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509" documentId="8_{D5B58617-E73A-4FF8-AF20-1AB4FD70F26E}" xr6:coauthVersionLast="47" xr6:coauthVersionMax="47" xr10:uidLastSave="{395F9D56-3B5E-4D34-A0D4-C9E2CE7FE4CE}"/>
  <workbookProtection workbookAlgorithmName="SHA-512" workbookHashValue="uWxXdu35riIuIUOXLKUrbjW1v8TTpEbFIHNe2o3LiHElEevCFARt6FZRnB8NxlP+nc7RRior4LRcU/fNzm69Rw==" workbookSaltValue="2yEKz4Qk9ovZ2Ld4LIZENQ==" workbookSpinCount="100000" lockStructure="1"/>
  <bookViews>
    <workbookView xWindow="14730" yWindow="-16320" windowWidth="29040" windowHeight="15720" activeTab="6" xr2:uid="{69F96131-28B8-404B-8090-8BFE65E0B288}"/>
  </bookViews>
  <sheets>
    <sheet name="TCB Return Schedules Summary" sheetId="31" r:id="rId1"/>
    <sheet name="Schedule 1" sheetId="4" r:id="rId2"/>
    <sheet name="Schedule 2" sheetId="57" r:id="rId3"/>
    <sheet name="Schedule 3" sheetId="60" r:id="rId4"/>
    <sheet name="Schedule 4" sheetId="49" r:id="rId5"/>
    <sheet name="Schedule 5" sheetId="58" r:id="rId6"/>
    <sheet name="Schedule 6" sheetId="56" r:id="rId7"/>
    <sheet name="Helper 1" sheetId="3" state="hidden" r:id="rId8"/>
    <sheet name="Helper 2" sheetId="46" state="hidden" r:id="rId9"/>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S149" i="46" l="1"/>
  <c r="HS148" i="46"/>
  <c r="HS147" i="46"/>
  <c r="HS146" i="46"/>
  <c r="HS145" i="46"/>
  <c r="HS144" i="46"/>
  <c r="HS143" i="46"/>
  <c r="HS142" i="46"/>
  <c r="HS141" i="46"/>
  <c r="HS140" i="46"/>
  <c r="HS139" i="46"/>
  <c r="HS138" i="46"/>
  <c r="HS137" i="46"/>
  <c r="HS136" i="46"/>
  <c r="HS135" i="46"/>
  <c r="HS134" i="46"/>
  <c r="HS133" i="46"/>
  <c r="HS132" i="46"/>
  <c r="HS131" i="46"/>
  <c r="HS130" i="46"/>
  <c r="HS129" i="46"/>
  <c r="HS128" i="46"/>
  <c r="HS127" i="46"/>
  <c r="HS126" i="46"/>
  <c r="HS125" i="46"/>
  <c r="HS124" i="46"/>
  <c r="HS123" i="46"/>
  <c r="HS122" i="46"/>
  <c r="HS121" i="46"/>
  <c r="HS120" i="46"/>
  <c r="HS119" i="46"/>
  <c r="HS118" i="46"/>
  <c r="HS117" i="46"/>
  <c r="HS116" i="46"/>
  <c r="HS115" i="46"/>
  <c r="HS114" i="46"/>
  <c r="HS113" i="46"/>
  <c r="HS112" i="46"/>
  <c r="HS111" i="46"/>
  <c r="HS110" i="46"/>
  <c r="HS109" i="46"/>
  <c r="HS108" i="46"/>
  <c r="HS107" i="46"/>
  <c r="HS106" i="46"/>
  <c r="HS105" i="46"/>
  <c r="HS104" i="46"/>
  <c r="HS103" i="46"/>
  <c r="HS102" i="46"/>
  <c r="HS101" i="46"/>
  <c r="HS100" i="46"/>
  <c r="HS99" i="46"/>
  <c r="HS98" i="46"/>
  <c r="HS97" i="46"/>
  <c r="HS96" i="46"/>
  <c r="HS95" i="46"/>
  <c r="HS94" i="46"/>
  <c r="HS93" i="46"/>
  <c r="HS92" i="46"/>
  <c r="HS91" i="46"/>
  <c r="HS90" i="46"/>
  <c r="HS89" i="46"/>
  <c r="HS88" i="46"/>
  <c r="HS87" i="46"/>
  <c r="HS86" i="46"/>
  <c r="HS85" i="46"/>
  <c r="HS84" i="46"/>
  <c r="HS83" i="46"/>
  <c r="HS82" i="46"/>
  <c r="HS81" i="46"/>
  <c r="HS80" i="46"/>
  <c r="HS79" i="46"/>
  <c r="HS78" i="46"/>
  <c r="HS77" i="46"/>
  <c r="HS76" i="46"/>
  <c r="HS75" i="46"/>
  <c r="HS74" i="46"/>
  <c r="HS73" i="46"/>
  <c r="HS72" i="46"/>
  <c r="HS71" i="46"/>
  <c r="HS70" i="46"/>
  <c r="HS69" i="46"/>
  <c r="HS68" i="46"/>
  <c r="HS67" i="46"/>
  <c r="HS66" i="46"/>
  <c r="HS65" i="46"/>
  <c r="HS64" i="46"/>
  <c r="HS63" i="46"/>
  <c r="HS62" i="46"/>
  <c r="HS61" i="46"/>
  <c r="HS60" i="46"/>
  <c r="HS59" i="46"/>
  <c r="HS58" i="46"/>
  <c r="HS57" i="46"/>
  <c r="HS56" i="46"/>
  <c r="HS55" i="46"/>
  <c r="HS54" i="46"/>
  <c r="HS53" i="46"/>
  <c r="HS52" i="46"/>
  <c r="HS51" i="46"/>
  <c r="HS50" i="46"/>
  <c r="HS49" i="46"/>
  <c r="HS48" i="46"/>
  <c r="HS47" i="46"/>
  <c r="HS46" i="46"/>
  <c r="HS45" i="46"/>
  <c r="HS44" i="46"/>
  <c r="HS43" i="46"/>
  <c r="HS42" i="46"/>
  <c r="HS41" i="46"/>
  <c r="HS40" i="46"/>
  <c r="HS39" i="46"/>
  <c r="HS38" i="46"/>
  <c r="HS34" i="46"/>
  <c r="HS33" i="46"/>
  <c r="HS32" i="46"/>
  <c r="HS31" i="46"/>
  <c r="HS30" i="46"/>
  <c r="HS29" i="46"/>
  <c r="HS28" i="46"/>
  <c r="HS27" i="46"/>
  <c r="HS26" i="46"/>
  <c r="HS25" i="46"/>
  <c r="HS22" i="46"/>
  <c r="HS21" i="46"/>
  <c r="HS20" i="46"/>
  <c r="HS19" i="46"/>
  <c r="HS18" i="46"/>
  <c r="HS17" i="46"/>
  <c r="HS16" i="46"/>
  <c r="HS15" i="46"/>
  <c r="HS14" i="46"/>
  <c r="CS149" i="46"/>
  <c r="CS148" i="46"/>
  <c r="CS147" i="46"/>
  <c r="CS146" i="46"/>
  <c r="CS145" i="46"/>
  <c r="CS144" i="46"/>
  <c r="CS143" i="46"/>
  <c r="CS142" i="46"/>
  <c r="CS141" i="46"/>
  <c r="CS140" i="46"/>
  <c r="CS139" i="46"/>
  <c r="CS138" i="46"/>
  <c r="CS137" i="46"/>
  <c r="CS136" i="46"/>
  <c r="CS135" i="46"/>
  <c r="CS134" i="46"/>
  <c r="CS133" i="46"/>
  <c r="CS132" i="46"/>
  <c r="CS131" i="46"/>
  <c r="CS130" i="46"/>
  <c r="CS129" i="46"/>
  <c r="CS128" i="46"/>
  <c r="CS127" i="46"/>
  <c r="CS126" i="46"/>
  <c r="CS125" i="46"/>
  <c r="CS124" i="46"/>
  <c r="CS123" i="46"/>
  <c r="CS122" i="46"/>
  <c r="CS121" i="46"/>
  <c r="CS120" i="46"/>
  <c r="CS119" i="46"/>
  <c r="CS118" i="46"/>
  <c r="CS117" i="46"/>
  <c r="CS116" i="46"/>
  <c r="CS115" i="46"/>
  <c r="CS114" i="46"/>
  <c r="CS113" i="46"/>
  <c r="CS112" i="46"/>
  <c r="CS111" i="46"/>
  <c r="CS110" i="46"/>
  <c r="CS109" i="46"/>
  <c r="CS108" i="46"/>
  <c r="CS107" i="46"/>
  <c r="CS106" i="46"/>
  <c r="CS105" i="46"/>
  <c r="CS104" i="46"/>
  <c r="CS103" i="46"/>
  <c r="CS102" i="46"/>
  <c r="CS101" i="46"/>
  <c r="CS100" i="46"/>
  <c r="CS99" i="46"/>
  <c r="CS98" i="46"/>
  <c r="CS97" i="46"/>
  <c r="CS96" i="46"/>
  <c r="CS95" i="46"/>
  <c r="CS94" i="46"/>
  <c r="CS93" i="46"/>
  <c r="CS92" i="46"/>
  <c r="CS91" i="46"/>
  <c r="CS90" i="46"/>
  <c r="CS89" i="46"/>
  <c r="CS88" i="46"/>
  <c r="CS87" i="46"/>
  <c r="CS86" i="46"/>
  <c r="CS85" i="46"/>
  <c r="CS84" i="46"/>
  <c r="CS83" i="46"/>
  <c r="CS82" i="46"/>
  <c r="CS81" i="46"/>
  <c r="CS80" i="46"/>
  <c r="CS79" i="46"/>
  <c r="CS78" i="46"/>
  <c r="CS77" i="46"/>
  <c r="CS76" i="46"/>
  <c r="CS75" i="46"/>
  <c r="CS74" i="46"/>
  <c r="CS73" i="46"/>
  <c r="CS72" i="46"/>
  <c r="CS71" i="46"/>
  <c r="CS70" i="46"/>
  <c r="CS69" i="46"/>
  <c r="CS68" i="46"/>
  <c r="CS67" i="46"/>
  <c r="CS66" i="46"/>
  <c r="CS65" i="46"/>
  <c r="CS64" i="46"/>
  <c r="CS63" i="46"/>
  <c r="CS62" i="46"/>
  <c r="CS61" i="46"/>
  <c r="CS60" i="46"/>
  <c r="CS59" i="46"/>
  <c r="CS58" i="46"/>
  <c r="CS57" i="46"/>
  <c r="CS56" i="46"/>
  <c r="CS55" i="46"/>
  <c r="CS54" i="46"/>
  <c r="CS53" i="46"/>
  <c r="CS52" i="46"/>
  <c r="CS51" i="46"/>
  <c r="CS50" i="46"/>
  <c r="CS49" i="46"/>
  <c r="CS48" i="46"/>
  <c r="CS47" i="46"/>
  <c r="CS46" i="46"/>
  <c r="CS45" i="46"/>
  <c r="CS44" i="46"/>
  <c r="CS43" i="46"/>
  <c r="CS42" i="46"/>
  <c r="CS41" i="46"/>
  <c r="CS40" i="46"/>
  <c r="CS39" i="46"/>
  <c r="CS38" i="46"/>
  <c r="CS34" i="46"/>
  <c r="CS33" i="46"/>
  <c r="CS32" i="46"/>
  <c r="CS31" i="46"/>
  <c r="CS30" i="46"/>
  <c r="CS29" i="46"/>
  <c r="CS28" i="46"/>
  <c r="CS27" i="46"/>
  <c r="CS26" i="46"/>
  <c r="CS25" i="46"/>
  <c r="CS22" i="46"/>
  <c r="CS21" i="46"/>
  <c r="CS20" i="46"/>
  <c r="CS19" i="46"/>
  <c r="CS18" i="46"/>
  <c r="CS17" i="46"/>
  <c r="CS16" i="46"/>
  <c r="CS15" i="46"/>
  <c r="CS14" i="46"/>
  <c r="L38" i="46" l="1"/>
  <c r="IW149" i="46"/>
  <c r="IR149" i="46"/>
  <c r="IM149" i="46"/>
  <c r="IH149" i="46"/>
  <c r="IC149" i="46"/>
  <c r="HX149" i="46"/>
  <c r="HN149" i="46"/>
  <c r="HI149" i="46"/>
  <c r="HD149" i="46"/>
  <c r="GY149" i="46"/>
  <c r="GT149" i="46"/>
  <c r="GO149" i="46"/>
  <c r="GJ149" i="46"/>
  <c r="GE149" i="46"/>
  <c r="FZ149" i="46"/>
  <c r="FU149" i="46"/>
  <c r="FP149" i="46"/>
  <c r="FK149" i="46"/>
  <c r="FF149" i="46"/>
  <c r="FA149" i="46"/>
  <c r="EV149" i="46"/>
  <c r="EQ149" i="46"/>
  <c r="EL149" i="46"/>
  <c r="EG149" i="46"/>
  <c r="EB149" i="46"/>
  <c r="DW149" i="46"/>
  <c r="DR149" i="46"/>
  <c r="DM149" i="46"/>
  <c r="DH149" i="46"/>
  <c r="DC149" i="46"/>
  <c r="CX149" i="46"/>
  <c r="CN149" i="46"/>
  <c r="CI149" i="46"/>
  <c r="CD149" i="46"/>
  <c r="BY149" i="46"/>
  <c r="BT149" i="46"/>
  <c r="BO149" i="46"/>
  <c r="BJ149" i="46"/>
  <c r="BE149" i="46"/>
  <c r="AZ149" i="46"/>
  <c r="AU149" i="46"/>
  <c r="AP149" i="46"/>
  <c r="AK149" i="46"/>
  <c r="AF149" i="46"/>
  <c r="AA149" i="46"/>
  <c r="V149" i="46"/>
  <c r="Q149" i="46"/>
  <c r="L149" i="46"/>
  <c r="IW148" i="46"/>
  <c r="IR148" i="46"/>
  <c r="IM148" i="46"/>
  <c r="IH148" i="46"/>
  <c r="IC148" i="46"/>
  <c r="HX148" i="46"/>
  <c r="HN148" i="46"/>
  <c r="HI148" i="46"/>
  <c r="HD148" i="46"/>
  <c r="GY148" i="46"/>
  <c r="GT148" i="46"/>
  <c r="GO148" i="46"/>
  <c r="GJ148" i="46"/>
  <c r="GE148" i="46"/>
  <c r="FZ148" i="46"/>
  <c r="FU148" i="46"/>
  <c r="FP148" i="46"/>
  <c r="FK148" i="46"/>
  <c r="FF148" i="46"/>
  <c r="FA148" i="46"/>
  <c r="EV148" i="46"/>
  <c r="EQ148" i="46"/>
  <c r="EL148" i="46"/>
  <c r="EG148" i="46"/>
  <c r="EB148" i="46"/>
  <c r="DW148" i="46"/>
  <c r="DR148" i="46"/>
  <c r="DM148" i="46"/>
  <c r="DH148" i="46"/>
  <c r="DC148" i="46"/>
  <c r="CX148" i="46"/>
  <c r="CN148" i="46"/>
  <c r="CI148" i="46"/>
  <c r="CD148" i="46"/>
  <c r="BY148" i="46"/>
  <c r="BT148" i="46"/>
  <c r="BO148" i="46"/>
  <c r="BJ148" i="46"/>
  <c r="BE148" i="46"/>
  <c r="AZ148" i="46"/>
  <c r="AU148" i="46"/>
  <c r="AP148" i="46"/>
  <c r="AK148" i="46"/>
  <c r="AF148" i="46"/>
  <c r="AA148" i="46"/>
  <c r="V148" i="46"/>
  <c r="Q148" i="46"/>
  <c r="L148" i="46"/>
  <c r="IW147" i="46"/>
  <c r="IR147" i="46"/>
  <c r="IM147" i="46"/>
  <c r="IH147" i="46"/>
  <c r="IC147" i="46"/>
  <c r="HX147" i="46"/>
  <c r="HN147" i="46"/>
  <c r="HI147" i="46"/>
  <c r="HD147" i="46"/>
  <c r="GY147" i="46"/>
  <c r="GT147" i="46"/>
  <c r="GO147" i="46"/>
  <c r="GJ147" i="46"/>
  <c r="GE147" i="46"/>
  <c r="FZ147" i="46"/>
  <c r="FU147" i="46"/>
  <c r="FP147" i="46"/>
  <c r="FK147" i="46"/>
  <c r="FF147" i="46"/>
  <c r="FA147" i="46"/>
  <c r="EV147" i="46"/>
  <c r="EQ147" i="46"/>
  <c r="EL147" i="46"/>
  <c r="EG147" i="46"/>
  <c r="EB147" i="46"/>
  <c r="DW147" i="46"/>
  <c r="DR147" i="46"/>
  <c r="DM147" i="46"/>
  <c r="DH147" i="46"/>
  <c r="DC147" i="46"/>
  <c r="CX147" i="46"/>
  <c r="CN147" i="46"/>
  <c r="CI147" i="46"/>
  <c r="CD147" i="46"/>
  <c r="BY147" i="46"/>
  <c r="BT147" i="46"/>
  <c r="BO147" i="46"/>
  <c r="BJ147" i="46"/>
  <c r="BE147" i="46"/>
  <c r="AZ147" i="46"/>
  <c r="AU147" i="46"/>
  <c r="AP147" i="46"/>
  <c r="AK147" i="46"/>
  <c r="AF147" i="46"/>
  <c r="AA147" i="46"/>
  <c r="V147" i="46"/>
  <c r="Q147" i="46"/>
  <c r="L147" i="46"/>
  <c r="IW146" i="46"/>
  <c r="IR146" i="46"/>
  <c r="IM146" i="46"/>
  <c r="IH146" i="46"/>
  <c r="IC146" i="46"/>
  <c r="HX146" i="46"/>
  <c r="HN146" i="46"/>
  <c r="HI146" i="46"/>
  <c r="HD146" i="46"/>
  <c r="GY146" i="46"/>
  <c r="GT146" i="46"/>
  <c r="GO146" i="46"/>
  <c r="GJ146" i="46"/>
  <c r="GE146" i="46"/>
  <c r="FZ146" i="46"/>
  <c r="FU146" i="46"/>
  <c r="FP146" i="46"/>
  <c r="FK146" i="46"/>
  <c r="FF146" i="46"/>
  <c r="FA146" i="46"/>
  <c r="EV146" i="46"/>
  <c r="EQ146" i="46"/>
  <c r="EL146" i="46"/>
  <c r="EG146" i="46"/>
  <c r="EB146" i="46"/>
  <c r="DW146" i="46"/>
  <c r="DR146" i="46"/>
  <c r="DM146" i="46"/>
  <c r="DH146" i="46"/>
  <c r="DC146" i="46"/>
  <c r="CX146" i="46"/>
  <c r="CN146" i="46"/>
  <c r="CI146" i="46"/>
  <c r="CD146" i="46"/>
  <c r="BY146" i="46"/>
  <c r="BT146" i="46"/>
  <c r="BO146" i="46"/>
  <c r="BJ146" i="46"/>
  <c r="BE146" i="46"/>
  <c r="AZ146" i="46"/>
  <c r="AU146" i="46"/>
  <c r="AP146" i="46"/>
  <c r="AK146" i="46"/>
  <c r="AF146" i="46"/>
  <c r="AA146" i="46"/>
  <c r="V146" i="46"/>
  <c r="Q146" i="46"/>
  <c r="L146" i="46"/>
  <c r="IW145" i="46"/>
  <c r="IR145" i="46"/>
  <c r="IM145" i="46"/>
  <c r="IH145" i="46"/>
  <c r="IC145" i="46"/>
  <c r="HX145" i="46"/>
  <c r="HN145" i="46"/>
  <c r="HI145" i="46"/>
  <c r="HD145" i="46"/>
  <c r="GY145" i="46"/>
  <c r="GT145" i="46"/>
  <c r="GO145" i="46"/>
  <c r="GJ145" i="46"/>
  <c r="GE145" i="46"/>
  <c r="FZ145" i="46"/>
  <c r="FU145" i="46"/>
  <c r="FP145" i="46"/>
  <c r="FK145" i="46"/>
  <c r="FF145" i="46"/>
  <c r="FA145" i="46"/>
  <c r="EV145" i="46"/>
  <c r="EQ145" i="46"/>
  <c r="EL145" i="46"/>
  <c r="EG145" i="46"/>
  <c r="EB145" i="46"/>
  <c r="DW145" i="46"/>
  <c r="DR145" i="46"/>
  <c r="DM145" i="46"/>
  <c r="DH145" i="46"/>
  <c r="DC145" i="46"/>
  <c r="CX145" i="46"/>
  <c r="CN145" i="46"/>
  <c r="CI145" i="46"/>
  <c r="CD145" i="46"/>
  <c r="BY145" i="46"/>
  <c r="BT145" i="46"/>
  <c r="BO145" i="46"/>
  <c r="BJ145" i="46"/>
  <c r="BE145" i="46"/>
  <c r="AZ145" i="46"/>
  <c r="AU145" i="46"/>
  <c r="AP145" i="46"/>
  <c r="AK145" i="46"/>
  <c r="AF145" i="46"/>
  <c r="AA145" i="46"/>
  <c r="V145" i="46"/>
  <c r="Q145" i="46"/>
  <c r="L145" i="46"/>
  <c r="IW144" i="46"/>
  <c r="IR144" i="46"/>
  <c r="IM144" i="46"/>
  <c r="IH144" i="46"/>
  <c r="IC144" i="46"/>
  <c r="HX144" i="46"/>
  <c r="HN144" i="46"/>
  <c r="HI144" i="46"/>
  <c r="HD144" i="46"/>
  <c r="GY144" i="46"/>
  <c r="GT144" i="46"/>
  <c r="GO144" i="46"/>
  <c r="GJ144" i="46"/>
  <c r="GE144" i="46"/>
  <c r="FZ144" i="46"/>
  <c r="FU144" i="46"/>
  <c r="FP144" i="46"/>
  <c r="FK144" i="46"/>
  <c r="FF144" i="46"/>
  <c r="FA144" i="46"/>
  <c r="EV144" i="46"/>
  <c r="EQ144" i="46"/>
  <c r="EL144" i="46"/>
  <c r="EG144" i="46"/>
  <c r="EB144" i="46"/>
  <c r="DW144" i="46"/>
  <c r="DR144" i="46"/>
  <c r="DM144" i="46"/>
  <c r="DH144" i="46"/>
  <c r="DC144" i="46"/>
  <c r="CX144" i="46"/>
  <c r="CN144" i="46"/>
  <c r="CI144" i="46"/>
  <c r="CD144" i="46"/>
  <c r="BY144" i="46"/>
  <c r="BT144" i="46"/>
  <c r="BO144" i="46"/>
  <c r="BJ144" i="46"/>
  <c r="BE144" i="46"/>
  <c r="AZ144" i="46"/>
  <c r="AU144" i="46"/>
  <c r="AP144" i="46"/>
  <c r="AK144" i="46"/>
  <c r="AF144" i="46"/>
  <c r="AA144" i="46"/>
  <c r="V144" i="46"/>
  <c r="Q144" i="46"/>
  <c r="L144" i="46"/>
  <c r="IW143" i="46"/>
  <c r="IR143" i="46"/>
  <c r="IM143" i="46"/>
  <c r="IH143" i="46"/>
  <c r="IC143" i="46"/>
  <c r="HX143" i="46"/>
  <c r="HN143" i="46"/>
  <c r="HI143" i="46"/>
  <c r="HD143" i="46"/>
  <c r="GY143" i="46"/>
  <c r="GT143" i="46"/>
  <c r="GO143" i="46"/>
  <c r="GJ143" i="46"/>
  <c r="GE143" i="46"/>
  <c r="FZ143" i="46"/>
  <c r="FU143" i="46"/>
  <c r="FP143" i="46"/>
  <c r="FK143" i="46"/>
  <c r="FF143" i="46"/>
  <c r="FA143" i="46"/>
  <c r="EV143" i="46"/>
  <c r="EQ143" i="46"/>
  <c r="EL143" i="46"/>
  <c r="EG143" i="46"/>
  <c r="EB143" i="46"/>
  <c r="DW143" i="46"/>
  <c r="DR143" i="46"/>
  <c r="DM143" i="46"/>
  <c r="DH143" i="46"/>
  <c r="DC143" i="46"/>
  <c r="CX143" i="46"/>
  <c r="CN143" i="46"/>
  <c r="CI143" i="46"/>
  <c r="CD143" i="46"/>
  <c r="BY143" i="46"/>
  <c r="BT143" i="46"/>
  <c r="BO143" i="46"/>
  <c r="BJ143" i="46"/>
  <c r="BE143" i="46"/>
  <c r="AZ143" i="46"/>
  <c r="AU143" i="46"/>
  <c r="AP143" i="46"/>
  <c r="AK143" i="46"/>
  <c r="AF143" i="46"/>
  <c r="AA143" i="46"/>
  <c r="V143" i="46"/>
  <c r="Q143" i="46"/>
  <c r="L143" i="46"/>
  <c r="IW142" i="46"/>
  <c r="IR142" i="46"/>
  <c r="IM142" i="46"/>
  <c r="IH142" i="46"/>
  <c r="IC142" i="46"/>
  <c r="HX142" i="46"/>
  <c r="HN142" i="46"/>
  <c r="HI142" i="46"/>
  <c r="HD142" i="46"/>
  <c r="GY142" i="46"/>
  <c r="GT142" i="46"/>
  <c r="GO142" i="46"/>
  <c r="GJ142" i="46"/>
  <c r="GE142" i="46"/>
  <c r="FZ142" i="46"/>
  <c r="FU142" i="46"/>
  <c r="FP142" i="46"/>
  <c r="FK142" i="46"/>
  <c r="FF142" i="46"/>
  <c r="FA142" i="46"/>
  <c r="EV142" i="46"/>
  <c r="EQ142" i="46"/>
  <c r="EL142" i="46"/>
  <c r="EG142" i="46"/>
  <c r="EB142" i="46"/>
  <c r="DW142" i="46"/>
  <c r="DR142" i="46"/>
  <c r="DM142" i="46"/>
  <c r="DH142" i="46"/>
  <c r="DC142" i="46"/>
  <c r="CX142" i="46"/>
  <c r="CN142" i="46"/>
  <c r="CI142" i="46"/>
  <c r="CD142" i="46"/>
  <c r="BY142" i="46"/>
  <c r="BT142" i="46"/>
  <c r="BO142" i="46"/>
  <c r="BJ142" i="46"/>
  <c r="BE142" i="46"/>
  <c r="AZ142" i="46"/>
  <c r="AU142" i="46"/>
  <c r="AP142" i="46"/>
  <c r="AK142" i="46"/>
  <c r="AF142" i="46"/>
  <c r="AA142" i="46"/>
  <c r="V142" i="46"/>
  <c r="Q142" i="46"/>
  <c r="L142" i="46"/>
  <c r="IW141" i="46"/>
  <c r="IR141" i="46"/>
  <c r="IM141" i="46"/>
  <c r="IH141" i="46"/>
  <c r="IC141" i="46"/>
  <c r="HX141" i="46"/>
  <c r="HN141" i="46"/>
  <c r="HI141" i="46"/>
  <c r="HD141" i="46"/>
  <c r="GY141" i="46"/>
  <c r="GT141" i="46"/>
  <c r="GO141" i="46"/>
  <c r="GJ141" i="46"/>
  <c r="GE141" i="46"/>
  <c r="FZ141" i="46"/>
  <c r="FU141" i="46"/>
  <c r="FP141" i="46"/>
  <c r="FK141" i="46"/>
  <c r="FF141" i="46"/>
  <c r="FA141" i="46"/>
  <c r="EV141" i="46"/>
  <c r="EQ141" i="46"/>
  <c r="EL141" i="46"/>
  <c r="EG141" i="46"/>
  <c r="EB141" i="46"/>
  <c r="DW141" i="46"/>
  <c r="DR141" i="46"/>
  <c r="DM141" i="46"/>
  <c r="DH141" i="46"/>
  <c r="DC141" i="46"/>
  <c r="CX141" i="46"/>
  <c r="CN141" i="46"/>
  <c r="CI141" i="46"/>
  <c r="CD141" i="46"/>
  <c r="BY141" i="46"/>
  <c r="BT141" i="46"/>
  <c r="BO141" i="46"/>
  <c r="BJ141" i="46"/>
  <c r="BE141" i="46"/>
  <c r="AZ141" i="46"/>
  <c r="AU141" i="46"/>
  <c r="AP141" i="46"/>
  <c r="AK141" i="46"/>
  <c r="AF141" i="46"/>
  <c r="AA141" i="46"/>
  <c r="V141" i="46"/>
  <c r="Q141" i="46"/>
  <c r="L141" i="46"/>
  <c r="IW140" i="46"/>
  <c r="IR140" i="46"/>
  <c r="IM140" i="46"/>
  <c r="IH140" i="46"/>
  <c r="IC140" i="46"/>
  <c r="HX140" i="46"/>
  <c r="HN140" i="46"/>
  <c r="HI140" i="46"/>
  <c r="HD140" i="46"/>
  <c r="GY140" i="46"/>
  <c r="GT140" i="46"/>
  <c r="GO140" i="46"/>
  <c r="GJ140" i="46"/>
  <c r="GE140" i="46"/>
  <c r="FZ140" i="46"/>
  <c r="FU140" i="46"/>
  <c r="FP140" i="46"/>
  <c r="FK140" i="46"/>
  <c r="FF140" i="46"/>
  <c r="FA140" i="46"/>
  <c r="EV140" i="46"/>
  <c r="EQ140" i="46"/>
  <c r="EL140" i="46"/>
  <c r="EG140" i="46"/>
  <c r="EB140" i="46"/>
  <c r="DW140" i="46"/>
  <c r="DR140" i="46"/>
  <c r="DM140" i="46"/>
  <c r="DH140" i="46"/>
  <c r="DC140" i="46"/>
  <c r="CX140" i="46"/>
  <c r="CN140" i="46"/>
  <c r="CI140" i="46"/>
  <c r="CD140" i="46"/>
  <c r="BY140" i="46"/>
  <c r="BT140" i="46"/>
  <c r="BO140" i="46"/>
  <c r="BJ140" i="46"/>
  <c r="BE140" i="46"/>
  <c r="AZ140" i="46"/>
  <c r="AU140" i="46"/>
  <c r="AP140" i="46"/>
  <c r="AK140" i="46"/>
  <c r="AF140" i="46"/>
  <c r="AA140" i="46"/>
  <c r="V140" i="46"/>
  <c r="Q140" i="46"/>
  <c r="L140" i="46"/>
  <c r="IW139" i="46"/>
  <c r="IR139" i="46"/>
  <c r="IM139" i="46"/>
  <c r="IH139" i="46"/>
  <c r="IC139" i="46"/>
  <c r="HX139" i="46"/>
  <c r="HN139" i="46"/>
  <c r="HI139" i="46"/>
  <c r="HD139" i="46"/>
  <c r="GY139" i="46"/>
  <c r="GT139" i="46"/>
  <c r="GO139" i="46"/>
  <c r="GJ139" i="46"/>
  <c r="GE139" i="46"/>
  <c r="FZ139" i="46"/>
  <c r="FU139" i="46"/>
  <c r="FP139" i="46"/>
  <c r="FK139" i="46"/>
  <c r="FF139" i="46"/>
  <c r="FA139" i="46"/>
  <c r="EV139" i="46"/>
  <c r="EQ139" i="46"/>
  <c r="EL139" i="46"/>
  <c r="EG139" i="46"/>
  <c r="EB139" i="46"/>
  <c r="DW139" i="46"/>
  <c r="DR139" i="46"/>
  <c r="DM139" i="46"/>
  <c r="DH139" i="46"/>
  <c r="DC139" i="46"/>
  <c r="CX139" i="46"/>
  <c r="CN139" i="46"/>
  <c r="CI139" i="46"/>
  <c r="CD139" i="46"/>
  <c r="BY139" i="46"/>
  <c r="BT139" i="46"/>
  <c r="BO139" i="46"/>
  <c r="BJ139" i="46"/>
  <c r="BE139" i="46"/>
  <c r="AZ139" i="46"/>
  <c r="AU139" i="46"/>
  <c r="AP139" i="46"/>
  <c r="AK139" i="46"/>
  <c r="AF139" i="46"/>
  <c r="AA139" i="46"/>
  <c r="V139" i="46"/>
  <c r="Q139" i="46"/>
  <c r="L139" i="46"/>
  <c r="IW138" i="46"/>
  <c r="IR138" i="46"/>
  <c r="IM138" i="46"/>
  <c r="IH138" i="46"/>
  <c r="IC138" i="46"/>
  <c r="HX138" i="46"/>
  <c r="HN138" i="46"/>
  <c r="HI138" i="46"/>
  <c r="HD138" i="46"/>
  <c r="GY138" i="46"/>
  <c r="GT138" i="46"/>
  <c r="GO138" i="46"/>
  <c r="GJ138" i="46"/>
  <c r="GE138" i="46"/>
  <c r="FZ138" i="46"/>
  <c r="FU138" i="46"/>
  <c r="FP138" i="46"/>
  <c r="FK138" i="46"/>
  <c r="FF138" i="46"/>
  <c r="FA138" i="46"/>
  <c r="EV138" i="46"/>
  <c r="EQ138" i="46"/>
  <c r="EL138" i="46"/>
  <c r="EG138" i="46"/>
  <c r="EB138" i="46"/>
  <c r="DW138" i="46"/>
  <c r="DR138" i="46"/>
  <c r="DM138" i="46"/>
  <c r="DH138" i="46"/>
  <c r="DC138" i="46"/>
  <c r="CX138" i="46"/>
  <c r="CN138" i="46"/>
  <c r="CI138" i="46"/>
  <c r="CD138" i="46"/>
  <c r="BY138" i="46"/>
  <c r="BT138" i="46"/>
  <c r="BO138" i="46"/>
  <c r="BJ138" i="46"/>
  <c r="BE138" i="46"/>
  <c r="AZ138" i="46"/>
  <c r="AU138" i="46"/>
  <c r="AP138" i="46"/>
  <c r="AK138" i="46"/>
  <c r="AF138" i="46"/>
  <c r="AA138" i="46"/>
  <c r="V138" i="46"/>
  <c r="Q138" i="46"/>
  <c r="L138" i="46"/>
  <c r="IW137" i="46"/>
  <c r="IR137" i="46"/>
  <c r="IM137" i="46"/>
  <c r="IH137" i="46"/>
  <c r="IC137" i="46"/>
  <c r="HX137" i="46"/>
  <c r="HN137" i="46"/>
  <c r="HI137" i="46"/>
  <c r="HD137" i="46"/>
  <c r="GY137" i="46"/>
  <c r="GT137" i="46"/>
  <c r="GO137" i="46"/>
  <c r="GJ137" i="46"/>
  <c r="GE137" i="46"/>
  <c r="FZ137" i="46"/>
  <c r="FU137" i="46"/>
  <c r="FP137" i="46"/>
  <c r="FK137" i="46"/>
  <c r="FF137" i="46"/>
  <c r="FA137" i="46"/>
  <c r="EV137" i="46"/>
  <c r="EQ137" i="46"/>
  <c r="EL137" i="46"/>
  <c r="EG137" i="46"/>
  <c r="EB137" i="46"/>
  <c r="DW137" i="46"/>
  <c r="DR137" i="46"/>
  <c r="DM137" i="46"/>
  <c r="DH137" i="46"/>
  <c r="DC137" i="46"/>
  <c r="CX137" i="46"/>
  <c r="CN137" i="46"/>
  <c r="CI137" i="46"/>
  <c r="CD137" i="46"/>
  <c r="BY137" i="46"/>
  <c r="BT137" i="46"/>
  <c r="BO137" i="46"/>
  <c r="BJ137" i="46"/>
  <c r="BE137" i="46"/>
  <c r="AZ137" i="46"/>
  <c r="AU137" i="46"/>
  <c r="AP137" i="46"/>
  <c r="AK137" i="46"/>
  <c r="AF137" i="46"/>
  <c r="AA137" i="46"/>
  <c r="V137" i="46"/>
  <c r="Q137" i="46"/>
  <c r="L137" i="46"/>
  <c r="IW136" i="46"/>
  <c r="IR136" i="46"/>
  <c r="IM136" i="46"/>
  <c r="IH136" i="46"/>
  <c r="IC136" i="46"/>
  <c r="HX136" i="46"/>
  <c r="HN136" i="46"/>
  <c r="HI136" i="46"/>
  <c r="HD136" i="46"/>
  <c r="GY136" i="46"/>
  <c r="GT136" i="46"/>
  <c r="GO136" i="46"/>
  <c r="GJ136" i="46"/>
  <c r="GE136" i="46"/>
  <c r="FZ136" i="46"/>
  <c r="FU136" i="46"/>
  <c r="FP136" i="46"/>
  <c r="FK136" i="46"/>
  <c r="FF136" i="46"/>
  <c r="FA136" i="46"/>
  <c r="EV136" i="46"/>
  <c r="EQ136" i="46"/>
  <c r="EL136" i="46"/>
  <c r="EG136" i="46"/>
  <c r="EB136" i="46"/>
  <c r="DW136" i="46"/>
  <c r="DR136" i="46"/>
  <c r="DM136" i="46"/>
  <c r="DH136" i="46"/>
  <c r="DC136" i="46"/>
  <c r="CX136" i="46"/>
  <c r="CN136" i="46"/>
  <c r="CI136" i="46"/>
  <c r="CD136" i="46"/>
  <c r="BY136" i="46"/>
  <c r="BT136" i="46"/>
  <c r="BO136" i="46"/>
  <c r="BJ136" i="46"/>
  <c r="BE136" i="46"/>
  <c r="AZ136" i="46"/>
  <c r="AU136" i="46"/>
  <c r="AP136" i="46"/>
  <c r="AK136" i="46"/>
  <c r="AF136" i="46"/>
  <c r="AA136" i="46"/>
  <c r="V136" i="46"/>
  <c r="Q136" i="46"/>
  <c r="L136" i="46"/>
  <c r="IW135" i="46"/>
  <c r="IR135" i="46"/>
  <c r="IM135" i="46"/>
  <c r="IH135" i="46"/>
  <c r="IC135" i="46"/>
  <c r="HX135" i="46"/>
  <c r="HN135" i="46"/>
  <c r="HI135" i="46"/>
  <c r="HD135" i="46"/>
  <c r="GY135" i="46"/>
  <c r="GT135" i="46"/>
  <c r="GO135" i="46"/>
  <c r="GJ135" i="46"/>
  <c r="GE135" i="46"/>
  <c r="FZ135" i="46"/>
  <c r="FU135" i="46"/>
  <c r="FP135" i="46"/>
  <c r="FK135" i="46"/>
  <c r="FF135" i="46"/>
  <c r="FA135" i="46"/>
  <c r="EV135" i="46"/>
  <c r="EQ135" i="46"/>
  <c r="EL135" i="46"/>
  <c r="EG135" i="46"/>
  <c r="EB135" i="46"/>
  <c r="DW135" i="46"/>
  <c r="DR135" i="46"/>
  <c r="DM135" i="46"/>
  <c r="DH135" i="46"/>
  <c r="DC135" i="46"/>
  <c r="CX135" i="46"/>
  <c r="CN135" i="46"/>
  <c r="CI135" i="46"/>
  <c r="CD135" i="46"/>
  <c r="BY135" i="46"/>
  <c r="BT135" i="46"/>
  <c r="BO135" i="46"/>
  <c r="BJ135" i="46"/>
  <c r="BE135" i="46"/>
  <c r="AZ135" i="46"/>
  <c r="AU135" i="46"/>
  <c r="AP135" i="46"/>
  <c r="AK135" i="46"/>
  <c r="AF135" i="46"/>
  <c r="AA135" i="46"/>
  <c r="V135" i="46"/>
  <c r="Q135" i="46"/>
  <c r="L135" i="46"/>
  <c r="IW134" i="46"/>
  <c r="IR134" i="46"/>
  <c r="IM134" i="46"/>
  <c r="IH134" i="46"/>
  <c r="IC134" i="46"/>
  <c r="HX134" i="46"/>
  <c r="HN134" i="46"/>
  <c r="HI134" i="46"/>
  <c r="HD134" i="46"/>
  <c r="GY134" i="46"/>
  <c r="GT134" i="46"/>
  <c r="GO134" i="46"/>
  <c r="GJ134" i="46"/>
  <c r="GE134" i="46"/>
  <c r="FZ134" i="46"/>
  <c r="FU134" i="46"/>
  <c r="FP134" i="46"/>
  <c r="FK134" i="46"/>
  <c r="FF134" i="46"/>
  <c r="FA134" i="46"/>
  <c r="EV134" i="46"/>
  <c r="EQ134" i="46"/>
  <c r="EL134" i="46"/>
  <c r="EG134" i="46"/>
  <c r="EB134" i="46"/>
  <c r="DW134" i="46"/>
  <c r="DR134" i="46"/>
  <c r="DM134" i="46"/>
  <c r="DH134" i="46"/>
  <c r="DC134" i="46"/>
  <c r="CX134" i="46"/>
  <c r="CN134" i="46"/>
  <c r="CI134" i="46"/>
  <c r="CD134" i="46"/>
  <c r="BY134" i="46"/>
  <c r="BT134" i="46"/>
  <c r="BO134" i="46"/>
  <c r="BJ134" i="46"/>
  <c r="BE134" i="46"/>
  <c r="AZ134" i="46"/>
  <c r="AU134" i="46"/>
  <c r="AP134" i="46"/>
  <c r="AK134" i="46"/>
  <c r="AF134" i="46"/>
  <c r="AA134" i="46"/>
  <c r="V134" i="46"/>
  <c r="Q134" i="46"/>
  <c r="L134" i="46"/>
  <c r="IW133" i="46"/>
  <c r="IR133" i="46"/>
  <c r="IM133" i="46"/>
  <c r="IH133" i="46"/>
  <c r="IC133" i="46"/>
  <c r="HX133" i="46"/>
  <c r="HN133" i="46"/>
  <c r="HI133" i="46"/>
  <c r="HD133" i="46"/>
  <c r="GY133" i="46"/>
  <c r="GT133" i="46"/>
  <c r="GO133" i="46"/>
  <c r="GJ133" i="46"/>
  <c r="GE133" i="46"/>
  <c r="FZ133" i="46"/>
  <c r="FU133" i="46"/>
  <c r="FP133" i="46"/>
  <c r="FK133" i="46"/>
  <c r="FF133" i="46"/>
  <c r="FA133" i="46"/>
  <c r="EV133" i="46"/>
  <c r="EQ133" i="46"/>
  <c r="EL133" i="46"/>
  <c r="EG133" i="46"/>
  <c r="EB133" i="46"/>
  <c r="DW133" i="46"/>
  <c r="DR133" i="46"/>
  <c r="DM133" i="46"/>
  <c r="DH133" i="46"/>
  <c r="DC133" i="46"/>
  <c r="CX133" i="46"/>
  <c r="CN133" i="46"/>
  <c r="CI133" i="46"/>
  <c r="CD133" i="46"/>
  <c r="BY133" i="46"/>
  <c r="BT133" i="46"/>
  <c r="BO133" i="46"/>
  <c r="BJ133" i="46"/>
  <c r="BE133" i="46"/>
  <c r="AZ133" i="46"/>
  <c r="AU133" i="46"/>
  <c r="AP133" i="46"/>
  <c r="AK133" i="46"/>
  <c r="AF133" i="46"/>
  <c r="AA133" i="46"/>
  <c r="V133" i="46"/>
  <c r="Q133" i="46"/>
  <c r="L133" i="46"/>
  <c r="IW132" i="46"/>
  <c r="IR132" i="46"/>
  <c r="IM132" i="46"/>
  <c r="IH132" i="46"/>
  <c r="IC132" i="46"/>
  <c r="HX132" i="46"/>
  <c r="HN132" i="46"/>
  <c r="HI132" i="46"/>
  <c r="HD132" i="46"/>
  <c r="GY132" i="46"/>
  <c r="GT132" i="46"/>
  <c r="GO132" i="46"/>
  <c r="GJ132" i="46"/>
  <c r="GE132" i="46"/>
  <c r="FZ132" i="46"/>
  <c r="FU132" i="46"/>
  <c r="FP132" i="46"/>
  <c r="FK132" i="46"/>
  <c r="FF132" i="46"/>
  <c r="FA132" i="46"/>
  <c r="EV132" i="46"/>
  <c r="EQ132" i="46"/>
  <c r="EL132" i="46"/>
  <c r="EG132" i="46"/>
  <c r="EB132" i="46"/>
  <c r="DW132" i="46"/>
  <c r="DR132" i="46"/>
  <c r="DM132" i="46"/>
  <c r="DH132" i="46"/>
  <c r="DC132" i="46"/>
  <c r="CX132" i="46"/>
  <c r="CN132" i="46"/>
  <c r="CI132" i="46"/>
  <c r="CD132" i="46"/>
  <c r="BY132" i="46"/>
  <c r="BT132" i="46"/>
  <c r="BO132" i="46"/>
  <c r="BJ132" i="46"/>
  <c r="BE132" i="46"/>
  <c r="AZ132" i="46"/>
  <c r="AU132" i="46"/>
  <c r="AP132" i="46"/>
  <c r="AK132" i="46"/>
  <c r="AF132" i="46"/>
  <c r="AA132" i="46"/>
  <c r="V132" i="46"/>
  <c r="Q132" i="46"/>
  <c r="L132" i="46"/>
  <c r="IW131" i="46"/>
  <c r="IR131" i="46"/>
  <c r="IM131" i="46"/>
  <c r="IH131" i="46"/>
  <c r="IC131" i="46"/>
  <c r="HX131" i="46"/>
  <c r="HN131" i="46"/>
  <c r="HI131" i="46"/>
  <c r="HD131" i="46"/>
  <c r="GY131" i="46"/>
  <c r="GT131" i="46"/>
  <c r="GO131" i="46"/>
  <c r="GJ131" i="46"/>
  <c r="GE131" i="46"/>
  <c r="FZ131" i="46"/>
  <c r="FU131" i="46"/>
  <c r="FP131" i="46"/>
  <c r="FK131" i="46"/>
  <c r="FF131" i="46"/>
  <c r="FA131" i="46"/>
  <c r="EV131" i="46"/>
  <c r="EQ131" i="46"/>
  <c r="EL131" i="46"/>
  <c r="EG131" i="46"/>
  <c r="EB131" i="46"/>
  <c r="DW131" i="46"/>
  <c r="DR131" i="46"/>
  <c r="DM131" i="46"/>
  <c r="DH131" i="46"/>
  <c r="DC131" i="46"/>
  <c r="CX131" i="46"/>
  <c r="CN131" i="46"/>
  <c r="CI131" i="46"/>
  <c r="CD131" i="46"/>
  <c r="BY131" i="46"/>
  <c r="BT131" i="46"/>
  <c r="BO131" i="46"/>
  <c r="BJ131" i="46"/>
  <c r="BE131" i="46"/>
  <c r="AZ131" i="46"/>
  <c r="AU131" i="46"/>
  <c r="AP131" i="46"/>
  <c r="AK131" i="46"/>
  <c r="AF131" i="46"/>
  <c r="AA131" i="46"/>
  <c r="V131" i="46"/>
  <c r="Q131" i="46"/>
  <c r="L131" i="46"/>
  <c r="IW130" i="46"/>
  <c r="IR130" i="46"/>
  <c r="IM130" i="46"/>
  <c r="IH130" i="46"/>
  <c r="IC130" i="46"/>
  <c r="HX130" i="46"/>
  <c r="HN130" i="46"/>
  <c r="HI130" i="46"/>
  <c r="HD130" i="46"/>
  <c r="GY130" i="46"/>
  <c r="GT130" i="46"/>
  <c r="GO130" i="46"/>
  <c r="GJ130" i="46"/>
  <c r="GE130" i="46"/>
  <c r="FZ130" i="46"/>
  <c r="FU130" i="46"/>
  <c r="FP130" i="46"/>
  <c r="FK130" i="46"/>
  <c r="FF130" i="46"/>
  <c r="FA130" i="46"/>
  <c r="EV130" i="46"/>
  <c r="EQ130" i="46"/>
  <c r="EL130" i="46"/>
  <c r="EG130" i="46"/>
  <c r="EB130" i="46"/>
  <c r="DW130" i="46"/>
  <c r="DR130" i="46"/>
  <c r="DM130" i="46"/>
  <c r="DH130" i="46"/>
  <c r="DC130" i="46"/>
  <c r="CX130" i="46"/>
  <c r="CN130" i="46"/>
  <c r="CI130" i="46"/>
  <c r="CD130" i="46"/>
  <c r="BY130" i="46"/>
  <c r="BT130" i="46"/>
  <c r="BO130" i="46"/>
  <c r="BJ130" i="46"/>
  <c r="BE130" i="46"/>
  <c r="AZ130" i="46"/>
  <c r="AU130" i="46"/>
  <c r="AP130" i="46"/>
  <c r="AK130" i="46"/>
  <c r="AF130" i="46"/>
  <c r="AA130" i="46"/>
  <c r="V130" i="46"/>
  <c r="Q130" i="46"/>
  <c r="L130" i="46"/>
  <c r="IW129" i="46"/>
  <c r="IR129" i="46"/>
  <c r="IM129" i="46"/>
  <c r="IH129" i="46"/>
  <c r="IC129" i="46"/>
  <c r="HX129" i="46"/>
  <c r="HN129" i="46"/>
  <c r="HI129" i="46"/>
  <c r="HD129" i="46"/>
  <c r="GY129" i="46"/>
  <c r="GT129" i="46"/>
  <c r="GO129" i="46"/>
  <c r="GJ129" i="46"/>
  <c r="GE129" i="46"/>
  <c r="FZ129" i="46"/>
  <c r="FU129" i="46"/>
  <c r="FP129" i="46"/>
  <c r="FK129" i="46"/>
  <c r="FF129" i="46"/>
  <c r="FA129" i="46"/>
  <c r="EV129" i="46"/>
  <c r="EQ129" i="46"/>
  <c r="EL129" i="46"/>
  <c r="EG129" i="46"/>
  <c r="EB129" i="46"/>
  <c r="DW129" i="46"/>
  <c r="DR129" i="46"/>
  <c r="DM129" i="46"/>
  <c r="DH129" i="46"/>
  <c r="DC129" i="46"/>
  <c r="CX129" i="46"/>
  <c r="CN129" i="46"/>
  <c r="CI129" i="46"/>
  <c r="CD129" i="46"/>
  <c r="BY129" i="46"/>
  <c r="BT129" i="46"/>
  <c r="BO129" i="46"/>
  <c r="BJ129" i="46"/>
  <c r="BE129" i="46"/>
  <c r="AZ129" i="46"/>
  <c r="AU129" i="46"/>
  <c r="AP129" i="46"/>
  <c r="AK129" i="46"/>
  <c r="AF129" i="46"/>
  <c r="AA129" i="46"/>
  <c r="V129" i="46"/>
  <c r="Q129" i="46"/>
  <c r="L129" i="46"/>
  <c r="IW128" i="46"/>
  <c r="IR128" i="46"/>
  <c r="IM128" i="46"/>
  <c r="IH128" i="46"/>
  <c r="IC128" i="46"/>
  <c r="HX128" i="46"/>
  <c r="HN128" i="46"/>
  <c r="HI128" i="46"/>
  <c r="HD128" i="46"/>
  <c r="GY128" i="46"/>
  <c r="GT128" i="46"/>
  <c r="GO128" i="46"/>
  <c r="GJ128" i="46"/>
  <c r="GE128" i="46"/>
  <c r="FZ128" i="46"/>
  <c r="FU128" i="46"/>
  <c r="FP128" i="46"/>
  <c r="FK128" i="46"/>
  <c r="FF128" i="46"/>
  <c r="FA128" i="46"/>
  <c r="EV128" i="46"/>
  <c r="EQ128" i="46"/>
  <c r="EL128" i="46"/>
  <c r="EG128" i="46"/>
  <c r="EB128" i="46"/>
  <c r="DW128" i="46"/>
  <c r="DR128" i="46"/>
  <c r="DM128" i="46"/>
  <c r="DH128" i="46"/>
  <c r="DC128" i="46"/>
  <c r="CX128" i="46"/>
  <c r="CN128" i="46"/>
  <c r="CI128" i="46"/>
  <c r="CD128" i="46"/>
  <c r="BY128" i="46"/>
  <c r="BT128" i="46"/>
  <c r="BO128" i="46"/>
  <c r="BJ128" i="46"/>
  <c r="BE128" i="46"/>
  <c r="AZ128" i="46"/>
  <c r="AU128" i="46"/>
  <c r="AP128" i="46"/>
  <c r="AK128" i="46"/>
  <c r="AF128" i="46"/>
  <c r="AA128" i="46"/>
  <c r="V128" i="46"/>
  <c r="Q128" i="46"/>
  <c r="L128" i="46"/>
  <c r="IW127" i="46"/>
  <c r="IR127" i="46"/>
  <c r="IM127" i="46"/>
  <c r="IH127" i="46"/>
  <c r="IC127" i="46"/>
  <c r="HX127" i="46"/>
  <c r="HN127" i="46"/>
  <c r="HI127" i="46"/>
  <c r="HD127" i="46"/>
  <c r="GY127" i="46"/>
  <c r="GT127" i="46"/>
  <c r="GO127" i="46"/>
  <c r="GJ127" i="46"/>
  <c r="GE127" i="46"/>
  <c r="FZ127" i="46"/>
  <c r="FU127" i="46"/>
  <c r="FP127" i="46"/>
  <c r="FK127" i="46"/>
  <c r="FF127" i="46"/>
  <c r="FA127" i="46"/>
  <c r="EV127" i="46"/>
  <c r="EQ127" i="46"/>
  <c r="EL127" i="46"/>
  <c r="EG127" i="46"/>
  <c r="EB127" i="46"/>
  <c r="DW127" i="46"/>
  <c r="DR127" i="46"/>
  <c r="DM127" i="46"/>
  <c r="DH127" i="46"/>
  <c r="DC127" i="46"/>
  <c r="CX127" i="46"/>
  <c r="CN127" i="46"/>
  <c r="CI127" i="46"/>
  <c r="CD127" i="46"/>
  <c r="BY127" i="46"/>
  <c r="BT127" i="46"/>
  <c r="BO127" i="46"/>
  <c r="BJ127" i="46"/>
  <c r="BE127" i="46"/>
  <c r="AZ127" i="46"/>
  <c r="AU127" i="46"/>
  <c r="AP127" i="46"/>
  <c r="AK127" i="46"/>
  <c r="AF127" i="46"/>
  <c r="AA127" i="46"/>
  <c r="V127" i="46"/>
  <c r="Q127" i="46"/>
  <c r="L127" i="46"/>
  <c r="IW126" i="46"/>
  <c r="IR126" i="46"/>
  <c r="IM126" i="46"/>
  <c r="IH126" i="46"/>
  <c r="IC126" i="46"/>
  <c r="HX126" i="46"/>
  <c r="HN126" i="46"/>
  <c r="HI126" i="46"/>
  <c r="HD126" i="46"/>
  <c r="GY126" i="46"/>
  <c r="GT126" i="46"/>
  <c r="GO126" i="46"/>
  <c r="GJ126" i="46"/>
  <c r="GE126" i="46"/>
  <c r="FZ126" i="46"/>
  <c r="FU126" i="46"/>
  <c r="FP126" i="46"/>
  <c r="FK126" i="46"/>
  <c r="FF126" i="46"/>
  <c r="FA126" i="46"/>
  <c r="EV126" i="46"/>
  <c r="EQ126" i="46"/>
  <c r="EL126" i="46"/>
  <c r="EG126" i="46"/>
  <c r="EB126" i="46"/>
  <c r="DW126" i="46"/>
  <c r="DR126" i="46"/>
  <c r="DM126" i="46"/>
  <c r="DH126" i="46"/>
  <c r="DC126" i="46"/>
  <c r="CX126" i="46"/>
  <c r="CN126" i="46"/>
  <c r="CI126" i="46"/>
  <c r="CD126" i="46"/>
  <c r="BY126" i="46"/>
  <c r="BT126" i="46"/>
  <c r="BO126" i="46"/>
  <c r="BJ126" i="46"/>
  <c r="BE126" i="46"/>
  <c r="AZ126" i="46"/>
  <c r="AU126" i="46"/>
  <c r="AP126" i="46"/>
  <c r="AK126" i="46"/>
  <c r="AF126" i="46"/>
  <c r="AA126" i="46"/>
  <c r="V126" i="46"/>
  <c r="Q126" i="46"/>
  <c r="L126" i="46"/>
  <c r="IW125" i="46"/>
  <c r="IR125" i="46"/>
  <c r="IM125" i="46"/>
  <c r="IH125" i="46"/>
  <c r="IC125" i="46"/>
  <c r="HX125" i="46"/>
  <c r="HN125" i="46"/>
  <c r="HI125" i="46"/>
  <c r="HD125" i="46"/>
  <c r="GY125" i="46"/>
  <c r="GT125" i="46"/>
  <c r="GO125" i="46"/>
  <c r="GJ125" i="46"/>
  <c r="GE125" i="46"/>
  <c r="FZ125" i="46"/>
  <c r="FU125" i="46"/>
  <c r="FP125" i="46"/>
  <c r="FK125" i="46"/>
  <c r="FF125" i="46"/>
  <c r="FA125" i="46"/>
  <c r="EV125" i="46"/>
  <c r="EQ125" i="46"/>
  <c r="EL125" i="46"/>
  <c r="EG125" i="46"/>
  <c r="EB125" i="46"/>
  <c r="DW125" i="46"/>
  <c r="DR125" i="46"/>
  <c r="DM125" i="46"/>
  <c r="DH125" i="46"/>
  <c r="DC125" i="46"/>
  <c r="CX125" i="46"/>
  <c r="CN125" i="46"/>
  <c r="CI125" i="46"/>
  <c r="CD125" i="46"/>
  <c r="BY125" i="46"/>
  <c r="BT125" i="46"/>
  <c r="BO125" i="46"/>
  <c r="BJ125" i="46"/>
  <c r="BE125" i="46"/>
  <c r="AZ125" i="46"/>
  <c r="AU125" i="46"/>
  <c r="AP125" i="46"/>
  <c r="AK125" i="46"/>
  <c r="AF125" i="46"/>
  <c r="AA125" i="46"/>
  <c r="V125" i="46"/>
  <c r="Q125" i="46"/>
  <c r="L125" i="46"/>
  <c r="IW124" i="46"/>
  <c r="IR124" i="46"/>
  <c r="IM124" i="46"/>
  <c r="IH124" i="46"/>
  <c r="IC124" i="46"/>
  <c r="HX124" i="46"/>
  <c r="HN124" i="46"/>
  <c r="HI124" i="46"/>
  <c r="HD124" i="46"/>
  <c r="GY124" i="46"/>
  <c r="GT124" i="46"/>
  <c r="GO124" i="46"/>
  <c r="GJ124" i="46"/>
  <c r="GE124" i="46"/>
  <c r="FZ124" i="46"/>
  <c r="FU124" i="46"/>
  <c r="FP124" i="46"/>
  <c r="FK124" i="46"/>
  <c r="FF124" i="46"/>
  <c r="FA124" i="46"/>
  <c r="EV124" i="46"/>
  <c r="EQ124" i="46"/>
  <c r="EL124" i="46"/>
  <c r="EG124" i="46"/>
  <c r="EB124" i="46"/>
  <c r="DW124" i="46"/>
  <c r="DR124" i="46"/>
  <c r="DM124" i="46"/>
  <c r="DH124" i="46"/>
  <c r="DC124" i="46"/>
  <c r="CX124" i="46"/>
  <c r="CN124" i="46"/>
  <c r="CI124" i="46"/>
  <c r="CD124" i="46"/>
  <c r="BY124" i="46"/>
  <c r="BT124" i="46"/>
  <c r="BO124" i="46"/>
  <c r="BJ124" i="46"/>
  <c r="BE124" i="46"/>
  <c r="AZ124" i="46"/>
  <c r="AU124" i="46"/>
  <c r="AP124" i="46"/>
  <c r="AK124" i="46"/>
  <c r="AF124" i="46"/>
  <c r="AA124" i="46"/>
  <c r="V124" i="46"/>
  <c r="Q124" i="46"/>
  <c r="L124" i="46"/>
  <c r="IW123" i="46"/>
  <c r="IR123" i="46"/>
  <c r="IM123" i="46"/>
  <c r="IH123" i="46"/>
  <c r="IC123" i="46"/>
  <c r="HX123" i="46"/>
  <c r="HN123" i="46"/>
  <c r="HI123" i="46"/>
  <c r="HD123" i="46"/>
  <c r="GY123" i="46"/>
  <c r="GT123" i="46"/>
  <c r="GO123" i="46"/>
  <c r="GJ123" i="46"/>
  <c r="GE123" i="46"/>
  <c r="FZ123" i="46"/>
  <c r="FU123" i="46"/>
  <c r="FP123" i="46"/>
  <c r="FK123" i="46"/>
  <c r="FF123" i="46"/>
  <c r="FA123" i="46"/>
  <c r="EV123" i="46"/>
  <c r="EQ123" i="46"/>
  <c r="EL123" i="46"/>
  <c r="EG123" i="46"/>
  <c r="EB123" i="46"/>
  <c r="DW123" i="46"/>
  <c r="DR123" i="46"/>
  <c r="DM123" i="46"/>
  <c r="DH123" i="46"/>
  <c r="DC123" i="46"/>
  <c r="CX123" i="46"/>
  <c r="CN123" i="46"/>
  <c r="CI123" i="46"/>
  <c r="CD123" i="46"/>
  <c r="BY123" i="46"/>
  <c r="BT123" i="46"/>
  <c r="BO123" i="46"/>
  <c r="BJ123" i="46"/>
  <c r="BE123" i="46"/>
  <c r="AZ123" i="46"/>
  <c r="AU123" i="46"/>
  <c r="AP123" i="46"/>
  <c r="AK123" i="46"/>
  <c r="AF123" i="46"/>
  <c r="AA123" i="46"/>
  <c r="V123" i="46"/>
  <c r="Q123" i="46"/>
  <c r="L123" i="46"/>
  <c r="IW122" i="46"/>
  <c r="IR122" i="46"/>
  <c r="IM122" i="46"/>
  <c r="IH122" i="46"/>
  <c r="IC122" i="46"/>
  <c r="HX122" i="46"/>
  <c r="HN122" i="46"/>
  <c r="HI122" i="46"/>
  <c r="HD122" i="46"/>
  <c r="GY122" i="46"/>
  <c r="GT122" i="46"/>
  <c r="GO122" i="46"/>
  <c r="GJ122" i="46"/>
  <c r="GE122" i="46"/>
  <c r="FZ122" i="46"/>
  <c r="FU122" i="46"/>
  <c r="FP122" i="46"/>
  <c r="FK122" i="46"/>
  <c r="FF122" i="46"/>
  <c r="FA122" i="46"/>
  <c r="EV122" i="46"/>
  <c r="EQ122" i="46"/>
  <c r="EL122" i="46"/>
  <c r="EG122" i="46"/>
  <c r="EB122" i="46"/>
  <c r="DW122" i="46"/>
  <c r="DR122" i="46"/>
  <c r="DM122" i="46"/>
  <c r="DH122" i="46"/>
  <c r="DC122" i="46"/>
  <c r="CX122" i="46"/>
  <c r="CN122" i="46"/>
  <c r="CI122" i="46"/>
  <c r="CD122" i="46"/>
  <c r="BY122" i="46"/>
  <c r="BT122" i="46"/>
  <c r="BO122" i="46"/>
  <c r="BJ122" i="46"/>
  <c r="BE122" i="46"/>
  <c r="AZ122" i="46"/>
  <c r="AU122" i="46"/>
  <c r="AP122" i="46"/>
  <c r="AK122" i="46"/>
  <c r="AF122" i="46"/>
  <c r="AA122" i="46"/>
  <c r="V122" i="46"/>
  <c r="Q122" i="46"/>
  <c r="L122" i="46"/>
  <c r="IW121" i="46"/>
  <c r="IR121" i="46"/>
  <c r="IM121" i="46"/>
  <c r="IH121" i="46"/>
  <c r="IC121" i="46"/>
  <c r="HX121" i="46"/>
  <c r="HN121" i="46"/>
  <c r="HI121" i="46"/>
  <c r="HD121" i="46"/>
  <c r="GY121" i="46"/>
  <c r="GT121" i="46"/>
  <c r="GO121" i="46"/>
  <c r="GJ121" i="46"/>
  <c r="GE121" i="46"/>
  <c r="FZ121" i="46"/>
  <c r="FU121" i="46"/>
  <c r="FP121" i="46"/>
  <c r="FK121" i="46"/>
  <c r="FF121" i="46"/>
  <c r="FA121" i="46"/>
  <c r="EV121" i="46"/>
  <c r="EQ121" i="46"/>
  <c r="EL121" i="46"/>
  <c r="EG121" i="46"/>
  <c r="EB121" i="46"/>
  <c r="DW121" i="46"/>
  <c r="DR121" i="46"/>
  <c r="DM121" i="46"/>
  <c r="DH121" i="46"/>
  <c r="DC121" i="46"/>
  <c r="CX121" i="46"/>
  <c r="CN121" i="46"/>
  <c r="CI121" i="46"/>
  <c r="CD121" i="46"/>
  <c r="BY121" i="46"/>
  <c r="BT121" i="46"/>
  <c r="BO121" i="46"/>
  <c r="BJ121" i="46"/>
  <c r="BE121" i="46"/>
  <c r="AZ121" i="46"/>
  <c r="AU121" i="46"/>
  <c r="AP121" i="46"/>
  <c r="AK121" i="46"/>
  <c r="AF121" i="46"/>
  <c r="AA121" i="46"/>
  <c r="V121" i="46"/>
  <c r="Q121" i="46"/>
  <c r="L121" i="46"/>
  <c r="IW120" i="46"/>
  <c r="IR120" i="46"/>
  <c r="IM120" i="46"/>
  <c r="IH120" i="46"/>
  <c r="IC120" i="46"/>
  <c r="HX120" i="46"/>
  <c r="HN120" i="46"/>
  <c r="HI120" i="46"/>
  <c r="HD120" i="46"/>
  <c r="GY120" i="46"/>
  <c r="GT120" i="46"/>
  <c r="GO120" i="46"/>
  <c r="GJ120" i="46"/>
  <c r="GE120" i="46"/>
  <c r="FZ120" i="46"/>
  <c r="FU120" i="46"/>
  <c r="FP120" i="46"/>
  <c r="FK120" i="46"/>
  <c r="FF120" i="46"/>
  <c r="FA120" i="46"/>
  <c r="EV120" i="46"/>
  <c r="EQ120" i="46"/>
  <c r="EL120" i="46"/>
  <c r="EG120" i="46"/>
  <c r="EB120" i="46"/>
  <c r="DW120" i="46"/>
  <c r="DR120" i="46"/>
  <c r="DM120" i="46"/>
  <c r="DH120" i="46"/>
  <c r="DC120" i="46"/>
  <c r="CX120" i="46"/>
  <c r="CN120" i="46"/>
  <c r="CI120" i="46"/>
  <c r="CD120" i="46"/>
  <c r="BY120" i="46"/>
  <c r="BT120" i="46"/>
  <c r="BO120" i="46"/>
  <c r="BJ120" i="46"/>
  <c r="BE120" i="46"/>
  <c r="AZ120" i="46"/>
  <c r="AU120" i="46"/>
  <c r="AP120" i="46"/>
  <c r="AK120" i="46"/>
  <c r="AF120" i="46"/>
  <c r="AA120" i="46"/>
  <c r="V120" i="46"/>
  <c r="Q120" i="46"/>
  <c r="L120" i="46"/>
  <c r="IW119" i="46"/>
  <c r="IR119" i="46"/>
  <c r="IM119" i="46"/>
  <c r="IH119" i="46"/>
  <c r="IC119" i="46"/>
  <c r="HX119" i="46"/>
  <c r="HN119" i="46"/>
  <c r="HI119" i="46"/>
  <c r="HD119" i="46"/>
  <c r="GY119" i="46"/>
  <c r="GT119" i="46"/>
  <c r="GO119" i="46"/>
  <c r="GJ119" i="46"/>
  <c r="GE119" i="46"/>
  <c r="FZ119" i="46"/>
  <c r="FU119" i="46"/>
  <c r="FP119" i="46"/>
  <c r="FK119" i="46"/>
  <c r="FF119" i="46"/>
  <c r="FA119" i="46"/>
  <c r="EV119" i="46"/>
  <c r="EQ119" i="46"/>
  <c r="EL119" i="46"/>
  <c r="EG119" i="46"/>
  <c r="EB119" i="46"/>
  <c r="DW119" i="46"/>
  <c r="DR119" i="46"/>
  <c r="DM119" i="46"/>
  <c r="DH119" i="46"/>
  <c r="DC119" i="46"/>
  <c r="CX119" i="46"/>
  <c r="CN119" i="46"/>
  <c r="CI119" i="46"/>
  <c r="CD119" i="46"/>
  <c r="BY119" i="46"/>
  <c r="BT119" i="46"/>
  <c r="BO119" i="46"/>
  <c r="BJ119" i="46"/>
  <c r="BE119" i="46"/>
  <c r="AZ119" i="46"/>
  <c r="AU119" i="46"/>
  <c r="AP119" i="46"/>
  <c r="AK119" i="46"/>
  <c r="AF119" i="46"/>
  <c r="AA119" i="46"/>
  <c r="V119" i="46"/>
  <c r="Q119" i="46"/>
  <c r="L119" i="46"/>
  <c r="IW118" i="46"/>
  <c r="IR118" i="46"/>
  <c r="IM118" i="46"/>
  <c r="IH118" i="46"/>
  <c r="IC118" i="46"/>
  <c r="HX118" i="46"/>
  <c r="HN118" i="46"/>
  <c r="HI118" i="46"/>
  <c r="HD118" i="46"/>
  <c r="GY118" i="46"/>
  <c r="GT118" i="46"/>
  <c r="GO118" i="46"/>
  <c r="GJ118" i="46"/>
  <c r="GE118" i="46"/>
  <c r="FZ118" i="46"/>
  <c r="FU118" i="46"/>
  <c r="FP118" i="46"/>
  <c r="FK118" i="46"/>
  <c r="FF118" i="46"/>
  <c r="FA118" i="46"/>
  <c r="EV118" i="46"/>
  <c r="EQ118" i="46"/>
  <c r="EL118" i="46"/>
  <c r="EG118" i="46"/>
  <c r="EB118" i="46"/>
  <c r="DW118" i="46"/>
  <c r="DR118" i="46"/>
  <c r="DM118" i="46"/>
  <c r="DH118" i="46"/>
  <c r="DC118" i="46"/>
  <c r="CX118" i="46"/>
  <c r="CN118" i="46"/>
  <c r="CI118" i="46"/>
  <c r="CD118" i="46"/>
  <c r="BY118" i="46"/>
  <c r="BT118" i="46"/>
  <c r="BO118" i="46"/>
  <c r="BJ118" i="46"/>
  <c r="BE118" i="46"/>
  <c r="AZ118" i="46"/>
  <c r="AU118" i="46"/>
  <c r="AP118" i="46"/>
  <c r="AK118" i="46"/>
  <c r="AF118" i="46"/>
  <c r="AA118" i="46"/>
  <c r="V118" i="46"/>
  <c r="Q118" i="46"/>
  <c r="L118" i="46"/>
  <c r="IW117" i="46"/>
  <c r="IR117" i="46"/>
  <c r="IM117" i="46"/>
  <c r="IH117" i="46"/>
  <c r="IC117" i="46"/>
  <c r="HX117" i="46"/>
  <c r="HN117" i="46"/>
  <c r="HI117" i="46"/>
  <c r="HD117" i="46"/>
  <c r="GY117" i="46"/>
  <c r="GT117" i="46"/>
  <c r="GO117" i="46"/>
  <c r="GJ117" i="46"/>
  <c r="GE117" i="46"/>
  <c r="FZ117" i="46"/>
  <c r="FU117" i="46"/>
  <c r="FP117" i="46"/>
  <c r="FK117" i="46"/>
  <c r="FF117" i="46"/>
  <c r="FA117" i="46"/>
  <c r="EV117" i="46"/>
  <c r="EQ117" i="46"/>
  <c r="EL117" i="46"/>
  <c r="EG117" i="46"/>
  <c r="EB117" i="46"/>
  <c r="DW117" i="46"/>
  <c r="DR117" i="46"/>
  <c r="DM117" i="46"/>
  <c r="DH117" i="46"/>
  <c r="DC117" i="46"/>
  <c r="CX117" i="46"/>
  <c r="CN117" i="46"/>
  <c r="CI117" i="46"/>
  <c r="CD117" i="46"/>
  <c r="BY117" i="46"/>
  <c r="BT117" i="46"/>
  <c r="BO117" i="46"/>
  <c r="BJ117" i="46"/>
  <c r="BE117" i="46"/>
  <c r="AZ117" i="46"/>
  <c r="AU117" i="46"/>
  <c r="AP117" i="46"/>
  <c r="AK117" i="46"/>
  <c r="AF117" i="46"/>
  <c r="AA117" i="46"/>
  <c r="V117" i="46"/>
  <c r="Q117" i="46"/>
  <c r="L117" i="46"/>
  <c r="IW116" i="46"/>
  <c r="IR116" i="46"/>
  <c r="IM116" i="46"/>
  <c r="IH116" i="46"/>
  <c r="IC116" i="46"/>
  <c r="HX116" i="46"/>
  <c r="HN116" i="46"/>
  <c r="HI116" i="46"/>
  <c r="HD116" i="46"/>
  <c r="GY116" i="46"/>
  <c r="GT116" i="46"/>
  <c r="GO116" i="46"/>
  <c r="GJ116" i="46"/>
  <c r="GE116" i="46"/>
  <c r="FZ116" i="46"/>
  <c r="FU116" i="46"/>
  <c r="FP116" i="46"/>
  <c r="FK116" i="46"/>
  <c r="FF116" i="46"/>
  <c r="FA116" i="46"/>
  <c r="EV116" i="46"/>
  <c r="EQ116" i="46"/>
  <c r="EL116" i="46"/>
  <c r="EG116" i="46"/>
  <c r="EB116" i="46"/>
  <c r="DW116" i="46"/>
  <c r="DR116" i="46"/>
  <c r="DM116" i="46"/>
  <c r="DH116" i="46"/>
  <c r="DC116" i="46"/>
  <c r="CX116" i="46"/>
  <c r="CN116" i="46"/>
  <c r="CI116" i="46"/>
  <c r="CD116" i="46"/>
  <c r="BY116" i="46"/>
  <c r="BT116" i="46"/>
  <c r="BO116" i="46"/>
  <c r="BJ116" i="46"/>
  <c r="BE116" i="46"/>
  <c r="AZ116" i="46"/>
  <c r="AU116" i="46"/>
  <c r="AP116" i="46"/>
  <c r="AK116" i="46"/>
  <c r="AF116" i="46"/>
  <c r="AA116" i="46"/>
  <c r="V116" i="46"/>
  <c r="Q116" i="46"/>
  <c r="L116" i="46"/>
  <c r="IW115" i="46"/>
  <c r="IR115" i="46"/>
  <c r="IM115" i="46"/>
  <c r="IH115" i="46"/>
  <c r="IC115" i="46"/>
  <c r="HX115" i="46"/>
  <c r="HN115" i="46"/>
  <c r="HI115" i="46"/>
  <c r="HD115" i="46"/>
  <c r="GY115" i="46"/>
  <c r="GT115" i="46"/>
  <c r="GO115" i="46"/>
  <c r="GJ115" i="46"/>
  <c r="GE115" i="46"/>
  <c r="FZ115" i="46"/>
  <c r="FU115" i="46"/>
  <c r="FP115" i="46"/>
  <c r="FK115" i="46"/>
  <c r="FF115" i="46"/>
  <c r="FA115" i="46"/>
  <c r="EV115" i="46"/>
  <c r="EQ115" i="46"/>
  <c r="EL115" i="46"/>
  <c r="EG115" i="46"/>
  <c r="EB115" i="46"/>
  <c r="DW115" i="46"/>
  <c r="DR115" i="46"/>
  <c r="DM115" i="46"/>
  <c r="DH115" i="46"/>
  <c r="DC115" i="46"/>
  <c r="CX115" i="46"/>
  <c r="CN115" i="46"/>
  <c r="CI115" i="46"/>
  <c r="CD115" i="46"/>
  <c r="BY115" i="46"/>
  <c r="BT115" i="46"/>
  <c r="BO115" i="46"/>
  <c r="BJ115" i="46"/>
  <c r="BE115" i="46"/>
  <c r="AZ115" i="46"/>
  <c r="AU115" i="46"/>
  <c r="AP115" i="46"/>
  <c r="AK115" i="46"/>
  <c r="AF115" i="46"/>
  <c r="AA115" i="46"/>
  <c r="V115" i="46"/>
  <c r="Q115" i="46"/>
  <c r="L115" i="46"/>
  <c r="IW114" i="46"/>
  <c r="IR114" i="46"/>
  <c r="IM114" i="46"/>
  <c r="IH114" i="46"/>
  <c r="IC114" i="46"/>
  <c r="HX114" i="46"/>
  <c r="HN114" i="46"/>
  <c r="HI114" i="46"/>
  <c r="HD114" i="46"/>
  <c r="GY114" i="46"/>
  <c r="GT114" i="46"/>
  <c r="GO114" i="46"/>
  <c r="GJ114" i="46"/>
  <c r="GE114" i="46"/>
  <c r="FZ114" i="46"/>
  <c r="FU114" i="46"/>
  <c r="FP114" i="46"/>
  <c r="FK114" i="46"/>
  <c r="FF114" i="46"/>
  <c r="FA114" i="46"/>
  <c r="EV114" i="46"/>
  <c r="EQ114" i="46"/>
  <c r="EL114" i="46"/>
  <c r="EG114" i="46"/>
  <c r="EB114" i="46"/>
  <c r="DW114" i="46"/>
  <c r="DR114" i="46"/>
  <c r="DM114" i="46"/>
  <c r="DH114" i="46"/>
  <c r="DC114" i="46"/>
  <c r="CX114" i="46"/>
  <c r="CN114" i="46"/>
  <c r="CI114" i="46"/>
  <c r="CD114" i="46"/>
  <c r="BY114" i="46"/>
  <c r="BT114" i="46"/>
  <c r="BO114" i="46"/>
  <c r="BJ114" i="46"/>
  <c r="BE114" i="46"/>
  <c r="AZ114" i="46"/>
  <c r="AU114" i="46"/>
  <c r="AP114" i="46"/>
  <c r="AK114" i="46"/>
  <c r="AF114" i="46"/>
  <c r="AA114" i="46"/>
  <c r="V114" i="46"/>
  <c r="Q114" i="46"/>
  <c r="L114" i="46"/>
  <c r="IW113" i="46"/>
  <c r="IR113" i="46"/>
  <c r="IM113" i="46"/>
  <c r="IH113" i="46"/>
  <c r="IC113" i="46"/>
  <c r="HX113" i="46"/>
  <c r="HN113" i="46"/>
  <c r="HI113" i="46"/>
  <c r="HD113" i="46"/>
  <c r="GY113" i="46"/>
  <c r="GT113" i="46"/>
  <c r="GO113" i="46"/>
  <c r="GJ113" i="46"/>
  <c r="GE113" i="46"/>
  <c r="FZ113" i="46"/>
  <c r="FU113" i="46"/>
  <c r="FP113" i="46"/>
  <c r="FK113" i="46"/>
  <c r="FF113" i="46"/>
  <c r="FA113" i="46"/>
  <c r="EV113" i="46"/>
  <c r="EQ113" i="46"/>
  <c r="EL113" i="46"/>
  <c r="EG113" i="46"/>
  <c r="EB113" i="46"/>
  <c r="DW113" i="46"/>
  <c r="DR113" i="46"/>
  <c r="DM113" i="46"/>
  <c r="DH113" i="46"/>
  <c r="DC113" i="46"/>
  <c r="CX113" i="46"/>
  <c r="CN113" i="46"/>
  <c r="CI113" i="46"/>
  <c r="CD113" i="46"/>
  <c r="BY113" i="46"/>
  <c r="BT113" i="46"/>
  <c r="BO113" i="46"/>
  <c r="BJ113" i="46"/>
  <c r="BE113" i="46"/>
  <c r="AZ113" i="46"/>
  <c r="AU113" i="46"/>
  <c r="AP113" i="46"/>
  <c r="AK113" i="46"/>
  <c r="AF113" i="46"/>
  <c r="AA113" i="46"/>
  <c r="V113" i="46"/>
  <c r="Q113" i="46"/>
  <c r="L113" i="46"/>
  <c r="IW112" i="46"/>
  <c r="IR112" i="46"/>
  <c r="IM112" i="46"/>
  <c r="IH112" i="46"/>
  <c r="IC112" i="46"/>
  <c r="HX112" i="46"/>
  <c r="HN112" i="46"/>
  <c r="HI112" i="46"/>
  <c r="HD112" i="46"/>
  <c r="GY112" i="46"/>
  <c r="GT112" i="46"/>
  <c r="GO112" i="46"/>
  <c r="GJ112" i="46"/>
  <c r="GE112" i="46"/>
  <c r="FZ112" i="46"/>
  <c r="FU112" i="46"/>
  <c r="FP112" i="46"/>
  <c r="FK112" i="46"/>
  <c r="FF112" i="46"/>
  <c r="FA112" i="46"/>
  <c r="EV112" i="46"/>
  <c r="EQ112" i="46"/>
  <c r="EL112" i="46"/>
  <c r="EG112" i="46"/>
  <c r="EB112" i="46"/>
  <c r="DW112" i="46"/>
  <c r="DR112" i="46"/>
  <c r="DM112" i="46"/>
  <c r="DH112" i="46"/>
  <c r="DC112" i="46"/>
  <c r="CX112" i="46"/>
  <c r="CN112" i="46"/>
  <c r="CI112" i="46"/>
  <c r="CD112" i="46"/>
  <c r="BY112" i="46"/>
  <c r="BT112" i="46"/>
  <c r="BO112" i="46"/>
  <c r="BJ112" i="46"/>
  <c r="BE112" i="46"/>
  <c r="AZ112" i="46"/>
  <c r="AU112" i="46"/>
  <c r="AP112" i="46"/>
  <c r="AK112" i="46"/>
  <c r="AF112" i="46"/>
  <c r="AA112" i="46"/>
  <c r="V112" i="46"/>
  <c r="Q112" i="46"/>
  <c r="L112" i="46"/>
  <c r="IW111" i="46"/>
  <c r="IR111" i="46"/>
  <c r="IM111" i="46"/>
  <c r="IH111" i="46"/>
  <c r="IC111" i="46"/>
  <c r="HX111" i="46"/>
  <c r="HN111" i="46"/>
  <c r="HI111" i="46"/>
  <c r="HD111" i="46"/>
  <c r="GY111" i="46"/>
  <c r="GT111" i="46"/>
  <c r="GO111" i="46"/>
  <c r="GJ111" i="46"/>
  <c r="GE111" i="46"/>
  <c r="FZ111" i="46"/>
  <c r="FU111" i="46"/>
  <c r="FP111" i="46"/>
  <c r="FK111" i="46"/>
  <c r="FF111" i="46"/>
  <c r="FA111" i="46"/>
  <c r="EV111" i="46"/>
  <c r="EQ111" i="46"/>
  <c r="EL111" i="46"/>
  <c r="EG111" i="46"/>
  <c r="EB111" i="46"/>
  <c r="DW111" i="46"/>
  <c r="DR111" i="46"/>
  <c r="DM111" i="46"/>
  <c r="DH111" i="46"/>
  <c r="DC111" i="46"/>
  <c r="CX111" i="46"/>
  <c r="CN111" i="46"/>
  <c r="CI111" i="46"/>
  <c r="CD111" i="46"/>
  <c r="BY111" i="46"/>
  <c r="BT111" i="46"/>
  <c r="BO111" i="46"/>
  <c r="BJ111" i="46"/>
  <c r="BE111" i="46"/>
  <c r="AZ111" i="46"/>
  <c r="AU111" i="46"/>
  <c r="AP111" i="46"/>
  <c r="AK111" i="46"/>
  <c r="AF111" i="46"/>
  <c r="AA111" i="46"/>
  <c r="V111" i="46"/>
  <c r="Q111" i="46"/>
  <c r="L111" i="46"/>
  <c r="IW110" i="46"/>
  <c r="IR110" i="46"/>
  <c r="IM110" i="46"/>
  <c r="IH110" i="46"/>
  <c r="IC110" i="46"/>
  <c r="HX110" i="46"/>
  <c r="HN110" i="46"/>
  <c r="HI110" i="46"/>
  <c r="HD110" i="46"/>
  <c r="GY110" i="46"/>
  <c r="GT110" i="46"/>
  <c r="GO110" i="46"/>
  <c r="GJ110" i="46"/>
  <c r="GE110" i="46"/>
  <c r="FZ110" i="46"/>
  <c r="FU110" i="46"/>
  <c r="FP110" i="46"/>
  <c r="FK110" i="46"/>
  <c r="FF110" i="46"/>
  <c r="FA110" i="46"/>
  <c r="EV110" i="46"/>
  <c r="EQ110" i="46"/>
  <c r="EL110" i="46"/>
  <c r="EG110" i="46"/>
  <c r="EB110" i="46"/>
  <c r="DW110" i="46"/>
  <c r="DR110" i="46"/>
  <c r="DM110" i="46"/>
  <c r="DH110" i="46"/>
  <c r="DC110" i="46"/>
  <c r="CX110" i="46"/>
  <c r="CN110" i="46"/>
  <c r="CI110" i="46"/>
  <c r="CD110" i="46"/>
  <c r="BY110" i="46"/>
  <c r="BT110" i="46"/>
  <c r="BO110" i="46"/>
  <c r="BJ110" i="46"/>
  <c r="BE110" i="46"/>
  <c r="AZ110" i="46"/>
  <c r="AU110" i="46"/>
  <c r="AP110" i="46"/>
  <c r="AK110" i="46"/>
  <c r="AF110" i="46"/>
  <c r="AA110" i="46"/>
  <c r="V110" i="46"/>
  <c r="Q110" i="46"/>
  <c r="L110" i="46"/>
  <c r="IW109" i="46"/>
  <c r="IR109" i="46"/>
  <c r="IM109" i="46"/>
  <c r="IH109" i="46"/>
  <c r="IC109" i="46"/>
  <c r="HX109" i="46"/>
  <c r="HN109" i="46"/>
  <c r="HI109" i="46"/>
  <c r="HD109" i="46"/>
  <c r="GY109" i="46"/>
  <c r="GT109" i="46"/>
  <c r="GO109" i="46"/>
  <c r="GJ109" i="46"/>
  <c r="GE109" i="46"/>
  <c r="FZ109" i="46"/>
  <c r="FU109" i="46"/>
  <c r="FP109" i="46"/>
  <c r="FK109" i="46"/>
  <c r="FF109" i="46"/>
  <c r="FA109" i="46"/>
  <c r="EV109" i="46"/>
  <c r="EQ109" i="46"/>
  <c r="EL109" i="46"/>
  <c r="EG109" i="46"/>
  <c r="EB109" i="46"/>
  <c r="DW109" i="46"/>
  <c r="DR109" i="46"/>
  <c r="DM109" i="46"/>
  <c r="DH109" i="46"/>
  <c r="DC109" i="46"/>
  <c r="CX109" i="46"/>
  <c r="CN109" i="46"/>
  <c r="CI109" i="46"/>
  <c r="CD109" i="46"/>
  <c r="BY109" i="46"/>
  <c r="BT109" i="46"/>
  <c r="BO109" i="46"/>
  <c r="BJ109" i="46"/>
  <c r="BE109" i="46"/>
  <c r="AZ109" i="46"/>
  <c r="AU109" i="46"/>
  <c r="AP109" i="46"/>
  <c r="AK109" i="46"/>
  <c r="AF109" i="46"/>
  <c r="AA109" i="46"/>
  <c r="V109" i="46"/>
  <c r="Q109" i="46"/>
  <c r="L109" i="46"/>
  <c r="IW108" i="46"/>
  <c r="IR108" i="46"/>
  <c r="IM108" i="46"/>
  <c r="IH108" i="46"/>
  <c r="IC108" i="46"/>
  <c r="HX108" i="46"/>
  <c r="HN108" i="46"/>
  <c r="HI108" i="46"/>
  <c r="HD108" i="46"/>
  <c r="GY108" i="46"/>
  <c r="GT108" i="46"/>
  <c r="GO108" i="46"/>
  <c r="GJ108" i="46"/>
  <c r="GE108" i="46"/>
  <c r="FZ108" i="46"/>
  <c r="FU108" i="46"/>
  <c r="FP108" i="46"/>
  <c r="FK108" i="46"/>
  <c r="FF108" i="46"/>
  <c r="FA108" i="46"/>
  <c r="EV108" i="46"/>
  <c r="EQ108" i="46"/>
  <c r="EL108" i="46"/>
  <c r="EG108" i="46"/>
  <c r="EB108" i="46"/>
  <c r="DW108" i="46"/>
  <c r="DR108" i="46"/>
  <c r="DM108" i="46"/>
  <c r="DH108" i="46"/>
  <c r="DC108" i="46"/>
  <c r="CX108" i="46"/>
  <c r="CN108" i="46"/>
  <c r="CI108" i="46"/>
  <c r="CD108" i="46"/>
  <c r="BY108" i="46"/>
  <c r="BT108" i="46"/>
  <c r="BO108" i="46"/>
  <c r="BJ108" i="46"/>
  <c r="BE108" i="46"/>
  <c r="AZ108" i="46"/>
  <c r="AU108" i="46"/>
  <c r="AP108" i="46"/>
  <c r="AK108" i="46"/>
  <c r="AF108" i="46"/>
  <c r="AA108" i="46"/>
  <c r="V108" i="46"/>
  <c r="Q108" i="46"/>
  <c r="L108" i="46"/>
  <c r="IW107" i="46"/>
  <c r="IR107" i="46"/>
  <c r="IM107" i="46"/>
  <c r="IH107" i="46"/>
  <c r="IC107" i="46"/>
  <c r="HX107" i="46"/>
  <c r="HN107" i="46"/>
  <c r="HI107" i="46"/>
  <c r="HD107" i="46"/>
  <c r="GY107" i="46"/>
  <c r="GT107" i="46"/>
  <c r="GO107" i="46"/>
  <c r="GJ107" i="46"/>
  <c r="GE107" i="46"/>
  <c r="FZ107" i="46"/>
  <c r="FU107" i="46"/>
  <c r="FP107" i="46"/>
  <c r="FK107" i="46"/>
  <c r="FF107" i="46"/>
  <c r="FA107" i="46"/>
  <c r="EV107" i="46"/>
  <c r="EQ107" i="46"/>
  <c r="EL107" i="46"/>
  <c r="EG107" i="46"/>
  <c r="EB107" i="46"/>
  <c r="DW107" i="46"/>
  <c r="DR107" i="46"/>
  <c r="DM107" i="46"/>
  <c r="DH107" i="46"/>
  <c r="DC107" i="46"/>
  <c r="CX107" i="46"/>
  <c r="CN107" i="46"/>
  <c r="CI107" i="46"/>
  <c r="CD107" i="46"/>
  <c r="BY107" i="46"/>
  <c r="BT107" i="46"/>
  <c r="BO107" i="46"/>
  <c r="BJ107" i="46"/>
  <c r="BE107" i="46"/>
  <c r="AZ107" i="46"/>
  <c r="AU107" i="46"/>
  <c r="AP107" i="46"/>
  <c r="AK107" i="46"/>
  <c r="AF107" i="46"/>
  <c r="AA107" i="46"/>
  <c r="V107" i="46"/>
  <c r="Q107" i="46"/>
  <c r="L107" i="46"/>
  <c r="IW106" i="46"/>
  <c r="IR106" i="46"/>
  <c r="IM106" i="46"/>
  <c r="IH106" i="46"/>
  <c r="IC106" i="46"/>
  <c r="HX106" i="46"/>
  <c r="HN106" i="46"/>
  <c r="HI106" i="46"/>
  <c r="HD106" i="46"/>
  <c r="GY106" i="46"/>
  <c r="GT106" i="46"/>
  <c r="GO106" i="46"/>
  <c r="GJ106" i="46"/>
  <c r="GE106" i="46"/>
  <c r="FZ106" i="46"/>
  <c r="FU106" i="46"/>
  <c r="FP106" i="46"/>
  <c r="FK106" i="46"/>
  <c r="FF106" i="46"/>
  <c r="FA106" i="46"/>
  <c r="EV106" i="46"/>
  <c r="EQ106" i="46"/>
  <c r="EL106" i="46"/>
  <c r="EG106" i="46"/>
  <c r="EB106" i="46"/>
  <c r="DW106" i="46"/>
  <c r="DR106" i="46"/>
  <c r="DM106" i="46"/>
  <c r="DH106" i="46"/>
  <c r="DC106" i="46"/>
  <c r="CX106" i="46"/>
  <c r="CN106" i="46"/>
  <c r="CI106" i="46"/>
  <c r="CD106" i="46"/>
  <c r="BY106" i="46"/>
  <c r="BT106" i="46"/>
  <c r="BO106" i="46"/>
  <c r="BJ106" i="46"/>
  <c r="BE106" i="46"/>
  <c r="AZ106" i="46"/>
  <c r="AU106" i="46"/>
  <c r="AP106" i="46"/>
  <c r="AK106" i="46"/>
  <c r="AF106" i="46"/>
  <c r="AA106" i="46"/>
  <c r="V106" i="46"/>
  <c r="Q106" i="46"/>
  <c r="L106" i="46"/>
  <c r="IW105" i="46"/>
  <c r="IR105" i="46"/>
  <c r="IM105" i="46"/>
  <c r="IH105" i="46"/>
  <c r="IC105" i="46"/>
  <c r="HX105" i="46"/>
  <c r="HN105" i="46"/>
  <c r="HI105" i="46"/>
  <c r="HD105" i="46"/>
  <c r="GY105" i="46"/>
  <c r="GT105" i="46"/>
  <c r="GO105" i="46"/>
  <c r="GJ105" i="46"/>
  <c r="GE105" i="46"/>
  <c r="FZ105" i="46"/>
  <c r="FU105" i="46"/>
  <c r="FP105" i="46"/>
  <c r="FK105" i="46"/>
  <c r="FF105" i="46"/>
  <c r="FA105" i="46"/>
  <c r="EV105" i="46"/>
  <c r="EQ105" i="46"/>
  <c r="EL105" i="46"/>
  <c r="EG105" i="46"/>
  <c r="EB105" i="46"/>
  <c r="DW105" i="46"/>
  <c r="DR105" i="46"/>
  <c r="DM105" i="46"/>
  <c r="DH105" i="46"/>
  <c r="DC105" i="46"/>
  <c r="CX105" i="46"/>
  <c r="CN105" i="46"/>
  <c r="CI105" i="46"/>
  <c r="CD105" i="46"/>
  <c r="BY105" i="46"/>
  <c r="BT105" i="46"/>
  <c r="BO105" i="46"/>
  <c r="BJ105" i="46"/>
  <c r="BE105" i="46"/>
  <c r="AZ105" i="46"/>
  <c r="AU105" i="46"/>
  <c r="AP105" i="46"/>
  <c r="AK105" i="46"/>
  <c r="AF105" i="46"/>
  <c r="AA105" i="46"/>
  <c r="V105" i="46"/>
  <c r="Q105" i="46"/>
  <c r="L105" i="46"/>
  <c r="IW104" i="46"/>
  <c r="IR104" i="46"/>
  <c r="IM104" i="46"/>
  <c r="IH104" i="46"/>
  <c r="IC104" i="46"/>
  <c r="HX104" i="46"/>
  <c r="HN104" i="46"/>
  <c r="HI104" i="46"/>
  <c r="HD104" i="46"/>
  <c r="GY104" i="46"/>
  <c r="GT104" i="46"/>
  <c r="GO104" i="46"/>
  <c r="GJ104" i="46"/>
  <c r="GE104" i="46"/>
  <c r="FZ104" i="46"/>
  <c r="FU104" i="46"/>
  <c r="FP104" i="46"/>
  <c r="FK104" i="46"/>
  <c r="FF104" i="46"/>
  <c r="FA104" i="46"/>
  <c r="EV104" i="46"/>
  <c r="EQ104" i="46"/>
  <c r="EL104" i="46"/>
  <c r="EG104" i="46"/>
  <c r="EB104" i="46"/>
  <c r="DW104" i="46"/>
  <c r="DR104" i="46"/>
  <c r="DM104" i="46"/>
  <c r="DH104" i="46"/>
  <c r="DC104" i="46"/>
  <c r="CX104" i="46"/>
  <c r="CN104" i="46"/>
  <c r="CI104" i="46"/>
  <c r="CD104" i="46"/>
  <c r="BY104" i="46"/>
  <c r="BT104" i="46"/>
  <c r="BO104" i="46"/>
  <c r="BJ104" i="46"/>
  <c r="BE104" i="46"/>
  <c r="AZ104" i="46"/>
  <c r="AU104" i="46"/>
  <c r="AP104" i="46"/>
  <c r="AK104" i="46"/>
  <c r="AF104" i="46"/>
  <c r="AA104" i="46"/>
  <c r="V104" i="46"/>
  <c r="Q104" i="46"/>
  <c r="L104" i="46"/>
  <c r="IW103" i="46"/>
  <c r="IR103" i="46"/>
  <c r="IM103" i="46"/>
  <c r="IH103" i="46"/>
  <c r="IC103" i="46"/>
  <c r="HX103" i="46"/>
  <c r="HN103" i="46"/>
  <c r="HI103" i="46"/>
  <c r="HD103" i="46"/>
  <c r="GY103" i="46"/>
  <c r="GT103" i="46"/>
  <c r="GO103" i="46"/>
  <c r="GJ103" i="46"/>
  <c r="GE103" i="46"/>
  <c r="FZ103" i="46"/>
  <c r="FU103" i="46"/>
  <c r="FP103" i="46"/>
  <c r="FK103" i="46"/>
  <c r="FF103" i="46"/>
  <c r="FA103" i="46"/>
  <c r="EV103" i="46"/>
  <c r="EQ103" i="46"/>
  <c r="EL103" i="46"/>
  <c r="EG103" i="46"/>
  <c r="EB103" i="46"/>
  <c r="DW103" i="46"/>
  <c r="DR103" i="46"/>
  <c r="DM103" i="46"/>
  <c r="DH103" i="46"/>
  <c r="DC103" i="46"/>
  <c r="CX103" i="46"/>
  <c r="CN103" i="46"/>
  <c r="CI103" i="46"/>
  <c r="CD103" i="46"/>
  <c r="BY103" i="46"/>
  <c r="BT103" i="46"/>
  <c r="BO103" i="46"/>
  <c r="BJ103" i="46"/>
  <c r="BE103" i="46"/>
  <c r="AZ103" i="46"/>
  <c r="AU103" i="46"/>
  <c r="AP103" i="46"/>
  <c r="AK103" i="46"/>
  <c r="AF103" i="46"/>
  <c r="AA103" i="46"/>
  <c r="V103" i="46"/>
  <c r="Q103" i="46"/>
  <c r="L103" i="46"/>
  <c r="IW102" i="46"/>
  <c r="IR102" i="46"/>
  <c r="IM102" i="46"/>
  <c r="IH102" i="46"/>
  <c r="IC102" i="46"/>
  <c r="HX102" i="46"/>
  <c r="HN102" i="46"/>
  <c r="HI102" i="46"/>
  <c r="HD102" i="46"/>
  <c r="GY102" i="46"/>
  <c r="GT102" i="46"/>
  <c r="GO102" i="46"/>
  <c r="GJ102" i="46"/>
  <c r="GE102" i="46"/>
  <c r="FZ102" i="46"/>
  <c r="FU102" i="46"/>
  <c r="FP102" i="46"/>
  <c r="FK102" i="46"/>
  <c r="FF102" i="46"/>
  <c r="FA102" i="46"/>
  <c r="EV102" i="46"/>
  <c r="EQ102" i="46"/>
  <c r="EL102" i="46"/>
  <c r="EG102" i="46"/>
  <c r="EB102" i="46"/>
  <c r="DW102" i="46"/>
  <c r="DR102" i="46"/>
  <c r="DM102" i="46"/>
  <c r="DH102" i="46"/>
  <c r="DC102" i="46"/>
  <c r="CX102" i="46"/>
  <c r="CN102" i="46"/>
  <c r="CI102" i="46"/>
  <c r="CD102" i="46"/>
  <c r="BY102" i="46"/>
  <c r="BT102" i="46"/>
  <c r="BO102" i="46"/>
  <c r="BJ102" i="46"/>
  <c r="BE102" i="46"/>
  <c r="AZ102" i="46"/>
  <c r="AU102" i="46"/>
  <c r="AP102" i="46"/>
  <c r="AK102" i="46"/>
  <c r="AF102" i="46"/>
  <c r="AA102" i="46"/>
  <c r="V102" i="46"/>
  <c r="Q102" i="46"/>
  <c r="L102" i="46"/>
  <c r="IW101" i="46"/>
  <c r="IR101" i="46"/>
  <c r="IM101" i="46"/>
  <c r="IH101" i="46"/>
  <c r="IC101" i="46"/>
  <c r="HX101" i="46"/>
  <c r="HN101" i="46"/>
  <c r="HI101" i="46"/>
  <c r="HD101" i="46"/>
  <c r="GY101" i="46"/>
  <c r="GT101" i="46"/>
  <c r="GO101" i="46"/>
  <c r="GJ101" i="46"/>
  <c r="GE101" i="46"/>
  <c r="FZ101" i="46"/>
  <c r="FU101" i="46"/>
  <c r="FP101" i="46"/>
  <c r="FK101" i="46"/>
  <c r="FF101" i="46"/>
  <c r="FA101" i="46"/>
  <c r="EV101" i="46"/>
  <c r="EQ101" i="46"/>
  <c r="EL101" i="46"/>
  <c r="EG101" i="46"/>
  <c r="EB101" i="46"/>
  <c r="DW101" i="46"/>
  <c r="DR101" i="46"/>
  <c r="DM101" i="46"/>
  <c r="DH101" i="46"/>
  <c r="DC101" i="46"/>
  <c r="CX101" i="46"/>
  <c r="CN101" i="46"/>
  <c r="CI101" i="46"/>
  <c r="CD101" i="46"/>
  <c r="BY101" i="46"/>
  <c r="BT101" i="46"/>
  <c r="BO101" i="46"/>
  <c r="BJ101" i="46"/>
  <c r="BE101" i="46"/>
  <c r="AZ101" i="46"/>
  <c r="AU101" i="46"/>
  <c r="AP101" i="46"/>
  <c r="AK101" i="46"/>
  <c r="AF101" i="46"/>
  <c r="AA101" i="46"/>
  <c r="V101" i="46"/>
  <c r="Q101" i="46"/>
  <c r="L101" i="46"/>
  <c r="IW100" i="46"/>
  <c r="IR100" i="46"/>
  <c r="IM100" i="46"/>
  <c r="IH100" i="46"/>
  <c r="IC100" i="46"/>
  <c r="HX100" i="46"/>
  <c r="HN100" i="46"/>
  <c r="HI100" i="46"/>
  <c r="HD100" i="46"/>
  <c r="GY100" i="46"/>
  <c r="GT100" i="46"/>
  <c r="GO100" i="46"/>
  <c r="GJ100" i="46"/>
  <c r="GE100" i="46"/>
  <c r="FZ100" i="46"/>
  <c r="FU100" i="46"/>
  <c r="FP100" i="46"/>
  <c r="FK100" i="46"/>
  <c r="FF100" i="46"/>
  <c r="FA100" i="46"/>
  <c r="EV100" i="46"/>
  <c r="EQ100" i="46"/>
  <c r="EL100" i="46"/>
  <c r="EG100" i="46"/>
  <c r="EB100" i="46"/>
  <c r="DW100" i="46"/>
  <c r="DR100" i="46"/>
  <c r="DM100" i="46"/>
  <c r="DH100" i="46"/>
  <c r="DC100" i="46"/>
  <c r="CX100" i="46"/>
  <c r="CN100" i="46"/>
  <c r="CI100" i="46"/>
  <c r="CD100" i="46"/>
  <c r="BY100" i="46"/>
  <c r="BT100" i="46"/>
  <c r="BO100" i="46"/>
  <c r="BJ100" i="46"/>
  <c r="BE100" i="46"/>
  <c r="AZ100" i="46"/>
  <c r="AU100" i="46"/>
  <c r="AP100" i="46"/>
  <c r="AK100" i="46"/>
  <c r="AF100" i="46"/>
  <c r="AA100" i="46"/>
  <c r="V100" i="46"/>
  <c r="Q100" i="46"/>
  <c r="L100" i="46"/>
  <c r="IW99" i="46"/>
  <c r="IR99" i="46"/>
  <c r="IM99" i="46"/>
  <c r="IH99" i="46"/>
  <c r="IC99" i="46"/>
  <c r="HX99" i="46"/>
  <c r="HN99" i="46"/>
  <c r="HI99" i="46"/>
  <c r="HD99" i="46"/>
  <c r="GY99" i="46"/>
  <c r="GT99" i="46"/>
  <c r="GO99" i="46"/>
  <c r="GJ99" i="46"/>
  <c r="GE99" i="46"/>
  <c r="FZ99" i="46"/>
  <c r="FU99" i="46"/>
  <c r="FP99" i="46"/>
  <c r="FK99" i="46"/>
  <c r="FF99" i="46"/>
  <c r="FA99" i="46"/>
  <c r="EV99" i="46"/>
  <c r="EQ99" i="46"/>
  <c r="EL99" i="46"/>
  <c r="EG99" i="46"/>
  <c r="EB99" i="46"/>
  <c r="DW99" i="46"/>
  <c r="DR99" i="46"/>
  <c r="DM99" i="46"/>
  <c r="DH99" i="46"/>
  <c r="DC99" i="46"/>
  <c r="CX99" i="46"/>
  <c r="CN99" i="46"/>
  <c r="CI99" i="46"/>
  <c r="CD99" i="46"/>
  <c r="BY99" i="46"/>
  <c r="BT99" i="46"/>
  <c r="BO99" i="46"/>
  <c r="BJ99" i="46"/>
  <c r="BE99" i="46"/>
  <c r="AZ99" i="46"/>
  <c r="AU99" i="46"/>
  <c r="AP99" i="46"/>
  <c r="AK99" i="46"/>
  <c r="AF99" i="46"/>
  <c r="AA99" i="46"/>
  <c r="V99" i="46"/>
  <c r="Q99" i="46"/>
  <c r="L99" i="46"/>
  <c r="IW98" i="46"/>
  <c r="IR98" i="46"/>
  <c r="IM98" i="46"/>
  <c r="IH98" i="46"/>
  <c r="IC98" i="46"/>
  <c r="HX98" i="46"/>
  <c r="HN98" i="46"/>
  <c r="HI98" i="46"/>
  <c r="HD98" i="46"/>
  <c r="GY98" i="46"/>
  <c r="GT98" i="46"/>
  <c r="GO98" i="46"/>
  <c r="GJ98" i="46"/>
  <c r="GE98" i="46"/>
  <c r="FZ98" i="46"/>
  <c r="FU98" i="46"/>
  <c r="FP98" i="46"/>
  <c r="FK98" i="46"/>
  <c r="FF98" i="46"/>
  <c r="FA98" i="46"/>
  <c r="EV98" i="46"/>
  <c r="EQ98" i="46"/>
  <c r="EL98" i="46"/>
  <c r="EG98" i="46"/>
  <c r="EB98" i="46"/>
  <c r="DW98" i="46"/>
  <c r="DR98" i="46"/>
  <c r="DM98" i="46"/>
  <c r="DH98" i="46"/>
  <c r="DC98" i="46"/>
  <c r="CX98" i="46"/>
  <c r="CN98" i="46"/>
  <c r="CI98" i="46"/>
  <c r="CD98" i="46"/>
  <c r="BY98" i="46"/>
  <c r="BT98" i="46"/>
  <c r="BO98" i="46"/>
  <c r="BJ98" i="46"/>
  <c r="BE98" i="46"/>
  <c r="AZ98" i="46"/>
  <c r="AU98" i="46"/>
  <c r="AP98" i="46"/>
  <c r="AK98" i="46"/>
  <c r="AF98" i="46"/>
  <c r="AA98" i="46"/>
  <c r="V98" i="46"/>
  <c r="Q98" i="46"/>
  <c r="L98" i="46"/>
  <c r="IW97" i="46"/>
  <c r="IR97" i="46"/>
  <c r="IM97" i="46"/>
  <c r="IH97" i="46"/>
  <c r="IC97" i="46"/>
  <c r="HX97" i="46"/>
  <c r="HN97" i="46"/>
  <c r="HI97" i="46"/>
  <c r="HD97" i="46"/>
  <c r="GY97" i="46"/>
  <c r="GT97" i="46"/>
  <c r="GO97" i="46"/>
  <c r="GJ97" i="46"/>
  <c r="GE97" i="46"/>
  <c r="FZ97" i="46"/>
  <c r="FU97" i="46"/>
  <c r="FP97" i="46"/>
  <c r="FK97" i="46"/>
  <c r="FF97" i="46"/>
  <c r="FA97" i="46"/>
  <c r="EV97" i="46"/>
  <c r="EQ97" i="46"/>
  <c r="EL97" i="46"/>
  <c r="EG97" i="46"/>
  <c r="EB97" i="46"/>
  <c r="DW97" i="46"/>
  <c r="DR97" i="46"/>
  <c r="DM97" i="46"/>
  <c r="DH97" i="46"/>
  <c r="DC97" i="46"/>
  <c r="CX97" i="46"/>
  <c r="CN97" i="46"/>
  <c r="CI97" i="46"/>
  <c r="CD97" i="46"/>
  <c r="BY97" i="46"/>
  <c r="BT97" i="46"/>
  <c r="BO97" i="46"/>
  <c r="BJ97" i="46"/>
  <c r="BE97" i="46"/>
  <c r="AZ97" i="46"/>
  <c r="AU97" i="46"/>
  <c r="AP97" i="46"/>
  <c r="AK97" i="46"/>
  <c r="AF97" i="46"/>
  <c r="AA97" i="46"/>
  <c r="V97" i="46"/>
  <c r="Q97" i="46"/>
  <c r="L97" i="46"/>
  <c r="IW96" i="46"/>
  <c r="IR96" i="46"/>
  <c r="IM96" i="46"/>
  <c r="IH96" i="46"/>
  <c r="IC96" i="46"/>
  <c r="HX96" i="46"/>
  <c r="HN96" i="46"/>
  <c r="HI96" i="46"/>
  <c r="HD96" i="46"/>
  <c r="GY96" i="46"/>
  <c r="GT96" i="46"/>
  <c r="GO96" i="46"/>
  <c r="GJ96" i="46"/>
  <c r="GE96" i="46"/>
  <c r="FZ96" i="46"/>
  <c r="FU96" i="46"/>
  <c r="FP96" i="46"/>
  <c r="FK96" i="46"/>
  <c r="FF96" i="46"/>
  <c r="FA96" i="46"/>
  <c r="EV96" i="46"/>
  <c r="EQ96" i="46"/>
  <c r="EL96" i="46"/>
  <c r="EG96" i="46"/>
  <c r="EB96" i="46"/>
  <c r="DW96" i="46"/>
  <c r="DR96" i="46"/>
  <c r="DM96" i="46"/>
  <c r="DH96" i="46"/>
  <c r="DC96" i="46"/>
  <c r="CX96" i="46"/>
  <c r="CN96" i="46"/>
  <c r="CI96" i="46"/>
  <c r="CD96" i="46"/>
  <c r="BY96" i="46"/>
  <c r="BT96" i="46"/>
  <c r="BO96" i="46"/>
  <c r="BJ96" i="46"/>
  <c r="BE96" i="46"/>
  <c r="AZ96" i="46"/>
  <c r="AU96" i="46"/>
  <c r="AP96" i="46"/>
  <c r="AK96" i="46"/>
  <c r="AF96" i="46"/>
  <c r="AA96" i="46"/>
  <c r="V96" i="46"/>
  <c r="Q96" i="46"/>
  <c r="L96" i="46"/>
  <c r="IW95" i="46"/>
  <c r="IR95" i="46"/>
  <c r="IM95" i="46"/>
  <c r="IH95" i="46"/>
  <c r="IC95" i="46"/>
  <c r="HX95" i="46"/>
  <c r="HN95" i="46"/>
  <c r="HI95" i="46"/>
  <c r="HD95" i="46"/>
  <c r="GY95" i="46"/>
  <c r="GT95" i="46"/>
  <c r="GO95" i="46"/>
  <c r="GJ95" i="46"/>
  <c r="GE95" i="46"/>
  <c r="FZ95" i="46"/>
  <c r="FU95" i="46"/>
  <c r="FP95" i="46"/>
  <c r="FK95" i="46"/>
  <c r="FF95" i="46"/>
  <c r="FA95" i="46"/>
  <c r="EV95" i="46"/>
  <c r="EQ95" i="46"/>
  <c r="EL95" i="46"/>
  <c r="EG95" i="46"/>
  <c r="EB95" i="46"/>
  <c r="DW95" i="46"/>
  <c r="DR95" i="46"/>
  <c r="DM95" i="46"/>
  <c r="DH95" i="46"/>
  <c r="DC95" i="46"/>
  <c r="CX95" i="46"/>
  <c r="CN95" i="46"/>
  <c r="CI95" i="46"/>
  <c r="CD95" i="46"/>
  <c r="BY95" i="46"/>
  <c r="BT95" i="46"/>
  <c r="BO95" i="46"/>
  <c r="BJ95" i="46"/>
  <c r="BE95" i="46"/>
  <c r="AZ95" i="46"/>
  <c r="AU95" i="46"/>
  <c r="AP95" i="46"/>
  <c r="AK95" i="46"/>
  <c r="AF95" i="46"/>
  <c r="AA95" i="46"/>
  <c r="V95" i="46"/>
  <c r="Q95" i="46"/>
  <c r="L95" i="46"/>
  <c r="IW94" i="46"/>
  <c r="IR94" i="46"/>
  <c r="IM94" i="46"/>
  <c r="IH94" i="46"/>
  <c r="IC94" i="46"/>
  <c r="HX94" i="46"/>
  <c r="HN94" i="46"/>
  <c r="HI94" i="46"/>
  <c r="HD94" i="46"/>
  <c r="GY94" i="46"/>
  <c r="GT94" i="46"/>
  <c r="GO94" i="46"/>
  <c r="GJ94" i="46"/>
  <c r="GE94" i="46"/>
  <c r="FZ94" i="46"/>
  <c r="FU94" i="46"/>
  <c r="FP94" i="46"/>
  <c r="FK94" i="46"/>
  <c r="FF94" i="46"/>
  <c r="FA94" i="46"/>
  <c r="EV94" i="46"/>
  <c r="EQ94" i="46"/>
  <c r="EL94" i="46"/>
  <c r="EG94" i="46"/>
  <c r="EB94" i="46"/>
  <c r="DW94" i="46"/>
  <c r="DR94" i="46"/>
  <c r="DM94" i="46"/>
  <c r="DH94" i="46"/>
  <c r="DC94" i="46"/>
  <c r="CX94" i="46"/>
  <c r="CN94" i="46"/>
  <c r="CI94" i="46"/>
  <c r="CD94" i="46"/>
  <c r="BY94" i="46"/>
  <c r="BT94" i="46"/>
  <c r="BO94" i="46"/>
  <c r="BJ94" i="46"/>
  <c r="BE94" i="46"/>
  <c r="AZ94" i="46"/>
  <c r="AU94" i="46"/>
  <c r="AP94" i="46"/>
  <c r="AK94" i="46"/>
  <c r="AF94" i="46"/>
  <c r="AA94" i="46"/>
  <c r="V94" i="46"/>
  <c r="Q94" i="46"/>
  <c r="L94" i="46"/>
  <c r="IW93" i="46"/>
  <c r="IR93" i="46"/>
  <c r="IM93" i="46"/>
  <c r="IH93" i="46"/>
  <c r="IC93" i="46"/>
  <c r="HX93" i="46"/>
  <c r="HN93" i="46"/>
  <c r="HI93" i="46"/>
  <c r="HD93" i="46"/>
  <c r="GY93" i="46"/>
  <c r="GT93" i="46"/>
  <c r="GO93" i="46"/>
  <c r="GJ93" i="46"/>
  <c r="GE93" i="46"/>
  <c r="FZ93" i="46"/>
  <c r="FU93" i="46"/>
  <c r="FP93" i="46"/>
  <c r="FK93" i="46"/>
  <c r="FF93" i="46"/>
  <c r="FA93" i="46"/>
  <c r="EV93" i="46"/>
  <c r="EQ93" i="46"/>
  <c r="EL93" i="46"/>
  <c r="EG93" i="46"/>
  <c r="EB93" i="46"/>
  <c r="DW93" i="46"/>
  <c r="DR93" i="46"/>
  <c r="DM93" i="46"/>
  <c r="DH93" i="46"/>
  <c r="DC93" i="46"/>
  <c r="CX93" i="46"/>
  <c r="CN93" i="46"/>
  <c r="CI93" i="46"/>
  <c r="CD93" i="46"/>
  <c r="BY93" i="46"/>
  <c r="BT93" i="46"/>
  <c r="BO93" i="46"/>
  <c r="BJ93" i="46"/>
  <c r="BE93" i="46"/>
  <c r="AZ93" i="46"/>
  <c r="AU93" i="46"/>
  <c r="AP93" i="46"/>
  <c r="AK93" i="46"/>
  <c r="AF93" i="46"/>
  <c r="AA93" i="46"/>
  <c r="V93" i="46"/>
  <c r="Q93" i="46"/>
  <c r="L93" i="46"/>
  <c r="IW92" i="46"/>
  <c r="IR92" i="46"/>
  <c r="IM92" i="46"/>
  <c r="IH92" i="46"/>
  <c r="IC92" i="46"/>
  <c r="HX92" i="46"/>
  <c r="HN92" i="46"/>
  <c r="HI92" i="46"/>
  <c r="HD92" i="46"/>
  <c r="GY92" i="46"/>
  <c r="GT92" i="46"/>
  <c r="GO92" i="46"/>
  <c r="GJ92" i="46"/>
  <c r="GE92" i="46"/>
  <c r="FZ92" i="46"/>
  <c r="FU92" i="46"/>
  <c r="FP92" i="46"/>
  <c r="FK92" i="46"/>
  <c r="FF92" i="46"/>
  <c r="FA92" i="46"/>
  <c r="EV92" i="46"/>
  <c r="EQ92" i="46"/>
  <c r="EL92" i="46"/>
  <c r="EG92" i="46"/>
  <c r="EB92" i="46"/>
  <c r="DW92" i="46"/>
  <c r="DR92" i="46"/>
  <c r="DM92" i="46"/>
  <c r="DH92" i="46"/>
  <c r="DC92" i="46"/>
  <c r="CX92" i="46"/>
  <c r="CN92" i="46"/>
  <c r="CI92" i="46"/>
  <c r="CD92" i="46"/>
  <c r="BY92" i="46"/>
  <c r="BT92" i="46"/>
  <c r="BO92" i="46"/>
  <c r="BJ92" i="46"/>
  <c r="BE92" i="46"/>
  <c r="AZ92" i="46"/>
  <c r="AU92" i="46"/>
  <c r="AP92" i="46"/>
  <c r="AK92" i="46"/>
  <c r="AF92" i="46"/>
  <c r="AA92" i="46"/>
  <c r="V92" i="46"/>
  <c r="Q92" i="46"/>
  <c r="L92" i="46"/>
  <c r="IW91" i="46"/>
  <c r="IR91" i="46"/>
  <c r="IM91" i="46"/>
  <c r="IH91" i="46"/>
  <c r="IC91" i="46"/>
  <c r="HX91" i="46"/>
  <c r="HN91" i="46"/>
  <c r="HI91" i="46"/>
  <c r="HD91" i="46"/>
  <c r="GY91" i="46"/>
  <c r="GT91" i="46"/>
  <c r="GO91" i="46"/>
  <c r="GJ91" i="46"/>
  <c r="GE91" i="46"/>
  <c r="FZ91" i="46"/>
  <c r="FU91" i="46"/>
  <c r="FP91" i="46"/>
  <c r="FK91" i="46"/>
  <c r="FF91" i="46"/>
  <c r="FA91" i="46"/>
  <c r="EV91" i="46"/>
  <c r="EQ91" i="46"/>
  <c r="EL91" i="46"/>
  <c r="EG91" i="46"/>
  <c r="EB91" i="46"/>
  <c r="DW91" i="46"/>
  <c r="DR91" i="46"/>
  <c r="DM91" i="46"/>
  <c r="DH91" i="46"/>
  <c r="DC91" i="46"/>
  <c r="CX91" i="46"/>
  <c r="CN91" i="46"/>
  <c r="CI91" i="46"/>
  <c r="CD91" i="46"/>
  <c r="BY91" i="46"/>
  <c r="BT91" i="46"/>
  <c r="BO91" i="46"/>
  <c r="BJ91" i="46"/>
  <c r="BE91" i="46"/>
  <c r="AZ91" i="46"/>
  <c r="AU91" i="46"/>
  <c r="AP91" i="46"/>
  <c r="AK91" i="46"/>
  <c r="AF91" i="46"/>
  <c r="AA91" i="46"/>
  <c r="V91" i="46"/>
  <c r="Q91" i="46"/>
  <c r="L91" i="46"/>
  <c r="IW90" i="46"/>
  <c r="IR90" i="46"/>
  <c r="IM90" i="46"/>
  <c r="IH90" i="46"/>
  <c r="IC90" i="46"/>
  <c r="HX90" i="46"/>
  <c r="HN90" i="46"/>
  <c r="HI90" i="46"/>
  <c r="HD90" i="46"/>
  <c r="GY90" i="46"/>
  <c r="GT90" i="46"/>
  <c r="GO90" i="46"/>
  <c r="GJ90" i="46"/>
  <c r="GE90" i="46"/>
  <c r="FZ90" i="46"/>
  <c r="FU90" i="46"/>
  <c r="FP90" i="46"/>
  <c r="FK90" i="46"/>
  <c r="FF90" i="46"/>
  <c r="FA90" i="46"/>
  <c r="EV90" i="46"/>
  <c r="EQ90" i="46"/>
  <c r="EL90" i="46"/>
  <c r="EG90" i="46"/>
  <c r="EB90" i="46"/>
  <c r="DW90" i="46"/>
  <c r="DR90" i="46"/>
  <c r="DM90" i="46"/>
  <c r="DH90" i="46"/>
  <c r="DC90" i="46"/>
  <c r="CX90" i="46"/>
  <c r="CN90" i="46"/>
  <c r="CI90" i="46"/>
  <c r="CD90" i="46"/>
  <c r="BY90" i="46"/>
  <c r="BT90" i="46"/>
  <c r="BO90" i="46"/>
  <c r="BJ90" i="46"/>
  <c r="BE90" i="46"/>
  <c r="AZ90" i="46"/>
  <c r="AU90" i="46"/>
  <c r="AP90" i="46"/>
  <c r="AK90" i="46"/>
  <c r="AF90" i="46"/>
  <c r="AA90" i="46"/>
  <c r="V90" i="46"/>
  <c r="Q90" i="46"/>
  <c r="L90" i="46"/>
  <c r="IW89" i="46"/>
  <c r="IR89" i="46"/>
  <c r="IM89" i="46"/>
  <c r="IH89" i="46"/>
  <c r="IC89" i="46"/>
  <c r="HX89" i="46"/>
  <c r="HN89" i="46"/>
  <c r="HI89" i="46"/>
  <c r="HD89" i="46"/>
  <c r="GY89" i="46"/>
  <c r="GT89" i="46"/>
  <c r="GO89" i="46"/>
  <c r="GJ89" i="46"/>
  <c r="GE89" i="46"/>
  <c r="FZ89" i="46"/>
  <c r="FU89" i="46"/>
  <c r="FP89" i="46"/>
  <c r="FK89" i="46"/>
  <c r="FF89" i="46"/>
  <c r="FA89" i="46"/>
  <c r="EV89" i="46"/>
  <c r="EQ89" i="46"/>
  <c r="EL89" i="46"/>
  <c r="EG89" i="46"/>
  <c r="EB89" i="46"/>
  <c r="DW89" i="46"/>
  <c r="DR89" i="46"/>
  <c r="DM89" i="46"/>
  <c r="DH89" i="46"/>
  <c r="DC89" i="46"/>
  <c r="CX89" i="46"/>
  <c r="CN89" i="46"/>
  <c r="CI89" i="46"/>
  <c r="CD89" i="46"/>
  <c r="BY89" i="46"/>
  <c r="BT89" i="46"/>
  <c r="BO89" i="46"/>
  <c r="BJ89" i="46"/>
  <c r="BE89" i="46"/>
  <c r="AZ89" i="46"/>
  <c r="AU89" i="46"/>
  <c r="AP89" i="46"/>
  <c r="AK89" i="46"/>
  <c r="AF89" i="46"/>
  <c r="AA89" i="46"/>
  <c r="V89" i="46"/>
  <c r="Q89" i="46"/>
  <c r="L89" i="46"/>
  <c r="IW88" i="46"/>
  <c r="IR88" i="46"/>
  <c r="IM88" i="46"/>
  <c r="IH88" i="46"/>
  <c r="IC88" i="46"/>
  <c r="HX88" i="46"/>
  <c r="HN88" i="46"/>
  <c r="HI88" i="46"/>
  <c r="HD88" i="46"/>
  <c r="GY88" i="46"/>
  <c r="GT88" i="46"/>
  <c r="GO88" i="46"/>
  <c r="GJ88" i="46"/>
  <c r="GE88" i="46"/>
  <c r="FZ88" i="46"/>
  <c r="FU88" i="46"/>
  <c r="FP88" i="46"/>
  <c r="FK88" i="46"/>
  <c r="FF88" i="46"/>
  <c r="FA88" i="46"/>
  <c r="EV88" i="46"/>
  <c r="EQ88" i="46"/>
  <c r="EL88" i="46"/>
  <c r="EG88" i="46"/>
  <c r="EB88" i="46"/>
  <c r="DW88" i="46"/>
  <c r="DR88" i="46"/>
  <c r="DM88" i="46"/>
  <c r="DH88" i="46"/>
  <c r="DC88" i="46"/>
  <c r="CX88" i="46"/>
  <c r="CN88" i="46"/>
  <c r="CI88" i="46"/>
  <c r="CD88" i="46"/>
  <c r="BY88" i="46"/>
  <c r="BT88" i="46"/>
  <c r="BO88" i="46"/>
  <c r="BJ88" i="46"/>
  <c r="BE88" i="46"/>
  <c r="AZ88" i="46"/>
  <c r="AU88" i="46"/>
  <c r="AP88" i="46"/>
  <c r="AK88" i="46"/>
  <c r="AF88" i="46"/>
  <c r="AA88" i="46"/>
  <c r="V88" i="46"/>
  <c r="Q88" i="46"/>
  <c r="L88" i="46"/>
  <c r="IW87" i="46"/>
  <c r="IR87" i="46"/>
  <c r="IM87" i="46"/>
  <c r="IH87" i="46"/>
  <c r="IC87" i="46"/>
  <c r="HX87" i="46"/>
  <c r="HN87" i="46"/>
  <c r="HI87" i="46"/>
  <c r="HD87" i="46"/>
  <c r="GY87" i="46"/>
  <c r="GT87" i="46"/>
  <c r="GO87" i="46"/>
  <c r="GJ87" i="46"/>
  <c r="GE87" i="46"/>
  <c r="FZ87" i="46"/>
  <c r="FU87" i="46"/>
  <c r="FP87" i="46"/>
  <c r="FK87" i="46"/>
  <c r="FF87" i="46"/>
  <c r="FA87" i="46"/>
  <c r="EV87" i="46"/>
  <c r="EQ87" i="46"/>
  <c r="EL87" i="46"/>
  <c r="EG87" i="46"/>
  <c r="EB87" i="46"/>
  <c r="DW87" i="46"/>
  <c r="DR87" i="46"/>
  <c r="DM87" i="46"/>
  <c r="DH87" i="46"/>
  <c r="DC87" i="46"/>
  <c r="CX87" i="46"/>
  <c r="CN87" i="46"/>
  <c r="CI87" i="46"/>
  <c r="CD87" i="46"/>
  <c r="BY87" i="46"/>
  <c r="BT87" i="46"/>
  <c r="BO87" i="46"/>
  <c r="BJ87" i="46"/>
  <c r="BE87" i="46"/>
  <c r="AZ87" i="46"/>
  <c r="AU87" i="46"/>
  <c r="AP87" i="46"/>
  <c r="AK87" i="46"/>
  <c r="AF87" i="46"/>
  <c r="AA87" i="46"/>
  <c r="V87" i="46"/>
  <c r="Q87" i="46"/>
  <c r="L87" i="46"/>
  <c r="IW86" i="46"/>
  <c r="IR86" i="46"/>
  <c r="IM86" i="46"/>
  <c r="IH86" i="46"/>
  <c r="IC86" i="46"/>
  <c r="HX86" i="46"/>
  <c r="HN86" i="46"/>
  <c r="HI86" i="46"/>
  <c r="HD86" i="46"/>
  <c r="GY86" i="46"/>
  <c r="GT86" i="46"/>
  <c r="GO86" i="46"/>
  <c r="GJ86" i="46"/>
  <c r="GE86" i="46"/>
  <c r="FZ86" i="46"/>
  <c r="FU86" i="46"/>
  <c r="FP86" i="46"/>
  <c r="FK86" i="46"/>
  <c r="FF86" i="46"/>
  <c r="FA86" i="46"/>
  <c r="EV86" i="46"/>
  <c r="EQ86" i="46"/>
  <c r="EL86" i="46"/>
  <c r="EG86" i="46"/>
  <c r="EB86" i="46"/>
  <c r="DW86" i="46"/>
  <c r="DR86" i="46"/>
  <c r="DM86" i="46"/>
  <c r="DH86" i="46"/>
  <c r="DC86" i="46"/>
  <c r="CX86" i="46"/>
  <c r="CN86" i="46"/>
  <c r="CI86" i="46"/>
  <c r="CD86" i="46"/>
  <c r="BY86" i="46"/>
  <c r="BT86" i="46"/>
  <c r="BO86" i="46"/>
  <c r="BJ86" i="46"/>
  <c r="BE86" i="46"/>
  <c r="AZ86" i="46"/>
  <c r="AU86" i="46"/>
  <c r="AP86" i="46"/>
  <c r="AK86" i="46"/>
  <c r="AF86" i="46"/>
  <c r="AA86" i="46"/>
  <c r="V86" i="46"/>
  <c r="Q86" i="46"/>
  <c r="L86" i="46"/>
  <c r="IW85" i="46"/>
  <c r="IR85" i="46"/>
  <c r="IM85" i="46"/>
  <c r="IH85" i="46"/>
  <c r="IC85" i="46"/>
  <c r="HX85" i="46"/>
  <c r="HN85" i="46"/>
  <c r="HI85" i="46"/>
  <c r="HD85" i="46"/>
  <c r="GY85" i="46"/>
  <c r="GT85" i="46"/>
  <c r="GO85" i="46"/>
  <c r="GJ85" i="46"/>
  <c r="GE85" i="46"/>
  <c r="FZ85" i="46"/>
  <c r="FU85" i="46"/>
  <c r="FP85" i="46"/>
  <c r="FK85" i="46"/>
  <c r="FF85" i="46"/>
  <c r="FA85" i="46"/>
  <c r="EV85" i="46"/>
  <c r="EQ85" i="46"/>
  <c r="EL85" i="46"/>
  <c r="EG85" i="46"/>
  <c r="EB85" i="46"/>
  <c r="DW85" i="46"/>
  <c r="DR85" i="46"/>
  <c r="DM85" i="46"/>
  <c r="DH85" i="46"/>
  <c r="DC85" i="46"/>
  <c r="CX85" i="46"/>
  <c r="CN85" i="46"/>
  <c r="CI85" i="46"/>
  <c r="CD85" i="46"/>
  <c r="BY85" i="46"/>
  <c r="BT85" i="46"/>
  <c r="BO85" i="46"/>
  <c r="BJ85" i="46"/>
  <c r="BE85" i="46"/>
  <c r="AZ85" i="46"/>
  <c r="AU85" i="46"/>
  <c r="AP85" i="46"/>
  <c r="AK85" i="46"/>
  <c r="AF85" i="46"/>
  <c r="AA85" i="46"/>
  <c r="V85" i="46"/>
  <c r="Q85" i="46"/>
  <c r="L85" i="46"/>
  <c r="IW84" i="46"/>
  <c r="IR84" i="46"/>
  <c r="IM84" i="46"/>
  <c r="IH84" i="46"/>
  <c r="IC84" i="46"/>
  <c r="HX84" i="46"/>
  <c r="HN84" i="46"/>
  <c r="HI84" i="46"/>
  <c r="HD84" i="46"/>
  <c r="GY84" i="46"/>
  <c r="GT84" i="46"/>
  <c r="GO84" i="46"/>
  <c r="GJ84" i="46"/>
  <c r="GE84" i="46"/>
  <c r="FZ84" i="46"/>
  <c r="FU84" i="46"/>
  <c r="FP84" i="46"/>
  <c r="FK84" i="46"/>
  <c r="FF84" i="46"/>
  <c r="FA84" i="46"/>
  <c r="EV84" i="46"/>
  <c r="EQ84" i="46"/>
  <c r="EL84" i="46"/>
  <c r="EG84" i="46"/>
  <c r="EB84" i="46"/>
  <c r="DW84" i="46"/>
  <c r="DR84" i="46"/>
  <c r="DM84" i="46"/>
  <c r="DH84" i="46"/>
  <c r="DC84" i="46"/>
  <c r="CX84" i="46"/>
  <c r="CN84" i="46"/>
  <c r="CI84" i="46"/>
  <c r="CD84" i="46"/>
  <c r="BY84" i="46"/>
  <c r="BT84" i="46"/>
  <c r="BO84" i="46"/>
  <c r="BJ84" i="46"/>
  <c r="BE84" i="46"/>
  <c r="AZ84" i="46"/>
  <c r="AU84" i="46"/>
  <c r="AP84" i="46"/>
  <c r="AK84" i="46"/>
  <c r="AF84" i="46"/>
  <c r="AA84" i="46"/>
  <c r="V84" i="46"/>
  <c r="Q84" i="46"/>
  <c r="L84" i="46"/>
  <c r="IW83" i="46"/>
  <c r="IR83" i="46"/>
  <c r="IM83" i="46"/>
  <c r="IH83" i="46"/>
  <c r="IC83" i="46"/>
  <c r="HX83" i="46"/>
  <c r="HN83" i="46"/>
  <c r="HI83" i="46"/>
  <c r="HD83" i="46"/>
  <c r="GY83" i="46"/>
  <c r="GT83" i="46"/>
  <c r="GO83" i="46"/>
  <c r="GJ83" i="46"/>
  <c r="GE83" i="46"/>
  <c r="FZ83" i="46"/>
  <c r="FU83" i="46"/>
  <c r="FP83" i="46"/>
  <c r="FK83" i="46"/>
  <c r="FF83" i="46"/>
  <c r="FA83" i="46"/>
  <c r="EV83" i="46"/>
  <c r="EQ83" i="46"/>
  <c r="EL83" i="46"/>
  <c r="EG83" i="46"/>
  <c r="EB83" i="46"/>
  <c r="DW83" i="46"/>
  <c r="DR83" i="46"/>
  <c r="DM83" i="46"/>
  <c r="DH83" i="46"/>
  <c r="DC83" i="46"/>
  <c r="CX83" i="46"/>
  <c r="CN83" i="46"/>
  <c r="CI83" i="46"/>
  <c r="CD83" i="46"/>
  <c r="BY83" i="46"/>
  <c r="BT83" i="46"/>
  <c r="BO83" i="46"/>
  <c r="BJ83" i="46"/>
  <c r="BE83" i="46"/>
  <c r="AZ83" i="46"/>
  <c r="AU83" i="46"/>
  <c r="AP83" i="46"/>
  <c r="AK83" i="46"/>
  <c r="AF83" i="46"/>
  <c r="AA83" i="46"/>
  <c r="V83" i="46"/>
  <c r="Q83" i="46"/>
  <c r="L83" i="46"/>
  <c r="IW82" i="46"/>
  <c r="IR82" i="46"/>
  <c r="IM82" i="46"/>
  <c r="IH82" i="46"/>
  <c r="IC82" i="46"/>
  <c r="HX82" i="46"/>
  <c r="HN82" i="46"/>
  <c r="HI82" i="46"/>
  <c r="HD82" i="46"/>
  <c r="GY82" i="46"/>
  <c r="GT82" i="46"/>
  <c r="GO82" i="46"/>
  <c r="GJ82" i="46"/>
  <c r="GE82" i="46"/>
  <c r="FZ82" i="46"/>
  <c r="FU82" i="46"/>
  <c r="FP82" i="46"/>
  <c r="FK82" i="46"/>
  <c r="FF82" i="46"/>
  <c r="FA82" i="46"/>
  <c r="EV82" i="46"/>
  <c r="EQ82" i="46"/>
  <c r="EL82" i="46"/>
  <c r="EG82" i="46"/>
  <c r="EB82" i="46"/>
  <c r="DW82" i="46"/>
  <c r="DR82" i="46"/>
  <c r="DM82" i="46"/>
  <c r="DH82" i="46"/>
  <c r="DC82" i="46"/>
  <c r="CX82" i="46"/>
  <c r="CN82" i="46"/>
  <c r="CI82" i="46"/>
  <c r="CD82" i="46"/>
  <c r="BY82" i="46"/>
  <c r="BT82" i="46"/>
  <c r="BO82" i="46"/>
  <c r="BJ82" i="46"/>
  <c r="BE82" i="46"/>
  <c r="AZ82" i="46"/>
  <c r="AU82" i="46"/>
  <c r="AP82" i="46"/>
  <c r="AK82" i="46"/>
  <c r="AF82" i="46"/>
  <c r="AA82" i="46"/>
  <c r="V82" i="46"/>
  <c r="Q82" i="46"/>
  <c r="L82" i="46"/>
  <c r="IW81" i="46"/>
  <c r="IR81" i="46"/>
  <c r="IM81" i="46"/>
  <c r="IH81" i="46"/>
  <c r="IC81" i="46"/>
  <c r="HX81" i="46"/>
  <c r="HN81" i="46"/>
  <c r="HI81" i="46"/>
  <c r="HD81" i="46"/>
  <c r="GY81" i="46"/>
  <c r="GT81" i="46"/>
  <c r="GO81" i="46"/>
  <c r="GJ81" i="46"/>
  <c r="GE81" i="46"/>
  <c r="FZ81" i="46"/>
  <c r="FU81" i="46"/>
  <c r="FP81" i="46"/>
  <c r="FK81" i="46"/>
  <c r="FF81" i="46"/>
  <c r="FA81" i="46"/>
  <c r="EV81" i="46"/>
  <c r="EQ81" i="46"/>
  <c r="EL81" i="46"/>
  <c r="EG81" i="46"/>
  <c r="EB81" i="46"/>
  <c r="DW81" i="46"/>
  <c r="DR81" i="46"/>
  <c r="DM81" i="46"/>
  <c r="DH81" i="46"/>
  <c r="DC81" i="46"/>
  <c r="CX81" i="46"/>
  <c r="CN81" i="46"/>
  <c r="CI81" i="46"/>
  <c r="CD81" i="46"/>
  <c r="BY81" i="46"/>
  <c r="BT81" i="46"/>
  <c r="BO81" i="46"/>
  <c r="BJ81" i="46"/>
  <c r="BE81" i="46"/>
  <c r="AZ81" i="46"/>
  <c r="AU81" i="46"/>
  <c r="AP81" i="46"/>
  <c r="AK81" i="46"/>
  <c r="AF81" i="46"/>
  <c r="AA81" i="46"/>
  <c r="V81" i="46"/>
  <c r="Q81" i="46"/>
  <c r="L81" i="46"/>
  <c r="IW80" i="46"/>
  <c r="IR80" i="46"/>
  <c r="IM80" i="46"/>
  <c r="IH80" i="46"/>
  <c r="IC80" i="46"/>
  <c r="HX80" i="46"/>
  <c r="HN80" i="46"/>
  <c r="HI80" i="46"/>
  <c r="HD80" i="46"/>
  <c r="GY80" i="46"/>
  <c r="GT80" i="46"/>
  <c r="GO80" i="46"/>
  <c r="GJ80" i="46"/>
  <c r="GE80" i="46"/>
  <c r="FZ80" i="46"/>
  <c r="FU80" i="46"/>
  <c r="FP80" i="46"/>
  <c r="FK80" i="46"/>
  <c r="FF80" i="46"/>
  <c r="FA80" i="46"/>
  <c r="EV80" i="46"/>
  <c r="EQ80" i="46"/>
  <c r="EL80" i="46"/>
  <c r="EG80" i="46"/>
  <c r="EB80" i="46"/>
  <c r="DW80" i="46"/>
  <c r="DR80" i="46"/>
  <c r="DM80" i="46"/>
  <c r="DH80" i="46"/>
  <c r="DC80" i="46"/>
  <c r="CX80" i="46"/>
  <c r="CN80" i="46"/>
  <c r="CI80" i="46"/>
  <c r="CD80" i="46"/>
  <c r="BY80" i="46"/>
  <c r="BT80" i="46"/>
  <c r="BO80" i="46"/>
  <c r="BJ80" i="46"/>
  <c r="BE80" i="46"/>
  <c r="AZ80" i="46"/>
  <c r="AU80" i="46"/>
  <c r="AP80" i="46"/>
  <c r="AK80" i="46"/>
  <c r="AF80" i="46"/>
  <c r="AA80" i="46"/>
  <c r="V80" i="46"/>
  <c r="Q80" i="46"/>
  <c r="L80" i="46"/>
  <c r="IW79" i="46"/>
  <c r="IR79" i="46"/>
  <c r="IM79" i="46"/>
  <c r="IH79" i="46"/>
  <c r="IC79" i="46"/>
  <c r="HX79" i="46"/>
  <c r="HN79" i="46"/>
  <c r="HI79" i="46"/>
  <c r="HD79" i="46"/>
  <c r="GY79" i="46"/>
  <c r="GT79" i="46"/>
  <c r="GO79" i="46"/>
  <c r="GJ79" i="46"/>
  <c r="GE79" i="46"/>
  <c r="FZ79" i="46"/>
  <c r="FU79" i="46"/>
  <c r="FP79" i="46"/>
  <c r="FK79" i="46"/>
  <c r="FF79" i="46"/>
  <c r="FA79" i="46"/>
  <c r="EV79" i="46"/>
  <c r="EQ79" i="46"/>
  <c r="EL79" i="46"/>
  <c r="EG79" i="46"/>
  <c r="EB79" i="46"/>
  <c r="DW79" i="46"/>
  <c r="DR79" i="46"/>
  <c r="DM79" i="46"/>
  <c r="DH79" i="46"/>
  <c r="DC79" i="46"/>
  <c r="CX79" i="46"/>
  <c r="CN79" i="46"/>
  <c r="CI79" i="46"/>
  <c r="CD79" i="46"/>
  <c r="BY79" i="46"/>
  <c r="BT79" i="46"/>
  <c r="BO79" i="46"/>
  <c r="BJ79" i="46"/>
  <c r="BE79" i="46"/>
  <c r="AZ79" i="46"/>
  <c r="AU79" i="46"/>
  <c r="AP79" i="46"/>
  <c r="AK79" i="46"/>
  <c r="AF79" i="46"/>
  <c r="AA79" i="46"/>
  <c r="V79" i="46"/>
  <c r="Q79" i="46"/>
  <c r="L79" i="46"/>
  <c r="IW78" i="46"/>
  <c r="IR78" i="46"/>
  <c r="IM78" i="46"/>
  <c r="IH78" i="46"/>
  <c r="IC78" i="46"/>
  <c r="HX78" i="46"/>
  <c r="HN78" i="46"/>
  <c r="HI78" i="46"/>
  <c r="HD78" i="46"/>
  <c r="GY78" i="46"/>
  <c r="GT78" i="46"/>
  <c r="GO78" i="46"/>
  <c r="GJ78" i="46"/>
  <c r="GE78" i="46"/>
  <c r="FZ78" i="46"/>
  <c r="FU78" i="46"/>
  <c r="FP78" i="46"/>
  <c r="FK78" i="46"/>
  <c r="FF78" i="46"/>
  <c r="FA78" i="46"/>
  <c r="EV78" i="46"/>
  <c r="EQ78" i="46"/>
  <c r="EL78" i="46"/>
  <c r="EG78" i="46"/>
  <c r="EB78" i="46"/>
  <c r="DW78" i="46"/>
  <c r="DR78" i="46"/>
  <c r="DM78" i="46"/>
  <c r="DH78" i="46"/>
  <c r="DC78" i="46"/>
  <c r="CX78" i="46"/>
  <c r="CN78" i="46"/>
  <c r="CI78" i="46"/>
  <c r="CD78" i="46"/>
  <c r="BY78" i="46"/>
  <c r="BT78" i="46"/>
  <c r="BO78" i="46"/>
  <c r="BJ78" i="46"/>
  <c r="BE78" i="46"/>
  <c r="AZ78" i="46"/>
  <c r="AU78" i="46"/>
  <c r="AP78" i="46"/>
  <c r="AK78" i="46"/>
  <c r="AF78" i="46"/>
  <c r="AA78" i="46"/>
  <c r="V78" i="46"/>
  <c r="Q78" i="46"/>
  <c r="L78" i="46"/>
  <c r="IW77" i="46"/>
  <c r="IR77" i="46"/>
  <c r="IM77" i="46"/>
  <c r="IH77" i="46"/>
  <c r="IC77" i="46"/>
  <c r="HX77" i="46"/>
  <c r="HN77" i="46"/>
  <c r="HI77" i="46"/>
  <c r="HD77" i="46"/>
  <c r="GY77" i="46"/>
  <c r="GT77" i="46"/>
  <c r="GO77" i="46"/>
  <c r="GJ77" i="46"/>
  <c r="GE77" i="46"/>
  <c r="FZ77" i="46"/>
  <c r="FU77" i="46"/>
  <c r="FP77" i="46"/>
  <c r="FK77" i="46"/>
  <c r="FF77" i="46"/>
  <c r="FA77" i="46"/>
  <c r="EV77" i="46"/>
  <c r="EQ77" i="46"/>
  <c r="EL77" i="46"/>
  <c r="EG77" i="46"/>
  <c r="EB77" i="46"/>
  <c r="DW77" i="46"/>
  <c r="DR77" i="46"/>
  <c r="DM77" i="46"/>
  <c r="DH77" i="46"/>
  <c r="DC77" i="46"/>
  <c r="CX77" i="46"/>
  <c r="CN77" i="46"/>
  <c r="CI77" i="46"/>
  <c r="CD77" i="46"/>
  <c r="BY77" i="46"/>
  <c r="BT77" i="46"/>
  <c r="BO77" i="46"/>
  <c r="BJ77" i="46"/>
  <c r="BE77" i="46"/>
  <c r="AZ77" i="46"/>
  <c r="AU77" i="46"/>
  <c r="AP77" i="46"/>
  <c r="AK77" i="46"/>
  <c r="AF77" i="46"/>
  <c r="AA77" i="46"/>
  <c r="V77" i="46"/>
  <c r="Q77" i="46"/>
  <c r="L77" i="46"/>
  <c r="IW76" i="46"/>
  <c r="IR76" i="46"/>
  <c r="IM76" i="46"/>
  <c r="IH76" i="46"/>
  <c r="IC76" i="46"/>
  <c r="HX76" i="46"/>
  <c r="HN76" i="46"/>
  <c r="HI76" i="46"/>
  <c r="HD76" i="46"/>
  <c r="GY76" i="46"/>
  <c r="GT76" i="46"/>
  <c r="GO76" i="46"/>
  <c r="GJ76" i="46"/>
  <c r="GE76" i="46"/>
  <c r="FZ76" i="46"/>
  <c r="FU76" i="46"/>
  <c r="FP76" i="46"/>
  <c r="FK76" i="46"/>
  <c r="FF76" i="46"/>
  <c r="FA76" i="46"/>
  <c r="EV76" i="46"/>
  <c r="EQ76" i="46"/>
  <c r="EL76" i="46"/>
  <c r="EG76" i="46"/>
  <c r="EB76" i="46"/>
  <c r="DW76" i="46"/>
  <c r="DR76" i="46"/>
  <c r="DM76" i="46"/>
  <c r="DH76" i="46"/>
  <c r="DC76" i="46"/>
  <c r="CX76" i="46"/>
  <c r="CN76" i="46"/>
  <c r="CI76" i="46"/>
  <c r="CD76" i="46"/>
  <c r="BY76" i="46"/>
  <c r="BT76" i="46"/>
  <c r="BO76" i="46"/>
  <c r="BJ76" i="46"/>
  <c r="BE76" i="46"/>
  <c r="AZ76" i="46"/>
  <c r="AU76" i="46"/>
  <c r="AP76" i="46"/>
  <c r="AK76" i="46"/>
  <c r="AF76" i="46"/>
  <c r="AA76" i="46"/>
  <c r="V76" i="46"/>
  <c r="Q76" i="46"/>
  <c r="L76" i="46"/>
  <c r="IW75" i="46"/>
  <c r="IR75" i="46"/>
  <c r="IM75" i="46"/>
  <c r="IH75" i="46"/>
  <c r="IC75" i="46"/>
  <c r="HX75" i="46"/>
  <c r="HN75" i="46"/>
  <c r="HI75" i="46"/>
  <c r="HD75" i="46"/>
  <c r="GY75" i="46"/>
  <c r="GT75" i="46"/>
  <c r="GO75" i="46"/>
  <c r="GJ75" i="46"/>
  <c r="GE75" i="46"/>
  <c r="FZ75" i="46"/>
  <c r="FU75" i="46"/>
  <c r="FP75" i="46"/>
  <c r="FK75" i="46"/>
  <c r="FF75" i="46"/>
  <c r="FA75" i="46"/>
  <c r="EV75" i="46"/>
  <c r="EQ75" i="46"/>
  <c r="EL75" i="46"/>
  <c r="EG75" i="46"/>
  <c r="EB75" i="46"/>
  <c r="DW75" i="46"/>
  <c r="DR75" i="46"/>
  <c r="DM75" i="46"/>
  <c r="DH75" i="46"/>
  <c r="DC75" i="46"/>
  <c r="CX75" i="46"/>
  <c r="CN75" i="46"/>
  <c r="CI75" i="46"/>
  <c r="CD75" i="46"/>
  <c r="BY75" i="46"/>
  <c r="BT75" i="46"/>
  <c r="BO75" i="46"/>
  <c r="BJ75" i="46"/>
  <c r="BE75" i="46"/>
  <c r="AZ75" i="46"/>
  <c r="AU75" i="46"/>
  <c r="AP75" i="46"/>
  <c r="AK75" i="46"/>
  <c r="AF75" i="46"/>
  <c r="AA75" i="46"/>
  <c r="V75" i="46"/>
  <c r="Q75" i="46"/>
  <c r="L75" i="46"/>
  <c r="IW74" i="46"/>
  <c r="IR74" i="46"/>
  <c r="IM74" i="46"/>
  <c r="IH74" i="46"/>
  <c r="IC74" i="46"/>
  <c r="HX74" i="46"/>
  <c r="HN74" i="46"/>
  <c r="HI74" i="46"/>
  <c r="HD74" i="46"/>
  <c r="GY74" i="46"/>
  <c r="GT74" i="46"/>
  <c r="GO74" i="46"/>
  <c r="GJ74" i="46"/>
  <c r="GE74" i="46"/>
  <c r="FZ74" i="46"/>
  <c r="FU74" i="46"/>
  <c r="FP74" i="46"/>
  <c r="FK74" i="46"/>
  <c r="FF74" i="46"/>
  <c r="FA74" i="46"/>
  <c r="EV74" i="46"/>
  <c r="EQ74" i="46"/>
  <c r="EL74" i="46"/>
  <c r="EG74" i="46"/>
  <c r="EB74" i="46"/>
  <c r="DW74" i="46"/>
  <c r="DR74" i="46"/>
  <c r="DM74" i="46"/>
  <c r="DH74" i="46"/>
  <c r="DC74" i="46"/>
  <c r="CX74" i="46"/>
  <c r="CN74" i="46"/>
  <c r="CI74" i="46"/>
  <c r="CD74" i="46"/>
  <c r="BY74" i="46"/>
  <c r="BT74" i="46"/>
  <c r="BO74" i="46"/>
  <c r="BJ74" i="46"/>
  <c r="BE74" i="46"/>
  <c r="AZ74" i="46"/>
  <c r="AU74" i="46"/>
  <c r="AP74" i="46"/>
  <c r="AK74" i="46"/>
  <c r="AF74" i="46"/>
  <c r="AA74" i="46"/>
  <c r="V74" i="46"/>
  <c r="Q74" i="46"/>
  <c r="L74" i="46"/>
  <c r="IW73" i="46"/>
  <c r="IR73" i="46"/>
  <c r="IM73" i="46"/>
  <c r="IH73" i="46"/>
  <c r="IC73" i="46"/>
  <c r="HX73" i="46"/>
  <c r="HN73" i="46"/>
  <c r="HI73" i="46"/>
  <c r="HD73" i="46"/>
  <c r="GY73" i="46"/>
  <c r="GT73" i="46"/>
  <c r="GO73" i="46"/>
  <c r="GJ73" i="46"/>
  <c r="GE73" i="46"/>
  <c r="FZ73" i="46"/>
  <c r="FU73" i="46"/>
  <c r="FP73" i="46"/>
  <c r="FK73" i="46"/>
  <c r="FF73" i="46"/>
  <c r="FA73" i="46"/>
  <c r="EV73" i="46"/>
  <c r="EQ73" i="46"/>
  <c r="EL73" i="46"/>
  <c r="EG73" i="46"/>
  <c r="EB73" i="46"/>
  <c r="DW73" i="46"/>
  <c r="DR73" i="46"/>
  <c r="DM73" i="46"/>
  <c r="DH73" i="46"/>
  <c r="DC73" i="46"/>
  <c r="CX73" i="46"/>
  <c r="CN73" i="46"/>
  <c r="CI73" i="46"/>
  <c r="CD73" i="46"/>
  <c r="BY73" i="46"/>
  <c r="BT73" i="46"/>
  <c r="BO73" i="46"/>
  <c r="BJ73" i="46"/>
  <c r="BE73" i="46"/>
  <c r="AZ73" i="46"/>
  <c r="AU73" i="46"/>
  <c r="AP73" i="46"/>
  <c r="AK73" i="46"/>
  <c r="AF73" i="46"/>
  <c r="AA73" i="46"/>
  <c r="V73" i="46"/>
  <c r="Q73" i="46"/>
  <c r="L73" i="46"/>
  <c r="IW72" i="46"/>
  <c r="IR72" i="46"/>
  <c r="IM72" i="46"/>
  <c r="IH72" i="46"/>
  <c r="IC72" i="46"/>
  <c r="HX72" i="46"/>
  <c r="HN72" i="46"/>
  <c r="HI72" i="46"/>
  <c r="HD72" i="46"/>
  <c r="GY72" i="46"/>
  <c r="GT72" i="46"/>
  <c r="GO72" i="46"/>
  <c r="GJ72" i="46"/>
  <c r="GE72" i="46"/>
  <c r="FZ72" i="46"/>
  <c r="FU72" i="46"/>
  <c r="FP72" i="46"/>
  <c r="FK72" i="46"/>
  <c r="FF72" i="46"/>
  <c r="FA72" i="46"/>
  <c r="EV72" i="46"/>
  <c r="EQ72" i="46"/>
  <c r="EL72" i="46"/>
  <c r="EG72" i="46"/>
  <c r="EB72" i="46"/>
  <c r="DW72" i="46"/>
  <c r="DR72" i="46"/>
  <c r="DM72" i="46"/>
  <c r="DH72" i="46"/>
  <c r="DC72" i="46"/>
  <c r="CX72" i="46"/>
  <c r="CN72" i="46"/>
  <c r="CI72" i="46"/>
  <c r="CD72" i="46"/>
  <c r="BY72" i="46"/>
  <c r="BT72" i="46"/>
  <c r="BO72" i="46"/>
  <c r="BJ72" i="46"/>
  <c r="BE72" i="46"/>
  <c r="AZ72" i="46"/>
  <c r="AU72" i="46"/>
  <c r="AP72" i="46"/>
  <c r="AK72" i="46"/>
  <c r="AF72" i="46"/>
  <c r="AA72" i="46"/>
  <c r="V72" i="46"/>
  <c r="Q72" i="46"/>
  <c r="L72" i="46"/>
  <c r="IW71" i="46"/>
  <c r="IR71" i="46"/>
  <c r="IM71" i="46"/>
  <c r="IH71" i="46"/>
  <c r="IC71" i="46"/>
  <c r="HX71" i="46"/>
  <c r="HN71" i="46"/>
  <c r="HI71" i="46"/>
  <c r="HD71" i="46"/>
  <c r="GY71" i="46"/>
  <c r="GT71" i="46"/>
  <c r="GO71" i="46"/>
  <c r="GJ71" i="46"/>
  <c r="GE71" i="46"/>
  <c r="FZ71" i="46"/>
  <c r="FU71" i="46"/>
  <c r="FP71" i="46"/>
  <c r="FK71" i="46"/>
  <c r="FF71" i="46"/>
  <c r="FA71" i="46"/>
  <c r="EV71" i="46"/>
  <c r="EQ71" i="46"/>
  <c r="EL71" i="46"/>
  <c r="EG71" i="46"/>
  <c r="EB71" i="46"/>
  <c r="DW71" i="46"/>
  <c r="DR71" i="46"/>
  <c r="DM71" i="46"/>
  <c r="DH71" i="46"/>
  <c r="DC71" i="46"/>
  <c r="CX71" i="46"/>
  <c r="CN71" i="46"/>
  <c r="CI71" i="46"/>
  <c r="CD71" i="46"/>
  <c r="BY71" i="46"/>
  <c r="BT71" i="46"/>
  <c r="BO71" i="46"/>
  <c r="BJ71" i="46"/>
  <c r="BE71" i="46"/>
  <c r="AZ71" i="46"/>
  <c r="AU71" i="46"/>
  <c r="AP71" i="46"/>
  <c r="AK71" i="46"/>
  <c r="AF71" i="46"/>
  <c r="AA71" i="46"/>
  <c r="V71" i="46"/>
  <c r="Q71" i="46"/>
  <c r="L71" i="46"/>
  <c r="IW70" i="46"/>
  <c r="IR70" i="46"/>
  <c r="IM70" i="46"/>
  <c r="IH70" i="46"/>
  <c r="IC70" i="46"/>
  <c r="HX70" i="46"/>
  <c r="HN70" i="46"/>
  <c r="HI70" i="46"/>
  <c r="HD70" i="46"/>
  <c r="GY70" i="46"/>
  <c r="GT70" i="46"/>
  <c r="GO70" i="46"/>
  <c r="GJ70" i="46"/>
  <c r="GE70" i="46"/>
  <c r="FZ70" i="46"/>
  <c r="FU70" i="46"/>
  <c r="FP70" i="46"/>
  <c r="FK70" i="46"/>
  <c r="FF70" i="46"/>
  <c r="FA70" i="46"/>
  <c r="EV70" i="46"/>
  <c r="EQ70" i="46"/>
  <c r="EL70" i="46"/>
  <c r="EG70" i="46"/>
  <c r="EB70" i="46"/>
  <c r="DW70" i="46"/>
  <c r="DR70" i="46"/>
  <c r="DM70" i="46"/>
  <c r="DH70" i="46"/>
  <c r="DC70" i="46"/>
  <c r="CX70" i="46"/>
  <c r="CN70" i="46"/>
  <c r="CI70" i="46"/>
  <c r="CD70" i="46"/>
  <c r="BY70" i="46"/>
  <c r="BT70" i="46"/>
  <c r="BO70" i="46"/>
  <c r="BJ70" i="46"/>
  <c r="BE70" i="46"/>
  <c r="AZ70" i="46"/>
  <c r="AU70" i="46"/>
  <c r="AP70" i="46"/>
  <c r="AK70" i="46"/>
  <c r="AF70" i="46"/>
  <c r="AA70" i="46"/>
  <c r="V70" i="46"/>
  <c r="Q70" i="46"/>
  <c r="L70" i="46"/>
  <c r="IW69" i="46"/>
  <c r="IR69" i="46"/>
  <c r="IM69" i="46"/>
  <c r="IH69" i="46"/>
  <c r="IC69" i="46"/>
  <c r="HX69" i="46"/>
  <c r="HN69" i="46"/>
  <c r="HI69" i="46"/>
  <c r="HD69" i="46"/>
  <c r="GY69" i="46"/>
  <c r="GT69" i="46"/>
  <c r="GO69" i="46"/>
  <c r="GJ69" i="46"/>
  <c r="GE69" i="46"/>
  <c r="FZ69" i="46"/>
  <c r="FU69" i="46"/>
  <c r="FP69" i="46"/>
  <c r="FK69" i="46"/>
  <c r="FF69" i="46"/>
  <c r="FA69" i="46"/>
  <c r="EV69" i="46"/>
  <c r="EQ69" i="46"/>
  <c r="EL69" i="46"/>
  <c r="EG69" i="46"/>
  <c r="EB69" i="46"/>
  <c r="DW69" i="46"/>
  <c r="DR69" i="46"/>
  <c r="DM69" i="46"/>
  <c r="DH69" i="46"/>
  <c r="DC69" i="46"/>
  <c r="CX69" i="46"/>
  <c r="CN69" i="46"/>
  <c r="CI69" i="46"/>
  <c r="CD69" i="46"/>
  <c r="BY69" i="46"/>
  <c r="BT69" i="46"/>
  <c r="BO69" i="46"/>
  <c r="BJ69" i="46"/>
  <c r="BE69" i="46"/>
  <c r="AZ69" i="46"/>
  <c r="AU69" i="46"/>
  <c r="AP69" i="46"/>
  <c r="AK69" i="46"/>
  <c r="AF69" i="46"/>
  <c r="AA69" i="46"/>
  <c r="V69" i="46"/>
  <c r="Q69" i="46"/>
  <c r="L69" i="46"/>
  <c r="IW68" i="46"/>
  <c r="IR68" i="46"/>
  <c r="IM68" i="46"/>
  <c r="IH68" i="46"/>
  <c r="IC68" i="46"/>
  <c r="HX68" i="46"/>
  <c r="HN68" i="46"/>
  <c r="HI68" i="46"/>
  <c r="HD68" i="46"/>
  <c r="GY68" i="46"/>
  <c r="GT68" i="46"/>
  <c r="GO68" i="46"/>
  <c r="GJ68" i="46"/>
  <c r="GE68" i="46"/>
  <c r="FZ68" i="46"/>
  <c r="FU68" i="46"/>
  <c r="FP68" i="46"/>
  <c r="FK68" i="46"/>
  <c r="FF68" i="46"/>
  <c r="FA68" i="46"/>
  <c r="EV68" i="46"/>
  <c r="EQ68" i="46"/>
  <c r="EL68" i="46"/>
  <c r="EG68" i="46"/>
  <c r="EB68" i="46"/>
  <c r="DW68" i="46"/>
  <c r="DR68" i="46"/>
  <c r="DM68" i="46"/>
  <c r="DH68" i="46"/>
  <c r="DC68" i="46"/>
  <c r="CX68" i="46"/>
  <c r="CN68" i="46"/>
  <c r="CI68" i="46"/>
  <c r="CD68" i="46"/>
  <c r="BY68" i="46"/>
  <c r="BT68" i="46"/>
  <c r="BO68" i="46"/>
  <c r="BJ68" i="46"/>
  <c r="BE68" i="46"/>
  <c r="AZ68" i="46"/>
  <c r="AU68" i="46"/>
  <c r="AP68" i="46"/>
  <c r="AK68" i="46"/>
  <c r="AF68" i="46"/>
  <c r="AA68" i="46"/>
  <c r="V68" i="46"/>
  <c r="Q68" i="46"/>
  <c r="L68" i="46"/>
  <c r="IW67" i="46"/>
  <c r="IR67" i="46"/>
  <c r="IM67" i="46"/>
  <c r="IH67" i="46"/>
  <c r="IC67" i="46"/>
  <c r="HX67" i="46"/>
  <c r="HN67" i="46"/>
  <c r="HI67" i="46"/>
  <c r="HD67" i="46"/>
  <c r="GY67" i="46"/>
  <c r="GT67" i="46"/>
  <c r="GO67" i="46"/>
  <c r="GJ67" i="46"/>
  <c r="GE67" i="46"/>
  <c r="FZ67" i="46"/>
  <c r="FU67" i="46"/>
  <c r="FP67" i="46"/>
  <c r="FK67" i="46"/>
  <c r="FF67" i="46"/>
  <c r="FA67" i="46"/>
  <c r="EV67" i="46"/>
  <c r="EQ67" i="46"/>
  <c r="EL67" i="46"/>
  <c r="EG67" i="46"/>
  <c r="EB67" i="46"/>
  <c r="DW67" i="46"/>
  <c r="DR67" i="46"/>
  <c r="DM67" i="46"/>
  <c r="DH67" i="46"/>
  <c r="DC67" i="46"/>
  <c r="CX67" i="46"/>
  <c r="CN67" i="46"/>
  <c r="CI67" i="46"/>
  <c r="CD67" i="46"/>
  <c r="BY67" i="46"/>
  <c r="BT67" i="46"/>
  <c r="BO67" i="46"/>
  <c r="BJ67" i="46"/>
  <c r="BE67" i="46"/>
  <c r="AZ67" i="46"/>
  <c r="AU67" i="46"/>
  <c r="AP67" i="46"/>
  <c r="AK67" i="46"/>
  <c r="AF67" i="46"/>
  <c r="AA67" i="46"/>
  <c r="V67" i="46"/>
  <c r="Q67" i="46"/>
  <c r="L67" i="46"/>
  <c r="IW66" i="46"/>
  <c r="IR66" i="46"/>
  <c r="IM66" i="46"/>
  <c r="IH66" i="46"/>
  <c r="IC66" i="46"/>
  <c r="HX66" i="46"/>
  <c r="HN66" i="46"/>
  <c r="HI66" i="46"/>
  <c r="HD66" i="46"/>
  <c r="GY66" i="46"/>
  <c r="GT66" i="46"/>
  <c r="GO66" i="46"/>
  <c r="GJ66" i="46"/>
  <c r="GE66" i="46"/>
  <c r="FZ66" i="46"/>
  <c r="FU66" i="46"/>
  <c r="FP66" i="46"/>
  <c r="FK66" i="46"/>
  <c r="FF66" i="46"/>
  <c r="FA66" i="46"/>
  <c r="EV66" i="46"/>
  <c r="EQ66" i="46"/>
  <c r="EL66" i="46"/>
  <c r="EG66" i="46"/>
  <c r="EB66" i="46"/>
  <c r="DW66" i="46"/>
  <c r="DR66" i="46"/>
  <c r="DM66" i="46"/>
  <c r="DH66" i="46"/>
  <c r="DC66" i="46"/>
  <c r="CX66" i="46"/>
  <c r="CN66" i="46"/>
  <c r="CI66" i="46"/>
  <c r="CD66" i="46"/>
  <c r="BY66" i="46"/>
  <c r="BT66" i="46"/>
  <c r="BO66" i="46"/>
  <c r="BJ66" i="46"/>
  <c r="BE66" i="46"/>
  <c r="AZ66" i="46"/>
  <c r="AU66" i="46"/>
  <c r="AP66" i="46"/>
  <c r="AK66" i="46"/>
  <c r="AF66" i="46"/>
  <c r="AA66" i="46"/>
  <c r="V66" i="46"/>
  <c r="Q66" i="46"/>
  <c r="L66" i="46"/>
  <c r="IW65" i="46"/>
  <c r="IR65" i="46"/>
  <c r="IM65" i="46"/>
  <c r="IH65" i="46"/>
  <c r="IC65" i="46"/>
  <c r="HX65" i="46"/>
  <c r="HN65" i="46"/>
  <c r="HI65" i="46"/>
  <c r="HD65" i="46"/>
  <c r="GY65" i="46"/>
  <c r="GT65" i="46"/>
  <c r="GO65" i="46"/>
  <c r="GJ65" i="46"/>
  <c r="GE65" i="46"/>
  <c r="FZ65" i="46"/>
  <c r="FU65" i="46"/>
  <c r="FP65" i="46"/>
  <c r="FK65" i="46"/>
  <c r="FF65" i="46"/>
  <c r="FA65" i="46"/>
  <c r="EV65" i="46"/>
  <c r="EQ65" i="46"/>
  <c r="EL65" i="46"/>
  <c r="EG65" i="46"/>
  <c r="EB65" i="46"/>
  <c r="DW65" i="46"/>
  <c r="DR65" i="46"/>
  <c r="DM65" i="46"/>
  <c r="DH65" i="46"/>
  <c r="DC65" i="46"/>
  <c r="CX65" i="46"/>
  <c r="CN65" i="46"/>
  <c r="CI65" i="46"/>
  <c r="CD65" i="46"/>
  <c r="BY65" i="46"/>
  <c r="BT65" i="46"/>
  <c r="BO65" i="46"/>
  <c r="BJ65" i="46"/>
  <c r="BE65" i="46"/>
  <c r="AZ65" i="46"/>
  <c r="AU65" i="46"/>
  <c r="AP65" i="46"/>
  <c r="AK65" i="46"/>
  <c r="AF65" i="46"/>
  <c r="AA65" i="46"/>
  <c r="V65" i="46"/>
  <c r="Q65" i="46"/>
  <c r="L65" i="46"/>
  <c r="IW64" i="46"/>
  <c r="IR64" i="46"/>
  <c r="IM64" i="46"/>
  <c r="IH64" i="46"/>
  <c r="IC64" i="46"/>
  <c r="HX64" i="46"/>
  <c r="HN64" i="46"/>
  <c r="HI64" i="46"/>
  <c r="HD64" i="46"/>
  <c r="GY64" i="46"/>
  <c r="GT64" i="46"/>
  <c r="GO64" i="46"/>
  <c r="GJ64" i="46"/>
  <c r="GE64" i="46"/>
  <c r="FZ64" i="46"/>
  <c r="FU64" i="46"/>
  <c r="FP64" i="46"/>
  <c r="FK64" i="46"/>
  <c r="FF64" i="46"/>
  <c r="FA64" i="46"/>
  <c r="EV64" i="46"/>
  <c r="EQ64" i="46"/>
  <c r="EL64" i="46"/>
  <c r="EG64" i="46"/>
  <c r="EB64" i="46"/>
  <c r="DW64" i="46"/>
  <c r="DR64" i="46"/>
  <c r="DM64" i="46"/>
  <c r="DH64" i="46"/>
  <c r="DC64" i="46"/>
  <c r="CX64" i="46"/>
  <c r="CN64" i="46"/>
  <c r="CI64" i="46"/>
  <c r="CD64" i="46"/>
  <c r="BY64" i="46"/>
  <c r="BT64" i="46"/>
  <c r="BO64" i="46"/>
  <c r="BJ64" i="46"/>
  <c r="BE64" i="46"/>
  <c r="AZ64" i="46"/>
  <c r="AU64" i="46"/>
  <c r="AP64" i="46"/>
  <c r="AK64" i="46"/>
  <c r="AF64" i="46"/>
  <c r="AA64" i="46"/>
  <c r="V64" i="46"/>
  <c r="Q64" i="46"/>
  <c r="L64" i="46"/>
  <c r="IW63" i="46"/>
  <c r="IR63" i="46"/>
  <c r="IM63" i="46"/>
  <c r="IH63" i="46"/>
  <c r="IC63" i="46"/>
  <c r="HX63" i="46"/>
  <c r="HN63" i="46"/>
  <c r="HI63" i="46"/>
  <c r="HD63" i="46"/>
  <c r="GY63" i="46"/>
  <c r="GT63" i="46"/>
  <c r="GO63" i="46"/>
  <c r="GJ63" i="46"/>
  <c r="GE63" i="46"/>
  <c r="FZ63" i="46"/>
  <c r="FU63" i="46"/>
  <c r="FP63" i="46"/>
  <c r="FK63" i="46"/>
  <c r="FF63" i="46"/>
  <c r="FA63" i="46"/>
  <c r="EV63" i="46"/>
  <c r="EQ63" i="46"/>
  <c r="EL63" i="46"/>
  <c r="EG63" i="46"/>
  <c r="EB63" i="46"/>
  <c r="DW63" i="46"/>
  <c r="DR63" i="46"/>
  <c r="DM63" i="46"/>
  <c r="DH63" i="46"/>
  <c r="DC63" i="46"/>
  <c r="CX63" i="46"/>
  <c r="CN63" i="46"/>
  <c r="CI63" i="46"/>
  <c r="CD63" i="46"/>
  <c r="BY63" i="46"/>
  <c r="BT63" i="46"/>
  <c r="BO63" i="46"/>
  <c r="BJ63" i="46"/>
  <c r="BE63" i="46"/>
  <c r="AZ63" i="46"/>
  <c r="AU63" i="46"/>
  <c r="AP63" i="46"/>
  <c r="AK63" i="46"/>
  <c r="AF63" i="46"/>
  <c r="AA63" i="46"/>
  <c r="V63" i="46"/>
  <c r="Q63" i="46"/>
  <c r="L63" i="46"/>
  <c r="IW62" i="46"/>
  <c r="IR62" i="46"/>
  <c r="IM62" i="46"/>
  <c r="IH62" i="46"/>
  <c r="IC62" i="46"/>
  <c r="HX62" i="46"/>
  <c r="HN62" i="46"/>
  <c r="HI62" i="46"/>
  <c r="HD62" i="46"/>
  <c r="GY62" i="46"/>
  <c r="GT62" i="46"/>
  <c r="GO62" i="46"/>
  <c r="GJ62" i="46"/>
  <c r="GE62" i="46"/>
  <c r="FZ62" i="46"/>
  <c r="FU62" i="46"/>
  <c r="FP62" i="46"/>
  <c r="FK62" i="46"/>
  <c r="FF62" i="46"/>
  <c r="FA62" i="46"/>
  <c r="EV62" i="46"/>
  <c r="EQ62" i="46"/>
  <c r="EL62" i="46"/>
  <c r="EG62" i="46"/>
  <c r="EB62" i="46"/>
  <c r="DW62" i="46"/>
  <c r="DR62" i="46"/>
  <c r="DM62" i="46"/>
  <c r="DH62" i="46"/>
  <c r="DC62" i="46"/>
  <c r="CX62" i="46"/>
  <c r="CN62" i="46"/>
  <c r="CI62" i="46"/>
  <c r="CD62" i="46"/>
  <c r="BY62" i="46"/>
  <c r="BT62" i="46"/>
  <c r="BO62" i="46"/>
  <c r="BJ62" i="46"/>
  <c r="BE62" i="46"/>
  <c r="AZ62" i="46"/>
  <c r="AU62" i="46"/>
  <c r="AP62" i="46"/>
  <c r="AK62" i="46"/>
  <c r="AF62" i="46"/>
  <c r="AA62" i="46"/>
  <c r="V62" i="46"/>
  <c r="Q62" i="46"/>
  <c r="L62" i="46"/>
  <c r="IW61" i="46"/>
  <c r="IR61" i="46"/>
  <c r="IM61" i="46"/>
  <c r="IH61" i="46"/>
  <c r="IC61" i="46"/>
  <c r="HX61" i="46"/>
  <c r="HN61" i="46"/>
  <c r="HI61" i="46"/>
  <c r="HD61" i="46"/>
  <c r="GY61" i="46"/>
  <c r="GT61" i="46"/>
  <c r="GO61" i="46"/>
  <c r="GJ61" i="46"/>
  <c r="GE61" i="46"/>
  <c r="FZ61" i="46"/>
  <c r="FU61" i="46"/>
  <c r="FP61" i="46"/>
  <c r="FK61" i="46"/>
  <c r="FF61" i="46"/>
  <c r="FA61" i="46"/>
  <c r="EV61" i="46"/>
  <c r="EQ61" i="46"/>
  <c r="EL61" i="46"/>
  <c r="EG61" i="46"/>
  <c r="EB61" i="46"/>
  <c r="DW61" i="46"/>
  <c r="DR61" i="46"/>
  <c r="DM61" i="46"/>
  <c r="DH61" i="46"/>
  <c r="DC61" i="46"/>
  <c r="CX61" i="46"/>
  <c r="CN61" i="46"/>
  <c r="CI61" i="46"/>
  <c r="CD61" i="46"/>
  <c r="BY61" i="46"/>
  <c r="BT61" i="46"/>
  <c r="BO61" i="46"/>
  <c r="BJ61" i="46"/>
  <c r="BE61" i="46"/>
  <c r="AZ61" i="46"/>
  <c r="AU61" i="46"/>
  <c r="AP61" i="46"/>
  <c r="AK61" i="46"/>
  <c r="AF61" i="46"/>
  <c r="AA61" i="46"/>
  <c r="V61" i="46"/>
  <c r="Q61" i="46"/>
  <c r="L61" i="46"/>
  <c r="IW60" i="46"/>
  <c r="IR60" i="46"/>
  <c r="IM60" i="46"/>
  <c r="IH60" i="46"/>
  <c r="IC60" i="46"/>
  <c r="HX60" i="46"/>
  <c r="HN60" i="46"/>
  <c r="HI60" i="46"/>
  <c r="HD60" i="46"/>
  <c r="GY60" i="46"/>
  <c r="GT60" i="46"/>
  <c r="GO60" i="46"/>
  <c r="GJ60" i="46"/>
  <c r="GE60" i="46"/>
  <c r="FZ60" i="46"/>
  <c r="FU60" i="46"/>
  <c r="FP60" i="46"/>
  <c r="FK60" i="46"/>
  <c r="FF60" i="46"/>
  <c r="FA60" i="46"/>
  <c r="EV60" i="46"/>
  <c r="EQ60" i="46"/>
  <c r="EL60" i="46"/>
  <c r="EG60" i="46"/>
  <c r="EB60" i="46"/>
  <c r="DW60" i="46"/>
  <c r="DR60" i="46"/>
  <c r="DM60" i="46"/>
  <c r="DH60" i="46"/>
  <c r="DC60" i="46"/>
  <c r="CX60" i="46"/>
  <c r="CN60" i="46"/>
  <c r="CI60" i="46"/>
  <c r="CD60" i="46"/>
  <c r="BY60" i="46"/>
  <c r="BT60" i="46"/>
  <c r="BO60" i="46"/>
  <c r="BJ60" i="46"/>
  <c r="BE60" i="46"/>
  <c r="AZ60" i="46"/>
  <c r="AU60" i="46"/>
  <c r="AP60" i="46"/>
  <c r="AK60" i="46"/>
  <c r="AF60" i="46"/>
  <c r="AA60" i="46"/>
  <c r="V60" i="46"/>
  <c r="Q60" i="46"/>
  <c r="L60" i="46"/>
  <c r="IW59" i="46"/>
  <c r="IR59" i="46"/>
  <c r="IM59" i="46"/>
  <c r="IH59" i="46"/>
  <c r="IC59" i="46"/>
  <c r="HX59" i="46"/>
  <c r="HN59" i="46"/>
  <c r="HI59" i="46"/>
  <c r="HD59" i="46"/>
  <c r="GY59" i="46"/>
  <c r="GT59" i="46"/>
  <c r="GO59" i="46"/>
  <c r="GJ59" i="46"/>
  <c r="GE59" i="46"/>
  <c r="FZ59" i="46"/>
  <c r="FU59" i="46"/>
  <c r="FP59" i="46"/>
  <c r="FK59" i="46"/>
  <c r="FF59" i="46"/>
  <c r="FA59" i="46"/>
  <c r="EV59" i="46"/>
  <c r="EQ59" i="46"/>
  <c r="EL59" i="46"/>
  <c r="EG59" i="46"/>
  <c r="EB59" i="46"/>
  <c r="DW59" i="46"/>
  <c r="DR59" i="46"/>
  <c r="DM59" i="46"/>
  <c r="DH59" i="46"/>
  <c r="DC59" i="46"/>
  <c r="CX59" i="46"/>
  <c r="CN59" i="46"/>
  <c r="CI59" i="46"/>
  <c r="CD59" i="46"/>
  <c r="BY59" i="46"/>
  <c r="BT59" i="46"/>
  <c r="BO59" i="46"/>
  <c r="BJ59" i="46"/>
  <c r="BE59" i="46"/>
  <c r="AZ59" i="46"/>
  <c r="AU59" i="46"/>
  <c r="AP59" i="46"/>
  <c r="AK59" i="46"/>
  <c r="AF59" i="46"/>
  <c r="AA59" i="46"/>
  <c r="V59" i="46"/>
  <c r="Q59" i="46"/>
  <c r="L59" i="46"/>
  <c r="IW58" i="46"/>
  <c r="IR58" i="46"/>
  <c r="IM58" i="46"/>
  <c r="IH58" i="46"/>
  <c r="IC58" i="46"/>
  <c r="HX58" i="46"/>
  <c r="HN58" i="46"/>
  <c r="HI58" i="46"/>
  <c r="HD58" i="46"/>
  <c r="GY58" i="46"/>
  <c r="GT58" i="46"/>
  <c r="GO58" i="46"/>
  <c r="GJ58" i="46"/>
  <c r="GE58" i="46"/>
  <c r="FZ58" i="46"/>
  <c r="FU58" i="46"/>
  <c r="FP58" i="46"/>
  <c r="FK58" i="46"/>
  <c r="FF58" i="46"/>
  <c r="FA58" i="46"/>
  <c r="EV58" i="46"/>
  <c r="EQ58" i="46"/>
  <c r="EL58" i="46"/>
  <c r="EG58" i="46"/>
  <c r="EB58" i="46"/>
  <c r="DW58" i="46"/>
  <c r="DR58" i="46"/>
  <c r="DM58" i="46"/>
  <c r="DH58" i="46"/>
  <c r="DC58" i="46"/>
  <c r="CX58" i="46"/>
  <c r="CN58" i="46"/>
  <c r="CI58" i="46"/>
  <c r="CD58" i="46"/>
  <c r="BY58" i="46"/>
  <c r="BT58" i="46"/>
  <c r="BO58" i="46"/>
  <c r="BJ58" i="46"/>
  <c r="BE58" i="46"/>
  <c r="AZ58" i="46"/>
  <c r="AU58" i="46"/>
  <c r="AP58" i="46"/>
  <c r="AK58" i="46"/>
  <c r="AF58" i="46"/>
  <c r="AA58" i="46"/>
  <c r="V58" i="46"/>
  <c r="Q58" i="46"/>
  <c r="L58" i="46"/>
  <c r="IW57" i="46"/>
  <c r="IR57" i="46"/>
  <c r="IM57" i="46"/>
  <c r="IH57" i="46"/>
  <c r="IC57" i="46"/>
  <c r="HX57" i="46"/>
  <c r="HN57" i="46"/>
  <c r="HI57" i="46"/>
  <c r="HD57" i="46"/>
  <c r="GY57" i="46"/>
  <c r="GT57" i="46"/>
  <c r="GO57" i="46"/>
  <c r="GJ57" i="46"/>
  <c r="GE57" i="46"/>
  <c r="FZ57" i="46"/>
  <c r="FU57" i="46"/>
  <c r="FP57" i="46"/>
  <c r="FK57" i="46"/>
  <c r="FF57" i="46"/>
  <c r="FA57" i="46"/>
  <c r="EV57" i="46"/>
  <c r="EQ57" i="46"/>
  <c r="EL57" i="46"/>
  <c r="EG57" i="46"/>
  <c r="EB57" i="46"/>
  <c r="DW57" i="46"/>
  <c r="DR57" i="46"/>
  <c r="DM57" i="46"/>
  <c r="DH57" i="46"/>
  <c r="DC57" i="46"/>
  <c r="CX57" i="46"/>
  <c r="CN57" i="46"/>
  <c r="CI57" i="46"/>
  <c r="CD57" i="46"/>
  <c r="BY57" i="46"/>
  <c r="BT57" i="46"/>
  <c r="BO57" i="46"/>
  <c r="BJ57" i="46"/>
  <c r="BE57" i="46"/>
  <c r="AZ57" i="46"/>
  <c r="AU57" i="46"/>
  <c r="AP57" i="46"/>
  <c r="AK57" i="46"/>
  <c r="AF57" i="46"/>
  <c r="AA57" i="46"/>
  <c r="V57" i="46"/>
  <c r="Q57" i="46"/>
  <c r="L57" i="46"/>
  <c r="IW56" i="46"/>
  <c r="IR56" i="46"/>
  <c r="IM56" i="46"/>
  <c r="IH56" i="46"/>
  <c r="IC56" i="46"/>
  <c r="HX56" i="46"/>
  <c r="HN56" i="46"/>
  <c r="HI56" i="46"/>
  <c r="HD56" i="46"/>
  <c r="GY56" i="46"/>
  <c r="GT56" i="46"/>
  <c r="GO56" i="46"/>
  <c r="GJ56" i="46"/>
  <c r="GE56" i="46"/>
  <c r="FZ56" i="46"/>
  <c r="FU56" i="46"/>
  <c r="FP56" i="46"/>
  <c r="FK56" i="46"/>
  <c r="FF56" i="46"/>
  <c r="FA56" i="46"/>
  <c r="EV56" i="46"/>
  <c r="EQ56" i="46"/>
  <c r="EL56" i="46"/>
  <c r="EG56" i="46"/>
  <c r="EB56" i="46"/>
  <c r="DW56" i="46"/>
  <c r="DR56" i="46"/>
  <c r="DM56" i="46"/>
  <c r="DH56" i="46"/>
  <c r="DC56" i="46"/>
  <c r="CX56" i="46"/>
  <c r="CN56" i="46"/>
  <c r="CI56" i="46"/>
  <c r="CD56" i="46"/>
  <c r="BY56" i="46"/>
  <c r="BT56" i="46"/>
  <c r="BO56" i="46"/>
  <c r="BJ56" i="46"/>
  <c r="BE56" i="46"/>
  <c r="AZ56" i="46"/>
  <c r="AU56" i="46"/>
  <c r="AP56" i="46"/>
  <c r="AK56" i="46"/>
  <c r="AF56" i="46"/>
  <c r="AA56" i="46"/>
  <c r="V56" i="46"/>
  <c r="Q56" i="46"/>
  <c r="L56" i="46"/>
  <c r="IW55" i="46"/>
  <c r="IR55" i="46"/>
  <c r="IM55" i="46"/>
  <c r="IH55" i="46"/>
  <c r="IC55" i="46"/>
  <c r="HX55" i="46"/>
  <c r="HN55" i="46"/>
  <c r="HI55" i="46"/>
  <c r="HD55" i="46"/>
  <c r="GY55" i="46"/>
  <c r="GT55" i="46"/>
  <c r="GO55" i="46"/>
  <c r="GJ55" i="46"/>
  <c r="GE55" i="46"/>
  <c r="FZ55" i="46"/>
  <c r="FU55" i="46"/>
  <c r="FP55" i="46"/>
  <c r="FK55" i="46"/>
  <c r="FF55" i="46"/>
  <c r="FA55" i="46"/>
  <c r="EV55" i="46"/>
  <c r="EQ55" i="46"/>
  <c r="EL55" i="46"/>
  <c r="EG55" i="46"/>
  <c r="EB55" i="46"/>
  <c r="DW55" i="46"/>
  <c r="DR55" i="46"/>
  <c r="DM55" i="46"/>
  <c r="DH55" i="46"/>
  <c r="DC55" i="46"/>
  <c r="CX55" i="46"/>
  <c r="CN55" i="46"/>
  <c r="CI55" i="46"/>
  <c r="CD55" i="46"/>
  <c r="BY55" i="46"/>
  <c r="BT55" i="46"/>
  <c r="BO55" i="46"/>
  <c r="BJ55" i="46"/>
  <c r="BE55" i="46"/>
  <c r="AZ55" i="46"/>
  <c r="AU55" i="46"/>
  <c r="AP55" i="46"/>
  <c r="AK55" i="46"/>
  <c r="AF55" i="46"/>
  <c r="AA55" i="46"/>
  <c r="V55" i="46"/>
  <c r="Q55" i="46"/>
  <c r="L55" i="46"/>
  <c r="IW54" i="46"/>
  <c r="IR54" i="46"/>
  <c r="IM54" i="46"/>
  <c r="IH54" i="46"/>
  <c r="IC54" i="46"/>
  <c r="HX54" i="46"/>
  <c r="HN54" i="46"/>
  <c r="HI54" i="46"/>
  <c r="HD54" i="46"/>
  <c r="GY54" i="46"/>
  <c r="GT54" i="46"/>
  <c r="GO54" i="46"/>
  <c r="GJ54" i="46"/>
  <c r="GE54" i="46"/>
  <c r="FZ54" i="46"/>
  <c r="FU54" i="46"/>
  <c r="FP54" i="46"/>
  <c r="FK54" i="46"/>
  <c r="FF54" i="46"/>
  <c r="FA54" i="46"/>
  <c r="EV54" i="46"/>
  <c r="EQ54" i="46"/>
  <c r="EL54" i="46"/>
  <c r="EG54" i="46"/>
  <c r="EB54" i="46"/>
  <c r="DW54" i="46"/>
  <c r="DR54" i="46"/>
  <c r="DM54" i="46"/>
  <c r="DH54" i="46"/>
  <c r="DC54" i="46"/>
  <c r="CX54" i="46"/>
  <c r="CN54" i="46"/>
  <c r="CI54" i="46"/>
  <c r="CD54" i="46"/>
  <c r="BY54" i="46"/>
  <c r="BT54" i="46"/>
  <c r="BO54" i="46"/>
  <c r="BJ54" i="46"/>
  <c r="BE54" i="46"/>
  <c r="AZ54" i="46"/>
  <c r="AU54" i="46"/>
  <c r="AP54" i="46"/>
  <c r="AK54" i="46"/>
  <c r="AF54" i="46"/>
  <c r="AA54" i="46"/>
  <c r="V54" i="46"/>
  <c r="Q54" i="46"/>
  <c r="L54" i="46"/>
  <c r="IW53" i="46"/>
  <c r="IR53" i="46"/>
  <c r="IM53" i="46"/>
  <c r="IH53" i="46"/>
  <c r="IC53" i="46"/>
  <c r="HX53" i="46"/>
  <c r="HN53" i="46"/>
  <c r="HI53" i="46"/>
  <c r="HD53" i="46"/>
  <c r="GY53" i="46"/>
  <c r="GT53" i="46"/>
  <c r="GO53" i="46"/>
  <c r="GJ53" i="46"/>
  <c r="GE53" i="46"/>
  <c r="FZ53" i="46"/>
  <c r="FU53" i="46"/>
  <c r="FP53" i="46"/>
  <c r="FK53" i="46"/>
  <c r="FF53" i="46"/>
  <c r="FA53" i="46"/>
  <c r="EV53" i="46"/>
  <c r="EQ53" i="46"/>
  <c r="EL53" i="46"/>
  <c r="EG53" i="46"/>
  <c r="EB53" i="46"/>
  <c r="DW53" i="46"/>
  <c r="DR53" i="46"/>
  <c r="DM53" i="46"/>
  <c r="DH53" i="46"/>
  <c r="DC53" i="46"/>
  <c r="CX53" i="46"/>
  <c r="CN53" i="46"/>
  <c r="CI53" i="46"/>
  <c r="CD53" i="46"/>
  <c r="BY53" i="46"/>
  <c r="BT53" i="46"/>
  <c r="BO53" i="46"/>
  <c r="BJ53" i="46"/>
  <c r="BE53" i="46"/>
  <c r="AZ53" i="46"/>
  <c r="AU53" i="46"/>
  <c r="AP53" i="46"/>
  <c r="AK53" i="46"/>
  <c r="AF53" i="46"/>
  <c r="AA53" i="46"/>
  <c r="V53" i="46"/>
  <c r="Q53" i="46"/>
  <c r="L53" i="46"/>
  <c r="IW52" i="46"/>
  <c r="IR52" i="46"/>
  <c r="IM52" i="46"/>
  <c r="IH52" i="46"/>
  <c r="IC52" i="46"/>
  <c r="HX52" i="46"/>
  <c r="HN52" i="46"/>
  <c r="HI52" i="46"/>
  <c r="HD52" i="46"/>
  <c r="GY52" i="46"/>
  <c r="GT52" i="46"/>
  <c r="GO52" i="46"/>
  <c r="GJ52" i="46"/>
  <c r="GE52" i="46"/>
  <c r="FZ52" i="46"/>
  <c r="FU52" i="46"/>
  <c r="FP52" i="46"/>
  <c r="FK52" i="46"/>
  <c r="FF52" i="46"/>
  <c r="FA52" i="46"/>
  <c r="EV52" i="46"/>
  <c r="EQ52" i="46"/>
  <c r="EL52" i="46"/>
  <c r="EG52" i="46"/>
  <c r="EB52" i="46"/>
  <c r="DW52" i="46"/>
  <c r="DR52" i="46"/>
  <c r="DM52" i="46"/>
  <c r="DH52" i="46"/>
  <c r="DC52" i="46"/>
  <c r="CX52" i="46"/>
  <c r="CN52" i="46"/>
  <c r="CI52" i="46"/>
  <c r="CD52" i="46"/>
  <c r="BY52" i="46"/>
  <c r="BT52" i="46"/>
  <c r="BO52" i="46"/>
  <c r="BJ52" i="46"/>
  <c r="BE52" i="46"/>
  <c r="AZ52" i="46"/>
  <c r="AU52" i="46"/>
  <c r="AP52" i="46"/>
  <c r="AK52" i="46"/>
  <c r="AF52" i="46"/>
  <c r="AA52" i="46"/>
  <c r="V52" i="46"/>
  <c r="Q52" i="46"/>
  <c r="L52" i="46"/>
  <c r="IW51" i="46"/>
  <c r="IR51" i="46"/>
  <c r="IM51" i="46"/>
  <c r="IH51" i="46"/>
  <c r="IC51" i="46"/>
  <c r="HX51" i="46"/>
  <c r="HN51" i="46"/>
  <c r="HI51" i="46"/>
  <c r="HD51" i="46"/>
  <c r="GY51" i="46"/>
  <c r="GT51" i="46"/>
  <c r="GO51" i="46"/>
  <c r="GJ51" i="46"/>
  <c r="GE51" i="46"/>
  <c r="FZ51" i="46"/>
  <c r="FU51" i="46"/>
  <c r="FP51" i="46"/>
  <c r="FK51" i="46"/>
  <c r="FF51" i="46"/>
  <c r="FA51" i="46"/>
  <c r="EV51" i="46"/>
  <c r="EQ51" i="46"/>
  <c r="EL51" i="46"/>
  <c r="EG51" i="46"/>
  <c r="EB51" i="46"/>
  <c r="DW51" i="46"/>
  <c r="DR51" i="46"/>
  <c r="DM51" i="46"/>
  <c r="DH51" i="46"/>
  <c r="DC51" i="46"/>
  <c r="CX51" i="46"/>
  <c r="CN51" i="46"/>
  <c r="CI51" i="46"/>
  <c r="CD51" i="46"/>
  <c r="BY51" i="46"/>
  <c r="BT51" i="46"/>
  <c r="BO51" i="46"/>
  <c r="BJ51" i="46"/>
  <c r="BE51" i="46"/>
  <c r="AZ51" i="46"/>
  <c r="AU51" i="46"/>
  <c r="AP51" i="46"/>
  <c r="AK51" i="46"/>
  <c r="AF51" i="46"/>
  <c r="AA51" i="46"/>
  <c r="V51" i="46"/>
  <c r="Q51" i="46"/>
  <c r="L51" i="46"/>
  <c r="IW50" i="46"/>
  <c r="IR50" i="46"/>
  <c r="IM50" i="46"/>
  <c r="IH50" i="46"/>
  <c r="IC50" i="46"/>
  <c r="HX50" i="46"/>
  <c r="HN50" i="46"/>
  <c r="HI50" i="46"/>
  <c r="HD50" i="46"/>
  <c r="GY50" i="46"/>
  <c r="GT50" i="46"/>
  <c r="GO50" i="46"/>
  <c r="GJ50" i="46"/>
  <c r="GE50" i="46"/>
  <c r="FZ50" i="46"/>
  <c r="FU50" i="46"/>
  <c r="FP50" i="46"/>
  <c r="FK50" i="46"/>
  <c r="FF50" i="46"/>
  <c r="FA50" i="46"/>
  <c r="EV50" i="46"/>
  <c r="EQ50" i="46"/>
  <c r="EL50" i="46"/>
  <c r="EG50" i="46"/>
  <c r="EB50" i="46"/>
  <c r="DW50" i="46"/>
  <c r="DR50" i="46"/>
  <c r="DM50" i="46"/>
  <c r="DH50" i="46"/>
  <c r="DC50" i="46"/>
  <c r="CX50" i="46"/>
  <c r="CN50" i="46"/>
  <c r="CI50" i="46"/>
  <c r="CD50" i="46"/>
  <c r="BY50" i="46"/>
  <c r="BT50" i="46"/>
  <c r="BO50" i="46"/>
  <c r="BJ50" i="46"/>
  <c r="BE50" i="46"/>
  <c r="AZ50" i="46"/>
  <c r="AU50" i="46"/>
  <c r="AP50" i="46"/>
  <c r="AK50" i="46"/>
  <c r="AF50" i="46"/>
  <c r="AA50" i="46"/>
  <c r="V50" i="46"/>
  <c r="Q50" i="46"/>
  <c r="L50" i="46"/>
  <c r="IW49" i="46"/>
  <c r="IR49" i="46"/>
  <c r="IM49" i="46"/>
  <c r="IH49" i="46"/>
  <c r="IC49" i="46"/>
  <c r="HX49" i="46"/>
  <c r="HN49" i="46"/>
  <c r="HI49" i="46"/>
  <c r="HD49" i="46"/>
  <c r="GY49" i="46"/>
  <c r="GT49" i="46"/>
  <c r="GO49" i="46"/>
  <c r="GJ49" i="46"/>
  <c r="GE49" i="46"/>
  <c r="FZ49" i="46"/>
  <c r="FU49" i="46"/>
  <c r="FP49" i="46"/>
  <c r="FK49" i="46"/>
  <c r="FF49" i="46"/>
  <c r="FA49" i="46"/>
  <c r="EV49" i="46"/>
  <c r="EQ49" i="46"/>
  <c r="EL49" i="46"/>
  <c r="EG49" i="46"/>
  <c r="EB49" i="46"/>
  <c r="DW49" i="46"/>
  <c r="DR49" i="46"/>
  <c r="DM49" i="46"/>
  <c r="DH49" i="46"/>
  <c r="DC49" i="46"/>
  <c r="CX49" i="46"/>
  <c r="CN49" i="46"/>
  <c r="CI49" i="46"/>
  <c r="CD49" i="46"/>
  <c r="BY49" i="46"/>
  <c r="BT49" i="46"/>
  <c r="BO49" i="46"/>
  <c r="BJ49" i="46"/>
  <c r="BE49" i="46"/>
  <c r="AZ49" i="46"/>
  <c r="AU49" i="46"/>
  <c r="AP49" i="46"/>
  <c r="AK49" i="46"/>
  <c r="AF49" i="46"/>
  <c r="AA49" i="46"/>
  <c r="V49" i="46"/>
  <c r="Q49" i="46"/>
  <c r="L49" i="46"/>
  <c r="IW48" i="46"/>
  <c r="IR48" i="46"/>
  <c r="IM48" i="46"/>
  <c r="IH48" i="46"/>
  <c r="IC48" i="46"/>
  <c r="HX48" i="46"/>
  <c r="HN48" i="46"/>
  <c r="HI48" i="46"/>
  <c r="HD48" i="46"/>
  <c r="GY48" i="46"/>
  <c r="GT48" i="46"/>
  <c r="GO48" i="46"/>
  <c r="GJ48" i="46"/>
  <c r="GE48" i="46"/>
  <c r="FZ48" i="46"/>
  <c r="FU48" i="46"/>
  <c r="FP48" i="46"/>
  <c r="FK48" i="46"/>
  <c r="FF48" i="46"/>
  <c r="FA48" i="46"/>
  <c r="EV48" i="46"/>
  <c r="EQ48" i="46"/>
  <c r="EL48" i="46"/>
  <c r="EG48" i="46"/>
  <c r="EB48" i="46"/>
  <c r="DW48" i="46"/>
  <c r="DR48" i="46"/>
  <c r="DM48" i="46"/>
  <c r="DH48" i="46"/>
  <c r="DC48" i="46"/>
  <c r="CX48" i="46"/>
  <c r="CN48" i="46"/>
  <c r="CI48" i="46"/>
  <c r="CD48" i="46"/>
  <c r="BY48" i="46"/>
  <c r="BT48" i="46"/>
  <c r="BO48" i="46"/>
  <c r="BJ48" i="46"/>
  <c r="BE48" i="46"/>
  <c r="AZ48" i="46"/>
  <c r="AU48" i="46"/>
  <c r="AP48" i="46"/>
  <c r="AK48" i="46"/>
  <c r="AF48" i="46"/>
  <c r="AA48" i="46"/>
  <c r="V48" i="46"/>
  <c r="Q48" i="46"/>
  <c r="L48" i="46"/>
  <c r="IW47" i="46"/>
  <c r="IR47" i="46"/>
  <c r="IM47" i="46"/>
  <c r="IH47" i="46"/>
  <c r="IC47" i="46"/>
  <c r="HX47" i="46"/>
  <c r="HN47" i="46"/>
  <c r="HI47" i="46"/>
  <c r="HD47" i="46"/>
  <c r="GY47" i="46"/>
  <c r="GT47" i="46"/>
  <c r="GO47" i="46"/>
  <c r="GJ47" i="46"/>
  <c r="GE47" i="46"/>
  <c r="FZ47" i="46"/>
  <c r="FU47" i="46"/>
  <c r="FP47" i="46"/>
  <c r="FK47" i="46"/>
  <c r="FF47" i="46"/>
  <c r="FA47" i="46"/>
  <c r="EV47" i="46"/>
  <c r="EQ47" i="46"/>
  <c r="EL47" i="46"/>
  <c r="EG47" i="46"/>
  <c r="EB47" i="46"/>
  <c r="DW47" i="46"/>
  <c r="DR47" i="46"/>
  <c r="DM47" i="46"/>
  <c r="DH47" i="46"/>
  <c r="DC47" i="46"/>
  <c r="CX47" i="46"/>
  <c r="CN47" i="46"/>
  <c r="CI47" i="46"/>
  <c r="CD47" i="46"/>
  <c r="BY47" i="46"/>
  <c r="BT47" i="46"/>
  <c r="BO47" i="46"/>
  <c r="BJ47" i="46"/>
  <c r="BE47" i="46"/>
  <c r="AZ47" i="46"/>
  <c r="AU47" i="46"/>
  <c r="AP47" i="46"/>
  <c r="AK47" i="46"/>
  <c r="AF47" i="46"/>
  <c r="AA47" i="46"/>
  <c r="V47" i="46"/>
  <c r="Q47" i="46"/>
  <c r="L47" i="46"/>
  <c r="IW46" i="46"/>
  <c r="IR46" i="46"/>
  <c r="IM46" i="46"/>
  <c r="IH46" i="46"/>
  <c r="IC46" i="46"/>
  <c r="HX46" i="46"/>
  <c r="HN46" i="46"/>
  <c r="HI46" i="46"/>
  <c r="HD46" i="46"/>
  <c r="GY46" i="46"/>
  <c r="GT46" i="46"/>
  <c r="GO46" i="46"/>
  <c r="GJ46" i="46"/>
  <c r="GE46" i="46"/>
  <c r="FZ46" i="46"/>
  <c r="FU46" i="46"/>
  <c r="FP46" i="46"/>
  <c r="FK46" i="46"/>
  <c r="FF46" i="46"/>
  <c r="FA46" i="46"/>
  <c r="EV46" i="46"/>
  <c r="EQ46" i="46"/>
  <c r="EL46" i="46"/>
  <c r="EG46" i="46"/>
  <c r="EB46" i="46"/>
  <c r="DW46" i="46"/>
  <c r="DR46" i="46"/>
  <c r="DM46" i="46"/>
  <c r="DH46" i="46"/>
  <c r="DC46" i="46"/>
  <c r="CX46" i="46"/>
  <c r="CN46" i="46"/>
  <c r="CI46" i="46"/>
  <c r="CD46" i="46"/>
  <c r="BY46" i="46"/>
  <c r="BT46" i="46"/>
  <c r="BO46" i="46"/>
  <c r="BJ46" i="46"/>
  <c r="BE46" i="46"/>
  <c r="AZ46" i="46"/>
  <c r="AU46" i="46"/>
  <c r="AP46" i="46"/>
  <c r="AK46" i="46"/>
  <c r="AF46" i="46"/>
  <c r="AA46" i="46"/>
  <c r="V46" i="46"/>
  <c r="Q46" i="46"/>
  <c r="L46" i="46"/>
  <c r="IW45" i="46"/>
  <c r="IR45" i="46"/>
  <c r="IM45" i="46"/>
  <c r="IH45" i="46"/>
  <c r="IC45" i="46"/>
  <c r="HX45" i="46"/>
  <c r="HN45" i="46"/>
  <c r="HI45" i="46"/>
  <c r="HD45" i="46"/>
  <c r="GY45" i="46"/>
  <c r="GT45" i="46"/>
  <c r="GO45" i="46"/>
  <c r="GJ45" i="46"/>
  <c r="GE45" i="46"/>
  <c r="FZ45" i="46"/>
  <c r="FU45" i="46"/>
  <c r="FP45" i="46"/>
  <c r="FK45" i="46"/>
  <c r="FF45" i="46"/>
  <c r="FA45" i="46"/>
  <c r="EV45" i="46"/>
  <c r="EQ45" i="46"/>
  <c r="EL45" i="46"/>
  <c r="EG45" i="46"/>
  <c r="EB45" i="46"/>
  <c r="DW45" i="46"/>
  <c r="DR45" i="46"/>
  <c r="DM45" i="46"/>
  <c r="DH45" i="46"/>
  <c r="DC45" i="46"/>
  <c r="CX45" i="46"/>
  <c r="CN45" i="46"/>
  <c r="CI45" i="46"/>
  <c r="CD45" i="46"/>
  <c r="BY45" i="46"/>
  <c r="BT45" i="46"/>
  <c r="BO45" i="46"/>
  <c r="BJ45" i="46"/>
  <c r="BE45" i="46"/>
  <c r="AZ45" i="46"/>
  <c r="AU45" i="46"/>
  <c r="AP45" i="46"/>
  <c r="AK45" i="46"/>
  <c r="AF45" i="46"/>
  <c r="AA45" i="46"/>
  <c r="V45" i="46"/>
  <c r="Q45" i="46"/>
  <c r="L45" i="46"/>
  <c r="IW44" i="46"/>
  <c r="IR44" i="46"/>
  <c r="IM44" i="46"/>
  <c r="IH44" i="46"/>
  <c r="IC44" i="46"/>
  <c r="HX44" i="46"/>
  <c r="HN44" i="46"/>
  <c r="HI44" i="46"/>
  <c r="HD44" i="46"/>
  <c r="GY44" i="46"/>
  <c r="GT44" i="46"/>
  <c r="GO44" i="46"/>
  <c r="GJ44" i="46"/>
  <c r="GE44" i="46"/>
  <c r="FZ44" i="46"/>
  <c r="FU44" i="46"/>
  <c r="FP44" i="46"/>
  <c r="FK44" i="46"/>
  <c r="FF44" i="46"/>
  <c r="FA44" i="46"/>
  <c r="EV44" i="46"/>
  <c r="EQ44" i="46"/>
  <c r="EL44" i="46"/>
  <c r="EG44" i="46"/>
  <c r="EB44" i="46"/>
  <c r="DW44" i="46"/>
  <c r="DR44" i="46"/>
  <c r="DM44" i="46"/>
  <c r="DH44" i="46"/>
  <c r="DC44" i="46"/>
  <c r="CX44" i="46"/>
  <c r="CN44" i="46"/>
  <c r="CI44" i="46"/>
  <c r="CD44" i="46"/>
  <c r="BY44" i="46"/>
  <c r="BT44" i="46"/>
  <c r="BO44" i="46"/>
  <c r="BJ44" i="46"/>
  <c r="BE44" i="46"/>
  <c r="AZ44" i="46"/>
  <c r="AU44" i="46"/>
  <c r="AP44" i="46"/>
  <c r="AK44" i="46"/>
  <c r="AF44" i="46"/>
  <c r="AA44" i="46"/>
  <c r="V44" i="46"/>
  <c r="Q44" i="46"/>
  <c r="L44" i="46"/>
  <c r="IW43" i="46"/>
  <c r="IR43" i="46"/>
  <c r="IM43" i="46"/>
  <c r="IH43" i="46"/>
  <c r="IC43" i="46"/>
  <c r="HX43" i="46"/>
  <c r="HN43" i="46"/>
  <c r="HI43" i="46"/>
  <c r="HD43" i="46"/>
  <c r="GY43" i="46"/>
  <c r="GT43" i="46"/>
  <c r="GO43" i="46"/>
  <c r="GJ43" i="46"/>
  <c r="GE43" i="46"/>
  <c r="FZ43" i="46"/>
  <c r="FU43" i="46"/>
  <c r="FP43" i="46"/>
  <c r="FK43" i="46"/>
  <c r="FF43" i="46"/>
  <c r="FA43" i="46"/>
  <c r="EV43" i="46"/>
  <c r="EQ43" i="46"/>
  <c r="EL43" i="46"/>
  <c r="EG43" i="46"/>
  <c r="EB43" i="46"/>
  <c r="DW43" i="46"/>
  <c r="DR43" i="46"/>
  <c r="DM43" i="46"/>
  <c r="DH43" i="46"/>
  <c r="DC43" i="46"/>
  <c r="CX43" i="46"/>
  <c r="CN43" i="46"/>
  <c r="CI43" i="46"/>
  <c r="CD43" i="46"/>
  <c r="BY43" i="46"/>
  <c r="BT43" i="46"/>
  <c r="BO43" i="46"/>
  <c r="BJ43" i="46"/>
  <c r="BE43" i="46"/>
  <c r="AZ43" i="46"/>
  <c r="AU43" i="46"/>
  <c r="AP43" i="46"/>
  <c r="AK43" i="46"/>
  <c r="AF43" i="46"/>
  <c r="AA43" i="46"/>
  <c r="V43" i="46"/>
  <c r="Q43" i="46"/>
  <c r="L43" i="46"/>
  <c r="IW42" i="46"/>
  <c r="IR42" i="46"/>
  <c r="IM42" i="46"/>
  <c r="IH42" i="46"/>
  <c r="IC42" i="46"/>
  <c r="HX42" i="46"/>
  <c r="HN42" i="46"/>
  <c r="HI42" i="46"/>
  <c r="HD42" i="46"/>
  <c r="GY42" i="46"/>
  <c r="GT42" i="46"/>
  <c r="GO42" i="46"/>
  <c r="GJ42" i="46"/>
  <c r="GE42" i="46"/>
  <c r="FZ42" i="46"/>
  <c r="FU42" i="46"/>
  <c r="FP42" i="46"/>
  <c r="FK42" i="46"/>
  <c r="FF42" i="46"/>
  <c r="FA42" i="46"/>
  <c r="EV42" i="46"/>
  <c r="EQ42" i="46"/>
  <c r="EL42" i="46"/>
  <c r="EG42" i="46"/>
  <c r="EB42" i="46"/>
  <c r="DW42" i="46"/>
  <c r="DR42" i="46"/>
  <c r="DM42" i="46"/>
  <c r="DH42" i="46"/>
  <c r="DC42" i="46"/>
  <c r="CX42" i="46"/>
  <c r="CN42" i="46"/>
  <c r="CI42" i="46"/>
  <c r="CD42" i="46"/>
  <c r="BY42" i="46"/>
  <c r="BT42" i="46"/>
  <c r="BO42" i="46"/>
  <c r="BJ42" i="46"/>
  <c r="BE42" i="46"/>
  <c r="AZ42" i="46"/>
  <c r="AU42" i="46"/>
  <c r="AP42" i="46"/>
  <c r="AK42" i="46"/>
  <c r="AF42" i="46"/>
  <c r="AA42" i="46"/>
  <c r="V42" i="46"/>
  <c r="Q42" i="46"/>
  <c r="L42" i="46"/>
  <c r="IW41" i="46"/>
  <c r="IR41" i="46"/>
  <c r="IM41" i="46"/>
  <c r="IH41" i="46"/>
  <c r="IC41" i="46"/>
  <c r="HX41" i="46"/>
  <c r="HN41" i="46"/>
  <c r="HI41" i="46"/>
  <c r="HD41" i="46"/>
  <c r="GY41" i="46"/>
  <c r="GT41" i="46"/>
  <c r="GO41" i="46"/>
  <c r="GJ41" i="46"/>
  <c r="GE41" i="46"/>
  <c r="FZ41" i="46"/>
  <c r="FU41" i="46"/>
  <c r="FP41" i="46"/>
  <c r="FK41" i="46"/>
  <c r="FF41" i="46"/>
  <c r="FA41" i="46"/>
  <c r="EV41" i="46"/>
  <c r="EQ41" i="46"/>
  <c r="EL41" i="46"/>
  <c r="EG41" i="46"/>
  <c r="EB41" i="46"/>
  <c r="DW41" i="46"/>
  <c r="DR41" i="46"/>
  <c r="DM41" i="46"/>
  <c r="DH41" i="46"/>
  <c r="DC41" i="46"/>
  <c r="CX41" i="46"/>
  <c r="CN41" i="46"/>
  <c r="CI41" i="46"/>
  <c r="CD41" i="46"/>
  <c r="BY41" i="46"/>
  <c r="BT41" i="46"/>
  <c r="BO41" i="46"/>
  <c r="BJ41" i="46"/>
  <c r="BE41" i="46"/>
  <c r="AZ41" i="46"/>
  <c r="AU41" i="46"/>
  <c r="AP41" i="46"/>
  <c r="AK41" i="46"/>
  <c r="AF41" i="46"/>
  <c r="AA41" i="46"/>
  <c r="V41" i="46"/>
  <c r="Q41" i="46"/>
  <c r="L41" i="46"/>
  <c r="IW40" i="46"/>
  <c r="IR40" i="46"/>
  <c r="IM40" i="46"/>
  <c r="IH40" i="46"/>
  <c r="IC40" i="46"/>
  <c r="HX40" i="46"/>
  <c r="HN40" i="46"/>
  <c r="HI40" i="46"/>
  <c r="HD40" i="46"/>
  <c r="GY40" i="46"/>
  <c r="GT40" i="46"/>
  <c r="GO40" i="46"/>
  <c r="GJ40" i="46"/>
  <c r="GE40" i="46"/>
  <c r="FZ40" i="46"/>
  <c r="FU40" i="46"/>
  <c r="FP40" i="46"/>
  <c r="FK40" i="46"/>
  <c r="FF40" i="46"/>
  <c r="FA40" i="46"/>
  <c r="EV40" i="46"/>
  <c r="EQ40" i="46"/>
  <c r="EL40" i="46"/>
  <c r="EG40" i="46"/>
  <c r="EB40" i="46"/>
  <c r="DW40" i="46"/>
  <c r="DR40" i="46"/>
  <c r="DM40" i="46"/>
  <c r="DH40" i="46"/>
  <c r="DC40" i="46"/>
  <c r="CX40" i="46"/>
  <c r="CN40" i="46"/>
  <c r="CI40" i="46"/>
  <c r="CD40" i="46"/>
  <c r="BY40" i="46"/>
  <c r="BT40" i="46"/>
  <c r="BO40" i="46"/>
  <c r="BJ40" i="46"/>
  <c r="BE40" i="46"/>
  <c r="AZ40" i="46"/>
  <c r="AU40" i="46"/>
  <c r="AP40" i="46"/>
  <c r="AK40" i="46"/>
  <c r="AF40" i="46"/>
  <c r="AA40" i="46"/>
  <c r="V40" i="46"/>
  <c r="Q40" i="46"/>
  <c r="L40" i="46"/>
  <c r="IW39" i="46"/>
  <c r="IR39" i="46"/>
  <c r="IM39" i="46"/>
  <c r="IH39" i="46"/>
  <c r="IC39" i="46"/>
  <c r="HX39" i="46"/>
  <c r="HN39" i="46"/>
  <c r="HI39" i="46"/>
  <c r="HD39" i="46"/>
  <c r="GY39" i="46"/>
  <c r="GT39" i="46"/>
  <c r="GO39" i="46"/>
  <c r="GJ39" i="46"/>
  <c r="GE39" i="46"/>
  <c r="FZ39" i="46"/>
  <c r="FU39" i="46"/>
  <c r="FP39" i="46"/>
  <c r="FK39" i="46"/>
  <c r="FF39" i="46"/>
  <c r="FA39" i="46"/>
  <c r="EV39" i="46"/>
  <c r="EQ39" i="46"/>
  <c r="EL39" i="46"/>
  <c r="EG39" i="46"/>
  <c r="EB39" i="46"/>
  <c r="DW39" i="46"/>
  <c r="DR39" i="46"/>
  <c r="DM39" i="46"/>
  <c r="DH39" i="46"/>
  <c r="DC39" i="46"/>
  <c r="CX39" i="46"/>
  <c r="CN39" i="46"/>
  <c r="CI39" i="46"/>
  <c r="CD39" i="46"/>
  <c r="BY39" i="46"/>
  <c r="BT39" i="46"/>
  <c r="BO39" i="46"/>
  <c r="BJ39" i="46"/>
  <c r="BE39" i="46"/>
  <c r="AZ39" i="46"/>
  <c r="AU39" i="46"/>
  <c r="AP39" i="46"/>
  <c r="AK39" i="46"/>
  <c r="AF39" i="46"/>
  <c r="AA39" i="46"/>
  <c r="V39" i="46"/>
  <c r="Q39" i="46"/>
  <c r="L39" i="46"/>
  <c r="IW38" i="46"/>
  <c r="IR38" i="46"/>
  <c r="IM38" i="46"/>
  <c r="IH38" i="46"/>
  <c r="IC38" i="46"/>
  <c r="HX38" i="46"/>
  <c r="HN38" i="46"/>
  <c r="HI38" i="46"/>
  <c r="HD38" i="46"/>
  <c r="GY38" i="46"/>
  <c r="GT38" i="46"/>
  <c r="GO38" i="46"/>
  <c r="GJ38" i="46"/>
  <c r="GE38" i="46"/>
  <c r="FZ38" i="46"/>
  <c r="FU38" i="46"/>
  <c r="FP38" i="46"/>
  <c r="FK38" i="46"/>
  <c r="FF38" i="46"/>
  <c r="FA38" i="46"/>
  <c r="EV38" i="46"/>
  <c r="EQ38" i="46"/>
  <c r="EL38" i="46"/>
  <c r="EG38" i="46"/>
  <c r="EB38" i="46"/>
  <c r="DW38" i="46"/>
  <c r="DR38" i="46"/>
  <c r="DM38" i="46"/>
  <c r="DH38" i="46"/>
  <c r="DC38" i="46"/>
  <c r="CX38" i="46"/>
  <c r="CN38" i="46"/>
  <c r="CI38" i="46"/>
  <c r="CD38" i="46"/>
  <c r="BY38" i="46"/>
  <c r="BT38" i="46"/>
  <c r="BO38" i="46"/>
  <c r="BJ38" i="46"/>
  <c r="BE38" i="46"/>
  <c r="AZ38" i="46"/>
  <c r="AU38" i="46"/>
  <c r="AP38" i="46"/>
  <c r="AK38" i="46"/>
  <c r="AF38" i="46"/>
  <c r="AA38" i="46"/>
  <c r="V38" i="46"/>
  <c r="Q38" i="46"/>
  <c r="G37" i="46"/>
  <c r="G36" i="46"/>
  <c r="G35" i="46"/>
  <c r="IW34" i="46"/>
  <c r="IR34" i="46"/>
  <c r="IM34" i="46"/>
  <c r="IH34" i="46"/>
  <c r="IC34" i="46"/>
  <c r="HX34" i="46"/>
  <c r="HN34" i="46"/>
  <c r="HI34" i="46"/>
  <c r="HD34" i="46"/>
  <c r="GY34" i="46"/>
  <c r="GT34" i="46"/>
  <c r="GO34" i="46"/>
  <c r="GJ34" i="46"/>
  <c r="GE34" i="46"/>
  <c r="FZ34" i="46"/>
  <c r="FU34" i="46"/>
  <c r="FP34" i="46"/>
  <c r="FK34" i="46"/>
  <c r="FF34" i="46"/>
  <c r="FA34" i="46"/>
  <c r="EV34" i="46"/>
  <c r="EQ34" i="46"/>
  <c r="EL34" i="46"/>
  <c r="EG34" i="46"/>
  <c r="EB34" i="46"/>
  <c r="DW34" i="46"/>
  <c r="DR34" i="46"/>
  <c r="DM34" i="46"/>
  <c r="DH34" i="46"/>
  <c r="DC34" i="46"/>
  <c r="CX34" i="46"/>
  <c r="CN34" i="46"/>
  <c r="CI34" i="46"/>
  <c r="CD34" i="46"/>
  <c r="BY34" i="46"/>
  <c r="BT34" i="46"/>
  <c r="BO34" i="46"/>
  <c r="BJ34" i="46"/>
  <c r="BE34" i="46"/>
  <c r="AZ34" i="46"/>
  <c r="AU34" i="46"/>
  <c r="AP34" i="46"/>
  <c r="AK34" i="46"/>
  <c r="AF34" i="46"/>
  <c r="AA34" i="46"/>
  <c r="V34" i="46"/>
  <c r="Q34" i="46"/>
  <c r="L34" i="46"/>
  <c r="IW33" i="46"/>
  <c r="IR33" i="46"/>
  <c r="IM33" i="46"/>
  <c r="IH33" i="46"/>
  <c r="IC33" i="46"/>
  <c r="HX33" i="46"/>
  <c r="HN33" i="46"/>
  <c r="HI33" i="46"/>
  <c r="HD33" i="46"/>
  <c r="GY33" i="46"/>
  <c r="GT33" i="46"/>
  <c r="GO33" i="46"/>
  <c r="GJ33" i="46"/>
  <c r="GE33" i="46"/>
  <c r="FZ33" i="46"/>
  <c r="FU33" i="46"/>
  <c r="FP33" i="46"/>
  <c r="FK33" i="46"/>
  <c r="FF33" i="46"/>
  <c r="FA33" i="46"/>
  <c r="EV33" i="46"/>
  <c r="EQ33" i="46"/>
  <c r="EL33" i="46"/>
  <c r="EG33" i="46"/>
  <c r="EB33" i="46"/>
  <c r="DW33" i="46"/>
  <c r="DR33" i="46"/>
  <c r="DM33" i="46"/>
  <c r="DH33" i="46"/>
  <c r="DC33" i="46"/>
  <c r="CX33" i="46"/>
  <c r="CN33" i="46"/>
  <c r="CI33" i="46"/>
  <c r="CD33" i="46"/>
  <c r="BY33" i="46"/>
  <c r="BT33" i="46"/>
  <c r="BO33" i="46"/>
  <c r="BJ33" i="46"/>
  <c r="BE33" i="46"/>
  <c r="AZ33" i="46"/>
  <c r="AU33" i="46"/>
  <c r="AP33" i="46"/>
  <c r="AK33" i="46"/>
  <c r="AF33" i="46"/>
  <c r="AA33" i="46"/>
  <c r="V33" i="46"/>
  <c r="Q33" i="46"/>
  <c r="L33" i="46"/>
  <c r="IW32" i="46"/>
  <c r="IR32" i="46"/>
  <c r="IM32" i="46"/>
  <c r="IH32" i="46"/>
  <c r="IC32" i="46"/>
  <c r="HX32" i="46"/>
  <c r="HN32" i="46"/>
  <c r="HI32" i="46"/>
  <c r="HD32" i="46"/>
  <c r="GY32" i="46"/>
  <c r="GT32" i="46"/>
  <c r="GO32" i="46"/>
  <c r="GJ32" i="46"/>
  <c r="GE32" i="46"/>
  <c r="FZ32" i="46"/>
  <c r="FU32" i="46"/>
  <c r="FP32" i="46"/>
  <c r="FK32" i="46"/>
  <c r="FF32" i="46"/>
  <c r="FA32" i="46"/>
  <c r="EV32" i="46"/>
  <c r="EQ32" i="46"/>
  <c r="EL32" i="46"/>
  <c r="EG32" i="46"/>
  <c r="EB32" i="46"/>
  <c r="DW32" i="46"/>
  <c r="DR32" i="46"/>
  <c r="DM32" i="46"/>
  <c r="DH32" i="46"/>
  <c r="DC32" i="46"/>
  <c r="CX32" i="46"/>
  <c r="CN32" i="46"/>
  <c r="CI32" i="46"/>
  <c r="CD32" i="46"/>
  <c r="BY32" i="46"/>
  <c r="BT32" i="46"/>
  <c r="BO32" i="46"/>
  <c r="BJ32" i="46"/>
  <c r="BE32" i="46"/>
  <c r="AZ32" i="46"/>
  <c r="AU32" i="46"/>
  <c r="AP32" i="46"/>
  <c r="AK32" i="46"/>
  <c r="AF32" i="46"/>
  <c r="AA32" i="46"/>
  <c r="V32" i="46"/>
  <c r="Q32" i="46"/>
  <c r="L32" i="46"/>
  <c r="IW31" i="46"/>
  <c r="IR31" i="46"/>
  <c r="IM31" i="46"/>
  <c r="IH31" i="46"/>
  <c r="IC31" i="46"/>
  <c r="HX31" i="46"/>
  <c r="HN31" i="46"/>
  <c r="HI31" i="46"/>
  <c r="HD31" i="46"/>
  <c r="GY31" i="46"/>
  <c r="GT31" i="46"/>
  <c r="GO31" i="46"/>
  <c r="GJ31" i="46"/>
  <c r="GE31" i="46"/>
  <c r="FZ31" i="46"/>
  <c r="FU31" i="46"/>
  <c r="FP31" i="46"/>
  <c r="FK31" i="46"/>
  <c r="FF31" i="46"/>
  <c r="FA31" i="46"/>
  <c r="EV31" i="46"/>
  <c r="EQ31" i="46"/>
  <c r="EL31" i="46"/>
  <c r="EG31" i="46"/>
  <c r="EB31" i="46"/>
  <c r="DW31" i="46"/>
  <c r="DR31" i="46"/>
  <c r="DM31" i="46"/>
  <c r="DH31" i="46"/>
  <c r="DC31" i="46"/>
  <c r="CX31" i="46"/>
  <c r="CN31" i="46"/>
  <c r="CI31" i="46"/>
  <c r="CD31" i="46"/>
  <c r="BY31" i="46"/>
  <c r="BT31" i="46"/>
  <c r="BO31" i="46"/>
  <c r="BJ31" i="46"/>
  <c r="BE31" i="46"/>
  <c r="AZ31" i="46"/>
  <c r="AU31" i="46"/>
  <c r="AP31" i="46"/>
  <c r="AK31" i="46"/>
  <c r="AF31" i="46"/>
  <c r="AA31" i="46"/>
  <c r="V31" i="46"/>
  <c r="Q31" i="46"/>
  <c r="L31" i="46"/>
  <c r="IW30" i="46"/>
  <c r="IR30" i="46"/>
  <c r="IM30" i="46"/>
  <c r="IH30" i="46"/>
  <c r="IC30" i="46"/>
  <c r="HX30" i="46"/>
  <c r="HN30" i="46"/>
  <c r="HI30" i="46"/>
  <c r="HD30" i="46"/>
  <c r="GY30" i="46"/>
  <c r="GT30" i="46"/>
  <c r="GO30" i="46"/>
  <c r="GJ30" i="46"/>
  <c r="GE30" i="46"/>
  <c r="FZ30" i="46"/>
  <c r="FU30" i="46"/>
  <c r="FP30" i="46"/>
  <c r="FK30" i="46"/>
  <c r="FF30" i="46"/>
  <c r="FA30" i="46"/>
  <c r="EV30" i="46"/>
  <c r="EQ30" i="46"/>
  <c r="EL30" i="46"/>
  <c r="EG30" i="46"/>
  <c r="EB30" i="46"/>
  <c r="DW30" i="46"/>
  <c r="DR30" i="46"/>
  <c r="DM30" i="46"/>
  <c r="DH30" i="46"/>
  <c r="DC30" i="46"/>
  <c r="CX30" i="46"/>
  <c r="CN30" i="46"/>
  <c r="CI30" i="46"/>
  <c r="CD30" i="46"/>
  <c r="BY30" i="46"/>
  <c r="BT30" i="46"/>
  <c r="BO30" i="46"/>
  <c r="BJ30" i="46"/>
  <c r="BE30" i="46"/>
  <c r="AZ30" i="46"/>
  <c r="AU30" i="46"/>
  <c r="AP30" i="46"/>
  <c r="AK30" i="46"/>
  <c r="AF30" i="46"/>
  <c r="AA30" i="46"/>
  <c r="V30" i="46"/>
  <c r="Q30" i="46"/>
  <c r="L30" i="46"/>
  <c r="IW29" i="46"/>
  <c r="IR29" i="46"/>
  <c r="IM29" i="46"/>
  <c r="IH29" i="46"/>
  <c r="IC29" i="46"/>
  <c r="HX29" i="46"/>
  <c r="HN29" i="46"/>
  <c r="HI29" i="46"/>
  <c r="HD29" i="46"/>
  <c r="GY29" i="46"/>
  <c r="GT29" i="46"/>
  <c r="GO29" i="46"/>
  <c r="GJ29" i="46"/>
  <c r="GE29" i="46"/>
  <c r="FZ29" i="46"/>
  <c r="FU29" i="46"/>
  <c r="FP29" i="46"/>
  <c r="FK29" i="46"/>
  <c r="FF29" i="46"/>
  <c r="FA29" i="46"/>
  <c r="EV29" i="46"/>
  <c r="EQ29" i="46"/>
  <c r="EL29" i="46"/>
  <c r="EG29" i="46"/>
  <c r="EB29" i="46"/>
  <c r="DW29" i="46"/>
  <c r="DR29" i="46"/>
  <c r="DM29" i="46"/>
  <c r="DH29" i="46"/>
  <c r="DC29" i="46"/>
  <c r="CX29" i="46"/>
  <c r="CN29" i="46"/>
  <c r="CI29" i="46"/>
  <c r="CD29" i="46"/>
  <c r="BY29" i="46"/>
  <c r="BT29" i="46"/>
  <c r="BO29" i="46"/>
  <c r="BJ29" i="46"/>
  <c r="BE29" i="46"/>
  <c r="AZ29" i="46"/>
  <c r="AU29" i="46"/>
  <c r="AP29" i="46"/>
  <c r="AK29" i="46"/>
  <c r="AF29" i="46"/>
  <c r="AA29" i="46"/>
  <c r="V29" i="46"/>
  <c r="Q29" i="46"/>
  <c r="L29" i="46"/>
  <c r="IW28" i="46"/>
  <c r="IR28" i="46"/>
  <c r="IM28" i="46"/>
  <c r="IH28" i="46"/>
  <c r="IC28" i="46"/>
  <c r="HX28" i="46"/>
  <c r="HN28" i="46"/>
  <c r="HI28" i="46"/>
  <c r="HD28" i="46"/>
  <c r="GY28" i="46"/>
  <c r="GT28" i="46"/>
  <c r="GO28" i="46"/>
  <c r="GJ28" i="46"/>
  <c r="GE28" i="46"/>
  <c r="FZ28" i="46"/>
  <c r="FU28" i="46"/>
  <c r="FP28" i="46"/>
  <c r="FK28" i="46"/>
  <c r="FF28" i="46"/>
  <c r="FA28" i="46"/>
  <c r="EV28" i="46"/>
  <c r="EQ28" i="46"/>
  <c r="EL28" i="46"/>
  <c r="EG28" i="46"/>
  <c r="EB28" i="46"/>
  <c r="DW28" i="46"/>
  <c r="DR28" i="46"/>
  <c r="DM28" i="46"/>
  <c r="DH28" i="46"/>
  <c r="DC28" i="46"/>
  <c r="CX28" i="46"/>
  <c r="CN28" i="46"/>
  <c r="CI28" i="46"/>
  <c r="CD28" i="46"/>
  <c r="BY28" i="46"/>
  <c r="BT28" i="46"/>
  <c r="BO28" i="46"/>
  <c r="BJ28" i="46"/>
  <c r="BE28" i="46"/>
  <c r="AZ28" i="46"/>
  <c r="AU28" i="46"/>
  <c r="AP28" i="46"/>
  <c r="AK28" i="46"/>
  <c r="AF28" i="46"/>
  <c r="AA28" i="46"/>
  <c r="V28" i="46"/>
  <c r="Q28" i="46"/>
  <c r="L28" i="46"/>
  <c r="IW27" i="46"/>
  <c r="IR27" i="46"/>
  <c r="IM27" i="46"/>
  <c r="IH27" i="46"/>
  <c r="IC27" i="46"/>
  <c r="HX27" i="46"/>
  <c r="HN27" i="46"/>
  <c r="HI27" i="46"/>
  <c r="HD27" i="46"/>
  <c r="GY27" i="46"/>
  <c r="GT27" i="46"/>
  <c r="GO27" i="46"/>
  <c r="GJ27" i="46"/>
  <c r="GE27" i="46"/>
  <c r="FZ27" i="46"/>
  <c r="FU27" i="46"/>
  <c r="FP27" i="46"/>
  <c r="FK27" i="46"/>
  <c r="FF27" i="46"/>
  <c r="FA27" i="46"/>
  <c r="EV27" i="46"/>
  <c r="EQ27" i="46"/>
  <c r="EL27" i="46"/>
  <c r="EG27" i="46"/>
  <c r="EB27" i="46"/>
  <c r="DW27" i="46"/>
  <c r="DR27" i="46"/>
  <c r="DM27" i="46"/>
  <c r="DH27" i="46"/>
  <c r="DC27" i="46"/>
  <c r="CX27" i="46"/>
  <c r="CN27" i="46"/>
  <c r="CI27" i="46"/>
  <c r="CD27" i="46"/>
  <c r="BY27" i="46"/>
  <c r="BT27" i="46"/>
  <c r="BO27" i="46"/>
  <c r="BJ27" i="46"/>
  <c r="BE27" i="46"/>
  <c r="AZ27" i="46"/>
  <c r="AU27" i="46"/>
  <c r="AP27" i="46"/>
  <c r="AK27" i="46"/>
  <c r="AF27" i="46"/>
  <c r="AA27" i="46"/>
  <c r="V27" i="46"/>
  <c r="Q27" i="46"/>
  <c r="L27" i="46"/>
  <c r="IW26" i="46"/>
  <c r="IR26" i="46"/>
  <c r="IM26" i="46"/>
  <c r="IH26" i="46"/>
  <c r="IC26" i="46"/>
  <c r="HX26" i="46"/>
  <c r="HN26" i="46"/>
  <c r="HI26" i="46"/>
  <c r="HD26" i="46"/>
  <c r="GY26" i="46"/>
  <c r="GT26" i="46"/>
  <c r="GO26" i="46"/>
  <c r="GJ26" i="46"/>
  <c r="GE26" i="46"/>
  <c r="FZ26" i="46"/>
  <c r="FU26" i="46"/>
  <c r="FP26" i="46"/>
  <c r="FK26" i="46"/>
  <c r="FF26" i="46"/>
  <c r="FA26" i="46"/>
  <c r="EV26" i="46"/>
  <c r="EQ26" i="46"/>
  <c r="EL26" i="46"/>
  <c r="EG26" i="46"/>
  <c r="EB26" i="46"/>
  <c r="DW26" i="46"/>
  <c r="DR26" i="46"/>
  <c r="DM26" i="46"/>
  <c r="DH26" i="46"/>
  <c r="DC26" i="46"/>
  <c r="CX26" i="46"/>
  <c r="CN26" i="46"/>
  <c r="CI26" i="46"/>
  <c r="CD26" i="46"/>
  <c r="BY26" i="46"/>
  <c r="BT26" i="46"/>
  <c r="BO26" i="46"/>
  <c r="BJ26" i="46"/>
  <c r="BE26" i="46"/>
  <c r="AZ26" i="46"/>
  <c r="AU26" i="46"/>
  <c r="AP26" i="46"/>
  <c r="AK26" i="46"/>
  <c r="AF26" i="46"/>
  <c r="AA26" i="46"/>
  <c r="V26" i="46"/>
  <c r="Q26" i="46"/>
  <c r="L26" i="46"/>
  <c r="IW25" i="46"/>
  <c r="IR25" i="46"/>
  <c r="IM25" i="46"/>
  <c r="IH25" i="46"/>
  <c r="IC25" i="46"/>
  <c r="HX25" i="46"/>
  <c r="HN25" i="46"/>
  <c r="HI25" i="46"/>
  <c r="HD25" i="46"/>
  <c r="GY25" i="46"/>
  <c r="GT25" i="46"/>
  <c r="GO25" i="46"/>
  <c r="GJ25" i="46"/>
  <c r="GE25" i="46"/>
  <c r="FZ25" i="46"/>
  <c r="FU25" i="46"/>
  <c r="FP25" i="46"/>
  <c r="FK25" i="46"/>
  <c r="FF25" i="46"/>
  <c r="FA25" i="46"/>
  <c r="EV25" i="46"/>
  <c r="EQ25" i="46"/>
  <c r="EL25" i="46"/>
  <c r="EG25" i="46"/>
  <c r="EB25" i="46"/>
  <c r="DW25" i="46"/>
  <c r="DR25" i="46"/>
  <c r="DM25" i="46"/>
  <c r="DH25" i="46"/>
  <c r="DC25" i="46"/>
  <c r="CX25" i="46"/>
  <c r="CN25" i="46"/>
  <c r="CI25" i="46"/>
  <c r="CD25" i="46"/>
  <c r="BY25" i="46"/>
  <c r="BT25" i="46"/>
  <c r="BO25" i="46"/>
  <c r="BJ25" i="46"/>
  <c r="BE25" i="46"/>
  <c r="AZ25" i="46"/>
  <c r="AU25" i="46"/>
  <c r="AP25" i="46"/>
  <c r="AK25" i="46"/>
  <c r="AF25" i="46"/>
  <c r="AA25" i="46"/>
  <c r="V25" i="46"/>
  <c r="Q25" i="46"/>
  <c r="L25" i="46"/>
  <c r="G24" i="46"/>
  <c r="G23" i="46"/>
  <c r="IW22" i="46"/>
  <c r="IR22" i="46"/>
  <c r="IM22" i="46"/>
  <c r="IH22" i="46"/>
  <c r="IC22" i="46"/>
  <c r="HX22" i="46"/>
  <c r="HN22" i="46"/>
  <c r="HI22" i="46"/>
  <c r="HD22" i="46"/>
  <c r="GY22" i="46"/>
  <c r="GT22" i="46"/>
  <c r="GO22" i="46"/>
  <c r="GJ22" i="46"/>
  <c r="GE22" i="46"/>
  <c r="FZ22" i="46"/>
  <c r="FU22" i="46"/>
  <c r="FP22" i="46"/>
  <c r="FK22" i="46"/>
  <c r="FF22" i="46"/>
  <c r="FA22" i="46"/>
  <c r="EV22" i="46"/>
  <c r="EQ22" i="46"/>
  <c r="EL22" i="46"/>
  <c r="EG22" i="46"/>
  <c r="EB22" i="46"/>
  <c r="DW22" i="46"/>
  <c r="DR22" i="46"/>
  <c r="DM22" i="46"/>
  <c r="DH22" i="46"/>
  <c r="DC22" i="46"/>
  <c r="CX22" i="46"/>
  <c r="CN22" i="46"/>
  <c r="CI22" i="46"/>
  <c r="CD22" i="46"/>
  <c r="BY22" i="46"/>
  <c r="BT22" i="46"/>
  <c r="BO22" i="46"/>
  <c r="BJ22" i="46"/>
  <c r="BE22" i="46"/>
  <c r="AZ22" i="46"/>
  <c r="AU22" i="46"/>
  <c r="AP22" i="46"/>
  <c r="AK22" i="46"/>
  <c r="AF22" i="46"/>
  <c r="AA22" i="46"/>
  <c r="V22" i="46"/>
  <c r="Q22" i="46"/>
  <c r="L22" i="46"/>
  <c r="IW21" i="46"/>
  <c r="IR21" i="46"/>
  <c r="IM21" i="46"/>
  <c r="IH21" i="46"/>
  <c r="IC21" i="46"/>
  <c r="HX21" i="46"/>
  <c r="HN21" i="46"/>
  <c r="HI21" i="46"/>
  <c r="HD21" i="46"/>
  <c r="GY21" i="46"/>
  <c r="GT21" i="46"/>
  <c r="GO21" i="46"/>
  <c r="GJ21" i="46"/>
  <c r="GE21" i="46"/>
  <c r="FZ21" i="46"/>
  <c r="FU21" i="46"/>
  <c r="FP21" i="46"/>
  <c r="FK21" i="46"/>
  <c r="FF21" i="46"/>
  <c r="FA21" i="46"/>
  <c r="EV21" i="46"/>
  <c r="EQ21" i="46"/>
  <c r="EL21" i="46"/>
  <c r="EG21" i="46"/>
  <c r="EB21" i="46"/>
  <c r="DW21" i="46"/>
  <c r="DR21" i="46"/>
  <c r="DM21" i="46"/>
  <c r="DH21" i="46"/>
  <c r="DC21" i="46"/>
  <c r="CX21" i="46"/>
  <c r="CN21" i="46"/>
  <c r="CI21" i="46"/>
  <c r="CD21" i="46"/>
  <c r="BY21" i="46"/>
  <c r="BT21" i="46"/>
  <c r="BO21" i="46"/>
  <c r="BJ21" i="46"/>
  <c r="BE21" i="46"/>
  <c r="AZ21" i="46"/>
  <c r="AU21" i="46"/>
  <c r="AP21" i="46"/>
  <c r="AK21" i="46"/>
  <c r="AF21" i="46"/>
  <c r="AA21" i="46"/>
  <c r="V21" i="46"/>
  <c r="Q21" i="46"/>
  <c r="L21" i="46"/>
  <c r="IW20" i="46"/>
  <c r="IR20" i="46"/>
  <c r="IM20" i="46"/>
  <c r="IH20" i="46"/>
  <c r="IC20" i="46"/>
  <c r="HX20" i="46"/>
  <c r="HN20" i="46"/>
  <c r="HI20" i="46"/>
  <c r="HD20" i="46"/>
  <c r="GY20" i="46"/>
  <c r="GT20" i="46"/>
  <c r="GO20" i="46"/>
  <c r="GJ20" i="46"/>
  <c r="GE20" i="46"/>
  <c r="FZ20" i="46"/>
  <c r="FU20" i="46"/>
  <c r="FP20" i="46"/>
  <c r="FK20" i="46"/>
  <c r="FF20" i="46"/>
  <c r="FA20" i="46"/>
  <c r="EV20" i="46"/>
  <c r="EQ20" i="46"/>
  <c r="EL20" i="46"/>
  <c r="EG20" i="46"/>
  <c r="EB20" i="46"/>
  <c r="DW20" i="46"/>
  <c r="DR20" i="46"/>
  <c r="DM20" i="46"/>
  <c r="DH20" i="46"/>
  <c r="DC20" i="46"/>
  <c r="CX20" i="46"/>
  <c r="CN20" i="46"/>
  <c r="CI20" i="46"/>
  <c r="CD20" i="46"/>
  <c r="BY20" i="46"/>
  <c r="BT20" i="46"/>
  <c r="BO20" i="46"/>
  <c r="BJ20" i="46"/>
  <c r="BE20" i="46"/>
  <c r="AZ20" i="46"/>
  <c r="AU20" i="46"/>
  <c r="AP20" i="46"/>
  <c r="AK20" i="46"/>
  <c r="AF20" i="46"/>
  <c r="AA20" i="46"/>
  <c r="V20" i="46"/>
  <c r="Q20" i="46"/>
  <c r="L20" i="46"/>
  <c r="IW19" i="46"/>
  <c r="IR19" i="46"/>
  <c r="IM19" i="46"/>
  <c r="IH19" i="46"/>
  <c r="IC19" i="46"/>
  <c r="HX19" i="46"/>
  <c r="HN19" i="46"/>
  <c r="HI19" i="46"/>
  <c r="HD19" i="46"/>
  <c r="GY19" i="46"/>
  <c r="GT19" i="46"/>
  <c r="GO19" i="46"/>
  <c r="GJ19" i="46"/>
  <c r="GE19" i="46"/>
  <c r="FZ19" i="46"/>
  <c r="FU19" i="46"/>
  <c r="FP19" i="46"/>
  <c r="FK19" i="46"/>
  <c r="FF19" i="46"/>
  <c r="FA19" i="46"/>
  <c r="EV19" i="46"/>
  <c r="EQ19" i="46"/>
  <c r="EL19" i="46"/>
  <c r="EG19" i="46"/>
  <c r="EB19" i="46"/>
  <c r="DW19" i="46"/>
  <c r="DR19" i="46"/>
  <c r="DM19" i="46"/>
  <c r="DH19" i="46"/>
  <c r="DC19" i="46"/>
  <c r="CX19" i="46"/>
  <c r="CN19" i="46"/>
  <c r="CI19" i="46"/>
  <c r="CD19" i="46"/>
  <c r="BY19" i="46"/>
  <c r="BT19" i="46"/>
  <c r="BO19" i="46"/>
  <c r="BJ19" i="46"/>
  <c r="BE19" i="46"/>
  <c r="AZ19" i="46"/>
  <c r="AU19" i="46"/>
  <c r="AP19" i="46"/>
  <c r="AK19" i="46"/>
  <c r="AF19" i="46"/>
  <c r="AA19" i="46"/>
  <c r="V19" i="46"/>
  <c r="Q19" i="46"/>
  <c r="L19" i="46"/>
  <c r="IW18" i="46"/>
  <c r="IR18" i="46"/>
  <c r="IM18" i="46"/>
  <c r="IH18" i="46"/>
  <c r="IC18" i="46"/>
  <c r="HX18" i="46"/>
  <c r="HN18" i="46"/>
  <c r="HI18" i="46"/>
  <c r="HD18" i="46"/>
  <c r="GY18" i="46"/>
  <c r="GT18" i="46"/>
  <c r="GO18" i="46"/>
  <c r="GJ18" i="46"/>
  <c r="GE18" i="46"/>
  <c r="FZ18" i="46"/>
  <c r="FU18" i="46"/>
  <c r="FP18" i="46"/>
  <c r="FK18" i="46"/>
  <c r="FF18" i="46"/>
  <c r="FA18" i="46"/>
  <c r="EV18" i="46"/>
  <c r="EQ18" i="46"/>
  <c r="EL18" i="46"/>
  <c r="EG18" i="46"/>
  <c r="EB18" i="46"/>
  <c r="DW18" i="46"/>
  <c r="DR18" i="46"/>
  <c r="DM18" i="46"/>
  <c r="DH18" i="46"/>
  <c r="DC18" i="46"/>
  <c r="CX18" i="46"/>
  <c r="CN18" i="46"/>
  <c r="CI18" i="46"/>
  <c r="CD18" i="46"/>
  <c r="BY18" i="46"/>
  <c r="BT18" i="46"/>
  <c r="BO18" i="46"/>
  <c r="BJ18" i="46"/>
  <c r="BE18" i="46"/>
  <c r="AZ18" i="46"/>
  <c r="AU18" i="46"/>
  <c r="AP18" i="46"/>
  <c r="AK18" i="46"/>
  <c r="AF18" i="46"/>
  <c r="AA18" i="46"/>
  <c r="V18" i="46"/>
  <c r="Q18" i="46"/>
  <c r="L18" i="46"/>
  <c r="IW17" i="46"/>
  <c r="IR17" i="46"/>
  <c r="IM17" i="46"/>
  <c r="IH17" i="46"/>
  <c r="IC17" i="46"/>
  <c r="HX17" i="46"/>
  <c r="HN17" i="46"/>
  <c r="HI17" i="46"/>
  <c r="HD17" i="46"/>
  <c r="GY17" i="46"/>
  <c r="GT17" i="46"/>
  <c r="GO17" i="46"/>
  <c r="GJ17" i="46"/>
  <c r="GE17" i="46"/>
  <c r="FZ17" i="46"/>
  <c r="FU17" i="46"/>
  <c r="FP17" i="46"/>
  <c r="FK17" i="46"/>
  <c r="FF17" i="46"/>
  <c r="FA17" i="46"/>
  <c r="EV17" i="46"/>
  <c r="EQ17" i="46"/>
  <c r="EL17" i="46"/>
  <c r="EG17" i="46"/>
  <c r="EB17" i="46"/>
  <c r="DW17" i="46"/>
  <c r="DR17" i="46"/>
  <c r="DM17" i="46"/>
  <c r="DH17" i="46"/>
  <c r="DC17" i="46"/>
  <c r="CX17" i="46"/>
  <c r="CN17" i="46"/>
  <c r="CI17" i="46"/>
  <c r="CD17" i="46"/>
  <c r="BY17" i="46"/>
  <c r="BT17" i="46"/>
  <c r="BO17" i="46"/>
  <c r="BJ17" i="46"/>
  <c r="BE17" i="46"/>
  <c r="AZ17" i="46"/>
  <c r="AU17" i="46"/>
  <c r="AP17" i="46"/>
  <c r="AK17" i="46"/>
  <c r="AF17" i="46"/>
  <c r="AA17" i="46"/>
  <c r="V17" i="46"/>
  <c r="Q17" i="46"/>
  <c r="L17" i="46"/>
  <c r="IW16" i="46"/>
  <c r="IR16" i="46"/>
  <c r="IM16" i="46"/>
  <c r="IH16" i="46"/>
  <c r="IC16" i="46"/>
  <c r="HX16" i="46"/>
  <c r="HN16" i="46"/>
  <c r="HI16" i="46"/>
  <c r="HD16" i="46"/>
  <c r="GY16" i="46"/>
  <c r="GT16" i="46"/>
  <c r="GO16" i="46"/>
  <c r="GJ16" i="46"/>
  <c r="GE16" i="46"/>
  <c r="FZ16" i="46"/>
  <c r="FU16" i="46"/>
  <c r="FP16" i="46"/>
  <c r="FK16" i="46"/>
  <c r="FF16" i="46"/>
  <c r="FA16" i="46"/>
  <c r="EV16" i="46"/>
  <c r="EQ16" i="46"/>
  <c r="EL16" i="46"/>
  <c r="EG16" i="46"/>
  <c r="EB16" i="46"/>
  <c r="DW16" i="46"/>
  <c r="DR16" i="46"/>
  <c r="DM16" i="46"/>
  <c r="DH16" i="46"/>
  <c r="DC16" i="46"/>
  <c r="CX16" i="46"/>
  <c r="CN16" i="46"/>
  <c r="CI16" i="46"/>
  <c r="CD16" i="46"/>
  <c r="BY16" i="46"/>
  <c r="BT16" i="46"/>
  <c r="BO16" i="46"/>
  <c r="BJ16" i="46"/>
  <c r="BE16" i="46"/>
  <c r="AZ16" i="46"/>
  <c r="AU16" i="46"/>
  <c r="AP16" i="46"/>
  <c r="AK16" i="46"/>
  <c r="AF16" i="46"/>
  <c r="AA16" i="46"/>
  <c r="V16" i="46"/>
  <c r="Q16" i="46"/>
  <c r="L16" i="46"/>
  <c r="IW15" i="46"/>
  <c r="IR15" i="46"/>
  <c r="IM15" i="46"/>
  <c r="IH15" i="46"/>
  <c r="IC15" i="46"/>
  <c r="HX15" i="46"/>
  <c r="HN15" i="46"/>
  <c r="HI15" i="46"/>
  <c r="HD15" i="46"/>
  <c r="GY15" i="46"/>
  <c r="GT15" i="46"/>
  <c r="GO15" i="46"/>
  <c r="GJ15" i="46"/>
  <c r="GE15" i="46"/>
  <c r="FZ15" i="46"/>
  <c r="FU15" i="46"/>
  <c r="FP15" i="46"/>
  <c r="FK15" i="46"/>
  <c r="FF15" i="46"/>
  <c r="FA15" i="46"/>
  <c r="EV15" i="46"/>
  <c r="EQ15" i="46"/>
  <c r="EL15" i="46"/>
  <c r="EG15" i="46"/>
  <c r="EB15" i="46"/>
  <c r="DW15" i="46"/>
  <c r="DR15" i="46"/>
  <c r="DM15" i="46"/>
  <c r="DH15" i="46"/>
  <c r="DC15" i="46"/>
  <c r="CX15" i="46"/>
  <c r="CN15" i="46"/>
  <c r="CI15" i="46"/>
  <c r="CD15" i="46"/>
  <c r="BY15" i="46"/>
  <c r="BT15" i="46"/>
  <c r="BO15" i="46"/>
  <c r="BJ15" i="46"/>
  <c r="BE15" i="46"/>
  <c r="AZ15" i="46"/>
  <c r="AU15" i="46"/>
  <c r="AP15" i="46"/>
  <c r="AK15" i="46"/>
  <c r="AF15" i="46"/>
  <c r="AA15" i="46"/>
  <c r="V15" i="46"/>
  <c r="Q15" i="46"/>
  <c r="L15" i="46"/>
  <c r="IW14" i="46"/>
  <c r="IR14" i="46"/>
  <c r="IM14" i="46"/>
  <c r="IH14" i="46"/>
  <c r="IC14" i="46"/>
  <c r="HX14" i="46"/>
  <c r="HN14" i="46"/>
  <c r="HI14" i="46"/>
  <c r="HD14" i="46"/>
  <c r="GY14" i="46"/>
  <c r="GT14" i="46"/>
  <c r="GO14" i="46"/>
  <c r="GJ14" i="46"/>
  <c r="GE14" i="46"/>
  <c r="FZ14" i="46"/>
  <c r="FU14" i="46"/>
  <c r="FP14" i="46"/>
  <c r="FK14" i="46"/>
  <c r="FF14" i="46"/>
  <c r="FA14" i="46"/>
  <c r="EV14" i="46"/>
  <c r="EQ14" i="46"/>
  <c r="EL14" i="46"/>
  <c r="EG14" i="46"/>
  <c r="EB14" i="46"/>
  <c r="DW14" i="46"/>
  <c r="DR14" i="46"/>
  <c r="DM14" i="46"/>
  <c r="DH14" i="46"/>
  <c r="DC14" i="46"/>
  <c r="CX14" i="46"/>
  <c r="CN14" i="46"/>
  <c r="CI14" i="46"/>
  <c r="CD14" i="46"/>
  <c r="BY14" i="46"/>
  <c r="BT14" i="46"/>
  <c r="BO14" i="46"/>
  <c r="BJ14" i="46"/>
  <c r="BE14" i="46"/>
  <c r="AZ14" i="46"/>
  <c r="AU14" i="46"/>
  <c r="AP14" i="46"/>
  <c r="AK14" i="46"/>
  <c r="AF14" i="46"/>
  <c r="AA14" i="46"/>
  <c r="V14" i="46"/>
  <c r="Q14" i="46"/>
  <c r="L14" i="46"/>
  <c r="G13" i="46"/>
  <c r="G10" i="46"/>
  <c r="G9" i="46"/>
  <c r="IV7" i="46"/>
  <c r="IQ7" i="46"/>
  <c r="IL7" i="46"/>
  <c r="IG7" i="46"/>
  <c r="IB7" i="46"/>
  <c r="HW7" i="46"/>
  <c r="HR7" i="46"/>
  <c r="HM7" i="46"/>
  <c r="HH7" i="46"/>
  <c r="HC7" i="46"/>
  <c r="GX7" i="46"/>
  <c r="GS7" i="46"/>
  <c r="GN7" i="46"/>
  <c r="GI7" i="46"/>
  <c r="GD7" i="46"/>
  <c r="FY7" i="46"/>
  <c r="FT7" i="46"/>
  <c r="FO7" i="46"/>
  <c r="FJ7" i="46"/>
  <c r="FE7" i="46"/>
  <c r="EZ7" i="46"/>
  <c r="EU7" i="46"/>
  <c r="EP7" i="46"/>
  <c r="EK7" i="46"/>
  <c r="EF7" i="46"/>
  <c r="EA7" i="46"/>
  <c r="DV7" i="46"/>
  <c r="DQ7" i="46"/>
  <c r="DL7" i="46"/>
  <c r="DG7" i="46"/>
  <c r="DB7" i="46"/>
  <c r="CW7" i="46"/>
  <c r="CR7" i="46"/>
  <c r="CM7" i="46"/>
  <c r="CH7" i="46"/>
  <c r="CC7" i="46"/>
  <c r="BX7" i="46"/>
  <c r="BS7" i="46"/>
  <c r="BN7" i="46"/>
  <c r="BI7" i="46"/>
  <c r="BD7" i="46"/>
  <c r="AY7" i="46"/>
  <c r="AT7" i="46"/>
  <c r="AO7" i="46"/>
  <c r="AJ7" i="46"/>
  <c r="AE7" i="46"/>
  <c r="Z7" i="46"/>
  <c r="U7" i="46"/>
  <c r="P7" i="46"/>
  <c r="K7" i="46"/>
  <c r="Q1" i="46"/>
  <c r="V1" i="46" s="1"/>
  <c r="AA1" i="46" s="1"/>
  <c r="AF1" i="46" s="1"/>
  <c r="AK1" i="46" s="1"/>
  <c r="AP1" i="46" s="1"/>
  <c r="AU1" i="46" s="1"/>
  <c r="AZ1" i="46" s="1"/>
  <c r="BE1" i="46" s="1"/>
  <c r="BJ1" i="46" s="1"/>
  <c r="BO1" i="46" s="1"/>
  <c r="BT1" i="46" s="1"/>
  <c r="BY1" i="46" s="1"/>
  <c r="CD1" i="46" s="1"/>
  <c r="CI1" i="46" s="1"/>
  <c r="CN1" i="46" s="1"/>
  <c r="CS1" i="46" s="1"/>
  <c r="CX1" i="46" s="1"/>
  <c r="DC1" i="46" s="1"/>
  <c r="DH1" i="46" s="1"/>
  <c r="DM1" i="46" s="1"/>
  <c r="DR1" i="46" s="1"/>
  <c r="DW1" i="46" s="1"/>
  <c r="EB1" i="46" s="1"/>
  <c r="EG1" i="46" s="1"/>
  <c r="EL1" i="46" s="1"/>
  <c r="EQ1" i="46" s="1"/>
  <c r="EV1" i="46" s="1"/>
  <c r="FA1" i="46" s="1"/>
  <c r="FF1" i="46" s="1"/>
  <c r="FK1" i="46" s="1"/>
  <c r="FP1" i="46" s="1"/>
  <c r="FU1" i="46" s="1"/>
  <c r="FZ1" i="46" s="1"/>
  <c r="GE1" i="46" s="1"/>
  <c r="GJ1" i="46" s="1"/>
  <c r="GO1" i="46" s="1"/>
  <c r="GT1" i="46" s="1"/>
  <c r="GY1" i="46" s="1"/>
  <c r="HD1" i="46" s="1"/>
  <c r="HI1" i="46" s="1"/>
  <c r="HN1" i="46" s="1"/>
  <c r="HS1" i="46" s="1"/>
  <c r="HX1" i="46" s="1"/>
  <c r="IC1" i="46" s="1"/>
  <c r="IH1" i="46" s="1"/>
  <c r="IM1" i="46" s="1"/>
  <c r="IR1" i="46" s="1"/>
  <c r="IW1" i="46" s="1"/>
  <c r="Z51" i="3"/>
  <c r="Z50" i="3"/>
  <c r="Z49" i="3"/>
  <c r="Z48" i="3"/>
  <c r="Z47" i="3"/>
  <c r="Z46" i="3"/>
  <c r="Z45" i="3"/>
  <c r="Z44" i="3"/>
  <c r="Z43" i="3"/>
  <c r="Z42" i="3"/>
  <c r="Z41" i="3"/>
  <c r="Z40" i="3"/>
  <c r="Z39" i="3"/>
  <c r="Z38" i="3"/>
  <c r="Z37" i="3"/>
  <c r="Z36" i="3"/>
  <c r="Z35" i="3"/>
  <c r="Z34" i="3"/>
  <c r="Z33" i="3"/>
  <c r="Z32" i="3"/>
  <c r="Z31" i="3"/>
  <c r="Z30" i="3"/>
  <c r="Z29" i="3"/>
  <c r="Z28" i="3"/>
  <c r="AJ27" i="3"/>
  <c r="Z27" i="3"/>
  <c r="AJ26" i="3"/>
  <c r="Z26" i="3"/>
  <c r="AJ25" i="3"/>
  <c r="Z25" i="3"/>
  <c r="AJ24" i="3"/>
  <c r="Z24" i="3"/>
  <c r="AJ23" i="3"/>
  <c r="Z23" i="3"/>
  <c r="AJ22" i="3"/>
  <c r="Z22" i="3"/>
  <c r="AJ21" i="3"/>
  <c r="Z21" i="3"/>
  <c r="AJ20" i="3"/>
  <c r="Z20" i="3"/>
  <c r="AJ19" i="3"/>
  <c r="Z19" i="3"/>
  <c r="AJ18" i="3"/>
  <c r="Z18" i="3"/>
  <c r="AJ17" i="3"/>
  <c r="Z17" i="3"/>
  <c r="AJ16" i="3"/>
  <c r="Z16" i="3"/>
  <c r="AJ15" i="3"/>
  <c r="Z15" i="3"/>
  <c r="AJ14" i="3"/>
  <c r="Z14" i="3"/>
  <c r="AJ13" i="3"/>
  <c r="Z13" i="3"/>
  <c r="AR12" i="3"/>
  <c r="AR11" i="3" s="1"/>
  <c r="AJ12" i="3"/>
  <c r="Z12" i="3"/>
  <c r="AJ11" i="3"/>
  <c r="Z11" i="3"/>
  <c r="AJ10" i="3"/>
  <c r="Z10" i="3"/>
  <c r="AJ9" i="3"/>
  <c r="Z9" i="3"/>
  <c r="AJ8" i="3"/>
  <c r="Z8" i="3"/>
  <c r="AJ7" i="3"/>
  <c r="Z7" i="3"/>
  <c r="AJ6" i="3"/>
  <c r="Z6" i="3"/>
  <c r="AJ5" i="3"/>
  <c r="Z5" i="3"/>
  <c r="AJ4" i="3"/>
  <c r="Z4" i="3"/>
  <c r="Z3" i="3"/>
  <c r="AQ2" i="3"/>
  <c r="AP2" i="3"/>
  <c r="AP1" i="3" s="1"/>
  <c r="Z2" i="3"/>
  <c r="T2" i="3"/>
  <c r="AI1" i="3"/>
  <c r="AH1" i="3"/>
  <c r="F155" i="56"/>
  <c r="F153" i="56"/>
  <c r="F151" i="56"/>
  <c r="F149" i="56"/>
  <c r="F147" i="56"/>
  <c r="F139" i="56"/>
  <c r="F136" i="56"/>
  <c r="F134" i="56"/>
  <c r="F126" i="56"/>
  <c r="F123" i="56"/>
  <c r="F121" i="56"/>
  <c r="F112" i="56"/>
  <c r="F110" i="56"/>
  <c r="F108" i="56"/>
  <c r="F106" i="56"/>
  <c r="F104" i="56"/>
  <c r="F102" i="56"/>
  <c r="F100" i="56"/>
  <c r="F98" i="56"/>
  <c r="F91" i="56"/>
  <c r="F89" i="56"/>
  <c r="F87" i="56"/>
  <c r="F85" i="56"/>
  <c r="F82" i="56"/>
  <c r="F80" i="56"/>
  <c r="F78" i="56"/>
  <c r="F69" i="56"/>
  <c r="F67" i="56"/>
  <c r="F65" i="56"/>
  <c r="F63" i="56"/>
  <c r="F51" i="56"/>
  <c r="F49" i="56"/>
  <c r="F47" i="56"/>
  <c r="F45" i="56"/>
  <c r="IW33" i="56"/>
  <c r="IR33" i="56"/>
  <c r="IM33" i="56"/>
  <c r="IH33" i="56"/>
  <c r="IC33" i="56"/>
  <c r="HX33" i="56"/>
  <c r="HS33" i="56"/>
  <c r="HN33" i="56"/>
  <c r="HI33" i="56"/>
  <c r="HD33" i="56"/>
  <c r="GY33" i="56"/>
  <c r="GT33" i="56"/>
  <c r="GO33" i="56"/>
  <c r="GJ33" i="56"/>
  <c r="GE33" i="56"/>
  <c r="FZ33" i="56"/>
  <c r="FU33" i="56"/>
  <c r="FP33" i="56"/>
  <c r="FK33" i="56"/>
  <c r="FF33" i="56"/>
  <c r="FA33" i="56"/>
  <c r="EV33" i="56"/>
  <c r="EQ33" i="56"/>
  <c r="EL33" i="56"/>
  <c r="EG33" i="56"/>
  <c r="EB33" i="56"/>
  <c r="DW33" i="56"/>
  <c r="DR33" i="56"/>
  <c r="DM33" i="56"/>
  <c r="DH33" i="56"/>
  <c r="DC33" i="56"/>
  <c r="CX33" i="56"/>
  <c r="CS33" i="56"/>
  <c r="CN33" i="56"/>
  <c r="CI33" i="56"/>
  <c r="CD33" i="56"/>
  <c r="BY33" i="56"/>
  <c r="BT33" i="56"/>
  <c r="BO33" i="56"/>
  <c r="BJ33" i="56"/>
  <c r="BE33" i="56"/>
  <c r="AZ33" i="56"/>
  <c r="AU33" i="56"/>
  <c r="AP33" i="56"/>
  <c r="AK33" i="56"/>
  <c r="AF33" i="56"/>
  <c r="AA33" i="56"/>
  <c r="V33" i="56"/>
  <c r="Q33" i="56"/>
  <c r="L33" i="56"/>
  <c r="F33" i="56"/>
  <c r="G31" i="56"/>
  <c r="F31" i="56"/>
  <c r="G29" i="56"/>
  <c r="F29" i="56"/>
  <c r="G27" i="56"/>
  <c r="F27" i="56"/>
  <c r="F18" i="56"/>
  <c r="F16" i="56"/>
  <c r="F14" i="56"/>
  <c r="F12" i="56"/>
  <c r="F10" i="56"/>
  <c r="IV7" i="56"/>
  <c r="IQ7" i="56"/>
  <c r="IL7" i="56"/>
  <c r="IG7" i="56"/>
  <c r="IB7" i="56"/>
  <c r="HW7" i="56"/>
  <c r="HR7" i="56"/>
  <c r="HM7" i="56"/>
  <c r="HH7" i="56"/>
  <c r="HC7" i="56"/>
  <c r="GX7" i="56"/>
  <c r="GS7" i="56"/>
  <c r="GN7" i="56"/>
  <c r="GI7" i="56"/>
  <c r="GD7" i="56"/>
  <c r="FY7" i="56"/>
  <c r="FT7" i="56"/>
  <c r="FO7" i="56"/>
  <c r="FJ7" i="56"/>
  <c r="FE7" i="56"/>
  <c r="EZ7" i="56"/>
  <c r="EU7" i="56"/>
  <c r="EP7" i="56"/>
  <c r="EK7" i="56"/>
  <c r="EF7" i="56"/>
  <c r="EA7" i="56"/>
  <c r="DV7" i="56"/>
  <c r="DQ7" i="56"/>
  <c r="DL7" i="56"/>
  <c r="DG7" i="56"/>
  <c r="DB7" i="56"/>
  <c r="CW7" i="56"/>
  <c r="CR7" i="56"/>
  <c r="CM7" i="56"/>
  <c r="CH7" i="56"/>
  <c r="CC7" i="56"/>
  <c r="BX7" i="56"/>
  <c r="BS7" i="56"/>
  <c r="BN7" i="56"/>
  <c r="BI7" i="56"/>
  <c r="BD7" i="56"/>
  <c r="AY7" i="56"/>
  <c r="AT7" i="56"/>
  <c r="AO7" i="56"/>
  <c r="AJ7" i="56"/>
  <c r="AE7" i="56"/>
  <c r="Z7" i="56"/>
  <c r="U7" i="56"/>
  <c r="P7" i="56"/>
  <c r="K7" i="56"/>
  <c r="F402" i="58"/>
  <c r="F401" i="58"/>
  <c r="D400" i="58"/>
  <c r="F394" i="58"/>
  <c r="F393" i="58"/>
  <c r="D392" i="58"/>
  <c r="F386" i="58"/>
  <c r="F385" i="58"/>
  <c r="D384" i="58"/>
  <c r="F378" i="58"/>
  <c r="F377" i="58"/>
  <c r="D376" i="58"/>
  <c r="F370" i="58"/>
  <c r="F369" i="58"/>
  <c r="D368" i="58"/>
  <c r="G355" i="58"/>
  <c r="G362" i="58" s="1"/>
  <c r="F354" i="58"/>
  <c r="F347" i="58"/>
  <c r="F345" i="58"/>
  <c r="F343" i="58"/>
  <c r="F341" i="58"/>
  <c r="F339" i="58"/>
  <c r="F337" i="58"/>
  <c r="F335" i="58"/>
  <c r="F333" i="58"/>
  <c r="F331" i="58"/>
  <c r="F329" i="58"/>
  <c r="F327" i="58"/>
  <c r="F319" i="58"/>
  <c r="F316" i="58"/>
  <c r="F315" i="58"/>
  <c r="F313" i="58"/>
  <c r="F311" i="58"/>
  <c r="F309" i="58"/>
  <c r="F307" i="58"/>
  <c r="F305" i="58"/>
  <c r="F303" i="58"/>
  <c r="F294" i="58"/>
  <c r="F292" i="58"/>
  <c r="IW284" i="58"/>
  <c r="IW29" i="58" s="1"/>
  <c r="IR284" i="58"/>
  <c r="IR29" i="58" s="1"/>
  <c r="IM284" i="58"/>
  <c r="IM29" i="58" s="1"/>
  <c r="IH284" i="58"/>
  <c r="IH29" i="58" s="1"/>
  <c r="IC284" i="58"/>
  <c r="IC29" i="58" s="1"/>
  <c r="HX284" i="58"/>
  <c r="HX29" i="58" s="1"/>
  <c r="HS284" i="58"/>
  <c r="HS29" i="58" s="1"/>
  <c r="HN284" i="58"/>
  <c r="HN29" i="58" s="1"/>
  <c r="HI284" i="58"/>
  <c r="HI29" i="58" s="1"/>
  <c r="HD284" i="58"/>
  <c r="HD29" i="58" s="1"/>
  <c r="GY284" i="58"/>
  <c r="GY29" i="58" s="1"/>
  <c r="GT284" i="58"/>
  <c r="GT29" i="58" s="1"/>
  <c r="GO284" i="58"/>
  <c r="GO29" i="58" s="1"/>
  <c r="GJ284" i="58"/>
  <c r="GJ29" i="58" s="1"/>
  <c r="GE284" i="58"/>
  <c r="GE29" i="58" s="1"/>
  <c r="FZ284" i="58"/>
  <c r="FZ29" i="58" s="1"/>
  <c r="FU284" i="58"/>
  <c r="FP284" i="58"/>
  <c r="FP29" i="58" s="1"/>
  <c r="FK284" i="58"/>
  <c r="FK29" i="58" s="1"/>
  <c r="FF284" i="58"/>
  <c r="FF29" i="58" s="1"/>
  <c r="FA284" i="58"/>
  <c r="FA29" i="58" s="1"/>
  <c r="EV284" i="58"/>
  <c r="EV29" i="58" s="1"/>
  <c r="EQ284" i="58"/>
  <c r="EQ29" i="58" s="1"/>
  <c r="EL284" i="58"/>
  <c r="EL29" i="58" s="1"/>
  <c r="EG284" i="58"/>
  <c r="EG29" i="58" s="1"/>
  <c r="EB284" i="58"/>
  <c r="EB29" i="58" s="1"/>
  <c r="DW284" i="58"/>
  <c r="DW29" i="58" s="1"/>
  <c r="DR284" i="58"/>
  <c r="DR29" i="58" s="1"/>
  <c r="DM284" i="58"/>
  <c r="DM29" i="58" s="1"/>
  <c r="DH284" i="58"/>
  <c r="DH29" i="58" s="1"/>
  <c r="DC284" i="58"/>
  <c r="DC29" i="58" s="1"/>
  <c r="CX284" i="58"/>
  <c r="CX29" i="58" s="1"/>
  <c r="CS284" i="58"/>
  <c r="CS29" i="58" s="1"/>
  <c r="CN284" i="58"/>
  <c r="CN29" i="58" s="1"/>
  <c r="CI284" i="58"/>
  <c r="CI29" i="58" s="1"/>
  <c r="CD284" i="58"/>
  <c r="CD29" i="58" s="1"/>
  <c r="BY284" i="58"/>
  <c r="BY29" i="58" s="1"/>
  <c r="BT284" i="58"/>
  <c r="BT29" i="58" s="1"/>
  <c r="BO284" i="58"/>
  <c r="BO29" i="58" s="1"/>
  <c r="BJ284" i="58"/>
  <c r="BJ29" i="58" s="1"/>
  <c r="BE284" i="58"/>
  <c r="AZ284" i="58"/>
  <c r="AZ29" i="58" s="1"/>
  <c r="AU284" i="58"/>
  <c r="AU29" i="58" s="1"/>
  <c r="AP284" i="58"/>
  <c r="AP29" i="58" s="1"/>
  <c r="AK284" i="58"/>
  <c r="AK29" i="58" s="1"/>
  <c r="AF284" i="58"/>
  <c r="AF29" i="58" s="1"/>
  <c r="AA284" i="58"/>
  <c r="AA29" i="58" s="1"/>
  <c r="V284" i="58"/>
  <c r="V29" i="58" s="1"/>
  <c r="Q284" i="58"/>
  <c r="Q29" i="58" s="1"/>
  <c r="L284" i="58"/>
  <c r="L29" i="58" s="1"/>
  <c r="F284" i="58"/>
  <c r="G282" i="58"/>
  <c r="F282" i="58"/>
  <c r="G280" i="58"/>
  <c r="F280" i="58"/>
  <c r="G278" i="58"/>
  <c r="F278" i="58"/>
  <c r="IW270" i="58"/>
  <c r="IW27" i="58" s="1"/>
  <c r="IR270" i="58"/>
  <c r="IR27" i="58" s="1"/>
  <c r="IM270" i="58"/>
  <c r="IM27" i="58" s="1"/>
  <c r="IH270" i="58"/>
  <c r="IH27" i="58" s="1"/>
  <c r="IC270" i="58"/>
  <c r="IC27" i="58" s="1"/>
  <c r="HX270" i="58"/>
  <c r="HX27" i="58" s="1"/>
  <c r="HS270" i="58"/>
  <c r="HS27" i="58" s="1"/>
  <c r="HN270" i="58"/>
  <c r="HN27" i="58" s="1"/>
  <c r="HI270" i="58"/>
  <c r="HI27" i="58" s="1"/>
  <c r="HD270" i="58"/>
  <c r="HD27" i="58" s="1"/>
  <c r="GY270" i="58"/>
  <c r="GY27" i="58" s="1"/>
  <c r="GT270" i="58"/>
  <c r="GT27" i="58" s="1"/>
  <c r="GO270" i="58"/>
  <c r="GO27" i="58" s="1"/>
  <c r="GJ270" i="58"/>
  <c r="GJ27" i="58" s="1"/>
  <c r="GE270" i="58"/>
  <c r="GE27" i="58" s="1"/>
  <c r="FZ270" i="58"/>
  <c r="FZ27" i="58" s="1"/>
  <c r="FU270" i="58"/>
  <c r="FU27" i="58" s="1"/>
  <c r="FP270" i="58"/>
  <c r="FP27" i="58" s="1"/>
  <c r="FK270" i="58"/>
  <c r="FK27" i="58" s="1"/>
  <c r="FF270" i="58"/>
  <c r="FF27" i="58" s="1"/>
  <c r="FA270" i="58"/>
  <c r="FA27" i="58" s="1"/>
  <c r="EV270" i="58"/>
  <c r="EV27" i="58" s="1"/>
  <c r="EQ270" i="58"/>
  <c r="EQ27" i="58" s="1"/>
  <c r="EL270" i="58"/>
  <c r="EL27" i="58" s="1"/>
  <c r="EG270" i="58"/>
  <c r="EG27" i="58" s="1"/>
  <c r="EB270" i="58"/>
  <c r="EB27" i="58" s="1"/>
  <c r="DW270" i="58"/>
  <c r="DW27" i="58" s="1"/>
  <c r="DR270" i="58"/>
  <c r="DR27" i="58" s="1"/>
  <c r="DM270" i="58"/>
  <c r="DM27" i="58" s="1"/>
  <c r="DH270" i="58"/>
  <c r="DH27" i="58" s="1"/>
  <c r="DC270" i="58"/>
  <c r="DC27" i="58" s="1"/>
  <c r="CX270" i="58"/>
  <c r="CX27" i="58" s="1"/>
  <c r="CS270" i="58"/>
  <c r="CS27" i="58" s="1"/>
  <c r="CN270" i="58"/>
  <c r="CN27" i="58" s="1"/>
  <c r="CI270" i="58"/>
  <c r="CI27" i="58" s="1"/>
  <c r="CD270" i="58"/>
  <c r="CD27" i="58" s="1"/>
  <c r="BY270" i="58"/>
  <c r="BY27" i="58" s="1"/>
  <c r="BT270" i="58"/>
  <c r="BT27" i="58" s="1"/>
  <c r="BO270" i="58"/>
  <c r="BO27" i="58" s="1"/>
  <c r="BJ270" i="58"/>
  <c r="BJ27" i="58" s="1"/>
  <c r="BE270" i="58"/>
  <c r="BE27" i="58" s="1"/>
  <c r="AZ270" i="58"/>
  <c r="AZ27" i="58" s="1"/>
  <c r="AU270" i="58"/>
  <c r="AU27" i="58" s="1"/>
  <c r="AP270" i="58"/>
  <c r="AP27" i="58" s="1"/>
  <c r="AK270" i="58"/>
  <c r="AK27" i="58" s="1"/>
  <c r="AF270" i="58"/>
  <c r="AF27" i="58" s="1"/>
  <c r="AA270" i="58"/>
  <c r="AA27" i="58" s="1"/>
  <c r="V270" i="58"/>
  <c r="V27" i="58" s="1"/>
  <c r="Q270" i="58"/>
  <c r="Q27" i="58" s="1"/>
  <c r="L270" i="58"/>
  <c r="L27" i="58" s="1"/>
  <c r="F270" i="58"/>
  <c r="G267" i="58"/>
  <c r="F267" i="58"/>
  <c r="G265" i="58"/>
  <c r="F265" i="58"/>
  <c r="G263" i="58"/>
  <c r="F263" i="58"/>
  <c r="G260" i="58"/>
  <c r="F260" i="58"/>
  <c r="G257" i="58"/>
  <c r="F257" i="58"/>
  <c r="G251" i="58"/>
  <c r="F251" i="58"/>
  <c r="IW243" i="58"/>
  <c r="IW25" i="58" s="1"/>
  <c r="IR243" i="58"/>
  <c r="IR25" i="58" s="1"/>
  <c r="IM243" i="58"/>
  <c r="IM25" i="58" s="1"/>
  <c r="IH243" i="58"/>
  <c r="IH25" i="58" s="1"/>
  <c r="IC243" i="58"/>
  <c r="IC25" i="58" s="1"/>
  <c r="HX243" i="58"/>
  <c r="HX25" i="58" s="1"/>
  <c r="HS243" i="58"/>
  <c r="HS25" i="58" s="1"/>
  <c r="HN243" i="58"/>
  <c r="HN25" i="58" s="1"/>
  <c r="HI243" i="58"/>
  <c r="HI25" i="58" s="1"/>
  <c r="HD243" i="58"/>
  <c r="HD25" i="58" s="1"/>
  <c r="GY243" i="58"/>
  <c r="GY25" i="58" s="1"/>
  <c r="GT243" i="58"/>
  <c r="GT25" i="58" s="1"/>
  <c r="GO243" i="58"/>
  <c r="GO25" i="58" s="1"/>
  <c r="GJ243" i="58"/>
  <c r="GJ25" i="58" s="1"/>
  <c r="GE243" i="58"/>
  <c r="GE25" i="58" s="1"/>
  <c r="FZ243" i="58"/>
  <c r="FZ25" i="58" s="1"/>
  <c r="FU243" i="58"/>
  <c r="FU25" i="58" s="1"/>
  <c r="FP243" i="58"/>
  <c r="FP25" i="58" s="1"/>
  <c r="FK243" i="58"/>
  <c r="FK25" i="58" s="1"/>
  <c r="FF243" i="58"/>
  <c r="FF25" i="58" s="1"/>
  <c r="FA243" i="58"/>
  <c r="FA25" i="58" s="1"/>
  <c r="EV243" i="58"/>
  <c r="EV25" i="58" s="1"/>
  <c r="EQ243" i="58"/>
  <c r="EQ25" i="58" s="1"/>
  <c r="EL243" i="58"/>
  <c r="EL25" i="58" s="1"/>
  <c r="EG243" i="58"/>
  <c r="EG25" i="58" s="1"/>
  <c r="EB243" i="58"/>
  <c r="EB25" i="58" s="1"/>
  <c r="DW243" i="58"/>
  <c r="DW25" i="58" s="1"/>
  <c r="DR243" i="58"/>
  <c r="DR25" i="58" s="1"/>
  <c r="DM243" i="58"/>
  <c r="DM25" i="58" s="1"/>
  <c r="DH243" i="58"/>
  <c r="DH25" i="58" s="1"/>
  <c r="DC243" i="58"/>
  <c r="DC25" i="58" s="1"/>
  <c r="CX243" i="58"/>
  <c r="CX25" i="58" s="1"/>
  <c r="CS243" i="58"/>
  <c r="CS25" i="58" s="1"/>
  <c r="CN243" i="58"/>
  <c r="CN25" i="58" s="1"/>
  <c r="CI243" i="58"/>
  <c r="CI25" i="58" s="1"/>
  <c r="CD243" i="58"/>
  <c r="CD25" i="58" s="1"/>
  <c r="BY243" i="58"/>
  <c r="BY25" i="58" s="1"/>
  <c r="BT243" i="58"/>
  <c r="BT25" i="58" s="1"/>
  <c r="BO243" i="58"/>
  <c r="BO25" i="58" s="1"/>
  <c r="BJ243" i="58"/>
  <c r="BJ25" i="58" s="1"/>
  <c r="BE243" i="58"/>
  <c r="BE25" i="58" s="1"/>
  <c r="AZ243" i="58"/>
  <c r="AZ25" i="58" s="1"/>
  <c r="AU243" i="58"/>
  <c r="AU25" i="58" s="1"/>
  <c r="AP243" i="58"/>
  <c r="AP25" i="58" s="1"/>
  <c r="AK243" i="58"/>
  <c r="AK25" i="58" s="1"/>
  <c r="AF243" i="58"/>
  <c r="AF25" i="58" s="1"/>
  <c r="AA243" i="58"/>
  <c r="AA25" i="58" s="1"/>
  <c r="V243" i="58"/>
  <c r="V25" i="58" s="1"/>
  <c r="Q243" i="58"/>
  <c r="Q25" i="58" s="1"/>
  <c r="L243" i="58"/>
  <c r="L25" i="58" s="1"/>
  <c r="F243" i="58"/>
  <c r="G241" i="58"/>
  <c r="F241" i="58"/>
  <c r="G239" i="58"/>
  <c r="F239" i="58"/>
  <c r="G236" i="58"/>
  <c r="F236" i="58"/>
  <c r="G234" i="58"/>
  <c r="F234" i="58"/>
  <c r="G232" i="58"/>
  <c r="F232" i="58"/>
  <c r="G230" i="58"/>
  <c r="F230" i="58"/>
  <c r="G227" i="58"/>
  <c r="F227" i="58"/>
  <c r="G216" i="58"/>
  <c r="F216" i="58"/>
  <c r="F207" i="58"/>
  <c r="D205" i="58"/>
  <c r="IV204" i="58"/>
  <c r="IQ204" i="58"/>
  <c r="IL204" i="58"/>
  <c r="IG204" i="58"/>
  <c r="IB204" i="58"/>
  <c r="HW204" i="58"/>
  <c r="HR204" i="58"/>
  <c r="HM204" i="58"/>
  <c r="HH204" i="58"/>
  <c r="HC204" i="58"/>
  <c r="GX204" i="58"/>
  <c r="GS204" i="58"/>
  <c r="GN204" i="58"/>
  <c r="GI204" i="58"/>
  <c r="GD204" i="58"/>
  <c r="FY204" i="58"/>
  <c r="FT204" i="58"/>
  <c r="FO204" i="58"/>
  <c r="FJ204" i="58"/>
  <c r="FE204" i="58"/>
  <c r="EZ204" i="58"/>
  <c r="EU204" i="58"/>
  <c r="EP204" i="58"/>
  <c r="EK204" i="58"/>
  <c r="EF204" i="58"/>
  <c r="EA204" i="58"/>
  <c r="DV204" i="58"/>
  <c r="DQ204" i="58"/>
  <c r="DL204" i="58"/>
  <c r="DG204" i="58"/>
  <c r="DB204" i="58"/>
  <c r="CW204" i="58"/>
  <c r="CR204" i="58"/>
  <c r="CM204" i="58"/>
  <c r="CH204" i="58"/>
  <c r="CC204" i="58"/>
  <c r="BX204" i="58"/>
  <c r="BS204" i="58"/>
  <c r="BN204" i="58"/>
  <c r="BI204" i="58"/>
  <c r="BD204" i="58"/>
  <c r="AY204" i="58"/>
  <c r="AT204" i="58"/>
  <c r="AO204" i="58"/>
  <c r="AJ204" i="58"/>
  <c r="AE204" i="58"/>
  <c r="Z204" i="58"/>
  <c r="U204" i="58"/>
  <c r="P204" i="58"/>
  <c r="K204" i="58"/>
  <c r="IV192" i="58"/>
  <c r="IQ192" i="58"/>
  <c r="IL192" i="58"/>
  <c r="IG192" i="58"/>
  <c r="IB192" i="58"/>
  <c r="HW192" i="58"/>
  <c r="HR192" i="58"/>
  <c r="HM192" i="58"/>
  <c r="HH192" i="58"/>
  <c r="HC192" i="58"/>
  <c r="GX192" i="58"/>
  <c r="GS192" i="58"/>
  <c r="GN192" i="58"/>
  <c r="GI192" i="58"/>
  <c r="GD192" i="58"/>
  <c r="FY192" i="58"/>
  <c r="FT192" i="58"/>
  <c r="FO192" i="58"/>
  <c r="FJ192" i="58"/>
  <c r="FE192" i="58"/>
  <c r="EZ192" i="58"/>
  <c r="EU192" i="58"/>
  <c r="EP192" i="58"/>
  <c r="EK192" i="58"/>
  <c r="EF192" i="58"/>
  <c r="EA192" i="58"/>
  <c r="DV192" i="58"/>
  <c r="DQ192" i="58"/>
  <c r="DL192" i="58"/>
  <c r="DG192" i="58"/>
  <c r="DB192" i="58"/>
  <c r="CW192" i="58"/>
  <c r="CR192" i="58"/>
  <c r="CM192" i="58"/>
  <c r="CH192" i="58"/>
  <c r="CC192" i="58"/>
  <c r="BX192" i="58"/>
  <c r="BS192" i="58"/>
  <c r="BN192" i="58"/>
  <c r="BI192" i="58"/>
  <c r="BD192" i="58"/>
  <c r="AY192" i="58"/>
  <c r="AT192" i="58"/>
  <c r="AO192" i="58"/>
  <c r="AJ192" i="58"/>
  <c r="AE192" i="58"/>
  <c r="Z192" i="58"/>
  <c r="U192" i="58"/>
  <c r="P192" i="58"/>
  <c r="K192" i="58"/>
  <c r="IV184" i="58"/>
  <c r="IQ184" i="58"/>
  <c r="IL184" i="58"/>
  <c r="IG184" i="58"/>
  <c r="IB184" i="58"/>
  <c r="HW184" i="58"/>
  <c r="HR184" i="58"/>
  <c r="HM184" i="58"/>
  <c r="HH184" i="58"/>
  <c r="HC184" i="58"/>
  <c r="GX184" i="58"/>
  <c r="GS184" i="58"/>
  <c r="GN184" i="58"/>
  <c r="GI184" i="58"/>
  <c r="GD184" i="58"/>
  <c r="FY184" i="58"/>
  <c r="FT184" i="58"/>
  <c r="FO184" i="58"/>
  <c r="FJ184" i="58"/>
  <c r="FE184" i="58"/>
  <c r="EZ184" i="58"/>
  <c r="EU184" i="58"/>
  <c r="EP184" i="58"/>
  <c r="EK184" i="58"/>
  <c r="EF184" i="58"/>
  <c r="EA184" i="58"/>
  <c r="DV184" i="58"/>
  <c r="DQ184" i="58"/>
  <c r="DL184" i="58"/>
  <c r="DG184" i="58"/>
  <c r="DB184" i="58"/>
  <c r="CW184" i="58"/>
  <c r="CR184" i="58"/>
  <c r="CM184" i="58"/>
  <c r="CH184" i="58"/>
  <c r="CC184" i="58"/>
  <c r="BX184" i="58"/>
  <c r="BS184" i="58"/>
  <c r="BN184" i="58"/>
  <c r="BI184" i="58"/>
  <c r="BD184" i="58"/>
  <c r="AY184" i="58"/>
  <c r="AT184" i="58"/>
  <c r="AO184" i="58"/>
  <c r="AJ184" i="58"/>
  <c r="AE184" i="58"/>
  <c r="Z184" i="58"/>
  <c r="U184" i="58"/>
  <c r="P184" i="58"/>
  <c r="K184" i="58"/>
  <c r="F178" i="58"/>
  <c r="D176" i="58"/>
  <c r="IV175" i="58"/>
  <c r="IQ175" i="58"/>
  <c r="IL175" i="58"/>
  <c r="IG175" i="58"/>
  <c r="IB175" i="58"/>
  <c r="HW175" i="58"/>
  <c r="HR175" i="58"/>
  <c r="HM175" i="58"/>
  <c r="HH175" i="58"/>
  <c r="HC175" i="58"/>
  <c r="GX175" i="58"/>
  <c r="GS175" i="58"/>
  <c r="GN175" i="58"/>
  <c r="GI175" i="58"/>
  <c r="GD175" i="58"/>
  <c r="FY175" i="58"/>
  <c r="FT175" i="58"/>
  <c r="FO175" i="58"/>
  <c r="FJ175" i="58"/>
  <c r="FE175" i="58"/>
  <c r="EZ175" i="58"/>
  <c r="EU175" i="58"/>
  <c r="EP175" i="58"/>
  <c r="EK175" i="58"/>
  <c r="EF175" i="58"/>
  <c r="EA175" i="58"/>
  <c r="DV175" i="58"/>
  <c r="DQ175" i="58"/>
  <c r="DL175" i="58"/>
  <c r="DG175" i="58"/>
  <c r="DB175" i="58"/>
  <c r="CW175" i="58"/>
  <c r="CR175" i="58"/>
  <c r="CM175" i="58"/>
  <c r="CH175" i="58"/>
  <c r="CC175" i="58"/>
  <c r="BX175" i="58"/>
  <c r="BS175" i="58"/>
  <c r="BN175" i="58"/>
  <c r="BI175" i="58"/>
  <c r="BD175" i="58"/>
  <c r="AY175" i="58"/>
  <c r="AT175" i="58"/>
  <c r="AO175" i="58"/>
  <c r="AJ175" i="58"/>
  <c r="AE175" i="58"/>
  <c r="Z175" i="58"/>
  <c r="U175" i="58"/>
  <c r="P175" i="58"/>
  <c r="K175" i="58"/>
  <c r="IV163" i="58"/>
  <c r="IQ163" i="58"/>
  <c r="IL163" i="58"/>
  <c r="IG163" i="58"/>
  <c r="IB163" i="58"/>
  <c r="HW163" i="58"/>
  <c r="HR163" i="58"/>
  <c r="HM163" i="58"/>
  <c r="HH163" i="58"/>
  <c r="HC163" i="58"/>
  <c r="GX163" i="58"/>
  <c r="GS163" i="58"/>
  <c r="GN163" i="58"/>
  <c r="GI163" i="58"/>
  <c r="GD163" i="58"/>
  <c r="FY163" i="58"/>
  <c r="FT163" i="58"/>
  <c r="FO163" i="58"/>
  <c r="FJ163" i="58"/>
  <c r="FE163" i="58"/>
  <c r="EZ163" i="58"/>
  <c r="EU163" i="58"/>
  <c r="EP163" i="58"/>
  <c r="EK163" i="58"/>
  <c r="EF163" i="58"/>
  <c r="EA163" i="58"/>
  <c r="DV163" i="58"/>
  <c r="DQ163" i="58"/>
  <c r="DL163" i="58"/>
  <c r="DG163" i="58"/>
  <c r="DB163" i="58"/>
  <c r="CW163" i="58"/>
  <c r="CR163" i="58"/>
  <c r="CM163" i="58"/>
  <c r="CH163" i="58"/>
  <c r="CC163" i="58"/>
  <c r="BX163" i="58"/>
  <c r="BS163" i="58"/>
  <c r="BN163" i="58"/>
  <c r="BI163" i="58"/>
  <c r="BD163" i="58"/>
  <c r="AY163" i="58"/>
  <c r="AT163" i="58"/>
  <c r="AO163" i="58"/>
  <c r="AJ163" i="58"/>
  <c r="AE163" i="58"/>
  <c r="Z163" i="58"/>
  <c r="U163" i="58"/>
  <c r="P163" i="58"/>
  <c r="K163" i="58"/>
  <c r="IV155" i="58"/>
  <c r="IQ155" i="58"/>
  <c r="IL155" i="58"/>
  <c r="IG155" i="58"/>
  <c r="IB155" i="58"/>
  <c r="HW155" i="58"/>
  <c r="HR155" i="58"/>
  <c r="HM155" i="58"/>
  <c r="HH155" i="58"/>
  <c r="HC155" i="58"/>
  <c r="GX155" i="58"/>
  <c r="GS155" i="58"/>
  <c r="GN155" i="58"/>
  <c r="GI155" i="58"/>
  <c r="GD155" i="58"/>
  <c r="FY155" i="58"/>
  <c r="FT155" i="58"/>
  <c r="FO155" i="58"/>
  <c r="FJ155" i="58"/>
  <c r="FE155" i="58"/>
  <c r="EZ155" i="58"/>
  <c r="EU155" i="58"/>
  <c r="EP155" i="58"/>
  <c r="EK155" i="58"/>
  <c r="EF155" i="58"/>
  <c r="EA155" i="58"/>
  <c r="DV155" i="58"/>
  <c r="DQ155" i="58"/>
  <c r="DL155" i="58"/>
  <c r="DG155" i="58"/>
  <c r="DB155" i="58"/>
  <c r="CW155" i="58"/>
  <c r="CR155" i="58"/>
  <c r="CM155" i="58"/>
  <c r="CH155" i="58"/>
  <c r="CC155" i="58"/>
  <c r="BX155" i="58"/>
  <c r="BS155" i="58"/>
  <c r="BN155" i="58"/>
  <c r="BI155" i="58"/>
  <c r="BD155" i="58"/>
  <c r="AY155" i="58"/>
  <c r="AT155" i="58"/>
  <c r="AO155" i="58"/>
  <c r="AJ155" i="58"/>
  <c r="AE155" i="58"/>
  <c r="Z155" i="58"/>
  <c r="U155" i="58"/>
  <c r="P155" i="58"/>
  <c r="K155" i="58"/>
  <c r="F149" i="58"/>
  <c r="D147" i="58"/>
  <c r="IV146" i="58"/>
  <c r="IQ146" i="58"/>
  <c r="IL146" i="58"/>
  <c r="IG146" i="58"/>
  <c r="IB146" i="58"/>
  <c r="HW146" i="58"/>
  <c r="HR146" i="58"/>
  <c r="HM146" i="58"/>
  <c r="HH146" i="58"/>
  <c r="HC146" i="58"/>
  <c r="GX146" i="58"/>
  <c r="GS146" i="58"/>
  <c r="GN146" i="58"/>
  <c r="GI146" i="58"/>
  <c r="GD146" i="58"/>
  <c r="FY146" i="58"/>
  <c r="FT146" i="58"/>
  <c r="FO146" i="58"/>
  <c r="FJ146" i="58"/>
  <c r="FE146" i="58"/>
  <c r="EZ146" i="58"/>
  <c r="EU146" i="58"/>
  <c r="EP146" i="58"/>
  <c r="EK146" i="58"/>
  <c r="EF146" i="58"/>
  <c r="EA146" i="58"/>
  <c r="DV146" i="58"/>
  <c r="DQ146" i="58"/>
  <c r="DL146" i="58"/>
  <c r="DG146" i="58"/>
  <c r="DB146" i="58"/>
  <c r="CW146" i="58"/>
  <c r="CR146" i="58"/>
  <c r="CM146" i="58"/>
  <c r="CH146" i="58"/>
  <c r="CC146" i="58"/>
  <c r="BX146" i="58"/>
  <c r="BS146" i="58"/>
  <c r="BN146" i="58"/>
  <c r="BI146" i="58"/>
  <c r="BD146" i="58"/>
  <c r="AY146" i="58"/>
  <c r="AT146" i="58"/>
  <c r="AO146" i="58"/>
  <c r="AJ146" i="58"/>
  <c r="AE146" i="58"/>
  <c r="Z146" i="58"/>
  <c r="U146" i="58"/>
  <c r="P146" i="58"/>
  <c r="K146" i="58"/>
  <c r="IV134" i="58"/>
  <c r="IQ134" i="58"/>
  <c r="IL134" i="58"/>
  <c r="IG134" i="58"/>
  <c r="IB134" i="58"/>
  <c r="HW134" i="58"/>
  <c r="HR134" i="58"/>
  <c r="HM134" i="58"/>
  <c r="HH134" i="58"/>
  <c r="HC134" i="58"/>
  <c r="GX134" i="58"/>
  <c r="GS134" i="58"/>
  <c r="GN134" i="58"/>
  <c r="GI134" i="58"/>
  <c r="GD134" i="58"/>
  <c r="FY134" i="58"/>
  <c r="FT134" i="58"/>
  <c r="FO134" i="58"/>
  <c r="FJ134" i="58"/>
  <c r="FE134" i="58"/>
  <c r="EZ134" i="58"/>
  <c r="EU134" i="58"/>
  <c r="EP134" i="58"/>
  <c r="EK134" i="58"/>
  <c r="EF134" i="58"/>
  <c r="EA134" i="58"/>
  <c r="DV134" i="58"/>
  <c r="DQ134" i="58"/>
  <c r="DL134" i="58"/>
  <c r="DG134" i="58"/>
  <c r="DB134" i="58"/>
  <c r="CW134" i="58"/>
  <c r="CR134" i="58"/>
  <c r="CM134" i="58"/>
  <c r="CH134" i="58"/>
  <c r="CC134" i="58"/>
  <c r="BX134" i="58"/>
  <c r="BS134" i="58"/>
  <c r="BN134" i="58"/>
  <c r="BI134" i="58"/>
  <c r="BD134" i="58"/>
  <c r="AY134" i="58"/>
  <c r="AT134" i="58"/>
  <c r="AO134" i="58"/>
  <c r="AJ134" i="58"/>
  <c r="AE134" i="58"/>
  <c r="Z134" i="58"/>
  <c r="U134" i="58"/>
  <c r="P134" i="58"/>
  <c r="K134" i="58"/>
  <c r="IV126" i="58"/>
  <c r="IQ126" i="58"/>
  <c r="IL126" i="58"/>
  <c r="IG126" i="58"/>
  <c r="IB126" i="58"/>
  <c r="HW126" i="58"/>
  <c r="HR126" i="58"/>
  <c r="HM126" i="58"/>
  <c r="HH126" i="58"/>
  <c r="HC126" i="58"/>
  <c r="GX126" i="58"/>
  <c r="GS126" i="58"/>
  <c r="GN126" i="58"/>
  <c r="GI126" i="58"/>
  <c r="GD126" i="58"/>
  <c r="FY126" i="58"/>
  <c r="FT126" i="58"/>
  <c r="FO126" i="58"/>
  <c r="FJ126" i="58"/>
  <c r="FE126" i="58"/>
  <c r="EZ126" i="58"/>
  <c r="EU126" i="58"/>
  <c r="EP126" i="58"/>
  <c r="EK126" i="58"/>
  <c r="EF126" i="58"/>
  <c r="EA126" i="58"/>
  <c r="DV126" i="58"/>
  <c r="DQ126" i="58"/>
  <c r="DL126" i="58"/>
  <c r="DG126" i="58"/>
  <c r="DB126" i="58"/>
  <c r="CW126" i="58"/>
  <c r="CR126" i="58"/>
  <c r="CM126" i="58"/>
  <c r="CH126" i="58"/>
  <c r="CC126" i="58"/>
  <c r="BX126" i="58"/>
  <c r="BS126" i="58"/>
  <c r="BN126" i="58"/>
  <c r="BI126" i="58"/>
  <c r="BD126" i="58"/>
  <c r="AY126" i="58"/>
  <c r="AT126" i="58"/>
  <c r="AO126" i="58"/>
  <c r="AJ126" i="58"/>
  <c r="AE126" i="58"/>
  <c r="Z126" i="58"/>
  <c r="U126" i="58"/>
  <c r="P126" i="58"/>
  <c r="K126" i="58"/>
  <c r="F120" i="58"/>
  <c r="D118" i="58"/>
  <c r="IV117" i="58"/>
  <c r="IQ117" i="58"/>
  <c r="IL117" i="58"/>
  <c r="IG117" i="58"/>
  <c r="IB117" i="58"/>
  <c r="HW117" i="58"/>
  <c r="HR117" i="58"/>
  <c r="HM117" i="58"/>
  <c r="HH117" i="58"/>
  <c r="HC117" i="58"/>
  <c r="GX117" i="58"/>
  <c r="GS117" i="58"/>
  <c r="GN117" i="58"/>
  <c r="GI117" i="58"/>
  <c r="GD117" i="58"/>
  <c r="FY117" i="58"/>
  <c r="FT117" i="58"/>
  <c r="FO117" i="58"/>
  <c r="FJ117" i="58"/>
  <c r="FE117" i="58"/>
  <c r="EZ117" i="58"/>
  <c r="EU117" i="58"/>
  <c r="EP117" i="58"/>
  <c r="EK117" i="58"/>
  <c r="EF117" i="58"/>
  <c r="EA117" i="58"/>
  <c r="DV117" i="58"/>
  <c r="DQ117" i="58"/>
  <c r="DL117" i="58"/>
  <c r="DG117" i="58"/>
  <c r="DB117" i="58"/>
  <c r="CW117" i="58"/>
  <c r="CR117" i="58"/>
  <c r="CM117" i="58"/>
  <c r="CH117" i="58"/>
  <c r="CC117" i="58"/>
  <c r="BX117" i="58"/>
  <c r="BS117" i="58"/>
  <c r="BN117" i="58"/>
  <c r="BI117" i="58"/>
  <c r="BD117" i="58"/>
  <c r="AY117" i="58"/>
  <c r="AT117" i="58"/>
  <c r="AO117" i="58"/>
  <c r="AJ117" i="58"/>
  <c r="AE117" i="58"/>
  <c r="Z117" i="58"/>
  <c r="U117" i="58"/>
  <c r="P117" i="58"/>
  <c r="K117" i="58"/>
  <c r="IV105" i="58"/>
  <c r="IQ105" i="58"/>
  <c r="IL105" i="58"/>
  <c r="IG105" i="58"/>
  <c r="IB105" i="58"/>
  <c r="HW105" i="58"/>
  <c r="HR105" i="58"/>
  <c r="HM105" i="58"/>
  <c r="HH105" i="58"/>
  <c r="HC105" i="58"/>
  <c r="GX105" i="58"/>
  <c r="GS105" i="58"/>
  <c r="GN105" i="58"/>
  <c r="GI105" i="58"/>
  <c r="GD105" i="58"/>
  <c r="FY105" i="58"/>
  <c r="FT105" i="58"/>
  <c r="FO105" i="58"/>
  <c r="FJ105" i="58"/>
  <c r="FE105" i="58"/>
  <c r="EZ105" i="58"/>
  <c r="EU105" i="58"/>
  <c r="EP105" i="58"/>
  <c r="EK105" i="58"/>
  <c r="EF105" i="58"/>
  <c r="EA105" i="58"/>
  <c r="DV105" i="58"/>
  <c r="DQ105" i="58"/>
  <c r="DL105" i="58"/>
  <c r="DG105" i="58"/>
  <c r="DB105" i="58"/>
  <c r="CW105" i="58"/>
  <c r="CR105" i="58"/>
  <c r="CM105" i="58"/>
  <c r="CH105" i="58"/>
  <c r="CC105" i="58"/>
  <c r="BX105" i="58"/>
  <c r="BS105" i="58"/>
  <c r="BN105" i="58"/>
  <c r="BI105" i="58"/>
  <c r="BD105" i="58"/>
  <c r="AY105" i="58"/>
  <c r="AT105" i="58"/>
  <c r="AO105" i="58"/>
  <c r="AJ105" i="58"/>
  <c r="AE105" i="58"/>
  <c r="Z105" i="58"/>
  <c r="U105" i="58"/>
  <c r="P105" i="58"/>
  <c r="K105" i="58"/>
  <c r="IV97" i="58"/>
  <c r="IQ97" i="58"/>
  <c r="IL97" i="58"/>
  <c r="IG97" i="58"/>
  <c r="IB97" i="58"/>
  <c r="HW97" i="58"/>
  <c r="HR97" i="58"/>
  <c r="HM97" i="58"/>
  <c r="HH97" i="58"/>
  <c r="HC97" i="58"/>
  <c r="GX97" i="58"/>
  <c r="GS97" i="58"/>
  <c r="GN97" i="58"/>
  <c r="GI97" i="58"/>
  <c r="GD97" i="58"/>
  <c r="FY97" i="58"/>
  <c r="FT97" i="58"/>
  <c r="FO97" i="58"/>
  <c r="FJ97" i="58"/>
  <c r="FE97" i="58"/>
  <c r="EZ97" i="58"/>
  <c r="EU97" i="58"/>
  <c r="EP97" i="58"/>
  <c r="EK97" i="58"/>
  <c r="EF97" i="58"/>
  <c r="EA97" i="58"/>
  <c r="DV97" i="58"/>
  <c r="DQ97" i="58"/>
  <c r="DL97" i="58"/>
  <c r="DG97" i="58"/>
  <c r="DB97" i="58"/>
  <c r="CW97" i="58"/>
  <c r="CR97" i="58"/>
  <c r="CM97" i="58"/>
  <c r="CH97" i="58"/>
  <c r="CC97" i="58"/>
  <c r="BX97" i="58"/>
  <c r="BS97" i="58"/>
  <c r="BN97" i="58"/>
  <c r="BI97" i="58"/>
  <c r="BD97" i="58"/>
  <c r="AY97" i="58"/>
  <c r="AT97" i="58"/>
  <c r="AO97" i="58"/>
  <c r="AJ97" i="58"/>
  <c r="AE97" i="58"/>
  <c r="Z97" i="58"/>
  <c r="U97" i="58"/>
  <c r="P97" i="58"/>
  <c r="K97" i="58"/>
  <c r="IW91" i="58"/>
  <c r="IW59" i="58" s="1"/>
  <c r="IR91" i="58"/>
  <c r="IR59" i="58" s="1"/>
  <c r="IM91" i="58"/>
  <c r="IM59" i="58" s="1"/>
  <c r="IH91" i="58"/>
  <c r="IH59" i="58" s="1"/>
  <c r="IC91" i="58"/>
  <c r="HX91" i="58"/>
  <c r="HX59" i="58" s="1"/>
  <c r="HS91" i="58"/>
  <c r="HS59" i="58" s="1"/>
  <c r="HN91" i="58"/>
  <c r="HN59" i="58" s="1"/>
  <c r="HI91" i="58"/>
  <c r="HI59" i="58" s="1"/>
  <c r="HD91" i="58"/>
  <c r="HD59" i="58" s="1"/>
  <c r="GY91" i="58"/>
  <c r="GY59" i="58" s="1"/>
  <c r="GT91" i="58"/>
  <c r="GT59" i="58" s="1"/>
  <c r="GO91" i="58"/>
  <c r="GO59" i="58" s="1"/>
  <c r="GJ91" i="58"/>
  <c r="GJ59" i="58" s="1"/>
  <c r="GE91" i="58"/>
  <c r="GE59" i="58" s="1"/>
  <c r="FZ91" i="58"/>
  <c r="FZ59" i="58" s="1"/>
  <c r="FU91" i="58"/>
  <c r="FU59" i="58" s="1"/>
  <c r="FP91" i="58"/>
  <c r="FP59" i="58" s="1"/>
  <c r="FK91" i="58"/>
  <c r="FK59" i="58" s="1"/>
  <c r="FF91" i="58"/>
  <c r="FF59" i="58" s="1"/>
  <c r="FA91" i="58"/>
  <c r="FA59" i="58" s="1"/>
  <c r="EV91" i="58"/>
  <c r="EV59" i="58" s="1"/>
  <c r="EQ91" i="58"/>
  <c r="EQ59" i="58" s="1"/>
  <c r="EL91" i="58"/>
  <c r="EL59" i="58" s="1"/>
  <c r="EG91" i="58"/>
  <c r="EG59" i="58" s="1"/>
  <c r="EB91" i="58"/>
  <c r="EB59" i="58" s="1"/>
  <c r="DW91" i="58"/>
  <c r="DW59" i="58" s="1"/>
  <c r="DR91" i="58"/>
  <c r="DR59" i="58" s="1"/>
  <c r="DM91" i="58"/>
  <c r="DM59" i="58" s="1"/>
  <c r="DH91" i="58"/>
  <c r="DH59" i="58" s="1"/>
  <c r="DC91" i="58"/>
  <c r="DC59" i="58" s="1"/>
  <c r="CX91" i="58"/>
  <c r="CX59" i="58" s="1"/>
  <c r="CS91" i="58"/>
  <c r="CS59" i="58" s="1"/>
  <c r="CN91" i="58"/>
  <c r="CN59" i="58" s="1"/>
  <c r="CI91" i="58"/>
  <c r="CI59" i="58" s="1"/>
  <c r="CD91" i="58"/>
  <c r="CD59" i="58" s="1"/>
  <c r="BY91" i="58"/>
  <c r="BY59" i="58" s="1"/>
  <c r="BT91" i="58"/>
  <c r="BT59" i="58" s="1"/>
  <c r="BO91" i="58"/>
  <c r="BO59" i="58" s="1"/>
  <c r="BJ91" i="58"/>
  <c r="BJ59" i="58" s="1"/>
  <c r="BE91" i="58"/>
  <c r="BE59" i="58" s="1"/>
  <c r="AZ91" i="58"/>
  <c r="AZ59" i="58" s="1"/>
  <c r="AU91" i="58"/>
  <c r="AU59" i="58" s="1"/>
  <c r="AP91" i="58"/>
  <c r="AP59" i="58" s="1"/>
  <c r="AK91" i="58"/>
  <c r="AK59" i="58" s="1"/>
  <c r="AF91" i="58"/>
  <c r="AF59" i="58" s="1"/>
  <c r="AA91" i="58"/>
  <c r="AA59" i="58" s="1"/>
  <c r="V91" i="58"/>
  <c r="V59" i="58" s="1"/>
  <c r="Q91" i="58"/>
  <c r="Q59" i="58" s="1"/>
  <c r="L91" i="58"/>
  <c r="L59" i="58" s="1"/>
  <c r="F91" i="58"/>
  <c r="G89" i="58"/>
  <c r="F89" i="58"/>
  <c r="G87" i="58"/>
  <c r="F87" i="58"/>
  <c r="G85" i="58"/>
  <c r="F85" i="58"/>
  <c r="G83" i="58"/>
  <c r="F83" i="58"/>
  <c r="G81" i="58"/>
  <c r="F81" i="58"/>
  <c r="G79" i="58"/>
  <c r="F79" i="58"/>
  <c r="F69" i="58"/>
  <c r="IW67" i="58"/>
  <c r="IR67" i="58"/>
  <c r="IM67" i="58"/>
  <c r="IH67" i="58"/>
  <c r="IC67" i="58"/>
  <c r="HX67" i="58"/>
  <c r="HS67" i="58"/>
  <c r="HN67" i="58"/>
  <c r="HI67" i="58"/>
  <c r="HD67" i="58"/>
  <c r="GY67" i="58"/>
  <c r="GT67" i="58"/>
  <c r="GO67" i="58"/>
  <c r="GJ67" i="58"/>
  <c r="GE67" i="58"/>
  <c r="FZ67" i="58"/>
  <c r="FU67" i="58"/>
  <c r="FP67" i="58"/>
  <c r="FK67" i="58"/>
  <c r="FF67" i="58"/>
  <c r="FA67" i="58"/>
  <c r="EV67" i="58"/>
  <c r="EQ67" i="58"/>
  <c r="EL67" i="58"/>
  <c r="EG67" i="58"/>
  <c r="EB67" i="58"/>
  <c r="DW67" i="58"/>
  <c r="DR67" i="58"/>
  <c r="DM67" i="58"/>
  <c r="DH67" i="58"/>
  <c r="DC67" i="58"/>
  <c r="CX67" i="58"/>
  <c r="CS67" i="58"/>
  <c r="CN67" i="58"/>
  <c r="CI67" i="58"/>
  <c r="CD67" i="58"/>
  <c r="BY67" i="58"/>
  <c r="BT67" i="58"/>
  <c r="BO67" i="58"/>
  <c r="BJ67" i="58"/>
  <c r="BE67" i="58"/>
  <c r="AZ67" i="58"/>
  <c r="AU67" i="58"/>
  <c r="AP67" i="58"/>
  <c r="AK67" i="58"/>
  <c r="AF67" i="58"/>
  <c r="AA67" i="58"/>
  <c r="V67" i="58"/>
  <c r="Q67" i="58"/>
  <c r="L67" i="58"/>
  <c r="F67" i="58"/>
  <c r="IW65" i="58"/>
  <c r="IR65" i="58"/>
  <c r="IM65" i="58"/>
  <c r="IH65" i="58"/>
  <c r="IC65" i="58"/>
  <c r="HX65" i="58"/>
  <c r="HS65" i="58"/>
  <c r="HN65" i="58"/>
  <c r="HI65" i="58"/>
  <c r="HD65" i="58"/>
  <c r="GY65" i="58"/>
  <c r="GT65" i="58"/>
  <c r="GO65" i="58"/>
  <c r="GJ65" i="58"/>
  <c r="GE65" i="58"/>
  <c r="FZ65" i="58"/>
  <c r="FU65" i="58"/>
  <c r="FP65" i="58"/>
  <c r="FK65" i="58"/>
  <c r="FF65" i="58"/>
  <c r="FA65" i="58"/>
  <c r="EV65" i="58"/>
  <c r="EQ65" i="58"/>
  <c r="EL65" i="58"/>
  <c r="EG65" i="58"/>
  <c r="EB65" i="58"/>
  <c r="DW65" i="58"/>
  <c r="DR65" i="58"/>
  <c r="DM65" i="58"/>
  <c r="DH65" i="58"/>
  <c r="DC65" i="58"/>
  <c r="CX65" i="58"/>
  <c r="CS65" i="58"/>
  <c r="CN65" i="58"/>
  <c r="CI65" i="58"/>
  <c r="CD65" i="58"/>
  <c r="BY65" i="58"/>
  <c r="BT65" i="58"/>
  <c r="BO65" i="58"/>
  <c r="BJ65" i="58"/>
  <c r="BE65" i="58"/>
  <c r="AZ65" i="58"/>
  <c r="AU65" i="58"/>
  <c r="AP65" i="58"/>
  <c r="AK65" i="58"/>
  <c r="AF65" i="58"/>
  <c r="AA65" i="58"/>
  <c r="V65" i="58"/>
  <c r="Q65" i="58"/>
  <c r="L65" i="58"/>
  <c r="F65" i="58"/>
  <c r="IW63" i="58"/>
  <c r="IR63" i="58"/>
  <c r="IM63" i="58"/>
  <c r="IH63" i="58"/>
  <c r="IC63" i="58"/>
  <c r="HX63" i="58"/>
  <c r="HS63" i="58"/>
  <c r="HN63" i="58"/>
  <c r="HI63" i="58"/>
  <c r="HD63" i="58"/>
  <c r="GY63" i="58"/>
  <c r="GT63" i="58"/>
  <c r="GO63" i="58"/>
  <c r="GJ63" i="58"/>
  <c r="GE63" i="58"/>
  <c r="FZ63" i="58"/>
  <c r="FU63" i="58"/>
  <c r="FP63" i="58"/>
  <c r="FK63" i="58"/>
  <c r="FF63" i="58"/>
  <c r="FA63" i="58"/>
  <c r="EV63" i="58"/>
  <c r="EQ63" i="58"/>
  <c r="EL63" i="58"/>
  <c r="EG63" i="58"/>
  <c r="EB63" i="58"/>
  <c r="DW63" i="58"/>
  <c r="DR63" i="58"/>
  <c r="DM63" i="58"/>
  <c r="DH63" i="58"/>
  <c r="DC63" i="58"/>
  <c r="CX63" i="58"/>
  <c r="CS63" i="58"/>
  <c r="CN63" i="58"/>
  <c r="CI63" i="58"/>
  <c r="CD63" i="58"/>
  <c r="BY63" i="58"/>
  <c r="BT63" i="58"/>
  <c r="BO63" i="58"/>
  <c r="BJ63" i="58"/>
  <c r="BE63" i="58"/>
  <c r="AZ63" i="58"/>
  <c r="AU63" i="58"/>
  <c r="AP63" i="58"/>
  <c r="AK63" i="58"/>
  <c r="AF63" i="58"/>
  <c r="AA63" i="58"/>
  <c r="V63" i="58"/>
  <c r="Q63" i="58"/>
  <c r="L63" i="58"/>
  <c r="F63" i="58"/>
  <c r="IW61" i="58"/>
  <c r="IR61" i="58"/>
  <c r="IM61" i="58"/>
  <c r="IH61" i="58"/>
  <c r="IC61" i="58"/>
  <c r="HX61" i="58"/>
  <c r="HS61" i="58"/>
  <c r="HN61" i="58"/>
  <c r="HI61" i="58"/>
  <c r="HD61" i="58"/>
  <c r="GY61" i="58"/>
  <c r="GT61" i="58"/>
  <c r="GO61" i="58"/>
  <c r="GJ61" i="58"/>
  <c r="GE61" i="58"/>
  <c r="FZ61" i="58"/>
  <c r="FU61" i="58"/>
  <c r="FP61" i="58"/>
  <c r="FK61" i="58"/>
  <c r="FF61" i="58"/>
  <c r="FA61" i="58"/>
  <c r="EV61" i="58"/>
  <c r="EQ61" i="58"/>
  <c r="EL61" i="58"/>
  <c r="EG61" i="58"/>
  <c r="EB61" i="58"/>
  <c r="DW61" i="58"/>
  <c r="DR61" i="58"/>
  <c r="DM61" i="58"/>
  <c r="DH61" i="58"/>
  <c r="DC61" i="58"/>
  <c r="CX61" i="58"/>
  <c r="CS61" i="58"/>
  <c r="CN61" i="58"/>
  <c r="CI61" i="58"/>
  <c r="CD61" i="58"/>
  <c r="BY61" i="58"/>
  <c r="BT61" i="58"/>
  <c r="BO61" i="58"/>
  <c r="BJ61" i="58"/>
  <c r="BE61" i="58"/>
  <c r="AZ61" i="58"/>
  <c r="AU61" i="58"/>
  <c r="AP61" i="58"/>
  <c r="AK61" i="58"/>
  <c r="AF61" i="58"/>
  <c r="AA61" i="58"/>
  <c r="V61" i="58"/>
  <c r="Q61" i="58"/>
  <c r="L61" i="58"/>
  <c r="F61" i="58"/>
  <c r="IC59" i="58"/>
  <c r="F59" i="58"/>
  <c r="F49" i="58"/>
  <c r="F47" i="58"/>
  <c r="F43" i="58"/>
  <c r="F35" i="58"/>
  <c r="F31" i="58"/>
  <c r="FU29" i="58"/>
  <c r="F29" i="58"/>
  <c r="F27" i="58"/>
  <c r="F25" i="58"/>
  <c r="IW23" i="58"/>
  <c r="IR23" i="58"/>
  <c r="IM23" i="58"/>
  <c r="IH23" i="58"/>
  <c r="IC23" i="58"/>
  <c r="HX23" i="58"/>
  <c r="HS23" i="58"/>
  <c r="HN23" i="58"/>
  <c r="HI23" i="58"/>
  <c r="HD23" i="58"/>
  <c r="GY23" i="58"/>
  <c r="GT23" i="58"/>
  <c r="GO23" i="58"/>
  <c r="GJ23" i="58"/>
  <c r="GE23" i="58"/>
  <c r="FZ23" i="58"/>
  <c r="FU23" i="58"/>
  <c r="FP23" i="58"/>
  <c r="FK23" i="58"/>
  <c r="FF23" i="58"/>
  <c r="FA23" i="58"/>
  <c r="EV23" i="58"/>
  <c r="EQ23" i="58"/>
  <c r="EL23" i="58"/>
  <c r="EG23" i="58"/>
  <c r="EB23" i="58"/>
  <c r="DW23" i="58"/>
  <c r="DR23" i="58"/>
  <c r="DM23" i="58"/>
  <c r="DH23" i="58"/>
  <c r="DC23" i="58"/>
  <c r="CX23" i="58"/>
  <c r="CS23" i="58"/>
  <c r="CN23" i="58"/>
  <c r="CI23" i="58"/>
  <c r="CD23" i="58"/>
  <c r="BY23" i="58"/>
  <c r="BT23" i="58"/>
  <c r="BO23" i="58"/>
  <c r="BJ23" i="58"/>
  <c r="BE23" i="58"/>
  <c r="AZ23" i="58"/>
  <c r="AU23" i="58"/>
  <c r="AP23" i="58"/>
  <c r="AK23" i="58"/>
  <c r="AF23" i="58"/>
  <c r="AA23" i="58"/>
  <c r="V23" i="58"/>
  <c r="Q23" i="58"/>
  <c r="L23" i="58"/>
  <c r="F23" i="58"/>
  <c r="F21" i="58"/>
  <c r="F13" i="58"/>
  <c r="F9" i="58"/>
  <c r="IV7" i="58"/>
  <c r="IQ7" i="58"/>
  <c r="IL7" i="58"/>
  <c r="IG7" i="58"/>
  <c r="IB7" i="58"/>
  <c r="HW7" i="58"/>
  <c r="HR7" i="58"/>
  <c r="HM7" i="58"/>
  <c r="HH7" i="58"/>
  <c r="HC7" i="58"/>
  <c r="GX7" i="58"/>
  <c r="GS7" i="58"/>
  <c r="GN7" i="58"/>
  <c r="GI7" i="58"/>
  <c r="GD7" i="58"/>
  <c r="FY7" i="58"/>
  <c r="FT7" i="58"/>
  <c r="FO7" i="58"/>
  <c r="FJ7" i="58"/>
  <c r="FE7" i="58"/>
  <c r="EZ7" i="58"/>
  <c r="EU7" i="58"/>
  <c r="EP7" i="58"/>
  <c r="EK7" i="58"/>
  <c r="EF7" i="58"/>
  <c r="EA7" i="58"/>
  <c r="DV7" i="58"/>
  <c r="DQ7" i="58"/>
  <c r="DL7" i="58"/>
  <c r="DG7" i="58"/>
  <c r="DB7" i="58"/>
  <c r="CW7" i="58"/>
  <c r="CR7" i="58"/>
  <c r="CM7" i="58"/>
  <c r="CH7" i="58"/>
  <c r="CC7" i="58"/>
  <c r="BX7" i="58"/>
  <c r="BS7" i="58"/>
  <c r="BN7" i="58"/>
  <c r="BI7" i="58"/>
  <c r="BD7" i="58"/>
  <c r="AY7" i="58"/>
  <c r="AT7" i="58"/>
  <c r="AO7" i="58"/>
  <c r="AJ7" i="58"/>
  <c r="AE7" i="58"/>
  <c r="Z7" i="58"/>
  <c r="U7" i="58"/>
  <c r="P7" i="58"/>
  <c r="K7" i="58"/>
  <c r="G121" i="49"/>
  <c r="F120" i="49" s="1"/>
  <c r="F54" i="49" s="1"/>
  <c r="G118" i="49"/>
  <c r="F103" i="49"/>
  <c r="IW43" i="49"/>
  <c r="IW9" i="49" s="1"/>
  <c r="IR43" i="49"/>
  <c r="IR9" i="49" s="1"/>
  <c r="IM43" i="49"/>
  <c r="IM9" i="49" s="1"/>
  <c r="IH43" i="49"/>
  <c r="IH9" i="49" s="1"/>
  <c r="IC43" i="49"/>
  <c r="IC9" i="49" s="1"/>
  <c r="HX43" i="49"/>
  <c r="HX9" i="49" s="1"/>
  <c r="HS43" i="49"/>
  <c r="HS9" i="49" s="1"/>
  <c r="HN43" i="49"/>
  <c r="HN9" i="49" s="1"/>
  <c r="HI43" i="49"/>
  <c r="HI9" i="49" s="1"/>
  <c r="HD43" i="49"/>
  <c r="HD9" i="49" s="1"/>
  <c r="GY43" i="49"/>
  <c r="GY9" i="49" s="1"/>
  <c r="GT43" i="49"/>
  <c r="GT9" i="49" s="1"/>
  <c r="GO43" i="49"/>
  <c r="GO9" i="49" s="1"/>
  <c r="GJ43" i="49"/>
  <c r="GJ9" i="49" s="1"/>
  <c r="GE43" i="49"/>
  <c r="GE9" i="49" s="1"/>
  <c r="FZ43" i="49"/>
  <c r="FZ9" i="49" s="1"/>
  <c r="FU43" i="49"/>
  <c r="FU9" i="49" s="1"/>
  <c r="FP43" i="49"/>
  <c r="FP9" i="49" s="1"/>
  <c r="FK43" i="49"/>
  <c r="FK9" i="49" s="1"/>
  <c r="FF43" i="49"/>
  <c r="FF9" i="49" s="1"/>
  <c r="FA43" i="49"/>
  <c r="FA9" i="49" s="1"/>
  <c r="EV43" i="49"/>
  <c r="EV9" i="49" s="1"/>
  <c r="EQ43" i="49"/>
  <c r="EQ9" i="49" s="1"/>
  <c r="EL43" i="49"/>
  <c r="EL9" i="49" s="1"/>
  <c r="EG43" i="49"/>
  <c r="EG9" i="49" s="1"/>
  <c r="EB43" i="49"/>
  <c r="EB9" i="49" s="1"/>
  <c r="DW43" i="49"/>
  <c r="DW9" i="49" s="1"/>
  <c r="DR43" i="49"/>
  <c r="DR9" i="49" s="1"/>
  <c r="DM43" i="49"/>
  <c r="DM9" i="49" s="1"/>
  <c r="DH43" i="49"/>
  <c r="DH9" i="49" s="1"/>
  <c r="DC43" i="49"/>
  <c r="DC9" i="49" s="1"/>
  <c r="CX43" i="49"/>
  <c r="CX9" i="49" s="1"/>
  <c r="CS43" i="49"/>
  <c r="CS9" i="49" s="1"/>
  <c r="CN43" i="49"/>
  <c r="CN9" i="49" s="1"/>
  <c r="CI43" i="49"/>
  <c r="CI9" i="49" s="1"/>
  <c r="CD43" i="49"/>
  <c r="CD9" i="49" s="1"/>
  <c r="BY43" i="49"/>
  <c r="BY9" i="49" s="1"/>
  <c r="BT43" i="49"/>
  <c r="BT9" i="49" s="1"/>
  <c r="BO43" i="49"/>
  <c r="BO9" i="49" s="1"/>
  <c r="BJ43" i="49"/>
  <c r="BJ9" i="49" s="1"/>
  <c r="BE43" i="49"/>
  <c r="BE9" i="49" s="1"/>
  <c r="AZ43" i="49"/>
  <c r="AZ9" i="49" s="1"/>
  <c r="AU43" i="49"/>
  <c r="AU9" i="49" s="1"/>
  <c r="AP43" i="49"/>
  <c r="AP9" i="49" s="1"/>
  <c r="AK43" i="49"/>
  <c r="AK9" i="49" s="1"/>
  <c r="AF43" i="49"/>
  <c r="AF9" i="49" s="1"/>
  <c r="AA43" i="49"/>
  <c r="AA9" i="49" s="1"/>
  <c r="V43" i="49"/>
  <c r="V9" i="49" s="1"/>
  <c r="Q43" i="49"/>
  <c r="Q9" i="49" s="1"/>
  <c r="L43" i="49"/>
  <c r="F43" i="49"/>
  <c r="G40" i="49"/>
  <c r="F40" i="49"/>
  <c r="G37" i="49"/>
  <c r="F37" i="49"/>
  <c r="G35" i="49"/>
  <c r="F35" i="49"/>
  <c r="G33" i="49"/>
  <c r="F33" i="49"/>
  <c r="F30" i="49"/>
  <c r="G29" i="49"/>
  <c r="F29" i="49"/>
  <c r="F26" i="49"/>
  <c r="G25" i="49"/>
  <c r="F25" i="49"/>
  <c r="F22" i="49"/>
  <c r="G21" i="49"/>
  <c r="F21" i="49"/>
  <c r="F13" i="49"/>
  <c r="F9" i="49"/>
  <c r="IV7" i="49"/>
  <c r="IV19" i="49" s="1"/>
  <c r="IQ7" i="49"/>
  <c r="IQ19" i="49" s="1"/>
  <c r="IL7" i="49"/>
  <c r="IL19" i="49" s="1"/>
  <c r="IG7" i="49"/>
  <c r="IG19" i="49" s="1"/>
  <c r="IB7" i="49"/>
  <c r="IB19" i="49" s="1"/>
  <c r="HW7" i="49"/>
  <c r="HW19" i="49" s="1"/>
  <c r="HR7" i="49"/>
  <c r="HR19" i="49" s="1"/>
  <c r="HM7" i="49"/>
  <c r="HM19" i="49" s="1"/>
  <c r="HH7" i="49"/>
  <c r="HH19" i="49" s="1"/>
  <c r="HC7" i="49"/>
  <c r="HC19" i="49" s="1"/>
  <c r="GX7" i="49"/>
  <c r="GX19" i="49" s="1"/>
  <c r="GS7" i="49"/>
  <c r="GS19" i="49" s="1"/>
  <c r="GN7" i="49"/>
  <c r="GN19" i="49" s="1"/>
  <c r="GI7" i="49"/>
  <c r="GI19" i="49" s="1"/>
  <c r="GD7" i="49"/>
  <c r="GD19" i="49" s="1"/>
  <c r="FY7" i="49"/>
  <c r="FY19" i="49" s="1"/>
  <c r="FT7" i="49"/>
  <c r="FT19" i="49" s="1"/>
  <c r="FO7" i="49"/>
  <c r="FO19" i="49" s="1"/>
  <c r="FJ7" i="49"/>
  <c r="FJ19" i="49" s="1"/>
  <c r="FE7" i="49"/>
  <c r="FE19" i="49" s="1"/>
  <c r="EZ7" i="49"/>
  <c r="EZ19" i="49" s="1"/>
  <c r="EU7" i="49"/>
  <c r="EU19" i="49" s="1"/>
  <c r="EP7" i="49"/>
  <c r="EP19" i="49" s="1"/>
  <c r="EK7" i="49"/>
  <c r="EK19" i="49" s="1"/>
  <c r="EF7" i="49"/>
  <c r="EF19" i="49" s="1"/>
  <c r="EA7" i="49"/>
  <c r="EA19" i="49" s="1"/>
  <c r="DV7" i="49"/>
  <c r="DV19" i="49" s="1"/>
  <c r="DQ7" i="49"/>
  <c r="DQ19" i="49" s="1"/>
  <c r="DL7" i="49"/>
  <c r="DL19" i="49" s="1"/>
  <c r="DG7" i="49"/>
  <c r="DG19" i="49" s="1"/>
  <c r="DB7" i="49"/>
  <c r="DB19" i="49" s="1"/>
  <c r="CW7" i="49"/>
  <c r="CW19" i="49" s="1"/>
  <c r="CR7" i="49"/>
  <c r="CR19" i="49" s="1"/>
  <c r="CM7" i="49"/>
  <c r="CM19" i="49" s="1"/>
  <c r="CH7" i="49"/>
  <c r="CH19" i="49" s="1"/>
  <c r="CC7" i="49"/>
  <c r="CC19" i="49" s="1"/>
  <c r="BX7" i="49"/>
  <c r="BX19" i="49" s="1"/>
  <c r="BS7" i="49"/>
  <c r="BS19" i="49" s="1"/>
  <c r="BN7" i="49"/>
  <c r="BN19" i="49" s="1"/>
  <c r="BI7" i="49"/>
  <c r="BI19" i="49" s="1"/>
  <c r="BD7" i="49"/>
  <c r="BD19" i="49" s="1"/>
  <c r="AY7" i="49"/>
  <c r="AY19" i="49" s="1"/>
  <c r="AT7" i="49"/>
  <c r="AT19" i="49" s="1"/>
  <c r="AO7" i="49"/>
  <c r="AO19" i="49" s="1"/>
  <c r="AJ7" i="49"/>
  <c r="AJ19" i="49" s="1"/>
  <c r="AE7" i="49"/>
  <c r="AE19" i="49" s="1"/>
  <c r="Z7" i="49"/>
  <c r="Z19" i="49" s="1"/>
  <c r="U7" i="49"/>
  <c r="U19" i="49" s="1"/>
  <c r="P7" i="49"/>
  <c r="P19" i="49" s="1"/>
  <c r="K7" i="49"/>
  <c r="K19" i="49" s="1"/>
  <c r="F186" i="57"/>
  <c r="F184" i="57"/>
  <c r="D182" i="57"/>
  <c r="F169" i="57"/>
  <c r="D167" i="57"/>
  <c r="F154" i="57"/>
  <c r="D152" i="57"/>
  <c r="F139" i="57"/>
  <c r="D137" i="57"/>
  <c r="F124" i="57"/>
  <c r="D122" i="57"/>
  <c r="F109" i="57"/>
  <c r="D107" i="57"/>
  <c r="F89" i="57"/>
  <c r="F88" i="57"/>
  <c r="F87" i="57"/>
  <c r="F86" i="57"/>
  <c r="G89" i="57" s="1"/>
  <c r="G64" i="57" s="1"/>
  <c r="F76" i="57"/>
  <c r="F74" i="57"/>
  <c r="F72" i="57"/>
  <c r="F68" i="57"/>
  <c r="F66" i="57"/>
  <c r="F64" i="57"/>
  <c r="F56" i="57"/>
  <c r="F54" i="57"/>
  <c r="F52" i="57"/>
  <c r="IW43" i="57"/>
  <c r="IR43" i="57"/>
  <c r="IM43" i="57"/>
  <c r="IH43" i="57"/>
  <c r="IC43" i="57"/>
  <c r="HX43" i="57"/>
  <c r="HS43" i="57"/>
  <c r="HN43" i="57"/>
  <c r="HI43" i="57"/>
  <c r="HD43" i="57"/>
  <c r="GY43" i="57"/>
  <c r="GT43" i="57"/>
  <c r="GO43" i="57"/>
  <c r="GJ43" i="57"/>
  <c r="GE43" i="57"/>
  <c r="FZ43" i="57"/>
  <c r="FU43" i="57"/>
  <c r="FP43" i="57"/>
  <c r="FK43" i="57"/>
  <c r="FF43" i="57"/>
  <c r="FA43" i="57"/>
  <c r="EV43" i="57"/>
  <c r="EQ43" i="57"/>
  <c r="EL43" i="57"/>
  <c r="EG43" i="57"/>
  <c r="EB43" i="57"/>
  <c r="DW43" i="57"/>
  <c r="DR43" i="57"/>
  <c r="DM43" i="57"/>
  <c r="DH43" i="57"/>
  <c r="DC43" i="57"/>
  <c r="CX43" i="57"/>
  <c r="CS43" i="57"/>
  <c r="CN43" i="57"/>
  <c r="CI43" i="57"/>
  <c r="CD43" i="57"/>
  <c r="BY43" i="57"/>
  <c r="BT43" i="57"/>
  <c r="BO43" i="57"/>
  <c r="BJ43" i="57"/>
  <c r="BE43" i="57"/>
  <c r="AZ43" i="57"/>
  <c r="AU43" i="57"/>
  <c r="AP43" i="57"/>
  <c r="AK43" i="57"/>
  <c r="AF43" i="57"/>
  <c r="AA43" i="57"/>
  <c r="V43" i="57"/>
  <c r="Q43" i="57"/>
  <c r="L43" i="57"/>
  <c r="D37" i="57"/>
  <c r="F35" i="57"/>
  <c r="F33" i="57"/>
  <c r="F31" i="57"/>
  <c r="G21" i="57"/>
  <c r="N35" i="31" s="1"/>
  <c r="D15" i="57"/>
  <c r="F13" i="57"/>
  <c r="F11" i="57"/>
  <c r="F9" i="57"/>
  <c r="IV7" i="57"/>
  <c r="IQ7" i="57"/>
  <c r="IL7" i="57"/>
  <c r="IG7" i="57"/>
  <c r="IB7" i="57"/>
  <c r="HW7" i="57"/>
  <c r="HR7" i="57"/>
  <c r="HM7" i="57"/>
  <c r="HH7" i="57"/>
  <c r="HC7" i="57"/>
  <c r="GX7" i="57"/>
  <c r="GS7" i="57"/>
  <c r="GN7" i="57"/>
  <c r="GI7" i="57"/>
  <c r="GD7" i="57"/>
  <c r="FY7" i="57"/>
  <c r="FT7" i="57"/>
  <c r="FO7" i="57"/>
  <c r="FJ7" i="57"/>
  <c r="FE7" i="57"/>
  <c r="EZ7" i="57"/>
  <c r="EU7" i="57"/>
  <c r="EP7" i="57"/>
  <c r="EK7" i="57"/>
  <c r="EF7" i="57"/>
  <c r="EA7" i="57"/>
  <c r="DV7" i="57"/>
  <c r="DQ7" i="57"/>
  <c r="DL7" i="57"/>
  <c r="DG7" i="57"/>
  <c r="DB7" i="57"/>
  <c r="CW7" i="57"/>
  <c r="CR7" i="57"/>
  <c r="CM7" i="57"/>
  <c r="CH7" i="57"/>
  <c r="CC7" i="57"/>
  <c r="BX7" i="57"/>
  <c r="BS7" i="57"/>
  <c r="BN7" i="57"/>
  <c r="BI7" i="57"/>
  <c r="BD7" i="57"/>
  <c r="AY7" i="57"/>
  <c r="AT7" i="57"/>
  <c r="AO7" i="57"/>
  <c r="AJ7" i="57"/>
  <c r="AE7" i="57"/>
  <c r="Z7" i="57"/>
  <c r="U7" i="57"/>
  <c r="P7" i="57"/>
  <c r="K7" i="57"/>
  <c r="IV89" i="4"/>
  <c r="IQ89" i="4"/>
  <c r="IL89" i="4"/>
  <c r="IG89" i="4"/>
  <c r="IB89" i="4"/>
  <c r="HW89" i="4"/>
  <c r="HR89" i="4"/>
  <c r="HM89" i="4"/>
  <c r="HH89" i="4"/>
  <c r="HC89" i="4"/>
  <c r="GX89" i="4"/>
  <c r="GS89" i="4"/>
  <c r="GN89" i="4"/>
  <c r="GI89" i="4"/>
  <c r="GD89" i="4"/>
  <c r="FY89" i="4"/>
  <c r="FT89" i="4"/>
  <c r="FO89" i="4"/>
  <c r="FJ89" i="4"/>
  <c r="FE89" i="4"/>
  <c r="EZ89" i="4"/>
  <c r="EU89" i="4"/>
  <c r="EP89" i="4"/>
  <c r="EK89" i="4"/>
  <c r="EF89" i="4"/>
  <c r="EA89" i="4"/>
  <c r="DV89" i="4"/>
  <c r="DQ89" i="4"/>
  <c r="DL89" i="4"/>
  <c r="DG89" i="4"/>
  <c r="DB89" i="4"/>
  <c r="CW89" i="4"/>
  <c r="CR89" i="4"/>
  <c r="CM89" i="4"/>
  <c r="CH89" i="4"/>
  <c r="CC89" i="4"/>
  <c r="BX89" i="4"/>
  <c r="BS89" i="4"/>
  <c r="BN89" i="4"/>
  <c r="BI89" i="4"/>
  <c r="BD89" i="4"/>
  <c r="AY89" i="4"/>
  <c r="AT89" i="4"/>
  <c r="AO89" i="4"/>
  <c r="AJ89" i="4"/>
  <c r="AE89" i="4"/>
  <c r="Z89" i="4"/>
  <c r="U89" i="4"/>
  <c r="P89" i="4"/>
  <c r="K89" i="4"/>
  <c r="G61" i="4"/>
  <c r="G647" i="60"/>
  <c r="F647" i="60"/>
  <c r="G639" i="60"/>
  <c r="F639" i="60"/>
  <c r="G631" i="60"/>
  <c r="F631" i="60"/>
  <c r="G623" i="60"/>
  <c r="F623" i="60"/>
  <c r="G615" i="60"/>
  <c r="F615" i="60"/>
  <c r="G607" i="60"/>
  <c r="F607" i="60"/>
  <c r="G599" i="60"/>
  <c r="F599" i="60"/>
  <c r="G591" i="60"/>
  <c r="F591" i="60"/>
  <c r="G583" i="60"/>
  <c r="F583" i="60"/>
  <c r="G575" i="60"/>
  <c r="F575" i="60"/>
  <c r="G567" i="60"/>
  <c r="F567" i="60"/>
  <c r="G559" i="60"/>
  <c r="F559" i="60"/>
  <c r="G551" i="60"/>
  <c r="F551" i="60"/>
  <c r="G543" i="60"/>
  <c r="F543" i="60"/>
  <c r="G535" i="60"/>
  <c r="F535" i="60"/>
  <c r="G527" i="60"/>
  <c r="F527" i="60"/>
  <c r="G519" i="60"/>
  <c r="F519" i="60"/>
  <c r="G511" i="60"/>
  <c r="F511" i="60"/>
  <c r="G503" i="60"/>
  <c r="F503" i="60"/>
  <c r="G495" i="60"/>
  <c r="F495" i="60"/>
  <c r="G487" i="60"/>
  <c r="F487" i="60"/>
  <c r="G479" i="60"/>
  <c r="F479" i="60"/>
  <c r="G471" i="60"/>
  <c r="F471" i="60"/>
  <c r="G463" i="60"/>
  <c r="F463" i="60"/>
  <c r="G455" i="60"/>
  <c r="F455" i="60"/>
  <c r="G447" i="60"/>
  <c r="F447" i="60"/>
  <c r="G439" i="60"/>
  <c r="F439" i="60"/>
  <c r="G431" i="60"/>
  <c r="F431" i="60"/>
  <c r="G423" i="60"/>
  <c r="F423" i="60"/>
  <c r="G415" i="60"/>
  <c r="F415" i="60"/>
  <c r="G407" i="60"/>
  <c r="F407" i="60"/>
  <c r="G399" i="60"/>
  <c r="F399" i="60"/>
  <c r="G391" i="60"/>
  <c r="F391" i="60"/>
  <c r="G383" i="60"/>
  <c r="F383" i="60"/>
  <c r="G375" i="60"/>
  <c r="F375" i="60"/>
  <c r="G367" i="60"/>
  <c r="F367" i="60"/>
  <c r="G359" i="60"/>
  <c r="F359" i="60"/>
  <c r="G351" i="60"/>
  <c r="F351" i="60"/>
  <c r="G343" i="60"/>
  <c r="F343" i="60"/>
  <c r="G335" i="60"/>
  <c r="F335" i="60"/>
  <c r="G327" i="60"/>
  <c r="F327" i="60"/>
  <c r="G319" i="60"/>
  <c r="F319" i="60"/>
  <c r="G311" i="60"/>
  <c r="F311" i="60"/>
  <c r="G303" i="60"/>
  <c r="F303" i="60"/>
  <c r="G295" i="60"/>
  <c r="F295" i="60"/>
  <c r="G287" i="60"/>
  <c r="F287" i="60"/>
  <c r="G279" i="60"/>
  <c r="F279" i="60"/>
  <c r="G271" i="60"/>
  <c r="F271" i="60"/>
  <c r="G263" i="60"/>
  <c r="F263" i="60"/>
  <c r="G255" i="60"/>
  <c r="F255" i="60"/>
  <c r="G247" i="60"/>
  <c r="F247" i="60"/>
  <c r="G239" i="60"/>
  <c r="F239" i="60"/>
  <c r="G231" i="60"/>
  <c r="F231" i="60"/>
  <c r="G223" i="60"/>
  <c r="F223" i="60"/>
  <c r="G215" i="60"/>
  <c r="F215" i="60"/>
  <c r="G207" i="60"/>
  <c r="F207" i="60"/>
  <c r="G199" i="60"/>
  <c r="F199" i="60"/>
  <c r="G191" i="60"/>
  <c r="F191" i="60"/>
  <c r="G183" i="60"/>
  <c r="F183" i="60"/>
  <c r="G175" i="60"/>
  <c r="F175" i="60"/>
  <c r="G167" i="60"/>
  <c r="F167" i="60"/>
  <c r="G159" i="60"/>
  <c r="F159" i="60"/>
  <c r="G151" i="60"/>
  <c r="F151" i="60"/>
  <c r="G143" i="60"/>
  <c r="F143" i="60"/>
  <c r="G135" i="60"/>
  <c r="F135" i="60"/>
  <c r="G127" i="60"/>
  <c r="F127" i="60"/>
  <c r="G119" i="60"/>
  <c r="F119" i="60"/>
  <c r="G111" i="60"/>
  <c r="F111" i="60"/>
  <c r="G103" i="60"/>
  <c r="F103" i="60"/>
  <c r="G95" i="60"/>
  <c r="F95" i="60"/>
  <c r="G87" i="60"/>
  <c r="F87" i="60"/>
  <c r="G79" i="60"/>
  <c r="F79" i="60"/>
  <c r="G71" i="60"/>
  <c r="F71" i="60"/>
  <c r="G63" i="60"/>
  <c r="F63" i="60"/>
  <c r="G55" i="60"/>
  <c r="F55" i="60"/>
  <c r="D38" i="60"/>
  <c r="F36" i="60"/>
  <c r="G34" i="60"/>
  <c r="F34" i="60"/>
  <c r="G32" i="60"/>
  <c r="F32" i="60"/>
  <c r="G28" i="60"/>
  <c r="F28" i="60"/>
  <c r="IW26" i="60"/>
  <c r="IW36" i="60" s="1"/>
  <c r="IR26" i="60"/>
  <c r="IR36" i="60" s="1"/>
  <c r="IM26" i="60"/>
  <c r="IM36" i="60" s="1"/>
  <c r="IH26" i="60"/>
  <c r="IH36" i="60" s="1"/>
  <c r="IC26" i="60"/>
  <c r="IC36" i="60" s="1"/>
  <c r="HX26" i="60"/>
  <c r="HX36" i="60" s="1"/>
  <c r="HS26" i="60"/>
  <c r="HS36" i="60" s="1"/>
  <c r="HN26" i="60"/>
  <c r="HN36" i="60" s="1"/>
  <c r="HI26" i="60"/>
  <c r="HI36" i="60" s="1"/>
  <c r="HD26" i="60"/>
  <c r="HD36" i="60" s="1"/>
  <c r="GY26" i="60"/>
  <c r="GY36" i="60" s="1"/>
  <c r="GT26" i="60"/>
  <c r="GT36" i="60" s="1"/>
  <c r="GO26" i="60"/>
  <c r="GO36" i="60" s="1"/>
  <c r="GJ26" i="60"/>
  <c r="GJ36" i="60" s="1"/>
  <c r="GE26" i="60"/>
  <c r="GE36" i="60" s="1"/>
  <c r="FZ26" i="60"/>
  <c r="FZ36" i="60" s="1"/>
  <c r="FU26" i="60"/>
  <c r="FU36" i="60" s="1"/>
  <c r="FP26" i="60"/>
  <c r="FP36" i="60" s="1"/>
  <c r="FK26" i="60"/>
  <c r="FK36" i="60" s="1"/>
  <c r="FF26" i="60"/>
  <c r="FF36" i="60" s="1"/>
  <c r="FA26" i="60"/>
  <c r="FA36" i="60" s="1"/>
  <c r="EV26" i="60"/>
  <c r="EV36" i="60" s="1"/>
  <c r="EQ26" i="60"/>
  <c r="EQ36" i="60" s="1"/>
  <c r="EL26" i="60"/>
  <c r="EL36" i="60" s="1"/>
  <c r="EG26" i="60"/>
  <c r="EG36" i="60" s="1"/>
  <c r="EB26" i="60"/>
  <c r="EB36" i="60" s="1"/>
  <c r="DW26" i="60"/>
  <c r="DW36" i="60" s="1"/>
  <c r="DR26" i="60"/>
  <c r="DR36" i="60" s="1"/>
  <c r="DM26" i="60"/>
  <c r="DM36" i="60" s="1"/>
  <c r="DH26" i="60"/>
  <c r="DH36" i="60" s="1"/>
  <c r="DC26" i="60"/>
  <c r="DC36" i="60" s="1"/>
  <c r="CX26" i="60"/>
  <c r="CX36" i="60" s="1"/>
  <c r="CS26" i="60"/>
  <c r="CS36" i="60" s="1"/>
  <c r="CN26" i="60"/>
  <c r="CN36" i="60" s="1"/>
  <c r="CI26" i="60"/>
  <c r="CI36" i="60" s="1"/>
  <c r="CD26" i="60"/>
  <c r="CD36" i="60" s="1"/>
  <c r="BY26" i="60"/>
  <c r="BY36" i="60" s="1"/>
  <c r="BT26" i="60"/>
  <c r="BT36" i="60" s="1"/>
  <c r="BO26" i="60"/>
  <c r="BO36" i="60" s="1"/>
  <c r="BJ26" i="60"/>
  <c r="BJ36" i="60" s="1"/>
  <c r="BE26" i="60"/>
  <c r="BE36" i="60" s="1"/>
  <c r="AZ26" i="60"/>
  <c r="AZ36" i="60" s="1"/>
  <c r="AU26" i="60"/>
  <c r="AU36" i="60" s="1"/>
  <c r="AP26" i="60"/>
  <c r="AP36" i="60" s="1"/>
  <c r="AK26" i="60"/>
  <c r="AK36" i="60" s="1"/>
  <c r="AF26" i="60"/>
  <c r="AF36" i="60" s="1"/>
  <c r="AA26" i="60"/>
  <c r="AA36" i="60" s="1"/>
  <c r="V26" i="60"/>
  <c r="V36" i="60" s="1"/>
  <c r="Q26" i="60"/>
  <c r="Q36" i="60" s="1"/>
  <c r="L26" i="60"/>
  <c r="L36" i="60" s="1"/>
  <c r="F26" i="60"/>
  <c r="D16" i="60"/>
  <c r="F14" i="60"/>
  <c r="F9" i="60"/>
  <c r="IV7" i="60"/>
  <c r="IQ7" i="60"/>
  <c r="IL7" i="60"/>
  <c r="IG7" i="60"/>
  <c r="IB7" i="60"/>
  <c r="HW7" i="60"/>
  <c r="HR7" i="60"/>
  <c r="HM7" i="60"/>
  <c r="HH7" i="60"/>
  <c r="HC7" i="60"/>
  <c r="GX7" i="60"/>
  <c r="GS7" i="60"/>
  <c r="GN7" i="60"/>
  <c r="GI7" i="60"/>
  <c r="GD7" i="60"/>
  <c r="FY7" i="60"/>
  <c r="FT7" i="60"/>
  <c r="FO7" i="60"/>
  <c r="FJ7" i="60"/>
  <c r="FE7" i="60"/>
  <c r="EZ7" i="60"/>
  <c r="EU7" i="60"/>
  <c r="EP7" i="60"/>
  <c r="EK7" i="60"/>
  <c r="EF7" i="60"/>
  <c r="EA7" i="60"/>
  <c r="DV7" i="60"/>
  <c r="DQ7" i="60"/>
  <c r="DL7" i="60"/>
  <c r="DG7" i="60"/>
  <c r="DB7" i="60"/>
  <c r="CW7" i="60"/>
  <c r="CR7" i="60"/>
  <c r="CM7" i="60"/>
  <c r="CH7" i="60"/>
  <c r="CC7" i="60"/>
  <c r="BX7" i="60"/>
  <c r="BS7" i="60"/>
  <c r="BN7" i="60"/>
  <c r="BI7" i="60"/>
  <c r="BD7" i="60"/>
  <c r="AY7" i="60"/>
  <c r="AT7" i="60"/>
  <c r="AO7" i="60"/>
  <c r="AJ7" i="60"/>
  <c r="AE7" i="60"/>
  <c r="Z7" i="60"/>
  <c r="U7" i="60"/>
  <c r="P7" i="60"/>
  <c r="K7" i="60"/>
  <c r="AA69" i="58" l="1"/>
  <c r="AA21" i="58" s="1"/>
  <c r="AA31" i="58" s="1"/>
  <c r="FK69" i="58"/>
  <c r="FK21" i="58" s="1"/>
  <c r="FK31" i="58" s="1"/>
  <c r="CN106" i="58"/>
  <c r="CN108" i="58" s="1"/>
  <c r="CN112" i="58" s="1"/>
  <c r="CN116" i="58" s="1"/>
  <c r="AF135" i="58"/>
  <c r="AF137" i="58" s="1"/>
  <c r="AF141" i="58" s="1"/>
  <c r="AF145" i="58" s="1"/>
  <c r="IR164" i="58"/>
  <c r="IR166" i="58" s="1"/>
  <c r="IR170" i="58" s="1"/>
  <c r="IR174" i="58" s="1"/>
  <c r="V106" i="58"/>
  <c r="V108" i="58" s="1"/>
  <c r="V112" i="58" s="1"/>
  <c r="V116" i="58" s="1"/>
  <c r="CX135" i="58"/>
  <c r="CX137" i="58" s="1"/>
  <c r="CX141" i="58" s="1"/>
  <c r="CX145" i="58" s="1"/>
  <c r="AP164" i="58"/>
  <c r="AP166" i="58" s="1"/>
  <c r="AP170" i="58" s="1"/>
  <c r="AP174" i="58" s="1"/>
  <c r="DR193" i="58"/>
  <c r="DR195" i="58" s="1"/>
  <c r="DR199" i="58" s="1"/>
  <c r="DR203" i="58" s="1"/>
  <c r="AA106" i="58"/>
  <c r="AA108" i="58" s="1"/>
  <c r="AA112" i="58" s="1"/>
  <c r="AA116" i="58" s="1"/>
  <c r="CS106" i="58"/>
  <c r="CS108" i="58" s="1"/>
  <c r="CS112" i="58" s="1"/>
  <c r="CS116" i="58" s="1"/>
  <c r="FK106" i="58"/>
  <c r="FK108" i="58" s="1"/>
  <c r="FK112" i="58" s="1"/>
  <c r="FK116" i="58" s="1"/>
  <c r="IC106" i="58"/>
  <c r="IC108" i="58" s="1"/>
  <c r="IC112" i="58" s="1"/>
  <c r="IC116" i="58" s="1"/>
  <c r="AK135" i="58"/>
  <c r="AK137" i="58" s="1"/>
  <c r="AK141" i="58" s="1"/>
  <c r="AK145" i="58" s="1"/>
  <c r="DC135" i="58"/>
  <c r="DC137" i="58" s="1"/>
  <c r="DC141" i="58" s="1"/>
  <c r="DC145" i="58" s="1"/>
  <c r="FU135" i="58"/>
  <c r="FU137" i="58" s="1"/>
  <c r="FU141" i="58" s="1"/>
  <c r="FU145" i="58" s="1"/>
  <c r="IM135" i="58"/>
  <c r="IM137" i="58" s="1"/>
  <c r="IM141" i="58" s="1"/>
  <c r="IM145" i="58" s="1"/>
  <c r="AU164" i="58"/>
  <c r="AU166" i="58" s="1"/>
  <c r="AU170" i="58" s="1"/>
  <c r="AU174" i="58" s="1"/>
  <c r="DM164" i="58"/>
  <c r="DM166" i="58" s="1"/>
  <c r="DM170" i="58" s="1"/>
  <c r="DM174" i="58" s="1"/>
  <c r="GE164" i="58"/>
  <c r="GE166" i="58" s="1"/>
  <c r="GE170" i="58" s="1"/>
  <c r="GE174" i="58" s="1"/>
  <c r="IW164" i="58"/>
  <c r="IW166" i="58" s="1"/>
  <c r="IW170" i="58" s="1"/>
  <c r="IW174" i="58" s="1"/>
  <c r="BE193" i="58"/>
  <c r="BE195" i="58" s="1"/>
  <c r="BE199" i="58" s="1"/>
  <c r="BE203" i="58" s="1"/>
  <c r="DW193" i="58"/>
  <c r="DW195" i="58" s="1"/>
  <c r="DW199" i="58" s="1"/>
  <c r="DW203" i="58" s="1"/>
  <c r="GO193" i="58"/>
  <c r="GO195" i="58" s="1"/>
  <c r="GO199" i="58" s="1"/>
  <c r="GO203" i="58" s="1"/>
  <c r="AZ193" i="58"/>
  <c r="AZ195" i="58" s="1"/>
  <c r="AZ199" i="58" s="1"/>
  <c r="AZ203" i="58" s="1"/>
  <c r="HX106" i="58"/>
  <c r="HX108" i="58" s="1"/>
  <c r="HX112" i="58" s="1"/>
  <c r="HX116" i="58" s="1"/>
  <c r="FP135" i="58"/>
  <c r="FP137" i="58" s="1"/>
  <c r="FP141" i="58" s="1"/>
  <c r="FP145" i="58" s="1"/>
  <c r="GJ193" i="58"/>
  <c r="GJ195" i="58" s="1"/>
  <c r="GJ199" i="58" s="1"/>
  <c r="GJ203" i="58" s="1"/>
  <c r="FF69" i="58"/>
  <c r="FF21" i="58" s="1"/>
  <c r="FF31" i="58" s="1"/>
  <c r="FF106" i="58"/>
  <c r="FF108" i="58" s="1"/>
  <c r="FF112" i="58" s="1"/>
  <c r="FF116" i="58" s="1"/>
  <c r="FZ164" i="58"/>
  <c r="FZ166" i="58" s="1"/>
  <c r="FZ170" i="58" s="1"/>
  <c r="FZ174" i="58" s="1"/>
  <c r="IH135" i="58"/>
  <c r="IH137" i="58" s="1"/>
  <c r="IH141" i="58" s="1"/>
  <c r="IH145" i="58" s="1"/>
  <c r="DH164" i="58"/>
  <c r="DH166" i="58" s="1"/>
  <c r="DH170" i="58" s="1"/>
  <c r="DH174" i="58" s="1"/>
  <c r="V69" i="58"/>
  <c r="V21" i="58" s="1"/>
  <c r="V31" i="58" s="1"/>
  <c r="Q106" i="58"/>
  <c r="Q108" i="58" s="1"/>
  <c r="Q112" i="58" s="1"/>
  <c r="Q116" i="58" s="1"/>
  <c r="CI106" i="58"/>
  <c r="CI108" i="58" s="1"/>
  <c r="CI112" i="58" s="1"/>
  <c r="CI116" i="58" s="1"/>
  <c r="FA106" i="58"/>
  <c r="FA108" i="58" s="1"/>
  <c r="FA112" i="58" s="1"/>
  <c r="FA116" i="58" s="1"/>
  <c r="HS106" i="58"/>
  <c r="HS108" i="58" s="1"/>
  <c r="HS112" i="58" s="1"/>
  <c r="HS116" i="58" s="1"/>
  <c r="AA135" i="58"/>
  <c r="AA137" i="58" s="1"/>
  <c r="AA141" i="58" s="1"/>
  <c r="AA145" i="58" s="1"/>
  <c r="CS135" i="58"/>
  <c r="CS137" i="58" s="1"/>
  <c r="CS141" i="58" s="1"/>
  <c r="CS145" i="58" s="1"/>
  <c r="FK135" i="58"/>
  <c r="FK137" i="58" s="1"/>
  <c r="FK141" i="58" s="1"/>
  <c r="FK145" i="58" s="1"/>
  <c r="IC135" i="58"/>
  <c r="IC137" i="58" s="1"/>
  <c r="IC141" i="58" s="1"/>
  <c r="IC145" i="58" s="1"/>
  <c r="AK164" i="58"/>
  <c r="AK166" i="58" s="1"/>
  <c r="AK170" i="58" s="1"/>
  <c r="AK174" i="58" s="1"/>
  <c r="DC164" i="58"/>
  <c r="DC166" i="58" s="1"/>
  <c r="DC170" i="58" s="1"/>
  <c r="DC174" i="58" s="1"/>
  <c r="FU164" i="58"/>
  <c r="FU166" i="58" s="1"/>
  <c r="FU170" i="58" s="1"/>
  <c r="FU174" i="58" s="1"/>
  <c r="IM164" i="58"/>
  <c r="IM166" i="58" s="1"/>
  <c r="IM170" i="58" s="1"/>
  <c r="IM174" i="58" s="1"/>
  <c r="AU193" i="58"/>
  <c r="AU195" i="58" s="1"/>
  <c r="AU199" i="58" s="1"/>
  <c r="AU203" i="58" s="1"/>
  <c r="DM193" i="58"/>
  <c r="DM195" i="58" s="1"/>
  <c r="DM199" i="58" s="1"/>
  <c r="DM203" i="58" s="1"/>
  <c r="GE193" i="58"/>
  <c r="GE195" i="58" s="1"/>
  <c r="GE199" i="58" s="1"/>
  <c r="GE203" i="58" s="1"/>
  <c r="IW193" i="58"/>
  <c r="IW195" i="58" s="1"/>
  <c r="IW199" i="58" s="1"/>
  <c r="IW203" i="58" s="1"/>
  <c r="G43" i="57"/>
  <c r="BJ69" i="58"/>
  <c r="BJ21" i="58" s="1"/>
  <c r="BJ31" i="58" s="1"/>
  <c r="G270" i="58"/>
  <c r="BO69" i="58"/>
  <c r="BO21" i="58" s="1"/>
  <c r="BO31" i="58" s="1"/>
  <c r="G43" i="49"/>
  <c r="F65" i="49" s="1"/>
  <c r="G33" i="56"/>
  <c r="G23" i="58"/>
  <c r="BE69" i="58"/>
  <c r="BE21" i="58" s="1"/>
  <c r="DW69" i="58"/>
  <c r="DW21" i="58" s="1"/>
  <c r="DW31" i="58" s="1"/>
  <c r="GO69" i="58"/>
  <c r="GO21" i="58" s="1"/>
  <c r="GO31" i="58" s="1"/>
  <c r="G67" i="58"/>
  <c r="EB69" i="58"/>
  <c r="EB21" i="58" s="1"/>
  <c r="EB31" i="58" s="1"/>
  <c r="EG69" i="58"/>
  <c r="EG21" i="58" s="1"/>
  <c r="EG31" i="58" s="1"/>
  <c r="G63" i="58"/>
  <c r="BT69" i="58"/>
  <c r="BT21" i="58" s="1"/>
  <c r="BT31" i="58" s="1"/>
  <c r="EL69" i="58"/>
  <c r="EL21" i="58" s="1"/>
  <c r="EL31" i="58" s="1"/>
  <c r="HD69" i="58"/>
  <c r="HD21" i="58" s="1"/>
  <c r="HD31" i="58" s="1"/>
  <c r="AF106" i="58"/>
  <c r="AF108" i="58" s="1"/>
  <c r="AF112" i="58" s="1"/>
  <c r="AF116" i="58" s="1"/>
  <c r="CX106" i="58"/>
  <c r="CX108" i="58" s="1"/>
  <c r="CX112" i="58" s="1"/>
  <c r="CX116" i="58" s="1"/>
  <c r="FP106" i="58"/>
  <c r="FP108" i="58" s="1"/>
  <c r="FP112" i="58" s="1"/>
  <c r="FP116" i="58" s="1"/>
  <c r="IH106" i="58"/>
  <c r="IH108" i="58" s="1"/>
  <c r="IH112" i="58" s="1"/>
  <c r="IH116" i="58" s="1"/>
  <c r="AP135" i="58"/>
  <c r="AP137" i="58" s="1"/>
  <c r="AP141" i="58" s="1"/>
  <c r="AP145" i="58" s="1"/>
  <c r="DH135" i="58"/>
  <c r="DH137" i="58" s="1"/>
  <c r="DH141" i="58" s="1"/>
  <c r="DH145" i="58" s="1"/>
  <c r="FZ135" i="58"/>
  <c r="FZ137" i="58" s="1"/>
  <c r="FZ141" i="58" s="1"/>
  <c r="FZ145" i="58" s="1"/>
  <c r="IR135" i="58"/>
  <c r="IR137" i="58" s="1"/>
  <c r="IR141" i="58" s="1"/>
  <c r="IR145" i="58" s="1"/>
  <c r="AZ164" i="58"/>
  <c r="AZ166" i="58" s="1"/>
  <c r="AZ170" i="58" s="1"/>
  <c r="AZ174" i="58" s="1"/>
  <c r="DR164" i="58"/>
  <c r="DR166" i="58" s="1"/>
  <c r="DR170" i="58" s="1"/>
  <c r="DR174" i="58" s="1"/>
  <c r="GJ164" i="58"/>
  <c r="GJ166" i="58" s="1"/>
  <c r="GJ170" i="58" s="1"/>
  <c r="GJ174" i="58" s="1"/>
  <c r="BJ193" i="58"/>
  <c r="BJ195" i="58" s="1"/>
  <c r="BJ199" i="58" s="1"/>
  <c r="BJ203" i="58" s="1"/>
  <c r="EB193" i="58"/>
  <c r="EB195" i="58" s="1"/>
  <c r="EB199" i="58" s="1"/>
  <c r="EB203" i="58" s="1"/>
  <c r="GT193" i="58"/>
  <c r="GT195" i="58" s="1"/>
  <c r="GT199" i="58" s="1"/>
  <c r="GT203" i="58" s="1"/>
  <c r="GY69" i="58"/>
  <c r="GY21" i="58" s="1"/>
  <c r="GY31" i="58" s="1"/>
  <c r="G61" i="58"/>
  <c r="BY69" i="58"/>
  <c r="BY21" i="58" s="1"/>
  <c r="BY31" i="58" s="1"/>
  <c r="EQ69" i="58"/>
  <c r="EQ21" i="58" s="1"/>
  <c r="EQ31" i="58" s="1"/>
  <c r="HI69" i="58"/>
  <c r="HI21" i="58" s="1"/>
  <c r="HI31" i="58" s="1"/>
  <c r="AK106" i="58"/>
  <c r="AK108" i="58" s="1"/>
  <c r="AK112" i="58" s="1"/>
  <c r="AK116" i="58" s="1"/>
  <c r="DC106" i="58"/>
  <c r="DC108" i="58" s="1"/>
  <c r="DC112" i="58" s="1"/>
  <c r="DC116" i="58" s="1"/>
  <c r="FU106" i="58"/>
  <c r="FU108" i="58" s="1"/>
  <c r="FU112" i="58" s="1"/>
  <c r="FU116" i="58" s="1"/>
  <c r="IM106" i="58"/>
  <c r="IM108" i="58" s="1"/>
  <c r="IM112" i="58" s="1"/>
  <c r="IM116" i="58" s="1"/>
  <c r="AU135" i="58"/>
  <c r="AU137" i="58" s="1"/>
  <c r="AU141" i="58" s="1"/>
  <c r="AU145" i="58" s="1"/>
  <c r="DM135" i="58"/>
  <c r="DM137" i="58" s="1"/>
  <c r="DM141" i="58" s="1"/>
  <c r="DM145" i="58" s="1"/>
  <c r="GE135" i="58"/>
  <c r="GE137" i="58" s="1"/>
  <c r="GE141" i="58" s="1"/>
  <c r="GE145" i="58" s="1"/>
  <c r="IW135" i="58"/>
  <c r="IW137" i="58" s="1"/>
  <c r="IW141" i="58" s="1"/>
  <c r="IW145" i="58" s="1"/>
  <c r="BE164" i="58"/>
  <c r="BE166" i="58" s="1"/>
  <c r="BE170" i="58" s="1"/>
  <c r="BE174" i="58" s="1"/>
  <c r="DW164" i="58"/>
  <c r="DW166" i="58" s="1"/>
  <c r="DW170" i="58" s="1"/>
  <c r="DW174" i="58" s="1"/>
  <c r="GO164" i="58"/>
  <c r="GO166" i="58" s="1"/>
  <c r="GO170" i="58" s="1"/>
  <c r="GO174" i="58" s="1"/>
  <c r="BO193" i="58"/>
  <c r="BO195" i="58" s="1"/>
  <c r="BO199" i="58" s="1"/>
  <c r="BO203" i="58" s="1"/>
  <c r="EG193" i="58"/>
  <c r="EG195" i="58" s="1"/>
  <c r="EG199" i="58" s="1"/>
  <c r="EG203" i="58" s="1"/>
  <c r="GY193" i="58"/>
  <c r="GY195" i="58" s="1"/>
  <c r="GY199" i="58" s="1"/>
  <c r="GY203" i="58" s="1"/>
  <c r="CN69" i="58"/>
  <c r="CN21" i="58" s="1"/>
  <c r="CN31" i="58" s="1"/>
  <c r="HX69" i="58"/>
  <c r="HX21" i="58" s="1"/>
  <c r="HX31" i="58" s="1"/>
  <c r="CD69" i="58"/>
  <c r="CD21" i="58" s="1"/>
  <c r="CD31" i="58" s="1"/>
  <c r="EV69" i="58"/>
  <c r="EV21" i="58" s="1"/>
  <c r="EV31" i="58" s="1"/>
  <c r="HN69" i="58"/>
  <c r="HN21" i="58" s="1"/>
  <c r="HN31" i="58" s="1"/>
  <c r="AP106" i="58"/>
  <c r="AP108" i="58" s="1"/>
  <c r="AP112" i="58" s="1"/>
  <c r="AP116" i="58" s="1"/>
  <c r="DH106" i="58"/>
  <c r="DH108" i="58" s="1"/>
  <c r="DH112" i="58" s="1"/>
  <c r="DH116" i="58" s="1"/>
  <c r="FZ106" i="58"/>
  <c r="FZ108" i="58" s="1"/>
  <c r="FZ112" i="58" s="1"/>
  <c r="FZ116" i="58" s="1"/>
  <c r="IR106" i="58"/>
  <c r="IR108" i="58" s="1"/>
  <c r="IR112" i="58" s="1"/>
  <c r="IR116" i="58" s="1"/>
  <c r="AZ135" i="58"/>
  <c r="AZ137" i="58" s="1"/>
  <c r="AZ141" i="58" s="1"/>
  <c r="AZ145" i="58" s="1"/>
  <c r="DR135" i="58"/>
  <c r="DR137" i="58" s="1"/>
  <c r="DR141" i="58" s="1"/>
  <c r="DR145" i="58" s="1"/>
  <c r="GJ135" i="58"/>
  <c r="GJ137" i="58" s="1"/>
  <c r="GJ141" i="58" s="1"/>
  <c r="GJ145" i="58" s="1"/>
  <c r="BJ164" i="58"/>
  <c r="BJ166" i="58" s="1"/>
  <c r="BJ170" i="58" s="1"/>
  <c r="BJ174" i="58" s="1"/>
  <c r="EB164" i="58"/>
  <c r="EB166" i="58" s="1"/>
  <c r="EB170" i="58" s="1"/>
  <c r="EB174" i="58" s="1"/>
  <c r="GT164" i="58"/>
  <c r="GT166" i="58" s="1"/>
  <c r="GT170" i="58" s="1"/>
  <c r="GT174" i="58" s="1"/>
  <c r="BT193" i="58"/>
  <c r="BT195" i="58" s="1"/>
  <c r="BT199" i="58" s="1"/>
  <c r="BT203" i="58" s="1"/>
  <c r="EL193" i="58"/>
  <c r="EL195" i="58" s="1"/>
  <c r="EL199" i="58" s="1"/>
  <c r="EL203" i="58" s="1"/>
  <c r="HD193" i="58"/>
  <c r="HD195" i="58" s="1"/>
  <c r="HD199" i="58" s="1"/>
  <c r="HD203" i="58" s="1"/>
  <c r="G284" i="58"/>
  <c r="GT69" i="58"/>
  <c r="GT21" i="58" s="1"/>
  <c r="GT31" i="58" s="1"/>
  <c r="G65" i="58"/>
  <c r="IC69" i="58"/>
  <c r="IC21" i="58" s="1"/>
  <c r="IC31" i="58" s="1"/>
  <c r="Q69" i="58"/>
  <c r="Q21" i="58" s="1"/>
  <c r="Q31" i="58" s="1"/>
  <c r="CI69" i="58"/>
  <c r="CI21" i="58" s="1"/>
  <c r="CI31" i="58" s="1"/>
  <c r="FA69" i="58"/>
  <c r="FA21" i="58" s="1"/>
  <c r="FA31" i="58" s="1"/>
  <c r="L9" i="49"/>
  <c r="G9" i="49" s="1"/>
  <c r="G25" i="58"/>
  <c r="L69" i="58"/>
  <c r="L21" i="58" s="1"/>
  <c r="G59" i="58"/>
  <c r="G27" i="58"/>
  <c r="AF69" i="58"/>
  <c r="AF21" i="58" s="1"/>
  <c r="AF31" i="58" s="1"/>
  <c r="CX69" i="58"/>
  <c r="CX21" i="58" s="1"/>
  <c r="CX31" i="58" s="1"/>
  <c r="FP69" i="58"/>
  <c r="FP21" i="58" s="1"/>
  <c r="FP31" i="58" s="1"/>
  <c r="IH69" i="58"/>
  <c r="IH21" i="58" s="1"/>
  <c r="IH31" i="58" s="1"/>
  <c r="DC69" i="58"/>
  <c r="DC21" i="58" s="1"/>
  <c r="DC31" i="58" s="1"/>
  <c r="G91" i="58"/>
  <c r="AU69" i="58"/>
  <c r="AU21" i="58" s="1"/>
  <c r="AU31" i="58" s="1"/>
  <c r="DM69" i="58"/>
  <c r="DM21" i="58" s="1"/>
  <c r="DM31" i="58" s="1"/>
  <c r="GE69" i="58"/>
  <c r="GE21" i="58" s="1"/>
  <c r="GE31" i="58" s="1"/>
  <c r="IW69" i="58"/>
  <c r="IW21" i="58" s="1"/>
  <c r="IW31" i="58" s="1"/>
  <c r="DH69" i="58"/>
  <c r="DH21" i="58" s="1"/>
  <c r="DH31" i="58" s="1"/>
  <c r="AU106" i="58"/>
  <c r="AU108" i="58" s="1"/>
  <c r="AU112" i="58" s="1"/>
  <c r="AU116" i="58" s="1"/>
  <c r="BE135" i="58"/>
  <c r="BE137" i="58" s="1"/>
  <c r="BE141" i="58" s="1"/>
  <c r="BE145" i="58" s="1"/>
  <c r="DW135" i="58"/>
  <c r="DW137" i="58" s="1"/>
  <c r="DW141" i="58" s="1"/>
  <c r="DW145" i="58" s="1"/>
  <c r="GO135" i="58"/>
  <c r="GO137" i="58" s="1"/>
  <c r="GO141" i="58" s="1"/>
  <c r="GO145" i="58" s="1"/>
  <c r="BO164" i="58"/>
  <c r="BO166" i="58" s="1"/>
  <c r="BO170" i="58" s="1"/>
  <c r="BO174" i="58" s="1"/>
  <c r="EG164" i="58"/>
  <c r="EG166" i="58" s="1"/>
  <c r="EG170" i="58" s="1"/>
  <c r="EG174" i="58" s="1"/>
  <c r="GY164" i="58"/>
  <c r="GY166" i="58" s="1"/>
  <c r="GY170" i="58" s="1"/>
  <c r="GY174" i="58" s="1"/>
  <c r="BY193" i="58"/>
  <c r="BY195" i="58" s="1"/>
  <c r="BY199" i="58" s="1"/>
  <c r="BY203" i="58" s="1"/>
  <c r="EQ193" i="58"/>
  <c r="EQ195" i="58" s="1"/>
  <c r="EQ199" i="58" s="1"/>
  <c r="EQ203" i="58" s="1"/>
  <c r="HI193" i="58"/>
  <c r="HI195" i="58" s="1"/>
  <c r="HI199" i="58" s="1"/>
  <c r="HI203" i="58" s="1"/>
  <c r="GE106" i="58"/>
  <c r="GE108" i="58" s="1"/>
  <c r="GE112" i="58" s="1"/>
  <c r="GE116" i="58" s="1"/>
  <c r="DR106" i="58"/>
  <c r="DR108" i="58" s="1"/>
  <c r="DR112" i="58" s="1"/>
  <c r="DR116" i="58" s="1"/>
  <c r="EV193" i="58"/>
  <c r="EV195" i="58" s="1"/>
  <c r="EV199" i="58" s="1"/>
  <c r="EV203" i="58" s="1"/>
  <c r="DR69" i="58"/>
  <c r="DR21" i="58" s="1"/>
  <c r="DR31" i="58" s="1"/>
  <c r="IW106" i="58"/>
  <c r="IW108" i="58" s="1"/>
  <c r="IW112" i="58" s="1"/>
  <c r="IW116" i="58" s="1"/>
  <c r="AZ106" i="58"/>
  <c r="AZ108" i="58" s="1"/>
  <c r="AZ112" i="58" s="1"/>
  <c r="AZ116" i="58" s="1"/>
  <c r="EL164" i="58"/>
  <c r="EL166" i="58" s="1"/>
  <c r="EL170" i="58" s="1"/>
  <c r="EL174" i="58" s="1"/>
  <c r="BE106" i="58"/>
  <c r="BE108" i="58" s="1"/>
  <c r="BE112" i="58" s="1"/>
  <c r="BE116" i="58" s="1"/>
  <c r="DW106" i="58"/>
  <c r="DW108" i="58" s="1"/>
  <c r="DW112" i="58" s="1"/>
  <c r="DW116" i="58" s="1"/>
  <c r="GO106" i="58"/>
  <c r="GO108" i="58" s="1"/>
  <c r="GO112" i="58" s="1"/>
  <c r="GO116" i="58" s="1"/>
  <c r="BO135" i="58"/>
  <c r="BO137" i="58" s="1"/>
  <c r="BO141" i="58" s="1"/>
  <c r="BO145" i="58" s="1"/>
  <c r="EG135" i="58"/>
  <c r="EG137" i="58" s="1"/>
  <c r="EG141" i="58" s="1"/>
  <c r="EG145" i="58" s="1"/>
  <c r="GY135" i="58"/>
  <c r="GY137" i="58" s="1"/>
  <c r="GY141" i="58" s="1"/>
  <c r="GY145" i="58" s="1"/>
  <c r="BY164" i="58"/>
  <c r="BY166" i="58" s="1"/>
  <c r="BY170" i="58" s="1"/>
  <c r="BY174" i="58" s="1"/>
  <c r="EQ164" i="58"/>
  <c r="EQ166" i="58" s="1"/>
  <c r="EQ170" i="58" s="1"/>
  <c r="EQ174" i="58" s="1"/>
  <c r="HI164" i="58"/>
  <c r="HI166" i="58" s="1"/>
  <c r="HI170" i="58" s="1"/>
  <c r="HI174" i="58" s="1"/>
  <c r="Q193" i="58"/>
  <c r="Q195" i="58" s="1"/>
  <c r="Q199" i="58" s="1"/>
  <c r="Q203" i="58" s="1"/>
  <c r="CI193" i="58"/>
  <c r="CI195" i="58" s="1"/>
  <c r="CI199" i="58" s="1"/>
  <c r="CI203" i="58" s="1"/>
  <c r="FA193" i="58"/>
  <c r="FA195" i="58" s="1"/>
  <c r="FA199" i="58" s="1"/>
  <c r="FA203" i="58" s="1"/>
  <c r="HS193" i="58"/>
  <c r="HS195" i="58" s="1"/>
  <c r="HS199" i="58" s="1"/>
  <c r="HS203" i="58" s="1"/>
  <c r="G243" i="58"/>
  <c r="FZ69" i="58"/>
  <c r="FZ21" i="58" s="1"/>
  <c r="FZ31" i="58" s="1"/>
  <c r="BE29" i="58"/>
  <c r="DM106" i="58"/>
  <c r="DM108" i="58" s="1"/>
  <c r="DM112" i="58" s="1"/>
  <c r="DM116" i="58" s="1"/>
  <c r="GT135" i="58"/>
  <c r="GT137" i="58" s="1"/>
  <c r="GT141" i="58" s="1"/>
  <c r="GT145" i="58" s="1"/>
  <c r="CD193" i="58"/>
  <c r="CD195" i="58" s="1"/>
  <c r="CD199" i="58" s="1"/>
  <c r="CD203" i="58" s="1"/>
  <c r="R22" i="31"/>
  <c r="BJ106" i="58"/>
  <c r="BJ108" i="58" s="1"/>
  <c r="BJ112" i="58" s="1"/>
  <c r="BJ116" i="58" s="1"/>
  <c r="EB106" i="58"/>
  <c r="EB108" i="58" s="1"/>
  <c r="EB112" i="58" s="1"/>
  <c r="EB116" i="58" s="1"/>
  <c r="GT106" i="58"/>
  <c r="GT108" i="58" s="1"/>
  <c r="GT112" i="58" s="1"/>
  <c r="GT116" i="58" s="1"/>
  <c r="BT135" i="58"/>
  <c r="BT137" i="58" s="1"/>
  <c r="BT141" i="58" s="1"/>
  <c r="BT145" i="58" s="1"/>
  <c r="EL135" i="58"/>
  <c r="EL137" i="58" s="1"/>
  <c r="EL141" i="58" s="1"/>
  <c r="EL145" i="58" s="1"/>
  <c r="HD135" i="58"/>
  <c r="HD137" i="58" s="1"/>
  <c r="HD141" i="58" s="1"/>
  <c r="HD145" i="58" s="1"/>
  <c r="L164" i="58"/>
  <c r="L166" i="58" s="1"/>
  <c r="L170" i="58" s="1"/>
  <c r="L174" i="58" s="1"/>
  <c r="CD164" i="58"/>
  <c r="CD166" i="58" s="1"/>
  <c r="CD170" i="58" s="1"/>
  <c r="CD174" i="58" s="1"/>
  <c r="EV164" i="58"/>
  <c r="EV166" i="58" s="1"/>
  <c r="EV170" i="58" s="1"/>
  <c r="EV174" i="58" s="1"/>
  <c r="HN164" i="58"/>
  <c r="HN166" i="58" s="1"/>
  <c r="HN170" i="58" s="1"/>
  <c r="HN174" i="58" s="1"/>
  <c r="V193" i="58"/>
  <c r="V195" i="58" s="1"/>
  <c r="V199" i="58" s="1"/>
  <c r="V203" i="58" s="1"/>
  <c r="CN193" i="58"/>
  <c r="CN195" i="58" s="1"/>
  <c r="CN199" i="58" s="1"/>
  <c r="CN203" i="58" s="1"/>
  <c r="FF193" i="58"/>
  <c r="FF195" i="58" s="1"/>
  <c r="FF199" i="58" s="1"/>
  <c r="FF203" i="58" s="1"/>
  <c r="HX193" i="58"/>
  <c r="HX195" i="58" s="1"/>
  <c r="HX199" i="58" s="1"/>
  <c r="HX203" i="58" s="1"/>
  <c r="IM69" i="58"/>
  <c r="IM21" i="58" s="1"/>
  <c r="IM31" i="58" s="1"/>
  <c r="AP69" i="58"/>
  <c r="AP21" i="58" s="1"/>
  <c r="AP31" i="58" s="1"/>
  <c r="BJ135" i="58"/>
  <c r="BJ137" i="58" s="1"/>
  <c r="BJ141" i="58" s="1"/>
  <c r="BJ145" i="58" s="1"/>
  <c r="BT164" i="58"/>
  <c r="BT166" i="58" s="1"/>
  <c r="BT170" i="58" s="1"/>
  <c r="BT174" i="58" s="1"/>
  <c r="HN193" i="58"/>
  <c r="HN195" i="58" s="1"/>
  <c r="HN199" i="58" s="1"/>
  <c r="HN203" i="58" s="1"/>
  <c r="G36" i="60"/>
  <c r="F37" i="60" s="1"/>
  <c r="AK37" i="60" s="1"/>
  <c r="BO106" i="58"/>
  <c r="BO108" i="58" s="1"/>
  <c r="BO112" i="58" s="1"/>
  <c r="BO116" i="58" s="1"/>
  <c r="EG106" i="58"/>
  <c r="EG108" i="58" s="1"/>
  <c r="EG112" i="58" s="1"/>
  <c r="EG116" i="58" s="1"/>
  <c r="GY106" i="58"/>
  <c r="GY108" i="58" s="1"/>
  <c r="GY112" i="58" s="1"/>
  <c r="GY116" i="58" s="1"/>
  <c r="BY135" i="58"/>
  <c r="BY137" i="58" s="1"/>
  <c r="BY141" i="58" s="1"/>
  <c r="BY145" i="58" s="1"/>
  <c r="EQ135" i="58"/>
  <c r="EQ137" i="58" s="1"/>
  <c r="EQ141" i="58" s="1"/>
  <c r="EQ145" i="58" s="1"/>
  <c r="HI135" i="58"/>
  <c r="HI137" i="58" s="1"/>
  <c r="HI141" i="58" s="1"/>
  <c r="HI145" i="58" s="1"/>
  <c r="Q164" i="58"/>
  <c r="Q166" i="58" s="1"/>
  <c r="Q170" i="58" s="1"/>
  <c r="Q174" i="58" s="1"/>
  <c r="CI164" i="58"/>
  <c r="CI166" i="58" s="1"/>
  <c r="CI170" i="58" s="1"/>
  <c r="CI174" i="58" s="1"/>
  <c r="FA164" i="58"/>
  <c r="FA166" i="58" s="1"/>
  <c r="FA170" i="58" s="1"/>
  <c r="FA174" i="58" s="1"/>
  <c r="HS164" i="58"/>
  <c r="HS166" i="58" s="1"/>
  <c r="HS170" i="58" s="1"/>
  <c r="HS174" i="58" s="1"/>
  <c r="AA193" i="58"/>
  <c r="AA195" i="58" s="1"/>
  <c r="AA199" i="58" s="1"/>
  <c r="AA203" i="58" s="1"/>
  <c r="CS193" i="58"/>
  <c r="CS195" i="58" s="1"/>
  <c r="CS199" i="58" s="1"/>
  <c r="CS203" i="58" s="1"/>
  <c r="FK193" i="58"/>
  <c r="FK195" i="58" s="1"/>
  <c r="FK199" i="58" s="1"/>
  <c r="FK203" i="58" s="1"/>
  <c r="IC193" i="58"/>
  <c r="IC195" i="58" s="1"/>
  <c r="IC199" i="58" s="1"/>
  <c r="IC203" i="58" s="1"/>
  <c r="AZ69" i="58"/>
  <c r="AZ21" i="58" s="1"/>
  <c r="AZ31" i="58" s="1"/>
  <c r="GJ106" i="58"/>
  <c r="GJ108" i="58" s="1"/>
  <c r="GJ112" i="58" s="1"/>
  <c r="GJ116" i="58" s="1"/>
  <c r="G26" i="60"/>
  <c r="BT106" i="58"/>
  <c r="BT108" i="58" s="1"/>
  <c r="BT112" i="58" s="1"/>
  <c r="BT116" i="58" s="1"/>
  <c r="EL106" i="58"/>
  <c r="EL108" i="58" s="1"/>
  <c r="EL112" i="58" s="1"/>
  <c r="EL116" i="58" s="1"/>
  <c r="HD106" i="58"/>
  <c r="HD108" i="58" s="1"/>
  <c r="HD112" i="58" s="1"/>
  <c r="HD116" i="58" s="1"/>
  <c r="L135" i="58"/>
  <c r="L137" i="58" s="1"/>
  <c r="L141" i="58" s="1"/>
  <c r="L145" i="58" s="1"/>
  <c r="CD135" i="58"/>
  <c r="CD137" i="58" s="1"/>
  <c r="CD141" i="58" s="1"/>
  <c r="CD145" i="58" s="1"/>
  <c r="EV135" i="58"/>
  <c r="EV137" i="58" s="1"/>
  <c r="EV141" i="58" s="1"/>
  <c r="EV145" i="58" s="1"/>
  <c r="HN135" i="58"/>
  <c r="HN137" i="58" s="1"/>
  <c r="HN141" i="58" s="1"/>
  <c r="HN145" i="58" s="1"/>
  <c r="V164" i="58"/>
  <c r="V166" i="58" s="1"/>
  <c r="V170" i="58" s="1"/>
  <c r="V174" i="58" s="1"/>
  <c r="CN164" i="58"/>
  <c r="CN166" i="58" s="1"/>
  <c r="CN170" i="58" s="1"/>
  <c r="CN174" i="58" s="1"/>
  <c r="FF164" i="58"/>
  <c r="FF166" i="58" s="1"/>
  <c r="FF170" i="58" s="1"/>
  <c r="FF174" i="58" s="1"/>
  <c r="HX164" i="58"/>
  <c r="HX166" i="58" s="1"/>
  <c r="HX170" i="58" s="1"/>
  <c r="HX174" i="58" s="1"/>
  <c r="AF193" i="58"/>
  <c r="AF195" i="58" s="1"/>
  <c r="AF199" i="58" s="1"/>
  <c r="AF203" i="58" s="1"/>
  <c r="CX193" i="58"/>
  <c r="CX195" i="58" s="1"/>
  <c r="CX199" i="58" s="1"/>
  <c r="CX203" i="58" s="1"/>
  <c r="FP193" i="58"/>
  <c r="FP195" i="58" s="1"/>
  <c r="FP199" i="58" s="1"/>
  <c r="FP203" i="58" s="1"/>
  <c r="IH193" i="58"/>
  <c r="IH195" i="58" s="1"/>
  <c r="IH199" i="58" s="1"/>
  <c r="IH203" i="58" s="1"/>
  <c r="FU69" i="58"/>
  <c r="FU21" i="58" s="1"/>
  <c r="FU31" i="58" s="1"/>
  <c r="IR69" i="58"/>
  <c r="IR21" i="58" s="1"/>
  <c r="IR31" i="58" s="1"/>
  <c r="GJ69" i="58"/>
  <c r="GJ21" i="58" s="1"/>
  <c r="GJ31" i="58" s="1"/>
  <c r="BY106" i="58"/>
  <c r="BY108" i="58" s="1"/>
  <c r="BY112" i="58" s="1"/>
  <c r="BY116" i="58" s="1"/>
  <c r="EQ106" i="58"/>
  <c r="EQ108" i="58" s="1"/>
  <c r="EQ112" i="58" s="1"/>
  <c r="EQ116" i="58" s="1"/>
  <c r="HI106" i="58"/>
  <c r="HI108" i="58" s="1"/>
  <c r="HI112" i="58" s="1"/>
  <c r="HI116" i="58" s="1"/>
  <c r="Q135" i="58"/>
  <c r="Q137" i="58" s="1"/>
  <c r="Q141" i="58" s="1"/>
  <c r="Q145" i="58" s="1"/>
  <c r="CI135" i="58"/>
  <c r="CI137" i="58" s="1"/>
  <c r="CI141" i="58" s="1"/>
  <c r="CI145" i="58" s="1"/>
  <c r="FA135" i="58"/>
  <c r="FA137" i="58" s="1"/>
  <c r="FA141" i="58" s="1"/>
  <c r="FA145" i="58" s="1"/>
  <c r="HS135" i="58"/>
  <c r="HS137" i="58" s="1"/>
  <c r="HS141" i="58" s="1"/>
  <c r="HS145" i="58" s="1"/>
  <c r="AA164" i="58"/>
  <c r="AA166" i="58" s="1"/>
  <c r="AA170" i="58" s="1"/>
  <c r="AA174" i="58" s="1"/>
  <c r="CS164" i="58"/>
  <c r="CS166" i="58" s="1"/>
  <c r="CS170" i="58" s="1"/>
  <c r="CS174" i="58" s="1"/>
  <c r="FK164" i="58"/>
  <c r="FK166" i="58" s="1"/>
  <c r="FK170" i="58" s="1"/>
  <c r="FK174" i="58" s="1"/>
  <c r="IC164" i="58"/>
  <c r="IC166" i="58" s="1"/>
  <c r="IC170" i="58" s="1"/>
  <c r="IC174" i="58" s="1"/>
  <c r="AK193" i="58"/>
  <c r="AK195" i="58" s="1"/>
  <c r="AK199" i="58" s="1"/>
  <c r="AK203" i="58" s="1"/>
  <c r="DC193" i="58"/>
  <c r="DC195" i="58" s="1"/>
  <c r="DC199" i="58" s="1"/>
  <c r="DC203" i="58" s="1"/>
  <c r="FU193" i="58"/>
  <c r="FU195" i="58" s="1"/>
  <c r="FU199" i="58" s="1"/>
  <c r="FU203" i="58" s="1"/>
  <c r="IM193" i="58"/>
  <c r="IM195" i="58" s="1"/>
  <c r="IM199" i="58" s="1"/>
  <c r="IM203" i="58" s="1"/>
  <c r="AK69" i="58"/>
  <c r="AK21" i="58" s="1"/>
  <c r="AK31" i="58" s="1"/>
  <c r="EB135" i="58"/>
  <c r="EB137" i="58" s="1"/>
  <c r="EB141" i="58" s="1"/>
  <c r="EB145" i="58" s="1"/>
  <c r="HD164" i="58"/>
  <c r="HD166" i="58" s="1"/>
  <c r="HD170" i="58" s="1"/>
  <c r="HD174" i="58" s="1"/>
  <c r="L193" i="58"/>
  <c r="L195" i="58" s="1"/>
  <c r="L199" i="58" s="1"/>
  <c r="L203" i="58" s="1"/>
  <c r="L106" i="58"/>
  <c r="L108" i="58" s="1"/>
  <c r="L112" i="58" s="1"/>
  <c r="L116" i="58" s="1"/>
  <c r="CD106" i="58"/>
  <c r="CD108" i="58" s="1"/>
  <c r="CD112" i="58" s="1"/>
  <c r="CD116" i="58" s="1"/>
  <c r="EV106" i="58"/>
  <c r="EV108" i="58" s="1"/>
  <c r="EV112" i="58" s="1"/>
  <c r="EV116" i="58" s="1"/>
  <c r="HN106" i="58"/>
  <c r="HN108" i="58" s="1"/>
  <c r="HN112" i="58" s="1"/>
  <c r="HN116" i="58" s="1"/>
  <c r="V135" i="58"/>
  <c r="V137" i="58" s="1"/>
  <c r="V141" i="58" s="1"/>
  <c r="V145" i="58" s="1"/>
  <c r="CN135" i="58"/>
  <c r="CN137" i="58" s="1"/>
  <c r="CN141" i="58" s="1"/>
  <c r="CN145" i="58" s="1"/>
  <c r="FF135" i="58"/>
  <c r="FF137" i="58" s="1"/>
  <c r="FF141" i="58" s="1"/>
  <c r="FF145" i="58" s="1"/>
  <c r="HX135" i="58"/>
  <c r="HX137" i="58" s="1"/>
  <c r="HX141" i="58" s="1"/>
  <c r="HX145" i="58" s="1"/>
  <c r="AF164" i="58"/>
  <c r="AF166" i="58" s="1"/>
  <c r="AF170" i="58" s="1"/>
  <c r="AF174" i="58" s="1"/>
  <c r="CX164" i="58"/>
  <c r="CX166" i="58" s="1"/>
  <c r="CX170" i="58" s="1"/>
  <c r="CX174" i="58" s="1"/>
  <c r="FP164" i="58"/>
  <c r="FP166" i="58" s="1"/>
  <c r="FP170" i="58" s="1"/>
  <c r="FP174" i="58" s="1"/>
  <c r="IH164" i="58"/>
  <c r="IH166" i="58" s="1"/>
  <c r="IH170" i="58" s="1"/>
  <c r="IH174" i="58" s="1"/>
  <c r="AP193" i="58"/>
  <c r="AP195" i="58" s="1"/>
  <c r="AP199" i="58" s="1"/>
  <c r="AP203" i="58" s="1"/>
  <c r="DH193" i="58"/>
  <c r="DH195" i="58" s="1"/>
  <c r="DH199" i="58" s="1"/>
  <c r="DH203" i="58" s="1"/>
  <c r="FZ193" i="58"/>
  <c r="FZ195" i="58" s="1"/>
  <c r="FZ199" i="58" s="1"/>
  <c r="FZ203" i="58" s="1"/>
  <c r="IR193" i="58"/>
  <c r="IR195" i="58" s="1"/>
  <c r="IR199" i="58" s="1"/>
  <c r="IR203" i="58" s="1"/>
  <c r="AA51" i="3"/>
  <c r="AD51" i="3"/>
  <c r="AB51" i="3"/>
  <c r="AC51" i="3" s="1"/>
  <c r="AD50" i="3"/>
  <c r="AB50" i="3"/>
  <c r="AC50" i="3" s="1"/>
  <c r="AA50" i="3"/>
  <c r="AB49" i="3"/>
  <c r="AC49" i="3" s="1"/>
  <c r="AD49" i="3"/>
  <c r="AA49" i="3"/>
  <c r="AD48" i="3"/>
  <c r="AB48" i="3"/>
  <c r="AC48" i="3" s="1"/>
  <c r="AA48" i="3"/>
  <c r="AD47" i="3"/>
  <c r="AB47" i="3"/>
  <c r="AC47" i="3" s="1"/>
  <c r="AA47" i="3"/>
  <c r="AB46" i="3"/>
  <c r="AC46" i="3" s="1"/>
  <c r="AA46" i="3"/>
  <c r="AD46" i="3"/>
  <c r="AB45" i="3"/>
  <c r="AC45" i="3" s="1"/>
  <c r="AD45" i="3"/>
  <c r="AA45" i="3"/>
  <c r="AD44" i="3"/>
  <c r="AB44" i="3"/>
  <c r="AC44" i="3" s="1"/>
  <c r="AA44" i="3"/>
  <c r="AD43" i="3"/>
  <c r="AB43" i="3"/>
  <c r="AC43" i="3" s="1"/>
  <c r="AA43" i="3"/>
  <c r="AD42" i="3"/>
  <c r="AB42" i="3"/>
  <c r="AC42" i="3" s="1"/>
  <c r="AA42" i="3"/>
  <c r="AD41" i="3"/>
  <c r="AB41" i="3"/>
  <c r="AC41" i="3" s="1"/>
  <c r="AA41" i="3"/>
  <c r="AD40" i="3"/>
  <c r="AB40" i="3"/>
  <c r="AC40" i="3" s="1"/>
  <c r="AA40" i="3"/>
  <c r="AD39" i="3"/>
  <c r="AB39" i="3"/>
  <c r="AC39" i="3" s="1"/>
  <c r="AA39" i="3"/>
  <c r="AD38" i="3"/>
  <c r="AB38" i="3"/>
  <c r="AC38" i="3" s="1"/>
  <c r="AA38" i="3"/>
  <c r="AB37" i="3"/>
  <c r="AC37" i="3" s="1"/>
  <c r="AA37" i="3"/>
  <c r="AD37" i="3"/>
  <c r="AB36" i="3"/>
  <c r="AC36" i="3" s="1"/>
  <c r="AA36" i="3"/>
  <c r="AD36" i="3"/>
  <c r="AA35" i="3"/>
  <c r="AD35" i="3"/>
  <c r="AB35" i="3"/>
  <c r="AC35" i="3" s="1"/>
  <c r="AB34" i="3"/>
  <c r="AC34" i="3" s="1"/>
  <c r="AD34" i="3"/>
  <c r="AA34" i="3"/>
  <c r="AD33" i="3"/>
  <c r="AB33" i="3"/>
  <c r="AC33" i="3" s="1"/>
  <c r="AA33" i="3"/>
  <c r="AB32" i="3"/>
  <c r="AC32" i="3" s="1"/>
  <c r="AD32" i="3"/>
  <c r="AA32" i="3"/>
  <c r="AD31" i="3"/>
  <c r="AB31" i="3"/>
  <c r="AC31" i="3" s="1"/>
  <c r="AA31" i="3"/>
  <c r="AD30" i="3"/>
  <c r="AB30" i="3"/>
  <c r="AC30" i="3" s="1"/>
  <c r="AA30" i="3"/>
  <c r="AB29" i="3"/>
  <c r="AC29" i="3" s="1"/>
  <c r="AA29" i="3"/>
  <c r="AD29" i="3"/>
  <c r="AB28" i="3"/>
  <c r="AC28" i="3" s="1"/>
  <c r="AA28" i="3"/>
  <c r="AD28" i="3"/>
  <c r="AD27" i="3"/>
  <c r="AB27" i="3"/>
  <c r="AC27" i="3" s="1"/>
  <c r="AA27" i="3"/>
  <c r="AD26" i="3"/>
  <c r="AB26" i="3"/>
  <c r="AC26" i="3" s="1"/>
  <c r="AA26" i="3"/>
  <c r="AD25" i="3"/>
  <c r="AB25" i="3"/>
  <c r="AC25" i="3" s="1"/>
  <c r="AA25" i="3"/>
  <c r="AA24" i="3"/>
  <c r="AB24" i="3"/>
  <c r="AC24" i="3" s="1"/>
  <c r="AD24" i="3"/>
  <c r="AD23" i="3"/>
  <c r="AB23" i="3"/>
  <c r="AC23" i="3" s="1"/>
  <c r="AA23" i="3"/>
  <c r="AD22" i="3"/>
  <c r="AB22" i="3"/>
  <c r="AC22" i="3" s="1"/>
  <c r="AA22" i="3"/>
  <c r="AD21" i="3"/>
  <c r="AB21" i="3"/>
  <c r="AC21" i="3" s="1"/>
  <c r="AA21" i="3"/>
  <c r="AA20" i="3"/>
  <c r="AD20" i="3"/>
  <c r="AB20" i="3"/>
  <c r="AC20" i="3" s="1"/>
  <c r="AD19" i="3"/>
  <c r="AB19" i="3"/>
  <c r="AC19" i="3" s="1"/>
  <c r="AA19" i="3"/>
  <c r="AD18" i="3"/>
  <c r="AB18" i="3"/>
  <c r="AC18" i="3" s="1"/>
  <c r="AA18" i="3"/>
  <c r="AA17" i="3"/>
  <c r="AD17" i="3"/>
  <c r="AB17" i="3"/>
  <c r="AC17" i="3" s="1"/>
  <c r="AD16" i="3"/>
  <c r="AB16" i="3"/>
  <c r="AC16" i="3" s="1"/>
  <c r="AA16" i="3"/>
  <c r="AD15" i="3"/>
  <c r="AB15" i="3"/>
  <c r="AC15" i="3" s="1"/>
  <c r="AA15" i="3"/>
  <c r="AA14" i="3"/>
  <c r="AD14" i="3"/>
  <c r="AB14" i="3"/>
  <c r="AC14" i="3" s="1"/>
  <c r="AA13" i="3"/>
  <c r="AD13" i="3"/>
  <c r="AB13" i="3"/>
  <c r="AC13" i="3" s="1"/>
  <c r="AD12" i="3"/>
  <c r="AA12" i="3"/>
  <c r="AB12" i="3"/>
  <c r="AC12" i="3" s="1"/>
  <c r="AA11" i="3"/>
  <c r="AB11" i="3"/>
  <c r="AC11" i="3" s="1"/>
  <c r="AD11" i="3"/>
  <c r="AA10" i="3"/>
  <c r="AB10" i="3"/>
  <c r="AC10" i="3" s="1"/>
  <c r="AD10" i="3"/>
  <c r="AA9" i="3"/>
  <c r="AB9" i="3"/>
  <c r="AC9" i="3" s="1"/>
  <c r="AD9" i="3"/>
  <c r="AA8" i="3"/>
  <c r="AB8" i="3"/>
  <c r="AC8" i="3" s="1"/>
  <c r="AD8" i="3"/>
  <c r="AA7" i="3"/>
  <c r="AB7" i="3"/>
  <c r="AC7" i="3" s="1"/>
  <c r="AD7" i="3"/>
  <c r="AD6" i="3"/>
  <c r="AB6" i="3"/>
  <c r="AC6" i="3" s="1"/>
  <c r="AA6" i="3"/>
  <c r="AA5" i="3"/>
  <c r="AD5" i="3"/>
  <c r="AB5" i="3"/>
  <c r="AC5" i="3" s="1"/>
  <c r="AB4" i="3"/>
  <c r="AC4" i="3" s="1"/>
  <c r="AD4" i="3"/>
  <c r="AA4" i="3"/>
  <c r="AA3" i="3"/>
  <c r="AD3" i="3"/>
  <c r="AB3" i="3"/>
  <c r="AC3" i="3" s="1"/>
  <c r="AA2" i="3"/>
  <c r="AB2" i="3"/>
  <c r="AC2" i="3" s="1"/>
  <c r="AD2" i="3"/>
  <c r="AK16" i="3"/>
  <c r="AL16" i="3" s="1"/>
  <c r="AM16" i="3" s="1"/>
  <c r="AK10" i="3"/>
  <c r="AL10" i="3" s="1"/>
  <c r="AM10" i="3" s="1"/>
  <c r="AK4" i="3"/>
  <c r="AL4" i="3" s="1"/>
  <c r="AM4" i="3" s="1"/>
  <c r="AK17" i="3"/>
  <c r="AL17" i="3" s="1"/>
  <c r="AM17" i="3" s="1"/>
  <c r="AK26" i="3"/>
  <c r="AL26" i="3" s="1"/>
  <c r="AM26" i="3" s="1"/>
  <c r="AK18" i="3"/>
  <c r="AL18" i="3" s="1"/>
  <c r="AM18" i="3" s="1"/>
  <c r="AK21" i="3"/>
  <c r="AL21" i="3" s="1"/>
  <c r="AM21" i="3" s="1"/>
  <c r="AK24" i="3"/>
  <c r="AL24" i="3" s="1"/>
  <c r="AM24" i="3" s="1"/>
  <c r="AK8" i="3"/>
  <c r="AL8" i="3" s="1"/>
  <c r="AM8" i="3" s="1"/>
  <c r="AK19" i="3"/>
  <c r="AL19" i="3" s="1"/>
  <c r="AM19" i="3" s="1"/>
  <c r="AK22" i="3"/>
  <c r="AL22" i="3" s="1"/>
  <c r="AM22" i="3" s="1"/>
  <c r="AK23" i="3"/>
  <c r="AL23" i="3" s="1"/>
  <c r="AM23" i="3" s="1"/>
  <c r="AK7" i="3"/>
  <c r="AL7" i="3" s="1"/>
  <c r="AM7" i="3" s="1"/>
  <c r="AK13" i="3"/>
  <c r="AL13" i="3" s="1"/>
  <c r="AM13" i="3" s="1"/>
  <c r="AK25" i="3"/>
  <c r="AL25" i="3" s="1"/>
  <c r="AM25" i="3" s="1"/>
  <c r="AK20" i="3"/>
  <c r="AL20" i="3" s="1"/>
  <c r="AM20" i="3" s="1"/>
  <c r="AK6" i="3"/>
  <c r="AL6" i="3" s="1"/>
  <c r="AM6" i="3" s="1"/>
  <c r="AK27" i="3"/>
  <c r="AL27" i="3" s="1"/>
  <c r="AM27" i="3" s="1"/>
  <c r="AK12" i="3"/>
  <c r="AL12" i="3" s="1"/>
  <c r="AM12" i="3" s="1"/>
  <c r="AK14" i="3"/>
  <c r="AL14" i="3" s="1"/>
  <c r="AM14" i="3" s="1"/>
  <c r="AK5" i="3"/>
  <c r="AL5" i="3" s="1"/>
  <c r="AM5" i="3" s="1"/>
  <c r="AK11" i="3"/>
  <c r="AL11" i="3" s="1"/>
  <c r="AM11" i="3" s="1"/>
  <c r="AK15" i="3"/>
  <c r="AL15" i="3" s="1"/>
  <c r="AM15" i="3" s="1"/>
  <c r="AK9" i="3"/>
  <c r="AL9" i="3" s="1"/>
  <c r="AM9" i="3" s="1"/>
  <c r="IV96" i="56"/>
  <c r="IV39" i="56"/>
  <c r="IV145" i="56"/>
  <c r="IV23" i="56"/>
  <c r="IV57" i="56"/>
  <c r="IV132" i="56"/>
  <c r="IV119" i="56"/>
  <c r="IV76" i="56"/>
  <c r="IQ39" i="56"/>
  <c r="IQ96" i="56"/>
  <c r="IQ23" i="56"/>
  <c r="IQ76" i="56"/>
  <c r="IQ119" i="56"/>
  <c r="IQ145" i="56"/>
  <c r="IQ132" i="56"/>
  <c r="IQ57" i="56"/>
  <c r="IL145" i="56"/>
  <c r="IL119" i="56"/>
  <c r="IL39" i="56"/>
  <c r="IL96" i="56"/>
  <c r="IL23" i="56"/>
  <c r="IL76" i="56"/>
  <c r="IL132" i="56"/>
  <c r="IL57" i="56"/>
  <c r="IG39" i="56"/>
  <c r="IG57" i="56"/>
  <c r="IG132" i="56"/>
  <c r="IG119" i="56"/>
  <c r="IG76" i="56"/>
  <c r="IG145" i="56"/>
  <c r="IG23" i="56"/>
  <c r="IG96" i="56"/>
  <c r="IB119" i="56"/>
  <c r="IB132" i="56"/>
  <c r="IB96" i="56"/>
  <c r="IB39" i="56"/>
  <c r="IB76" i="56"/>
  <c r="IB145" i="56"/>
  <c r="IB57" i="56"/>
  <c r="IB23" i="56"/>
  <c r="HW145" i="56"/>
  <c r="HW23" i="56"/>
  <c r="HW57" i="56"/>
  <c r="HW39" i="56"/>
  <c r="HW76" i="56"/>
  <c r="HW132" i="56"/>
  <c r="HW96" i="56"/>
  <c r="HW119" i="56"/>
  <c r="HR76" i="56"/>
  <c r="HR145" i="56"/>
  <c r="HR23" i="56"/>
  <c r="HR96" i="56"/>
  <c r="HR57" i="56"/>
  <c r="HR132" i="56"/>
  <c r="HR39" i="56"/>
  <c r="HR119" i="56"/>
  <c r="HM76" i="56"/>
  <c r="HM145" i="56"/>
  <c r="HM23" i="56"/>
  <c r="HM96" i="56"/>
  <c r="HM57" i="56"/>
  <c r="HM132" i="56"/>
  <c r="HM119" i="56"/>
  <c r="HM39" i="56"/>
  <c r="HH76" i="56"/>
  <c r="HH145" i="56"/>
  <c r="HH23" i="56"/>
  <c r="HH39" i="56"/>
  <c r="HH132" i="56"/>
  <c r="HH96" i="56"/>
  <c r="HH57" i="56"/>
  <c r="HH119" i="56"/>
  <c r="HC145" i="56"/>
  <c r="HC23" i="56"/>
  <c r="HC76" i="56"/>
  <c r="HC39" i="56"/>
  <c r="HC96" i="56"/>
  <c r="HC132" i="56"/>
  <c r="HC119" i="56"/>
  <c r="HC57" i="56"/>
  <c r="GX132" i="56"/>
  <c r="GX39" i="56"/>
  <c r="GX23" i="56"/>
  <c r="GX145" i="56"/>
  <c r="GX96" i="56"/>
  <c r="GX57" i="56"/>
  <c r="GX76" i="56"/>
  <c r="GX119" i="56"/>
  <c r="GS39" i="56"/>
  <c r="GS96" i="56"/>
  <c r="GS57" i="56"/>
  <c r="GS132" i="56"/>
  <c r="GS119" i="56"/>
  <c r="GS76" i="56"/>
  <c r="GS23" i="56"/>
  <c r="GS145" i="56"/>
  <c r="GN145" i="56"/>
  <c r="GN132" i="56"/>
  <c r="GN39" i="56"/>
  <c r="GN76" i="56"/>
  <c r="GN57" i="56"/>
  <c r="GN23" i="56"/>
  <c r="GN119" i="56"/>
  <c r="GN96" i="56"/>
  <c r="GI132" i="56"/>
  <c r="GI119" i="56"/>
  <c r="GI39" i="56"/>
  <c r="GI145" i="56"/>
  <c r="GI96" i="56"/>
  <c r="GI23" i="56"/>
  <c r="GI76" i="56"/>
  <c r="GI57" i="56"/>
  <c r="GD96" i="56"/>
  <c r="GD57" i="56"/>
  <c r="GD132" i="56"/>
  <c r="GD39" i="56"/>
  <c r="GD119" i="56"/>
  <c r="GD145" i="56"/>
  <c r="GD76" i="56"/>
  <c r="GD23" i="56"/>
  <c r="FY96" i="56"/>
  <c r="FY119" i="56"/>
  <c r="FY57" i="56"/>
  <c r="FY76" i="56"/>
  <c r="FY145" i="56"/>
  <c r="FY39" i="56"/>
  <c r="FY132" i="56"/>
  <c r="FY23" i="56"/>
  <c r="FT96" i="56"/>
  <c r="FT132" i="56"/>
  <c r="FT57" i="56"/>
  <c r="FT119" i="56"/>
  <c r="FT39" i="56"/>
  <c r="FT145" i="56"/>
  <c r="FT76" i="56"/>
  <c r="FT23" i="56"/>
  <c r="FO57" i="56"/>
  <c r="FO39" i="56"/>
  <c r="FO119" i="56"/>
  <c r="FO145" i="56"/>
  <c r="FO76" i="56"/>
  <c r="FO96" i="56"/>
  <c r="FO132" i="56"/>
  <c r="FO23" i="56"/>
  <c r="FJ145" i="56"/>
  <c r="FJ57" i="56"/>
  <c r="FJ119" i="56"/>
  <c r="FJ39" i="56"/>
  <c r="FJ132" i="56"/>
  <c r="FJ76" i="56"/>
  <c r="FJ96" i="56"/>
  <c r="FJ23" i="56"/>
  <c r="FE57" i="56"/>
  <c r="FE119" i="56"/>
  <c r="FE132" i="56"/>
  <c r="FE76" i="56"/>
  <c r="FE96" i="56"/>
  <c r="FE39" i="56"/>
  <c r="FE145" i="56"/>
  <c r="FE23" i="56"/>
  <c r="EZ96" i="56"/>
  <c r="EZ119" i="56"/>
  <c r="EZ39" i="56"/>
  <c r="EZ145" i="56"/>
  <c r="EZ57" i="56"/>
  <c r="EZ132" i="56"/>
  <c r="EZ76" i="56"/>
  <c r="EZ23" i="56"/>
  <c r="EU76" i="56"/>
  <c r="EU119" i="56"/>
  <c r="EU57" i="56"/>
  <c r="EU132" i="56"/>
  <c r="EU145" i="56"/>
  <c r="EU96" i="56"/>
  <c r="EU39" i="56"/>
  <c r="EU23" i="56"/>
  <c r="EP76" i="56"/>
  <c r="EP145" i="56"/>
  <c r="EP96" i="56"/>
  <c r="EP57" i="56"/>
  <c r="EP132" i="56"/>
  <c r="EP39" i="56"/>
  <c r="EP119" i="56"/>
  <c r="EP23" i="56"/>
  <c r="EK23" i="56"/>
  <c r="EK119" i="56"/>
  <c r="EK76" i="56"/>
  <c r="EK96" i="56"/>
  <c r="EK145" i="56"/>
  <c r="EK132" i="56"/>
  <c r="EK57" i="56"/>
  <c r="EK39" i="56"/>
  <c r="EF96" i="56"/>
  <c r="EF39" i="56"/>
  <c r="EF23" i="56"/>
  <c r="EF57" i="56"/>
  <c r="EF119" i="56"/>
  <c r="EF76" i="56"/>
  <c r="EF145" i="56"/>
  <c r="EF132" i="56"/>
  <c r="EA96" i="56"/>
  <c r="EA39" i="56"/>
  <c r="EA23" i="56"/>
  <c r="EA119" i="56"/>
  <c r="EA76" i="56"/>
  <c r="EA57" i="56"/>
  <c r="EA145" i="56"/>
  <c r="EA132" i="56"/>
  <c r="DV96" i="56"/>
  <c r="DV23" i="56"/>
  <c r="DV119" i="56"/>
  <c r="DV76" i="56"/>
  <c r="DV57" i="56"/>
  <c r="DV145" i="56"/>
  <c r="DV39" i="56"/>
  <c r="DV132" i="56"/>
  <c r="DQ96" i="56"/>
  <c r="DQ23" i="56"/>
  <c r="DQ132" i="56"/>
  <c r="DQ39" i="56"/>
  <c r="DQ76" i="56"/>
  <c r="DQ145" i="56"/>
  <c r="DQ57" i="56"/>
  <c r="DQ119" i="56"/>
  <c r="DL96" i="56"/>
  <c r="DL39" i="56"/>
  <c r="DL57" i="56"/>
  <c r="DL145" i="56"/>
  <c r="DL76" i="56"/>
  <c r="DL119" i="56"/>
  <c r="DL132" i="56"/>
  <c r="DL23" i="56"/>
  <c r="DG145" i="56"/>
  <c r="DG39" i="56"/>
  <c r="DG76" i="56"/>
  <c r="DG119" i="56"/>
  <c r="DG96" i="56"/>
  <c r="DG132" i="56"/>
  <c r="DG57" i="56"/>
  <c r="DG23" i="56"/>
  <c r="DB132" i="56"/>
  <c r="DB96" i="56"/>
  <c r="DB145" i="56"/>
  <c r="DB76" i="56"/>
  <c r="DB39" i="56"/>
  <c r="DB119" i="56"/>
  <c r="DB57" i="56"/>
  <c r="DB23" i="56"/>
  <c r="CW132" i="56"/>
  <c r="CW145" i="56"/>
  <c r="CW76" i="56"/>
  <c r="CW96" i="56"/>
  <c r="CW119" i="56"/>
  <c r="CW39" i="56"/>
  <c r="CW57" i="56"/>
  <c r="CW23" i="56"/>
  <c r="CR96" i="56"/>
  <c r="CR76" i="56"/>
  <c r="CR39" i="56"/>
  <c r="CR145" i="56"/>
  <c r="CR132" i="56"/>
  <c r="CR119" i="56"/>
  <c r="CR57" i="56"/>
  <c r="CR23" i="56"/>
  <c r="CM76" i="56"/>
  <c r="CM96" i="56"/>
  <c r="CM23" i="56"/>
  <c r="CM57" i="56"/>
  <c r="CM119" i="56"/>
  <c r="CM39" i="56"/>
  <c r="CM145" i="56"/>
  <c r="CM132" i="56"/>
  <c r="CH145" i="56"/>
  <c r="CH76" i="56"/>
  <c r="CH132" i="56"/>
  <c r="CH57" i="56"/>
  <c r="CH119" i="56"/>
  <c r="CH96" i="56"/>
  <c r="CH39" i="56"/>
  <c r="CH23" i="56"/>
  <c r="CC119" i="56"/>
  <c r="CC96" i="56"/>
  <c r="CC57" i="56"/>
  <c r="CC23" i="56"/>
  <c r="CC76" i="56"/>
  <c r="CC145" i="56"/>
  <c r="CC132" i="56"/>
  <c r="CC39" i="56"/>
  <c r="BX132" i="56"/>
  <c r="BX145" i="56"/>
  <c r="BX39" i="56"/>
  <c r="BX57" i="56"/>
  <c r="BX119" i="56"/>
  <c r="BX23" i="56"/>
  <c r="BX96" i="56"/>
  <c r="BX76" i="56"/>
  <c r="BS145" i="56"/>
  <c r="BS39" i="56"/>
  <c r="BS57" i="56"/>
  <c r="BS23" i="56"/>
  <c r="BS96" i="56"/>
  <c r="BS132" i="56"/>
  <c r="BS76" i="56"/>
  <c r="BS119" i="56"/>
  <c r="BN119" i="56"/>
  <c r="BN145" i="56"/>
  <c r="BN57" i="56"/>
  <c r="BN39" i="56"/>
  <c r="BN23" i="56"/>
  <c r="BN132" i="56"/>
  <c r="BN76" i="56"/>
  <c r="BN96" i="56"/>
  <c r="BI39" i="56"/>
  <c r="BI132" i="56"/>
  <c r="BI76" i="56"/>
  <c r="BI23" i="56"/>
  <c r="BI57" i="56"/>
  <c r="BI119" i="56"/>
  <c r="BI145" i="56"/>
  <c r="BI96" i="56"/>
  <c r="BD145" i="56"/>
  <c r="BD119" i="56"/>
  <c r="BD132" i="56"/>
  <c r="BD57" i="56"/>
  <c r="BD23" i="56"/>
  <c r="BD76" i="56"/>
  <c r="BD96" i="56"/>
  <c r="BD39" i="56"/>
  <c r="AY145" i="56"/>
  <c r="AY23" i="56"/>
  <c r="AY132" i="56"/>
  <c r="AY57" i="56"/>
  <c r="AY76" i="56"/>
  <c r="AY119" i="56"/>
  <c r="AY96" i="56"/>
  <c r="AY39" i="56"/>
  <c r="AT39" i="56"/>
  <c r="AT145" i="56"/>
  <c r="AT23" i="56"/>
  <c r="AT96" i="56"/>
  <c r="AT119" i="56"/>
  <c r="AT132" i="56"/>
  <c r="AT57" i="56"/>
  <c r="AT76" i="56"/>
  <c r="AO39" i="56"/>
  <c r="AO145" i="56"/>
  <c r="AO132" i="56"/>
  <c r="AO23" i="56"/>
  <c r="AO119" i="56"/>
  <c r="AO57" i="56"/>
  <c r="AO76" i="56"/>
  <c r="AO96" i="56"/>
  <c r="AJ76" i="56"/>
  <c r="AJ145" i="56"/>
  <c r="AJ23" i="56"/>
  <c r="AJ96" i="56"/>
  <c r="AJ132" i="56"/>
  <c r="AJ57" i="56"/>
  <c r="AJ119" i="56"/>
  <c r="AJ39" i="56"/>
  <c r="AE145" i="56"/>
  <c r="AE119" i="56"/>
  <c r="AE96" i="56"/>
  <c r="AE132" i="56"/>
  <c r="AE39" i="56"/>
  <c r="AE57" i="56"/>
  <c r="AE23" i="56"/>
  <c r="AE76" i="56"/>
  <c r="Z23" i="56"/>
  <c r="Z132" i="56"/>
  <c r="Z76" i="56"/>
  <c r="Z57" i="56"/>
  <c r="Z39" i="56"/>
  <c r="Z145" i="56"/>
  <c r="Z119" i="56"/>
  <c r="Z96" i="56"/>
  <c r="U23" i="56"/>
  <c r="U39" i="56"/>
  <c r="U96" i="56"/>
  <c r="U119" i="56"/>
  <c r="U76" i="56"/>
  <c r="U132" i="56"/>
  <c r="U57" i="56"/>
  <c r="U145" i="56"/>
  <c r="P39" i="56"/>
  <c r="P96" i="56"/>
  <c r="P76" i="56"/>
  <c r="P145" i="56"/>
  <c r="P57" i="56"/>
  <c r="P132" i="56"/>
  <c r="P119" i="56"/>
  <c r="P23" i="56"/>
  <c r="K96" i="56"/>
  <c r="K119" i="56"/>
  <c r="K57" i="56"/>
  <c r="K76" i="56"/>
  <c r="K39" i="56"/>
  <c r="K132" i="56"/>
  <c r="K23" i="56"/>
  <c r="K145" i="56"/>
  <c r="G365" i="58"/>
  <c r="G367" i="58" s="1"/>
  <c r="G373" i="58"/>
  <c r="G375" i="58" s="1"/>
  <c r="G381" i="58"/>
  <c r="G383" i="58" s="1"/>
  <c r="G389" i="58"/>
  <c r="G391" i="58" s="1"/>
  <c r="G397" i="58"/>
  <c r="G399" i="58" s="1"/>
  <c r="U17" i="3"/>
  <c r="U16" i="3"/>
  <c r="U15" i="3"/>
  <c r="U14" i="3"/>
  <c r="U13" i="3"/>
  <c r="U12" i="3"/>
  <c r="U11" i="3"/>
  <c r="U10" i="3"/>
  <c r="HS69" i="58"/>
  <c r="HS21" i="58" s="1"/>
  <c r="HS31" i="58" s="1"/>
  <c r="CS69" i="58"/>
  <c r="CS21" i="58" s="1"/>
  <c r="CS31" i="58" s="1"/>
  <c r="IV276" i="58"/>
  <c r="IV57" i="58"/>
  <c r="IV74" i="58"/>
  <c r="IV249" i="58"/>
  <c r="IV222" i="58"/>
  <c r="IV19" i="58"/>
  <c r="IV214" i="58"/>
  <c r="IQ276" i="58"/>
  <c r="IQ222" i="58"/>
  <c r="IQ57" i="58"/>
  <c r="IQ214" i="58"/>
  <c r="IQ74" i="58"/>
  <c r="IQ249" i="58"/>
  <c r="IQ19" i="58"/>
  <c r="IL276" i="58"/>
  <c r="IL57" i="58"/>
  <c r="IL249" i="58"/>
  <c r="IL19" i="58"/>
  <c r="IL74" i="58"/>
  <c r="IL222" i="58"/>
  <c r="IL214" i="58"/>
  <c r="IG276" i="58"/>
  <c r="IG57" i="58"/>
  <c r="IG19" i="58"/>
  <c r="IG222" i="58"/>
  <c r="IG214" i="58"/>
  <c r="IG249" i="58"/>
  <c r="IG74" i="58"/>
  <c r="IB276" i="58"/>
  <c r="IB222" i="58"/>
  <c r="IB214" i="58"/>
  <c r="IB57" i="58"/>
  <c r="IB19" i="58"/>
  <c r="IB249" i="58"/>
  <c r="IB74" i="58"/>
  <c r="HW276" i="58"/>
  <c r="HW249" i="58"/>
  <c r="HW214" i="58"/>
  <c r="HW19" i="58"/>
  <c r="HW57" i="58"/>
  <c r="HW74" i="58"/>
  <c r="HW222" i="58"/>
  <c r="HR222" i="58"/>
  <c r="HR19" i="58"/>
  <c r="HR74" i="58"/>
  <c r="HR276" i="58"/>
  <c r="HR214" i="58"/>
  <c r="HR57" i="58"/>
  <c r="HR249" i="58"/>
  <c r="HM249" i="58"/>
  <c r="HM214" i="58"/>
  <c r="HM276" i="58"/>
  <c r="HM74" i="58"/>
  <c r="HM57" i="58"/>
  <c r="HM19" i="58"/>
  <c r="HM222" i="58"/>
  <c r="HH214" i="58"/>
  <c r="HH19" i="58"/>
  <c r="HH57" i="58"/>
  <c r="HH249" i="58"/>
  <c r="HH222" i="58"/>
  <c r="HH276" i="58"/>
  <c r="HH74" i="58"/>
  <c r="HC276" i="58"/>
  <c r="HC249" i="58"/>
  <c r="HC74" i="58"/>
  <c r="HC222" i="58"/>
  <c r="HC214" i="58"/>
  <c r="HC19" i="58"/>
  <c r="HC57" i="58"/>
  <c r="GX74" i="58"/>
  <c r="GX276" i="58"/>
  <c r="GX222" i="58"/>
  <c r="GX214" i="58"/>
  <c r="GX249" i="58"/>
  <c r="GX19" i="58"/>
  <c r="GX57" i="58"/>
  <c r="GS74" i="58"/>
  <c r="GS222" i="58"/>
  <c r="GS214" i="58"/>
  <c r="GS249" i="58"/>
  <c r="GS19" i="58"/>
  <c r="GS276" i="58"/>
  <c r="GS57" i="58"/>
  <c r="GN74" i="58"/>
  <c r="GN222" i="58"/>
  <c r="GN214" i="58"/>
  <c r="GN19" i="58"/>
  <c r="GN276" i="58"/>
  <c r="GN57" i="58"/>
  <c r="GN249" i="58"/>
  <c r="GI214" i="58"/>
  <c r="GI249" i="58"/>
  <c r="GI57" i="58"/>
  <c r="GI19" i="58"/>
  <c r="GI222" i="58"/>
  <c r="GI276" i="58"/>
  <c r="GI74" i="58"/>
  <c r="GD214" i="58"/>
  <c r="GD222" i="58"/>
  <c r="GD19" i="58"/>
  <c r="GD249" i="58"/>
  <c r="GD74" i="58"/>
  <c r="GD276" i="58"/>
  <c r="GD57" i="58"/>
  <c r="FY214" i="58"/>
  <c r="FY19" i="58"/>
  <c r="FY57" i="58"/>
  <c r="FY249" i="58"/>
  <c r="FY222" i="58"/>
  <c r="FY74" i="58"/>
  <c r="FY276" i="58"/>
  <c r="FT214" i="58"/>
  <c r="FT222" i="58"/>
  <c r="FT74" i="58"/>
  <c r="FT19" i="58"/>
  <c r="FT57" i="58"/>
  <c r="FT249" i="58"/>
  <c r="FT276" i="58"/>
  <c r="FO214" i="58"/>
  <c r="FO57" i="58"/>
  <c r="FO222" i="58"/>
  <c r="FO74" i="58"/>
  <c r="FO276" i="58"/>
  <c r="FO249" i="58"/>
  <c r="FO19" i="58"/>
  <c r="FJ214" i="58"/>
  <c r="FJ19" i="58"/>
  <c r="FJ249" i="58"/>
  <c r="FJ57" i="58"/>
  <c r="FJ276" i="58"/>
  <c r="FJ74" i="58"/>
  <c r="FJ222" i="58"/>
  <c r="FE214" i="58"/>
  <c r="FE249" i="58"/>
  <c r="FE57" i="58"/>
  <c r="FE276" i="58"/>
  <c r="FE222" i="58"/>
  <c r="FE74" i="58"/>
  <c r="FE19" i="58"/>
  <c r="EZ214" i="58"/>
  <c r="EZ222" i="58"/>
  <c r="EZ19" i="58"/>
  <c r="EZ249" i="58"/>
  <c r="EZ57" i="58"/>
  <c r="EZ276" i="58"/>
  <c r="EZ74" i="58"/>
  <c r="EU222" i="58"/>
  <c r="EU249" i="58"/>
  <c r="EU57" i="58"/>
  <c r="EU214" i="58"/>
  <c r="EU276" i="58"/>
  <c r="EU74" i="58"/>
  <c r="EU19" i="58"/>
  <c r="EP214" i="58"/>
  <c r="EP276" i="58"/>
  <c r="EP249" i="58"/>
  <c r="EP74" i="58"/>
  <c r="EP19" i="58"/>
  <c r="EP222" i="58"/>
  <c r="EP57" i="58"/>
  <c r="EK214" i="58"/>
  <c r="EK249" i="58"/>
  <c r="EK222" i="58"/>
  <c r="EK57" i="58"/>
  <c r="EK19" i="58"/>
  <c r="EK276" i="58"/>
  <c r="EK74" i="58"/>
  <c r="EF249" i="58"/>
  <c r="EF276" i="58"/>
  <c r="EF19" i="58"/>
  <c r="EF74" i="58"/>
  <c r="EF57" i="58"/>
  <c r="EF214" i="58"/>
  <c r="EF222" i="58"/>
  <c r="EA249" i="58"/>
  <c r="EA74" i="58"/>
  <c r="EA276" i="58"/>
  <c r="EA19" i="58"/>
  <c r="EA57" i="58"/>
  <c r="EA214" i="58"/>
  <c r="EA222" i="58"/>
  <c r="DV57" i="58"/>
  <c r="DV249" i="58"/>
  <c r="DV19" i="58"/>
  <c r="DV222" i="58"/>
  <c r="DV276" i="58"/>
  <c r="DV74" i="58"/>
  <c r="DV214" i="58"/>
  <c r="DQ214" i="58"/>
  <c r="DQ19" i="58"/>
  <c r="DQ276" i="58"/>
  <c r="DQ57" i="58"/>
  <c r="DQ74" i="58"/>
  <c r="DQ249" i="58"/>
  <c r="DQ222" i="58"/>
  <c r="DL276" i="58"/>
  <c r="DL74" i="58"/>
  <c r="DL249" i="58"/>
  <c r="DL222" i="58"/>
  <c r="DL214" i="58"/>
  <c r="DL57" i="58"/>
  <c r="DL19" i="58"/>
  <c r="DG74" i="58"/>
  <c r="DG222" i="58"/>
  <c r="DG57" i="58"/>
  <c r="DG214" i="58"/>
  <c r="DG249" i="58"/>
  <c r="DG19" i="58"/>
  <c r="DG276" i="58"/>
  <c r="DB57" i="58"/>
  <c r="DB222" i="58"/>
  <c r="DB214" i="58"/>
  <c r="DB249" i="58"/>
  <c r="DB19" i="58"/>
  <c r="DB276" i="58"/>
  <c r="DB74" i="58"/>
  <c r="CW57" i="58"/>
  <c r="CW222" i="58"/>
  <c r="CW19" i="58"/>
  <c r="CW249" i="58"/>
  <c r="CW214" i="58"/>
  <c r="CW276" i="58"/>
  <c r="CW74" i="58"/>
  <c r="CR214" i="58"/>
  <c r="CR249" i="58"/>
  <c r="CR276" i="58"/>
  <c r="CR74" i="58"/>
  <c r="CR57" i="58"/>
  <c r="CR222" i="58"/>
  <c r="CR19" i="58"/>
  <c r="CM214" i="58"/>
  <c r="CM57" i="58"/>
  <c r="CM276" i="58"/>
  <c r="CM74" i="58"/>
  <c r="CM249" i="58"/>
  <c r="CM19" i="58"/>
  <c r="CM222" i="58"/>
  <c r="CH214" i="58"/>
  <c r="CH74" i="58"/>
  <c r="CH276" i="58"/>
  <c r="CH19" i="58"/>
  <c r="CH222" i="58"/>
  <c r="CH57" i="58"/>
  <c r="CH249" i="58"/>
  <c r="CC214" i="58"/>
  <c r="CC222" i="58"/>
  <c r="CC276" i="58"/>
  <c r="CC19" i="58"/>
  <c r="CC249" i="58"/>
  <c r="CC74" i="58"/>
  <c r="CC57" i="58"/>
  <c r="BX214" i="58"/>
  <c r="BX19" i="58"/>
  <c r="BX74" i="58"/>
  <c r="BX57" i="58"/>
  <c r="BX222" i="58"/>
  <c r="BX249" i="58"/>
  <c r="BX276" i="58"/>
  <c r="BS214" i="58"/>
  <c r="BS19" i="58"/>
  <c r="BS57" i="58"/>
  <c r="BS222" i="58"/>
  <c r="BS74" i="58"/>
  <c r="BS249" i="58"/>
  <c r="BS276" i="58"/>
  <c r="BN74" i="58"/>
  <c r="BN222" i="58"/>
  <c r="BN214" i="58"/>
  <c r="BN249" i="58"/>
  <c r="BN276" i="58"/>
  <c r="BN57" i="58"/>
  <c r="BN19" i="58"/>
  <c r="BI214" i="58"/>
  <c r="BI57" i="58"/>
  <c r="BI74" i="58"/>
  <c r="BI276" i="58"/>
  <c r="BI19" i="58"/>
  <c r="BI222" i="58"/>
  <c r="BI249" i="58"/>
  <c r="BD214" i="58"/>
  <c r="BD57" i="58"/>
  <c r="BD276" i="58"/>
  <c r="BD249" i="58"/>
  <c r="BD19" i="58"/>
  <c r="BD222" i="58"/>
  <c r="BD74" i="58"/>
  <c r="AY214" i="58"/>
  <c r="AY57" i="58"/>
  <c r="AY276" i="58"/>
  <c r="AY249" i="58"/>
  <c r="AY19" i="58"/>
  <c r="AY222" i="58"/>
  <c r="AY74" i="58"/>
  <c r="AT214" i="58"/>
  <c r="AT57" i="58"/>
  <c r="AT19" i="58"/>
  <c r="AT276" i="58"/>
  <c r="AT222" i="58"/>
  <c r="AT249" i="58"/>
  <c r="AT74" i="58"/>
  <c r="AO214" i="58"/>
  <c r="AO57" i="58"/>
  <c r="AO249" i="58"/>
  <c r="AO19" i="58"/>
  <c r="AO222" i="58"/>
  <c r="AO276" i="58"/>
  <c r="AO74" i="58"/>
  <c r="AJ214" i="58"/>
  <c r="AJ222" i="58"/>
  <c r="AJ74" i="58"/>
  <c r="AJ19" i="58"/>
  <c r="AJ249" i="58"/>
  <c r="AJ57" i="58"/>
  <c r="AJ276" i="58"/>
  <c r="AE214" i="58"/>
  <c r="AE57" i="58"/>
  <c r="AE249" i="58"/>
  <c r="AE74" i="58"/>
  <c r="AE276" i="58"/>
  <c r="AE222" i="58"/>
  <c r="AE19" i="58"/>
  <c r="Z214" i="58"/>
  <c r="Z57" i="58"/>
  <c r="Z249" i="58"/>
  <c r="Z276" i="58"/>
  <c r="Z74" i="58"/>
  <c r="Z222" i="58"/>
  <c r="Z19" i="58"/>
  <c r="U214" i="58"/>
  <c r="U222" i="58"/>
  <c r="U74" i="58"/>
  <c r="U57" i="58"/>
  <c r="U249" i="58"/>
  <c r="U276" i="58"/>
  <c r="U19" i="58"/>
  <c r="P222" i="58"/>
  <c r="P276" i="58"/>
  <c r="P57" i="58"/>
  <c r="P249" i="58"/>
  <c r="P74" i="58"/>
  <c r="P214" i="58"/>
  <c r="P19" i="58"/>
  <c r="K249" i="58"/>
  <c r="K57" i="58"/>
  <c r="K222" i="58"/>
  <c r="K276" i="58"/>
  <c r="K74" i="58"/>
  <c r="K214" i="58"/>
  <c r="K19" i="58"/>
  <c r="G31" i="49"/>
  <c r="F31" i="49"/>
  <c r="G27" i="49"/>
  <c r="F27" i="49"/>
  <c r="G23" i="49"/>
  <c r="F23" i="49"/>
  <c r="IV95" i="57"/>
  <c r="IV29" i="57"/>
  <c r="IQ95" i="57"/>
  <c r="IQ29" i="57"/>
  <c r="IL95" i="57"/>
  <c r="IL29" i="57"/>
  <c r="IG95" i="57"/>
  <c r="IG29" i="57"/>
  <c r="IB29" i="57"/>
  <c r="IB95" i="57"/>
  <c r="HW29" i="57"/>
  <c r="HW95" i="57"/>
  <c r="HR95" i="57"/>
  <c r="HR29" i="57"/>
  <c r="HM95" i="57"/>
  <c r="HM29" i="57"/>
  <c r="HH95" i="57"/>
  <c r="HH29" i="57"/>
  <c r="HC95" i="57"/>
  <c r="HC29" i="57"/>
  <c r="GX95" i="57"/>
  <c r="GX29" i="57"/>
  <c r="GS95" i="57"/>
  <c r="GS29" i="57"/>
  <c r="GN95" i="57"/>
  <c r="GN29" i="57"/>
  <c r="GI95" i="57"/>
  <c r="GI29" i="57"/>
  <c r="GD95" i="57"/>
  <c r="GD29" i="57"/>
  <c r="FY95" i="57"/>
  <c r="FY29" i="57"/>
  <c r="FT29" i="57"/>
  <c r="FT95" i="57"/>
  <c r="FO95" i="57"/>
  <c r="FO29" i="57"/>
  <c r="FJ95" i="57"/>
  <c r="FJ29" i="57"/>
  <c r="FE95" i="57"/>
  <c r="FE29" i="57"/>
  <c r="EZ95" i="57"/>
  <c r="EZ29" i="57"/>
  <c r="EU95" i="57"/>
  <c r="EU29" i="57"/>
  <c r="EP95" i="57"/>
  <c r="EP29" i="57"/>
  <c r="EK95" i="57"/>
  <c r="EK29" i="57"/>
  <c r="EF95" i="57"/>
  <c r="EF29" i="57"/>
  <c r="EA95" i="57"/>
  <c r="EA29" i="57"/>
  <c r="DV95" i="57"/>
  <c r="DV29" i="57"/>
  <c r="DQ95" i="57"/>
  <c r="DQ29" i="57"/>
  <c r="DL95" i="57"/>
  <c r="DL29" i="57"/>
  <c r="DG95" i="57"/>
  <c r="DG29" i="57"/>
  <c r="DB95" i="57"/>
  <c r="DB29" i="57"/>
  <c r="CW95" i="57"/>
  <c r="CW29" i="57"/>
  <c r="CR95" i="57"/>
  <c r="CR29" i="57"/>
  <c r="CM95" i="57"/>
  <c r="CM29" i="57"/>
  <c r="CH95" i="57"/>
  <c r="CH29" i="57"/>
  <c r="CC95" i="57"/>
  <c r="CC29" i="57"/>
  <c r="BX29" i="57"/>
  <c r="BX95" i="57"/>
  <c r="BS29" i="57"/>
  <c r="BS95" i="57"/>
  <c r="BN29" i="57"/>
  <c r="BN95" i="57"/>
  <c r="BI95" i="57"/>
  <c r="BI29" i="57"/>
  <c r="BD95" i="57"/>
  <c r="BD29" i="57"/>
  <c r="AY95" i="57"/>
  <c r="AY29" i="57"/>
  <c r="AT95" i="57"/>
  <c r="AT29" i="57"/>
  <c r="AO95" i="57"/>
  <c r="AO29" i="57"/>
  <c r="AJ95" i="57"/>
  <c r="AJ29" i="57"/>
  <c r="AE95" i="57"/>
  <c r="AE29" i="57"/>
  <c r="Z95" i="57"/>
  <c r="Z29" i="57"/>
  <c r="U95" i="57"/>
  <c r="U29" i="57"/>
  <c r="P95" i="57"/>
  <c r="P29" i="57"/>
  <c r="K95" i="57"/>
  <c r="K29" i="57"/>
  <c r="IV48" i="60"/>
  <c r="IV24" i="60"/>
  <c r="IQ48" i="60"/>
  <c r="IQ24" i="60"/>
  <c r="IL48" i="60"/>
  <c r="IL24" i="60"/>
  <c r="IG48" i="60"/>
  <c r="IG24" i="60"/>
  <c r="IB24" i="60"/>
  <c r="IB48" i="60"/>
  <c r="HW24" i="60"/>
  <c r="HW48" i="60"/>
  <c r="HR48" i="60"/>
  <c r="HR24" i="60"/>
  <c r="HM48" i="60"/>
  <c r="HM24" i="60"/>
  <c r="HH48" i="60"/>
  <c r="HH24" i="60"/>
  <c r="HC48" i="60"/>
  <c r="HC24" i="60"/>
  <c r="GX48" i="60"/>
  <c r="GX24" i="60"/>
  <c r="GS48" i="60"/>
  <c r="GS24" i="60"/>
  <c r="GN24" i="60"/>
  <c r="GN48" i="60"/>
  <c r="GI24" i="60"/>
  <c r="GI48" i="60"/>
  <c r="GD48" i="60"/>
  <c r="GD24" i="60"/>
  <c r="FY48" i="60"/>
  <c r="FY24" i="60"/>
  <c r="FT48" i="60"/>
  <c r="FT24" i="60"/>
  <c r="FO48" i="60"/>
  <c r="FO24" i="60"/>
  <c r="FJ48" i="60"/>
  <c r="FJ24" i="60"/>
  <c r="FE48" i="60"/>
  <c r="FE24" i="60"/>
  <c r="EZ48" i="60"/>
  <c r="EZ24" i="60"/>
  <c r="EU48" i="60"/>
  <c r="EU24" i="60"/>
  <c r="EP48" i="60"/>
  <c r="EP24" i="60"/>
  <c r="EK48" i="60"/>
  <c r="EK24" i="60"/>
  <c r="EF48" i="60"/>
  <c r="EF24" i="60"/>
  <c r="EA48" i="60"/>
  <c r="EA24" i="60"/>
  <c r="DV48" i="60"/>
  <c r="DV24" i="60"/>
  <c r="DQ48" i="60"/>
  <c r="DQ24" i="60"/>
  <c r="DL48" i="60"/>
  <c r="DL24" i="60"/>
  <c r="DG48" i="60"/>
  <c r="DG24" i="60"/>
  <c r="DB48" i="60"/>
  <c r="DB24" i="60"/>
  <c r="CW24" i="60"/>
  <c r="CW48" i="60"/>
  <c r="CR48" i="60"/>
  <c r="CR24" i="60"/>
  <c r="CM48" i="60"/>
  <c r="CM24" i="60"/>
  <c r="CH48" i="60"/>
  <c r="CH24" i="60"/>
  <c r="CC48" i="60"/>
  <c r="CC24" i="60"/>
  <c r="BX48" i="60"/>
  <c r="BX24" i="60"/>
  <c r="BS48" i="60"/>
  <c r="BS24" i="60"/>
  <c r="BN48" i="60"/>
  <c r="BN24" i="60"/>
  <c r="BI48" i="60"/>
  <c r="BI24" i="60"/>
  <c r="BD48" i="60"/>
  <c r="BD24" i="60"/>
  <c r="AY48" i="60"/>
  <c r="AY24" i="60"/>
  <c r="AT48" i="60"/>
  <c r="AT24" i="60"/>
  <c r="AO48" i="60"/>
  <c r="AO24" i="60"/>
  <c r="AJ48" i="60"/>
  <c r="AJ24" i="60"/>
  <c r="AE48" i="60"/>
  <c r="AE24" i="60"/>
  <c r="Z48" i="60"/>
  <c r="Z24" i="60"/>
  <c r="U48" i="60"/>
  <c r="U24" i="60"/>
  <c r="P48" i="60"/>
  <c r="P24" i="60"/>
  <c r="K48" i="60"/>
  <c r="K24" i="60"/>
  <c r="Q37" i="60" l="1"/>
  <c r="FF37" i="60"/>
  <c r="BY37" i="60"/>
  <c r="FK37" i="60"/>
  <c r="BT37" i="60"/>
  <c r="FA37" i="60"/>
  <c r="G38" i="60"/>
  <c r="AU38" i="60" s="1"/>
  <c r="AU40" i="60" s="1"/>
  <c r="F15" i="60"/>
  <c r="AP15" i="60" s="1"/>
  <c r="CX37" i="60"/>
  <c r="IH37" i="60"/>
  <c r="CN37" i="60"/>
  <c r="GT37" i="60"/>
  <c r="CI37" i="60"/>
  <c r="CD37" i="60"/>
  <c r="GJ37" i="60"/>
  <c r="FP37" i="60"/>
  <c r="GO37" i="60"/>
  <c r="CS37" i="60"/>
  <c r="L37" i="60"/>
  <c r="EV37" i="60"/>
  <c r="IC37" i="60"/>
  <c r="BO37" i="60"/>
  <c r="HX37" i="60"/>
  <c r="EQ37" i="60"/>
  <c r="BJ37" i="60"/>
  <c r="HS37" i="60"/>
  <c r="EL37" i="60"/>
  <c r="BE37" i="60"/>
  <c r="EB37" i="60"/>
  <c r="HN37" i="60"/>
  <c r="AZ37" i="60"/>
  <c r="F75" i="49"/>
  <c r="F79" i="49" s="1"/>
  <c r="HI37" i="60"/>
  <c r="AF37" i="60"/>
  <c r="F97" i="49"/>
  <c r="F98" i="49" s="1"/>
  <c r="HD37" i="60"/>
  <c r="AA37" i="60"/>
  <c r="F113" i="49"/>
  <c r="G123" i="49" s="1"/>
  <c r="G55" i="49" s="1"/>
  <c r="EG37" i="60"/>
  <c r="DW37" i="60"/>
  <c r="GY37" i="60"/>
  <c r="DR37" i="60"/>
  <c r="V37" i="60"/>
  <c r="G43" i="58"/>
  <c r="G47" i="58" s="1"/>
  <c r="AU37" i="60"/>
  <c r="IW37" i="60"/>
  <c r="GE37" i="60"/>
  <c r="DM37" i="60"/>
  <c r="IR37" i="60"/>
  <c r="FZ37" i="60"/>
  <c r="DH37" i="60"/>
  <c r="AP37" i="60"/>
  <c r="IM37" i="60"/>
  <c r="FU37" i="60"/>
  <c r="DC37" i="60"/>
  <c r="BE31" i="58"/>
  <c r="F146" i="58"/>
  <c r="G147" i="58" s="1"/>
  <c r="EG147" i="58" s="1"/>
  <c r="EG149" i="58" s="1"/>
  <c r="G174" i="58"/>
  <c r="G203" i="58"/>
  <c r="G116" i="58"/>
  <c r="G29" i="58"/>
  <c r="G69" i="58"/>
  <c r="G145" i="58"/>
  <c r="F204" i="58"/>
  <c r="G376" i="58" s="1"/>
  <c r="G378" i="58" s="1"/>
  <c r="F117" i="58"/>
  <c r="G118" i="58" s="1"/>
  <c r="BJ118" i="58" s="1"/>
  <c r="BJ120" i="58" s="1"/>
  <c r="F175" i="58"/>
  <c r="G176" i="58" s="1"/>
  <c r="EQ176" i="58" s="1"/>
  <c r="EQ178" i="58" s="1"/>
  <c r="AE2" i="3"/>
  <c r="B51" i="31" s="1"/>
  <c r="D51" i="31" s="1"/>
  <c r="AE3" i="3"/>
  <c r="B52" i="31" s="1"/>
  <c r="D52" i="31" s="1"/>
  <c r="AE4" i="3"/>
  <c r="B53" i="31" s="1"/>
  <c r="D53" i="31" s="1"/>
  <c r="AE5" i="3"/>
  <c r="B54" i="31" s="1"/>
  <c r="D54" i="31" s="1"/>
  <c r="AE6" i="3"/>
  <c r="B55" i="31" s="1"/>
  <c r="D55" i="31" s="1"/>
  <c r="AE7" i="3"/>
  <c r="B56" i="31" s="1"/>
  <c r="D56" i="31" s="1"/>
  <c r="AE8" i="3"/>
  <c r="B57" i="31" s="1"/>
  <c r="D57" i="31" s="1"/>
  <c r="AE9" i="3"/>
  <c r="B58" i="31" s="1"/>
  <c r="D58" i="31" s="1"/>
  <c r="AE10" i="3"/>
  <c r="B59" i="31" s="1"/>
  <c r="D59" i="31" s="1"/>
  <c r="AE11" i="3"/>
  <c r="B60" i="31" s="1"/>
  <c r="D60" i="31" s="1"/>
  <c r="AE12" i="3"/>
  <c r="B61" i="31" s="1"/>
  <c r="D61" i="31" s="1"/>
  <c r="AE13" i="3"/>
  <c r="B62" i="31" s="1"/>
  <c r="D62" i="31" s="1"/>
  <c r="AE14" i="3"/>
  <c r="B63" i="31" s="1"/>
  <c r="D63" i="31" s="1"/>
  <c r="AE15" i="3"/>
  <c r="B64" i="31" s="1"/>
  <c r="D64" i="31" s="1"/>
  <c r="AE16" i="3"/>
  <c r="B65" i="31" s="1"/>
  <c r="D65" i="31" s="1"/>
  <c r="AE17" i="3"/>
  <c r="B66" i="31" s="1"/>
  <c r="D66" i="31" s="1"/>
  <c r="AE18" i="3"/>
  <c r="B67" i="31" s="1"/>
  <c r="D67" i="31" s="1"/>
  <c r="AE19" i="3"/>
  <c r="B68" i="31" s="1"/>
  <c r="D68" i="31" s="1"/>
  <c r="AE20" i="3"/>
  <c r="B69" i="31" s="1"/>
  <c r="D69" i="31" s="1"/>
  <c r="AE21" i="3"/>
  <c r="B70" i="31" s="1"/>
  <c r="D70" i="31" s="1"/>
  <c r="AE22" i="3"/>
  <c r="B71" i="31" s="1"/>
  <c r="D71" i="31" s="1"/>
  <c r="AE23" i="3"/>
  <c r="B72" i="31" s="1"/>
  <c r="D72" i="31" s="1"/>
  <c r="AE24" i="3"/>
  <c r="B73" i="31" s="1"/>
  <c r="D73" i="31" s="1"/>
  <c r="AE25" i="3"/>
  <c r="B74" i="31" s="1"/>
  <c r="D74" i="31" s="1"/>
  <c r="AE26" i="3"/>
  <c r="B75" i="31" s="1"/>
  <c r="D75" i="31" s="1"/>
  <c r="AE27" i="3"/>
  <c r="B76" i="31" s="1"/>
  <c r="D76" i="31" s="1"/>
  <c r="AE28" i="3"/>
  <c r="B77" i="31" s="1"/>
  <c r="D77" i="31" s="1"/>
  <c r="AE29" i="3"/>
  <c r="B78" i="31" s="1"/>
  <c r="D78" i="31" s="1"/>
  <c r="AE30" i="3"/>
  <c r="B79" i="31" s="1"/>
  <c r="D79" i="31" s="1"/>
  <c r="AE31" i="3"/>
  <c r="B80" i="31" s="1"/>
  <c r="D80" i="31" s="1"/>
  <c r="AE32" i="3"/>
  <c r="B81" i="31" s="1"/>
  <c r="D81" i="31" s="1"/>
  <c r="AE33" i="3"/>
  <c r="B82" i="31" s="1"/>
  <c r="D82" i="31" s="1"/>
  <c r="AE34" i="3"/>
  <c r="B83" i="31" s="1"/>
  <c r="D83" i="31" s="1"/>
  <c r="AE35" i="3"/>
  <c r="B84" i="31" s="1"/>
  <c r="D84" i="31" s="1"/>
  <c r="AE36" i="3"/>
  <c r="B85" i="31" s="1"/>
  <c r="D85" i="31" s="1"/>
  <c r="AE37" i="3"/>
  <c r="B86" i="31" s="1"/>
  <c r="D86" i="31" s="1"/>
  <c r="AE38" i="3"/>
  <c r="B87" i="31" s="1"/>
  <c r="D87" i="31" s="1"/>
  <c r="AE39" i="3"/>
  <c r="B88" i="31" s="1"/>
  <c r="D88" i="31" s="1"/>
  <c r="AE40" i="3"/>
  <c r="B89" i="31" s="1"/>
  <c r="D89" i="31" s="1"/>
  <c r="AE41" i="3"/>
  <c r="B90" i="31" s="1"/>
  <c r="D90" i="31" s="1"/>
  <c r="AE42" i="3"/>
  <c r="B91" i="31" s="1"/>
  <c r="D91" i="31" s="1"/>
  <c r="AE43" i="3"/>
  <c r="B92" i="31" s="1"/>
  <c r="D92" i="31" s="1"/>
  <c r="AE44" i="3"/>
  <c r="B93" i="31" s="1"/>
  <c r="D93" i="31" s="1"/>
  <c r="AE45" i="3"/>
  <c r="B94" i="31" s="1"/>
  <c r="D94" i="31" s="1"/>
  <c r="AE46" i="3"/>
  <c r="B95" i="31" s="1"/>
  <c r="D95" i="31" s="1"/>
  <c r="AE47" i="3"/>
  <c r="B96" i="31" s="1"/>
  <c r="D96" i="31" s="1"/>
  <c r="AE48" i="3"/>
  <c r="B97" i="31" s="1"/>
  <c r="D97" i="31" s="1"/>
  <c r="AE49" i="3"/>
  <c r="B98" i="31" s="1"/>
  <c r="D98" i="31" s="1"/>
  <c r="AE50" i="3"/>
  <c r="B99" i="31" s="1"/>
  <c r="D99" i="31" s="1"/>
  <c r="AE51" i="3"/>
  <c r="B100" i="31" s="1"/>
  <c r="D100" i="31" s="1"/>
  <c r="L68" i="4"/>
  <c r="Q68" i="4"/>
  <c r="V68" i="4"/>
  <c r="AA68" i="4"/>
  <c r="AF68" i="4"/>
  <c r="AK68" i="4"/>
  <c r="AP68" i="4"/>
  <c r="AU68" i="4"/>
  <c r="AZ68" i="4"/>
  <c r="BE68" i="4"/>
  <c r="BJ68" i="4"/>
  <c r="BO68" i="4"/>
  <c r="BT68" i="4"/>
  <c r="BY68" i="4"/>
  <c r="CD68" i="4"/>
  <c r="CI68" i="4"/>
  <c r="CN68" i="4"/>
  <c r="CS68" i="4"/>
  <c r="CX68" i="4"/>
  <c r="DC68" i="4"/>
  <c r="DH68" i="4"/>
  <c r="DM68" i="4"/>
  <c r="DR68" i="4"/>
  <c r="DW68" i="4"/>
  <c r="EB68" i="4"/>
  <c r="EG68" i="4"/>
  <c r="EL68" i="4"/>
  <c r="EQ68" i="4"/>
  <c r="EV68" i="4"/>
  <c r="FA68" i="4"/>
  <c r="FF68" i="4"/>
  <c r="FK68" i="4"/>
  <c r="FP68" i="4"/>
  <c r="FU68" i="4"/>
  <c r="FZ68" i="4"/>
  <c r="GE68" i="4"/>
  <c r="GJ68" i="4"/>
  <c r="GO68" i="4"/>
  <c r="GT68" i="4"/>
  <c r="GY68" i="4"/>
  <c r="HD68" i="4"/>
  <c r="HI68" i="4"/>
  <c r="HN68" i="4"/>
  <c r="HS68" i="4"/>
  <c r="HX68" i="4"/>
  <c r="IC68" i="4"/>
  <c r="IH68" i="4"/>
  <c r="IM68" i="4"/>
  <c r="IR68" i="4"/>
  <c r="IW68" i="4"/>
  <c r="AN4" i="3"/>
  <c r="AN5" i="3"/>
  <c r="FU112" i="57" s="1"/>
  <c r="AN6" i="3"/>
  <c r="AA127" i="57" s="1"/>
  <c r="AN7" i="3"/>
  <c r="AF142" i="57" s="1"/>
  <c r="AN8" i="3"/>
  <c r="F168" i="57" s="1"/>
  <c r="AN9" i="3"/>
  <c r="F183" i="57" s="1"/>
  <c r="AN10" i="3"/>
  <c r="AN11" i="3"/>
  <c r="AN12" i="3"/>
  <c r="AN13" i="3"/>
  <c r="AN14" i="3"/>
  <c r="AN15" i="3"/>
  <c r="AN16" i="3"/>
  <c r="AN17" i="3"/>
  <c r="AN18" i="3"/>
  <c r="AN19" i="3"/>
  <c r="AN20" i="3"/>
  <c r="AN21" i="3"/>
  <c r="AN22" i="3"/>
  <c r="AN23" i="3"/>
  <c r="AN24" i="3"/>
  <c r="AN25" i="3"/>
  <c r="AN26" i="3"/>
  <c r="AN27" i="3"/>
  <c r="IW45" i="56"/>
  <c r="IW47" i="56"/>
  <c r="IW49" i="56"/>
  <c r="IW51" i="56"/>
  <c r="IW16" i="56"/>
  <c r="IW149" i="56" s="1"/>
  <c r="IW63" i="56"/>
  <c r="IW65" i="56"/>
  <c r="IW67" i="56"/>
  <c r="IW69" i="56"/>
  <c r="IW10" i="56"/>
  <c r="IR45" i="56"/>
  <c r="IR47" i="56"/>
  <c r="IR49" i="56"/>
  <c r="IR51" i="56"/>
  <c r="IR16" i="56"/>
  <c r="IR149" i="56" s="1"/>
  <c r="IR63" i="56"/>
  <c r="IR65" i="56"/>
  <c r="IR67" i="56"/>
  <c r="IR69" i="56"/>
  <c r="IR10" i="56"/>
  <c r="IM45" i="56"/>
  <c r="IM47" i="56"/>
  <c r="IM49" i="56"/>
  <c r="IM51" i="56"/>
  <c r="IM16" i="56"/>
  <c r="IM149" i="56" s="1"/>
  <c r="IM63" i="56"/>
  <c r="IM65" i="56"/>
  <c r="IM67" i="56"/>
  <c r="IM69" i="56"/>
  <c r="IM10" i="56"/>
  <c r="IH45" i="56"/>
  <c r="IH47" i="56"/>
  <c r="IH49" i="56"/>
  <c r="IH51" i="56"/>
  <c r="IH16" i="56"/>
  <c r="IH149" i="56" s="1"/>
  <c r="IH63" i="56"/>
  <c r="IH65" i="56"/>
  <c r="IH67" i="56"/>
  <c r="IH69" i="56"/>
  <c r="IH10" i="56"/>
  <c r="IC45" i="56"/>
  <c r="IC47" i="56"/>
  <c r="IC49" i="56"/>
  <c r="IC51" i="56"/>
  <c r="IC16" i="56"/>
  <c r="IC149" i="56" s="1"/>
  <c r="IC63" i="56"/>
  <c r="IC65" i="56"/>
  <c r="IC67" i="56"/>
  <c r="IC69" i="56"/>
  <c r="IC10" i="56"/>
  <c r="HX63" i="56"/>
  <c r="HX65" i="56"/>
  <c r="HX67" i="56"/>
  <c r="HX69" i="56"/>
  <c r="HX10" i="56"/>
  <c r="HX45" i="56"/>
  <c r="HX47" i="56"/>
  <c r="HX49" i="56"/>
  <c r="HX51" i="56"/>
  <c r="HX16" i="56"/>
  <c r="HX149" i="56" s="1"/>
  <c r="HS63" i="56"/>
  <c r="HS65" i="56"/>
  <c r="HS67" i="56"/>
  <c r="HS69" i="56"/>
  <c r="HS10" i="56"/>
  <c r="HS45" i="56"/>
  <c r="HS47" i="56"/>
  <c r="HS49" i="56"/>
  <c r="HS51" i="56"/>
  <c r="HS16" i="56"/>
  <c r="HS149" i="56" s="1"/>
  <c r="HN63" i="56"/>
  <c r="HN65" i="56"/>
  <c r="HN67" i="56"/>
  <c r="HN69" i="56"/>
  <c r="HN10" i="56"/>
  <c r="HN45" i="56"/>
  <c r="HN47" i="56"/>
  <c r="HN49" i="56"/>
  <c r="HN51" i="56"/>
  <c r="HN16" i="56"/>
  <c r="HN149" i="56" s="1"/>
  <c r="HI45" i="56"/>
  <c r="HI47" i="56"/>
  <c r="HI49" i="56"/>
  <c r="HI51" i="56"/>
  <c r="HI16" i="56"/>
  <c r="HI149" i="56" s="1"/>
  <c r="HI63" i="56"/>
  <c r="HI65" i="56"/>
  <c r="HI67" i="56"/>
  <c r="HI69" i="56"/>
  <c r="HI10" i="56"/>
  <c r="HD45" i="56"/>
  <c r="HD47" i="56"/>
  <c r="HD49" i="56"/>
  <c r="HD51" i="56"/>
  <c r="HD16" i="56"/>
  <c r="HD149" i="56" s="1"/>
  <c r="HD63" i="56"/>
  <c r="HD65" i="56"/>
  <c r="HD67" i="56"/>
  <c r="HD69" i="56"/>
  <c r="HD10" i="56"/>
  <c r="GY45" i="56"/>
  <c r="GY47" i="56"/>
  <c r="GY49" i="56"/>
  <c r="GY51" i="56"/>
  <c r="GY16" i="56"/>
  <c r="GY149" i="56" s="1"/>
  <c r="GY63" i="56"/>
  <c r="GY65" i="56"/>
  <c r="GY67" i="56"/>
  <c r="GY69" i="56"/>
  <c r="GY10" i="56"/>
  <c r="GT45" i="56"/>
  <c r="GT47" i="56"/>
  <c r="GT49" i="56"/>
  <c r="GT51" i="56"/>
  <c r="GT16" i="56"/>
  <c r="GT149" i="56" s="1"/>
  <c r="GT63" i="56"/>
  <c r="GT65" i="56"/>
  <c r="GT67" i="56"/>
  <c r="GT69" i="56"/>
  <c r="GT10" i="56"/>
  <c r="GO45" i="56"/>
  <c r="GO47" i="56"/>
  <c r="GO49" i="56"/>
  <c r="GO51" i="56"/>
  <c r="GO16" i="56"/>
  <c r="GO149" i="56" s="1"/>
  <c r="GO63" i="56"/>
  <c r="GO65" i="56"/>
  <c r="GO67" i="56"/>
  <c r="GO69" i="56"/>
  <c r="GO10" i="56"/>
  <c r="GJ45" i="56"/>
  <c r="GJ47" i="56"/>
  <c r="GJ49" i="56"/>
  <c r="GJ51" i="56"/>
  <c r="GJ16" i="56"/>
  <c r="GJ149" i="56" s="1"/>
  <c r="GJ63" i="56"/>
  <c r="GJ65" i="56"/>
  <c r="GJ67" i="56"/>
  <c r="GJ69" i="56"/>
  <c r="GJ10" i="56"/>
  <c r="GE63" i="56"/>
  <c r="GE65" i="56"/>
  <c r="GE67" i="56"/>
  <c r="GE69" i="56"/>
  <c r="GE10" i="56"/>
  <c r="GE45" i="56"/>
  <c r="GE47" i="56"/>
  <c r="GE49" i="56"/>
  <c r="GE51" i="56"/>
  <c r="GE16" i="56"/>
  <c r="GE149" i="56" s="1"/>
  <c r="FZ63" i="56"/>
  <c r="FZ65" i="56"/>
  <c r="FZ67" i="56"/>
  <c r="FZ69" i="56"/>
  <c r="FZ10" i="56"/>
  <c r="FZ45" i="56"/>
  <c r="FZ47" i="56"/>
  <c r="FZ49" i="56"/>
  <c r="FZ51" i="56"/>
  <c r="FZ16" i="56"/>
  <c r="FZ149" i="56" s="1"/>
  <c r="FU63" i="56"/>
  <c r="FU65" i="56"/>
  <c r="FU67" i="56"/>
  <c r="FU69" i="56"/>
  <c r="FU10" i="56"/>
  <c r="FU45" i="56"/>
  <c r="FU47" i="56"/>
  <c r="FU49" i="56"/>
  <c r="FU51" i="56"/>
  <c r="FU16" i="56"/>
  <c r="FU149" i="56" s="1"/>
  <c r="FP63" i="56"/>
  <c r="FP65" i="56"/>
  <c r="FP67" i="56"/>
  <c r="FP69" i="56"/>
  <c r="FP10" i="56"/>
  <c r="FP45" i="56"/>
  <c r="FP47" i="56"/>
  <c r="FP49" i="56"/>
  <c r="FP51" i="56"/>
  <c r="FP16" i="56"/>
  <c r="FP149" i="56" s="1"/>
  <c r="FK63" i="56"/>
  <c r="FK65" i="56"/>
  <c r="FK67" i="56"/>
  <c r="FK69" i="56"/>
  <c r="FK10" i="56"/>
  <c r="FK45" i="56"/>
  <c r="FK47" i="56"/>
  <c r="FK49" i="56"/>
  <c r="FK51" i="56"/>
  <c r="FK16" i="56"/>
  <c r="FK149" i="56" s="1"/>
  <c r="FF63" i="56"/>
  <c r="FF65" i="56"/>
  <c r="FF67" i="56"/>
  <c r="FF69" i="56"/>
  <c r="FF10" i="56"/>
  <c r="FF45" i="56"/>
  <c r="FF47" i="56"/>
  <c r="FF49" i="56"/>
  <c r="FF51" i="56"/>
  <c r="FF16" i="56"/>
  <c r="FF149" i="56" s="1"/>
  <c r="FA45" i="56"/>
  <c r="FA47" i="56"/>
  <c r="FA49" i="56"/>
  <c r="FA51" i="56"/>
  <c r="FA16" i="56"/>
  <c r="FA149" i="56" s="1"/>
  <c r="FA63" i="56"/>
  <c r="FA65" i="56"/>
  <c r="FA67" i="56"/>
  <c r="FA69" i="56"/>
  <c r="FA10" i="56"/>
  <c r="EV63" i="56"/>
  <c r="EV65" i="56"/>
  <c r="EV67" i="56"/>
  <c r="EV69" i="56"/>
  <c r="EV10" i="56"/>
  <c r="EV45" i="56"/>
  <c r="EV47" i="56"/>
  <c r="EV49" i="56"/>
  <c r="EV51" i="56"/>
  <c r="EV16" i="56"/>
  <c r="EV149" i="56" s="1"/>
  <c r="EQ63" i="56"/>
  <c r="EQ65" i="56"/>
  <c r="EQ67" i="56"/>
  <c r="EQ69" i="56"/>
  <c r="EQ10" i="56"/>
  <c r="EQ45" i="56"/>
  <c r="EQ47" i="56"/>
  <c r="EQ49" i="56"/>
  <c r="EQ51" i="56"/>
  <c r="EQ16" i="56"/>
  <c r="EQ149" i="56" s="1"/>
  <c r="EL63" i="56"/>
  <c r="EL65" i="56"/>
  <c r="EL67" i="56"/>
  <c r="EL69" i="56"/>
  <c r="EL10" i="56"/>
  <c r="EL45" i="56"/>
  <c r="EL47" i="56"/>
  <c r="EL49" i="56"/>
  <c r="EL51" i="56"/>
  <c r="EL16" i="56"/>
  <c r="EL149" i="56" s="1"/>
  <c r="EG45" i="56"/>
  <c r="EG47" i="56"/>
  <c r="EG49" i="56"/>
  <c r="EG51" i="56"/>
  <c r="EG16" i="56"/>
  <c r="EG149" i="56" s="1"/>
  <c r="EG63" i="56"/>
  <c r="EG65" i="56"/>
  <c r="EG67" i="56"/>
  <c r="EG69" i="56"/>
  <c r="EG10" i="56"/>
  <c r="EB45" i="56"/>
  <c r="EB47" i="56"/>
  <c r="EB49" i="56"/>
  <c r="EB51" i="56"/>
  <c r="EB16" i="56"/>
  <c r="EB149" i="56" s="1"/>
  <c r="EB63" i="56"/>
  <c r="EB65" i="56"/>
  <c r="EB67" i="56"/>
  <c r="EB69" i="56"/>
  <c r="EB10" i="56"/>
  <c r="DW63" i="56"/>
  <c r="DW65" i="56"/>
  <c r="DW67" i="56"/>
  <c r="DW69" i="56"/>
  <c r="DW10" i="56"/>
  <c r="DW45" i="56"/>
  <c r="DW47" i="56"/>
  <c r="DW49" i="56"/>
  <c r="DW51" i="56"/>
  <c r="DW16" i="56"/>
  <c r="DW149" i="56" s="1"/>
  <c r="DR45" i="56"/>
  <c r="DR47" i="56"/>
  <c r="DR49" i="56"/>
  <c r="DR51" i="56"/>
  <c r="DR16" i="56"/>
  <c r="DR149" i="56" s="1"/>
  <c r="DR63" i="56"/>
  <c r="DR65" i="56"/>
  <c r="DR67" i="56"/>
  <c r="DR69" i="56"/>
  <c r="DR10" i="56"/>
  <c r="DM45" i="56"/>
  <c r="DM47" i="56"/>
  <c r="DM49" i="56"/>
  <c r="DM51" i="56"/>
  <c r="DM16" i="56"/>
  <c r="DM149" i="56" s="1"/>
  <c r="DM63" i="56"/>
  <c r="DM65" i="56"/>
  <c r="DM67" i="56"/>
  <c r="DM69" i="56"/>
  <c r="DM10" i="56"/>
  <c r="DH45" i="56"/>
  <c r="DH47" i="56"/>
  <c r="DH49" i="56"/>
  <c r="DH51" i="56"/>
  <c r="DH16" i="56"/>
  <c r="DH149" i="56" s="1"/>
  <c r="DH63" i="56"/>
  <c r="DH65" i="56"/>
  <c r="DH67" i="56"/>
  <c r="DH69" i="56"/>
  <c r="DH10" i="56"/>
  <c r="DC45" i="56"/>
  <c r="DC47" i="56"/>
  <c r="DC49" i="56"/>
  <c r="DC51" i="56"/>
  <c r="DC16" i="56"/>
  <c r="DC149" i="56" s="1"/>
  <c r="DC63" i="56"/>
  <c r="DC65" i="56"/>
  <c r="DC67" i="56"/>
  <c r="DC69" i="56"/>
  <c r="DC10" i="56"/>
  <c r="CX45" i="56"/>
  <c r="CX47" i="56"/>
  <c r="CX49" i="56"/>
  <c r="CX51" i="56"/>
  <c r="CX16" i="56"/>
  <c r="CX149" i="56" s="1"/>
  <c r="CX63" i="56"/>
  <c r="CX65" i="56"/>
  <c r="CX67" i="56"/>
  <c r="CX69" i="56"/>
  <c r="CX10" i="56"/>
  <c r="CS45" i="56"/>
  <c r="CS47" i="56"/>
  <c r="CS49" i="56"/>
  <c r="CS51" i="56"/>
  <c r="CS16" i="56"/>
  <c r="CS149" i="56" s="1"/>
  <c r="CS63" i="56"/>
  <c r="CS65" i="56"/>
  <c r="CS67" i="56"/>
  <c r="CS69" i="56"/>
  <c r="CS10" i="56"/>
  <c r="CN63" i="56"/>
  <c r="CN65" i="56"/>
  <c r="CN67" i="56"/>
  <c r="CN69" i="56"/>
  <c r="CN10" i="56"/>
  <c r="CN45" i="56"/>
  <c r="CN47" i="56"/>
  <c r="CN49" i="56"/>
  <c r="CN51" i="56"/>
  <c r="CN16" i="56"/>
  <c r="CN149" i="56" s="1"/>
  <c r="CI63" i="56"/>
  <c r="CI65" i="56"/>
  <c r="CI67" i="56"/>
  <c r="CI69" i="56"/>
  <c r="CI10" i="56"/>
  <c r="CI45" i="56"/>
  <c r="CI47" i="56"/>
  <c r="CI49" i="56"/>
  <c r="CI51" i="56"/>
  <c r="CI16" i="56"/>
  <c r="CI149" i="56" s="1"/>
  <c r="CD63" i="56"/>
  <c r="CD65" i="56"/>
  <c r="CD67" i="56"/>
  <c r="CD69" i="56"/>
  <c r="CD10" i="56"/>
  <c r="CD45" i="56"/>
  <c r="CD47" i="56"/>
  <c r="CD49" i="56"/>
  <c r="CD51" i="56"/>
  <c r="CD16" i="56"/>
  <c r="CD149" i="56" s="1"/>
  <c r="BY45" i="56"/>
  <c r="BY47" i="56"/>
  <c r="BY49" i="56"/>
  <c r="BY51" i="56"/>
  <c r="BY16" i="56"/>
  <c r="BY149" i="56" s="1"/>
  <c r="BY63" i="56"/>
  <c r="BY65" i="56"/>
  <c r="BY67" i="56"/>
  <c r="BY69" i="56"/>
  <c r="BY10" i="56"/>
  <c r="BT45" i="56"/>
  <c r="BT47" i="56"/>
  <c r="BT49" i="56"/>
  <c r="BT51" i="56"/>
  <c r="BT16" i="56"/>
  <c r="BT149" i="56" s="1"/>
  <c r="BT63" i="56"/>
  <c r="BT65" i="56"/>
  <c r="BT67" i="56"/>
  <c r="BT69" i="56"/>
  <c r="BT10" i="56"/>
  <c r="BO63" i="56"/>
  <c r="BO65" i="56"/>
  <c r="BO67" i="56"/>
  <c r="BO69" i="56"/>
  <c r="BO10" i="56"/>
  <c r="BO45" i="56"/>
  <c r="BO47" i="56"/>
  <c r="BO49" i="56"/>
  <c r="BO51" i="56"/>
  <c r="BO16" i="56"/>
  <c r="BO149" i="56" s="1"/>
  <c r="BJ45" i="56"/>
  <c r="BJ47" i="56"/>
  <c r="BJ49" i="56"/>
  <c r="BJ51" i="56"/>
  <c r="BJ16" i="56"/>
  <c r="BJ149" i="56" s="1"/>
  <c r="BJ63" i="56"/>
  <c r="BJ65" i="56"/>
  <c r="BJ67" i="56"/>
  <c r="BJ69" i="56"/>
  <c r="BJ10" i="56"/>
  <c r="BE63" i="56"/>
  <c r="BE65" i="56"/>
  <c r="BE67" i="56"/>
  <c r="BE69" i="56"/>
  <c r="BE10" i="56"/>
  <c r="BE45" i="56"/>
  <c r="BE47" i="56"/>
  <c r="BE49" i="56"/>
  <c r="BE51" i="56"/>
  <c r="BE16" i="56"/>
  <c r="BE149" i="56" s="1"/>
  <c r="AZ63" i="56"/>
  <c r="AZ65" i="56"/>
  <c r="AZ67" i="56"/>
  <c r="AZ69" i="56"/>
  <c r="AZ10" i="56"/>
  <c r="AZ45" i="56"/>
  <c r="AZ47" i="56"/>
  <c r="AZ49" i="56"/>
  <c r="AZ51" i="56"/>
  <c r="AZ16" i="56"/>
  <c r="AZ149" i="56" s="1"/>
  <c r="AU45" i="56"/>
  <c r="AU47" i="56"/>
  <c r="AU49" i="56"/>
  <c r="AU51" i="56"/>
  <c r="AU16" i="56"/>
  <c r="AU149" i="56" s="1"/>
  <c r="AU63" i="56"/>
  <c r="AU65" i="56"/>
  <c r="AU67" i="56"/>
  <c r="AU69" i="56"/>
  <c r="AU10" i="56"/>
  <c r="AP45" i="56"/>
  <c r="AP47" i="56"/>
  <c r="AP49" i="56"/>
  <c r="AP51" i="56"/>
  <c r="AP16" i="56"/>
  <c r="AP149" i="56" s="1"/>
  <c r="AP63" i="56"/>
  <c r="AP65" i="56"/>
  <c r="AP67" i="56"/>
  <c r="AP69" i="56"/>
  <c r="AP10" i="56"/>
  <c r="AK63" i="56"/>
  <c r="AK65" i="56"/>
  <c r="AK67" i="56"/>
  <c r="AK69" i="56"/>
  <c r="AK10" i="56"/>
  <c r="AK45" i="56"/>
  <c r="AK47" i="56"/>
  <c r="AK49" i="56"/>
  <c r="AK51" i="56"/>
  <c r="AK16" i="56"/>
  <c r="AK149" i="56" s="1"/>
  <c r="AF45" i="56"/>
  <c r="AF47" i="56"/>
  <c r="AF49" i="56"/>
  <c r="AF51" i="56"/>
  <c r="AF16" i="56"/>
  <c r="AF149" i="56" s="1"/>
  <c r="AF63" i="56"/>
  <c r="AF65" i="56"/>
  <c r="AF67" i="56"/>
  <c r="AF69" i="56"/>
  <c r="AF10" i="56"/>
  <c r="AA63" i="56"/>
  <c r="AA65" i="56"/>
  <c r="AA67" i="56"/>
  <c r="AA69" i="56"/>
  <c r="AA10" i="56"/>
  <c r="AA45" i="56"/>
  <c r="AA47" i="56"/>
  <c r="AA49" i="56"/>
  <c r="AA51" i="56"/>
  <c r="AA16" i="56"/>
  <c r="AA149" i="56" s="1"/>
  <c r="V45" i="56"/>
  <c r="V47" i="56"/>
  <c r="V49" i="56"/>
  <c r="V51" i="56"/>
  <c r="V16" i="56"/>
  <c r="V149" i="56" s="1"/>
  <c r="V63" i="56"/>
  <c r="V65" i="56"/>
  <c r="V67" i="56"/>
  <c r="V69" i="56"/>
  <c r="V10" i="56"/>
  <c r="Q45" i="56"/>
  <c r="Q47" i="56"/>
  <c r="Q49" i="56"/>
  <c r="Q51" i="56"/>
  <c r="Q16" i="56"/>
  <c r="Q149" i="56" s="1"/>
  <c r="Q63" i="56"/>
  <c r="Q65" i="56"/>
  <c r="Q67" i="56"/>
  <c r="Q69" i="56"/>
  <c r="Q10" i="56"/>
  <c r="L63" i="56"/>
  <c r="L65" i="56"/>
  <c r="L67" i="56"/>
  <c r="L69" i="56"/>
  <c r="L10" i="56"/>
  <c r="L45" i="56"/>
  <c r="L47" i="56"/>
  <c r="L49" i="56"/>
  <c r="L51" i="56"/>
  <c r="L16" i="56"/>
  <c r="L31" i="58"/>
  <c r="G21" i="58"/>
  <c r="F100" i="49"/>
  <c r="G68" i="49"/>
  <c r="G51" i="49" s="1"/>
  <c r="F50" i="49"/>
  <c r="G104" i="49" l="1"/>
  <c r="G100" i="49"/>
  <c r="G102" i="49" s="1"/>
  <c r="HN172" i="57"/>
  <c r="HN118" i="58"/>
  <c r="HN120" i="58" s="1"/>
  <c r="FK172" i="57"/>
  <c r="FK183" i="57" s="1"/>
  <c r="FK184" i="57" s="1"/>
  <c r="EL172" i="57"/>
  <c r="EL175" i="57" s="1"/>
  <c r="AF172" i="57"/>
  <c r="AF174" i="57" s="1"/>
  <c r="CN172" i="57"/>
  <c r="CN177" i="57" s="1"/>
  <c r="HI172" i="57"/>
  <c r="HI175" i="57" s="1"/>
  <c r="AA172" i="57"/>
  <c r="AA174" i="57" s="1"/>
  <c r="HI176" i="58"/>
  <c r="HI178" i="58" s="1"/>
  <c r="FF176" i="58"/>
  <c r="FF178" i="58" s="1"/>
  <c r="FA176" i="58"/>
  <c r="FA178" i="58" s="1"/>
  <c r="AK172" i="57"/>
  <c r="AK174" i="57" s="1"/>
  <c r="BY172" i="57"/>
  <c r="BY183" i="57" s="1"/>
  <c r="BY184" i="57" s="1"/>
  <c r="L172" i="57"/>
  <c r="L183" i="57" s="1"/>
  <c r="L184" i="57" s="1"/>
  <c r="FP172" i="57"/>
  <c r="FP181" i="57" s="1"/>
  <c r="DM172" i="57"/>
  <c r="DM181" i="57" s="1"/>
  <c r="EB172" i="57"/>
  <c r="EB181" i="57" s="1"/>
  <c r="AZ172" i="57"/>
  <c r="AZ175" i="57" s="1"/>
  <c r="GJ172" i="57"/>
  <c r="GJ177" i="57" s="1"/>
  <c r="DW172" i="57"/>
  <c r="DW183" i="57" s="1"/>
  <c r="DW184" i="57" s="1"/>
  <c r="HS172" i="57"/>
  <c r="HS181" i="57" s="1"/>
  <c r="FA38" i="60"/>
  <c r="FA40" i="60" s="1"/>
  <c r="FF38" i="60"/>
  <c r="FF40" i="60" s="1"/>
  <c r="CN38" i="60"/>
  <c r="CN40" i="60" s="1"/>
  <c r="DR38" i="60"/>
  <c r="DR40" i="60" s="1"/>
  <c r="IR38" i="60"/>
  <c r="IR40" i="60" s="1"/>
  <c r="IH38" i="60"/>
  <c r="IH40" i="60" s="1"/>
  <c r="CD38" i="60"/>
  <c r="CD40" i="60" s="1"/>
  <c r="BY38" i="60"/>
  <c r="BY40" i="60" s="1"/>
  <c r="IC38" i="60"/>
  <c r="IC40" i="60" s="1"/>
  <c r="AP38" i="60"/>
  <c r="AP40" i="60" s="1"/>
  <c r="GT38" i="60"/>
  <c r="GT40" i="60" s="1"/>
  <c r="FP38" i="60"/>
  <c r="FP40" i="60" s="1"/>
  <c r="L38" i="60"/>
  <c r="L40" i="60" s="1"/>
  <c r="HS38" i="60"/>
  <c r="HS40" i="60" s="1"/>
  <c r="EQ38" i="60"/>
  <c r="EQ40" i="60" s="1"/>
  <c r="BO38" i="60"/>
  <c r="BO40" i="60" s="1"/>
  <c r="HD38" i="60"/>
  <c r="HD40" i="60" s="1"/>
  <c r="EB38" i="60"/>
  <c r="EB40" i="60" s="1"/>
  <c r="AZ38" i="60"/>
  <c r="AZ40" i="60" s="1"/>
  <c r="GO38" i="60"/>
  <c r="GO40" i="60" s="1"/>
  <c r="DM38" i="60"/>
  <c r="DM40" i="60" s="1"/>
  <c r="AK38" i="60"/>
  <c r="AK40" i="60" s="1"/>
  <c r="GE38" i="60"/>
  <c r="GE40" i="60" s="1"/>
  <c r="DC38" i="60"/>
  <c r="DC40" i="60" s="1"/>
  <c r="AA38" i="60"/>
  <c r="AA40" i="60" s="1"/>
  <c r="BJ157" i="57"/>
  <c r="BJ160" i="57" s="1"/>
  <c r="HX38" i="60"/>
  <c r="HX40" i="60" s="1"/>
  <c r="GJ38" i="60"/>
  <c r="GJ40" i="60" s="1"/>
  <c r="EV38" i="60"/>
  <c r="EV40" i="60" s="1"/>
  <c r="DH38" i="60"/>
  <c r="DH40" i="60" s="1"/>
  <c r="BT38" i="60"/>
  <c r="BT40" i="60" s="1"/>
  <c r="AF38" i="60"/>
  <c r="AF40" i="60" s="1"/>
  <c r="HN38" i="60"/>
  <c r="HN40" i="60" s="1"/>
  <c r="FZ38" i="60"/>
  <c r="FZ40" i="60" s="1"/>
  <c r="EL38" i="60"/>
  <c r="EL40" i="60" s="1"/>
  <c r="CX38" i="60"/>
  <c r="CX40" i="60" s="1"/>
  <c r="BJ38" i="60"/>
  <c r="BJ40" i="60" s="1"/>
  <c r="V38" i="60"/>
  <c r="V40" i="60" s="1"/>
  <c r="IW38" i="60"/>
  <c r="IW40" i="60" s="1"/>
  <c r="HI38" i="60"/>
  <c r="HI40" i="60" s="1"/>
  <c r="FU38" i="60"/>
  <c r="FU40" i="60" s="1"/>
  <c r="EG38" i="60"/>
  <c r="EG40" i="60" s="1"/>
  <c r="CS38" i="60"/>
  <c r="CS40" i="60" s="1"/>
  <c r="BE38" i="60"/>
  <c r="BE40" i="60" s="1"/>
  <c r="Q38" i="60"/>
  <c r="Q40" i="60" s="1"/>
  <c r="IM38" i="60"/>
  <c r="IM40" i="60" s="1"/>
  <c r="GY38" i="60"/>
  <c r="GY40" i="60" s="1"/>
  <c r="FK38" i="60"/>
  <c r="FK40" i="60" s="1"/>
  <c r="DW38" i="60"/>
  <c r="DW40" i="60" s="1"/>
  <c r="CI38" i="60"/>
  <c r="CI40" i="60" s="1"/>
  <c r="BO172" i="57"/>
  <c r="BO183" i="57" s="1"/>
  <c r="BO184" i="57" s="1"/>
  <c r="FA172" i="57"/>
  <c r="FA174" i="57" s="1"/>
  <c r="HX172" i="57"/>
  <c r="HX174" i="57" s="1"/>
  <c r="BT172" i="57"/>
  <c r="BT175" i="57" s="1"/>
  <c r="FF172" i="57"/>
  <c r="FF174" i="57" s="1"/>
  <c r="IW172" i="57"/>
  <c r="IW174" i="57" s="1"/>
  <c r="DH157" i="57"/>
  <c r="DH159" i="57" s="1"/>
  <c r="V157" i="57"/>
  <c r="V159" i="57" s="1"/>
  <c r="DH15" i="60"/>
  <c r="BT15" i="60"/>
  <c r="HX15" i="60"/>
  <c r="AF15" i="60"/>
  <c r="AU172" i="57"/>
  <c r="AU181" i="57" s="1"/>
  <c r="CD157" i="57"/>
  <c r="CD159" i="57" s="1"/>
  <c r="EG172" i="57"/>
  <c r="EG175" i="57" s="1"/>
  <c r="FZ172" i="57"/>
  <c r="FZ174" i="57" s="1"/>
  <c r="IM172" i="57"/>
  <c r="IM177" i="57" s="1"/>
  <c r="FK14" i="56"/>
  <c r="FK134" i="56" s="1"/>
  <c r="Q172" i="57"/>
  <c r="Q181" i="57" s="1"/>
  <c r="BE172" i="57"/>
  <c r="BE175" i="57" s="1"/>
  <c r="CS172" i="57"/>
  <c r="CS174" i="57" s="1"/>
  <c r="EQ172" i="57"/>
  <c r="EQ177" i="57" s="1"/>
  <c r="GO172" i="57"/>
  <c r="GO183" i="57" s="1"/>
  <c r="GO184" i="57" s="1"/>
  <c r="GJ15" i="60"/>
  <c r="EV15" i="60"/>
  <c r="V172" i="57"/>
  <c r="V174" i="57" s="1"/>
  <c r="BJ172" i="57"/>
  <c r="BJ177" i="57" s="1"/>
  <c r="CX172" i="57"/>
  <c r="CX177" i="57" s="1"/>
  <c r="EV172" i="57"/>
  <c r="EV175" i="57" s="1"/>
  <c r="GT172" i="57"/>
  <c r="GT175" i="57" s="1"/>
  <c r="GE15" i="60"/>
  <c r="FK15" i="60"/>
  <c r="CI15" i="60"/>
  <c r="AU15" i="60"/>
  <c r="IC15" i="60"/>
  <c r="GO15" i="60"/>
  <c r="FA15" i="60"/>
  <c r="DM15" i="60"/>
  <c r="BY15" i="60"/>
  <c r="AK15" i="60"/>
  <c r="EQ15" i="60"/>
  <c r="DC15" i="60"/>
  <c r="AA15" i="60"/>
  <c r="HN15" i="60"/>
  <c r="FZ15" i="60"/>
  <c r="EL15" i="60"/>
  <c r="CX15" i="60"/>
  <c r="BJ15" i="60"/>
  <c r="V15" i="60"/>
  <c r="F76" i="49"/>
  <c r="G16" i="60"/>
  <c r="BE16" i="60" s="1"/>
  <c r="FU15" i="60"/>
  <c r="BE15" i="60"/>
  <c r="BO15" i="60"/>
  <c r="IW15" i="60"/>
  <c r="HI15" i="60"/>
  <c r="EG15" i="60"/>
  <c r="CS15" i="60"/>
  <c r="Q15" i="60"/>
  <c r="IR15" i="60"/>
  <c r="HD15" i="60"/>
  <c r="FP15" i="60"/>
  <c r="EB15" i="60"/>
  <c r="CN15" i="60"/>
  <c r="AZ15" i="60"/>
  <c r="L15" i="60"/>
  <c r="GY15" i="60"/>
  <c r="HS15" i="60"/>
  <c r="IM15" i="60"/>
  <c r="DW15" i="60"/>
  <c r="IH15" i="60"/>
  <c r="GT15" i="60"/>
  <c r="FF15" i="60"/>
  <c r="DR15" i="60"/>
  <c r="CD15" i="60"/>
  <c r="DW147" i="58"/>
  <c r="DW149" i="58" s="1"/>
  <c r="AU147" i="58"/>
  <c r="AU149" i="58" s="1"/>
  <c r="L118" i="58"/>
  <c r="L120" i="58" s="1"/>
  <c r="EB147" i="58"/>
  <c r="EB149" i="58" s="1"/>
  <c r="HI118" i="58"/>
  <c r="HI120" i="58" s="1"/>
  <c r="DM147" i="58"/>
  <c r="DM149" i="58" s="1"/>
  <c r="BY118" i="58"/>
  <c r="BY120" i="58" s="1"/>
  <c r="AU127" i="57"/>
  <c r="AU129" i="57" s="1"/>
  <c r="FU127" i="57"/>
  <c r="FU132" i="57" s="1"/>
  <c r="BO118" i="58"/>
  <c r="BO120" i="58" s="1"/>
  <c r="IH127" i="57"/>
  <c r="IH129" i="57" s="1"/>
  <c r="IW147" i="58"/>
  <c r="IW149" i="58" s="1"/>
  <c r="GE14" i="56"/>
  <c r="GE134" i="56" s="1"/>
  <c r="CN157" i="57"/>
  <c r="CN166" i="57" s="1"/>
  <c r="BT112" i="57"/>
  <c r="BT114" i="57" s="1"/>
  <c r="EV14" i="56"/>
  <c r="EV134" i="56" s="1"/>
  <c r="GT112" i="57"/>
  <c r="GT114" i="57" s="1"/>
  <c r="FP112" i="57"/>
  <c r="FP114" i="57" s="1"/>
  <c r="G88" i="49"/>
  <c r="AA112" i="57"/>
  <c r="AA114" i="57" s="1"/>
  <c r="CN112" i="57"/>
  <c r="CN117" i="57" s="1"/>
  <c r="G79" i="49"/>
  <c r="G81" i="49" s="1"/>
  <c r="AA14" i="56"/>
  <c r="AA134" i="56" s="1"/>
  <c r="BE12" i="56"/>
  <c r="BE121" i="56" s="1"/>
  <c r="CD14" i="56"/>
  <c r="CD134" i="56" s="1"/>
  <c r="HN14" i="56"/>
  <c r="HN134" i="56" s="1"/>
  <c r="DR147" i="58"/>
  <c r="DR149" i="58" s="1"/>
  <c r="AP147" i="58"/>
  <c r="AP149" i="58" s="1"/>
  <c r="AK147" i="58"/>
  <c r="AK149" i="58" s="1"/>
  <c r="AF147" i="58"/>
  <c r="AF149" i="58" s="1"/>
  <c r="IR147" i="58"/>
  <c r="IR149" i="58" s="1"/>
  <c r="IM147" i="58"/>
  <c r="IM149" i="58" s="1"/>
  <c r="FU147" i="58"/>
  <c r="FU149" i="58" s="1"/>
  <c r="HN127" i="57"/>
  <c r="HN129" i="57" s="1"/>
  <c r="FP147" i="58"/>
  <c r="FP149" i="58" s="1"/>
  <c r="AF157" i="57"/>
  <c r="AF159" i="57" s="1"/>
  <c r="FZ157" i="57"/>
  <c r="FZ162" i="57" s="1"/>
  <c r="DW157" i="57"/>
  <c r="DW159" i="57" s="1"/>
  <c r="FA157" i="57"/>
  <c r="FA166" i="57" s="1"/>
  <c r="HI157" i="57"/>
  <c r="HI159" i="57" s="1"/>
  <c r="BO157" i="57"/>
  <c r="BO159" i="57" s="1"/>
  <c r="DW112" i="57"/>
  <c r="DW114" i="57" s="1"/>
  <c r="FA112" i="57"/>
  <c r="FA114" i="57" s="1"/>
  <c r="GE157" i="57"/>
  <c r="GE162" i="57" s="1"/>
  <c r="HI112" i="57"/>
  <c r="HI121" i="57" s="1"/>
  <c r="IM157" i="57"/>
  <c r="IM168" i="57" s="1"/>
  <c r="IM169" i="57" s="1"/>
  <c r="AK157" i="57"/>
  <c r="AK159" i="57" s="1"/>
  <c r="CS157" i="57"/>
  <c r="CS160" i="57" s="1"/>
  <c r="AP157" i="57"/>
  <c r="AP159" i="57" s="1"/>
  <c r="BT157" i="57"/>
  <c r="BT166" i="57" s="1"/>
  <c r="EB157" i="57"/>
  <c r="EB166" i="57" s="1"/>
  <c r="FF157" i="57"/>
  <c r="FF168" i="57" s="1"/>
  <c r="FF169" i="57" s="1"/>
  <c r="GJ157" i="57"/>
  <c r="GJ168" i="57" s="1"/>
  <c r="GJ169" i="57" s="1"/>
  <c r="HN157" i="57"/>
  <c r="HN168" i="57" s="1"/>
  <c r="HN169" i="57" s="1"/>
  <c r="IW157" i="57"/>
  <c r="IW159" i="57" s="1"/>
  <c r="AU157" i="57"/>
  <c r="AU162" i="57" s="1"/>
  <c r="DC157" i="57"/>
  <c r="DC159" i="57" s="1"/>
  <c r="EG157" i="57"/>
  <c r="EG166" i="57" s="1"/>
  <c r="FK157" i="57"/>
  <c r="FK159" i="57" s="1"/>
  <c r="GO157" i="57"/>
  <c r="GO159" i="57" s="1"/>
  <c r="HN112" i="57"/>
  <c r="HN121" i="57" s="1"/>
  <c r="Q157" i="57"/>
  <c r="Q168" i="57" s="1"/>
  <c r="Q169" i="57" s="1"/>
  <c r="BY157" i="57"/>
  <c r="BY162" i="57" s="1"/>
  <c r="L157" i="57"/>
  <c r="L168" i="57" s="1"/>
  <c r="L169" i="57" s="1"/>
  <c r="CX157" i="57"/>
  <c r="CX166" i="57" s="1"/>
  <c r="FK12" i="56"/>
  <c r="FK121" i="56" s="1"/>
  <c r="DC112" i="57"/>
  <c r="DC121" i="57" s="1"/>
  <c r="AU112" i="57"/>
  <c r="AU114" i="57" s="1"/>
  <c r="CD172" i="57"/>
  <c r="CD174" i="57" s="1"/>
  <c r="DH172" i="57"/>
  <c r="DH177" i="57" s="1"/>
  <c r="EL157" i="57"/>
  <c r="EL159" i="57" s="1"/>
  <c r="FP157" i="57"/>
  <c r="FP162" i="57" s="1"/>
  <c r="GT157" i="57"/>
  <c r="GT159" i="57" s="1"/>
  <c r="HS157" i="57"/>
  <c r="HS160" i="57" s="1"/>
  <c r="AZ157" i="57"/>
  <c r="AZ159" i="57" s="1"/>
  <c r="CI172" i="57"/>
  <c r="CI174" i="57" s="1"/>
  <c r="DH112" i="57"/>
  <c r="DH115" i="57" s="1"/>
  <c r="EQ157" i="57"/>
  <c r="EQ160" i="57" s="1"/>
  <c r="FU172" i="57"/>
  <c r="FU177" i="57" s="1"/>
  <c r="GY172" i="57"/>
  <c r="GY174" i="57" s="1"/>
  <c r="HX157" i="57"/>
  <c r="HX168" i="57" s="1"/>
  <c r="HX169" i="57" s="1"/>
  <c r="AK14" i="56"/>
  <c r="AK134" i="56" s="1"/>
  <c r="EL14" i="56"/>
  <c r="EL134" i="56" s="1"/>
  <c r="FU14" i="56"/>
  <c r="FU134" i="56" s="1"/>
  <c r="AA157" i="57"/>
  <c r="AA168" i="57" s="1"/>
  <c r="AA169" i="57" s="1"/>
  <c r="CI157" i="57"/>
  <c r="CI166" i="57" s="1"/>
  <c r="FU157" i="57"/>
  <c r="FU159" i="57" s="1"/>
  <c r="GY157" i="57"/>
  <c r="GY160" i="57" s="1"/>
  <c r="IC157" i="57"/>
  <c r="IC162" i="57" s="1"/>
  <c r="BE157" i="57"/>
  <c r="BE166" i="57" s="1"/>
  <c r="CI112" i="57"/>
  <c r="CI115" i="57" s="1"/>
  <c r="DM157" i="57"/>
  <c r="DM166" i="57" s="1"/>
  <c r="EV157" i="57"/>
  <c r="EV162" i="57" s="1"/>
  <c r="HD172" i="57"/>
  <c r="HD174" i="57" s="1"/>
  <c r="IH172" i="57"/>
  <c r="IH174" i="57" s="1"/>
  <c r="DR157" i="57"/>
  <c r="DR162" i="57" s="1"/>
  <c r="EV112" i="57"/>
  <c r="EV114" i="57" s="1"/>
  <c r="HD157" i="57"/>
  <c r="HD160" i="57" s="1"/>
  <c r="IH157" i="57"/>
  <c r="IH159" i="57" s="1"/>
  <c r="F138" i="57"/>
  <c r="AA138" i="57" s="1"/>
  <c r="AA139" i="57" s="1"/>
  <c r="HI127" i="57"/>
  <c r="HI129" i="57" s="1"/>
  <c r="EV127" i="57"/>
  <c r="EV129" i="57" s="1"/>
  <c r="CI127" i="57"/>
  <c r="CI129" i="57" s="1"/>
  <c r="BT127" i="57"/>
  <c r="BT136" i="57" s="1"/>
  <c r="FK127" i="57"/>
  <c r="FK129" i="57" s="1"/>
  <c r="V127" i="57"/>
  <c r="V136" i="57" s="1"/>
  <c r="IM127" i="57"/>
  <c r="IM129" i="57" s="1"/>
  <c r="HX127" i="57"/>
  <c r="HX130" i="57" s="1"/>
  <c r="FZ127" i="57"/>
  <c r="FZ132" i="57" s="1"/>
  <c r="CX127" i="57"/>
  <c r="CX130" i="57" s="1"/>
  <c r="AK127" i="57"/>
  <c r="AK129" i="57" s="1"/>
  <c r="DM127" i="57"/>
  <c r="DM129" i="57" s="1"/>
  <c r="AZ127" i="57"/>
  <c r="AZ129" i="57" s="1"/>
  <c r="GO127" i="57"/>
  <c r="GO136" i="57" s="1"/>
  <c r="EQ127" i="57"/>
  <c r="EQ132" i="57" s="1"/>
  <c r="EB127" i="57"/>
  <c r="EB129" i="57" s="1"/>
  <c r="CD127" i="57"/>
  <c r="CD132" i="57" s="1"/>
  <c r="BO127" i="57"/>
  <c r="BO129" i="57" s="1"/>
  <c r="HD127" i="57"/>
  <c r="HD129" i="57" s="1"/>
  <c r="FF127" i="57"/>
  <c r="FF129" i="57" s="1"/>
  <c r="BT147" i="58"/>
  <c r="BT149" i="58" s="1"/>
  <c r="EL147" i="58"/>
  <c r="EL149" i="58" s="1"/>
  <c r="HD147" i="58"/>
  <c r="HD149" i="58" s="1"/>
  <c r="BY147" i="58"/>
  <c r="BY149" i="58" s="1"/>
  <c r="EQ147" i="58"/>
  <c r="EQ149" i="58" s="1"/>
  <c r="HI147" i="58"/>
  <c r="HI149" i="58" s="1"/>
  <c r="L147" i="58"/>
  <c r="L149" i="58" s="1"/>
  <c r="CD147" i="58"/>
  <c r="CD149" i="58" s="1"/>
  <c r="EV147" i="58"/>
  <c r="EV149" i="58" s="1"/>
  <c r="HN147" i="58"/>
  <c r="HN149" i="58" s="1"/>
  <c r="Q147" i="58"/>
  <c r="Q149" i="58" s="1"/>
  <c r="CI147" i="58"/>
  <c r="CI149" i="58" s="1"/>
  <c r="FA147" i="58"/>
  <c r="FA149" i="58" s="1"/>
  <c r="HS147" i="58"/>
  <c r="HS149" i="58" s="1"/>
  <c r="V147" i="58"/>
  <c r="V149" i="58" s="1"/>
  <c r="CN147" i="58"/>
  <c r="CN149" i="58" s="1"/>
  <c r="FF147" i="58"/>
  <c r="FF149" i="58" s="1"/>
  <c r="HX147" i="58"/>
  <c r="HX149" i="58" s="1"/>
  <c r="AA147" i="58"/>
  <c r="AA149" i="58" s="1"/>
  <c r="CS147" i="58"/>
  <c r="CS149" i="58" s="1"/>
  <c r="FK147" i="58"/>
  <c r="FK149" i="58" s="1"/>
  <c r="IC147" i="58"/>
  <c r="IC149" i="58" s="1"/>
  <c r="IH142" i="57"/>
  <c r="IH145" i="57" s="1"/>
  <c r="F123" i="57"/>
  <c r="FK112" i="57"/>
  <c r="FK121" i="57" s="1"/>
  <c r="V112" i="57"/>
  <c r="V114" i="57" s="1"/>
  <c r="IM112" i="57"/>
  <c r="IM117" i="57" s="1"/>
  <c r="HX112" i="57"/>
  <c r="HX114" i="57" s="1"/>
  <c r="FZ112" i="57"/>
  <c r="FZ114" i="57" s="1"/>
  <c r="CX112" i="57"/>
  <c r="CX114" i="57" s="1"/>
  <c r="AK112" i="57"/>
  <c r="AK115" i="57" s="1"/>
  <c r="DM112" i="57"/>
  <c r="DM115" i="57" s="1"/>
  <c r="AZ112" i="57"/>
  <c r="AZ114" i="57" s="1"/>
  <c r="GO112" i="57"/>
  <c r="GO114" i="57" s="1"/>
  <c r="EQ112" i="57"/>
  <c r="EQ121" i="57" s="1"/>
  <c r="EB112" i="57"/>
  <c r="EB117" i="57" s="1"/>
  <c r="CD112" i="57"/>
  <c r="CD114" i="57" s="1"/>
  <c r="BO112" i="57"/>
  <c r="BO114" i="57" s="1"/>
  <c r="HD112" i="57"/>
  <c r="HD121" i="57" s="1"/>
  <c r="FF112" i="57"/>
  <c r="FF114" i="57" s="1"/>
  <c r="Q112" i="57"/>
  <c r="Q114" i="57" s="1"/>
  <c r="IH112" i="57"/>
  <c r="IH114" i="57" s="1"/>
  <c r="HS112" i="57"/>
  <c r="HS117" i="57" s="1"/>
  <c r="FA127" i="57"/>
  <c r="FA132" i="57" s="1"/>
  <c r="EG112" i="57"/>
  <c r="EG121" i="57" s="1"/>
  <c r="AA176" i="58"/>
  <c r="AA178" i="58" s="1"/>
  <c r="HS176" i="58"/>
  <c r="HS178" i="58" s="1"/>
  <c r="HX176" i="58"/>
  <c r="HX178" i="58" s="1"/>
  <c r="Q176" i="58"/>
  <c r="Q178" i="58" s="1"/>
  <c r="F153" i="57"/>
  <c r="EG142" i="57"/>
  <c r="EG145" i="57" s="1"/>
  <c r="HI142" i="57"/>
  <c r="HI145" i="57" s="1"/>
  <c r="FZ142" i="57"/>
  <c r="FZ144" i="57" s="1"/>
  <c r="EQ142" i="57"/>
  <c r="EQ144" i="57" s="1"/>
  <c r="BO142" i="57"/>
  <c r="BO145" i="57" s="1"/>
  <c r="F108" i="57"/>
  <c r="DM97" i="57"/>
  <c r="DM100" i="57" s="1"/>
  <c r="GO97" i="57"/>
  <c r="GO106" i="57" s="1"/>
  <c r="CN127" i="57"/>
  <c r="CN132" i="57" s="1"/>
  <c r="DH127" i="57"/>
  <c r="DH129" i="57" s="1"/>
  <c r="GT127" i="57"/>
  <c r="GT132" i="57" s="1"/>
  <c r="L127" i="57"/>
  <c r="L130" i="57" s="1"/>
  <c r="EG127" i="57"/>
  <c r="EG130" i="57" s="1"/>
  <c r="FA97" i="57"/>
  <c r="FA102" i="57" s="1"/>
  <c r="BE127" i="57"/>
  <c r="BE129" i="57" s="1"/>
  <c r="IR127" i="57"/>
  <c r="IH147" i="58"/>
  <c r="IH149" i="58" s="1"/>
  <c r="DH147" i="58"/>
  <c r="DH149" i="58" s="1"/>
  <c r="Q118" i="58"/>
  <c r="Q120" i="58" s="1"/>
  <c r="CD118" i="58"/>
  <c r="CD120" i="58" s="1"/>
  <c r="EB118" i="58"/>
  <c r="EB120" i="58" s="1"/>
  <c r="EG118" i="58"/>
  <c r="EG120" i="58" s="1"/>
  <c r="EQ118" i="58"/>
  <c r="EQ120" i="58" s="1"/>
  <c r="EV118" i="58"/>
  <c r="EV120" i="58" s="1"/>
  <c r="GT118" i="58"/>
  <c r="GT120" i="58" s="1"/>
  <c r="BE112" i="57"/>
  <c r="BE114" i="57" s="1"/>
  <c r="BY127" i="57"/>
  <c r="BY129" i="57" s="1"/>
  <c r="CS127" i="57"/>
  <c r="CS130" i="57" s="1"/>
  <c r="GE127" i="57"/>
  <c r="GE129" i="57" s="1"/>
  <c r="GY127" i="57"/>
  <c r="IR112" i="57"/>
  <c r="IR115" i="57" s="1"/>
  <c r="GY147" i="58"/>
  <c r="GY149" i="58" s="1"/>
  <c r="DC147" i="58"/>
  <c r="DC149" i="58" s="1"/>
  <c r="CN176" i="58"/>
  <c r="CN178" i="58" s="1"/>
  <c r="DH142" i="57"/>
  <c r="DH145" i="57" s="1"/>
  <c r="L112" i="57"/>
  <c r="L114" i="57" s="1"/>
  <c r="HS127" i="57"/>
  <c r="HS129" i="57" s="1"/>
  <c r="Q127" i="57"/>
  <c r="Q130" i="57" s="1"/>
  <c r="BY112" i="57"/>
  <c r="BY114" i="57" s="1"/>
  <c r="CS112" i="57"/>
  <c r="CS121" i="57" s="1"/>
  <c r="DR127" i="57"/>
  <c r="DR129" i="57" s="1"/>
  <c r="EL127" i="57"/>
  <c r="EL129" i="57" s="1"/>
  <c r="GE112" i="57"/>
  <c r="GE114" i="57" s="1"/>
  <c r="GY112" i="57"/>
  <c r="GY114" i="57" s="1"/>
  <c r="GT147" i="58"/>
  <c r="GT149" i="58" s="1"/>
  <c r="CX147" i="58"/>
  <c r="CX149" i="58" s="1"/>
  <c r="CI176" i="58"/>
  <c r="CI178" i="58" s="1"/>
  <c r="AF112" i="57"/>
  <c r="AF114" i="57" s="1"/>
  <c r="AP142" i="57"/>
  <c r="AP147" i="57" s="1"/>
  <c r="IC127" i="57"/>
  <c r="IC136" i="57" s="1"/>
  <c r="GJ147" i="58"/>
  <c r="GJ149" i="58" s="1"/>
  <c r="BJ147" i="58"/>
  <c r="BJ149" i="58" s="1"/>
  <c r="V176" i="58"/>
  <c r="V178" i="58" s="1"/>
  <c r="AF127" i="57"/>
  <c r="AF132" i="57" s="1"/>
  <c r="IR142" i="57"/>
  <c r="IR144" i="57" s="1"/>
  <c r="BY142" i="57"/>
  <c r="BY147" i="57" s="1"/>
  <c r="BY97" i="57"/>
  <c r="BY102" i="57" s="1"/>
  <c r="DR112" i="57"/>
  <c r="DR114" i="57" s="1"/>
  <c r="EL112" i="57"/>
  <c r="EL114" i="57" s="1"/>
  <c r="GO147" i="58"/>
  <c r="GO149" i="58" s="1"/>
  <c r="BO147" i="58"/>
  <c r="BO149" i="58" s="1"/>
  <c r="BY176" i="58"/>
  <c r="BY178" i="58" s="1"/>
  <c r="AP127" i="57"/>
  <c r="AP130" i="57" s="1"/>
  <c r="BJ127" i="57"/>
  <c r="BJ129" i="57" s="1"/>
  <c r="IW127" i="57"/>
  <c r="IW129" i="57" s="1"/>
  <c r="AP112" i="57"/>
  <c r="AP115" i="57" s="1"/>
  <c r="BJ112" i="57"/>
  <c r="BJ121" i="57" s="1"/>
  <c r="GJ127" i="57"/>
  <c r="GJ132" i="57" s="1"/>
  <c r="IC112" i="57"/>
  <c r="IW112" i="57"/>
  <c r="IW115" i="57" s="1"/>
  <c r="GE147" i="58"/>
  <c r="GE149" i="58" s="1"/>
  <c r="BE147" i="58"/>
  <c r="BE149" i="58" s="1"/>
  <c r="DC127" i="57"/>
  <c r="DC129" i="57" s="1"/>
  <c r="DW127" i="57"/>
  <c r="DW129" i="57" s="1"/>
  <c r="FP127" i="57"/>
  <c r="GJ112" i="57"/>
  <c r="GJ121" i="57" s="1"/>
  <c r="IC97" i="57"/>
  <c r="IC102" i="57" s="1"/>
  <c r="GY118" i="58"/>
  <c r="GY120" i="58" s="1"/>
  <c r="FZ147" i="58"/>
  <c r="FZ149" i="58" s="1"/>
  <c r="AZ147" i="58"/>
  <c r="AZ149" i="58" s="1"/>
  <c r="G400" i="58"/>
  <c r="G402" i="58" s="1"/>
  <c r="G392" i="58"/>
  <c r="G394" i="58" s="1"/>
  <c r="G384" i="58"/>
  <c r="G386" i="58" s="1"/>
  <c r="AP172" i="57"/>
  <c r="AP175" i="57" s="1"/>
  <c r="DC172" i="57"/>
  <c r="DC174" i="57" s="1"/>
  <c r="DR172" i="57"/>
  <c r="DR174" i="57" s="1"/>
  <c r="GE172" i="57"/>
  <c r="GE174" i="57" s="1"/>
  <c r="IC172" i="57"/>
  <c r="IC174" i="57" s="1"/>
  <c r="IR172" i="57"/>
  <c r="IR175" i="57" s="1"/>
  <c r="AA97" i="57"/>
  <c r="AA106" i="57" s="1"/>
  <c r="FP97" i="57"/>
  <c r="FP99" i="57" s="1"/>
  <c r="HD97" i="57"/>
  <c r="HD102" i="57" s="1"/>
  <c r="HD118" i="58"/>
  <c r="HD120" i="58" s="1"/>
  <c r="EL118" i="58"/>
  <c r="EL120" i="58" s="1"/>
  <c r="BT118" i="58"/>
  <c r="BT120" i="58" s="1"/>
  <c r="HN176" i="58"/>
  <c r="HN178" i="58" s="1"/>
  <c r="EV176" i="58"/>
  <c r="EV178" i="58" s="1"/>
  <c r="CD176" i="58"/>
  <c r="CD178" i="58" s="1"/>
  <c r="L176" i="58"/>
  <c r="L178" i="58" s="1"/>
  <c r="HD176" i="58"/>
  <c r="HD178" i="58" s="1"/>
  <c r="DR118" i="58"/>
  <c r="DR120" i="58" s="1"/>
  <c r="GT176" i="58"/>
  <c r="GT178" i="58" s="1"/>
  <c r="CN97" i="57"/>
  <c r="CN100" i="57" s="1"/>
  <c r="GE97" i="57"/>
  <c r="GE106" i="57" s="1"/>
  <c r="EL176" i="58"/>
  <c r="EL178" i="58" s="1"/>
  <c r="CD97" i="57"/>
  <c r="CD99" i="57" s="1"/>
  <c r="DR97" i="57"/>
  <c r="DR100" i="57" s="1"/>
  <c r="BJ176" i="58"/>
  <c r="BJ178" i="58" s="1"/>
  <c r="IW118" i="58"/>
  <c r="IW120" i="58" s="1"/>
  <c r="GE118" i="58"/>
  <c r="GE120" i="58" s="1"/>
  <c r="DM118" i="58"/>
  <c r="DM120" i="58" s="1"/>
  <c r="AU118" i="58"/>
  <c r="AU120" i="58" s="1"/>
  <c r="GO176" i="58"/>
  <c r="GO178" i="58" s="1"/>
  <c r="DW176" i="58"/>
  <c r="DW178" i="58" s="1"/>
  <c r="BE176" i="58"/>
  <c r="BE178" i="58" s="1"/>
  <c r="G368" i="58"/>
  <c r="G370" i="58" s="1"/>
  <c r="AK12" i="56"/>
  <c r="AK121" i="56" s="1"/>
  <c r="EL12" i="56"/>
  <c r="EL121" i="56" s="1"/>
  <c r="FU12" i="56"/>
  <c r="FU121" i="56" s="1"/>
  <c r="DC97" i="57"/>
  <c r="DC99" i="57" s="1"/>
  <c r="AP97" i="57"/>
  <c r="AP99" i="57" s="1"/>
  <c r="FF97" i="57"/>
  <c r="GT97" i="57"/>
  <c r="GT100" i="57" s="1"/>
  <c r="GO118" i="58"/>
  <c r="GO120" i="58" s="1"/>
  <c r="DW118" i="58"/>
  <c r="DW120" i="58" s="1"/>
  <c r="BE118" i="58"/>
  <c r="BE120" i="58" s="1"/>
  <c r="EG176" i="58"/>
  <c r="EG178" i="58" s="1"/>
  <c r="BE97" i="57"/>
  <c r="BE100" i="57" s="1"/>
  <c r="CS97" i="57"/>
  <c r="CS99" i="57" s="1"/>
  <c r="AZ118" i="58"/>
  <c r="AZ120" i="58" s="1"/>
  <c r="EB176" i="58"/>
  <c r="EB178" i="58" s="1"/>
  <c r="EG97" i="57"/>
  <c r="EG106" i="57" s="1"/>
  <c r="AF97" i="57"/>
  <c r="BT97" i="57"/>
  <c r="BT99" i="57" s="1"/>
  <c r="GY142" i="57"/>
  <c r="GY147" i="57" s="1"/>
  <c r="HI97" i="57"/>
  <c r="HI99" i="57" s="1"/>
  <c r="IW97" i="57"/>
  <c r="IW99" i="57" s="1"/>
  <c r="IR118" i="58"/>
  <c r="IR120" i="58" s="1"/>
  <c r="FZ118" i="58"/>
  <c r="FZ120" i="58" s="1"/>
  <c r="DH118" i="58"/>
  <c r="DH120" i="58" s="1"/>
  <c r="AP118" i="58"/>
  <c r="AP120" i="58" s="1"/>
  <c r="GJ176" i="58"/>
  <c r="GJ178" i="58" s="1"/>
  <c r="DR176" i="58"/>
  <c r="DR178" i="58" s="1"/>
  <c r="AZ176" i="58"/>
  <c r="AZ178" i="58" s="1"/>
  <c r="G205" i="58"/>
  <c r="AF205" i="58" s="1"/>
  <c r="AF207" i="58" s="1"/>
  <c r="AZ14" i="56"/>
  <c r="AZ134" i="56" s="1"/>
  <c r="CI14" i="56"/>
  <c r="CI134" i="56" s="1"/>
  <c r="HS14" i="56"/>
  <c r="HS134" i="56" s="1"/>
  <c r="AZ97" i="57"/>
  <c r="AZ99" i="57" s="1"/>
  <c r="BO97" i="57"/>
  <c r="BO102" i="57" s="1"/>
  <c r="EQ97" i="57"/>
  <c r="EQ99" i="57" s="1"/>
  <c r="HS97" i="57"/>
  <c r="HS99" i="57" s="1"/>
  <c r="BT176" i="58"/>
  <c r="BT178" i="58" s="1"/>
  <c r="BO176" i="58"/>
  <c r="BO178" i="58" s="1"/>
  <c r="Q97" i="57"/>
  <c r="IH97" i="57"/>
  <c r="IH106" i="57" s="1"/>
  <c r="GJ118" i="58"/>
  <c r="GJ120" i="58" s="1"/>
  <c r="FU97" i="57"/>
  <c r="FU99" i="57" s="1"/>
  <c r="CX142" i="57"/>
  <c r="CX147" i="57" s="1"/>
  <c r="DH97" i="57"/>
  <c r="DH106" i="57" s="1"/>
  <c r="EV97" i="57"/>
  <c r="EV99" i="57" s="1"/>
  <c r="GJ97" i="57"/>
  <c r="GJ102" i="57" s="1"/>
  <c r="HX97" i="57"/>
  <c r="HX100" i="57" s="1"/>
  <c r="IM118" i="58"/>
  <c r="IM120" i="58" s="1"/>
  <c r="FU118" i="58"/>
  <c r="FU120" i="58" s="1"/>
  <c r="DC118" i="58"/>
  <c r="DC120" i="58" s="1"/>
  <c r="AK118" i="58"/>
  <c r="AK120" i="58" s="1"/>
  <c r="IW176" i="58"/>
  <c r="IW178" i="58" s="1"/>
  <c r="GE176" i="58"/>
  <c r="GE178" i="58" s="1"/>
  <c r="DM176" i="58"/>
  <c r="DM178" i="58" s="1"/>
  <c r="AU176" i="58"/>
  <c r="AU178" i="58" s="1"/>
  <c r="GY176" i="58"/>
  <c r="GY178" i="58" s="1"/>
  <c r="AU97" i="57"/>
  <c r="AU100" i="57" s="1"/>
  <c r="CI97" i="57"/>
  <c r="CI99" i="57" s="1"/>
  <c r="DW97" i="57"/>
  <c r="DW102" i="57" s="1"/>
  <c r="FK97" i="57"/>
  <c r="FK102" i="57" s="1"/>
  <c r="IH118" i="58"/>
  <c r="IH120" i="58" s="1"/>
  <c r="FP118" i="58"/>
  <c r="FP120" i="58" s="1"/>
  <c r="CX118" i="58"/>
  <c r="CX120" i="58" s="1"/>
  <c r="AF118" i="58"/>
  <c r="AF120" i="58" s="1"/>
  <c r="IR176" i="58"/>
  <c r="IR178" i="58" s="1"/>
  <c r="FZ176" i="58"/>
  <c r="FZ178" i="58" s="1"/>
  <c r="DH176" i="58"/>
  <c r="DH178" i="58" s="1"/>
  <c r="AP176" i="58"/>
  <c r="AP178" i="58" s="1"/>
  <c r="L97" i="57"/>
  <c r="L102" i="57" s="1"/>
  <c r="IR97" i="57"/>
  <c r="IR99" i="57" s="1"/>
  <c r="BJ97" i="57"/>
  <c r="BJ99" i="57" s="1"/>
  <c r="DC176" i="58"/>
  <c r="DC178" i="58" s="1"/>
  <c r="BO12" i="56"/>
  <c r="BO121" i="56" s="1"/>
  <c r="FP12" i="56"/>
  <c r="FP121" i="56" s="1"/>
  <c r="EB97" i="57"/>
  <c r="EB99" i="57" s="1"/>
  <c r="IM97" i="57"/>
  <c r="IM100" i="57" s="1"/>
  <c r="HX118" i="58"/>
  <c r="HX120" i="58" s="1"/>
  <c r="FF118" i="58"/>
  <c r="FF120" i="58" s="1"/>
  <c r="CN118" i="58"/>
  <c r="CN120" i="58" s="1"/>
  <c r="V118" i="58"/>
  <c r="V120" i="58" s="1"/>
  <c r="IH176" i="58"/>
  <c r="IH178" i="58" s="1"/>
  <c r="FP176" i="58"/>
  <c r="FP178" i="58" s="1"/>
  <c r="AF176" i="58"/>
  <c r="AF178" i="58" s="1"/>
  <c r="V97" i="57"/>
  <c r="V106" i="57" s="1"/>
  <c r="GY97" i="57"/>
  <c r="GY102" i="57" s="1"/>
  <c r="IC118" i="58"/>
  <c r="IC120" i="58" s="1"/>
  <c r="FK118" i="58"/>
  <c r="FK120" i="58" s="1"/>
  <c r="CS118" i="58"/>
  <c r="CS120" i="58" s="1"/>
  <c r="AA118" i="58"/>
  <c r="AA120" i="58" s="1"/>
  <c r="IM176" i="58"/>
  <c r="IM178" i="58" s="1"/>
  <c r="FU176" i="58"/>
  <c r="FU178" i="58" s="1"/>
  <c r="AK176" i="58"/>
  <c r="AK178" i="58" s="1"/>
  <c r="CX97" i="57"/>
  <c r="CX102" i="57" s="1"/>
  <c r="EL97" i="57"/>
  <c r="EL99" i="57" s="1"/>
  <c r="CX176" i="58"/>
  <c r="CX178" i="58" s="1"/>
  <c r="AK97" i="57"/>
  <c r="AK100" i="57" s="1"/>
  <c r="FP142" i="57"/>
  <c r="FP144" i="57" s="1"/>
  <c r="FZ97" i="57"/>
  <c r="FZ100" i="57" s="1"/>
  <c r="HN97" i="57"/>
  <c r="HN99" i="57" s="1"/>
  <c r="IR157" i="57"/>
  <c r="IR159" i="57" s="1"/>
  <c r="HS118" i="58"/>
  <c r="HS120" i="58" s="1"/>
  <c r="FA118" i="58"/>
  <c r="FA120" i="58" s="1"/>
  <c r="CI118" i="58"/>
  <c r="CI120" i="58" s="1"/>
  <c r="IC176" i="58"/>
  <c r="IC178" i="58" s="1"/>
  <c r="FK176" i="58"/>
  <c r="FK178" i="58" s="1"/>
  <c r="CS176" i="58"/>
  <c r="CS178" i="58" s="1"/>
  <c r="AZ12" i="56"/>
  <c r="AZ121" i="56" s="1"/>
  <c r="CI12" i="56"/>
  <c r="CI121" i="56" s="1"/>
  <c r="HS12" i="56"/>
  <c r="HS121" i="56" s="1"/>
  <c r="V142" i="57"/>
  <c r="V151" i="57" s="1"/>
  <c r="BE142" i="57"/>
  <c r="BE147" i="57" s="1"/>
  <c r="CN142" i="57"/>
  <c r="CN144" i="57" s="1"/>
  <c r="DW142" i="57"/>
  <c r="DW145" i="57" s="1"/>
  <c r="FF142" i="57"/>
  <c r="FF151" i="57" s="1"/>
  <c r="GO142" i="57"/>
  <c r="GO151" i="57" s="1"/>
  <c r="HX142" i="57"/>
  <c r="HX145" i="57" s="1"/>
  <c r="G51" i="56"/>
  <c r="BO14" i="56"/>
  <c r="BO134" i="56" s="1"/>
  <c r="FP14" i="56"/>
  <c r="FP134" i="56" s="1"/>
  <c r="GE142" i="57"/>
  <c r="GE144" i="57" s="1"/>
  <c r="AU142" i="57"/>
  <c r="AU145" i="57" s="1"/>
  <c r="CD142" i="57"/>
  <c r="CD145" i="57" s="1"/>
  <c r="EV142" i="57"/>
  <c r="EV144" i="57" s="1"/>
  <c r="HN142" i="57"/>
  <c r="HN145" i="57" s="1"/>
  <c r="IW142" i="57"/>
  <c r="IW144" i="57" s="1"/>
  <c r="CD12" i="56"/>
  <c r="CD121" i="56" s="1"/>
  <c r="EV12" i="56"/>
  <c r="EV121" i="56" s="1"/>
  <c r="GE12" i="56"/>
  <c r="GE121" i="56" s="1"/>
  <c r="HN12" i="56"/>
  <c r="HN121" i="56" s="1"/>
  <c r="BT142" i="57"/>
  <c r="BT145" i="57" s="1"/>
  <c r="DC142" i="57"/>
  <c r="DC144" i="57" s="1"/>
  <c r="EL142" i="57"/>
  <c r="EL144" i="57" s="1"/>
  <c r="FU142" i="57"/>
  <c r="FU144" i="57" s="1"/>
  <c r="HD142" i="57"/>
  <c r="HD144" i="57" s="1"/>
  <c r="IM142" i="57"/>
  <c r="IM144" i="57" s="1"/>
  <c r="DM142" i="57"/>
  <c r="DM144" i="57" s="1"/>
  <c r="AK142" i="57"/>
  <c r="AK144" i="57" s="1"/>
  <c r="G69" i="56"/>
  <c r="AA12" i="56"/>
  <c r="AA121" i="56" s="1"/>
  <c r="L142" i="57"/>
  <c r="L147" i="57" s="1"/>
  <c r="AA142" i="57"/>
  <c r="AA144" i="57" s="1"/>
  <c r="CS142" i="57"/>
  <c r="CS144" i="57" s="1"/>
  <c r="EB142" i="57"/>
  <c r="EB144" i="57" s="1"/>
  <c r="FK142" i="57"/>
  <c r="FK145" i="57" s="1"/>
  <c r="GT142" i="57"/>
  <c r="GT144" i="57" s="1"/>
  <c r="IC142" i="57"/>
  <c r="IC144" i="57" s="1"/>
  <c r="G67" i="56"/>
  <c r="EQ14" i="56"/>
  <c r="EQ134" i="56" s="1"/>
  <c r="FZ14" i="56"/>
  <c r="FZ134" i="56" s="1"/>
  <c r="BJ142" i="57"/>
  <c r="BJ147" i="57" s="1"/>
  <c r="EQ12" i="56"/>
  <c r="EQ121" i="56" s="1"/>
  <c r="FZ12" i="56"/>
  <c r="FZ121" i="56" s="1"/>
  <c r="G49" i="56"/>
  <c r="G65" i="56"/>
  <c r="Q142" i="57"/>
  <c r="Q144" i="57" s="1"/>
  <c r="AZ142" i="57"/>
  <c r="AZ147" i="57" s="1"/>
  <c r="CI142" i="57"/>
  <c r="CI145" i="57" s="1"/>
  <c r="DR142" i="57"/>
  <c r="DR145" i="57" s="1"/>
  <c r="FA142" i="57"/>
  <c r="FA145" i="57" s="1"/>
  <c r="GJ142" i="57"/>
  <c r="GJ145" i="57" s="1"/>
  <c r="HS142" i="57"/>
  <c r="HS145" i="57" s="1"/>
  <c r="G63" i="56"/>
  <c r="BE14" i="56"/>
  <c r="BE134" i="56" s="1"/>
  <c r="CN14" i="56"/>
  <c r="CN134" i="56" s="1"/>
  <c r="DW14" i="56"/>
  <c r="DW134" i="56" s="1"/>
  <c r="FF14" i="56"/>
  <c r="FF134" i="56" s="1"/>
  <c r="HX14" i="56"/>
  <c r="HX134" i="56" s="1"/>
  <c r="CN12" i="56"/>
  <c r="CN121" i="56" s="1"/>
  <c r="DW12" i="56"/>
  <c r="DW121" i="56" s="1"/>
  <c r="FF12" i="56"/>
  <c r="FF121" i="56" s="1"/>
  <c r="HX12" i="56"/>
  <c r="HX121" i="56" s="1"/>
  <c r="G51" i="31" a="1"/>
  <c r="I51" i="31"/>
  <c r="N51" i="31" a="1"/>
  <c r="P51" i="31"/>
  <c r="V51" i="31" a="1"/>
  <c r="X51" i="31"/>
  <c r="AC51" i="31"/>
  <c r="AE51" i="31"/>
  <c r="AG51" i="31"/>
  <c r="AJ51" i="31" a="1"/>
  <c r="AL51" i="31"/>
  <c r="AN51" i="31" a="1"/>
  <c r="AQ51" i="31"/>
  <c r="AS51" i="31"/>
  <c r="AU51" i="31"/>
  <c r="AY51" i="31" a="1"/>
  <c r="BA51" i="31"/>
  <c r="BE51" i="31" a="1"/>
  <c r="BG51" i="31"/>
  <c r="BK51" i="31" a="1"/>
  <c r="BM51" i="31"/>
  <c r="BS51" i="31"/>
  <c r="BW51" i="31"/>
  <c r="BY51" i="31"/>
  <c r="CA51" i="31" a="1"/>
  <c r="CC51" i="31" a="1"/>
  <c r="CE51" i="31" a="1"/>
  <c r="CG51" i="31" a="1"/>
  <c r="G52" i="31" a="1"/>
  <c r="I52" i="31"/>
  <c r="N52" i="31" a="1"/>
  <c r="P52" i="31"/>
  <c r="V52" i="31" a="1"/>
  <c r="X52" i="31"/>
  <c r="AC52" i="31"/>
  <c r="AE52" i="31"/>
  <c r="AG52" i="31"/>
  <c r="AJ52" i="31" a="1"/>
  <c r="AL52" i="31"/>
  <c r="AN52" i="31" a="1"/>
  <c r="AQ52" i="31"/>
  <c r="AS52" i="31"/>
  <c r="AU52" i="31"/>
  <c r="AY52" i="31" a="1"/>
  <c r="BA52" i="31"/>
  <c r="BE52" i="31" a="1"/>
  <c r="BG52" i="31"/>
  <c r="BK52" i="31" a="1"/>
  <c r="BM52" i="31"/>
  <c r="BS52" i="31"/>
  <c r="BW52" i="31"/>
  <c r="BY52" i="31"/>
  <c r="CA52" i="31" a="1"/>
  <c r="CC52" i="31" a="1"/>
  <c r="CE52" i="31" a="1"/>
  <c r="CG52" i="31" a="1"/>
  <c r="G53" i="31" a="1"/>
  <c r="I53" i="31"/>
  <c r="N53" i="31" a="1"/>
  <c r="P53" i="31"/>
  <c r="V53" i="31" a="1"/>
  <c r="X53" i="31"/>
  <c r="AC53" i="31"/>
  <c r="AE53" i="31"/>
  <c r="AG53" i="31"/>
  <c r="AJ53" i="31" a="1"/>
  <c r="AL53" i="31"/>
  <c r="AN53" i="31" a="1"/>
  <c r="AQ53" i="31"/>
  <c r="AS53" i="31"/>
  <c r="AU53" i="31"/>
  <c r="AY53" i="31" a="1"/>
  <c r="BA53" i="31"/>
  <c r="BE53" i="31" a="1"/>
  <c r="BG53" i="31"/>
  <c r="BK53" i="31" a="1"/>
  <c r="BM53" i="31"/>
  <c r="BS53" i="31"/>
  <c r="BW53" i="31"/>
  <c r="BY53" i="31"/>
  <c r="CA53" i="31" a="1"/>
  <c r="CC53" i="31" a="1"/>
  <c r="CE53" i="31" a="1"/>
  <c r="CG53" i="31" a="1"/>
  <c r="G54" i="31" a="1"/>
  <c r="I54" i="31"/>
  <c r="N54" i="31" a="1"/>
  <c r="P54" i="31"/>
  <c r="V54" i="31" a="1"/>
  <c r="X54" i="31"/>
  <c r="AC54" i="31"/>
  <c r="AE54" i="31"/>
  <c r="AG54" i="31"/>
  <c r="AJ54" i="31" a="1"/>
  <c r="AL54" i="31"/>
  <c r="AN54" i="31" a="1"/>
  <c r="AQ54" i="31"/>
  <c r="AS54" i="31"/>
  <c r="AU54" i="31"/>
  <c r="AY54" i="31" a="1"/>
  <c r="BA54" i="31"/>
  <c r="BE54" i="31" a="1"/>
  <c r="BG54" i="31"/>
  <c r="BK54" i="31" a="1"/>
  <c r="BM54" i="31"/>
  <c r="BS54" i="31"/>
  <c r="BW54" i="31"/>
  <c r="BY54" i="31"/>
  <c r="CA54" i="31" a="1"/>
  <c r="CC54" i="31" a="1"/>
  <c r="CE54" i="31" a="1"/>
  <c r="CG54" i="31" a="1"/>
  <c r="G55" i="31" a="1"/>
  <c r="I55" i="31"/>
  <c r="N55" i="31" a="1"/>
  <c r="P55" i="31"/>
  <c r="V55" i="31" a="1"/>
  <c r="X55" i="31"/>
  <c r="AC55" i="31"/>
  <c r="AE55" i="31"/>
  <c r="AG55" i="31"/>
  <c r="AJ55" i="31" a="1"/>
  <c r="AL55" i="31"/>
  <c r="AN55" i="31" a="1"/>
  <c r="AQ55" i="31"/>
  <c r="AS55" i="31"/>
  <c r="AU55" i="31"/>
  <c r="AY55" i="31" a="1"/>
  <c r="BA55" i="31"/>
  <c r="BE55" i="31" a="1"/>
  <c r="BG55" i="31"/>
  <c r="BK55" i="31" a="1"/>
  <c r="BM55" i="31"/>
  <c r="BS55" i="31"/>
  <c r="BW55" i="31"/>
  <c r="BY55" i="31"/>
  <c r="CA55" i="31" a="1"/>
  <c r="CC55" i="31" a="1"/>
  <c r="CE55" i="31" a="1"/>
  <c r="CG55" i="31" a="1"/>
  <c r="G56" i="31" a="1"/>
  <c r="I56" i="31"/>
  <c r="N56" i="31" a="1"/>
  <c r="P56" i="31"/>
  <c r="V56" i="31" a="1"/>
  <c r="X56" i="31"/>
  <c r="AC56" i="31"/>
  <c r="AE56" i="31"/>
  <c r="AG56" i="31"/>
  <c r="AJ56" i="31" a="1"/>
  <c r="AL56" i="31"/>
  <c r="AN56" i="31" a="1"/>
  <c r="AQ56" i="31"/>
  <c r="AS56" i="31"/>
  <c r="AU56" i="31"/>
  <c r="AY56" i="31" a="1"/>
  <c r="BA56" i="31"/>
  <c r="BE56" i="31" a="1"/>
  <c r="BG56" i="31"/>
  <c r="BK56" i="31" a="1"/>
  <c r="BM56" i="31"/>
  <c r="BS56" i="31"/>
  <c r="BW56" i="31"/>
  <c r="BY56" i="31"/>
  <c r="CA56" i="31" a="1"/>
  <c r="CC56" i="31" a="1"/>
  <c r="CE56" i="31" a="1"/>
  <c r="CG56" i="31" a="1"/>
  <c r="G57" i="31" a="1"/>
  <c r="I57" i="31"/>
  <c r="N57" i="31" a="1"/>
  <c r="P57" i="31"/>
  <c r="V57" i="31" a="1"/>
  <c r="X57" i="31"/>
  <c r="AC57" i="31"/>
  <c r="AE57" i="31"/>
  <c r="AG57" i="31"/>
  <c r="AJ57" i="31" a="1"/>
  <c r="AL57" i="31"/>
  <c r="AN57" i="31" a="1"/>
  <c r="AQ57" i="31"/>
  <c r="AS57" i="31"/>
  <c r="AU57" i="31"/>
  <c r="AY57" i="31" a="1"/>
  <c r="BA57" i="31"/>
  <c r="BE57" i="31" a="1"/>
  <c r="BG57" i="31"/>
  <c r="BK57" i="31" a="1"/>
  <c r="BM57" i="31"/>
  <c r="BS57" i="31"/>
  <c r="BW57" i="31"/>
  <c r="BY57" i="31"/>
  <c r="CA57" i="31" a="1"/>
  <c r="CC57" i="31" a="1"/>
  <c r="CE57" i="31" a="1"/>
  <c r="CG57" i="31" a="1"/>
  <c r="G58" i="31" a="1"/>
  <c r="I58" i="31"/>
  <c r="N58" i="31" a="1"/>
  <c r="P58" i="31"/>
  <c r="V58" i="31" a="1"/>
  <c r="X58" i="31"/>
  <c r="AC58" i="31"/>
  <c r="AE58" i="31"/>
  <c r="AG58" i="31"/>
  <c r="AJ58" i="31" a="1"/>
  <c r="AL58" i="31"/>
  <c r="AN58" i="31" a="1"/>
  <c r="AQ58" i="31"/>
  <c r="AS58" i="31"/>
  <c r="AU58" i="31"/>
  <c r="AY58" i="31" a="1"/>
  <c r="BA58" i="31"/>
  <c r="BE58" i="31" a="1"/>
  <c r="BG58" i="31"/>
  <c r="BK58" i="31" a="1"/>
  <c r="BM58" i="31"/>
  <c r="BS58" i="31"/>
  <c r="BW58" i="31"/>
  <c r="BY58" i="31"/>
  <c r="CA58" i="31" a="1"/>
  <c r="CC58" i="31" a="1"/>
  <c r="CE58" i="31" a="1"/>
  <c r="CG58" i="31" a="1"/>
  <c r="G59" i="31" a="1"/>
  <c r="I59" i="31"/>
  <c r="N59" i="31" a="1"/>
  <c r="P59" i="31"/>
  <c r="V59" i="31" a="1"/>
  <c r="X59" i="31"/>
  <c r="AC59" i="31"/>
  <c r="AE59" i="31"/>
  <c r="AG59" i="31"/>
  <c r="AJ59" i="31" a="1"/>
  <c r="AL59" i="31"/>
  <c r="AN59" i="31" a="1"/>
  <c r="AQ59" i="31"/>
  <c r="AS59" i="31"/>
  <c r="AU59" i="31"/>
  <c r="AY59" i="31" a="1"/>
  <c r="BA59" i="31"/>
  <c r="BE59" i="31" a="1"/>
  <c r="BG59" i="31"/>
  <c r="BK59" i="31" a="1"/>
  <c r="BM59" i="31"/>
  <c r="BS59" i="31"/>
  <c r="BW59" i="31"/>
  <c r="BY59" i="31"/>
  <c r="CA59" i="31" a="1"/>
  <c r="CC59" i="31" a="1"/>
  <c r="CE59" i="31" a="1"/>
  <c r="CG59" i="31" a="1"/>
  <c r="G60" i="31" a="1"/>
  <c r="I60" i="31"/>
  <c r="N60" i="31" a="1"/>
  <c r="P60" i="31"/>
  <c r="V60" i="31" a="1"/>
  <c r="X60" i="31"/>
  <c r="AC60" i="31"/>
  <c r="AE60" i="31"/>
  <c r="AG60" i="31"/>
  <c r="AJ60" i="31" a="1"/>
  <c r="AL60" i="31"/>
  <c r="AN60" i="31" a="1"/>
  <c r="AQ60" i="31"/>
  <c r="AS60" i="31"/>
  <c r="AU60" i="31"/>
  <c r="AY60" i="31" a="1"/>
  <c r="BA60" i="31"/>
  <c r="BE60" i="31" a="1"/>
  <c r="BG60" i="31"/>
  <c r="BK60" i="31" a="1"/>
  <c r="BM60" i="31"/>
  <c r="BS60" i="31"/>
  <c r="BW60" i="31"/>
  <c r="BY60" i="31"/>
  <c r="CA60" i="31" a="1"/>
  <c r="CC60" i="31" a="1"/>
  <c r="CE60" i="31" a="1"/>
  <c r="CG60" i="31" a="1"/>
  <c r="G61" i="31" a="1"/>
  <c r="I61" i="31"/>
  <c r="N61" i="31" a="1"/>
  <c r="P61" i="31"/>
  <c r="V61" i="31" a="1"/>
  <c r="X61" i="31"/>
  <c r="AC61" i="31"/>
  <c r="AE61" i="31"/>
  <c r="AG61" i="31"/>
  <c r="AJ61" i="31" a="1"/>
  <c r="AL61" i="31"/>
  <c r="AN61" i="31" a="1"/>
  <c r="AQ61" i="31"/>
  <c r="AS61" i="31"/>
  <c r="AU61" i="31"/>
  <c r="AY61" i="31" a="1"/>
  <c r="BA61" i="31"/>
  <c r="BE61" i="31" a="1"/>
  <c r="BG61" i="31"/>
  <c r="BK61" i="31" a="1"/>
  <c r="BM61" i="31"/>
  <c r="BS61" i="31"/>
  <c r="BW61" i="31"/>
  <c r="BY61" i="31"/>
  <c r="CA61" i="31" a="1"/>
  <c r="CC61" i="31" a="1"/>
  <c r="CE61" i="31" a="1"/>
  <c r="CG61" i="31" a="1"/>
  <c r="G62" i="31" a="1"/>
  <c r="I62" i="31"/>
  <c r="N62" i="31" a="1"/>
  <c r="P62" i="31"/>
  <c r="V62" i="31" a="1"/>
  <c r="X62" i="31"/>
  <c r="AC62" i="31"/>
  <c r="AE62" i="31"/>
  <c r="AG62" i="31"/>
  <c r="AJ62" i="31" a="1"/>
  <c r="AL62" i="31"/>
  <c r="AN62" i="31" a="1"/>
  <c r="AQ62" i="31"/>
  <c r="AS62" i="31"/>
  <c r="AU62" i="31"/>
  <c r="AY62" i="31" a="1"/>
  <c r="BA62" i="31"/>
  <c r="BE62" i="31" a="1"/>
  <c r="BG62" i="31"/>
  <c r="BK62" i="31" a="1"/>
  <c r="BM62" i="31"/>
  <c r="BS62" i="31"/>
  <c r="BW62" i="31"/>
  <c r="BY62" i="31"/>
  <c r="CA62" i="31" a="1"/>
  <c r="CC62" i="31" a="1"/>
  <c r="CE62" i="31" a="1"/>
  <c r="CG62" i="31" a="1"/>
  <c r="G63" i="31" a="1"/>
  <c r="I63" i="31"/>
  <c r="N63" i="31" a="1"/>
  <c r="P63" i="31"/>
  <c r="V63" i="31" a="1"/>
  <c r="X63" i="31"/>
  <c r="AC63" i="31"/>
  <c r="AE63" i="31"/>
  <c r="AG63" i="31"/>
  <c r="AJ63" i="31" a="1"/>
  <c r="AL63" i="31"/>
  <c r="AN63" i="31" a="1"/>
  <c r="AQ63" i="31"/>
  <c r="AS63" i="31"/>
  <c r="AU63" i="31"/>
  <c r="AY63" i="31" a="1"/>
  <c r="BA63" i="31"/>
  <c r="BE63" i="31" a="1"/>
  <c r="BG63" i="31"/>
  <c r="BK63" i="31" a="1"/>
  <c r="BM63" i="31"/>
  <c r="BS63" i="31"/>
  <c r="BW63" i="31"/>
  <c r="BY63" i="31"/>
  <c r="CA63" i="31" a="1"/>
  <c r="CC63" i="31" a="1"/>
  <c r="CE63" i="31" a="1"/>
  <c r="CG63" i="31" a="1"/>
  <c r="G64" i="31" a="1"/>
  <c r="I64" i="31"/>
  <c r="N64" i="31" a="1"/>
  <c r="P64" i="31"/>
  <c r="V64" i="31" a="1"/>
  <c r="X64" i="31"/>
  <c r="AC64" i="31"/>
  <c r="AE64" i="31"/>
  <c r="AG64" i="31"/>
  <c r="AJ64" i="31" a="1"/>
  <c r="AL64" i="31"/>
  <c r="AN64" i="31" a="1"/>
  <c r="AQ64" i="31"/>
  <c r="AS64" i="31"/>
  <c r="AU64" i="31"/>
  <c r="AY64" i="31" a="1"/>
  <c r="BA64" i="31"/>
  <c r="BE64" i="31" a="1"/>
  <c r="BG64" i="31"/>
  <c r="BK64" i="31" a="1"/>
  <c r="BM64" i="31"/>
  <c r="BS64" i="31"/>
  <c r="BW64" i="31"/>
  <c r="BY64" i="31"/>
  <c r="CA64" i="31" a="1"/>
  <c r="CC64" i="31" a="1"/>
  <c r="CE64" i="31" a="1"/>
  <c r="CG64" i="31" a="1"/>
  <c r="G65" i="31" a="1"/>
  <c r="I65" i="31"/>
  <c r="N65" i="31" a="1"/>
  <c r="P65" i="31"/>
  <c r="V65" i="31" a="1"/>
  <c r="X65" i="31"/>
  <c r="AC65" i="31"/>
  <c r="AE65" i="31"/>
  <c r="AG65" i="31"/>
  <c r="AJ65" i="31" a="1"/>
  <c r="AL65" i="31"/>
  <c r="AN65" i="31" a="1"/>
  <c r="AQ65" i="31"/>
  <c r="AS65" i="31"/>
  <c r="AU65" i="31"/>
  <c r="AY65" i="31" a="1"/>
  <c r="BA65" i="31"/>
  <c r="BE65" i="31" a="1"/>
  <c r="BG65" i="31"/>
  <c r="BK65" i="31" a="1"/>
  <c r="BM65" i="31"/>
  <c r="BS65" i="31"/>
  <c r="BW65" i="31"/>
  <c r="BY65" i="31"/>
  <c r="CA65" i="31" a="1"/>
  <c r="CC65" i="31" a="1"/>
  <c r="CE65" i="31" a="1"/>
  <c r="CG65" i="31" a="1"/>
  <c r="G66" i="31" a="1"/>
  <c r="I66" i="31"/>
  <c r="N66" i="31" a="1"/>
  <c r="P66" i="31"/>
  <c r="V66" i="31" a="1"/>
  <c r="X66" i="31"/>
  <c r="AC66" i="31"/>
  <c r="AE66" i="31"/>
  <c r="AG66" i="31"/>
  <c r="AJ66" i="31" a="1"/>
  <c r="AL66" i="31"/>
  <c r="AN66" i="31" a="1"/>
  <c r="AQ66" i="31"/>
  <c r="AS66" i="31"/>
  <c r="AU66" i="31"/>
  <c r="AY66" i="31" a="1"/>
  <c r="BA66" i="31"/>
  <c r="BE66" i="31" a="1"/>
  <c r="BG66" i="31"/>
  <c r="BK66" i="31" a="1"/>
  <c r="BM66" i="31"/>
  <c r="BS66" i="31"/>
  <c r="BW66" i="31"/>
  <c r="BY66" i="31"/>
  <c r="CA66" i="31" a="1"/>
  <c r="CC66" i="31" a="1"/>
  <c r="CE66" i="31" a="1"/>
  <c r="CG66" i="31" a="1"/>
  <c r="G67" i="31" a="1"/>
  <c r="I67" i="31"/>
  <c r="N67" i="31" a="1"/>
  <c r="P67" i="31"/>
  <c r="V67" i="31" a="1"/>
  <c r="X67" i="31"/>
  <c r="AC67" i="31"/>
  <c r="AE67" i="31"/>
  <c r="AG67" i="31"/>
  <c r="AJ67" i="31" a="1"/>
  <c r="AL67" i="31"/>
  <c r="AN67" i="31" a="1"/>
  <c r="AQ67" i="31"/>
  <c r="AS67" i="31"/>
  <c r="AU67" i="31"/>
  <c r="AY67" i="31" a="1"/>
  <c r="BA67" i="31"/>
  <c r="BE67" i="31" a="1"/>
  <c r="BG67" i="31"/>
  <c r="BK67" i="31" a="1"/>
  <c r="BM67" i="31"/>
  <c r="BS67" i="31"/>
  <c r="BW67" i="31"/>
  <c r="BY67" i="31"/>
  <c r="CA67" i="31" a="1"/>
  <c r="CC67" i="31" a="1"/>
  <c r="CE67" i="31" a="1"/>
  <c r="CG67" i="31" a="1"/>
  <c r="G68" i="31" a="1"/>
  <c r="I68" i="31"/>
  <c r="N68" i="31" a="1"/>
  <c r="P68" i="31"/>
  <c r="V68" i="31" a="1"/>
  <c r="X68" i="31"/>
  <c r="AC68" i="31"/>
  <c r="AE68" i="31"/>
  <c r="AG68" i="31"/>
  <c r="AJ68" i="31" a="1"/>
  <c r="AL68" i="31"/>
  <c r="AN68" i="31" a="1"/>
  <c r="AQ68" i="31"/>
  <c r="AS68" i="31"/>
  <c r="AU68" i="31"/>
  <c r="AY68" i="31" a="1"/>
  <c r="BA68" i="31"/>
  <c r="BE68" i="31" a="1"/>
  <c r="BG68" i="31"/>
  <c r="BK68" i="31" a="1"/>
  <c r="BM68" i="31"/>
  <c r="BS68" i="31"/>
  <c r="BW68" i="31"/>
  <c r="BY68" i="31"/>
  <c r="CA68" i="31" a="1"/>
  <c r="CC68" i="31" a="1"/>
  <c r="CE68" i="31" a="1"/>
  <c r="CG68" i="31" a="1"/>
  <c r="G69" i="31" a="1"/>
  <c r="I69" i="31"/>
  <c r="N69" i="31" a="1"/>
  <c r="P69" i="31"/>
  <c r="V69" i="31" a="1"/>
  <c r="X69" i="31"/>
  <c r="AC69" i="31"/>
  <c r="AE69" i="31"/>
  <c r="AG69" i="31"/>
  <c r="AJ69" i="31" a="1"/>
  <c r="AL69" i="31"/>
  <c r="AN69" i="31" a="1"/>
  <c r="AQ69" i="31"/>
  <c r="AS69" i="31"/>
  <c r="AU69" i="31"/>
  <c r="AY69" i="31" a="1"/>
  <c r="BA69" i="31"/>
  <c r="BE69" i="31" a="1"/>
  <c r="BG69" i="31"/>
  <c r="BK69" i="31" a="1"/>
  <c r="BM69" i="31"/>
  <c r="BS69" i="31"/>
  <c r="BW69" i="31"/>
  <c r="BY69" i="31"/>
  <c r="CA69" i="31" a="1"/>
  <c r="CC69" i="31" a="1"/>
  <c r="CE69" i="31" a="1"/>
  <c r="CG69" i="31" a="1"/>
  <c r="G70" i="31" a="1"/>
  <c r="I70" i="31"/>
  <c r="N70" i="31" a="1"/>
  <c r="P70" i="31"/>
  <c r="V70" i="31" a="1"/>
  <c r="X70" i="31"/>
  <c r="AC70" i="31"/>
  <c r="AE70" i="31"/>
  <c r="AG70" i="31"/>
  <c r="AJ70" i="31" a="1"/>
  <c r="AL70" i="31"/>
  <c r="AN70" i="31" a="1"/>
  <c r="AQ70" i="31"/>
  <c r="AS70" i="31"/>
  <c r="AU70" i="31"/>
  <c r="AY70" i="31" a="1"/>
  <c r="BA70" i="31"/>
  <c r="BE70" i="31" a="1"/>
  <c r="BG70" i="31"/>
  <c r="BK70" i="31" a="1"/>
  <c r="BM70" i="31"/>
  <c r="BS70" i="31"/>
  <c r="BW70" i="31"/>
  <c r="BY70" i="31"/>
  <c r="CA70" i="31" a="1"/>
  <c r="CC70" i="31" a="1"/>
  <c r="CE70" i="31" a="1"/>
  <c r="CG70" i="31" a="1"/>
  <c r="G71" i="31" a="1"/>
  <c r="I71" i="31"/>
  <c r="N71" i="31" a="1"/>
  <c r="P71" i="31"/>
  <c r="V71" i="31" a="1"/>
  <c r="X71" i="31"/>
  <c r="AC71" i="31"/>
  <c r="AE71" i="31"/>
  <c r="AG71" i="31"/>
  <c r="AJ71" i="31" a="1"/>
  <c r="AL71" i="31"/>
  <c r="AN71" i="31" a="1"/>
  <c r="AQ71" i="31"/>
  <c r="AS71" i="31"/>
  <c r="AU71" i="31"/>
  <c r="AY71" i="31" a="1"/>
  <c r="BA71" i="31"/>
  <c r="BE71" i="31" a="1"/>
  <c r="BG71" i="31"/>
  <c r="BK71" i="31" a="1"/>
  <c r="BM71" i="31"/>
  <c r="BS71" i="31"/>
  <c r="BW71" i="31"/>
  <c r="BY71" i="31"/>
  <c r="CA71" i="31" a="1"/>
  <c r="CC71" i="31" a="1"/>
  <c r="CE71" i="31" a="1"/>
  <c r="CG71" i="31" a="1"/>
  <c r="G72" i="31" a="1"/>
  <c r="I72" i="31"/>
  <c r="N72" i="31" a="1"/>
  <c r="P72" i="31"/>
  <c r="V72" i="31" a="1"/>
  <c r="X72" i="31"/>
  <c r="AC72" i="31"/>
  <c r="AE72" i="31"/>
  <c r="AG72" i="31"/>
  <c r="AJ72" i="31" a="1"/>
  <c r="AL72" i="31"/>
  <c r="AN72" i="31" a="1"/>
  <c r="AQ72" i="31"/>
  <c r="AS72" i="31"/>
  <c r="AU72" i="31"/>
  <c r="AY72" i="31" a="1"/>
  <c r="BA72" i="31"/>
  <c r="BE72" i="31" a="1"/>
  <c r="BG72" i="31"/>
  <c r="BK72" i="31" a="1"/>
  <c r="BM72" i="31"/>
  <c r="BS72" i="31"/>
  <c r="BW72" i="31"/>
  <c r="BY72" i="31"/>
  <c r="CA72" i="31" a="1"/>
  <c r="CC72" i="31" a="1"/>
  <c r="CE72" i="31" a="1"/>
  <c r="CG72" i="31" a="1"/>
  <c r="G73" i="31" a="1"/>
  <c r="I73" i="31"/>
  <c r="N73" i="31" a="1"/>
  <c r="P73" i="31"/>
  <c r="V73" i="31" a="1"/>
  <c r="X73" i="31"/>
  <c r="AC73" i="31"/>
  <c r="AE73" i="31"/>
  <c r="AG73" i="31"/>
  <c r="AJ73" i="31" a="1"/>
  <c r="AL73" i="31"/>
  <c r="AN73" i="31" a="1"/>
  <c r="AQ73" i="31"/>
  <c r="AS73" i="31"/>
  <c r="AU73" i="31"/>
  <c r="AY73" i="31" a="1"/>
  <c r="BA73" i="31"/>
  <c r="BE73" i="31" a="1"/>
  <c r="BG73" i="31"/>
  <c r="BK73" i="31" a="1"/>
  <c r="BM73" i="31"/>
  <c r="BS73" i="31"/>
  <c r="BW73" i="31"/>
  <c r="BY73" i="31"/>
  <c r="CA73" i="31" a="1"/>
  <c r="CC73" i="31" a="1"/>
  <c r="CE73" i="31" a="1"/>
  <c r="CG73" i="31" a="1"/>
  <c r="G74" i="31" a="1"/>
  <c r="I74" i="31"/>
  <c r="N74" i="31" a="1"/>
  <c r="P74" i="31"/>
  <c r="V74" i="31" a="1"/>
  <c r="X74" i="31"/>
  <c r="AC74" i="31"/>
  <c r="AE74" i="31"/>
  <c r="AG74" i="31"/>
  <c r="AJ74" i="31" a="1"/>
  <c r="AL74" i="31"/>
  <c r="AN74" i="31" a="1"/>
  <c r="AQ74" i="31"/>
  <c r="AS74" i="31"/>
  <c r="AU74" i="31"/>
  <c r="AY74" i="31" a="1"/>
  <c r="BA74" i="31"/>
  <c r="BE74" i="31" a="1"/>
  <c r="BG74" i="31"/>
  <c r="BK74" i="31" a="1"/>
  <c r="BM74" i="31"/>
  <c r="BS74" i="31"/>
  <c r="BW74" i="31"/>
  <c r="BY74" i="31"/>
  <c r="CA74" i="31" a="1"/>
  <c r="CC74" i="31" a="1"/>
  <c r="CE74" i="31" a="1"/>
  <c r="CG74" i="31" a="1"/>
  <c r="G75" i="31" a="1"/>
  <c r="I75" i="31"/>
  <c r="N75" i="31" a="1"/>
  <c r="P75" i="31"/>
  <c r="V75" i="31" a="1"/>
  <c r="X75" i="31"/>
  <c r="AC75" i="31"/>
  <c r="AE75" i="31"/>
  <c r="AG75" i="31"/>
  <c r="AJ75" i="31" a="1"/>
  <c r="AL75" i="31"/>
  <c r="AN75" i="31" a="1"/>
  <c r="AQ75" i="31"/>
  <c r="AS75" i="31"/>
  <c r="AU75" i="31"/>
  <c r="AY75" i="31" a="1"/>
  <c r="BA75" i="31"/>
  <c r="BE75" i="31" a="1"/>
  <c r="BG75" i="31"/>
  <c r="BK75" i="31" a="1"/>
  <c r="BM75" i="31"/>
  <c r="BS75" i="31"/>
  <c r="BW75" i="31"/>
  <c r="BY75" i="31"/>
  <c r="CA75" i="31" a="1"/>
  <c r="CC75" i="31" a="1"/>
  <c r="CE75" i="31" a="1"/>
  <c r="CG75" i="31" a="1"/>
  <c r="G76" i="31" a="1"/>
  <c r="I76" i="31"/>
  <c r="N76" i="31" a="1"/>
  <c r="P76" i="31"/>
  <c r="V76" i="31" a="1"/>
  <c r="X76" i="31"/>
  <c r="AC76" i="31"/>
  <c r="AE76" i="31"/>
  <c r="AG76" i="31"/>
  <c r="AJ76" i="31" a="1"/>
  <c r="AL76" i="31"/>
  <c r="AN76" i="31" a="1"/>
  <c r="AQ76" i="31"/>
  <c r="AS76" i="31"/>
  <c r="AU76" i="31"/>
  <c r="AY76" i="31" a="1"/>
  <c r="BA76" i="31"/>
  <c r="BE76" i="31" a="1"/>
  <c r="BG76" i="31"/>
  <c r="BK76" i="31" a="1"/>
  <c r="BM76" i="31"/>
  <c r="BS76" i="31"/>
  <c r="BW76" i="31"/>
  <c r="BY76" i="31"/>
  <c r="CA76" i="31" a="1"/>
  <c r="CC76" i="31" a="1"/>
  <c r="CE76" i="31" a="1"/>
  <c r="CG76" i="31" a="1"/>
  <c r="G77" i="31" a="1"/>
  <c r="I77" i="31"/>
  <c r="N77" i="31" a="1"/>
  <c r="P77" i="31"/>
  <c r="V77" i="31" a="1"/>
  <c r="X77" i="31"/>
  <c r="AC77" i="31"/>
  <c r="AE77" i="31"/>
  <c r="AG77" i="31"/>
  <c r="AJ77" i="31" a="1"/>
  <c r="AL77" i="31"/>
  <c r="AN77" i="31" a="1"/>
  <c r="AQ77" i="31"/>
  <c r="AS77" i="31"/>
  <c r="AU77" i="31"/>
  <c r="AY77" i="31" a="1"/>
  <c r="BA77" i="31"/>
  <c r="BE77" i="31" a="1"/>
  <c r="BG77" i="31"/>
  <c r="BK77" i="31" a="1"/>
  <c r="BM77" i="31"/>
  <c r="BS77" i="31"/>
  <c r="BW77" i="31"/>
  <c r="BY77" i="31"/>
  <c r="CA77" i="31" a="1"/>
  <c r="CC77" i="31" a="1"/>
  <c r="CE77" i="31" a="1"/>
  <c r="CG77" i="31" a="1"/>
  <c r="G78" i="31" a="1"/>
  <c r="I78" i="31"/>
  <c r="N78" i="31" a="1"/>
  <c r="P78" i="31"/>
  <c r="V78" i="31" a="1"/>
  <c r="X78" i="31"/>
  <c r="AC78" i="31"/>
  <c r="AE78" i="31"/>
  <c r="AG78" i="31"/>
  <c r="AJ78" i="31" a="1"/>
  <c r="AL78" i="31"/>
  <c r="AN78" i="31" a="1"/>
  <c r="AQ78" i="31"/>
  <c r="AS78" i="31"/>
  <c r="AU78" i="31"/>
  <c r="AY78" i="31" a="1"/>
  <c r="BA78" i="31"/>
  <c r="BE78" i="31" a="1"/>
  <c r="BG78" i="31"/>
  <c r="BK78" i="31" a="1"/>
  <c r="BM78" i="31"/>
  <c r="BS78" i="31"/>
  <c r="BW78" i="31"/>
  <c r="BY78" i="31"/>
  <c r="CA78" i="31" a="1"/>
  <c r="CC78" i="31" a="1"/>
  <c r="CE78" i="31" a="1"/>
  <c r="CG78" i="31" a="1"/>
  <c r="G79" i="31" a="1"/>
  <c r="I79" i="31"/>
  <c r="N79" i="31" a="1"/>
  <c r="P79" i="31"/>
  <c r="V79" i="31" a="1"/>
  <c r="X79" i="31"/>
  <c r="AC79" i="31"/>
  <c r="AE79" i="31"/>
  <c r="AG79" i="31"/>
  <c r="AJ79" i="31" a="1"/>
  <c r="AL79" i="31"/>
  <c r="AN79" i="31" a="1"/>
  <c r="AQ79" i="31"/>
  <c r="AS79" i="31"/>
  <c r="AU79" i="31"/>
  <c r="AY79" i="31" a="1"/>
  <c r="BA79" i="31"/>
  <c r="BE79" i="31" a="1"/>
  <c r="BG79" i="31"/>
  <c r="BK79" i="31" a="1"/>
  <c r="BM79" i="31"/>
  <c r="BS79" i="31"/>
  <c r="BW79" i="31"/>
  <c r="BY79" i="31"/>
  <c r="CA79" i="31" a="1"/>
  <c r="CC79" i="31" a="1"/>
  <c r="CE79" i="31" a="1"/>
  <c r="CG79" i="31" a="1"/>
  <c r="G80" i="31" a="1"/>
  <c r="I80" i="31"/>
  <c r="N80" i="31" a="1"/>
  <c r="P80" i="31"/>
  <c r="V80" i="31" a="1"/>
  <c r="X80" i="31"/>
  <c r="AC80" i="31"/>
  <c r="AE80" i="31"/>
  <c r="AG80" i="31"/>
  <c r="AJ80" i="31" a="1"/>
  <c r="AL80" i="31"/>
  <c r="AN80" i="31" a="1"/>
  <c r="AQ80" i="31"/>
  <c r="AS80" i="31"/>
  <c r="AU80" i="31"/>
  <c r="AY80" i="31" a="1"/>
  <c r="BA80" i="31"/>
  <c r="BE80" i="31" a="1"/>
  <c r="BG80" i="31"/>
  <c r="BK80" i="31" a="1"/>
  <c r="BM80" i="31"/>
  <c r="BS80" i="31"/>
  <c r="BW80" i="31"/>
  <c r="BY80" i="31"/>
  <c r="CA80" i="31" a="1"/>
  <c r="CC80" i="31" a="1"/>
  <c r="CE80" i="31" a="1"/>
  <c r="CG80" i="31" a="1"/>
  <c r="G81" i="31" a="1"/>
  <c r="I81" i="31"/>
  <c r="N81" i="31" a="1"/>
  <c r="P81" i="31"/>
  <c r="V81" i="31" a="1"/>
  <c r="X81" i="31"/>
  <c r="AC81" i="31"/>
  <c r="AE81" i="31"/>
  <c r="AG81" i="31"/>
  <c r="AJ81" i="31" a="1"/>
  <c r="AL81" i="31"/>
  <c r="AN81" i="31" a="1"/>
  <c r="AQ81" i="31"/>
  <c r="AS81" i="31"/>
  <c r="AU81" i="31"/>
  <c r="AY81" i="31" a="1"/>
  <c r="BA81" i="31"/>
  <c r="BE81" i="31" a="1"/>
  <c r="BG81" i="31"/>
  <c r="BK81" i="31" a="1"/>
  <c r="BM81" i="31"/>
  <c r="BS81" i="31"/>
  <c r="BW81" i="31"/>
  <c r="BY81" i="31"/>
  <c r="CA81" i="31" a="1"/>
  <c r="CC81" i="31" a="1"/>
  <c r="CE81" i="31" a="1"/>
  <c r="CG81" i="31" a="1"/>
  <c r="G82" i="31" a="1"/>
  <c r="I82" i="31"/>
  <c r="N82" i="31" a="1"/>
  <c r="P82" i="31"/>
  <c r="V82" i="31" a="1"/>
  <c r="X82" i="31"/>
  <c r="AC82" i="31"/>
  <c r="AE82" i="31"/>
  <c r="AG82" i="31"/>
  <c r="AJ82" i="31" a="1"/>
  <c r="AL82" i="31"/>
  <c r="AN82" i="31" a="1"/>
  <c r="AQ82" i="31"/>
  <c r="AS82" i="31"/>
  <c r="AU82" i="31"/>
  <c r="AY82" i="31" a="1"/>
  <c r="BA82" i="31"/>
  <c r="BE82" i="31" a="1"/>
  <c r="BG82" i="31"/>
  <c r="BK82" i="31" a="1"/>
  <c r="BM82" i="31"/>
  <c r="BS82" i="31"/>
  <c r="BW82" i="31"/>
  <c r="BY82" i="31"/>
  <c r="CA82" i="31" a="1"/>
  <c r="CC82" i="31" a="1"/>
  <c r="CE82" i="31" a="1"/>
  <c r="CG82" i="31" a="1"/>
  <c r="G83" i="31" a="1"/>
  <c r="I83" i="31"/>
  <c r="N83" i="31" a="1"/>
  <c r="P83" i="31"/>
  <c r="V83" i="31" a="1"/>
  <c r="X83" i="31"/>
  <c r="AC83" i="31"/>
  <c r="AE83" i="31"/>
  <c r="AG83" i="31"/>
  <c r="AJ83" i="31" a="1"/>
  <c r="AL83" i="31"/>
  <c r="AN83" i="31" a="1"/>
  <c r="AQ83" i="31"/>
  <c r="AS83" i="31"/>
  <c r="AU83" i="31"/>
  <c r="AY83" i="31" a="1"/>
  <c r="BA83" i="31"/>
  <c r="BE83" i="31" a="1"/>
  <c r="BG83" i="31"/>
  <c r="BK83" i="31" a="1"/>
  <c r="BM83" i="31"/>
  <c r="BS83" i="31"/>
  <c r="BW83" i="31"/>
  <c r="BY83" i="31"/>
  <c r="CA83" i="31" a="1"/>
  <c r="CC83" i="31" a="1"/>
  <c r="CE83" i="31" a="1"/>
  <c r="CG83" i="31" a="1"/>
  <c r="G84" i="31" a="1"/>
  <c r="I84" i="31"/>
  <c r="N84" i="31" a="1"/>
  <c r="P84" i="31"/>
  <c r="V84" i="31" a="1"/>
  <c r="X84" i="31"/>
  <c r="AC84" i="31"/>
  <c r="AE84" i="31"/>
  <c r="AG84" i="31"/>
  <c r="AJ84" i="31" a="1"/>
  <c r="AL84" i="31"/>
  <c r="AN84" i="31" a="1"/>
  <c r="AQ84" i="31"/>
  <c r="AS84" i="31"/>
  <c r="AU84" i="31"/>
  <c r="AY84" i="31" a="1"/>
  <c r="BA84" i="31"/>
  <c r="BE84" i="31" a="1"/>
  <c r="BG84" i="31"/>
  <c r="BK84" i="31" a="1"/>
  <c r="BM84" i="31"/>
  <c r="BS84" i="31"/>
  <c r="BW84" i="31"/>
  <c r="BY84" i="31"/>
  <c r="CA84" i="31" a="1"/>
  <c r="CC84" i="31" a="1"/>
  <c r="CE84" i="31" a="1"/>
  <c r="CG84" i="31" a="1"/>
  <c r="G85" i="31" a="1"/>
  <c r="I85" i="31"/>
  <c r="N85" i="31" a="1"/>
  <c r="P85" i="31"/>
  <c r="V85" i="31" a="1"/>
  <c r="X85" i="31"/>
  <c r="AC85" i="31"/>
  <c r="AE85" i="31"/>
  <c r="AG85" i="31"/>
  <c r="AJ85" i="31" a="1"/>
  <c r="AL85" i="31"/>
  <c r="AN85" i="31" a="1"/>
  <c r="AQ85" i="31"/>
  <c r="AS85" i="31"/>
  <c r="AU85" i="31"/>
  <c r="AY85" i="31" a="1"/>
  <c r="BA85" i="31"/>
  <c r="BE85" i="31" a="1"/>
  <c r="BG85" i="31"/>
  <c r="BK85" i="31" a="1"/>
  <c r="BM85" i="31"/>
  <c r="BS85" i="31"/>
  <c r="BW85" i="31"/>
  <c r="BY85" i="31"/>
  <c r="CA85" i="31" a="1"/>
  <c r="CC85" i="31" a="1"/>
  <c r="CE85" i="31" a="1"/>
  <c r="CG85" i="31" a="1"/>
  <c r="G86" i="31" a="1"/>
  <c r="I86" i="31"/>
  <c r="N86" i="31" a="1"/>
  <c r="P86" i="31"/>
  <c r="V86" i="31" a="1"/>
  <c r="X86" i="31"/>
  <c r="AC86" i="31"/>
  <c r="AE86" i="31"/>
  <c r="AG86" i="31"/>
  <c r="AJ86" i="31" a="1"/>
  <c r="AL86" i="31"/>
  <c r="AN86" i="31" a="1"/>
  <c r="AQ86" i="31"/>
  <c r="AS86" i="31"/>
  <c r="AU86" i="31"/>
  <c r="AY86" i="31" a="1"/>
  <c r="BA86" i="31"/>
  <c r="BE86" i="31" a="1"/>
  <c r="BG86" i="31"/>
  <c r="BK86" i="31" a="1"/>
  <c r="BM86" i="31"/>
  <c r="BS86" i="31"/>
  <c r="BW86" i="31"/>
  <c r="BY86" i="31"/>
  <c r="CA86" i="31" a="1"/>
  <c r="CC86" i="31" a="1"/>
  <c r="CE86" i="31" a="1"/>
  <c r="CG86" i="31" a="1"/>
  <c r="G87" i="31" a="1"/>
  <c r="I87" i="31"/>
  <c r="N87" i="31" a="1"/>
  <c r="P87" i="31"/>
  <c r="V87" i="31" a="1"/>
  <c r="X87" i="31"/>
  <c r="AC87" i="31"/>
  <c r="AE87" i="31"/>
  <c r="AG87" i="31"/>
  <c r="AJ87" i="31" a="1"/>
  <c r="AL87" i="31"/>
  <c r="AN87" i="31" a="1"/>
  <c r="AQ87" i="31"/>
  <c r="AS87" i="31"/>
  <c r="AU87" i="31"/>
  <c r="AY87" i="31" a="1"/>
  <c r="BA87" i="31"/>
  <c r="BE87" i="31" a="1"/>
  <c r="BG87" i="31"/>
  <c r="BK87" i="31" a="1"/>
  <c r="BM87" i="31"/>
  <c r="BS87" i="31"/>
  <c r="BW87" i="31"/>
  <c r="BY87" i="31"/>
  <c r="CA87" i="31" a="1"/>
  <c r="CC87" i="31" a="1"/>
  <c r="CE87" i="31" a="1"/>
  <c r="CG87" i="31" a="1"/>
  <c r="G88" i="31" a="1"/>
  <c r="I88" i="31"/>
  <c r="N88" i="31" a="1"/>
  <c r="P88" i="31"/>
  <c r="V88" i="31" a="1"/>
  <c r="X88" i="31"/>
  <c r="AC88" i="31"/>
  <c r="AE88" i="31"/>
  <c r="AG88" i="31"/>
  <c r="AJ88" i="31" a="1"/>
  <c r="AL88" i="31"/>
  <c r="AN88" i="31" a="1"/>
  <c r="AQ88" i="31"/>
  <c r="AS88" i="31"/>
  <c r="AU88" i="31"/>
  <c r="AY88" i="31" a="1"/>
  <c r="BA88" i="31"/>
  <c r="BE88" i="31" a="1"/>
  <c r="BG88" i="31"/>
  <c r="BK88" i="31" a="1"/>
  <c r="BM88" i="31"/>
  <c r="BS88" i="31"/>
  <c r="BW88" i="31"/>
  <c r="BY88" i="31"/>
  <c r="CA88" i="31" a="1"/>
  <c r="CC88" i="31" a="1"/>
  <c r="CE88" i="31" a="1"/>
  <c r="CG88" i="31" a="1"/>
  <c r="G89" i="31" a="1"/>
  <c r="I89" i="31"/>
  <c r="N89" i="31" a="1"/>
  <c r="P89" i="31"/>
  <c r="V89" i="31" a="1"/>
  <c r="X89" i="31"/>
  <c r="AC89" i="31"/>
  <c r="AE89" i="31"/>
  <c r="AG89" i="31"/>
  <c r="AJ89" i="31" a="1"/>
  <c r="AL89" i="31"/>
  <c r="AN89" i="31" a="1"/>
  <c r="AQ89" i="31"/>
  <c r="AS89" i="31"/>
  <c r="AU89" i="31"/>
  <c r="AY89" i="31" a="1"/>
  <c r="BA89" i="31"/>
  <c r="BE89" i="31" a="1"/>
  <c r="BG89" i="31"/>
  <c r="BK89" i="31" a="1"/>
  <c r="BM89" i="31"/>
  <c r="BS89" i="31"/>
  <c r="BW89" i="31"/>
  <c r="BY89" i="31"/>
  <c r="CA89" i="31" a="1"/>
  <c r="CC89" i="31" a="1"/>
  <c r="CE89" i="31" a="1"/>
  <c r="CG89" i="31" a="1"/>
  <c r="G90" i="31" a="1"/>
  <c r="I90" i="31"/>
  <c r="N90" i="31" a="1"/>
  <c r="P90" i="31"/>
  <c r="V90" i="31" a="1"/>
  <c r="X90" i="31"/>
  <c r="AC90" i="31"/>
  <c r="AE90" i="31"/>
  <c r="AG90" i="31"/>
  <c r="AJ90" i="31" a="1"/>
  <c r="AL90" i="31"/>
  <c r="AN90" i="31" a="1"/>
  <c r="AQ90" i="31"/>
  <c r="AS90" i="31"/>
  <c r="AU90" i="31"/>
  <c r="AY90" i="31" a="1"/>
  <c r="BA90" i="31"/>
  <c r="BE90" i="31" a="1"/>
  <c r="BG90" i="31"/>
  <c r="BK90" i="31" a="1"/>
  <c r="BM90" i="31"/>
  <c r="BS90" i="31"/>
  <c r="BW90" i="31"/>
  <c r="BY90" i="31"/>
  <c r="CA90" i="31" a="1"/>
  <c r="CC90" i="31" a="1"/>
  <c r="CE90" i="31" a="1"/>
  <c r="CG90" i="31" a="1"/>
  <c r="G91" i="31" a="1"/>
  <c r="I91" i="31"/>
  <c r="N91" i="31" a="1"/>
  <c r="P91" i="31"/>
  <c r="V91" i="31" a="1"/>
  <c r="X91" i="31"/>
  <c r="AC91" i="31"/>
  <c r="AE91" i="31"/>
  <c r="AG91" i="31"/>
  <c r="AJ91" i="31" a="1"/>
  <c r="AL91" i="31"/>
  <c r="AN91" i="31" a="1"/>
  <c r="AQ91" i="31"/>
  <c r="AS91" i="31"/>
  <c r="AU91" i="31"/>
  <c r="AY91" i="31" a="1"/>
  <c r="BA91" i="31"/>
  <c r="BE91" i="31" a="1"/>
  <c r="BG91" i="31"/>
  <c r="BK91" i="31" a="1"/>
  <c r="BM91" i="31"/>
  <c r="BS91" i="31"/>
  <c r="BW91" i="31"/>
  <c r="BY91" i="31"/>
  <c r="CA91" i="31" a="1"/>
  <c r="CC91" i="31" a="1"/>
  <c r="CE91" i="31" a="1"/>
  <c r="CG91" i="31" a="1"/>
  <c r="G92" i="31" a="1"/>
  <c r="I92" i="31"/>
  <c r="N92" i="31" a="1"/>
  <c r="P92" i="31"/>
  <c r="V92" i="31" a="1"/>
  <c r="X92" i="31"/>
  <c r="AC92" i="31"/>
  <c r="AE92" i="31"/>
  <c r="AG92" i="31"/>
  <c r="AJ92" i="31" a="1"/>
  <c r="AL92" i="31"/>
  <c r="AN92" i="31" a="1"/>
  <c r="AQ92" i="31"/>
  <c r="AS92" i="31"/>
  <c r="AU92" i="31"/>
  <c r="AY92" i="31" a="1"/>
  <c r="BA92" i="31"/>
  <c r="BE92" i="31" a="1"/>
  <c r="BG92" i="31"/>
  <c r="BK92" i="31" a="1"/>
  <c r="BM92" i="31"/>
  <c r="BS92" i="31"/>
  <c r="BW92" i="31"/>
  <c r="BY92" i="31"/>
  <c r="CA92" i="31" a="1"/>
  <c r="CC92" i="31" a="1"/>
  <c r="CE92" i="31" a="1"/>
  <c r="CG92" i="31" a="1"/>
  <c r="G93" i="31" a="1"/>
  <c r="I93" i="31"/>
  <c r="N93" i="31" a="1"/>
  <c r="P93" i="31"/>
  <c r="V93" i="31" a="1"/>
  <c r="X93" i="31"/>
  <c r="AC93" i="31"/>
  <c r="AE93" i="31"/>
  <c r="AG93" i="31"/>
  <c r="AJ93" i="31" a="1"/>
  <c r="AL93" i="31"/>
  <c r="AN93" i="31" a="1"/>
  <c r="AQ93" i="31"/>
  <c r="AS93" i="31"/>
  <c r="AU93" i="31"/>
  <c r="AY93" i="31" a="1"/>
  <c r="BA93" i="31"/>
  <c r="BE93" i="31" a="1"/>
  <c r="BG93" i="31"/>
  <c r="BK93" i="31" a="1"/>
  <c r="BM93" i="31"/>
  <c r="BS93" i="31"/>
  <c r="BW93" i="31"/>
  <c r="BY93" i="31"/>
  <c r="CA93" i="31" a="1"/>
  <c r="CC93" i="31" a="1"/>
  <c r="CE93" i="31" a="1"/>
  <c r="CG93" i="31" a="1"/>
  <c r="G94" i="31" a="1"/>
  <c r="I94" i="31"/>
  <c r="N94" i="31" a="1"/>
  <c r="P94" i="31"/>
  <c r="V94" i="31" a="1"/>
  <c r="X94" i="31"/>
  <c r="AC94" i="31"/>
  <c r="AE94" i="31"/>
  <c r="AG94" i="31"/>
  <c r="AJ94" i="31" a="1"/>
  <c r="AL94" i="31"/>
  <c r="AN94" i="31" a="1"/>
  <c r="AQ94" i="31"/>
  <c r="AS94" i="31"/>
  <c r="AU94" i="31"/>
  <c r="AY94" i="31" a="1"/>
  <c r="BA94" i="31"/>
  <c r="BE94" i="31" a="1"/>
  <c r="BG94" i="31"/>
  <c r="BK94" i="31" a="1"/>
  <c r="BM94" i="31"/>
  <c r="BS94" i="31"/>
  <c r="BW94" i="31"/>
  <c r="BY94" i="31"/>
  <c r="CA94" i="31" a="1"/>
  <c r="CC94" i="31" a="1"/>
  <c r="CE94" i="31" a="1"/>
  <c r="CG94" i="31" a="1"/>
  <c r="G95" i="31" a="1"/>
  <c r="I95" i="31"/>
  <c r="N95" i="31" a="1"/>
  <c r="P95" i="31"/>
  <c r="V95" i="31" a="1"/>
  <c r="X95" i="31"/>
  <c r="AC95" i="31"/>
  <c r="AE95" i="31"/>
  <c r="AG95" i="31"/>
  <c r="AJ95" i="31" a="1"/>
  <c r="AL95" i="31"/>
  <c r="AN95" i="31" a="1"/>
  <c r="AQ95" i="31"/>
  <c r="AS95" i="31"/>
  <c r="AU95" i="31"/>
  <c r="AY95" i="31" a="1"/>
  <c r="BA95" i="31"/>
  <c r="BE95" i="31" a="1"/>
  <c r="BG95" i="31"/>
  <c r="BK95" i="31" a="1"/>
  <c r="BM95" i="31"/>
  <c r="BS95" i="31"/>
  <c r="BW95" i="31"/>
  <c r="BY95" i="31"/>
  <c r="CA95" i="31" a="1"/>
  <c r="CC95" i="31" a="1"/>
  <c r="CE95" i="31" a="1"/>
  <c r="CG95" i="31" a="1"/>
  <c r="G96" i="31" a="1"/>
  <c r="I96" i="31"/>
  <c r="N96" i="31" a="1"/>
  <c r="P96" i="31"/>
  <c r="V96" i="31" a="1"/>
  <c r="X96" i="31"/>
  <c r="AC96" i="31"/>
  <c r="AE96" i="31"/>
  <c r="AG96" i="31"/>
  <c r="AJ96" i="31" a="1"/>
  <c r="AL96" i="31"/>
  <c r="AN96" i="31" a="1"/>
  <c r="AQ96" i="31"/>
  <c r="AS96" i="31"/>
  <c r="AU96" i="31"/>
  <c r="AY96" i="31" a="1"/>
  <c r="BA96" i="31"/>
  <c r="BE96" i="31" a="1"/>
  <c r="BG96" i="31"/>
  <c r="BK96" i="31" a="1"/>
  <c r="BM96" i="31"/>
  <c r="BS96" i="31"/>
  <c r="BW96" i="31"/>
  <c r="BY96" i="31"/>
  <c r="CA96" i="31" a="1"/>
  <c r="CC96" i="31" a="1"/>
  <c r="CE96" i="31" a="1"/>
  <c r="CG96" i="31" a="1"/>
  <c r="G97" i="31" a="1"/>
  <c r="I97" i="31"/>
  <c r="N97" i="31" a="1"/>
  <c r="P97" i="31"/>
  <c r="V97" i="31" a="1"/>
  <c r="X97" i="31"/>
  <c r="AC97" i="31"/>
  <c r="AE97" i="31"/>
  <c r="AG97" i="31"/>
  <c r="AJ97" i="31" a="1"/>
  <c r="AL97" i="31"/>
  <c r="AN97" i="31" a="1"/>
  <c r="AQ97" i="31"/>
  <c r="AS97" i="31"/>
  <c r="AU97" i="31"/>
  <c r="AY97" i="31" a="1"/>
  <c r="BA97" i="31"/>
  <c r="BE97" i="31" a="1"/>
  <c r="BG97" i="31"/>
  <c r="BK97" i="31" a="1"/>
  <c r="BM97" i="31"/>
  <c r="BS97" i="31"/>
  <c r="BW97" i="31"/>
  <c r="BY97" i="31"/>
  <c r="CA97" i="31" a="1"/>
  <c r="CC97" i="31" a="1"/>
  <c r="CE97" i="31" a="1"/>
  <c r="CG97" i="31" a="1"/>
  <c r="G98" i="31" a="1"/>
  <c r="I98" i="31"/>
  <c r="N98" i="31" a="1"/>
  <c r="P98" i="31"/>
  <c r="V98" i="31" a="1"/>
  <c r="X98" i="31"/>
  <c r="AC98" i="31"/>
  <c r="AE98" i="31"/>
  <c r="AG98" i="31"/>
  <c r="AJ98" i="31" a="1"/>
  <c r="AL98" i="31"/>
  <c r="AN98" i="31" a="1"/>
  <c r="AQ98" i="31"/>
  <c r="AS98" i="31"/>
  <c r="AU98" i="31"/>
  <c r="AY98" i="31" a="1"/>
  <c r="BA98" i="31"/>
  <c r="BE98" i="31" a="1"/>
  <c r="BG98" i="31"/>
  <c r="BK98" i="31" a="1"/>
  <c r="BM98" i="31"/>
  <c r="BS98" i="31"/>
  <c r="BW98" i="31"/>
  <c r="BY98" i="31"/>
  <c r="CA98" i="31" a="1"/>
  <c r="CC98" i="31" a="1"/>
  <c r="CE98" i="31" a="1"/>
  <c r="CG98" i="31" a="1"/>
  <c r="G99" i="31" a="1"/>
  <c r="I99" i="31"/>
  <c r="N99" i="31" a="1"/>
  <c r="P99" i="31"/>
  <c r="V99" i="31" a="1"/>
  <c r="X99" i="31"/>
  <c r="AC99" i="31"/>
  <c r="AE99" i="31"/>
  <c r="AG99" i="31"/>
  <c r="AJ99" i="31" a="1"/>
  <c r="AL99" i="31"/>
  <c r="AN99" i="31" a="1"/>
  <c r="AQ99" i="31"/>
  <c r="AS99" i="31"/>
  <c r="AU99" i="31"/>
  <c r="AY99" i="31" a="1"/>
  <c r="BA99" i="31"/>
  <c r="BE99" i="31" a="1"/>
  <c r="BG99" i="31"/>
  <c r="BK99" i="31" a="1"/>
  <c r="BM99" i="31"/>
  <c r="BS99" i="31"/>
  <c r="BW99" i="31"/>
  <c r="BY99" i="31"/>
  <c r="CA99" i="31" a="1"/>
  <c r="CC99" i="31" a="1"/>
  <c r="CE99" i="31" a="1"/>
  <c r="CG99" i="31" a="1"/>
  <c r="G100" i="31" a="1"/>
  <c r="I100" i="31"/>
  <c r="N100" i="31" a="1"/>
  <c r="P100" i="31"/>
  <c r="V100" i="31" a="1"/>
  <c r="X100" i="31"/>
  <c r="AC100" i="31"/>
  <c r="AE100" i="31"/>
  <c r="AG100" i="31"/>
  <c r="AJ100" i="31" a="1"/>
  <c r="AL100" i="31"/>
  <c r="AN100" i="31" a="1"/>
  <c r="AQ100" i="31"/>
  <c r="AS100" i="31"/>
  <c r="AU100" i="31"/>
  <c r="AY100" i="31" a="1"/>
  <c r="BA100" i="31"/>
  <c r="BE100" i="31" a="1"/>
  <c r="BG100" i="31"/>
  <c r="BK100" i="31" a="1"/>
  <c r="BM100" i="31"/>
  <c r="BS100" i="31"/>
  <c r="BW100" i="31"/>
  <c r="BY100" i="31"/>
  <c r="CA100" i="31" a="1"/>
  <c r="CC100" i="31" a="1"/>
  <c r="CE100" i="31" a="1"/>
  <c r="CG100" i="31" a="1"/>
  <c r="L3" i="57"/>
  <c r="L3" i="49"/>
  <c r="L3" i="58"/>
  <c r="L3" i="56"/>
  <c r="L3" i="46"/>
  <c r="L3" i="60"/>
  <c r="Q3" i="57"/>
  <c r="Q3" i="49"/>
  <c r="Q3" i="58"/>
  <c r="Q3" i="56"/>
  <c r="Q3" i="46"/>
  <c r="Q3" i="60"/>
  <c r="V3" i="57"/>
  <c r="V3" i="49"/>
  <c r="V3" i="58"/>
  <c r="V3" i="56"/>
  <c r="V3" i="46"/>
  <c r="V3" i="60"/>
  <c r="AA3" i="57"/>
  <c r="AA3" i="49"/>
  <c r="AA3" i="58"/>
  <c r="AA3" i="56"/>
  <c r="AA3" i="46"/>
  <c r="AA3" i="60"/>
  <c r="AF3" i="57"/>
  <c r="AF3" i="49"/>
  <c r="AF3" i="58"/>
  <c r="AF3" i="56"/>
  <c r="AF3" i="46"/>
  <c r="AF3" i="60"/>
  <c r="AK3" i="57"/>
  <c r="AK3" i="49"/>
  <c r="AK3" i="58"/>
  <c r="AK3" i="56"/>
  <c r="AK3" i="46"/>
  <c r="AK3" i="60"/>
  <c r="AP3" i="57"/>
  <c r="AP3" i="49"/>
  <c r="AP3" i="58"/>
  <c r="AP3" i="56"/>
  <c r="AP3" i="46"/>
  <c r="AP3" i="60"/>
  <c r="AU3" i="57"/>
  <c r="AU3" i="49"/>
  <c r="AU3" i="58"/>
  <c r="AU3" i="56"/>
  <c r="AU3" i="46"/>
  <c r="AU3" i="60"/>
  <c r="AZ3" i="57"/>
  <c r="AZ3" i="49"/>
  <c r="AZ3" i="58"/>
  <c r="AZ3" i="56"/>
  <c r="AZ3" i="46"/>
  <c r="AZ3" i="60"/>
  <c r="BE3" i="57"/>
  <c r="BE3" i="49"/>
  <c r="BE3" i="58"/>
  <c r="BE3" i="56"/>
  <c r="BE3" i="46"/>
  <c r="BE3" i="60"/>
  <c r="BJ3" i="57"/>
  <c r="BJ3" i="49"/>
  <c r="BJ3" i="58"/>
  <c r="BJ3" i="56"/>
  <c r="BJ3" i="46"/>
  <c r="BJ3" i="60"/>
  <c r="BO3" i="57"/>
  <c r="BO3" i="49"/>
  <c r="BO3" i="58"/>
  <c r="BO3" i="56"/>
  <c r="BO3" i="46"/>
  <c r="BO3" i="60"/>
  <c r="BT3" i="57"/>
  <c r="BT3" i="49"/>
  <c r="BT3" i="58"/>
  <c r="BT3" i="56"/>
  <c r="BT3" i="46"/>
  <c r="BT3" i="60"/>
  <c r="BY3" i="57"/>
  <c r="BY3" i="49"/>
  <c r="BY3" i="58"/>
  <c r="BY3" i="56"/>
  <c r="BY3" i="46"/>
  <c r="BY3" i="60"/>
  <c r="CD3" i="57"/>
  <c r="CD3" i="49"/>
  <c r="CD3" i="58"/>
  <c r="CD3" i="56"/>
  <c r="CD3" i="46"/>
  <c r="CD3" i="60"/>
  <c r="CI3" i="57"/>
  <c r="CI3" i="49"/>
  <c r="CI3" i="58"/>
  <c r="CI3" i="56"/>
  <c r="CI3" i="46"/>
  <c r="CI3" i="60"/>
  <c r="CN3" i="57"/>
  <c r="CN3" i="49"/>
  <c r="CN3" i="58"/>
  <c r="CN3" i="56"/>
  <c r="CN3" i="46"/>
  <c r="CN3" i="60"/>
  <c r="CS3" i="57"/>
  <c r="CS3" i="49"/>
  <c r="CS3" i="58"/>
  <c r="CS3" i="56"/>
  <c r="CS3" i="46"/>
  <c r="CS3" i="60"/>
  <c r="CX3" i="57"/>
  <c r="CX3" i="49"/>
  <c r="CX3" i="58"/>
  <c r="CX3" i="56"/>
  <c r="CX3" i="46"/>
  <c r="CX3" i="60"/>
  <c r="DC3" i="57"/>
  <c r="DC3" i="49"/>
  <c r="DC3" i="58"/>
  <c r="DC3" i="56"/>
  <c r="DC3" i="46"/>
  <c r="DC3" i="60"/>
  <c r="DH3" i="57"/>
  <c r="DH3" i="49"/>
  <c r="DH3" i="58"/>
  <c r="DH3" i="56"/>
  <c r="DH3" i="46"/>
  <c r="DH3" i="60"/>
  <c r="DM3" i="57"/>
  <c r="DM3" i="49"/>
  <c r="DM3" i="58"/>
  <c r="DM3" i="56"/>
  <c r="DM3" i="46"/>
  <c r="DM3" i="60"/>
  <c r="DR3" i="57"/>
  <c r="DR3" i="49"/>
  <c r="DR3" i="58"/>
  <c r="DR3" i="56"/>
  <c r="DR3" i="46"/>
  <c r="DR3" i="60"/>
  <c r="DW3" i="57"/>
  <c r="DW3" i="49"/>
  <c r="DW3" i="58"/>
  <c r="DW3" i="56"/>
  <c r="DW3" i="46"/>
  <c r="DW3" i="60"/>
  <c r="EB3" i="57"/>
  <c r="EB3" i="49"/>
  <c r="EB3" i="58"/>
  <c r="EB3" i="56"/>
  <c r="EB3" i="46"/>
  <c r="EB3" i="60"/>
  <c r="EG3" i="57"/>
  <c r="EG3" i="49"/>
  <c r="EG3" i="58"/>
  <c r="EG3" i="56"/>
  <c r="EG3" i="46"/>
  <c r="EG3" i="60"/>
  <c r="EL3" i="57"/>
  <c r="EL3" i="49"/>
  <c r="EL3" i="58"/>
  <c r="EL3" i="56"/>
  <c r="EL3" i="46"/>
  <c r="EL3" i="60"/>
  <c r="EQ3" i="57"/>
  <c r="EQ3" i="49"/>
  <c r="EQ3" i="58"/>
  <c r="EQ3" i="56"/>
  <c r="EQ3" i="46"/>
  <c r="EQ3" i="60"/>
  <c r="EV3" i="57"/>
  <c r="EV3" i="49"/>
  <c r="EV3" i="58"/>
  <c r="EV3" i="56"/>
  <c r="EV3" i="46"/>
  <c r="EV3" i="60"/>
  <c r="FA3" i="57"/>
  <c r="FA3" i="49"/>
  <c r="FA3" i="58"/>
  <c r="FA3" i="56"/>
  <c r="FA3" i="46"/>
  <c r="FA3" i="60"/>
  <c r="FF3" i="57"/>
  <c r="FF3" i="49"/>
  <c r="FF3" i="58"/>
  <c r="FF3" i="56"/>
  <c r="FF3" i="46"/>
  <c r="FF3" i="60"/>
  <c r="FK3" i="57"/>
  <c r="FK3" i="49"/>
  <c r="FK3" i="58"/>
  <c r="FK3" i="56"/>
  <c r="FK3" i="46"/>
  <c r="FK3" i="60"/>
  <c r="FP3" i="57"/>
  <c r="FP3" i="49"/>
  <c r="FP3" i="58"/>
  <c r="FP3" i="56"/>
  <c r="FP3" i="46"/>
  <c r="FP3" i="60"/>
  <c r="FU3" i="57"/>
  <c r="FU3" i="49"/>
  <c r="FU3" i="58"/>
  <c r="FU3" i="56"/>
  <c r="FU3" i="46"/>
  <c r="FU3" i="60"/>
  <c r="FZ3" i="57"/>
  <c r="FZ3" i="49"/>
  <c r="FZ3" i="58"/>
  <c r="FZ3" i="56"/>
  <c r="FZ3" i="46"/>
  <c r="FZ3" i="60"/>
  <c r="GE3" i="57"/>
  <c r="GE3" i="49"/>
  <c r="GE3" i="58"/>
  <c r="GE3" i="56"/>
  <c r="GE3" i="46"/>
  <c r="GE3" i="60"/>
  <c r="GJ3" i="57"/>
  <c r="GJ3" i="49"/>
  <c r="GJ3" i="58"/>
  <c r="GJ3" i="56"/>
  <c r="GJ3" i="46"/>
  <c r="GJ3" i="60"/>
  <c r="GO3" i="57"/>
  <c r="GO3" i="49"/>
  <c r="GO3" i="58"/>
  <c r="GO3" i="56"/>
  <c r="GO3" i="46"/>
  <c r="GO3" i="60"/>
  <c r="GT3" i="57"/>
  <c r="GT3" i="49"/>
  <c r="GT3" i="58"/>
  <c r="GT3" i="56"/>
  <c r="GT3" i="46"/>
  <c r="GT3" i="60"/>
  <c r="GY3" i="57"/>
  <c r="GY3" i="49"/>
  <c r="GY3" i="58"/>
  <c r="GY3" i="56"/>
  <c r="GY3" i="46"/>
  <c r="GY3" i="60"/>
  <c r="HD3" i="57"/>
  <c r="HD3" i="49"/>
  <c r="HD3" i="58"/>
  <c r="HD3" i="56"/>
  <c r="HD3" i="46"/>
  <c r="HD3" i="60"/>
  <c r="HI3" i="57"/>
  <c r="HI3" i="49"/>
  <c r="HI3" i="58"/>
  <c r="HI3" i="56"/>
  <c r="HI3" i="46"/>
  <c r="HI3" i="60"/>
  <c r="HN3" i="57"/>
  <c r="HN3" i="49"/>
  <c r="HN3" i="58"/>
  <c r="HN3" i="56"/>
  <c r="HN3" i="46"/>
  <c r="HN3" i="60"/>
  <c r="HS3" i="57"/>
  <c r="HS3" i="49"/>
  <c r="HS3" i="58"/>
  <c r="HS3" i="56"/>
  <c r="HS3" i="46"/>
  <c r="HS3" i="60"/>
  <c r="HX3" i="57"/>
  <c r="HX3" i="49"/>
  <c r="HX3" i="58"/>
  <c r="HX3" i="56"/>
  <c r="HX3" i="46"/>
  <c r="HX3" i="60"/>
  <c r="IC3" i="57"/>
  <c r="IC3" i="49"/>
  <c r="IC3" i="58"/>
  <c r="IC3" i="56"/>
  <c r="IC3" i="46"/>
  <c r="IC3" i="60"/>
  <c r="IH3" i="57"/>
  <c r="IH3" i="49"/>
  <c r="IH3" i="58"/>
  <c r="IH3" i="56"/>
  <c r="IH3" i="46"/>
  <c r="IH3" i="60"/>
  <c r="IM3" i="57"/>
  <c r="IM3" i="49"/>
  <c r="IM3" i="58"/>
  <c r="IM3" i="56"/>
  <c r="IM3" i="46"/>
  <c r="IM3" i="60"/>
  <c r="IR3" i="57"/>
  <c r="IR3" i="49"/>
  <c r="IR3" i="58"/>
  <c r="IR3" i="56"/>
  <c r="IR3" i="46"/>
  <c r="IR3" i="60"/>
  <c r="IW3" i="57"/>
  <c r="IW3" i="49"/>
  <c r="IW3" i="58"/>
  <c r="IW3" i="56"/>
  <c r="IW3" i="46"/>
  <c r="IW3" i="60"/>
  <c r="G167" i="57"/>
  <c r="G182" i="57"/>
  <c r="IW100" i="56"/>
  <c r="IR100" i="56"/>
  <c r="IM100" i="56"/>
  <c r="IH100" i="56"/>
  <c r="IC100" i="56"/>
  <c r="HX100" i="56"/>
  <c r="HS100" i="56"/>
  <c r="HN100" i="56"/>
  <c r="HI100" i="56"/>
  <c r="HD100" i="56"/>
  <c r="GY100" i="56"/>
  <c r="GT100" i="56"/>
  <c r="GO100" i="56"/>
  <c r="GJ100" i="56"/>
  <c r="GE100" i="56"/>
  <c r="FZ100" i="56"/>
  <c r="FU100" i="56"/>
  <c r="FP100" i="56"/>
  <c r="FK100" i="56"/>
  <c r="FF100" i="56"/>
  <c r="FA100" i="56"/>
  <c r="EV100" i="56"/>
  <c r="EQ100" i="56"/>
  <c r="EL100" i="56"/>
  <c r="EG100" i="56"/>
  <c r="EB100" i="56"/>
  <c r="DW100" i="56"/>
  <c r="DR100" i="56"/>
  <c r="DM100" i="56"/>
  <c r="DH100" i="56"/>
  <c r="DC100" i="56"/>
  <c r="CX100" i="56"/>
  <c r="CS100" i="56"/>
  <c r="CN100" i="56"/>
  <c r="CI100" i="56"/>
  <c r="CD100" i="56"/>
  <c r="BY100" i="56"/>
  <c r="BT100" i="56"/>
  <c r="BO100" i="56"/>
  <c r="BJ100" i="56"/>
  <c r="BE100" i="56"/>
  <c r="AZ100" i="56"/>
  <c r="AU100" i="56"/>
  <c r="AP100" i="56"/>
  <c r="AK100" i="56"/>
  <c r="AF100" i="56"/>
  <c r="AA100" i="56"/>
  <c r="V100" i="56"/>
  <c r="Q100" i="56"/>
  <c r="L100" i="56"/>
  <c r="G10" i="56"/>
  <c r="L12" i="56"/>
  <c r="G45" i="56"/>
  <c r="L14" i="56"/>
  <c r="G47" i="56"/>
  <c r="L149" i="56"/>
  <c r="G16" i="56"/>
  <c r="G149" i="56" s="1"/>
  <c r="G31" i="58"/>
  <c r="G49" i="58" s="1"/>
  <c r="G51" i="58" s="1"/>
  <c r="G33" i="58" s="1"/>
  <c r="F56" i="49"/>
  <c r="F10" i="49" s="1"/>
  <c r="HN174" i="57"/>
  <c r="HN175" i="57"/>
  <c r="HN177" i="57"/>
  <c r="HN181" i="57"/>
  <c r="HN183" i="57"/>
  <c r="HN184" i="57" s="1"/>
  <c r="FU114" i="57"/>
  <c r="FU115" i="57"/>
  <c r="FU117" i="57"/>
  <c r="FU121" i="57"/>
  <c r="DW175" i="57"/>
  <c r="AF144" i="57"/>
  <c r="AF145" i="57"/>
  <c r="AF147" i="57"/>
  <c r="AF151" i="57"/>
  <c r="AA129" i="57"/>
  <c r="AA130" i="57"/>
  <c r="AA132" i="57"/>
  <c r="AA136" i="57"/>
  <c r="IW12" i="56"/>
  <c r="IW14" i="56"/>
  <c r="IW134" i="56" s="1"/>
  <c r="IR12" i="56"/>
  <c r="IR14" i="56"/>
  <c r="IR134" i="56" s="1"/>
  <c r="IM12" i="56"/>
  <c r="IM14" i="56"/>
  <c r="IM134" i="56" s="1"/>
  <c r="IH12" i="56"/>
  <c r="IH14" i="56"/>
  <c r="IH134" i="56" s="1"/>
  <c r="IC12" i="56"/>
  <c r="IC14" i="56"/>
  <c r="IC134" i="56" s="1"/>
  <c r="HI12" i="56"/>
  <c r="HI14" i="56"/>
  <c r="HI134" i="56" s="1"/>
  <c r="HD12" i="56"/>
  <c r="HD14" i="56"/>
  <c r="HD134" i="56" s="1"/>
  <c r="GY12" i="56"/>
  <c r="GY14" i="56"/>
  <c r="GY134" i="56" s="1"/>
  <c r="GT12" i="56"/>
  <c r="GT14" i="56"/>
  <c r="GT134" i="56" s="1"/>
  <c r="GO12" i="56"/>
  <c r="GO14" i="56"/>
  <c r="GO134" i="56" s="1"/>
  <c r="GJ12" i="56"/>
  <c r="GJ14" i="56"/>
  <c r="GJ134" i="56" s="1"/>
  <c r="FA12" i="56"/>
  <c r="FA14" i="56"/>
  <c r="FA134" i="56" s="1"/>
  <c r="EG12" i="56"/>
  <c r="EG14" i="56"/>
  <c r="EG134" i="56" s="1"/>
  <c r="EB12" i="56"/>
  <c r="EB14" i="56"/>
  <c r="EB134" i="56" s="1"/>
  <c r="DR12" i="56"/>
  <c r="DR14" i="56"/>
  <c r="DR134" i="56" s="1"/>
  <c r="DM12" i="56"/>
  <c r="DM14" i="56"/>
  <c r="DM134" i="56" s="1"/>
  <c r="DH12" i="56"/>
  <c r="DH14" i="56"/>
  <c r="DH134" i="56" s="1"/>
  <c r="DC12" i="56"/>
  <c r="DC14" i="56"/>
  <c r="DC134" i="56" s="1"/>
  <c r="CX12" i="56"/>
  <c r="CX14" i="56"/>
  <c r="CX134" i="56" s="1"/>
  <c r="CS12" i="56"/>
  <c r="CS14" i="56"/>
  <c r="CS134" i="56" s="1"/>
  <c r="BY12" i="56"/>
  <c r="BY14" i="56"/>
  <c r="BY134" i="56" s="1"/>
  <c r="BT12" i="56"/>
  <c r="BT14" i="56"/>
  <c r="BT134" i="56" s="1"/>
  <c r="BJ12" i="56"/>
  <c r="BJ14" i="56"/>
  <c r="BJ134" i="56" s="1"/>
  <c r="AU12" i="56"/>
  <c r="AU14" i="56"/>
  <c r="AU134" i="56" s="1"/>
  <c r="AP12" i="56"/>
  <c r="AP14" i="56"/>
  <c r="AP134" i="56" s="1"/>
  <c r="AF12" i="56"/>
  <c r="AF14" i="56"/>
  <c r="AF134" i="56" s="1"/>
  <c r="V12" i="56"/>
  <c r="V14" i="56"/>
  <c r="V134" i="56" s="1"/>
  <c r="Q12" i="56"/>
  <c r="Q14" i="56"/>
  <c r="Q134" i="56" s="1"/>
  <c r="AK183" i="57" l="1"/>
  <c r="AK184" i="57" s="1"/>
  <c r="DW177" i="57"/>
  <c r="DW181" i="57"/>
  <c r="EL174" i="57"/>
  <c r="AK181" i="57"/>
  <c r="AK177" i="57"/>
  <c r="EL183" i="57"/>
  <c r="EL184" i="57" s="1"/>
  <c r="AK175" i="57"/>
  <c r="EL181" i="57"/>
  <c r="DW174" i="57"/>
  <c r="EL177" i="57"/>
  <c r="G106" i="49"/>
  <c r="G84" i="49" s="1"/>
  <c r="G86" i="49" s="1"/>
  <c r="G90" i="49" s="1"/>
  <c r="G53" i="49" s="1"/>
  <c r="AF108" i="57"/>
  <c r="AF109" i="57" s="1"/>
  <c r="AF175" i="57"/>
  <c r="HS175" i="57"/>
  <c r="BY181" i="57"/>
  <c r="BY177" i="57"/>
  <c r="AF183" i="57"/>
  <c r="AF184" i="57" s="1"/>
  <c r="HS177" i="57"/>
  <c r="L174" i="57"/>
  <c r="CN181" i="57"/>
  <c r="CN175" i="57"/>
  <c r="CN174" i="57"/>
  <c r="L181" i="57"/>
  <c r="L177" i="57"/>
  <c r="L175" i="57"/>
  <c r="CN183" i="57"/>
  <c r="CN184" i="57" s="1"/>
  <c r="G40" i="60"/>
  <c r="G42" i="60" s="1"/>
  <c r="HX9" i="60" s="1"/>
  <c r="CN162" i="57"/>
  <c r="AF181" i="57"/>
  <c r="BY175" i="57"/>
  <c r="HS174" i="57"/>
  <c r="AF177" i="57"/>
  <c r="BY174" i="57"/>
  <c r="IM114" i="57"/>
  <c r="HS183" i="57"/>
  <c r="HS184" i="57" s="1"/>
  <c r="EB160" i="57"/>
  <c r="AA177" i="57"/>
  <c r="AA175" i="57"/>
  <c r="BO181" i="57"/>
  <c r="HI174" i="57"/>
  <c r="AA183" i="57"/>
  <c r="AA184" i="57" s="1"/>
  <c r="IM175" i="57"/>
  <c r="AA181" i="57"/>
  <c r="DW168" i="57"/>
  <c r="DW169" i="57" s="1"/>
  <c r="DM177" i="57"/>
  <c r="EB151" i="57"/>
  <c r="FK177" i="57"/>
  <c r="FK175" i="57"/>
  <c r="FK181" i="57"/>
  <c r="FK174" i="57"/>
  <c r="EB175" i="57"/>
  <c r="HI183" i="57"/>
  <c r="HI184" i="57" s="1"/>
  <c r="HI181" i="57"/>
  <c r="FP175" i="57"/>
  <c r="HI177" i="57"/>
  <c r="EB177" i="57"/>
  <c r="BT115" i="57"/>
  <c r="EB174" i="57"/>
  <c r="FA175" i="57"/>
  <c r="EB183" i="57"/>
  <c r="EB184" i="57" s="1"/>
  <c r="AZ174" i="57"/>
  <c r="AZ183" i="57"/>
  <c r="AZ184" i="57" s="1"/>
  <c r="AZ181" i="57"/>
  <c r="AZ177" i="57"/>
  <c r="IM16" i="60"/>
  <c r="GJ174" i="57"/>
  <c r="CX174" i="57"/>
  <c r="BE174" i="57"/>
  <c r="BT174" i="57"/>
  <c r="CX175" i="57"/>
  <c r="GJ175" i="57"/>
  <c r="BO166" i="57"/>
  <c r="CX160" i="57"/>
  <c r="GT121" i="57"/>
  <c r="HX162" i="57"/>
  <c r="BE183" i="57"/>
  <c r="BE184" i="57" s="1"/>
  <c r="GE183" i="57"/>
  <c r="GE184" i="57" s="1"/>
  <c r="BE181" i="57"/>
  <c r="BT181" i="57"/>
  <c r="CX183" i="57"/>
  <c r="CX184" i="57" s="1"/>
  <c r="FK115" i="57"/>
  <c r="GJ183" i="57"/>
  <c r="GJ184" i="57" s="1"/>
  <c r="BT183" i="57"/>
  <c r="BT184" i="57" s="1"/>
  <c r="IC159" i="57"/>
  <c r="BE177" i="57"/>
  <c r="BT177" i="57"/>
  <c r="CX181" i="57"/>
  <c r="GJ181" i="57"/>
  <c r="FF145" i="57"/>
  <c r="FU129" i="57"/>
  <c r="BJ159" i="57"/>
  <c r="FP177" i="57"/>
  <c r="FP174" i="57"/>
  <c r="BJ168" i="57"/>
  <c r="BJ169" i="57" s="1"/>
  <c r="BJ166" i="57"/>
  <c r="BJ162" i="57"/>
  <c r="FP183" i="57"/>
  <c r="FP184" i="57" s="1"/>
  <c r="BO177" i="57"/>
  <c r="DM175" i="57"/>
  <c r="IM174" i="57"/>
  <c r="CN160" i="57"/>
  <c r="DW166" i="57"/>
  <c r="BO175" i="57"/>
  <c r="CN159" i="57"/>
  <c r="CX136" i="57"/>
  <c r="DM174" i="57"/>
  <c r="HD100" i="57"/>
  <c r="BO174" i="57"/>
  <c r="CS132" i="57"/>
  <c r="CX132" i="57"/>
  <c r="L129" i="57"/>
  <c r="DH175" i="57"/>
  <c r="DH174" i="57"/>
  <c r="HN166" i="57"/>
  <c r="IM183" i="57"/>
  <c r="IM184" i="57" s="1"/>
  <c r="Q166" i="57"/>
  <c r="CN168" i="57"/>
  <c r="CN169" i="57" s="1"/>
  <c r="DM183" i="57"/>
  <c r="DM184" i="57" s="1"/>
  <c r="EQ159" i="57"/>
  <c r="IM181" i="57"/>
  <c r="L121" i="57"/>
  <c r="Q162" i="57"/>
  <c r="AP174" i="57"/>
  <c r="EQ151" i="57"/>
  <c r="AU16" i="60"/>
  <c r="AA16" i="60"/>
  <c r="GY16" i="60"/>
  <c r="GE16" i="60"/>
  <c r="DW16" i="60"/>
  <c r="CI16" i="60"/>
  <c r="HX183" i="57"/>
  <c r="HX184" i="57" s="1"/>
  <c r="Q174" i="57"/>
  <c r="AU175" i="57"/>
  <c r="CS181" i="57"/>
  <c r="GO145" i="57"/>
  <c r="EV147" i="57"/>
  <c r="CX144" i="57"/>
  <c r="AU183" i="57"/>
  <c r="AU184" i="57" s="1"/>
  <c r="AU177" i="57"/>
  <c r="CS183" i="57"/>
  <c r="CS184" i="57" s="1"/>
  <c r="EV174" i="57"/>
  <c r="AU174" i="57"/>
  <c r="CS177" i="57"/>
  <c r="GO100" i="57"/>
  <c r="CS175" i="57"/>
  <c r="FF183" i="57"/>
  <c r="FF184" i="57" s="1"/>
  <c r="EV183" i="57"/>
  <c r="EV184" i="57" s="1"/>
  <c r="FF181" i="57"/>
  <c r="AA18" i="56"/>
  <c r="FP121" i="57"/>
  <c r="V130" i="57"/>
  <c r="BE160" i="57"/>
  <c r="EV181" i="57"/>
  <c r="FF177" i="57"/>
  <c r="GY144" i="57"/>
  <c r="EV177" i="57"/>
  <c r="FF175" i="57"/>
  <c r="BT160" i="57"/>
  <c r="AZ144" i="57"/>
  <c r="CI117" i="57"/>
  <c r="EQ174" i="57"/>
  <c r="IR168" i="57"/>
  <c r="IR169" i="57" s="1"/>
  <c r="IH132" i="57"/>
  <c r="V100" i="57"/>
  <c r="IW183" i="57"/>
  <c r="IW184" i="57" s="1"/>
  <c r="L151" i="57"/>
  <c r="AP151" i="57"/>
  <c r="IW181" i="57"/>
  <c r="GE100" i="57"/>
  <c r="IW177" i="57"/>
  <c r="CN129" i="57"/>
  <c r="DC115" i="57"/>
  <c r="DH100" i="57"/>
  <c r="FK99" i="57"/>
  <c r="IW175" i="57"/>
  <c r="AZ168" i="57"/>
  <c r="AZ169" i="57" s="1"/>
  <c r="BE102" i="57"/>
  <c r="HS114" i="57"/>
  <c r="DC16" i="60"/>
  <c r="DR166" i="57"/>
  <c r="HX181" i="57"/>
  <c r="HX177" i="57"/>
  <c r="HS16" i="60"/>
  <c r="BO16" i="60"/>
  <c r="L160" i="57"/>
  <c r="GT147" i="57"/>
  <c r="HX175" i="57"/>
  <c r="AU159" i="57"/>
  <c r="FK16" i="60"/>
  <c r="BT130" i="57"/>
  <c r="FF115" i="57"/>
  <c r="AK151" i="57"/>
  <c r="EQ16" i="60"/>
  <c r="Q183" i="57"/>
  <c r="Q184" i="57" s="1"/>
  <c r="AF102" i="57"/>
  <c r="V183" i="57"/>
  <c r="V184" i="57" s="1"/>
  <c r="AK130" i="57"/>
  <c r="FA162" i="57"/>
  <c r="HD117" i="57"/>
  <c r="V181" i="57"/>
  <c r="DC181" i="57"/>
  <c r="EL168" i="57"/>
  <c r="EL169" i="57" s="1"/>
  <c r="AK121" i="57"/>
  <c r="V177" i="57"/>
  <c r="IC100" i="57"/>
  <c r="V175" i="57"/>
  <c r="BO151" i="57"/>
  <c r="EG102" i="57"/>
  <c r="FA183" i="57"/>
  <c r="FA184" i="57" s="1"/>
  <c r="BT121" i="57"/>
  <c r="FA181" i="57"/>
  <c r="IH102" i="57"/>
  <c r="BT117" i="57"/>
  <c r="BY160" i="57"/>
  <c r="FA177" i="57"/>
  <c r="FU175" i="57"/>
  <c r="GO181" i="57"/>
  <c r="EG174" i="57"/>
  <c r="AF168" i="57"/>
  <c r="AF169" i="57" s="1"/>
  <c r="AP106" i="57"/>
  <c r="DH136" i="57"/>
  <c r="AA102" i="57"/>
  <c r="BO205" i="58"/>
  <c r="BO207" i="58" s="1"/>
  <c r="DH168" i="57"/>
  <c r="DH169" i="57" s="1"/>
  <c r="DH166" i="57"/>
  <c r="L108" i="57"/>
  <c r="L109" i="57" s="1"/>
  <c r="CS100" i="57"/>
  <c r="DH162" i="57"/>
  <c r="DH160" i="57"/>
  <c r="FA130" i="57"/>
  <c r="V168" i="57"/>
  <c r="V169" i="57" s="1"/>
  <c r="V166" i="57"/>
  <c r="V162" i="57"/>
  <c r="V160" i="57"/>
  <c r="V99" i="57"/>
  <c r="V102" i="57"/>
  <c r="AZ145" i="57"/>
  <c r="BE106" i="57"/>
  <c r="CI121" i="57"/>
  <c r="CN130" i="57"/>
  <c r="DC117" i="57"/>
  <c r="DH102" i="57"/>
  <c r="EB162" i="57"/>
  <c r="EQ175" i="57"/>
  <c r="FK100" i="57"/>
  <c r="GE102" i="57"/>
  <c r="GT174" i="57"/>
  <c r="HN144" i="57"/>
  <c r="HS115" i="57"/>
  <c r="HX144" i="57"/>
  <c r="IH136" i="57"/>
  <c r="IM115" i="57"/>
  <c r="IR174" i="57"/>
  <c r="DH99" i="57"/>
  <c r="GE99" i="57"/>
  <c r="IH130" i="57"/>
  <c r="IM136" i="57"/>
  <c r="IM106" i="57"/>
  <c r="IR166" i="57"/>
  <c r="BY106" i="57"/>
  <c r="DC114" i="57"/>
  <c r="L145" i="57"/>
  <c r="AP145" i="57"/>
  <c r="AZ162" i="57"/>
  <c r="BE99" i="57"/>
  <c r="CD168" i="57"/>
  <c r="CD169" i="57" s="1"/>
  <c r="CI114" i="57"/>
  <c r="DC136" i="57"/>
  <c r="DC106" i="57"/>
  <c r="HI106" i="57"/>
  <c r="IH168" i="57"/>
  <c r="IH169" i="57" s="1"/>
  <c r="IM132" i="57"/>
  <c r="IM99" i="57"/>
  <c r="IR162" i="57"/>
  <c r="IW136" i="57"/>
  <c r="AZ166" i="57"/>
  <c r="L144" i="57"/>
  <c r="AP144" i="57"/>
  <c r="AZ160" i="57"/>
  <c r="FA121" i="57"/>
  <c r="FK166" i="57"/>
  <c r="GT183" i="57"/>
  <c r="GT184" i="57" s="1"/>
  <c r="HI102" i="57"/>
  <c r="IM130" i="57"/>
  <c r="IR183" i="57"/>
  <c r="IR184" i="57" s="1"/>
  <c r="IR160" i="57"/>
  <c r="IW132" i="57"/>
  <c r="EB159" i="57"/>
  <c r="CD166" i="57"/>
  <c r="DC132" i="57"/>
  <c r="DC102" i="57"/>
  <c r="EQ130" i="57"/>
  <c r="IH166" i="57"/>
  <c r="CD162" i="57"/>
  <c r="DC130" i="57"/>
  <c r="DC100" i="57"/>
  <c r="EG144" i="57"/>
  <c r="EQ183" i="57"/>
  <c r="EQ184" i="57" s="1"/>
  <c r="EQ129" i="57"/>
  <c r="FA117" i="57"/>
  <c r="GT181" i="57"/>
  <c r="HI100" i="57"/>
  <c r="HN151" i="57"/>
  <c r="IH162" i="57"/>
  <c r="IR181" i="57"/>
  <c r="IW130" i="57"/>
  <c r="AZ151" i="57"/>
  <c r="EB168" i="57"/>
  <c r="EB169" i="57" s="1"/>
  <c r="EQ181" i="57"/>
  <c r="FA115" i="57"/>
  <c r="HN147" i="57"/>
  <c r="HS121" i="57"/>
  <c r="IH160" i="57"/>
  <c r="IM121" i="57"/>
  <c r="IR177" i="57"/>
  <c r="CD160" i="57"/>
  <c r="CN136" i="57"/>
  <c r="EQ117" i="57"/>
  <c r="FK106" i="57"/>
  <c r="GT177" i="57"/>
  <c r="L106" i="57"/>
  <c r="AA100" i="57"/>
  <c r="AF166" i="57"/>
  <c r="AP100" i="57"/>
  <c r="AU121" i="57"/>
  <c r="BO138" i="57"/>
  <c r="BO139" i="57" s="1"/>
  <c r="DH132" i="57"/>
  <c r="FA129" i="57"/>
  <c r="GE168" i="57"/>
  <c r="GE169" i="57" s="1"/>
  <c r="GO177" i="57"/>
  <c r="IC132" i="57"/>
  <c r="AA205" i="58"/>
  <c r="AA207" i="58" s="1"/>
  <c r="AF162" i="57"/>
  <c r="AU117" i="57"/>
  <c r="IC130" i="57"/>
  <c r="L100" i="57"/>
  <c r="AA117" i="57"/>
  <c r="CI181" i="57"/>
  <c r="FF166" i="57"/>
  <c r="GE160" i="57"/>
  <c r="GE205" i="58"/>
  <c r="GE207" i="58" s="1"/>
  <c r="AA99" i="57"/>
  <c r="CI183" i="57"/>
  <c r="CI184" i="57" s="1"/>
  <c r="GE166" i="57"/>
  <c r="GO175" i="57"/>
  <c r="HS205" i="58"/>
  <c r="HS207" i="58" s="1"/>
  <c r="L99" i="57"/>
  <c r="AF160" i="57"/>
  <c r="AU115" i="57"/>
  <c r="DC138" i="57"/>
  <c r="DC139" i="57" s="1"/>
  <c r="DM168" i="57"/>
  <c r="DM169" i="57" s="1"/>
  <c r="GO174" i="57"/>
  <c r="AA145" i="57"/>
  <c r="AA115" i="57"/>
  <c r="CI177" i="57"/>
  <c r="DM162" i="57"/>
  <c r="EG183" i="57"/>
  <c r="EG184" i="57" s="1"/>
  <c r="FF162" i="57"/>
  <c r="GE159" i="57"/>
  <c r="EQ205" i="58"/>
  <c r="EQ207" i="58" s="1"/>
  <c r="AA123" i="57"/>
  <c r="AA124" i="57" s="1"/>
  <c r="AA121" i="57"/>
  <c r="CI175" i="57"/>
  <c r="DM160" i="57"/>
  <c r="EG181" i="57"/>
  <c r="FF160" i="57"/>
  <c r="HX132" i="57"/>
  <c r="EL205" i="58"/>
  <c r="EL207" i="58" s="1"/>
  <c r="AA108" i="57"/>
  <c r="AA109" i="57" s="1"/>
  <c r="DM159" i="57"/>
  <c r="EG177" i="57"/>
  <c r="FF159" i="57"/>
  <c r="GY100" i="57"/>
  <c r="HX129" i="57"/>
  <c r="DC205" i="58"/>
  <c r="DC207" i="58" s="1"/>
  <c r="AP114" i="57"/>
  <c r="CI144" i="57"/>
  <c r="DH138" i="57"/>
  <c r="DH139" i="57" s="1"/>
  <c r="DW130" i="57"/>
  <c r="FA136" i="57"/>
  <c r="GY99" i="57"/>
  <c r="HX121" i="57"/>
  <c r="CX205" i="58"/>
  <c r="CX207" i="58" s="1"/>
  <c r="FP138" i="57"/>
  <c r="FP139" i="57" s="1"/>
  <c r="CN121" i="57"/>
  <c r="FP136" i="57"/>
  <c r="FZ183" i="57"/>
  <c r="FZ184" i="57" s="1"/>
  <c r="FZ181" i="57"/>
  <c r="FZ177" i="57"/>
  <c r="FZ175" i="57"/>
  <c r="GJ166" i="57"/>
  <c r="HN117" i="57"/>
  <c r="HN108" i="57"/>
  <c r="HN109" i="57" s="1"/>
  <c r="Q136" i="57"/>
  <c r="AF130" i="57"/>
  <c r="HI16" i="60"/>
  <c r="EG16" i="60"/>
  <c r="CS16" i="60"/>
  <c r="Q16" i="60"/>
  <c r="L166" i="57"/>
  <c r="Q177" i="57"/>
  <c r="AU99" i="57"/>
  <c r="AZ106" i="57"/>
  <c r="BE108" i="57"/>
  <c r="BE109" i="57" s="1"/>
  <c r="BJ175" i="57"/>
  <c r="BT108" i="57"/>
  <c r="BT109" i="57" s="1"/>
  <c r="DM114" i="57"/>
  <c r="DW144" i="57"/>
  <c r="FA106" i="57"/>
  <c r="FF121" i="57"/>
  <c r="IR16" i="60"/>
  <c r="HD16" i="60"/>
  <c r="FP16" i="60"/>
  <c r="EB16" i="60"/>
  <c r="CN16" i="60"/>
  <c r="AZ16" i="60"/>
  <c r="L16" i="60"/>
  <c r="L162" i="57"/>
  <c r="Q175" i="57"/>
  <c r="Q129" i="57"/>
  <c r="AF106" i="57"/>
  <c r="AU160" i="57"/>
  <c r="AZ102" i="57"/>
  <c r="BJ174" i="57"/>
  <c r="BT132" i="57"/>
  <c r="CS159" i="57"/>
  <c r="DR168" i="57"/>
  <c r="DR169" i="57" s="1"/>
  <c r="FF117" i="57"/>
  <c r="GE108" i="57"/>
  <c r="GE109" i="57" s="1"/>
  <c r="GT151" i="57"/>
  <c r="BO108" i="57"/>
  <c r="BO109" i="57" s="1"/>
  <c r="IH16" i="60"/>
  <c r="GT16" i="60"/>
  <c r="FF16" i="60"/>
  <c r="DR16" i="60"/>
  <c r="CD16" i="60"/>
  <c r="AP16" i="60"/>
  <c r="L159" i="57"/>
  <c r="AF100" i="57"/>
  <c r="AK147" i="57"/>
  <c r="AU138" i="57"/>
  <c r="AU139" i="57" s="1"/>
  <c r="BT129" i="57"/>
  <c r="DR160" i="57"/>
  <c r="FF138" i="57"/>
  <c r="FF139" i="57" s="1"/>
  <c r="FK108" i="57"/>
  <c r="FK109" i="57" s="1"/>
  <c r="HI168" i="57"/>
  <c r="HI169" i="57" s="1"/>
  <c r="G107" i="57"/>
  <c r="AP107" i="57" s="1"/>
  <c r="IC16" i="60"/>
  <c r="GO16" i="60"/>
  <c r="FA16" i="60"/>
  <c r="DM16" i="60"/>
  <c r="BY16" i="60"/>
  <c r="AK16" i="60"/>
  <c r="AF99" i="57"/>
  <c r="AK145" i="57"/>
  <c r="AU136" i="57"/>
  <c r="AU108" i="57"/>
  <c r="AU109" i="57" s="1"/>
  <c r="DM138" i="57"/>
  <c r="DM139" i="57" s="1"/>
  <c r="DR159" i="57"/>
  <c r="FF136" i="57"/>
  <c r="GY183" i="57"/>
  <c r="GY184" i="57" s="1"/>
  <c r="HI166" i="57"/>
  <c r="HX16" i="60"/>
  <c r="GJ16" i="60"/>
  <c r="EV16" i="60"/>
  <c r="DH16" i="60"/>
  <c r="BT16" i="60"/>
  <c r="AF16" i="60"/>
  <c r="Q138" i="57"/>
  <c r="Q139" i="57" s="1"/>
  <c r="V108" i="57"/>
  <c r="V109" i="57" s="1"/>
  <c r="AF138" i="57"/>
  <c r="AF139" i="57" s="1"/>
  <c r="AU132" i="57"/>
  <c r="AU106" i="57"/>
  <c r="BJ183" i="57"/>
  <c r="BJ184" i="57" s="1"/>
  <c r="CS168" i="57"/>
  <c r="CS169" i="57" s="1"/>
  <c r="DM121" i="57"/>
  <c r="DR108" i="57"/>
  <c r="DR109" i="57" s="1"/>
  <c r="DW151" i="57"/>
  <c r="FF132" i="57"/>
  <c r="FP166" i="57"/>
  <c r="GY181" i="57"/>
  <c r="HI162" i="57"/>
  <c r="AU168" i="57"/>
  <c r="AU169" i="57" s="1"/>
  <c r="AU130" i="57"/>
  <c r="AU102" i="57"/>
  <c r="CS166" i="57"/>
  <c r="DH108" i="57"/>
  <c r="DH109" i="57" s="1"/>
  <c r="DM117" i="57"/>
  <c r="DW147" i="57"/>
  <c r="FF130" i="57"/>
  <c r="FP160" i="57"/>
  <c r="GY177" i="57"/>
  <c r="HI160" i="57"/>
  <c r="BJ181" i="57"/>
  <c r="HN16" i="60"/>
  <c r="FZ16" i="60"/>
  <c r="EL16" i="60"/>
  <c r="CX16" i="60"/>
  <c r="BJ16" i="60"/>
  <c r="V16" i="60"/>
  <c r="Q132" i="57"/>
  <c r="AF129" i="57"/>
  <c r="AU166" i="57"/>
  <c r="AZ108" i="57"/>
  <c r="AZ109" i="57" s="1"/>
  <c r="BJ108" i="57"/>
  <c r="BJ109" i="57" s="1"/>
  <c r="BT138" i="57"/>
  <c r="BT139" i="57" s="1"/>
  <c r="BY108" i="57"/>
  <c r="BY109" i="57" s="1"/>
  <c r="CS162" i="57"/>
  <c r="DC108" i="57"/>
  <c r="DC109" i="57" s="1"/>
  <c r="GY175" i="57"/>
  <c r="IM108" i="57"/>
  <c r="IM109" i="57" s="1"/>
  <c r="IW16" i="60"/>
  <c r="FU16" i="60"/>
  <c r="CI108" i="57"/>
  <c r="CI109" i="57" s="1"/>
  <c r="HI108" i="57"/>
  <c r="HI109" i="57" s="1"/>
  <c r="DW108" i="57"/>
  <c r="DW109" i="57" s="1"/>
  <c r="V132" i="57"/>
  <c r="BE162" i="57"/>
  <c r="BT162" i="57"/>
  <c r="CN99" i="57"/>
  <c r="CX145" i="57"/>
  <c r="DW106" i="57"/>
  <c r="EB106" i="57"/>
  <c r="EG159" i="57"/>
  <c r="EV151" i="57"/>
  <c r="GO147" i="57"/>
  <c r="GO102" i="57"/>
  <c r="GY145" i="57"/>
  <c r="HD159" i="57"/>
  <c r="V129" i="57"/>
  <c r="AF123" i="57"/>
  <c r="AF124" i="57" s="1"/>
  <c r="BE159" i="57"/>
  <c r="BJ138" i="57"/>
  <c r="BJ139" i="57" s="1"/>
  <c r="BT159" i="57"/>
  <c r="DW100" i="57"/>
  <c r="EV145" i="57"/>
  <c r="FP117" i="57"/>
  <c r="GO144" i="57"/>
  <c r="GO99" i="57"/>
  <c r="HN106" i="57"/>
  <c r="IC183" i="57"/>
  <c r="IC184" i="57" s="1"/>
  <c r="HN18" i="56"/>
  <c r="V121" i="57"/>
  <c r="AF121" i="57"/>
  <c r="BJ136" i="57"/>
  <c r="DW121" i="57"/>
  <c r="DW99" i="57"/>
  <c r="FP115" i="57"/>
  <c r="GO132" i="57"/>
  <c r="HN102" i="57"/>
  <c r="HS159" i="57"/>
  <c r="IC181" i="57"/>
  <c r="Q151" i="57"/>
  <c r="V117" i="57"/>
  <c r="AF117" i="57"/>
  <c r="BJ132" i="57"/>
  <c r="CN108" i="57"/>
  <c r="CN109" i="57" s="1"/>
  <c r="CS117" i="57"/>
  <c r="DW117" i="57"/>
  <c r="GO130" i="57"/>
  <c r="HD168" i="57"/>
  <c r="HD169" i="57" s="1"/>
  <c r="HN136" i="57"/>
  <c r="HN100" i="57"/>
  <c r="IC177" i="57"/>
  <c r="IH121" i="57"/>
  <c r="Q147" i="57"/>
  <c r="V115" i="57"/>
  <c r="AF115" i="57"/>
  <c r="BJ130" i="57"/>
  <c r="CN106" i="57"/>
  <c r="CS115" i="57"/>
  <c r="DC147" i="57"/>
  <c r="DW115" i="57"/>
  <c r="GO129" i="57"/>
  <c r="HD166" i="57"/>
  <c r="HN132" i="57"/>
  <c r="IC175" i="57"/>
  <c r="IH117" i="57"/>
  <c r="Q145" i="57"/>
  <c r="BE168" i="57"/>
  <c r="BE169" i="57" s="1"/>
  <c r="BT168" i="57"/>
  <c r="BT169" i="57" s="1"/>
  <c r="CN102" i="57"/>
  <c r="CS114" i="57"/>
  <c r="CX151" i="57"/>
  <c r="DC145" i="57"/>
  <c r="EG162" i="57"/>
  <c r="GO153" i="57"/>
  <c r="GO154" i="57" s="1"/>
  <c r="GO108" i="57"/>
  <c r="GO109" i="57" s="1"/>
  <c r="HD162" i="57"/>
  <c r="HN130" i="57"/>
  <c r="IH115" i="57"/>
  <c r="FK18" i="56"/>
  <c r="EB108" i="57"/>
  <c r="EB109" i="57" s="1"/>
  <c r="EG160" i="57"/>
  <c r="AK99" i="57"/>
  <c r="AP129" i="57"/>
  <c r="BO168" i="57"/>
  <c r="BO169" i="57" s="1"/>
  <c r="BO106" i="57"/>
  <c r="CX162" i="57"/>
  <c r="DM99" i="57"/>
  <c r="FF147" i="57"/>
  <c r="FK117" i="57"/>
  <c r="FU130" i="57"/>
  <c r="FZ99" i="57"/>
  <c r="HX166" i="57"/>
  <c r="IC160" i="57"/>
  <c r="IR114" i="57"/>
  <c r="BO162" i="57"/>
  <c r="BO100" i="57"/>
  <c r="BT106" i="57"/>
  <c r="CI106" i="57"/>
  <c r="CX159" i="57"/>
  <c r="DC168" i="57"/>
  <c r="DC169" i="57" s="1"/>
  <c r="FF144" i="57"/>
  <c r="FK138" i="57"/>
  <c r="FK139" i="57" s="1"/>
  <c r="FK114" i="57"/>
  <c r="GE181" i="57"/>
  <c r="GT117" i="57"/>
  <c r="HX160" i="57"/>
  <c r="Q121" i="57"/>
  <c r="AP168" i="57"/>
  <c r="AP169" i="57" s="1"/>
  <c r="AZ138" i="57"/>
  <c r="AZ139" i="57" s="1"/>
  <c r="BO160" i="57"/>
  <c r="BO99" i="57"/>
  <c r="BT102" i="57"/>
  <c r="CI102" i="57"/>
  <c r="DC166" i="57"/>
  <c r="EV121" i="57"/>
  <c r="FK136" i="57"/>
  <c r="GE177" i="57"/>
  <c r="GT115" i="57"/>
  <c r="HX159" i="57"/>
  <c r="AP138" i="57"/>
  <c r="AP139" i="57" s="1"/>
  <c r="AZ121" i="57"/>
  <c r="BT100" i="57"/>
  <c r="BY121" i="57"/>
  <c r="CI100" i="57"/>
  <c r="DC162" i="57"/>
  <c r="DM108" i="57"/>
  <c r="DM109" i="57" s="1"/>
  <c r="EV117" i="57"/>
  <c r="FK132" i="57"/>
  <c r="FZ108" i="57"/>
  <c r="FZ109" i="57" s="1"/>
  <c r="GE175" i="57"/>
  <c r="Q117" i="57"/>
  <c r="AP166" i="57"/>
  <c r="Q115" i="57"/>
  <c r="AP162" i="57"/>
  <c r="AP136" i="57"/>
  <c r="AZ117" i="57"/>
  <c r="BE132" i="57"/>
  <c r="BY117" i="57"/>
  <c r="DC160" i="57"/>
  <c r="DM106" i="57"/>
  <c r="EV115" i="57"/>
  <c r="FK130" i="57"/>
  <c r="FU138" i="57"/>
  <c r="FU139" i="57" s="1"/>
  <c r="FZ106" i="57"/>
  <c r="GT162" i="57"/>
  <c r="IC168" i="57"/>
  <c r="IC169" i="57" s="1"/>
  <c r="IR121" i="57"/>
  <c r="FF108" i="57"/>
  <c r="FF109" i="57" s="1"/>
  <c r="AP160" i="57"/>
  <c r="AP132" i="57"/>
  <c r="AZ115" i="57"/>
  <c r="BT147" i="57"/>
  <c r="BY115" i="57"/>
  <c r="CX168" i="57"/>
  <c r="CX169" i="57" s="1"/>
  <c r="DM102" i="57"/>
  <c r="FF153" i="57"/>
  <c r="FF154" i="57" s="1"/>
  <c r="FU136" i="57"/>
  <c r="FU106" i="57"/>
  <c r="FZ102" i="57"/>
  <c r="GT160" i="57"/>
  <c r="IC166" i="57"/>
  <c r="IR117" i="57"/>
  <c r="BT144" i="57"/>
  <c r="EL18" i="56"/>
  <c r="AP108" i="57"/>
  <c r="AP109" i="57" s="1"/>
  <c r="Q108" i="57"/>
  <c r="Q109" i="57" s="1"/>
  <c r="GJ123" i="57"/>
  <c r="GJ124" i="57" s="1"/>
  <c r="IM138" i="57"/>
  <c r="IM139" i="57" s="1"/>
  <c r="FP123" i="57"/>
  <c r="FP124" i="57" s="1"/>
  <c r="GJ100" i="57"/>
  <c r="DH144" i="57"/>
  <c r="AA166" i="57"/>
  <c r="BJ117" i="57"/>
  <c r="FF106" i="57"/>
  <c r="IW153" i="57"/>
  <c r="IW154" i="57" s="1"/>
  <c r="HN205" i="58"/>
  <c r="HN207" i="58" s="1"/>
  <c r="BJ205" i="58"/>
  <c r="BJ207" i="58" s="1"/>
  <c r="FP108" i="57"/>
  <c r="FP109" i="57" s="1"/>
  <c r="DH114" i="57"/>
  <c r="EV160" i="57"/>
  <c r="FZ160" i="57"/>
  <c r="GT130" i="57"/>
  <c r="FZ205" i="58"/>
  <c r="FZ207" i="58" s="1"/>
  <c r="V205" i="58"/>
  <c r="V207" i="58" s="1"/>
  <c r="V153" i="57"/>
  <c r="V154" i="57" s="1"/>
  <c r="CD130" i="57"/>
  <c r="EG117" i="57"/>
  <c r="FZ130" i="57"/>
  <c r="FP106" i="57"/>
  <c r="HN115" i="57"/>
  <c r="IR106" i="57"/>
  <c r="V147" i="57"/>
  <c r="AA160" i="57"/>
  <c r="BJ114" i="57"/>
  <c r="CD121" i="57"/>
  <c r="CN115" i="57"/>
  <c r="EG114" i="57"/>
  <c r="EL121" i="57"/>
  <c r="EV108" i="57"/>
  <c r="EV109" i="57" s="1"/>
  <c r="FF100" i="57"/>
  <c r="FP130" i="57"/>
  <c r="FP102" i="57"/>
  <c r="FZ151" i="57"/>
  <c r="FZ121" i="57"/>
  <c r="GJ160" i="57"/>
  <c r="HN114" i="57"/>
  <c r="HX117" i="57"/>
  <c r="IC129" i="57"/>
  <c r="IR102" i="57"/>
  <c r="IW151" i="57"/>
  <c r="IW205" i="58"/>
  <c r="IW207" i="58" s="1"/>
  <c r="HI205" i="58"/>
  <c r="HI207" i="58" s="1"/>
  <c r="FU205" i="58"/>
  <c r="FU207" i="58" s="1"/>
  <c r="EG205" i="58"/>
  <c r="EG207" i="58" s="1"/>
  <c r="CS205" i="58"/>
  <c r="CS207" i="58" s="1"/>
  <c r="BE205" i="58"/>
  <c r="BE207" i="58" s="1"/>
  <c r="Q205" i="58"/>
  <c r="Q207" i="58" s="1"/>
  <c r="FU18" i="56"/>
  <c r="FP132" i="57"/>
  <c r="FZ159" i="57"/>
  <c r="GJ162" i="57"/>
  <c r="GT129" i="57"/>
  <c r="V145" i="57"/>
  <c r="AA159" i="57"/>
  <c r="CD183" i="57"/>
  <c r="CD184" i="57" s="1"/>
  <c r="CD108" i="57"/>
  <c r="CD109" i="57" s="1"/>
  <c r="CN114" i="57"/>
  <c r="CS151" i="57"/>
  <c r="CS108" i="57"/>
  <c r="CS109" i="57" s="1"/>
  <c r="DW138" i="57"/>
  <c r="DW139" i="57" s="1"/>
  <c r="EL117" i="57"/>
  <c r="EV106" i="57"/>
  <c r="FF99" i="57"/>
  <c r="FP129" i="57"/>
  <c r="FP100" i="57"/>
  <c r="FZ147" i="57"/>
  <c r="FZ117" i="57"/>
  <c r="GJ159" i="57"/>
  <c r="HI132" i="57"/>
  <c r="HX115" i="57"/>
  <c r="IR100" i="57"/>
  <c r="IW147" i="57"/>
  <c r="IR205" i="58"/>
  <c r="IR207" i="58" s="1"/>
  <c r="HD205" i="58"/>
  <c r="HD207" i="58" s="1"/>
  <c r="FP205" i="58"/>
  <c r="FP207" i="58" s="1"/>
  <c r="EB205" i="58"/>
  <c r="EB207" i="58" s="1"/>
  <c r="CN205" i="58"/>
  <c r="CN207" i="58" s="1"/>
  <c r="AZ205" i="58"/>
  <c r="AZ207" i="58" s="1"/>
  <c r="L205" i="58"/>
  <c r="L207" i="58" s="1"/>
  <c r="CD18" i="56"/>
  <c r="IR138" i="57"/>
  <c r="IR139" i="57" s="1"/>
  <c r="FF102" i="57"/>
  <c r="FZ129" i="57"/>
  <c r="V144" i="57"/>
  <c r="AA151" i="57"/>
  <c r="CD181" i="57"/>
  <c r="CD106" i="57"/>
  <c r="CS147" i="57"/>
  <c r="CS106" i="57"/>
  <c r="DH130" i="57"/>
  <c r="DW136" i="57"/>
  <c r="EL115" i="57"/>
  <c r="EV102" i="57"/>
  <c r="FZ145" i="57"/>
  <c r="FZ115" i="57"/>
  <c r="GE121" i="57"/>
  <c r="GO138" i="57"/>
  <c r="GO139" i="57" s="1"/>
  <c r="IM205" i="58"/>
  <c r="IM207" i="58" s="1"/>
  <c r="GY205" i="58"/>
  <c r="GY207" i="58" s="1"/>
  <c r="FK205" i="58"/>
  <c r="FK207" i="58" s="1"/>
  <c r="DW205" i="58"/>
  <c r="DW207" i="58" s="1"/>
  <c r="CI205" i="58"/>
  <c r="CI207" i="58" s="1"/>
  <c r="AU205" i="58"/>
  <c r="AU207" i="58" s="1"/>
  <c r="BJ115" i="57"/>
  <c r="EG115" i="57"/>
  <c r="GJ99" i="57"/>
  <c r="AA147" i="57"/>
  <c r="CD177" i="57"/>
  <c r="CD138" i="57"/>
  <c r="CD139" i="57" s="1"/>
  <c r="CD102" i="57"/>
  <c r="CI151" i="57"/>
  <c r="CS145" i="57"/>
  <c r="CS102" i="57"/>
  <c r="DH151" i="57"/>
  <c r="DH121" i="57"/>
  <c r="DW132" i="57"/>
  <c r="EV168" i="57"/>
  <c r="EV169" i="57" s="1"/>
  <c r="EV100" i="57"/>
  <c r="FA138" i="57"/>
  <c r="FA139" i="57" s="1"/>
  <c r="FZ168" i="57"/>
  <c r="FZ169" i="57" s="1"/>
  <c r="GJ108" i="57"/>
  <c r="GJ109" i="57" s="1"/>
  <c r="GY108" i="57"/>
  <c r="GY109" i="57" s="1"/>
  <c r="HX136" i="57"/>
  <c r="IH205" i="58"/>
  <c r="IH207" i="58" s="1"/>
  <c r="GT205" i="58"/>
  <c r="GT207" i="58" s="1"/>
  <c r="FF205" i="58"/>
  <c r="FF207" i="58" s="1"/>
  <c r="DR205" i="58"/>
  <c r="DR207" i="58" s="1"/>
  <c r="CD205" i="58"/>
  <c r="CD207" i="58" s="1"/>
  <c r="AP205" i="58"/>
  <c r="AP207" i="58" s="1"/>
  <c r="FF18" i="56"/>
  <c r="GY138" i="57"/>
  <c r="GY139" i="57" s="1"/>
  <c r="CD175" i="57"/>
  <c r="CD136" i="57"/>
  <c r="CD100" i="57"/>
  <c r="CI147" i="57"/>
  <c r="DH147" i="57"/>
  <c r="DH117" i="57"/>
  <c r="DR144" i="57"/>
  <c r="EV166" i="57"/>
  <c r="FZ166" i="57"/>
  <c r="FZ136" i="57"/>
  <c r="GJ106" i="57"/>
  <c r="GT136" i="57"/>
  <c r="GY106" i="57"/>
  <c r="IC205" i="58"/>
  <c r="IC207" i="58" s="1"/>
  <c r="GO205" i="58"/>
  <c r="GO207" i="58" s="1"/>
  <c r="FA205" i="58"/>
  <c r="FA207" i="58" s="1"/>
  <c r="DM205" i="58"/>
  <c r="DM207" i="58" s="1"/>
  <c r="BY205" i="58"/>
  <c r="BY207" i="58" s="1"/>
  <c r="AK205" i="58"/>
  <c r="AK207" i="58" s="1"/>
  <c r="AA162" i="57"/>
  <c r="CD129" i="57"/>
  <c r="EV159" i="57"/>
  <c r="AP102" i="57"/>
  <c r="HX205" i="58"/>
  <c r="HX207" i="58" s="1"/>
  <c r="GJ205" i="58"/>
  <c r="GJ207" i="58" s="1"/>
  <c r="EV205" i="58"/>
  <c r="EV207" i="58" s="1"/>
  <c r="DH205" i="58"/>
  <c r="DH207" i="58" s="1"/>
  <c r="BT205" i="58"/>
  <c r="BT207" i="58" s="1"/>
  <c r="L117" i="57"/>
  <c r="Q160" i="57"/>
  <c r="BJ106" i="57"/>
  <c r="BO136" i="57"/>
  <c r="CX129" i="57"/>
  <c r="DR99" i="57"/>
  <c r="DW162" i="57"/>
  <c r="EB147" i="57"/>
  <c r="EQ147" i="57"/>
  <c r="GJ117" i="57"/>
  <c r="HD99" i="57"/>
  <c r="HN162" i="57"/>
  <c r="L115" i="57"/>
  <c r="Q159" i="57"/>
  <c r="BJ102" i="57"/>
  <c r="BO132" i="57"/>
  <c r="CI168" i="57"/>
  <c r="CI169" i="57" s="1"/>
  <c r="CX121" i="57"/>
  <c r="DW160" i="57"/>
  <c r="EB145" i="57"/>
  <c r="EQ145" i="57"/>
  <c r="GJ115" i="57"/>
  <c r="HD183" i="57"/>
  <c r="HD184" i="57" s="1"/>
  <c r="HN160" i="57"/>
  <c r="HX108" i="57"/>
  <c r="HX109" i="57" s="1"/>
  <c r="BJ100" i="57"/>
  <c r="BO130" i="57"/>
  <c r="CI162" i="57"/>
  <c r="CX117" i="57"/>
  <c r="EQ168" i="57"/>
  <c r="EQ169" i="57" s="1"/>
  <c r="GJ114" i="57"/>
  <c r="HD181" i="57"/>
  <c r="HN159" i="57"/>
  <c r="HX99" i="57"/>
  <c r="EV18" i="56"/>
  <c r="BE153" i="57"/>
  <c r="BE154" i="57" s="1"/>
  <c r="CI160" i="57"/>
  <c r="CX115" i="57"/>
  <c r="DH183" i="57"/>
  <c r="DH184" i="57" s="1"/>
  <c r="EQ166" i="57"/>
  <c r="FA144" i="57"/>
  <c r="GJ138" i="57"/>
  <c r="GJ139" i="57" s="1"/>
  <c r="HD177" i="57"/>
  <c r="BE145" i="57"/>
  <c r="CI159" i="57"/>
  <c r="DH181" i="57"/>
  <c r="EQ162" i="57"/>
  <c r="GJ130" i="57"/>
  <c r="GT99" i="57"/>
  <c r="HD175" i="57"/>
  <c r="HD108" i="57"/>
  <c r="HD109" i="57" s="1"/>
  <c r="BE144" i="57"/>
  <c r="GJ129" i="57"/>
  <c r="HD106" i="57"/>
  <c r="AK117" i="57"/>
  <c r="BO147" i="57"/>
  <c r="BY159" i="57"/>
  <c r="EG129" i="57"/>
  <c r="EG100" i="57"/>
  <c r="EL166" i="57"/>
  <c r="FA160" i="57"/>
  <c r="FK144" i="57"/>
  <c r="FU174" i="57"/>
  <c r="GE138" i="57"/>
  <c r="GE139" i="57" s="1"/>
  <c r="HD115" i="57"/>
  <c r="HS138" i="57"/>
  <c r="HS139" i="57" s="1"/>
  <c r="IC99" i="57"/>
  <c r="IH100" i="57"/>
  <c r="EG99" i="57"/>
  <c r="EL162" i="57"/>
  <c r="FA159" i="57"/>
  <c r="FU160" i="57"/>
  <c r="HD138" i="57"/>
  <c r="HD139" i="57" s="1"/>
  <c r="HD114" i="57"/>
  <c r="HS136" i="57"/>
  <c r="IH183" i="57"/>
  <c r="IH184" i="57" s="1"/>
  <c r="IH99" i="57"/>
  <c r="CI138" i="57"/>
  <c r="CI139" i="57" s="1"/>
  <c r="CN151" i="57"/>
  <c r="AK166" i="57"/>
  <c r="AK138" i="57"/>
  <c r="AK139" i="57" s="1"/>
  <c r="AK114" i="57"/>
  <c r="BO144" i="57"/>
  <c r="CI136" i="57"/>
  <c r="CN147" i="57"/>
  <c r="EL160" i="57"/>
  <c r="HD136" i="57"/>
  <c r="HS132" i="57"/>
  <c r="IH181" i="57"/>
  <c r="IW168" i="57"/>
  <c r="IW169" i="57" s="1"/>
  <c r="AK162" i="57"/>
  <c r="AK136" i="57"/>
  <c r="AK108" i="57"/>
  <c r="AK109" i="57" s="1"/>
  <c r="CI132" i="57"/>
  <c r="CN145" i="57"/>
  <c r="HD132" i="57"/>
  <c r="HS130" i="57"/>
  <c r="IH177" i="57"/>
  <c r="IH151" i="57"/>
  <c r="IW166" i="57"/>
  <c r="AK168" i="57"/>
  <c r="AK169" i="57" s="1"/>
  <c r="AK160" i="57"/>
  <c r="AK132" i="57"/>
  <c r="AK106" i="57"/>
  <c r="BY168" i="57"/>
  <c r="BY169" i="57" s="1"/>
  <c r="CI130" i="57"/>
  <c r="FU183" i="57"/>
  <c r="FU184" i="57" s="1"/>
  <c r="HD130" i="57"/>
  <c r="IC108" i="57"/>
  <c r="IC109" i="57" s="1"/>
  <c r="IH175" i="57"/>
  <c r="IH147" i="57"/>
  <c r="IW162" i="57"/>
  <c r="GE18" i="56"/>
  <c r="BO153" i="57"/>
  <c r="BO154" i="57" s="1"/>
  <c r="BY166" i="57"/>
  <c r="FU181" i="57"/>
  <c r="IC106" i="57"/>
  <c r="IH108" i="57"/>
  <c r="IH109" i="57" s="1"/>
  <c r="IW160" i="57"/>
  <c r="AK102" i="57"/>
  <c r="EG108" i="57"/>
  <c r="EG109" i="57" s="1"/>
  <c r="FA168" i="57"/>
  <c r="FA169" i="57" s="1"/>
  <c r="DC183" i="57"/>
  <c r="DC184" i="57" s="1"/>
  <c r="HS18" i="56"/>
  <c r="AP183" i="57"/>
  <c r="AP184" i="57" s="1"/>
  <c r="HX153" i="57"/>
  <c r="HX154" i="57" s="1"/>
  <c r="EL132" i="57"/>
  <c r="HN153" i="57"/>
  <c r="HN154" i="57" s="1"/>
  <c r="AP181" i="57"/>
  <c r="EQ153" i="57"/>
  <c r="EQ154" i="57" s="1"/>
  <c r="AP177" i="57"/>
  <c r="CI153" i="57"/>
  <c r="CI154" i="57" s="1"/>
  <c r="CX153" i="57"/>
  <c r="CX154" i="57" s="1"/>
  <c r="CN153" i="57"/>
  <c r="CN154" i="57" s="1"/>
  <c r="CS153" i="57"/>
  <c r="CS154" i="57" s="1"/>
  <c r="DH153" i="57"/>
  <c r="DH154" i="57" s="1"/>
  <c r="DR153" i="57"/>
  <c r="DR154" i="57" s="1"/>
  <c r="FK153" i="57"/>
  <c r="FK154" i="57" s="1"/>
  <c r="BY151" i="57"/>
  <c r="BY145" i="57"/>
  <c r="BY144" i="57"/>
  <c r="EB115" i="57"/>
  <c r="EB114" i="57"/>
  <c r="G120" i="58"/>
  <c r="AF153" i="57"/>
  <c r="AF154" i="57" s="1"/>
  <c r="AK153" i="57"/>
  <c r="AK154" i="57" s="1"/>
  <c r="CS129" i="57"/>
  <c r="IM153" i="57"/>
  <c r="IM154" i="57" s="1"/>
  <c r="IC138" i="57"/>
  <c r="IC139" i="57" s="1"/>
  <c r="FA100" i="57"/>
  <c r="IW114" i="57"/>
  <c r="EL138" i="57"/>
  <c r="EL139" i="57" s="1"/>
  <c r="FZ153" i="57"/>
  <c r="FZ154" i="57" s="1"/>
  <c r="G57" i="49"/>
  <c r="EL136" i="57"/>
  <c r="GY159" i="57"/>
  <c r="HS168" i="57"/>
  <c r="HS169" i="57" s="1"/>
  <c r="IM166" i="57"/>
  <c r="IR136" i="57"/>
  <c r="IW123" i="57"/>
  <c r="IW124" i="57" s="1"/>
  <c r="DR151" i="57"/>
  <c r="EB121" i="57"/>
  <c r="EG168" i="57"/>
  <c r="EG169" i="57" s="1"/>
  <c r="EQ138" i="57"/>
  <c r="EQ139" i="57" s="1"/>
  <c r="FA99" i="57"/>
  <c r="FK151" i="57"/>
  <c r="FP159" i="57"/>
  <c r="GY153" i="57"/>
  <c r="GY154" i="57" s="1"/>
  <c r="HD123" i="57"/>
  <c r="HD124" i="57" s="1"/>
  <c r="HI115" i="57"/>
  <c r="HS166" i="57"/>
  <c r="HX138" i="57"/>
  <c r="HX139" i="57" s="1"/>
  <c r="IM162" i="57"/>
  <c r="IR132" i="57"/>
  <c r="IW121" i="57"/>
  <c r="EB130" i="57"/>
  <c r="HI117" i="57"/>
  <c r="V123" i="57"/>
  <c r="V124" i="57" s="1"/>
  <c r="DR147" i="57"/>
  <c r="EQ136" i="57"/>
  <c r="FK147" i="57"/>
  <c r="GT168" i="57"/>
  <c r="GT169" i="57" s="1"/>
  <c r="GY151" i="57"/>
  <c r="HI114" i="57"/>
  <c r="HS162" i="57"/>
  <c r="IM160" i="57"/>
  <c r="IR130" i="57"/>
  <c r="IW117" i="57"/>
  <c r="AK18" i="56"/>
  <c r="G152" i="57"/>
  <c r="BJ151" i="57"/>
  <c r="L123" i="57"/>
  <c r="L124" i="57" s="1"/>
  <c r="DW123" i="57"/>
  <c r="DW124" i="57" s="1"/>
  <c r="EV153" i="57"/>
  <c r="EV154" i="57" s="1"/>
  <c r="GT166" i="57"/>
  <c r="IH153" i="57"/>
  <c r="IH154" i="57" s="1"/>
  <c r="IM159" i="57"/>
  <c r="G137" i="57"/>
  <c r="GO168" i="57"/>
  <c r="GO169" i="57" s="1"/>
  <c r="DC177" i="57"/>
  <c r="GE136" i="57"/>
  <c r="AP121" i="57"/>
  <c r="AZ100" i="57"/>
  <c r="BY100" i="57"/>
  <c r="CN138" i="57"/>
  <c r="CN139" i="57" s="1"/>
  <c r="DC175" i="57"/>
  <c r="DR106" i="57"/>
  <c r="DW153" i="57"/>
  <c r="DW154" i="57" s="1"/>
  <c r="EB102" i="57"/>
  <c r="EG151" i="57"/>
  <c r="EL130" i="57"/>
  <c r="FU168" i="57"/>
  <c r="FU169" i="57" s="1"/>
  <c r="GE132" i="57"/>
  <c r="GO162" i="57"/>
  <c r="GY132" i="57"/>
  <c r="HI144" i="57"/>
  <c r="IH144" i="57"/>
  <c r="IC123" i="57"/>
  <c r="IC124" i="57" s="1"/>
  <c r="G149" i="58"/>
  <c r="Q123" i="57"/>
  <c r="Q124" i="57" s="1"/>
  <c r="DR117" i="57"/>
  <c r="GO166" i="57"/>
  <c r="AA153" i="57"/>
  <c r="AA154" i="57" s="1"/>
  <c r="AP117" i="57"/>
  <c r="AZ153" i="57"/>
  <c r="AZ154" i="57" s="1"/>
  <c r="BE138" i="57"/>
  <c r="BE139" i="57" s="1"/>
  <c r="BT153" i="57"/>
  <c r="BT154" i="57" s="1"/>
  <c r="BY99" i="57"/>
  <c r="CS138" i="57"/>
  <c r="CS139" i="57" s="1"/>
  <c r="CX138" i="57"/>
  <c r="CX139" i="57" s="1"/>
  <c r="DR102" i="57"/>
  <c r="EB100" i="57"/>
  <c r="EG147" i="57"/>
  <c r="EV132" i="57"/>
  <c r="FF123" i="57"/>
  <c r="FF124" i="57" s="1"/>
  <c r="FU166" i="57"/>
  <c r="GE130" i="57"/>
  <c r="GO160" i="57"/>
  <c r="GY130" i="57"/>
  <c r="HI138" i="57"/>
  <c r="HI139" i="57" s="1"/>
  <c r="IH138" i="57"/>
  <c r="IH139" i="57" s="1"/>
  <c r="EG153" i="57"/>
  <c r="EG154" i="57" s="1"/>
  <c r="GY136" i="57"/>
  <c r="Q153" i="57"/>
  <c r="Q154" i="57" s="1"/>
  <c r="BE136" i="57"/>
  <c r="BT151" i="57"/>
  <c r="BY153" i="57"/>
  <c r="BY154" i="57" s="1"/>
  <c r="CS136" i="57"/>
  <c r="EB153" i="57"/>
  <c r="EB154" i="57" s="1"/>
  <c r="EL123" i="57"/>
  <c r="EL124" i="57" s="1"/>
  <c r="EV123" i="57"/>
  <c r="EV124" i="57" s="1"/>
  <c r="FK168" i="57"/>
  <c r="FK169" i="57" s="1"/>
  <c r="FU162" i="57"/>
  <c r="FZ138" i="57"/>
  <c r="FZ139" i="57" s="1"/>
  <c r="GT138" i="57"/>
  <c r="GT139" i="57" s="1"/>
  <c r="HI136" i="57"/>
  <c r="HN138" i="57"/>
  <c r="HN139" i="57" s="1"/>
  <c r="IW138" i="57"/>
  <c r="IW139" i="57" s="1"/>
  <c r="GY168" i="57"/>
  <c r="GY169" i="57" s="1"/>
  <c r="L153" i="57"/>
  <c r="L154" i="57" s="1"/>
  <c r="V138" i="57"/>
  <c r="V139" i="57" s="1"/>
  <c r="AP153" i="57"/>
  <c r="AP154" i="57" s="1"/>
  <c r="BE130" i="57"/>
  <c r="CD117" i="57"/>
  <c r="FA108" i="57"/>
  <c r="FA109" i="57" s="1"/>
  <c r="FK162" i="57"/>
  <c r="FP168" i="57"/>
  <c r="FP169" i="57" s="1"/>
  <c r="GE117" i="57"/>
  <c r="GY166" i="57"/>
  <c r="HI130" i="57"/>
  <c r="HX151" i="57"/>
  <c r="HX106" i="57"/>
  <c r="CD115" i="57"/>
  <c r="EG123" i="57"/>
  <c r="EG124" i="57" s="1"/>
  <c r="FK160" i="57"/>
  <c r="GE115" i="57"/>
  <c r="GY162" i="57"/>
  <c r="HX147" i="57"/>
  <c r="HX102" i="57"/>
  <c r="IM123" i="57"/>
  <c r="IM124" i="57" s="1"/>
  <c r="CX123" i="57"/>
  <c r="CX124" i="57" s="1"/>
  <c r="FK123" i="57"/>
  <c r="FK124" i="57" s="1"/>
  <c r="EQ115" i="57"/>
  <c r="AZ132" i="57"/>
  <c r="AU123" i="57"/>
  <c r="AU124" i="57" s="1"/>
  <c r="BJ123" i="57"/>
  <c r="BJ124" i="57" s="1"/>
  <c r="DM136" i="57"/>
  <c r="DR183" i="57"/>
  <c r="DR184" i="57" s="1"/>
  <c r="EQ108" i="57"/>
  <c r="EQ109" i="57" s="1"/>
  <c r="GY129" i="57"/>
  <c r="HI123" i="57"/>
  <c r="HI124" i="57" s="1"/>
  <c r="HS123" i="57"/>
  <c r="HS124" i="57" s="1"/>
  <c r="IC121" i="57"/>
  <c r="IR129" i="57"/>
  <c r="AZ136" i="57"/>
  <c r="EQ114" i="57"/>
  <c r="AZ130" i="57"/>
  <c r="AK123" i="57"/>
  <c r="AK124" i="57" s="1"/>
  <c r="BY138" i="57"/>
  <c r="BY139" i="57" s="1"/>
  <c r="DM132" i="57"/>
  <c r="DR181" i="57"/>
  <c r="DR138" i="57"/>
  <c r="DR139" i="57" s="1"/>
  <c r="EQ106" i="57"/>
  <c r="GO123" i="57"/>
  <c r="GO124" i="57" s="1"/>
  <c r="GY123" i="57"/>
  <c r="GY124" i="57" s="1"/>
  <c r="IC117" i="57"/>
  <c r="IH123" i="57"/>
  <c r="IH124" i="57" s="1"/>
  <c r="IR123" i="57"/>
  <c r="IR124" i="57" s="1"/>
  <c r="AZ123" i="57"/>
  <c r="AZ124" i="57" s="1"/>
  <c r="BE123" i="57"/>
  <c r="BE124" i="57" s="1"/>
  <c r="BO123" i="57"/>
  <c r="BO124" i="57" s="1"/>
  <c r="BY136" i="57"/>
  <c r="DM130" i="57"/>
  <c r="DR177" i="57"/>
  <c r="DR136" i="57"/>
  <c r="EL102" i="57"/>
  <c r="EQ102" i="57"/>
  <c r="GE123" i="57"/>
  <c r="GE124" i="57" s="1"/>
  <c r="GO121" i="57"/>
  <c r="GT123" i="57"/>
  <c r="GT124" i="57" s="1"/>
  <c r="GY121" i="57"/>
  <c r="HN123" i="57"/>
  <c r="HN124" i="57" s="1"/>
  <c r="HX123" i="57"/>
  <c r="HX124" i="57" s="1"/>
  <c r="IC115" i="57"/>
  <c r="Q99" i="57"/>
  <c r="AP123" i="57"/>
  <c r="AP124" i="57" s="1"/>
  <c r="BE121" i="57"/>
  <c r="BO121" i="57"/>
  <c r="BY132" i="57"/>
  <c r="CD123" i="57"/>
  <c r="CD124" i="57" s="1"/>
  <c r="DR175" i="57"/>
  <c r="DR132" i="57"/>
  <c r="EQ100" i="57"/>
  <c r="GO117" i="57"/>
  <c r="GY117" i="57"/>
  <c r="IC114" i="57"/>
  <c r="L138" i="57"/>
  <c r="L139" i="57" s="1"/>
  <c r="BE117" i="57"/>
  <c r="BO117" i="57"/>
  <c r="BT123" i="57"/>
  <c r="BT124" i="57" s="1"/>
  <c r="BY130" i="57"/>
  <c r="DM123" i="57"/>
  <c r="DM124" i="57" s="1"/>
  <c r="DR130" i="57"/>
  <c r="EL147" i="57"/>
  <c r="GO115" i="57"/>
  <c r="GY115" i="57"/>
  <c r="HI153" i="57"/>
  <c r="HI154" i="57" s="1"/>
  <c r="IW108" i="57"/>
  <c r="IW109" i="57" s="1"/>
  <c r="EL145" i="57"/>
  <c r="FZ123" i="57"/>
  <c r="FZ124" i="57" s="1"/>
  <c r="HI151" i="57"/>
  <c r="HS108" i="57"/>
  <c r="HS109" i="57" s="1"/>
  <c r="IR153" i="57"/>
  <c r="IR154" i="57" s="1"/>
  <c r="IW106" i="57"/>
  <c r="L136" i="57"/>
  <c r="BE115" i="57"/>
  <c r="BO115" i="57"/>
  <c r="CI123" i="57"/>
  <c r="CI124" i="57" s="1"/>
  <c r="DC123" i="57"/>
  <c r="DC124" i="57" s="1"/>
  <c r="EB138" i="57"/>
  <c r="EB139" i="57" s="1"/>
  <c r="L132" i="57"/>
  <c r="BY123" i="57"/>
  <c r="BY124" i="57" s="1"/>
  <c r="DR123" i="57"/>
  <c r="DR124" i="57" s="1"/>
  <c r="EB136" i="57"/>
  <c r="EV138" i="57"/>
  <c r="EV139" i="57" s="1"/>
  <c r="HI147" i="57"/>
  <c r="HS106" i="57"/>
  <c r="IM102" i="57"/>
  <c r="IR151" i="57"/>
  <c r="IW100" i="57"/>
  <c r="CN123" i="57"/>
  <c r="CN124" i="57" s="1"/>
  <c r="DH123" i="57"/>
  <c r="DH124" i="57" s="1"/>
  <c r="DR121" i="57"/>
  <c r="EB132" i="57"/>
  <c r="EG138" i="57"/>
  <c r="EG139" i="57" s="1"/>
  <c r="EV136" i="57"/>
  <c r="FU123" i="57"/>
  <c r="FU124" i="57" s="1"/>
  <c r="GT153" i="57"/>
  <c r="GT154" i="57" s="1"/>
  <c r="GT106" i="57"/>
  <c r="HS102" i="57"/>
  <c r="IR147" i="57"/>
  <c r="G59" i="49"/>
  <c r="G11" i="49" s="1"/>
  <c r="Q11" i="49" s="1"/>
  <c r="G122" i="57"/>
  <c r="EG136" i="57"/>
  <c r="HS100" i="57"/>
  <c r="HS144" i="57"/>
  <c r="IR145" i="57"/>
  <c r="G178" i="58"/>
  <c r="AF136" i="57"/>
  <c r="CS123" i="57"/>
  <c r="CS124" i="57" s="1"/>
  <c r="DR115" i="57"/>
  <c r="EG132" i="57"/>
  <c r="EQ123" i="57"/>
  <c r="EQ124" i="57" s="1"/>
  <c r="EV130" i="57"/>
  <c r="FA123" i="57"/>
  <c r="FA124" i="57" s="1"/>
  <c r="GJ136" i="57"/>
  <c r="EB123" i="57"/>
  <c r="EB124" i="57" s="1"/>
  <c r="GT145" i="57"/>
  <c r="Q106" i="57"/>
  <c r="CD144" i="57"/>
  <c r="Q102" i="57"/>
  <c r="BE151" i="57"/>
  <c r="EL108" i="57"/>
  <c r="EL109" i="57" s="1"/>
  <c r="IM147" i="57"/>
  <c r="EL100" i="57"/>
  <c r="AU144" i="57"/>
  <c r="IM151" i="57"/>
  <c r="BE18" i="56"/>
  <c r="Q100" i="57"/>
  <c r="BJ153" i="57"/>
  <c r="BJ154" i="57" s="1"/>
  <c r="EL106" i="57"/>
  <c r="IM145" i="57"/>
  <c r="IR108" i="57"/>
  <c r="IR109" i="57" s="1"/>
  <c r="BJ144" i="57"/>
  <c r="CX106" i="57"/>
  <c r="FU108" i="57"/>
  <c r="FU109" i="57" s="1"/>
  <c r="GJ144" i="57"/>
  <c r="GT108" i="57"/>
  <c r="GT109" i="57" s="1"/>
  <c r="IW145" i="57"/>
  <c r="IW102" i="57"/>
  <c r="FZ18" i="56"/>
  <c r="HX18" i="56"/>
  <c r="CX100" i="57"/>
  <c r="DM151" i="57"/>
  <c r="FP153" i="57"/>
  <c r="FP154" i="57" s="1"/>
  <c r="FU102" i="57"/>
  <c r="GT102" i="57"/>
  <c r="CI18" i="56"/>
  <c r="CX99" i="57"/>
  <c r="DM147" i="57"/>
  <c r="FP151" i="57"/>
  <c r="FU100" i="57"/>
  <c r="BJ145" i="57"/>
  <c r="FP147" i="57"/>
  <c r="IC153" i="57"/>
  <c r="IC154" i="57" s="1"/>
  <c r="CN18" i="56"/>
  <c r="CX108" i="57"/>
  <c r="CX109" i="57" s="1"/>
  <c r="CD151" i="57"/>
  <c r="FP145" i="57"/>
  <c r="IC151" i="57"/>
  <c r="AU153" i="57"/>
  <c r="AU154" i="57" s="1"/>
  <c r="AU151" i="57"/>
  <c r="AU147" i="57"/>
  <c r="CD147" i="57"/>
  <c r="IC147" i="57"/>
  <c r="AZ18" i="56"/>
  <c r="DM153" i="57"/>
  <c r="DM154" i="57" s="1"/>
  <c r="CD153" i="57"/>
  <c r="CD154" i="57" s="1"/>
  <c r="DM145" i="57"/>
  <c r="IC145" i="57"/>
  <c r="DC153" i="57"/>
  <c r="DC154" i="57" s="1"/>
  <c r="EL153" i="57"/>
  <c r="EL154" i="57" s="1"/>
  <c r="FU153" i="57"/>
  <c r="FU154" i="57" s="1"/>
  <c r="HD153" i="57"/>
  <c r="HD154" i="57" s="1"/>
  <c r="L18" i="56"/>
  <c r="DC151" i="57"/>
  <c r="EL151" i="57"/>
  <c r="FU151" i="57"/>
  <c r="HD151" i="57"/>
  <c r="FU147" i="57"/>
  <c r="HD147" i="57"/>
  <c r="HD145" i="57"/>
  <c r="FU145" i="57"/>
  <c r="GE153" i="57"/>
  <c r="GE154" i="57" s="1"/>
  <c r="BO18" i="56"/>
  <c r="GE151" i="57"/>
  <c r="FA153" i="57"/>
  <c r="FA154" i="57" s="1"/>
  <c r="GE147" i="57"/>
  <c r="GJ153" i="57"/>
  <c r="GJ154" i="57" s="1"/>
  <c r="HS153" i="57"/>
  <c r="HS154" i="57" s="1"/>
  <c r="DW18" i="56"/>
  <c r="EQ18" i="56"/>
  <c r="FA151" i="57"/>
  <c r="GE145" i="57"/>
  <c r="GJ151" i="57"/>
  <c r="HS151" i="57"/>
  <c r="FP18" i="56"/>
  <c r="FA147" i="57"/>
  <c r="GJ147" i="57"/>
  <c r="HS147" i="57"/>
  <c r="G100" i="56"/>
  <c r="G74" i="57"/>
  <c r="L121" i="56"/>
  <c r="G12" i="56"/>
  <c r="L134" i="56"/>
  <c r="G14" i="56"/>
  <c r="IW33" i="58"/>
  <c r="IW35" i="58" s="1"/>
  <c r="IW9" i="58" s="1"/>
  <c r="IR33" i="58"/>
  <c r="IR35" i="58" s="1"/>
  <c r="IR9" i="58" s="1"/>
  <c r="IM33" i="58"/>
  <c r="IM35" i="58" s="1"/>
  <c r="IM9" i="58" s="1"/>
  <c r="IH33" i="58"/>
  <c r="IH35" i="58" s="1"/>
  <c r="IH9" i="58" s="1"/>
  <c r="IC33" i="58"/>
  <c r="IC35" i="58" s="1"/>
  <c r="IC9" i="58" s="1"/>
  <c r="HX33" i="58"/>
  <c r="HX35" i="58" s="1"/>
  <c r="HX9" i="58" s="1"/>
  <c r="HS33" i="58"/>
  <c r="HS35" i="58" s="1"/>
  <c r="HS9" i="58" s="1"/>
  <c r="HN33" i="58"/>
  <c r="HN35" i="58" s="1"/>
  <c r="HN9" i="58" s="1"/>
  <c r="HI33" i="58"/>
  <c r="HI35" i="58" s="1"/>
  <c r="HI9" i="58" s="1"/>
  <c r="HD33" i="58"/>
  <c r="HD35" i="58" s="1"/>
  <c r="HD9" i="58" s="1"/>
  <c r="GY33" i="58"/>
  <c r="GY35" i="58" s="1"/>
  <c r="GY9" i="58" s="1"/>
  <c r="GT33" i="58"/>
  <c r="GT35" i="58" s="1"/>
  <c r="GT9" i="58" s="1"/>
  <c r="GO33" i="58"/>
  <c r="GO35" i="58" s="1"/>
  <c r="GO9" i="58" s="1"/>
  <c r="GJ33" i="58"/>
  <c r="GJ35" i="58" s="1"/>
  <c r="GJ9" i="58" s="1"/>
  <c r="GE33" i="58"/>
  <c r="GE35" i="58" s="1"/>
  <c r="GE9" i="58" s="1"/>
  <c r="FZ33" i="58"/>
  <c r="FZ35" i="58" s="1"/>
  <c r="FZ9" i="58" s="1"/>
  <c r="FU33" i="58"/>
  <c r="FU35" i="58" s="1"/>
  <c r="FU9" i="58" s="1"/>
  <c r="FP33" i="58"/>
  <c r="FP35" i="58" s="1"/>
  <c r="FP9" i="58" s="1"/>
  <c r="FK33" i="58"/>
  <c r="FK35" i="58" s="1"/>
  <c r="FK9" i="58" s="1"/>
  <c r="FF33" i="58"/>
  <c r="FF35" i="58" s="1"/>
  <c r="FF9" i="58" s="1"/>
  <c r="FA33" i="58"/>
  <c r="FA35" i="58" s="1"/>
  <c r="FA9" i="58" s="1"/>
  <c r="EV33" i="58"/>
  <c r="EV35" i="58" s="1"/>
  <c r="EV9" i="58" s="1"/>
  <c r="EQ33" i="58"/>
  <c r="EQ35" i="58" s="1"/>
  <c r="EQ9" i="58" s="1"/>
  <c r="EL33" i="58"/>
  <c r="EL35" i="58" s="1"/>
  <c r="EL9" i="58" s="1"/>
  <c r="EG33" i="58"/>
  <c r="EG35" i="58" s="1"/>
  <c r="EG9" i="58" s="1"/>
  <c r="EB33" i="58"/>
  <c r="EB35" i="58" s="1"/>
  <c r="EB9" i="58" s="1"/>
  <c r="DW33" i="58"/>
  <c r="DW35" i="58" s="1"/>
  <c r="DW9" i="58" s="1"/>
  <c r="DR33" i="58"/>
  <c r="DR35" i="58" s="1"/>
  <c r="DR9" i="58" s="1"/>
  <c r="DM33" i="58"/>
  <c r="DM35" i="58" s="1"/>
  <c r="DM9" i="58" s="1"/>
  <c r="DH33" i="58"/>
  <c r="DH35" i="58" s="1"/>
  <c r="DH9" i="58" s="1"/>
  <c r="DC33" i="58"/>
  <c r="DC35" i="58" s="1"/>
  <c r="DC9" i="58" s="1"/>
  <c r="CX33" i="58"/>
  <c r="CX35" i="58" s="1"/>
  <c r="CX9" i="58" s="1"/>
  <c r="CS33" i="58"/>
  <c r="CS35" i="58" s="1"/>
  <c r="CS9" i="58" s="1"/>
  <c r="CN33" i="58"/>
  <c r="CN35" i="58" s="1"/>
  <c r="CN9" i="58" s="1"/>
  <c r="CI33" i="58"/>
  <c r="CI35" i="58" s="1"/>
  <c r="CI9" i="58" s="1"/>
  <c r="CD33" i="58"/>
  <c r="CD35" i="58" s="1"/>
  <c r="CD9" i="58" s="1"/>
  <c r="BY33" i="58"/>
  <c r="BY35" i="58" s="1"/>
  <c r="BY9" i="58" s="1"/>
  <c r="BT33" i="58"/>
  <c r="BT35" i="58" s="1"/>
  <c r="BT9" i="58" s="1"/>
  <c r="BO33" i="58"/>
  <c r="BO35" i="58" s="1"/>
  <c r="BO9" i="58" s="1"/>
  <c r="BJ33" i="58"/>
  <c r="BJ35" i="58" s="1"/>
  <c r="BJ9" i="58" s="1"/>
  <c r="BE33" i="58"/>
  <c r="BE35" i="58" s="1"/>
  <c r="BE9" i="58" s="1"/>
  <c r="AZ33" i="58"/>
  <c r="AZ35" i="58" s="1"/>
  <c r="AZ9" i="58" s="1"/>
  <c r="AU33" i="58"/>
  <c r="AU35" i="58" s="1"/>
  <c r="AU9" i="58" s="1"/>
  <c r="AP33" i="58"/>
  <c r="AP35" i="58" s="1"/>
  <c r="AP9" i="58" s="1"/>
  <c r="AK33" i="58"/>
  <c r="AK35" i="58" s="1"/>
  <c r="AK9" i="58" s="1"/>
  <c r="AF33" i="58"/>
  <c r="AF35" i="58" s="1"/>
  <c r="AF9" i="58" s="1"/>
  <c r="AA33" i="58"/>
  <c r="AA35" i="58" s="1"/>
  <c r="AA9" i="58" s="1"/>
  <c r="V33" i="58"/>
  <c r="V35" i="58" s="1"/>
  <c r="V9" i="58" s="1"/>
  <c r="Q33" i="58"/>
  <c r="Q35" i="58" s="1"/>
  <c r="Q9" i="58" s="1"/>
  <c r="L33" i="58"/>
  <c r="L35" i="58" s="1"/>
  <c r="G13" i="49"/>
  <c r="L13" i="49"/>
  <c r="L9" i="57" s="1"/>
  <c r="Q13" i="49"/>
  <c r="Q9" i="57" s="1"/>
  <c r="V13" i="49"/>
  <c r="V9" i="57" s="1"/>
  <c r="AA13" i="49"/>
  <c r="AA9" i="57" s="1"/>
  <c r="AF13" i="49"/>
  <c r="AF9" i="57" s="1"/>
  <c r="AK13" i="49"/>
  <c r="AK9" i="57" s="1"/>
  <c r="AP13" i="49"/>
  <c r="AP9" i="57" s="1"/>
  <c r="AU13" i="49"/>
  <c r="AU9" i="57" s="1"/>
  <c r="AZ13" i="49"/>
  <c r="AZ9" i="57" s="1"/>
  <c r="BE13" i="49"/>
  <c r="BE9" i="57" s="1"/>
  <c r="BJ13" i="49"/>
  <c r="BJ9" i="57" s="1"/>
  <c r="BO13" i="49"/>
  <c r="BO9" i="57" s="1"/>
  <c r="BT13" i="49"/>
  <c r="BT9" i="57" s="1"/>
  <c r="BY13" i="49"/>
  <c r="BY9" i="57" s="1"/>
  <c r="CD13" i="49"/>
  <c r="CD9" i="57" s="1"/>
  <c r="CI13" i="49"/>
  <c r="CI9" i="57" s="1"/>
  <c r="CN13" i="49"/>
  <c r="CN9" i="57" s="1"/>
  <c r="CS13" i="49"/>
  <c r="CS9" i="57" s="1"/>
  <c r="CX13" i="49"/>
  <c r="CX9" i="57" s="1"/>
  <c r="DC13" i="49"/>
  <c r="DC9" i="57" s="1"/>
  <c r="DH13" i="49"/>
  <c r="DH9" i="57" s="1"/>
  <c r="DM13" i="49"/>
  <c r="DM9" i="57" s="1"/>
  <c r="DR13" i="49"/>
  <c r="DR9" i="57" s="1"/>
  <c r="DW13" i="49"/>
  <c r="DW9" i="57" s="1"/>
  <c r="EB13" i="49"/>
  <c r="EB9" i="57" s="1"/>
  <c r="EG13" i="49"/>
  <c r="EG9" i="57" s="1"/>
  <c r="EL13" i="49"/>
  <c r="EL9" i="57" s="1"/>
  <c r="EQ13" i="49"/>
  <c r="EQ9" i="57" s="1"/>
  <c r="EV13" i="49"/>
  <c r="EV9" i="57" s="1"/>
  <c r="FA13" i="49"/>
  <c r="FA9" i="57" s="1"/>
  <c r="FF13" i="49"/>
  <c r="FF9" i="57" s="1"/>
  <c r="FK13" i="49"/>
  <c r="FK9" i="57" s="1"/>
  <c r="FP13" i="49"/>
  <c r="FP9" i="57" s="1"/>
  <c r="FU13" i="49"/>
  <c r="FU9" i="57" s="1"/>
  <c r="FZ13" i="49"/>
  <c r="FZ9" i="57" s="1"/>
  <c r="GE13" i="49"/>
  <c r="GE9" i="57" s="1"/>
  <c r="GJ13" i="49"/>
  <c r="GJ9" i="57" s="1"/>
  <c r="GO13" i="49"/>
  <c r="GO9" i="57" s="1"/>
  <c r="GT13" i="49"/>
  <c r="GT9" i="57" s="1"/>
  <c r="GY13" i="49"/>
  <c r="GY9" i="57" s="1"/>
  <c r="HD13" i="49"/>
  <c r="HD9" i="57" s="1"/>
  <c r="HI13" i="49"/>
  <c r="HI9" i="57" s="1"/>
  <c r="HN13" i="49"/>
  <c r="HN9" i="57" s="1"/>
  <c r="HS13" i="49"/>
  <c r="HS9" i="57" s="1"/>
  <c r="HX13" i="49"/>
  <c r="HX9" i="57" s="1"/>
  <c r="IC13" i="49"/>
  <c r="IC9" i="57" s="1"/>
  <c r="IH13" i="49"/>
  <c r="IH9" i="57" s="1"/>
  <c r="IM13" i="49"/>
  <c r="IM9" i="57" s="1"/>
  <c r="IR13" i="49"/>
  <c r="IR9" i="57" s="1"/>
  <c r="IW13" i="49"/>
  <c r="IW9" i="57" s="1"/>
  <c r="AC49" i="31"/>
  <c r="AG49" i="31"/>
  <c r="R10" i="31" s="1"/>
  <c r="AQ49" i="31"/>
  <c r="AU49" i="31"/>
  <c r="BW49" i="31"/>
  <c r="N33" i="31" s="1"/>
  <c r="BY49" i="31"/>
  <c r="N28" i="31" s="1"/>
  <c r="IW121" i="56"/>
  <c r="IW18" i="56"/>
  <c r="IR121" i="56"/>
  <c r="IR18" i="56"/>
  <c r="IM121" i="56"/>
  <c r="IM18" i="56"/>
  <c r="IH121" i="56"/>
  <c r="IH18" i="56"/>
  <c r="IC121" i="56"/>
  <c r="IC18" i="56"/>
  <c r="HI121" i="56"/>
  <c r="HI18" i="56"/>
  <c r="HD121" i="56"/>
  <c r="HD18" i="56"/>
  <c r="GY121" i="56"/>
  <c r="GY18" i="56"/>
  <c r="GT121" i="56"/>
  <c r="GT18" i="56"/>
  <c r="GO121" i="56"/>
  <c r="GO18" i="56"/>
  <c r="GJ121" i="56"/>
  <c r="GJ18" i="56"/>
  <c r="FA121" i="56"/>
  <c r="FA18" i="56"/>
  <c r="EG121" i="56"/>
  <c r="EG18" i="56"/>
  <c r="EB121" i="56"/>
  <c r="EB18" i="56"/>
  <c r="DR121" i="56"/>
  <c r="DR18" i="56"/>
  <c r="DM121" i="56"/>
  <c r="DM18" i="56"/>
  <c r="DH121" i="56"/>
  <c r="DH18" i="56"/>
  <c r="DC121" i="56"/>
  <c r="DC18" i="56"/>
  <c r="CX121" i="56"/>
  <c r="CX18" i="56"/>
  <c r="CS121" i="56"/>
  <c r="CS18" i="56"/>
  <c r="BY121" i="56"/>
  <c r="BY18" i="56"/>
  <c r="BT121" i="56"/>
  <c r="BT18" i="56"/>
  <c r="BJ121" i="56"/>
  <c r="BJ18" i="56"/>
  <c r="AU121" i="56"/>
  <c r="AU18" i="56"/>
  <c r="AP121" i="56"/>
  <c r="AP18" i="56"/>
  <c r="AF121" i="56"/>
  <c r="AF18" i="56"/>
  <c r="V121" i="56"/>
  <c r="V18" i="56"/>
  <c r="Q121" i="56"/>
  <c r="Q18" i="56"/>
  <c r="BY9" i="60" l="1"/>
  <c r="BY14" i="60" s="1"/>
  <c r="FA9" i="60"/>
  <c r="FA14" i="60" s="1"/>
  <c r="IC9" i="60"/>
  <c r="IC14" i="60" s="1"/>
  <c r="DM9" i="60"/>
  <c r="DM14" i="60" s="1"/>
  <c r="GO9" i="60"/>
  <c r="GO18" i="60" s="1"/>
  <c r="AK9" i="60"/>
  <c r="AK18" i="60" s="1"/>
  <c r="AP9" i="60"/>
  <c r="AP14" i="60" s="1"/>
  <c r="CD9" i="60"/>
  <c r="CD18" i="60" s="1"/>
  <c r="DR9" i="60"/>
  <c r="DR18" i="60" s="1"/>
  <c r="FF9" i="60"/>
  <c r="FF18" i="60" s="1"/>
  <c r="GT9" i="60"/>
  <c r="GT18" i="60" s="1"/>
  <c r="IH9" i="60"/>
  <c r="IH14" i="60" s="1"/>
  <c r="AU9" i="60"/>
  <c r="AU18" i="60" s="1"/>
  <c r="CI9" i="60"/>
  <c r="CI14" i="60" s="1"/>
  <c r="DW9" i="60"/>
  <c r="DW18" i="60" s="1"/>
  <c r="FK9" i="60"/>
  <c r="FK18" i="60" s="1"/>
  <c r="GY9" i="60"/>
  <c r="GY14" i="60" s="1"/>
  <c r="IM9" i="60"/>
  <c r="IM18" i="60" s="1"/>
  <c r="L9" i="60"/>
  <c r="L14" i="60" s="1"/>
  <c r="AZ9" i="60"/>
  <c r="AZ14" i="60" s="1"/>
  <c r="CN9" i="60"/>
  <c r="CN18" i="60" s="1"/>
  <c r="EB9" i="60"/>
  <c r="EB14" i="60" s="1"/>
  <c r="FP9" i="60"/>
  <c r="FP18" i="60" s="1"/>
  <c r="HD9" i="60"/>
  <c r="HD18" i="60" s="1"/>
  <c r="IR9" i="60"/>
  <c r="IR14" i="60" s="1"/>
  <c r="IW9" i="60"/>
  <c r="IW14" i="60" s="1"/>
  <c r="Q9" i="60"/>
  <c r="Q14" i="60" s="1"/>
  <c r="BE9" i="60"/>
  <c r="BE18" i="60" s="1"/>
  <c r="CS9" i="60"/>
  <c r="CS18" i="60" s="1"/>
  <c r="EG9" i="60"/>
  <c r="EG14" i="60" s="1"/>
  <c r="FU9" i="60"/>
  <c r="FU14" i="60" s="1"/>
  <c r="HI9" i="60"/>
  <c r="HI14" i="60" s="1"/>
  <c r="V9" i="60"/>
  <c r="V18" i="60" s="1"/>
  <c r="BJ9" i="60"/>
  <c r="BJ18" i="60" s="1"/>
  <c r="CX9" i="60"/>
  <c r="CX14" i="60" s="1"/>
  <c r="EL9" i="60"/>
  <c r="EL18" i="60" s="1"/>
  <c r="FZ9" i="60"/>
  <c r="FZ14" i="60" s="1"/>
  <c r="HN9" i="60"/>
  <c r="HN18" i="60" s="1"/>
  <c r="AA9" i="60"/>
  <c r="AA18" i="60" s="1"/>
  <c r="BO9" i="60"/>
  <c r="BO18" i="60" s="1"/>
  <c r="DC9" i="60"/>
  <c r="DC14" i="60" s="1"/>
  <c r="EQ9" i="60"/>
  <c r="EQ18" i="60" s="1"/>
  <c r="GE9" i="60"/>
  <c r="GE14" i="60" s="1"/>
  <c r="HS9" i="60"/>
  <c r="HS18" i="60" s="1"/>
  <c r="AF9" i="60"/>
  <c r="AF18" i="60" s="1"/>
  <c r="BT9" i="60"/>
  <c r="BT18" i="60" s="1"/>
  <c r="DH9" i="60"/>
  <c r="DH18" i="60" s="1"/>
  <c r="EV9" i="60"/>
  <c r="EV14" i="60" s="1"/>
  <c r="GJ9" i="60"/>
  <c r="GJ14" i="60" s="1"/>
  <c r="CI137" i="57"/>
  <c r="FA152" i="57"/>
  <c r="IM137" i="57"/>
  <c r="FU122" i="57"/>
  <c r="Q122" i="57"/>
  <c r="EG182" i="57"/>
  <c r="DC107" i="57"/>
  <c r="HS167" i="57"/>
  <c r="BO167" i="57"/>
  <c r="Q182" i="57"/>
  <c r="EQ182" i="57"/>
  <c r="IC167" i="57"/>
  <c r="BY167" i="57"/>
  <c r="FK152" i="57"/>
  <c r="IW137" i="57"/>
  <c r="CS137" i="57"/>
  <c r="GE122" i="57"/>
  <c r="AA122" i="57"/>
  <c r="DM107" i="57"/>
  <c r="DC182" i="57"/>
  <c r="GO167" i="57"/>
  <c r="AK167" i="57"/>
  <c r="DW152" i="57"/>
  <c r="HI137" i="57"/>
  <c r="BE137" i="57"/>
  <c r="EQ122" i="57"/>
  <c r="IC107" i="57"/>
  <c r="BY107" i="57"/>
  <c r="IW182" i="57"/>
  <c r="CS182" i="57"/>
  <c r="GE167" i="57"/>
  <c r="AA167" i="57"/>
  <c r="DM152" i="57"/>
  <c r="AU137" i="57"/>
  <c r="EG122" i="57"/>
  <c r="HS107" i="57"/>
  <c r="BO107" i="57"/>
  <c r="HS182" i="57"/>
  <c r="BO182" i="57"/>
  <c r="FA167" i="57"/>
  <c r="IM152" i="57"/>
  <c r="CI152" i="57"/>
  <c r="FU137" i="57"/>
  <c r="Q137" i="57"/>
  <c r="DC122" i="57"/>
  <c r="GO107" i="57"/>
  <c r="AA107" i="57"/>
  <c r="GY137" i="57"/>
  <c r="HI182" i="57"/>
  <c r="BE182" i="57"/>
  <c r="EQ167" i="57"/>
  <c r="IC152" i="57"/>
  <c r="BY152" i="57"/>
  <c r="FK137" i="57"/>
  <c r="IW122" i="57"/>
  <c r="CS122" i="57"/>
  <c r="GE107" i="57"/>
  <c r="GE182" i="57"/>
  <c r="AA182" i="57"/>
  <c r="DM167" i="57"/>
  <c r="GY152" i="57"/>
  <c r="AU152" i="57"/>
  <c r="EG137" i="57"/>
  <c r="HS122" i="57"/>
  <c r="BO122" i="57"/>
  <c r="FA107" i="57"/>
  <c r="FU182" i="57"/>
  <c r="DC167" i="57"/>
  <c r="GO152" i="57"/>
  <c r="AK152" i="57"/>
  <c r="DW137" i="57"/>
  <c r="HI122" i="57"/>
  <c r="BE122" i="57"/>
  <c r="EQ107" i="57"/>
  <c r="AK107" i="57"/>
  <c r="BO11" i="49"/>
  <c r="HN182" i="57"/>
  <c r="FZ182" i="57"/>
  <c r="EL182" i="57"/>
  <c r="CX182" i="57"/>
  <c r="BJ182" i="57"/>
  <c r="V182" i="57"/>
  <c r="HX167" i="57"/>
  <c r="GJ167" i="57"/>
  <c r="EV167" i="57"/>
  <c r="DH167" i="57"/>
  <c r="BT167" i="57"/>
  <c r="AF167" i="57"/>
  <c r="IH152" i="57"/>
  <c r="GT152" i="57"/>
  <c r="FF152" i="57"/>
  <c r="DR152" i="57"/>
  <c r="CD152" i="57"/>
  <c r="AP152" i="57"/>
  <c r="IR137" i="57"/>
  <c r="HD137" i="57"/>
  <c r="FP137" i="57"/>
  <c r="EB137" i="57"/>
  <c r="CN137" i="57"/>
  <c r="AZ137" i="57"/>
  <c r="L137" i="57"/>
  <c r="HN122" i="57"/>
  <c r="FZ122" i="57"/>
  <c r="EL122" i="57"/>
  <c r="CX122" i="57"/>
  <c r="BJ122" i="57"/>
  <c r="V122" i="57"/>
  <c r="HX107" i="57"/>
  <c r="GJ107" i="57"/>
  <c r="EV107" i="57"/>
  <c r="DH107" i="57"/>
  <c r="BT107" i="57"/>
  <c r="AF107" i="57"/>
  <c r="HD182" i="57"/>
  <c r="EB182" i="57"/>
  <c r="AZ182" i="57"/>
  <c r="HN167" i="57"/>
  <c r="EL167" i="57"/>
  <c r="BJ167" i="57"/>
  <c r="HX152" i="57"/>
  <c r="EV152" i="57"/>
  <c r="BT152" i="57"/>
  <c r="IH137" i="57"/>
  <c r="GT137" i="57"/>
  <c r="FF137" i="57"/>
  <c r="CD137" i="57"/>
  <c r="AP137" i="57"/>
  <c r="IR122" i="57"/>
  <c r="HD122" i="57"/>
  <c r="FP122" i="57"/>
  <c r="EB122" i="57"/>
  <c r="CN122" i="57"/>
  <c r="AZ122" i="57"/>
  <c r="L122" i="57"/>
  <c r="HN107" i="57"/>
  <c r="FZ107" i="57"/>
  <c r="EL107" i="57"/>
  <c r="CX107" i="57"/>
  <c r="V107" i="57"/>
  <c r="IR182" i="57"/>
  <c r="FP182" i="57"/>
  <c r="CN182" i="57"/>
  <c r="L182" i="57"/>
  <c r="FZ167" i="57"/>
  <c r="CX167" i="57"/>
  <c r="V167" i="57"/>
  <c r="GJ152" i="57"/>
  <c r="DH152" i="57"/>
  <c r="AF152" i="57"/>
  <c r="DR137" i="57"/>
  <c r="BJ107" i="57"/>
  <c r="IM182" i="57"/>
  <c r="GY182" i="57"/>
  <c r="FK182" i="57"/>
  <c r="DW182" i="57"/>
  <c r="CI182" i="57"/>
  <c r="AU182" i="57"/>
  <c r="IW167" i="57"/>
  <c r="HI167" i="57"/>
  <c r="FU167" i="57"/>
  <c r="EG167" i="57"/>
  <c r="CS167" i="57"/>
  <c r="BE167" i="57"/>
  <c r="Q167" i="57"/>
  <c r="HS152" i="57"/>
  <c r="GE152" i="57"/>
  <c r="EQ152" i="57"/>
  <c r="DC152" i="57"/>
  <c r="BO152" i="57"/>
  <c r="AA152" i="57"/>
  <c r="IC137" i="57"/>
  <c r="GO137" i="57"/>
  <c r="FA137" i="57"/>
  <c r="DM137" i="57"/>
  <c r="BY137" i="57"/>
  <c r="AK137" i="57"/>
  <c r="IM122" i="57"/>
  <c r="GY122" i="57"/>
  <c r="FK122" i="57"/>
  <c r="DW122" i="57"/>
  <c r="CI122" i="57"/>
  <c r="AU122" i="57"/>
  <c r="IW107" i="57"/>
  <c r="HI107" i="57"/>
  <c r="FU107" i="57"/>
  <c r="EG107" i="57"/>
  <c r="CS107" i="57"/>
  <c r="BE107" i="57"/>
  <c r="Q107" i="57"/>
  <c r="GT182" i="57"/>
  <c r="DR182" i="57"/>
  <c r="IR167" i="57"/>
  <c r="FP167" i="57"/>
  <c r="CN167" i="57"/>
  <c r="L167" i="57"/>
  <c r="EL152" i="57"/>
  <c r="BJ152" i="57"/>
  <c r="HX137" i="57"/>
  <c r="GJ137" i="57"/>
  <c r="EV137" i="57"/>
  <c r="BT137" i="57"/>
  <c r="AF137" i="57"/>
  <c r="IH122" i="57"/>
  <c r="GT122" i="57"/>
  <c r="FF122" i="57"/>
  <c r="DR122" i="57"/>
  <c r="CD122" i="57"/>
  <c r="AP122" i="57"/>
  <c r="IR107" i="57"/>
  <c r="HD107" i="57"/>
  <c r="FP107" i="57"/>
  <c r="EB107" i="57"/>
  <c r="CN107" i="57"/>
  <c r="AZ107" i="57"/>
  <c r="IH182" i="57"/>
  <c r="FF182" i="57"/>
  <c r="CD182" i="57"/>
  <c r="AP182" i="57"/>
  <c r="HD167" i="57"/>
  <c r="EB167" i="57"/>
  <c r="AZ167" i="57"/>
  <c r="HN152" i="57"/>
  <c r="FZ152" i="57"/>
  <c r="CX152" i="57"/>
  <c r="V152" i="57"/>
  <c r="DH137" i="57"/>
  <c r="L107" i="57"/>
  <c r="IC182" i="57"/>
  <c r="GO182" i="57"/>
  <c r="FA182" i="57"/>
  <c r="DM182" i="57"/>
  <c r="BY182" i="57"/>
  <c r="AK182" i="57"/>
  <c r="IM167" i="57"/>
  <c r="GY167" i="57"/>
  <c r="FK167" i="57"/>
  <c r="DW167" i="57"/>
  <c r="CI167" i="57"/>
  <c r="AU167" i="57"/>
  <c r="IW152" i="57"/>
  <c r="HI152" i="57"/>
  <c r="FU152" i="57"/>
  <c r="EG152" i="57"/>
  <c r="CS152" i="57"/>
  <c r="BE152" i="57"/>
  <c r="Q152" i="57"/>
  <c r="HS137" i="57"/>
  <c r="GE137" i="57"/>
  <c r="EQ137" i="57"/>
  <c r="DC137" i="57"/>
  <c r="BO137" i="57"/>
  <c r="AA137" i="57"/>
  <c r="IC122" i="57"/>
  <c r="GO122" i="57"/>
  <c r="FA122" i="57"/>
  <c r="DM122" i="57"/>
  <c r="BY122" i="57"/>
  <c r="AK122" i="57"/>
  <c r="IM107" i="57"/>
  <c r="GY107" i="57"/>
  <c r="FK107" i="57"/>
  <c r="DW107" i="57"/>
  <c r="CI107" i="57"/>
  <c r="AU107" i="57"/>
  <c r="HX182" i="57"/>
  <c r="GJ182" i="57"/>
  <c r="EV182" i="57"/>
  <c r="DH182" i="57"/>
  <c r="BT182" i="57"/>
  <c r="AF182" i="57"/>
  <c r="IH167" i="57"/>
  <c r="GT167" i="57"/>
  <c r="FF167" i="57"/>
  <c r="DR167" i="57"/>
  <c r="CD167" i="57"/>
  <c r="AP167" i="57"/>
  <c r="IR152" i="57"/>
  <c r="HD152" i="57"/>
  <c r="FP152" i="57"/>
  <c r="EB152" i="57"/>
  <c r="CN152" i="57"/>
  <c r="AZ152" i="57"/>
  <c r="L152" i="57"/>
  <c r="HN137" i="57"/>
  <c r="FZ137" i="57"/>
  <c r="EL137" i="57"/>
  <c r="CX137" i="57"/>
  <c r="BJ137" i="57"/>
  <c r="V137" i="57"/>
  <c r="HX122" i="57"/>
  <c r="GJ122" i="57"/>
  <c r="EV122" i="57"/>
  <c r="DH122" i="57"/>
  <c r="BT122" i="57"/>
  <c r="AF122" i="57"/>
  <c r="IH107" i="57"/>
  <c r="GT107" i="57"/>
  <c r="FF107" i="57"/>
  <c r="DR107" i="57"/>
  <c r="CD107" i="57"/>
  <c r="GE11" i="49"/>
  <c r="AP11" i="49"/>
  <c r="GO11" i="49"/>
  <c r="AK11" i="49"/>
  <c r="EL11" i="49"/>
  <c r="EG11" i="49"/>
  <c r="DW11" i="49"/>
  <c r="DM11" i="49"/>
  <c r="IM11" i="49"/>
  <c r="CD11" i="49"/>
  <c r="IW11" i="49"/>
  <c r="GT11" i="49"/>
  <c r="BY11" i="49"/>
  <c r="IR11" i="49"/>
  <c r="GJ11" i="49"/>
  <c r="EB11" i="49"/>
  <c r="BT11" i="49"/>
  <c r="L11" i="49"/>
  <c r="HN11" i="49"/>
  <c r="FZ11" i="49"/>
  <c r="DR11" i="49"/>
  <c r="BJ11" i="49"/>
  <c r="HI11" i="49"/>
  <c r="BE11" i="49"/>
  <c r="HD11" i="49"/>
  <c r="EV11" i="49"/>
  <c r="DH11" i="49"/>
  <c r="AZ11" i="49"/>
  <c r="G207" i="58"/>
  <c r="FU11" i="49"/>
  <c r="GY11" i="49"/>
  <c r="EQ11" i="49"/>
  <c r="DC11" i="49"/>
  <c r="AU11" i="49"/>
  <c r="G181" i="57"/>
  <c r="G184" i="57" s="1"/>
  <c r="G166" i="57"/>
  <c r="G169" i="57" s="1"/>
  <c r="G121" i="57"/>
  <c r="G124" i="57" s="1"/>
  <c r="IH11" i="49"/>
  <c r="FP11" i="49"/>
  <c r="CX11" i="49"/>
  <c r="AF11" i="49"/>
  <c r="IC11" i="49"/>
  <c r="FK11" i="49"/>
  <c r="CS11" i="49"/>
  <c r="AA11" i="49"/>
  <c r="HX11" i="49"/>
  <c r="FF11" i="49"/>
  <c r="CN11" i="49"/>
  <c r="V11" i="49"/>
  <c r="HS11" i="49"/>
  <c r="FA11" i="49"/>
  <c r="CI11" i="49"/>
  <c r="G136" i="57"/>
  <c r="G139" i="57" s="1"/>
  <c r="G106" i="57"/>
  <c r="G109" i="57" s="1"/>
  <c r="G151" i="57"/>
  <c r="G154" i="57" s="1"/>
  <c r="G18" i="56"/>
  <c r="G54" i="57" s="1"/>
  <c r="G121" i="56"/>
  <c r="L123" i="56"/>
  <c r="Q123" i="56"/>
  <c r="V123" i="56"/>
  <c r="AA123" i="56"/>
  <c r="AF123" i="56"/>
  <c r="AK123" i="56"/>
  <c r="AP123" i="56"/>
  <c r="AU123" i="56"/>
  <c r="AZ123" i="56"/>
  <c r="BE123" i="56"/>
  <c r="BJ123" i="56"/>
  <c r="BO123" i="56"/>
  <c r="BT123" i="56"/>
  <c r="BY123" i="56"/>
  <c r="CD123" i="56"/>
  <c r="CI123" i="56"/>
  <c r="CN123" i="56"/>
  <c r="CS123" i="56"/>
  <c r="CX123" i="56"/>
  <c r="DC123" i="56"/>
  <c r="DH123" i="56"/>
  <c r="DM123" i="56"/>
  <c r="DR123" i="56"/>
  <c r="DW123" i="56"/>
  <c r="EB123" i="56"/>
  <c r="EG123" i="56"/>
  <c r="EL123" i="56"/>
  <c r="EQ123" i="56"/>
  <c r="EV123" i="56"/>
  <c r="FA123" i="56"/>
  <c r="FF123" i="56"/>
  <c r="FK123" i="56"/>
  <c r="FP123" i="56"/>
  <c r="FU123" i="56"/>
  <c r="FZ123" i="56"/>
  <c r="GE123" i="56"/>
  <c r="GJ123" i="56"/>
  <c r="GO123" i="56"/>
  <c r="GT123" i="56"/>
  <c r="GY123" i="56"/>
  <c r="HD123" i="56"/>
  <c r="HI123" i="56"/>
  <c r="HN123" i="56"/>
  <c r="HS123" i="56"/>
  <c r="HX123" i="56"/>
  <c r="IC123" i="56"/>
  <c r="IH123" i="56"/>
  <c r="IM123" i="56"/>
  <c r="IR123" i="56"/>
  <c r="IW123" i="56"/>
  <c r="G134" i="56"/>
  <c r="L136" i="56"/>
  <c r="Q136" i="56"/>
  <c r="V136" i="56"/>
  <c r="AA136" i="56"/>
  <c r="AF136" i="56"/>
  <c r="AK136" i="56"/>
  <c r="AP136" i="56"/>
  <c r="AU136" i="56"/>
  <c r="AZ136" i="56"/>
  <c r="BE136" i="56"/>
  <c r="BJ136" i="56"/>
  <c r="BO136" i="56"/>
  <c r="BT136" i="56"/>
  <c r="BY136" i="56"/>
  <c r="CD136" i="56"/>
  <c r="CI136" i="56"/>
  <c r="CN136" i="56"/>
  <c r="CS136" i="56"/>
  <c r="CX136" i="56"/>
  <c r="DC136" i="56"/>
  <c r="DH136" i="56"/>
  <c r="DM136" i="56"/>
  <c r="DR136" i="56"/>
  <c r="DW136" i="56"/>
  <c r="EB136" i="56"/>
  <c r="EG136" i="56"/>
  <c r="EL136" i="56"/>
  <c r="EQ136" i="56"/>
  <c r="EV136" i="56"/>
  <c r="FA136" i="56"/>
  <c r="FF136" i="56"/>
  <c r="FK136" i="56"/>
  <c r="FP136" i="56"/>
  <c r="FU136" i="56"/>
  <c r="FZ136" i="56"/>
  <c r="GE136" i="56"/>
  <c r="GJ136" i="56"/>
  <c r="GO136" i="56"/>
  <c r="GT136" i="56"/>
  <c r="GY136" i="56"/>
  <c r="HD136" i="56"/>
  <c r="HI136" i="56"/>
  <c r="HN136" i="56"/>
  <c r="HS136" i="56"/>
  <c r="HX136" i="56"/>
  <c r="IC136" i="56"/>
  <c r="IH136" i="56"/>
  <c r="IM136" i="56"/>
  <c r="IR136" i="56"/>
  <c r="IW136" i="56"/>
  <c r="G35" i="58"/>
  <c r="L9" i="58"/>
  <c r="G9" i="58" s="1"/>
  <c r="G9" i="57"/>
  <c r="HX18" i="60"/>
  <c r="HX14" i="60"/>
  <c r="FA18" i="60" l="1"/>
  <c r="FA41" i="57" s="1"/>
  <c r="BY18" i="60"/>
  <c r="BY19" i="57" s="1"/>
  <c r="IC18" i="60"/>
  <c r="IC19" i="57" s="1"/>
  <c r="EV18" i="60"/>
  <c r="EV41" i="57" s="1"/>
  <c r="GY18" i="60"/>
  <c r="GY19" i="57" s="1"/>
  <c r="AK14" i="60"/>
  <c r="FZ18" i="60"/>
  <c r="FZ41" i="57" s="1"/>
  <c r="HI18" i="60"/>
  <c r="HI41" i="57" s="1"/>
  <c r="DM18" i="60"/>
  <c r="DM41" i="57" s="1"/>
  <c r="AZ18" i="60"/>
  <c r="AZ41" i="57" s="1"/>
  <c r="IH18" i="60"/>
  <c r="IH41" i="57" s="1"/>
  <c r="GO14" i="60"/>
  <c r="IR18" i="60"/>
  <c r="IR19" i="57" s="1"/>
  <c r="HS14" i="60"/>
  <c r="CD14" i="60"/>
  <c r="BE14" i="60"/>
  <c r="EL14" i="60"/>
  <c r="BO14" i="60"/>
  <c r="BT14" i="60"/>
  <c r="EG18" i="60"/>
  <c r="EG19" i="57" s="1"/>
  <c r="HN14" i="60"/>
  <c r="CI18" i="60"/>
  <c r="CI19" i="57" s="1"/>
  <c r="V14" i="60"/>
  <c r="GJ18" i="60"/>
  <c r="GJ41" i="57" s="1"/>
  <c r="Q18" i="60"/>
  <c r="Q41" i="57" s="1"/>
  <c r="DC18" i="60"/>
  <c r="DC41" i="57" s="1"/>
  <c r="DR14" i="60"/>
  <c r="FF14" i="60"/>
  <c r="GT14" i="60"/>
  <c r="BJ14" i="60"/>
  <c r="FU18" i="60"/>
  <c r="FU41" i="57" s="1"/>
  <c r="CX18" i="60"/>
  <c r="CX19" i="57" s="1"/>
  <c r="GE18" i="60"/>
  <c r="GE41" i="57" s="1"/>
  <c r="IW18" i="60"/>
  <c r="IW41" i="57" s="1"/>
  <c r="L18" i="60"/>
  <c r="L41" i="57" s="1"/>
  <c r="AP18" i="60"/>
  <c r="AP19" i="57" s="1"/>
  <c r="FK14" i="60"/>
  <c r="HD14" i="60"/>
  <c r="DH14" i="60"/>
  <c r="FP14" i="60"/>
  <c r="AA14" i="60"/>
  <c r="DW14" i="60"/>
  <c r="EQ14" i="60"/>
  <c r="IM14" i="60"/>
  <c r="EB18" i="60"/>
  <c r="EB41" i="57" s="1"/>
  <c r="AU14" i="60"/>
  <c r="AF14" i="60"/>
  <c r="CN14" i="60"/>
  <c r="G9" i="60"/>
  <c r="CS14" i="60"/>
  <c r="G186" i="57"/>
  <c r="G66" i="57" s="1"/>
  <c r="G68" i="57" s="1"/>
  <c r="F69" i="57" s="1"/>
  <c r="G70" i="57" s="1"/>
  <c r="G72" i="57" s="1"/>
  <c r="G76" i="57" s="1"/>
  <c r="G33" i="57" s="1"/>
  <c r="L126" i="56"/>
  <c r="L85" i="56" s="1"/>
  <c r="L104" i="56"/>
  <c r="Q126" i="56"/>
  <c r="Q85" i="56" s="1"/>
  <c r="Q104" i="56"/>
  <c r="V126" i="56"/>
  <c r="V85" i="56" s="1"/>
  <c r="V104" i="56"/>
  <c r="AA126" i="56"/>
  <c r="AA85" i="56" s="1"/>
  <c r="AA104" i="56"/>
  <c r="AF126" i="56"/>
  <c r="AF85" i="56" s="1"/>
  <c r="AF104" i="56"/>
  <c r="AK126" i="56"/>
  <c r="AK85" i="56" s="1"/>
  <c r="AK104" i="56"/>
  <c r="AP126" i="56"/>
  <c r="AP85" i="56" s="1"/>
  <c r="AP104" i="56"/>
  <c r="AU126" i="56"/>
  <c r="AU85" i="56" s="1"/>
  <c r="AU104" i="56"/>
  <c r="AZ126" i="56"/>
  <c r="AZ85" i="56" s="1"/>
  <c r="AZ104" i="56"/>
  <c r="BE126" i="56"/>
  <c r="BE85" i="56" s="1"/>
  <c r="BE104" i="56"/>
  <c r="BJ126" i="56"/>
  <c r="BJ85" i="56" s="1"/>
  <c r="BJ104" i="56"/>
  <c r="BO126" i="56"/>
  <c r="BO85" i="56" s="1"/>
  <c r="BO104" i="56"/>
  <c r="BT126" i="56"/>
  <c r="BT85" i="56" s="1"/>
  <c r="BT104" i="56"/>
  <c r="BY126" i="56"/>
  <c r="BY85" i="56" s="1"/>
  <c r="BY104" i="56"/>
  <c r="CD126" i="56"/>
  <c r="CD85" i="56" s="1"/>
  <c r="CD104" i="56"/>
  <c r="CI126" i="56"/>
  <c r="CI85" i="56" s="1"/>
  <c r="CI104" i="56"/>
  <c r="CN126" i="56"/>
  <c r="CN85" i="56" s="1"/>
  <c r="CN104" i="56"/>
  <c r="CS126" i="56"/>
  <c r="CS85" i="56" s="1"/>
  <c r="CS104" i="56"/>
  <c r="CX126" i="56"/>
  <c r="CX85" i="56" s="1"/>
  <c r="CX104" i="56"/>
  <c r="DC126" i="56"/>
  <c r="DC85" i="56" s="1"/>
  <c r="DC104" i="56"/>
  <c r="DH126" i="56"/>
  <c r="DH85" i="56" s="1"/>
  <c r="DH104" i="56"/>
  <c r="DM126" i="56"/>
  <c r="DM85" i="56" s="1"/>
  <c r="DM104" i="56"/>
  <c r="DR126" i="56"/>
  <c r="DR85" i="56" s="1"/>
  <c r="DR104" i="56"/>
  <c r="DW126" i="56"/>
  <c r="DW85" i="56" s="1"/>
  <c r="DW104" i="56"/>
  <c r="EB126" i="56"/>
  <c r="EB85" i="56" s="1"/>
  <c r="EB104" i="56"/>
  <c r="EG126" i="56"/>
  <c r="EG85" i="56" s="1"/>
  <c r="EG104" i="56"/>
  <c r="EL126" i="56"/>
  <c r="EL85" i="56" s="1"/>
  <c r="EL104" i="56"/>
  <c r="EQ126" i="56"/>
  <c r="EQ85" i="56" s="1"/>
  <c r="EQ104" i="56"/>
  <c r="EV126" i="56"/>
  <c r="EV85" i="56" s="1"/>
  <c r="EV104" i="56"/>
  <c r="FA126" i="56"/>
  <c r="FA85" i="56" s="1"/>
  <c r="FA104" i="56"/>
  <c r="FF126" i="56"/>
  <c r="FF85" i="56" s="1"/>
  <c r="FF104" i="56"/>
  <c r="FK126" i="56"/>
  <c r="FK85" i="56" s="1"/>
  <c r="FK104" i="56"/>
  <c r="FP126" i="56"/>
  <c r="FP85" i="56" s="1"/>
  <c r="FP104" i="56"/>
  <c r="FU126" i="56"/>
  <c r="FU85" i="56" s="1"/>
  <c r="FU104" i="56"/>
  <c r="FZ126" i="56"/>
  <c r="FZ85" i="56" s="1"/>
  <c r="FZ104" i="56"/>
  <c r="GE126" i="56"/>
  <c r="GE85" i="56" s="1"/>
  <c r="GE104" i="56"/>
  <c r="GJ126" i="56"/>
  <c r="GJ85" i="56" s="1"/>
  <c r="GJ104" i="56"/>
  <c r="GO126" i="56"/>
  <c r="GO85" i="56" s="1"/>
  <c r="GO104" i="56"/>
  <c r="GT126" i="56"/>
  <c r="GT85" i="56" s="1"/>
  <c r="GT104" i="56"/>
  <c r="GY126" i="56"/>
  <c r="GY85" i="56" s="1"/>
  <c r="GY104" i="56"/>
  <c r="HD126" i="56"/>
  <c r="HD85" i="56" s="1"/>
  <c r="HD104" i="56"/>
  <c r="HI126" i="56"/>
  <c r="HI85" i="56" s="1"/>
  <c r="HI104" i="56"/>
  <c r="HN126" i="56"/>
  <c r="HN85" i="56" s="1"/>
  <c r="HN104" i="56"/>
  <c r="HS126" i="56"/>
  <c r="HS85" i="56" s="1"/>
  <c r="HS104" i="56"/>
  <c r="HX126" i="56"/>
  <c r="HX85" i="56" s="1"/>
  <c r="HX104" i="56"/>
  <c r="IC126" i="56"/>
  <c r="IC85" i="56" s="1"/>
  <c r="IC104" i="56"/>
  <c r="IH126" i="56"/>
  <c r="IH85" i="56" s="1"/>
  <c r="IH104" i="56"/>
  <c r="IM126" i="56"/>
  <c r="IM85" i="56" s="1"/>
  <c r="IM104" i="56"/>
  <c r="IR126" i="56"/>
  <c r="IR85" i="56" s="1"/>
  <c r="IR104" i="56"/>
  <c r="IW126" i="56"/>
  <c r="IW85" i="56" s="1"/>
  <c r="IW104" i="56"/>
  <c r="L139" i="56"/>
  <c r="L87" i="56" s="1"/>
  <c r="L108" i="56"/>
  <c r="Q139" i="56"/>
  <c r="Q87" i="56" s="1"/>
  <c r="Q108" i="56"/>
  <c r="V139" i="56"/>
  <c r="V87" i="56" s="1"/>
  <c r="V108" i="56"/>
  <c r="AA139" i="56"/>
  <c r="AA87" i="56" s="1"/>
  <c r="AA108" i="56"/>
  <c r="AF139" i="56"/>
  <c r="AF87" i="56" s="1"/>
  <c r="AF108" i="56"/>
  <c r="AK139" i="56"/>
  <c r="AK87" i="56" s="1"/>
  <c r="AK108" i="56"/>
  <c r="AP139" i="56"/>
  <c r="AP87" i="56" s="1"/>
  <c r="AP108" i="56"/>
  <c r="AU139" i="56"/>
  <c r="AU87" i="56" s="1"/>
  <c r="AU108" i="56"/>
  <c r="AZ139" i="56"/>
  <c r="AZ87" i="56" s="1"/>
  <c r="AZ108" i="56"/>
  <c r="BE139" i="56"/>
  <c r="BE87" i="56" s="1"/>
  <c r="BE108" i="56"/>
  <c r="BJ139" i="56"/>
  <c r="BJ87" i="56" s="1"/>
  <c r="BJ108" i="56"/>
  <c r="BO139" i="56"/>
  <c r="BO87" i="56" s="1"/>
  <c r="BO108" i="56"/>
  <c r="BT139" i="56"/>
  <c r="BT87" i="56" s="1"/>
  <c r="BT108" i="56"/>
  <c r="BY139" i="56"/>
  <c r="BY87" i="56" s="1"/>
  <c r="BY108" i="56"/>
  <c r="CD139" i="56"/>
  <c r="CD87" i="56" s="1"/>
  <c r="CD108" i="56"/>
  <c r="CI139" i="56"/>
  <c r="CI87" i="56" s="1"/>
  <c r="CI108" i="56"/>
  <c r="CN139" i="56"/>
  <c r="CN87" i="56" s="1"/>
  <c r="CN108" i="56"/>
  <c r="CS139" i="56"/>
  <c r="CS87" i="56" s="1"/>
  <c r="CS108" i="56"/>
  <c r="CX139" i="56"/>
  <c r="CX87" i="56" s="1"/>
  <c r="CX108" i="56"/>
  <c r="DC139" i="56"/>
  <c r="DC87" i="56" s="1"/>
  <c r="DC108" i="56"/>
  <c r="DH139" i="56"/>
  <c r="DH87" i="56" s="1"/>
  <c r="DH108" i="56"/>
  <c r="DM139" i="56"/>
  <c r="DM87" i="56" s="1"/>
  <c r="DM108" i="56"/>
  <c r="DR139" i="56"/>
  <c r="DR87" i="56" s="1"/>
  <c r="DR108" i="56"/>
  <c r="DW139" i="56"/>
  <c r="DW87" i="56" s="1"/>
  <c r="DW108" i="56"/>
  <c r="EB139" i="56"/>
  <c r="EB87" i="56" s="1"/>
  <c r="EB108" i="56"/>
  <c r="EG139" i="56"/>
  <c r="EG87" i="56" s="1"/>
  <c r="EG108" i="56"/>
  <c r="EL139" i="56"/>
  <c r="EL87" i="56" s="1"/>
  <c r="EL108" i="56"/>
  <c r="EQ139" i="56"/>
  <c r="EQ87" i="56" s="1"/>
  <c r="EQ108" i="56"/>
  <c r="EV139" i="56"/>
  <c r="EV87" i="56" s="1"/>
  <c r="EV108" i="56"/>
  <c r="FA139" i="56"/>
  <c r="FA87" i="56" s="1"/>
  <c r="FA108" i="56"/>
  <c r="FF139" i="56"/>
  <c r="FF87" i="56" s="1"/>
  <c r="FF108" i="56"/>
  <c r="FK139" i="56"/>
  <c r="FK87" i="56" s="1"/>
  <c r="FK108" i="56"/>
  <c r="FP139" i="56"/>
  <c r="FP87" i="56" s="1"/>
  <c r="FP108" i="56"/>
  <c r="FU139" i="56"/>
  <c r="FU87" i="56" s="1"/>
  <c r="FU108" i="56"/>
  <c r="FZ139" i="56"/>
  <c r="FZ87" i="56" s="1"/>
  <c r="FZ108" i="56"/>
  <c r="GE139" i="56"/>
  <c r="GE87" i="56" s="1"/>
  <c r="GE108" i="56"/>
  <c r="GJ139" i="56"/>
  <c r="GJ87" i="56" s="1"/>
  <c r="GJ108" i="56"/>
  <c r="GO139" i="56"/>
  <c r="GO87" i="56" s="1"/>
  <c r="GO108" i="56"/>
  <c r="GT139" i="56"/>
  <c r="GT87" i="56" s="1"/>
  <c r="GT108" i="56"/>
  <c r="GY139" i="56"/>
  <c r="GY87" i="56" s="1"/>
  <c r="GY108" i="56"/>
  <c r="HD139" i="56"/>
  <c r="HD87" i="56" s="1"/>
  <c r="HD108" i="56"/>
  <c r="HI139" i="56"/>
  <c r="HI87" i="56" s="1"/>
  <c r="HI108" i="56"/>
  <c r="HN139" i="56"/>
  <c r="HN87" i="56" s="1"/>
  <c r="HN108" i="56"/>
  <c r="HS139" i="56"/>
  <c r="HS87" i="56" s="1"/>
  <c r="HS108" i="56"/>
  <c r="HX139" i="56"/>
  <c r="HX87" i="56" s="1"/>
  <c r="HX108" i="56"/>
  <c r="IC139" i="56"/>
  <c r="IC87" i="56" s="1"/>
  <c r="IC108" i="56"/>
  <c r="IH139" i="56"/>
  <c r="IH87" i="56" s="1"/>
  <c r="IH108" i="56"/>
  <c r="IM139" i="56"/>
  <c r="IM87" i="56" s="1"/>
  <c r="IM108" i="56"/>
  <c r="IR139" i="56"/>
  <c r="IR87" i="56" s="1"/>
  <c r="IR108" i="56"/>
  <c r="IW139" i="56"/>
  <c r="IW87" i="56" s="1"/>
  <c r="IW108" i="56"/>
  <c r="F291" i="58"/>
  <c r="F10" i="58" s="1"/>
  <c r="G294" i="58"/>
  <c r="F302" i="58"/>
  <c r="F326" i="58"/>
  <c r="G327" i="58"/>
  <c r="IM41" i="57"/>
  <c r="IM19" i="57"/>
  <c r="HX41" i="57"/>
  <c r="HX19" i="57"/>
  <c r="HS41" i="57"/>
  <c r="HS19" i="57"/>
  <c r="HN41" i="57"/>
  <c r="HN19" i="57"/>
  <c r="HD41" i="57"/>
  <c r="HD19" i="57"/>
  <c r="GT41" i="57"/>
  <c r="GT19" i="57"/>
  <c r="GO41" i="57"/>
  <c r="GO19" i="57"/>
  <c r="FP41" i="57"/>
  <c r="FP19" i="57"/>
  <c r="FK41" i="57"/>
  <c r="FK19" i="57"/>
  <c r="FF41" i="57"/>
  <c r="FF19" i="57"/>
  <c r="EQ41" i="57"/>
  <c r="EQ19" i="57"/>
  <c r="EL41" i="57"/>
  <c r="EL19" i="57"/>
  <c r="DW41" i="57"/>
  <c r="DW19" i="57"/>
  <c r="DR41" i="57"/>
  <c r="DR19" i="57"/>
  <c r="DH41" i="57"/>
  <c r="DH19" i="57"/>
  <c r="CS41" i="57"/>
  <c r="CS19" i="57"/>
  <c r="CN41" i="57"/>
  <c r="CN19" i="57"/>
  <c r="CD41" i="57"/>
  <c r="CD19" i="57"/>
  <c r="BT41" i="57"/>
  <c r="BT19" i="57"/>
  <c r="BO41" i="57"/>
  <c r="BO19" i="57"/>
  <c r="BJ41" i="57"/>
  <c r="BJ19" i="57"/>
  <c r="BE41" i="57"/>
  <c r="BE19" i="57"/>
  <c r="AU41" i="57"/>
  <c r="AU19" i="57"/>
  <c r="AK41" i="57"/>
  <c r="AK19" i="57"/>
  <c r="AF41" i="57"/>
  <c r="AF19" i="57"/>
  <c r="AA41" i="57"/>
  <c r="AA19" i="57"/>
  <c r="V41" i="57"/>
  <c r="V19" i="57"/>
  <c r="IC41" i="57" l="1"/>
  <c r="FA19" i="57"/>
  <c r="BY41" i="57"/>
  <c r="FZ19" i="57"/>
  <c r="IR41" i="57"/>
  <c r="EV19" i="57"/>
  <c r="CI41" i="57"/>
  <c r="GY41" i="57"/>
  <c r="EB19" i="57"/>
  <c r="GE19" i="57"/>
  <c r="DM19" i="57"/>
  <c r="EG41" i="57"/>
  <c r="HI19" i="57"/>
  <c r="AZ19" i="57"/>
  <c r="L19" i="57"/>
  <c r="DC19" i="57"/>
  <c r="IH19" i="57"/>
  <c r="Q19" i="57"/>
  <c r="GJ19" i="57"/>
  <c r="IW19" i="57"/>
  <c r="G14" i="60"/>
  <c r="CX41" i="57"/>
  <c r="FU19" i="57"/>
  <c r="AP41" i="57"/>
  <c r="G18" i="60"/>
  <c r="G80" i="56"/>
  <c r="AQ1" i="3"/>
  <c r="G85" i="56"/>
  <c r="L10" i="58"/>
  <c r="Q10" i="58"/>
  <c r="V10" i="58"/>
  <c r="AA10" i="58"/>
  <c r="AF10" i="58"/>
  <c r="AK10" i="58"/>
  <c r="AP10" i="58"/>
  <c r="AU10" i="58"/>
  <c r="AZ10" i="58"/>
  <c r="BE10" i="58"/>
  <c r="BJ10" i="58"/>
  <c r="BO10" i="58"/>
  <c r="BT10" i="58"/>
  <c r="BY10" i="58"/>
  <c r="CD10" i="58"/>
  <c r="CI10" i="58"/>
  <c r="CN10" i="58"/>
  <c r="CS10" i="58"/>
  <c r="CX10" i="58"/>
  <c r="DC10" i="58"/>
  <c r="DH10" i="58"/>
  <c r="DM10" i="58"/>
  <c r="DR10" i="58"/>
  <c r="DW10" i="58"/>
  <c r="EB10" i="58"/>
  <c r="EG10" i="58"/>
  <c r="EL10" i="58"/>
  <c r="EQ10" i="58"/>
  <c r="EV10" i="58"/>
  <c r="FA10" i="58"/>
  <c r="FF10" i="58"/>
  <c r="FK10" i="58"/>
  <c r="FP10" i="58"/>
  <c r="FU10" i="58"/>
  <c r="FZ10" i="58"/>
  <c r="GE10" i="58"/>
  <c r="GJ10" i="58"/>
  <c r="GO10" i="58"/>
  <c r="GT10" i="58"/>
  <c r="GY10" i="58"/>
  <c r="HD10" i="58"/>
  <c r="HI10" i="58"/>
  <c r="HN10" i="58"/>
  <c r="HS10" i="58"/>
  <c r="HX10" i="58"/>
  <c r="IC10" i="58"/>
  <c r="IH10" i="58"/>
  <c r="IM10" i="58"/>
  <c r="IR10" i="58"/>
  <c r="IW10" i="58"/>
  <c r="G317" i="58"/>
  <c r="G319" i="58"/>
  <c r="G292" i="58" s="1"/>
  <c r="G296" i="58" s="1"/>
  <c r="G11" i="58" s="1"/>
  <c r="G329" i="58"/>
  <c r="G303" i="58" s="1"/>
  <c r="G87" i="56"/>
  <c r="G19" i="57" l="1"/>
  <c r="G41" i="57"/>
  <c r="G331" i="58"/>
  <c r="G333" i="58" s="1"/>
  <c r="G305" i="58" s="1"/>
  <c r="L11" i="58"/>
  <c r="L13" i="58" s="1"/>
  <c r="Q11" i="58"/>
  <c r="Q13" i="58" s="1"/>
  <c r="Q11" i="57" s="1"/>
  <c r="Q13" i="57" s="1"/>
  <c r="Q147" i="56" s="1"/>
  <c r="Q151" i="56" s="1"/>
  <c r="V11" i="58"/>
  <c r="V13" i="58" s="1"/>
  <c r="V11" i="57" s="1"/>
  <c r="V13" i="57" s="1"/>
  <c r="V147" i="56" s="1"/>
  <c r="V151" i="56" s="1"/>
  <c r="AA11" i="58"/>
  <c r="AA13" i="58" s="1"/>
  <c r="AA11" i="57" s="1"/>
  <c r="AA13" i="57" s="1"/>
  <c r="AA147" i="56" s="1"/>
  <c r="AA151" i="56" s="1"/>
  <c r="AF11" i="58"/>
  <c r="AF13" i="58" s="1"/>
  <c r="AF11" i="57" s="1"/>
  <c r="AF13" i="57" s="1"/>
  <c r="AF147" i="56" s="1"/>
  <c r="AF151" i="56" s="1"/>
  <c r="AK11" i="58"/>
  <c r="AK13" i="58" s="1"/>
  <c r="AK11" i="57" s="1"/>
  <c r="AK13" i="57" s="1"/>
  <c r="AK147" i="56" s="1"/>
  <c r="AK151" i="56" s="1"/>
  <c r="AP11" i="58"/>
  <c r="AP13" i="58" s="1"/>
  <c r="AP11" i="57" s="1"/>
  <c r="AP13" i="57" s="1"/>
  <c r="AP147" i="56" s="1"/>
  <c r="AP151" i="56" s="1"/>
  <c r="AU11" i="58"/>
  <c r="AU13" i="58" s="1"/>
  <c r="AU11" i="57" s="1"/>
  <c r="AU13" i="57" s="1"/>
  <c r="AU147" i="56" s="1"/>
  <c r="AU151" i="56" s="1"/>
  <c r="AZ11" i="58"/>
  <c r="AZ13" i="58" s="1"/>
  <c r="AZ11" i="57" s="1"/>
  <c r="AZ13" i="57" s="1"/>
  <c r="AZ147" i="56" s="1"/>
  <c r="AZ151" i="56" s="1"/>
  <c r="BE11" i="58"/>
  <c r="BE13" i="58" s="1"/>
  <c r="BE11" i="57" s="1"/>
  <c r="BE13" i="57" s="1"/>
  <c r="BE147" i="56" s="1"/>
  <c r="BE151" i="56" s="1"/>
  <c r="BJ11" i="58"/>
  <c r="BJ13" i="58" s="1"/>
  <c r="BJ11" i="57" s="1"/>
  <c r="BJ13" i="57" s="1"/>
  <c r="BJ147" i="56" s="1"/>
  <c r="BJ151" i="56" s="1"/>
  <c r="BO11" i="58"/>
  <c r="BO13" i="58" s="1"/>
  <c r="BO11" i="57" s="1"/>
  <c r="BO13" i="57" s="1"/>
  <c r="BO147" i="56" s="1"/>
  <c r="BO151" i="56" s="1"/>
  <c r="BT11" i="58"/>
  <c r="BT13" i="58" s="1"/>
  <c r="BT11" i="57" s="1"/>
  <c r="BT13" i="57" s="1"/>
  <c r="BT147" i="56" s="1"/>
  <c r="BT151" i="56" s="1"/>
  <c r="BY11" i="58"/>
  <c r="BY13" i="58" s="1"/>
  <c r="BY11" i="57" s="1"/>
  <c r="BY13" i="57" s="1"/>
  <c r="BY147" i="56" s="1"/>
  <c r="BY151" i="56" s="1"/>
  <c r="CD11" i="58"/>
  <c r="CD13" i="58" s="1"/>
  <c r="CD11" i="57" s="1"/>
  <c r="CD13" i="57" s="1"/>
  <c r="CD147" i="56" s="1"/>
  <c r="CD151" i="56" s="1"/>
  <c r="CI11" i="58"/>
  <c r="CI13" i="58" s="1"/>
  <c r="CI11" i="57" s="1"/>
  <c r="CI13" i="57" s="1"/>
  <c r="CI147" i="56" s="1"/>
  <c r="CI151" i="56" s="1"/>
  <c r="CN11" i="58"/>
  <c r="CN13" i="58" s="1"/>
  <c r="CN11" i="57" s="1"/>
  <c r="CN13" i="57" s="1"/>
  <c r="CN147" i="56" s="1"/>
  <c r="CN151" i="56" s="1"/>
  <c r="CS11" i="58"/>
  <c r="CS13" i="58" s="1"/>
  <c r="CS11" i="57" s="1"/>
  <c r="CS13" i="57" s="1"/>
  <c r="CS147" i="56" s="1"/>
  <c r="CS151" i="56" s="1"/>
  <c r="CX11" i="58"/>
  <c r="CX13" i="58" s="1"/>
  <c r="CX11" i="57" s="1"/>
  <c r="CX13" i="57" s="1"/>
  <c r="CX147" i="56" s="1"/>
  <c r="CX151" i="56" s="1"/>
  <c r="DC11" i="58"/>
  <c r="DC13" i="58" s="1"/>
  <c r="DC11" i="57" s="1"/>
  <c r="DC13" i="57" s="1"/>
  <c r="DC147" i="56" s="1"/>
  <c r="DC151" i="56" s="1"/>
  <c r="DH11" i="58"/>
  <c r="DH13" i="58" s="1"/>
  <c r="DH11" i="57" s="1"/>
  <c r="DH13" i="57" s="1"/>
  <c r="DH147" i="56" s="1"/>
  <c r="DH151" i="56" s="1"/>
  <c r="DM11" i="58"/>
  <c r="DM13" i="58" s="1"/>
  <c r="DM11" i="57" s="1"/>
  <c r="DM13" i="57" s="1"/>
  <c r="DM147" i="56" s="1"/>
  <c r="DM151" i="56" s="1"/>
  <c r="DR11" i="58"/>
  <c r="DR13" i="58" s="1"/>
  <c r="DR11" i="57" s="1"/>
  <c r="DR13" i="57" s="1"/>
  <c r="DR147" i="56" s="1"/>
  <c r="DR151" i="56" s="1"/>
  <c r="DW11" i="58"/>
  <c r="DW13" i="58" s="1"/>
  <c r="DW11" i="57" s="1"/>
  <c r="DW13" i="57" s="1"/>
  <c r="DW147" i="56" s="1"/>
  <c r="DW151" i="56" s="1"/>
  <c r="EB11" i="58"/>
  <c r="EB13" i="58" s="1"/>
  <c r="EB11" i="57" s="1"/>
  <c r="EB13" i="57" s="1"/>
  <c r="EB147" i="56" s="1"/>
  <c r="EB151" i="56" s="1"/>
  <c r="EG11" i="58"/>
  <c r="EG13" i="58" s="1"/>
  <c r="EG11" i="57" s="1"/>
  <c r="EG13" i="57" s="1"/>
  <c r="EG147" i="56" s="1"/>
  <c r="EG151" i="56" s="1"/>
  <c r="EL11" i="58"/>
  <c r="EL13" i="58" s="1"/>
  <c r="EL11" i="57" s="1"/>
  <c r="EL13" i="57" s="1"/>
  <c r="EL147" i="56" s="1"/>
  <c r="EL151" i="56" s="1"/>
  <c r="EQ11" i="58"/>
  <c r="EQ13" i="58" s="1"/>
  <c r="EQ11" i="57" s="1"/>
  <c r="EQ13" i="57" s="1"/>
  <c r="EQ147" i="56" s="1"/>
  <c r="EQ151" i="56" s="1"/>
  <c r="EV11" i="58"/>
  <c r="EV13" i="58" s="1"/>
  <c r="EV11" i="57" s="1"/>
  <c r="EV13" i="57" s="1"/>
  <c r="EV147" i="56" s="1"/>
  <c r="EV151" i="56" s="1"/>
  <c r="FA11" i="58"/>
  <c r="FA13" i="58" s="1"/>
  <c r="FA11" i="57" s="1"/>
  <c r="FA13" i="57" s="1"/>
  <c r="FA147" i="56" s="1"/>
  <c r="FA151" i="56" s="1"/>
  <c r="FF11" i="58"/>
  <c r="FF13" i="58" s="1"/>
  <c r="FF11" i="57" s="1"/>
  <c r="FF13" i="57" s="1"/>
  <c r="FF147" i="56" s="1"/>
  <c r="FF151" i="56" s="1"/>
  <c r="FK11" i="58"/>
  <c r="FK13" i="58" s="1"/>
  <c r="FK11" i="57" s="1"/>
  <c r="FK13" i="57" s="1"/>
  <c r="FK147" i="56" s="1"/>
  <c r="FK151" i="56" s="1"/>
  <c r="FP11" i="58"/>
  <c r="FP13" i="58" s="1"/>
  <c r="FP11" i="57" s="1"/>
  <c r="FP13" i="57" s="1"/>
  <c r="FP147" i="56" s="1"/>
  <c r="FP151" i="56" s="1"/>
  <c r="FU11" i="58"/>
  <c r="FU13" i="58" s="1"/>
  <c r="FU11" i="57" s="1"/>
  <c r="FU13" i="57" s="1"/>
  <c r="FU147" i="56" s="1"/>
  <c r="FU151" i="56" s="1"/>
  <c r="FZ11" i="58"/>
  <c r="FZ13" i="58" s="1"/>
  <c r="FZ11" i="57" s="1"/>
  <c r="FZ13" i="57" s="1"/>
  <c r="FZ147" i="56" s="1"/>
  <c r="FZ151" i="56" s="1"/>
  <c r="GE11" i="58"/>
  <c r="GE13" i="58" s="1"/>
  <c r="GE11" i="57" s="1"/>
  <c r="GE13" i="57" s="1"/>
  <c r="GE147" i="56" s="1"/>
  <c r="GE151" i="56" s="1"/>
  <c r="GJ11" i="58"/>
  <c r="GJ13" i="58" s="1"/>
  <c r="GJ11" i="57" s="1"/>
  <c r="GJ13" i="57" s="1"/>
  <c r="GJ147" i="56" s="1"/>
  <c r="GJ151" i="56" s="1"/>
  <c r="GO11" i="58"/>
  <c r="GO13" i="58" s="1"/>
  <c r="GO11" i="57" s="1"/>
  <c r="GO13" i="57" s="1"/>
  <c r="GO147" i="56" s="1"/>
  <c r="GO151" i="56" s="1"/>
  <c r="GT11" i="58"/>
  <c r="GT13" i="58" s="1"/>
  <c r="GT11" i="57" s="1"/>
  <c r="GT13" i="57" s="1"/>
  <c r="GT147" i="56" s="1"/>
  <c r="GT151" i="56" s="1"/>
  <c r="GY11" i="58"/>
  <c r="GY13" i="58" s="1"/>
  <c r="GY11" i="57" s="1"/>
  <c r="GY13" i="57" s="1"/>
  <c r="GY147" i="56" s="1"/>
  <c r="GY151" i="56" s="1"/>
  <c r="HD11" i="58"/>
  <c r="HD13" i="58" s="1"/>
  <c r="HD11" i="57" s="1"/>
  <c r="HD13" i="57" s="1"/>
  <c r="HD147" i="56" s="1"/>
  <c r="HD151" i="56" s="1"/>
  <c r="HI11" i="58"/>
  <c r="HI13" i="58" s="1"/>
  <c r="HI11" i="57" s="1"/>
  <c r="HI13" i="57" s="1"/>
  <c r="HI147" i="56" s="1"/>
  <c r="HI151" i="56" s="1"/>
  <c r="HN11" i="58"/>
  <c r="HN13" i="58" s="1"/>
  <c r="HN11" i="57" s="1"/>
  <c r="HN13" i="57" s="1"/>
  <c r="HN147" i="56" s="1"/>
  <c r="HN151" i="56" s="1"/>
  <c r="HS11" i="58"/>
  <c r="HS13" i="58" s="1"/>
  <c r="HS11" i="57" s="1"/>
  <c r="HS13" i="57" s="1"/>
  <c r="HS147" i="56" s="1"/>
  <c r="HS151" i="56" s="1"/>
  <c r="HX11" i="58"/>
  <c r="HX13" i="58" s="1"/>
  <c r="HX11" i="57" s="1"/>
  <c r="HX13" i="57" s="1"/>
  <c r="HX147" i="56" s="1"/>
  <c r="HX151" i="56" s="1"/>
  <c r="IC11" i="58"/>
  <c r="IC13" i="58" s="1"/>
  <c r="IC11" i="57" s="1"/>
  <c r="IC13" i="57" s="1"/>
  <c r="IC147" i="56" s="1"/>
  <c r="IC151" i="56" s="1"/>
  <c r="IH11" i="58"/>
  <c r="IH13" i="58" s="1"/>
  <c r="IH11" i="57" s="1"/>
  <c r="IH13" i="57" s="1"/>
  <c r="IH147" i="56" s="1"/>
  <c r="IH151" i="56" s="1"/>
  <c r="IM11" i="58"/>
  <c r="IM13" i="58" s="1"/>
  <c r="IM11" i="57" s="1"/>
  <c r="IM13" i="57" s="1"/>
  <c r="IM147" i="56" s="1"/>
  <c r="IM151" i="56" s="1"/>
  <c r="IR11" i="58"/>
  <c r="IR13" i="58" s="1"/>
  <c r="IR11" i="57" s="1"/>
  <c r="IR13" i="57" s="1"/>
  <c r="IR147" i="56" s="1"/>
  <c r="IR151" i="56" s="1"/>
  <c r="IW11" i="58"/>
  <c r="IW13" i="58" s="1"/>
  <c r="IW11" i="57" s="1"/>
  <c r="IW13" i="57" s="1"/>
  <c r="IW147" i="56" s="1"/>
  <c r="IW151" i="56" s="1"/>
  <c r="G335" i="58" l="1"/>
  <c r="G337" i="58" s="1"/>
  <c r="G307" i="58" s="1"/>
  <c r="G13" i="58"/>
  <c r="L11" i="57"/>
  <c r="G339" i="58" l="1"/>
  <c r="G11" i="57"/>
  <c r="L13" i="57"/>
  <c r="G341" i="58" l="1"/>
  <c r="G309" i="58" s="1"/>
  <c r="G13" i="57"/>
  <c r="L147" i="56"/>
  <c r="L151" i="56" s="1"/>
  <c r="G343" i="58" l="1"/>
  <c r="F14" i="57"/>
  <c r="G52" i="57"/>
  <c r="G56" i="57" s="1"/>
  <c r="G147" i="56"/>
  <c r="G151" i="56" s="1"/>
  <c r="G345" i="58" l="1"/>
  <c r="G311" i="58" s="1"/>
  <c r="K14" i="57"/>
  <c r="P14" i="57"/>
  <c r="U14" i="57"/>
  <c r="Z14" i="57"/>
  <c r="AE14" i="57"/>
  <c r="AJ14" i="57"/>
  <c r="AO14" i="57"/>
  <c r="AT14" i="57"/>
  <c r="AY14" i="57"/>
  <c r="BD14" i="57"/>
  <c r="BI14" i="57"/>
  <c r="BN14" i="57"/>
  <c r="BS14" i="57"/>
  <c r="BX14" i="57"/>
  <c r="CC14" i="57"/>
  <c r="CH14" i="57"/>
  <c r="CM14" i="57"/>
  <c r="CR14" i="57"/>
  <c r="CW14" i="57"/>
  <c r="DB14" i="57"/>
  <c r="DG14" i="57"/>
  <c r="DL14" i="57"/>
  <c r="DQ14" i="57"/>
  <c r="DV14" i="57"/>
  <c r="EA14" i="57"/>
  <c r="EF14" i="57"/>
  <c r="EK14" i="57"/>
  <c r="EP14" i="57"/>
  <c r="EU14" i="57"/>
  <c r="EZ14" i="57"/>
  <c r="FE14" i="57"/>
  <c r="FJ14" i="57"/>
  <c r="FO14" i="57"/>
  <c r="FT14" i="57"/>
  <c r="FY14" i="57"/>
  <c r="GD14" i="57"/>
  <c r="GI14" i="57"/>
  <c r="GN14" i="57"/>
  <c r="GS14" i="57"/>
  <c r="GX14" i="57"/>
  <c r="HC14" i="57"/>
  <c r="HH14" i="57"/>
  <c r="HM14" i="57"/>
  <c r="HR14" i="57"/>
  <c r="HW14" i="57"/>
  <c r="IB14" i="57"/>
  <c r="IG14" i="57"/>
  <c r="IL14" i="57"/>
  <c r="IQ14" i="57"/>
  <c r="IV14" i="57"/>
  <c r="G15" i="57"/>
  <c r="G78" i="56"/>
  <c r="G82" i="56" s="1"/>
  <c r="G31" i="57"/>
  <c r="G35" i="57" s="1"/>
  <c r="L153" i="56"/>
  <c r="Q153" i="56"/>
  <c r="V153" i="56"/>
  <c r="AA153" i="56"/>
  <c r="AF153" i="56"/>
  <c r="AK153" i="56"/>
  <c r="AP153" i="56"/>
  <c r="AU153" i="56"/>
  <c r="AZ153" i="56"/>
  <c r="BE153" i="56"/>
  <c r="BJ153" i="56"/>
  <c r="BO153" i="56"/>
  <c r="BT153" i="56"/>
  <c r="BY153" i="56"/>
  <c r="CD153" i="56"/>
  <c r="CI153" i="56"/>
  <c r="CN153" i="56"/>
  <c r="CS153" i="56"/>
  <c r="CX153" i="56"/>
  <c r="DC153" i="56"/>
  <c r="DH153" i="56"/>
  <c r="DM153" i="56"/>
  <c r="DR153" i="56"/>
  <c r="DW153" i="56"/>
  <c r="EB153" i="56"/>
  <c r="EG153" i="56"/>
  <c r="EL153" i="56"/>
  <c r="EQ153" i="56"/>
  <c r="EV153" i="56"/>
  <c r="FA153" i="56"/>
  <c r="FF153" i="56"/>
  <c r="FK153" i="56"/>
  <c r="FP153" i="56"/>
  <c r="FU153" i="56"/>
  <c r="FZ153" i="56"/>
  <c r="GE153" i="56"/>
  <c r="GJ153" i="56"/>
  <c r="GO153" i="56"/>
  <c r="GT153" i="56"/>
  <c r="GY153" i="56"/>
  <c r="HD153" i="56"/>
  <c r="HI153" i="56"/>
  <c r="HN153" i="56"/>
  <c r="HS153" i="56"/>
  <c r="HX153" i="56"/>
  <c r="IC153" i="56"/>
  <c r="IH153" i="56"/>
  <c r="IM153" i="56"/>
  <c r="IR153" i="56"/>
  <c r="IW153" i="56"/>
  <c r="G347" i="58" l="1"/>
  <c r="G313" i="58" s="1"/>
  <c r="G315" i="58" s="1"/>
  <c r="L15" i="57"/>
  <c r="L17" i="57" s="1"/>
  <c r="Q15" i="57"/>
  <c r="Q17" i="57" s="1"/>
  <c r="Q23" i="57" s="1"/>
  <c r="V15" i="57"/>
  <c r="V17" i="57" s="1"/>
  <c r="V23" i="57" s="1"/>
  <c r="AA15" i="57"/>
  <c r="AA17" i="57" s="1"/>
  <c r="AA23" i="57" s="1"/>
  <c r="AF15" i="57"/>
  <c r="AF17" i="57" s="1"/>
  <c r="AF23" i="57" s="1"/>
  <c r="AK15" i="57"/>
  <c r="AK17" i="57" s="1"/>
  <c r="AK23" i="57" s="1"/>
  <c r="AP15" i="57"/>
  <c r="AP17" i="57" s="1"/>
  <c r="AP23" i="57" s="1"/>
  <c r="AU15" i="57"/>
  <c r="AU17" i="57" s="1"/>
  <c r="AU23" i="57" s="1"/>
  <c r="AZ15" i="57"/>
  <c r="AZ17" i="57" s="1"/>
  <c r="AZ23" i="57" s="1"/>
  <c r="BE15" i="57"/>
  <c r="BE17" i="57" s="1"/>
  <c r="BE23" i="57" s="1"/>
  <c r="BJ15" i="57"/>
  <c r="BJ17" i="57" s="1"/>
  <c r="BJ23" i="57" s="1"/>
  <c r="BO15" i="57"/>
  <c r="BO17" i="57" s="1"/>
  <c r="BO23" i="57" s="1"/>
  <c r="BT15" i="57"/>
  <c r="BT17" i="57" s="1"/>
  <c r="BT23" i="57" s="1"/>
  <c r="BY15" i="57"/>
  <c r="BY17" i="57" s="1"/>
  <c r="BY23" i="57" s="1"/>
  <c r="CD15" i="57"/>
  <c r="CD17" i="57" s="1"/>
  <c r="CD23" i="57" s="1"/>
  <c r="CI15" i="57"/>
  <c r="CI17" i="57" s="1"/>
  <c r="CI23" i="57" s="1"/>
  <c r="CN15" i="57"/>
  <c r="CN17" i="57" s="1"/>
  <c r="CN23" i="57" s="1"/>
  <c r="CS15" i="57"/>
  <c r="CS17" i="57" s="1"/>
  <c r="CS23" i="57" s="1"/>
  <c r="CX15" i="57"/>
  <c r="CX17" i="57" s="1"/>
  <c r="CX23" i="57" s="1"/>
  <c r="DC15" i="57"/>
  <c r="DC17" i="57" s="1"/>
  <c r="DC23" i="57" s="1"/>
  <c r="DH15" i="57"/>
  <c r="DH17" i="57" s="1"/>
  <c r="DH23" i="57" s="1"/>
  <c r="DM15" i="57"/>
  <c r="DM17" i="57" s="1"/>
  <c r="DM23" i="57" s="1"/>
  <c r="DR15" i="57"/>
  <c r="DR17" i="57" s="1"/>
  <c r="DR23" i="57" s="1"/>
  <c r="DW15" i="57"/>
  <c r="DW17" i="57" s="1"/>
  <c r="DW23" i="57" s="1"/>
  <c r="EB15" i="57"/>
  <c r="EB17" i="57" s="1"/>
  <c r="EB23" i="57" s="1"/>
  <c r="EG15" i="57"/>
  <c r="EG17" i="57" s="1"/>
  <c r="EG23" i="57" s="1"/>
  <c r="EL15" i="57"/>
  <c r="EL17" i="57" s="1"/>
  <c r="EL23" i="57" s="1"/>
  <c r="EQ15" i="57"/>
  <c r="EQ17" i="57" s="1"/>
  <c r="EQ23" i="57" s="1"/>
  <c r="EV15" i="57"/>
  <c r="EV17" i="57" s="1"/>
  <c r="EV23" i="57" s="1"/>
  <c r="FA15" i="57"/>
  <c r="FA17" i="57" s="1"/>
  <c r="FA23" i="57" s="1"/>
  <c r="FF15" i="57"/>
  <c r="FF17" i="57" s="1"/>
  <c r="FF23" i="57" s="1"/>
  <c r="FK15" i="57"/>
  <c r="FK17" i="57" s="1"/>
  <c r="FK23" i="57" s="1"/>
  <c r="FP15" i="57"/>
  <c r="FP17" i="57" s="1"/>
  <c r="FP23" i="57" s="1"/>
  <c r="FU15" i="57"/>
  <c r="FU17" i="57" s="1"/>
  <c r="FU23" i="57" s="1"/>
  <c r="FZ15" i="57"/>
  <c r="FZ17" i="57" s="1"/>
  <c r="FZ23" i="57" s="1"/>
  <c r="GE15" i="57"/>
  <c r="GE17" i="57" s="1"/>
  <c r="GE23" i="57" s="1"/>
  <c r="GJ15" i="57"/>
  <c r="GJ17" i="57" s="1"/>
  <c r="GJ23" i="57" s="1"/>
  <c r="GO15" i="57"/>
  <c r="GO17" i="57" s="1"/>
  <c r="GO23" i="57" s="1"/>
  <c r="GT15" i="57"/>
  <c r="GT17" i="57" s="1"/>
  <c r="GT23" i="57" s="1"/>
  <c r="GY15" i="57"/>
  <c r="GY17" i="57" s="1"/>
  <c r="GY23" i="57" s="1"/>
  <c r="HD15" i="57"/>
  <c r="HD17" i="57" s="1"/>
  <c r="HD23" i="57" s="1"/>
  <c r="HI15" i="57"/>
  <c r="HI17" i="57" s="1"/>
  <c r="HI23" i="57" s="1"/>
  <c r="HN15" i="57"/>
  <c r="HN17" i="57" s="1"/>
  <c r="HN23" i="57" s="1"/>
  <c r="HS15" i="57"/>
  <c r="HS17" i="57" s="1"/>
  <c r="HS23" i="57" s="1"/>
  <c r="HX15" i="57"/>
  <c r="HX17" i="57" s="1"/>
  <c r="HX23" i="57" s="1"/>
  <c r="IC15" i="57"/>
  <c r="IC17" i="57" s="1"/>
  <c r="IC23" i="57" s="1"/>
  <c r="IH15" i="57"/>
  <c r="IH17" i="57" s="1"/>
  <c r="IH23" i="57" s="1"/>
  <c r="IM15" i="57"/>
  <c r="IM17" i="57" s="1"/>
  <c r="IM23" i="57" s="1"/>
  <c r="IR15" i="57"/>
  <c r="IR17" i="57" s="1"/>
  <c r="IR23" i="57" s="1"/>
  <c r="IW15" i="57"/>
  <c r="IW17" i="57" s="1"/>
  <c r="IW23" i="57" s="1"/>
  <c r="F36" i="57"/>
  <c r="G98" i="56"/>
  <c r="G102" i="56" s="1"/>
  <c r="L155" i="56"/>
  <c r="L89" i="56" s="1"/>
  <c r="L110" i="56"/>
  <c r="L112" i="56" s="1"/>
  <c r="Q155" i="56"/>
  <c r="Q89" i="56" s="1"/>
  <c r="Q91" i="56" s="1"/>
  <c r="Q110" i="56"/>
  <c r="Q112" i="56" s="1"/>
  <c r="Q35" i="57" s="1"/>
  <c r="V155" i="56"/>
  <c r="V89" i="56" s="1"/>
  <c r="V91" i="56" s="1"/>
  <c r="V110" i="56"/>
  <c r="V112" i="56" s="1"/>
  <c r="V35" i="57" s="1"/>
  <c r="AA155" i="56"/>
  <c r="AA89" i="56" s="1"/>
  <c r="AA91" i="56" s="1"/>
  <c r="AA110" i="56"/>
  <c r="AA112" i="56" s="1"/>
  <c r="AA35" i="57" s="1"/>
  <c r="AF155" i="56"/>
  <c r="AF89" i="56" s="1"/>
  <c r="AF91" i="56" s="1"/>
  <c r="AF110" i="56"/>
  <c r="AF112" i="56" s="1"/>
  <c r="AF35" i="57" s="1"/>
  <c r="AK155" i="56"/>
  <c r="AK89" i="56" s="1"/>
  <c r="AK91" i="56" s="1"/>
  <c r="AK110" i="56"/>
  <c r="AK112" i="56" s="1"/>
  <c r="AK35" i="57" s="1"/>
  <c r="AP155" i="56"/>
  <c r="AP89" i="56" s="1"/>
  <c r="AP91" i="56" s="1"/>
  <c r="AP110" i="56"/>
  <c r="AP112" i="56" s="1"/>
  <c r="AP35" i="57" s="1"/>
  <c r="AU155" i="56"/>
  <c r="AU89" i="56" s="1"/>
  <c r="AU91" i="56" s="1"/>
  <c r="AU110" i="56"/>
  <c r="AU112" i="56" s="1"/>
  <c r="AU35" i="57" s="1"/>
  <c r="AZ155" i="56"/>
  <c r="AZ89" i="56" s="1"/>
  <c r="AZ91" i="56" s="1"/>
  <c r="AZ110" i="56"/>
  <c r="AZ112" i="56" s="1"/>
  <c r="AZ35" i="57" s="1"/>
  <c r="BE155" i="56"/>
  <c r="BE89" i="56" s="1"/>
  <c r="BE91" i="56" s="1"/>
  <c r="BE110" i="56"/>
  <c r="BE112" i="56" s="1"/>
  <c r="BE35" i="57" s="1"/>
  <c r="BJ155" i="56"/>
  <c r="BJ89" i="56" s="1"/>
  <c r="BJ91" i="56" s="1"/>
  <c r="BJ110" i="56"/>
  <c r="BJ112" i="56" s="1"/>
  <c r="BJ35" i="57" s="1"/>
  <c r="BO155" i="56"/>
  <c r="BO89" i="56" s="1"/>
  <c r="BO91" i="56" s="1"/>
  <c r="BO110" i="56"/>
  <c r="BO112" i="56" s="1"/>
  <c r="BO35" i="57" s="1"/>
  <c r="BT155" i="56"/>
  <c r="BT89" i="56" s="1"/>
  <c r="BT91" i="56" s="1"/>
  <c r="BT110" i="56"/>
  <c r="BT112" i="56" s="1"/>
  <c r="BT35" i="57" s="1"/>
  <c r="BY155" i="56"/>
  <c r="BY89" i="56" s="1"/>
  <c r="BY91" i="56" s="1"/>
  <c r="BY110" i="56"/>
  <c r="BY112" i="56" s="1"/>
  <c r="BY35" i="57" s="1"/>
  <c r="CD155" i="56"/>
  <c r="CD89" i="56" s="1"/>
  <c r="CD91" i="56" s="1"/>
  <c r="CD110" i="56"/>
  <c r="CD112" i="56" s="1"/>
  <c r="CD35" i="57" s="1"/>
  <c r="CI155" i="56"/>
  <c r="CI89" i="56" s="1"/>
  <c r="CI91" i="56" s="1"/>
  <c r="CI110" i="56"/>
  <c r="CI112" i="56" s="1"/>
  <c r="CI35" i="57" s="1"/>
  <c r="CN155" i="56"/>
  <c r="CN89" i="56" s="1"/>
  <c r="CN91" i="56" s="1"/>
  <c r="CN110" i="56"/>
  <c r="CN112" i="56" s="1"/>
  <c r="CN35" i="57" s="1"/>
  <c r="CS155" i="56"/>
  <c r="CS89" i="56" s="1"/>
  <c r="CS91" i="56" s="1"/>
  <c r="CS110" i="56"/>
  <c r="CS112" i="56" s="1"/>
  <c r="CS35" i="57" s="1"/>
  <c r="CX155" i="56"/>
  <c r="CX89" i="56" s="1"/>
  <c r="CX91" i="56" s="1"/>
  <c r="CX110" i="56"/>
  <c r="CX112" i="56" s="1"/>
  <c r="CX35" i="57" s="1"/>
  <c r="DC155" i="56"/>
  <c r="DC89" i="56" s="1"/>
  <c r="DC91" i="56" s="1"/>
  <c r="DC110" i="56"/>
  <c r="DC112" i="56" s="1"/>
  <c r="DC35" i="57" s="1"/>
  <c r="DH155" i="56"/>
  <c r="DH89" i="56" s="1"/>
  <c r="DH91" i="56" s="1"/>
  <c r="DH110" i="56"/>
  <c r="DH112" i="56" s="1"/>
  <c r="DH35" i="57" s="1"/>
  <c r="DM155" i="56"/>
  <c r="DM89" i="56" s="1"/>
  <c r="DM91" i="56" s="1"/>
  <c r="DM110" i="56"/>
  <c r="DM112" i="56" s="1"/>
  <c r="DM35" i="57" s="1"/>
  <c r="DR155" i="56"/>
  <c r="DR89" i="56" s="1"/>
  <c r="DR91" i="56" s="1"/>
  <c r="DR110" i="56"/>
  <c r="DR112" i="56" s="1"/>
  <c r="DR35" i="57" s="1"/>
  <c r="DW155" i="56"/>
  <c r="DW89" i="56" s="1"/>
  <c r="DW91" i="56" s="1"/>
  <c r="DW110" i="56"/>
  <c r="DW112" i="56" s="1"/>
  <c r="DW35" i="57" s="1"/>
  <c r="EB155" i="56"/>
  <c r="EB89" i="56" s="1"/>
  <c r="EB91" i="56" s="1"/>
  <c r="EB110" i="56"/>
  <c r="EB112" i="56" s="1"/>
  <c r="EB35" i="57" s="1"/>
  <c r="EG155" i="56"/>
  <c r="EG89" i="56" s="1"/>
  <c r="EG91" i="56" s="1"/>
  <c r="EG110" i="56"/>
  <c r="EG112" i="56" s="1"/>
  <c r="EG35" i="57" s="1"/>
  <c r="EL155" i="56"/>
  <c r="EL89" i="56" s="1"/>
  <c r="EL91" i="56" s="1"/>
  <c r="EL110" i="56"/>
  <c r="EL112" i="56" s="1"/>
  <c r="EL35" i="57" s="1"/>
  <c r="EQ155" i="56"/>
  <c r="EQ89" i="56" s="1"/>
  <c r="EQ91" i="56" s="1"/>
  <c r="EQ110" i="56"/>
  <c r="EQ112" i="56" s="1"/>
  <c r="EQ35" i="57" s="1"/>
  <c r="EV155" i="56"/>
  <c r="EV89" i="56" s="1"/>
  <c r="EV91" i="56" s="1"/>
  <c r="EV110" i="56"/>
  <c r="EV112" i="56" s="1"/>
  <c r="EV35" i="57" s="1"/>
  <c r="FA155" i="56"/>
  <c r="FA89" i="56" s="1"/>
  <c r="FA91" i="56" s="1"/>
  <c r="FA110" i="56"/>
  <c r="FA112" i="56" s="1"/>
  <c r="FA35" i="57" s="1"/>
  <c r="FF155" i="56"/>
  <c r="FF89" i="56" s="1"/>
  <c r="FF91" i="56" s="1"/>
  <c r="FF110" i="56"/>
  <c r="FF112" i="56" s="1"/>
  <c r="FF35" i="57" s="1"/>
  <c r="FK155" i="56"/>
  <c r="FK89" i="56" s="1"/>
  <c r="FK91" i="56" s="1"/>
  <c r="FK110" i="56"/>
  <c r="FK112" i="56" s="1"/>
  <c r="FK35" i="57" s="1"/>
  <c r="FP155" i="56"/>
  <c r="FP89" i="56" s="1"/>
  <c r="FP91" i="56" s="1"/>
  <c r="FP110" i="56"/>
  <c r="FP112" i="56" s="1"/>
  <c r="FP35" i="57" s="1"/>
  <c r="FU155" i="56"/>
  <c r="FU89" i="56" s="1"/>
  <c r="FU91" i="56" s="1"/>
  <c r="FU110" i="56"/>
  <c r="FU112" i="56" s="1"/>
  <c r="FU35" i="57" s="1"/>
  <c r="FZ155" i="56"/>
  <c r="FZ89" i="56" s="1"/>
  <c r="FZ91" i="56" s="1"/>
  <c r="FZ110" i="56"/>
  <c r="FZ112" i="56" s="1"/>
  <c r="FZ35" i="57" s="1"/>
  <c r="GE155" i="56"/>
  <c r="GE89" i="56" s="1"/>
  <c r="GE91" i="56" s="1"/>
  <c r="GE110" i="56"/>
  <c r="GE112" i="56" s="1"/>
  <c r="GE35" i="57" s="1"/>
  <c r="GJ155" i="56"/>
  <c r="GJ89" i="56" s="1"/>
  <c r="GJ91" i="56" s="1"/>
  <c r="GJ110" i="56"/>
  <c r="GJ112" i="56" s="1"/>
  <c r="GJ35" i="57" s="1"/>
  <c r="GO155" i="56"/>
  <c r="GO89" i="56" s="1"/>
  <c r="GO91" i="56" s="1"/>
  <c r="GO110" i="56"/>
  <c r="GO112" i="56" s="1"/>
  <c r="GO35" i="57" s="1"/>
  <c r="GT155" i="56"/>
  <c r="GT89" i="56" s="1"/>
  <c r="GT91" i="56" s="1"/>
  <c r="GT110" i="56"/>
  <c r="GT112" i="56" s="1"/>
  <c r="GT35" i="57" s="1"/>
  <c r="GY155" i="56"/>
  <c r="GY89" i="56" s="1"/>
  <c r="GY91" i="56" s="1"/>
  <c r="GY110" i="56"/>
  <c r="GY112" i="56" s="1"/>
  <c r="GY35" i="57" s="1"/>
  <c r="HD155" i="56"/>
  <c r="HD89" i="56" s="1"/>
  <c r="HD91" i="56" s="1"/>
  <c r="HD110" i="56"/>
  <c r="HD112" i="56" s="1"/>
  <c r="HD35" i="57" s="1"/>
  <c r="HI155" i="56"/>
  <c r="HI89" i="56" s="1"/>
  <c r="HI91" i="56" s="1"/>
  <c r="HI110" i="56"/>
  <c r="HI112" i="56" s="1"/>
  <c r="HI35" i="57" s="1"/>
  <c r="HN155" i="56"/>
  <c r="HN89" i="56" s="1"/>
  <c r="HN91" i="56" s="1"/>
  <c r="HN110" i="56"/>
  <c r="HN112" i="56" s="1"/>
  <c r="HN35" i="57" s="1"/>
  <c r="HS155" i="56"/>
  <c r="HS89" i="56" s="1"/>
  <c r="HS91" i="56" s="1"/>
  <c r="HS110" i="56"/>
  <c r="HS112" i="56" s="1"/>
  <c r="HS35" i="57" s="1"/>
  <c r="HX155" i="56"/>
  <c r="HX89" i="56" s="1"/>
  <c r="HX91" i="56" s="1"/>
  <c r="HX110" i="56"/>
  <c r="HX112" i="56" s="1"/>
  <c r="HX35" i="57" s="1"/>
  <c r="IC155" i="56"/>
  <c r="IC89" i="56" s="1"/>
  <c r="IC91" i="56" s="1"/>
  <c r="IC110" i="56"/>
  <c r="IC112" i="56" s="1"/>
  <c r="IC35" i="57" s="1"/>
  <c r="IH155" i="56"/>
  <c r="IH89" i="56" s="1"/>
  <c r="IH91" i="56" s="1"/>
  <c r="IH110" i="56"/>
  <c r="IH112" i="56" s="1"/>
  <c r="IH35" i="57" s="1"/>
  <c r="IM155" i="56"/>
  <c r="IM89" i="56" s="1"/>
  <c r="IM91" i="56" s="1"/>
  <c r="IM110" i="56"/>
  <c r="IM112" i="56" s="1"/>
  <c r="IM35" i="57" s="1"/>
  <c r="IR155" i="56"/>
  <c r="IR89" i="56" s="1"/>
  <c r="IR91" i="56" s="1"/>
  <c r="IR110" i="56"/>
  <c r="IR112" i="56" s="1"/>
  <c r="IR35" i="57" s="1"/>
  <c r="IW155" i="56"/>
  <c r="IW89" i="56" s="1"/>
  <c r="IW91" i="56" s="1"/>
  <c r="IW110" i="56"/>
  <c r="IW112" i="56" s="1"/>
  <c r="IW35" i="57" s="1"/>
  <c r="G17" i="57" l="1"/>
  <c r="L23" i="57"/>
  <c r="G23" i="57" s="1"/>
  <c r="K36" i="57"/>
  <c r="P36" i="57"/>
  <c r="U36" i="57"/>
  <c r="Z36" i="57"/>
  <c r="AE36" i="57"/>
  <c r="AJ36" i="57"/>
  <c r="AO36" i="57"/>
  <c r="AT36" i="57"/>
  <c r="AY36" i="57"/>
  <c r="BD36" i="57"/>
  <c r="BI36" i="57"/>
  <c r="BN36" i="57"/>
  <c r="BS36" i="57"/>
  <c r="BX36" i="57"/>
  <c r="CC36" i="57"/>
  <c r="CH36" i="57"/>
  <c r="CM36" i="57"/>
  <c r="CR36" i="57"/>
  <c r="CW36" i="57"/>
  <c r="DB36" i="57"/>
  <c r="DG36" i="57"/>
  <c r="DL36" i="57"/>
  <c r="DQ36" i="57"/>
  <c r="DV36" i="57"/>
  <c r="EA36" i="57"/>
  <c r="EF36" i="57"/>
  <c r="EK36" i="57"/>
  <c r="EP36" i="57"/>
  <c r="EU36" i="57"/>
  <c r="EZ36" i="57"/>
  <c r="FE36" i="57"/>
  <c r="FJ36" i="57"/>
  <c r="FO36" i="57"/>
  <c r="FT36" i="57"/>
  <c r="FY36" i="57"/>
  <c r="GD36" i="57"/>
  <c r="GI36" i="57"/>
  <c r="GN36" i="57"/>
  <c r="GS36" i="57"/>
  <c r="GX36" i="57"/>
  <c r="HC36" i="57"/>
  <c r="HH36" i="57"/>
  <c r="HM36" i="57"/>
  <c r="HR36" i="57"/>
  <c r="HW36" i="57"/>
  <c r="IB36" i="57"/>
  <c r="IG36" i="57"/>
  <c r="IL36" i="57"/>
  <c r="IQ36" i="57"/>
  <c r="IV36" i="57"/>
  <c r="G37" i="57"/>
  <c r="G123" i="56"/>
  <c r="G89" i="56"/>
  <c r="L91" i="56"/>
  <c r="G91" i="56" s="1"/>
  <c r="G112" i="56"/>
  <c r="L35" i="57"/>
  <c r="L37" i="57" l="1"/>
  <c r="L39" i="57" s="1"/>
  <c r="Q37" i="57"/>
  <c r="Q39" i="57" s="1"/>
  <c r="Q45" i="57" s="1"/>
  <c r="V37" i="57"/>
  <c r="V39" i="57" s="1"/>
  <c r="V45" i="57" s="1"/>
  <c r="AA37" i="57"/>
  <c r="AA39" i="57" s="1"/>
  <c r="AA45" i="57" s="1"/>
  <c r="AF37" i="57"/>
  <c r="AF39" i="57" s="1"/>
  <c r="AF45" i="57" s="1"/>
  <c r="AK37" i="57"/>
  <c r="AK39" i="57" s="1"/>
  <c r="AK45" i="57" s="1"/>
  <c r="AP37" i="57"/>
  <c r="AP39" i="57" s="1"/>
  <c r="AP45" i="57" s="1"/>
  <c r="AU37" i="57"/>
  <c r="AU39" i="57" s="1"/>
  <c r="AU45" i="57" s="1"/>
  <c r="AZ37" i="57"/>
  <c r="AZ39" i="57" s="1"/>
  <c r="AZ45" i="57" s="1"/>
  <c r="BE37" i="57"/>
  <c r="BE39" i="57" s="1"/>
  <c r="BE45" i="57" s="1"/>
  <c r="BJ37" i="57"/>
  <c r="BJ39" i="57" s="1"/>
  <c r="BJ45" i="57" s="1"/>
  <c r="BO37" i="57"/>
  <c r="BO39" i="57" s="1"/>
  <c r="BO45" i="57" s="1"/>
  <c r="BT37" i="57"/>
  <c r="BT39" i="57" s="1"/>
  <c r="BT45" i="57" s="1"/>
  <c r="BY37" i="57"/>
  <c r="BY39" i="57" s="1"/>
  <c r="BY45" i="57" s="1"/>
  <c r="CD37" i="57"/>
  <c r="CD39" i="57" s="1"/>
  <c r="CD45" i="57" s="1"/>
  <c r="CI37" i="57"/>
  <c r="CI39" i="57" s="1"/>
  <c r="CI45" i="57" s="1"/>
  <c r="CN37" i="57"/>
  <c r="CN39" i="57" s="1"/>
  <c r="CN45" i="57" s="1"/>
  <c r="CS37" i="57"/>
  <c r="CS39" i="57" s="1"/>
  <c r="CS45" i="57" s="1"/>
  <c r="CX37" i="57"/>
  <c r="CX39" i="57" s="1"/>
  <c r="CX45" i="57" s="1"/>
  <c r="DC37" i="57"/>
  <c r="DC39" i="57" s="1"/>
  <c r="DC45" i="57" s="1"/>
  <c r="DH37" i="57"/>
  <c r="DH39" i="57" s="1"/>
  <c r="DH45" i="57" s="1"/>
  <c r="DM37" i="57"/>
  <c r="DM39" i="57" s="1"/>
  <c r="DM45" i="57" s="1"/>
  <c r="DR37" i="57"/>
  <c r="DR39" i="57" s="1"/>
  <c r="DR45" i="57" s="1"/>
  <c r="DW37" i="57"/>
  <c r="DW39" i="57" s="1"/>
  <c r="DW45" i="57" s="1"/>
  <c r="EB37" i="57"/>
  <c r="EB39" i="57" s="1"/>
  <c r="EB45" i="57" s="1"/>
  <c r="EG37" i="57"/>
  <c r="EG39" i="57" s="1"/>
  <c r="EG45" i="57" s="1"/>
  <c r="EL37" i="57"/>
  <c r="EL39" i="57" s="1"/>
  <c r="EL45" i="57" s="1"/>
  <c r="EQ37" i="57"/>
  <c r="EQ39" i="57" s="1"/>
  <c r="EQ45" i="57" s="1"/>
  <c r="EV37" i="57"/>
  <c r="EV39" i="57" s="1"/>
  <c r="EV45" i="57" s="1"/>
  <c r="FA37" i="57"/>
  <c r="FA39" i="57" s="1"/>
  <c r="FA45" i="57" s="1"/>
  <c r="FF37" i="57"/>
  <c r="FF39" i="57" s="1"/>
  <c r="FF45" i="57" s="1"/>
  <c r="FK37" i="57"/>
  <c r="FK39" i="57" s="1"/>
  <c r="FK45" i="57" s="1"/>
  <c r="FP37" i="57"/>
  <c r="FP39" i="57" s="1"/>
  <c r="FP45" i="57" s="1"/>
  <c r="FU37" i="57"/>
  <c r="FU39" i="57" s="1"/>
  <c r="FU45" i="57" s="1"/>
  <c r="FZ37" i="57"/>
  <c r="FZ39" i="57" s="1"/>
  <c r="FZ45" i="57" s="1"/>
  <c r="GE37" i="57"/>
  <c r="GE39" i="57" s="1"/>
  <c r="GE45" i="57" s="1"/>
  <c r="GJ37" i="57"/>
  <c r="GJ39" i="57" s="1"/>
  <c r="GJ45" i="57" s="1"/>
  <c r="GO37" i="57"/>
  <c r="GO39" i="57" s="1"/>
  <c r="GO45" i="57" s="1"/>
  <c r="GT37" i="57"/>
  <c r="GT39" i="57" s="1"/>
  <c r="GT45" i="57" s="1"/>
  <c r="GY37" i="57"/>
  <c r="GY39" i="57" s="1"/>
  <c r="GY45" i="57" s="1"/>
  <c r="HD37" i="57"/>
  <c r="HD39" i="57" s="1"/>
  <c r="HD45" i="57" s="1"/>
  <c r="HI37" i="57"/>
  <c r="HI39" i="57" s="1"/>
  <c r="HI45" i="57" s="1"/>
  <c r="HN37" i="57"/>
  <c r="HN39" i="57" s="1"/>
  <c r="HN45" i="57" s="1"/>
  <c r="HS37" i="57"/>
  <c r="HS39" i="57" s="1"/>
  <c r="HS45" i="57" s="1"/>
  <c r="HX37" i="57"/>
  <c r="HX39" i="57" s="1"/>
  <c r="HX45" i="57" s="1"/>
  <c r="IC37" i="57"/>
  <c r="IC39" i="57" s="1"/>
  <c r="IC45" i="57" s="1"/>
  <c r="IH37" i="57"/>
  <c r="IH39" i="57" s="1"/>
  <c r="IH45" i="57" s="1"/>
  <c r="IM37" i="57"/>
  <c r="IM39" i="57" s="1"/>
  <c r="IM45" i="57" s="1"/>
  <c r="IR37" i="57"/>
  <c r="IR39" i="57" s="1"/>
  <c r="IR45" i="57" s="1"/>
  <c r="IW37" i="57"/>
  <c r="IW39" i="57" s="1"/>
  <c r="IW45" i="57" s="1"/>
  <c r="G126" i="56"/>
  <c r="G104" i="56"/>
  <c r="G106" i="56" s="1"/>
  <c r="G136" i="56" l="1"/>
  <c r="G39" i="57"/>
  <c r="L45" i="57"/>
  <c r="G45" i="57" s="1"/>
  <c r="G139" i="56" l="1"/>
  <c r="G108" i="56"/>
  <c r="G110" i="56" s="1"/>
  <c r="G153" i="56" s="1"/>
  <c r="G155" i="56" s="1"/>
  <c r="CG100" i="31"/>
  <c r="CE100" i="31"/>
  <c r="CC100" i="31"/>
  <c r="CA100" i="31"/>
  <c r="BK100" i="31"/>
  <c r="BO100" i="31" s="1"/>
  <c r="BE100" i="31"/>
  <c r="BI100" i="31" s="1"/>
  <c r="AY100" i="31"/>
  <c r="BC100" i="31" s="1"/>
  <c r="AN100" i="31"/>
  <c r="AJ100" i="31"/>
  <c r="V100" i="31"/>
  <c r="Z100" i="31" s="1"/>
  <c r="N100" i="31"/>
  <c r="R100" i="31" s="1"/>
  <c r="G100" i="31"/>
  <c r="K100" i="31" s="1"/>
  <c r="CG99" i="31"/>
  <c r="CE99" i="31"/>
  <c r="CC99" i="31"/>
  <c r="CA99" i="31"/>
  <c r="BK99" i="31"/>
  <c r="BO99" i="31" s="1"/>
  <c r="BE99" i="31"/>
  <c r="BI99" i="31" s="1"/>
  <c r="AY99" i="31"/>
  <c r="BC99" i="31" s="1"/>
  <c r="AN99" i="31"/>
  <c r="AJ99" i="31"/>
  <c r="V99" i="31"/>
  <c r="Z99" i="31" s="1"/>
  <c r="N99" i="31"/>
  <c r="R99" i="31" s="1"/>
  <c r="G99" i="31"/>
  <c r="K99" i="31" s="1"/>
  <c r="CG98" i="31"/>
  <c r="CE98" i="31"/>
  <c r="CC98" i="31"/>
  <c r="CA98" i="31"/>
  <c r="BK98" i="31"/>
  <c r="BO98" i="31" s="1"/>
  <c r="BE98" i="31"/>
  <c r="BI98" i="31" s="1"/>
  <c r="AY98" i="31"/>
  <c r="BC98" i="31" s="1"/>
  <c r="AN98" i="31"/>
  <c r="AJ98" i="31"/>
  <c r="V98" i="31"/>
  <c r="Z98" i="31" s="1"/>
  <c r="N98" i="31"/>
  <c r="R98" i="31" s="1"/>
  <c r="G98" i="31"/>
  <c r="K98" i="31" s="1"/>
  <c r="CG97" i="31"/>
  <c r="CE97" i="31"/>
  <c r="CC97" i="31"/>
  <c r="CA97" i="31"/>
  <c r="BK97" i="31"/>
  <c r="BO97" i="31" s="1"/>
  <c r="BE97" i="31"/>
  <c r="BI97" i="31" s="1"/>
  <c r="AY97" i="31"/>
  <c r="BC97" i="31" s="1"/>
  <c r="AN97" i="31"/>
  <c r="AJ97" i="31"/>
  <c r="V97" i="31"/>
  <c r="Z97" i="31" s="1"/>
  <c r="N97" i="31"/>
  <c r="R97" i="31" s="1"/>
  <c r="G97" i="31"/>
  <c r="K97" i="31" s="1"/>
  <c r="CG96" i="31"/>
  <c r="CE96" i="31"/>
  <c r="CC96" i="31"/>
  <c r="CA96" i="31"/>
  <c r="BK96" i="31"/>
  <c r="BO96" i="31" s="1"/>
  <c r="BE96" i="31"/>
  <c r="BI96" i="31" s="1"/>
  <c r="AY96" i="31"/>
  <c r="BC96" i="31" s="1"/>
  <c r="AN96" i="31"/>
  <c r="AJ96" i="31"/>
  <c r="V96" i="31"/>
  <c r="Z96" i="31" s="1"/>
  <c r="N96" i="31"/>
  <c r="R96" i="31" s="1"/>
  <c r="G96" i="31"/>
  <c r="K96" i="31" s="1"/>
  <c r="CG95" i="31"/>
  <c r="CE95" i="31"/>
  <c r="CC95" i="31"/>
  <c r="CA95" i="31"/>
  <c r="BK95" i="31"/>
  <c r="BO95" i="31" s="1"/>
  <c r="BE95" i="31"/>
  <c r="BI95" i="31" s="1"/>
  <c r="AY95" i="31"/>
  <c r="BC95" i="31" s="1"/>
  <c r="AN95" i="31"/>
  <c r="AJ95" i="31"/>
  <c r="V95" i="31"/>
  <c r="Z95" i="31" s="1"/>
  <c r="N95" i="31"/>
  <c r="R95" i="31" s="1"/>
  <c r="G95" i="31"/>
  <c r="K95" i="31" s="1"/>
  <c r="CG94" i="31"/>
  <c r="CE94" i="31"/>
  <c r="CC94" i="31"/>
  <c r="CA94" i="31"/>
  <c r="BK94" i="31"/>
  <c r="BO94" i="31" s="1"/>
  <c r="BE94" i="31"/>
  <c r="BI94" i="31" s="1"/>
  <c r="AY94" i="31"/>
  <c r="BC94" i="31" s="1"/>
  <c r="AN94" i="31"/>
  <c r="AJ94" i="31"/>
  <c r="V94" i="31"/>
  <c r="Z94" i="31" s="1"/>
  <c r="N94" i="31"/>
  <c r="R94" i="31" s="1"/>
  <c r="G94" i="31"/>
  <c r="K94" i="31" s="1"/>
  <c r="CG93" i="31"/>
  <c r="CE93" i="31"/>
  <c r="CC93" i="31"/>
  <c r="CA93" i="31"/>
  <c r="BK93" i="31"/>
  <c r="BO93" i="31" s="1"/>
  <c r="BE93" i="31"/>
  <c r="BI93" i="31" s="1"/>
  <c r="AY93" i="31"/>
  <c r="BC93" i="31" s="1"/>
  <c r="AN93" i="31"/>
  <c r="AJ93" i="31"/>
  <c r="V93" i="31"/>
  <c r="Z93" i="31" s="1"/>
  <c r="N93" i="31"/>
  <c r="R93" i="31" s="1"/>
  <c r="G93" i="31"/>
  <c r="K93" i="31" s="1"/>
  <c r="CG92" i="31"/>
  <c r="CE92" i="31"/>
  <c r="CC92" i="31"/>
  <c r="CA92" i="31"/>
  <c r="BK92" i="31"/>
  <c r="BO92" i="31" s="1"/>
  <c r="BE92" i="31"/>
  <c r="BI92" i="31" s="1"/>
  <c r="AY92" i="31"/>
  <c r="BC92" i="31" s="1"/>
  <c r="AN92" i="31"/>
  <c r="AJ92" i="31"/>
  <c r="V92" i="31"/>
  <c r="Z92" i="31" s="1"/>
  <c r="N92" i="31"/>
  <c r="R92" i="31" s="1"/>
  <c r="G92" i="31"/>
  <c r="K92" i="31" s="1"/>
  <c r="CG91" i="31"/>
  <c r="CE91" i="31"/>
  <c r="CC91" i="31"/>
  <c r="CA91" i="31"/>
  <c r="BK91" i="31"/>
  <c r="BO91" i="31" s="1"/>
  <c r="BE91" i="31"/>
  <c r="BI91" i="31" s="1"/>
  <c r="AY91" i="31"/>
  <c r="BC91" i="31" s="1"/>
  <c r="AN91" i="31"/>
  <c r="AJ91" i="31"/>
  <c r="V91" i="31"/>
  <c r="Z91" i="31" s="1"/>
  <c r="N91" i="31"/>
  <c r="R91" i="31" s="1"/>
  <c r="G91" i="31"/>
  <c r="K91" i="31" s="1"/>
  <c r="CG90" i="31"/>
  <c r="CE90" i="31"/>
  <c r="CC90" i="31"/>
  <c r="CA90" i="31"/>
  <c r="BK90" i="31"/>
  <c r="BO90" i="31" s="1"/>
  <c r="BE90" i="31"/>
  <c r="BI90" i="31" s="1"/>
  <c r="AY90" i="31"/>
  <c r="BC90" i="31" s="1"/>
  <c r="AN90" i="31"/>
  <c r="AJ90" i="31"/>
  <c r="V90" i="31"/>
  <c r="Z90" i="31" s="1"/>
  <c r="N90" i="31"/>
  <c r="R90" i="31" s="1"/>
  <c r="G90" i="31"/>
  <c r="K90" i="31" s="1"/>
  <c r="CG89" i="31"/>
  <c r="CE89" i="31"/>
  <c r="CC89" i="31"/>
  <c r="CA89" i="31"/>
  <c r="BK89" i="31"/>
  <c r="BO89" i="31" s="1"/>
  <c r="BE89" i="31"/>
  <c r="BI89" i="31" s="1"/>
  <c r="AY89" i="31"/>
  <c r="BC89" i="31" s="1"/>
  <c r="AN89" i="31"/>
  <c r="AJ89" i="31"/>
  <c r="V89" i="31"/>
  <c r="Z89" i="31" s="1"/>
  <c r="N89" i="31"/>
  <c r="R89" i="31" s="1"/>
  <c r="G89" i="31"/>
  <c r="K89" i="31" s="1"/>
  <c r="CG88" i="31"/>
  <c r="CE88" i="31"/>
  <c r="CC88" i="31"/>
  <c r="CA88" i="31"/>
  <c r="BK88" i="31"/>
  <c r="BO88" i="31" s="1"/>
  <c r="BE88" i="31"/>
  <c r="BI88" i="31" s="1"/>
  <c r="AY88" i="31"/>
  <c r="BC88" i="31" s="1"/>
  <c r="AN88" i="31"/>
  <c r="AJ88" i="31"/>
  <c r="V88" i="31"/>
  <c r="Z88" i="31" s="1"/>
  <c r="N88" i="31"/>
  <c r="R88" i="31" s="1"/>
  <c r="G88" i="31"/>
  <c r="K88" i="31" s="1"/>
  <c r="CG87" i="31"/>
  <c r="CE87" i="31"/>
  <c r="CC87" i="31"/>
  <c r="CA87" i="31"/>
  <c r="BK87" i="31"/>
  <c r="BO87" i="31" s="1"/>
  <c r="BE87" i="31"/>
  <c r="BI87" i="31" s="1"/>
  <c r="AY87" i="31"/>
  <c r="BC87" i="31" s="1"/>
  <c r="AN87" i="31"/>
  <c r="AJ87" i="31"/>
  <c r="V87" i="31"/>
  <c r="Z87" i="31" s="1"/>
  <c r="N87" i="31"/>
  <c r="R87" i="31" s="1"/>
  <c r="G87" i="31"/>
  <c r="K87" i="31" s="1"/>
  <c r="CG86" i="31"/>
  <c r="CE86" i="31"/>
  <c r="CC86" i="31"/>
  <c r="CA86" i="31"/>
  <c r="BK86" i="31"/>
  <c r="BO86" i="31" s="1"/>
  <c r="BE86" i="31"/>
  <c r="BI86" i="31" s="1"/>
  <c r="AY86" i="31"/>
  <c r="BC86" i="31" s="1"/>
  <c r="AN86" i="31"/>
  <c r="AJ86" i="31"/>
  <c r="V86" i="31"/>
  <c r="Z86" i="31" s="1"/>
  <c r="N86" i="31"/>
  <c r="R86" i="31" s="1"/>
  <c r="G86" i="31"/>
  <c r="K86" i="31" s="1"/>
  <c r="CG85" i="31"/>
  <c r="CE85" i="31"/>
  <c r="CC85" i="31"/>
  <c r="CA85" i="31"/>
  <c r="BK85" i="31"/>
  <c r="BO85" i="31" s="1"/>
  <c r="BE85" i="31"/>
  <c r="BI85" i="31" s="1"/>
  <c r="AY85" i="31"/>
  <c r="BC85" i="31" s="1"/>
  <c r="AN85" i="31"/>
  <c r="AJ85" i="31"/>
  <c r="V85" i="31"/>
  <c r="Z85" i="31" s="1"/>
  <c r="N85" i="31"/>
  <c r="R85" i="31" s="1"/>
  <c r="G85" i="31"/>
  <c r="K85" i="31" s="1"/>
  <c r="CG84" i="31"/>
  <c r="CE84" i="31"/>
  <c r="CC84" i="31"/>
  <c r="CA84" i="31"/>
  <c r="BK84" i="31"/>
  <c r="BO84" i="31" s="1"/>
  <c r="BE84" i="31"/>
  <c r="BI84" i="31" s="1"/>
  <c r="AY84" i="31"/>
  <c r="BC84" i="31" s="1"/>
  <c r="AN84" i="31"/>
  <c r="AJ84" i="31"/>
  <c r="V84" i="31"/>
  <c r="Z84" i="31" s="1"/>
  <c r="N84" i="31"/>
  <c r="R84" i="31" s="1"/>
  <c r="G84" i="31"/>
  <c r="K84" i="31" s="1"/>
  <c r="CG83" i="31"/>
  <c r="CE83" i="31"/>
  <c r="CC83" i="31"/>
  <c r="CA83" i="31"/>
  <c r="BK83" i="31"/>
  <c r="BO83" i="31" s="1"/>
  <c r="BE83" i="31"/>
  <c r="BI83" i="31" s="1"/>
  <c r="AY83" i="31"/>
  <c r="BC83" i="31" s="1"/>
  <c r="AN83" i="31"/>
  <c r="AJ83" i="31"/>
  <c r="V83" i="31"/>
  <c r="Z83" i="31" s="1"/>
  <c r="N83" i="31"/>
  <c r="R83" i="31" s="1"/>
  <c r="G83" i="31"/>
  <c r="K83" i="31" s="1"/>
  <c r="CG82" i="31"/>
  <c r="CE82" i="31"/>
  <c r="CC82" i="31"/>
  <c r="CA82" i="31"/>
  <c r="BK82" i="31"/>
  <c r="BO82" i="31" s="1"/>
  <c r="BE82" i="31"/>
  <c r="BI82" i="31" s="1"/>
  <c r="AY82" i="31"/>
  <c r="BC82" i="31" s="1"/>
  <c r="AN82" i="31"/>
  <c r="AJ82" i="31"/>
  <c r="V82" i="31"/>
  <c r="Z82" i="31" s="1"/>
  <c r="N82" i="31"/>
  <c r="R82" i="31" s="1"/>
  <c r="G82" i="31"/>
  <c r="K82" i="31" s="1"/>
  <c r="CG81" i="31"/>
  <c r="CE81" i="31"/>
  <c r="CC81" i="31"/>
  <c r="CA81" i="31"/>
  <c r="BK81" i="31"/>
  <c r="BO81" i="31" s="1"/>
  <c r="BE81" i="31"/>
  <c r="BI81" i="31" s="1"/>
  <c r="AY81" i="31"/>
  <c r="BC81" i="31" s="1"/>
  <c r="AN81" i="31"/>
  <c r="AJ81" i="31"/>
  <c r="V81" i="31"/>
  <c r="Z81" i="31" s="1"/>
  <c r="N81" i="31"/>
  <c r="R81" i="31" s="1"/>
  <c r="G81" i="31"/>
  <c r="K81" i="31" s="1"/>
  <c r="CG80" i="31"/>
  <c r="CE80" i="31"/>
  <c r="CC80" i="31"/>
  <c r="CA80" i="31"/>
  <c r="BK80" i="31"/>
  <c r="BO80" i="31" s="1"/>
  <c r="BE80" i="31"/>
  <c r="BI80" i="31" s="1"/>
  <c r="AY80" i="31"/>
  <c r="BC80" i="31" s="1"/>
  <c r="AN80" i="31"/>
  <c r="AJ80" i="31"/>
  <c r="V80" i="31"/>
  <c r="Z80" i="31" s="1"/>
  <c r="N80" i="31"/>
  <c r="R80" i="31" s="1"/>
  <c r="G80" i="31"/>
  <c r="K80" i="31" s="1"/>
  <c r="CG79" i="31"/>
  <c r="CE79" i="31"/>
  <c r="CC79" i="31"/>
  <c r="CA79" i="31"/>
  <c r="BK79" i="31"/>
  <c r="BO79" i="31" s="1"/>
  <c r="BE79" i="31"/>
  <c r="BI79" i="31" s="1"/>
  <c r="AY79" i="31"/>
  <c r="BC79" i="31" s="1"/>
  <c r="AN79" i="31"/>
  <c r="AJ79" i="31"/>
  <c r="V79" i="31"/>
  <c r="Z79" i="31" s="1"/>
  <c r="N79" i="31"/>
  <c r="R79" i="31" s="1"/>
  <c r="G79" i="31"/>
  <c r="K79" i="31" s="1"/>
  <c r="CG78" i="31"/>
  <c r="CE78" i="31"/>
  <c r="CC78" i="31"/>
  <c r="CA78" i="31"/>
  <c r="BK78" i="31"/>
  <c r="BO78" i="31" s="1"/>
  <c r="BE78" i="31"/>
  <c r="BI78" i="31" s="1"/>
  <c r="AY78" i="31"/>
  <c r="BC78" i="31" s="1"/>
  <c r="AN78" i="31"/>
  <c r="AJ78" i="31"/>
  <c r="V78" i="31"/>
  <c r="Z78" i="31" s="1"/>
  <c r="N78" i="31"/>
  <c r="R78" i="31" s="1"/>
  <c r="G78" i="31"/>
  <c r="K78" i="31" s="1"/>
  <c r="CG77" i="31"/>
  <c r="CE77" i="31"/>
  <c r="CC77" i="31"/>
  <c r="CA77" i="31"/>
  <c r="BK77" i="31"/>
  <c r="BO77" i="31" s="1"/>
  <c r="BE77" i="31"/>
  <c r="BI77" i="31" s="1"/>
  <c r="AY77" i="31"/>
  <c r="BC77" i="31" s="1"/>
  <c r="AN77" i="31"/>
  <c r="AJ77" i="31"/>
  <c r="V77" i="31"/>
  <c r="Z77" i="31" s="1"/>
  <c r="N77" i="31"/>
  <c r="R77" i="31" s="1"/>
  <c r="G77" i="31"/>
  <c r="K77" i="31" s="1"/>
  <c r="CG76" i="31"/>
  <c r="CE76" i="31"/>
  <c r="CC76" i="31"/>
  <c r="CA76" i="31"/>
  <c r="BK76" i="31"/>
  <c r="BO76" i="31" s="1"/>
  <c r="BE76" i="31"/>
  <c r="BI76" i="31" s="1"/>
  <c r="AY76" i="31"/>
  <c r="BC76" i="31" s="1"/>
  <c r="AN76" i="31"/>
  <c r="AJ76" i="31"/>
  <c r="V76" i="31"/>
  <c r="Z76" i="31" s="1"/>
  <c r="N76" i="31"/>
  <c r="R76" i="31" s="1"/>
  <c r="G76" i="31"/>
  <c r="K76" i="31" s="1"/>
  <c r="CG75" i="31"/>
  <c r="CE75" i="31"/>
  <c r="CC75" i="31"/>
  <c r="CA75" i="31"/>
  <c r="BK75" i="31"/>
  <c r="BO75" i="31" s="1"/>
  <c r="BE75" i="31"/>
  <c r="BI75" i="31" s="1"/>
  <c r="AY75" i="31"/>
  <c r="BC75" i="31" s="1"/>
  <c r="AN75" i="31"/>
  <c r="AJ75" i="31"/>
  <c r="V75" i="31"/>
  <c r="Z75" i="31" s="1"/>
  <c r="N75" i="31"/>
  <c r="R75" i="31" s="1"/>
  <c r="G75" i="31"/>
  <c r="K75" i="31" s="1"/>
  <c r="CG74" i="31"/>
  <c r="CE74" i="31"/>
  <c r="CC74" i="31"/>
  <c r="CA74" i="31"/>
  <c r="BK74" i="31"/>
  <c r="BO74" i="31" s="1"/>
  <c r="BE74" i="31"/>
  <c r="BI74" i="31" s="1"/>
  <c r="AY74" i="31"/>
  <c r="BC74" i="31" s="1"/>
  <c r="AN74" i="31"/>
  <c r="AJ74" i="31"/>
  <c r="V74" i="31"/>
  <c r="Z74" i="31" s="1"/>
  <c r="N74" i="31"/>
  <c r="R74" i="31" s="1"/>
  <c r="G74" i="31"/>
  <c r="K74" i="31" s="1"/>
  <c r="CG73" i="31"/>
  <c r="CE73" i="31"/>
  <c r="CC73" i="31"/>
  <c r="CA73" i="31"/>
  <c r="BK73" i="31"/>
  <c r="BO73" i="31" s="1"/>
  <c r="BE73" i="31"/>
  <c r="BI73" i="31" s="1"/>
  <c r="AY73" i="31"/>
  <c r="BC73" i="31" s="1"/>
  <c r="AN73" i="31"/>
  <c r="AJ73" i="31"/>
  <c r="V73" i="31"/>
  <c r="Z73" i="31" s="1"/>
  <c r="N73" i="31"/>
  <c r="R73" i="31" s="1"/>
  <c r="G73" i="31"/>
  <c r="K73" i="31" s="1"/>
  <c r="CG72" i="31"/>
  <c r="CE72" i="31"/>
  <c r="CC72" i="31"/>
  <c r="CA72" i="31"/>
  <c r="BK72" i="31"/>
  <c r="BO72" i="31" s="1"/>
  <c r="BE72" i="31"/>
  <c r="BI72" i="31" s="1"/>
  <c r="AY72" i="31"/>
  <c r="BC72" i="31" s="1"/>
  <c r="AN72" i="31"/>
  <c r="AJ72" i="31"/>
  <c r="V72" i="31"/>
  <c r="Z72" i="31" s="1"/>
  <c r="N72" i="31"/>
  <c r="R72" i="31" s="1"/>
  <c r="G72" i="31"/>
  <c r="K72" i="31" s="1"/>
  <c r="CG71" i="31"/>
  <c r="CE71" i="31"/>
  <c r="CC71" i="31"/>
  <c r="CA71" i="31"/>
  <c r="BK71" i="31"/>
  <c r="BO71" i="31" s="1"/>
  <c r="BE71" i="31"/>
  <c r="BI71" i="31" s="1"/>
  <c r="AY71" i="31"/>
  <c r="BC71" i="31" s="1"/>
  <c r="AN71" i="31"/>
  <c r="AJ71" i="31"/>
  <c r="V71" i="31"/>
  <c r="Z71" i="31" s="1"/>
  <c r="N71" i="31"/>
  <c r="R71" i="31" s="1"/>
  <c r="G71" i="31"/>
  <c r="K71" i="31" s="1"/>
  <c r="CG70" i="31"/>
  <c r="CE70" i="31"/>
  <c r="CC70" i="31"/>
  <c r="CA70" i="31"/>
  <c r="BK70" i="31"/>
  <c r="BO70" i="31" s="1"/>
  <c r="BE70" i="31"/>
  <c r="BI70" i="31" s="1"/>
  <c r="AY70" i="31"/>
  <c r="BC70" i="31" s="1"/>
  <c r="AN70" i="31"/>
  <c r="AJ70" i="31"/>
  <c r="V70" i="31"/>
  <c r="Z70" i="31" s="1"/>
  <c r="N70" i="31"/>
  <c r="R70" i="31" s="1"/>
  <c r="G70" i="31"/>
  <c r="K70" i="31" s="1"/>
  <c r="CG69" i="31"/>
  <c r="CE69" i="31"/>
  <c r="CC69" i="31"/>
  <c r="CA69" i="31"/>
  <c r="BK69" i="31"/>
  <c r="BO69" i="31" s="1"/>
  <c r="BE69" i="31"/>
  <c r="BI69" i="31" s="1"/>
  <c r="AY69" i="31"/>
  <c r="BC69" i="31" s="1"/>
  <c r="AN69" i="31"/>
  <c r="AJ69" i="31"/>
  <c r="V69" i="31"/>
  <c r="Z69" i="31" s="1"/>
  <c r="N69" i="31"/>
  <c r="R69" i="31" s="1"/>
  <c r="G69" i="31"/>
  <c r="K69" i="31" s="1"/>
  <c r="CG68" i="31"/>
  <c r="CE68" i="31"/>
  <c r="CC68" i="31"/>
  <c r="CA68" i="31"/>
  <c r="BK68" i="31"/>
  <c r="BO68" i="31" s="1"/>
  <c r="BE68" i="31"/>
  <c r="BI68" i="31" s="1"/>
  <c r="AY68" i="31"/>
  <c r="BC68" i="31" s="1"/>
  <c r="AN68" i="31"/>
  <c r="AJ68" i="31"/>
  <c r="V68" i="31"/>
  <c r="Z68" i="31" s="1"/>
  <c r="N68" i="31"/>
  <c r="R68" i="31" s="1"/>
  <c r="G68" i="31"/>
  <c r="K68" i="31" s="1"/>
  <c r="CG67" i="31"/>
  <c r="CE67" i="31"/>
  <c r="CC67" i="31"/>
  <c r="CA67" i="31"/>
  <c r="BK67" i="31"/>
  <c r="BO67" i="31" s="1"/>
  <c r="BE67" i="31"/>
  <c r="BI67" i="31" s="1"/>
  <c r="AY67" i="31"/>
  <c r="BC67" i="31" s="1"/>
  <c r="AN67" i="31"/>
  <c r="AJ67" i="31"/>
  <c r="V67" i="31"/>
  <c r="Z67" i="31" s="1"/>
  <c r="N67" i="31"/>
  <c r="R67" i="31" s="1"/>
  <c r="G67" i="31"/>
  <c r="K67" i="31" s="1"/>
  <c r="CG66" i="31"/>
  <c r="CE66" i="31"/>
  <c r="CC66" i="31"/>
  <c r="CA66" i="31"/>
  <c r="BK66" i="31"/>
  <c r="BO66" i="31" s="1"/>
  <c r="BE66" i="31"/>
  <c r="BI66" i="31" s="1"/>
  <c r="AY66" i="31"/>
  <c r="BC66" i="31" s="1"/>
  <c r="AN66" i="31"/>
  <c r="AJ66" i="31"/>
  <c r="V66" i="31"/>
  <c r="Z66" i="31" s="1"/>
  <c r="N66" i="31"/>
  <c r="R66" i="31" s="1"/>
  <c r="G66" i="31"/>
  <c r="K66" i="31" s="1"/>
  <c r="CG65" i="31"/>
  <c r="CE65" i="31"/>
  <c r="CC65" i="31"/>
  <c r="CA65" i="31"/>
  <c r="BK65" i="31"/>
  <c r="BO65" i="31" s="1"/>
  <c r="BE65" i="31"/>
  <c r="BI65" i="31" s="1"/>
  <c r="AY65" i="31"/>
  <c r="BC65" i="31" s="1"/>
  <c r="AN65" i="31"/>
  <c r="AJ65" i="31"/>
  <c r="V65" i="31"/>
  <c r="Z65" i="31" s="1"/>
  <c r="N65" i="31"/>
  <c r="R65" i="31" s="1"/>
  <c r="G65" i="31"/>
  <c r="K65" i="31" s="1"/>
  <c r="CG64" i="31"/>
  <c r="CE64" i="31"/>
  <c r="CC64" i="31"/>
  <c r="CA64" i="31"/>
  <c r="BK64" i="31"/>
  <c r="BO64" i="31" s="1"/>
  <c r="BE64" i="31"/>
  <c r="BI64" i="31" s="1"/>
  <c r="AY64" i="31"/>
  <c r="BC64" i="31" s="1"/>
  <c r="AN64" i="31"/>
  <c r="AJ64" i="31"/>
  <c r="V64" i="31"/>
  <c r="Z64" i="31" s="1"/>
  <c r="N64" i="31"/>
  <c r="R64" i="31" s="1"/>
  <c r="G64" i="31"/>
  <c r="K64" i="31" s="1"/>
  <c r="CG63" i="31"/>
  <c r="CE63" i="31"/>
  <c r="CC63" i="31"/>
  <c r="CA63" i="31"/>
  <c r="BK63" i="31"/>
  <c r="BO63" i="31" s="1"/>
  <c r="BE63" i="31"/>
  <c r="BI63" i="31" s="1"/>
  <c r="AY63" i="31"/>
  <c r="BC63" i="31" s="1"/>
  <c r="AN63" i="31"/>
  <c r="AJ63" i="31"/>
  <c r="V63" i="31"/>
  <c r="Z63" i="31" s="1"/>
  <c r="N63" i="31"/>
  <c r="R63" i="31" s="1"/>
  <c r="G63" i="31"/>
  <c r="K63" i="31" s="1"/>
  <c r="CG62" i="31"/>
  <c r="CE62" i="31"/>
  <c r="CC62" i="31"/>
  <c r="CA62" i="31"/>
  <c r="BK62" i="31"/>
  <c r="BO62" i="31" s="1"/>
  <c r="BE62" i="31"/>
  <c r="BI62" i="31" s="1"/>
  <c r="AY62" i="31"/>
  <c r="BC62" i="31" s="1"/>
  <c r="AN62" i="31"/>
  <c r="AJ62" i="31"/>
  <c r="V62" i="31"/>
  <c r="Z62" i="31" s="1"/>
  <c r="N62" i="31"/>
  <c r="R62" i="31" s="1"/>
  <c r="G62" i="31"/>
  <c r="K62" i="31" s="1"/>
  <c r="CG61" i="31"/>
  <c r="CE61" i="31"/>
  <c r="CC61" i="31"/>
  <c r="CA61" i="31"/>
  <c r="BK61" i="31"/>
  <c r="BO61" i="31" s="1"/>
  <c r="BE61" i="31"/>
  <c r="BI61" i="31" s="1"/>
  <c r="AY61" i="31"/>
  <c r="BC61" i="31" s="1"/>
  <c r="AN61" i="31"/>
  <c r="AJ61" i="31"/>
  <c r="V61" i="31"/>
  <c r="Z61" i="31" s="1"/>
  <c r="N61" i="31"/>
  <c r="R61" i="31" s="1"/>
  <c r="G61" i="31"/>
  <c r="K61" i="31" s="1"/>
  <c r="CG60" i="31"/>
  <c r="CE60" i="31"/>
  <c r="CC60" i="31"/>
  <c r="CA60" i="31"/>
  <c r="BK60" i="31"/>
  <c r="BO60" i="31" s="1"/>
  <c r="BE60" i="31"/>
  <c r="BI60" i="31" s="1"/>
  <c r="AY60" i="31"/>
  <c r="BC60" i="31" s="1"/>
  <c r="AN60" i="31"/>
  <c r="AJ60" i="31"/>
  <c r="V60" i="31"/>
  <c r="Z60" i="31" s="1"/>
  <c r="N60" i="31"/>
  <c r="R60" i="31" s="1"/>
  <c r="G60" i="31"/>
  <c r="K60" i="31" s="1"/>
  <c r="CG59" i="31"/>
  <c r="CE59" i="31"/>
  <c r="CC59" i="31"/>
  <c r="CA59" i="31"/>
  <c r="BK59" i="31"/>
  <c r="BO59" i="31" s="1"/>
  <c r="BE59" i="31"/>
  <c r="BI59" i="31" s="1"/>
  <c r="AY59" i="31"/>
  <c r="BC59" i="31" s="1"/>
  <c r="AN59" i="31"/>
  <c r="AJ59" i="31"/>
  <c r="V59" i="31"/>
  <c r="Z59" i="31" s="1"/>
  <c r="N59" i="31"/>
  <c r="R59" i="31" s="1"/>
  <c r="G59" i="31"/>
  <c r="K59" i="31" s="1"/>
  <c r="CG58" i="31"/>
  <c r="CE58" i="31"/>
  <c r="CC58" i="31"/>
  <c r="CA58" i="31"/>
  <c r="BK58" i="31"/>
  <c r="BO58" i="31" s="1"/>
  <c r="BE58" i="31"/>
  <c r="BI58" i="31" s="1"/>
  <c r="AY58" i="31"/>
  <c r="BC58" i="31" s="1"/>
  <c r="AN58" i="31"/>
  <c r="AJ58" i="31"/>
  <c r="V58" i="31"/>
  <c r="Z58" i="31" s="1"/>
  <c r="N58" i="31"/>
  <c r="R58" i="31" s="1"/>
  <c r="G58" i="31"/>
  <c r="K58" i="31" s="1"/>
  <c r="CG57" i="31"/>
  <c r="CE57" i="31"/>
  <c r="CC57" i="31"/>
  <c r="CA57" i="31"/>
  <c r="BK57" i="31"/>
  <c r="BO57" i="31" s="1"/>
  <c r="BE57" i="31"/>
  <c r="BI57" i="31" s="1"/>
  <c r="AY57" i="31"/>
  <c r="BC57" i="31" s="1"/>
  <c r="AN57" i="31"/>
  <c r="AJ57" i="31"/>
  <c r="V57" i="31"/>
  <c r="Z57" i="31" s="1"/>
  <c r="N57" i="31"/>
  <c r="R57" i="31" s="1"/>
  <c r="G57" i="31"/>
  <c r="K57" i="31" s="1"/>
  <c r="CG56" i="31"/>
  <c r="CE56" i="31"/>
  <c r="CC56" i="31"/>
  <c r="CA56" i="31"/>
  <c r="BK56" i="31"/>
  <c r="BO56" i="31" s="1"/>
  <c r="BE56" i="31"/>
  <c r="BI56" i="31" s="1"/>
  <c r="AY56" i="31"/>
  <c r="BC56" i="31" s="1"/>
  <c r="AN56" i="31"/>
  <c r="AJ56" i="31"/>
  <c r="V56" i="31"/>
  <c r="Z56" i="31" s="1"/>
  <c r="N56" i="31"/>
  <c r="R56" i="31" s="1"/>
  <c r="G56" i="31"/>
  <c r="K56" i="31" s="1"/>
  <c r="CG55" i="31"/>
  <c r="CE55" i="31"/>
  <c r="CC55" i="31"/>
  <c r="CA55" i="31"/>
  <c r="BK55" i="31"/>
  <c r="BO55" i="31" s="1"/>
  <c r="BE55" i="31"/>
  <c r="BI55" i="31" s="1"/>
  <c r="AY55" i="31"/>
  <c r="BC55" i="31" s="1"/>
  <c r="AN55" i="31"/>
  <c r="AJ55" i="31"/>
  <c r="V55" i="31"/>
  <c r="Z55" i="31" s="1"/>
  <c r="N55" i="31"/>
  <c r="R55" i="31" s="1"/>
  <c r="G55" i="31"/>
  <c r="K55" i="31" s="1"/>
  <c r="CG54" i="31"/>
  <c r="CE54" i="31"/>
  <c r="CC54" i="31"/>
  <c r="CA54" i="31"/>
  <c r="BK54" i="31"/>
  <c r="BO54" i="31" s="1"/>
  <c r="BE54" i="31"/>
  <c r="BI54" i="31" s="1"/>
  <c r="AY54" i="31"/>
  <c r="BC54" i="31" s="1"/>
  <c r="AN54" i="31"/>
  <c r="AJ54" i="31"/>
  <c r="V54" i="31"/>
  <c r="Z54" i="31" s="1"/>
  <c r="N54" i="31"/>
  <c r="R54" i="31" s="1"/>
  <c r="G54" i="31"/>
  <c r="K54" i="31" s="1"/>
  <c r="CG53" i="31"/>
  <c r="CE53" i="31"/>
  <c r="CC53" i="31"/>
  <c r="CA53" i="31"/>
  <c r="BK53" i="31"/>
  <c r="BO53" i="31" s="1"/>
  <c r="BE53" i="31"/>
  <c r="BI53" i="31" s="1"/>
  <c r="AY53" i="31"/>
  <c r="BC53" i="31" s="1"/>
  <c r="AN53" i="31"/>
  <c r="AJ53" i="31"/>
  <c r="V53" i="31"/>
  <c r="Z53" i="31" s="1"/>
  <c r="N53" i="31"/>
  <c r="R53" i="31" s="1"/>
  <c r="G53" i="31"/>
  <c r="K53" i="31" s="1"/>
  <c r="CG52" i="31"/>
  <c r="CE52" i="31"/>
  <c r="CC52" i="31"/>
  <c r="CA52" i="31"/>
  <c r="BK52" i="31"/>
  <c r="BO52" i="31" s="1"/>
  <c r="BE52" i="31"/>
  <c r="BI52" i="31" s="1"/>
  <c r="AY52" i="31"/>
  <c r="BC52" i="31" s="1"/>
  <c r="AN52" i="31"/>
  <c r="AJ52" i="31"/>
  <c r="V52" i="31"/>
  <c r="Z52" i="31" s="1"/>
  <c r="N52" i="31"/>
  <c r="R52" i="31" s="1"/>
  <c r="G52" i="31"/>
  <c r="K52" i="31" s="1"/>
  <c r="CG51" i="31"/>
  <c r="CE51" i="31"/>
  <c r="CC51" i="31"/>
  <c r="CA51" i="31"/>
  <c r="BK51" i="31"/>
  <c r="BE51" i="31"/>
  <c r="AY51" i="31"/>
  <c r="AN51" i="31"/>
  <c r="AJ51" i="31"/>
  <c r="V51" i="31"/>
  <c r="N51" i="31"/>
  <c r="G51" i="31"/>
  <c r="R51" i="31" l="1"/>
  <c r="R49" i="31" s="1"/>
  <c r="N49" i="31"/>
  <c r="Z51" i="31"/>
  <c r="Z49" i="31" s="1"/>
  <c r="V49" i="31"/>
  <c r="AY49" i="31"/>
  <c r="BC51" i="31"/>
  <c r="BC49" i="31" s="1"/>
  <c r="BI51" i="31"/>
  <c r="BI49" i="31" s="1"/>
  <c r="BE49" i="31"/>
  <c r="BO51" i="31"/>
  <c r="BO49" i="31" s="1"/>
  <c r="BK49" i="31"/>
  <c r="AN49" i="31"/>
  <c r="R12" i="31" s="1"/>
  <c r="CA49" i="31"/>
  <c r="N34" i="31" s="1"/>
  <c r="N31" i="31" s="1"/>
  <c r="R31" i="31" s="1"/>
  <c r="CC49" i="31"/>
  <c r="N29" i="31" s="1"/>
  <c r="N26" i="31" s="1"/>
  <c r="R26" i="31" s="1"/>
  <c r="K51" i="31"/>
  <c r="K49" i="31" s="1"/>
  <c r="G49" i="31"/>
  <c r="AJ49" i="31"/>
  <c r="CE49" i="31"/>
  <c r="CG49" i="31"/>
  <c r="R14" i="31" l="1"/>
  <c r="R16" i="31" s="1"/>
  <c r="R18" i="31" s="1"/>
  <c r="R20" i="31" s="1"/>
  <c r="R24" i="3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<sst xmlns="http://schemas.openxmlformats.org/spreadsheetml/2006/main" count="2025" uniqueCount="1398">
  <si>
    <t>TCB Return Schedules (Form S-201)</t>
  </si>
  <si>
    <t>TCB Return Schedules Summary</t>
  </si>
  <si>
    <t>The information summarised in the green cells below is derived from the specific data which has been entered in Schedules 1 through 6 with respect to the Qualifying Bermuda Group, and has been presented in the manner in which this information should</t>
  </si>
  <si>
    <t xml:space="preserve">be entered into the TCB online return.  The information below should be the same as the information which is entered in the TCB online return for the tax credit determination period with respect to the Qualifying Bermuda Group.  </t>
  </si>
  <si>
    <t>TCB Online Return - Summary Information</t>
  </si>
  <si>
    <r>
      <t xml:space="preserve">Accrued Substance-Based Tax Credit Benefit </t>
    </r>
    <r>
      <rPr>
        <i/>
        <sz val="11"/>
        <rFont val="Aptos Narrow"/>
        <family val="2"/>
        <scheme val="minor"/>
      </rPr>
      <t>(aggregate of the Job-Based Benefit Component and the Expense-Based Benefit Component from Table 1 below)</t>
    </r>
  </si>
  <si>
    <r>
      <t xml:space="preserve">Distributable Substance-Based Tax Credit Benefit </t>
    </r>
    <r>
      <rPr>
        <i/>
        <sz val="11"/>
        <rFont val="Aptos Narrow"/>
        <family val="2"/>
        <scheme val="minor"/>
      </rPr>
      <t>(see Table 2 below)</t>
    </r>
  </si>
  <si>
    <r>
      <t xml:space="preserve">Community Development Tax Credit: Total eligible expenses </t>
    </r>
    <r>
      <rPr>
        <i/>
        <sz val="11"/>
        <color theme="1"/>
        <rFont val="Aptos Narrow"/>
        <family val="2"/>
        <scheme val="minor"/>
      </rPr>
      <t>(equal to the total U.S. dollar denominated eligible charitable expenses for the current, first preceding, and second preceding fiscal years from Table 3 below)</t>
    </r>
  </si>
  <si>
    <t>Community Development Tax Credit: Eligibility determination</t>
  </si>
  <si>
    <r>
      <t xml:space="preserve">Community Development Tax Credit: Eligible expenses for the current fiscal year </t>
    </r>
    <r>
      <rPr>
        <i/>
        <sz val="11"/>
        <rFont val="Aptos Narrow"/>
        <family val="2"/>
        <scheme val="minor"/>
      </rPr>
      <t>(if item 4 is "Yes", equal to total eligible charitable expenses (in U.S. dollars) for the current tax credit determination period from Table 3 below)</t>
    </r>
  </si>
  <si>
    <r>
      <t xml:space="preserve">Community Development Tax Credit Benefit </t>
    </r>
    <r>
      <rPr>
        <i/>
        <sz val="11"/>
        <rFont val="Aptos Narrow"/>
        <family val="2"/>
        <scheme val="minor"/>
      </rPr>
      <t>(from item S2A6)</t>
    </r>
  </si>
  <si>
    <r>
      <t xml:space="preserve">Utilities Infrastructure Tax Credit Benefits </t>
    </r>
    <r>
      <rPr>
        <i/>
        <sz val="11"/>
        <rFont val="Aptos Narrow"/>
        <family val="2"/>
        <scheme val="minor"/>
      </rPr>
      <t>(from item S2A7)</t>
    </r>
  </si>
  <si>
    <r>
      <t xml:space="preserve">Total Distributable Tax Credit Benefits </t>
    </r>
    <r>
      <rPr>
        <i/>
        <sz val="11"/>
        <rFont val="Aptos Narrow"/>
        <family val="2"/>
        <scheme val="minor"/>
      </rPr>
      <t>(sum of items 2, 6, and 7)</t>
    </r>
  </si>
  <si>
    <t>Distributable Tax Credit Benefits generated by Qualifying Bermuda Group NBCEs</t>
  </si>
  <si>
    <t>sum of (a) and (b)</t>
  </si>
  <si>
    <t xml:space="preserve"> - Distributable Substance-Based Tax Credit Benefits generated by Qualifying Bermuda Group NBCEs (see Table 4 below)</t>
  </si>
  <si>
    <t>(a)</t>
  </si>
  <si>
    <t xml:space="preserve"> - Community Development Tax Credit Benefit generated by Qualifying Bermuda Group NBCEs (see Table 4 below)</t>
  </si>
  <si>
    <t>(b)</t>
  </si>
  <si>
    <t>Distributable Tax Credit Benefits generated by Qualifying Bermuda Group BCEs</t>
  </si>
  <si>
    <t>sum of (c), (d) and (e)</t>
  </si>
  <si>
    <t xml:space="preserve"> - Distributable Substance-Based Tax Credit Benefits generated by Qualifying Bermuda Group BCEs (see Table 4 below)</t>
  </si>
  <si>
    <t>(c)</t>
  </si>
  <si>
    <t xml:space="preserve"> - Community Development Tax Credit Benefit generated by Qualifying Bermuda Group BCEs (see Table 4 below)</t>
  </si>
  <si>
    <t>(d)</t>
  </si>
  <si>
    <t xml:space="preserve"> - Utilities Infrastructure Tax Credit Benefits generated by Qualifying Bermuda Group BCEs (from item S2A7)</t>
  </si>
  <si>
    <t>(e)</t>
  </si>
  <si>
    <t>TCB Online Return - Detailed Tabular Support</t>
  </si>
  <si>
    <t>Table 1:  Accrued Substance-Based Tax Credit Benefit</t>
  </si>
  <si>
    <t>Table 2:  Distributable Substance-Based Tax Credit Benefit</t>
  </si>
  <si>
    <t>Table 3:  Eligible charitable expenses</t>
  </si>
  <si>
    <t>Table 4:  Distributable Substance-Based Tax Credit Benefits generated by BCEs or NBCEs</t>
  </si>
  <si>
    <t>Job-Based Benefit Component</t>
  </si>
  <si>
    <t>Expense-Based Benefit Component</t>
  </si>
  <si>
    <t>Opening Substance-Based Tax Credit Carryforward</t>
  </si>
  <si>
    <t>Accrued Substance-Based Tax Credit Benefit</t>
  </si>
  <si>
    <t>Distributable Substance-Based Tax Credit Benefit</t>
  </si>
  <si>
    <t>Closing Substance-Based Tax Credit Carryforward</t>
  </si>
  <si>
    <t>Current tax credit determination period</t>
  </si>
  <si>
    <t>Other portions of the current fiscal year and the first preceding year</t>
  </si>
  <si>
    <t>Second preceding fiscal year</t>
  </si>
  <si>
    <t>Distributable</t>
  </si>
  <si>
    <t xml:space="preserve">Community </t>
  </si>
  <si>
    <t>Utilities</t>
  </si>
  <si>
    <t>Amounts denominated</t>
  </si>
  <si>
    <t>Substance-Based</t>
  </si>
  <si>
    <t>Development</t>
  </si>
  <si>
    <t>Infrastructure</t>
  </si>
  <si>
    <t>Foreign</t>
  </si>
  <si>
    <t>Amounts</t>
  </si>
  <si>
    <t xml:space="preserve"> in financial </t>
  </si>
  <si>
    <t>BCE or non-BCE</t>
  </si>
  <si>
    <t>Tax Credit</t>
  </si>
  <si>
    <t xml:space="preserve">in financial statement </t>
  </si>
  <si>
    <t>exchange rate</t>
  </si>
  <si>
    <t>converted into</t>
  </si>
  <si>
    <t>statement currency</t>
  </si>
  <si>
    <t>status of the QBGE</t>
  </si>
  <si>
    <r>
      <t xml:space="preserve">Benefit </t>
    </r>
    <r>
      <rPr>
        <b/>
        <i/>
        <sz val="11"/>
        <color theme="1"/>
        <rFont val="Aptos Narrow"/>
        <family val="2"/>
        <scheme val="minor"/>
      </rPr>
      <t>(item S2B5)</t>
    </r>
  </si>
  <si>
    <r>
      <t xml:space="preserve">Benefit </t>
    </r>
    <r>
      <rPr>
        <b/>
        <i/>
        <sz val="11"/>
        <color theme="1"/>
        <rFont val="Aptos Narrow"/>
        <family val="2"/>
        <scheme val="minor"/>
      </rPr>
      <t>(item S2B6)</t>
    </r>
  </si>
  <si>
    <r>
      <t xml:space="preserve">Benefit </t>
    </r>
    <r>
      <rPr>
        <b/>
        <i/>
        <sz val="11"/>
        <color theme="1"/>
        <rFont val="Aptos Narrow"/>
        <family val="2"/>
        <scheme val="minor"/>
      </rPr>
      <t>(item S2B7)</t>
    </r>
  </si>
  <si>
    <r>
      <t xml:space="preserve">Name of QBGE </t>
    </r>
    <r>
      <rPr>
        <b/>
        <i/>
        <sz val="11"/>
        <color theme="1"/>
        <rFont val="Aptos Narrow"/>
        <family val="2"/>
        <scheme val="minor"/>
      </rPr>
      <t>(item S1C1)</t>
    </r>
  </si>
  <si>
    <r>
      <t xml:space="preserve">currency </t>
    </r>
    <r>
      <rPr>
        <b/>
        <i/>
        <sz val="11"/>
        <color theme="1"/>
        <rFont val="Aptos Narrow"/>
        <family val="2"/>
        <scheme val="minor"/>
      </rPr>
      <t>(item S2A1)</t>
    </r>
  </si>
  <si>
    <t>(items S1A7 and S1A9)</t>
  </si>
  <si>
    <t>U.S. dollars</t>
  </si>
  <si>
    <r>
      <t xml:space="preserve">currency </t>
    </r>
    <r>
      <rPr>
        <b/>
        <i/>
        <sz val="11"/>
        <color theme="1"/>
        <rFont val="Aptos Narrow"/>
        <family val="2"/>
        <scheme val="minor"/>
      </rPr>
      <t>(item S2A2)</t>
    </r>
  </si>
  <si>
    <r>
      <t xml:space="preserve">currency </t>
    </r>
    <r>
      <rPr>
        <b/>
        <i/>
        <sz val="11"/>
        <color theme="1"/>
        <rFont val="Aptos Narrow"/>
        <family val="2"/>
        <scheme val="minor"/>
      </rPr>
      <t>(item S6A5)</t>
    </r>
  </si>
  <si>
    <r>
      <t xml:space="preserve">currency </t>
    </r>
    <r>
      <rPr>
        <b/>
        <i/>
        <sz val="11"/>
        <color theme="1"/>
        <rFont val="Aptos Narrow"/>
        <family val="2"/>
        <scheme val="minor"/>
      </rPr>
      <t>(item S2A3)</t>
    </r>
  </si>
  <si>
    <r>
      <t xml:space="preserve">currency </t>
    </r>
    <r>
      <rPr>
        <b/>
        <i/>
        <sz val="11"/>
        <color theme="1"/>
        <rFont val="Aptos Narrow"/>
        <family val="2"/>
        <scheme val="minor"/>
      </rPr>
      <t>(item S2B3)</t>
    </r>
  </si>
  <si>
    <r>
      <t xml:space="preserve">currency </t>
    </r>
    <r>
      <rPr>
        <b/>
        <i/>
        <sz val="11"/>
        <rFont val="Aptos Narrow"/>
        <family val="2"/>
        <scheme val="minor"/>
      </rPr>
      <t>(item S6B3)</t>
    </r>
  </si>
  <si>
    <t>(item S3B1)</t>
  </si>
  <si>
    <t>(items S3B2 and S3B3)</t>
  </si>
  <si>
    <t>(item S3B4)</t>
  </si>
  <si>
    <t>(item S1C4)</t>
  </si>
  <si>
    <t>generated by BCEs</t>
  </si>
  <si>
    <t>generated by NBCEs</t>
  </si>
  <si>
    <t>Total</t>
  </si>
  <si>
    <t>Schedule 1:  General Information</t>
  </si>
  <si>
    <t>Section A:  Group information</t>
  </si>
  <si>
    <t>Section A should be completed with respect to the group which includes the Qualifying Bermuda Group for which the TCB return is being filed.</t>
  </si>
  <si>
    <t>Group</t>
  </si>
  <si>
    <t>S1A1</t>
  </si>
  <si>
    <t>Name of the Ultimate Parent Entity ("UPE") of the group</t>
  </si>
  <si>
    <t>S1A2</t>
  </si>
  <si>
    <t>Bermuda Tax Identification Number ("TIN") of the UPE, if applicable</t>
  </si>
  <si>
    <t>S1A3</t>
  </si>
  <si>
    <t>DUNS number of the UPE (to the extent that the UPE is not a QBGE and has a DUNS number)</t>
  </si>
  <si>
    <t>S1A4</t>
  </si>
  <si>
    <t>First day of the fiscal year of the group which includes the tax credit determination period for which the TCB return is being filed</t>
  </si>
  <si>
    <t>S1A5</t>
  </si>
  <si>
    <t>Last day of the fiscal year of the group which includes the tax credit determination period for which the TCB return is being filed</t>
  </si>
  <si>
    <t>S1A6</t>
  </si>
  <si>
    <t>Financial accounting standard used to prepare the financial statements of the group</t>
  </si>
  <si>
    <t>S1A7</t>
  </si>
  <si>
    <t>Currency in which the financial statements of the group are presented</t>
  </si>
  <si>
    <t>S1A8</t>
  </si>
  <si>
    <t>To the extent that "Other (FC)" is selected in item S1A7, provide a description of the relevant currency</t>
  </si>
  <si>
    <t>S1A9</t>
  </si>
  <si>
    <t>To the extent that a currency other than "U.S. Dollar (USD)" or "Bermuda Dollar (BMD)" is selected in item S1A7, indicate the average</t>
  </si>
  <si>
    <t>foreign exchange rate (rounded to four decimal places) determined in accordance with section 34 with respect to:</t>
  </si>
  <si>
    <t xml:space="preserve"> - the fiscal year described in items S1A4 and S1A5, to the extent that "Section 33" has not been selected in item S1B5; or</t>
  </si>
  <si>
    <t xml:space="preserve"> - the period described in items S1B6 and S1B7, to the extent that "Section 33" has been selected in item S1B5,</t>
  </si>
  <si>
    <t>to be multiplied by non-U.S. dollar denominated tax credit benefit amounts for the purposes of conversion into U.S. dollars.</t>
  </si>
  <si>
    <t>Section B:  Bermuda Group information</t>
  </si>
  <si>
    <t>Bermuda Group</t>
  </si>
  <si>
    <t>S1B1</t>
  </si>
  <si>
    <t>Select whether this return is an original return or an amended return</t>
  </si>
  <si>
    <t>S1B2</t>
  </si>
  <si>
    <t>Indicate whether this return is a final return</t>
  </si>
  <si>
    <t>S1B3</t>
  </si>
  <si>
    <r>
      <t>Indicate whether supplemental disclosures are being made with respect to t</t>
    </r>
    <r>
      <rPr>
        <sz val="11"/>
        <rFont val="Aptos Narrow"/>
        <family val="2"/>
        <scheme val="minor"/>
      </rPr>
      <t xml:space="preserve">his return </t>
    </r>
    <r>
      <rPr>
        <i/>
        <sz val="11"/>
        <rFont val="Aptos Narrow"/>
        <family val="2"/>
        <scheme val="minor"/>
      </rPr>
      <t>(section 38(2)(b))</t>
    </r>
  </si>
  <si>
    <t>S1B4</t>
  </si>
  <si>
    <t>Group TIN assigned to the Bermuda Group for tax credit purposes</t>
  </si>
  <si>
    <t>S1B5</t>
  </si>
  <si>
    <t>Indicate whether this return is being filed with respect to a tax credit determination period which represents only a portion</t>
  </si>
  <si>
    <t>of the fiscal year of the group described in items S1A4 and S1A5, pursuant to the application of section 33</t>
  </si>
  <si>
    <t xml:space="preserve">To the extent that "Section 33" has been selected in item S1B5, indicate the first and last day of the tax credit determination </t>
  </si>
  <si>
    <t>period resulting from the application of section 33.</t>
  </si>
  <si>
    <t>S1B6</t>
  </si>
  <si>
    <t>First day of the tax credit determination period</t>
  </si>
  <si>
    <t>S1B7</t>
  </si>
  <si>
    <t>Last day of the tax credit determination period</t>
  </si>
  <si>
    <t>S1B8</t>
  </si>
  <si>
    <t>Indicate whether the Bermuda Group derived more than 50% of its aggregate gross revenues for the tax credit determination</t>
  </si>
  <si>
    <t>period from the following:</t>
  </si>
  <si>
    <t xml:space="preserve"> - one or more Bermuda Entities which are registered as an insurer by the Bermuda Monetary Authority under the</t>
  </si>
  <si>
    <r>
      <t xml:space="preserve">   Insurance Act 1978 </t>
    </r>
    <r>
      <rPr>
        <i/>
        <sz val="11"/>
        <color theme="1"/>
        <rFont val="Aptos Narrow"/>
        <family val="2"/>
        <scheme val="minor"/>
      </rPr>
      <t>(section 6(2)(a))</t>
    </r>
  </si>
  <si>
    <t xml:space="preserve"> - allocations of gross revenues from investment holding entities to Bermuda Entities which are registered as an insurer</t>
  </si>
  <si>
    <r>
      <t xml:space="preserve">   by the Bermuda Monetary Authority </t>
    </r>
    <r>
      <rPr>
        <i/>
        <sz val="11"/>
        <color theme="1"/>
        <rFont val="Aptos Narrow"/>
        <family val="2"/>
        <scheme val="minor"/>
      </rPr>
      <t>(section 6(2)(b)(ii))</t>
    </r>
  </si>
  <si>
    <t>S1B9</t>
  </si>
  <si>
    <t>Based on the information provided in this schedule, does the Bermuda Group meet the requirements to be treated as a</t>
  </si>
  <si>
    <r>
      <t xml:space="preserve">Qualifying Bermuda Group for the purposes of the substance-based tax credit? </t>
    </r>
    <r>
      <rPr>
        <i/>
        <sz val="11"/>
        <color theme="1"/>
        <rFont val="Aptos Narrow"/>
        <family val="2"/>
        <scheme val="minor"/>
      </rPr>
      <t>(section 6(2))</t>
    </r>
  </si>
  <si>
    <t>Section C:  Information regarding Bermuda Entity members of the Bermuda Group</t>
  </si>
  <si>
    <t>S1C1</t>
  </si>
  <si>
    <t>Name of the Bermuda Entity</t>
  </si>
  <si>
    <t>S1C2</t>
  </si>
  <si>
    <t>Bermuda TIN of the Bermuda Entity</t>
  </si>
  <si>
    <t>S1C3</t>
  </si>
  <si>
    <t>Indicate whether the Bermuda Entity is an entity or a Bermuda Permanent Establishment ("PE")</t>
  </si>
  <si>
    <t>S1C4</t>
  </si>
  <si>
    <t xml:space="preserve">Indicate whether the Bermuda Entity is a Qualifying Bermuda Group BCE or a Qualifying Bermuda Group NBCE </t>
  </si>
  <si>
    <t>S1C5</t>
  </si>
  <si>
    <r>
      <t xml:space="preserve">Indicate whether the Bermuda Entity is registered as an insurer by the Bermuda Monetary Authority under the Insurance Act 1978 </t>
    </r>
    <r>
      <rPr>
        <i/>
        <sz val="11"/>
        <color theme="1"/>
        <rFont val="Aptos Narrow"/>
        <family val="2"/>
        <scheme val="minor"/>
      </rPr>
      <t>(section 6(2)(a))</t>
    </r>
  </si>
  <si>
    <t>S1C6</t>
  </si>
  <si>
    <r>
      <t xml:space="preserve">Indicate whether section 22(3)(a) applies to the QBGE for the tax credit determination period described in items S1B6 and S1B7.  </t>
    </r>
    <r>
      <rPr>
        <i/>
        <sz val="11"/>
        <color theme="1"/>
        <rFont val="Aptos Narrow"/>
        <family val="2"/>
        <scheme val="minor"/>
      </rPr>
      <t xml:space="preserve">If so, the benefit period </t>
    </r>
  </si>
  <si>
    <t>allocations of the QBGE's opening tax credit carryforward shall be determined in accordance with section 22(5) (see Schedule 6, Section A, Part 2).</t>
  </si>
  <si>
    <t>S1C7</t>
  </si>
  <si>
    <t>Indicate the employer account number (if any) assigned to the Bermuda Entity for Bermuda payroll tax purposes</t>
  </si>
  <si>
    <t>Section D:  Elections relevant to the determination of tax credit benefits</t>
  </si>
  <si>
    <t>E1</t>
  </si>
  <si>
    <r>
      <t xml:space="preserve">Election to disregard, in whole or in part, the eligible payroll expenses of the QBGE </t>
    </r>
    <r>
      <rPr>
        <i/>
        <sz val="11"/>
        <color theme="1"/>
        <rFont val="Aptos Narrow"/>
        <family val="2"/>
        <scheme val="minor"/>
      </rPr>
      <t>(section 8(3))</t>
    </r>
  </si>
  <si>
    <t>E2</t>
  </si>
  <si>
    <r>
      <t xml:space="preserve">Election to adjust the payroll expenses of the QBGE with respect to capitalised expenditures </t>
    </r>
    <r>
      <rPr>
        <i/>
        <sz val="11"/>
        <color theme="1"/>
        <rFont val="Aptos Narrow"/>
        <family val="2"/>
        <scheme val="minor"/>
      </rPr>
      <t>(section 9(2))</t>
    </r>
  </si>
  <si>
    <t>E3</t>
  </si>
  <si>
    <r>
      <t xml:space="preserve">Election to disregard one or more eligible employees for the purposes of determining the headcount factor </t>
    </r>
    <r>
      <rPr>
        <i/>
        <sz val="11"/>
        <color theme="1"/>
        <rFont val="Aptos Narrow"/>
        <family val="2"/>
        <scheme val="minor"/>
      </rPr>
      <t>(section 16(6))</t>
    </r>
  </si>
  <si>
    <t>E4</t>
  </si>
  <si>
    <r>
      <t xml:space="preserve">Election to utilise a Bermuda employment and training factor of 100% for the tax credit determination period </t>
    </r>
    <r>
      <rPr>
        <i/>
        <sz val="11"/>
        <color theme="1"/>
        <rFont val="Aptos Narrow"/>
        <family val="2"/>
        <scheme val="minor"/>
      </rPr>
      <t>(section 17(3)(a))</t>
    </r>
  </si>
  <si>
    <t>E5</t>
  </si>
  <si>
    <r>
      <t xml:space="preserve">Election to utilise a training percentage of 0% for the tax credit determination period </t>
    </r>
    <r>
      <rPr>
        <i/>
        <sz val="11"/>
        <color theme="1"/>
        <rFont val="Aptos Narrow"/>
        <family val="2"/>
        <scheme val="minor"/>
      </rPr>
      <t>(section 17(3)(b))</t>
    </r>
  </si>
  <si>
    <t>E6</t>
  </si>
  <si>
    <t>Election to disregard, in whole or in part, expenses of the QBGE for the purposes of determining eligible Bermuda expenses</t>
  </si>
  <si>
    <t>(section 19(2)(c))</t>
  </si>
  <si>
    <t>E7</t>
  </si>
  <si>
    <t xml:space="preserve">Election to disregard actual business premises expenses incurred by the QBGE, and to determine business premises </t>
  </si>
  <si>
    <r>
      <t xml:space="preserve">expenses based on square footage of the business premises </t>
    </r>
    <r>
      <rPr>
        <i/>
        <sz val="11"/>
        <color theme="1"/>
        <rFont val="Aptos Narrow"/>
        <family val="2"/>
        <scheme val="minor"/>
      </rPr>
      <t>(section 19(3)(c))</t>
    </r>
  </si>
  <si>
    <t>E8</t>
  </si>
  <si>
    <r>
      <t xml:space="preserve">Election to adjust the eligible service expenses of the QBGE with respect to capitalised expenditures </t>
    </r>
    <r>
      <rPr>
        <i/>
        <sz val="11"/>
        <color theme="1"/>
        <rFont val="Aptos Narrow"/>
        <family val="2"/>
        <scheme val="minor"/>
      </rPr>
      <t>(section 19(5)(b)(iii))</t>
    </r>
  </si>
  <si>
    <t>E9</t>
  </si>
  <si>
    <r>
      <t xml:space="preserve">Election to disregard, in whole or in part, the charitable expenses of the QBGE </t>
    </r>
    <r>
      <rPr>
        <i/>
        <sz val="11"/>
        <color theme="1"/>
        <rFont val="Aptos Narrow"/>
        <family val="2"/>
        <scheme val="minor"/>
      </rPr>
      <t>(section 28(2)(c)(iv))</t>
    </r>
  </si>
  <si>
    <t>Schedule 2:  Tax Credit Summary</t>
  </si>
  <si>
    <t>Section A:  Accrued tax credit benefits</t>
  </si>
  <si>
    <t>Qualifying Bermuda Group</t>
  </si>
  <si>
    <t>S2A1</t>
  </si>
  <si>
    <r>
      <t xml:space="preserve">Job-based benefit component </t>
    </r>
    <r>
      <rPr>
        <i/>
        <sz val="11"/>
        <color theme="1"/>
        <rFont val="Aptos Narrow"/>
        <family val="2"/>
        <scheme val="minor"/>
      </rPr>
      <t>(from item S4A3)</t>
    </r>
  </si>
  <si>
    <t>S2A2</t>
  </si>
  <si>
    <r>
      <t xml:space="preserve">Expense-based benefit component </t>
    </r>
    <r>
      <rPr>
        <i/>
        <sz val="11"/>
        <color theme="1"/>
        <rFont val="Aptos Narrow"/>
        <family val="2"/>
        <scheme val="minor"/>
      </rPr>
      <t>(from item S5A3)</t>
    </r>
  </si>
  <si>
    <t>S2A3</t>
  </si>
  <si>
    <r>
      <t xml:space="preserve">Accrued substance-based tax credit benefit </t>
    </r>
    <r>
      <rPr>
        <i/>
        <sz val="11"/>
        <color theme="1"/>
        <rFont val="Aptos Narrow"/>
        <family val="2"/>
        <scheme val="minor"/>
      </rPr>
      <t>(section 6(1))</t>
    </r>
  </si>
  <si>
    <t>S2A4</t>
  </si>
  <si>
    <t>S2A5</t>
  </si>
  <si>
    <t>Accrued substance-based tax credit benefit, denominated in U.S. dollars</t>
  </si>
  <si>
    <t>USD</t>
  </si>
  <si>
    <t>S2A6</t>
  </si>
  <si>
    <r>
      <t xml:space="preserve">Community development tax credit benefit, denominated in U.S. dollars </t>
    </r>
    <r>
      <rPr>
        <i/>
        <sz val="11"/>
        <color theme="1"/>
        <rFont val="Aptos Narrow"/>
        <family val="2"/>
        <scheme val="minor"/>
      </rPr>
      <t>(from item S3A5)</t>
    </r>
  </si>
  <si>
    <t>S2A7</t>
  </si>
  <si>
    <t>Utilities infrastructure tax credit benefit, denominated in U.S. dollars</t>
  </si>
  <si>
    <t>S2A8</t>
  </si>
  <si>
    <t>Accrued tax credit benefits, denominated in U.S. dollars</t>
  </si>
  <si>
    <t>Section B:  Distributable tax credit benefits</t>
  </si>
  <si>
    <t>S2B1</t>
  </si>
  <si>
    <r>
      <t xml:space="preserve">Available tax credit benefit </t>
    </r>
    <r>
      <rPr>
        <i/>
        <sz val="11"/>
        <color theme="1"/>
        <rFont val="Aptos Narrow"/>
        <family val="2"/>
        <scheme val="minor"/>
      </rPr>
      <t>(from item S2B8.3)</t>
    </r>
  </si>
  <si>
    <t>S2B2</t>
  </si>
  <si>
    <r>
      <t xml:space="preserve">Distributable tax credit benefit limitation </t>
    </r>
    <r>
      <rPr>
        <i/>
        <sz val="11"/>
        <color theme="1"/>
        <rFont val="Aptos Narrow"/>
        <family val="2"/>
        <scheme val="minor"/>
      </rPr>
      <t>(from item S2B15)</t>
    </r>
  </si>
  <si>
    <t>S2B3</t>
  </si>
  <si>
    <r>
      <t xml:space="preserve">Distributable substance-based tax credit benefit, equal to the lesser of items S2B1 and S2B2 </t>
    </r>
    <r>
      <rPr>
        <i/>
        <sz val="11"/>
        <color theme="1"/>
        <rFont val="Aptos Narrow"/>
        <family val="2"/>
        <scheme val="minor"/>
      </rPr>
      <t>(section 24(1))</t>
    </r>
  </si>
  <si>
    <t>S2B4</t>
  </si>
  <si>
    <t>S2B5</t>
  </si>
  <si>
    <t>Distributable substance-based tax credit benefit, denominated in U.S. dollars</t>
  </si>
  <si>
    <t>S2B6</t>
  </si>
  <si>
    <t>S2B7</t>
  </si>
  <si>
    <r>
      <t xml:space="preserve">Utilities infrastructure tax credit benefit, denominated in U.S. dollars </t>
    </r>
    <r>
      <rPr>
        <i/>
        <sz val="11"/>
        <color theme="1"/>
        <rFont val="Aptos Narrow"/>
        <family val="2"/>
        <scheme val="minor"/>
      </rPr>
      <t>(from item S2A7)</t>
    </r>
  </si>
  <si>
    <t>S2B8</t>
  </si>
  <si>
    <t>Distributable tax credit benefits, denominated in U.S. dollars</t>
  </si>
  <si>
    <t>Part 1:  Available tax credit benefit</t>
  </si>
  <si>
    <t>S2B8.1</t>
  </si>
  <si>
    <r>
      <t xml:space="preserve">Accrued substance-based tax credit benefit </t>
    </r>
    <r>
      <rPr>
        <i/>
        <sz val="11"/>
        <color theme="1"/>
        <rFont val="Aptos Narrow"/>
        <family val="2"/>
        <scheme val="minor"/>
      </rPr>
      <t>(from item S2A3)</t>
    </r>
  </si>
  <si>
    <t>S2B8.2</t>
  </si>
  <si>
    <r>
      <t xml:space="preserve">Total opening tax credit carryforward amount </t>
    </r>
    <r>
      <rPr>
        <i/>
        <sz val="11"/>
        <color theme="1"/>
        <rFont val="Aptos Narrow"/>
        <family val="2"/>
        <scheme val="minor"/>
      </rPr>
      <t>(from item S6A5)</t>
    </r>
  </si>
  <si>
    <t>S2B8.3</t>
  </si>
  <si>
    <r>
      <t xml:space="preserve">Available tax credit benefit </t>
    </r>
    <r>
      <rPr>
        <i/>
        <sz val="11"/>
        <color theme="1"/>
        <rFont val="Aptos Narrow"/>
        <family val="2"/>
        <scheme val="minor"/>
      </rPr>
      <t>(section 24(2))</t>
    </r>
  </si>
  <si>
    <t>Part 2:  Distributable tax credit benefit limitation</t>
  </si>
  <si>
    <t>S2B9</t>
  </si>
  <si>
    <r>
      <t xml:space="preserve">CIT charge of the Qualifying Bermuda Group </t>
    </r>
    <r>
      <rPr>
        <i/>
        <sz val="11"/>
        <color theme="1"/>
        <rFont val="Aptos Narrow"/>
        <family val="2"/>
        <scheme val="minor"/>
      </rPr>
      <t>(from item S2B18)</t>
    </r>
  </si>
  <si>
    <t>S2B10</t>
  </si>
  <si>
    <r>
      <t xml:space="preserve">Bermuda payroll tax charge of the Qualifying Bermuda Group </t>
    </r>
    <r>
      <rPr>
        <i/>
        <sz val="11"/>
        <color theme="1"/>
        <rFont val="Aptos Narrow"/>
        <family val="2"/>
        <scheme val="minor"/>
      </rPr>
      <t>(from item S2B67)</t>
    </r>
  </si>
  <si>
    <t>S2B11</t>
  </si>
  <si>
    <r>
      <t xml:space="preserve">Aggregate Bermuda Tax Charge </t>
    </r>
    <r>
      <rPr>
        <i/>
        <sz val="11"/>
        <color theme="1"/>
        <rFont val="Aptos Narrow"/>
        <family val="2"/>
        <scheme val="minor"/>
      </rPr>
      <t>(section 24(5))</t>
    </r>
  </si>
  <si>
    <t>S2B12</t>
  </si>
  <si>
    <r>
      <t xml:space="preserve">Distributable benefit factor </t>
    </r>
    <r>
      <rPr>
        <i/>
        <sz val="11"/>
        <color theme="1"/>
        <rFont val="Aptos Narrow"/>
        <family val="2"/>
        <scheme val="minor"/>
      </rPr>
      <t>(section 24(6))</t>
    </r>
  </si>
  <si>
    <t>S2B13</t>
  </si>
  <si>
    <r>
      <t xml:space="preserve">Product of items S2B11 and S2B12 </t>
    </r>
    <r>
      <rPr>
        <i/>
        <sz val="11"/>
        <color theme="1"/>
        <rFont val="Aptos Narrow"/>
        <family val="2"/>
        <scheme val="minor"/>
      </rPr>
      <t>(section 24(4)(a))</t>
    </r>
  </si>
  <si>
    <t>S2B14</t>
  </si>
  <si>
    <r>
      <t xml:space="preserve">Opening tax credit carryforward amount allocated to the third preceding benefit period </t>
    </r>
    <r>
      <rPr>
        <i/>
        <sz val="11"/>
        <color theme="1"/>
        <rFont val="Aptos Narrow"/>
        <family val="2"/>
        <scheme val="minor"/>
      </rPr>
      <t>(from item S6A1)</t>
    </r>
  </si>
  <si>
    <t>S2B15</t>
  </si>
  <si>
    <r>
      <t xml:space="preserve">Distributable tax credit benefit limitation, equal to the greater of items S2B13 and S2B14 </t>
    </r>
    <r>
      <rPr>
        <i/>
        <sz val="11"/>
        <color theme="1"/>
        <rFont val="Aptos Narrow"/>
        <family val="2"/>
        <scheme val="minor"/>
      </rPr>
      <t>(section 24(4))</t>
    </r>
  </si>
  <si>
    <t>Part 3:  CIT charge of the Qualifying Bermuda Group</t>
  </si>
  <si>
    <t>BCE Group #1</t>
  </si>
  <si>
    <t>BCE Group #2</t>
  </si>
  <si>
    <t>BCE Group #3</t>
  </si>
  <si>
    <t>BCE Group #4</t>
  </si>
  <si>
    <t>BCE Group #5</t>
  </si>
  <si>
    <t>BCE Group #6</t>
  </si>
  <si>
    <t>BCE Group #7</t>
  </si>
  <si>
    <t>BCE Group #8</t>
  </si>
  <si>
    <t>BCE Group #9</t>
  </si>
  <si>
    <t>BCE Group #10</t>
  </si>
  <si>
    <t>With respect to each BCE Group which includes (as a BCE member) at least one QBGE from the Qualifying Bermuda Group during</t>
  </si>
  <si>
    <t>the tax credit determination period:</t>
  </si>
  <si>
    <t>S2B16</t>
  </si>
  <si>
    <t xml:space="preserve"> - indicate the Filing BCE of the BCE Group for the fiscal year which includes the tax credit determination period; and</t>
  </si>
  <si>
    <t>S2B17</t>
  </si>
  <si>
    <t xml:space="preserve"> - indicate the group TIN assigned to the BCE Group for CIT purposes.</t>
  </si>
  <si>
    <t>S2B18</t>
  </si>
  <si>
    <r>
      <t xml:space="preserve">CIT charge of the BCE Group for the fiscal year which includes the tax credit determination period </t>
    </r>
    <r>
      <rPr>
        <i/>
        <sz val="11"/>
        <color theme="1"/>
        <rFont val="Aptos Narrow"/>
        <family val="2"/>
        <scheme val="minor"/>
      </rPr>
      <t>(section 24(5)(a))</t>
    </r>
  </si>
  <si>
    <t>Part 4:  Bermuda payroll tax charge of the Qualifying Bermuda Group</t>
  </si>
  <si>
    <t>S2B19</t>
  </si>
  <si>
    <t>First payroll tax period of the QBGE which falls (wholly or partly) within the tax credit determination period</t>
  </si>
  <si>
    <t>S2B20</t>
  </si>
  <si>
    <r>
      <t xml:space="preserve">Number of days in the payroll tax period which fall within the tax credit determination period </t>
    </r>
    <r>
      <rPr>
        <i/>
        <sz val="11"/>
        <color theme="1"/>
        <rFont val="Aptos Narrow"/>
        <family val="2"/>
        <scheme val="minor"/>
      </rPr>
      <t>(section 24(5)(b)(ii)(B))</t>
    </r>
  </si>
  <si>
    <t>S2B21</t>
  </si>
  <si>
    <r>
      <t xml:space="preserve">Total number of days in the payroll tax period </t>
    </r>
    <r>
      <rPr>
        <i/>
        <sz val="11"/>
        <color theme="1"/>
        <rFont val="Aptos Narrow"/>
        <family val="2"/>
        <scheme val="minor"/>
      </rPr>
      <t>(section 24(5)(b)(ii)(B))</t>
    </r>
  </si>
  <si>
    <t>S2B22</t>
  </si>
  <si>
    <r>
      <t xml:space="preserve">Adjustment factor </t>
    </r>
    <r>
      <rPr>
        <i/>
        <sz val="11"/>
        <color theme="1"/>
        <rFont val="Aptos Narrow"/>
        <family val="2"/>
        <scheme val="minor"/>
      </rPr>
      <t>(item S2B20 divided by item S2B21)</t>
    </r>
  </si>
  <si>
    <t>S2B23</t>
  </si>
  <si>
    <r>
      <t xml:space="preserve">Bermuda payroll tax charge incurred by the QBGE with respect to the full payroll tax period, in U.S. dollars </t>
    </r>
    <r>
      <rPr>
        <i/>
        <sz val="11"/>
        <color theme="1"/>
        <rFont val="Aptos Narrow"/>
        <family val="2"/>
        <scheme val="minor"/>
      </rPr>
      <t>(section 24(5)(b)(i) or (ii)(A))</t>
    </r>
  </si>
  <si>
    <t>S2B24</t>
  </si>
  <si>
    <r>
      <t xml:space="preserve">Adjusted Bermuda payroll tax charge for the payroll tax period, in U.S. dollars </t>
    </r>
    <r>
      <rPr>
        <i/>
        <sz val="11"/>
        <color theme="1"/>
        <rFont val="Aptos Narrow"/>
        <family val="2"/>
        <scheme val="minor"/>
      </rPr>
      <t>(item S2B22 multiplied by item S2B23)</t>
    </r>
  </si>
  <si>
    <t>S2B25</t>
  </si>
  <si>
    <t>S2B26</t>
  </si>
  <si>
    <r>
      <t xml:space="preserve">Adjusted Bermuda payroll tax charge for the payroll tax period </t>
    </r>
    <r>
      <rPr>
        <i/>
        <sz val="11"/>
        <color theme="1"/>
        <rFont val="Aptos Narrow"/>
        <family val="2"/>
        <scheme val="minor"/>
      </rPr>
      <t>(item S2B24 divided by item S2B25)</t>
    </r>
  </si>
  <si>
    <t>S2B27</t>
  </si>
  <si>
    <t>Second payroll tax period of the QBGE which falls (wholly or partly) within the tax credit determination period</t>
  </si>
  <si>
    <t>S2B28</t>
  </si>
  <si>
    <t>S2B29</t>
  </si>
  <si>
    <t>S2B30</t>
  </si>
  <si>
    <r>
      <t xml:space="preserve">Adjustment factor </t>
    </r>
    <r>
      <rPr>
        <i/>
        <sz val="11"/>
        <color theme="1"/>
        <rFont val="Aptos Narrow"/>
        <family val="2"/>
        <scheme val="minor"/>
      </rPr>
      <t>(item S2B28 divided by item S2B29)</t>
    </r>
  </si>
  <si>
    <t>S2B31</t>
  </si>
  <si>
    <t>S2B32</t>
  </si>
  <si>
    <r>
      <t xml:space="preserve">Adjusted Bermuda payroll tax charge for the payroll tax period, in U.S. dollars </t>
    </r>
    <r>
      <rPr>
        <i/>
        <sz val="11"/>
        <color theme="1"/>
        <rFont val="Aptos Narrow"/>
        <family val="2"/>
        <scheme val="minor"/>
      </rPr>
      <t>(item S2B30 multiplied by item S2B31)</t>
    </r>
  </si>
  <si>
    <t>S2B33</t>
  </si>
  <si>
    <t>S2B34</t>
  </si>
  <si>
    <r>
      <t xml:space="preserve">Adjusted Bermuda payroll tax charge for the payroll tax period </t>
    </r>
    <r>
      <rPr>
        <i/>
        <sz val="11"/>
        <color theme="1"/>
        <rFont val="Aptos Narrow"/>
        <family val="2"/>
        <scheme val="minor"/>
      </rPr>
      <t>(item S2B32 divided by item S2B33)</t>
    </r>
  </si>
  <si>
    <t>S2B35</t>
  </si>
  <si>
    <t>Third payroll tax period of the QBGE which falls (wholly or partly) within the tax credit determination period</t>
  </si>
  <si>
    <t>S2B36</t>
  </si>
  <si>
    <t>S2B37</t>
  </si>
  <si>
    <t>S2B38</t>
  </si>
  <si>
    <r>
      <t xml:space="preserve">Adjustment factor </t>
    </r>
    <r>
      <rPr>
        <i/>
        <sz val="11"/>
        <color theme="1"/>
        <rFont val="Aptos Narrow"/>
        <family val="2"/>
        <scheme val="minor"/>
      </rPr>
      <t>(item S2B36 divided by item S2B37)</t>
    </r>
  </si>
  <si>
    <t>S2B39</t>
  </si>
  <si>
    <t>S2B40</t>
  </si>
  <si>
    <r>
      <t xml:space="preserve">Adjusted Bermuda payroll tax charge for the payroll tax period, in U.S. dollars </t>
    </r>
    <r>
      <rPr>
        <i/>
        <sz val="11"/>
        <color theme="1"/>
        <rFont val="Aptos Narrow"/>
        <family val="2"/>
        <scheme val="minor"/>
      </rPr>
      <t>(item S2B38 multiplied by item S2B39)</t>
    </r>
  </si>
  <si>
    <t>S2B41</t>
  </si>
  <si>
    <t>S2B42</t>
  </si>
  <si>
    <r>
      <t xml:space="preserve">Adjusted Bermuda payroll tax charge for the payroll tax period </t>
    </r>
    <r>
      <rPr>
        <i/>
        <sz val="11"/>
        <color theme="1"/>
        <rFont val="Aptos Narrow"/>
        <family val="2"/>
        <scheme val="minor"/>
      </rPr>
      <t>(item S2B40 divided by item S2B41)</t>
    </r>
  </si>
  <si>
    <t>S2B43</t>
  </si>
  <si>
    <t>Fourth payroll tax period of the QBGE which falls (wholly or partly) within the tax credit determination period</t>
  </si>
  <si>
    <t>S2B44</t>
  </si>
  <si>
    <t>S2B45</t>
  </si>
  <si>
    <t>S2B46</t>
  </si>
  <si>
    <r>
      <t xml:space="preserve">Adjustment factor </t>
    </r>
    <r>
      <rPr>
        <i/>
        <sz val="11"/>
        <color theme="1"/>
        <rFont val="Aptos Narrow"/>
        <family val="2"/>
        <scheme val="minor"/>
      </rPr>
      <t>(item S2B44 divided by item S2B45)</t>
    </r>
  </si>
  <si>
    <t>S2B47</t>
  </si>
  <si>
    <t>S2B48</t>
  </si>
  <si>
    <r>
      <t xml:space="preserve">Adjusted Bermuda payroll tax charge for the payroll tax period, in U.S. dollars </t>
    </r>
    <r>
      <rPr>
        <i/>
        <sz val="11"/>
        <color theme="1"/>
        <rFont val="Aptos Narrow"/>
        <family val="2"/>
        <scheme val="minor"/>
      </rPr>
      <t>(item S2B46 multiplied by item S2B47)</t>
    </r>
  </si>
  <si>
    <t>S2B49</t>
  </si>
  <si>
    <t>S2B50</t>
  </si>
  <si>
    <r>
      <t xml:space="preserve">Adjusted Bermuda payroll tax charge for the payroll tax period </t>
    </r>
    <r>
      <rPr>
        <i/>
        <sz val="11"/>
        <color theme="1"/>
        <rFont val="Aptos Narrow"/>
        <family val="2"/>
        <scheme val="minor"/>
      </rPr>
      <t>(item S2B48 divided by item S2B49)</t>
    </r>
  </si>
  <si>
    <t>S2B51</t>
  </si>
  <si>
    <t>Fifth payroll tax period of the QBGE which falls (wholly or partly) within the tax credit determination period</t>
  </si>
  <si>
    <t>S2B52</t>
  </si>
  <si>
    <t>S2B53</t>
  </si>
  <si>
    <t>S2B54</t>
  </si>
  <si>
    <r>
      <t xml:space="preserve">Adjustment factor </t>
    </r>
    <r>
      <rPr>
        <i/>
        <sz val="11"/>
        <color theme="1"/>
        <rFont val="Aptos Narrow"/>
        <family val="2"/>
        <scheme val="minor"/>
      </rPr>
      <t>(item S2B52 divided by item S2B53)</t>
    </r>
  </si>
  <si>
    <t>S2B55</t>
  </si>
  <si>
    <t>S2B56</t>
  </si>
  <si>
    <r>
      <t xml:space="preserve">Adjusted Bermuda payroll tax charge for the payroll tax period, in U.S. dollars </t>
    </r>
    <r>
      <rPr>
        <i/>
        <sz val="11"/>
        <color theme="1"/>
        <rFont val="Aptos Narrow"/>
        <family val="2"/>
        <scheme val="minor"/>
      </rPr>
      <t>(item S2B54 multiplied by item S2B55)</t>
    </r>
  </si>
  <si>
    <t>S2B57</t>
  </si>
  <si>
    <t>S2B58</t>
  </si>
  <si>
    <r>
      <t xml:space="preserve">Adjusted Bermuda payroll tax charge for the payroll tax period </t>
    </r>
    <r>
      <rPr>
        <i/>
        <sz val="11"/>
        <color theme="1"/>
        <rFont val="Aptos Narrow"/>
        <family val="2"/>
        <scheme val="minor"/>
      </rPr>
      <t>(item S2B56 divided by item S2B57)</t>
    </r>
  </si>
  <si>
    <t>S2B59</t>
  </si>
  <si>
    <t>Sixth payroll tax period of the QBGE which falls (wholly or partly) within the tax credit determination period</t>
  </si>
  <si>
    <t>S2B60</t>
  </si>
  <si>
    <t>S2B61</t>
  </si>
  <si>
    <t>S2B62</t>
  </si>
  <si>
    <r>
      <t xml:space="preserve">Adjustment factor </t>
    </r>
    <r>
      <rPr>
        <i/>
        <sz val="11"/>
        <color theme="1"/>
        <rFont val="Aptos Narrow"/>
        <family val="2"/>
        <scheme val="minor"/>
      </rPr>
      <t>(item S2B60 divided by item S2B61)</t>
    </r>
  </si>
  <si>
    <t>S2B63</t>
  </si>
  <si>
    <t>S2B64</t>
  </si>
  <si>
    <r>
      <t xml:space="preserve">Adjusted Bermuda payroll tax charge for the payroll tax period, in U.S. dollars </t>
    </r>
    <r>
      <rPr>
        <i/>
        <sz val="11"/>
        <color theme="1"/>
        <rFont val="Aptos Narrow"/>
        <family val="2"/>
        <scheme val="minor"/>
      </rPr>
      <t>(item S2B62 multiplied by item S2B63)</t>
    </r>
  </si>
  <si>
    <t>S2B65</t>
  </si>
  <si>
    <t>S2B66</t>
  </si>
  <si>
    <r>
      <t xml:space="preserve">Adjusted Bermuda payroll tax charge for the payroll tax period </t>
    </r>
    <r>
      <rPr>
        <i/>
        <sz val="11"/>
        <color theme="1"/>
        <rFont val="Aptos Narrow"/>
        <family val="2"/>
        <scheme val="minor"/>
      </rPr>
      <t>(item S2B64 divided by item S2B65)</t>
    </r>
  </si>
  <si>
    <t>S2B67</t>
  </si>
  <si>
    <t>Aggregate adjusted Bermuda payroll tax charges for all payroll tax periods which fall within the tax credit determination period</t>
  </si>
  <si>
    <t>(total of items S2B26, S2B34, S2B42, S2B50, S2B58, and S2B66)</t>
  </si>
  <si>
    <t>Schedule 3:  Community Development Tax Credit</t>
  </si>
  <si>
    <t>Section A:  Community development tax credit benefit</t>
  </si>
  <si>
    <t>S3A1</t>
  </si>
  <si>
    <r>
      <t xml:space="preserve">Eligible charitable expenses incurred for the tax credit determination period </t>
    </r>
    <r>
      <rPr>
        <i/>
        <sz val="11"/>
        <color theme="1"/>
        <rFont val="Aptos Narrow"/>
        <family val="2"/>
        <scheme val="minor"/>
      </rPr>
      <t xml:space="preserve">(from item S3B1, but only to the extent that the Bermuda </t>
    </r>
  </si>
  <si>
    <t>Group is a Qualifying Bermuda Group per item S3B8)</t>
  </si>
  <si>
    <t>S3A2</t>
  </si>
  <si>
    <r>
      <t xml:space="preserve">Community development tax credit benefit rate </t>
    </r>
    <r>
      <rPr>
        <i/>
        <sz val="11"/>
        <color theme="1"/>
        <rFont val="Aptos Narrow"/>
        <family val="2"/>
        <scheme val="minor"/>
      </rPr>
      <t>(section 28(1)(b))</t>
    </r>
  </si>
  <si>
    <t>S3A3</t>
  </si>
  <si>
    <r>
      <t xml:space="preserve">Community development tax credit benefit </t>
    </r>
    <r>
      <rPr>
        <i/>
        <sz val="11"/>
        <color theme="1"/>
        <rFont val="Aptos Narrow"/>
        <family val="2"/>
        <scheme val="minor"/>
      </rPr>
      <t>(section 28(1))</t>
    </r>
  </si>
  <si>
    <t>S3A4</t>
  </si>
  <si>
    <t>S3A5</t>
  </si>
  <si>
    <t>Community development tax credit benefit, denominated in U.S. dollars</t>
  </si>
  <si>
    <t>Section B:  Qualifying Bermuda Group determination</t>
  </si>
  <si>
    <t>S3B1</t>
  </si>
  <si>
    <r>
      <t xml:space="preserve">Eligible charitable expenses incurred for the tax credit determination period </t>
    </r>
    <r>
      <rPr>
        <i/>
        <sz val="11"/>
        <color theme="1"/>
        <rFont val="Aptos Narrow"/>
        <family val="2"/>
        <scheme val="minor"/>
      </rPr>
      <t>(aggregate of eligible charitable expenses from Section C)</t>
    </r>
  </si>
  <si>
    <t>S3B2</t>
  </si>
  <si>
    <t>To the extent that section 33 applies to the Bermuda Group, such that the tax credit determination period represents only a portion of</t>
  </si>
  <si>
    <t>the current fiscal year of the Bermuda Group, indicate the amount of eligible charitable expenses incurred during any other portions</t>
  </si>
  <si>
    <r>
      <t xml:space="preserve">of the current fiscal year </t>
    </r>
    <r>
      <rPr>
        <i/>
        <sz val="11"/>
        <color theme="1"/>
        <rFont val="Aptos Narrow"/>
        <family val="2"/>
        <scheme val="minor"/>
      </rPr>
      <t>(section 33(3)(d))</t>
    </r>
  </si>
  <si>
    <t>S3B3</t>
  </si>
  <si>
    <r>
      <t xml:space="preserve">Eligible charitable expenses incurred for the first preceding fiscal year </t>
    </r>
    <r>
      <rPr>
        <i/>
        <sz val="11"/>
        <color theme="1"/>
        <rFont val="Aptos Narrow"/>
        <family val="2"/>
        <scheme val="minor"/>
      </rPr>
      <t>(section 28(2)(a)(ii))</t>
    </r>
  </si>
  <si>
    <t>S3B4</t>
  </si>
  <si>
    <r>
      <t xml:space="preserve">Eligible charitable expenses incurred for the second preceding fiscal year </t>
    </r>
    <r>
      <rPr>
        <i/>
        <sz val="11"/>
        <color theme="1"/>
        <rFont val="Aptos Narrow"/>
        <family val="2"/>
        <scheme val="minor"/>
      </rPr>
      <t>(section 28(2)(a)(iii))</t>
    </r>
  </si>
  <si>
    <t>S3B5</t>
  </si>
  <si>
    <t>Aggregate charitable expenses incurred for the three-year period</t>
  </si>
  <si>
    <t>S3B6</t>
  </si>
  <si>
    <t>S3B7</t>
  </si>
  <si>
    <t>Aggregate charitable expenses incurred for the three-year period, denominated in U.S. dollars</t>
  </si>
  <si>
    <t>S3B8</t>
  </si>
  <si>
    <t>Do the aggregate charitable expenses from item S3B7 equal or exceed $300,000, such that the Bermuda Group meets the</t>
  </si>
  <si>
    <r>
      <t xml:space="preserve">requirements to be treated as a Qualifying Bermuda Group? </t>
    </r>
    <r>
      <rPr>
        <i/>
        <sz val="11"/>
        <color theme="1"/>
        <rFont val="Aptos Narrow"/>
        <family val="2"/>
        <scheme val="minor"/>
      </rPr>
      <t>(section 28(2)(a))</t>
    </r>
  </si>
  <si>
    <t>Section C:  Eligible charitable expenses</t>
  </si>
  <si>
    <t>S3C1</t>
  </si>
  <si>
    <t>Name of the registered charity</t>
  </si>
  <si>
    <t>S3C2</t>
  </si>
  <si>
    <t>Registration number of the charity described in item S3C1</t>
  </si>
  <si>
    <t>S3C3</t>
  </si>
  <si>
    <t>Eligible charitable expenses incurred with respect to the charity described in item S3C1 during the tax credit determination</t>
  </si>
  <si>
    <r>
      <t xml:space="preserve">period </t>
    </r>
    <r>
      <rPr>
        <i/>
        <sz val="11"/>
        <color theme="1"/>
        <rFont val="Aptos Narrow"/>
        <family val="2"/>
        <scheme val="minor"/>
      </rPr>
      <t>(section 28(2)(c))</t>
    </r>
  </si>
  <si>
    <t>S3C4</t>
  </si>
  <si>
    <t>S3C5</t>
  </si>
  <si>
    <t>Registration number of the charity described in item S3C4</t>
  </si>
  <si>
    <t>S3C6</t>
  </si>
  <si>
    <t>Eligible charitable expenses incurred with respect to the charity described in item S3C4 during the tax credit determination</t>
  </si>
  <si>
    <t>S3C7</t>
  </si>
  <si>
    <t>S3C8</t>
  </si>
  <si>
    <t>Registration number of the charity described in item S3C7</t>
  </si>
  <si>
    <t>S3C9</t>
  </si>
  <si>
    <t>Eligible charitable expenses incurred with respect to the charity described in item S3C7 during the tax credit determination</t>
  </si>
  <si>
    <t>S3C10</t>
  </si>
  <si>
    <t>S3C11</t>
  </si>
  <si>
    <t>Registration number of the charity described in item S3C10</t>
  </si>
  <si>
    <t>S3C12</t>
  </si>
  <si>
    <t>Eligible charitable expenses incurred with respect to the charity described in item S3C10 during the tax credit determination</t>
  </si>
  <si>
    <t>S3C13</t>
  </si>
  <si>
    <t>S3C14</t>
  </si>
  <si>
    <t>Registration number of the charity described in item S3C13</t>
  </si>
  <si>
    <t>S3C15</t>
  </si>
  <si>
    <t>Eligible charitable expenses incurred with respect to the charity described in item S3C13 during the tax credit determination</t>
  </si>
  <si>
    <t>S3C16</t>
  </si>
  <si>
    <t>S3C17</t>
  </si>
  <si>
    <t>Registration number of the charity described in item S3C16</t>
  </si>
  <si>
    <t>S3C18</t>
  </si>
  <si>
    <t>Eligible charitable expenses incurred with respect to the charity described in item S3C16 during the tax credit determination</t>
  </si>
  <si>
    <t>S3C19</t>
  </si>
  <si>
    <t>S3C20</t>
  </si>
  <si>
    <t>Registration number of the charity described in item S3C19</t>
  </si>
  <si>
    <t>S3C21</t>
  </si>
  <si>
    <t>Eligible charitable expenses incurred with respect to the charity described in item S3C19 during the tax credit determination</t>
  </si>
  <si>
    <t>S3C22</t>
  </si>
  <si>
    <t>S3C23</t>
  </si>
  <si>
    <t>Registration number of the charity described in item S3C22</t>
  </si>
  <si>
    <t>S3C24</t>
  </si>
  <si>
    <t>Eligible charitable expenses incurred with respect to the charity described in item S3C22 during the tax credit determination</t>
  </si>
  <si>
    <t>S3C25</t>
  </si>
  <si>
    <t>S3C26</t>
  </si>
  <si>
    <t>Registration number of the charity described in item S3C25</t>
  </si>
  <si>
    <t>S3C27</t>
  </si>
  <si>
    <t>Eligible charitable expenses incurred with respect to the charity described in item S3C25 during the tax credit determination</t>
  </si>
  <si>
    <t>S3C28</t>
  </si>
  <si>
    <t>S3C29</t>
  </si>
  <si>
    <t>Registration number of the charity described in item S3C28</t>
  </si>
  <si>
    <t>S3C30</t>
  </si>
  <si>
    <t>Eligible charitable expenses incurred with respect to the charity described in item S3C28 during the tax credit determination</t>
  </si>
  <si>
    <t>S3C31</t>
  </si>
  <si>
    <t>S3C32</t>
  </si>
  <si>
    <t>Registration number of the charity described in item S3C31</t>
  </si>
  <si>
    <t>S3C33</t>
  </si>
  <si>
    <t>Eligible charitable expenses incurred with respect to the charity described in item S3C31 during the tax credit determination</t>
  </si>
  <si>
    <t>S3C34</t>
  </si>
  <si>
    <t>S3C35</t>
  </si>
  <si>
    <t>Registration number of the charity described in item S3C34</t>
  </si>
  <si>
    <t>S3C36</t>
  </si>
  <si>
    <t>Eligible charitable expenses incurred with respect to the charity described in item S3C34 during the tax credit determination</t>
  </si>
  <si>
    <t>S3C37</t>
  </si>
  <si>
    <t>S3C38</t>
  </si>
  <si>
    <t>Registration number of the charity described in item S3C37</t>
  </si>
  <si>
    <t>S3C39</t>
  </si>
  <si>
    <t>Eligible charitable expenses incurred with respect to the charity described in item S3C37 during the tax credit determination</t>
  </si>
  <si>
    <t>S3C40</t>
  </si>
  <si>
    <t>S3C41</t>
  </si>
  <si>
    <t>Registration number of the charity described in item S3C40</t>
  </si>
  <si>
    <t>S3C42</t>
  </si>
  <si>
    <t>Eligible charitable expenses incurred with respect to the charity described in item S3C40 during the tax credit determination</t>
  </si>
  <si>
    <t>S3C43</t>
  </si>
  <si>
    <t>S3C44</t>
  </si>
  <si>
    <t>Registration number of the charity described in item S3C43</t>
  </si>
  <si>
    <t>S3C45</t>
  </si>
  <si>
    <t>Eligible charitable expenses incurred with respect to the charity described in item S3C43 during the tax credit determination</t>
  </si>
  <si>
    <t>S3C46</t>
  </si>
  <si>
    <t>S3C47</t>
  </si>
  <si>
    <t>Registration number of the charity described in item S3C46</t>
  </si>
  <si>
    <t>S3C48</t>
  </si>
  <si>
    <t>Eligible charitable expenses incurred with respect to the charity described in item S3C46 during the tax credit determination</t>
  </si>
  <si>
    <t>S3C49</t>
  </si>
  <si>
    <t>S3C50</t>
  </si>
  <si>
    <t>Registration number of the charity described in item S3C49</t>
  </si>
  <si>
    <t>S3C51</t>
  </si>
  <si>
    <t>Eligible charitable expenses incurred with respect to the charity described in item S3C49 during the tax credit determination</t>
  </si>
  <si>
    <t>S3C52</t>
  </si>
  <si>
    <t>S3C53</t>
  </si>
  <si>
    <t>Registration number of the charity described in item S3C52</t>
  </si>
  <si>
    <t>S3C54</t>
  </si>
  <si>
    <t>Eligible charitable expenses incurred with respect to the charity described in item S3C52 during the tax credit determination</t>
  </si>
  <si>
    <t>S3C55</t>
  </si>
  <si>
    <t>S3C56</t>
  </si>
  <si>
    <t>Registration number of the charity described in item S3C55</t>
  </si>
  <si>
    <t>S3C57</t>
  </si>
  <si>
    <t>Eligible charitable expenses incurred with respect to the charity described in item S3C55 during the tax credit determination</t>
  </si>
  <si>
    <t>S3C58</t>
  </si>
  <si>
    <t>S3C59</t>
  </si>
  <si>
    <t>Registration number of the charity described in item S3C58</t>
  </si>
  <si>
    <t>S3C60</t>
  </si>
  <si>
    <t>Eligible charitable expenses incurred with respect to the charity described in item S3C58 during the tax credit determination</t>
  </si>
  <si>
    <t>S3C61</t>
  </si>
  <si>
    <t>S3C62</t>
  </si>
  <si>
    <t>Registration number of the charity described in item S3C61</t>
  </si>
  <si>
    <t>S3C63</t>
  </si>
  <si>
    <t>Eligible charitable expenses incurred with respect to the charity described in item S3C61 during the tax credit determination</t>
  </si>
  <si>
    <t>S3C64</t>
  </si>
  <si>
    <t>S3C65</t>
  </si>
  <si>
    <t>Registration number of the charity described in item S3C64</t>
  </si>
  <si>
    <t>S3C66</t>
  </si>
  <si>
    <t>Eligible charitable expenses incurred with respect to the charity described in item S3C64 during the tax credit determination</t>
  </si>
  <si>
    <t>S3C67</t>
  </si>
  <si>
    <t>S3C68</t>
  </si>
  <si>
    <t>Registration number of the charity described in item S3C67</t>
  </si>
  <si>
    <t>S3C69</t>
  </si>
  <si>
    <t>Eligible charitable expenses incurred with respect to the charity described in item S3C67 during the tax credit determination</t>
  </si>
  <si>
    <t>S3C70</t>
  </si>
  <si>
    <t>S3C71</t>
  </si>
  <si>
    <t>Registration number of the charity described in item S3C70</t>
  </si>
  <si>
    <t>S3C72</t>
  </si>
  <si>
    <t>Eligible charitable expenses incurred with respect to the charity described in item S3C70 during the tax credit determination</t>
  </si>
  <si>
    <t>S3C73</t>
  </si>
  <si>
    <t>S3C74</t>
  </si>
  <si>
    <t>Registration number of the charity described in item S3C73</t>
  </si>
  <si>
    <t>S3C75</t>
  </si>
  <si>
    <t>Eligible charitable expenses incurred with respect to the charity described in item S3C73 during the tax credit determination</t>
  </si>
  <si>
    <t>S3C76</t>
  </si>
  <si>
    <t>S3C77</t>
  </si>
  <si>
    <t>Registration number of the charity described in item S3C76</t>
  </si>
  <si>
    <t>S3C78</t>
  </si>
  <si>
    <t>Eligible charitable expenses incurred with respect to the charity described in item S3C76 during the tax credit determination</t>
  </si>
  <si>
    <t>S3C79</t>
  </si>
  <si>
    <t>S3C80</t>
  </si>
  <si>
    <t>Registration number of the charity described in item S3C79</t>
  </si>
  <si>
    <t>S3C81</t>
  </si>
  <si>
    <t>Eligible charitable expenses incurred with respect to the charity described in item S3C79 during the tax credit determination</t>
  </si>
  <si>
    <t>S3C82</t>
  </si>
  <si>
    <t>S3C83</t>
  </si>
  <si>
    <t>Registration number of the charity described in item S3C82</t>
  </si>
  <si>
    <t>S3C84</t>
  </si>
  <si>
    <t>Eligible charitable expenses incurred with respect to the charity described in item S3C82 during the tax credit determination</t>
  </si>
  <si>
    <t>S3C85</t>
  </si>
  <si>
    <t>S3C86</t>
  </si>
  <si>
    <t>Registration number of the charity described in item S3C85</t>
  </si>
  <si>
    <t>S3C87</t>
  </si>
  <si>
    <t>Eligible charitable expenses incurred with respect to the charity described in item S3C85 during the tax credit determination</t>
  </si>
  <si>
    <t>S3C88</t>
  </si>
  <si>
    <t>S3C89</t>
  </si>
  <si>
    <t>Registration number of the charity described in item S3C88</t>
  </si>
  <si>
    <t>S3C90</t>
  </si>
  <si>
    <t>Eligible charitable expenses incurred with respect to the charity described in item S3C88 during the tax credit determination</t>
  </si>
  <si>
    <t>S3C91</t>
  </si>
  <si>
    <t>S3C92</t>
  </si>
  <si>
    <t>Registration number of the charity described in item S3C91</t>
  </si>
  <si>
    <t>S3C93</t>
  </si>
  <si>
    <t>Eligible charitable expenses incurred with respect to the charity described in item S3C91 during the tax credit determination</t>
  </si>
  <si>
    <t>S3C94</t>
  </si>
  <si>
    <t>S3C95</t>
  </si>
  <si>
    <t>Registration number of the charity described in item S3C94</t>
  </si>
  <si>
    <t>S3C96</t>
  </si>
  <si>
    <t>Eligible charitable expenses incurred with respect to the charity described in item S3C94 during the tax credit determination</t>
  </si>
  <si>
    <t>S3C97</t>
  </si>
  <si>
    <t>S3C98</t>
  </si>
  <si>
    <t>Registration number of the charity described in item S3C97</t>
  </si>
  <si>
    <t>S3C99</t>
  </si>
  <si>
    <t>Eligible charitable expenses incurred with respect to the charity described in item S3C97 during the tax credit determination</t>
  </si>
  <si>
    <t>S3C100</t>
  </si>
  <si>
    <t>S3C101</t>
  </si>
  <si>
    <t>Registration number of the charity described in item S3C100</t>
  </si>
  <si>
    <t>S3C102</t>
  </si>
  <si>
    <t>Eligible charitable expenses incurred with respect to the charity described in item S3C100 during the tax credit determination</t>
  </si>
  <si>
    <t>S3C103</t>
  </si>
  <si>
    <t>S3C104</t>
  </si>
  <si>
    <t>Registration number of the charity described in item S3C103</t>
  </si>
  <si>
    <t>S3C105</t>
  </si>
  <si>
    <t>Eligible charitable expenses incurred with respect to the charity described in item S3C103 during the tax credit determination</t>
  </si>
  <si>
    <t>S3C106</t>
  </si>
  <si>
    <t>S3C107</t>
  </si>
  <si>
    <t>Registration number of the charity described in item S3C106</t>
  </si>
  <si>
    <t>S3C108</t>
  </si>
  <si>
    <t>Eligible charitable expenses incurred with respect to the charity described in item S3C106 during the tax credit determination</t>
  </si>
  <si>
    <t>S3C109</t>
  </si>
  <si>
    <t>S3C110</t>
  </si>
  <si>
    <t>Registration number of the charity described in item S3C109</t>
  </si>
  <si>
    <t>S3C111</t>
  </si>
  <si>
    <t>Eligible charitable expenses incurred with respect to the charity described in item S3C109 during the tax credit determination</t>
  </si>
  <si>
    <t>S3C112</t>
  </si>
  <si>
    <t>S3C113</t>
  </si>
  <si>
    <t>Registration number of the charity described in item S3C112</t>
  </si>
  <si>
    <t>S3C114</t>
  </si>
  <si>
    <t>Eligible charitable expenses incurred with respect to the charity described in item S3C112 during the tax credit determination</t>
  </si>
  <si>
    <t>S3C115</t>
  </si>
  <si>
    <t>S3C116</t>
  </si>
  <si>
    <t>Registration number of the charity described in item S3C115</t>
  </si>
  <si>
    <t>S3C117</t>
  </si>
  <si>
    <t>Eligible charitable expenses incurred with respect to the charity described in item S3C115 during the tax credit determination</t>
  </si>
  <si>
    <t>S3C118</t>
  </si>
  <si>
    <t>S3C119</t>
  </si>
  <si>
    <t>Registration number of the charity described in item S3C118</t>
  </si>
  <si>
    <t>S3C120</t>
  </si>
  <si>
    <t>Eligible charitable expenses incurred with respect to the charity described in item S3C118 during the tax credit determination</t>
  </si>
  <si>
    <t>S3C121</t>
  </si>
  <si>
    <t>S3C122</t>
  </si>
  <si>
    <t>Registration number of the charity described in item S3C121</t>
  </si>
  <si>
    <t>S3C123</t>
  </si>
  <si>
    <t>Eligible charitable expenses incurred with respect to the charity described in item S3C121 during the tax credit determination</t>
  </si>
  <si>
    <t>S3C124</t>
  </si>
  <si>
    <t>S3C125</t>
  </si>
  <si>
    <t>Registration number of the charity described in item S3C124</t>
  </si>
  <si>
    <t>S3C126</t>
  </si>
  <si>
    <t>Eligible charitable expenses incurred with respect to the charity described in item S3C124 during the tax credit determination</t>
  </si>
  <si>
    <t>S3C127</t>
  </si>
  <si>
    <t>S3C128</t>
  </si>
  <si>
    <t>Registration number of the charity described in item S3C127</t>
  </si>
  <si>
    <t>S3C129</t>
  </si>
  <si>
    <t>Eligible charitable expenses incurred with respect to the charity described in item S3C127 during the tax credit determination</t>
  </si>
  <si>
    <t>S3C130</t>
  </si>
  <si>
    <t>S3C131</t>
  </si>
  <si>
    <t>Registration number of the charity described in item S3C130</t>
  </si>
  <si>
    <t>S3C132</t>
  </si>
  <si>
    <t>Eligible charitable expenses incurred with respect to the charity described in item S3C130 during the tax credit determination</t>
  </si>
  <si>
    <t>S3C133</t>
  </si>
  <si>
    <t>S3C134</t>
  </si>
  <si>
    <t>Registration number of the charity described in item S3C133</t>
  </si>
  <si>
    <t>S3C135</t>
  </si>
  <si>
    <t>Eligible charitable expenses incurred with respect to the charity described in item S3C133 during the tax credit determination</t>
  </si>
  <si>
    <t>S3C136</t>
  </si>
  <si>
    <t>S3C137</t>
  </si>
  <si>
    <t>Registration number of the charity described in item S3C136</t>
  </si>
  <si>
    <t>S3C138</t>
  </si>
  <si>
    <t>Eligible charitable expenses incurred with respect to the charity described in item S3C136 during the tax credit determination</t>
  </si>
  <si>
    <t>S3C139</t>
  </si>
  <si>
    <t>S3C140</t>
  </si>
  <si>
    <t>Registration number of the charity described in item S3C139</t>
  </si>
  <si>
    <t>S3C141</t>
  </si>
  <si>
    <t>Eligible charitable expenses incurred with respect to the charity described in item S3C139 during the tax credit determination</t>
  </si>
  <si>
    <t>S3C142</t>
  </si>
  <si>
    <t>S3C143</t>
  </si>
  <si>
    <t>Registration number of the charity described in item S3C142</t>
  </si>
  <si>
    <t>S3C144</t>
  </si>
  <si>
    <t>Eligible charitable expenses incurred with respect to the charity described in item S3C142 during the tax credit determination</t>
  </si>
  <si>
    <t>S3C145</t>
  </si>
  <si>
    <t>S3C146</t>
  </si>
  <si>
    <t>Registration number of the charity described in item S3C145</t>
  </si>
  <si>
    <t>S3C147</t>
  </si>
  <si>
    <t>Eligible charitable expenses incurred with respect to the charity described in item S3C145 during the tax credit determination</t>
  </si>
  <si>
    <t>S3C148</t>
  </si>
  <si>
    <t>S3C149</t>
  </si>
  <si>
    <t>Registration number of the charity described in item S3C148</t>
  </si>
  <si>
    <t>S3C150</t>
  </si>
  <si>
    <t>Eligible charitable expenses incurred with respect to the charity described in item S3C148 during the tax credit determination</t>
  </si>
  <si>
    <t>S3C151</t>
  </si>
  <si>
    <t>S3C152</t>
  </si>
  <si>
    <t>Registration number of the charity described in item S3C151</t>
  </si>
  <si>
    <t>S3C153</t>
  </si>
  <si>
    <t>Eligible charitable expenses incurred with respect to the charity described in item S3C151 during the tax credit determination</t>
  </si>
  <si>
    <t>S3C154</t>
  </si>
  <si>
    <t>S3C155</t>
  </si>
  <si>
    <t>Registration number of the charity described in item S3C154</t>
  </si>
  <si>
    <t>S3C156</t>
  </si>
  <si>
    <t>Eligible charitable expenses incurred with respect to the charity described in item S3C154 during the tax credit determination</t>
  </si>
  <si>
    <t>S3C157</t>
  </si>
  <si>
    <t>S3C158</t>
  </si>
  <si>
    <t>Registration number of the charity described in item S3C157</t>
  </si>
  <si>
    <t>S3C159</t>
  </si>
  <si>
    <t>Eligible charitable expenses incurred with respect to the charity described in item S3C157 during the tax credit determination</t>
  </si>
  <si>
    <t>S3C160</t>
  </si>
  <si>
    <t>S3C161</t>
  </si>
  <si>
    <t>Registration number of the charity described in item S3C160</t>
  </si>
  <si>
    <t>S3C162</t>
  </si>
  <si>
    <t>Eligible charitable expenses incurred with respect to the charity described in item S3C160 during the tax credit determination</t>
  </si>
  <si>
    <t>S3C163</t>
  </si>
  <si>
    <t>S3C164</t>
  </si>
  <si>
    <t>Registration number of the charity described in item S3C163</t>
  </si>
  <si>
    <t>S3C165</t>
  </si>
  <si>
    <t>Eligible charitable expenses incurred with respect to the charity described in item S3C163 during the tax credit determination</t>
  </si>
  <si>
    <t>S3C166</t>
  </si>
  <si>
    <t>S3C167</t>
  </si>
  <si>
    <t>Registration number of the charity described in item S3C166</t>
  </si>
  <si>
    <t>S3C168</t>
  </si>
  <si>
    <t>Eligible charitable expenses incurred with respect to the charity described in item S3C166 during the tax credit determination</t>
  </si>
  <si>
    <t>S3C169</t>
  </si>
  <si>
    <t>S3C170</t>
  </si>
  <si>
    <t>Registration number of the charity described in item S3C169</t>
  </si>
  <si>
    <t>S3C171</t>
  </si>
  <si>
    <t>Eligible charitable expenses incurred with respect to the charity described in item S3C169 during the tax credit determination</t>
  </si>
  <si>
    <t>S3C172</t>
  </si>
  <si>
    <t>S3C173</t>
  </si>
  <si>
    <t>Registration number of the charity described in item S3C172</t>
  </si>
  <si>
    <t>S3C174</t>
  </si>
  <si>
    <t>Eligible charitable expenses incurred with respect to the charity described in item S3C172 during the tax credit determination</t>
  </si>
  <si>
    <t>S3C175</t>
  </si>
  <si>
    <t>S3C176</t>
  </si>
  <si>
    <t>Registration number of the charity described in item S3C175</t>
  </si>
  <si>
    <t>S3C177</t>
  </si>
  <si>
    <t>Eligible charitable expenses incurred with respect to the charity described in item S3C175 during the tax credit determination</t>
  </si>
  <si>
    <t>S3C178</t>
  </si>
  <si>
    <t>S3C179</t>
  </si>
  <si>
    <t>Registration number of the charity described in item S3C178</t>
  </si>
  <si>
    <t>S3C180</t>
  </si>
  <si>
    <t>Eligible charitable expenses incurred with respect to the charity described in item S3C178 during the tax credit determination</t>
  </si>
  <si>
    <t>S3C181</t>
  </si>
  <si>
    <t>S3C182</t>
  </si>
  <si>
    <t>Registration number of the charity described in item S3C181</t>
  </si>
  <si>
    <t>S3C183</t>
  </si>
  <si>
    <t>Eligible charitable expenses incurred with respect to the charity described in item S3C181 during the tax credit determination</t>
  </si>
  <si>
    <t>S3C184</t>
  </si>
  <si>
    <t>S3C185</t>
  </si>
  <si>
    <t>Registration number of the charity described in item S3C184</t>
  </si>
  <si>
    <t>S3C186</t>
  </si>
  <si>
    <t>Eligible charitable expenses incurred with respect to the charity described in item S3C184 during the tax credit determination</t>
  </si>
  <si>
    <t>S3C187</t>
  </si>
  <si>
    <t>S3C188</t>
  </si>
  <si>
    <t>Registration number of the charity described in item S3C187</t>
  </si>
  <si>
    <t>S3C189</t>
  </si>
  <si>
    <t>Eligible charitable expenses incurred with respect to the charity described in item S3C187 during the tax credit determination</t>
  </si>
  <si>
    <t>S3C190</t>
  </si>
  <si>
    <t>S3C191</t>
  </si>
  <si>
    <t>Registration number of the charity described in item S3C190</t>
  </si>
  <si>
    <t>S3C192</t>
  </si>
  <si>
    <t>Eligible charitable expenses incurred with respect to the charity described in item S3C190 during the tax credit determination</t>
  </si>
  <si>
    <t>S3C193</t>
  </si>
  <si>
    <t>S3C194</t>
  </si>
  <si>
    <t>Registration number of the charity described in item S3C193</t>
  </si>
  <si>
    <t>S3C195</t>
  </si>
  <si>
    <t>Eligible charitable expenses incurred with respect to the charity described in item S3C193 during the tax credit determination</t>
  </si>
  <si>
    <t>S3C196</t>
  </si>
  <si>
    <t>S3C197</t>
  </si>
  <si>
    <t>Registration number of the charity described in item S3C196</t>
  </si>
  <si>
    <t>S3C198</t>
  </si>
  <si>
    <t>Eligible charitable expenses incurred with respect to the charity described in item S3C196 during the tax credit determination</t>
  </si>
  <si>
    <t>S3C199</t>
  </si>
  <si>
    <t>S3C200</t>
  </si>
  <si>
    <t>Registration number of the charity described in item S3C199</t>
  </si>
  <si>
    <t>S3C201</t>
  </si>
  <si>
    <t>Eligible charitable expenses incurred with respect to the charity described in item S3C199 during the tax credit determination</t>
  </si>
  <si>
    <t>S3C202</t>
  </si>
  <si>
    <t>S3C203</t>
  </si>
  <si>
    <t>Registration number of the charity described in item S3C202</t>
  </si>
  <si>
    <t>S3C204</t>
  </si>
  <si>
    <t>Eligible charitable expenses incurred with respect to the charity described in item S3C202 during the tax credit determination</t>
  </si>
  <si>
    <t>S3C205</t>
  </si>
  <si>
    <t>S3C206</t>
  </si>
  <si>
    <t>Registration number of the charity described in item S3C205</t>
  </si>
  <si>
    <t>S3C207</t>
  </si>
  <si>
    <t>Eligible charitable expenses incurred with respect to the charity described in item S3C205 during the tax credit determination</t>
  </si>
  <si>
    <t>S3C208</t>
  </si>
  <si>
    <t>S3C209</t>
  </si>
  <si>
    <t>Registration number of the charity described in item S3C208</t>
  </si>
  <si>
    <t>S3C210</t>
  </si>
  <si>
    <t>Eligible charitable expenses incurred with respect to the charity described in item S3C208 during the tax credit determination</t>
  </si>
  <si>
    <t>S3C211</t>
  </si>
  <si>
    <t>S3C212</t>
  </si>
  <si>
    <t>Registration number of the charity described in item S3C211</t>
  </si>
  <si>
    <t>S3C213</t>
  </si>
  <si>
    <t>Eligible charitable expenses incurred with respect to the charity described in item S3C211 during the tax credit determination</t>
  </si>
  <si>
    <t>S3C214</t>
  </si>
  <si>
    <t>S3C215</t>
  </si>
  <si>
    <t>Registration number of the charity described in item S3C214</t>
  </si>
  <si>
    <t>S3C216</t>
  </si>
  <si>
    <t>Eligible charitable expenses incurred with respect to the charity described in item S3C214 during the tax credit determination</t>
  </si>
  <si>
    <t>S3C217</t>
  </si>
  <si>
    <t>S3C218</t>
  </si>
  <si>
    <t>Registration number of the charity described in item S3C217</t>
  </si>
  <si>
    <t>S3C219</t>
  </si>
  <si>
    <t>Eligible charitable expenses incurred with respect to the charity described in item S3C217 during the tax credit determination</t>
  </si>
  <si>
    <t>S3C220</t>
  </si>
  <si>
    <t>S3C221</t>
  </si>
  <si>
    <t>Registration number of the charity described in item S3C220</t>
  </si>
  <si>
    <t>S3C222</t>
  </si>
  <si>
    <t>Eligible charitable expenses incurred with respect to the charity described in item S3C220 during the tax credit determination</t>
  </si>
  <si>
    <t>S3C223</t>
  </si>
  <si>
    <t>S3C224</t>
  </si>
  <si>
    <t>Registration number of the charity described in item S3C223</t>
  </si>
  <si>
    <t>S3C225</t>
  </si>
  <si>
    <t>Eligible charitable expenses incurred with respect to the charity described in item S3C223 during the tax credit determination</t>
  </si>
  <si>
    <t>Schedule 4:  Job-Based Benefit Component</t>
  </si>
  <si>
    <t>Section A:  Determination of the job-based benefit component</t>
  </si>
  <si>
    <t>S4A1</t>
  </si>
  <si>
    <r>
      <t xml:space="preserve">Eligible payroll expenses of the QBGE </t>
    </r>
    <r>
      <rPr>
        <i/>
        <sz val="11"/>
        <color theme="1"/>
        <rFont val="Aptos Narrow"/>
        <family val="2"/>
        <scheme val="minor"/>
      </rPr>
      <t>(from item S4B11)</t>
    </r>
  </si>
  <si>
    <t>S4A2</t>
  </si>
  <si>
    <r>
      <t>Job-based benefit factor of the Qualifying Bermuda Group (</t>
    </r>
    <r>
      <rPr>
        <i/>
        <sz val="11"/>
        <rFont val="Aptos Narrow"/>
        <family val="2"/>
        <scheme val="minor"/>
      </rPr>
      <t>from item S4C5)</t>
    </r>
  </si>
  <si>
    <t>S4A3</t>
  </si>
  <si>
    <r>
      <t xml:space="preserve">Job-based benefit component of the QBGE </t>
    </r>
    <r>
      <rPr>
        <i/>
        <sz val="11"/>
        <color theme="1"/>
        <rFont val="Aptos Narrow"/>
        <family val="2"/>
        <scheme val="minor"/>
      </rPr>
      <t>(section 7)</t>
    </r>
  </si>
  <si>
    <t>Section B:  Eligible payroll expenses</t>
  </si>
  <si>
    <t>S4B1</t>
  </si>
  <si>
    <t>Eligible payroll expenses of the QBGE described in section 8(1)(a)(i)</t>
  </si>
  <si>
    <t>S4B2</t>
  </si>
  <si>
    <t>Eligible payroll expenses of the QBGE described in section 8(1)(a)(ii)</t>
  </si>
  <si>
    <t>S4B3</t>
  </si>
  <si>
    <t>Eligible payroll expenses of the QBGE described in section 8(1)(a)(iii)</t>
  </si>
  <si>
    <t>S4B4</t>
  </si>
  <si>
    <t>Eligible payroll expenses of the QBGE described in section 8(1)(a)(iv)</t>
  </si>
  <si>
    <t>S4B5</t>
  </si>
  <si>
    <t>Eligible payroll expenses of the QBGE described in section 8(1)(a)(v)</t>
  </si>
  <si>
    <t>S4B6</t>
  </si>
  <si>
    <t>Eligible payroll expenses of the QBGE described in section 8(1)(a)(vi)</t>
  </si>
  <si>
    <t>S4B7</t>
  </si>
  <si>
    <t>Eligible payroll expenses of the QBGE described in section 8(1)(a)(vii)</t>
  </si>
  <si>
    <t>S4B8</t>
  </si>
  <si>
    <t>Eligible payroll expenses of the QBGE described in section 8(1)(a)(viii)</t>
  </si>
  <si>
    <t>S4B9</t>
  </si>
  <si>
    <t xml:space="preserve">Adjustment for amounts included in the determination of eligible Bermuda services expenses with respect to eligible employees who </t>
  </si>
  <si>
    <r>
      <t xml:space="preserve">are exempt from the requirement to hold a work permit </t>
    </r>
    <r>
      <rPr>
        <i/>
        <sz val="11"/>
        <color theme="1"/>
        <rFont val="Aptos Narrow"/>
        <family val="2"/>
        <scheme val="minor"/>
      </rPr>
      <t>(section 8(1)(b))</t>
    </r>
  </si>
  <si>
    <t>S4B10</t>
  </si>
  <si>
    <r>
      <t xml:space="preserve">are not exempt from the requirement to hold a work permit </t>
    </r>
    <r>
      <rPr>
        <i/>
        <sz val="11"/>
        <color theme="1"/>
        <rFont val="Aptos Narrow"/>
        <family val="2"/>
        <scheme val="minor"/>
      </rPr>
      <t>(section 8(1)(b))</t>
    </r>
  </si>
  <si>
    <t>S4B11</t>
  </si>
  <si>
    <r>
      <t xml:space="preserve">Aggregate eligible payroll expenses of the QBGE </t>
    </r>
    <r>
      <rPr>
        <i/>
        <sz val="11"/>
        <color theme="1"/>
        <rFont val="Aptos Narrow"/>
        <family val="2"/>
        <scheme val="minor"/>
      </rPr>
      <t>(section 8(1))</t>
    </r>
  </si>
  <si>
    <t>Section C:  Job-based benefit factor</t>
  </si>
  <si>
    <t>S4C1</t>
  </si>
  <si>
    <r>
      <t xml:space="preserve">Headcount factor </t>
    </r>
    <r>
      <rPr>
        <i/>
        <sz val="11"/>
        <rFont val="Aptos Narrow"/>
        <family val="2"/>
        <scheme val="minor"/>
      </rPr>
      <t>(from item S4C7)</t>
    </r>
  </si>
  <si>
    <t>S4C2</t>
  </si>
  <si>
    <r>
      <t xml:space="preserve">Bermuda employment and training factor </t>
    </r>
    <r>
      <rPr>
        <i/>
        <sz val="11"/>
        <rFont val="Aptos Narrow"/>
        <family val="2"/>
        <scheme val="minor"/>
      </rPr>
      <t>(from item S4C14)</t>
    </r>
  </si>
  <si>
    <t>S4C3</t>
  </si>
  <si>
    <r>
      <t xml:space="preserve">Employment growth factor </t>
    </r>
    <r>
      <rPr>
        <i/>
        <sz val="11"/>
        <rFont val="Aptos Narrow"/>
        <family val="2"/>
        <scheme val="minor"/>
      </rPr>
      <t>(from item S4C19)</t>
    </r>
  </si>
  <si>
    <t>S4C4</t>
  </si>
  <si>
    <r>
      <t xml:space="preserve">Transition factor </t>
    </r>
    <r>
      <rPr>
        <i/>
        <sz val="11"/>
        <color theme="1"/>
        <rFont val="Aptos Narrow"/>
        <family val="2"/>
        <scheme val="minor"/>
      </rPr>
      <t>(section 15(d))</t>
    </r>
  </si>
  <si>
    <t>S4C5</t>
  </si>
  <si>
    <r>
      <t xml:space="preserve">Job-based benefit factor </t>
    </r>
    <r>
      <rPr>
        <i/>
        <sz val="11"/>
        <color theme="1"/>
        <rFont val="Aptos Narrow"/>
        <family val="2"/>
        <scheme val="minor"/>
      </rPr>
      <t>(product of items S4C1, S4C2, S4C3, and S4C4)</t>
    </r>
  </si>
  <si>
    <t>Part 1:  Headcount factor</t>
  </si>
  <si>
    <t>S4C6</t>
  </si>
  <si>
    <t>Aggregate number of full-time eligible employees of the Qualifying Bermuda Group</t>
  </si>
  <si>
    <t>S4C7</t>
  </si>
  <si>
    <r>
      <t xml:space="preserve">Headcount factor </t>
    </r>
    <r>
      <rPr>
        <i/>
        <sz val="11"/>
        <color theme="1"/>
        <rFont val="Aptos Narrow"/>
        <family val="2"/>
        <scheme val="minor"/>
      </rPr>
      <t>(section 16(2))</t>
    </r>
  </si>
  <si>
    <t>Part 2:  Bermuda employment and training factor</t>
  </si>
  <si>
    <t>S4C8</t>
  </si>
  <si>
    <t xml:space="preserve">Eligible payroll expenses incurred with respect to eligible employees who are exempt from the requirement to hold a work permit </t>
  </si>
  <si>
    <t>(section 17(1)(a)(i))</t>
  </si>
  <si>
    <t>S4C9</t>
  </si>
  <si>
    <r>
      <t xml:space="preserve">Total eligible payroll expenses </t>
    </r>
    <r>
      <rPr>
        <i/>
        <sz val="11"/>
        <color theme="1"/>
        <rFont val="Aptos Narrow"/>
        <family val="2"/>
        <scheme val="minor"/>
      </rPr>
      <t>(from item S4B11)</t>
    </r>
  </si>
  <si>
    <t>S4C10</t>
  </si>
  <si>
    <t>Percentage of eligible payroll expenses incurred with respect to eligible employees who are exempt from the requirement to hold</t>
  </si>
  <si>
    <r>
      <t xml:space="preserve">a work permit </t>
    </r>
    <r>
      <rPr>
        <i/>
        <sz val="11"/>
        <color theme="1"/>
        <rFont val="Aptos Narrow"/>
        <family val="2"/>
        <scheme val="minor"/>
      </rPr>
      <t>(item S4C8 divided by item S4C9)</t>
    </r>
  </si>
  <si>
    <t>S4C11</t>
  </si>
  <si>
    <r>
      <t xml:space="preserve">Sum of 50% and the training percentage from item S4C19 </t>
    </r>
    <r>
      <rPr>
        <i/>
        <sz val="11"/>
        <rFont val="Aptos Narrow"/>
        <family val="2"/>
        <scheme val="minor"/>
      </rPr>
      <t>(section 17(1)(b)(i) and (ii))</t>
    </r>
  </si>
  <si>
    <t>S4C12</t>
  </si>
  <si>
    <r>
      <t>Product of item S4C10 and item S4C11 (</t>
    </r>
    <r>
      <rPr>
        <i/>
        <sz val="11"/>
        <color theme="1"/>
        <rFont val="Aptos Narrow"/>
        <family val="2"/>
        <scheme val="minor"/>
      </rPr>
      <t>section 17(1)(b))</t>
    </r>
  </si>
  <si>
    <t>S4C13</t>
  </si>
  <si>
    <r>
      <t xml:space="preserve">Add 100% </t>
    </r>
    <r>
      <rPr>
        <i/>
        <sz val="11"/>
        <color theme="1"/>
        <rFont val="Aptos Narrow"/>
        <family val="2"/>
        <scheme val="minor"/>
      </rPr>
      <t>(section 17(1)(c))</t>
    </r>
  </si>
  <si>
    <t>S4C14</t>
  </si>
  <si>
    <r>
      <t xml:space="preserve">Bermuda employment and training factor </t>
    </r>
    <r>
      <rPr>
        <i/>
        <sz val="11"/>
        <color theme="1"/>
        <rFont val="Aptos Narrow"/>
        <family val="2"/>
        <scheme val="minor"/>
      </rPr>
      <t>(section 17(1))</t>
    </r>
  </si>
  <si>
    <t>Part 3:  Training percentage</t>
  </si>
  <si>
    <t>S4C15</t>
  </si>
  <si>
    <r>
      <t xml:space="preserve">Training-related eligible payroll expenses for all eligible employees </t>
    </r>
    <r>
      <rPr>
        <i/>
        <sz val="11"/>
        <color theme="1"/>
        <rFont val="Aptos Narrow"/>
        <family val="2"/>
        <scheme val="minor"/>
      </rPr>
      <t>(section 17(2)(b))</t>
    </r>
  </si>
  <si>
    <t>S4C16</t>
  </si>
  <si>
    <t>S4C17</t>
  </si>
  <si>
    <r>
      <t xml:space="preserve">Training-related eligible payroll expenses as a percentage of total eligible payroll expenses </t>
    </r>
    <r>
      <rPr>
        <i/>
        <sz val="11"/>
        <color theme="1"/>
        <rFont val="Aptos Narrow"/>
        <family val="2"/>
        <scheme val="minor"/>
      </rPr>
      <t>(item S4C15 divided by item S4C16)</t>
    </r>
  </si>
  <si>
    <t>S4C18</t>
  </si>
  <si>
    <r>
      <t xml:space="preserve">Multiply by 25% </t>
    </r>
    <r>
      <rPr>
        <i/>
        <sz val="11"/>
        <color theme="1"/>
        <rFont val="Aptos Narrow"/>
        <family val="2"/>
        <scheme val="minor"/>
      </rPr>
      <t>(section 17(1)(d))</t>
    </r>
  </si>
  <si>
    <t>S4C19</t>
  </si>
  <si>
    <r>
      <t xml:space="preserve">Training percentage for the Qualifying Bermuda Group </t>
    </r>
    <r>
      <rPr>
        <i/>
        <sz val="11"/>
        <color theme="1"/>
        <rFont val="Aptos Narrow"/>
        <family val="2"/>
        <scheme val="minor"/>
      </rPr>
      <t>(section 17(2))</t>
    </r>
  </si>
  <si>
    <t>Part 4:  Employment growth factor</t>
  </si>
  <si>
    <t>S4C20</t>
  </si>
  <si>
    <r>
      <t xml:space="preserve">Aggregate number of full-time eligible employees for the immediately preceding tax credit determination period </t>
    </r>
    <r>
      <rPr>
        <i/>
        <sz val="11"/>
        <color theme="1"/>
        <rFont val="Aptos Narrow"/>
        <family val="2"/>
        <scheme val="minor"/>
      </rPr>
      <t>(section 18(1)(b))</t>
    </r>
  </si>
  <si>
    <t>S4C21</t>
  </si>
  <si>
    <r>
      <t xml:space="preserve">Adjustments required with respect to the acquisition or disposition of a QBGE </t>
    </r>
    <r>
      <rPr>
        <i/>
        <sz val="11"/>
        <color theme="1"/>
        <rFont val="Aptos Narrow"/>
        <family val="2"/>
        <scheme val="minor"/>
      </rPr>
      <t>(section 18(2)(c))</t>
    </r>
  </si>
  <si>
    <t>S4C22</t>
  </si>
  <si>
    <t>Adjusted aggregate number of full-time eligible employees for the immediately preceding tax credit determination period</t>
  </si>
  <si>
    <t>(sum of items S4C20 and S4C21)</t>
  </si>
  <si>
    <t>S4C23</t>
  </si>
  <si>
    <r>
      <t xml:space="preserve">Aggregate number of full-time eligible employees for the current tax credit determination period </t>
    </r>
    <r>
      <rPr>
        <i/>
        <sz val="11"/>
        <color theme="1"/>
        <rFont val="Aptos Narrow"/>
        <family val="2"/>
        <scheme val="minor"/>
      </rPr>
      <t>(from item S4C6)</t>
    </r>
  </si>
  <si>
    <t>S4C24</t>
  </si>
  <si>
    <r>
      <t xml:space="preserve">Employment growth factor </t>
    </r>
    <r>
      <rPr>
        <i/>
        <sz val="11"/>
        <color theme="1"/>
        <rFont val="Aptos Narrow"/>
        <family val="2"/>
        <scheme val="minor"/>
      </rPr>
      <t>(item S4C23 divided by item S4C22, subject to a maximum of 200%)</t>
    </r>
  </si>
  <si>
    <t>Schedule 5:  Expense-Based Benefit Component</t>
  </si>
  <si>
    <t>Section A:  Determination of the expense-based benefit component</t>
  </si>
  <si>
    <t>S5A1</t>
  </si>
  <si>
    <r>
      <t xml:space="preserve">Eligible Bermuda expenses of the QBGE includible in the determination of the expense-based benefit component </t>
    </r>
    <r>
      <rPr>
        <i/>
        <sz val="11"/>
        <rFont val="Aptos Narrow"/>
        <family val="2"/>
        <scheme val="minor"/>
      </rPr>
      <t>(from item S5B8)</t>
    </r>
  </si>
  <si>
    <t>S5A2</t>
  </si>
  <si>
    <r>
      <t xml:space="preserve">Expense-based benefit factor of the Qualifying Bermuda Group </t>
    </r>
    <r>
      <rPr>
        <i/>
        <sz val="11"/>
        <rFont val="Aptos Narrow"/>
        <family val="2"/>
        <scheme val="minor"/>
      </rPr>
      <t>(from item S5I3)</t>
    </r>
  </si>
  <si>
    <t>S5A3</t>
  </si>
  <si>
    <t>Expense-based benefit component of the QBGE</t>
  </si>
  <si>
    <t>Section B:  Eligible Bermuda expenses</t>
  </si>
  <si>
    <t>S5B1</t>
  </si>
  <si>
    <r>
      <t xml:space="preserve">Bermuda business premises expenses </t>
    </r>
    <r>
      <rPr>
        <i/>
        <sz val="11"/>
        <rFont val="Aptos Narrow"/>
        <family val="2"/>
        <scheme val="minor"/>
      </rPr>
      <t>(from item S5D6)</t>
    </r>
  </si>
  <si>
    <t>S5B2</t>
  </si>
  <si>
    <r>
      <t xml:space="preserve">Bermuda tangible asset-related expenses </t>
    </r>
    <r>
      <rPr>
        <i/>
        <sz val="11"/>
        <rFont val="Aptos Narrow"/>
        <family val="2"/>
        <scheme val="minor"/>
      </rPr>
      <t>(from item S5E1)</t>
    </r>
  </si>
  <si>
    <t>S5B3</t>
  </si>
  <si>
    <r>
      <t xml:space="preserve">Eligible Bermuda service expenses </t>
    </r>
    <r>
      <rPr>
        <i/>
        <sz val="11"/>
        <rFont val="Aptos Narrow"/>
        <family val="2"/>
        <scheme val="minor"/>
      </rPr>
      <t>(from item S5F8)</t>
    </r>
  </si>
  <si>
    <t>S5B4</t>
  </si>
  <si>
    <r>
      <t xml:space="preserve">Eligible training expenses </t>
    </r>
    <r>
      <rPr>
        <i/>
        <sz val="11"/>
        <rFont val="Aptos Narrow"/>
        <family val="2"/>
        <scheme val="minor"/>
      </rPr>
      <t>(from item S5G7)</t>
    </r>
  </si>
  <si>
    <t>S5B5</t>
  </si>
  <si>
    <r>
      <t xml:space="preserve">Other eligible Bermuda expenses </t>
    </r>
    <r>
      <rPr>
        <i/>
        <sz val="11"/>
        <rFont val="Aptos Narrow"/>
        <family val="2"/>
        <scheme val="minor"/>
      </rPr>
      <t>(from item S5H4)</t>
    </r>
  </si>
  <si>
    <t>S5B6</t>
  </si>
  <si>
    <t>Total eligible Bermuda expenses</t>
  </si>
  <si>
    <t>S5B7</t>
  </si>
  <si>
    <r>
      <t xml:space="preserve">Payroll-based limitation factor </t>
    </r>
    <r>
      <rPr>
        <i/>
        <sz val="11"/>
        <color theme="1"/>
        <rFont val="Aptos Narrow"/>
        <family val="2"/>
        <scheme val="minor"/>
      </rPr>
      <t>(from item S5C5)</t>
    </r>
  </si>
  <si>
    <t>S5B8</t>
  </si>
  <si>
    <r>
      <t xml:space="preserve">Eligible Bermuda expenses of the QBGE includible in the determination of the expense-based benefit component </t>
    </r>
    <r>
      <rPr>
        <i/>
        <sz val="11"/>
        <color theme="1"/>
        <rFont val="Aptos Narrow"/>
        <family val="2"/>
        <scheme val="minor"/>
      </rPr>
      <t>(section 19(1)(a))</t>
    </r>
  </si>
  <si>
    <t>Section C:  Determination of the payroll-based limitation factor</t>
  </si>
  <si>
    <t>S5C1</t>
  </si>
  <si>
    <r>
      <t xml:space="preserve">Eligible payroll expenses incurred by the Qualifying Bermuda Group </t>
    </r>
    <r>
      <rPr>
        <i/>
        <sz val="11"/>
        <color theme="1"/>
        <rFont val="Aptos Narrow"/>
        <family val="2"/>
        <scheme val="minor"/>
      </rPr>
      <t>(from item S4B11)</t>
    </r>
  </si>
  <si>
    <t>S5C2</t>
  </si>
  <si>
    <r>
      <t xml:space="preserve">Limitation factor </t>
    </r>
    <r>
      <rPr>
        <i/>
        <sz val="11"/>
        <color theme="1"/>
        <rFont val="Aptos Narrow"/>
        <family val="2"/>
        <scheme val="minor"/>
      </rPr>
      <t>(section 19(1)(a)(ii)(A)(2))</t>
    </r>
  </si>
  <si>
    <t>S5C3</t>
  </si>
  <si>
    <r>
      <t xml:space="preserve">Payroll-based expense limitation </t>
    </r>
    <r>
      <rPr>
        <i/>
        <sz val="11"/>
        <color theme="1"/>
        <rFont val="Aptos Narrow"/>
        <family val="2"/>
        <scheme val="minor"/>
      </rPr>
      <t>(section 19(1)(a)(ii)(A))</t>
    </r>
  </si>
  <si>
    <t>S5C4</t>
  </si>
  <si>
    <r>
      <t xml:space="preserve">Eligible Bermuda expenses incurred by the Qualifying Bermuda Group </t>
    </r>
    <r>
      <rPr>
        <i/>
        <sz val="11"/>
        <rFont val="Aptos Narrow"/>
        <family val="2"/>
        <scheme val="minor"/>
      </rPr>
      <t>(from item S5B6)</t>
    </r>
  </si>
  <si>
    <t>S5C5</t>
  </si>
  <si>
    <r>
      <t xml:space="preserve">Payroll-based limitation factor </t>
    </r>
    <r>
      <rPr>
        <i/>
        <sz val="11"/>
        <color theme="1"/>
        <rFont val="Aptos Narrow"/>
        <family val="2"/>
        <scheme val="minor"/>
      </rPr>
      <t>(item S5C3 divided by item S5C4, subject to a maximum value of 100%)</t>
    </r>
  </si>
  <si>
    <t>Section D:  Bermuda business premises expenses</t>
  </si>
  <si>
    <t>S5D1</t>
  </si>
  <si>
    <r>
      <t xml:space="preserve">Actual Bermuda business premises expenses incurred </t>
    </r>
    <r>
      <rPr>
        <i/>
        <sz val="11"/>
        <color theme="1"/>
        <rFont val="Aptos Narrow"/>
        <family val="2"/>
        <scheme val="minor"/>
      </rPr>
      <t>(from item S5D13)</t>
    </r>
  </si>
  <si>
    <t>S5D2</t>
  </si>
  <si>
    <r>
      <t xml:space="preserve">Bermuda business premises expenses determined based on square footage </t>
    </r>
    <r>
      <rPr>
        <i/>
        <sz val="11"/>
        <color theme="1"/>
        <rFont val="Aptos Narrow"/>
        <family val="2"/>
        <scheme val="minor"/>
      </rPr>
      <t>(from item S5D22)</t>
    </r>
  </si>
  <si>
    <t>S5D3</t>
  </si>
  <si>
    <r>
      <t xml:space="preserve">Bermuda business premises expenses determined based on square footage </t>
    </r>
    <r>
      <rPr>
        <i/>
        <sz val="11"/>
        <color theme="1"/>
        <rFont val="Aptos Narrow"/>
        <family val="2"/>
        <scheme val="minor"/>
      </rPr>
      <t>(from item S5D31)</t>
    </r>
  </si>
  <si>
    <t>S5D4</t>
  </si>
  <si>
    <r>
      <t xml:space="preserve">Bermuda business premises expenses determined based on square footage </t>
    </r>
    <r>
      <rPr>
        <i/>
        <sz val="11"/>
        <color theme="1"/>
        <rFont val="Aptos Narrow"/>
        <family val="2"/>
        <scheme val="minor"/>
      </rPr>
      <t>(from item S5D40)</t>
    </r>
  </si>
  <si>
    <t>S5D5</t>
  </si>
  <si>
    <r>
      <t xml:space="preserve">Bermuda business premises expenses determined based on square footage </t>
    </r>
    <r>
      <rPr>
        <i/>
        <sz val="11"/>
        <color theme="1"/>
        <rFont val="Aptos Narrow"/>
        <family val="2"/>
        <scheme val="minor"/>
      </rPr>
      <t>(from item S5D49)</t>
    </r>
  </si>
  <si>
    <t>S5D6</t>
  </si>
  <si>
    <t>Total Bermuda business premises expenses</t>
  </si>
  <si>
    <t>Part 1:  Actual Bermuda business premises expenses incurred (section 19(3)(b))</t>
  </si>
  <si>
    <t>Indicate below the actual amount of expense incurred by the QBGE with respect to each category of Bermuda business premises</t>
  </si>
  <si>
    <t>expenses.  Bermuda business premises expenses should not be entered in Part 1 to the extent that the election has been made in</t>
  </si>
  <si>
    <t>item E7 to determine business premises expenses based on the square footage of the business premises (see Parts 2 to 5).</t>
  </si>
  <si>
    <t>S5D7</t>
  </si>
  <si>
    <r>
      <t xml:space="preserve">Lease expenses, including service fees or charges </t>
    </r>
    <r>
      <rPr>
        <i/>
        <sz val="11"/>
        <color theme="1"/>
        <rFont val="Aptos Narrow"/>
        <family val="2"/>
        <scheme val="minor"/>
      </rPr>
      <t>(section 19(3)(b)(i))</t>
    </r>
  </si>
  <si>
    <t>S5D8</t>
  </si>
  <si>
    <r>
      <t xml:space="preserve">Expenses related to the depreciation or impairment of property </t>
    </r>
    <r>
      <rPr>
        <i/>
        <sz val="11"/>
        <color theme="1"/>
        <rFont val="Aptos Narrow"/>
        <family val="2"/>
        <scheme val="minor"/>
      </rPr>
      <t>(section 19(3)(b)(ii))</t>
    </r>
  </si>
  <si>
    <t>S5D9</t>
  </si>
  <si>
    <r>
      <t xml:space="preserve">Property taxes </t>
    </r>
    <r>
      <rPr>
        <i/>
        <sz val="11"/>
        <color theme="1"/>
        <rFont val="Aptos Narrow"/>
        <family val="2"/>
        <scheme val="minor"/>
      </rPr>
      <t>(section 19(3)(b)(iii))</t>
    </r>
  </si>
  <si>
    <t>S5D10</t>
  </si>
  <si>
    <r>
      <t xml:space="preserve">Utilities </t>
    </r>
    <r>
      <rPr>
        <i/>
        <sz val="11"/>
        <color theme="1"/>
        <rFont val="Aptos Narrow"/>
        <family val="2"/>
        <scheme val="minor"/>
      </rPr>
      <t>(section 19(3)(b)(iv))</t>
    </r>
  </si>
  <si>
    <t>S5D11</t>
  </si>
  <si>
    <r>
      <t xml:space="preserve">Cleaning, landscaping, maintenance, and repairs </t>
    </r>
    <r>
      <rPr>
        <i/>
        <sz val="11"/>
        <color theme="1"/>
        <rFont val="Aptos Narrow"/>
        <family val="2"/>
        <scheme val="minor"/>
      </rPr>
      <t>(section 19(3)(b)(v))</t>
    </r>
  </si>
  <si>
    <t>S5D12</t>
  </si>
  <si>
    <r>
      <t xml:space="preserve">Insurance </t>
    </r>
    <r>
      <rPr>
        <i/>
        <sz val="11"/>
        <color theme="1"/>
        <rFont val="Aptos Narrow"/>
        <family val="2"/>
        <scheme val="minor"/>
      </rPr>
      <t>(section 19(3)(b)(vi))</t>
    </r>
  </si>
  <si>
    <t>S5D13</t>
  </si>
  <si>
    <r>
      <t xml:space="preserve">Actual Bermuda business premises expenses incurred </t>
    </r>
    <r>
      <rPr>
        <i/>
        <sz val="11"/>
        <color theme="1"/>
        <rFont val="Aptos Narrow"/>
        <family val="2"/>
        <scheme val="minor"/>
      </rPr>
      <t>(section 19(3)(b))</t>
    </r>
  </si>
  <si>
    <t>Part 2:  Elective determination of Bermuda business premises expenses (section 19(3)(c))</t>
  </si>
  <si>
    <t>Part 2 should only be completed if the election has been made to determine business premises expenses of the QBGE based on the</t>
  </si>
  <si>
    <t>square footage of its business premises (see item E7).  To the extent that the square footage of the QBGE's business premises</t>
  </si>
  <si>
    <t xml:space="preserve">differed for specific time intervals falling within the tax credit determination period, a separate Part should be completed for each </t>
  </si>
  <si>
    <t>such specific time interval.</t>
  </si>
  <si>
    <t>S5D14</t>
  </si>
  <si>
    <t>Number of days during the specific time interval in which the business premises were owned or leased by the QBGE</t>
  </si>
  <si>
    <t>S5D15</t>
  </si>
  <si>
    <r>
      <t xml:space="preserve">Total number of days during the tax credit determination period </t>
    </r>
    <r>
      <rPr>
        <i/>
        <sz val="11"/>
        <color theme="1"/>
        <rFont val="Aptos Narrow"/>
        <family val="2"/>
        <scheme val="minor"/>
      </rPr>
      <t>(see items S1A4 and S1A5 or items S1B6 and S1B7)</t>
    </r>
  </si>
  <si>
    <t>S5D16</t>
  </si>
  <si>
    <r>
      <t xml:space="preserve">Pro-rata adjustment factor </t>
    </r>
    <r>
      <rPr>
        <i/>
        <sz val="11"/>
        <color theme="1"/>
        <rFont val="Aptos Narrow"/>
        <family val="2"/>
        <scheme val="minor"/>
      </rPr>
      <t>(item S5D14 divided by S5D15)</t>
    </r>
  </si>
  <si>
    <t>S5D17</t>
  </si>
  <si>
    <r>
      <t xml:space="preserve">Annual expense rate per square foot </t>
    </r>
    <r>
      <rPr>
        <i/>
        <sz val="11"/>
        <color theme="1"/>
        <rFont val="Aptos Narrow"/>
        <family val="2"/>
        <scheme val="minor"/>
      </rPr>
      <t>(section 19(3)(c)(ii)(B))</t>
    </r>
  </si>
  <si>
    <t>S5D18</t>
  </si>
  <si>
    <r>
      <t xml:space="preserve">Prorated expense rate per square foot </t>
    </r>
    <r>
      <rPr>
        <i/>
        <sz val="11"/>
        <color theme="1"/>
        <rFont val="Aptos Narrow"/>
        <family val="2"/>
        <scheme val="minor"/>
      </rPr>
      <t>(item S5D16 multiplied by S5D17)</t>
    </r>
  </si>
  <si>
    <t>S5D19</t>
  </si>
  <si>
    <r>
      <t xml:space="preserve">Total square footage of the business premises owned or leased by the QBGE during the specific time interval </t>
    </r>
    <r>
      <rPr>
        <i/>
        <sz val="11"/>
        <color theme="1"/>
        <rFont val="Aptos Narrow"/>
        <family val="2"/>
        <scheme val="minor"/>
      </rPr>
      <t>(section 19(3)(c)(ii)(A))</t>
    </r>
  </si>
  <si>
    <t>S5D20</t>
  </si>
  <si>
    <r>
      <t xml:space="preserve">Bermuda business premises expenses determined based on square footage, denominated in U.S. dollars </t>
    </r>
    <r>
      <rPr>
        <i/>
        <sz val="11"/>
        <color theme="1"/>
        <rFont val="Aptos Narrow"/>
        <family val="2"/>
        <scheme val="minor"/>
      </rPr>
      <t>(section 19(3)(c)(ii))</t>
    </r>
  </si>
  <si>
    <t>S5D21</t>
  </si>
  <si>
    <t>S5D22</t>
  </si>
  <si>
    <r>
      <t xml:space="preserve">Bermuda business premises expenses determined based on square footage </t>
    </r>
    <r>
      <rPr>
        <i/>
        <sz val="11"/>
        <color theme="1"/>
        <rFont val="Aptos Narrow"/>
        <family val="2"/>
        <scheme val="minor"/>
      </rPr>
      <t>(item S5D20 divided by item S5D21)</t>
    </r>
  </si>
  <si>
    <t>Part 3:  Elective determination of Bermuda business premises expenses (section 19(3)(c))</t>
  </si>
  <si>
    <t>Part 3 should only be completed if the election has been made to determine business premises expenses of the QBGE based on the</t>
  </si>
  <si>
    <t>S5D23</t>
  </si>
  <si>
    <t>S5D24</t>
  </si>
  <si>
    <t>S5D25</t>
  </si>
  <si>
    <r>
      <t xml:space="preserve">Pro-rata adjustment factor </t>
    </r>
    <r>
      <rPr>
        <i/>
        <sz val="11"/>
        <color theme="1"/>
        <rFont val="Aptos Narrow"/>
        <family val="2"/>
        <scheme val="minor"/>
      </rPr>
      <t>(item S5D23 divided by S5D24)</t>
    </r>
  </si>
  <si>
    <t>S5D26</t>
  </si>
  <si>
    <t>S5D27</t>
  </si>
  <si>
    <r>
      <t xml:space="preserve">Prorated expense rate per square foot </t>
    </r>
    <r>
      <rPr>
        <i/>
        <sz val="11"/>
        <color theme="1"/>
        <rFont val="Aptos Narrow"/>
        <family val="2"/>
        <scheme val="minor"/>
      </rPr>
      <t>(item S5D25 multiplied by S5D26)</t>
    </r>
  </si>
  <si>
    <t>S5D28</t>
  </si>
  <si>
    <t>S5D29</t>
  </si>
  <si>
    <t>S5D30</t>
  </si>
  <si>
    <t>S5D31</t>
  </si>
  <si>
    <r>
      <t xml:space="preserve">Bermuda business premises expenses determined based on square footage </t>
    </r>
    <r>
      <rPr>
        <i/>
        <sz val="11"/>
        <color theme="1"/>
        <rFont val="Aptos Narrow"/>
        <family val="2"/>
        <scheme val="minor"/>
      </rPr>
      <t>(item S5D29 divided by item S5D30)</t>
    </r>
  </si>
  <si>
    <t>Part 4:  Elective determination of Bermuda business premises expenses (section 19(3)(c))</t>
  </si>
  <si>
    <t>Part 4 should only be completed if the election has been made to determine business premises expenses of the QBGE based on the</t>
  </si>
  <si>
    <t>S5D32</t>
  </si>
  <si>
    <t>S5D33</t>
  </si>
  <si>
    <t>S5D34</t>
  </si>
  <si>
    <r>
      <t xml:space="preserve">Pro-rata adjustment factor </t>
    </r>
    <r>
      <rPr>
        <i/>
        <sz val="11"/>
        <color theme="1"/>
        <rFont val="Aptos Narrow"/>
        <family val="2"/>
        <scheme val="minor"/>
      </rPr>
      <t>(item S5D32 divided by S5D33)</t>
    </r>
  </si>
  <si>
    <t>S5D35</t>
  </si>
  <si>
    <t>S5D36</t>
  </si>
  <si>
    <r>
      <t xml:space="preserve">Prorated expense rate per square foot </t>
    </r>
    <r>
      <rPr>
        <i/>
        <sz val="11"/>
        <color theme="1"/>
        <rFont val="Aptos Narrow"/>
        <family val="2"/>
        <scheme val="minor"/>
      </rPr>
      <t>(item S5D34 multiplied by S5D35)</t>
    </r>
  </si>
  <si>
    <t>S5D37</t>
  </si>
  <si>
    <t>S5D38</t>
  </si>
  <si>
    <t>S5D39</t>
  </si>
  <si>
    <t>S5D40</t>
  </si>
  <si>
    <r>
      <t xml:space="preserve">Bermuda business premises expenses determined based on square footage </t>
    </r>
    <r>
      <rPr>
        <i/>
        <sz val="11"/>
        <color theme="1"/>
        <rFont val="Aptos Narrow"/>
        <family val="2"/>
        <scheme val="minor"/>
      </rPr>
      <t>(item S5D38 divided by item S5D39)</t>
    </r>
  </si>
  <si>
    <t>Part 5:  Elective determination of Bermuda business premises expenses (section 19(3)(c))</t>
  </si>
  <si>
    <t>Part 5 should only be completed if the election has been made to determine business premises expenses of the QBGE based on the</t>
  </si>
  <si>
    <t>S5D41</t>
  </si>
  <si>
    <t>S5D42</t>
  </si>
  <si>
    <t>S5D43</t>
  </si>
  <si>
    <r>
      <t xml:space="preserve">Pro-rata adjustment factor </t>
    </r>
    <r>
      <rPr>
        <i/>
        <sz val="11"/>
        <color theme="1"/>
        <rFont val="Aptos Narrow"/>
        <family val="2"/>
        <scheme val="minor"/>
      </rPr>
      <t>(item S5D41 divided by S5D42)</t>
    </r>
  </si>
  <si>
    <t>S5D44</t>
  </si>
  <si>
    <t>S5D45</t>
  </si>
  <si>
    <r>
      <t xml:space="preserve">Prorated expense rate per square foot </t>
    </r>
    <r>
      <rPr>
        <i/>
        <sz val="11"/>
        <color theme="1"/>
        <rFont val="Aptos Narrow"/>
        <family val="2"/>
        <scheme val="minor"/>
      </rPr>
      <t>(item S5D43 multiplied by S5D44)</t>
    </r>
  </si>
  <si>
    <t>S5D46</t>
  </si>
  <si>
    <t>S5D47</t>
  </si>
  <si>
    <t>S5D48</t>
  </si>
  <si>
    <t>S5D49</t>
  </si>
  <si>
    <r>
      <t xml:space="preserve">Bermuda business premises expenses determined based on square footage </t>
    </r>
    <r>
      <rPr>
        <i/>
        <sz val="11"/>
        <color theme="1"/>
        <rFont val="Aptos Narrow"/>
        <family val="2"/>
        <scheme val="minor"/>
      </rPr>
      <t>(item S5D47 divided by item S5D48)</t>
    </r>
  </si>
  <si>
    <t>Section E:  Bermuda tangible asset-related expenses</t>
  </si>
  <si>
    <t>S5E1</t>
  </si>
  <si>
    <t>Expenses incurred by the QBGE with respect to tangible assets which were acquired or leased from a Bermuda Entity and were located</t>
  </si>
  <si>
    <r>
      <t xml:space="preserve">in Bermuda </t>
    </r>
    <r>
      <rPr>
        <i/>
        <sz val="11"/>
        <color theme="1"/>
        <rFont val="Aptos Narrow"/>
        <family val="2"/>
        <scheme val="minor"/>
      </rPr>
      <t>(section 19(4))</t>
    </r>
  </si>
  <si>
    <t>Section F:  Eligible Bermuda service expenses</t>
  </si>
  <si>
    <t>Indicate the amount of eligible Bermuda service expenses incurred by the QBGE with respect to the eligible services described in</t>
  </si>
  <si>
    <t>items S5F1 to S5F6.  To the extent that an election has been made to adjust an eligible service expense amount with respect to</t>
  </si>
  <si>
    <t>capitalised expenditures (see item E8), the amount of any adjustments described in section 19(5)(b)(iv) should be entered in item S5F7.</t>
  </si>
  <si>
    <t>S5F1</t>
  </si>
  <si>
    <t xml:space="preserve">Professional services including, but not limited to, accounting, actuarial, audit, consulting, tax, legal, marketing, human resources, </t>
  </si>
  <si>
    <r>
      <t xml:space="preserve">and corporate services </t>
    </r>
    <r>
      <rPr>
        <i/>
        <sz val="11"/>
        <color theme="1"/>
        <rFont val="Aptos Narrow"/>
        <family val="2"/>
        <scheme val="minor"/>
      </rPr>
      <t>(section 19(5)(c)(i))</t>
    </r>
  </si>
  <si>
    <t>S5F2</t>
  </si>
  <si>
    <r>
      <t xml:space="preserve">Investment management and related advisory services </t>
    </r>
    <r>
      <rPr>
        <i/>
        <sz val="11"/>
        <color theme="1"/>
        <rFont val="Aptos Narrow"/>
        <family val="2"/>
        <scheme val="minor"/>
      </rPr>
      <t>(section 19(5)(c)(ii))</t>
    </r>
  </si>
  <si>
    <t>S5F3</t>
  </si>
  <si>
    <r>
      <t xml:space="preserve">Management, administrative, and outsourcing services </t>
    </r>
    <r>
      <rPr>
        <i/>
        <sz val="11"/>
        <color theme="1"/>
        <rFont val="Aptos Narrow"/>
        <family val="2"/>
        <scheme val="minor"/>
      </rPr>
      <t>(section 19(5)(c)(iii))</t>
    </r>
  </si>
  <si>
    <t>S5F4</t>
  </si>
  <si>
    <r>
      <t xml:space="preserve">Information technology services </t>
    </r>
    <r>
      <rPr>
        <i/>
        <sz val="11"/>
        <color theme="1"/>
        <rFont val="Aptos Narrow"/>
        <family val="2"/>
        <scheme val="minor"/>
      </rPr>
      <t>(section 19(5)(c)(iv))</t>
    </r>
  </si>
  <si>
    <t>S5F5</t>
  </si>
  <si>
    <t xml:space="preserve">Insurance-specific services, including managing general agent (or similar) services, claims handling services, and brokerage </t>
  </si>
  <si>
    <r>
      <t xml:space="preserve">services </t>
    </r>
    <r>
      <rPr>
        <i/>
        <sz val="11"/>
        <color theme="1"/>
        <rFont val="Aptos Narrow"/>
        <family val="2"/>
        <scheme val="minor"/>
      </rPr>
      <t>(section 19(5)(c)(v))</t>
    </r>
  </si>
  <si>
    <t>S5F6</t>
  </si>
  <si>
    <r>
      <t xml:space="preserve">Services rendered by a director of the QBGE </t>
    </r>
    <r>
      <rPr>
        <i/>
        <sz val="11"/>
        <color theme="1"/>
        <rFont val="Aptos Narrow"/>
        <family val="2"/>
        <scheme val="minor"/>
      </rPr>
      <t>(section 19(5)(c)(vi))</t>
    </r>
  </si>
  <si>
    <t>S5F7</t>
  </si>
  <si>
    <r>
      <t xml:space="preserve">Elective adjustments to the treatment of capitalised service expenditures </t>
    </r>
    <r>
      <rPr>
        <i/>
        <sz val="11"/>
        <color theme="1"/>
        <rFont val="Aptos Narrow"/>
        <family val="2"/>
        <scheme val="minor"/>
      </rPr>
      <t>(section 19(5)(b)(iv))</t>
    </r>
  </si>
  <si>
    <t>S5F8</t>
  </si>
  <si>
    <r>
      <t xml:space="preserve">Eligible Bermuda service expenses </t>
    </r>
    <r>
      <rPr>
        <i/>
        <sz val="11"/>
        <color theme="1"/>
        <rFont val="Aptos Narrow"/>
        <family val="2"/>
        <scheme val="minor"/>
      </rPr>
      <t>(section 19(5))</t>
    </r>
  </si>
  <si>
    <t>Section G:  Eligible training expenses</t>
  </si>
  <si>
    <t>S5G1</t>
  </si>
  <si>
    <t>Expenses incurred in connection with attendance or participation in courses, seminars, conferences or other structured training</t>
  </si>
  <si>
    <r>
      <t xml:space="preserve">sessions in or from Bermuda by eligible employees of the QBGE </t>
    </r>
    <r>
      <rPr>
        <i/>
        <sz val="11"/>
        <color theme="1"/>
        <rFont val="Aptos Narrow"/>
        <family val="2"/>
        <scheme val="minor"/>
      </rPr>
      <t>(section 19(6)(a))</t>
    </r>
  </si>
  <si>
    <t>Amounts should only be included in items S5G2 through S5G5 to the extent that the expenses were incurred with respect to eligible</t>
  </si>
  <si>
    <t>employees of the QBGE who were exempt from the requirement to hold a work permit during the period.</t>
  </si>
  <si>
    <t>S5G2</t>
  </si>
  <si>
    <r>
      <t xml:space="preserve">sessions outside of Bermuda including travel, accommodation, and related expenses </t>
    </r>
    <r>
      <rPr>
        <i/>
        <sz val="11"/>
        <color theme="1"/>
        <rFont val="Aptos Narrow"/>
        <family val="2"/>
        <scheme val="minor"/>
      </rPr>
      <t>(section 19(6)(b)(i))</t>
    </r>
  </si>
  <si>
    <t>S5G3</t>
  </si>
  <si>
    <t xml:space="preserve">Travel, accommodation, and related expenses incurred with respect to an eligible employee who performed services outside of </t>
  </si>
  <si>
    <r>
      <t xml:space="preserve">Bermuda for a group member during a period described in section 12(b) or (c) </t>
    </r>
    <r>
      <rPr>
        <i/>
        <sz val="11"/>
        <color theme="1"/>
        <rFont val="Aptos Narrow"/>
        <family val="2"/>
        <scheme val="minor"/>
      </rPr>
      <t>(section 19(6)(b)(ii))</t>
    </r>
  </si>
  <si>
    <t>S5G4</t>
  </si>
  <si>
    <r>
      <t xml:space="preserve">Travel, accommodation, and related expenses incurred with respect to a qualified foreign assignment </t>
    </r>
    <r>
      <rPr>
        <i/>
        <sz val="11"/>
        <color theme="1"/>
        <rFont val="Aptos Narrow"/>
        <family val="2"/>
        <scheme val="minor"/>
      </rPr>
      <t>(section 19(6)(b)(iii))</t>
    </r>
  </si>
  <si>
    <t>S5G5</t>
  </si>
  <si>
    <r>
      <t xml:space="preserve">Expenses incurred in connection with scholarships awarded by the QBGE </t>
    </r>
    <r>
      <rPr>
        <i/>
        <sz val="11"/>
        <color theme="1"/>
        <rFont val="Aptos Narrow"/>
        <family val="2"/>
        <scheme val="minor"/>
      </rPr>
      <t>(section 19(6)(c))</t>
    </r>
  </si>
  <si>
    <t>S5G6</t>
  </si>
  <si>
    <t>Expenses incurred in connection with training undertaken pursuant to a written plan of educational assistance or professional</t>
  </si>
  <si>
    <r>
      <t xml:space="preserve">development which has been approved by the Agency </t>
    </r>
    <r>
      <rPr>
        <i/>
        <sz val="11"/>
        <color theme="1"/>
        <rFont val="Aptos Narrow"/>
        <family val="2"/>
        <scheme val="minor"/>
      </rPr>
      <t>(as prescribed in regulations)</t>
    </r>
  </si>
  <si>
    <t>S5G7</t>
  </si>
  <si>
    <r>
      <t xml:space="preserve">Eligible training expenses </t>
    </r>
    <r>
      <rPr>
        <i/>
        <sz val="11"/>
        <color theme="1"/>
        <rFont val="Aptos Narrow"/>
        <family val="2"/>
        <scheme val="minor"/>
      </rPr>
      <t>(section 19(6))</t>
    </r>
  </si>
  <si>
    <t>Section H:  Other eligible Bermuda expenses</t>
  </si>
  <si>
    <t>S5H1</t>
  </si>
  <si>
    <r>
      <t xml:space="preserve">Expenses incurred in connection with accommodation, meals, and ground transportation in Bermuda </t>
    </r>
    <r>
      <rPr>
        <i/>
        <sz val="11"/>
        <color theme="1"/>
        <rFont val="Aptos Narrow"/>
        <family val="2"/>
        <scheme val="minor"/>
      </rPr>
      <t>(section 19(7)(a))</t>
    </r>
  </si>
  <si>
    <t>S5H2</t>
  </si>
  <si>
    <r>
      <t xml:space="preserve">Fees paid to the Bermuda Monetary Authority or the Registrar of Companies </t>
    </r>
    <r>
      <rPr>
        <i/>
        <sz val="11"/>
        <color theme="1"/>
        <rFont val="Aptos Narrow"/>
        <family val="2"/>
        <scheme val="minor"/>
      </rPr>
      <t>(section 19(7)(b))</t>
    </r>
  </si>
  <si>
    <t>S5H3</t>
  </si>
  <si>
    <r>
      <t xml:space="preserve">Membership fees paid to an industry or trade association organised or incorporated as a Bermuda Entity </t>
    </r>
    <r>
      <rPr>
        <i/>
        <sz val="11"/>
        <color theme="1"/>
        <rFont val="Aptos Narrow"/>
        <family val="2"/>
        <scheme val="minor"/>
      </rPr>
      <t>(section 19(7)(c))</t>
    </r>
  </si>
  <si>
    <t>S5H4</t>
  </si>
  <si>
    <r>
      <t xml:space="preserve">Other eligible Bermuda expenses </t>
    </r>
    <r>
      <rPr>
        <i/>
        <sz val="11"/>
        <color theme="1"/>
        <rFont val="Aptos Narrow"/>
        <family val="2"/>
        <scheme val="minor"/>
      </rPr>
      <t>(section 19(7))</t>
    </r>
  </si>
  <si>
    <t>Section I:  Determination of the expense-based benefit factor</t>
  </si>
  <si>
    <t>S5I1</t>
  </si>
  <si>
    <r>
      <t xml:space="preserve">Total expense-based benefit component for the Qualifying Bermuda Group </t>
    </r>
    <r>
      <rPr>
        <i/>
        <sz val="11"/>
        <color theme="1"/>
        <rFont val="Aptos Narrow"/>
        <family val="2"/>
        <scheme val="minor"/>
      </rPr>
      <t>(from item S5I12)</t>
    </r>
  </si>
  <si>
    <t>S5I2</t>
  </si>
  <si>
    <r>
      <t xml:space="preserve">Eligible Bermuda expenses includible in the determination of the expense-based benefit component </t>
    </r>
    <r>
      <rPr>
        <i/>
        <sz val="11"/>
        <color theme="1"/>
        <rFont val="Aptos Narrow"/>
        <family val="2"/>
        <scheme val="minor"/>
      </rPr>
      <t>(from item S5B8)</t>
    </r>
  </si>
  <si>
    <t>S5I3</t>
  </si>
  <si>
    <r>
      <t xml:space="preserve">Expense-based benefit factor (as adjusted by the transition factor) of the Qualifying Bermuda Group </t>
    </r>
    <r>
      <rPr>
        <i/>
        <sz val="11"/>
        <color theme="1"/>
        <rFont val="Aptos Narrow"/>
        <family val="2"/>
        <scheme val="minor"/>
      </rPr>
      <t>(item S5I1 divided by item S5I2)</t>
    </r>
  </si>
  <si>
    <t>Part 1:  Determination of the expense-based benefit component for the Qualifying Bermuda Group</t>
  </si>
  <si>
    <t>S5I4</t>
  </si>
  <si>
    <r>
      <t xml:space="preserve">Application of the 0% benefit rate to the eligible Bermuda expenses from item S5I14 </t>
    </r>
    <r>
      <rPr>
        <i/>
        <sz val="11"/>
        <color theme="1"/>
        <rFont val="Aptos Narrow"/>
        <family val="2"/>
        <scheme val="minor"/>
      </rPr>
      <t xml:space="preserve">(section 20(1)(a)) </t>
    </r>
  </si>
  <si>
    <t>S5I5</t>
  </si>
  <si>
    <r>
      <t xml:space="preserve">Application of the 10% benefit rate to the eligible Bermuda expenses from item S5I16 </t>
    </r>
    <r>
      <rPr>
        <i/>
        <sz val="11"/>
        <color theme="1"/>
        <rFont val="Aptos Narrow"/>
        <family val="2"/>
        <scheme val="minor"/>
      </rPr>
      <t>(section 20(1)(b))</t>
    </r>
  </si>
  <si>
    <t>S5I6</t>
  </si>
  <si>
    <r>
      <t xml:space="preserve">Application of the 20% benefit rate to the eligible Bermuda expenses from item S5I18 </t>
    </r>
    <r>
      <rPr>
        <i/>
        <sz val="11"/>
        <color theme="1"/>
        <rFont val="Aptos Narrow"/>
        <family val="2"/>
        <scheme val="minor"/>
      </rPr>
      <t xml:space="preserve">(section 20(1)(c)) </t>
    </r>
  </si>
  <si>
    <t>S5I7</t>
  </si>
  <si>
    <r>
      <t xml:space="preserve">Application of the 30% benefit rate to the eligible Bermuda expenses from item S5I20 </t>
    </r>
    <r>
      <rPr>
        <i/>
        <sz val="11"/>
        <color theme="1"/>
        <rFont val="Aptos Narrow"/>
        <family val="2"/>
        <scheme val="minor"/>
      </rPr>
      <t xml:space="preserve">(section 20(1)(d)) </t>
    </r>
  </si>
  <si>
    <t>S5I8</t>
  </si>
  <si>
    <r>
      <t xml:space="preserve">Application of the 40% benefit rate to the eligible Bermuda expenses from item S5I22 </t>
    </r>
    <r>
      <rPr>
        <i/>
        <sz val="11"/>
        <color theme="1"/>
        <rFont val="Aptos Narrow"/>
        <family val="2"/>
        <scheme val="minor"/>
      </rPr>
      <t xml:space="preserve">(section 20(1)(e)) </t>
    </r>
  </si>
  <si>
    <t>S5I9</t>
  </si>
  <si>
    <r>
      <t xml:space="preserve">Application of the 50% benefit rate to the eligible Bermuda expenses from item S5I23 </t>
    </r>
    <r>
      <rPr>
        <i/>
        <sz val="11"/>
        <color theme="1"/>
        <rFont val="Aptos Narrow"/>
        <family val="2"/>
        <scheme val="minor"/>
      </rPr>
      <t xml:space="preserve">(section 20(1)(f)) </t>
    </r>
  </si>
  <si>
    <t>S5I10</t>
  </si>
  <si>
    <t>Total expense-based benefit component prior to application of the transition factor</t>
  </si>
  <si>
    <t>S5I11</t>
  </si>
  <si>
    <r>
      <t xml:space="preserve">Transition factor </t>
    </r>
    <r>
      <rPr>
        <i/>
        <sz val="11"/>
        <color theme="1"/>
        <rFont val="Aptos Narrow"/>
        <family val="2"/>
        <scheme val="minor"/>
      </rPr>
      <t>(section 19(1)(b)(ii))</t>
    </r>
  </si>
  <si>
    <t>S5I12</t>
  </si>
  <si>
    <t>Total expense-based benefit component for the Qualifying Bermuda Group</t>
  </si>
  <si>
    <t>Part 2:  Allocation of eligible Bermuda expenses to specific benefit rate bands</t>
  </si>
  <si>
    <t>S5I13</t>
  </si>
  <si>
    <t>S5I14</t>
  </si>
  <si>
    <r>
      <t xml:space="preserve">Eligible Bermuda expenses allocated to the 0% rate band </t>
    </r>
    <r>
      <rPr>
        <i/>
        <sz val="11"/>
        <color theme="1"/>
        <rFont val="Aptos Narrow"/>
        <family val="2"/>
        <scheme val="minor"/>
      </rPr>
      <t>(lesser of item S5I13 and item S5I31)</t>
    </r>
  </si>
  <si>
    <t>S5I15</t>
  </si>
  <si>
    <t>Amount remaining after allocation to the 0% rate band</t>
  </si>
  <si>
    <t>S5I16</t>
  </si>
  <si>
    <r>
      <t xml:space="preserve">Eligible Bermuda expenses allocated to the 10% rate band </t>
    </r>
    <r>
      <rPr>
        <i/>
        <sz val="11"/>
        <color theme="1"/>
        <rFont val="Aptos Narrow"/>
        <family val="2"/>
        <scheme val="minor"/>
      </rPr>
      <t>(lesser of item S5I15 and item S5I36)</t>
    </r>
  </si>
  <si>
    <t>S5I17</t>
  </si>
  <si>
    <t>Amount remaining after allocation to the 10% rate band</t>
  </si>
  <si>
    <t>S5I18</t>
  </si>
  <si>
    <r>
      <t xml:space="preserve">Eligible Bermuda expenses allocated to the 20% rate band </t>
    </r>
    <r>
      <rPr>
        <i/>
        <sz val="11"/>
        <color theme="1"/>
        <rFont val="Aptos Narrow"/>
        <family val="2"/>
        <scheme val="minor"/>
      </rPr>
      <t>(lesser of item S5I17 and item S5I41)</t>
    </r>
  </si>
  <si>
    <t>S5I19</t>
  </si>
  <si>
    <t>Amount remaining after allocation to the 20% rate band</t>
  </si>
  <si>
    <t>S5I20</t>
  </si>
  <si>
    <r>
      <t xml:space="preserve">Eligible Bermuda expenses allocated to the 30% rate band </t>
    </r>
    <r>
      <rPr>
        <i/>
        <sz val="11"/>
        <color theme="1"/>
        <rFont val="Aptos Narrow"/>
        <family val="2"/>
        <scheme val="minor"/>
      </rPr>
      <t>(lesser of item S5I19 and item S5I46)</t>
    </r>
  </si>
  <si>
    <t>S5I21</t>
  </si>
  <si>
    <t>Amount remaining after allocation to the 30% rate band</t>
  </si>
  <si>
    <t>S5I22</t>
  </si>
  <si>
    <r>
      <t xml:space="preserve">Eligible Bermuda expenses allocated to the 40% rate band </t>
    </r>
    <r>
      <rPr>
        <i/>
        <sz val="11"/>
        <color theme="1"/>
        <rFont val="Aptos Narrow"/>
        <family val="2"/>
        <scheme val="minor"/>
      </rPr>
      <t>(lesser of item S5I21 and item S5I51)</t>
    </r>
  </si>
  <si>
    <t>S5I23</t>
  </si>
  <si>
    <r>
      <t xml:space="preserve">Eligible Bermuda expenses allocated to the 50% rate band </t>
    </r>
    <r>
      <rPr>
        <i/>
        <sz val="11"/>
        <color theme="1"/>
        <rFont val="Aptos Narrow"/>
        <family val="2"/>
        <scheme val="minor"/>
      </rPr>
      <t>(difference between item S5I21 and item S5I22)</t>
    </r>
  </si>
  <si>
    <t>Part 3:  Adjustment to expense-based benefit factor dollar limits (section 20(3))</t>
  </si>
  <si>
    <t>S5I24</t>
  </si>
  <si>
    <t>Number of weeks included in the tax credit determination period, equal to:</t>
  </si>
  <si>
    <t xml:space="preserve"> - the result obtained by dividing the total number of days in the tax credit determination period (as described in items S1B6 and S1B7) </t>
  </si>
  <si>
    <t xml:space="preserve">    by 7, to the extent that section 33 applies to the Qualifying Bermuda Group (see item S1B5); or</t>
  </si>
  <si>
    <t xml:space="preserve"> - 52 weeks, to the extent that section 33 does not apply to the Qualifying Bermuda Group.</t>
  </si>
  <si>
    <t>S5I25</t>
  </si>
  <si>
    <r>
      <t xml:space="preserve">Standard number of weeks per annum </t>
    </r>
    <r>
      <rPr>
        <i/>
        <sz val="11"/>
        <color theme="1"/>
        <rFont val="Aptos Narrow"/>
        <family val="2"/>
        <scheme val="minor"/>
      </rPr>
      <t>(section 20(3)(b))</t>
    </r>
  </si>
  <si>
    <t>S5I26</t>
  </si>
  <si>
    <r>
      <t xml:space="preserve">Adjustment factor to be applied to the benefit factor dollar limits </t>
    </r>
    <r>
      <rPr>
        <i/>
        <sz val="11"/>
        <rFont val="Aptos Narrow"/>
        <family val="2"/>
        <scheme val="minor"/>
      </rPr>
      <t>(item S5I24 divided by item S5I25)</t>
    </r>
  </si>
  <si>
    <t>S5I27</t>
  </si>
  <si>
    <r>
      <t xml:space="preserve">Annual incremental expense limit subject to the 0% expense-based benefit factor </t>
    </r>
    <r>
      <rPr>
        <i/>
        <sz val="11"/>
        <color theme="1"/>
        <rFont val="Aptos Narrow"/>
        <family val="2"/>
        <scheme val="minor"/>
      </rPr>
      <t>(section 20(1)(a))</t>
    </r>
  </si>
  <si>
    <t>S5I28</t>
  </si>
  <si>
    <r>
      <t xml:space="preserve">Adjustment factor </t>
    </r>
    <r>
      <rPr>
        <i/>
        <sz val="11"/>
        <rFont val="Aptos Narrow"/>
        <family val="2"/>
        <scheme val="minor"/>
      </rPr>
      <t>(from item S5I26)</t>
    </r>
  </si>
  <si>
    <t>S5I29</t>
  </si>
  <si>
    <t>Adjusted incremental expense limit subject to the 0% expense-based benefit factor, denominated in U.S. dollars</t>
  </si>
  <si>
    <t>S5I30</t>
  </si>
  <si>
    <t>S5I31</t>
  </si>
  <si>
    <r>
      <t xml:space="preserve">Adjusted incremental expense limit subject to the 0% expense-based benefit factor </t>
    </r>
    <r>
      <rPr>
        <i/>
        <sz val="11"/>
        <color theme="1"/>
        <rFont val="Aptos Narrow"/>
        <family val="2"/>
        <scheme val="minor"/>
      </rPr>
      <t>(item S5I29 divided by item S5I30)</t>
    </r>
  </si>
  <si>
    <t>S5I32</t>
  </si>
  <si>
    <r>
      <t xml:space="preserve">Annual incremental expense limit subject to the 10% expense-based benefit factor </t>
    </r>
    <r>
      <rPr>
        <i/>
        <sz val="11"/>
        <color theme="1"/>
        <rFont val="Aptos Narrow"/>
        <family val="2"/>
        <scheme val="minor"/>
      </rPr>
      <t>(section 20(1)(b))</t>
    </r>
  </si>
  <si>
    <t>S5I33</t>
  </si>
  <si>
    <t>S5I34</t>
  </si>
  <si>
    <t>Adjusted incremental expense limit subject to the 10% expense-based benefit factor, denominated in U.S. dollars</t>
  </si>
  <si>
    <t>S5I35</t>
  </si>
  <si>
    <t>S5I36</t>
  </si>
  <si>
    <r>
      <t xml:space="preserve">Adjusted incremental expense limit subject to the 10% expense-based benefit factor </t>
    </r>
    <r>
      <rPr>
        <i/>
        <sz val="11"/>
        <color theme="1"/>
        <rFont val="Aptos Narrow"/>
        <family val="2"/>
        <scheme val="minor"/>
      </rPr>
      <t>(item S5I34 divided by item S5I35)</t>
    </r>
  </si>
  <si>
    <t>S5I37</t>
  </si>
  <si>
    <r>
      <t xml:space="preserve">Annual incremental expense limit subject to the 20% expense-based benefit factor </t>
    </r>
    <r>
      <rPr>
        <i/>
        <sz val="11"/>
        <color theme="1"/>
        <rFont val="Aptos Narrow"/>
        <family val="2"/>
        <scheme val="minor"/>
      </rPr>
      <t>(section 20(1)(c))</t>
    </r>
  </si>
  <si>
    <t>S5I38</t>
  </si>
  <si>
    <t>S5I39</t>
  </si>
  <si>
    <t>Adjusted incremental expense limit subject to the 20% expense-based benefit factor, denominated in U.S. dollars</t>
  </si>
  <si>
    <t>S5I40</t>
  </si>
  <si>
    <t>S5I41</t>
  </si>
  <si>
    <r>
      <t xml:space="preserve">Adjusted incremental expense limit subject to the 20% expense-based benefit factor </t>
    </r>
    <r>
      <rPr>
        <i/>
        <sz val="11"/>
        <color theme="1"/>
        <rFont val="Aptos Narrow"/>
        <family val="2"/>
        <scheme val="minor"/>
      </rPr>
      <t>(item S5I39 divided by item S5I40)</t>
    </r>
  </si>
  <si>
    <t>S5I42</t>
  </si>
  <si>
    <r>
      <t xml:space="preserve">Annual incremental expense limit subject to the 30% expense-based benefit factor </t>
    </r>
    <r>
      <rPr>
        <i/>
        <sz val="11"/>
        <color theme="1"/>
        <rFont val="Aptos Narrow"/>
        <family val="2"/>
        <scheme val="minor"/>
      </rPr>
      <t>(section 20(1)(d))</t>
    </r>
  </si>
  <si>
    <t>S5I43</t>
  </si>
  <si>
    <t>S5I44</t>
  </si>
  <si>
    <t>Adjusted incremental expense limit subject to the 30% expense-based benefit factor, denominated in U.S. dollars</t>
  </si>
  <si>
    <t>S5I45</t>
  </si>
  <si>
    <t>S5I46</t>
  </si>
  <si>
    <r>
      <t xml:space="preserve">Adjusted incremental expense limit subject to the 30% expense-based benefit factor </t>
    </r>
    <r>
      <rPr>
        <i/>
        <sz val="11"/>
        <color theme="1"/>
        <rFont val="Aptos Narrow"/>
        <family val="2"/>
        <scheme val="minor"/>
      </rPr>
      <t>(item S5I44 divided by item S5I45)</t>
    </r>
  </si>
  <si>
    <t>S5I47</t>
  </si>
  <si>
    <r>
      <t xml:space="preserve">Annual incremental expense limit subject to the 40% expense-based benefit factor </t>
    </r>
    <r>
      <rPr>
        <i/>
        <sz val="11"/>
        <color theme="1"/>
        <rFont val="Aptos Narrow"/>
        <family val="2"/>
        <scheme val="minor"/>
      </rPr>
      <t>(section 20(1)(e))</t>
    </r>
  </si>
  <si>
    <t>S5I48</t>
  </si>
  <si>
    <t>S5I49</t>
  </si>
  <si>
    <t>Adjusted incremental expense limit subject to the 40% expense-based benefit factor, denominated in U.S. dollars</t>
  </si>
  <si>
    <t>S5I50</t>
  </si>
  <si>
    <t>S5I51</t>
  </si>
  <si>
    <r>
      <t xml:space="preserve">Adjusted incremental expense limit subject to the 40% expense-based benefit factor </t>
    </r>
    <r>
      <rPr>
        <i/>
        <sz val="11"/>
        <color theme="1"/>
        <rFont val="Aptos Narrow"/>
        <family val="2"/>
        <scheme val="minor"/>
      </rPr>
      <t>(item S5I49 divided by item S5I50)</t>
    </r>
  </si>
  <si>
    <t>Schedule 6:  Tax Credit Carryforward Amounts</t>
  </si>
  <si>
    <t>Section A:  Opening tax credit carryforward amounts for the current tax credit determination period</t>
  </si>
  <si>
    <t>Opening tax credit carryforwards for the current tax credit determination period, as allocated pursuant to section 22(3) to each of:</t>
  </si>
  <si>
    <t>S6A1</t>
  </si>
  <si>
    <r>
      <t xml:space="preserve"> - the third preceding benefit period </t>
    </r>
    <r>
      <rPr>
        <i/>
        <sz val="11"/>
        <color theme="1"/>
        <rFont val="Aptos Narrow"/>
        <family val="2"/>
        <scheme val="minor"/>
      </rPr>
      <t>(from item S6A14, if applicable)</t>
    </r>
  </si>
  <si>
    <t>S6A2</t>
  </si>
  <si>
    <r>
      <t xml:space="preserve"> - the second preceding benefit period </t>
    </r>
    <r>
      <rPr>
        <i/>
        <sz val="11"/>
        <color theme="1"/>
        <rFont val="Aptos Narrow"/>
        <family val="2"/>
        <scheme val="minor"/>
      </rPr>
      <t>(from items S6A10 or S6A15, as applicable)</t>
    </r>
  </si>
  <si>
    <t>S6A3</t>
  </si>
  <si>
    <r>
      <t xml:space="preserve"> - the first preceding benefit period </t>
    </r>
    <r>
      <rPr>
        <i/>
        <sz val="11"/>
        <color theme="1"/>
        <rFont val="Aptos Narrow"/>
        <family val="2"/>
        <scheme val="minor"/>
      </rPr>
      <t>(from items S6A11 or S6A16, as applicable)</t>
    </r>
  </si>
  <si>
    <t>S6A4</t>
  </si>
  <si>
    <r>
      <t xml:space="preserve"> - the current tax credit determination period </t>
    </r>
    <r>
      <rPr>
        <i/>
        <sz val="11"/>
        <color theme="1"/>
        <rFont val="Aptos Narrow"/>
        <family val="2"/>
        <scheme val="minor"/>
      </rPr>
      <t>(from item S6A12, if applicable)</t>
    </r>
  </si>
  <si>
    <t>S6A5</t>
  </si>
  <si>
    <t>Total opening tax credit carryforward amount</t>
  </si>
  <si>
    <t>Part 1:  Closing tax credit carryforward amounts at the end of the immediately preceding tax credit determination period</t>
  </si>
  <si>
    <t xml:space="preserve">Enter the closing tax credit carryforward amounts of the QBGE at the end of the immediately preceding tax credit determination </t>
  </si>
  <si>
    <t>period, as allocated pursuant to section 27(3) to each of:</t>
  </si>
  <si>
    <t>S6A6</t>
  </si>
  <si>
    <r>
      <t xml:space="preserve"> - the second preceding benefit period </t>
    </r>
    <r>
      <rPr>
        <i/>
        <sz val="11"/>
        <color theme="1"/>
        <rFont val="Aptos Narrow"/>
        <family val="2"/>
        <scheme val="minor"/>
      </rPr>
      <t>(section 27(3)(a))</t>
    </r>
  </si>
  <si>
    <t>S6A7</t>
  </si>
  <si>
    <r>
      <t xml:space="preserve"> - the first preceding benefit period </t>
    </r>
    <r>
      <rPr>
        <i/>
        <sz val="11"/>
        <color theme="1"/>
        <rFont val="Aptos Narrow"/>
        <family val="2"/>
        <scheme val="minor"/>
      </rPr>
      <t>(section 27(3)(b))</t>
    </r>
  </si>
  <si>
    <t>S6A8</t>
  </si>
  <si>
    <r>
      <t xml:space="preserve"> - the tax credit determination period </t>
    </r>
    <r>
      <rPr>
        <i/>
        <sz val="11"/>
        <color theme="1"/>
        <rFont val="Aptos Narrow"/>
        <family val="2"/>
        <scheme val="minor"/>
      </rPr>
      <t>(section 27(3)(c))</t>
    </r>
  </si>
  <si>
    <t>S6A9</t>
  </si>
  <si>
    <t>Total closing tax credit carryforward amount of the QBGE at the end of the immediately preceding tax credit determination period</t>
  </si>
  <si>
    <t>Part 2:  Opening tax credit carryforward allocations determined in accordance with section 22(5)</t>
  </si>
  <si>
    <t>To the extent that section 22(3)(a) applies to the QBGE for the current tax credit determination period (as indicated in item S1C6), the</t>
  </si>
  <si>
    <t>benefit period allocations of the QBGE's opening tax credit carryforward amount shall be determined in accordance with section 22(5)</t>
  </si>
  <si>
    <t>(i.e. allocations of the opening tax credit carryforward amount for the current period shall be the same as the allocations of the closing</t>
  </si>
  <si>
    <t>tax credit carryforward amount for the prior period, as indicated in Part 1).</t>
  </si>
  <si>
    <t>S6A10</t>
  </si>
  <si>
    <r>
      <t xml:space="preserve">Opening tax credit carryforward amount allocated to the second preceding benefit period </t>
    </r>
    <r>
      <rPr>
        <i/>
        <sz val="11"/>
        <color theme="1"/>
        <rFont val="Aptos Narrow"/>
        <family val="2"/>
        <scheme val="minor"/>
      </rPr>
      <t>(section 22(5)(a))</t>
    </r>
  </si>
  <si>
    <t>S6A11</t>
  </si>
  <si>
    <r>
      <t xml:space="preserve">Opening tax credit carryforward amount allocated to the first preceding benefit period </t>
    </r>
    <r>
      <rPr>
        <i/>
        <sz val="11"/>
        <color theme="1"/>
        <rFont val="Aptos Narrow"/>
        <family val="2"/>
        <scheme val="minor"/>
      </rPr>
      <t>(section 22(5)(b))</t>
    </r>
  </si>
  <si>
    <t>S6A12</t>
  </si>
  <si>
    <r>
      <t xml:space="preserve">Opening tax credit carryforward amount allocated to the tax credit determination period </t>
    </r>
    <r>
      <rPr>
        <i/>
        <sz val="11"/>
        <color theme="1"/>
        <rFont val="Aptos Narrow"/>
        <family val="2"/>
        <scheme val="minor"/>
      </rPr>
      <t>(section 22(5)(c))</t>
    </r>
  </si>
  <si>
    <t>S6A13</t>
  </si>
  <si>
    <t>Total opening tax credit carryforward amount of the QBGE allocated pursuant to section 22(5)</t>
  </si>
  <si>
    <t>Part 3:  Opening tax credit carryforward allocations determined in accordance with section 22(4)</t>
  </si>
  <si>
    <t>To the extent that section 22(3)(b) applies to the QBGE for the current tax credit determination period (i.e. item S1C6 is blank), the</t>
  </si>
  <si>
    <t>benefit period allocations of the QBGE's opening tax credit carryforward amount shall be determined in accordance with section 22(4)</t>
  </si>
  <si>
    <t>(i.e. allocations of the opening tax credit carryforward amount for the current period shall be determined by advancing, in each case by</t>
  </si>
  <si>
    <t>one benefit period, the benefit period allocations from Part 1).</t>
  </si>
  <si>
    <t>S6A14</t>
  </si>
  <si>
    <r>
      <t xml:space="preserve">Opening tax credit carryforward amount allocated to the third preceding benefit period </t>
    </r>
    <r>
      <rPr>
        <i/>
        <sz val="11"/>
        <color theme="1"/>
        <rFont val="Aptos Narrow"/>
        <family val="2"/>
        <scheme val="minor"/>
      </rPr>
      <t>(section 22(4)(a))</t>
    </r>
  </si>
  <si>
    <t>S6A15</t>
  </si>
  <si>
    <r>
      <t xml:space="preserve">Opening tax credit carryforward amount allocated to the second preceding benefit period </t>
    </r>
    <r>
      <rPr>
        <i/>
        <sz val="11"/>
        <color theme="1"/>
        <rFont val="Aptos Narrow"/>
        <family val="2"/>
        <scheme val="minor"/>
      </rPr>
      <t>(section 22(4)(b))</t>
    </r>
  </si>
  <si>
    <t>S6A16</t>
  </si>
  <si>
    <r>
      <t xml:space="preserve">Opening tax credit carryforward amount allocated to the first preceding benefit period </t>
    </r>
    <r>
      <rPr>
        <i/>
        <sz val="11"/>
        <color theme="1"/>
        <rFont val="Aptos Narrow"/>
        <family val="2"/>
        <scheme val="minor"/>
      </rPr>
      <t>(section 22(4)(c))</t>
    </r>
  </si>
  <si>
    <t>S6A17</t>
  </si>
  <si>
    <t>Total opening tax credit carryforward amount of the QBGE allocated pursuant to section 22(4)</t>
  </si>
  <si>
    <t>Section B:  Determination of the closing tax credit carryforward amount for the current tax credit determination period</t>
  </si>
  <si>
    <t>S6B1</t>
  </si>
  <si>
    <r>
      <t xml:space="preserve">Available tax credit benefit for the Qualifying Bermuda Group </t>
    </r>
    <r>
      <rPr>
        <i/>
        <sz val="11"/>
        <color theme="1"/>
        <rFont val="Aptos Narrow"/>
        <family val="2"/>
        <scheme val="minor"/>
      </rPr>
      <t>(from item S2B8.3)</t>
    </r>
  </si>
  <si>
    <t>S6B2</t>
  </si>
  <si>
    <r>
      <t xml:space="preserve">Distributable tax credit benefit limitation for the Qualifying Bermuda Group </t>
    </r>
    <r>
      <rPr>
        <i/>
        <sz val="11"/>
        <color theme="1"/>
        <rFont val="Aptos Narrow"/>
        <family val="2"/>
        <scheme val="minor"/>
      </rPr>
      <t>(from item S2B15)</t>
    </r>
  </si>
  <si>
    <t>S6B3</t>
  </si>
  <si>
    <r>
      <t xml:space="preserve">Closing tax credit carryforward amount for the Qualifying Bermuda Group </t>
    </r>
    <r>
      <rPr>
        <i/>
        <sz val="11"/>
        <color theme="1"/>
        <rFont val="Aptos Narrow"/>
        <family val="2"/>
        <scheme val="minor"/>
      </rPr>
      <t>(excess, if any, of item S6B1 over item S6B2)</t>
    </r>
  </si>
  <si>
    <t>S6B4</t>
  </si>
  <si>
    <r>
      <t xml:space="preserve">Allocation of the closing tax credit carryforward amount to the second preceding benefit period </t>
    </r>
    <r>
      <rPr>
        <i/>
        <sz val="11"/>
        <color theme="1"/>
        <rFont val="Aptos Narrow"/>
        <family val="2"/>
        <scheme val="minor"/>
      </rPr>
      <t>(from item S6B18)</t>
    </r>
  </si>
  <si>
    <t>S6B5</t>
  </si>
  <si>
    <r>
      <t xml:space="preserve">Allocation of the closing tax credit carryforward amount to the first preceding benefit period </t>
    </r>
    <r>
      <rPr>
        <i/>
        <sz val="11"/>
        <color theme="1"/>
        <rFont val="Aptos Narrow"/>
        <family val="2"/>
        <scheme val="minor"/>
      </rPr>
      <t>(from item S6B21)</t>
    </r>
  </si>
  <si>
    <t>S6B6</t>
  </si>
  <si>
    <r>
      <t xml:space="preserve">Allocation of the closing tax credit carryforward amount to the tax credit determination period </t>
    </r>
    <r>
      <rPr>
        <i/>
        <sz val="11"/>
        <color theme="1"/>
        <rFont val="Aptos Narrow"/>
        <family val="2"/>
        <scheme val="minor"/>
      </rPr>
      <t>(from item S6B26)</t>
    </r>
  </si>
  <si>
    <t>S6B7</t>
  </si>
  <si>
    <t>Aggregate benefit period allocations with respect to the closing tax credit carryforward</t>
  </si>
  <si>
    <t>Part 1:  Application of the distributable tax credit benefit to benefit periods</t>
  </si>
  <si>
    <t>S6B8</t>
  </si>
  <si>
    <r>
      <t xml:space="preserve">Distributable substance-based tax credit benefit </t>
    </r>
    <r>
      <rPr>
        <i/>
        <sz val="11"/>
        <color theme="1"/>
        <rFont val="Aptos Narrow"/>
        <family val="2"/>
        <scheme val="minor"/>
      </rPr>
      <t>(from item S2B3)</t>
    </r>
  </si>
  <si>
    <t>S6B9</t>
  </si>
  <si>
    <r>
      <t xml:space="preserve">Portion applied to the opening tax credit carryforward amount from the third preceding benefit period </t>
    </r>
    <r>
      <rPr>
        <i/>
        <sz val="11"/>
        <color theme="1"/>
        <rFont val="Aptos Narrow"/>
        <family val="2"/>
        <scheme val="minor"/>
      </rPr>
      <t>(from item S6A1)</t>
    </r>
  </si>
  <si>
    <t>S6B10</t>
  </si>
  <si>
    <r>
      <t xml:space="preserve">Distributable tax credit benefit limitation remaining after the application in item S6B9 </t>
    </r>
    <r>
      <rPr>
        <i/>
        <sz val="11"/>
        <color theme="1"/>
        <rFont val="Aptos Narrow"/>
        <family val="2"/>
        <scheme val="minor"/>
      </rPr>
      <t>(section 25(2)(a)(ii)(A))</t>
    </r>
  </si>
  <si>
    <t>S6B11</t>
  </si>
  <si>
    <r>
      <t xml:space="preserve">Portion applied to the opening tax credit carryforward amount from the second preceding benefit period </t>
    </r>
    <r>
      <rPr>
        <i/>
        <sz val="11"/>
        <color theme="1"/>
        <rFont val="Aptos Narrow"/>
        <family val="2"/>
        <scheme val="minor"/>
      </rPr>
      <t>(from item S6B17)</t>
    </r>
  </si>
  <si>
    <t>S6B12</t>
  </si>
  <si>
    <r>
      <t xml:space="preserve">Distributable tax credit benefit limitation remaining after the application in item S6B11 </t>
    </r>
    <r>
      <rPr>
        <i/>
        <sz val="11"/>
        <color theme="1"/>
        <rFont val="Aptos Narrow"/>
        <family val="2"/>
        <scheme val="minor"/>
      </rPr>
      <t>(section 25(2)(b)(ii)(A))</t>
    </r>
  </si>
  <si>
    <t>S6B13</t>
  </si>
  <si>
    <r>
      <t xml:space="preserve">Portion applied to the opening tax credit carryforward amount from the first preceding benefit period </t>
    </r>
    <r>
      <rPr>
        <i/>
        <sz val="11"/>
        <color theme="1"/>
        <rFont val="Aptos Narrow"/>
        <family val="2"/>
        <scheme val="minor"/>
      </rPr>
      <t>(from item S6B20)</t>
    </r>
  </si>
  <si>
    <t>S6B14</t>
  </si>
  <si>
    <r>
      <t xml:space="preserve">Portion applied to the tax credit determination period </t>
    </r>
    <r>
      <rPr>
        <i/>
        <sz val="11"/>
        <color theme="1"/>
        <rFont val="Aptos Narrow"/>
        <family val="2"/>
        <scheme val="minor"/>
      </rPr>
      <t>(item S6B12 minus item S6B13)</t>
    </r>
  </si>
  <si>
    <t>S6B15</t>
  </si>
  <si>
    <r>
      <t xml:space="preserve">Distributable substance-based tax credit benefit allocated to the QBGE </t>
    </r>
    <r>
      <rPr>
        <i/>
        <sz val="11"/>
        <color theme="1"/>
        <rFont val="Aptos Narrow"/>
        <family val="2"/>
        <scheme val="minor"/>
      </rPr>
      <t>(sum of items S6B9, S6B11, S6B13, and S6B14)</t>
    </r>
  </si>
  <si>
    <t>Part 2:  Closing tax credit carryforward amount allocable to the second preceding benefit period (section 25(2)(a))</t>
  </si>
  <si>
    <t>S6B16</t>
  </si>
  <si>
    <r>
      <t xml:space="preserve">Opening tax credit carryforward amount allocated to the second preceding benefit period </t>
    </r>
    <r>
      <rPr>
        <i/>
        <sz val="11"/>
        <color theme="1"/>
        <rFont val="Aptos Narrow"/>
        <family val="2"/>
        <scheme val="minor"/>
      </rPr>
      <t>(from item S6A2)</t>
    </r>
  </si>
  <si>
    <t>S6B17</t>
  </si>
  <si>
    <t>Reduction to the opening tax credit carryforward in an amount equal to the lesser of (i) the remaining distributable tax credit benefit</t>
  </si>
  <si>
    <r>
      <t xml:space="preserve">limitation from item S6B10, and (ii) the opening tax credit carryforward amount from item S6B16 </t>
    </r>
    <r>
      <rPr>
        <i/>
        <sz val="11"/>
        <color theme="1"/>
        <rFont val="Aptos Narrow"/>
        <family val="2"/>
        <scheme val="minor"/>
      </rPr>
      <t>(section 25(2)(a)(ii))</t>
    </r>
  </si>
  <si>
    <t>S6B18</t>
  </si>
  <si>
    <r>
      <t xml:space="preserve">Closing tax credit carryforward amount allocated to the second preceding benefit period </t>
    </r>
    <r>
      <rPr>
        <i/>
        <sz val="11"/>
        <color theme="1"/>
        <rFont val="Aptos Narrow"/>
        <family val="2"/>
        <scheme val="minor"/>
      </rPr>
      <t>(section 25(2)(a))</t>
    </r>
  </si>
  <si>
    <t>Part 3:  Closing tax credit carryforward amount allocable to the first preceding benefit period (section 25(2)(b))</t>
  </si>
  <si>
    <t>S6B19</t>
  </si>
  <si>
    <r>
      <t xml:space="preserve">Opening tax credit carryforward amount allocated to the first preceding benefit period </t>
    </r>
    <r>
      <rPr>
        <i/>
        <sz val="11"/>
        <color theme="1"/>
        <rFont val="Aptos Narrow"/>
        <family val="2"/>
        <scheme val="minor"/>
      </rPr>
      <t>(from item S6A3)</t>
    </r>
  </si>
  <si>
    <t>S6B20</t>
  </si>
  <si>
    <r>
      <t xml:space="preserve">limitation from item S6B12, and (ii) the opening tax credit carryforward amount from item S6B19 </t>
    </r>
    <r>
      <rPr>
        <i/>
        <sz val="11"/>
        <color theme="1"/>
        <rFont val="Aptos Narrow"/>
        <family val="2"/>
        <scheme val="minor"/>
      </rPr>
      <t>(section 25(2)(b)(ii))</t>
    </r>
  </si>
  <si>
    <t>S6B21</t>
  </si>
  <si>
    <r>
      <t xml:space="preserve">Closing tax credit carryforward amount allocated to the first preceding benefit period </t>
    </r>
    <r>
      <rPr>
        <i/>
        <sz val="11"/>
        <color theme="1"/>
        <rFont val="Aptos Narrow"/>
        <family val="2"/>
        <scheme val="minor"/>
      </rPr>
      <t>(section 25(2)(b))</t>
    </r>
  </si>
  <si>
    <t>Part 4:   Closing tax credit carryforward amount allocable to the tax credit determination period (section 25(2)(c))</t>
  </si>
  <si>
    <t>S6B22</t>
  </si>
  <si>
    <r>
      <t xml:space="preserve">Accrued substance-based tax credit benefit for the tax credit benefit determination period from item S2A3 </t>
    </r>
    <r>
      <rPr>
        <i/>
        <sz val="11"/>
        <color theme="1"/>
        <rFont val="Aptos Narrow"/>
        <family val="2"/>
        <scheme val="minor"/>
      </rPr>
      <t>(section 25(2)(c)(i)(A))</t>
    </r>
  </si>
  <si>
    <t>S6B23</t>
  </si>
  <si>
    <r>
      <t xml:space="preserve">Opening tax credit carryforward amount allocated to the tax credit determination period from item S6A4 </t>
    </r>
    <r>
      <rPr>
        <i/>
        <sz val="11"/>
        <color theme="1"/>
        <rFont val="Aptos Narrow"/>
        <family val="2"/>
        <scheme val="minor"/>
      </rPr>
      <t>(section 25(2)(c)(i)(B))</t>
    </r>
  </si>
  <si>
    <t>S6B24</t>
  </si>
  <si>
    <r>
      <t xml:space="preserve">Subtotal </t>
    </r>
    <r>
      <rPr>
        <i/>
        <sz val="11"/>
        <color theme="1"/>
        <rFont val="Aptos Narrow"/>
        <family val="2"/>
        <scheme val="minor"/>
      </rPr>
      <t>(section 25(2)(c)(i))</t>
    </r>
  </si>
  <si>
    <t>S6B25</t>
  </si>
  <si>
    <r>
      <t xml:space="preserve">Remaining distributable tax credit benefit limitation </t>
    </r>
    <r>
      <rPr>
        <i/>
        <sz val="11"/>
        <color theme="1"/>
        <rFont val="Aptos Narrow"/>
        <family val="2"/>
        <scheme val="minor"/>
      </rPr>
      <t>(from item S6B14)</t>
    </r>
  </si>
  <si>
    <t>S6B26</t>
  </si>
  <si>
    <r>
      <t xml:space="preserve">Closing tax credit carryforward amount allocated to the tax credit determination period </t>
    </r>
    <r>
      <rPr>
        <i/>
        <sz val="11"/>
        <color theme="1"/>
        <rFont val="Aptos Narrow"/>
        <family val="2"/>
        <scheme val="minor"/>
      </rPr>
      <t>(section 25(2)(c))</t>
    </r>
  </si>
  <si>
    <t>Entity</t>
  </si>
  <si>
    <t>Yes</t>
  </si>
  <si>
    <t>IFRS</t>
  </si>
  <si>
    <t>Work permit exempt</t>
  </si>
  <si>
    <t>Elected</t>
  </si>
  <si>
    <t>Qualifying Bermuda Group BCE</t>
  </si>
  <si>
    <t>BMA registered insurer</t>
  </si>
  <si>
    <t>U.S. Dollar (USD)</t>
  </si>
  <si>
    <t>Original</t>
  </si>
  <si>
    <t>Final</t>
  </si>
  <si>
    <t>Supplemental</t>
  </si>
  <si>
    <t>Pro-rata</t>
  </si>
  <si>
    <t>More than 50%</t>
  </si>
  <si>
    <t>Section 33</t>
  </si>
  <si>
    <t>Section 8(3)(a)(i)</t>
  </si>
  <si>
    <t>Section 13 applies</t>
  </si>
  <si>
    <t>Complete item S1D2</t>
  </si>
  <si>
    <t>Elective 100% factor (see item E4)</t>
  </si>
  <si>
    <t>QBGE #1</t>
  </si>
  <si>
    <t>Bermuda PE</t>
  </si>
  <si>
    <t>No</t>
  </si>
  <si>
    <t>U.S. GAAP</t>
  </si>
  <si>
    <t>Work permit required</t>
  </si>
  <si>
    <t>Qualifying Bermuda Group NBCE</t>
  </si>
  <si>
    <t>Bermuda Dollar (BMD)</t>
  </si>
  <si>
    <t>BMD</t>
  </si>
  <si>
    <t>Amended</t>
  </si>
  <si>
    <t>50% or less</t>
  </si>
  <si>
    <t>Section 8(3)(a)(ii)</t>
  </si>
  <si>
    <t>Elective 0% factor (see item E5)</t>
  </si>
  <si>
    <t>QBGE #2</t>
  </si>
  <si>
    <t>Australia GAAP</t>
  </si>
  <si>
    <t>Euro (EUR)</t>
  </si>
  <si>
    <t>EUR</t>
  </si>
  <si>
    <t>Section 8(3)(a)(iii)</t>
  </si>
  <si>
    <t>Section 22(3)(a) applies</t>
  </si>
  <si>
    <t>QBGE #3</t>
  </si>
  <si>
    <t>Jan 1 - Mar 31, 2025</t>
  </si>
  <si>
    <t>Brazil GAAP</t>
  </si>
  <si>
    <t>British Pound (GBP)</t>
  </si>
  <si>
    <t>GBP</t>
  </si>
  <si>
    <t>Section 8(3)(a)(iv)</t>
  </si>
  <si>
    <t>Non-qualifying (see item S1B9)</t>
  </si>
  <si>
    <t>QBGE #4</t>
  </si>
  <si>
    <t>Apr 1 - Jun 30, 2025</t>
  </si>
  <si>
    <t>Canada GAAP</t>
  </si>
  <si>
    <t>Japanese Yen (JPY)</t>
  </si>
  <si>
    <t>JPY</t>
  </si>
  <si>
    <t>Section 8(3)(a)(v)</t>
  </si>
  <si>
    <t>Section 24(7) does not apply</t>
  </si>
  <si>
    <t>QBGE #5</t>
  </si>
  <si>
    <t>Jul 1 - Sep 30, 2025</t>
  </si>
  <si>
    <t>China GAAP</t>
  </si>
  <si>
    <t>Swiss Franc (CHF)</t>
  </si>
  <si>
    <t>CHF</t>
  </si>
  <si>
    <t>Section 8(3)(a)(vi)</t>
  </si>
  <si>
    <t>Section 24(7) applies</t>
  </si>
  <si>
    <t>QBGE #6</t>
  </si>
  <si>
    <t>Oct 1 - Dec 31, 2025</t>
  </si>
  <si>
    <t>EEA Member GAAP</t>
  </si>
  <si>
    <t>Canadian Dollar (CAD)</t>
  </si>
  <si>
    <t>CAD</t>
  </si>
  <si>
    <t>Section 8(3)(a)(vii)</t>
  </si>
  <si>
    <t>Complete item S1A7</t>
  </si>
  <si>
    <t>QBGE #7</t>
  </si>
  <si>
    <t>Jan 1 - Mar 31, 2026</t>
  </si>
  <si>
    <t>EU Member GAAP</t>
  </si>
  <si>
    <t>Australian Dollar (AUD)</t>
  </si>
  <si>
    <t>AUD</t>
  </si>
  <si>
    <t>Section 8(3)(a)(viii)</t>
  </si>
  <si>
    <t>Complete item S1A9</t>
  </si>
  <si>
    <t>QBGE #8</t>
  </si>
  <si>
    <t>Apr 1 - Jun 30, 2026</t>
  </si>
  <si>
    <t>Hong Kong GAAP</t>
  </si>
  <si>
    <t>Chinese Yuan (Renminbi) (CNY)</t>
  </si>
  <si>
    <t>CNY</t>
  </si>
  <si>
    <t>QBGE #9</t>
  </si>
  <si>
    <t>Jul 1 - Sep 30, 2026</t>
  </si>
  <si>
    <t>India GAAP</t>
  </si>
  <si>
    <t>Indian Rupee (INR)</t>
  </si>
  <si>
    <t>INR</t>
  </si>
  <si>
    <t>QBGE #10</t>
  </si>
  <si>
    <t>Oct 1 - Dec 31, 2026</t>
  </si>
  <si>
    <t>Japan GAAP</t>
  </si>
  <si>
    <t>Hong Kong Dollar (HKD)</t>
  </si>
  <si>
    <t>HKD</t>
  </si>
  <si>
    <t>QBGE #11</t>
  </si>
  <si>
    <t>Jan 1 - Mar 31, 2027</t>
  </si>
  <si>
    <t>Korea GAAP</t>
  </si>
  <si>
    <t>Singapore Dollar (SGD)</t>
  </si>
  <si>
    <t>SGD</t>
  </si>
  <si>
    <t>QBGE #12</t>
  </si>
  <si>
    <t>Apr 1 - Jun 30, 2027</t>
  </si>
  <si>
    <t>Mexico GAAP</t>
  </si>
  <si>
    <t>South Korean Won (KRW)</t>
  </si>
  <si>
    <t>KRW</t>
  </si>
  <si>
    <t>QBGE #13</t>
  </si>
  <si>
    <t>Jul 1 - Sep 30, 2027</t>
  </si>
  <si>
    <t>New Zealand GAAP</t>
  </si>
  <si>
    <t>Mexican Peso (MXN)</t>
  </si>
  <si>
    <t>MXN</t>
  </si>
  <si>
    <t>QBGE #14</t>
  </si>
  <si>
    <t>Oct 1 - Dec 31, 2027</t>
  </si>
  <si>
    <t>Russia GAAP</t>
  </si>
  <si>
    <t>Swedish Krona (SEK)</t>
  </si>
  <si>
    <t>SEK</t>
  </si>
  <si>
    <t>QBGE #15</t>
  </si>
  <si>
    <t>Jan 1 - Mar 31, 2028</t>
  </si>
  <si>
    <t>Singapore GAAP</t>
  </si>
  <si>
    <t>Norwegian Krone (NOK)</t>
  </si>
  <si>
    <t>NOK</t>
  </si>
  <si>
    <t>QBGE #16</t>
  </si>
  <si>
    <t>Apr 1 - Jun 30, 2028</t>
  </si>
  <si>
    <t>Switzerland GAAP</t>
  </si>
  <si>
    <t>New Zealand Dollar (NZD)</t>
  </si>
  <si>
    <t>NZD</t>
  </si>
  <si>
    <t>QBGE #17</t>
  </si>
  <si>
    <t>Jul 1 - Sep 30, 2028</t>
  </si>
  <si>
    <t>UK GAAP</t>
  </si>
  <si>
    <t>Other (FC)</t>
  </si>
  <si>
    <t>FC</t>
  </si>
  <si>
    <t>QBGE #18</t>
  </si>
  <si>
    <t>Oct 1 - Dec 31, 2028</t>
  </si>
  <si>
    <t>QBGE #19</t>
  </si>
  <si>
    <t>Jan 1 - Mar 31, 2029</t>
  </si>
  <si>
    <t>QBGE #20</t>
  </si>
  <si>
    <t>Apr 1 - Jun 30, 2029</t>
  </si>
  <si>
    <t>QBGE #21</t>
  </si>
  <si>
    <t>Jul 1 - Sep 30, 2029</t>
  </si>
  <si>
    <t>QBGE #22</t>
  </si>
  <si>
    <t>Oct 1 - Dec 31, 2029</t>
  </si>
  <si>
    <t>QBGE #23</t>
  </si>
  <si>
    <t>Jan 1 - Mar 31, 2030</t>
  </si>
  <si>
    <t>QBGE #24</t>
  </si>
  <si>
    <t>Apr 1 - Jun 30, 2030</t>
  </si>
  <si>
    <t>QBGE #25</t>
  </si>
  <si>
    <t>Jul 1 - Sep 30, 2030</t>
  </si>
  <si>
    <t>QBGE #26</t>
  </si>
  <si>
    <t>Oct 1 - Dec 31, 2030</t>
  </si>
  <si>
    <t>QBGE #27</t>
  </si>
  <si>
    <t>QBGE #28</t>
  </si>
  <si>
    <t>QBGE #29</t>
  </si>
  <si>
    <t>QBGE #30</t>
  </si>
  <si>
    <t>QBGE #31</t>
  </si>
  <si>
    <t>QBGE #32</t>
  </si>
  <si>
    <t>QBGE #33</t>
  </si>
  <si>
    <t>QBGE #34</t>
  </si>
  <si>
    <t>QBGE #35</t>
  </si>
  <si>
    <t>QBGE #36</t>
  </si>
  <si>
    <t>QBGE #37</t>
  </si>
  <si>
    <t>QBGE #38</t>
  </si>
  <si>
    <t>QBGE #39</t>
  </si>
  <si>
    <t>QBGE #40</t>
  </si>
  <si>
    <t>QBGE #41</t>
  </si>
  <si>
    <t>QBGE #42</t>
  </si>
  <si>
    <t>QBGE #43</t>
  </si>
  <si>
    <t>QBGE #44</t>
  </si>
  <si>
    <t>QBGE #45</t>
  </si>
  <si>
    <t>QBGE #46</t>
  </si>
  <si>
    <t>QBGE #47</t>
  </si>
  <si>
    <t>QBGE #48</t>
  </si>
  <si>
    <t>QBGE #49</t>
  </si>
  <si>
    <t>QBGE #50</t>
  </si>
  <si>
    <t>TCB Return Schedules</t>
  </si>
  <si>
    <t>QBGE Data Validation Helper Tab</t>
  </si>
  <si>
    <t>To the extent that a currency other than "U.S. Dollar (USD)" or "Bermuda Dollar (BMD)" is selected in item S1A7, indicate the</t>
  </si>
  <si>
    <t>foreign exchange rate (rounded to four decimal places) to be multiplied by the non-U.S. dollar denominated tax amount for</t>
  </si>
  <si>
    <t>conversion into U.S. dollars</t>
  </si>
  <si>
    <t>Group TIN assigned to the Bermuda Group</t>
  </si>
  <si>
    <r>
      <t xml:space="preserve">Enter the aggregate CIT charge for the relevant fiscal year of the BCE Group referenced in item S2B16 </t>
    </r>
    <r>
      <rPr>
        <i/>
        <sz val="11"/>
        <color theme="1"/>
        <rFont val="Aptos Narrow"/>
        <family val="2"/>
        <scheme val="minor"/>
      </rPr>
      <t>(section 24(5)(a))</t>
    </r>
  </si>
  <si>
    <r>
      <t xml:space="preserve">Bermuda payroll tax charge incurred by the QBGE with respect to the full payroll tax period </t>
    </r>
    <r>
      <rPr>
        <i/>
        <sz val="11"/>
        <color theme="1"/>
        <rFont val="Aptos Narrow"/>
        <family val="2"/>
        <scheme val="minor"/>
      </rPr>
      <t>(section 24(5)(b)(i) or (ii)(A))</t>
    </r>
  </si>
  <si>
    <r>
      <t xml:space="preserve">Eligible payroll expenses of the QBGE described in section 8(1)(a)(i) </t>
    </r>
    <r>
      <rPr>
        <i/>
        <sz val="11"/>
        <color theme="1"/>
        <rFont val="Aptos Narrow"/>
        <family val="2"/>
        <scheme val="minor"/>
      </rPr>
      <t>(from item S7B5)</t>
    </r>
  </si>
  <si>
    <r>
      <t xml:space="preserve">Eligible payroll expenses of the QBGE described in section 8(1)(a)(ii) </t>
    </r>
    <r>
      <rPr>
        <i/>
        <sz val="11"/>
        <color theme="1"/>
        <rFont val="Aptos Narrow"/>
        <family val="2"/>
        <scheme val="minor"/>
      </rPr>
      <t>(from item S7B6)</t>
    </r>
  </si>
  <si>
    <r>
      <t xml:space="preserve">Eligible payroll expenses of the QBGE described in section 8(1)(a)(iii) </t>
    </r>
    <r>
      <rPr>
        <i/>
        <sz val="11"/>
        <color theme="1"/>
        <rFont val="Aptos Narrow"/>
        <family val="2"/>
        <scheme val="minor"/>
      </rPr>
      <t>(from item S9B5)</t>
    </r>
  </si>
  <si>
    <r>
      <t xml:space="preserve">Eligible payroll expenses of the QBGE described in section 8(1)(a)(iv) </t>
    </r>
    <r>
      <rPr>
        <i/>
        <sz val="11"/>
        <color theme="1"/>
        <rFont val="Aptos Narrow"/>
        <family val="2"/>
        <scheme val="minor"/>
      </rPr>
      <t>(from item S9B6)</t>
    </r>
  </si>
  <si>
    <r>
      <t xml:space="preserve">Eligible payroll expenses of the QBGE described in section 8(1)(a)(v) </t>
    </r>
    <r>
      <rPr>
        <i/>
        <sz val="11"/>
        <color theme="1"/>
        <rFont val="Aptos Narrow"/>
        <family val="2"/>
        <scheme val="minor"/>
      </rPr>
      <t>(from item S8A1)</t>
    </r>
  </si>
  <si>
    <r>
      <t xml:space="preserve">Eligible payroll expenses of the QBGE described in section 8(1)(a)(vi) </t>
    </r>
    <r>
      <rPr>
        <i/>
        <sz val="11"/>
        <color theme="1"/>
        <rFont val="Aptos Narrow"/>
        <family val="2"/>
        <scheme val="minor"/>
      </rPr>
      <t>(from item S8A2)</t>
    </r>
  </si>
  <si>
    <r>
      <t xml:space="preserve">Eligible payroll expenses of the QBGE described in section 8(1)(a)(vii) </t>
    </r>
    <r>
      <rPr>
        <i/>
        <sz val="11"/>
        <rFont val="Aptos Narrow"/>
        <family val="2"/>
        <scheme val="minor"/>
      </rPr>
      <t>(from item S10A1)</t>
    </r>
  </si>
  <si>
    <r>
      <t xml:space="preserve">Eligible payroll expenses of the QBGE described in section 8(1)(a)(viii) </t>
    </r>
    <r>
      <rPr>
        <i/>
        <sz val="11"/>
        <rFont val="Aptos Narrow"/>
        <family val="2"/>
        <scheme val="minor"/>
      </rPr>
      <t>(from item S10A2)</t>
    </r>
  </si>
  <si>
    <r>
      <t xml:space="preserve">Aggregate number of full-time eligible employees of the Qualifying Bermuda Group </t>
    </r>
    <r>
      <rPr>
        <i/>
        <sz val="11"/>
        <color theme="1"/>
        <rFont val="Aptos Narrow"/>
        <family val="2"/>
        <scheme val="minor"/>
      </rPr>
      <t>(from item S7C5)</t>
    </r>
  </si>
  <si>
    <t>Eligible payroll expenses incurred with respect to eligible employees who are exempt from the requirement to hold a work permit</t>
  </si>
  <si>
    <t>S5C6</t>
  </si>
  <si>
    <r>
      <t xml:space="preserve">Elective adjustments to the treatment of capitalized service expenditures </t>
    </r>
    <r>
      <rPr>
        <i/>
        <sz val="11"/>
        <color theme="1"/>
        <rFont val="Aptos Narrow"/>
        <family val="2"/>
        <scheme val="minor"/>
      </rPr>
      <t>(section 19(5)(b)(iv))</t>
    </r>
  </si>
  <si>
    <r>
      <t xml:space="preserve">Dues related to memberships in Bermuda industry or trade associations </t>
    </r>
    <r>
      <rPr>
        <i/>
        <sz val="11"/>
        <color theme="1"/>
        <rFont val="Aptos Narrow"/>
        <family val="2"/>
        <scheme val="minor"/>
      </rPr>
      <t>(section 19(7)(c))</t>
    </r>
  </si>
  <si>
    <t>To the extent that section 33 applies to the BCEG, such that the tax credit determination period represents only a portion of the current</t>
  </si>
  <si>
    <t>Eligible charitable expenses incurred with respect to the charity described in item S8H3 during the tax credit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</si>
</sst>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000\-000\-000"/>
    <numFmt numFmtId="166" formatCode="[$-409]dd\-mmm\-yy;@"/>
    <numFmt numFmtId="167" formatCode="_(* #,##0.0000_);_(* \(#,##0.0000\);_(* &quot;-&quot;??_);_(@_)"/>
    <numFmt numFmtId="168" formatCode="###\-###\-###"/>
    <numFmt numFmtId="169" formatCode="###\-###\-\C\I\T"/>
    <numFmt numFmtId="170" formatCode="###\-###\-&quot;TCB&quot;"/>
    <numFmt numFmtId="171" formatCode="[$-409]d\-mmm\-yy;@"/>
  </numFmts>
  <fonts count="37" x14ac:knownFonts="1">
    <font>
      <sz val="11"/>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sz val="11"/>
      <color theme="1"/>
      <name val="Aptos Narrow"/>
      <family val="2"/>
      <scheme val="minor"/>
    </font>
    <font>
      <b/>
      <sz val="11"/>
      <color theme="1"/>
      <name val="Aptos Narrow"/>
      <family val="2"/>
      <scheme val="minor"/>
    </font>
    <font>
      <i/>
      <sz val="11"/>
      <color theme="1"/>
      <name val="Aptos Narrow"/>
      <family val="2"/>
      <scheme val="minor"/>
    </font>
    <font>
      <i/>
      <sz val="9"/>
      <color rgb="FFFF0000"/>
      <name val="Aptos Narrow"/>
      <family val="2"/>
      <scheme val="minor"/>
    </font>
    <font>
      <sz val="8"/>
      <name val="Calibri"/>
      <family val="2"/>
    </font>
    <font>
      <b/>
      <i/>
      <sz val="9"/>
      <color rgb="FFFF0000"/>
      <name val="Aptos Narrow"/>
      <family val="2"/>
      <scheme val="minor"/>
    </font>
    <font>
      <sz val="11"/>
      <color rgb="FFFF0000"/>
      <name val="Aptos Narrow"/>
      <family val="2"/>
      <scheme val="minor"/>
    </font>
    <font>
      <b/>
      <sz val="14"/>
      <color theme="1"/>
      <name val="Aptos Narrow"/>
      <family val="2"/>
      <scheme val="minor"/>
    </font>
    <font>
      <sz val="14"/>
      <color theme="1"/>
      <name val="Aptos Narrow"/>
      <family val="2"/>
      <scheme val="minor"/>
    </font>
    <font>
      <sz val="11"/>
      <name val="Aptos Narrow"/>
      <family val="2"/>
      <scheme val="minor"/>
    </font>
    <font>
      <i/>
      <sz val="11"/>
      <name val="Aptos Narrow"/>
      <family val="2"/>
      <scheme val="minor"/>
    </font>
    <font>
      <sz val="10"/>
      <color theme="1"/>
      <name val="Arial"/>
      <family val="2"/>
    </font>
    <font>
      <b/>
      <i/>
      <sz val="9"/>
      <color theme="1"/>
      <name val="Aptos Narrow"/>
      <family val="2"/>
      <scheme val="minor"/>
    </font>
    <font>
      <sz val="14"/>
      <color theme="1"/>
      <name val="Calibri"/>
      <family val="2"/>
    </font>
    <font>
      <b/>
      <sz val="14"/>
      <color rgb="FFFF0000"/>
      <name val="Aptos Narrow"/>
      <family val="2"/>
      <scheme val="minor"/>
    </font>
    <font>
      <b/>
      <sz val="11"/>
      <color theme="3" tint="0.249977111117893"/>
      <name val="Aptos Narrow"/>
      <family val="2"/>
      <scheme val="minor"/>
    </font>
    <font>
      <b/>
      <sz val="10"/>
      <color theme="1"/>
      <name val="Aptos Narrow"/>
      <family val="2"/>
      <scheme val="minor"/>
    </font>
    <font>
      <b/>
      <sz val="11"/>
      <color rgb="FFFF0000"/>
      <name val="Aptos Narrow"/>
      <family val="2"/>
      <scheme val="minor"/>
    </font>
    <font>
      <b/>
      <sz val="11"/>
      <color rgb="FF215C98"/>
      <name val="Aptos Narrow"/>
      <family val="2"/>
      <scheme val="minor"/>
    </font>
    <font>
      <b/>
      <i/>
      <sz val="10"/>
      <color rgb="FFFF0000"/>
      <name val="Aptos Narrow"/>
      <family val="2"/>
      <scheme val="minor"/>
    </font>
    <font>
      <b/>
      <sz val="14"/>
      <color theme="3" tint="0.249977111117893"/>
      <name val="Aptos Narrow"/>
      <family val="2"/>
      <scheme val="minor"/>
    </font>
    <font>
      <b/>
      <sz val="9"/>
      <color theme="1"/>
      <name val="Aptos Narrow"/>
      <family val="2"/>
      <scheme val="minor"/>
    </font>
    <font>
      <b/>
      <i/>
      <sz val="11"/>
      <color theme="1"/>
      <name val="Aptos Narrow"/>
      <family val="2"/>
      <scheme val="minor"/>
    </font>
    <font>
      <b/>
      <i/>
      <sz val="11"/>
      <color theme="3" tint="0.249977111117893"/>
      <name val="Aptos Narrow"/>
      <family val="2"/>
      <scheme val="minor"/>
    </font>
    <font>
      <b/>
      <i/>
      <sz val="11"/>
      <name val="Aptos Narrow"/>
      <family val="2"/>
      <scheme val="minor"/>
    </font>
    <font>
      <b/>
      <sz val="11"/>
      <name val="Aptos Narrow"/>
      <family val="2"/>
      <scheme val="minor"/>
    </font>
    <font>
      <b/>
      <sz val="10"/>
      <color theme="1"/>
      <name val="Calibri"/>
      <family val="2"/>
    </font>
    <font>
      <sz val="10"/>
      <color theme="1"/>
      <name val="Aptos Narrow"/>
      <family val="2"/>
      <scheme val="minor"/>
    </font>
    <font>
      <b/>
      <sz val="10"/>
      <name val="Aptos Narrow"/>
      <family val="2"/>
      <scheme val="minor"/>
    </font>
    <font>
      <i/>
      <sz val="9"/>
      <name val="Aptos Narrow"/>
      <family val="2"/>
      <scheme val="minor"/>
    </font>
    <font>
      <sz val="11"/>
      <name val="Calibri"/>
      <family val="2"/>
    </font>
  </fonts>
  <fills count="9">
    <fill>
      <patternFill patternType="none"/>
    </fill>
    <fill>
      <patternFill patternType="gray125"/>
    </fill>
    <fill>
      <patternFill patternType="solid">
        <fgColor theme="0"/>
        <bgColor indexed="64"/>
      </patternFill>
    </fill>
    <fill>
      <patternFill patternType="solid">
        <fgColor rgb="FFEBF3FB"/>
        <bgColor indexed="64"/>
      </patternFill>
    </fill>
    <fill>
      <patternFill patternType="solid">
        <fgColor theme="9" tint="0.79998168889431442"/>
        <bgColor indexed="64"/>
      </patternFill>
    </fill>
    <fill>
      <patternFill patternType="solid">
        <fgColor rgb="FFCEE2F6"/>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0" fontId="17" fillId="0" borderId="0"/>
    <xf numFmtId="9" fontId="4" fillId="0" borderId="0" applyFont="0" applyFill="0" applyBorder="0" applyAlignment="0" applyProtection="0"/>
  </cellStyleXfs>
  <cellXfs count="519">
    <xf numFmtId="0" fontId="0" fillId="0" borderId="0" xfId="0"/>
    <xf numFmtId="0" fontId="0" fillId="0" borderId="0" xfId="0" applyAlignment="1">
      <alignment horizontal="center"/>
    </xf>
    <xf numFmtId="0" fontId="0" fillId="2" borderId="0" xfId="0" applyFill="1"/>
    <xf numFmtId="43" fontId="6" fillId="0" borderId="0" xfId="1" applyFont="1" applyFill="1"/>
    <xf numFmtId="0" fontId="7" fillId="0" borderId="0" xfId="0" applyFont="1" applyAlignment="1">
      <alignment horizontal="left"/>
    </xf>
    <xf numFmtId="0" fontId="6" fillId="0" borderId="0" xfId="1" applyNumberFormat="1" applyFont="1" applyFill="1" applyAlignment="1"/>
    <xf numFmtId="43" fontId="6" fillId="0" borderId="0" xfId="1" applyFont="1" applyFill="1" applyAlignment="1">
      <alignment horizontal="center"/>
    </xf>
    <xf numFmtId="0" fontId="5" fillId="0" borderId="0" xfId="0" applyFont="1" applyAlignment="1">
      <alignment horizontal="left"/>
    </xf>
    <xf numFmtId="0" fontId="5" fillId="0" borderId="0" xfId="0" applyFont="1"/>
    <xf numFmtId="0" fontId="3" fillId="0" borderId="0" xfId="0" applyFont="1"/>
    <xf numFmtId="0" fontId="19" fillId="0" borderId="0" xfId="0" applyFont="1"/>
    <xf numFmtId="0" fontId="13" fillId="2" borderId="0" xfId="0" applyFont="1" applyFill="1" applyAlignment="1" applyProtection="1">
      <alignment horizontal="left"/>
      <protection hidden="1"/>
    </xf>
    <xf numFmtId="0" fontId="0" fillId="2" borderId="0" xfId="0" applyFill="1" applyProtection="1">
      <protection hidden="1"/>
    </xf>
    <xf numFmtId="0" fontId="7" fillId="2" borderId="0" xfId="0" applyFont="1" applyFill="1" applyProtection="1">
      <protection hidden="1"/>
    </xf>
    <xf numFmtId="0" fontId="13" fillId="2" borderId="0" xfId="0" applyFont="1" applyFill="1" applyProtection="1">
      <protection hidden="1"/>
    </xf>
    <xf numFmtId="0" fontId="7" fillId="2" borderId="3" xfId="0" applyFont="1" applyFill="1" applyBorder="1" applyProtection="1">
      <protection hidden="1"/>
    </xf>
    <xf numFmtId="43" fontId="7" fillId="3" borderId="0" xfId="1" applyFont="1" applyFill="1" applyBorder="1" applyAlignment="1" applyProtection="1">
      <alignment horizontal="center"/>
      <protection hidden="1"/>
    </xf>
    <xf numFmtId="0" fontId="7" fillId="2" borderId="8" xfId="0" applyFont="1" applyFill="1" applyBorder="1" applyProtection="1">
      <protection hidden="1"/>
    </xf>
    <xf numFmtId="0" fontId="7" fillId="2" borderId="3" xfId="0" applyFont="1" applyFill="1" applyBorder="1" applyAlignment="1" applyProtection="1">
      <alignment horizontal="left"/>
      <protection hidden="1"/>
    </xf>
    <xf numFmtId="43" fontId="7" fillId="3" borderId="3" xfId="1" applyFont="1" applyFill="1" applyBorder="1" applyAlignment="1" applyProtection="1">
      <alignment horizontal="center"/>
      <protection hidden="1"/>
    </xf>
    <xf numFmtId="164" fontId="7" fillId="3" borderId="3" xfId="1" applyNumberFormat="1" applyFont="1" applyFill="1" applyBorder="1" applyAlignment="1" applyProtection="1">
      <alignment horizontal="center"/>
      <protection hidden="1"/>
    </xf>
    <xf numFmtId="164" fontId="11" fillId="3" borderId="0" xfId="1" applyNumberFormat="1" applyFont="1" applyFill="1" applyBorder="1" applyAlignment="1" applyProtection="1">
      <alignment horizontal="left"/>
      <protection hidden="1"/>
    </xf>
    <xf numFmtId="164" fontId="11" fillId="2" borderId="0" xfId="1" applyNumberFormat="1" applyFont="1" applyFill="1" applyBorder="1" applyAlignment="1" applyProtection="1">
      <protection hidden="1"/>
    </xf>
    <xf numFmtId="164" fontId="11" fillId="3" borderId="5" xfId="1" applyNumberFormat="1" applyFont="1" applyFill="1" applyBorder="1" applyAlignment="1" applyProtection="1">
      <protection hidden="1"/>
    </xf>
    <xf numFmtId="164" fontId="11" fillId="3" borderId="0" xfId="1" applyNumberFormat="1" applyFont="1" applyFill="1" applyBorder="1" applyAlignment="1" applyProtection="1">
      <protection hidden="1"/>
    </xf>
    <xf numFmtId="0" fontId="7" fillId="2" borderId="5" xfId="0" applyFont="1" applyFill="1" applyBorder="1" applyAlignment="1" applyProtection="1">
      <alignment horizontal="left"/>
      <protection hidden="1"/>
    </xf>
    <xf numFmtId="43" fontId="15" fillId="2" borderId="0" xfId="1" applyFont="1" applyFill="1" applyBorder="1" applyAlignment="1" applyProtection="1">
      <protection hidden="1"/>
    </xf>
    <xf numFmtId="0" fontId="8" fillId="2" borderId="0" xfId="1" applyNumberFormat="1" applyFont="1" applyFill="1" applyBorder="1" applyAlignment="1" applyProtection="1">
      <protection hidden="1"/>
    </xf>
    <xf numFmtId="0" fontId="8" fillId="2" borderId="0" xfId="0" applyFont="1" applyFill="1" applyProtection="1">
      <protection hidden="1"/>
    </xf>
    <xf numFmtId="164" fontId="7" fillId="3" borderId="0" xfId="1" applyNumberFormat="1" applyFont="1" applyFill="1" applyBorder="1" applyAlignment="1" applyProtection="1">
      <alignment horizontal="center"/>
      <protection hidden="1"/>
    </xf>
    <xf numFmtId="164" fontId="11" fillId="2" borderId="6" xfId="1" applyNumberFormat="1" applyFont="1" applyFill="1" applyBorder="1" applyAlignment="1" applyProtection="1">
      <alignment horizontal="left"/>
      <protection hidden="1"/>
    </xf>
    <xf numFmtId="0" fontId="22" fillId="2" borderId="0" xfId="0" applyFont="1" applyFill="1" applyProtection="1">
      <protection hidden="1"/>
    </xf>
    <xf numFmtId="0" fontId="2" fillId="0" borderId="0" xfId="0" applyFont="1"/>
    <xf numFmtId="0" fontId="2" fillId="0" borderId="0" xfId="1" applyNumberFormat="1" applyFont="1" applyFill="1" applyAlignment="1"/>
    <xf numFmtId="43" fontId="2" fillId="0" borderId="0" xfId="1" applyFont="1" applyFill="1" applyAlignment="1">
      <alignment horizontal="center"/>
    </xf>
    <xf numFmtId="43" fontId="2" fillId="0" borderId="0" xfId="1" applyFont="1" applyFill="1"/>
    <xf numFmtId="0" fontId="2" fillId="0" borderId="0" xfId="0" applyFont="1" applyProtection="1">
      <protection hidden="1"/>
    </xf>
    <xf numFmtId="164" fontId="2" fillId="0" borderId="0" xfId="1" applyNumberFormat="1" applyFont="1" applyFill="1" applyProtection="1">
      <protection hidden="1"/>
    </xf>
    <xf numFmtId="0" fontId="7" fillId="0" borderId="0" xfId="0" applyFont="1" applyProtection="1">
      <protection hidden="1"/>
    </xf>
    <xf numFmtId="0" fontId="7" fillId="2" borderId="0" xfId="0" applyFont="1" applyFill="1" applyAlignment="1" applyProtection="1">
      <alignment horizontal="left"/>
      <protection hidden="1"/>
    </xf>
    <xf numFmtId="0" fontId="7" fillId="2" borderId="0" xfId="1" applyNumberFormat="1" applyFont="1" applyFill="1" applyAlignment="1" applyProtection="1">
      <alignment horizontal="left"/>
      <protection hidden="1"/>
    </xf>
    <xf numFmtId="43" fontId="7" fillId="2" borderId="0" xfId="1" applyFont="1" applyFill="1" applyAlignment="1" applyProtection="1">
      <alignment horizontal="center"/>
      <protection hidden="1"/>
    </xf>
    <xf numFmtId="43" fontId="7" fillId="2" borderId="0" xfId="1" applyFont="1" applyFill="1" applyProtection="1">
      <protection hidden="1"/>
    </xf>
    <xf numFmtId="43" fontId="11" fillId="3" borderId="0" xfId="1" applyFont="1" applyFill="1" applyBorder="1" applyAlignment="1" applyProtection="1">
      <alignment horizontal="left"/>
      <protection hidden="1"/>
    </xf>
    <xf numFmtId="43" fontId="11" fillId="3" borderId="6" xfId="1" applyFont="1" applyFill="1" applyBorder="1" applyAlignment="1" applyProtection="1">
      <alignment horizontal="left"/>
      <protection hidden="1"/>
    </xf>
    <xf numFmtId="0" fontId="22" fillId="2" borderId="0" xfId="0" applyFont="1" applyFill="1" applyAlignment="1" applyProtection="1">
      <alignment horizontal="left"/>
      <protection hidden="1"/>
    </xf>
    <xf numFmtId="0" fontId="7" fillId="2" borderId="3" xfId="1" applyNumberFormat="1" applyFont="1" applyFill="1" applyBorder="1" applyAlignment="1" applyProtection="1">
      <alignment horizontal="left"/>
      <protection hidden="1"/>
    </xf>
    <xf numFmtId="0" fontId="7" fillId="2" borderId="0" xfId="1" applyNumberFormat="1" applyFont="1" applyFill="1" applyBorder="1" applyAlignment="1" applyProtection="1">
      <alignment horizontal="left"/>
      <protection hidden="1"/>
    </xf>
    <xf numFmtId="43" fontId="9" fillId="3" borderId="3" xfId="1" applyFont="1" applyFill="1" applyBorder="1" applyAlignment="1" applyProtection="1">
      <alignment horizontal="center"/>
      <protection hidden="1"/>
    </xf>
    <xf numFmtId="43" fontId="11" fillId="3" borderId="0" xfId="1" applyFont="1" applyFill="1" applyBorder="1" applyAlignment="1" applyProtection="1">
      <protection hidden="1"/>
    </xf>
    <xf numFmtId="43" fontId="11" fillId="3" borderId="6" xfId="1" applyFont="1" applyFill="1" applyBorder="1" applyAlignment="1" applyProtection="1">
      <protection hidden="1"/>
    </xf>
    <xf numFmtId="0" fontId="7" fillId="2" borderId="8" xfId="1" applyNumberFormat="1" applyFont="1" applyFill="1" applyBorder="1" applyAlignment="1" applyProtection="1">
      <alignment horizontal="left"/>
      <protection hidden="1"/>
    </xf>
    <xf numFmtId="43" fontId="11" fillId="2" borderId="0" xfId="1" applyFont="1" applyFill="1" applyBorder="1" applyAlignment="1" applyProtection="1">
      <alignment horizontal="left"/>
      <protection hidden="1"/>
    </xf>
    <xf numFmtId="0" fontId="5" fillId="2" borderId="0" xfId="0" applyFont="1" applyFill="1" applyAlignment="1" applyProtection="1">
      <alignment horizontal="left"/>
      <protection hidden="1"/>
    </xf>
    <xf numFmtId="0" fontId="13" fillId="0" borderId="0" xfId="0" applyFont="1" applyAlignment="1" applyProtection="1">
      <alignment horizontal="left"/>
      <protection hidden="1"/>
    </xf>
    <xf numFmtId="0" fontId="7" fillId="0" borderId="0" xfId="0" applyFont="1" applyAlignment="1" applyProtection="1">
      <alignment horizontal="left"/>
      <protection hidden="1"/>
    </xf>
    <xf numFmtId="0" fontId="7" fillId="0" borderId="0" xfId="1" applyNumberFormat="1" applyFont="1" applyFill="1" applyAlignment="1" applyProtection="1">
      <alignment horizontal="left"/>
      <protection hidden="1"/>
    </xf>
    <xf numFmtId="43" fontId="7" fillId="0" borderId="0" xfId="1" applyFont="1" applyFill="1" applyAlignment="1" applyProtection="1">
      <alignment horizontal="center"/>
      <protection hidden="1"/>
    </xf>
    <xf numFmtId="43" fontId="7" fillId="0" borderId="0" xfId="1" applyFont="1" applyFill="1" applyProtection="1">
      <protection hidden="1"/>
    </xf>
    <xf numFmtId="0" fontId="7" fillId="0" borderId="3" xfId="0" applyFont="1" applyBorder="1" applyAlignment="1" applyProtection="1">
      <alignment horizontal="left"/>
      <protection hidden="1"/>
    </xf>
    <xf numFmtId="43" fontId="9" fillId="0" borderId="0" xfId="1" applyFont="1" applyFill="1" applyBorder="1" applyAlignment="1" applyProtection="1">
      <protection hidden="1"/>
    </xf>
    <xf numFmtId="43" fontId="7" fillId="0" borderId="3" xfId="1" applyFont="1" applyFill="1" applyBorder="1" applyAlignment="1" applyProtection="1">
      <protection hidden="1"/>
    </xf>
    <xf numFmtId="43" fontId="7" fillId="0" borderId="0" xfId="1" applyFont="1" applyFill="1" applyBorder="1" applyAlignment="1" applyProtection="1">
      <alignment horizontal="center"/>
      <protection hidden="1"/>
    </xf>
    <xf numFmtId="43" fontId="7" fillId="0" borderId="0" xfId="1" applyFont="1" applyFill="1" applyBorder="1" applyAlignment="1" applyProtection="1">
      <protection hidden="1"/>
    </xf>
    <xf numFmtId="0" fontId="23" fillId="0" borderId="0" xfId="1" applyNumberFormat="1" applyFont="1" applyFill="1" applyAlignment="1" applyProtection="1">
      <alignment horizontal="center"/>
      <protection hidden="1"/>
    </xf>
    <xf numFmtId="0" fontId="7" fillId="2" borderId="0" xfId="0" applyFont="1" applyFill="1" applyAlignment="1" applyProtection="1">
      <alignment horizontal="center"/>
      <protection hidden="1"/>
    </xf>
    <xf numFmtId="0" fontId="20" fillId="2" borderId="0" xfId="0" applyFont="1" applyFill="1" applyProtection="1">
      <protection hidden="1"/>
    </xf>
    <xf numFmtId="0" fontId="14" fillId="2" borderId="0" xfId="0" applyFont="1" applyFill="1" applyProtection="1">
      <protection hidden="1"/>
    </xf>
    <xf numFmtId="0" fontId="14" fillId="2" borderId="0" xfId="0" applyFont="1" applyFill="1" applyAlignment="1" applyProtection="1">
      <alignment horizontal="right"/>
      <protection hidden="1"/>
    </xf>
    <xf numFmtId="0" fontId="13" fillId="2" borderId="0" xfId="0" applyFont="1" applyFill="1" applyAlignment="1" applyProtection="1">
      <alignment horizontal="center"/>
      <protection hidden="1"/>
    </xf>
    <xf numFmtId="44" fontId="7" fillId="2" borderId="0" xfId="2" applyFont="1" applyFill="1" applyBorder="1" applyAlignment="1" applyProtection="1">
      <alignment horizontal="center"/>
      <protection hidden="1"/>
    </xf>
    <xf numFmtId="43" fontId="7" fillId="2" borderId="0" xfId="1" applyFont="1" applyFill="1" applyBorder="1" applyAlignment="1" applyProtection="1">
      <alignment horizontal="center"/>
      <protection hidden="1"/>
    </xf>
    <xf numFmtId="0" fontId="8" fillId="2" borderId="18" xfId="1" applyNumberFormat="1" applyFont="1" applyFill="1" applyBorder="1" applyAlignment="1" applyProtection="1">
      <protection hidden="1"/>
    </xf>
    <xf numFmtId="43" fontId="7" fillId="0" borderId="2" xfId="1" applyFont="1" applyFill="1" applyBorder="1" applyAlignment="1" applyProtection="1">
      <protection hidden="1"/>
    </xf>
    <xf numFmtId="43" fontId="7" fillId="0" borderId="4" xfId="1" applyFont="1" applyFill="1" applyBorder="1" applyAlignment="1" applyProtection="1">
      <protection hidden="1"/>
    </xf>
    <xf numFmtId="43" fontId="7" fillId="0" borderId="5" xfId="1" applyFont="1" applyFill="1" applyBorder="1" applyAlignment="1" applyProtection="1">
      <protection hidden="1"/>
    </xf>
    <xf numFmtId="43" fontId="7" fillId="0" borderId="6" xfId="1" applyFont="1" applyFill="1" applyBorder="1" applyAlignment="1" applyProtection="1">
      <protection hidden="1"/>
    </xf>
    <xf numFmtId="0" fontId="22" fillId="0" borderId="0" xfId="0" quotePrefix="1" applyFont="1" applyAlignment="1" applyProtection="1">
      <alignment horizontal="left" vertical="top"/>
      <protection hidden="1"/>
    </xf>
    <xf numFmtId="0" fontId="0" fillId="0" borderId="6" xfId="0" applyBorder="1"/>
    <xf numFmtId="0" fontId="0" fillId="0" borderId="9" xfId="0" applyBorder="1"/>
    <xf numFmtId="0" fontId="22" fillId="2" borderId="0" xfId="0" quotePrefix="1" applyFont="1" applyFill="1" applyAlignment="1" applyProtection="1">
      <alignment horizontal="left" vertical="top"/>
      <protection hidden="1"/>
    </xf>
    <xf numFmtId="0" fontId="22" fillId="2" borderId="8" xfId="0" applyFont="1" applyFill="1" applyBorder="1" applyAlignment="1" applyProtection="1">
      <alignment horizontal="left"/>
      <protection hidden="1"/>
    </xf>
    <xf numFmtId="43" fontId="7" fillId="3" borderId="0" xfId="1" applyFont="1" applyFill="1" applyBorder="1" applyAlignment="1" applyProtection="1">
      <alignment horizontal="center" wrapText="1"/>
      <protection hidden="1"/>
    </xf>
    <xf numFmtId="0" fontId="0" fillId="2" borderId="0" xfId="0" applyFill="1" applyAlignment="1">
      <alignment wrapText="1"/>
    </xf>
    <xf numFmtId="0" fontId="0" fillId="0" borderId="0" xfId="0" applyAlignment="1">
      <alignment wrapText="1"/>
    </xf>
    <xf numFmtId="0" fontId="7" fillId="2" borderId="5" xfId="0" applyFont="1" applyFill="1" applyBorder="1" applyAlignment="1" applyProtection="1">
      <alignment horizontal="left" wrapText="1"/>
      <protection hidden="1"/>
    </xf>
    <xf numFmtId="43" fontId="15" fillId="2" borderId="0" xfId="1" applyFont="1" applyFill="1" applyBorder="1" applyAlignment="1" applyProtection="1">
      <alignment wrapText="1"/>
      <protection hidden="1"/>
    </xf>
    <xf numFmtId="43" fontId="7" fillId="3" borderId="5" xfId="1" applyFont="1" applyFill="1" applyBorder="1" applyAlignment="1" applyProtection="1">
      <alignment wrapText="1"/>
      <protection hidden="1"/>
    </xf>
    <xf numFmtId="43" fontId="7" fillId="3" borderId="0" xfId="1" applyFont="1" applyFill="1" applyBorder="1" applyAlignment="1" applyProtection="1">
      <alignment wrapText="1"/>
      <protection hidden="1"/>
    </xf>
    <xf numFmtId="43" fontId="7" fillId="3" borderId="6" xfId="1" applyFont="1" applyFill="1" applyBorder="1" applyAlignment="1" applyProtection="1">
      <alignment horizontal="center" wrapText="1"/>
      <protection hidden="1"/>
    </xf>
    <xf numFmtId="43" fontId="6" fillId="0" borderId="0" xfId="1" applyFont="1" applyFill="1" applyAlignment="1">
      <alignment wrapText="1"/>
    </xf>
    <xf numFmtId="0" fontId="7" fillId="2" borderId="0" xfId="1" applyNumberFormat="1" applyFont="1" applyFill="1" applyBorder="1" applyAlignment="1" applyProtection="1">
      <alignment horizontal="left" wrapText="1"/>
      <protection hidden="1"/>
    </xf>
    <xf numFmtId="43" fontId="7" fillId="2" borderId="0" xfId="1" applyFont="1" applyFill="1" applyBorder="1" applyAlignment="1" applyProtection="1">
      <alignment horizontal="center" wrapText="1"/>
      <protection hidden="1"/>
    </xf>
    <xf numFmtId="0" fontId="25" fillId="2" borderId="0" xfId="0" applyFont="1" applyFill="1" applyProtection="1">
      <protection hidden="1"/>
    </xf>
    <xf numFmtId="43" fontId="6" fillId="0" borderId="0" xfId="1" applyFont="1" applyFill="1" applyBorder="1"/>
    <xf numFmtId="0" fontId="26" fillId="2" borderId="0" xfId="0" applyFont="1" applyFill="1" applyAlignment="1" applyProtection="1">
      <alignment horizontal="left"/>
      <protection hidden="1"/>
    </xf>
    <xf numFmtId="164" fontId="21" fillId="5" borderId="1" xfId="1" applyNumberFormat="1" applyFont="1" applyFill="1" applyBorder="1" applyAlignment="1" applyProtection="1">
      <alignment horizontal="center"/>
      <protection locked="0"/>
    </xf>
    <xf numFmtId="164" fontId="24" fillId="5" borderId="1" xfId="1" applyNumberFormat="1" applyFont="1" applyFill="1" applyBorder="1" applyAlignment="1" applyProtection="1">
      <alignment horizontal="center"/>
      <protection locked="0"/>
    </xf>
    <xf numFmtId="43" fontId="21" fillId="5" borderId="1" xfId="1" applyFont="1" applyFill="1" applyBorder="1" applyAlignment="1" applyProtection="1">
      <alignment horizontal="center"/>
      <protection locked="0"/>
    </xf>
    <xf numFmtId="0" fontId="1" fillId="2" borderId="0" xfId="0" applyFont="1" applyFill="1" applyProtection="1">
      <protection hidden="1"/>
    </xf>
    <xf numFmtId="168" fontId="1" fillId="5" borderId="1" xfId="1" applyNumberFormat="1" applyFont="1" applyFill="1" applyBorder="1" applyAlignment="1" applyProtection="1">
      <alignment horizontal="center" vertical="center"/>
      <protection locked="0"/>
    </xf>
    <xf numFmtId="49" fontId="1" fillId="5" borderId="1" xfId="1" applyNumberFormat="1" applyFont="1" applyFill="1" applyBorder="1" applyAlignment="1" applyProtection="1">
      <alignment horizontal="center" vertical="center"/>
      <protection locked="0"/>
    </xf>
    <xf numFmtId="0" fontId="1" fillId="2" borderId="0" xfId="1" applyNumberFormat="1" applyFont="1" applyFill="1" applyBorder="1" applyAlignment="1" applyProtection="1">
      <protection hidden="1"/>
    </xf>
    <xf numFmtId="0" fontId="1" fillId="2" borderId="8" xfId="0" applyFont="1" applyFill="1" applyBorder="1" applyProtection="1">
      <protection hidden="1"/>
    </xf>
    <xf numFmtId="0" fontId="1" fillId="2" borderId="0" xfId="1" quotePrefix="1" applyNumberFormat="1" applyFont="1" applyFill="1" applyBorder="1" applyAlignment="1" applyProtection="1">
      <protection hidden="1"/>
    </xf>
    <xf numFmtId="0" fontId="1" fillId="2" borderId="19" xfId="1" applyNumberFormat="1" applyFont="1" applyFill="1" applyBorder="1" applyAlignment="1" applyProtection="1">
      <protection hidden="1"/>
    </xf>
    <xf numFmtId="0" fontId="1" fillId="2" borderId="19" xfId="1" quotePrefix="1" applyNumberFormat="1" applyFont="1" applyFill="1" applyBorder="1" applyAlignment="1" applyProtection="1">
      <protection hidden="1"/>
    </xf>
    <xf numFmtId="0" fontId="1" fillId="0" borderId="0" xfId="1" applyNumberFormat="1" applyFont="1" applyFill="1" applyBorder="1" applyAlignment="1" applyProtection="1">
      <protection hidden="1"/>
    </xf>
    <xf numFmtId="9" fontId="0" fillId="0" borderId="0" xfId="0" applyNumberFormat="1" applyAlignment="1">
      <alignment horizontal="center"/>
    </xf>
    <xf numFmtId="164" fontId="7" fillId="2" borderId="0" xfId="1" applyNumberFormat="1" applyFont="1" applyFill="1" applyBorder="1" applyAlignment="1" applyProtection="1">
      <alignment horizontal="center"/>
      <protection hidden="1"/>
    </xf>
    <xf numFmtId="0" fontId="1" fillId="5" borderId="1" xfId="1" applyNumberFormat="1" applyFont="1" applyFill="1" applyBorder="1" applyAlignment="1" applyProtection="1">
      <alignment horizontal="center"/>
      <protection locked="0"/>
    </xf>
    <xf numFmtId="164" fontId="0" fillId="0" borderId="0" xfId="1" applyNumberFormat="1" applyFont="1" applyAlignment="1">
      <alignment horizontal="center"/>
    </xf>
    <xf numFmtId="164" fontId="11" fillId="2" borderId="0" xfId="1" applyNumberFormat="1" applyFont="1" applyFill="1" applyBorder="1" applyAlignment="1" applyProtection="1">
      <alignment horizontal="left"/>
      <protection hidden="1"/>
    </xf>
    <xf numFmtId="43" fontId="21" fillId="2" borderId="0" xfId="1" applyFont="1" applyFill="1" applyBorder="1" applyAlignment="1" applyProtection="1">
      <alignment horizontal="center"/>
      <protection hidden="1"/>
    </xf>
    <xf numFmtId="0" fontId="22" fillId="2" borderId="0" xfId="0" applyFont="1" applyFill="1" applyAlignment="1" applyProtection="1">
      <alignment vertical="center" wrapText="1"/>
      <protection hidden="1"/>
    </xf>
    <xf numFmtId="0" fontId="1" fillId="2" borderId="0" xfId="0" applyFont="1" applyFill="1" applyAlignment="1" applyProtection="1">
      <alignment vertical="center" wrapText="1"/>
      <protection hidden="1"/>
    </xf>
    <xf numFmtId="164" fontId="11" fillId="2" borderId="6" xfId="1" applyNumberFormat="1" applyFont="1" applyFill="1" applyBorder="1" applyAlignment="1" applyProtection="1">
      <protection hidden="1"/>
    </xf>
    <xf numFmtId="164" fontId="11" fillId="3" borderId="6" xfId="1" applyNumberFormat="1" applyFont="1" applyFill="1" applyBorder="1" applyAlignment="1" applyProtection="1">
      <protection hidden="1"/>
    </xf>
    <xf numFmtId="43" fontId="21" fillId="2" borderId="0" xfId="1" applyFont="1" applyFill="1" applyBorder="1" applyAlignment="1" applyProtection="1">
      <protection hidden="1"/>
    </xf>
    <xf numFmtId="0" fontId="22" fillId="0" borderId="0" xfId="0" applyFont="1" applyProtection="1">
      <protection hidden="1"/>
    </xf>
    <xf numFmtId="0" fontId="1" fillId="0" borderId="0" xfId="0" applyFont="1" applyProtection="1">
      <protection hidden="1"/>
    </xf>
    <xf numFmtId="164" fontId="1" fillId="2" borderId="3" xfId="1" applyNumberFormat="1" applyFont="1" applyFill="1" applyBorder="1" applyProtection="1">
      <protection hidden="1"/>
    </xf>
    <xf numFmtId="0" fontId="7" fillId="2" borderId="0" xfId="1" applyNumberFormat="1" applyFont="1" applyFill="1" applyBorder="1" applyAlignment="1" applyProtection="1">
      <alignment wrapText="1"/>
      <protection hidden="1"/>
    </xf>
    <xf numFmtId="0" fontId="22" fillId="0" borderId="0" xfId="0" applyFont="1" applyAlignment="1" applyProtection="1">
      <alignment horizontal="left"/>
      <protection hidden="1"/>
    </xf>
    <xf numFmtId="43" fontId="1" fillId="3" borderId="21" xfId="1" applyFont="1" applyFill="1" applyBorder="1" applyAlignment="1" applyProtection="1">
      <alignment horizontal="center"/>
      <protection hidden="1"/>
    </xf>
    <xf numFmtId="0" fontId="5" fillId="2" borderId="0" xfId="0" applyFont="1" applyFill="1" applyAlignment="1">
      <alignment horizontal="left"/>
    </xf>
    <xf numFmtId="0" fontId="22" fillId="2" borderId="0" xfId="0" applyFont="1" applyFill="1" applyAlignment="1" applyProtection="1">
      <alignment horizontal="left" vertical="center"/>
      <protection hidden="1"/>
    </xf>
    <xf numFmtId="43" fontId="6" fillId="0" borderId="0" xfId="1" applyFont="1" applyFill="1" applyAlignment="1">
      <alignment vertical="center"/>
    </xf>
    <xf numFmtId="164" fontId="1" fillId="2" borderId="0" xfId="1" applyNumberFormat="1" applyFont="1" applyFill="1" applyBorder="1" applyProtection="1">
      <protection hidden="1"/>
    </xf>
    <xf numFmtId="0" fontId="1" fillId="2" borderId="20" xfId="1" applyNumberFormat="1" applyFont="1" applyFill="1" applyBorder="1" applyAlignment="1" applyProtection="1">
      <protection hidden="1"/>
    </xf>
    <xf numFmtId="43" fontId="1" fillId="5" borderId="1" xfId="1" applyFont="1" applyFill="1" applyBorder="1" applyAlignment="1" applyProtection="1">
      <alignment horizontal="center"/>
      <protection locked="0"/>
    </xf>
    <xf numFmtId="43" fontId="1" fillId="3" borderId="0" xfId="1" applyFont="1" applyFill="1" applyBorder="1" applyAlignment="1" applyProtection="1">
      <alignment horizontal="center"/>
      <protection hidden="1"/>
    </xf>
    <xf numFmtId="0" fontId="1" fillId="2" borderId="0" xfId="0" quotePrefix="1" applyFont="1" applyFill="1" applyProtection="1">
      <protection hidden="1"/>
    </xf>
    <xf numFmtId="0" fontId="8" fillId="2" borderId="19" xfId="1" applyNumberFormat="1" applyFont="1" applyFill="1" applyBorder="1" applyAlignment="1" applyProtection="1">
      <protection hidden="1"/>
    </xf>
    <xf numFmtId="0" fontId="0" fillId="2" borderId="5" xfId="0" applyFill="1" applyBorder="1" applyProtection="1">
      <protection hidden="1"/>
    </xf>
    <xf numFmtId="0" fontId="0" fillId="2" borderId="6" xfId="0" applyFill="1" applyBorder="1" applyProtection="1">
      <protection hidden="1"/>
    </xf>
    <xf numFmtId="0" fontId="0" fillId="2" borderId="7" xfId="0" applyFill="1" applyBorder="1" applyProtection="1">
      <protection hidden="1"/>
    </xf>
    <xf numFmtId="0" fontId="5" fillId="2" borderId="8" xfId="0" applyFont="1" applyFill="1" applyBorder="1" applyAlignment="1" applyProtection="1">
      <alignment horizontal="left"/>
      <protection hidden="1"/>
    </xf>
    <xf numFmtId="0" fontId="0" fillId="2" borderId="8" xfId="0" applyFill="1" applyBorder="1" applyProtection="1">
      <protection hidden="1"/>
    </xf>
    <xf numFmtId="0" fontId="0" fillId="2" borderId="9" xfId="0" applyFill="1" applyBorder="1" applyProtection="1">
      <protection hidden="1"/>
    </xf>
    <xf numFmtId="164" fontId="0" fillId="0" borderId="3" xfId="1" applyNumberFormat="1" applyFont="1" applyBorder="1"/>
    <xf numFmtId="9" fontId="0" fillId="0" borderId="4" xfId="4" applyFont="1" applyBorder="1"/>
    <xf numFmtId="164" fontId="0" fillId="0" borderId="0" xfId="1" applyNumberFormat="1" applyFont="1" applyBorder="1"/>
    <xf numFmtId="9" fontId="0" fillId="0" borderId="6" xfId="4" applyFont="1" applyBorder="1"/>
    <xf numFmtId="0" fontId="0" fillId="0" borderId="8" xfId="0" applyBorder="1"/>
    <xf numFmtId="0" fontId="0" fillId="0" borderId="0" xfId="1" applyNumberFormat="1" applyFont="1" applyAlignment="1">
      <alignment horizontal="center"/>
    </xf>
    <xf numFmtId="0" fontId="7" fillId="3" borderId="5" xfId="1" applyNumberFormat="1" applyFont="1" applyFill="1" applyBorder="1" applyAlignment="1" applyProtection="1">
      <protection hidden="1"/>
    </xf>
    <xf numFmtId="164" fontId="11" fillId="3" borderId="19" xfId="1" applyNumberFormat="1" applyFont="1" applyFill="1" applyBorder="1" applyAlignment="1" applyProtection="1">
      <protection hidden="1"/>
    </xf>
    <xf numFmtId="43" fontId="25" fillId="3" borderId="0" xfId="1" applyFont="1" applyFill="1" applyBorder="1" applyAlignment="1" applyProtection="1">
      <alignment horizontal="center"/>
      <protection hidden="1"/>
    </xf>
    <xf numFmtId="43" fontId="15" fillId="3" borderId="0" xfId="1" applyFont="1" applyFill="1" applyBorder="1" applyAlignment="1" applyProtection="1">
      <alignment horizontal="center"/>
      <protection hidden="1"/>
    </xf>
    <xf numFmtId="43" fontId="25" fillId="3" borderId="6" xfId="1" applyFont="1" applyFill="1" applyBorder="1" applyAlignment="1" applyProtection="1">
      <alignment horizontal="center"/>
      <protection hidden="1"/>
    </xf>
    <xf numFmtId="43" fontId="11" fillId="2" borderId="0" xfId="1" applyFont="1" applyFill="1" applyBorder="1" applyAlignment="1" applyProtection="1">
      <protection hidden="1"/>
    </xf>
    <xf numFmtId="43" fontId="11" fillId="3" borderId="8" xfId="1" applyFont="1" applyFill="1" applyBorder="1" applyAlignment="1" applyProtection="1">
      <protection hidden="1"/>
    </xf>
    <xf numFmtId="43" fontId="11" fillId="3" borderId="9" xfId="1" applyFont="1" applyFill="1" applyBorder="1" applyAlignment="1" applyProtection="1">
      <protection hidden="1"/>
    </xf>
    <xf numFmtId="43" fontId="11" fillId="2" borderId="16" xfId="1" applyFont="1" applyFill="1" applyBorder="1" applyAlignment="1" applyProtection="1">
      <protection hidden="1"/>
    </xf>
    <xf numFmtId="0" fontId="7" fillId="2" borderId="0" xfId="1" applyNumberFormat="1" applyFont="1" applyFill="1" applyAlignment="1" applyProtection="1">
      <protection hidden="1"/>
    </xf>
    <xf numFmtId="171" fontId="0" fillId="0" borderId="25" xfId="0" applyNumberFormat="1" applyBorder="1" applyAlignment="1">
      <alignment horizontal="center"/>
    </xf>
    <xf numFmtId="9" fontId="0" fillId="0" borderId="25" xfId="4" applyFont="1" applyBorder="1" applyAlignment="1">
      <alignment horizontal="center"/>
    </xf>
    <xf numFmtId="0" fontId="0" fillId="0" borderId="26" xfId="0" applyBorder="1" applyAlignment="1">
      <alignment horizontal="center"/>
    </xf>
    <xf numFmtId="9" fontId="0" fillId="0" borderId="24" xfId="4" applyFont="1" applyBorder="1" applyAlignment="1">
      <alignment horizontal="center"/>
    </xf>
    <xf numFmtId="0" fontId="1" fillId="2" borderId="19" xfId="1" applyNumberFormat="1" applyFont="1" applyFill="1" applyBorder="1" applyAlignment="1" applyProtection="1">
      <alignment wrapText="1"/>
      <protection hidden="1"/>
    </xf>
    <xf numFmtId="43" fontId="25" fillId="3" borderId="13" xfId="1" applyFont="1" applyFill="1" applyBorder="1" applyAlignment="1" applyProtection="1">
      <alignment horizontal="center"/>
      <protection hidden="1"/>
    </xf>
    <xf numFmtId="0" fontId="1" fillId="0" borderId="0" xfId="1" quotePrefix="1" applyNumberFormat="1" applyFont="1" applyFill="1" applyBorder="1" applyAlignment="1" applyProtection="1">
      <protection hidden="1"/>
    </xf>
    <xf numFmtId="0" fontId="1" fillId="2" borderId="0" xfId="1" applyNumberFormat="1" applyFont="1" applyFill="1" applyBorder="1" applyAlignment="1" applyProtection="1">
      <alignment vertical="center" wrapText="1"/>
      <protection locked="0"/>
    </xf>
    <xf numFmtId="43" fontId="9" fillId="2" borderId="0" xfId="1" applyFont="1" applyFill="1" applyBorder="1" applyAlignment="1" applyProtection="1">
      <alignment horizontal="center"/>
      <protection hidden="1"/>
    </xf>
    <xf numFmtId="43" fontId="7" fillId="2" borderId="0" xfId="1" applyFont="1" applyFill="1" applyBorder="1" applyAlignment="1" applyProtection="1">
      <alignment wrapText="1"/>
      <protection hidden="1"/>
    </xf>
    <xf numFmtId="0" fontId="8" fillId="2" borderId="19" xfId="1" applyNumberFormat="1" applyFont="1" applyFill="1" applyBorder="1" applyAlignment="1" applyProtection="1">
      <alignment wrapText="1"/>
      <protection hidden="1"/>
    </xf>
    <xf numFmtId="0" fontId="5" fillId="0" borderId="0" xfId="0" applyFont="1" applyAlignment="1">
      <alignment horizontal="center"/>
    </xf>
    <xf numFmtId="44" fontId="7" fillId="2" borderId="13" xfId="2" applyFont="1" applyFill="1" applyBorder="1" applyAlignment="1" applyProtection="1">
      <alignment horizontal="center"/>
      <protection hidden="1"/>
    </xf>
    <xf numFmtId="0" fontId="7" fillId="2" borderId="13" xfId="0" applyFont="1" applyFill="1" applyBorder="1" applyProtection="1">
      <protection hidden="1"/>
    </xf>
    <xf numFmtId="0" fontId="7" fillId="2" borderId="13" xfId="0" applyFont="1" applyFill="1" applyBorder="1" applyAlignment="1" applyProtection="1">
      <alignment horizontal="center"/>
      <protection hidden="1"/>
    </xf>
    <xf numFmtId="0" fontId="14" fillId="2" borderId="14" xfId="0" applyFont="1" applyFill="1" applyBorder="1" applyProtection="1">
      <protection hidden="1"/>
    </xf>
    <xf numFmtId="44" fontId="7" fillId="2" borderId="19" xfId="2" applyFont="1" applyFill="1" applyBorder="1" applyAlignment="1" applyProtection="1">
      <alignment horizontal="center"/>
      <protection hidden="1"/>
    </xf>
    <xf numFmtId="44" fontId="7" fillId="2" borderId="15" xfId="2" applyFont="1" applyFill="1" applyBorder="1" applyAlignment="1" applyProtection="1">
      <alignment horizontal="center"/>
      <protection hidden="1"/>
    </xf>
    <xf numFmtId="0" fontId="7" fillId="2" borderId="15" xfId="0" applyFont="1" applyFill="1" applyBorder="1" applyProtection="1">
      <protection hidden="1"/>
    </xf>
    <xf numFmtId="167" fontId="7" fillId="2" borderId="0" xfId="1" applyNumberFormat="1" applyFont="1" applyFill="1" applyBorder="1" applyAlignment="1" applyProtection="1">
      <alignment horizontal="center"/>
      <protection hidden="1"/>
    </xf>
    <xf numFmtId="0" fontId="13" fillId="2" borderId="18" xfId="0" applyFont="1" applyFill="1" applyBorder="1" applyAlignment="1" applyProtection="1">
      <alignment horizontal="center"/>
      <protection hidden="1"/>
    </xf>
    <xf numFmtId="0" fontId="13" fillId="2" borderId="13" xfId="0" applyFont="1" applyFill="1" applyBorder="1" applyAlignment="1" applyProtection="1">
      <alignment horizontal="center"/>
      <protection hidden="1"/>
    </xf>
    <xf numFmtId="0" fontId="7" fillId="2" borderId="14" xfId="0" applyFont="1" applyFill="1" applyBorder="1" applyProtection="1">
      <protection hidden="1"/>
    </xf>
    <xf numFmtId="0" fontId="7" fillId="2" borderId="15" xfId="0" applyFont="1" applyFill="1" applyBorder="1" applyAlignment="1" applyProtection="1">
      <alignment horizontal="center"/>
      <protection hidden="1"/>
    </xf>
    <xf numFmtId="0" fontId="0" fillId="0" borderId="25" xfId="0" applyBorder="1" applyAlignment="1">
      <alignment horizontal="center"/>
    </xf>
    <xf numFmtId="43" fontId="7" fillId="2" borderId="6" xfId="1" applyFont="1" applyFill="1" applyBorder="1" applyAlignment="1" applyProtection="1">
      <alignment wrapText="1"/>
      <protection hidden="1"/>
    </xf>
    <xf numFmtId="0" fontId="15" fillId="2" borderId="0" xfId="1" quotePrefix="1" applyNumberFormat="1" applyFont="1" applyFill="1" applyBorder="1" applyAlignment="1" applyProtection="1">
      <protection hidden="1"/>
    </xf>
    <xf numFmtId="0" fontId="15" fillId="2" borderId="19" xfId="1" applyNumberFormat="1" applyFont="1" applyFill="1" applyBorder="1" applyAlignment="1" applyProtection="1">
      <protection hidden="1"/>
    </xf>
    <xf numFmtId="0" fontId="15" fillId="2" borderId="0" xfId="1" applyNumberFormat="1" applyFont="1" applyFill="1" applyBorder="1" applyAlignment="1" applyProtection="1">
      <protection hidden="1"/>
    </xf>
    <xf numFmtId="43" fontId="15" fillId="3" borderId="5" xfId="1" applyFont="1" applyFill="1" applyBorder="1" applyAlignment="1" applyProtection="1">
      <protection hidden="1"/>
    </xf>
    <xf numFmtId="43" fontId="15" fillId="3" borderId="0" xfId="1" applyFont="1" applyFill="1" applyBorder="1" applyAlignment="1" applyProtection="1">
      <protection hidden="1"/>
    </xf>
    <xf numFmtId="43" fontId="15" fillId="3" borderId="6" xfId="1" applyFont="1" applyFill="1" applyBorder="1" applyAlignment="1" applyProtection="1">
      <protection hidden="1"/>
    </xf>
    <xf numFmtId="43" fontId="15" fillId="3" borderId="7" xfId="1" applyFont="1" applyFill="1" applyBorder="1" applyAlignment="1" applyProtection="1">
      <protection hidden="1"/>
    </xf>
    <xf numFmtId="43" fontId="15" fillId="3" borderId="8" xfId="1" applyFont="1" applyFill="1" applyBorder="1" applyAlignment="1" applyProtection="1">
      <protection hidden="1"/>
    </xf>
    <xf numFmtId="43" fontId="15" fillId="3" borderId="9" xfId="1" applyFont="1" applyFill="1" applyBorder="1" applyAlignment="1" applyProtection="1">
      <protection hidden="1"/>
    </xf>
    <xf numFmtId="171" fontId="0" fillId="0" borderId="0" xfId="0" applyNumberFormat="1" applyAlignment="1">
      <alignment horizontal="center"/>
    </xf>
    <xf numFmtId="171" fontId="0" fillId="0" borderId="27" xfId="0" applyNumberFormat="1" applyBorder="1" applyAlignment="1">
      <alignment horizontal="center"/>
    </xf>
    <xf numFmtId="171" fontId="0" fillId="0" borderId="28" xfId="0" applyNumberFormat="1" applyBorder="1" applyAlignment="1">
      <alignment horizontal="center"/>
    </xf>
    <xf numFmtId="164" fontId="0" fillId="0" borderId="0" xfId="1" applyNumberFormat="1" applyFont="1"/>
    <xf numFmtId="164" fontId="0" fillId="0" borderId="0" xfId="1" applyNumberFormat="1" applyFont="1" applyAlignment="1">
      <alignment horizontal="left" indent="2"/>
    </xf>
    <xf numFmtId="0" fontId="1" fillId="2" borderId="0" xfId="1" applyNumberFormat="1" applyFont="1" applyFill="1" applyAlignment="1" applyProtection="1">
      <protection hidden="1"/>
    </xf>
    <xf numFmtId="43" fontId="12" fillId="2" borderId="0" xfId="1" applyFont="1" applyFill="1" applyBorder="1" applyAlignment="1" applyProtection="1">
      <alignment horizontal="center"/>
      <protection hidden="1"/>
    </xf>
    <xf numFmtId="43" fontId="1" fillId="2" borderId="0" xfId="1" applyFont="1" applyFill="1" applyBorder="1" applyProtection="1">
      <protection hidden="1"/>
    </xf>
    <xf numFmtId="44" fontId="1" fillId="2" borderId="0" xfId="2" applyFont="1" applyFill="1" applyBorder="1" applyAlignment="1" applyProtection="1">
      <alignment horizontal="center"/>
      <protection hidden="1"/>
    </xf>
    <xf numFmtId="167" fontId="1" fillId="2" borderId="0" xfId="1" applyNumberFormat="1" applyFont="1" applyFill="1" applyBorder="1" applyAlignment="1" applyProtection="1">
      <alignment horizontal="center"/>
      <protection hidden="1"/>
    </xf>
    <xf numFmtId="44" fontId="7" fillId="2" borderId="0" xfId="2" applyFont="1" applyFill="1" applyBorder="1" applyAlignment="1" applyProtection="1">
      <alignment horizontal="right"/>
      <protection hidden="1"/>
    </xf>
    <xf numFmtId="43" fontId="1" fillId="2" borderId="0" xfId="1" applyFont="1" applyFill="1" applyBorder="1" applyAlignment="1" applyProtection="1">
      <alignment horizontal="center"/>
      <protection hidden="1"/>
    </xf>
    <xf numFmtId="43" fontId="1" fillId="4" borderId="1" xfId="1" applyFont="1" applyFill="1" applyBorder="1" applyProtection="1">
      <protection hidden="1"/>
    </xf>
    <xf numFmtId="44" fontId="21" fillId="2" borderId="19" xfId="2" applyFont="1" applyFill="1" applyBorder="1" applyAlignment="1" applyProtection="1">
      <alignment horizontal="right"/>
      <protection hidden="1"/>
    </xf>
    <xf numFmtId="43" fontId="21" fillId="2" borderId="0" xfId="1" applyFont="1" applyFill="1" applyBorder="1" applyProtection="1">
      <protection hidden="1"/>
    </xf>
    <xf numFmtId="0" fontId="8" fillId="2" borderId="0" xfId="2" applyNumberFormat="1" applyFont="1" applyFill="1" applyBorder="1" applyAlignment="1" applyProtection="1">
      <alignment horizontal="center"/>
      <protection hidden="1"/>
    </xf>
    <xf numFmtId="0" fontId="15" fillId="2" borderId="0" xfId="0" applyFont="1" applyFill="1" applyProtection="1">
      <protection hidden="1"/>
    </xf>
    <xf numFmtId="43" fontId="1" fillId="2" borderId="0" xfId="2" applyNumberFormat="1" applyFont="1" applyFill="1" applyBorder="1" applyAlignment="1" applyProtection="1">
      <alignment horizontal="center"/>
      <protection hidden="1"/>
    </xf>
    <xf numFmtId="0" fontId="21" fillId="2" borderId="0" xfId="0" applyFont="1" applyFill="1" applyAlignment="1" applyProtection="1">
      <alignment horizontal="center"/>
      <protection hidden="1"/>
    </xf>
    <xf numFmtId="0" fontId="29" fillId="2" borderId="0" xfId="0" applyFont="1" applyFill="1" applyAlignment="1" applyProtection="1">
      <alignment horizontal="center"/>
      <protection hidden="1"/>
    </xf>
    <xf numFmtId="0" fontId="7" fillId="2" borderId="0" xfId="2" applyNumberFormat="1" applyFont="1" applyFill="1" applyBorder="1" applyAlignment="1" applyProtection="1">
      <alignment horizontal="center"/>
      <protection hidden="1"/>
    </xf>
    <xf numFmtId="0" fontId="21" fillId="2" borderId="0" xfId="0" applyFont="1" applyFill="1" applyProtection="1">
      <protection hidden="1"/>
    </xf>
    <xf numFmtId="0" fontId="16" fillId="2" borderId="0" xfId="0" quotePrefix="1" applyFont="1" applyFill="1" applyProtection="1">
      <protection hidden="1"/>
    </xf>
    <xf numFmtId="44" fontId="1" fillId="2" borderId="0" xfId="2" applyFont="1" applyFill="1" applyBorder="1" applyProtection="1">
      <protection hidden="1"/>
    </xf>
    <xf numFmtId="43" fontId="11" fillId="2" borderId="6" xfId="1" applyFont="1" applyFill="1" applyBorder="1" applyAlignment="1" applyProtection="1">
      <alignment horizontal="left"/>
      <protection hidden="1"/>
    </xf>
    <xf numFmtId="0" fontId="7" fillId="2" borderId="8" xfId="0" applyFont="1" applyFill="1" applyBorder="1" applyAlignment="1" applyProtection="1">
      <alignment horizontal="center"/>
      <protection hidden="1"/>
    </xf>
    <xf numFmtId="44" fontId="8" fillId="2" borderId="0" xfId="2" applyFont="1" applyFill="1" applyBorder="1" applyAlignment="1" applyProtection="1">
      <alignment horizontal="right"/>
      <protection hidden="1"/>
    </xf>
    <xf numFmtId="44" fontId="7" fillId="2" borderId="3" xfId="2" applyFont="1" applyFill="1" applyBorder="1" applyAlignment="1" applyProtection="1">
      <alignment horizontal="center"/>
      <protection hidden="1"/>
    </xf>
    <xf numFmtId="44" fontId="7" fillId="2" borderId="8" xfId="2" applyFont="1" applyFill="1" applyBorder="1" applyAlignment="1" applyProtection="1">
      <alignment horizontal="center"/>
      <protection hidden="1"/>
    </xf>
    <xf numFmtId="43" fontId="15" fillId="2" borderId="0" xfId="1" applyFont="1" applyFill="1" applyBorder="1" applyAlignment="1" applyProtection="1">
      <alignment horizontal="left"/>
      <protection hidden="1"/>
    </xf>
    <xf numFmtId="43" fontId="15" fillId="2" borderId="0" xfId="1" applyFont="1" applyFill="1" applyBorder="1" applyAlignment="1" applyProtection="1">
      <alignment horizontal="center"/>
      <protection hidden="1"/>
    </xf>
    <xf numFmtId="0" fontId="7" fillId="2" borderId="18" xfId="0" applyFont="1" applyFill="1" applyBorder="1" applyProtection="1">
      <protection hidden="1"/>
    </xf>
    <xf numFmtId="0" fontId="7" fillId="2" borderId="19" xfId="0" applyFont="1" applyFill="1" applyBorder="1" applyProtection="1">
      <protection hidden="1"/>
    </xf>
    <xf numFmtId="0" fontId="7" fillId="2" borderId="19" xfId="0" applyFont="1" applyFill="1" applyBorder="1" applyAlignment="1" applyProtection="1">
      <alignment horizontal="center"/>
      <protection hidden="1"/>
    </xf>
    <xf numFmtId="43" fontId="1" fillId="4" borderId="1" xfId="0" applyNumberFormat="1" applyFont="1" applyFill="1" applyBorder="1" applyAlignment="1" applyProtection="1">
      <alignment horizontal="center"/>
      <protection hidden="1"/>
    </xf>
    <xf numFmtId="0" fontId="7" fillId="2" borderId="3" xfId="0" applyFont="1" applyFill="1" applyBorder="1" applyAlignment="1" applyProtection="1">
      <alignment horizontal="center"/>
      <protection hidden="1"/>
    </xf>
    <xf numFmtId="0" fontId="14" fillId="2" borderId="3" xfId="0" applyFont="1" applyFill="1" applyBorder="1" applyProtection="1">
      <protection hidden="1"/>
    </xf>
    <xf numFmtId="0" fontId="13" fillId="2" borderId="3" xfId="0" applyFont="1" applyFill="1" applyBorder="1" applyAlignment="1" applyProtection="1">
      <alignment horizontal="center"/>
      <protection hidden="1"/>
    </xf>
    <xf numFmtId="0" fontId="7" fillId="2" borderId="4" xfId="0" applyFont="1" applyFill="1" applyBorder="1" applyProtection="1">
      <protection hidden="1"/>
    </xf>
    <xf numFmtId="0" fontId="7" fillId="2" borderId="6" xfId="0" applyFont="1" applyFill="1" applyBorder="1" applyProtection="1">
      <protection hidden="1"/>
    </xf>
    <xf numFmtId="0" fontId="7" fillId="2" borderId="5" xfId="0" applyFont="1" applyFill="1" applyBorder="1" applyAlignment="1" applyProtection="1">
      <alignment horizontal="center"/>
      <protection hidden="1"/>
    </xf>
    <xf numFmtId="0" fontId="7" fillId="2" borderId="6" xfId="0" applyFont="1" applyFill="1" applyBorder="1" applyAlignment="1" applyProtection="1">
      <alignment horizontal="center"/>
      <protection hidden="1"/>
    </xf>
    <xf numFmtId="0" fontId="27" fillId="2" borderId="5" xfId="0" applyFont="1" applyFill="1" applyBorder="1" applyAlignment="1" applyProtection="1">
      <alignment horizontal="left"/>
      <protection hidden="1"/>
    </xf>
    <xf numFmtId="44" fontId="28" fillId="2" borderId="0" xfId="2" applyFont="1" applyFill="1" applyBorder="1" applyAlignment="1" applyProtection="1">
      <alignment horizontal="center"/>
      <protection hidden="1"/>
    </xf>
    <xf numFmtId="0" fontId="28" fillId="2" borderId="0" xfId="0" applyFont="1" applyFill="1" applyAlignment="1" applyProtection="1">
      <alignment horizontal="center"/>
      <protection hidden="1"/>
    </xf>
    <xf numFmtId="165" fontId="21" fillId="3" borderId="0" xfId="1" applyNumberFormat="1" applyFont="1" applyFill="1" applyBorder="1" applyAlignment="1" applyProtection="1">
      <alignment horizontal="center" vertical="center"/>
      <protection locked="0"/>
    </xf>
    <xf numFmtId="43" fontId="1" fillId="3" borderId="0" xfId="1" applyFont="1" applyFill="1" applyBorder="1" applyAlignment="1" applyProtection="1">
      <alignment horizontal="left"/>
      <protection hidden="1"/>
    </xf>
    <xf numFmtId="0" fontId="31" fillId="2" borderId="0" xfId="2" applyNumberFormat="1" applyFont="1" applyFill="1" applyBorder="1" applyAlignment="1" applyProtection="1">
      <alignment horizontal="center"/>
      <protection hidden="1"/>
    </xf>
    <xf numFmtId="0" fontId="22" fillId="2" borderId="0" xfId="1" applyNumberFormat="1" applyFont="1" applyFill="1" applyBorder="1" applyAlignment="1" applyProtection="1">
      <alignment horizontal="left"/>
      <protection hidden="1"/>
    </xf>
    <xf numFmtId="0" fontId="22" fillId="2" borderId="0" xfId="1" applyNumberFormat="1" applyFont="1" applyFill="1" applyBorder="1" applyAlignment="1" applyProtection="1">
      <alignment horizontal="left" wrapText="1"/>
      <protection hidden="1"/>
    </xf>
    <xf numFmtId="0" fontId="32" fillId="2" borderId="0" xfId="0" applyFont="1" applyFill="1" applyAlignment="1" applyProtection="1">
      <alignment horizontal="left"/>
      <protection hidden="1"/>
    </xf>
    <xf numFmtId="0" fontId="22" fillId="2" borderId="8" xfId="1" applyNumberFormat="1" applyFont="1" applyFill="1" applyBorder="1" applyAlignment="1" applyProtection="1">
      <alignment horizontal="left"/>
      <protection hidden="1"/>
    </xf>
    <xf numFmtId="0" fontId="32" fillId="2" borderId="0" xfId="0" applyFont="1" applyFill="1" applyAlignment="1">
      <alignment horizontal="left"/>
    </xf>
    <xf numFmtId="165" fontId="21" fillId="3" borderId="0" xfId="1" applyNumberFormat="1" applyFont="1" applyFill="1" applyBorder="1" applyAlignment="1" applyProtection="1">
      <alignment horizontal="center" vertical="center"/>
      <protection hidden="1"/>
    </xf>
    <xf numFmtId="0" fontId="16" fillId="2" borderId="0" xfId="0" applyFont="1" applyFill="1" applyProtection="1">
      <protection hidden="1"/>
    </xf>
    <xf numFmtId="169" fontId="1" fillId="5" borderId="1" xfId="1" applyNumberFormat="1" applyFont="1" applyFill="1" applyBorder="1" applyAlignment="1" applyProtection="1">
      <alignment horizontal="center" vertical="center"/>
      <protection locked="0"/>
    </xf>
    <xf numFmtId="43" fontId="21" fillId="3" borderId="0" xfId="1" applyFont="1" applyFill="1" applyBorder="1" applyAlignment="1" applyProtection="1">
      <alignment horizontal="center"/>
      <protection hidden="1"/>
    </xf>
    <xf numFmtId="0" fontId="1" fillId="2" borderId="0" xfId="1" quotePrefix="1" applyNumberFormat="1" applyFont="1" applyFill="1" applyBorder="1" applyAlignment="1" applyProtection="1">
      <alignment vertical="center"/>
      <protection hidden="1"/>
    </xf>
    <xf numFmtId="0" fontId="1" fillId="2" borderId="8" xfId="1" quotePrefix="1" applyNumberFormat="1" applyFont="1" applyFill="1" applyBorder="1" applyAlignment="1" applyProtection="1">
      <protection hidden="1"/>
    </xf>
    <xf numFmtId="0" fontId="33" fillId="5" borderId="29" xfId="1" applyNumberFormat="1" applyFont="1" applyFill="1" applyBorder="1" applyAlignment="1" applyProtection="1">
      <alignment horizontal="center" vertical="center" wrapText="1"/>
      <protection locked="0"/>
    </xf>
    <xf numFmtId="43" fontId="1" fillId="3" borderId="0" xfId="1" applyFont="1" applyFill="1" applyBorder="1" applyAlignment="1" applyProtection="1">
      <alignment vertical="center"/>
      <protection hidden="1"/>
    </xf>
    <xf numFmtId="0" fontId="22" fillId="0" borderId="0" xfId="0" applyFont="1" applyAlignment="1" applyProtection="1">
      <alignment horizontal="left" vertical="center"/>
      <protection hidden="1"/>
    </xf>
    <xf numFmtId="43" fontId="1" fillId="2" borderId="16" xfId="1" applyFont="1" applyFill="1" applyBorder="1" applyAlignment="1" applyProtection="1">
      <alignment horizontal="center"/>
      <protection hidden="1"/>
    </xf>
    <xf numFmtId="0" fontId="7" fillId="2" borderId="16" xfId="0" applyFont="1" applyFill="1" applyBorder="1" applyProtection="1">
      <protection hidden="1"/>
    </xf>
    <xf numFmtId="0" fontId="30" fillId="2" borderId="0" xfId="2" applyNumberFormat="1" applyFont="1" applyFill="1" applyBorder="1" applyAlignment="1" applyProtection="1">
      <alignment horizontal="center"/>
      <protection hidden="1"/>
    </xf>
    <xf numFmtId="43" fontId="1" fillId="2" borderId="0" xfId="1" applyFont="1" applyFill="1" applyProtection="1">
      <protection hidden="1"/>
    </xf>
    <xf numFmtId="44" fontId="15" fillId="2" borderId="0" xfId="2" applyFont="1" applyFill="1" applyBorder="1" applyAlignment="1" applyProtection="1">
      <alignment horizontal="center"/>
      <protection hidden="1"/>
    </xf>
    <xf numFmtId="0" fontId="31" fillId="2" borderId="0" xfId="0" applyFont="1" applyFill="1" applyProtection="1">
      <protection hidden="1"/>
    </xf>
    <xf numFmtId="0" fontId="31" fillId="2" borderId="0" xfId="0" applyFont="1" applyFill="1" applyAlignment="1" applyProtection="1">
      <alignment horizontal="center"/>
      <protection hidden="1"/>
    </xf>
    <xf numFmtId="43" fontId="30" fillId="2" borderId="0" xfId="1" applyFont="1" applyFill="1" applyBorder="1" applyAlignment="1" applyProtection="1">
      <alignment horizontal="left"/>
      <protection hidden="1"/>
    </xf>
    <xf numFmtId="43" fontId="31" fillId="2" borderId="0" xfId="0" applyNumberFormat="1" applyFont="1" applyFill="1" applyAlignment="1" applyProtection="1">
      <alignment horizontal="center"/>
      <protection hidden="1"/>
    </xf>
    <xf numFmtId="0" fontId="31" fillId="2" borderId="0" xfId="0" applyFont="1" applyFill="1" applyAlignment="1" applyProtection="1">
      <alignment horizontal="center"/>
      <protection locked="0"/>
    </xf>
    <xf numFmtId="0" fontId="15" fillId="0" borderId="0" xfId="1" applyNumberFormat="1" applyFont="1" applyFill="1" applyBorder="1" applyAlignment="1" applyProtection="1">
      <protection hidden="1"/>
    </xf>
    <xf numFmtId="0" fontId="0" fillId="3" borderId="8" xfId="1" applyNumberFormat="1" applyFont="1" applyFill="1" applyBorder="1"/>
    <xf numFmtId="9" fontId="0" fillId="3" borderId="0" xfId="4" applyFont="1" applyFill="1" applyBorder="1"/>
    <xf numFmtId="43" fontId="1" fillId="2" borderId="0" xfId="0" applyNumberFormat="1" applyFont="1" applyFill="1" applyAlignment="1" applyProtection="1">
      <alignment horizontal="center"/>
      <protection hidden="1"/>
    </xf>
    <xf numFmtId="0" fontId="34" fillId="2" borderId="0" xfId="0" applyFont="1" applyFill="1" applyProtection="1">
      <protection hidden="1"/>
    </xf>
    <xf numFmtId="0" fontId="15" fillId="2" borderId="5" xfId="0" applyFont="1" applyFill="1" applyBorder="1" applyProtection="1">
      <protection hidden="1"/>
    </xf>
    <xf numFmtId="164" fontId="15" fillId="2" borderId="0" xfId="1" applyNumberFormat="1" applyFont="1" applyFill="1" applyBorder="1" applyProtection="1">
      <protection hidden="1"/>
    </xf>
    <xf numFmtId="164" fontId="35" fillId="2" borderId="0" xfId="1" applyNumberFormat="1" applyFont="1" applyFill="1" applyBorder="1" applyAlignment="1" applyProtection="1">
      <protection hidden="1"/>
    </xf>
    <xf numFmtId="164" fontId="35" fillId="3" borderId="5" xfId="1" applyNumberFormat="1" applyFont="1" applyFill="1" applyBorder="1" applyAlignment="1" applyProtection="1">
      <protection hidden="1"/>
    </xf>
    <xf numFmtId="165" fontId="15" fillId="3" borderId="0" xfId="1" applyNumberFormat="1" applyFont="1" applyFill="1" applyBorder="1" applyAlignment="1" applyProtection="1">
      <alignment horizontal="center" vertical="center"/>
      <protection hidden="1"/>
    </xf>
    <xf numFmtId="0" fontId="15" fillId="5" borderId="1" xfId="1" applyNumberFormat="1" applyFont="1" applyFill="1" applyBorder="1" applyAlignment="1" applyProtection="1">
      <alignment horizontal="center" vertical="center"/>
      <protection locked="0"/>
    </xf>
    <xf numFmtId="164" fontId="35" fillId="3" borderId="0" xfId="1" applyNumberFormat="1" applyFont="1" applyFill="1" applyBorder="1" applyAlignment="1" applyProtection="1">
      <alignment horizontal="left"/>
      <protection hidden="1"/>
    </xf>
    <xf numFmtId="164" fontId="15" fillId="3" borderId="0" xfId="1" applyNumberFormat="1" applyFont="1" applyFill="1" applyBorder="1" applyProtection="1">
      <protection hidden="1"/>
    </xf>
    <xf numFmtId="165" fontId="15" fillId="3" borderId="0" xfId="1" applyNumberFormat="1" applyFont="1" applyFill="1" applyBorder="1" applyAlignment="1" applyProtection="1">
      <alignment horizontal="center" vertical="center"/>
      <protection locked="0"/>
    </xf>
    <xf numFmtId="164" fontId="35" fillId="3" borderId="0" xfId="1" applyNumberFormat="1" applyFont="1" applyFill="1" applyBorder="1" applyAlignment="1" applyProtection="1">
      <protection hidden="1"/>
    </xf>
    <xf numFmtId="164" fontId="35" fillId="3" borderId="6" xfId="1" applyNumberFormat="1" applyFont="1" applyFill="1" applyBorder="1" applyAlignment="1" applyProtection="1">
      <protection hidden="1"/>
    </xf>
    <xf numFmtId="164" fontId="35" fillId="2" borderId="6" xfId="1" applyNumberFormat="1" applyFont="1" applyFill="1" applyBorder="1" applyAlignment="1" applyProtection="1">
      <alignment horizontal="left"/>
      <protection hidden="1"/>
    </xf>
    <xf numFmtId="164" fontId="35" fillId="2" borderId="0" xfId="1" applyNumberFormat="1" applyFont="1" applyFill="1" applyBorder="1" applyAlignment="1" applyProtection="1">
      <alignment horizontal="left"/>
      <protection hidden="1"/>
    </xf>
    <xf numFmtId="0" fontId="36" fillId="2" borderId="0" xfId="0" applyFont="1" applyFill="1"/>
    <xf numFmtId="0" fontId="36" fillId="0" borderId="0" xfId="0" applyFont="1"/>
    <xf numFmtId="164" fontId="15" fillId="2" borderId="0" xfId="1" applyNumberFormat="1" applyFont="1" applyFill="1" applyBorder="1" applyAlignment="1" applyProtection="1">
      <alignment horizontal="center"/>
      <protection hidden="1"/>
    </xf>
    <xf numFmtId="164" fontId="2" fillId="0" borderId="0" xfId="1" applyNumberFormat="1" applyFont="1" applyFill="1" applyAlignment="1" applyProtection="1">
      <alignment horizontal="center"/>
      <protection hidden="1"/>
    </xf>
    <xf numFmtId="0" fontId="18" fillId="3" borderId="5" xfId="1" applyNumberFormat="1" applyFont="1" applyFill="1" applyBorder="1" applyAlignment="1" applyProtection="1">
      <protection hidden="1"/>
    </xf>
    <xf numFmtId="0" fontId="18" fillId="3" borderId="5" xfId="1" applyNumberFormat="1" applyFont="1" applyFill="1" applyBorder="1" applyAlignment="1" applyProtection="1">
      <alignment vertical="center"/>
      <protection hidden="1"/>
    </xf>
    <xf numFmtId="0" fontId="18" fillId="3" borderId="7" xfId="1" applyNumberFormat="1" applyFont="1" applyFill="1" applyBorder="1" applyAlignment="1" applyProtection="1">
      <protection hidden="1"/>
    </xf>
    <xf numFmtId="43" fontId="6" fillId="0" borderId="0" xfId="1" applyFont="1" applyFill="1" applyAlignment="1"/>
    <xf numFmtId="43" fontId="25" fillId="3" borderId="5" xfId="1" applyFont="1" applyFill="1" applyBorder="1" applyAlignment="1" applyProtection="1">
      <protection hidden="1"/>
    </xf>
    <xf numFmtId="0" fontId="1" fillId="2" borderId="0" xfId="0" applyFont="1" applyFill="1" applyAlignment="1" applyProtection="1">
      <alignment horizontal="right"/>
      <protection hidden="1"/>
    </xf>
    <xf numFmtId="0" fontId="1" fillId="2" borderId="2" xfId="0" applyFont="1" applyFill="1" applyBorder="1" applyProtection="1">
      <protection hidden="1"/>
    </xf>
    <xf numFmtId="0" fontId="1" fillId="2" borderId="3" xfId="0" applyFont="1" applyFill="1" applyBorder="1" applyProtection="1">
      <protection hidden="1"/>
    </xf>
    <xf numFmtId="44" fontId="1" fillId="2" borderId="3" xfId="2" applyFont="1" applyFill="1" applyBorder="1" applyProtection="1">
      <protection hidden="1"/>
    </xf>
    <xf numFmtId="0" fontId="1" fillId="2" borderId="4" xfId="0" applyFont="1" applyFill="1" applyBorder="1" applyProtection="1">
      <protection hidden="1"/>
    </xf>
    <xf numFmtId="0" fontId="1" fillId="2" borderId="5" xfId="0" applyFont="1" applyFill="1" applyBorder="1" applyProtection="1">
      <protection hidden="1"/>
    </xf>
    <xf numFmtId="0" fontId="1" fillId="2" borderId="6" xfId="0" applyFont="1" applyFill="1" applyBorder="1" applyProtection="1">
      <protection hidden="1"/>
    </xf>
    <xf numFmtId="0" fontId="1" fillId="2" borderId="0" xfId="2" applyNumberFormat="1" applyFont="1" applyFill="1" applyBorder="1" applyAlignment="1" applyProtection="1">
      <alignment horizontal="center"/>
      <protection hidden="1"/>
    </xf>
    <xf numFmtId="0" fontId="1" fillId="2" borderId="0" xfId="2" applyNumberFormat="1" applyFont="1" applyFill="1" applyBorder="1" applyAlignment="1" applyProtection="1">
      <protection hidden="1"/>
    </xf>
    <xf numFmtId="44" fontId="1" fillId="2" borderId="13" xfId="2" applyFont="1" applyFill="1" applyBorder="1" applyAlignment="1" applyProtection="1">
      <alignment horizontal="center"/>
      <protection hidden="1"/>
    </xf>
    <xf numFmtId="0" fontId="1" fillId="2" borderId="7" xfId="0" applyFont="1" applyFill="1" applyBorder="1" applyProtection="1">
      <protection hidden="1"/>
    </xf>
    <xf numFmtId="0" fontId="1" fillId="2" borderId="8" xfId="0" applyFont="1" applyFill="1" applyBorder="1" applyAlignment="1" applyProtection="1">
      <alignment horizontal="right"/>
      <protection hidden="1"/>
    </xf>
    <xf numFmtId="44" fontId="1" fillId="2" borderId="8" xfId="2" applyFont="1" applyFill="1" applyBorder="1" applyProtection="1">
      <protection hidden="1"/>
    </xf>
    <xf numFmtId="0" fontId="1" fillId="2" borderId="9" xfId="0" applyFont="1" applyFill="1" applyBorder="1" applyProtection="1">
      <protection hidden="1"/>
    </xf>
    <xf numFmtId="44" fontId="1" fillId="2" borderId="0" xfId="2" applyFont="1" applyFill="1" applyProtection="1">
      <protection hidden="1"/>
    </xf>
    <xf numFmtId="44" fontId="1" fillId="2" borderId="18" xfId="2" applyFont="1" applyFill="1" applyBorder="1" applyProtection="1">
      <protection hidden="1"/>
    </xf>
    <xf numFmtId="44" fontId="1" fillId="2" borderId="13" xfId="2" applyFont="1" applyFill="1" applyBorder="1" applyProtection="1">
      <protection hidden="1"/>
    </xf>
    <xf numFmtId="44" fontId="1" fillId="2" borderId="19" xfId="2" applyFont="1" applyFill="1" applyBorder="1" applyProtection="1">
      <protection hidden="1"/>
    </xf>
    <xf numFmtId="0" fontId="1" fillId="0" borderId="5" xfId="0" applyFont="1" applyBorder="1" applyProtection="1">
      <protection hidden="1"/>
    </xf>
    <xf numFmtId="0" fontId="1" fillId="2" borderId="0" xfId="0" applyFont="1" applyFill="1" applyAlignment="1" applyProtection="1">
      <alignment horizontal="center"/>
      <protection hidden="1"/>
    </xf>
    <xf numFmtId="0" fontId="1" fillId="2" borderId="19" xfId="0" applyFont="1" applyFill="1" applyBorder="1" applyProtection="1">
      <protection hidden="1"/>
    </xf>
    <xf numFmtId="0" fontId="1" fillId="2" borderId="15" xfId="0" applyFont="1" applyFill="1" applyBorder="1" applyProtection="1">
      <protection hidden="1"/>
    </xf>
    <xf numFmtId="0" fontId="1" fillId="2" borderId="20" xfId="0" applyFont="1" applyFill="1" applyBorder="1" applyProtection="1">
      <protection hidden="1"/>
    </xf>
    <xf numFmtId="0" fontId="1" fillId="2" borderId="16" xfId="0" applyFont="1" applyFill="1" applyBorder="1" applyProtection="1">
      <protection hidden="1"/>
    </xf>
    <xf numFmtId="0" fontId="1" fillId="2" borderId="17" xfId="0" applyFont="1" applyFill="1" applyBorder="1" applyProtection="1">
      <protection hidden="1"/>
    </xf>
    <xf numFmtId="164" fontId="1" fillId="2" borderId="0" xfId="1" applyNumberFormat="1" applyFont="1" applyFill="1" applyAlignment="1" applyProtection="1">
      <alignment horizontal="center"/>
      <protection hidden="1"/>
    </xf>
    <xf numFmtId="164" fontId="1" fillId="2" borderId="0" xfId="1" applyNumberFormat="1" applyFont="1" applyFill="1" applyProtection="1">
      <protection hidden="1"/>
    </xf>
    <xf numFmtId="164" fontId="1" fillId="2" borderId="0" xfId="1" applyNumberFormat="1" applyFont="1" applyFill="1" applyBorder="1" applyAlignment="1" applyProtection="1">
      <alignment horizontal="center"/>
      <protection hidden="1"/>
    </xf>
    <xf numFmtId="164" fontId="1" fillId="2" borderId="3" xfId="1" applyNumberFormat="1" applyFont="1" applyFill="1" applyBorder="1" applyAlignment="1" applyProtection="1">
      <alignment horizontal="center"/>
      <protection hidden="1"/>
    </xf>
    <xf numFmtId="164" fontId="1" fillId="2" borderId="4" xfId="1" applyNumberFormat="1" applyFont="1" applyFill="1" applyBorder="1" applyProtection="1">
      <protection hidden="1"/>
    </xf>
    <xf numFmtId="43" fontId="1" fillId="3" borderId="2" xfId="1" applyFont="1" applyFill="1" applyBorder="1" applyAlignment="1" applyProtection="1">
      <alignment horizontal="center"/>
      <protection hidden="1"/>
    </xf>
    <xf numFmtId="43" fontId="1" fillId="3" borderId="3" xfId="1" applyFont="1" applyFill="1" applyBorder="1" applyAlignment="1" applyProtection="1">
      <alignment horizontal="center"/>
      <protection hidden="1"/>
    </xf>
    <xf numFmtId="43" fontId="1" fillId="3" borderId="4" xfId="1" applyFont="1" applyFill="1" applyBorder="1" applyAlignment="1" applyProtection="1">
      <alignment horizontal="center"/>
      <protection hidden="1"/>
    </xf>
    <xf numFmtId="164" fontId="1" fillId="2" borderId="6" xfId="1" applyNumberFormat="1" applyFont="1" applyFill="1" applyBorder="1" applyProtection="1">
      <protection hidden="1"/>
    </xf>
    <xf numFmtId="43" fontId="1" fillId="3" borderId="5" xfId="1" applyFont="1" applyFill="1" applyBorder="1" applyAlignment="1" applyProtection="1">
      <alignment horizontal="center"/>
      <protection hidden="1"/>
    </xf>
    <xf numFmtId="43" fontId="1" fillId="3" borderId="6" xfId="1" applyFont="1" applyFill="1" applyBorder="1" applyAlignment="1" applyProtection="1">
      <alignment horizontal="center"/>
      <protection hidden="1"/>
    </xf>
    <xf numFmtId="164" fontId="1" fillId="3" borderId="5" xfId="1" applyNumberFormat="1" applyFont="1" applyFill="1" applyBorder="1" applyAlignment="1" applyProtection="1">
      <alignment horizontal="center"/>
      <protection hidden="1"/>
    </xf>
    <xf numFmtId="166" fontId="1" fillId="5" borderId="1" xfId="1" applyNumberFormat="1" applyFont="1" applyFill="1" applyBorder="1" applyAlignment="1" applyProtection="1">
      <alignment horizontal="center" vertical="center"/>
      <protection locked="0"/>
    </xf>
    <xf numFmtId="164" fontId="1" fillId="3" borderId="6" xfId="1" applyNumberFormat="1" applyFont="1" applyFill="1" applyBorder="1" applyProtection="1">
      <protection hidden="1"/>
    </xf>
    <xf numFmtId="164" fontId="1" fillId="3" borderId="0" xfId="1" applyNumberFormat="1" applyFont="1" applyFill="1" applyBorder="1" applyProtection="1">
      <protection hidden="1"/>
    </xf>
    <xf numFmtId="167" fontId="1" fillId="5" borderId="1" xfId="1" applyNumberFormat="1" applyFont="1" applyFill="1" applyBorder="1" applyAlignment="1" applyProtection="1">
      <alignment horizontal="center"/>
      <protection locked="0"/>
    </xf>
    <xf numFmtId="164" fontId="1" fillId="2" borderId="0" xfId="1" applyNumberFormat="1" applyFont="1" applyFill="1" applyProtection="1">
      <protection locked="0" hidden="1"/>
    </xf>
    <xf numFmtId="164" fontId="1" fillId="3" borderId="7" xfId="1" applyNumberFormat="1" applyFont="1" applyFill="1" applyBorder="1" applyAlignment="1" applyProtection="1">
      <alignment horizontal="center"/>
      <protection hidden="1"/>
    </xf>
    <xf numFmtId="164" fontId="1" fillId="3" borderId="8" xfId="1" applyNumberFormat="1" applyFont="1" applyFill="1" applyBorder="1" applyAlignment="1" applyProtection="1">
      <alignment horizontal="center"/>
      <protection hidden="1"/>
    </xf>
    <xf numFmtId="164" fontId="1" fillId="3" borderId="9" xfId="1" applyNumberFormat="1" applyFont="1" applyFill="1" applyBorder="1" applyProtection="1">
      <protection hidden="1"/>
    </xf>
    <xf numFmtId="164" fontId="1" fillId="2" borderId="8" xfId="1" applyNumberFormat="1" applyFont="1" applyFill="1" applyBorder="1" applyAlignment="1" applyProtection="1">
      <alignment horizontal="center"/>
      <protection hidden="1"/>
    </xf>
    <xf numFmtId="164" fontId="1" fillId="2" borderId="8" xfId="1" applyNumberFormat="1" applyFont="1" applyFill="1" applyBorder="1" applyProtection="1">
      <protection hidden="1"/>
    </xf>
    <xf numFmtId="164" fontId="1" fillId="2" borderId="9" xfId="1" applyNumberFormat="1" applyFont="1" applyFill="1" applyBorder="1" applyProtection="1">
      <protection hidden="1"/>
    </xf>
    <xf numFmtId="168" fontId="1" fillId="2" borderId="0" xfId="1" applyNumberFormat="1" applyFont="1" applyFill="1" applyProtection="1">
      <protection hidden="1"/>
    </xf>
    <xf numFmtId="164" fontId="1" fillId="3" borderId="4" xfId="1" applyNumberFormat="1" applyFont="1" applyFill="1" applyBorder="1" applyProtection="1">
      <protection hidden="1"/>
    </xf>
    <xf numFmtId="170" fontId="1" fillId="5" borderId="1" xfId="1" applyNumberFormat="1" applyFont="1" applyFill="1" applyBorder="1" applyAlignment="1" applyProtection="1">
      <alignment horizontal="center" vertical="center"/>
      <protection locked="0"/>
    </xf>
    <xf numFmtId="164" fontId="1" fillId="3" borderId="8" xfId="1" applyNumberFormat="1" applyFont="1" applyFill="1" applyBorder="1" applyProtection="1">
      <protection hidden="1"/>
    </xf>
    <xf numFmtId="164" fontId="1" fillId="3" borderId="2" xfId="1" applyNumberFormat="1" applyFont="1" applyFill="1" applyBorder="1" applyProtection="1">
      <protection hidden="1"/>
    </xf>
    <xf numFmtId="164" fontId="1" fillId="3" borderId="3" xfId="1" applyNumberFormat="1" applyFont="1" applyFill="1" applyBorder="1" applyProtection="1">
      <protection hidden="1"/>
    </xf>
    <xf numFmtId="164" fontId="1" fillId="3" borderId="5" xfId="1" applyNumberFormat="1" applyFont="1" applyFill="1" applyBorder="1" applyProtection="1">
      <protection hidden="1"/>
    </xf>
    <xf numFmtId="0" fontId="1" fillId="2" borderId="0" xfId="0" applyFont="1" applyFill="1" applyAlignment="1" applyProtection="1">
      <alignment wrapText="1"/>
      <protection hidden="1"/>
    </xf>
    <xf numFmtId="0" fontId="1" fillId="2" borderId="5" xfId="0" applyFont="1" applyFill="1" applyBorder="1" applyAlignment="1" applyProtection="1">
      <alignment wrapText="1"/>
      <protection hidden="1"/>
    </xf>
    <xf numFmtId="43" fontId="1" fillId="2" borderId="0" xfId="1" applyFont="1" applyFill="1" applyBorder="1" applyAlignment="1" applyProtection="1">
      <alignment horizontal="center" wrapText="1"/>
      <protection hidden="1"/>
    </xf>
    <xf numFmtId="164" fontId="1" fillId="2" borderId="0" xfId="1" applyNumberFormat="1" applyFont="1" applyFill="1" applyBorder="1" applyAlignment="1" applyProtection="1">
      <alignment wrapText="1"/>
      <protection hidden="1"/>
    </xf>
    <xf numFmtId="164" fontId="1" fillId="3" borderId="5" xfId="1" applyNumberFormat="1" applyFont="1" applyFill="1" applyBorder="1" applyAlignment="1" applyProtection="1">
      <alignment wrapText="1"/>
      <protection hidden="1"/>
    </xf>
    <xf numFmtId="164" fontId="1" fillId="3" borderId="0" xfId="1" applyNumberFormat="1" applyFont="1" applyFill="1" applyBorder="1" applyAlignment="1" applyProtection="1">
      <alignment horizontal="center" wrapText="1"/>
      <protection hidden="1"/>
    </xf>
    <xf numFmtId="164" fontId="1" fillId="3" borderId="0" xfId="1" applyNumberFormat="1" applyFont="1" applyFill="1" applyBorder="1" applyAlignment="1" applyProtection="1">
      <alignment wrapText="1"/>
      <protection hidden="1"/>
    </xf>
    <xf numFmtId="164" fontId="1" fillId="3" borderId="6" xfId="1" applyNumberFormat="1" applyFont="1" applyFill="1" applyBorder="1" applyAlignment="1" applyProtection="1">
      <alignment wrapText="1"/>
      <protection hidden="1"/>
    </xf>
    <xf numFmtId="164" fontId="1" fillId="2" borderId="6" xfId="1" applyNumberFormat="1" applyFont="1" applyFill="1" applyBorder="1" applyAlignment="1" applyProtection="1">
      <alignment horizontal="center" wrapText="1"/>
      <protection hidden="1"/>
    </xf>
    <xf numFmtId="164" fontId="1" fillId="2" borderId="0" xfId="1" applyNumberFormat="1" applyFont="1" applyFill="1" applyBorder="1" applyAlignment="1" applyProtection="1">
      <alignment horizontal="center" wrapText="1"/>
      <protection hidden="1"/>
    </xf>
    <xf numFmtId="165" fontId="1" fillId="5" borderId="1" xfId="1" applyNumberFormat="1" applyFont="1" applyFill="1" applyBorder="1" applyAlignment="1" applyProtection="1">
      <alignment horizontal="center" vertical="center"/>
      <protection locked="0"/>
    </xf>
    <xf numFmtId="165" fontId="1" fillId="2" borderId="0" xfId="1" applyNumberFormat="1" applyFont="1" applyFill="1" applyBorder="1" applyAlignment="1" applyProtection="1">
      <alignment vertical="center"/>
      <protection locked="0"/>
    </xf>
    <xf numFmtId="165" fontId="1" fillId="2" borderId="0" xfId="1" applyNumberFormat="1" applyFont="1" applyFill="1" applyBorder="1" applyAlignment="1" applyProtection="1">
      <alignment horizontal="center" vertical="center"/>
      <protection locked="0"/>
    </xf>
    <xf numFmtId="164" fontId="1" fillId="3" borderId="7" xfId="1" applyNumberFormat="1" applyFont="1" applyFill="1" applyBorder="1" applyProtection="1">
      <protection hidden="1"/>
    </xf>
    <xf numFmtId="43" fontId="1" fillId="2" borderId="5" xfId="1" applyFont="1" applyFill="1" applyBorder="1" applyProtection="1">
      <protection hidden="1"/>
    </xf>
    <xf numFmtId="0" fontId="1" fillId="0" borderId="2" xfId="0" applyFont="1" applyBorder="1" applyProtection="1">
      <protection hidden="1"/>
    </xf>
    <xf numFmtId="43" fontId="1" fillId="2" borderId="3" xfId="1" applyFont="1" applyFill="1" applyBorder="1" applyAlignment="1" applyProtection="1">
      <alignment horizontal="center"/>
      <protection hidden="1"/>
    </xf>
    <xf numFmtId="43" fontId="1" fillId="2" borderId="5" xfId="1" applyFont="1" applyFill="1" applyBorder="1" applyAlignment="1" applyProtection="1">
      <alignment wrapText="1"/>
      <protection hidden="1"/>
    </xf>
    <xf numFmtId="0" fontId="1" fillId="2" borderId="0" xfId="1" applyNumberFormat="1" applyFont="1" applyFill="1" applyBorder="1" applyAlignment="1" applyProtection="1">
      <alignment wrapText="1"/>
      <protection hidden="1"/>
    </xf>
    <xf numFmtId="43" fontId="1" fillId="3" borderId="5" xfId="1" applyFont="1" applyFill="1" applyBorder="1" applyAlignment="1" applyProtection="1">
      <alignment horizontal="center" wrapText="1"/>
      <protection hidden="1"/>
    </xf>
    <xf numFmtId="0" fontId="1" fillId="3" borderId="0" xfId="1" applyNumberFormat="1" applyFont="1" applyFill="1" applyBorder="1" applyAlignment="1" applyProtection="1">
      <alignment wrapText="1"/>
      <protection hidden="1"/>
    </xf>
    <xf numFmtId="164" fontId="1" fillId="2" borderId="0" xfId="1" applyNumberFormat="1" applyFont="1" applyFill="1" applyAlignment="1" applyProtection="1">
      <protection hidden="1"/>
    </xf>
    <xf numFmtId="43" fontId="1" fillId="2" borderId="0" xfId="1" applyFont="1" applyFill="1" applyAlignment="1" applyProtection="1">
      <protection hidden="1"/>
    </xf>
    <xf numFmtId="43" fontId="1" fillId="2" borderId="0" xfId="1" applyFont="1" applyFill="1" applyAlignment="1" applyProtection="1">
      <alignment horizontal="center"/>
      <protection hidden="1"/>
    </xf>
    <xf numFmtId="43" fontId="1" fillId="2" borderId="0" xfId="1" applyFont="1" applyFill="1" applyBorder="1" applyAlignment="1" applyProtection="1">
      <protection hidden="1"/>
    </xf>
    <xf numFmtId="43" fontId="1" fillId="2" borderId="2" xfId="1" applyFont="1" applyFill="1" applyBorder="1" applyProtection="1">
      <protection hidden="1"/>
    </xf>
    <xf numFmtId="0" fontId="1" fillId="2" borderId="3" xfId="1" applyNumberFormat="1" applyFont="1" applyFill="1" applyBorder="1" applyAlignment="1" applyProtection="1">
      <protection hidden="1"/>
    </xf>
    <xf numFmtId="43" fontId="1" fillId="2" borderId="3" xfId="1" applyFont="1" applyFill="1" applyBorder="1" applyAlignment="1" applyProtection="1">
      <protection hidden="1"/>
    </xf>
    <xf numFmtId="43" fontId="1" fillId="2" borderId="3" xfId="1" applyFont="1" applyFill="1" applyBorder="1" applyProtection="1">
      <protection hidden="1"/>
    </xf>
    <xf numFmtId="43" fontId="1" fillId="2" borderId="4" xfId="1" applyFont="1" applyFill="1" applyBorder="1" applyProtection="1">
      <protection hidden="1"/>
    </xf>
    <xf numFmtId="43" fontId="1" fillId="3" borderId="2" xfId="1" applyFont="1" applyFill="1" applyBorder="1" applyAlignment="1" applyProtection="1">
      <protection hidden="1"/>
    </xf>
    <xf numFmtId="43" fontId="1" fillId="3" borderId="3" xfId="1" applyFont="1" applyFill="1" applyBorder="1" applyProtection="1">
      <protection hidden="1"/>
    </xf>
    <xf numFmtId="43" fontId="1" fillId="3" borderId="4" xfId="1" applyFont="1" applyFill="1" applyBorder="1" applyProtection="1">
      <protection hidden="1"/>
    </xf>
    <xf numFmtId="43" fontId="1" fillId="2" borderId="6" xfId="1" applyFont="1" applyFill="1" applyBorder="1" applyProtection="1">
      <protection hidden="1"/>
    </xf>
    <xf numFmtId="43" fontId="1" fillId="2" borderId="0" xfId="1" applyFont="1" applyFill="1" applyBorder="1" applyAlignment="1" applyProtection="1">
      <alignment wrapText="1"/>
      <protection hidden="1"/>
    </xf>
    <xf numFmtId="43" fontId="1" fillId="3" borderId="5" xfId="1" applyFont="1" applyFill="1" applyBorder="1" applyAlignment="1" applyProtection="1">
      <alignment wrapText="1"/>
      <protection hidden="1"/>
    </xf>
    <xf numFmtId="43" fontId="1" fillId="3" borderId="6" xfId="1" applyFont="1" applyFill="1" applyBorder="1" applyAlignment="1" applyProtection="1">
      <alignment horizontal="center" wrapText="1"/>
      <protection hidden="1"/>
    </xf>
    <xf numFmtId="43" fontId="1" fillId="2" borderId="6" xfId="1" applyFont="1" applyFill="1" applyBorder="1" applyAlignment="1" applyProtection="1">
      <alignment wrapText="1"/>
      <protection hidden="1"/>
    </xf>
    <xf numFmtId="43" fontId="1" fillId="2" borderId="0" xfId="1" applyFont="1" applyFill="1" applyAlignment="1" applyProtection="1">
      <alignment wrapText="1"/>
      <protection hidden="1"/>
    </xf>
    <xf numFmtId="43" fontId="1" fillId="3" borderId="5" xfId="1" applyFont="1" applyFill="1" applyBorder="1" applyAlignment="1" applyProtection="1">
      <protection hidden="1"/>
    </xf>
    <xf numFmtId="43" fontId="1" fillId="3" borderId="0" xfId="1" applyFont="1" applyFill="1" applyBorder="1" applyProtection="1">
      <protection hidden="1"/>
    </xf>
    <xf numFmtId="43" fontId="1" fillId="3" borderId="6" xfId="1" applyFont="1" applyFill="1" applyBorder="1" applyProtection="1">
      <protection hidden="1"/>
    </xf>
    <xf numFmtId="43" fontId="1" fillId="3" borderId="13" xfId="1" applyFont="1" applyFill="1" applyBorder="1" applyAlignment="1" applyProtection="1">
      <alignment horizontal="center"/>
      <protection hidden="1"/>
    </xf>
    <xf numFmtId="167" fontId="1" fillId="3" borderId="0" xfId="1" applyNumberFormat="1" applyFont="1" applyFill="1" applyBorder="1" applyAlignment="1" applyProtection="1">
      <alignment horizontal="center"/>
      <protection hidden="1"/>
    </xf>
    <xf numFmtId="43" fontId="1" fillId="3" borderId="7" xfId="1" applyFont="1" applyFill="1" applyBorder="1" applyAlignment="1" applyProtection="1">
      <protection hidden="1"/>
    </xf>
    <xf numFmtId="43" fontId="1" fillId="3" borderId="8" xfId="1" applyFont="1" applyFill="1" applyBorder="1" applyAlignment="1" applyProtection="1">
      <alignment horizontal="center"/>
      <protection hidden="1"/>
    </xf>
    <xf numFmtId="43" fontId="1" fillId="3" borderId="9" xfId="1" applyFont="1" applyFill="1" applyBorder="1" applyAlignment="1" applyProtection="1">
      <alignment horizontal="center"/>
      <protection hidden="1"/>
    </xf>
    <xf numFmtId="43" fontId="1" fillId="3" borderId="7" xfId="1" applyFont="1" applyFill="1" applyBorder="1" applyAlignment="1" applyProtection="1">
      <alignment horizontal="center"/>
      <protection hidden="1"/>
    </xf>
    <xf numFmtId="43" fontId="1" fillId="3" borderId="8" xfId="1" applyFont="1" applyFill="1" applyBorder="1" applyProtection="1">
      <protection hidden="1"/>
    </xf>
    <xf numFmtId="43" fontId="1" fillId="3" borderId="9" xfId="1" applyFont="1" applyFill="1" applyBorder="1" applyProtection="1">
      <protection hidden="1"/>
    </xf>
    <xf numFmtId="43" fontId="1" fillId="2" borderId="7" xfId="1" applyFont="1" applyFill="1" applyBorder="1" applyProtection="1">
      <protection hidden="1"/>
    </xf>
    <xf numFmtId="0" fontId="1" fillId="2" borderId="8" xfId="1" applyNumberFormat="1" applyFont="1" applyFill="1" applyBorder="1" applyAlignment="1" applyProtection="1">
      <protection hidden="1"/>
    </xf>
    <xf numFmtId="43" fontId="1" fillId="2" borderId="8" xfId="1" applyFont="1" applyFill="1" applyBorder="1" applyAlignment="1" applyProtection="1">
      <protection hidden="1"/>
    </xf>
    <xf numFmtId="43" fontId="1" fillId="2" borderId="8" xfId="1" applyFont="1" applyFill="1" applyBorder="1" applyAlignment="1" applyProtection="1">
      <alignment horizontal="center"/>
      <protection hidden="1"/>
    </xf>
    <xf numFmtId="43" fontId="1" fillId="2" borderId="8" xfId="1" applyFont="1" applyFill="1" applyBorder="1" applyProtection="1">
      <protection hidden="1"/>
    </xf>
    <xf numFmtId="43" fontId="1" fillId="2" borderId="9" xfId="1" applyFont="1" applyFill="1" applyBorder="1" applyProtection="1">
      <protection hidden="1"/>
    </xf>
    <xf numFmtId="0" fontId="1" fillId="2" borderId="13" xfId="1" applyNumberFormat="1" applyFont="1" applyFill="1" applyBorder="1" applyAlignment="1" applyProtection="1">
      <protection hidden="1"/>
    </xf>
    <xf numFmtId="43" fontId="1" fillId="2" borderId="13" xfId="1" applyFont="1" applyFill="1" applyBorder="1" applyAlignment="1" applyProtection="1">
      <protection hidden="1"/>
    </xf>
    <xf numFmtId="43" fontId="1" fillId="2" borderId="13" xfId="1" applyFont="1" applyFill="1" applyBorder="1" applyAlignment="1" applyProtection="1">
      <alignment horizontal="center"/>
      <protection hidden="1"/>
    </xf>
    <xf numFmtId="43" fontId="1" fillId="2" borderId="14" xfId="1" applyFont="1" applyFill="1" applyBorder="1" applyAlignment="1" applyProtection="1">
      <alignment horizontal="center"/>
      <protection hidden="1"/>
    </xf>
    <xf numFmtId="43" fontId="1" fillId="2" borderId="15" xfId="1" applyFont="1" applyFill="1" applyBorder="1" applyAlignment="1" applyProtection="1">
      <alignment horizontal="center"/>
      <protection hidden="1"/>
    </xf>
    <xf numFmtId="43" fontId="1" fillId="3" borderId="21" xfId="4" applyNumberFormat="1" applyFont="1" applyFill="1" applyBorder="1" applyAlignment="1" applyProtection="1">
      <alignment horizontal="center"/>
      <protection hidden="1"/>
    </xf>
    <xf numFmtId="0" fontId="1" fillId="2" borderId="16" xfId="1" applyNumberFormat="1" applyFont="1" applyFill="1" applyBorder="1" applyAlignment="1" applyProtection="1">
      <protection hidden="1"/>
    </xf>
    <xf numFmtId="43" fontId="1" fillId="2" borderId="16" xfId="1" applyFont="1" applyFill="1" applyBorder="1" applyAlignment="1" applyProtection="1">
      <protection hidden="1"/>
    </xf>
    <xf numFmtId="43" fontId="1" fillId="2" borderId="17" xfId="1" applyFont="1" applyFill="1" applyBorder="1" applyAlignment="1" applyProtection="1">
      <alignment horizontal="center"/>
      <protection hidden="1"/>
    </xf>
    <xf numFmtId="9" fontId="1" fillId="3" borderId="0" xfId="4" applyFont="1" applyFill="1" applyBorder="1" applyAlignment="1" applyProtection="1">
      <alignment horizontal="right"/>
      <protection hidden="1"/>
    </xf>
    <xf numFmtId="164" fontId="1" fillId="3" borderId="0" xfId="1" applyNumberFormat="1" applyFont="1" applyFill="1" applyBorder="1" applyAlignment="1" applyProtection="1">
      <alignment horizontal="left" indent="2"/>
      <protection hidden="1"/>
    </xf>
    <xf numFmtId="164" fontId="1" fillId="3" borderId="0" xfId="1" applyNumberFormat="1" applyFont="1" applyFill="1" applyBorder="1" applyAlignment="1" applyProtection="1">
      <alignment horizontal="center"/>
      <protection hidden="1"/>
    </xf>
    <xf numFmtId="10" fontId="1" fillId="3" borderId="0" xfId="4" applyNumberFormat="1" applyFont="1" applyFill="1" applyBorder="1" applyAlignment="1" applyProtection="1">
      <alignment horizontal="right"/>
      <protection hidden="1"/>
    </xf>
    <xf numFmtId="167" fontId="1" fillId="3" borderId="16" xfId="1" applyNumberFormat="1" applyFont="1" applyFill="1" applyBorder="1" applyAlignment="1" applyProtection="1">
      <alignment horizontal="center"/>
      <protection hidden="1"/>
    </xf>
    <xf numFmtId="43" fontId="1" fillId="2" borderId="0" xfId="1" applyFont="1" applyFill="1" applyAlignment="1">
      <alignment horizontal="center"/>
    </xf>
    <xf numFmtId="43" fontId="1" fillId="2" borderId="0" xfId="1" applyFont="1" applyFill="1"/>
    <xf numFmtId="0" fontId="1" fillId="2" borderId="0" xfId="1" applyNumberFormat="1" applyFont="1" applyFill="1" applyAlignment="1"/>
    <xf numFmtId="43" fontId="1" fillId="2" borderId="0" xfId="1" applyFont="1" applyFill="1" applyAlignment="1"/>
    <xf numFmtId="43" fontId="1" fillId="2" borderId="0" xfId="1" applyFont="1" applyFill="1" applyBorder="1" applyAlignment="1" applyProtection="1">
      <alignment vertical="center"/>
      <protection hidden="1"/>
    </xf>
    <xf numFmtId="43" fontId="1" fillId="2" borderId="5" xfId="1" applyFont="1" applyFill="1" applyBorder="1" applyAlignment="1" applyProtection="1">
      <alignment vertical="center"/>
      <protection hidden="1"/>
    </xf>
    <xf numFmtId="0" fontId="1" fillId="2" borderId="0" xfId="1" applyNumberFormat="1" applyFont="1" applyFill="1" applyBorder="1" applyAlignment="1" applyProtection="1">
      <alignment vertical="center"/>
      <protection hidden="1"/>
    </xf>
    <xf numFmtId="43" fontId="1" fillId="3" borderId="6" xfId="1" applyFont="1" applyFill="1" applyBorder="1" applyAlignment="1" applyProtection="1">
      <alignment horizontal="center" vertical="center"/>
      <protection hidden="1"/>
    </xf>
    <xf numFmtId="43" fontId="1" fillId="2" borderId="0" xfId="1" applyFont="1" applyFill="1" applyBorder="1" applyAlignment="1" applyProtection="1">
      <alignment horizontal="center" vertical="center"/>
      <protection hidden="1"/>
    </xf>
    <xf numFmtId="43" fontId="1" fillId="3" borderId="5" xfId="1" applyFont="1" applyFill="1" applyBorder="1" applyAlignment="1" applyProtection="1">
      <alignment horizontal="center" vertical="center"/>
      <protection hidden="1"/>
    </xf>
    <xf numFmtId="43" fontId="1" fillId="3" borderId="0" xfId="1" applyFont="1" applyFill="1" applyBorder="1" applyAlignment="1" applyProtection="1">
      <alignment horizontal="center" vertical="center"/>
      <protection hidden="1"/>
    </xf>
    <xf numFmtId="43" fontId="1" fillId="3" borderId="6" xfId="1" applyFont="1" applyFill="1" applyBorder="1" applyAlignment="1" applyProtection="1">
      <alignment vertical="center"/>
      <protection hidden="1"/>
    </xf>
    <xf numFmtId="43" fontId="1" fillId="2" borderId="6" xfId="1" applyFont="1" applyFill="1" applyBorder="1" applyAlignment="1" applyProtection="1">
      <alignment vertical="center"/>
      <protection hidden="1"/>
    </xf>
    <xf numFmtId="43" fontId="1" fillId="2" borderId="0" xfId="1" applyFont="1" applyFill="1" applyAlignment="1" applyProtection="1">
      <alignment vertical="center"/>
      <protection hidden="1"/>
    </xf>
    <xf numFmtId="43" fontId="1" fillId="3" borderId="0" xfId="1" applyFont="1" applyFill="1" applyProtection="1">
      <protection hidden="1"/>
    </xf>
    <xf numFmtId="43" fontId="1" fillId="2" borderId="4" xfId="1" applyFont="1" applyFill="1" applyBorder="1" applyAlignment="1" applyProtection="1">
      <alignment horizontal="center"/>
      <protection hidden="1"/>
    </xf>
    <xf numFmtId="43" fontId="1" fillId="2" borderId="6" xfId="1" applyFont="1" applyFill="1" applyBorder="1" applyAlignment="1" applyProtection="1">
      <alignment horizontal="center"/>
      <protection hidden="1"/>
    </xf>
    <xf numFmtId="10" fontId="1" fillId="3" borderId="13" xfId="4" applyNumberFormat="1" applyFont="1" applyFill="1" applyBorder="1" applyAlignment="1" applyProtection="1">
      <alignment horizontal="right"/>
      <protection hidden="1"/>
    </xf>
    <xf numFmtId="10" fontId="1" fillId="3" borderId="21" xfId="4" applyNumberFormat="1" applyFont="1" applyFill="1" applyBorder="1" applyAlignment="1" applyProtection="1">
      <alignment horizontal="right"/>
      <protection hidden="1"/>
    </xf>
    <xf numFmtId="10" fontId="1" fillId="3" borderId="21" xfId="1" applyNumberFormat="1" applyFont="1" applyFill="1" applyBorder="1" applyAlignment="1" applyProtection="1">
      <alignment horizontal="right"/>
      <protection hidden="1"/>
    </xf>
    <xf numFmtId="43" fontId="1" fillId="2" borderId="9" xfId="1" applyFont="1" applyFill="1" applyBorder="1" applyAlignment="1" applyProtection="1">
      <alignment horizontal="center"/>
      <protection hidden="1"/>
    </xf>
    <xf numFmtId="43" fontId="1" fillId="2" borderId="6" xfId="1" applyFont="1" applyFill="1" applyBorder="1" applyAlignment="1" applyProtection="1">
      <alignment horizontal="center" wrapText="1"/>
      <protection hidden="1"/>
    </xf>
    <xf numFmtId="0" fontId="1" fillId="2" borderId="0" xfId="1" applyNumberFormat="1" applyFont="1" applyFill="1" applyBorder="1" applyAlignment="1" applyProtection="1">
      <alignment horizontal="center"/>
      <protection hidden="1"/>
    </xf>
    <xf numFmtId="164" fontId="1" fillId="3" borderId="13" xfId="1" applyNumberFormat="1" applyFont="1" applyFill="1" applyBorder="1" applyAlignment="1" applyProtection="1">
      <alignment horizontal="center"/>
      <protection hidden="1"/>
    </xf>
    <xf numFmtId="164" fontId="1" fillId="3" borderId="21" xfId="1" applyNumberFormat="1" applyFont="1" applyFill="1" applyBorder="1" applyAlignment="1" applyProtection="1">
      <alignment horizontal="center"/>
      <protection hidden="1"/>
    </xf>
    <xf numFmtId="43" fontId="1" fillId="3" borderId="16" xfId="1" applyFont="1" applyFill="1" applyBorder="1" applyAlignment="1" applyProtection="1">
      <alignment horizontal="center"/>
      <protection hidden="1"/>
    </xf>
    <xf numFmtId="0" fontId="1" fillId="2" borderId="17" xfId="1" applyNumberFormat="1" applyFont="1" applyFill="1" applyBorder="1" applyAlignment="1" applyProtection="1">
      <protection hidden="1"/>
    </xf>
    <xf numFmtId="0" fontId="1" fillId="2" borderId="6" xfId="1" applyNumberFormat="1" applyFont="1" applyFill="1" applyBorder="1" applyAlignment="1" applyProtection="1">
      <protection hidden="1"/>
    </xf>
    <xf numFmtId="43" fontId="1" fillId="3" borderId="0" xfId="1" applyFont="1" applyFill="1" applyBorder="1" applyAlignment="1" applyProtection="1">
      <alignment horizontal="right"/>
      <protection hidden="1"/>
    </xf>
    <xf numFmtId="43" fontId="1" fillId="3" borderId="21" xfId="1" applyFont="1" applyFill="1" applyBorder="1" applyAlignment="1" applyProtection="1">
      <alignment horizontal="right"/>
      <protection hidden="1"/>
    </xf>
    <xf numFmtId="10" fontId="1" fillId="3" borderId="0" xfId="1" applyNumberFormat="1" applyFont="1" applyFill="1" applyBorder="1" applyAlignment="1" applyProtection="1">
      <alignment horizontal="right"/>
      <protection hidden="1"/>
    </xf>
    <xf numFmtId="43" fontId="1" fillId="2" borderId="13" xfId="1" applyFont="1" applyFill="1" applyBorder="1" applyProtection="1">
      <protection hidden="1"/>
    </xf>
    <xf numFmtId="43" fontId="1" fillId="2" borderId="14" xfId="1" applyFont="1" applyFill="1" applyBorder="1" applyProtection="1">
      <protection hidden="1"/>
    </xf>
    <xf numFmtId="43" fontId="1" fillId="2" borderId="15" xfId="1" applyFont="1" applyFill="1" applyBorder="1" applyProtection="1">
      <protection hidden="1"/>
    </xf>
    <xf numFmtId="43" fontId="1" fillId="2" borderId="15" xfId="1" applyFont="1" applyFill="1" applyBorder="1" applyAlignment="1" applyProtection="1">
      <alignment wrapText="1"/>
      <protection hidden="1"/>
    </xf>
    <xf numFmtId="43" fontId="1" fillId="2" borderId="17" xfId="1" applyFont="1" applyFill="1" applyBorder="1" applyProtection="1">
      <protection hidden="1"/>
    </xf>
    <xf numFmtId="0" fontId="1" fillId="0" borderId="0" xfId="1" applyNumberFormat="1" applyFont="1" applyFill="1" applyAlignment="1" applyProtection="1">
      <protection hidden="1"/>
    </xf>
    <xf numFmtId="43" fontId="1" fillId="0" borderId="0" xfId="1" applyFont="1" applyFill="1" applyAlignment="1" applyProtection="1">
      <alignment horizontal="center"/>
      <protection hidden="1"/>
    </xf>
    <xf numFmtId="43" fontId="1" fillId="0" borderId="0" xfId="1" applyFont="1" applyFill="1" applyProtection="1">
      <protection hidden="1"/>
    </xf>
    <xf numFmtId="43" fontId="1" fillId="0" borderId="0" xfId="1" applyFont="1" applyFill="1" applyBorder="1" applyProtection="1">
      <protection hidden="1"/>
    </xf>
    <xf numFmtId="43" fontId="1" fillId="0" borderId="0" xfId="1" applyFont="1" applyFill="1" applyBorder="1" applyAlignment="1" applyProtection="1">
      <alignment horizontal="center"/>
      <protection hidden="1"/>
    </xf>
    <xf numFmtId="43" fontId="1" fillId="0" borderId="0" xfId="1" applyFont="1" applyFill="1"/>
    <xf numFmtId="43" fontId="1" fillId="0" borderId="2" xfId="1" applyFont="1" applyFill="1" applyBorder="1" applyProtection="1">
      <protection hidden="1"/>
    </xf>
    <xf numFmtId="0" fontId="1" fillId="0" borderId="3" xfId="1" applyNumberFormat="1" applyFont="1" applyFill="1" applyBorder="1" applyAlignment="1" applyProtection="1">
      <protection hidden="1"/>
    </xf>
    <xf numFmtId="43" fontId="1" fillId="0" borderId="3" xfId="1" applyFont="1" applyFill="1" applyBorder="1" applyAlignment="1" applyProtection="1">
      <alignment horizontal="center"/>
      <protection hidden="1"/>
    </xf>
    <xf numFmtId="43" fontId="1" fillId="0" borderId="3" xfId="1" applyFont="1" applyFill="1" applyBorder="1" applyProtection="1">
      <protection hidden="1"/>
    </xf>
    <xf numFmtId="43" fontId="1" fillId="0" borderId="4" xfId="1" applyFont="1" applyFill="1" applyBorder="1"/>
    <xf numFmtId="43" fontId="1" fillId="0" borderId="5" xfId="1" applyFont="1" applyFill="1" applyBorder="1" applyProtection="1">
      <protection hidden="1"/>
    </xf>
    <xf numFmtId="43" fontId="1" fillId="0" borderId="2" xfId="1" applyFont="1" applyFill="1" applyBorder="1" applyAlignment="1" applyProtection="1">
      <alignment horizontal="center"/>
      <protection hidden="1"/>
    </xf>
    <xf numFmtId="43" fontId="1" fillId="0" borderId="4" xfId="1" applyFont="1" applyFill="1" applyBorder="1" applyAlignment="1" applyProtection="1">
      <alignment horizontal="center"/>
      <protection hidden="1"/>
    </xf>
    <xf numFmtId="43" fontId="1" fillId="0" borderId="6" xfId="1" applyFont="1" applyFill="1" applyBorder="1"/>
    <xf numFmtId="43" fontId="1" fillId="0" borderId="5" xfId="1" applyFont="1" applyFill="1" applyBorder="1" applyAlignment="1" applyProtection="1">
      <alignment horizontal="center"/>
      <protection hidden="1"/>
    </xf>
    <xf numFmtId="43" fontId="1" fillId="0" borderId="6" xfId="1" applyFont="1" applyFill="1" applyBorder="1" applyAlignment="1" applyProtection="1">
      <alignment horizontal="center"/>
      <protection hidden="1"/>
    </xf>
    <xf numFmtId="0" fontId="1" fillId="0" borderId="0" xfId="0" applyFont="1"/>
    <xf numFmtId="0" fontId="1" fillId="0" borderId="5" xfId="0" applyFont="1" applyBorder="1"/>
    <xf numFmtId="0" fontId="1" fillId="0" borderId="0" xfId="1" applyNumberFormat="1" applyFont="1" applyFill="1" applyBorder="1" applyAlignment="1"/>
    <xf numFmtId="43" fontId="1" fillId="0" borderId="5" xfId="1" applyFont="1" applyFill="1" applyBorder="1" applyAlignment="1">
      <alignment horizontal="center"/>
    </xf>
    <xf numFmtId="43" fontId="1" fillId="0" borderId="0" xfId="1" applyFont="1" applyFill="1" applyBorder="1" applyAlignment="1">
      <alignment horizontal="center"/>
    </xf>
    <xf numFmtId="43" fontId="1" fillId="0" borderId="6" xfId="1" applyFont="1" applyFill="1" applyBorder="1" applyAlignment="1">
      <alignment horizontal="center"/>
    </xf>
    <xf numFmtId="43" fontId="1" fillId="0" borderId="0" xfId="1" applyFont="1" applyFill="1" applyBorder="1"/>
    <xf numFmtId="0" fontId="6" fillId="2" borderId="0" xfId="1" applyNumberFormat="1" applyFont="1" applyFill="1" applyAlignment="1"/>
    <xf numFmtId="43" fontId="6" fillId="2" borderId="0" xfId="1" applyFont="1" applyFill="1" applyAlignment="1"/>
    <xf numFmtId="43" fontId="6" fillId="2" borderId="0" xfId="1" applyFont="1" applyFill="1" applyAlignment="1">
      <alignment horizontal="center"/>
    </xf>
    <xf numFmtId="43" fontId="6" fillId="2" borderId="0" xfId="1" applyFont="1" applyFill="1"/>
    <xf numFmtId="43" fontId="1" fillId="8" borderId="0" xfId="1" applyFont="1" applyFill="1" applyBorder="1" applyAlignment="1">
      <alignment horizontal="center"/>
    </xf>
    <xf numFmtId="43" fontId="1" fillId="2" borderId="0" xfId="1" applyFont="1" applyFill="1" applyBorder="1" applyAlignment="1" applyProtection="1">
      <alignment horizontal="center"/>
      <protection hidden="1"/>
    </xf>
    <xf numFmtId="44" fontId="7" fillId="7" borderId="10" xfId="2" applyFont="1" applyFill="1" applyBorder="1" applyAlignment="1" applyProtection="1">
      <alignment horizontal="center"/>
      <protection hidden="1"/>
    </xf>
    <xf numFmtId="44" fontId="7" fillId="7" borderId="11" xfId="2" applyFont="1" applyFill="1" applyBorder="1" applyAlignment="1" applyProtection="1">
      <alignment horizontal="center"/>
      <protection hidden="1"/>
    </xf>
    <xf numFmtId="44" fontId="7" fillId="7" borderId="12" xfId="2" applyFont="1" applyFill="1" applyBorder="1" applyAlignment="1" applyProtection="1">
      <alignment horizontal="center"/>
      <protection hidden="1"/>
    </xf>
    <xf numFmtId="0" fontId="7" fillId="7" borderId="10" xfId="0" applyFont="1" applyFill="1" applyBorder="1" applyAlignment="1" applyProtection="1">
      <alignment horizontal="center"/>
      <protection hidden="1"/>
    </xf>
    <xf numFmtId="0" fontId="7" fillId="7" borderId="11" xfId="0" applyFont="1" applyFill="1" applyBorder="1" applyAlignment="1" applyProtection="1">
      <alignment horizontal="center"/>
      <protection hidden="1"/>
    </xf>
    <xf numFmtId="0" fontId="7" fillId="7" borderId="12" xfId="0" applyFont="1" applyFill="1" applyBorder="1" applyAlignment="1" applyProtection="1">
      <alignment horizontal="center"/>
      <protection hidden="1"/>
    </xf>
    <xf numFmtId="0" fontId="7" fillId="6" borderId="10" xfId="0" applyFont="1" applyFill="1" applyBorder="1" applyAlignment="1" applyProtection="1">
      <alignment horizontal="center"/>
      <protection hidden="1"/>
    </xf>
    <xf numFmtId="0" fontId="7" fillId="6" borderId="11" xfId="0" applyFont="1" applyFill="1" applyBorder="1" applyAlignment="1" applyProtection="1">
      <alignment horizontal="center"/>
      <protection hidden="1"/>
    </xf>
    <xf numFmtId="0" fontId="7" fillId="6" borderId="12" xfId="0" applyFont="1" applyFill="1" applyBorder="1" applyAlignment="1" applyProtection="1">
      <alignment horizontal="center"/>
      <protection hidden="1"/>
    </xf>
    <xf numFmtId="44" fontId="7" fillId="6" borderId="10" xfId="2" applyFont="1" applyFill="1" applyBorder="1" applyAlignment="1" applyProtection="1">
      <alignment horizontal="center"/>
      <protection hidden="1"/>
    </xf>
    <xf numFmtId="44" fontId="7" fillId="6" borderId="11" xfId="2" applyFont="1" applyFill="1" applyBorder="1" applyAlignment="1" applyProtection="1">
      <alignment horizontal="center"/>
      <protection hidden="1"/>
    </xf>
    <xf numFmtId="44" fontId="7" fillId="6" borderId="12" xfId="2" applyFont="1" applyFill="1" applyBorder="1" applyAlignment="1" applyProtection="1">
      <alignment horizontal="center"/>
      <protection hidden="1"/>
    </xf>
    <xf numFmtId="0" fontId="31" fillId="6" borderId="10" xfId="0" applyFont="1" applyFill="1" applyBorder="1" applyAlignment="1" applyProtection="1">
      <alignment horizontal="center"/>
      <protection hidden="1"/>
    </xf>
    <xf numFmtId="0" fontId="31" fillId="6" borderId="11" xfId="0" applyFont="1" applyFill="1" applyBorder="1" applyAlignment="1" applyProtection="1">
      <alignment horizontal="center"/>
      <protection hidden="1"/>
    </xf>
    <xf numFmtId="0" fontId="31" fillId="6" borderId="12" xfId="0" applyFont="1" applyFill="1" applyBorder="1" applyAlignment="1" applyProtection="1">
      <alignment horizontal="center"/>
      <protection hidden="1"/>
    </xf>
    <xf numFmtId="0" fontId="1" fillId="5" borderId="10" xfId="1" applyNumberFormat="1" applyFont="1" applyFill="1" applyBorder="1" applyAlignment="1" applyProtection="1">
      <alignment horizontal="center" vertical="center" wrapText="1"/>
      <protection locked="0"/>
    </xf>
    <xf numFmtId="0" fontId="1" fillId="5" borderId="11" xfId="1" applyNumberFormat="1" applyFont="1" applyFill="1" applyBorder="1" applyAlignment="1" applyProtection="1">
      <alignment horizontal="center" vertical="center" wrapText="1"/>
      <protection locked="0"/>
    </xf>
    <xf numFmtId="0" fontId="1" fillId="5" borderId="12" xfId="1" applyNumberFormat="1" applyFont="1" applyFill="1" applyBorder="1" applyAlignment="1" applyProtection="1">
      <alignment horizontal="center" vertical="center" wrapText="1"/>
      <protection locked="0"/>
    </xf>
    <xf numFmtId="43" fontId="21" fillId="5" borderId="10" xfId="1" applyFont="1" applyFill="1" applyBorder="1" applyAlignment="1" applyProtection="1">
      <alignment horizontal="center"/>
      <protection locked="0"/>
    </xf>
    <xf numFmtId="43" fontId="21" fillId="5" borderId="11" xfId="1" applyFont="1" applyFill="1" applyBorder="1" applyAlignment="1" applyProtection="1">
      <alignment horizontal="center"/>
      <protection locked="0"/>
    </xf>
    <xf numFmtId="43" fontId="21" fillId="5" borderId="12" xfId="1" applyFont="1" applyFill="1" applyBorder="1" applyAlignment="1" applyProtection="1">
      <alignment horizontal="center"/>
      <protection locked="0"/>
    </xf>
    <xf numFmtId="0" fontId="7" fillId="3" borderId="0" xfId="1" applyNumberFormat="1" applyFont="1" applyFill="1" applyBorder="1" applyAlignment="1" applyProtection="1">
      <alignment horizontal="center" wrapText="1"/>
      <protection hidden="1"/>
    </xf>
    <xf numFmtId="0" fontId="1" fillId="5" borderId="22" xfId="1" applyNumberFormat="1" applyFont="1" applyFill="1" applyBorder="1" applyAlignment="1" applyProtection="1">
      <alignment horizontal="center" vertical="center" wrapText="1"/>
      <protection locked="0"/>
    </xf>
    <xf numFmtId="0" fontId="1" fillId="5" borderId="23" xfId="1" applyNumberFormat="1" applyFont="1" applyFill="1" applyBorder="1" applyAlignment="1" applyProtection="1">
      <alignment horizontal="center" vertical="center" wrapText="1"/>
      <protection locked="0"/>
    </xf>
    <xf numFmtId="165" fontId="21" fillId="5" borderId="10" xfId="1" applyNumberFormat="1" applyFont="1" applyFill="1" applyBorder="1" applyAlignment="1" applyProtection="1">
      <alignment horizontal="center" vertical="center"/>
      <protection locked="0"/>
    </xf>
    <xf numFmtId="165" fontId="21" fillId="5" borderId="11" xfId="1" applyNumberFormat="1" applyFont="1" applyFill="1" applyBorder="1" applyAlignment="1" applyProtection="1">
      <alignment horizontal="center" vertical="center"/>
      <protection locked="0"/>
    </xf>
    <xf numFmtId="165" fontId="21" fillId="5" borderId="12" xfId="1" applyNumberFormat="1" applyFont="1" applyFill="1" applyBorder="1" applyAlignment="1" applyProtection="1">
      <alignment horizontal="center" vertical="center"/>
      <protection locked="0"/>
    </xf>
    <xf numFmtId="164" fontId="7" fillId="3" borderId="0" xfId="1" applyNumberFormat="1" applyFont="1" applyFill="1" applyBorder="1" applyAlignment="1" applyProtection="1">
      <alignment horizontal="center" vertical="top" wrapText="1"/>
      <protection hidden="1"/>
    </xf>
    <xf numFmtId="43" fontId="25" fillId="3" borderId="0" xfId="1" applyFont="1" applyFill="1" applyBorder="1" applyAlignment="1" applyProtection="1">
      <alignment horizontal="center"/>
      <protection hidden="1"/>
    </xf>
    <xf numFmtId="164" fontId="21" fillId="5" borderId="10" xfId="1" applyNumberFormat="1" applyFont="1" applyFill="1" applyBorder="1" applyAlignment="1" applyProtection="1">
      <alignment horizontal="center" vertical="center" wrapText="1"/>
      <protection locked="0"/>
    </xf>
    <xf numFmtId="164" fontId="21" fillId="5" borderId="11" xfId="1" applyNumberFormat="1" applyFont="1" applyFill="1" applyBorder="1" applyAlignment="1" applyProtection="1">
      <alignment horizontal="center" vertical="center" wrapText="1"/>
      <protection locked="0"/>
    </xf>
    <xf numFmtId="164" fontId="21" fillId="5" borderId="12" xfId="1" applyNumberFormat="1" applyFont="1" applyFill="1" applyBorder="1" applyAlignment="1" applyProtection="1">
      <alignment horizontal="center" vertical="center" wrapText="1"/>
      <protection locked="0"/>
    </xf>
    <xf numFmtId="0" fontId="25" fillId="3" borderId="5" xfId="1" applyNumberFormat="1" applyFont="1" applyFill="1" applyBorder="1" applyAlignment="1" applyProtection="1">
      <alignment horizontal="center"/>
      <protection hidden="1"/>
    </xf>
    <xf numFmtId="0" fontId="25" fillId="3" borderId="0" xfId="1" applyNumberFormat="1" applyFont="1" applyFill="1" applyBorder="1" applyAlignment="1" applyProtection="1">
      <alignment horizontal="center"/>
      <protection hidden="1"/>
    </xf>
    <xf numFmtId="0" fontId="25" fillId="3" borderId="6" xfId="1" applyNumberFormat="1" applyFont="1" applyFill="1" applyBorder="1" applyAlignment="1" applyProtection="1">
      <alignment horizontal="center"/>
      <protection hidden="1"/>
    </xf>
    <xf numFmtId="43" fontId="25" fillId="3" borderId="5" xfId="1" applyFont="1" applyFill="1" applyBorder="1" applyAlignment="1" applyProtection="1">
      <alignment horizontal="center"/>
      <protection hidden="1"/>
    </xf>
    <xf numFmtId="43" fontId="25" fillId="3" borderId="6" xfId="1" applyFont="1" applyFill="1" applyBorder="1" applyAlignment="1" applyProtection="1">
      <alignment horizontal="center"/>
      <protection hidden="1"/>
    </xf>
    <xf numFmtId="0" fontId="7" fillId="0" borderId="0" xfId="1" applyNumberFormat="1" applyFont="1" applyFill="1" applyBorder="1" applyAlignment="1" applyProtection="1">
      <alignment horizontal="center"/>
      <protection hidden="1"/>
    </xf>
  </cellXfs>
  <cellStyles count="5">
    <cellStyle name="Comma" xfId="1" builtinId="3"/>
    <cellStyle name="Currency" xfId="2" builtinId="4"/>
    <cellStyle name="Normal" xfId="0" builtinId="0"/>
    <cellStyle name="Normal 2" xfId="3" xr:uid="{770BC609-1343-4973-95E7-672DDEDA6A10}"/>
    <cellStyle name="Percent" xfId="4" builtinId="5"/>
  </cellStyles>
  <dxfs count="2">
    <dxf>
      <numFmt numFmtId="172" formatCode="00\-000\-0000"/>
    </dxf>
    <dxf>
      <font>
        <color auto="1"/>
      </font>
      <numFmt numFmtId="165" formatCode="000\-000\-000"/>
    </dxf>
  </dxfs>
  <tableStyles count="0" defaultTableStyle="TableStyleMedium2" defaultPivotStyle="PivotStyleLight16"/>
  <colors>
    <mruColors>
      <color rgb="FFEBF3FB"/>
      <color rgb="FFCEE2F6"/>
      <color rgb="FFC4DCF4"/>
      <color rgb="FF215C98"/>
      <color rgb="FFFFFFCC"/>
      <color rgb="FFF2FB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333375</xdr:colOff>
      <xdr:row>0</xdr:row>
      <xdr:rowOff>0</xdr:rowOff>
    </xdr:from>
    <xdr:to>
      <xdr:col>21</xdr:col>
      <xdr:colOff>28575</xdr:colOff>
      <xdr:row>3</xdr:row>
      <xdr:rowOff>38100</xdr:rowOff>
    </xdr:to>
    <xdr:pic>
      <xdr:nvPicPr>
        <xdr:cNvPr id="2" name="Picture 1" descr="A close-up of a white background&#10;&#10;Description automatically generated">
          <a:extLst>
            <a:ext uri="{FF2B5EF4-FFF2-40B4-BE49-F238E27FC236}">
              <a16:creationId xmlns:a16="http://schemas.microsoft.com/office/drawing/2014/main" id="{0A6AE9BF-274F-457D-A077-4C2E862E1A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14839950" y="0"/>
          <a:ext cx="2266950" cy="7048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415925</xdr:colOff>
      <xdr:row>3</xdr:row>
      <xdr:rowOff>47625</xdr:rowOff>
    </xdr:to>
    <xdr:pic>
      <xdr:nvPicPr>
        <xdr:cNvPr id="2" name="Picture 1" descr="A close-up of a white background&#10;&#10;Description automatically generated">
          <a:extLst>
            <a:ext uri="{FF2B5EF4-FFF2-40B4-BE49-F238E27FC236}">
              <a16:creationId xmlns:a16="http://schemas.microsoft.com/office/drawing/2014/main" id="{2335535A-D4E9-4380-93DD-D078F89D8B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63775"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415925</xdr:colOff>
      <xdr:row>3</xdr:row>
      <xdr:rowOff>47625</xdr:rowOff>
    </xdr:to>
    <xdr:pic>
      <xdr:nvPicPr>
        <xdr:cNvPr id="2" name="Picture 1" descr="A close-up of a white background&#10;&#10;Description automatically generated">
          <a:extLst>
            <a:ext uri="{FF2B5EF4-FFF2-40B4-BE49-F238E27FC236}">
              <a16:creationId xmlns:a16="http://schemas.microsoft.com/office/drawing/2014/main" id="{DD5205D8-1ADA-4124-8C1E-B0E5A0D1C9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63775" cy="7048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415925</xdr:colOff>
      <xdr:row>3</xdr:row>
      <xdr:rowOff>47625</xdr:rowOff>
    </xdr:to>
    <xdr:pic>
      <xdr:nvPicPr>
        <xdr:cNvPr id="2" name="Picture 1" descr="A close-up of a white background&#10;&#10;Description automatically generated">
          <a:extLst>
            <a:ext uri="{FF2B5EF4-FFF2-40B4-BE49-F238E27FC236}">
              <a16:creationId xmlns:a16="http://schemas.microsoft.com/office/drawing/2014/main" id="{8EBA1595-DCC5-4B36-9494-75F2680121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63775" cy="7048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415925</xdr:colOff>
      <xdr:row>3</xdr:row>
      <xdr:rowOff>47625</xdr:rowOff>
    </xdr:to>
    <xdr:pic>
      <xdr:nvPicPr>
        <xdr:cNvPr id="2" name="Picture 1" descr="A close-up of a white background&#10;&#10;Description automatically generated">
          <a:extLst>
            <a:ext uri="{FF2B5EF4-FFF2-40B4-BE49-F238E27FC236}">
              <a16:creationId xmlns:a16="http://schemas.microsoft.com/office/drawing/2014/main" id="{050F8FA8-CC30-4929-8B97-CD7B5A487D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63775" cy="7048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415925</xdr:colOff>
      <xdr:row>3</xdr:row>
      <xdr:rowOff>47625</xdr:rowOff>
    </xdr:to>
    <xdr:pic>
      <xdr:nvPicPr>
        <xdr:cNvPr id="2" name="Picture 1" descr="A close-up of a white background&#10;&#10;Description automatically generated">
          <a:extLst>
            <a:ext uri="{FF2B5EF4-FFF2-40B4-BE49-F238E27FC236}">
              <a16:creationId xmlns:a16="http://schemas.microsoft.com/office/drawing/2014/main" id="{C33E9E9B-04B1-4BFB-A541-950B179611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63775"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415925</xdr:colOff>
      <xdr:row>3</xdr:row>
      <xdr:rowOff>47625</xdr:rowOff>
    </xdr:to>
    <xdr:pic>
      <xdr:nvPicPr>
        <xdr:cNvPr id="2" name="Picture 1" descr="A close-up of a white background&#10;&#10;Description automatically generated">
          <a:extLst>
            <a:ext uri="{FF2B5EF4-FFF2-40B4-BE49-F238E27FC236}">
              <a16:creationId xmlns:a16="http://schemas.microsoft.com/office/drawing/2014/main" id="{AE18A65B-F906-4592-B1F0-684423AA74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27" t="13445" r="4027" b="6457"/>
        <a:stretch/>
      </xdr:blipFill>
      <xdr:spPr bwMode="auto">
        <a:xfrm>
          <a:off x="9534525" y="0"/>
          <a:ext cx="2263775" cy="7048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99CD-8209-43C3-81C9-0EC9152DC079}">
  <dimension ref="A1:CL122"/>
  <sheetViews>
    <sheetView workbookViewId="0">
      <selection activeCell="U7" sqref="U7"/>
    </sheetView>
  </sheetViews>
  <sheetFormatPr defaultRowHeight="14.5" x14ac:dyDescent="0.35"/>
  <cols>
    <col min="1" max="1" width="2.7265625" style="9" customWidth="1"/>
    <col min="2" max="2" width="0.81640625" style="9" customWidth="1"/>
    <col min="3" max="3" width="7.7265625" style="9" customWidth="1"/>
    <col min="4" max="4" width="59" style="9" customWidth="1"/>
    <col min="5" max="6" width="6.7265625" style="9" customWidth="1"/>
    <col min="7" max="7" width="16.7265625" style="9" customWidth="1"/>
    <col min="8" max="8" width="6.7265625" style="9" customWidth="1"/>
    <col min="9" max="9" width="16.7265625" style="9" customWidth="1"/>
    <col min="10" max="10" width="6.7265625" style="9" customWidth="1"/>
    <col min="11" max="11" width="16.7265625" style="9" customWidth="1"/>
    <col min="12" max="13" width="6.7265625" style="9" customWidth="1"/>
    <col min="14" max="14" width="16.7265625" style="9" customWidth="1"/>
    <col min="15" max="15" width="6.7265625" style="9" customWidth="1"/>
    <col min="16" max="16" width="16.7265625" style="9" customWidth="1"/>
    <col min="17" max="17" width="6.7265625" style="9" customWidth="1"/>
    <col min="18" max="18" width="16.7265625" style="9" customWidth="1"/>
    <col min="19" max="21" width="6.7265625" style="9" customWidth="1"/>
    <col min="22" max="22" width="16.7265625" style="9" customWidth="1"/>
    <col min="23" max="23" width="6.7265625" style="9" customWidth="1"/>
    <col min="24" max="24" width="16.7265625" style="9" customWidth="1"/>
    <col min="25" max="25" width="6.7265625" style="9" customWidth="1"/>
    <col min="26" max="26" width="16.7265625" style="9" customWidth="1"/>
    <col min="27" max="28" width="6.7265625" style="9" customWidth="1"/>
    <col min="29" max="29" width="16.7265625" style="9" customWidth="1"/>
    <col min="30" max="30" width="6.7265625" style="9" customWidth="1"/>
    <col min="31" max="31" width="16.7265625" style="9" customWidth="1"/>
    <col min="32" max="32" width="6.7265625" style="9" customWidth="1"/>
    <col min="33" max="33" width="16.7265625" style="9" customWidth="1"/>
    <col min="34" max="35" width="6.7265625" style="9" customWidth="1"/>
    <col min="36" max="36" width="16.7265625" style="9" customWidth="1"/>
    <col min="37" max="37" width="6.7265625" style="9" customWidth="1"/>
    <col min="38" max="38" width="16.7265625" style="9" customWidth="1"/>
    <col min="39" max="39" width="6.7265625" style="9" customWidth="1"/>
    <col min="40" max="40" width="16.7265625" style="9" customWidth="1"/>
    <col min="41" max="42" width="6.7265625" style="9" customWidth="1"/>
    <col min="43" max="43" width="16.7265625" style="9" customWidth="1"/>
    <col min="44" max="44" width="6.7265625" style="9" customWidth="1"/>
    <col min="45" max="45" width="16.7265625" style="9" customWidth="1"/>
    <col min="46" max="46" width="6.7265625" style="9" customWidth="1"/>
    <col min="47" max="47" width="16.7265625" style="9" customWidth="1"/>
    <col min="48" max="50" width="6.7265625" style="9" customWidth="1"/>
    <col min="51" max="51" width="16.7265625" style="9" customWidth="1"/>
    <col min="52" max="52" width="6.7265625" style="9" customWidth="1"/>
    <col min="53" max="53" width="16.7265625" style="9" customWidth="1"/>
    <col min="54" max="54" width="6.7265625" style="9" customWidth="1"/>
    <col min="55" max="55" width="16.7265625" style="9" customWidth="1"/>
    <col min="56" max="56" width="6.7265625" style="9" customWidth="1"/>
    <col min="57" max="57" width="16.7265625" style="9" customWidth="1"/>
    <col min="58" max="58" width="6.7265625" style="9" customWidth="1"/>
    <col min="59" max="59" width="16.7265625" style="9" customWidth="1"/>
    <col min="60" max="60" width="6.7265625" style="9" customWidth="1"/>
    <col min="61" max="61" width="16.7265625" style="9" customWidth="1"/>
    <col min="62" max="62" width="6.7265625" style="9" customWidth="1"/>
    <col min="63" max="63" width="16.7265625" style="9" customWidth="1"/>
    <col min="64" max="64" width="6.7265625" style="9" customWidth="1"/>
    <col min="65" max="65" width="16.7265625" style="9" customWidth="1"/>
    <col min="66" max="66" width="6.7265625" style="9" customWidth="1"/>
    <col min="67" max="67" width="16.7265625" style="9" customWidth="1"/>
    <col min="68" max="71" width="6.7265625" style="9" customWidth="1"/>
    <col min="72" max="72" width="16.7265625" style="9" customWidth="1"/>
    <col min="73" max="74" width="6.7265625" style="9" customWidth="1"/>
    <col min="75" max="75" width="16.7265625" style="9" customWidth="1"/>
    <col min="76" max="76" width="6.7265625" style="9" customWidth="1"/>
    <col min="77" max="77" width="16.7265625" style="9" customWidth="1"/>
    <col min="78" max="78" width="6.7265625" style="9" customWidth="1"/>
    <col min="79" max="79" width="16.7265625" style="9" customWidth="1"/>
    <col min="80" max="80" width="6.7265625" style="9" customWidth="1"/>
    <col min="81" max="81" width="16.7265625" style="9" customWidth="1"/>
    <col min="82" max="82" width="6.7265625" style="9" customWidth="1"/>
    <col min="83" max="83" width="16.7265625" style="9" customWidth="1"/>
    <col min="84" max="84" width="6.7265625" style="9" customWidth="1"/>
    <col min="85" max="85" width="16.7265625" style="9" customWidth="1"/>
    <col min="86" max="87" width="6.7265625" style="9" customWidth="1"/>
    <col min="88" max="88" width="6.81640625" style="9" customWidth="1"/>
    <col min="89" max="89" width="6.7265625" style="9" customWidth="1"/>
    <col min="90" max="90" width="150.7265625" style="9" customWidth="1"/>
    <col min="91" max="91" width="150.7265625" customWidth="1"/>
  </cols>
  <sheetData>
    <row r="1" spans="1:90" ht="18.5" x14ac:dyDescent="0.45">
      <c r="A1" s="95" t="s">
        <v>0</v>
      </c>
      <c r="B1" s="11"/>
      <c r="C1" s="290"/>
      <c r="D1" s="13"/>
      <c r="E1" s="13"/>
      <c r="F1" s="13"/>
      <c r="G1" s="13"/>
      <c r="H1" s="65"/>
      <c r="I1" s="65"/>
      <c r="J1" s="65"/>
      <c r="K1" s="99"/>
      <c r="L1" s="99"/>
      <c r="M1" s="13"/>
      <c r="N1" s="13"/>
      <c r="O1" s="65"/>
      <c r="P1" s="65"/>
      <c r="Q1" s="65"/>
      <c r="R1" s="99"/>
      <c r="S1" s="99"/>
      <c r="T1" s="207"/>
      <c r="U1" s="258"/>
      <c r="V1" s="258"/>
      <c r="W1" s="259"/>
      <c r="X1" s="259"/>
      <c r="Y1" s="259"/>
      <c r="Z1" s="207"/>
      <c r="AA1" s="207"/>
      <c r="AB1" s="258"/>
      <c r="AC1" s="258"/>
      <c r="AD1" s="259"/>
      <c r="AE1" s="259"/>
      <c r="AF1" s="259"/>
      <c r="AG1" s="207"/>
      <c r="AH1" s="207"/>
      <c r="AI1" s="13"/>
      <c r="AJ1" s="13"/>
      <c r="AK1" s="65"/>
      <c r="AL1" s="65"/>
      <c r="AM1" s="65"/>
      <c r="AN1" s="99"/>
      <c r="AO1" s="99"/>
      <c r="AP1" s="13"/>
      <c r="AQ1" s="13"/>
      <c r="AR1" s="65"/>
      <c r="AS1" s="65"/>
      <c r="AT1" s="65"/>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row>
    <row r="2" spans="1:90" ht="18.5" x14ac:dyDescent="0.45">
      <c r="A2" s="11" t="s">
        <v>1</v>
      </c>
      <c r="B2" s="11"/>
      <c r="C2" s="290"/>
      <c r="D2" s="65"/>
      <c r="E2" s="65"/>
      <c r="F2" s="65"/>
      <c r="G2" s="65"/>
      <c r="H2" s="65"/>
      <c r="I2" s="65"/>
      <c r="J2" s="65"/>
      <c r="K2" s="99"/>
      <c r="L2" s="99"/>
      <c r="M2" s="65"/>
      <c r="N2" s="65"/>
      <c r="O2" s="65"/>
      <c r="P2" s="65"/>
      <c r="Q2" s="65"/>
      <c r="R2" s="99"/>
      <c r="S2" s="99"/>
      <c r="T2" s="207"/>
      <c r="U2" s="259"/>
      <c r="V2" s="259"/>
      <c r="W2" s="259"/>
      <c r="X2" s="259"/>
      <c r="Y2" s="259"/>
      <c r="Z2" s="207"/>
      <c r="AA2" s="207"/>
      <c r="AB2" s="259"/>
      <c r="AC2" s="259"/>
      <c r="AD2" s="259"/>
      <c r="AE2" s="259"/>
      <c r="AF2" s="259"/>
      <c r="AG2" s="207"/>
      <c r="AH2" s="207"/>
      <c r="AI2" s="65"/>
      <c r="AJ2" s="65"/>
      <c r="AK2" s="65"/>
      <c r="AL2" s="65"/>
      <c r="AM2" s="65"/>
      <c r="AN2" s="99"/>
      <c r="AO2" s="99"/>
      <c r="AP2" s="65"/>
      <c r="AQ2" s="65"/>
      <c r="AR2" s="65"/>
      <c r="AS2" s="65"/>
      <c r="AT2" s="65"/>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99"/>
      <c r="CB2" s="99"/>
      <c r="CC2" s="99"/>
      <c r="CD2" s="99"/>
      <c r="CE2" s="99"/>
      <c r="CF2" s="99"/>
      <c r="CG2" s="99"/>
      <c r="CH2" s="99"/>
      <c r="CI2" s="99"/>
      <c r="CJ2" s="99"/>
      <c r="CK2" s="99"/>
      <c r="CL2" s="99"/>
    </row>
    <row r="3" spans="1:90" s="10" customFormat="1" ht="15" customHeight="1" x14ac:dyDescent="0.45">
      <c r="A3" s="66"/>
      <c r="B3" s="67"/>
      <c r="C3" s="68"/>
      <c r="D3" s="69"/>
      <c r="E3" s="69"/>
      <c r="F3" s="69"/>
      <c r="G3" s="69"/>
      <c r="H3" s="69"/>
      <c r="I3" s="69"/>
      <c r="J3" s="69"/>
      <c r="K3" s="67"/>
      <c r="L3" s="67"/>
      <c r="M3" s="69"/>
      <c r="N3" s="69"/>
      <c r="O3" s="69"/>
      <c r="P3" s="69"/>
      <c r="Q3" s="69"/>
      <c r="R3" s="67"/>
      <c r="S3" s="67"/>
      <c r="T3" s="207"/>
      <c r="U3" s="259"/>
      <c r="V3" s="259"/>
      <c r="W3" s="259"/>
      <c r="X3" s="259"/>
      <c r="Y3" s="259"/>
      <c r="Z3" s="207"/>
      <c r="AA3" s="207"/>
      <c r="AB3" s="259"/>
      <c r="AC3" s="259"/>
      <c r="AD3" s="259"/>
      <c r="AE3" s="259"/>
      <c r="AF3" s="259"/>
      <c r="AG3" s="207"/>
      <c r="AH3" s="207"/>
      <c r="AI3" s="69"/>
      <c r="AJ3" s="69"/>
      <c r="AK3" s="69"/>
      <c r="AL3" s="69"/>
      <c r="AM3" s="69"/>
      <c r="AN3" s="67"/>
      <c r="AO3" s="67"/>
      <c r="AP3" s="69"/>
      <c r="AQ3" s="69"/>
      <c r="AR3" s="69"/>
      <c r="AS3" s="69"/>
      <c r="AT3" s="69"/>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row>
    <row r="4" spans="1:90" s="10" customFormat="1" ht="15" customHeight="1" x14ac:dyDescent="0.45">
      <c r="A4" s="245" t="s">
        <v>2</v>
      </c>
      <c r="B4" s="67"/>
      <c r="C4" s="68"/>
      <c r="D4" s="69"/>
      <c r="E4" s="69"/>
      <c r="F4" s="69"/>
      <c r="G4" s="69"/>
      <c r="H4" s="69"/>
      <c r="I4" s="69"/>
      <c r="J4" s="69"/>
      <c r="K4" s="67"/>
      <c r="L4" s="67"/>
      <c r="M4" s="69"/>
      <c r="N4" s="69"/>
      <c r="O4" s="69"/>
      <c r="P4" s="69"/>
      <c r="Q4" s="69"/>
      <c r="R4" s="67"/>
      <c r="S4" s="67"/>
      <c r="T4" s="207"/>
      <c r="U4" s="259"/>
      <c r="V4" s="259"/>
      <c r="W4" s="259"/>
      <c r="X4" s="259"/>
      <c r="Y4" s="259"/>
      <c r="Z4" s="207"/>
      <c r="AA4" s="207"/>
      <c r="AB4" s="259"/>
      <c r="AC4" s="259"/>
      <c r="AD4" s="259"/>
      <c r="AE4" s="259"/>
      <c r="AF4" s="259"/>
      <c r="AG4" s="207"/>
      <c r="AH4" s="207"/>
      <c r="AI4" s="69"/>
      <c r="AJ4" s="69"/>
      <c r="AK4" s="69"/>
      <c r="AL4" s="69"/>
      <c r="AM4" s="69"/>
      <c r="AN4" s="67"/>
      <c r="AO4" s="67"/>
      <c r="AP4" s="69"/>
      <c r="AQ4" s="69"/>
      <c r="AR4" s="69"/>
      <c r="AS4" s="69"/>
      <c r="AT4" s="69"/>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row>
    <row r="5" spans="1:90" ht="15" customHeight="1" x14ac:dyDescent="0.45">
      <c r="A5" s="245" t="s">
        <v>3</v>
      </c>
      <c r="B5" s="99"/>
      <c r="C5" s="290"/>
      <c r="D5" s="65"/>
      <c r="E5" s="65"/>
      <c r="F5" s="65"/>
      <c r="G5" s="65"/>
      <c r="H5" s="65"/>
      <c r="I5" s="65"/>
      <c r="J5" s="65"/>
      <c r="K5" s="99"/>
      <c r="L5" s="99"/>
      <c r="M5" s="65"/>
      <c r="N5" s="65"/>
      <c r="O5" s="65"/>
      <c r="P5" s="65"/>
      <c r="Q5" s="65"/>
      <c r="R5" s="99"/>
      <c r="S5" s="67"/>
      <c r="T5" s="207"/>
      <c r="U5" s="259"/>
      <c r="V5" s="259"/>
      <c r="W5" s="259"/>
      <c r="X5" s="259"/>
      <c r="Y5" s="259"/>
      <c r="Z5" s="207"/>
      <c r="AA5" s="207"/>
      <c r="AB5" s="259"/>
      <c r="AC5" s="259"/>
      <c r="AD5" s="259"/>
      <c r="AE5" s="259"/>
      <c r="AF5" s="259"/>
      <c r="AG5" s="207"/>
      <c r="AH5" s="207"/>
      <c r="AI5" s="69"/>
      <c r="AJ5" s="69"/>
      <c r="AK5" s="69"/>
      <c r="AL5" s="65"/>
      <c r="AM5" s="65"/>
      <c r="AN5" s="99"/>
      <c r="AO5" s="99"/>
      <c r="AP5" s="69"/>
      <c r="AQ5" s="69"/>
      <c r="AR5" s="69"/>
      <c r="AS5" s="65"/>
      <c r="AT5" s="65"/>
      <c r="AU5" s="99"/>
      <c r="AV5" s="99"/>
      <c r="AW5" s="99"/>
      <c r="AX5" s="99"/>
      <c r="AY5" s="99"/>
      <c r="AZ5" s="99"/>
      <c r="BA5" s="99"/>
      <c r="BB5" s="99"/>
      <c r="BC5" s="99"/>
      <c r="BD5" s="99"/>
      <c r="BE5" s="99"/>
      <c r="BF5" s="99"/>
      <c r="BG5" s="99"/>
      <c r="BH5" s="99"/>
      <c r="BI5" s="99"/>
      <c r="BJ5" s="99"/>
      <c r="BK5" s="99"/>
      <c r="BL5" s="99"/>
      <c r="BM5" s="99"/>
      <c r="BN5" s="99"/>
      <c r="BO5" s="99"/>
      <c r="BP5" s="99"/>
      <c r="BQ5" s="99"/>
      <c r="BR5" s="99"/>
      <c r="BS5" s="99"/>
      <c r="BT5" s="99"/>
      <c r="BU5" s="99"/>
      <c r="BV5" s="99"/>
      <c r="BW5" s="99"/>
      <c r="BX5" s="99"/>
      <c r="BY5" s="99"/>
      <c r="BZ5" s="99"/>
      <c r="CA5" s="99"/>
      <c r="CB5" s="99"/>
      <c r="CC5" s="99"/>
      <c r="CD5" s="99"/>
      <c r="CE5" s="99"/>
      <c r="CF5" s="99"/>
      <c r="CG5" s="99"/>
      <c r="CH5" s="99"/>
      <c r="CI5" s="99"/>
      <c r="CJ5" s="99"/>
      <c r="CK5" s="99"/>
      <c r="CL5" s="99"/>
    </row>
    <row r="6" spans="1:90" ht="15" customHeight="1" thickBot="1" x14ac:dyDescent="0.5">
      <c r="A6" s="99"/>
      <c r="B6" s="99"/>
      <c r="C6" s="290"/>
      <c r="D6" s="65"/>
      <c r="E6" s="65"/>
      <c r="F6" s="65"/>
      <c r="G6" s="65"/>
      <c r="H6" s="65"/>
      <c r="I6" s="65"/>
      <c r="J6" s="65"/>
      <c r="K6" s="99"/>
      <c r="L6" s="99"/>
      <c r="M6" s="65"/>
      <c r="N6" s="99"/>
      <c r="O6" s="99"/>
      <c r="P6" s="99"/>
      <c r="Q6" s="99"/>
      <c r="R6" s="99"/>
      <c r="S6" s="67"/>
      <c r="T6" s="207"/>
      <c r="U6" s="259"/>
      <c r="V6" s="259"/>
      <c r="W6" s="259"/>
      <c r="X6" s="207"/>
      <c r="Y6" s="207"/>
      <c r="Z6" s="207"/>
      <c r="AA6" s="207"/>
      <c r="AB6" s="259"/>
      <c r="AC6" s="259"/>
      <c r="AD6" s="259"/>
      <c r="AE6" s="207"/>
      <c r="AF6" s="207"/>
      <c r="AG6" s="207"/>
      <c r="AH6" s="207"/>
      <c r="AI6" s="69"/>
      <c r="AJ6" s="69"/>
      <c r="AK6" s="69"/>
      <c r="AL6" s="99"/>
      <c r="AM6" s="99"/>
      <c r="AN6" s="99"/>
      <c r="AO6" s="99"/>
      <c r="AP6" s="69"/>
      <c r="AQ6" s="69"/>
      <c r="AR6" s="6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c r="BS6" s="99"/>
      <c r="BT6" s="99"/>
      <c r="BU6" s="99"/>
      <c r="BV6" s="99"/>
      <c r="BW6" s="99"/>
      <c r="BX6" s="99"/>
      <c r="BY6" s="99"/>
      <c r="BZ6" s="99"/>
      <c r="CA6" s="99"/>
      <c r="CB6" s="99"/>
      <c r="CC6" s="99"/>
      <c r="CD6" s="99"/>
      <c r="CE6" s="99"/>
      <c r="CF6" s="99"/>
      <c r="CG6" s="99"/>
      <c r="CH6" s="99"/>
      <c r="CI6" s="99"/>
      <c r="CJ6" s="99"/>
      <c r="CK6" s="99"/>
      <c r="CL6" s="99"/>
    </row>
    <row r="7" spans="1:90" ht="15" customHeight="1" x14ac:dyDescent="0.45">
      <c r="A7" s="99"/>
      <c r="B7" s="291"/>
      <c r="C7" s="15" t="s">
        <v>4</v>
      </c>
      <c r="D7" s="292"/>
      <c r="E7" s="293"/>
      <c r="F7" s="293"/>
      <c r="G7" s="292"/>
      <c r="H7" s="292"/>
      <c r="I7" s="292"/>
      <c r="J7" s="218"/>
      <c r="K7" s="15"/>
      <c r="L7" s="15"/>
      <c r="M7" s="292"/>
      <c r="N7" s="292"/>
      <c r="O7" s="292"/>
      <c r="P7" s="293"/>
      <c r="Q7" s="292"/>
      <c r="R7" s="292"/>
      <c r="S7" s="294"/>
      <c r="T7" s="207"/>
      <c r="U7" s="259"/>
      <c r="V7" s="259"/>
      <c r="W7" s="259"/>
      <c r="X7" s="207"/>
      <c r="Y7" s="207"/>
      <c r="Z7" s="207"/>
      <c r="AA7" s="207"/>
      <c r="AB7" s="259"/>
      <c r="AC7" s="259"/>
      <c r="AD7" s="259"/>
      <c r="AE7" s="207"/>
      <c r="AF7" s="207"/>
      <c r="AG7" s="207"/>
      <c r="AH7" s="207"/>
      <c r="AI7" s="69"/>
      <c r="AJ7" s="69"/>
      <c r="AK7" s="69"/>
      <c r="AL7" s="99"/>
      <c r="AM7" s="99"/>
      <c r="AN7" s="99"/>
      <c r="AO7" s="99"/>
      <c r="AP7" s="69"/>
      <c r="AQ7" s="69"/>
      <c r="AR7" s="6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row>
    <row r="8" spans="1:90" ht="15" customHeight="1" x14ac:dyDescent="0.45">
      <c r="A8" s="99"/>
      <c r="B8" s="295"/>
      <c r="C8" s="13"/>
      <c r="D8" s="99"/>
      <c r="E8" s="214"/>
      <c r="F8" s="214"/>
      <c r="G8" s="99"/>
      <c r="H8" s="99"/>
      <c r="I8" s="99"/>
      <c r="J8" s="70"/>
      <c r="K8" s="13"/>
      <c r="L8" s="13"/>
      <c r="M8" s="99"/>
      <c r="N8" s="99"/>
      <c r="O8" s="99"/>
      <c r="P8" s="214"/>
      <c r="Q8" s="99"/>
      <c r="R8" s="99"/>
      <c r="S8" s="296"/>
      <c r="T8" s="207"/>
      <c r="U8" s="259"/>
      <c r="V8" s="259"/>
      <c r="W8" s="259"/>
      <c r="X8" s="207"/>
      <c r="Y8" s="207"/>
      <c r="Z8" s="207"/>
      <c r="AA8" s="207"/>
      <c r="AB8" s="259"/>
      <c r="AC8" s="259"/>
      <c r="AD8" s="259"/>
      <c r="AE8" s="207"/>
      <c r="AF8" s="207"/>
      <c r="AG8" s="207"/>
      <c r="AH8" s="207"/>
      <c r="AI8" s="69"/>
      <c r="AJ8" s="69"/>
      <c r="AK8" s="69"/>
      <c r="AL8" s="99"/>
      <c r="AM8" s="99"/>
      <c r="AN8" s="99"/>
      <c r="AO8" s="99"/>
      <c r="AP8" s="69"/>
      <c r="AQ8" s="69"/>
      <c r="AR8" s="69"/>
      <c r="AS8" s="99"/>
      <c r="AT8" s="99"/>
      <c r="AU8" s="99"/>
      <c r="AV8" s="99"/>
      <c r="AW8" s="99"/>
      <c r="AX8" s="99"/>
      <c r="AY8" s="99"/>
      <c r="AZ8" s="99"/>
      <c r="BA8" s="99"/>
      <c r="BB8" s="99"/>
      <c r="BC8" s="99"/>
      <c r="BD8" s="99"/>
      <c r="BE8" s="99"/>
      <c r="BF8" s="99"/>
      <c r="BG8" s="99"/>
      <c r="BH8" s="99"/>
      <c r="BI8" s="99"/>
      <c r="BJ8" s="99"/>
      <c r="BK8" s="99"/>
      <c r="BL8" s="99"/>
      <c r="BM8" s="99"/>
      <c r="BN8" s="99"/>
      <c r="BO8" s="99"/>
      <c r="BP8" s="99"/>
      <c r="BQ8" s="99"/>
      <c r="BR8" s="99"/>
      <c r="BS8" s="99"/>
      <c r="BT8" s="99"/>
      <c r="BU8" s="99"/>
      <c r="BV8" s="99"/>
      <c r="BW8" s="99"/>
      <c r="BX8" s="99"/>
      <c r="BY8" s="99"/>
      <c r="BZ8" s="99"/>
      <c r="CA8" s="99"/>
      <c r="CB8" s="99"/>
      <c r="CC8" s="99"/>
      <c r="CD8" s="99"/>
      <c r="CE8" s="99"/>
      <c r="CF8" s="99"/>
      <c r="CG8" s="99"/>
      <c r="CH8" s="99"/>
      <c r="CI8" s="99"/>
      <c r="CJ8" s="99"/>
      <c r="CK8" s="99"/>
      <c r="CL8" s="99"/>
    </row>
    <row r="9" spans="1:90" ht="15" customHeight="1" x14ac:dyDescent="0.45">
      <c r="A9" s="99"/>
      <c r="B9" s="295"/>
      <c r="C9" s="13"/>
      <c r="D9" s="99"/>
      <c r="E9" s="214"/>
      <c r="F9" s="214"/>
      <c r="G9" s="99"/>
      <c r="H9" s="99"/>
      <c r="I9" s="99"/>
      <c r="J9" s="70"/>
      <c r="K9" s="13"/>
      <c r="L9" s="13"/>
      <c r="M9" s="99"/>
      <c r="N9" s="99"/>
      <c r="O9" s="99"/>
      <c r="P9" s="214"/>
      <c r="Q9" s="99"/>
      <c r="R9" s="99"/>
      <c r="S9" s="296"/>
      <c r="T9" s="207"/>
      <c r="U9" s="259"/>
      <c r="V9" s="259"/>
      <c r="W9" s="259"/>
      <c r="X9" s="207"/>
      <c r="Y9" s="207"/>
      <c r="Z9" s="207"/>
      <c r="AA9" s="207"/>
      <c r="AB9" s="259"/>
      <c r="AC9" s="259"/>
      <c r="AD9" s="259"/>
      <c r="AE9" s="207"/>
      <c r="AF9" s="207"/>
      <c r="AG9" s="207"/>
      <c r="AH9" s="207"/>
      <c r="AI9" s="69"/>
      <c r="AJ9" s="69"/>
      <c r="AK9" s="69"/>
      <c r="AL9" s="99"/>
      <c r="AM9" s="99"/>
      <c r="AN9" s="99"/>
      <c r="AO9" s="99"/>
      <c r="AP9" s="69"/>
      <c r="AQ9" s="69"/>
      <c r="AR9" s="6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row>
    <row r="10" spans="1:90" ht="15" customHeight="1" x14ac:dyDescent="0.45">
      <c r="A10" s="99"/>
      <c r="B10" s="295"/>
      <c r="C10" s="39">
        <v>1</v>
      </c>
      <c r="D10" s="207" t="s">
        <v>5</v>
      </c>
      <c r="E10" s="214"/>
      <c r="F10" s="214"/>
      <c r="G10" s="99"/>
      <c r="H10" s="99"/>
      <c r="I10" s="99"/>
      <c r="J10" s="70"/>
      <c r="K10" s="13"/>
      <c r="L10" s="13"/>
      <c r="M10" s="214"/>
      <c r="N10" s="210"/>
      <c r="O10" s="297"/>
      <c r="P10" s="214"/>
      <c r="Q10" s="99"/>
      <c r="R10" s="208">
        <f>AG49</f>
        <v>0</v>
      </c>
      <c r="S10" s="296"/>
      <c r="T10" s="207"/>
      <c r="U10" s="259"/>
      <c r="V10" s="259"/>
      <c r="W10" s="259"/>
      <c r="X10" s="207"/>
      <c r="Y10" s="207"/>
      <c r="Z10" s="207"/>
      <c r="AA10" s="207"/>
      <c r="AB10" s="259"/>
      <c r="AC10" s="259"/>
      <c r="AD10" s="259"/>
      <c r="AE10" s="207"/>
      <c r="AF10" s="207"/>
      <c r="AG10" s="207"/>
      <c r="AH10" s="207"/>
      <c r="AI10" s="69"/>
      <c r="AJ10" s="69"/>
      <c r="AK10" s="69"/>
      <c r="AL10" s="99"/>
      <c r="AM10" s="99"/>
      <c r="AN10" s="99"/>
      <c r="AO10" s="99"/>
      <c r="AP10" s="69"/>
      <c r="AQ10" s="69"/>
      <c r="AR10" s="6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row>
    <row r="11" spans="1:90" ht="15" customHeight="1" x14ac:dyDescent="0.45">
      <c r="A11" s="99"/>
      <c r="B11" s="295"/>
      <c r="C11" s="39"/>
      <c r="D11" s="99"/>
      <c r="E11" s="214"/>
      <c r="F11" s="214"/>
      <c r="G11" s="99"/>
      <c r="H11" s="99"/>
      <c r="I11" s="99"/>
      <c r="J11" s="70"/>
      <c r="K11" s="13"/>
      <c r="L11" s="13"/>
      <c r="M11" s="214"/>
      <c r="N11" s="209"/>
      <c r="O11" s="297"/>
      <c r="P11" s="214"/>
      <c r="Q11" s="99"/>
      <c r="R11" s="297"/>
      <c r="S11" s="296"/>
      <c r="T11" s="207"/>
      <c r="U11" s="259"/>
      <c r="V11" s="259"/>
      <c r="W11" s="259"/>
      <c r="X11" s="207"/>
      <c r="Y11" s="207"/>
      <c r="Z11" s="207"/>
      <c r="AA11" s="207"/>
      <c r="AB11" s="259"/>
      <c r="AC11" s="259"/>
      <c r="AD11" s="259"/>
      <c r="AE11" s="207"/>
      <c r="AF11" s="207"/>
      <c r="AG11" s="207"/>
      <c r="AH11" s="207"/>
      <c r="AI11" s="69"/>
      <c r="AJ11" s="69"/>
      <c r="AK11" s="69"/>
      <c r="AL11" s="99"/>
      <c r="AM11" s="99"/>
      <c r="AN11" s="99"/>
      <c r="AO11" s="99"/>
      <c r="AP11" s="69"/>
      <c r="AQ11" s="69"/>
      <c r="AR11" s="6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row>
    <row r="12" spans="1:90" ht="15" customHeight="1" x14ac:dyDescent="0.45">
      <c r="A12" s="99"/>
      <c r="B12" s="295"/>
      <c r="C12" s="39">
        <v>2</v>
      </c>
      <c r="D12" s="207" t="s">
        <v>6</v>
      </c>
      <c r="E12" s="214"/>
      <c r="F12" s="214"/>
      <c r="G12" s="99"/>
      <c r="H12" s="99"/>
      <c r="I12" s="99"/>
      <c r="J12" s="70"/>
      <c r="K12" s="13"/>
      <c r="L12" s="13"/>
      <c r="M12" s="298"/>
      <c r="N12" s="210"/>
      <c r="O12" s="297"/>
      <c r="P12" s="214"/>
      <c r="Q12" s="99"/>
      <c r="R12" s="208">
        <f>AN49</f>
        <v>0</v>
      </c>
      <c r="S12" s="215"/>
      <c r="T12" s="207"/>
      <c r="U12" s="259"/>
      <c r="V12" s="259"/>
      <c r="W12" s="259"/>
      <c r="X12" s="260"/>
      <c r="Y12" s="260"/>
      <c r="Z12" s="260"/>
      <c r="AA12" s="260"/>
      <c r="AB12" s="259"/>
      <c r="AC12" s="259"/>
      <c r="AD12" s="259"/>
      <c r="AE12" s="260"/>
      <c r="AF12" s="260"/>
      <c r="AG12" s="260"/>
      <c r="AH12" s="260"/>
      <c r="AI12" s="69"/>
      <c r="AJ12" s="69"/>
      <c r="AK12" s="69"/>
      <c r="AL12" s="52"/>
      <c r="AM12" s="52"/>
      <c r="AN12" s="52"/>
      <c r="AO12" s="52"/>
      <c r="AP12" s="69"/>
      <c r="AQ12" s="69"/>
      <c r="AR12" s="69"/>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row>
    <row r="13" spans="1:90" ht="15" customHeight="1" x14ac:dyDescent="0.45">
      <c r="A13" s="99"/>
      <c r="B13" s="295"/>
      <c r="C13" s="39"/>
      <c r="D13" s="207"/>
      <c r="E13" s="214"/>
      <c r="F13" s="214"/>
      <c r="G13" s="99"/>
      <c r="H13" s="99"/>
      <c r="I13" s="297"/>
      <c r="J13" s="70"/>
      <c r="K13" s="13"/>
      <c r="L13" s="13"/>
      <c r="M13" s="214"/>
      <c r="N13" s="209"/>
      <c r="O13" s="297"/>
      <c r="P13" s="214"/>
      <c r="Q13" s="99"/>
      <c r="R13" s="199"/>
      <c r="S13" s="296"/>
      <c r="T13" s="207"/>
      <c r="U13" s="259"/>
      <c r="V13" s="259"/>
      <c r="W13" s="259"/>
      <c r="X13" s="207"/>
      <c r="Y13" s="207"/>
      <c r="Z13" s="207"/>
      <c r="AA13" s="207"/>
      <c r="AB13" s="259"/>
      <c r="AC13" s="259"/>
      <c r="AD13" s="259"/>
      <c r="AE13" s="207"/>
      <c r="AF13" s="207"/>
      <c r="AG13" s="207"/>
      <c r="AH13" s="207"/>
      <c r="AI13" s="69"/>
      <c r="AJ13" s="69"/>
      <c r="AK13" s="69"/>
      <c r="AL13" s="99"/>
      <c r="AM13" s="99"/>
      <c r="AN13" s="99"/>
      <c r="AO13" s="99"/>
      <c r="AP13" s="69"/>
      <c r="AQ13" s="69"/>
      <c r="AR13" s="6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row>
    <row r="14" spans="1:90" ht="15" customHeight="1" x14ac:dyDescent="0.45">
      <c r="A14" s="99"/>
      <c r="B14" s="295"/>
      <c r="C14" s="39">
        <v>3</v>
      </c>
      <c r="D14" s="120" t="s">
        <v>7</v>
      </c>
      <c r="E14" s="214"/>
      <c r="F14" s="214"/>
      <c r="G14" s="99"/>
      <c r="H14" s="99"/>
      <c r="I14" s="206"/>
      <c r="J14" s="70"/>
      <c r="K14" s="13"/>
      <c r="L14" s="13"/>
      <c r="M14" s="214"/>
      <c r="N14" s="210"/>
      <c r="O14" s="199"/>
      <c r="P14" s="214"/>
      <c r="Q14" s="99"/>
      <c r="R14" s="208">
        <f>SUM(BC49,BI49,BO49)</f>
        <v>0</v>
      </c>
      <c r="S14" s="215"/>
      <c r="T14" s="207"/>
      <c r="U14" s="259"/>
      <c r="V14" s="259"/>
      <c r="W14" s="259"/>
      <c r="X14" s="260"/>
      <c r="Y14" s="260"/>
      <c r="Z14" s="260"/>
      <c r="AA14" s="260"/>
      <c r="AB14" s="259"/>
      <c r="AC14" s="259"/>
      <c r="AD14" s="259"/>
      <c r="AE14" s="260"/>
      <c r="AF14" s="260"/>
      <c r="AG14" s="260"/>
      <c r="AH14" s="260"/>
      <c r="AI14" s="69"/>
      <c r="AJ14" s="69"/>
      <c r="AK14" s="69"/>
      <c r="AL14" s="52"/>
      <c r="AM14" s="52"/>
      <c r="AN14" s="52"/>
      <c r="AO14" s="52"/>
      <c r="AP14" s="69"/>
      <c r="AQ14" s="69"/>
      <c r="AR14" s="69"/>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row>
    <row r="15" spans="1:90" ht="15" customHeight="1" x14ac:dyDescent="0.45">
      <c r="A15" s="99"/>
      <c r="B15" s="295"/>
      <c r="C15" s="39"/>
      <c r="D15" s="207"/>
      <c r="E15" s="214"/>
      <c r="F15" s="214"/>
      <c r="G15" s="99"/>
      <c r="H15" s="99"/>
      <c r="I15" s="297"/>
      <c r="J15" s="70"/>
      <c r="K15" s="13"/>
      <c r="L15" s="13"/>
      <c r="M15" s="214"/>
      <c r="N15" s="209"/>
      <c r="O15" s="199"/>
      <c r="P15" s="214"/>
      <c r="Q15" s="99"/>
      <c r="R15" s="99"/>
      <c r="S15" s="296"/>
      <c r="T15" s="207"/>
      <c r="U15" s="259"/>
      <c r="V15" s="259"/>
      <c r="W15" s="259"/>
      <c r="X15" s="207"/>
      <c r="Y15" s="207"/>
      <c r="Z15" s="207"/>
      <c r="AA15" s="207"/>
      <c r="AB15" s="259"/>
      <c r="AC15" s="259"/>
      <c r="AD15" s="259"/>
      <c r="AE15" s="207"/>
      <c r="AF15" s="207"/>
      <c r="AG15" s="207"/>
      <c r="AH15" s="207"/>
      <c r="AI15" s="69"/>
      <c r="AJ15" s="69"/>
      <c r="AK15" s="69"/>
      <c r="AL15" s="99"/>
      <c r="AM15" s="99"/>
      <c r="AN15" s="99"/>
      <c r="AO15" s="99"/>
      <c r="AP15" s="69"/>
      <c r="AQ15" s="69"/>
      <c r="AR15" s="6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row>
    <row r="16" spans="1:90" ht="15" customHeight="1" x14ac:dyDescent="0.45">
      <c r="A16" s="99"/>
      <c r="B16" s="295"/>
      <c r="C16" s="39">
        <v>4</v>
      </c>
      <c r="D16" s="207" t="s">
        <v>8</v>
      </c>
      <c r="E16" s="214"/>
      <c r="F16" s="214"/>
      <c r="G16" s="99"/>
      <c r="H16" s="99"/>
      <c r="I16" s="206"/>
      <c r="J16" s="70"/>
      <c r="K16" s="13"/>
      <c r="L16" s="13"/>
      <c r="M16" s="214"/>
      <c r="N16" s="210"/>
      <c r="O16" s="199"/>
      <c r="P16" s="214"/>
      <c r="Q16" s="99"/>
      <c r="R16" s="221" t="str">
        <f>IF(R14&gt;=300000,"Yes","No")</f>
        <v>No</v>
      </c>
      <c r="S16" s="296"/>
      <c r="T16" s="207"/>
      <c r="U16" s="259"/>
      <c r="V16" s="259"/>
      <c r="W16" s="259"/>
      <c r="X16" s="207"/>
      <c r="Y16" s="207"/>
      <c r="Z16" s="207"/>
      <c r="AA16" s="207"/>
      <c r="AB16" s="259"/>
      <c r="AC16" s="259"/>
      <c r="AD16" s="259"/>
      <c r="AE16" s="207"/>
      <c r="AF16" s="207"/>
      <c r="AG16" s="207"/>
      <c r="AH16" s="207"/>
      <c r="AI16" s="69"/>
      <c r="AJ16" s="69"/>
      <c r="AK16" s="69"/>
      <c r="AL16" s="99"/>
      <c r="AM16" s="99"/>
      <c r="AN16" s="99"/>
      <c r="AO16" s="99"/>
      <c r="AP16" s="69"/>
      <c r="AQ16" s="69"/>
      <c r="AR16" s="6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row>
    <row r="17" spans="1:90" ht="15" customHeight="1" x14ac:dyDescent="0.45">
      <c r="A17" s="99"/>
      <c r="B17" s="295"/>
      <c r="C17" s="39"/>
      <c r="D17" s="207"/>
      <c r="E17" s="214"/>
      <c r="F17" s="214"/>
      <c r="G17" s="99"/>
      <c r="H17" s="99"/>
      <c r="I17" s="297"/>
      <c r="J17" s="70"/>
      <c r="K17" s="13"/>
      <c r="L17" s="13"/>
      <c r="M17" s="214"/>
      <c r="N17" s="209"/>
      <c r="O17" s="199"/>
      <c r="P17" s="214"/>
      <c r="Q17" s="99"/>
      <c r="R17" s="99"/>
      <c r="S17" s="296"/>
      <c r="T17" s="207"/>
      <c r="U17" s="259"/>
      <c r="V17" s="259"/>
      <c r="W17" s="259"/>
      <c r="X17" s="207"/>
      <c r="Y17" s="207"/>
      <c r="Z17" s="207"/>
      <c r="AA17" s="207"/>
      <c r="AB17" s="259"/>
      <c r="AC17" s="259"/>
      <c r="AD17" s="259"/>
      <c r="AE17" s="207"/>
      <c r="AF17" s="207"/>
      <c r="AG17" s="207"/>
      <c r="AH17" s="207"/>
      <c r="AI17" s="69"/>
      <c r="AJ17" s="69"/>
      <c r="AK17" s="69"/>
      <c r="AL17" s="99"/>
      <c r="AM17" s="99"/>
      <c r="AN17" s="99"/>
      <c r="AO17" s="99"/>
      <c r="AP17" s="69"/>
      <c r="AQ17" s="69"/>
      <c r="AR17" s="6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row>
    <row r="18" spans="1:90" ht="15" customHeight="1" x14ac:dyDescent="0.45">
      <c r="A18" s="99"/>
      <c r="B18" s="295"/>
      <c r="C18" s="39">
        <v>5</v>
      </c>
      <c r="D18" s="207" t="s">
        <v>9</v>
      </c>
      <c r="E18" s="214"/>
      <c r="F18" s="214"/>
      <c r="G18" s="99"/>
      <c r="H18" s="99"/>
      <c r="I18" s="206"/>
      <c r="J18" s="70"/>
      <c r="K18" s="13"/>
      <c r="L18" s="13"/>
      <c r="M18" s="214"/>
      <c r="N18" s="210"/>
      <c r="O18" s="199"/>
      <c r="P18" s="214"/>
      <c r="Q18" s="99"/>
      <c r="R18" s="208">
        <f>IF(R16="Yes",BC49,0)</f>
        <v>0</v>
      </c>
      <c r="S18" s="296"/>
      <c r="T18" s="207"/>
      <c r="U18" s="259"/>
      <c r="V18" s="259"/>
      <c r="W18" s="259"/>
      <c r="X18" s="207"/>
      <c r="Y18" s="207"/>
      <c r="Z18" s="207"/>
      <c r="AA18" s="207"/>
      <c r="AB18" s="259"/>
      <c r="AC18" s="259"/>
      <c r="AD18" s="259"/>
      <c r="AE18" s="207"/>
      <c r="AF18" s="207"/>
      <c r="AG18" s="207"/>
      <c r="AH18" s="207"/>
      <c r="AI18" s="69"/>
      <c r="AJ18" s="69"/>
      <c r="AK18" s="69"/>
      <c r="AL18" s="99"/>
      <c r="AM18" s="99"/>
      <c r="AN18" s="99"/>
      <c r="AO18" s="99"/>
      <c r="AP18" s="69"/>
      <c r="AQ18" s="69"/>
      <c r="AR18" s="6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c r="BZ18" s="99"/>
      <c r="CA18" s="99"/>
      <c r="CB18" s="99"/>
      <c r="CC18" s="99"/>
      <c r="CD18" s="99"/>
      <c r="CE18" s="99"/>
      <c r="CF18" s="99"/>
      <c r="CG18" s="99"/>
      <c r="CH18" s="99"/>
      <c r="CI18" s="99"/>
      <c r="CJ18" s="99"/>
      <c r="CK18" s="99"/>
      <c r="CL18" s="99"/>
    </row>
    <row r="19" spans="1:90" ht="15" customHeight="1" x14ac:dyDescent="0.45">
      <c r="A19" s="99"/>
      <c r="B19" s="295"/>
      <c r="C19" s="39"/>
      <c r="D19" s="207"/>
      <c r="E19" s="214"/>
      <c r="F19" s="214"/>
      <c r="G19" s="99"/>
      <c r="H19" s="99"/>
      <c r="I19" s="297"/>
      <c r="J19" s="70"/>
      <c r="K19" s="13"/>
      <c r="L19" s="13"/>
      <c r="M19" s="214"/>
      <c r="N19" s="209"/>
      <c r="O19" s="199"/>
      <c r="P19" s="214"/>
      <c r="Q19" s="99"/>
      <c r="R19" s="99"/>
      <c r="S19" s="296"/>
      <c r="T19" s="207"/>
      <c r="U19" s="259"/>
      <c r="V19" s="259"/>
      <c r="W19" s="259"/>
      <c r="X19" s="207"/>
      <c r="Y19" s="207"/>
      <c r="Z19" s="207"/>
      <c r="AA19" s="207"/>
      <c r="AB19" s="259"/>
      <c r="AC19" s="259"/>
      <c r="AD19" s="259"/>
      <c r="AE19" s="207"/>
      <c r="AF19" s="207"/>
      <c r="AG19" s="207"/>
      <c r="AH19" s="207"/>
      <c r="AI19" s="69"/>
      <c r="AJ19" s="69"/>
      <c r="AK19" s="69"/>
      <c r="AL19" s="99"/>
      <c r="AM19" s="99"/>
      <c r="AN19" s="99"/>
      <c r="AO19" s="99"/>
      <c r="AP19" s="69"/>
      <c r="AQ19" s="69"/>
      <c r="AR19" s="6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row>
    <row r="20" spans="1:90" ht="15" customHeight="1" x14ac:dyDescent="0.45">
      <c r="A20" s="99"/>
      <c r="B20" s="295"/>
      <c r="C20" s="39">
        <v>6</v>
      </c>
      <c r="D20" s="207" t="s">
        <v>10</v>
      </c>
      <c r="E20" s="214"/>
      <c r="F20" s="214"/>
      <c r="G20" s="99"/>
      <c r="H20" s="99"/>
      <c r="I20" s="120"/>
      <c r="J20" s="70"/>
      <c r="K20" s="13"/>
      <c r="L20" s="13"/>
      <c r="M20" s="214"/>
      <c r="N20" s="210"/>
      <c r="O20" s="199"/>
      <c r="P20" s="214"/>
      <c r="Q20" s="99"/>
      <c r="R20" s="220">
        <f>IF(AND(ISNUMBER(R18)=TRUE,ISNUMBER('Schedule 3'!G18)=TRUE),'Schedule 3'!G18,0)</f>
        <v>0</v>
      </c>
      <c r="S20" s="296"/>
      <c r="T20" s="207"/>
      <c r="U20" s="259"/>
      <c r="V20" s="261"/>
      <c r="W20" s="259"/>
      <c r="X20" s="207"/>
      <c r="Y20" s="207"/>
      <c r="Z20" s="207"/>
      <c r="AA20" s="207"/>
      <c r="AB20" s="259"/>
      <c r="AC20" s="259"/>
      <c r="AD20" s="259"/>
      <c r="AE20" s="207"/>
      <c r="AF20" s="207"/>
      <c r="AG20" s="207"/>
      <c r="AH20" s="207"/>
      <c r="AI20" s="69"/>
      <c r="AJ20" s="69"/>
      <c r="AK20" s="69"/>
      <c r="AL20" s="99"/>
      <c r="AM20" s="99"/>
      <c r="AN20" s="99"/>
      <c r="AO20" s="99"/>
      <c r="AP20" s="69"/>
      <c r="AQ20" s="69"/>
      <c r="AR20" s="6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row>
    <row r="21" spans="1:90" ht="15" customHeight="1" x14ac:dyDescent="0.45">
      <c r="A21" s="99"/>
      <c r="B21" s="295"/>
      <c r="C21" s="39"/>
      <c r="D21" s="207"/>
      <c r="E21" s="214"/>
      <c r="F21" s="214"/>
      <c r="G21" s="99"/>
      <c r="H21" s="99"/>
      <c r="I21" s="99"/>
      <c r="J21" s="70"/>
      <c r="K21" s="13"/>
      <c r="L21" s="13"/>
      <c r="M21" s="214"/>
      <c r="N21" s="209"/>
      <c r="O21" s="199"/>
      <c r="P21" s="214"/>
      <c r="Q21" s="99"/>
      <c r="R21" s="199"/>
      <c r="S21" s="296"/>
      <c r="T21" s="207"/>
      <c r="U21" s="259"/>
      <c r="V21" s="259"/>
      <c r="W21" s="259"/>
      <c r="X21" s="207"/>
      <c r="Y21" s="207"/>
      <c r="Z21" s="207"/>
      <c r="AA21" s="207"/>
      <c r="AB21" s="259"/>
      <c r="AC21" s="259"/>
      <c r="AD21" s="259"/>
      <c r="AE21" s="207"/>
      <c r="AF21" s="207"/>
      <c r="AG21" s="207"/>
      <c r="AH21" s="207"/>
      <c r="AI21" s="69"/>
      <c r="AJ21" s="69"/>
      <c r="AK21" s="69"/>
      <c r="AL21" s="99"/>
      <c r="AM21" s="99"/>
      <c r="AN21" s="99"/>
      <c r="AO21" s="99"/>
      <c r="AP21" s="69"/>
      <c r="AQ21" s="69"/>
      <c r="AR21" s="6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row>
    <row r="22" spans="1:90" ht="15" customHeight="1" x14ac:dyDescent="0.45">
      <c r="A22" s="99"/>
      <c r="B22" s="295"/>
      <c r="C22" s="39">
        <v>7</v>
      </c>
      <c r="D22" s="207" t="s">
        <v>11</v>
      </c>
      <c r="E22" s="214"/>
      <c r="F22" s="214"/>
      <c r="G22" s="99"/>
      <c r="H22" s="99"/>
      <c r="I22" s="99"/>
      <c r="J22" s="70"/>
      <c r="K22" s="13"/>
      <c r="L22" s="13"/>
      <c r="M22" s="214"/>
      <c r="N22" s="210"/>
      <c r="O22" s="199"/>
      <c r="P22" s="214"/>
      <c r="Q22" s="99"/>
      <c r="R22" s="220">
        <f>'Schedule 2'!G21</f>
        <v>0</v>
      </c>
      <c r="S22" s="296"/>
      <c r="T22" s="207"/>
      <c r="U22" s="259"/>
      <c r="V22" s="259"/>
      <c r="W22" s="259"/>
      <c r="X22" s="207"/>
      <c r="Y22" s="207"/>
      <c r="Z22" s="207"/>
      <c r="AA22" s="207"/>
      <c r="AB22" s="259"/>
      <c r="AC22" s="259"/>
      <c r="AD22" s="259"/>
      <c r="AE22" s="207"/>
      <c r="AF22" s="207"/>
      <c r="AG22" s="207"/>
      <c r="AH22" s="207"/>
      <c r="AI22" s="69"/>
      <c r="AJ22" s="69"/>
      <c r="AK22" s="69"/>
      <c r="AL22" s="99"/>
      <c r="AM22" s="99"/>
      <c r="AN22" s="99"/>
      <c r="AO22" s="99"/>
      <c r="AP22" s="69"/>
      <c r="AQ22" s="69"/>
      <c r="AR22" s="69"/>
      <c r="AS22" s="99"/>
      <c r="AT22" s="99"/>
      <c r="AU22" s="99"/>
      <c r="AV22" s="99"/>
      <c r="AW22" s="99"/>
      <c r="AX22" s="99"/>
      <c r="AY22" s="99"/>
      <c r="AZ22" s="99"/>
      <c r="BA22" s="99"/>
      <c r="BB22" s="99"/>
      <c r="BC22" s="99"/>
      <c r="BD22" s="99"/>
      <c r="BE22" s="99"/>
      <c r="BF22" s="99"/>
      <c r="BG22" s="99"/>
      <c r="BH22" s="99"/>
      <c r="BI22" s="99"/>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c r="CL22" s="99"/>
    </row>
    <row r="23" spans="1:90" ht="15" customHeight="1" x14ac:dyDescent="0.45">
      <c r="A23" s="99"/>
      <c r="B23" s="295"/>
      <c r="C23" s="39"/>
      <c r="D23" s="207"/>
      <c r="E23" s="214"/>
      <c r="F23" s="214"/>
      <c r="G23" s="212"/>
      <c r="H23" s="99"/>
      <c r="I23" s="99"/>
      <c r="J23" s="70"/>
      <c r="K23" s="13"/>
      <c r="L23" s="13"/>
      <c r="M23" s="214"/>
      <c r="N23" s="209"/>
      <c r="O23" s="199"/>
      <c r="P23" s="214"/>
      <c r="Q23" s="99"/>
      <c r="R23" s="299"/>
      <c r="S23" s="296"/>
      <c r="T23" s="207"/>
      <c r="U23" s="259"/>
      <c r="V23" s="259"/>
      <c r="W23" s="259"/>
      <c r="X23" s="207"/>
      <c r="Y23" s="207"/>
      <c r="Z23" s="207"/>
      <c r="AA23" s="207"/>
      <c r="AB23" s="259"/>
      <c r="AC23" s="259"/>
      <c r="AD23" s="259"/>
      <c r="AE23" s="207"/>
      <c r="AF23" s="207"/>
      <c r="AG23" s="207"/>
      <c r="AH23" s="207"/>
      <c r="AI23" s="69"/>
      <c r="AJ23" s="69"/>
      <c r="AK23" s="69"/>
      <c r="AL23" s="99"/>
      <c r="AM23" s="99"/>
      <c r="AN23" s="99"/>
      <c r="AO23" s="99"/>
      <c r="AP23" s="69"/>
      <c r="AQ23" s="69"/>
      <c r="AR23" s="6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row>
    <row r="24" spans="1:90" ht="15" customHeight="1" x14ac:dyDescent="0.45">
      <c r="A24" s="99"/>
      <c r="B24" s="295"/>
      <c r="C24" s="39">
        <v>8</v>
      </c>
      <c r="D24" s="207" t="s">
        <v>12</v>
      </c>
      <c r="E24" s="214"/>
      <c r="F24" s="214"/>
      <c r="G24" s="212"/>
      <c r="H24" s="99"/>
      <c r="I24" s="99"/>
      <c r="J24" s="70"/>
      <c r="K24" s="13"/>
      <c r="L24" s="13"/>
      <c r="M24" s="214"/>
      <c r="N24" s="210"/>
      <c r="O24" s="199"/>
      <c r="P24" s="214"/>
      <c r="Q24" s="99"/>
      <c r="R24" s="202">
        <f>R12+R20+R22</f>
        <v>0</v>
      </c>
      <c r="S24" s="296"/>
      <c r="T24" s="207"/>
      <c r="U24" s="259"/>
      <c r="V24" s="259"/>
      <c r="W24" s="259"/>
      <c r="X24" s="207"/>
      <c r="Y24" s="207"/>
      <c r="Z24" s="207"/>
      <c r="AA24" s="207"/>
      <c r="AB24" s="259"/>
      <c r="AC24" s="259"/>
      <c r="AD24" s="259"/>
      <c r="AE24" s="207"/>
      <c r="AF24" s="207"/>
      <c r="AG24" s="207"/>
      <c r="AH24" s="207"/>
      <c r="AI24" s="69"/>
      <c r="AJ24" s="69"/>
      <c r="AK24" s="69"/>
      <c r="AL24" s="99"/>
      <c r="AM24" s="99"/>
      <c r="AN24" s="99"/>
      <c r="AO24" s="99"/>
      <c r="AP24" s="69"/>
      <c r="AQ24" s="69"/>
      <c r="AR24" s="6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c r="CK24" s="99"/>
      <c r="CL24" s="99"/>
    </row>
    <row r="25" spans="1:90" ht="15" customHeight="1" x14ac:dyDescent="0.45">
      <c r="A25" s="99"/>
      <c r="B25" s="295"/>
      <c r="C25" s="39"/>
      <c r="D25" s="207"/>
      <c r="E25" s="214"/>
      <c r="F25" s="214"/>
      <c r="G25" s="212"/>
      <c r="H25" s="99"/>
      <c r="I25" s="99"/>
      <c r="J25" s="70"/>
      <c r="K25" s="13"/>
      <c r="L25" s="13"/>
      <c r="M25" s="214"/>
      <c r="N25" s="199"/>
      <c r="O25" s="199"/>
      <c r="P25" s="214"/>
      <c r="Q25" s="99"/>
      <c r="R25" s="65"/>
      <c r="S25" s="296"/>
      <c r="T25" s="207"/>
      <c r="U25" s="259"/>
      <c r="V25" s="259"/>
      <c r="W25" s="259"/>
      <c r="X25" s="207"/>
      <c r="Y25" s="207"/>
      <c r="Z25" s="207"/>
      <c r="AA25" s="207"/>
      <c r="AB25" s="259"/>
      <c r="AC25" s="259"/>
      <c r="AD25" s="259"/>
      <c r="AE25" s="207"/>
      <c r="AF25" s="207"/>
      <c r="AG25" s="207"/>
      <c r="AH25" s="207"/>
      <c r="AI25" s="69"/>
      <c r="AJ25" s="69"/>
      <c r="AK25" s="69"/>
      <c r="AL25" s="99"/>
      <c r="AM25" s="99"/>
      <c r="AN25" s="99"/>
      <c r="AO25" s="99"/>
      <c r="AP25" s="69"/>
      <c r="AQ25" s="69"/>
      <c r="AR25" s="6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c r="CK25" s="99"/>
      <c r="CL25" s="99"/>
    </row>
    <row r="26" spans="1:90" ht="15" customHeight="1" x14ac:dyDescent="0.45">
      <c r="A26" s="99"/>
      <c r="B26" s="295"/>
      <c r="C26" s="39">
        <v>9</v>
      </c>
      <c r="D26" s="207" t="s">
        <v>13</v>
      </c>
      <c r="E26" s="214"/>
      <c r="F26" s="214"/>
      <c r="G26" s="212"/>
      <c r="H26" s="99"/>
      <c r="I26" s="99"/>
      <c r="J26" s="70"/>
      <c r="K26" s="13"/>
      <c r="L26" s="13"/>
      <c r="M26" s="217" t="s">
        <v>14</v>
      </c>
      <c r="N26" s="221">
        <f>SUM(N28:N29)</f>
        <v>0</v>
      </c>
      <c r="O26" s="199"/>
      <c r="P26" s="214"/>
      <c r="Q26" s="99"/>
      <c r="R26" s="225">
        <f>N26</f>
        <v>0</v>
      </c>
      <c r="S26" s="296"/>
      <c r="T26" s="207"/>
      <c r="U26" s="259"/>
      <c r="V26" s="259"/>
      <c r="W26" s="259"/>
      <c r="X26" s="207"/>
      <c r="Y26" s="207"/>
      <c r="Z26" s="207"/>
      <c r="AA26" s="207"/>
      <c r="AB26" s="259"/>
      <c r="AC26" s="259"/>
      <c r="AD26" s="259"/>
      <c r="AE26" s="207"/>
      <c r="AF26" s="207"/>
      <c r="AG26" s="207"/>
      <c r="AH26" s="207"/>
      <c r="AI26" s="69"/>
      <c r="AJ26" s="69"/>
      <c r="AK26" s="69"/>
      <c r="AL26" s="99"/>
      <c r="AM26" s="99"/>
      <c r="AN26" s="99"/>
      <c r="AO26" s="99"/>
      <c r="AP26" s="69"/>
      <c r="AQ26" s="69"/>
      <c r="AR26" s="6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row>
    <row r="27" spans="1:90" ht="15" customHeight="1" x14ac:dyDescent="0.45">
      <c r="A27" s="99"/>
      <c r="B27" s="295"/>
      <c r="C27" s="39"/>
      <c r="D27" s="207"/>
      <c r="E27" s="214"/>
      <c r="F27" s="214"/>
      <c r="G27" s="212"/>
      <c r="H27" s="99"/>
      <c r="I27" s="99"/>
      <c r="J27" s="70"/>
      <c r="K27" s="13"/>
      <c r="L27" s="13"/>
      <c r="M27" s="214"/>
      <c r="N27" s="257"/>
      <c r="O27" s="199"/>
      <c r="P27" s="214"/>
      <c r="Q27" s="99"/>
      <c r="R27" s="65"/>
      <c r="S27" s="296"/>
      <c r="T27" s="207"/>
      <c r="U27" s="259"/>
      <c r="V27" s="259"/>
      <c r="W27" s="259"/>
      <c r="X27" s="207"/>
      <c r="Y27" s="207"/>
      <c r="Z27" s="207"/>
      <c r="AA27" s="207"/>
      <c r="AB27" s="259"/>
      <c r="AC27" s="259"/>
      <c r="AD27" s="259"/>
      <c r="AE27" s="207"/>
      <c r="AF27" s="207"/>
      <c r="AG27" s="207"/>
      <c r="AH27" s="207"/>
      <c r="AI27" s="69"/>
      <c r="AJ27" s="69"/>
      <c r="AK27" s="69"/>
      <c r="AL27" s="99"/>
      <c r="AM27" s="99"/>
      <c r="AN27" s="99"/>
      <c r="AO27" s="99"/>
      <c r="AP27" s="69"/>
      <c r="AQ27" s="69"/>
      <c r="AR27" s="69"/>
      <c r="AS27" s="99"/>
      <c r="AT27" s="99"/>
      <c r="AU27" s="99"/>
      <c r="AV27" s="99"/>
      <c r="AW27" s="99"/>
      <c r="AX27" s="99"/>
      <c r="AY27" s="99"/>
      <c r="AZ27" s="99"/>
      <c r="BA27" s="99"/>
      <c r="BB27" s="99"/>
      <c r="BC27" s="99"/>
      <c r="BD27" s="99"/>
      <c r="BE27" s="99"/>
      <c r="BF27" s="99"/>
      <c r="BG27" s="99"/>
      <c r="BH27" s="99"/>
      <c r="BI27" s="99"/>
      <c r="BJ27" s="99"/>
      <c r="BK27" s="99"/>
      <c r="BL27" s="99"/>
      <c r="BM27" s="99"/>
      <c r="BN27" s="99"/>
      <c r="BO27" s="99"/>
      <c r="BP27" s="99"/>
      <c r="BQ27" s="99"/>
      <c r="BR27" s="99"/>
      <c r="BS27" s="99"/>
      <c r="BT27" s="99"/>
      <c r="BU27" s="99"/>
      <c r="BV27" s="99"/>
      <c r="BW27" s="99"/>
      <c r="BX27" s="99"/>
      <c r="BY27" s="99"/>
      <c r="BZ27" s="99"/>
      <c r="CA27" s="99"/>
      <c r="CB27" s="99"/>
      <c r="CC27" s="99"/>
      <c r="CD27" s="99"/>
      <c r="CE27" s="99"/>
      <c r="CF27" s="99"/>
      <c r="CG27" s="99"/>
      <c r="CH27" s="99"/>
      <c r="CI27" s="99"/>
      <c r="CJ27" s="99"/>
      <c r="CK27" s="99"/>
      <c r="CL27" s="99"/>
    </row>
    <row r="28" spans="1:90" ht="15" customHeight="1" x14ac:dyDescent="0.45">
      <c r="A28" s="99"/>
      <c r="B28" s="295"/>
      <c r="C28" s="39"/>
      <c r="D28" s="213" t="s">
        <v>15</v>
      </c>
      <c r="E28" s="214"/>
      <c r="F28" s="214"/>
      <c r="G28" s="212"/>
      <c r="H28" s="99"/>
      <c r="I28" s="99"/>
      <c r="J28" s="70"/>
      <c r="K28" s="13"/>
      <c r="L28" s="13"/>
      <c r="M28" s="217" t="s">
        <v>16</v>
      </c>
      <c r="N28" s="221">
        <f>BY49</f>
        <v>0</v>
      </c>
      <c r="O28" s="199"/>
      <c r="P28" s="214"/>
      <c r="Q28" s="99"/>
      <c r="R28" s="65"/>
      <c r="S28" s="296"/>
      <c r="T28" s="207"/>
      <c r="U28" s="259"/>
      <c r="V28" s="259"/>
      <c r="W28" s="259"/>
      <c r="X28" s="207"/>
      <c r="Y28" s="207"/>
      <c r="Z28" s="207"/>
      <c r="AA28" s="207"/>
      <c r="AB28" s="259"/>
      <c r="AC28" s="259"/>
      <c r="AD28" s="259"/>
      <c r="AE28" s="207"/>
      <c r="AF28" s="207"/>
      <c r="AG28" s="207"/>
      <c r="AH28" s="207"/>
      <c r="AI28" s="69"/>
      <c r="AJ28" s="69"/>
      <c r="AK28" s="69"/>
      <c r="AL28" s="99"/>
      <c r="AM28" s="99"/>
      <c r="AN28" s="99"/>
      <c r="AO28" s="99"/>
      <c r="AP28" s="69"/>
      <c r="AQ28" s="69"/>
      <c r="AR28" s="6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99"/>
      <c r="BT28" s="99"/>
      <c r="BU28" s="99"/>
      <c r="BV28" s="99"/>
      <c r="BW28" s="99"/>
      <c r="BX28" s="99"/>
      <c r="BY28" s="99"/>
      <c r="BZ28" s="99"/>
      <c r="CA28" s="99"/>
      <c r="CB28" s="99"/>
      <c r="CC28" s="99"/>
      <c r="CD28" s="99"/>
      <c r="CE28" s="99"/>
      <c r="CF28" s="99"/>
      <c r="CG28" s="99"/>
      <c r="CH28" s="99"/>
      <c r="CI28" s="99"/>
      <c r="CJ28" s="99"/>
      <c r="CK28" s="99"/>
      <c r="CL28" s="99"/>
    </row>
    <row r="29" spans="1:90" ht="15" customHeight="1" x14ac:dyDescent="0.45">
      <c r="A29" s="99"/>
      <c r="B29" s="295"/>
      <c r="C29" s="39"/>
      <c r="D29" s="213" t="s">
        <v>17</v>
      </c>
      <c r="E29" s="214"/>
      <c r="F29" s="214"/>
      <c r="G29" s="212"/>
      <c r="H29" s="99"/>
      <c r="I29" s="99"/>
      <c r="J29" s="70"/>
      <c r="K29" s="13"/>
      <c r="L29" s="13"/>
      <c r="M29" s="217" t="s">
        <v>18</v>
      </c>
      <c r="N29" s="221">
        <f>CC49</f>
        <v>0</v>
      </c>
      <c r="O29" s="199"/>
      <c r="P29" s="214"/>
      <c r="Q29" s="99"/>
      <c r="R29" s="65"/>
      <c r="S29" s="296"/>
      <c r="T29" s="207"/>
      <c r="U29" s="259"/>
      <c r="V29" s="259"/>
      <c r="W29" s="259"/>
      <c r="X29" s="207"/>
      <c r="Y29" s="207"/>
      <c r="Z29" s="207"/>
      <c r="AA29" s="207"/>
      <c r="AB29" s="259"/>
      <c r="AC29" s="259"/>
      <c r="AD29" s="259"/>
      <c r="AE29" s="207"/>
      <c r="AF29" s="207"/>
      <c r="AG29" s="207"/>
      <c r="AH29" s="207"/>
      <c r="AI29" s="69"/>
      <c r="AJ29" s="69"/>
      <c r="AK29" s="69"/>
      <c r="AL29" s="99"/>
      <c r="AM29" s="99"/>
      <c r="AN29" s="99"/>
      <c r="AO29" s="99"/>
      <c r="AP29" s="69"/>
      <c r="AQ29" s="69"/>
      <c r="AR29" s="6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row>
    <row r="30" spans="1:90" ht="15" customHeight="1" x14ac:dyDescent="0.45">
      <c r="A30" s="99"/>
      <c r="B30" s="295"/>
      <c r="C30" s="39"/>
      <c r="D30" s="207"/>
      <c r="E30" s="214"/>
      <c r="F30" s="214"/>
      <c r="G30" s="212"/>
      <c r="H30" s="99"/>
      <c r="I30" s="99"/>
      <c r="J30" s="70"/>
      <c r="K30" s="13"/>
      <c r="L30" s="13"/>
      <c r="M30" s="214"/>
      <c r="N30" s="257"/>
      <c r="O30" s="199"/>
      <c r="P30" s="214"/>
      <c r="Q30" s="99"/>
      <c r="R30" s="65"/>
      <c r="S30" s="296"/>
      <c r="T30" s="207"/>
      <c r="U30" s="259"/>
      <c r="V30" s="259"/>
      <c r="W30" s="259"/>
      <c r="X30" s="207"/>
      <c r="Y30" s="207"/>
      <c r="Z30" s="207"/>
      <c r="AA30" s="207"/>
      <c r="AB30" s="259"/>
      <c r="AC30" s="259"/>
      <c r="AD30" s="259"/>
      <c r="AE30" s="207"/>
      <c r="AF30" s="207"/>
      <c r="AG30" s="207"/>
      <c r="AH30" s="207"/>
      <c r="AI30" s="69"/>
      <c r="AJ30" s="69"/>
      <c r="AK30" s="69"/>
      <c r="AL30" s="99"/>
      <c r="AM30" s="99"/>
      <c r="AN30" s="99"/>
      <c r="AO30" s="99"/>
      <c r="AP30" s="69"/>
      <c r="AQ30" s="69"/>
      <c r="AR30" s="6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99"/>
      <c r="BT30" s="99"/>
      <c r="BU30" s="99"/>
      <c r="BV30" s="99"/>
      <c r="BW30" s="99"/>
      <c r="BX30" s="99"/>
      <c r="BY30" s="99"/>
      <c r="BZ30" s="99"/>
      <c r="CA30" s="99"/>
      <c r="CB30" s="99"/>
      <c r="CC30" s="99"/>
      <c r="CD30" s="99"/>
      <c r="CE30" s="99"/>
      <c r="CF30" s="99"/>
      <c r="CG30" s="99"/>
      <c r="CH30" s="99"/>
      <c r="CI30" s="99"/>
      <c r="CJ30" s="99"/>
      <c r="CK30" s="99"/>
      <c r="CL30" s="99"/>
    </row>
    <row r="31" spans="1:90" ht="15" customHeight="1" x14ac:dyDescent="0.45">
      <c r="A31" s="99"/>
      <c r="B31" s="295"/>
      <c r="C31" s="39">
        <v>10</v>
      </c>
      <c r="D31" s="207" t="s">
        <v>19</v>
      </c>
      <c r="E31" s="214"/>
      <c r="F31" s="214"/>
      <c r="G31" s="212"/>
      <c r="H31" s="99"/>
      <c r="I31" s="99"/>
      <c r="J31" s="70"/>
      <c r="K31" s="13"/>
      <c r="L31" s="13"/>
      <c r="M31" s="217" t="s">
        <v>20</v>
      </c>
      <c r="N31" s="221">
        <f>SUM(N33:N35)</f>
        <v>0</v>
      </c>
      <c r="O31" s="199"/>
      <c r="P31" s="214"/>
      <c r="Q31" s="99"/>
      <c r="R31" s="266">
        <f>N31</f>
        <v>0</v>
      </c>
      <c r="S31" s="215"/>
      <c r="T31" s="207"/>
      <c r="U31" s="259"/>
      <c r="V31" s="259"/>
      <c r="W31" s="259"/>
      <c r="X31" s="260"/>
      <c r="Y31" s="260"/>
      <c r="Z31" s="260"/>
      <c r="AA31" s="260"/>
      <c r="AB31" s="259"/>
      <c r="AC31" s="259"/>
      <c r="AD31" s="259"/>
      <c r="AE31" s="260"/>
      <c r="AF31" s="260"/>
      <c r="AG31" s="260"/>
      <c r="AH31" s="260"/>
      <c r="AI31" s="69"/>
      <c r="AJ31" s="69"/>
      <c r="AK31" s="69"/>
      <c r="AL31" s="52"/>
      <c r="AM31" s="52"/>
      <c r="AN31" s="52"/>
      <c r="AO31" s="52"/>
      <c r="AP31" s="69"/>
      <c r="AQ31" s="69"/>
      <c r="AR31" s="69"/>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row>
    <row r="32" spans="1:90" ht="15" customHeight="1" x14ac:dyDescent="0.45">
      <c r="A32" s="99"/>
      <c r="B32" s="295"/>
      <c r="C32" s="39"/>
      <c r="D32" s="207"/>
      <c r="E32" s="214"/>
      <c r="F32" s="214"/>
      <c r="G32" s="212"/>
      <c r="H32" s="99"/>
      <c r="I32" s="99"/>
      <c r="J32" s="70"/>
      <c r="K32" s="13"/>
      <c r="L32" s="13"/>
      <c r="M32" s="214"/>
      <c r="N32" s="257"/>
      <c r="O32" s="199"/>
      <c r="P32" s="214"/>
      <c r="Q32" s="99"/>
      <c r="R32" s="65"/>
      <c r="S32" s="215"/>
      <c r="T32" s="207"/>
      <c r="U32" s="262"/>
      <c r="V32" s="259"/>
      <c r="W32" s="259"/>
      <c r="X32" s="260"/>
      <c r="Y32" s="260"/>
      <c r="Z32" s="260"/>
      <c r="AA32" s="260"/>
      <c r="AB32" s="259"/>
      <c r="AC32" s="259"/>
      <c r="AD32" s="259"/>
      <c r="AE32" s="260"/>
      <c r="AF32" s="260"/>
      <c r="AG32" s="260"/>
      <c r="AH32" s="260"/>
      <c r="AI32" s="69"/>
      <c r="AJ32" s="69"/>
      <c r="AK32" s="69"/>
      <c r="AL32" s="52"/>
      <c r="AM32" s="52"/>
      <c r="AN32" s="52"/>
      <c r="AO32" s="52"/>
      <c r="AP32" s="69"/>
      <c r="AQ32" s="69"/>
      <c r="AR32" s="69"/>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row>
    <row r="33" spans="1:90" ht="15" customHeight="1" x14ac:dyDescent="0.45">
      <c r="A33" s="99"/>
      <c r="B33" s="295"/>
      <c r="C33" s="39"/>
      <c r="D33" s="213" t="s">
        <v>21</v>
      </c>
      <c r="E33" s="214"/>
      <c r="F33" s="214"/>
      <c r="G33" s="212"/>
      <c r="H33" s="99"/>
      <c r="I33" s="99"/>
      <c r="J33" s="70"/>
      <c r="K33" s="13"/>
      <c r="L33" s="13"/>
      <c r="M33" s="217" t="s">
        <v>22</v>
      </c>
      <c r="N33" s="221">
        <f>BW49</f>
        <v>0</v>
      </c>
      <c r="O33" s="199"/>
      <c r="P33" s="214"/>
      <c r="Q33" s="99"/>
      <c r="R33" s="65"/>
      <c r="S33" s="215"/>
      <c r="T33" s="207"/>
      <c r="U33" s="260"/>
      <c r="V33" s="260"/>
      <c r="W33" s="260"/>
      <c r="X33" s="260"/>
      <c r="Y33" s="260"/>
      <c r="Z33" s="260"/>
      <c r="AA33" s="260"/>
      <c r="AB33" s="259"/>
      <c r="AC33" s="259"/>
      <c r="AD33" s="259"/>
      <c r="AE33" s="260"/>
      <c r="AF33" s="260"/>
      <c r="AG33" s="260"/>
      <c r="AH33" s="260"/>
      <c r="AI33" s="69"/>
      <c r="AJ33" s="69"/>
      <c r="AK33" s="69"/>
      <c r="AL33" s="52"/>
      <c r="AM33" s="52"/>
      <c r="AN33" s="52"/>
      <c r="AO33" s="52"/>
      <c r="AP33" s="69"/>
      <c r="AQ33" s="69"/>
      <c r="AR33" s="69"/>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row>
    <row r="34" spans="1:90" ht="15" customHeight="1" x14ac:dyDescent="0.45">
      <c r="A34" s="99"/>
      <c r="B34" s="295"/>
      <c r="C34" s="39"/>
      <c r="D34" s="213" t="s">
        <v>23</v>
      </c>
      <c r="E34" s="214"/>
      <c r="F34" s="214"/>
      <c r="G34" s="212"/>
      <c r="H34" s="99"/>
      <c r="I34" s="99"/>
      <c r="J34" s="70"/>
      <c r="K34" s="13"/>
      <c r="L34" s="13"/>
      <c r="M34" s="217" t="s">
        <v>24</v>
      </c>
      <c r="N34" s="221">
        <f>CA49</f>
        <v>0</v>
      </c>
      <c r="O34" s="199"/>
      <c r="P34" s="214"/>
      <c r="Q34" s="99"/>
      <c r="R34" s="65"/>
      <c r="S34" s="215"/>
      <c r="T34" s="207"/>
      <c r="U34" s="259"/>
      <c r="V34" s="259"/>
      <c r="W34" s="259"/>
      <c r="X34" s="260"/>
      <c r="Y34" s="260"/>
      <c r="Z34" s="260"/>
      <c r="AA34" s="260"/>
      <c r="AB34" s="259"/>
      <c r="AC34" s="259"/>
      <c r="AD34" s="259"/>
      <c r="AE34" s="260"/>
      <c r="AF34" s="260"/>
      <c r="AG34" s="260"/>
      <c r="AH34" s="260"/>
      <c r="AI34" s="69"/>
      <c r="AJ34" s="69"/>
      <c r="AK34" s="69"/>
      <c r="AL34" s="52"/>
      <c r="AM34" s="52"/>
      <c r="AN34" s="52"/>
      <c r="AO34" s="52"/>
      <c r="AP34" s="69"/>
      <c r="AQ34" s="69"/>
      <c r="AR34" s="69"/>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row>
    <row r="35" spans="1:90" ht="15" customHeight="1" x14ac:dyDescent="0.45">
      <c r="A35" s="99"/>
      <c r="B35" s="295"/>
      <c r="C35" s="39"/>
      <c r="D35" s="213" t="s">
        <v>25</v>
      </c>
      <c r="E35" s="214"/>
      <c r="F35" s="214"/>
      <c r="G35" s="212"/>
      <c r="H35" s="99"/>
      <c r="I35" s="99"/>
      <c r="J35" s="70"/>
      <c r="K35" s="13"/>
      <c r="L35" s="13"/>
      <c r="M35" s="217" t="s">
        <v>26</v>
      </c>
      <c r="N35" s="220">
        <f>'Schedule 2'!G21</f>
        <v>0</v>
      </c>
      <c r="O35" s="199"/>
      <c r="P35" s="214"/>
      <c r="Q35" s="99"/>
      <c r="R35" s="65"/>
      <c r="S35" s="215"/>
      <c r="T35" s="207"/>
      <c r="U35" s="259"/>
      <c r="V35" s="259"/>
      <c r="W35" s="259"/>
      <c r="X35" s="260"/>
      <c r="Y35" s="260"/>
      <c r="Z35" s="260"/>
      <c r="AA35" s="260"/>
      <c r="AB35" s="259"/>
      <c r="AC35" s="259"/>
      <c r="AD35" s="259"/>
      <c r="AE35" s="260"/>
      <c r="AF35" s="260"/>
      <c r="AG35" s="260"/>
      <c r="AH35" s="260"/>
      <c r="AI35" s="69"/>
      <c r="AJ35" s="69"/>
      <c r="AK35" s="69"/>
      <c r="AL35" s="52"/>
      <c r="AM35" s="52"/>
      <c r="AN35" s="52"/>
      <c r="AO35" s="52"/>
      <c r="AP35" s="69"/>
      <c r="AQ35" s="69"/>
      <c r="AR35" s="69"/>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row>
    <row r="36" spans="1:90" ht="15" customHeight="1" thickBot="1" x14ac:dyDescent="0.5">
      <c r="A36" s="99"/>
      <c r="B36" s="300"/>
      <c r="C36" s="301"/>
      <c r="D36" s="103"/>
      <c r="E36" s="302"/>
      <c r="F36" s="302"/>
      <c r="G36" s="103"/>
      <c r="H36" s="103"/>
      <c r="I36" s="103"/>
      <c r="J36" s="219"/>
      <c r="K36" s="17"/>
      <c r="L36" s="17"/>
      <c r="M36" s="103"/>
      <c r="N36" s="103"/>
      <c r="O36" s="103"/>
      <c r="P36" s="302"/>
      <c r="Q36" s="103"/>
      <c r="R36" s="216"/>
      <c r="S36" s="303"/>
      <c r="T36" s="207"/>
      <c r="U36" s="259"/>
      <c r="V36" s="259"/>
      <c r="W36" s="259"/>
      <c r="X36" s="207"/>
      <c r="Y36" s="207"/>
      <c r="Z36" s="207"/>
      <c r="AA36" s="207"/>
      <c r="AB36" s="259"/>
      <c r="AC36" s="259"/>
      <c r="AD36" s="259"/>
      <c r="AE36" s="207"/>
      <c r="AF36" s="207"/>
      <c r="AG36" s="207"/>
      <c r="AH36" s="207"/>
      <c r="AI36" s="69"/>
      <c r="AJ36" s="69"/>
      <c r="AK36" s="69"/>
      <c r="AL36" s="99"/>
      <c r="AM36" s="99"/>
      <c r="AN36" s="99"/>
      <c r="AO36" s="99"/>
      <c r="AP36" s="69"/>
      <c r="AQ36" s="69"/>
      <c r="AR36" s="69"/>
      <c r="AS36" s="99"/>
      <c r="AT36" s="99"/>
      <c r="AU36" s="99"/>
      <c r="AV36" s="99"/>
      <c r="AW36" s="99"/>
      <c r="AX36" s="99"/>
      <c r="AY36" s="99"/>
      <c r="AZ36" s="99"/>
      <c r="BA36" s="99"/>
      <c r="BB36" s="99"/>
      <c r="BC36" s="99"/>
      <c r="BD36" s="99"/>
      <c r="BE36" s="99"/>
      <c r="BF36" s="99"/>
      <c r="BG36" s="99"/>
      <c r="BH36" s="99"/>
      <c r="BI36" s="99"/>
      <c r="BJ36" s="99"/>
      <c r="BK36" s="99"/>
      <c r="BL36" s="99"/>
      <c r="BM36" s="99"/>
      <c r="BN36" s="99"/>
      <c r="BO36" s="99"/>
      <c r="BP36" s="99"/>
      <c r="BQ36" s="99"/>
      <c r="BR36" s="99"/>
      <c r="BS36" s="99"/>
      <c r="BT36" s="99"/>
      <c r="BU36" s="99"/>
      <c r="BV36" s="99"/>
      <c r="BW36" s="99"/>
      <c r="BX36" s="99"/>
      <c r="BY36" s="99"/>
      <c r="BZ36" s="99"/>
      <c r="CA36" s="99"/>
      <c r="CB36" s="99"/>
      <c r="CC36" s="99"/>
      <c r="CD36" s="99"/>
      <c r="CE36" s="99"/>
      <c r="CF36" s="99"/>
      <c r="CG36" s="99"/>
      <c r="CH36" s="99"/>
      <c r="CI36" s="99"/>
      <c r="CJ36" s="99"/>
      <c r="CK36" s="99"/>
      <c r="CL36" s="99"/>
    </row>
    <row r="37" spans="1:90" ht="15" customHeight="1" thickBot="1" x14ac:dyDescent="0.5">
      <c r="A37" s="99"/>
      <c r="B37" s="99"/>
      <c r="C37" s="290"/>
      <c r="D37" s="99"/>
      <c r="E37" s="304"/>
      <c r="F37" s="304"/>
      <c r="G37" s="70"/>
      <c r="H37" s="70"/>
      <c r="I37" s="70"/>
      <c r="J37" s="70"/>
      <c r="K37" s="13"/>
      <c r="L37" s="13"/>
      <c r="M37" s="304"/>
      <c r="N37" s="65"/>
      <c r="O37" s="13"/>
      <c r="P37" s="13"/>
      <c r="Q37" s="13"/>
      <c r="R37" s="13"/>
      <c r="S37" s="67"/>
      <c r="T37" s="207"/>
      <c r="U37" s="259"/>
      <c r="V37" s="259"/>
      <c r="W37" s="259"/>
      <c r="X37" s="258"/>
      <c r="Y37" s="258"/>
      <c r="Z37" s="258"/>
      <c r="AA37" s="258"/>
      <c r="AB37" s="259"/>
      <c r="AC37" s="259"/>
      <c r="AD37" s="259"/>
      <c r="AE37" s="258"/>
      <c r="AF37" s="258"/>
      <c r="AG37" s="258"/>
      <c r="AH37" s="258"/>
      <c r="AI37" s="69"/>
      <c r="AJ37" s="69"/>
      <c r="AK37" s="69"/>
      <c r="AL37" s="13"/>
      <c r="AM37" s="13"/>
      <c r="AN37" s="13"/>
      <c r="AO37" s="13"/>
      <c r="AP37" s="69"/>
      <c r="AQ37" s="69"/>
      <c r="AR37" s="69"/>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row>
    <row r="38" spans="1:90" ht="15" customHeight="1" x14ac:dyDescent="0.45">
      <c r="A38" s="99"/>
      <c r="B38" s="291"/>
      <c r="C38" s="15" t="s">
        <v>27</v>
      </c>
      <c r="D38" s="292"/>
      <c r="E38" s="293"/>
      <c r="F38" s="293"/>
      <c r="G38" s="218"/>
      <c r="H38" s="218"/>
      <c r="I38" s="218"/>
      <c r="J38" s="218"/>
      <c r="K38" s="15"/>
      <c r="L38" s="15"/>
      <c r="M38" s="293"/>
      <c r="N38" s="226"/>
      <c r="O38" s="15"/>
      <c r="P38" s="15"/>
      <c r="Q38" s="15"/>
      <c r="R38" s="15"/>
      <c r="S38" s="227"/>
      <c r="T38" s="227"/>
      <c r="U38" s="228"/>
      <c r="V38" s="228"/>
      <c r="W38" s="228"/>
      <c r="X38" s="15"/>
      <c r="Y38" s="15"/>
      <c r="Z38" s="15"/>
      <c r="AA38" s="15"/>
      <c r="AB38" s="228"/>
      <c r="AC38" s="228"/>
      <c r="AD38" s="228"/>
      <c r="AE38" s="15"/>
      <c r="AF38" s="15"/>
      <c r="AG38" s="15"/>
      <c r="AH38" s="15"/>
      <c r="AI38" s="228"/>
      <c r="AJ38" s="228"/>
      <c r="AK38" s="228"/>
      <c r="AL38" s="15"/>
      <c r="AM38" s="15"/>
      <c r="AN38" s="15"/>
      <c r="AO38" s="15"/>
      <c r="AP38" s="228"/>
      <c r="AQ38" s="228"/>
      <c r="AR38" s="228"/>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229"/>
      <c r="CJ38" s="13"/>
      <c r="CK38" s="13"/>
      <c r="CL38" s="13"/>
    </row>
    <row r="39" spans="1:90" ht="15" customHeight="1" x14ac:dyDescent="0.45">
      <c r="A39" s="99"/>
      <c r="B39" s="295"/>
      <c r="C39" s="290"/>
      <c r="D39" s="99"/>
      <c r="E39" s="214"/>
      <c r="F39" s="214"/>
      <c r="G39" s="70"/>
      <c r="H39" s="70"/>
      <c r="I39" s="70"/>
      <c r="J39" s="70"/>
      <c r="K39" s="13"/>
      <c r="L39" s="13"/>
      <c r="M39" s="214"/>
      <c r="N39" s="65"/>
      <c r="O39" s="13"/>
      <c r="P39" s="13"/>
      <c r="Q39" s="13"/>
      <c r="R39" s="13"/>
      <c r="S39" s="67"/>
      <c r="T39" s="67"/>
      <c r="U39" s="69"/>
      <c r="V39" s="69"/>
      <c r="W39" s="69"/>
      <c r="X39" s="13"/>
      <c r="Y39" s="13"/>
      <c r="Z39" s="13"/>
      <c r="AA39" s="13"/>
      <c r="AB39" s="69"/>
      <c r="AC39" s="69"/>
      <c r="AD39" s="69"/>
      <c r="AE39" s="13"/>
      <c r="AF39" s="13"/>
      <c r="AG39" s="13"/>
      <c r="AH39" s="13"/>
      <c r="AI39" s="69"/>
      <c r="AJ39" s="69"/>
      <c r="AK39" s="69"/>
      <c r="AL39" s="13"/>
      <c r="AM39" s="13"/>
      <c r="AN39" s="13"/>
      <c r="AO39" s="13"/>
      <c r="AP39" s="69"/>
      <c r="AQ39" s="69"/>
      <c r="AR39" s="69"/>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230"/>
      <c r="CJ39" s="13"/>
      <c r="CK39" s="13"/>
      <c r="CL39" s="13"/>
    </row>
    <row r="40" spans="1:90" ht="15" customHeight="1" x14ac:dyDescent="0.45">
      <c r="A40" s="99"/>
      <c r="B40" s="295"/>
      <c r="C40" s="290"/>
      <c r="D40" s="99"/>
      <c r="E40" s="214"/>
      <c r="F40" s="305"/>
      <c r="G40" s="168"/>
      <c r="H40" s="168"/>
      <c r="I40" s="168"/>
      <c r="J40" s="168"/>
      <c r="K40" s="169"/>
      <c r="L40" s="169"/>
      <c r="M40" s="306"/>
      <c r="N40" s="170"/>
      <c r="O40" s="169"/>
      <c r="P40" s="169"/>
      <c r="Q40" s="169"/>
      <c r="R40" s="169"/>
      <c r="S40" s="171"/>
      <c r="T40" s="67"/>
      <c r="U40" s="176"/>
      <c r="V40" s="177"/>
      <c r="W40" s="177"/>
      <c r="X40" s="169"/>
      <c r="Y40" s="169"/>
      <c r="Z40" s="169"/>
      <c r="AA40" s="169"/>
      <c r="AB40" s="177"/>
      <c r="AC40" s="177"/>
      <c r="AD40" s="177"/>
      <c r="AE40" s="169"/>
      <c r="AF40" s="169"/>
      <c r="AG40" s="169"/>
      <c r="AH40" s="169"/>
      <c r="AI40" s="177"/>
      <c r="AJ40" s="177"/>
      <c r="AK40" s="177"/>
      <c r="AL40" s="169"/>
      <c r="AM40" s="169"/>
      <c r="AN40" s="169"/>
      <c r="AO40" s="169"/>
      <c r="AP40" s="177"/>
      <c r="AQ40" s="177"/>
      <c r="AR40" s="177"/>
      <c r="AS40" s="169"/>
      <c r="AT40" s="169"/>
      <c r="AU40" s="169"/>
      <c r="AV40" s="178"/>
      <c r="AW40" s="13"/>
      <c r="AX40" s="222"/>
      <c r="AY40" s="169"/>
      <c r="AZ40" s="169"/>
      <c r="BA40" s="169"/>
      <c r="BB40" s="169"/>
      <c r="BC40" s="169"/>
      <c r="BD40" s="169"/>
      <c r="BE40" s="169"/>
      <c r="BF40" s="169"/>
      <c r="BG40" s="169"/>
      <c r="BH40" s="169"/>
      <c r="BI40" s="169"/>
      <c r="BJ40" s="169"/>
      <c r="BK40" s="169"/>
      <c r="BL40" s="169"/>
      <c r="BM40" s="169"/>
      <c r="BN40" s="169"/>
      <c r="BO40" s="169"/>
      <c r="BP40" s="178"/>
      <c r="BQ40" s="13"/>
      <c r="BR40" s="222"/>
      <c r="BS40" s="169"/>
      <c r="BT40" s="169"/>
      <c r="BU40" s="169"/>
      <c r="BV40" s="169"/>
      <c r="BW40" s="169"/>
      <c r="BX40" s="169"/>
      <c r="BY40" s="169"/>
      <c r="BZ40" s="169"/>
      <c r="CA40" s="169"/>
      <c r="CB40" s="169"/>
      <c r="CC40" s="169"/>
      <c r="CD40" s="169"/>
      <c r="CE40" s="169"/>
      <c r="CF40" s="169"/>
      <c r="CG40" s="169"/>
      <c r="CH40" s="178"/>
      <c r="CI40" s="230"/>
      <c r="CJ40" s="13"/>
      <c r="CK40" s="13"/>
      <c r="CL40" s="13"/>
    </row>
    <row r="41" spans="1:90" s="167" customFormat="1" ht="15" customHeight="1" x14ac:dyDescent="0.35">
      <c r="A41" s="65"/>
      <c r="B41" s="231"/>
      <c r="C41" s="65"/>
      <c r="D41" s="65"/>
      <c r="E41" s="70"/>
      <c r="F41" s="172"/>
      <c r="G41" s="490" t="s">
        <v>28</v>
      </c>
      <c r="H41" s="491"/>
      <c r="I41" s="491"/>
      <c r="J41" s="491"/>
      <c r="K41" s="491"/>
      <c r="L41" s="491"/>
      <c r="M41" s="491"/>
      <c r="N41" s="491"/>
      <c r="O41" s="491"/>
      <c r="P41" s="491"/>
      <c r="Q41" s="491"/>
      <c r="R41" s="492"/>
      <c r="S41" s="173"/>
      <c r="T41" s="70"/>
      <c r="U41" s="172"/>
      <c r="V41" s="490" t="s">
        <v>29</v>
      </c>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1"/>
      <c r="AU41" s="492"/>
      <c r="AV41" s="174"/>
      <c r="AW41" s="13"/>
      <c r="AX41" s="223"/>
      <c r="AY41" s="487" t="s">
        <v>30</v>
      </c>
      <c r="AZ41" s="488"/>
      <c r="BA41" s="488"/>
      <c r="BB41" s="488"/>
      <c r="BC41" s="488"/>
      <c r="BD41" s="488"/>
      <c r="BE41" s="488"/>
      <c r="BF41" s="488"/>
      <c r="BG41" s="488"/>
      <c r="BH41" s="488"/>
      <c r="BI41" s="488"/>
      <c r="BJ41" s="488"/>
      <c r="BK41" s="488"/>
      <c r="BL41" s="488"/>
      <c r="BM41" s="488"/>
      <c r="BN41" s="488"/>
      <c r="BO41" s="489"/>
      <c r="BP41" s="174"/>
      <c r="BQ41" s="13"/>
      <c r="BR41" s="223"/>
      <c r="BS41" s="493" t="s">
        <v>31</v>
      </c>
      <c r="BT41" s="494"/>
      <c r="BU41" s="494"/>
      <c r="BV41" s="494"/>
      <c r="BW41" s="494"/>
      <c r="BX41" s="494"/>
      <c r="BY41" s="494"/>
      <c r="BZ41" s="494"/>
      <c r="CA41" s="494"/>
      <c r="CB41" s="494"/>
      <c r="CC41" s="494"/>
      <c r="CD41" s="494"/>
      <c r="CE41" s="494"/>
      <c r="CF41" s="494"/>
      <c r="CG41" s="495"/>
      <c r="CH41" s="174"/>
      <c r="CI41" s="230"/>
      <c r="CJ41" s="13"/>
      <c r="CK41" s="13"/>
      <c r="CL41" s="70"/>
    </row>
    <row r="42" spans="1:90" s="167" customFormat="1" ht="15" customHeight="1" x14ac:dyDescent="0.35">
      <c r="A42" s="65"/>
      <c r="B42" s="231"/>
      <c r="C42" s="65"/>
      <c r="D42" s="65"/>
      <c r="E42" s="70"/>
      <c r="F42" s="172"/>
      <c r="G42" s="70"/>
      <c r="H42" s="70"/>
      <c r="I42" s="70"/>
      <c r="J42" s="70"/>
      <c r="K42" s="70"/>
      <c r="L42" s="70"/>
      <c r="M42" s="70"/>
      <c r="N42" s="70"/>
      <c r="O42" s="70"/>
      <c r="P42" s="70"/>
      <c r="Q42" s="70"/>
      <c r="R42" s="70"/>
      <c r="S42" s="173"/>
      <c r="T42" s="70"/>
      <c r="U42" s="172"/>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174"/>
      <c r="AW42" s="13"/>
      <c r="AX42" s="223"/>
      <c r="AY42" s="13"/>
      <c r="AZ42" s="13"/>
      <c r="BA42" s="13"/>
      <c r="BB42" s="13"/>
      <c r="BC42" s="13"/>
      <c r="BD42" s="13"/>
      <c r="BE42" s="13"/>
      <c r="BF42" s="13"/>
      <c r="BG42" s="13"/>
      <c r="BH42" s="13"/>
      <c r="BI42" s="13"/>
      <c r="BJ42" s="13"/>
      <c r="BK42" s="13"/>
      <c r="BL42" s="13"/>
      <c r="BM42" s="13"/>
      <c r="BN42" s="13"/>
      <c r="BO42" s="13"/>
      <c r="BP42" s="174"/>
      <c r="BQ42" s="13"/>
      <c r="BR42" s="223"/>
      <c r="BS42" s="13"/>
      <c r="BT42" s="13"/>
      <c r="BU42" s="13"/>
      <c r="BV42" s="13"/>
      <c r="BW42" s="13"/>
      <c r="BX42" s="13"/>
      <c r="BY42" s="13"/>
      <c r="BZ42" s="13"/>
      <c r="CA42" s="13"/>
      <c r="CB42" s="13"/>
      <c r="CC42" s="13"/>
      <c r="CD42" s="13"/>
      <c r="CE42" s="13"/>
      <c r="CF42" s="13"/>
      <c r="CG42" s="13"/>
      <c r="CH42" s="174"/>
      <c r="CI42" s="230"/>
      <c r="CJ42" s="13"/>
      <c r="CK42" s="13"/>
      <c r="CL42" s="70"/>
    </row>
    <row r="43" spans="1:90" s="167" customFormat="1" ht="15" customHeight="1" x14ac:dyDescent="0.35">
      <c r="A43" s="65"/>
      <c r="B43" s="231"/>
      <c r="C43" s="65"/>
      <c r="D43" s="65"/>
      <c r="E43" s="70"/>
      <c r="F43" s="172"/>
      <c r="G43" s="481" t="s">
        <v>32</v>
      </c>
      <c r="H43" s="482"/>
      <c r="I43" s="482"/>
      <c r="J43" s="482"/>
      <c r="K43" s="483"/>
      <c r="L43" s="70"/>
      <c r="M43" s="70"/>
      <c r="N43" s="481" t="s">
        <v>33</v>
      </c>
      <c r="O43" s="482"/>
      <c r="P43" s="482"/>
      <c r="Q43" s="482"/>
      <c r="R43" s="483"/>
      <c r="S43" s="173"/>
      <c r="T43" s="70"/>
      <c r="U43" s="172"/>
      <c r="V43" s="481" t="s">
        <v>34</v>
      </c>
      <c r="W43" s="482"/>
      <c r="X43" s="482"/>
      <c r="Y43" s="482"/>
      <c r="Z43" s="483"/>
      <c r="AA43" s="70"/>
      <c r="AB43" s="70"/>
      <c r="AC43" s="481" t="s">
        <v>35</v>
      </c>
      <c r="AD43" s="482"/>
      <c r="AE43" s="482"/>
      <c r="AF43" s="482"/>
      <c r="AG43" s="483"/>
      <c r="AH43" s="70"/>
      <c r="AI43" s="70"/>
      <c r="AJ43" s="481" t="s">
        <v>36</v>
      </c>
      <c r="AK43" s="482"/>
      <c r="AL43" s="482"/>
      <c r="AM43" s="482"/>
      <c r="AN43" s="483"/>
      <c r="AO43" s="70"/>
      <c r="AP43" s="70"/>
      <c r="AQ43" s="481" t="s">
        <v>37</v>
      </c>
      <c r="AR43" s="482"/>
      <c r="AS43" s="482"/>
      <c r="AT43" s="482"/>
      <c r="AU43" s="483"/>
      <c r="AV43" s="174"/>
      <c r="AW43" s="13"/>
      <c r="AX43" s="223"/>
      <c r="AY43" s="484" t="s">
        <v>38</v>
      </c>
      <c r="AZ43" s="485"/>
      <c r="BA43" s="485"/>
      <c r="BB43" s="485"/>
      <c r="BC43" s="486"/>
      <c r="BD43" s="13"/>
      <c r="BE43" s="484" t="s">
        <v>39</v>
      </c>
      <c r="BF43" s="485"/>
      <c r="BG43" s="485"/>
      <c r="BH43" s="485"/>
      <c r="BI43" s="486"/>
      <c r="BJ43" s="13"/>
      <c r="BK43" s="484" t="s">
        <v>40</v>
      </c>
      <c r="BL43" s="485"/>
      <c r="BM43" s="485"/>
      <c r="BN43" s="485"/>
      <c r="BO43" s="486"/>
      <c r="BP43" s="174"/>
      <c r="BQ43" s="13"/>
      <c r="BR43" s="223"/>
      <c r="BS43" s="13"/>
      <c r="BT43" s="13"/>
      <c r="BU43" s="13"/>
      <c r="BV43" s="13"/>
      <c r="BW43" s="65" t="s">
        <v>41</v>
      </c>
      <c r="BX43" s="13"/>
      <c r="BY43" s="65" t="s">
        <v>41</v>
      </c>
      <c r="BZ43" s="13"/>
      <c r="CA43" s="65" t="s">
        <v>42</v>
      </c>
      <c r="CB43" s="13"/>
      <c r="CC43" s="65" t="s">
        <v>42</v>
      </c>
      <c r="CD43" s="13"/>
      <c r="CE43" s="65" t="s">
        <v>43</v>
      </c>
      <c r="CF43" s="13"/>
      <c r="CG43" s="65" t="s">
        <v>43</v>
      </c>
      <c r="CH43" s="174"/>
      <c r="CI43" s="230"/>
      <c r="CJ43" s="13"/>
      <c r="CK43" s="13"/>
      <c r="CL43" s="70"/>
    </row>
    <row r="44" spans="1:90" s="167" customFormat="1" ht="15" customHeight="1" x14ac:dyDescent="0.35">
      <c r="A44" s="65"/>
      <c r="B44" s="231"/>
      <c r="C44" s="65"/>
      <c r="D44" s="65"/>
      <c r="E44" s="70"/>
      <c r="F44" s="172"/>
      <c r="G44" s="70"/>
      <c r="H44" s="70"/>
      <c r="I44" s="70"/>
      <c r="J44" s="70"/>
      <c r="K44" s="70"/>
      <c r="L44" s="70"/>
      <c r="M44" s="70"/>
      <c r="N44" s="70"/>
      <c r="O44" s="70"/>
      <c r="P44" s="70"/>
      <c r="Q44" s="70"/>
      <c r="R44" s="70"/>
      <c r="S44" s="173"/>
      <c r="T44" s="70"/>
      <c r="U44" s="172"/>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174"/>
      <c r="AW44" s="13"/>
      <c r="AX44" s="223"/>
      <c r="AY44" s="65" t="s">
        <v>44</v>
      </c>
      <c r="AZ44" s="13"/>
      <c r="BA44" s="13"/>
      <c r="BB44" s="13"/>
      <c r="BC44" s="65"/>
      <c r="BD44" s="65"/>
      <c r="BE44" s="65" t="s">
        <v>44</v>
      </c>
      <c r="BF44" s="13"/>
      <c r="BG44" s="13"/>
      <c r="BH44" s="13"/>
      <c r="BI44" s="65"/>
      <c r="BJ44" s="65"/>
      <c r="BK44" s="65" t="s">
        <v>44</v>
      </c>
      <c r="BL44" s="13"/>
      <c r="BM44" s="13"/>
      <c r="BN44" s="13"/>
      <c r="BO44" s="65"/>
      <c r="BP44" s="174"/>
      <c r="BQ44" s="13"/>
      <c r="BR44" s="223"/>
      <c r="BS44" s="13"/>
      <c r="BT44" s="13"/>
      <c r="BU44" s="13"/>
      <c r="BV44" s="13"/>
      <c r="BW44" s="65" t="s">
        <v>45</v>
      </c>
      <c r="BX44" s="13"/>
      <c r="BY44" s="65" t="s">
        <v>45</v>
      </c>
      <c r="BZ44" s="65"/>
      <c r="CA44" s="65" t="s">
        <v>46</v>
      </c>
      <c r="CB44" s="65"/>
      <c r="CC44" s="65" t="s">
        <v>46</v>
      </c>
      <c r="CD44" s="65"/>
      <c r="CE44" s="65" t="s">
        <v>47</v>
      </c>
      <c r="CF44" s="65"/>
      <c r="CG44" s="65" t="s">
        <v>47</v>
      </c>
      <c r="CH44" s="174"/>
      <c r="CI44" s="230"/>
      <c r="CJ44" s="13"/>
      <c r="CK44" s="13"/>
      <c r="CL44" s="70"/>
    </row>
    <row r="45" spans="1:90" ht="15" customHeight="1" x14ac:dyDescent="0.35">
      <c r="A45" s="99"/>
      <c r="B45" s="295"/>
      <c r="C45" s="290"/>
      <c r="D45" s="99"/>
      <c r="E45" s="214"/>
      <c r="F45" s="307"/>
      <c r="G45" s="211" t="s">
        <v>44</v>
      </c>
      <c r="H45" s="70"/>
      <c r="I45" s="70" t="s">
        <v>48</v>
      </c>
      <c r="J45" s="70"/>
      <c r="K45" s="65" t="s">
        <v>49</v>
      </c>
      <c r="L45" s="13"/>
      <c r="M45" s="214"/>
      <c r="N45" s="211" t="s">
        <v>44</v>
      </c>
      <c r="O45" s="70"/>
      <c r="P45" s="70" t="s">
        <v>48</v>
      </c>
      <c r="Q45" s="70"/>
      <c r="R45" s="65" t="s">
        <v>49</v>
      </c>
      <c r="S45" s="174"/>
      <c r="T45" s="13"/>
      <c r="U45" s="307"/>
      <c r="V45" s="211" t="s">
        <v>44</v>
      </c>
      <c r="W45" s="70"/>
      <c r="X45" s="70" t="s">
        <v>48</v>
      </c>
      <c r="Y45" s="70"/>
      <c r="Z45" s="65" t="s">
        <v>49</v>
      </c>
      <c r="AA45" s="13"/>
      <c r="AB45" s="214"/>
      <c r="AC45" s="211" t="s">
        <v>44</v>
      </c>
      <c r="AD45" s="70"/>
      <c r="AE45" s="70" t="s">
        <v>48</v>
      </c>
      <c r="AF45" s="70"/>
      <c r="AG45" s="65" t="s">
        <v>49</v>
      </c>
      <c r="AH45" s="13"/>
      <c r="AI45" s="214"/>
      <c r="AJ45" s="211" t="s">
        <v>44</v>
      </c>
      <c r="AK45" s="70"/>
      <c r="AL45" s="70" t="s">
        <v>48</v>
      </c>
      <c r="AM45" s="70"/>
      <c r="AN45" s="65" t="s">
        <v>49</v>
      </c>
      <c r="AO45" s="13"/>
      <c r="AP45" s="214"/>
      <c r="AQ45" s="211" t="s">
        <v>44</v>
      </c>
      <c r="AR45" s="70"/>
      <c r="AS45" s="70" t="s">
        <v>48</v>
      </c>
      <c r="AT45" s="70"/>
      <c r="AU45" s="65" t="s">
        <v>49</v>
      </c>
      <c r="AV45" s="179"/>
      <c r="AW45" s="65"/>
      <c r="AX45" s="224"/>
      <c r="AY45" s="211" t="s">
        <v>50</v>
      </c>
      <c r="AZ45" s="70"/>
      <c r="BA45" s="70" t="s">
        <v>48</v>
      </c>
      <c r="BB45" s="70"/>
      <c r="BC45" s="65" t="s">
        <v>49</v>
      </c>
      <c r="BD45" s="65"/>
      <c r="BE45" s="211" t="s">
        <v>50</v>
      </c>
      <c r="BF45" s="70"/>
      <c r="BG45" s="70" t="s">
        <v>48</v>
      </c>
      <c r="BH45" s="70"/>
      <c r="BI45" s="65" t="s">
        <v>49</v>
      </c>
      <c r="BJ45" s="65"/>
      <c r="BK45" s="211" t="s">
        <v>50</v>
      </c>
      <c r="BL45" s="70"/>
      <c r="BM45" s="70" t="s">
        <v>48</v>
      </c>
      <c r="BN45" s="70"/>
      <c r="BO45" s="65" t="s">
        <v>49</v>
      </c>
      <c r="BP45" s="179"/>
      <c r="BQ45" s="65"/>
      <c r="BR45" s="224"/>
      <c r="BS45" s="65"/>
      <c r="BT45" s="65" t="s">
        <v>51</v>
      </c>
      <c r="BU45" s="65"/>
      <c r="BV45" s="65"/>
      <c r="BW45" s="65" t="s">
        <v>52</v>
      </c>
      <c r="BX45" s="65"/>
      <c r="BY45" s="65" t="s">
        <v>52</v>
      </c>
      <c r="BZ45" s="65"/>
      <c r="CA45" s="65" t="s">
        <v>52</v>
      </c>
      <c r="CB45" s="65"/>
      <c r="CC45" s="65" t="s">
        <v>52</v>
      </c>
      <c r="CD45" s="65"/>
      <c r="CE45" s="65" t="s">
        <v>52</v>
      </c>
      <c r="CF45" s="65"/>
      <c r="CG45" s="65" t="s">
        <v>52</v>
      </c>
      <c r="CH45" s="179"/>
      <c r="CI45" s="232"/>
      <c r="CJ45" s="65"/>
      <c r="CK45" s="65"/>
      <c r="CL45" s="13"/>
    </row>
    <row r="46" spans="1:90" ht="15" customHeight="1" x14ac:dyDescent="0.35">
      <c r="A46" s="99"/>
      <c r="B46" s="308"/>
      <c r="C46" s="290"/>
      <c r="D46" s="99"/>
      <c r="E46" s="214"/>
      <c r="F46" s="307"/>
      <c r="G46" s="211" t="s">
        <v>53</v>
      </c>
      <c r="H46" s="70"/>
      <c r="I46" s="70" t="s">
        <v>54</v>
      </c>
      <c r="J46" s="70"/>
      <c r="K46" s="65" t="s">
        <v>55</v>
      </c>
      <c r="L46" s="13"/>
      <c r="M46" s="214"/>
      <c r="N46" s="211" t="s">
        <v>53</v>
      </c>
      <c r="O46" s="70"/>
      <c r="P46" s="70" t="s">
        <v>54</v>
      </c>
      <c r="Q46" s="70"/>
      <c r="R46" s="65" t="s">
        <v>55</v>
      </c>
      <c r="S46" s="174"/>
      <c r="T46" s="13"/>
      <c r="U46" s="307"/>
      <c r="V46" s="211" t="s">
        <v>53</v>
      </c>
      <c r="W46" s="70"/>
      <c r="X46" s="70" t="s">
        <v>54</v>
      </c>
      <c r="Y46" s="70"/>
      <c r="Z46" s="65" t="s">
        <v>55</v>
      </c>
      <c r="AA46" s="13"/>
      <c r="AB46" s="214"/>
      <c r="AC46" s="211" t="s">
        <v>53</v>
      </c>
      <c r="AD46" s="70"/>
      <c r="AE46" s="70" t="s">
        <v>54</v>
      </c>
      <c r="AF46" s="70"/>
      <c r="AG46" s="65" t="s">
        <v>55</v>
      </c>
      <c r="AH46" s="13"/>
      <c r="AI46" s="214"/>
      <c r="AJ46" s="211" t="s">
        <v>53</v>
      </c>
      <c r="AK46" s="70"/>
      <c r="AL46" s="70" t="s">
        <v>54</v>
      </c>
      <c r="AM46" s="70"/>
      <c r="AN46" s="65" t="s">
        <v>55</v>
      </c>
      <c r="AO46" s="13"/>
      <c r="AP46" s="214"/>
      <c r="AQ46" s="211" t="s">
        <v>53</v>
      </c>
      <c r="AR46" s="70"/>
      <c r="AS46" s="70" t="s">
        <v>54</v>
      </c>
      <c r="AT46" s="70"/>
      <c r="AU46" s="65" t="s">
        <v>55</v>
      </c>
      <c r="AV46" s="179"/>
      <c r="AW46" s="65"/>
      <c r="AX46" s="224"/>
      <c r="AY46" s="211" t="s">
        <v>56</v>
      </c>
      <c r="AZ46" s="70"/>
      <c r="BA46" s="70" t="s">
        <v>54</v>
      </c>
      <c r="BB46" s="70"/>
      <c r="BC46" s="65" t="s">
        <v>55</v>
      </c>
      <c r="BD46" s="65"/>
      <c r="BE46" s="211" t="s">
        <v>56</v>
      </c>
      <c r="BF46" s="70"/>
      <c r="BG46" s="70" t="s">
        <v>54</v>
      </c>
      <c r="BH46" s="70"/>
      <c r="BI46" s="65" t="s">
        <v>55</v>
      </c>
      <c r="BJ46" s="65"/>
      <c r="BK46" s="211" t="s">
        <v>56</v>
      </c>
      <c r="BL46" s="70"/>
      <c r="BM46" s="70" t="s">
        <v>54</v>
      </c>
      <c r="BN46" s="70"/>
      <c r="BO46" s="65" t="s">
        <v>55</v>
      </c>
      <c r="BP46" s="179"/>
      <c r="BQ46" s="65"/>
      <c r="BR46" s="224"/>
      <c r="BS46" s="65"/>
      <c r="BT46" s="65" t="s">
        <v>57</v>
      </c>
      <c r="BU46" s="65"/>
      <c r="BV46" s="65"/>
      <c r="BW46" s="65" t="s">
        <v>58</v>
      </c>
      <c r="BX46" s="65"/>
      <c r="BY46" s="65" t="s">
        <v>58</v>
      </c>
      <c r="BZ46" s="65"/>
      <c r="CA46" s="65" t="s">
        <v>59</v>
      </c>
      <c r="CB46" s="65"/>
      <c r="CC46" s="65" t="s">
        <v>59</v>
      </c>
      <c r="CD46" s="65"/>
      <c r="CE46" s="65" t="s">
        <v>60</v>
      </c>
      <c r="CF46" s="65"/>
      <c r="CG46" s="65" t="s">
        <v>60</v>
      </c>
      <c r="CH46" s="179"/>
      <c r="CI46" s="232"/>
      <c r="CJ46" s="65"/>
      <c r="CK46" s="65"/>
      <c r="CL46" s="13"/>
    </row>
    <row r="47" spans="1:90" ht="15" customHeight="1" x14ac:dyDescent="0.35">
      <c r="A47" s="99"/>
      <c r="B47" s="295"/>
      <c r="C47" s="290"/>
      <c r="D47" s="65" t="s">
        <v>61</v>
      </c>
      <c r="E47" s="214"/>
      <c r="F47" s="307"/>
      <c r="G47" s="211" t="s">
        <v>62</v>
      </c>
      <c r="H47" s="70"/>
      <c r="I47" s="234" t="s">
        <v>63</v>
      </c>
      <c r="J47" s="70"/>
      <c r="K47" s="65" t="s">
        <v>64</v>
      </c>
      <c r="L47" s="13"/>
      <c r="M47" s="214"/>
      <c r="N47" s="211" t="s">
        <v>65</v>
      </c>
      <c r="O47" s="70"/>
      <c r="P47" s="234" t="s">
        <v>63</v>
      </c>
      <c r="Q47" s="70"/>
      <c r="R47" s="65" t="s">
        <v>64</v>
      </c>
      <c r="S47" s="174"/>
      <c r="T47" s="13"/>
      <c r="U47" s="307"/>
      <c r="V47" s="211" t="s">
        <v>66</v>
      </c>
      <c r="W47" s="70"/>
      <c r="X47" s="234" t="s">
        <v>63</v>
      </c>
      <c r="Y47" s="70"/>
      <c r="Z47" s="65" t="s">
        <v>64</v>
      </c>
      <c r="AA47" s="13"/>
      <c r="AB47" s="214"/>
      <c r="AC47" s="211" t="s">
        <v>67</v>
      </c>
      <c r="AD47" s="70"/>
      <c r="AE47" s="234" t="s">
        <v>63</v>
      </c>
      <c r="AF47" s="70"/>
      <c r="AG47" s="65" t="s">
        <v>64</v>
      </c>
      <c r="AH47" s="13"/>
      <c r="AI47" s="214"/>
      <c r="AJ47" s="211" t="s">
        <v>68</v>
      </c>
      <c r="AK47" s="70"/>
      <c r="AL47" s="234" t="s">
        <v>63</v>
      </c>
      <c r="AM47" s="70"/>
      <c r="AN47" s="65" t="s">
        <v>64</v>
      </c>
      <c r="AO47" s="13"/>
      <c r="AP47" s="214"/>
      <c r="AQ47" s="238" t="s">
        <v>69</v>
      </c>
      <c r="AR47" s="70"/>
      <c r="AS47" s="234" t="s">
        <v>63</v>
      </c>
      <c r="AT47" s="70"/>
      <c r="AU47" s="65" t="s">
        <v>64</v>
      </c>
      <c r="AV47" s="179"/>
      <c r="AW47" s="65"/>
      <c r="AX47" s="224"/>
      <c r="AY47" s="255" t="s">
        <v>70</v>
      </c>
      <c r="AZ47" s="70"/>
      <c r="BA47" s="234" t="s">
        <v>63</v>
      </c>
      <c r="BB47" s="70"/>
      <c r="BC47" s="65" t="s">
        <v>64</v>
      </c>
      <c r="BD47" s="65"/>
      <c r="BE47" s="255" t="s">
        <v>71</v>
      </c>
      <c r="BF47" s="70"/>
      <c r="BG47" s="234" t="s">
        <v>63</v>
      </c>
      <c r="BH47" s="70"/>
      <c r="BI47" s="65" t="s">
        <v>64</v>
      </c>
      <c r="BJ47" s="65"/>
      <c r="BK47" s="255" t="s">
        <v>72</v>
      </c>
      <c r="BL47" s="70"/>
      <c r="BM47" s="234" t="s">
        <v>63</v>
      </c>
      <c r="BN47" s="70"/>
      <c r="BO47" s="65" t="s">
        <v>64</v>
      </c>
      <c r="BP47" s="179"/>
      <c r="BQ47" s="65"/>
      <c r="BR47" s="224"/>
      <c r="BS47" s="65"/>
      <c r="BT47" s="235" t="s">
        <v>73</v>
      </c>
      <c r="BU47" s="65"/>
      <c r="BV47" s="65"/>
      <c r="BW47" s="65" t="s">
        <v>74</v>
      </c>
      <c r="BX47" s="65"/>
      <c r="BY47" s="65" t="s">
        <v>75</v>
      </c>
      <c r="BZ47" s="65"/>
      <c r="CA47" s="65" t="s">
        <v>74</v>
      </c>
      <c r="CB47" s="65"/>
      <c r="CC47" s="65" t="s">
        <v>75</v>
      </c>
      <c r="CD47" s="65"/>
      <c r="CE47" s="65" t="s">
        <v>74</v>
      </c>
      <c r="CF47" s="65"/>
      <c r="CG47" s="65" t="s">
        <v>75</v>
      </c>
      <c r="CH47" s="179"/>
      <c r="CI47" s="232"/>
      <c r="CJ47" s="65"/>
      <c r="CK47" s="65"/>
      <c r="CL47" s="13"/>
    </row>
    <row r="48" spans="1:90" ht="15" customHeight="1" x14ac:dyDescent="0.35">
      <c r="A48" s="99"/>
      <c r="B48" s="295"/>
      <c r="C48" s="290"/>
      <c r="D48" s="99"/>
      <c r="E48" s="214"/>
      <c r="F48" s="307"/>
      <c r="G48" s="70"/>
      <c r="H48" s="70"/>
      <c r="I48" s="70"/>
      <c r="J48" s="70"/>
      <c r="K48" s="13"/>
      <c r="L48" s="13"/>
      <c r="M48" s="214"/>
      <c r="N48" s="70"/>
      <c r="O48" s="70"/>
      <c r="P48" s="70"/>
      <c r="Q48" s="70"/>
      <c r="R48" s="13"/>
      <c r="S48" s="174"/>
      <c r="T48" s="13"/>
      <c r="U48" s="307"/>
      <c r="V48" s="70"/>
      <c r="W48" s="70"/>
      <c r="X48" s="70"/>
      <c r="Y48" s="70"/>
      <c r="Z48" s="13"/>
      <c r="AA48" s="13"/>
      <c r="AB48" s="214"/>
      <c r="AC48" s="70"/>
      <c r="AD48" s="70"/>
      <c r="AE48" s="70"/>
      <c r="AF48" s="70"/>
      <c r="AG48" s="13"/>
      <c r="AH48" s="13"/>
      <c r="AI48" s="214"/>
      <c r="AJ48" s="70"/>
      <c r="AK48" s="70"/>
      <c r="AL48" s="70"/>
      <c r="AM48" s="70"/>
      <c r="AN48" s="13"/>
      <c r="AO48" s="13"/>
      <c r="AP48" s="214"/>
      <c r="AQ48" s="70"/>
      <c r="AR48" s="70"/>
      <c r="AS48" s="70"/>
      <c r="AT48" s="70"/>
      <c r="AU48" s="13"/>
      <c r="AV48" s="174"/>
      <c r="AW48" s="13"/>
      <c r="AX48" s="223"/>
      <c r="AY48" s="13"/>
      <c r="AZ48" s="13"/>
      <c r="BA48" s="13"/>
      <c r="BB48" s="13"/>
      <c r="BC48" s="13"/>
      <c r="BD48" s="13"/>
      <c r="BE48" s="13"/>
      <c r="BF48" s="13"/>
      <c r="BG48" s="13"/>
      <c r="BH48" s="13"/>
      <c r="BI48" s="13"/>
      <c r="BJ48" s="13"/>
      <c r="BK48" s="13"/>
      <c r="BL48" s="13"/>
      <c r="BM48" s="13"/>
      <c r="BN48" s="13"/>
      <c r="BO48" s="13"/>
      <c r="BP48" s="174"/>
      <c r="BQ48" s="13"/>
      <c r="BR48" s="223"/>
      <c r="BS48" s="13"/>
      <c r="BT48" s="13"/>
      <c r="BU48" s="13"/>
      <c r="BV48" s="13"/>
      <c r="BW48" s="13"/>
      <c r="BX48" s="13"/>
      <c r="BY48" s="13"/>
      <c r="BZ48" s="13"/>
      <c r="CA48" s="13"/>
      <c r="CB48" s="13"/>
      <c r="CC48" s="13"/>
      <c r="CD48" s="13"/>
      <c r="CE48" s="13"/>
      <c r="CF48" s="13"/>
      <c r="CG48" s="13"/>
      <c r="CH48" s="174"/>
      <c r="CI48" s="230"/>
      <c r="CJ48" s="13"/>
      <c r="CK48" s="13"/>
      <c r="CL48" s="13"/>
    </row>
    <row r="49" spans="1:90" ht="15" customHeight="1" x14ac:dyDescent="0.35">
      <c r="A49" s="13"/>
      <c r="B49" s="295"/>
      <c r="C49" s="290"/>
      <c r="D49" s="65"/>
      <c r="E49" s="214"/>
      <c r="F49" s="204" t="s">
        <v>76</v>
      </c>
      <c r="G49" s="205">
        <f>SUM(G51:G100)</f>
        <v>0</v>
      </c>
      <c r="H49" s="70"/>
      <c r="I49" s="175"/>
      <c r="J49" s="201"/>
      <c r="K49" s="205">
        <f>SUM(K51:K100)</f>
        <v>0</v>
      </c>
      <c r="L49" s="13"/>
      <c r="M49" s="214"/>
      <c r="N49" s="205">
        <f>SUM(N51:N100)</f>
        <v>0</v>
      </c>
      <c r="O49" s="70"/>
      <c r="P49" s="70"/>
      <c r="Q49" s="70"/>
      <c r="R49" s="205">
        <f>SUM(R51:R100)</f>
        <v>0</v>
      </c>
      <c r="S49" s="174"/>
      <c r="T49" s="13"/>
      <c r="U49" s="204" t="s">
        <v>76</v>
      </c>
      <c r="V49" s="205">
        <f>SUM(V51:V100)</f>
        <v>0</v>
      </c>
      <c r="W49" s="70"/>
      <c r="X49" s="70"/>
      <c r="Y49" s="70"/>
      <c r="Z49" s="205">
        <f>SUM(Z51:Z100)</f>
        <v>0</v>
      </c>
      <c r="AA49" s="13"/>
      <c r="AB49" s="214"/>
      <c r="AC49" s="205">
        <f>SUM(AC51:AC100)</f>
        <v>0</v>
      </c>
      <c r="AD49" s="70"/>
      <c r="AE49" s="70"/>
      <c r="AF49" s="70"/>
      <c r="AG49" s="205">
        <f>SUM(AG51:AG100)</f>
        <v>0</v>
      </c>
      <c r="AH49" s="13"/>
      <c r="AI49" s="214"/>
      <c r="AJ49" s="205">
        <f>SUM(AJ51:AJ100)</f>
        <v>0</v>
      </c>
      <c r="AK49" s="70"/>
      <c r="AL49" s="70"/>
      <c r="AM49" s="70"/>
      <c r="AN49" s="205">
        <f>SUM(AN51:AN100)</f>
        <v>0</v>
      </c>
      <c r="AO49" s="13"/>
      <c r="AP49" s="214"/>
      <c r="AQ49" s="205">
        <f>SUM(AQ51:AQ100)</f>
        <v>0</v>
      </c>
      <c r="AR49" s="70"/>
      <c r="AS49" s="70"/>
      <c r="AT49" s="70"/>
      <c r="AU49" s="205">
        <f>SUM(AU51:AU100)</f>
        <v>0</v>
      </c>
      <c r="AV49" s="174"/>
      <c r="AW49" s="13"/>
      <c r="AX49" s="204" t="s">
        <v>76</v>
      </c>
      <c r="AY49" s="205">
        <f>SUM(AY51:AY100)</f>
        <v>0</v>
      </c>
      <c r="AZ49" s="13"/>
      <c r="BA49" s="205"/>
      <c r="BB49" s="13"/>
      <c r="BC49" s="205">
        <f>SUM(BC51:BC100)</f>
        <v>0</v>
      </c>
      <c r="BD49" s="13"/>
      <c r="BE49" s="205">
        <f>SUM(BE51:BE100)</f>
        <v>0</v>
      </c>
      <c r="BF49" s="13"/>
      <c r="BG49" s="13"/>
      <c r="BH49" s="13"/>
      <c r="BI49" s="205">
        <f>SUM(BI51:BI100)</f>
        <v>0</v>
      </c>
      <c r="BJ49" s="13"/>
      <c r="BK49" s="205">
        <f>SUM(BK51:BK100)</f>
        <v>0</v>
      </c>
      <c r="BL49" s="13"/>
      <c r="BM49" s="13"/>
      <c r="BN49" s="13"/>
      <c r="BO49" s="205">
        <f>SUM(BO51:BO100)</f>
        <v>0</v>
      </c>
      <c r="BP49" s="174"/>
      <c r="BQ49" s="13"/>
      <c r="BR49" s="223"/>
      <c r="BS49" s="13"/>
      <c r="BT49" s="13"/>
      <c r="BU49" s="13"/>
      <c r="BV49" s="13"/>
      <c r="BW49" s="205">
        <f>SUM(BW51:BW100)</f>
        <v>0</v>
      </c>
      <c r="BX49" s="13"/>
      <c r="BY49" s="205">
        <f>SUM(BY51:BY100)</f>
        <v>0</v>
      </c>
      <c r="BZ49" s="205"/>
      <c r="CA49" s="205">
        <f>SUM(CA51:CA100)</f>
        <v>0</v>
      </c>
      <c r="CB49" s="205"/>
      <c r="CC49" s="205">
        <f>SUM(CC51:CC100)</f>
        <v>0</v>
      </c>
      <c r="CD49" s="205"/>
      <c r="CE49" s="205">
        <f>SUM(CE51:CE100)</f>
        <v>0</v>
      </c>
      <c r="CF49" s="205"/>
      <c r="CG49" s="205">
        <f>SUM(CG51:CG100)</f>
        <v>0</v>
      </c>
      <c r="CH49" s="174"/>
      <c r="CI49" s="230"/>
      <c r="CJ49" s="13"/>
      <c r="CK49" s="13"/>
      <c r="CL49" s="13"/>
    </row>
    <row r="50" spans="1:90" ht="15" customHeight="1" x14ac:dyDescent="0.35">
      <c r="A50" s="13"/>
      <c r="B50" s="295"/>
      <c r="C50" s="290"/>
      <c r="D50" s="99"/>
      <c r="E50" s="214"/>
      <c r="F50" s="307"/>
      <c r="G50" s="70"/>
      <c r="H50" s="70"/>
      <c r="I50" s="70"/>
      <c r="J50" s="70"/>
      <c r="K50" s="13"/>
      <c r="L50" s="13"/>
      <c r="M50" s="214"/>
      <c r="N50" s="70"/>
      <c r="O50" s="70"/>
      <c r="P50" s="70"/>
      <c r="Q50" s="70"/>
      <c r="R50" s="13"/>
      <c r="S50" s="174"/>
      <c r="T50" s="13"/>
      <c r="U50" s="307"/>
      <c r="V50" s="70"/>
      <c r="W50" s="70"/>
      <c r="X50" s="70"/>
      <c r="Y50" s="70"/>
      <c r="Z50" s="13"/>
      <c r="AA50" s="13"/>
      <c r="AB50" s="214"/>
      <c r="AC50" s="70"/>
      <c r="AD50" s="70"/>
      <c r="AE50" s="70"/>
      <c r="AF50" s="70"/>
      <c r="AG50" s="13"/>
      <c r="AH50" s="13"/>
      <c r="AI50" s="214"/>
      <c r="AJ50" s="70"/>
      <c r="AK50" s="70"/>
      <c r="AL50" s="70"/>
      <c r="AM50" s="70"/>
      <c r="AN50" s="13"/>
      <c r="AO50" s="13"/>
      <c r="AP50" s="214"/>
      <c r="AQ50" s="70"/>
      <c r="AR50" s="70"/>
      <c r="AS50" s="70"/>
      <c r="AT50" s="70"/>
      <c r="AU50" s="13"/>
      <c r="AV50" s="174"/>
      <c r="AW50" s="13"/>
      <c r="AX50" s="223"/>
      <c r="AY50" s="13"/>
      <c r="AZ50" s="13"/>
      <c r="BA50" s="13"/>
      <c r="BB50" s="13"/>
      <c r="BC50" s="13"/>
      <c r="BD50" s="13"/>
      <c r="BE50" s="13"/>
      <c r="BF50" s="13"/>
      <c r="BG50" s="13"/>
      <c r="BH50" s="13"/>
      <c r="BI50" s="13"/>
      <c r="BJ50" s="13"/>
      <c r="BK50" s="13"/>
      <c r="BL50" s="13"/>
      <c r="BM50" s="13"/>
      <c r="BN50" s="13"/>
      <c r="BO50" s="13"/>
      <c r="BP50" s="174"/>
      <c r="BQ50" s="13"/>
      <c r="BR50" s="223"/>
      <c r="BS50" s="13"/>
      <c r="BT50" s="13"/>
      <c r="BU50" s="13"/>
      <c r="BV50" s="13"/>
      <c r="BW50" s="13"/>
      <c r="BX50" s="13"/>
      <c r="BY50" s="13"/>
      <c r="BZ50" s="13"/>
      <c r="CA50" s="13"/>
      <c r="CB50" s="13"/>
      <c r="CC50" s="13"/>
      <c r="CD50" s="13"/>
      <c r="CE50" s="13"/>
      <c r="CF50" s="13"/>
      <c r="CG50" s="13"/>
      <c r="CH50" s="174"/>
      <c r="CI50" s="230"/>
      <c r="CJ50" s="13"/>
      <c r="CK50" s="13"/>
      <c r="CL50" s="13"/>
    </row>
    <row r="51" spans="1:90" ht="15" customHeight="1" x14ac:dyDescent="0.35">
      <c r="A51" s="13"/>
      <c r="B51" s="233" t="str">
        <f>'Helper 1'!AE2</f>
        <v/>
      </c>
      <c r="C51" s="290"/>
      <c r="D51" s="309" t="str">
        <f>IFERROR(INDEX('Helper 1'!$AA$2:$AA$51,MATCH(B51,'Helper 1'!$AD$2:$AD$51,0)),"")</f>
        <v/>
      </c>
      <c r="E51" s="214"/>
      <c r="F51" s="307"/>
      <c r="G51" s="202" t="str" cm="1">
        <f t="array" ref="G51">IF($D51="","",IFERROR(INDEX('Schedule 2'!$K$9:$IX$9,MATCH($D51,'Schedule 2'!$K$7:$IX$7,0)+1),""))</f>
        <v/>
      </c>
      <c r="H51" s="199"/>
      <c r="I51" s="200" t="str">
        <f>IF($D51&lt;&gt;"",'Schedule 2'!$G$15,"")</f>
        <v/>
      </c>
      <c r="J51" s="199"/>
      <c r="K51" s="203" t="str">
        <f>IF(AND(G51&lt;&gt;"",I51&lt;&gt;""),ROUND(G51*I51,2),"")</f>
        <v/>
      </c>
      <c r="L51" s="13"/>
      <c r="M51" s="214"/>
      <c r="N51" s="202" t="str" cm="1">
        <f t="array" ref="N51">IF($D51="","",IFERROR(INDEX('Schedule 2'!$K$11:$IX$11,MATCH($D51,'Schedule 2'!$K$7:$IX$7,0)+1),""))</f>
        <v/>
      </c>
      <c r="O51" s="70"/>
      <c r="P51" s="200" t="str">
        <f>IF($D51&lt;&gt;"",'Schedule 2'!$G$15,"")</f>
        <v/>
      </c>
      <c r="Q51" s="70"/>
      <c r="R51" s="203" t="str">
        <f>IF(AND(N51&lt;&gt;"",P51&lt;&gt;""),ROUND(N51*P51,2),"")</f>
        <v/>
      </c>
      <c r="S51" s="174"/>
      <c r="T51" s="13"/>
      <c r="U51" s="307"/>
      <c r="V51" s="202" t="str" cm="1">
        <f t="array" ref="V51">IF($D51="","",IFERROR(INDEX('Schedule 6'!$K$18:$IX$18,MATCH($D51,'Schedule 6'!$K$7:$IX$7,0)+1),""))</f>
        <v/>
      </c>
      <c r="W51" s="70"/>
      <c r="X51" s="200" t="str">
        <f>IF($D51&lt;&gt;"",'Schedule 2'!$G$15,"")</f>
        <v/>
      </c>
      <c r="Y51" s="70"/>
      <c r="Z51" s="203" t="str">
        <f>IF(AND(V51&lt;&gt;"",X51&lt;&gt;""),ROUND(V51*X51,2),"")</f>
        <v/>
      </c>
      <c r="AA51" s="13"/>
      <c r="AB51" s="214"/>
      <c r="AC51" s="202" t="str">
        <f>IF($D51="","",G51+N51)</f>
        <v/>
      </c>
      <c r="AD51" s="70"/>
      <c r="AE51" s="200" t="str">
        <f>IF($D51&lt;&gt;"",'Schedule 2'!$G$15,"")</f>
        <v/>
      </c>
      <c r="AF51" s="70"/>
      <c r="AG51" s="203" t="str">
        <f>IF($D51="","",K51+R51)</f>
        <v/>
      </c>
      <c r="AH51" s="13"/>
      <c r="AI51" s="214"/>
      <c r="AJ51" s="202" t="str" cm="1">
        <f t="array" ref="AJ51">IF($D51="","",IFERROR(INDEX('Schedule 2'!$K$35:$IX$35,MATCH($D51,'Schedule 2'!$K$7:$IX$7,0)+1),""))</f>
        <v/>
      </c>
      <c r="AK51" s="70"/>
      <c r="AL51" s="200" t="str">
        <f>IF($D51&lt;&gt;"",'Schedule 2'!$G$15,"")</f>
        <v/>
      </c>
      <c r="AM51" s="70"/>
      <c r="AN51" s="203" t="str" cm="1">
        <f t="array" ref="AN51">IF($D51="","",IFERROR(INDEX('Schedule 2'!$K$39:$IX$39,MATCH($D51,'Schedule 2'!$K$7:$IX$7,0)+1),""))</f>
        <v/>
      </c>
      <c r="AO51" s="13"/>
      <c r="AP51" s="214"/>
      <c r="AQ51" s="202" t="str">
        <f>IF($D51="","",ROUND(V51+AC51-AJ51,2))</f>
        <v/>
      </c>
      <c r="AR51" s="70"/>
      <c r="AS51" s="200" t="str">
        <f>IF($D51&lt;&gt;"",'Schedule 2'!$G$15,"")</f>
        <v/>
      </c>
      <c r="AT51" s="70"/>
      <c r="AU51" s="203" t="str">
        <f>IF($D51="","",Z51+AG51-AN51)</f>
        <v/>
      </c>
      <c r="AV51" s="174"/>
      <c r="AW51" s="13"/>
      <c r="AX51" s="223"/>
      <c r="AY51" s="256" t="str" cm="1">
        <f t="array" ref="AY51">IF($D51="","",IFERROR(INDEX('Schedule 3'!$K$26:$IX$26,MATCH($D51,'Schedule 3'!$K$24:$IX$24,0)+1),""))</f>
        <v/>
      </c>
      <c r="AZ51" s="13"/>
      <c r="BA51" s="200" t="str">
        <f>IF($D51&lt;&gt;"",'Schedule 2'!$G$15,"")</f>
        <v/>
      </c>
      <c r="BB51" s="13"/>
      <c r="BC51" s="203" t="str">
        <f>IF(AND(AY51&lt;&gt;"",BA51&lt;&gt;""),ROUND(AY51*BA51,2),"")</f>
        <v/>
      </c>
      <c r="BD51" s="13"/>
      <c r="BE51" s="256" t="str" cm="1">
        <f t="array" ref="BE51">IF($D51="","",IFERROR(INDEX('Schedule 3'!$K$32:$IX$32,MATCH($D51,'Schedule 3'!$K$24:$IX$24,0)+1)+INDEX('Schedule 3'!$K$28:$IX$28,MATCH($D51,'Schedule 3'!$K$24:$IX$24,0)+1),""))</f>
        <v/>
      </c>
      <c r="BF51" s="13"/>
      <c r="BG51" s="200" t="str">
        <f>IF($D51&lt;&gt;"",'Schedule 2'!$G$15,"")</f>
        <v/>
      </c>
      <c r="BH51" s="13"/>
      <c r="BI51" s="203" t="str">
        <f>IF(AND(BE51&lt;&gt;"",BG51&lt;&gt;""),ROUND(BE51*BG51,2),"")</f>
        <v/>
      </c>
      <c r="BJ51" s="13"/>
      <c r="BK51" s="256" t="str" cm="1">
        <f t="array" ref="BK51">IF($D51="","",IFERROR(INDEX('Schedule 3'!$K$34:$IX$34,MATCH($D51,'Schedule 3'!$K$24:$IX$24,0)+1),""))</f>
        <v/>
      </c>
      <c r="BL51" s="13"/>
      <c r="BM51" s="200" t="str">
        <f>IF($D51&lt;&gt;"",'Schedule 2'!$G$15,"")</f>
        <v/>
      </c>
      <c r="BN51" s="13"/>
      <c r="BO51" s="203" t="str">
        <f>IF(AND(BK51&lt;&gt;"",BM51&lt;&gt;""),ROUND(BK51*BM51,2),"")</f>
        <v/>
      </c>
      <c r="BP51" s="174"/>
      <c r="BQ51" s="13"/>
      <c r="BR51" s="223"/>
      <c r="BS51" s="480" t="str">
        <f>IF($D51="","",IFERROR(INDEX('Schedule 1'!$K$76:$IX$76,MATCH($D51,'Schedule 1'!$K$70:$IX$70,0)),""))</f>
        <v/>
      </c>
      <c r="BT51" s="480"/>
      <c r="BU51" s="480"/>
      <c r="BV51" s="202"/>
      <c r="BW51" s="198" t="str">
        <f>IF($D51="","",IF(BS51='Helper 1'!$F$2,AN51,""))</f>
        <v/>
      </c>
      <c r="BX51" s="13"/>
      <c r="BY51" s="198" t="str">
        <f>IF($D51="","",IF(BS51='Helper 1'!$F$3,AN51,""))</f>
        <v/>
      </c>
      <c r="BZ51" s="198"/>
      <c r="CA51" s="198" t="str" cm="1">
        <f t="array" ref="CA51">IF($D51="","",IF(BS51='Helper 1'!$F$2,IFERROR(INDEX('Schedule 2'!$K$41:$IX$41,MATCH($D51,'Schedule 2'!$K$29:$IX$29,0)+1),""),""))</f>
        <v/>
      </c>
      <c r="CB51" s="198"/>
      <c r="CC51" s="198" t="str" cm="1">
        <f t="array" ref="CC51">IF($D51="","",IF(BS51='Helper 1'!$F$3,IFERROR(INDEX('Schedule 2'!$K$41:$IX$41,MATCH($D51,'Schedule 2'!$K$29:$IX$29,0)+1),""),""))</f>
        <v/>
      </c>
      <c r="CD51" s="198"/>
      <c r="CE51" s="198" t="str" cm="1">
        <f t="array" ref="CE51">IF($D51="","",IF(BS51='Helper 1'!$F$2,IFERROR(INDEX('Schedule 2'!$K$43:$IX$43,MATCH($D51,'Schedule 2'!$K$29:$IX$29,0)+1),""),""))</f>
        <v/>
      </c>
      <c r="CF51" s="198"/>
      <c r="CG51" s="198" t="str" cm="1">
        <f t="array" ref="CG51">IF($D51="","",IF(BS51='Helper 1'!$F$3,IFERROR(INDEX('Schedule 2'!$K$43:$IX$43,MATCH($D51,'Schedule 2'!$K$29:$IX$29,0)+1),""),""))</f>
        <v/>
      </c>
      <c r="CH51" s="174"/>
      <c r="CI51" s="230"/>
      <c r="CJ51" s="13"/>
      <c r="CK51" s="13"/>
      <c r="CL51" s="13"/>
    </row>
    <row r="52" spans="1:90" ht="15" customHeight="1" x14ac:dyDescent="0.35">
      <c r="A52" s="13"/>
      <c r="B52" s="233" t="str">
        <f>'Helper 1'!AE3</f>
        <v/>
      </c>
      <c r="C52" s="290"/>
      <c r="D52" s="309" t="str">
        <f>IFERROR(INDEX('Helper 1'!$AA$2:$AA$51,MATCH(B52,'Helper 1'!$AD$2:$AD$51,0)),"")</f>
        <v/>
      </c>
      <c r="E52" s="214"/>
      <c r="F52" s="307"/>
      <c r="G52" s="202" t="str" cm="1">
        <f t="array" ref="G52">IF($D52="","",IFERROR(INDEX('Schedule 2'!$K$9:$IX$9,MATCH($D52,'Schedule 2'!$K$7:$IX$7,0)+1),""))</f>
        <v/>
      </c>
      <c r="H52" s="199"/>
      <c r="I52" s="200" t="str">
        <f>IF(D52&lt;&gt;"",'Schedule 2'!$G$15,"")</f>
        <v/>
      </c>
      <c r="J52" s="199"/>
      <c r="K52" s="203" t="str">
        <f t="shared" ref="K52:K100" si="0">IF(AND(G52&lt;&gt;"",I52&lt;&gt;""),ROUND(G52*I52,2),"")</f>
        <v/>
      </c>
      <c r="L52" s="13"/>
      <c r="M52" s="214"/>
      <c r="N52" s="202" t="str" cm="1">
        <f t="array" ref="N52">IF($D52="","",IFERROR(INDEX('Schedule 2'!$K$11:$IX$11,MATCH($D52,'Schedule 2'!$K$7:$IX$7,0)+1),""))</f>
        <v/>
      </c>
      <c r="O52" s="70"/>
      <c r="P52" s="200" t="str">
        <f>IF($D52&lt;&gt;"",'Schedule 2'!$G$15,"")</f>
        <v/>
      </c>
      <c r="Q52" s="70"/>
      <c r="R52" s="203" t="str">
        <f t="shared" ref="R52:R100" si="1">IF(AND(N52&lt;&gt;"",P52&lt;&gt;""),ROUND(N52*P52,2),"")</f>
        <v/>
      </c>
      <c r="S52" s="174"/>
      <c r="T52" s="13"/>
      <c r="U52" s="307"/>
      <c r="V52" s="202" t="str" cm="1">
        <f t="array" ref="V52">IF($D52="","",IFERROR(INDEX('Schedule 6'!$K$18:$IX$18,MATCH($D52,'Schedule 6'!$K$7:$IX$7,0)+1),""))</f>
        <v/>
      </c>
      <c r="W52" s="70"/>
      <c r="X52" s="200" t="str">
        <f>IF($D52&lt;&gt;"",'Schedule 2'!$G$15,"")</f>
        <v/>
      </c>
      <c r="Y52" s="70"/>
      <c r="Z52" s="203" t="str">
        <f t="shared" ref="Z52:Z100" si="2">IF(AND(V52&lt;&gt;"",X52&lt;&gt;""),ROUND(V52*X52,2),"")</f>
        <v/>
      </c>
      <c r="AA52" s="13"/>
      <c r="AB52" s="214"/>
      <c r="AC52" s="202" t="str">
        <f t="shared" ref="AC52:AC100" si="3">IF($D52="","",G52+N52)</f>
        <v/>
      </c>
      <c r="AD52" s="70"/>
      <c r="AE52" s="200" t="str">
        <f>IF($D52&lt;&gt;"",'Schedule 2'!$G$15,"")</f>
        <v/>
      </c>
      <c r="AF52" s="70"/>
      <c r="AG52" s="203" t="str">
        <f t="shared" ref="AG52:AG100" si="4">IF($D52="","",K52+R52)</f>
        <v/>
      </c>
      <c r="AH52" s="13"/>
      <c r="AI52" s="214"/>
      <c r="AJ52" s="202" t="str" cm="1">
        <f t="array" ref="AJ52">IF($D52="","",IFERROR(INDEX('Schedule 2'!$K$35:$IX$35,MATCH($D52,'Schedule 2'!$K$7:$IX$7,0)+1),""))</f>
        <v/>
      </c>
      <c r="AK52" s="70"/>
      <c r="AL52" s="200" t="str">
        <f>IF($D52&lt;&gt;"",'Schedule 2'!$G$15,"")</f>
        <v/>
      </c>
      <c r="AM52" s="70"/>
      <c r="AN52" s="203" t="str" cm="1">
        <f t="array" ref="AN52">IF($D52="","",IFERROR(INDEX('Schedule 2'!$K$39:$IX$39,MATCH($D52,'Schedule 2'!$K$7:$IX$7,0)+1),""))</f>
        <v/>
      </c>
      <c r="AO52" s="13"/>
      <c r="AP52" s="214"/>
      <c r="AQ52" s="202" t="str">
        <f t="shared" ref="AQ52:AQ100" si="5">IF($D52="","",ROUND(V52+AC52-AJ52,2))</f>
        <v/>
      </c>
      <c r="AR52" s="70"/>
      <c r="AS52" s="200" t="str">
        <f>IF($D52&lt;&gt;"",'Schedule 2'!$G$15,"")</f>
        <v/>
      </c>
      <c r="AT52" s="70"/>
      <c r="AU52" s="203" t="str">
        <f t="shared" ref="AU52:AU100" si="6">IF($D52="","",Z52+AG52-AN52)</f>
        <v/>
      </c>
      <c r="AV52" s="174"/>
      <c r="AW52" s="13"/>
      <c r="AX52" s="223"/>
      <c r="AY52" s="256" t="str" cm="1">
        <f t="array" ref="AY52">IF($D52="","",IFERROR(INDEX('Schedule 3'!$K$26:$IX$26,MATCH($D52,'Schedule 3'!$K$24:$IX$24,0)+1),""))</f>
        <v/>
      </c>
      <c r="AZ52" s="13"/>
      <c r="BA52" s="200" t="str">
        <f>IF($D52&lt;&gt;"",'Schedule 2'!$G$15,"")</f>
        <v/>
      </c>
      <c r="BB52" s="13"/>
      <c r="BC52" s="203" t="str">
        <f t="shared" ref="BC52:BC100" si="7">IF(AND(AY52&lt;&gt;"",BA52&lt;&gt;""),ROUND(AY52*BA52,2),"")</f>
        <v/>
      </c>
      <c r="BD52" s="13"/>
      <c r="BE52" s="256" t="str" cm="1">
        <f t="array" ref="BE52">IF($D52="","",IFERROR(INDEX('Schedule 3'!$K$32:$IX$32,MATCH($D52,'Schedule 3'!$K$24:$IX$24,0)+1)+INDEX('Schedule 3'!$K$28:$IX$28,MATCH($D52,'Schedule 3'!$K$24:$IX$24,0)+1),""))</f>
        <v/>
      </c>
      <c r="BF52" s="13"/>
      <c r="BG52" s="200" t="str">
        <f>IF($D52&lt;&gt;"",'Schedule 2'!$G$15,"")</f>
        <v/>
      </c>
      <c r="BH52" s="13"/>
      <c r="BI52" s="203" t="str">
        <f t="shared" ref="BI52:BI100" si="8">IF(AND(BE52&lt;&gt;"",BG52&lt;&gt;""),ROUND(BE52*BG52,2),"")</f>
        <v/>
      </c>
      <c r="BJ52" s="13"/>
      <c r="BK52" s="256" t="str" cm="1">
        <f t="array" ref="BK52">IF($D52="","",IFERROR(INDEX('Schedule 3'!$K$34:$IX$34,MATCH($D52,'Schedule 3'!$K$24:$IX$24,0)+1),""))</f>
        <v/>
      </c>
      <c r="BL52" s="13"/>
      <c r="BM52" s="200" t="str">
        <f>IF($D52&lt;&gt;"",'Schedule 2'!$G$15,"")</f>
        <v/>
      </c>
      <c r="BN52" s="13"/>
      <c r="BO52" s="203" t="str">
        <f t="shared" ref="BO52:BO100" si="9">IF(AND(BK52&lt;&gt;"",BM52&lt;&gt;""),ROUND(BK52*BM52,2),"")</f>
        <v/>
      </c>
      <c r="BP52" s="174"/>
      <c r="BQ52" s="13"/>
      <c r="BR52" s="223"/>
      <c r="BS52" s="480" t="str">
        <f>IF($D52="","",IFERROR(INDEX('Schedule 1'!$K$76:$IX$76,MATCH($D52,'Schedule 1'!$K$70:$IX$70,0)),""))</f>
        <v/>
      </c>
      <c r="BT52" s="480"/>
      <c r="BU52" s="480"/>
      <c r="BV52" s="202"/>
      <c r="BW52" s="198" t="str">
        <f>IF($D52="","",IF(BS52='Helper 1'!$F$2,AN52,""))</f>
        <v/>
      </c>
      <c r="BX52" s="13"/>
      <c r="BY52" s="198" t="str">
        <f>IF($D52="","",IF(BS52='Helper 1'!$F$3,AN52,""))</f>
        <v/>
      </c>
      <c r="BZ52" s="198"/>
      <c r="CA52" s="198" t="str" cm="1">
        <f t="array" ref="CA52">IF($D52="","",IF(BS52='Helper 1'!$F$2,IFERROR(INDEX('Schedule 2'!$K$41:$IX$41,MATCH($D52,'Schedule 2'!$K$29:$IX$29,0)+1),""),""))</f>
        <v/>
      </c>
      <c r="CB52" s="198"/>
      <c r="CC52" s="198" t="str" cm="1">
        <f t="array" ref="CC52">IF($D52="","",IF(BS52='Helper 1'!$F$3,IFERROR(INDEX('Schedule 2'!$K$41:$IX$41,MATCH($D52,'Schedule 2'!$K$29:$IX$29,0)+1),""),""))</f>
        <v/>
      </c>
      <c r="CD52" s="198"/>
      <c r="CE52" s="198" t="str" cm="1">
        <f t="array" ref="CE52">IF($D52="","",IF(BS52='Helper 1'!$F$2,IFERROR(INDEX('Schedule 2'!$K$43:$IX$43,MATCH($D52,'Schedule 2'!$K$29:$IX$29,0)+1),""),""))</f>
        <v/>
      </c>
      <c r="CF52" s="198"/>
      <c r="CG52" s="198" t="str" cm="1">
        <f t="array" ref="CG52">IF($D52="","",IF(BS52='Helper 1'!$F$3,IFERROR(INDEX('Schedule 2'!$K$43:$IX$43,MATCH($D52,'Schedule 2'!$K$29:$IX$29,0)+1),""),""))</f>
        <v/>
      </c>
      <c r="CH52" s="174"/>
      <c r="CI52" s="230"/>
      <c r="CJ52" s="13"/>
      <c r="CK52" s="13"/>
      <c r="CL52" s="13"/>
    </row>
    <row r="53" spans="1:90" ht="15" customHeight="1" x14ac:dyDescent="0.35">
      <c r="A53" s="13"/>
      <c r="B53" s="233" t="str">
        <f>'Helper 1'!AE4</f>
        <v/>
      </c>
      <c r="C53" s="290"/>
      <c r="D53" s="309" t="str">
        <f>IFERROR(INDEX('Helper 1'!$AA$2:$AA$51,MATCH(B53,'Helper 1'!$AD$2:$AD$51,0)),"")</f>
        <v/>
      </c>
      <c r="E53" s="214"/>
      <c r="F53" s="307"/>
      <c r="G53" s="202" t="str" cm="1">
        <f t="array" ref="G53">IF($D53="","",IFERROR(INDEX('Schedule 2'!$K$9:$IX$9,MATCH($D53,'Schedule 2'!$K$7:$IX$7,0)+1),""))</f>
        <v/>
      </c>
      <c r="H53" s="199"/>
      <c r="I53" s="200" t="str">
        <f>IF(D53&lt;&gt;"",'Schedule 2'!$G$15,"")</f>
        <v/>
      </c>
      <c r="J53" s="199"/>
      <c r="K53" s="203" t="str">
        <f t="shared" si="0"/>
        <v/>
      </c>
      <c r="L53" s="13"/>
      <c r="M53" s="214"/>
      <c r="N53" s="202" t="str" cm="1">
        <f t="array" ref="N53">IF($D53="","",IFERROR(INDEX('Schedule 2'!$K$11:$IX$11,MATCH($D53,'Schedule 2'!$K$7:$IX$7,0)+1),""))</f>
        <v/>
      </c>
      <c r="O53" s="70"/>
      <c r="P53" s="200" t="str">
        <f>IF($D53&lt;&gt;"",'Schedule 2'!$G$15,"")</f>
        <v/>
      </c>
      <c r="Q53" s="70"/>
      <c r="R53" s="203" t="str">
        <f t="shared" si="1"/>
        <v/>
      </c>
      <c r="S53" s="174"/>
      <c r="T53" s="13"/>
      <c r="U53" s="307"/>
      <c r="V53" s="202" t="str" cm="1">
        <f t="array" ref="V53">IF($D53="","",IFERROR(INDEX('Schedule 6'!$K$18:$IX$18,MATCH($D53,'Schedule 6'!$K$7:$IX$7,0)+1),""))</f>
        <v/>
      </c>
      <c r="W53" s="70"/>
      <c r="X53" s="200" t="str">
        <f>IF($D53&lt;&gt;"",'Schedule 2'!$G$15,"")</f>
        <v/>
      </c>
      <c r="Y53" s="70"/>
      <c r="Z53" s="203" t="str">
        <f t="shared" si="2"/>
        <v/>
      </c>
      <c r="AA53" s="13"/>
      <c r="AB53" s="214"/>
      <c r="AC53" s="202" t="str">
        <f t="shared" si="3"/>
        <v/>
      </c>
      <c r="AD53" s="70"/>
      <c r="AE53" s="200" t="str">
        <f>IF($D53&lt;&gt;"",'Schedule 2'!$G$15,"")</f>
        <v/>
      </c>
      <c r="AF53" s="70"/>
      <c r="AG53" s="203" t="str">
        <f t="shared" si="4"/>
        <v/>
      </c>
      <c r="AH53" s="13"/>
      <c r="AI53" s="214"/>
      <c r="AJ53" s="202" t="str" cm="1">
        <f t="array" ref="AJ53">IF($D53="","",IFERROR(INDEX('Schedule 2'!$K$35:$IX$35,MATCH($D53,'Schedule 2'!$K$7:$IX$7,0)+1),""))</f>
        <v/>
      </c>
      <c r="AK53" s="70"/>
      <c r="AL53" s="200" t="str">
        <f>IF($D53&lt;&gt;"",'Schedule 2'!$G$15,"")</f>
        <v/>
      </c>
      <c r="AM53" s="70"/>
      <c r="AN53" s="203" t="str" cm="1">
        <f t="array" ref="AN53">IF($D53="","",IFERROR(INDEX('Schedule 2'!$K$39:$IX$39,MATCH($D53,'Schedule 2'!$K$7:$IX$7,0)+1),""))</f>
        <v/>
      </c>
      <c r="AO53" s="13"/>
      <c r="AP53" s="214"/>
      <c r="AQ53" s="202" t="str">
        <f t="shared" si="5"/>
        <v/>
      </c>
      <c r="AR53" s="70"/>
      <c r="AS53" s="200" t="str">
        <f>IF($D53&lt;&gt;"",'Schedule 2'!$G$15,"")</f>
        <v/>
      </c>
      <c r="AT53" s="70"/>
      <c r="AU53" s="203" t="str">
        <f t="shared" si="6"/>
        <v/>
      </c>
      <c r="AV53" s="174"/>
      <c r="AW53" s="13"/>
      <c r="AX53" s="223"/>
      <c r="AY53" s="256" t="str" cm="1">
        <f t="array" ref="AY53">IF($D53="","",IFERROR(INDEX('Schedule 3'!$K$26:$IX$26,MATCH($D53,'Schedule 3'!$K$24:$IX$24,0)+1),""))</f>
        <v/>
      </c>
      <c r="AZ53" s="13"/>
      <c r="BA53" s="200" t="str">
        <f>IF($D53&lt;&gt;"",'Schedule 2'!$G$15,"")</f>
        <v/>
      </c>
      <c r="BB53" s="13"/>
      <c r="BC53" s="203" t="str">
        <f t="shared" si="7"/>
        <v/>
      </c>
      <c r="BD53" s="13"/>
      <c r="BE53" s="256" t="str" cm="1">
        <f t="array" ref="BE53">IF($D53="","",IFERROR(INDEX('Schedule 3'!$K$32:$IX$32,MATCH($D53,'Schedule 3'!$K$24:$IX$24,0)+1)+INDEX('Schedule 3'!$K$28:$IX$28,MATCH($D53,'Schedule 3'!$K$24:$IX$24,0)+1),""))</f>
        <v/>
      </c>
      <c r="BF53" s="13"/>
      <c r="BG53" s="200" t="str">
        <f>IF($D53&lt;&gt;"",'Schedule 2'!$G$15,"")</f>
        <v/>
      </c>
      <c r="BH53" s="13"/>
      <c r="BI53" s="203" t="str">
        <f t="shared" si="8"/>
        <v/>
      </c>
      <c r="BJ53" s="13"/>
      <c r="BK53" s="256" t="str" cm="1">
        <f t="array" ref="BK53">IF($D53="","",IFERROR(INDEX('Schedule 3'!$K$34:$IX$34,MATCH($D53,'Schedule 3'!$K$24:$IX$24,0)+1),""))</f>
        <v/>
      </c>
      <c r="BL53" s="13"/>
      <c r="BM53" s="200" t="str">
        <f>IF($D53&lt;&gt;"",'Schedule 2'!$G$15,"")</f>
        <v/>
      </c>
      <c r="BN53" s="13"/>
      <c r="BO53" s="203" t="str">
        <f t="shared" si="9"/>
        <v/>
      </c>
      <c r="BP53" s="174"/>
      <c r="BQ53" s="13"/>
      <c r="BR53" s="223"/>
      <c r="BS53" s="480" t="str">
        <f>IF($D53="","",IFERROR(INDEX('Schedule 1'!$K$76:$IX$76,MATCH($D53,'Schedule 1'!$K$70:$IX$70,0)),""))</f>
        <v/>
      </c>
      <c r="BT53" s="480"/>
      <c r="BU53" s="480"/>
      <c r="BV53" s="202"/>
      <c r="BW53" s="198" t="str">
        <f>IF($D53="","",IF(BS53='Helper 1'!$F$2,AN53,""))</f>
        <v/>
      </c>
      <c r="BX53" s="13"/>
      <c r="BY53" s="198" t="str">
        <f>IF($D53="","",IF(BS53='Helper 1'!$F$3,AN53,""))</f>
        <v/>
      </c>
      <c r="BZ53" s="198"/>
      <c r="CA53" s="198" t="str" cm="1">
        <f t="array" ref="CA53">IF($D53="","",IF(BS53='Helper 1'!$F$2,IFERROR(INDEX('Schedule 2'!$K$41:$IX$41,MATCH($D53,'Schedule 2'!$K$29:$IX$29,0)+1),""),""))</f>
        <v/>
      </c>
      <c r="CB53" s="198"/>
      <c r="CC53" s="198" t="str" cm="1">
        <f t="array" ref="CC53">IF($D53="","",IF(BS53='Helper 1'!$F$3,IFERROR(INDEX('Schedule 2'!$K$41:$IX$41,MATCH($D53,'Schedule 2'!$K$29:$IX$29,0)+1),""),""))</f>
        <v/>
      </c>
      <c r="CD53" s="198"/>
      <c r="CE53" s="198" t="str" cm="1">
        <f t="array" ref="CE53">IF($D53="","",IF(BS53='Helper 1'!$F$2,IFERROR(INDEX('Schedule 2'!$K$43:$IX$43,MATCH($D53,'Schedule 2'!$K$29:$IX$29,0)+1),""),""))</f>
        <v/>
      </c>
      <c r="CF53" s="198"/>
      <c r="CG53" s="198" t="str" cm="1">
        <f t="array" ref="CG53">IF($D53="","",IF(BS53='Helper 1'!$F$3,IFERROR(INDEX('Schedule 2'!$K$43:$IX$43,MATCH($D53,'Schedule 2'!$K$29:$IX$29,0)+1),""),""))</f>
        <v/>
      </c>
      <c r="CH53" s="174"/>
      <c r="CI53" s="230"/>
      <c r="CJ53" s="13"/>
      <c r="CK53" s="13"/>
      <c r="CL53" s="13"/>
    </row>
    <row r="54" spans="1:90" ht="15" customHeight="1" x14ac:dyDescent="0.35">
      <c r="A54" s="13"/>
      <c r="B54" s="233" t="str">
        <f>'Helper 1'!AE5</f>
        <v/>
      </c>
      <c r="C54" s="290"/>
      <c r="D54" s="309" t="str">
        <f>IFERROR(INDEX('Helper 1'!$AA$2:$AA$51,MATCH(B54,'Helper 1'!$AD$2:$AD$51,0)),"")</f>
        <v/>
      </c>
      <c r="E54" s="214"/>
      <c r="F54" s="307"/>
      <c r="G54" s="202" t="str" cm="1">
        <f t="array" ref="G54">IF($D54="","",IFERROR(INDEX('Schedule 2'!$K$9:$IX$9,MATCH($D54,'Schedule 2'!$K$7:$IX$7,0)+1),""))</f>
        <v/>
      </c>
      <c r="H54" s="199"/>
      <c r="I54" s="200" t="str">
        <f>IF(D54&lt;&gt;"",'Schedule 2'!$G$15,"")</f>
        <v/>
      </c>
      <c r="J54" s="199"/>
      <c r="K54" s="203" t="str">
        <f t="shared" si="0"/>
        <v/>
      </c>
      <c r="L54" s="13"/>
      <c r="M54" s="214"/>
      <c r="N54" s="202" t="str" cm="1">
        <f t="array" ref="N54">IF($D54="","",IFERROR(INDEX('Schedule 2'!$K$11:$IX$11,MATCH($D54,'Schedule 2'!$K$7:$IX$7,0)+1),""))</f>
        <v/>
      </c>
      <c r="O54" s="70"/>
      <c r="P54" s="200" t="str">
        <f>IF($D54&lt;&gt;"",'Schedule 2'!$G$15,"")</f>
        <v/>
      </c>
      <c r="Q54" s="70"/>
      <c r="R54" s="203" t="str">
        <f t="shared" si="1"/>
        <v/>
      </c>
      <c r="S54" s="174"/>
      <c r="T54" s="13"/>
      <c r="U54" s="307"/>
      <c r="V54" s="202" t="str" cm="1">
        <f t="array" ref="V54">IF($D54="","",IFERROR(INDEX('Schedule 6'!$K$18:$IX$18,MATCH($D54,'Schedule 6'!$K$7:$IX$7,0)+1),""))</f>
        <v/>
      </c>
      <c r="W54" s="70"/>
      <c r="X54" s="200" t="str">
        <f>IF($D54&lt;&gt;"",'Schedule 2'!$G$15,"")</f>
        <v/>
      </c>
      <c r="Y54" s="70"/>
      <c r="Z54" s="203" t="str">
        <f t="shared" si="2"/>
        <v/>
      </c>
      <c r="AA54" s="13"/>
      <c r="AB54" s="214"/>
      <c r="AC54" s="202" t="str">
        <f t="shared" si="3"/>
        <v/>
      </c>
      <c r="AD54" s="70"/>
      <c r="AE54" s="200" t="str">
        <f>IF($D54&lt;&gt;"",'Schedule 2'!$G$15,"")</f>
        <v/>
      </c>
      <c r="AF54" s="70"/>
      <c r="AG54" s="203" t="str">
        <f t="shared" si="4"/>
        <v/>
      </c>
      <c r="AH54" s="13"/>
      <c r="AI54" s="214"/>
      <c r="AJ54" s="202" t="str" cm="1">
        <f t="array" ref="AJ54">IF($D54="","",IFERROR(INDEX('Schedule 2'!$K$35:$IX$35,MATCH($D54,'Schedule 2'!$K$7:$IX$7,0)+1),""))</f>
        <v/>
      </c>
      <c r="AK54" s="70"/>
      <c r="AL54" s="200" t="str">
        <f>IF($D54&lt;&gt;"",'Schedule 2'!$G$15,"")</f>
        <v/>
      </c>
      <c r="AM54" s="70"/>
      <c r="AN54" s="203" t="str" cm="1">
        <f t="array" ref="AN54">IF($D54="","",IFERROR(INDEX('Schedule 2'!$K$39:$IX$39,MATCH($D54,'Schedule 2'!$K$7:$IX$7,0)+1),""))</f>
        <v/>
      </c>
      <c r="AO54" s="13"/>
      <c r="AP54" s="214"/>
      <c r="AQ54" s="202" t="str">
        <f t="shared" si="5"/>
        <v/>
      </c>
      <c r="AR54" s="70"/>
      <c r="AS54" s="200" t="str">
        <f>IF($D54&lt;&gt;"",'Schedule 2'!$G$15,"")</f>
        <v/>
      </c>
      <c r="AT54" s="70"/>
      <c r="AU54" s="203" t="str">
        <f t="shared" si="6"/>
        <v/>
      </c>
      <c r="AV54" s="174"/>
      <c r="AW54" s="13"/>
      <c r="AX54" s="223"/>
      <c r="AY54" s="256" t="str" cm="1">
        <f t="array" ref="AY54">IF($D54="","",IFERROR(INDEX('Schedule 3'!$K$26:$IX$26,MATCH($D54,'Schedule 3'!$K$24:$IX$24,0)+1),""))</f>
        <v/>
      </c>
      <c r="AZ54" s="13"/>
      <c r="BA54" s="200" t="str">
        <f>IF($D54&lt;&gt;"",'Schedule 2'!$G$15,"")</f>
        <v/>
      </c>
      <c r="BB54" s="13"/>
      <c r="BC54" s="203" t="str">
        <f t="shared" si="7"/>
        <v/>
      </c>
      <c r="BD54" s="13"/>
      <c r="BE54" s="256" t="str" cm="1">
        <f t="array" ref="BE54">IF($D54="","",IFERROR(INDEX('Schedule 3'!$K$32:$IX$32,MATCH($D54,'Schedule 3'!$K$24:$IX$24,0)+1)+INDEX('Schedule 3'!$K$28:$IX$28,MATCH($D54,'Schedule 3'!$K$24:$IX$24,0)+1),""))</f>
        <v/>
      </c>
      <c r="BF54" s="13"/>
      <c r="BG54" s="200" t="str">
        <f>IF($D54&lt;&gt;"",'Schedule 2'!$G$15,"")</f>
        <v/>
      </c>
      <c r="BH54" s="13"/>
      <c r="BI54" s="203" t="str">
        <f t="shared" si="8"/>
        <v/>
      </c>
      <c r="BJ54" s="13"/>
      <c r="BK54" s="256" t="str" cm="1">
        <f t="array" ref="BK54">IF($D54="","",IFERROR(INDEX('Schedule 3'!$K$34:$IX$34,MATCH($D54,'Schedule 3'!$K$24:$IX$24,0)+1),""))</f>
        <v/>
      </c>
      <c r="BL54" s="13"/>
      <c r="BM54" s="200" t="str">
        <f>IF($D54&lt;&gt;"",'Schedule 2'!$G$15,"")</f>
        <v/>
      </c>
      <c r="BN54" s="13"/>
      <c r="BO54" s="203" t="str">
        <f t="shared" si="9"/>
        <v/>
      </c>
      <c r="BP54" s="174"/>
      <c r="BQ54" s="13"/>
      <c r="BR54" s="223"/>
      <c r="BS54" s="480" t="str">
        <f>IF($D54="","",IFERROR(INDEX('Schedule 1'!$K$76:$IX$76,MATCH($D54,'Schedule 1'!$K$70:$IX$70,0)),""))</f>
        <v/>
      </c>
      <c r="BT54" s="480"/>
      <c r="BU54" s="480"/>
      <c r="BV54" s="202"/>
      <c r="BW54" s="198" t="str">
        <f>IF($D54="","",IF(BS54='Helper 1'!$F$2,AN54,""))</f>
        <v/>
      </c>
      <c r="BX54" s="13"/>
      <c r="BY54" s="198" t="str">
        <f>IF($D54="","",IF(BS54='Helper 1'!$F$3,AN54,""))</f>
        <v/>
      </c>
      <c r="BZ54" s="198"/>
      <c r="CA54" s="198" t="str" cm="1">
        <f t="array" ref="CA54">IF($D54="","",IF(BS54='Helper 1'!$F$2,IFERROR(INDEX('Schedule 2'!$K$41:$IX$41,MATCH($D54,'Schedule 2'!$K$29:$IX$29,0)+1),""),""))</f>
        <v/>
      </c>
      <c r="CB54" s="198"/>
      <c r="CC54" s="198" t="str" cm="1">
        <f t="array" ref="CC54">IF($D54="","",IF(BS54='Helper 1'!$F$3,IFERROR(INDEX('Schedule 2'!$K$41:$IX$41,MATCH($D54,'Schedule 2'!$K$29:$IX$29,0)+1),""),""))</f>
        <v/>
      </c>
      <c r="CD54" s="198"/>
      <c r="CE54" s="198" t="str" cm="1">
        <f t="array" ref="CE54">IF($D54="","",IF(BS54='Helper 1'!$F$2,IFERROR(INDEX('Schedule 2'!$K$43:$IX$43,MATCH($D54,'Schedule 2'!$K$29:$IX$29,0)+1),""),""))</f>
        <v/>
      </c>
      <c r="CF54" s="198"/>
      <c r="CG54" s="198" t="str" cm="1">
        <f t="array" ref="CG54">IF($D54="","",IF(BS54='Helper 1'!$F$3,IFERROR(INDEX('Schedule 2'!$K$43:$IX$43,MATCH($D54,'Schedule 2'!$K$29:$IX$29,0)+1),""),""))</f>
        <v/>
      </c>
      <c r="CH54" s="174"/>
      <c r="CI54" s="230"/>
      <c r="CJ54" s="13"/>
      <c r="CK54" s="13"/>
      <c r="CL54" s="13"/>
    </row>
    <row r="55" spans="1:90" ht="15" customHeight="1" x14ac:dyDescent="0.35">
      <c r="A55" s="13"/>
      <c r="B55" s="233" t="str">
        <f>'Helper 1'!AE6</f>
        <v/>
      </c>
      <c r="C55" s="99"/>
      <c r="D55" s="309" t="str">
        <f>IFERROR(INDEX('Helper 1'!$AA$2:$AA$51,MATCH(B55,'Helper 1'!$AD$2:$AD$51,0)),"")</f>
        <v/>
      </c>
      <c r="E55" s="99"/>
      <c r="F55" s="310"/>
      <c r="G55" s="202" t="str" cm="1">
        <f t="array" ref="G55">IF($D55="","",IFERROR(INDEX('Schedule 2'!$K$9:$IX$9,MATCH($D55,'Schedule 2'!$K$7:$IX$7,0)+1),""))</f>
        <v/>
      </c>
      <c r="H55" s="199"/>
      <c r="I55" s="200" t="str">
        <f>IF(D55&lt;&gt;"",'Schedule 2'!$G$15,"")</f>
        <v/>
      </c>
      <c r="J55" s="199"/>
      <c r="K55" s="203" t="str">
        <f t="shared" si="0"/>
        <v/>
      </c>
      <c r="L55" s="99"/>
      <c r="M55" s="99"/>
      <c r="N55" s="202" t="str" cm="1">
        <f t="array" ref="N55">IF($D55="","",IFERROR(INDEX('Schedule 2'!$K$11:$IX$11,MATCH($D55,'Schedule 2'!$K$7:$IX$7,0)+1),""))</f>
        <v/>
      </c>
      <c r="O55" s="70"/>
      <c r="P55" s="200" t="str">
        <f>IF($D55&lt;&gt;"",'Schedule 2'!$G$15,"")</f>
        <v/>
      </c>
      <c r="Q55" s="70"/>
      <c r="R55" s="203" t="str">
        <f t="shared" si="1"/>
        <v/>
      </c>
      <c r="S55" s="311"/>
      <c r="T55" s="99"/>
      <c r="U55" s="310"/>
      <c r="V55" s="202" t="str" cm="1">
        <f t="array" ref="V55">IF($D55="","",IFERROR(INDEX('Schedule 6'!$K$18:$IX$18,MATCH($D55,'Schedule 6'!$K$7:$IX$7,0)+1),""))</f>
        <v/>
      </c>
      <c r="W55" s="70"/>
      <c r="X55" s="200" t="str">
        <f>IF($D55&lt;&gt;"",'Schedule 2'!$G$15,"")</f>
        <v/>
      </c>
      <c r="Y55" s="70"/>
      <c r="Z55" s="203" t="str">
        <f t="shared" si="2"/>
        <v/>
      </c>
      <c r="AA55" s="99"/>
      <c r="AB55" s="99"/>
      <c r="AC55" s="202" t="str">
        <f t="shared" si="3"/>
        <v/>
      </c>
      <c r="AD55" s="70"/>
      <c r="AE55" s="200" t="str">
        <f>IF($D55&lt;&gt;"",'Schedule 2'!$G$15,"")</f>
        <v/>
      </c>
      <c r="AF55" s="70"/>
      <c r="AG55" s="203" t="str">
        <f t="shared" si="4"/>
        <v/>
      </c>
      <c r="AH55" s="99"/>
      <c r="AI55" s="99"/>
      <c r="AJ55" s="202" t="str" cm="1">
        <f t="array" ref="AJ55">IF($D55="","",IFERROR(INDEX('Schedule 2'!$K$35:$IX$35,MATCH($D55,'Schedule 2'!$K$7:$IX$7,0)+1),""))</f>
        <v/>
      </c>
      <c r="AK55" s="70"/>
      <c r="AL55" s="200" t="str">
        <f>IF($D55&lt;&gt;"",'Schedule 2'!$G$15,"")</f>
        <v/>
      </c>
      <c r="AM55" s="70"/>
      <c r="AN55" s="203" t="str" cm="1">
        <f t="array" ref="AN55">IF($D55="","",IFERROR(INDEX('Schedule 2'!$K$39:$IX$39,MATCH($D55,'Schedule 2'!$K$7:$IX$7,0)+1),""))</f>
        <v/>
      </c>
      <c r="AO55" s="13"/>
      <c r="AP55" s="214"/>
      <c r="AQ55" s="202" t="str">
        <f t="shared" si="5"/>
        <v/>
      </c>
      <c r="AR55" s="70"/>
      <c r="AS55" s="200" t="str">
        <f>IF($D55&lt;&gt;"",'Schedule 2'!$G$15,"")</f>
        <v/>
      </c>
      <c r="AT55" s="70"/>
      <c r="AU55" s="203" t="str">
        <f t="shared" si="6"/>
        <v/>
      </c>
      <c r="AV55" s="311"/>
      <c r="AW55" s="99"/>
      <c r="AX55" s="310"/>
      <c r="AY55" s="256" t="str" cm="1">
        <f t="array" ref="AY55">IF($D55="","",IFERROR(INDEX('Schedule 3'!$K$26:$IX$26,MATCH($D55,'Schedule 3'!$K$24:$IX$24,0)+1),""))</f>
        <v/>
      </c>
      <c r="AZ55" s="13"/>
      <c r="BA55" s="200" t="str">
        <f>IF($D55&lt;&gt;"",'Schedule 2'!$G$15,"")</f>
        <v/>
      </c>
      <c r="BB55" s="13"/>
      <c r="BC55" s="203" t="str">
        <f t="shared" si="7"/>
        <v/>
      </c>
      <c r="BD55" s="13"/>
      <c r="BE55" s="256" t="str" cm="1">
        <f t="array" ref="BE55">IF($D55="","",IFERROR(INDEX('Schedule 3'!$K$32:$IX$32,MATCH($D55,'Schedule 3'!$K$24:$IX$24,0)+1)+INDEX('Schedule 3'!$K$28:$IX$28,MATCH($D55,'Schedule 3'!$K$24:$IX$24,0)+1),""))</f>
        <v/>
      </c>
      <c r="BF55" s="13"/>
      <c r="BG55" s="200" t="str">
        <f>IF($D55&lt;&gt;"",'Schedule 2'!$G$15,"")</f>
        <v/>
      </c>
      <c r="BH55" s="13"/>
      <c r="BI55" s="203" t="str">
        <f t="shared" si="8"/>
        <v/>
      </c>
      <c r="BJ55" s="13"/>
      <c r="BK55" s="256" t="str" cm="1">
        <f t="array" ref="BK55">IF($D55="","",IFERROR(INDEX('Schedule 3'!$K$34:$IX$34,MATCH($D55,'Schedule 3'!$K$24:$IX$24,0)+1),""))</f>
        <v/>
      </c>
      <c r="BL55" s="13"/>
      <c r="BM55" s="200" t="str">
        <f>IF($D55&lt;&gt;"",'Schedule 2'!$G$15,"")</f>
        <v/>
      </c>
      <c r="BN55" s="13"/>
      <c r="BO55" s="203" t="str">
        <f t="shared" si="9"/>
        <v/>
      </c>
      <c r="BP55" s="311"/>
      <c r="BQ55" s="99"/>
      <c r="BR55" s="310"/>
      <c r="BS55" s="480" t="str">
        <f>IF($D55="","",IFERROR(INDEX('Schedule 1'!$K$76:$IX$76,MATCH($D55,'Schedule 1'!$K$70:$IX$70,0)),""))</f>
        <v/>
      </c>
      <c r="BT55" s="480"/>
      <c r="BU55" s="480"/>
      <c r="BV55" s="202"/>
      <c r="BW55" s="198" t="str">
        <f>IF($D55="","",IF(BS55='Helper 1'!$F$2,AN55,""))</f>
        <v/>
      </c>
      <c r="BX55" s="13"/>
      <c r="BY55" s="198" t="str">
        <f>IF($D55="","",IF(BS55='Helper 1'!$F$3,AN55,""))</f>
        <v/>
      </c>
      <c r="BZ55" s="198"/>
      <c r="CA55" s="198" t="str" cm="1">
        <f t="array" ref="CA55">IF($D55="","",IF(BS55='Helper 1'!$F$2,IFERROR(INDEX('Schedule 2'!$K$41:$IX$41,MATCH($D55,'Schedule 2'!$K$29:$IX$29,0)+1),""),""))</f>
        <v/>
      </c>
      <c r="CB55" s="198"/>
      <c r="CC55" s="198" t="str" cm="1">
        <f t="array" ref="CC55">IF($D55="","",IF(BS55='Helper 1'!$F$3,IFERROR(INDEX('Schedule 2'!$K$41:$IX$41,MATCH($D55,'Schedule 2'!$K$29:$IX$29,0)+1),""),""))</f>
        <v/>
      </c>
      <c r="CD55" s="198"/>
      <c r="CE55" s="198" t="str" cm="1">
        <f t="array" ref="CE55">IF($D55="","",IF(BS55='Helper 1'!$F$2,IFERROR(INDEX('Schedule 2'!$K$43:$IX$43,MATCH($D55,'Schedule 2'!$K$29:$IX$29,0)+1),""),""))</f>
        <v/>
      </c>
      <c r="CF55" s="198"/>
      <c r="CG55" s="198" t="str" cm="1">
        <f t="array" ref="CG55">IF($D55="","",IF(BS55='Helper 1'!$F$3,IFERROR(INDEX('Schedule 2'!$K$43:$IX$43,MATCH($D55,'Schedule 2'!$K$29:$IX$29,0)+1),""),""))</f>
        <v/>
      </c>
      <c r="CH55" s="311"/>
      <c r="CI55" s="296"/>
      <c r="CJ55" s="99"/>
      <c r="CK55" s="99"/>
      <c r="CL55" s="99"/>
    </row>
    <row r="56" spans="1:90" ht="15" customHeight="1" x14ac:dyDescent="0.35">
      <c r="A56" s="13"/>
      <c r="B56" s="233" t="str">
        <f>'Helper 1'!AE7</f>
        <v/>
      </c>
      <c r="C56" s="99"/>
      <c r="D56" s="309" t="str">
        <f>IFERROR(INDEX('Helper 1'!$AA$2:$AA$51,MATCH(B56,'Helper 1'!$AD$2:$AD$51,0)),"")</f>
        <v/>
      </c>
      <c r="E56" s="99"/>
      <c r="F56" s="310"/>
      <c r="G56" s="202" t="str" cm="1">
        <f t="array" ref="G56">IF($D56="","",IFERROR(INDEX('Schedule 2'!$K$9:$IX$9,MATCH($D56,'Schedule 2'!$K$7:$IX$7,0)+1),""))</f>
        <v/>
      </c>
      <c r="H56" s="199"/>
      <c r="I56" s="200" t="str">
        <f>IF(D56&lt;&gt;"",'Schedule 2'!$G$15,"")</f>
        <v/>
      </c>
      <c r="J56" s="199"/>
      <c r="K56" s="203" t="str">
        <f t="shared" si="0"/>
        <v/>
      </c>
      <c r="L56" s="99"/>
      <c r="M56" s="99"/>
      <c r="N56" s="202" t="str" cm="1">
        <f t="array" ref="N56">IF($D56="","",IFERROR(INDEX('Schedule 2'!$K$11:$IX$11,MATCH($D56,'Schedule 2'!$K$7:$IX$7,0)+1),""))</f>
        <v/>
      </c>
      <c r="O56" s="70"/>
      <c r="P56" s="200" t="str">
        <f>IF($D56&lt;&gt;"",'Schedule 2'!$G$15,"")</f>
        <v/>
      </c>
      <c r="Q56" s="70"/>
      <c r="R56" s="203" t="str">
        <f t="shared" si="1"/>
        <v/>
      </c>
      <c r="S56" s="311"/>
      <c r="T56" s="99"/>
      <c r="U56" s="310"/>
      <c r="V56" s="202" t="str" cm="1">
        <f t="array" ref="V56">IF($D56="","",IFERROR(INDEX('Schedule 6'!$K$18:$IX$18,MATCH($D56,'Schedule 6'!$K$7:$IX$7,0)+1),""))</f>
        <v/>
      </c>
      <c r="W56" s="70"/>
      <c r="X56" s="200" t="str">
        <f>IF($D56&lt;&gt;"",'Schedule 2'!$G$15,"")</f>
        <v/>
      </c>
      <c r="Y56" s="70"/>
      <c r="Z56" s="203" t="str">
        <f t="shared" si="2"/>
        <v/>
      </c>
      <c r="AA56" s="99"/>
      <c r="AB56" s="99"/>
      <c r="AC56" s="202" t="str">
        <f t="shared" si="3"/>
        <v/>
      </c>
      <c r="AD56" s="70"/>
      <c r="AE56" s="200" t="str">
        <f>IF($D56&lt;&gt;"",'Schedule 2'!$G$15,"")</f>
        <v/>
      </c>
      <c r="AF56" s="70"/>
      <c r="AG56" s="203" t="str">
        <f t="shared" si="4"/>
        <v/>
      </c>
      <c r="AH56" s="99"/>
      <c r="AI56" s="99"/>
      <c r="AJ56" s="202" t="str" cm="1">
        <f t="array" ref="AJ56">IF($D56="","",IFERROR(INDEX('Schedule 2'!$K$35:$IX$35,MATCH($D56,'Schedule 2'!$K$7:$IX$7,0)+1),""))</f>
        <v/>
      </c>
      <c r="AK56" s="70"/>
      <c r="AL56" s="200" t="str">
        <f>IF($D56&lt;&gt;"",'Schedule 2'!$G$15,"")</f>
        <v/>
      </c>
      <c r="AM56" s="70"/>
      <c r="AN56" s="203" t="str" cm="1">
        <f t="array" ref="AN56">IF($D56="","",IFERROR(INDEX('Schedule 2'!$K$39:$IX$39,MATCH($D56,'Schedule 2'!$K$7:$IX$7,0)+1),""))</f>
        <v/>
      </c>
      <c r="AO56" s="13"/>
      <c r="AP56" s="214"/>
      <c r="AQ56" s="202" t="str">
        <f t="shared" si="5"/>
        <v/>
      </c>
      <c r="AR56" s="70"/>
      <c r="AS56" s="200" t="str">
        <f>IF($D56&lt;&gt;"",'Schedule 2'!$G$15,"")</f>
        <v/>
      </c>
      <c r="AT56" s="70"/>
      <c r="AU56" s="203" t="str">
        <f t="shared" si="6"/>
        <v/>
      </c>
      <c r="AV56" s="311"/>
      <c r="AW56" s="99"/>
      <c r="AX56" s="310"/>
      <c r="AY56" s="256" t="str" cm="1">
        <f t="array" ref="AY56">IF($D56="","",IFERROR(INDEX('Schedule 3'!$K$26:$IX$26,MATCH($D56,'Schedule 3'!$K$24:$IX$24,0)+1),""))</f>
        <v/>
      </c>
      <c r="AZ56" s="13"/>
      <c r="BA56" s="200" t="str">
        <f>IF($D56&lt;&gt;"",'Schedule 2'!$G$15,"")</f>
        <v/>
      </c>
      <c r="BB56" s="13"/>
      <c r="BC56" s="203" t="str">
        <f t="shared" si="7"/>
        <v/>
      </c>
      <c r="BD56" s="13"/>
      <c r="BE56" s="256" t="str" cm="1">
        <f t="array" ref="BE56">IF($D56="","",IFERROR(INDEX('Schedule 3'!$K$32:$IX$32,MATCH($D56,'Schedule 3'!$K$24:$IX$24,0)+1)+INDEX('Schedule 3'!$K$28:$IX$28,MATCH($D56,'Schedule 3'!$K$24:$IX$24,0)+1),""))</f>
        <v/>
      </c>
      <c r="BF56" s="13"/>
      <c r="BG56" s="200" t="str">
        <f>IF($D56&lt;&gt;"",'Schedule 2'!$G$15,"")</f>
        <v/>
      </c>
      <c r="BH56" s="13"/>
      <c r="BI56" s="203" t="str">
        <f t="shared" si="8"/>
        <v/>
      </c>
      <c r="BJ56" s="13"/>
      <c r="BK56" s="256" t="str" cm="1">
        <f t="array" ref="BK56">IF($D56="","",IFERROR(INDEX('Schedule 3'!$K$34:$IX$34,MATCH($D56,'Schedule 3'!$K$24:$IX$24,0)+1),""))</f>
        <v/>
      </c>
      <c r="BL56" s="13"/>
      <c r="BM56" s="200" t="str">
        <f>IF($D56&lt;&gt;"",'Schedule 2'!$G$15,"")</f>
        <v/>
      </c>
      <c r="BN56" s="13"/>
      <c r="BO56" s="203" t="str">
        <f t="shared" si="9"/>
        <v/>
      </c>
      <c r="BP56" s="311"/>
      <c r="BQ56" s="99"/>
      <c r="BR56" s="310"/>
      <c r="BS56" s="480" t="str">
        <f>IF($D56="","",IFERROR(INDEX('Schedule 1'!$K$76:$IX$76,MATCH($D56,'Schedule 1'!$K$70:$IX$70,0)),""))</f>
        <v/>
      </c>
      <c r="BT56" s="480"/>
      <c r="BU56" s="480"/>
      <c r="BV56" s="202"/>
      <c r="BW56" s="198" t="str">
        <f>IF($D56="","",IF(BS56='Helper 1'!$F$2,AN56,""))</f>
        <v/>
      </c>
      <c r="BX56" s="13"/>
      <c r="BY56" s="198" t="str">
        <f>IF($D56="","",IF(BS56='Helper 1'!$F$3,AN56,""))</f>
        <v/>
      </c>
      <c r="BZ56" s="198"/>
      <c r="CA56" s="198" t="str" cm="1">
        <f t="array" ref="CA56">IF($D56="","",IF(BS56='Helper 1'!$F$2,IFERROR(INDEX('Schedule 2'!$K$41:$IX$41,MATCH($D56,'Schedule 2'!$K$29:$IX$29,0)+1),""),""))</f>
        <v/>
      </c>
      <c r="CB56" s="198"/>
      <c r="CC56" s="198" t="str" cm="1">
        <f t="array" ref="CC56">IF($D56="","",IF(BS56='Helper 1'!$F$3,IFERROR(INDEX('Schedule 2'!$K$41:$IX$41,MATCH($D56,'Schedule 2'!$K$29:$IX$29,0)+1),""),""))</f>
        <v/>
      </c>
      <c r="CD56" s="198"/>
      <c r="CE56" s="198" t="str" cm="1">
        <f t="array" ref="CE56">IF($D56="","",IF(BS56='Helper 1'!$F$2,IFERROR(INDEX('Schedule 2'!$K$43:$IX$43,MATCH($D56,'Schedule 2'!$K$29:$IX$29,0)+1),""),""))</f>
        <v/>
      </c>
      <c r="CF56" s="198"/>
      <c r="CG56" s="198" t="str" cm="1">
        <f t="array" ref="CG56">IF($D56="","",IF(BS56='Helper 1'!$F$3,IFERROR(INDEX('Schedule 2'!$K$43:$IX$43,MATCH($D56,'Schedule 2'!$K$29:$IX$29,0)+1),""),""))</f>
        <v/>
      </c>
      <c r="CH56" s="311"/>
      <c r="CI56" s="296"/>
      <c r="CJ56" s="99"/>
      <c r="CK56" s="99"/>
      <c r="CL56" s="99"/>
    </row>
    <row r="57" spans="1:90" ht="15" customHeight="1" x14ac:dyDescent="0.35">
      <c r="A57" s="13"/>
      <c r="B57" s="233" t="str">
        <f>'Helper 1'!AE8</f>
        <v/>
      </c>
      <c r="C57" s="99"/>
      <c r="D57" s="309" t="str">
        <f>IFERROR(INDEX('Helper 1'!$AA$2:$AA$51,MATCH(B57,'Helper 1'!$AD$2:$AD$51,0)),"")</f>
        <v/>
      </c>
      <c r="E57" s="99"/>
      <c r="F57" s="310"/>
      <c r="G57" s="202" t="str" cm="1">
        <f t="array" ref="G57">IF($D57="","",IFERROR(INDEX('Schedule 2'!$K$9:$IX$9,MATCH($D57,'Schedule 2'!$K$7:$IX$7,0)+1),""))</f>
        <v/>
      </c>
      <c r="H57" s="199"/>
      <c r="I57" s="200" t="str">
        <f>IF(D57&lt;&gt;"",'Schedule 2'!$G$15,"")</f>
        <v/>
      </c>
      <c r="J57" s="199"/>
      <c r="K57" s="203" t="str">
        <f t="shared" si="0"/>
        <v/>
      </c>
      <c r="L57" s="99"/>
      <c r="M57" s="99"/>
      <c r="N57" s="202" t="str" cm="1">
        <f t="array" ref="N57">IF($D57="","",IFERROR(INDEX('Schedule 2'!$K$11:$IX$11,MATCH($D57,'Schedule 2'!$K$7:$IX$7,0)+1),""))</f>
        <v/>
      </c>
      <c r="O57" s="70"/>
      <c r="P57" s="200" t="str">
        <f>IF($D57&lt;&gt;"",'Schedule 2'!$G$15,"")</f>
        <v/>
      </c>
      <c r="Q57" s="70"/>
      <c r="R57" s="203" t="str">
        <f t="shared" si="1"/>
        <v/>
      </c>
      <c r="S57" s="311"/>
      <c r="T57" s="99"/>
      <c r="U57" s="310"/>
      <c r="V57" s="202" t="str" cm="1">
        <f t="array" ref="V57">IF($D57="","",IFERROR(INDEX('Schedule 6'!$K$18:$IX$18,MATCH($D57,'Schedule 6'!$K$7:$IX$7,0)+1),""))</f>
        <v/>
      </c>
      <c r="W57" s="70"/>
      <c r="X57" s="200" t="str">
        <f>IF($D57&lt;&gt;"",'Schedule 2'!$G$15,"")</f>
        <v/>
      </c>
      <c r="Y57" s="70"/>
      <c r="Z57" s="203" t="str">
        <f t="shared" si="2"/>
        <v/>
      </c>
      <c r="AA57" s="99"/>
      <c r="AB57" s="99"/>
      <c r="AC57" s="202" t="str">
        <f t="shared" si="3"/>
        <v/>
      </c>
      <c r="AD57" s="70"/>
      <c r="AE57" s="200" t="str">
        <f>IF($D57&lt;&gt;"",'Schedule 2'!$G$15,"")</f>
        <v/>
      </c>
      <c r="AF57" s="70"/>
      <c r="AG57" s="203" t="str">
        <f t="shared" si="4"/>
        <v/>
      </c>
      <c r="AH57" s="99"/>
      <c r="AI57" s="99"/>
      <c r="AJ57" s="202" t="str" cm="1">
        <f t="array" ref="AJ57">IF($D57="","",IFERROR(INDEX('Schedule 2'!$K$35:$IX$35,MATCH($D57,'Schedule 2'!$K$7:$IX$7,0)+1),""))</f>
        <v/>
      </c>
      <c r="AK57" s="70"/>
      <c r="AL57" s="200" t="str">
        <f>IF($D57&lt;&gt;"",'Schedule 2'!$G$15,"")</f>
        <v/>
      </c>
      <c r="AM57" s="70"/>
      <c r="AN57" s="203" t="str" cm="1">
        <f t="array" ref="AN57">IF($D57="","",IFERROR(INDEX('Schedule 2'!$K$39:$IX$39,MATCH($D57,'Schedule 2'!$K$7:$IX$7,0)+1),""))</f>
        <v/>
      </c>
      <c r="AO57" s="13"/>
      <c r="AP57" s="214"/>
      <c r="AQ57" s="202" t="str">
        <f t="shared" si="5"/>
        <v/>
      </c>
      <c r="AR57" s="70"/>
      <c r="AS57" s="200" t="str">
        <f>IF($D57&lt;&gt;"",'Schedule 2'!$G$15,"")</f>
        <v/>
      </c>
      <c r="AT57" s="70"/>
      <c r="AU57" s="203" t="str">
        <f t="shared" si="6"/>
        <v/>
      </c>
      <c r="AV57" s="311"/>
      <c r="AW57" s="99"/>
      <c r="AX57" s="310"/>
      <c r="AY57" s="256" t="str" cm="1">
        <f t="array" ref="AY57">IF($D57="","",IFERROR(INDEX('Schedule 3'!$K$26:$IX$26,MATCH($D57,'Schedule 3'!$K$24:$IX$24,0)+1),""))</f>
        <v/>
      </c>
      <c r="AZ57" s="13"/>
      <c r="BA57" s="200" t="str">
        <f>IF($D57&lt;&gt;"",'Schedule 2'!$G$15,"")</f>
        <v/>
      </c>
      <c r="BB57" s="13"/>
      <c r="BC57" s="203" t="str">
        <f t="shared" si="7"/>
        <v/>
      </c>
      <c r="BD57" s="13"/>
      <c r="BE57" s="256" t="str" cm="1">
        <f t="array" ref="BE57">IF($D57="","",IFERROR(INDEX('Schedule 3'!$K$32:$IX$32,MATCH($D57,'Schedule 3'!$K$24:$IX$24,0)+1)+INDEX('Schedule 3'!$K$28:$IX$28,MATCH($D57,'Schedule 3'!$K$24:$IX$24,0)+1),""))</f>
        <v/>
      </c>
      <c r="BF57" s="13"/>
      <c r="BG57" s="200" t="str">
        <f>IF($D57&lt;&gt;"",'Schedule 2'!$G$15,"")</f>
        <v/>
      </c>
      <c r="BH57" s="13"/>
      <c r="BI57" s="203" t="str">
        <f t="shared" si="8"/>
        <v/>
      </c>
      <c r="BJ57" s="13"/>
      <c r="BK57" s="256" t="str" cm="1">
        <f t="array" ref="BK57">IF($D57="","",IFERROR(INDEX('Schedule 3'!$K$34:$IX$34,MATCH($D57,'Schedule 3'!$K$24:$IX$24,0)+1),""))</f>
        <v/>
      </c>
      <c r="BL57" s="13"/>
      <c r="BM57" s="200" t="str">
        <f>IF($D57&lt;&gt;"",'Schedule 2'!$G$15,"")</f>
        <v/>
      </c>
      <c r="BN57" s="13"/>
      <c r="BO57" s="203" t="str">
        <f t="shared" si="9"/>
        <v/>
      </c>
      <c r="BP57" s="311"/>
      <c r="BQ57" s="99"/>
      <c r="BR57" s="310"/>
      <c r="BS57" s="480" t="str">
        <f>IF($D57="","",IFERROR(INDEX('Schedule 1'!$K$76:$IX$76,MATCH($D57,'Schedule 1'!$K$70:$IX$70,0)),""))</f>
        <v/>
      </c>
      <c r="BT57" s="480"/>
      <c r="BU57" s="480"/>
      <c r="BV57" s="202"/>
      <c r="BW57" s="198" t="str">
        <f>IF($D57="","",IF(BS57='Helper 1'!$F$2,AN57,""))</f>
        <v/>
      </c>
      <c r="BX57" s="13"/>
      <c r="BY57" s="198" t="str">
        <f>IF($D57="","",IF(BS57='Helper 1'!$F$3,AN57,""))</f>
        <v/>
      </c>
      <c r="BZ57" s="198"/>
      <c r="CA57" s="198" t="str" cm="1">
        <f t="array" ref="CA57">IF($D57="","",IF(BS57='Helper 1'!$F$2,IFERROR(INDEX('Schedule 2'!$K$41:$IX$41,MATCH($D57,'Schedule 2'!$K$29:$IX$29,0)+1),""),""))</f>
        <v/>
      </c>
      <c r="CB57" s="198"/>
      <c r="CC57" s="198" t="str" cm="1">
        <f t="array" ref="CC57">IF($D57="","",IF(BS57='Helper 1'!$F$3,IFERROR(INDEX('Schedule 2'!$K$41:$IX$41,MATCH($D57,'Schedule 2'!$K$29:$IX$29,0)+1),""),""))</f>
        <v/>
      </c>
      <c r="CD57" s="198"/>
      <c r="CE57" s="198" t="str" cm="1">
        <f t="array" ref="CE57">IF($D57="","",IF(BS57='Helper 1'!$F$2,IFERROR(INDEX('Schedule 2'!$K$43:$IX$43,MATCH($D57,'Schedule 2'!$K$29:$IX$29,0)+1),""),""))</f>
        <v/>
      </c>
      <c r="CF57" s="198"/>
      <c r="CG57" s="198" t="str" cm="1">
        <f t="array" ref="CG57">IF($D57="","",IF(BS57='Helper 1'!$F$3,IFERROR(INDEX('Schedule 2'!$K$43:$IX$43,MATCH($D57,'Schedule 2'!$K$29:$IX$29,0)+1),""),""))</f>
        <v/>
      </c>
      <c r="CH57" s="311"/>
      <c r="CI57" s="296"/>
      <c r="CJ57" s="99"/>
      <c r="CK57" s="99"/>
      <c r="CL57" s="99"/>
    </row>
    <row r="58" spans="1:90" ht="15" customHeight="1" x14ac:dyDescent="0.35">
      <c r="A58" s="13"/>
      <c r="B58" s="233" t="str">
        <f>'Helper 1'!AE9</f>
        <v/>
      </c>
      <c r="C58" s="99"/>
      <c r="D58" s="309" t="str">
        <f>IFERROR(INDEX('Helper 1'!$AA$2:$AA$51,MATCH(B58,'Helper 1'!$AD$2:$AD$51,0)),"")</f>
        <v/>
      </c>
      <c r="E58" s="99"/>
      <c r="F58" s="310"/>
      <c r="G58" s="202" t="str" cm="1">
        <f t="array" ref="G58">IF($D58="","",IFERROR(INDEX('Schedule 2'!$K$9:$IX$9,MATCH($D58,'Schedule 2'!$K$7:$IX$7,0)+1),""))</f>
        <v/>
      </c>
      <c r="H58" s="199"/>
      <c r="I58" s="200" t="str">
        <f>IF(D58&lt;&gt;"",'Schedule 2'!$G$15,"")</f>
        <v/>
      </c>
      <c r="J58" s="199"/>
      <c r="K58" s="203" t="str">
        <f t="shared" si="0"/>
        <v/>
      </c>
      <c r="L58" s="99"/>
      <c r="M58" s="99"/>
      <c r="N58" s="202" t="str" cm="1">
        <f t="array" ref="N58">IF($D58="","",IFERROR(INDEX('Schedule 2'!$K$11:$IX$11,MATCH($D58,'Schedule 2'!$K$7:$IX$7,0)+1),""))</f>
        <v/>
      </c>
      <c r="O58" s="70"/>
      <c r="P58" s="200" t="str">
        <f>IF($D58&lt;&gt;"",'Schedule 2'!$G$15,"")</f>
        <v/>
      </c>
      <c r="Q58" s="70"/>
      <c r="R58" s="203" t="str">
        <f t="shared" si="1"/>
        <v/>
      </c>
      <c r="S58" s="311"/>
      <c r="T58" s="99"/>
      <c r="U58" s="310"/>
      <c r="V58" s="202" t="str" cm="1">
        <f t="array" ref="V58">IF($D58="","",IFERROR(INDEX('Schedule 6'!$K$18:$IX$18,MATCH($D58,'Schedule 6'!$K$7:$IX$7,0)+1),""))</f>
        <v/>
      </c>
      <c r="W58" s="70"/>
      <c r="X58" s="200" t="str">
        <f>IF($D58&lt;&gt;"",'Schedule 2'!$G$15,"")</f>
        <v/>
      </c>
      <c r="Y58" s="70"/>
      <c r="Z58" s="203" t="str">
        <f t="shared" si="2"/>
        <v/>
      </c>
      <c r="AA58" s="99"/>
      <c r="AB58" s="99"/>
      <c r="AC58" s="202" t="str">
        <f t="shared" si="3"/>
        <v/>
      </c>
      <c r="AD58" s="70"/>
      <c r="AE58" s="200" t="str">
        <f>IF($D58&lt;&gt;"",'Schedule 2'!$G$15,"")</f>
        <v/>
      </c>
      <c r="AF58" s="70"/>
      <c r="AG58" s="203" t="str">
        <f t="shared" si="4"/>
        <v/>
      </c>
      <c r="AH58" s="99"/>
      <c r="AI58" s="99"/>
      <c r="AJ58" s="202" t="str" cm="1">
        <f t="array" ref="AJ58">IF($D58="","",IFERROR(INDEX('Schedule 2'!$K$35:$IX$35,MATCH($D58,'Schedule 2'!$K$7:$IX$7,0)+1),""))</f>
        <v/>
      </c>
      <c r="AK58" s="70"/>
      <c r="AL58" s="200" t="str">
        <f>IF($D58&lt;&gt;"",'Schedule 2'!$G$15,"")</f>
        <v/>
      </c>
      <c r="AM58" s="70"/>
      <c r="AN58" s="203" t="str" cm="1">
        <f t="array" ref="AN58">IF($D58="","",IFERROR(INDEX('Schedule 2'!$K$39:$IX$39,MATCH($D58,'Schedule 2'!$K$7:$IX$7,0)+1),""))</f>
        <v/>
      </c>
      <c r="AO58" s="13"/>
      <c r="AP58" s="214"/>
      <c r="AQ58" s="202" t="str">
        <f t="shared" si="5"/>
        <v/>
      </c>
      <c r="AR58" s="70"/>
      <c r="AS58" s="200" t="str">
        <f>IF($D58&lt;&gt;"",'Schedule 2'!$G$15,"")</f>
        <v/>
      </c>
      <c r="AT58" s="70"/>
      <c r="AU58" s="203" t="str">
        <f t="shared" si="6"/>
        <v/>
      </c>
      <c r="AV58" s="311"/>
      <c r="AW58" s="99"/>
      <c r="AX58" s="310"/>
      <c r="AY58" s="256" t="str" cm="1">
        <f t="array" ref="AY58">IF($D58="","",IFERROR(INDEX('Schedule 3'!$K$26:$IX$26,MATCH($D58,'Schedule 3'!$K$24:$IX$24,0)+1),""))</f>
        <v/>
      </c>
      <c r="AZ58" s="13"/>
      <c r="BA58" s="200" t="str">
        <f>IF($D58&lt;&gt;"",'Schedule 2'!$G$15,"")</f>
        <v/>
      </c>
      <c r="BB58" s="13"/>
      <c r="BC58" s="203" t="str">
        <f t="shared" si="7"/>
        <v/>
      </c>
      <c r="BD58" s="13"/>
      <c r="BE58" s="256" t="str" cm="1">
        <f t="array" ref="BE58">IF($D58="","",IFERROR(INDEX('Schedule 3'!$K$32:$IX$32,MATCH($D58,'Schedule 3'!$K$24:$IX$24,0)+1)+INDEX('Schedule 3'!$K$28:$IX$28,MATCH($D58,'Schedule 3'!$K$24:$IX$24,0)+1),""))</f>
        <v/>
      </c>
      <c r="BF58" s="13"/>
      <c r="BG58" s="200" t="str">
        <f>IF($D58&lt;&gt;"",'Schedule 2'!$G$15,"")</f>
        <v/>
      </c>
      <c r="BH58" s="13"/>
      <c r="BI58" s="203" t="str">
        <f t="shared" si="8"/>
        <v/>
      </c>
      <c r="BJ58" s="13"/>
      <c r="BK58" s="256" t="str" cm="1">
        <f t="array" ref="BK58">IF($D58="","",IFERROR(INDEX('Schedule 3'!$K$34:$IX$34,MATCH($D58,'Schedule 3'!$K$24:$IX$24,0)+1),""))</f>
        <v/>
      </c>
      <c r="BL58" s="13"/>
      <c r="BM58" s="200" t="str">
        <f>IF($D58&lt;&gt;"",'Schedule 2'!$G$15,"")</f>
        <v/>
      </c>
      <c r="BN58" s="13"/>
      <c r="BO58" s="203" t="str">
        <f t="shared" si="9"/>
        <v/>
      </c>
      <c r="BP58" s="311"/>
      <c r="BQ58" s="99"/>
      <c r="BR58" s="310"/>
      <c r="BS58" s="480" t="str">
        <f>IF($D58="","",IFERROR(INDEX('Schedule 1'!$K$76:$IX$76,MATCH($D58,'Schedule 1'!$K$70:$IX$70,0)),""))</f>
        <v/>
      </c>
      <c r="BT58" s="480"/>
      <c r="BU58" s="480"/>
      <c r="BV58" s="202"/>
      <c r="BW58" s="198" t="str">
        <f>IF($D58="","",IF(BS58='Helper 1'!$F$2,AN58,""))</f>
        <v/>
      </c>
      <c r="BX58" s="13"/>
      <c r="BY58" s="198" t="str">
        <f>IF($D58="","",IF(BS58='Helper 1'!$F$3,AN58,""))</f>
        <v/>
      </c>
      <c r="BZ58" s="198"/>
      <c r="CA58" s="198" t="str" cm="1">
        <f t="array" ref="CA58">IF($D58="","",IF(BS58='Helper 1'!$F$2,IFERROR(INDEX('Schedule 2'!$K$41:$IX$41,MATCH($D58,'Schedule 2'!$K$29:$IX$29,0)+1),""),""))</f>
        <v/>
      </c>
      <c r="CB58" s="198"/>
      <c r="CC58" s="198" t="str" cm="1">
        <f t="array" ref="CC58">IF($D58="","",IF(BS58='Helper 1'!$F$3,IFERROR(INDEX('Schedule 2'!$K$41:$IX$41,MATCH($D58,'Schedule 2'!$K$29:$IX$29,0)+1),""),""))</f>
        <v/>
      </c>
      <c r="CD58" s="198"/>
      <c r="CE58" s="198" t="str" cm="1">
        <f t="array" ref="CE58">IF($D58="","",IF(BS58='Helper 1'!$F$2,IFERROR(INDEX('Schedule 2'!$K$43:$IX$43,MATCH($D58,'Schedule 2'!$K$29:$IX$29,0)+1),""),""))</f>
        <v/>
      </c>
      <c r="CF58" s="198"/>
      <c r="CG58" s="198" t="str" cm="1">
        <f t="array" ref="CG58">IF($D58="","",IF(BS58='Helper 1'!$F$3,IFERROR(INDEX('Schedule 2'!$K$43:$IX$43,MATCH($D58,'Schedule 2'!$K$29:$IX$29,0)+1),""),""))</f>
        <v/>
      </c>
      <c r="CH58" s="311"/>
      <c r="CI58" s="296"/>
      <c r="CJ58" s="99"/>
      <c r="CK58" s="99"/>
      <c r="CL58" s="99"/>
    </row>
    <row r="59" spans="1:90" ht="15" customHeight="1" x14ac:dyDescent="0.35">
      <c r="A59" s="13"/>
      <c r="B59" s="233" t="str">
        <f>'Helper 1'!AE10</f>
        <v/>
      </c>
      <c r="C59" s="99"/>
      <c r="D59" s="309" t="str">
        <f>IFERROR(INDEX('Helper 1'!$AA$2:$AA$51,MATCH(B59,'Helper 1'!$AD$2:$AD$51,0)),"")</f>
        <v/>
      </c>
      <c r="E59" s="99"/>
      <c r="F59" s="310"/>
      <c r="G59" s="202" t="str" cm="1">
        <f t="array" ref="G59">IF($D59="","",IFERROR(INDEX('Schedule 2'!$K$9:$IX$9,MATCH($D59,'Schedule 2'!$K$7:$IX$7,0)+1),""))</f>
        <v/>
      </c>
      <c r="H59" s="199"/>
      <c r="I59" s="200" t="str">
        <f>IF(D59&lt;&gt;"",'Schedule 2'!$G$15,"")</f>
        <v/>
      </c>
      <c r="J59" s="199"/>
      <c r="K59" s="203" t="str">
        <f t="shared" si="0"/>
        <v/>
      </c>
      <c r="L59" s="99"/>
      <c r="M59" s="99"/>
      <c r="N59" s="202" t="str" cm="1">
        <f t="array" ref="N59">IF($D59="","",IFERROR(INDEX('Schedule 2'!$K$11:$IX$11,MATCH($D59,'Schedule 2'!$K$7:$IX$7,0)+1),""))</f>
        <v/>
      </c>
      <c r="O59" s="70"/>
      <c r="P59" s="200" t="str">
        <f>IF($D59&lt;&gt;"",'Schedule 2'!$G$15,"")</f>
        <v/>
      </c>
      <c r="Q59" s="70"/>
      <c r="R59" s="203" t="str">
        <f t="shared" si="1"/>
        <v/>
      </c>
      <c r="S59" s="311"/>
      <c r="T59" s="99"/>
      <c r="U59" s="310"/>
      <c r="V59" s="202" t="str" cm="1">
        <f t="array" ref="V59">IF($D59="","",IFERROR(INDEX('Schedule 6'!$K$18:$IX$18,MATCH($D59,'Schedule 6'!$K$7:$IX$7,0)+1),""))</f>
        <v/>
      </c>
      <c r="W59" s="70"/>
      <c r="X59" s="200" t="str">
        <f>IF($D59&lt;&gt;"",'Schedule 2'!$G$15,"")</f>
        <v/>
      </c>
      <c r="Y59" s="70"/>
      <c r="Z59" s="203" t="str">
        <f t="shared" si="2"/>
        <v/>
      </c>
      <c r="AA59" s="99"/>
      <c r="AB59" s="99"/>
      <c r="AC59" s="202" t="str">
        <f t="shared" si="3"/>
        <v/>
      </c>
      <c r="AD59" s="70"/>
      <c r="AE59" s="200" t="str">
        <f>IF($D59&lt;&gt;"",'Schedule 2'!$G$15,"")</f>
        <v/>
      </c>
      <c r="AF59" s="70"/>
      <c r="AG59" s="203" t="str">
        <f t="shared" si="4"/>
        <v/>
      </c>
      <c r="AH59" s="99"/>
      <c r="AI59" s="99"/>
      <c r="AJ59" s="202" t="str" cm="1">
        <f t="array" ref="AJ59">IF($D59="","",IFERROR(INDEX('Schedule 2'!$K$35:$IX$35,MATCH($D59,'Schedule 2'!$K$7:$IX$7,0)+1),""))</f>
        <v/>
      </c>
      <c r="AK59" s="70"/>
      <c r="AL59" s="200" t="str">
        <f>IF($D59&lt;&gt;"",'Schedule 2'!$G$15,"")</f>
        <v/>
      </c>
      <c r="AM59" s="70"/>
      <c r="AN59" s="203" t="str" cm="1">
        <f t="array" ref="AN59">IF($D59="","",IFERROR(INDEX('Schedule 2'!$K$39:$IX$39,MATCH($D59,'Schedule 2'!$K$7:$IX$7,0)+1),""))</f>
        <v/>
      </c>
      <c r="AO59" s="13"/>
      <c r="AP59" s="214"/>
      <c r="AQ59" s="202" t="str">
        <f t="shared" si="5"/>
        <v/>
      </c>
      <c r="AR59" s="70"/>
      <c r="AS59" s="200" t="str">
        <f>IF($D59&lt;&gt;"",'Schedule 2'!$G$15,"")</f>
        <v/>
      </c>
      <c r="AT59" s="70"/>
      <c r="AU59" s="203" t="str">
        <f t="shared" si="6"/>
        <v/>
      </c>
      <c r="AV59" s="311"/>
      <c r="AW59" s="99"/>
      <c r="AX59" s="310"/>
      <c r="AY59" s="256" t="str" cm="1">
        <f t="array" ref="AY59">IF($D59="","",IFERROR(INDEX('Schedule 3'!$K$26:$IX$26,MATCH($D59,'Schedule 3'!$K$24:$IX$24,0)+1),""))</f>
        <v/>
      </c>
      <c r="AZ59" s="13"/>
      <c r="BA59" s="200" t="str">
        <f>IF($D59&lt;&gt;"",'Schedule 2'!$G$15,"")</f>
        <v/>
      </c>
      <c r="BB59" s="13"/>
      <c r="BC59" s="203" t="str">
        <f t="shared" si="7"/>
        <v/>
      </c>
      <c r="BD59" s="13"/>
      <c r="BE59" s="256" t="str" cm="1">
        <f t="array" ref="BE59">IF($D59="","",IFERROR(INDEX('Schedule 3'!$K$32:$IX$32,MATCH($D59,'Schedule 3'!$K$24:$IX$24,0)+1)+INDEX('Schedule 3'!$K$28:$IX$28,MATCH($D59,'Schedule 3'!$K$24:$IX$24,0)+1),""))</f>
        <v/>
      </c>
      <c r="BF59" s="13"/>
      <c r="BG59" s="200" t="str">
        <f>IF($D59&lt;&gt;"",'Schedule 2'!$G$15,"")</f>
        <v/>
      </c>
      <c r="BH59" s="13"/>
      <c r="BI59" s="203" t="str">
        <f t="shared" si="8"/>
        <v/>
      </c>
      <c r="BJ59" s="13"/>
      <c r="BK59" s="256" t="str" cm="1">
        <f t="array" ref="BK59">IF($D59="","",IFERROR(INDEX('Schedule 3'!$K$34:$IX$34,MATCH($D59,'Schedule 3'!$K$24:$IX$24,0)+1),""))</f>
        <v/>
      </c>
      <c r="BL59" s="13"/>
      <c r="BM59" s="200" t="str">
        <f>IF($D59&lt;&gt;"",'Schedule 2'!$G$15,"")</f>
        <v/>
      </c>
      <c r="BN59" s="13"/>
      <c r="BO59" s="203" t="str">
        <f t="shared" si="9"/>
        <v/>
      </c>
      <c r="BP59" s="311"/>
      <c r="BQ59" s="99"/>
      <c r="BR59" s="310"/>
      <c r="BS59" s="480" t="str">
        <f>IF($D59="","",IFERROR(INDEX('Schedule 1'!$K$76:$IX$76,MATCH($D59,'Schedule 1'!$K$70:$IX$70,0)),""))</f>
        <v/>
      </c>
      <c r="BT59" s="480"/>
      <c r="BU59" s="480"/>
      <c r="BV59" s="202"/>
      <c r="BW59" s="198" t="str">
        <f>IF($D59="","",IF(BS59='Helper 1'!$F$2,AN59,""))</f>
        <v/>
      </c>
      <c r="BX59" s="13"/>
      <c r="BY59" s="198" t="str">
        <f>IF($D59="","",IF(BS59='Helper 1'!$F$3,AN59,""))</f>
        <v/>
      </c>
      <c r="BZ59" s="198"/>
      <c r="CA59" s="198" t="str" cm="1">
        <f t="array" ref="CA59">IF($D59="","",IF(BS59='Helper 1'!$F$2,IFERROR(INDEX('Schedule 2'!$K$41:$IX$41,MATCH($D59,'Schedule 2'!$K$29:$IX$29,0)+1),""),""))</f>
        <v/>
      </c>
      <c r="CB59" s="198"/>
      <c r="CC59" s="198" t="str" cm="1">
        <f t="array" ref="CC59">IF($D59="","",IF(BS59='Helper 1'!$F$3,IFERROR(INDEX('Schedule 2'!$K$41:$IX$41,MATCH($D59,'Schedule 2'!$K$29:$IX$29,0)+1),""),""))</f>
        <v/>
      </c>
      <c r="CD59" s="198"/>
      <c r="CE59" s="198" t="str" cm="1">
        <f t="array" ref="CE59">IF($D59="","",IF(BS59='Helper 1'!$F$2,IFERROR(INDEX('Schedule 2'!$K$43:$IX$43,MATCH($D59,'Schedule 2'!$K$29:$IX$29,0)+1),""),""))</f>
        <v/>
      </c>
      <c r="CF59" s="198"/>
      <c r="CG59" s="198" t="str" cm="1">
        <f t="array" ref="CG59">IF($D59="","",IF(BS59='Helper 1'!$F$3,IFERROR(INDEX('Schedule 2'!$K$43:$IX$43,MATCH($D59,'Schedule 2'!$K$29:$IX$29,0)+1),""),""))</f>
        <v/>
      </c>
      <c r="CH59" s="311"/>
      <c r="CI59" s="296"/>
      <c r="CJ59" s="99"/>
      <c r="CK59" s="99"/>
      <c r="CL59" s="99"/>
    </row>
    <row r="60" spans="1:90" ht="15" customHeight="1" x14ac:dyDescent="0.35">
      <c r="A60" s="13"/>
      <c r="B60" s="233" t="str">
        <f>'Helper 1'!AE11</f>
        <v/>
      </c>
      <c r="C60" s="99"/>
      <c r="D60" s="309" t="str">
        <f>IFERROR(INDEX('Helper 1'!$AA$2:$AA$51,MATCH(B60,'Helper 1'!$AD$2:$AD$51,0)),"")</f>
        <v/>
      </c>
      <c r="E60" s="99"/>
      <c r="F60" s="310"/>
      <c r="G60" s="202" t="str" cm="1">
        <f t="array" ref="G60">IF($D60="","",IFERROR(INDEX('Schedule 2'!$K$9:$IX$9,MATCH($D60,'Schedule 2'!$K$7:$IX$7,0)+1),""))</f>
        <v/>
      </c>
      <c r="H60" s="199"/>
      <c r="I60" s="200" t="str">
        <f>IF(D60&lt;&gt;"",'Schedule 2'!$G$15,"")</f>
        <v/>
      </c>
      <c r="J60" s="199"/>
      <c r="K60" s="203" t="str">
        <f t="shared" si="0"/>
        <v/>
      </c>
      <c r="L60" s="99"/>
      <c r="M60" s="99"/>
      <c r="N60" s="202" t="str" cm="1">
        <f t="array" ref="N60">IF($D60="","",IFERROR(INDEX('Schedule 2'!$K$11:$IX$11,MATCH($D60,'Schedule 2'!$K$7:$IX$7,0)+1),""))</f>
        <v/>
      </c>
      <c r="O60" s="70"/>
      <c r="P60" s="200" t="str">
        <f>IF($D60&lt;&gt;"",'Schedule 2'!$G$15,"")</f>
        <v/>
      </c>
      <c r="Q60" s="70"/>
      <c r="R60" s="203" t="str">
        <f t="shared" si="1"/>
        <v/>
      </c>
      <c r="S60" s="311"/>
      <c r="T60" s="99"/>
      <c r="U60" s="310"/>
      <c r="V60" s="202" t="str" cm="1">
        <f t="array" ref="V60">IF($D60="","",IFERROR(INDEX('Schedule 6'!$K$18:$IX$18,MATCH($D60,'Schedule 6'!$K$7:$IX$7,0)+1),""))</f>
        <v/>
      </c>
      <c r="W60" s="70"/>
      <c r="X60" s="200" t="str">
        <f>IF($D60&lt;&gt;"",'Schedule 2'!$G$15,"")</f>
        <v/>
      </c>
      <c r="Y60" s="70"/>
      <c r="Z60" s="203" t="str">
        <f t="shared" si="2"/>
        <v/>
      </c>
      <c r="AA60" s="99"/>
      <c r="AB60" s="99"/>
      <c r="AC60" s="202" t="str">
        <f t="shared" si="3"/>
        <v/>
      </c>
      <c r="AD60" s="70"/>
      <c r="AE60" s="200" t="str">
        <f>IF($D60&lt;&gt;"",'Schedule 2'!$G$15,"")</f>
        <v/>
      </c>
      <c r="AF60" s="70"/>
      <c r="AG60" s="203" t="str">
        <f t="shared" si="4"/>
        <v/>
      </c>
      <c r="AH60" s="99"/>
      <c r="AI60" s="99"/>
      <c r="AJ60" s="202" t="str" cm="1">
        <f t="array" ref="AJ60">IF($D60="","",IFERROR(INDEX('Schedule 2'!$K$35:$IX$35,MATCH($D60,'Schedule 2'!$K$7:$IX$7,0)+1),""))</f>
        <v/>
      </c>
      <c r="AK60" s="70"/>
      <c r="AL60" s="200" t="str">
        <f>IF($D60&lt;&gt;"",'Schedule 2'!$G$15,"")</f>
        <v/>
      </c>
      <c r="AM60" s="70"/>
      <c r="AN60" s="203" t="str" cm="1">
        <f t="array" ref="AN60">IF($D60="","",IFERROR(INDEX('Schedule 2'!$K$39:$IX$39,MATCH($D60,'Schedule 2'!$K$7:$IX$7,0)+1),""))</f>
        <v/>
      </c>
      <c r="AO60" s="13"/>
      <c r="AP60" s="214"/>
      <c r="AQ60" s="202" t="str">
        <f t="shared" si="5"/>
        <v/>
      </c>
      <c r="AR60" s="70"/>
      <c r="AS60" s="200" t="str">
        <f>IF($D60&lt;&gt;"",'Schedule 2'!$G$15,"")</f>
        <v/>
      </c>
      <c r="AT60" s="70"/>
      <c r="AU60" s="203" t="str">
        <f t="shared" si="6"/>
        <v/>
      </c>
      <c r="AV60" s="311"/>
      <c r="AW60" s="99"/>
      <c r="AX60" s="310"/>
      <c r="AY60" s="256" t="str" cm="1">
        <f t="array" ref="AY60">IF($D60="","",IFERROR(INDEX('Schedule 3'!$K$26:$IX$26,MATCH($D60,'Schedule 3'!$K$24:$IX$24,0)+1),""))</f>
        <v/>
      </c>
      <c r="AZ60" s="13"/>
      <c r="BA60" s="200" t="str">
        <f>IF($D60&lt;&gt;"",'Schedule 2'!$G$15,"")</f>
        <v/>
      </c>
      <c r="BB60" s="13"/>
      <c r="BC60" s="203" t="str">
        <f t="shared" si="7"/>
        <v/>
      </c>
      <c r="BD60" s="13"/>
      <c r="BE60" s="256" t="str" cm="1">
        <f t="array" ref="BE60">IF($D60="","",IFERROR(INDEX('Schedule 3'!$K$32:$IX$32,MATCH($D60,'Schedule 3'!$K$24:$IX$24,0)+1)+INDEX('Schedule 3'!$K$28:$IX$28,MATCH($D60,'Schedule 3'!$K$24:$IX$24,0)+1),""))</f>
        <v/>
      </c>
      <c r="BF60" s="13"/>
      <c r="BG60" s="200" t="str">
        <f>IF($D60&lt;&gt;"",'Schedule 2'!$G$15,"")</f>
        <v/>
      </c>
      <c r="BH60" s="13"/>
      <c r="BI60" s="203" t="str">
        <f t="shared" si="8"/>
        <v/>
      </c>
      <c r="BJ60" s="13"/>
      <c r="BK60" s="256" t="str" cm="1">
        <f t="array" ref="BK60">IF($D60="","",IFERROR(INDEX('Schedule 3'!$K$34:$IX$34,MATCH($D60,'Schedule 3'!$K$24:$IX$24,0)+1),""))</f>
        <v/>
      </c>
      <c r="BL60" s="13"/>
      <c r="BM60" s="200" t="str">
        <f>IF($D60&lt;&gt;"",'Schedule 2'!$G$15,"")</f>
        <v/>
      </c>
      <c r="BN60" s="13"/>
      <c r="BO60" s="203" t="str">
        <f t="shared" si="9"/>
        <v/>
      </c>
      <c r="BP60" s="311"/>
      <c r="BQ60" s="99"/>
      <c r="BR60" s="310"/>
      <c r="BS60" s="480" t="str">
        <f>IF($D60="","",IFERROR(INDEX('Schedule 1'!$K$76:$IX$76,MATCH($D60,'Schedule 1'!$K$70:$IX$70,0)),""))</f>
        <v/>
      </c>
      <c r="BT60" s="480"/>
      <c r="BU60" s="480"/>
      <c r="BV60" s="202"/>
      <c r="BW60" s="198" t="str">
        <f>IF($D60="","",IF(BS60='Helper 1'!$F$2,AN60,""))</f>
        <v/>
      </c>
      <c r="BX60" s="13"/>
      <c r="BY60" s="198" t="str">
        <f>IF($D60="","",IF(BS60='Helper 1'!$F$3,AN60,""))</f>
        <v/>
      </c>
      <c r="BZ60" s="198"/>
      <c r="CA60" s="198" t="str" cm="1">
        <f t="array" ref="CA60">IF($D60="","",IF(BS60='Helper 1'!$F$2,IFERROR(INDEX('Schedule 2'!$K$41:$IX$41,MATCH($D60,'Schedule 2'!$K$29:$IX$29,0)+1),""),""))</f>
        <v/>
      </c>
      <c r="CB60" s="198"/>
      <c r="CC60" s="198" t="str" cm="1">
        <f t="array" ref="CC60">IF($D60="","",IF(BS60='Helper 1'!$F$3,IFERROR(INDEX('Schedule 2'!$K$41:$IX$41,MATCH($D60,'Schedule 2'!$K$29:$IX$29,0)+1),""),""))</f>
        <v/>
      </c>
      <c r="CD60" s="198"/>
      <c r="CE60" s="198" t="str" cm="1">
        <f t="array" ref="CE60">IF($D60="","",IF(BS60='Helper 1'!$F$2,IFERROR(INDEX('Schedule 2'!$K$43:$IX$43,MATCH($D60,'Schedule 2'!$K$29:$IX$29,0)+1),""),""))</f>
        <v/>
      </c>
      <c r="CF60" s="198"/>
      <c r="CG60" s="198" t="str" cm="1">
        <f t="array" ref="CG60">IF($D60="","",IF(BS60='Helper 1'!$F$3,IFERROR(INDEX('Schedule 2'!$K$43:$IX$43,MATCH($D60,'Schedule 2'!$K$29:$IX$29,0)+1),""),""))</f>
        <v/>
      </c>
      <c r="CH60" s="311"/>
      <c r="CI60" s="296"/>
      <c r="CJ60" s="99"/>
      <c r="CK60" s="99"/>
      <c r="CL60" s="99"/>
    </row>
    <row r="61" spans="1:90" ht="15" customHeight="1" x14ac:dyDescent="0.35">
      <c r="A61" s="13"/>
      <c r="B61" s="233" t="str">
        <f>'Helper 1'!AE12</f>
        <v/>
      </c>
      <c r="C61" s="99"/>
      <c r="D61" s="309" t="str">
        <f>IFERROR(INDEX('Helper 1'!$AA$2:$AA$51,MATCH(B61,'Helper 1'!$AD$2:$AD$51,0)),"")</f>
        <v/>
      </c>
      <c r="E61" s="99"/>
      <c r="F61" s="310"/>
      <c r="G61" s="202" t="str" cm="1">
        <f t="array" ref="G61">IF($D61="","",IFERROR(INDEX('Schedule 2'!$K$9:$IX$9,MATCH($D61,'Schedule 2'!$K$7:$IX$7,0)+1),""))</f>
        <v/>
      </c>
      <c r="H61" s="199"/>
      <c r="I61" s="200" t="str">
        <f>IF(D61&lt;&gt;"",'Schedule 2'!$G$15,"")</f>
        <v/>
      </c>
      <c r="J61" s="199"/>
      <c r="K61" s="203" t="str">
        <f t="shared" si="0"/>
        <v/>
      </c>
      <c r="L61" s="99"/>
      <c r="M61" s="99"/>
      <c r="N61" s="202" t="str" cm="1">
        <f t="array" ref="N61">IF($D61="","",IFERROR(INDEX('Schedule 2'!$K$11:$IX$11,MATCH($D61,'Schedule 2'!$K$7:$IX$7,0)+1),""))</f>
        <v/>
      </c>
      <c r="O61" s="70"/>
      <c r="P61" s="200" t="str">
        <f>IF($D61&lt;&gt;"",'Schedule 2'!$G$15,"")</f>
        <v/>
      </c>
      <c r="Q61" s="70"/>
      <c r="R61" s="203" t="str">
        <f t="shared" si="1"/>
        <v/>
      </c>
      <c r="S61" s="311"/>
      <c r="T61" s="99"/>
      <c r="U61" s="310"/>
      <c r="V61" s="202" t="str" cm="1">
        <f t="array" ref="V61">IF($D61="","",IFERROR(INDEX('Schedule 6'!$K$18:$IX$18,MATCH($D61,'Schedule 6'!$K$7:$IX$7,0)+1),""))</f>
        <v/>
      </c>
      <c r="W61" s="70"/>
      <c r="X61" s="200" t="str">
        <f>IF($D61&lt;&gt;"",'Schedule 2'!$G$15,"")</f>
        <v/>
      </c>
      <c r="Y61" s="70"/>
      <c r="Z61" s="203" t="str">
        <f t="shared" si="2"/>
        <v/>
      </c>
      <c r="AA61" s="99"/>
      <c r="AB61" s="99"/>
      <c r="AC61" s="202" t="str">
        <f t="shared" si="3"/>
        <v/>
      </c>
      <c r="AD61" s="70"/>
      <c r="AE61" s="200" t="str">
        <f>IF($D61&lt;&gt;"",'Schedule 2'!$G$15,"")</f>
        <v/>
      </c>
      <c r="AF61" s="70"/>
      <c r="AG61" s="203" t="str">
        <f t="shared" si="4"/>
        <v/>
      </c>
      <c r="AH61" s="99"/>
      <c r="AI61" s="99"/>
      <c r="AJ61" s="202" t="str" cm="1">
        <f t="array" ref="AJ61">IF($D61="","",IFERROR(INDEX('Schedule 2'!$K$35:$IX$35,MATCH($D61,'Schedule 2'!$K$7:$IX$7,0)+1),""))</f>
        <v/>
      </c>
      <c r="AK61" s="70"/>
      <c r="AL61" s="200" t="str">
        <f>IF($D61&lt;&gt;"",'Schedule 2'!$G$15,"")</f>
        <v/>
      </c>
      <c r="AM61" s="70"/>
      <c r="AN61" s="203" t="str" cm="1">
        <f t="array" ref="AN61">IF($D61="","",IFERROR(INDEX('Schedule 2'!$K$39:$IX$39,MATCH($D61,'Schedule 2'!$K$7:$IX$7,0)+1),""))</f>
        <v/>
      </c>
      <c r="AO61" s="13"/>
      <c r="AP61" s="214"/>
      <c r="AQ61" s="202" t="str">
        <f t="shared" si="5"/>
        <v/>
      </c>
      <c r="AR61" s="70"/>
      <c r="AS61" s="200" t="str">
        <f>IF($D61&lt;&gt;"",'Schedule 2'!$G$15,"")</f>
        <v/>
      </c>
      <c r="AT61" s="70"/>
      <c r="AU61" s="203" t="str">
        <f t="shared" si="6"/>
        <v/>
      </c>
      <c r="AV61" s="311"/>
      <c r="AW61" s="99"/>
      <c r="AX61" s="310"/>
      <c r="AY61" s="256" t="str" cm="1">
        <f t="array" ref="AY61">IF($D61="","",IFERROR(INDEX('Schedule 3'!$K$26:$IX$26,MATCH($D61,'Schedule 3'!$K$24:$IX$24,0)+1),""))</f>
        <v/>
      </c>
      <c r="AZ61" s="13"/>
      <c r="BA61" s="200" t="str">
        <f>IF($D61&lt;&gt;"",'Schedule 2'!$G$15,"")</f>
        <v/>
      </c>
      <c r="BB61" s="13"/>
      <c r="BC61" s="203" t="str">
        <f t="shared" si="7"/>
        <v/>
      </c>
      <c r="BD61" s="13"/>
      <c r="BE61" s="256" t="str" cm="1">
        <f t="array" ref="BE61">IF($D61="","",IFERROR(INDEX('Schedule 3'!$K$32:$IX$32,MATCH($D61,'Schedule 3'!$K$24:$IX$24,0)+1)+INDEX('Schedule 3'!$K$28:$IX$28,MATCH($D61,'Schedule 3'!$K$24:$IX$24,0)+1),""))</f>
        <v/>
      </c>
      <c r="BF61" s="13"/>
      <c r="BG61" s="200" t="str">
        <f>IF($D61&lt;&gt;"",'Schedule 2'!$G$15,"")</f>
        <v/>
      </c>
      <c r="BH61" s="13"/>
      <c r="BI61" s="203" t="str">
        <f t="shared" si="8"/>
        <v/>
      </c>
      <c r="BJ61" s="13"/>
      <c r="BK61" s="256" t="str" cm="1">
        <f t="array" ref="BK61">IF($D61="","",IFERROR(INDEX('Schedule 3'!$K$34:$IX$34,MATCH($D61,'Schedule 3'!$K$24:$IX$24,0)+1),""))</f>
        <v/>
      </c>
      <c r="BL61" s="13"/>
      <c r="BM61" s="200" t="str">
        <f>IF($D61&lt;&gt;"",'Schedule 2'!$G$15,"")</f>
        <v/>
      </c>
      <c r="BN61" s="13"/>
      <c r="BO61" s="203" t="str">
        <f t="shared" si="9"/>
        <v/>
      </c>
      <c r="BP61" s="311"/>
      <c r="BQ61" s="99"/>
      <c r="BR61" s="310"/>
      <c r="BS61" s="480" t="str">
        <f>IF($D61="","",IFERROR(INDEX('Schedule 1'!$K$76:$IX$76,MATCH($D61,'Schedule 1'!$K$70:$IX$70,0)),""))</f>
        <v/>
      </c>
      <c r="BT61" s="480"/>
      <c r="BU61" s="480"/>
      <c r="BV61" s="202"/>
      <c r="BW61" s="198" t="str">
        <f>IF($D61="","",IF(BS61='Helper 1'!$F$2,AN61,""))</f>
        <v/>
      </c>
      <c r="BX61" s="13"/>
      <c r="BY61" s="198" t="str">
        <f>IF($D61="","",IF(BS61='Helper 1'!$F$3,AN61,""))</f>
        <v/>
      </c>
      <c r="BZ61" s="198"/>
      <c r="CA61" s="198" t="str" cm="1">
        <f t="array" ref="CA61">IF($D61="","",IF(BS61='Helper 1'!$F$2,IFERROR(INDEX('Schedule 2'!$K$41:$IX$41,MATCH($D61,'Schedule 2'!$K$29:$IX$29,0)+1),""),""))</f>
        <v/>
      </c>
      <c r="CB61" s="198"/>
      <c r="CC61" s="198" t="str" cm="1">
        <f t="array" ref="CC61">IF($D61="","",IF(BS61='Helper 1'!$F$3,IFERROR(INDEX('Schedule 2'!$K$41:$IX$41,MATCH($D61,'Schedule 2'!$K$29:$IX$29,0)+1),""),""))</f>
        <v/>
      </c>
      <c r="CD61" s="198"/>
      <c r="CE61" s="198" t="str" cm="1">
        <f t="array" ref="CE61">IF($D61="","",IF(BS61='Helper 1'!$F$2,IFERROR(INDEX('Schedule 2'!$K$43:$IX$43,MATCH($D61,'Schedule 2'!$K$29:$IX$29,0)+1),""),""))</f>
        <v/>
      </c>
      <c r="CF61" s="198"/>
      <c r="CG61" s="198" t="str" cm="1">
        <f t="array" ref="CG61">IF($D61="","",IF(BS61='Helper 1'!$F$3,IFERROR(INDEX('Schedule 2'!$K$43:$IX$43,MATCH($D61,'Schedule 2'!$K$29:$IX$29,0)+1),""),""))</f>
        <v/>
      </c>
      <c r="CH61" s="311"/>
      <c r="CI61" s="296"/>
      <c r="CJ61" s="99"/>
      <c r="CK61" s="99"/>
      <c r="CL61" s="99"/>
    </row>
    <row r="62" spans="1:90" ht="15" customHeight="1" x14ac:dyDescent="0.35">
      <c r="A62" s="13"/>
      <c r="B62" s="233" t="str">
        <f>'Helper 1'!AE13</f>
        <v/>
      </c>
      <c r="C62" s="99"/>
      <c r="D62" s="309" t="str">
        <f>IFERROR(INDEX('Helper 1'!$AA$2:$AA$51,MATCH(B62,'Helper 1'!$AD$2:$AD$51,0)),"")</f>
        <v/>
      </c>
      <c r="E62" s="99"/>
      <c r="F62" s="310"/>
      <c r="G62" s="202" t="str" cm="1">
        <f t="array" ref="G62">IF($D62="","",IFERROR(INDEX('Schedule 2'!$K$9:$IX$9,MATCH($D62,'Schedule 2'!$K$7:$IX$7,0)+1),""))</f>
        <v/>
      </c>
      <c r="H62" s="199"/>
      <c r="I62" s="200" t="str">
        <f>IF(D62&lt;&gt;"",'Schedule 2'!$G$15,"")</f>
        <v/>
      </c>
      <c r="J62" s="199"/>
      <c r="K62" s="203" t="str">
        <f t="shared" si="0"/>
        <v/>
      </c>
      <c r="L62" s="99"/>
      <c r="M62" s="99"/>
      <c r="N62" s="202" t="str" cm="1">
        <f t="array" ref="N62">IF($D62="","",IFERROR(INDEX('Schedule 2'!$K$11:$IX$11,MATCH($D62,'Schedule 2'!$K$7:$IX$7,0)+1),""))</f>
        <v/>
      </c>
      <c r="O62" s="70"/>
      <c r="P62" s="200" t="str">
        <f>IF($D62&lt;&gt;"",'Schedule 2'!$G$15,"")</f>
        <v/>
      </c>
      <c r="Q62" s="70"/>
      <c r="R62" s="203" t="str">
        <f t="shared" si="1"/>
        <v/>
      </c>
      <c r="S62" s="311"/>
      <c r="T62" s="99"/>
      <c r="U62" s="310"/>
      <c r="V62" s="202" t="str" cm="1">
        <f t="array" ref="V62">IF($D62="","",IFERROR(INDEX('Schedule 6'!$K$18:$IX$18,MATCH($D62,'Schedule 6'!$K$7:$IX$7,0)+1),""))</f>
        <v/>
      </c>
      <c r="W62" s="70"/>
      <c r="X62" s="200" t="str">
        <f>IF($D62&lt;&gt;"",'Schedule 2'!$G$15,"")</f>
        <v/>
      </c>
      <c r="Y62" s="70"/>
      <c r="Z62" s="203" t="str">
        <f t="shared" si="2"/>
        <v/>
      </c>
      <c r="AA62" s="99"/>
      <c r="AB62" s="99"/>
      <c r="AC62" s="202" t="str">
        <f t="shared" si="3"/>
        <v/>
      </c>
      <c r="AD62" s="70"/>
      <c r="AE62" s="200" t="str">
        <f>IF($D62&lt;&gt;"",'Schedule 2'!$G$15,"")</f>
        <v/>
      </c>
      <c r="AF62" s="70"/>
      <c r="AG62" s="203" t="str">
        <f t="shared" si="4"/>
        <v/>
      </c>
      <c r="AH62" s="99"/>
      <c r="AI62" s="99"/>
      <c r="AJ62" s="202" t="str" cm="1">
        <f t="array" ref="AJ62">IF($D62="","",IFERROR(INDEX('Schedule 2'!$K$35:$IX$35,MATCH($D62,'Schedule 2'!$K$7:$IX$7,0)+1),""))</f>
        <v/>
      </c>
      <c r="AK62" s="70"/>
      <c r="AL62" s="200" t="str">
        <f>IF($D62&lt;&gt;"",'Schedule 2'!$G$15,"")</f>
        <v/>
      </c>
      <c r="AM62" s="70"/>
      <c r="AN62" s="203" t="str" cm="1">
        <f t="array" ref="AN62">IF($D62="","",IFERROR(INDEX('Schedule 2'!$K$39:$IX$39,MATCH($D62,'Schedule 2'!$K$7:$IX$7,0)+1),""))</f>
        <v/>
      </c>
      <c r="AO62" s="13"/>
      <c r="AP62" s="214"/>
      <c r="AQ62" s="202" t="str">
        <f t="shared" si="5"/>
        <v/>
      </c>
      <c r="AR62" s="70"/>
      <c r="AS62" s="200" t="str">
        <f>IF($D62&lt;&gt;"",'Schedule 2'!$G$15,"")</f>
        <v/>
      </c>
      <c r="AT62" s="70"/>
      <c r="AU62" s="203" t="str">
        <f t="shared" si="6"/>
        <v/>
      </c>
      <c r="AV62" s="311"/>
      <c r="AW62" s="99"/>
      <c r="AX62" s="310"/>
      <c r="AY62" s="256" t="str" cm="1">
        <f t="array" ref="AY62">IF($D62="","",IFERROR(INDEX('Schedule 3'!$K$26:$IX$26,MATCH($D62,'Schedule 3'!$K$24:$IX$24,0)+1),""))</f>
        <v/>
      </c>
      <c r="AZ62" s="13"/>
      <c r="BA62" s="200" t="str">
        <f>IF($D62&lt;&gt;"",'Schedule 2'!$G$15,"")</f>
        <v/>
      </c>
      <c r="BB62" s="13"/>
      <c r="BC62" s="203" t="str">
        <f t="shared" si="7"/>
        <v/>
      </c>
      <c r="BD62" s="13"/>
      <c r="BE62" s="256" t="str" cm="1">
        <f t="array" ref="BE62">IF($D62="","",IFERROR(INDEX('Schedule 3'!$K$32:$IX$32,MATCH($D62,'Schedule 3'!$K$24:$IX$24,0)+1)+INDEX('Schedule 3'!$K$28:$IX$28,MATCH($D62,'Schedule 3'!$K$24:$IX$24,0)+1),""))</f>
        <v/>
      </c>
      <c r="BF62" s="13"/>
      <c r="BG62" s="200" t="str">
        <f>IF($D62&lt;&gt;"",'Schedule 2'!$G$15,"")</f>
        <v/>
      </c>
      <c r="BH62" s="13"/>
      <c r="BI62" s="203" t="str">
        <f t="shared" si="8"/>
        <v/>
      </c>
      <c r="BJ62" s="13"/>
      <c r="BK62" s="256" t="str" cm="1">
        <f t="array" ref="BK62">IF($D62="","",IFERROR(INDEX('Schedule 3'!$K$34:$IX$34,MATCH($D62,'Schedule 3'!$K$24:$IX$24,0)+1),""))</f>
        <v/>
      </c>
      <c r="BL62" s="13"/>
      <c r="BM62" s="200" t="str">
        <f>IF($D62&lt;&gt;"",'Schedule 2'!$G$15,"")</f>
        <v/>
      </c>
      <c r="BN62" s="13"/>
      <c r="BO62" s="203" t="str">
        <f t="shared" si="9"/>
        <v/>
      </c>
      <c r="BP62" s="311"/>
      <c r="BQ62" s="99"/>
      <c r="BR62" s="310"/>
      <c r="BS62" s="480" t="str">
        <f>IF($D62="","",IFERROR(INDEX('Schedule 1'!$K$76:$IX$76,MATCH($D62,'Schedule 1'!$K$70:$IX$70,0)),""))</f>
        <v/>
      </c>
      <c r="BT62" s="480"/>
      <c r="BU62" s="480"/>
      <c r="BV62" s="202"/>
      <c r="BW62" s="198" t="str">
        <f>IF($D62="","",IF(BS62='Helper 1'!$F$2,AN62,""))</f>
        <v/>
      </c>
      <c r="BX62" s="13"/>
      <c r="BY62" s="198" t="str">
        <f>IF($D62="","",IF(BS62='Helper 1'!$F$3,AN62,""))</f>
        <v/>
      </c>
      <c r="BZ62" s="198"/>
      <c r="CA62" s="198" t="str" cm="1">
        <f t="array" ref="CA62">IF($D62="","",IF(BS62='Helper 1'!$F$2,IFERROR(INDEX('Schedule 2'!$K$41:$IX$41,MATCH($D62,'Schedule 2'!$K$29:$IX$29,0)+1),""),""))</f>
        <v/>
      </c>
      <c r="CB62" s="198"/>
      <c r="CC62" s="198" t="str" cm="1">
        <f t="array" ref="CC62">IF($D62="","",IF(BS62='Helper 1'!$F$3,IFERROR(INDEX('Schedule 2'!$K$41:$IX$41,MATCH($D62,'Schedule 2'!$K$29:$IX$29,0)+1),""),""))</f>
        <v/>
      </c>
      <c r="CD62" s="198"/>
      <c r="CE62" s="198" t="str" cm="1">
        <f t="array" ref="CE62">IF($D62="","",IF(BS62='Helper 1'!$F$2,IFERROR(INDEX('Schedule 2'!$K$43:$IX$43,MATCH($D62,'Schedule 2'!$K$29:$IX$29,0)+1),""),""))</f>
        <v/>
      </c>
      <c r="CF62" s="198"/>
      <c r="CG62" s="198" t="str" cm="1">
        <f t="array" ref="CG62">IF($D62="","",IF(BS62='Helper 1'!$F$3,IFERROR(INDEX('Schedule 2'!$K$43:$IX$43,MATCH($D62,'Schedule 2'!$K$29:$IX$29,0)+1),""),""))</f>
        <v/>
      </c>
      <c r="CH62" s="311"/>
      <c r="CI62" s="296"/>
      <c r="CJ62" s="99"/>
      <c r="CK62" s="99"/>
      <c r="CL62" s="99"/>
    </row>
    <row r="63" spans="1:90" ht="15" customHeight="1" x14ac:dyDescent="0.35">
      <c r="A63" s="13"/>
      <c r="B63" s="233" t="str">
        <f>'Helper 1'!AE14</f>
        <v/>
      </c>
      <c r="C63" s="99"/>
      <c r="D63" s="309" t="str">
        <f>IFERROR(INDEX('Helper 1'!$AA$2:$AA$51,MATCH(B63,'Helper 1'!$AD$2:$AD$51,0)),"")</f>
        <v/>
      </c>
      <c r="E63" s="99"/>
      <c r="F63" s="310"/>
      <c r="G63" s="202" t="str" cm="1">
        <f t="array" ref="G63">IF($D63="","",IFERROR(INDEX('Schedule 2'!$K$9:$IX$9,MATCH($D63,'Schedule 2'!$K$7:$IX$7,0)+1),""))</f>
        <v/>
      </c>
      <c r="H63" s="199"/>
      <c r="I63" s="200" t="str">
        <f>IF(D63&lt;&gt;"",'Schedule 2'!$G$15,"")</f>
        <v/>
      </c>
      <c r="J63" s="199"/>
      <c r="K63" s="203" t="str">
        <f t="shared" si="0"/>
        <v/>
      </c>
      <c r="L63" s="99"/>
      <c r="M63" s="99"/>
      <c r="N63" s="202" t="str" cm="1">
        <f t="array" ref="N63">IF($D63="","",IFERROR(INDEX('Schedule 2'!$K$11:$IX$11,MATCH($D63,'Schedule 2'!$K$7:$IX$7,0)+1),""))</f>
        <v/>
      </c>
      <c r="O63" s="70"/>
      <c r="P63" s="200" t="str">
        <f>IF($D63&lt;&gt;"",'Schedule 2'!$G$15,"")</f>
        <v/>
      </c>
      <c r="Q63" s="70"/>
      <c r="R63" s="203" t="str">
        <f t="shared" si="1"/>
        <v/>
      </c>
      <c r="S63" s="311"/>
      <c r="T63" s="99"/>
      <c r="U63" s="310"/>
      <c r="V63" s="202" t="str" cm="1">
        <f t="array" ref="V63">IF($D63="","",IFERROR(INDEX('Schedule 6'!$K$18:$IX$18,MATCH($D63,'Schedule 6'!$K$7:$IX$7,0)+1),""))</f>
        <v/>
      </c>
      <c r="W63" s="70"/>
      <c r="X63" s="200" t="str">
        <f>IF($D63&lt;&gt;"",'Schedule 2'!$G$15,"")</f>
        <v/>
      </c>
      <c r="Y63" s="70"/>
      <c r="Z63" s="203" t="str">
        <f t="shared" si="2"/>
        <v/>
      </c>
      <c r="AA63" s="99"/>
      <c r="AB63" s="99"/>
      <c r="AC63" s="202" t="str">
        <f t="shared" si="3"/>
        <v/>
      </c>
      <c r="AD63" s="70"/>
      <c r="AE63" s="200" t="str">
        <f>IF($D63&lt;&gt;"",'Schedule 2'!$G$15,"")</f>
        <v/>
      </c>
      <c r="AF63" s="70"/>
      <c r="AG63" s="203" t="str">
        <f t="shared" si="4"/>
        <v/>
      </c>
      <c r="AH63" s="99"/>
      <c r="AI63" s="99"/>
      <c r="AJ63" s="202" t="str" cm="1">
        <f t="array" ref="AJ63">IF($D63="","",IFERROR(INDEX('Schedule 2'!$K$35:$IX$35,MATCH($D63,'Schedule 2'!$K$7:$IX$7,0)+1),""))</f>
        <v/>
      </c>
      <c r="AK63" s="70"/>
      <c r="AL63" s="200" t="str">
        <f>IF($D63&lt;&gt;"",'Schedule 2'!$G$15,"")</f>
        <v/>
      </c>
      <c r="AM63" s="70"/>
      <c r="AN63" s="203" t="str" cm="1">
        <f t="array" ref="AN63">IF($D63="","",IFERROR(INDEX('Schedule 2'!$K$39:$IX$39,MATCH($D63,'Schedule 2'!$K$7:$IX$7,0)+1),""))</f>
        <v/>
      </c>
      <c r="AO63" s="13"/>
      <c r="AP63" s="214"/>
      <c r="AQ63" s="202" t="str">
        <f t="shared" si="5"/>
        <v/>
      </c>
      <c r="AR63" s="70"/>
      <c r="AS63" s="200" t="str">
        <f>IF($D63&lt;&gt;"",'Schedule 2'!$G$15,"")</f>
        <v/>
      </c>
      <c r="AT63" s="70"/>
      <c r="AU63" s="203" t="str">
        <f t="shared" si="6"/>
        <v/>
      </c>
      <c r="AV63" s="311"/>
      <c r="AW63" s="99"/>
      <c r="AX63" s="310"/>
      <c r="AY63" s="256" t="str" cm="1">
        <f t="array" ref="AY63">IF($D63="","",IFERROR(INDEX('Schedule 3'!$K$26:$IX$26,MATCH($D63,'Schedule 3'!$K$24:$IX$24,0)+1),""))</f>
        <v/>
      </c>
      <c r="AZ63" s="13"/>
      <c r="BA63" s="200" t="str">
        <f>IF($D63&lt;&gt;"",'Schedule 2'!$G$15,"")</f>
        <v/>
      </c>
      <c r="BB63" s="13"/>
      <c r="BC63" s="203" t="str">
        <f t="shared" si="7"/>
        <v/>
      </c>
      <c r="BD63" s="13"/>
      <c r="BE63" s="256" t="str" cm="1">
        <f t="array" ref="BE63">IF($D63="","",IFERROR(INDEX('Schedule 3'!$K$32:$IX$32,MATCH($D63,'Schedule 3'!$K$24:$IX$24,0)+1)+INDEX('Schedule 3'!$K$28:$IX$28,MATCH($D63,'Schedule 3'!$K$24:$IX$24,0)+1),""))</f>
        <v/>
      </c>
      <c r="BF63" s="13"/>
      <c r="BG63" s="200" t="str">
        <f>IF($D63&lt;&gt;"",'Schedule 2'!$G$15,"")</f>
        <v/>
      </c>
      <c r="BH63" s="13"/>
      <c r="BI63" s="203" t="str">
        <f t="shared" si="8"/>
        <v/>
      </c>
      <c r="BJ63" s="13"/>
      <c r="BK63" s="256" t="str" cm="1">
        <f t="array" ref="BK63">IF($D63="","",IFERROR(INDEX('Schedule 3'!$K$34:$IX$34,MATCH($D63,'Schedule 3'!$K$24:$IX$24,0)+1),""))</f>
        <v/>
      </c>
      <c r="BL63" s="13"/>
      <c r="BM63" s="200" t="str">
        <f>IF($D63&lt;&gt;"",'Schedule 2'!$G$15,"")</f>
        <v/>
      </c>
      <c r="BN63" s="13"/>
      <c r="BO63" s="203" t="str">
        <f t="shared" si="9"/>
        <v/>
      </c>
      <c r="BP63" s="311"/>
      <c r="BQ63" s="99"/>
      <c r="BR63" s="310"/>
      <c r="BS63" s="480" t="str">
        <f>IF($D63="","",IFERROR(INDEX('Schedule 1'!$K$76:$IX$76,MATCH($D63,'Schedule 1'!$K$70:$IX$70,0)),""))</f>
        <v/>
      </c>
      <c r="BT63" s="480"/>
      <c r="BU63" s="480"/>
      <c r="BV63" s="202"/>
      <c r="BW63" s="198" t="str">
        <f>IF($D63="","",IF(BS63='Helper 1'!$F$2,AN63,""))</f>
        <v/>
      </c>
      <c r="BX63" s="13"/>
      <c r="BY63" s="198" t="str">
        <f>IF($D63="","",IF(BS63='Helper 1'!$F$3,AN63,""))</f>
        <v/>
      </c>
      <c r="BZ63" s="198"/>
      <c r="CA63" s="198" t="str" cm="1">
        <f t="array" ref="CA63">IF($D63="","",IF(BS63='Helper 1'!$F$2,IFERROR(INDEX('Schedule 2'!$K$41:$IX$41,MATCH($D63,'Schedule 2'!$K$29:$IX$29,0)+1),""),""))</f>
        <v/>
      </c>
      <c r="CB63" s="198"/>
      <c r="CC63" s="198" t="str" cm="1">
        <f t="array" ref="CC63">IF($D63="","",IF(BS63='Helper 1'!$F$3,IFERROR(INDEX('Schedule 2'!$K$41:$IX$41,MATCH($D63,'Schedule 2'!$K$29:$IX$29,0)+1),""),""))</f>
        <v/>
      </c>
      <c r="CD63" s="198"/>
      <c r="CE63" s="198" t="str" cm="1">
        <f t="array" ref="CE63">IF($D63="","",IF(BS63='Helper 1'!$F$2,IFERROR(INDEX('Schedule 2'!$K$43:$IX$43,MATCH($D63,'Schedule 2'!$K$29:$IX$29,0)+1),""),""))</f>
        <v/>
      </c>
      <c r="CF63" s="198"/>
      <c r="CG63" s="198" t="str" cm="1">
        <f t="array" ref="CG63">IF($D63="","",IF(BS63='Helper 1'!$F$3,IFERROR(INDEX('Schedule 2'!$K$43:$IX$43,MATCH($D63,'Schedule 2'!$K$29:$IX$29,0)+1),""),""))</f>
        <v/>
      </c>
      <c r="CH63" s="311"/>
      <c r="CI63" s="296"/>
      <c r="CJ63" s="99"/>
      <c r="CK63" s="99"/>
      <c r="CL63" s="99"/>
    </row>
    <row r="64" spans="1:90" ht="15" customHeight="1" x14ac:dyDescent="0.35">
      <c r="A64" s="13"/>
      <c r="B64" s="233" t="str">
        <f>'Helper 1'!AE15</f>
        <v/>
      </c>
      <c r="C64" s="99"/>
      <c r="D64" s="309" t="str">
        <f>IFERROR(INDEX('Helper 1'!$AA$2:$AA$51,MATCH(B64,'Helper 1'!$AD$2:$AD$51,0)),"")</f>
        <v/>
      </c>
      <c r="E64" s="99"/>
      <c r="F64" s="310"/>
      <c r="G64" s="202" t="str" cm="1">
        <f t="array" ref="G64">IF($D64="","",IFERROR(INDEX('Schedule 2'!$K$9:$IX$9,MATCH($D64,'Schedule 2'!$K$7:$IX$7,0)+1),""))</f>
        <v/>
      </c>
      <c r="H64" s="199"/>
      <c r="I64" s="200" t="str">
        <f>IF(D64&lt;&gt;"",'Schedule 2'!$G$15,"")</f>
        <v/>
      </c>
      <c r="J64" s="199"/>
      <c r="K64" s="203" t="str">
        <f t="shared" si="0"/>
        <v/>
      </c>
      <c r="L64" s="99"/>
      <c r="M64" s="99"/>
      <c r="N64" s="202" t="str" cm="1">
        <f t="array" ref="N64">IF($D64="","",IFERROR(INDEX('Schedule 2'!$K$11:$IX$11,MATCH($D64,'Schedule 2'!$K$7:$IX$7,0)+1),""))</f>
        <v/>
      </c>
      <c r="O64" s="70"/>
      <c r="P64" s="200" t="str">
        <f>IF($D64&lt;&gt;"",'Schedule 2'!$G$15,"")</f>
        <v/>
      </c>
      <c r="Q64" s="70"/>
      <c r="R64" s="203" t="str">
        <f t="shared" si="1"/>
        <v/>
      </c>
      <c r="S64" s="311"/>
      <c r="T64" s="99"/>
      <c r="U64" s="310"/>
      <c r="V64" s="202" t="str" cm="1">
        <f t="array" ref="V64">IF($D64="","",IFERROR(INDEX('Schedule 6'!$K$18:$IX$18,MATCH($D64,'Schedule 6'!$K$7:$IX$7,0)+1),""))</f>
        <v/>
      </c>
      <c r="W64" s="70"/>
      <c r="X64" s="200" t="str">
        <f>IF($D64&lt;&gt;"",'Schedule 2'!$G$15,"")</f>
        <v/>
      </c>
      <c r="Y64" s="70"/>
      <c r="Z64" s="203" t="str">
        <f t="shared" si="2"/>
        <v/>
      </c>
      <c r="AA64" s="99"/>
      <c r="AB64" s="99"/>
      <c r="AC64" s="202" t="str">
        <f t="shared" si="3"/>
        <v/>
      </c>
      <c r="AD64" s="70"/>
      <c r="AE64" s="200" t="str">
        <f>IF($D64&lt;&gt;"",'Schedule 2'!$G$15,"")</f>
        <v/>
      </c>
      <c r="AF64" s="70"/>
      <c r="AG64" s="203" t="str">
        <f t="shared" si="4"/>
        <v/>
      </c>
      <c r="AH64" s="99"/>
      <c r="AI64" s="99"/>
      <c r="AJ64" s="202" t="str" cm="1">
        <f t="array" ref="AJ64">IF($D64="","",IFERROR(INDEX('Schedule 2'!$K$35:$IX$35,MATCH($D64,'Schedule 2'!$K$7:$IX$7,0)+1),""))</f>
        <v/>
      </c>
      <c r="AK64" s="70"/>
      <c r="AL64" s="200" t="str">
        <f>IF($D64&lt;&gt;"",'Schedule 2'!$G$15,"")</f>
        <v/>
      </c>
      <c r="AM64" s="70"/>
      <c r="AN64" s="203" t="str" cm="1">
        <f t="array" ref="AN64">IF($D64="","",IFERROR(INDEX('Schedule 2'!$K$39:$IX$39,MATCH($D64,'Schedule 2'!$K$7:$IX$7,0)+1),""))</f>
        <v/>
      </c>
      <c r="AO64" s="13"/>
      <c r="AP64" s="214"/>
      <c r="AQ64" s="202" t="str">
        <f t="shared" si="5"/>
        <v/>
      </c>
      <c r="AR64" s="70"/>
      <c r="AS64" s="200" t="str">
        <f>IF($D64&lt;&gt;"",'Schedule 2'!$G$15,"")</f>
        <v/>
      </c>
      <c r="AT64" s="70"/>
      <c r="AU64" s="203" t="str">
        <f t="shared" si="6"/>
        <v/>
      </c>
      <c r="AV64" s="311"/>
      <c r="AW64" s="99"/>
      <c r="AX64" s="310"/>
      <c r="AY64" s="256" t="str" cm="1">
        <f t="array" ref="AY64">IF($D64="","",IFERROR(INDEX('Schedule 3'!$K$26:$IX$26,MATCH($D64,'Schedule 3'!$K$24:$IX$24,0)+1),""))</f>
        <v/>
      </c>
      <c r="AZ64" s="13"/>
      <c r="BA64" s="200" t="str">
        <f>IF($D64&lt;&gt;"",'Schedule 2'!$G$15,"")</f>
        <v/>
      </c>
      <c r="BB64" s="13"/>
      <c r="BC64" s="203" t="str">
        <f t="shared" si="7"/>
        <v/>
      </c>
      <c r="BD64" s="13"/>
      <c r="BE64" s="256" t="str" cm="1">
        <f t="array" ref="BE64">IF($D64="","",IFERROR(INDEX('Schedule 3'!$K$32:$IX$32,MATCH($D64,'Schedule 3'!$K$24:$IX$24,0)+1)+INDEX('Schedule 3'!$K$28:$IX$28,MATCH($D64,'Schedule 3'!$K$24:$IX$24,0)+1),""))</f>
        <v/>
      </c>
      <c r="BF64" s="13"/>
      <c r="BG64" s="200" t="str">
        <f>IF($D64&lt;&gt;"",'Schedule 2'!$G$15,"")</f>
        <v/>
      </c>
      <c r="BH64" s="13"/>
      <c r="BI64" s="203" t="str">
        <f t="shared" si="8"/>
        <v/>
      </c>
      <c r="BJ64" s="13"/>
      <c r="BK64" s="256" t="str" cm="1">
        <f t="array" ref="BK64">IF($D64="","",IFERROR(INDEX('Schedule 3'!$K$34:$IX$34,MATCH($D64,'Schedule 3'!$K$24:$IX$24,0)+1),""))</f>
        <v/>
      </c>
      <c r="BL64" s="13"/>
      <c r="BM64" s="200" t="str">
        <f>IF($D64&lt;&gt;"",'Schedule 2'!$G$15,"")</f>
        <v/>
      </c>
      <c r="BN64" s="13"/>
      <c r="BO64" s="203" t="str">
        <f t="shared" si="9"/>
        <v/>
      </c>
      <c r="BP64" s="311"/>
      <c r="BQ64" s="99"/>
      <c r="BR64" s="310"/>
      <c r="BS64" s="480" t="str">
        <f>IF($D64="","",IFERROR(INDEX('Schedule 1'!$K$76:$IX$76,MATCH($D64,'Schedule 1'!$K$70:$IX$70,0)),""))</f>
        <v/>
      </c>
      <c r="BT64" s="480"/>
      <c r="BU64" s="480"/>
      <c r="BV64" s="202"/>
      <c r="BW64" s="198" t="str">
        <f>IF($D64="","",IF(BS64='Helper 1'!$F$2,AN64,""))</f>
        <v/>
      </c>
      <c r="BX64" s="13"/>
      <c r="BY64" s="198" t="str">
        <f>IF($D64="","",IF(BS64='Helper 1'!$F$3,AN64,""))</f>
        <v/>
      </c>
      <c r="BZ64" s="198"/>
      <c r="CA64" s="198" t="str" cm="1">
        <f t="array" ref="CA64">IF($D64="","",IF(BS64='Helper 1'!$F$2,IFERROR(INDEX('Schedule 2'!$K$41:$IX$41,MATCH($D64,'Schedule 2'!$K$29:$IX$29,0)+1),""),""))</f>
        <v/>
      </c>
      <c r="CB64" s="198"/>
      <c r="CC64" s="198" t="str" cm="1">
        <f t="array" ref="CC64">IF($D64="","",IF(BS64='Helper 1'!$F$3,IFERROR(INDEX('Schedule 2'!$K$41:$IX$41,MATCH($D64,'Schedule 2'!$K$29:$IX$29,0)+1),""),""))</f>
        <v/>
      </c>
      <c r="CD64" s="198"/>
      <c r="CE64" s="198" t="str" cm="1">
        <f t="array" ref="CE64">IF($D64="","",IF(BS64='Helper 1'!$F$2,IFERROR(INDEX('Schedule 2'!$K$43:$IX$43,MATCH($D64,'Schedule 2'!$K$29:$IX$29,0)+1),""),""))</f>
        <v/>
      </c>
      <c r="CF64" s="198"/>
      <c r="CG64" s="198" t="str" cm="1">
        <f t="array" ref="CG64">IF($D64="","",IF(BS64='Helper 1'!$F$3,IFERROR(INDEX('Schedule 2'!$K$43:$IX$43,MATCH($D64,'Schedule 2'!$K$29:$IX$29,0)+1),""),""))</f>
        <v/>
      </c>
      <c r="CH64" s="311"/>
      <c r="CI64" s="296"/>
      <c r="CJ64" s="99"/>
      <c r="CK64" s="99"/>
      <c r="CL64" s="99"/>
    </row>
    <row r="65" spans="1:90" ht="15" customHeight="1" x14ac:dyDescent="0.35">
      <c r="A65" s="13"/>
      <c r="B65" s="233" t="str">
        <f>'Helper 1'!AE16</f>
        <v/>
      </c>
      <c r="C65" s="99"/>
      <c r="D65" s="309" t="str">
        <f>IFERROR(INDEX('Helper 1'!$AA$2:$AA$51,MATCH(B65,'Helper 1'!$AD$2:$AD$51,0)),"")</f>
        <v/>
      </c>
      <c r="E65" s="99"/>
      <c r="F65" s="310"/>
      <c r="G65" s="202" t="str" cm="1">
        <f t="array" ref="G65">IF($D65="","",IFERROR(INDEX('Schedule 2'!$K$9:$IX$9,MATCH($D65,'Schedule 2'!$K$7:$IX$7,0)+1),""))</f>
        <v/>
      </c>
      <c r="H65" s="199"/>
      <c r="I65" s="200" t="str">
        <f>IF(D65&lt;&gt;"",'Schedule 2'!$G$15,"")</f>
        <v/>
      </c>
      <c r="J65" s="199"/>
      <c r="K65" s="203" t="str">
        <f t="shared" si="0"/>
        <v/>
      </c>
      <c r="L65" s="99"/>
      <c r="M65" s="99"/>
      <c r="N65" s="202" t="str" cm="1">
        <f t="array" ref="N65">IF($D65="","",IFERROR(INDEX('Schedule 2'!$K$11:$IX$11,MATCH($D65,'Schedule 2'!$K$7:$IX$7,0)+1),""))</f>
        <v/>
      </c>
      <c r="O65" s="70"/>
      <c r="P65" s="200" t="str">
        <f>IF($D65&lt;&gt;"",'Schedule 2'!$G$15,"")</f>
        <v/>
      </c>
      <c r="Q65" s="70"/>
      <c r="R65" s="203" t="str">
        <f t="shared" si="1"/>
        <v/>
      </c>
      <c r="S65" s="311"/>
      <c r="T65" s="99"/>
      <c r="U65" s="310"/>
      <c r="V65" s="202" t="str" cm="1">
        <f t="array" ref="V65">IF($D65="","",IFERROR(INDEX('Schedule 6'!$K$18:$IX$18,MATCH($D65,'Schedule 6'!$K$7:$IX$7,0)+1),""))</f>
        <v/>
      </c>
      <c r="W65" s="70"/>
      <c r="X65" s="200" t="str">
        <f>IF($D65&lt;&gt;"",'Schedule 2'!$G$15,"")</f>
        <v/>
      </c>
      <c r="Y65" s="70"/>
      <c r="Z65" s="203" t="str">
        <f t="shared" si="2"/>
        <v/>
      </c>
      <c r="AA65" s="99"/>
      <c r="AB65" s="99"/>
      <c r="AC65" s="202" t="str">
        <f t="shared" si="3"/>
        <v/>
      </c>
      <c r="AD65" s="70"/>
      <c r="AE65" s="200" t="str">
        <f>IF($D65&lt;&gt;"",'Schedule 2'!$G$15,"")</f>
        <v/>
      </c>
      <c r="AF65" s="70"/>
      <c r="AG65" s="203" t="str">
        <f t="shared" si="4"/>
        <v/>
      </c>
      <c r="AH65" s="99"/>
      <c r="AI65" s="99"/>
      <c r="AJ65" s="202" t="str" cm="1">
        <f t="array" ref="AJ65">IF($D65="","",IFERROR(INDEX('Schedule 2'!$K$35:$IX$35,MATCH($D65,'Schedule 2'!$K$7:$IX$7,0)+1),""))</f>
        <v/>
      </c>
      <c r="AK65" s="70"/>
      <c r="AL65" s="200" t="str">
        <f>IF($D65&lt;&gt;"",'Schedule 2'!$G$15,"")</f>
        <v/>
      </c>
      <c r="AM65" s="70"/>
      <c r="AN65" s="203" t="str" cm="1">
        <f t="array" ref="AN65">IF($D65="","",IFERROR(INDEX('Schedule 2'!$K$39:$IX$39,MATCH($D65,'Schedule 2'!$K$7:$IX$7,0)+1),""))</f>
        <v/>
      </c>
      <c r="AO65" s="13"/>
      <c r="AP65" s="214"/>
      <c r="AQ65" s="202" t="str">
        <f t="shared" si="5"/>
        <v/>
      </c>
      <c r="AR65" s="70"/>
      <c r="AS65" s="200" t="str">
        <f>IF($D65&lt;&gt;"",'Schedule 2'!$G$15,"")</f>
        <v/>
      </c>
      <c r="AT65" s="70"/>
      <c r="AU65" s="203" t="str">
        <f t="shared" si="6"/>
        <v/>
      </c>
      <c r="AV65" s="311"/>
      <c r="AW65" s="99"/>
      <c r="AX65" s="310"/>
      <c r="AY65" s="256" t="str" cm="1">
        <f t="array" ref="AY65">IF($D65="","",IFERROR(INDEX('Schedule 3'!$K$26:$IX$26,MATCH($D65,'Schedule 3'!$K$24:$IX$24,0)+1),""))</f>
        <v/>
      </c>
      <c r="AZ65" s="13"/>
      <c r="BA65" s="200" t="str">
        <f>IF($D65&lt;&gt;"",'Schedule 2'!$G$15,"")</f>
        <v/>
      </c>
      <c r="BB65" s="13"/>
      <c r="BC65" s="203" t="str">
        <f t="shared" si="7"/>
        <v/>
      </c>
      <c r="BD65" s="13"/>
      <c r="BE65" s="256" t="str" cm="1">
        <f t="array" ref="BE65">IF($D65="","",IFERROR(INDEX('Schedule 3'!$K$32:$IX$32,MATCH($D65,'Schedule 3'!$K$24:$IX$24,0)+1)+INDEX('Schedule 3'!$K$28:$IX$28,MATCH($D65,'Schedule 3'!$K$24:$IX$24,0)+1),""))</f>
        <v/>
      </c>
      <c r="BF65" s="13"/>
      <c r="BG65" s="200" t="str">
        <f>IF($D65&lt;&gt;"",'Schedule 2'!$G$15,"")</f>
        <v/>
      </c>
      <c r="BH65" s="13"/>
      <c r="BI65" s="203" t="str">
        <f t="shared" si="8"/>
        <v/>
      </c>
      <c r="BJ65" s="13"/>
      <c r="BK65" s="256" t="str" cm="1">
        <f t="array" ref="BK65">IF($D65="","",IFERROR(INDEX('Schedule 3'!$K$34:$IX$34,MATCH($D65,'Schedule 3'!$K$24:$IX$24,0)+1),""))</f>
        <v/>
      </c>
      <c r="BL65" s="13"/>
      <c r="BM65" s="200" t="str">
        <f>IF($D65&lt;&gt;"",'Schedule 2'!$G$15,"")</f>
        <v/>
      </c>
      <c r="BN65" s="13"/>
      <c r="BO65" s="203" t="str">
        <f t="shared" si="9"/>
        <v/>
      </c>
      <c r="BP65" s="311"/>
      <c r="BQ65" s="99"/>
      <c r="BR65" s="310"/>
      <c r="BS65" s="480" t="str">
        <f>IF($D65="","",IFERROR(INDEX('Schedule 1'!$K$76:$IX$76,MATCH($D65,'Schedule 1'!$K$70:$IX$70,0)),""))</f>
        <v/>
      </c>
      <c r="BT65" s="480"/>
      <c r="BU65" s="480"/>
      <c r="BV65" s="202"/>
      <c r="BW65" s="198" t="str">
        <f>IF($D65="","",IF(BS65='Helper 1'!$F$2,AN65,""))</f>
        <v/>
      </c>
      <c r="BX65" s="13"/>
      <c r="BY65" s="198" t="str">
        <f>IF($D65="","",IF(BS65='Helper 1'!$F$3,AN65,""))</f>
        <v/>
      </c>
      <c r="BZ65" s="198"/>
      <c r="CA65" s="198" t="str" cm="1">
        <f t="array" ref="CA65">IF($D65="","",IF(BS65='Helper 1'!$F$2,IFERROR(INDEX('Schedule 2'!$K$41:$IX$41,MATCH($D65,'Schedule 2'!$K$29:$IX$29,0)+1),""),""))</f>
        <v/>
      </c>
      <c r="CB65" s="198"/>
      <c r="CC65" s="198" t="str" cm="1">
        <f t="array" ref="CC65">IF($D65="","",IF(BS65='Helper 1'!$F$3,IFERROR(INDEX('Schedule 2'!$K$41:$IX$41,MATCH($D65,'Schedule 2'!$K$29:$IX$29,0)+1),""),""))</f>
        <v/>
      </c>
      <c r="CD65" s="198"/>
      <c r="CE65" s="198" t="str" cm="1">
        <f t="array" ref="CE65">IF($D65="","",IF(BS65='Helper 1'!$F$2,IFERROR(INDEX('Schedule 2'!$K$43:$IX$43,MATCH($D65,'Schedule 2'!$K$29:$IX$29,0)+1),""),""))</f>
        <v/>
      </c>
      <c r="CF65" s="198"/>
      <c r="CG65" s="198" t="str" cm="1">
        <f t="array" ref="CG65">IF($D65="","",IF(BS65='Helper 1'!$F$3,IFERROR(INDEX('Schedule 2'!$K$43:$IX$43,MATCH($D65,'Schedule 2'!$K$29:$IX$29,0)+1),""),""))</f>
        <v/>
      </c>
      <c r="CH65" s="311"/>
      <c r="CI65" s="296"/>
      <c r="CJ65" s="99"/>
      <c r="CK65" s="99"/>
      <c r="CL65" s="99"/>
    </row>
    <row r="66" spans="1:90" ht="15" customHeight="1" x14ac:dyDescent="0.35">
      <c r="A66" s="13"/>
      <c r="B66" s="233" t="str">
        <f>'Helper 1'!AE17</f>
        <v/>
      </c>
      <c r="C66" s="99"/>
      <c r="D66" s="309" t="str">
        <f>IFERROR(INDEX('Helper 1'!$AA$2:$AA$51,MATCH(B66,'Helper 1'!$AD$2:$AD$51,0)),"")</f>
        <v/>
      </c>
      <c r="E66" s="99"/>
      <c r="F66" s="310"/>
      <c r="G66" s="202" t="str" cm="1">
        <f t="array" ref="G66">IF($D66="","",IFERROR(INDEX('Schedule 2'!$K$9:$IX$9,MATCH($D66,'Schedule 2'!$K$7:$IX$7,0)+1),""))</f>
        <v/>
      </c>
      <c r="H66" s="199"/>
      <c r="I66" s="200" t="str">
        <f>IF(D66&lt;&gt;"",'Schedule 2'!$G$15,"")</f>
        <v/>
      </c>
      <c r="J66" s="199"/>
      <c r="K66" s="203" t="str">
        <f t="shared" si="0"/>
        <v/>
      </c>
      <c r="L66" s="99"/>
      <c r="M66" s="99"/>
      <c r="N66" s="202" t="str" cm="1">
        <f t="array" ref="N66">IF($D66="","",IFERROR(INDEX('Schedule 2'!$K$11:$IX$11,MATCH($D66,'Schedule 2'!$K$7:$IX$7,0)+1),""))</f>
        <v/>
      </c>
      <c r="O66" s="70"/>
      <c r="P66" s="200" t="str">
        <f>IF($D66&lt;&gt;"",'Schedule 2'!$G$15,"")</f>
        <v/>
      </c>
      <c r="Q66" s="70"/>
      <c r="R66" s="203" t="str">
        <f t="shared" si="1"/>
        <v/>
      </c>
      <c r="S66" s="311"/>
      <c r="T66" s="99"/>
      <c r="U66" s="310"/>
      <c r="V66" s="202" t="str" cm="1">
        <f t="array" ref="V66">IF($D66="","",IFERROR(INDEX('Schedule 6'!$K$18:$IX$18,MATCH($D66,'Schedule 6'!$K$7:$IX$7,0)+1),""))</f>
        <v/>
      </c>
      <c r="W66" s="70"/>
      <c r="X66" s="200" t="str">
        <f>IF($D66&lt;&gt;"",'Schedule 2'!$G$15,"")</f>
        <v/>
      </c>
      <c r="Y66" s="70"/>
      <c r="Z66" s="203" t="str">
        <f t="shared" si="2"/>
        <v/>
      </c>
      <c r="AA66" s="99"/>
      <c r="AB66" s="99"/>
      <c r="AC66" s="202" t="str">
        <f t="shared" si="3"/>
        <v/>
      </c>
      <c r="AD66" s="70"/>
      <c r="AE66" s="200" t="str">
        <f>IF($D66&lt;&gt;"",'Schedule 2'!$G$15,"")</f>
        <v/>
      </c>
      <c r="AF66" s="70"/>
      <c r="AG66" s="203" t="str">
        <f t="shared" si="4"/>
        <v/>
      </c>
      <c r="AH66" s="99"/>
      <c r="AI66" s="99"/>
      <c r="AJ66" s="202" t="str" cm="1">
        <f t="array" ref="AJ66">IF($D66="","",IFERROR(INDEX('Schedule 2'!$K$35:$IX$35,MATCH($D66,'Schedule 2'!$K$7:$IX$7,0)+1),""))</f>
        <v/>
      </c>
      <c r="AK66" s="70"/>
      <c r="AL66" s="200" t="str">
        <f>IF($D66&lt;&gt;"",'Schedule 2'!$G$15,"")</f>
        <v/>
      </c>
      <c r="AM66" s="70"/>
      <c r="AN66" s="203" t="str" cm="1">
        <f t="array" ref="AN66">IF($D66="","",IFERROR(INDEX('Schedule 2'!$K$39:$IX$39,MATCH($D66,'Schedule 2'!$K$7:$IX$7,0)+1),""))</f>
        <v/>
      </c>
      <c r="AO66" s="13"/>
      <c r="AP66" s="214"/>
      <c r="AQ66" s="202" t="str">
        <f t="shared" si="5"/>
        <v/>
      </c>
      <c r="AR66" s="70"/>
      <c r="AS66" s="200" t="str">
        <f>IF($D66&lt;&gt;"",'Schedule 2'!$G$15,"")</f>
        <v/>
      </c>
      <c r="AT66" s="70"/>
      <c r="AU66" s="203" t="str">
        <f t="shared" si="6"/>
        <v/>
      </c>
      <c r="AV66" s="311"/>
      <c r="AW66" s="99"/>
      <c r="AX66" s="310"/>
      <c r="AY66" s="256" t="str" cm="1">
        <f t="array" ref="AY66">IF($D66="","",IFERROR(INDEX('Schedule 3'!$K$26:$IX$26,MATCH($D66,'Schedule 3'!$K$24:$IX$24,0)+1),""))</f>
        <v/>
      </c>
      <c r="AZ66" s="13"/>
      <c r="BA66" s="200" t="str">
        <f>IF($D66&lt;&gt;"",'Schedule 2'!$G$15,"")</f>
        <v/>
      </c>
      <c r="BB66" s="13"/>
      <c r="BC66" s="203" t="str">
        <f t="shared" si="7"/>
        <v/>
      </c>
      <c r="BD66" s="13"/>
      <c r="BE66" s="256" t="str" cm="1">
        <f t="array" ref="BE66">IF($D66="","",IFERROR(INDEX('Schedule 3'!$K$32:$IX$32,MATCH($D66,'Schedule 3'!$K$24:$IX$24,0)+1)+INDEX('Schedule 3'!$K$28:$IX$28,MATCH($D66,'Schedule 3'!$K$24:$IX$24,0)+1),""))</f>
        <v/>
      </c>
      <c r="BF66" s="13"/>
      <c r="BG66" s="200" t="str">
        <f>IF($D66&lt;&gt;"",'Schedule 2'!$G$15,"")</f>
        <v/>
      </c>
      <c r="BH66" s="13"/>
      <c r="BI66" s="203" t="str">
        <f t="shared" si="8"/>
        <v/>
      </c>
      <c r="BJ66" s="13"/>
      <c r="BK66" s="256" t="str" cm="1">
        <f t="array" ref="BK66">IF($D66="","",IFERROR(INDEX('Schedule 3'!$K$34:$IX$34,MATCH($D66,'Schedule 3'!$K$24:$IX$24,0)+1),""))</f>
        <v/>
      </c>
      <c r="BL66" s="13"/>
      <c r="BM66" s="200" t="str">
        <f>IF($D66&lt;&gt;"",'Schedule 2'!$G$15,"")</f>
        <v/>
      </c>
      <c r="BN66" s="13"/>
      <c r="BO66" s="203" t="str">
        <f t="shared" si="9"/>
        <v/>
      </c>
      <c r="BP66" s="311"/>
      <c r="BQ66" s="99"/>
      <c r="BR66" s="310"/>
      <c r="BS66" s="480" t="str">
        <f>IF($D66="","",IFERROR(INDEX('Schedule 1'!$K$76:$IX$76,MATCH($D66,'Schedule 1'!$K$70:$IX$70,0)),""))</f>
        <v/>
      </c>
      <c r="BT66" s="480"/>
      <c r="BU66" s="480"/>
      <c r="BV66" s="202"/>
      <c r="BW66" s="198" t="str">
        <f>IF($D66="","",IF(BS66='Helper 1'!$F$2,AN66,""))</f>
        <v/>
      </c>
      <c r="BX66" s="13"/>
      <c r="BY66" s="198" t="str">
        <f>IF($D66="","",IF(BS66='Helper 1'!$F$3,AN66,""))</f>
        <v/>
      </c>
      <c r="BZ66" s="198"/>
      <c r="CA66" s="198" t="str" cm="1">
        <f t="array" ref="CA66">IF($D66="","",IF(BS66='Helper 1'!$F$2,IFERROR(INDEX('Schedule 2'!$K$41:$IX$41,MATCH($D66,'Schedule 2'!$K$29:$IX$29,0)+1),""),""))</f>
        <v/>
      </c>
      <c r="CB66" s="198"/>
      <c r="CC66" s="198" t="str" cm="1">
        <f t="array" ref="CC66">IF($D66="","",IF(BS66='Helper 1'!$F$3,IFERROR(INDEX('Schedule 2'!$K$41:$IX$41,MATCH($D66,'Schedule 2'!$K$29:$IX$29,0)+1),""),""))</f>
        <v/>
      </c>
      <c r="CD66" s="198"/>
      <c r="CE66" s="198" t="str" cm="1">
        <f t="array" ref="CE66">IF($D66="","",IF(BS66='Helper 1'!$F$2,IFERROR(INDEX('Schedule 2'!$K$43:$IX$43,MATCH($D66,'Schedule 2'!$K$29:$IX$29,0)+1),""),""))</f>
        <v/>
      </c>
      <c r="CF66" s="198"/>
      <c r="CG66" s="198" t="str" cm="1">
        <f t="array" ref="CG66">IF($D66="","",IF(BS66='Helper 1'!$F$3,IFERROR(INDEX('Schedule 2'!$K$43:$IX$43,MATCH($D66,'Schedule 2'!$K$29:$IX$29,0)+1),""),""))</f>
        <v/>
      </c>
      <c r="CH66" s="311"/>
      <c r="CI66" s="296"/>
      <c r="CJ66" s="99"/>
      <c r="CK66" s="99"/>
      <c r="CL66" s="99"/>
    </row>
    <row r="67" spans="1:90" ht="15" customHeight="1" x14ac:dyDescent="0.35">
      <c r="A67" s="13"/>
      <c r="B67" s="233" t="str">
        <f>'Helper 1'!AE18</f>
        <v/>
      </c>
      <c r="C67" s="99"/>
      <c r="D67" s="309" t="str">
        <f>IFERROR(INDEX('Helper 1'!$AA$2:$AA$51,MATCH(B67,'Helper 1'!$AD$2:$AD$51,0)),"")</f>
        <v/>
      </c>
      <c r="E67" s="99"/>
      <c r="F67" s="310"/>
      <c r="G67" s="202" t="str" cm="1">
        <f t="array" ref="G67">IF($D67="","",IFERROR(INDEX('Schedule 2'!$K$9:$IX$9,MATCH($D67,'Schedule 2'!$K$7:$IX$7,0)+1),""))</f>
        <v/>
      </c>
      <c r="H67" s="199"/>
      <c r="I67" s="200" t="str">
        <f>IF(D67&lt;&gt;"",'Schedule 2'!$G$15,"")</f>
        <v/>
      </c>
      <c r="J67" s="199"/>
      <c r="K67" s="203" t="str">
        <f t="shared" si="0"/>
        <v/>
      </c>
      <c r="L67" s="99"/>
      <c r="M67" s="99"/>
      <c r="N67" s="202" t="str" cm="1">
        <f t="array" ref="N67">IF($D67="","",IFERROR(INDEX('Schedule 2'!$K$11:$IX$11,MATCH($D67,'Schedule 2'!$K$7:$IX$7,0)+1),""))</f>
        <v/>
      </c>
      <c r="O67" s="70"/>
      <c r="P67" s="200" t="str">
        <f>IF($D67&lt;&gt;"",'Schedule 2'!$G$15,"")</f>
        <v/>
      </c>
      <c r="Q67" s="70"/>
      <c r="R67" s="203" t="str">
        <f t="shared" si="1"/>
        <v/>
      </c>
      <c r="S67" s="311"/>
      <c r="T67" s="99"/>
      <c r="U67" s="310"/>
      <c r="V67" s="202" t="str" cm="1">
        <f t="array" ref="V67">IF($D67="","",IFERROR(INDEX('Schedule 6'!$K$18:$IX$18,MATCH($D67,'Schedule 6'!$K$7:$IX$7,0)+1),""))</f>
        <v/>
      </c>
      <c r="W67" s="70"/>
      <c r="X67" s="200" t="str">
        <f>IF($D67&lt;&gt;"",'Schedule 2'!$G$15,"")</f>
        <v/>
      </c>
      <c r="Y67" s="70"/>
      <c r="Z67" s="203" t="str">
        <f t="shared" si="2"/>
        <v/>
      </c>
      <c r="AA67" s="99"/>
      <c r="AB67" s="99"/>
      <c r="AC67" s="202" t="str">
        <f t="shared" si="3"/>
        <v/>
      </c>
      <c r="AD67" s="70"/>
      <c r="AE67" s="200" t="str">
        <f>IF($D67&lt;&gt;"",'Schedule 2'!$G$15,"")</f>
        <v/>
      </c>
      <c r="AF67" s="70"/>
      <c r="AG67" s="203" t="str">
        <f t="shared" si="4"/>
        <v/>
      </c>
      <c r="AH67" s="99"/>
      <c r="AI67" s="99"/>
      <c r="AJ67" s="202" t="str" cm="1">
        <f t="array" ref="AJ67">IF($D67="","",IFERROR(INDEX('Schedule 2'!$K$35:$IX$35,MATCH($D67,'Schedule 2'!$K$7:$IX$7,0)+1),""))</f>
        <v/>
      </c>
      <c r="AK67" s="70"/>
      <c r="AL67" s="200" t="str">
        <f>IF($D67&lt;&gt;"",'Schedule 2'!$G$15,"")</f>
        <v/>
      </c>
      <c r="AM67" s="70"/>
      <c r="AN67" s="203" t="str" cm="1">
        <f t="array" ref="AN67">IF($D67="","",IFERROR(INDEX('Schedule 2'!$K$39:$IX$39,MATCH($D67,'Schedule 2'!$K$7:$IX$7,0)+1),""))</f>
        <v/>
      </c>
      <c r="AO67" s="13"/>
      <c r="AP67" s="214"/>
      <c r="AQ67" s="202" t="str">
        <f t="shared" si="5"/>
        <v/>
      </c>
      <c r="AR67" s="70"/>
      <c r="AS67" s="200" t="str">
        <f>IF($D67&lt;&gt;"",'Schedule 2'!$G$15,"")</f>
        <v/>
      </c>
      <c r="AT67" s="70"/>
      <c r="AU67" s="203" t="str">
        <f t="shared" si="6"/>
        <v/>
      </c>
      <c r="AV67" s="311"/>
      <c r="AW67" s="99"/>
      <c r="AX67" s="310"/>
      <c r="AY67" s="256" t="str" cm="1">
        <f t="array" ref="AY67">IF($D67="","",IFERROR(INDEX('Schedule 3'!$K$26:$IX$26,MATCH($D67,'Schedule 3'!$K$24:$IX$24,0)+1),""))</f>
        <v/>
      </c>
      <c r="AZ67" s="13"/>
      <c r="BA67" s="200" t="str">
        <f>IF($D67&lt;&gt;"",'Schedule 2'!$G$15,"")</f>
        <v/>
      </c>
      <c r="BB67" s="13"/>
      <c r="BC67" s="203" t="str">
        <f t="shared" si="7"/>
        <v/>
      </c>
      <c r="BD67" s="13"/>
      <c r="BE67" s="256" t="str" cm="1">
        <f t="array" ref="BE67">IF($D67="","",IFERROR(INDEX('Schedule 3'!$K$32:$IX$32,MATCH($D67,'Schedule 3'!$K$24:$IX$24,0)+1)+INDEX('Schedule 3'!$K$28:$IX$28,MATCH($D67,'Schedule 3'!$K$24:$IX$24,0)+1),""))</f>
        <v/>
      </c>
      <c r="BF67" s="13"/>
      <c r="BG67" s="200" t="str">
        <f>IF($D67&lt;&gt;"",'Schedule 2'!$G$15,"")</f>
        <v/>
      </c>
      <c r="BH67" s="13"/>
      <c r="BI67" s="203" t="str">
        <f t="shared" si="8"/>
        <v/>
      </c>
      <c r="BJ67" s="13"/>
      <c r="BK67" s="256" t="str" cm="1">
        <f t="array" ref="BK67">IF($D67="","",IFERROR(INDEX('Schedule 3'!$K$34:$IX$34,MATCH($D67,'Schedule 3'!$K$24:$IX$24,0)+1),""))</f>
        <v/>
      </c>
      <c r="BL67" s="13"/>
      <c r="BM67" s="200" t="str">
        <f>IF($D67&lt;&gt;"",'Schedule 2'!$G$15,"")</f>
        <v/>
      </c>
      <c r="BN67" s="13"/>
      <c r="BO67" s="203" t="str">
        <f t="shared" si="9"/>
        <v/>
      </c>
      <c r="BP67" s="311"/>
      <c r="BQ67" s="99"/>
      <c r="BR67" s="310"/>
      <c r="BS67" s="480" t="str">
        <f>IF($D67="","",IFERROR(INDEX('Schedule 1'!$K$76:$IX$76,MATCH($D67,'Schedule 1'!$K$70:$IX$70,0)),""))</f>
        <v/>
      </c>
      <c r="BT67" s="480"/>
      <c r="BU67" s="480"/>
      <c r="BV67" s="202"/>
      <c r="BW67" s="198" t="str">
        <f>IF($D67="","",IF(BS67='Helper 1'!$F$2,AN67,""))</f>
        <v/>
      </c>
      <c r="BX67" s="13"/>
      <c r="BY67" s="198" t="str">
        <f>IF($D67="","",IF(BS67='Helper 1'!$F$3,AN67,""))</f>
        <v/>
      </c>
      <c r="BZ67" s="198"/>
      <c r="CA67" s="198" t="str" cm="1">
        <f t="array" ref="CA67">IF($D67="","",IF(BS67='Helper 1'!$F$2,IFERROR(INDEX('Schedule 2'!$K$41:$IX$41,MATCH($D67,'Schedule 2'!$K$29:$IX$29,0)+1),""),""))</f>
        <v/>
      </c>
      <c r="CB67" s="198"/>
      <c r="CC67" s="198" t="str" cm="1">
        <f t="array" ref="CC67">IF($D67="","",IF(BS67='Helper 1'!$F$3,IFERROR(INDEX('Schedule 2'!$K$41:$IX$41,MATCH($D67,'Schedule 2'!$K$29:$IX$29,0)+1),""),""))</f>
        <v/>
      </c>
      <c r="CD67" s="198"/>
      <c r="CE67" s="198" t="str" cm="1">
        <f t="array" ref="CE67">IF($D67="","",IF(BS67='Helper 1'!$F$2,IFERROR(INDEX('Schedule 2'!$K$43:$IX$43,MATCH($D67,'Schedule 2'!$K$29:$IX$29,0)+1),""),""))</f>
        <v/>
      </c>
      <c r="CF67" s="198"/>
      <c r="CG67" s="198" t="str" cm="1">
        <f t="array" ref="CG67">IF($D67="","",IF(BS67='Helper 1'!$F$3,IFERROR(INDEX('Schedule 2'!$K$43:$IX$43,MATCH($D67,'Schedule 2'!$K$29:$IX$29,0)+1),""),""))</f>
        <v/>
      </c>
      <c r="CH67" s="311"/>
      <c r="CI67" s="296"/>
      <c r="CJ67" s="99"/>
      <c r="CK67" s="99"/>
      <c r="CL67" s="99"/>
    </row>
    <row r="68" spans="1:90" ht="15" customHeight="1" x14ac:dyDescent="0.35">
      <c r="A68" s="13"/>
      <c r="B68" s="233" t="str">
        <f>'Helper 1'!AE19</f>
        <v/>
      </c>
      <c r="C68" s="99"/>
      <c r="D68" s="309" t="str">
        <f>IFERROR(INDEX('Helper 1'!$AA$2:$AA$51,MATCH(B68,'Helper 1'!$AD$2:$AD$51,0)),"")</f>
        <v/>
      </c>
      <c r="E68" s="99"/>
      <c r="F68" s="310"/>
      <c r="G68" s="202" t="str" cm="1">
        <f t="array" ref="G68">IF($D68="","",IFERROR(INDEX('Schedule 2'!$K$9:$IX$9,MATCH($D68,'Schedule 2'!$K$7:$IX$7,0)+1),""))</f>
        <v/>
      </c>
      <c r="H68" s="199"/>
      <c r="I68" s="200" t="str">
        <f>IF(D68&lt;&gt;"",'Schedule 2'!$G$15,"")</f>
        <v/>
      </c>
      <c r="J68" s="199"/>
      <c r="K68" s="203" t="str">
        <f t="shared" si="0"/>
        <v/>
      </c>
      <c r="L68" s="99"/>
      <c r="M68" s="99"/>
      <c r="N68" s="202" t="str" cm="1">
        <f t="array" ref="N68">IF($D68="","",IFERROR(INDEX('Schedule 2'!$K$11:$IX$11,MATCH($D68,'Schedule 2'!$K$7:$IX$7,0)+1),""))</f>
        <v/>
      </c>
      <c r="O68" s="70"/>
      <c r="P68" s="200" t="str">
        <f>IF($D68&lt;&gt;"",'Schedule 2'!$G$15,"")</f>
        <v/>
      </c>
      <c r="Q68" s="70"/>
      <c r="R68" s="203" t="str">
        <f t="shared" si="1"/>
        <v/>
      </c>
      <c r="S68" s="311"/>
      <c r="T68" s="99"/>
      <c r="U68" s="310"/>
      <c r="V68" s="202" t="str" cm="1">
        <f t="array" ref="V68">IF($D68="","",IFERROR(INDEX('Schedule 6'!$K$18:$IX$18,MATCH($D68,'Schedule 6'!$K$7:$IX$7,0)+1),""))</f>
        <v/>
      </c>
      <c r="W68" s="70"/>
      <c r="X68" s="200" t="str">
        <f>IF($D68&lt;&gt;"",'Schedule 2'!$G$15,"")</f>
        <v/>
      </c>
      <c r="Y68" s="70"/>
      <c r="Z68" s="203" t="str">
        <f t="shared" si="2"/>
        <v/>
      </c>
      <c r="AA68" s="99"/>
      <c r="AB68" s="99"/>
      <c r="AC68" s="202" t="str">
        <f t="shared" si="3"/>
        <v/>
      </c>
      <c r="AD68" s="70"/>
      <c r="AE68" s="200" t="str">
        <f>IF($D68&lt;&gt;"",'Schedule 2'!$G$15,"")</f>
        <v/>
      </c>
      <c r="AF68" s="70"/>
      <c r="AG68" s="203" t="str">
        <f t="shared" si="4"/>
        <v/>
      </c>
      <c r="AH68" s="99"/>
      <c r="AI68" s="99"/>
      <c r="AJ68" s="202" t="str" cm="1">
        <f t="array" ref="AJ68">IF($D68="","",IFERROR(INDEX('Schedule 2'!$K$35:$IX$35,MATCH($D68,'Schedule 2'!$K$7:$IX$7,0)+1),""))</f>
        <v/>
      </c>
      <c r="AK68" s="70"/>
      <c r="AL68" s="200" t="str">
        <f>IF($D68&lt;&gt;"",'Schedule 2'!$G$15,"")</f>
        <v/>
      </c>
      <c r="AM68" s="70"/>
      <c r="AN68" s="203" t="str" cm="1">
        <f t="array" ref="AN68">IF($D68="","",IFERROR(INDEX('Schedule 2'!$K$39:$IX$39,MATCH($D68,'Schedule 2'!$K$7:$IX$7,0)+1),""))</f>
        <v/>
      </c>
      <c r="AO68" s="13"/>
      <c r="AP68" s="214"/>
      <c r="AQ68" s="202" t="str">
        <f t="shared" si="5"/>
        <v/>
      </c>
      <c r="AR68" s="70"/>
      <c r="AS68" s="200" t="str">
        <f>IF($D68&lt;&gt;"",'Schedule 2'!$G$15,"")</f>
        <v/>
      </c>
      <c r="AT68" s="70"/>
      <c r="AU68" s="203" t="str">
        <f t="shared" si="6"/>
        <v/>
      </c>
      <c r="AV68" s="311"/>
      <c r="AW68" s="99"/>
      <c r="AX68" s="310"/>
      <c r="AY68" s="256" t="str" cm="1">
        <f t="array" ref="AY68">IF($D68="","",IFERROR(INDEX('Schedule 3'!$K$26:$IX$26,MATCH($D68,'Schedule 3'!$K$24:$IX$24,0)+1),""))</f>
        <v/>
      </c>
      <c r="AZ68" s="13"/>
      <c r="BA68" s="200" t="str">
        <f>IF($D68&lt;&gt;"",'Schedule 2'!$G$15,"")</f>
        <v/>
      </c>
      <c r="BB68" s="13"/>
      <c r="BC68" s="203" t="str">
        <f t="shared" si="7"/>
        <v/>
      </c>
      <c r="BD68" s="13"/>
      <c r="BE68" s="256" t="str" cm="1">
        <f t="array" ref="BE68">IF($D68="","",IFERROR(INDEX('Schedule 3'!$K$32:$IX$32,MATCH($D68,'Schedule 3'!$K$24:$IX$24,0)+1)+INDEX('Schedule 3'!$K$28:$IX$28,MATCH($D68,'Schedule 3'!$K$24:$IX$24,0)+1),""))</f>
        <v/>
      </c>
      <c r="BF68" s="13"/>
      <c r="BG68" s="200" t="str">
        <f>IF($D68&lt;&gt;"",'Schedule 2'!$G$15,"")</f>
        <v/>
      </c>
      <c r="BH68" s="13"/>
      <c r="BI68" s="203" t="str">
        <f t="shared" si="8"/>
        <v/>
      </c>
      <c r="BJ68" s="13"/>
      <c r="BK68" s="256" t="str" cm="1">
        <f t="array" ref="BK68">IF($D68="","",IFERROR(INDEX('Schedule 3'!$K$34:$IX$34,MATCH($D68,'Schedule 3'!$K$24:$IX$24,0)+1),""))</f>
        <v/>
      </c>
      <c r="BL68" s="13"/>
      <c r="BM68" s="200" t="str">
        <f>IF($D68&lt;&gt;"",'Schedule 2'!$G$15,"")</f>
        <v/>
      </c>
      <c r="BN68" s="13"/>
      <c r="BO68" s="203" t="str">
        <f t="shared" si="9"/>
        <v/>
      </c>
      <c r="BP68" s="311"/>
      <c r="BQ68" s="99"/>
      <c r="BR68" s="310"/>
      <c r="BS68" s="480" t="str">
        <f>IF($D68="","",IFERROR(INDEX('Schedule 1'!$K$76:$IX$76,MATCH($D68,'Schedule 1'!$K$70:$IX$70,0)),""))</f>
        <v/>
      </c>
      <c r="BT68" s="480"/>
      <c r="BU68" s="480"/>
      <c r="BV68" s="202"/>
      <c r="BW68" s="198" t="str">
        <f>IF($D68="","",IF(BS68='Helper 1'!$F$2,AN68,""))</f>
        <v/>
      </c>
      <c r="BX68" s="13"/>
      <c r="BY68" s="198" t="str">
        <f>IF($D68="","",IF(BS68='Helper 1'!$F$3,AN68,""))</f>
        <v/>
      </c>
      <c r="BZ68" s="198"/>
      <c r="CA68" s="198" t="str" cm="1">
        <f t="array" ref="CA68">IF($D68="","",IF(BS68='Helper 1'!$F$2,IFERROR(INDEX('Schedule 2'!$K$41:$IX$41,MATCH($D68,'Schedule 2'!$K$29:$IX$29,0)+1),""),""))</f>
        <v/>
      </c>
      <c r="CB68" s="198"/>
      <c r="CC68" s="198" t="str" cm="1">
        <f t="array" ref="CC68">IF($D68="","",IF(BS68='Helper 1'!$F$3,IFERROR(INDEX('Schedule 2'!$K$41:$IX$41,MATCH($D68,'Schedule 2'!$K$29:$IX$29,0)+1),""),""))</f>
        <v/>
      </c>
      <c r="CD68" s="198"/>
      <c r="CE68" s="198" t="str" cm="1">
        <f t="array" ref="CE68">IF($D68="","",IF(BS68='Helper 1'!$F$2,IFERROR(INDEX('Schedule 2'!$K$43:$IX$43,MATCH($D68,'Schedule 2'!$K$29:$IX$29,0)+1),""),""))</f>
        <v/>
      </c>
      <c r="CF68" s="198"/>
      <c r="CG68" s="198" t="str" cm="1">
        <f t="array" ref="CG68">IF($D68="","",IF(BS68='Helper 1'!$F$3,IFERROR(INDEX('Schedule 2'!$K$43:$IX$43,MATCH($D68,'Schedule 2'!$K$29:$IX$29,0)+1),""),""))</f>
        <v/>
      </c>
      <c r="CH68" s="311"/>
      <c r="CI68" s="296"/>
      <c r="CJ68" s="99"/>
      <c r="CK68" s="99"/>
      <c r="CL68" s="99"/>
    </row>
    <row r="69" spans="1:90" ht="15" customHeight="1" x14ac:dyDescent="0.35">
      <c r="A69" s="13"/>
      <c r="B69" s="233" t="str">
        <f>'Helper 1'!AE20</f>
        <v/>
      </c>
      <c r="C69" s="99"/>
      <c r="D69" s="309" t="str">
        <f>IFERROR(INDEX('Helper 1'!$AA$2:$AA$51,MATCH(B69,'Helper 1'!$AD$2:$AD$51,0)),"")</f>
        <v/>
      </c>
      <c r="E69" s="99"/>
      <c r="F69" s="310"/>
      <c r="G69" s="202" t="str" cm="1">
        <f t="array" ref="G69">IF($D69="","",IFERROR(INDEX('Schedule 2'!$K$9:$IX$9,MATCH($D69,'Schedule 2'!$K$7:$IX$7,0)+1),""))</f>
        <v/>
      </c>
      <c r="H69" s="199"/>
      <c r="I69" s="200" t="str">
        <f>IF(D69&lt;&gt;"",'Schedule 2'!$G$15,"")</f>
        <v/>
      </c>
      <c r="J69" s="199"/>
      <c r="K69" s="203" t="str">
        <f t="shared" si="0"/>
        <v/>
      </c>
      <c r="L69" s="99"/>
      <c r="M69" s="99"/>
      <c r="N69" s="202" t="str" cm="1">
        <f t="array" ref="N69">IF($D69="","",IFERROR(INDEX('Schedule 2'!$K$11:$IX$11,MATCH($D69,'Schedule 2'!$K$7:$IX$7,0)+1),""))</f>
        <v/>
      </c>
      <c r="O69" s="70"/>
      <c r="P69" s="200" t="str">
        <f>IF($D69&lt;&gt;"",'Schedule 2'!$G$15,"")</f>
        <v/>
      </c>
      <c r="Q69" s="70"/>
      <c r="R69" s="203" t="str">
        <f t="shared" si="1"/>
        <v/>
      </c>
      <c r="S69" s="311"/>
      <c r="T69" s="99"/>
      <c r="U69" s="310"/>
      <c r="V69" s="202" t="str" cm="1">
        <f t="array" ref="V69">IF($D69="","",IFERROR(INDEX('Schedule 6'!$K$18:$IX$18,MATCH($D69,'Schedule 6'!$K$7:$IX$7,0)+1),""))</f>
        <v/>
      </c>
      <c r="W69" s="70"/>
      <c r="X69" s="200" t="str">
        <f>IF($D69&lt;&gt;"",'Schedule 2'!$G$15,"")</f>
        <v/>
      </c>
      <c r="Y69" s="70"/>
      <c r="Z69" s="203" t="str">
        <f t="shared" si="2"/>
        <v/>
      </c>
      <c r="AA69" s="99"/>
      <c r="AB69" s="99"/>
      <c r="AC69" s="202" t="str">
        <f t="shared" si="3"/>
        <v/>
      </c>
      <c r="AD69" s="70"/>
      <c r="AE69" s="200" t="str">
        <f>IF($D69&lt;&gt;"",'Schedule 2'!$G$15,"")</f>
        <v/>
      </c>
      <c r="AF69" s="70"/>
      <c r="AG69" s="203" t="str">
        <f t="shared" si="4"/>
        <v/>
      </c>
      <c r="AH69" s="99"/>
      <c r="AI69" s="99"/>
      <c r="AJ69" s="202" t="str" cm="1">
        <f t="array" ref="AJ69">IF($D69="","",IFERROR(INDEX('Schedule 2'!$K$35:$IX$35,MATCH($D69,'Schedule 2'!$K$7:$IX$7,0)+1),""))</f>
        <v/>
      </c>
      <c r="AK69" s="70"/>
      <c r="AL69" s="200" t="str">
        <f>IF($D69&lt;&gt;"",'Schedule 2'!$G$15,"")</f>
        <v/>
      </c>
      <c r="AM69" s="70"/>
      <c r="AN69" s="203" t="str" cm="1">
        <f t="array" ref="AN69">IF($D69="","",IFERROR(INDEX('Schedule 2'!$K$39:$IX$39,MATCH($D69,'Schedule 2'!$K$7:$IX$7,0)+1),""))</f>
        <v/>
      </c>
      <c r="AO69" s="13"/>
      <c r="AP69" s="214"/>
      <c r="AQ69" s="202" t="str">
        <f t="shared" si="5"/>
        <v/>
      </c>
      <c r="AR69" s="70"/>
      <c r="AS69" s="200" t="str">
        <f>IF($D69&lt;&gt;"",'Schedule 2'!$G$15,"")</f>
        <v/>
      </c>
      <c r="AT69" s="70"/>
      <c r="AU69" s="203" t="str">
        <f t="shared" si="6"/>
        <v/>
      </c>
      <c r="AV69" s="311"/>
      <c r="AW69" s="99"/>
      <c r="AX69" s="310"/>
      <c r="AY69" s="256" t="str" cm="1">
        <f t="array" ref="AY69">IF($D69="","",IFERROR(INDEX('Schedule 3'!$K$26:$IX$26,MATCH($D69,'Schedule 3'!$K$24:$IX$24,0)+1),""))</f>
        <v/>
      </c>
      <c r="AZ69" s="13"/>
      <c r="BA69" s="200" t="str">
        <f>IF($D69&lt;&gt;"",'Schedule 2'!$G$15,"")</f>
        <v/>
      </c>
      <c r="BB69" s="13"/>
      <c r="BC69" s="203" t="str">
        <f t="shared" si="7"/>
        <v/>
      </c>
      <c r="BD69" s="13"/>
      <c r="BE69" s="256" t="str" cm="1">
        <f t="array" ref="BE69">IF($D69="","",IFERROR(INDEX('Schedule 3'!$K$32:$IX$32,MATCH($D69,'Schedule 3'!$K$24:$IX$24,0)+1)+INDEX('Schedule 3'!$K$28:$IX$28,MATCH($D69,'Schedule 3'!$K$24:$IX$24,0)+1),""))</f>
        <v/>
      </c>
      <c r="BF69" s="13"/>
      <c r="BG69" s="200" t="str">
        <f>IF($D69&lt;&gt;"",'Schedule 2'!$G$15,"")</f>
        <v/>
      </c>
      <c r="BH69" s="13"/>
      <c r="BI69" s="203" t="str">
        <f t="shared" si="8"/>
        <v/>
      </c>
      <c r="BJ69" s="13"/>
      <c r="BK69" s="256" t="str" cm="1">
        <f t="array" ref="BK69">IF($D69="","",IFERROR(INDEX('Schedule 3'!$K$34:$IX$34,MATCH($D69,'Schedule 3'!$K$24:$IX$24,0)+1),""))</f>
        <v/>
      </c>
      <c r="BL69" s="13"/>
      <c r="BM69" s="200" t="str">
        <f>IF($D69&lt;&gt;"",'Schedule 2'!$G$15,"")</f>
        <v/>
      </c>
      <c r="BN69" s="13"/>
      <c r="BO69" s="203" t="str">
        <f t="shared" si="9"/>
        <v/>
      </c>
      <c r="BP69" s="311"/>
      <c r="BQ69" s="99"/>
      <c r="BR69" s="310"/>
      <c r="BS69" s="480" t="str">
        <f>IF($D69="","",IFERROR(INDEX('Schedule 1'!$K$76:$IX$76,MATCH($D69,'Schedule 1'!$K$70:$IX$70,0)),""))</f>
        <v/>
      </c>
      <c r="BT69" s="480"/>
      <c r="BU69" s="480"/>
      <c r="BV69" s="202"/>
      <c r="BW69" s="198" t="str">
        <f>IF($D69="","",IF(BS69='Helper 1'!$F$2,AN69,""))</f>
        <v/>
      </c>
      <c r="BX69" s="13"/>
      <c r="BY69" s="198" t="str">
        <f>IF($D69="","",IF(BS69='Helper 1'!$F$3,AN69,""))</f>
        <v/>
      </c>
      <c r="BZ69" s="198"/>
      <c r="CA69" s="198" t="str" cm="1">
        <f t="array" ref="CA69">IF($D69="","",IF(BS69='Helper 1'!$F$2,IFERROR(INDEX('Schedule 2'!$K$41:$IX$41,MATCH($D69,'Schedule 2'!$K$29:$IX$29,0)+1),""),""))</f>
        <v/>
      </c>
      <c r="CB69" s="198"/>
      <c r="CC69" s="198" t="str" cm="1">
        <f t="array" ref="CC69">IF($D69="","",IF(BS69='Helper 1'!$F$3,IFERROR(INDEX('Schedule 2'!$K$41:$IX$41,MATCH($D69,'Schedule 2'!$K$29:$IX$29,0)+1),""),""))</f>
        <v/>
      </c>
      <c r="CD69" s="198"/>
      <c r="CE69" s="198" t="str" cm="1">
        <f t="array" ref="CE69">IF($D69="","",IF(BS69='Helper 1'!$F$2,IFERROR(INDEX('Schedule 2'!$K$43:$IX$43,MATCH($D69,'Schedule 2'!$K$29:$IX$29,0)+1),""),""))</f>
        <v/>
      </c>
      <c r="CF69" s="198"/>
      <c r="CG69" s="198" t="str" cm="1">
        <f t="array" ref="CG69">IF($D69="","",IF(BS69='Helper 1'!$F$3,IFERROR(INDEX('Schedule 2'!$K$43:$IX$43,MATCH($D69,'Schedule 2'!$K$29:$IX$29,0)+1),""),""))</f>
        <v/>
      </c>
      <c r="CH69" s="311"/>
      <c r="CI69" s="296"/>
      <c r="CJ69" s="99"/>
      <c r="CK69" s="99"/>
      <c r="CL69" s="99"/>
    </row>
    <row r="70" spans="1:90" ht="15" customHeight="1" x14ac:dyDescent="0.35">
      <c r="A70" s="13"/>
      <c r="B70" s="233" t="str">
        <f>'Helper 1'!AE21</f>
        <v/>
      </c>
      <c r="C70" s="99"/>
      <c r="D70" s="309" t="str">
        <f>IFERROR(INDEX('Helper 1'!$AA$2:$AA$51,MATCH(B70,'Helper 1'!$AD$2:$AD$51,0)),"")</f>
        <v/>
      </c>
      <c r="E70" s="99"/>
      <c r="F70" s="310"/>
      <c r="G70" s="202" t="str" cm="1">
        <f t="array" ref="G70">IF($D70="","",IFERROR(INDEX('Schedule 2'!$K$9:$IX$9,MATCH($D70,'Schedule 2'!$K$7:$IX$7,0)+1),""))</f>
        <v/>
      </c>
      <c r="H70" s="199"/>
      <c r="I70" s="200" t="str">
        <f>IF(D70&lt;&gt;"",'Schedule 2'!$G$15,"")</f>
        <v/>
      </c>
      <c r="J70" s="199"/>
      <c r="K70" s="203" t="str">
        <f t="shared" si="0"/>
        <v/>
      </c>
      <c r="L70" s="99"/>
      <c r="M70" s="99"/>
      <c r="N70" s="202" t="str" cm="1">
        <f t="array" ref="N70">IF($D70="","",IFERROR(INDEX('Schedule 2'!$K$11:$IX$11,MATCH($D70,'Schedule 2'!$K$7:$IX$7,0)+1),""))</f>
        <v/>
      </c>
      <c r="O70" s="70"/>
      <c r="P70" s="200" t="str">
        <f>IF($D70&lt;&gt;"",'Schedule 2'!$G$15,"")</f>
        <v/>
      </c>
      <c r="Q70" s="70"/>
      <c r="R70" s="203" t="str">
        <f t="shared" si="1"/>
        <v/>
      </c>
      <c r="S70" s="311"/>
      <c r="T70" s="99"/>
      <c r="U70" s="310"/>
      <c r="V70" s="202" t="str" cm="1">
        <f t="array" ref="V70">IF($D70="","",IFERROR(INDEX('Schedule 6'!$K$18:$IX$18,MATCH($D70,'Schedule 6'!$K$7:$IX$7,0)+1),""))</f>
        <v/>
      </c>
      <c r="W70" s="70"/>
      <c r="X70" s="200" t="str">
        <f>IF($D70&lt;&gt;"",'Schedule 2'!$G$15,"")</f>
        <v/>
      </c>
      <c r="Y70" s="70"/>
      <c r="Z70" s="203" t="str">
        <f t="shared" si="2"/>
        <v/>
      </c>
      <c r="AA70" s="99"/>
      <c r="AB70" s="99"/>
      <c r="AC70" s="202" t="str">
        <f t="shared" si="3"/>
        <v/>
      </c>
      <c r="AD70" s="70"/>
      <c r="AE70" s="200" t="str">
        <f>IF($D70&lt;&gt;"",'Schedule 2'!$G$15,"")</f>
        <v/>
      </c>
      <c r="AF70" s="70"/>
      <c r="AG70" s="203" t="str">
        <f t="shared" si="4"/>
        <v/>
      </c>
      <c r="AH70" s="99"/>
      <c r="AI70" s="99"/>
      <c r="AJ70" s="202" t="str" cm="1">
        <f t="array" ref="AJ70">IF($D70="","",IFERROR(INDEX('Schedule 2'!$K$35:$IX$35,MATCH($D70,'Schedule 2'!$K$7:$IX$7,0)+1),""))</f>
        <v/>
      </c>
      <c r="AK70" s="70"/>
      <c r="AL70" s="200" t="str">
        <f>IF($D70&lt;&gt;"",'Schedule 2'!$G$15,"")</f>
        <v/>
      </c>
      <c r="AM70" s="70"/>
      <c r="AN70" s="203" t="str" cm="1">
        <f t="array" ref="AN70">IF($D70="","",IFERROR(INDEX('Schedule 2'!$K$39:$IX$39,MATCH($D70,'Schedule 2'!$K$7:$IX$7,0)+1),""))</f>
        <v/>
      </c>
      <c r="AO70" s="13"/>
      <c r="AP70" s="214"/>
      <c r="AQ70" s="202" t="str">
        <f t="shared" si="5"/>
        <v/>
      </c>
      <c r="AR70" s="70"/>
      <c r="AS70" s="200" t="str">
        <f>IF($D70&lt;&gt;"",'Schedule 2'!$G$15,"")</f>
        <v/>
      </c>
      <c r="AT70" s="70"/>
      <c r="AU70" s="203" t="str">
        <f t="shared" si="6"/>
        <v/>
      </c>
      <c r="AV70" s="311"/>
      <c r="AW70" s="99"/>
      <c r="AX70" s="310"/>
      <c r="AY70" s="256" t="str" cm="1">
        <f t="array" ref="AY70">IF($D70="","",IFERROR(INDEX('Schedule 3'!$K$26:$IX$26,MATCH($D70,'Schedule 3'!$K$24:$IX$24,0)+1),""))</f>
        <v/>
      </c>
      <c r="AZ70" s="13"/>
      <c r="BA70" s="200" t="str">
        <f>IF($D70&lt;&gt;"",'Schedule 2'!$G$15,"")</f>
        <v/>
      </c>
      <c r="BB70" s="13"/>
      <c r="BC70" s="203" t="str">
        <f t="shared" si="7"/>
        <v/>
      </c>
      <c r="BD70" s="13"/>
      <c r="BE70" s="256" t="str" cm="1">
        <f t="array" ref="BE70">IF($D70="","",IFERROR(INDEX('Schedule 3'!$K$32:$IX$32,MATCH($D70,'Schedule 3'!$K$24:$IX$24,0)+1)+INDEX('Schedule 3'!$K$28:$IX$28,MATCH($D70,'Schedule 3'!$K$24:$IX$24,0)+1),""))</f>
        <v/>
      </c>
      <c r="BF70" s="13"/>
      <c r="BG70" s="200" t="str">
        <f>IF($D70&lt;&gt;"",'Schedule 2'!$G$15,"")</f>
        <v/>
      </c>
      <c r="BH70" s="13"/>
      <c r="BI70" s="203" t="str">
        <f t="shared" si="8"/>
        <v/>
      </c>
      <c r="BJ70" s="13"/>
      <c r="BK70" s="256" t="str" cm="1">
        <f t="array" ref="BK70">IF($D70="","",IFERROR(INDEX('Schedule 3'!$K$34:$IX$34,MATCH($D70,'Schedule 3'!$K$24:$IX$24,0)+1),""))</f>
        <v/>
      </c>
      <c r="BL70" s="13"/>
      <c r="BM70" s="200" t="str">
        <f>IF($D70&lt;&gt;"",'Schedule 2'!$G$15,"")</f>
        <v/>
      </c>
      <c r="BN70" s="13"/>
      <c r="BO70" s="203" t="str">
        <f t="shared" si="9"/>
        <v/>
      </c>
      <c r="BP70" s="311"/>
      <c r="BQ70" s="99"/>
      <c r="BR70" s="310"/>
      <c r="BS70" s="480" t="str">
        <f>IF($D70="","",IFERROR(INDEX('Schedule 1'!$K$76:$IX$76,MATCH($D70,'Schedule 1'!$K$70:$IX$70,0)),""))</f>
        <v/>
      </c>
      <c r="BT70" s="480"/>
      <c r="BU70" s="480"/>
      <c r="BV70" s="202"/>
      <c r="BW70" s="198" t="str">
        <f>IF($D70="","",IF(BS70='Helper 1'!$F$2,AN70,""))</f>
        <v/>
      </c>
      <c r="BX70" s="13"/>
      <c r="BY70" s="198" t="str">
        <f>IF($D70="","",IF(BS70='Helper 1'!$F$3,AN70,""))</f>
        <v/>
      </c>
      <c r="BZ70" s="198"/>
      <c r="CA70" s="198" t="str" cm="1">
        <f t="array" ref="CA70">IF($D70="","",IF(BS70='Helper 1'!$F$2,IFERROR(INDEX('Schedule 2'!$K$41:$IX$41,MATCH($D70,'Schedule 2'!$K$29:$IX$29,0)+1),""),""))</f>
        <v/>
      </c>
      <c r="CB70" s="198"/>
      <c r="CC70" s="198" t="str" cm="1">
        <f t="array" ref="CC70">IF($D70="","",IF(BS70='Helper 1'!$F$3,IFERROR(INDEX('Schedule 2'!$K$41:$IX$41,MATCH($D70,'Schedule 2'!$K$29:$IX$29,0)+1),""),""))</f>
        <v/>
      </c>
      <c r="CD70" s="198"/>
      <c r="CE70" s="198" t="str" cm="1">
        <f t="array" ref="CE70">IF($D70="","",IF(BS70='Helper 1'!$F$2,IFERROR(INDEX('Schedule 2'!$K$43:$IX$43,MATCH($D70,'Schedule 2'!$K$29:$IX$29,0)+1),""),""))</f>
        <v/>
      </c>
      <c r="CF70" s="198"/>
      <c r="CG70" s="198" t="str" cm="1">
        <f t="array" ref="CG70">IF($D70="","",IF(BS70='Helper 1'!$F$3,IFERROR(INDEX('Schedule 2'!$K$43:$IX$43,MATCH($D70,'Schedule 2'!$K$29:$IX$29,0)+1),""),""))</f>
        <v/>
      </c>
      <c r="CH70" s="311"/>
      <c r="CI70" s="296"/>
      <c r="CJ70" s="99"/>
      <c r="CK70" s="99"/>
      <c r="CL70" s="99"/>
    </row>
    <row r="71" spans="1:90" ht="15" customHeight="1" x14ac:dyDescent="0.35">
      <c r="A71" s="13"/>
      <c r="B71" s="233" t="str">
        <f>'Helper 1'!AE22</f>
        <v/>
      </c>
      <c r="C71" s="99"/>
      <c r="D71" s="309" t="str">
        <f>IFERROR(INDEX('Helper 1'!$AA$2:$AA$51,MATCH(B71,'Helper 1'!$AD$2:$AD$51,0)),"")</f>
        <v/>
      </c>
      <c r="E71" s="99"/>
      <c r="F71" s="310"/>
      <c r="G71" s="202" t="str" cm="1">
        <f t="array" ref="G71">IF($D71="","",IFERROR(INDEX('Schedule 2'!$K$9:$IX$9,MATCH($D71,'Schedule 2'!$K$7:$IX$7,0)+1),""))</f>
        <v/>
      </c>
      <c r="H71" s="199"/>
      <c r="I71" s="200" t="str">
        <f>IF(D71&lt;&gt;"",'Schedule 2'!$G$15,"")</f>
        <v/>
      </c>
      <c r="J71" s="199"/>
      <c r="K71" s="203" t="str">
        <f t="shared" si="0"/>
        <v/>
      </c>
      <c r="L71" s="99"/>
      <c r="M71" s="99"/>
      <c r="N71" s="202" t="str" cm="1">
        <f t="array" ref="N71">IF($D71="","",IFERROR(INDEX('Schedule 2'!$K$11:$IX$11,MATCH($D71,'Schedule 2'!$K$7:$IX$7,0)+1),""))</f>
        <v/>
      </c>
      <c r="O71" s="70"/>
      <c r="P71" s="200" t="str">
        <f>IF($D71&lt;&gt;"",'Schedule 2'!$G$15,"")</f>
        <v/>
      </c>
      <c r="Q71" s="70"/>
      <c r="R71" s="203" t="str">
        <f t="shared" si="1"/>
        <v/>
      </c>
      <c r="S71" s="311"/>
      <c r="T71" s="99"/>
      <c r="U71" s="310"/>
      <c r="V71" s="202" t="str" cm="1">
        <f t="array" ref="V71">IF($D71="","",IFERROR(INDEX('Schedule 6'!$K$18:$IX$18,MATCH($D71,'Schedule 6'!$K$7:$IX$7,0)+1),""))</f>
        <v/>
      </c>
      <c r="W71" s="70"/>
      <c r="X71" s="200" t="str">
        <f>IF($D71&lt;&gt;"",'Schedule 2'!$G$15,"")</f>
        <v/>
      </c>
      <c r="Y71" s="70"/>
      <c r="Z71" s="203" t="str">
        <f t="shared" si="2"/>
        <v/>
      </c>
      <c r="AA71" s="99"/>
      <c r="AB71" s="99"/>
      <c r="AC71" s="202" t="str">
        <f t="shared" si="3"/>
        <v/>
      </c>
      <c r="AD71" s="70"/>
      <c r="AE71" s="200" t="str">
        <f>IF($D71&lt;&gt;"",'Schedule 2'!$G$15,"")</f>
        <v/>
      </c>
      <c r="AF71" s="70"/>
      <c r="AG71" s="203" t="str">
        <f t="shared" si="4"/>
        <v/>
      </c>
      <c r="AH71" s="99"/>
      <c r="AI71" s="99"/>
      <c r="AJ71" s="202" t="str" cm="1">
        <f t="array" ref="AJ71">IF($D71="","",IFERROR(INDEX('Schedule 2'!$K$35:$IX$35,MATCH($D71,'Schedule 2'!$K$7:$IX$7,0)+1),""))</f>
        <v/>
      </c>
      <c r="AK71" s="70"/>
      <c r="AL71" s="200" t="str">
        <f>IF($D71&lt;&gt;"",'Schedule 2'!$G$15,"")</f>
        <v/>
      </c>
      <c r="AM71" s="70"/>
      <c r="AN71" s="203" t="str" cm="1">
        <f t="array" ref="AN71">IF($D71="","",IFERROR(INDEX('Schedule 2'!$K$39:$IX$39,MATCH($D71,'Schedule 2'!$K$7:$IX$7,0)+1),""))</f>
        <v/>
      </c>
      <c r="AO71" s="13"/>
      <c r="AP71" s="214"/>
      <c r="AQ71" s="202" t="str">
        <f t="shared" si="5"/>
        <v/>
      </c>
      <c r="AR71" s="70"/>
      <c r="AS71" s="200" t="str">
        <f>IF($D71&lt;&gt;"",'Schedule 2'!$G$15,"")</f>
        <v/>
      </c>
      <c r="AT71" s="70"/>
      <c r="AU71" s="203" t="str">
        <f t="shared" si="6"/>
        <v/>
      </c>
      <c r="AV71" s="311"/>
      <c r="AW71" s="99"/>
      <c r="AX71" s="310"/>
      <c r="AY71" s="256" t="str" cm="1">
        <f t="array" ref="AY71">IF($D71="","",IFERROR(INDEX('Schedule 3'!$K$26:$IX$26,MATCH($D71,'Schedule 3'!$K$24:$IX$24,0)+1),""))</f>
        <v/>
      </c>
      <c r="AZ71" s="13"/>
      <c r="BA71" s="200" t="str">
        <f>IF($D71&lt;&gt;"",'Schedule 2'!$G$15,"")</f>
        <v/>
      </c>
      <c r="BB71" s="13"/>
      <c r="BC71" s="203" t="str">
        <f t="shared" si="7"/>
        <v/>
      </c>
      <c r="BD71" s="13"/>
      <c r="BE71" s="256" t="str" cm="1">
        <f t="array" ref="BE71">IF($D71="","",IFERROR(INDEX('Schedule 3'!$K$32:$IX$32,MATCH($D71,'Schedule 3'!$K$24:$IX$24,0)+1)+INDEX('Schedule 3'!$K$28:$IX$28,MATCH($D71,'Schedule 3'!$K$24:$IX$24,0)+1),""))</f>
        <v/>
      </c>
      <c r="BF71" s="13"/>
      <c r="BG71" s="200" t="str">
        <f>IF($D71&lt;&gt;"",'Schedule 2'!$G$15,"")</f>
        <v/>
      </c>
      <c r="BH71" s="13"/>
      <c r="BI71" s="203" t="str">
        <f t="shared" si="8"/>
        <v/>
      </c>
      <c r="BJ71" s="13"/>
      <c r="BK71" s="256" t="str" cm="1">
        <f t="array" ref="BK71">IF($D71="","",IFERROR(INDEX('Schedule 3'!$K$34:$IX$34,MATCH($D71,'Schedule 3'!$K$24:$IX$24,0)+1),""))</f>
        <v/>
      </c>
      <c r="BL71" s="13"/>
      <c r="BM71" s="200" t="str">
        <f>IF($D71&lt;&gt;"",'Schedule 2'!$G$15,"")</f>
        <v/>
      </c>
      <c r="BN71" s="13"/>
      <c r="BO71" s="203" t="str">
        <f t="shared" si="9"/>
        <v/>
      </c>
      <c r="BP71" s="311"/>
      <c r="BQ71" s="99"/>
      <c r="BR71" s="310"/>
      <c r="BS71" s="480" t="str">
        <f>IF($D71="","",IFERROR(INDEX('Schedule 1'!$K$76:$IX$76,MATCH($D71,'Schedule 1'!$K$70:$IX$70,0)),""))</f>
        <v/>
      </c>
      <c r="BT71" s="480"/>
      <c r="BU71" s="480"/>
      <c r="BV71" s="202"/>
      <c r="BW71" s="198" t="str">
        <f>IF($D71="","",IF(BS71='Helper 1'!$F$2,AN71,""))</f>
        <v/>
      </c>
      <c r="BX71" s="13"/>
      <c r="BY71" s="198" t="str">
        <f>IF($D71="","",IF(BS71='Helper 1'!$F$3,AN71,""))</f>
        <v/>
      </c>
      <c r="BZ71" s="198"/>
      <c r="CA71" s="198" t="str" cm="1">
        <f t="array" ref="CA71">IF($D71="","",IF(BS71='Helper 1'!$F$2,IFERROR(INDEX('Schedule 2'!$K$41:$IX$41,MATCH($D71,'Schedule 2'!$K$29:$IX$29,0)+1),""),""))</f>
        <v/>
      </c>
      <c r="CB71" s="198"/>
      <c r="CC71" s="198" t="str" cm="1">
        <f t="array" ref="CC71">IF($D71="","",IF(BS71='Helper 1'!$F$3,IFERROR(INDEX('Schedule 2'!$K$41:$IX$41,MATCH($D71,'Schedule 2'!$K$29:$IX$29,0)+1),""),""))</f>
        <v/>
      </c>
      <c r="CD71" s="198"/>
      <c r="CE71" s="198" t="str" cm="1">
        <f t="array" ref="CE71">IF($D71="","",IF(BS71='Helper 1'!$F$2,IFERROR(INDEX('Schedule 2'!$K$43:$IX$43,MATCH($D71,'Schedule 2'!$K$29:$IX$29,0)+1),""),""))</f>
        <v/>
      </c>
      <c r="CF71" s="198"/>
      <c r="CG71" s="198" t="str" cm="1">
        <f t="array" ref="CG71">IF($D71="","",IF(BS71='Helper 1'!$F$3,IFERROR(INDEX('Schedule 2'!$K$43:$IX$43,MATCH($D71,'Schedule 2'!$K$29:$IX$29,0)+1),""),""))</f>
        <v/>
      </c>
      <c r="CH71" s="311"/>
      <c r="CI71" s="296"/>
      <c r="CJ71" s="99"/>
      <c r="CK71" s="99"/>
      <c r="CL71" s="99"/>
    </row>
    <row r="72" spans="1:90" ht="15" customHeight="1" x14ac:dyDescent="0.35">
      <c r="A72" s="13"/>
      <c r="B72" s="233" t="str">
        <f>'Helper 1'!AE23</f>
        <v/>
      </c>
      <c r="C72" s="99"/>
      <c r="D72" s="309" t="str">
        <f>IFERROR(INDEX('Helper 1'!$AA$2:$AA$51,MATCH(B72,'Helper 1'!$AD$2:$AD$51,0)),"")</f>
        <v/>
      </c>
      <c r="E72" s="99"/>
      <c r="F72" s="310"/>
      <c r="G72" s="202" t="str" cm="1">
        <f t="array" ref="G72">IF($D72="","",IFERROR(INDEX('Schedule 2'!$K$9:$IX$9,MATCH($D72,'Schedule 2'!$K$7:$IX$7,0)+1),""))</f>
        <v/>
      </c>
      <c r="H72" s="199"/>
      <c r="I72" s="200" t="str">
        <f>IF(D72&lt;&gt;"",'Schedule 2'!$G$15,"")</f>
        <v/>
      </c>
      <c r="J72" s="199"/>
      <c r="K72" s="203" t="str">
        <f t="shared" si="0"/>
        <v/>
      </c>
      <c r="L72" s="99"/>
      <c r="M72" s="99"/>
      <c r="N72" s="202" t="str" cm="1">
        <f t="array" ref="N72">IF($D72="","",IFERROR(INDEX('Schedule 2'!$K$11:$IX$11,MATCH($D72,'Schedule 2'!$K$7:$IX$7,0)+1),""))</f>
        <v/>
      </c>
      <c r="O72" s="70"/>
      <c r="P72" s="200" t="str">
        <f>IF($D72&lt;&gt;"",'Schedule 2'!$G$15,"")</f>
        <v/>
      </c>
      <c r="Q72" s="70"/>
      <c r="R72" s="203" t="str">
        <f t="shared" si="1"/>
        <v/>
      </c>
      <c r="S72" s="311"/>
      <c r="T72" s="99"/>
      <c r="U72" s="310"/>
      <c r="V72" s="202" t="str" cm="1">
        <f t="array" ref="V72">IF($D72="","",IFERROR(INDEX('Schedule 6'!$K$18:$IX$18,MATCH($D72,'Schedule 6'!$K$7:$IX$7,0)+1),""))</f>
        <v/>
      </c>
      <c r="W72" s="70"/>
      <c r="X72" s="200" t="str">
        <f>IF($D72&lt;&gt;"",'Schedule 2'!$G$15,"")</f>
        <v/>
      </c>
      <c r="Y72" s="70"/>
      <c r="Z72" s="203" t="str">
        <f t="shared" si="2"/>
        <v/>
      </c>
      <c r="AA72" s="99"/>
      <c r="AB72" s="99"/>
      <c r="AC72" s="202" t="str">
        <f t="shared" si="3"/>
        <v/>
      </c>
      <c r="AD72" s="70"/>
      <c r="AE72" s="200" t="str">
        <f>IF($D72&lt;&gt;"",'Schedule 2'!$G$15,"")</f>
        <v/>
      </c>
      <c r="AF72" s="70"/>
      <c r="AG72" s="203" t="str">
        <f t="shared" si="4"/>
        <v/>
      </c>
      <c r="AH72" s="99"/>
      <c r="AI72" s="99"/>
      <c r="AJ72" s="202" t="str" cm="1">
        <f t="array" ref="AJ72">IF($D72="","",IFERROR(INDEX('Schedule 2'!$K$35:$IX$35,MATCH($D72,'Schedule 2'!$K$7:$IX$7,0)+1),""))</f>
        <v/>
      </c>
      <c r="AK72" s="70"/>
      <c r="AL72" s="200" t="str">
        <f>IF($D72&lt;&gt;"",'Schedule 2'!$G$15,"")</f>
        <v/>
      </c>
      <c r="AM72" s="70"/>
      <c r="AN72" s="203" t="str" cm="1">
        <f t="array" ref="AN72">IF($D72="","",IFERROR(INDEX('Schedule 2'!$K$39:$IX$39,MATCH($D72,'Schedule 2'!$K$7:$IX$7,0)+1),""))</f>
        <v/>
      </c>
      <c r="AO72" s="13"/>
      <c r="AP72" s="214"/>
      <c r="AQ72" s="202" t="str">
        <f t="shared" si="5"/>
        <v/>
      </c>
      <c r="AR72" s="70"/>
      <c r="AS72" s="200" t="str">
        <f>IF($D72&lt;&gt;"",'Schedule 2'!$G$15,"")</f>
        <v/>
      </c>
      <c r="AT72" s="70"/>
      <c r="AU72" s="203" t="str">
        <f t="shared" si="6"/>
        <v/>
      </c>
      <c r="AV72" s="311"/>
      <c r="AW72" s="99"/>
      <c r="AX72" s="310"/>
      <c r="AY72" s="256" t="str" cm="1">
        <f t="array" ref="AY72">IF($D72="","",IFERROR(INDEX('Schedule 3'!$K$26:$IX$26,MATCH($D72,'Schedule 3'!$K$24:$IX$24,0)+1),""))</f>
        <v/>
      </c>
      <c r="AZ72" s="13"/>
      <c r="BA72" s="200" t="str">
        <f>IF($D72&lt;&gt;"",'Schedule 2'!$G$15,"")</f>
        <v/>
      </c>
      <c r="BB72" s="13"/>
      <c r="BC72" s="203" t="str">
        <f t="shared" si="7"/>
        <v/>
      </c>
      <c r="BD72" s="13"/>
      <c r="BE72" s="256" t="str" cm="1">
        <f t="array" ref="BE72">IF($D72="","",IFERROR(INDEX('Schedule 3'!$K$32:$IX$32,MATCH($D72,'Schedule 3'!$K$24:$IX$24,0)+1)+INDEX('Schedule 3'!$K$28:$IX$28,MATCH($D72,'Schedule 3'!$K$24:$IX$24,0)+1),""))</f>
        <v/>
      </c>
      <c r="BF72" s="13"/>
      <c r="BG72" s="200" t="str">
        <f>IF($D72&lt;&gt;"",'Schedule 2'!$G$15,"")</f>
        <v/>
      </c>
      <c r="BH72" s="13"/>
      <c r="BI72" s="203" t="str">
        <f t="shared" si="8"/>
        <v/>
      </c>
      <c r="BJ72" s="13"/>
      <c r="BK72" s="256" t="str" cm="1">
        <f t="array" ref="BK72">IF($D72="","",IFERROR(INDEX('Schedule 3'!$K$34:$IX$34,MATCH($D72,'Schedule 3'!$K$24:$IX$24,0)+1),""))</f>
        <v/>
      </c>
      <c r="BL72" s="13"/>
      <c r="BM72" s="200" t="str">
        <f>IF($D72&lt;&gt;"",'Schedule 2'!$G$15,"")</f>
        <v/>
      </c>
      <c r="BN72" s="13"/>
      <c r="BO72" s="203" t="str">
        <f t="shared" si="9"/>
        <v/>
      </c>
      <c r="BP72" s="311"/>
      <c r="BQ72" s="99"/>
      <c r="BR72" s="310"/>
      <c r="BS72" s="480" t="str">
        <f>IF($D72="","",IFERROR(INDEX('Schedule 1'!$K$76:$IX$76,MATCH($D72,'Schedule 1'!$K$70:$IX$70,0)),""))</f>
        <v/>
      </c>
      <c r="BT72" s="480"/>
      <c r="BU72" s="480"/>
      <c r="BV72" s="202"/>
      <c r="BW72" s="198" t="str">
        <f>IF($D72="","",IF(BS72='Helper 1'!$F$2,AN72,""))</f>
        <v/>
      </c>
      <c r="BX72" s="13"/>
      <c r="BY72" s="198" t="str">
        <f>IF($D72="","",IF(BS72='Helper 1'!$F$3,AN72,""))</f>
        <v/>
      </c>
      <c r="BZ72" s="198"/>
      <c r="CA72" s="198" t="str" cm="1">
        <f t="array" ref="CA72">IF($D72="","",IF(BS72='Helper 1'!$F$2,IFERROR(INDEX('Schedule 2'!$K$41:$IX$41,MATCH($D72,'Schedule 2'!$K$29:$IX$29,0)+1),""),""))</f>
        <v/>
      </c>
      <c r="CB72" s="198"/>
      <c r="CC72" s="198" t="str" cm="1">
        <f t="array" ref="CC72">IF($D72="","",IF(BS72='Helper 1'!$F$3,IFERROR(INDEX('Schedule 2'!$K$41:$IX$41,MATCH($D72,'Schedule 2'!$K$29:$IX$29,0)+1),""),""))</f>
        <v/>
      </c>
      <c r="CD72" s="198"/>
      <c r="CE72" s="198" t="str" cm="1">
        <f t="array" ref="CE72">IF($D72="","",IF(BS72='Helper 1'!$F$2,IFERROR(INDEX('Schedule 2'!$K$43:$IX$43,MATCH($D72,'Schedule 2'!$K$29:$IX$29,0)+1),""),""))</f>
        <v/>
      </c>
      <c r="CF72" s="198"/>
      <c r="CG72" s="198" t="str" cm="1">
        <f t="array" ref="CG72">IF($D72="","",IF(BS72='Helper 1'!$F$3,IFERROR(INDEX('Schedule 2'!$K$43:$IX$43,MATCH($D72,'Schedule 2'!$K$29:$IX$29,0)+1),""),""))</f>
        <v/>
      </c>
      <c r="CH72" s="311"/>
      <c r="CI72" s="296"/>
      <c r="CJ72" s="99"/>
      <c r="CK72" s="99"/>
      <c r="CL72" s="99"/>
    </row>
    <row r="73" spans="1:90" ht="15" customHeight="1" x14ac:dyDescent="0.35">
      <c r="A73" s="13"/>
      <c r="B73" s="233" t="str">
        <f>'Helper 1'!AE24</f>
        <v/>
      </c>
      <c r="C73" s="99"/>
      <c r="D73" s="309" t="str">
        <f>IFERROR(INDEX('Helper 1'!$AA$2:$AA$51,MATCH(B73,'Helper 1'!$AD$2:$AD$51,0)),"")</f>
        <v/>
      </c>
      <c r="E73" s="99"/>
      <c r="F73" s="310"/>
      <c r="G73" s="202" t="str" cm="1">
        <f t="array" ref="G73">IF($D73="","",IFERROR(INDEX('Schedule 2'!$K$9:$IX$9,MATCH($D73,'Schedule 2'!$K$7:$IX$7,0)+1),""))</f>
        <v/>
      </c>
      <c r="H73" s="199"/>
      <c r="I73" s="200" t="str">
        <f>IF(D73&lt;&gt;"",'Schedule 2'!$G$15,"")</f>
        <v/>
      </c>
      <c r="J73" s="199"/>
      <c r="K73" s="203" t="str">
        <f t="shared" si="0"/>
        <v/>
      </c>
      <c r="L73" s="99"/>
      <c r="M73" s="99"/>
      <c r="N73" s="202" t="str" cm="1">
        <f t="array" ref="N73">IF($D73="","",IFERROR(INDEX('Schedule 2'!$K$11:$IX$11,MATCH($D73,'Schedule 2'!$K$7:$IX$7,0)+1),""))</f>
        <v/>
      </c>
      <c r="O73" s="70"/>
      <c r="P73" s="200" t="str">
        <f>IF($D73&lt;&gt;"",'Schedule 2'!$G$15,"")</f>
        <v/>
      </c>
      <c r="Q73" s="70"/>
      <c r="R73" s="203" t="str">
        <f t="shared" si="1"/>
        <v/>
      </c>
      <c r="S73" s="311"/>
      <c r="T73" s="99"/>
      <c r="U73" s="310"/>
      <c r="V73" s="202" t="str" cm="1">
        <f t="array" ref="V73">IF($D73="","",IFERROR(INDEX('Schedule 6'!$K$18:$IX$18,MATCH($D73,'Schedule 6'!$K$7:$IX$7,0)+1),""))</f>
        <v/>
      </c>
      <c r="W73" s="70"/>
      <c r="X73" s="200" t="str">
        <f>IF($D73&lt;&gt;"",'Schedule 2'!$G$15,"")</f>
        <v/>
      </c>
      <c r="Y73" s="70"/>
      <c r="Z73" s="203" t="str">
        <f t="shared" si="2"/>
        <v/>
      </c>
      <c r="AA73" s="99"/>
      <c r="AB73" s="99"/>
      <c r="AC73" s="202" t="str">
        <f t="shared" si="3"/>
        <v/>
      </c>
      <c r="AD73" s="70"/>
      <c r="AE73" s="200" t="str">
        <f>IF($D73&lt;&gt;"",'Schedule 2'!$G$15,"")</f>
        <v/>
      </c>
      <c r="AF73" s="70"/>
      <c r="AG73" s="203" t="str">
        <f t="shared" si="4"/>
        <v/>
      </c>
      <c r="AH73" s="99"/>
      <c r="AI73" s="99"/>
      <c r="AJ73" s="202" t="str" cm="1">
        <f t="array" ref="AJ73">IF($D73="","",IFERROR(INDEX('Schedule 2'!$K$35:$IX$35,MATCH($D73,'Schedule 2'!$K$7:$IX$7,0)+1),""))</f>
        <v/>
      </c>
      <c r="AK73" s="70"/>
      <c r="AL73" s="200" t="str">
        <f>IF($D73&lt;&gt;"",'Schedule 2'!$G$15,"")</f>
        <v/>
      </c>
      <c r="AM73" s="70"/>
      <c r="AN73" s="203" t="str" cm="1">
        <f t="array" ref="AN73">IF($D73="","",IFERROR(INDEX('Schedule 2'!$K$39:$IX$39,MATCH($D73,'Schedule 2'!$K$7:$IX$7,0)+1),""))</f>
        <v/>
      </c>
      <c r="AO73" s="13"/>
      <c r="AP73" s="214"/>
      <c r="AQ73" s="202" t="str">
        <f t="shared" si="5"/>
        <v/>
      </c>
      <c r="AR73" s="70"/>
      <c r="AS73" s="200" t="str">
        <f>IF($D73&lt;&gt;"",'Schedule 2'!$G$15,"")</f>
        <v/>
      </c>
      <c r="AT73" s="70"/>
      <c r="AU73" s="203" t="str">
        <f t="shared" si="6"/>
        <v/>
      </c>
      <c r="AV73" s="311"/>
      <c r="AW73" s="99"/>
      <c r="AX73" s="310"/>
      <c r="AY73" s="256" t="str" cm="1">
        <f t="array" ref="AY73">IF($D73="","",IFERROR(INDEX('Schedule 3'!$K$26:$IX$26,MATCH($D73,'Schedule 3'!$K$24:$IX$24,0)+1),""))</f>
        <v/>
      </c>
      <c r="AZ73" s="13"/>
      <c r="BA73" s="200" t="str">
        <f>IF($D73&lt;&gt;"",'Schedule 2'!$G$15,"")</f>
        <v/>
      </c>
      <c r="BB73" s="13"/>
      <c r="BC73" s="203" t="str">
        <f t="shared" si="7"/>
        <v/>
      </c>
      <c r="BD73" s="13"/>
      <c r="BE73" s="256" t="str" cm="1">
        <f t="array" ref="BE73">IF($D73="","",IFERROR(INDEX('Schedule 3'!$K$32:$IX$32,MATCH($D73,'Schedule 3'!$K$24:$IX$24,0)+1)+INDEX('Schedule 3'!$K$28:$IX$28,MATCH($D73,'Schedule 3'!$K$24:$IX$24,0)+1),""))</f>
        <v/>
      </c>
      <c r="BF73" s="13"/>
      <c r="BG73" s="200" t="str">
        <f>IF($D73&lt;&gt;"",'Schedule 2'!$G$15,"")</f>
        <v/>
      </c>
      <c r="BH73" s="13"/>
      <c r="BI73" s="203" t="str">
        <f t="shared" si="8"/>
        <v/>
      </c>
      <c r="BJ73" s="13"/>
      <c r="BK73" s="256" t="str" cm="1">
        <f t="array" ref="BK73">IF($D73="","",IFERROR(INDEX('Schedule 3'!$K$34:$IX$34,MATCH($D73,'Schedule 3'!$K$24:$IX$24,0)+1),""))</f>
        <v/>
      </c>
      <c r="BL73" s="13"/>
      <c r="BM73" s="200" t="str">
        <f>IF($D73&lt;&gt;"",'Schedule 2'!$G$15,"")</f>
        <v/>
      </c>
      <c r="BN73" s="13"/>
      <c r="BO73" s="203" t="str">
        <f t="shared" si="9"/>
        <v/>
      </c>
      <c r="BP73" s="311"/>
      <c r="BQ73" s="99"/>
      <c r="BR73" s="310"/>
      <c r="BS73" s="480" t="str">
        <f>IF($D73="","",IFERROR(INDEX('Schedule 1'!$K$76:$IX$76,MATCH($D73,'Schedule 1'!$K$70:$IX$70,0)),""))</f>
        <v/>
      </c>
      <c r="BT73" s="480"/>
      <c r="BU73" s="480"/>
      <c r="BV73" s="202"/>
      <c r="BW73" s="198" t="str">
        <f>IF($D73="","",IF(BS73='Helper 1'!$F$2,AN73,""))</f>
        <v/>
      </c>
      <c r="BX73" s="13"/>
      <c r="BY73" s="198" t="str">
        <f>IF($D73="","",IF(BS73='Helper 1'!$F$3,AN73,""))</f>
        <v/>
      </c>
      <c r="BZ73" s="198"/>
      <c r="CA73" s="198" t="str" cm="1">
        <f t="array" ref="CA73">IF($D73="","",IF(BS73='Helper 1'!$F$2,IFERROR(INDEX('Schedule 2'!$K$41:$IX$41,MATCH($D73,'Schedule 2'!$K$29:$IX$29,0)+1),""),""))</f>
        <v/>
      </c>
      <c r="CB73" s="198"/>
      <c r="CC73" s="198" t="str" cm="1">
        <f t="array" ref="CC73">IF($D73="","",IF(BS73='Helper 1'!$F$3,IFERROR(INDEX('Schedule 2'!$K$41:$IX$41,MATCH($D73,'Schedule 2'!$K$29:$IX$29,0)+1),""),""))</f>
        <v/>
      </c>
      <c r="CD73" s="198"/>
      <c r="CE73" s="198" t="str" cm="1">
        <f t="array" ref="CE73">IF($D73="","",IF(BS73='Helper 1'!$F$2,IFERROR(INDEX('Schedule 2'!$K$43:$IX$43,MATCH($D73,'Schedule 2'!$K$29:$IX$29,0)+1),""),""))</f>
        <v/>
      </c>
      <c r="CF73" s="198"/>
      <c r="CG73" s="198" t="str" cm="1">
        <f t="array" ref="CG73">IF($D73="","",IF(BS73='Helper 1'!$F$3,IFERROR(INDEX('Schedule 2'!$K$43:$IX$43,MATCH($D73,'Schedule 2'!$K$29:$IX$29,0)+1),""),""))</f>
        <v/>
      </c>
      <c r="CH73" s="311"/>
      <c r="CI73" s="296"/>
      <c r="CJ73" s="99"/>
      <c r="CK73" s="99"/>
      <c r="CL73" s="99"/>
    </row>
    <row r="74" spans="1:90" ht="15" customHeight="1" x14ac:dyDescent="0.35">
      <c r="A74" s="13"/>
      <c r="B74" s="233" t="str">
        <f>'Helper 1'!AE25</f>
        <v/>
      </c>
      <c r="C74" s="99"/>
      <c r="D74" s="309" t="str">
        <f>IFERROR(INDEX('Helper 1'!$AA$2:$AA$51,MATCH(B74,'Helper 1'!$AD$2:$AD$51,0)),"")</f>
        <v/>
      </c>
      <c r="E74" s="99"/>
      <c r="F74" s="310"/>
      <c r="G74" s="202" t="str" cm="1">
        <f t="array" ref="G74">IF($D74="","",IFERROR(INDEX('Schedule 2'!$K$9:$IX$9,MATCH($D74,'Schedule 2'!$K$7:$IX$7,0)+1),""))</f>
        <v/>
      </c>
      <c r="H74" s="199"/>
      <c r="I74" s="200" t="str">
        <f>IF(D74&lt;&gt;"",'Schedule 2'!$G$15,"")</f>
        <v/>
      </c>
      <c r="J74" s="199"/>
      <c r="K74" s="203" t="str">
        <f t="shared" si="0"/>
        <v/>
      </c>
      <c r="L74" s="99"/>
      <c r="M74" s="99"/>
      <c r="N74" s="202" t="str" cm="1">
        <f t="array" ref="N74">IF($D74="","",IFERROR(INDEX('Schedule 2'!$K$11:$IX$11,MATCH($D74,'Schedule 2'!$K$7:$IX$7,0)+1),""))</f>
        <v/>
      </c>
      <c r="O74" s="70"/>
      <c r="P74" s="200" t="str">
        <f>IF($D74&lt;&gt;"",'Schedule 2'!$G$15,"")</f>
        <v/>
      </c>
      <c r="Q74" s="70"/>
      <c r="R74" s="203" t="str">
        <f t="shared" si="1"/>
        <v/>
      </c>
      <c r="S74" s="311"/>
      <c r="T74" s="99"/>
      <c r="U74" s="310"/>
      <c r="V74" s="202" t="str" cm="1">
        <f t="array" ref="V74">IF($D74="","",IFERROR(INDEX('Schedule 6'!$K$18:$IX$18,MATCH($D74,'Schedule 6'!$K$7:$IX$7,0)+1),""))</f>
        <v/>
      </c>
      <c r="W74" s="70"/>
      <c r="X74" s="200" t="str">
        <f>IF($D74&lt;&gt;"",'Schedule 2'!$G$15,"")</f>
        <v/>
      </c>
      <c r="Y74" s="70"/>
      <c r="Z74" s="203" t="str">
        <f t="shared" si="2"/>
        <v/>
      </c>
      <c r="AA74" s="99"/>
      <c r="AB74" s="99"/>
      <c r="AC74" s="202" t="str">
        <f t="shared" si="3"/>
        <v/>
      </c>
      <c r="AD74" s="70"/>
      <c r="AE74" s="200" t="str">
        <f>IF($D74&lt;&gt;"",'Schedule 2'!$G$15,"")</f>
        <v/>
      </c>
      <c r="AF74" s="70"/>
      <c r="AG74" s="203" t="str">
        <f t="shared" si="4"/>
        <v/>
      </c>
      <c r="AH74" s="99"/>
      <c r="AI74" s="99"/>
      <c r="AJ74" s="202" t="str" cm="1">
        <f t="array" ref="AJ74">IF($D74="","",IFERROR(INDEX('Schedule 2'!$K$35:$IX$35,MATCH($D74,'Schedule 2'!$K$7:$IX$7,0)+1),""))</f>
        <v/>
      </c>
      <c r="AK74" s="70"/>
      <c r="AL74" s="200" t="str">
        <f>IF($D74&lt;&gt;"",'Schedule 2'!$G$15,"")</f>
        <v/>
      </c>
      <c r="AM74" s="70"/>
      <c r="AN74" s="203" t="str" cm="1">
        <f t="array" ref="AN74">IF($D74="","",IFERROR(INDEX('Schedule 2'!$K$39:$IX$39,MATCH($D74,'Schedule 2'!$K$7:$IX$7,0)+1),""))</f>
        <v/>
      </c>
      <c r="AO74" s="13"/>
      <c r="AP74" s="214"/>
      <c r="AQ74" s="202" t="str">
        <f t="shared" si="5"/>
        <v/>
      </c>
      <c r="AR74" s="70"/>
      <c r="AS74" s="200" t="str">
        <f>IF($D74&lt;&gt;"",'Schedule 2'!$G$15,"")</f>
        <v/>
      </c>
      <c r="AT74" s="70"/>
      <c r="AU74" s="203" t="str">
        <f t="shared" si="6"/>
        <v/>
      </c>
      <c r="AV74" s="311"/>
      <c r="AW74" s="99"/>
      <c r="AX74" s="310"/>
      <c r="AY74" s="256" t="str" cm="1">
        <f t="array" ref="AY74">IF($D74="","",IFERROR(INDEX('Schedule 3'!$K$26:$IX$26,MATCH($D74,'Schedule 3'!$K$24:$IX$24,0)+1),""))</f>
        <v/>
      </c>
      <c r="AZ74" s="13"/>
      <c r="BA74" s="200" t="str">
        <f>IF($D74&lt;&gt;"",'Schedule 2'!$G$15,"")</f>
        <v/>
      </c>
      <c r="BB74" s="13"/>
      <c r="BC74" s="203" t="str">
        <f t="shared" si="7"/>
        <v/>
      </c>
      <c r="BD74" s="13"/>
      <c r="BE74" s="256" t="str" cm="1">
        <f t="array" ref="BE74">IF($D74="","",IFERROR(INDEX('Schedule 3'!$K$32:$IX$32,MATCH($D74,'Schedule 3'!$K$24:$IX$24,0)+1)+INDEX('Schedule 3'!$K$28:$IX$28,MATCH($D74,'Schedule 3'!$K$24:$IX$24,0)+1),""))</f>
        <v/>
      </c>
      <c r="BF74" s="13"/>
      <c r="BG74" s="200" t="str">
        <f>IF($D74&lt;&gt;"",'Schedule 2'!$G$15,"")</f>
        <v/>
      </c>
      <c r="BH74" s="13"/>
      <c r="BI74" s="203" t="str">
        <f t="shared" si="8"/>
        <v/>
      </c>
      <c r="BJ74" s="13"/>
      <c r="BK74" s="256" t="str" cm="1">
        <f t="array" ref="BK74">IF($D74="","",IFERROR(INDEX('Schedule 3'!$K$34:$IX$34,MATCH($D74,'Schedule 3'!$K$24:$IX$24,0)+1),""))</f>
        <v/>
      </c>
      <c r="BL74" s="13"/>
      <c r="BM74" s="200" t="str">
        <f>IF($D74&lt;&gt;"",'Schedule 2'!$G$15,"")</f>
        <v/>
      </c>
      <c r="BN74" s="13"/>
      <c r="BO74" s="203" t="str">
        <f t="shared" si="9"/>
        <v/>
      </c>
      <c r="BP74" s="311"/>
      <c r="BQ74" s="99"/>
      <c r="BR74" s="310"/>
      <c r="BS74" s="480" t="str">
        <f>IF($D74="","",IFERROR(INDEX('Schedule 1'!$K$76:$IX$76,MATCH($D74,'Schedule 1'!$K$70:$IX$70,0)),""))</f>
        <v/>
      </c>
      <c r="BT74" s="480"/>
      <c r="BU74" s="480"/>
      <c r="BV74" s="202"/>
      <c r="BW74" s="198" t="str">
        <f>IF($D74="","",IF(BS74='Helper 1'!$F$2,AN74,""))</f>
        <v/>
      </c>
      <c r="BX74" s="13"/>
      <c r="BY74" s="198" t="str">
        <f>IF($D74="","",IF(BS74='Helper 1'!$F$3,AN74,""))</f>
        <v/>
      </c>
      <c r="BZ74" s="198"/>
      <c r="CA74" s="198" t="str" cm="1">
        <f t="array" ref="CA74">IF($D74="","",IF(BS74='Helper 1'!$F$2,IFERROR(INDEX('Schedule 2'!$K$41:$IX$41,MATCH($D74,'Schedule 2'!$K$29:$IX$29,0)+1),""),""))</f>
        <v/>
      </c>
      <c r="CB74" s="198"/>
      <c r="CC74" s="198" t="str" cm="1">
        <f t="array" ref="CC74">IF($D74="","",IF(BS74='Helper 1'!$F$3,IFERROR(INDEX('Schedule 2'!$K$41:$IX$41,MATCH($D74,'Schedule 2'!$K$29:$IX$29,0)+1),""),""))</f>
        <v/>
      </c>
      <c r="CD74" s="198"/>
      <c r="CE74" s="198" t="str" cm="1">
        <f t="array" ref="CE74">IF($D74="","",IF(BS74='Helper 1'!$F$2,IFERROR(INDEX('Schedule 2'!$K$43:$IX$43,MATCH($D74,'Schedule 2'!$K$29:$IX$29,0)+1),""),""))</f>
        <v/>
      </c>
      <c r="CF74" s="198"/>
      <c r="CG74" s="198" t="str" cm="1">
        <f t="array" ref="CG74">IF($D74="","",IF(BS74='Helper 1'!$F$3,IFERROR(INDEX('Schedule 2'!$K$43:$IX$43,MATCH($D74,'Schedule 2'!$K$29:$IX$29,0)+1),""),""))</f>
        <v/>
      </c>
      <c r="CH74" s="311"/>
      <c r="CI74" s="296"/>
      <c r="CJ74" s="99"/>
      <c r="CK74" s="99"/>
      <c r="CL74" s="99"/>
    </row>
    <row r="75" spans="1:90" ht="15" customHeight="1" x14ac:dyDescent="0.35">
      <c r="A75" s="13"/>
      <c r="B75" s="233" t="str">
        <f>'Helper 1'!AE26</f>
        <v/>
      </c>
      <c r="C75" s="99"/>
      <c r="D75" s="309" t="str">
        <f>IFERROR(INDEX('Helper 1'!$AA$2:$AA$51,MATCH(B75,'Helper 1'!$AD$2:$AD$51,0)),"")</f>
        <v/>
      </c>
      <c r="E75" s="99"/>
      <c r="F75" s="310"/>
      <c r="G75" s="202" t="str" cm="1">
        <f t="array" ref="G75">IF($D75="","",IFERROR(INDEX('Schedule 2'!$K$9:$IX$9,MATCH($D75,'Schedule 2'!$K$7:$IX$7,0)+1),""))</f>
        <v/>
      </c>
      <c r="H75" s="199"/>
      <c r="I75" s="200" t="str">
        <f>IF(D75&lt;&gt;"",'Schedule 2'!$G$15,"")</f>
        <v/>
      </c>
      <c r="J75" s="199"/>
      <c r="K75" s="203" t="str">
        <f t="shared" si="0"/>
        <v/>
      </c>
      <c r="L75" s="99"/>
      <c r="M75" s="99"/>
      <c r="N75" s="202" t="str" cm="1">
        <f t="array" ref="N75">IF($D75="","",IFERROR(INDEX('Schedule 2'!$K$11:$IX$11,MATCH($D75,'Schedule 2'!$K$7:$IX$7,0)+1),""))</f>
        <v/>
      </c>
      <c r="O75" s="70"/>
      <c r="P75" s="200" t="str">
        <f>IF($D75&lt;&gt;"",'Schedule 2'!$G$15,"")</f>
        <v/>
      </c>
      <c r="Q75" s="70"/>
      <c r="R75" s="203" t="str">
        <f t="shared" si="1"/>
        <v/>
      </c>
      <c r="S75" s="311"/>
      <c r="T75" s="99"/>
      <c r="U75" s="310"/>
      <c r="V75" s="202" t="str" cm="1">
        <f t="array" ref="V75">IF($D75="","",IFERROR(INDEX('Schedule 6'!$K$18:$IX$18,MATCH($D75,'Schedule 6'!$K$7:$IX$7,0)+1),""))</f>
        <v/>
      </c>
      <c r="W75" s="70"/>
      <c r="X75" s="200" t="str">
        <f>IF($D75&lt;&gt;"",'Schedule 2'!$G$15,"")</f>
        <v/>
      </c>
      <c r="Y75" s="70"/>
      <c r="Z75" s="203" t="str">
        <f t="shared" si="2"/>
        <v/>
      </c>
      <c r="AA75" s="99"/>
      <c r="AB75" s="99"/>
      <c r="AC75" s="202" t="str">
        <f t="shared" si="3"/>
        <v/>
      </c>
      <c r="AD75" s="70"/>
      <c r="AE75" s="200" t="str">
        <f>IF($D75&lt;&gt;"",'Schedule 2'!$G$15,"")</f>
        <v/>
      </c>
      <c r="AF75" s="70"/>
      <c r="AG75" s="203" t="str">
        <f t="shared" si="4"/>
        <v/>
      </c>
      <c r="AH75" s="99"/>
      <c r="AI75" s="99"/>
      <c r="AJ75" s="202" t="str" cm="1">
        <f t="array" ref="AJ75">IF($D75="","",IFERROR(INDEX('Schedule 2'!$K$35:$IX$35,MATCH($D75,'Schedule 2'!$K$7:$IX$7,0)+1),""))</f>
        <v/>
      </c>
      <c r="AK75" s="70"/>
      <c r="AL75" s="200" t="str">
        <f>IF($D75&lt;&gt;"",'Schedule 2'!$G$15,"")</f>
        <v/>
      </c>
      <c r="AM75" s="70"/>
      <c r="AN75" s="203" t="str" cm="1">
        <f t="array" ref="AN75">IF($D75="","",IFERROR(INDEX('Schedule 2'!$K$39:$IX$39,MATCH($D75,'Schedule 2'!$K$7:$IX$7,0)+1),""))</f>
        <v/>
      </c>
      <c r="AO75" s="13"/>
      <c r="AP75" s="214"/>
      <c r="AQ75" s="202" t="str">
        <f t="shared" si="5"/>
        <v/>
      </c>
      <c r="AR75" s="70"/>
      <c r="AS75" s="200" t="str">
        <f>IF($D75&lt;&gt;"",'Schedule 2'!$G$15,"")</f>
        <v/>
      </c>
      <c r="AT75" s="70"/>
      <c r="AU75" s="203" t="str">
        <f t="shared" si="6"/>
        <v/>
      </c>
      <c r="AV75" s="311"/>
      <c r="AW75" s="99"/>
      <c r="AX75" s="310"/>
      <c r="AY75" s="256" t="str" cm="1">
        <f t="array" ref="AY75">IF($D75="","",IFERROR(INDEX('Schedule 3'!$K$26:$IX$26,MATCH($D75,'Schedule 3'!$K$24:$IX$24,0)+1),""))</f>
        <v/>
      </c>
      <c r="AZ75" s="13"/>
      <c r="BA75" s="200" t="str">
        <f>IF($D75&lt;&gt;"",'Schedule 2'!$G$15,"")</f>
        <v/>
      </c>
      <c r="BB75" s="13"/>
      <c r="BC75" s="203" t="str">
        <f t="shared" si="7"/>
        <v/>
      </c>
      <c r="BD75" s="13"/>
      <c r="BE75" s="256" t="str" cm="1">
        <f t="array" ref="BE75">IF($D75="","",IFERROR(INDEX('Schedule 3'!$K$32:$IX$32,MATCH($D75,'Schedule 3'!$K$24:$IX$24,0)+1)+INDEX('Schedule 3'!$K$28:$IX$28,MATCH($D75,'Schedule 3'!$K$24:$IX$24,0)+1),""))</f>
        <v/>
      </c>
      <c r="BF75" s="13"/>
      <c r="BG75" s="200" t="str">
        <f>IF($D75&lt;&gt;"",'Schedule 2'!$G$15,"")</f>
        <v/>
      </c>
      <c r="BH75" s="13"/>
      <c r="BI75" s="203" t="str">
        <f t="shared" si="8"/>
        <v/>
      </c>
      <c r="BJ75" s="13"/>
      <c r="BK75" s="256" t="str" cm="1">
        <f t="array" ref="BK75">IF($D75="","",IFERROR(INDEX('Schedule 3'!$K$34:$IX$34,MATCH($D75,'Schedule 3'!$K$24:$IX$24,0)+1),""))</f>
        <v/>
      </c>
      <c r="BL75" s="13"/>
      <c r="BM75" s="200" t="str">
        <f>IF($D75&lt;&gt;"",'Schedule 2'!$G$15,"")</f>
        <v/>
      </c>
      <c r="BN75" s="13"/>
      <c r="BO75" s="203" t="str">
        <f t="shared" si="9"/>
        <v/>
      </c>
      <c r="BP75" s="311"/>
      <c r="BQ75" s="99"/>
      <c r="BR75" s="310"/>
      <c r="BS75" s="480" t="str">
        <f>IF($D75="","",IFERROR(INDEX('Schedule 1'!$K$76:$IX$76,MATCH($D75,'Schedule 1'!$K$70:$IX$70,0)),""))</f>
        <v/>
      </c>
      <c r="BT75" s="480"/>
      <c r="BU75" s="480"/>
      <c r="BV75" s="202"/>
      <c r="BW75" s="198" t="str">
        <f>IF($D75="","",IF(BS75='Helper 1'!$F$2,AN75,""))</f>
        <v/>
      </c>
      <c r="BX75" s="13"/>
      <c r="BY75" s="198" t="str">
        <f>IF($D75="","",IF(BS75='Helper 1'!$F$3,AN75,""))</f>
        <v/>
      </c>
      <c r="BZ75" s="198"/>
      <c r="CA75" s="198" t="str" cm="1">
        <f t="array" ref="CA75">IF($D75="","",IF(BS75='Helper 1'!$F$2,IFERROR(INDEX('Schedule 2'!$K$41:$IX$41,MATCH($D75,'Schedule 2'!$K$29:$IX$29,0)+1),""),""))</f>
        <v/>
      </c>
      <c r="CB75" s="198"/>
      <c r="CC75" s="198" t="str" cm="1">
        <f t="array" ref="CC75">IF($D75="","",IF(BS75='Helper 1'!$F$3,IFERROR(INDEX('Schedule 2'!$K$41:$IX$41,MATCH($D75,'Schedule 2'!$K$29:$IX$29,0)+1),""),""))</f>
        <v/>
      </c>
      <c r="CD75" s="198"/>
      <c r="CE75" s="198" t="str" cm="1">
        <f t="array" ref="CE75">IF($D75="","",IF(BS75='Helper 1'!$F$2,IFERROR(INDEX('Schedule 2'!$K$43:$IX$43,MATCH($D75,'Schedule 2'!$K$29:$IX$29,0)+1),""),""))</f>
        <v/>
      </c>
      <c r="CF75" s="198"/>
      <c r="CG75" s="198" t="str" cm="1">
        <f t="array" ref="CG75">IF($D75="","",IF(BS75='Helper 1'!$F$3,IFERROR(INDEX('Schedule 2'!$K$43:$IX$43,MATCH($D75,'Schedule 2'!$K$29:$IX$29,0)+1),""),""))</f>
        <v/>
      </c>
      <c r="CH75" s="311"/>
      <c r="CI75" s="296"/>
      <c r="CJ75" s="99"/>
      <c r="CK75" s="99"/>
      <c r="CL75" s="99"/>
    </row>
    <row r="76" spans="1:90" ht="15" customHeight="1" x14ac:dyDescent="0.35">
      <c r="A76" s="13"/>
      <c r="B76" s="233" t="str">
        <f>'Helper 1'!AE27</f>
        <v/>
      </c>
      <c r="C76" s="99"/>
      <c r="D76" s="309" t="str">
        <f>IFERROR(INDEX('Helper 1'!$AA$2:$AA$51,MATCH(B76,'Helper 1'!$AD$2:$AD$51,0)),"")</f>
        <v/>
      </c>
      <c r="E76" s="99"/>
      <c r="F76" s="310"/>
      <c r="G76" s="202" t="str" cm="1">
        <f t="array" ref="G76">IF($D76="","",IFERROR(INDEX('Schedule 2'!$K$9:$IX$9,MATCH($D76,'Schedule 2'!$K$7:$IX$7,0)+1),""))</f>
        <v/>
      </c>
      <c r="H76" s="199"/>
      <c r="I76" s="200" t="str">
        <f>IF(D76&lt;&gt;"",'Schedule 2'!$G$15,"")</f>
        <v/>
      </c>
      <c r="J76" s="199"/>
      <c r="K76" s="203" t="str">
        <f t="shared" si="0"/>
        <v/>
      </c>
      <c r="L76" s="99"/>
      <c r="M76" s="99"/>
      <c r="N76" s="202" t="str" cm="1">
        <f t="array" ref="N76">IF($D76="","",IFERROR(INDEX('Schedule 2'!$K$11:$IX$11,MATCH($D76,'Schedule 2'!$K$7:$IX$7,0)+1),""))</f>
        <v/>
      </c>
      <c r="O76" s="70"/>
      <c r="P76" s="200" t="str">
        <f>IF($D76&lt;&gt;"",'Schedule 2'!$G$15,"")</f>
        <v/>
      </c>
      <c r="Q76" s="70"/>
      <c r="R76" s="203" t="str">
        <f t="shared" si="1"/>
        <v/>
      </c>
      <c r="S76" s="311"/>
      <c r="T76" s="99"/>
      <c r="U76" s="310"/>
      <c r="V76" s="202" t="str" cm="1">
        <f t="array" ref="V76">IF($D76="","",IFERROR(INDEX('Schedule 6'!$K$18:$IX$18,MATCH($D76,'Schedule 6'!$K$7:$IX$7,0)+1),""))</f>
        <v/>
      </c>
      <c r="W76" s="70"/>
      <c r="X76" s="200" t="str">
        <f>IF($D76&lt;&gt;"",'Schedule 2'!$G$15,"")</f>
        <v/>
      </c>
      <c r="Y76" s="70"/>
      <c r="Z76" s="203" t="str">
        <f t="shared" si="2"/>
        <v/>
      </c>
      <c r="AA76" s="99"/>
      <c r="AB76" s="99"/>
      <c r="AC76" s="202" t="str">
        <f t="shared" si="3"/>
        <v/>
      </c>
      <c r="AD76" s="70"/>
      <c r="AE76" s="200" t="str">
        <f>IF($D76&lt;&gt;"",'Schedule 2'!$G$15,"")</f>
        <v/>
      </c>
      <c r="AF76" s="70"/>
      <c r="AG76" s="203" t="str">
        <f t="shared" si="4"/>
        <v/>
      </c>
      <c r="AH76" s="99"/>
      <c r="AI76" s="99"/>
      <c r="AJ76" s="202" t="str" cm="1">
        <f t="array" ref="AJ76">IF($D76="","",IFERROR(INDEX('Schedule 2'!$K$35:$IX$35,MATCH($D76,'Schedule 2'!$K$7:$IX$7,0)+1),""))</f>
        <v/>
      </c>
      <c r="AK76" s="70"/>
      <c r="AL76" s="200" t="str">
        <f>IF($D76&lt;&gt;"",'Schedule 2'!$G$15,"")</f>
        <v/>
      </c>
      <c r="AM76" s="70"/>
      <c r="AN76" s="203" t="str" cm="1">
        <f t="array" ref="AN76">IF($D76="","",IFERROR(INDEX('Schedule 2'!$K$39:$IX$39,MATCH($D76,'Schedule 2'!$K$7:$IX$7,0)+1),""))</f>
        <v/>
      </c>
      <c r="AO76" s="13"/>
      <c r="AP76" s="214"/>
      <c r="AQ76" s="202" t="str">
        <f t="shared" si="5"/>
        <v/>
      </c>
      <c r="AR76" s="70"/>
      <c r="AS76" s="200" t="str">
        <f>IF($D76&lt;&gt;"",'Schedule 2'!$G$15,"")</f>
        <v/>
      </c>
      <c r="AT76" s="70"/>
      <c r="AU76" s="203" t="str">
        <f t="shared" si="6"/>
        <v/>
      </c>
      <c r="AV76" s="311"/>
      <c r="AW76" s="99"/>
      <c r="AX76" s="310"/>
      <c r="AY76" s="256" t="str" cm="1">
        <f t="array" ref="AY76">IF($D76="","",IFERROR(INDEX('Schedule 3'!$K$26:$IX$26,MATCH($D76,'Schedule 3'!$K$24:$IX$24,0)+1),""))</f>
        <v/>
      </c>
      <c r="AZ76" s="13"/>
      <c r="BA76" s="200" t="str">
        <f>IF($D76&lt;&gt;"",'Schedule 2'!$G$15,"")</f>
        <v/>
      </c>
      <c r="BB76" s="13"/>
      <c r="BC76" s="203" t="str">
        <f t="shared" si="7"/>
        <v/>
      </c>
      <c r="BD76" s="13"/>
      <c r="BE76" s="256" t="str" cm="1">
        <f t="array" ref="BE76">IF($D76="","",IFERROR(INDEX('Schedule 3'!$K$32:$IX$32,MATCH($D76,'Schedule 3'!$K$24:$IX$24,0)+1)+INDEX('Schedule 3'!$K$28:$IX$28,MATCH($D76,'Schedule 3'!$K$24:$IX$24,0)+1),""))</f>
        <v/>
      </c>
      <c r="BF76" s="13"/>
      <c r="BG76" s="200" t="str">
        <f>IF($D76&lt;&gt;"",'Schedule 2'!$G$15,"")</f>
        <v/>
      </c>
      <c r="BH76" s="13"/>
      <c r="BI76" s="203" t="str">
        <f t="shared" si="8"/>
        <v/>
      </c>
      <c r="BJ76" s="13"/>
      <c r="BK76" s="256" t="str" cm="1">
        <f t="array" ref="BK76">IF($D76="","",IFERROR(INDEX('Schedule 3'!$K$34:$IX$34,MATCH($D76,'Schedule 3'!$K$24:$IX$24,0)+1),""))</f>
        <v/>
      </c>
      <c r="BL76" s="13"/>
      <c r="BM76" s="200" t="str">
        <f>IF($D76&lt;&gt;"",'Schedule 2'!$G$15,"")</f>
        <v/>
      </c>
      <c r="BN76" s="13"/>
      <c r="BO76" s="203" t="str">
        <f t="shared" si="9"/>
        <v/>
      </c>
      <c r="BP76" s="311"/>
      <c r="BQ76" s="99"/>
      <c r="BR76" s="310"/>
      <c r="BS76" s="480" t="str">
        <f>IF($D76="","",IFERROR(INDEX('Schedule 1'!$K$76:$IX$76,MATCH($D76,'Schedule 1'!$K$70:$IX$70,0)),""))</f>
        <v/>
      </c>
      <c r="BT76" s="480"/>
      <c r="BU76" s="480"/>
      <c r="BV76" s="202"/>
      <c r="BW76" s="198" t="str">
        <f>IF($D76="","",IF(BS76='Helper 1'!$F$2,AN76,""))</f>
        <v/>
      </c>
      <c r="BX76" s="13"/>
      <c r="BY76" s="198" t="str">
        <f>IF($D76="","",IF(BS76='Helper 1'!$F$3,AN76,""))</f>
        <v/>
      </c>
      <c r="BZ76" s="198"/>
      <c r="CA76" s="198" t="str" cm="1">
        <f t="array" ref="CA76">IF($D76="","",IF(BS76='Helper 1'!$F$2,IFERROR(INDEX('Schedule 2'!$K$41:$IX$41,MATCH($D76,'Schedule 2'!$K$29:$IX$29,0)+1),""),""))</f>
        <v/>
      </c>
      <c r="CB76" s="198"/>
      <c r="CC76" s="198" t="str" cm="1">
        <f t="array" ref="CC76">IF($D76="","",IF(BS76='Helper 1'!$F$3,IFERROR(INDEX('Schedule 2'!$K$41:$IX$41,MATCH($D76,'Schedule 2'!$K$29:$IX$29,0)+1),""),""))</f>
        <v/>
      </c>
      <c r="CD76" s="198"/>
      <c r="CE76" s="198" t="str" cm="1">
        <f t="array" ref="CE76">IF($D76="","",IF(BS76='Helper 1'!$F$2,IFERROR(INDEX('Schedule 2'!$K$43:$IX$43,MATCH($D76,'Schedule 2'!$K$29:$IX$29,0)+1),""),""))</f>
        <v/>
      </c>
      <c r="CF76" s="198"/>
      <c r="CG76" s="198" t="str" cm="1">
        <f t="array" ref="CG76">IF($D76="","",IF(BS76='Helper 1'!$F$3,IFERROR(INDEX('Schedule 2'!$K$43:$IX$43,MATCH($D76,'Schedule 2'!$K$29:$IX$29,0)+1),""),""))</f>
        <v/>
      </c>
      <c r="CH76" s="311"/>
      <c r="CI76" s="296"/>
      <c r="CJ76" s="99"/>
      <c r="CK76" s="99"/>
      <c r="CL76" s="99"/>
    </row>
    <row r="77" spans="1:90" ht="15" customHeight="1" x14ac:dyDescent="0.35">
      <c r="A77" s="13"/>
      <c r="B77" s="233" t="str">
        <f>'Helper 1'!AE28</f>
        <v/>
      </c>
      <c r="C77" s="99"/>
      <c r="D77" s="309" t="str">
        <f>IFERROR(INDEX('Helper 1'!$AA$2:$AA$51,MATCH(B77,'Helper 1'!$AD$2:$AD$51,0)),"")</f>
        <v/>
      </c>
      <c r="E77" s="99"/>
      <c r="F77" s="310"/>
      <c r="G77" s="202" t="str" cm="1">
        <f t="array" ref="G77">IF($D77="","",IFERROR(INDEX('Schedule 2'!$K$9:$IX$9,MATCH($D77,'Schedule 2'!$K$7:$IX$7,0)+1),""))</f>
        <v/>
      </c>
      <c r="H77" s="199"/>
      <c r="I77" s="200" t="str">
        <f>IF(D77&lt;&gt;"",'Schedule 2'!$G$15,"")</f>
        <v/>
      </c>
      <c r="J77" s="199"/>
      <c r="K77" s="203" t="str">
        <f t="shared" si="0"/>
        <v/>
      </c>
      <c r="L77" s="99"/>
      <c r="M77" s="99"/>
      <c r="N77" s="202" t="str" cm="1">
        <f t="array" ref="N77">IF($D77="","",IFERROR(INDEX('Schedule 2'!$K$11:$IX$11,MATCH($D77,'Schedule 2'!$K$7:$IX$7,0)+1),""))</f>
        <v/>
      </c>
      <c r="O77" s="70"/>
      <c r="P77" s="200" t="str">
        <f>IF($D77&lt;&gt;"",'Schedule 2'!$G$15,"")</f>
        <v/>
      </c>
      <c r="Q77" s="70"/>
      <c r="R77" s="203" t="str">
        <f t="shared" si="1"/>
        <v/>
      </c>
      <c r="S77" s="311"/>
      <c r="T77" s="99"/>
      <c r="U77" s="310"/>
      <c r="V77" s="202" t="str" cm="1">
        <f t="array" ref="V77">IF($D77="","",IFERROR(INDEX('Schedule 6'!$K$18:$IX$18,MATCH($D77,'Schedule 6'!$K$7:$IX$7,0)+1),""))</f>
        <v/>
      </c>
      <c r="W77" s="70"/>
      <c r="X77" s="200" t="str">
        <f>IF($D77&lt;&gt;"",'Schedule 2'!$G$15,"")</f>
        <v/>
      </c>
      <c r="Y77" s="70"/>
      <c r="Z77" s="203" t="str">
        <f t="shared" si="2"/>
        <v/>
      </c>
      <c r="AA77" s="99"/>
      <c r="AB77" s="99"/>
      <c r="AC77" s="202" t="str">
        <f t="shared" si="3"/>
        <v/>
      </c>
      <c r="AD77" s="70"/>
      <c r="AE77" s="200" t="str">
        <f>IF($D77&lt;&gt;"",'Schedule 2'!$G$15,"")</f>
        <v/>
      </c>
      <c r="AF77" s="70"/>
      <c r="AG77" s="203" t="str">
        <f t="shared" si="4"/>
        <v/>
      </c>
      <c r="AH77" s="99"/>
      <c r="AI77" s="99"/>
      <c r="AJ77" s="202" t="str" cm="1">
        <f t="array" ref="AJ77">IF($D77="","",IFERROR(INDEX('Schedule 2'!$K$35:$IX$35,MATCH($D77,'Schedule 2'!$K$7:$IX$7,0)+1),""))</f>
        <v/>
      </c>
      <c r="AK77" s="70"/>
      <c r="AL77" s="200" t="str">
        <f>IF($D77&lt;&gt;"",'Schedule 2'!$G$15,"")</f>
        <v/>
      </c>
      <c r="AM77" s="70"/>
      <c r="AN77" s="203" t="str" cm="1">
        <f t="array" ref="AN77">IF($D77="","",IFERROR(INDEX('Schedule 2'!$K$39:$IX$39,MATCH($D77,'Schedule 2'!$K$7:$IX$7,0)+1),""))</f>
        <v/>
      </c>
      <c r="AO77" s="13"/>
      <c r="AP77" s="214"/>
      <c r="AQ77" s="202" t="str">
        <f t="shared" si="5"/>
        <v/>
      </c>
      <c r="AR77" s="70"/>
      <c r="AS77" s="200" t="str">
        <f>IF($D77&lt;&gt;"",'Schedule 2'!$G$15,"")</f>
        <v/>
      </c>
      <c r="AT77" s="70"/>
      <c r="AU77" s="203" t="str">
        <f t="shared" si="6"/>
        <v/>
      </c>
      <c r="AV77" s="311"/>
      <c r="AW77" s="99"/>
      <c r="AX77" s="310"/>
      <c r="AY77" s="256" t="str" cm="1">
        <f t="array" ref="AY77">IF($D77="","",IFERROR(INDEX('Schedule 3'!$K$26:$IX$26,MATCH($D77,'Schedule 3'!$K$24:$IX$24,0)+1),""))</f>
        <v/>
      </c>
      <c r="AZ77" s="13"/>
      <c r="BA77" s="200" t="str">
        <f>IF($D77&lt;&gt;"",'Schedule 2'!$G$15,"")</f>
        <v/>
      </c>
      <c r="BB77" s="13"/>
      <c r="BC77" s="203" t="str">
        <f t="shared" si="7"/>
        <v/>
      </c>
      <c r="BD77" s="13"/>
      <c r="BE77" s="256" t="str" cm="1">
        <f t="array" ref="BE77">IF($D77="","",IFERROR(INDEX('Schedule 3'!$K$32:$IX$32,MATCH($D77,'Schedule 3'!$K$24:$IX$24,0)+1)+INDEX('Schedule 3'!$K$28:$IX$28,MATCH($D77,'Schedule 3'!$K$24:$IX$24,0)+1),""))</f>
        <v/>
      </c>
      <c r="BF77" s="13"/>
      <c r="BG77" s="200" t="str">
        <f>IF($D77&lt;&gt;"",'Schedule 2'!$G$15,"")</f>
        <v/>
      </c>
      <c r="BH77" s="13"/>
      <c r="BI77" s="203" t="str">
        <f t="shared" si="8"/>
        <v/>
      </c>
      <c r="BJ77" s="13"/>
      <c r="BK77" s="256" t="str" cm="1">
        <f t="array" ref="BK77">IF($D77="","",IFERROR(INDEX('Schedule 3'!$K$34:$IX$34,MATCH($D77,'Schedule 3'!$K$24:$IX$24,0)+1),""))</f>
        <v/>
      </c>
      <c r="BL77" s="13"/>
      <c r="BM77" s="200" t="str">
        <f>IF($D77&lt;&gt;"",'Schedule 2'!$G$15,"")</f>
        <v/>
      </c>
      <c r="BN77" s="13"/>
      <c r="BO77" s="203" t="str">
        <f t="shared" si="9"/>
        <v/>
      </c>
      <c r="BP77" s="311"/>
      <c r="BQ77" s="99"/>
      <c r="BR77" s="310"/>
      <c r="BS77" s="480" t="str">
        <f>IF($D77="","",IFERROR(INDEX('Schedule 1'!$K$76:$IX$76,MATCH($D77,'Schedule 1'!$K$70:$IX$70,0)),""))</f>
        <v/>
      </c>
      <c r="BT77" s="480"/>
      <c r="BU77" s="480"/>
      <c r="BV77" s="202"/>
      <c r="BW77" s="198" t="str">
        <f>IF($D77="","",IF(BS77='Helper 1'!$F$2,AN77,""))</f>
        <v/>
      </c>
      <c r="BX77" s="13"/>
      <c r="BY77" s="198" t="str">
        <f>IF($D77="","",IF(BS77='Helper 1'!$F$3,AN77,""))</f>
        <v/>
      </c>
      <c r="BZ77" s="198"/>
      <c r="CA77" s="198" t="str" cm="1">
        <f t="array" ref="CA77">IF($D77="","",IF(BS77='Helper 1'!$F$2,IFERROR(INDEX('Schedule 2'!$K$41:$IX$41,MATCH($D77,'Schedule 2'!$K$29:$IX$29,0)+1),""),""))</f>
        <v/>
      </c>
      <c r="CB77" s="198"/>
      <c r="CC77" s="198" t="str" cm="1">
        <f t="array" ref="CC77">IF($D77="","",IF(BS77='Helper 1'!$F$3,IFERROR(INDEX('Schedule 2'!$K$41:$IX$41,MATCH($D77,'Schedule 2'!$K$29:$IX$29,0)+1),""),""))</f>
        <v/>
      </c>
      <c r="CD77" s="198"/>
      <c r="CE77" s="198" t="str" cm="1">
        <f t="array" ref="CE77">IF($D77="","",IF(BS77='Helper 1'!$F$2,IFERROR(INDEX('Schedule 2'!$K$43:$IX$43,MATCH($D77,'Schedule 2'!$K$29:$IX$29,0)+1),""),""))</f>
        <v/>
      </c>
      <c r="CF77" s="198"/>
      <c r="CG77" s="198" t="str" cm="1">
        <f t="array" ref="CG77">IF($D77="","",IF(BS77='Helper 1'!$F$3,IFERROR(INDEX('Schedule 2'!$K$43:$IX$43,MATCH($D77,'Schedule 2'!$K$29:$IX$29,0)+1),""),""))</f>
        <v/>
      </c>
      <c r="CH77" s="311"/>
      <c r="CI77" s="296"/>
      <c r="CJ77" s="99"/>
      <c r="CK77" s="99"/>
      <c r="CL77" s="99"/>
    </row>
    <row r="78" spans="1:90" ht="15" customHeight="1" x14ac:dyDescent="0.35">
      <c r="A78" s="13"/>
      <c r="B78" s="233" t="str">
        <f>'Helper 1'!AE29</f>
        <v/>
      </c>
      <c r="C78" s="99"/>
      <c r="D78" s="309" t="str">
        <f>IFERROR(INDEX('Helper 1'!$AA$2:$AA$51,MATCH(B78,'Helper 1'!$AD$2:$AD$51,0)),"")</f>
        <v/>
      </c>
      <c r="E78" s="99"/>
      <c r="F78" s="310"/>
      <c r="G78" s="202" t="str" cm="1">
        <f t="array" ref="G78">IF($D78="","",IFERROR(INDEX('Schedule 2'!$K$9:$IX$9,MATCH($D78,'Schedule 2'!$K$7:$IX$7,0)+1),""))</f>
        <v/>
      </c>
      <c r="H78" s="199"/>
      <c r="I78" s="200" t="str">
        <f>IF(D78&lt;&gt;"",'Schedule 2'!$G$15,"")</f>
        <v/>
      </c>
      <c r="J78" s="199"/>
      <c r="K78" s="203" t="str">
        <f t="shared" si="0"/>
        <v/>
      </c>
      <c r="L78" s="99"/>
      <c r="M78" s="99"/>
      <c r="N78" s="202" t="str" cm="1">
        <f t="array" ref="N78">IF($D78="","",IFERROR(INDEX('Schedule 2'!$K$11:$IX$11,MATCH($D78,'Schedule 2'!$K$7:$IX$7,0)+1),""))</f>
        <v/>
      </c>
      <c r="O78" s="70"/>
      <c r="P78" s="200" t="str">
        <f>IF($D78&lt;&gt;"",'Schedule 2'!$G$15,"")</f>
        <v/>
      </c>
      <c r="Q78" s="70"/>
      <c r="R78" s="203" t="str">
        <f t="shared" si="1"/>
        <v/>
      </c>
      <c r="S78" s="311"/>
      <c r="T78" s="99"/>
      <c r="U78" s="310"/>
      <c r="V78" s="202" t="str" cm="1">
        <f t="array" ref="V78">IF($D78="","",IFERROR(INDEX('Schedule 6'!$K$18:$IX$18,MATCH($D78,'Schedule 6'!$K$7:$IX$7,0)+1),""))</f>
        <v/>
      </c>
      <c r="W78" s="70"/>
      <c r="X78" s="200" t="str">
        <f>IF($D78&lt;&gt;"",'Schedule 2'!$G$15,"")</f>
        <v/>
      </c>
      <c r="Y78" s="70"/>
      <c r="Z78" s="203" t="str">
        <f t="shared" si="2"/>
        <v/>
      </c>
      <c r="AA78" s="99"/>
      <c r="AB78" s="99"/>
      <c r="AC78" s="202" t="str">
        <f t="shared" si="3"/>
        <v/>
      </c>
      <c r="AD78" s="70"/>
      <c r="AE78" s="200" t="str">
        <f>IF($D78&lt;&gt;"",'Schedule 2'!$G$15,"")</f>
        <v/>
      </c>
      <c r="AF78" s="70"/>
      <c r="AG78" s="203" t="str">
        <f t="shared" si="4"/>
        <v/>
      </c>
      <c r="AH78" s="99"/>
      <c r="AI78" s="99"/>
      <c r="AJ78" s="202" t="str" cm="1">
        <f t="array" ref="AJ78">IF($D78="","",IFERROR(INDEX('Schedule 2'!$K$35:$IX$35,MATCH($D78,'Schedule 2'!$K$7:$IX$7,0)+1),""))</f>
        <v/>
      </c>
      <c r="AK78" s="70"/>
      <c r="AL78" s="200" t="str">
        <f>IF($D78&lt;&gt;"",'Schedule 2'!$G$15,"")</f>
        <v/>
      </c>
      <c r="AM78" s="70"/>
      <c r="AN78" s="203" t="str" cm="1">
        <f t="array" ref="AN78">IF($D78="","",IFERROR(INDEX('Schedule 2'!$K$39:$IX$39,MATCH($D78,'Schedule 2'!$K$7:$IX$7,0)+1),""))</f>
        <v/>
      </c>
      <c r="AO78" s="13"/>
      <c r="AP78" s="214"/>
      <c r="AQ78" s="202" t="str">
        <f t="shared" si="5"/>
        <v/>
      </c>
      <c r="AR78" s="70"/>
      <c r="AS78" s="200" t="str">
        <f>IF($D78&lt;&gt;"",'Schedule 2'!$G$15,"")</f>
        <v/>
      </c>
      <c r="AT78" s="70"/>
      <c r="AU78" s="203" t="str">
        <f t="shared" si="6"/>
        <v/>
      </c>
      <c r="AV78" s="311"/>
      <c r="AW78" s="99"/>
      <c r="AX78" s="310"/>
      <c r="AY78" s="256" t="str" cm="1">
        <f t="array" ref="AY78">IF($D78="","",IFERROR(INDEX('Schedule 3'!$K$26:$IX$26,MATCH($D78,'Schedule 3'!$K$24:$IX$24,0)+1),""))</f>
        <v/>
      </c>
      <c r="AZ78" s="13"/>
      <c r="BA78" s="200" t="str">
        <f>IF($D78&lt;&gt;"",'Schedule 2'!$G$15,"")</f>
        <v/>
      </c>
      <c r="BB78" s="13"/>
      <c r="BC78" s="203" t="str">
        <f t="shared" si="7"/>
        <v/>
      </c>
      <c r="BD78" s="13"/>
      <c r="BE78" s="256" t="str" cm="1">
        <f t="array" ref="BE78">IF($D78="","",IFERROR(INDEX('Schedule 3'!$K$32:$IX$32,MATCH($D78,'Schedule 3'!$K$24:$IX$24,0)+1)+INDEX('Schedule 3'!$K$28:$IX$28,MATCH($D78,'Schedule 3'!$K$24:$IX$24,0)+1),""))</f>
        <v/>
      </c>
      <c r="BF78" s="13"/>
      <c r="BG78" s="200" t="str">
        <f>IF($D78&lt;&gt;"",'Schedule 2'!$G$15,"")</f>
        <v/>
      </c>
      <c r="BH78" s="13"/>
      <c r="BI78" s="203" t="str">
        <f t="shared" si="8"/>
        <v/>
      </c>
      <c r="BJ78" s="13"/>
      <c r="BK78" s="256" t="str" cm="1">
        <f t="array" ref="BK78">IF($D78="","",IFERROR(INDEX('Schedule 3'!$K$34:$IX$34,MATCH($D78,'Schedule 3'!$K$24:$IX$24,0)+1),""))</f>
        <v/>
      </c>
      <c r="BL78" s="13"/>
      <c r="BM78" s="200" t="str">
        <f>IF($D78&lt;&gt;"",'Schedule 2'!$G$15,"")</f>
        <v/>
      </c>
      <c r="BN78" s="13"/>
      <c r="BO78" s="203" t="str">
        <f t="shared" si="9"/>
        <v/>
      </c>
      <c r="BP78" s="311"/>
      <c r="BQ78" s="99"/>
      <c r="BR78" s="310"/>
      <c r="BS78" s="480" t="str">
        <f>IF($D78="","",IFERROR(INDEX('Schedule 1'!$K$76:$IX$76,MATCH($D78,'Schedule 1'!$K$70:$IX$70,0)),""))</f>
        <v/>
      </c>
      <c r="BT78" s="480"/>
      <c r="BU78" s="480"/>
      <c r="BV78" s="202"/>
      <c r="BW78" s="198" t="str">
        <f>IF($D78="","",IF(BS78='Helper 1'!$F$2,AN78,""))</f>
        <v/>
      </c>
      <c r="BX78" s="13"/>
      <c r="BY78" s="198" t="str">
        <f>IF($D78="","",IF(BS78='Helper 1'!$F$3,AN78,""))</f>
        <v/>
      </c>
      <c r="BZ78" s="198"/>
      <c r="CA78" s="198" t="str" cm="1">
        <f t="array" ref="CA78">IF($D78="","",IF(BS78='Helper 1'!$F$2,IFERROR(INDEX('Schedule 2'!$K$41:$IX$41,MATCH($D78,'Schedule 2'!$K$29:$IX$29,0)+1),""),""))</f>
        <v/>
      </c>
      <c r="CB78" s="198"/>
      <c r="CC78" s="198" t="str" cm="1">
        <f t="array" ref="CC78">IF($D78="","",IF(BS78='Helper 1'!$F$3,IFERROR(INDEX('Schedule 2'!$K$41:$IX$41,MATCH($D78,'Schedule 2'!$K$29:$IX$29,0)+1),""),""))</f>
        <v/>
      </c>
      <c r="CD78" s="198"/>
      <c r="CE78" s="198" t="str" cm="1">
        <f t="array" ref="CE78">IF($D78="","",IF(BS78='Helper 1'!$F$2,IFERROR(INDEX('Schedule 2'!$K$43:$IX$43,MATCH($D78,'Schedule 2'!$K$29:$IX$29,0)+1),""),""))</f>
        <v/>
      </c>
      <c r="CF78" s="198"/>
      <c r="CG78" s="198" t="str" cm="1">
        <f t="array" ref="CG78">IF($D78="","",IF(BS78='Helper 1'!$F$3,IFERROR(INDEX('Schedule 2'!$K$43:$IX$43,MATCH($D78,'Schedule 2'!$K$29:$IX$29,0)+1),""),""))</f>
        <v/>
      </c>
      <c r="CH78" s="311"/>
      <c r="CI78" s="296"/>
      <c r="CJ78" s="99"/>
      <c r="CK78" s="99"/>
      <c r="CL78" s="99"/>
    </row>
    <row r="79" spans="1:90" ht="15" customHeight="1" x14ac:dyDescent="0.35">
      <c r="A79" s="13"/>
      <c r="B79" s="233" t="str">
        <f>'Helper 1'!AE30</f>
        <v/>
      </c>
      <c r="C79" s="99"/>
      <c r="D79" s="309" t="str">
        <f>IFERROR(INDEX('Helper 1'!$AA$2:$AA$51,MATCH(B79,'Helper 1'!$AD$2:$AD$51,0)),"")</f>
        <v/>
      </c>
      <c r="E79" s="99"/>
      <c r="F79" s="310"/>
      <c r="G79" s="202" t="str" cm="1">
        <f t="array" ref="G79">IF($D79="","",IFERROR(INDEX('Schedule 2'!$K$9:$IX$9,MATCH($D79,'Schedule 2'!$K$7:$IX$7,0)+1),""))</f>
        <v/>
      </c>
      <c r="H79" s="199"/>
      <c r="I79" s="200" t="str">
        <f>IF(D79&lt;&gt;"",'Schedule 2'!$G$15,"")</f>
        <v/>
      </c>
      <c r="J79" s="199"/>
      <c r="K79" s="203" t="str">
        <f t="shared" si="0"/>
        <v/>
      </c>
      <c r="L79" s="99"/>
      <c r="M79" s="99"/>
      <c r="N79" s="202" t="str" cm="1">
        <f t="array" ref="N79">IF($D79="","",IFERROR(INDEX('Schedule 2'!$K$11:$IX$11,MATCH($D79,'Schedule 2'!$K$7:$IX$7,0)+1),""))</f>
        <v/>
      </c>
      <c r="O79" s="70"/>
      <c r="P79" s="200" t="str">
        <f>IF($D79&lt;&gt;"",'Schedule 2'!$G$15,"")</f>
        <v/>
      </c>
      <c r="Q79" s="70"/>
      <c r="R79" s="203" t="str">
        <f t="shared" si="1"/>
        <v/>
      </c>
      <c r="S79" s="311"/>
      <c r="T79" s="99"/>
      <c r="U79" s="310"/>
      <c r="V79" s="202" t="str" cm="1">
        <f t="array" ref="V79">IF($D79="","",IFERROR(INDEX('Schedule 6'!$K$18:$IX$18,MATCH($D79,'Schedule 6'!$K$7:$IX$7,0)+1),""))</f>
        <v/>
      </c>
      <c r="W79" s="70"/>
      <c r="X79" s="200" t="str">
        <f>IF($D79&lt;&gt;"",'Schedule 2'!$G$15,"")</f>
        <v/>
      </c>
      <c r="Y79" s="70"/>
      <c r="Z79" s="203" t="str">
        <f t="shared" si="2"/>
        <v/>
      </c>
      <c r="AA79" s="99"/>
      <c r="AB79" s="99"/>
      <c r="AC79" s="202" t="str">
        <f t="shared" si="3"/>
        <v/>
      </c>
      <c r="AD79" s="70"/>
      <c r="AE79" s="200" t="str">
        <f>IF($D79&lt;&gt;"",'Schedule 2'!$G$15,"")</f>
        <v/>
      </c>
      <c r="AF79" s="70"/>
      <c r="AG79" s="203" t="str">
        <f t="shared" si="4"/>
        <v/>
      </c>
      <c r="AH79" s="99"/>
      <c r="AI79" s="99"/>
      <c r="AJ79" s="202" t="str" cm="1">
        <f t="array" ref="AJ79">IF($D79="","",IFERROR(INDEX('Schedule 2'!$K$35:$IX$35,MATCH($D79,'Schedule 2'!$K$7:$IX$7,0)+1),""))</f>
        <v/>
      </c>
      <c r="AK79" s="70"/>
      <c r="AL79" s="200" t="str">
        <f>IF($D79&lt;&gt;"",'Schedule 2'!$G$15,"")</f>
        <v/>
      </c>
      <c r="AM79" s="70"/>
      <c r="AN79" s="203" t="str" cm="1">
        <f t="array" ref="AN79">IF($D79="","",IFERROR(INDEX('Schedule 2'!$K$39:$IX$39,MATCH($D79,'Schedule 2'!$K$7:$IX$7,0)+1),""))</f>
        <v/>
      </c>
      <c r="AO79" s="13"/>
      <c r="AP79" s="214"/>
      <c r="AQ79" s="202" t="str">
        <f t="shared" si="5"/>
        <v/>
      </c>
      <c r="AR79" s="70"/>
      <c r="AS79" s="200" t="str">
        <f>IF($D79&lt;&gt;"",'Schedule 2'!$G$15,"")</f>
        <v/>
      </c>
      <c r="AT79" s="70"/>
      <c r="AU79" s="203" t="str">
        <f t="shared" si="6"/>
        <v/>
      </c>
      <c r="AV79" s="311"/>
      <c r="AW79" s="99"/>
      <c r="AX79" s="310"/>
      <c r="AY79" s="256" t="str" cm="1">
        <f t="array" ref="AY79">IF($D79="","",IFERROR(INDEX('Schedule 3'!$K$26:$IX$26,MATCH($D79,'Schedule 3'!$K$24:$IX$24,0)+1),""))</f>
        <v/>
      </c>
      <c r="AZ79" s="13"/>
      <c r="BA79" s="200" t="str">
        <f>IF($D79&lt;&gt;"",'Schedule 2'!$G$15,"")</f>
        <v/>
      </c>
      <c r="BB79" s="13"/>
      <c r="BC79" s="203" t="str">
        <f t="shared" si="7"/>
        <v/>
      </c>
      <c r="BD79" s="13"/>
      <c r="BE79" s="256" t="str" cm="1">
        <f t="array" ref="BE79">IF($D79="","",IFERROR(INDEX('Schedule 3'!$K$32:$IX$32,MATCH($D79,'Schedule 3'!$K$24:$IX$24,0)+1)+INDEX('Schedule 3'!$K$28:$IX$28,MATCH($D79,'Schedule 3'!$K$24:$IX$24,0)+1),""))</f>
        <v/>
      </c>
      <c r="BF79" s="13"/>
      <c r="BG79" s="200" t="str">
        <f>IF($D79&lt;&gt;"",'Schedule 2'!$G$15,"")</f>
        <v/>
      </c>
      <c r="BH79" s="13"/>
      <c r="BI79" s="203" t="str">
        <f t="shared" si="8"/>
        <v/>
      </c>
      <c r="BJ79" s="13"/>
      <c r="BK79" s="256" t="str" cm="1">
        <f t="array" ref="BK79">IF($D79="","",IFERROR(INDEX('Schedule 3'!$K$34:$IX$34,MATCH($D79,'Schedule 3'!$K$24:$IX$24,0)+1),""))</f>
        <v/>
      </c>
      <c r="BL79" s="13"/>
      <c r="BM79" s="200" t="str">
        <f>IF($D79&lt;&gt;"",'Schedule 2'!$G$15,"")</f>
        <v/>
      </c>
      <c r="BN79" s="13"/>
      <c r="BO79" s="203" t="str">
        <f t="shared" si="9"/>
        <v/>
      </c>
      <c r="BP79" s="311"/>
      <c r="BQ79" s="99"/>
      <c r="BR79" s="310"/>
      <c r="BS79" s="480" t="str">
        <f>IF($D79="","",IFERROR(INDEX('Schedule 1'!$K$76:$IX$76,MATCH($D79,'Schedule 1'!$K$70:$IX$70,0)),""))</f>
        <v/>
      </c>
      <c r="BT79" s="480"/>
      <c r="BU79" s="480"/>
      <c r="BV79" s="202"/>
      <c r="BW79" s="198" t="str">
        <f>IF($D79="","",IF(BS79='Helper 1'!$F$2,AN79,""))</f>
        <v/>
      </c>
      <c r="BX79" s="13"/>
      <c r="BY79" s="198" t="str">
        <f>IF($D79="","",IF(BS79='Helper 1'!$F$3,AN79,""))</f>
        <v/>
      </c>
      <c r="BZ79" s="198"/>
      <c r="CA79" s="198" t="str" cm="1">
        <f t="array" ref="CA79">IF($D79="","",IF(BS79='Helper 1'!$F$2,IFERROR(INDEX('Schedule 2'!$K$41:$IX$41,MATCH($D79,'Schedule 2'!$K$29:$IX$29,0)+1),""),""))</f>
        <v/>
      </c>
      <c r="CB79" s="198"/>
      <c r="CC79" s="198" t="str" cm="1">
        <f t="array" ref="CC79">IF($D79="","",IF(BS79='Helper 1'!$F$3,IFERROR(INDEX('Schedule 2'!$K$41:$IX$41,MATCH($D79,'Schedule 2'!$K$29:$IX$29,0)+1),""),""))</f>
        <v/>
      </c>
      <c r="CD79" s="198"/>
      <c r="CE79" s="198" t="str" cm="1">
        <f t="array" ref="CE79">IF($D79="","",IF(BS79='Helper 1'!$F$2,IFERROR(INDEX('Schedule 2'!$K$43:$IX$43,MATCH($D79,'Schedule 2'!$K$29:$IX$29,0)+1),""),""))</f>
        <v/>
      </c>
      <c r="CF79" s="198"/>
      <c r="CG79" s="198" t="str" cm="1">
        <f t="array" ref="CG79">IF($D79="","",IF(BS79='Helper 1'!$F$3,IFERROR(INDEX('Schedule 2'!$K$43:$IX$43,MATCH($D79,'Schedule 2'!$K$29:$IX$29,0)+1),""),""))</f>
        <v/>
      </c>
      <c r="CH79" s="311"/>
      <c r="CI79" s="296"/>
      <c r="CJ79" s="99"/>
      <c r="CK79" s="99"/>
      <c r="CL79" s="99"/>
    </row>
    <row r="80" spans="1:90" ht="15" customHeight="1" x14ac:dyDescent="0.35">
      <c r="A80" s="13"/>
      <c r="B80" s="233" t="str">
        <f>'Helper 1'!AE31</f>
        <v/>
      </c>
      <c r="C80" s="99"/>
      <c r="D80" s="309" t="str">
        <f>IFERROR(INDEX('Helper 1'!$AA$2:$AA$51,MATCH(B80,'Helper 1'!$AD$2:$AD$51,0)),"")</f>
        <v/>
      </c>
      <c r="E80" s="99"/>
      <c r="F80" s="310"/>
      <c r="G80" s="202" t="str" cm="1">
        <f t="array" ref="G80">IF($D80="","",IFERROR(INDEX('Schedule 2'!$K$9:$IX$9,MATCH($D80,'Schedule 2'!$K$7:$IX$7,0)+1),""))</f>
        <v/>
      </c>
      <c r="H80" s="199"/>
      <c r="I80" s="200" t="str">
        <f>IF(D80&lt;&gt;"",'Schedule 2'!$G$15,"")</f>
        <v/>
      </c>
      <c r="J80" s="199"/>
      <c r="K80" s="203" t="str">
        <f t="shared" si="0"/>
        <v/>
      </c>
      <c r="L80" s="99"/>
      <c r="M80" s="99"/>
      <c r="N80" s="202" t="str" cm="1">
        <f t="array" ref="N80">IF($D80="","",IFERROR(INDEX('Schedule 2'!$K$11:$IX$11,MATCH($D80,'Schedule 2'!$K$7:$IX$7,0)+1),""))</f>
        <v/>
      </c>
      <c r="O80" s="70"/>
      <c r="P80" s="200" t="str">
        <f>IF($D80&lt;&gt;"",'Schedule 2'!$G$15,"")</f>
        <v/>
      </c>
      <c r="Q80" s="70"/>
      <c r="R80" s="203" t="str">
        <f t="shared" si="1"/>
        <v/>
      </c>
      <c r="S80" s="311"/>
      <c r="T80" s="99"/>
      <c r="U80" s="310"/>
      <c r="V80" s="202" t="str" cm="1">
        <f t="array" ref="V80">IF($D80="","",IFERROR(INDEX('Schedule 6'!$K$18:$IX$18,MATCH($D80,'Schedule 6'!$K$7:$IX$7,0)+1),""))</f>
        <v/>
      </c>
      <c r="W80" s="70"/>
      <c r="X80" s="200" t="str">
        <f>IF($D80&lt;&gt;"",'Schedule 2'!$G$15,"")</f>
        <v/>
      </c>
      <c r="Y80" s="70"/>
      <c r="Z80" s="203" t="str">
        <f t="shared" si="2"/>
        <v/>
      </c>
      <c r="AA80" s="99"/>
      <c r="AB80" s="99"/>
      <c r="AC80" s="202" t="str">
        <f t="shared" si="3"/>
        <v/>
      </c>
      <c r="AD80" s="70"/>
      <c r="AE80" s="200" t="str">
        <f>IF($D80&lt;&gt;"",'Schedule 2'!$G$15,"")</f>
        <v/>
      </c>
      <c r="AF80" s="70"/>
      <c r="AG80" s="203" t="str">
        <f t="shared" si="4"/>
        <v/>
      </c>
      <c r="AH80" s="99"/>
      <c r="AI80" s="99"/>
      <c r="AJ80" s="202" t="str" cm="1">
        <f t="array" ref="AJ80">IF($D80="","",IFERROR(INDEX('Schedule 2'!$K$35:$IX$35,MATCH($D80,'Schedule 2'!$K$7:$IX$7,0)+1),""))</f>
        <v/>
      </c>
      <c r="AK80" s="70"/>
      <c r="AL80" s="200" t="str">
        <f>IF($D80&lt;&gt;"",'Schedule 2'!$G$15,"")</f>
        <v/>
      </c>
      <c r="AM80" s="70"/>
      <c r="AN80" s="203" t="str" cm="1">
        <f t="array" ref="AN80">IF($D80="","",IFERROR(INDEX('Schedule 2'!$K$39:$IX$39,MATCH($D80,'Schedule 2'!$K$7:$IX$7,0)+1),""))</f>
        <v/>
      </c>
      <c r="AO80" s="13"/>
      <c r="AP80" s="214"/>
      <c r="AQ80" s="202" t="str">
        <f t="shared" si="5"/>
        <v/>
      </c>
      <c r="AR80" s="70"/>
      <c r="AS80" s="200" t="str">
        <f>IF($D80&lt;&gt;"",'Schedule 2'!$G$15,"")</f>
        <v/>
      </c>
      <c r="AT80" s="70"/>
      <c r="AU80" s="203" t="str">
        <f t="shared" si="6"/>
        <v/>
      </c>
      <c r="AV80" s="311"/>
      <c r="AW80" s="99"/>
      <c r="AX80" s="310"/>
      <c r="AY80" s="256" t="str" cm="1">
        <f t="array" ref="AY80">IF($D80="","",IFERROR(INDEX('Schedule 3'!$K$26:$IX$26,MATCH($D80,'Schedule 3'!$K$24:$IX$24,0)+1),""))</f>
        <v/>
      </c>
      <c r="AZ80" s="13"/>
      <c r="BA80" s="200" t="str">
        <f>IF($D80&lt;&gt;"",'Schedule 2'!$G$15,"")</f>
        <v/>
      </c>
      <c r="BB80" s="13"/>
      <c r="BC80" s="203" t="str">
        <f t="shared" si="7"/>
        <v/>
      </c>
      <c r="BD80" s="13"/>
      <c r="BE80" s="256" t="str" cm="1">
        <f t="array" ref="BE80">IF($D80="","",IFERROR(INDEX('Schedule 3'!$K$32:$IX$32,MATCH($D80,'Schedule 3'!$K$24:$IX$24,0)+1)+INDEX('Schedule 3'!$K$28:$IX$28,MATCH($D80,'Schedule 3'!$K$24:$IX$24,0)+1),""))</f>
        <v/>
      </c>
      <c r="BF80" s="13"/>
      <c r="BG80" s="200" t="str">
        <f>IF($D80&lt;&gt;"",'Schedule 2'!$G$15,"")</f>
        <v/>
      </c>
      <c r="BH80" s="13"/>
      <c r="BI80" s="203" t="str">
        <f t="shared" si="8"/>
        <v/>
      </c>
      <c r="BJ80" s="13"/>
      <c r="BK80" s="256" t="str" cm="1">
        <f t="array" ref="BK80">IF($D80="","",IFERROR(INDEX('Schedule 3'!$K$34:$IX$34,MATCH($D80,'Schedule 3'!$K$24:$IX$24,0)+1),""))</f>
        <v/>
      </c>
      <c r="BL80" s="13"/>
      <c r="BM80" s="200" t="str">
        <f>IF($D80&lt;&gt;"",'Schedule 2'!$G$15,"")</f>
        <v/>
      </c>
      <c r="BN80" s="13"/>
      <c r="BO80" s="203" t="str">
        <f t="shared" si="9"/>
        <v/>
      </c>
      <c r="BP80" s="311"/>
      <c r="BQ80" s="99"/>
      <c r="BR80" s="310"/>
      <c r="BS80" s="480" t="str">
        <f>IF($D80="","",IFERROR(INDEX('Schedule 1'!$K$76:$IX$76,MATCH($D80,'Schedule 1'!$K$70:$IX$70,0)),""))</f>
        <v/>
      </c>
      <c r="BT80" s="480"/>
      <c r="BU80" s="480"/>
      <c r="BV80" s="202"/>
      <c r="BW80" s="198" t="str">
        <f>IF($D80="","",IF(BS80='Helper 1'!$F$2,AN80,""))</f>
        <v/>
      </c>
      <c r="BX80" s="13"/>
      <c r="BY80" s="198" t="str">
        <f>IF($D80="","",IF(BS80='Helper 1'!$F$3,AN80,""))</f>
        <v/>
      </c>
      <c r="BZ80" s="198"/>
      <c r="CA80" s="198" t="str" cm="1">
        <f t="array" ref="CA80">IF($D80="","",IF(BS80='Helper 1'!$F$2,IFERROR(INDEX('Schedule 2'!$K$41:$IX$41,MATCH($D80,'Schedule 2'!$K$29:$IX$29,0)+1),""),""))</f>
        <v/>
      </c>
      <c r="CB80" s="198"/>
      <c r="CC80" s="198" t="str" cm="1">
        <f t="array" ref="CC80">IF($D80="","",IF(BS80='Helper 1'!$F$3,IFERROR(INDEX('Schedule 2'!$K$41:$IX$41,MATCH($D80,'Schedule 2'!$K$29:$IX$29,0)+1),""),""))</f>
        <v/>
      </c>
      <c r="CD80" s="198"/>
      <c r="CE80" s="198" t="str" cm="1">
        <f t="array" ref="CE80">IF($D80="","",IF(BS80='Helper 1'!$F$2,IFERROR(INDEX('Schedule 2'!$K$43:$IX$43,MATCH($D80,'Schedule 2'!$K$29:$IX$29,0)+1),""),""))</f>
        <v/>
      </c>
      <c r="CF80" s="198"/>
      <c r="CG80" s="198" t="str" cm="1">
        <f t="array" ref="CG80">IF($D80="","",IF(BS80='Helper 1'!$F$3,IFERROR(INDEX('Schedule 2'!$K$43:$IX$43,MATCH($D80,'Schedule 2'!$K$29:$IX$29,0)+1),""),""))</f>
        <v/>
      </c>
      <c r="CH80" s="311"/>
      <c r="CI80" s="296"/>
      <c r="CJ80" s="99"/>
      <c r="CK80" s="99"/>
      <c r="CL80" s="99"/>
    </row>
    <row r="81" spans="1:90" ht="15" customHeight="1" x14ac:dyDescent="0.35">
      <c r="A81" s="13"/>
      <c r="B81" s="233" t="str">
        <f>'Helper 1'!AE32</f>
        <v/>
      </c>
      <c r="C81" s="99"/>
      <c r="D81" s="309" t="str">
        <f>IFERROR(INDEX('Helper 1'!$AA$2:$AA$51,MATCH(B81,'Helper 1'!$AD$2:$AD$51,0)),"")</f>
        <v/>
      </c>
      <c r="E81" s="99"/>
      <c r="F81" s="310"/>
      <c r="G81" s="202" t="str" cm="1">
        <f t="array" ref="G81">IF($D81="","",IFERROR(INDEX('Schedule 2'!$K$9:$IX$9,MATCH($D81,'Schedule 2'!$K$7:$IX$7,0)+1),""))</f>
        <v/>
      </c>
      <c r="H81" s="199"/>
      <c r="I81" s="200" t="str">
        <f>IF(D81&lt;&gt;"",'Schedule 2'!$G$15,"")</f>
        <v/>
      </c>
      <c r="J81" s="199"/>
      <c r="K81" s="203" t="str">
        <f t="shared" si="0"/>
        <v/>
      </c>
      <c r="L81" s="99"/>
      <c r="M81" s="99"/>
      <c r="N81" s="202" t="str" cm="1">
        <f t="array" ref="N81">IF($D81="","",IFERROR(INDEX('Schedule 2'!$K$11:$IX$11,MATCH($D81,'Schedule 2'!$K$7:$IX$7,0)+1),""))</f>
        <v/>
      </c>
      <c r="O81" s="70"/>
      <c r="P81" s="200" t="str">
        <f>IF($D81&lt;&gt;"",'Schedule 2'!$G$15,"")</f>
        <v/>
      </c>
      <c r="Q81" s="70"/>
      <c r="R81" s="203" t="str">
        <f t="shared" si="1"/>
        <v/>
      </c>
      <c r="S81" s="311"/>
      <c r="T81" s="99"/>
      <c r="U81" s="310"/>
      <c r="V81" s="202" t="str" cm="1">
        <f t="array" ref="V81">IF($D81="","",IFERROR(INDEX('Schedule 6'!$K$18:$IX$18,MATCH($D81,'Schedule 6'!$K$7:$IX$7,0)+1),""))</f>
        <v/>
      </c>
      <c r="W81" s="70"/>
      <c r="X81" s="200" t="str">
        <f>IF($D81&lt;&gt;"",'Schedule 2'!$G$15,"")</f>
        <v/>
      </c>
      <c r="Y81" s="70"/>
      <c r="Z81" s="203" t="str">
        <f t="shared" si="2"/>
        <v/>
      </c>
      <c r="AA81" s="99"/>
      <c r="AB81" s="99"/>
      <c r="AC81" s="202" t="str">
        <f t="shared" si="3"/>
        <v/>
      </c>
      <c r="AD81" s="70"/>
      <c r="AE81" s="200" t="str">
        <f>IF($D81&lt;&gt;"",'Schedule 2'!$G$15,"")</f>
        <v/>
      </c>
      <c r="AF81" s="70"/>
      <c r="AG81" s="203" t="str">
        <f t="shared" si="4"/>
        <v/>
      </c>
      <c r="AH81" s="99"/>
      <c r="AI81" s="99"/>
      <c r="AJ81" s="202" t="str" cm="1">
        <f t="array" ref="AJ81">IF($D81="","",IFERROR(INDEX('Schedule 2'!$K$35:$IX$35,MATCH($D81,'Schedule 2'!$K$7:$IX$7,0)+1),""))</f>
        <v/>
      </c>
      <c r="AK81" s="70"/>
      <c r="AL81" s="200" t="str">
        <f>IF($D81&lt;&gt;"",'Schedule 2'!$G$15,"")</f>
        <v/>
      </c>
      <c r="AM81" s="70"/>
      <c r="AN81" s="203" t="str" cm="1">
        <f t="array" ref="AN81">IF($D81="","",IFERROR(INDEX('Schedule 2'!$K$39:$IX$39,MATCH($D81,'Schedule 2'!$K$7:$IX$7,0)+1),""))</f>
        <v/>
      </c>
      <c r="AO81" s="13"/>
      <c r="AP81" s="214"/>
      <c r="AQ81" s="202" t="str">
        <f t="shared" si="5"/>
        <v/>
      </c>
      <c r="AR81" s="70"/>
      <c r="AS81" s="200" t="str">
        <f>IF($D81&lt;&gt;"",'Schedule 2'!$G$15,"")</f>
        <v/>
      </c>
      <c r="AT81" s="70"/>
      <c r="AU81" s="203" t="str">
        <f t="shared" si="6"/>
        <v/>
      </c>
      <c r="AV81" s="311"/>
      <c r="AW81" s="99"/>
      <c r="AX81" s="310"/>
      <c r="AY81" s="256" t="str" cm="1">
        <f t="array" ref="AY81">IF($D81="","",IFERROR(INDEX('Schedule 3'!$K$26:$IX$26,MATCH($D81,'Schedule 3'!$K$24:$IX$24,0)+1),""))</f>
        <v/>
      </c>
      <c r="AZ81" s="13"/>
      <c r="BA81" s="200" t="str">
        <f>IF($D81&lt;&gt;"",'Schedule 2'!$G$15,"")</f>
        <v/>
      </c>
      <c r="BB81" s="13"/>
      <c r="BC81" s="203" t="str">
        <f t="shared" si="7"/>
        <v/>
      </c>
      <c r="BD81" s="13"/>
      <c r="BE81" s="256" t="str" cm="1">
        <f t="array" ref="BE81">IF($D81="","",IFERROR(INDEX('Schedule 3'!$K$32:$IX$32,MATCH($D81,'Schedule 3'!$K$24:$IX$24,0)+1)+INDEX('Schedule 3'!$K$28:$IX$28,MATCH($D81,'Schedule 3'!$K$24:$IX$24,0)+1),""))</f>
        <v/>
      </c>
      <c r="BF81" s="13"/>
      <c r="BG81" s="200" t="str">
        <f>IF($D81&lt;&gt;"",'Schedule 2'!$G$15,"")</f>
        <v/>
      </c>
      <c r="BH81" s="13"/>
      <c r="BI81" s="203" t="str">
        <f t="shared" si="8"/>
        <v/>
      </c>
      <c r="BJ81" s="13"/>
      <c r="BK81" s="256" t="str" cm="1">
        <f t="array" ref="BK81">IF($D81="","",IFERROR(INDEX('Schedule 3'!$K$34:$IX$34,MATCH($D81,'Schedule 3'!$K$24:$IX$24,0)+1),""))</f>
        <v/>
      </c>
      <c r="BL81" s="13"/>
      <c r="BM81" s="200" t="str">
        <f>IF($D81&lt;&gt;"",'Schedule 2'!$G$15,"")</f>
        <v/>
      </c>
      <c r="BN81" s="13"/>
      <c r="BO81" s="203" t="str">
        <f t="shared" si="9"/>
        <v/>
      </c>
      <c r="BP81" s="311"/>
      <c r="BQ81" s="99"/>
      <c r="BR81" s="310"/>
      <c r="BS81" s="480" t="str">
        <f>IF($D81="","",IFERROR(INDEX('Schedule 1'!$K$76:$IX$76,MATCH($D81,'Schedule 1'!$K$70:$IX$70,0)),""))</f>
        <v/>
      </c>
      <c r="BT81" s="480"/>
      <c r="BU81" s="480"/>
      <c r="BV81" s="202"/>
      <c r="BW81" s="198" t="str">
        <f>IF($D81="","",IF(BS81='Helper 1'!$F$2,AN81,""))</f>
        <v/>
      </c>
      <c r="BX81" s="13"/>
      <c r="BY81" s="198" t="str">
        <f>IF($D81="","",IF(BS81='Helper 1'!$F$3,AN81,""))</f>
        <v/>
      </c>
      <c r="BZ81" s="198"/>
      <c r="CA81" s="198" t="str" cm="1">
        <f t="array" ref="CA81">IF($D81="","",IF(BS81='Helper 1'!$F$2,IFERROR(INDEX('Schedule 2'!$K$41:$IX$41,MATCH($D81,'Schedule 2'!$K$29:$IX$29,0)+1),""),""))</f>
        <v/>
      </c>
      <c r="CB81" s="198"/>
      <c r="CC81" s="198" t="str" cm="1">
        <f t="array" ref="CC81">IF($D81="","",IF(BS81='Helper 1'!$F$3,IFERROR(INDEX('Schedule 2'!$K$41:$IX$41,MATCH($D81,'Schedule 2'!$K$29:$IX$29,0)+1),""),""))</f>
        <v/>
      </c>
      <c r="CD81" s="198"/>
      <c r="CE81" s="198" t="str" cm="1">
        <f t="array" ref="CE81">IF($D81="","",IF(BS81='Helper 1'!$F$2,IFERROR(INDEX('Schedule 2'!$K$43:$IX$43,MATCH($D81,'Schedule 2'!$K$29:$IX$29,0)+1),""),""))</f>
        <v/>
      </c>
      <c r="CF81" s="198"/>
      <c r="CG81" s="198" t="str" cm="1">
        <f t="array" ref="CG81">IF($D81="","",IF(BS81='Helper 1'!$F$3,IFERROR(INDEX('Schedule 2'!$K$43:$IX$43,MATCH($D81,'Schedule 2'!$K$29:$IX$29,0)+1),""),""))</f>
        <v/>
      </c>
      <c r="CH81" s="311"/>
      <c r="CI81" s="296"/>
      <c r="CJ81" s="99"/>
      <c r="CK81" s="99"/>
      <c r="CL81" s="99"/>
    </row>
    <row r="82" spans="1:90" ht="15" customHeight="1" x14ac:dyDescent="0.35">
      <c r="A82" s="13"/>
      <c r="B82" s="233" t="str">
        <f>'Helper 1'!AE33</f>
        <v/>
      </c>
      <c r="C82" s="99"/>
      <c r="D82" s="309" t="str">
        <f>IFERROR(INDEX('Helper 1'!$AA$2:$AA$51,MATCH(B82,'Helper 1'!$AD$2:$AD$51,0)),"")</f>
        <v/>
      </c>
      <c r="E82" s="99"/>
      <c r="F82" s="310"/>
      <c r="G82" s="202" t="str" cm="1">
        <f t="array" ref="G82">IF($D82="","",IFERROR(INDEX('Schedule 2'!$K$9:$IX$9,MATCH($D82,'Schedule 2'!$K$7:$IX$7,0)+1),""))</f>
        <v/>
      </c>
      <c r="H82" s="199"/>
      <c r="I82" s="200" t="str">
        <f>IF(D82&lt;&gt;"",'Schedule 2'!$G$15,"")</f>
        <v/>
      </c>
      <c r="J82" s="199"/>
      <c r="K82" s="203" t="str">
        <f t="shared" si="0"/>
        <v/>
      </c>
      <c r="L82" s="99"/>
      <c r="M82" s="99"/>
      <c r="N82" s="202" t="str" cm="1">
        <f t="array" ref="N82">IF($D82="","",IFERROR(INDEX('Schedule 2'!$K$11:$IX$11,MATCH($D82,'Schedule 2'!$K$7:$IX$7,0)+1),""))</f>
        <v/>
      </c>
      <c r="O82" s="70"/>
      <c r="P82" s="200" t="str">
        <f>IF($D82&lt;&gt;"",'Schedule 2'!$G$15,"")</f>
        <v/>
      </c>
      <c r="Q82" s="70"/>
      <c r="R82" s="203" t="str">
        <f t="shared" si="1"/>
        <v/>
      </c>
      <c r="S82" s="311"/>
      <c r="T82" s="99"/>
      <c r="U82" s="310"/>
      <c r="V82" s="202" t="str" cm="1">
        <f t="array" ref="V82">IF($D82="","",IFERROR(INDEX('Schedule 6'!$K$18:$IX$18,MATCH($D82,'Schedule 6'!$K$7:$IX$7,0)+1),""))</f>
        <v/>
      </c>
      <c r="W82" s="70"/>
      <c r="X82" s="200" t="str">
        <f>IF($D82&lt;&gt;"",'Schedule 2'!$G$15,"")</f>
        <v/>
      </c>
      <c r="Y82" s="70"/>
      <c r="Z82" s="203" t="str">
        <f t="shared" si="2"/>
        <v/>
      </c>
      <c r="AA82" s="99"/>
      <c r="AB82" s="99"/>
      <c r="AC82" s="202" t="str">
        <f t="shared" si="3"/>
        <v/>
      </c>
      <c r="AD82" s="70"/>
      <c r="AE82" s="200" t="str">
        <f>IF($D82&lt;&gt;"",'Schedule 2'!$G$15,"")</f>
        <v/>
      </c>
      <c r="AF82" s="70"/>
      <c r="AG82" s="203" t="str">
        <f t="shared" si="4"/>
        <v/>
      </c>
      <c r="AH82" s="99"/>
      <c r="AI82" s="99"/>
      <c r="AJ82" s="202" t="str" cm="1">
        <f t="array" ref="AJ82">IF($D82="","",IFERROR(INDEX('Schedule 2'!$K$35:$IX$35,MATCH($D82,'Schedule 2'!$K$7:$IX$7,0)+1),""))</f>
        <v/>
      </c>
      <c r="AK82" s="70"/>
      <c r="AL82" s="200" t="str">
        <f>IF($D82&lt;&gt;"",'Schedule 2'!$G$15,"")</f>
        <v/>
      </c>
      <c r="AM82" s="70"/>
      <c r="AN82" s="203" t="str" cm="1">
        <f t="array" ref="AN82">IF($D82="","",IFERROR(INDEX('Schedule 2'!$K$39:$IX$39,MATCH($D82,'Schedule 2'!$K$7:$IX$7,0)+1),""))</f>
        <v/>
      </c>
      <c r="AO82" s="13"/>
      <c r="AP82" s="214"/>
      <c r="AQ82" s="202" t="str">
        <f t="shared" si="5"/>
        <v/>
      </c>
      <c r="AR82" s="70"/>
      <c r="AS82" s="200" t="str">
        <f>IF($D82&lt;&gt;"",'Schedule 2'!$G$15,"")</f>
        <v/>
      </c>
      <c r="AT82" s="70"/>
      <c r="AU82" s="203" t="str">
        <f t="shared" si="6"/>
        <v/>
      </c>
      <c r="AV82" s="311"/>
      <c r="AW82" s="99"/>
      <c r="AX82" s="310"/>
      <c r="AY82" s="256" t="str" cm="1">
        <f t="array" ref="AY82">IF($D82="","",IFERROR(INDEX('Schedule 3'!$K$26:$IX$26,MATCH($D82,'Schedule 3'!$K$24:$IX$24,0)+1),""))</f>
        <v/>
      </c>
      <c r="AZ82" s="13"/>
      <c r="BA82" s="200" t="str">
        <f>IF($D82&lt;&gt;"",'Schedule 2'!$G$15,"")</f>
        <v/>
      </c>
      <c r="BB82" s="13"/>
      <c r="BC82" s="203" t="str">
        <f t="shared" si="7"/>
        <v/>
      </c>
      <c r="BD82" s="13"/>
      <c r="BE82" s="256" t="str" cm="1">
        <f t="array" ref="BE82">IF($D82="","",IFERROR(INDEX('Schedule 3'!$K$32:$IX$32,MATCH($D82,'Schedule 3'!$K$24:$IX$24,0)+1)+INDEX('Schedule 3'!$K$28:$IX$28,MATCH($D82,'Schedule 3'!$K$24:$IX$24,0)+1),""))</f>
        <v/>
      </c>
      <c r="BF82" s="13"/>
      <c r="BG82" s="200" t="str">
        <f>IF($D82&lt;&gt;"",'Schedule 2'!$G$15,"")</f>
        <v/>
      </c>
      <c r="BH82" s="13"/>
      <c r="BI82" s="203" t="str">
        <f t="shared" si="8"/>
        <v/>
      </c>
      <c r="BJ82" s="13"/>
      <c r="BK82" s="256" t="str" cm="1">
        <f t="array" ref="BK82">IF($D82="","",IFERROR(INDEX('Schedule 3'!$K$34:$IX$34,MATCH($D82,'Schedule 3'!$K$24:$IX$24,0)+1),""))</f>
        <v/>
      </c>
      <c r="BL82" s="13"/>
      <c r="BM82" s="200" t="str">
        <f>IF($D82&lt;&gt;"",'Schedule 2'!$G$15,"")</f>
        <v/>
      </c>
      <c r="BN82" s="13"/>
      <c r="BO82" s="203" t="str">
        <f t="shared" si="9"/>
        <v/>
      </c>
      <c r="BP82" s="311"/>
      <c r="BQ82" s="99"/>
      <c r="BR82" s="310"/>
      <c r="BS82" s="480" t="str">
        <f>IF($D82="","",IFERROR(INDEX('Schedule 1'!$K$76:$IX$76,MATCH($D82,'Schedule 1'!$K$70:$IX$70,0)),""))</f>
        <v/>
      </c>
      <c r="BT82" s="480"/>
      <c r="BU82" s="480"/>
      <c r="BV82" s="202"/>
      <c r="BW82" s="198" t="str">
        <f>IF($D82="","",IF(BS82='Helper 1'!$F$2,AN82,""))</f>
        <v/>
      </c>
      <c r="BX82" s="13"/>
      <c r="BY82" s="198" t="str">
        <f>IF($D82="","",IF(BS82='Helper 1'!$F$3,AN82,""))</f>
        <v/>
      </c>
      <c r="BZ82" s="198"/>
      <c r="CA82" s="198" t="str" cm="1">
        <f t="array" ref="CA82">IF($D82="","",IF(BS82='Helper 1'!$F$2,IFERROR(INDEX('Schedule 2'!$K$41:$IX$41,MATCH($D82,'Schedule 2'!$K$29:$IX$29,0)+1),""),""))</f>
        <v/>
      </c>
      <c r="CB82" s="198"/>
      <c r="CC82" s="198" t="str" cm="1">
        <f t="array" ref="CC82">IF($D82="","",IF(BS82='Helper 1'!$F$3,IFERROR(INDEX('Schedule 2'!$K$41:$IX$41,MATCH($D82,'Schedule 2'!$K$29:$IX$29,0)+1),""),""))</f>
        <v/>
      </c>
      <c r="CD82" s="198"/>
      <c r="CE82" s="198" t="str" cm="1">
        <f t="array" ref="CE82">IF($D82="","",IF(BS82='Helper 1'!$F$2,IFERROR(INDEX('Schedule 2'!$K$43:$IX$43,MATCH($D82,'Schedule 2'!$K$29:$IX$29,0)+1),""),""))</f>
        <v/>
      </c>
      <c r="CF82" s="198"/>
      <c r="CG82" s="198" t="str" cm="1">
        <f t="array" ref="CG82">IF($D82="","",IF(BS82='Helper 1'!$F$3,IFERROR(INDEX('Schedule 2'!$K$43:$IX$43,MATCH($D82,'Schedule 2'!$K$29:$IX$29,0)+1),""),""))</f>
        <v/>
      </c>
      <c r="CH82" s="311"/>
      <c r="CI82" s="296"/>
      <c r="CJ82" s="99"/>
      <c r="CK82" s="99"/>
      <c r="CL82" s="99"/>
    </row>
    <row r="83" spans="1:90" ht="15" customHeight="1" x14ac:dyDescent="0.35">
      <c r="A83" s="13"/>
      <c r="B83" s="233" t="str">
        <f>'Helper 1'!AE34</f>
        <v/>
      </c>
      <c r="C83" s="99"/>
      <c r="D83" s="309" t="str">
        <f>IFERROR(INDEX('Helper 1'!$AA$2:$AA$51,MATCH(B83,'Helper 1'!$AD$2:$AD$51,0)),"")</f>
        <v/>
      </c>
      <c r="E83" s="99"/>
      <c r="F83" s="310"/>
      <c r="G83" s="202" t="str" cm="1">
        <f t="array" ref="G83">IF($D83="","",IFERROR(INDEX('Schedule 2'!$K$9:$IX$9,MATCH($D83,'Schedule 2'!$K$7:$IX$7,0)+1),""))</f>
        <v/>
      </c>
      <c r="H83" s="199"/>
      <c r="I83" s="200" t="str">
        <f>IF(D83&lt;&gt;"",'Schedule 2'!$G$15,"")</f>
        <v/>
      </c>
      <c r="J83" s="199"/>
      <c r="K83" s="203" t="str">
        <f t="shared" si="0"/>
        <v/>
      </c>
      <c r="L83" s="99"/>
      <c r="M83" s="99"/>
      <c r="N83" s="202" t="str" cm="1">
        <f t="array" ref="N83">IF($D83="","",IFERROR(INDEX('Schedule 2'!$K$11:$IX$11,MATCH($D83,'Schedule 2'!$K$7:$IX$7,0)+1),""))</f>
        <v/>
      </c>
      <c r="O83" s="70"/>
      <c r="P83" s="200" t="str">
        <f>IF($D83&lt;&gt;"",'Schedule 2'!$G$15,"")</f>
        <v/>
      </c>
      <c r="Q83" s="70"/>
      <c r="R83" s="203" t="str">
        <f t="shared" si="1"/>
        <v/>
      </c>
      <c r="S83" s="311"/>
      <c r="T83" s="99"/>
      <c r="U83" s="310"/>
      <c r="V83" s="202" t="str" cm="1">
        <f t="array" ref="V83">IF($D83="","",IFERROR(INDEX('Schedule 6'!$K$18:$IX$18,MATCH($D83,'Schedule 6'!$K$7:$IX$7,0)+1),""))</f>
        <v/>
      </c>
      <c r="W83" s="70"/>
      <c r="X83" s="200" t="str">
        <f>IF($D83&lt;&gt;"",'Schedule 2'!$G$15,"")</f>
        <v/>
      </c>
      <c r="Y83" s="70"/>
      <c r="Z83" s="203" t="str">
        <f t="shared" si="2"/>
        <v/>
      </c>
      <c r="AA83" s="99"/>
      <c r="AB83" s="99"/>
      <c r="AC83" s="202" t="str">
        <f t="shared" si="3"/>
        <v/>
      </c>
      <c r="AD83" s="70"/>
      <c r="AE83" s="200" t="str">
        <f>IF($D83&lt;&gt;"",'Schedule 2'!$G$15,"")</f>
        <v/>
      </c>
      <c r="AF83" s="70"/>
      <c r="AG83" s="203" t="str">
        <f t="shared" si="4"/>
        <v/>
      </c>
      <c r="AH83" s="99"/>
      <c r="AI83" s="99"/>
      <c r="AJ83" s="202" t="str" cm="1">
        <f t="array" ref="AJ83">IF($D83="","",IFERROR(INDEX('Schedule 2'!$K$35:$IX$35,MATCH($D83,'Schedule 2'!$K$7:$IX$7,0)+1),""))</f>
        <v/>
      </c>
      <c r="AK83" s="70"/>
      <c r="AL83" s="200" t="str">
        <f>IF($D83&lt;&gt;"",'Schedule 2'!$G$15,"")</f>
        <v/>
      </c>
      <c r="AM83" s="70"/>
      <c r="AN83" s="203" t="str" cm="1">
        <f t="array" ref="AN83">IF($D83="","",IFERROR(INDEX('Schedule 2'!$K$39:$IX$39,MATCH($D83,'Schedule 2'!$K$7:$IX$7,0)+1),""))</f>
        <v/>
      </c>
      <c r="AO83" s="13"/>
      <c r="AP83" s="214"/>
      <c r="AQ83" s="202" t="str">
        <f t="shared" si="5"/>
        <v/>
      </c>
      <c r="AR83" s="70"/>
      <c r="AS83" s="200" t="str">
        <f>IF($D83&lt;&gt;"",'Schedule 2'!$G$15,"")</f>
        <v/>
      </c>
      <c r="AT83" s="70"/>
      <c r="AU83" s="203" t="str">
        <f t="shared" si="6"/>
        <v/>
      </c>
      <c r="AV83" s="311"/>
      <c r="AW83" s="99"/>
      <c r="AX83" s="310"/>
      <c r="AY83" s="256" t="str" cm="1">
        <f t="array" ref="AY83">IF($D83="","",IFERROR(INDEX('Schedule 3'!$K$26:$IX$26,MATCH($D83,'Schedule 3'!$K$24:$IX$24,0)+1),""))</f>
        <v/>
      </c>
      <c r="AZ83" s="13"/>
      <c r="BA83" s="200" t="str">
        <f>IF($D83&lt;&gt;"",'Schedule 2'!$G$15,"")</f>
        <v/>
      </c>
      <c r="BB83" s="13"/>
      <c r="BC83" s="203" t="str">
        <f t="shared" si="7"/>
        <v/>
      </c>
      <c r="BD83" s="13"/>
      <c r="BE83" s="256" t="str" cm="1">
        <f t="array" ref="BE83">IF($D83="","",IFERROR(INDEX('Schedule 3'!$K$32:$IX$32,MATCH($D83,'Schedule 3'!$K$24:$IX$24,0)+1)+INDEX('Schedule 3'!$K$28:$IX$28,MATCH($D83,'Schedule 3'!$K$24:$IX$24,0)+1),""))</f>
        <v/>
      </c>
      <c r="BF83" s="13"/>
      <c r="BG83" s="200" t="str">
        <f>IF($D83&lt;&gt;"",'Schedule 2'!$G$15,"")</f>
        <v/>
      </c>
      <c r="BH83" s="13"/>
      <c r="BI83" s="203" t="str">
        <f t="shared" si="8"/>
        <v/>
      </c>
      <c r="BJ83" s="13"/>
      <c r="BK83" s="256" t="str" cm="1">
        <f t="array" ref="BK83">IF($D83="","",IFERROR(INDEX('Schedule 3'!$K$34:$IX$34,MATCH($D83,'Schedule 3'!$K$24:$IX$24,0)+1),""))</f>
        <v/>
      </c>
      <c r="BL83" s="13"/>
      <c r="BM83" s="200" t="str">
        <f>IF($D83&lt;&gt;"",'Schedule 2'!$G$15,"")</f>
        <v/>
      </c>
      <c r="BN83" s="13"/>
      <c r="BO83" s="203" t="str">
        <f t="shared" si="9"/>
        <v/>
      </c>
      <c r="BP83" s="311"/>
      <c r="BQ83" s="99"/>
      <c r="BR83" s="310"/>
      <c r="BS83" s="480" t="str">
        <f>IF($D83="","",IFERROR(INDEX('Schedule 1'!$K$76:$IX$76,MATCH($D83,'Schedule 1'!$K$70:$IX$70,0)),""))</f>
        <v/>
      </c>
      <c r="BT83" s="480"/>
      <c r="BU83" s="480"/>
      <c r="BV83" s="202"/>
      <c r="BW83" s="198" t="str">
        <f>IF($D83="","",IF(BS83='Helper 1'!$F$2,AN83,""))</f>
        <v/>
      </c>
      <c r="BX83" s="13"/>
      <c r="BY83" s="198" t="str">
        <f>IF($D83="","",IF(BS83='Helper 1'!$F$3,AN83,""))</f>
        <v/>
      </c>
      <c r="BZ83" s="198"/>
      <c r="CA83" s="198" t="str" cm="1">
        <f t="array" ref="CA83">IF($D83="","",IF(BS83='Helper 1'!$F$2,IFERROR(INDEX('Schedule 2'!$K$41:$IX$41,MATCH($D83,'Schedule 2'!$K$29:$IX$29,0)+1),""),""))</f>
        <v/>
      </c>
      <c r="CB83" s="198"/>
      <c r="CC83" s="198" t="str" cm="1">
        <f t="array" ref="CC83">IF($D83="","",IF(BS83='Helper 1'!$F$3,IFERROR(INDEX('Schedule 2'!$K$41:$IX$41,MATCH($D83,'Schedule 2'!$K$29:$IX$29,0)+1),""),""))</f>
        <v/>
      </c>
      <c r="CD83" s="198"/>
      <c r="CE83" s="198" t="str" cm="1">
        <f t="array" ref="CE83">IF($D83="","",IF(BS83='Helper 1'!$F$2,IFERROR(INDEX('Schedule 2'!$K$43:$IX$43,MATCH($D83,'Schedule 2'!$K$29:$IX$29,0)+1),""),""))</f>
        <v/>
      </c>
      <c r="CF83" s="198"/>
      <c r="CG83" s="198" t="str" cm="1">
        <f t="array" ref="CG83">IF($D83="","",IF(BS83='Helper 1'!$F$3,IFERROR(INDEX('Schedule 2'!$K$43:$IX$43,MATCH($D83,'Schedule 2'!$K$29:$IX$29,0)+1),""),""))</f>
        <v/>
      </c>
      <c r="CH83" s="311"/>
      <c r="CI83" s="296"/>
      <c r="CJ83" s="99"/>
      <c r="CK83" s="99"/>
      <c r="CL83" s="99"/>
    </row>
    <row r="84" spans="1:90" ht="15" customHeight="1" x14ac:dyDescent="0.35">
      <c r="A84" s="13"/>
      <c r="B84" s="233" t="str">
        <f>'Helper 1'!AE35</f>
        <v/>
      </c>
      <c r="C84" s="99"/>
      <c r="D84" s="309" t="str">
        <f>IFERROR(INDEX('Helper 1'!$AA$2:$AA$51,MATCH(B84,'Helper 1'!$AD$2:$AD$51,0)),"")</f>
        <v/>
      </c>
      <c r="E84" s="99"/>
      <c r="F84" s="310"/>
      <c r="G84" s="202" t="str" cm="1">
        <f t="array" ref="G84">IF($D84="","",IFERROR(INDEX('Schedule 2'!$K$9:$IX$9,MATCH($D84,'Schedule 2'!$K$7:$IX$7,0)+1),""))</f>
        <v/>
      </c>
      <c r="H84" s="199"/>
      <c r="I84" s="200" t="str">
        <f>IF(D84&lt;&gt;"",'Schedule 2'!$G$15,"")</f>
        <v/>
      </c>
      <c r="J84" s="199"/>
      <c r="K84" s="203" t="str">
        <f t="shared" si="0"/>
        <v/>
      </c>
      <c r="L84" s="99"/>
      <c r="M84" s="99"/>
      <c r="N84" s="202" t="str" cm="1">
        <f t="array" ref="N84">IF($D84="","",IFERROR(INDEX('Schedule 2'!$K$11:$IX$11,MATCH($D84,'Schedule 2'!$K$7:$IX$7,0)+1),""))</f>
        <v/>
      </c>
      <c r="O84" s="70"/>
      <c r="P84" s="200" t="str">
        <f>IF($D84&lt;&gt;"",'Schedule 2'!$G$15,"")</f>
        <v/>
      </c>
      <c r="Q84" s="70"/>
      <c r="R84" s="203" t="str">
        <f t="shared" si="1"/>
        <v/>
      </c>
      <c r="S84" s="311"/>
      <c r="T84" s="99"/>
      <c r="U84" s="310"/>
      <c r="V84" s="202" t="str" cm="1">
        <f t="array" ref="V84">IF($D84="","",IFERROR(INDEX('Schedule 6'!$K$18:$IX$18,MATCH($D84,'Schedule 6'!$K$7:$IX$7,0)+1),""))</f>
        <v/>
      </c>
      <c r="W84" s="70"/>
      <c r="X84" s="200" t="str">
        <f>IF($D84&lt;&gt;"",'Schedule 2'!$G$15,"")</f>
        <v/>
      </c>
      <c r="Y84" s="70"/>
      <c r="Z84" s="203" t="str">
        <f t="shared" si="2"/>
        <v/>
      </c>
      <c r="AA84" s="99"/>
      <c r="AB84" s="99"/>
      <c r="AC84" s="202" t="str">
        <f t="shared" si="3"/>
        <v/>
      </c>
      <c r="AD84" s="70"/>
      <c r="AE84" s="200" t="str">
        <f>IF($D84&lt;&gt;"",'Schedule 2'!$G$15,"")</f>
        <v/>
      </c>
      <c r="AF84" s="70"/>
      <c r="AG84" s="203" t="str">
        <f t="shared" si="4"/>
        <v/>
      </c>
      <c r="AH84" s="99"/>
      <c r="AI84" s="99"/>
      <c r="AJ84" s="202" t="str" cm="1">
        <f t="array" ref="AJ84">IF($D84="","",IFERROR(INDEX('Schedule 2'!$K$35:$IX$35,MATCH($D84,'Schedule 2'!$K$7:$IX$7,0)+1),""))</f>
        <v/>
      </c>
      <c r="AK84" s="70"/>
      <c r="AL84" s="200" t="str">
        <f>IF($D84&lt;&gt;"",'Schedule 2'!$G$15,"")</f>
        <v/>
      </c>
      <c r="AM84" s="70"/>
      <c r="AN84" s="203" t="str" cm="1">
        <f t="array" ref="AN84">IF($D84="","",IFERROR(INDEX('Schedule 2'!$K$39:$IX$39,MATCH($D84,'Schedule 2'!$K$7:$IX$7,0)+1),""))</f>
        <v/>
      </c>
      <c r="AO84" s="13"/>
      <c r="AP84" s="214"/>
      <c r="AQ84" s="202" t="str">
        <f t="shared" si="5"/>
        <v/>
      </c>
      <c r="AR84" s="70"/>
      <c r="AS84" s="200" t="str">
        <f>IF($D84&lt;&gt;"",'Schedule 2'!$G$15,"")</f>
        <v/>
      </c>
      <c r="AT84" s="70"/>
      <c r="AU84" s="203" t="str">
        <f t="shared" si="6"/>
        <v/>
      </c>
      <c r="AV84" s="311"/>
      <c r="AW84" s="99"/>
      <c r="AX84" s="310"/>
      <c r="AY84" s="256" t="str" cm="1">
        <f t="array" ref="AY84">IF($D84="","",IFERROR(INDEX('Schedule 3'!$K$26:$IX$26,MATCH($D84,'Schedule 3'!$K$24:$IX$24,0)+1),""))</f>
        <v/>
      </c>
      <c r="AZ84" s="13"/>
      <c r="BA84" s="200" t="str">
        <f>IF($D84&lt;&gt;"",'Schedule 2'!$G$15,"")</f>
        <v/>
      </c>
      <c r="BB84" s="13"/>
      <c r="BC84" s="203" t="str">
        <f t="shared" si="7"/>
        <v/>
      </c>
      <c r="BD84" s="13"/>
      <c r="BE84" s="256" t="str" cm="1">
        <f t="array" ref="BE84">IF($D84="","",IFERROR(INDEX('Schedule 3'!$K$32:$IX$32,MATCH($D84,'Schedule 3'!$K$24:$IX$24,0)+1)+INDEX('Schedule 3'!$K$28:$IX$28,MATCH($D84,'Schedule 3'!$K$24:$IX$24,0)+1),""))</f>
        <v/>
      </c>
      <c r="BF84" s="13"/>
      <c r="BG84" s="200" t="str">
        <f>IF($D84&lt;&gt;"",'Schedule 2'!$G$15,"")</f>
        <v/>
      </c>
      <c r="BH84" s="13"/>
      <c r="BI84" s="203" t="str">
        <f t="shared" si="8"/>
        <v/>
      </c>
      <c r="BJ84" s="13"/>
      <c r="BK84" s="256" t="str" cm="1">
        <f t="array" ref="BK84">IF($D84="","",IFERROR(INDEX('Schedule 3'!$K$34:$IX$34,MATCH($D84,'Schedule 3'!$K$24:$IX$24,0)+1),""))</f>
        <v/>
      </c>
      <c r="BL84" s="13"/>
      <c r="BM84" s="200" t="str">
        <f>IF($D84&lt;&gt;"",'Schedule 2'!$G$15,"")</f>
        <v/>
      </c>
      <c r="BN84" s="13"/>
      <c r="BO84" s="203" t="str">
        <f t="shared" si="9"/>
        <v/>
      </c>
      <c r="BP84" s="311"/>
      <c r="BQ84" s="99"/>
      <c r="BR84" s="310"/>
      <c r="BS84" s="480" t="str">
        <f>IF($D84="","",IFERROR(INDEX('Schedule 1'!$K$76:$IX$76,MATCH($D84,'Schedule 1'!$K$70:$IX$70,0)),""))</f>
        <v/>
      </c>
      <c r="BT84" s="480"/>
      <c r="BU84" s="480"/>
      <c r="BV84" s="202"/>
      <c r="BW84" s="198" t="str">
        <f>IF($D84="","",IF(BS84='Helper 1'!$F$2,AN84,""))</f>
        <v/>
      </c>
      <c r="BX84" s="13"/>
      <c r="BY84" s="198" t="str">
        <f>IF($D84="","",IF(BS84='Helper 1'!$F$3,AN84,""))</f>
        <v/>
      </c>
      <c r="BZ84" s="198"/>
      <c r="CA84" s="198" t="str" cm="1">
        <f t="array" ref="CA84">IF($D84="","",IF(BS84='Helper 1'!$F$2,IFERROR(INDEX('Schedule 2'!$K$41:$IX$41,MATCH($D84,'Schedule 2'!$K$29:$IX$29,0)+1),""),""))</f>
        <v/>
      </c>
      <c r="CB84" s="198"/>
      <c r="CC84" s="198" t="str" cm="1">
        <f t="array" ref="CC84">IF($D84="","",IF(BS84='Helper 1'!$F$3,IFERROR(INDEX('Schedule 2'!$K$41:$IX$41,MATCH($D84,'Schedule 2'!$K$29:$IX$29,0)+1),""),""))</f>
        <v/>
      </c>
      <c r="CD84" s="198"/>
      <c r="CE84" s="198" t="str" cm="1">
        <f t="array" ref="CE84">IF($D84="","",IF(BS84='Helper 1'!$F$2,IFERROR(INDEX('Schedule 2'!$K$43:$IX$43,MATCH($D84,'Schedule 2'!$K$29:$IX$29,0)+1),""),""))</f>
        <v/>
      </c>
      <c r="CF84" s="198"/>
      <c r="CG84" s="198" t="str" cm="1">
        <f t="array" ref="CG84">IF($D84="","",IF(BS84='Helper 1'!$F$3,IFERROR(INDEX('Schedule 2'!$K$43:$IX$43,MATCH($D84,'Schedule 2'!$K$29:$IX$29,0)+1),""),""))</f>
        <v/>
      </c>
      <c r="CH84" s="311"/>
      <c r="CI84" s="296"/>
      <c r="CJ84" s="99"/>
      <c r="CK84" s="99"/>
      <c r="CL84" s="99"/>
    </row>
    <row r="85" spans="1:90" ht="15" customHeight="1" x14ac:dyDescent="0.35">
      <c r="A85" s="13"/>
      <c r="B85" s="233" t="str">
        <f>'Helper 1'!AE36</f>
        <v/>
      </c>
      <c r="C85" s="99"/>
      <c r="D85" s="309" t="str">
        <f>IFERROR(INDEX('Helper 1'!$AA$2:$AA$51,MATCH(B85,'Helper 1'!$AD$2:$AD$51,0)),"")</f>
        <v/>
      </c>
      <c r="E85" s="99"/>
      <c r="F85" s="310"/>
      <c r="G85" s="202" t="str" cm="1">
        <f t="array" ref="G85">IF($D85="","",IFERROR(INDEX('Schedule 2'!$K$9:$IX$9,MATCH($D85,'Schedule 2'!$K$7:$IX$7,0)+1),""))</f>
        <v/>
      </c>
      <c r="H85" s="199"/>
      <c r="I85" s="200" t="str">
        <f>IF(D85&lt;&gt;"",'Schedule 2'!$G$15,"")</f>
        <v/>
      </c>
      <c r="J85" s="199"/>
      <c r="K85" s="203" t="str">
        <f t="shared" si="0"/>
        <v/>
      </c>
      <c r="L85" s="99"/>
      <c r="M85" s="99"/>
      <c r="N85" s="202" t="str" cm="1">
        <f t="array" ref="N85">IF($D85="","",IFERROR(INDEX('Schedule 2'!$K$11:$IX$11,MATCH($D85,'Schedule 2'!$K$7:$IX$7,0)+1),""))</f>
        <v/>
      </c>
      <c r="O85" s="70"/>
      <c r="P85" s="200" t="str">
        <f>IF($D85&lt;&gt;"",'Schedule 2'!$G$15,"")</f>
        <v/>
      </c>
      <c r="Q85" s="70"/>
      <c r="R85" s="203" t="str">
        <f t="shared" si="1"/>
        <v/>
      </c>
      <c r="S85" s="311"/>
      <c r="T85" s="99"/>
      <c r="U85" s="310"/>
      <c r="V85" s="202" t="str" cm="1">
        <f t="array" ref="V85">IF($D85="","",IFERROR(INDEX('Schedule 6'!$K$18:$IX$18,MATCH($D85,'Schedule 6'!$K$7:$IX$7,0)+1),""))</f>
        <v/>
      </c>
      <c r="W85" s="70"/>
      <c r="X85" s="200" t="str">
        <f>IF($D85&lt;&gt;"",'Schedule 2'!$G$15,"")</f>
        <v/>
      </c>
      <c r="Y85" s="70"/>
      <c r="Z85" s="203" t="str">
        <f t="shared" si="2"/>
        <v/>
      </c>
      <c r="AA85" s="99"/>
      <c r="AB85" s="99"/>
      <c r="AC85" s="202" t="str">
        <f t="shared" si="3"/>
        <v/>
      </c>
      <c r="AD85" s="70"/>
      <c r="AE85" s="200" t="str">
        <f>IF($D85&lt;&gt;"",'Schedule 2'!$G$15,"")</f>
        <v/>
      </c>
      <c r="AF85" s="70"/>
      <c r="AG85" s="203" t="str">
        <f t="shared" si="4"/>
        <v/>
      </c>
      <c r="AH85" s="99"/>
      <c r="AI85" s="99"/>
      <c r="AJ85" s="202" t="str" cm="1">
        <f t="array" ref="AJ85">IF($D85="","",IFERROR(INDEX('Schedule 2'!$K$35:$IX$35,MATCH($D85,'Schedule 2'!$K$7:$IX$7,0)+1),""))</f>
        <v/>
      </c>
      <c r="AK85" s="70"/>
      <c r="AL85" s="200" t="str">
        <f>IF($D85&lt;&gt;"",'Schedule 2'!$G$15,"")</f>
        <v/>
      </c>
      <c r="AM85" s="70"/>
      <c r="AN85" s="203" t="str" cm="1">
        <f t="array" ref="AN85">IF($D85="","",IFERROR(INDEX('Schedule 2'!$K$39:$IX$39,MATCH($D85,'Schedule 2'!$K$7:$IX$7,0)+1),""))</f>
        <v/>
      </c>
      <c r="AO85" s="13"/>
      <c r="AP85" s="214"/>
      <c r="AQ85" s="202" t="str">
        <f t="shared" si="5"/>
        <v/>
      </c>
      <c r="AR85" s="70"/>
      <c r="AS85" s="200" t="str">
        <f>IF($D85&lt;&gt;"",'Schedule 2'!$G$15,"")</f>
        <v/>
      </c>
      <c r="AT85" s="70"/>
      <c r="AU85" s="203" t="str">
        <f t="shared" si="6"/>
        <v/>
      </c>
      <c r="AV85" s="311"/>
      <c r="AW85" s="99"/>
      <c r="AX85" s="310"/>
      <c r="AY85" s="256" t="str" cm="1">
        <f t="array" ref="AY85">IF($D85="","",IFERROR(INDEX('Schedule 3'!$K$26:$IX$26,MATCH($D85,'Schedule 3'!$K$24:$IX$24,0)+1),""))</f>
        <v/>
      </c>
      <c r="AZ85" s="13"/>
      <c r="BA85" s="200" t="str">
        <f>IF($D85&lt;&gt;"",'Schedule 2'!$G$15,"")</f>
        <v/>
      </c>
      <c r="BB85" s="13"/>
      <c r="BC85" s="203" t="str">
        <f t="shared" si="7"/>
        <v/>
      </c>
      <c r="BD85" s="13"/>
      <c r="BE85" s="256" t="str" cm="1">
        <f t="array" ref="BE85">IF($D85="","",IFERROR(INDEX('Schedule 3'!$K$32:$IX$32,MATCH($D85,'Schedule 3'!$K$24:$IX$24,0)+1)+INDEX('Schedule 3'!$K$28:$IX$28,MATCH($D85,'Schedule 3'!$K$24:$IX$24,0)+1),""))</f>
        <v/>
      </c>
      <c r="BF85" s="13"/>
      <c r="BG85" s="200" t="str">
        <f>IF($D85&lt;&gt;"",'Schedule 2'!$G$15,"")</f>
        <v/>
      </c>
      <c r="BH85" s="13"/>
      <c r="BI85" s="203" t="str">
        <f t="shared" si="8"/>
        <v/>
      </c>
      <c r="BJ85" s="13"/>
      <c r="BK85" s="256" t="str" cm="1">
        <f t="array" ref="BK85">IF($D85="","",IFERROR(INDEX('Schedule 3'!$K$34:$IX$34,MATCH($D85,'Schedule 3'!$K$24:$IX$24,0)+1),""))</f>
        <v/>
      </c>
      <c r="BL85" s="13"/>
      <c r="BM85" s="200" t="str">
        <f>IF($D85&lt;&gt;"",'Schedule 2'!$G$15,"")</f>
        <v/>
      </c>
      <c r="BN85" s="13"/>
      <c r="BO85" s="203" t="str">
        <f t="shared" si="9"/>
        <v/>
      </c>
      <c r="BP85" s="311"/>
      <c r="BQ85" s="99"/>
      <c r="BR85" s="310"/>
      <c r="BS85" s="480" t="str">
        <f>IF($D85="","",IFERROR(INDEX('Schedule 1'!$K$76:$IX$76,MATCH($D85,'Schedule 1'!$K$70:$IX$70,0)),""))</f>
        <v/>
      </c>
      <c r="BT85" s="480"/>
      <c r="BU85" s="480"/>
      <c r="BV85" s="202"/>
      <c r="BW85" s="198" t="str">
        <f>IF($D85="","",IF(BS85='Helper 1'!$F$2,AN85,""))</f>
        <v/>
      </c>
      <c r="BX85" s="13"/>
      <c r="BY85" s="198" t="str">
        <f>IF($D85="","",IF(BS85='Helper 1'!$F$3,AN85,""))</f>
        <v/>
      </c>
      <c r="BZ85" s="198"/>
      <c r="CA85" s="198" t="str" cm="1">
        <f t="array" ref="CA85">IF($D85="","",IF(BS85='Helper 1'!$F$2,IFERROR(INDEX('Schedule 2'!$K$41:$IX$41,MATCH($D85,'Schedule 2'!$K$29:$IX$29,0)+1),""),""))</f>
        <v/>
      </c>
      <c r="CB85" s="198"/>
      <c r="CC85" s="198" t="str" cm="1">
        <f t="array" ref="CC85">IF($D85="","",IF(BS85='Helper 1'!$F$3,IFERROR(INDEX('Schedule 2'!$K$41:$IX$41,MATCH($D85,'Schedule 2'!$K$29:$IX$29,0)+1),""),""))</f>
        <v/>
      </c>
      <c r="CD85" s="198"/>
      <c r="CE85" s="198" t="str" cm="1">
        <f t="array" ref="CE85">IF($D85="","",IF(BS85='Helper 1'!$F$2,IFERROR(INDEX('Schedule 2'!$K$43:$IX$43,MATCH($D85,'Schedule 2'!$K$29:$IX$29,0)+1),""),""))</f>
        <v/>
      </c>
      <c r="CF85" s="198"/>
      <c r="CG85" s="198" t="str" cm="1">
        <f t="array" ref="CG85">IF($D85="","",IF(BS85='Helper 1'!$F$3,IFERROR(INDEX('Schedule 2'!$K$43:$IX$43,MATCH($D85,'Schedule 2'!$K$29:$IX$29,0)+1),""),""))</f>
        <v/>
      </c>
      <c r="CH85" s="311"/>
      <c r="CI85" s="296"/>
      <c r="CJ85" s="99"/>
      <c r="CK85" s="99"/>
      <c r="CL85" s="99"/>
    </row>
    <row r="86" spans="1:90" ht="15" customHeight="1" x14ac:dyDescent="0.35">
      <c r="A86" s="13"/>
      <c r="B86" s="233" t="str">
        <f>'Helper 1'!AE37</f>
        <v/>
      </c>
      <c r="C86" s="99"/>
      <c r="D86" s="309" t="str">
        <f>IFERROR(INDEX('Helper 1'!$AA$2:$AA$51,MATCH(B86,'Helper 1'!$AD$2:$AD$51,0)),"")</f>
        <v/>
      </c>
      <c r="E86" s="99"/>
      <c r="F86" s="310"/>
      <c r="G86" s="202" t="str" cm="1">
        <f t="array" ref="G86">IF($D86="","",IFERROR(INDEX('Schedule 2'!$K$9:$IX$9,MATCH($D86,'Schedule 2'!$K$7:$IX$7,0)+1),""))</f>
        <v/>
      </c>
      <c r="H86" s="199"/>
      <c r="I86" s="200" t="str">
        <f>IF(D86&lt;&gt;"",'Schedule 2'!$G$15,"")</f>
        <v/>
      </c>
      <c r="J86" s="199"/>
      <c r="K86" s="203" t="str">
        <f t="shared" si="0"/>
        <v/>
      </c>
      <c r="L86" s="99"/>
      <c r="M86" s="99"/>
      <c r="N86" s="202" t="str" cm="1">
        <f t="array" ref="N86">IF($D86="","",IFERROR(INDEX('Schedule 2'!$K$11:$IX$11,MATCH($D86,'Schedule 2'!$K$7:$IX$7,0)+1),""))</f>
        <v/>
      </c>
      <c r="O86" s="70"/>
      <c r="P86" s="200" t="str">
        <f>IF($D86&lt;&gt;"",'Schedule 2'!$G$15,"")</f>
        <v/>
      </c>
      <c r="Q86" s="70"/>
      <c r="R86" s="203" t="str">
        <f t="shared" si="1"/>
        <v/>
      </c>
      <c r="S86" s="311"/>
      <c r="T86" s="99"/>
      <c r="U86" s="310"/>
      <c r="V86" s="202" t="str" cm="1">
        <f t="array" ref="V86">IF($D86="","",IFERROR(INDEX('Schedule 6'!$K$18:$IX$18,MATCH($D86,'Schedule 6'!$K$7:$IX$7,0)+1),""))</f>
        <v/>
      </c>
      <c r="W86" s="70"/>
      <c r="X86" s="200" t="str">
        <f>IF($D86&lt;&gt;"",'Schedule 2'!$G$15,"")</f>
        <v/>
      </c>
      <c r="Y86" s="70"/>
      <c r="Z86" s="203" t="str">
        <f t="shared" si="2"/>
        <v/>
      </c>
      <c r="AA86" s="99"/>
      <c r="AB86" s="99"/>
      <c r="AC86" s="202" t="str">
        <f t="shared" si="3"/>
        <v/>
      </c>
      <c r="AD86" s="70"/>
      <c r="AE86" s="200" t="str">
        <f>IF($D86&lt;&gt;"",'Schedule 2'!$G$15,"")</f>
        <v/>
      </c>
      <c r="AF86" s="70"/>
      <c r="AG86" s="203" t="str">
        <f t="shared" si="4"/>
        <v/>
      </c>
      <c r="AH86" s="99"/>
      <c r="AI86" s="99"/>
      <c r="AJ86" s="202" t="str" cm="1">
        <f t="array" ref="AJ86">IF($D86="","",IFERROR(INDEX('Schedule 2'!$K$35:$IX$35,MATCH($D86,'Schedule 2'!$K$7:$IX$7,0)+1),""))</f>
        <v/>
      </c>
      <c r="AK86" s="70"/>
      <c r="AL86" s="200" t="str">
        <f>IF($D86&lt;&gt;"",'Schedule 2'!$G$15,"")</f>
        <v/>
      </c>
      <c r="AM86" s="70"/>
      <c r="AN86" s="203" t="str" cm="1">
        <f t="array" ref="AN86">IF($D86="","",IFERROR(INDEX('Schedule 2'!$K$39:$IX$39,MATCH($D86,'Schedule 2'!$K$7:$IX$7,0)+1),""))</f>
        <v/>
      </c>
      <c r="AO86" s="13"/>
      <c r="AP86" s="214"/>
      <c r="AQ86" s="202" t="str">
        <f t="shared" si="5"/>
        <v/>
      </c>
      <c r="AR86" s="70"/>
      <c r="AS86" s="200" t="str">
        <f>IF($D86&lt;&gt;"",'Schedule 2'!$G$15,"")</f>
        <v/>
      </c>
      <c r="AT86" s="70"/>
      <c r="AU86" s="203" t="str">
        <f t="shared" si="6"/>
        <v/>
      </c>
      <c r="AV86" s="311"/>
      <c r="AW86" s="99"/>
      <c r="AX86" s="310"/>
      <c r="AY86" s="256" t="str" cm="1">
        <f t="array" ref="AY86">IF($D86="","",IFERROR(INDEX('Schedule 3'!$K$26:$IX$26,MATCH($D86,'Schedule 3'!$K$24:$IX$24,0)+1),""))</f>
        <v/>
      </c>
      <c r="AZ86" s="13"/>
      <c r="BA86" s="200" t="str">
        <f>IF($D86&lt;&gt;"",'Schedule 2'!$G$15,"")</f>
        <v/>
      </c>
      <c r="BB86" s="13"/>
      <c r="BC86" s="203" t="str">
        <f t="shared" si="7"/>
        <v/>
      </c>
      <c r="BD86" s="13"/>
      <c r="BE86" s="256" t="str" cm="1">
        <f t="array" ref="BE86">IF($D86="","",IFERROR(INDEX('Schedule 3'!$K$32:$IX$32,MATCH($D86,'Schedule 3'!$K$24:$IX$24,0)+1)+INDEX('Schedule 3'!$K$28:$IX$28,MATCH($D86,'Schedule 3'!$K$24:$IX$24,0)+1),""))</f>
        <v/>
      </c>
      <c r="BF86" s="13"/>
      <c r="BG86" s="200" t="str">
        <f>IF($D86&lt;&gt;"",'Schedule 2'!$G$15,"")</f>
        <v/>
      </c>
      <c r="BH86" s="13"/>
      <c r="BI86" s="203" t="str">
        <f t="shared" si="8"/>
        <v/>
      </c>
      <c r="BJ86" s="13"/>
      <c r="BK86" s="256" t="str" cm="1">
        <f t="array" ref="BK86">IF($D86="","",IFERROR(INDEX('Schedule 3'!$K$34:$IX$34,MATCH($D86,'Schedule 3'!$K$24:$IX$24,0)+1),""))</f>
        <v/>
      </c>
      <c r="BL86" s="13"/>
      <c r="BM86" s="200" t="str">
        <f>IF($D86&lt;&gt;"",'Schedule 2'!$G$15,"")</f>
        <v/>
      </c>
      <c r="BN86" s="13"/>
      <c r="BO86" s="203" t="str">
        <f t="shared" si="9"/>
        <v/>
      </c>
      <c r="BP86" s="311"/>
      <c r="BQ86" s="99"/>
      <c r="BR86" s="310"/>
      <c r="BS86" s="480" t="str">
        <f>IF($D86="","",IFERROR(INDEX('Schedule 1'!$K$76:$IX$76,MATCH($D86,'Schedule 1'!$K$70:$IX$70,0)),""))</f>
        <v/>
      </c>
      <c r="BT86" s="480"/>
      <c r="BU86" s="480"/>
      <c r="BV86" s="202"/>
      <c r="BW86" s="198" t="str">
        <f>IF($D86="","",IF(BS86='Helper 1'!$F$2,AN86,""))</f>
        <v/>
      </c>
      <c r="BX86" s="13"/>
      <c r="BY86" s="198" t="str">
        <f>IF($D86="","",IF(BS86='Helper 1'!$F$3,AN86,""))</f>
        <v/>
      </c>
      <c r="BZ86" s="198"/>
      <c r="CA86" s="198" t="str" cm="1">
        <f t="array" ref="CA86">IF($D86="","",IF(BS86='Helper 1'!$F$2,IFERROR(INDEX('Schedule 2'!$K$41:$IX$41,MATCH($D86,'Schedule 2'!$K$29:$IX$29,0)+1),""),""))</f>
        <v/>
      </c>
      <c r="CB86" s="198"/>
      <c r="CC86" s="198" t="str" cm="1">
        <f t="array" ref="CC86">IF($D86="","",IF(BS86='Helper 1'!$F$3,IFERROR(INDEX('Schedule 2'!$K$41:$IX$41,MATCH($D86,'Schedule 2'!$K$29:$IX$29,0)+1),""),""))</f>
        <v/>
      </c>
      <c r="CD86" s="198"/>
      <c r="CE86" s="198" t="str" cm="1">
        <f t="array" ref="CE86">IF($D86="","",IF(BS86='Helper 1'!$F$2,IFERROR(INDEX('Schedule 2'!$K$43:$IX$43,MATCH($D86,'Schedule 2'!$K$29:$IX$29,0)+1),""),""))</f>
        <v/>
      </c>
      <c r="CF86" s="198"/>
      <c r="CG86" s="198" t="str" cm="1">
        <f t="array" ref="CG86">IF($D86="","",IF(BS86='Helper 1'!$F$3,IFERROR(INDEX('Schedule 2'!$K$43:$IX$43,MATCH($D86,'Schedule 2'!$K$29:$IX$29,0)+1),""),""))</f>
        <v/>
      </c>
      <c r="CH86" s="311"/>
      <c r="CI86" s="296"/>
      <c r="CJ86" s="99"/>
      <c r="CK86" s="99"/>
      <c r="CL86" s="99"/>
    </row>
    <row r="87" spans="1:90" ht="15" customHeight="1" x14ac:dyDescent="0.35">
      <c r="A87" s="13"/>
      <c r="B87" s="233" t="str">
        <f>'Helper 1'!AE38</f>
        <v/>
      </c>
      <c r="C87" s="99"/>
      <c r="D87" s="309" t="str">
        <f>IFERROR(INDEX('Helper 1'!$AA$2:$AA$51,MATCH(B87,'Helper 1'!$AD$2:$AD$51,0)),"")</f>
        <v/>
      </c>
      <c r="E87" s="99"/>
      <c r="F87" s="310"/>
      <c r="G87" s="202" t="str" cm="1">
        <f t="array" ref="G87">IF($D87="","",IFERROR(INDEX('Schedule 2'!$K$9:$IX$9,MATCH($D87,'Schedule 2'!$K$7:$IX$7,0)+1),""))</f>
        <v/>
      </c>
      <c r="H87" s="199"/>
      <c r="I87" s="200" t="str">
        <f>IF(D87&lt;&gt;"",'Schedule 2'!$G$15,"")</f>
        <v/>
      </c>
      <c r="J87" s="199"/>
      <c r="K87" s="203" t="str">
        <f t="shared" si="0"/>
        <v/>
      </c>
      <c r="L87" s="99"/>
      <c r="M87" s="99"/>
      <c r="N87" s="202" t="str" cm="1">
        <f t="array" ref="N87">IF($D87="","",IFERROR(INDEX('Schedule 2'!$K$11:$IX$11,MATCH($D87,'Schedule 2'!$K$7:$IX$7,0)+1),""))</f>
        <v/>
      </c>
      <c r="O87" s="70"/>
      <c r="P87" s="200" t="str">
        <f>IF($D87&lt;&gt;"",'Schedule 2'!$G$15,"")</f>
        <v/>
      </c>
      <c r="Q87" s="70"/>
      <c r="R87" s="203" t="str">
        <f t="shared" si="1"/>
        <v/>
      </c>
      <c r="S87" s="311"/>
      <c r="T87" s="99"/>
      <c r="U87" s="310"/>
      <c r="V87" s="202" t="str" cm="1">
        <f t="array" ref="V87">IF($D87="","",IFERROR(INDEX('Schedule 6'!$K$18:$IX$18,MATCH($D87,'Schedule 6'!$K$7:$IX$7,0)+1),""))</f>
        <v/>
      </c>
      <c r="W87" s="70"/>
      <c r="X87" s="200" t="str">
        <f>IF($D87&lt;&gt;"",'Schedule 2'!$G$15,"")</f>
        <v/>
      </c>
      <c r="Y87" s="70"/>
      <c r="Z87" s="203" t="str">
        <f t="shared" si="2"/>
        <v/>
      </c>
      <c r="AA87" s="99"/>
      <c r="AB87" s="99"/>
      <c r="AC87" s="202" t="str">
        <f t="shared" si="3"/>
        <v/>
      </c>
      <c r="AD87" s="70"/>
      <c r="AE87" s="200" t="str">
        <f>IF($D87&lt;&gt;"",'Schedule 2'!$G$15,"")</f>
        <v/>
      </c>
      <c r="AF87" s="70"/>
      <c r="AG87" s="203" t="str">
        <f t="shared" si="4"/>
        <v/>
      </c>
      <c r="AH87" s="99"/>
      <c r="AI87" s="99"/>
      <c r="AJ87" s="202" t="str" cm="1">
        <f t="array" ref="AJ87">IF($D87="","",IFERROR(INDEX('Schedule 2'!$K$35:$IX$35,MATCH($D87,'Schedule 2'!$K$7:$IX$7,0)+1),""))</f>
        <v/>
      </c>
      <c r="AK87" s="70"/>
      <c r="AL87" s="200" t="str">
        <f>IF($D87&lt;&gt;"",'Schedule 2'!$G$15,"")</f>
        <v/>
      </c>
      <c r="AM87" s="70"/>
      <c r="AN87" s="203" t="str" cm="1">
        <f t="array" ref="AN87">IF($D87="","",IFERROR(INDEX('Schedule 2'!$K$39:$IX$39,MATCH($D87,'Schedule 2'!$K$7:$IX$7,0)+1),""))</f>
        <v/>
      </c>
      <c r="AO87" s="13"/>
      <c r="AP87" s="214"/>
      <c r="AQ87" s="202" t="str">
        <f t="shared" si="5"/>
        <v/>
      </c>
      <c r="AR87" s="70"/>
      <c r="AS87" s="200" t="str">
        <f>IF($D87&lt;&gt;"",'Schedule 2'!$G$15,"")</f>
        <v/>
      </c>
      <c r="AT87" s="70"/>
      <c r="AU87" s="203" t="str">
        <f t="shared" si="6"/>
        <v/>
      </c>
      <c r="AV87" s="311"/>
      <c r="AW87" s="99"/>
      <c r="AX87" s="310"/>
      <c r="AY87" s="256" t="str" cm="1">
        <f t="array" ref="AY87">IF($D87="","",IFERROR(INDEX('Schedule 3'!$K$26:$IX$26,MATCH($D87,'Schedule 3'!$K$24:$IX$24,0)+1),""))</f>
        <v/>
      </c>
      <c r="AZ87" s="13"/>
      <c r="BA87" s="200" t="str">
        <f>IF($D87&lt;&gt;"",'Schedule 2'!$G$15,"")</f>
        <v/>
      </c>
      <c r="BB87" s="13"/>
      <c r="BC87" s="203" t="str">
        <f t="shared" si="7"/>
        <v/>
      </c>
      <c r="BD87" s="13"/>
      <c r="BE87" s="256" t="str" cm="1">
        <f t="array" ref="BE87">IF($D87="","",IFERROR(INDEX('Schedule 3'!$K$32:$IX$32,MATCH($D87,'Schedule 3'!$K$24:$IX$24,0)+1)+INDEX('Schedule 3'!$K$28:$IX$28,MATCH($D87,'Schedule 3'!$K$24:$IX$24,0)+1),""))</f>
        <v/>
      </c>
      <c r="BF87" s="13"/>
      <c r="BG87" s="200" t="str">
        <f>IF($D87&lt;&gt;"",'Schedule 2'!$G$15,"")</f>
        <v/>
      </c>
      <c r="BH87" s="13"/>
      <c r="BI87" s="203" t="str">
        <f t="shared" si="8"/>
        <v/>
      </c>
      <c r="BJ87" s="13"/>
      <c r="BK87" s="256" t="str" cm="1">
        <f t="array" ref="BK87">IF($D87="","",IFERROR(INDEX('Schedule 3'!$K$34:$IX$34,MATCH($D87,'Schedule 3'!$K$24:$IX$24,0)+1),""))</f>
        <v/>
      </c>
      <c r="BL87" s="13"/>
      <c r="BM87" s="200" t="str">
        <f>IF($D87&lt;&gt;"",'Schedule 2'!$G$15,"")</f>
        <v/>
      </c>
      <c r="BN87" s="13"/>
      <c r="BO87" s="203" t="str">
        <f t="shared" si="9"/>
        <v/>
      </c>
      <c r="BP87" s="311"/>
      <c r="BQ87" s="99"/>
      <c r="BR87" s="310"/>
      <c r="BS87" s="480" t="str">
        <f>IF($D87="","",IFERROR(INDEX('Schedule 1'!$K$76:$IX$76,MATCH($D87,'Schedule 1'!$K$70:$IX$70,0)),""))</f>
        <v/>
      </c>
      <c r="BT87" s="480"/>
      <c r="BU87" s="480"/>
      <c r="BV87" s="202"/>
      <c r="BW87" s="198" t="str">
        <f>IF($D87="","",IF(BS87='Helper 1'!$F$2,AN87,""))</f>
        <v/>
      </c>
      <c r="BX87" s="13"/>
      <c r="BY87" s="198" t="str">
        <f>IF($D87="","",IF(BS87='Helper 1'!$F$3,AN87,""))</f>
        <v/>
      </c>
      <c r="BZ87" s="198"/>
      <c r="CA87" s="198" t="str" cm="1">
        <f t="array" ref="CA87">IF($D87="","",IF(BS87='Helper 1'!$F$2,IFERROR(INDEX('Schedule 2'!$K$41:$IX$41,MATCH($D87,'Schedule 2'!$K$29:$IX$29,0)+1),""),""))</f>
        <v/>
      </c>
      <c r="CB87" s="198"/>
      <c r="CC87" s="198" t="str" cm="1">
        <f t="array" ref="CC87">IF($D87="","",IF(BS87='Helper 1'!$F$3,IFERROR(INDEX('Schedule 2'!$K$41:$IX$41,MATCH($D87,'Schedule 2'!$K$29:$IX$29,0)+1),""),""))</f>
        <v/>
      </c>
      <c r="CD87" s="198"/>
      <c r="CE87" s="198" t="str" cm="1">
        <f t="array" ref="CE87">IF($D87="","",IF(BS87='Helper 1'!$F$2,IFERROR(INDEX('Schedule 2'!$K$43:$IX$43,MATCH($D87,'Schedule 2'!$K$29:$IX$29,0)+1),""),""))</f>
        <v/>
      </c>
      <c r="CF87" s="198"/>
      <c r="CG87" s="198" t="str" cm="1">
        <f t="array" ref="CG87">IF($D87="","",IF(BS87='Helper 1'!$F$3,IFERROR(INDEX('Schedule 2'!$K$43:$IX$43,MATCH($D87,'Schedule 2'!$K$29:$IX$29,0)+1),""),""))</f>
        <v/>
      </c>
      <c r="CH87" s="311"/>
      <c r="CI87" s="296"/>
      <c r="CJ87" s="99"/>
      <c r="CK87" s="99"/>
      <c r="CL87" s="99"/>
    </row>
    <row r="88" spans="1:90" ht="15" customHeight="1" x14ac:dyDescent="0.35">
      <c r="A88" s="13"/>
      <c r="B88" s="233" t="str">
        <f>'Helper 1'!AE39</f>
        <v/>
      </c>
      <c r="C88" s="99"/>
      <c r="D88" s="309" t="str">
        <f>IFERROR(INDEX('Helper 1'!$AA$2:$AA$51,MATCH(B88,'Helper 1'!$AD$2:$AD$51,0)),"")</f>
        <v/>
      </c>
      <c r="E88" s="99"/>
      <c r="F88" s="310"/>
      <c r="G88" s="202" t="str" cm="1">
        <f t="array" ref="G88">IF($D88="","",IFERROR(INDEX('Schedule 2'!$K$9:$IX$9,MATCH($D88,'Schedule 2'!$K$7:$IX$7,0)+1),""))</f>
        <v/>
      </c>
      <c r="H88" s="199"/>
      <c r="I88" s="200" t="str">
        <f>IF(D88&lt;&gt;"",'Schedule 2'!$G$15,"")</f>
        <v/>
      </c>
      <c r="J88" s="199"/>
      <c r="K88" s="203" t="str">
        <f t="shared" si="0"/>
        <v/>
      </c>
      <c r="L88" s="99"/>
      <c r="M88" s="99"/>
      <c r="N88" s="202" t="str" cm="1">
        <f t="array" ref="N88">IF($D88="","",IFERROR(INDEX('Schedule 2'!$K$11:$IX$11,MATCH($D88,'Schedule 2'!$K$7:$IX$7,0)+1),""))</f>
        <v/>
      </c>
      <c r="O88" s="70"/>
      <c r="P88" s="200" t="str">
        <f>IF($D88&lt;&gt;"",'Schedule 2'!$G$15,"")</f>
        <v/>
      </c>
      <c r="Q88" s="70"/>
      <c r="R88" s="203" t="str">
        <f t="shared" si="1"/>
        <v/>
      </c>
      <c r="S88" s="311"/>
      <c r="T88" s="99"/>
      <c r="U88" s="310"/>
      <c r="V88" s="202" t="str" cm="1">
        <f t="array" ref="V88">IF($D88="","",IFERROR(INDEX('Schedule 6'!$K$18:$IX$18,MATCH($D88,'Schedule 6'!$K$7:$IX$7,0)+1),""))</f>
        <v/>
      </c>
      <c r="W88" s="70"/>
      <c r="X88" s="200" t="str">
        <f>IF($D88&lt;&gt;"",'Schedule 2'!$G$15,"")</f>
        <v/>
      </c>
      <c r="Y88" s="70"/>
      <c r="Z88" s="203" t="str">
        <f t="shared" si="2"/>
        <v/>
      </c>
      <c r="AA88" s="99"/>
      <c r="AB88" s="99"/>
      <c r="AC88" s="202" t="str">
        <f t="shared" si="3"/>
        <v/>
      </c>
      <c r="AD88" s="70"/>
      <c r="AE88" s="200" t="str">
        <f>IF($D88&lt;&gt;"",'Schedule 2'!$G$15,"")</f>
        <v/>
      </c>
      <c r="AF88" s="70"/>
      <c r="AG88" s="203" t="str">
        <f t="shared" si="4"/>
        <v/>
      </c>
      <c r="AH88" s="99"/>
      <c r="AI88" s="99"/>
      <c r="AJ88" s="202" t="str" cm="1">
        <f t="array" ref="AJ88">IF($D88="","",IFERROR(INDEX('Schedule 2'!$K$35:$IX$35,MATCH($D88,'Schedule 2'!$K$7:$IX$7,0)+1),""))</f>
        <v/>
      </c>
      <c r="AK88" s="70"/>
      <c r="AL88" s="200" t="str">
        <f>IF($D88&lt;&gt;"",'Schedule 2'!$G$15,"")</f>
        <v/>
      </c>
      <c r="AM88" s="70"/>
      <c r="AN88" s="203" t="str" cm="1">
        <f t="array" ref="AN88">IF($D88="","",IFERROR(INDEX('Schedule 2'!$K$39:$IX$39,MATCH($D88,'Schedule 2'!$K$7:$IX$7,0)+1),""))</f>
        <v/>
      </c>
      <c r="AO88" s="13"/>
      <c r="AP88" s="214"/>
      <c r="AQ88" s="202" t="str">
        <f t="shared" si="5"/>
        <v/>
      </c>
      <c r="AR88" s="70"/>
      <c r="AS88" s="200" t="str">
        <f>IF($D88&lt;&gt;"",'Schedule 2'!$G$15,"")</f>
        <v/>
      </c>
      <c r="AT88" s="70"/>
      <c r="AU88" s="203" t="str">
        <f t="shared" si="6"/>
        <v/>
      </c>
      <c r="AV88" s="311"/>
      <c r="AW88" s="99"/>
      <c r="AX88" s="310"/>
      <c r="AY88" s="256" t="str" cm="1">
        <f t="array" ref="AY88">IF($D88="","",IFERROR(INDEX('Schedule 3'!$K$26:$IX$26,MATCH($D88,'Schedule 3'!$K$24:$IX$24,0)+1),""))</f>
        <v/>
      </c>
      <c r="AZ88" s="13"/>
      <c r="BA88" s="200" t="str">
        <f>IF($D88&lt;&gt;"",'Schedule 2'!$G$15,"")</f>
        <v/>
      </c>
      <c r="BB88" s="13"/>
      <c r="BC88" s="203" t="str">
        <f t="shared" si="7"/>
        <v/>
      </c>
      <c r="BD88" s="13"/>
      <c r="BE88" s="256" t="str" cm="1">
        <f t="array" ref="BE88">IF($D88="","",IFERROR(INDEX('Schedule 3'!$K$32:$IX$32,MATCH($D88,'Schedule 3'!$K$24:$IX$24,0)+1)+INDEX('Schedule 3'!$K$28:$IX$28,MATCH($D88,'Schedule 3'!$K$24:$IX$24,0)+1),""))</f>
        <v/>
      </c>
      <c r="BF88" s="13"/>
      <c r="BG88" s="200" t="str">
        <f>IF($D88&lt;&gt;"",'Schedule 2'!$G$15,"")</f>
        <v/>
      </c>
      <c r="BH88" s="13"/>
      <c r="BI88" s="203" t="str">
        <f t="shared" si="8"/>
        <v/>
      </c>
      <c r="BJ88" s="13"/>
      <c r="BK88" s="256" t="str" cm="1">
        <f t="array" ref="BK88">IF($D88="","",IFERROR(INDEX('Schedule 3'!$K$34:$IX$34,MATCH($D88,'Schedule 3'!$K$24:$IX$24,0)+1),""))</f>
        <v/>
      </c>
      <c r="BL88" s="13"/>
      <c r="BM88" s="200" t="str">
        <f>IF($D88&lt;&gt;"",'Schedule 2'!$G$15,"")</f>
        <v/>
      </c>
      <c r="BN88" s="13"/>
      <c r="BO88" s="203" t="str">
        <f t="shared" si="9"/>
        <v/>
      </c>
      <c r="BP88" s="311"/>
      <c r="BQ88" s="99"/>
      <c r="BR88" s="310"/>
      <c r="BS88" s="480" t="str">
        <f>IF($D88="","",IFERROR(INDEX('Schedule 1'!$K$76:$IX$76,MATCH($D88,'Schedule 1'!$K$70:$IX$70,0)),""))</f>
        <v/>
      </c>
      <c r="BT88" s="480"/>
      <c r="BU88" s="480"/>
      <c r="BV88" s="202"/>
      <c r="BW88" s="198" t="str">
        <f>IF($D88="","",IF(BS88='Helper 1'!$F$2,AN88,""))</f>
        <v/>
      </c>
      <c r="BX88" s="13"/>
      <c r="BY88" s="198" t="str">
        <f>IF($D88="","",IF(BS88='Helper 1'!$F$3,AN88,""))</f>
        <v/>
      </c>
      <c r="BZ88" s="198"/>
      <c r="CA88" s="198" t="str" cm="1">
        <f t="array" ref="CA88">IF($D88="","",IF(BS88='Helper 1'!$F$2,IFERROR(INDEX('Schedule 2'!$K$41:$IX$41,MATCH($D88,'Schedule 2'!$K$29:$IX$29,0)+1),""),""))</f>
        <v/>
      </c>
      <c r="CB88" s="198"/>
      <c r="CC88" s="198" t="str" cm="1">
        <f t="array" ref="CC88">IF($D88="","",IF(BS88='Helper 1'!$F$3,IFERROR(INDEX('Schedule 2'!$K$41:$IX$41,MATCH($D88,'Schedule 2'!$K$29:$IX$29,0)+1),""),""))</f>
        <v/>
      </c>
      <c r="CD88" s="198"/>
      <c r="CE88" s="198" t="str" cm="1">
        <f t="array" ref="CE88">IF($D88="","",IF(BS88='Helper 1'!$F$2,IFERROR(INDEX('Schedule 2'!$K$43:$IX$43,MATCH($D88,'Schedule 2'!$K$29:$IX$29,0)+1),""),""))</f>
        <v/>
      </c>
      <c r="CF88" s="198"/>
      <c r="CG88" s="198" t="str" cm="1">
        <f t="array" ref="CG88">IF($D88="","",IF(BS88='Helper 1'!$F$3,IFERROR(INDEX('Schedule 2'!$K$43:$IX$43,MATCH($D88,'Schedule 2'!$K$29:$IX$29,0)+1),""),""))</f>
        <v/>
      </c>
      <c r="CH88" s="311"/>
      <c r="CI88" s="296"/>
      <c r="CJ88" s="99"/>
      <c r="CK88" s="99"/>
      <c r="CL88" s="99"/>
    </row>
    <row r="89" spans="1:90" ht="15" customHeight="1" x14ac:dyDescent="0.35">
      <c r="A89" s="13"/>
      <c r="B89" s="233" t="str">
        <f>'Helper 1'!AE40</f>
        <v/>
      </c>
      <c r="C89" s="99"/>
      <c r="D89" s="309" t="str">
        <f>IFERROR(INDEX('Helper 1'!$AA$2:$AA$51,MATCH(B89,'Helper 1'!$AD$2:$AD$51,0)),"")</f>
        <v/>
      </c>
      <c r="E89" s="99"/>
      <c r="F89" s="310"/>
      <c r="G89" s="202" t="str" cm="1">
        <f t="array" ref="G89">IF($D89="","",IFERROR(INDEX('Schedule 2'!$K$9:$IX$9,MATCH($D89,'Schedule 2'!$K$7:$IX$7,0)+1),""))</f>
        <v/>
      </c>
      <c r="H89" s="199"/>
      <c r="I89" s="200" t="str">
        <f>IF(D89&lt;&gt;"",'Schedule 2'!$G$15,"")</f>
        <v/>
      </c>
      <c r="J89" s="199"/>
      <c r="K89" s="203" t="str">
        <f t="shared" si="0"/>
        <v/>
      </c>
      <c r="L89" s="99"/>
      <c r="M89" s="99"/>
      <c r="N89" s="202" t="str" cm="1">
        <f t="array" ref="N89">IF($D89="","",IFERROR(INDEX('Schedule 2'!$K$11:$IX$11,MATCH($D89,'Schedule 2'!$K$7:$IX$7,0)+1),""))</f>
        <v/>
      </c>
      <c r="O89" s="70"/>
      <c r="P89" s="200" t="str">
        <f>IF($D89&lt;&gt;"",'Schedule 2'!$G$15,"")</f>
        <v/>
      </c>
      <c r="Q89" s="70"/>
      <c r="R89" s="203" t="str">
        <f t="shared" si="1"/>
        <v/>
      </c>
      <c r="S89" s="311"/>
      <c r="T89" s="99"/>
      <c r="U89" s="310"/>
      <c r="V89" s="202" t="str" cm="1">
        <f t="array" ref="V89">IF($D89="","",IFERROR(INDEX('Schedule 6'!$K$18:$IX$18,MATCH($D89,'Schedule 6'!$K$7:$IX$7,0)+1),""))</f>
        <v/>
      </c>
      <c r="W89" s="70"/>
      <c r="X89" s="200" t="str">
        <f>IF($D89&lt;&gt;"",'Schedule 2'!$G$15,"")</f>
        <v/>
      </c>
      <c r="Y89" s="70"/>
      <c r="Z89" s="203" t="str">
        <f t="shared" si="2"/>
        <v/>
      </c>
      <c r="AA89" s="99"/>
      <c r="AB89" s="99"/>
      <c r="AC89" s="202" t="str">
        <f t="shared" si="3"/>
        <v/>
      </c>
      <c r="AD89" s="70"/>
      <c r="AE89" s="200" t="str">
        <f>IF($D89&lt;&gt;"",'Schedule 2'!$G$15,"")</f>
        <v/>
      </c>
      <c r="AF89" s="70"/>
      <c r="AG89" s="203" t="str">
        <f t="shared" si="4"/>
        <v/>
      </c>
      <c r="AH89" s="99"/>
      <c r="AI89" s="99"/>
      <c r="AJ89" s="202" t="str" cm="1">
        <f t="array" ref="AJ89">IF($D89="","",IFERROR(INDEX('Schedule 2'!$K$35:$IX$35,MATCH($D89,'Schedule 2'!$K$7:$IX$7,0)+1),""))</f>
        <v/>
      </c>
      <c r="AK89" s="70"/>
      <c r="AL89" s="200" t="str">
        <f>IF($D89&lt;&gt;"",'Schedule 2'!$G$15,"")</f>
        <v/>
      </c>
      <c r="AM89" s="70"/>
      <c r="AN89" s="203" t="str" cm="1">
        <f t="array" ref="AN89">IF($D89="","",IFERROR(INDEX('Schedule 2'!$K$39:$IX$39,MATCH($D89,'Schedule 2'!$K$7:$IX$7,0)+1),""))</f>
        <v/>
      </c>
      <c r="AO89" s="13"/>
      <c r="AP89" s="214"/>
      <c r="AQ89" s="202" t="str">
        <f t="shared" si="5"/>
        <v/>
      </c>
      <c r="AR89" s="70"/>
      <c r="AS89" s="200" t="str">
        <f>IF($D89&lt;&gt;"",'Schedule 2'!$G$15,"")</f>
        <v/>
      </c>
      <c r="AT89" s="70"/>
      <c r="AU89" s="203" t="str">
        <f t="shared" si="6"/>
        <v/>
      </c>
      <c r="AV89" s="311"/>
      <c r="AW89" s="99"/>
      <c r="AX89" s="310"/>
      <c r="AY89" s="256" t="str" cm="1">
        <f t="array" ref="AY89">IF($D89="","",IFERROR(INDEX('Schedule 3'!$K$26:$IX$26,MATCH($D89,'Schedule 3'!$K$24:$IX$24,0)+1),""))</f>
        <v/>
      </c>
      <c r="AZ89" s="13"/>
      <c r="BA89" s="200" t="str">
        <f>IF($D89&lt;&gt;"",'Schedule 2'!$G$15,"")</f>
        <v/>
      </c>
      <c r="BB89" s="13"/>
      <c r="BC89" s="203" t="str">
        <f t="shared" si="7"/>
        <v/>
      </c>
      <c r="BD89" s="13"/>
      <c r="BE89" s="256" t="str" cm="1">
        <f t="array" ref="BE89">IF($D89="","",IFERROR(INDEX('Schedule 3'!$K$32:$IX$32,MATCH($D89,'Schedule 3'!$K$24:$IX$24,0)+1)+INDEX('Schedule 3'!$K$28:$IX$28,MATCH($D89,'Schedule 3'!$K$24:$IX$24,0)+1),""))</f>
        <v/>
      </c>
      <c r="BF89" s="13"/>
      <c r="BG89" s="200" t="str">
        <f>IF($D89&lt;&gt;"",'Schedule 2'!$G$15,"")</f>
        <v/>
      </c>
      <c r="BH89" s="13"/>
      <c r="BI89" s="203" t="str">
        <f t="shared" si="8"/>
        <v/>
      </c>
      <c r="BJ89" s="13"/>
      <c r="BK89" s="256" t="str" cm="1">
        <f t="array" ref="BK89">IF($D89="","",IFERROR(INDEX('Schedule 3'!$K$34:$IX$34,MATCH($D89,'Schedule 3'!$K$24:$IX$24,0)+1),""))</f>
        <v/>
      </c>
      <c r="BL89" s="13"/>
      <c r="BM89" s="200" t="str">
        <f>IF($D89&lt;&gt;"",'Schedule 2'!$G$15,"")</f>
        <v/>
      </c>
      <c r="BN89" s="13"/>
      <c r="BO89" s="203" t="str">
        <f t="shared" si="9"/>
        <v/>
      </c>
      <c r="BP89" s="311"/>
      <c r="BQ89" s="99"/>
      <c r="BR89" s="310"/>
      <c r="BS89" s="480" t="str">
        <f>IF($D89="","",IFERROR(INDEX('Schedule 1'!$K$76:$IX$76,MATCH($D89,'Schedule 1'!$K$70:$IX$70,0)),""))</f>
        <v/>
      </c>
      <c r="BT89" s="480"/>
      <c r="BU89" s="480"/>
      <c r="BV89" s="202"/>
      <c r="BW89" s="198" t="str">
        <f>IF($D89="","",IF(BS89='Helper 1'!$F$2,AN89,""))</f>
        <v/>
      </c>
      <c r="BX89" s="13"/>
      <c r="BY89" s="198" t="str">
        <f>IF($D89="","",IF(BS89='Helper 1'!$F$3,AN89,""))</f>
        <v/>
      </c>
      <c r="BZ89" s="198"/>
      <c r="CA89" s="198" t="str" cm="1">
        <f t="array" ref="CA89">IF($D89="","",IF(BS89='Helper 1'!$F$2,IFERROR(INDEX('Schedule 2'!$K$41:$IX$41,MATCH($D89,'Schedule 2'!$K$29:$IX$29,0)+1),""),""))</f>
        <v/>
      </c>
      <c r="CB89" s="198"/>
      <c r="CC89" s="198" t="str" cm="1">
        <f t="array" ref="CC89">IF($D89="","",IF(BS89='Helper 1'!$F$3,IFERROR(INDEX('Schedule 2'!$K$41:$IX$41,MATCH($D89,'Schedule 2'!$K$29:$IX$29,0)+1),""),""))</f>
        <v/>
      </c>
      <c r="CD89" s="198"/>
      <c r="CE89" s="198" t="str" cm="1">
        <f t="array" ref="CE89">IF($D89="","",IF(BS89='Helper 1'!$F$2,IFERROR(INDEX('Schedule 2'!$K$43:$IX$43,MATCH($D89,'Schedule 2'!$K$29:$IX$29,0)+1),""),""))</f>
        <v/>
      </c>
      <c r="CF89" s="198"/>
      <c r="CG89" s="198" t="str" cm="1">
        <f t="array" ref="CG89">IF($D89="","",IF(BS89='Helper 1'!$F$3,IFERROR(INDEX('Schedule 2'!$K$43:$IX$43,MATCH($D89,'Schedule 2'!$K$29:$IX$29,0)+1),""),""))</f>
        <v/>
      </c>
      <c r="CH89" s="311"/>
      <c r="CI89" s="296"/>
      <c r="CJ89" s="99"/>
      <c r="CK89" s="99"/>
      <c r="CL89" s="99"/>
    </row>
    <row r="90" spans="1:90" ht="15" customHeight="1" x14ac:dyDescent="0.35">
      <c r="A90" s="13"/>
      <c r="B90" s="233" t="str">
        <f>'Helper 1'!AE41</f>
        <v/>
      </c>
      <c r="C90" s="99"/>
      <c r="D90" s="309" t="str">
        <f>IFERROR(INDEX('Helper 1'!$AA$2:$AA$51,MATCH(B90,'Helper 1'!$AD$2:$AD$51,0)),"")</f>
        <v/>
      </c>
      <c r="E90" s="99"/>
      <c r="F90" s="310"/>
      <c r="G90" s="202" t="str" cm="1">
        <f t="array" ref="G90">IF($D90="","",IFERROR(INDEX('Schedule 2'!$K$9:$IX$9,MATCH($D90,'Schedule 2'!$K$7:$IX$7,0)+1),""))</f>
        <v/>
      </c>
      <c r="H90" s="199"/>
      <c r="I90" s="200" t="str">
        <f>IF(D90&lt;&gt;"",'Schedule 2'!$G$15,"")</f>
        <v/>
      </c>
      <c r="J90" s="199"/>
      <c r="K90" s="203" t="str">
        <f t="shared" si="0"/>
        <v/>
      </c>
      <c r="L90" s="99"/>
      <c r="M90" s="99"/>
      <c r="N90" s="202" t="str" cm="1">
        <f t="array" ref="N90">IF($D90="","",IFERROR(INDEX('Schedule 2'!$K$11:$IX$11,MATCH($D90,'Schedule 2'!$K$7:$IX$7,0)+1),""))</f>
        <v/>
      </c>
      <c r="O90" s="70"/>
      <c r="P90" s="200" t="str">
        <f>IF($D90&lt;&gt;"",'Schedule 2'!$G$15,"")</f>
        <v/>
      </c>
      <c r="Q90" s="70"/>
      <c r="R90" s="203" t="str">
        <f t="shared" si="1"/>
        <v/>
      </c>
      <c r="S90" s="311"/>
      <c r="T90" s="99"/>
      <c r="U90" s="310"/>
      <c r="V90" s="202" t="str" cm="1">
        <f t="array" ref="V90">IF($D90="","",IFERROR(INDEX('Schedule 6'!$K$18:$IX$18,MATCH($D90,'Schedule 6'!$K$7:$IX$7,0)+1),""))</f>
        <v/>
      </c>
      <c r="W90" s="70"/>
      <c r="X90" s="200" t="str">
        <f>IF($D90&lt;&gt;"",'Schedule 2'!$G$15,"")</f>
        <v/>
      </c>
      <c r="Y90" s="70"/>
      <c r="Z90" s="203" t="str">
        <f t="shared" si="2"/>
        <v/>
      </c>
      <c r="AA90" s="99"/>
      <c r="AB90" s="99"/>
      <c r="AC90" s="202" t="str">
        <f t="shared" si="3"/>
        <v/>
      </c>
      <c r="AD90" s="70"/>
      <c r="AE90" s="200" t="str">
        <f>IF($D90&lt;&gt;"",'Schedule 2'!$G$15,"")</f>
        <v/>
      </c>
      <c r="AF90" s="70"/>
      <c r="AG90" s="203" t="str">
        <f t="shared" si="4"/>
        <v/>
      </c>
      <c r="AH90" s="99"/>
      <c r="AI90" s="99"/>
      <c r="AJ90" s="202" t="str" cm="1">
        <f t="array" ref="AJ90">IF($D90="","",IFERROR(INDEX('Schedule 2'!$K$35:$IX$35,MATCH($D90,'Schedule 2'!$K$7:$IX$7,0)+1),""))</f>
        <v/>
      </c>
      <c r="AK90" s="70"/>
      <c r="AL90" s="200" t="str">
        <f>IF($D90&lt;&gt;"",'Schedule 2'!$G$15,"")</f>
        <v/>
      </c>
      <c r="AM90" s="70"/>
      <c r="AN90" s="203" t="str" cm="1">
        <f t="array" ref="AN90">IF($D90="","",IFERROR(INDEX('Schedule 2'!$K$39:$IX$39,MATCH($D90,'Schedule 2'!$K$7:$IX$7,0)+1),""))</f>
        <v/>
      </c>
      <c r="AO90" s="13"/>
      <c r="AP90" s="214"/>
      <c r="AQ90" s="202" t="str">
        <f t="shared" si="5"/>
        <v/>
      </c>
      <c r="AR90" s="70"/>
      <c r="AS90" s="200" t="str">
        <f>IF($D90&lt;&gt;"",'Schedule 2'!$G$15,"")</f>
        <v/>
      </c>
      <c r="AT90" s="70"/>
      <c r="AU90" s="203" t="str">
        <f t="shared" si="6"/>
        <v/>
      </c>
      <c r="AV90" s="311"/>
      <c r="AW90" s="99"/>
      <c r="AX90" s="310"/>
      <c r="AY90" s="256" t="str" cm="1">
        <f t="array" ref="AY90">IF($D90="","",IFERROR(INDEX('Schedule 3'!$K$26:$IX$26,MATCH($D90,'Schedule 3'!$K$24:$IX$24,0)+1),""))</f>
        <v/>
      </c>
      <c r="AZ90" s="13"/>
      <c r="BA90" s="200" t="str">
        <f>IF($D90&lt;&gt;"",'Schedule 2'!$G$15,"")</f>
        <v/>
      </c>
      <c r="BB90" s="13"/>
      <c r="BC90" s="203" t="str">
        <f t="shared" si="7"/>
        <v/>
      </c>
      <c r="BD90" s="13"/>
      <c r="BE90" s="256" t="str" cm="1">
        <f t="array" ref="BE90">IF($D90="","",IFERROR(INDEX('Schedule 3'!$K$32:$IX$32,MATCH($D90,'Schedule 3'!$K$24:$IX$24,0)+1)+INDEX('Schedule 3'!$K$28:$IX$28,MATCH($D90,'Schedule 3'!$K$24:$IX$24,0)+1),""))</f>
        <v/>
      </c>
      <c r="BF90" s="13"/>
      <c r="BG90" s="200" t="str">
        <f>IF($D90&lt;&gt;"",'Schedule 2'!$G$15,"")</f>
        <v/>
      </c>
      <c r="BH90" s="13"/>
      <c r="BI90" s="203" t="str">
        <f t="shared" si="8"/>
        <v/>
      </c>
      <c r="BJ90" s="13"/>
      <c r="BK90" s="256" t="str" cm="1">
        <f t="array" ref="BK90">IF($D90="","",IFERROR(INDEX('Schedule 3'!$K$34:$IX$34,MATCH($D90,'Schedule 3'!$K$24:$IX$24,0)+1),""))</f>
        <v/>
      </c>
      <c r="BL90" s="13"/>
      <c r="BM90" s="200" t="str">
        <f>IF($D90&lt;&gt;"",'Schedule 2'!$G$15,"")</f>
        <v/>
      </c>
      <c r="BN90" s="13"/>
      <c r="BO90" s="203" t="str">
        <f t="shared" si="9"/>
        <v/>
      </c>
      <c r="BP90" s="311"/>
      <c r="BQ90" s="99"/>
      <c r="BR90" s="310"/>
      <c r="BS90" s="480" t="str">
        <f>IF($D90="","",IFERROR(INDEX('Schedule 1'!$K$76:$IX$76,MATCH($D90,'Schedule 1'!$K$70:$IX$70,0)),""))</f>
        <v/>
      </c>
      <c r="BT90" s="480"/>
      <c r="BU90" s="480"/>
      <c r="BV90" s="202"/>
      <c r="BW90" s="198" t="str">
        <f>IF($D90="","",IF(BS90='Helper 1'!$F$2,AN90,""))</f>
        <v/>
      </c>
      <c r="BX90" s="13"/>
      <c r="BY90" s="198" t="str">
        <f>IF($D90="","",IF(BS90='Helper 1'!$F$3,AN90,""))</f>
        <v/>
      </c>
      <c r="BZ90" s="198"/>
      <c r="CA90" s="198" t="str" cm="1">
        <f t="array" ref="CA90">IF($D90="","",IF(BS90='Helper 1'!$F$2,IFERROR(INDEX('Schedule 2'!$K$41:$IX$41,MATCH($D90,'Schedule 2'!$K$29:$IX$29,0)+1),""),""))</f>
        <v/>
      </c>
      <c r="CB90" s="198"/>
      <c r="CC90" s="198" t="str" cm="1">
        <f t="array" ref="CC90">IF($D90="","",IF(BS90='Helper 1'!$F$3,IFERROR(INDEX('Schedule 2'!$K$41:$IX$41,MATCH($D90,'Schedule 2'!$K$29:$IX$29,0)+1),""),""))</f>
        <v/>
      </c>
      <c r="CD90" s="198"/>
      <c r="CE90" s="198" t="str" cm="1">
        <f t="array" ref="CE90">IF($D90="","",IF(BS90='Helper 1'!$F$2,IFERROR(INDEX('Schedule 2'!$K$43:$IX$43,MATCH($D90,'Schedule 2'!$K$29:$IX$29,0)+1),""),""))</f>
        <v/>
      </c>
      <c r="CF90" s="198"/>
      <c r="CG90" s="198" t="str" cm="1">
        <f t="array" ref="CG90">IF($D90="","",IF(BS90='Helper 1'!$F$3,IFERROR(INDEX('Schedule 2'!$K$43:$IX$43,MATCH($D90,'Schedule 2'!$K$29:$IX$29,0)+1),""),""))</f>
        <v/>
      </c>
      <c r="CH90" s="311"/>
      <c r="CI90" s="296"/>
      <c r="CJ90" s="99"/>
      <c r="CK90" s="99"/>
      <c r="CL90" s="99"/>
    </row>
    <row r="91" spans="1:90" ht="15" customHeight="1" x14ac:dyDescent="0.35">
      <c r="A91" s="13"/>
      <c r="B91" s="233" t="str">
        <f>'Helper 1'!AE42</f>
        <v/>
      </c>
      <c r="C91" s="99"/>
      <c r="D91" s="309" t="str">
        <f>IFERROR(INDEX('Helper 1'!$AA$2:$AA$51,MATCH(B91,'Helper 1'!$AD$2:$AD$51,0)),"")</f>
        <v/>
      </c>
      <c r="E91" s="99"/>
      <c r="F91" s="310"/>
      <c r="G91" s="202" t="str" cm="1">
        <f t="array" ref="G91">IF($D91="","",IFERROR(INDEX('Schedule 2'!$K$9:$IX$9,MATCH($D91,'Schedule 2'!$K$7:$IX$7,0)+1),""))</f>
        <v/>
      </c>
      <c r="H91" s="199"/>
      <c r="I91" s="200" t="str">
        <f>IF(D91&lt;&gt;"",'Schedule 2'!$G$15,"")</f>
        <v/>
      </c>
      <c r="J91" s="199"/>
      <c r="K91" s="203" t="str">
        <f t="shared" si="0"/>
        <v/>
      </c>
      <c r="L91" s="99"/>
      <c r="M91" s="99"/>
      <c r="N91" s="202" t="str" cm="1">
        <f t="array" ref="N91">IF($D91="","",IFERROR(INDEX('Schedule 2'!$K$11:$IX$11,MATCH($D91,'Schedule 2'!$K$7:$IX$7,0)+1),""))</f>
        <v/>
      </c>
      <c r="O91" s="70"/>
      <c r="P91" s="200" t="str">
        <f>IF($D91&lt;&gt;"",'Schedule 2'!$G$15,"")</f>
        <v/>
      </c>
      <c r="Q91" s="70"/>
      <c r="R91" s="203" t="str">
        <f t="shared" si="1"/>
        <v/>
      </c>
      <c r="S91" s="311"/>
      <c r="T91" s="99"/>
      <c r="U91" s="310"/>
      <c r="V91" s="202" t="str" cm="1">
        <f t="array" ref="V91">IF($D91="","",IFERROR(INDEX('Schedule 6'!$K$18:$IX$18,MATCH($D91,'Schedule 6'!$K$7:$IX$7,0)+1),""))</f>
        <v/>
      </c>
      <c r="W91" s="70"/>
      <c r="X91" s="200" t="str">
        <f>IF($D91&lt;&gt;"",'Schedule 2'!$G$15,"")</f>
        <v/>
      </c>
      <c r="Y91" s="70"/>
      <c r="Z91" s="203" t="str">
        <f t="shared" si="2"/>
        <v/>
      </c>
      <c r="AA91" s="99"/>
      <c r="AB91" s="99"/>
      <c r="AC91" s="202" t="str">
        <f t="shared" si="3"/>
        <v/>
      </c>
      <c r="AD91" s="70"/>
      <c r="AE91" s="200" t="str">
        <f>IF($D91&lt;&gt;"",'Schedule 2'!$G$15,"")</f>
        <v/>
      </c>
      <c r="AF91" s="70"/>
      <c r="AG91" s="203" t="str">
        <f t="shared" si="4"/>
        <v/>
      </c>
      <c r="AH91" s="99"/>
      <c r="AI91" s="99"/>
      <c r="AJ91" s="202" t="str" cm="1">
        <f t="array" ref="AJ91">IF($D91="","",IFERROR(INDEX('Schedule 2'!$K$35:$IX$35,MATCH($D91,'Schedule 2'!$K$7:$IX$7,0)+1),""))</f>
        <v/>
      </c>
      <c r="AK91" s="70"/>
      <c r="AL91" s="200" t="str">
        <f>IF($D91&lt;&gt;"",'Schedule 2'!$G$15,"")</f>
        <v/>
      </c>
      <c r="AM91" s="70"/>
      <c r="AN91" s="203" t="str" cm="1">
        <f t="array" ref="AN91">IF($D91="","",IFERROR(INDEX('Schedule 2'!$K$39:$IX$39,MATCH($D91,'Schedule 2'!$K$7:$IX$7,0)+1),""))</f>
        <v/>
      </c>
      <c r="AO91" s="13"/>
      <c r="AP91" s="214"/>
      <c r="AQ91" s="202" t="str">
        <f t="shared" si="5"/>
        <v/>
      </c>
      <c r="AR91" s="70"/>
      <c r="AS91" s="200" t="str">
        <f>IF($D91&lt;&gt;"",'Schedule 2'!$G$15,"")</f>
        <v/>
      </c>
      <c r="AT91" s="70"/>
      <c r="AU91" s="203" t="str">
        <f t="shared" si="6"/>
        <v/>
      </c>
      <c r="AV91" s="311"/>
      <c r="AW91" s="99"/>
      <c r="AX91" s="310"/>
      <c r="AY91" s="256" t="str" cm="1">
        <f t="array" ref="AY91">IF($D91="","",IFERROR(INDEX('Schedule 3'!$K$26:$IX$26,MATCH($D91,'Schedule 3'!$K$24:$IX$24,0)+1),""))</f>
        <v/>
      </c>
      <c r="AZ91" s="13"/>
      <c r="BA91" s="200" t="str">
        <f>IF($D91&lt;&gt;"",'Schedule 2'!$G$15,"")</f>
        <v/>
      </c>
      <c r="BB91" s="13"/>
      <c r="BC91" s="203" t="str">
        <f t="shared" si="7"/>
        <v/>
      </c>
      <c r="BD91" s="13"/>
      <c r="BE91" s="256" t="str" cm="1">
        <f t="array" ref="BE91">IF($D91="","",IFERROR(INDEX('Schedule 3'!$K$32:$IX$32,MATCH($D91,'Schedule 3'!$K$24:$IX$24,0)+1)+INDEX('Schedule 3'!$K$28:$IX$28,MATCH($D91,'Schedule 3'!$K$24:$IX$24,0)+1),""))</f>
        <v/>
      </c>
      <c r="BF91" s="13"/>
      <c r="BG91" s="200" t="str">
        <f>IF($D91&lt;&gt;"",'Schedule 2'!$G$15,"")</f>
        <v/>
      </c>
      <c r="BH91" s="13"/>
      <c r="BI91" s="203" t="str">
        <f t="shared" si="8"/>
        <v/>
      </c>
      <c r="BJ91" s="13"/>
      <c r="BK91" s="256" t="str" cm="1">
        <f t="array" ref="BK91">IF($D91="","",IFERROR(INDEX('Schedule 3'!$K$34:$IX$34,MATCH($D91,'Schedule 3'!$K$24:$IX$24,0)+1),""))</f>
        <v/>
      </c>
      <c r="BL91" s="13"/>
      <c r="BM91" s="200" t="str">
        <f>IF($D91&lt;&gt;"",'Schedule 2'!$G$15,"")</f>
        <v/>
      </c>
      <c r="BN91" s="13"/>
      <c r="BO91" s="203" t="str">
        <f t="shared" si="9"/>
        <v/>
      </c>
      <c r="BP91" s="311"/>
      <c r="BQ91" s="99"/>
      <c r="BR91" s="310"/>
      <c r="BS91" s="480" t="str">
        <f>IF($D91="","",IFERROR(INDEX('Schedule 1'!$K$76:$IX$76,MATCH($D91,'Schedule 1'!$K$70:$IX$70,0)),""))</f>
        <v/>
      </c>
      <c r="BT91" s="480"/>
      <c r="BU91" s="480"/>
      <c r="BV91" s="202"/>
      <c r="BW91" s="198" t="str">
        <f>IF($D91="","",IF(BS91='Helper 1'!$F$2,AN91,""))</f>
        <v/>
      </c>
      <c r="BX91" s="13"/>
      <c r="BY91" s="198" t="str">
        <f>IF($D91="","",IF(BS91='Helper 1'!$F$3,AN91,""))</f>
        <v/>
      </c>
      <c r="BZ91" s="198"/>
      <c r="CA91" s="198" t="str" cm="1">
        <f t="array" ref="CA91">IF($D91="","",IF(BS91='Helper 1'!$F$2,IFERROR(INDEX('Schedule 2'!$K$41:$IX$41,MATCH($D91,'Schedule 2'!$K$29:$IX$29,0)+1),""),""))</f>
        <v/>
      </c>
      <c r="CB91" s="198"/>
      <c r="CC91" s="198" t="str" cm="1">
        <f t="array" ref="CC91">IF($D91="","",IF(BS91='Helper 1'!$F$3,IFERROR(INDEX('Schedule 2'!$K$41:$IX$41,MATCH($D91,'Schedule 2'!$K$29:$IX$29,0)+1),""),""))</f>
        <v/>
      </c>
      <c r="CD91" s="198"/>
      <c r="CE91" s="198" t="str" cm="1">
        <f t="array" ref="CE91">IF($D91="","",IF(BS91='Helper 1'!$F$2,IFERROR(INDEX('Schedule 2'!$K$43:$IX$43,MATCH($D91,'Schedule 2'!$K$29:$IX$29,0)+1),""),""))</f>
        <v/>
      </c>
      <c r="CF91" s="198"/>
      <c r="CG91" s="198" t="str" cm="1">
        <f t="array" ref="CG91">IF($D91="","",IF(BS91='Helper 1'!$F$3,IFERROR(INDEX('Schedule 2'!$K$43:$IX$43,MATCH($D91,'Schedule 2'!$K$29:$IX$29,0)+1),""),""))</f>
        <v/>
      </c>
      <c r="CH91" s="311"/>
      <c r="CI91" s="296"/>
      <c r="CJ91" s="99"/>
      <c r="CK91" s="99"/>
      <c r="CL91" s="99"/>
    </row>
    <row r="92" spans="1:90" ht="15" customHeight="1" x14ac:dyDescent="0.35">
      <c r="A92" s="13"/>
      <c r="B92" s="233" t="str">
        <f>'Helper 1'!AE43</f>
        <v/>
      </c>
      <c r="C92" s="99"/>
      <c r="D92" s="309" t="str">
        <f>IFERROR(INDEX('Helper 1'!$AA$2:$AA$51,MATCH(B92,'Helper 1'!$AD$2:$AD$51,0)),"")</f>
        <v/>
      </c>
      <c r="E92" s="99"/>
      <c r="F92" s="310"/>
      <c r="G92" s="202" t="str" cm="1">
        <f t="array" ref="G92">IF($D92="","",IFERROR(INDEX('Schedule 2'!$K$9:$IX$9,MATCH($D92,'Schedule 2'!$K$7:$IX$7,0)+1),""))</f>
        <v/>
      </c>
      <c r="H92" s="199"/>
      <c r="I92" s="200" t="str">
        <f>IF(D92&lt;&gt;"",'Schedule 2'!$G$15,"")</f>
        <v/>
      </c>
      <c r="J92" s="199"/>
      <c r="K92" s="203" t="str">
        <f t="shared" si="0"/>
        <v/>
      </c>
      <c r="L92" s="99"/>
      <c r="M92" s="99"/>
      <c r="N92" s="202" t="str" cm="1">
        <f t="array" ref="N92">IF($D92="","",IFERROR(INDEX('Schedule 2'!$K$11:$IX$11,MATCH($D92,'Schedule 2'!$K$7:$IX$7,0)+1),""))</f>
        <v/>
      </c>
      <c r="O92" s="70"/>
      <c r="P92" s="200" t="str">
        <f>IF($D92&lt;&gt;"",'Schedule 2'!$G$15,"")</f>
        <v/>
      </c>
      <c r="Q92" s="70"/>
      <c r="R92" s="203" t="str">
        <f t="shared" si="1"/>
        <v/>
      </c>
      <c r="S92" s="311"/>
      <c r="T92" s="99"/>
      <c r="U92" s="310"/>
      <c r="V92" s="202" t="str" cm="1">
        <f t="array" ref="V92">IF($D92="","",IFERROR(INDEX('Schedule 6'!$K$18:$IX$18,MATCH($D92,'Schedule 6'!$K$7:$IX$7,0)+1),""))</f>
        <v/>
      </c>
      <c r="W92" s="70"/>
      <c r="X92" s="200" t="str">
        <f>IF($D92&lt;&gt;"",'Schedule 2'!$G$15,"")</f>
        <v/>
      </c>
      <c r="Y92" s="70"/>
      <c r="Z92" s="203" t="str">
        <f t="shared" si="2"/>
        <v/>
      </c>
      <c r="AA92" s="99"/>
      <c r="AB92" s="99"/>
      <c r="AC92" s="202" t="str">
        <f t="shared" si="3"/>
        <v/>
      </c>
      <c r="AD92" s="70"/>
      <c r="AE92" s="200" t="str">
        <f>IF($D92&lt;&gt;"",'Schedule 2'!$G$15,"")</f>
        <v/>
      </c>
      <c r="AF92" s="70"/>
      <c r="AG92" s="203" t="str">
        <f t="shared" si="4"/>
        <v/>
      </c>
      <c r="AH92" s="99"/>
      <c r="AI92" s="99"/>
      <c r="AJ92" s="202" t="str" cm="1">
        <f t="array" ref="AJ92">IF($D92="","",IFERROR(INDEX('Schedule 2'!$K$35:$IX$35,MATCH($D92,'Schedule 2'!$K$7:$IX$7,0)+1),""))</f>
        <v/>
      </c>
      <c r="AK92" s="70"/>
      <c r="AL92" s="200" t="str">
        <f>IF($D92&lt;&gt;"",'Schedule 2'!$G$15,"")</f>
        <v/>
      </c>
      <c r="AM92" s="70"/>
      <c r="AN92" s="203" t="str" cm="1">
        <f t="array" ref="AN92">IF($D92="","",IFERROR(INDEX('Schedule 2'!$K$39:$IX$39,MATCH($D92,'Schedule 2'!$K$7:$IX$7,0)+1),""))</f>
        <v/>
      </c>
      <c r="AO92" s="13"/>
      <c r="AP92" s="214"/>
      <c r="AQ92" s="202" t="str">
        <f t="shared" si="5"/>
        <v/>
      </c>
      <c r="AR92" s="70"/>
      <c r="AS92" s="200" t="str">
        <f>IF($D92&lt;&gt;"",'Schedule 2'!$G$15,"")</f>
        <v/>
      </c>
      <c r="AT92" s="70"/>
      <c r="AU92" s="203" t="str">
        <f t="shared" si="6"/>
        <v/>
      </c>
      <c r="AV92" s="311"/>
      <c r="AW92" s="99"/>
      <c r="AX92" s="310"/>
      <c r="AY92" s="256" t="str" cm="1">
        <f t="array" ref="AY92">IF($D92="","",IFERROR(INDEX('Schedule 3'!$K$26:$IX$26,MATCH($D92,'Schedule 3'!$K$24:$IX$24,0)+1),""))</f>
        <v/>
      </c>
      <c r="AZ92" s="13"/>
      <c r="BA92" s="200" t="str">
        <f>IF($D92&lt;&gt;"",'Schedule 2'!$G$15,"")</f>
        <v/>
      </c>
      <c r="BB92" s="13"/>
      <c r="BC92" s="203" t="str">
        <f t="shared" si="7"/>
        <v/>
      </c>
      <c r="BD92" s="13"/>
      <c r="BE92" s="256" t="str" cm="1">
        <f t="array" ref="BE92">IF($D92="","",IFERROR(INDEX('Schedule 3'!$K$32:$IX$32,MATCH($D92,'Schedule 3'!$K$24:$IX$24,0)+1)+INDEX('Schedule 3'!$K$28:$IX$28,MATCH($D92,'Schedule 3'!$K$24:$IX$24,0)+1),""))</f>
        <v/>
      </c>
      <c r="BF92" s="13"/>
      <c r="BG92" s="200" t="str">
        <f>IF($D92&lt;&gt;"",'Schedule 2'!$G$15,"")</f>
        <v/>
      </c>
      <c r="BH92" s="13"/>
      <c r="BI92" s="203" t="str">
        <f t="shared" si="8"/>
        <v/>
      </c>
      <c r="BJ92" s="13"/>
      <c r="BK92" s="256" t="str" cm="1">
        <f t="array" ref="BK92">IF($D92="","",IFERROR(INDEX('Schedule 3'!$K$34:$IX$34,MATCH($D92,'Schedule 3'!$K$24:$IX$24,0)+1),""))</f>
        <v/>
      </c>
      <c r="BL92" s="13"/>
      <c r="BM92" s="200" t="str">
        <f>IF($D92&lt;&gt;"",'Schedule 2'!$G$15,"")</f>
        <v/>
      </c>
      <c r="BN92" s="13"/>
      <c r="BO92" s="203" t="str">
        <f t="shared" si="9"/>
        <v/>
      </c>
      <c r="BP92" s="311"/>
      <c r="BQ92" s="99"/>
      <c r="BR92" s="310"/>
      <c r="BS92" s="480" t="str">
        <f>IF($D92="","",IFERROR(INDEX('Schedule 1'!$K$76:$IX$76,MATCH($D92,'Schedule 1'!$K$70:$IX$70,0)),""))</f>
        <v/>
      </c>
      <c r="BT92" s="480"/>
      <c r="BU92" s="480"/>
      <c r="BV92" s="202"/>
      <c r="BW92" s="198" t="str">
        <f>IF($D92="","",IF(BS92='Helper 1'!$F$2,AN92,""))</f>
        <v/>
      </c>
      <c r="BX92" s="13"/>
      <c r="BY92" s="198" t="str">
        <f>IF($D92="","",IF(BS92='Helper 1'!$F$3,AN92,""))</f>
        <v/>
      </c>
      <c r="BZ92" s="198"/>
      <c r="CA92" s="198" t="str" cm="1">
        <f t="array" ref="CA92">IF($D92="","",IF(BS92='Helper 1'!$F$2,IFERROR(INDEX('Schedule 2'!$K$41:$IX$41,MATCH($D92,'Schedule 2'!$K$29:$IX$29,0)+1),""),""))</f>
        <v/>
      </c>
      <c r="CB92" s="198"/>
      <c r="CC92" s="198" t="str" cm="1">
        <f t="array" ref="CC92">IF($D92="","",IF(BS92='Helper 1'!$F$3,IFERROR(INDEX('Schedule 2'!$K$41:$IX$41,MATCH($D92,'Schedule 2'!$K$29:$IX$29,0)+1),""),""))</f>
        <v/>
      </c>
      <c r="CD92" s="198"/>
      <c r="CE92" s="198" t="str" cm="1">
        <f t="array" ref="CE92">IF($D92="","",IF(BS92='Helper 1'!$F$2,IFERROR(INDEX('Schedule 2'!$K$43:$IX$43,MATCH($D92,'Schedule 2'!$K$29:$IX$29,0)+1),""),""))</f>
        <v/>
      </c>
      <c r="CF92" s="198"/>
      <c r="CG92" s="198" t="str" cm="1">
        <f t="array" ref="CG92">IF($D92="","",IF(BS92='Helper 1'!$F$3,IFERROR(INDEX('Schedule 2'!$K$43:$IX$43,MATCH($D92,'Schedule 2'!$K$29:$IX$29,0)+1),""),""))</f>
        <v/>
      </c>
      <c r="CH92" s="311"/>
      <c r="CI92" s="296"/>
      <c r="CJ92" s="99"/>
      <c r="CK92" s="99"/>
      <c r="CL92" s="99"/>
    </row>
    <row r="93" spans="1:90" ht="15" customHeight="1" x14ac:dyDescent="0.35">
      <c r="A93" s="13"/>
      <c r="B93" s="233" t="str">
        <f>'Helper 1'!AE44</f>
        <v/>
      </c>
      <c r="C93" s="99"/>
      <c r="D93" s="309" t="str">
        <f>IFERROR(INDEX('Helper 1'!$AA$2:$AA$51,MATCH(B93,'Helper 1'!$AD$2:$AD$51,0)),"")</f>
        <v/>
      </c>
      <c r="E93" s="99"/>
      <c r="F93" s="310"/>
      <c r="G93" s="202" t="str" cm="1">
        <f t="array" ref="G93">IF($D93="","",IFERROR(INDEX('Schedule 2'!$K$9:$IX$9,MATCH($D93,'Schedule 2'!$K$7:$IX$7,0)+1),""))</f>
        <v/>
      </c>
      <c r="H93" s="199"/>
      <c r="I93" s="200" t="str">
        <f>IF(D93&lt;&gt;"",'Schedule 2'!$G$15,"")</f>
        <v/>
      </c>
      <c r="J93" s="199"/>
      <c r="K93" s="203" t="str">
        <f t="shared" si="0"/>
        <v/>
      </c>
      <c r="L93" s="99"/>
      <c r="M93" s="99"/>
      <c r="N93" s="202" t="str" cm="1">
        <f t="array" ref="N93">IF($D93="","",IFERROR(INDEX('Schedule 2'!$K$11:$IX$11,MATCH($D93,'Schedule 2'!$K$7:$IX$7,0)+1),""))</f>
        <v/>
      </c>
      <c r="O93" s="70"/>
      <c r="P93" s="200" t="str">
        <f>IF($D93&lt;&gt;"",'Schedule 2'!$G$15,"")</f>
        <v/>
      </c>
      <c r="Q93" s="70"/>
      <c r="R93" s="203" t="str">
        <f t="shared" si="1"/>
        <v/>
      </c>
      <c r="S93" s="311"/>
      <c r="T93" s="99"/>
      <c r="U93" s="310"/>
      <c r="V93" s="202" t="str" cm="1">
        <f t="array" ref="V93">IF($D93="","",IFERROR(INDEX('Schedule 6'!$K$18:$IX$18,MATCH($D93,'Schedule 6'!$K$7:$IX$7,0)+1),""))</f>
        <v/>
      </c>
      <c r="W93" s="70"/>
      <c r="X93" s="200" t="str">
        <f>IF($D93&lt;&gt;"",'Schedule 2'!$G$15,"")</f>
        <v/>
      </c>
      <c r="Y93" s="70"/>
      <c r="Z93" s="203" t="str">
        <f t="shared" si="2"/>
        <v/>
      </c>
      <c r="AA93" s="99"/>
      <c r="AB93" s="99"/>
      <c r="AC93" s="202" t="str">
        <f t="shared" si="3"/>
        <v/>
      </c>
      <c r="AD93" s="70"/>
      <c r="AE93" s="200" t="str">
        <f>IF($D93&lt;&gt;"",'Schedule 2'!$G$15,"")</f>
        <v/>
      </c>
      <c r="AF93" s="70"/>
      <c r="AG93" s="203" t="str">
        <f t="shared" si="4"/>
        <v/>
      </c>
      <c r="AH93" s="99"/>
      <c r="AI93" s="99"/>
      <c r="AJ93" s="202" t="str" cm="1">
        <f t="array" ref="AJ93">IF($D93="","",IFERROR(INDEX('Schedule 2'!$K$35:$IX$35,MATCH($D93,'Schedule 2'!$K$7:$IX$7,0)+1),""))</f>
        <v/>
      </c>
      <c r="AK93" s="70"/>
      <c r="AL93" s="200" t="str">
        <f>IF($D93&lt;&gt;"",'Schedule 2'!$G$15,"")</f>
        <v/>
      </c>
      <c r="AM93" s="70"/>
      <c r="AN93" s="203" t="str" cm="1">
        <f t="array" ref="AN93">IF($D93="","",IFERROR(INDEX('Schedule 2'!$K$39:$IX$39,MATCH($D93,'Schedule 2'!$K$7:$IX$7,0)+1),""))</f>
        <v/>
      </c>
      <c r="AO93" s="13"/>
      <c r="AP93" s="214"/>
      <c r="AQ93" s="202" t="str">
        <f t="shared" si="5"/>
        <v/>
      </c>
      <c r="AR93" s="70"/>
      <c r="AS93" s="200" t="str">
        <f>IF($D93&lt;&gt;"",'Schedule 2'!$G$15,"")</f>
        <v/>
      </c>
      <c r="AT93" s="70"/>
      <c r="AU93" s="203" t="str">
        <f t="shared" si="6"/>
        <v/>
      </c>
      <c r="AV93" s="311"/>
      <c r="AW93" s="99"/>
      <c r="AX93" s="310"/>
      <c r="AY93" s="256" t="str" cm="1">
        <f t="array" ref="AY93">IF($D93="","",IFERROR(INDEX('Schedule 3'!$K$26:$IX$26,MATCH($D93,'Schedule 3'!$K$24:$IX$24,0)+1),""))</f>
        <v/>
      </c>
      <c r="AZ93" s="13"/>
      <c r="BA93" s="200" t="str">
        <f>IF($D93&lt;&gt;"",'Schedule 2'!$G$15,"")</f>
        <v/>
      </c>
      <c r="BB93" s="13"/>
      <c r="BC93" s="203" t="str">
        <f t="shared" si="7"/>
        <v/>
      </c>
      <c r="BD93" s="13"/>
      <c r="BE93" s="256" t="str" cm="1">
        <f t="array" ref="BE93">IF($D93="","",IFERROR(INDEX('Schedule 3'!$K$32:$IX$32,MATCH($D93,'Schedule 3'!$K$24:$IX$24,0)+1)+INDEX('Schedule 3'!$K$28:$IX$28,MATCH($D93,'Schedule 3'!$K$24:$IX$24,0)+1),""))</f>
        <v/>
      </c>
      <c r="BF93" s="13"/>
      <c r="BG93" s="200" t="str">
        <f>IF($D93&lt;&gt;"",'Schedule 2'!$G$15,"")</f>
        <v/>
      </c>
      <c r="BH93" s="13"/>
      <c r="BI93" s="203" t="str">
        <f t="shared" si="8"/>
        <v/>
      </c>
      <c r="BJ93" s="13"/>
      <c r="BK93" s="256" t="str" cm="1">
        <f t="array" ref="BK93">IF($D93="","",IFERROR(INDEX('Schedule 3'!$K$34:$IX$34,MATCH($D93,'Schedule 3'!$K$24:$IX$24,0)+1),""))</f>
        <v/>
      </c>
      <c r="BL93" s="13"/>
      <c r="BM93" s="200" t="str">
        <f>IF($D93&lt;&gt;"",'Schedule 2'!$G$15,"")</f>
        <v/>
      </c>
      <c r="BN93" s="13"/>
      <c r="BO93" s="203" t="str">
        <f t="shared" si="9"/>
        <v/>
      </c>
      <c r="BP93" s="311"/>
      <c r="BQ93" s="99"/>
      <c r="BR93" s="310"/>
      <c r="BS93" s="480" t="str">
        <f>IF($D93="","",IFERROR(INDEX('Schedule 1'!$K$76:$IX$76,MATCH($D93,'Schedule 1'!$K$70:$IX$70,0)),""))</f>
        <v/>
      </c>
      <c r="BT93" s="480"/>
      <c r="BU93" s="480"/>
      <c r="BV93" s="202"/>
      <c r="BW93" s="198" t="str">
        <f>IF($D93="","",IF(BS93='Helper 1'!$F$2,AN93,""))</f>
        <v/>
      </c>
      <c r="BX93" s="13"/>
      <c r="BY93" s="198" t="str">
        <f>IF($D93="","",IF(BS93='Helper 1'!$F$3,AN93,""))</f>
        <v/>
      </c>
      <c r="BZ93" s="198"/>
      <c r="CA93" s="198" t="str" cm="1">
        <f t="array" ref="CA93">IF($D93="","",IF(BS93='Helper 1'!$F$2,IFERROR(INDEX('Schedule 2'!$K$41:$IX$41,MATCH($D93,'Schedule 2'!$K$29:$IX$29,0)+1),""),""))</f>
        <v/>
      </c>
      <c r="CB93" s="198"/>
      <c r="CC93" s="198" t="str" cm="1">
        <f t="array" ref="CC93">IF($D93="","",IF(BS93='Helper 1'!$F$3,IFERROR(INDEX('Schedule 2'!$K$41:$IX$41,MATCH($D93,'Schedule 2'!$K$29:$IX$29,0)+1),""),""))</f>
        <v/>
      </c>
      <c r="CD93" s="198"/>
      <c r="CE93" s="198" t="str" cm="1">
        <f t="array" ref="CE93">IF($D93="","",IF(BS93='Helper 1'!$F$2,IFERROR(INDEX('Schedule 2'!$K$43:$IX$43,MATCH($D93,'Schedule 2'!$K$29:$IX$29,0)+1),""),""))</f>
        <v/>
      </c>
      <c r="CF93" s="198"/>
      <c r="CG93" s="198" t="str" cm="1">
        <f t="array" ref="CG93">IF($D93="","",IF(BS93='Helper 1'!$F$3,IFERROR(INDEX('Schedule 2'!$K$43:$IX$43,MATCH($D93,'Schedule 2'!$K$29:$IX$29,0)+1),""),""))</f>
        <v/>
      </c>
      <c r="CH93" s="311"/>
      <c r="CI93" s="296"/>
      <c r="CJ93" s="99"/>
      <c r="CK93" s="99"/>
      <c r="CL93" s="99"/>
    </row>
    <row r="94" spans="1:90" ht="15" customHeight="1" x14ac:dyDescent="0.35">
      <c r="A94" s="13"/>
      <c r="B94" s="233" t="str">
        <f>'Helper 1'!AE45</f>
        <v/>
      </c>
      <c r="C94" s="99"/>
      <c r="D94" s="309" t="str">
        <f>IFERROR(INDEX('Helper 1'!$AA$2:$AA$51,MATCH(B94,'Helper 1'!$AD$2:$AD$51,0)),"")</f>
        <v/>
      </c>
      <c r="E94" s="99"/>
      <c r="F94" s="310"/>
      <c r="G94" s="202" t="str" cm="1">
        <f t="array" ref="G94">IF($D94="","",IFERROR(INDEX('Schedule 2'!$K$9:$IX$9,MATCH($D94,'Schedule 2'!$K$7:$IX$7,0)+1),""))</f>
        <v/>
      </c>
      <c r="H94" s="199"/>
      <c r="I94" s="200" t="str">
        <f>IF(D94&lt;&gt;"",'Schedule 2'!$G$15,"")</f>
        <v/>
      </c>
      <c r="J94" s="199"/>
      <c r="K94" s="203" t="str">
        <f t="shared" si="0"/>
        <v/>
      </c>
      <c r="L94" s="99"/>
      <c r="M94" s="99"/>
      <c r="N94" s="202" t="str" cm="1">
        <f t="array" ref="N94">IF($D94="","",IFERROR(INDEX('Schedule 2'!$K$11:$IX$11,MATCH($D94,'Schedule 2'!$K$7:$IX$7,0)+1),""))</f>
        <v/>
      </c>
      <c r="O94" s="70"/>
      <c r="P94" s="200" t="str">
        <f>IF($D94&lt;&gt;"",'Schedule 2'!$G$15,"")</f>
        <v/>
      </c>
      <c r="Q94" s="70"/>
      <c r="R94" s="203" t="str">
        <f t="shared" si="1"/>
        <v/>
      </c>
      <c r="S94" s="311"/>
      <c r="T94" s="99"/>
      <c r="U94" s="310"/>
      <c r="V94" s="202" t="str" cm="1">
        <f t="array" ref="V94">IF($D94="","",IFERROR(INDEX('Schedule 6'!$K$18:$IX$18,MATCH($D94,'Schedule 6'!$K$7:$IX$7,0)+1),""))</f>
        <v/>
      </c>
      <c r="W94" s="70"/>
      <c r="X94" s="200" t="str">
        <f>IF($D94&lt;&gt;"",'Schedule 2'!$G$15,"")</f>
        <v/>
      </c>
      <c r="Y94" s="70"/>
      <c r="Z94" s="203" t="str">
        <f t="shared" si="2"/>
        <v/>
      </c>
      <c r="AA94" s="99"/>
      <c r="AB94" s="99"/>
      <c r="AC94" s="202" t="str">
        <f t="shared" si="3"/>
        <v/>
      </c>
      <c r="AD94" s="70"/>
      <c r="AE94" s="200" t="str">
        <f>IF($D94&lt;&gt;"",'Schedule 2'!$G$15,"")</f>
        <v/>
      </c>
      <c r="AF94" s="70"/>
      <c r="AG94" s="203" t="str">
        <f t="shared" si="4"/>
        <v/>
      </c>
      <c r="AH94" s="99"/>
      <c r="AI94" s="99"/>
      <c r="AJ94" s="202" t="str" cm="1">
        <f t="array" ref="AJ94">IF($D94="","",IFERROR(INDEX('Schedule 2'!$K$35:$IX$35,MATCH($D94,'Schedule 2'!$K$7:$IX$7,0)+1),""))</f>
        <v/>
      </c>
      <c r="AK94" s="70"/>
      <c r="AL94" s="200" t="str">
        <f>IF($D94&lt;&gt;"",'Schedule 2'!$G$15,"")</f>
        <v/>
      </c>
      <c r="AM94" s="70"/>
      <c r="AN94" s="203" t="str" cm="1">
        <f t="array" ref="AN94">IF($D94="","",IFERROR(INDEX('Schedule 2'!$K$39:$IX$39,MATCH($D94,'Schedule 2'!$K$7:$IX$7,0)+1),""))</f>
        <v/>
      </c>
      <c r="AO94" s="13"/>
      <c r="AP94" s="214"/>
      <c r="AQ94" s="202" t="str">
        <f t="shared" si="5"/>
        <v/>
      </c>
      <c r="AR94" s="70"/>
      <c r="AS94" s="200" t="str">
        <f>IF($D94&lt;&gt;"",'Schedule 2'!$G$15,"")</f>
        <v/>
      </c>
      <c r="AT94" s="70"/>
      <c r="AU94" s="203" t="str">
        <f t="shared" si="6"/>
        <v/>
      </c>
      <c r="AV94" s="311"/>
      <c r="AW94" s="99"/>
      <c r="AX94" s="310"/>
      <c r="AY94" s="256" t="str" cm="1">
        <f t="array" ref="AY94">IF($D94="","",IFERROR(INDEX('Schedule 3'!$K$26:$IX$26,MATCH($D94,'Schedule 3'!$K$24:$IX$24,0)+1),""))</f>
        <v/>
      </c>
      <c r="AZ94" s="13"/>
      <c r="BA94" s="200" t="str">
        <f>IF($D94&lt;&gt;"",'Schedule 2'!$G$15,"")</f>
        <v/>
      </c>
      <c r="BB94" s="13"/>
      <c r="BC94" s="203" t="str">
        <f t="shared" si="7"/>
        <v/>
      </c>
      <c r="BD94" s="13"/>
      <c r="BE94" s="256" t="str" cm="1">
        <f t="array" ref="BE94">IF($D94="","",IFERROR(INDEX('Schedule 3'!$K$32:$IX$32,MATCH($D94,'Schedule 3'!$K$24:$IX$24,0)+1)+INDEX('Schedule 3'!$K$28:$IX$28,MATCH($D94,'Schedule 3'!$K$24:$IX$24,0)+1),""))</f>
        <v/>
      </c>
      <c r="BF94" s="13"/>
      <c r="BG94" s="200" t="str">
        <f>IF($D94&lt;&gt;"",'Schedule 2'!$G$15,"")</f>
        <v/>
      </c>
      <c r="BH94" s="13"/>
      <c r="BI94" s="203" t="str">
        <f t="shared" si="8"/>
        <v/>
      </c>
      <c r="BJ94" s="13"/>
      <c r="BK94" s="256" t="str" cm="1">
        <f t="array" ref="BK94">IF($D94="","",IFERROR(INDEX('Schedule 3'!$K$34:$IX$34,MATCH($D94,'Schedule 3'!$K$24:$IX$24,0)+1),""))</f>
        <v/>
      </c>
      <c r="BL94" s="13"/>
      <c r="BM94" s="200" t="str">
        <f>IF($D94&lt;&gt;"",'Schedule 2'!$G$15,"")</f>
        <v/>
      </c>
      <c r="BN94" s="13"/>
      <c r="BO94" s="203" t="str">
        <f t="shared" si="9"/>
        <v/>
      </c>
      <c r="BP94" s="311"/>
      <c r="BQ94" s="99"/>
      <c r="BR94" s="310"/>
      <c r="BS94" s="480" t="str">
        <f>IF($D94="","",IFERROR(INDEX('Schedule 1'!$K$76:$IX$76,MATCH($D94,'Schedule 1'!$K$70:$IX$70,0)),""))</f>
        <v/>
      </c>
      <c r="BT94" s="480"/>
      <c r="BU94" s="480"/>
      <c r="BV94" s="202"/>
      <c r="BW94" s="198" t="str">
        <f>IF($D94="","",IF(BS94='Helper 1'!$F$2,AN94,""))</f>
        <v/>
      </c>
      <c r="BX94" s="13"/>
      <c r="BY94" s="198" t="str">
        <f>IF($D94="","",IF(BS94='Helper 1'!$F$3,AN94,""))</f>
        <v/>
      </c>
      <c r="BZ94" s="198"/>
      <c r="CA94" s="198" t="str" cm="1">
        <f t="array" ref="CA94">IF($D94="","",IF(BS94='Helper 1'!$F$2,IFERROR(INDEX('Schedule 2'!$K$41:$IX$41,MATCH($D94,'Schedule 2'!$K$29:$IX$29,0)+1),""),""))</f>
        <v/>
      </c>
      <c r="CB94" s="198"/>
      <c r="CC94" s="198" t="str" cm="1">
        <f t="array" ref="CC94">IF($D94="","",IF(BS94='Helper 1'!$F$3,IFERROR(INDEX('Schedule 2'!$K$41:$IX$41,MATCH($D94,'Schedule 2'!$K$29:$IX$29,0)+1),""),""))</f>
        <v/>
      </c>
      <c r="CD94" s="198"/>
      <c r="CE94" s="198" t="str" cm="1">
        <f t="array" ref="CE94">IF($D94="","",IF(BS94='Helper 1'!$F$2,IFERROR(INDEX('Schedule 2'!$K$43:$IX$43,MATCH($D94,'Schedule 2'!$K$29:$IX$29,0)+1),""),""))</f>
        <v/>
      </c>
      <c r="CF94" s="198"/>
      <c r="CG94" s="198" t="str" cm="1">
        <f t="array" ref="CG94">IF($D94="","",IF(BS94='Helper 1'!$F$3,IFERROR(INDEX('Schedule 2'!$K$43:$IX$43,MATCH($D94,'Schedule 2'!$K$29:$IX$29,0)+1),""),""))</f>
        <v/>
      </c>
      <c r="CH94" s="311"/>
      <c r="CI94" s="296"/>
      <c r="CJ94" s="99"/>
      <c r="CK94" s="99"/>
      <c r="CL94" s="99"/>
    </row>
    <row r="95" spans="1:90" ht="15" customHeight="1" x14ac:dyDescent="0.35">
      <c r="A95" s="13"/>
      <c r="B95" s="233" t="str">
        <f>'Helper 1'!AE46</f>
        <v/>
      </c>
      <c r="C95" s="99"/>
      <c r="D95" s="309" t="str">
        <f>IFERROR(INDEX('Helper 1'!$AA$2:$AA$51,MATCH(B95,'Helper 1'!$AD$2:$AD$51,0)),"")</f>
        <v/>
      </c>
      <c r="E95" s="99"/>
      <c r="F95" s="310"/>
      <c r="G95" s="202" t="str" cm="1">
        <f t="array" ref="G95">IF($D95="","",IFERROR(INDEX('Schedule 2'!$K$9:$IX$9,MATCH($D95,'Schedule 2'!$K$7:$IX$7,0)+1),""))</f>
        <v/>
      </c>
      <c r="H95" s="199"/>
      <c r="I95" s="200" t="str">
        <f>IF(D95&lt;&gt;"",'Schedule 2'!$G$15,"")</f>
        <v/>
      </c>
      <c r="J95" s="199"/>
      <c r="K95" s="203" t="str">
        <f t="shared" si="0"/>
        <v/>
      </c>
      <c r="L95" s="99"/>
      <c r="M95" s="99"/>
      <c r="N95" s="202" t="str" cm="1">
        <f t="array" ref="N95">IF($D95="","",IFERROR(INDEX('Schedule 2'!$K$11:$IX$11,MATCH($D95,'Schedule 2'!$K$7:$IX$7,0)+1),""))</f>
        <v/>
      </c>
      <c r="O95" s="70"/>
      <c r="P95" s="200" t="str">
        <f>IF($D95&lt;&gt;"",'Schedule 2'!$G$15,"")</f>
        <v/>
      </c>
      <c r="Q95" s="70"/>
      <c r="R95" s="203" t="str">
        <f t="shared" si="1"/>
        <v/>
      </c>
      <c r="S95" s="311"/>
      <c r="T95" s="99"/>
      <c r="U95" s="310"/>
      <c r="V95" s="202" t="str" cm="1">
        <f t="array" ref="V95">IF($D95="","",IFERROR(INDEX('Schedule 6'!$K$18:$IX$18,MATCH($D95,'Schedule 6'!$K$7:$IX$7,0)+1),""))</f>
        <v/>
      </c>
      <c r="W95" s="70"/>
      <c r="X95" s="200" t="str">
        <f>IF($D95&lt;&gt;"",'Schedule 2'!$G$15,"")</f>
        <v/>
      </c>
      <c r="Y95" s="70"/>
      <c r="Z95" s="203" t="str">
        <f t="shared" si="2"/>
        <v/>
      </c>
      <c r="AA95" s="99"/>
      <c r="AB95" s="99"/>
      <c r="AC95" s="202" t="str">
        <f t="shared" si="3"/>
        <v/>
      </c>
      <c r="AD95" s="70"/>
      <c r="AE95" s="200" t="str">
        <f>IF($D95&lt;&gt;"",'Schedule 2'!$G$15,"")</f>
        <v/>
      </c>
      <c r="AF95" s="70"/>
      <c r="AG95" s="203" t="str">
        <f t="shared" si="4"/>
        <v/>
      </c>
      <c r="AH95" s="99"/>
      <c r="AI95" s="99"/>
      <c r="AJ95" s="202" t="str" cm="1">
        <f t="array" ref="AJ95">IF($D95="","",IFERROR(INDEX('Schedule 2'!$K$35:$IX$35,MATCH($D95,'Schedule 2'!$K$7:$IX$7,0)+1),""))</f>
        <v/>
      </c>
      <c r="AK95" s="70"/>
      <c r="AL95" s="200" t="str">
        <f>IF($D95&lt;&gt;"",'Schedule 2'!$G$15,"")</f>
        <v/>
      </c>
      <c r="AM95" s="70"/>
      <c r="AN95" s="203" t="str" cm="1">
        <f t="array" ref="AN95">IF($D95="","",IFERROR(INDEX('Schedule 2'!$K$39:$IX$39,MATCH($D95,'Schedule 2'!$K$7:$IX$7,0)+1),""))</f>
        <v/>
      </c>
      <c r="AO95" s="13"/>
      <c r="AP95" s="214"/>
      <c r="AQ95" s="202" t="str">
        <f t="shared" si="5"/>
        <v/>
      </c>
      <c r="AR95" s="70"/>
      <c r="AS95" s="200" t="str">
        <f>IF($D95&lt;&gt;"",'Schedule 2'!$G$15,"")</f>
        <v/>
      </c>
      <c r="AT95" s="70"/>
      <c r="AU95" s="203" t="str">
        <f t="shared" si="6"/>
        <v/>
      </c>
      <c r="AV95" s="311"/>
      <c r="AW95" s="99"/>
      <c r="AX95" s="310"/>
      <c r="AY95" s="256" t="str" cm="1">
        <f t="array" ref="AY95">IF($D95="","",IFERROR(INDEX('Schedule 3'!$K$26:$IX$26,MATCH($D95,'Schedule 3'!$K$24:$IX$24,0)+1),""))</f>
        <v/>
      </c>
      <c r="AZ95" s="13"/>
      <c r="BA95" s="200" t="str">
        <f>IF($D95&lt;&gt;"",'Schedule 2'!$G$15,"")</f>
        <v/>
      </c>
      <c r="BB95" s="13"/>
      <c r="BC95" s="203" t="str">
        <f t="shared" si="7"/>
        <v/>
      </c>
      <c r="BD95" s="13"/>
      <c r="BE95" s="256" t="str" cm="1">
        <f t="array" ref="BE95">IF($D95="","",IFERROR(INDEX('Schedule 3'!$K$32:$IX$32,MATCH($D95,'Schedule 3'!$K$24:$IX$24,0)+1)+INDEX('Schedule 3'!$K$28:$IX$28,MATCH($D95,'Schedule 3'!$K$24:$IX$24,0)+1),""))</f>
        <v/>
      </c>
      <c r="BF95" s="13"/>
      <c r="BG95" s="200" t="str">
        <f>IF($D95&lt;&gt;"",'Schedule 2'!$G$15,"")</f>
        <v/>
      </c>
      <c r="BH95" s="13"/>
      <c r="BI95" s="203" t="str">
        <f t="shared" si="8"/>
        <v/>
      </c>
      <c r="BJ95" s="13"/>
      <c r="BK95" s="256" t="str" cm="1">
        <f t="array" ref="BK95">IF($D95="","",IFERROR(INDEX('Schedule 3'!$K$34:$IX$34,MATCH($D95,'Schedule 3'!$K$24:$IX$24,0)+1),""))</f>
        <v/>
      </c>
      <c r="BL95" s="13"/>
      <c r="BM95" s="200" t="str">
        <f>IF($D95&lt;&gt;"",'Schedule 2'!$G$15,"")</f>
        <v/>
      </c>
      <c r="BN95" s="13"/>
      <c r="BO95" s="203" t="str">
        <f t="shared" si="9"/>
        <v/>
      </c>
      <c r="BP95" s="311"/>
      <c r="BQ95" s="99"/>
      <c r="BR95" s="310"/>
      <c r="BS95" s="480" t="str">
        <f>IF($D95="","",IFERROR(INDEX('Schedule 1'!$K$76:$IX$76,MATCH($D95,'Schedule 1'!$K$70:$IX$70,0)),""))</f>
        <v/>
      </c>
      <c r="BT95" s="480"/>
      <c r="BU95" s="480"/>
      <c r="BV95" s="202"/>
      <c r="BW95" s="198" t="str">
        <f>IF($D95="","",IF(BS95='Helper 1'!$F$2,AN95,""))</f>
        <v/>
      </c>
      <c r="BX95" s="13"/>
      <c r="BY95" s="198" t="str">
        <f>IF($D95="","",IF(BS95='Helper 1'!$F$3,AN95,""))</f>
        <v/>
      </c>
      <c r="BZ95" s="198"/>
      <c r="CA95" s="198" t="str" cm="1">
        <f t="array" ref="CA95">IF($D95="","",IF(BS95='Helper 1'!$F$2,IFERROR(INDEX('Schedule 2'!$K$41:$IX$41,MATCH($D95,'Schedule 2'!$K$29:$IX$29,0)+1),""),""))</f>
        <v/>
      </c>
      <c r="CB95" s="198"/>
      <c r="CC95" s="198" t="str" cm="1">
        <f t="array" ref="CC95">IF($D95="","",IF(BS95='Helper 1'!$F$3,IFERROR(INDEX('Schedule 2'!$K$41:$IX$41,MATCH($D95,'Schedule 2'!$K$29:$IX$29,0)+1),""),""))</f>
        <v/>
      </c>
      <c r="CD95" s="198"/>
      <c r="CE95" s="198" t="str" cm="1">
        <f t="array" ref="CE95">IF($D95="","",IF(BS95='Helper 1'!$F$2,IFERROR(INDEX('Schedule 2'!$K$43:$IX$43,MATCH($D95,'Schedule 2'!$K$29:$IX$29,0)+1),""),""))</f>
        <v/>
      </c>
      <c r="CF95" s="198"/>
      <c r="CG95" s="198" t="str" cm="1">
        <f t="array" ref="CG95">IF($D95="","",IF(BS95='Helper 1'!$F$3,IFERROR(INDEX('Schedule 2'!$K$43:$IX$43,MATCH($D95,'Schedule 2'!$K$29:$IX$29,0)+1),""),""))</f>
        <v/>
      </c>
      <c r="CH95" s="311"/>
      <c r="CI95" s="296"/>
      <c r="CJ95" s="99"/>
      <c r="CK95" s="99"/>
      <c r="CL95" s="99"/>
    </row>
    <row r="96" spans="1:90" ht="15" customHeight="1" x14ac:dyDescent="0.35">
      <c r="A96" s="13"/>
      <c r="B96" s="233" t="str">
        <f>'Helper 1'!AE47</f>
        <v/>
      </c>
      <c r="C96" s="99"/>
      <c r="D96" s="309" t="str">
        <f>IFERROR(INDEX('Helper 1'!$AA$2:$AA$51,MATCH(B96,'Helper 1'!$AD$2:$AD$51,0)),"")</f>
        <v/>
      </c>
      <c r="E96" s="99"/>
      <c r="F96" s="310"/>
      <c r="G96" s="202" t="str" cm="1">
        <f t="array" ref="G96">IF($D96="","",IFERROR(INDEX('Schedule 2'!$K$9:$IX$9,MATCH($D96,'Schedule 2'!$K$7:$IX$7,0)+1),""))</f>
        <v/>
      </c>
      <c r="H96" s="199"/>
      <c r="I96" s="200" t="str">
        <f>IF(D96&lt;&gt;"",'Schedule 2'!$G$15,"")</f>
        <v/>
      </c>
      <c r="J96" s="199"/>
      <c r="K96" s="203" t="str">
        <f t="shared" si="0"/>
        <v/>
      </c>
      <c r="L96" s="99"/>
      <c r="M96" s="99"/>
      <c r="N96" s="202" t="str" cm="1">
        <f t="array" ref="N96">IF($D96="","",IFERROR(INDEX('Schedule 2'!$K$11:$IX$11,MATCH($D96,'Schedule 2'!$K$7:$IX$7,0)+1),""))</f>
        <v/>
      </c>
      <c r="O96" s="70"/>
      <c r="P96" s="200" t="str">
        <f>IF($D96&lt;&gt;"",'Schedule 2'!$G$15,"")</f>
        <v/>
      </c>
      <c r="Q96" s="70"/>
      <c r="R96" s="203" t="str">
        <f t="shared" si="1"/>
        <v/>
      </c>
      <c r="S96" s="311"/>
      <c r="T96" s="99"/>
      <c r="U96" s="310"/>
      <c r="V96" s="202" t="str" cm="1">
        <f t="array" ref="V96">IF($D96="","",IFERROR(INDEX('Schedule 6'!$K$18:$IX$18,MATCH($D96,'Schedule 6'!$K$7:$IX$7,0)+1),""))</f>
        <v/>
      </c>
      <c r="W96" s="70"/>
      <c r="X96" s="200" t="str">
        <f>IF($D96&lt;&gt;"",'Schedule 2'!$G$15,"")</f>
        <v/>
      </c>
      <c r="Y96" s="70"/>
      <c r="Z96" s="203" t="str">
        <f t="shared" si="2"/>
        <v/>
      </c>
      <c r="AA96" s="99"/>
      <c r="AB96" s="99"/>
      <c r="AC96" s="202" t="str">
        <f t="shared" si="3"/>
        <v/>
      </c>
      <c r="AD96" s="70"/>
      <c r="AE96" s="200" t="str">
        <f>IF($D96&lt;&gt;"",'Schedule 2'!$G$15,"")</f>
        <v/>
      </c>
      <c r="AF96" s="70"/>
      <c r="AG96" s="203" t="str">
        <f t="shared" si="4"/>
        <v/>
      </c>
      <c r="AH96" s="99"/>
      <c r="AI96" s="99"/>
      <c r="AJ96" s="202" t="str" cm="1">
        <f t="array" ref="AJ96">IF($D96="","",IFERROR(INDEX('Schedule 2'!$K$35:$IX$35,MATCH($D96,'Schedule 2'!$K$7:$IX$7,0)+1),""))</f>
        <v/>
      </c>
      <c r="AK96" s="70"/>
      <c r="AL96" s="200" t="str">
        <f>IF($D96&lt;&gt;"",'Schedule 2'!$G$15,"")</f>
        <v/>
      </c>
      <c r="AM96" s="70"/>
      <c r="AN96" s="203" t="str" cm="1">
        <f t="array" ref="AN96">IF($D96="","",IFERROR(INDEX('Schedule 2'!$K$39:$IX$39,MATCH($D96,'Schedule 2'!$K$7:$IX$7,0)+1),""))</f>
        <v/>
      </c>
      <c r="AO96" s="13"/>
      <c r="AP96" s="214"/>
      <c r="AQ96" s="202" t="str">
        <f t="shared" si="5"/>
        <v/>
      </c>
      <c r="AR96" s="70"/>
      <c r="AS96" s="200" t="str">
        <f>IF($D96&lt;&gt;"",'Schedule 2'!$G$15,"")</f>
        <v/>
      </c>
      <c r="AT96" s="70"/>
      <c r="AU96" s="203" t="str">
        <f t="shared" si="6"/>
        <v/>
      </c>
      <c r="AV96" s="311"/>
      <c r="AW96" s="99"/>
      <c r="AX96" s="310"/>
      <c r="AY96" s="256" t="str" cm="1">
        <f t="array" ref="AY96">IF($D96="","",IFERROR(INDEX('Schedule 3'!$K$26:$IX$26,MATCH($D96,'Schedule 3'!$K$24:$IX$24,0)+1),""))</f>
        <v/>
      </c>
      <c r="AZ96" s="13"/>
      <c r="BA96" s="200" t="str">
        <f>IF($D96&lt;&gt;"",'Schedule 2'!$G$15,"")</f>
        <v/>
      </c>
      <c r="BB96" s="13"/>
      <c r="BC96" s="203" t="str">
        <f t="shared" si="7"/>
        <v/>
      </c>
      <c r="BD96" s="13"/>
      <c r="BE96" s="256" t="str" cm="1">
        <f t="array" ref="BE96">IF($D96="","",IFERROR(INDEX('Schedule 3'!$K$32:$IX$32,MATCH($D96,'Schedule 3'!$K$24:$IX$24,0)+1)+INDEX('Schedule 3'!$K$28:$IX$28,MATCH($D96,'Schedule 3'!$K$24:$IX$24,0)+1),""))</f>
        <v/>
      </c>
      <c r="BF96" s="13"/>
      <c r="BG96" s="200" t="str">
        <f>IF($D96&lt;&gt;"",'Schedule 2'!$G$15,"")</f>
        <v/>
      </c>
      <c r="BH96" s="13"/>
      <c r="BI96" s="203" t="str">
        <f t="shared" si="8"/>
        <v/>
      </c>
      <c r="BJ96" s="13"/>
      <c r="BK96" s="256" t="str" cm="1">
        <f t="array" ref="BK96">IF($D96="","",IFERROR(INDEX('Schedule 3'!$K$34:$IX$34,MATCH($D96,'Schedule 3'!$K$24:$IX$24,0)+1),""))</f>
        <v/>
      </c>
      <c r="BL96" s="13"/>
      <c r="BM96" s="200" t="str">
        <f>IF($D96&lt;&gt;"",'Schedule 2'!$G$15,"")</f>
        <v/>
      </c>
      <c r="BN96" s="13"/>
      <c r="BO96" s="203" t="str">
        <f t="shared" si="9"/>
        <v/>
      </c>
      <c r="BP96" s="311"/>
      <c r="BQ96" s="99"/>
      <c r="BR96" s="310"/>
      <c r="BS96" s="480" t="str">
        <f>IF($D96="","",IFERROR(INDEX('Schedule 1'!$K$76:$IX$76,MATCH($D96,'Schedule 1'!$K$70:$IX$70,0)),""))</f>
        <v/>
      </c>
      <c r="BT96" s="480"/>
      <c r="BU96" s="480"/>
      <c r="BV96" s="202"/>
      <c r="BW96" s="198" t="str">
        <f>IF($D96="","",IF(BS96='Helper 1'!$F$2,AN96,""))</f>
        <v/>
      </c>
      <c r="BX96" s="13"/>
      <c r="BY96" s="198" t="str">
        <f>IF($D96="","",IF(BS96='Helper 1'!$F$3,AN96,""))</f>
        <v/>
      </c>
      <c r="BZ96" s="198"/>
      <c r="CA96" s="198" t="str" cm="1">
        <f t="array" ref="CA96">IF($D96="","",IF(BS96='Helper 1'!$F$2,IFERROR(INDEX('Schedule 2'!$K$41:$IX$41,MATCH($D96,'Schedule 2'!$K$29:$IX$29,0)+1),""),""))</f>
        <v/>
      </c>
      <c r="CB96" s="198"/>
      <c r="CC96" s="198" t="str" cm="1">
        <f t="array" ref="CC96">IF($D96="","",IF(BS96='Helper 1'!$F$3,IFERROR(INDEX('Schedule 2'!$K$41:$IX$41,MATCH($D96,'Schedule 2'!$K$29:$IX$29,0)+1),""),""))</f>
        <v/>
      </c>
      <c r="CD96" s="198"/>
      <c r="CE96" s="198" t="str" cm="1">
        <f t="array" ref="CE96">IF($D96="","",IF(BS96='Helper 1'!$F$2,IFERROR(INDEX('Schedule 2'!$K$43:$IX$43,MATCH($D96,'Schedule 2'!$K$29:$IX$29,0)+1),""),""))</f>
        <v/>
      </c>
      <c r="CF96" s="198"/>
      <c r="CG96" s="198" t="str" cm="1">
        <f t="array" ref="CG96">IF($D96="","",IF(BS96='Helper 1'!$F$3,IFERROR(INDEX('Schedule 2'!$K$43:$IX$43,MATCH($D96,'Schedule 2'!$K$29:$IX$29,0)+1),""),""))</f>
        <v/>
      </c>
      <c r="CH96" s="311"/>
      <c r="CI96" s="296"/>
      <c r="CJ96" s="99"/>
      <c r="CK96" s="99"/>
      <c r="CL96" s="99"/>
    </row>
    <row r="97" spans="1:90" ht="15" customHeight="1" x14ac:dyDescent="0.35">
      <c r="A97" s="13"/>
      <c r="B97" s="233" t="str">
        <f>'Helper 1'!AE48</f>
        <v/>
      </c>
      <c r="C97" s="99"/>
      <c r="D97" s="309" t="str">
        <f>IFERROR(INDEX('Helper 1'!$AA$2:$AA$51,MATCH(B97,'Helper 1'!$AD$2:$AD$51,0)),"")</f>
        <v/>
      </c>
      <c r="E97" s="99"/>
      <c r="F97" s="310"/>
      <c r="G97" s="202" t="str" cm="1">
        <f t="array" ref="G97">IF($D97="","",IFERROR(INDEX('Schedule 2'!$K$9:$IX$9,MATCH($D97,'Schedule 2'!$K$7:$IX$7,0)+1),""))</f>
        <v/>
      </c>
      <c r="H97" s="199"/>
      <c r="I97" s="200" t="str">
        <f>IF(D97&lt;&gt;"",'Schedule 2'!$G$15,"")</f>
        <v/>
      </c>
      <c r="J97" s="199"/>
      <c r="K97" s="203" t="str">
        <f t="shared" si="0"/>
        <v/>
      </c>
      <c r="L97" s="99"/>
      <c r="M97" s="99"/>
      <c r="N97" s="202" t="str" cm="1">
        <f t="array" ref="N97">IF($D97="","",IFERROR(INDEX('Schedule 2'!$K$11:$IX$11,MATCH($D97,'Schedule 2'!$K$7:$IX$7,0)+1),""))</f>
        <v/>
      </c>
      <c r="O97" s="70"/>
      <c r="P97" s="200" t="str">
        <f>IF($D97&lt;&gt;"",'Schedule 2'!$G$15,"")</f>
        <v/>
      </c>
      <c r="Q97" s="70"/>
      <c r="R97" s="203" t="str">
        <f t="shared" si="1"/>
        <v/>
      </c>
      <c r="S97" s="311"/>
      <c r="T97" s="99"/>
      <c r="U97" s="310"/>
      <c r="V97" s="202" t="str" cm="1">
        <f t="array" ref="V97">IF($D97="","",IFERROR(INDEX('Schedule 6'!$K$18:$IX$18,MATCH($D97,'Schedule 6'!$K$7:$IX$7,0)+1),""))</f>
        <v/>
      </c>
      <c r="W97" s="70"/>
      <c r="X97" s="200" t="str">
        <f>IF($D97&lt;&gt;"",'Schedule 2'!$G$15,"")</f>
        <v/>
      </c>
      <c r="Y97" s="70"/>
      <c r="Z97" s="203" t="str">
        <f t="shared" si="2"/>
        <v/>
      </c>
      <c r="AA97" s="99"/>
      <c r="AB97" s="99"/>
      <c r="AC97" s="202" t="str">
        <f t="shared" si="3"/>
        <v/>
      </c>
      <c r="AD97" s="70"/>
      <c r="AE97" s="200" t="str">
        <f>IF($D97&lt;&gt;"",'Schedule 2'!$G$15,"")</f>
        <v/>
      </c>
      <c r="AF97" s="70"/>
      <c r="AG97" s="203" t="str">
        <f t="shared" si="4"/>
        <v/>
      </c>
      <c r="AH97" s="99"/>
      <c r="AI97" s="99"/>
      <c r="AJ97" s="202" t="str" cm="1">
        <f t="array" ref="AJ97">IF($D97="","",IFERROR(INDEX('Schedule 2'!$K$35:$IX$35,MATCH($D97,'Schedule 2'!$K$7:$IX$7,0)+1),""))</f>
        <v/>
      </c>
      <c r="AK97" s="70"/>
      <c r="AL97" s="200" t="str">
        <f>IF($D97&lt;&gt;"",'Schedule 2'!$G$15,"")</f>
        <v/>
      </c>
      <c r="AM97" s="70"/>
      <c r="AN97" s="203" t="str" cm="1">
        <f t="array" ref="AN97">IF($D97="","",IFERROR(INDEX('Schedule 2'!$K$39:$IX$39,MATCH($D97,'Schedule 2'!$K$7:$IX$7,0)+1),""))</f>
        <v/>
      </c>
      <c r="AO97" s="13"/>
      <c r="AP97" s="214"/>
      <c r="AQ97" s="202" t="str">
        <f t="shared" si="5"/>
        <v/>
      </c>
      <c r="AR97" s="70"/>
      <c r="AS97" s="200" t="str">
        <f>IF($D97&lt;&gt;"",'Schedule 2'!$G$15,"")</f>
        <v/>
      </c>
      <c r="AT97" s="70"/>
      <c r="AU97" s="203" t="str">
        <f t="shared" si="6"/>
        <v/>
      </c>
      <c r="AV97" s="311"/>
      <c r="AW97" s="99"/>
      <c r="AX97" s="310"/>
      <c r="AY97" s="256" t="str" cm="1">
        <f t="array" ref="AY97">IF($D97="","",IFERROR(INDEX('Schedule 3'!$K$26:$IX$26,MATCH($D97,'Schedule 3'!$K$24:$IX$24,0)+1),""))</f>
        <v/>
      </c>
      <c r="AZ97" s="13"/>
      <c r="BA97" s="200" t="str">
        <f>IF($D97&lt;&gt;"",'Schedule 2'!$G$15,"")</f>
        <v/>
      </c>
      <c r="BB97" s="13"/>
      <c r="BC97" s="203" t="str">
        <f t="shared" si="7"/>
        <v/>
      </c>
      <c r="BD97" s="13"/>
      <c r="BE97" s="256" t="str" cm="1">
        <f t="array" ref="BE97">IF($D97="","",IFERROR(INDEX('Schedule 3'!$K$32:$IX$32,MATCH($D97,'Schedule 3'!$K$24:$IX$24,0)+1)+INDEX('Schedule 3'!$K$28:$IX$28,MATCH($D97,'Schedule 3'!$K$24:$IX$24,0)+1),""))</f>
        <v/>
      </c>
      <c r="BF97" s="13"/>
      <c r="BG97" s="200" t="str">
        <f>IF($D97&lt;&gt;"",'Schedule 2'!$G$15,"")</f>
        <v/>
      </c>
      <c r="BH97" s="13"/>
      <c r="BI97" s="203" t="str">
        <f t="shared" si="8"/>
        <v/>
      </c>
      <c r="BJ97" s="13"/>
      <c r="BK97" s="256" t="str" cm="1">
        <f t="array" ref="BK97">IF($D97="","",IFERROR(INDEX('Schedule 3'!$K$34:$IX$34,MATCH($D97,'Schedule 3'!$K$24:$IX$24,0)+1),""))</f>
        <v/>
      </c>
      <c r="BL97" s="13"/>
      <c r="BM97" s="200" t="str">
        <f>IF($D97&lt;&gt;"",'Schedule 2'!$G$15,"")</f>
        <v/>
      </c>
      <c r="BN97" s="13"/>
      <c r="BO97" s="203" t="str">
        <f t="shared" si="9"/>
        <v/>
      </c>
      <c r="BP97" s="311"/>
      <c r="BQ97" s="99"/>
      <c r="BR97" s="310"/>
      <c r="BS97" s="480" t="str">
        <f>IF($D97="","",IFERROR(INDEX('Schedule 1'!$K$76:$IX$76,MATCH($D97,'Schedule 1'!$K$70:$IX$70,0)),""))</f>
        <v/>
      </c>
      <c r="BT97" s="480"/>
      <c r="BU97" s="480"/>
      <c r="BV97" s="202"/>
      <c r="BW97" s="198" t="str">
        <f>IF($D97="","",IF(BS97='Helper 1'!$F$2,AN97,""))</f>
        <v/>
      </c>
      <c r="BX97" s="13"/>
      <c r="BY97" s="198" t="str">
        <f>IF($D97="","",IF(BS97='Helper 1'!$F$3,AN97,""))</f>
        <v/>
      </c>
      <c r="BZ97" s="198"/>
      <c r="CA97" s="198" t="str" cm="1">
        <f t="array" ref="CA97">IF($D97="","",IF(BS97='Helper 1'!$F$2,IFERROR(INDEX('Schedule 2'!$K$41:$IX$41,MATCH($D97,'Schedule 2'!$K$29:$IX$29,0)+1),""),""))</f>
        <v/>
      </c>
      <c r="CB97" s="198"/>
      <c r="CC97" s="198" t="str" cm="1">
        <f t="array" ref="CC97">IF($D97="","",IF(BS97='Helper 1'!$F$3,IFERROR(INDEX('Schedule 2'!$K$41:$IX$41,MATCH($D97,'Schedule 2'!$K$29:$IX$29,0)+1),""),""))</f>
        <v/>
      </c>
      <c r="CD97" s="198"/>
      <c r="CE97" s="198" t="str" cm="1">
        <f t="array" ref="CE97">IF($D97="","",IF(BS97='Helper 1'!$F$2,IFERROR(INDEX('Schedule 2'!$K$43:$IX$43,MATCH($D97,'Schedule 2'!$K$29:$IX$29,0)+1),""),""))</f>
        <v/>
      </c>
      <c r="CF97" s="198"/>
      <c r="CG97" s="198" t="str" cm="1">
        <f t="array" ref="CG97">IF($D97="","",IF(BS97='Helper 1'!$F$3,IFERROR(INDEX('Schedule 2'!$K$43:$IX$43,MATCH($D97,'Schedule 2'!$K$29:$IX$29,0)+1),""),""))</f>
        <v/>
      </c>
      <c r="CH97" s="311"/>
      <c r="CI97" s="296"/>
      <c r="CJ97" s="99"/>
      <c r="CK97" s="99"/>
      <c r="CL97" s="99"/>
    </row>
    <row r="98" spans="1:90" ht="15" customHeight="1" x14ac:dyDescent="0.35">
      <c r="A98" s="13"/>
      <c r="B98" s="233" t="str">
        <f>'Helper 1'!AE49</f>
        <v/>
      </c>
      <c r="C98" s="99"/>
      <c r="D98" s="309" t="str">
        <f>IFERROR(INDEX('Helper 1'!$AA$2:$AA$51,MATCH(B98,'Helper 1'!$AD$2:$AD$51,0)),"")</f>
        <v/>
      </c>
      <c r="E98" s="99"/>
      <c r="F98" s="310"/>
      <c r="G98" s="202" t="str" cm="1">
        <f t="array" ref="G98">IF($D98="","",IFERROR(INDEX('Schedule 2'!$K$9:$IX$9,MATCH($D98,'Schedule 2'!$K$7:$IX$7,0)+1),""))</f>
        <v/>
      </c>
      <c r="H98" s="199"/>
      <c r="I98" s="200" t="str">
        <f>IF(D98&lt;&gt;"",'Schedule 2'!$G$15,"")</f>
        <v/>
      </c>
      <c r="J98" s="199"/>
      <c r="K98" s="203" t="str">
        <f t="shared" si="0"/>
        <v/>
      </c>
      <c r="L98" s="99"/>
      <c r="M98" s="99"/>
      <c r="N98" s="202" t="str" cm="1">
        <f t="array" ref="N98">IF($D98="","",IFERROR(INDEX('Schedule 2'!$K$11:$IX$11,MATCH($D98,'Schedule 2'!$K$7:$IX$7,0)+1),""))</f>
        <v/>
      </c>
      <c r="O98" s="70"/>
      <c r="P98" s="200" t="str">
        <f>IF($D98&lt;&gt;"",'Schedule 2'!$G$15,"")</f>
        <v/>
      </c>
      <c r="Q98" s="70"/>
      <c r="R98" s="203" t="str">
        <f t="shared" si="1"/>
        <v/>
      </c>
      <c r="S98" s="311"/>
      <c r="T98" s="99"/>
      <c r="U98" s="310"/>
      <c r="V98" s="202" t="str" cm="1">
        <f t="array" ref="V98">IF($D98="","",IFERROR(INDEX('Schedule 6'!$K$18:$IX$18,MATCH($D98,'Schedule 6'!$K$7:$IX$7,0)+1),""))</f>
        <v/>
      </c>
      <c r="W98" s="70"/>
      <c r="X98" s="200" t="str">
        <f>IF($D98&lt;&gt;"",'Schedule 2'!$G$15,"")</f>
        <v/>
      </c>
      <c r="Y98" s="70"/>
      <c r="Z98" s="203" t="str">
        <f t="shared" si="2"/>
        <v/>
      </c>
      <c r="AA98" s="99"/>
      <c r="AB98" s="99"/>
      <c r="AC98" s="202" t="str">
        <f t="shared" si="3"/>
        <v/>
      </c>
      <c r="AD98" s="70"/>
      <c r="AE98" s="200" t="str">
        <f>IF($D98&lt;&gt;"",'Schedule 2'!$G$15,"")</f>
        <v/>
      </c>
      <c r="AF98" s="70"/>
      <c r="AG98" s="203" t="str">
        <f t="shared" si="4"/>
        <v/>
      </c>
      <c r="AH98" s="99"/>
      <c r="AI98" s="99"/>
      <c r="AJ98" s="202" t="str" cm="1">
        <f t="array" ref="AJ98">IF($D98="","",IFERROR(INDEX('Schedule 2'!$K$35:$IX$35,MATCH($D98,'Schedule 2'!$K$7:$IX$7,0)+1),""))</f>
        <v/>
      </c>
      <c r="AK98" s="70"/>
      <c r="AL98" s="200" t="str">
        <f>IF($D98&lt;&gt;"",'Schedule 2'!$G$15,"")</f>
        <v/>
      </c>
      <c r="AM98" s="70"/>
      <c r="AN98" s="203" t="str" cm="1">
        <f t="array" ref="AN98">IF($D98="","",IFERROR(INDEX('Schedule 2'!$K$39:$IX$39,MATCH($D98,'Schedule 2'!$K$7:$IX$7,0)+1),""))</f>
        <v/>
      </c>
      <c r="AO98" s="13"/>
      <c r="AP98" s="214"/>
      <c r="AQ98" s="202" t="str">
        <f t="shared" si="5"/>
        <v/>
      </c>
      <c r="AR98" s="70"/>
      <c r="AS98" s="200" t="str">
        <f>IF($D98&lt;&gt;"",'Schedule 2'!$G$15,"")</f>
        <v/>
      </c>
      <c r="AT98" s="70"/>
      <c r="AU98" s="203" t="str">
        <f t="shared" si="6"/>
        <v/>
      </c>
      <c r="AV98" s="311"/>
      <c r="AW98" s="99"/>
      <c r="AX98" s="310"/>
      <c r="AY98" s="256" t="str" cm="1">
        <f t="array" ref="AY98">IF($D98="","",IFERROR(INDEX('Schedule 3'!$K$26:$IX$26,MATCH($D98,'Schedule 3'!$K$24:$IX$24,0)+1),""))</f>
        <v/>
      </c>
      <c r="AZ98" s="13"/>
      <c r="BA98" s="200" t="str">
        <f>IF($D98&lt;&gt;"",'Schedule 2'!$G$15,"")</f>
        <v/>
      </c>
      <c r="BB98" s="13"/>
      <c r="BC98" s="203" t="str">
        <f t="shared" si="7"/>
        <v/>
      </c>
      <c r="BD98" s="13"/>
      <c r="BE98" s="256" t="str" cm="1">
        <f t="array" ref="BE98">IF($D98="","",IFERROR(INDEX('Schedule 3'!$K$32:$IX$32,MATCH($D98,'Schedule 3'!$K$24:$IX$24,0)+1)+INDEX('Schedule 3'!$K$28:$IX$28,MATCH($D98,'Schedule 3'!$K$24:$IX$24,0)+1),""))</f>
        <v/>
      </c>
      <c r="BF98" s="13"/>
      <c r="BG98" s="200" t="str">
        <f>IF($D98&lt;&gt;"",'Schedule 2'!$G$15,"")</f>
        <v/>
      </c>
      <c r="BH98" s="13"/>
      <c r="BI98" s="203" t="str">
        <f t="shared" si="8"/>
        <v/>
      </c>
      <c r="BJ98" s="13"/>
      <c r="BK98" s="256" t="str" cm="1">
        <f t="array" ref="BK98">IF($D98="","",IFERROR(INDEX('Schedule 3'!$K$34:$IX$34,MATCH($D98,'Schedule 3'!$K$24:$IX$24,0)+1),""))</f>
        <v/>
      </c>
      <c r="BL98" s="13"/>
      <c r="BM98" s="200" t="str">
        <f>IF($D98&lt;&gt;"",'Schedule 2'!$G$15,"")</f>
        <v/>
      </c>
      <c r="BN98" s="13"/>
      <c r="BO98" s="203" t="str">
        <f t="shared" si="9"/>
        <v/>
      </c>
      <c r="BP98" s="311"/>
      <c r="BQ98" s="99"/>
      <c r="BR98" s="310"/>
      <c r="BS98" s="480" t="str">
        <f>IF($D98="","",IFERROR(INDEX('Schedule 1'!$K$76:$IX$76,MATCH($D98,'Schedule 1'!$K$70:$IX$70,0)),""))</f>
        <v/>
      </c>
      <c r="BT98" s="480"/>
      <c r="BU98" s="480"/>
      <c r="BV98" s="202"/>
      <c r="BW98" s="198" t="str">
        <f>IF($D98="","",IF(BS98='Helper 1'!$F$2,AN98,""))</f>
        <v/>
      </c>
      <c r="BX98" s="13"/>
      <c r="BY98" s="198" t="str">
        <f>IF($D98="","",IF(BS98='Helper 1'!$F$3,AN98,""))</f>
        <v/>
      </c>
      <c r="BZ98" s="198"/>
      <c r="CA98" s="198" t="str" cm="1">
        <f t="array" ref="CA98">IF($D98="","",IF(BS98='Helper 1'!$F$2,IFERROR(INDEX('Schedule 2'!$K$41:$IX$41,MATCH($D98,'Schedule 2'!$K$29:$IX$29,0)+1),""),""))</f>
        <v/>
      </c>
      <c r="CB98" s="198"/>
      <c r="CC98" s="198" t="str" cm="1">
        <f t="array" ref="CC98">IF($D98="","",IF(BS98='Helper 1'!$F$3,IFERROR(INDEX('Schedule 2'!$K$41:$IX$41,MATCH($D98,'Schedule 2'!$K$29:$IX$29,0)+1),""),""))</f>
        <v/>
      </c>
      <c r="CD98" s="198"/>
      <c r="CE98" s="198" t="str" cm="1">
        <f t="array" ref="CE98">IF($D98="","",IF(BS98='Helper 1'!$F$2,IFERROR(INDEX('Schedule 2'!$K$43:$IX$43,MATCH($D98,'Schedule 2'!$K$29:$IX$29,0)+1),""),""))</f>
        <v/>
      </c>
      <c r="CF98" s="198"/>
      <c r="CG98" s="198" t="str" cm="1">
        <f t="array" ref="CG98">IF($D98="","",IF(BS98='Helper 1'!$F$3,IFERROR(INDEX('Schedule 2'!$K$43:$IX$43,MATCH($D98,'Schedule 2'!$K$29:$IX$29,0)+1),""),""))</f>
        <v/>
      </c>
      <c r="CH98" s="311"/>
      <c r="CI98" s="296"/>
      <c r="CJ98" s="99"/>
      <c r="CK98" s="99"/>
      <c r="CL98" s="99"/>
    </row>
    <row r="99" spans="1:90" ht="15" customHeight="1" x14ac:dyDescent="0.35">
      <c r="A99" s="13"/>
      <c r="B99" s="233" t="str">
        <f>'Helper 1'!AE50</f>
        <v/>
      </c>
      <c r="C99" s="99"/>
      <c r="D99" s="309" t="str">
        <f>IFERROR(INDEX('Helper 1'!$AA$2:$AA$51,MATCH(B99,'Helper 1'!$AD$2:$AD$51,0)),"")</f>
        <v/>
      </c>
      <c r="E99" s="99"/>
      <c r="F99" s="310"/>
      <c r="G99" s="202" t="str" cm="1">
        <f t="array" ref="G99">IF($D99="","",IFERROR(INDEX('Schedule 2'!$K$9:$IX$9,MATCH($D99,'Schedule 2'!$K$7:$IX$7,0)+1),""))</f>
        <v/>
      </c>
      <c r="H99" s="199"/>
      <c r="I99" s="200" t="str">
        <f>IF(D99&lt;&gt;"",'Schedule 2'!$G$15,"")</f>
        <v/>
      </c>
      <c r="J99" s="199"/>
      <c r="K99" s="203" t="str">
        <f t="shared" si="0"/>
        <v/>
      </c>
      <c r="L99" s="99"/>
      <c r="M99" s="99"/>
      <c r="N99" s="202" t="str" cm="1">
        <f t="array" ref="N99">IF($D99="","",IFERROR(INDEX('Schedule 2'!$K$11:$IX$11,MATCH($D99,'Schedule 2'!$K$7:$IX$7,0)+1),""))</f>
        <v/>
      </c>
      <c r="O99" s="70"/>
      <c r="P99" s="200" t="str">
        <f>IF($D99&lt;&gt;"",'Schedule 2'!$G$15,"")</f>
        <v/>
      </c>
      <c r="Q99" s="70"/>
      <c r="R99" s="203" t="str">
        <f t="shared" si="1"/>
        <v/>
      </c>
      <c r="S99" s="311"/>
      <c r="T99" s="99"/>
      <c r="U99" s="310"/>
      <c r="V99" s="202" t="str" cm="1">
        <f t="array" ref="V99">IF($D99="","",IFERROR(INDEX('Schedule 6'!$K$18:$IX$18,MATCH($D99,'Schedule 6'!$K$7:$IX$7,0)+1),""))</f>
        <v/>
      </c>
      <c r="W99" s="70"/>
      <c r="X99" s="200" t="str">
        <f>IF($D99&lt;&gt;"",'Schedule 2'!$G$15,"")</f>
        <v/>
      </c>
      <c r="Y99" s="70"/>
      <c r="Z99" s="203" t="str">
        <f t="shared" si="2"/>
        <v/>
      </c>
      <c r="AA99" s="99"/>
      <c r="AB99" s="99"/>
      <c r="AC99" s="202" t="str">
        <f t="shared" si="3"/>
        <v/>
      </c>
      <c r="AD99" s="70"/>
      <c r="AE99" s="200" t="str">
        <f>IF($D99&lt;&gt;"",'Schedule 2'!$G$15,"")</f>
        <v/>
      </c>
      <c r="AF99" s="70"/>
      <c r="AG99" s="203" t="str">
        <f t="shared" si="4"/>
        <v/>
      </c>
      <c r="AH99" s="99"/>
      <c r="AI99" s="99"/>
      <c r="AJ99" s="202" t="str" cm="1">
        <f t="array" ref="AJ99">IF($D99="","",IFERROR(INDEX('Schedule 2'!$K$35:$IX$35,MATCH($D99,'Schedule 2'!$K$7:$IX$7,0)+1),""))</f>
        <v/>
      </c>
      <c r="AK99" s="70"/>
      <c r="AL99" s="200" t="str">
        <f>IF($D99&lt;&gt;"",'Schedule 2'!$G$15,"")</f>
        <v/>
      </c>
      <c r="AM99" s="70"/>
      <c r="AN99" s="203" t="str" cm="1">
        <f t="array" ref="AN99">IF($D99="","",IFERROR(INDEX('Schedule 2'!$K$39:$IX$39,MATCH($D99,'Schedule 2'!$K$7:$IX$7,0)+1),""))</f>
        <v/>
      </c>
      <c r="AO99" s="13"/>
      <c r="AP99" s="214"/>
      <c r="AQ99" s="202" t="str">
        <f t="shared" si="5"/>
        <v/>
      </c>
      <c r="AR99" s="70"/>
      <c r="AS99" s="200" t="str">
        <f>IF($D99&lt;&gt;"",'Schedule 2'!$G$15,"")</f>
        <v/>
      </c>
      <c r="AT99" s="70"/>
      <c r="AU99" s="203" t="str">
        <f t="shared" si="6"/>
        <v/>
      </c>
      <c r="AV99" s="311"/>
      <c r="AW99" s="99"/>
      <c r="AX99" s="310"/>
      <c r="AY99" s="256" t="str" cm="1">
        <f t="array" ref="AY99">IF($D99="","",IFERROR(INDEX('Schedule 3'!$K$26:$IX$26,MATCH($D99,'Schedule 3'!$K$24:$IX$24,0)+1),""))</f>
        <v/>
      </c>
      <c r="AZ99" s="13"/>
      <c r="BA99" s="200" t="str">
        <f>IF($D99&lt;&gt;"",'Schedule 2'!$G$15,"")</f>
        <v/>
      </c>
      <c r="BB99" s="13"/>
      <c r="BC99" s="203" t="str">
        <f t="shared" si="7"/>
        <v/>
      </c>
      <c r="BD99" s="13"/>
      <c r="BE99" s="256" t="str" cm="1">
        <f t="array" ref="BE99">IF($D99="","",IFERROR(INDEX('Schedule 3'!$K$32:$IX$32,MATCH($D99,'Schedule 3'!$K$24:$IX$24,0)+1)+INDEX('Schedule 3'!$K$28:$IX$28,MATCH($D99,'Schedule 3'!$K$24:$IX$24,0)+1),""))</f>
        <v/>
      </c>
      <c r="BF99" s="13"/>
      <c r="BG99" s="200" t="str">
        <f>IF($D99&lt;&gt;"",'Schedule 2'!$G$15,"")</f>
        <v/>
      </c>
      <c r="BH99" s="13"/>
      <c r="BI99" s="203" t="str">
        <f t="shared" si="8"/>
        <v/>
      </c>
      <c r="BJ99" s="13"/>
      <c r="BK99" s="256" t="str" cm="1">
        <f t="array" ref="BK99">IF($D99="","",IFERROR(INDEX('Schedule 3'!$K$34:$IX$34,MATCH($D99,'Schedule 3'!$K$24:$IX$24,0)+1),""))</f>
        <v/>
      </c>
      <c r="BL99" s="13"/>
      <c r="BM99" s="200" t="str">
        <f>IF($D99&lt;&gt;"",'Schedule 2'!$G$15,"")</f>
        <v/>
      </c>
      <c r="BN99" s="13"/>
      <c r="BO99" s="203" t="str">
        <f t="shared" si="9"/>
        <v/>
      </c>
      <c r="BP99" s="311"/>
      <c r="BQ99" s="99"/>
      <c r="BR99" s="310"/>
      <c r="BS99" s="480" t="str">
        <f>IF($D99="","",IFERROR(INDEX('Schedule 1'!$K$76:$IX$76,MATCH($D99,'Schedule 1'!$K$70:$IX$70,0)),""))</f>
        <v/>
      </c>
      <c r="BT99" s="480"/>
      <c r="BU99" s="480"/>
      <c r="BV99" s="202"/>
      <c r="BW99" s="198" t="str">
        <f>IF($D99="","",IF(BS99='Helper 1'!$F$2,AN99,""))</f>
        <v/>
      </c>
      <c r="BX99" s="13"/>
      <c r="BY99" s="198" t="str">
        <f>IF($D99="","",IF(BS99='Helper 1'!$F$3,AN99,""))</f>
        <v/>
      </c>
      <c r="BZ99" s="198"/>
      <c r="CA99" s="198" t="str" cm="1">
        <f t="array" ref="CA99">IF($D99="","",IF(BS99='Helper 1'!$F$2,IFERROR(INDEX('Schedule 2'!$K$41:$IX$41,MATCH($D99,'Schedule 2'!$K$29:$IX$29,0)+1),""),""))</f>
        <v/>
      </c>
      <c r="CB99" s="198"/>
      <c r="CC99" s="198" t="str" cm="1">
        <f t="array" ref="CC99">IF($D99="","",IF(BS99='Helper 1'!$F$3,IFERROR(INDEX('Schedule 2'!$K$41:$IX$41,MATCH($D99,'Schedule 2'!$K$29:$IX$29,0)+1),""),""))</f>
        <v/>
      </c>
      <c r="CD99" s="198"/>
      <c r="CE99" s="198" t="str" cm="1">
        <f t="array" ref="CE99">IF($D99="","",IF(BS99='Helper 1'!$F$2,IFERROR(INDEX('Schedule 2'!$K$43:$IX$43,MATCH($D99,'Schedule 2'!$K$29:$IX$29,0)+1),""),""))</f>
        <v/>
      </c>
      <c r="CF99" s="198"/>
      <c r="CG99" s="198" t="str" cm="1">
        <f t="array" ref="CG99">IF($D99="","",IF(BS99='Helper 1'!$F$3,IFERROR(INDEX('Schedule 2'!$K$43:$IX$43,MATCH($D99,'Schedule 2'!$K$29:$IX$29,0)+1),""),""))</f>
        <v/>
      </c>
      <c r="CH99" s="311"/>
      <c r="CI99" s="296"/>
      <c r="CJ99" s="99"/>
      <c r="CK99" s="99"/>
      <c r="CL99" s="99"/>
    </row>
    <row r="100" spans="1:90" ht="15" customHeight="1" x14ac:dyDescent="0.35">
      <c r="A100" s="13"/>
      <c r="B100" s="233" t="str">
        <f>'Helper 1'!AE51</f>
        <v/>
      </c>
      <c r="C100" s="99"/>
      <c r="D100" s="309" t="str">
        <f>IFERROR(INDEX('Helper 1'!$AA$2:$AA$51,MATCH(B100,'Helper 1'!$AD$2:$AD$51,0)),"")</f>
        <v/>
      </c>
      <c r="E100" s="99"/>
      <c r="F100" s="310"/>
      <c r="G100" s="202" t="str" cm="1">
        <f t="array" ref="G100">IF($D100="","",IFERROR(INDEX('Schedule 2'!$K$9:$IX$9,MATCH($D100,'Schedule 2'!$K$7:$IX$7,0)+1),""))</f>
        <v/>
      </c>
      <c r="H100" s="199"/>
      <c r="I100" s="200" t="str">
        <f>IF(D100&lt;&gt;"",'Schedule 2'!$G$15,"")</f>
        <v/>
      </c>
      <c r="J100" s="199"/>
      <c r="K100" s="203" t="str">
        <f t="shared" si="0"/>
        <v/>
      </c>
      <c r="L100" s="99"/>
      <c r="M100" s="99"/>
      <c r="N100" s="202" t="str" cm="1">
        <f t="array" ref="N100">IF($D100="","",IFERROR(INDEX('Schedule 2'!$K$11:$IX$11,MATCH($D100,'Schedule 2'!$K$7:$IX$7,0)+1),""))</f>
        <v/>
      </c>
      <c r="O100" s="70"/>
      <c r="P100" s="200" t="str">
        <f>IF($D100&lt;&gt;"",'Schedule 2'!$G$15,"")</f>
        <v/>
      </c>
      <c r="Q100" s="70"/>
      <c r="R100" s="203" t="str">
        <f t="shared" si="1"/>
        <v/>
      </c>
      <c r="S100" s="311"/>
      <c r="T100" s="99"/>
      <c r="U100" s="310"/>
      <c r="V100" s="202" t="str" cm="1">
        <f t="array" ref="V100">IF($D100="","",IFERROR(INDEX('Schedule 6'!$K$18:$IX$18,MATCH($D100,'Schedule 6'!$K$7:$IX$7,0)+1),""))</f>
        <v/>
      </c>
      <c r="W100" s="70"/>
      <c r="X100" s="200" t="str">
        <f>IF($D100&lt;&gt;"",'Schedule 2'!$G$15,"")</f>
        <v/>
      </c>
      <c r="Y100" s="70"/>
      <c r="Z100" s="203" t="str">
        <f t="shared" si="2"/>
        <v/>
      </c>
      <c r="AA100" s="99"/>
      <c r="AB100" s="99"/>
      <c r="AC100" s="202" t="str">
        <f t="shared" si="3"/>
        <v/>
      </c>
      <c r="AD100" s="70"/>
      <c r="AE100" s="200" t="str">
        <f>IF($D100&lt;&gt;"",'Schedule 2'!$G$15,"")</f>
        <v/>
      </c>
      <c r="AF100" s="70"/>
      <c r="AG100" s="203" t="str">
        <f t="shared" si="4"/>
        <v/>
      </c>
      <c r="AH100" s="99"/>
      <c r="AI100" s="99"/>
      <c r="AJ100" s="202" t="str" cm="1">
        <f t="array" ref="AJ100">IF($D100="","",IFERROR(INDEX('Schedule 2'!$K$35:$IX$35,MATCH($D100,'Schedule 2'!$K$7:$IX$7,0)+1),""))</f>
        <v/>
      </c>
      <c r="AK100" s="70"/>
      <c r="AL100" s="200" t="str">
        <f>IF($D100&lt;&gt;"",'Schedule 2'!$G$15,"")</f>
        <v/>
      </c>
      <c r="AM100" s="70"/>
      <c r="AN100" s="203" t="str" cm="1">
        <f t="array" ref="AN100">IF($D100="","",IFERROR(INDEX('Schedule 2'!$K$39:$IX$39,MATCH($D100,'Schedule 2'!$K$7:$IX$7,0)+1),""))</f>
        <v/>
      </c>
      <c r="AO100" s="13"/>
      <c r="AP100" s="214"/>
      <c r="AQ100" s="202" t="str">
        <f t="shared" si="5"/>
        <v/>
      </c>
      <c r="AR100" s="70"/>
      <c r="AS100" s="200" t="str">
        <f>IF($D100&lt;&gt;"",'Schedule 2'!$G$15,"")</f>
        <v/>
      </c>
      <c r="AT100" s="70"/>
      <c r="AU100" s="203" t="str">
        <f t="shared" si="6"/>
        <v/>
      </c>
      <c r="AV100" s="311"/>
      <c r="AW100" s="99"/>
      <c r="AX100" s="310"/>
      <c r="AY100" s="256" t="str" cm="1">
        <f t="array" ref="AY100">IF($D100="","",IFERROR(INDEX('Schedule 3'!$K$26:$IX$26,MATCH($D100,'Schedule 3'!$K$24:$IX$24,0)+1),""))</f>
        <v/>
      </c>
      <c r="AZ100" s="13"/>
      <c r="BA100" s="200" t="str">
        <f>IF($D100&lt;&gt;"",'Schedule 2'!$G$15,"")</f>
        <v/>
      </c>
      <c r="BB100" s="13"/>
      <c r="BC100" s="203" t="str">
        <f t="shared" si="7"/>
        <v/>
      </c>
      <c r="BD100" s="13"/>
      <c r="BE100" s="256" t="str" cm="1">
        <f t="array" ref="BE100">IF($D100="","",IFERROR(INDEX('Schedule 3'!$K$32:$IX$32,MATCH($D100,'Schedule 3'!$K$24:$IX$24,0)+1)+INDEX('Schedule 3'!$K$28:$IX$28,MATCH($D100,'Schedule 3'!$K$24:$IX$24,0)+1),""))</f>
        <v/>
      </c>
      <c r="BF100" s="13"/>
      <c r="BG100" s="200" t="str">
        <f>IF($D100&lt;&gt;"",'Schedule 2'!$G$15,"")</f>
        <v/>
      </c>
      <c r="BH100" s="13"/>
      <c r="BI100" s="203" t="str">
        <f t="shared" si="8"/>
        <v/>
      </c>
      <c r="BJ100" s="13"/>
      <c r="BK100" s="256" t="str" cm="1">
        <f t="array" ref="BK100">IF($D100="","",IFERROR(INDEX('Schedule 3'!$K$34:$IX$34,MATCH($D100,'Schedule 3'!$K$24:$IX$24,0)+1),""))</f>
        <v/>
      </c>
      <c r="BL100" s="13"/>
      <c r="BM100" s="200" t="str">
        <f>IF($D100&lt;&gt;"",'Schedule 2'!$G$15,"")</f>
        <v/>
      </c>
      <c r="BN100" s="13"/>
      <c r="BO100" s="203" t="str">
        <f t="shared" si="9"/>
        <v/>
      </c>
      <c r="BP100" s="311"/>
      <c r="BQ100" s="99"/>
      <c r="BR100" s="310"/>
      <c r="BS100" s="480" t="str">
        <f>IF($D100="","",IFERROR(INDEX('Schedule 1'!$K$76:$IX$76,MATCH($D100,'Schedule 1'!$K$70:$IX$70,0)),""))</f>
        <v/>
      </c>
      <c r="BT100" s="480"/>
      <c r="BU100" s="480"/>
      <c r="BV100" s="202"/>
      <c r="BW100" s="198" t="str">
        <f>IF($D100="","",IF(BS100='Helper 1'!$F$2,AN100,""))</f>
        <v/>
      </c>
      <c r="BX100" s="13"/>
      <c r="BY100" s="198" t="str">
        <f>IF($D100="","",IF(BS100='Helper 1'!$F$3,AN100,""))</f>
        <v/>
      </c>
      <c r="BZ100" s="198"/>
      <c r="CA100" s="198" t="str" cm="1">
        <f t="array" ref="CA100">IF($D100="","",IF(BS100='Helper 1'!$F$2,IFERROR(INDEX('Schedule 2'!$K$41:$IX$41,MATCH($D100,'Schedule 2'!$K$29:$IX$29,0)+1),""),""))</f>
        <v/>
      </c>
      <c r="CB100" s="198"/>
      <c r="CC100" s="198" t="str" cm="1">
        <f t="array" ref="CC100">IF($D100="","",IF(BS100='Helper 1'!$F$3,IFERROR(INDEX('Schedule 2'!$K$41:$IX$41,MATCH($D100,'Schedule 2'!$K$29:$IX$29,0)+1),""),""))</f>
        <v/>
      </c>
      <c r="CD100" s="198"/>
      <c r="CE100" s="198" t="str" cm="1">
        <f t="array" ref="CE100">IF($D100="","",IF(BS100='Helper 1'!$F$2,IFERROR(INDEX('Schedule 2'!$K$43:$IX$43,MATCH($D100,'Schedule 2'!$K$29:$IX$29,0)+1),""),""))</f>
        <v/>
      </c>
      <c r="CF100" s="198"/>
      <c r="CG100" s="198" t="str" cm="1">
        <f t="array" ref="CG100">IF($D100="","",IF(BS100='Helper 1'!$F$3,IFERROR(INDEX('Schedule 2'!$K$43:$IX$43,MATCH($D100,'Schedule 2'!$K$29:$IX$29,0)+1),""),""))</f>
        <v/>
      </c>
      <c r="CH100" s="311"/>
      <c r="CI100" s="296"/>
      <c r="CJ100" s="99"/>
      <c r="CK100" s="99"/>
      <c r="CL100" s="99"/>
    </row>
    <row r="101" spans="1:90" ht="15" customHeight="1" x14ac:dyDescent="0.35">
      <c r="A101" s="13"/>
      <c r="B101" s="295"/>
      <c r="C101" s="99"/>
      <c r="D101" s="99"/>
      <c r="E101" s="99"/>
      <c r="F101" s="312"/>
      <c r="G101" s="313"/>
      <c r="H101" s="313"/>
      <c r="I101" s="313"/>
      <c r="J101" s="313"/>
      <c r="K101" s="313"/>
      <c r="L101" s="313"/>
      <c r="M101" s="313"/>
      <c r="N101" s="313"/>
      <c r="O101" s="313"/>
      <c r="P101" s="313"/>
      <c r="Q101" s="313"/>
      <c r="R101" s="313"/>
      <c r="S101" s="314"/>
      <c r="T101" s="99"/>
      <c r="U101" s="312"/>
      <c r="V101" s="313"/>
      <c r="W101" s="313"/>
      <c r="X101" s="313"/>
      <c r="Y101" s="313"/>
      <c r="Z101" s="313"/>
      <c r="AA101" s="313"/>
      <c r="AB101" s="313"/>
      <c r="AC101" s="313"/>
      <c r="AD101" s="313"/>
      <c r="AE101" s="313"/>
      <c r="AF101" s="313"/>
      <c r="AG101" s="313"/>
      <c r="AH101" s="313"/>
      <c r="AI101" s="313"/>
      <c r="AJ101" s="313"/>
      <c r="AK101" s="313"/>
      <c r="AL101" s="313"/>
      <c r="AM101" s="313"/>
      <c r="AN101" s="313"/>
      <c r="AO101" s="313"/>
      <c r="AP101" s="313"/>
      <c r="AQ101" s="313"/>
      <c r="AR101" s="313"/>
      <c r="AS101" s="313"/>
      <c r="AT101" s="313"/>
      <c r="AU101" s="313"/>
      <c r="AV101" s="314"/>
      <c r="AW101" s="99"/>
      <c r="AX101" s="312"/>
      <c r="AY101" s="313"/>
      <c r="AZ101" s="313"/>
      <c r="BA101" s="313"/>
      <c r="BB101" s="313"/>
      <c r="BC101" s="253"/>
      <c r="BD101" s="254"/>
      <c r="BE101" s="254"/>
      <c r="BF101" s="254"/>
      <c r="BG101" s="254"/>
      <c r="BH101" s="254"/>
      <c r="BI101" s="253"/>
      <c r="BJ101" s="254"/>
      <c r="BK101" s="254"/>
      <c r="BL101" s="254"/>
      <c r="BM101" s="254"/>
      <c r="BN101" s="254"/>
      <c r="BO101" s="253"/>
      <c r="BP101" s="314"/>
      <c r="BQ101" s="99"/>
      <c r="BR101" s="312"/>
      <c r="BS101" s="313"/>
      <c r="BT101" s="313"/>
      <c r="BU101" s="313"/>
      <c r="BV101" s="313"/>
      <c r="BW101" s="313"/>
      <c r="BX101" s="313"/>
      <c r="BY101" s="313"/>
      <c r="BZ101" s="313"/>
      <c r="CA101" s="313"/>
      <c r="CB101" s="313"/>
      <c r="CC101" s="313"/>
      <c r="CD101" s="313"/>
      <c r="CE101" s="313"/>
      <c r="CF101" s="313"/>
      <c r="CG101" s="313"/>
      <c r="CH101" s="314"/>
      <c r="CI101" s="296"/>
      <c r="CJ101" s="99"/>
      <c r="CK101" s="99"/>
      <c r="CL101" s="99"/>
    </row>
    <row r="102" spans="1:90" ht="15" thickBot="1" x14ac:dyDescent="0.4">
      <c r="A102" s="13"/>
      <c r="B102" s="300"/>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c r="CF102" s="103"/>
      <c r="CG102" s="103"/>
      <c r="CH102" s="103"/>
      <c r="CI102" s="303"/>
      <c r="CJ102" s="99"/>
      <c r="CK102" s="99"/>
      <c r="CL102" s="99"/>
    </row>
    <row r="103" spans="1:90" ht="15" customHeight="1" x14ac:dyDescent="0.35">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99"/>
      <c r="BF103" s="99"/>
      <c r="BG103" s="99"/>
      <c r="BH103" s="99"/>
      <c r="BI103" s="99"/>
      <c r="BJ103" s="99"/>
      <c r="BK103" s="99"/>
      <c r="BL103" s="99"/>
      <c r="BM103" s="99"/>
      <c r="BN103" s="99"/>
      <c r="BO103" s="99"/>
      <c r="BP103" s="99"/>
      <c r="BQ103" s="99"/>
      <c r="BR103" s="99"/>
      <c r="BS103" s="99"/>
      <c r="BT103" s="99"/>
      <c r="BU103" s="99"/>
      <c r="BV103" s="99"/>
      <c r="BW103" s="99"/>
      <c r="BX103" s="99"/>
      <c r="BY103" s="99"/>
      <c r="BZ103" s="99"/>
      <c r="CA103" s="99"/>
      <c r="CB103" s="99"/>
      <c r="CC103" s="99"/>
      <c r="CD103" s="99"/>
      <c r="CE103" s="99"/>
      <c r="CF103" s="99"/>
      <c r="CG103" s="99"/>
      <c r="CH103" s="99"/>
      <c r="CI103" s="99"/>
      <c r="CJ103" s="99"/>
      <c r="CK103" s="99"/>
      <c r="CL103" s="99"/>
    </row>
    <row r="104" spans="1:90" x14ac:dyDescent="0.35">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99"/>
      <c r="AV104" s="99"/>
      <c r="AW104" s="99"/>
      <c r="AX104" s="99"/>
      <c r="AY104" s="99"/>
      <c r="AZ104" s="99"/>
      <c r="BA104" s="99"/>
      <c r="BB104" s="99"/>
      <c r="BC104" s="99"/>
      <c r="BD104" s="99"/>
      <c r="BE104" s="99"/>
      <c r="BF104" s="99"/>
      <c r="BG104" s="99"/>
      <c r="BH104" s="99"/>
      <c r="BI104" s="99"/>
      <c r="BJ104" s="99"/>
      <c r="BK104" s="99"/>
      <c r="BL104" s="99"/>
      <c r="BM104" s="99"/>
      <c r="BN104" s="99"/>
      <c r="BO104" s="99"/>
      <c r="BP104" s="99"/>
      <c r="BQ104" s="99"/>
      <c r="BR104" s="99"/>
      <c r="BS104" s="99"/>
      <c r="BT104" s="99"/>
      <c r="BU104" s="99"/>
      <c r="BV104" s="99"/>
      <c r="BW104" s="99"/>
      <c r="BX104" s="99"/>
      <c r="BY104" s="99"/>
      <c r="BZ104" s="99"/>
      <c r="CA104" s="99"/>
      <c r="CB104" s="99"/>
      <c r="CC104" s="99"/>
      <c r="CD104" s="99"/>
      <c r="CE104" s="99"/>
      <c r="CF104" s="99"/>
      <c r="CG104" s="99"/>
      <c r="CH104" s="99"/>
      <c r="CI104" s="99"/>
      <c r="CJ104" s="99"/>
      <c r="CK104" s="99"/>
      <c r="CL104" s="99"/>
    </row>
    <row r="105" spans="1:90" x14ac:dyDescent="0.35">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99"/>
      <c r="AV105" s="99"/>
      <c r="AW105" s="99"/>
      <c r="AX105" s="99"/>
      <c r="AY105" s="99"/>
      <c r="AZ105" s="99"/>
      <c r="BA105" s="99"/>
      <c r="BB105" s="99"/>
      <c r="BC105" s="99"/>
      <c r="BD105" s="99"/>
      <c r="BE105" s="99"/>
      <c r="BF105" s="99"/>
      <c r="BG105" s="99"/>
      <c r="BH105" s="99"/>
      <c r="BI105" s="99"/>
      <c r="BJ105" s="99"/>
      <c r="BK105" s="99"/>
      <c r="BL105" s="99"/>
      <c r="BM105" s="99"/>
      <c r="BN105" s="99"/>
      <c r="BO105" s="99"/>
      <c r="BP105" s="99"/>
      <c r="BQ105" s="99"/>
      <c r="BR105" s="99"/>
      <c r="BS105" s="99"/>
      <c r="BT105" s="99"/>
      <c r="BU105" s="99"/>
      <c r="BV105" s="99"/>
      <c r="BW105" s="99"/>
      <c r="BX105" s="99"/>
      <c r="BY105" s="99"/>
      <c r="BZ105" s="99"/>
      <c r="CA105" s="99"/>
      <c r="CB105" s="99"/>
      <c r="CC105" s="99"/>
      <c r="CD105" s="99"/>
      <c r="CE105" s="99"/>
      <c r="CF105" s="99"/>
      <c r="CG105" s="99"/>
      <c r="CH105" s="99"/>
      <c r="CI105" s="99"/>
      <c r="CJ105" s="99"/>
      <c r="CK105" s="99"/>
      <c r="CL105" s="99"/>
    </row>
    <row r="106" spans="1:90" x14ac:dyDescent="0.35">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c r="AS106" s="99"/>
      <c r="AT106" s="99"/>
      <c r="AU106" s="99"/>
      <c r="AV106" s="99"/>
      <c r="AW106" s="99"/>
      <c r="AX106" s="99"/>
      <c r="AY106" s="99"/>
      <c r="AZ106" s="99"/>
      <c r="BA106" s="99"/>
      <c r="BB106" s="99"/>
      <c r="BC106" s="99"/>
      <c r="BD106" s="99"/>
      <c r="BE106" s="99"/>
      <c r="BF106" s="99"/>
      <c r="BG106" s="99"/>
      <c r="BH106" s="99"/>
      <c r="BI106" s="99"/>
      <c r="BJ106" s="99"/>
      <c r="BK106" s="99"/>
      <c r="BL106" s="99"/>
      <c r="BM106" s="99"/>
      <c r="BN106" s="99"/>
      <c r="BO106" s="99"/>
      <c r="BP106" s="99"/>
      <c r="BQ106" s="99"/>
      <c r="BR106" s="99"/>
      <c r="BS106" s="99"/>
      <c r="BT106" s="99"/>
      <c r="BU106" s="99"/>
      <c r="BV106" s="99"/>
      <c r="BW106" s="99"/>
      <c r="BX106" s="99"/>
      <c r="BY106" s="99"/>
      <c r="BZ106" s="99"/>
      <c r="CA106" s="99"/>
      <c r="CB106" s="99"/>
      <c r="CC106" s="99"/>
      <c r="CD106" s="99"/>
      <c r="CE106" s="99"/>
      <c r="CF106" s="99"/>
      <c r="CG106" s="99"/>
      <c r="CH106" s="99"/>
      <c r="CI106" s="99"/>
      <c r="CJ106" s="99"/>
      <c r="CK106" s="99"/>
      <c r="CL106" s="99"/>
    </row>
    <row r="107" spans="1:90" x14ac:dyDescent="0.35">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row>
    <row r="108" spans="1:90" x14ac:dyDescent="0.35">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99"/>
      <c r="CA108" s="99"/>
      <c r="CB108" s="99"/>
      <c r="CC108" s="99"/>
      <c r="CD108" s="99"/>
      <c r="CE108" s="99"/>
      <c r="CF108" s="99"/>
      <c r="CG108" s="99"/>
      <c r="CH108" s="99"/>
      <c r="CI108" s="99"/>
      <c r="CJ108" s="99"/>
      <c r="CK108" s="99"/>
      <c r="CL108" s="99"/>
    </row>
    <row r="109" spans="1:90" x14ac:dyDescent="0.35">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99"/>
      <c r="CA109" s="99"/>
      <c r="CB109" s="99"/>
      <c r="CC109" s="99"/>
      <c r="CD109" s="99"/>
      <c r="CE109" s="99"/>
      <c r="CF109" s="99"/>
      <c r="CG109" s="99"/>
      <c r="CH109" s="99"/>
      <c r="CI109" s="99"/>
      <c r="CJ109" s="99"/>
      <c r="CK109" s="99"/>
      <c r="CL109" s="99"/>
    </row>
    <row r="110" spans="1:90" x14ac:dyDescent="0.35">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99"/>
      <c r="AS110" s="99"/>
      <c r="AT110" s="99"/>
      <c r="AU110" s="99"/>
      <c r="AV110" s="99"/>
      <c r="AW110" s="99"/>
      <c r="AX110" s="99"/>
      <c r="AY110" s="99"/>
      <c r="AZ110" s="99"/>
      <c r="BA110" s="99"/>
      <c r="BB110" s="99"/>
      <c r="BC110" s="99"/>
      <c r="BD110" s="99"/>
      <c r="BE110" s="99"/>
      <c r="BF110" s="99"/>
      <c r="BG110" s="99"/>
      <c r="BH110" s="99"/>
      <c r="BI110" s="99"/>
      <c r="BJ110" s="99"/>
      <c r="BK110" s="99"/>
      <c r="BL110" s="99"/>
      <c r="BM110" s="99"/>
      <c r="BN110" s="99"/>
      <c r="BO110" s="99"/>
      <c r="BP110" s="99"/>
      <c r="BQ110" s="99"/>
      <c r="BR110" s="99"/>
      <c r="BS110" s="99"/>
      <c r="BT110" s="99"/>
      <c r="BU110" s="99"/>
      <c r="BV110" s="99"/>
      <c r="BW110" s="99"/>
      <c r="BX110" s="99"/>
      <c r="BY110" s="99"/>
      <c r="BZ110" s="99"/>
      <c r="CA110" s="99"/>
      <c r="CB110" s="99"/>
      <c r="CC110" s="99"/>
      <c r="CD110" s="99"/>
      <c r="CE110" s="99"/>
      <c r="CF110" s="99"/>
      <c r="CG110" s="99"/>
      <c r="CH110" s="99"/>
      <c r="CI110" s="99"/>
      <c r="CJ110" s="99"/>
      <c r="CK110" s="99"/>
      <c r="CL110" s="99"/>
    </row>
    <row r="111" spans="1:90" x14ac:dyDescent="0.35">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99"/>
      <c r="AV111" s="99"/>
      <c r="AW111" s="99"/>
      <c r="AX111" s="99"/>
      <c r="AY111" s="99"/>
      <c r="AZ111" s="99"/>
      <c r="BA111" s="99"/>
      <c r="BB111" s="99"/>
      <c r="BC111" s="99"/>
      <c r="BD111" s="99"/>
      <c r="BE111" s="99"/>
      <c r="BF111" s="99"/>
      <c r="BG111" s="99"/>
      <c r="BH111" s="99"/>
      <c r="BI111" s="99"/>
      <c r="BJ111" s="99"/>
      <c r="BK111" s="99"/>
      <c r="BL111" s="99"/>
      <c r="BM111" s="99"/>
      <c r="BN111" s="99"/>
      <c r="BO111" s="99"/>
      <c r="BP111" s="99"/>
      <c r="BQ111" s="99"/>
      <c r="BR111" s="99"/>
      <c r="BS111" s="99"/>
      <c r="BT111" s="99"/>
      <c r="BU111" s="99"/>
      <c r="BV111" s="99"/>
      <c r="BW111" s="99"/>
      <c r="BX111" s="99"/>
      <c r="BY111" s="99"/>
      <c r="BZ111" s="99"/>
      <c r="CA111" s="99"/>
      <c r="CB111" s="99"/>
      <c r="CC111" s="99"/>
      <c r="CD111" s="99"/>
      <c r="CE111" s="99"/>
      <c r="CF111" s="99"/>
      <c r="CG111" s="99"/>
      <c r="CH111" s="99"/>
      <c r="CI111" s="99"/>
      <c r="CJ111" s="99"/>
      <c r="CK111" s="99"/>
      <c r="CL111" s="99"/>
    </row>
    <row r="112" spans="1:90" x14ac:dyDescent="0.35">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99"/>
      <c r="AO112" s="99"/>
      <c r="AP112" s="99"/>
      <c r="AQ112" s="99"/>
      <c r="AR112" s="99"/>
      <c r="AS112" s="99"/>
      <c r="AT112" s="99"/>
      <c r="AU112" s="99"/>
      <c r="AV112" s="99"/>
      <c r="AW112" s="99"/>
      <c r="AX112" s="99"/>
      <c r="AY112" s="99"/>
      <c r="AZ112" s="99"/>
      <c r="BA112" s="99"/>
      <c r="BB112" s="99"/>
      <c r="BC112" s="99"/>
      <c r="BD112" s="99"/>
      <c r="BE112" s="99"/>
      <c r="BF112" s="99"/>
      <c r="BG112" s="99"/>
      <c r="BH112" s="99"/>
      <c r="BI112" s="99"/>
      <c r="BJ112" s="99"/>
      <c r="BK112" s="99"/>
      <c r="BL112" s="99"/>
      <c r="BM112" s="99"/>
      <c r="BN112" s="99"/>
      <c r="BO112" s="99"/>
      <c r="BP112" s="99"/>
      <c r="BQ112" s="99"/>
      <c r="BR112" s="99"/>
      <c r="BS112" s="99"/>
      <c r="BT112" s="99"/>
      <c r="BU112" s="99"/>
      <c r="BV112" s="99"/>
      <c r="BW112" s="99"/>
      <c r="BX112" s="99"/>
      <c r="BY112" s="99"/>
      <c r="BZ112" s="99"/>
      <c r="CA112" s="99"/>
      <c r="CB112" s="99"/>
      <c r="CC112" s="99"/>
      <c r="CD112" s="99"/>
      <c r="CE112" s="99"/>
      <c r="CF112" s="99"/>
      <c r="CG112" s="99"/>
      <c r="CH112" s="99"/>
      <c r="CI112" s="99"/>
      <c r="CJ112" s="99"/>
      <c r="CK112" s="99"/>
      <c r="CL112" s="99"/>
    </row>
    <row r="113" spans="1:90" x14ac:dyDescent="0.35">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99"/>
      <c r="AK113" s="99"/>
      <c r="AL113" s="99"/>
      <c r="AM113" s="99"/>
      <c r="AN113" s="99"/>
      <c r="AO113" s="99"/>
      <c r="AP113" s="99"/>
      <c r="AQ113" s="99"/>
      <c r="AR113" s="99"/>
      <c r="AS113" s="99"/>
      <c r="AT113" s="99"/>
      <c r="AU113" s="99"/>
      <c r="AV113" s="99"/>
      <c r="AW113" s="99"/>
      <c r="AX113" s="99"/>
      <c r="AY113" s="99"/>
      <c r="AZ113" s="99"/>
      <c r="BA113" s="99"/>
      <c r="BB113" s="99"/>
      <c r="BC113" s="99"/>
      <c r="BD113" s="99"/>
      <c r="BE113" s="99"/>
      <c r="BF113" s="99"/>
      <c r="BG113" s="99"/>
      <c r="BH113" s="99"/>
      <c r="BI113" s="99"/>
      <c r="BJ113" s="99"/>
      <c r="BK113" s="99"/>
      <c r="BL113" s="99"/>
      <c r="BM113" s="99"/>
      <c r="BN113" s="99"/>
      <c r="BO113" s="99"/>
      <c r="BP113" s="99"/>
      <c r="BQ113" s="99"/>
      <c r="BR113" s="99"/>
      <c r="BS113" s="99"/>
      <c r="BT113" s="99"/>
      <c r="BU113" s="99"/>
      <c r="BV113" s="99"/>
      <c r="BW113" s="99"/>
      <c r="BX113" s="99"/>
      <c r="BY113" s="99"/>
      <c r="BZ113" s="99"/>
      <c r="CA113" s="99"/>
      <c r="CB113" s="99"/>
      <c r="CC113" s="99"/>
      <c r="CD113" s="99"/>
      <c r="CE113" s="99"/>
      <c r="CF113" s="99"/>
      <c r="CG113" s="99"/>
      <c r="CH113" s="99"/>
      <c r="CI113" s="99"/>
      <c r="CJ113" s="99"/>
      <c r="CK113" s="99"/>
      <c r="CL113" s="99"/>
    </row>
    <row r="114" spans="1:90" x14ac:dyDescent="0.35">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c r="AS114" s="99"/>
      <c r="AT114" s="99"/>
      <c r="AU114" s="99"/>
      <c r="AV114" s="99"/>
      <c r="AW114" s="99"/>
      <c r="AX114" s="99"/>
      <c r="AY114" s="99"/>
      <c r="AZ114" s="99"/>
      <c r="BA114" s="99"/>
      <c r="BB114" s="99"/>
      <c r="BC114" s="99"/>
      <c r="BD114" s="99"/>
      <c r="BE114" s="99"/>
      <c r="BF114" s="99"/>
      <c r="BG114" s="99"/>
      <c r="BH114" s="99"/>
      <c r="BI114" s="99"/>
      <c r="BJ114" s="99"/>
      <c r="BK114" s="99"/>
      <c r="BL114" s="99"/>
      <c r="BM114" s="99"/>
      <c r="BN114" s="99"/>
      <c r="BO114" s="99"/>
      <c r="BP114" s="99"/>
      <c r="BQ114" s="99"/>
      <c r="BR114" s="99"/>
      <c r="BS114" s="99"/>
      <c r="BT114" s="99"/>
      <c r="BU114" s="99"/>
      <c r="BV114" s="99"/>
      <c r="BW114" s="99"/>
      <c r="BX114" s="99"/>
      <c r="BY114" s="99"/>
      <c r="BZ114" s="99"/>
      <c r="CA114" s="99"/>
      <c r="CB114" s="99"/>
      <c r="CC114" s="99"/>
      <c r="CD114" s="99"/>
      <c r="CE114" s="99"/>
      <c r="CF114" s="99"/>
      <c r="CG114" s="99"/>
      <c r="CH114" s="99"/>
      <c r="CI114" s="99"/>
      <c r="CJ114" s="99"/>
      <c r="CK114" s="99"/>
      <c r="CL114" s="99"/>
    </row>
    <row r="115" spans="1:90" x14ac:dyDescent="0.35">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c r="AK115" s="99"/>
      <c r="AL115" s="99"/>
      <c r="AM115" s="99"/>
      <c r="AN115" s="99"/>
      <c r="AO115" s="99"/>
      <c r="AP115" s="99"/>
      <c r="AQ115" s="99"/>
      <c r="AR115" s="99"/>
      <c r="AS115" s="99"/>
      <c r="AT115" s="99"/>
      <c r="AU115" s="99"/>
      <c r="AV115" s="99"/>
      <c r="AW115" s="99"/>
      <c r="AX115" s="99"/>
      <c r="AY115" s="99"/>
      <c r="AZ115" s="99"/>
      <c r="BA115" s="99"/>
      <c r="BB115" s="99"/>
      <c r="BC115" s="99"/>
      <c r="BD115" s="99"/>
      <c r="BE115" s="99"/>
      <c r="BF115" s="99"/>
      <c r="BG115" s="99"/>
      <c r="BH115" s="99"/>
      <c r="BI115" s="99"/>
      <c r="BJ115" s="99"/>
      <c r="BK115" s="99"/>
      <c r="BL115" s="99"/>
      <c r="BM115" s="99"/>
      <c r="BN115" s="99"/>
      <c r="BO115" s="99"/>
      <c r="BP115" s="99"/>
      <c r="BQ115" s="99"/>
      <c r="BR115" s="99"/>
      <c r="BS115" s="99"/>
      <c r="BT115" s="99"/>
      <c r="BU115" s="99"/>
      <c r="BV115" s="99"/>
      <c r="BW115" s="99"/>
      <c r="BX115" s="99"/>
      <c r="BY115" s="99"/>
      <c r="BZ115" s="99"/>
      <c r="CA115" s="99"/>
      <c r="CB115" s="99"/>
      <c r="CC115" s="99"/>
      <c r="CD115" s="99"/>
      <c r="CE115" s="99"/>
      <c r="CF115" s="99"/>
      <c r="CG115" s="99"/>
      <c r="CH115" s="99"/>
      <c r="CI115" s="99"/>
      <c r="CJ115" s="99"/>
      <c r="CK115" s="99"/>
      <c r="CL115" s="99"/>
    </row>
    <row r="116" spans="1:90" x14ac:dyDescent="0.35">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c r="AS116" s="99"/>
      <c r="AT116" s="99"/>
      <c r="AU116" s="99"/>
      <c r="AV116" s="99"/>
      <c r="AW116" s="99"/>
      <c r="AX116" s="99"/>
      <c r="AY116" s="99"/>
      <c r="AZ116" s="99"/>
      <c r="BA116" s="99"/>
      <c r="BB116" s="99"/>
      <c r="BC116" s="99"/>
      <c r="BD116" s="99"/>
      <c r="BE116" s="99"/>
      <c r="BF116" s="99"/>
      <c r="BG116" s="99"/>
      <c r="BH116" s="99"/>
      <c r="BI116" s="99"/>
      <c r="BJ116" s="99"/>
      <c r="BK116" s="99"/>
      <c r="BL116" s="99"/>
      <c r="BM116" s="99"/>
      <c r="BN116" s="99"/>
      <c r="BO116" s="99"/>
      <c r="BP116" s="99"/>
      <c r="BQ116" s="99"/>
      <c r="BR116" s="99"/>
      <c r="BS116" s="99"/>
      <c r="BT116" s="99"/>
      <c r="BU116" s="99"/>
      <c r="BV116" s="99"/>
      <c r="BW116" s="99"/>
      <c r="BX116" s="99"/>
      <c r="BY116" s="99"/>
      <c r="BZ116" s="99"/>
      <c r="CA116" s="99"/>
      <c r="CB116" s="99"/>
      <c r="CC116" s="99"/>
      <c r="CD116" s="99"/>
      <c r="CE116" s="99"/>
      <c r="CF116" s="99"/>
      <c r="CG116" s="99"/>
      <c r="CH116" s="99"/>
      <c r="CI116" s="99"/>
      <c r="CJ116" s="99"/>
      <c r="CK116" s="99"/>
      <c r="CL116" s="99"/>
    </row>
    <row r="117" spans="1:90" x14ac:dyDescent="0.35">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99"/>
      <c r="AV117" s="99"/>
      <c r="AW117" s="99"/>
      <c r="AX117" s="99"/>
      <c r="AY117" s="99"/>
      <c r="AZ117" s="99"/>
      <c r="BA117" s="99"/>
      <c r="BB117" s="99"/>
      <c r="BC117" s="99"/>
      <c r="BD117" s="99"/>
      <c r="BE117" s="99"/>
      <c r="BF117" s="99"/>
      <c r="BG117" s="99"/>
      <c r="BH117" s="99"/>
      <c r="BI117" s="99"/>
      <c r="BJ117" s="99"/>
      <c r="BK117" s="99"/>
      <c r="BL117" s="99"/>
      <c r="BM117" s="99"/>
      <c r="BN117" s="99"/>
      <c r="BO117" s="99"/>
      <c r="BP117" s="99"/>
      <c r="BQ117" s="99"/>
      <c r="BR117" s="99"/>
      <c r="BS117" s="99"/>
      <c r="BT117" s="99"/>
      <c r="BU117" s="99"/>
      <c r="BV117" s="99"/>
      <c r="BW117" s="99"/>
      <c r="BX117" s="99"/>
      <c r="BY117" s="99"/>
      <c r="BZ117" s="99"/>
      <c r="CA117" s="99"/>
      <c r="CB117" s="99"/>
      <c r="CC117" s="99"/>
      <c r="CD117" s="99"/>
      <c r="CE117" s="99"/>
      <c r="CF117" s="99"/>
      <c r="CG117" s="99"/>
      <c r="CH117" s="99"/>
      <c r="CI117" s="99"/>
      <c r="CJ117" s="99"/>
      <c r="CK117" s="99"/>
      <c r="CL117" s="99"/>
    </row>
    <row r="118" spans="1:90" x14ac:dyDescent="0.35">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c r="AS118" s="99"/>
      <c r="AT118" s="99"/>
      <c r="AU118" s="99"/>
      <c r="AV118" s="99"/>
      <c r="AW118" s="99"/>
      <c r="AX118" s="99"/>
      <c r="AY118" s="99"/>
      <c r="AZ118" s="99"/>
      <c r="BA118" s="99"/>
      <c r="BB118" s="99"/>
      <c r="BC118" s="99"/>
      <c r="BD118" s="99"/>
      <c r="BE118" s="99"/>
      <c r="BF118" s="99"/>
      <c r="BG118" s="99"/>
      <c r="BH118" s="99"/>
      <c r="BI118" s="99"/>
      <c r="BJ118" s="99"/>
      <c r="BK118" s="99"/>
      <c r="BL118" s="99"/>
      <c r="BM118" s="99"/>
      <c r="BN118" s="99"/>
      <c r="BO118" s="99"/>
      <c r="BP118" s="99"/>
      <c r="BQ118" s="99"/>
      <c r="BR118" s="99"/>
      <c r="BS118" s="99"/>
      <c r="BT118" s="99"/>
      <c r="BU118" s="99"/>
      <c r="BV118" s="99"/>
      <c r="BW118" s="99"/>
      <c r="BX118" s="99"/>
      <c r="BY118" s="99"/>
      <c r="BZ118" s="99"/>
      <c r="CA118" s="99"/>
      <c r="CB118" s="99"/>
      <c r="CC118" s="99"/>
      <c r="CD118" s="99"/>
      <c r="CE118" s="99"/>
      <c r="CF118" s="99"/>
      <c r="CG118" s="99"/>
      <c r="CH118" s="99"/>
      <c r="CI118" s="99"/>
      <c r="CJ118" s="99"/>
      <c r="CK118" s="99"/>
      <c r="CL118" s="99"/>
    </row>
    <row r="119" spans="1:90" x14ac:dyDescent="0.35">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c r="AX119" s="99"/>
      <c r="AY119" s="99"/>
      <c r="AZ119" s="99"/>
      <c r="BA119" s="99"/>
      <c r="BB119" s="99"/>
      <c r="BC119" s="99"/>
      <c r="BD119" s="99"/>
      <c r="BE119" s="99"/>
      <c r="BF119" s="99"/>
      <c r="BG119" s="99"/>
      <c r="BH119" s="99"/>
      <c r="BI119" s="99"/>
      <c r="BJ119" s="99"/>
      <c r="BK119" s="99"/>
      <c r="BL119" s="99"/>
      <c r="BM119" s="99"/>
      <c r="BN119" s="99"/>
      <c r="BO119" s="99"/>
      <c r="BP119" s="99"/>
      <c r="BQ119" s="99"/>
      <c r="BR119" s="99"/>
      <c r="BS119" s="99"/>
      <c r="BT119" s="99"/>
      <c r="BU119" s="99"/>
      <c r="BV119" s="99"/>
      <c r="BW119" s="99"/>
      <c r="BX119" s="99"/>
      <c r="BY119" s="99"/>
      <c r="BZ119" s="99"/>
      <c r="CA119" s="99"/>
      <c r="CB119" s="99"/>
      <c r="CC119" s="99"/>
      <c r="CD119" s="99"/>
      <c r="CE119" s="99"/>
      <c r="CF119" s="99"/>
      <c r="CG119" s="99"/>
      <c r="CH119" s="99"/>
      <c r="CI119" s="99"/>
      <c r="CJ119" s="99"/>
      <c r="CK119" s="99"/>
      <c r="CL119" s="99"/>
    </row>
    <row r="120" spans="1:90" x14ac:dyDescent="0.35">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99"/>
      <c r="AM120" s="99"/>
      <c r="AN120" s="99"/>
      <c r="AO120" s="99"/>
      <c r="AP120" s="99"/>
      <c r="AQ120" s="99"/>
      <c r="AR120" s="99"/>
      <c r="AS120" s="99"/>
      <c r="AT120" s="99"/>
      <c r="AU120" s="99"/>
      <c r="AV120" s="99"/>
      <c r="AW120" s="99"/>
      <c r="AX120" s="99"/>
      <c r="AY120" s="99"/>
      <c r="AZ120" s="99"/>
      <c r="BA120" s="99"/>
      <c r="BB120" s="99"/>
      <c r="BC120" s="99"/>
      <c r="BD120" s="99"/>
      <c r="BE120" s="99"/>
      <c r="BF120" s="99"/>
      <c r="BG120" s="99"/>
      <c r="BH120" s="99"/>
      <c r="BI120" s="99"/>
      <c r="BJ120" s="99"/>
      <c r="BK120" s="99"/>
      <c r="BL120" s="99"/>
      <c r="BM120" s="99"/>
      <c r="BN120" s="99"/>
      <c r="BO120" s="99"/>
      <c r="BP120" s="99"/>
      <c r="BQ120" s="99"/>
      <c r="BR120" s="99"/>
      <c r="BS120" s="99"/>
      <c r="BT120" s="99"/>
      <c r="BU120" s="99"/>
      <c r="BV120" s="99"/>
      <c r="BW120" s="99"/>
      <c r="BX120" s="99"/>
      <c r="BY120" s="99"/>
      <c r="BZ120" s="99"/>
      <c r="CA120" s="99"/>
      <c r="CB120" s="99"/>
      <c r="CC120" s="99"/>
      <c r="CD120" s="99"/>
      <c r="CE120" s="99"/>
      <c r="CF120" s="99"/>
      <c r="CG120" s="99"/>
      <c r="CH120" s="99"/>
      <c r="CI120" s="99"/>
      <c r="CJ120" s="99"/>
      <c r="CK120" s="99"/>
      <c r="CL120" s="99"/>
    </row>
    <row r="121" spans="1:90" x14ac:dyDescent="0.35">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99"/>
      <c r="AK121" s="99"/>
      <c r="AL121" s="99"/>
      <c r="AM121" s="99"/>
      <c r="AN121" s="99"/>
      <c r="AO121" s="99"/>
      <c r="AP121" s="99"/>
      <c r="AQ121" s="99"/>
      <c r="AR121" s="99"/>
      <c r="AS121" s="99"/>
      <c r="AT121" s="99"/>
      <c r="AU121" s="99"/>
      <c r="AV121" s="99"/>
      <c r="AW121" s="99"/>
      <c r="AX121" s="99"/>
      <c r="AY121" s="99"/>
      <c r="AZ121" s="99"/>
      <c r="BA121" s="99"/>
      <c r="BB121" s="99"/>
      <c r="BC121" s="99"/>
      <c r="BD121" s="99"/>
      <c r="BE121" s="99"/>
      <c r="BF121" s="99"/>
      <c r="BG121" s="99"/>
      <c r="BH121" s="99"/>
      <c r="BI121" s="99"/>
      <c r="BJ121" s="99"/>
      <c r="BK121" s="99"/>
      <c r="BL121" s="99"/>
      <c r="BM121" s="99"/>
      <c r="BN121" s="99"/>
      <c r="BO121" s="99"/>
      <c r="BP121" s="99"/>
      <c r="BQ121" s="99"/>
      <c r="BR121" s="99"/>
      <c r="BS121" s="99"/>
      <c r="BT121" s="99"/>
      <c r="BU121" s="99"/>
      <c r="BV121" s="99"/>
      <c r="BW121" s="99"/>
      <c r="BX121" s="99"/>
      <c r="BY121" s="99"/>
      <c r="BZ121" s="99"/>
      <c r="CA121" s="99"/>
      <c r="CB121" s="99"/>
      <c r="CC121" s="99"/>
      <c r="CD121" s="99"/>
      <c r="CE121" s="99"/>
      <c r="CF121" s="99"/>
      <c r="CG121" s="99"/>
      <c r="CH121" s="99"/>
      <c r="CI121" s="99"/>
      <c r="CJ121" s="99"/>
      <c r="CK121" s="99"/>
      <c r="CL121" s="99"/>
    </row>
    <row r="122" spans="1:90" x14ac:dyDescent="0.35">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c r="AS122" s="99"/>
      <c r="AT122" s="99"/>
      <c r="AU122" s="99"/>
      <c r="AV122" s="99"/>
      <c r="AW122" s="99"/>
      <c r="AX122" s="99"/>
      <c r="AY122" s="99"/>
      <c r="AZ122" s="99"/>
      <c r="BA122" s="99"/>
      <c r="BB122" s="99"/>
      <c r="BC122" s="99"/>
      <c r="BD122" s="99"/>
      <c r="BE122" s="99"/>
      <c r="BF122" s="99"/>
      <c r="BG122" s="99"/>
      <c r="BH122" s="99"/>
      <c r="BI122" s="99"/>
      <c r="BJ122" s="99"/>
      <c r="BK122" s="99"/>
      <c r="BL122" s="99"/>
      <c r="BM122" s="99"/>
      <c r="BN122" s="99"/>
      <c r="BO122" s="99"/>
      <c r="BP122" s="99"/>
      <c r="BQ122" s="99"/>
      <c r="BR122" s="99"/>
      <c r="BS122" s="99"/>
      <c r="BT122" s="99"/>
      <c r="BU122" s="99"/>
      <c r="BV122" s="99"/>
      <c r="BW122" s="99"/>
      <c r="BX122" s="99"/>
      <c r="BY122" s="99"/>
      <c r="BZ122" s="99"/>
      <c r="CA122" s="99"/>
      <c r="CB122" s="99"/>
      <c r="CC122" s="99"/>
      <c r="CD122" s="99"/>
      <c r="CE122" s="99"/>
      <c r="CF122" s="99"/>
      <c r="CG122" s="99"/>
      <c r="CH122" s="99"/>
      <c r="CI122" s="99"/>
      <c r="CJ122" s="99"/>
      <c r="CK122" s="99"/>
      <c r="CL122" s="99"/>
    </row>
  </sheetData>
  <sheetProtection algorithmName="SHA-512" hashValue="0RRXFvI/gN9jA9Tyl8gqGO3u4PGkCYnKfhQ79uWPtZgRRwn23QmgrKkExjrZN/eV2YGbMAx9ezY+WYmwQc2O7w==" saltValue="ao6mrrqH23AKZlmnhH3Ydw==" spinCount="100000" sheet="1" objects="1" scenarios="1"/>
  <mergeCells count="63">
    <mergeCell ref="BS41:CG41"/>
    <mergeCell ref="BS89:BU89"/>
    <mergeCell ref="BS90:BU90"/>
    <mergeCell ref="BS91:BU91"/>
    <mergeCell ref="BS92:BU92"/>
    <mergeCell ref="BS87:BU87"/>
    <mergeCell ref="BS88:BU88"/>
    <mergeCell ref="BS79:BU79"/>
    <mergeCell ref="BS80:BU80"/>
    <mergeCell ref="BS81:BU81"/>
    <mergeCell ref="BS82:BU82"/>
    <mergeCell ref="BS83:BU83"/>
    <mergeCell ref="BS84:BU84"/>
    <mergeCell ref="BS85:BU85"/>
    <mergeCell ref="BS86:BU86"/>
    <mergeCell ref="BS74:BU74"/>
    <mergeCell ref="BS93:BU93"/>
    <mergeCell ref="BS99:BU99"/>
    <mergeCell ref="BS100:BU100"/>
    <mergeCell ref="BS94:BU94"/>
    <mergeCell ref="BS95:BU95"/>
    <mergeCell ref="BS96:BU96"/>
    <mergeCell ref="BS97:BU97"/>
    <mergeCell ref="BS98:BU98"/>
    <mergeCell ref="BS75:BU75"/>
    <mergeCell ref="BS76:BU76"/>
    <mergeCell ref="BS77:BU77"/>
    <mergeCell ref="BS78:BU78"/>
    <mergeCell ref="BS69:BU69"/>
    <mergeCell ref="BS70:BU70"/>
    <mergeCell ref="BS71:BU71"/>
    <mergeCell ref="BS72:BU72"/>
    <mergeCell ref="BS73:BU73"/>
    <mergeCell ref="BS64:BU64"/>
    <mergeCell ref="BS65:BU65"/>
    <mergeCell ref="BS66:BU66"/>
    <mergeCell ref="BS67:BU67"/>
    <mergeCell ref="BS68:BU68"/>
    <mergeCell ref="BS59:BU59"/>
    <mergeCell ref="BS60:BU60"/>
    <mergeCell ref="BS61:BU61"/>
    <mergeCell ref="BS62:BU62"/>
    <mergeCell ref="BS63:BU63"/>
    <mergeCell ref="BS54:BU54"/>
    <mergeCell ref="BS55:BU55"/>
    <mergeCell ref="BS56:BU56"/>
    <mergeCell ref="BS57:BU57"/>
    <mergeCell ref="BS58:BU58"/>
    <mergeCell ref="AY41:BO41"/>
    <mergeCell ref="BE43:BI43"/>
    <mergeCell ref="BK43:BO43"/>
    <mergeCell ref="G41:R41"/>
    <mergeCell ref="V41:AU41"/>
    <mergeCell ref="V43:Z43"/>
    <mergeCell ref="AC43:AG43"/>
    <mergeCell ref="AJ43:AN43"/>
    <mergeCell ref="G43:K43"/>
    <mergeCell ref="N43:R43"/>
    <mergeCell ref="BS51:BU51"/>
    <mergeCell ref="BS52:BU52"/>
    <mergeCell ref="BS53:BU53"/>
    <mergeCell ref="AQ43:AU43"/>
    <mergeCell ref="AY43:BC43"/>
  </mergeCells>
  <phoneticPr fontId="10" type="noConversion"/>
  <pageMargins left="0.7" right="0.7" top="0.75" bottom="0.75" header="0.3" footer="0.3"/>
  <pageSetup orientation="portrait"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Amount entered must be a positive numeric value." xr:uid="{8FE2DB82-0638-4B2E-9F44-A3AE00BF3344}">
          <x14:formula1>
            <xm:f>'Helper 2'!#REF!</xm:f>
          </x14:formula1>
          <xm:sqref>R22 N35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2511-26E9-447E-BA3B-B7A8EE753E3B}">
  <dimension ref="A1:BYK131"/>
  <sheetViews>
    <sheetView workbookViewId="0">
      <selection activeCell="G1" sqref="G1"/>
    </sheetView>
  </sheetViews>
  <sheetFormatPr defaultRowHeight="14.5" x14ac:dyDescent="0.35"/>
  <cols>
    <col min="1" max="1" width="2.7265625" style="36" customWidth="1"/>
    <col min="2" max="2" width="0.81640625" style="36" customWidth="1"/>
    <col min="3" max="3" width="7.7265625" style="38" customWidth="1"/>
    <col min="4" max="4" width="110.7265625" style="36" customWidth="1"/>
    <col min="5" max="5" width="8.7265625" style="36" customWidth="1"/>
    <col min="6" max="6" width="5.7265625" style="284" customWidth="1"/>
    <col min="7" max="7" width="20.7265625" style="37" customWidth="1"/>
    <col min="8" max="8" width="5.7265625" style="37" customWidth="1"/>
    <col min="9" max="9" width="8.7265625" style="37" customWidth="1"/>
    <col min="10" max="10" width="2.7265625" style="37" customWidth="1"/>
    <col min="11" max="11" width="6.7265625" style="37" customWidth="1"/>
    <col min="12" max="12" width="20.7265625" style="37" customWidth="1"/>
    <col min="13" max="13" width="6.7265625" style="37" customWidth="1"/>
    <col min="14" max="15" width="2.7265625" style="37" customWidth="1"/>
    <col min="16" max="16" width="6.7265625" style="37" customWidth="1"/>
    <col min="17" max="17" width="20.7265625" style="37" customWidth="1"/>
    <col min="18" max="18" width="6.7265625" style="37" customWidth="1"/>
    <col min="19" max="20" width="2.7265625" style="37" customWidth="1"/>
    <col min="21" max="21" width="6.7265625" style="37" customWidth="1"/>
    <col min="22" max="22" width="20.7265625" style="37" customWidth="1"/>
    <col min="23" max="23" width="6.7265625" style="37" customWidth="1"/>
    <col min="24" max="25" width="2.7265625" style="37" customWidth="1"/>
    <col min="26" max="26" width="6.7265625" style="37" customWidth="1"/>
    <col min="27" max="27" width="20.7265625" style="37" customWidth="1"/>
    <col min="28" max="28" width="6.7265625" style="37" customWidth="1"/>
    <col min="29" max="30" width="2.7265625" style="37" customWidth="1"/>
    <col min="31" max="31" width="6.7265625" style="37" customWidth="1"/>
    <col min="32" max="32" width="20.7265625" style="37" customWidth="1"/>
    <col min="33" max="33" width="6.7265625" style="37" customWidth="1"/>
    <col min="34" max="35" width="2.7265625" style="37" customWidth="1"/>
    <col min="36" max="36" width="6.7265625" style="37" customWidth="1"/>
    <col min="37" max="37" width="20.7265625" style="37" customWidth="1"/>
    <col min="38" max="38" width="6.7265625" style="37" customWidth="1"/>
    <col min="39" max="40" width="2.7265625" style="37" customWidth="1"/>
    <col min="41" max="41" width="6.7265625" style="37" customWidth="1"/>
    <col min="42" max="42" width="20.7265625" style="37" customWidth="1"/>
    <col min="43" max="43" width="6.7265625" style="37" customWidth="1"/>
    <col min="44" max="45" width="2.7265625" style="37" customWidth="1"/>
    <col min="46" max="46" width="6.7265625" style="37" customWidth="1"/>
    <col min="47" max="47" width="20.7265625" style="37" customWidth="1"/>
    <col min="48" max="48" width="6.7265625" style="37" customWidth="1"/>
    <col min="49" max="50" width="2.7265625" style="37" customWidth="1"/>
    <col min="51" max="51" width="6.7265625" style="37" customWidth="1"/>
    <col min="52" max="52" width="20.7265625" style="37" customWidth="1"/>
    <col min="53" max="53" width="6.7265625" style="37" customWidth="1"/>
    <col min="54" max="55" width="2.7265625" style="37" customWidth="1"/>
    <col min="56" max="56" width="6.7265625" style="37" customWidth="1"/>
    <col min="57" max="57" width="20.7265625" style="37" customWidth="1"/>
    <col min="58" max="58" width="6.7265625" style="37" customWidth="1"/>
    <col min="59" max="60" width="2.7265625" style="37" customWidth="1"/>
    <col min="61" max="61" width="6.7265625" style="37" customWidth="1"/>
    <col min="62" max="62" width="20.7265625" style="37" customWidth="1"/>
    <col min="63" max="63" width="6.7265625" style="37" customWidth="1"/>
    <col min="64" max="65" width="2.7265625" style="37" customWidth="1"/>
    <col min="66" max="66" width="6.7265625" style="37" customWidth="1"/>
    <col min="67" max="67" width="20.7265625" style="37" customWidth="1"/>
    <col min="68" max="68" width="6.7265625" style="37" customWidth="1"/>
    <col min="69" max="70" width="2.7265625" style="37" customWidth="1"/>
    <col min="71" max="71" width="6.7265625" style="37" customWidth="1"/>
    <col min="72" max="72" width="20.7265625" style="37" customWidth="1"/>
    <col min="73" max="73" width="6.7265625" style="37" customWidth="1"/>
    <col min="74" max="75" width="2.7265625" style="37" customWidth="1"/>
    <col min="76" max="76" width="6.7265625" style="37" customWidth="1"/>
    <col min="77" max="77" width="20.7265625" style="37" customWidth="1"/>
    <col min="78" max="78" width="6.7265625" style="37" customWidth="1"/>
    <col min="79" max="80" width="2.7265625" style="37" customWidth="1"/>
    <col min="81" max="81" width="6.7265625" style="37" customWidth="1"/>
    <col min="82" max="82" width="20.7265625" style="37" customWidth="1"/>
    <col min="83" max="83" width="6.7265625" style="37" customWidth="1"/>
    <col min="84" max="85" width="2.7265625" style="37" customWidth="1"/>
    <col min="86" max="86" width="6.7265625" style="37" customWidth="1"/>
    <col min="87" max="87" width="20.7265625" style="37" customWidth="1"/>
    <col min="88" max="88" width="6.7265625" style="37" customWidth="1"/>
    <col min="89" max="90" width="2.7265625" style="37" customWidth="1"/>
    <col min="91" max="91" width="6.7265625" style="37" customWidth="1"/>
    <col min="92" max="92" width="20.7265625" style="37" customWidth="1"/>
    <col min="93" max="93" width="6.7265625" style="37" customWidth="1"/>
    <col min="94" max="95" width="2.7265625" style="37" customWidth="1"/>
    <col min="96" max="96" width="6.7265625" style="37" customWidth="1"/>
    <col min="97" max="97" width="20.7265625" style="37" customWidth="1"/>
    <col min="98" max="98" width="6.7265625" style="37" customWidth="1"/>
    <col min="99" max="100" width="2.7265625" style="37" customWidth="1"/>
    <col min="101" max="101" width="6.7265625" style="37" customWidth="1"/>
    <col min="102" max="102" width="20.7265625" style="37" customWidth="1"/>
    <col min="103" max="103" width="6.7265625" style="37" customWidth="1"/>
    <col min="104" max="105" width="2.7265625" style="37" customWidth="1"/>
    <col min="106" max="106" width="6.7265625" style="37" customWidth="1"/>
    <col min="107" max="107" width="20.7265625" style="37" customWidth="1"/>
    <col min="108" max="108" width="6.7265625" style="37" customWidth="1"/>
    <col min="109" max="110" width="2.7265625" style="37" customWidth="1"/>
    <col min="111" max="111" width="6.7265625" style="37" customWidth="1"/>
    <col min="112" max="112" width="20.7265625" style="37" customWidth="1"/>
    <col min="113" max="113" width="6.7265625" style="37" customWidth="1"/>
    <col min="114" max="115" width="2.7265625" style="37" customWidth="1"/>
    <col min="116" max="116" width="6.7265625" style="37" customWidth="1"/>
    <col min="117" max="117" width="20.7265625" style="37" customWidth="1"/>
    <col min="118" max="118" width="6.7265625" style="37" customWidth="1"/>
    <col min="119" max="120" width="2.7265625" style="37" customWidth="1"/>
    <col min="121" max="121" width="6.7265625" style="37" customWidth="1"/>
    <col min="122" max="122" width="20.7265625" style="37" customWidth="1"/>
    <col min="123" max="123" width="6.7265625" style="37" customWidth="1"/>
    <col min="124" max="125" width="2.7265625" style="37" customWidth="1"/>
    <col min="126" max="126" width="6.7265625" style="37" customWidth="1"/>
    <col min="127" max="127" width="20.7265625" style="37" customWidth="1"/>
    <col min="128" max="128" width="6.7265625" style="37" customWidth="1"/>
    <col min="129" max="130" width="2.7265625" style="37" customWidth="1"/>
    <col min="131" max="131" width="6.7265625" style="37" customWidth="1"/>
    <col min="132" max="132" width="20.7265625" style="37" customWidth="1"/>
    <col min="133" max="133" width="6.7265625" style="37" customWidth="1"/>
    <col min="134" max="135" width="2.7265625" style="37" customWidth="1"/>
    <col min="136" max="136" width="6.7265625" style="37" customWidth="1"/>
    <col min="137" max="137" width="20.7265625" style="37" customWidth="1"/>
    <col min="138" max="138" width="6.7265625" style="37" customWidth="1"/>
    <col min="139" max="140" width="2.7265625" style="37" customWidth="1"/>
    <col min="141" max="141" width="6.7265625" style="37" customWidth="1"/>
    <col min="142" max="142" width="20.7265625" style="37" customWidth="1"/>
    <col min="143" max="143" width="6.7265625" style="37" customWidth="1"/>
    <col min="144" max="145" width="2.7265625" style="37" customWidth="1"/>
    <col min="146" max="146" width="6.7265625" style="37" customWidth="1"/>
    <col min="147" max="147" width="20.7265625" style="37" customWidth="1"/>
    <col min="148" max="148" width="6.7265625" style="37" customWidth="1"/>
    <col min="149" max="150" width="2.7265625" style="37" customWidth="1"/>
    <col min="151" max="151" width="6.7265625" style="37" customWidth="1"/>
    <col min="152" max="152" width="20.7265625" style="37" customWidth="1"/>
    <col min="153" max="153" width="6.7265625" style="37" customWidth="1"/>
    <col min="154" max="155" width="2.7265625" style="37" customWidth="1"/>
    <col min="156" max="156" width="6.7265625" style="37" customWidth="1"/>
    <col min="157" max="157" width="20.7265625" style="37" customWidth="1"/>
    <col min="158" max="158" width="6.7265625" style="37" customWidth="1"/>
    <col min="159" max="160" width="2.7265625" style="37" customWidth="1"/>
    <col min="161" max="161" width="6.7265625" style="37" customWidth="1"/>
    <col min="162" max="162" width="20.7265625" style="37" customWidth="1"/>
    <col min="163" max="163" width="6.7265625" style="37" customWidth="1"/>
    <col min="164" max="165" width="2.7265625" style="37" customWidth="1"/>
    <col min="166" max="166" width="6.7265625" style="37" customWidth="1"/>
    <col min="167" max="167" width="20.7265625" style="37" customWidth="1"/>
    <col min="168" max="168" width="6.7265625" style="37" customWidth="1"/>
    <col min="169" max="170" width="2.7265625" style="37" customWidth="1"/>
    <col min="171" max="171" width="6.7265625" style="37" customWidth="1"/>
    <col min="172" max="172" width="20.7265625" style="37" customWidth="1"/>
    <col min="173" max="173" width="6.7265625" style="37" customWidth="1"/>
    <col min="174" max="175" width="2.7265625" style="37" customWidth="1"/>
    <col min="176" max="176" width="6.7265625" style="37" customWidth="1"/>
    <col min="177" max="177" width="20.7265625" style="37" customWidth="1"/>
    <col min="178" max="178" width="6.7265625" style="37" customWidth="1"/>
    <col min="179" max="180" width="2.7265625" style="37" customWidth="1"/>
    <col min="181" max="181" width="6.7265625" style="37" customWidth="1"/>
    <col min="182" max="182" width="20.7265625" style="37" customWidth="1"/>
    <col min="183" max="183" width="6.7265625" style="37" customWidth="1"/>
    <col min="184" max="185" width="2.7265625" style="37" customWidth="1"/>
    <col min="186" max="186" width="6.7265625" style="37" customWidth="1"/>
    <col min="187" max="187" width="20.7265625" style="37" customWidth="1"/>
    <col min="188" max="188" width="6.7265625" style="37" customWidth="1"/>
    <col min="189" max="190" width="2.7265625" style="37" customWidth="1"/>
    <col min="191" max="191" width="6.7265625" style="37" customWidth="1"/>
    <col min="192" max="192" width="20.7265625" style="37" customWidth="1"/>
    <col min="193" max="193" width="6.7265625" style="37" customWidth="1"/>
    <col min="194" max="195" width="2.7265625" style="37" customWidth="1"/>
    <col min="196" max="196" width="6.7265625" style="37" customWidth="1"/>
    <col min="197" max="197" width="20.7265625" style="37" customWidth="1"/>
    <col min="198" max="198" width="6.7265625" style="37" customWidth="1"/>
    <col min="199" max="200" width="2.7265625" style="37" customWidth="1"/>
    <col min="201" max="201" width="6.7265625" style="37" customWidth="1"/>
    <col min="202" max="202" width="20.7265625" style="37" customWidth="1"/>
    <col min="203" max="203" width="6.7265625" style="37" customWidth="1"/>
    <col min="204" max="205" width="2.7265625" style="37" customWidth="1"/>
    <col min="206" max="206" width="6.7265625" style="37" customWidth="1"/>
    <col min="207" max="207" width="20.7265625" style="37" customWidth="1"/>
    <col min="208" max="208" width="6.7265625" style="37" customWidth="1"/>
    <col min="209" max="210" width="2.7265625" style="37" customWidth="1"/>
    <col min="211" max="211" width="6.7265625" style="37" customWidth="1"/>
    <col min="212" max="212" width="20.7265625" style="37" customWidth="1"/>
    <col min="213" max="213" width="6.7265625" style="37" customWidth="1"/>
    <col min="214" max="215" width="2.7265625" style="37" customWidth="1"/>
    <col min="216" max="216" width="6.7265625" style="37" customWidth="1"/>
    <col min="217" max="217" width="20.7265625" style="37" customWidth="1"/>
    <col min="218" max="218" width="6.7265625" style="37" customWidth="1"/>
    <col min="219" max="220" width="2.7265625" style="37" customWidth="1"/>
    <col min="221" max="221" width="6.7265625" style="37" customWidth="1"/>
    <col min="222" max="222" width="20.7265625" style="37" customWidth="1"/>
    <col min="223" max="223" width="6.7265625" style="37" customWidth="1"/>
    <col min="224" max="225" width="2.7265625" style="37" customWidth="1"/>
    <col min="226" max="226" width="6.7265625" style="37" customWidth="1"/>
    <col min="227" max="227" width="20.7265625" style="37" customWidth="1"/>
    <col min="228" max="228" width="6.7265625" style="37" customWidth="1"/>
    <col min="229" max="230" width="2.7265625" style="37" customWidth="1"/>
    <col min="231" max="231" width="6.7265625" style="37" customWidth="1"/>
    <col min="232" max="232" width="20.7265625" style="37" customWidth="1"/>
    <col min="233" max="233" width="6.7265625" style="37" customWidth="1"/>
    <col min="234" max="235" width="2.7265625" style="37" customWidth="1"/>
    <col min="236" max="236" width="6.7265625" style="37" customWidth="1"/>
    <col min="237" max="237" width="20.7265625" style="37" customWidth="1"/>
    <col min="238" max="238" width="6.7265625" style="37" customWidth="1"/>
    <col min="239" max="240" width="2.7265625" style="37" customWidth="1"/>
    <col min="241" max="241" width="6.7265625" style="37" customWidth="1"/>
    <col min="242" max="242" width="20.7265625" style="37" customWidth="1"/>
    <col min="243" max="243" width="6.7265625" style="37" customWidth="1"/>
    <col min="244" max="245" width="2.7265625" style="37" customWidth="1"/>
    <col min="246" max="246" width="6.7265625" style="37" customWidth="1"/>
    <col min="247" max="247" width="20.7265625" style="37" customWidth="1"/>
    <col min="248" max="248" width="6.7265625" style="37" customWidth="1"/>
    <col min="249" max="250" width="2.7265625" style="37" customWidth="1"/>
    <col min="251" max="251" width="6.7265625" style="37" customWidth="1"/>
    <col min="252" max="252" width="20.7265625" style="37" customWidth="1"/>
    <col min="253" max="253" width="6.7265625" style="37" customWidth="1"/>
    <col min="254" max="255" width="2.7265625" style="37" customWidth="1"/>
    <col min="256" max="256" width="6.7265625" style="37" customWidth="1"/>
    <col min="257" max="257" width="20.7265625" style="37" customWidth="1"/>
    <col min="258" max="258" width="6.7265625" style="37" customWidth="1"/>
    <col min="259" max="260" width="2.7265625" style="37" customWidth="1"/>
    <col min="261" max="261" width="6.7265625" style="37" customWidth="1"/>
    <col min="262" max="262" width="20.7265625" style="37" customWidth="1"/>
    <col min="263" max="263" width="6.7265625" style="37" customWidth="1"/>
    <col min="264" max="265" width="2.7265625" style="37" customWidth="1"/>
    <col min="266" max="266" width="6.7265625" style="37" customWidth="1"/>
    <col min="267" max="267" width="20.7265625" style="37" customWidth="1"/>
    <col min="268" max="268" width="6.7265625" style="37" customWidth="1"/>
    <col min="269" max="270" width="2.7265625" style="37" customWidth="1"/>
    <col min="271" max="271" width="6.7265625" style="37" customWidth="1"/>
    <col min="272" max="272" width="20.7265625" style="37" customWidth="1"/>
    <col min="273" max="273" width="6.7265625" style="37" customWidth="1"/>
    <col min="274" max="275" width="2.7265625" style="37" customWidth="1"/>
    <col min="276" max="276" width="6.7265625" style="37" customWidth="1"/>
    <col min="277" max="277" width="20.7265625" style="37" customWidth="1"/>
    <col min="278" max="278" width="6.7265625" style="37" customWidth="1"/>
    <col min="279" max="280" width="2.7265625" style="37" customWidth="1"/>
    <col min="281" max="281" width="6.7265625" style="37" customWidth="1"/>
    <col min="282" max="282" width="20.7265625" style="37" customWidth="1"/>
    <col min="283" max="283" width="6.7265625" style="37" customWidth="1"/>
    <col min="284" max="285" width="2.7265625" style="37" customWidth="1"/>
    <col min="286" max="286" width="6.7265625" style="37" customWidth="1"/>
    <col min="287" max="287" width="20.7265625" style="37" customWidth="1"/>
    <col min="288" max="288" width="6.7265625" style="37" customWidth="1"/>
    <col min="289" max="290" width="2.7265625" style="37" customWidth="1"/>
    <col min="291" max="291" width="6.7265625" style="37" customWidth="1"/>
    <col min="292" max="292" width="20.7265625" style="37" customWidth="1"/>
    <col min="293" max="293" width="6.7265625" style="37" customWidth="1"/>
    <col min="294" max="295" width="2.7265625" style="37" customWidth="1"/>
    <col min="296" max="296" width="6.7265625" style="37" customWidth="1"/>
    <col min="297" max="297" width="20.7265625" style="37" customWidth="1"/>
    <col min="298" max="298" width="6.7265625" style="37" customWidth="1"/>
    <col min="299" max="300" width="2.7265625" style="37" customWidth="1"/>
    <col min="301" max="301" width="6.7265625" style="37" customWidth="1"/>
    <col min="302" max="302" width="20.7265625" style="37" customWidth="1"/>
    <col min="303" max="303" width="6.7265625" style="37" customWidth="1"/>
    <col min="304" max="305" width="2.7265625" style="37" customWidth="1"/>
    <col min="306" max="306" width="6.7265625" style="37" customWidth="1"/>
    <col min="307" max="307" width="20.7265625" style="37" customWidth="1"/>
    <col min="308" max="308" width="6.7265625" style="37" customWidth="1"/>
    <col min="309" max="310" width="2.7265625" style="37" customWidth="1"/>
    <col min="311" max="311" width="6.7265625" style="37" customWidth="1"/>
    <col min="312" max="312" width="20.7265625" style="37" customWidth="1"/>
    <col min="313" max="313" width="6.7265625" style="37" customWidth="1"/>
    <col min="314" max="315" width="2.7265625" style="37" customWidth="1"/>
    <col min="316" max="316" width="6.7265625" style="37" customWidth="1"/>
    <col min="317" max="317" width="20.7265625" style="37" customWidth="1"/>
    <col min="318" max="318" width="6.7265625" style="37" customWidth="1"/>
    <col min="319" max="320" width="2.7265625" style="37" customWidth="1"/>
    <col min="321" max="321" width="6.7265625" style="37" customWidth="1"/>
    <col min="322" max="322" width="20.7265625" style="37" customWidth="1"/>
    <col min="323" max="323" width="6.7265625" style="37" customWidth="1"/>
    <col min="324" max="325" width="2.7265625" style="37" customWidth="1"/>
    <col min="326" max="326" width="6.7265625" style="37" customWidth="1"/>
    <col min="327" max="327" width="20.7265625" style="37" customWidth="1"/>
    <col min="328" max="328" width="6.7265625" style="37" customWidth="1"/>
    <col min="329" max="330" width="2.7265625" style="37" customWidth="1"/>
    <col min="331" max="331" width="6.7265625" style="37" customWidth="1"/>
    <col min="332" max="332" width="20.7265625" style="37" customWidth="1"/>
    <col min="333" max="333" width="6.7265625" style="37" customWidth="1"/>
    <col min="334" max="335" width="2.7265625" style="37" customWidth="1"/>
    <col min="336" max="336" width="6.7265625" style="37" customWidth="1"/>
    <col min="337" max="337" width="20.7265625" style="37" customWidth="1"/>
    <col min="338" max="338" width="6.7265625" style="37" customWidth="1"/>
    <col min="339" max="340" width="2.7265625" style="37" customWidth="1"/>
    <col min="341" max="341" width="6.7265625" style="37" customWidth="1"/>
    <col min="342" max="342" width="20.7265625" style="37" customWidth="1"/>
    <col min="343" max="343" width="6.7265625" style="37" customWidth="1"/>
    <col min="344" max="345" width="2.7265625" style="37" customWidth="1"/>
    <col min="346" max="346" width="6.7265625" style="37" customWidth="1"/>
    <col min="347" max="347" width="20.7265625" style="37" customWidth="1"/>
    <col min="348" max="348" width="6.7265625" style="37" customWidth="1"/>
    <col min="349" max="350" width="2.7265625" style="37" customWidth="1"/>
    <col min="351" max="351" width="6.7265625" style="37" customWidth="1"/>
    <col min="352" max="352" width="20.7265625" style="37" customWidth="1"/>
    <col min="353" max="353" width="6.7265625" style="37" customWidth="1"/>
    <col min="354" max="355" width="2.7265625" style="37" customWidth="1"/>
    <col min="356" max="356" width="6.7265625" style="37" customWidth="1"/>
    <col min="357" max="357" width="20.7265625" style="37" customWidth="1"/>
    <col min="358" max="358" width="6.7265625" style="37" customWidth="1"/>
    <col min="359" max="360" width="2.7265625" style="37" customWidth="1"/>
    <col min="361" max="361" width="6.7265625" style="37" customWidth="1"/>
    <col min="362" max="362" width="20.7265625" style="37" customWidth="1"/>
    <col min="363" max="363" width="6.7265625" style="37" customWidth="1"/>
    <col min="364" max="365" width="2.7265625" style="37" customWidth="1"/>
    <col min="366" max="366" width="6.7265625" style="37" customWidth="1"/>
    <col min="367" max="367" width="20.7265625" style="37" customWidth="1"/>
    <col min="368" max="368" width="6.7265625" style="37" customWidth="1"/>
    <col min="369" max="370" width="2.7265625" style="37" customWidth="1"/>
    <col min="371" max="371" width="6.7265625" style="37" customWidth="1"/>
    <col min="372" max="372" width="20.7265625" style="37" customWidth="1"/>
    <col min="373" max="373" width="6.7265625" style="37" customWidth="1"/>
    <col min="374" max="375" width="2.7265625" style="37" customWidth="1"/>
    <col min="376" max="376" width="6.7265625" style="37" customWidth="1"/>
    <col min="377" max="377" width="20.7265625" style="37" customWidth="1"/>
    <col min="378" max="378" width="6.7265625" style="37" customWidth="1"/>
    <col min="379" max="380" width="2.7265625" style="37" customWidth="1"/>
    <col min="381" max="381" width="6.7265625" style="37" customWidth="1"/>
    <col min="382" max="382" width="20.7265625" style="37" customWidth="1"/>
    <col min="383" max="383" width="6.7265625" style="37" customWidth="1"/>
    <col min="384" max="385" width="2.7265625" style="37" customWidth="1"/>
    <col min="386" max="386" width="6.7265625" style="37" customWidth="1"/>
    <col min="387" max="387" width="20.7265625" style="37" customWidth="1"/>
    <col min="388" max="388" width="6.7265625" style="37" customWidth="1"/>
    <col min="389" max="390" width="2.7265625" style="37" customWidth="1"/>
    <col min="391" max="391" width="6.7265625" style="37" customWidth="1"/>
    <col min="392" max="392" width="20.7265625" style="37" customWidth="1"/>
    <col min="393" max="393" width="6.7265625" style="37" customWidth="1"/>
    <col min="394" max="395" width="2.7265625" style="37" customWidth="1"/>
    <col min="396" max="396" width="6.7265625" style="37" customWidth="1"/>
    <col min="397" max="397" width="20.7265625" style="37" customWidth="1"/>
    <col min="398" max="398" width="6.7265625" style="37" customWidth="1"/>
    <col min="399" max="400" width="2.7265625" style="37" customWidth="1"/>
    <col min="401" max="401" width="6.7265625" style="37" customWidth="1"/>
    <col min="402" max="402" width="20.7265625" style="37" customWidth="1"/>
    <col min="403" max="403" width="6.7265625" style="37" customWidth="1"/>
    <col min="404" max="405" width="2.7265625" style="37" customWidth="1"/>
    <col min="406" max="406" width="6.7265625" style="37" customWidth="1"/>
    <col min="407" max="407" width="20.7265625" style="37" customWidth="1"/>
    <col min="408" max="408" width="6.7265625" style="37" customWidth="1"/>
    <col min="409" max="410" width="2.7265625" style="37" customWidth="1"/>
    <col min="411" max="411" width="6.7265625" style="37" customWidth="1"/>
    <col min="412" max="412" width="20.7265625" style="37" customWidth="1"/>
    <col min="413" max="413" width="6.7265625" style="37" customWidth="1"/>
    <col min="414" max="415" width="2.7265625" style="37" customWidth="1"/>
    <col min="416" max="416" width="6.7265625" style="37" customWidth="1"/>
    <col min="417" max="417" width="20.7265625" style="37" customWidth="1"/>
    <col min="418" max="418" width="6.7265625" style="37" customWidth="1"/>
    <col min="419" max="420" width="2.7265625" style="37" customWidth="1"/>
    <col min="421" max="421" width="6.7265625" style="37" customWidth="1"/>
    <col min="422" max="422" width="20.7265625" style="37" customWidth="1"/>
    <col min="423" max="423" width="6.7265625" style="37" customWidth="1"/>
    <col min="424" max="425" width="2.7265625" style="37" customWidth="1"/>
    <col min="426" max="426" width="6.7265625" style="37" customWidth="1"/>
    <col min="427" max="427" width="20.7265625" style="37" customWidth="1"/>
    <col min="428" max="428" width="6.7265625" style="37" customWidth="1"/>
    <col min="429" max="430" width="2.7265625" style="37" customWidth="1"/>
    <col min="431" max="431" width="6.7265625" style="37" customWidth="1"/>
    <col min="432" max="432" width="20.7265625" style="37" customWidth="1"/>
    <col min="433" max="433" width="6.7265625" style="37" customWidth="1"/>
    <col min="434" max="435" width="2.7265625" style="37" customWidth="1"/>
    <col min="436" max="436" width="6.7265625" style="37" customWidth="1"/>
    <col min="437" max="437" width="20.7265625" style="37" customWidth="1"/>
    <col min="438" max="438" width="6.7265625" style="37" customWidth="1"/>
    <col min="439" max="440" width="2.7265625" style="37" customWidth="1"/>
    <col min="441" max="441" width="6.7265625" style="37" customWidth="1"/>
    <col min="442" max="442" width="20.7265625" style="37" customWidth="1"/>
    <col min="443" max="443" width="6.7265625" style="37" customWidth="1"/>
    <col min="444" max="445" width="2.7265625" style="37" customWidth="1"/>
    <col min="446" max="446" width="6.7265625" style="37" customWidth="1"/>
    <col min="447" max="447" width="20.7265625" style="37" customWidth="1"/>
    <col min="448" max="448" width="6.7265625" style="37" customWidth="1"/>
    <col min="449" max="450" width="2.7265625" style="37" customWidth="1"/>
    <col min="451" max="451" width="6.7265625" style="37" customWidth="1"/>
    <col min="452" max="452" width="20.7265625" style="37" customWidth="1"/>
    <col min="453" max="453" width="6.7265625" style="37" customWidth="1"/>
    <col min="454" max="455" width="2.7265625" style="37" customWidth="1"/>
    <col min="456" max="456" width="6.7265625" style="37" customWidth="1"/>
    <col min="457" max="457" width="20.7265625" style="37" customWidth="1"/>
    <col min="458" max="458" width="6.7265625" style="37" customWidth="1"/>
    <col min="459" max="460" width="2.7265625" style="37" customWidth="1"/>
    <col min="461" max="461" width="6.7265625" style="37" customWidth="1"/>
    <col min="462" max="462" width="20.7265625" style="37" customWidth="1"/>
    <col min="463" max="463" width="6.7265625" style="37" customWidth="1"/>
    <col min="464" max="465" width="2.7265625" style="37" customWidth="1"/>
    <col min="466" max="466" width="6.7265625" style="37" customWidth="1"/>
    <col min="467" max="467" width="20.7265625" style="37" customWidth="1"/>
    <col min="468" max="468" width="6.7265625" style="37" customWidth="1"/>
    <col min="469" max="470" width="2.7265625" style="37" customWidth="1"/>
    <col min="471" max="471" width="6.7265625" style="37" customWidth="1"/>
    <col min="472" max="472" width="20.7265625" style="37" customWidth="1"/>
    <col min="473" max="473" width="6.7265625" style="37" customWidth="1"/>
    <col min="474" max="475" width="2.7265625" style="37" customWidth="1"/>
    <col min="476" max="476" width="6.7265625" style="37" customWidth="1"/>
    <col min="477" max="477" width="20.7265625" style="37" customWidth="1"/>
    <col min="478" max="478" width="6.7265625" style="37" customWidth="1"/>
    <col min="479" max="480" width="2.7265625" style="37" customWidth="1"/>
    <col min="481" max="481" width="6.7265625" style="37" customWidth="1"/>
    <col min="482" max="482" width="20.7265625" style="37" customWidth="1"/>
    <col min="483" max="483" width="6.7265625" style="37" customWidth="1"/>
    <col min="484" max="485" width="2.7265625" style="37" customWidth="1"/>
    <col min="486" max="486" width="6.7265625" style="37" customWidth="1"/>
    <col min="487" max="487" width="20.7265625" style="37" customWidth="1"/>
    <col min="488" max="488" width="6.7265625" style="37" customWidth="1"/>
    <col min="489" max="490" width="2.7265625" style="37" customWidth="1"/>
    <col min="491" max="491" width="6.7265625" style="37" customWidth="1"/>
    <col min="492" max="492" width="20.7265625" style="37" customWidth="1"/>
    <col min="493" max="493" width="6.7265625" style="37" customWidth="1"/>
    <col min="494" max="495" width="2.7265625" style="37" customWidth="1"/>
    <col min="496" max="496" width="6.7265625" style="37" customWidth="1"/>
    <col min="497" max="497" width="20.7265625" style="37" customWidth="1"/>
    <col min="498" max="498" width="6.7265625" style="37" customWidth="1"/>
    <col min="499" max="500" width="2.7265625" style="37" customWidth="1"/>
    <col min="501" max="501" width="6.7265625" style="37" customWidth="1"/>
    <col min="502" max="502" width="20.7265625" style="37" customWidth="1"/>
    <col min="503" max="503" width="6.7265625" style="37" customWidth="1"/>
    <col min="504" max="505" width="2.7265625" style="37" customWidth="1"/>
    <col min="506" max="506" width="6.7265625" style="37" customWidth="1"/>
    <col min="507" max="507" width="20.7265625" style="37" customWidth="1"/>
    <col min="508" max="508" width="6.7265625" style="37" customWidth="1"/>
    <col min="509" max="510" width="2.7265625" style="37" customWidth="1"/>
    <col min="511" max="511" width="6.7265625" style="37" customWidth="1"/>
    <col min="512" max="512" width="20.7265625" style="37" customWidth="1"/>
    <col min="513" max="513" width="6.7265625" style="37" customWidth="1"/>
    <col min="514" max="515" width="2.7265625" style="37" customWidth="1"/>
    <col min="516" max="516" width="6.7265625" style="37" customWidth="1"/>
    <col min="517" max="517" width="20.7265625" style="37" customWidth="1"/>
    <col min="518" max="518" width="6.7265625" style="37" customWidth="1"/>
    <col min="519" max="520" width="2.7265625" style="37" customWidth="1"/>
    <col min="521" max="521" width="6.7265625" style="37" customWidth="1"/>
    <col min="522" max="522" width="20.7265625" style="37" customWidth="1"/>
    <col min="523" max="523" width="6.7265625" style="37" customWidth="1"/>
    <col min="524" max="525" width="2.7265625" style="37" customWidth="1"/>
    <col min="526" max="526" width="6.7265625" style="37" customWidth="1"/>
    <col min="527" max="527" width="20.7265625" style="37" customWidth="1"/>
    <col min="528" max="528" width="6.7265625" style="37" customWidth="1"/>
    <col min="529" max="530" width="2.7265625" style="37" customWidth="1"/>
    <col min="531" max="531" width="6.7265625" style="37" customWidth="1"/>
    <col min="532" max="532" width="20.7265625" style="37" customWidth="1"/>
    <col min="533" max="533" width="6.7265625" style="37" customWidth="1"/>
    <col min="534" max="535" width="2.7265625" style="37" customWidth="1"/>
    <col min="536" max="536" width="6.7265625" style="37" customWidth="1"/>
    <col min="537" max="537" width="20.7265625" style="37" customWidth="1"/>
    <col min="538" max="538" width="6.7265625" style="37" customWidth="1"/>
    <col min="539" max="540" width="2.7265625" style="37" customWidth="1"/>
    <col min="541" max="541" width="6.7265625" style="37" customWidth="1"/>
    <col min="542" max="542" width="20.7265625" style="37" customWidth="1"/>
    <col min="543" max="543" width="6.7265625" style="37" customWidth="1"/>
    <col min="544" max="545" width="2.7265625" style="37" customWidth="1"/>
    <col min="546" max="546" width="6.7265625" style="37" customWidth="1"/>
    <col min="547" max="547" width="20.7265625" style="37" customWidth="1"/>
    <col min="548" max="548" width="6.7265625" style="37" customWidth="1"/>
    <col min="549" max="550" width="2.7265625" style="37" customWidth="1"/>
    <col min="551" max="551" width="6.7265625" style="37" customWidth="1"/>
    <col min="552" max="552" width="20.7265625" style="37" customWidth="1"/>
    <col min="553" max="553" width="6.7265625" style="37" customWidth="1"/>
    <col min="554" max="555" width="2.7265625" style="37" customWidth="1"/>
    <col min="556" max="556" width="6.7265625" style="37" customWidth="1"/>
    <col min="557" max="557" width="20.7265625" style="37" customWidth="1"/>
    <col min="558" max="558" width="6.7265625" style="37" customWidth="1"/>
    <col min="559" max="560" width="2.7265625" style="37" customWidth="1"/>
    <col min="561" max="561" width="6.7265625" style="37" customWidth="1"/>
    <col min="562" max="562" width="20.7265625" style="37" customWidth="1"/>
    <col min="563" max="563" width="6.7265625" style="37" customWidth="1"/>
    <col min="564" max="565" width="2.7265625" style="37" customWidth="1"/>
    <col min="566" max="566" width="6.7265625" style="37" customWidth="1"/>
    <col min="567" max="567" width="20.7265625" style="37" customWidth="1"/>
    <col min="568" max="568" width="6.7265625" style="37" customWidth="1"/>
    <col min="569" max="570" width="2.7265625" style="37" customWidth="1"/>
    <col min="571" max="571" width="6.7265625" style="37" customWidth="1"/>
    <col min="572" max="572" width="20.7265625" style="37" customWidth="1"/>
    <col min="573" max="573" width="6.7265625" style="37" customWidth="1"/>
    <col min="574" max="575" width="2.7265625" style="37" customWidth="1"/>
    <col min="576" max="576" width="6.7265625" style="37" customWidth="1"/>
    <col min="577" max="577" width="20.7265625" style="37" customWidth="1"/>
    <col min="578" max="578" width="6.7265625" style="37" customWidth="1"/>
    <col min="579" max="580" width="2.7265625" style="37" customWidth="1"/>
    <col min="581" max="581" width="6.7265625" style="37" customWidth="1"/>
    <col min="582" max="582" width="20.7265625" style="37" customWidth="1"/>
    <col min="583" max="583" width="6.7265625" style="37" customWidth="1"/>
    <col min="584" max="585" width="2.7265625" style="37" customWidth="1"/>
    <col min="586" max="586" width="6.7265625" style="37" customWidth="1"/>
    <col min="587" max="587" width="20.7265625" style="37" customWidth="1"/>
    <col min="588" max="588" width="6.7265625" style="37" customWidth="1"/>
    <col min="589" max="590" width="2.7265625" style="37" customWidth="1"/>
    <col min="591" max="591" width="6.7265625" style="37" customWidth="1"/>
    <col min="592" max="592" width="20.7265625" style="37" customWidth="1"/>
    <col min="593" max="593" width="6.7265625" style="37" customWidth="1"/>
    <col min="594" max="595" width="2.7265625" style="37" customWidth="1"/>
    <col min="596" max="596" width="6.7265625" style="37" customWidth="1"/>
    <col min="597" max="597" width="20.7265625" style="37" customWidth="1"/>
    <col min="598" max="598" width="6.7265625" style="37" customWidth="1"/>
    <col min="599" max="600" width="2.7265625" style="37" customWidth="1"/>
    <col min="601" max="601" width="6.7265625" style="37" customWidth="1"/>
    <col min="602" max="602" width="20.7265625" style="37" customWidth="1"/>
    <col min="603" max="603" width="6.7265625" style="37" customWidth="1"/>
    <col min="604" max="605" width="2.7265625" style="37" customWidth="1"/>
    <col min="606" max="606" width="6.7265625" style="37" customWidth="1"/>
    <col min="607" max="607" width="20.7265625" style="37" customWidth="1"/>
    <col min="608" max="608" width="6.7265625" style="37" customWidth="1"/>
    <col min="609" max="610" width="2.7265625" style="37" customWidth="1"/>
    <col min="611" max="611" width="6.7265625" style="37" customWidth="1"/>
    <col min="612" max="612" width="20.7265625" style="37" customWidth="1"/>
    <col min="613" max="613" width="6.7265625" style="37" customWidth="1"/>
    <col min="614" max="615" width="2.7265625" style="37" customWidth="1"/>
    <col min="616" max="616" width="6.7265625" style="37" customWidth="1"/>
    <col min="617" max="617" width="20.7265625" style="37" customWidth="1"/>
    <col min="618" max="618" width="6.7265625" style="37" customWidth="1"/>
    <col min="619" max="620" width="2.7265625" style="37" customWidth="1"/>
    <col min="621" max="621" width="6.7265625" style="37" customWidth="1"/>
    <col min="622" max="622" width="20.7265625" style="37" customWidth="1"/>
    <col min="623" max="623" width="6.7265625" style="37" customWidth="1"/>
    <col min="624" max="625" width="2.7265625" style="37" customWidth="1"/>
    <col min="626" max="626" width="6.7265625" style="37" customWidth="1"/>
    <col min="627" max="627" width="20.7265625" style="37" customWidth="1"/>
    <col min="628" max="628" width="6.7265625" style="37" customWidth="1"/>
    <col min="629" max="630" width="2.7265625" style="37" customWidth="1"/>
    <col min="631" max="631" width="6.7265625" style="37" customWidth="1"/>
    <col min="632" max="632" width="20.7265625" style="37" customWidth="1"/>
    <col min="633" max="633" width="6.7265625" style="37" customWidth="1"/>
    <col min="634" max="635" width="2.7265625" style="37" customWidth="1"/>
    <col min="636" max="636" width="6.7265625" style="37" customWidth="1"/>
    <col min="637" max="637" width="20.7265625" style="37" customWidth="1"/>
    <col min="638" max="638" width="6.7265625" style="37" customWidth="1"/>
    <col min="639" max="640" width="2.7265625" style="37" customWidth="1"/>
    <col min="641" max="641" width="6.7265625" style="37" customWidth="1"/>
    <col min="642" max="642" width="20.7265625" style="37" customWidth="1"/>
    <col min="643" max="643" width="6.7265625" style="37" customWidth="1"/>
    <col min="644" max="645" width="2.7265625" style="37" customWidth="1"/>
    <col min="646" max="646" width="6.7265625" style="37" customWidth="1"/>
    <col min="647" max="647" width="20.7265625" style="37" customWidth="1"/>
    <col min="648" max="648" width="6.7265625" style="37" customWidth="1"/>
    <col min="649" max="650" width="2.7265625" style="37" customWidth="1"/>
    <col min="651" max="651" width="6.7265625" style="37" customWidth="1"/>
    <col min="652" max="652" width="20.7265625" style="37" customWidth="1"/>
    <col min="653" max="653" width="6.7265625" style="37" customWidth="1"/>
    <col min="654" max="655" width="2.7265625" style="37" customWidth="1"/>
    <col min="656" max="656" width="6.7265625" style="37" customWidth="1"/>
    <col min="657" max="657" width="20.7265625" style="37" customWidth="1"/>
    <col min="658" max="658" width="6.7265625" style="37" customWidth="1"/>
    <col min="659" max="660" width="2.7265625" style="37" customWidth="1"/>
    <col min="661" max="661" width="6.7265625" style="37" customWidth="1"/>
    <col min="662" max="662" width="20.7265625" style="37" customWidth="1"/>
    <col min="663" max="663" width="6.7265625" style="37" customWidth="1"/>
    <col min="664" max="665" width="2.7265625" style="37" customWidth="1"/>
    <col min="666" max="666" width="6.7265625" style="37" customWidth="1"/>
    <col min="667" max="667" width="20.7265625" style="37" customWidth="1"/>
    <col min="668" max="668" width="6.7265625" style="37" customWidth="1"/>
    <col min="669" max="670" width="2.7265625" style="37" customWidth="1"/>
    <col min="671" max="671" width="6.7265625" style="37" customWidth="1"/>
    <col min="672" max="672" width="20.7265625" style="37" customWidth="1"/>
    <col min="673" max="673" width="6.7265625" style="37" customWidth="1"/>
    <col min="674" max="675" width="2.7265625" style="37" customWidth="1"/>
    <col min="676" max="676" width="6.7265625" style="37" customWidth="1"/>
    <col min="677" max="677" width="20.7265625" style="37" customWidth="1"/>
    <col min="678" max="678" width="6.7265625" style="37" customWidth="1"/>
    <col min="679" max="680" width="2.7265625" style="37" customWidth="1"/>
    <col min="681" max="681" width="6.7265625" style="37" customWidth="1"/>
    <col min="682" max="682" width="20.7265625" style="37" customWidth="1"/>
    <col min="683" max="683" width="6.7265625" style="37" customWidth="1"/>
    <col min="684" max="685" width="2.7265625" style="37" customWidth="1"/>
    <col min="686" max="686" width="6.7265625" style="37" customWidth="1"/>
    <col min="687" max="687" width="20.7265625" style="37" customWidth="1"/>
    <col min="688" max="688" width="6.7265625" style="37" customWidth="1"/>
    <col min="689" max="690" width="2.7265625" style="37" customWidth="1"/>
    <col min="691" max="691" width="6.7265625" style="37" customWidth="1"/>
    <col min="692" max="692" width="20.7265625" style="37" customWidth="1"/>
    <col min="693" max="693" width="6.7265625" style="37" customWidth="1"/>
    <col min="694" max="695" width="2.7265625" style="37" customWidth="1"/>
    <col min="696" max="696" width="6.7265625" style="37" customWidth="1"/>
    <col min="697" max="697" width="20.7265625" style="37" customWidth="1"/>
    <col min="698" max="698" width="6.7265625" style="37" customWidth="1"/>
    <col min="699" max="700" width="2.7265625" style="37" customWidth="1"/>
    <col min="701" max="701" width="6.7265625" style="37" customWidth="1"/>
    <col min="702" max="702" width="20.7265625" style="37" customWidth="1"/>
    <col min="703" max="703" width="6.7265625" style="37" customWidth="1"/>
    <col min="704" max="705" width="2.7265625" style="37" customWidth="1"/>
    <col min="706" max="706" width="6.7265625" style="37" customWidth="1"/>
    <col min="707" max="707" width="20.7265625" style="37" customWidth="1"/>
    <col min="708" max="708" width="6.7265625" style="37" customWidth="1"/>
    <col min="709" max="710" width="2.7265625" style="37" customWidth="1"/>
    <col min="711" max="711" width="6.7265625" style="37" customWidth="1"/>
    <col min="712" max="712" width="20.7265625" style="37" customWidth="1"/>
    <col min="713" max="713" width="6.7265625" style="37" customWidth="1"/>
    <col min="714" max="715" width="2.7265625" style="37" customWidth="1"/>
    <col min="716" max="716" width="6.7265625" style="37" customWidth="1"/>
    <col min="717" max="717" width="20.7265625" style="37" customWidth="1"/>
    <col min="718" max="718" width="6.7265625" style="37" customWidth="1"/>
    <col min="719" max="720" width="2.7265625" style="37" customWidth="1"/>
    <col min="721" max="721" width="6.7265625" style="37" customWidth="1"/>
    <col min="722" max="722" width="20.7265625" style="37" customWidth="1"/>
    <col min="723" max="723" width="6.7265625" style="37" customWidth="1"/>
    <col min="724" max="725" width="2.7265625" style="37" customWidth="1"/>
    <col min="726" max="726" width="6.7265625" style="37" customWidth="1"/>
    <col min="727" max="727" width="20.7265625" style="37" customWidth="1"/>
    <col min="728" max="728" width="6.7265625" style="37" customWidth="1"/>
    <col min="729" max="730" width="2.7265625" style="37" customWidth="1"/>
    <col min="731" max="731" width="6.7265625" style="37" customWidth="1"/>
    <col min="732" max="732" width="20.7265625" style="37" customWidth="1"/>
    <col min="733" max="733" width="6.7265625" style="37" customWidth="1"/>
    <col min="734" max="735" width="2.7265625" style="37" customWidth="1"/>
    <col min="736" max="736" width="6.7265625" style="37" customWidth="1"/>
    <col min="737" max="737" width="20.7265625" style="37" customWidth="1"/>
    <col min="738" max="738" width="6.7265625" style="37" customWidth="1"/>
    <col min="739" max="740" width="2.7265625" style="37" customWidth="1"/>
    <col min="741" max="741" width="6.7265625" style="37" customWidth="1"/>
    <col min="742" max="742" width="20.7265625" style="37" customWidth="1"/>
    <col min="743" max="743" width="6.7265625" style="37" customWidth="1"/>
    <col min="744" max="745" width="2.7265625" style="37" customWidth="1"/>
    <col min="746" max="746" width="6.7265625" style="37" customWidth="1"/>
    <col min="747" max="747" width="20.7265625" style="37" customWidth="1"/>
    <col min="748" max="748" width="6.7265625" style="37" customWidth="1"/>
    <col min="749" max="750" width="2.7265625" style="37" customWidth="1"/>
    <col min="751" max="751" width="6.7265625" style="37" customWidth="1"/>
    <col min="752" max="752" width="20.7265625" style="37" customWidth="1"/>
    <col min="753" max="753" width="6.7265625" style="37" customWidth="1"/>
    <col min="754" max="755" width="2.7265625" style="37" customWidth="1"/>
    <col min="756" max="756" width="6.7265625" style="37" customWidth="1"/>
    <col min="757" max="757" width="20.7265625" style="37" customWidth="1"/>
    <col min="758" max="758" width="6.7265625" style="37" customWidth="1"/>
    <col min="759" max="760" width="2.7265625" style="37" customWidth="1"/>
    <col min="761" max="761" width="6.7265625" style="37" customWidth="1"/>
    <col min="762" max="762" width="20.7265625" style="37" customWidth="1"/>
    <col min="763" max="763" width="6.7265625" style="37" customWidth="1"/>
    <col min="764" max="765" width="2.7265625" style="37" customWidth="1"/>
    <col min="766" max="766" width="6.7265625" style="37" customWidth="1"/>
    <col min="767" max="767" width="20.7265625" style="37" customWidth="1"/>
    <col min="768" max="768" width="6.7265625" style="37" customWidth="1"/>
    <col min="769" max="770" width="2.7265625" style="37" customWidth="1"/>
    <col min="771" max="771" width="6.7265625" style="37" customWidth="1"/>
    <col min="772" max="772" width="20.7265625" style="37" customWidth="1"/>
    <col min="773" max="773" width="6.7265625" style="37" customWidth="1"/>
    <col min="774" max="775" width="2.7265625" style="37" customWidth="1"/>
    <col min="776" max="776" width="6.7265625" style="37" customWidth="1"/>
    <col min="777" max="777" width="20.7265625" style="37" customWidth="1"/>
    <col min="778" max="778" width="6.7265625" style="37" customWidth="1"/>
    <col min="779" max="780" width="2.7265625" style="37" customWidth="1"/>
    <col min="781" max="781" width="6.7265625" style="37" customWidth="1"/>
    <col min="782" max="782" width="20.7265625" style="37" customWidth="1"/>
    <col min="783" max="783" width="6.7265625" style="37" customWidth="1"/>
    <col min="784" max="785" width="2.7265625" style="37" customWidth="1"/>
    <col min="786" max="786" width="6.7265625" style="37" customWidth="1"/>
    <col min="787" max="787" width="20.7265625" style="37" customWidth="1"/>
    <col min="788" max="788" width="6.7265625" style="37" customWidth="1"/>
    <col min="789" max="790" width="2.7265625" style="37" customWidth="1"/>
    <col min="791" max="791" width="6.7265625" style="37" customWidth="1"/>
    <col min="792" max="792" width="20.7265625" style="37" customWidth="1"/>
    <col min="793" max="793" width="6.7265625" style="37" customWidth="1"/>
    <col min="794" max="795" width="2.7265625" style="37" customWidth="1"/>
    <col min="796" max="796" width="6.7265625" style="37" customWidth="1"/>
    <col min="797" max="797" width="20.7265625" style="37" customWidth="1"/>
    <col min="798" max="798" width="6.7265625" style="37" customWidth="1"/>
    <col min="799" max="800" width="2.7265625" style="37" customWidth="1"/>
    <col min="801" max="801" width="6.7265625" style="37" customWidth="1"/>
    <col min="802" max="802" width="20.7265625" style="37" customWidth="1"/>
    <col min="803" max="803" width="6.7265625" style="37" customWidth="1"/>
    <col min="804" max="805" width="2.7265625" style="37" customWidth="1"/>
    <col min="806" max="806" width="6.7265625" style="37" customWidth="1"/>
    <col min="807" max="807" width="20.7265625" style="37" customWidth="1"/>
    <col min="808" max="808" width="6.7265625" style="37" customWidth="1"/>
    <col min="809" max="810" width="2.7265625" style="37" customWidth="1"/>
    <col min="811" max="811" width="6.7265625" style="37" customWidth="1"/>
    <col min="812" max="812" width="20.7265625" style="37" customWidth="1"/>
    <col min="813" max="813" width="6.7265625" style="37" customWidth="1"/>
    <col min="814" max="815" width="2.7265625" style="37" customWidth="1"/>
    <col min="816" max="816" width="6.7265625" style="37" customWidth="1"/>
    <col min="817" max="817" width="20.7265625" style="37" customWidth="1"/>
    <col min="818" max="818" width="6.7265625" style="37" customWidth="1"/>
    <col min="819" max="820" width="2.7265625" style="37" customWidth="1"/>
    <col min="821" max="821" width="6.7265625" style="37" customWidth="1"/>
    <col min="822" max="822" width="20.7265625" style="37" customWidth="1"/>
    <col min="823" max="823" width="6.7265625" style="37" customWidth="1"/>
    <col min="824" max="825" width="2.7265625" style="37" customWidth="1"/>
    <col min="826" max="826" width="6.7265625" style="37" customWidth="1"/>
    <col min="827" max="827" width="20.7265625" style="37" customWidth="1"/>
    <col min="828" max="828" width="6.7265625" style="37" customWidth="1"/>
    <col min="829" max="830" width="2.7265625" style="37" customWidth="1"/>
    <col min="831" max="831" width="6.7265625" style="37" customWidth="1"/>
    <col min="832" max="832" width="20.7265625" style="37" customWidth="1"/>
    <col min="833" max="833" width="6.7265625" style="37" customWidth="1"/>
    <col min="834" max="835" width="2.7265625" style="37" customWidth="1"/>
    <col min="836" max="836" width="6.7265625" style="37" customWidth="1"/>
    <col min="837" max="837" width="20.7265625" style="37" customWidth="1"/>
    <col min="838" max="838" width="6.7265625" style="37" customWidth="1"/>
    <col min="839" max="840" width="2.7265625" style="37" customWidth="1"/>
    <col min="841" max="841" width="6.7265625" style="37" customWidth="1"/>
    <col min="842" max="842" width="20.7265625" style="37" customWidth="1"/>
    <col min="843" max="843" width="6.7265625" style="37" customWidth="1"/>
    <col min="844" max="845" width="2.7265625" style="37" customWidth="1"/>
    <col min="846" max="846" width="6.7265625" style="37" customWidth="1"/>
    <col min="847" max="847" width="20.7265625" style="37" customWidth="1"/>
    <col min="848" max="848" width="6.7265625" style="37" customWidth="1"/>
    <col min="849" max="850" width="2.7265625" style="37" customWidth="1"/>
    <col min="851" max="851" width="6.7265625" style="37" customWidth="1"/>
    <col min="852" max="852" width="20.7265625" style="37" customWidth="1"/>
    <col min="853" max="853" width="6.7265625" style="37" customWidth="1"/>
    <col min="854" max="855" width="2.7265625" style="37" customWidth="1"/>
    <col min="856" max="856" width="6.7265625" style="37" customWidth="1"/>
    <col min="857" max="857" width="20.7265625" style="37" customWidth="1"/>
    <col min="858" max="858" width="6.7265625" style="37" customWidth="1"/>
    <col min="859" max="860" width="2.7265625" style="37" customWidth="1"/>
    <col min="861" max="861" width="6.7265625" style="37" customWidth="1"/>
    <col min="862" max="862" width="20.7265625" style="37" customWidth="1"/>
    <col min="863" max="863" width="6.7265625" style="37" customWidth="1"/>
    <col min="864" max="865" width="2.7265625" style="37" customWidth="1"/>
    <col min="866" max="866" width="6.7265625" style="37" customWidth="1"/>
    <col min="867" max="867" width="20.7265625" style="37" customWidth="1"/>
    <col min="868" max="868" width="6.7265625" style="37" customWidth="1"/>
    <col min="869" max="870" width="2.7265625" style="37" customWidth="1"/>
    <col min="871" max="871" width="6.7265625" style="37" customWidth="1"/>
    <col min="872" max="872" width="20.7265625" style="37" customWidth="1"/>
    <col min="873" max="873" width="6.7265625" style="37" customWidth="1"/>
    <col min="874" max="875" width="2.7265625" style="37" customWidth="1"/>
    <col min="876" max="876" width="6.7265625" style="37" customWidth="1"/>
    <col min="877" max="877" width="20.7265625" style="37" customWidth="1"/>
    <col min="878" max="878" width="6.7265625" style="37" customWidth="1"/>
    <col min="879" max="880" width="2.7265625" style="37" customWidth="1"/>
    <col min="881" max="881" width="6.7265625" style="37" customWidth="1"/>
    <col min="882" max="882" width="20.7265625" style="37" customWidth="1"/>
    <col min="883" max="883" width="6.7265625" style="37" customWidth="1"/>
    <col min="884" max="885" width="2.7265625" style="37" customWidth="1"/>
    <col min="886" max="886" width="6.7265625" style="37" customWidth="1"/>
    <col min="887" max="887" width="20.7265625" style="37" customWidth="1"/>
    <col min="888" max="888" width="6.7265625" style="37" customWidth="1"/>
    <col min="889" max="890" width="2.7265625" style="37" customWidth="1"/>
    <col min="891" max="891" width="6.7265625" style="37" customWidth="1"/>
    <col min="892" max="892" width="20.7265625" style="37" customWidth="1"/>
    <col min="893" max="893" width="6.7265625" style="37" customWidth="1"/>
    <col min="894" max="895" width="2.7265625" style="37" customWidth="1"/>
    <col min="896" max="896" width="6.7265625" style="37" customWidth="1"/>
    <col min="897" max="897" width="20.7265625" style="37" customWidth="1"/>
    <col min="898" max="898" width="6.7265625" style="37" customWidth="1"/>
    <col min="899" max="900" width="2.7265625" style="37" customWidth="1"/>
    <col min="901" max="901" width="6.7265625" style="37" customWidth="1"/>
    <col min="902" max="902" width="20.7265625" style="37" customWidth="1"/>
    <col min="903" max="903" width="6.7265625" style="37" customWidth="1"/>
    <col min="904" max="905" width="2.7265625" style="37" customWidth="1"/>
    <col min="906" max="906" width="6.7265625" style="37" customWidth="1"/>
    <col min="907" max="907" width="20.7265625" style="37" customWidth="1"/>
    <col min="908" max="908" width="6.7265625" style="37" customWidth="1"/>
    <col min="909" max="910" width="2.7265625" style="37" customWidth="1"/>
    <col min="911" max="911" width="6.7265625" style="37" customWidth="1"/>
    <col min="912" max="912" width="20.7265625" style="37" customWidth="1"/>
    <col min="913" max="913" width="6.7265625" style="37" customWidth="1"/>
    <col min="914" max="915" width="2.7265625" style="37" customWidth="1"/>
    <col min="916" max="916" width="6.7265625" style="37" customWidth="1"/>
    <col min="917" max="917" width="20.7265625" style="37" customWidth="1"/>
    <col min="918" max="918" width="6.7265625" style="37" customWidth="1"/>
    <col min="919" max="920" width="2.7265625" style="37" customWidth="1"/>
    <col min="921" max="921" width="6.7265625" style="37" customWidth="1"/>
    <col min="922" max="922" width="20.7265625" style="37" customWidth="1"/>
    <col min="923" max="923" width="6.7265625" style="37" customWidth="1"/>
    <col min="924" max="925" width="2.7265625" style="37" customWidth="1"/>
    <col min="926" max="926" width="6.7265625" style="37" customWidth="1"/>
    <col min="927" max="927" width="20.7265625" style="37" customWidth="1"/>
    <col min="928" max="928" width="6.7265625" style="37" customWidth="1"/>
    <col min="929" max="930" width="2.7265625" style="37" customWidth="1"/>
    <col min="931" max="931" width="6.7265625" style="37" customWidth="1"/>
    <col min="932" max="932" width="20.7265625" style="37" customWidth="1"/>
    <col min="933" max="933" width="6.7265625" style="37" customWidth="1"/>
    <col min="934" max="935" width="2.7265625" style="37" customWidth="1"/>
    <col min="936" max="936" width="6.7265625" style="37" customWidth="1"/>
    <col min="937" max="937" width="20.7265625" style="37" customWidth="1"/>
    <col min="938" max="938" width="6.7265625" style="37" customWidth="1"/>
    <col min="939" max="940" width="2.7265625" style="37" customWidth="1"/>
    <col min="941" max="941" width="6.7265625" style="37" customWidth="1"/>
    <col min="942" max="942" width="20.7265625" style="37" customWidth="1"/>
    <col min="943" max="943" width="6.7265625" style="37" customWidth="1"/>
    <col min="944" max="945" width="2.7265625" style="37" customWidth="1"/>
    <col min="946" max="946" width="6.7265625" style="37" customWidth="1"/>
    <col min="947" max="947" width="20.7265625" style="37" customWidth="1"/>
    <col min="948" max="948" width="6.7265625" style="37" customWidth="1"/>
    <col min="949" max="950" width="2.7265625" style="37" customWidth="1"/>
    <col min="951" max="951" width="6.7265625" style="37" customWidth="1"/>
    <col min="952" max="952" width="20.7265625" style="37" customWidth="1"/>
    <col min="953" max="953" width="6.7265625" style="37" customWidth="1"/>
    <col min="954" max="955" width="2.7265625" style="37" customWidth="1"/>
    <col min="956" max="956" width="6.7265625" style="37" customWidth="1"/>
    <col min="957" max="957" width="20.7265625" style="37" customWidth="1"/>
    <col min="958" max="958" width="6.7265625" style="37" customWidth="1"/>
    <col min="959" max="960" width="2.7265625" style="37" customWidth="1"/>
    <col min="961" max="961" width="6.7265625" style="37" customWidth="1"/>
    <col min="962" max="962" width="20.7265625" style="37" customWidth="1"/>
    <col min="963" max="963" width="6.7265625" style="37" customWidth="1"/>
    <col min="964" max="965" width="2.7265625" style="37" customWidth="1"/>
    <col min="966" max="966" width="6.7265625" style="37" customWidth="1"/>
    <col min="967" max="967" width="20.7265625" style="37" customWidth="1"/>
    <col min="968" max="968" width="6.7265625" style="37" customWidth="1"/>
    <col min="969" max="970" width="2.7265625" style="37" customWidth="1"/>
    <col min="971" max="971" width="6.7265625" style="37" customWidth="1"/>
    <col min="972" max="972" width="20.7265625" style="37" customWidth="1"/>
    <col min="973" max="973" width="6.7265625" style="37" customWidth="1"/>
    <col min="974" max="975" width="2.7265625" style="37" customWidth="1"/>
    <col min="976" max="976" width="6.7265625" style="37" customWidth="1"/>
    <col min="977" max="977" width="20.7265625" style="37" customWidth="1"/>
    <col min="978" max="978" width="6.7265625" style="37" customWidth="1"/>
    <col min="979" max="980" width="2.7265625" style="37" customWidth="1"/>
    <col min="981" max="981" width="6.7265625" style="37" customWidth="1"/>
    <col min="982" max="982" width="20.7265625" style="37" customWidth="1"/>
    <col min="983" max="983" width="6.7265625" style="37" customWidth="1"/>
    <col min="984" max="985" width="2.7265625" style="37" customWidth="1"/>
    <col min="986" max="986" width="6.7265625" style="37" customWidth="1"/>
    <col min="987" max="987" width="20.7265625" style="37" customWidth="1"/>
    <col min="988" max="988" width="6.7265625" style="37" customWidth="1"/>
    <col min="989" max="990" width="2.7265625" style="37" customWidth="1"/>
    <col min="991" max="991" width="6.7265625" style="37" customWidth="1"/>
    <col min="992" max="992" width="20.7265625" style="37" customWidth="1"/>
    <col min="993" max="993" width="6.7265625" style="37" customWidth="1"/>
    <col min="994" max="995" width="2.7265625" style="37" customWidth="1"/>
    <col min="996" max="996" width="6.7265625" style="37" customWidth="1"/>
    <col min="997" max="997" width="20.7265625" style="37" customWidth="1"/>
    <col min="998" max="998" width="6.7265625" style="37" customWidth="1"/>
    <col min="999" max="1000" width="2.7265625" style="37" customWidth="1"/>
    <col min="1001" max="1001" width="6.7265625" style="37" customWidth="1"/>
    <col min="1002" max="1002" width="20.7265625" style="37" customWidth="1"/>
    <col min="1003" max="1003" width="6.7265625" style="37" customWidth="1"/>
    <col min="1004" max="1005" width="2.7265625" style="37" customWidth="1"/>
    <col min="1006" max="1006" width="6.7265625" style="37" customWidth="1"/>
    <col min="1007" max="1007" width="20.7265625" style="37" customWidth="1"/>
    <col min="1008" max="1008" width="6.7265625" style="37" customWidth="1"/>
    <col min="1009" max="1010" width="2.7265625" style="37" customWidth="1"/>
    <col min="1011" max="1011" width="6.7265625" style="37" customWidth="1"/>
    <col min="1012" max="1012" width="20.7265625" style="37" customWidth="1"/>
    <col min="1013" max="1013" width="6.7265625" style="37" customWidth="1"/>
    <col min="1014" max="1015" width="2.7265625" style="37" customWidth="1"/>
    <col min="1016" max="1016" width="6.7265625" style="37" customWidth="1"/>
    <col min="1017" max="1017" width="20.7265625" style="37" customWidth="1"/>
    <col min="1018" max="1018" width="6.7265625" style="37" customWidth="1"/>
    <col min="1019" max="1020" width="2.7265625" style="37" customWidth="1"/>
    <col min="1021" max="1021" width="6.7265625" style="37" customWidth="1"/>
    <col min="1022" max="1022" width="20.7265625" style="37" customWidth="1"/>
    <col min="1023" max="1023" width="6.7265625" style="37" customWidth="1"/>
    <col min="1024" max="1025" width="2.7265625" style="37" customWidth="1"/>
    <col min="1026" max="1026" width="6.7265625" style="37" customWidth="1"/>
    <col min="1027" max="1027" width="20.7265625" style="37" customWidth="1"/>
    <col min="1028" max="1028" width="6.7265625" style="37" customWidth="1"/>
    <col min="1029" max="1030" width="2.7265625" style="37" customWidth="1"/>
    <col min="1031" max="1031" width="6.7265625" style="37" customWidth="1"/>
    <col min="1032" max="1032" width="20.7265625" style="37" customWidth="1"/>
    <col min="1033" max="1033" width="6.7265625" style="37" customWidth="1"/>
    <col min="1034" max="1035" width="2.7265625" style="37" customWidth="1"/>
    <col min="1036" max="1036" width="6.7265625" style="37" customWidth="1"/>
    <col min="1037" max="1037" width="20.7265625" style="37" customWidth="1"/>
    <col min="1038" max="1038" width="6.7265625" style="37" customWidth="1"/>
    <col min="1039" max="1040" width="2.7265625" style="37" customWidth="1"/>
    <col min="1041" max="1041" width="6.7265625" style="37" customWidth="1"/>
    <col min="1042" max="1042" width="20.7265625" style="37" customWidth="1"/>
    <col min="1043" max="1043" width="6.7265625" style="37" customWidth="1"/>
    <col min="1044" max="1045" width="2.7265625" style="37" customWidth="1"/>
    <col min="1046" max="1046" width="6.7265625" style="37" customWidth="1"/>
    <col min="1047" max="1047" width="20.7265625" style="37" customWidth="1"/>
    <col min="1048" max="1048" width="6.7265625" style="37" customWidth="1"/>
    <col min="1049" max="1050" width="2.7265625" style="37" customWidth="1"/>
    <col min="1051" max="1051" width="6.7265625" style="37" customWidth="1"/>
    <col min="1052" max="1052" width="20.7265625" style="37" customWidth="1"/>
    <col min="1053" max="1053" width="6.7265625" style="37" customWidth="1"/>
    <col min="1054" max="1055" width="2.7265625" style="37" customWidth="1"/>
    <col min="1056" max="1056" width="6.7265625" style="37" customWidth="1"/>
    <col min="1057" max="1057" width="20.7265625" style="37" customWidth="1"/>
    <col min="1058" max="1058" width="6.7265625" style="37" customWidth="1"/>
    <col min="1059" max="1060" width="2.7265625" style="37" customWidth="1"/>
    <col min="1061" max="1061" width="6.7265625" style="37" customWidth="1"/>
    <col min="1062" max="1062" width="20.7265625" style="37" customWidth="1"/>
    <col min="1063" max="1063" width="6.7265625" style="37" customWidth="1"/>
    <col min="1064" max="1065" width="2.7265625" style="37" customWidth="1"/>
    <col min="1066" max="1066" width="6.7265625" style="37" customWidth="1"/>
    <col min="1067" max="1067" width="20.7265625" style="37" customWidth="1"/>
    <col min="1068" max="1068" width="6.7265625" style="37" customWidth="1"/>
    <col min="1069" max="1070" width="2.7265625" style="37" customWidth="1"/>
    <col min="1071" max="1071" width="6.7265625" style="37" customWidth="1"/>
    <col min="1072" max="1072" width="20.7265625" style="37" customWidth="1"/>
    <col min="1073" max="1073" width="6.7265625" style="37" customWidth="1"/>
    <col min="1074" max="1075" width="2.7265625" style="37" customWidth="1"/>
    <col min="1076" max="1076" width="6.7265625" style="37" customWidth="1"/>
    <col min="1077" max="1077" width="20.7265625" style="37" customWidth="1"/>
    <col min="1078" max="1078" width="6.7265625" style="37" customWidth="1"/>
    <col min="1079" max="1080" width="2.7265625" style="37" customWidth="1"/>
    <col min="1081" max="1081" width="6.7265625" style="37" customWidth="1"/>
    <col min="1082" max="1082" width="20.7265625" style="37" customWidth="1"/>
    <col min="1083" max="1083" width="6.7265625" style="37" customWidth="1"/>
    <col min="1084" max="1085" width="2.7265625" style="37" customWidth="1"/>
    <col min="1086" max="1086" width="6.7265625" style="37" customWidth="1"/>
    <col min="1087" max="1087" width="20.7265625" style="37" customWidth="1"/>
    <col min="1088" max="1088" width="6.7265625" style="37" customWidth="1"/>
    <col min="1089" max="1090" width="2.7265625" style="37" customWidth="1"/>
    <col min="1091" max="1091" width="6.7265625" style="37" customWidth="1"/>
    <col min="1092" max="1092" width="20.7265625" style="37" customWidth="1"/>
    <col min="1093" max="1093" width="6.7265625" style="37" customWidth="1"/>
    <col min="1094" max="1095" width="2.7265625" style="37" customWidth="1"/>
    <col min="1096" max="1096" width="6.7265625" style="37" customWidth="1"/>
    <col min="1097" max="1097" width="20.7265625" style="37" customWidth="1"/>
    <col min="1098" max="1098" width="6.7265625" style="37" customWidth="1"/>
    <col min="1099" max="1100" width="2.7265625" style="37" customWidth="1"/>
    <col min="1101" max="1101" width="6.7265625" style="37" customWidth="1"/>
    <col min="1102" max="1102" width="20.7265625" style="37" customWidth="1"/>
    <col min="1103" max="1103" width="6.7265625" style="37" customWidth="1"/>
    <col min="1104" max="1105" width="2.7265625" style="37" customWidth="1"/>
    <col min="1106" max="1106" width="6.7265625" style="37" customWidth="1"/>
    <col min="1107" max="1107" width="20.7265625" style="37" customWidth="1"/>
    <col min="1108" max="1108" width="6.7265625" style="37" customWidth="1"/>
    <col min="1109" max="1110" width="2.7265625" style="37" customWidth="1"/>
    <col min="1111" max="1111" width="6.7265625" style="37" customWidth="1"/>
    <col min="1112" max="1112" width="20.7265625" style="37" customWidth="1"/>
    <col min="1113" max="1113" width="6.7265625" style="37" customWidth="1"/>
    <col min="1114" max="1115" width="2.7265625" style="37" customWidth="1"/>
    <col min="1116" max="1116" width="6.7265625" style="37" customWidth="1"/>
    <col min="1117" max="1117" width="20.7265625" style="37" customWidth="1"/>
    <col min="1118" max="1118" width="6.7265625" style="37" customWidth="1"/>
    <col min="1119" max="1120" width="2.7265625" style="37" customWidth="1"/>
    <col min="1121" max="1121" width="6.7265625" style="37" customWidth="1"/>
    <col min="1122" max="1122" width="20.7265625" style="37" customWidth="1"/>
    <col min="1123" max="1123" width="6.7265625" style="37" customWidth="1"/>
    <col min="1124" max="1125" width="2.7265625" style="37" customWidth="1"/>
    <col min="1126" max="1126" width="6.7265625" style="37" customWidth="1"/>
    <col min="1127" max="1127" width="20.7265625" style="37" customWidth="1"/>
    <col min="1128" max="1128" width="6.7265625" style="37" customWidth="1"/>
    <col min="1129" max="1130" width="2.7265625" style="37" customWidth="1"/>
    <col min="1131" max="1131" width="6.7265625" style="37" customWidth="1"/>
    <col min="1132" max="1132" width="20.7265625" style="37" customWidth="1"/>
    <col min="1133" max="1133" width="6.7265625" style="37" customWidth="1"/>
    <col min="1134" max="1135" width="2.7265625" style="37" customWidth="1"/>
    <col min="1136" max="1136" width="6.7265625" style="37" customWidth="1"/>
    <col min="1137" max="1137" width="20.7265625" style="37" customWidth="1"/>
    <col min="1138" max="1138" width="6.7265625" style="37" customWidth="1"/>
    <col min="1139" max="1140" width="2.7265625" style="37" customWidth="1"/>
    <col min="1141" max="1141" width="6.7265625" style="37" customWidth="1"/>
    <col min="1142" max="1142" width="20.7265625" style="37" customWidth="1"/>
    <col min="1143" max="1143" width="6.7265625" style="37" customWidth="1"/>
    <col min="1144" max="1145" width="2.7265625" style="37" customWidth="1"/>
    <col min="1146" max="1146" width="6.7265625" style="37" customWidth="1"/>
    <col min="1147" max="1147" width="20.7265625" style="37" customWidth="1"/>
    <col min="1148" max="1148" width="6.7265625" style="37" customWidth="1"/>
    <col min="1149" max="1150" width="2.7265625" style="37" customWidth="1"/>
    <col min="1151" max="1151" width="6.7265625" style="37" customWidth="1"/>
    <col min="1152" max="1152" width="20.7265625" style="37" customWidth="1"/>
    <col min="1153" max="1153" width="6.7265625" style="37" customWidth="1"/>
    <col min="1154" max="1155" width="2.7265625" style="37" customWidth="1"/>
    <col min="1156" max="1156" width="6.7265625" style="37" customWidth="1"/>
    <col min="1157" max="1157" width="20.7265625" style="37" customWidth="1"/>
    <col min="1158" max="1158" width="6.7265625" style="37" customWidth="1"/>
    <col min="1159" max="1160" width="2.7265625" style="37" customWidth="1"/>
    <col min="1161" max="1161" width="6.7265625" style="37" customWidth="1"/>
    <col min="1162" max="1162" width="20.7265625" style="37" customWidth="1"/>
    <col min="1163" max="1163" width="6.7265625" style="37" customWidth="1"/>
    <col min="1164" max="1165" width="2.7265625" style="37" customWidth="1"/>
    <col min="1166" max="1166" width="6.7265625" style="37" customWidth="1"/>
    <col min="1167" max="1167" width="20.7265625" style="37" customWidth="1"/>
    <col min="1168" max="1168" width="6.7265625" style="37" customWidth="1"/>
    <col min="1169" max="1170" width="2.7265625" style="37" customWidth="1"/>
    <col min="1171" max="1171" width="6.7265625" style="37" customWidth="1"/>
    <col min="1172" max="1172" width="20.7265625" style="37" customWidth="1"/>
    <col min="1173" max="1173" width="6.7265625" style="37" customWidth="1"/>
    <col min="1174" max="1175" width="2.7265625" style="37" customWidth="1"/>
    <col min="1176" max="1176" width="6.7265625" style="37" customWidth="1"/>
    <col min="1177" max="1177" width="20.7265625" style="37" customWidth="1"/>
    <col min="1178" max="1178" width="6.7265625" style="37" customWidth="1"/>
    <col min="1179" max="1180" width="2.7265625" style="37" customWidth="1"/>
    <col min="1181" max="1181" width="6.7265625" style="37" customWidth="1"/>
    <col min="1182" max="1182" width="20.7265625" style="37" customWidth="1"/>
    <col min="1183" max="1183" width="6.7265625" style="37" customWidth="1"/>
    <col min="1184" max="1185" width="2.7265625" style="37" customWidth="1"/>
    <col min="1186" max="1186" width="6.7265625" style="37" customWidth="1"/>
    <col min="1187" max="1187" width="20.7265625" style="37" customWidth="1"/>
    <col min="1188" max="1188" width="6.7265625" style="37" customWidth="1"/>
    <col min="1189" max="1190" width="2.7265625" style="37" customWidth="1"/>
    <col min="1191" max="1191" width="6.7265625" style="37" customWidth="1"/>
    <col min="1192" max="1192" width="20.7265625" style="37" customWidth="1"/>
    <col min="1193" max="1193" width="6.7265625" style="37" customWidth="1"/>
    <col min="1194" max="1195" width="2.7265625" style="37" customWidth="1"/>
    <col min="1196" max="1196" width="6.7265625" style="37" customWidth="1"/>
    <col min="1197" max="1197" width="20.7265625" style="37" customWidth="1"/>
    <col min="1198" max="1198" width="6.7265625" style="37" customWidth="1"/>
    <col min="1199" max="1200" width="2.7265625" style="37" customWidth="1"/>
    <col min="1201" max="1201" width="6.7265625" style="37" customWidth="1"/>
    <col min="1202" max="1202" width="20.7265625" style="37" customWidth="1"/>
    <col min="1203" max="1203" width="6.7265625" style="37" customWidth="1"/>
    <col min="1204" max="1205" width="2.7265625" style="37" customWidth="1"/>
    <col min="1206" max="1206" width="6.7265625" style="37" customWidth="1"/>
    <col min="1207" max="1207" width="20.7265625" style="37" customWidth="1"/>
    <col min="1208" max="1208" width="6.7265625" style="37" customWidth="1"/>
    <col min="1209" max="1210" width="2.7265625" style="37" customWidth="1"/>
    <col min="1211" max="1211" width="6.7265625" style="37" customWidth="1"/>
    <col min="1212" max="1212" width="20.7265625" style="37" customWidth="1"/>
    <col min="1213" max="1213" width="6.7265625" style="37" customWidth="1"/>
    <col min="1214" max="1215" width="2.7265625" style="37" customWidth="1"/>
    <col min="1216" max="1216" width="6.7265625" style="37" customWidth="1"/>
    <col min="1217" max="1217" width="20.7265625" style="37" customWidth="1"/>
    <col min="1218" max="1218" width="6.7265625" style="37" customWidth="1"/>
    <col min="1219" max="1220" width="2.7265625" style="37" customWidth="1"/>
    <col min="1221" max="1221" width="6.7265625" style="37" customWidth="1"/>
    <col min="1222" max="1222" width="20.7265625" style="37" customWidth="1"/>
    <col min="1223" max="1223" width="6.7265625" style="37" customWidth="1"/>
    <col min="1224" max="1225" width="2.7265625" style="37" customWidth="1"/>
    <col min="1226" max="1226" width="6.7265625" style="37" customWidth="1"/>
    <col min="1227" max="1227" width="20.7265625" style="37" customWidth="1"/>
    <col min="1228" max="1228" width="6.7265625" style="37" customWidth="1"/>
    <col min="1229" max="1230" width="2.7265625" style="37" customWidth="1"/>
    <col min="1231" max="1231" width="6.7265625" style="37" customWidth="1"/>
    <col min="1232" max="1232" width="20.7265625" style="37" customWidth="1"/>
    <col min="1233" max="1233" width="6.7265625" style="37" customWidth="1"/>
    <col min="1234" max="1235" width="2.7265625" style="37" customWidth="1"/>
    <col min="1236" max="1236" width="6.7265625" style="37" customWidth="1"/>
    <col min="1237" max="1237" width="20.7265625" style="37" customWidth="1"/>
    <col min="1238" max="1238" width="6.7265625" style="37" customWidth="1"/>
    <col min="1239" max="1240" width="2.7265625" style="37" customWidth="1"/>
    <col min="1241" max="1241" width="6.7265625" style="37" customWidth="1"/>
    <col min="1242" max="1242" width="20.7265625" style="37" customWidth="1"/>
    <col min="1243" max="1243" width="6.7265625" style="37" customWidth="1"/>
    <col min="1244" max="1245" width="2.7265625" style="37" customWidth="1"/>
    <col min="1246" max="1246" width="6.7265625" style="37" customWidth="1"/>
    <col min="1247" max="1247" width="20.7265625" style="37" customWidth="1"/>
    <col min="1248" max="1248" width="6.7265625" style="37" customWidth="1"/>
    <col min="1249" max="1250" width="2.7265625" style="37" customWidth="1"/>
    <col min="1251" max="1251" width="6.7265625" style="37" customWidth="1"/>
    <col min="1252" max="1252" width="20.7265625" style="37" customWidth="1"/>
    <col min="1253" max="1253" width="6.7265625" style="37" customWidth="1"/>
    <col min="1254" max="1255" width="2.7265625" style="37" customWidth="1"/>
    <col min="1256" max="1256" width="6.7265625" style="37" customWidth="1"/>
    <col min="1257" max="1257" width="20.7265625" style="37" customWidth="1"/>
    <col min="1258" max="1258" width="6.7265625" style="37" customWidth="1"/>
    <col min="1259" max="1260" width="2.7265625" style="37" customWidth="1"/>
    <col min="1261" max="1261" width="6.7265625" style="37" customWidth="1"/>
    <col min="1262" max="1262" width="20.7265625" style="37" customWidth="1"/>
    <col min="1263" max="1263" width="6.7265625" style="37" customWidth="1"/>
    <col min="1264" max="1265" width="2.7265625" style="37" customWidth="1"/>
    <col min="1266" max="1266" width="6.7265625" style="37" customWidth="1"/>
    <col min="1267" max="1267" width="20.7265625" style="37" customWidth="1"/>
    <col min="1268" max="1268" width="6.7265625" style="37" customWidth="1"/>
    <col min="1269" max="1270" width="2.7265625" style="37" customWidth="1"/>
    <col min="1271" max="1271" width="6.7265625" style="37" customWidth="1"/>
    <col min="1272" max="1272" width="20.7265625" style="37" customWidth="1"/>
    <col min="1273" max="1273" width="6.7265625" style="37" customWidth="1"/>
    <col min="1274" max="1275" width="2.7265625" style="37" customWidth="1"/>
    <col min="1276" max="1276" width="6.7265625" style="37" customWidth="1"/>
    <col min="1277" max="1277" width="20.7265625" style="37" customWidth="1"/>
    <col min="1278" max="1278" width="6.7265625" style="37" customWidth="1"/>
    <col min="1279" max="1280" width="2.7265625" style="37" customWidth="1"/>
    <col min="1281" max="1281" width="6.7265625" style="37" customWidth="1"/>
    <col min="1282" max="1282" width="20.7265625" style="37" customWidth="1"/>
    <col min="1283" max="1283" width="6.7265625" style="37" customWidth="1"/>
    <col min="1284" max="1285" width="2.7265625" style="37" customWidth="1"/>
    <col min="1286" max="1286" width="6.7265625" style="37" customWidth="1"/>
    <col min="1287" max="1287" width="20.7265625" style="37" customWidth="1"/>
    <col min="1288" max="1288" width="6.7265625" style="37" customWidth="1"/>
    <col min="1289" max="1290" width="2.7265625" style="37" customWidth="1"/>
    <col min="1291" max="1291" width="6.7265625" style="37" customWidth="1"/>
    <col min="1292" max="1292" width="20.7265625" style="37" customWidth="1"/>
    <col min="1293" max="1293" width="6.7265625" style="37" customWidth="1"/>
    <col min="1294" max="1295" width="2.7265625" style="37" customWidth="1"/>
    <col min="1296" max="1296" width="6.7265625" style="37" customWidth="1"/>
    <col min="1297" max="1297" width="20.7265625" style="37" customWidth="1"/>
    <col min="1298" max="1298" width="6.7265625" style="37" customWidth="1"/>
    <col min="1299" max="1300" width="2.7265625" style="37" customWidth="1"/>
    <col min="1301" max="1301" width="6.7265625" style="37" customWidth="1"/>
    <col min="1302" max="1302" width="20.7265625" style="37" customWidth="1"/>
    <col min="1303" max="1303" width="6.7265625" style="37" customWidth="1"/>
    <col min="1304" max="1305" width="2.7265625" style="37" customWidth="1"/>
    <col min="1306" max="1306" width="6.7265625" style="37" customWidth="1"/>
    <col min="1307" max="1307" width="20.7265625" style="37" customWidth="1"/>
    <col min="1308" max="1308" width="6.7265625" style="37" customWidth="1"/>
    <col min="1309" max="1310" width="2.7265625" style="37" customWidth="1"/>
    <col min="1311" max="1311" width="6.7265625" style="37" customWidth="1"/>
    <col min="1312" max="1312" width="20.7265625" style="37" customWidth="1"/>
    <col min="1313" max="1313" width="6.7265625" style="37" customWidth="1"/>
    <col min="1314" max="1315" width="2.7265625" style="37" customWidth="1"/>
    <col min="1316" max="1316" width="6.7265625" style="37" customWidth="1"/>
    <col min="1317" max="1317" width="20.7265625" style="37" customWidth="1"/>
    <col min="1318" max="1318" width="6.7265625" style="37" customWidth="1"/>
    <col min="1319" max="1320" width="2.7265625" style="37" customWidth="1"/>
    <col min="1321" max="1321" width="6.7265625" style="37" customWidth="1"/>
    <col min="1322" max="1322" width="20.7265625" style="37" customWidth="1"/>
    <col min="1323" max="1323" width="6.7265625" style="37" customWidth="1"/>
    <col min="1324" max="1325" width="2.7265625" style="37" customWidth="1"/>
    <col min="1326" max="1326" width="6.7265625" style="37" customWidth="1"/>
    <col min="1327" max="1327" width="20.7265625" style="37" customWidth="1"/>
    <col min="1328" max="1328" width="6.7265625" style="37" customWidth="1"/>
    <col min="1329" max="1330" width="2.7265625" style="37" customWidth="1"/>
    <col min="1331" max="1331" width="6.7265625" style="37" customWidth="1"/>
    <col min="1332" max="1332" width="20.7265625" style="37" customWidth="1"/>
    <col min="1333" max="1333" width="6.7265625" style="37" customWidth="1"/>
    <col min="1334" max="1335" width="2.7265625" style="37" customWidth="1"/>
    <col min="1336" max="1336" width="6.7265625" style="37" customWidth="1"/>
    <col min="1337" max="1337" width="20.7265625" style="37" customWidth="1"/>
    <col min="1338" max="1338" width="6.7265625" style="37" customWidth="1"/>
    <col min="1339" max="1340" width="2.7265625" style="37" customWidth="1"/>
    <col min="1341" max="1341" width="6.7265625" style="37" customWidth="1"/>
    <col min="1342" max="1342" width="20.7265625" style="37" customWidth="1"/>
    <col min="1343" max="1343" width="6.7265625" style="37" customWidth="1"/>
    <col min="1344" max="1345" width="2.7265625" style="37" customWidth="1"/>
    <col min="1346" max="1346" width="6.7265625" style="37" customWidth="1"/>
    <col min="1347" max="1347" width="20.7265625" style="37" customWidth="1"/>
    <col min="1348" max="1348" width="6.7265625" style="37" customWidth="1"/>
    <col min="1349" max="1350" width="2.7265625" style="37" customWidth="1"/>
    <col min="1351" max="1351" width="6.7265625" style="37" customWidth="1"/>
    <col min="1352" max="1352" width="20.7265625" style="37" customWidth="1"/>
    <col min="1353" max="1353" width="6.7265625" style="37" customWidth="1"/>
    <col min="1354" max="1355" width="2.7265625" style="37" customWidth="1"/>
    <col min="1356" max="1356" width="6.7265625" style="37" customWidth="1"/>
    <col min="1357" max="1357" width="20.7265625" style="37" customWidth="1"/>
    <col min="1358" max="1358" width="6.7265625" style="37" customWidth="1"/>
    <col min="1359" max="1360" width="2.7265625" style="37" customWidth="1"/>
    <col min="1361" max="1361" width="6.7265625" style="37" customWidth="1"/>
    <col min="1362" max="1362" width="20.7265625" style="37" customWidth="1"/>
    <col min="1363" max="1363" width="6.7265625" style="37" customWidth="1"/>
    <col min="1364" max="1365" width="2.7265625" style="37" customWidth="1"/>
    <col min="1366" max="1366" width="6.7265625" style="37" customWidth="1"/>
    <col min="1367" max="1367" width="20.7265625" style="37" customWidth="1"/>
    <col min="1368" max="1368" width="6.7265625" style="37" customWidth="1"/>
    <col min="1369" max="1370" width="2.7265625" style="37" customWidth="1"/>
    <col min="1371" max="1371" width="6.7265625" style="37" customWidth="1"/>
    <col min="1372" max="1372" width="20.7265625" style="37" customWidth="1"/>
    <col min="1373" max="1373" width="6.7265625" style="37" customWidth="1"/>
    <col min="1374" max="1375" width="2.7265625" style="37" customWidth="1"/>
    <col min="1376" max="1376" width="6.7265625" style="37" customWidth="1"/>
    <col min="1377" max="1377" width="20.7265625" style="37" customWidth="1"/>
    <col min="1378" max="1378" width="6.7265625" style="37" customWidth="1"/>
    <col min="1379" max="1380" width="2.7265625" style="37" customWidth="1"/>
    <col min="1381" max="1381" width="6.7265625" style="37" customWidth="1"/>
    <col min="1382" max="1382" width="20.7265625" style="37" customWidth="1"/>
    <col min="1383" max="1383" width="6.7265625" style="37" customWidth="1"/>
    <col min="1384" max="1385" width="2.7265625" style="37" customWidth="1"/>
    <col min="1386" max="1386" width="6.7265625" style="37" customWidth="1"/>
    <col min="1387" max="1387" width="20.7265625" style="37" customWidth="1"/>
    <col min="1388" max="1388" width="6.7265625" style="37" customWidth="1"/>
    <col min="1389" max="1390" width="2.7265625" style="37" customWidth="1"/>
    <col min="1391" max="1391" width="6.7265625" style="37" customWidth="1"/>
    <col min="1392" max="1392" width="20.7265625" style="37" customWidth="1"/>
    <col min="1393" max="1393" width="6.7265625" style="37" customWidth="1"/>
    <col min="1394" max="1395" width="2.7265625" style="37" customWidth="1"/>
    <col min="1396" max="1396" width="6.7265625" style="37" customWidth="1"/>
    <col min="1397" max="1397" width="20.7265625" style="37" customWidth="1"/>
    <col min="1398" max="1398" width="6.7265625" style="37" customWidth="1"/>
    <col min="1399" max="1400" width="2.7265625" style="37" customWidth="1"/>
    <col min="1401" max="1401" width="6.7265625" style="37" customWidth="1"/>
    <col min="1402" max="1402" width="20.7265625" style="37" customWidth="1"/>
    <col min="1403" max="1403" width="6.7265625" style="37" customWidth="1"/>
    <col min="1404" max="1405" width="2.7265625" style="37" customWidth="1"/>
    <col min="1406" max="1406" width="6.7265625" style="37" customWidth="1"/>
    <col min="1407" max="1407" width="20.7265625" style="37" customWidth="1"/>
    <col min="1408" max="1408" width="6.7265625" style="37" customWidth="1"/>
    <col min="1409" max="1410" width="2.7265625" style="37" customWidth="1"/>
    <col min="1411" max="1411" width="6.7265625" style="37" customWidth="1"/>
    <col min="1412" max="1412" width="20.7265625" style="37" customWidth="1"/>
    <col min="1413" max="1413" width="6.7265625" style="37" customWidth="1"/>
    <col min="1414" max="1415" width="2.7265625" style="37" customWidth="1"/>
    <col min="1416" max="1416" width="6.7265625" style="37" customWidth="1"/>
    <col min="1417" max="1417" width="20.7265625" style="37" customWidth="1"/>
    <col min="1418" max="1418" width="6.7265625" style="37" customWidth="1"/>
    <col min="1419" max="1420" width="2.7265625" style="37" customWidth="1"/>
    <col min="1421" max="1421" width="6.7265625" style="37" customWidth="1"/>
    <col min="1422" max="1422" width="20.7265625" style="37" customWidth="1"/>
    <col min="1423" max="1423" width="6.7265625" style="37" customWidth="1"/>
    <col min="1424" max="1425" width="2.7265625" style="37" customWidth="1"/>
    <col min="1426" max="1426" width="6.7265625" style="37" customWidth="1"/>
    <col min="1427" max="1427" width="20.7265625" style="37" customWidth="1"/>
    <col min="1428" max="1428" width="6.7265625" style="37" customWidth="1"/>
    <col min="1429" max="1430" width="2.7265625" style="37" customWidth="1"/>
    <col min="1431" max="1431" width="6.7265625" style="37" customWidth="1"/>
    <col min="1432" max="1432" width="20.7265625" style="37" customWidth="1"/>
    <col min="1433" max="1433" width="6.7265625" style="37" customWidth="1"/>
    <col min="1434" max="1435" width="2.7265625" style="37" customWidth="1"/>
    <col min="1436" max="1436" width="6.7265625" style="37" customWidth="1"/>
    <col min="1437" max="1437" width="20.7265625" style="37" customWidth="1"/>
    <col min="1438" max="1438" width="6.7265625" style="37" customWidth="1"/>
    <col min="1439" max="1440" width="2.7265625" style="37" customWidth="1"/>
    <col min="1441" max="1441" width="6.7265625" style="37" customWidth="1"/>
    <col min="1442" max="1442" width="20.7265625" style="37" customWidth="1"/>
    <col min="1443" max="1443" width="6.7265625" style="37" customWidth="1"/>
    <col min="1444" max="1445" width="2.7265625" style="37" customWidth="1"/>
    <col min="1446" max="1446" width="6.7265625" style="37" customWidth="1"/>
    <col min="1447" max="1447" width="20.7265625" style="37" customWidth="1"/>
    <col min="1448" max="1448" width="6.7265625" style="37" customWidth="1"/>
    <col min="1449" max="1450" width="2.7265625" style="37" customWidth="1"/>
    <col min="1451" max="1451" width="6.7265625" style="37" customWidth="1"/>
    <col min="1452" max="1452" width="20.7265625" style="37" customWidth="1"/>
    <col min="1453" max="1453" width="6.7265625" style="37" customWidth="1"/>
    <col min="1454" max="1455" width="2.7265625" style="37" customWidth="1"/>
    <col min="1456" max="1456" width="6.7265625" style="37" customWidth="1"/>
    <col min="1457" max="1457" width="20.7265625" style="37" customWidth="1"/>
    <col min="1458" max="1458" width="6.7265625" style="37" customWidth="1"/>
    <col min="1459" max="1460" width="2.7265625" style="37" customWidth="1"/>
    <col min="1461" max="1461" width="6.7265625" style="37" customWidth="1"/>
    <col min="1462" max="1462" width="20.7265625" style="37" customWidth="1"/>
    <col min="1463" max="1463" width="6.7265625" style="37" customWidth="1"/>
    <col min="1464" max="1465" width="2.7265625" style="37" customWidth="1"/>
    <col min="1466" max="1466" width="6.7265625" style="37" customWidth="1"/>
    <col min="1467" max="1467" width="20.7265625" style="37" customWidth="1"/>
    <col min="1468" max="1468" width="6.7265625" style="37" customWidth="1"/>
    <col min="1469" max="1470" width="2.7265625" style="37" customWidth="1"/>
    <col min="1471" max="1471" width="6.7265625" style="37" customWidth="1"/>
    <col min="1472" max="1472" width="20.7265625" style="37" customWidth="1"/>
    <col min="1473" max="1473" width="6.7265625" style="37" customWidth="1"/>
    <col min="1474" max="1475" width="2.7265625" style="37" customWidth="1"/>
    <col min="1476" max="1476" width="6.7265625" style="37" customWidth="1"/>
    <col min="1477" max="1477" width="20.7265625" style="37" customWidth="1"/>
    <col min="1478" max="1478" width="6.7265625" style="37" customWidth="1"/>
    <col min="1479" max="1480" width="2.7265625" style="37" customWidth="1"/>
    <col min="1481" max="1481" width="6.7265625" style="37" customWidth="1"/>
    <col min="1482" max="1482" width="20.7265625" style="37" customWidth="1"/>
    <col min="1483" max="1483" width="6.7265625" style="37" customWidth="1"/>
    <col min="1484" max="1485" width="2.7265625" style="37" customWidth="1"/>
    <col min="1486" max="1486" width="6.7265625" style="37" customWidth="1"/>
    <col min="1487" max="1487" width="20.7265625" style="37" customWidth="1"/>
    <col min="1488" max="1488" width="6.7265625" style="37" customWidth="1"/>
    <col min="1489" max="1490" width="2.7265625" style="37" customWidth="1"/>
    <col min="1491" max="1491" width="6.7265625" style="37" customWidth="1"/>
    <col min="1492" max="1492" width="20.7265625" style="37" customWidth="1"/>
    <col min="1493" max="1493" width="6.7265625" style="37" customWidth="1"/>
    <col min="1494" max="1495" width="2.7265625" style="37" customWidth="1"/>
    <col min="1496" max="1496" width="6.7265625" style="37" customWidth="1"/>
    <col min="1497" max="1497" width="20.7265625" style="37" customWidth="1"/>
    <col min="1498" max="1498" width="6.7265625" style="37" customWidth="1"/>
    <col min="1499" max="1500" width="2.7265625" style="37" customWidth="1"/>
    <col min="1501" max="1501" width="6.7265625" style="37" customWidth="1"/>
    <col min="1502" max="1502" width="20.7265625" style="37" customWidth="1"/>
    <col min="1503" max="1503" width="6.7265625" style="37" customWidth="1"/>
    <col min="1504" max="1505" width="2.7265625" style="37" customWidth="1"/>
    <col min="1506" max="1506" width="6.7265625" style="37" customWidth="1"/>
    <col min="1507" max="1507" width="20.7265625" style="37" customWidth="1"/>
    <col min="1508" max="1508" width="6.7265625" style="37" customWidth="1"/>
    <col min="1509" max="1510" width="2.7265625" style="37" customWidth="1"/>
    <col min="1511" max="1511" width="6.7265625" style="37" customWidth="1"/>
    <col min="1512" max="1512" width="20.7265625" style="37" customWidth="1"/>
    <col min="1513" max="1513" width="6.7265625" style="37" customWidth="1"/>
    <col min="1514" max="1515" width="2.7265625" style="37" customWidth="1"/>
    <col min="1516" max="1516" width="6.7265625" style="37" customWidth="1"/>
    <col min="1517" max="1517" width="20.7265625" style="37" customWidth="1"/>
    <col min="1518" max="1518" width="6.7265625" style="37" customWidth="1"/>
    <col min="1519" max="1520" width="2.7265625" style="37" customWidth="1"/>
    <col min="1521" max="1521" width="6.7265625" style="37" customWidth="1"/>
    <col min="1522" max="1522" width="20.7265625" style="37" customWidth="1"/>
    <col min="1523" max="1523" width="6.7265625" style="37" customWidth="1"/>
    <col min="1524" max="1525" width="2.7265625" style="37" customWidth="1"/>
    <col min="1526" max="1526" width="6.7265625" style="37" customWidth="1"/>
    <col min="1527" max="1527" width="20.7265625" style="37" customWidth="1"/>
    <col min="1528" max="1528" width="6.7265625" style="37" customWidth="1"/>
    <col min="1529" max="1530" width="2.7265625" style="37" customWidth="1"/>
    <col min="1531" max="1531" width="6.7265625" style="37" customWidth="1"/>
    <col min="1532" max="1532" width="20.7265625" style="37" customWidth="1"/>
    <col min="1533" max="1533" width="6.7265625" style="37" customWidth="1"/>
    <col min="1534" max="1535" width="2.7265625" style="37" customWidth="1"/>
    <col min="1536" max="1536" width="6.7265625" style="37" customWidth="1"/>
    <col min="1537" max="1537" width="20.7265625" style="37" customWidth="1"/>
    <col min="1538" max="1538" width="6.7265625" style="37" customWidth="1"/>
    <col min="1539" max="1540" width="2.7265625" style="37" customWidth="1"/>
    <col min="1541" max="1541" width="6.7265625" style="37" customWidth="1"/>
    <col min="1542" max="1542" width="20.7265625" style="37" customWidth="1"/>
    <col min="1543" max="1543" width="6.7265625" style="37" customWidth="1"/>
    <col min="1544" max="1545" width="2.7265625" style="37" customWidth="1"/>
    <col min="1546" max="1546" width="6.7265625" style="37" customWidth="1"/>
    <col min="1547" max="1547" width="20.7265625" style="37" customWidth="1"/>
    <col min="1548" max="1548" width="6.7265625" style="37" customWidth="1"/>
    <col min="1549" max="1550" width="2.7265625" style="37" customWidth="1"/>
    <col min="1551" max="1551" width="6.7265625" style="37" customWidth="1"/>
    <col min="1552" max="1552" width="20.7265625" style="37" customWidth="1"/>
    <col min="1553" max="1553" width="6.7265625" style="37" customWidth="1"/>
    <col min="1554" max="1555" width="2.7265625" style="37" customWidth="1"/>
    <col min="1556" max="1556" width="6.7265625" style="37" customWidth="1"/>
    <col min="1557" max="1557" width="20.7265625" style="37" customWidth="1"/>
    <col min="1558" max="1558" width="6.7265625" style="37" customWidth="1"/>
    <col min="1559" max="1560" width="2.7265625" style="37" customWidth="1"/>
    <col min="1561" max="1561" width="6.7265625" style="37" customWidth="1"/>
    <col min="1562" max="1562" width="20.7265625" style="37" customWidth="1"/>
    <col min="1563" max="1563" width="6.7265625" style="37" customWidth="1"/>
    <col min="1564" max="1565" width="2.7265625" style="37" customWidth="1"/>
    <col min="1566" max="1566" width="6.7265625" style="37" customWidth="1"/>
    <col min="1567" max="1567" width="20.7265625" style="37" customWidth="1"/>
    <col min="1568" max="1568" width="6.7265625" style="37" customWidth="1"/>
    <col min="1569" max="1570" width="2.7265625" style="37" customWidth="1"/>
    <col min="1571" max="1571" width="6.7265625" style="37" customWidth="1"/>
    <col min="1572" max="1572" width="20.7265625" style="37" customWidth="1"/>
    <col min="1573" max="1573" width="6.7265625" style="37" customWidth="1"/>
    <col min="1574" max="1575" width="2.7265625" style="37" customWidth="1"/>
    <col min="1576" max="1576" width="6.7265625" style="37" customWidth="1"/>
    <col min="1577" max="1577" width="20.7265625" style="37" customWidth="1"/>
    <col min="1578" max="1578" width="6.7265625" style="37" customWidth="1"/>
    <col min="1579" max="1580" width="2.7265625" style="37" customWidth="1"/>
    <col min="1581" max="1581" width="6.7265625" style="37" customWidth="1"/>
    <col min="1582" max="1582" width="20.7265625" style="37" customWidth="1"/>
    <col min="1583" max="1583" width="6.7265625" style="37" customWidth="1"/>
    <col min="1584" max="1585" width="2.7265625" style="37" customWidth="1"/>
    <col min="1586" max="1586" width="6.7265625" style="37" customWidth="1"/>
    <col min="1587" max="1587" width="20.7265625" style="37" customWidth="1"/>
    <col min="1588" max="1588" width="6.7265625" style="37" customWidth="1"/>
    <col min="1589" max="1590" width="2.7265625" style="37" customWidth="1"/>
    <col min="1591" max="1591" width="6.7265625" style="37" customWidth="1"/>
    <col min="1592" max="1592" width="20.7265625" style="37" customWidth="1"/>
    <col min="1593" max="1593" width="6.7265625" style="37" customWidth="1"/>
    <col min="1594" max="1595" width="2.7265625" style="37" customWidth="1"/>
    <col min="1596" max="1596" width="6.7265625" style="37" customWidth="1"/>
    <col min="1597" max="1597" width="20.7265625" style="37" customWidth="1"/>
    <col min="1598" max="1598" width="6.7265625" style="37" customWidth="1"/>
    <col min="1599" max="1600" width="2.7265625" style="37" customWidth="1"/>
    <col min="1601" max="1601" width="6.7265625" style="37" customWidth="1"/>
    <col min="1602" max="1602" width="20.7265625" style="37" customWidth="1"/>
    <col min="1603" max="1603" width="6.7265625" style="37" customWidth="1"/>
    <col min="1604" max="1605" width="2.7265625" style="37" customWidth="1"/>
    <col min="1606" max="1606" width="6.7265625" style="37" customWidth="1"/>
    <col min="1607" max="1607" width="20.7265625" style="37" customWidth="1"/>
    <col min="1608" max="1608" width="6.7265625" style="37" customWidth="1"/>
    <col min="1609" max="1610" width="2.7265625" style="37" customWidth="1"/>
    <col min="1611" max="1611" width="6.7265625" style="37" customWidth="1"/>
    <col min="1612" max="1612" width="20.7265625" style="37" customWidth="1"/>
    <col min="1613" max="1613" width="6.7265625" style="37" customWidth="1"/>
    <col min="1614" max="1615" width="2.7265625" style="37" customWidth="1"/>
    <col min="1616" max="1616" width="6.7265625" style="37" customWidth="1"/>
    <col min="1617" max="1617" width="20.7265625" style="37" customWidth="1"/>
    <col min="1618" max="1618" width="6.7265625" style="37" customWidth="1"/>
    <col min="1619" max="1620" width="2.7265625" style="37" customWidth="1"/>
    <col min="1621" max="1621" width="6.7265625" style="37" customWidth="1"/>
    <col min="1622" max="1622" width="20.7265625" style="37" customWidth="1"/>
    <col min="1623" max="1623" width="6.7265625" style="37" customWidth="1"/>
    <col min="1624" max="1625" width="2.7265625" style="37" customWidth="1"/>
    <col min="1626" max="1626" width="6.7265625" style="37" customWidth="1"/>
    <col min="1627" max="1627" width="20.7265625" style="37" customWidth="1"/>
    <col min="1628" max="1628" width="6.7265625" style="37" customWidth="1"/>
    <col min="1629" max="1630" width="2.7265625" style="37" customWidth="1"/>
    <col min="1631" max="1631" width="6.7265625" style="37" customWidth="1"/>
    <col min="1632" max="1632" width="20.7265625" style="37" customWidth="1"/>
    <col min="1633" max="1633" width="6.7265625" style="37" customWidth="1"/>
    <col min="1634" max="1635" width="2.7265625" style="37" customWidth="1"/>
    <col min="1636" max="1636" width="6.7265625" style="37" customWidth="1"/>
    <col min="1637" max="1637" width="20.7265625" style="37" customWidth="1"/>
    <col min="1638" max="1638" width="6.7265625" style="37" customWidth="1"/>
    <col min="1639" max="1640" width="2.7265625" style="37" customWidth="1"/>
    <col min="1641" max="1641" width="6.7265625" style="37" customWidth="1"/>
    <col min="1642" max="1642" width="20.7265625" style="37" customWidth="1"/>
    <col min="1643" max="1643" width="6.7265625" style="37" customWidth="1"/>
    <col min="1644" max="1645" width="2.7265625" style="37" customWidth="1"/>
    <col min="1646" max="1646" width="6.7265625" style="37" customWidth="1"/>
    <col min="1647" max="1647" width="20.7265625" style="37" customWidth="1"/>
    <col min="1648" max="1648" width="6.7265625" style="37" customWidth="1"/>
    <col min="1649" max="1650" width="2.7265625" style="37" customWidth="1"/>
    <col min="1651" max="1651" width="6.7265625" style="37" customWidth="1"/>
    <col min="1652" max="1652" width="20.7265625" style="37" customWidth="1"/>
    <col min="1653" max="1653" width="6.7265625" style="37" customWidth="1"/>
    <col min="1654" max="1655" width="2.7265625" style="37" customWidth="1"/>
    <col min="1656" max="1656" width="6.7265625" style="37" customWidth="1"/>
    <col min="1657" max="1657" width="20.7265625" style="37" customWidth="1"/>
    <col min="1658" max="1658" width="6.7265625" style="37" customWidth="1"/>
    <col min="1659" max="1660" width="2.7265625" style="37" customWidth="1"/>
    <col min="1661" max="1661" width="6.7265625" style="37" customWidth="1"/>
    <col min="1662" max="1662" width="20.7265625" style="37" customWidth="1"/>
    <col min="1663" max="1663" width="6.7265625" style="37" customWidth="1"/>
    <col min="1664" max="1665" width="2.7265625" style="37" customWidth="1"/>
    <col min="1666" max="1666" width="6.7265625" style="37" customWidth="1"/>
    <col min="1667" max="1667" width="20.7265625" style="37" customWidth="1"/>
    <col min="1668" max="1668" width="6.7265625" style="37" customWidth="1"/>
    <col min="1669" max="1670" width="2.7265625" style="37" customWidth="1"/>
    <col min="1671" max="1671" width="6.7265625" style="37" customWidth="1"/>
    <col min="1672" max="1672" width="20.7265625" style="37" customWidth="1"/>
    <col min="1673" max="1673" width="6.7265625" style="37" customWidth="1"/>
    <col min="1674" max="1675" width="2.7265625" style="37" customWidth="1"/>
    <col min="1676" max="1676" width="6.7265625" style="37" customWidth="1"/>
    <col min="1677" max="1677" width="20.7265625" style="37" customWidth="1"/>
    <col min="1678" max="1678" width="6.7265625" style="37" customWidth="1"/>
    <col min="1679" max="1680" width="2.7265625" style="37" customWidth="1"/>
    <col min="1681" max="1681" width="6.7265625" style="37" customWidth="1"/>
    <col min="1682" max="1682" width="20.7265625" style="37" customWidth="1"/>
    <col min="1683" max="1683" width="6.7265625" style="37" customWidth="1"/>
    <col min="1684" max="1685" width="2.7265625" style="37" customWidth="1"/>
    <col min="1686" max="1686" width="6.7265625" style="37" customWidth="1"/>
    <col min="1687" max="1687" width="20.7265625" style="37" customWidth="1"/>
    <col min="1688" max="1688" width="6.7265625" style="37" customWidth="1"/>
    <col min="1689" max="1690" width="2.7265625" style="37" customWidth="1"/>
    <col min="1691" max="1691" width="6.7265625" style="37" customWidth="1"/>
    <col min="1692" max="1692" width="20.7265625" style="37" customWidth="1"/>
    <col min="1693" max="1693" width="6.7265625" style="37" customWidth="1"/>
    <col min="1694" max="1695" width="2.7265625" style="37" customWidth="1"/>
    <col min="1696" max="1696" width="6.7265625" style="37" customWidth="1"/>
    <col min="1697" max="1697" width="20.7265625" style="37" customWidth="1"/>
    <col min="1698" max="1698" width="6.7265625" style="37" customWidth="1"/>
    <col min="1699" max="1700" width="2.7265625" style="37" customWidth="1"/>
    <col min="1701" max="1701" width="6.7265625" style="37" customWidth="1"/>
    <col min="1702" max="1702" width="20.7265625" style="37" customWidth="1"/>
    <col min="1703" max="1703" width="6.7265625" style="37" customWidth="1"/>
    <col min="1704" max="1705" width="2.7265625" style="37" customWidth="1"/>
    <col min="1706" max="1706" width="6.7265625" style="37" customWidth="1"/>
    <col min="1707" max="1707" width="20.7265625" style="37" customWidth="1"/>
    <col min="1708" max="1708" width="6.7265625" style="37" customWidth="1"/>
    <col min="1709" max="1710" width="2.7265625" style="37" customWidth="1"/>
    <col min="1711" max="1711" width="6.7265625" style="37" customWidth="1"/>
    <col min="1712" max="1712" width="20.7265625" style="37" customWidth="1"/>
    <col min="1713" max="1713" width="6.7265625" style="37" customWidth="1"/>
    <col min="1714" max="1715" width="2.7265625" style="37" customWidth="1"/>
    <col min="1716" max="1716" width="6.7265625" style="37" customWidth="1"/>
    <col min="1717" max="1717" width="20.7265625" style="37" customWidth="1"/>
    <col min="1718" max="1718" width="6.7265625" style="37" customWidth="1"/>
    <col min="1719" max="1720" width="2.7265625" style="37" customWidth="1"/>
    <col min="1721" max="1721" width="6.7265625" style="37" customWidth="1"/>
    <col min="1722" max="1722" width="20.7265625" style="37" customWidth="1"/>
    <col min="1723" max="1723" width="6.7265625" style="37" customWidth="1"/>
    <col min="1724" max="1725" width="2.7265625" style="37" customWidth="1"/>
    <col min="1726" max="1726" width="6.7265625" style="37" customWidth="1"/>
    <col min="1727" max="1727" width="20.7265625" style="37" customWidth="1"/>
    <col min="1728" max="1728" width="6.7265625" style="37" customWidth="1"/>
    <col min="1729" max="1730" width="2.7265625" style="37" customWidth="1"/>
    <col min="1731" max="1731" width="6.7265625" style="37" customWidth="1"/>
    <col min="1732" max="1732" width="20.7265625" style="37" customWidth="1"/>
    <col min="1733" max="1733" width="6.7265625" style="37" customWidth="1"/>
    <col min="1734" max="1735" width="2.7265625" style="37" customWidth="1"/>
    <col min="1736" max="1736" width="6.7265625" style="37" customWidth="1"/>
    <col min="1737" max="1737" width="20.7265625" style="37" customWidth="1"/>
    <col min="1738" max="1738" width="6.7265625" style="37" customWidth="1"/>
    <col min="1739" max="1740" width="2.7265625" style="37" customWidth="1"/>
    <col min="1741" max="1741" width="6.7265625" style="37" customWidth="1"/>
    <col min="1742" max="1742" width="20.7265625" style="37" customWidth="1"/>
    <col min="1743" max="1743" width="6.7265625" style="37" customWidth="1"/>
    <col min="1744" max="1745" width="2.7265625" style="37" customWidth="1"/>
    <col min="1746" max="1746" width="6.7265625" style="37" customWidth="1"/>
    <col min="1747" max="1747" width="20.7265625" style="37" customWidth="1"/>
    <col min="1748" max="1748" width="6.7265625" style="37" customWidth="1"/>
    <col min="1749" max="1750" width="2.7265625" style="37" customWidth="1"/>
    <col min="1751" max="1751" width="6.7265625" style="37" customWidth="1"/>
    <col min="1752" max="1752" width="20.7265625" style="37" customWidth="1"/>
    <col min="1753" max="1753" width="6.7265625" style="37" customWidth="1"/>
    <col min="1754" max="1755" width="2.7265625" style="37" customWidth="1"/>
    <col min="1756" max="1756" width="6.7265625" style="37" customWidth="1"/>
    <col min="1757" max="1757" width="20.7265625" style="37" customWidth="1"/>
    <col min="1758" max="1758" width="6.7265625" style="37" customWidth="1"/>
    <col min="1759" max="1760" width="2.7265625" style="37" customWidth="1"/>
    <col min="1761" max="1761" width="6.7265625" style="37" customWidth="1"/>
    <col min="1762" max="1762" width="20.7265625" style="37" customWidth="1"/>
    <col min="1763" max="1763" width="6.7265625" style="37" customWidth="1"/>
    <col min="1764" max="1765" width="2.7265625" style="37" customWidth="1"/>
    <col min="1766" max="1766" width="6.7265625" style="37" customWidth="1"/>
    <col min="1767" max="1767" width="20.7265625" style="37" customWidth="1"/>
    <col min="1768" max="1768" width="6.7265625" style="37" customWidth="1"/>
    <col min="1769" max="1770" width="2.7265625" style="37" customWidth="1"/>
    <col min="1771" max="1771" width="6.7265625" style="37" customWidth="1"/>
    <col min="1772" max="1772" width="20.7265625" style="37" customWidth="1"/>
    <col min="1773" max="1773" width="6.7265625" style="37" customWidth="1"/>
    <col min="1774" max="1775" width="2.7265625" style="37" customWidth="1"/>
    <col min="1776" max="1776" width="6.7265625" style="37" customWidth="1"/>
    <col min="1777" max="1777" width="20.7265625" style="37" customWidth="1"/>
    <col min="1778" max="1778" width="6.7265625" style="37" customWidth="1"/>
    <col min="1779" max="1780" width="2.7265625" style="37" customWidth="1"/>
    <col min="1781" max="1781" width="6.7265625" style="37" customWidth="1"/>
    <col min="1782" max="1782" width="20.7265625" style="37" customWidth="1"/>
    <col min="1783" max="1783" width="6.7265625" style="37" customWidth="1"/>
    <col min="1784" max="1785" width="2.7265625" style="37" customWidth="1"/>
    <col min="1786" max="1786" width="6.7265625" style="37" customWidth="1"/>
    <col min="1787" max="1787" width="20.7265625" style="37" customWidth="1"/>
    <col min="1788" max="1788" width="6.7265625" style="37" customWidth="1"/>
    <col min="1789" max="1790" width="2.7265625" style="37" customWidth="1"/>
    <col min="1791" max="1791" width="6.7265625" style="37" customWidth="1"/>
    <col min="1792" max="1792" width="20.7265625" style="37" customWidth="1"/>
    <col min="1793" max="1793" width="6.7265625" style="37" customWidth="1"/>
    <col min="1794" max="1795" width="2.7265625" style="37" customWidth="1"/>
    <col min="1796" max="1796" width="6.7265625" style="37" customWidth="1"/>
    <col min="1797" max="1797" width="20.7265625" style="37" customWidth="1"/>
    <col min="1798" max="1798" width="6.7265625" style="37" customWidth="1"/>
    <col min="1799" max="1800" width="2.7265625" style="37" customWidth="1"/>
    <col min="1801" max="1801" width="6.7265625" style="37" customWidth="1"/>
    <col min="1802" max="1802" width="20.7265625" style="37" customWidth="1"/>
    <col min="1803" max="1803" width="6.7265625" style="37" customWidth="1"/>
    <col min="1804" max="1805" width="2.7265625" style="37" customWidth="1"/>
    <col min="1806" max="1806" width="6.7265625" style="37" customWidth="1"/>
    <col min="1807" max="1807" width="20.7265625" style="37" customWidth="1"/>
    <col min="1808" max="1808" width="6.7265625" style="37" customWidth="1"/>
    <col min="1809" max="1810" width="2.7265625" style="37" customWidth="1"/>
    <col min="1811" max="1811" width="6.7265625" style="37" customWidth="1"/>
    <col min="1812" max="1812" width="20.7265625" style="37" customWidth="1"/>
    <col min="1813" max="1813" width="6.7265625" style="37" customWidth="1"/>
    <col min="1814" max="1815" width="2.7265625" style="37" customWidth="1"/>
    <col min="1816" max="1816" width="6.7265625" style="37" customWidth="1"/>
    <col min="1817" max="1817" width="20.7265625" style="37" customWidth="1"/>
    <col min="1818" max="1818" width="6.7265625" style="37" customWidth="1"/>
    <col min="1819" max="1820" width="2.7265625" style="37" customWidth="1"/>
    <col min="1821" max="1821" width="6.7265625" style="37" customWidth="1"/>
    <col min="1822" max="1822" width="20.7265625" style="37" customWidth="1"/>
    <col min="1823" max="1823" width="6.7265625" style="37" customWidth="1"/>
    <col min="1824" max="1825" width="2.7265625" style="37" customWidth="1"/>
    <col min="1826" max="1826" width="6.7265625" style="37" customWidth="1"/>
    <col min="1827" max="1827" width="20.7265625" style="37" customWidth="1"/>
    <col min="1828" max="1828" width="6.7265625" style="37" customWidth="1"/>
    <col min="1829" max="1830" width="2.7265625" style="37" customWidth="1"/>
    <col min="1831" max="1831" width="6.7265625" style="37" customWidth="1"/>
    <col min="1832" max="1832" width="20.7265625" style="37" customWidth="1"/>
    <col min="1833" max="1833" width="6.7265625" style="37" customWidth="1"/>
    <col min="1834" max="1835" width="2.7265625" style="37" customWidth="1"/>
    <col min="1836" max="1836" width="6.7265625" style="37" customWidth="1"/>
    <col min="1837" max="1837" width="20.7265625" style="37" customWidth="1"/>
    <col min="1838" max="1838" width="6.7265625" style="37" customWidth="1"/>
    <col min="1839" max="1840" width="2.7265625" style="37" customWidth="1"/>
    <col min="1841" max="1841" width="6.7265625" style="37" customWidth="1"/>
    <col min="1842" max="1842" width="20.7265625" style="37" customWidth="1"/>
    <col min="1843" max="1843" width="6.7265625" style="37" customWidth="1"/>
    <col min="1844" max="1845" width="2.7265625" style="37" customWidth="1"/>
    <col min="1846" max="1846" width="6.7265625" style="37" customWidth="1"/>
    <col min="1847" max="1847" width="20.7265625" style="37" customWidth="1"/>
    <col min="1848" max="1848" width="6.7265625" style="37" customWidth="1"/>
    <col min="1849" max="1850" width="2.7265625" style="37" customWidth="1"/>
    <col min="1851" max="1851" width="6.7265625" style="37" customWidth="1"/>
    <col min="1852" max="1852" width="20.7265625" style="37" customWidth="1"/>
    <col min="1853" max="1853" width="6.7265625" style="37" customWidth="1"/>
    <col min="1854" max="1855" width="2.7265625" style="37" customWidth="1"/>
    <col min="1856" max="1856" width="6.7265625" style="37" customWidth="1"/>
    <col min="1857" max="1857" width="20.7265625" style="37" customWidth="1"/>
    <col min="1858" max="1858" width="6.7265625" style="37" customWidth="1"/>
    <col min="1859" max="1860" width="2.7265625" style="37" customWidth="1"/>
    <col min="1861" max="1861" width="6.7265625" style="37" customWidth="1"/>
    <col min="1862" max="1862" width="20.7265625" style="37" customWidth="1"/>
    <col min="1863" max="1863" width="6.7265625" style="37" customWidth="1"/>
    <col min="1864" max="1865" width="2.7265625" style="37" customWidth="1"/>
    <col min="1866" max="1866" width="6.7265625" style="37" customWidth="1"/>
    <col min="1867" max="1867" width="20.7265625" style="37" customWidth="1"/>
    <col min="1868" max="1868" width="6.7265625" style="37" customWidth="1"/>
    <col min="1869" max="1870" width="2.7265625" style="37" customWidth="1"/>
    <col min="1871" max="1871" width="6.7265625" style="37" customWidth="1"/>
    <col min="1872" max="1872" width="20.7265625" style="37" customWidth="1"/>
    <col min="1873" max="1873" width="6.7265625" style="37" customWidth="1"/>
    <col min="1874" max="1875" width="2.7265625" style="37" customWidth="1"/>
    <col min="1876" max="1876" width="6.7265625" style="37" customWidth="1"/>
    <col min="1877" max="1877" width="20.7265625" style="37" customWidth="1"/>
    <col min="1878" max="1878" width="6.7265625" style="37" customWidth="1"/>
    <col min="1879" max="1880" width="2.7265625" style="37" customWidth="1"/>
    <col min="1881" max="1881" width="6.7265625" style="37" customWidth="1"/>
    <col min="1882" max="1882" width="20.7265625" style="37" customWidth="1"/>
    <col min="1883" max="1883" width="6.7265625" style="37" customWidth="1"/>
    <col min="1884" max="1885" width="2.7265625" style="37" customWidth="1"/>
    <col min="1886" max="1886" width="6.7265625" style="37" customWidth="1"/>
    <col min="1887" max="1887" width="20.7265625" style="37" customWidth="1"/>
    <col min="1888" max="1888" width="6.7265625" style="37" customWidth="1"/>
    <col min="1889" max="1890" width="2.7265625" style="37" customWidth="1"/>
    <col min="1891" max="1891" width="6.7265625" style="37" customWidth="1"/>
    <col min="1892" max="1892" width="20.7265625" style="37" customWidth="1"/>
    <col min="1893" max="1893" width="6.7265625" style="37" customWidth="1"/>
    <col min="1894" max="1895" width="2.7265625" style="37" customWidth="1"/>
    <col min="1896" max="1896" width="6.7265625" style="37" customWidth="1"/>
    <col min="1897" max="1897" width="20.7265625" style="37" customWidth="1"/>
    <col min="1898" max="1898" width="6.7265625" style="37" customWidth="1"/>
    <col min="1899" max="1900" width="2.7265625" style="37" customWidth="1"/>
    <col min="1901" max="1901" width="6.7265625" style="37" customWidth="1"/>
    <col min="1902" max="1902" width="20.7265625" style="37" customWidth="1"/>
    <col min="1903" max="1903" width="6.7265625" style="37" customWidth="1"/>
    <col min="1904" max="1905" width="2.7265625" style="37" customWidth="1"/>
    <col min="1906" max="1906" width="6.7265625" style="37" customWidth="1"/>
    <col min="1907" max="1907" width="20.7265625" style="37" customWidth="1"/>
    <col min="1908" max="1908" width="6.7265625" style="37" customWidth="1"/>
    <col min="1909" max="1910" width="2.7265625" style="37" customWidth="1"/>
    <col min="1911" max="1911" width="6.7265625" style="37" customWidth="1"/>
    <col min="1912" max="1912" width="20.7265625" style="37" customWidth="1"/>
    <col min="1913" max="1913" width="6.7265625" style="37" customWidth="1"/>
    <col min="1914" max="1915" width="2.7265625" style="37" customWidth="1"/>
    <col min="1916" max="1916" width="6.7265625" style="37" customWidth="1"/>
    <col min="1917" max="1917" width="20.7265625" style="37" customWidth="1"/>
    <col min="1918" max="1918" width="6.7265625" style="37" customWidth="1"/>
    <col min="1919" max="1920" width="2.7265625" style="37" customWidth="1"/>
    <col min="1921" max="1921" width="6.7265625" style="37" customWidth="1"/>
    <col min="1922" max="1922" width="20.7265625" style="37" customWidth="1"/>
    <col min="1923" max="1923" width="6.7265625" style="37" customWidth="1"/>
    <col min="1924" max="1925" width="2.7265625" style="37" customWidth="1"/>
    <col min="1926" max="1926" width="6.7265625" style="37" customWidth="1"/>
    <col min="1927" max="1927" width="20.7265625" style="37" customWidth="1"/>
    <col min="1928" max="1928" width="6.7265625" style="37" customWidth="1"/>
    <col min="1929" max="1930" width="2.7265625" style="37" customWidth="1"/>
    <col min="1931" max="1931" width="6.7265625" style="37" customWidth="1"/>
    <col min="1932" max="1932" width="20.7265625" style="37" customWidth="1"/>
    <col min="1933" max="1933" width="6.7265625" style="37" customWidth="1"/>
    <col min="1934" max="1935" width="2.7265625" style="37" customWidth="1"/>
    <col min="1936" max="1936" width="6.7265625" style="37" customWidth="1"/>
    <col min="1937" max="1937" width="20.7265625" style="37" customWidth="1"/>
    <col min="1938" max="1938" width="6.7265625" style="37" customWidth="1"/>
    <col min="1939" max="1940" width="2.7265625" style="37" customWidth="1"/>
    <col min="1941" max="1941" width="6.7265625" style="37" customWidth="1"/>
    <col min="1942" max="1942" width="20.7265625" style="37" customWidth="1"/>
    <col min="1943" max="1943" width="6.7265625" style="37" customWidth="1"/>
    <col min="1944" max="1945" width="2.7265625" style="37" customWidth="1"/>
    <col min="1946" max="1946" width="6.7265625" style="37" customWidth="1"/>
    <col min="1947" max="1947" width="20.7265625" style="37" customWidth="1"/>
    <col min="1948" max="1948" width="6.7265625" style="37" customWidth="1"/>
    <col min="1949" max="1950" width="2.7265625" style="37" customWidth="1"/>
    <col min="1951" max="1951" width="6.7265625" style="37" customWidth="1"/>
    <col min="1952" max="1952" width="20.7265625" style="37" customWidth="1"/>
    <col min="1953" max="1953" width="6.7265625" style="37" customWidth="1"/>
    <col min="1954" max="1955" width="2.7265625" style="37" customWidth="1"/>
    <col min="1956" max="1956" width="6.7265625" style="37" customWidth="1"/>
    <col min="1957" max="1957" width="20.7265625" style="37" customWidth="1"/>
    <col min="1958" max="1958" width="6.7265625" style="37" customWidth="1"/>
    <col min="1959" max="1960" width="2.7265625" style="37" customWidth="1"/>
    <col min="1961" max="1961" width="6.7265625" style="37" customWidth="1"/>
    <col min="1962" max="1962" width="20.7265625" style="37" customWidth="1"/>
    <col min="1963" max="1963" width="6.7265625" style="37" customWidth="1"/>
    <col min="1964" max="1965" width="2.7265625" style="37" customWidth="1"/>
    <col min="1966" max="1966" width="6.7265625" style="37" customWidth="1"/>
    <col min="1967" max="1967" width="20.7265625" style="37" customWidth="1"/>
    <col min="1968" max="1968" width="6.7265625" style="37" customWidth="1"/>
    <col min="1969" max="1970" width="2.7265625" style="37" customWidth="1"/>
    <col min="1971" max="1971" width="6.7265625" style="37" customWidth="1"/>
    <col min="1972" max="1972" width="20.7265625" style="37" customWidth="1"/>
    <col min="1973" max="1973" width="6.7265625" style="37" customWidth="1"/>
    <col min="1974" max="1975" width="2.7265625" style="37" customWidth="1"/>
    <col min="1976" max="1976" width="6.7265625" style="37" customWidth="1"/>
    <col min="1977" max="1977" width="20.7265625" style="37" customWidth="1"/>
    <col min="1978" max="1978" width="6.7265625" style="37" customWidth="1"/>
    <col min="1979" max="1980" width="2.7265625" style="37" customWidth="1"/>
    <col min="1981" max="1981" width="6.7265625" style="37" customWidth="1"/>
    <col min="1982" max="1982" width="20.7265625" style="37" customWidth="1"/>
    <col min="1983" max="1983" width="6.7265625" style="37" customWidth="1"/>
    <col min="1984" max="1985" width="2.7265625" style="37" customWidth="1"/>
    <col min="1986" max="1986" width="6.7265625" style="37" customWidth="1"/>
    <col min="1987" max="1987" width="20.7265625" style="37" customWidth="1"/>
    <col min="1988" max="1988" width="6.7265625" style="37" customWidth="1"/>
    <col min="1989" max="1990" width="2.7265625" style="37" customWidth="1"/>
    <col min="1991" max="1991" width="6.7265625" style="37" customWidth="1"/>
    <col min="1992" max="1992" width="20.7265625" style="37" customWidth="1"/>
    <col min="1993" max="1993" width="6.7265625" style="37" customWidth="1"/>
    <col min="1994" max="1995" width="2.7265625" style="37" customWidth="1"/>
    <col min="1996" max="1996" width="6.7265625" style="37" customWidth="1"/>
    <col min="1997" max="1997" width="20.7265625" style="37" customWidth="1"/>
    <col min="1998" max="1998" width="6.7265625" style="37" customWidth="1"/>
    <col min="1999" max="2000" width="2.7265625" style="37" customWidth="1"/>
    <col min="2001" max="2001" width="6.7265625" style="37" customWidth="1"/>
    <col min="2002" max="2002" width="20.7265625" style="37" customWidth="1"/>
    <col min="2003" max="2003" width="6.7265625" style="37" customWidth="1"/>
    <col min="2004" max="2005" width="2.7265625" style="37" customWidth="1"/>
    <col min="2006" max="2006" width="6.7265625" style="37" customWidth="1"/>
    <col min="2007" max="2007" width="20.7265625" style="37" customWidth="1"/>
    <col min="2008" max="2008" width="6.7265625" style="37" customWidth="1"/>
    <col min="2009" max="2009" width="2.7265625" style="37" customWidth="1"/>
    <col min="2010" max="2012" width="8.7265625" customWidth="1"/>
    <col min="2013" max="2013" width="150.7265625" customWidth="1"/>
  </cols>
  <sheetData>
    <row r="1" spans="1:2013" ht="18.5" x14ac:dyDescent="0.45">
      <c r="A1" s="95" t="s">
        <v>0</v>
      </c>
      <c r="B1" s="99"/>
      <c r="C1" s="13"/>
      <c r="D1" s="99"/>
      <c r="E1" s="99"/>
      <c r="F1" s="315"/>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W1" s="316"/>
      <c r="AX1" s="316"/>
      <c r="AY1" s="316"/>
      <c r="AZ1" s="316"/>
      <c r="BA1" s="316"/>
      <c r="BB1" s="316"/>
      <c r="BC1" s="316"/>
      <c r="BD1" s="316"/>
      <c r="BE1" s="316"/>
      <c r="BF1" s="316"/>
      <c r="BG1" s="316"/>
      <c r="BH1" s="316"/>
      <c r="BI1" s="316"/>
      <c r="BJ1" s="316"/>
      <c r="BK1" s="316"/>
      <c r="BL1" s="316"/>
      <c r="BM1" s="316"/>
      <c r="BN1" s="316"/>
      <c r="BO1" s="316"/>
      <c r="BP1" s="316"/>
      <c r="BQ1" s="316"/>
      <c r="BR1" s="316"/>
      <c r="BS1" s="316"/>
      <c r="BT1" s="316"/>
      <c r="BU1" s="316"/>
      <c r="BV1" s="316"/>
      <c r="BW1" s="316"/>
      <c r="BX1" s="316"/>
      <c r="BY1" s="316"/>
      <c r="BZ1" s="316"/>
      <c r="CA1" s="316"/>
      <c r="CB1" s="316"/>
      <c r="CC1" s="316"/>
      <c r="CD1" s="316"/>
      <c r="CE1" s="316"/>
      <c r="CF1" s="316"/>
      <c r="CG1" s="316"/>
      <c r="CH1" s="316"/>
      <c r="CI1" s="316"/>
      <c r="CJ1" s="316"/>
      <c r="CK1" s="316"/>
      <c r="CL1" s="316"/>
      <c r="CM1" s="316"/>
      <c r="CN1" s="316"/>
      <c r="CO1" s="316"/>
      <c r="CP1" s="316"/>
      <c r="CQ1" s="316"/>
      <c r="CR1" s="316"/>
      <c r="CS1" s="316"/>
      <c r="CT1" s="316"/>
      <c r="CU1" s="316"/>
      <c r="CV1" s="316"/>
      <c r="CW1" s="316"/>
      <c r="CX1" s="316"/>
      <c r="CY1" s="316"/>
      <c r="CZ1" s="316"/>
      <c r="DA1" s="316"/>
      <c r="DB1" s="316"/>
      <c r="DC1" s="316"/>
      <c r="DD1" s="316"/>
      <c r="DE1" s="316"/>
      <c r="DF1" s="316"/>
      <c r="DG1" s="316"/>
      <c r="DH1" s="316"/>
      <c r="DI1" s="316"/>
      <c r="DJ1" s="316"/>
      <c r="DK1" s="316"/>
      <c r="DL1" s="316"/>
      <c r="DM1" s="316"/>
      <c r="DN1" s="316"/>
      <c r="DO1" s="316"/>
      <c r="DP1" s="316"/>
      <c r="DQ1" s="316"/>
      <c r="DR1" s="316"/>
      <c r="DS1" s="316"/>
      <c r="DT1" s="316"/>
      <c r="DU1" s="316"/>
      <c r="DV1" s="316"/>
      <c r="DW1" s="316"/>
      <c r="DX1" s="316"/>
      <c r="DY1" s="316"/>
      <c r="DZ1" s="316"/>
      <c r="EA1" s="316"/>
      <c r="EB1" s="316"/>
      <c r="EC1" s="316"/>
      <c r="ED1" s="316"/>
      <c r="EE1" s="316"/>
      <c r="EF1" s="316"/>
      <c r="EG1" s="316"/>
      <c r="EH1" s="316"/>
      <c r="EI1" s="316"/>
      <c r="EJ1" s="316"/>
      <c r="EK1" s="316"/>
      <c r="EL1" s="316"/>
      <c r="EM1" s="316"/>
      <c r="EN1" s="316"/>
      <c r="EO1" s="316"/>
      <c r="EP1" s="316"/>
      <c r="EQ1" s="316"/>
      <c r="ER1" s="316"/>
      <c r="ES1" s="316"/>
      <c r="ET1" s="316"/>
      <c r="EU1" s="316"/>
      <c r="EV1" s="316"/>
      <c r="EW1" s="316"/>
      <c r="EX1" s="316"/>
      <c r="EY1" s="316"/>
      <c r="EZ1" s="316"/>
      <c r="FA1" s="316"/>
      <c r="FB1" s="316"/>
      <c r="FC1" s="316"/>
      <c r="FD1" s="316"/>
      <c r="FE1" s="316"/>
      <c r="FF1" s="316"/>
      <c r="FG1" s="316"/>
      <c r="FH1" s="316"/>
      <c r="FI1" s="316"/>
      <c r="FJ1" s="316"/>
      <c r="FK1" s="316"/>
      <c r="FL1" s="316"/>
      <c r="FM1" s="316"/>
      <c r="FN1" s="316"/>
      <c r="FO1" s="316"/>
      <c r="FP1" s="316"/>
      <c r="FQ1" s="316"/>
      <c r="FR1" s="316"/>
      <c r="FS1" s="316"/>
      <c r="FT1" s="316"/>
      <c r="FU1" s="316"/>
      <c r="FV1" s="316"/>
      <c r="FW1" s="316"/>
      <c r="FX1" s="316"/>
      <c r="FY1" s="316"/>
      <c r="FZ1" s="316"/>
      <c r="GA1" s="316"/>
      <c r="GB1" s="316"/>
      <c r="GC1" s="316"/>
      <c r="GD1" s="316"/>
      <c r="GE1" s="316"/>
      <c r="GF1" s="316"/>
      <c r="GG1" s="316"/>
      <c r="GH1" s="316"/>
      <c r="GI1" s="316"/>
      <c r="GJ1" s="316"/>
      <c r="GK1" s="316"/>
      <c r="GL1" s="316"/>
      <c r="GM1" s="316"/>
      <c r="GN1" s="316"/>
      <c r="GO1" s="316"/>
      <c r="GP1" s="316"/>
      <c r="GQ1" s="316"/>
      <c r="GR1" s="316"/>
      <c r="GS1" s="316"/>
      <c r="GT1" s="316"/>
      <c r="GU1" s="316"/>
      <c r="GV1" s="316"/>
      <c r="GW1" s="316"/>
      <c r="GX1" s="316"/>
      <c r="GY1" s="316"/>
      <c r="GZ1" s="316"/>
      <c r="HA1" s="316"/>
      <c r="HB1" s="316"/>
      <c r="HC1" s="316"/>
      <c r="HD1" s="316"/>
      <c r="HE1" s="316"/>
      <c r="HF1" s="316"/>
      <c r="HG1" s="316"/>
      <c r="HH1" s="316"/>
      <c r="HI1" s="316"/>
      <c r="HJ1" s="316"/>
      <c r="HK1" s="316"/>
      <c r="HL1" s="316"/>
      <c r="HM1" s="316"/>
      <c r="HN1" s="316"/>
      <c r="HO1" s="316"/>
      <c r="HP1" s="316"/>
      <c r="HQ1" s="316"/>
      <c r="HR1" s="316"/>
      <c r="HS1" s="316"/>
      <c r="HT1" s="316"/>
      <c r="HU1" s="316"/>
      <c r="HV1" s="316"/>
      <c r="HW1" s="316"/>
      <c r="HX1" s="316"/>
      <c r="HY1" s="316"/>
      <c r="HZ1" s="316"/>
      <c r="IA1" s="316"/>
      <c r="IB1" s="316"/>
      <c r="IC1" s="316"/>
      <c r="ID1" s="316"/>
      <c r="IE1" s="316"/>
      <c r="IF1" s="316"/>
      <c r="IG1" s="316"/>
      <c r="IH1" s="316"/>
      <c r="II1" s="316"/>
      <c r="IJ1" s="316"/>
      <c r="IK1" s="316"/>
      <c r="IL1" s="316"/>
      <c r="IM1" s="316"/>
      <c r="IN1" s="316"/>
      <c r="IO1" s="316"/>
      <c r="IP1" s="316"/>
      <c r="IQ1" s="316"/>
      <c r="IR1" s="316"/>
      <c r="IS1" s="316"/>
      <c r="IT1" s="316"/>
      <c r="IU1" s="316"/>
      <c r="IV1" s="316"/>
      <c r="IW1" s="316"/>
      <c r="IX1" s="316"/>
      <c r="IY1" s="316"/>
      <c r="IZ1" s="316"/>
      <c r="JA1" s="316"/>
      <c r="JB1" s="316"/>
      <c r="JC1" s="316"/>
      <c r="JD1" s="316"/>
      <c r="JE1" s="316"/>
      <c r="JF1" s="316"/>
      <c r="JG1" s="316"/>
      <c r="JH1" s="316"/>
      <c r="JI1" s="316"/>
      <c r="JJ1" s="316"/>
      <c r="JK1" s="316"/>
      <c r="JL1" s="316"/>
      <c r="JM1" s="316"/>
      <c r="JN1" s="316"/>
      <c r="JO1" s="316"/>
      <c r="JP1" s="316"/>
      <c r="JQ1" s="316"/>
      <c r="JR1" s="316"/>
      <c r="JS1" s="316"/>
      <c r="JT1" s="316"/>
      <c r="JU1" s="316"/>
      <c r="JV1" s="316"/>
      <c r="JW1" s="316"/>
      <c r="JX1" s="316"/>
      <c r="JY1" s="316"/>
      <c r="JZ1" s="316"/>
      <c r="KA1" s="316"/>
      <c r="KB1" s="316"/>
      <c r="KC1" s="316"/>
      <c r="KD1" s="316"/>
      <c r="KE1" s="316"/>
      <c r="KF1" s="316"/>
      <c r="KG1" s="316"/>
      <c r="KH1" s="316"/>
      <c r="KI1" s="316"/>
      <c r="KJ1" s="316"/>
      <c r="KK1" s="316"/>
      <c r="KL1" s="316"/>
      <c r="KM1" s="316"/>
      <c r="KN1" s="316"/>
      <c r="KO1" s="316"/>
      <c r="KP1" s="316"/>
      <c r="KQ1" s="316"/>
      <c r="KR1" s="316"/>
      <c r="KS1" s="316"/>
      <c r="KT1" s="316"/>
      <c r="KU1" s="316"/>
      <c r="KV1" s="316"/>
      <c r="KW1" s="316"/>
      <c r="KX1" s="316"/>
      <c r="KY1" s="316"/>
      <c r="KZ1" s="316"/>
      <c r="LA1" s="316"/>
      <c r="LB1" s="316"/>
      <c r="LC1" s="316"/>
      <c r="LD1" s="316"/>
      <c r="LE1" s="316"/>
      <c r="LF1" s="316"/>
      <c r="LG1" s="316"/>
      <c r="LH1" s="316"/>
      <c r="LI1" s="316"/>
      <c r="LJ1" s="316"/>
      <c r="LK1" s="316"/>
      <c r="LL1" s="316"/>
      <c r="LM1" s="316"/>
      <c r="LN1" s="316"/>
      <c r="LO1" s="316"/>
      <c r="LP1" s="316"/>
      <c r="LQ1" s="316"/>
      <c r="LR1" s="316"/>
      <c r="LS1" s="316"/>
      <c r="LT1" s="316"/>
      <c r="LU1" s="316"/>
      <c r="LV1" s="316"/>
      <c r="LW1" s="316"/>
      <c r="LX1" s="316"/>
      <c r="LY1" s="316"/>
      <c r="LZ1" s="316"/>
      <c r="MA1" s="316"/>
      <c r="MB1" s="316"/>
      <c r="MC1" s="316"/>
      <c r="MD1" s="316"/>
      <c r="ME1" s="316"/>
      <c r="MF1" s="316"/>
      <c r="MG1" s="316"/>
      <c r="MH1" s="316"/>
      <c r="MI1" s="316"/>
      <c r="MJ1" s="316"/>
      <c r="MK1" s="316"/>
      <c r="ML1" s="316"/>
      <c r="MM1" s="316"/>
      <c r="MN1" s="316"/>
      <c r="MO1" s="316"/>
      <c r="MP1" s="316"/>
      <c r="MQ1" s="316"/>
      <c r="MR1" s="316"/>
      <c r="MS1" s="316"/>
      <c r="MT1" s="316"/>
      <c r="MU1" s="316"/>
      <c r="MV1" s="316"/>
      <c r="MW1" s="316"/>
      <c r="MX1" s="316"/>
      <c r="MY1" s="316"/>
      <c r="MZ1" s="316"/>
      <c r="NA1" s="316"/>
      <c r="NB1" s="316"/>
      <c r="NC1" s="316"/>
      <c r="ND1" s="316"/>
      <c r="NE1" s="316"/>
      <c r="NF1" s="316"/>
      <c r="NG1" s="316"/>
      <c r="NH1" s="316"/>
      <c r="NI1" s="316"/>
      <c r="NJ1" s="316"/>
      <c r="NK1" s="316"/>
      <c r="NL1" s="316"/>
      <c r="NM1" s="316"/>
      <c r="NN1" s="316"/>
      <c r="NO1" s="316"/>
      <c r="NP1" s="316"/>
      <c r="NQ1" s="316"/>
      <c r="NR1" s="316"/>
      <c r="NS1" s="316"/>
      <c r="NT1" s="316"/>
      <c r="NU1" s="316"/>
      <c r="NV1" s="316"/>
      <c r="NW1" s="316"/>
      <c r="NX1" s="316"/>
      <c r="NY1" s="316"/>
      <c r="NZ1" s="316"/>
      <c r="OA1" s="316"/>
      <c r="OB1" s="316"/>
      <c r="OC1" s="316"/>
      <c r="OD1" s="316"/>
      <c r="OE1" s="316"/>
      <c r="OF1" s="316"/>
      <c r="OG1" s="316"/>
      <c r="OH1" s="316"/>
      <c r="OI1" s="316"/>
      <c r="OJ1" s="316"/>
      <c r="OK1" s="316"/>
      <c r="OL1" s="316"/>
      <c r="OM1" s="316"/>
      <c r="ON1" s="316"/>
      <c r="OO1" s="316"/>
      <c r="OP1" s="316"/>
      <c r="OQ1" s="316"/>
      <c r="OR1" s="316"/>
      <c r="OS1" s="316"/>
      <c r="OT1" s="316"/>
      <c r="OU1" s="316"/>
      <c r="OV1" s="316"/>
      <c r="OW1" s="316"/>
      <c r="OX1" s="316"/>
      <c r="OY1" s="316"/>
      <c r="OZ1" s="316"/>
      <c r="PA1" s="316"/>
      <c r="PB1" s="316"/>
      <c r="PC1" s="316"/>
      <c r="PD1" s="316"/>
      <c r="PE1" s="316"/>
      <c r="PF1" s="316"/>
      <c r="PG1" s="316"/>
      <c r="PH1" s="316"/>
      <c r="PI1" s="316"/>
      <c r="PJ1" s="316"/>
      <c r="PK1" s="316"/>
      <c r="PL1" s="316"/>
      <c r="PM1" s="316"/>
      <c r="PN1" s="316"/>
      <c r="PO1" s="316"/>
      <c r="PP1" s="316"/>
      <c r="PQ1" s="316"/>
      <c r="PR1" s="316"/>
      <c r="PS1" s="316"/>
      <c r="PT1" s="316"/>
      <c r="PU1" s="316"/>
      <c r="PV1" s="316"/>
      <c r="PW1" s="316"/>
      <c r="PX1" s="316"/>
      <c r="PY1" s="316"/>
      <c r="PZ1" s="316"/>
      <c r="QA1" s="316"/>
      <c r="QB1" s="316"/>
      <c r="QC1" s="316"/>
      <c r="QD1" s="316"/>
      <c r="QE1" s="316"/>
      <c r="QF1" s="316"/>
      <c r="QG1" s="316"/>
      <c r="QH1" s="316"/>
      <c r="QI1" s="316"/>
      <c r="QJ1" s="316"/>
      <c r="QK1" s="316"/>
      <c r="QL1" s="316"/>
      <c r="QM1" s="316"/>
      <c r="QN1" s="316"/>
      <c r="QO1" s="316"/>
      <c r="QP1" s="316"/>
      <c r="QQ1" s="316"/>
      <c r="QR1" s="316"/>
      <c r="QS1" s="316"/>
      <c r="QT1" s="316"/>
      <c r="QU1" s="316"/>
      <c r="QV1" s="316"/>
      <c r="QW1" s="316"/>
      <c r="QX1" s="316"/>
      <c r="QY1" s="316"/>
      <c r="QZ1" s="316"/>
      <c r="RA1" s="316"/>
      <c r="RB1" s="316"/>
      <c r="RC1" s="316"/>
      <c r="RD1" s="316"/>
      <c r="RE1" s="316"/>
      <c r="RF1" s="316"/>
      <c r="RG1" s="316"/>
      <c r="RH1" s="316"/>
      <c r="RI1" s="316"/>
      <c r="RJ1" s="316"/>
      <c r="RK1" s="316"/>
      <c r="RL1" s="316"/>
      <c r="RM1" s="316"/>
      <c r="RN1" s="316"/>
      <c r="RO1" s="316"/>
      <c r="RP1" s="316"/>
      <c r="RQ1" s="316"/>
      <c r="RR1" s="316"/>
      <c r="RS1" s="316"/>
      <c r="RT1" s="316"/>
      <c r="RU1" s="316"/>
      <c r="RV1" s="316"/>
      <c r="RW1" s="316"/>
      <c r="RX1" s="316"/>
      <c r="RY1" s="316"/>
      <c r="RZ1" s="316"/>
      <c r="SA1" s="316"/>
      <c r="SB1" s="316"/>
      <c r="SC1" s="316"/>
      <c r="SD1" s="316"/>
      <c r="SE1" s="316"/>
      <c r="SF1" s="316"/>
      <c r="SG1" s="316"/>
      <c r="SH1" s="316"/>
      <c r="SI1" s="316"/>
      <c r="SJ1" s="316"/>
      <c r="SK1" s="316"/>
      <c r="SL1" s="316"/>
      <c r="SM1" s="316"/>
      <c r="SN1" s="316"/>
      <c r="SO1" s="316"/>
      <c r="SP1" s="316"/>
      <c r="SQ1" s="316"/>
      <c r="SR1" s="316"/>
      <c r="SS1" s="316"/>
      <c r="ST1" s="316"/>
      <c r="SU1" s="316"/>
      <c r="SV1" s="316"/>
      <c r="SW1" s="316"/>
      <c r="SX1" s="316"/>
      <c r="SY1" s="316"/>
      <c r="SZ1" s="316"/>
      <c r="TA1" s="316"/>
      <c r="TB1" s="316"/>
      <c r="TC1" s="316"/>
      <c r="TD1" s="316"/>
      <c r="TE1" s="316"/>
      <c r="TF1" s="316"/>
      <c r="TG1" s="316"/>
      <c r="TH1" s="316"/>
      <c r="TI1" s="316"/>
      <c r="TJ1" s="316"/>
      <c r="TK1" s="316"/>
      <c r="TL1" s="316"/>
      <c r="TM1" s="316"/>
      <c r="TN1" s="316"/>
      <c r="TO1" s="316"/>
      <c r="TP1" s="316"/>
      <c r="TQ1" s="316"/>
      <c r="TR1" s="316"/>
      <c r="TS1" s="316"/>
      <c r="TT1" s="316"/>
      <c r="TU1" s="316"/>
      <c r="TV1" s="316"/>
      <c r="TW1" s="316"/>
      <c r="TX1" s="316"/>
      <c r="TY1" s="316"/>
      <c r="TZ1" s="316"/>
      <c r="UA1" s="316"/>
      <c r="UB1" s="316"/>
      <c r="UC1" s="316"/>
      <c r="UD1" s="316"/>
      <c r="UE1" s="316"/>
      <c r="UF1" s="316"/>
      <c r="UG1" s="316"/>
      <c r="UH1" s="316"/>
      <c r="UI1" s="316"/>
      <c r="UJ1" s="316"/>
      <c r="UK1" s="316"/>
      <c r="UL1" s="316"/>
      <c r="UM1" s="316"/>
      <c r="UN1" s="316"/>
      <c r="UO1" s="316"/>
      <c r="UP1" s="316"/>
      <c r="UQ1" s="316"/>
      <c r="UR1" s="316"/>
      <c r="US1" s="316"/>
      <c r="UT1" s="316"/>
      <c r="UU1" s="316"/>
      <c r="UV1" s="316"/>
      <c r="UW1" s="316"/>
      <c r="UX1" s="316"/>
      <c r="UY1" s="316"/>
      <c r="UZ1" s="316"/>
      <c r="VA1" s="316"/>
      <c r="VB1" s="316"/>
      <c r="VC1" s="316"/>
      <c r="VD1" s="316"/>
      <c r="VE1" s="316"/>
      <c r="VF1" s="316"/>
      <c r="VG1" s="316"/>
      <c r="VH1" s="316"/>
      <c r="VI1" s="316"/>
      <c r="VJ1" s="316"/>
      <c r="VK1" s="316"/>
      <c r="VL1" s="316"/>
      <c r="VM1" s="316"/>
      <c r="VN1" s="316"/>
      <c r="VO1" s="316"/>
      <c r="VP1" s="316"/>
      <c r="VQ1" s="316"/>
      <c r="VR1" s="316"/>
      <c r="VS1" s="316"/>
      <c r="VT1" s="316"/>
      <c r="VU1" s="316"/>
      <c r="VV1" s="316"/>
      <c r="VW1" s="316"/>
      <c r="VX1" s="316"/>
      <c r="VY1" s="316"/>
      <c r="VZ1" s="316"/>
      <c r="WA1" s="316"/>
      <c r="WB1" s="316"/>
      <c r="WC1" s="316"/>
      <c r="WD1" s="316"/>
      <c r="WE1" s="316"/>
      <c r="WF1" s="316"/>
      <c r="WG1" s="316"/>
      <c r="WH1" s="316"/>
      <c r="WI1" s="316"/>
      <c r="WJ1" s="316"/>
      <c r="WK1" s="316"/>
      <c r="WL1" s="316"/>
      <c r="WM1" s="316"/>
      <c r="WN1" s="316"/>
      <c r="WO1" s="316"/>
      <c r="WP1" s="316"/>
      <c r="WQ1" s="316"/>
      <c r="WR1" s="316"/>
      <c r="WS1" s="316"/>
      <c r="WT1" s="316"/>
      <c r="WU1" s="316"/>
      <c r="WV1" s="316"/>
      <c r="WW1" s="316"/>
      <c r="WX1" s="316"/>
      <c r="WY1" s="316"/>
      <c r="WZ1" s="316"/>
      <c r="XA1" s="316"/>
      <c r="XB1" s="316"/>
      <c r="XC1" s="316"/>
      <c r="XD1" s="316"/>
      <c r="XE1" s="316"/>
      <c r="XF1" s="316"/>
      <c r="XG1" s="316"/>
      <c r="XH1" s="316"/>
      <c r="XI1" s="316"/>
      <c r="XJ1" s="316"/>
      <c r="XK1" s="316"/>
      <c r="XL1" s="316"/>
      <c r="XM1" s="316"/>
      <c r="XN1" s="316"/>
      <c r="XO1" s="316"/>
      <c r="XP1" s="316"/>
      <c r="XQ1" s="316"/>
      <c r="XR1" s="316"/>
      <c r="XS1" s="316"/>
      <c r="XT1" s="316"/>
      <c r="XU1" s="316"/>
      <c r="XV1" s="316"/>
      <c r="XW1" s="316"/>
      <c r="XX1" s="316"/>
      <c r="XY1" s="316"/>
      <c r="XZ1" s="316"/>
      <c r="YA1" s="316"/>
      <c r="YB1" s="316"/>
      <c r="YC1" s="316"/>
      <c r="YD1" s="316"/>
      <c r="YE1" s="316"/>
      <c r="YF1" s="316"/>
      <c r="YG1" s="316"/>
      <c r="YH1" s="316"/>
      <c r="YI1" s="316"/>
      <c r="YJ1" s="316"/>
      <c r="YK1" s="316"/>
      <c r="YL1" s="316"/>
      <c r="YM1" s="316"/>
      <c r="YN1" s="316"/>
      <c r="YO1" s="316"/>
      <c r="YP1" s="316"/>
      <c r="YQ1" s="316"/>
      <c r="YR1" s="316"/>
      <c r="YS1" s="316"/>
      <c r="YT1" s="316"/>
      <c r="YU1" s="316"/>
      <c r="YV1" s="316"/>
      <c r="YW1" s="316"/>
      <c r="YX1" s="316"/>
      <c r="YY1" s="316"/>
      <c r="YZ1" s="316"/>
      <c r="ZA1" s="316"/>
      <c r="ZB1" s="316"/>
      <c r="ZC1" s="316"/>
      <c r="ZD1" s="316"/>
      <c r="ZE1" s="316"/>
      <c r="ZF1" s="316"/>
      <c r="ZG1" s="316"/>
      <c r="ZH1" s="316"/>
      <c r="ZI1" s="316"/>
      <c r="ZJ1" s="316"/>
      <c r="ZK1" s="316"/>
      <c r="ZL1" s="316"/>
      <c r="ZM1" s="316"/>
      <c r="ZN1" s="316"/>
      <c r="ZO1" s="316"/>
      <c r="ZP1" s="316"/>
      <c r="ZQ1" s="316"/>
      <c r="ZR1" s="316"/>
      <c r="ZS1" s="316"/>
      <c r="ZT1" s="316"/>
      <c r="ZU1" s="316"/>
      <c r="ZV1" s="316"/>
      <c r="ZW1" s="316"/>
      <c r="ZX1" s="316"/>
      <c r="ZY1" s="316"/>
      <c r="ZZ1" s="316"/>
      <c r="AAA1" s="316"/>
      <c r="AAB1" s="316"/>
      <c r="AAC1" s="316"/>
      <c r="AAD1" s="316"/>
      <c r="AAE1" s="316"/>
      <c r="AAF1" s="316"/>
      <c r="AAG1" s="316"/>
      <c r="AAH1" s="316"/>
      <c r="AAI1" s="316"/>
      <c r="AAJ1" s="316"/>
      <c r="AAK1" s="316"/>
      <c r="AAL1" s="316"/>
      <c r="AAM1" s="316"/>
      <c r="AAN1" s="316"/>
      <c r="AAO1" s="316"/>
      <c r="AAP1" s="316"/>
      <c r="AAQ1" s="316"/>
      <c r="AAR1" s="316"/>
      <c r="AAS1" s="316"/>
      <c r="AAT1" s="316"/>
      <c r="AAU1" s="316"/>
      <c r="AAV1" s="316"/>
      <c r="AAW1" s="316"/>
      <c r="AAX1" s="316"/>
      <c r="AAY1" s="316"/>
      <c r="AAZ1" s="316"/>
      <c r="ABA1" s="316"/>
      <c r="ABB1" s="316"/>
      <c r="ABC1" s="316"/>
      <c r="ABD1" s="316"/>
      <c r="ABE1" s="316"/>
      <c r="ABF1" s="316"/>
      <c r="ABG1" s="316"/>
      <c r="ABH1" s="316"/>
      <c r="ABI1" s="316"/>
      <c r="ABJ1" s="316"/>
      <c r="ABK1" s="316"/>
      <c r="ABL1" s="316"/>
      <c r="ABM1" s="316"/>
      <c r="ABN1" s="316"/>
      <c r="ABO1" s="316"/>
      <c r="ABP1" s="316"/>
      <c r="ABQ1" s="316"/>
      <c r="ABR1" s="316"/>
      <c r="ABS1" s="316"/>
      <c r="ABT1" s="316"/>
      <c r="ABU1" s="316"/>
      <c r="ABV1" s="316"/>
      <c r="ABW1" s="316"/>
      <c r="ABX1" s="316"/>
      <c r="ABY1" s="316"/>
      <c r="ABZ1" s="316"/>
      <c r="ACA1" s="316"/>
      <c r="ACB1" s="316"/>
      <c r="ACC1" s="316"/>
      <c r="ACD1" s="316"/>
      <c r="ACE1" s="316"/>
      <c r="ACF1" s="316"/>
      <c r="ACG1" s="316"/>
      <c r="ACH1" s="316"/>
      <c r="ACI1" s="316"/>
      <c r="ACJ1" s="316"/>
      <c r="ACK1" s="316"/>
      <c r="ACL1" s="316"/>
      <c r="ACM1" s="316"/>
      <c r="ACN1" s="316"/>
      <c r="ACO1" s="316"/>
      <c r="ACP1" s="316"/>
      <c r="ACQ1" s="316"/>
      <c r="ACR1" s="316"/>
      <c r="ACS1" s="316"/>
      <c r="ACT1" s="316"/>
      <c r="ACU1" s="316"/>
      <c r="ACV1" s="316"/>
      <c r="ACW1" s="316"/>
      <c r="ACX1" s="316"/>
      <c r="ACY1" s="316"/>
      <c r="ACZ1" s="316"/>
      <c r="ADA1" s="316"/>
      <c r="ADB1" s="316"/>
      <c r="ADC1" s="316"/>
      <c r="ADD1" s="316"/>
      <c r="ADE1" s="316"/>
      <c r="ADF1" s="316"/>
      <c r="ADG1" s="316"/>
      <c r="ADH1" s="316"/>
      <c r="ADI1" s="316"/>
      <c r="ADJ1" s="316"/>
      <c r="ADK1" s="316"/>
      <c r="ADL1" s="316"/>
      <c r="ADM1" s="316"/>
      <c r="ADN1" s="316"/>
      <c r="ADO1" s="316"/>
      <c r="ADP1" s="316"/>
      <c r="ADQ1" s="316"/>
      <c r="ADR1" s="316"/>
      <c r="ADS1" s="316"/>
      <c r="ADT1" s="316"/>
      <c r="ADU1" s="316"/>
      <c r="ADV1" s="316"/>
      <c r="ADW1" s="316"/>
      <c r="ADX1" s="316"/>
      <c r="ADY1" s="316"/>
      <c r="ADZ1" s="316"/>
      <c r="AEA1" s="316"/>
      <c r="AEB1" s="316"/>
      <c r="AEC1" s="316"/>
      <c r="AED1" s="316"/>
      <c r="AEE1" s="316"/>
      <c r="AEF1" s="316"/>
      <c r="AEG1" s="316"/>
      <c r="AEH1" s="316"/>
      <c r="AEI1" s="316"/>
      <c r="AEJ1" s="316"/>
      <c r="AEK1" s="316"/>
      <c r="AEL1" s="316"/>
      <c r="AEM1" s="316"/>
      <c r="AEN1" s="316"/>
      <c r="AEO1" s="316"/>
      <c r="AEP1" s="316"/>
      <c r="AEQ1" s="316"/>
      <c r="AER1" s="316"/>
      <c r="AES1" s="316"/>
      <c r="AET1" s="316"/>
      <c r="AEU1" s="316"/>
      <c r="AEV1" s="316"/>
      <c r="AEW1" s="316"/>
      <c r="AEX1" s="316"/>
      <c r="AEY1" s="316"/>
      <c r="AEZ1" s="316"/>
      <c r="AFA1" s="316"/>
      <c r="AFB1" s="316"/>
      <c r="AFC1" s="316"/>
      <c r="AFD1" s="316"/>
      <c r="AFE1" s="316"/>
      <c r="AFF1" s="316"/>
      <c r="AFG1" s="316"/>
      <c r="AFH1" s="316"/>
      <c r="AFI1" s="316"/>
      <c r="AFJ1" s="316"/>
      <c r="AFK1" s="316"/>
      <c r="AFL1" s="316"/>
      <c r="AFM1" s="316"/>
      <c r="AFN1" s="316"/>
      <c r="AFO1" s="316"/>
      <c r="AFP1" s="316"/>
      <c r="AFQ1" s="316"/>
      <c r="AFR1" s="316"/>
      <c r="AFS1" s="316"/>
      <c r="AFT1" s="316"/>
      <c r="AFU1" s="316"/>
      <c r="AFV1" s="316"/>
      <c r="AFW1" s="316"/>
      <c r="AFX1" s="316"/>
      <c r="AFY1" s="316"/>
      <c r="AFZ1" s="316"/>
      <c r="AGA1" s="316"/>
      <c r="AGB1" s="316"/>
      <c r="AGC1" s="316"/>
      <c r="AGD1" s="316"/>
      <c r="AGE1" s="316"/>
      <c r="AGF1" s="316"/>
      <c r="AGG1" s="316"/>
      <c r="AGH1" s="316"/>
      <c r="AGI1" s="316"/>
      <c r="AGJ1" s="316"/>
      <c r="AGK1" s="316"/>
      <c r="AGL1" s="316"/>
      <c r="AGM1" s="316"/>
      <c r="AGN1" s="316"/>
      <c r="AGO1" s="316"/>
      <c r="AGP1" s="316"/>
      <c r="AGQ1" s="316"/>
      <c r="AGR1" s="316"/>
      <c r="AGS1" s="316"/>
      <c r="AGT1" s="316"/>
      <c r="AGU1" s="316"/>
      <c r="AGV1" s="316"/>
      <c r="AGW1" s="316"/>
      <c r="AGX1" s="316"/>
      <c r="AGY1" s="316"/>
      <c r="AGZ1" s="316"/>
      <c r="AHA1" s="316"/>
      <c r="AHB1" s="316"/>
      <c r="AHC1" s="316"/>
      <c r="AHD1" s="316"/>
      <c r="AHE1" s="316"/>
      <c r="AHF1" s="316"/>
      <c r="AHG1" s="316"/>
      <c r="AHH1" s="316"/>
      <c r="AHI1" s="316"/>
      <c r="AHJ1" s="316"/>
      <c r="AHK1" s="316"/>
      <c r="AHL1" s="316"/>
      <c r="AHM1" s="316"/>
      <c r="AHN1" s="316"/>
      <c r="AHO1" s="316"/>
      <c r="AHP1" s="316"/>
      <c r="AHQ1" s="316"/>
      <c r="AHR1" s="316"/>
      <c r="AHS1" s="316"/>
      <c r="AHT1" s="316"/>
      <c r="AHU1" s="316"/>
      <c r="AHV1" s="316"/>
      <c r="AHW1" s="316"/>
      <c r="AHX1" s="316"/>
      <c r="AHY1" s="316"/>
      <c r="AHZ1" s="316"/>
      <c r="AIA1" s="316"/>
      <c r="AIB1" s="316"/>
      <c r="AIC1" s="316"/>
      <c r="AID1" s="316"/>
      <c r="AIE1" s="316"/>
      <c r="AIF1" s="316"/>
      <c r="AIG1" s="316"/>
      <c r="AIH1" s="316"/>
      <c r="AII1" s="316"/>
      <c r="AIJ1" s="316"/>
      <c r="AIK1" s="316"/>
      <c r="AIL1" s="316"/>
      <c r="AIM1" s="316"/>
      <c r="AIN1" s="316"/>
      <c r="AIO1" s="316"/>
      <c r="AIP1" s="316"/>
      <c r="AIQ1" s="316"/>
      <c r="AIR1" s="316"/>
      <c r="AIS1" s="316"/>
      <c r="AIT1" s="316"/>
      <c r="AIU1" s="316"/>
      <c r="AIV1" s="316"/>
      <c r="AIW1" s="316"/>
      <c r="AIX1" s="316"/>
      <c r="AIY1" s="316"/>
      <c r="AIZ1" s="316"/>
      <c r="AJA1" s="316"/>
      <c r="AJB1" s="316"/>
      <c r="AJC1" s="316"/>
      <c r="AJD1" s="316"/>
      <c r="AJE1" s="316"/>
      <c r="AJF1" s="316"/>
      <c r="AJG1" s="316"/>
      <c r="AJH1" s="316"/>
      <c r="AJI1" s="316"/>
      <c r="AJJ1" s="316"/>
      <c r="AJK1" s="316"/>
      <c r="AJL1" s="316"/>
      <c r="AJM1" s="316"/>
      <c r="AJN1" s="316"/>
      <c r="AJO1" s="316"/>
      <c r="AJP1" s="316"/>
      <c r="AJQ1" s="316"/>
      <c r="AJR1" s="316"/>
      <c r="AJS1" s="316"/>
      <c r="AJT1" s="316"/>
      <c r="AJU1" s="316"/>
      <c r="AJV1" s="316"/>
      <c r="AJW1" s="316"/>
      <c r="AJX1" s="316"/>
      <c r="AJY1" s="316"/>
      <c r="AJZ1" s="316"/>
      <c r="AKA1" s="316"/>
      <c r="AKB1" s="316"/>
      <c r="AKC1" s="316"/>
      <c r="AKD1" s="316"/>
      <c r="AKE1" s="316"/>
      <c r="AKF1" s="316"/>
      <c r="AKG1" s="316"/>
      <c r="AKH1" s="316"/>
      <c r="AKI1" s="316"/>
      <c r="AKJ1" s="316"/>
      <c r="AKK1" s="316"/>
      <c r="AKL1" s="316"/>
      <c r="AKM1" s="316"/>
      <c r="AKN1" s="316"/>
      <c r="AKO1" s="316"/>
      <c r="AKP1" s="316"/>
      <c r="AKQ1" s="316"/>
      <c r="AKR1" s="316"/>
      <c r="AKS1" s="316"/>
      <c r="AKT1" s="316"/>
      <c r="AKU1" s="316"/>
      <c r="AKV1" s="316"/>
      <c r="AKW1" s="316"/>
      <c r="AKX1" s="316"/>
      <c r="AKY1" s="316"/>
      <c r="AKZ1" s="316"/>
      <c r="ALA1" s="316"/>
      <c r="ALB1" s="316"/>
      <c r="ALC1" s="316"/>
      <c r="ALD1" s="316"/>
      <c r="ALE1" s="316"/>
      <c r="ALF1" s="316"/>
      <c r="ALG1" s="316"/>
      <c r="ALH1" s="316"/>
      <c r="ALI1" s="316"/>
      <c r="ALJ1" s="316"/>
      <c r="ALK1" s="316"/>
      <c r="ALL1" s="316"/>
      <c r="ALM1" s="316"/>
      <c r="ALN1" s="316"/>
      <c r="ALO1" s="316"/>
      <c r="ALP1" s="316"/>
      <c r="ALQ1" s="316"/>
      <c r="ALR1" s="316"/>
      <c r="ALS1" s="316"/>
      <c r="ALT1" s="316"/>
      <c r="ALU1" s="316"/>
      <c r="ALV1" s="316"/>
      <c r="ALW1" s="316"/>
      <c r="ALX1" s="316"/>
      <c r="ALY1" s="316"/>
      <c r="ALZ1" s="316"/>
      <c r="AMA1" s="316"/>
      <c r="AMB1" s="316"/>
      <c r="AMC1" s="316"/>
      <c r="AMD1" s="316"/>
      <c r="AME1" s="316"/>
      <c r="AMF1" s="316"/>
      <c r="AMG1" s="316"/>
      <c r="AMH1" s="316"/>
      <c r="AMI1" s="316"/>
      <c r="AMJ1" s="316"/>
      <c r="AMK1" s="316"/>
      <c r="AML1" s="316"/>
      <c r="AMM1" s="316"/>
      <c r="AMN1" s="316"/>
      <c r="AMO1" s="316"/>
      <c r="AMP1" s="316"/>
      <c r="AMQ1" s="316"/>
      <c r="AMR1" s="316"/>
      <c r="AMS1" s="316"/>
      <c r="AMT1" s="316"/>
      <c r="AMU1" s="316"/>
      <c r="AMV1" s="316"/>
      <c r="AMW1" s="316"/>
      <c r="AMX1" s="316"/>
      <c r="AMY1" s="316"/>
      <c r="AMZ1" s="316"/>
      <c r="ANA1" s="316"/>
      <c r="ANB1" s="316"/>
      <c r="ANC1" s="316"/>
      <c r="AND1" s="316"/>
      <c r="ANE1" s="316"/>
      <c r="ANF1" s="316"/>
      <c r="ANG1" s="316"/>
      <c r="ANH1" s="316"/>
      <c r="ANI1" s="316"/>
      <c r="ANJ1" s="316"/>
      <c r="ANK1" s="316"/>
      <c r="ANL1" s="316"/>
      <c r="ANM1" s="316"/>
      <c r="ANN1" s="316"/>
      <c r="ANO1" s="316"/>
      <c r="ANP1" s="316"/>
      <c r="ANQ1" s="316"/>
      <c r="ANR1" s="316"/>
      <c r="ANS1" s="316"/>
      <c r="ANT1" s="316"/>
      <c r="ANU1" s="316"/>
      <c r="ANV1" s="316"/>
      <c r="ANW1" s="316"/>
      <c r="ANX1" s="316"/>
      <c r="ANY1" s="316"/>
      <c r="ANZ1" s="316"/>
      <c r="AOA1" s="316"/>
      <c r="AOB1" s="316"/>
      <c r="AOC1" s="316"/>
      <c r="AOD1" s="316"/>
      <c r="AOE1" s="316"/>
      <c r="AOF1" s="316"/>
      <c r="AOG1" s="316"/>
      <c r="AOH1" s="316"/>
      <c r="AOI1" s="316"/>
      <c r="AOJ1" s="316"/>
      <c r="AOK1" s="316"/>
      <c r="AOL1" s="316"/>
      <c r="AOM1" s="316"/>
      <c r="AON1" s="316"/>
      <c r="AOO1" s="316"/>
      <c r="AOP1" s="316"/>
      <c r="AOQ1" s="316"/>
      <c r="AOR1" s="316"/>
      <c r="AOS1" s="316"/>
      <c r="AOT1" s="316"/>
      <c r="AOU1" s="316"/>
      <c r="AOV1" s="316"/>
      <c r="AOW1" s="316"/>
      <c r="AOX1" s="316"/>
      <c r="AOY1" s="316"/>
      <c r="AOZ1" s="316"/>
      <c r="APA1" s="316"/>
      <c r="APB1" s="316"/>
      <c r="APC1" s="316"/>
      <c r="APD1" s="316"/>
      <c r="APE1" s="316"/>
      <c r="APF1" s="316"/>
      <c r="APG1" s="316"/>
      <c r="APH1" s="316"/>
      <c r="API1" s="316"/>
      <c r="APJ1" s="316"/>
      <c r="APK1" s="316"/>
      <c r="APL1" s="316"/>
      <c r="APM1" s="316"/>
      <c r="APN1" s="316"/>
      <c r="APO1" s="316"/>
      <c r="APP1" s="316"/>
      <c r="APQ1" s="316"/>
      <c r="APR1" s="316"/>
      <c r="APS1" s="316"/>
      <c r="APT1" s="316"/>
      <c r="APU1" s="316"/>
      <c r="APV1" s="316"/>
      <c r="APW1" s="316"/>
      <c r="APX1" s="316"/>
      <c r="APY1" s="316"/>
      <c r="APZ1" s="316"/>
      <c r="AQA1" s="316"/>
      <c r="AQB1" s="316"/>
      <c r="AQC1" s="316"/>
      <c r="AQD1" s="316"/>
      <c r="AQE1" s="316"/>
      <c r="AQF1" s="316"/>
      <c r="AQG1" s="316"/>
      <c r="AQH1" s="316"/>
      <c r="AQI1" s="316"/>
      <c r="AQJ1" s="316"/>
      <c r="AQK1" s="316"/>
      <c r="AQL1" s="316"/>
      <c r="AQM1" s="316"/>
      <c r="AQN1" s="316"/>
      <c r="AQO1" s="316"/>
      <c r="AQP1" s="316"/>
      <c r="AQQ1" s="316"/>
      <c r="AQR1" s="316"/>
      <c r="AQS1" s="316"/>
      <c r="AQT1" s="316"/>
      <c r="AQU1" s="316"/>
      <c r="AQV1" s="316"/>
      <c r="AQW1" s="316"/>
      <c r="AQX1" s="316"/>
      <c r="AQY1" s="316"/>
      <c r="AQZ1" s="316"/>
      <c r="ARA1" s="316"/>
      <c r="ARB1" s="316"/>
      <c r="ARC1" s="316"/>
      <c r="ARD1" s="316"/>
      <c r="ARE1" s="316"/>
      <c r="ARF1" s="316"/>
      <c r="ARG1" s="316"/>
      <c r="ARH1" s="316"/>
      <c r="ARI1" s="316"/>
      <c r="ARJ1" s="316"/>
      <c r="ARK1" s="316"/>
      <c r="ARL1" s="316"/>
      <c r="ARM1" s="316"/>
      <c r="ARN1" s="316"/>
      <c r="ARO1" s="316"/>
      <c r="ARP1" s="316"/>
      <c r="ARQ1" s="316"/>
      <c r="ARR1" s="316"/>
      <c r="ARS1" s="316"/>
      <c r="ART1" s="316"/>
      <c r="ARU1" s="316"/>
      <c r="ARV1" s="316"/>
      <c r="ARW1" s="316"/>
      <c r="ARX1" s="316"/>
      <c r="ARY1" s="316"/>
      <c r="ARZ1" s="316"/>
      <c r="ASA1" s="316"/>
      <c r="ASB1" s="316"/>
      <c r="ASC1" s="316"/>
      <c r="ASD1" s="316"/>
      <c r="ASE1" s="316"/>
      <c r="ASF1" s="316"/>
      <c r="ASG1" s="316"/>
      <c r="ASH1" s="316"/>
      <c r="ASI1" s="316"/>
      <c r="ASJ1" s="316"/>
      <c r="ASK1" s="316"/>
      <c r="ASL1" s="316"/>
      <c r="ASM1" s="316"/>
      <c r="ASN1" s="316"/>
      <c r="ASO1" s="316"/>
      <c r="ASP1" s="316"/>
      <c r="ASQ1" s="316"/>
      <c r="ASR1" s="316"/>
      <c r="ASS1" s="316"/>
      <c r="AST1" s="316"/>
      <c r="ASU1" s="316"/>
      <c r="ASV1" s="316"/>
      <c r="ASW1" s="316"/>
      <c r="ASX1" s="316"/>
      <c r="ASY1" s="316"/>
      <c r="ASZ1" s="316"/>
      <c r="ATA1" s="316"/>
      <c r="ATB1" s="316"/>
      <c r="ATC1" s="316"/>
      <c r="ATD1" s="316"/>
      <c r="ATE1" s="316"/>
      <c r="ATF1" s="316"/>
      <c r="ATG1" s="316"/>
      <c r="ATH1" s="316"/>
      <c r="ATI1" s="316"/>
      <c r="ATJ1" s="316"/>
      <c r="ATK1" s="316"/>
      <c r="ATL1" s="316"/>
      <c r="ATM1" s="316"/>
      <c r="ATN1" s="316"/>
      <c r="ATO1" s="316"/>
      <c r="ATP1" s="316"/>
      <c r="ATQ1" s="316"/>
      <c r="ATR1" s="316"/>
      <c r="ATS1" s="316"/>
      <c r="ATT1" s="316"/>
      <c r="ATU1" s="316"/>
      <c r="ATV1" s="316"/>
      <c r="ATW1" s="316"/>
      <c r="ATX1" s="316"/>
      <c r="ATY1" s="316"/>
      <c r="ATZ1" s="316"/>
      <c r="AUA1" s="316"/>
      <c r="AUB1" s="316"/>
      <c r="AUC1" s="316"/>
      <c r="AUD1" s="316"/>
      <c r="AUE1" s="316"/>
      <c r="AUF1" s="316"/>
      <c r="AUG1" s="316"/>
      <c r="AUH1" s="316"/>
      <c r="AUI1" s="316"/>
      <c r="AUJ1" s="316"/>
      <c r="AUK1" s="316"/>
      <c r="AUL1" s="316"/>
      <c r="AUM1" s="316"/>
      <c r="AUN1" s="316"/>
      <c r="AUO1" s="316"/>
      <c r="AUP1" s="316"/>
      <c r="AUQ1" s="316"/>
      <c r="AUR1" s="316"/>
      <c r="AUS1" s="316"/>
      <c r="AUT1" s="316"/>
      <c r="AUU1" s="316"/>
      <c r="AUV1" s="316"/>
      <c r="AUW1" s="316"/>
      <c r="AUX1" s="316"/>
      <c r="AUY1" s="316"/>
      <c r="AUZ1" s="316"/>
      <c r="AVA1" s="316"/>
      <c r="AVB1" s="316"/>
      <c r="AVC1" s="316"/>
      <c r="AVD1" s="316"/>
      <c r="AVE1" s="316"/>
      <c r="AVF1" s="316"/>
      <c r="AVG1" s="316"/>
      <c r="AVH1" s="316"/>
      <c r="AVI1" s="316"/>
      <c r="AVJ1" s="316"/>
      <c r="AVK1" s="316"/>
      <c r="AVL1" s="316"/>
      <c r="AVM1" s="316"/>
      <c r="AVN1" s="316"/>
      <c r="AVO1" s="316"/>
      <c r="AVP1" s="316"/>
      <c r="AVQ1" s="316"/>
      <c r="AVR1" s="316"/>
      <c r="AVS1" s="316"/>
      <c r="AVT1" s="316"/>
      <c r="AVU1" s="316"/>
      <c r="AVV1" s="316"/>
      <c r="AVW1" s="316"/>
      <c r="AVX1" s="316"/>
      <c r="AVY1" s="316"/>
      <c r="AVZ1" s="316"/>
      <c r="AWA1" s="316"/>
      <c r="AWB1" s="316"/>
      <c r="AWC1" s="316"/>
      <c r="AWD1" s="316"/>
      <c r="AWE1" s="316"/>
      <c r="AWF1" s="316"/>
      <c r="AWG1" s="316"/>
      <c r="AWH1" s="316"/>
      <c r="AWI1" s="316"/>
      <c r="AWJ1" s="316"/>
      <c r="AWK1" s="316"/>
      <c r="AWL1" s="316"/>
      <c r="AWM1" s="316"/>
      <c r="AWN1" s="316"/>
      <c r="AWO1" s="316"/>
      <c r="AWP1" s="316"/>
      <c r="AWQ1" s="316"/>
      <c r="AWR1" s="316"/>
      <c r="AWS1" s="316"/>
      <c r="AWT1" s="316"/>
      <c r="AWU1" s="316"/>
      <c r="AWV1" s="316"/>
      <c r="AWW1" s="316"/>
      <c r="AWX1" s="316"/>
      <c r="AWY1" s="316"/>
      <c r="AWZ1" s="316"/>
      <c r="AXA1" s="316"/>
      <c r="AXB1" s="316"/>
      <c r="AXC1" s="316"/>
      <c r="AXD1" s="316"/>
      <c r="AXE1" s="316"/>
      <c r="AXF1" s="316"/>
      <c r="AXG1" s="316"/>
      <c r="AXH1" s="316"/>
      <c r="AXI1" s="316"/>
      <c r="AXJ1" s="316"/>
      <c r="AXK1" s="316"/>
      <c r="AXL1" s="316"/>
      <c r="AXM1" s="316"/>
      <c r="AXN1" s="316"/>
      <c r="AXO1" s="316"/>
      <c r="AXP1" s="316"/>
      <c r="AXQ1" s="316"/>
      <c r="AXR1" s="316"/>
      <c r="AXS1" s="316"/>
      <c r="AXT1" s="316"/>
      <c r="AXU1" s="316"/>
      <c r="AXV1" s="316"/>
      <c r="AXW1" s="316"/>
      <c r="AXX1" s="316"/>
      <c r="AXY1" s="316"/>
      <c r="AXZ1" s="316"/>
      <c r="AYA1" s="316"/>
      <c r="AYB1" s="316"/>
      <c r="AYC1" s="316"/>
      <c r="AYD1" s="316"/>
      <c r="AYE1" s="316"/>
      <c r="AYF1" s="316"/>
      <c r="AYG1" s="316"/>
      <c r="AYH1" s="316"/>
      <c r="AYI1" s="316"/>
      <c r="AYJ1" s="316"/>
      <c r="AYK1" s="316"/>
      <c r="AYL1" s="316"/>
      <c r="AYM1" s="316"/>
      <c r="AYN1" s="316"/>
      <c r="AYO1" s="316"/>
      <c r="AYP1" s="316"/>
      <c r="AYQ1" s="316"/>
      <c r="AYR1" s="316"/>
      <c r="AYS1" s="316"/>
      <c r="AYT1" s="316"/>
      <c r="AYU1" s="316"/>
      <c r="AYV1" s="316"/>
      <c r="AYW1" s="316"/>
      <c r="AYX1" s="316"/>
      <c r="AYY1" s="316"/>
      <c r="AYZ1" s="316"/>
      <c r="AZA1" s="316"/>
      <c r="AZB1" s="316"/>
      <c r="AZC1" s="316"/>
      <c r="AZD1" s="316"/>
      <c r="AZE1" s="316"/>
      <c r="AZF1" s="316"/>
      <c r="AZG1" s="316"/>
      <c r="AZH1" s="316"/>
      <c r="AZI1" s="316"/>
      <c r="AZJ1" s="316"/>
      <c r="AZK1" s="316"/>
      <c r="AZL1" s="316"/>
      <c r="AZM1" s="316"/>
      <c r="AZN1" s="316"/>
      <c r="AZO1" s="316"/>
      <c r="AZP1" s="316"/>
      <c r="AZQ1" s="316"/>
      <c r="AZR1" s="316"/>
      <c r="AZS1" s="316"/>
      <c r="AZT1" s="316"/>
      <c r="AZU1" s="316"/>
      <c r="AZV1" s="316"/>
      <c r="AZW1" s="316"/>
      <c r="AZX1" s="316"/>
      <c r="AZY1" s="316"/>
      <c r="AZZ1" s="316"/>
      <c r="BAA1" s="316"/>
      <c r="BAB1" s="316"/>
      <c r="BAC1" s="316"/>
      <c r="BAD1" s="316"/>
      <c r="BAE1" s="316"/>
      <c r="BAF1" s="316"/>
      <c r="BAG1" s="316"/>
      <c r="BAH1" s="316"/>
      <c r="BAI1" s="316"/>
      <c r="BAJ1" s="316"/>
      <c r="BAK1" s="316"/>
      <c r="BAL1" s="316"/>
      <c r="BAM1" s="316"/>
      <c r="BAN1" s="316"/>
      <c r="BAO1" s="316"/>
      <c r="BAP1" s="316"/>
      <c r="BAQ1" s="316"/>
      <c r="BAR1" s="316"/>
      <c r="BAS1" s="316"/>
      <c r="BAT1" s="316"/>
      <c r="BAU1" s="316"/>
      <c r="BAV1" s="316"/>
      <c r="BAW1" s="316"/>
      <c r="BAX1" s="316"/>
      <c r="BAY1" s="316"/>
      <c r="BAZ1" s="316"/>
      <c r="BBA1" s="316"/>
      <c r="BBB1" s="316"/>
      <c r="BBC1" s="316"/>
      <c r="BBD1" s="316"/>
      <c r="BBE1" s="316"/>
      <c r="BBF1" s="316"/>
      <c r="BBG1" s="316"/>
      <c r="BBH1" s="316"/>
      <c r="BBI1" s="316"/>
      <c r="BBJ1" s="316"/>
      <c r="BBK1" s="316"/>
      <c r="BBL1" s="316"/>
      <c r="BBM1" s="316"/>
      <c r="BBN1" s="316"/>
      <c r="BBO1" s="316"/>
      <c r="BBP1" s="316"/>
      <c r="BBQ1" s="316"/>
      <c r="BBR1" s="316"/>
      <c r="BBS1" s="316"/>
      <c r="BBT1" s="316"/>
      <c r="BBU1" s="316"/>
      <c r="BBV1" s="316"/>
      <c r="BBW1" s="316"/>
      <c r="BBX1" s="316"/>
      <c r="BBY1" s="316"/>
      <c r="BBZ1" s="316"/>
      <c r="BCA1" s="316"/>
      <c r="BCB1" s="316"/>
      <c r="BCC1" s="316"/>
      <c r="BCD1" s="316"/>
      <c r="BCE1" s="316"/>
      <c r="BCF1" s="316"/>
      <c r="BCG1" s="316"/>
      <c r="BCH1" s="316"/>
      <c r="BCI1" s="316"/>
      <c r="BCJ1" s="316"/>
      <c r="BCK1" s="316"/>
      <c r="BCL1" s="316"/>
      <c r="BCM1" s="316"/>
      <c r="BCN1" s="316"/>
      <c r="BCO1" s="316"/>
      <c r="BCP1" s="316"/>
      <c r="BCQ1" s="316"/>
      <c r="BCR1" s="316"/>
      <c r="BCS1" s="316"/>
      <c r="BCT1" s="316"/>
      <c r="BCU1" s="316"/>
      <c r="BCV1" s="316"/>
      <c r="BCW1" s="316"/>
      <c r="BCX1" s="316"/>
      <c r="BCY1" s="316"/>
      <c r="BCZ1" s="316"/>
      <c r="BDA1" s="316"/>
      <c r="BDB1" s="316"/>
      <c r="BDC1" s="316"/>
      <c r="BDD1" s="316"/>
      <c r="BDE1" s="316"/>
      <c r="BDF1" s="316"/>
      <c r="BDG1" s="316"/>
      <c r="BDH1" s="316"/>
      <c r="BDI1" s="316"/>
      <c r="BDJ1" s="316"/>
      <c r="BDK1" s="316"/>
      <c r="BDL1" s="316"/>
      <c r="BDM1" s="316"/>
      <c r="BDN1" s="316"/>
      <c r="BDO1" s="316"/>
      <c r="BDP1" s="316"/>
      <c r="BDQ1" s="316"/>
      <c r="BDR1" s="316"/>
      <c r="BDS1" s="316"/>
      <c r="BDT1" s="316"/>
      <c r="BDU1" s="316"/>
      <c r="BDV1" s="316"/>
      <c r="BDW1" s="316"/>
      <c r="BDX1" s="316"/>
      <c r="BDY1" s="316"/>
      <c r="BDZ1" s="316"/>
      <c r="BEA1" s="316"/>
      <c r="BEB1" s="316"/>
      <c r="BEC1" s="316"/>
      <c r="BED1" s="316"/>
      <c r="BEE1" s="316"/>
      <c r="BEF1" s="316"/>
      <c r="BEG1" s="316"/>
      <c r="BEH1" s="316"/>
      <c r="BEI1" s="316"/>
      <c r="BEJ1" s="316"/>
      <c r="BEK1" s="316"/>
      <c r="BEL1" s="316"/>
      <c r="BEM1" s="316"/>
      <c r="BEN1" s="316"/>
      <c r="BEO1" s="316"/>
      <c r="BEP1" s="316"/>
      <c r="BEQ1" s="316"/>
      <c r="BER1" s="316"/>
      <c r="BES1" s="316"/>
      <c r="BET1" s="316"/>
      <c r="BEU1" s="316"/>
      <c r="BEV1" s="316"/>
      <c r="BEW1" s="316"/>
      <c r="BEX1" s="316"/>
      <c r="BEY1" s="316"/>
      <c r="BEZ1" s="316"/>
      <c r="BFA1" s="316"/>
      <c r="BFB1" s="316"/>
      <c r="BFC1" s="316"/>
      <c r="BFD1" s="316"/>
      <c r="BFE1" s="316"/>
      <c r="BFF1" s="316"/>
      <c r="BFG1" s="316"/>
      <c r="BFH1" s="316"/>
      <c r="BFI1" s="316"/>
      <c r="BFJ1" s="316"/>
      <c r="BFK1" s="316"/>
      <c r="BFL1" s="316"/>
      <c r="BFM1" s="316"/>
      <c r="BFN1" s="316"/>
      <c r="BFO1" s="316"/>
      <c r="BFP1" s="316"/>
      <c r="BFQ1" s="316"/>
      <c r="BFR1" s="316"/>
      <c r="BFS1" s="316"/>
      <c r="BFT1" s="316"/>
      <c r="BFU1" s="316"/>
      <c r="BFV1" s="316"/>
      <c r="BFW1" s="316"/>
      <c r="BFX1" s="316"/>
      <c r="BFY1" s="316"/>
      <c r="BFZ1" s="316"/>
      <c r="BGA1" s="316"/>
      <c r="BGB1" s="316"/>
      <c r="BGC1" s="316"/>
      <c r="BGD1" s="316"/>
      <c r="BGE1" s="316"/>
      <c r="BGF1" s="316"/>
      <c r="BGG1" s="316"/>
      <c r="BGH1" s="316"/>
      <c r="BGI1" s="316"/>
      <c r="BGJ1" s="316"/>
      <c r="BGK1" s="316"/>
      <c r="BGL1" s="316"/>
      <c r="BGM1" s="316"/>
      <c r="BGN1" s="316"/>
      <c r="BGO1" s="316"/>
      <c r="BGP1" s="316"/>
      <c r="BGQ1" s="316"/>
      <c r="BGR1" s="316"/>
      <c r="BGS1" s="316"/>
      <c r="BGT1" s="316"/>
      <c r="BGU1" s="316"/>
      <c r="BGV1" s="316"/>
      <c r="BGW1" s="316"/>
      <c r="BGX1" s="316"/>
      <c r="BGY1" s="316"/>
      <c r="BGZ1" s="316"/>
      <c r="BHA1" s="316"/>
      <c r="BHB1" s="316"/>
      <c r="BHC1" s="316"/>
      <c r="BHD1" s="316"/>
      <c r="BHE1" s="316"/>
      <c r="BHF1" s="316"/>
      <c r="BHG1" s="316"/>
      <c r="BHH1" s="316"/>
      <c r="BHI1" s="316"/>
      <c r="BHJ1" s="316"/>
      <c r="BHK1" s="316"/>
      <c r="BHL1" s="316"/>
      <c r="BHM1" s="316"/>
      <c r="BHN1" s="316"/>
      <c r="BHO1" s="316"/>
      <c r="BHP1" s="316"/>
      <c r="BHQ1" s="316"/>
      <c r="BHR1" s="316"/>
      <c r="BHS1" s="316"/>
      <c r="BHT1" s="316"/>
      <c r="BHU1" s="316"/>
      <c r="BHV1" s="316"/>
      <c r="BHW1" s="316"/>
      <c r="BHX1" s="316"/>
      <c r="BHY1" s="316"/>
      <c r="BHZ1" s="316"/>
      <c r="BIA1" s="316"/>
      <c r="BIB1" s="316"/>
      <c r="BIC1" s="316"/>
      <c r="BID1" s="316"/>
      <c r="BIE1" s="316"/>
      <c r="BIF1" s="316"/>
      <c r="BIG1" s="316"/>
      <c r="BIH1" s="316"/>
      <c r="BII1" s="316"/>
      <c r="BIJ1" s="316"/>
      <c r="BIK1" s="316"/>
      <c r="BIL1" s="316"/>
      <c r="BIM1" s="316"/>
      <c r="BIN1" s="316"/>
      <c r="BIO1" s="316"/>
      <c r="BIP1" s="316"/>
      <c r="BIQ1" s="316"/>
      <c r="BIR1" s="316"/>
      <c r="BIS1" s="316"/>
      <c r="BIT1" s="316"/>
      <c r="BIU1" s="316"/>
      <c r="BIV1" s="316"/>
      <c r="BIW1" s="316"/>
      <c r="BIX1" s="316"/>
      <c r="BIY1" s="316"/>
      <c r="BIZ1" s="316"/>
      <c r="BJA1" s="316"/>
      <c r="BJB1" s="316"/>
      <c r="BJC1" s="316"/>
      <c r="BJD1" s="316"/>
      <c r="BJE1" s="316"/>
      <c r="BJF1" s="316"/>
      <c r="BJG1" s="316"/>
      <c r="BJH1" s="316"/>
      <c r="BJI1" s="316"/>
      <c r="BJJ1" s="316"/>
      <c r="BJK1" s="316"/>
      <c r="BJL1" s="316"/>
      <c r="BJM1" s="316"/>
      <c r="BJN1" s="316"/>
      <c r="BJO1" s="316"/>
      <c r="BJP1" s="316"/>
      <c r="BJQ1" s="316"/>
      <c r="BJR1" s="316"/>
      <c r="BJS1" s="316"/>
      <c r="BJT1" s="316"/>
      <c r="BJU1" s="316"/>
      <c r="BJV1" s="316"/>
      <c r="BJW1" s="316"/>
      <c r="BJX1" s="316"/>
      <c r="BJY1" s="316"/>
      <c r="BJZ1" s="316"/>
      <c r="BKA1" s="316"/>
      <c r="BKB1" s="316"/>
      <c r="BKC1" s="316"/>
      <c r="BKD1" s="316"/>
      <c r="BKE1" s="316"/>
      <c r="BKF1" s="316"/>
      <c r="BKG1" s="316"/>
      <c r="BKH1" s="316"/>
      <c r="BKI1" s="316"/>
      <c r="BKJ1" s="316"/>
      <c r="BKK1" s="316"/>
      <c r="BKL1" s="316"/>
      <c r="BKM1" s="316"/>
      <c r="BKN1" s="316"/>
      <c r="BKO1" s="316"/>
      <c r="BKP1" s="316"/>
      <c r="BKQ1" s="316"/>
      <c r="BKR1" s="316"/>
      <c r="BKS1" s="316"/>
      <c r="BKT1" s="316"/>
      <c r="BKU1" s="316"/>
      <c r="BKV1" s="316"/>
      <c r="BKW1" s="316"/>
      <c r="BKX1" s="316"/>
      <c r="BKY1" s="316"/>
      <c r="BKZ1" s="316"/>
      <c r="BLA1" s="316"/>
      <c r="BLB1" s="316"/>
      <c r="BLC1" s="316"/>
      <c r="BLD1" s="316"/>
      <c r="BLE1" s="316"/>
      <c r="BLF1" s="316"/>
      <c r="BLG1" s="316"/>
      <c r="BLH1" s="316"/>
      <c r="BLI1" s="316"/>
      <c r="BLJ1" s="316"/>
      <c r="BLK1" s="316"/>
      <c r="BLL1" s="316"/>
      <c r="BLM1" s="316"/>
      <c r="BLN1" s="316"/>
      <c r="BLO1" s="316"/>
      <c r="BLP1" s="316"/>
      <c r="BLQ1" s="316"/>
      <c r="BLR1" s="316"/>
      <c r="BLS1" s="316"/>
      <c r="BLT1" s="316"/>
      <c r="BLU1" s="316"/>
      <c r="BLV1" s="316"/>
      <c r="BLW1" s="316"/>
      <c r="BLX1" s="316"/>
      <c r="BLY1" s="316"/>
      <c r="BLZ1" s="316"/>
      <c r="BMA1" s="316"/>
      <c r="BMB1" s="316"/>
      <c r="BMC1" s="316"/>
      <c r="BMD1" s="316"/>
      <c r="BME1" s="316"/>
      <c r="BMF1" s="316"/>
      <c r="BMG1" s="316"/>
      <c r="BMH1" s="316"/>
      <c r="BMI1" s="316"/>
      <c r="BMJ1" s="316"/>
      <c r="BMK1" s="316"/>
      <c r="BML1" s="316"/>
      <c r="BMM1" s="316"/>
      <c r="BMN1" s="316"/>
      <c r="BMO1" s="316"/>
      <c r="BMP1" s="316"/>
      <c r="BMQ1" s="316"/>
      <c r="BMR1" s="316"/>
      <c r="BMS1" s="316"/>
      <c r="BMT1" s="316"/>
      <c r="BMU1" s="316"/>
      <c r="BMV1" s="316"/>
      <c r="BMW1" s="316"/>
      <c r="BMX1" s="316"/>
      <c r="BMY1" s="316"/>
      <c r="BMZ1" s="316"/>
      <c r="BNA1" s="316"/>
      <c r="BNB1" s="316"/>
      <c r="BNC1" s="316"/>
      <c r="BND1" s="316"/>
      <c r="BNE1" s="316"/>
      <c r="BNF1" s="316"/>
      <c r="BNG1" s="316"/>
      <c r="BNH1" s="316"/>
      <c r="BNI1" s="316"/>
      <c r="BNJ1" s="316"/>
      <c r="BNK1" s="316"/>
      <c r="BNL1" s="316"/>
      <c r="BNM1" s="316"/>
      <c r="BNN1" s="316"/>
      <c r="BNO1" s="316"/>
      <c r="BNP1" s="316"/>
      <c r="BNQ1" s="316"/>
      <c r="BNR1" s="316"/>
      <c r="BNS1" s="316"/>
      <c r="BNT1" s="316"/>
      <c r="BNU1" s="316"/>
      <c r="BNV1" s="316"/>
      <c r="BNW1" s="316"/>
      <c r="BNX1" s="316"/>
      <c r="BNY1" s="316"/>
      <c r="BNZ1" s="316"/>
      <c r="BOA1" s="316"/>
      <c r="BOB1" s="316"/>
      <c r="BOC1" s="316"/>
      <c r="BOD1" s="316"/>
      <c r="BOE1" s="316"/>
      <c r="BOF1" s="316"/>
      <c r="BOG1" s="316"/>
      <c r="BOH1" s="316"/>
      <c r="BOI1" s="316"/>
      <c r="BOJ1" s="316"/>
      <c r="BOK1" s="316"/>
      <c r="BOL1" s="316"/>
      <c r="BOM1" s="316"/>
      <c r="BON1" s="316"/>
      <c r="BOO1" s="316"/>
      <c r="BOP1" s="316"/>
      <c r="BOQ1" s="316"/>
      <c r="BOR1" s="316"/>
      <c r="BOS1" s="316"/>
      <c r="BOT1" s="316"/>
      <c r="BOU1" s="316"/>
      <c r="BOV1" s="316"/>
      <c r="BOW1" s="316"/>
      <c r="BOX1" s="316"/>
      <c r="BOY1" s="316"/>
      <c r="BOZ1" s="316"/>
      <c r="BPA1" s="316"/>
      <c r="BPB1" s="316"/>
      <c r="BPC1" s="316"/>
      <c r="BPD1" s="316"/>
      <c r="BPE1" s="316"/>
      <c r="BPF1" s="316"/>
      <c r="BPG1" s="316"/>
      <c r="BPH1" s="316"/>
      <c r="BPI1" s="316"/>
      <c r="BPJ1" s="316"/>
      <c r="BPK1" s="316"/>
      <c r="BPL1" s="316"/>
      <c r="BPM1" s="316"/>
      <c r="BPN1" s="316"/>
      <c r="BPO1" s="316"/>
      <c r="BPP1" s="316"/>
      <c r="BPQ1" s="316"/>
      <c r="BPR1" s="316"/>
      <c r="BPS1" s="316"/>
      <c r="BPT1" s="316"/>
      <c r="BPU1" s="316"/>
      <c r="BPV1" s="316"/>
      <c r="BPW1" s="316"/>
      <c r="BPX1" s="316"/>
      <c r="BPY1" s="316"/>
      <c r="BPZ1" s="316"/>
      <c r="BQA1" s="316"/>
      <c r="BQB1" s="316"/>
      <c r="BQC1" s="316"/>
      <c r="BQD1" s="316"/>
      <c r="BQE1" s="316"/>
      <c r="BQF1" s="316"/>
      <c r="BQG1" s="316"/>
      <c r="BQH1" s="316"/>
      <c r="BQI1" s="316"/>
      <c r="BQJ1" s="316"/>
      <c r="BQK1" s="316"/>
      <c r="BQL1" s="316"/>
      <c r="BQM1" s="316"/>
      <c r="BQN1" s="316"/>
      <c r="BQO1" s="316"/>
      <c r="BQP1" s="316"/>
      <c r="BQQ1" s="316"/>
      <c r="BQR1" s="316"/>
      <c r="BQS1" s="316"/>
      <c r="BQT1" s="316"/>
      <c r="BQU1" s="316"/>
      <c r="BQV1" s="316"/>
      <c r="BQW1" s="316"/>
      <c r="BQX1" s="316"/>
      <c r="BQY1" s="316"/>
      <c r="BQZ1" s="316"/>
      <c r="BRA1" s="316"/>
      <c r="BRB1" s="316"/>
      <c r="BRC1" s="316"/>
      <c r="BRD1" s="316"/>
      <c r="BRE1" s="316"/>
      <c r="BRF1" s="316"/>
      <c r="BRG1" s="316"/>
      <c r="BRH1" s="316"/>
      <c r="BRI1" s="316"/>
      <c r="BRJ1" s="316"/>
      <c r="BRK1" s="316"/>
      <c r="BRL1" s="316"/>
      <c r="BRM1" s="316"/>
      <c r="BRN1" s="316"/>
      <c r="BRO1" s="316"/>
      <c r="BRP1" s="316"/>
      <c r="BRQ1" s="316"/>
      <c r="BRR1" s="316"/>
      <c r="BRS1" s="316"/>
      <c r="BRT1" s="316"/>
      <c r="BRU1" s="316"/>
      <c r="BRV1" s="316"/>
      <c r="BRW1" s="316"/>
      <c r="BRX1" s="316"/>
      <c r="BRY1" s="316"/>
      <c r="BRZ1" s="316"/>
      <c r="BSA1" s="316"/>
      <c r="BSB1" s="316"/>
      <c r="BSC1" s="316"/>
      <c r="BSD1" s="316"/>
      <c r="BSE1" s="316"/>
      <c r="BSF1" s="316"/>
      <c r="BSG1" s="316"/>
      <c r="BSH1" s="316"/>
      <c r="BSI1" s="316"/>
      <c r="BSJ1" s="316"/>
      <c r="BSK1" s="316"/>
      <c r="BSL1" s="316"/>
      <c r="BSM1" s="316"/>
      <c r="BSN1" s="316"/>
      <c r="BSO1" s="316"/>
      <c r="BSP1" s="316"/>
      <c r="BSQ1" s="316"/>
      <c r="BSR1" s="316"/>
      <c r="BSS1" s="316"/>
      <c r="BST1" s="316"/>
      <c r="BSU1" s="316"/>
      <c r="BSV1" s="316"/>
      <c r="BSW1" s="316"/>
      <c r="BSX1" s="316"/>
      <c r="BSY1" s="316"/>
      <c r="BSZ1" s="316"/>
      <c r="BTA1" s="316"/>
      <c r="BTB1" s="316"/>
      <c r="BTC1" s="316"/>
      <c r="BTD1" s="316"/>
      <c r="BTE1" s="316"/>
      <c r="BTF1" s="316"/>
      <c r="BTG1" s="316"/>
      <c r="BTH1" s="316"/>
      <c r="BTI1" s="316"/>
      <c r="BTJ1" s="316"/>
      <c r="BTK1" s="316"/>
      <c r="BTL1" s="316"/>
      <c r="BTM1" s="316"/>
      <c r="BTN1" s="316"/>
      <c r="BTO1" s="316"/>
      <c r="BTP1" s="316"/>
      <c r="BTQ1" s="316"/>
      <c r="BTR1" s="316"/>
      <c r="BTS1" s="316"/>
      <c r="BTT1" s="316"/>
      <c r="BTU1" s="316"/>
      <c r="BTV1" s="316"/>
      <c r="BTW1" s="316"/>
      <c r="BTX1" s="316"/>
      <c r="BTY1" s="316"/>
      <c r="BTZ1" s="316"/>
      <c r="BUA1" s="316"/>
      <c r="BUB1" s="316"/>
      <c r="BUC1" s="316"/>
      <c r="BUD1" s="316"/>
      <c r="BUE1" s="316"/>
      <c r="BUF1" s="316"/>
      <c r="BUG1" s="316"/>
      <c r="BUH1" s="316"/>
      <c r="BUI1" s="316"/>
      <c r="BUJ1" s="316"/>
      <c r="BUK1" s="316"/>
      <c r="BUL1" s="316"/>
      <c r="BUM1" s="316"/>
      <c r="BUN1" s="316"/>
      <c r="BUO1" s="316"/>
      <c r="BUP1" s="316"/>
      <c r="BUQ1" s="316"/>
      <c r="BUR1" s="316"/>
      <c r="BUS1" s="316"/>
      <c r="BUT1" s="316"/>
      <c r="BUU1" s="316"/>
      <c r="BUV1" s="316"/>
      <c r="BUW1" s="316"/>
      <c r="BUX1" s="316"/>
      <c r="BUY1" s="316"/>
      <c r="BUZ1" s="316"/>
      <c r="BVA1" s="316"/>
      <c r="BVB1" s="316"/>
      <c r="BVC1" s="316"/>
      <c r="BVD1" s="316"/>
      <c r="BVE1" s="316"/>
      <c r="BVF1" s="316"/>
      <c r="BVG1" s="316"/>
      <c r="BVH1" s="316"/>
      <c r="BVI1" s="316"/>
      <c r="BVJ1" s="316"/>
      <c r="BVK1" s="316"/>
      <c r="BVL1" s="316"/>
      <c r="BVM1" s="316"/>
      <c r="BVN1" s="316"/>
      <c r="BVO1" s="316"/>
      <c r="BVP1" s="316"/>
      <c r="BVQ1" s="316"/>
      <c r="BVR1" s="316"/>
      <c r="BVS1" s="316"/>
      <c r="BVT1" s="316"/>
      <c r="BVU1" s="316"/>
      <c r="BVV1" s="316"/>
      <c r="BVW1" s="316"/>
      <c r="BVX1" s="316"/>
      <c r="BVY1" s="316"/>
      <c r="BVZ1" s="316"/>
      <c r="BWA1" s="316"/>
      <c r="BWB1" s="316"/>
      <c r="BWC1" s="316"/>
      <c r="BWD1" s="316"/>
      <c r="BWE1" s="316"/>
      <c r="BWF1" s="316"/>
      <c r="BWG1" s="316"/>
      <c r="BWH1" s="316"/>
      <c r="BWI1" s="316"/>
      <c r="BWJ1" s="316"/>
      <c r="BWK1" s="316"/>
      <c r="BWL1" s="316"/>
      <c r="BWM1" s="316"/>
      <c r="BWN1" s="316"/>
      <c r="BWO1" s="316"/>
      <c r="BWP1" s="316"/>
      <c r="BWQ1" s="316"/>
      <c r="BWR1" s="316"/>
      <c r="BWS1" s="316"/>
      <c r="BWT1" s="316"/>
      <c r="BWU1" s="316"/>
      <c r="BWV1" s="316"/>
      <c r="BWW1" s="316"/>
      <c r="BWX1" s="316"/>
      <c r="BWY1" s="316"/>
      <c r="BWZ1" s="316"/>
      <c r="BXA1" s="316"/>
      <c r="BXB1" s="316"/>
      <c r="BXC1" s="316"/>
      <c r="BXD1" s="316"/>
      <c r="BXE1" s="316"/>
      <c r="BXF1" s="316"/>
      <c r="BXG1" s="316"/>
      <c r="BXH1" s="316"/>
      <c r="BXI1" s="316"/>
      <c r="BXJ1" s="316"/>
      <c r="BXK1" s="316"/>
      <c r="BXL1" s="316"/>
      <c r="BXM1" s="316"/>
      <c r="BXN1" s="316"/>
      <c r="BXO1" s="316"/>
      <c r="BXP1" s="316"/>
      <c r="BXQ1" s="316"/>
      <c r="BXR1" s="316"/>
      <c r="BXS1" s="316"/>
      <c r="BXT1" s="316"/>
      <c r="BXU1" s="316"/>
      <c r="BXV1" s="316"/>
      <c r="BXW1" s="316"/>
      <c r="BXX1" s="316"/>
      <c r="BXY1" s="316"/>
      <c r="BXZ1" s="316"/>
      <c r="BYA1" s="316"/>
      <c r="BYB1" s="316"/>
      <c r="BYC1" s="316"/>
      <c r="BYD1" s="316"/>
      <c r="BYE1" s="316"/>
      <c r="BYF1" s="316"/>
      <c r="BYG1" s="316"/>
      <c r="BYH1" s="2"/>
      <c r="BYI1" s="2"/>
      <c r="BYJ1" s="2"/>
      <c r="BYK1" s="2"/>
    </row>
    <row r="2" spans="1:2013" ht="18.5" x14ac:dyDescent="0.45">
      <c r="A2" s="14" t="s">
        <v>77</v>
      </c>
      <c r="B2" s="99"/>
      <c r="C2" s="13"/>
      <c r="D2" s="99"/>
      <c r="E2" s="99"/>
      <c r="F2" s="315"/>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c r="AT2" s="316"/>
      <c r="AU2" s="316"/>
      <c r="AV2" s="316"/>
      <c r="AW2" s="316"/>
      <c r="AX2" s="316"/>
      <c r="AY2" s="316"/>
      <c r="AZ2" s="316"/>
      <c r="BA2" s="316"/>
      <c r="BB2" s="316"/>
      <c r="BC2" s="316"/>
      <c r="BD2" s="316"/>
      <c r="BE2" s="316"/>
      <c r="BF2" s="316"/>
      <c r="BG2" s="316"/>
      <c r="BH2" s="316"/>
      <c r="BI2" s="316"/>
      <c r="BJ2" s="316"/>
      <c r="BK2" s="316"/>
      <c r="BL2" s="316"/>
      <c r="BM2" s="316"/>
      <c r="BN2" s="316"/>
      <c r="BO2" s="316"/>
      <c r="BP2" s="316"/>
      <c r="BQ2" s="316"/>
      <c r="BR2" s="316"/>
      <c r="BS2" s="316"/>
      <c r="BT2" s="316"/>
      <c r="BU2" s="316"/>
      <c r="BV2" s="316"/>
      <c r="BW2" s="316"/>
      <c r="BX2" s="316"/>
      <c r="BY2" s="316"/>
      <c r="BZ2" s="316"/>
      <c r="CA2" s="316"/>
      <c r="CB2" s="316"/>
      <c r="CC2" s="316"/>
      <c r="CD2" s="316"/>
      <c r="CE2" s="316"/>
      <c r="CF2" s="316"/>
      <c r="CG2" s="316"/>
      <c r="CH2" s="316"/>
      <c r="CI2" s="316"/>
      <c r="CJ2" s="316"/>
      <c r="CK2" s="316"/>
      <c r="CL2" s="316"/>
      <c r="CM2" s="316"/>
      <c r="CN2" s="316"/>
      <c r="CO2" s="316"/>
      <c r="CP2" s="316"/>
      <c r="CQ2" s="316"/>
      <c r="CR2" s="316"/>
      <c r="CS2" s="316"/>
      <c r="CT2" s="316"/>
      <c r="CU2" s="316"/>
      <c r="CV2" s="316"/>
      <c r="CW2" s="316"/>
      <c r="CX2" s="316"/>
      <c r="CY2" s="316"/>
      <c r="CZ2" s="316"/>
      <c r="DA2" s="316"/>
      <c r="DB2" s="316"/>
      <c r="DC2" s="316"/>
      <c r="DD2" s="316"/>
      <c r="DE2" s="316"/>
      <c r="DF2" s="316"/>
      <c r="DG2" s="316"/>
      <c r="DH2" s="316"/>
      <c r="DI2" s="316"/>
      <c r="DJ2" s="316"/>
      <c r="DK2" s="316"/>
      <c r="DL2" s="316"/>
      <c r="DM2" s="316"/>
      <c r="DN2" s="316"/>
      <c r="DO2" s="316"/>
      <c r="DP2" s="316"/>
      <c r="DQ2" s="316"/>
      <c r="DR2" s="316"/>
      <c r="DS2" s="316"/>
      <c r="DT2" s="316"/>
      <c r="DU2" s="316"/>
      <c r="DV2" s="316"/>
      <c r="DW2" s="316"/>
      <c r="DX2" s="316"/>
      <c r="DY2" s="316"/>
      <c r="DZ2" s="316"/>
      <c r="EA2" s="316"/>
      <c r="EB2" s="316"/>
      <c r="EC2" s="316"/>
      <c r="ED2" s="316"/>
      <c r="EE2" s="316"/>
      <c r="EF2" s="316"/>
      <c r="EG2" s="316"/>
      <c r="EH2" s="316"/>
      <c r="EI2" s="316"/>
      <c r="EJ2" s="316"/>
      <c r="EK2" s="316"/>
      <c r="EL2" s="316"/>
      <c r="EM2" s="316"/>
      <c r="EN2" s="316"/>
      <c r="EO2" s="316"/>
      <c r="EP2" s="316"/>
      <c r="EQ2" s="316"/>
      <c r="ER2" s="316"/>
      <c r="ES2" s="316"/>
      <c r="ET2" s="316"/>
      <c r="EU2" s="316"/>
      <c r="EV2" s="316"/>
      <c r="EW2" s="316"/>
      <c r="EX2" s="316"/>
      <c r="EY2" s="316"/>
      <c r="EZ2" s="316"/>
      <c r="FA2" s="316"/>
      <c r="FB2" s="316"/>
      <c r="FC2" s="316"/>
      <c r="FD2" s="316"/>
      <c r="FE2" s="316"/>
      <c r="FF2" s="316"/>
      <c r="FG2" s="316"/>
      <c r="FH2" s="316"/>
      <c r="FI2" s="316"/>
      <c r="FJ2" s="316"/>
      <c r="FK2" s="316"/>
      <c r="FL2" s="316"/>
      <c r="FM2" s="316"/>
      <c r="FN2" s="316"/>
      <c r="FO2" s="316"/>
      <c r="FP2" s="316"/>
      <c r="FQ2" s="316"/>
      <c r="FR2" s="316"/>
      <c r="FS2" s="316"/>
      <c r="FT2" s="316"/>
      <c r="FU2" s="316"/>
      <c r="FV2" s="316"/>
      <c r="FW2" s="316"/>
      <c r="FX2" s="316"/>
      <c r="FY2" s="316"/>
      <c r="FZ2" s="316"/>
      <c r="GA2" s="316"/>
      <c r="GB2" s="316"/>
      <c r="GC2" s="316"/>
      <c r="GD2" s="316"/>
      <c r="GE2" s="316"/>
      <c r="GF2" s="316"/>
      <c r="GG2" s="316"/>
      <c r="GH2" s="316"/>
      <c r="GI2" s="316"/>
      <c r="GJ2" s="316"/>
      <c r="GK2" s="316"/>
      <c r="GL2" s="316"/>
      <c r="GM2" s="316"/>
      <c r="GN2" s="316"/>
      <c r="GO2" s="316"/>
      <c r="GP2" s="316"/>
      <c r="GQ2" s="316"/>
      <c r="GR2" s="316"/>
      <c r="GS2" s="316"/>
      <c r="GT2" s="316"/>
      <c r="GU2" s="316"/>
      <c r="GV2" s="316"/>
      <c r="GW2" s="316"/>
      <c r="GX2" s="316"/>
      <c r="GY2" s="316"/>
      <c r="GZ2" s="316"/>
      <c r="HA2" s="316"/>
      <c r="HB2" s="316"/>
      <c r="HC2" s="316"/>
      <c r="HD2" s="316"/>
      <c r="HE2" s="316"/>
      <c r="HF2" s="316"/>
      <c r="HG2" s="316"/>
      <c r="HH2" s="316"/>
      <c r="HI2" s="316"/>
      <c r="HJ2" s="316"/>
      <c r="HK2" s="316"/>
      <c r="HL2" s="316"/>
      <c r="HM2" s="316"/>
      <c r="HN2" s="316"/>
      <c r="HO2" s="316"/>
      <c r="HP2" s="316"/>
      <c r="HQ2" s="316"/>
      <c r="HR2" s="316"/>
      <c r="HS2" s="316"/>
      <c r="HT2" s="316"/>
      <c r="HU2" s="316"/>
      <c r="HV2" s="316"/>
      <c r="HW2" s="316"/>
      <c r="HX2" s="316"/>
      <c r="HY2" s="316"/>
      <c r="HZ2" s="316"/>
      <c r="IA2" s="316"/>
      <c r="IB2" s="316"/>
      <c r="IC2" s="316"/>
      <c r="ID2" s="316"/>
      <c r="IE2" s="316"/>
      <c r="IF2" s="316"/>
      <c r="IG2" s="316"/>
      <c r="IH2" s="316"/>
      <c r="II2" s="316"/>
      <c r="IJ2" s="316"/>
      <c r="IK2" s="316"/>
      <c r="IL2" s="316"/>
      <c r="IM2" s="316"/>
      <c r="IN2" s="316"/>
      <c r="IO2" s="316"/>
      <c r="IP2" s="316"/>
      <c r="IQ2" s="316"/>
      <c r="IR2" s="316"/>
      <c r="IS2" s="316"/>
      <c r="IT2" s="316"/>
      <c r="IU2" s="316"/>
      <c r="IV2" s="316"/>
      <c r="IW2" s="316"/>
      <c r="IX2" s="316"/>
      <c r="IY2" s="316"/>
      <c r="IZ2" s="316"/>
      <c r="JA2" s="316"/>
      <c r="JB2" s="316"/>
      <c r="JC2" s="316"/>
      <c r="JD2" s="316"/>
      <c r="JE2" s="316"/>
      <c r="JF2" s="316"/>
      <c r="JG2" s="316"/>
      <c r="JH2" s="316"/>
      <c r="JI2" s="316"/>
      <c r="JJ2" s="316"/>
      <c r="JK2" s="316"/>
      <c r="JL2" s="316"/>
      <c r="JM2" s="316"/>
      <c r="JN2" s="316"/>
      <c r="JO2" s="316"/>
      <c r="JP2" s="316"/>
      <c r="JQ2" s="316"/>
      <c r="JR2" s="316"/>
      <c r="JS2" s="316"/>
      <c r="JT2" s="316"/>
      <c r="JU2" s="316"/>
      <c r="JV2" s="316"/>
      <c r="JW2" s="316"/>
      <c r="JX2" s="316"/>
      <c r="JY2" s="316"/>
      <c r="JZ2" s="316"/>
      <c r="KA2" s="316"/>
      <c r="KB2" s="316"/>
      <c r="KC2" s="316"/>
      <c r="KD2" s="316"/>
      <c r="KE2" s="316"/>
      <c r="KF2" s="316"/>
      <c r="KG2" s="316"/>
      <c r="KH2" s="316"/>
      <c r="KI2" s="316"/>
      <c r="KJ2" s="316"/>
      <c r="KK2" s="316"/>
      <c r="KL2" s="316"/>
      <c r="KM2" s="316"/>
      <c r="KN2" s="316"/>
      <c r="KO2" s="316"/>
      <c r="KP2" s="316"/>
      <c r="KQ2" s="316"/>
      <c r="KR2" s="316"/>
      <c r="KS2" s="316"/>
      <c r="KT2" s="316"/>
      <c r="KU2" s="316"/>
      <c r="KV2" s="316"/>
      <c r="KW2" s="316"/>
      <c r="KX2" s="316"/>
      <c r="KY2" s="316"/>
      <c r="KZ2" s="316"/>
      <c r="LA2" s="316"/>
      <c r="LB2" s="316"/>
      <c r="LC2" s="316"/>
      <c r="LD2" s="316"/>
      <c r="LE2" s="316"/>
      <c r="LF2" s="316"/>
      <c r="LG2" s="316"/>
      <c r="LH2" s="316"/>
      <c r="LI2" s="316"/>
      <c r="LJ2" s="316"/>
      <c r="LK2" s="316"/>
      <c r="LL2" s="316"/>
      <c r="LM2" s="316"/>
      <c r="LN2" s="316"/>
      <c r="LO2" s="316"/>
      <c r="LP2" s="316"/>
      <c r="LQ2" s="316"/>
      <c r="LR2" s="316"/>
      <c r="LS2" s="316"/>
      <c r="LT2" s="316"/>
      <c r="LU2" s="316"/>
      <c r="LV2" s="316"/>
      <c r="LW2" s="316"/>
      <c r="LX2" s="316"/>
      <c r="LY2" s="316"/>
      <c r="LZ2" s="316"/>
      <c r="MA2" s="316"/>
      <c r="MB2" s="316"/>
      <c r="MC2" s="316"/>
      <c r="MD2" s="316"/>
      <c r="ME2" s="316"/>
      <c r="MF2" s="316"/>
      <c r="MG2" s="316"/>
      <c r="MH2" s="316"/>
      <c r="MI2" s="316"/>
      <c r="MJ2" s="316"/>
      <c r="MK2" s="316"/>
      <c r="ML2" s="316"/>
      <c r="MM2" s="316"/>
      <c r="MN2" s="316"/>
      <c r="MO2" s="316"/>
      <c r="MP2" s="316"/>
      <c r="MQ2" s="316"/>
      <c r="MR2" s="316"/>
      <c r="MS2" s="316"/>
      <c r="MT2" s="316"/>
      <c r="MU2" s="316"/>
      <c r="MV2" s="316"/>
      <c r="MW2" s="316"/>
      <c r="MX2" s="316"/>
      <c r="MY2" s="316"/>
      <c r="MZ2" s="316"/>
      <c r="NA2" s="316"/>
      <c r="NB2" s="316"/>
      <c r="NC2" s="316"/>
      <c r="ND2" s="316"/>
      <c r="NE2" s="316"/>
      <c r="NF2" s="316"/>
      <c r="NG2" s="316"/>
      <c r="NH2" s="316"/>
      <c r="NI2" s="316"/>
      <c r="NJ2" s="316"/>
      <c r="NK2" s="316"/>
      <c r="NL2" s="316"/>
      <c r="NM2" s="316"/>
      <c r="NN2" s="316"/>
      <c r="NO2" s="316"/>
      <c r="NP2" s="316"/>
      <c r="NQ2" s="316"/>
      <c r="NR2" s="316"/>
      <c r="NS2" s="316"/>
      <c r="NT2" s="316"/>
      <c r="NU2" s="316"/>
      <c r="NV2" s="316"/>
      <c r="NW2" s="316"/>
      <c r="NX2" s="316"/>
      <c r="NY2" s="316"/>
      <c r="NZ2" s="316"/>
      <c r="OA2" s="316"/>
      <c r="OB2" s="316"/>
      <c r="OC2" s="316"/>
      <c r="OD2" s="316"/>
      <c r="OE2" s="316"/>
      <c r="OF2" s="316"/>
      <c r="OG2" s="316"/>
      <c r="OH2" s="316"/>
      <c r="OI2" s="316"/>
      <c r="OJ2" s="316"/>
      <c r="OK2" s="316"/>
      <c r="OL2" s="316"/>
      <c r="OM2" s="316"/>
      <c r="ON2" s="316"/>
      <c r="OO2" s="316"/>
      <c r="OP2" s="316"/>
      <c r="OQ2" s="316"/>
      <c r="OR2" s="316"/>
      <c r="OS2" s="316"/>
      <c r="OT2" s="316"/>
      <c r="OU2" s="316"/>
      <c r="OV2" s="316"/>
      <c r="OW2" s="316"/>
      <c r="OX2" s="316"/>
      <c r="OY2" s="316"/>
      <c r="OZ2" s="316"/>
      <c r="PA2" s="316"/>
      <c r="PB2" s="316"/>
      <c r="PC2" s="316"/>
      <c r="PD2" s="316"/>
      <c r="PE2" s="316"/>
      <c r="PF2" s="316"/>
      <c r="PG2" s="316"/>
      <c r="PH2" s="316"/>
      <c r="PI2" s="316"/>
      <c r="PJ2" s="316"/>
      <c r="PK2" s="316"/>
      <c r="PL2" s="316"/>
      <c r="PM2" s="316"/>
      <c r="PN2" s="316"/>
      <c r="PO2" s="316"/>
      <c r="PP2" s="316"/>
      <c r="PQ2" s="316"/>
      <c r="PR2" s="316"/>
      <c r="PS2" s="316"/>
      <c r="PT2" s="316"/>
      <c r="PU2" s="316"/>
      <c r="PV2" s="316"/>
      <c r="PW2" s="316"/>
      <c r="PX2" s="316"/>
      <c r="PY2" s="316"/>
      <c r="PZ2" s="316"/>
      <c r="QA2" s="316"/>
      <c r="QB2" s="316"/>
      <c r="QC2" s="316"/>
      <c r="QD2" s="316"/>
      <c r="QE2" s="316"/>
      <c r="QF2" s="316"/>
      <c r="QG2" s="316"/>
      <c r="QH2" s="316"/>
      <c r="QI2" s="316"/>
      <c r="QJ2" s="316"/>
      <c r="QK2" s="316"/>
      <c r="QL2" s="316"/>
      <c r="QM2" s="316"/>
      <c r="QN2" s="316"/>
      <c r="QO2" s="316"/>
      <c r="QP2" s="316"/>
      <c r="QQ2" s="316"/>
      <c r="QR2" s="316"/>
      <c r="QS2" s="316"/>
      <c r="QT2" s="316"/>
      <c r="QU2" s="316"/>
      <c r="QV2" s="316"/>
      <c r="QW2" s="316"/>
      <c r="QX2" s="316"/>
      <c r="QY2" s="316"/>
      <c r="QZ2" s="316"/>
      <c r="RA2" s="316"/>
      <c r="RB2" s="316"/>
      <c r="RC2" s="316"/>
      <c r="RD2" s="316"/>
      <c r="RE2" s="316"/>
      <c r="RF2" s="316"/>
      <c r="RG2" s="316"/>
      <c r="RH2" s="316"/>
      <c r="RI2" s="316"/>
      <c r="RJ2" s="316"/>
      <c r="RK2" s="316"/>
      <c r="RL2" s="316"/>
      <c r="RM2" s="316"/>
      <c r="RN2" s="316"/>
      <c r="RO2" s="316"/>
      <c r="RP2" s="316"/>
      <c r="RQ2" s="316"/>
      <c r="RR2" s="316"/>
      <c r="RS2" s="316"/>
      <c r="RT2" s="316"/>
      <c r="RU2" s="316"/>
      <c r="RV2" s="316"/>
      <c r="RW2" s="316"/>
      <c r="RX2" s="316"/>
      <c r="RY2" s="316"/>
      <c r="RZ2" s="316"/>
      <c r="SA2" s="316"/>
      <c r="SB2" s="316"/>
      <c r="SC2" s="316"/>
      <c r="SD2" s="316"/>
      <c r="SE2" s="316"/>
      <c r="SF2" s="316"/>
      <c r="SG2" s="316"/>
      <c r="SH2" s="316"/>
      <c r="SI2" s="316"/>
      <c r="SJ2" s="316"/>
      <c r="SK2" s="316"/>
      <c r="SL2" s="316"/>
      <c r="SM2" s="316"/>
      <c r="SN2" s="316"/>
      <c r="SO2" s="316"/>
      <c r="SP2" s="316"/>
      <c r="SQ2" s="316"/>
      <c r="SR2" s="316"/>
      <c r="SS2" s="316"/>
      <c r="ST2" s="316"/>
      <c r="SU2" s="316"/>
      <c r="SV2" s="316"/>
      <c r="SW2" s="316"/>
      <c r="SX2" s="316"/>
      <c r="SY2" s="316"/>
      <c r="SZ2" s="316"/>
      <c r="TA2" s="316"/>
      <c r="TB2" s="316"/>
      <c r="TC2" s="316"/>
      <c r="TD2" s="316"/>
      <c r="TE2" s="316"/>
      <c r="TF2" s="316"/>
      <c r="TG2" s="316"/>
      <c r="TH2" s="316"/>
      <c r="TI2" s="316"/>
      <c r="TJ2" s="316"/>
      <c r="TK2" s="316"/>
      <c r="TL2" s="316"/>
      <c r="TM2" s="316"/>
      <c r="TN2" s="316"/>
      <c r="TO2" s="316"/>
      <c r="TP2" s="316"/>
      <c r="TQ2" s="316"/>
      <c r="TR2" s="316"/>
      <c r="TS2" s="316"/>
      <c r="TT2" s="316"/>
      <c r="TU2" s="316"/>
      <c r="TV2" s="316"/>
      <c r="TW2" s="316"/>
      <c r="TX2" s="316"/>
      <c r="TY2" s="316"/>
      <c r="TZ2" s="316"/>
      <c r="UA2" s="316"/>
      <c r="UB2" s="316"/>
      <c r="UC2" s="316"/>
      <c r="UD2" s="316"/>
      <c r="UE2" s="316"/>
      <c r="UF2" s="316"/>
      <c r="UG2" s="316"/>
      <c r="UH2" s="316"/>
      <c r="UI2" s="316"/>
      <c r="UJ2" s="316"/>
      <c r="UK2" s="316"/>
      <c r="UL2" s="316"/>
      <c r="UM2" s="316"/>
      <c r="UN2" s="316"/>
      <c r="UO2" s="316"/>
      <c r="UP2" s="316"/>
      <c r="UQ2" s="316"/>
      <c r="UR2" s="316"/>
      <c r="US2" s="316"/>
      <c r="UT2" s="316"/>
      <c r="UU2" s="316"/>
      <c r="UV2" s="316"/>
      <c r="UW2" s="316"/>
      <c r="UX2" s="316"/>
      <c r="UY2" s="316"/>
      <c r="UZ2" s="316"/>
      <c r="VA2" s="316"/>
      <c r="VB2" s="316"/>
      <c r="VC2" s="316"/>
      <c r="VD2" s="316"/>
      <c r="VE2" s="316"/>
      <c r="VF2" s="316"/>
      <c r="VG2" s="316"/>
      <c r="VH2" s="316"/>
      <c r="VI2" s="316"/>
      <c r="VJ2" s="316"/>
      <c r="VK2" s="316"/>
      <c r="VL2" s="316"/>
      <c r="VM2" s="316"/>
      <c r="VN2" s="316"/>
      <c r="VO2" s="316"/>
      <c r="VP2" s="316"/>
      <c r="VQ2" s="316"/>
      <c r="VR2" s="316"/>
      <c r="VS2" s="316"/>
      <c r="VT2" s="316"/>
      <c r="VU2" s="316"/>
      <c r="VV2" s="316"/>
      <c r="VW2" s="316"/>
      <c r="VX2" s="316"/>
      <c r="VY2" s="316"/>
      <c r="VZ2" s="316"/>
      <c r="WA2" s="316"/>
      <c r="WB2" s="316"/>
      <c r="WC2" s="316"/>
      <c r="WD2" s="316"/>
      <c r="WE2" s="316"/>
      <c r="WF2" s="316"/>
      <c r="WG2" s="316"/>
      <c r="WH2" s="316"/>
      <c r="WI2" s="316"/>
      <c r="WJ2" s="316"/>
      <c r="WK2" s="316"/>
      <c r="WL2" s="316"/>
      <c r="WM2" s="316"/>
      <c r="WN2" s="316"/>
      <c r="WO2" s="316"/>
      <c r="WP2" s="316"/>
      <c r="WQ2" s="316"/>
      <c r="WR2" s="316"/>
      <c r="WS2" s="316"/>
      <c r="WT2" s="316"/>
      <c r="WU2" s="316"/>
      <c r="WV2" s="316"/>
      <c r="WW2" s="316"/>
      <c r="WX2" s="316"/>
      <c r="WY2" s="316"/>
      <c r="WZ2" s="316"/>
      <c r="XA2" s="316"/>
      <c r="XB2" s="316"/>
      <c r="XC2" s="316"/>
      <c r="XD2" s="316"/>
      <c r="XE2" s="316"/>
      <c r="XF2" s="316"/>
      <c r="XG2" s="316"/>
      <c r="XH2" s="316"/>
      <c r="XI2" s="316"/>
      <c r="XJ2" s="316"/>
      <c r="XK2" s="316"/>
      <c r="XL2" s="316"/>
      <c r="XM2" s="316"/>
      <c r="XN2" s="316"/>
      <c r="XO2" s="316"/>
      <c r="XP2" s="316"/>
      <c r="XQ2" s="316"/>
      <c r="XR2" s="316"/>
      <c r="XS2" s="316"/>
      <c r="XT2" s="316"/>
      <c r="XU2" s="316"/>
      <c r="XV2" s="316"/>
      <c r="XW2" s="316"/>
      <c r="XX2" s="316"/>
      <c r="XY2" s="316"/>
      <c r="XZ2" s="316"/>
      <c r="YA2" s="316"/>
      <c r="YB2" s="316"/>
      <c r="YC2" s="316"/>
      <c r="YD2" s="316"/>
      <c r="YE2" s="316"/>
      <c r="YF2" s="316"/>
      <c r="YG2" s="316"/>
      <c r="YH2" s="316"/>
      <c r="YI2" s="316"/>
      <c r="YJ2" s="316"/>
      <c r="YK2" s="316"/>
      <c r="YL2" s="316"/>
      <c r="YM2" s="316"/>
      <c r="YN2" s="316"/>
      <c r="YO2" s="316"/>
      <c r="YP2" s="316"/>
      <c r="YQ2" s="316"/>
      <c r="YR2" s="316"/>
      <c r="YS2" s="316"/>
      <c r="YT2" s="316"/>
      <c r="YU2" s="316"/>
      <c r="YV2" s="316"/>
      <c r="YW2" s="316"/>
      <c r="YX2" s="316"/>
      <c r="YY2" s="316"/>
      <c r="YZ2" s="316"/>
      <c r="ZA2" s="316"/>
      <c r="ZB2" s="316"/>
      <c r="ZC2" s="316"/>
      <c r="ZD2" s="316"/>
      <c r="ZE2" s="316"/>
      <c r="ZF2" s="316"/>
      <c r="ZG2" s="316"/>
      <c r="ZH2" s="316"/>
      <c r="ZI2" s="316"/>
      <c r="ZJ2" s="316"/>
      <c r="ZK2" s="316"/>
      <c r="ZL2" s="316"/>
      <c r="ZM2" s="316"/>
      <c r="ZN2" s="316"/>
      <c r="ZO2" s="316"/>
      <c r="ZP2" s="316"/>
      <c r="ZQ2" s="316"/>
      <c r="ZR2" s="316"/>
      <c r="ZS2" s="316"/>
      <c r="ZT2" s="316"/>
      <c r="ZU2" s="316"/>
      <c r="ZV2" s="316"/>
      <c r="ZW2" s="316"/>
      <c r="ZX2" s="316"/>
      <c r="ZY2" s="316"/>
      <c r="ZZ2" s="316"/>
      <c r="AAA2" s="316"/>
      <c r="AAB2" s="316"/>
      <c r="AAC2" s="316"/>
      <c r="AAD2" s="316"/>
      <c r="AAE2" s="316"/>
      <c r="AAF2" s="316"/>
      <c r="AAG2" s="316"/>
      <c r="AAH2" s="316"/>
      <c r="AAI2" s="316"/>
      <c r="AAJ2" s="316"/>
      <c r="AAK2" s="316"/>
      <c r="AAL2" s="316"/>
      <c r="AAM2" s="316"/>
      <c r="AAN2" s="316"/>
      <c r="AAO2" s="316"/>
      <c r="AAP2" s="316"/>
      <c r="AAQ2" s="316"/>
      <c r="AAR2" s="316"/>
      <c r="AAS2" s="316"/>
      <c r="AAT2" s="316"/>
      <c r="AAU2" s="316"/>
      <c r="AAV2" s="316"/>
      <c r="AAW2" s="316"/>
      <c r="AAX2" s="316"/>
      <c r="AAY2" s="316"/>
      <c r="AAZ2" s="316"/>
      <c r="ABA2" s="316"/>
      <c r="ABB2" s="316"/>
      <c r="ABC2" s="316"/>
      <c r="ABD2" s="316"/>
      <c r="ABE2" s="316"/>
      <c r="ABF2" s="316"/>
      <c r="ABG2" s="316"/>
      <c r="ABH2" s="316"/>
      <c r="ABI2" s="316"/>
      <c r="ABJ2" s="316"/>
      <c r="ABK2" s="316"/>
      <c r="ABL2" s="316"/>
      <c r="ABM2" s="316"/>
      <c r="ABN2" s="316"/>
      <c r="ABO2" s="316"/>
      <c r="ABP2" s="316"/>
      <c r="ABQ2" s="316"/>
      <c r="ABR2" s="316"/>
      <c r="ABS2" s="316"/>
      <c r="ABT2" s="316"/>
      <c r="ABU2" s="316"/>
      <c r="ABV2" s="316"/>
      <c r="ABW2" s="316"/>
      <c r="ABX2" s="316"/>
      <c r="ABY2" s="316"/>
      <c r="ABZ2" s="316"/>
      <c r="ACA2" s="316"/>
      <c r="ACB2" s="316"/>
      <c r="ACC2" s="316"/>
      <c r="ACD2" s="316"/>
      <c r="ACE2" s="316"/>
      <c r="ACF2" s="316"/>
      <c r="ACG2" s="316"/>
      <c r="ACH2" s="316"/>
      <c r="ACI2" s="316"/>
      <c r="ACJ2" s="316"/>
      <c r="ACK2" s="316"/>
      <c r="ACL2" s="316"/>
      <c r="ACM2" s="316"/>
      <c r="ACN2" s="316"/>
      <c r="ACO2" s="316"/>
      <c r="ACP2" s="316"/>
      <c r="ACQ2" s="316"/>
      <c r="ACR2" s="316"/>
      <c r="ACS2" s="316"/>
      <c r="ACT2" s="316"/>
      <c r="ACU2" s="316"/>
      <c r="ACV2" s="316"/>
      <c r="ACW2" s="316"/>
      <c r="ACX2" s="316"/>
      <c r="ACY2" s="316"/>
      <c r="ACZ2" s="316"/>
      <c r="ADA2" s="316"/>
      <c r="ADB2" s="316"/>
      <c r="ADC2" s="316"/>
      <c r="ADD2" s="316"/>
      <c r="ADE2" s="316"/>
      <c r="ADF2" s="316"/>
      <c r="ADG2" s="316"/>
      <c r="ADH2" s="316"/>
      <c r="ADI2" s="316"/>
      <c r="ADJ2" s="316"/>
      <c r="ADK2" s="316"/>
      <c r="ADL2" s="316"/>
      <c r="ADM2" s="316"/>
      <c r="ADN2" s="316"/>
      <c r="ADO2" s="316"/>
      <c r="ADP2" s="316"/>
      <c r="ADQ2" s="316"/>
      <c r="ADR2" s="316"/>
      <c r="ADS2" s="316"/>
      <c r="ADT2" s="316"/>
      <c r="ADU2" s="316"/>
      <c r="ADV2" s="316"/>
      <c r="ADW2" s="316"/>
      <c r="ADX2" s="316"/>
      <c r="ADY2" s="316"/>
      <c r="ADZ2" s="316"/>
      <c r="AEA2" s="316"/>
      <c r="AEB2" s="316"/>
      <c r="AEC2" s="316"/>
      <c r="AED2" s="316"/>
      <c r="AEE2" s="316"/>
      <c r="AEF2" s="316"/>
      <c r="AEG2" s="316"/>
      <c r="AEH2" s="316"/>
      <c r="AEI2" s="316"/>
      <c r="AEJ2" s="316"/>
      <c r="AEK2" s="316"/>
      <c r="AEL2" s="316"/>
      <c r="AEM2" s="316"/>
      <c r="AEN2" s="316"/>
      <c r="AEO2" s="316"/>
      <c r="AEP2" s="316"/>
      <c r="AEQ2" s="316"/>
      <c r="AER2" s="316"/>
      <c r="AES2" s="316"/>
      <c r="AET2" s="316"/>
      <c r="AEU2" s="316"/>
      <c r="AEV2" s="316"/>
      <c r="AEW2" s="316"/>
      <c r="AEX2" s="316"/>
      <c r="AEY2" s="316"/>
      <c r="AEZ2" s="316"/>
      <c r="AFA2" s="316"/>
      <c r="AFB2" s="316"/>
      <c r="AFC2" s="316"/>
      <c r="AFD2" s="316"/>
      <c r="AFE2" s="316"/>
      <c r="AFF2" s="316"/>
      <c r="AFG2" s="316"/>
      <c r="AFH2" s="316"/>
      <c r="AFI2" s="316"/>
      <c r="AFJ2" s="316"/>
      <c r="AFK2" s="316"/>
      <c r="AFL2" s="316"/>
      <c r="AFM2" s="316"/>
      <c r="AFN2" s="316"/>
      <c r="AFO2" s="316"/>
      <c r="AFP2" s="316"/>
      <c r="AFQ2" s="316"/>
      <c r="AFR2" s="316"/>
      <c r="AFS2" s="316"/>
      <c r="AFT2" s="316"/>
      <c r="AFU2" s="316"/>
      <c r="AFV2" s="316"/>
      <c r="AFW2" s="316"/>
      <c r="AFX2" s="316"/>
      <c r="AFY2" s="316"/>
      <c r="AFZ2" s="316"/>
      <c r="AGA2" s="316"/>
      <c r="AGB2" s="316"/>
      <c r="AGC2" s="316"/>
      <c r="AGD2" s="316"/>
      <c r="AGE2" s="316"/>
      <c r="AGF2" s="316"/>
      <c r="AGG2" s="316"/>
      <c r="AGH2" s="316"/>
      <c r="AGI2" s="316"/>
      <c r="AGJ2" s="316"/>
      <c r="AGK2" s="316"/>
      <c r="AGL2" s="316"/>
      <c r="AGM2" s="316"/>
      <c r="AGN2" s="316"/>
      <c r="AGO2" s="316"/>
      <c r="AGP2" s="316"/>
      <c r="AGQ2" s="316"/>
      <c r="AGR2" s="316"/>
      <c r="AGS2" s="316"/>
      <c r="AGT2" s="316"/>
      <c r="AGU2" s="316"/>
      <c r="AGV2" s="316"/>
      <c r="AGW2" s="316"/>
      <c r="AGX2" s="316"/>
      <c r="AGY2" s="316"/>
      <c r="AGZ2" s="316"/>
      <c r="AHA2" s="316"/>
      <c r="AHB2" s="316"/>
      <c r="AHC2" s="316"/>
      <c r="AHD2" s="316"/>
      <c r="AHE2" s="316"/>
      <c r="AHF2" s="316"/>
      <c r="AHG2" s="316"/>
      <c r="AHH2" s="316"/>
      <c r="AHI2" s="316"/>
      <c r="AHJ2" s="316"/>
      <c r="AHK2" s="316"/>
      <c r="AHL2" s="316"/>
      <c r="AHM2" s="316"/>
      <c r="AHN2" s="316"/>
      <c r="AHO2" s="316"/>
      <c r="AHP2" s="316"/>
      <c r="AHQ2" s="316"/>
      <c r="AHR2" s="316"/>
      <c r="AHS2" s="316"/>
      <c r="AHT2" s="316"/>
      <c r="AHU2" s="316"/>
      <c r="AHV2" s="316"/>
      <c r="AHW2" s="316"/>
      <c r="AHX2" s="316"/>
      <c r="AHY2" s="316"/>
      <c r="AHZ2" s="316"/>
      <c r="AIA2" s="316"/>
      <c r="AIB2" s="316"/>
      <c r="AIC2" s="316"/>
      <c r="AID2" s="316"/>
      <c r="AIE2" s="316"/>
      <c r="AIF2" s="316"/>
      <c r="AIG2" s="316"/>
      <c r="AIH2" s="316"/>
      <c r="AII2" s="316"/>
      <c r="AIJ2" s="316"/>
      <c r="AIK2" s="316"/>
      <c r="AIL2" s="316"/>
      <c r="AIM2" s="316"/>
      <c r="AIN2" s="316"/>
      <c r="AIO2" s="316"/>
      <c r="AIP2" s="316"/>
      <c r="AIQ2" s="316"/>
      <c r="AIR2" s="316"/>
      <c r="AIS2" s="316"/>
      <c r="AIT2" s="316"/>
      <c r="AIU2" s="316"/>
      <c r="AIV2" s="316"/>
      <c r="AIW2" s="316"/>
      <c r="AIX2" s="316"/>
      <c r="AIY2" s="316"/>
      <c r="AIZ2" s="316"/>
      <c r="AJA2" s="316"/>
      <c r="AJB2" s="316"/>
      <c r="AJC2" s="316"/>
      <c r="AJD2" s="316"/>
      <c r="AJE2" s="316"/>
      <c r="AJF2" s="316"/>
      <c r="AJG2" s="316"/>
      <c r="AJH2" s="316"/>
      <c r="AJI2" s="316"/>
      <c r="AJJ2" s="316"/>
      <c r="AJK2" s="316"/>
      <c r="AJL2" s="316"/>
      <c r="AJM2" s="316"/>
      <c r="AJN2" s="316"/>
      <c r="AJO2" s="316"/>
      <c r="AJP2" s="316"/>
      <c r="AJQ2" s="316"/>
      <c r="AJR2" s="316"/>
      <c r="AJS2" s="316"/>
      <c r="AJT2" s="316"/>
      <c r="AJU2" s="316"/>
      <c r="AJV2" s="316"/>
      <c r="AJW2" s="316"/>
      <c r="AJX2" s="316"/>
      <c r="AJY2" s="316"/>
      <c r="AJZ2" s="316"/>
      <c r="AKA2" s="316"/>
      <c r="AKB2" s="316"/>
      <c r="AKC2" s="316"/>
      <c r="AKD2" s="316"/>
      <c r="AKE2" s="316"/>
      <c r="AKF2" s="316"/>
      <c r="AKG2" s="316"/>
      <c r="AKH2" s="316"/>
      <c r="AKI2" s="316"/>
      <c r="AKJ2" s="316"/>
      <c r="AKK2" s="316"/>
      <c r="AKL2" s="316"/>
      <c r="AKM2" s="316"/>
      <c r="AKN2" s="316"/>
      <c r="AKO2" s="316"/>
      <c r="AKP2" s="316"/>
      <c r="AKQ2" s="316"/>
      <c r="AKR2" s="316"/>
      <c r="AKS2" s="316"/>
      <c r="AKT2" s="316"/>
      <c r="AKU2" s="316"/>
      <c r="AKV2" s="316"/>
      <c r="AKW2" s="316"/>
      <c r="AKX2" s="316"/>
      <c r="AKY2" s="316"/>
      <c r="AKZ2" s="316"/>
      <c r="ALA2" s="316"/>
      <c r="ALB2" s="316"/>
      <c r="ALC2" s="316"/>
      <c r="ALD2" s="316"/>
      <c r="ALE2" s="316"/>
      <c r="ALF2" s="316"/>
      <c r="ALG2" s="316"/>
      <c r="ALH2" s="316"/>
      <c r="ALI2" s="316"/>
      <c r="ALJ2" s="316"/>
      <c r="ALK2" s="316"/>
      <c r="ALL2" s="316"/>
      <c r="ALM2" s="316"/>
      <c r="ALN2" s="316"/>
      <c r="ALO2" s="316"/>
      <c r="ALP2" s="316"/>
      <c r="ALQ2" s="316"/>
      <c r="ALR2" s="316"/>
      <c r="ALS2" s="316"/>
      <c r="ALT2" s="316"/>
      <c r="ALU2" s="316"/>
      <c r="ALV2" s="316"/>
      <c r="ALW2" s="316"/>
      <c r="ALX2" s="316"/>
      <c r="ALY2" s="316"/>
      <c r="ALZ2" s="316"/>
      <c r="AMA2" s="316"/>
      <c r="AMB2" s="316"/>
      <c r="AMC2" s="316"/>
      <c r="AMD2" s="316"/>
      <c r="AME2" s="316"/>
      <c r="AMF2" s="316"/>
      <c r="AMG2" s="316"/>
      <c r="AMH2" s="316"/>
      <c r="AMI2" s="316"/>
      <c r="AMJ2" s="316"/>
      <c r="AMK2" s="316"/>
      <c r="AML2" s="316"/>
      <c r="AMM2" s="316"/>
      <c r="AMN2" s="316"/>
      <c r="AMO2" s="316"/>
      <c r="AMP2" s="316"/>
      <c r="AMQ2" s="316"/>
      <c r="AMR2" s="316"/>
      <c r="AMS2" s="316"/>
      <c r="AMT2" s="316"/>
      <c r="AMU2" s="316"/>
      <c r="AMV2" s="316"/>
      <c r="AMW2" s="316"/>
      <c r="AMX2" s="316"/>
      <c r="AMY2" s="316"/>
      <c r="AMZ2" s="316"/>
      <c r="ANA2" s="316"/>
      <c r="ANB2" s="316"/>
      <c r="ANC2" s="316"/>
      <c r="AND2" s="316"/>
      <c r="ANE2" s="316"/>
      <c r="ANF2" s="316"/>
      <c r="ANG2" s="316"/>
      <c r="ANH2" s="316"/>
      <c r="ANI2" s="316"/>
      <c r="ANJ2" s="316"/>
      <c r="ANK2" s="316"/>
      <c r="ANL2" s="316"/>
      <c r="ANM2" s="316"/>
      <c r="ANN2" s="316"/>
      <c r="ANO2" s="316"/>
      <c r="ANP2" s="316"/>
      <c r="ANQ2" s="316"/>
      <c r="ANR2" s="316"/>
      <c r="ANS2" s="316"/>
      <c r="ANT2" s="316"/>
      <c r="ANU2" s="316"/>
      <c r="ANV2" s="316"/>
      <c r="ANW2" s="316"/>
      <c r="ANX2" s="316"/>
      <c r="ANY2" s="316"/>
      <c r="ANZ2" s="316"/>
      <c r="AOA2" s="316"/>
      <c r="AOB2" s="316"/>
      <c r="AOC2" s="316"/>
      <c r="AOD2" s="316"/>
      <c r="AOE2" s="316"/>
      <c r="AOF2" s="316"/>
      <c r="AOG2" s="316"/>
      <c r="AOH2" s="316"/>
      <c r="AOI2" s="316"/>
      <c r="AOJ2" s="316"/>
      <c r="AOK2" s="316"/>
      <c r="AOL2" s="316"/>
      <c r="AOM2" s="316"/>
      <c r="AON2" s="316"/>
      <c r="AOO2" s="316"/>
      <c r="AOP2" s="316"/>
      <c r="AOQ2" s="316"/>
      <c r="AOR2" s="316"/>
      <c r="AOS2" s="316"/>
      <c r="AOT2" s="316"/>
      <c r="AOU2" s="316"/>
      <c r="AOV2" s="316"/>
      <c r="AOW2" s="316"/>
      <c r="AOX2" s="316"/>
      <c r="AOY2" s="316"/>
      <c r="AOZ2" s="316"/>
      <c r="APA2" s="316"/>
      <c r="APB2" s="316"/>
      <c r="APC2" s="316"/>
      <c r="APD2" s="316"/>
      <c r="APE2" s="316"/>
      <c r="APF2" s="316"/>
      <c r="APG2" s="316"/>
      <c r="APH2" s="316"/>
      <c r="API2" s="316"/>
      <c r="APJ2" s="316"/>
      <c r="APK2" s="316"/>
      <c r="APL2" s="316"/>
      <c r="APM2" s="316"/>
      <c r="APN2" s="316"/>
      <c r="APO2" s="316"/>
      <c r="APP2" s="316"/>
      <c r="APQ2" s="316"/>
      <c r="APR2" s="316"/>
      <c r="APS2" s="316"/>
      <c r="APT2" s="316"/>
      <c r="APU2" s="316"/>
      <c r="APV2" s="316"/>
      <c r="APW2" s="316"/>
      <c r="APX2" s="316"/>
      <c r="APY2" s="316"/>
      <c r="APZ2" s="316"/>
      <c r="AQA2" s="316"/>
      <c r="AQB2" s="316"/>
      <c r="AQC2" s="316"/>
      <c r="AQD2" s="316"/>
      <c r="AQE2" s="316"/>
      <c r="AQF2" s="316"/>
      <c r="AQG2" s="316"/>
      <c r="AQH2" s="316"/>
      <c r="AQI2" s="316"/>
      <c r="AQJ2" s="316"/>
      <c r="AQK2" s="316"/>
      <c r="AQL2" s="316"/>
      <c r="AQM2" s="316"/>
      <c r="AQN2" s="316"/>
      <c r="AQO2" s="316"/>
      <c r="AQP2" s="316"/>
      <c r="AQQ2" s="316"/>
      <c r="AQR2" s="316"/>
      <c r="AQS2" s="316"/>
      <c r="AQT2" s="316"/>
      <c r="AQU2" s="316"/>
      <c r="AQV2" s="316"/>
      <c r="AQW2" s="316"/>
      <c r="AQX2" s="316"/>
      <c r="AQY2" s="316"/>
      <c r="AQZ2" s="316"/>
      <c r="ARA2" s="316"/>
      <c r="ARB2" s="316"/>
      <c r="ARC2" s="316"/>
      <c r="ARD2" s="316"/>
      <c r="ARE2" s="316"/>
      <c r="ARF2" s="316"/>
      <c r="ARG2" s="316"/>
      <c r="ARH2" s="316"/>
      <c r="ARI2" s="316"/>
      <c r="ARJ2" s="316"/>
      <c r="ARK2" s="316"/>
      <c r="ARL2" s="316"/>
      <c r="ARM2" s="316"/>
      <c r="ARN2" s="316"/>
      <c r="ARO2" s="316"/>
      <c r="ARP2" s="316"/>
      <c r="ARQ2" s="316"/>
      <c r="ARR2" s="316"/>
      <c r="ARS2" s="316"/>
      <c r="ART2" s="316"/>
      <c r="ARU2" s="316"/>
      <c r="ARV2" s="316"/>
      <c r="ARW2" s="316"/>
      <c r="ARX2" s="316"/>
      <c r="ARY2" s="316"/>
      <c r="ARZ2" s="316"/>
      <c r="ASA2" s="316"/>
      <c r="ASB2" s="316"/>
      <c r="ASC2" s="316"/>
      <c r="ASD2" s="316"/>
      <c r="ASE2" s="316"/>
      <c r="ASF2" s="316"/>
      <c r="ASG2" s="316"/>
      <c r="ASH2" s="316"/>
      <c r="ASI2" s="316"/>
      <c r="ASJ2" s="316"/>
      <c r="ASK2" s="316"/>
      <c r="ASL2" s="316"/>
      <c r="ASM2" s="316"/>
      <c r="ASN2" s="316"/>
      <c r="ASO2" s="316"/>
      <c r="ASP2" s="316"/>
      <c r="ASQ2" s="316"/>
      <c r="ASR2" s="316"/>
      <c r="ASS2" s="316"/>
      <c r="AST2" s="316"/>
      <c r="ASU2" s="316"/>
      <c r="ASV2" s="316"/>
      <c r="ASW2" s="316"/>
      <c r="ASX2" s="316"/>
      <c r="ASY2" s="316"/>
      <c r="ASZ2" s="316"/>
      <c r="ATA2" s="316"/>
      <c r="ATB2" s="316"/>
      <c r="ATC2" s="316"/>
      <c r="ATD2" s="316"/>
      <c r="ATE2" s="316"/>
      <c r="ATF2" s="316"/>
      <c r="ATG2" s="316"/>
      <c r="ATH2" s="316"/>
      <c r="ATI2" s="316"/>
      <c r="ATJ2" s="316"/>
      <c r="ATK2" s="316"/>
      <c r="ATL2" s="316"/>
      <c r="ATM2" s="316"/>
      <c r="ATN2" s="316"/>
      <c r="ATO2" s="316"/>
      <c r="ATP2" s="316"/>
      <c r="ATQ2" s="316"/>
      <c r="ATR2" s="316"/>
      <c r="ATS2" s="316"/>
      <c r="ATT2" s="316"/>
      <c r="ATU2" s="316"/>
      <c r="ATV2" s="316"/>
      <c r="ATW2" s="316"/>
      <c r="ATX2" s="316"/>
      <c r="ATY2" s="316"/>
      <c r="ATZ2" s="316"/>
      <c r="AUA2" s="316"/>
      <c r="AUB2" s="316"/>
      <c r="AUC2" s="316"/>
      <c r="AUD2" s="316"/>
      <c r="AUE2" s="316"/>
      <c r="AUF2" s="316"/>
      <c r="AUG2" s="316"/>
      <c r="AUH2" s="316"/>
      <c r="AUI2" s="316"/>
      <c r="AUJ2" s="316"/>
      <c r="AUK2" s="316"/>
      <c r="AUL2" s="316"/>
      <c r="AUM2" s="316"/>
      <c r="AUN2" s="316"/>
      <c r="AUO2" s="316"/>
      <c r="AUP2" s="316"/>
      <c r="AUQ2" s="316"/>
      <c r="AUR2" s="316"/>
      <c r="AUS2" s="316"/>
      <c r="AUT2" s="316"/>
      <c r="AUU2" s="316"/>
      <c r="AUV2" s="316"/>
      <c r="AUW2" s="316"/>
      <c r="AUX2" s="316"/>
      <c r="AUY2" s="316"/>
      <c r="AUZ2" s="316"/>
      <c r="AVA2" s="316"/>
      <c r="AVB2" s="316"/>
      <c r="AVC2" s="316"/>
      <c r="AVD2" s="316"/>
      <c r="AVE2" s="316"/>
      <c r="AVF2" s="316"/>
      <c r="AVG2" s="316"/>
      <c r="AVH2" s="316"/>
      <c r="AVI2" s="316"/>
      <c r="AVJ2" s="316"/>
      <c r="AVK2" s="316"/>
      <c r="AVL2" s="316"/>
      <c r="AVM2" s="316"/>
      <c r="AVN2" s="316"/>
      <c r="AVO2" s="316"/>
      <c r="AVP2" s="316"/>
      <c r="AVQ2" s="316"/>
      <c r="AVR2" s="316"/>
      <c r="AVS2" s="316"/>
      <c r="AVT2" s="316"/>
      <c r="AVU2" s="316"/>
      <c r="AVV2" s="316"/>
      <c r="AVW2" s="316"/>
      <c r="AVX2" s="316"/>
      <c r="AVY2" s="316"/>
      <c r="AVZ2" s="316"/>
      <c r="AWA2" s="316"/>
      <c r="AWB2" s="316"/>
      <c r="AWC2" s="316"/>
      <c r="AWD2" s="316"/>
      <c r="AWE2" s="316"/>
      <c r="AWF2" s="316"/>
      <c r="AWG2" s="316"/>
      <c r="AWH2" s="316"/>
      <c r="AWI2" s="316"/>
      <c r="AWJ2" s="316"/>
      <c r="AWK2" s="316"/>
      <c r="AWL2" s="316"/>
      <c r="AWM2" s="316"/>
      <c r="AWN2" s="316"/>
      <c r="AWO2" s="316"/>
      <c r="AWP2" s="316"/>
      <c r="AWQ2" s="316"/>
      <c r="AWR2" s="316"/>
      <c r="AWS2" s="316"/>
      <c r="AWT2" s="316"/>
      <c r="AWU2" s="316"/>
      <c r="AWV2" s="316"/>
      <c r="AWW2" s="316"/>
      <c r="AWX2" s="316"/>
      <c r="AWY2" s="316"/>
      <c r="AWZ2" s="316"/>
      <c r="AXA2" s="316"/>
      <c r="AXB2" s="316"/>
      <c r="AXC2" s="316"/>
      <c r="AXD2" s="316"/>
      <c r="AXE2" s="316"/>
      <c r="AXF2" s="316"/>
      <c r="AXG2" s="316"/>
      <c r="AXH2" s="316"/>
      <c r="AXI2" s="316"/>
      <c r="AXJ2" s="316"/>
      <c r="AXK2" s="316"/>
      <c r="AXL2" s="316"/>
      <c r="AXM2" s="316"/>
      <c r="AXN2" s="316"/>
      <c r="AXO2" s="316"/>
      <c r="AXP2" s="316"/>
      <c r="AXQ2" s="316"/>
      <c r="AXR2" s="316"/>
      <c r="AXS2" s="316"/>
      <c r="AXT2" s="316"/>
      <c r="AXU2" s="316"/>
      <c r="AXV2" s="316"/>
      <c r="AXW2" s="316"/>
      <c r="AXX2" s="316"/>
      <c r="AXY2" s="316"/>
      <c r="AXZ2" s="316"/>
      <c r="AYA2" s="316"/>
      <c r="AYB2" s="316"/>
      <c r="AYC2" s="316"/>
      <c r="AYD2" s="316"/>
      <c r="AYE2" s="316"/>
      <c r="AYF2" s="316"/>
      <c r="AYG2" s="316"/>
      <c r="AYH2" s="316"/>
      <c r="AYI2" s="316"/>
      <c r="AYJ2" s="316"/>
      <c r="AYK2" s="316"/>
      <c r="AYL2" s="316"/>
      <c r="AYM2" s="316"/>
      <c r="AYN2" s="316"/>
      <c r="AYO2" s="316"/>
      <c r="AYP2" s="316"/>
      <c r="AYQ2" s="316"/>
      <c r="AYR2" s="316"/>
      <c r="AYS2" s="316"/>
      <c r="AYT2" s="316"/>
      <c r="AYU2" s="316"/>
      <c r="AYV2" s="316"/>
      <c r="AYW2" s="316"/>
      <c r="AYX2" s="316"/>
      <c r="AYY2" s="316"/>
      <c r="AYZ2" s="316"/>
      <c r="AZA2" s="316"/>
      <c r="AZB2" s="316"/>
      <c r="AZC2" s="316"/>
      <c r="AZD2" s="316"/>
      <c r="AZE2" s="316"/>
      <c r="AZF2" s="316"/>
      <c r="AZG2" s="316"/>
      <c r="AZH2" s="316"/>
      <c r="AZI2" s="316"/>
      <c r="AZJ2" s="316"/>
      <c r="AZK2" s="316"/>
      <c r="AZL2" s="316"/>
      <c r="AZM2" s="316"/>
      <c r="AZN2" s="316"/>
      <c r="AZO2" s="316"/>
      <c r="AZP2" s="316"/>
      <c r="AZQ2" s="316"/>
      <c r="AZR2" s="316"/>
      <c r="AZS2" s="316"/>
      <c r="AZT2" s="316"/>
      <c r="AZU2" s="316"/>
      <c r="AZV2" s="316"/>
      <c r="AZW2" s="316"/>
      <c r="AZX2" s="316"/>
      <c r="AZY2" s="316"/>
      <c r="AZZ2" s="316"/>
      <c r="BAA2" s="316"/>
      <c r="BAB2" s="316"/>
      <c r="BAC2" s="316"/>
      <c r="BAD2" s="316"/>
      <c r="BAE2" s="316"/>
      <c r="BAF2" s="316"/>
      <c r="BAG2" s="316"/>
      <c r="BAH2" s="316"/>
      <c r="BAI2" s="316"/>
      <c r="BAJ2" s="316"/>
      <c r="BAK2" s="316"/>
      <c r="BAL2" s="316"/>
      <c r="BAM2" s="316"/>
      <c r="BAN2" s="316"/>
      <c r="BAO2" s="316"/>
      <c r="BAP2" s="316"/>
      <c r="BAQ2" s="316"/>
      <c r="BAR2" s="316"/>
      <c r="BAS2" s="316"/>
      <c r="BAT2" s="316"/>
      <c r="BAU2" s="316"/>
      <c r="BAV2" s="316"/>
      <c r="BAW2" s="316"/>
      <c r="BAX2" s="316"/>
      <c r="BAY2" s="316"/>
      <c r="BAZ2" s="316"/>
      <c r="BBA2" s="316"/>
      <c r="BBB2" s="316"/>
      <c r="BBC2" s="316"/>
      <c r="BBD2" s="316"/>
      <c r="BBE2" s="316"/>
      <c r="BBF2" s="316"/>
      <c r="BBG2" s="316"/>
      <c r="BBH2" s="316"/>
      <c r="BBI2" s="316"/>
      <c r="BBJ2" s="316"/>
      <c r="BBK2" s="316"/>
      <c r="BBL2" s="316"/>
      <c r="BBM2" s="316"/>
      <c r="BBN2" s="316"/>
      <c r="BBO2" s="316"/>
      <c r="BBP2" s="316"/>
      <c r="BBQ2" s="316"/>
      <c r="BBR2" s="316"/>
      <c r="BBS2" s="316"/>
      <c r="BBT2" s="316"/>
      <c r="BBU2" s="316"/>
      <c r="BBV2" s="316"/>
      <c r="BBW2" s="316"/>
      <c r="BBX2" s="316"/>
      <c r="BBY2" s="316"/>
      <c r="BBZ2" s="316"/>
      <c r="BCA2" s="316"/>
      <c r="BCB2" s="316"/>
      <c r="BCC2" s="316"/>
      <c r="BCD2" s="316"/>
      <c r="BCE2" s="316"/>
      <c r="BCF2" s="316"/>
      <c r="BCG2" s="316"/>
      <c r="BCH2" s="316"/>
      <c r="BCI2" s="316"/>
      <c r="BCJ2" s="316"/>
      <c r="BCK2" s="316"/>
      <c r="BCL2" s="316"/>
      <c r="BCM2" s="316"/>
      <c r="BCN2" s="316"/>
      <c r="BCO2" s="316"/>
      <c r="BCP2" s="316"/>
      <c r="BCQ2" s="316"/>
      <c r="BCR2" s="316"/>
      <c r="BCS2" s="316"/>
      <c r="BCT2" s="316"/>
      <c r="BCU2" s="316"/>
      <c r="BCV2" s="316"/>
      <c r="BCW2" s="316"/>
      <c r="BCX2" s="316"/>
      <c r="BCY2" s="316"/>
      <c r="BCZ2" s="316"/>
      <c r="BDA2" s="316"/>
      <c r="BDB2" s="316"/>
      <c r="BDC2" s="316"/>
      <c r="BDD2" s="316"/>
      <c r="BDE2" s="316"/>
      <c r="BDF2" s="316"/>
      <c r="BDG2" s="316"/>
      <c r="BDH2" s="316"/>
      <c r="BDI2" s="316"/>
      <c r="BDJ2" s="316"/>
      <c r="BDK2" s="316"/>
      <c r="BDL2" s="316"/>
      <c r="BDM2" s="316"/>
      <c r="BDN2" s="316"/>
      <c r="BDO2" s="316"/>
      <c r="BDP2" s="316"/>
      <c r="BDQ2" s="316"/>
      <c r="BDR2" s="316"/>
      <c r="BDS2" s="316"/>
      <c r="BDT2" s="316"/>
      <c r="BDU2" s="316"/>
      <c r="BDV2" s="316"/>
      <c r="BDW2" s="316"/>
      <c r="BDX2" s="316"/>
      <c r="BDY2" s="316"/>
      <c r="BDZ2" s="316"/>
      <c r="BEA2" s="316"/>
      <c r="BEB2" s="316"/>
      <c r="BEC2" s="316"/>
      <c r="BED2" s="316"/>
      <c r="BEE2" s="316"/>
      <c r="BEF2" s="316"/>
      <c r="BEG2" s="316"/>
      <c r="BEH2" s="316"/>
      <c r="BEI2" s="316"/>
      <c r="BEJ2" s="316"/>
      <c r="BEK2" s="316"/>
      <c r="BEL2" s="316"/>
      <c r="BEM2" s="316"/>
      <c r="BEN2" s="316"/>
      <c r="BEO2" s="316"/>
      <c r="BEP2" s="316"/>
      <c r="BEQ2" s="316"/>
      <c r="BER2" s="316"/>
      <c r="BES2" s="316"/>
      <c r="BET2" s="316"/>
      <c r="BEU2" s="316"/>
      <c r="BEV2" s="316"/>
      <c r="BEW2" s="316"/>
      <c r="BEX2" s="316"/>
      <c r="BEY2" s="316"/>
      <c r="BEZ2" s="316"/>
      <c r="BFA2" s="316"/>
      <c r="BFB2" s="316"/>
      <c r="BFC2" s="316"/>
      <c r="BFD2" s="316"/>
      <c r="BFE2" s="316"/>
      <c r="BFF2" s="316"/>
      <c r="BFG2" s="316"/>
      <c r="BFH2" s="316"/>
      <c r="BFI2" s="316"/>
      <c r="BFJ2" s="316"/>
      <c r="BFK2" s="316"/>
      <c r="BFL2" s="316"/>
      <c r="BFM2" s="316"/>
      <c r="BFN2" s="316"/>
      <c r="BFO2" s="316"/>
      <c r="BFP2" s="316"/>
      <c r="BFQ2" s="316"/>
      <c r="BFR2" s="316"/>
      <c r="BFS2" s="316"/>
      <c r="BFT2" s="316"/>
      <c r="BFU2" s="316"/>
      <c r="BFV2" s="316"/>
      <c r="BFW2" s="316"/>
      <c r="BFX2" s="316"/>
      <c r="BFY2" s="316"/>
      <c r="BFZ2" s="316"/>
      <c r="BGA2" s="316"/>
      <c r="BGB2" s="316"/>
      <c r="BGC2" s="316"/>
      <c r="BGD2" s="316"/>
      <c r="BGE2" s="316"/>
      <c r="BGF2" s="316"/>
      <c r="BGG2" s="316"/>
      <c r="BGH2" s="316"/>
      <c r="BGI2" s="316"/>
      <c r="BGJ2" s="316"/>
      <c r="BGK2" s="316"/>
      <c r="BGL2" s="316"/>
      <c r="BGM2" s="316"/>
      <c r="BGN2" s="316"/>
      <c r="BGO2" s="316"/>
      <c r="BGP2" s="316"/>
      <c r="BGQ2" s="316"/>
      <c r="BGR2" s="316"/>
      <c r="BGS2" s="316"/>
      <c r="BGT2" s="316"/>
      <c r="BGU2" s="316"/>
      <c r="BGV2" s="316"/>
      <c r="BGW2" s="316"/>
      <c r="BGX2" s="316"/>
      <c r="BGY2" s="316"/>
      <c r="BGZ2" s="316"/>
      <c r="BHA2" s="316"/>
      <c r="BHB2" s="316"/>
      <c r="BHC2" s="316"/>
      <c r="BHD2" s="316"/>
      <c r="BHE2" s="316"/>
      <c r="BHF2" s="316"/>
      <c r="BHG2" s="316"/>
      <c r="BHH2" s="316"/>
      <c r="BHI2" s="316"/>
      <c r="BHJ2" s="316"/>
      <c r="BHK2" s="316"/>
      <c r="BHL2" s="316"/>
      <c r="BHM2" s="316"/>
      <c r="BHN2" s="316"/>
      <c r="BHO2" s="316"/>
      <c r="BHP2" s="316"/>
      <c r="BHQ2" s="316"/>
      <c r="BHR2" s="316"/>
      <c r="BHS2" s="316"/>
      <c r="BHT2" s="316"/>
      <c r="BHU2" s="316"/>
      <c r="BHV2" s="316"/>
      <c r="BHW2" s="316"/>
      <c r="BHX2" s="316"/>
      <c r="BHY2" s="316"/>
      <c r="BHZ2" s="316"/>
      <c r="BIA2" s="316"/>
      <c r="BIB2" s="316"/>
      <c r="BIC2" s="316"/>
      <c r="BID2" s="316"/>
      <c r="BIE2" s="316"/>
      <c r="BIF2" s="316"/>
      <c r="BIG2" s="316"/>
      <c r="BIH2" s="316"/>
      <c r="BII2" s="316"/>
      <c r="BIJ2" s="316"/>
      <c r="BIK2" s="316"/>
      <c r="BIL2" s="316"/>
      <c r="BIM2" s="316"/>
      <c r="BIN2" s="316"/>
      <c r="BIO2" s="316"/>
      <c r="BIP2" s="316"/>
      <c r="BIQ2" s="316"/>
      <c r="BIR2" s="316"/>
      <c r="BIS2" s="316"/>
      <c r="BIT2" s="316"/>
      <c r="BIU2" s="316"/>
      <c r="BIV2" s="316"/>
      <c r="BIW2" s="316"/>
      <c r="BIX2" s="316"/>
      <c r="BIY2" s="316"/>
      <c r="BIZ2" s="316"/>
      <c r="BJA2" s="316"/>
      <c r="BJB2" s="316"/>
      <c r="BJC2" s="316"/>
      <c r="BJD2" s="316"/>
      <c r="BJE2" s="316"/>
      <c r="BJF2" s="316"/>
      <c r="BJG2" s="316"/>
      <c r="BJH2" s="316"/>
      <c r="BJI2" s="316"/>
      <c r="BJJ2" s="316"/>
      <c r="BJK2" s="316"/>
      <c r="BJL2" s="316"/>
      <c r="BJM2" s="316"/>
      <c r="BJN2" s="316"/>
      <c r="BJO2" s="316"/>
      <c r="BJP2" s="316"/>
      <c r="BJQ2" s="316"/>
      <c r="BJR2" s="316"/>
      <c r="BJS2" s="316"/>
      <c r="BJT2" s="316"/>
      <c r="BJU2" s="316"/>
      <c r="BJV2" s="316"/>
      <c r="BJW2" s="316"/>
      <c r="BJX2" s="316"/>
      <c r="BJY2" s="316"/>
      <c r="BJZ2" s="316"/>
      <c r="BKA2" s="316"/>
      <c r="BKB2" s="316"/>
      <c r="BKC2" s="316"/>
      <c r="BKD2" s="316"/>
      <c r="BKE2" s="316"/>
      <c r="BKF2" s="316"/>
      <c r="BKG2" s="316"/>
      <c r="BKH2" s="316"/>
      <c r="BKI2" s="316"/>
      <c r="BKJ2" s="316"/>
      <c r="BKK2" s="316"/>
      <c r="BKL2" s="316"/>
      <c r="BKM2" s="316"/>
      <c r="BKN2" s="316"/>
      <c r="BKO2" s="316"/>
      <c r="BKP2" s="316"/>
      <c r="BKQ2" s="316"/>
      <c r="BKR2" s="316"/>
      <c r="BKS2" s="316"/>
      <c r="BKT2" s="316"/>
      <c r="BKU2" s="316"/>
      <c r="BKV2" s="316"/>
      <c r="BKW2" s="316"/>
      <c r="BKX2" s="316"/>
      <c r="BKY2" s="316"/>
      <c r="BKZ2" s="316"/>
      <c r="BLA2" s="316"/>
      <c r="BLB2" s="316"/>
      <c r="BLC2" s="316"/>
      <c r="BLD2" s="316"/>
      <c r="BLE2" s="316"/>
      <c r="BLF2" s="316"/>
      <c r="BLG2" s="316"/>
      <c r="BLH2" s="316"/>
      <c r="BLI2" s="316"/>
      <c r="BLJ2" s="316"/>
      <c r="BLK2" s="316"/>
      <c r="BLL2" s="316"/>
      <c r="BLM2" s="316"/>
      <c r="BLN2" s="316"/>
      <c r="BLO2" s="316"/>
      <c r="BLP2" s="316"/>
      <c r="BLQ2" s="316"/>
      <c r="BLR2" s="316"/>
      <c r="BLS2" s="316"/>
      <c r="BLT2" s="316"/>
      <c r="BLU2" s="316"/>
      <c r="BLV2" s="316"/>
      <c r="BLW2" s="316"/>
      <c r="BLX2" s="316"/>
      <c r="BLY2" s="316"/>
      <c r="BLZ2" s="316"/>
      <c r="BMA2" s="316"/>
      <c r="BMB2" s="316"/>
      <c r="BMC2" s="316"/>
      <c r="BMD2" s="316"/>
      <c r="BME2" s="316"/>
      <c r="BMF2" s="316"/>
      <c r="BMG2" s="316"/>
      <c r="BMH2" s="316"/>
      <c r="BMI2" s="316"/>
      <c r="BMJ2" s="316"/>
      <c r="BMK2" s="316"/>
      <c r="BML2" s="316"/>
      <c r="BMM2" s="316"/>
      <c r="BMN2" s="316"/>
      <c r="BMO2" s="316"/>
      <c r="BMP2" s="316"/>
      <c r="BMQ2" s="316"/>
      <c r="BMR2" s="316"/>
      <c r="BMS2" s="316"/>
      <c r="BMT2" s="316"/>
      <c r="BMU2" s="316"/>
      <c r="BMV2" s="316"/>
      <c r="BMW2" s="316"/>
      <c r="BMX2" s="316"/>
      <c r="BMY2" s="316"/>
      <c r="BMZ2" s="316"/>
      <c r="BNA2" s="316"/>
      <c r="BNB2" s="316"/>
      <c r="BNC2" s="316"/>
      <c r="BND2" s="316"/>
      <c r="BNE2" s="316"/>
      <c r="BNF2" s="316"/>
      <c r="BNG2" s="316"/>
      <c r="BNH2" s="316"/>
      <c r="BNI2" s="316"/>
      <c r="BNJ2" s="316"/>
      <c r="BNK2" s="316"/>
      <c r="BNL2" s="316"/>
      <c r="BNM2" s="316"/>
      <c r="BNN2" s="316"/>
      <c r="BNO2" s="316"/>
      <c r="BNP2" s="316"/>
      <c r="BNQ2" s="316"/>
      <c r="BNR2" s="316"/>
      <c r="BNS2" s="316"/>
      <c r="BNT2" s="316"/>
      <c r="BNU2" s="316"/>
      <c r="BNV2" s="316"/>
      <c r="BNW2" s="316"/>
      <c r="BNX2" s="316"/>
      <c r="BNY2" s="316"/>
      <c r="BNZ2" s="316"/>
      <c r="BOA2" s="316"/>
      <c r="BOB2" s="316"/>
      <c r="BOC2" s="316"/>
      <c r="BOD2" s="316"/>
      <c r="BOE2" s="316"/>
      <c r="BOF2" s="316"/>
      <c r="BOG2" s="316"/>
      <c r="BOH2" s="316"/>
      <c r="BOI2" s="316"/>
      <c r="BOJ2" s="316"/>
      <c r="BOK2" s="316"/>
      <c r="BOL2" s="316"/>
      <c r="BOM2" s="316"/>
      <c r="BON2" s="316"/>
      <c r="BOO2" s="316"/>
      <c r="BOP2" s="316"/>
      <c r="BOQ2" s="316"/>
      <c r="BOR2" s="316"/>
      <c r="BOS2" s="316"/>
      <c r="BOT2" s="316"/>
      <c r="BOU2" s="316"/>
      <c r="BOV2" s="316"/>
      <c r="BOW2" s="316"/>
      <c r="BOX2" s="316"/>
      <c r="BOY2" s="316"/>
      <c r="BOZ2" s="316"/>
      <c r="BPA2" s="316"/>
      <c r="BPB2" s="316"/>
      <c r="BPC2" s="316"/>
      <c r="BPD2" s="316"/>
      <c r="BPE2" s="316"/>
      <c r="BPF2" s="316"/>
      <c r="BPG2" s="316"/>
      <c r="BPH2" s="316"/>
      <c r="BPI2" s="316"/>
      <c r="BPJ2" s="316"/>
      <c r="BPK2" s="316"/>
      <c r="BPL2" s="316"/>
      <c r="BPM2" s="316"/>
      <c r="BPN2" s="316"/>
      <c r="BPO2" s="316"/>
      <c r="BPP2" s="316"/>
      <c r="BPQ2" s="316"/>
      <c r="BPR2" s="316"/>
      <c r="BPS2" s="316"/>
      <c r="BPT2" s="316"/>
      <c r="BPU2" s="316"/>
      <c r="BPV2" s="316"/>
      <c r="BPW2" s="316"/>
      <c r="BPX2" s="316"/>
      <c r="BPY2" s="316"/>
      <c r="BPZ2" s="316"/>
      <c r="BQA2" s="316"/>
      <c r="BQB2" s="316"/>
      <c r="BQC2" s="316"/>
      <c r="BQD2" s="316"/>
      <c r="BQE2" s="316"/>
      <c r="BQF2" s="316"/>
      <c r="BQG2" s="316"/>
      <c r="BQH2" s="316"/>
      <c r="BQI2" s="316"/>
      <c r="BQJ2" s="316"/>
      <c r="BQK2" s="316"/>
      <c r="BQL2" s="316"/>
      <c r="BQM2" s="316"/>
      <c r="BQN2" s="316"/>
      <c r="BQO2" s="316"/>
      <c r="BQP2" s="316"/>
      <c r="BQQ2" s="316"/>
      <c r="BQR2" s="316"/>
      <c r="BQS2" s="316"/>
      <c r="BQT2" s="316"/>
      <c r="BQU2" s="316"/>
      <c r="BQV2" s="316"/>
      <c r="BQW2" s="316"/>
      <c r="BQX2" s="316"/>
      <c r="BQY2" s="316"/>
      <c r="BQZ2" s="316"/>
      <c r="BRA2" s="316"/>
      <c r="BRB2" s="316"/>
      <c r="BRC2" s="316"/>
      <c r="BRD2" s="316"/>
      <c r="BRE2" s="316"/>
      <c r="BRF2" s="316"/>
      <c r="BRG2" s="316"/>
      <c r="BRH2" s="316"/>
      <c r="BRI2" s="316"/>
      <c r="BRJ2" s="316"/>
      <c r="BRK2" s="316"/>
      <c r="BRL2" s="316"/>
      <c r="BRM2" s="316"/>
      <c r="BRN2" s="316"/>
      <c r="BRO2" s="316"/>
      <c r="BRP2" s="316"/>
      <c r="BRQ2" s="316"/>
      <c r="BRR2" s="316"/>
      <c r="BRS2" s="316"/>
      <c r="BRT2" s="316"/>
      <c r="BRU2" s="316"/>
      <c r="BRV2" s="316"/>
      <c r="BRW2" s="316"/>
      <c r="BRX2" s="316"/>
      <c r="BRY2" s="316"/>
      <c r="BRZ2" s="316"/>
      <c r="BSA2" s="316"/>
      <c r="BSB2" s="316"/>
      <c r="BSC2" s="316"/>
      <c r="BSD2" s="316"/>
      <c r="BSE2" s="316"/>
      <c r="BSF2" s="316"/>
      <c r="BSG2" s="316"/>
      <c r="BSH2" s="316"/>
      <c r="BSI2" s="316"/>
      <c r="BSJ2" s="316"/>
      <c r="BSK2" s="316"/>
      <c r="BSL2" s="316"/>
      <c r="BSM2" s="316"/>
      <c r="BSN2" s="316"/>
      <c r="BSO2" s="316"/>
      <c r="BSP2" s="316"/>
      <c r="BSQ2" s="316"/>
      <c r="BSR2" s="316"/>
      <c r="BSS2" s="316"/>
      <c r="BST2" s="316"/>
      <c r="BSU2" s="316"/>
      <c r="BSV2" s="316"/>
      <c r="BSW2" s="316"/>
      <c r="BSX2" s="316"/>
      <c r="BSY2" s="316"/>
      <c r="BSZ2" s="316"/>
      <c r="BTA2" s="316"/>
      <c r="BTB2" s="316"/>
      <c r="BTC2" s="316"/>
      <c r="BTD2" s="316"/>
      <c r="BTE2" s="316"/>
      <c r="BTF2" s="316"/>
      <c r="BTG2" s="316"/>
      <c r="BTH2" s="316"/>
      <c r="BTI2" s="316"/>
      <c r="BTJ2" s="316"/>
      <c r="BTK2" s="316"/>
      <c r="BTL2" s="316"/>
      <c r="BTM2" s="316"/>
      <c r="BTN2" s="316"/>
      <c r="BTO2" s="316"/>
      <c r="BTP2" s="316"/>
      <c r="BTQ2" s="316"/>
      <c r="BTR2" s="316"/>
      <c r="BTS2" s="316"/>
      <c r="BTT2" s="316"/>
      <c r="BTU2" s="316"/>
      <c r="BTV2" s="316"/>
      <c r="BTW2" s="316"/>
      <c r="BTX2" s="316"/>
      <c r="BTY2" s="316"/>
      <c r="BTZ2" s="316"/>
      <c r="BUA2" s="316"/>
      <c r="BUB2" s="316"/>
      <c r="BUC2" s="316"/>
      <c r="BUD2" s="316"/>
      <c r="BUE2" s="316"/>
      <c r="BUF2" s="316"/>
      <c r="BUG2" s="316"/>
      <c r="BUH2" s="316"/>
      <c r="BUI2" s="316"/>
      <c r="BUJ2" s="316"/>
      <c r="BUK2" s="316"/>
      <c r="BUL2" s="316"/>
      <c r="BUM2" s="316"/>
      <c r="BUN2" s="316"/>
      <c r="BUO2" s="316"/>
      <c r="BUP2" s="316"/>
      <c r="BUQ2" s="316"/>
      <c r="BUR2" s="316"/>
      <c r="BUS2" s="316"/>
      <c r="BUT2" s="316"/>
      <c r="BUU2" s="316"/>
      <c r="BUV2" s="316"/>
      <c r="BUW2" s="316"/>
      <c r="BUX2" s="316"/>
      <c r="BUY2" s="316"/>
      <c r="BUZ2" s="316"/>
      <c r="BVA2" s="316"/>
      <c r="BVB2" s="316"/>
      <c r="BVC2" s="316"/>
      <c r="BVD2" s="316"/>
      <c r="BVE2" s="316"/>
      <c r="BVF2" s="316"/>
      <c r="BVG2" s="316"/>
      <c r="BVH2" s="316"/>
      <c r="BVI2" s="316"/>
      <c r="BVJ2" s="316"/>
      <c r="BVK2" s="316"/>
      <c r="BVL2" s="316"/>
      <c r="BVM2" s="316"/>
      <c r="BVN2" s="316"/>
      <c r="BVO2" s="316"/>
      <c r="BVP2" s="316"/>
      <c r="BVQ2" s="316"/>
      <c r="BVR2" s="316"/>
      <c r="BVS2" s="316"/>
      <c r="BVT2" s="316"/>
      <c r="BVU2" s="316"/>
      <c r="BVV2" s="316"/>
      <c r="BVW2" s="316"/>
      <c r="BVX2" s="316"/>
      <c r="BVY2" s="316"/>
      <c r="BVZ2" s="316"/>
      <c r="BWA2" s="316"/>
      <c r="BWB2" s="316"/>
      <c r="BWC2" s="316"/>
      <c r="BWD2" s="316"/>
      <c r="BWE2" s="316"/>
      <c r="BWF2" s="316"/>
      <c r="BWG2" s="316"/>
      <c r="BWH2" s="316"/>
      <c r="BWI2" s="316"/>
      <c r="BWJ2" s="316"/>
      <c r="BWK2" s="316"/>
      <c r="BWL2" s="316"/>
      <c r="BWM2" s="316"/>
      <c r="BWN2" s="316"/>
      <c r="BWO2" s="316"/>
      <c r="BWP2" s="316"/>
      <c r="BWQ2" s="316"/>
      <c r="BWR2" s="316"/>
      <c r="BWS2" s="316"/>
      <c r="BWT2" s="316"/>
      <c r="BWU2" s="316"/>
      <c r="BWV2" s="316"/>
      <c r="BWW2" s="316"/>
      <c r="BWX2" s="316"/>
      <c r="BWY2" s="316"/>
      <c r="BWZ2" s="316"/>
      <c r="BXA2" s="316"/>
      <c r="BXB2" s="316"/>
      <c r="BXC2" s="316"/>
      <c r="BXD2" s="316"/>
      <c r="BXE2" s="316"/>
      <c r="BXF2" s="316"/>
      <c r="BXG2" s="316"/>
      <c r="BXH2" s="316"/>
      <c r="BXI2" s="316"/>
      <c r="BXJ2" s="316"/>
      <c r="BXK2" s="316"/>
      <c r="BXL2" s="316"/>
      <c r="BXM2" s="316"/>
      <c r="BXN2" s="316"/>
      <c r="BXO2" s="316"/>
      <c r="BXP2" s="316"/>
      <c r="BXQ2" s="316"/>
      <c r="BXR2" s="316"/>
      <c r="BXS2" s="316"/>
      <c r="BXT2" s="316"/>
      <c r="BXU2" s="316"/>
      <c r="BXV2" s="316"/>
      <c r="BXW2" s="316"/>
      <c r="BXX2" s="316"/>
      <c r="BXY2" s="316"/>
      <c r="BXZ2" s="316"/>
      <c r="BYA2" s="316"/>
      <c r="BYB2" s="316"/>
      <c r="BYC2" s="316"/>
      <c r="BYD2" s="316"/>
      <c r="BYE2" s="316"/>
      <c r="BYF2" s="316"/>
      <c r="BYG2" s="316"/>
      <c r="BYH2" s="2"/>
      <c r="BYI2" s="2"/>
      <c r="BYJ2" s="2"/>
      <c r="BYK2" s="2"/>
    </row>
    <row r="3" spans="1:2013" x14ac:dyDescent="0.35">
      <c r="A3" s="120"/>
      <c r="B3" s="99"/>
      <c r="C3" s="13"/>
      <c r="D3" s="99"/>
      <c r="E3" s="99"/>
      <c r="F3" s="315"/>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c r="BE3" s="316"/>
      <c r="BF3" s="316"/>
      <c r="BG3" s="316"/>
      <c r="BH3" s="316"/>
      <c r="BI3" s="316"/>
      <c r="BJ3" s="316"/>
      <c r="BK3" s="316"/>
      <c r="BL3" s="316"/>
      <c r="BM3" s="316"/>
      <c r="BN3" s="316"/>
      <c r="BO3" s="316"/>
      <c r="BP3" s="316"/>
      <c r="BQ3" s="316"/>
      <c r="BR3" s="316"/>
      <c r="BS3" s="316"/>
      <c r="BT3" s="316"/>
      <c r="BU3" s="316"/>
      <c r="BV3" s="316"/>
      <c r="BW3" s="316"/>
      <c r="BX3" s="316"/>
      <c r="BY3" s="316"/>
      <c r="BZ3" s="316"/>
      <c r="CA3" s="316"/>
      <c r="CB3" s="316"/>
      <c r="CC3" s="316"/>
      <c r="CD3" s="316"/>
      <c r="CE3" s="316"/>
      <c r="CF3" s="316"/>
      <c r="CG3" s="316"/>
      <c r="CH3" s="316"/>
      <c r="CI3" s="316"/>
      <c r="CJ3" s="316"/>
      <c r="CK3" s="316"/>
      <c r="CL3" s="316"/>
      <c r="CM3" s="316"/>
      <c r="CN3" s="316"/>
      <c r="CO3" s="316"/>
      <c r="CP3" s="316"/>
      <c r="CQ3" s="316"/>
      <c r="CR3" s="316"/>
      <c r="CS3" s="316"/>
      <c r="CT3" s="316"/>
      <c r="CU3" s="316"/>
      <c r="CV3" s="316"/>
      <c r="CW3" s="316"/>
      <c r="CX3" s="316"/>
      <c r="CY3" s="316"/>
      <c r="CZ3" s="316"/>
      <c r="DA3" s="316"/>
      <c r="DB3" s="316"/>
      <c r="DC3" s="316"/>
      <c r="DD3" s="316"/>
      <c r="DE3" s="316"/>
      <c r="DF3" s="316"/>
      <c r="DG3" s="316"/>
      <c r="DH3" s="316"/>
      <c r="DI3" s="316"/>
      <c r="DJ3" s="316"/>
      <c r="DK3" s="316"/>
      <c r="DL3" s="316"/>
      <c r="DM3" s="316"/>
      <c r="DN3" s="316"/>
      <c r="DO3" s="316"/>
      <c r="DP3" s="316"/>
      <c r="DQ3" s="316"/>
      <c r="DR3" s="316"/>
      <c r="DS3" s="316"/>
      <c r="DT3" s="316"/>
      <c r="DU3" s="316"/>
      <c r="DV3" s="316"/>
      <c r="DW3" s="316"/>
      <c r="DX3" s="316"/>
      <c r="DY3" s="316"/>
      <c r="DZ3" s="316"/>
      <c r="EA3" s="316"/>
      <c r="EB3" s="316"/>
      <c r="EC3" s="316"/>
      <c r="ED3" s="316"/>
      <c r="EE3" s="316"/>
      <c r="EF3" s="316"/>
      <c r="EG3" s="316"/>
      <c r="EH3" s="316"/>
      <c r="EI3" s="316"/>
      <c r="EJ3" s="316"/>
      <c r="EK3" s="316"/>
      <c r="EL3" s="316"/>
      <c r="EM3" s="316"/>
      <c r="EN3" s="316"/>
      <c r="EO3" s="316"/>
      <c r="EP3" s="316"/>
      <c r="EQ3" s="316"/>
      <c r="ER3" s="316"/>
      <c r="ES3" s="316"/>
      <c r="ET3" s="316"/>
      <c r="EU3" s="316"/>
      <c r="EV3" s="316"/>
      <c r="EW3" s="316"/>
      <c r="EX3" s="316"/>
      <c r="EY3" s="316"/>
      <c r="EZ3" s="316"/>
      <c r="FA3" s="316"/>
      <c r="FB3" s="316"/>
      <c r="FC3" s="316"/>
      <c r="FD3" s="316"/>
      <c r="FE3" s="316"/>
      <c r="FF3" s="316"/>
      <c r="FG3" s="316"/>
      <c r="FH3" s="316"/>
      <c r="FI3" s="316"/>
      <c r="FJ3" s="316"/>
      <c r="FK3" s="316"/>
      <c r="FL3" s="316"/>
      <c r="FM3" s="316"/>
      <c r="FN3" s="316"/>
      <c r="FO3" s="316"/>
      <c r="FP3" s="316"/>
      <c r="FQ3" s="316"/>
      <c r="FR3" s="316"/>
      <c r="FS3" s="316"/>
      <c r="FT3" s="316"/>
      <c r="FU3" s="316"/>
      <c r="FV3" s="316"/>
      <c r="FW3" s="316"/>
      <c r="FX3" s="316"/>
      <c r="FY3" s="316"/>
      <c r="FZ3" s="316"/>
      <c r="GA3" s="316"/>
      <c r="GB3" s="316"/>
      <c r="GC3" s="316"/>
      <c r="GD3" s="316"/>
      <c r="GE3" s="316"/>
      <c r="GF3" s="316"/>
      <c r="GG3" s="316"/>
      <c r="GH3" s="316"/>
      <c r="GI3" s="316"/>
      <c r="GJ3" s="316"/>
      <c r="GK3" s="316"/>
      <c r="GL3" s="316"/>
      <c r="GM3" s="316"/>
      <c r="GN3" s="316"/>
      <c r="GO3" s="316"/>
      <c r="GP3" s="316"/>
      <c r="GQ3" s="316"/>
      <c r="GR3" s="316"/>
      <c r="GS3" s="316"/>
      <c r="GT3" s="316"/>
      <c r="GU3" s="316"/>
      <c r="GV3" s="316"/>
      <c r="GW3" s="316"/>
      <c r="GX3" s="316"/>
      <c r="GY3" s="316"/>
      <c r="GZ3" s="316"/>
      <c r="HA3" s="316"/>
      <c r="HB3" s="316"/>
      <c r="HC3" s="316"/>
      <c r="HD3" s="316"/>
      <c r="HE3" s="316"/>
      <c r="HF3" s="316"/>
      <c r="HG3" s="316"/>
      <c r="HH3" s="316"/>
      <c r="HI3" s="316"/>
      <c r="HJ3" s="316"/>
      <c r="HK3" s="316"/>
      <c r="HL3" s="316"/>
      <c r="HM3" s="316"/>
      <c r="HN3" s="316"/>
      <c r="HO3" s="316"/>
      <c r="HP3" s="316"/>
      <c r="HQ3" s="316"/>
      <c r="HR3" s="316"/>
      <c r="HS3" s="316"/>
      <c r="HT3" s="316"/>
      <c r="HU3" s="316"/>
      <c r="HV3" s="316"/>
      <c r="HW3" s="316"/>
      <c r="HX3" s="316"/>
      <c r="HY3" s="316"/>
      <c r="HZ3" s="316"/>
      <c r="IA3" s="316"/>
      <c r="IB3" s="316"/>
      <c r="IC3" s="316"/>
      <c r="ID3" s="316"/>
      <c r="IE3" s="316"/>
      <c r="IF3" s="316"/>
      <c r="IG3" s="316"/>
      <c r="IH3" s="316"/>
      <c r="II3" s="316"/>
      <c r="IJ3" s="316"/>
      <c r="IK3" s="316"/>
      <c r="IL3" s="316"/>
      <c r="IM3" s="316"/>
      <c r="IN3" s="316"/>
      <c r="IO3" s="316"/>
      <c r="IP3" s="316"/>
      <c r="IQ3" s="316"/>
      <c r="IR3" s="316"/>
      <c r="IS3" s="316"/>
      <c r="IT3" s="316"/>
      <c r="IU3" s="316"/>
      <c r="IV3" s="316"/>
      <c r="IW3" s="316"/>
      <c r="IX3" s="316"/>
      <c r="IY3" s="316"/>
      <c r="IZ3" s="316"/>
      <c r="JA3" s="316"/>
      <c r="JB3" s="316"/>
      <c r="JC3" s="316"/>
      <c r="JD3" s="316"/>
      <c r="JE3" s="316"/>
      <c r="JF3" s="316"/>
      <c r="JG3" s="316"/>
      <c r="JH3" s="316"/>
      <c r="JI3" s="316"/>
      <c r="JJ3" s="316"/>
      <c r="JK3" s="316"/>
      <c r="JL3" s="316"/>
      <c r="JM3" s="316"/>
      <c r="JN3" s="316"/>
      <c r="JO3" s="316"/>
      <c r="JP3" s="316"/>
      <c r="JQ3" s="316"/>
      <c r="JR3" s="316"/>
      <c r="JS3" s="316"/>
      <c r="JT3" s="316"/>
      <c r="JU3" s="316"/>
      <c r="JV3" s="316"/>
      <c r="JW3" s="316"/>
      <c r="JX3" s="316"/>
      <c r="JY3" s="316"/>
      <c r="JZ3" s="316"/>
      <c r="KA3" s="316"/>
      <c r="KB3" s="316"/>
      <c r="KC3" s="316"/>
      <c r="KD3" s="316"/>
      <c r="KE3" s="316"/>
      <c r="KF3" s="316"/>
      <c r="KG3" s="316"/>
      <c r="KH3" s="316"/>
      <c r="KI3" s="316"/>
      <c r="KJ3" s="316"/>
      <c r="KK3" s="316"/>
      <c r="KL3" s="316"/>
      <c r="KM3" s="316"/>
      <c r="KN3" s="316"/>
      <c r="KO3" s="316"/>
      <c r="KP3" s="316"/>
      <c r="KQ3" s="316"/>
      <c r="KR3" s="316"/>
      <c r="KS3" s="316"/>
      <c r="KT3" s="316"/>
      <c r="KU3" s="316"/>
      <c r="KV3" s="316"/>
      <c r="KW3" s="316"/>
      <c r="KX3" s="316"/>
      <c r="KY3" s="316"/>
      <c r="KZ3" s="316"/>
      <c r="LA3" s="316"/>
      <c r="LB3" s="316"/>
      <c r="LC3" s="316"/>
      <c r="LD3" s="316"/>
      <c r="LE3" s="316"/>
      <c r="LF3" s="316"/>
      <c r="LG3" s="316"/>
      <c r="LH3" s="316"/>
      <c r="LI3" s="316"/>
      <c r="LJ3" s="316"/>
      <c r="LK3" s="316"/>
      <c r="LL3" s="316"/>
      <c r="LM3" s="316"/>
      <c r="LN3" s="316"/>
      <c r="LO3" s="316"/>
      <c r="LP3" s="316"/>
      <c r="LQ3" s="316"/>
      <c r="LR3" s="316"/>
      <c r="LS3" s="316"/>
      <c r="LT3" s="316"/>
      <c r="LU3" s="316"/>
      <c r="LV3" s="316"/>
      <c r="LW3" s="316"/>
      <c r="LX3" s="316"/>
      <c r="LY3" s="316"/>
      <c r="LZ3" s="316"/>
      <c r="MA3" s="316"/>
      <c r="MB3" s="316"/>
      <c r="MC3" s="316"/>
      <c r="MD3" s="316"/>
      <c r="ME3" s="316"/>
      <c r="MF3" s="316"/>
      <c r="MG3" s="316"/>
      <c r="MH3" s="316"/>
      <c r="MI3" s="316"/>
      <c r="MJ3" s="316"/>
      <c r="MK3" s="316"/>
      <c r="ML3" s="316"/>
      <c r="MM3" s="316"/>
      <c r="MN3" s="316"/>
      <c r="MO3" s="316"/>
      <c r="MP3" s="316"/>
      <c r="MQ3" s="316"/>
      <c r="MR3" s="316"/>
      <c r="MS3" s="316"/>
      <c r="MT3" s="316"/>
      <c r="MU3" s="316"/>
      <c r="MV3" s="316"/>
      <c r="MW3" s="316"/>
      <c r="MX3" s="316"/>
      <c r="MY3" s="316"/>
      <c r="MZ3" s="316"/>
      <c r="NA3" s="316"/>
      <c r="NB3" s="316"/>
      <c r="NC3" s="316"/>
      <c r="ND3" s="316"/>
      <c r="NE3" s="316"/>
      <c r="NF3" s="316"/>
      <c r="NG3" s="316"/>
      <c r="NH3" s="316"/>
      <c r="NI3" s="316"/>
      <c r="NJ3" s="316"/>
      <c r="NK3" s="316"/>
      <c r="NL3" s="316"/>
      <c r="NM3" s="316"/>
      <c r="NN3" s="316"/>
      <c r="NO3" s="316"/>
      <c r="NP3" s="316"/>
      <c r="NQ3" s="316"/>
      <c r="NR3" s="316"/>
      <c r="NS3" s="316"/>
      <c r="NT3" s="316"/>
      <c r="NU3" s="316"/>
      <c r="NV3" s="316"/>
      <c r="NW3" s="316"/>
      <c r="NX3" s="316"/>
      <c r="NY3" s="316"/>
      <c r="NZ3" s="316"/>
      <c r="OA3" s="316"/>
      <c r="OB3" s="316"/>
      <c r="OC3" s="316"/>
      <c r="OD3" s="316"/>
      <c r="OE3" s="316"/>
      <c r="OF3" s="316"/>
      <c r="OG3" s="316"/>
      <c r="OH3" s="316"/>
      <c r="OI3" s="316"/>
      <c r="OJ3" s="316"/>
      <c r="OK3" s="316"/>
      <c r="OL3" s="316"/>
      <c r="OM3" s="316"/>
      <c r="ON3" s="316"/>
      <c r="OO3" s="316"/>
      <c r="OP3" s="316"/>
      <c r="OQ3" s="316"/>
      <c r="OR3" s="316"/>
      <c r="OS3" s="316"/>
      <c r="OT3" s="316"/>
      <c r="OU3" s="316"/>
      <c r="OV3" s="316"/>
      <c r="OW3" s="316"/>
      <c r="OX3" s="316"/>
      <c r="OY3" s="316"/>
      <c r="OZ3" s="316"/>
      <c r="PA3" s="316"/>
      <c r="PB3" s="316"/>
      <c r="PC3" s="316"/>
      <c r="PD3" s="316"/>
      <c r="PE3" s="316"/>
      <c r="PF3" s="316"/>
      <c r="PG3" s="316"/>
      <c r="PH3" s="316"/>
      <c r="PI3" s="316"/>
      <c r="PJ3" s="316"/>
      <c r="PK3" s="316"/>
      <c r="PL3" s="316"/>
      <c r="PM3" s="316"/>
      <c r="PN3" s="316"/>
      <c r="PO3" s="316"/>
      <c r="PP3" s="316"/>
      <c r="PQ3" s="316"/>
      <c r="PR3" s="316"/>
      <c r="PS3" s="316"/>
      <c r="PT3" s="316"/>
      <c r="PU3" s="316"/>
      <c r="PV3" s="316"/>
      <c r="PW3" s="316"/>
      <c r="PX3" s="316"/>
      <c r="PY3" s="316"/>
      <c r="PZ3" s="316"/>
      <c r="QA3" s="316"/>
      <c r="QB3" s="316"/>
      <c r="QC3" s="316"/>
      <c r="QD3" s="316"/>
      <c r="QE3" s="316"/>
      <c r="QF3" s="316"/>
      <c r="QG3" s="316"/>
      <c r="QH3" s="316"/>
      <c r="QI3" s="316"/>
      <c r="QJ3" s="316"/>
      <c r="QK3" s="316"/>
      <c r="QL3" s="316"/>
      <c r="QM3" s="316"/>
      <c r="QN3" s="316"/>
      <c r="QO3" s="316"/>
      <c r="QP3" s="316"/>
      <c r="QQ3" s="316"/>
      <c r="QR3" s="316"/>
      <c r="QS3" s="316"/>
      <c r="QT3" s="316"/>
      <c r="QU3" s="316"/>
      <c r="QV3" s="316"/>
      <c r="QW3" s="316"/>
      <c r="QX3" s="316"/>
      <c r="QY3" s="316"/>
      <c r="QZ3" s="316"/>
      <c r="RA3" s="316"/>
      <c r="RB3" s="316"/>
      <c r="RC3" s="316"/>
      <c r="RD3" s="316"/>
      <c r="RE3" s="316"/>
      <c r="RF3" s="316"/>
      <c r="RG3" s="316"/>
      <c r="RH3" s="316"/>
      <c r="RI3" s="316"/>
      <c r="RJ3" s="316"/>
      <c r="RK3" s="316"/>
      <c r="RL3" s="316"/>
      <c r="RM3" s="316"/>
      <c r="RN3" s="316"/>
      <c r="RO3" s="316"/>
      <c r="RP3" s="316"/>
      <c r="RQ3" s="316"/>
      <c r="RR3" s="316"/>
      <c r="RS3" s="316"/>
      <c r="RT3" s="316"/>
      <c r="RU3" s="316"/>
      <c r="RV3" s="316"/>
      <c r="RW3" s="316"/>
      <c r="RX3" s="316"/>
      <c r="RY3" s="316"/>
      <c r="RZ3" s="316"/>
      <c r="SA3" s="316"/>
      <c r="SB3" s="316"/>
      <c r="SC3" s="316"/>
      <c r="SD3" s="316"/>
      <c r="SE3" s="316"/>
      <c r="SF3" s="316"/>
      <c r="SG3" s="316"/>
      <c r="SH3" s="316"/>
      <c r="SI3" s="316"/>
      <c r="SJ3" s="316"/>
      <c r="SK3" s="316"/>
      <c r="SL3" s="316"/>
      <c r="SM3" s="316"/>
      <c r="SN3" s="316"/>
      <c r="SO3" s="316"/>
      <c r="SP3" s="316"/>
      <c r="SQ3" s="316"/>
      <c r="SR3" s="316"/>
      <c r="SS3" s="316"/>
      <c r="ST3" s="316"/>
      <c r="SU3" s="316"/>
      <c r="SV3" s="316"/>
      <c r="SW3" s="316"/>
      <c r="SX3" s="316"/>
      <c r="SY3" s="316"/>
      <c r="SZ3" s="316"/>
      <c r="TA3" s="316"/>
      <c r="TB3" s="316"/>
      <c r="TC3" s="316"/>
      <c r="TD3" s="316"/>
      <c r="TE3" s="316"/>
      <c r="TF3" s="316"/>
      <c r="TG3" s="316"/>
      <c r="TH3" s="316"/>
      <c r="TI3" s="316"/>
      <c r="TJ3" s="316"/>
      <c r="TK3" s="316"/>
      <c r="TL3" s="316"/>
      <c r="TM3" s="316"/>
      <c r="TN3" s="316"/>
      <c r="TO3" s="316"/>
      <c r="TP3" s="316"/>
      <c r="TQ3" s="316"/>
      <c r="TR3" s="316"/>
      <c r="TS3" s="316"/>
      <c r="TT3" s="316"/>
      <c r="TU3" s="316"/>
      <c r="TV3" s="316"/>
      <c r="TW3" s="316"/>
      <c r="TX3" s="316"/>
      <c r="TY3" s="316"/>
      <c r="TZ3" s="316"/>
      <c r="UA3" s="316"/>
      <c r="UB3" s="316"/>
      <c r="UC3" s="316"/>
      <c r="UD3" s="316"/>
      <c r="UE3" s="316"/>
      <c r="UF3" s="316"/>
      <c r="UG3" s="316"/>
      <c r="UH3" s="316"/>
      <c r="UI3" s="316"/>
      <c r="UJ3" s="316"/>
      <c r="UK3" s="316"/>
      <c r="UL3" s="316"/>
      <c r="UM3" s="316"/>
      <c r="UN3" s="316"/>
      <c r="UO3" s="316"/>
      <c r="UP3" s="316"/>
      <c r="UQ3" s="316"/>
      <c r="UR3" s="316"/>
      <c r="US3" s="316"/>
      <c r="UT3" s="316"/>
      <c r="UU3" s="316"/>
      <c r="UV3" s="316"/>
      <c r="UW3" s="316"/>
      <c r="UX3" s="316"/>
      <c r="UY3" s="316"/>
      <c r="UZ3" s="316"/>
      <c r="VA3" s="316"/>
      <c r="VB3" s="316"/>
      <c r="VC3" s="316"/>
      <c r="VD3" s="316"/>
      <c r="VE3" s="316"/>
      <c r="VF3" s="316"/>
      <c r="VG3" s="316"/>
      <c r="VH3" s="316"/>
      <c r="VI3" s="316"/>
      <c r="VJ3" s="316"/>
      <c r="VK3" s="316"/>
      <c r="VL3" s="316"/>
      <c r="VM3" s="316"/>
      <c r="VN3" s="316"/>
      <c r="VO3" s="316"/>
      <c r="VP3" s="316"/>
      <c r="VQ3" s="316"/>
      <c r="VR3" s="316"/>
      <c r="VS3" s="316"/>
      <c r="VT3" s="316"/>
      <c r="VU3" s="316"/>
      <c r="VV3" s="316"/>
      <c r="VW3" s="316"/>
      <c r="VX3" s="316"/>
      <c r="VY3" s="316"/>
      <c r="VZ3" s="316"/>
      <c r="WA3" s="316"/>
      <c r="WB3" s="316"/>
      <c r="WC3" s="316"/>
      <c r="WD3" s="316"/>
      <c r="WE3" s="316"/>
      <c r="WF3" s="316"/>
      <c r="WG3" s="316"/>
      <c r="WH3" s="316"/>
      <c r="WI3" s="316"/>
      <c r="WJ3" s="316"/>
      <c r="WK3" s="316"/>
      <c r="WL3" s="316"/>
      <c r="WM3" s="316"/>
      <c r="WN3" s="316"/>
      <c r="WO3" s="316"/>
      <c r="WP3" s="316"/>
      <c r="WQ3" s="316"/>
      <c r="WR3" s="316"/>
      <c r="WS3" s="316"/>
      <c r="WT3" s="316"/>
      <c r="WU3" s="316"/>
      <c r="WV3" s="316"/>
      <c r="WW3" s="316"/>
      <c r="WX3" s="316"/>
      <c r="WY3" s="316"/>
      <c r="WZ3" s="316"/>
      <c r="XA3" s="316"/>
      <c r="XB3" s="316"/>
      <c r="XC3" s="316"/>
      <c r="XD3" s="316"/>
      <c r="XE3" s="316"/>
      <c r="XF3" s="316"/>
      <c r="XG3" s="316"/>
      <c r="XH3" s="316"/>
      <c r="XI3" s="316"/>
      <c r="XJ3" s="316"/>
      <c r="XK3" s="316"/>
      <c r="XL3" s="316"/>
      <c r="XM3" s="316"/>
      <c r="XN3" s="316"/>
      <c r="XO3" s="316"/>
      <c r="XP3" s="316"/>
      <c r="XQ3" s="316"/>
      <c r="XR3" s="316"/>
      <c r="XS3" s="316"/>
      <c r="XT3" s="316"/>
      <c r="XU3" s="316"/>
      <c r="XV3" s="316"/>
      <c r="XW3" s="316"/>
      <c r="XX3" s="316"/>
      <c r="XY3" s="316"/>
      <c r="XZ3" s="316"/>
      <c r="YA3" s="316"/>
      <c r="YB3" s="316"/>
      <c r="YC3" s="316"/>
      <c r="YD3" s="316"/>
      <c r="YE3" s="316"/>
      <c r="YF3" s="316"/>
      <c r="YG3" s="316"/>
      <c r="YH3" s="316"/>
      <c r="YI3" s="316"/>
      <c r="YJ3" s="316"/>
      <c r="YK3" s="316"/>
      <c r="YL3" s="316"/>
      <c r="YM3" s="316"/>
      <c r="YN3" s="316"/>
      <c r="YO3" s="316"/>
      <c r="YP3" s="316"/>
      <c r="YQ3" s="316"/>
      <c r="YR3" s="316"/>
      <c r="YS3" s="316"/>
      <c r="YT3" s="316"/>
      <c r="YU3" s="316"/>
      <c r="YV3" s="316"/>
      <c r="YW3" s="316"/>
      <c r="YX3" s="316"/>
      <c r="YY3" s="316"/>
      <c r="YZ3" s="316"/>
      <c r="ZA3" s="316"/>
      <c r="ZB3" s="316"/>
      <c r="ZC3" s="316"/>
      <c r="ZD3" s="316"/>
      <c r="ZE3" s="316"/>
      <c r="ZF3" s="316"/>
      <c r="ZG3" s="316"/>
      <c r="ZH3" s="316"/>
      <c r="ZI3" s="316"/>
      <c r="ZJ3" s="316"/>
      <c r="ZK3" s="316"/>
      <c r="ZL3" s="316"/>
      <c r="ZM3" s="316"/>
      <c r="ZN3" s="316"/>
      <c r="ZO3" s="316"/>
      <c r="ZP3" s="316"/>
      <c r="ZQ3" s="316"/>
      <c r="ZR3" s="316"/>
      <c r="ZS3" s="316"/>
      <c r="ZT3" s="316"/>
      <c r="ZU3" s="316"/>
      <c r="ZV3" s="316"/>
      <c r="ZW3" s="316"/>
      <c r="ZX3" s="316"/>
      <c r="ZY3" s="316"/>
      <c r="ZZ3" s="316"/>
      <c r="AAA3" s="316"/>
      <c r="AAB3" s="316"/>
      <c r="AAC3" s="316"/>
      <c r="AAD3" s="316"/>
      <c r="AAE3" s="316"/>
      <c r="AAF3" s="316"/>
      <c r="AAG3" s="316"/>
      <c r="AAH3" s="316"/>
      <c r="AAI3" s="316"/>
      <c r="AAJ3" s="316"/>
      <c r="AAK3" s="316"/>
      <c r="AAL3" s="316"/>
      <c r="AAM3" s="316"/>
      <c r="AAN3" s="316"/>
      <c r="AAO3" s="316"/>
      <c r="AAP3" s="316"/>
      <c r="AAQ3" s="316"/>
      <c r="AAR3" s="316"/>
      <c r="AAS3" s="316"/>
      <c r="AAT3" s="316"/>
      <c r="AAU3" s="316"/>
      <c r="AAV3" s="316"/>
      <c r="AAW3" s="316"/>
      <c r="AAX3" s="316"/>
      <c r="AAY3" s="316"/>
      <c r="AAZ3" s="316"/>
      <c r="ABA3" s="316"/>
      <c r="ABB3" s="316"/>
      <c r="ABC3" s="316"/>
      <c r="ABD3" s="316"/>
      <c r="ABE3" s="316"/>
      <c r="ABF3" s="316"/>
      <c r="ABG3" s="316"/>
      <c r="ABH3" s="316"/>
      <c r="ABI3" s="316"/>
      <c r="ABJ3" s="316"/>
      <c r="ABK3" s="316"/>
      <c r="ABL3" s="316"/>
      <c r="ABM3" s="316"/>
      <c r="ABN3" s="316"/>
      <c r="ABO3" s="316"/>
      <c r="ABP3" s="316"/>
      <c r="ABQ3" s="316"/>
      <c r="ABR3" s="316"/>
      <c r="ABS3" s="316"/>
      <c r="ABT3" s="316"/>
      <c r="ABU3" s="316"/>
      <c r="ABV3" s="316"/>
      <c r="ABW3" s="316"/>
      <c r="ABX3" s="316"/>
      <c r="ABY3" s="316"/>
      <c r="ABZ3" s="316"/>
      <c r="ACA3" s="316"/>
      <c r="ACB3" s="316"/>
      <c r="ACC3" s="316"/>
      <c r="ACD3" s="316"/>
      <c r="ACE3" s="316"/>
      <c r="ACF3" s="316"/>
      <c r="ACG3" s="316"/>
      <c r="ACH3" s="316"/>
      <c r="ACI3" s="316"/>
      <c r="ACJ3" s="316"/>
      <c r="ACK3" s="316"/>
      <c r="ACL3" s="316"/>
      <c r="ACM3" s="316"/>
      <c r="ACN3" s="316"/>
      <c r="ACO3" s="316"/>
      <c r="ACP3" s="316"/>
      <c r="ACQ3" s="316"/>
      <c r="ACR3" s="316"/>
      <c r="ACS3" s="316"/>
      <c r="ACT3" s="316"/>
      <c r="ACU3" s="316"/>
      <c r="ACV3" s="316"/>
      <c r="ACW3" s="316"/>
      <c r="ACX3" s="316"/>
      <c r="ACY3" s="316"/>
      <c r="ACZ3" s="316"/>
      <c r="ADA3" s="316"/>
      <c r="ADB3" s="316"/>
      <c r="ADC3" s="316"/>
      <c r="ADD3" s="316"/>
      <c r="ADE3" s="316"/>
      <c r="ADF3" s="316"/>
      <c r="ADG3" s="316"/>
      <c r="ADH3" s="316"/>
      <c r="ADI3" s="316"/>
      <c r="ADJ3" s="316"/>
      <c r="ADK3" s="316"/>
      <c r="ADL3" s="316"/>
      <c r="ADM3" s="316"/>
      <c r="ADN3" s="316"/>
      <c r="ADO3" s="316"/>
      <c r="ADP3" s="316"/>
      <c r="ADQ3" s="316"/>
      <c r="ADR3" s="316"/>
      <c r="ADS3" s="316"/>
      <c r="ADT3" s="316"/>
      <c r="ADU3" s="316"/>
      <c r="ADV3" s="316"/>
      <c r="ADW3" s="316"/>
      <c r="ADX3" s="316"/>
      <c r="ADY3" s="316"/>
      <c r="ADZ3" s="316"/>
      <c r="AEA3" s="316"/>
      <c r="AEB3" s="316"/>
      <c r="AEC3" s="316"/>
      <c r="AED3" s="316"/>
      <c r="AEE3" s="316"/>
      <c r="AEF3" s="316"/>
      <c r="AEG3" s="316"/>
      <c r="AEH3" s="316"/>
      <c r="AEI3" s="316"/>
      <c r="AEJ3" s="316"/>
      <c r="AEK3" s="316"/>
      <c r="AEL3" s="316"/>
      <c r="AEM3" s="316"/>
      <c r="AEN3" s="316"/>
      <c r="AEO3" s="316"/>
      <c r="AEP3" s="316"/>
      <c r="AEQ3" s="316"/>
      <c r="AER3" s="316"/>
      <c r="AES3" s="316"/>
      <c r="AET3" s="316"/>
      <c r="AEU3" s="316"/>
      <c r="AEV3" s="316"/>
      <c r="AEW3" s="316"/>
      <c r="AEX3" s="316"/>
      <c r="AEY3" s="316"/>
      <c r="AEZ3" s="316"/>
      <c r="AFA3" s="316"/>
      <c r="AFB3" s="316"/>
      <c r="AFC3" s="316"/>
      <c r="AFD3" s="316"/>
      <c r="AFE3" s="316"/>
      <c r="AFF3" s="316"/>
      <c r="AFG3" s="316"/>
      <c r="AFH3" s="316"/>
      <c r="AFI3" s="316"/>
      <c r="AFJ3" s="316"/>
      <c r="AFK3" s="316"/>
      <c r="AFL3" s="316"/>
      <c r="AFM3" s="316"/>
      <c r="AFN3" s="316"/>
      <c r="AFO3" s="316"/>
      <c r="AFP3" s="316"/>
      <c r="AFQ3" s="316"/>
      <c r="AFR3" s="316"/>
      <c r="AFS3" s="316"/>
      <c r="AFT3" s="316"/>
      <c r="AFU3" s="316"/>
      <c r="AFV3" s="316"/>
      <c r="AFW3" s="316"/>
      <c r="AFX3" s="316"/>
      <c r="AFY3" s="316"/>
      <c r="AFZ3" s="316"/>
      <c r="AGA3" s="316"/>
      <c r="AGB3" s="316"/>
      <c r="AGC3" s="316"/>
      <c r="AGD3" s="316"/>
      <c r="AGE3" s="316"/>
      <c r="AGF3" s="316"/>
      <c r="AGG3" s="316"/>
      <c r="AGH3" s="316"/>
      <c r="AGI3" s="316"/>
      <c r="AGJ3" s="316"/>
      <c r="AGK3" s="316"/>
      <c r="AGL3" s="316"/>
      <c r="AGM3" s="316"/>
      <c r="AGN3" s="316"/>
      <c r="AGO3" s="316"/>
      <c r="AGP3" s="316"/>
      <c r="AGQ3" s="316"/>
      <c r="AGR3" s="316"/>
      <c r="AGS3" s="316"/>
      <c r="AGT3" s="316"/>
      <c r="AGU3" s="316"/>
      <c r="AGV3" s="316"/>
      <c r="AGW3" s="316"/>
      <c r="AGX3" s="316"/>
      <c r="AGY3" s="316"/>
      <c r="AGZ3" s="316"/>
      <c r="AHA3" s="316"/>
      <c r="AHB3" s="316"/>
      <c r="AHC3" s="316"/>
      <c r="AHD3" s="316"/>
      <c r="AHE3" s="316"/>
      <c r="AHF3" s="316"/>
      <c r="AHG3" s="316"/>
      <c r="AHH3" s="316"/>
      <c r="AHI3" s="316"/>
      <c r="AHJ3" s="316"/>
      <c r="AHK3" s="316"/>
      <c r="AHL3" s="316"/>
      <c r="AHM3" s="316"/>
      <c r="AHN3" s="316"/>
      <c r="AHO3" s="316"/>
      <c r="AHP3" s="316"/>
      <c r="AHQ3" s="316"/>
      <c r="AHR3" s="316"/>
      <c r="AHS3" s="316"/>
      <c r="AHT3" s="316"/>
      <c r="AHU3" s="316"/>
      <c r="AHV3" s="316"/>
      <c r="AHW3" s="316"/>
      <c r="AHX3" s="316"/>
      <c r="AHY3" s="316"/>
      <c r="AHZ3" s="316"/>
      <c r="AIA3" s="316"/>
      <c r="AIB3" s="316"/>
      <c r="AIC3" s="316"/>
      <c r="AID3" s="316"/>
      <c r="AIE3" s="316"/>
      <c r="AIF3" s="316"/>
      <c r="AIG3" s="316"/>
      <c r="AIH3" s="316"/>
      <c r="AII3" s="316"/>
      <c r="AIJ3" s="316"/>
      <c r="AIK3" s="316"/>
      <c r="AIL3" s="316"/>
      <c r="AIM3" s="316"/>
      <c r="AIN3" s="316"/>
      <c r="AIO3" s="316"/>
      <c r="AIP3" s="316"/>
      <c r="AIQ3" s="316"/>
      <c r="AIR3" s="316"/>
      <c r="AIS3" s="316"/>
      <c r="AIT3" s="316"/>
      <c r="AIU3" s="316"/>
      <c r="AIV3" s="316"/>
      <c r="AIW3" s="316"/>
      <c r="AIX3" s="316"/>
      <c r="AIY3" s="316"/>
      <c r="AIZ3" s="316"/>
      <c r="AJA3" s="316"/>
      <c r="AJB3" s="316"/>
      <c r="AJC3" s="316"/>
      <c r="AJD3" s="316"/>
      <c r="AJE3" s="316"/>
      <c r="AJF3" s="316"/>
      <c r="AJG3" s="316"/>
      <c r="AJH3" s="316"/>
      <c r="AJI3" s="316"/>
      <c r="AJJ3" s="316"/>
      <c r="AJK3" s="316"/>
      <c r="AJL3" s="316"/>
      <c r="AJM3" s="316"/>
      <c r="AJN3" s="316"/>
      <c r="AJO3" s="316"/>
      <c r="AJP3" s="316"/>
      <c r="AJQ3" s="316"/>
      <c r="AJR3" s="316"/>
      <c r="AJS3" s="316"/>
      <c r="AJT3" s="316"/>
      <c r="AJU3" s="316"/>
      <c r="AJV3" s="316"/>
      <c r="AJW3" s="316"/>
      <c r="AJX3" s="316"/>
      <c r="AJY3" s="316"/>
      <c r="AJZ3" s="316"/>
      <c r="AKA3" s="316"/>
      <c r="AKB3" s="316"/>
      <c r="AKC3" s="316"/>
      <c r="AKD3" s="316"/>
      <c r="AKE3" s="316"/>
      <c r="AKF3" s="316"/>
      <c r="AKG3" s="316"/>
      <c r="AKH3" s="316"/>
      <c r="AKI3" s="316"/>
      <c r="AKJ3" s="316"/>
      <c r="AKK3" s="316"/>
      <c r="AKL3" s="316"/>
      <c r="AKM3" s="316"/>
      <c r="AKN3" s="316"/>
      <c r="AKO3" s="316"/>
      <c r="AKP3" s="316"/>
      <c r="AKQ3" s="316"/>
      <c r="AKR3" s="316"/>
      <c r="AKS3" s="316"/>
      <c r="AKT3" s="316"/>
      <c r="AKU3" s="316"/>
      <c r="AKV3" s="316"/>
      <c r="AKW3" s="316"/>
      <c r="AKX3" s="316"/>
      <c r="AKY3" s="316"/>
      <c r="AKZ3" s="316"/>
      <c r="ALA3" s="316"/>
      <c r="ALB3" s="316"/>
      <c r="ALC3" s="316"/>
      <c r="ALD3" s="316"/>
      <c r="ALE3" s="316"/>
      <c r="ALF3" s="316"/>
      <c r="ALG3" s="316"/>
      <c r="ALH3" s="316"/>
      <c r="ALI3" s="316"/>
      <c r="ALJ3" s="316"/>
      <c r="ALK3" s="316"/>
      <c r="ALL3" s="316"/>
      <c r="ALM3" s="316"/>
      <c r="ALN3" s="316"/>
      <c r="ALO3" s="316"/>
      <c r="ALP3" s="316"/>
      <c r="ALQ3" s="316"/>
      <c r="ALR3" s="316"/>
      <c r="ALS3" s="316"/>
      <c r="ALT3" s="316"/>
      <c r="ALU3" s="316"/>
      <c r="ALV3" s="316"/>
      <c r="ALW3" s="316"/>
      <c r="ALX3" s="316"/>
      <c r="ALY3" s="316"/>
      <c r="ALZ3" s="316"/>
      <c r="AMA3" s="316"/>
      <c r="AMB3" s="316"/>
      <c r="AMC3" s="316"/>
      <c r="AMD3" s="316"/>
      <c r="AME3" s="316"/>
      <c r="AMF3" s="316"/>
      <c r="AMG3" s="316"/>
      <c r="AMH3" s="316"/>
      <c r="AMI3" s="316"/>
      <c r="AMJ3" s="316"/>
      <c r="AMK3" s="316"/>
      <c r="AML3" s="316"/>
      <c r="AMM3" s="316"/>
      <c r="AMN3" s="316"/>
      <c r="AMO3" s="316"/>
      <c r="AMP3" s="316"/>
      <c r="AMQ3" s="316"/>
      <c r="AMR3" s="316"/>
      <c r="AMS3" s="316"/>
      <c r="AMT3" s="316"/>
      <c r="AMU3" s="316"/>
      <c r="AMV3" s="316"/>
      <c r="AMW3" s="316"/>
      <c r="AMX3" s="316"/>
      <c r="AMY3" s="316"/>
      <c r="AMZ3" s="316"/>
      <c r="ANA3" s="316"/>
      <c r="ANB3" s="316"/>
      <c r="ANC3" s="316"/>
      <c r="AND3" s="316"/>
      <c r="ANE3" s="316"/>
      <c r="ANF3" s="316"/>
      <c r="ANG3" s="316"/>
      <c r="ANH3" s="316"/>
      <c r="ANI3" s="316"/>
      <c r="ANJ3" s="316"/>
      <c r="ANK3" s="316"/>
      <c r="ANL3" s="316"/>
      <c r="ANM3" s="316"/>
      <c r="ANN3" s="316"/>
      <c r="ANO3" s="316"/>
      <c r="ANP3" s="316"/>
      <c r="ANQ3" s="316"/>
      <c r="ANR3" s="316"/>
      <c r="ANS3" s="316"/>
      <c r="ANT3" s="316"/>
      <c r="ANU3" s="316"/>
      <c r="ANV3" s="316"/>
      <c r="ANW3" s="316"/>
      <c r="ANX3" s="316"/>
      <c r="ANY3" s="316"/>
      <c r="ANZ3" s="316"/>
      <c r="AOA3" s="316"/>
      <c r="AOB3" s="316"/>
      <c r="AOC3" s="316"/>
      <c r="AOD3" s="316"/>
      <c r="AOE3" s="316"/>
      <c r="AOF3" s="316"/>
      <c r="AOG3" s="316"/>
      <c r="AOH3" s="316"/>
      <c r="AOI3" s="316"/>
      <c r="AOJ3" s="316"/>
      <c r="AOK3" s="316"/>
      <c r="AOL3" s="316"/>
      <c r="AOM3" s="316"/>
      <c r="AON3" s="316"/>
      <c r="AOO3" s="316"/>
      <c r="AOP3" s="316"/>
      <c r="AOQ3" s="316"/>
      <c r="AOR3" s="316"/>
      <c r="AOS3" s="316"/>
      <c r="AOT3" s="316"/>
      <c r="AOU3" s="316"/>
      <c r="AOV3" s="316"/>
      <c r="AOW3" s="316"/>
      <c r="AOX3" s="316"/>
      <c r="AOY3" s="316"/>
      <c r="AOZ3" s="316"/>
      <c r="APA3" s="316"/>
      <c r="APB3" s="316"/>
      <c r="APC3" s="316"/>
      <c r="APD3" s="316"/>
      <c r="APE3" s="316"/>
      <c r="APF3" s="316"/>
      <c r="APG3" s="316"/>
      <c r="APH3" s="316"/>
      <c r="API3" s="316"/>
      <c r="APJ3" s="316"/>
      <c r="APK3" s="316"/>
      <c r="APL3" s="316"/>
      <c r="APM3" s="316"/>
      <c r="APN3" s="316"/>
      <c r="APO3" s="316"/>
      <c r="APP3" s="316"/>
      <c r="APQ3" s="316"/>
      <c r="APR3" s="316"/>
      <c r="APS3" s="316"/>
      <c r="APT3" s="316"/>
      <c r="APU3" s="316"/>
      <c r="APV3" s="316"/>
      <c r="APW3" s="316"/>
      <c r="APX3" s="316"/>
      <c r="APY3" s="316"/>
      <c r="APZ3" s="316"/>
      <c r="AQA3" s="316"/>
      <c r="AQB3" s="316"/>
      <c r="AQC3" s="316"/>
      <c r="AQD3" s="316"/>
      <c r="AQE3" s="316"/>
      <c r="AQF3" s="316"/>
      <c r="AQG3" s="316"/>
      <c r="AQH3" s="316"/>
      <c r="AQI3" s="316"/>
      <c r="AQJ3" s="316"/>
      <c r="AQK3" s="316"/>
      <c r="AQL3" s="316"/>
      <c r="AQM3" s="316"/>
      <c r="AQN3" s="316"/>
      <c r="AQO3" s="316"/>
      <c r="AQP3" s="316"/>
      <c r="AQQ3" s="316"/>
      <c r="AQR3" s="316"/>
      <c r="AQS3" s="316"/>
      <c r="AQT3" s="316"/>
      <c r="AQU3" s="316"/>
      <c r="AQV3" s="316"/>
      <c r="AQW3" s="316"/>
      <c r="AQX3" s="316"/>
      <c r="AQY3" s="316"/>
      <c r="AQZ3" s="316"/>
      <c r="ARA3" s="316"/>
      <c r="ARB3" s="316"/>
      <c r="ARC3" s="316"/>
      <c r="ARD3" s="316"/>
      <c r="ARE3" s="316"/>
      <c r="ARF3" s="316"/>
      <c r="ARG3" s="316"/>
      <c r="ARH3" s="316"/>
      <c r="ARI3" s="316"/>
      <c r="ARJ3" s="316"/>
      <c r="ARK3" s="316"/>
      <c r="ARL3" s="316"/>
      <c r="ARM3" s="316"/>
      <c r="ARN3" s="316"/>
      <c r="ARO3" s="316"/>
      <c r="ARP3" s="316"/>
      <c r="ARQ3" s="316"/>
      <c r="ARR3" s="316"/>
      <c r="ARS3" s="316"/>
      <c r="ART3" s="316"/>
      <c r="ARU3" s="316"/>
      <c r="ARV3" s="316"/>
      <c r="ARW3" s="316"/>
      <c r="ARX3" s="316"/>
      <c r="ARY3" s="316"/>
      <c r="ARZ3" s="316"/>
      <c r="ASA3" s="316"/>
      <c r="ASB3" s="316"/>
      <c r="ASC3" s="316"/>
      <c r="ASD3" s="316"/>
      <c r="ASE3" s="316"/>
      <c r="ASF3" s="316"/>
      <c r="ASG3" s="316"/>
      <c r="ASH3" s="316"/>
      <c r="ASI3" s="316"/>
      <c r="ASJ3" s="316"/>
      <c r="ASK3" s="316"/>
      <c r="ASL3" s="316"/>
      <c r="ASM3" s="316"/>
      <c r="ASN3" s="316"/>
      <c r="ASO3" s="316"/>
      <c r="ASP3" s="316"/>
      <c r="ASQ3" s="316"/>
      <c r="ASR3" s="316"/>
      <c r="ASS3" s="316"/>
      <c r="AST3" s="316"/>
      <c r="ASU3" s="316"/>
      <c r="ASV3" s="316"/>
      <c r="ASW3" s="316"/>
      <c r="ASX3" s="316"/>
      <c r="ASY3" s="316"/>
      <c r="ASZ3" s="316"/>
      <c r="ATA3" s="316"/>
      <c r="ATB3" s="316"/>
      <c r="ATC3" s="316"/>
      <c r="ATD3" s="316"/>
      <c r="ATE3" s="316"/>
      <c r="ATF3" s="316"/>
      <c r="ATG3" s="316"/>
      <c r="ATH3" s="316"/>
      <c r="ATI3" s="316"/>
      <c r="ATJ3" s="316"/>
      <c r="ATK3" s="316"/>
      <c r="ATL3" s="316"/>
      <c r="ATM3" s="316"/>
      <c r="ATN3" s="316"/>
      <c r="ATO3" s="316"/>
      <c r="ATP3" s="316"/>
      <c r="ATQ3" s="316"/>
      <c r="ATR3" s="316"/>
      <c r="ATS3" s="316"/>
      <c r="ATT3" s="316"/>
      <c r="ATU3" s="316"/>
      <c r="ATV3" s="316"/>
      <c r="ATW3" s="316"/>
      <c r="ATX3" s="316"/>
      <c r="ATY3" s="316"/>
      <c r="ATZ3" s="316"/>
      <c r="AUA3" s="316"/>
      <c r="AUB3" s="316"/>
      <c r="AUC3" s="316"/>
      <c r="AUD3" s="316"/>
      <c r="AUE3" s="316"/>
      <c r="AUF3" s="316"/>
      <c r="AUG3" s="316"/>
      <c r="AUH3" s="316"/>
      <c r="AUI3" s="316"/>
      <c r="AUJ3" s="316"/>
      <c r="AUK3" s="316"/>
      <c r="AUL3" s="316"/>
      <c r="AUM3" s="316"/>
      <c r="AUN3" s="316"/>
      <c r="AUO3" s="316"/>
      <c r="AUP3" s="316"/>
      <c r="AUQ3" s="316"/>
      <c r="AUR3" s="316"/>
      <c r="AUS3" s="316"/>
      <c r="AUT3" s="316"/>
      <c r="AUU3" s="316"/>
      <c r="AUV3" s="316"/>
      <c r="AUW3" s="316"/>
      <c r="AUX3" s="316"/>
      <c r="AUY3" s="316"/>
      <c r="AUZ3" s="316"/>
      <c r="AVA3" s="316"/>
      <c r="AVB3" s="316"/>
      <c r="AVC3" s="316"/>
      <c r="AVD3" s="316"/>
      <c r="AVE3" s="316"/>
      <c r="AVF3" s="316"/>
      <c r="AVG3" s="316"/>
      <c r="AVH3" s="316"/>
      <c r="AVI3" s="316"/>
      <c r="AVJ3" s="316"/>
      <c r="AVK3" s="316"/>
      <c r="AVL3" s="316"/>
      <c r="AVM3" s="316"/>
      <c r="AVN3" s="316"/>
      <c r="AVO3" s="316"/>
      <c r="AVP3" s="316"/>
      <c r="AVQ3" s="316"/>
      <c r="AVR3" s="316"/>
      <c r="AVS3" s="316"/>
      <c r="AVT3" s="316"/>
      <c r="AVU3" s="316"/>
      <c r="AVV3" s="316"/>
      <c r="AVW3" s="316"/>
      <c r="AVX3" s="316"/>
      <c r="AVY3" s="316"/>
      <c r="AVZ3" s="316"/>
      <c r="AWA3" s="316"/>
      <c r="AWB3" s="316"/>
      <c r="AWC3" s="316"/>
      <c r="AWD3" s="316"/>
      <c r="AWE3" s="316"/>
      <c r="AWF3" s="316"/>
      <c r="AWG3" s="316"/>
      <c r="AWH3" s="316"/>
      <c r="AWI3" s="316"/>
      <c r="AWJ3" s="316"/>
      <c r="AWK3" s="316"/>
      <c r="AWL3" s="316"/>
      <c r="AWM3" s="316"/>
      <c r="AWN3" s="316"/>
      <c r="AWO3" s="316"/>
      <c r="AWP3" s="316"/>
      <c r="AWQ3" s="316"/>
      <c r="AWR3" s="316"/>
      <c r="AWS3" s="316"/>
      <c r="AWT3" s="316"/>
      <c r="AWU3" s="316"/>
      <c r="AWV3" s="316"/>
      <c r="AWW3" s="316"/>
      <c r="AWX3" s="316"/>
      <c r="AWY3" s="316"/>
      <c r="AWZ3" s="316"/>
      <c r="AXA3" s="316"/>
      <c r="AXB3" s="316"/>
      <c r="AXC3" s="316"/>
      <c r="AXD3" s="316"/>
      <c r="AXE3" s="316"/>
      <c r="AXF3" s="316"/>
      <c r="AXG3" s="316"/>
      <c r="AXH3" s="316"/>
      <c r="AXI3" s="316"/>
      <c r="AXJ3" s="316"/>
      <c r="AXK3" s="316"/>
      <c r="AXL3" s="316"/>
      <c r="AXM3" s="316"/>
      <c r="AXN3" s="316"/>
      <c r="AXO3" s="316"/>
      <c r="AXP3" s="316"/>
      <c r="AXQ3" s="316"/>
      <c r="AXR3" s="316"/>
      <c r="AXS3" s="316"/>
      <c r="AXT3" s="316"/>
      <c r="AXU3" s="316"/>
      <c r="AXV3" s="316"/>
      <c r="AXW3" s="316"/>
      <c r="AXX3" s="316"/>
      <c r="AXY3" s="316"/>
      <c r="AXZ3" s="316"/>
      <c r="AYA3" s="316"/>
      <c r="AYB3" s="316"/>
      <c r="AYC3" s="316"/>
      <c r="AYD3" s="316"/>
      <c r="AYE3" s="316"/>
      <c r="AYF3" s="316"/>
      <c r="AYG3" s="316"/>
      <c r="AYH3" s="316"/>
      <c r="AYI3" s="316"/>
      <c r="AYJ3" s="316"/>
      <c r="AYK3" s="316"/>
      <c r="AYL3" s="316"/>
      <c r="AYM3" s="316"/>
      <c r="AYN3" s="316"/>
      <c r="AYO3" s="316"/>
      <c r="AYP3" s="316"/>
      <c r="AYQ3" s="316"/>
      <c r="AYR3" s="316"/>
      <c r="AYS3" s="316"/>
      <c r="AYT3" s="316"/>
      <c r="AYU3" s="316"/>
      <c r="AYV3" s="316"/>
      <c r="AYW3" s="316"/>
      <c r="AYX3" s="316"/>
      <c r="AYY3" s="316"/>
      <c r="AYZ3" s="316"/>
      <c r="AZA3" s="316"/>
      <c r="AZB3" s="316"/>
      <c r="AZC3" s="316"/>
      <c r="AZD3" s="316"/>
      <c r="AZE3" s="316"/>
      <c r="AZF3" s="316"/>
      <c r="AZG3" s="316"/>
      <c r="AZH3" s="316"/>
      <c r="AZI3" s="316"/>
      <c r="AZJ3" s="316"/>
      <c r="AZK3" s="316"/>
      <c r="AZL3" s="316"/>
      <c r="AZM3" s="316"/>
      <c r="AZN3" s="316"/>
      <c r="AZO3" s="316"/>
      <c r="AZP3" s="316"/>
      <c r="AZQ3" s="316"/>
      <c r="AZR3" s="316"/>
      <c r="AZS3" s="316"/>
      <c r="AZT3" s="316"/>
      <c r="AZU3" s="316"/>
      <c r="AZV3" s="316"/>
      <c r="AZW3" s="316"/>
      <c r="AZX3" s="316"/>
      <c r="AZY3" s="316"/>
      <c r="AZZ3" s="316"/>
      <c r="BAA3" s="316"/>
      <c r="BAB3" s="316"/>
      <c r="BAC3" s="316"/>
      <c r="BAD3" s="316"/>
      <c r="BAE3" s="316"/>
      <c r="BAF3" s="316"/>
      <c r="BAG3" s="316"/>
      <c r="BAH3" s="316"/>
      <c r="BAI3" s="316"/>
      <c r="BAJ3" s="316"/>
      <c r="BAK3" s="316"/>
      <c r="BAL3" s="316"/>
      <c r="BAM3" s="316"/>
      <c r="BAN3" s="316"/>
      <c r="BAO3" s="316"/>
      <c r="BAP3" s="316"/>
      <c r="BAQ3" s="316"/>
      <c r="BAR3" s="316"/>
      <c r="BAS3" s="316"/>
      <c r="BAT3" s="316"/>
      <c r="BAU3" s="316"/>
      <c r="BAV3" s="316"/>
      <c r="BAW3" s="316"/>
      <c r="BAX3" s="316"/>
      <c r="BAY3" s="316"/>
      <c r="BAZ3" s="316"/>
      <c r="BBA3" s="316"/>
      <c r="BBB3" s="316"/>
      <c r="BBC3" s="316"/>
      <c r="BBD3" s="316"/>
      <c r="BBE3" s="316"/>
      <c r="BBF3" s="316"/>
      <c r="BBG3" s="316"/>
      <c r="BBH3" s="316"/>
      <c r="BBI3" s="316"/>
      <c r="BBJ3" s="316"/>
      <c r="BBK3" s="316"/>
      <c r="BBL3" s="316"/>
      <c r="BBM3" s="316"/>
      <c r="BBN3" s="316"/>
      <c r="BBO3" s="316"/>
      <c r="BBP3" s="316"/>
      <c r="BBQ3" s="316"/>
      <c r="BBR3" s="316"/>
      <c r="BBS3" s="316"/>
      <c r="BBT3" s="316"/>
      <c r="BBU3" s="316"/>
      <c r="BBV3" s="316"/>
      <c r="BBW3" s="316"/>
      <c r="BBX3" s="316"/>
      <c r="BBY3" s="316"/>
      <c r="BBZ3" s="316"/>
      <c r="BCA3" s="316"/>
      <c r="BCB3" s="316"/>
      <c r="BCC3" s="316"/>
      <c r="BCD3" s="316"/>
      <c r="BCE3" s="316"/>
      <c r="BCF3" s="316"/>
      <c r="BCG3" s="316"/>
      <c r="BCH3" s="316"/>
      <c r="BCI3" s="316"/>
      <c r="BCJ3" s="316"/>
      <c r="BCK3" s="316"/>
      <c r="BCL3" s="316"/>
      <c r="BCM3" s="316"/>
      <c r="BCN3" s="316"/>
      <c r="BCO3" s="316"/>
      <c r="BCP3" s="316"/>
      <c r="BCQ3" s="316"/>
      <c r="BCR3" s="316"/>
      <c r="BCS3" s="316"/>
      <c r="BCT3" s="316"/>
      <c r="BCU3" s="316"/>
      <c r="BCV3" s="316"/>
      <c r="BCW3" s="316"/>
      <c r="BCX3" s="316"/>
      <c r="BCY3" s="316"/>
      <c r="BCZ3" s="316"/>
      <c r="BDA3" s="316"/>
      <c r="BDB3" s="316"/>
      <c r="BDC3" s="316"/>
      <c r="BDD3" s="316"/>
      <c r="BDE3" s="316"/>
      <c r="BDF3" s="316"/>
      <c r="BDG3" s="316"/>
      <c r="BDH3" s="316"/>
      <c r="BDI3" s="316"/>
      <c r="BDJ3" s="316"/>
      <c r="BDK3" s="316"/>
      <c r="BDL3" s="316"/>
      <c r="BDM3" s="316"/>
      <c r="BDN3" s="316"/>
      <c r="BDO3" s="316"/>
      <c r="BDP3" s="316"/>
      <c r="BDQ3" s="316"/>
      <c r="BDR3" s="316"/>
      <c r="BDS3" s="316"/>
      <c r="BDT3" s="316"/>
      <c r="BDU3" s="316"/>
      <c r="BDV3" s="316"/>
      <c r="BDW3" s="316"/>
      <c r="BDX3" s="316"/>
      <c r="BDY3" s="316"/>
      <c r="BDZ3" s="316"/>
      <c r="BEA3" s="316"/>
      <c r="BEB3" s="316"/>
      <c r="BEC3" s="316"/>
      <c r="BED3" s="316"/>
      <c r="BEE3" s="316"/>
      <c r="BEF3" s="316"/>
      <c r="BEG3" s="316"/>
      <c r="BEH3" s="316"/>
      <c r="BEI3" s="316"/>
      <c r="BEJ3" s="316"/>
      <c r="BEK3" s="316"/>
      <c r="BEL3" s="316"/>
      <c r="BEM3" s="316"/>
      <c r="BEN3" s="316"/>
      <c r="BEO3" s="316"/>
      <c r="BEP3" s="316"/>
      <c r="BEQ3" s="316"/>
      <c r="BER3" s="316"/>
      <c r="BES3" s="316"/>
      <c r="BET3" s="316"/>
      <c r="BEU3" s="316"/>
      <c r="BEV3" s="316"/>
      <c r="BEW3" s="316"/>
      <c r="BEX3" s="316"/>
      <c r="BEY3" s="316"/>
      <c r="BEZ3" s="316"/>
      <c r="BFA3" s="316"/>
      <c r="BFB3" s="316"/>
      <c r="BFC3" s="316"/>
      <c r="BFD3" s="316"/>
      <c r="BFE3" s="316"/>
      <c r="BFF3" s="316"/>
      <c r="BFG3" s="316"/>
      <c r="BFH3" s="316"/>
      <c r="BFI3" s="316"/>
      <c r="BFJ3" s="316"/>
      <c r="BFK3" s="316"/>
      <c r="BFL3" s="316"/>
      <c r="BFM3" s="316"/>
      <c r="BFN3" s="316"/>
      <c r="BFO3" s="316"/>
      <c r="BFP3" s="316"/>
      <c r="BFQ3" s="316"/>
      <c r="BFR3" s="316"/>
      <c r="BFS3" s="316"/>
      <c r="BFT3" s="316"/>
      <c r="BFU3" s="316"/>
      <c r="BFV3" s="316"/>
      <c r="BFW3" s="316"/>
      <c r="BFX3" s="316"/>
      <c r="BFY3" s="316"/>
      <c r="BFZ3" s="316"/>
      <c r="BGA3" s="316"/>
      <c r="BGB3" s="316"/>
      <c r="BGC3" s="316"/>
      <c r="BGD3" s="316"/>
      <c r="BGE3" s="316"/>
      <c r="BGF3" s="316"/>
      <c r="BGG3" s="316"/>
      <c r="BGH3" s="316"/>
      <c r="BGI3" s="316"/>
      <c r="BGJ3" s="316"/>
      <c r="BGK3" s="316"/>
      <c r="BGL3" s="316"/>
      <c r="BGM3" s="316"/>
      <c r="BGN3" s="316"/>
      <c r="BGO3" s="316"/>
      <c r="BGP3" s="316"/>
      <c r="BGQ3" s="316"/>
      <c r="BGR3" s="316"/>
      <c r="BGS3" s="316"/>
      <c r="BGT3" s="316"/>
      <c r="BGU3" s="316"/>
      <c r="BGV3" s="316"/>
      <c r="BGW3" s="316"/>
      <c r="BGX3" s="316"/>
      <c r="BGY3" s="316"/>
      <c r="BGZ3" s="316"/>
      <c r="BHA3" s="316"/>
      <c r="BHB3" s="316"/>
      <c r="BHC3" s="316"/>
      <c r="BHD3" s="316"/>
      <c r="BHE3" s="316"/>
      <c r="BHF3" s="316"/>
      <c r="BHG3" s="316"/>
      <c r="BHH3" s="316"/>
      <c r="BHI3" s="316"/>
      <c r="BHJ3" s="316"/>
      <c r="BHK3" s="316"/>
      <c r="BHL3" s="316"/>
      <c r="BHM3" s="316"/>
      <c r="BHN3" s="316"/>
      <c r="BHO3" s="316"/>
      <c r="BHP3" s="316"/>
      <c r="BHQ3" s="316"/>
      <c r="BHR3" s="316"/>
      <c r="BHS3" s="316"/>
      <c r="BHT3" s="316"/>
      <c r="BHU3" s="316"/>
      <c r="BHV3" s="316"/>
      <c r="BHW3" s="316"/>
      <c r="BHX3" s="316"/>
      <c r="BHY3" s="316"/>
      <c r="BHZ3" s="316"/>
      <c r="BIA3" s="316"/>
      <c r="BIB3" s="316"/>
      <c r="BIC3" s="316"/>
      <c r="BID3" s="316"/>
      <c r="BIE3" s="316"/>
      <c r="BIF3" s="316"/>
      <c r="BIG3" s="316"/>
      <c r="BIH3" s="316"/>
      <c r="BII3" s="316"/>
      <c r="BIJ3" s="316"/>
      <c r="BIK3" s="316"/>
      <c r="BIL3" s="316"/>
      <c r="BIM3" s="316"/>
      <c r="BIN3" s="316"/>
      <c r="BIO3" s="316"/>
      <c r="BIP3" s="316"/>
      <c r="BIQ3" s="316"/>
      <c r="BIR3" s="316"/>
      <c r="BIS3" s="316"/>
      <c r="BIT3" s="316"/>
      <c r="BIU3" s="316"/>
      <c r="BIV3" s="316"/>
      <c r="BIW3" s="316"/>
      <c r="BIX3" s="316"/>
      <c r="BIY3" s="316"/>
      <c r="BIZ3" s="316"/>
      <c r="BJA3" s="316"/>
      <c r="BJB3" s="316"/>
      <c r="BJC3" s="316"/>
      <c r="BJD3" s="316"/>
      <c r="BJE3" s="316"/>
      <c r="BJF3" s="316"/>
      <c r="BJG3" s="316"/>
      <c r="BJH3" s="316"/>
      <c r="BJI3" s="316"/>
      <c r="BJJ3" s="316"/>
      <c r="BJK3" s="316"/>
      <c r="BJL3" s="316"/>
      <c r="BJM3" s="316"/>
      <c r="BJN3" s="316"/>
      <c r="BJO3" s="316"/>
      <c r="BJP3" s="316"/>
      <c r="BJQ3" s="316"/>
      <c r="BJR3" s="316"/>
      <c r="BJS3" s="316"/>
      <c r="BJT3" s="316"/>
      <c r="BJU3" s="316"/>
      <c r="BJV3" s="316"/>
      <c r="BJW3" s="316"/>
      <c r="BJX3" s="316"/>
      <c r="BJY3" s="316"/>
      <c r="BJZ3" s="316"/>
      <c r="BKA3" s="316"/>
      <c r="BKB3" s="316"/>
      <c r="BKC3" s="316"/>
      <c r="BKD3" s="316"/>
      <c r="BKE3" s="316"/>
      <c r="BKF3" s="316"/>
      <c r="BKG3" s="316"/>
      <c r="BKH3" s="316"/>
      <c r="BKI3" s="316"/>
      <c r="BKJ3" s="316"/>
      <c r="BKK3" s="316"/>
      <c r="BKL3" s="316"/>
      <c r="BKM3" s="316"/>
      <c r="BKN3" s="316"/>
      <c r="BKO3" s="316"/>
      <c r="BKP3" s="316"/>
      <c r="BKQ3" s="316"/>
      <c r="BKR3" s="316"/>
      <c r="BKS3" s="316"/>
      <c r="BKT3" s="316"/>
      <c r="BKU3" s="316"/>
      <c r="BKV3" s="316"/>
      <c r="BKW3" s="316"/>
      <c r="BKX3" s="316"/>
      <c r="BKY3" s="316"/>
      <c r="BKZ3" s="316"/>
      <c r="BLA3" s="316"/>
      <c r="BLB3" s="316"/>
      <c r="BLC3" s="316"/>
      <c r="BLD3" s="316"/>
      <c r="BLE3" s="316"/>
      <c r="BLF3" s="316"/>
      <c r="BLG3" s="316"/>
      <c r="BLH3" s="316"/>
      <c r="BLI3" s="316"/>
      <c r="BLJ3" s="316"/>
      <c r="BLK3" s="316"/>
      <c r="BLL3" s="316"/>
      <c r="BLM3" s="316"/>
      <c r="BLN3" s="316"/>
      <c r="BLO3" s="316"/>
      <c r="BLP3" s="316"/>
      <c r="BLQ3" s="316"/>
      <c r="BLR3" s="316"/>
      <c r="BLS3" s="316"/>
      <c r="BLT3" s="316"/>
      <c r="BLU3" s="316"/>
      <c r="BLV3" s="316"/>
      <c r="BLW3" s="316"/>
      <c r="BLX3" s="316"/>
      <c r="BLY3" s="316"/>
      <c r="BLZ3" s="316"/>
      <c r="BMA3" s="316"/>
      <c r="BMB3" s="316"/>
      <c r="BMC3" s="316"/>
      <c r="BMD3" s="316"/>
      <c r="BME3" s="316"/>
      <c r="BMF3" s="316"/>
      <c r="BMG3" s="316"/>
      <c r="BMH3" s="316"/>
      <c r="BMI3" s="316"/>
      <c r="BMJ3" s="316"/>
      <c r="BMK3" s="316"/>
      <c r="BML3" s="316"/>
      <c r="BMM3" s="316"/>
      <c r="BMN3" s="316"/>
      <c r="BMO3" s="316"/>
      <c r="BMP3" s="316"/>
      <c r="BMQ3" s="316"/>
      <c r="BMR3" s="316"/>
      <c r="BMS3" s="316"/>
      <c r="BMT3" s="316"/>
      <c r="BMU3" s="316"/>
      <c r="BMV3" s="316"/>
      <c r="BMW3" s="316"/>
      <c r="BMX3" s="316"/>
      <c r="BMY3" s="316"/>
      <c r="BMZ3" s="316"/>
      <c r="BNA3" s="316"/>
      <c r="BNB3" s="316"/>
      <c r="BNC3" s="316"/>
      <c r="BND3" s="316"/>
      <c r="BNE3" s="316"/>
      <c r="BNF3" s="316"/>
      <c r="BNG3" s="316"/>
      <c r="BNH3" s="316"/>
      <c r="BNI3" s="316"/>
      <c r="BNJ3" s="316"/>
      <c r="BNK3" s="316"/>
      <c r="BNL3" s="316"/>
      <c r="BNM3" s="316"/>
      <c r="BNN3" s="316"/>
      <c r="BNO3" s="316"/>
      <c r="BNP3" s="316"/>
      <c r="BNQ3" s="316"/>
      <c r="BNR3" s="316"/>
      <c r="BNS3" s="316"/>
      <c r="BNT3" s="316"/>
      <c r="BNU3" s="316"/>
      <c r="BNV3" s="316"/>
      <c r="BNW3" s="316"/>
      <c r="BNX3" s="316"/>
      <c r="BNY3" s="316"/>
      <c r="BNZ3" s="316"/>
      <c r="BOA3" s="316"/>
      <c r="BOB3" s="316"/>
      <c r="BOC3" s="316"/>
      <c r="BOD3" s="316"/>
      <c r="BOE3" s="316"/>
      <c r="BOF3" s="316"/>
      <c r="BOG3" s="316"/>
      <c r="BOH3" s="316"/>
      <c r="BOI3" s="316"/>
      <c r="BOJ3" s="316"/>
      <c r="BOK3" s="316"/>
      <c r="BOL3" s="316"/>
      <c r="BOM3" s="316"/>
      <c r="BON3" s="316"/>
      <c r="BOO3" s="316"/>
      <c r="BOP3" s="316"/>
      <c r="BOQ3" s="316"/>
      <c r="BOR3" s="316"/>
      <c r="BOS3" s="316"/>
      <c r="BOT3" s="316"/>
      <c r="BOU3" s="316"/>
      <c r="BOV3" s="316"/>
      <c r="BOW3" s="316"/>
      <c r="BOX3" s="316"/>
      <c r="BOY3" s="316"/>
      <c r="BOZ3" s="316"/>
      <c r="BPA3" s="316"/>
      <c r="BPB3" s="316"/>
      <c r="BPC3" s="316"/>
      <c r="BPD3" s="316"/>
      <c r="BPE3" s="316"/>
      <c r="BPF3" s="316"/>
      <c r="BPG3" s="316"/>
      <c r="BPH3" s="316"/>
      <c r="BPI3" s="316"/>
      <c r="BPJ3" s="316"/>
      <c r="BPK3" s="316"/>
      <c r="BPL3" s="316"/>
      <c r="BPM3" s="316"/>
      <c r="BPN3" s="316"/>
      <c r="BPO3" s="316"/>
      <c r="BPP3" s="316"/>
      <c r="BPQ3" s="316"/>
      <c r="BPR3" s="316"/>
      <c r="BPS3" s="316"/>
      <c r="BPT3" s="316"/>
      <c r="BPU3" s="316"/>
      <c r="BPV3" s="316"/>
      <c r="BPW3" s="316"/>
      <c r="BPX3" s="316"/>
      <c r="BPY3" s="316"/>
      <c r="BPZ3" s="316"/>
      <c r="BQA3" s="316"/>
      <c r="BQB3" s="316"/>
      <c r="BQC3" s="316"/>
      <c r="BQD3" s="316"/>
      <c r="BQE3" s="316"/>
      <c r="BQF3" s="316"/>
      <c r="BQG3" s="316"/>
      <c r="BQH3" s="316"/>
      <c r="BQI3" s="316"/>
      <c r="BQJ3" s="316"/>
      <c r="BQK3" s="316"/>
      <c r="BQL3" s="316"/>
      <c r="BQM3" s="316"/>
      <c r="BQN3" s="316"/>
      <c r="BQO3" s="316"/>
      <c r="BQP3" s="316"/>
      <c r="BQQ3" s="316"/>
      <c r="BQR3" s="316"/>
      <c r="BQS3" s="316"/>
      <c r="BQT3" s="316"/>
      <c r="BQU3" s="316"/>
      <c r="BQV3" s="316"/>
      <c r="BQW3" s="316"/>
      <c r="BQX3" s="316"/>
      <c r="BQY3" s="316"/>
      <c r="BQZ3" s="316"/>
      <c r="BRA3" s="316"/>
      <c r="BRB3" s="316"/>
      <c r="BRC3" s="316"/>
      <c r="BRD3" s="316"/>
      <c r="BRE3" s="316"/>
      <c r="BRF3" s="316"/>
      <c r="BRG3" s="316"/>
      <c r="BRH3" s="316"/>
      <c r="BRI3" s="316"/>
      <c r="BRJ3" s="316"/>
      <c r="BRK3" s="316"/>
      <c r="BRL3" s="316"/>
      <c r="BRM3" s="316"/>
      <c r="BRN3" s="316"/>
      <c r="BRO3" s="316"/>
      <c r="BRP3" s="316"/>
      <c r="BRQ3" s="316"/>
      <c r="BRR3" s="316"/>
      <c r="BRS3" s="316"/>
      <c r="BRT3" s="316"/>
      <c r="BRU3" s="316"/>
      <c r="BRV3" s="316"/>
      <c r="BRW3" s="316"/>
      <c r="BRX3" s="316"/>
      <c r="BRY3" s="316"/>
      <c r="BRZ3" s="316"/>
      <c r="BSA3" s="316"/>
      <c r="BSB3" s="316"/>
      <c r="BSC3" s="316"/>
      <c r="BSD3" s="316"/>
      <c r="BSE3" s="316"/>
      <c r="BSF3" s="316"/>
      <c r="BSG3" s="316"/>
      <c r="BSH3" s="316"/>
      <c r="BSI3" s="316"/>
      <c r="BSJ3" s="316"/>
      <c r="BSK3" s="316"/>
      <c r="BSL3" s="316"/>
      <c r="BSM3" s="316"/>
      <c r="BSN3" s="316"/>
      <c r="BSO3" s="316"/>
      <c r="BSP3" s="316"/>
      <c r="BSQ3" s="316"/>
      <c r="BSR3" s="316"/>
      <c r="BSS3" s="316"/>
      <c r="BST3" s="316"/>
      <c r="BSU3" s="316"/>
      <c r="BSV3" s="316"/>
      <c r="BSW3" s="316"/>
      <c r="BSX3" s="316"/>
      <c r="BSY3" s="316"/>
      <c r="BSZ3" s="316"/>
      <c r="BTA3" s="316"/>
      <c r="BTB3" s="316"/>
      <c r="BTC3" s="316"/>
      <c r="BTD3" s="316"/>
      <c r="BTE3" s="316"/>
      <c r="BTF3" s="316"/>
      <c r="BTG3" s="316"/>
      <c r="BTH3" s="316"/>
      <c r="BTI3" s="316"/>
      <c r="BTJ3" s="316"/>
      <c r="BTK3" s="316"/>
      <c r="BTL3" s="316"/>
      <c r="BTM3" s="316"/>
      <c r="BTN3" s="316"/>
      <c r="BTO3" s="316"/>
      <c r="BTP3" s="316"/>
      <c r="BTQ3" s="316"/>
      <c r="BTR3" s="316"/>
      <c r="BTS3" s="316"/>
      <c r="BTT3" s="316"/>
      <c r="BTU3" s="316"/>
      <c r="BTV3" s="316"/>
      <c r="BTW3" s="316"/>
      <c r="BTX3" s="316"/>
      <c r="BTY3" s="316"/>
      <c r="BTZ3" s="316"/>
      <c r="BUA3" s="316"/>
      <c r="BUB3" s="316"/>
      <c r="BUC3" s="316"/>
      <c r="BUD3" s="316"/>
      <c r="BUE3" s="316"/>
      <c r="BUF3" s="316"/>
      <c r="BUG3" s="316"/>
      <c r="BUH3" s="316"/>
      <c r="BUI3" s="316"/>
      <c r="BUJ3" s="316"/>
      <c r="BUK3" s="316"/>
      <c r="BUL3" s="316"/>
      <c r="BUM3" s="316"/>
      <c r="BUN3" s="316"/>
      <c r="BUO3" s="316"/>
      <c r="BUP3" s="316"/>
      <c r="BUQ3" s="316"/>
      <c r="BUR3" s="316"/>
      <c r="BUS3" s="316"/>
      <c r="BUT3" s="316"/>
      <c r="BUU3" s="316"/>
      <c r="BUV3" s="316"/>
      <c r="BUW3" s="316"/>
      <c r="BUX3" s="316"/>
      <c r="BUY3" s="316"/>
      <c r="BUZ3" s="316"/>
      <c r="BVA3" s="316"/>
      <c r="BVB3" s="316"/>
      <c r="BVC3" s="316"/>
      <c r="BVD3" s="316"/>
      <c r="BVE3" s="316"/>
      <c r="BVF3" s="316"/>
      <c r="BVG3" s="316"/>
      <c r="BVH3" s="316"/>
      <c r="BVI3" s="316"/>
      <c r="BVJ3" s="316"/>
      <c r="BVK3" s="316"/>
      <c r="BVL3" s="316"/>
      <c r="BVM3" s="316"/>
      <c r="BVN3" s="316"/>
      <c r="BVO3" s="316"/>
      <c r="BVP3" s="316"/>
      <c r="BVQ3" s="316"/>
      <c r="BVR3" s="316"/>
      <c r="BVS3" s="316"/>
      <c r="BVT3" s="316"/>
      <c r="BVU3" s="316"/>
      <c r="BVV3" s="316"/>
      <c r="BVW3" s="316"/>
      <c r="BVX3" s="316"/>
      <c r="BVY3" s="316"/>
      <c r="BVZ3" s="316"/>
      <c r="BWA3" s="316"/>
      <c r="BWB3" s="316"/>
      <c r="BWC3" s="316"/>
      <c r="BWD3" s="316"/>
      <c r="BWE3" s="316"/>
      <c r="BWF3" s="316"/>
      <c r="BWG3" s="316"/>
      <c r="BWH3" s="316"/>
      <c r="BWI3" s="316"/>
      <c r="BWJ3" s="316"/>
      <c r="BWK3" s="316"/>
      <c r="BWL3" s="316"/>
      <c r="BWM3" s="316"/>
      <c r="BWN3" s="316"/>
      <c r="BWO3" s="316"/>
      <c r="BWP3" s="316"/>
      <c r="BWQ3" s="316"/>
      <c r="BWR3" s="316"/>
      <c r="BWS3" s="316"/>
      <c r="BWT3" s="316"/>
      <c r="BWU3" s="316"/>
      <c r="BWV3" s="316"/>
      <c r="BWW3" s="316"/>
      <c r="BWX3" s="316"/>
      <c r="BWY3" s="316"/>
      <c r="BWZ3" s="316"/>
      <c r="BXA3" s="316"/>
      <c r="BXB3" s="316"/>
      <c r="BXC3" s="316"/>
      <c r="BXD3" s="316"/>
      <c r="BXE3" s="316"/>
      <c r="BXF3" s="316"/>
      <c r="BXG3" s="316"/>
      <c r="BXH3" s="316"/>
      <c r="BXI3" s="316"/>
      <c r="BXJ3" s="316"/>
      <c r="BXK3" s="316"/>
      <c r="BXL3" s="316"/>
      <c r="BXM3" s="316"/>
      <c r="BXN3" s="316"/>
      <c r="BXO3" s="316"/>
      <c r="BXP3" s="316"/>
      <c r="BXQ3" s="316"/>
      <c r="BXR3" s="316"/>
      <c r="BXS3" s="316"/>
      <c r="BXT3" s="316"/>
      <c r="BXU3" s="316"/>
      <c r="BXV3" s="316"/>
      <c r="BXW3" s="316"/>
      <c r="BXX3" s="316"/>
      <c r="BXY3" s="316"/>
      <c r="BXZ3" s="316"/>
      <c r="BYA3" s="316"/>
      <c r="BYB3" s="316"/>
      <c r="BYC3" s="316"/>
      <c r="BYD3" s="316"/>
      <c r="BYE3" s="316"/>
      <c r="BYF3" s="316"/>
      <c r="BYG3" s="316"/>
      <c r="BYH3" s="2"/>
      <c r="BYI3" s="2"/>
      <c r="BYJ3" s="2"/>
      <c r="BYK3" s="2"/>
    </row>
    <row r="4" spans="1:2013" ht="15" thickBot="1" x14ac:dyDescent="0.4">
      <c r="A4" s="99"/>
      <c r="B4" s="99"/>
      <c r="C4" s="13"/>
      <c r="D4" s="99"/>
      <c r="E4" s="99"/>
      <c r="F4" s="317"/>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8"/>
      <c r="BN4" s="128"/>
      <c r="BO4" s="128"/>
      <c r="BP4" s="128"/>
      <c r="BQ4" s="128"/>
      <c r="BR4" s="128"/>
      <c r="BS4" s="128"/>
      <c r="BT4" s="128"/>
      <c r="BU4" s="128"/>
      <c r="BV4" s="128"/>
      <c r="BW4" s="128"/>
      <c r="BX4" s="128"/>
      <c r="BY4" s="128"/>
      <c r="BZ4" s="128"/>
      <c r="CA4" s="128"/>
      <c r="CB4" s="128"/>
      <c r="CC4" s="128"/>
      <c r="CD4" s="128"/>
      <c r="CE4" s="128"/>
      <c r="CF4" s="128"/>
      <c r="CG4" s="128"/>
      <c r="CH4" s="128"/>
      <c r="CI4" s="128"/>
      <c r="CJ4" s="128"/>
      <c r="CK4" s="128"/>
      <c r="CL4" s="128"/>
      <c r="CM4" s="128"/>
      <c r="CN4" s="128"/>
      <c r="CO4" s="128"/>
      <c r="CP4" s="128"/>
      <c r="CQ4" s="128"/>
      <c r="CR4" s="128"/>
      <c r="CS4" s="128"/>
      <c r="CT4" s="128"/>
      <c r="CU4" s="128"/>
      <c r="CV4" s="128"/>
      <c r="CW4" s="128"/>
      <c r="CX4" s="128"/>
      <c r="CY4" s="128"/>
      <c r="CZ4" s="128"/>
      <c r="DA4" s="128"/>
      <c r="DB4" s="128"/>
      <c r="DC4" s="128"/>
      <c r="DD4" s="128"/>
      <c r="DE4" s="128"/>
      <c r="DF4" s="128"/>
      <c r="DG4" s="128"/>
      <c r="DH4" s="128"/>
      <c r="DI4" s="128"/>
      <c r="DJ4" s="128"/>
      <c r="DK4" s="128"/>
      <c r="DL4" s="128"/>
      <c r="DM4" s="128"/>
      <c r="DN4" s="128"/>
      <c r="DO4" s="128"/>
      <c r="DP4" s="128"/>
      <c r="DQ4" s="128"/>
      <c r="DR4" s="128"/>
      <c r="DS4" s="128"/>
      <c r="DT4" s="128"/>
      <c r="DU4" s="128"/>
      <c r="DV4" s="128"/>
      <c r="DW4" s="128"/>
      <c r="DX4" s="128"/>
      <c r="DY4" s="128"/>
      <c r="DZ4" s="128"/>
      <c r="EA4" s="128"/>
      <c r="EB4" s="128"/>
      <c r="EC4" s="128"/>
      <c r="ED4" s="128"/>
      <c r="EE4" s="128"/>
      <c r="EF4" s="128"/>
      <c r="EG4" s="128"/>
      <c r="EH4" s="128"/>
      <c r="EI4" s="128"/>
      <c r="EJ4" s="128"/>
      <c r="EK4" s="128"/>
      <c r="EL4" s="128"/>
      <c r="EM4" s="128"/>
      <c r="EN4" s="128"/>
      <c r="EO4" s="128"/>
      <c r="EP4" s="128"/>
      <c r="EQ4" s="128"/>
      <c r="ER4" s="128"/>
      <c r="ES4" s="128"/>
      <c r="ET4" s="128"/>
      <c r="EU4" s="128"/>
      <c r="EV4" s="128"/>
      <c r="EW4" s="128"/>
      <c r="EX4" s="128"/>
      <c r="EY4" s="128"/>
      <c r="EZ4" s="128"/>
      <c r="FA4" s="128"/>
      <c r="FB4" s="128"/>
      <c r="FC4" s="128"/>
      <c r="FD4" s="128"/>
      <c r="FE4" s="128"/>
      <c r="FF4" s="128"/>
      <c r="FG4" s="128"/>
      <c r="FH4" s="128"/>
      <c r="FI4" s="128"/>
      <c r="FJ4" s="128"/>
      <c r="FK4" s="128"/>
      <c r="FL4" s="128"/>
      <c r="FM4" s="128"/>
      <c r="FN4" s="128"/>
      <c r="FO4" s="128"/>
      <c r="FP4" s="128"/>
      <c r="FQ4" s="128"/>
      <c r="FR4" s="128"/>
      <c r="FS4" s="128"/>
      <c r="FT4" s="128"/>
      <c r="FU4" s="128"/>
      <c r="FV4" s="128"/>
      <c r="FW4" s="128"/>
      <c r="FX4" s="128"/>
      <c r="FY4" s="128"/>
      <c r="FZ4" s="128"/>
      <c r="GA4" s="128"/>
      <c r="GB4" s="128"/>
      <c r="GC4" s="128"/>
      <c r="GD4" s="128"/>
      <c r="GE4" s="128"/>
      <c r="GF4" s="128"/>
      <c r="GG4" s="128"/>
      <c r="GH4" s="128"/>
      <c r="GI4" s="128"/>
      <c r="GJ4" s="128"/>
      <c r="GK4" s="128"/>
      <c r="GL4" s="128"/>
      <c r="GM4" s="128"/>
      <c r="GN4" s="128"/>
      <c r="GO4" s="128"/>
      <c r="GP4" s="128"/>
      <c r="GQ4" s="128"/>
      <c r="GR4" s="128"/>
      <c r="GS4" s="128"/>
      <c r="GT4" s="128"/>
      <c r="GU4" s="128"/>
      <c r="GV4" s="128"/>
      <c r="GW4" s="128"/>
      <c r="GX4" s="128"/>
      <c r="GY4" s="128"/>
      <c r="GZ4" s="128"/>
      <c r="HA4" s="128"/>
      <c r="HB4" s="128"/>
      <c r="HC4" s="128"/>
      <c r="HD4" s="128"/>
      <c r="HE4" s="128"/>
      <c r="HF4" s="128"/>
      <c r="HG4" s="128"/>
      <c r="HH4" s="128"/>
      <c r="HI4" s="128"/>
      <c r="HJ4" s="128"/>
      <c r="HK4" s="128"/>
      <c r="HL4" s="128"/>
      <c r="HM4" s="128"/>
      <c r="HN4" s="128"/>
      <c r="HO4" s="128"/>
      <c r="HP4" s="128"/>
      <c r="HQ4" s="128"/>
      <c r="HR4" s="128"/>
      <c r="HS4" s="128"/>
      <c r="HT4" s="128"/>
      <c r="HU4" s="128"/>
      <c r="HV4" s="128"/>
      <c r="HW4" s="128"/>
      <c r="HX4" s="128"/>
      <c r="HY4" s="128"/>
      <c r="HZ4" s="128"/>
      <c r="IA4" s="128"/>
      <c r="IB4" s="128"/>
      <c r="IC4" s="128"/>
      <c r="ID4" s="128"/>
      <c r="IE4" s="128"/>
      <c r="IF4" s="128"/>
      <c r="IG4" s="128"/>
      <c r="IH4" s="128"/>
      <c r="II4" s="128"/>
      <c r="IJ4" s="128"/>
      <c r="IK4" s="128"/>
      <c r="IL4" s="128"/>
      <c r="IM4" s="128"/>
      <c r="IN4" s="128"/>
      <c r="IO4" s="128"/>
      <c r="IP4" s="128"/>
      <c r="IQ4" s="128"/>
      <c r="IR4" s="128"/>
      <c r="IS4" s="128"/>
      <c r="IT4" s="128"/>
      <c r="IU4" s="128"/>
      <c r="IV4" s="128"/>
      <c r="IW4" s="128"/>
      <c r="IX4" s="128"/>
      <c r="IY4" s="128"/>
      <c r="IZ4" s="128"/>
      <c r="JA4" s="128"/>
      <c r="JB4" s="128"/>
      <c r="JC4" s="128"/>
      <c r="JD4" s="128"/>
      <c r="JE4" s="128"/>
      <c r="JF4" s="128"/>
      <c r="JG4" s="128"/>
      <c r="JH4" s="128"/>
      <c r="JI4" s="128"/>
      <c r="JJ4" s="128"/>
      <c r="JK4" s="128"/>
      <c r="JL4" s="128"/>
      <c r="JM4" s="128"/>
      <c r="JN4" s="128"/>
      <c r="JO4" s="128"/>
      <c r="JP4" s="128"/>
      <c r="JQ4" s="128"/>
      <c r="JR4" s="128"/>
      <c r="JS4" s="128"/>
      <c r="JT4" s="128"/>
      <c r="JU4" s="128"/>
      <c r="JV4" s="128"/>
      <c r="JW4" s="128"/>
      <c r="JX4" s="128"/>
      <c r="JY4" s="128"/>
      <c r="JZ4" s="128"/>
      <c r="KA4" s="128"/>
      <c r="KB4" s="128"/>
      <c r="KC4" s="128"/>
      <c r="KD4" s="128"/>
      <c r="KE4" s="128"/>
      <c r="KF4" s="128"/>
      <c r="KG4" s="128"/>
      <c r="KH4" s="128"/>
      <c r="KI4" s="128"/>
      <c r="KJ4" s="128"/>
      <c r="KK4" s="128"/>
      <c r="KL4" s="128"/>
      <c r="KM4" s="128"/>
      <c r="KN4" s="128"/>
      <c r="KO4" s="128"/>
      <c r="KP4" s="128"/>
      <c r="KQ4" s="128"/>
      <c r="KR4" s="128"/>
      <c r="KS4" s="128"/>
      <c r="KT4" s="128"/>
      <c r="KU4" s="128"/>
      <c r="KV4" s="128"/>
      <c r="KW4" s="128"/>
      <c r="KX4" s="128"/>
      <c r="KY4" s="128"/>
      <c r="KZ4" s="128"/>
      <c r="LA4" s="128"/>
      <c r="LB4" s="128"/>
      <c r="LC4" s="128"/>
      <c r="LD4" s="128"/>
      <c r="LE4" s="128"/>
      <c r="LF4" s="128"/>
      <c r="LG4" s="128"/>
      <c r="LH4" s="128"/>
      <c r="LI4" s="128"/>
      <c r="LJ4" s="128"/>
      <c r="LK4" s="128"/>
      <c r="LL4" s="128"/>
      <c r="LM4" s="128"/>
      <c r="LN4" s="128"/>
      <c r="LO4" s="128"/>
      <c r="LP4" s="128"/>
      <c r="LQ4" s="128"/>
      <c r="LR4" s="128"/>
      <c r="LS4" s="128"/>
      <c r="LT4" s="128"/>
      <c r="LU4" s="128"/>
      <c r="LV4" s="128"/>
      <c r="LW4" s="128"/>
      <c r="LX4" s="128"/>
      <c r="LY4" s="128"/>
      <c r="LZ4" s="128"/>
      <c r="MA4" s="128"/>
      <c r="MB4" s="128"/>
      <c r="MC4" s="128"/>
      <c r="MD4" s="128"/>
      <c r="ME4" s="128"/>
      <c r="MF4" s="128"/>
      <c r="MG4" s="128"/>
      <c r="MH4" s="128"/>
      <c r="MI4" s="128"/>
      <c r="MJ4" s="128"/>
      <c r="MK4" s="128"/>
      <c r="ML4" s="128"/>
      <c r="MM4" s="128"/>
      <c r="MN4" s="128"/>
      <c r="MO4" s="128"/>
      <c r="MP4" s="128"/>
      <c r="MQ4" s="128"/>
      <c r="MR4" s="128"/>
      <c r="MS4" s="128"/>
      <c r="MT4" s="128"/>
      <c r="MU4" s="128"/>
      <c r="MV4" s="128"/>
      <c r="MW4" s="128"/>
      <c r="MX4" s="128"/>
      <c r="MY4" s="128"/>
      <c r="MZ4" s="128"/>
      <c r="NA4" s="128"/>
      <c r="NB4" s="128"/>
      <c r="NC4" s="128"/>
      <c r="ND4" s="128"/>
      <c r="NE4" s="128"/>
      <c r="NF4" s="128"/>
      <c r="NG4" s="128"/>
      <c r="NH4" s="128"/>
      <c r="NI4" s="128"/>
      <c r="NJ4" s="128"/>
      <c r="NK4" s="128"/>
      <c r="NL4" s="128"/>
      <c r="NM4" s="128"/>
      <c r="NN4" s="128"/>
      <c r="NO4" s="128"/>
      <c r="NP4" s="128"/>
      <c r="NQ4" s="128"/>
      <c r="NR4" s="128"/>
      <c r="NS4" s="128"/>
      <c r="NT4" s="128"/>
      <c r="NU4" s="128"/>
      <c r="NV4" s="128"/>
      <c r="NW4" s="128"/>
      <c r="NX4" s="128"/>
      <c r="NY4" s="128"/>
      <c r="NZ4" s="128"/>
      <c r="OA4" s="128"/>
      <c r="OB4" s="128"/>
      <c r="OC4" s="128"/>
      <c r="OD4" s="128"/>
      <c r="OE4" s="128"/>
      <c r="OF4" s="128"/>
      <c r="OG4" s="128"/>
      <c r="OH4" s="128"/>
      <c r="OI4" s="128"/>
      <c r="OJ4" s="128"/>
      <c r="OK4" s="128"/>
      <c r="OL4" s="128"/>
      <c r="OM4" s="128"/>
      <c r="ON4" s="128"/>
      <c r="OO4" s="128"/>
      <c r="OP4" s="128"/>
      <c r="OQ4" s="128"/>
      <c r="OR4" s="128"/>
      <c r="OS4" s="128"/>
      <c r="OT4" s="128"/>
      <c r="OU4" s="128"/>
      <c r="OV4" s="128"/>
      <c r="OW4" s="128"/>
      <c r="OX4" s="128"/>
      <c r="OY4" s="128"/>
      <c r="OZ4" s="128"/>
      <c r="PA4" s="128"/>
      <c r="PB4" s="128"/>
      <c r="PC4" s="128"/>
      <c r="PD4" s="128"/>
      <c r="PE4" s="128"/>
      <c r="PF4" s="128"/>
      <c r="PG4" s="128"/>
      <c r="PH4" s="128"/>
      <c r="PI4" s="128"/>
      <c r="PJ4" s="128"/>
      <c r="PK4" s="128"/>
      <c r="PL4" s="128"/>
      <c r="PM4" s="128"/>
      <c r="PN4" s="128"/>
      <c r="PO4" s="128"/>
      <c r="PP4" s="128"/>
      <c r="PQ4" s="128"/>
      <c r="PR4" s="128"/>
      <c r="PS4" s="128"/>
      <c r="PT4" s="128"/>
      <c r="PU4" s="128"/>
      <c r="PV4" s="128"/>
      <c r="PW4" s="128"/>
      <c r="PX4" s="128"/>
      <c r="PY4" s="128"/>
      <c r="PZ4" s="128"/>
      <c r="QA4" s="128"/>
      <c r="QB4" s="128"/>
      <c r="QC4" s="128"/>
      <c r="QD4" s="128"/>
      <c r="QE4" s="128"/>
      <c r="QF4" s="128"/>
      <c r="QG4" s="128"/>
      <c r="QH4" s="128"/>
      <c r="QI4" s="128"/>
      <c r="QJ4" s="128"/>
      <c r="QK4" s="128"/>
      <c r="QL4" s="128"/>
      <c r="QM4" s="128"/>
      <c r="QN4" s="128"/>
      <c r="QO4" s="128"/>
      <c r="QP4" s="128"/>
      <c r="QQ4" s="128"/>
      <c r="QR4" s="128"/>
      <c r="QS4" s="128"/>
      <c r="QT4" s="128"/>
      <c r="QU4" s="128"/>
      <c r="QV4" s="128"/>
      <c r="QW4" s="128"/>
      <c r="QX4" s="128"/>
      <c r="QY4" s="128"/>
      <c r="QZ4" s="128"/>
      <c r="RA4" s="128"/>
      <c r="RB4" s="128"/>
      <c r="RC4" s="128"/>
      <c r="RD4" s="128"/>
      <c r="RE4" s="128"/>
      <c r="RF4" s="128"/>
      <c r="RG4" s="128"/>
      <c r="RH4" s="128"/>
      <c r="RI4" s="128"/>
      <c r="RJ4" s="128"/>
      <c r="RK4" s="128"/>
      <c r="RL4" s="128"/>
      <c r="RM4" s="128"/>
      <c r="RN4" s="128"/>
      <c r="RO4" s="128"/>
      <c r="RP4" s="128"/>
      <c r="RQ4" s="128"/>
      <c r="RR4" s="128"/>
      <c r="RS4" s="128"/>
      <c r="RT4" s="128"/>
      <c r="RU4" s="128"/>
      <c r="RV4" s="128"/>
      <c r="RW4" s="128"/>
      <c r="RX4" s="128"/>
      <c r="RY4" s="128"/>
      <c r="RZ4" s="128"/>
      <c r="SA4" s="128"/>
      <c r="SB4" s="128"/>
      <c r="SC4" s="128"/>
      <c r="SD4" s="128"/>
      <c r="SE4" s="128"/>
      <c r="SF4" s="128"/>
      <c r="SG4" s="128"/>
      <c r="SH4" s="128"/>
      <c r="SI4" s="128"/>
      <c r="SJ4" s="128"/>
      <c r="SK4" s="128"/>
      <c r="SL4" s="128"/>
      <c r="SM4" s="128"/>
      <c r="SN4" s="128"/>
      <c r="SO4" s="128"/>
      <c r="SP4" s="128"/>
      <c r="SQ4" s="128"/>
      <c r="SR4" s="128"/>
      <c r="SS4" s="128"/>
      <c r="ST4" s="128"/>
      <c r="SU4" s="128"/>
      <c r="SV4" s="128"/>
      <c r="SW4" s="128"/>
      <c r="SX4" s="128"/>
      <c r="SY4" s="128"/>
      <c r="SZ4" s="128"/>
      <c r="TA4" s="128"/>
      <c r="TB4" s="128"/>
      <c r="TC4" s="128"/>
      <c r="TD4" s="128"/>
      <c r="TE4" s="128"/>
      <c r="TF4" s="128"/>
      <c r="TG4" s="128"/>
      <c r="TH4" s="128"/>
      <c r="TI4" s="128"/>
      <c r="TJ4" s="128"/>
      <c r="TK4" s="128"/>
      <c r="TL4" s="128"/>
      <c r="TM4" s="128"/>
      <c r="TN4" s="128"/>
      <c r="TO4" s="128"/>
      <c r="TP4" s="128"/>
      <c r="TQ4" s="128"/>
      <c r="TR4" s="128"/>
      <c r="TS4" s="128"/>
      <c r="TT4" s="128"/>
      <c r="TU4" s="128"/>
      <c r="TV4" s="128"/>
      <c r="TW4" s="128"/>
      <c r="TX4" s="128"/>
      <c r="TY4" s="128"/>
      <c r="TZ4" s="128"/>
      <c r="UA4" s="128"/>
      <c r="UB4" s="128"/>
      <c r="UC4" s="128"/>
      <c r="UD4" s="128"/>
      <c r="UE4" s="128"/>
      <c r="UF4" s="128"/>
      <c r="UG4" s="128"/>
      <c r="UH4" s="128"/>
      <c r="UI4" s="128"/>
      <c r="UJ4" s="128"/>
      <c r="UK4" s="128"/>
      <c r="UL4" s="128"/>
      <c r="UM4" s="128"/>
      <c r="UN4" s="128"/>
      <c r="UO4" s="128"/>
      <c r="UP4" s="128"/>
      <c r="UQ4" s="128"/>
      <c r="UR4" s="128"/>
      <c r="US4" s="128"/>
      <c r="UT4" s="128"/>
      <c r="UU4" s="128"/>
      <c r="UV4" s="128"/>
      <c r="UW4" s="128"/>
      <c r="UX4" s="128"/>
      <c r="UY4" s="128"/>
      <c r="UZ4" s="128"/>
      <c r="VA4" s="128"/>
      <c r="VB4" s="128"/>
      <c r="VC4" s="128"/>
      <c r="VD4" s="128"/>
      <c r="VE4" s="128"/>
      <c r="VF4" s="128"/>
      <c r="VG4" s="128"/>
      <c r="VH4" s="128"/>
      <c r="VI4" s="128"/>
      <c r="VJ4" s="128"/>
      <c r="VK4" s="128"/>
      <c r="VL4" s="128"/>
      <c r="VM4" s="128"/>
      <c r="VN4" s="128"/>
      <c r="VO4" s="128"/>
      <c r="VP4" s="128"/>
      <c r="VQ4" s="128"/>
      <c r="VR4" s="128"/>
      <c r="VS4" s="128"/>
      <c r="VT4" s="128"/>
      <c r="VU4" s="128"/>
      <c r="VV4" s="128"/>
      <c r="VW4" s="128"/>
      <c r="VX4" s="128"/>
      <c r="VY4" s="128"/>
      <c r="VZ4" s="128"/>
      <c r="WA4" s="128"/>
      <c r="WB4" s="128"/>
      <c r="WC4" s="128"/>
      <c r="WD4" s="128"/>
      <c r="WE4" s="128"/>
      <c r="WF4" s="128"/>
      <c r="WG4" s="128"/>
      <c r="WH4" s="128"/>
      <c r="WI4" s="128"/>
      <c r="WJ4" s="128"/>
      <c r="WK4" s="128"/>
      <c r="WL4" s="128"/>
      <c r="WM4" s="128"/>
      <c r="WN4" s="128"/>
      <c r="WO4" s="128"/>
      <c r="WP4" s="128"/>
      <c r="WQ4" s="128"/>
      <c r="WR4" s="128"/>
      <c r="WS4" s="128"/>
      <c r="WT4" s="128"/>
      <c r="WU4" s="128"/>
      <c r="WV4" s="128"/>
      <c r="WW4" s="128"/>
      <c r="WX4" s="128"/>
      <c r="WY4" s="128"/>
      <c r="WZ4" s="128"/>
      <c r="XA4" s="128"/>
      <c r="XB4" s="128"/>
      <c r="XC4" s="128"/>
      <c r="XD4" s="128"/>
      <c r="XE4" s="128"/>
      <c r="XF4" s="128"/>
      <c r="XG4" s="128"/>
      <c r="XH4" s="128"/>
      <c r="XI4" s="128"/>
      <c r="XJ4" s="128"/>
      <c r="XK4" s="128"/>
      <c r="XL4" s="128"/>
      <c r="XM4" s="128"/>
      <c r="XN4" s="128"/>
      <c r="XO4" s="128"/>
      <c r="XP4" s="128"/>
      <c r="XQ4" s="128"/>
      <c r="XR4" s="128"/>
      <c r="XS4" s="128"/>
      <c r="XT4" s="128"/>
      <c r="XU4" s="128"/>
      <c r="XV4" s="128"/>
      <c r="XW4" s="128"/>
      <c r="XX4" s="128"/>
      <c r="XY4" s="128"/>
      <c r="XZ4" s="128"/>
      <c r="YA4" s="128"/>
      <c r="YB4" s="128"/>
      <c r="YC4" s="128"/>
      <c r="YD4" s="128"/>
      <c r="YE4" s="128"/>
      <c r="YF4" s="128"/>
      <c r="YG4" s="128"/>
      <c r="YH4" s="128"/>
      <c r="YI4" s="128"/>
      <c r="YJ4" s="128"/>
      <c r="YK4" s="128"/>
      <c r="YL4" s="128"/>
      <c r="YM4" s="128"/>
      <c r="YN4" s="128"/>
      <c r="YO4" s="128"/>
      <c r="YP4" s="128"/>
      <c r="YQ4" s="128"/>
      <c r="YR4" s="128"/>
      <c r="YS4" s="128"/>
      <c r="YT4" s="128"/>
      <c r="YU4" s="128"/>
      <c r="YV4" s="128"/>
      <c r="YW4" s="128"/>
      <c r="YX4" s="128"/>
      <c r="YY4" s="128"/>
      <c r="YZ4" s="128"/>
      <c r="ZA4" s="128"/>
      <c r="ZB4" s="128"/>
      <c r="ZC4" s="128"/>
      <c r="ZD4" s="128"/>
      <c r="ZE4" s="128"/>
      <c r="ZF4" s="128"/>
      <c r="ZG4" s="128"/>
      <c r="ZH4" s="128"/>
      <c r="ZI4" s="128"/>
      <c r="ZJ4" s="128"/>
      <c r="ZK4" s="128"/>
      <c r="ZL4" s="128"/>
      <c r="ZM4" s="128"/>
      <c r="ZN4" s="128"/>
      <c r="ZO4" s="128"/>
      <c r="ZP4" s="128"/>
      <c r="ZQ4" s="128"/>
      <c r="ZR4" s="128"/>
      <c r="ZS4" s="128"/>
      <c r="ZT4" s="128"/>
      <c r="ZU4" s="128"/>
      <c r="ZV4" s="128"/>
      <c r="ZW4" s="128"/>
      <c r="ZX4" s="128"/>
      <c r="ZY4" s="128"/>
      <c r="ZZ4" s="128"/>
      <c r="AAA4" s="128"/>
      <c r="AAB4" s="128"/>
      <c r="AAC4" s="128"/>
      <c r="AAD4" s="128"/>
      <c r="AAE4" s="128"/>
      <c r="AAF4" s="128"/>
      <c r="AAG4" s="128"/>
      <c r="AAH4" s="128"/>
      <c r="AAI4" s="128"/>
      <c r="AAJ4" s="128"/>
      <c r="AAK4" s="128"/>
      <c r="AAL4" s="128"/>
      <c r="AAM4" s="128"/>
      <c r="AAN4" s="128"/>
      <c r="AAO4" s="128"/>
      <c r="AAP4" s="128"/>
      <c r="AAQ4" s="128"/>
      <c r="AAR4" s="128"/>
      <c r="AAS4" s="128"/>
      <c r="AAT4" s="128"/>
      <c r="AAU4" s="128"/>
      <c r="AAV4" s="128"/>
      <c r="AAW4" s="128"/>
      <c r="AAX4" s="128"/>
      <c r="AAY4" s="128"/>
      <c r="AAZ4" s="128"/>
      <c r="ABA4" s="128"/>
      <c r="ABB4" s="128"/>
      <c r="ABC4" s="128"/>
      <c r="ABD4" s="128"/>
      <c r="ABE4" s="128"/>
      <c r="ABF4" s="128"/>
      <c r="ABG4" s="128"/>
      <c r="ABH4" s="128"/>
      <c r="ABI4" s="128"/>
      <c r="ABJ4" s="128"/>
      <c r="ABK4" s="128"/>
      <c r="ABL4" s="128"/>
      <c r="ABM4" s="128"/>
      <c r="ABN4" s="128"/>
      <c r="ABO4" s="128"/>
      <c r="ABP4" s="128"/>
      <c r="ABQ4" s="128"/>
      <c r="ABR4" s="128"/>
      <c r="ABS4" s="128"/>
      <c r="ABT4" s="128"/>
      <c r="ABU4" s="128"/>
      <c r="ABV4" s="128"/>
      <c r="ABW4" s="128"/>
      <c r="ABX4" s="128"/>
      <c r="ABY4" s="128"/>
      <c r="ABZ4" s="128"/>
      <c r="ACA4" s="128"/>
      <c r="ACB4" s="128"/>
      <c r="ACC4" s="128"/>
      <c r="ACD4" s="128"/>
      <c r="ACE4" s="128"/>
      <c r="ACF4" s="128"/>
      <c r="ACG4" s="128"/>
      <c r="ACH4" s="128"/>
      <c r="ACI4" s="128"/>
      <c r="ACJ4" s="128"/>
      <c r="ACK4" s="128"/>
      <c r="ACL4" s="128"/>
      <c r="ACM4" s="128"/>
      <c r="ACN4" s="128"/>
      <c r="ACO4" s="128"/>
      <c r="ACP4" s="128"/>
      <c r="ACQ4" s="128"/>
      <c r="ACR4" s="128"/>
      <c r="ACS4" s="128"/>
      <c r="ACT4" s="128"/>
      <c r="ACU4" s="128"/>
      <c r="ACV4" s="128"/>
      <c r="ACW4" s="128"/>
      <c r="ACX4" s="128"/>
      <c r="ACY4" s="128"/>
      <c r="ACZ4" s="128"/>
      <c r="ADA4" s="128"/>
      <c r="ADB4" s="128"/>
      <c r="ADC4" s="128"/>
      <c r="ADD4" s="128"/>
      <c r="ADE4" s="128"/>
      <c r="ADF4" s="128"/>
      <c r="ADG4" s="128"/>
      <c r="ADH4" s="128"/>
      <c r="ADI4" s="128"/>
      <c r="ADJ4" s="128"/>
      <c r="ADK4" s="128"/>
      <c r="ADL4" s="128"/>
      <c r="ADM4" s="128"/>
      <c r="ADN4" s="128"/>
      <c r="ADO4" s="128"/>
      <c r="ADP4" s="128"/>
      <c r="ADQ4" s="128"/>
      <c r="ADR4" s="128"/>
      <c r="ADS4" s="128"/>
      <c r="ADT4" s="128"/>
      <c r="ADU4" s="128"/>
      <c r="ADV4" s="128"/>
      <c r="ADW4" s="128"/>
      <c r="ADX4" s="128"/>
      <c r="ADY4" s="128"/>
      <c r="ADZ4" s="128"/>
      <c r="AEA4" s="128"/>
      <c r="AEB4" s="128"/>
      <c r="AEC4" s="128"/>
      <c r="AED4" s="128"/>
      <c r="AEE4" s="128"/>
      <c r="AEF4" s="128"/>
      <c r="AEG4" s="128"/>
      <c r="AEH4" s="128"/>
      <c r="AEI4" s="128"/>
      <c r="AEJ4" s="128"/>
      <c r="AEK4" s="128"/>
      <c r="AEL4" s="128"/>
      <c r="AEM4" s="128"/>
      <c r="AEN4" s="128"/>
      <c r="AEO4" s="128"/>
      <c r="AEP4" s="128"/>
      <c r="AEQ4" s="128"/>
      <c r="AER4" s="128"/>
      <c r="AES4" s="128"/>
      <c r="AET4" s="128"/>
      <c r="AEU4" s="128"/>
      <c r="AEV4" s="128"/>
      <c r="AEW4" s="128"/>
      <c r="AEX4" s="128"/>
      <c r="AEY4" s="128"/>
      <c r="AEZ4" s="128"/>
      <c r="AFA4" s="128"/>
      <c r="AFB4" s="128"/>
      <c r="AFC4" s="128"/>
      <c r="AFD4" s="128"/>
      <c r="AFE4" s="128"/>
      <c r="AFF4" s="128"/>
      <c r="AFG4" s="128"/>
      <c r="AFH4" s="128"/>
      <c r="AFI4" s="128"/>
      <c r="AFJ4" s="128"/>
      <c r="AFK4" s="128"/>
      <c r="AFL4" s="128"/>
      <c r="AFM4" s="128"/>
      <c r="AFN4" s="128"/>
      <c r="AFO4" s="128"/>
      <c r="AFP4" s="128"/>
      <c r="AFQ4" s="128"/>
      <c r="AFR4" s="128"/>
      <c r="AFS4" s="128"/>
      <c r="AFT4" s="128"/>
      <c r="AFU4" s="128"/>
      <c r="AFV4" s="128"/>
      <c r="AFW4" s="128"/>
      <c r="AFX4" s="128"/>
      <c r="AFY4" s="128"/>
      <c r="AFZ4" s="128"/>
      <c r="AGA4" s="128"/>
      <c r="AGB4" s="128"/>
      <c r="AGC4" s="128"/>
      <c r="AGD4" s="128"/>
      <c r="AGE4" s="128"/>
      <c r="AGF4" s="128"/>
      <c r="AGG4" s="128"/>
      <c r="AGH4" s="128"/>
      <c r="AGI4" s="128"/>
      <c r="AGJ4" s="128"/>
      <c r="AGK4" s="128"/>
      <c r="AGL4" s="128"/>
      <c r="AGM4" s="128"/>
      <c r="AGN4" s="128"/>
      <c r="AGO4" s="128"/>
      <c r="AGP4" s="128"/>
      <c r="AGQ4" s="128"/>
      <c r="AGR4" s="128"/>
      <c r="AGS4" s="128"/>
      <c r="AGT4" s="128"/>
      <c r="AGU4" s="128"/>
      <c r="AGV4" s="128"/>
      <c r="AGW4" s="128"/>
      <c r="AGX4" s="128"/>
      <c r="AGY4" s="128"/>
      <c r="AGZ4" s="128"/>
      <c r="AHA4" s="128"/>
      <c r="AHB4" s="128"/>
      <c r="AHC4" s="128"/>
      <c r="AHD4" s="128"/>
      <c r="AHE4" s="128"/>
      <c r="AHF4" s="128"/>
      <c r="AHG4" s="128"/>
      <c r="AHH4" s="128"/>
      <c r="AHI4" s="128"/>
      <c r="AHJ4" s="128"/>
      <c r="AHK4" s="128"/>
      <c r="AHL4" s="128"/>
      <c r="AHM4" s="128"/>
      <c r="AHN4" s="128"/>
      <c r="AHO4" s="128"/>
      <c r="AHP4" s="128"/>
      <c r="AHQ4" s="128"/>
      <c r="AHR4" s="128"/>
      <c r="AHS4" s="128"/>
      <c r="AHT4" s="128"/>
      <c r="AHU4" s="128"/>
      <c r="AHV4" s="128"/>
      <c r="AHW4" s="128"/>
      <c r="AHX4" s="128"/>
      <c r="AHY4" s="128"/>
      <c r="AHZ4" s="128"/>
      <c r="AIA4" s="128"/>
      <c r="AIB4" s="128"/>
      <c r="AIC4" s="128"/>
      <c r="AID4" s="128"/>
      <c r="AIE4" s="128"/>
      <c r="AIF4" s="128"/>
      <c r="AIG4" s="128"/>
      <c r="AIH4" s="128"/>
      <c r="AII4" s="128"/>
      <c r="AIJ4" s="128"/>
      <c r="AIK4" s="128"/>
      <c r="AIL4" s="128"/>
      <c r="AIM4" s="128"/>
      <c r="AIN4" s="128"/>
      <c r="AIO4" s="128"/>
      <c r="AIP4" s="128"/>
      <c r="AIQ4" s="128"/>
      <c r="AIR4" s="128"/>
      <c r="AIS4" s="128"/>
      <c r="AIT4" s="128"/>
      <c r="AIU4" s="128"/>
      <c r="AIV4" s="128"/>
      <c r="AIW4" s="128"/>
      <c r="AIX4" s="128"/>
      <c r="AIY4" s="128"/>
      <c r="AIZ4" s="128"/>
      <c r="AJA4" s="128"/>
      <c r="AJB4" s="128"/>
      <c r="AJC4" s="128"/>
      <c r="AJD4" s="128"/>
      <c r="AJE4" s="128"/>
      <c r="AJF4" s="128"/>
      <c r="AJG4" s="128"/>
      <c r="AJH4" s="128"/>
      <c r="AJI4" s="128"/>
      <c r="AJJ4" s="128"/>
      <c r="AJK4" s="128"/>
      <c r="AJL4" s="128"/>
      <c r="AJM4" s="128"/>
      <c r="AJN4" s="128"/>
      <c r="AJO4" s="128"/>
      <c r="AJP4" s="128"/>
      <c r="AJQ4" s="128"/>
      <c r="AJR4" s="128"/>
      <c r="AJS4" s="128"/>
      <c r="AJT4" s="128"/>
      <c r="AJU4" s="128"/>
      <c r="AJV4" s="128"/>
      <c r="AJW4" s="128"/>
      <c r="AJX4" s="128"/>
      <c r="AJY4" s="128"/>
      <c r="AJZ4" s="128"/>
      <c r="AKA4" s="128"/>
      <c r="AKB4" s="128"/>
      <c r="AKC4" s="128"/>
      <c r="AKD4" s="128"/>
      <c r="AKE4" s="128"/>
      <c r="AKF4" s="128"/>
      <c r="AKG4" s="128"/>
      <c r="AKH4" s="128"/>
      <c r="AKI4" s="128"/>
      <c r="AKJ4" s="128"/>
      <c r="AKK4" s="128"/>
      <c r="AKL4" s="128"/>
      <c r="AKM4" s="128"/>
      <c r="AKN4" s="128"/>
      <c r="AKO4" s="128"/>
      <c r="AKP4" s="128"/>
      <c r="AKQ4" s="128"/>
      <c r="AKR4" s="128"/>
      <c r="AKS4" s="128"/>
      <c r="AKT4" s="128"/>
      <c r="AKU4" s="128"/>
      <c r="AKV4" s="128"/>
      <c r="AKW4" s="128"/>
      <c r="AKX4" s="128"/>
      <c r="AKY4" s="128"/>
      <c r="AKZ4" s="128"/>
      <c r="ALA4" s="128"/>
      <c r="ALB4" s="128"/>
      <c r="ALC4" s="128"/>
      <c r="ALD4" s="128"/>
      <c r="ALE4" s="128"/>
      <c r="ALF4" s="128"/>
      <c r="ALG4" s="128"/>
      <c r="ALH4" s="128"/>
      <c r="ALI4" s="128"/>
      <c r="ALJ4" s="128"/>
      <c r="ALK4" s="128"/>
      <c r="ALL4" s="128"/>
      <c r="ALM4" s="128"/>
      <c r="ALN4" s="128"/>
      <c r="ALO4" s="128"/>
      <c r="ALP4" s="128"/>
      <c r="ALQ4" s="128"/>
      <c r="ALR4" s="128"/>
      <c r="ALS4" s="128"/>
      <c r="ALT4" s="128"/>
      <c r="ALU4" s="128"/>
      <c r="ALV4" s="128"/>
      <c r="ALW4" s="128"/>
      <c r="ALX4" s="128"/>
      <c r="ALY4" s="128"/>
      <c r="ALZ4" s="128"/>
      <c r="AMA4" s="128"/>
      <c r="AMB4" s="128"/>
      <c r="AMC4" s="128"/>
      <c r="AMD4" s="128"/>
      <c r="AME4" s="128"/>
      <c r="AMF4" s="128"/>
      <c r="AMG4" s="128"/>
      <c r="AMH4" s="128"/>
      <c r="AMI4" s="128"/>
      <c r="AMJ4" s="128"/>
      <c r="AMK4" s="128"/>
      <c r="AML4" s="128"/>
      <c r="AMM4" s="128"/>
      <c r="AMN4" s="128"/>
      <c r="AMO4" s="128"/>
      <c r="AMP4" s="128"/>
      <c r="AMQ4" s="128"/>
      <c r="AMR4" s="128"/>
      <c r="AMS4" s="128"/>
      <c r="AMT4" s="128"/>
      <c r="AMU4" s="128"/>
      <c r="AMV4" s="128"/>
      <c r="AMW4" s="128"/>
      <c r="AMX4" s="128"/>
      <c r="AMY4" s="128"/>
      <c r="AMZ4" s="128"/>
      <c r="ANA4" s="128"/>
      <c r="ANB4" s="128"/>
      <c r="ANC4" s="128"/>
      <c r="AND4" s="128"/>
      <c r="ANE4" s="128"/>
      <c r="ANF4" s="128"/>
      <c r="ANG4" s="128"/>
      <c r="ANH4" s="128"/>
      <c r="ANI4" s="128"/>
      <c r="ANJ4" s="128"/>
      <c r="ANK4" s="128"/>
      <c r="ANL4" s="128"/>
      <c r="ANM4" s="128"/>
      <c r="ANN4" s="128"/>
      <c r="ANO4" s="128"/>
      <c r="ANP4" s="128"/>
      <c r="ANQ4" s="128"/>
      <c r="ANR4" s="128"/>
      <c r="ANS4" s="128"/>
      <c r="ANT4" s="128"/>
      <c r="ANU4" s="128"/>
      <c r="ANV4" s="128"/>
      <c r="ANW4" s="128"/>
      <c r="ANX4" s="128"/>
      <c r="ANY4" s="128"/>
      <c r="ANZ4" s="128"/>
      <c r="AOA4" s="128"/>
      <c r="AOB4" s="128"/>
      <c r="AOC4" s="128"/>
      <c r="AOD4" s="128"/>
      <c r="AOE4" s="128"/>
      <c r="AOF4" s="128"/>
      <c r="AOG4" s="128"/>
      <c r="AOH4" s="128"/>
      <c r="AOI4" s="128"/>
      <c r="AOJ4" s="128"/>
      <c r="AOK4" s="128"/>
      <c r="AOL4" s="128"/>
      <c r="AOM4" s="128"/>
      <c r="AON4" s="128"/>
      <c r="AOO4" s="128"/>
      <c r="AOP4" s="128"/>
      <c r="AOQ4" s="128"/>
      <c r="AOR4" s="128"/>
      <c r="AOS4" s="128"/>
      <c r="AOT4" s="128"/>
      <c r="AOU4" s="128"/>
      <c r="AOV4" s="128"/>
      <c r="AOW4" s="128"/>
      <c r="AOX4" s="128"/>
      <c r="AOY4" s="128"/>
      <c r="AOZ4" s="128"/>
      <c r="APA4" s="128"/>
      <c r="APB4" s="128"/>
      <c r="APC4" s="128"/>
      <c r="APD4" s="128"/>
      <c r="APE4" s="128"/>
      <c r="APF4" s="128"/>
      <c r="APG4" s="128"/>
      <c r="APH4" s="128"/>
      <c r="API4" s="128"/>
      <c r="APJ4" s="128"/>
      <c r="APK4" s="128"/>
      <c r="APL4" s="128"/>
      <c r="APM4" s="128"/>
      <c r="APN4" s="128"/>
      <c r="APO4" s="128"/>
      <c r="APP4" s="128"/>
      <c r="APQ4" s="128"/>
      <c r="APR4" s="128"/>
      <c r="APS4" s="128"/>
      <c r="APT4" s="128"/>
      <c r="APU4" s="128"/>
      <c r="APV4" s="128"/>
      <c r="APW4" s="128"/>
      <c r="APX4" s="128"/>
      <c r="APY4" s="128"/>
      <c r="APZ4" s="128"/>
      <c r="AQA4" s="128"/>
      <c r="AQB4" s="128"/>
      <c r="AQC4" s="128"/>
      <c r="AQD4" s="128"/>
      <c r="AQE4" s="128"/>
      <c r="AQF4" s="128"/>
      <c r="AQG4" s="128"/>
      <c r="AQH4" s="128"/>
      <c r="AQI4" s="128"/>
      <c r="AQJ4" s="128"/>
      <c r="AQK4" s="128"/>
      <c r="AQL4" s="128"/>
      <c r="AQM4" s="128"/>
      <c r="AQN4" s="128"/>
      <c r="AQO4" s="128"/>
      <c r="AQP4" s="128"/>
      <c r="AQQ4" s="128"/>
      <c r="AQR4" s="128"/>
      <c r="AQS4" s="128"/>
      <c r="AQT4" s="128"/>
      <c r="AQU4" s="128"/>
      <c r="AQV4" s="128"/>
      <c r="AQW4" s="128"/>
      <c r="AQX4" s="128"/>
      <c r="AQY4" s="128"/>
      <c r="AQZ4" s="128"/>
      <c r="ARA4" s="128"/>
      <c r="ARB4" s="128"/>
      <c r="ARC4" s="128"/>
      <c r="ARD4" s="128"/>
      <c r="ARE4" s="128"/>
      <c r="ARF4" s="128"/>
      <c r="ARG4" s="128"/>
      <c r="ARH4" s="128"/>
      <c r="ARI4" s="128"/>
      <c r="ARJ4" s="128"/>
      <c r="ARK4" s="128"/>
      <c r="ARL4" s="128"/>
      <c r="ARM4" s="128"/>
      <c r="ARN4" s="128"/>
      <c r="ARO4" s="128"/>
      <c r="ARP4" s="128"/>
      <c r="ARQ4" s="128"/>
      <c r="ARR4" s="128"/>
      <c r="ARS4" s="128"/>
      <c r="ART4" s="128"/>
      <c r="ARU4" s="128"/>
      <c r="ARV4" s="128"/>
      <c r="ARW4" s="128"/>
      <c r="ARX4" s="128"/>
      <c r="ARY4" s="128"/>
      <c r="ARZ4" s="128"/>
      <c r="ASA4" s="128"/>
      <c r="ASB4" s="128"/>
      <c r="ASC4" s="128"/>
      <c r="ASD4" s="128"/>
      <c r="ASE4" s="128"/>
      <c r="ASF4" s="128"/>
      <c r="ASG4" s="128"/>
      <c r="ASH4" s="128"/>
      <c r="ASI4" s="128"/>
      <c r="ASJ4" s="128"/>
      <c r="ASK4" s="128"/>
      <c r="ASL4" s="128"/>
      <c r="ASM4" s="128"/>
      <c r="ASN4" s="128"/>
      <c r="ASO4" s="128"/>
      <c r="ASP4" s="128"/>
      <c r="ASQ4" s="128"/>
      <c r="ASR4" s="128"/>
      <c r="ASS4" s="128"/>
      <c r="AST4" s="128"/>
      <c r="ASU4" s="128"/>
      <c r="ASV4" s="128"/>
      <c r="ASW4" s="128"/>
      <c r="ASX4" s="128"/>
      <c r="ASY4" s="128"/>
      <c r="ASZ4" s="128"/>
      <c r="ATA4" s="128"/>
      <c r="ATB4" s="128"/>
      <c r="ATC4" s="128"/>
      <c r="ATD4" s="128"/>
      <c r="ATE4" s="128"/>
      <c r="ATF4" s="128"/>
      <c r="ATG4" s="128"/>
      <c r="ATH4" s="128"/>
      <c r="ATI4" s="128"/>
      <c r="ATJ4" s="128"/>
      <c r="ATK4" s="128"/>
      <c r="ATL4" s="128"/>
      <c r="ATM4" s="128"/>
      <c r="ATN4" s="128"/>
      <c r="ATO4" s="128"/>
      <c r="ATP4" s="128"/>
      <c r="ATQ4" s="128"/>
      <c r="ATR4" s="128"/>
      <c r="ATS4" s="128"/>
      <c r="ATT4" s="128"/>
      <c r="ATU4" s="128"/>
      <c r="ATV4" s="128"/>
      <c r="ATW4" s="128"/>
      <c r="ATX4" s="128"/>
      <c r="ATY4" s="128"/>
      <c r="ATZ4" s="128"/>
      <c r="AUA4" s="128"/>
      <c r="AUB4" s="128"/>
      <c r="AUC4" s="128"/>
      <c r="AUD4" s="128"/>
      <c r="AUE4" s="128"/>
      <c r="AUF4" s="128"/>
      <c r="AUG4" s="128"/>
      <c r="AUH4" s="128"/>
      <c r="AUI4" s="128"/>
      <c r="AUJ4" s="128"/>
      <c r="AUK4" s="128"/>
      <c r="AUL4" s="128"/>
      <c r="AUM4" s="128"/>
      <c r="AUN4" s="128"/>
      <c r="AUO4" s="128"/>
      <c r="AUP4" s="128"/>
      <c r="AUQ4" s="128"/>
      <c r="AUR4" s="128"/>
      <c r="AUS4" s="128"/>
      <c r="AUT4" s="128"/>
      <c r="AUU4" s="128"/>
      <c r="AUV4" s="128"/>
      <c r="AUW4" s="128"/>
      <c r="AUX4" s="128"/>
      <c r="AUY4" s="128"/>
      <c r="AUZ4" s="128"/>
      <c r="AVA4" s="128"/>
      <c r="AVB4" s="128"/>
      <c r="AVC4" s="128"/>
      <c r="AVD4" s="128"/>
      <c r="AVE4" s="128"/>
      <c r="AVF4" s="128"/>
      <c r="AVG4" s="128"/>
      <c r="AVH4" s="128"/>
      <c r="AVI4" s="128"/>
      <c r="AVJ4" s="128"/>
      <c r="AVK4" s="128"/>
      <c r="AVL4" s="128"/>
      <c r="AVM4" s="128"/>
      <c r="AVN4" s="128"/>
      <c r="AVO4" s="128"/>
      <c r="AVP4" s="128"/>
      <c r="AVQ4" s="128"/>
      <c r="AVR4" s="128"/>
      <c r="AVS4" s="128"/>
      <c r="AVT4" s="128"/>
      <c r="AVU4" s="128"/>
      <c r="AVV4" s="128"/>
      <c r="AVW4" s="128"/>
      <c r="AVX4" s="128"/>
      <c r="AVY4" s="128"/>
      <c r="AVZ4" s="128"/>
      <c r="AWA4" s="128"/>
      <c r="AWB4" s="128"/>
      <c r="AWC4" s="128"/>
      <c r="AWD4" s="128"/>
      <c r="AWE4" s="128"/>
      <c r="AWF4" s="128"/>
      <c r="AWG4" s="128"/>
      <c r="AWH4" s="128"/>
      <c r="AWI4" s="128"/>
      <c r="AWJ4" s="128"/>
      <c r="AWK4" s="128"/>
      <c r="AWL4" s="128"/>
      <c r="AWM4" s="128"/>
      <c r="AWN4" s="128"/>
      <c r="AWO4" s="128"/>
      <c r="AWP4" s="128"/>
      <c r="AWQ4" s="128"/>
      <c r="AWR4" s="128"/>
      <c r="AWS4" s="128"/>
      <c r="AWT4" s="128"/>
      <c r="AWU4" s="128"/>
      <c r="AWV4" s="128"/>
      <c r="AWW4" s="128"/>
      <c r="AWX4" s="128"/>
      <c r="AWY4" s="128"/>
      <c r="AWZ4" s="128"/>
      <c r="AXA4" s="128"/>
      <c r="AXB4" s="128"/>
      <c r="AXC4" s="128"/>
      <c r="AXD4" s="128"/>
      <c r="AXE4" s="128"/>
      <c r="AXF4" s="128"/>
      <c r="AXG4" s="128"/>
      <c r="AXH4" s="128"/>
      <c r="AXI4" s="128"/>
      <c r="AXJ4" s="128"/>
      <c r="AXK4" s="128"/>
      <c r="AXL4" s="128"/>
      <c r="AXM4" s="128"/>
      <c r="AXN4" s="128"/>
      <c r="AXO4" s="128"/>
      <c r="AXP4" s="128"/>
      <c r="AXQ4" s="128"/>
      <c r="AXR4" s="128"/>
      <c r="AXS4" s="128"/>
      <c r="AXT4" s="128"/>
      <c r="AXU4" s="128"/>
      <c r="AXV4" s="128"/>
      <c r="AXW4" s="128"/>
      <c r="AXX4" s="128"/>
      <c r="AXY4" s="128"/>
      <c r="AXZ4" s="128"/>
      <c r="AYA4" s="128"/>
      <c r="AYB4" s="128"/>
      <c r="AYC4" s="128"/>
      <c r="AYD4" s="128"/>
      <c r="AYE4" s="128"/>
      <c r="AYF4" s="128"/>
      <c r="AYG4" s="128"/>
      <c r="AYH4" s="128"/>
      <c r="AYI4" s="128"/>
      <c r="AYJ4" s="128"/>
      <c r="AYK4" s="128"/>
      <c r="AYL4" s="128"/>
      <c r="AYM4" s="128"/>
      <c r="AYN4" s="128"/>
      <c r="AYO4" s="128"/>
      <c r="AYP4" s="128"/>
      <c r="AYQ4" s="128"/>
      <c r="AYR4" s="128"/>
      <c r="AYS4" s="128"/>
      <c r="AYT4" s="128"/>
      <c r="AYU4" s="128"/>
      <c r="AYV4" s="128"/>
      <c r="AYW4" s="128"/>
      <c r="AYX4" s="128"/>
      <c r="AYY4" s="128"/>
      <c r="AYZ4" s="128"/>
      <c r="AZA4" s="128"/>
      <c r="AZB4" s="128"/>
      <c r="AZC4" s="128"/>
      <c r="AZD4" s="128"/>
      <c r="AZE4" s="128"/>
      <c r="AZF4" s="128"/>
      <c r="AZG4" s="128"/>
      <c r="AZH4" s="128"/>
      <c r="AZI4" s="128"/>
      <c r="AZJ4" s="128"/>
      <c r="AZK4" s="128"/>
      <c r="AZL4" s="128"/>
      <c r="AZM4" s="128"/>
      <c r="AZN4" s="128"/>
      <c r="AZO4" s="128"/>
      <c r="AZP4" s="128"/>
      <c r="AZQ4" s="128"/>
      <c r="AZR4" s="128"/>
      <c r="AZS4" s="128"/>
      <c r="AZT4" s="128"/>
      <c r="AZU4" s="128"/>
      <c r="AZV4" s="128"/>
      <c r="AZW4" s="128"/>
      <c r="AZX4" s="128"/>
      <c r="AZY4" s="128"/>
      <c r="AZZ4" s="128"/>
      <c r="BAA4" s="128"/>
      <c r="BAB4" s="128"/>
      <c r="BAC4" s="128"/>
      <c r="BAD4" s="128"/>
      <c r="BAE4" s="128"/>
      <c r="BAF4" s="128"/>
      <c r="BAG4" s="128"/>
      <c r="BAH4" s="128"/>
      <c r="BAI4" s="128"/>
      <c r="BAJ4" s="128"/>
      <c r="BAK4" s="128"/>
      <c r="BAL4" s="128"/>
      <c r="BAM4" s="128"/>
      <c r="BAN4" s="128"/>
      <c r="BAO4" s="128"/>
      <c r="BAP4" s="128"/>
      <c r="BAQ4" s="128"/>
      <c r="BAR4" s="128"/>
      <c r="BAS4" s="128"/>
      <c r="BAT4" s="128"/>
      <c r="BAU4" s="128"/>
      <c r="BAV4" s="128"/>
      <c r="BAW4" s="128"/>
      <c r="BAX4" s="128"/>
      <c r="BAY4" s="128"/>
      <c r="BAZ4" s="128"/>
      <c r="BBA4" s="128"/>
      <c r="BBB4" s="128"/>
      <c r="BBC4" s="128"/>
      <c r="BBD4" s="128"/>
      <c r="BBE4" s="128"/>
      <c r="BBF4" s="128"/>
      <c r="BBG4" s="128"/>
      <c r="BBH4" s="128"/>
      <c r="BBI4" s="128"/>
      <c r="BBJ4" s="128"/>
      <c r="BBK4" s="128"/>
      <c r="BBL4" s="128"/>
      <c r="BBM4" s="128"/>
      <c r="BBN4" s="128"/>
      <c r="BBO4" s="128"/>
      <c r="BBP4" s="128"/>
      <c r="BBQ4" s="128"/>
      <c r="BBR4" s="128"/>
      <c r="BBS4" s="128"/>
      <c r="BBT4" s="128"/>
      <c r="BBU4" s="128"/>
      <c r="BBV4" s="128"/>
      <c r="BBW4" s="128"/>
      <c r="BBX4" s="128"/>
      <c r="BBY4" s="128"/>
      <c r="BBZ4" s="128"/>
      <c r="BCA4" s="128"/>
      <c r="BCB4" s="128"/>
      <c r="BCC4" s="128"/>
      <c r="BCD4" s="128"/>
      <c r="BCE4" s="128"/>
      <c r="BCF4" s="128"/>
      <c r="BCG4" s="128"/>
      <c r="BCH4" s="128"/>
      <c r="BCI4" s="128"/>
      <c r="BCJ4" s="128"/>
      <c r="BCK4" s="128"/>
      <c r="BCL4" s="128"/>
      <c r="BCM4" s="128"/>
      <c r="BCN4" s="128"/>
      <c r="BCO4" s="128"/>
      <c r="BCP4" s="128"/>
      <c r="BCQ4" s="128"/>
      <c r="BCR4" s="128"/>
      <c r="BCS4" s="128"/>
      <c r="BCT4" s="128"/>
      <c r="BCU4" s="128"/>
      <c r="BCV4" s="128"/>
      <c r="BCW4" s="128"/>
      <c r="BCX4" s="128"/>
      <c r="BCY4" s="128"/>
      <c r="BCZ4" s="128"/>
      <c r="BDA4" s="128"/>
      <c r="BDB4" s="128"/>
      <c r="BDC4" s="128"/>
      <c r="BDD4" s="128"/>
      <c r="BDE4" s="128"/>
      <c r="BDF4" s="128"/>
      <c r="BDG4" s="128"/>
      <c r="BDH4" s="128"/>
      <c r="BDI4" s="128"/>
      <c r="BDJ4" s="128"/>
      <c r="BDK4" s="128"/>
      <c r="BDL4" s="128"/>
      <c r="BDM4" s="128"/>
      <c r="BDN4" s="128"/>
      <c r="BDO4" s="128"/>
      <c r="BDP4" s="128"/>
      <c r="BDQ4" s="128"/>
      <c r="BDR4" s="128"/>
      <c r="BDS4" s="128"/>
      <c r="BDT4" s="128"/>
      <c r="BDU4" s="128"/>
      <c r="BDV4" s="128"/>
      <c r="BDW4" s="128"/>
      <c r="BDX4" s="128"/>
      <c r="BDY4" s="128"/>
      <c r="BDZ4" s="128"/>
      <c r="BEA4" s="128"/>
      <c r="BEB4" s="128"/>
      <c r="BEC4" s="128"/>
      <c r="BED4" s="128"/>
      <c r="BEE4" s="128"/>
      <c r="BEF4" s="128"/>
      <c r="BEG4" s="128"/>
      <c r="BEH4" s="128"/>
      <c r="BEI4" s="128"/>
      <c r="BEJ4" s="128"/>
      <c r="BEK4" s="128"/>
      <c r="BEL4" s="128"/>
      <c r="BEM4" s="128"/>
      <c r="BEN4" s="128"/>
      <c r="BEO4" s="128"/>
      <c r="BEP4" s="128"/>
      <c r="BEQ4" s="128"/>
      <c r="BER4" s="128"/>
      <c r="BES4" s="128"/>
      <c r="BET4" s="128"/>
      <c r="BEU4" s="128"/>
      <c r="BEV4" s="128"/>
      <c r="BEW4" s="128"/>
      <c r="BEX4" s="128"/>
      <c r="BEY4" s="128"/>
      <c r="BEZ4" s="128"/>
      <c r="BFA4" s="128"/>
      <c r="BFB4" s="128"/>
      <c r="BFC4" s="128"/>
      <c r="BFD4" s="128"/>
      <c r="BFE4" s="128"/>
      <c r="BFF4" s="128"/>
      <c r="BFG4" s="128"/>
      <c r="BFH4" s="128"/>
      <c r="BFI4" s="128"/>
      <c r="BFJ4" s="128"/>
      <c r="BFK4" s="128"/>
      <c r="BFL4" s="128"/>
      <c r="BFM4" s="128"/>
      <c r="BFN4" s="128"/>
      <c r="BFO4" s="128"/>
      <c r="BFP4" s="128"/>
      <c r="BFQ4" s="128"/>
      <c r="BFR4" s="128"/>
      <c r="BFS4" s="128"/>
      <c r="BFT4" s="128"/>
      <c r="BFU4" s="128"/>
      <c r="BFV4" s="128"/>
      <c r="BFW4" s="128"/>
      <c r="BFX4" s="128"/>
      <c r="BFY4" s="128"/>
      <c r="BFZ4" s="128"/>
      <c r="BGA4" s="128"/>
      <c r="BGB4" s="128"/>
      <c r="BGC4" s="128"/>
      <c r="BGD4" s="128"/>
      <c r="BGE4" s="128"/>
      <c r="BGF4" s="128"/>
      <c r="BGG4" s="128"/>
      <c r="BGH4" s="128"/>
      <c r="BGI4" s="128"/>
      <c r="BGJ4" s="128"/>
      <c r="BGK4" s="128"/>
      <c r="BGL4" s="128"/>
      <c r="BGM4" s="128"/>
      <c r="BGN4" s="128"/>
      <c r="BGO4" s="128"/>
      <c r="BGP4" s="128"/>
      <c r="BGQ4" s="128"/>
      <c r="BGR4" s="128"/>
      <c r="BGS4" s="128"/>
      <c r="BGT4" s="128"/>
      <c r="BGU4" s="128"/>
      <c r="BGV4" s="128"/>
      <c r="BGW4" s="128"/>
      <c r="BGX4" s="128"/>
      <c r="BGY4" s="128"/>
      <c r="BGZ4" s="128"/>
      <c r="BHA4" s="128"/>
      <c r="BHB4" s="128"/>
      <c r="BHC4" s="128"/>
      <c r="BHD4" s="128"/>
      <c r="BHE4" s="128"/>
      <c r="BHF4" s="128"/>
      <c r="BHG4" s="128"/>
      <c r="BHH4" s="128"/>
      <c r="BHI4" s="128"/>
      <c r="BHJ4" s="128"/>
      <c r="BHK4" s="128"/>
      <c r="BHL4" s="128"/>
      <c r="BHM4" s="128"/>
      <c r="BHN4" s="128"/>
      <c r="BHO4" s="128"/>
      <c r="BHP4" s="128"/>
      <c r="BHQ4" s="128"/>
      <c r="BHR4" s="128"/>
      <c r="BHS4" s="128"/>
      <c r="BHT4" s="128"/>
      <c r="BHU4" s="128"/>
      <c r="BHV4" s="128"/>
      <c r="BHW4" s="128"/>
      <c r="BHX4" s="128"/>
      <c r="BHY4" s="128"/>
      <c r="BHZ4" s="128"/>
      <c r="BIA4" s="128"/>
      <c r="BIB4" s="128"/>
      <c r="BIC4" s="128"/>
      <c r="BID4" s="128"/>
      <c r="BIE4" s="128"/>
      <c r="BIF4" s="128"/>
      <c r="BIG4" s="128"/>
      <c r="BIH4" s="128"/>
      <c r="BII4" s="128"/>
      <c r="BIJ4" s="128"/>
      <c r="BIK4" s="128"/>
      <c r="BIL4" s="128"/>
      <c r="BIM4" s="128"/>
      <c r="BIN4" s="128"/>
      <c r="BIO4" s="128"/>
      <c r="BIP4" s="128"/>
      <c r="BIQ4" s="128"/>
      <c r="BIR4" s="128"/>
      <c r="BIS4" s="128"/>
      <c r="BIT4" s="128"/>
      <c r="BIU4" s="128"/>
      <c r="BIV4" s="128"/>
      <c r="BIW4" s="128"/>
      <c r="BIX4" s="128"/>
      <c r="BIY4" s="128"/>
      <c r="BIZ4" s="128"/>
      <c r="BJA4" s="128"/>
      <c r="BJB4" s="128"/>
      <c r="BJC4" s="128"/>
      <c r="BJD4" s="128"/>
      <c r="BJE4" s="128"/>
      <c r="BJF4" s="128"/>
      <c r="BJG4" s="128"/>
      <c r="BJH4" s="128"/>
      <c r="BJI4" s="128"/>
      <c r="BJJ4" s="128"/>
      <c r="BJK4" s="128"/>
      <c r="BJL4" s="128"/>
      <c r="BJM4" s="128"/>
      <c r="BJN4" s="128"/>
      <c r="BJO4" s="128"/>
      <c r="BJP4" s="128"/>
      <c r="BJQ4" s="128"/>
      <c r="BJR4" s="128"/>
      <c r="BJS4" s="128"/>
      <c r="BJT4" s="128"/>
      <c r="BJU4" s="128"/>
      <c r="BJV4" s="128"/>
      <c r="BJW4" s="128"/>
      <c r="BJX4" s="128"/>
      <c r="BJY4" s="128"/>
      <c r="BJZ4" s="128"/>
      <c r="BKA4" s="128"/>
      <c r="BKB4" s="128"/>
      <c r="BKC4" s="128"/>
      <c r="BKD4" s="128"/>
      <c r="BKE4" s="128"/>
      <c r="BKF4" s="128"/>
      <c r="BKG4" s="128"/>
      <c r="BKH4" s="128"/>
      <c r="BKI4" s="128"/>
      <c r="BKJ4" s="128"/>
      <c r="BKK4" s="128"/>
      <c r="BKL4" s="128"/>
      <c r="BKM4" s="128"/>
      <c r="BKN4" s="128"/>
      <c r="BKO4" s="128"/>
      <c r="BKP4" s="128"/>
      <c r="BKQ4" s="128"/>
      <c r="BKR4" s="128"/>
      <c r="BKS4" s="128"/>
      <c r="BKT4" s="128"/>
      <c r="BKU4" s="128"/>
      <c r="BKV4" s="128"/>
      <c r="BKW4" s="128"/>
      <c r="BKX4" s="128"/>
      <c r="BKY4" s="128"/>
      <c r="BKZ4" s="128"/>
      <c r="BLA4" s="128"/>
      <c r="BLB4" s="128"/>
      <c r="BLC4" s="128"/>
      <c r="BLD4" s="128"/>
      <c r="BLE4" s="128"/>
      <c r="BLF4" s="128"/>
      <c r="BLG4" s="128"/>
      <c r="BLH4" s="128"/>
      <c r="BLI4" s="128"/>
      <c r="BLJ4" s="128"/>
      <c r="BLK4" s="128"/>
      <c r="BLL4" s="128"/>
      <c r="BLM4" s="128"/>
      <c r="BLN4" s="128"/>
      <c r="BLO4" s="128"/>
      <c r="BLP4" s="128"/>
      <c r="BLQ4" s="128"/>
      <c r="BLR4" s="128"/>
      <c r="BLS4" s="128"/>
      <c r="BLT4" s="128"/>
      <c r="BLU4" s="128"/>
      <c r="BLV4" s="128"/>
      <c r="BLW4" s="128"/>
      <c r="BLX4" s="128"/>
      <c r="BLY4" s="128"/>
      <c r="BLZ4" s="128"/>
      <c r="BMA4" s="128"/>
      <c r="BMB4" s="128"/>
      <c r="BMC4" s="128"/>
      <c r="BMD4" s="128"/>
      <c r="BME4" s="128"/>
      <c r="BMF4" s="128"/>
      <c r="BMG4" s="128"/>
      <c r="BMH4" s="128"/>
      <c r="BMI4" s="128"/>
      <c r="BMJ4" s="128"/>
      <c r="BMK4" s="128"/>
      <c r="BML4" s="128"/>
      <c r="BMM4" s="128"/>
      <c r="BMN4" s="128"/>
      <c r="BMO4" s="128"/>
      <c r="BMP4" s="128"/>
      <c r="BMQ4" s="128"/>
      <c r="BMR4" s="128"/>
      <c r="BMS4" s="128"/>
      <c r="BMT4" s="128"/>
      <c r="BMU4" s="128"/>
      <c r="BMV4" s="128"/>
      <c r="BMW4" s="128"/>
      <c r="BMX4" s="128"/>
      <c r="BMY4" s="128"/>
      <c r="BMZ4" s="128"/>
      <c r="BNA4" s="128"/>
      <c r="BNB4" s="128"/>
      <c r="BNC4" s="128"/>
      <c r="BND4" s="128"/>
      <c r="BNE4" s="128"/>
      <c r="BNF4" s="128"/>
      <c r="BNG4" s="128"/>
      <c r="BNH4" s="128"/>
      <c r="BNI4" s="128"/>
      <c r="BNJ4" s="128"/>
      <c r="BNK4" s="128"/>
      <c r="BNL4" s="128"/>
      <c r="BNM4" s="128"/>
      <c r="BNN4" s="128"/>
      <c r="BNO4" s="128"/>
      <c r="BNP4" s="128"/>
      <c r="BNQ4" s="128"/>
      <c r="BNR4" s="128"/>
      <c r="BNS4" s="128"/>
      <c r="BNT4" s="128"/>
      <c r="BNU4" s="128"/>
      <c r="BNV4" s="128"/>
      <c r="BNW4" s="128"/>
      <c r="BNX4" s="128"/>
      <c r="BNY4" s="128"/>
      <c r="BNZ4" s="128"/>
      <c r="BOA4" s="128"/>
      <c r="BOB4" s="128"/>
      <c r="BOC4" s="128"/>
      <c r="BOD4" s="128"/>
      <c r="BOE4" s="128"/>
      <c r="BOF4" s="128"/>
      <c r="BOG4" s="128"/>
      <c r="BOH4" s="128"/>
      <c r="BOI4" s="128"/>
      <c r="BOJ4" s="128"/>
      <c r="BOK4" s="128"/>
      <c r="BOL4" s="128"/>
      <c r="BOM4" s="128"/>
      <c r="BON4" s="128"/>
      <c r="BOO4" s="128"/>
      <c r="BOP4" s="128"/>
      <c r="BOQ4" s="128"/>
      <c r="BOR4" s="128"/>
      <c r="BOS4" s="128"/>
      <c r="BOT4" s="128"/>
      <c r="BOU4" s="128"/>
      <c r="BOV4" s="128"/>
      <c r="BOW4" s="128"/>
      <c r="BOX4" s="128"/>
      <c r="BOY4" s="128"/>
      <c r="BOZ4" s="128"/>
      <c r="BPA4" s="128"/>
      <c r="BPB4" s="128"/>
      <c r="BPC4" s="128"/>
      <c r="BPD4" s="128"/>
      <c r="BPE4" s="128"/>
      <c r="BPF4" s="128"/>
      <c r="BPG4" s="128"/>
      <c r="BPH4" s="128"/>
      <c r="BPI4" s="128"/>
      <c r="BPJ4" s="128"/>
      <c r="BPK4" s="128"/>
      <c r="BPL4" s="128"/>
      <c r="BPM4" s="128"/>
      <c r="BPN4" s="128"/>
      <c r="BPO4" s="128"/>
      <c r="BPP4" s="128"/>
      <c r="BPQ4" s="128"/>
      <c r="BPR4" s="128"/>
      <c r="BPS4" s="128"/>
      <c r="BPT4" s="128"/>
      <c r="BPU4" s="128"/>
      <c r="BPV4" s="128"/>
      <c r="BPW4" s="128"/>
      <c r="BPX4" s="128"/>
      <c r="BPY4" s="128"/>
      <c r="BPZ4" s="128"/>
      <c r="BQA4" s="128"/>
      <c r="BQB4" s="128"/>
      <c r="BQC4" s="128"/>
      <c r="BQD4" s="128"/>
      <c r="BQE4" s="128"/>
      <c r="BQF4" s="128"/>
      <c r="BQG4" s="128"/>
      <c r="BQH4" s="128"/>
      <c r="BQI4" s="128"/>
      <c r="BQJ4" s="128"/>
      <c r="BQK4" s="128"/>
      <c r="BQL4" s="128"/>
      <c r="BQM4" s="128"/>
      <c r="BQN4" s="128"/>
      <c r="BQO4" s="128"/>
      <c r="BQP4" s="128"/>
      <c r="BQQ4" s="128"/>
      <c r="BQR4" s="128"/>
      <c r="BQS4" s="128"/>
      <c r="BQT4" s="128"/>
      <c r="BQU4" s="128"/>
      <c r="BQV4" s="128"/>
      <c r="BQW4" s="128"/>
      <c r="BQX4" s="128"/>
      <c r="BQY4" s="128"/>
      <c r="BQZ4" s="128"/>
      <c r="BRA4" s="128"/>
      <c r="BRB4" s="128"/>
      <c r="BRC4" s="128"/>
      <c r="BRD4" s="128"/>
      <c r="BRE4" s="128"/>
      <c r="BRF4" s="128"/>
      <c r="BRG4" s="128"/>
      <c r="BRH4" s="128"/>
      <c r="BRI4" s="128"/>
      <c r="BRJ4" s="128"/>
      <c r="BRK4" s="128"/>
      <c r="BRL4" s="128"/>
      <c r="BRM4" s="128"/>
      <c r="BRN4" s="128"/>
      <c r="BRO4" s="128"/>
      <c r="BRP4" s="128"/>
      <c r="BRQ4" s="128"/>
      <c r="BRR4" s="128"/>
      <c r="BRS4" s="128"/>
      <c r="BRT4" s="128"/>
      <c r="BRU4" s="128"/>
      <c r="BRV4" s="128"/>
      <c r="BRW4" s="128"/>
      <c r="BRX4" s="128"/>
      <c r="BRY4" s="128"/>
      <c r="BRZ4" s="128"/>
      <c r="BSA4" s="128"/>
      <c r="BSB4" s="128"/>
      <c r="BSC4" s="128"/>
      <c r="BSD4" s="128"/>
      <c r="BSE4" s="128"/>
      <c r="BSF4" s="128"/>
      <c r="BSG4" s="128"/>
      <c r="BSH4" s="128"/>
      <c r="BSI4" s="128"/>
      <c r="BSJ4" s="128"/>
      <c r="BSK4" s="128"/>
      <c r="BSL4" s="128"/>
      <c r="BSM4" s="128"/>
      <c r="BSN4" s="128"/>
      <c r="BSO4" s="128"/>
      <c r="BSP4" s="128"/>
      <c r="BSQ4" s="128"/>
      <c r="BSR4" s="128"/>
      <c r="BSS4" s="128"/>
      <c r="BST4" s="128"/>
      <c r="BSU4" s="128"/>
      <c r="BSV4" s="128"/>
      <c r="BSW4" s="128"/>
      <c r="BSX4" s="128"/>
      <c r="BSY4" s="128"/>
      <c r="BSZ4" s="128"/>
      <c r="BTA4" s="128"/>
      <c r="BTB4" s="128"/>
      <c r="BTC4" s="128"/>
      <c r="BTD4" s="128"/>
      <c r="BTE4" s="128"/>
      <c r="BTF4" s="128"/>
      <c r="BTG4" s="128"/>
      <c r="BTH4" s="128"/>
      <c r="BTI4" s="128"/>
      <c r="BTJ4" s="128"/>
      <c r="BTK4" s="128"/>
      <c r="BTL4" s="128"/>
      <c r="BTM4" s="128"/>
      <c r="BTN4" s="128"/>
      <c r="BTO4" s="128"/>
      <c r="BTP4" s="128"/>
      <c r="BTQ4" s="128"/>
      <c r="BTR4" s="128"/>
      <c r="BTS4" s="128"/>
      <c r="BTT4" s="128"/>
      <c r="BTU4" s="128"/>
      <c r="BTV4" s="128"/>
      <c r="BTW4" s="128"/>
      <c r="BTX4" s="128"/>
      <c r="BTY4" s="128"/>
      <c r="BTZ4" s="128"/>
      <c r="BUA4" s="128"/>
      <c r="BUB4" s="128"/>
      <c r="BUC4" s="128"/>
      <c r="BUD4" s="128"/>
      <c r="BUE4" s="128"/>
      <c r="BUF4" s="128"/>
      <c r="BUG4" s="128"/>
      <c r="BUH4" s="128"/>
      <c r="BUI4" s="128"/>
      <c r="BUJ4" s="128"/>
      <c r="BUK4" s="128"/>
      <c r="BUL4" s="128"/>
      <c r="BUM4" s="128"/>
      <c r="BUN4" s="128"/>
      <c r="BUO4" s="128"/>
      <c r="BUP4" s="128"/>
      <c r="BUQ4" s="128"/>
      <c r="BUR4" s="128"/>
      <c r="BUS4" s="128"/>
      <c r="BUT4" s="128"/>
      <c r="BUU4" s="128"/>
      <c r="BUV4" s="128"/>
      <c r="BUW4" s="128"/>
      <c r="BUX4" s="128"/>
      <c r="BUY4" s="128"/>
      <c r="BUZ4" s="128"/>
      <c r="BVA4" s="128"/>
      <c r="BVB4" s="128"/>
      <c r="BVC4" s="128"/>
      <c r="BVD4" s="128"/>
      <c r="BVE4" s="128"/>
      <c r="BVF4" s="128"/>
      <c r="BVG4" s="128"/>
      <c r="BVH4" s="128"/>
      <c r="BVI4" s="128"/>
      <c r="BVJ4" s="128"/>
      <c r="BVK4" s="128"/>
      <c r="BVL4" s="128"/>
      <c r="BVM4" s="128"/>
      <c r="BVN4" s="128"/>
      <c r="BVO4" s="128"/>
      <c r="BVP4" s="128"/>
      <c r="BVQ4" s="128"/>
      <c r="BVR4" s="128"/>
      <c r="BVS4" s="128"/>
      <c r="BVT4" s="128"/>
      <c r="BVU4" s="128"/>
      <c r="BVV4" s="128"/>
      <c r="BVW4" s="128"/>
      <c r="BVX4" s="128"/>
      <c r="BVY4" s="128"/>
      <c r="BVZ4" s="128"/>
      <c r="BWA4" s="128"/>
      <c r="BWB4" s="128"/>
      <c r="BWC4" s="128"/>
      <c r="BWD4" s="128"/>
      <c r="BWE4" s="128"/>
      <c r="BWF4" s="128"/>
      <c r="BWG4" s="128"/>
      <c r="BWH4" s="128"/>
      <c r="BWI4" s="128"/>
      <c r="BWJ4" s="128"/>
      <c r="BWK4" s="128"/>
      <c r="BWL4" s="128"/>
      <c r="BWM4" s="128"/>
      <c r="BWN4" s="128"/>
      <c r="BWO4" s="128"/>
      <c r="BWP4" s="128"/>
      <c r="BWQ4" s="128"/>
      <c r="BWR4" s="128"/>
      <c r="BWS4" s="128"/>
      <c r="BWT4" s="128"/>
      <c r="BWU4" s="128"/>
      <c r="BWV4" s="128"/>
      <c r="BWW4" s="128"/>
      <c r="BWX4" s="128"/>
      <c r="BWY4" s="128"/>
      <c r="BWZ4" s="128"/>
      <c r="BXA4" s="128"/>
      <c r="BXB4" s="128"/>
      <c r="BXC4" s="128"/>
      <c r="BXD4" s="128"/>
      <c r="BXE4" s="128"/>
      <c r="BXF4" s="128"/>
      <c r="BXG4" s="128"/>
      <c r="BXH4" s="128"/>
      <c r="BXI4" s="128"/>
      <c r="BXJ4" s="128"/>
      <c r="BXK4" s="128"/>
      <c r="BXL4" s="128"/>
      <c r="BXM4" s="128"/>
      <c r="BXN4" s="128"/>
      <c r="BXO4" s="128"/>
      <c r="BXP4" s="128"/>
      <c r="BXQ4" s="128"/>
      <c r="BXR4" s="128"/>
      <c r="BXS4" s="128"/>
      <c r="BXT4" s="128"/>
      <c r="BXU4" s="128"/>
      <c r="BXV4" s="128"/>
      <c r="BXW4" s="128"/>
      <c r="BXX4" s="128"/>
      <c r="BXY4" s="128"/>
      <c r="BXZ4" s="128"/>
      <c r="BYA4" s="128"/>
      <c r="BYB4" s="128"/>
      <c r="BYC4" s="128"/>
      <c r="BYD4" s="128"/>
      <c r="BYE4" s="128"/>
      <c r="BYF4" s="128"/>
      <c r="BYG4" s="128"/>
      <c r="BYH4" s="2"/>
      <c r="BYI4" s="2"/>
      <c r="BYJ4" s="2"/>
      <c r="BYK4" s="2"/>
    </row>
    <row r="5" spans="1:2013" ht="15" thickBot="1" x14ac:dyDescent="0.4">
      <c r="A5" s="99"/>
      <c r="B5" s="291"/>
      <c r="C5" s="15" t="s">
        <v>78</v>
      </c>
      <c r="D5" s="292"/>
      <c r="E5" s="292"/>
      <c r="F5" s="318"/>
      <c r="G5" s="121"/>
      <c r="H5" s="121"/>
      <c r="I5" s="319"/>
      <c r="J5" s="128"/>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128"/>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c r="DF5" s="128"/>
      <c r="DG5" s="316"/>
      <c r="DH5" s="316"/>
      <c r="DI5" s="316"/>
      <c r="DJ5" s="316"/>
      <c r="DK5" s="316"/>
      <c r="DL5" s="316"/>
      <c r="DM5" s="316"/>
      <c r="DN5" s="316"/>
      <c r="DO5" s="316"/>
      <c r="DP5" s="316"/>
      <c r="DQ5" s="316"/>
      <c r="DR5" s="316"/>
      <c r="DS5" s="316"/>
      <c r="DT5" s="316"/>
      <c r="DU5" s="316"/>
      <c r="DV5" s="316"/>
      <c r="DW5" s="316"/>
      <c r="DX5" s="316"/>
      <c r="DY5" s="316"/>
      <c r="DZ5" s="316"/>
      <c r="EA5" s="316"/>
      <c r="EB5" s="316"/>
      <c r="EC5" s="316"/>
      <c r="ED5" s="316"/>
      <c r="EE5" s="316"/>
      <c r="EF5" s="316"/>
      <c r="EG5" s="316"/>
      <c r="EH5" s="316"/>
      <c r="EI5" s="316"/>
      <c r="EJ5" s="316"/>
      <c r="EK5" s="316"/>
      <c r="EL5" s="316"/>
      <c r="EM5" s="316"/>
      <c r="EN5" s="316"/>
      <c r="EO5" s="316"/>
      <c r="EP5" s="316"/>
      <c r="EQ5" s="316"/>
      <c r="ER5" s="316"/>
      <c r="ES5" s="316"/>
      <c r="ET5" s="316"/>
      <c r="EU5" s="316"/>
      <c r="EV5" s="316"/>
      <c r="EW5" s="316"/>
      <c r="EX5" s="316"/>
      <c r="EY5" s="316"/>
      <c r="EZ5" s="316"/>
      <c r="FA5" s="316"/>
      <c r="FB5" s="316"/>
      <c r="FC5" s="316"/>
      <c r="FD5" s="128"/>
      <c r="FE5" s="316"/>
      <c r="FF5" s="316"/>
      <c r="FG5" s="316"/>
      <c r="FH5" s="316"/>
      <c r="FI5" s="316"/>
      <c r="FJ5" s="316"/>
      <c r="FK5" s="316"/>
      <c r="FL5" s="316"/>
      <c r="FM5" s="316"/>
      <c r="FN5" s="316"/>
      <c r="FO5" s="316"/>
      <c r="FP5" s="316"/>
      <c r="FQ5" s="316"/>
      <c r="FR5" s="316"/>
      <c r="FS5" s="316"/>
      <c r="FT5" s="316"/>
      <c r="FU5" s="316"/>
      <c r="FV5" s="316"/>
      <c r="FW5" s="316"/>
      <c r="FX5" s="316"/>
      <c r="FY5" s="316"/>
      <c r="FZ5" s="316"/>
      <c r="GA5" s="316"/>
      <c r="GB5" s="316"/>
      <c r="GC5" s="316"/>
      <c r="GD5" s="316"/>
      <c r="GE5" s="316"/>
      <c r="GF5" s="316"/>
      <c r="GG5" s="316"/>
      <c r="GH5" s="316"/>
      <c r="GI5" s="316"/>
      <c r="GJ5" s="316"/>
      <c r="GK5" s="316"/>
      <c r="GL5" s="316"/>
      <c r="GM5" s="316"/>
      <c r="GN5" s="316"/>
      <c r="GO5" s="316"/>
      <c r="GP5" s="316"/>
      <c r="GQ5" s="316"/>
      <c r="GR5" s="316"/>
      <c r="GS5" s="316"/>
      <c r="GT5" s="316"/>
      <c r="GU5" s="316"/>
      <c r="GV5" s="316"/>
      <c r="GW5" s="316"/>
      <c r="GX5" s="316"/>
      <c r="GY5" s="316"/>
      <c r="GZ5" s="316"/>
      <c r="HA5" s="316"/>
      <c r="HB5" s="128"/>
      <c r="HC5" s="316"/>
      <c r="HD5" s="316"/>
      <c r="HE5" s="316"/>
      <c r="HF5" s="316"/>
      <c r="HG5" s="316"/>
      <c r="HH5" s="316"/>
      <c r="HI5" s="316"/>
      <c r="HJ5" s="316"/>
      <c r="HK5" s="316"/>
      <c r="HL5" s="316"/>
      <c r="HM5" s="316"/>
      <c r="HN5" s="316"/>
      <c r="HO5" s="316"/>
      <c r="HP5" s="316"/>
      <c r="HQ5" s="316"/>
      <c r="HR5" s="316"/>
      <c r="HS5" s="316"/>
      <c r="HT5" s="316"/>
      <c r="HU5" s="316"/>
      <c r="HV5" s="316"/>
      <c r="HW5" s="316"/>
      <c r="HX5" s="316"/>
      <c r="HY5" s="316"/>
      <c r="HZ5" s="316"/>
      <c r="IA5" s="316"/>
      <c r="IB5" s="316"/>
      <c r="IC5" s="316"/>
      <c r="ID5" s="316"/>
      <c r="IE5" s="316"/>
      <c r="IF5" s="316"/>
      <c r="IG5" s="316"/>
      <c r="IH5" s="316"/>
      <c r="II5" s="316"/>
      <c r="IJ5" s="316"/>
      <c r="IK5" s="316"/>
      <c r="IL5" s="316"/>
      <c r="IM5" s="316"/>
      <c r="IN5" s="316"/>
      <c r="IO5" s="316"/>
      <c r="IP5" s="316"/>
      <c r="IQ5" s="316"/>
      <c r="IR5" s="316"/>
      <c r="IS5" s="316"/>
      <c r="IT5" s="316"/>
      <c r="IU5" s="316"/>
      <c r="IV5" s="316"/>
      <c r="IW5" s="316"/>
      <c r="IX5" s="316"/>
      <c r="IY5" s="316"/>
      <c r="IZ5" s="128"/>
      <c r="JA5" s="316"/>
      <c r="JB5" s="316"/>
      <c r="JC5" s="316"/>
      <c r="JD5" s="316"/>
      <c r="JE5" s="316"/>
      <c r="JF5" s="316"/>
      <c r="JG5" s="316"/>
      <c r="JH5" s="316"/>
      <c r="JI5" s="316"/>
      <c r="JJ5" s="316"/>
      <c r="JK5" s="316"/>
      <c r="JL5" s="316"/>
      <c r="JM5" s="316"/>
      <c r="JN5" s="316"/>
      <c r="JO5" s="316"/>
      <c r="JP5" s="316"/>
      <c r="JQ5" s="316"/>
      <c r="JR5" s="316"/>
      <c r="JS5" s="316"/>
      <c r="JT5" s="316"/>
      <c r="JU5" s="316"/>
      <c r="JV5" s="316"/>
      <c r="JW5" s="316"/>
      <c r="JX5" s="316"/>
      <c r="JY5" s="316"/>
      <c r="JZ5" s="316"/>
      <c r="KA5" s="316"/>
      <c r="KB5" s="316"/>
      <c r="KC5" s="316"/>
      <c r="KD5" s="316"/>
      <c r="KE5" s="316"/>
      <c r="KF5" s="316"/>
      <c r="KG5" s="316"/>
      <c r="KH5" s="316"/>
      <c r="KI5" s="316"/>
      <c r="KJ5" s="316"/>
      <c r="KK5" s="316"/>
      <c r="KL5" s="316"/>
      <c r="KM5" s="316"/>
      <c r="KN5" s="316"/>
      <c r="KO5" s="316"/>
      <c r="KP5" s="316"/>
      <c r="KQ5" s="316"/>
      <c r="KR5" s="316"/>
      <c r="KS5" s="316"/>
      <c r="KT5" s="316"/>
      <c r="KU5" s="316"/>
      <c r="KV5" s="316"/>
      <c r="KW5" s="316"/>
      <c r="KX5" s="128"/>
      <c r="KY5" s="316"/>
      <c r="KZ5" s="316"/>
      <c r="LA5" s="316"/>
      <c r="LB5" s="316"/>
      <c r="LC5" s="316"/>
      <c r="LD5" s="316"/>
      <c r="LE5" s="316"/>
      <c r="LF5" s="316"/>
      <c r="LG5" s="316"/>
      <c r="LH5" s="316"/>
      <c r="LI5" s="316"/>
      <c r="LJ5" s="316"/>
      <c r="LK5" s="316"/>
      <c r="LL5" s="316"/>
      <c r="LM5" s="316"/>
      <c r="LN5" s="316"/>
      <c r="LO5" s="316"/>
      <c r="LP5" s="316"/>
      <c r="LQ5" s="316"/>
      <c r="LR5" s="316"/>
      <c r="LS5" s="316"/>
      <c r="LT5" s="316"/>
      <c r="LU5" s="316"/>
      <c r="LV5" s="316"/>
      <c r="LW5" s="316"/>
      <c r="LX5" s="316"/>
      <c r="LY5" s="316"/>
      <c r="LZ5" s="316"/>
      <c r="MA5" s="316"/>
      <c r="MB5" s="316"/>
      <c r="MC5" s="316"/>
      <c r="MD5" s="316"/>
      <c r="ME5" s="316"/>
      <c r="MF5" s="316"/>
      <c r="MG5" s="316"/>
      <c r="MH5" s="316"/>
      <c r="MI5" s="316"/>
      <c r="MJ5" s="316"/>
      <c r="MK5" s="316"/>
      <c r="ML5" s="316"/>
      <c r="MM5" s="316"/>
      <c r="MN5" s="316"/>
      <c r="MO5" s="316"/>
      <c r="MP5" s="316"/>
      <c r="MQ5" s="316"/>
      <c r="MR5" s="316"/>
      <c r="MS5" s="316"/>
      <c r="MT5" s="316"/>
      <c r="MU5" s="316"/>
      <c r="MV5" s="128"/>
      <c r="MW5" s="316"/>
      <c r="MX5" s="316"/>
      <c r="MY5" s="316"/>
      <c r="MZ5" s="316"/>
      <c r="NA5" s="316"/>
      <c r="NB5" s="316"/>
      <c r="NC5" s="316"/>
      <c r="ND5" s="316"/>
      <c r="NE5" s="316"/>
      <c r="NF5" s="316"/>
      <c r="NG5" s="316"/>
      <c r="NH5" s="316"/>
      <c r="NI5" s="316"/>
      <c r="NJ5" s="316"/>
      <c r="NK5" s="316"/>
      <c r="NL5" s="316"/>
      <c r="NM5" s="316"/>
      <c r="NN5" s="316"/>
      <c r="NO5" s="316"/>
      <c r="NP5" s="316"/>
      <c r="NQ5" s="316"/>
      <c r="NR5" s="316"/>
      <c r="NS5" s="316"/>
      <c r="NT5" s="316"/>
      <c r="NU5" s="316"/>
      <c r="NV5" s="316"/>
      <c r="NW5" s="316"/>
      <c r="NX5" s="316"/>
      <c r="NY5" s="316"/>
      <c r="NZ5" s="316"/>
      <c r="OA5" s="316"/>
      <c r="OB5" s="316"/>
      <c r="OC5" s="316"/>
      <c r="OD5" s="316"/>
      <c r="OE5" s="316"/>
      <c r="OF5" s="316"/>
      <c r="OG5" s="316"/>
      <c r="OH5" s="316"/>
      <c r="OI5" s="316"/>
      <c r="OJ5" s="316"/>
      <c r="OK5" s="316"/>
      <c r="OL5" s="316"/>
      <c r="OM5" s="316"/>
      <c r="ON5" s="316"/>
      <c r="OO5" s="316"/>
      <c r="OP5" s="316"/>
      <c r="OQ5" s="316"/>
      <c r="OR5" s="316"/>
      <c r="OS5" s="316"/>
      <c r="OT5" s="128"/>
      <c r="OU5" s="316"/>
      <c r="OV5" s="316"/>
      <c r="OW5" s="316"/>
      <c r="OX5" s="316"/>
      <c r="OY5" s="316"/>
      <c r="OZ5" s="316"/>
      <c r="PA5" s="316"/>
      <c r="PB5" s="316"/>
      <c r="PC5" s="316"/>
      <c r="PD5" s="316"/>
      <c r="PE5" s="316"/>
      <c r="PF5" s="316"/>
      <c r="PG5" s="316"/>
      <c r="PH5" s="316"/>
      <c r="PI5" s="316"/>
      <c r="PJ5" s="316"/>
      <c r="PK5" s="316"/>
      <c r="PL5" s="316"/>
      <c r="PM5" s="316"/>
      <c r="PN5" s="316"/>
      <c r="PO5" s="316"/>
      <c r="PP5" s="316"/>
      <c r="PQ5" s="316"/>
      <c r="PR5" s="316"/>
      <c r="PS5" s="316"/>
      <c r="PT5" s="316"/>
      <c r="PU5" s="316"/>
      <c r="PV5" s="316"/>
      <c r="PW5" s="316"/>
      <c r="PX5" s="316"/>
      <c r="PY5" s="316"/>
      <c r="PZ5" s="316"/>
      <c r="QA5" s="316"/>
      <c r="QB5" s="316"/>
      <c r="QC5" s="316"/>
      <c r="QD5" s="316"/>
      <c r="QE5" s="316"/>
      <c r="QF5" s="316"/>
      <c r="QG5" s="316"/>
      <c r="QH5" s="316"/>
      <c r="QI5" s="316"/>
      <c r="QJ5" s="316"/>
      <c r="QK5" s="316"/>
      <c r="QL5" s="316"/>
      <c r="QM5" s="316"/>
      <c r="QN5" s="316"/>
      <c r="QO5" s="316"/>
      <c r="QP5" s="316"/>
      <c r="QQ5" s="316"/>
      <c r="QR5" s="128"/>
      <c r="QS5" s="316"/>
      <c r="QT5" s="316"/>
      <c r="QU5" s="316"/>
      <c r="QV5" s="316"/>
      <c r="QW5" s="316"/>
      <c r="QX5" s="316"/>
      <c r="QY5" s="316"/>
      <c r="QZ5" s="316"/>
      <c r="RA5" s="316"/>
      <c r="RB5" s="316"/>
      <c r="RC5" s="316"/>
      <c r="RD5" s="316"/>
      <c r="RE5" s="316"/>
      <c r="RF5" s="316"/>
      <c r="RG5" s="316"/>
      <c r="RH5" s="316"/>
      <c r="RI5" s="316"/>
      <c r="RJ5" s="316"/>
      <c r="RK5" s="316"/>
      <c r="RL5" s="316"/>
      <c r="RM5" s="316"/>
      <c r="RN5" s="316"/>
      <c r="RO5" s="316"/>
      <c r="RP5" s="316"/>
      <c r="RQ5" s="316"/>
      <c r="RR5" s="316"/>
      <c r="RS5" s="316"/>
      <c r="RT5" s="316"/>
      <c r="RU5" s="316"/>
      <c r="RV5" s="316"/>
      <c r="RW5" s="316"/>
      <c r="RX5" s="316"/>
      <c r="RY5" s="316"/>
      <c r="RZ5" s="316"/>
      <c r="SA5" s="316"/>
      <c r="SB5" s="316"/>
      <c r="SC5" s="316"/>
      <c r="SD5" s="316"/>
      <c r="SE5" s="316"/>
      <c r="SF5" s="316"/>
      <c r="SG5" s="316"/>
      <c r="SH5" s="316"/>
      <c r="SI5" s="316"/>
      <c r="SJ5" s="316"/>
      <c r="SK5" s="316"/>
      <c r="SL5" s="316"/>
      <c r="SM5" s="316"/>
      <c r="SN5" s="316"/>
      <c r="SO5" s="316"/>
      <c r="SP5" s="128"/>
      <c r="SQ5" s="316"/>
      <c r="SR5" s="316"/>
      <c r="SS5" s="316"/>
      <c r="ST5" s="316"/>
      <c r="SU5" s="316"/>
      <c r="SV5" s="316"/>
      <c r="SW5" s="316"/>
      <c r="SX5" s="316"/>
      <c r="SY5" s="316"/>
      <c r="SZ5" s="316"/>
      <c r="TA5" s="316"/>
      <c r="TB5" s="316"/>
      <c r="TC5" s="316"/>
      <c r="TD5" s="316"/>
      <c r="TE5" s="316"/>
      <c r="TF5" s="316"/>
      <c r="TG5" s="316"/>
      <c r="TH5" s="316"/>
      <c r="TI5" s="316"/>
      <c r="TJ5" s="316"/>
      <c r="TK5" s="316"/>
      <c r="TL5" s="316"/>
      <c r="TM5" s="316"/>
      <c r="TN5" s="316"/>
      <c r="TO5" s="316"/>
      <c r="TP5" s="316"/>
      <c r="TQ5" s="316"/>
      <c r="TR5" s="316"/>
      <c r="TS5" s="316"/>
      <c r="TT5" s="316"/>
      <c r="TU5" s="316"/>
      <c r="TV5" s="316"/>
      <c r="TW5" s="316"/>
      <c r="TX5" s="316"/>
      <c r="TY5" s="316"/>
      <c r="TZ5" s="316"/>
      <c r="UA5" s="316"/>
      <c r="UB5" s="316"/>
      <c r="UC5" s="316"/>
      <c r="UD5" s="316"/>
      <c r="UE5" s="316"/>
      <c r="UF5" s="316"/>
      <c r="UG5" s="316"/>
      <c r="UH5" s="316"/>
      <c r="UI5" s="316"/>
      <c r="UJ5" s="316"/>
      <c r="UK5" s="316"/>
      <c r="UL5" s="316"/>
      <c r="UM5" s="316"/>
      <c r="UN5" s="128"/>
      <c r="UO5" s="316"/>
      <c r="UP5" s="316"/>
      <c r="UQ5" s="316"/>
      <c r="UR5" s="316"/>
      <c r="US5" s="316"/>
      <c r="UT5" s="316"/>
      <c r="UU5" s="316"/>
      <c r="UV5" s="316"/>
      <c r="UW5" s="316"/>
      <c r="UX5" s="316"/>
      <c r="UY5" s="316"/>
      <c r="UZ5" s="316"/>
      <c r="VA5" s="316"/>
      <c r="VB5" s="316"/>
      <c r="VC5" s="316"/>
      <c r="VD5" s="316"/>
      <c r="VE5" s="316"/>
      <c r="VF5" s="316"/>
      <c r="VG5" s="316"/>
      <c r="VH5" s="316"/>
      <c r="VI5" s="316"/>
      <c r="VJ5" s="316"/>
      <c r="VK5" s="316"/>
      <c r="VL5" s="316"/>
      <c r="VM5" s="316"/>
      <c r="VN5" s="316"/>
      <c r="VO5" s="316"/>
      <c r="VP5" s="316"/>
      <c r="VQ5" s="316"/>
      <c r="VR5" s="316"/>
      <c r="VS5" s="316"/>
      <c r="VT5" s="316"/>
      <c r="VU5" s="316"/>
      <c r="VV5" s="316"/>
      <c r="VW5" s="316"/>
      <c r="VX5" s="316"/>
      <c r="VY5" s="316"/>
      <c r="VZ5" s="316"/>
      <c r="WA5" s="316"/>
      <c r="WB5" s="316"/>
      <c r="WC5" s="316"/>
      <c r="WD5" s="316"/>
      <c r="WE5" s="316"/>
      <c r="WF5" s="316"/>
      <c r="WG5" s="316"/>
      <c r="WH5" s="316"/>
      <c r="WI5" s="316"/>
      <c r="WJ5" s="316"/>
      <c r="WK5" s="316"/>
      <c r="WL5" s="128"/>
      <c r="WM5" s="316"/>
      <c r="WN5" s="316"/>
      <c r="WO5" s="316"/>
      <c r="WP5" s="316"/>
      <c r="WQ5" s="316"/>
      <c r="WR5" s="316"/>
      <c r="WS5" s="316"/>
      <c r="WT5" s="316"/>
      <c r="WU5" s="316"/>
      <c r="WV5" s="316"/>
      <c r="WW5" s="316"/>
      <c r="WX5" s="316"/>
      <c r="WY5" s="316"/>
      <c r="WZ5" s="316"/>
      <c r="XA5" s="316"/>
      <c r="XB5" s="316"/>
      <c r="XC5" s="316"/>
      <c r="XD5" s="316"/>
      <c r="XE5" s="316"/>
      <c r="XF5" s="316"/>
      <c r="XG5" s="316"/>
      <c r="XH5" s="316"/>
      <c r="XI5" s="316"/>
      <c r="XJ5" s="316"/>
      <c r="XK5" s="316"/>
      <c r="XL5" s="316"/>
      <c r="XM5" s="316"/>
      <c r="XN5" s="316"/>
      <c r="XO5" s="316"/>
      <c r="XP5" s="316"/>
      <c r="XQ5" s="316"/>
      <c r="XR5" s="316"/>
      <c r="XS5" s="316"/>
      <c r="XT5" s="316"/>
      <c r="XU5" s="316"/>
      <c r="XV5" s="316"/>
      <c r="XW5" s="316"/>
      <c r="XX5" s="316"/>
      <c r="XY5" s="316"/>
      <c r="XZ5" s="316"/>
      <c r="YA5" s="316"/>
      <c r="YB5" s="316"/>
      <c r="YC5" s="316"/>
      <c r="YD5" s="316"/>
      <c r="YE5" s="316"/>
      <c r="YF5" s="316"/>
      <c r="YG5" s="316"/>
      <c r="YH5" s="316"/>
      <c r="YI5" s="316"/>
      <c r="YJ5" s="128"/>
      <c r="YK5" s="316"/>
      <c r="YL5" s="316"/>
      <c r="YM5" s="316"/>
      <c r="YN5" s="316"/>
      <c r="YO5" s="316"/>
      <c r="YP5" s="316"/>
      <c r="YQ5" s="316"/>
      <c r="YR5" s="316"/>
      <c r="YS5" s="316"/>
      <c r="YT5" s="316"/>
      <c r="YU5" s="316"/>
      <c r="YV5" s="316"/>
      <c r="YW5" s="316"/>
      <c r="YX5" s="316"/>
      <c r="YY5" s="316"/>
      <c r="YZ5" s="316"/>
      <c r="ZA5" s="316"/>
      <c r="ZB5" s="316"/>
      <c r="ZC5" s="316"/>
      <c r="ZD5" s="316"/>
      <c r="ZE5" s="316"/>
      <c r="ZF5" s="316"/>
      <c r="ZG5" s="316"/>
      <c r="ZH5" s="316"/>
      <c r="ZI5" s="316"/>
      <c r="ZJ5" s="316"/>
      <c r="ZK5" s="316"/>
      <c r="ZL5" s="316"/>
      <c r="ZM5" s="316"/>
      <c r="ZN5" s="316"/>
      <c r="ZO5" s="316"/>
      <c r="ZP5" s="316"/>
      <c r="ZQ5" s="316"/>
      <c r="ZR5" s="316"/>
      <c r="ZS5" s="316"/>
      <c r="ZT5" s="316"/>
      <c r="ZU5" s="316"/>
      <c r="ZV5" s="316"/>
      <c r="ZW5" s="316"/>
      <c r="ZX5" s="316"/>
      <c r="ZY5" s="316"/>
      <c r="ZZ5" s="316"/>
      <c r="AAA5" s="316"/>
      <c r="AAB5" s="316"/>
      <c r="AAC5" s="316"/>
      <c r="AAD5" s="316"/>
      <c r="AAE5" s="316"/>
      <c r="AAF5" s="316"/>
      <c r="AAG5" s="316"/>
      <c r="AAH5" s="128"/>
      <c r="AAI5" s="316"/>
      <c r="AAJ5" s="316"/>
      <c r="AAK5" s="316"/>
      <c r="AAL5" s="316"/>
      <c r="AAM5" s="316"/>
      <c r="AAN5" s="316"/>
      <c r="AAO5" s="316"/>
      <c r="AAP5" s="316"/>
      <c r="AAQ5" s="316"/>
      <c r="AAR5" s="316"/>
      <c r="AAS5" s="316"/>
      <c r="AAT5" s="316"/>
      <c r="AAU5" s="316"/>
      <c r="AAV5" s="316"/>
      <c r="AAW5" s="316"/>
      <c r="AAX5" s="316"/>
      <c r="AAY5" s="316"/>
      <c r="AAZ5" s="316"/>
      <c r="ABA5" s="316"/>
      <c r="ABB5" s="316"/>
      <c r="ABC5" s="316"/>
      <c r="ABD5" s="316"/>
      <c r="ABE5" s="316"/>
      <c r="ABF5" s="316"/>
      <c r="ABG5" s="316"/>
      <c r="ABH5" s="316"/>
      <c r="ABI5" s="316"/>
      <c r="ABJ5" s="316"/>
      <c r="ABK5" s="316"/>
      <c r="ABL5" s="316"/>
      <c r="ABM5" s="316"/>
      <c r="ABN5" s="316"/>
      <c r="ABO5" s="316"/>
      <c r="ABP5" s="316"/>
      <c r="ABQ5" s="316"/>
      <c r="ABR5" s="316"/>
      <c r="ABS5" s="316"/>
      <c r="ABT5" s="316"/>
      <c r="ABU5" s="316"/>
      <c r="ABV5" s="316"/>
      <c r="ABW5" s="316"/>
      <c r="ABX5" s="316"/>
      <c r="ABY5" s="316"/>
      <c r="ABZ5" s="316"/>
      <c r="ACA5" s="316"/>
      <c r="ACB5" s="316"/>
      <c r="ACC5" s="316"/>
      <c r="ACD5" s="316"/>
      <c r="ACE5" s="316"/>
      <c r="ACF5" s="128"/>
      <c r="ACG5" s="316"/>
      <c r="ACH5" s="316"/>
      <c r="ACI5" s="316"/>
      <c r="ACJ5" s="316"/>
      <c r="ACK5" s="316"/>
      <c r="ACL5" s="316"/>
      <c r="ACM5" s="316"/>
      <c r="ACN5" s="316"/>
      <c r="ACO5" s="316"/>
      <c r="ACP5" s="316"/>
      <c r="ACQ5" s="316"/>
      <c r="ACR5" s="316"/>
      <c r="ACS5" s="316"/>
      <c r="ACT5" s="316"/>
      <c r="ACU5" s="316"/>
      <c r="ACV5" s="316"/>
      <c r="ACW5" s="316"/>
      <c r="ACX5" s="316"/>
      <c r="ACY5" s="316"/>
      <c r="ACZ5" s="316"/>
      <c r="ADA5" s="316"/>
      <c r="ADB5" s="316"/>
      <c r="ADC5" s="316"/>
      <c r="ADD5" s="316"/>
      <c r="ADE5" s="316"/>
      <c r="ADF5" s="316"/>
      <c r="ADG5" s="316"/>
      <c r="ADH5" s="316"/>
      <c r="ADI5" s="316"/>
      <c r="ADJ5" s="316"/>
      <c r="ADK5" s="316"/>
      <c r="ADL5" s="316"/>
      <c r="ADM5" s="316"/>
      <c r="ADN5" s="316"/>
      <c r="ADO5" s="316"/>
      <c r="ADP5" s="316"/>
      <c r="ADQ5" s="316"/>
      <c r="ADR5" s="316"/>
      <c r="ADS5" s="316"/>
      <c r="ADT5" s="316"/>
      <c r="ADU5" s="316"/>
      <c r="ADV5" s="316"/>
      <c r="ADW5" s="316"/>
      <c r="ADX5" s="316"/>
      <c r="ADY5" s="316"/>
      <c r="ADZ5" s="316"/>
      <c r="AEA5" s="316"/>
      <c r="AEB5" s="316"/>
      <c r="AEC5" s="316"/>
      <c r="AED5" s="128"/>
      <c r="AEE5" s="316"/>
      <c r="AEF5" s="316"/>
      <c r="AEG5" s="316"/>
      <c r="AEH5" s="316"/>
      <c r="AEI5" s="316"/>
      <c r="AEJ5" s="316"/>
      <c r="AEK5" s="316"/>
      <c r="AEL5" s="316"/>
      <c r="AEM5" s="316"/>
      <c r="AEN5" s="316"/>
      <c r="AEO5" s="316"/>
      <c r="AEP5" s="316"/>
      <c r="AEQ5" s="316"/>
      <c r="AER5" s="316"/>
      <c r="AES5" s="316"/>
      <c r="AET5" s="316"/>
      <c r="AEU5" s="316"/>
      <c r="AEV5" s="316"/>
      <c r="AEW5" s="316"/>
      <c r="AEX5" s="316"/>
      <c r="AEY5" s="316"/>
      <c r="AEZ5" s="316"/>
      <c r="AFA5" s="316"/>
      <c r="AFB5" s="316"/>
      <c r="AFC5" s="316"/>
      <c r="AFD5" s="316"/>
      <c r="AFE5" s="316"/>
      <c r="AFF5" s="316"/>
      <c r="AFG5" s="316"/>
      <c r="AFH5" s="316"/>
      <c r="AFI5" s="316"/>
      <c r="AFJ5" s="316"/>
      <c r="AFK5" s="316"/>
      <c r="AFL5" s="316"/>
      <c r="AFM5" s="316"/>
      <c r="AFN5" s="316"/>
      <c r="AFO5" s="316"/>
      <c r="AFP5" s="316"/>
      <c r="AFQ5" s="316"/>
      <c r="AFR5" s="316"/>
      <c r="AFS5" s="316"/>
      <c r="AFT5" s="316"/>
      <c r="AFU5" s="316"/>
      <c r="AFV5" s="316"/>
      <c r="AFW5" s="316"/>
      <c r="AFX5" s="316"/>
      <c r="AFY5" s="316"/>
      <c r="AFZ5" s="316"/>
      <c r="AGA5" s="316"/>
      <c r="AGB5" s="128"/>
      <c r="AGC5" s="316"/>
      <c r="AGD5" s="316"/>
      <c r="AGE5" s="316"/>
      <c r="AGF5" s="316"/>
      <c r="AGG5" s="316"/>
      <c r="AGH5" s="316"/>
      <c r="AGI5" s="316"/>
      <c r="AGJ5" s="316"/>
      <c r="AGK5" s="316"/>
      <c r="AGL5" s="316"/>
      <c r="AGM5" s="316"/>
      <c r="AGN5" s="316"/>
      <c r="AGO5" s="316"/>
      <c r="AGP5" s="316"/>
      <c r="AGQ5" s="316"/>
      <c r="AGR5" s="316"/>
      <c r="AGS5" s="316"/>
      <c r="AGT5" s="316"/>
      <c r="AGU5" s="316"/>
      <c r="AGV5" s="316"/>
      <c r="AGW5" s="316"/>
      <c r="AGX5" s="316"/>
      <c r="AGY5" s="316"/>
      <c r="AGZ5" s="316"/>
      <c r="AHA5" s="316"/>
      <c r="AHB5" s="316"/>
      <c r="AHC5" s="316"/>
      <c r="AHD5" s="316"/>
      <c r="AHE5" s="316"/>
      <c r="AHF5" s="316"/>
      <c r="AHG5" s="316"/>
      <c r="AHH5" s="316"/>
      <c r="AHI5" s="316"/>
      <c r="AHJ5" s="316"/>
      <c r="AHK5" s="316"/>
      <c r="AHL5" s="316"/>
      <c r="AHM5" s="316"/>
      <c r="AHN5" s="316"/>
      <c r="AHO5" s="316"/>
      <c r="AHP5" s="316"/>
      <c r="AHQ5" s="316"/>
      <c r="AHR5" s="316"/>
      <c r="AHS5" s="316"/>
      <c r="AHT5" s="316"/>
      <c r="AHU5" s="316"/>
      <c r="AHV5" s="316"/>
      <c r="AHW5" s="316"/>
      <c r="AHX5" s="316"/>
      <c r="AHY5" s="316"/>
      <c r="AHZ5" s="128"/>
      <c r="AIA5" s="316"/>
      <c r="AIB5" s="316"/>
      <c r="AIC5" s="316"/>
      <c r="AID5" s="316"/>
      <c r="AIE5" s="316"/>
      <c r="AIF5" s="316"/>
      <c r="AIG5" s="316"/>
      <c r="AIH5" s="316"/>
      <c r="AII5" s="316"/>
      <c r="AIJ5" s="316"/>
      <c r="AIK5" s="316"/>
      <c r="AIL5" s="316"/>
      <c r="AIM5" s="316"/>
      <c r="AIN5" s="316"/>
      <c r="AIO5" s="316"/>
      <c r="AIP5" s="316"/>
      <c r="AIQ5" s="316"/>
      <c r="AIR5" s="316"/>
      <c r="AIS5" s="316"/>
      <c r="AIT5" s="316"/>
      <c r="AIU5" s="316"/>
      <c r="AIV5" s="316"/>
      <c r="AIW5" s="316"/>
      <c r="AIX5" s="316"/>
      <c r="AIY5" s="316"/>
      <c r="AIZ5" s="316"/>
      <c r="AJA5" s="316"/>
      <c r="AJB5" s="316"/>
      <c r="AJC5" s="316"/>
      <c r="AJD5" s="316"/>
      <c r="AJE5" s="316"/>
      <c r="AJF5" s="316"/>
      <c r="AJG5" s="316"/>
      <c r="AJH5" s="316"/>
      <c r="AJI5" s="316"/>
      <c r="AJJ5" s="316"/>
      <c r="AJK5" s="316"/>
      <c r="AJL5" s="316"/>
      <c r="AJM5" s="316"/>
      <c r="AJN5" s="316"/>
      <c r="AJO5" s="316"/>
      <c r="AJP5" s="316"/>
      <c r="AJQ5" s="316"/>
      <c r="AJR5" s="316"/>
      <c r="AJS5" s="316"/>
      <c r="AJT5" s="316"/>
      <c r="AJU5" s="316"/>
      <c r="AJV5" s="316"/>
      <c r="AJW5" s="316"/>
      <c r="AJX5" s="128"/>
      <c r="AJY5" s="316"/>
      <c r="AJZ5" s="316"/>
      <c r="AKA5" s="316"/>
      <c r="AKB5" s="316"/>
      <c r="AKC5" s="316"/>
      <c r="AKD5" s="316"/>
      <c r="AKE5" s="316"/>
      <c r="AKF5" s="316"/>
      <c r="AKG5" s="316"/>
      <c r="AKH5" s="316"/>
      <c r="AKI5" s="316"/>
      <c r="AKJ5" s="316"/>
      <c r="AKK5" s="316"/>
      <c r="AKL5" s="316"/>
      <c r="AKM5" s="316"/>
      <c r="AKN5" s="316"/>
      <c r="AKO5" s="316"/>
      <c r="AKP5" s="316"/>
      <c r="AKQ5" s="316"/>
      <c r="AKR5" s="316"/>
      <c r="AKS5" s="316"/>
      <c r="AKT5" s="316"/>
      <c r="AKU5" s="316"/>
      <c r="AKV5" s="316"/>
      <c r="AKW5" s="316"/>
      <c r="AKX5" s="316"/>
      <c r="AKY5" s="316"/>
      <c r="AKZ5" s="316"/>
      <c r="ALA5" s="316"/>
      <c r="ALB5" s="316"/>
      <c r="ALC5" s="316"/>
      <c r="ALD5" s="316"/>
      <c r="ALE5" s="316"/>
      <c r="ALF5" s="316"/>
      <c r="ALG5" s="316"/>
      <c r="ALH5" s="316"/>
      <c r="ALI5" s="316"/>
      <c r="ALJ5" s="316"/>
      <c r="ALK5" s="316"/>
      <c r="ALL5" s="316"/>
      <c r="ALM5" s="316"/>
      <c r="ALN5" s="316"/>
      <c r="ALO5" s="316"/>
      <c r="ALP5" s="316"/>
      <c r="ALQ5" s="316"/>
      <c r="ALR5" s="316"/>
      <c r="ALS5" s="316"/>
      <c r="ALT5" s="316"/>
      <c r="ALU5" s="316"/>
      <c r="ALV5" s="128"/>
      <c r="ALW5" s="316"/>
      <c r="ALX5" s="316"/>
      <c r="ALY5" s="316"/>
      <c r="ALZ5" s="316"/>
      <c r="AMA5" s="316"/>
      <c r="AMB5" s="316"/>
      <c r="AMC5" s="316"/>
      <c r="AMD5" s="316"/>
      <c r="AME5" s="316"/>
      <c r="AMF5" s="316"/>
      <c r="AMG5" s="316"/>
      <c r="AMH5" s="316"/>
      <c r="AMI5" s="316"/>
      <c r="AMJ5" s="316"/>
      <c r="AMK5" s="316"/>
      <c r="AML5" s="316"/>
      <c r="AMM5" s="316"/>
      <c r="AMN5" s="316"/>
      <c r="AMO5" s="316"/>
      <c r="AMP5" s="316"/>
      <c r="AMQ5" s="316"/>
      <c r="AMR5" s="316"/>
      <c r="AMS5" s="316"/>
      <c r="AMT5" s="316"/>
      <c r="AMU5" s="316"/>
      <c r="AMV5" s="316"/>
      <c r="AMW5" s="316"/>
      <c r="AMX5" s="316"/>
      <c r="AMY5" s="316"/>
      <c r="AMZ5" s="316"/>
      <c r="ANA5" s="316"/>
      <c r="ANB5" s="316"/>
      <c r="ANC5" s="316"/>
      <c r="AND5" s="316"/>
      <c r="ANE5" s="316"/>
      <c r="ANF5" s="316"/>
      <c r="ANG5" s="316"/>
      <c r="ANH5" s="316"/>
      <c r="ANI5" s="316"/>
      <c r="ANJ5" s="316"/>
      <c r="ANK5" s="316"/>
      <c r="ANL5" s="316"/>
      <c r="ANM5" s="316"/>
      <c r="ANN5" s="316"/>
      <c r="ANO5" s="316"/>
      <c r="ANP5" s="316"/>
      <c r="ANQ5" s="316"/>
      <c r="ANR5" s="316"/>
      <c r="ANS5" s="316"/>
      <c r="ANT5" s="128"/>
      <c r="ANU5" s="316"/>
      <c r="ANV5" s="316"/>
      <c r="ANW5" s="316"/>
      <c r="ANX5" s="316"/>
      <c r="ANY5" s="316"/>
      <c r="ANZ5" s="316"/>
      <c r="AOA5" s="316"/>
      <c r="AOB5" s="316"/>
      <c r="AOC5" s="316"/>
      <c r="AOD5" s="316"/>
      <c r="AOE5" s="316"/>
      <c r="AOF5" s="316"/>
      <c r="AOG5" s="316"/>
      <c r="AOH5" s="316"/>
      <c r="AOI5" s="316"/>
      <c r="AOJ5" s="316"/>
      <c r="AOK5" s="316"/>
      <c r="AOL5" s="316"/>
      <c r="AOM5" s="316"/>
      <c r="AON5" s="316"/>
      <c r="AOO5" s="316"/>
      <c r="AOP5" s="316"/>
      <c r="AOQ5" s="316"/>
      <c r="AOR5" s="316"/>
      <c r="AOS5" s="316"/>
      <c r="AOT5" s="316"/>
      <c r="AOU5" s="316"/>
      <c r="AOV5" s="316"/>
      <c r="AOW5" s="316"/>
      <c r="AOX5" s="316"/>
      <c r="AOY5" s="316"/>
      <c r="AOZ5" s="316"/>
      <c r="APA5" s="316"/>
      <c r="APB5" s="316"/>
      <c r="APC5" s="316"/>
      <c r="APD5" s="316"/>
      <c r="APE5" s="316"/>
      <c r="APF5" s="316"/>
      <c r="APG5" s="316"/>
      <c r="APH5" s="316"/>
      <c r="API5" s="316"/>
      <c r="APJ5" s="316"/>
      <c r="APK5" s="316"/>
      <c r="APL5" s="316"/>
      <c r="APM5" s="316"/>
      <c r="APN5" s="316"/>
      <c r="APO5" s="316"/>
      <c r="APP5" s="316"/>
      <c r="APQ5" s="316"/>
      <c r="APR5" s="128"/>
      <c r="APS5" s="316"/>
      <c r="APT5" s="316"/>
      <c r="APU5" s="316"/>
      <c r="APV5" s="316"/>
      <c r="APW5" s="316"/>
      <c r="APX5" s="316"/>
      <c r="APY5" s="316"/>
      <c r="APZ5" s="316"/>
      <c r="AQA5" s="316"/>
      <c r="AQB5" s="316"/>
      <c r="AQC5" s="316"/>
      <c r="AQD5" s="316"/>
      <c r="AQE5" s="316"/>
      <c r="AQF5" s="316"/>
      <c r="AQG5" s="316"/>
      <c r="AQH5" s="316"/>
      <c r="AQI5" s="316"/>
      <c r="AQJ5" s="316"/>
      <c r="AQK5" s="316"/>
      <c r="AQL5" s="316"/>
      <c r="AQM5" s="316"/>
      <c r="AQN5" s="316"/>
      <c r="AQO5" s="316"/>
      <c r="AQP5" s="316"/>
      <c r="AQQ5" s="316"/>
      <c r="AQR5" s="316"/>
      <c r="AQS5" s="316"/>
      <c r="AQT5" s="316"/>
      <c r="AQU5" s="316"/>
      <c r="AQV5" s="316"/>
      <c r="AQW5" s="316"/>
      <c r="AQX5" s="316"/>
      <c r="AQY5" s="316"/>
      <c r="AQZ5" s="316"/>
      <c r="ARA5" s="316"/>
      <c r="ARB5" s="316"/>
      <c r="ARC5" s="316"/>
      <c r="ARD5" s="316"/>
      <c r="ARE5" s="316"/>
      <c r="ARF5" s="316"/>
      <c r="ARG5" s="316"/>
      <c r="ARH5" s="316"/>
      <c r="ARI5" s="316"/>
      <c r="ARJ5" s="316"/>
      <c r="ARK5" s="316"/>
      <c r="ARL5" s="316"/>
      <c r="ARM5" s="316"/>
      <c r="ARN5" s="316"/>
      <c r="ARO5" s="316"/>
      <c r="ARP5" s="128"/>
      <c r="ARQ5" s="316"/>
      <c r="ARR5" s="316"/>
      <c r="ARS5" s="316"/>
      <c r="ART5" s="316"/>
      <c r="ARU5" s="316"/>
      <c r="ARV5" s="316"/>
      <c r="ARW5" s="316"/>
      <c r="ARX5" s="316"/>
      <c r="ARY5" s="316"/>
      <c r="ARZ5" s="316"/>
      <c r="ASA5" s="316"/>
      <c r="ASB5" s="316"/>
      <c r="ASC5" s="316"/>
      <c r="ASD5" s="316"/>
      <c r="ASE5" s="316"/>
      <c r="ASF5" s="316"/>
      <c r="ASG5" s="316"/>
      <c r="ASH5" s="316"/>
      <c r="ASI5" s="316"/>
      <c r="ASJ5" s="316"/>
      <c r="ASK5" s="316"/>
      <c r="ASL5" s="316"/>
      <c r="ASM5" s="316"/>
      <c r="ASN5" s="316"/>
      <c r="ASO5" s="316"/>
      <c r="ASP5" s="316"/>
      <c r="ASQ5" s="316"/>
      <c r="ASR5" s="316"/>
      <c r="ASS5" s="316"/>
      <c r="AST5" s="316"/>
      <c r="ASU5" s="316"/>
      <c r="ASV5" s="316"/>
      <c r="ASW5" s="316"/>
      <c r="ASX5" s="316"/>
      <c r="ASY5" s="316"/>
      <c r="ASZ5" s="316"/>
      <c r="ATA5" s="316"/>
      <c r="ATB5" s="316"/>
      <c r="ATC5" s="316"/>
      <c r="ATD5" s="316"/>
      <c r="ATE5" s="316"/>
      <c r="ATF5" s="316"/>
      <c r="ATG5" s="316"/>
      <c r="ATH5" s="316"/>
      <c r="ATI5" s="316"/>
      <c r="ATJ5" s="316"/>
      <c r="ATK5" s="316"/>
      <c r="ATL5" s="316"/>
      <c r="ATM5" s="316"/>
      <c r="ATN5" s="128"/>
      <c r="ATO5" s="316"/>
      <c r="ATP5" s="316"/>
      <c r="ATQ5" s="316"/>
      <c r="ATR5" s="316"/>
      <c r="ATS5" s="316"/>
      <c r="ATT5" s="316"/>
      <c r="ATU5" s="316"/>
      <c r="ATV5" s="316"/>
      <c r="ATW5" s="316"/>
      <c r="ATX5" s="316"/>
      <c r="ATY5" s="316"/>
      <c r="ATZ5" s="316"/>
      <c r="AUA5" s="316"/>
      <c r="AUB5" s="316"/>
      <c r="AUC5" s="316"/>
      <c r="AUD5" s="316"/>
      <c r="AUE5" s="316"/>
      <c r="AUF5" s="316"/>
      <c r="AUG5" s="316"/>
      <c r="AUH5" s="316"/>
      <c r="AUI5" s="316"/>
      <c r="AUJ5" s="316"/>
      <c r="AUK5" s="316"/>
      <c r="AUL5" s="316"/>
      <c r="AUM5" s="316"/>
      <c r="AUN5" s="316"/>
      <c r="AUO5" s="316"/>
      <c r="AUP5" s="316"/>
      <c r="AUQ5" s="316"/>
      <c r="AUR5" s="316"/>
      <c r="AUS5" s="316"/>
      <c r="AUT5" s="316"/>
      <c r="AUU5" s="316"/>
      <c r="AUV5" s="316"/>
      <c r="AUW5" s="316"/>
      <c r="AUX5" s="316"/>
      <c r="AUY5" s="316"/>
      <c r="AUZ5" s="316"/>
      <c r="AVA5" s="316"/>
      <c r="AVB5" s="316"/>
      <c r="AVC5" s="316"/>
      <c r="AVD5" s="316"/>
      <c r="AVE5" s="316"/>
      <c r="AVF5" s="316"/>
      <c r="AVG5" s="316"/>
      <c r="AVH5" s="316"/>
      <c r="AVI5" s="316"/>
      <c r="AVJ5" s="316"/>
      <c r="AVK5" s="316"/>
      <c r="AVL5" s="128"/>
      <c r="AVM5" s="316"/>
      <c r="AVN5" s="316"/>
      <c r="AVO5" s="316"/>
      <c r="AVP5" s="316"/>
      <c r="AVQ5" s="316"/>
      <c r="AVR5" s="316"/>
      <c r="AVS5" s="316"/>
      <c r="AVT5" s="316"/>
      <c r="AVU5" s="316"/>
      <c r="AVV5" s="316"/>
      <c r="AVW5" s="316"/>
      <c r="AVX5" s="316"/>
      <c r="AVY5" s="316"/>
      <c r="AVZ5" s="316"/>
      <c r="AWA5" s="316"/>
      <c r="AWB5" s="316"/>
      <c r="AWC5" s="316"/>
      <c r="AWD5" s="316"/>
      <c r="AWE5" s="316"/>
      <c r="AWF5" s="316"/>
      <c r="AWG5" s="316"/>
      <c r="AWH5" s="316"/>
      <c r="AWI5" s="316"/>
      <c r="AWJ5" s="316"/>
      <c r="AWK5" s="316"/>
      <c r="AWL5" s="316"/>
      <c r="AWM5" s="316"/>
      <c r="AWN5" s="316"/>
      <c r="AWO5" s="316"/>
      <c r="AWP5" s="316"/>
      <c r="AWQ5" s="316"/>
      <c r="AWR5" s="316"/>
      <c r="AWS5" s="316"/>
      <c r="AWT5" s="316"/>
      <c r="AWU5" s="316"/>
      <c r="AWV5" s="316"/>
      <c r="AWW5" s="316"/>
      <c r="AWX5" s="316"/>
      <c r="AWY5" s="316"/>
      <c r="AWZ5" s="316"/>
      <c r="AXA5" s="316"/>
      <c r="AXB5" s="316"/>
      <c r="AXC5" s="316"/>
      <c r="AXD5" s="316"/>
      <c r="AXE5" s="316"/>
      <c r="AXF5" s="316"/>
      <c r="AXG5" s="316"/>
      <c r="AXH5" s="316"/>
      <c r="AXI5" s="316"/>
      <c r="AXJ5" s="128"/>
      <c r="AXK5" s="316"/>
      <c r="AXL5" s="316"/>
      <c r="AXM5" s="316"/>
      <c r="AXN5" s="316"/>
      <c r="AXO5" s="316"/>
      <c r="AXP5" s="316"/>
      <c r="AXQ5" s="316"/>
      <c r="AXR5" s="316"/>
      <c r="AXS5" s="316"/>
      <c r="AXT5" s="316"/>
      <c r="AXU5" s="316"/>
      <c r="AXV5" s="316"/>
      <c r="AXW5" s="316"/>
      <c r="AXX5" s="316"/>
      <c r="AXY5" s="316"/>
      <c r="AXZ5" s="316"/>
      <c r="AYA5" s="316"/>
      <c r="AYB5" s="316"/>
      <c r="AYC5" s="316"/>
      <c r="AYD5" s="316"/>
      <c r="AYE5" s="316"/>
      <c r="AYF5" s="316"/>
      <c r="AYG5" s="316"/>
      <c r="AYH5" s="316"/>
      <c r="AYI5" s="316"/>
      <c r="AYJ5" s="316"/>
      <c r="AYK5" s="316"/>
      <c r="AYL5" s="316"/>
      <c r="AYM5" s="316"/>
      <c r="AYN5" s="316"/>
      <c r="AYO5" s="316"/>
      <c r="AYP5" s="316"/>
      <c r="AYQ5" s="316"/>
      <c r="AYR5" s="316"/>
      <c r="AYS5" s="316"/>
      <c r="AYT5" s="316"/>
      <c r="AYU5" s="316"/>
      <c r="AYV5" s="316"/>
      <c r="AYW5" s="316"/>
      <c r="AYX5" s="316"/>
      <c r="AYY5" s="316"/>
      <c r="AYZ5" s="316"/>
      <c r="AZA5" s="316"/>
      <c r="AZB5" s="316"/>
      <c r="AZC5" s="316"/>
      <c r="AZD5" s="316"/>
      <c r="AZE5" s="316"/>
      <c r="AZF5" s="316"/>
      <c r="AZG5" s="316"/>
      <c r="AZH5" s="128"/>
      <c r="AZI5" s="316"/>
      <c r="AZJ5" s="316"/>
      <c r="AZK5" s="316"/>
      <c r="AZL5" s="316"/>
      <c r="AZM5" s="316"/>
      <c r="AZN5" s="316"/>
      <c r="AZO5" s="316"/>
      <c r="AZP5" s="316"/>
      <c r="AZQ5" s="316"/>
      <c r="AZR5" s="316"/>
      <c r="AZS5" s="316"/>
      <c r="AZT5" s="316"/>
      <c r="AZU5" s="316"/>
      <c r="AZV5" s="316"/>
      <c r="AZW5" s="316"/>
      <c r="AZX5" s="316"/>
      <c r="AZY5" s="316"/>
      <c r="AZZ5" s="316"/>
      <c r="BAA5" s="316"/>
      <c r="BAB5" s="316"/>
      <c r="BAC5" s="316"/>
      <c r="BAD5" s="316"/>
      <c r="BAE5" s="316"/>
      <c r="BAF5" s="316"/>
      <c r="BAG5" s="316"/>
      <c r="BAH5" s="316"/>
      <c r="BAI5" s="316"/>
      <c r="BAJ5" s="316"/>
      <c r="BAK5" s="316"/>
      <c r="BAL5" s="316"/>
      <c r="BAM5" s="316"/>
      <c r="BAN5" s="316"/>
      <c r="BAO5" s="316"/>
      <c r="BAP5" s="316"/>
      <c r="BAQ5" s="316"/>
      <c r="BAR5" s="316"/>
      <c r="BAS5" s="316"/>
      <c r="BAT5" s="316"/>
      <c r="BAU5" s="316"/>
      <c r="BAV5" s="316"/>
      <c r="BAW5" s="316"/>
      <c r="BAX5" s="316"/>
      <c r="BAY5" s="316"/>
      <c r="BAZ5" s="316"/>
      <c r="BBA5" s="316"/>
      <c r="BBB5" s="316"/>
      <c r="BBC5" s="316"/>
      <c r="BBD5" s="316"/>
      <c r="BBE5" s="316"/>
      <c r="BBF5" s="128"/>
      <c r="BBG5" s="316"/>
      <c r="BBH5" s="316"/>
      <c r="BBI5" s="316"/>
      <c r="BBJ5" s="316"/>
      <c r="BBK5" s="316"/>
      <c r="BBL5" s="316"/>
      <c r="BBM5" s="316"/>
      <c r="BBN5" s="316"/>
      <c r="BBO5" s="316"/>
      <c r="BBP5" s="316"/>
      <c r="BBQ5" s="316"/>
      <c r="BBR5" s="316"/>
      <c r="BBS5" s="316"/>
      <c r="BBT5" s="316"/>
      <c r="BBU5" s="316"/>
      <c r="BBV5" s="316"/>
      <c r="BBW5" s="316"/>
      <c r="BBX5" s="316"/>
      <c r="BBY5" s="316"/>
      <c r="BBZ5" s="316"/>
      <c r="BCA5" s="316"/>
      <c r="BCB5" s="316"/>
      <c r="BCC5" s="316"/>
      <c r="BCD5" s="316"/>
      <c r="BCE5" s="316"/>
      <c r="BCF5" s="316"/>
      <c r="BCG5" s="316"/>
      <c r="BCH5" s="316"/>
      <c r="BCI5" s="316"/>
      <c r="BCJ5" s="316"/>
      <c r="BCK5" s="316"/>
      <c r="BCL5" s="316"/>
      <c r="BCM5" s="316"/>
      <c r="BCN5" s="316"/>
      <c r="BCO5" s="316"/>
      <c r="BCP5" s="316"/>
      <c r="BCQ5" s="316"/>
      <c r="BCR5" s="316"/>
      <c r="BCS5" s="316"/>
      <c r="BCT5" s="316"/>
      <c r="BCU5" s="316"/>
      <c r="BCV5" s="316"/>
      <c r="BCW5" s="316"/>
      <c r="BCX5" s="316"/>
      <c r="BCY5" s="316"/>
      <c r="BCZ5" s="316"/>
      <c r="BDA5" s="316"/>
      <c r="BDB5" s="316"/>
      <c r="BDC5" s="316"/>
      <c r="BDD5" s="128"/>
      <c r="BDE5" s="316"/>
      <c r="BDF5" s="316"/>
      <c r="BDG5" s="316"/>
      <c r="BDH5" s="316"/>
      <c r="BDI5" s="316"/>
      <c r="BDJ5" s="316"/>
      <c r="BDK5" s="316"/>
      <c r="BDL5" s="316"/>
      <c r="BDM5" s="316"/>
      <c r="BDN5" s="316"/>
      <c r="BDO5" s="316"/>
      <c r="BDP5" s="316"/>
      <c r="BDQ5" s="316"/>
      <c r="BDR5" s="316"/>
      <c r="BDS5" s="316"/>
      <c r="BDT5" s="316"/>
      <c r="BDU5" s="316"/>
      <c r="BDV5" s="316"/>
      <c r="BDW5" s="316"/>
      <c r="BDX5" s="316"/>
      <c r="BDY5" s="316"/>
      <c r="BDZ5" s="316"/>
      <c r="BEA5" s="316"/>
      <c r="BEB5" s="316"/>
      <c r="BEC5" s="316"/>
      <c r="BED5" s="316"/>
      <c r="BEE5" s="316"/>
      <c r="BEF5" s="316"/>
      <c r="BEG5" s="316"/>
      <c r="BEH5" s="316"/>
      <c r="BEI5" s="316"/>
      <c r="BEJ5" s="316"/>
      <c r="BEK5" s="316"/>
      <c r="BEL5" s="316"/>
      <c r="BEM5" s="316"/>
      <c r="BEN5" s="316"/>
      <c r="BEO5" s="316"/>
      <c r="BEP5" s="316"/>
      <c r="BEQ5" s="316"/>
      <c r="BER5" s="316"/>
      <c r="BES5" s="316"/>
      <c r="BET5" s="316"/>
      <c r="BEU5" s="316"/>
      <c r="BEV5" s="316"/>
      <c r="BEW5" s="316"/>
      <c r="BEX5" s="316"/>
      <c r="BEY5" s="316"/>
      <c r="BEZ5" s="316"/>
      <c r="BFA5" s="316"/>
      <c r="BFB5" s="128"/>
      <c r="BFC5" s="316"/>
      <c r="BFD5" s="316"/>
      <c r="BFE5" s="316"/>
      <c r="BFF5" s="316"/>
      <c r="BFG5" s="316"/>
      <c r="BFH5" s="316"/>
      <c r="BFI5" s="316"/>
      <c r="BFJ5" s="316"/>
      <c r="BFK5" s="316"/>
      <c r="BFL5" s="316"/>
      <c r="BFM5" s="316"/>
      <c r="BFN5" s="316"/>
      <c r="BFO5" s="316"/>
      <c r="BFP5" s="316"/>
      <c r="BFQ5" s="316"/>
      <c r="BFR5" s="316"/>
      <c r="BFS5" s="316"/>
      <c r="BFT5" s="316"/>
      <c r="BFU5" s="316"/>
      <c r="BFV5" s="316"/>
      <c r="BFW5" s="316"/>
      <c r="BFX5" s="316"/>
      <c r="BFY5" s="316"/>
      <c r="BFZ5" s="316"/>
      <c r="BGA5" s="316"/>
      <c r="BGB5" s="316"/>
      <c r="BGC5" s="316"/>
      <c r="BGD5" s="316"/>
      <c r="BGE5" s="316"/>
      <c r="BGF5" s="316"/>
      <c r="BGG5" s="316"/>
      <c r="BGH5" s="316"/>
      <c r="BGI5" s="316"/>
      <c r="BGJ5" s="316"/>
      <c r="BGK5" s="316"/>
      <c r="BGL5" s="316"/>
      <c r="BGM5" s="316"/>
      <c r="BGN5" s="316"/>
      <c r="BGO5" s="316"/>
      <c r="BGP5" s="316"/>
      <c r="BGQ5" s="316"/>
      <c r="BGR5" s="316"/>
      <c r="BGS5" s="316"/>
      <c r="BGT5" s="316"/>
      <c r="BGU5" s="316"/>
      <c r="BGV5" s="316"/>
      <c r="BGW5" s="316"/>
      <c r="BGX5" s="316"/>
      <c r="BGY5" s="316"/>
      <c r="BGZ5" s="128"/>
      <c r="BHA5" s="316"/>
      <c r="BHB5" s="316"/>
      <c r="BHC5" s="316"/>
      <c r="BHD5" s="316"/>
      <c r="BHE5" s="316"/>
      <c r="BHF5" s="316"/>
      <c r="BHG5" s="316"/>
      <c r="BHH5" s="316"/>
      <c r="BHI5" s="316"/>
      <c r="BHJ5" s="316"/>
      <c r="BHK5" s="316"/>
      <c r="BHL5" s="316"/>
      <c r="BHM5" s="316"/>
      <c r="BHN5" s="316"/>
      <c r="BHO5" s="316"/>
      <c r="BHP5" s="316"/>
      <c r="BHQ5" s="316"/>
      <c r="BHR5" s="316"/>
      <c r="BHS5" s="316"/>
      <c r="BHT5" s="316"/>
      <c r="BHU5" s="316"/>
      <c r="BHV5" s="316"/>
      <c r="BHW5" s="316"/>
      <c r="BHX5" s="316"/>
      <c r="BHY5" s="316"/>
      <c r="BHZ5" s="316"/>
      <c r="BIA5" s="316"/>
      <c r="BIB5" s="316"/>
      <c r="BIC5" s="316"/>
      <c r="BID5" s="316"/>
      <c r="BIE5" s="316"/>
      <c r="BIF5" s="316"/>
      <c r="BIG5" s="316"/>
      <c r="BIH5" s="316"/>
      <c r="BII5" s="316"/>
      <c r="BIJ5" s="316"/>
      <c r="BIK5" s="316"/>
      <c r="BIL5" s="316"/>
      <c r="BIM5" s="316"/>
      <c r="BIN5" s="316"/>
      <c r="BIO5" s="316"/>
      <c r="BIP5" s="316"/>
      <c r="BIQ5" s="316"/>
      <c r="BIR5" s="316"/>
      <c r="BIS5" s="316"/>
      <c r="BIT5" s="316"/>
      <c r="BIU5" s="316"/>
      <c r="BIV5" s="316"/>
      <c r="BIW5" s="316"/>
      <c r="BIX5" s="128"/>
      <c r="BIY5" s="316"/>
      <c r="BIZ5" s="316"/>
      <c r="BJA5" s="316"/>
      <c r="BJB5" s="316"/>
      <c r="BJC5" s="316"/>
      <c r="BJD5" s="316"/>
      <c r="BJE5" s="316"/>
      <c r="BJF5" s="316"/>
      <c r="BJG5" s="316"/>
      <c r="BJH5" s="316"/>
      <c r="BJI5" s="316"/>
      <c r="BJJ5" s="316"/>
      <c r="BJK5" s="316"/>
      <c r="BJL5" s="316"/>
      <c r="BJM5" s="316"/>
      <c r="BJN5" s="316"/>
      <c r="BJO5" s="316"/>
      <c r="BJP5" s="316"/>
      <c r="BJQ5" s="316"/>
      <c r="BJR5" s="316"/>
      <c r="BJS5" s="316"/>
      <c r="BJT5" s="316"/>
      <c r="BJU5" s="316"/>
      <c r="BJV5" s="316"/>
      <c r="BJW5" s="316"/>
      <c r="BJX5" s="316"/>
      <c r="BJY5" s="316"/>
      <c r="BJZ5" s="316"/>
      <c r="BKA5" s="316"/>
      <c r="BKB5" s="316"/>
      <c r="BKC5" s="316"/>
      <c r="BKD5" s="316"/>
      <c r="BKE5" s="316"/>
      <c r="BKF5" s="316"/>
      <c r="BKG5" s="316"/>
      <c r="BKH5" s="316"/>
      <c r="BKI5" s="316"/>
      <c r="BKJ5" s="316"/>
      <c r="BKK5" s="316"/>
      <c r="BKL5" s="316"/>
      <c r="BKM5" s="316"/>
      <c r="BKN5" s="316"/>
      <c r="BKO5" s="316"/>
      <c r="BKP5" s="316"/>
      <c r="BKQ5" s="316"/>
      <c r="BKR5" s="316"/>
      <c r="BKS5" s="316"/>
      <c r="BKT5" s="316"/>
      <c r="BKU5" s="316"/>
      <c r="BKV5" s="128"/>
      <c r="BKW5" s="316"/>
      <c r="BKX5" s="316"/>
      <c r="BKY5" s="316"/>
      <c r="BKZ5" s="316"/>
      <c r="BLA5" s="316"/>
      <c r="BLB5" s="316"/>
      <c r="BLC5" s="316"/>
      <c r="BLD5" s="316"/>
      <c r="BLE5" s="316"/>
      <c r="BLF5" s="316"/>
      <c r="BLG5" s="316"/>
      <c r="BLH5" s="316"/>
      <c r="BLI5" s="316"/>
      <c r="BLJ5" s="316"/>
      <c r="BLK5" s="316"/>
      <c r="BLL5" s="316"/>
      <c r="BLM5" s="316"/>
      <c r="BLN5" s="316"/>
      <c r="BLO5" s="316"/>
      <c r="BLP5" s="316"/>
      <c r="BLQ5" s="316"/>
      <c r="BLR5" s="316"/>
      <c r="BLS5" s="316"/>
      <c r="BLT5" s="316"/>
      <c r="BLU5" s="316"/>
      <c r="BLV5" s="316"/>
      <c r="BLW5" s="316"/>
      <c r="BLX5" s="316"/>
      <c r="BLY5" s="316"/>
      <c r="BLZ5" s="316"/>
      <c r="BMA5" s="316"/>
      <c r="BMB5" s="316"/>
      <c r="BMC5" s="316"/>
      <c r="BMD5" s="316"/>
      <c r="BME5" s="316"/>
      <c r="BMF5" s="316"/>
      <c r="BMG5" s="316"/>
      <c r="BMH5" s="316"/>
      <c r="BMI5" s="316"/>
      <c r="BMJ5" s="316"/>
      <c r="BMK5" s="316"/>
      <c r="BML5" s="316"/>
      <c r="BMM5" s="316"/>
      <c r="BMN5" s="316"/>
      <c r="BMO5" s="316"/>
      <c r="BMP5" s="316"/>
      <c r="BMQ5" s="316"/>
      <c r="BMR5" s="316"/>
      <c r="BMS5" s="316"/>
      <c r="BMT5" s="128"/>
      <c r="BMU5" s="316"/>
      <c r="BMV5" s="316"/>
      <c r="BMW5" s="316"/>
      <c r="BMX5" s="316"/>
      <c r="BMY5" s="316"/>
      <c r="BMZ5" s="316"/>
      <c r="BNA5" s="316"/>
      <c r="BNB5" s="316"/>
      <c r="BNC5" s="316"/>
      <c r="BND5" s="316"/>
      <c r="BNE5" s="316"/>
      <c r="BNF5" s="316"/>
      <c r="BNG5" s="316"/>
      <c r="BNH5" s="316"/>
      <c r="BNI5" s="316"/>
      <c r="BNJ5" s="316"/>
      <c r="BNK5" s="316"/>
      <c r="BNL5" s="316"/>
      <c r="BNM5" s="316"/>
      <c r="BNN5" s="316"/>
      <c r="BNO5" s="316"/>
      <c r="BNP5" s="316"/>
      <c r="BNQ5" s="316"/>
      <c r="BNR5" s="316"/>
      <c r="BNS5" s="316"/>
      <c r="BNT5" s="316"/>
      <c r="BNU5" s="316"/>
      <c r="BNV5" s="316"/>
      <c r="BNW5" s="316"/>
      <c r="BNX5" s="316"/>
      <c r="BNY5" s="316"/>
      <c r="BNZ5" s="316"/>
      <c r="BOA5" s="316"/>
      <c r="BOB5" s="316"/>
      <c r="BOC5" s="316"/>
      <c r="BOD5" s="316"/>
      <c r="BOE5" s="316"/>
      <c r="BOF5" s="316"/>
      <c r="BOG5" s="316"/>
      <c r="BOH5" s="316"/>
      <c r="BOI5" s="316"/>
      <c r="BOJ5" s="316"/>
      <c r="BOK5" s="316"/>
      <c r="BOL5" s="316"/>
      <c r="BOM5" s="316"/>
      <c r="BON5" s="316"/>
      <c r="BOO5" s="316"/>
      <c r="BOP5" s="316"/>
      <c r="BOQ5" s="316"/>
      <c r="BOR5" s="128"/>
      <c r="BOS5" s="316"/>
      <c r="BOT5" s="316"/>
      <c r="BOU5" s="316"/>
      <c r="BOV5" s="316"/>
      <c r="BOW5" s="316"/>
      <c r="BOX5" s="316"/>
      <c r="BOY5" s="316"/>
      <c r="BOZ5" s="316"/>
      <c r="BPA5" s="316"/>
      <c r="BPB5" s="316"/>
      <c r="BPC5" s="316"/>
      <c r="BPD5" s="316"/>
      <c r="BPE5" s="316"/>
      <c r="BPF5" s="316"/>
      <c r="BPG5" s="316"/>
      <c r="BPH5" s="316"/>
      <c r="BPI5" s="316"/>
      <c r="BPJ5" s="316"/>
      <c r="BPK5" s="316"/>
      <c r="BPL5" s="316"/>
      <c r="BPM5" s="316"/>
      <c r="BPN5" s="316"/>
      <c r="BPO5" s="316"/>
      <c r="BPP5" s="316"/>
      <c r="BPQ5" s="316"/>
      <c r="BPR5" s="316"/>
      <c r="BPS5" s="316"/>
      <c r="BPT5" s="316"/>
      <c r="BPU5" s="316"/>
      <c r="BPV5" s="316"/>
      <c r="BPW5" s="316"/>
      <c r="BPX5" s="316"/>
      <c r="BPY5" s="316"/>
      <c r="BPZ5" s="316"/>
      <c r="BQA5" s="316"/>
      <c r="BQB5" s="316"/>
      <c r="BQC5" s="316"/>
      <c r="BQD5" s="316"/>
      <c r="BQE5" s="316"/>
      <c r="BQF5" s="316"/>
      <c r="BQG5" s="316"/>
      <c r="BQH5" s="316"/>
      <c r="BQI5" s="316"/>
      <c r="BQJ5" s="316"/>
      <c r="BQK5" s="316"/>
      <c r="BQL5" s="316"/>
      <c r="BQM5" s="316"/>
      <c r="BQN5" s="316"/>
      <c r="BQO5" s="316"/>
      <c r="BQP5" s="128"/>
      <c r="BQQ5" s="316"/>
      <c r="BQR5" s="316"/>
      <c r="BQS5" s="316"/>
      <c r="BQT5" s="316"/>
      <c r="BQU5" s="316"/>
      <c r="BQV5" s="316"/>
      <c r="BQW5" s="316"/>
      <c r="BQX5" s="316"/>
      <c r="BQY5" s="316"/>
      <c r="BQZ5" s="316"/>
      <c r="BRA5" s="316"/>
      <c r="BRB5" s="316"/>
      <c r="BRC5" s="316"/>
      <c r="BRD5" s="316"/>
      <c r="BRE5" s="316"/>
      <c r="BRF5" s="316"/>
      <c r="BRG5" s="316"/>
      <c r="BRH5" s="316"/>
      <c r="BRI5" s="316"/>
      <c r="BRJ5" s="316"/>
      <c r="BRK5" s="316"/>
      <c r="BRL5" s="316"/>
      <c r="BRM5" s="316"/>
      <c r="BRN5" s="316"/>
      <c r="BRO5" s="316"/>
      <c r="BRP5" s="316"/>
      <c r="BRQ5" s="316"/>
      <c r="BRR5" s="316"/>
      <c r="BRS5" s="316"/>
      <c r="BRT5" s="316"/>
      <c r="BRU5" s="316"/>
      <c r="BRV5" s="316"/>
      <c r="BRW5" s="316"/>
      <c r="BRX5" s="316"/>
      <c r="BRY5" s="316"/>
      <c r="BRZ5" s="316"/>
      <c r="BSA5" s="316"/>
      <c r="BSB5" s="316"/>
      <c r="BSC5" s="316"/>
      <c r="BSD5" s="316"/>
      <c r="BSE5" s="316"/>
      <c r="BSF5" s="316"/>
      <c r="BSG5" s="316"/>
      <c r="BSH5" s="316"/>
      <c r="BSI5" s="316"/>
      <c r="BSJ5" s="316"/>
      <c r="BSK5" s="316"/>
      <c r="BSL5" s="316"/>
      <c r="BSM5" s="316"/>
      <c r="BSN5" s="128"/>
      <c r="BSO5" s="316"/>
      <c r="BSP5" s="316"/>
      <c r="BSQ5" s="316"/>
      <c r="BSR5" s="316"/>
      <c r="BSS5" s="316"/>
      <c r="BST5" s="316"/>
      <c r="BSU5" s="316"/>
      <c r="BSV5" s="316"/>
      <c r="BSW5" s="316"/>
      <c r="BSX5" s="316"/>
      <c r="BSY5" s="316"/>
      <c r="BSZ5" s="316"/>
      <c r="BTA5" s="316"/>
      <c r="BTB5" s="316"/>
      <c r="BTC5" s="316"/>
      <c r="BTD5" s="316"/>
      <c r="BTE5" s="316"/>
      <c r="BTF5" s="316"/>
      <c r="BTG5" s="316"/>
      <c r="BTH5" s="316"/>
      <c r="BTI5" s="316"/>
      <c r="BTJ5" s="316"/>
      <c r="BTK5" s="316"/>
      <c r="BTL5" s="316"/>
      <c r="BTM5" s="316"/>
      <c r="BTN5" s="316"/>
      <c r="BTO5" s="316"/>
      <c r="BTP5" s="316"/>
      <c r="BTQ5" s="316"/>
      <c r="BTR5" s="316"/>
      <c r="BTS5" s="316"/>
      <c r="BTT5" s="316"/>
      <c r="BTU5" s="316"/>
      <c r="BTV5" s="316"/>
      <c r="BTW5" s="316"/>
      <c r="BTX5" s="316"/>
      <c r="BTY5" s="316"/>
      <c r="BTZ5" s="316"/>
      <c r="BUA5" s="316"/>
      <c r="BUB5" s="316"/>
      <c r="BUC5" s="316"/>
      <c r="BUD5" s="316"/>
      <c r="BUE5" s="316"/>
      <c r="BUF5" s="316"/>
      <c r="BUG5" s="316"/>
      <c r="BUH5" s="316"/>
      <c r="BUI5" s="316"/>
      <c r="BUJ5" s="316"/>
      <c r="BUK5" s="316"/>
      <c r="BUL5" s="128"/>
      <c r="BUM5" s="316"/>
      <c r="BUN5" s="316"/>
      <c r="BUO5" s="316"/>
      <c r="BUP5" s="316"/>
      <c r="BUQ5" s="316"/>
      <c r="BUR5" s="316"/>
      <c r="BUS5" s="316"/>
      <c r="BUT5" s="316"/>
      <c r="BUU5" s="316"/>
      <c r="BUV5" s="316"/>
      <c r="BUW5" s="316"/>
      <c r="BUX5" s="316"/>
      <c r="BUY5" s="316"/>
      <c r="BUZ5" s="316"/>
      <c r="BVA5" s="316"/>
      <c r="BVB5" s="316"/>
      <c r="BVC5" s="316"/>
      <c r="BVD5" s="316"/>
      <c r="BVE5" s="316"/>
      <c r="BVF5" s="316"/>
      <c r="BVG5" s="316"/>
      <c r="BVH5" s="316"/>
      <c r="BVI5" s="316"/>
      <c r="BVJ5" s="316"/>
      <c r="BVK5" s="316"/>
      <c r="BVL5" s="316"/>
      <c r="BVM5" s="316"/>
      <c r="BVN5" s="316"/>
      <c r="BVO5" s="316"/>
      <c r="BVP5" s="316"/>
      <c r="BVQ5" s="316"/>
      <c r="BVR5" s="316"/>
      <c r="BVS5" s="316"/>
      <c r="BVT5" s="316"/>
      <c r="BVU5" s="316"/>
      <c r="BVV5" s="316"/>
      <c r="BVW5" s="316"/>
      <c r="BVX5" s="316"/>
      <c r="BVY5" s="316"/>
      <c r="BVZ5" s="316"/>
      <c r="BWA5" s="316"/>
      <c r="BWB5" s="316"/>
      <c r="BWC5" s="316"/>
      <c r="BWD5" s="316"/>
      <c r="BWE5" s="316"/>
      <c r="BWF5" s="316"/>
      <c r="BWG5" s="316"/>
      <c r="BWH5" s="316"/>
      <c r="BWI5" s="316"/>
      <c r="BWJ5" s="128"/>
      <c r="BWK5" s="316"/>
      <c r="BWL5" s="316"/>
      <c r="BWM5" s="316"/>
      <c r="BWN5" s="316"/>
      <c r="BWO5" s="316"/>
      <c r="BWP5" s="316"/>
      <c r="BWQ5" s="316"/>
      <c r="BWR5" s="316"/>
      <c r="BWS5" s="316"/>
      <c r="BWT5" s="316"/>
      <c r="BWU5" s="316"/>
      <c r="BWV5" s="316"/>
      <c r="BWW5" s="316"/>
      <c r="BWX5" s="316"/>
      <c r="BWY5" s="316"/>
      <c r="BWZ5" s="316"/>
      <c r="BXA5" s="316"/>
      <c r="BXB5" s="316"/>
      <c r="BXC5" s="316"/>
      <c r="BXD5" s="316"/>
      <c r="BXE5" s="316"/>
      <c r="BXF5" s="316"/>
      <c r="BXG5" s="316"/>
      <c r="BXH5" s="316"/>
      <c r="BXI5" s="316"/>
      <c r="BXJ5" s="316"/>
      <c r="BXK5" s="316"/>
      <c r="BXL5" s="316"/>
      <c r="BXM5" s="316"/>
      <c r="BXN5" s="316"/>
      <c r="BXO5" s="316"/>
      <c r="BXP5" s="316"/>
      <c r="BXQ5" s="316"/>
      <c r="BXR5" s="316"/>
      <c r="BXS5" s="316"/>
      <c r="BXT5" s="316"/>
      <c r="BXU5" s="316"/>
      <c r="BXV5" s="316"/>
      <c r="BXW5" s="316"/>
      <c r="BXX5" s="316"/>
      <c r="BXY5" s="316"/>
      <c r="BXZ5" s="316"/>
      <c r="BYA5" s="316"/>
      <c r="BYB5" s="316"/>
      <c r="BYC5" s="316"/>
      <c r="BYD5" s="316"/>
      <c r="BYE5" s="316"/>
      <c r="BYF5" s="316"/>
      <c r="BYG5" s="316"/>
      <c r="BYH5" s="2"/>
      <c r="BYI5" s="2"/>
      <c r="BYJ5" s="2"/>
      <c r="BYK5" s="2"/>
    </row>
    <row r="6" spans="1:2013" x14ac:dyDescent="0.35">
      <c r="A6" s="99"/>
      <c r="B6" s="295"/>
      <c r="C6" s="13"/>
      <c r="D6" s="99"/>
      <c r="E6" s="99"/>
      <c r="F6" s="320"/>
      <c r="G6" s="321"/>
      <c r="H6" s="322"/>
      <c r="I6" s="323"/>
      <c r="J6" s="128"/>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128"/>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c r="DF6" s="128"/>
      <c r="DG6" s="316"/>
      <c r="DH6" s="316"/>
      <c r="DI6" s="316"/>
      <c r="DJ6" s="316"/>
      <c r="DK6" s="316"/>
      <c r="DL6" s="316"/>
      <c r="DM6" s="316"/>
      <c r="DN6" s="316"/>
      <c r="DO6" s="316"/>
      <c r="DP6" s="316"/>
      <c r="DQ6" s="316"/>
      <c r="DR6" s="316"/>
      <c r="DS6" s="316"/>
      <c r="DT6" s="316"/>
      <c r="DU6" s="316"/>
      <c r="DV6" s="316"/>
      <c r="DW6" s="316"/>
      <c r="DX6" s="316"/>
      <c r="DY6" s="316"/>
      <c r="DZ6" s="316"/>
      <c r="EA6" s="316"/>
      <c r="EB6" s="316"/>
      <c r="EC6" s="316"/>
      <c r="ED6" s="316"/>
      <c r="EE6" s="316"/>
      <c r="EF6" s="316"/>
      <c r="EG6" s="316"/>
      <c r="EH6" s="316"/>
      <c r="EI6" s="316"/>
      <c r="EJ6" s="316"/>
      <c r="EK6" s="316"/>
      <c r="EL6" s="316"/>
      <c r="EM6" s="316"/>
      <c r="EN6" s="316"/>
      <c r="EO6" s="316"/>
      <c r="EP6" s="316"/>
      <c r="EQ6" s="316"/>
      <c r="ER6" s="316"/>
      <c r="ES6" s="316"/>
      <c r="ET6" s="316"/>
      <c r="EU6" s="316"/>
      <c r="EV6" s="316"/>
      <c r="EW6" s="316"/>
      <c r="EX6" s="316"/>
      <c r="EY6" s="316"/>
      <c r="EZ6" s="316"/>
      <c r="FA6" s="316"/>
      <c r="FB6" s="316"/>
      <c r="FC6" s="316"/>
      <c r="FD6" s="128"/>
      <c r="FE6" s="316"/>
      <c r="FF6" s="316"/>
      <c r="FG6" s="316"/>
      <c r="FH6" s="316"/>
      <c r="FI6" s="316"/>
      <c r="FJ6" s="316"/>
      <c r="FK6" s="316"/>
      <c r="FL6" s="316"/>
      <c r="FM6" s="316"/>
      <c r="FN6" s="316"/>
      <c r="FO6" s="316"/>
      <c r="FP6" s="316"/>
      <c r="FQ6" s="316"/>
      <c r="FR6" s="316"/>
      <c r="FS6" s="316"/>
      <c r="FT6" s="316"/>
      <c r="FU6" s="316"/>
      <c r="FV6" s="316"/>
      <c r="FW6" s="316"/>
      <c r="FX6" s="316"/>
      <c r="FY6" s="316"/>
      <c r="FZ6" s="316"/>
      <c r="GA6" s="316"/>
      <c r="GB6" s="316"/>
      <c r="GC6" s="316"/>
      <c r="GD6" s="316"/>
      <c r="GE6" s="316"/>
      <c r="GF6" s="316"/>
      <c r="GG6" s="316"/>
      <c r="GH6" s="316"/>
      <c r="GI6" s="316"/>
      <c r="GJ6" s="316"/>
      <c r="GK6" s="316"/>
      <c r="GL6" s="316"/>
      <c r="GM6" s="316"/>
      <c r="GN6" s="316"/>
      <c r="GO6" s="316"/>
      <c r="GP6" s="316"/>
      <c r="GQ6" s="316"/>
      <c r="GR6" s="316"/>
      <c r="GS6" s="316"/>
      <c r="GT6" s="316"/>
      <c r="GU6" s="316"/>
      <c r="GV6" s="316"/>
      <c r="GW6" s="316"/>
      <c r="GX6" s="316"/>
      <c r="GY6" s="316"/>
      <c r="GZ6" s="316"/>
      <c r="HA6" s="316"/>
      <c r="HB6" s="128"/>
      <c r="HC6" s="316"/>
      <c r="HD6" s="316"/>
      <c r="HE6" s="316"/>
      <c r="HF6" s="316"/>
      <c r="HG6" s="316"/>
      <c r="HH6" s="316"/>
      <c r="HI6" s="316"/>
      <c r="HJ6" s="316"/>
      <c r="HK6" s="316"/>
      <c r="HL6" s="316"/>
      <c r="HM6" s="316"/>
      <c r="HN6" s="316"/>
      <c r="HO6" s="316"/>
      <c r="HP6" s="316"/>
      <c r="HQ6" s="316"/>
      <c r="HR6" s="316"/>
      <c r="HS6" s="316"/>
      <c r="HT6" s="316"/>
      <c r="HU6" s="316"/>
      <c r="HV6" s="316"/>
      <c r="HW6" s="316"/>
      <c r="HX6" s="316"/>
      <c r="HY6" s="316"/>
      <c r="HZ6" s="316"/>
      <c r="IA6" s="316"/>
      <c r="IB6" s="316"/>
      <c r="IC6" s="316"/>
      <c r="ID6" s="316"/>
      <c r="IE6" s="316"/>
      <c r="IF6" s="316"/>
      <c r="IG6" s="316"/>
      <c r="IH6" s="316"/>
      <c r="II6" s="316"/>
      <c r="IJ6" s="316"/>
      <c r="IK6" s="316"/>
      <c r="IL6" s="316"/>
      <c r="IM6" s="316"/>
      <c r="IN6" s="316"/>
      <c r="IO6" s="316"/>
      <c r="IP6" s="316"/>
      <c r="IQ6" s="316"/>
      <c r="IR6" s="316"/>
      <c r="IS6" s="316"/>
      <c r="IT6" s="316"/>
      <c r="IU6" s="316"/>
      <c r="IV6" s="316"/>
      <c r="IW6" s="316"/>
      <c r="IX6" s="316"/>
      <c r="IY6" s="316"/>
      <c r="IZ6" s="128"/>
      <c r="JA6" s="316"/>
      <c r="JB6" s="316"/>
      <c r="JC6" s="316"/>
      <c r="JD6" s="316"/>
      <c r="JE6" s="316"/>
      <c r="JF6" s="316"/>
      <c r="JG6" s="316"/>
      <c r="JH6" s="316"/>
      <c r="JI6" s="316"/>
      <c r="JJ6" s="316"/>
      <c r="JK6" s="316"/>
      <c r="JL6" s="316"/>
      <c r="JM6" s="316"/>
      <c r="JN6" s="316"/>
      <c r="JO6" s="316"/>
      <c r="JP6" s="316"/>
      <c r="JQ6" s="316"/>
      <c r="JR6" s="316"/>
      <c r="JS6" s="316"/>
      <c r="JT6" s="316"/>
      <c r="JU6" s="316"/>
      <c r="JV6" s="316"/>
      <c r="JW6" s="316"/>
      <c r="JX6" s="316"/>
      <c r="JY6" s="316"/>
      <c r="JZ6" s="316"/>
      <c r="KA6" s="316"/>
      <c r="KB6" s="316"/>
      <c r="KC6" s="316"/>
      <c r="KD6" s="316"/>
      <c r="KE6" s="316"/>
      <c r="KF6" s="316"/>
      <c r="KG6" s="316"/>
      <c r="KH6" s="316"/>
      <c r="KI6" s="316"/>
      <c r="KJ6" s="316"/>
      <c r="KK6" s="316"/>
      <c r="KL6" s="316"/>
      <c r="KM6" s="316"/>
      <c r="KN6" s="316"/>
      <c r="KO6" s="316"/>
      <c r="KP6" s="316"/>
      <c r="KQ6" s="316"/>
      <c r="KR6" s="316"/>
      <c r="KS6" s="316"/>
      <c r="KT6" s="316"/>
      <c r="KU6" s="316"/>
      <c r="KV6" s="316"/>
      <c r="KW6" s="316"/>
      <c r="KX6" s="128"/>
      <c r="KY6" s="316"/>
      <c r="KZ6" s="316"/>
      <c r="LA6" s="316"/>
      <c r="LB6" s="316"/>
      <c r="LC6" s="316"/>
      <c r="LD6" s="316"/>
      <c r="LE6" s="316"/>
      <c r="LF6" s="316"/>
      <c r="LG6" s="316"/>
      <c r="LH6" s="316"/>
      <c r="LI6" s="316"/>
      <c r="LJ6" s="316"/>
      <c r="LK6" s="316"/>
      <c r="LL6" s="316"/>
      <c r="LM6" s="316"/>
      <c r="LN6" s="316"/>
      <c r="LO6" s="316"/>
      <c r="LP6" s="316"/>
      <c r="LQ6" s="316"/>
      <c r="LR6" s="316"/>
      <c r="LS6" s="316"/>
      <c r="LT6" s="316"/>
      <c r="LU6" s="316"/>
      <c r="LV6" s="316"/>
      <c r="LW6" s="316"/>
      <c r="LX6" s="316"/>
      <c r="LY6" s="316"/>
      <c r="LZ6" s="316"/>
      <c r="MA6" s="316"/>
      <c r="MB6" s="316"/>
      <c r="MC6" s="316"/>
      <c r="MD6" s="316"/>
      <c r="ME6" s="316"/>
      <c r="MF6" s="316"/>
      <c r="MG6" s="316"/>
      <c r="MH6" s="316"/>
      <c r="MI6" s="316"/>
      <c r="MJ6" s="316"/>
      <c r="MK6" s="316"/>
      <c r="ML6" s="316"/>
      <c r="MM6" s="316"/>
      <c r="MN6" s="316"/>
      <c r="MO6" s="316"/>
      <c r="MP6" s="316"/>
      <c r="MQ6" s="316"/>
      <c r="MR6" s="316"/>
      <c r="MS6" s="316"/>
      <c r="MT6" s="316"/>
      <c r="MU6" s="316"/>
      <c r="MV6" s="128"/>
      <c r="MW6" s="316"/>
      <c r="MX6" s="316"/>
      <c r="MY6" s="316"/>
      <c r="MZ6" s="316"/>
      <c r="NA6" s="316"/>
      <c r="NB6" s="316"/>
      <c r="NC6" s="316"/>
      <c r="ND6" s="316"/>
      <c r="NE6" s="316"/>
      <c r="NF6" s="316"/>
      <c r="NG6" s="316"/>
      <c r="NH6" s="316"/>
      <c r="NI6" s="316"/>
      <c r="NJ6" s="316"/>
      <c r="NK6" s="316"/>
      <c r="NL6" s="316"/>
      <c r="NM6" s="316"/>
      <c r="NN6" s="316"/>
      <c r="NO6" s="316"/>
      <c r="NP6" s="316"/>
      <c r="NQ6" s="316"/>
      <c r="NR6" s="316"/>
      <c r="NS6" s="316"/>
      <c r="NT6" s="316"/>
      <c r="NU6" s="316"/>
      <c r="NV6" s="316"/>
      <c r="NW6" s="316"/>
      <c r="NX6" s="316"/>
      <c r="NY6" s="316"/>
      <c r="NZ6" s="316"/>
      <c r="OA6" s="316"/>
      <c r="OB6" s="316"/>
      <c r="OC6" s="316"/>
      <c r="OD6" s="316"/>
      <c r="OE6" s="316"/>
      <c r="OF6" s="316"/>
      <c r="OG6" s="316"/>
      <c r="OH6" s="316"/>
      <c r="OI6" s="316"/>
      <c r="OJ6" s="316"/>
      <c r="OK6" s="316"/>
      <c r="OL6" s="316"/>
      <c r="OM6" s="316"/>
      <c r="ON6" s="316"/>
      <c r="OO6" s="316"/>
      <c r="OP6" s="316"/>
      <c r="OQ6" s="316"/>
      <c r="OR6" s="316"/>
      <c r="OS6" s="316"/>
      <c r="OT6" s="128"/>
      <c r="OU6" s="316"/>
      <c r="OV6" s="316"/>
      <c r="OW6" s="316"/>
      <c r="OX6" s="316"/>
      <c r="OY6" s="316"/>
      <c r="OZ6" s="316"/>
      <c r="PA6" s="316"/>
      <c r="PB6" s="316"/>
      <c r="PC6" s="316"/>
      <c r="PD6" s="316"/>
      <c r="PE6" s="316"/>
      <c r="PF6" s="316"/>
      <c r="PG6" s="316"/>
      <c r="PH6" s="316"/>
      <c r="PI6" s="316"/>
      <c r="PJ6" s="316"/>
      <c r="PK6" s="316"/>
      <c r="PL6" s="316"/>
      <c r="PM6" s="316"/>
      <c r="PN6" s="316"/>
      <c r="PO6" s="316"/>
      <c r="PP6" s="316"/>
      <c r="PQ6" s="316"/>
      <c r="PR6" s="316"/>
      <c r="PS6" s="316"/>
      <c r="PT6" s="316"/>
      <c r="PU6" s="316"/>
      <c r="PV6" s="316"/>
      <c r="PW6" s="316"/>
      <c r="PX6" s="316"/>
      <c r="PY6" s="316"/>
      <c r="PZ6" s="316"/>
      <c r="QA6" s="316"/>
      <c r="QB6" s="316"/>
      <c r="QC6" s="316"/>
      <c r="QD6" s="316"/>
      <c r="QE6" s="316"/>
      <c r="QF6" s="316"/>
      <c r="QG6" s="316"/>
      <c r="QH6" s="316"/>
      <c r="QI6" s="316"/>
      <c r="QJ6" s="316"/>
      <c r="QK6" s="316"/>
      <c r="QL6" s="316"/>
      <c r="QM6" s="316"/>
      <c r="QN6" s="316"/>
      <c r="QO6" s="316"/>
      <c r="QP6" s="316"/>
      <c r="QQ6" s="316"/>
      <c r="QR6" s="128"/>
      <c r="QS6" s="316"/>
      <c r="QT6" s="316"/>
      <c r="QU6" s="316"/>
      <c r="QV6" s="316"/>
      <c r="QW6" s="316"/>
      <c r="QX6" s="316"/>
      <c r="QY6" s="316"/>
      <c r="QZ6" s="316"/>
      <c r="RA6" s="316"/>
      <c r="RB6" s="316"/>
      <c r="RC6" s="316"/>
      <c r="RD6" s="316"/>
      <c r="RE6" s="316"/>
      <c r="RF6" s="316"/>
      <c r="RG6" s="316"/>
      <c r="RH6" s="316"/>
      <c r="RI6" s="316"/>
      <c r="RJ6" s="316"/>
      <c r="RK6" s="316"/>
      <c r="RL6" s="316"/>
      <c r="RM6" s="316"/>
      <c r="RN6" s="316"/>
      <c r="RO6" s="316"/>
      <c r="RP6" s="316"/>
      <c r="RQ6" s="316"/>
      <c r="RR6" s="316"/>
      <c r="RS6" s="316"/>
      <c r="RT6" s="316"/>
      <c r="RU6" s="316"/>
      <c r="RV6" s="316"/>
      <c r="RW6" s="316"/>
      <c r="RX6" s="316"/>
      <c r="RY6" s="316"/>
      <c r="RZ6" s="316"/>
      <c r="SA6" s="316"/>
      <c r="SB6" s="316"/>
      <c r="SC6" s="316"/>
      <c r="SD6" s="316"/>
      <c r="SE6" s="316"/>
      <c r="SF6" s="316"/>
      <c r="SG6" s="316"/>
      <c r="SH6" s="316"/>
      <c r="SI6" s="316"/>
      <c r="SJ6" s="316"/>
      <c r="SK6" s="316"/>
      <c r="SL6" s="316"/>
      <c r="SM6" s="316"/>
      <c r="SN6" s="316"/>
      <c r="SO6" s="316"/>
      <c r="SP6" s="128"/>
      <c r="SQ6" s="316"/>
      <c r="SR6" s="316"/>
      <c r="SS6" s="316"/>
      <c r="ST6" s="316"/>
      <c r="SU6" s="316"/>
      <c r="SV6" s="316"/>
      <c r="SW6" s="316"/>
      <c r="SX6" s="316"/>
      <c r="SY6" s="316"/>
      <c r="SZ6" s="316"/>
      <c r="TA6" s="316"/>
      <c r="TB6" s="316"/>
      <c r="TC6" s="316"/>
      <c r="TD6" s="316"/>
      <c r="TE6" s="316"/>
      <c r="TF6" s="316"/>
      <c r="TG6" s="316"/>
      <c r="TH6" s="316"/>
      <c r="TI6" s="316"/>
      <c r="TJ6" s="316"/>
      <c r="TK6" s="316"/>
      <c r="TL6" s="316"/>
      <c r="TM6" s="316"/>
      <c r="TN6" s="316"/>
      <c r="TO6" s="316"/>
      <c r="TP6" s="316"/>
      <c r="TQ6" s="316"/>
      <c r="TR6" s="316"/>
      <c r="TS6" s="316"/>
      <c r="TT6" s="316"/>
      <c r="TU6" s="316"/>
      <c r="TV6" s="316"/>
      <c r="TW6" s="316"/>
      <c r="TX6" s="316"/>
      <c r="TY6" s="316"/>
      <c r="TZ6" s="316"/>
      <c r="UA6" s="316"/>
      <c r="UB6" s="316"/>
      <c r="UC6" s="316"/>
      <c r="UD6" s="316"/>
      <c r="UE6" s="316"/>
      <c r="UF6" s="316"/>
      <c r="UG6" s="316"/>
      <c r="UH6" s="316"/>
      <c r="UI6" s="316"/>
      <c r="UJ6" s="316"/>
      <c r="UK6" s="316"/>
      <c r="UL6" s="316"/>
      <c r="UM6" s="316"/>
      <c r="UN6" s="128"/>
      <c r="UO6" s="316"/>
      <c r="UP6" s="316"/>
      <c r="UQ6" s="316"/>
      <c r="UR6" s="316"/>
      <c r="US6" s="316"/>
      <c r="UT6" s="316"/>
      <c r="UU6" s="316"/>
      <c r="UV6" s="316"/>
      <c r="UW6" s="316"/>
      <c r="UX6" s="316"/>
      <c r="UY6" s="316"/>
      <c r="UZ6" s="316"/>
      <c r="VA6" s="316"/>
      <c r="VB6" s="316"/>
      <c r="VC6" s="316"/>
      <c r="VD6" s="316"/>
      <c r="VE6" s="316"/>
      <c r="VF6" s="316"/>
      <c r="VG6" s="316"/>
      <c r="VH6" s="316"/>
      <c r="VI6" s="316"/>
      <c r="VJ6" s="316"/>
      <c r="VK6" s="316"/>
      <c r="VL6" s="316"/>
      <c r="VM6" s="316"/>
      <c r="VN6" s="316"/>
      <c r="VO6" s="316"/>
      <c r="VP6" s="316"/>
      <c r="VQ6" s="316"/>
      <c r="VR6" s="316"/>
      <c r="VS6" s="316"/>
      <c r="VT6" s="316"/>
      <c r="VU6" s="316"/>
      <c r="VV6" s="316"/>
      <c r="VW6" s="316"/>
      <c r="VX6" s="316"/>
      <c r="VY6" s="316"/>
      <c r="VZ6" s="316"/>
      <c r="WA6" s="316"/>
      <c r="WB6" s="316"/>
      <c r="WC6" s="316"/>
      <c r="WD6" s="316"/>
      <c r="WE6" s="316"/>
      <c r="WF6" s="316"/>
      <c r="WG6" s="316"/>
      <c r="WH6" s="316"/>
      <c r="WI6" s="316"/>
      <c r="WJ6" s="316"/>
      <c r="WK6" s="316"/>
      <c r="WL6" s="128"/>
      <c r="WM6" s="316"/>
      <c r="WN6" s="316"/>
      <c r="WO6" s="316"/>
      <c r="WP6" s="316"/>
      <c r="WQ6" s="316"/>
      <c r="WR6" s="316"/>
      <c r="WS6" s="316"/>
      <c r="WT6" s="316"/>
      <c r="WU6" s="316"/>
      <c r="WV6" s="316"/>
      <c r="WW6" s="316"/>
      <c r="WX6" s="316"/>
      <c r="WY6" s="316"/>
      <c r="WZ6" s="316"/>
      <c r="XA6" s="316"/>
      <c r="XB6" s="316"/>
      <c r="XC6" s="316"/>
      <c r="XD6" s="316"/>
      <c r="XE6" s="316"/>
      <c r="XF6" s="316"/>
      <c r="XG6" s="316"/>
      <c r="XH6" s="316"/>
      <c r="XI6" s="316"/>
      <c r="XJ6" s="316"/>
      <c r="XK6" s="316"/>
      <c r="XL6" s="316"/>
      <c r="XM6" s="316"/>
      <c r="XN6" s="316"/>
      <c r="XO6" s="316"/>
      <c r="XP6" s="316"/>
      <c r="XQ6" s="316"/>
      <c r="XR6" s="316"/>
      <c r="XS6" s="316"/>
      <c r="XT6" s="316"/>
      <c r="XU6" s="316"/>
      <c r="XV6" s="316"/>
      <c r="XW6" s="316"/>
      <c r="XX6" s="316"/>
      <c r="XY6" s="316"/>
      <c r="XZ6" s="316"/>
      <c r="YA6" s="316"/>
      <c r="YB6" s="316"/>
      <c r="YC6" s="316"/>
      <c r="YD6" s="316"/>
      <c r="YE6" s="316"/>
      <c r="YF6" s="316"/>
      <c r="YG6" s="316"/>
      <c r="YH6" s="316"/>
      <c r="YI6" s="316"/>
      <c r="YJ6" s="128"/>
      <c r="YK6" s="316"/>
      <c r="YL6" s="316"/>
      <c r="YM6" s="316"/>
      <c r="YN6" s="316"/>
      <c r="YO6" s="316"/>
      <c r="YP6" s="316"/>
      <c r="YQ6" s="316"/>
      <c r="YR6" s="316"/>
      <c r="YS6" s="316"/>
      <c r="YT6" s="316"/>
      <c r="YU6" s="316"/>
      <c r="YV6" s="316"/>
      <c r="YW6" s="316"/>
      <c r="YX6" s="316"/>
      <c r="YY6" s="316"/>
      <c r="YZ6" s="316"/>
      <c r="ZA6" s="316"/>
      <c r="ZB6" s="316"/>
      <c r="ZC6" s="316"/>
      <c r="ZD6" s="316"/>
      <c r="ZE6" s="316"/>
      <c r="ZF6" s="316"/>
      <c r="ZG6" s="316"/>
      <c r="ZH6" s="316"/>
      <c r="ZI6" s="316"/>
      <c r="ZJ6" s="316"/>
      <c r="ZK6" s="316"/>
      <c r="ZL6" s="316"/>
      <c r="ZM6" s="316"/>
      <c r="ZN6" s="316"/>
      <c r="ZO6" s="316"/>
      <c r="ZP6" s="316"/>
      <c r="ZQ6" s="316"/>
      <c r="ZR6" s="316"/>
      <c r="ZS6" s="316"/>
      <c r="ZT6" s="316"/>
      <c r="ZU6" s="316"/>
      <c r="ZV6" s="316"/>
      <c r="ZW6" s="316"/>
      <c r="ZX6" s="316"/>
      <c r="ZY6" s="316"/>
      <c r="ZZ6" s="316"/>
      <c r="AAA6" s="316"/>
      <c r="AAB6" s="316"/>
      <c r="AAC6" s="316"/>
      <c r="AAD6" s="316"/>
      <c r="AAE6" s="316"/>
      <c r="AAF6" s="316"/>
      <c r="AAG6" s="316"/>
      <c r="AAH6" s="128"/>
      <c r="AAI6" s="316"/>
      <c r="AAJ6" s="316"/>
      <c r="AAK6" s="316"/>
      <c r="AAL6" s="316"/>
      <c r="AAM6" s="316"/>
      <c r="AAN6" s="316"/>
      <c r="AAO6" s="316"/>
      <c r="AAP6" s="316"/>
      <c r="AAQ6" s="316"/>
      <c r="AAR6" s="316"/>
      <c r="AAS6" s="316"/>
      <c r="AAT6" s="316"/>
      <c r="AAU6" s="316"/>
      <c r="AAV6" s="316"/>
      <c r="AAW6" s="316"/>
      <c r="AAX6" s="316"/>
      <c r="AAY6" s="316"/>
      <c r="AAZ6" s="316"/>
      <c r="ABA6" s="316"/>
      <c r="ABB6" s="316"/>
      <c r="ABC6" s="316"/>
      <c r="ABD6" s="316"/>
      <c r="ABE6" s="316"/>
      <c r="ABF6" s="316"/>
      <c r="ABG6" s="316"/>
      <c r="ABH6" s="316"/>
      <c r="ABI6" s="316"/>
      <c r="ABJ6" s="316"/>
      <c r="ABK6" s="316"/>
      <c r="ABL6" s="316"/>
      <c r="ABM6" s="316"/>
      <c r="ABN6" s="316"/>
      <c r="ABO6" s="316"/>
      <c r="ABP6" s="316"/>
      <c r="ABQ6" s="316"/>
      <c r="ABR6" s="316"/>
      <c r="ABS6" s="316"/>
      <c r="ABT6" s="316"/>
      <c r="ABU6" s="316"/>
      <c r="ABV6" s="316"/>
      <c r="ABW6" s="316"/>
      <c r="ABX6" s="316"/>
      <c r="ABY6" s="316"/>
      <c r="ABZ6" s="316"/>
      <c r="ACA6" s="316"/>
      <c r="ACB6" s="316"/>
      <c r="ACC6" s="316"/>
      <c r="ACD6" s="316"/>
      <c r="ACE6" s="316"/>
      <c r="ACF6" s="128"/>
      <c r="ACG6" s="316"/>
      <c r="ACH6" s="316"/>
      <c r="ACI6" s="316"/>
      <c r="ACJ6" s="316"/>
      <c r="ACK6" s="316"/>
      <c r="ACL6" s="316"/>
      <c r="ACM6" s="316"/>
      <c r="ACN6" s="316"/>
      <c r="ACO6" s="316"/>
      <c r="ACP6" s="316"/>
      <c r="ACQ6" s="316"/>
      <c r="ACR6" s="316"/>
      <c r="ACS6" s="316"/>
      <c r="ACT6" s="316"/>
      <c r="ACU6" s="316"/>
      <c r="ACV6" s="316"/>
      <c r="ACW6" s="316"/>
      <c r="ACX6" s="316"/>
      <c r="ACY6" s="316"/>
      <c r="ACZ6" s="316"/>
      <c r="ADA6" s="316"/>
      <c r="ADB6" s="316"/>
      <c r="ADC6" s="316"/>
      <c r="ADD6" s="316"/>
      <c r="ADE6" s="316"/>
      <c r="ADF6" s="316"/>
      <c r="ADG6" s="316"/>
      <c r="ADH6" s="316"/>
      <c r="ADI6" s="316"/>
      <c r="ADJ6" s="316"/>
      <c r="ADK6" s="316"/>
      <c r="ADL6" s="316"/>
      <c r="ADM6" s="316"/>
      <c r="ADN6" s="316"/>
      <c r="ADO6" s="316"/>
      <c r="ADP6" s="316"/>
      <c r="ADQ6" s="316"/>
      <c r="ADR6" s="316"/>
      <c r="ADS6" s="316"/>
      <c r="ADT6" s="316"/>
      <c r="ADU6" s="316"/>
      <c r="ADV6" s="316"/>
      <c r="ADW6" s="316"/>
      <c r="ADX6" s="316"/>
      <c r="ADY6" s="316"/>
      <c r="ADZ6" s="316"/>
      <c r="AEA6" s="316"/>
      <c r="AEB6" s="316"/>
      <c r="AEC6" s="316"/>
      <c r="AED6" s="128"/>
      <c r="AEE6" s="316"/>
      <c r="AEF6" s="316"/>
      <c r="AEG6" s="316"/>
      <c r="AEH6" s="316"/>
      <c r="AEI6" s="316"/>
      <c r="AEJ6" s="316"/>
      <c r="AEK6" s="316"/>
      <c r="AEL6" s="316"/>
      <c r="AEM6" s="316"/>
      <c r="AEN6" s="316"/>
      <c r="AEO6" s="316"/>
      <c r="AEP6" s="316"/>
      <c r="AEQ6" s="316"/>
      <c r="AER6" s="316"/>
      <c r="AES6" s="316"/>
      <c r="AET6" s="316"/>
      <c r="AEU6" s="316"/>
      <c r="AEV6" s="316"/>
      <c r="AEW6" s="316"/>
      <c r="AEX6" s="316"/>
      <c r="AEY6" s="316"/>
      <c r="AEZ6" s="316"/>
      <c r="AFA6" s="316"/>
      <c r="AFB6" s="316"/>
      <c r="AFC6" s="316"/>
      <c r="AFD6" s="316"/>
      <c r="AFE6" s="316"/>
      <c r="AFF6" s="316"/>
      <c r="AFG6" s="316"/>
      <c r="AFH6" s="316"/>
      <c r="AFI6" s="316"/>
      <c r="AFJ6" s="316"/>
      <c r="AFK6" s="316"/>
      <c r="AFL6" s="316"/>
      <c r="AFM6" s="316"/>
      <c r="AFN6" s="316"/>
      <c r="AFO6" s="316"/>
      <c r="AFP6" s="316"/>
      <c r="AFQ6" s="316"/>
      <c r="AFR6" s="316"/>
      <c r="AFS6" s="316"/>
      <c r="AFT6" s="316"/>
      <c r="AFU6" s="316"/>
      <c r="AFV6" s="316"/>
      <c r="AFW6" s="316"/>
      <c r="AFX6" s="316"/>
      <c r="AFY6" s="316"/>
      <c r="AFZ6" s="316"/>
      <c r="AGA6" s="316"/>
      <c r="AGB6" s="128"/>
      <c r="AGC6" s="316"/>
      <c r="AGD6" s="316"/>
      <c r="AGE6" s="316"/>
      <c r="AGF6" s="316"/>
      <c r="AGG6" s="316"/>
      <c r="AGH6" s="316"/>
      <c r="AGI6" s="316"/>
      <c r="AGJ6" s="316"/>
      <c r="AGK6" s="316"/>
      <c r="AGL6" s="316"/>
      <c r="AGM6" s="316"/>
      <c r="AGN6" s="316"/>
      <c r="AGO6" s="316"/>
      <c r="AGP6" s="316"/>
      <c r="AGQ6" s="316"/>
      <c r="AGR6" s="316"/>
      <c r="AGS6" s="316"/>
      <c r="AGT6" s="316"/>
      <c r="AGU6" s="316"/>
      <c r="AGV6" s="316"/>
      <c r="AGW6" s="316"/>
      <c r="AGX6" s="316"/>
      <c r="AGY6" s="316"/>
      <c r="AGZ6" s="316"/>
      <c r="AHA6" s="316"/>
      <c r="AHB6" s="316"/>
      <c r="AHC6" s="316"/>
      <c r="AHD6" s="316"/>
      <c r="AHE6" s="316"/>
      <c r="AHF6" s="316"/>
      <c r="AHG6" s="316"/>
      <c r="AHH6" s="316"/>
      <c r="AHI6" s="316"/>
      <c r="AHJ6" s="316"/>
      <c r="AHK6" s="316"/>
      <c r="AHL6" s="316"/>
      <c r="AHM6" s="316"/>
      <c r="AHN6" s="316"/>
      <c r="AHO6" s="316"/>
      <c r="AHP6" s="316"/>
      <c r="AHQ6" s="316"/>
      <c r="AHR6" s="316"/>
      <c r="AHS6" s="316"/>
      <c r="AHT6" s="316"/>
      <c r="AHU6" s="316"/>
      <c r="AHV6" s="316"/>
      <c r="AHW6" s="316"/>
      <c r="AHX6" s="316"/>
      <c r="AHY6" s="316"/>
      <c r="AHZ6" s="128"/>
      <c r="AIA6" s="316"/>
      <c r="AIB6" s="316"/>
      <c r="AIC6" s="316"/>
      <c r="AID6" s="316"/>
      <c r="AIE6" s="316"/>
      <c r="AIF6" s="316"/>
      <c r="AIG6" s="316"/>
      <c r="AIH6" s="316"/>
      <c r="AII6" s="316"/>
      <c r="AIJ6" s="316"/>
      <c r="AIK6" s="316"/>
      <c r="AIL6" s="316"/>
      <c r="AIM6" s="316"/>
      <c r="AIN6" s="316"/>
      <c r="AIO6" s="316"/>
      <c r="AIP6" s="316"/>
      <c r="AIQ6" s="316"/>
      <c r="AIR6" s="316"/>
      <c r="AIS6" s="316"/>
      <c r="AIT6" s="316"/>
      <c r="AIU6" s="316"/>
      <c r="AIV6" s="316"/>
      <c r="AIW6" s="316"/>
      <c r="AIX6" s="316"/>
      <c r="AIY6" s="316"/>
      <c r="AIZ6" s="316"/>
      <c r="AJA6" s="316"/>
      <c r="AJB6" s="316"/>
      <c r="AJC6" s="316"/>
      <c r="AJD6" s="316"/>
      <c r="AJE6" s="316"/>
      <c r="AJF6" s="316"/>
      <c r="AJG6" s="316"/>
      <c r="AJH6" s="316"/>
      <c r="AJI6" s="316"/>
      <c r="AJJ6" s="316"/>
      <c r="AJK6" s="316"/>
      <c r="AJL6" s="316"/>
      <c r="AJM6" s="316"/>
      <c r="AJN6" s="316"/>
      <c r="AJO6" s="316"/>
      <c r="AJP6" s="316"/>
      <c r="AJQ6" s="316"/>
      <c r="AJR6" s="316"/>
      <c r="AJS6" s="316"/>
      <c r="AJT6" s="316"/>
      <c r="AJU6" s="316"/>
      <c r="AJV6" s="316"/>
      <c r="AJW6" s="316"/>
      <c r="AJX6" s="128"/>
      <c r="AJY6" s="316"/>
      <c r="AJZ6" s="316"/>
      <c r="AKA6" s="316"/>
      <c r="AKB6" s="316"/>
      <c r="AKC6" s="316"/>
      <c r="AKD6" s="316"/>
      <c r="AKE6" s="316"/>
      <c r="AKF6" s="316"/>
      <c r="AKG6" s="316"/>
      <c r="AKH6" s="316"/>
      <c r="AKI6" s="316"/>
      <c r="AKJ6" s="316"/>
      <c r="AKK6" s="316"/>
      <c r="AKL6" s="316"/>
      <c r="AKM6" s="316"/>
      <c r="AKN6" s="316"/>
      <c r="AKO6" s="316"/>
      <c r="AKP6" s="316"/>
      <c r="AKQ6" s="316"/>
      <c r="AKR6" s="316"/>
      <c r="AKS6" s="316"/>
      <c r="AKT6" s="316"/>
      <c r="AKU6" s="316"/>
      <c r="AKV6" s="316"/>
      <c r="AKW6" s="316"/>
      <c r="AKX6" s="316"/>
      <c r="AKY6" s="316"/>
      <c r="AKZ6" s="316"/>
      <c r="ALA6" s="316"/>
      <c r="ALB6" s="316"/>
      <c r="ALC6" s="316"/>
      <c r="ALD6" s="316"/>
      <c r="ALE6" s="316"/>
      <c r="ALF6" s="316"/>
      <c r="ALG6" s="316"/>
      <c r="ALH6" s="316"/>
      <c r="ALI6" s="316"/>
      <c r="ALJ6" s="316"/>
      <c r="ALK6" s="316"/>
      <c r="ALL6" s="316"/>
      <c r="ALM6" s="316"/>
      <c r="ALN6" s="316"/>
      <c r="ALO6" s="316"/>
      <c r="ALP6" s="316"/>
      <c r="ALQ6" s="316"/>
      <c r="ALR6" s="316"/>
      <c r="ALS6" s="316"/>
      <c r="ALT6" s="316"/>
      <c r="ALU6" s="316"/>
      <c r="ALV6" s="128"/>
      <c r="ALW6" s="316"/>
      <c r="ALX6" s="316"/>
      <c r="ALY6" s="316"/>
      <c r="ALZ6" s="316"/>
      <c r="AMA6" s="316"/>
      <c r="AMB6" s="316"/>
      <c r="AMC6" s="316"/>
      <c r="AMD6" s="316"/>
      <c r="AME6" s="316"/>
      <c r="AMF6" s="316"/>
      <c r="AMG6" s="316"/>
      <c r="AMH6" s="316"/>
      <c r="AMI6" s="316"/>
      <c r="AMJ6" s="316"/>
      <c r="AMK6" s="316"/>
      <c r="AML6" s="316"/>
      <c r="AMM6" s="316"/>
      <c r="AMN6" s="316"/>
      <c r="AMO6" s="316"/>
      <c r="AMP6" s="316"/>
      <c r="AMQ6" s="316"/>
      <c r="AMR6" s="316"/>
      <c r="AMS6" s="316"/>
      <c r="AMT6" s="316"/>
      <c r="AMU6" s="316"/>
      <c r="AMV6" s="316"/>
      <c r="AMW6" s="316"/>
      <c r="AMX6" s="316"/>
      <c r="AMY6" s="316"/>
      <c r="AMZ6" s="316"/>
      <c r="ANA6" s="316"/>
      <c r="ANB6" s="316"/>
      <c r="ANC6" s="316"/>
      <c r="AND6" s="316"/>
      <c r="ANE6" s="316"/>
      <c r="ANF6" s="316"/>
      <c r="ANG6" s="316"/>
      <c r="ANH6" s="316"/>
      <c r="ANI6" s="316"/>
      <c r="ANJ6" s="316"/>
      <c r="ANK6" s="316"/>
      <c r="ANL6" s="316"/>
      <c r="ANM6" s="316"/>
      <c r="ANN6" s="316"/>
      <c r="ANO6" s="316"/>
      <c r="ANP6" s="316"/>
      <c r="ANQ6" s="316"/>
      <c r="ANR6" s="316"/>
      <c r="ANS6" s="316"/>
      <c r="ANT6" s="128"/>
      <c r="ANU6" s="316"/>
      <c r="ANV6" s="316"/>
      <c r="ANW6" s="316"/>
      <c r="ANX6" s="316"/>
      <c r="ANY6" s="316"/>
      <c r="ANZ6" s="316"/>
      <c r="AOA6" s="316"/>
      <c r="AOB6" s="316"/>
      <c r="AOC6" s="316"/>
      <c r="AOD6" s="316"/>
      <c r="AOE6" s="316"/>
      <c r="AOF6" s="316"/>
      <c r="AOG6" s="316"/>
      <c r="AOH6" s="316"/>
      <c r="AOI6" s="316"/>
      <c r="AOJ6" s="316"/>
      <c r="AOK6" s="316"/>
      <c r="AOL6" s="316"/>
      <c r="AOM6" s="316"/>
      <c r="AON6" s="316"/>
      <c r="AOO6" s="316"/>
      <c r="AOP6" s="316"/>
      <c r="AOQ6" s="316"/>
      <c r="AOR6" s="316"/>
      <c r="AOS6" s="316"/>
      <c r="AOT6" s="316"/>
      <c r="AOU6" s="316"/>
      <c r="AOV6" s="316"/>
      <c r="AOW6" s="316"/>
      <c r="AOX6" s="316"/>
      <c r="AOY6" s="316"/>
      <c r="AOZ6" s="316"/>
      <c r="APA6" s="316"/>
      <c r="APB6" s="316"/>
      <c r="APC6" s="316"/>
      <c r="APD6" s="316"/>
      <c r="APE6" s="316"/>
      <c r="APF6" s="316"/>
      <c r="APG6" s="316"/>
      <c r="APH6" s="316"/>
      <c r="API6" s="316"/>
      <c r="APJ6" s="316"/>
      <c r="APK6" s="316"/>
      <c r="APL6" s="316"/>
      <c r="APM6" s="316"/>
      <c r="APN6" s="316"/>
      <c r="APO6" s="316"/>
      <c r="APP6" s="316"/>
      <c r="APQ6" s="316"/>
      <c r="APR6" s="128"/>
      <c r="APS6" s="316"/>
      <c r="APT6" s="316"/>
      <c r="APU6" s="316"/>
      <c r="APV6" s="316"/>
      <c r="APW6" s="316"/>
      <c r="APX6" s="316"/>
      <c r="APY6" s="316"/>
      <c r="APZ6" s="316"/>
      <c r="AQA6" s="316"/>
      <c r="AQB6" s="316"/>
      <c r="AQC6" s="316"/>
      <c r="AQD6" s="316"/>
      <c r="AQE6" s="316"/>
      <c r="AQF6" s="316"/>
      <c r="AQG6" s="316"/>
      <c r="AQH6" s="316"/>
      <c r="AQI6" s="316"/>
      <c r="AQJ6" s="316"/>
      <c r="AQK6" s="316"/>
      <c r="AQL6" s="316"/>
      <c r="AQM6" s="316"/>
      <c r="AQN6" s="316"/>
      <c r="AQO6" s="316"/>
      <c r="AQP6" s="316"/>
      <c r="AQQ6" s="316"/>
      <c r="AQR6" s="316"/>
      <c r="AQS6" s="316"/>
      <c r="AQT6" s="316"/>
      <c r="AQU6" s="316"/>
      <c r="AQV6" s="316"/>
      <c r="AQW6" s="316"/>
      <c r="AQX6" s="316"/>
      <c r="AQY6" s="316"/>
      <c r="AQZ6" s="316"/>
      <c r="ARA6" s="316"/>
      <c r="ARB6" s="316"/>
      <c r="ARC6" s="316"/>
      <c r="ARD6" s="316"/>
      <c r="ARE6" s="316"/>
      <c r="ARF6" s="316"/>
      <c r="ARG6" s="316"/>
      <c r="ARH6" s="316"/>
      <c r="ARI6" s="316"/>
      <c r="ARJ6" s="316"/>
      <c r="ARK6" s="316"/>
      <c r="ARL6" s="316"/>
      <c r="ARM6" s="316"/>
      <c r="ARN6" s="316"/>
      <c r="ARO6" s="316"/>
      <c r="ARP6" s="128"/>
      <c r="ARQ6" s="316"/>
      <c r="ARR6" s="316"/>
      <c r="ARS6" s="316"/>
      <c r="ART6" s="316"/>
      <c r="ARU6" s="316"/>
      <c r="ARV6" s="316"/>
      <c r="ARW6" s="316"/>
      <c r="ARX6" s="316"/>
      <c r="ARY6" s="316"/>
      <c r="ARZ6" s="316"/>
      <c r="ASA6" s="316"/>
      <c r="ASB6" s="316"/>
      <c r="ASC6" s="316"/>
      <c r="ASD6" s="316"/>
      <c r="ASE6" s="316"/>
      <c r="ASF6" s="316"/>
      <c r="ASG6" s="316"/>
      <c r="ASH6" s="316"/>
      <c r="ASI6" s="316"/>
      <c r="ASJ6" s="316"/>
      <c r="ASK6" s="316"/>
      <c r="ASL6" s="316"/>
      <c r="ASM6" s="316"/>
      <c r="ASN6" s="316"/>
      <c r="ASO6" s="316"/>
      <c r="ASP6" s="316"/>
      <c r="ASQ6" s="316"/>
      <c r="ASR6" s="316"/>
      <c r="ASS6" s="316"/>
      <c r="AST6" s="316"/>
      <c r="ASU6" s="316"/>
      <c r="ASV6" s="316"/>
      <c r="ASW6" s="316"/>
      <c r="ASX6" s="316"/>
      <c r="ASY6" s="316"/>
      <c r="ASZ6" s="316"/>
      <c r="ATA6" s="316"/>
      <c r="ATB6" s="316"/>
      <c r="ATC6" s="316"/>
      <c r="ATD6" s="316"/>
      <c r="ATE6" s="316"/>
      <c r="ATF6" s="316"/>
      <c r="ATG6" s="316"/>
      <c r="ATH6" s="316"/>
      <c r="ATI6" s="316"/>
      <c r="ATJ6" s="316"/>
      <c r="ATK6" s="316"/>
      <c r="ATL6" s="316"/>
      <c r="ATM6" s="316"/>
      <c r="ATN6" s="128"/>
      <c r="ATO6" s="316"/>
      <c r="ATP6" s="316"/>
      <c r="ATQ6" s="316"/>
      <c r="ATR6" s="316"/>
      <c r="ATS6" s="316"/>
      <c r="ATT6" s="316"/>
      <c r="ATU6" s="316"/>
      <c r="ATV6" s="316"/>
      <c r="ATW6" s="316"/>
      <c r="ATX6" s="316"/>
      <c r="ATY6" s="316"/>
      <c r="ATZ6" s="316"/>
      <c r="AUA6" s="316"/>
      <c r="AUB6" s="316"/>
      <c r="AUC6" s="316"/>
      <c r="AUD6" s="316"/>
      <c r="AUE6" s="316"/>
      <c r="AUF6" s="316"/>
      <c r="AUG6" s="316"/>
      <c r="AUH6" s="316"/>
      <c r="AUI6" s="316"/>
      <c r="AUJ6" s="316"/>
      <c r="AUK6" s="316"/>
      <c r="AUL6" s="316"/>
      <c r="AUM6" s="316"/>
      <c r="AUN6" s="316"/>
      <c r="AUO6" s="316"/>
      <c r="AUP6" s="316"/>
      <c r="AUQ6" s="316"/>
      <c r="AUR6" s="316"/>
      <c r="AUS6" s="316"/>
      <c r="AUT6" s="316"/>
      <c r="AUU6" s="316"/>
      <c r="AUV6" s="316"/>
      <c r="AUW6" s="316"/>
      <c r="AUX6" s="316"/>
      <c r="AUY6" s="316"/>
      <c r="AUZ6" s="316"/>
      <c r="AVA6" s="316"/>
      <c r="AVB6" s="316"/>
      <c r="AVC6" s="316"/>
      <c r="AVD6" s="316"/>
      <c r="AVE6" s="316"/>
      <c r="AVF6" s="316"/>
      <c r="AVG6" s="316"/>
      <c r="AVH6" s="316"/>
      <c r="AVI6" s="316"/>
      <c r="AVJ6" s="316"/>
      <c r="AVK6" s="316"/>
      <c r="AVL6" s="128"/>
      <c r="AVM6" s="316"/>
      <c r="AVN6" s="316"/>
      <c r="AVO6" s="316"/>
      <c r="AVP6" s="316"/>
      <c r="AVQ6" s="316"/>
      <c r="AVR6" s="316"/>
      <c r="AVS6" s="316"/>
      <c r="AVT6" s="316"/>
      <c r="AVU6" s="316"/>
      <c r="AVV6" s="316"/>
      <c r="AVW6" s="316"/>
      <c r="AVX6" s="316"/>
      <c r="AVY6" s="316"/>
      <c r="AVZ6" s="316"/>
      <c r="AWA6" s="316"/>
      <c r="AWB6" s="316"/>
      <c r="AWC6" s="316"/>
      <c r="AWD6" s="316"/>
      <c r="AWE6" s="316"/>
      <c r="AWF6" s="316"/>
      <c r="AWG6" s="316"/>
      <c r="AWH6" s="316"/>
      <c r="AWI6" s="316"/>
      <c r="AWJ6" s="316"/>
      <c r="AWK6" s="316"/>
      <c r="AWL6" s="316"/>
      <c r="AWM6" s="316"/>
      <c r="AWN6" s="316"/>
      <c r="AWO6" s="316"/>
      <c r="AWP6" s="316"/>
      <c r="AWQ6" s="316"/>
      <c r="AWR6" s="316"/>
      <c r="AWS6" s="316"/>
      <c r="AWT6" s="316"/>
      <c r="AWU6" s="316"/>
      <c r="AWV6" s="316"/>
      <c r="AWW6" s="316"/>
      <c r="AWX6" s="316"/>
      <c r="AWY6" s="316"/>
      <c r="AWZ6" s="316"/>
      <c r="AXA6" s="316"/>
      <c r="AXB6" s="316"/>
      <c r="AXC6" s="316"/>
      <c r="AXD6" s="316"/>
      <c r="AXE6" s="316"/>
      <c r="AXF6" s="316"/>
      <c r="AXG6" s="316"/>
      <c r="AXH6" s="316"/>
      <c r="AXI6" s="316"/>
      <c r="AXJ6" s="128"/>
      <c r="AXK6" s="316"/>
      <c r="AXL6" s="316"/>
      <c r="AXM6" s="316"/>
      <c r="AXN6" s="316"/>
      <c r="AXO6" s="316"/>
      <c r="AXP6" s="316"/>
      <c r="AXQ6" s="316"/>
      <c r="AXR6" s="316"/>
      <c r="AXS6" s="316"/>
      <c r="AXT6" s="316"/>
      <c r="AXU6" s="316"/>
      <c r="AXV6" s="316"/>
      <c r="AXW6" s="316"/>
      <c r="AXX6" s="316"/>
      <c r="AXY6" s="316"/>
      <c r="AXZ6" s="316"/>
      <c r="AYA6" s="316"/>
      <c r="AYB6" s="316"/>
      <c r="AYC6" s="316"/>
      <c r="AYD6" s="316"/>
      <c r="AYE6" s="316"/>
      <c r="AYF6" s="316"/>
      <c r="AYG6" s="316"/>
      <c r="AYH6" s="316"/>
      <c r="AYI6" s="316"/>
      <c r="AYJ6" s="316"/>
      <c r="AYK6" s="316"/>
      <c r="AYL6" s="316"/>
      <c r="AYM6" s="316"/>
      <c r="AYN6" s="316"/>
      <c r="AYO6" s="316"/>
      <c r="AYP6" s="316"/>
      <c r="AYQ6" s="316"/>
      <c r="AYR6" s="316"/>
      <c r="AYS6" s="316"/>
      <c r="AYT6" s="316"/>
      <c r="AYU6" s="316"/>
      <c r="AYV6" s="316"/>
      <c r="AYW6" s="316"/>
      <c r="AYX6" s="316"/>
      <c r="AYY6" s="316"/>
      <c r="AYZ6" s="316"/>
      <c r="AZA6" s="316"/>
      <c r="AZB6" s="316"/>
      <c r="AZC6" s="316"/>
      <c r="AZD6" s="316"/>
      <c r="AZE6" s="316"/>
      <c r="AZF6" s="316"/>
      <c r="AZG6" s="316"/>
      <c r="AZH6" s="128"/>
      <c r="AZI6" s="316"/>
      <c r="AZJ6" s="316"/>
      <c r="AZK6" s="316"/>
      <c r="AZL6" s="316"/>
      <c r="AZM6" s="316"/>
      <c r="AZN6" s="316"/>
      <c r="AZO6" s="316"/>
      <c r="AZP6" s="316"/>
      <c r="AZQ6" s="316"/>
      <c r="AZR6" s="316"/>
      <c r="AZS6" s="316"/>
      <c r="AZT6" s="316"/>
      <c r="AZU6" s="316"/>
      <c r="AZV6" s="316"/>
      <c r="AZW6" s="316"/>
      <c r="AZX6" s="316"/>
      <c r="AZY6" s="316"/>
      <c r="AZZ6" s="316"/>
      <c r="BAA6" s="316"/>
      <c r="BAB6" s="316"/>
      <c r="BAC6" s="316"/>
      <c r="BAD6" s="316"/>
      <c r="BAE6" s="316"/>
      <c r="BAF6" s="316"/>
      <c r="BAG6" s="316"/>
      <c r="BAH6" s="316"/>
      <c r="BAI6" s="316"/>
      <c r="BAJ6" s="316"/>
      <c r="BAK6" s="316"/>
      <c r="BAL6" s="316"/>
      <c r="BAM6" s="316"/>
      <c r="BAN6" s="316"/>
      <c r="BAO6" s="316"/>
      <c r="BAP6" s="316"/>
      <c r="BAQ6" s="316"/>
      <c r="BAR6" s="316"/>
      <c r="BAS6" s="316"/>
      <c r="BAT6" s="316"/>
      <c r="BAU6" s="316"/>
      <c r="BAV6" s="316"/>
      <c r="BAW6" s="316"/>
      <c r="BAX6" s="316"/>
      <c r="BAY6" s="316"/>
      <c r="BAZ6" s="316"/>
      <c r="BBA6" s="316"/>
      <c r="BBB6" s="316"/>
      <c r="BBC6" s="316"/>
      <c r="BBD6" s="316"/>
      <c r="BBE6" s="316"/>
      <c r="BBF6" s="128"/>
      <c r="BBG6" s="316"/>
      <c r="BBH6" s="316"/>
      <c r="BBI6" s="316"/>
      <c r="BBJ6" s="316"/>
      <c r="BBK6" s="316"/>
      <c r="BBL6" s="316"/>
      <c r="BBM6" s="316"/>
      <c r="BBN6" s="316"/>
      <c r="BBO6" s="316"/>
      <c r="BBP6" s="316"/>
      <c r="BBQ6" s="316"/>
      <c r="BBR6" s="316"/>
      <c r="BBS6" s="316"/>
      <c r="BBT6" s="316"/>
      <c r="BBU6" s="316"/>
      <c r="BBV6" s="316"/>
      <c r="BBW6" s="316"/>
      <c r="BBX6" s="316"/>
      <c r="BBY6" s="316"/>
      <c r="BBZ6" s="316"/>
      <c r="BCA6" s="316"/>
      <c r="BCB6" s="316"/>
      <c r="BCC6" s="316"/>
      <c r="BCD6" s="316"/>
      <c r="BCE6" s="316"/>
      <c r="BCF6" s="316"/>
      <c r="BCG6" s="316"/>
      <c r="BCH6" s="316"/>
      <c r="BCI6" s="316"/>
      <c r="BCJ6" s="316"/>
      <c r="BCK6" s="316"/>
      <c r="BCL6" s="316"/>
      <c r="BCM6" s="316"/>
      <c r="BCN6" s="316"/>
      <c r="BCO6" s="316"/>
      <c r="BCP6" s="316"/>
      <c r="BCQ6" s="316"/>
      <c r="BCR6" s="316"/>
      <c r="BCS6" s="316"/>
      <c r="BCT6" s="316"/>
      <c r="BCU6" s="316"/>
      <c r="BCV6" s="316"/>
      <c r="BCW6" s="316"/>
      <c r="BCX6" s="316"/>
      <c r="BCY6" s="316"/>
      <c r="BCZ6" s="316"/>
      <c r="BDA6" s="316"/>
      <c r="BDB6" s="316"/>
      <c r="BDC6" s="316"/>
      <c r="BDD6" s="128"/>
      <c r="BDE6" s="316"/>
      <c r="BDF6" s="316"/>
      <c r="BDG6" s="316"/>
      <c r="BDH6" s="316"/>
      <c r="BDI6" s="316"/>
      <c r="BDJ6" s="316"/>
      <c r="BDK6" s="316"/>
      <c r="BDL6" s="316"/>
      <c r="BDM6" s="316"/>
      <c r="BDN6" s="316"/>
      <c r="BDO6" s="316"/>
      <c r="BDP6" s="316"/>
      <c r="BDQ6" s="316"/>
      <c r="BDR6" s="316"/>
      <c r="BDS6" s="316"/>
      <c r="BDT6" s="316"/>
      <c r="BDU6" s="316"/>
      <c r="BDV6" s="316"/>
      <c r="BDW6" s="316"/>
      <c r="BDX6" s="316"/>
      <c r="BDY6" s="316"/>
      <c r="BDZ6" s="316"/>
      <c r="BEA6" s="316"/>
      <c r="BEB6" s="316"/>
      <c r="BEC6" s="316"/>
      <c r="BED6" s="316"/>
      <c r="BEE6" s="316"/>
      <c r="BEF6" s="316"/>
      <c r="BEG6" s="316"/>
      <c r="BEH6" s="316"/>
      <c r="BEI6" s="316"/>
      <c r="BEJ6" s="316"/>
      <c r="BEK6" s="316"/>
      <c r="BEL6" s="316"/>
      <c r="BEM6" s="316"/>
      <c r="BEN6" s="316"/>
      <c r="BEO6" s="316"/>
      <c r="BEP6" s="316"/>
      <c r="BEQ6" s="316"/>
      <c r="BER6" s="316"/>
      <c r="BES6" s="316"/>
      <c r="BET6" s="316"/>
      <c r="BEU6" s="316"/>
      <c r="BEV6" s="316"/>
      <c r="BEW6" s="316"/>
      <c r="BEX6" s="316"/>
      <c r="BEY6" s="316"/>
      <c r="BEZ6" s="316"/>
      <c r="BFA6" s="316"/>
      <c r="BFB6" s="128"/>
      <c r="BFC6" s="316"/>
      <c r="BFD6" s="316"/>
      <c r="BFE6" s="316"/>
      <c r="BFF6" s="316"/>
      <c r="BFG6" s="316"/>
      <c r="BFH6" s="316"/>
      <c r="BFI6" s="316"/>
      <c r="BFJ6" s="316"/>
      <c r="BFK6" s="316"/>
      <c r="BFL6" s="316"/>
      <c r="BFM6" s="316"/>
      <c r="BFN6" s="316"/>
      <c r="BFO6" s="316"/>
      <c r="BFP6" s="316"/>
      <c r="BFQ6" s="316"/>
      <c r="BFR6" s="316"/>
      <c r="BFS6" s="316"/>
      <c r="BFT6" s="316"/>
      <c r="BFU6" s="316"/>
      <c r="BFV6" s="316"/>
      <c r="BFW6" s="316"/>
      <c r="BFX6" s="316"/>
      <c r="BFY6" s="316"/>
      <c r="BFZ6" s="316"/>
      <c r="BGA6" s="316"/>
      <c r="BGB6" s="316"/>
      <c r="BGC6" s="316"/>
      <c r="BGD6" s="316"/>
      <c r="BGE6" s="316"/>
      <c r="BGF6" s="316"/>
      <c r="BGG6" s="316"/>
      <c r="BGH6" s="316"/>
      <c r="BGI6" s="316"/>
      <c r="BGJ6" s="316"/>
      <c r="BGK6" s="316"/>
      <c r="BGL6" s="316"/>
      <c r="BGM6" s="316"/>
      <c r="BGN6" s="316"/>
      <c r="BGO6" s="316"/>
      <c r="BGP6" s="316"/>
      <c r="BGQ6" s="316"/>
      <c r="BGR6" s="316"/>
      <c r="BGS6" s="316"/>
      <c r="BGT6" s="316"/>
      <c r="BGU6" s="316"/>
      <c r="BGV6" s="316"/>
      <c r="BGW6" s="316"/>
      <c r="BGX6" s="316"/>
      <c r="BGY6" s="316"/>
      <c r="BGZ6" s="128"/>
      <c r="BHA6" s="316"/>
      <c r="BHB6" s="316"/>
      <c r="BHC6" s="316"/>
      <c r="BHD6" s="316"/>
      <c r="BHE6" s="316"/>
      <c r="BHF6" s="316"/>
      <c r="BHG6" s="316"/>
      <c r="BHH6" s="316"/>
      <c r="BHI6" s="316"/>
      <c r="BHJ6" s="316"/>
      <c r="BHK6" s="316"/>
      <c r="BHL6" s="316"/>
      <c r="BHM6" s="316"/>
      <c r="BHN6" s="316"/>
      <c r="BHO6" s="316"/>
      <c r="BHP6" s="316"/>
      <c r="BHQ6" s="316"/>
      <c r="BHR6" s="316"/>
      <c r="BHS6" s="316"/>
      <c r="BHT6" s="316"/>
      <c r="BHU6" s="316"/>
      <c r="BHV6" s="316"/>
      <c r="BHW6" s="316"/>
      <c r="BHX6" s="316"/>
      <c r="BHY6" s="316"/>
      <c r="BHZ6" s="316"/>
      <c r="BIA6" s="316"/>
      <c r="BIB6" s="316"/>
      <c r="BIC6" s="316"/>
      <c r="BID6" s="316"/>
      <c r="BIE6" s="316"/>
      <c r="BIF6" s="316"/>
      <c r="BIG6" s="316"/>
      <c r="BIH6" s="316"/>
      <c r="BII6" s="316"/>
      <c r="BIJ6" s="316"/>
      <c r="BIK6" s="316"/>
      <c r="BIL6" s="316"/>
      <c r="BIM6" s="316"/>
      <c r="BIN6" s="316"/>
      <c r="BIO6" s="316"/>
      <c r="BIP6" s="316"/>
      <c r="BIQ6" s="316"/>
      <c r="BIR6" s="316"/>
      <c r="BIS6" s="316"/>
      <c r="BIT6" s="316"/>
      <c r="BIU6" s="316"/>
      <c r="BIV6" s="316"/>
      <c r="BIW6" s="316"/>
      <c r="BIX6" s="128"/>
      <c r="BIY6" s="316"/>
      <c r="BIZ6" s="316"/>
      <c r="BJA6" s="316"/>
      <c r="BJB6" s="316"/>
      <c r="BJC6" s="316"/>
      <c r="BJD6" s="316"/>
      <c r="BJE6" s="316"/>
      <c r="BJF6" s="316"/>
      <c r="BJG6" s="316"/>
      <c r="BJH6" s="316"/>
      <c r="BJI6" s="316"/>
      <c r="BJJ6" s="316"/>
      <c r="BJK6" s="316"/>
      <c r="BJL6" s="316"/>
      <c r="BJM6" s="316"/>
      <c r="BJN6" s="316"/>
      <c r="BJO6" s="316"/>
      <c r="BJP6" s="316"/>
      <c r="BJQ6" s="316"/>
      <c r="BJR6" s="316"/>
      <c r="BJS6" s="316"/>
      <c r="BJT6" s="316"/>
      <c r="BJU6" s="316"/>
      <c r="BJV6" s="316"/>
      <c r="BJW6" s="316"/>
      <c r="BJX6" s="316"/>
      <c r="BJY6" s="316"/>
      <c r="BJZ6" s="316"/>
      <c r="BKA6" s="316"/>
      <c r="BKB6" s="316"/>
      <c r="BKC6" s="316"/>
      <c r="BKD6" s="316"/>
      <c r="BKE6" s="316"/>
      <c r="BKF6" s="316"/>
      <c r="BKG6" s="316"/>
      <c r="BKH6" s="316"/>
      <c r="BKI6" s="316"/>
      <c r="BKJ6" s="316"/>
      <c r="BKK6" s="316"/>
      <c r="BKL6" s="316"/>
      <c r="BKM6" s="316"/>
      <c r="BKN6" s="316"/>
      <c r="BKO6" s="316"/>
      <c r="BKP6" s="316"/>
      <c r="BKQ6" s="316"/>
      <c r="BKR6" s="316"/>
      <c r="BKS6" s="316"/>
      <c r="BKT6" s="316"/>
      <c r="BKU6" s="316"/>
      <c r="BKV6" s="128"/>
      <c r="BKW6" s="316"/>
      <c r="BKX6" s="316"/>
      <c r="BKY6" s="316"/>
      <c r="BKZ6" s="316"/>
      <c r="BLA6" s="316"/>
      <c r="BLB6" s="316"/>
      <c r="BLC6" s="316"/>
      <c r="BLD6" s="316"/>
      <c r="BLE6" s="316"/>
      <c r="BLF6" s="316"/>
      <c r="BLG6" s="316"/>
      <c r="BLH6" s="316"/>
      <c r="BLI6" s="316"/>
      <c r="BLJ6" s="316"/>
      <c r="BLK6" s="316"/>
      <c r="BLL6" s="316"/>
      <c r="BLM6" s="316"/>
      <c r="BLN6" s="316"/>
      <c r="BLO6" s="316"/>
      <c r="BLP6" s="316"/>
      <c r="BLQ6" s="316"/>
      <c r="BLR6" s="316"/>
      <c r="BLS6" s="316"/>
      <c r="BLT6" s="316"/>
      <c r="BLU6" s="316"/>
      <c r="BLV6" s="316"/>
      <c r="BLW6" s="316"/>
      <c r="BLX6" s="316"/>
      <c r="BLY6" s="316"/>
      <c r="BLZ6" s="316"/>
      <c r="BMA6" s="316"/>
      <c r="BMB6" s="316"/>
      <c r="BMC6" s="316"/>
      <c r="BMD6" s="316"/>
      <c r="BME6" s="316"/>
      <c r="BMF6" s="316"/>
      <c r="BMG6" s="316"/>
      <c r="BMH6" s="316"/>
      <c r="BMI6" s="316"/>
      <c r="BMJ6" s="316"/>
      <c r="BMK6" s="316"/>
      <c r="BML6" s="316"/>
      <c r="BMM6" s="316"/>
      <c r="BMN6" s="316"/>
      <c r="BMO6" s="316"/>
      <c r="BMP6" s="316"/>
      <c r="BMQ6" s="316"/>
      <c r="BMR6" s="316"/>
      <c r="BMS6" s="316"/>
      <c r="BMT6" s="128"/>
      <c r="BMU6" s="316"/>
      <c r="BMV6" s="316"/>
      <c r="BMW6" s="316"/>
      <c r="BMX6" s="316"/>
      <c r="BMY6" s="316"/>
      <c r="BMZ6" s="316"/>
      <c r="BNA6" s="316"/>
      <c r="BNB6" s="316"/>
      <c r="BNC6" s="316"/>
      <c r="BND6" s="316"/>
      <c r="BNE6" s="316"/>
      <c r="BNF6" s="316"/>
      <c r="BNG6" s="316"/>
      <c r="BNH6" s="316"/>
      <c r="BNI6" s="316"/>
      <c r="BNJ6" s="316"/>
      <c r="BNK6" s="316"/>
      <c r="BNL6" s="316"/>
      <c r="BNM6" s="316"/>
      <c r="BNN6" s="316"/>
      <c r="BNO6" s="316"/>
      <c r="BNP6" s="316"/>
      <c r="BNQ6" s="316"/>
      <c r="BNR6" s="316"/>
      <c r="BNS6" s="316"/>
      <c r="BNT6" s="316"/>
      <c r="BNU6" s="316"/>
      <c r="BNV6" s="316"/>
      <c r="BNW6" s="316"/>
      <c r="BNX6" s="316"/>
      <c r="BNY6" s="316"/>
      <c r="BNZ6" s="316"/>
      <c r="BOA6" s="316"/>
      <c r="BOB6" s="316"/>
      <c r="BOC6" s="316"/>
      <c r="BOD6" s="316"/>
      <c r="BOE6" s="316"/>
      <c r="BOF6" s="316"/>
      <c r="BOG6" s="316"/>
      <c r="BOH6" s="316"/>
      <c r="BOI6" s="316"/>
      <c r="BOJ6" s="316"/>
      <c r="BOK6" s="316"/>
      <c r="BOL6" s="316"/>
      <c r="BOM6" s="316"/>
      <c r="BON6" s="316"/>
      <c r="BOO6" s="316"/>
      <c r="BOP6" s="316"/>
      <c r="BOQ6" s="316"/>
      <c r="BOR6" s="128"/>
      <c r="BOS6" s="316"/>
      <c r="BOT6" s="316"/>
      <c r="BOU6" s="316"/>
      <c r="BOV6" s="316"/>
      <c r="BOW6" s="316"/>
      <c r="BOX6" s="316"/>
      <c r="BOY6" s="316"/>
      <c r="BOZ6" s="316"/>
      <c r="BPA6" s="316"/>
      <c r="BPB6" s="316"/>
      <c r="BPC6" s="316"/>
      <c r="BPD6" s="316"/>
      <c r="BPE6" s="316"/>
      <c r="BPF6" s="316"/>
      <c r="BPG6" s="316"/>
      <c r="BPH6" s="316"/>
      <c r="BPI6" s="316"/>
      <c r="BPJ6" s="316"/>
      <c r="BPK6" s="316"/>
      <c r="BPL6" s="316"/>
      <c r="BPM6" s="316"/>
      <c r="BPN6" s="316"/>
      <c r="BPO6" s="316"/>
      <c r="BPP6" s="316"/>
      <c r="BPQ6" s="316"/>
      <c r="BPR6" s="316"/>
      <c r="BPS6" s="316"/>
      <c r="BPT6" s="316"/>
      <c r="BPU6" s="316"/>
      <c r="BPV6" s="316"/>
      <c r="BPW6" s="316"/>
      <c r="BPX6" s="316"/>
      <c r="BPY6" s="316"/>
      <c r="BPZ6" s="316"/>
      <c r="BQA6" s="316"/>
      <c r="BQB6" s="316"/>
      <c r="BQC6" s="316"/>
      <c r="BQD6" s="316"/>
      <c r="BQE6" s="316"/>
      <c r="BQF6" s="316"/>
      <c r="BQG6" s="316"/>
      <c r="BQH6" s="316"/>
      <c r="BQI6" s="316"/>
      <c r="BQJ6" s="316"/>
      <c r="BQK6" s="316"/>
      <c r="BQL6" s="316"/>
      <c r="BQM6" s="316"/>
      <c r="BQN6" s="316"/>
      <c r="BQO6" s="316"/>
      <c r="BQP6" s="128"/>
      <c r="BQQ6" s="316"/>
      <c r="BQR6" s="316"/>
      <c r="BQS6" s="316"/>
      <c r="BQT6" s="316"/>
      <c r="BQU6" s="316"/>
      <c r="BQV6" s="316"/>
      <c r="BQW6" s="316"/>
      <c r="BQX6" s="316"/>
      <c r="BQY6" s="316"/>
      <c r="BQZ6" s="316"/>
      <c r="BRA6" s="316"/>
      <c r="BRB6" s="316"/>
      <c r="BRC6" s="316"/>
      <c r="BRD6" s="316"/>
      <c r="BRE6" s="316"/>
      <c r="BRF6" s="316"/>
      <c r="BRG6" s="316"/>
      <c r="BRH6" s="316"/>
      <c r="BRI6" s="316"/>
      <c r="BRJ6" s="316"/>
      <c r="BRK6" s="316"/>
      <c r="BRL6" s="316"/>
      <c r="BRM6" s="316"/>
      <c r="BRN6" s="316"/>
      <c r="BRO6" s="316"/>
      <c r="BRP6" s="316"/>
      <c r="BRQ6" s="316"/>
      <c r="BRR6" s="316"/>
      <c r="BRS6" s="316"/>
      <c r="BRT6" s="316"/>
      <c r="BRU6" s="316"/>
      <c r="BRV6" s="316"/>
      <c r="BRW6" s="316"/>
      <c r="BRX6" s="316"/>
      <c r="BRY6" s="316"/>
      <c r="BRZ6" s="316"/>
      <c r="BSA6" s="316"/>
      <c r="BSB6" s="316"/>
      <c r="BSC6" s="316"/>
      <c r="BSD6" s="316"/>
      <c r="BSE6" s="316"/>
      <c r="BSF6" s="316"/>
      <c r="BSG6" s="316"/>
      <c r="BSH6" s="316"/>
      <c r="BSI6" s="316"/>
      <c r="BSJ6" s="316"/>
      <c r="BSK6" s="316"/>
      <c r="BSL6" s="316"/>
      <c r="BSM6" s="316"/>
      <c r="BSN6" s="128"/>
      <c r="BSO6" s="316"/>
      <c r="BSP6" s="316"/>
      <c r="BSQ6" s="316"/>
      <c r="BSR6" s="316"/>
      <c r="BSS6" s="316"/>
      <c r="BST6" s="316"/>
      <c r="BSU6" s="316"/>
      <c r="BSV6" s="316"/>
      <c r="BSW6" s="316"/>
      <c r="BSX6" s="316"/>
      <c r="BSY6" s="316"/>
      <c r="BSZ6" s="316"/>
      <c r="BTA6" s="316"/>
      <c r="BTB6" s="316"/>
      <c r="BTC6" s="316"/>
      <c r="BTD6" s="316"/>
      <c r="BTE6" s="316"/>
      <c r="BTF6" s="316"/>
      <c r="BTG6" s="316"/>
      <c r="BTH6" s="316"/>
      <c r="BTI6" s="316"/>
      <c r="BTJ6" s="316"/>
      <c r="BTK6" s="316"/>
      <c r="BTL6" s="316"/>
      <c r="BTM6" s="316"/>
      <c r="BTN6" s="316"/>
      <c r="BTO6" s="316"/>
      <c r="BTP6" s="316"/>
      <c r="BTQ6" s="316"/>
      <c r="BTR6" s="316"/>
      <c r="BTS6" s="316"/>
      <c r="BTT6" s="316"/>
      <c r="BTU6" s="316"/>
      <c r="BTV6" s="316"/>
      <c r="BTW6" s="316"/>
      <c r="BTX6" s="316"/>
      <c r="BTY6" s="316"/>
      <c r="BTZ6" s="316"/>
      <c r="BUA6" s="316"/>
      <c r="BUB6" s="316"/>
      <c r="BUC6" s="316"/>
      <c r="BUD6" s="316"/>
      <c r="BUE6" s="316"/>
      <c r="BUF6" s="316"/>
      <c r="BUG6" s="316"/>
      <c r="BUH6" s="316"/>
      <c r="BUI6" s="316"/>
      <c r="BUJ6" s="316"/>
      <c r="BUK6" s="316"/>
      <c r="BUL6" s="128"/>
      <c r="BUM6" s="316"/>
      <c r="BUN6" s="316"/>
      <c r="BUO6" s="316"/>
      <c r="BUP6" s="316"/>
      <c r="BUQ6" s="316"/>
      <c r="BUR6" s="316"/>
      <c r="BUS6" s="316"/>
      <c r="BUT6" s="316"/>
      <c r="BUU6" s="316"/>
      <c r="BUV6" s="316"/>
      <c r="BUW6" s="316"/>
      <c r="BUX6" s="316"/>
      <c r="BUY6" s="316"/>
      <c r="BUZ6" s="316"/>
      <c r="BVA6" s="316"/>
      <c r="BVB6" s="316"/>
      <c r="BVC6" s="316"/>
      <c r="BVD6" s="316"/>
      <c r="BVE6" s="316"/>
      <c r="BVF6" s="316"/>
      <c r="BVG6" s="316"/>
      <c r="BVH6" s="316"/>
      <c r="BVI6" s="316"/>
      <c r="BVJ6" s="316"/>
      <c r="BVK6" s="316"/>
      <c r="BVL6" s="316"/>
      <c r="BVM6" s="316"/>
      <c r="BVN6" s="316"/>
      <c r="BVO6" s="316"/>
      <c r="BVP6" s="316"/>
      <c r="BVQ6" s="316"/>
      <c r="BVR6" s="316"/>
      <c r="BVS6" s="316"/>
      <c r="BVT6" s="316"/>
      <c r="BVU6" s="316"/>
      <c r="BVV6" s="316"/>
      <c r="BVW6" s="316"/>
      <c r="BVX6" s="316"/>
      <c r="BVY6" s="316"/>
      <c r="BVZ6" s="316"/>
      <c r="BWA6" s="316"/>
      <c r="BWB6" s="316"/>
      <c r="BWC6" s="316"/>
      <c r="BWD6" s="316"/>
      <c r="BWE6" s="316"/>
      <c r="BWF6" s="316"/>
      <c r="BWG6" s="316"/>
      <c r="BWH6" s="316"/>
      <c r="BWI6" s="316"/>
      <c r="BWJ6" s="128"/>
      <c r="BWK6" s="316"/>
      <c r="BWL6" s="316"/>
      <c r="BWM6" s="316"/>
      <c r="BWN6" s="316"/>
      <c r="BWO6" s="316"/>
      <c r="BWP6" s="316"/>
      <c r="BWQ6" s="316"/>
      <c r="BWR6" s="316"/>
      <c r="BWS6" s="316"/>
      <c r="BWT6" s="316"/>
      <c r="BWU6" s="316"/>
      <c r="BWV6" s="316"/>
      <c r="BWW6" s="316"/>
      <c r="BWX6" s="316"/>
      <c r="BWY6" s="316"/>
      <c r="BWZ6" s="316"/>
      <c r="BXA6" s="316"/>
      <c r="BXB6" s="316"/>
      <c r="BXC6" s="316"/>
      <c r="BXD6" s="316"/>
      <c r="BXE6" s="316"/>
      <c r="BXF6" s="316"/>
      <c r="BXG6" s="316"/>
      <c r="BXH6" s="316"/>
      <c r="BXI6" s="316"/>
      <c r="BXJ6" s="316"/>
      <c r="BXK6" s="316"/>
      <c r="BXL6" s="316"/>
      <c r="BXM6" s="316"/>
      <c r="BXN6" s="316"/>
      <c r="BXO6" s="316"/>
      <c r="BXP6" s="316"/>
      <c r="BXQ6" s="316"/>
      <c r="BXR6" s="316"/>
      <c r="BXS6" s="316"/>
      <c r="BXT6" s="316"/>
      <c r="BXU6" s="316"/>
      <c r="BXV6" s="316"/>
      <c r="BXW6" s="316"/>
      <c r="BXX6" s="316"/>
      <c r="BXY6" s="316"/>
      <c r="BXZ6" s="316"/>
      <c r="BYA6" s="316"/>
      <c r="BYB6" s="316"/>
      <c r="BYC6" s="316"/>
      <c r="BYD6" s="316"/>
      <c r="BYE6" s="316"/>
      <c r="BYF6" s="316"/>
      <c r="BYG6" s="316"/>
      <c r="BYH6" s="2"/>
      <c r="BYI6" s="2"/>
      <c r="BYJ6" s="2"/>
      <c r="BYK6" s="2"/>
    </row>
    <row r="7" spans="1:2013" x14ac:dyDescent="0.35">
      <c r="A7" s="99"/>
      <c r="B7" s="295"/>
      <c r="C7" s="28" t="s">
        <v>79</v>
      </c>
      <c r="D7" s="99"/>
      <c r="E7" s="99"/>
      <c r="F7" s="324"/>
      <c r="G7" s="16" t="s">
        <v>80</v>
      </c>
      <c r="H7" s="325"/>
      <c r="I7" s="323"/>
      <c r="J7" s="128"/>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128"/>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c r="DF7" s="128"/>
      <c r="DG7" s="316"/>
      <c r="DH7" s="316"/>
      <c r="DI7" s="316"/>
      <c r="DJ7" s="316"/>
      <c r="DK7" s="316"/>
      <c r="DL7" s="316"/>
      <c r="DM7" s="316"/>
      <c r="DN7" s="316"/>
      <c r="DO7" s="316"/>
      <c r="DP7" s="316"/>
      <c r="DQ7" s="316"/>
      <c r="DR7" s="316"/>
      <c r="DS7" s="316"/>
      <c r="DT7" s="316"/>
      <c r="DU7" s="316"/>
      <c r="DV7" s="316"/>
      <c r="DW7" s="316"/>
      <c r="DX7" s="316"/>
      <c r="DY7" s="316"/>
      <c r="DZ7" s="316"/>
      <c r="EA7" s="316"/>
      <c r="EB7" s="316"/>
      <c r="EC7" s="316"/>
      <c r="ED7" s="316"/>
      <c r="EE7" s="316"/>
      <c r="EF7" s="316"/>
      <c r="EG7" s="316"/>
      <c r="EH7" s="316"/>
      <c r="EI7" s="316"/>
      <c r="EJ7" s="316"/>
      <c r="EK7" s="316"/>
      <c r="EL7" s="316"/>
      <c r="EM7" s="316"/>
      <c r="EN7" s="316"/>
      <c r="EO7" s="316"/>
      <c r="EP7" s="316"/>
      <c r="EQ7" s="316"/>
      <c r="ER7" s="316"/>
      <c r="ES7" s="316"/>
      <c r="ET7" s="316"/>
      <c r="EU7" s="316"/>
      <c r="EV7" s="316"/>
      <c r="EW7" s="316"/>
      <c r="EX7" s="316"/>
      <c r="EY7" s="316"/>
      <c r="EZ7" s="316"/>
      <c r="FA7" s="316"/>
      <c r="FB7" s="316"/>
      <c r="FC7" s="316"/>
      <c r="FD7" s="128"/>
      <c r="FE7" s="316"/>
      <c r="FF7" s="316"/>
      <c r="FG7" s="316"/>
      <c r="FH7" s="316"/>
      <c r="FI7" s="316"/>
      <c r="FJ7" s="316"/>
      <c r="FK7" s="316"/>
      <c r="FL7" s="316"/>
      <c r="FM7" s="316"/>
      <c r="FN7" s="316"/>
      <c r="FO7" s="316"/>
      <c r="FP7" s="316"/>
      <c r="FQ7" s="316"/>
      <c r="FR7" s="316"/>
      <c r="FS7" s="316"/>
      <c r="FT7" s="316"/>
      <c r="FU7" s="316"/>
      <c r="FV7" s="316"/>
      <c r="FW7" s="316"/>
      <c r="FX7" s="316"/>
      <c r="FY7" s="316"/>
      <c r="FZ7" s="316"/>
      <c r="GA7" s="316"/>
      <c r="GB7" s="316"/>
      <c r="GC7" s="316"/>
      <c r="GD7" s="316"/>
      <c r="GE7" s="316"/>
      <c r="GF7" s="316"/>
      <c r="GG7" s="316"/>
      <c r="GH7" s="316"/>
      <c r="GI7" s="316"/>
      <c r="GJ7" s="316"/>
      <c r="GK7" s="316"/>
      <c r="GL7" s="316"/>
      <c r="GM7" s="316"/>
      <c r="GN7" s="316"/>
      <c r="GO7" s="316"/>
      <c r="GP7" s="316"/>
      <c r="GQ7" s="316"/>
      <c r="GR7" s="316"/>
      <c r="GS7" s="316"/>
      <c r="GT7" s="316"/>
      <c r="GU7" s="316"/>
      <c r="GV7" s="316"/>
      <c r="GW7" s="316"/>
      <c r="GX7" s="316"/>
      <c r="GY7" s="316"/>
      <c r="GZ7" s="316"/>
      <c r="HA7" s="316"/>
      <c r="HB7" s="128"/>
      <c r="HC7" s="316"/>
      <c r="HD7" s="316"/>
      <c r="HE7" s="316"/>
      <c r="HF7" s="316"/>
      <c r="HG7" s="316"/>
      <c r="HH7" s="316"/>
      <c r="HI7" s="316"/>
      <c r="HJ7" s="316"/>
      <c r="HK7" s="316"/>
      <c r="HL7" s="316"/>
      <c r="HM7" s="316"/>
      <c r="HN7" s="316"/>
      <c r="HO7" s="316"/>
      <c r="HP7" s="316"/>
      <c r="HQ7" s="316"/>
      <c r="HR7" s="316"/>
      <c r="HS7" s="316"/>
      <c r="HT7" s="316"/>
      <c r="HU7" s="316"/>
      <c r="HV7" s="316"/>
      <c r="HW7" s="316"/>
      <c r="HX7" s="316"/>
      <c r="HY7" s="316"/>
      <c r="HZ7" s="316"/>
      <c r="IA7" s="316"/>
      <c r="IB7" s="316"/>
      <c r="IC7" s="316"/>
      <c r="ID7" s="316"/>
      <c r="IE7" s="316"/>
      <c r="IF7" s="316"/>
      <c r="IG7" s="316"/>
      <c r="IH7" s="316"/>
      <c r="II7" s="316"/>
      <c r="IJ7" s="316"/>
      <c r="IK7" s="316"/>
      <c r="IL7" s="316"/>
      <c r="IM7" s="316"/>
      <c r="IN7" s="316"/>
      <c r="IO7" s="316"/>
      <c r="IP7" s="316"/>
      <c r="IQ7" s="316"/>
      <c r="IR7" s="316"/>
      <c r="IS7" s="316"/>
      <c r="IT7" s="316"/>
      <c r="IU7" s="316"/>
      <c r="IV7" s="316"/>
      <c r="IW7" s="316"/>
      <c r="IX7" s="316"/>
      <c r="IY7" s="316"/>
      <c r="IZ7" s="128"/>
      <c r="JA7" s="316"/>
      <c r="JB7" s="316"/>
      <c r="JC7" s="316"/>
      <c r="JD7" s="316"/>
      <c r="JE7" s="316"/>
      <c r="JF7" s="316"/>
      <c r="JG7" s="316"/>
      <c r="JH7" s="316"/>
      <c r="JI7" s="316"/>
      <c r="JJ7" s="316"/>
      <c r="JK7" s="316"/>
      <c r="JL7" s="316"/>
      <c r="JM7" s="316"/>
      <c r="JN7" s="316"/>
      <c r="JO7" s="316"/>
      <c r="JP7" s="316"/>
      <c r="JQ7" s="316"/>
      <c r="JR7" s="316"/>
      <c r="JS7" s="316"/>
      <c r="JT7" s="316"/>
      <c r="JU7" s="316"/>
      <c r="JV7" s="316"/>
      <c r="JW7" s="316"/>
      <c r="JX7" s="316"/>
      <c r="JY7" s="316"/>
      <c r="JZ7" s="316"/>
      <c r="KA7" s="316"/>
      <c r="KB7" s="316"/>
      <c r="KC7" s="316"/>
      <c r="KD7" s="316"/>
      <c r="KE7" s="316"/>
      <c r="KF7" s="316"/>
      <c r="KG7" s="316"/>
      <c r="KH7" s="316"/>
      <c r="KI7" s="316"/>
      <c r="KJ7" s="316"/>
      <c r="KK7" s="316"/>
      <c r="KL7" s="316"/>
      <c r="KM7" s="316"/>
      <c r="KN7" s="316"/>
      <c r="KO7" s="316"/>
      <c r="KP7" s="316"/>
      <c r="KQ7" s="316"/>
      <c r="KR7" s="316"/>
      <c r="KS7" s="316"/>
      <c r="KT7" s="316"/>
      <c r="KU7" s="316"/>
      <c r="KV7" s="316"/>
      <c r="KW7" s="316"/>
      <c r="KX7" s="128"/>
      <c r="KY7" s="316"/>
      <c r="KZ7" s="316"/>
      <c r="LA7" s="316"/>
      <c r="LB7" s="316"/>
      <c r="LC7" s="316"/>
      <c r="LD7" s="316"/>
      <c r="LE7" s="316"/>
      <c r="LF7" s="316"/>
      <c r="LG7" s="316"/>
      <c r="LH7" s="316"/>
      <c r="LI7" s="316"/>
      <c r="LJ7" s="316"/>
      <c r="LK7" s="316"/>
      <c r="LL7" s="316"/>
      <c r="LM7" s="316"/>
      <c r="LN7" s="316"/>
      <c r="LO7" s="316"/>
      <c r="LP7" s="316"/>
      <c r="LQ7" s="316"/>
      <c r="LR7" s="316"/>
      <c r="LS7" s="316"/>
      <c r="LT7" s="316"/>
      <c r="LU7" s="316"/>
      <c r="LV7" s="316"/>
      <c r="LW7" s="316"/>
      <c r="LX7" s="316"/>
      <c r="LY7" s="316"/>
      <c r="LZ7" s="316"/>
      <c r="MA7" s="316"/>
      <c r="MB7" s="316"/>
      <c r="MC7" s="316"/>
      <c r="MD7" s="316"/>
      <c r="ME7" s="316"/>
      <c r="MF7" s="316"/>
      <c r="MG7" s="316"/>
      <c r="MH7" s="316"/>
      <c r="MI7" s="316"/>
      <c r="MJ7" s="316"/>
      <c r="MK7" s="316"/>
      <c r="ML7" s="316"/>
      <c r="MM7" s="316"/>
      <c r="MN7" s="316"/>
      <c r="MO7" s="316"/>
      <c r="MP7" s="316"/>
      <c r="MQ7" s="316"/>
      <c r="MR7" s="316"/>
      <c r="MS7" s="316"/>
      <c r="MT7" s="316"/>
      <c r="MU7" s="316"/>
      <c r="MV7" s="128"/>
      <c r="MW7" s="316"/>
      <c r="MX7" s="316"/>
      <c r="MY7" s="316"/>
      <c r="MZ7" s="316"/>
      <c r="NA7" s="316"/>
      <c r="NB7" s="316"/>
      <c r="NC7" s="316"/>
      <c r="ND7" s="316"/>
      <c r="NE7" s="316"/>
      <c r="NF7" s="316"/>
      <c r="NG7" s="316"/>
      <c r="NH7" s="316"/>
      <c r="NI7" s="316"/>
      <c r="NJ7" s="316"/>
      <c r="NK7" s="316"/>
      <c r="NL7" s="316"/>
      <c r="NM7" s="316"/>
      <c r="NN7" s="316"/>
      <c r="NO7" s="316"/>
      <c r="NP7" s="316"/>
      <c r="NQ7" s="316"/>
      <c r="NR7" s="316"/>
      <c r="NS7" s="316"/>
      <c r="NT7" s="316"/>
      <c r="NU7" s="316"/>
      <c r="NV7" s="316"/>
      <c r="NW7" s="316"/>
      <c r="NX7" s="316"/>
      <c r="NY7" s="316"/>
      <c r="NZ7" s="316"/>
      <c r="OA7" s="316"/>
      <c r="OB7" s="316"/>
      <c r="OC7" s="316"/>
      <c r="OD7" s="316"/>
      <c r="OE7" s="316"/>
      <c r="OF7" s="316"/>
      <c r="OG7" s="316"/>
      <c r="OH7" s="316"/>
      <c r="OI7" s="316"/>
      <c r="OJ7" s="316"/>
      <c r="OK7" s="316"/>
      <c r="OL7" s="316"/>
      <c r="OM7" s="316"/>
      <c r="ON7" s="316"/>
      <c r="OO7" s="316"/>
      <c r="OP7" s="316"/>
      <c r="OQ7" s="316"/>
      <c r="OR7" s="316"/>
      <c r="OS7" s="316"/>
      <c r="OT7" s="128"/>
      <c r="OU7" s="316"/>
      <c r="OV7" s="316"/>
      <c r="OW7" s="316"/>
      <c r="OX7" s="316"/>
      <c r="OY7" s="316"/>
      <c r="OZ7" s="316"/>
      <c r="PA7" s="316"/>
      <c r="PB7" s="316"/>
      <c r="PC7" s="316"/>
      <c r="PD7" s="316"/>
      <c r="PE7" s="316"/>
      <c r="PF7" s="316"/>
      <c r="PG7" s="316"/>
      <c r="PH7" s="316"/>
      <c r="PI7" s="316"/>
      <c r="PJ7" s="316"/>
      <c r="PK7" s="316"/>
      <c r="PL7" s="316"/>
      <c r="PM7" s="316"/>
      <c r="PN7" s="316"/>
      <c r="PO7" s="316"/>
      <c r="PP7" s="316"/>
      <c r="PQ7" s="316"/>
      <c r="PR7" s="316"/>
      <c r="PS7" s="316"/>
      <c r="PT7" s="316"/>
      <c r="PU7" s="316"/>
      <c r="PV7" s="316"/>
      <c r="PW7" s="316"/>
      <c r="PX7" s="316"/>
      <c r="PY7" s="316"/>
      <c r="PZ7" s="316"/>
      <c r="QA7" s="316"/>
      <c r="QB7" s="316"/>
      <c r="QC7" s="316"/>
      <c r="QD7" s="316"/>
      <c r="QE7" s="316"/>
      <c r="QF7" s="316"/>
      <c r="QG7" s="316"/>
      <c r="QH7" s="316"/>
      <c r="QI7" s="316"/>
      <c r="QJ7" s="316"/>
      <c r="QK7" s="316"/>
      <c r="QL7" s="316"/>
      <c r="QM7" s="316"/>
      <c r="QN7" s="316"/>
      <c r="QO7" s="316"/>
      <c r="QP7" s="316"/>
      <c r="QQ7" s="316"/>
      <c r="QR7" s="128"/>
      <c r="QS7" s="316"/>
      <c r="QT7" s="316"/>
      <c r="QU7" s="316"/>
      <c r="QV7" s="316"/>
      <c r="QW7" s="316"/>
      <c r="QX7" s="316"/>
      <c r="QY7" s="316"/>
      <c r="QZ7" s="316"/>
      <c r="RA7" s="316"/>
      <c r="RB7" s="316"/>
      <c r="RC7" s="316"/>
      <c r="RD7" s="316"/>
      <c r="RE7" s="316"/>
      <c r="RF7" s="316"/>
      <c r="RG7" s="316"/>
      <c r="RH7" s="316"/>
      <c r="RI7" s="316"/>
      <c r="RJ7" s="316"/>
      <c r="RK7" s="316"/>
      <c r="RL7" s="316"/>
      <c r="RM7" s="316"/>
      <c r="RN7" s="316"/>
      <c r="RO7" s="316"/>
      <c r="RP7" s="316"/>
      <c r="RQ7" s="316"/>
      <c r="RR7" s="316"/>
      <c r="RS7" s="316"/>
      <c r="RT7" s="316"/>
      <c r="RU7" s="316"/>
      <c r="RV7" s="316"/>
      <c r="RW7" s="316"/>
      <c r="RX7" s="316"/>
      <c r="RY7" s="316"/>
      <c r="RZ7" s="316"/>
      <c r="SA7" s="316"/>
      <c r="SB7" s="316"/>
      <c r="SC7" s="316"/>
      <c r="SD7" s="316"/>
      <c r="SE7" s="316"/>
      <c r="SF7" s="316"/>
      <c r="SG7" s="316"/>
      <c r="SH7" s="316"/>
      <c r="SI7" s="316"/>
      <c r="SJ7" s="316"/>
      <c r="SK7" s="316"/>
      <c r="SL7" s="316"/>
      <c r="SM7" s="316"/>
      <c r="SN7" s="316"/>
      <c r="SO7" s="316"/>
      <c r="SP7" s="128"/>
      <c r="SQ7" s="316"/>
      <c r="SR7" s="316"/>
      <c r="SS7" s="316"/>
      <c r="ST7" s="316"/>
      <c r="SU7" s="316"/>
      <c r="SV7" s="316"/>
      <c r="SW7" s="316"/>
      <c r="SX7" s="316"/>
      <c r="SY7" s="316"/>
      <c r="SZ7" s="316"/>
      <c r="TA7" s="316"/>
      <c r="TB7" s="316"/>
      <c r="TC7" s="316"/>
      <c r="TD7" s="316"/>
      <c r="TE7" s="316"/>
      <c r="TF7" s="316"/>
      <c r="TG7" s="316"/>
      <c r="TH7" s="316"/>
      <c r="TI7" s="316"/>
      <c r="TJ7" s="316"/>
      <c r="TK7" s="316"/>
      <c r="TL7" s="316"/>
      <c r="TM7" s="316"/>
      <c r="TN7" s="316"/>
      <c r="TO7" s="316"/>
      <c r="TP7" s="316"/>
      <c r="TQ7" s="316"/>
      <c r="TR7" s="316"/>
      <c r="TS7" s="316"/>
      <c r="TT7" s="316"/>
      <c r="TU7" s="316"/>
      <c r="TV7" s="316"/>
      <c r="TW7" s="316"/>
      <c r="TX7" s="316"/>
      <c r="TY7" s="316"/>
      <c r="TZ7" s="316"/>
      <c r="UA7" s="316"/>
      <c r="UB7" s="316"/>
      <c r="UC7" s="316"/>
      <c r="UD7" s="316"/>
      <c r="UE7" s="316"/>
      <c r="UF7" s="316"/>
      <c r="UG7" s="316"/>
      <c r="UH7" s="316"/>
      <c r="UI7" s="316"/>
      <c r="UJ7" s="316"/>
      <c r="UK7" s="316"/>
      <c r="UL7" s="316"/>
      <c r="UM7" s="316"/>
      <c r="UN7" s="128"/>
      <c r="UO7" s="316"/>
      <c r="UP7" s="316"/>
      <c r="UQ7" s="316"/>
      <c r="UR7" s="316"/>
      <c r="US7" s="316"/>
      <c r="UT7" s="316"/>
      <c r="UU7" s="316"/>
      <c r="UV7" s="316"/>
      <c r="UW7" s="316"/>
      <c r="UX7" s="316"/>
      <c r="UY7" s="316"/>
      <c r="UZ7" s="316"/>
      <c r="VA7" s="316"/>
      <c r="VB7" s="316"/>
      <c r="VC7" s="316"/>
      <c r="VD7" s="316"/>
      <c r="VE7" s="316"/>
      <c r="VF7" s="316"/>
      <c r="VG7" s="316"/>
      <c r="VH7" s="316"/>
      <c r="VI7" s="316"/>
      <c r="VJ7" s="316"/>
      <c r="VK7" s="316"/>
      <c r="VL7" s="316"/>
      <c r="VM7" s="316"/>
      <c r="VN7" s="316"/>
      <c r="VO7" s="316"/>
      <c r="VP7" s="316"/>
      <c r="VQ7" s="316"/>
      <c r="VR7" s="316"/>
      <c r="VS7" s="316"/>
      <c r="VT7" s="316"/>
      <c r="VU7" s="316"/>
      <c r="VV7" s="316"/>
      <c r="VW7" s="316"/>
      <c r="VX7" s="316"/>
      <c r="VY7" s="316"/>
      <c r="VZ7" s="316"/>
      <c r="WA7" s="316"/>
      <c r="WB7" s="316"/>
      <c r="WC7" s="316"/>
      <c r="WD7" s="316"/>
      <c r="WE7" s="316"/>
      <c r="WF7" s="316"/>
      <c r="WG7" s="316"/>
      <c r="WH7" s="316"/>
      <c r="WI7" s="316"/>
      <c r="WJ7" s="316"/>
      <c r="WK7" s="316"/>
      <c r="WL7" s="128"/>
      <c r="WM7" s="316"/>
      <c r="WN7" s="316"/>
      <c r="WO7" s="316"/>
      <c r="WP7" s="316"/>
      <c r="WQ7" s="316"/>
      <c r="WR7" s="316"/>
      <c r="WS7" s="316"/>
      <c r="WT7" s="316"/>
      <c r="WU7" s="316"/>
      <c r="WV7" s="316"/>
      <c r="WW7" s="316"/>
      <c r="WX7" s="316"/>
      <c r="WY7" s="316"/>
      <c r="WZ7" s="316"/>
      <c r="XA7" s="316"/>
      <c r="XB7" s="316"/>
      <c r="XC7" s="316"/>
      <c r="XD7" s="316"/>
      <c r="XE7" s="316"/>
      <c r="XF7" s="316"/>
      <c r="XG7" s="316"/>
      <c r="XH7" s="316"/>
      <c r="XI7" s="316"/>
      <c r="XJ7" s="316"/>
      <c r="XK7" s="316"/>
      <c r="XL7" s="316"/>
      <c r="XM7" s="316"/>
      <c r="XN7" s="316"/>
      <c r="XO7" s="316"/>
      <c r="XP7" s="316"/>
      <c r="XQ7" s="316"/>
      <c r="XR7" s="316"/>
      <c r="XS7" s="316"/>
      <c r="XT7" s="316"/>
      <c r="XU7" s="316"/>
      <c r="XV7" s="316"/>
      <c r="XW7" s="316"/>
      <c r="XX7" s="316"/>
      <c r="XY7" s="316"/>
      <c r="XZ7" s="316"/>
      <c r="YA7" s="316"/>
      <c r="YB7" s="316"/>
      <c r="YC7" s="316"/>
      <c r="YD7" s="316"/>
      <c r="YE7" s="316"/>
      <c r="YF7" s="316"/>
      <c r="YG7" s="316"/>
      <c r="YH7" s="316"/>
      <c r="YI7" s="316"/>
      <c r="YJ7" s="128"/>
      <c r="YK7" s="316"/>
      <c r="YL7" s="316"/>
      <c r="YM7" s="316"/>
      <c r="YN7" s="316"/>
      <c r="YO7" s="316"/>
      <c r="YP7" s="316"/>
      <c r="YQ7" s="316"/>
      <c r="YR7" s="316"/>
      <c r="YS7" s="316"/>
      <c r="YT7" s="316"/>
      <c r="YU7" s="316"/>
      <c r="YV7" s="316"/>
      <c r="YW7" s="316"/>
      <c r="YX7" s="316"/>
      <c r="YY7" s="316"/>
      <c r="YZ7" s="316"/>
      <c r="ZA7" s="316"/>
      <c r="ZB7" s="316"/>
      <c r="ZC7" s="316"/>
      <c r="ZD7" s="316"/>
      <c r="ZE7" s="316"/>
      <c r="ZF7" s="316"/>
      <c r="ZG7" s="316"/>
      <c r="ZH7" s="316"/>
      <c r="ZI7" s="316"/>
      <c r="ZJ7" s="316"/>
      <c r="ZK7" s="316"/>
      <c r="ZL7" s="316"/>
      <c r="ZM7" s="316"/>
      <c r="ZN7" s="316"/>
      <c r="ZO7" s="316"/>
      <c r="ZP7" s="316"/>
      <c r="ZQ7" s="316"/>
      <c r="ZR7" s="316"/>
      <c r="ZS7" s="316"/>
      <c r="ZT7" s="316"/>
      <c r="ZU7" s="316"/>
      <c r="ZV7" s="316"/>
      <c r="ZW7" s="316"/>
      <c r="ZX7" s="316"/>
      <c r="ZY7" s="316"/>
      <c r="ZZ7" s="316"/>
      <c r="AAA7" s="316"/>
      <c r="AAB7" s="316"/>
      <c r="AAC7" s="316"/>
      <c r="AAD7" s="316"/>
      <c r="AAE7" s="316"/>
      <c r="AAF7" s="316"/>
      <c r="AAG7" s="316"/>
      <c r="AAH7" s="128"/>
      <c r="AAI7" s="316"/>
      <c r="AAJ7" s="316"/>
      <c r="AAK7" s="316"/>
      <c r="AAL7" s="316"/>
      <c r="AAM7" s="316"/>
      <c r="AAN7" s="316"/>
      <c r="AAO7" s="316"/>
      <c r="AAP7" s="316"/>
      <c r="AAQ7" s="316"/>
      <c r="AAR7" s="316"/>
      <c r="AAS7" s="316"/>
      <c r="AAT7" s="316"/>
      <c r="AAU7" s="316"/>
      <c r="AAV7" s="316"/>
      <c r="AAW7" s="316"/>
      <c r="AAX7" s="316"/>
      <c r="AAY7" s="316"/>
      <c r="AAZ7" s="316"/>
      <c r="ABA7" s="316"/>
      <c r="ABB7" s="316"/>
      <c r="ABC7" s="316"/>
      <c r="ABD7" s="316"/>
      <c r="ABE7" s="316"/>
      <c r="ABF7" s="316"/>
      <c r="ABG7" s="316"/>
      <c r="ABH7" s="316"/>
      <c r="ABI7" s="316"/>
      <c r="ABJ7" s="316"/>
      <c r="ABK7" s="316"/>
      <c r="ABL7" s="316"/>
      <c r="ABM7" s="316"/>
      <c r="ABN7" s="316"/>
      <c r="ABO7" s="316"/>
      <c r="ABP7" s="316"/>
      <c r="ABQ7" s="316"/>
      <c r="ABR7" s="316"/>
      <c r="ABS7" s="316"/>
      <c r="ABT7" s="316"/>
      <c r="ABU7" s="316"/>
      <c r="ABV7" s="316"/>
      <c r="ABW7" s="316"/>
      <c r="ABX7" s="316"/>
      <c r="ABY7" s="316"/>
      <c r="ABZ7" s="316"/>
      <c r="ACA7" s="316"/>
      <c r="ACB7" s="316"/>
      <c r="ACC7" s="316"/>
      <c r="ACD7" s="316"/>
      <c r="ACE7" s="316"/>
      <c r="ACF7" s="128"/>
      <c r="ACG7" s="316"/>
      <c r="ACH7" s="316"/>
      <c r="ACI7" s="316"/>
      <c r="ACJ7" s="316"/>
      <c r="ACK7" s="316"/>
      <c r="ACL7" s="316"/>
      <c r="ACM7" s="316"/>
      <c r="ACN7" s="316"/>
      <c r="ACO7" s="316"/>
      <c r="ACP7" s="316"/>
      <c r="ACQ7" s="316"/>
      <c r="ACR7" s="316"/>
      <c r="ACS7" s="316"/>
      <c r="ACT7" s="316"/>
      <c r="ACU7" s="316"/>
      <c r="ACV7" s="316"/>
      <c r="ACW7" s="316"/>
      <c r="ACX7" s="316"/>
      <c r="ACY7" s="316"/>
      <c r="ACZ7" s="316"/>
      <c r="ADA7" s="316"/>
      <c r="ADB7" s="316"/>
      <c r="ADC7" s="316"/>
      <c r="ADD7" s="316"/>
      <c r="ADE7" s="316"/>
      <c r="ADF7" s="316"/>
      <c r="ADG7" s="316"/>
      <c r="ADH7" s="316"/>
      <c r="ADI7" s="316"/>
      <c r="ADJ7" s="316"/>
      <c r="ADK7" s="316"/>
      <c r="ADL7" s="316"/>
      <c r="ADM7" s="316"/>
      <c r="ADN7" s="316"/>
      <c r="ADO7" s="316"/>
      <c r="ADP7" s="316"/>
      <c r="ADQ7" s="316"/>
      <c r="ADR7" s="316"/>
      <c r="ADS7" s="316"/>
      <c r="ADT7" s="316"/>
      <c r="ADU7" s="316"/>
      <c r="ADV7" s="316"/>
      <c r="ADW7" s="316"/>
      <c r="ADX7" s="316"/>
      <c r="ADY7" s="316"/>
      <c r="ADZ7" s="316"/>
      <c r="AEA7" s="316"/>
      <c r="AEB7" s="316"/>
      <c r="AEC7" s="316"/>
      <c r="AED7" s="128"/>
      <c r="AEE7" s="316"/>
      <c r="AEF7" s="316"/>
      <c r="AEG7" s="316"/>
      <c r="AEH7" s="316"/>
      <c r="AEI7" s="316"/>
      <c r="AEJ7" s="316"/>
      <c r="AEK7" s="316"/>
      <c r="AEL7" s="316"/>
      <c r="AEM7" s="316"/>
      <c r="AEN7" s="316"/>
      <c r="AEO7" s="316"/>
      <c r="AEP7" s="316"/>
      <c r="AEQ7" s="316"/>
      <c r="AER7" s="316"/>
      <c r="AES7" s="316"/>
      <c r="AET7" s="316"/>
      <c r="AEU7" s="316"/>
      <c r="AEV7" s="316"/>
      <c r="AEW7" s="316"/>
      <c r="AEX7" s="316"/>
      <c r="AEY7" s="316"/>
      <c r="AEZ7" s="316"/>
      <c r="AFA7" s="316"/>
      <c r="AFB7" s="316"/>
      <c r="AFC7" s="316"/>
      <c r="AFD7" s="316"/>
      <c r="AFE7" s="316"/>
      <c r="AFF7" s="316"/>
      <c r="AFG7" s="316"/>
      <c r="AFH7" s="316"/>
      <c r="AFI7" s="316"/>
      <c r="AFJ7" s="316"/>
      <c r="AFK7" s="316"/>
      <c r="AFL7" s="316"/>
      <c r="AFM7" s="316"/>
      <c r="AFN7" s="316"/>
      <c r="AFO7" s="316"/>
      <c r="AFP7" s="316"/>
      <c r="AFQ7" s="316"/>
      <c r="AFR7" s="316"/>
      <c r="AFS7" s="316"/>
      <c r="AFT7" s="316"/>
      <c r="AFU7" s="316"/>
      <c r="AFV7" s="316"/>
      <c r="AFW7" s="316"/>
      <c r="AFX7" s="316"/>
      <c r="AFY7" s="316"/>
      <c r="AFZ7" s="316"/>
      <c r="AGA7" s="316"/>
      <c r="AGB7" s="128"/>
      <c r="AGC7" s="316"/>
      <c r="AGD7" s="316"/>
      <c r="AGE7" s="316"/>
      <c r="AGF7" s="316"/>
      <c r="AGG7" s="316"/>
      <c r="AGH7" s="316"/>
      <c r="AGI7" s="316"/>
      <c r="AGJ7" s="316"/>
      <c r="AGK7" s="316"/>
      <c r="AGL7" s="316"/>
      <c r="AGM7" s="316"/>
      <c r="AGN7" s="316"/>
      <c r="AGO7" s="316"/>
      <c r="AGP7" s="316"/>
      <c r="AGQ7" s="316"/>
      <c r="AGR7" s="316"/>
      <c r="AGS7" s="316"/>
      <c r="AGT7" s="316"/>
      <c r="AGU7" s="316"/>
      <c r="AGV7" s="316"/>
      <c r="AGW7" s="316"/>
      <c r="AGX7" s="316"/>
      <c r="AGY7" s="316"/>
      <c r="AGZ7" s="316"/>
      <c r="AHA7" s="316"/>
      <c r="AHB7" s="316"/>
      <c r="AHC7" s="316"/>
      <c r="AHD7" s="316"/>
      <c r="AHE7" s="316"/>
      <c r="AHF7" s="316"/>
      <c r="AHG7" s="316"/>
      <c r="AHH7" s="316"/>
      <c r="AHI7" s="316"/>
      <c r="AHJ7" s="316"/>
      <c r="AHK7" s="316"/>
      <c r="AHL7" s="316"/>
      <c r="AHM7" s="316"/>
      <c r="AHN7" s="316"/>
      <c r="AHO7" s="316"/>
      <c r="AHP7" s="316"/>
      <c r="AHQ7" s="316"/>
      <c r="AHR7" s="316"/>
      <c r="AHS7" s="316"/>
      <c r="AHT7" s="316"/>
      <c r="AHU7" s="316"/>
      <c r="AHV7" s="316"/>
      <c r="AHW7" s="316"/>
      <c r="AHX7" s="316"/>
      <c r="AHY7" s="316"/>
      <c r="AHZ7" s="128"/>
      <c r="AIA7" s="316"/>
      <c r="AIB7" s="316"/>
      <c r="AIC7" s="316"/>
      <c r="AID7" s="316"/>
      <c r="AIE7" s="316"/>
      <c r="AIF7" s="316"/>
      <c r="AIG7" s="316"/>
      <c r="AIH7" s="316"/>
      <c r="AII7" s="316"/>
      <c r="AIJ7" s="316"/>
      <c r="AIK7" s="316"/>
      <c r="AIL7" s="316"/>
      <c r="AIM7" s="316"/>
      <c r="AIN7" s="316"/>
      <c r="AIO7" s="316"/>
      <c r="AIP7" s="316"/>
      <c r="AIQ7" s="316"/>
      <c r="AIR7" s="316"/>
      <c r="AIS7" s="316"/>
      <c r="AIT7" s="316"/>
      <c r="AIU7" s="316"/>
      <c r="AIV7" s="316"/>
      <c r="AIW7" s="316"/>
      <c r="AIX7" s="316"/>
      <c r="AIY7" s="316"/>
      <c r="AIZ7" s="316"/>
      <c r="AJA7" s="316"/>
      <c r="AJB7" s="316"/>
      <c r="AJC7" s="316"/>
      <c r="AJD7" s="316"/>
      <c r="AJE7" s="316"/>
      <c r="AJF7" s="316"/>
      <c r="AJG7" s="316"/>
      <c r="AJH7" s="316"/>
      <c r="AJI7" s="316"/>
      <c r="AJJ7" s="316"/>
      <c r="AJK7" s="316"/>
      <c r="AJL7" s="316"/>
      <c r="AJM7" s="316"/>
      <c r="AJN7" s="316"/>
      <c r="AJO7" s="316"/>
      <c r="AJP7" s="316"/>
      <c r="AJQ7" s="316"/>
      <c r="AJR7" s="316"/>
      <c r="AJS7" s="316"/>
      <c r="AJT7" s="316"/>
      <c r="AJU7" s="316"/>
      <c r="AJV7" s="316"/>
      <c r="AJW7" s="316"/>
      <c r="AJX7" s="128"/>
      <c r="AJY7" s="316"/>
      <c r="AJZ7" s="316"/>
      <c r="AKA7" s="316"/>
      <c r="AKB7" s="316"/>
      <c r="AKC7" s="316"/>
      <c r="AKD7" s="316"/>
      <c r="AKE7" s="316"/>
      <c r="AKF7" s="316"/>
      <c r="AKG7" s="316"/>
      <c r="AKH7" s="316"/>
      <c r="AKI7" s="316"/>
      <c r="AKJ7" s="316"/>
      <c r="AKK7" s="316"/>
      <c r="AKL7" s="316"/>
      <c r="AKM7" s="316"/>
      <c r="AKN7" s="316"/>
      <c r="AKO7" s="316"/>
      <c r="AKP7" s="316"/>
      <c r="AKQ7" s="316"/>
      <c r="AKR7" s="316"/>
      <c r="AKS7" s="316"/>
      <c r="AKT7" s="316"/>
      <c r="AKU7" s="316"/>
      <c r="AKV7" s="316"/>
      <c r="AKW7" s="316"/>
      <c r="AKX7" s="316"/>
      <c r="AKY7" s="316"/>
      <c r="AKZ7" s="316"/>
      <c r="ALA7" s="316"/>
      <c r="ALB7" s="316"/>
      <c r="ALC7" s="316"/>
      <c r="ALD7" s="316"/>
      <c r="ALE7" s="316"/>
      <c r="ALF7" s="316"/>
      <c r="ALG7" s="316"/>
      <c r="ALH7" s="316"/>
      <c r="ALI7" s="316"/>
      <c r="ALJ7" s="316"/>
      <c r="ALK7" s="316"/>
      <c r="ALL7" s="316"/>
      <c r="ALM7" s="316"/>
      <c r="ALN7" s="316"/>
      <c r="ALO7" s="316"/>
      <c r="ALP7" s="316"/>
      <c r="ALQ7" s="316"/>
      <c r="ALR7" s="316"/>
      <c r="ALS7" s="316"/>
      <c r="ALT7" s="316"/>
      <c r="ALU7" s="316"/>
      <c r="ALV7" s="128"/>
      <c r="ALW7" s="316"/>
      <c r="ALX7" s="316"/>
      <c r="ALY7" s="316"/>
      <c r="ALZ7" s="316"/>
      <c r="AMA7" s="316"/>
      <c r="AMB7" s="316"/>
      <c r="AMC7" s="316"/>
      <c r="AMD7" s="316"/>
      <c r="AME7" s="316"/>
      <c r="AMF7" s="316"/>
      <c r="AMG7" s="316"/>
      <c r="AMH7" s="316"/>
      <c r="AMI7" s="316"/>
      <c r="AMJ7" s="316"/>
      <c r="AMK7" s="316"/>
      <c r="AML7" s="316"/>
      <c r="AMM7" s="316"/>
      <c r="AMN7" s="316"/>
      <c r="AMO7" s="316"/>
      <c r="AMP7" s="316"/>
      <c r="AMQ7" s="316"/>
      <c r="AMR7" s="316"/>
      <c r="AMS7" s="316"/>
      <c r="AMT7" s="316"/>
      <c r="AMU7" s="316"/>
      <c r="AMV7" s="316"/>
      <c r="AMW7" s="316"/>
      <c r="AMX7" s="316"/>
      <c r="AMY7" s="316"/>
      <c r="AMZ7" s="316"/>
      <c r="ANA7" s="316"/>
      <c r="ANB7" s="316"/>
      <c r="ANC7" s="316"/>
      <c r="AND7" s="316"/>
      <c r="ANE7" s="316"/>
      <c r="ANF7" s="316"/>
      <c r="ANG7" s="316"/>
      <c r="ANH7" s="316"/>
      <c r="ANI7" s="316"/>
      <c r="ANJ7" s="316"/>
      <c r="ANK7" s="316"/>
      <c r="ANL7" s="316"/>
      <c r="ANM7" s="316"/>
      <c r="ANN7" s="316"/>
      <c r="ANO7" s="316"/>
      <c r="ANP7" s="316"/>
      <c r="ANQ7" s="316"/>
      <c r="ANR7" s="316"/>
      <c r="ANS7" s="316"/>
      <c r="ANT7" s="128"/>
      <c r="ANU7" s="316"/>
      <c r="ANV7" s="316"/>
      <c r="ANW7" s="316"/>
      <c r="ANX7" s="316"/>
      <c r="ANY7" s="316"/>
      <c r="ANZ7" s="316"/>
      <c r="AOA7" s="316"/>
      <c r="AOB7" s="316"/>
      <c r="AOC7" s="316"/>
      <c r="AOD7" s="316"/>
      <c r="AOE7" s="316"/>
      <c r="AOF7" s="316"/>
      <c r="AOG7" s="316"/>
      <c r="AOH7" s="316"/>
      <c r="AOI7" s="316"/>
      <c r="AOJ7" s="316"/>
      <c r="AOK7" s="316"/>
      <c r="AOL7" s="316"/>
      <c r="AOM7" s="316"/>
      <c r="AON7" s="316"/>
      <c r="AOO7" s="316"/>
      <c r="AOP7" s="316"/>
      <c r="AOQ7" s="316"/>
      <c r="AOR7" s="316"/>
      <c r="AOS7" s="316"/>
      <c r="AOT7" s="316"/>
      <c r="AOU7" s="316"/>
      <c r="AOV7" s="316"/>
      <c r="AOW7" s="316"/>
      <c r="AOX7" s="316"/>
      <c r="AOY7" s="316"/>
      <c r="AOZ7" s="316"/>
      <c r="APA7" s="316"/>
      <c r="APB7" s="316"/>
      <c r="APC7" s="316"/>
      <c r="APD7" s="316"/>
      <c r="APE7" s="316"/>
      <c r="APF7" s="316"/>
      <c r="APG7" s="316"/>
      <c r="APH7" s="316"/>
      <c r="API7" s="316"/>
      <c r="APJ7" s="316"/>
      <c r="APK7" s="316"/>
      <c r="APL7" s="316"/>
      <c r="APM7" s="316"/>
      <c r="APN7" s="316"/>
      <c r="APO7" s="316"/>
      <c r="APP7" s="316"/>
      <c r="APQ7" s="316"/>
      <c r="APR7" s="128"/>
      <c r="APS7" s="316"/>
      <c r="APT7" s="316"/>
      <c r="APU7" s="316"/>
      <c r="APV7" s="316"/>
      <c r="APW7" s="316"/>
      <c r="APX7" s="316"/>
      <c r="APY7" s="316"/>
      <c r="APZ7" s="316"/>
      <c r="AQA7" s="316"/>
      <c r="AQB7" s="316"/>
      <c r="AQC7" s="316"/>
      <c r="AQD7" s="316"/>
      <c r="AQE7" s="316"/>
      <c r="AQF7" s="316"/>
      <c r="AQG7" s="316"/>
      <c r="AQH7" s="316"/>
      <c r="AQI7" s="316"/>
      <c r="AQJ7" s="316"/>
      <c r="AQK7" s="316"/>
      <c r="AQL7" s="316"/>
      <c r="AQM7" s="316"/>
      <c r="AQN7" s="316"/>
      <c r="AQO7" s="316"/>
      <c r="AQP7" s="316"/>
      <c r="AQQ7" s="316"/>
      <c r="AQR7" s="316"/>
      <c r="AQS7" s="316"/>
      <c r="AQT7" s="316"/>
      <c r="AQU7" s="316"/>
      <c r="AQV7" s="316"/>
      <c r="AQW7" s="316"/>
      <c r="AQX7" s="316"/>
      <c r="AQY7" s="316"/>
      <c r="AQZ7" s="316"/>
      <c r="ARA7" s="316"/>
      <c r="ARB7" s="316"/>
      <c r="ARC7" s="316"/>
      <c r="ARD7" s="316"/>
      <c r="ARE7" s="316"/>
      <c r="ARF7" s="316"/>
      <c r="ARG7" s="316"/>
      <c r="ARH7" s="316"/>
      <c r="ARI7" s="316"/>
      <c r="ARJ7" s="316"/>
      <c r="ARK7" s="316"/>
      <c r="ARL7" s="316"/>
      <c r="ARM7" s="316"/>
      <c r="ARN7" s="316"/>
      <c r="ARO7" s="316"/>
      <c r="ARP7" s="128"/>
      <c r="ARQ7" s="316"/>
      <c r="ARR7" s="316"/>
      <c r="ARS7" s="316"/>
      <c r="ART7" s="316"/>
      <c r="ARU7" s="316"/>
      <c r="ARV7" s="316"/>
      <c r="ARW7" s="316"/>
      <c r="ARX7" s="316"/>
      <c r="ARY7" s="316"/>
      <c r="ARZ7" s="316"/>
      <c r="ASA7" s="316"/>
      <c r="ASB7" s="316"/>
      <c r="ASC7" s="316"/>
      <c r="ASD7" s="316"/>
      <c r="ASE7" s="316"/>
      <c r="ASF7" s="316"/>
      <c r="ASG7" s="316"/>
      <c r="ASH7" s="316"/>
      <c r="ASI7" s="316"/>
      <c r="ASJ7" s="316"/>
      <c r="ASK7" s="316"/>
      <c r="ASL7" s="316"/>
      <c r="ASM7" s="316"/>
      <c r="ASN7" s="316"/>
      <c r="ASO7" s="316"/>
      <c r="ASP7" s="316"/>
      <c r="ASQ7" s="316"/>
      <c r="ASR7" s="316"/>
      <c r="ASS7" s="316"/>
      <c r="AST7" s="316"/>
      <c r="ASU7" s="316"/>
      <c r="ASV7" s="316"/>
      <c r="ASW7" s="316"/>
      <c r="ASX7" s="316"/>
      <c r="ASY7" s="316"/>
      <c r="ASZ7" s="316"/>
      <c r="ATA7" s="316"/>
      <c r="ATB7" s="316"/>
      <c r="ATC7" s="316"/>
      <c r="ATD7" s="316"/>
      <c r="ATE7" s="316"/>
      <c r="ATF7" s="316"/>
      <c r="ATG7" s="316"/>
      <c r="ATH7" s="316"/>
      <c r="ATI7" s="316"/>
      <c r="ATJ7" s="316"/>
      <c r="ATK7" s="316"/>
      <c r="ATL7" s="316"/>
      <c r="ATM7" s="316"/>
      <c r="ATN7" s="128"/>
      <c r="ATO7" s="316"/>
      <c r="ATP7" s="316"/>
      <c r="ATQ7" s="316"/>
      <c r="ATR7" s="316"/>
      <c r="ATS7" s="316"/>
      <c r="ATT7" s="316"/>
      <c r="ATU7" s="316"/>
      <c r="ATV7" s="316"/>
      <c r="ATW7" s="316"/>
      <c r="ATX7" s="316"/>
      <c r="ATY7" s="316"/>
      <c r="ATZ7" s="316"/>
      <c r="AUA7" s="316"/>
      <c r="AUB7" s="316"/>
      <c r="AUC7" s="316"/>
      <c r="AUD7" s="316"/>
      <c r="AUE7" s="316"/>
      <c r="AUF7" s="316"/>
      <c r="AUG7" s="316"/>
      <c r="AUH7" s="316"/>
      <c r="AUI7" s="316"/>
      <c r="AUJ7" s="316"/>
      <c r="AUK7" s="316"/>
      <c r="AUL7" s="316"/>
      <c r="AUM7" s="316"/>
      <c r="AUN7" s="316"/>
      <c r="AUO7" s="316"/>
      <c r="AUP7" s="316"/>
      <c r="AUQ7" s="316"/>
      <c r="AUR7" s="316"/>
      <c r="AUS7" s="316"/>
      <c r="AUT7" s="316"/>
      <c r="AUU7" s="316"/>
      <c r="AUV7" s="316"/>
      <c r="AUW7" s="316"/>
      <c r="AUX7" s="316"/>
      <c r="AUY7" s="316"/>
      <c r="AUZ7" s="316"/>
      <c r="AVA7" s="316"/>
      <c r="AVB7" s="316"/>
      <c r="AVC7" s="316"/>
      <c r="AVD7" s="316"/>
      <c r="AVE7" s="316"/>
      <c r="AVF7" s="316"/>
      <c r="AVG7" s="316"/>
      <c r="AVH7" s="316"/>
      <c r="AVI7" s="316"/>
      <c r="AVJ7" s="316"/>
      <c r="AVK7" s="316"/>
      <c r="AVL7" s="128"/>
      <c r="AVM7" s="316"/>
      <c r="AVN7" s="316"/>
      <c r="AVO7" s="316"/>
      <c r="AVP7" s="316"/>
      <c r="AVQ7" s="316"/>
      <c r="AVR7" s="316"/>
      <c r="AVS7" s="316"/>
      <c r="AVT7" s="316"/>
      <c r="AVU7" s="316"/>
      <c r="AVV7" s="316"/>
      <c r="AVW7" s="316"/>
      <c r="AVX7" s="316"/>
      <c r="AVY7" s="316"/>
      <c r="AVZ7" s="316"/>
      <c r="AWA7" s="316"/>
      <c r="AWB7" s="316"/>
      <c r="AWC7" s="316"/>
      <c r="AWD7" s="316"/>
      <c r="AWE7" s="316"/>
      <c r="AWF7" s="316"/>
      <c r="AWG7" s="316"/>
      <c r="AWH7" s="316"/>
      <c r="AWI7" s="316"/>
      <c r="AWJ7" s="316"/>
      <c r="AWK7" s="316"/>
      <c r="AWL7" s="316"/>
      <c r="AWM7" s="316"/>
      <c r="AWN7" s="316"/>
      <c r="AWO7" s="316"/>
      <c r="AWP7" s="316"/>
      <c r="AWQ7" s="316"/>
      <c r="AWR7" s="316"/>
      <c r="AWS7" s="316"/>
      <c r="AWT7" s="316"/>
      <c r="AWU7" s="316"/>
      <c r="AWV7" s="316"/>
      <c r="AWW7" s="316"/>
      <c r="AWX7" s="316"/>
      <c r="AWY7" s="316"/>
      <c r="AWZ7" s="316"/>
      <c r="AXA7" s="316"/>
      <c r="AXB7" s="316"/>
      <c r="AXC7" s="316"/>
      <c r="AXD7" s="316"/>
      <c r="AXE7" s="316"/>
      <c r="AXF7" s="316"/>
      <c r="AXG7" s="316"/>
      <c r="AXH7" s="316"/>
      <c r="AXI7" s="316"/>
      <c r="AXJ7" s="128"/>
      <c r="AXK7" s="316"/>
      <c r="AXL7" s="316"/>
      <c r="AXM7" s="316"/>
      <c r="AXN7" s="316"/>
      <c r="AXO7" s="316"/>
      <c r="AXP7" s="316"/>
      <c r="AXQ7" s="316"/>
      <c r="AXR7" s="316"/>
      <c r="AXS7" s="316"/>
      <c r="AXT7" s="316"/>
      <c r="AXU7" s="316"/>
      <c r="AXV7" s="316"/>
      <c r="AXW7" s="316"/>
      <c r="AXX7" s="316"/>
      <c r="AXY7" s="316"/>
      <c r="AXZ7" s="316"/>
      <c r="AYA7" s="316"/>
      <c r="AYB7" s="316"/>
      <c r="AYC7" s="316"/>
      <c r="AYD7" s="316"/>
      <c r="AYE7" s="316"/>
      <c r="AYF7" s="316"/>
      <c r="AYG7" s="316"/>
      <c r="AYH7" s="316"/>
      <c r="AYI7" s="316"/>
      <c r="AYJ7" s="316"/>
      <c r="AYK7" s="316"/>
      <c r="AYL7" s="316"/>
      <c r="AYM7" s="316"/>
      <c r="AYN7" s="316"/>
      <c r="AYO7" s="316"/>
      <c r="AYP7" s="316"/>
      <c r="AYQ7" s="316"/>
      <c r="AYR7" s="316"/>
      <c r="AYS7" s="316"/>
      <c r="AYT7" s="316"/>
      <c r="AYU7" s="316"/>
      <c r="AYV7" s="316"/>
      <c r="AYW7" s="316"/>
      <c r="AYX7" s="316"/>
      <c r="AYY7" s="316"/>
      <c r="AYZ7" s="316"/>
      <c r="AZA7" s="316"/>
      <c r="AZB7" s="316"/>
      <c r="AZC7" s="316"/>
      <c r="AZD7" s="316"/>
      <c r="AZE7" s="316"/>
      <c r="AZF7" s="316"/>
      <c r="AZG7" s="316"/>
      <c r="AZH7" s="128"/>
      <c r="AZI7" s="316"/>
      <c r="AZJ7" s="316"/>
      <c r="AZK7" s="316"/>
      <c r="AZL7" s="316"/>
      <c r="AZM7" s="316"/>
      <c r="AZN7" s="316"/>
      <c r="AZO7" s="316"/>
      <c r="AZP7" s="316"/>
      <c r="AZQ7" s="316"/>
      <c r="AZR7" s="316"/>
      <c r="AZS7" s="316"/>
      <c r="AZT7" s="316"/>
      <c r="AZU7" s="316"/>
      <c r="AZV7" s="316"/>
      <c r="AZW7" s="316"/>
      <c r="AZX7" s="316"/>
      <c r="AZY7" s="316"/>
      <c r="AZZ7" s="316"/>
      <c r="BAA7" s="316"/>
      <c r="BAB7" s="316"/>
      <c r="BAC7" s="316"/>
      <c r="BAD7" s="316"/>
      <c r="BAE7" s="316"/>
      <c r="BAF7" s="316"/>
      <c r="BAG7" s="316"/>
      <c r="BAH7" s="316"/>
      <c r="BAI7" s="316"/>
      <c r="BAJ7" s="316"/>
      <c r="BAK7" s="316"/>
      <c r="BAL7" s="316"/>
      <c r="BAM7" s="316"/>
      <c r="BAN7" s="316"/>
      <c r="BAO7" s="316"/>
      <c r="BAP7" s="316"/>
      <c r="BAQ7" s="316"/>
      <c r="BAR7" s="316"/>
      <c r="BAS7" s="316"/>
      <c r="BAT7" s="316"/>
      <c r="BAU7" s="316"/>
      <c r="BAV7" s="316"/>
      <c r="BAW7" s="316"/>
      <c r="BAX7" s="316"/>
      <c r="BAY7" s="316"/>
      <c r="BAZ7" s="316"/>
      <c r="BBA7" s="316"/>
      <c r="BBB7" s="316"/>
      <c r="BBC7" s="316"/>
      <c r="BBD7" s="316"/>
      <c r="BBE7" s="316"/>
      <c r="BBF7" s="128"/>
      <c r="BBG7" s="316"/>
      <c r="BBH7" s="316"/>
      <c r="BBI7" s="316"/>
      <c r="BBJ7" s="316"/>
      <c r="BBK7" s="316"/>
      <c r="BBL7" s="316"/>
      <c r="BBM7" s="316"/>
      <c r="BBN7" s="316"/>
      <c r="BBO7" s="316"/>
      <c r="BBP7" s="316"/>
      <c r="BBQ7" s="316"/>
      <c r="BBR7" s="316"/>
      <c r="BBS7" s="316"/>
      <c r="BBT7" s="316"/>
      <c r="BBU7" s="316"/>
      <c r="BBV7" s="316"/>
      <c r="BBW7" s="316"/>
      <c r="BBX7" s="316"/>
      <c r="BBY7" s="316"/>
      <c r="BBZ7" s="316"/>
      <c r="BCA7" s="316"/>
      <c r="BCB7" s="316"/>
      <c r="BCC7" s="316"/>
      <c r="BCD7" s="316"/>
      <c r="BCE7" s="316"/>
      <c r="BCF7" s="316"/>
      <c r="BCG7" s="316"/>
      <c r="BCH7" s="316"/>
      <c r="BCI7" s="316"/>
      <c r="BCJ7" s="316"/>
      <c r="BCK7" s="316"/>
      <c r="BCL7" s="316"/>
      <c r="BCM7" s="316"/>
      <c r="BCN7" s="316"/>
      <c r="BCO7" s="316"/>
      <c r="BCP7" s="316"/>
      <c r="BCQ7" s="316"/>
      <c r="BCR7" s="316"/>
      <c r="BCS7" s="316"/>
      <c r="BCT7" s="316"/>
      <c r="BCU7" s="316"/>
      <c r="BCV7" s="316"/>
      <c r="BCW7" s="316"/>
      <c r="BCX7" s="316"/>
      <c r="BCY7" s="316"/>
      <c r="BCZ7" s="316"/>
      <c r="BDA7" s="316"/>
      <c r="BDB7" s="316"/>
      <c r="BDC7" s="316"/>
      <c r="BDD7" s="128"/>
      <c r="BDE7" s="316"/>
      <c r="BDF7" s="316"/>
      <c r="BDG7" s="316"/>
      <c r="BDH7" s="316"/>
      <c r="BDI7" s="316"/>
      <c r="BDJ7" s="316"/>
      <c r="BDK7" s="316"/>
      <c r="BDL7" s="316"/>
      <c r="BDM7" s="316"/>
      <c r="BDN7" s="316"/>
      <c r="BDO7" s="316"/>
      <c r="BDP7" s="316"/>
      <c r="BDQ7" s="316"/>
      <c r="BDR7" s="316"/>
      <c r="BDS7" s="316"/>
      <c r="BDT7" s="316"/>
      <c r="BDU7" s="316"/>
      <c r="BDV7" s="316"/>
      <c r="BDW7" s="316"/>
      <c r="BDX7" s="316"/>
      <c r="BDY7" s="316"/>
      <c r="BDZ7" s="316"/>
      <c r="BEA7" s="316"/>
      <c r="BEB7" s="316"/>
      <c r="BEC7" s="316"/>
      <c r="BED7" s="316"/>
      <c r="BEE7" s="316"/>
      <c r="BEF7" s="316"/>
      <c r="BEG7" s="316"/>
      <c r="BEH7" s="316"/>
      <c r="BEI7" s="316"/>
      <c r="BEJ7" s="316"/>
      <c r="BEK7" s="316"/>
      <c r="BEL7" s="316"/>
      <c r="BEM7" s="316"/>
      <c r="BEN7" s="316"/>
      <c r="BEO7" s="316"/>
      <c r="BEP7" s="316"/>
      <c r="BEQ7" s="316"/>
      <c r="BER7" s="316"/>
      <c r="BES7" s="316"/>
      <c r="BET7" s="316"/>
      <c r="BEU7" s="316"/>
      <c r="BEV7" s="316"/>
      <c r="BEW7" s="316"/>
      <c r="BEX7" s="316"/>
      <c r="BEY7" s="316"/>
      <c r="BEZ7" s="316"/>
      <c r="BFA7" s="316"/>
      <c r="BFB7" s="128"/>
      <c r="BFC7" s="316"/>
      <c r="BFD7" s="316"/>
      <c r="BFE7" s="316"/>
      <c r="BFF7" s="316"/>
      <c r="BFG7" s="316"/>
      <c r="BFH7" s="316"/>
      <c r="BFI7" s="316"/>
      <c r="BFJ7" s="316"/>
      <c r="BFK7" s="316"/>
      <c r="BFL7" s="316"/>
      <c r="BFM7" s="316"/>
      <c r="BFN7" s="316"/>
      <c r="BFO7" s="316"/>
      <c r="BFP7" s="316"/>
      <c r="BFQ7" s="316"/>
      <c r="BFR7" s="316"/>
      <c r="BFS7" s="316"/>
      <c r="BFT7" s="316"/>
      <c r="BFU7" s="316"/>
      <c r="BFV7" s="316"/>
      <c r="BFW7" s="316"/>
      <c r="BFX7" s="316"/>
      <c r="BFY7" s="316"/>
      <c r="BFZ7" s="316"/>
      <c r="BGA7" s="316"/>
      <c r="BGB7" s="316"/>
      <c r="BGC7" s="316"/>
      <c r="BGD7" s="316"/>
      <c r="BGE7" s="316"/>
      <c r="BGF7" s="316"/>
      <c r="BGG7" s="316"/>
      <c r="BGH7" s="316"/>
      <c r="BGI7" s="316"/>
      <c r="BGJ7" s="316"/>
      <c r="BGK7" s="316"/>
      <c r="BGL7" s="316"/>
      <c r="BGM7" s="316"/>
      <c r="BGN7" s="316"/>
      <c r="BGO7" s="316"/>
      <c r="BGP7" s="316"/>
      <c r="BGQ7" s="316"/>
      <c r="BGR7" s="316"/>
      <c r="BGS7" s="316"/>
      <c r="BGT7" s="316"/>
      <c r="BGU7" s="316"/>
      <c r="BGV7" s="316"/>
      <c r="BGW7" s="316"/>
      <c r="BGX7" s="316"/>
      <c r="BGY7" s="316"/>
      <c r="BGZ7" s="128"/>
      <c r="BHA7" s="316"/>
      <c r="BHB7" s="316"/>
      <c r="BHC7" s="316"/>
      <c r="BHD7" s="316"/>
      <c r="BHE7" s="316"/>
      <c r="BHF7" s="316"/>
      <c r="BHG7" s="316"/>
      <c r="BHH7" s="316"/>
      <c r="BHI7" s="316"/>
      <c r="BHJ7" s="316"/>
      <c r="BHK7" s="316"/>
      <c r="BHL7" s="316"/>
      <c r="BHM7" s="316"/>
      <c r="BHN7" s="316"/>
      <c r="BHO7" s="316"/>
      <c r="BHP7" s="316"/>
      <c r="BHQ7" s="316"/>
      <c r="BHR7" s="316"/>
      <c r="BHS7" s="316"/>
      <c r="BHT7" s="316"/>
      <c r="BHU7" s="316"/>
      <c r="BHV7" s="316"/>
      <c r="BHW7" s="316"/>
      <c r="BHX7" s="316"/>
      <c r="BHY7" s="316"/>
      <c r="BHZ7" s="316"/>
      <c r="BIA7" s="316"/>
      <c r="BIB7" s="316"/>
      <c r="BIC7" s="316"/>
      <c r="BID7" s="316"/>
      <c r="BIE7" s="316"/>
      <c r="BIF7" s="316"/>
      <c r="BIG7" s="316"/>
      <c r="BIH7" s="316"/>
      <c r="BII7" s="316"/>
      <c r="BIJ7" s="316"/>
      <c r="BIK7" s="316"/>
      <c r="BIL7" s="316"/>
      <c r="BIM7" s="316"/>
      <c r="BIN7" s="316"/>
      <c r="BIO7" s="316"/>
      <c r="BIP7" s="316"/>
      <c r="BIQ7" s="316"/>
      <c r="BIR7" s="316"/>
      <c r="BIS7" s="316"/>
      <c r="BIT7" s="316"/>
      <c r="BIU7" s="316"/>
      <c r="BIV7" s="316"/>
      <c r="BIW7" s="316"/>
      <c r="BIX7" s="128"/>
      <c r="BIY7" s="316"/>
      <c r="BIZ7" s="316"/>
      <c r="BJA7" s="316"/>
      <c r="BJB7" s="316"/>
      <c r="BJC7" s="316"/>
      <c r="BJD7" s="316"/>
      <c r="BJE7" s="316"/>
      <c r="BJF7" s="316"/>
      <c r="BJG7" s="316"/>
      <c r="BJH7" s="316"/>
      <c r="BJI7" s="316"/>
      <c r="BJJ7" s="316"/>
      <c r="BJK7" s="316"/>
      <c r="BJL7" s="316"/>
      <c r="BJM7" s="316"/>
      <c r="BJN7" s="316"/>
      <c r="BJO7" s="316"/>
      <c r="BJP7" s="316"/>
      <c r="BJQ7" s="316"/>
      <c r="BJR7" s="316"/>
      <c r="BJS7" s="316"/>
      <c r="BJT7" s="316"/>
      <c r="BJU7" s="316"/>
      <c r="BJV7" s="316"/>
      <c r="BJW7" s="316"/>
      <c r="BJX7" s="316"/>
      <c r="BJY7" s="316"/>
      <c r="BJZ7" s="316"/>
      <c r="BKA7" s="316"/>
      <c r="BKB7" s="316"/>
      <c r="BKC7" s="316"/>
      <c r="BKD7" s="316"/>
      <c r="BKE7" s="316"/>
      <c r="BKF7" s="316"/>
      <c r="BKG7" s="316"/>
      <c r="BKH7" s="316"/>
      <c r="BKI7" s="316"/>
      <c r="BKJ7" s="316"/>
      <c r="BKK7" s="316"/>
      <c r="BKL7" s="316"/>
      <c r="BKM7" s="316"/>
      <c r="BKN7" s="316"/>
      <c r="BKO7" s="316"/>
      <c r="BKP7" s="316"/>
      <c r="BKQ7" s="316"/>
      <c r="BKR7" s="316"/>
      <c r="BKS7" s="316"/>
      <c r="BKT7" s="316"/>
      <c r="BKU7" s="316"/>
      <c r="BKV7" s="128"/>
      <c r="BKW7" s="316"/>
      <c r="BKX7" s="316"/>
      <c r="BKY7" s="316"/>
      <c r="BKZ7" s="316"/>
      <c r="BLA7" s="316"/>
      <c r="BLB7" s="316"/>
      <c r="BLC7" s="316"/>
      <c r="BLD7" s="316"/>
      <c r="BLE7" s="316"/>
      <c r="BLF7" s="316"/>
      <c r="BLG7" s="316"/>
      <c r="BLH7" s="316"/>
      <c r="BLI7" s="316"/>
      <c r="BLJ7" s="316"/>
      <c r="BLK7" s="316"/>
      <c r="BLL7" s="316"/>
      <c r="BLM7" s="316"/>
      <c r="BLN7" s="316"/>
      <c r="BLO7" s="316"/>
      <c r="BLP7" s="316"/>
      <c r="BLQ7" s="316"/>
      <c r="BLR7" s="316"/>
      <c r="BLS7" s="316"/>
      <c r="BLT7" s="316"/>
      <c r="BLU7" s="316"/>
      <c r="BLV7" s="316"/>
      <c r="BLW7" s="316"/>
      <c r="BLX7" s="316"/>
      <c r="BLY7" s="316"/>
      <c r="BLZ7" s="316"/>
      <c r="BMA7" s="316"/>
      <c r="BMB7" s="316"/>
      <c r="BMC7" s="316"/>
      <c r="BMD7" s="316"/>
      <c r="BME7" s="316"/>
      <c r="BMF7" s="316"/>
      <c r="BMG7" s="316"/>
      <c r="BMH7" s="316"/>
      <c r="BMI7" s="316"/>
      <c r="BMJ7" s="316"/>
      <c r="BMK7" s="316"/>
      <c r="BML7" s="316"/>
      <c r="BMM7" s="316"/>
      <c r="BMN7" s="316"/>
      <c r="BMO7" s="316"/>
      <c r="BMP7" s="316"/>
      <c r="BMQ7" s="316"/>
      <c r="BMR7" s="316"/>
      <c r="BMS7" s="316"/>
      <c r="BMT7" s="128"/>
      <c r="BMU7" s="316"/>
      <c r="BMV7" s="316"/>
      <c r="BMW7" s="316"/>
      <c r="BMX7" s="316"/>
      <c r="BMY7" s="316"/>
      <c r="BMZ7" s="316"/>
      <c r="BNA7" s="316"/>
      <c r="BNB7" s="316"/>
      <c r="BNC7" s="316"/>
      <c r="BND7" s="316"/>
      <c r="BNE7" s="316"/>
      <c r="BNF7" s="316"/>
      <c r="BNG7" s="316"/>
      <c r="BNH7" s="316"/>
      <c r="BNI7" s="316"/>
      <c r="BNJ7" s="316"/>
      <c r="BNK7" s="316"/>
      <c r="BNL7" s="316"/>
      <c r="BNM7" s="316"/>
      <c r="BNN7" s="316"/>
      <c r="BNO7" s="316"/>
      <c r="BNP7" s="316"/>
      <c r="BNQ7" s="316"/>
      <c r="BNR7" s="316"/>
      <c r="BNS7" s="316"/>
      <c r="BNT7" s="316"/>
      <c r="BNU7" s="316"/>
      <c r="BNV7" s="316"/>
      <c r="BNW7" s="316"/>
      <c r="BNX7" s="316"/>
      <c r="BNY7" s="316"/>
      <c r="BNZ7" s="316"/>
      <c r="BOA7" s="316"/>
      <c r="BOB7" s="316"/>
      <c r="BOC7" s="316"/>
      <c r="BOD7" s="316"/>
      <c r="BOE7" s="316"/>
      <c r="BOF7" s="316"/>
      <c r="BOG7" s="316"/>
      <c r="BOH7" s="316"/>
      <c r="BOI7" s="316"/>
      <c r="BOJ7" s="316"/>
      <c r="BOK7" s="316"/>
      <c r="BOL7" s="316"/>
      <c r="BOM7" s="316"/>
      <c r="BON7" s="316"/>
      <c r="BOO7" s="316"/>
      <c r="BOP7" s="316"/>
      <c r="BOQ7" s="316"/>
      <c r="BOR7" s="128"/>
      <c r="BOS7" s="316"/>
      <c r="BOT7" s="316"/>
      <c r="BOU7" s="316"/>
      <c r="BOV7" s="316"/>
      <c r="BOW7" s="316"/>
      <c r="BOX7" s="316"/>
      <c r="BOY7" s="316"/>
      <c r="BOZ7" s="316"/>
      <c r="BPA7" s="316"/>
      <c r="BPB7" s="316"/>
      <c r="BPC7" s="316"/>
      <c r="BPD7" s="316"/>
      <c r="BPE7" s="316"/>
      <c r="BPF7" s="316"/>
      <c r="BPG7" s="316"/>
      <c r="BPH7" s="316"/>
      <c r="BPI7" s="316"/>
      <c r="BPJ7" s="316"/>
      <c r="BPK7" s="316"/>
      <c r="BPL7" s="316"/>
      <c r="BPM7" s="316"/>
      <c r="BPN7" s="316"/>
      <c r="BPO7" s="316"/>
      <c r="BPP7" s="316"/>
      <c r="BPQ7" s="316"/>
      <c r="BPR7" s="316"/>
      <c r="BPS7" s="316"/>
      <c r="BPT7" s="316"/>
      <c r="BPU7" s="316"/>
      <c r="BPV7" s="316"/>
      <c r="BPW7" s="316"/>
      <c r="BPX7" s="316"/>
      <c r="BPY7" s="316"/>
      <c r="BPZ7" s="316"/>
      <c r="BQA7" s="316"/>
      <c r="BQB7" s="316"/>
      <c r="BQC7" s="316"/>
      <c r="BQD7" s="316"/>
      <c r="BQE7" s="316"/>
      <c r="BQF7" s="316"/>
      <c r="BQG7" s="316"/>
      <c r="BQH7" s="316"/>
      <c r="BQI7" s="316"/>
      <c r="BQJ7" s="316"/>
      <c r="BQK7" s="316"/>
      <c r="BQL7" s="316"/>
      <c r="BQM7" s="316"/>
      <c r="BQN7" s="316"/>
      <c r="BQO7" s="316"/>
      <c r="BQP7" s="128"/>
      <c r="BQQ7" s="316"/>
      <c r="BQR7" s="316"/>
      <c r="BQS7" s="316"/>
      <c r="BQT7" s="316"/>
      <c r="BQU7" s="316"/>
      <c r="BQV7" s="316"/>
      <c r="BQW7" s="316"/>
      <c r="BQX7" s="316"/>
      <c r="BQY7" s="316"/>
      <c r="BQZ7" s="316"/>
      <c r="BRA7" s="316"/>
      <c r="BRB7" s="316"/>
      <c r="BRC7" s="316"/>
      <c r="BRD7" s="316"/>
      <c r="BRE7" s="316"/>
      <c r="BRF7" s="316"/>
      <c r="BRG7" s="316"/>
      <c r="BRH7" s="316"/>
      <c r="BRI7" s="316"/>
      <c r="BRJ7" s="316"/>
      <c r="BRK7" s="316"/>
      <c r="BRL7" s="316"/>
      <c r="BRM7" s="316"/>
      <c r="BRN7" s="316"/>
      <c r="BRO7" s="316"/>
      <c r="BRP7" s="316"/>
      <c r="BRQ7" s="316"/>
      <c r="BRR7" s="316"/>
      <c r="BRS7" s="316"/>
      <c r="BRT7" s="316"/>
      <c r="BRU7" s="316"/>
      <c r="BRV7" s="316"/>
      <c r="BRW7" s="316"/>
      <c r="BRX7" s="316"/>
      <c r="BRY7" s="316"/>
      <c r="BRZ7" s="316"/>
      <c r="BSA7" s="316"/>
      <c r="BSB7" s="316"/>
      <c r="BSC7" s="316"/>
      <c r="BSD7" s="316"/>
      <c r="BSE7" s="316"/>
      <c r="BSF7" s="316"/>
      <c r="BSG7" s="316"/>
      <c r="BSH7" s="316"/>
      <c r="BSI7" s="316"/>
      <c r="BSJ7" s="316"/>
      <c r="BSK7" s="316"/>
      <c r="BSL7" s="316"/>
      <c r="BSM7" s="316"/>
      <c r="BSN7" s="128"/>
      <c r="BSO7" s="316"/>
      <c r="BSP7" s="316"/>
      <c r="BSQ7" s="316"/>
      <c r="BSR7" s="316"/>
      <c r="BSS7" s="316"/>
      <c r="BST7" s="316"/>
      <c r="BSU7" s="316"/>
      <c r="BSV7" s="316"/>
      <c r="BSW7" s="316"/>
      <c r="BSX7" s="316"/>
      <c r="BSY7" s="316"/>
      <c r="BSZ7" s="316"/>
      <c r="BTA7" s="316"/>
      <c r="BTB7" s="316"/>
      <c r="BTC7" s="316"/>
      <c r="BTD7" s="316"/>
      <c r="BTE7" s="316"/>
      <c r="BTF7" s="316"/>
      <c r="BTG7" s="316"/>
      <c r="BTH7" s="316"/>
      <c r="BTI7" s="316"/>
      <c r="BTJ7" s="316"/>
      <c r="BTK7" s="316"/>
      <c r="BTL7" s="316"/>
      <c r="BTM7" s="316"/>
      <c r="BTN7" s="316"/>
      <c r="BTO7" s="316"/>
      <c r="BTP7" s="316"/>
      <c r="BTQ7" s="316"/>
      <c r="BTR7" s="316"/>
      <c r="BTS7" s="316"/>
      <c r="BTT7" s="316"/>
      <c r="BTU7" s="316"/>
      <c r="BTV7" s="316"/>
      <c r="BTW7" s="316"/>
      <c r="BTX7" s="316"/>
      <c r="BTY7" s="316"/>
      <c r="BTZ7" s="316"/>
      <c r="BUA7" s="316"/>
      <c r="BUB7" s="316"/>
      <c r="BUC7" s="316"/>
      <c r="BUD7" s="316"/>
      <c r="BUE7" s="316"/>
      <c r="BUF7" s="316"/>
      <c r="BUG7" s="316"/>
      <c r="BUH7" s="316"/>
      <c r="BUI7" s="316"/>
      <c r="BUJ7" s="316"/>
      <c r="BUK7" s="316"/>
      <c r="BUL7" s="128"/>
      <c r="BUM7" s="316"/>
      <c r="BUN7" s="316"/>
      <c r="BUO7" s="316"/>
      <c r="BUP7" s="316"/>
      <c r="BUQ7" s="316"/>
      <c r="BUR7" s="316"/>
      <c r="BUS7" s="316"/>
      <c r="BUT7" s="316"/>
      <c r="BUU7" s="316"/>
      <c r="BUV7" s="316"/>
      <c r="BUW7" s="316"/>
      <c r="BUX7" s="316"/>
      <c r="BUY7" s="316"/>
      <c r="BUZ7" s="316"/>
      <c r="BVA7" s="316"/>
      <c r="BVB7" s="316"/>
      <c r="BVC7" s="316"/>
      <c r="BVD7" s="316"/>
      <c r="BVE7" s="316"/>
      <c r="BVF7" s="316"/>
      <c r="BVG7" s="316"/>
      <c r="BVH7" s="316"/>
      <c r="BVI7" s="316"/>
      <c r="BVJ7" s="316"/>
      <c r="BVK7" s="316"/>
      <c r="BVL7" s="316"/>
      <c r="BVM7" s="316"/>
      <c r="BVN7" s="316"/>
      <c r="BVO7" s="316"/>
      <c r="BVP7" s="316"/>
      <c r="BVQ7" s="316"/>
      <c r="BVR7" s="316"/>
      <c r="BVS7" s="316"/>
      <c r="BVT7" s="316"/>
      <c r="BVU7" s="316"/>
      <c r="BVV7" s="316"/>
      <c r="BVW7" s="316"/>
      <c r="BVX7" s="316"/>
      <c r="BVY7" s="316"/>
      <c r="BVZ7" s="316"/>
      <c r="BWA7" s="316"/>
      <c r="BWB7" s="316"/>
      <c r="BWC7" s="316"/>
      <c r="BWD7" s="316"/>
      <c r="BWE7" s="316"/>
      <c r="BWF7" s="316"/>
      <c r="BWG7" s="316"/>
      <c r="BWH7" s="316"/>
      <c r="BWI7" s="316"/>
      <c r="BWJ7" s="128"/>
      <c r="BWK7" s="316"/>
      <c r="BWL7" s="316"/>
      <c r="BWM7" s="316"/>
      <c r="BWN7" s="316"/>
      <c r="BWO7" s="316"/>
      <c r="BWP7" s="316"/>
      <c r="BWQ7" s="316"/>
      <c r="BWR7" s="316"/>
      <c r="BWS7" s="316"/>
      <c r="BWT7" s="316"/>
      <c r="BWU7" s="316"/>
      <c r="BWV7" s="316"/>
      <c r="BWW7" s="316"/>
      <c r="BWX7" s="316"/>
      <c r="BWY7" s="316"/>
      <c r="BWZ7" s="316"/>
      <c r="BXA7" s="316"/>
      <c r="BXB7" s="316"/>
      <c r="BXC7" s="316"/>
      <c r="BXD7" s="316"/>
      <c r="BXE7" s="316"/>
      <c r="BXF7" s="316"/>
      <c r="BXG7" s="316"/>
      <c r="BXH7" s="316"/>
      <c r="BXI7" s="316"/>
      <c r="BXJ7" s="316"/>
      <c r="BXK7" s="316"/>
      <c r="BXL7" s="316"/>
      <c r="BXM7" s="316"/>
      <c r="BXN7" s="316"/>
      <c r="BXO7" s="316"/>
      <c r="BXP7" s="316"/>
      <c r="BXQ7" s="316"/>
      <c r="BXR7" s="316"/>
      <c r="BXS7" s="316"/>
      <c r="BXT7" s="316"/>
      <c r="BXU7" s="316"/>
      <c r="BXV7" s="316"/>
      <c r="BXW7" s="316"/>
      <c r="BXX7" s="316"/>
      <c r="BXY7" s="316"/>
      <c r="BXZ7" s="316"/>
      <c r="BYA7" s="316"/>
      <c r="BYB7" s="316"/>
      <c r="BYC7" s="316"/>
      <c r="BYD7" s="316"/>
      <c r="BYE7" s="316"/>
      <c r="BYF7" s="316"/>
      <c r="BYG7" s="316"/>
      <c r="BYH7" s="2"/>
      <c r="BYI7" s="2"/>
      <c r="BYJ7" s="2"/>
      <c r="BYK7" s="2"/>
    </row>
    <row r="8" spans="1:2013" x14ac:dyDescent="0.35">
      <c r="A8" s="99"/>
      <c r="B8" s="295"/>
      <c r="C8" s="13"/>
      <c r="D8" s="99"/>
      <c r="E8" s="99"/>
      <c r="F8" s="324"/>
      <c r="G8" s="16"/>
      <c r="H8" s="325"/>
      <c r="I8" s="323"/>
      <c r="J8" s="128"/>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128"/>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c r="DF8" s="128"/>
      <c r="DG8" s="316"/>
      <c r="DH8" s="316"/>
      <c r="DI8" s="316"/>
      <c r="DJ8" s="316"/>
      <c r="DK8" s="316"/>
      <c r="DL8" s="316"/>
      <c r="DM8" s="316"/>
      <c r="DN8" s="316"/>
      <c r="DO8" s="316"/>
      <c r="DP8" s="316"/>
      <c r="DQ8" s="316"/>
      <c r="DR8" s="316"/>
      <c r="DS8" s="316"/>
      <c r="DT8" s="316"/>
      <c r="DU8" s="316"/>
      <c r="DV8" s="316"/>
      <c r="DW8" s="316"/>
      <c r="DX8" s="316"/>
      <c r="DY8" s="316"/>
      <c r="DZ8" s="316"/>
      <c r="EA8" s="316"/>
      <c r="EB8" s="316"/>
      <c r="EC8" s="316"/>
      <c r="ED8" s="316"/>
      <c r="EE8" s="316"/>
      <c r="EF8" s="316"/>
      <c r="EG8" s="316"/>
      <c r="EH8" s="316"/>
      <c r="EI8" s="316"/>
      <c r="EJ8" s="316"/>
      <c r="EK8" s="316"/>
      <c r="EL8" s="316"/>
      <c r="EM8" s="316"/>
      <c r="EN8" s="316"/>
      <c r="EO8" s="316"/>
      <c r="EP8" s="316"/>
      <c r="EQ8" s="316"/>
      <c r="ER8" s="316"/>
      <c r="ES8" s="316"/>
      <c r="ET8" s="316"/>
      <c r="EU8" s="316"/>
      <c r="EV8" s="316"/>
      <c r="EW8" s="316"/>
      <c r="EX8" s="316"/>
      <c r="EY8" s="316"/>
      <c r="EZ8" s="316"/>
      <c r="FA8" s="316"/>
      <c r="FB8" s="316"/>
      <c r="FC8" s="316"/>
      <c r="FD8" s="128"/>
      <c r="FE8" s="316"/>
      <c r="FF8" s="316"/>
      <c r="FG8" s="316"/>
      <c r="FH8" s="316"/>
      <c r="FI8" s="316"/>
      <c r="FJ8" s="316"/>
      <c r="FK8" s="316"/>
      <c r="FL8" s="316"/>
      <c r="FM8" s="316"/>
      <c r="FN8" s="316"/>
      <c r="FO8" s="316"/>
      <c r="FP8" s="316"/>
      <c r="FQ8" s="316"/>
      <c r="FR8" s="316"/>
      <c r="FS8" s="316"/>
      <c r="FT8" s="316"/>
      <c r="FU8" s="316"/>
      <c r="FV8" s="316"/>
      <c r="FW8" s="316"/>
      <c r="FX8" s="316"/>
      <c r="FY8" s="316"/>
      <c r="FZ8" s="316"/>
      <c r="GA8" s="316"/>
      <c r="GB8" s="316"/>
      <c r="GC8" s="316"/>
      <c r="GD8" s="316"/>
      <c r="GE8" s="316"/>
      <c r="GF8" s="316"/>
      <c r="GG8" s="316"/>
      <c r="GH8" s="316"/>
      <c r="GI8" s="316"/>
      <c r="GJ8" s="316"/>
      <c r="GK8" s="316"/>
      <c r="GL8" s="316"/>
      <c r="GM8" s="316"/>
      <c r="GN8" s="316"/>
      <c r="GO8" s="316"/>
      <c r="GP8" s="316"/>
      <c r="GQ8" s="316"/>
      <c r="GR8" s="316"/>
      <c r="GS8" s="316"/>
      <c r="GT8" s="316"/>
      <c r="GU8" s="316"/>
      <c r="GV8" s="316"/>
      <c r="GW8" s="316"/>
      <c r="GX8" s="316"/>
      <c r="GY8" s="316"/>
      <c r="GZ8" s="316"/>
      <c r="HA8" s="316"/>
      <c r="HB8" s="128"/>
      <c r="HC8" s="316"/>
      <c r="HD8" s="316"/>
      <c r="HE8" s="316"/>
      <c r="HF8" s="316"/>
      <c r="HG8" s="316"/>
      <c r="HH8" s="316"/>
      <c r="HI8" s="316"/>
      <c r="HJ8" s="316"/>
      <c r="HK8" s="316"/>
      <c r="HL8" s="316"/>
      <c r="HM8" s="316"/>
      <c r="HN8" s="316"/>
      <c r="HO8" s="316"/>
      <c r="HP8" s="316"/>
      <c r="HQ8" s="316"/>
      <c r="HR8" s="316"/>
      <c r="HS8" s="316"/>
      <c r="HT8" s="316"/>
      <c r="HU8" s="316"/>
      <c r="HV8" s="316"/>
      <c r="HW8" s="316"/>
      <c r="HX8" s="316"/>
      <c r="HY8" s="316"/>
      <c r="HZ8" s="316"/>
      <c r="IA8" s="316"/>
      <c r="IB8" s="316"/>
      <c r="IC8" s="316"/>
      <c r="ID8" s="316"/>
      <c r="IE8" s="316"/>
      <c r="IF8" s="316"/>
      <c r="IG8" s="316"/>
      <c r="IH8" s="316"/>
      <c r="II8" s="316"/>
      <c r="IJ8" s="316"/>
      <c r="IK8" s="316"/>
      <c r="IL8" s="316"/>
      <c r="IM8" s="316"/>
      <c r="IN8" s="316"/>
      <c r="IO8" s="316"/>
      <c r="IP8" s="316"/>
      <c r="IQ8" s="316"/>
      <c r="IR8" s="316"/>
      <c r="IS8" s="316"/>
      <c r="IT8" s="316"/>
      <c r="IU8" s="316"/>
      <c r="IV8" s="316"/>
      <c r="IW8" s="316"/>
      <c r="IX8" s="316"/>
      <c r="IY8" s="316"/>
      <c r="IZ8" s="128"/>
      <c r="JA8" s="316"/>
      <c r="JB8" s="316"/>
      <c r="JC8" s="316"/>
      <c r="JD8" s="316"/>
      <c r="JE8" s="316"/>
      <c r="JF8" s="316"/>
      <c r="JG8" s="316"/>
      <c r="JH8" s="316"/>
      <c r="JI8" s="316"/>
      <c r="JJ8" s="316"/>
      <c r="JK8" s="316"/>
      <c r="JL8" s="316"/>
      <c r="JM8" s="316"/>
      <c r="JN8" s="316"/>
      <c r="JO8" s="316"/>
      <c r="JP8" s="316"/>
      <c r="JQ8" s="316"/>
      <c r="JR8" s="316"/>
      <c r="JS8" s="316"/>
      <c r="JT8" s="316"/>
      <c r="JU8" s="316"/>
      <c r="JV8" s="316"/>
      <c r="JW8" s="316"/>
      <c r="JX8" s="316"/>
      <c r="JY8" s="316"/>
      <c r="JZ8" s="316"/>
      <c r="KA8" s="316"/>
      <c r="KB8" s="316"/>
      <c r="KC8" s="316"/>
      <c r="KD8" s="316"/>
      <c r="KE8" s="316"/>
      <c r="KF8" s="316"/>
      <c r="KG8" s="316"/>
      <c r="KH8" s="316"/>
      <c r="KI8" s="316"/>
      <c r="KJ8" s="316"/>
      <c r="KK8" s="316"/>
      <c r="KL8" s="316"/>
      <c r="KM8" s="316"/>
      <c r="KN8" s="316"/>
      <c r="KO8" s="316"/>
      <c r="KP8" s="316"/>
      <c r="KQ8" s="316"/>
      <c r="KR8" s="316"/>
      <c r="KS8" s="316"/>
      <c r="KT8" s="316"/>
      <c r="KU8" s="316"/>
      <c r="KV8" s="316"/>
      <c r="KW8" s="316"/>
      <c r="KX8" s="128"/>
      <c r="KY8" s="316"/>
      <c r="KZ8" s="316"/>
      <c r="LA8" s="316"/>
      <c r="LB8" s="316"/>
      <c r="LC8" s="316"/>
      <c r="LD8" s="316"/>
      <c r="LE8" s="316"/>
      <c r="LF8" s="316"/>
      <c r="LG8" s="316"/>
      <c r="LH8" s="316"/>
      <c r="LI8" s="316"/>
      <c r="LJ8" s="316"/>
      <c r="LK8" s="316"/>
      <c r="LL8" s="316"/>
      <c r="LM8" s="316"/>
      <c r="LN8" s="316"/>
      <c r="LO8" s="316"/>
      <c r="LP8" s="316"/>
      <c r="LQ8" s="316"/>
      <c r="LR8" s="316"/>
      <c r="LS8" s="316"/>
      <c r="LT8" s="316"/>
      <c r="LU8" s="316"/>
      <c r="LV8" s="316"/>
      <c r="LW8" s="316"/>
      <c r="LX8" s="316"/>
      <c r="LY8" s="316"/>
      <c r="LZ8" s="316"/>
      <c r="MA8" s="316"/>
      <c r="MB8" s="316"/>
      <c r="MC8" s="316"/>
      <c r="MD8" s="316"/>
      <c r="ME8" s="316"/>
      <c r="MF8" s="316"/>
      <c r="MG8" s="316"/>
      <c r="MH8" s="316"/>
      <c r="MI8" s="316"/>
      <c r="MJ8" s="316"/>
      <c r="MK8" s="316"/>
      <c r="ML8" s="316"/>
      <c r="MM8" s="316"/>
      <c r="MN8" s="316"/>
      <c r="MO8" s="316"/>
      <c r="MP8" s="316"/>
      <c r="MQ8" s="316"/>
      <c r="MR8" s="316"/>
      <c r="MS8" s="316"/>
      <c r="MT8" s="316"/>
      <c r="MU8" s="316"/>
      <c r="MV8" s="128"/>
      <c r="MW8" s="316"/>
      <c r="MX8" s="316"/>
      <c r="MY8" s="316"/>
      <c r="MZ8" s="316"/>
      <c r="NA8" s="316"/>
      <c r="NB8" s="316"/>
      <c r="NC8" s="316"/>
      <c r="ND8" s="316"/>
      <c r="NE8" s="316"/>
      <c r="NF8" s="316"/>
      <c r="NG8" s="316"/>
      <c r="NH8" s="316"/>
      <c r="NI8" s="316"/>
      <c r="NJ8" s="316"/>
      <c r="NK8" s="316"/>
      <c r="NL8" s="316"/>
      <c r="NM8" s="316"/>
      <c r="NN8" s="316"/>
      <c r="NO8" s="316"/>
      <c r="NP8" s="316"/>
      <c r="NQ8" s="316"/>
      <c r="NR8" s="316"/>
      <c r="NS8" s="316"/>
      <c r="NT8" s="316"/>
      <c r="NU8" s="316"/>
      <c r="NV8" s="316"/>
      <c r="NW8" s="316"/>
      <c r="NX8" s="316"/>
      <c r="NY8" s="316"/>
      <c r="NZ8" s="316"/>
      <c r="OA8" s="316"/>
      <c r="OB8" s="316"/>
      <c r="OC8" s="316"/>
      <c r="OD8" s="316"/>
      <c r="OE8" s="316"/>
      <c r="OF8" s="316"/>
      <c r="OG8" s="316"/>
      <c r="OH8" s="316"/>
      <c r="OI8" s="316"/>
      <c r="OJ8" s="316"/>
      <c r="OK8" s="316"/>
      <c r="OL8" s="316"/>
      <c r="OM8" s="316"/>
      <c r="ON8" s="316"/>
      <c r="OO8" s="316"/>
      <c r="OP8" s="316"/>
      <c r="OQ8" s="316"/>
      <c r="OR8" s="316"/>
      <c r="OS8" s="316"/>
      <c r="OT8" s="128"/>
      <c r="OU8" s="316"/>
      <c r="OV8" s="316"/>
      <c r="OW8" s="316"/>
      <c r="OX8" s="316"/>
      <c r="OY8" s="316"/>
      <c r="OZ8" s="316"/>
      <c r="PA8" s="316"/>
      <c r="PB8" s="316"/>
      <c r="PC8" s="316"/>
      <c r="PD8" s="316"/>
      <c r="PE8" s="316"/>
      <c r="PF8" s="316"/>
      <c r="PG8" s="316"/>
      <c r="PH8" s="316"/>
      <c r="PI8" s="316"/>
      <c r="PJ8" s="316"/>
      <c r="PK8" s="316"/>
      <c r="PL8" s="316"/>
      <c r="PM8" s="316"/>
      <c r="PN8" s="316"/>
      <c r="PO8" s="316"/>
      <c r="PP8" s="316"/>
      <c r="PQ8" s="316"/>
      <c r="PR8" s="316"/>
      <c r="PS8" s="316"/>
      <c r="PT8" s="316"/>
      <c r="PU8" s="316"/>
      <c r="PV8" s="316"/>
      <c r="PW8" s="316"/>
      <c r="PX8" s="316"/>
      <c r="PY8" s="316"/>
      <c r="PZ8" s="316"/>
      <c r="QA8" s="316"/>
      <c r="QB8" s="316"/>
      <c r="QC8" s="316"/>
      <c r="QD8" s="316"/>
      <c r="QE8" s="316"/>
      <c r="QF8" s="316"/>
      <c r="QG8" s="316"/>
      <c r="QH8" s="316"/>
      <c r="QI8" s="316"/>
      <c r="QJ8" s="316"/>
      <c r="QK8" s="316"/>
      <c r="QL8" s="316"/>
      <c r="QM8" s="316"/>
      <c r="QN8" s="316"/>
      <c r="QO8" s="316"/>
      <c r="QP8" s="316"/>
      <c r="QQ8" s="316"/>
      <c r="QR8" s="128"/>
      <c r="QS8" s="316"/>
      <c r="QT8" s="316"/>
      <c r="QU8" s="316"/>
      <c r="QV8" s="316"/>
      <c r="QW8" s="316"/>
      <c r="QX8" s="316"/>
      <c r="QY8" s="316"/>
      <c r="QZ8" s="316"/>
      <c r="RA8" s="316"/>
      <c r="RB8" s="316"/>
      <c r="RC8" s="316"/>
      <c r="RD8" s="316"/>
      <c r="RE8" s="316"/>
      <c r="RF8" s="316"/>
      <c r="RG8" s="316"/>
      <c r="RH8" s="316"/>
      <c r="RI8" s="316"/>
      <c r="RJ8" s="316"/>
      <c r="RK8" s="316"/>
      <c r="RL8" s="316"/>
      <c r="RM8" s="316"/>
      <c r="RN8" s="316"/>
      <c r="RO8" s="316"/>
      <c r="RP8" s="316"/>
      <c r="RQ8" s="316"/>
      <c r="RR8" s="316"/>
      <c r="RS8" s="316"/>
      <c r="RT8" s="316"/>
      <c r="RU8" s="316"/>
      <c r="RV8" s="316"/>
      <c r="RW8" s="316"/>
      <c r="RX8" s="316"/>
      <c r="RY8" s="316"/>
      <c r="RZ8" s="316"/>
      <c r="SA8" s="316"/>
      <c r="SB8" s="316"/>
      <c r="SC8" s="316"/>
      <c r="SD8" s="316"/>
      <c r="SE8" s="316"/>
      <c r="SF8" s="316"/>
      <c r="SG8" s="316"/>
      <c r="SH8" s="316"/>
      <c r="SI8" s="316"/>
      <c r="SJ8" s="316"/>
      <c r="SK8" s="316"/>
      <c r="SL8" s="316"/>
      <c r="SM8" s="316"/>
      <c r="SN8" s="316"/>
      <c r="SO8" s="316"/>
      <c r="SP8" s="128"/>
      <c r="SQ8" s="316"/>
      <c r="SR8" s="316"/>
      <c r="SS8" s="316"/>
      <c r="ST8" s="316"/>
      <c r="SU8" s="316"/>
      <c r="SV8" s="316"/>
      <c r="SW8" s="316"/>
      <c r="SX8" s="316"/>
      <c r="SY8" s="316"/>
      <c r="SZ8" s="316"/>
      <c r="TA8" s="316"/>
      <c r="TB8" s="316"/>
      <c r="TC8" s="316"/>
      <c r="TD8" s="316"/>
      <c r="TE8" s="316"/>
      <c r="TF8" s="316"/>
      <c r="TG8" s="316"/>
      <c r="TH8" s="316"/>
      <c r="TI8" s="316"/>
      <c r="TJ8" s="316"/>
      <c r="TK8" s="316"/>
      <c r="TL8" s="316"/>
      <c r="TM8" s="316"/>
      <c r="TN8" s="316"/>
      <c r="TO8" s="316"/>
      <c r="TP8" s="316"/>
      <c r="TQ8" s="316"/>
      <c r="TR8" s="316"/>
      <c r="TS8" s="316"/>
      <c r="TT8" s="316"/>
      <c r="TU8" s="316"/>
      <c r="TV8" s="316"/>
      <c r="TW8" s="316"/>
      <c r="TX8" s="316"/>
      <c r="TY8" s="316"/>
      <c r="TZ8" s="316"/>
      <c r="UA8" s="316"/>
      <c r="UB8" s="316"/>
      <c r="UC8" s="316"/>
      <c r="UD8" s="316"/>
      <c r="UE8" s="316"/>
      <c r="UF8" s="316"/>
      <c r="UG8" s="316"/>
      <c r="UH8" s="316"/>
      <c r="UI8" s="316"/>
      <c r="UJ8" s="316"/>
      <c r="UK8" s="316"/>
      <c r="UL8" s="316"/>
      <c r="UM8" s="316"/>
      <c r="UN8" s="128"/>
      <c r="UO8" s="316"/>
      <c r="UP8" s="316"/>
      <c r="UQ8" s="316"/>
      <c r="UR8" s="316"/>
      <c r="US8" s="316"/>
      <c r="UT8" s="316"/>
      <c r="UU8" s="316"/>
      <c r="UV8" s="316"/>
      <c r="UW8" s="316"/>
      <c r="UX8" s="316"/>
      <c r="UY8" s="316"/>
      <c r="UZ8" s="316"/>
      <c r="VA8" s="316"/>
      <c r="VB8" s="316"/>
      <c r="VC8" s="316"/>
      <c r="VD8" s="316"/>
      <c r="VE8" s="316"/>
      <c r="VF8" s="316"/>
      <c r="VG8" s="316"/>
      <c r="VH8" s="316"/>
      <c r="VI8" s="316"/>
      <c r="VJ8" s="316"/>
      <c r="VK8" s="316"/>
      <c r="VL8" s="316"/>
      <c r="VM8" s="316"/>
      <c r="VN8" s="316"/>
      <c r="VO8" s="316"/>
      <c r="VP8" s="316"/>
      <c r="VQ8" s="316"/>
      <c r="VR8" s="316"/>
      <c r="VS8" s="316"/>
      <c r="VT8" s="316"/>
      <c r="VU8" s="316"/>
      <c r="VV8" s="316"/>
      <c r="VW8" s="316"/>
      <c r="VX8" s="316"/>
      <c r="VY8" s="316"/>
      <c r="VZ8" s="316"/>
      <c r="WA8" s="316"/>
      <c r="WB8" s="316"/>
      <c r="WC8" s="316"/>
      <c r="WD8" s="316"/>
      <c r="WE8" s="316"/>
      <c r="WF8" s="316"/>
      <c r="WG8" s="316"/>
      <c r="WH8" s="316"/>
      <c r="WI8" s="316"/>
      <c r="WJ8" s="316"/>
      <c r="WK8" s="316"/>
      <c r="WL8" s="128"/>
      <c r="WM8" s="316"/>
      <c r="WN8" s="316"/>
      <c r="WO8" s="316"/>
      <c r="WP8" s="316"/>
      <c r="WQ8" s="316"/>
      <c r="WR8" s="316"/>
      <c r="WS8" s="316"/>
      <c r="WT8" s="316"/>
      <c r="WU8" s="316"/>
      <c r="WV8" s="316"/>
      <c r="WW8" s="316"/>
      <c r="WX8" s="316"/>
      <c r="WY8" s="316"/>
      <c r="WZ8" s="316"/>
      <c r="XA8" s="316"/>
      <c r="XB8" s="316"/>
      <c r="XC8" s="316"/>
      <c r="XD8" s="316"/>
      <c r="XE8" s="316"/>
      <c r="XF8" s="316"/>
      <c r="XG8" s="316"/>
      <c r="XH8" s="316"/>
      <c r="XI8" s="316"/>
      <c r="XJ8" s="316"/>
      <c r="XK8" s="316"/>
      <c r="XL8" s="316"/>
      <c r="XM8" s="316"/>
      <c r="XN8" s="316"/>
      <c r="XO8" s="316"/>
      <c r="XP8" s="316"/>
      <c r="XQ8" s="316"/>
      <c r="XR8" s="316"/>
      <c r="XS8" s="316"/>
      <c r="XT8" s="316"/>
      <c r="XU8" s="316"/>
      <c r="XV8" s="316"/>
      <c r="XW8" s="316"/>
      <c r="XX8" s="316"/>
      <c r="XY8" s="316"/>
      <c r="XZ8" s="316"/>
      <c r="YA8" s="316"/>
      <c r="YB8" s="316"/>
      <c r="YC8" s="316"/>
      <c r="YD8" s="316"/>
      <c r="YE8" s="316"/>
      <c r="YF8" s="316"/>
      <c r="YG8" s="316"/>
      <c r="YH8" s="316"/>
      <c r="YI8" s="316"/>
      <c r="YJ8" s="128"/>
      <c r="YK8" s="316"/>
      <c r="YL8" s="316"/>
      <c r="YM8" s="316"/>
      <c r="YN8" s="316"/>
      <c r="YO8" s="316"/>
      <c r="YP8" s="316"/>
      <c r="YQ8" s="316"/>
      <c r="YR8" s="316"/>
      <c r="YS8" s="316"/>
      <c r="YT8" s="316"/>
      <c r="YU8" s="316"/>
      <c r="YV8" s="316"/>
      <c r="YW8" s="316"/>
      <c r="YX8" s="316"/>
      <c r="YY8" s="316"/>
      <c r="YZ8" s="316"/>
      <c r="ZA8" s="316"/>
      <c r="ZB8" s="316"/>
      <c r="ZC8" s="316"/>
      <c r="ZD8" s="316"/>
      <c r="ZE8" s="316"/>
      <c r="ZF8" s="316"/>
      <c r="ZG8" s="316"/>
      <c r="ZH8" s="316"/>
      <c r="ZI8" s="316"/>
      <c r="ZJ8" s="316"/>
      <c r="ZK8" s="316"/>
      <c r="ZL8" s="316"/>
      <c r="ZM8" s="316"/>
      <c r="ZN8" s="316"/>
      <c r="ZO8" s="316"/>
      <c r="ZP8" s="316"/>
      <c r="ZQ8" s="316"/>
      <c r="ZR8" s="316"/>
      <c r="ZS8" s="316"/>
      <c r="ZT8" s="316"/>
      <c r="ZU8" s="316"/>
      <c r="ZV8" s="316"/>
      <c r="ZW8" s="316"/>
      <c r="ZX8" s="316"/>
      <c r="ZY8" s="316"/>
      <c r="ZZ8" s="316"/>
      <c r="AAA8" s="316"/>
      <c r="AAB8" s="316"/>
      <c r="AAC8" s="316"/>
      <c r="AAD8" s="316"/>
      <c r="AAE8" s="316"/>
      <c r="AAF8" s="316"/>
      <c r="AAG8" s="316"/>
      <c r="AAH8" s="128"/>
      <c r="AAI8" s="316"/>
      <c r="AAJ8" s="316"/>
      <c r="AAK8" s="316"/>
      <c r="AAL8" s="316"/>
      <c r="AAM8" s="316"/>
      <c r="AAN8" s="316"/>
      <c r="AAO8" s="316"/>
      <c r="AAP8" s="316"/>
      <c r="AAQ8" s="316"/>
      <c r="AAR8" s="316"/>
      <c r="AAS8" s="316"/>
      <c r="AAT8" s="316"/>
      <c r="AAU8" s="316"/>
      <c r="AAV8" s="316"/>
      <c r="AAW8" s="316"/>
      <c r="AAX8" s="316"/>
      <c r="AAY8" s="316"/>
      <c r="AAZ8" s="316"/>
      <c r="ABA8" s="316"/>
      <c r="ABB8" s="316"/>
      <c r="ABC8" s="316"/>
      <c r="ABD8" s="316"/>
      <c r="ABE8" s="316"/>
      <c r="ABF8" s="316"/>
      <c r="ABG8" s="316"/>
      <c r="ABH8" s="316"/>
      <c r="ABI8" s="316"/>
      <c r="ABJ8" s="316"/>
      <c r="ABK8" s="316"/>
      <c r="ABL8" s="316"/>
      <c r="ABM8" s="316"/>
      <c r="ABN8" s="316"/>
      <c r="ABO8" s="316"/>
      <c r="ABP8" s="316"/>
      <c r="ABQ8" s="316"/>
      <c r="ABR8" s="316"/>
      <c r="ABS8" s="316"/>
      <c r="ABT8" s="316"/>
      <c r="ABU8" s="316"/>
      <c r="ABV8" s="316"/>
      <c r="ABW8" s="316"/>
      <c r="ABX8" s="316"/>
      <c r="ABY8" s="316"/>
      <c r="ABZ8" s="316"/>
      <c r="ACA8" s="316"/>
      <c r="ACB8" s="316"/>
      <c r="ACC8" s="316"/>
      <c r="ACD8" s="316"/>
      <c r="ACE8" s="316"/>
      <c r="ACF8" s="128"/>
      <c r="ACG8" s="316"/>
      <c r="ACH8" s="316"/>
      <c r="ACI8" s="316"/>
      <c r="ACJ8" s="316"/>
      <c r="ACK8" s="316"/>
      <c r="ACL8" s="316"/>
      <c r="ACM8" s="316"/>
      <c r="ACN8" s="316"/>
      <c r="ACO8" s="316"/>
      <c r="ACP8" s="316"/>
      <c r="ACQ8" s="316"/>
      <c r="ACR8" s="316"/>
      <c r="ACS8" s="316"/>
      <c r="ACT8" s="316"/>
      <c r="ACU8" s="316"/>
      <c r="ACV8" s="316"/>
      <c r="ACW8" s="316"/>
      <c r="ACX8" s="316"/>
      <c r="ACY8" s="316"/>
      <c r="ACZ8" s="316"/>
      <c r="ADA8" s="316"/>
      <c r="ADB8" s="316"/>
      <c r="ADC8" s="316"/>
      <c r="ADD8" s="316"/>
      <c r="ADE8" s="316"/>
      <c r="ADF8" s="316"/>
      <c r="ADG8" s="316"/>
      <c r="ADH8" s="316"/>
      <c r="ADI8" s="316"/>
      <c r="ADJ8" s="316"/>
      <c r="ADK8" s="316"/>
      <c r="ADL8" s="316"/>
      <c r="ADM8" s="316"/>
      <c r="ADN8" s="316"/>
      <c r="ADO8" s="316"/>
      <c r="ADP8" s="316"/>
      <c r="ADQ8" s="316"/>
      <c r="ADR8" s="316"/>
      <c r="ADS8" s="316"/>
      <c r="ADT8" s="316"/>
      <c r="ADU8" s="316"/>
      <c r="ADV8" s="316"/>
      <c r="ADW8" s="316"/>
      <c r="ADX8" s="316"/>
      <c r="ADY8" s="316"/>
      <c r="ADZ8" s="316"/>
      <c r="AEA8" s="316"/>
      <c r="AEB8" s="316"/>
      <c r="AEC8" s="316"/>
      <c r="AED8" s="128"/>
      <c r="AEE8" s="316"/>
      <c r="AEF8" s="316"/>
      <c r="AEG8" s="316"/>
      <c r="AEH8" s="316"/>
      <c r="AEI8" s="316"/>
      <c r="AEJ8" s="316"/>
      <c r="AEK8" s="316"/>
      <c r="AEL8" s="316"/>
      <c r="AEM8" s="316"/>
      <c r="AEN8" s="316"/>
      <c r="AEO8" s="316"/>
      <c r="AEP8" s="316"/>
      <c r="AEQ8" s="316"/>
      <c r="AER8" s="316"/>
      <c r="AES8" s="316"/>
      <c r="AET8" s="316"/>
      <c r="AEU8" s="316"/>
      <c r="AEV8" s="316"/>
      <c r="AEW8" s="316"/>
      <c r="AEX8" s="316"/>
      <c r="AEY8" s="316"/>
      <c r="AEZ8" s="316"/>
      <c r="AFA8" s="316"/>
      <c r="AFB8" s="316"/>
      <c r="AFC8" s="316"/>
      <c r="AFD8" s="316"/>
      <c r="AFE8" s="316"/>
      <c r="AFF8" s="316"/>
      <c r="AFG8" s="316"/>
      <c r="AFH8" s="316"/>
      <c r="AFI8" s="316"/>
      <c r="AFJ8" s="316"/>
      <c r="AFK8" s="316"/>
      <c r="AFL8" s="316"/>
      <c r="AFM8" s="316"/>
      <c r="AFN8" s="316"/>
      <c r="AFO8" s="316"/>
      <c r="AFP8" s="316"/>
      <c r="AFQ8" s="316"/>
      <c r="AFR8" s="316"/>
      <c r="AFS8" s="316"/>
      <c r="AFT8" s="316"/>
      <c r="AFU8" s="316"/>
      <c r="AFV8" s="316"/>
      <c r="AFW8" s="316"/>
      <c r="AFX8" s="316"/>
      <c r="AFY8" s="316"/>
      <c r="AFZ8" s="316"/>
      <c r="AGA8" s="316"/>
      <c r="AGB8" s="128"/>
      <c r="AGC8" s="316"/>
      <c r="AGD8" s="316"/>
      <c r="AGE8" s="316"/>
      <c r="AGF8" s="316"/>
      <c r="AGG8" s="316"/>
      <c r="AGH8" s="316"/>
      <c r="AGI8" s="316"/>
      <c r="AGJ8" s="316"/>
      <c r="AGK8" s="316"/>
      <c r="AGL8" s="316"/>
      <c r="AGM8" s="316"/>
      <c r="AGN8" s="316"/>
      <c r="AGO8" s="316"/>
      <c r="AGP8" s="316"/>
      <c r="AGQ8" s="316"/>
      <c r="AGR8" s="316"/>
      <c r="AGS8" s="316"/>
      <c r="AGT8" s="316"/>
      <c r="AGU8" s="316"/>
      <c r="AGV8" s="316"/>
      <c r="AGW8" s="316"/>
      <c r="AGX8" s="316"/>
      <c r="AGY8" s="316"/>
      <c r="AGZ8" s="316"/>
      <c r="AHA8" s="316"/>
      <c r="AHB8" s="316"/>
      <c r="AHC8" s="316"/>
      <c r="AHD8" s="316"/>
      <c r="AHE8" s="316"/>
      <c r="AHF8" s="316"/>
      <c r="AHG8" s="316"/>
      <c r="AHH8" s="316"/>
      <c r="AHI8" s="316"/>
      <c r="AHJ8" s="316"/>
      <c r="AHK8" s="316"/>
      <c r="AHL8" s="316"/>
      <c r="AHM8" s="316"/>
      <c r="AHN8" s="316"/>
      <c r="AHO8" s="316"/>
      <c r="AHP8" s="316"/>
      <c r="AHQ8" s="316"/>
      <c r="AHR8" s="316"/>
      <c r="AHS8" s="316"/>
      <c r="AHT8" s="316"/>
      <c r="AHU8" s="316"/>
      <c r="AHV8" s="316"/>
      <c r="AHW8" s="316"/>
      <c r="AHX8" s="316"/>
      <c r="AHY8" s="316"/>
      <c r="AHZ8" s="128"/>
      <c r="AIA8" s="316"/>
      <c r="AIB8" s="316"/>
      <c r="AIC8" s="316"/>
      <c r="AID8" s="316"/>
      <c r="AIE8" s="316"/>
      <c r="AIF8" s="316"/>
      <c r="AIG8" s="316"/>
      <c r="AIH8" s="316"/>
      <c r="AII8" s="316"/>
      <c r="AIJ8" s="316"/>
      <c r="AIK8" s="316"/>
      <c r="AIL8" s="316"/>
      <c r="AIM8" s="316"/>
      <c r="AIN8" s="316"/>
      <c r="AIO8" s="316"/>
      <c r="AIP8" s="316"/>
      <c r="AIQ8" s="316"/>
      <c r="AIR8" s="316"/>
      <c r="AIS8" s="316"/>
      <c r="AIT8" s="316"/>
      <c r="AIU8" s="316"/>
      <c r="AIV8" s="316"/>
      <c r="AIW8" s="316"/>
      <c r="AIX8" s="316"/>
      <c r="AIY8" s="316"/>
      <c r="AIZ8" s="316"/>
      <c r="AJA8" s="316"/>
      <c r="AJB8" s="316"/>
      <c r="AJC8" s="316"/>
      <c r="AJD8" s="316"/>
      <c r="AJE8" s="316"/>
      <c r="AJF8" s="316"/>
      <c r="AJG8" s="316"/>
      <c r="AJH8" s="316"/>
      <c r="AJI8" s="316"/>
      <c r="AJJ8" s="316"/>
      <c r="AJK8" s="316"/>
      <c r="AJL8" s="316"/>
      <c r="AJM8" s="316"/>
      <c r="AJN8" s="316"/>
      <c r="AJO8" s="316"/>
      <c r="AJP8" s="316"/>
      <c r="AJQ8" s="316"/>
      <c r="AJR8" s="316"/>
      <c r="AJS8" s="316"/>
      <c r="AJT8" s="316"/>
      <c r="AJU8" s="316"/>
      <c r="AJV8" s="316"/>
      <c r="AJW8" s="316"/>
      <c r="AJX8" s="128"/>
      <c r="AJY8" s="316"/>
      <c r="AJZ8" s="316"/>
      <c r="AKA8" s="316"/>
      <c r="AKB8" s="316"/>
      <c r="AKC8" s="316"/>
      <c r="AKD8" s="316"/>
      <c r="AKE8" s="316"/>
      <c r="AKF8" s="316"/>
      <c r="AKG8" s="316"/>
      <c r="AKH8" s="316"/>
      <c r="AKI8" s="316"/>
      <c r="AKJ8" s="316"/>
      <c r="AKK8" s="316"/>
      <c r="AKL8" s="316"/>
      <c r="AKM8" s="316"/>
      <c r="AKN8" s="316"/>
      <c r="AKO8" s="316"/>
      <c r="AKP8" s="316"/>
      <c r="AKQ8" s="316"/>
      <c r="AKR8" s="316"/>
      <c r="AKS8" s="316"/>
      <c r="AKT8" s="316"/>
      <c r="AKU8" s="316"/>
      <c r="AKV8" s="316"/>
      <c r="AKW8" s="316"/>
      <c r="AKX8" s="316"/>
      <c r="AKY8" s="316"/>
      <c r="AKZ8" s="316"/>
      <c r="ALA8" s="316"/>
      <c r="ALB8" s="316"/>
      <c r="ALC8" s="316"/>
      <c r="ALD8" s="316"/>
      <c r="ALE8" s="316"/>
      <c r="ALF8" s="316"/>
      <c r="ALG8" s="316"/>
      <c r="ALH8" s="316"/>
      <c r="ALI8" s="316"/>
      <c r="ALJ8" s="316"/>
      <c r="ALK8" s="316"/>
      <c r="ALL8" s="316"/>
      <c r="ALM8" s="316"/>
      <c r="ALN8" s="316"/>
      <c r="ALO8" s="316"/>
      <c r="ALP8" s="316"/>
      <c r="ALQ8" s="316"/>
      <c r="ALR8" s="316"/>
      <c r="ALS8" s="316"/>
      <c r="ALT8" s="316"/>
      <c r="ALU8" s="316"/>
      <c r="ALV8" s="128"/>
      <c r="ALW8" s="316"/>
      <c r="ALX8" s="316"/>
      <c r="ALY8" s="316"/>
      <c r="ALZ8" s="316"/>
      <c r="AMA8" s="316"/>
      <c r="AMB8" s="316"/>
      <c r="AMC8" s="316"/>
      <c r="AMD8" s="316"/>
      <c r="AME8" s="316"/>
      <c r="AMF8" s="316"/>
      <c r="AMG8" s="316"/>
      <c r="AMH8" s="316"/>
      <c r="AMI8" s="316"/>
      <c r="AMJ8" s="316"/>
      <c r="AMK8" s="316"/>
      <c r="AML8" s="316"/>
      <c r="AMM8" s="316"/>
      <c r="AMN8" s="316"/>
      <c r="AMO8" s="316"/>
      <c r="AMP8" s="316"/>
      <c r="AMQ8" s="316"/>
      <c r="AMR8" s="316"/>
      <c r="AMS8" s="316"/>
      <c r="AMT8" s="316"/>
      <c r="AMU8" s="316"/>
      <c r="AMV8" s="316"/>
      <c r="AMW8" s="316"/>
      <c r="AMX8" s="316"/>
      <c r="AMY8" s="316"/>
      <c r="AMZ8" s="316"/>
      <c r="ANA8" s="316"/>
      <c r="ANB8" s="316"/>
      <c r="ANC8" s="316"/>
      <c r="AND8" s="316"/>
      <c r="ANE8" s="316"/>
      <c r="ANF8" s="316"/>
      <c r="ANG8" s="316"/>
      <c r="ANH8" s="316"/>
      <c r="ANI8" s="316"/>
      <c r="ANJ8" s="316"/>
      <c r="ANK8" s="316"/>
      <c r="ANL8" s="316"/>
      <c r="ANM8" s="316"/>
      <c r="ANN8" s="316"/>
      <c r="ANO8" s="316"/>
      <c r="ANP8" s="316"/>
      <c r="ANQ8" s="316"/>
      <c r="ANR8" s="316"/>
      <c r="ANS8" s="316"/>
      <c r="ANT8" s="128"/>
      <c r="ANU8" s="316"/>
      <c r="ANV8" s="316"/>
      <c r="ANW8" s="316"/>
      <c r="ANX8" s="316"/>
      <c r="ANY8" s="316"/>
      <c r="ANZ8" s="316"/>
      <c r="AOA8" s="316"/>
      <c r="AOB8" s="316"/>
      <c r="AOC8" s="316"/>
      <c r="AOD8" s="316"/>
      <c r="AOE8" s="316"/>
      <c r="AOF8" s="316"/>
      <c r="AOG8" s="316"/>
      <c r="AOH8" s="316"/>
      <c r="AOI8" s="316"/>
      <c r="AOJ8" s="316"/>
      <c r="AOK8" s="316"/>
      <c r="AOL8" s="316"/>
      <c r="AOM8" s="316"/>
      <c r="AON8" s="316"/>
      <c r="AOO8" s="316"/>
      <c r="AOP8" s="316"/>
      <c r="AOQ8" s="316"/>
      <c r="AOR8" s="316"/>
      <c r="AOS8" s="316"/>
      <c r="AOT8" s="316"/>
      <c r="AOU8" s="316"/>
      <c r="AOV8" s="316"/>
      <c r="AOW8" s="316"/>
      <c r="AOX8" s="316"/>
      <c r="AOY8" s="316"/>
      <c r="AOZ8" s="316"/>
      <c r="APA8" s="316"/>
      <c r="APB8" s="316"/>
      <c r="APC8" s="316"/>
      <c r="APD8" s="316"/>
      <c r="APE8" s="316"/>
      <c r="APF8" s="316"/>
      <c r="APG8" s="316"/>
      <c r="APH8" s="316"/>
      <c r="API8" s="316"/>
      <c r="APJ8" s="316"/>
      <c r="APK8" s="316"/>
      <c r="APL8" s="316"/>
      <c r="APM8" s="316"/>
      <c r="APN8" s="316"/>
      <c r="APO8" s="316"/>
      <c r="APP8" s="316"/>
      <c r="APQ8" s="316"/>
      <c r="APR8" s="128"/>
      <c r="APS8" s="316"/>
      <c r="APT8" s="316"/>
      <c r="APU8" s="316"/>
      <c r="APV8" s="316"/>
      <c r="APW8" s="316"/>
      <c r="APX8" s="316"/>
      <c r="APY8" s="316"/>
      <c r="APZ8" s="316"/>
      <c r="AQA8" s="316"/>
      <c r="AQB8" s="316"/>
      <c r="AQC8" s="316"/>
      <c r="AQD8" s="316"/>
      <c r="AQE8" s="316"/>
      <c r="AQF8" s="316"/>
      <c r="AQG8" s="316"/>
      <c r="AQH8" s="316"/>
      <c r="AQI8" s="316"/>
      <c r="AQJ8" s="316"/>
      <c r="AQK8" s="316"/>
      <c r="AQL8" s="316"/>
      <c r="AQM8" s="316"/>
      <c r="AQN8" s="316"/>
      <c r="AQO8" s="316"/>
      <c r="AQP8" s="316"/>
      <c r="AQQ8" s="316"/>
      <c r="AQR8" s="316"/>
      <c r="AQS8" s="316"/>
      <c r="AQT8" s="316"/>
      <c r="AQU8" s="316"/>
      <c r="AQV8" s="316"/>
      <c r="AQW8" s="316"/>
      <c r="AQX8" s="316"/>
      <c r="AQY8" s="316"/>
      <c r="AQZ8" s="316"/>
      <c r="ARA8" s="316"/>
      <c r="ARB8" s="316"/>
      <c r="ARC8" s="316"/>
      <c r="ARD8" s="316"/>
      <c r="ARE8" s="316"/>
      <c r="ARF8" s="316"/>
      <c r="ARG8" s="316"/>
      <c r="ARH8" s="316"/>
      <c r="ARI8" s="316"/>
      <c r="ARJ8" s="316"/>
      <c r="ARK8" s="316"/>
      <c r="ARL8" s="316"/>
      <c r="ARM8" s="316"/>
      <c r="ARN8" s="316"/>
      <c r="ARO8" s="316"/>
      <c r="ARP8" s="128"/>
      <c r="ARQ8" s="316"/>
      <c r="ARR8" s="316"/>
      <c r="ARS8" s="316"/>
      <c r="ART8" s="316"/>
      <c r="ARU8" s="316"/>
      <c r="ARV8" s="316"/>
      <c r="ARW8" s="316"/>
      <c r="ARX8" s="316"/>
      <c r="ARY8" s="316"/>
      <c r="ARZ8" s="316"/>
      <c r="ASA8" s="316"/>
      <c r="ASB8" s="316"/>
      <c r="ASC8" s="316"/>
      <c r="ASD8" s="316"/>
      <c r="ASE8" s="316"/>
      <c r="ASF8" s="316"/>
      <c r="ASG8" s="316"/>
      <c r="ASH8" s="316"/>
      <c r="ASI8" s="316"/>
      <c r="ASJ8" s="316"/>
      <c r="ASK8" s="316"/>
      <c r="ASL8" s="316"/>
      <c r="ASM8" s="316"/>
      <c r="ASN8" s="316"/>
      <c r="ASO8" s="316"/>
      <c r="ASP8" s="316"/>
      <c r="ASQ8" s="316"/>
      <c r="ASR8" s="316"/>
      <c r="ASS8" s="316"/>
      <c r="AST8" s="316"/>
      <c r="ASU8" s="316"/>
      <c r="ASV8" s="316"/>
      <c r="ASW8" s="316"/>
      <c r="ASX8" s="316"/>
      <c r="ASY8" s="316"/>
      <c r="ASZ8" s="316"/>
      <c r="ATA8" s="316"/>
      <c r="ATB8" s="316"/>
      <c r="ATC8" s="316"/>
      <c r="ATD8" s="316"/>
      <c r="ATE8" s="316"/>
      <c r="ATF8" s="316"/>
      <c r="ATG8" s="316"/>
      <c r="ATH8" s="316"/>
      <c r="ATI8" s="316"/>
      <c r="ATJ8" s="316"/>
      <c r="ATK8" s="316"/>
      <c r="ATL8" s="316"/>
      <c r="ATM8" s="316"/>
      <c r="ATN8" s="128"/>
      <c r="ATO8" s="316"/>
      <c r="ATP8" s="316"/>
      <c r="ATQ8" s="316"/>
      <c r="ATR8" s="316"/>
      <c r="ATS8" s="316"/>
      <c r="ATT8" s="316"/>
      <c r="ATU8" s="316"/>
      <c r="ATV8" s="316"/>
      <c r="ATW8" s="316"/>
      <c r="ATX8" s="316"/>
      <c r="ATY8" s="316"/>
      <c r="ATZ8" s="316"/>
      <c r="AUA8" s="316"/>
      <c r="AUB8" s="316"/>
      <c r="AUC8" s="316"/>
      <c r="AUD8" s="316"/>
      <c r="AUE8" s="316"/>
      <c r="AUF8" s="316"/>
      <c r="AUG8" s="316"/>
      <c r="AUH8" s="316"/>
      <c r="AUI8" s="316"/>
      <c r="AUJ8" s="316"/>
      <c r="AUK8" s="316"/>
      <c r="AUL8" s="316"/>
      <c r="AUM8" s="316"/>
      <c r="AUN8" s="316"/>
      <c r="AUO8" s="316"/>
      <c r="AUP8" s="316"/>
      <c r="AUQ8" s="316"/>
      <c r="AUR8" s="316"/>
      <c r="AUS8" s="316"/>
      <c r="AUT8" s="316"/>
      <c r="AUU8" s="316"/>
      <c r="AUV8" s="316"/>
      <c r="AUW8" s="316"/>
      <c r="AUX8" s="316"/>
      <c r="AUY8" s="316"/>
      <c r="AUZ8" s="316"/>
      <c r="AVA8" s="316"/>
      <c r="AVB8" s="316"/>
      <c r="AVC8" s="316"/>
      <c r="AVD8" s="316"/>
      <c r="AVE8" s="316"/>
      <c r="AVF8" s="316"/>
      <c r="AVG8" s="316"/>
      <c r="AVH8" s="316"/>
      <c r="AVI8" s="316"/>
      <c r="AVJ8" s="316"/>
      <c r="AVK8" s="316"/>
      <c r="AVL8" s="128"/>
      <c r="AVM8" s="316"/>
      <c r="AVN8" s="316"/>
      <c r="AVO8" s="316"/>
      <c r="AVP8" s="316"/>
      <c r="AVQ8" s="316"/>
      <c r="AVR8" s="316"/>
      <c r="AVS8" s="316"/>
      <c r="AVT8" s="316"/>
      <c r="AVU8" s="316"/>
      <c r="AVV8" s="316"/>
      <c r="AVW8" s="316"/>
      <c r="AVX8" s="316"/>
      <c r="AVY8" s="316"/>
      <c r="AVZ8" s="316"/>
      <c r="AWA8" s="316"/>
      <c r="AWB8" s="316"/>
      <c r="AWC8" s="316"/>
      <c r="AWD8" s="316"/>
      <c r="AWE8" s="316"/>
      <c r="AWF8" s="316"/>
      <c r="AWG8" s="316"/>
      <c r="AWH8" s="316"/>
      <c r="AWI8" s="316"/>
      <c r="AWJ8" s="316"/>
      <c r="AWK8" s="316"/>
      <c r="AWL8" s="316"/>
      <c r="AWM8" s="316"/>
      <c r="AWN8" s="316"/>
      <c r="AWO8" s="316"/>
      <c r="AWP8" s="316"/>
      <c r="AWQ8" s="316"/>
      <c r="AWR8" s="316"/>
      <c r="AWS8" s="316"/>
      <c r="AWT8" s="316"/>
      <c r="AWU8" s="316"/>
      <c r="AWV8" s="316"/>
      <c r="AWW8" s="316"/>
      <c r="AWX8" s="316"/>
      <c r="AWY8" s="316"/>
      <c r="AWZ8" s="316"/>
      <c r="AXA8" s="316"/>
      <c r="AXB8" s="316"/>
      <c r="AXC8" s="316"/>
      <c r="AXD8" s="316"/>
      <c r="AXE8" s="316"/>
      <c r="AXF8" s="316"/>
      <c r="AXG8" s="316"/>
      <c r="AXH8" s="316"/>
      <c r="AXI8" s="316"/>
      <c r="AXJ8" s="128"/>
      <c r="AXK8" s="316"/>
      <c r="AXL8" s="316"/>
      <c r="AXM8" s="316"/>
      <c r="AXN8" s="316"/>
      <c r="AXO8" s="316"/>
      <c r="AXP8" s="316"/>
      <c r="AXQ8" s="316"/>
      <c r="AXR8" s="316"/>
      <c r="AXS8" s="316"/>
      <c r="AXT8" s="316"/>
      <c r="AXU8" s="316"/>
      <c r="AXV8" s="316"/>
      <c r="AXW8" s="316"/>
      <c r="AXX8" s="316"/>
      <c r="AXY8" s="316"/>
      <c r="AXZ8" s="316"/>
      <c r="AYA8" s="316"/>
      <c r="AYB8" s="316"/>
      <c r="AYC8" s="316"/>
      <c r="AYD8" s="316"/>
      <c r="AYE8" s="316"/>
      <c r="AYF8" s="316"/>
      <c r="AYG8" s="316"/>
      <c r="AYH8" s="316"/>
      <c r="AYI8" s="316"/>
      <c r="AYJ8" s="316"/>
      <c r="AYK8" s="316"/>
      <c r="AYL8" s="316"/>
      <c r="AYM8" s="316"/>
      <c r="AYN8" s="316"/>
      <c r="AYO8" s="316"/>
      <c r="AYP8" s="316"/>
      <c r="AYQ8" s="316"/>
      <c r="AYR8" s="316"/>
      <c r="AYS8" s="316"/>
      <c r="AYT8" s="316"/>
      <c r="AYU8" s="316"/>
      <c r="AYV8" s="316"/>
      <c r="AYW8" s="316"/>
      <c r="AYX8" s="316"/>
      <c r="AYY8" s="316"/>
      <c r="AYZ8" s="316"/>
      <c r="AZA8" s="316"/>
      <c r="AZB8" s="316"/>
      <c r="AZC8" s="316"/>
      <c r="AZD8" s="316"/>
      <c r="AZE8" s="316"/>
      <c r="AZF8" s="316"/>
      <c r="AZG8" s="316"/>
      <c r="AZH8" s="128"/>
      <c r="AZI8" s="316"/>
      <c r="AZJ8" s="316"/>
      <c r="AZK8" s="316"/>
      <c r="AZL8" s="316"/>
      <c r="AZM8" s="316"/>
      <c r="AZN8" s="316"/>
      <c r="AZO8" s="316"/>
      <c r="AZP8" s="316"/>
      <c r="AZQ8" s="316"/>
      <c r="AZR8" s="316"/>
      <c r="AZS8" s="316"/>
      <c r="AZT8" s="316"/>
      <c r="AZU8" s="316"/>
      <c r="AZV8" s="316"/>
      <c r="AZW8" s="316"/>
      <c r="AZX8" s="316"/>
      <c r="AZY8" s="316"/>
      <c r="AZZ8" s="316"/>
      <c r="BAA8" s="316"/>
      <c r="BAB8" s="316"/>
      <c r="BAC8" s="316"/>
      <c r="BAD8" s="316"/>
      <c r="BAE8" s="316"/>
      <c r="BAF8" s="316"/>
      <c r="BAG8" s="316"/>
      <c r="BAH8" s="316"/>
      <c r="BAI8" s="316"/>
      <c r="BAJ8" s="316"/>
      <c r="BAK8" s="316"/>
      <c r="BAL8" s="316"/>
      <c r="BAM8" s="316"/>
      <c r="BAN8" s="316"/>
      <c r="BAO8" s="316"/>
      <c r="BAP8" s="316"/>
      <c r="BAQ8" s="316"/>
      <c r="BAR8" s="316"/>
      <c r="BAS8" s="316"/>
      <c r="BAT8" s="316"/>
      <c r="BAU8" s="316"/>
      <c r="BAV8" s="316"/>
      <c r="BAW8" s="316"/>
      <c r="BAX8" s="316"/>
      <c r="BAY8" s="316"/>
      <c r="BAZ8" s="316"/>
      <c r="BBA8" s="316"/>
      <c r="BBB8" s="316"/>
      <c r="BBC8" s="316"/>
      <c r="BBD8" s="316"/>
      <c r="BBE8" s="316"/>
      <c r="BBF8" s="128"/>
      <c r="BBG8" s="316"/>
      <c r="BBH8" s="316"/>
      <c r="BBI8" s="316"/>
      <c r="BBJ8" s="316"/>
      <c r="BBK8" s="316"/>
      <c r="BBL8" s="316"/>
      <c r="BBM8" s="316"/>
      <c r="BBN8" s="316"/>
      <c r="BBO8" s="316"/>
      <c r="BBP8" s="316"/>
      <c r="BBQ8" s="316"/>
      <c r="BBR8" s="316"/>
      <c r="BBS8" s="316"/>
      <c r="BBT8" s="316"/>
      <c r="BBU8" s="316"/>
      <c r="BBV8" s="316"/>
      <c r="BBW8" s="316"/>
      <c r="BBX8" s="316"/>
      <c r="BBY8" s="316"/>
      <c r="BBZ8" s="316"/>
      <c r="BCA8" s="316"/>
      <c r="BCB8" s="316"/>
      <c r="BCC8" s="316"/>
      <c r="BCD8" s="316"/>
      <c r="BCE8" s="316"/>
      <c r="BCF8" s="316"/>
      <c r="BCG8" s="316"/>
      <c r="BCH8" s="316"/>
      <c r="BCI8" s="316"/>
      <c r="BCJ8" s="316"/>
      <c r="BCK8" s="316"/>
      <c r="BCL8" s="316"/>
      <c r="BCM8" s="316"/>
      <c r="BCN8" s="316"/>
      <c r="BCO8" s="316"/>
      <c r="BCP8" s="316"/>
      <c r="BCQ8" s="316"/>
      <c r="BCR8" s="316"/>
      <c r="BCS8" s="316"/>
      <c r="BCT8" s="316"/>
      <c r="BCU8" s="316"/>
      <c r="BCV8" s="316"/>
      <c r="BCW8" s="316"/>
      <c r="BCX8" s="316"/>
      <c r="BCY8" s="316"/>
      <c r="BCZ8" s="316"/>
      <c r="BDA8" s="316"/>
      <c r="BDB8" s="316"/>
      <c r="BDC8" s="316"/>
      <c r="BDD8" s="128"/>
      <c r="BDE8" s="316"/>
      <c r="BDF8" s="316"/>
      <c r="BDG8" s="316"/>
      <c r="BDH8" s="316"/>
      <c r="BDI8" s="316"/>
      <c r="BDJ8" s="316"/>
      <c r="BDK8" s="316"/>
      <c r="BDL8" s="316"/>
      <c r="BDM8" s="316"/>
      <c r="BDN8" s="316"/>
      <c r="BDO8" s="316"/>
      <c r="BDP8" s="316"/>
      <c r="BDQ8" s="316"/>
      <c r="BDR8" s="316"/>
      <c r="BDS8" s="316"/>
      <c r="BDT8" s="316"/>
      <c r="BDU8" s="316"/>
      <c r="BDV8" s="316"/>
      <c r="BDW8" s="316"/>
      <c r="BDX8" s="316"/>
      <c r="BDY8" s="316"/>
      <c r="BDZ8" s="316"/>
      <c r="BEA8" s="316"/>
      <c r="BEB8" s="316"/>
      <c r="BEC8" s="316"/>
      <c r="BED8" s="316"/>
      <c r="BEE8" s="316"/>
      <c r="BEF8" s="316"/>
      <c r="BEG8" s="316"/>
      <c r="BEH8" s="316"/>
      <c r="BEI8" s="316"/>
      <c r="BEJ8" s="316"/>
      <c r="BEK8" s="316"/>
      <c r="BEL8" s="316"/>
      <c r="BEM8" s="316"/>
      <c r="BEN8" s="316"/>
      <c r="BEO8" s="316"/>
      <c r="BEP8" s="316"/>
      <c r="BEQ8" s="316"/>
      <c r="BER8" s="316"/>
      <c r="BES8" s="316"/>
      <c r="BET8" s="316"/>
      <c r="BEU8" s="316"/>
      <c r="BEV8" s="316"/>
      <c r="BEW8" s="316"/>
      <c r="BEX8" s="316"/>
      <c r="BEY8" s="316"/>
      <c r="BEZ8" s="316"/>
      <c r="BFA8" s="316"/>
      <c r="BFB8" s="128"/>
      <c r="BFC8" s="316"/>
      <c r="BFD8" s="316"/>
      <c r="BFE8" s="316"/>
      <c r="BFF8" s="316"/>
      <c r="BFG8" s="316"/>
      <c r="BFH8" s="316"/>
      <c r="BFI8" s="316"/>
      <c r="BFJ8" s="316"/>
      <c r="BFK8" s="316"/>
      <c r="BFL8" s="316"/>
      <c r="BFM8" s="316"/>
      <c r="BFN8" s="316"/>
      <c r="BFO8" s="316"/>
      <c r="BFP8" s="316"/>
      <c r="BFQ8" s="316"/>
      <c r="BFR8" s="316"/>
      <c r="BFS8" s="316"/>
      <c r="BFT8" s="316"/>
      <c r="BFU8" s="316"/>
      <c r="BFV8" s="316"/>
      <c r="BFW8" s="316"/>
      <c r="BFX8" s="316"/>
      <c r="BFY8" s="316"/>
      <c r="BFZ8" s="316"/>
      <c r="BGA8" s="316"/>
      <c r="BGB8" s="316"/>
      <c r="BGC8" s="316"/>
      <c r="BGD8" s="316"/>
      <c r="BGE8" s="316"/>
      <c r="BGF8" s="316"/>
      <c r="BGG8" s="316"/>
      <c r="BGH8" s="316"/>
      <c r="BGI8" s="316"/>
      <c r="BGJ8" s="316"/>
      <c r="BGK8" s="316"/>
      <c r="BGL8" s="316"/>
      <c r="BGM8" s="316"/>
      <c r="BGN8" s="316"/>
      <c r="BGO8" s="316"/>
      <c r="BGP8" s="316"/>
      <c r="BGQ8" s="316"/>
      <c r="BGR8" s="316"/>
      <c r="BGS8" s="316"/>
      <c r="BGT8" s="316"/>
      <c r="BGU8" s="316"/>
      <c r="BGV8" s="316"/>
      <c r="BGW8" s="316"/>
      <c r="BGX8" s="316"/>
      <c r="BGY8" s="316"/>
      <c r="BGZ8" s="128"/>
      <c r="BHA8" s="316"/>
      <c r="BHB8" s="316"/>
      <c r="BHC8" s="316"/>
      <c r="BHD8" s="316"/>
      <c r="BHE8" s="316"/>
      <c r="BHF8" s="316"/>
      <c r="BHG8" s="316"/>
      <c r="BHH8" s="316"/>
      <c r="BHI8" s="316"/>
      <c r="BHJ8" s="316"/>
      <c r="BHK8" s="316"/>
      <c r="BHL8" s="316"/>
      <c r="BHM8" s="316"/>
      <c r="BHN8" s="316"/>
      <c r="BHO8" s="316"/>
      <c r="BHP8" s="316"/>
      <c r="BHQ8" s="316"/>
      <c r="BHR8" s="316"/>
      <c r="BHS8" s="316"/>
      <c r="BHT8" s="316"/>
      <c r="BHU8" s="316"/>
      <c r="BHV8" s="316"/>
      <c r="BHW8" s="316"/>
      <c r="BHX8" s="316"/>
      <c r="BHY8" s="316"/>
      <c r="BHZ8" s="316"/>
      <c r="BIA8" s="316"/>
      <c r="BIB8" s="316"/>
      <c r="BIC8" s="316"/>
      <c r="BID8" s="316"/>
      <c r="BIE8" s="316"/>
      <c r="BIF8" s="316"/>
      <c r="BIG8" s="316"/>
      <c r="BIH8" s="316"/>
      <c r="BII8" s="316"/>
      <c r="BIJ8" s="316"/>
      <c r="BIK8" s="316"/>
      <c r="BIL8" s="316"/>
      <c r="BIM8" s="316"/>
      <c r="BIN8" s="316"/>
      <c r="BIO8" s="316"/>
      <c r="BIP8" s="316"/>
      <c r="BIQ8" s="316"/>
      <c r="BIR8" s="316"/>
      <c r="BIS8" s="316"/>
      <c r="BIT8" s="316"/>
      <c r="BIU8" s="316"/>
      <c r="BIV8" s="316"/>
      <c r="BIW8" s="316"/>
      <c r="BIX8" s="128"/>
      <c r="BIY8" s="316"/>
      <c r="BIZ8" s="316"/>
      <c r="BJA8" s="316"/>
      <c r="BJB8" s="316"/>
      <c r="BJC8" s="316"/>
      <c r="BJD8" s="316"/>
      <c r="BJE8" s="316"/>
      <c r="BJF8" s="316"/>
      <c r="BJG8" s="316"/>
      <c r="BJH8" s="316"/>
      <c r="BJI8" s="316"/>
      <c r="BJJ8" s="316"/>
      <c r="BJK8" s="316"/>
      <c r="BJL8" s="316"/>
      <c r="BJM8" s="316"/>
      <c r="BJN8" s="316"/>
      <c r="BJO8" s="316"/>
      <c r="BJP8" s="316"/>
      <c r="BJQ8" s="316"/>
      <c r="BJR8" s="316"/>
      <c r="BJS8" s="316"/>
      <c r="BJT8" s="316"/>
      <c r="BJU8" s="316"/>
      <c r="BJV8" s="316"/>
      <c r="BJW8" s="316"/>
      <c r="BJX8" s="316"/>
      <c r="BJY8" s="316"/>
      <c r="BJZ8" s="316"/>
      <c r="BKA8" s="316"/>
      <c r="BKB8" s="316"/>
      <c r="BKC8" s="316"/>
      <c r="BKD8" s="316"/>
      <c r="BKE8" s="316"/>
      <c r="BKF8" s="316"/>
      <c r="BKG8" s="316"/>
      <c r="BKH8" s="316"/>
      <c r="BKI8" s="316"/>
      <c r="BKJ8" s="316"/>
      <c r="BKK8" s="316"/>
      <c r="BKL8" s="316"/>
      <c r="BKM8" s="316"/>
      <c r="BKN8" s="316"/>
      <c r="BKO8" s="316"/>
      <c r="BKP8" s="316"/>
      <c r="BKQ8" s="316"/>
      <c r="BKR8" s="316"/>
      <c r="BKS8" s="316"/>
      <c r="BKT8" s="316"/>
      <c r="BKU8" s="316"/>
      <c r="BKV8" s="128"/>
      <c r="BKW8" s="316"/>
      <c r="BKX8" s="316"/>
      <c r="BKY8" s="316"/>
      <c r="BKZ8" s="316"/>
      <c r="BLA8" s="316"/>
      <c r="BLB8" s="316"/>
      <c r="BLC8" s="316"/>
      <c r="BLD8" s="316"/>
      <c r="BLE8" s="316"/>
      <c r="BLF8" s="316"/>
      <c r="BLG8" s="316"/>
      <c r="BLH8" s="316"/>
      <c r="BLI8" s="316"/>
      <c r="BLJ8" s="316"/>
      <c r="BLK8" s="316"/>
      <c r="BLL8" s="316"/>
      <c r="BLM8" s="316"/>
      <c r="BLN8" s="316"/>
      <c r="BLO8" s="316"/>
      <c r="BLP8" s="316"/>
      <c r="BLQ8" s="316"/>
      <c r="BLR8" s="316"/>
      <c r="BLS8" s="316"/>
      <c r="BLT8" s="316"/>
      <c r="BLU8" s="316"/>
      <c r="BLV8" s="316"/>
      <c r="BLW8" s="316"/>
      <c r="BLX8" s="316"/>
      <c r="BLY8" s="316"/>
      <c r="BLZ8" s="316"/>
      <c r="BMA8" s="316"/>
      <c r="BMB8" s="316"/>
      <c r="BMC8" s="316"/>
      <c r="BMD8" s="316"/>
      <c r="BME8" s="316"/>
      <c r="BMF8" s="316"/>
      <c r="BMG8" s="316"/>
      <c r="BMH8" s="316"/>
      <c r="BMI8" s="316"/>
      <c r="BMJ8" s="316"/>
      <c r="BMK8" s="316"/>
      <c r="BML8" s="316"/>
      <c r="BMM8" s="316"/>
      <c r="BMN8" s="316"/>
      <c r="BMO8" s="316"/>
      <c r="BMP8" s="316"/>
      <c r="BMQ8" s="316"/>
      <c r="BMR8" s="316"/>
      <c r="BMS8" s="316"/>
      <c r="BMT8" s="128"/>
      <c r="BMU8" s="316"/>
      <c r="BMV8" s="316"/>
      <c r="BMW8" s="316"/>
      <c r="BMX8" s="316"/>
      <c r="BMY8" s="316"/>
      <c r="BMZ8" s="316"/>
      <c r="BNA8" s="316"/>
      <c r="BNB8" s="316"/>
      <c r="BNC8" s="316"/>
      <c r="BND8" s="316"/>
      <c r="BNE8" s="316"/>
      <c r="BNF8" s="316"/>
      <c r="BNG8" s="316"/>
      <c r="BNH8" s="316"/>
      <c r="BNI8" s="316"/>
      <c r="BNJ8" s="316"/>
      <c r="BNK8" s="316"/>
      <c r="BNL8" s="316"/>
      <c r="BNM8" s="316"/>
      <c r="BNN8" s="316"/>
      <c r="BNO8" s="316"/>
      <c r="BNP8" s="316"/>
      <c r="BNQ8" s="316"/>
      <c r="BNR8" s="316"/>
      <c r="BNS8" s="316"/>
      <c r="BNT8" s="316"/>
      <c r="BNU8" s="316"/>
      <c r="BNV8" s="316"/>
      <c r="BNW8" s="316"/>
      <c r="BNX8" s="316"/>
      <c r="BNY8" s="316"/>
      <c r="BNZ8" s="316"/>
      <c r="BOA8" s="316"/>
      <c r="BOB8" s="316"/>
      <c r="BOC8" s="316"/>
      <c r="BOD8" s="316"/>
      <c r="BOE8" s="316"/>
      <c r="BOF8" s="316"/>
      <c r="BOG8" s="316"/>
      <c r="BOH8" s="316"/>
      <c r="BOI8" s="316"/>
      <c r="BOJ8" s="316"/>
      <c r="BOK8" s="316"/>
      <c r="BOL8" s="316"/>
      <c r="BOM8" s="316"/>
      <c r="BON8" s="316"/>
      <c r="BOO8" s="316"/>
      <c r="BOP8" s="316"/>
      <c r="BOQ8" s="316"/>
      <c r="BOR8" s="128"/>
      <c r="BOS8" s="316"/>
      <c r="BOT8" s="316"/>
      <c r="BOU8" s="316"/>
      <c r="BOV8" s="316"/>
      <c r="BOW8" s="316"/>
      <c r="BOX8" s="316"/>
      <c r="BOY8" s="316"/>
      <c r="BOZ8" s="316"/>
      <c r="BPA8" s="316"/>
      <c r="BPB8" s="316"/>
      <c r="BPC8" s="316"/>
      <c r="BPD8" s="316"/>
      <c r="BPE8" s="316"/>
      <c r="BPF8" s="316"/>
      <c r="BPG8" s="316"/>
      <c r="BPH8" s="316"/>
      <c r="BPI8" s="316"/>
      <c r="BPJ8" s="316"/>
      <c r="BPK8" s="316"/>
      <c r="BPL8" s="316"/>
      <c r="BPM8" s="316"/>
      <c r="BPN8" s="316"/>
      <c r="BPO8" s="316"/>
      <c r="BPP8" s="316"/>
      <c r="BPQ8" s="316"/>
      <c r="BPR8" s="316"/>
      <c r="BPS8" s="316"/>
      <c r="BPT8" s="316"/>
      <c r="BPU8" s="316"/>
      <c r="BPV8" s="316"/>
      <c r="BPW8" s="316"/>
      <c r="BPX8" s="316"/>
      <c r="BPY8" s="316"/>
      <c r="BPZ8" s="316"/>
      <c r="BQA8" s="316"/>
      <c r="BQB8" s="316"/>
      <c r="BQC8" s="316"/>
      <c r="BQD8" s="316"/>
      <c r="BQE8" s="316"/>
      <c r="BQF8" s="316"/>
      <c r="BQG8" s="316"/>
      <c r="BQH8" s="316"/>
      <c r="BQI8" s="316"/>
      <c r="BQJ8" s="316"/>
      <c r="BQK8" s="316"/>
      <c r="BQL8" s="316"/>
      <c r="BQM8" s="316"/>
      <c r="BQN8" s="316"/>
      <c r="BQO8" s="316"/>
      <c r="BQP8" s="128"/>
      <c r="BQQ8" s="316"/>
      <c r="BQR8" s="316"/>
      <c r="BQS8" s="316"/>
      <c r="BQT8" s="316"/>
      <c r="BQU8" s="316"/>
      <c r="BQV8" s="316"/>
      <c r="BQW8" s="316"/>
      <c r="BQX8" s="316"/>
      <c r="BQY8" s="316"/>
      <c r="BQZ8" s="316"/>
      <c r="BRA8" s="316"/>
      <c r="BRB8" s="316"/>
      <c r="BRC8" s="316"/>
      <c r="BRD8" s="316"/>
      <c r="BRE8" s="316"/>
      <c r="BRF8" s="316"/>
      <c r="BRG8" s="316"/>
      <c r="BRH8" s="316"/>
      <c r="BRI8" s="316"/>
      <c r="BRJ8" s="316"/>
      <c r="BRK8" s="316"/>
      <c r="BRL8" s="316"/>
      <c r="BRM8" s="316"/>
      <c r="BRN8" s="316"/>
      <c r="BRO8" s="316"/>
      <c r="BRP8" s="316"/>
      <c r="BRQ8" s="316"/>
      <c r="BRR8" s="316"/>
      <c r="BRS8" s="316"/>
      <c r="BRT8" s="316"/>
      <c r="BRU8" s="316"/>
      <c r="BRV8" s="316"/>
      <c r="BRW8" s="316"/>
      <c r="BRX8" s="316"/>
      <c r="BRY8" s="316"/>
      <c r="BRZ8" s="316"/>
      <c r="BSA8" s="316"/>
      <c r="BSB8" s="316"/>
      <c r="BSC8" s="316"/>
      <c r="BSD8" s="316"/>
      <c r="BSE8" s="316"/>
      <c r="BSF8" s="316"/>
      <c r="BSG8" s="316"/>
      <c r="BSH8" s="316"/>
      <c r="BSI8" s="316"/>
      <c r="BSJ8" s="316"/>
      <c r="BSK8" s="316"/>
      <c r="BSL8" s="316"/>
      <c r="BSM8" s="316"/>
      <c r="BSN8" s="128"/>
      <c r="BSO8" s="316"/>
      <c r="BSP8" s="316"/>
      <c r="BSQ8" s="316"/>
      <c r="BSR8" s="316"/>
      <c r="BSS8" s="316"/>
      <c r="BST8" s="316"/>
      <c r="BSU8" s="316"/>
      <c r="BSV8" s="316"/>
      <c r="BSW8" s="316"/>
      <c r="BSX8" s="316"/>
      <c r="BSY8" s="316"/>
      <c r="BSZ8" s="316"/>
      <c r="BTA8" s="316"/>
      <c r="BTB8" s="316"/>
      <c r="BTC8" s="316"/>
      <c r="BTD8" s="316"/>
      <c r="BTE8" s="316"/>
      <c r="BTF8" s="316"/>
      <c r="BTG8" s="316"/>
      <c r="BTH8" s="316"/>
      <c r="BTI8" s="316"/>
      <c r="BTJ8" s="316"/>
      <c r="BTK8" s="316"/>
      <c r="BTL8" s="316"/>
      <c r="BTM8" s="316"/>
      <c r="BTN8" s="316"/>
      <c r="BTO8" s="316"/>
      <c r="BTP8" s="316"/>
      <c r="BTQ8" s="316"/>
      <c r="BTR8" s="316"/>
      <c r="BTS8" s="316"/>
      <c r="BTT8" s="316"/>
      <c r="BTU8" s="316"/>
      <c r="BTV8" s="316"/>
      <c r="BTW8" s="316"/>
      <c r="BTX8" s="316"/>
      <c r="BTY8" s="316"/>
      <c r="BTZ8" s="316"/>
      <c r="BUA8" s="316"/>
      <c r="BUB8" s="316"/>
      <c r="BUC8" s="316"/>
      <c r="BUD8" s="316"/>
      <c r="BUE8" s="316"/>
      <c r="BUF8" s="316"/>
      <c r="BUG8" s="316"/>
      <c r="BUH8" s="316"/>
      <c r="BUI8" s="316"/>
      <c r="BUJ8" s="316"/>
      <c r="BUK8" s="316"/>
      <c r="BUL8" s="128"/>
      <c r="BUM8" s="316"/>
      <c r="BUN8" s="316"/>
      <c r="BUO8" s="316"/>
      <c r="BUP8" s="316"/>
      <c r="BUQ8" s="316"/>
      <c r="BUR8" s="316"/>
      <c r="BUS8" s="316"/>
      <c r="BUT8" s="316"/>
      <c r="BUU8" s="316"/>
      <c r="BUV8" s="316"/>
      <c r="BUW8" s="316"/>
      <c r="BUX8" s="316"/>
      <c r="BUY8" s="316"/>
      <c r="BUZ8" s="316"/>
      <c r="BVA8" s="316"/>
      <c r="BVB8" s="316"/>
      <c r="BVC8" s="316"/>
      <c r="BVD8" s="316"/>
      <c r="BVE8" s="316"/>
      <c r="BVF8" s="316"/>
      <c r="BVG8" s="316"/>
      <c r="BVH8" s="316"/>
      <c r="BVI8" s="316"/>
      <c r="BVJ8" s="316"/>
      <c r="BVK8" s="316"/>
      <c r="BVL8" s="316"/>
      <c r="BVM8" s="316"/>
      <c r="BVN8" s="316"/>
      <c r="BVO8" s="316"/>
      <c r="BVP8" s="316"/>
      <c r="BVQ8" s="316"/>
      <c r="BVR8" s="316"/>
      <c r="BVS8" s="316"/>
      <c r="BVT8" s="316"/>
      <c r="BVU8" s="316"/>
      <c r="BVV8" s="316"/>
      <c r="BVW8" s="316"/>
      <c r="BVX8" s="316"/>
      <c r="BVY8" s="316"/>
      <c r="BVZ8" s="316"/>
      <c r="BWA8" s="316"/>
      <c r="BWB8" s="316"/>
      <c r="BWC8" s="316"/>
      <c r="BWD8" s="316"/>
      <c r="BWE8" s="316"/>
      <c r="BWF8" s="316"/>
      <c r="BWG8" s="316"/>
      <c r="BWH8" s="316"/>
      <c r="BWI8" s="316"/>
      <c r="BWJ8" s="128"/>
      <c r="BWK8" s="316"/>
      <c r="BWL8" s="316"/>
      <c r="BWM8" s="316"/>
      <c r="BWN8" s="316"/>
      <c r="BWO8" s="316"/>
      <c r="BWP8" s="316"/>
      <c r="BWQ8" s="316"/>
      <c r="BWR8" s="316"/>
      <c r="BWS8" s="316"/>
      <c r="BWT8" s="316"/>
      <c r="BWU8" s="316"/>
      <c r="BWV8" s="316"/>
      <c r="BWW8" s="316"/>
      <c r="BWX8" s="316"/>
      <c r="BWY8" s="316"/>
      <c r="BWZ8" s="316"/>
      <c r="BXA8" s="316"/>
      <c r="BXB8" s="316"/>
      <c r="BXC8" s="316"/>
      <c r="BXD8" s="316"/>
      <c r="BXE8" s="316"/>
      <c r="BXF8" s="316"/>
      <c r="BXG8" s="316"/>
      <c r="BXH8" s="316"/>
      <c r="BXI8" s="316"/>
      <c r="BXJ8" s="316"/>
      <c r="BXK8" s="316"/>
      <c r="BXL8" s="316"/>
      <c r="BXM8" s="316"/>
      <c r="BXN8" s="316"/>
      <c r="BXO8" s="316"/>
      <c r="BXP8" s="316"/>
      <c r="BXQ8" s="316"/>
      <c r="BXR8" s="316"/>
      <c r="BXS8" s="316"/>
      <c r="BXT8" s="316"/>
      <c r="BXU8" s="316"/>
      <c r="BXV8" s="316"/>
      <c r="BXW8" s="316"/>
      <c r="BXX8" s="316"/>
      <c r="BXY8" s="316"/>
      <c r="BXZ8" s="316"/>
      <c r="BYA8" s="316"/>
      <c r="BYB8" s="316"/>
      <c r="BYC8" s="316"/>
      <c r="BYD8" s="316"/>
      <c r="BYE8" s="316"/>
      <c r="BYF8" s="316"/>
      <c r="BYG8" s="316"/>
      <c r="BYH8" s="2"/>
      <c r="BYI8" s="2"/>
      <c r="BYJ8" s="2"/>
      <c r="BYK8" s="2"/>
    </row>
    <row r="9" spans="1:2013" ht="14.5" customHeight="1" x14ac:dyDescent="0.35">
      <c r="A9" s="99"/>
      <c r="B9" s="295"/>
      <c r="C9" s="31" t="s">
        <v>81</v>
      </c>
      <c r="D9" s="99" t="s">
        <v>82</v>
      </c>
      <c r="E9" s="99"/>
      <c r="F9" s="324"/>
      <c r="G9" s="503"/>
      <c r="H9" s="325"/>
      <c r="I9" s="323"/>
      <c r="J9" s="128"/>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128"/>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c r="DF9" s="128"/>
      <c r="DG9" s="316"/>
      <c r="DH9" s="316"/>
      <c r="DI9" s="316"/>
      <c r="DJ9" s="316"/>
      <c r="DK9" s="316"/>
      <c r="DL9" s="316"/>
      <c r="DM9" s="316"/>
      <c r="DN9" s="316"/>
      <c r="DO9" s="316"/>
      <c r="DP9" s="316"/>
      <c r="DQ9" s="316"/>
      <c r="DR9" s="316"/>
      <c r="DS9" s="316"/>
      <c r="DT9" s="316"/>
      <c r="DU9" s="316"/>
      <c r="DV9" s="316"/>
      <c r="DW9" s="316"/>
      <c r="DX9" s="316"/>
      <c r="DY9" s="316"/>
      <c r="DZ9" s="316"/>
      <c r="EA9" s="316"/>
      <c r="EB9" s="316"/>
      <c r="EC9" s="316"/>
      <c r="ED9" s="316"/>
      <c r="EE9" s="316"/>
      <c r="EF9" s="316"/>
      <c r="EG9" s="316"/>
      <c r="EH9" s="316"/>
      <c r="EI9" s="316"/>
      <c r="EJ9" s="316"/>
      <c r="EK9" s="316"/>
      <c r="EL9" s="316"/>
      <c r="EM9" s="316"/>
      <c r="EN9" s="316"/>
      <c r="EO9" s="316"/>
      <c r="EP9" s="316"/>
      <c r="EQ9" s="316"/>
      <c r="ER9" s="316"/>
      <c r="ES9" s="316"/>
      <c r="ET9" s="316"/>
      <c r="EU9" s="316"/>
      <c r="EV9" s="316"/>
      <c r="EW9" s="316"/>
      <c r="EX9" s="316"/>
      <c r="EY9" s="316"/>
      <c r="EZ9" s="316"/>
      <c r="FA9" s="316"/>
      <c r="FB9" s="316"/>
      <c r="FC9" s="316"/>
      <c r="FD9" s="128"/>
      <c r="FE9" s="316"/>
      <c r="FF9" s="316"/>
      <c r="FG9" s="316"/>
      <c r="FH9" s="316"/>
      <c r="FI9" s="316"/>
      <c r="FJ9" s="316"/>
      <c r="FK9" s="316"/>
      <c r="FL9" s="316"/>
      <c r="FM9" s="316"/>
      <c r="FN9" s="316"/>
      <c r="FO9" s="316"/>
      <c r="FP9" s="316"/>
      <c r="FQ9" s="316"/>
      <c r="FR9" s="316"/>
      <c r="FS9" s="316"/>
      <c r="FT9" s="316"/>
      <c r="FU9" s="316"/>
      <c r="FV9" s="316"/>
      <c r="FW9" s="316"/>
      <c r="FX9" s="316"/>
      <c r="FY9" s="316"/>
      <c r="FZ9" s="316"/>
      <c r="GA9" s="316"/>
      <c r="GB9" s="316"/>
      <c r="GC9" s="316"/>
      <c r="GD9" s="316"/>
      <c r="GE9" s="316"/>
      <c r="GF9" s="316"/>
      <c r="GG9" s="316"/>
      <c r="GH9" s="316"/>
      <c r="GI9" s="316"/>
      <c r="GJ9" s="316"/>
      <c r="GK9" s="316"/>
      <c r="GL9" s="316"/>
      <c r="GM9" s="316"/>
      <c r="GN9" s="316"/>
      <c r="GO9" s="316"/>
      <c r="GP9" s="316"/>
      <c r="GQ9" s="316"/>
      <c r="GR9" s="316"/>
      <c r="GS9" s="316"/>
      <c r="GT9" s="316"/>
      <c r="GU9" s="316"/>
      <c r="GV9" s="316"/>
      <c r="GW9" s="316"/>
      <c r="GX9" s="316"/>
      <c r="GY9" s="316"/>
      <c r="GZ9" s="316"/>
      <c r="HA9" s="316"/>
      <c r="HB9" s="128"/>
      <c r="HC9" s="316"/>
      <c r="HD9" s="316"/>
      <c r="HE9" s="316"/>
      <c r="HF9" s="316"/>
      <c r="HG9" s="316"/>
      <c r="HH9" s="316"/>
      <c r="HI9" s="316"/>
      <c r="HJ9" s="316"/>
      <c r="HK9" s="316"/>
      <c r="HL9" s="316"/>
      <c r="HM9" s="316"/>
      <c r="HN9" s="316"/>
      <c r="HO9" s="316"/>
      <c r="HP9" s="316"/>
      <c r="HQ9" s="316"/>
      <c r="HR9" s="316"/>
      <c r="HS9" s="316"/>
      <c r="HT9" s="316"/>
      <c r="HU9" s="316"/>
      <c r="HV9" s="316"/>
      <c r="HW9" s="316"/>
      <c r="HX9" s="316"/>
      <c r="HY9" s="316"/>
      <c r="HZ9" s="316"/>
      <c r="IA9" s="316"/>
      <c r="IB9" s="316"/>
      <c r="IC9" s="316"/>
      <c r="ID9" s="316"/>
      <c r="IE9" s="316"/>
      <c r="IF9" s="316"/>
      <c r="IG9" s="316"/>
      <c r="IH9" s="316"/>
      <c r="II9" s="316"/>
      <c r="IJ9" s="316"/>
      <c r="IK9" s="316"/>
      <c r="IL9" s="316"/>
      <c r="IM9" s="316"/>
      <c r="IN9" s="316"/>
      <c r="IO9" s="316"/>
      <c r="IP9" s="316"/>
      <c r="IQ9" s="316"/>
      <c r="IR9" s="316"/>
      <c r="IS9" s="316"/>
      <c r="IT9" s="316"/>
      <c r="IU9" s="316"/>
      <c r="IV9" s="316"/>
      <c r="IW9" s="316"/>
      <c r="IX9" s="316"/>
      <c r="IY9" s="316"/>
      <c r="IZ9" s="128"/>
      <c r="JA9" s="316"/>
      <c r="JB9" s="316"/>
      <c r="JC9" s="316"/>
      <c r="JD9" s="316"/>
      <c r="JE9" s="316"/>
      <c r="JF9" s="316"/>
      <c r="JG9" s="316"/>
      <c r="JH9" s="316"/>
      <c r="JI9" s="316"/>
      <c r="JJ9" s="316"/>
      <c r="JK9" s="316"/>
      <c r="JL9" s="316"/>
      <c r="JM9" s="316"/>
      <c r="JN9" s="316"/>
      <c r="JO9" s="316"/>
      <c r="JP9" s="316"/>
      <c r="JQ9" s="316"/>
      <c r="JR9" s="316"/>
      <c r="JS9" s="316"/>
      <c r="JT9" s="316"/>
      <c r="JU9" s="316"/>
      <c r="JV9" s="316"/>
      <c r="JW9" s="316"/>
      <c r="JX9" s="316"/>
      <c r="JY9" s="316"/>
      <c r="JZ9" s="316"/>
      <c r="KA9" s="316"/>
      <c r="KB9" s="316"/>
      <c r="KC9" s="316"/>
      <c r="KD9" s="316"/>
      <c r="KE9" s="316"/>
      <c r="KF9" s="316"/>
      <c r="KG9" s="316"/>
      <c r="KH9" s="316"/>
      <c r="KI9" s="316"/>
      <c r="KJ9" s="316"/>
      <c r="KK9" s="316"/>
      <c r="KL9" s="316"/>
      <c r="KM9" s="316"/>
      <c r="KN9" s="316"/>
      <c r="KO9" s="316"/>
      <c r="KP9" s="316"/>
      <c r="KQ9" s="316"/>
      <c r="KR9" s="316"/>
      <c r="KS9" s="316"/>
      <c r="KT9" s="316"/>
      <c r="KU9" s="316"/>
      <c r="KV9" s="316"/>
      <c r="KW9" s="316"/>
      <c r="KX9" s="128"/>
      <c r="KY9" s="316"/>
      <c r="KZ9" s="316"/>
      <c r="LA9" s="316"/>
      <c r="LB9" s="316"/>
      <c r="LC9" s="316"/>
      <c r="LD9" s="316"/>
      <c r="LE9" s="316"/>
      <c r="LF9" s="316"/>
      <c r="LG9" s="316"/>
      <c r="LH9" s="316"/>
      <c r="LI9" s="316"/>
      <c r="LJ9" s="316"/>
      <c r="LK9" s="316"/>
      <c r="LL9" s="316"/>
      <c r="LM9" s="316"/>
      <c r="LN9" s="316"/>
      <c r="LO9" s="316"/>
      <c r="LP9" s="316"/>
      <c r="LQ9" s="316"/>
      <c r="LR9" s="316"/>
      <c r="LS9" s="316"/>
      <c r="LT9" s="316"/>
      <c r="LU9" s="316"/>
      <c r="LV9" s="316"/>
      <c r="LW9" s="316"/>
      <c r="LX9" s="316"/>
      <c r="LY9" s="316"/>
      <c r="LZ9" s="316"/>
      <c r="MA9" s="316"/>
      <c r="MB9" s="316"/>
      <c r="MC9" s="316"/>
      <c r="MD9" s="316"/>
      <c r="ME9" s="316"/>
      <c r="MF9" s="316"/>
      <c r="MG9" s="316"/>
      <c r="MH9" s="316"/>
      <c r="MI9" s="316"/>
      <c r="MJ9" s="316"/>
      <c r="MK9" s="316"/>
      <c r="ML9" s="316"/>
      <c r="MM9" s="316"/>
      <c r="MN9" s="316"/>
      <c r="MO9" s="316"/>
      <c r="MP9" s="316"/>
      <c r="MQ9" s="316"/>
      <c r="MR9" s="316"/>
      <c r="MS9" s="316"/>
      <c r="MT9" s="316"/>
      <c r="MU9" s="316"/>
      <c r="MV9" s="128"/>
      <c r="MW9" s="316"/>
      <c r="MX9" s="316"/>
      <c r="MY9" s="316"/>
      <c r="MZ9" s="316"/>
      <c r="NA9" s="316"/>
      <c r="NB9" s="316"/>
      <c r="NC9" s="316"/>
      <c r="ND9" s="316"/>
      <c r="NE9" s="316"/>
      <c r="NF9" s="316"/>
      <c r="NG9" s="316"/>
      <c r="NH9" s="316"/>
      <c r="NI9" s="316"/>
      <c r="NJ9" s="316"/>
      <c r="NK9" s="316"/>
      <c r="NL9" s="316"/>
      <c r="NM9" s="316"/>
      <c r="NN9" s="316"/>
      <c r="NO9" s="316"/>
      <c r="NP9" s="316"/>
      <c r="NQ9" s="316"/>
      <c r="NR9" s="316"/>
      <c r="NS9" s="316"/>
      <c r="NT9" s="316"/>
      <c r="NU9" s="316"/>
      <c r="NV9" s="316"/>
      <c r="NW9" s="316"/>
      <c r="NX9" s="316"/>
      <c r="NY9" s="316"/>
      <c r="NZ9" s="316"/>
      <c r="OA9" s="316"/>
      <c r="OB9" s="316"/>
      <c r="OC9" s="316"/>
      <c r="OD9" s="316"/>
      <c r="OE9" s="316"/>
      <c r="OF9" s="316"/>
      <c r="OG9" s="316"/>
      <c r="OH9" s="316"/>
      <c r="OI9" s="316"/>
      <c r="OJ9" s="316"/>
      <c r="OK9" s="316"/>
      <c r="OL9" s="316"/>
      <c r="OM9" s="316"/>
      <c r="ON9" s="316"/>
      <c r="OO9" s="316"/>
      <c r="OP9" s="316"/>
      <c r="OQ9" s="316"/>
      <c r="OR9" s="316"/>
      <c r="OS9" s="316"/>
      <c r="OT9" s="128"/>
      <c r="OU9" s="316"/>
      <c r="OV9" s="316"/>
      <c r="OW9" s="316"/>
      <c r="OX9" s="316"/>
      <c r="OY9" s="316"/>
      <c r="OZ9" s="316"/>
      <c r="PA9" s="316"/>
      <c r="PB9" s="316"/>
      <c r="PC9" s="316"/>
      <c r="PD9" s="316"/>
      <c r="PE9" s="316"/>
      <c r="PF9" s="316"/>
      <c r="PG9" s="316"/>
      <c r="PH9" s="316"/>
      <c r="PI9" s="316"/>
      <c r="PJ9" s="316"/>
      <c r="PK9" s="316"/>
      <c r="PL9" s="316"/>
      <c r="PM9" s="316"/>
      <c r="PN9" s="316"/>
      <c r="PO9" s="316"/>
      <c r="PP9" s="316"/>
      <c r="PQ9" s="316"/>
      <c r="PR9" s="316"/>
      <c r="PS9" s="316"/>
      <c r="PT9" s="316"/>
      <c r="PU9" s="316"/>
      <c r="PV9" s="316"/>
      <c r="PW9" s="316"/>
      <c r="PX9" s="316"/>
      <c r="PY9" s="316"/>
      <c r="PZ9" s="316"/>
      <c r="QA9" s="316"/>
      <c r="QB9" s="316"/>
      <c r="QC9" s="316"/>
      <c r="QD9" s="316"/>
      <c r="QE9" s="316"/>
      <c r="QF9" s="316"/>
      <c r="QG9" s="316"/>
      <c r="QH9" s="316"/>
      <c r="QI9" s="316"/>
      <c r="QJ9" s="316"/>
      <c r="QK9" s="316"/>
      <c r="QL9" s="316"/>
      <c r="QM9" s="316"/>
      <c r="QN9" s="316"/>
      <c r="QO9" s="316"/>
      <c r="QP9" s="316"/>
      <c r="QQ9" s="316"/>
      <c r="QR9" s="128"/>
      <c r="QS9" s="316"/>
      <c r="QT9" s="316"/>
      <c r="QU9" s="316"/>
      <c r="QV9" s="316"/>
      <c r="QW9" s="316"/>
      <c r="QX9" s="316"/>
      <c r="QY9" s="316"/>
      <c r="QZ9" s="316"/>
      <c r="RA9" s="316"/>
      <c r="RB9" s="316"/>
      <c r="RC9" s="316"/>
      <c r="RD9" s="316"/>
      <c r="RE9" s="316"/>
      <c r="RF9" s="316"/>
      <c r="RG9" s="316"/>
      <c r="RH9" s="316"/>
      <c r="RI9" s="316"/>
      <c r="RJ9" s="316"/>
      <c r="RK9" s="316"/>
      <c r="RL9" s="316"/>
      <c r="RM9" s="316"/>
      <c r="RN9" s="316"/>
      <c r="RO9" s="316"/>
      <c r="RP9" s="316"/>
      <c r="RQ9" s="316"/>
      <c r="RR9" s="316"/>
      <c r="RS9" s="316"/>
      <c r="RT9" s="316"/>
      <c r="RU9" s="316"/>
      <c r="RV9" s="316"/>
      <c r="RW9" s="316"/>
      <c r="RX9" s="316"/>
      <c r="RY9" s="316"/>
      <c r="RZ9" s="316"/>
      <c r="SA9" s="316"/>
      <c r="SB9" s="316"/>
      <c r="SC9" s="316"/>
      <c r="SD9" s="316"/>
      <c r="SE9" s="316"/>
      <c r="SF9" s="316"/>
      <c r="SG9" s="316"/>
      <c r="SH9" s="316"/>
      <c r="SI9" s="316"/>
      <c r="SJ9" s="316"/>
      <c r="SK9" s="316"/>
      <c r="SL9" s="316"/>
      <c r="SM9" s="316"/>
      <c r="SN9" s="316"/>
      <c r="SO9" s="316"/>
      <c r="SP9" s="128"/>
      <c r="SQ9" s="316"/>
      <c r="SR9" s="316"/>
      <c r="SS9" s="316"/>
      <c r="ST9" s="316"/>
      <c r="SU9" s="316"/>
      <c r="SV9" s="316"/>
      <c r="SW9" s="316"/>
      <c r="SX9" s="316"/>
      <c r="SY9" s="316"/>
      <c r="SZ9" s="316"/>
      <c r="TA9" s="316"/>
      <c r="TB9" s="316"/>
      <c r="TC9" s="316"/>
      <c r="TD9" s="316"/>
      <c r="TE9" s="316"/>
      <c r="TF9" s="316"/>
      <c r="TG9" s="316"/>
      <c r="TH9" s="316"/>
      <c r="TI9" s="316"/>
      <c r="TJ9" s="316"/>
      <c r="TK9" s="316"/>
      <c r="TL9" s="316"/>
      <c r="TM9" s="316"/>
      <c r="TN9" s="316"/>
      <c r="TO9" s="316"/>
      <c r="TP9" s="316"/>
      <c r="TQ9" s="316"/>
      <c r="TR9" s="316"/>
      <c r="TS9" s="316"/>
      <c r="TT9" s="316"/>
      <c r="TU9" s="316"/>
      <c r="TV9" s="316"/>
      <c r="TW9" s="316"/>
      <c r="TX9" s="316"/>
      <c r="TY9" s="316"/>
      <c r="TZ9" s="316"/>
      <c r="UA9" s="316"/>
      <c r="UB9" s="316"/>
      <c r="UC9" s="316"/>
      <c r="UD9" s="316"/>
      <c r="UE9" s="316"/>
      <c r="UF9" s="316"/>
      <c r="UG9" s="316"/>
      <c r="UH9" s="316"/>
      <c r="UI9" s="316"/>
      <c r="UJ9" s="316"/>
      <c r="UK9" s="316"/>
      <c r="UL9" s="316"/>
      <c r="UM9" s="316"/>
      <c r="UN9" s="128"/>
      <c r="UO9" s="316"/>
      <c r="UP9" s="316"/>
      <c r="UQ9" s="316"/>
      <c r="UR9" s="316"/>
      <c r="US9" s="316"/>
      <c r="UT9" s="316"/>
      <c r="UU9" s="316"/>
      <c r="UV9" s="316"/>
      <c r="UW9" s="316"/>
      <c r="UX9" s="316"/>
      <c r="UY9" s="316"/>
      <c r="UZ9" s="316"/>
      <c r="VA9" s="316"/>
      <c r="VB9" s="316"/>
      <c r="VC9" s="316"/>
      <c r="VD9" s="316"/>
      <c r="VE9" s="316"/>
      <c r="VF9" s="316"/>
      <c r="VG9" s="316"/>
      <c r="VH9" s="316"/>
      <c r="VI9" s="316"/>
      <c r="VJ9" s="316"/>
      <c r="VK9" s="316"/>
      <c r="VL9" s="316"/>
      <c r="VM9" s="316"/>
      <c r="VN9" s="316"/>
      <c r="VO9" s="316"/>
      <c r="VP9" s="316"/>
      <c r="VQ9" s="316"/>
      <c r="VR9" s="316"/>
      <c r="VS9" s="316"/>
      <c r="VT9" s="316"/>
      <c r="VU9" s="316"/>
      <c r="VV9" s="316"/>
      <c r="VW9" s="316"/>
      <c r="VX9" s="316"/>
      <c r="VY9" s="316"/>
      <c r="VZ9" s="316"/>
      <c r="WA9" s="316"/>
      <c r="WB9" s="316"/>
      <c r="WC9" s="316"/>
      <c r="WD9" s="316"/>
      <c r="WE9" s="316"/>
      <c r="WF9" s="316"/>
      <c r="WG9" s="316"/>
      <c r="WH9" s="316"/>
      <c r="WI9" s="316"/>
      <c r="WJ9" s="316"/>
      <c r="WK9" s="316"/>
      <c r="WL9" s="128"/>
      <c r="WM9" s="316"/>
      <c r="WN9" s="316"/>
      <c r="WO9" s="316"/>
      <c r="WP9" s="316"/>
      <c r="WQ9" s="316"/>
      <c r="WR9" s="316"/>
      <c r="WS9" s="316"/>
      <c r="WT9" s="316"/>
      <c r="WU9" s="316"/>
      <c r="WV9" s="316"/>
      <c r="WW9" s="316"/>
      <c r="WX9" s="316"/>
      <c r="WY9" s="316"/>
      <c r="WZ9" s="316"/>
      <c r="XA9" s="316"/>
      <c r="XB9" s="316"/>
      <c r="XC9" s="316"/>
      <c r="XD9" s="316"/>
      <c r="XE9" s="316"/>
      <c r="XF9" s="316"/>
      <c r="XG9" s="316"/>
      <c r="XH9" s="316"/>
      <c r="XI9" s="316"/>
      <c r="XJ9" s="316"/>
      <c r="XK9" s="316"/>
      <c r="XL9" s="316"/>
      <c r="XM9" s="316"/>
      <c r="XN9" s="316"/>
      <c r="XO9" s="316"/>
      <c r="XP9" s="316"/>
      <c r="XQ9" s="316"/>
      <c r="XR9" s="316"/>
      <c r="XS9" s="316"/>
      <c r="XT9" s="316"/>
      <c r="XU9" s="316"/>
      <c r="XV9" s="316"/>
      <c r="XW9" s="316"/>
      <c r="XX9" s="316"/>
      <c r="XY9" s="316"/>
      <c r="XZ9" s="316"/>
      <c r="YA9" s="316"/>
      <c r="YB9" s="316"/>
      <c r="YC9" s="316"/>
      <c r="YD9" s="316"/>
      <c r="YE9" s="316"/>
      <c r="YF9" s="316"/>
      <c r="YG9" s="316"/>
      <c r="YH9" s="316"/>
      <c r="YI9" s="316"/>
      <c r="YJ9" s="128"/>
      <c r="YK9" s="316"/>
      <c r="YL9" s="316"/>
      <c r="YM9" s="316"/>
      <c r="YN9" s="316"/>
      <c r="YO9" s="316"/>
      <c r="YP9" s="316"/>
      <c r="YQ9" s="316"/>
      <c r="YR9" s="316"/>
      <c r="YS9" s="316"/>
      <c r="YT9" s="316"/>
      <c r="YU9" s="316"/>
      <c r="YV9" s="316"/>
      <c r="YW9" s="316"/>
      <c r="YX9" s="316"/>
      <c r="YY9" s="316"/>
      <c r="YZ9" s="316"/>
      <c r="ZA9" s="316"/>
      <c r="ZB9" s="316"/>
      <c r="ZC9" s="316"/>
      <c r="ZD9" s="316"/>
      <c r="ZE9" s="316"/>
      <c r="ZF9" s="316"/>
      <c r="ZG9" s="316"/>
      <c r="ZH9" s="316"/>
      <c r="ZI9" s="316"/>
      <c r="ZJ9" s="316"/>
      <c r="ZK9" s="316"/>
      <c r="ZL9" s="316"/>
      <c r="ZM9" s="316"/>
      <c r="ZN9" s="316"/>
      <c r="ZO9" s="316"/>
      <c r="ZP9" s="316"/>
      <c r="ZQ9" s="316"/>
      <c r="ZR9" s="316"/>
      <c r="ZS9" s="316"/>
      <c r="ZT9" s="316"/>
      <c r="ZU9" s="316"/>
      <c r="ZV9" s="316"/>
      <c r="ZW9" s="316"/>
      <c r="ZX9" s="316"/>
      <c r="ZY9" s="316"/>
      <c r="ZZ9" s="316"/>
      <c r="AAA9" s="316"/>
      <c r="AAB9" s="316"/>
      <c r="AAC9" s="316"/>
      <c r="AAD9" s="316"/>
      <c r="AAE9" s="316"/>
      <c r="AAF9" s="316"/>
      <c r="AAG9" s="316"/>
      <c r="AAH9" s="128"/>
      <c r="AAI9" s="316"/>
      <c r="AAJ9" s="316"/>
      <c r="AAK9" s="316"/>
      <c r="AAL9" s="316"/>
      <c r="AAM9" s="316"/>
      <c r="AAN9" s="316"/>
      <c r="AAO9" s="316"/>
      <c r="AAP9" s="316"/>
      <c r="AAQ9" s="316"/>
      <c r="AAR9" s="316"/>
      <c r="AAS9" s="316"/>
      <c r="AAT9" s="316"/>
      <c r="AAU9" s="316"/>
      <c r="AAV9" s="316"/>
      <c r="AAW9" s="316"/>
      <c r="AAX9" s="316"/>
      <c r="AAY9" s="316"/>
      <c r="AAZ9" s="316"/>
      <c r="ABA9" s="316"/>
      <c r="ABB9" s="316"/>
      <c r="ABC9" s="316"/>
      <c r="ABD9" s="316"/>
      <c r="ABE9" s="316"/>
      <c r="ABF9" s="316"/>
      <c r="ABG9" s="316"/>
      <c r="ABH9" s="316"/>
      <c r="ABI9" s="316"/>
      <c r="ABJ9" s="316"/>
      <c r="ABK9" s="316"/>
      <c r="ABL9" s="316"/>
      <c r="ABM9" s="316"/>
      <c r="ABN9" s="316"/>
      <c r="ABO9" s="316"/>
      <c r="ABP9" s="316"/>
      <c r="ABQ9" s="316"/>
      <c r="ABR9" s="316"/>
      <c r="ABS9" s="316"/>
      <c r="ABT9" s="316"/>
      <c r="ABU9" s="316"/>
      <c r="ABV9" s="316"/>
      <c r="ABW9" s="316"/>
      <c r="ABX9" s="316"/>
      <c r="ABY9" s="316"/>
      <c r="ABZ9" s="316"/>
      <c r="ACA9" s="316"/>
      <c r="ACB9" s="316"/>
      <c r="ACC9" s="316"/>
      <c r="ACD9" s="316"/>
      <c r="ACE9" s="316"/>
      <c r="ACF9" s="128"/>
      <c r="ACG9" s="316"/>
      <c r="ACH9" s="316"/>
      <c r="ACI9" s="316"/>
      <c r="ACJ9" s="316"/>
      <c r="ACK9" s="316"/>
      <c r="ACL9" s="316"/>
      <c r="ACM9" s="316"/>
      <c r="ACN9" s="316"/>
      <c r="ACO9" s="316"/>
      <c r="ACP9" s="316"/>
      <c r="ACQ9" s="316"/>
      <c r="ACR9" s="316"/>
      <c r="ACS9" s="316"/>
      <c r="ACT9" s="316"/>
      <c r="ACU9" s="316"/>
      <c r="ACV9" s="316"/>
      <c r="ACW9" s="316"/>
      <c r="ACX9" s="316"/>
      <c r="ACY9" s="316"/>
      <c r="ACZ9" s="316"/>
      <c r="ADA9" s="316"/>
      <c r="ADB9" s="316"/>
      <c r="ADC9" s="316"/>
      <c r="ADD9" s="316"/>
      <c r="ADE9" s="316"/>
      <c r="ADF9" s="316"/>
      <c r="ADG9" s="316"/>
      <c r="ADH9" s="316"/>
      <c r="ADI9" s="316"/>
      <c r="ADJ9" s="316"/>
      <c r="ADK9" s="316"/>
      <c r="ADL9" s="316"/>
      <c r="ADM9" s="316"/>
      <c r="ADN9" s="316"/>
      <c r="ADO9" s="316"/>
      <c r="ADP9" s="316"/>
      <c r="ADQ9" s="316"/>
      <c r="ADR9" s="316"/>
      <c r="ADS9" s="316"/>
      <c r="ADT9" s="316"/>
      <c r="ADU9" s="316"/>
      <c r="ADV9" s="316"/>
      <c r="ADW9" s="316"/>
      <c r="ADX9" s="316"/>
      <c r="ADY9" s="316"/>
      <c r="ADZ9" s="316"/>
      <c r="AEA9" s="316"/>
      <c r="AEB9" s="316"/>
      <c r="AEC9" s="316"/>
      <c r="AED9" s="128"/>
      <c r="AEE9" s="316"/>
      <c r="AEF9" s="316"/>
      <c r="AEG9" s="316"/>
      <c r="AEH9" s="316"/>
      <c r="AEI9" s="316"/>
      <c r="AEJ9" s="316"/>
      <c r="AEK9" s="316"/>
      <c r="AEL9" s="316"/>
      <c r="AEM9" s="316"/>
      <c r="AEN9" s="316"/>
      <c r="AEO9" s="316"/>
      <c r="AEP9" s="316"/>
      <c r="AEQ9" s="316"/>
      <c r="AER9" s="316"/>
      <c r="AES9" s="316"/>
      <c r="AET9" s="316"/>
      <c r="AEU9" s="316"/>
      <c r="AEV9" s="316"/>
      <c r="AEW9" s="316"/>
      <c r="AEX9" s="316"/>
      <c r="AEY9" s="316"/>
      <c r="AEZ9" s="316"/>
      <c r="AFA9" s="316"/>
      <c r="AFB9" s="316"/>
      <c r="AFC9" s="316"/>
      <c r="AFD9" s="316"/>
      <c r="AFE9" s="316"/>
      <c r="AFF9" s="316"/>
      <c r="AFG9" s="316"/>
      <c r="AFH9" s="316"/>
      <c r="AFI9" s="316"/>
      <c r="AFJ9" s="316"/>
      <c r="AFK9" s="316"/>
      <c r="AFL9" s="316"/>
      <c r="AFM9" s="316"/>
      <c r="AFN9" s="316"/>
      <c r="AFO9" s="316"/>
      <c r="AFP9" s="316"/>
      <c r="AFQ9" s="316"/>
      <c r="AFR9" s="316"/>
      <c r="AFS9" s="316"/>
      <c r="AFT9" s="316"/>
      <c r="AFU9" s="316"/>
      <c r="AFV9" s="316"/>
      <c r="AFW9" s="316"/>
      <c r="AFX9" s="316"/>
      <c r="AFY9" s="316"/>
      <c r="AFZ9" s="316"/>
      <c r="AGA9" s="316"/>
      <c r="AGB9" s="128"/>
      <c r="AGC9" s="316"/>
      <c r="AGD9" s="316"/>
      <c r="AGE9" s="316"/>
      <c r="AGF9" s="316"/>
      <c r="AGG9" s="316"/>
      <c r="AGH9" s="316"/>
      <c r="AGI9" s="316"/>
      <c r="AGJ9" s="316"/>
      <c r="AGK9" s="316"/>
      <c r="AGL9" s="316"/>
      <c r="AGM9" s="316"/>
      <c r="AGN9" s="316"/>
      <c r="AGO9" s="316"/>
      <c r="AGP9" s="316"/>
      <c r="AGQ9" s="316"/>
      <c r="AGR9" s="316"/>
      <c r="AGS9" s="316"/>
      <c r="AGT9" s="316"/>
      <c r="AGU9" s="316"/>
      <c r="AGV9" s="316"/>
      <c r="AGW9" s="316"/>
      <c r="AGX9" s="316"/>
      <c r="AGY9" s="316"/>
      <c r="AGZ9" s="316"/>
      <c r="AHA9" s="316"/>
      <c r="AHB9" s="316"/>
      <c r="AHC9" s="316"/>
      <c r="AHD9" s="316"/>
      <c r="AHE9" s="316"/>
      <c r="AHF9" s="316"/>
      <c r="AHG9" s="316"/>
      <c r="AHH9" s="316"/>
      <c r="AHI9" s="316"/>
      <c r="AHJ9" s="316"/>
      <c r="AHK9" s="316"/>
      <c r="AHL9" s="316"/>
      <c r="AHM9" s="316"/>
      <c r="AHN9" s="316"/>
      <c r="AHO9" s="316"/>
      <c r="AHP9" s="316"/>
      <c r="AHQ9" s="316"/>
      <c r="AHR9" s="316"/>
      <c r="AHS9" s="316"/>
      <c r="AHT9" s="316"/>
      <c r="AHU9" s="316"/>
      <c r="AHV9" s="316"/>
      <c r="AHW9" s="316"/>
      <c r="AHX9" s="316"/>
      <c r="AHY9" s="316"/>
      <c r="AHZ9" s="128"/>
      <c r="AIA9" s="316"/>
      <c r="AIB9" s="316"/>
      <c r="AIC9" s="316"/>
      <c r="AID9" s="316"/>
      <c r="AIE9" s="316"/>
      <c r="AIF9" s="316"/>
      <c r="AIG9" s="316"/>
      <c r="AIH9" s="316"/>
      <c r="AII9" s="316"/>
      <c r="AIJ9" s="316"/>
      <c r="AIK9" s="316"/>
      <c r="AIL9" s="316"/>
      <c r="AIM9" s="316"/>
      <c r="AIN9" s="316"/>
      <c r="AIO9" s="316"/>
      <c r="AIP9" s="316"/>
      <c r="AIQ9" s="316"/>
      <c r="AIR9" s="316"/>
      <c r="AIS9" s="316"/>
      <c r="AIT9" s="316"/>
      <c r="AIU9" s="316"/>
      <c r="AIV9" s="316"/>
      <c r="AIW9" s="316"/>
      <c r="AIX9" s="316"/>
      <c r="AIY9" s="316"/>
      <c r="AIZ9" s="316"/>
      <c r="AJA9" s="316"/>
      <c r="AJB9" s="316"/>
      <c r="AJC9" s="316"/>
      <c r="AJD9" s="316"/>
      <c r="AJE9" s="316"/>
      <c r="AJF9" s="316"/>
      <c r="AJG9" s="316"/>
      <c r="AJH9" s="316"/>
      <c r="AJI9" s="316"/>
      <c r="AJJ9" s="316"/>
      <c r="AJK9" s="316"/>
      <c r="AJL9" s="316"/>
      <c r="AJM9" s="316"/>
      <c r="AJN9" s="316"/>
      <c r="AJO9" s="316"/>
      <c r="AJP9" s="316"/>
      <c r="AJQ9" s="316"/>
      <c r="AJR9" s="316"/>
      <c r="AJS9" s="316"/>
      <c r="AJT9" s="316"/>
      <c r="AJU9" s="316"/>
      <c r="AJV9" s="316"/>
      <c r="AJW9" s="316"/>
      <c r="AJX9" s="128"/>
      <c r="AJY9" s="316"/>
      <c r="AJZ9" s="316"/>
      <c r="AKA9" s="316"/>
      <c r="AKB9" s="316"/>
      <c r="AKC9" s="316"/>
      <c r="AKD9" s="316"/>
      <c r="AKE9" s="316"/>
      <c r="AKF9" s="316"/>
      <c r="AKG9" s="316"/>
      <c r="AKH9" s="316"/>
      <c r="AKI9" s="316"/>
      <c r="AKJ9" s="316"/>
      <c r="AKK9" s="316"/>
      <c r="AKL9" s="316"/>
      <c r="AKM9" s="316"/>
      <c r="AKN9" s="316"/>
      <c r="AKO9" s="316"/>
      <c r="AKP9" s="316"/>
      <c r="AKQ9" s="316"/>
      <c r="AKR9" s="316"/>
      <c r="AKS9" s="316"/>
      <c r="AKT9" s="316"/>
      <c r="AKU9" s="316"/>
      <c r="AKV9" s="316"/>
      <c r="AKW9" s="316"/>
      <c r="AKX9" s="316"/>
      <c r="AKY9" s="316"/>
      <c r="AKZ9" s="316"/>
      <c r="ALA9" s="316"/>
      <c r="ALB9" s="316"/>
      <c r="ALC9" s="316"/>
      <c r="ALD9" s="316"/>
      <c r="ALE9" s="316"/>
      <c r="ALF9" s="316"/>
      <c r="ALG9" s="316"/>
      <c r="ALH9" s="316"/>
      <c r="ALI9" s="316"/>
      <c r="ALJ9" s="316"/>
      <c r="ALK9" s="316"/>
      <c r="ALL9" s="316"/>
      <c r="ALM9" s="316"/>
      <c r="ALN9" s="316"/>
      <c r="ALO9" s="316"/>
      <c r="ALP9" s="316"/>
      <c r="ALQ9" s="316"/>
      <c r="ALR9" s="316"/>
      <c r="ALS9" s="316"/>
      <c r="ALT9" s="316"/>
      <c r="ALU9" s="316"/>
      <c r="ALV9" s="128"/>
      <c r="ALW9" s="316"/>
      <c r="ALX9" s="316"/>
      <c r="ALY9" s="316"/>
      <c r="ALZ9" s="316"/>
      <c r="AMA9" s="316"/>
      <c r="AMB9" s="316"/>
      <c r="AMC9" s="316"/>
      <c r="AMD9" s="316"/>
      <c r="AME9" s="316"/>
      <c r="AMF9" s="316"/>
      <c r="AMG9" s="316"/>
      <c r="AMH9" s="316"/>
      <c r="AMI9" s="316"/>
      <c r="AMJ9" s="316"/>
      <c r="AMK9" s="316"/>
      <c r="AML9" s="316"/>
      <c r="AMM9" s="316"/>
      <c r="AMN9" s="316"/>
      <c r="AMO9" s="316"/>
      <c r="AMP9" s="316"/>
      <c r="AMQ9" s="316"/>
      <c r="AMR9" s="316"/>
      <c r="AMS9" s="316"/>
      <c r="AMT9" s="316"/>
      <c r="AMU9" s="316"/>
      <c r="AMV9" s="316"/>
      <c r="AMW9" s="316"/>
      <c r="AMX9" s="316"/>
      <c r="AMY9" s="316"/>
      <c r="AMZ9" s="316"/>
      <c r="ANA9" s="316"/>
      <c r="ANB9" s="316"/>
      <c r="ANC9" s="316"/>
      <c r="AND9" s="316"/>
      <c r="ANE9" s="316"/>
      <c r="ANF9" s="316"/>
      <c r="ANG9" s="316"/>
      <c r="ANH9" s="316"/>
      <c r="ANI9" s="316"/>
      <c r="ANJ9" s="316"/>
      <c r="ANK9" s="316"/>
      <c r="ANL9" s="316"/>
      <c r="ANM9" s="316"/>
      <c r="ANN9" s="316"/>
      <c r="ANO9" s="316"/>
      <c r="ANP9" s="316"/>
      <c r="ANQ9" s="316"/>
      <c r="ANR9" s="316"/>
      <c r="ANS9" s="316"/>
      <c r="ANT9" s="128"/>
      <c r="ANU9" s="316"/>
      <c r="ANV9" s="316"/>
      <c r="ANW9" s="316"/>
      <c r="ANX9" s="316"/>
      <c r="ANY9" s="316"/>
      <c r="ANZ9" s="316"/>
      <c r="AOA9" s="316"/>
      <c r="AOB9" s="316"/>
      <c r="AOC9" s="316"/>
      <c r="AOD9" s="316"/>
      <c r="AOE9" s="316"/>
      <c r="AOF9" s="316"/>
      <c r="AOG9" s="316"/>
      <c r="AOH9" s="316"/>
      <c r="AOI9" s="316"/>
      <c r="AOJ9" s="316"/>
      <c r="AOK9" s="316"/>
      <c r="AOL9" s="316"/>
      <c r="AOM9" s="316"/>
      <c r="AON9" s="316"/>
      <c r="AOO9" s="316"/>
      <c r="AOP9" s="316"/>
      <c r="AOQ9" s="316"/>
      <c r="AOR9" s="316"/>
      <c r="AOS9" s="316"/>
      <c r="AOT9" s="316"/>
      <c r="AOU9" s="316"/>
      <c r="AOV9" s="316"/>
      <c r="AOW9" s="316"/>
      <c r="AOX9" s="316"/>
      <c r="AOY9" s="316"/>
      <c r="AOZ9" s="316"/>
      <c r="APA9" s="316"/>
      <c r="APB9" s="316"/>
      <c r="APC9" s="316"/>
      <c r="APD9" s="316"/>
      <c r="APE9" s="316"/>
      <c r="APF9" s="316"/>
      <c r="APG9" s="316"/>
      <c r="APH9" s="316"/>
      <c r="API9" s="316"/>
      <c r="APJ9" s="316"/>
      <c r="APK9" s="316"/>
      <c r="APL9" s="316"/>
      <c r="APM9" s="316"/>
      <c r="APN9" s="316"/>
      <c r="APO9" s="316"/>
      <c r="APP9" s="316"/>
      <c r="APQ9" s="316"/>
      <c r="APR9" s="128"/>
      <c r="APS9" s="316"/>
      <c r="APT9" s="316"/>
      <c r="APU9" s="316"/>
      <c r="APV9" s="316"/>
      <c r="APW9" s="316"/>
      <c r="APX9" s="316"/>
      <c r="APY9" s="316"/>
      <c r="APZ9" s="316"/>
      <c r="AQA9" s="316"/>
      <c r="AQB9" s="316"/>
      <c r="AQC9" s="316"/>
      <c r="AQD9" s="316"/>
      <c r="AQE9" s="316"/>
      <c r="AQF9" s="316"/>
      <c r="AQG9" s="316"/>
      <c r="AQH9" s="316"/>
      <c r="AQI9" s="316"/>
      <c r="AQJ9" s="316"/>
      <c r="AQK9" s="316"/>
      <c r="AQL9" s="316"/>
      <c r="AQM9" s="316"/>
      <c r="AQN9" s="316"/>
      <c r="AQO9" s="316"/>
      <c r="AQP9" s="316"/>
      <c r="AQQ9" s="316"/>
      <c r="AQR9" s="316"/>
      <c r="AQS9" s="316"/>
      <c r="AQT9" s="316"/>
      <c r="AQU9" s="316"/>
      <c r="AQV9" s="316"/>
      <c r="AQW9" s="316"/>
      <c r="AQX9" s="316"/>
      <c r="AQY9" s="316"/>
      <c r="AQZ9" s="316"/>
      <c r="ARA9" s="316"/>
      <c r="ARB9" s="316"/>
      <c r="ARC9" s="316"/>
      <c r="ARD9" s="316"/>
      <c r="ARE9" s="316"/>
      <c r="ARF9" s="316"/>
      <c r="ARG9" s="316"/>
      <c r="ARH9" s="316"/>
      <c r="ARI9" s="316"/>
      <c r="ARJ9" s="316"/>
      <c r="ARK9" s="316"/>
      <c r="ARL9" s="316"/>
      <c r="ARM9" s="316"/>
      <c r="ARN9" s="316"/>
      <c r="ARO9" s="316"/>
      <c r="ARP9" s="128"/>
      <c r="ARQ9" s="316"/>
      <c r="ARR9" s="316"/>
      <c r="ARS9" s="316"/>
      <c r="ART9" s="316"/>
      <c r="ARU9" s="316"/>
      <c r="ARV9" s="316"/>
      <c r="ARW9" s="316"/>
      <c r="ARX9" s="316"/>
      <c r="ARY9" s="316"/>
      <c r="ARZ9" s="316"/>
      <c r="ASA9" s="316"/>
      <c r="ASB9" s="316"/>
      <c r="ASC9" s="316"/>
      <c r="ASD9" s="316"/>
      <c r="ASE9" s="316"/>
      <c r="ASF9" s="316"/>
      <c r="ASG9" s="316"/>
      <c r="ASH9" s="316"/>
      <c r="ASI9" s="316"/>
      <c r="ASJ9" s="316"/>
      <c r="ASK9" s="316"/>
      <c r="ASL9" s="316"/>
      <c r="ASM9" s="316"/>
      <c r="ASN9" s="316"/>
      <c r="ASO9" s="316"/>
      <c r="ASP9" s="316"/>
      <c r="ASQ9" s="316"/>
      <c r="ASR9" s="316"/>
      <c r="ASS9" s="316"/>
      <c r="AST9" s="316"/>
      <c r="ASU9" s="316"/>
      <c r="ASV9" s="316"/>
      <c r="ASW9" s="316"/>
      <c r="ASX9" s="316"/>
      <c r="ASY9" s="316"/>
      <c r="ASZ9" s="316"/>
      <c r="ATA9" s="316"/>
      <c r="ATB9" s="316"/>
      <c r="ATC9" s="316"/>
      <c r="ATD9" s="316"/>
      <c r="ATE9" s="316"/>
      <c r="ATF9" s="316"/>
      <c r="ATG9" s="316"/>
      <c r="ATH9" s="316"/>
      <c r="ATI9" s="316"/>
      <c r="ATJ9" s="316"/>
      <c r="ATK9" s="316"/>
      <c r="ATL9" s="316"/>
      <c r="ATM9" s="316"/>
      <c r="ATN9" s="128"/>
      <c r="ATO9" s="316"/>
      <c r="ATP9" s="316"/>
      <c r="ATQ9" s="316"/>
      <c r="ATR9" s="316"/>
      <c r="ATS9" s="316"/>
      <c r="ATT9" s="316"/>
      <c r="ATU9" s="316"/>
      <c r="ATV9" s="316"/>
      <c r="ATW9" s="316"/>
      <c r="ATX9" s="316"/>
      <c r="ATY9" s="316"/>
      <c r="ATZ9" s="316"/>
      <c r="AUA9" s="316"/>
      <c r="AUB9" s="316"/>
      <c r="AUC9" s="316"/>
      <c r="AUD9" s="316"/>
      <c r="AUE9" s="316"/>
      <c r="AUF9" s="316"/>
      <c r="AUG9" s="316"/>
      <c r="AUH9" s="316"/>
      <c r="AUI9" s="316"/>
      <c r="AUJ9" s="316"/>
      <c r="AUK9" s="316"/>
      <c r="AUL9" s="316"/>
      <c r="AUM9" s="316"/>
      <c r="AUN9" s="316"/>
      <c r="AUO9" s="316"/>
      <c r="AUP9" s="316"/>
      <c r="AUQ9" s="316"/>
      <c r="AUR9" s="316"/>
      <c r="AUS9" s="316"/>
      <c r="AUT9" s="316"/>
      <c r="AUU9" s="316"/>
      <c r="AUV9" s="316"/>
      <c r="AUW9" s="316"/>
      <c r="AUX9" s="316"/>
      <c r="AUY9" s="316"/>
      <c r="AUZ9" s="316"/>
      <c r="AVA9" s="316"/>
      <c r="AVB9" s="316"/>
      <c r="AVC9" s="316"/>
      <c r="AVD9" s="316"/>
      <c r="AVE9" s="316"/>
      <c r="AVF9" s="316"/>
      <c r="AVG9" s="316"/>
      <c r="AVH9" s="316"/>
      <c r="AVI9" s="316"/>
      <c r="AVJ9" s="316"/>
      <c r="AVK9" s="316"/>
      <c r="AVL9" s="128"/>
      <c r="AVM9" s="316"/>
      <c r="AVN9" s="316"/>
      <c r="AVO9" s="316"/>
      <c r="AVP9" s="316"/>
      <c r="AVQ9" s="316"/>
      <c r="AVR9" s="316"/>
      <c r="AVS9" s="316"/>
      <c r="AVT9" s="316"/>
      <c r="AVU9" s="316"/>
      <c r="AVV9" s="316"/>
      <c r="AVW9" s="316"/>
      <c r="AVX9" s="316"/>
      <c r="AVY9" s="316"/>
      <c r="AVZ9" s="316"/>
      <c r="AWA9" s="316"/>
      <c r="AWB9" s="316"/>
      <c r="AWC9" s="316"/>
      <c r="AWD9" s="316"/>
      <c r="AWE9" s="316"/>
      <c r="AWF9" s="316"/>
      <c r="AWG9" s="316"/>
      <c r="AWH9" s="316"/>
      <c r="AWI9" s="316"/>
      <c r="AWJ9" s="316"/>
      <c r="AWK9" s="316"/>
      <c r="AWL9" s="316"/>
      <c r="AWM9" s="316"/>
      <c r="AWN9" s="316"/>
      <c r="AWO9" s="316"/>
      <c r="AWP9" s="316"/>
      <c r="AWQ9" s="316"/>
      <c r="AWR9" s="316"/>
      <c r="AWS9" s="316"/>
      <c r="AWT9" s="316"/>
      <c r="AWU9" s="316"/>
      <c r="AWV9" s="316"/>
      <c r="AWW9" s="316"/>
      <c r="AWX9" s="316"/>
      <c r="AWY9" s="316"/>
      <c r="AWZ9" s="316"/>
      <c r="AXA9" s="316"/>
      <c r="AXB9" s="316"/>
      <c r="AXC9" s="316"/>
      <c r="AXD9" s="316"/>
      <c r="AXE9" s="316"/>
      <c r="AXF9" s="316"/>
      <c r="AXG9" s="316"/>
      <c r="AXH9" s="316"/>
      <c r="AXI9" s="316"/>
      <c r="AXJ9" s="128"/>
      <c r="AXK9" s="316"/>
      <c r="AXL9" s="316"/>
      <c r="AXM9" s="316"/>
      <c r="AXN9" s="316"/>
      <c r="AXO9" s="316"/>
      <c r="AXP9" s="316"/>
      <c r="AXQ9" s="316"/>
      <c r="AXR9" s="316"/>
      <c r="AXS9" s="316"/>
      <c r="AXT9" s="316"/>
      <c r="AXU9" s="316"/>
      <c r="AXV9" s="316"/>
      <c r="AXW9" s="316"/>
      <c r="AXX9" s="316"/>
      <c r="AXY9" s="316"/>
      <c r="AXZ9" s="316"/>
      <c r="AYA9" s="316"/>
      <c r="AYB9" s="316"/>
      <c r="AYC9" s="316"/>
      <c r="AYD9" s="316"/>
      <c r="AYE9" s="316"/>
      <c r="AYF9" s="316"/>
      <c r="AYG9" s="316"/>
      <c r="AYH9" s="316"/>
      <c r="AYI9" s="316"/>
      <c r="AYJ9" s="316"/>
      <c r="AYK9" s="316"/>
      <c r="AYL9" s="316"/>
      <c r="AYM9" s="316"/>
      <c r="AYN9" s="316"/>
      <c r="AYO9" s="316"/>
      <c r="AYP9" s="316"/>
      <c r="AYQ9" s="316"/>
      <c r="AYR9" s="316"/>
      <c r="AYS9" s="316"/>
      <c r="AYT9" s="316"/>
      <c r="AYU9" s="316"/>
      <c r="AYV9" s="316"/>
      <c r="AYW9" s="316"/>
      <c r="AYX9" s="316"/>
      <c r="AYY9" s="316"/>
      <c r="AYZ9" s="316"/>
      <c r="AZA9" s="316"/>
      <c r="AZB9" s="316"/>
      <c r="AZC9" s="316"/>
      <c r="AZD9" s="316"/>
      <c r="AZE9" s="316"/>
      <c r="AZF9" s="316"/>
      <c r="AZG9" s="316"/>
      <c r="AZH9" s="128"/>
      <c r="AZI9" s="316"/>
      <c r="AZJ9" s="316"/>
      <c r="AZK9" s="316"/>
      <c r="AZL9" s="316"/>
      <c r="AZM9" s="316"/>
      <c r="AZN9" s="316"/>
      <c r="AZO9" s="316"/>
      <c r="AZP9" s="316"/>
      <c r="AZQ9" s="316"/>
      <c r="AZR9" s="316"/>
      <c r="AZS9" s="316"/>
      <c r="AZT9" s="316"/>
      <c r="AZU9" s="316"/>
      <c r="AZV9" s="316"/>
      <c r="AZW9" s="316"/>
      <c r="AZX9" s="316"/>
      <c r="AZY9" s="316"/>
      <c r="AZZ9" s="316"/>
      <c r="BAA9" s="316"/>
      <c r="BAB9" s="316"/>
      <c r="BAC9" s="316"/>
      <c r="BAD9" s="316"/>
      <c r="BAE9" s="316"/>
      <c r="BAF9" s="316"/>
      <c r="BAG9" s="316"/>
      <c r="BAH9" s="316"/>
      <c r="BAI9" s="316"/>
      <c r="BAJ9" s="316"/>
      <c r="BAK9" s="316"/>
      <c r="BAL9" s="316"/>
      <c r="BAM9" s="316"/>
      <c r="BAN9" s="316"/>
      <c r="BAO9" s="316"/>
      <c r="BAP9" s="316"/>
      <c r="BAQ9" s="316"/>
      <c r="BAR9" s="316"/>
      <c r="BAS9" s="316"/>
      <c r="BAT9" s="316"/>
      <c r="BAU9" s="316"/>
      <c r="BAV9" s="316"/>
      <c r="BAW9" s="316"/>
      <c r="BAX9" s="316"/>
      <c r="BAY9" s="316"/>
      <c r="BAZ9" s="316"/>
      <c r="BBA9" s="316"/>
      <c r="BBB9" s="316"/>
      <c r="BBC9" s="316"/>
      <c r="BBD9" s="316"/>
      <c r="BBE9" s="316"/>
      <c r="BBF9" s="128"/>
      <c r="BBG9" s="316"/>
      <c r="BBH9" s="316"/>
      <c r="BBI9" s="316"/>
      <c r="BBJ9" s="316"/>
      <c r="BBK9" s="316"/>
      <c r="BBL9" s="316"/>
      <c r="BBM9" s="316"/>
      <c r="BBN9" s="316"/>
      <c r="BBO9" s="316"/>
      <c r="BBP9" s="316"/>
      <c r="BBQ9" s="316"/>
      <c r="BBR9" s="316"/>
      <c r="BBS9" s="316"/>
      <c r="BBT9" s="316"/>
      <c r="BBU9" s="316"/>
      <c r="BBV9" s="316"/>
      <c r="BBW9" s="316"/>
      <c r="BBX9" s="316"/>
      <c r="BBY9" s="316"/>
      <c r="BBZ9" s="316"/>
      <c r="BCA9" s="316"/>
      <c r="BCB9" s="316"/>
      <c r="BCC9" s="316"/>
      <c r="BCD9" s="316"/>
      <c r="BCE9" s="316"/>
      <c r="BCF9" s="316"/>
      <c r="BCG9" s="316"/>
      <c r="BCH9" s="316"/>
      <c r="BCI9" s="316"/>
      <c r="BCJ9" s="316"/>
      <c r="BCK9" s="316"/>
      <c r="BCL9" s="316"/>
      <c r="BCM9" s="316"/>
      <c r="BCN9" s="316"/>
      <c r="BCO9" s="316"/>
      <c r="BCP9" s="316"/>
      <c r="BCQ9" s="316"/>
      <c r="BCR9" s="316"/>
      <c r="BCS9" s="316"/>
      <c r="BCT9" s="316"/>
      <c r="BCU9" s="316"/>
      <c r="BCV9" s="316"/>
      <c r="BCW9" s="316"/>
      <c r="BCX9" s="316"/>
      <c r="BCY9" s="316"/>
      <c r="BCZ9" s="316"/>
      <c r="BDA9" s="316"/>
      <c r="BDB9" s="316"/>
      <c r="BDC9" s="316"/>
      <c r="BDD9" s="128"/>
      <c r="BDE9" s="316"/>
      <c r="BDF9" s="316"/>
      <c r="BDG9" s="316"/>
      <c r="BDH9" s="316"/>
      <c r="BDI9" s="316"/>
      <c r="BDJ9" s="316"/>
      <c r="BDK9" s="316"/>
      <c r="BDL9" s="316"/>
      <c r="BDM9" s="316"/>
      <c r="BDN9" s="316"/>
      <c r="BDO9" s="316"/>
      <c r="BDP9" s="316"/>
      <c r="BDQ9" s="316"/>
      <c r="BDR9" s="316"/>
      <c r="BDS9" s="316"/>
      <c r="BDT9" s="316"/>
      <c r="BDU9" s="316"/>
      <c r="BDV9" s="316"/>
      <c r="BDW9" s="316"/>
      <c r="BDX9" s="316"/>
      <c r="BDY9" s="316"/>
      <c r="BDZ9" s="316"/>
      <c r="BEA9" s="316"/>
      <c r="BEB9" s="316"/>
      <c r="BEC9" s="316"/>
      <c r="BED9" s="316"/>
      <c r="BEE9" s="316"/>
      <c r="BEF9" s="316"/>
      <c r="BEG9" s="316"/>
      <c r="BEH9" s="316"/>
      <c r="BEI9" s="316"/>
      <c r="BEJ9" s="316"/>
      <c r="BEK9" s="316"/>
      <c r="BEL9" s="316"/>
      <c r="BEM9" s="316"/>
      <c r="BEN9" s="316"/>
      <c r="BEO9" s="316"/>
      <c r="BEP9" s="316"/>
      <c r="BEQ9" s="316"/>
      <c r="BER9" s="316"/>
      <c r="BES9" s="316"/>
      <c r="BET9" s="316"/>
      <c r="BEU9" s="316"/>
      <c r="BEV9" s="316"/>
      <c r="BEW9" s="316"/>
      <c r="BEX9" s="316"/>
      <c r="BEY9" s="316"/>
      <c r="BEZ9" s="316"/>
      <c r="BFA9" s="316"/>
      <c r="BFB9" s="128"/>
      <c r="BFC9" s="316"/>
      <c r="BFD9" s="316"/>
      <c r="BFE9" s="316"/>
      <c r="BFF9" s="316"/>
      <c r="BFG9" s="316"/>
      <c r="BFH9" s="316"/>
      <c r="BFI9" s="316"/>
      <c r="BFJ9" s="316"/>
      <c r="BFK9" s="316"/>
      <c r="BFL9" s="316"/>
      <c r="BFM9" s="316"/>
      <c r="BFN9" s="316"/>
      <c r="BFO9" s="316"/>
      <c r="BFP9" s="316"/>
      <c r="BFQ9" s="316"/>
      <c r="BFR9" s="316"/>
      <c r="BFS9" s="316"/>
      <c r="BFT9" s="316"/>
      <c r="BFU9" s="316"/>
      <c r="BFV9" s="316"/>
      <c r="BFW9" s="316"/>
      <c r="BFX9" s="316"/>
      <c r="BFY9" s="316"/>
      <c r="BFZ9" s="316"/>
      <c r="BGA9" s="316"/>
      <c r="BGB9" s="316"/>
      <c r="BGC9" s="316"/>
      <c r="BGD9" s="316"/>
      <c r="BGE9" s="316"/>
      <c r="BGF9" s="316"/>
      <c r="BGG9" s="316"/>
      <c r="BGH9" s="316"/>
      <c r="BGI9" s="316"/>
      <c r="BGJ9" s="316"/>
      <c r="BGK9" s="316"/>
      <c r="BGL9" s="316"/>
      <c r="BGM9" s="316"/>
      <c r="BGN9" s="316"/>
      <c r="BGO9" s="316"/>
      <c r="BGP9" s="316"/>
      <c r="BGQ9" s="316"/>
      <c r="BGR9" s="316"/>
      <c r="BGS9" s="316"/>
      <c r="BGT9" s="316"/>
      <c r="BGU9" s="316"/>
      <c r="BGV9" s="316"/>
      <c r="BGW9" s="316"/>
      <c r="BGX9" s="316"/>
      <c r="BGY9" s="316"/>
      <c r="BGZ9" s="128"/>
      <c r="BHA9" s="316"/>
      <c r="BHB9" s="316"/>
      <c r="BHC9" s="316"/>
      <c r="BHD9" s="316"/>
      <c r="BHE9" s="316"/>
      <c r="BHF9" s="316"/>
      <c r="BHG9" s="316"/>
      <c r="BHH9" s="316"/>
      <c r="BHI9" s="316"/>
      <c r="BHJ9" s="316"/>
      <c r="BHK9" s="316"/>
      <c r="BHL9" s="316"/>
      <c r="BHM9" s="316"/>
      <c r="BHN9" s="316"/>
      <c r="BHO9" s="316"/>
      <c r="BHP9" s="316"/>
      <c r="BHQ9" s="316"/>
      <c r="BHR9" s="316"/>
      <c r="BHS9" s="316"/>
      <c r="BHT9" s="316"/>
      <c r="BHU9" s="316"/>
      <c r="BHV9" s="316"/>
      <c r="BHW9" s="316"/>
      <c r="BHX9" s="316"/>
      <c r="BHY9" s="316"/>
      <c r="BHZ9" s="316"/>
      <c r="BIA9" s="316"/>
      <c r="BIB9" s="316"/>
      <c r="BIC9" s="316"/>
      <c r="BID9" s="316"/>
      <c r="BIE9" s="316"/>
      <c r="BIF9" s="316"/>
      <c r="BIG9" s="316"/>
      <c r="BIH9" s="316"/>
      <c r="BII9" s="316"/>
      <c r="BIJ9" s="316"/>
      <c r="BIK9" s="316"/>
      <c r="BIL9" s="316"/>
      <c r="BIM9" s="316"/>
      <c r="BIN9" s="316"/>
      <c r="BIO9" s="316"/>
      <c r="BIP9" s="316"/>
      <c r="BIQ9" s="316"/>
      <c r="BIR9" s="316"/>
      <c r="BIS9" s="316"/>
      <c r="BIT9" s="316"/>
      <c r="BIU9" s="316"/>
      <c r="BIV9" s="316"/>
      <c r="BIW9" s="316"/>
      <c r="BIX9" s="128"/>
      <c r="BIY9" s="316"/>
      <c r="BIZ9" s="316"/>
      <c r="BJA9" s="316"/>
      <c r="BJB9" s="316"/>
      <c r="BJC9" s="316"/>
      <c r="BJD9" s="316"/>
      <c r="BJE9" s="316"/>
      <c r="BJF9" s="316"/>
      <c r="BJG9" s="316"/>
      <c r="BJH9" s="316"/>
      <c r="BJI9" s="316"/>
      <c r="BJJ9" s="316"/>
      <c r="BJK9" s="316"/>
      <c r="BJL9" s="316"/>
      <c r="BJM9" s="316"/>
      <c r="BJN9" s="316"/>
      <c r="BJO9" s="316"/>
      <c r="BJP9" s="316"/>
      <c r="BJQ9" s="316"/>
      <c r="BJR9" s="316"/>
      <c r="BJS9" s="316"/>
      <c r="BJT9" s="316"/>
      <c r="BJU9" s="316"/>
      <c r="BJV9" s="316"/>
      <c r="BJW9" s="316"/>
      <c r="BJX9" s="316"/>
      <c r="BJY9" s="316"/>
      <c r="BJZ9" s="316"/>
      <c r="BKA9" s="316"/>
      <c r="BKB9" s="316"/>
      <c r="BKC9" s="316"/>
      <c r="BKD9" s="316"/>
      <c r="BKE9" s="316"/>
      <c r="BKF9" s="316"/>
      <c r="BKG9" s="316"/>
      <c r="BKH9" s="316"/>
      <c r="BKI9" s="316"/>
      <c r="BKJ9" s="316"/>
      <c r="BKK9" s="316"/>
      <c r="BKL9" s="316"/>
      <c r="BKM9" s="316"/>
      <c r="BKN9" s="316"/>
      <c r="BKO9" s="316"/>
      <c r="BKP9" s="316"/>
      <c r="BKQ9" s="316"/>
      <c r="BKR9" s="316"/>
      <c r="BKS9" s="316"/>
      <c r="BKT9" s="316"/>
      <c r="BKU9" s="316"/>
      <c r="BKV9" s="128"/>
      <c r="BKW9" s="316"/>
      <c r="BKX9" s="316"/>
      <c r="BKY9" s="316"/>
      <c r="BKZ9" s="316"/>
      <c r="BLA9" s="316"/>
      <c r="BLB9" s="316"/>
      <c r="BLC9" s="316"/>
      <c r="BLD9" s="316"/>
      <c r="BLE9" s="316"/>
      <c r="BLF9" s="316"/>
      <c r="BLG9" s="316"/>
      <c r="BLH9" s="316"/>
      <c r="BLI9" s="316"/>
      <c r="BLJ9" s="316"/>
      <c r="BLK9" s="316"/>
      <c r="BLL9" s="316"/>
      <c r="BLM9" s="316"/>
      <c r="BLN9" s="316"/>
      <c r="BLO9" s="316"/>
      <c r="BLP9" s="316"/>
      <c r="BLQ9" s="316"/>
      <c r="BLR9" s="316"/>
      <c r="BLS9" s="316"/>
      <c r="BLT9" s="316"/>
      <c r="BLU9" s="316"/>
      <c r="BLV9" s="316"/>
      <c r="BLW9" s="316"/>
      <c r="BLX9" s="316"/>
      <c r="BLY9" s="316"/>
      <c r="BLZ9" s="316"/>
      <c r="BMA9" s="316"/>
      <c r="BMB9" s="316"/>
      <c r="BMC9" s="316"/>
      <c r="BMD9" s="316"/>
      <c r="BME9" s="316"/>
      <c r="BMF9" s="316"/>
      <c r="BMG9" s="316"/>
      <c r="BMH9" s="316"/>
      <c r="BMI9" s="316"/>
      <c r="BMJ9" s="316"/>
      <c r="BMK9" s="316"/>
      <c r="BML9" s="316"/>
      <c r="BMM9" s="316"/>
      <c r="BMN9" s="316"/>
      <c r="BMO9" s="316"/>
      <c r="BMP9" s="316"/>
      <c r="BMQ9" s="316"/>
      <c r="BMR9" s="316"/>
      <c r="BMS9" s="316"/>
      <c r="BMT9" s="128"/>
      <c r="BMU9" s="316"/>
      <c r="BMV9" s="316"/>
      <c r="BMW9" s="316"/>
      <c r="BMX9" s="316"/>
      <c r="BMY9" s="316"/>
      <c r="BMZ9" s="316"/>
      <c r="BNA9" s="316"/>
      <c r="BNB9" s="316"/>
      <c r="BNC9" s="316"/>
      <c r="BND9" s="316"/>
      <c r="BNE9" s="316"/>
      <c r="BNF9" s="316"/>
      <c r="BNG9" s="316"/>
      <c r="BNH9" s="316"/>
      <c r="BNI9" s="316"/>
      <c r="BNJ9" s="316"/>
      <c r="BNK9" s="316"/>
      <c r="BNL9" s="316"/>
      <c r="BNM9" s="316"/>
      <c r="BNN9" s="316"/>
      <c r="BNO9" s="316"/>
      <c r="BNP9" s="316"/>
      <c r="BNQ9" s="316"/>
      <c r="BNR9" s="316"/>
      <c r="BNS9" s="316"/>
      <c r="BNT9" s="316"/>
      <c r="BNU9" s="316"/>
      <c r="BNV9" s="316"/>
      <c r="BNW9" s="316"/>
      <c r="BNX9" s="316"/>
      <c r="BNY9" s="316"/>
      <c r="BNZ9" s="316"/>
      <c r="BOA9" s="316"/>
      <c r="BOB9" s="316"/>
      <c r="BOC9" s="316"/>
      <c r="BOD9" s="316"/>
      <c r="BOE9" s="316"/>
      <c r="BOF9" s="316"/>
      <c r="BOG9" s="316"/>
      <c r="BOH9" s="316"/>
      <c r="BOI9" s="316"/>
      <c r="BOJ9" s="316"/>
      <c r="BOK9" s="316"/>
      <c r="BOL9" s="316"/>
      <c r="BOM9" s="316"/>
      <c r="BON9" s="316"/>
      <c r="BOO9" s="316"/>
      <c r="BOP9" s="316"/>
      <c r="BOQ9" s="316"/>
      <c r="BOR9" s="128"/>
      <c r="BOS9" s="316"/>
      <c r="BOT9" s="316"/>
      <c r="BOU9" s="316"/>
      <c r="BOV9" s="316"/>
      <c r="BOW9" s="316"/>
      <c r="BOX9" s="316"/>
      <c r="BOY9" s="316"/>
      <c r="BOZ9" s="316"/>
      <c r="BPA9" s="316"/>
      <c r="BPB9" s="316"/>
      <c r="BPC9" s="316"/>
      <c r="BPD9" s="316"/>
      <c r="BPE9" s="316"/>
      <c r="BPF9" s="316"/>
      <c r="BPG9" s="316"/>
      <c r="BPH9" s="316"/>
      <c r="BPI9" s="316"/>
      <c r="BPJ9" s="316"/>
      <c r="BPK9" s="316"/>
      <c r="BPL9" s="316"/>
      <c r="BPM9" s="316"/>
      <c r="BPN9" s="316"/>
      <c r="BPO9" s="316"/>
      <c r="BPP9" s="316"/>
      <c r="BPQ9" s="316"/>
      <c r="BPR9" s="316"/>
      <c r="BPS9" s="316"/>
      <c r="BPT9" s="316"/>
      <c r="BPU9" s="316"/>
      <c r="BPV9" s="316"/>
      <c r="BPW9" s="316"/>
      <c r="BPX9" s="316"/>
      <c r="BPY9" s="316"/>
      <c r="BPZ9" s="316"/>
      <c r="BQA9" s="316"/>
      <c r="BQB9" s="316"/>
      <c r="BQC9" s="316"/>
      <c r="BQD9" s="316"/>
      <c r="BQE9" s="316"/>
      <c r="BQF9" s="316"/>
      <c r="BQG9" s="316"/>
      <c r="BQH9" s="316"/>
      <c r="BQI9" s="316"/>
      <c r="BQJ9" s="316"/>
      <c r="BQK9" s="316"/>
      <c r="BQL9" s="316"/>
      <c r="BQM9" s="316"/>
      <c r="BQN9" s="316"/>
      <c r="BQO9" s="316"/>
      <c r="BQP9" s="128"/>
      <c r="BQQ9" s="316"/>
      <c r="BQR9" s="316"/>
      <c r="BQS9" s="316"/>
      <c r="BQT9" s="316"/>
      <c r="BQU9" s="316"/>
      <c r="BQV9" s="316"/>
      <c r="BQW9" s="316"/>
      <c r="BQX9" s="316"/>
      <c r="BQY9" s="316"/>
      <c r="BQZ9" s="316"/>
      <c r="BRA9" s="316"/>
      <c r="BRB9" s="316"/>
      <c r="BRC9" s="316"/>
      <c r="BRD9" s="316"/>
      <c r="BRE9" s="316"/>
      <c r="BRF9" s="316"/>
      <c r="BRG9" s="316"/>
      <c r="BRH9" s="316"/>
      <c r="BRI9" s="316"/>
      <c r="BRJ9" s="316"/>
      <c r="BRK9" s="316"/>
      <c r="BRL9" s="316"/>
      <c r="BRM9" s="316"/>
      <c r="BRN9" s="316"/>
      <c r="BRO9" s="316"/>
      <c r="BRP9" s="316"/>
      <c r="BRQ9" s="316"/>
      <c r="BRR9" s="316"/>
      <c r="BRS9" s="316"/>
      <c r="BRT9" s="316"/>
      <c r="BRU9" s="316"/>
      <c r="BRV9" s="316"/>
      <c r="BRW9" s="316"/>
      <c r="BRX9" s="316"/>
      <c r="BRY9" s="316"/>
      <c r="BRZ9" s="316"/>
      <c r="BSA9" s="316"/>
      <c r="BSB9" s="316"/>
      <c r="BSC9" s="316"/>
      <c r="BSD9" s="316"/>
      <c r="BSE9" s="316"/>
      <c r="BSF9" s="316"/>
      <c r="BSG9" s="316"/>
      <c r="BSH9" s="316"/>
      <c r="BSI9" s="316"/>
      <c r="BSJ9" s="316"/>
      <c r="BSK9" s="316"/>
      <c r="BSL9" s="316"/>
      <c r="BSM9" s="316"/>
      <c r="BSN9" s="128"/>
      <c r="BSO9" s="316"/>
      <c r="BSP9" s="316"/>
      <c r="BSQ9" s="316"/>
      <c r="BSR9" s="316"/>
      <c r="BSS9" s="316"/>
      <c r="BST9" s="316"/>
      <c r="BSU9" s="316"/>
      <c r="BSV9" s="316"/>
      <c r="BSW9" s="316"/>
      <c r="BSX9" s="316"/>
      <c r="BSY9" s="316"/>
      <c r="BSZ9" s="316"/>
      <c r="BTA9" s="316"/>
      <c r="BTB9" s="316"/>
      <c r="BTC9" s="316"/>
      <c r="BTD9" s="316"/>
      <c r="BTE9" s="316"/>
      <c r="BTF9" s="316"/>
      <c r="BTG9" s="316"/>
      <c r="BTH9" s="316"/>
      <c r="BTI9" s="316"/>
      <c r="BTJ9" s="316"/>
      <c r="BTK9" s="316"/>
      <c r="BTL9" s="316"/>
      <c r="BTM9" s="316"/>
      <c r="BTN9" s="316"/>
      <c r="BTO9" s="316"/>
      <c r="BTP9" s="316"/>
      <c r="BTQ9" s="316"/>
      <c r="BTR9" s="316"/>
      <c r="BTS9" s="316"/>
      <c r="BTT9" s="316"/>
      <c r="BTU9" s="316"/>
      <c r="BTV9" s="316"/>
      <c r="BTW9" s="316"/>
      <c r="BTX9" s="316"/>
      <c r="BTY9" s="316"/>
      <c r="BTZ9" s="316"/>
      <c r="BUA9" s="316"/>
      <c r="BUB9" s="316"/>
      <c r="BUC9" s="316"/>
      <c r="BUD9" s="316"/>
      <c r="BUE9" s="316"/>
      <c r="BUF9" s="316"/>
      <c r="BUG9" s="316"/>
      <c r="BUH9" s="316"/>
      <c r="BUI9" s="316"/>
      <c r="BUJ9" s="316"/>
      <c r="BUK9" s="316"/>
      <c r="BUL9" s="128"/>
      <c r="BUM9" s="316"/>
      <c r="BUN9" s="316"/>
      <c r="BUO9" s="316"/>
      <c r="BUP9" s="316"/>
      <c r="BUQ9" s="316"/>
      <c r="BUR9" s="316"/>
      <c r="BUS9" s="316"/>
      <c r="BUT9" s="316"/>
      <c r="BUU9" s="316"/>
      <c r="BUV9" s="316"/>
      <c r="BUW9" s="316"/>
      <c r="BUX9" s="316"/>
      <c r="BUY9" s="316"/>
      <c r="BUZ9" s="316"/>
      <c r="BVA9" s="316"/>
      <c r="BVB9" s="316"/>
      <c r="BVC9" s="316"/>
      <c r="BVD9" s="316"/>
      <c r="BVE9" s="316"/>
      <c r="BVF9" s="316"/>
      <c r="BVG9" s="316"/>
      <c r="BVH9" s="316"/>
      <c r="BVI9" s="316"/>
      <c r="BVJ9" s="316"/>
      <c r="BVK9" s="316"/>
      <c r="BVL9" s="316"/>
      <c r="BVM9" s="316"/>
      <c r="BVN9" s="316"/>
      <c r="BVO9" s="316"/>
      <c r="BVP9" s="316"/>
      <c r="BVQ9" s="316"/>
      <c r="BVR9" s="316"/>
      <c r="BVS9" s="316"/>
      <c r="BVT9" s="316"/>
      <c r="BVU9" s="316"/>
      <c r="BVV9" s="316"/>
      <c r="BVW9" s="316"/>
      <c r="BVX9" s="316"/>
      <c r="BVY9" s="316"/>
      <c r="BVZ9" s="316"/>
      <c r="BWA9" s="316"/>
      <c r="BWB9" s="316"/>
      <c r="BWC9" s="316"/>
      <c r="BWD9" s="316"/>
      <c r="BWE9" s="316"/>
      <c r="BWF9" s="316"/>
      <c r="BWG9" s="316"/>
      <c r="BWH9" s="316"/>
      <c r="BWI9" s="316"/>
      <c r="BWJ9" s="128"/>
      <c r="BWK9" s="316"/>
      <c r="BWL9" s="316"/>
      <c r="BWM9" s="316"/>
      <c r="BWN9" s="316"/>
      <c r="BWO9" s="316"/>
      <c r="BWP9" s="316"/>
      <c r="BWQ9" s="316"/>
      <c r="BWR9" s="316"/>
      <c r="BWS9" s="316"/>
      <c r="BWT9" s="316"/>
      <c r="BWU9" s="316"/>
      <c r="BWV9" s="316"/>
      <c r="BWW9" s="316"/>
      <c r="BWX9" s="316"/>
      <c r="BWY9" s="316"/>
      <c r="BWZ9" s="316"/>
      <c r="BXA9" s="316"/>
      <c r="BXB9" s="316"/>
      <c r="BXC9" s="316"/>
      <c r="BXD9" s="316"/>
      <c r="BXE9" s="316"/>
      <c r="BXF9" s="316"/>
      <c r="BXG9" s="316"/>
      <c r="BXH9" s="316"/>
      <c r="BXI9" s="316"/>
      <c r="BXJ9" s="316"/>
      <c r="BXK9" s="316"/>
      <c r="BXL9" s="316"/>
      <c r="BXM9" s="316"/>
      <c r="BXN9" s="316"/>
      <c r="BXO9" s="316"/>
      <c r="BXP9" s="316"/>
      <c r="BXQ9" s="316"/>
      <c r="BXR9" s="316"/>
      <c r="BXS9" s="316"/>
      <c r="BXT9" s="316"/>
      <c r="BXU9" s="316"/>
      <c r="BXV9" s="316"/>
      <c r="BXW9" s="316"/>
      <c r="BXX9" s="316"/>
      <c r="BXY9" s="316"/>
      <c r="BXZ9" s="316"/>
      <c r="BYA9" s="316"/>
      <c r="BYB9" s="316"/>
      <c r="BYC9" s="316"/>
      <c r="BYD9" s="316"/>
      <c r="BYE9" s="316"/>
      <c r="BYF9" s="316"/>
      <c r="BYG9" s="316"/>
      <c r="BYH9" s="2"/>
      <c r="BYI9" s="2"/>
      <c r="BYJ9" s="2"/>
      <c r="BYK9" s="2"/>
    </row>
    <row r="10" spans="1:2013" x14ac:dyDescent="0.35">
      <c r="A10" s="99"/>
      <c r="B10" s="295"/>
      <c r="C10" s="31"/>
      <c r="D10" s="99"/>
      <c r="E10" s="99"/>
      <c r="F10" s="324"/>
      <c r="G10" s="504"/>
      <c r="H10" s="325"/>
      <c r="I10" s="323"/>
      <c r="J10" s="128"/>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128"/>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c r="DF10" s="128"/>
      <c r="DG10" s="316"/>
      <c r="DH10" s="316"/>
      <c r="DI10" s="316"/>
      <c r="DJ10" s="316"/>
      <c r="DK10" s="316"/>
      <c r="DL10" s="316"/>
      <c r="DM10" s="316"/>
      <c r="DN10" s="316"/>
      <c r="DO10" s="316"/>
      <c r="DP10" s="316"/>
      <c r="DQ10" s="316"/>
      <c r="DR10" s="316"/>
      <c r="DS10" s="316"/>
      <c r="DT10" s="316"/>
      <c r="DU10" s="316"/>
      <c r="DV10" s="316"/>
      <c r="DW10" s="316"/>
      <c r="DX10" s="316"/>
      <c r="DY10" s="316"/>
      <c r="DZ10" s="316"/>
      <c r="EA10" s="316"/>
      <c r="EB10" s="316"/>
      <c r="EC10" s="316"/>
      <c r="ED10" s="316"/>
      <c r="EE10" s="316"/>
      <c r="EF10" s="316"/>
      <c r="EG10" s="316"/>
      <c r="EH10" s="316"/>
      <c r="EI10" s="316"/>
      <c r="EJ10" s="316"/>
      <c r="EK10" s="316"/>
      <c r="EL10" s="316"/>
      <c r="EM10" s="316"/>
      <c r="EN10" s="316"/>
      <c r="EO10" s="316"/>
      <c r="EP10" s="316"/>
      <c r="EQ10" s="316"/>
      <c r="ER10" s="316"/>
      <c r="ES10" s="316"/>
      <c r="ET10" s="316"/>
      <c r="EU10" s="316"/>
      <c r="EV10" s="316"/>
      <c r="EW10" s="316"/>
      <c r="EX10" s="316"/>
      <c r="EY10" s="316"/>
      <c r="EZ10" s="316"/>
      <c r="FA10" s="316"/>
      <c r="FB10" s="316"/>
      <c r="FC10" s="316"/>
      <c r="FD10" s="128"/>
      <c r="FE10" s="316"/>
      <c r="FF10" s="316"/>
      <c r="FG10" s="316"/>
      <c r="FH10" s="316"/>
      <c r="FI10" s="316"/>
      <c r="FJ10" s="316"/>
      <c r="FK10" s="316"/>
      <c r="FL10" s="316"/>
      <c r="FM10" s="316"/>
      <c r="FN10" s="316"/>
      <c r="FO10" s="316"/>
      <c r="FP10" s="316"/>
      <c r="FQ10" s="316"/>
      <c r="FR10" s="316"/>
      <c r="FS10" s="316"/>
      <c r="FT10" s="316"/>
      <c r="FU10" s="316"/>
      <c r="FV10" s="316"/>
      <c r="FW10" s="316"/>
      <c r="FX10" s="316"/>
      <c r="FY10" s="316"/>
      <c r="FZ10" s="316"/>
      <c r="GA10" s="316"/>
      <c r="GB10" s="316"/>
      <c r="GC10" s="316"/>
      <c r="GD10" s="316"/>
      <c r="GE10" s="316"/>
      <c r="GF10" s="316"/>
      <c r="GG10" s="316"/>
      <c r="GH10" s="316"/>
      <c r="GI10" s="316"/>
      <c r="GJ10" s="316"/>
      <c r="GK10" s="316"/>
      <c r="GL10" s="316"/>
      <c r="GM10" s="316"/>
      <c r="GN10" s="316"/>
      <c r="GO10" s="316"/>
      <c r="GP10" s="316"/>
      <c r="GQ10" s="316"/>
      <c r="GR10" s="316"/>
      <c r="GS10" s="316"/>
      <c r="GT10" s="316"/>
      <c r="GU10" s="316"/>
      <c r="GV10" s="316"/>
      <c r="GW10" s="316"/>
      <c r="GX10" s="316"/>
      <c r="GY10" s="316"/>
      <c r="GZ10" s="316"/>
      <c r="HA10" s="316"/>
      <c r="HB10" s="128"/>
      <c r="HC10" s="316"/>
      <c r="HD10" s="316"/>
      <c r="HE10" s="316"/>
      <c r="HF10" s="316"/>
      <c r="HG10" s="316"/>
      <c r="HH10" s="316"/>
      <c r="HI10" s="316"/>
      <c r="HJ10" s="316"/>
      <c r="HK10" s="316"/>
      <c r="HL10" s="316"/>
      <c r="HM10" s="316"/>
      <c r="HN10" s="316"/>
      <c r="HO10" s="316"/>
      <c r="HP10" s="316"/>
      <c r="HQ10" s="316"/>
      <c r="HR10" s="316"/>
      <c r="HS10" s="316"/>
      <c r="HT10" s="316"/>
      <c r="HU10" s="316"/>
      <c r="HV10" s="316"/>
      <c r="HW10" s="316"/>
      <c r="HX10" s="316"/>
      <c r="HY10" s="316"/>
      <c r="HZ10" s="316"/>
      <c r="IA10" s="316"/>
      <c r="IB10" s="316"/>
      <c r="IC10" s="316"/>
      <c r="ID10" s="316"/>
      <c r="IE10" s="316"/>
      <c r="IF10" s="316"/>
      <c r="IG10" s="316"/>
      <c r="IH10" s="316"/>
      <c r="II10" s="316"/>
      <c r="IJ10" s="316"/>
      <c r="IK10" s="316"/>
      <c r="IL10" s="316"/>
      <c r="IM10" s="316"/>
      <c r="IN10" s="316"/>
      <c r="IO10" s="316"/>
      <c r="IP10" s="316"/>
      <c r="IQ10" s="316"/>
      <c r="IR10" s="316"/>
      <c r="IS10" s="316"/>
      <c r="IT10" s="316"/>
      <c r="IU10" s="316"/>
      <c r="IV10" s="316"/>
      <c r="IW10" s="316"/>
      <c r="IX10" s="316"/>
      <c r="IY10" s="316"/>
      <c r="IZ10" s="128"/>
      <c r="JA10" s="316"/>
      <c r="JB10" s="316"/>
      <c r="JC10" s="316"/>
      <c r="JD10" s="316"/>
      <c r="JE10" s="316"/>
      <c r="JF10" s="316"/>
      <c r="JG10" s="316"/>
      <c r="JH10" s="316"/>
      <c r="JI10" s="316"/>
      <c r="JJ10" s="316"/>
      <c r="JK10" s="316"/>
      <c r="JL10" s="316"/>
      <c r="JM10" s="316"/>
      <c r="JN10" s="316"/>
      <c r="JO10" s="316"/>
      <c r="JP10" s="316"/>
      <c r="JQ10" s="316"/>
      <c r="JR10" s="316"/>
      <c r="JS10" s="316"/>
      <c r="JT10" s="316"/>
      <c r="JU10" s="316"/>
      <c r="JV10" s="316"/>
      <c r="JW10" s="316"/>
      <c r="JX10" s="316"/>
      <c r="JY10" s="316"/>
      <c r="JZ10" s="316"/>
      <c r="KA10" s="316"/>
      <c r="KB10" s="316"/>
      <c r="KC10" s="316"/>
      <c r="KD10" s="316"/>
      <c r="KE10" s="316"/>
      <c r="KF10" s="316"/>
      <c r="KG10" s="316"/>
      <c r="KH10" s="316"/>
      <c r="KI10" s="316"/>
      <c r="KJ10" s="316"/>
      <c r="KK10" s="316"/>
      <c r="KL10" s="316"/>
      <c r="KM10" s="316"/>
      <c r="KN10" s="316"/>
      <c r="KO10" s="316"/>
      <c r="KP10" s="316"/>
      <c r="KQ10" s="316"/>
      <c r="KR10" s="316"/>
      <c r="KS10" s="316"/>
      <c r="KT10" s="316"/>
      <c r="KU10" s="316"/>
      <c r="KV10" s="316"/>
      <c r="KW10" s="316"/>
      <c r="KX10" s="128"/>
      <c r="KY10" s="316"/>
      <c r="KZ10" s="316"/>
      <c r="LA10" s="316"/>
      <c r="LB10" s="316"/>
      <c r="LC10" s="316"/>
      <c r="LD10" s="316"/>
      <c r="LE10" s="316"/>
      <c r="LF10" s="316"/>
      <c r="LG10" s="316"/>
      <c r="LH10" s="316"/>
      <c r="LI10" s="316"/>
      <c r="LJ10" s="316"/>
      <c r="LK10" s="316"/>
      <c r="LL10" s="316"/>
      <c r="LM10" s="316"/>
      <c r="LN10" s="316"/>
      <c r="LO10" s="316"/>
      <c r="LP10" s="316"/>
      <c r="LQ10" s="316"/>
      <c r="LR10" s="316"/>
      <c r="LS10" s="316"/>
      <c r="LT10" s="316"/>
      <c r="LU10" s="316"/>
      <c r="LV10" s="316"/>
      <c r="LW10" s="316"/>
      <c r="LX10" s="316"/>
      <c r="LY10" s="316"/>
      <c r="LZ10" s="316"/>
      <c r="MA10" s="316"/>
      <c r="MB10" s="316"/>
      <c r="MC10" s="316"/>
      <c r="MD10" s="316"/>
      <c r="ME10" s="316"/>
      <c r="MF10" s="316"/>
      <c r="MG10" s="316"/>
      <c r="MH10" s="316"/>
      <c r="MI10" s="316"/>
      <c r="MJ10" s="316"/>
      <c r="MK10" s="316"/>
      <c r="ML10" s="316"/>
      <c r="MM10" s="316"/>
      <c r="MN10" s="316"/>
      <c r="MO10" s="316"/>
      <c r="MP10" s="316"/>
      <c r="MQ10" s="316"/>
      <c r="MR10" s="316"/>
      <c r="MS10" s="316"/>
      <c r="MT10" s="316"/>
      <c r="MU10" s="316"/>
      <c r="MV10" s="128"/>
      <c r="MW10" s="316"/>
      <c r="MX10" s="316"/>
      <c r="MY10" s="316"/>
      <c r="MZ10" s="316"/>
      <c r="NA10" s="316"/>
      <c r="NB10" s="316"/>
      <c r="NC10" s="316"/>
      <c r="ND10" s="316"/>
      <c r="NE10" s="316"/>
      <c r="NF10" s="316"/>
      <c r="NG10" s="316"/>
      <c r="NH10" s="316"/>
      <c r="NI10" s="316"/>
      <c r="NJ10" s="316"/>
      <c r="NK10" s="316"/>
      <c r="NL10" s="316"/>
      <c r="NM10" s="316"/>
      <c r="NN10" s="316"/>
      <c r="NO10" s="316"/>
      <c r="NP10" s="316"/>
      <c r="NQ10" s="316"/>
      <c r="NR10" s="316"/>
      <c r="NS10" s="316"/>
      <c r="NT10" s="316"/>
      <c r="NU10" s="316"/>
      <c r="NV10" s="316"/>
      <c r="NW10" s="316"/>
      <c r="NX10" s="316"/>
      <c r="NY10" s="316"/>
      <c r="NZ10" s="316"/>
      <c r="OA10" s="316"/>
      <c r="OB10" s="316"/>
      <c r="OC10" s="316"/>
      <c r="OD10" s="316"/>
      <c r="OE10" s="316"/>
      <c r="OF10" s="316"/>
      <c r="OG10" s="316"/>
      <c r="OH10" s="316"/>
      <c r="OI10" s="316"/>
      <c r="OJ10" s="316"/>
      <c r="OK10" s="316"/>
      <c r="OL10" s="316"/>
      <c r="OM10" s="316"/>
      <c r="ON10" s="316"/>
      <c r="OO10" s="316"/>
      <c r="OP10" s="316"/>
      <c r="OQ10" s="316"/>
      <c r="OR10" s="316"/>
      <c r="OS10" s="316"/>
      <c r="OT10" s="128"/>
      <c r="OU10" s="316"/>
      <c r="OV10" s="316"/>
      <c r="OW10" s="316"/>
      <c r="OX10" s="316"/>
      <c r="OY10" s="316"/>
      <c r="OZ10" s="316"/>
      <c r="PA10" s="316"/>
      <c r="PB10" s="316"/>
      <c r="PC10" s="316"/>
      <c r="PD10" s="316"/>
      <c r="PE10" s="316"/>
      <c r="PF10" s="316"/>
      <c r="PG10" s="316"/>
      <c r="PH10" s="316"/>
      <c r="PI10" s="316"/>
      <c r="PJ10" s="316"/>
      <c r="PK10" s="316"/>
      <c r="PL10" s="316"/>
      <c r="PM10" s="316"/>
      <c r="PN10" s="316"/>
      <c r="PO10" s="316"/>
      <c r="PP10" s="316"/>
      <c r="PQ10" s="316"/>
      <c r="PR10" s="316"/>
      <c r="PS10" s="316"/>
      <c r="PT10" s="316"/>
      <c r="PU10" s="316"/>
      <c r="PV10" s="316"/>
      <c r="PW10" s="316"/>
      <c r="PX10" s="316"/>
      <c r="PY10" s="316"/>
      <c r="PZ10" s="316"/>
      <c r="QA10" s="316"/>
      <c r="QB10" s="316"/>
      <c r="QC10" s="316"/>
      <c r="QD10" s="316"/>
      <c r="QE10" s="316"/>
      <c r="QF10" s="316"/>
      <c r="QG10" s="316"/>
      <c r="QH10" s="316"/>
      <c r="QI10" s="316"/>
      <c r="QJ10" s="316"/>
      <c r="QK10" s="316"/>
      <c r="QL10" s="316"/>
      <c r="QM10" s="316"/>
      <c r="QN10" s="316"/>
      <c r="QO10" s="316"/>
      <c r="QP10" s="316"/>
      <c r="QQ10" s="316"/>
      <c r="QR10" s="128"/>
      <c r="QS10" s="316"/>
      <c r="QT10" s="316"/>
      <c r="QU10" s="316"/>
      <c r="QV10" s="316"/>
      <c r="QW10" s="316"/>
      <c r="QX10" s="316"/>
      <c r="QY10" s="316"/>
      <c r="QZ10" s="316"/>
      <c r="RA10" s="316"/>
      <c r="RB10" s="316"/>
      <c r="RC10" s="316"/>
      <c r="RD10" s="316"/>
      <c r="RE10" s="316"/>
      <c r="RF10" s="316"/>
      <c r="RG10" s="316"/>
      <c r="RH10" s="316"/>
      <c r="RI10" s="316"/>
      <c r="RJ10" s="316"/>
      <c r="RK10" s="316"/>
      <c r="RL10" s="316"/>
      <c r="RM10" s="316"/>
      <c r="RN10" s="316"/>
      <c r="RO10" s="316"/>
      <c r="RP10" s="316"/>
      <c r="RQ10" s="316"/>
      <c r="RR10" s="316"/>
      <c r="RS10" s="316"/>
      <c r="RT10" s="316"/>
      <c r="RU10" s="316"/>
      <c r="RV10" s="316"/>
      <c r="RW10" s="316"/>
      <c r="RX10" s="316"/>
      <c r="RY10" s="316"/>
      <c r="RZ10" s="316"/>
      <c r="SA10" s="316"/>
      <c r="SB10" s="316"/>
      <c r="SC10" s="316"/>
      <c r="SD10" s="316"/>
      <c r="SE10" s="316"/>
      <c r="SF10" s="316"/>
      <c r="SG10" s="316"/>
      <c r="SH10" s="316"/>
      <c r="SI10" s="316"/>
      <c r="SJ10" s="316"/>
      <c r="SK10" s="316"/>
      <c r="SL10" s="316"/>
      <c r="SM10" s="316"/>
      <c r="SN10" s="316"/>
      <c r="SO10" s="316"/>
      <c r="SP10" s="128"/>
      <c r="SQ10" s="316"/>
      <c r="SR10" s="316"/>
      <c r="SS10" s="316"/>
      <c r="ST10" s="316"/>
      <c r="SU10" s="316"/>
      <c r="SV10" s="316"/>
      <c r="SW10" s="316"/>
      <c r="SX10" s="316"/>
      <c r="SY10" s="316"/>
      <c r="SZ10" s="316"/>
      <c r="TA10" s="316"/>
      <c r="TB10" s="316"/>
      <c r="TC10" s="316"/>
      <c r="TD10" s="316"/>
      <c r="TE10" s="316"/>
      <c r="TF10" s="316"/>
      <c r="TG10" s="316"/>
      <c r="TH10" s="316"/>
      <c r="TI10" s="316"/>
      <c r="TJ10" s="316"/>
      <c r="TK10" s="316"/>
      <c r="TL10" s="316"/>
      <c r="TM10" s="316"/>
      <c r="TN10" s="316"/>
      <c r="TO10" s="316"/>
      <c r="TP10" s="316"/>
      <c r="TQ10" s="316"/>
      <c r="TR10" s="316"/>
      <c r="TS10" s="316"/>
      <c r="TT10" s="316"/>
      <c r="TU10" s="316"/>
      <c r="TV10" s="316"/>
      <c r="TW10" s="316"/>
      <c r="TX10" s="316"/>
      <c r="TY10" s="316"/>
      <c r="TZ10" s="316"/>
      <c r="UA10" s="316"/>
      <c r="UB10" s="316"/>
      <c r="UC10" s="316"/>
      <c r="UD10" s="316"/>
      <c r="UE10" s="316"/>
      <c r="UF10" s="316"/>
      <c r="UG10" s="316"/>
      <c r="UH10" s="316"/>
      <c r="UI10" s="316"/>
      <c r="UJ10" s="316"/>
      <c r="UK10" s="316"/>
      <c r="UL10" s="316"/>
      <c r="UM10" s="316"/>
      <c r="UN10" s="128"/>
      <c r="UO10" s="316"/>
      <c r="UP10" s="316"/>
      <c r="UQ10" s="316"/>
      <c r="UR10" s="316"/>
      <c r="US10" s="316"/>
      <c r="UT10" s="316"/>
      <c r="UU10" s="316"/>
      <c r="UV10" s="316"/>
      <c r="UW10" s="316"/>
      <c r="UX10" s="316"/>
      <c r="UY10" s="316"/>
      <c r="UZ10" s="316"/>
      <c r="VA10" s="316"/>
      <c r="VB10" s="316"/>
      <c r="VC10" s="316"/>
      <c r="VD10" s="316"/>
      <c r="VE10" s="316"/>
      <c r="VF10" s="316"/>
      <c r="VG10" s="316"/>
      <c r="VH10" s="316"/>
      <c r="VI10" s="316"/>
      <c r="VJ10" s="316"/>
      <c r="VK10" s="316"/>
      <c r="VL10" s="316"/>
      <c r="VM10" s="316"/>
      <c r="VN10" s="316"/>
      <c r="VO10" s="316"/>
      <c r="VP10" s="316"/>
      <c r="VQ10" s="316"/>
      <c r="VR10" s="316"/>
      <c r="VS10" s="316"/>
      <c r="VT10" s="316"/>
      <c r="VU10" s="316"/>
      <c r="VV10" s="316"/>
      <c r="VW10" s="316"/>
      <c r="VX10" s="316"/>
      <c r="VY10" s="316"/>
      <c r="VZ10" s="316"/>
      <c r="WA10" s="316"/>
      <c r="WB10" s="316"/>
      <c r="WC10" s="316"/>
      <c r="WD10" s="316"/>
      <c r="WE10" s="316"/>
      <c r="WF10" s="316"/>
      <c r="WG10" s="316"/>
      <c r="WH10" s="316"/>
      <c r="WI10" s="316"/>
      <c r="WJ10" s="316"/>
      <c r="WK10" s="316"/>
      <c r="WL10" s="128"/>
      <c r="WM10" s="316"/>
      <c r="WN10" s="316"/>
      <c r="WO10" s="316"/>
      <c r="WP10" s="316"/>
      <c r="WQ10" s="316"/>
      <c r="WR10" s="316"/>
      <c r="WS10" s="316"/>
      <c r="WT10" s="316"/>
      <c r="WU10" s="316"/>
      <c r="WV10" s="316"/>
      <c r="WW10" s="316"/>
      <c r="WX10" s="316"/>
      <c r="WY10" s="316"/>
      <c r="WZ10" s="316"/>
      <c r="XA10" s="316"/>
      <c r="XB10" s="316"/>
      <c r="XC10" s="316"/>
      <c r="XD10" s="316"/>
      <c r="XE10" s="316"/>
      <c r="XF10" s="316"/>
      <c r="XG10" s="316"/>
      <c r="XH10" s="316"/>
      <c r="XI10" s="316"/>
      <c r="XJ10" s="316"/>
      <c r="XK10" s="316"/>
      <c r="XL10" s="316"/>
      <c r="XM10" s="316"/>
      <c r="XN10" s="316"/>
      <c r="XO10" s="316"/>
      <c r="XP10" s="316"/>
      <c r="XQ10" s="316"/>
      <c r="XR10" s="316"/>
      <c r="XS10" s="316"/>
      <c r="XT10" s="316"/>
      <c r="XU10" s="316"/>
      <c r="XV10" s="316"/>
      <c r="XW10" s="316"/>
      <c r="XX10" s="316"/>
      <c r="XY10" s="316"/>
      <c r="XZ10" s="316"/>
      <c r="YA10" s="316"/>
      <c r="YB10" s="316"/>
      <c r="YC10" s="316"/>
      <c r="YD10" s="316"/>
      <c r="YE10" s="316"/>
      <c r="YF10" s="316"/>
      <c r="YG10" s="316"/>
      <c r="YH10" s="316"/>
      <c r="YI10" s="316"/>
      <c r="YJ10" s="128"/>
      <c r="YK10" s="316"/>
      <c r="YL10" s="316"/>
      <c r="YM10" s="316"/>
      <c r="YN10" s="316"/>
      <c r="YO10" s="316"/>
      <c r="YP10" s="316"/>
      <c r="YQ10" s="316"/>
      <c r="YR10" s="316"/>
      <c r="YS10" s="316"/>
      <c r="YT10" s="316"/>
      <c r="YU10" s="316"/>
      <c r="YV10" s="316"/>
      <c r="YW10" s="316"/>
      <c r="YX10" s="316"/>
      <c r="YY10" s="316"/>
      <c r="YZ10" s="316"/>
      <c r="ZA10" s="316"/>
      <c r="ZB10" s="316"/>
      <c r="ZC10" s="316"/>
      <c r="ZD10" s="316"/>
      <c r="ZE10" s="316"/>
      <c r="ZF10" s="316"/>
      <c r="ZG10" s="316"/>
      <c r="ZH10" s="316"/>
      <c r="ZI10" s="316"/>
      <c r="ZJ10" s="316"/>
      <c r="ZK10" s="316"/>
      <c r="ZL10" s="316"/>
      <c r="ZM10" s="316"/>
      <c r="ZN10" s="316"/>
      <c r="ZO10" s="316"/>
      <c r="ZP10" s="316"/>
      <c r="ZQ10" s="316"/>
      <c r="ZR10" s="316"/>
      <c r="ZS10" s="316"/>
      <c r="ZT10" s="316"/>
      <c r="ZU10" s="316"/>
      <c r="ZV10" s="316"/>
      <c r="ZW10" s="316"/>
      <c r="ZX10" s="316"/>
      <c r="ZY10" s="316"/>
      <c r="ZZ10" s="316"/>
      <c r="AAA10" s="316"/>
      <c r="AAB10" s="316"/>
      <c r="AAC10" s="316"/>
      <c r="AAD10" s="316"/>
      <c r="AAE10" s="316"/>
      <c r="AAF10" s="316"/>
      <c r="AAG10" s="316"/>
      <c r="AAH10" s="128"/>
      <c r="AAI10" s="316"/>
      <c r="AAJ10" s="316"/>
      <c r="AAK10" s="316"/>
      <c r="AAL10" s="316"/>
      <c r="AAM10" s="316"/>
      <c r="AAN10" s="316"/>
      <c r="AAO10" s="316"/>
      <c r="AAP10" s="316"/>
      <c r="AAQ10" s="316"/>
      <c r="AAR10" s="316"/>
      <c r="AAS10" s="316"/>
      <c r="AAT10" s="316"/>
      <c r="AAU10" s="316"/>
      <c r="AAV10" s="316"/>
      <c r="AAW10" s="316"/>
      <c r="AAX10" s="316"/>
      <c r="AAY10" s="316"/>
      <c r="AAZ10" s="316"/>
      <c r="ABA10" s="316"/>
      <c r="ABB10" s="316"/>
      <c r="ABC10" s="316"/>
      <c r="ABD10" s="316"/>
      <c r="ABE10" s="316"/>
      <c r="ABF10" s="316"/>
      <c r="ABG10" s="316"/>
      <c r="ABH10" s="316"/>
      <c r="ABI10" s="316"/>
      <c r="ABJ10" s="316"/>
      <c r="ABK10" s="316"/>
      <c r="ABL10" s="316"/>
      <c r="ABM10" s="316"/>
      <c r="ABN10" s="316"/>
      <c r="ABO10" s="316"/>
      <c r="ABP10" s="316"/>
      <c r="ABQ10" s="316"/>
      <c r="ABR10" s="316"/>
      <c r="ABS10" s="316"/>
      <c r="ABT10" s="316"/>
      <c r="ABU10" s="316"/>
      <c r="ABV10" s="316"/>
      <c r="ABW10" s="316"/>
      <c r="ABX10" s="316"/>
      <c r="ABY10" s="316"/>
      <c r="ABZ10" s="316"/>
      <c r="ACA10" s="316"/>
      <c r="ACB10" s="316"/>
      <c r="ACC10" s="316"/>
      <c r="ACD10" s="316"/>
      <c r="ACE10" s="316"/>
      <c r="ACF10" s="128"/>
      <c r="ACG10" s="316"/>
      <c r="ACH10" s="316"/>
      <c r="ACI10" s="316"/>
      <c r="ACJ10" s="316"/>
      <c r="ACK10" s="316"/>
      <c r="ACL10" s="316"/>
      <c r="ACM10" s="316"/>
      <c r="ACN10" s="316"/>
      <c r="ACO10" s="316"/>
      <c r="ACP10" s="316"/>
      <c r="ACQ10" s="316"/>
      <c r="ACR10" s="316"/>
      <c r="ACS10" s="316"/>
      <c r="ACT10" s="316"/>
      <c r="ACU10" s="316"/>
      <c r="ACV10" s="316"/>
      <c r="ACW10" s="316"/>
      <c r="ACX10" s="316"/>
      <c r="ACY10" s="316"/>
      <c r="ACZ10" s="316"/>
      <c r="ADA10" s="316"/>
      <c r="ADB10" s="316"/>
      <c r="ADC10" s="316"/>
      <c r="ADD10" s="316"/>
      <c r="ADE10" s="316"/>
      <c r="ADF10" s="316"/>
      <c r="ADG10" s="316"/>
      <c r="ADH10" s="316"/>
      <c r="ADI10" s="316"/>
      <c r="ADJ10" s="316"/>
      <c r="ADK10" s="316"/>
      <c r="ADL10" s="316"/>
      <c r="ADM10" s="316"/>
      <c r="ADN10" s="316"/>
      <c r="ADO10" s="316"/>
      <c r="ADP10" s="316"/>
      <c r="ADQ10" s="316"/>
      <c r="ADR10" s="316"/>
      <c r="ADS10" s="316"/>
      <c r="ADT10" s="316"/>
      <c r="ADU10" s="316"/>
      <c r="ADV10" s="316"/>
      <c r="ADW10" s="316"/>
      <c r="ADX10" s="316"/>
      <c r="ADY10" s="316"/>
      <c r="ADZ10" s="316"/>
      <c r="AEA10" s="316"/>
      <c r="AEB10" s="316"/>
      <c r="AEC10" s="316"/>
      <c r="AED10" s="128"/>
      <c r="AEE10" s="316"/>
      <c r="AEF10" s="316"/>
      <c r="AEG10" s="316"/>
      <c r="AEH10" s="316"/>
      <c r="AEI10" s="316"/>
      <c r="AEJ10" s="316"/>
      <c r="AEK10" s="316"/>
      <c r="AEL10" s="316"/>
      <c r="AEM10" s="316"/>
      <c r="AEN10" s="316"/>
      <c r="AEO10" s="316"/>
      <c r="AEP10" s="316"/>
      <c r="AEQ10" s="316"/>
      <c r="AER10" s="316"/>
      <c r="AES10" s="316"/>
      <c r="AET10" s="316"/>
      <c r="AEU10" s="316"/>
      <c r="AEV10" s="316"/>
      <c r="AEW10" s="316"/>
      <c r="AEX10" s="316"/>
      <c r="AEY10" s="316"/>
      <c r="AEZ10" s="316"/>
      <c r="AFA10" s="316"/>
      <c r="AFB10" s="316"/>
      <c r="AFC10" s="316"/>
      <c r="AFD10" s="316"/>
      <c r="AFE10" s="316"/>
      <c r="AFF10" s="316"/>
      <c r="AFG10" s="316"/>
      <c r="AFH10" s="316"/>
      <c r="AFI10" s="316"/>
      <c r="AFJ10" s="316"/>
      <c r="AFK10" s="316"/>
      <c r="AFL10" s="316"/>
      <c r="AFM10" s="316"/>
      <c r="AFN10" s="316"/>
      <c r="AFO10" s="316"/>
      <c r="AFP10" s="316"/>
      <c r="AFQ10" s="316"/>
      <c r="AFR10" s="316"/>
      <c r="AFS10" s="316"/>
      <c r="AFT10" s="316"/>
      <c r="AFU10" s="316"/>
      <c r="AFV10" s="316"/>
      <c r="AFW10" s="316"/>
      <c r="AFX10" s="316"/>
      <c r="AFY10" s="316"/>
      <c r="AFZ10" s="316"/>
      <c r="AGA10" s="316"/>
      <c r="AGB10" s="128"/>
      <c r="AGC10" s="316"/>
      <c r="AGD10" s="316"/>
      <c r="AGE10" s="316"/>
      <c r="AGF10" s="316"/>
      <c r="AGG10" s="316"/>
      <c r="AGH10" s="316"/>
      <c r="AGI10" s="316"/>
      <c r="AGJ10" s="316"/>
      <c r="AGK10" s="316"/>
      <c r="AGL10" s="316"/>
      <c r="AGM10" s="316"/>
      <c r="AGN10" s="316"/>
      <c r="AGO10" s="316"/>
      <c r="AGP10" s="316"/>
      <c r="AGQ10" s="316"/>
      <c r="AGR10" s="316"/>
      <c r="AGS10" s="316"/>
      <c r="AGT10" s="316"/>
      <c r="AGU10" s="316"/>
      <c r="AGV10" s="316"/>
      <c r="AGW10" s="316"/>
      <c r="AGX10" s="316"/>
      <c r="AGY10" s="316"/>
      <c r="AGZ10" s="316"/>
      <c r="AHA10" s="316"/>
      <c r="AHB10" s="316"/>
      <c r="AHC10" s="316"/>
      <c r="AHD10" s="316"/>
      <c r="AHE10" s="316"/>
      <c r="AHF10" s="316"/>
      <c r="AHG10" s="316"/>
      <c r="AHH10" s="316"/>
      <c r="AHI10" s="316"/>
      <c r="AHJ10" s="316"/>
      <c r="AHK10" s="316"/>
      <c r="AHL10" s="316"/>
      <c r="AHM10" s="316"/>
      <c r="AHN10" s="316"/>
      <c r="AHO10" s="316"/>
      <c r="AHP10" s="316"/>
      <c r="AHQ10" s="316"/>
      <c r="AHR10" s="316"/>
      <c r="AHS10" s="316"/>
      <c r="AHT10" s="316"/>
      <c r="AHU10" s="316"/>
      <c r="AHV10" s="316"/>
      <c r="AHW10" s="316"/>
      <c r="AHX10" s="316"/>
      <c r="AHY10" s="316"/>
      <c r="AHZ10" s="128"/>
      <c r="AIA10" s="316"/>
      <c r="AIB10" s="316"/>
      <c r="AIC10" s="316"/>
      <c r="AID10" s="316"/>
      <c r="AIE10" s="316"/>
      <c r="AIF10" s="316"/>
      <c r="AIG10" s="316"/>
      <c r="AIH10" s="316"/>
      <c r="AII10" s="316"/>
      <c r="AIJ10" s="316"/>
      <c r="AIK10" s="316"/>
      <c r="AIL10" s="316"/>
      <c r="AIM10" s="316"/>
      <c r="AIN10" s="316"/>
      <c r="AIO10" s="316"/>
      <c r="AIP10" s="316"/>
      <c r="AIQ10" s="316"/>
      <c r="AIR10" s="316"/>
      <c r="AIS10" s="316"/>
      <c r="AIT10" s="316"/>
      <c r="AIU10" s="316"/>
      <c r="AIV10" s="316"/>
      <c r="AIW10" s="316"/>
      <c r="AIX10" s="316"/>
      <c r="AIY10" s="316"/>
      <c r="AIZ10" s="316"/>
      <c r="AJA10" s="316"/>
      <c r="AJB10" s="316"/>
      <c r="AJC10" s="316"/>
      <c r="AJD10" s="316"/>
      <c r="AJE10" s="316"/>
      <c r="AJF10" s="316"/>
      <c r="AJG10" s="316"/>
      <c r="AJH10" s="316"/>
      <c r="AJI10" s="316"/>
      <c r="AJJ10" s="316"/>
      <c r="AJK10" s="316"/>
      <c r="AJL10" s="316"/>
      <c r="AJM10" s="316"/>
      <c r="AJN10" s="316"/>
      <c r="AJO10" s="316"/>
      <c r="AJP10" s="316"/>
      <c r="AJQ10" s="316"/>
      <c r="AJR10" s="316"/>
      <c r="AJS10" s="316"/>
      <c r="AJT10" s="316"/>
      <c r="AJU10" s="316"/>
      <c r="AJV10" s="316"/>
      <c r="AJW10" s="316"/>
      <c r="AJX10" s="128"/>
      <c r="AJY10" s="316"/>
      <c r="AJZ10" s="316"/>
      <c r="AKA10" s="316"/>
      <c r="AKB10" s="316"/>
      <c r="AKC10" s="316"/>
      <c r="AKD10" s="316"/>
      <c r="AKE10" s="316"/>
      <c r="AKF10" s="316"/>
      <c r="AKG10" s="316"/>
      <c r="AKH10" s="316"/>
      <c r="AKI10" s="316"/>
      <c r="AKJ10" s="316"/>
      <c r="AKK10" s="316"/>
      <c r="AKL10" s="316"/>
      <c r="AKM10" s="316"/>
      <c r="AKN10" s="316"/>
      <c r="AKO10" s="316"/>
      <c r="AKP10" s="316"/>
      <c r="AKQ10" s="316"/>
      <c r="AKR10" s="316"/>
      <c r="AKS10" s="316"/>
      <c r="AKT10" s="316"/>
      <c r="AKU10" s="316"/>
      <c r="AKV10" s="316"/>
      <c r="AKW10" s="316"/>
      <c r="AKX10" s="316"/>
      <c r="AKY10" s="316"/>
      <c r="AKZ10" s="316"/>
      <c r="ALA10" s="316"/>
      <c r="ALB10" s="316"/>
      <c r="ALC10" s="316"/>
      <c r="ALD10" s="316"/>
      <c r="ALE10" s="316"/>
      <c r="ALF10" s="316"/>
      <c r="ALG10" s="316"/>
      <c r="ALH10" s="316"/>
      <c r="ALI10" s="316"/>
      <c r="ALJ10" s="316"/>
      <c r="ALK10" s="316"/>
      <c r="ALL10" s="316"/>
      <c r="ALM10" s="316"/>
      <c r="ALN10" s="316"/>
      <c r="ALO10" s="316"/>
      <c r="ALP10" s="316"/>
      <c r="ALQ10" s="316"/>
      <c r="ALR10" s="316"/>
      <c r="ALS10" s="316"/>
      <c r="ALT10" s="316"/>
      <c r="ALU10" s="316"/>
      <c r="ALV10" s="128"/>
      <c r="ALW10" s="316"/>
      <c r="ALX10" s="316"/>
      <c r="ALY10" s="316"/>
      <c r="ALZ10" s="316"/>
      <c r="AMA10" s="316"/>
      <c r="AMB10" s="316"/>
      <c r="AMC10" s="316"/>
      <c r="AMD10" s="316"/>
      <c r="AME10" s="316"/>
      <c r="AMF10" s="316"/>
      <c r="AMG10" s="316"/>
      <c r="AMH10" s="316"/>
      <c r="AMI10" s="316"/>
      <c r="AMJ10" s="316"/>
      <c r="AMK10" s="316"/>
      <c r="AML10" s="316"/>
      <c r="AMM10" s="316"/>
      <c r="AMN10" s="316"/>
      <c r="AMO10" s="316"/>
      <c r="AMP10" s="316"/>
      <c r="AMQ10" s="316"/>
      <c r="AMR10" s="316"/>
      <c r="AMS10" s="316"/>
      <c r="AMT10" s="316"/>
      <c r="AMU10" s="316"/>
      <c r="AMV10" s="316"/>
      <c r="AMW10" s="316"/>
      <c r="AMX10" s="316"/>
      <c r="AMY10" s="316"/>
      <c r="AMZ10" s="316"/>
      <c r="ANA10" s="316"/>
      <c r="ANB10" s="316"/>
      <c r="ANC10" s="316"/>
      <c r="AND10" s="316"/>
      <c r="ANE10" s="316"/>
      <c r="ANF10" s="316"/>
      <c r="ANG10" s="316"/>
      <c r="ANH10" s="316"/>
      <c r="ANI10" s="316"/>
      <c r="ANJ10" s="316"/>
      <c r="ANK10" s="316"/>
      <c r="ANL10" s="316"/>
      <c r="ANM10" s="316"/>
      <c r="ANN10" s="316"/>
      <c r="ANO10" s="316"/>
      <c r="ANP10" s="316"/>
      <c r="ANQ10" s="316"/>
      <c r="ANR10" s="316"/>
      <c r="ANS10" s="316"/>
      <c r="ANT10" s="128"/>
      <c r="ANU10" s="316"/>
      <c r="ANV10" s="316"/>
      <c r="ANW10" s="316"/>
      <c r="ANX10" s="316"/>
      <c r="ANY10" s="316"/>
      <c r="ANZ10" s="316"/>
      <c r="AOA10" s="316"/>
      <c r="AOB10" s="316"/>
      <c r="AOC10" s="316"/>
      <c r="AOD10" s="316"/>
      <c r="AOE10" s="316"/>
      <c r="AOF10" s="316"/>
      <c r="AOG10" s="316"/>
      <c r="AOH10" s="316"/>
      <c r="AOI10" s="316"/>
      <c r="AOJ10" s="316"/>
      <c r="AOK10" s="316"/>
      <c r="AOL10" s="316"/>
      <c r="AOM10" s="316"/>
      <c r="AON10" s="316"/>
      <c r="AOO10" s="316"/>
      <c r="AOP10" s="316"/>
      <c r="AOQ10" s="316"/>
      <c r="AOR10" s="316"/>
      <c r="AOS10" s="316"/>
      <c r="AOT10" s="316"/>
      <c r="AOU10" s="316"/>
      <c r="AOV10" s="316"/>
      <c r="AOW10" s="316"/>
      <c r="AOX10" s="316"/>
      <c r="AOY10" s="316"/>
      <c r="AOZ10" s="316"/>
      <c r="APA10" s="316"/>
      <c r="APB10" s="316"/>
      <c r="APC10" s="316"/>
      <c r="APD10" s="316"/>
      <c r="APE10" s="316"/>
      <c r="APF10" s="316"/>
      <c r="APG10" s="316"/>
      <c r="APH10" s="316"/>
      <c r="API10" s="316"/>
      <c r="APJ10" s="316"/>
      <c r="APK10" s="316"/>
      <c r="APL10" s="316"/>
      <c r="APM10" s="316"/>
      <c r="APN10" s="316"/>
      <c r="APO10" s="316"/>
      <c r="APP10" s="316"/>
      <c r="APQ10" s="316"/>
      <c r="APR10" s="128"/>
      <c r="APS10" s="316"/>
      <c r="APT10" s="316"/>
      <c r="APU10" s="316"/>
      <c r="APV10" s="316"/>
      <c r="APW10" s="316"/>
      <c r="APX10" s="316"/>
      <c r="APY10" s="316"/>
      <c r="APZ10" s="316"/>
      <c r="AQA10" s="316"/>
      <c r="AQB10" s="316"/>
      <c r="AQC10" s="316"/>
      <c r="AQD10" s="316"/>
      <c r="AQE10" s="316"/>
      <c r="AQF10" s="316"/>
      <c r="AQG10" s="316"/>
      <c r="AQH10" s="316"/>
      <c r="AQI10" s="316"/>
      <c r="AQJ10" s="316"/>
      <c r="AQK10" s="316"/>
      <c r="AQL10" s="316"/>
      <c r="AQM10" s="316"/>
      <c r="AQN10" s="316"/>
      <c r="AQO10" s="316"/>
      <c r="AQP10" s="316"/>
      <c r="AQQ10" s="316"/>
      <c r="AQR10" s="316"/>
      <c r="AQS10" s="316"/>
      <c r="AQT10" s="316"/>
      <c r="AQU10" s="316"/>
      <c r="AQV10" s="316"/>
      <c r="AQW10" s="316"/>
      <c r="AQX10" s="316"/>
      <c r="AQY10" s="316"/>
      <c r="AQZ10" s="316"/>
      <c r="ARA10" s="316"/>
      <c r="ARB10" s="316"/>
      <c r="ARC10" s="316"/>
      <c r="ARD10" s="316"/>
      <c r="ARE10" s="316"/>
      <c r="ARF10" s="316"/>
      <c r="ARG10" s="316"/>
      <c r="ARH10" s="316"/>
      <c r="ARI10" s="316"/>
      <c r="ARJ10" s="316"/>
      <c r="ARK10" s="316"/>
      <c r="ARL10" s="316"/>
      <c r="ARM10" s="316"/>
      <c r="ARN10" s="316"/>
      <c r="ARO10" s="316"/>
      <c r="ARP10" s="128"/>
      <c r="ARQ10" s="316"/>
      <c r="ARR10" s="316"/>
      <c r="ARS10" s="316"/>
      <c r="ART10" s="316"/>
      <c r="ARU10" s="316"/>
      <c r="ARV10" s="316"/>
      <c r="ARW10" s="316"/>
      <c r="ARX10" s="316"/>
      <c r="ARY10" s="316"/>
      <c r="ARZ10" s="316"/>
      <c r="ASA10" s="316"/>
      <c r="ASB10" s="316"/>
      <c r="ASC10" s="316"/>
      <c r="ASD10" s="316"/>
      <c r="ASE10" s="316"/>
      <c r="ASF10" s="316"/>
      <c r="ASG10" s="316"/>
      <c r="ASH10" s="316"/>
      <c r="ASI10" s="316"/>
      <c r="ASJ10" s="316"/>
      <c r="ASK10" s="316"/>
      <c r="ASL10" s="316"/>
      <c r="ASM10" s="316"/>
      <c r="ASN10" s="316"/>
      <c r="ASO10" s="316"/>
      <c r="ASP10" s="316"/>
      <c r="ASQ10" s="316"/>
      <c r="ASR10" s="316"/>
      <c r="ASS10" s="316"/>
      <c r="AST10" s="316"/>
      <c r="ASU10" s="316"/>
      <c r="ASV10" s="316"/>
      <c r="ASW10" s="316"/>
      <c r="ASX10" s="316"/>
      <c r="ASY10" s="316"/>
      <c r="ASZ10" s="316"/>
      <c r="ATA10" s="316"/>
      <c r="ATB10" s="316"/>
      <c r="ATC10" s="316"/>
      <c r="ATD10" s="316"/>
      <c r="ATE10" s="316"/>
      <c r="ATF10" s="316"/>
      <c r="ATG10" s="316"/>
      <c r="ATH10" s="316"/>
      <c r="ATI10" s="316"/>
      <c r="ATJ10" s="316"/>
      <c r="ATK10" s="316"/>
      <c r="ATL10" s="316"/>
      <c r="ATM10" s="316"/>
      <c r="ATN10" s="128"/>
      <c r="ATO10" s="316"/>
      <c r="ATP10" s="316"/>
      <c r="ATQ10" s="316"/>
      <c r="ATR10" s="316"/>
      <c r="ATS10" s="316"/>
      <c r="ATT10" s="316"/>
      <c r="ATU10" s="316"/>
      <c r="ATV10" s="316"/>
      <c r="ATW10" s="316"/>
      <c r="ATX10" s="316"/>
      <c r="ATY10" s="316"/>
      <c r="ATZ10" s="316"/>
      <c r="AUA10" s="316"/>
      <c r="AUB10" s="316"/>
      <c r="AUC10" s="316"/>
      <c r="AUD10" s="316"/>
      <c r="AUE10" s="316"/>
      <c r="AUF10" s="316"/>
      <c r="AUG10" s="316"/>
      <c r="AUH10" s="316"/>
      <c r="AUI10" s="316"/>
      <c r="AUJ10" s="316"/>
      <c r="AUK10" s="316"/>
      <c r="AUL10" s="316"/>
      <c r="AUM10" s="316"/>
      <c r="AUN10" s="316"/>
      <c r="AUO10" s="316"/>
      <c r="AUP10" s="316"/>
      <c r="AUQ10" s="316"/>
      <c r="AUR10" s="316"/>
      <c r="AUS10" s="316"/>
      <c r="AUT10" s="316"/>
      <c r="AUU10" s="316"/>
      <c r="AUV10" s="316"/>
      <c r="AUW10" s="316"/>
      <c r="AUX10" s="316"/>
      <c r="AUY10" s="316"/>
      <c r="AUZ10" s="316"/>
      <c r="AVA10" s="316"/>
      <c r="AVB10" s="316"/>
      <c r="AVC10" s="316"/>
      <c r="AVD10" s="316"/>
      <c r="AVE10" s="316"/>
      <c r="AVF10" s="316"/>
      <c r="AVG10" s="316"/>
      <c r="AVH10" s="316"/>
      <c r="AVI10" s="316"/>
      <c r="AVJ10" s="316"/>
      <c r="AVK10" s="316"/>
      <c r="AVL10" s="128"/>
      <c r="AVM10" s="316"/>
      <c r="AVN10" s="316"/>
      <c r="AVO10" s="316"/>
      <c r="AVP10" s="316"/>
      <c r="AVQ10" s="316"/>
      <c r="AVR10" s="316"/>
      <c r="AVS10" s="316"/>
      <c r="AVT10" s="316"/>
      <c r="AVU10" s="316"/>
      <c r="AVV10" s="316"/>
      <c r="AVW10" s="316"/>
      <c r="AVX10" s="316"/>
      <c r="AVY10" s="316"/>
      <c r="AVZ10" s="316"/>
      <c r="AWA10" s="316"/>
      <c r="AWB10" s="316"/>
      <c r="AWC10" s="316"/>
      <c r="AWD10" s="316"/>
      <c r="AWE10" s="316"/>
      <c r="AWF10" s="316"/>
      <c r="AWG10" s="316"/>
      <c r="AWH10" s="316"/>
      <c r="AWI10" s="316"/>
      <c r="AWJ10" s="316"/>
      <c r="AWK10" s="316"/>
      <c r="AWL10" s="316"/>
      <c r="AWM10" s="316"/>
      <c r="AWN10" s="316"/>
      <c r="AWO10" s="316"/>
      <c r="AWP10" s="316"/>
      <c r="AWQ10" s="316"/>
      <c r="AWR10" s="316"/>
      <c r="AWS10" s="316"/>
      <c r="AWT10" s="316"/>
      <c r="AWU10" s="316"/>
      <c r="AWV10" s="316"/>
      <c r="AWW10" s="316"/>
      <c r="AWX10" s="316"/>
      <c r="AWY10" s="316"/>
      <c r="AWZ10" s="316"/>
      <c r="AXA10" s="316"/>
      <c r="AXB10" s="316"/>
      <c r="AXC10" s="316"/>
      <c r="AXD10" s="316"/>
      <c r="AXE10" s="316"/>
      <c r="AXF10" s="316"/>
      <c r="AXG10" s="316"/>
      <c r="AXH10" s="316"/>
      <c r="AXI10" s="316"/>
      <c r="AXJ10" s="128"/>
      <c r="AXK10" s="316"/>
      <c r="AXL10" s="316"/>
      <c r="AXM10" s="316"/>
      <c r="AXN10" s="316"/>
      <c r="AXO10" s="316"/>
      <c r="AXP10" s="316"/>
      <c r="AXQ10" s="316"/>
      <c r="AXR10" s="316"/>
      <c r="AXS10" s="316"/>
      <c r="AXT10" s="316"/>
      <c r="AXU10" s="316"/>
      <c r="AXV10" s="316"/>
      <c r="AXW10" s="316"/>
      <c r="AXX10" s="316"/>
      <c r="AXY10" s="316"/>
      <c r="AXZ10" s="316"/>
      <c r="AYA10" s="316"/>
      <c r="AYB10" s="316"/>
      <c r="AYC10" s="316"/>
      <c r="AYD10" s="316"/>
      <c r="AYE10" s="316"/>
      <c r="AYF10" s="316"/>
      <c r="AYG10" s="316"/>
      <c r="AYH10" s="316"/>
      <c r="AYI10" s="316"/>
      <c r="AYJ10" s="316"/>
      <c r="AYK10" s="316"/>
      <c r="AYL10" s="316"/>
      <c r="AYM10" s="316"/>
      <c r="AYN10" s="316"/>
      <c r="AYO10" s="316"/>
      <c r="AYP10" s="316"/>
      <c r="AYQ10" s="316"/>
      <c r="AYR10" s="316"/>
      <c r="AYS10" s="316"/>
      <c r="AYT10" s="316"/>
      <c r="AYU10" s="316"/>
      <c r="AYV10" s="316"/>
      <c r="AYW10" s="316"/>
      <c r="AYX10" s="316"/>
      <c r="AYY10" s="316"/>
      <c r="AYZ10" s="316"/>
      <c r="AZA10" s="316"/>
      <c r="AZB10" s="316"/>
      <c r="AZC10" s="316"/>
      <c r="AZD10" s="316"/>
      <c r="AZE10" s="316"/>
      <c r="AZF10" s="316"/>
      <c r="AZG10" s="316"/>
      <c r="AZH10" s="128"/>
      <c r="AZI10" s="316"/>
      <c r="AZJ10" s="316"/>
      <c r="AZK10" s="316"/>
      <c r="AZL10" s="316"/>
      <c r="AZM10" s="316"/>
      <c r="AZN10" s="316"/>
      <c r="AZO10" s="316"/>
      <c r="AZP10" s="316"/>
      <c r="AZQ10" s="316"/>
      <c r="AZR10" s="316"/>
      <c r="AZS10" s="316"/>
      <c r="AZT10" s="316"/>
      <c r="AZU10" s="316"/>
      <c r="AZV10" s="316"/>
      <c r="AZW10" s="316"/>
      <c r="AZX10" s="316"/>
      <c r="AZY10" s="316"/>
      <c r="AZZ10" s="316"/>
      <c r="BAA10" s="316"/>
      <c r="BAB10" s="316"/>
      <c r="BAC10" s="316"/>
      <c r="BAD10" s="316"/>
      <c r="BAE10" s="316"/>
      <c r="BAF10" s="316"/>
      <c r="BAG10" s="316"/>
      <c r="BAH10" s="316"/>
      <c r="BAI10" s="316"/>
      <c r="BAJ10" s="316"/>
      <c r="BAK10" s="316"/>
      <c r="BAL10" s="316"/>
      <c r="BAM10" s="316"/>
      <c r="BAN10" s="316"/>
      <c r="BAO10" s="316"/>
      <c r="BAP10" s="316"/>
      <c r="BAQ10" s="316"/>
      <c r="BAR10" s="316"/>
      <c r="BAS10" s="316"/>
      <c r="BAT10" s="316"/>
      <c r="BAU10" s="316"/>
      <c r="BAV10" s="316"/>
      <c r="BAW10" s="316"/>
      <c r="BAX10" s="316"/>
      <c r="BAY10" s="316"/>
      <c r="BAZ10" s="316"/>
      <c r="BBA10" s="316"/>
      <c r="BBB10" s="316"/>
      <c r="BBC10" s="316"/>
      <c r="BBD10" s="316"/>
      <c r="BBE10" s="316"/>
      <c r="BBF10" s="128"/>
      <c r="BBG10" s="316"/>
      <c r="BBH10" s="316"/>
      <c r="BBI10" s="316"/>
      <c r="BBJ10" s="316"/>
      <c r="BBK10" s="316"/>
      <c r="BBL10" s="316"/>
      <c r="BBM10" s="316"/>
      <c r="BBN10" s="316"/>
      <c r="BBO10" s="316"/>
      <c r="BBP10" s="316"/>
      <c r="BBQ10" s="316"/>
      <c r="BBR10" s="316"/>
      <c r="BBS10" s="316"/>
      <c r="BBT10" s="316"/>
      <c r="BBU10" s="316"/>
      <c r="BBV10" s="316"/>
      <c r="BBW10" s="316"/>
      <c r="BBX10" s="316"/>
      <c r="BBY10" s="316"/>
      <c r="BBZ10" s="316"/>
      <c r="BCA10" s="316"/>
      <c r="BCB10" s="316"/>
      <c r="BCC10" s="316"/>
      <c r="BCD10" s="316"/>
      <c r="BCE10" s="316"/>
      <c r="BCF10" s="316"/>
      <c r="BCG10" s="316"/>
      <c r="BCH10" s="316"/>
      <c r="BCI10" s="316"/>
      <c r="BCJ10" s="316"/>
      <c r="BCK10" s="316"/>
      <c r="BCL10" s="316"/>
      <c r="BCM10" s="316"/>
      <c r="BCN10" s="316"/>
      <c r="BCO10" s="316"/>
      <c r="BCP10" s="316"/>
      <c r="BCQ10" s="316"/>
      <c r="BCR10" s="316"/>
      <c r="BCS10" s="316"/>
      <c r="BCT10" s="316"/>
      <c r="BCU10" s="316"/>
      <c r="BCV10" s="316"/>
      <c r="BCW10" s="316"/>
      <c r="BCX10" s="316"/>
      <c r="BCY10" s="316"/>
      <c r="BCZ10" s="316"/>
      <c r="BDA10" s="316"/>
      <c r="BDB10" s="316"/>
      <c r="BDC10" s="316"/>
      <c r="BDD10" s="128"/>
      <c r="BDE10" s="316"/>
      <c r="BDF10" s="316"/>
      <c r="BDG10" s="316"/>
      <c r="BDH10" s="316"/>
      <c r="BDI10" s="316"/>
      <c r="BDJ10" s="316"/>
      <c r="BDK10" s="316"/>
      <c r="BDL10" s="316"/>
      <c r="BDM10" s="316"/>
      <c r="BDN10" s="316"/>
      <c r="BDO10" s="316"/>
      <c r="BDP10" s="316"/>
      <c r="BDQ10" s="316"/>
      <c r="BDR10" s="316"/>
      <c r="BDS10" s="316"/>
      <c r="BDT10" s="316"/>
      <c r="BDU10" s="316"/>
      <c r="BDV10" s="316"/>
      <c r="BDW10" s="316"/>
      <c r="BDX10" s="316"/>
      <c r="BDY10" s="316"/>
      <c r="BDZ10" s="316"/>
      <c r="BEA10" s="316"/>
      <c r="BEB10" s="316"/>
      <c r="BEC10" s="316"/>
      <c r="BED10" s="316"/>
      <c r="BEE10" s="316"/>
      <c r="BEF10" s="316"/>
      <c r="BEG10" s="316"/>
      <c r="BEH10" s="316"/>
      <c r="BEI10" s="316"/>
      <c r="BEJ10" s="316"/>
      <c r="BEK10" s="316"/>
      <c r="BEL10" s="316"/>
      <c r="BEM10" s="316"/>
      <c r="BEN10" s="316"/>
      <c r="BEO10" s="316"/>
      <c r="BEP10" s="316"/>
      <c r="BEQ10" s="316"/>
      <c r="BER10" s="316"/>
      <c r="BES10" s="316"/>
      <c r="BET10" s="316"/>
      <c r="BEU10" s="316"/>
      <c r="BEV10" s="316"/>
      <c r="BEW10" s="316"/>
      <c r="BEX10" s="316"/>
      <c r="BEY10" s="316"/>
      <c r="BEZ10" s="316"/>
      <c r="BFA10" s="316"/>
      <c r="BFB10" s="128"/>
      <c r="BFC10" s="316"/>
      <c r="BFD10" s="316"/>
      <c r="BFE10" s="316"/>
      <c r="BFF10" s="316"/>
      <c r="BFG10" s="316"/>
      <c r="BFH10" s="316"/>
      <c r="BFI10" s="316"/>
      <c r="BFJ10" s="316"/>
      <c r="BFK10" s="316"/>
      <c r="BFL10" s="316"/>
      <c r="BFM10" s="316"/>
      <c r="BFN10" s="316"/>
      <c r="BFO10" s="316"/>
      <c r="BFP10" s="316"/>
      <c r="BFQ10" s="316"/>
      <c r="BFR10" s="316"/>
      <c r="BFS10" s="316"/>
      <c r="BFT10" s="316"/>
      <c r="BFU10" s="316"/>
      <c r="BFV10" s="316"/>
      <c r="BFW10" s="316"/>
      <c r="BFX10" s="316"/>
      <c r="BFY10" s="316"/>
      <c r="BFZ10" s="316"/>
      <c r="BGA10" s="316"/>
      <c r="BGB10" s="316"/>
      <c r="BGC10" s="316"/>
      <c r="BGD10" s="316"/>
      <c r="BGE10" s="316"/>
      <c r="BGF10" s="316"/>
      <c r="BGG10" s="316"/>
      <c r="BGH10" s="316"/>
      <c r="BGI10" s="316"/>
      <c r="BGJ10" s="316"/>
      <c r="BGK10" s="316"/>
      <c r="BGL10" s="316"/>
      <c r="BGM10" s="316"/>
      <c r="BGN10" s="316"/>
      <c r="BGO10" s="316"/>
      <c r="BGP10" s="316"/>
      <c r="BGQ10" s="316"/>
      <c r="BGR10" s="316"/>
      <c r="BGS10" s="316"/>
      <c r="BGT10" s="316"/>
      <c r="BGU10" s="316"/>
      <c r="BGV10" s="316"/>
      <c r="BGW10" s="316"/>
      <c r="BGX10" s="316"/>
      <c r="BGY10" s="316"/>
      <c r="BGZ10" s="128"/>
      <c r="BHA10" s="316"/>
      <c r="BHB10" s="316"/>
      <c r="BHC10" s="316"/>
      <c r="BHD10" s="316"/>
      <c r="BHE10" s="316"/>
      <c r="BHF10" s="316"/>
      <c r="BHG10" s="316"/>
      <c r="BHH10" s="316"/>
      <c r="BHI10" s="316"/>
      <c r="BHJ10" s="316"/>
      <c r="BHK10" s="316"/>
      <c r="BHL10" s="316"/>
      <c r="BHM10" s="316"/>
      <c r="BHN10" s="316"/>
      <c r="BHO10" s="316"/>
      <c r="BHP10" s="316"/>
      <c r="BHQ10" s="316"/>
      <c r="BHR10" s="316"/>
      <c r="BHS10" s="316"/>
      <c r="BHT10" s="316"/>
      <c r="BHU10" s="316"/>
      <c r="BHV10" s="316"/>
      <c r="BHW10" s="316"/>
      <c r="BHX10" s="316"/>
      <c r="BHY10" s="316"/>
      <c r="BHZ10" s="316"/>
      <c r="BIA10" s="316"/>
      <c r="BIB10" s="316"/>
      <c r="BIC10" s="316"/>
      <c r="BID10" s="316"/>
      <c r="BIE10" s="316"/>
      <c r="BIF10" s="316"/>
      <c r="BIG10" s="316"/>
      <c r="BIH10" s="316"/>
      <c r="BII10" s="316"/>
      <c r="BIJ10" s="316"/>
      <c r="BIK10" s="316"/>
      <c r="BIL10" s="316"/>
      <c r="BIM10" s="316"/>
      <c r="BIN10" s="316"/>
      <c r="BIO10" s="316"/>
      <c r="BIP10" s="316"/>
      <c r="BIQ10" s="316"/>
      <c r="BIR10" s="316"/>
      <c r="BIS10" s="316"/>
      <c r="BIT10" s="316"/>
      <c r="BIU10" s="316"/>
      <c r="BIV10" s="316"/>
      <c r="BIW10" s="316"/>
      <c r="BIX10" s="128"/>
      <c r="BIY10" s="316"/>
      <c r="BIZ10" s="316"/>
      <c r="BJA10" s="316"/>
      <c r="BJB10" s="316"/>
      <c r="BJC10" s="316"/>
      <c r="BJD10" s="316"/>
      <c r="BJE10" s="316"/>
      <c r="BJF10" s="316"/>
      <c r="BJG10" s="316"/>
      <c r="BJH10" s="316"/>
      <c r="BJI10" s="316"/>
      <c r="BJJ10" s="316"/>
      <c r="BJK10" s="316"/>
      <c r="BJL10" s="316"/>
      <c r="BJM10" s="316"/>
      <c r="BJN10" s="316"/>
      <c r="BJO10" s="316"/>
      <c r="BJP10" s="316"/>
      <c r="BJQ10" s="316"/>
      <c r="BJR10" s="316"/>
      <c r="BJS10" s="316"/>
      <c r="BJT10" s="316"/>
      <c r="BJU10" s="316"/>
      <c r="BJV10" s="316"/>
      <c r="BJW10" s="316"/>
      <c r="BJX10" s="316"/>
      <c r="BJY10" s="316"/>
      <c r="BJZ10" s="316"/>
      <c r="BKA10" s="316"/>
      <c r="BKB10" s="316"/>
      <c r="BKC10" s="316"/>
      <c r="BKD10" s="316"/>
      <c r="BKE10" s="316"/>
      <c r="BKF10" s="316"/>
      <c r="BKG10" s="316"/>
      <c r="BKH10" s="316"/>
      <c r="BKI10" s="316"/>
      <c r="BKJ10" s="316"/>
      <c r="BKK10" s="316"/>
      <c r="BKL10" s="316"/>
      <c r="BKM10" s="316"/>
      <c r="BKN10" s="316"/>
      <c r="BKO10" s="316"/>
      <c r="BKP10" s="316"/>
      <c r="BKQ10" s="316"/>
      <c r="BKR10" s="316"/>
      <c r="BKS10" s="316"/>
      <c r="BKT10" s="316"/>
      <c r="BKU10" s="316"/>
      <c r="BKV10" s="128"/>
      <c r="BKW10" s="316"/>
      <c r="BKX10" s="316"/>
      <c r="BKY10" s="316"/>
      <c r="BKZ10" s="316"/>
      <c r="BLA10" s="316"/>
      <c r="BLB10" s="316"/>
      <c r="BLC10" s="316"/>
      <c r="BLD10" s="316"/>
      <c r="BLE10" s="316"/>
      <c r="BLF10" s="316"/>
      <c r="BLG10" s="316"/>
      <c r="BLH10" s="316"/>
      <c r="BLI10" s="316"/>
      <c r="BLJ10" s="316"/>
      <c r="BLK10" s="316"/>
      <c r="BLL10" s="316"/>
      <c r="BLM10" s="316"/>
      <c r="BLN10" s="316"/>
      <c r="BLO10" s="316"/>
      <c r="BLP10" s="316"/>
      <c r="BLQ10" s="316"/>
      <c r="BLR10" s="316"/>
      <c r="BLS10" s="316"/>
      <c r="BLT10" s="316"/>
      <c r="BLU10" s="316"/>
      <c r="BLV10" s="316"/>
      <c r="BLW10" s="316"/>
      <c r="BLX10" s="316"/>
      <c r="BLY10" s="316"/>
      <c r="BLZ10" s="316"/>
      <c r="BMA10" s="316"/>
      <c r="BMB10" s="316"/>
      <c r="BMC10" s="316"/>
      <c r="BMD10" s="316"/>
      <c r="BME10" s="316"/>
      <c r="BMF10" s="316"/>
      <c r="BMG10" s="316"/>
      <c r="BMH10" s="316"/>
      <c r="BMI10" s="316"/>
      <c r="BMJ10" s="316"/>
      <c r="BMK10" s="316"/>
      <c r="BML10" s="316"/>
      <c r="BMM10" s="316"/>
      <c r="BMN10" s="316"/>
      <c r="BMO10" s="316"/>
      <c r="BMP10" s="316"/>
      <c r="BMQ10" s="316"/>
      <c r="BMR10" s="316"/>
      <c r="BMS10" s="316"/>
      <c r="BMT10" s="128"/>
      <c r="BMU10" s="316"/>
      <c r="BMV10" s="316"/>
      <c r="BMW10" s="316"/>
      <c r="BMX10" s="316"/>
      <c r="BMY10" s="316"/>
      <c r="BMZ10" s="316"/>
      <c r="BNA10" s="316"/>
      <c r="BNB10" s="316"/>
      <c r="BNC10" s="316"/>
      <c r="BND10" s="316"/>
      <c r="BNE10" s="316"/>
      <c r="BNF10" s="316"/>
      <c r="BNG10" s="316"/>
      <c r="BNH10" s="316"/>
      <c r="BNI10" s="316"/>
      <c r="BNJ10" s="316"/>
      <c r="BNK10" s="316"/>
      <c r="BNL10" s="316"/>
      <c r="BNM10" s="316"/>
      <c r="BNN10" s="316"/>
      <c r="BNO10" s="316"/>
      <c r="BNP10" s="316"/>
      <c r="BNQ10" s="316"/>
      <c r="BNR10" s="316"/>
      <c r="BNS10" s="316"/>
      <c r="BNT10" s="316"/>
      <c r="BNU10" s="316"/>
      <c r="BNV10" s="316"/>
      <c r="BNW10" s="316"/>
      <c r="BNX10" s="316"/>
      <c r="BNY10" s="316"/>
      <c r="BNZ10" s="316"/>
      <c r="BOA10" s="316"/>
      <c r="BOB10" s="316"/>
      <c r="BOC10" s="316"/>
      <c r="BOD10" s="316"/>
      <c r="BOE10" s="316"/>
      <c r="BOF10" s="316"/>
      <c r="BOG10" s="316"/>
      <c r="BOH10" s="316"/>
      <c r="BOI10" s="316"/>
      <c r="BOJ10" s="316"/>
      <c r="BOK10" s="316"/>
      <c r="BOL10" s="316"/>
      <c r="BOM10" s="316"/>
      <c r="BON10" s="316"/>
      <c r="BOO10" s="316"/>
      <c r="BOP10" s="316"/>
      <c r="BOQ10" s="316"/>
      <c r="BOR10" s="128"/>
      <c r="BOS10" s="316"/>
      <c r="BOT10" s="316"/>
      <c r="BOU10" s="316"/>
      <c r="BOV10" s="316"/>
      <c r="BOW10" s="316"/>
      <c r="BOX10" s="316"/>
      <c r="BOY10" s="316"/>
      <c r="BOZ10" s="316"/>
      <c r="BPA10" s="316"/>
      <c r="BPB10" s="316"/>
      <c r="BPC10" s="316"/>
      <c r="BPD10" s="316"/>
      <c r="BPE10" s="316"/>
      <c r="BPF10" s="316"/>
      <c r="BPG10" s="316"/>
      <c r="BPH10" s="316"/>
      <c r="BPI10" s="316"/>
      <c r="BPJ10" s="316"/>
      <c r="BPK10" s="316"/>
      <c r="BPL10" s="316"/>
      <c r="BPM10" s="316"/>
      <c r="BPN10" s="316"/>
      <c r="BPO10" s="316"/>
      <c r="BPP10" s="316"/>
      <c r="BPQ10" s="316"/>
      <c r="BPR10" s="316"/>
      <c r="BPS10" s="316"/>
      <c r="BPT10" s="316"/>
      <c r="BPU10" s="316"/>
      <c r="BPV10" s="316"/>
      <c r="BPW10" s="316"/>
      <c r="BPX10" s="316"/>
      <c r="BPY10" s="316"/>
      <c r="BPZ10" s="316"/>
      <c r="BQA10" s="316"/>
      <c r="BQB10" s="316"/>
      <c r="BQC10" s="316"/>
      <c r="BQD10" s="316"/>
      <c r="BQE10" s="316"/>
      <c r="BQF10" s="316"/>
      <c r="BQG10" s="316"/>
      <c r="BQH10" s="316"/>
      <c r="BQI10" s="316"/>
      <c r="BQJ10" s="316"/>
      <c r="BQK10" s="316"/>
      <c r="BQL10" s="316"/>
      <c r="BQM10" s="316"/>
      <c r="BQN10" s="316"/>
      <c r="BQO10" s="316"/>
      <c r="BQP10" s="128"/>
      <c r="BQQ10" s="316"/>
      <c r="BQR10" s="316"/>
      <c r="BQS10" s="316"/>
      <c r="BQT10" s="316"/>
      <c r="BQU10" s="316"/>
      <c r="BQV10" s="316"/>
      <c r="BQW10" s="316"/>
      <c r="BQX10" s="316"/>
      <c r="BQY10" s="316"/>
      <c r="BQZ10" s="316"/>
      <c r="BRA10" s="316"/>
      <c r="BRB10" s="316"/>
      <c r="BRC10" s="316"/>
      <c r="BRD10" s="316"/>
      <c r="BRE10" s="316"/>
      <c r="BRF10" s="316"/>
      <c r="BRG10" s="316"/>
      <c r="BRH10" s="316"/>
      <c r="BRI10" s="316"/>
      <c r="BRJ10" s="316"/>
      <c r="BRK10" s="316"/>
      <c r="BRL10" s="316"/>
      <c r="BRM10" s="316"/>
      <c r="BRN10" s="316"/>
      <c r="BRO10" s="316"/>
      <c r="BRP10" s="316"/>
      <c r="BRQ10" s="316"/>
      <c r="BRR10" s="316"/>
      <c r="BRS10" s="316"/>
      <c r="BRT10" s="316"/>
      <c r="BRU10" s="316"/>
      <c r="BRV10" s="316"/>
      <c r="BRW10" s="316"/>
      <c r="BRX10" s="316"/>
      <c r="BRY10" s="316"/>
      <c r="BRZ10" s="316"/>
      <c r="BSA10" s="316"/>
      <c r="BSB10" s="316"/>
      <c r="BSC10" s="316"/>
      <c r="BSD10" s="316"/>
      <c r="BSE10" s="316"/>
      <c r="BSF10" s="316"/>
      <c r="BSG10" s="316"/>
      <c r="BSH10" s="316"/>
      <c r="BSI10" s="316"/>
      <c r="BSJ10" s="316"/>
      <c r="BSK10" s="316"/>
      <c r="BSL10" s="316"/>
      <c r="BSM10" s="316"/>
      <c r="BSN10" s="128"/>
      <c r="BSO10" s="316"/>
      <c r="BSP10" s="316"/>
      <c r="BSQ10" s="316"/>
      <c r="BSR10" s="316"/>
      <c r="BSS10" s="316"/>
      <c r="BST10" s="316"/>
      <c r="BSU10" s="316"/>
      <c r="BSV10" s="316"/>
      <c r="BSW10" s="316"/>
      <c r="BSX10" s="316"/>
      <c r="BSY10" s="316"/>
      <c r="BSZ10" s="316"/>
      <c r="BTA10" s="316"/>
      <c r="BTB10" s="316"/>
      <c r="BTC10" s="316"/>
      <c r="BTD10" s="316"/>
      <c r="BTE10" s="316"/>
      <c r="BTF10" s="316"/>
      <c r="BTG10" s="316"/>
      <c r="BTH10" s="316"/>
      <c r="BTI10" s="316"/>
      <c r="BTJ10" s="316"/>
      <c r="BTK10" s="316"/>
      <c r="BTL10" s="316"/>
      <c r="BTM10" s="316"/>
      <c r="BTN10" s="316"/>
      <c r="BTO10" s="316"/>
      <c r="BTP10" s="316"/>
      <c r="BTQ10" s="316"/>
      <c r="BTR10" s="316"/>
      <c r="BTS10" s="316"/>
      <c r="BTT10" s="316"/>
      <c r="BTU10" s="316"/>
      <c r="BTV10" s="316"/>
      <c r="BTW10" s="316"/>
      <c r="BTX10" s="316"/>
      <c r="BTY10" s="316"/>
      <c r="BTZ10" s="316"/>
      <c r="BUA10" s="316"/>
      <c r="BUB10" s="316"/>
      <c r="BUC10" s="316"/>
      <c r="BUD10" s="316"/>
      <c r="BUE10" s="316"/>
      <c r="BUF10" s="316"/>
      <c r="BUG10" s="316"/>
      <c r="BUH10" s="316"/>
      <c r="BUI10" s="316"/>
      <c r="BUJ10" s="316"/>
      <c r="BUK10" s="316"/>
      <c r="BUL10" s="128"/>
      <c r="BUM10" s="316"/>
      <c r="BUN10" s="316"/>
      <c r="BUO10" s="316"/>
      <c r="BUP10" s="316"/>
      <c r="BUQ10" s="316"/>
      <c r="BUR10" s="316"/>
      <c r="BUS10" s="316"/>
      <c r="BUT10" s="316"/>
      <c r="BUU10" s="316"/>
      <c r="BUV10" s="316"/>
      <c r="BUW10" s="316"/>
      <c r="BUX10" s="316"/>
      <c r="BUY10" s="316"/>
      <c r="BUZ10" s="316"/>
      <c r="BVA10" s="316"/>
      <c r="BVB10" s="316"/>
      <c r="BVC10" s="316"/>
      <c r="BVD10" s="316"/>
      <c r="BVE10" s="316"/>
      <c r="BVF10" s="316"/>
      <c r="BVG10" s="316"/>
      <c r="BVH10" s="316"/>
      <c r="BVI10" s="316"/>
      <c r="BVJ10" s="316"/>
      <c r="BVK10" s="316"/>
      <c r="BVL10" s="316"/>
      <c r="BVM10" s="316"/>
      <c r="BVN10" s="316"/>
      <c r="BVO10" s="316"/>
      <c r="BVP10" s="316"/>
      <c r="BVQ10" s="316"/>
      <c r="BVR10" s="316"/>
      <c r="BVS10" s="316"/>
      <c r="BVT10" s="316"/>
      <c r="BVU10" s="316"/>
      <c r="BVV10" s="316"/>
      <c r="BVW10" s="316"/>
      <c r="BVX10" s="316"/>
      <c r="BVY10" s="316"/>
      <c r="BVZ10" s="316"/>
      <c r="BWA10" s="316"/>
      <c r="BWB10" s="316"/>
      <c r="BWC10" s="316"/>
      <c r="BWD10" s="316"/>
      <c r="BWE10" s="316"/>
      <c r="BWF10" s="316"/>
      <c r="BWG10" s="316"/>
      <c r="BWH10" s="316"/>
      <c r="BWI10" s="316"/>
      <c r="BWJ10" s="128"/>
      <c r="BWK10" s="316"/>
      <c r="BWL10" s="316"/>
      <c r="BWM10" s="316"/>
      <c r="BWN10" s="316"/>
      <c r="BWO10" s="316"/>
      <c r="BWP10" s="316"/>
      <c r="BWQ10" s="316"/>
      <c r="BWR10" s="316"/>
      <c r="BWS10" s="316"/>
      <c r="BWT10" s="316"/>
      <c r="BWU10" s="316"/>
      <c r="BWV10" s="316"/>
      <c r="BWW10" s="316"/>
      <c r="BWX10" s="316"/>
      <c r="BWY10" s="316"/>
      <c r="BWZ10" s="316"/>
      <c r="BXA10" s="316"/>
      <c r="BXB10" s="316"/>
      <c r="BXC10" s="316"/>
      <c r="BXD10" s="316"/>
      <c r="BXE10" s="316"/>
      <c r="BXF10" s="316"/>
      <c r="BXG10" s="316"/>
      <c r="BXH10" s="316"/>
      <c r="BXI10" s="316"/>
      <c r="BXJ10" s="316"/>
      <c r="BXK10" s="316"/>
      <c r="BXL10" s="316"/>
      <c r="BXM10" s="316"/>
      <c r="BXN10" s="316"/>
      <c r="BXO10" s="316"/>
      <c r="BXP10" s="316"/>
      <c r="BXQ10" s="316"/>
      <c r="BXR10" s="316"/>
      <c r="BXS10" s="316"/>
      <c r="BXT10" s="316"/>
      <c r="BXU10" s="316"/>
      <c r="BXV10" s="316"/>
      <c r="BXW10" s="316"/>
      <c r="BXX10" s="316"/>
      <c r="BXY10" s="316"/>
      <c r="BXZ10" s="316"/>
      <c r="BYA10" s="316"/>
      <c r="BYB10" s="316"/>
      <c r="BYC10" s="316"/>
      <c r="BYD10" s="316"/>
      <c r="BYE10" s="316"/>
      <c r="BYF10" s="316"/>
      <c r="BYG10" s="316"/>
      <c r="BYH10" s="2"/>
      <c r="BYI10" s="2"/>
      <c r="BYJ10" s="2"/>
      <c r="BYK10" s="2"/>
    </row>
    <row r="11" spans="1:2013" x14ac:dyDescent="0.35">
      <c r="A11" s="99"/>
      <c r="B11" s="295"/>
      <c r="C11" s="31"/>
      <c r="D11" s="99"/>
      <c r="E11" s="99"/>
      <c r="F11" s="324"/>
      <c r="G11" s="16"/>
      <c r="H11" s="325"/>
      <c r="I11" s="323"/>
      <c r="J11" s="128"/>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128"/>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c r="DF11" s="128"/>
      <c r="DG11" s="316"/>
      <c r="DH11" s="316"/>
      <c r="DI11" s="316"/>
      <c r="DJ11" s="316"/>
      <c r="DK11" s="316"/>
      <c r="DL11" s="316"/>
      <c r="DM11" s="316"/>
      <c r="DN11" s="316"/>
      <c r="DO11" s="316"/>
      <c r="DP11" s="316"/>
      <c r="DQ11" s="316"/>
      <c r="DR11" s="316"/>
      <c r="DS11" s="316"/>
      <c r="DT11" s="316"/>
      <c r="DU11" s="316"/>
      <c r="DV11" s="316"/>
      <c r="DW11" s="316"/>
      <c r="DX11" s="316"/>
      <c r="DY11" s="316"/>
      <c r="DZ11" s="316"/>
      <c r="EA11" s="316"/>
      <c r="EB11" s="316"/>
      <c r="EC11" s="316"/>
      <c r="ED11" s="316"/>
      <c r="EE11" s="316"/>
      <c r="EF11" s="316"/>
      <c r="EG11" s="316"/>
      <c r="EH11" s="316"/>
      <c r="EI11" s="316"/>
      <c r="EJ11" s="316"/>
      <c r="EK11" s="316"/>
      <c r="EL11" s="316"/>
      <c r="EM11" s="316"/>
      <c r="EN11" s="316"/>
      <c r="EO11" s="316"/>
      <c r="EP11" s="316"/>
      <c r="EQ11" s="316"/>
      <c r="ER11" s="316"/>
      <c r="ES11" s="316"/>
      <c r="ET11" s="316"/>
      <c r="EU11" s="316"/>
      <c r="EV11" s="316"/>
      <c r="EW11" s="316"/>
      <c r="EX11" s="316"/>
      <c r="EY11" s="316"/>
      <c r="EZ11" s="316"/>
      <c r="FA11" s="316"/>
      <c r="FB11" s="316"/>
      <c r="FC11" s="316"/>
      <c r="FD11" s="128"/>
      <c r="FE11" s="316"/>
      <c r="FF11" s="316"/>
      <c r="FG11" s="316"/>
      <c r="FH11" s="316"/>
      <c r="FI11" s="316"/>
      <c r="FJ11" s="316"/>
      <c r="FK11" s="316"/>
      <c r="FL11" s="316"/>
      <c r="FM11" s="316"/>
      <c r="FN11" s="316"/>
      <c r="FO11" s="316"/>
      <c r="FP11" s="316"/>
      <c r="FQ11" s="316"/>
      <c r="FR11" s="316"/>
      <c r="FS11" s="316"/>
      <c r="FT11" s="316"/>
      <c r="FU11" s="316"/>
      <c r="FV11" s="316"/>
      <c r="FW11" s="316"/>
      <c r="FX11" s="316"/>
      <c r="FY11" s="316"/>
      <c r="FZ11" s="316"/>
      <c r="GA11" s="316"/>
      <c r="GB11" s="316"/>
      <c r="GC11" s="316"/>
      <c r="GD11" s="316"/>
      <c r="GE11" s="316"/>
      <c r="GF11" s="316"/>
      <c r="GG11" s="316"/>
      <c r="GH11" s="316"/>
      <c r="GI11" s="316"/>
      <c r="GJ11" s="316"/>
      <c r="GK11" s="316"/>
      <c r="GL11" s="316"/>
      <c r="GM11" s="316"/>
      <c r="GN11" s="316"/>
      <c r="GO11" s="316"/>
      <c r="GP11" s="316"/>
      <c r="GQ11" s="316"/>
      <c r="GR11" s="316"/>
      <c r="GS11" s="316"/>
      <c r="GT11" s="316"/>
      <c r="GU11" s="316"/>
      <c r="GV11" s="316"/>
      <c r="GW11" s="316"/>
      <c r="GX11" s="316"/>
      <c r="GY11" s="316"/>
      <c r="GZ11" s="316"/>
      <c r="HA11" s="316"/>
      <c r="HB11" s="128"/>
      <c r="HC11" s="316"/>
      <c r="HD11" s="316"/>
      <c r="HE11" s="316"/>
      <c r="HF11" s="316"/>
      <c r="HG11" s="316"/>
      <c r="HH11" s="316"/>
      <c r="HI11" s="316"/>
      <c r="HJ11" s="316"/>
      <c r="HK11" s="316"/>
      <c r="HL11" s="316"/>
      <c r="HM11" s="316"/>
      <c r="HN11" s="316"/>
      <c r="HO11" s="316"/>
      <c r="HP11" s="316"/>
      <c r="HQ11" s="316"/>
      <c r="HR11" s="316"/>
      <c r="HS11" s="316"/>
      <c r="HT11" s="316"/>
      <c r="HU11" s="316"/>
      <c r="HV11" s="316"/>
      <c r="HW11" s="316"/>
      <c r="HX11" s="316"/>
      <c r="HY11" s="316"/>
      <c r="HZ11" s="316"/>
      <c r="IA11" s="316"/>
      <c r="IB11" s="316"/>
      <c r="IC11" s="316"/>
      <c r="ID11" s="316"/>
      <c r="IE11" s="316"/>
      <c r="IF11" s="316"/>
      <c r="IG11" s="316"/>
      <c r="IH11" s="316"/>
      <c r="II11" s="316"/>
      <c r="IJ11" s="316"/>
      <c r="IK11" s="316"/>
      <c r="IL11" s="316"/>
      <c r="IM11" s="316"/>
      <c r="IN11" s="316"/>
      <c r="IO11" s="316"/>
      <c r="IP11" s="316"/>
      <c r="IQ11" s="316"/>
      <c r="IR11" s="316"/>
      <c r="IS11" s="316"/>
      <c r="IT11" s="316"/>
      <c r="IU11" s="316"/>
      <c r="IV11" s="316"/>
      <c r="IW11" s="316"/>
      <c r="IX11" s="316"/>
      <c r="IY11" s="316"/>
      <c r="IZ11" s="128"/>
      <c r="JA11" s="316"/>
      <c r="JB11" s="316"/>
      <c r="JC11" s="316"/>
      <c r="JD11" s="316"/>
      <c r="JE11" s="316"/>
      <c r="JF11" s="316"/>
      <c r="JG11" s="316"/>
      <c r="JH11" s="316"/>
      <c r="JI11" s="316"/>
      <c r="JJ11" s="316"/>
      <c r="JK11" s="316"/>
      <c r="JL11" s="316"/>
      <c r="JM11" s="316"/>
      <c r="JN11" s="316"/>
      <c r="JO11" s="316"/>
      <c r="JP11" s="316"/>
      <c r="JQ11" s="316"/>
      <c r="JR11" s="316"/>
      <c r="JS11" s="316"/>
      <c r="JT11" s="316"/>
      <c r="JU11" s="316"/>
      <c r="JV11" s="316"/>
      <c r="JW11" s="316"/>
      <c r="JX11" s="316"/>
      <c r="JY11" s="316"/>
      <c r="JZ11" s="316"/>
      <c r="KA11" s="316"/>
      <c r="KB11" s="316"/>
      <c r="KC11" s="316"/>
      <c r="KD11" s="316"/>
      <c r="KE11" s="316"/>
      <c r="KF11" s="316"/>
      <c r="KG11" s="316"/>
      <c r="KH11" s="316"/>
      <c r="KI11" s="316"/>
      <c r="KJ11" s="316"/>
      <c r="KK11" s="316"/>
      <c r="KL11" s="316"/>
      <c r="KM11" s="316"/>
      <c r="KN11" s="316"/>
      <c r="KO11" s="316"/>
      <c r="KP11" s="316"/>
      <c r="KQ11" s="316"/>
      <c r="KR11" s="316"/>
      <c r="KS11" s="316"/>
      <c r="KT11" s="316"/>
      <c r="KU11" s="316"/>
      <c r="KV11" s="316"/>
      <c r="KW11" s="316"/>
      <c r="KX11" s="128"/>
      <c r="KY11" s="316"/>
      <c r="KZ11" s="316"/>
      <c r="LA11" s="316"/>
      <c r="LB11" s="316"/>
      <c r="LC11" s="316"/>
      <c r="LD11" s="316"/>
      <c r="LE11" s="316"/>
      <c r="LF11" s="316"/>
      <c r="LG11" s="316"/>
      <c r="LH11" s="316"/>
      <c r="LI11" s="316"/>
      <c r="LJ11" s="316"/>
      <c r="LK11" s="316"/>
      <c r="LL11" s="316"/>
      <c r="LM11" s="316"/>
      <c r="LN11" s="316"/>
      <c r="LO11" s="316"/>
      <c r="LP11" s="316"/>
      <c r="LQ11" s="316"/>
      <c r="LR11" s="316"/>
      <c r="LS11" s="316"/>
      <c r="LT11" s="316"/>
      <c r="LU11" s="316"/>
      <c r="LV11" s="316"/>
      <c r="LW11" s="316"/>
      <c r="LX11" s="316"/>
      <c r="LY11" s="316"/>
      <c r="LZ11" s="316"/>
      <c r="MA11" s="316"/>
      <c r="MB11" s="316"/>
      <c r="MC11" s="316"/>
      <c r="MD11" s="316"/>
      <c r="ME11" s="316"/>
      <c r="MF11" s="316"/>
      <c r="MG11" s="316"/>
      <c r="MH11" s="316"/>
      <c r="MI11" s="316"/>
      <c r="MJ11" s="316"/>
      <c r="MK11" s="316"/>
      <c r="ML11" s="316"/>
      <c r="MM11" s="316"/>
      <c r="MN11" s="316"/>
      <c r="MO11" s="316"/>
      <c r="MP11" s="316"/>
      <c r="MQ11" s="316"/>
      <c r="MR11" s="316"/>
      <c r="MS11" s="316"/>
      <c r="MT11" s="316"/>
      <c r="MU11" s="316"/>
      <c r="MV11" s="128"/>
      <c r="MW11" s="316"/>
      <c r="MX11" s="316"/>
      <c r="MY11" s="316"/>
      <c r="MZ11" s="316"/>
      <c r="NA11" s="316"/>
      <c r="NB11" s="316"/>
      <c r="NC11" s="316"/>
      <c r="ND11" s="316"/>
      <c r="NE11" s="316"/>
      <c r="NF11" s="316"/>
      <c r="NG11" s="316"/>
      <c r="NH11" s="316"/>
      <c r="NI11" s="316"/>
      <c r="NJ11" s="316"/>
      <c r="NK11" s="316"/>
      <c r="NL11" s="316"/>
      <c r="NM11" s="316"/>
      <c r="NN11" s="316"/>
      <c r="NO11" s="316"/>
      <c r="NP11" s="316"/>
      <c r="NQ11" s="316"/>
      <c r="NR11" s="316"/>
      <c r="NS11" s="316"/>
      <c r="NT11" s="316"/>
      <c r="NU11" s="316"/>
      <c r="NV11" s="316"/>
      <c r="NW11" s="316"/>
      <c r="NX11" s="316"/>
      <c r="NY11" s="316"/>
      <c r="NZ11" s="316"/>
      <c r="OA11" s="316"/>
      <c r="OB11" s="316"/>
      <c r="OC11" s="316"/>
      <c r="OD11" s="316"/>
      <c r="OE11" s="316"/>
      <c r="OF11" s="316"/>
      <c r="OG11" s="316"/>
      <c r="OH11" s="316"/>
      <c r="OI11" s="316"/>
      <c r="OJ11" s="316"/>
      <c r="OK11" s="316"/>
      <c r="OL11" s="316"/>
      <c r="OM11" s="316"/>
      <c r="ON11" s="316"/>
      <c r="OO11" s="316"/>
      <c r="OP11" s="316"/>
      <c r="OQ11" s="316"/>
      <c r="OR11" s="316"/>
      <c r="OS11" s="316"/>
      <c r="OT11" s="128"/>
      <c r="OU11" s="316"/>
      <c r="OV11" s="316"/>
      <c r="OW11" s="316"/>
      <c r="OX11" s="316"/>
      <c r="OY11" s="316"/>
      <c r="OZ11" s="316"/>
      <c r="PA11" s="316"/>
      <c r="PB11" s="316"/>
      <c r="PC11" s="316"/>
      <c r="PD11" s="316"/>
      <c r="PE11" s="316"/>
      <c r="PF11" s="316"/>
      <c r="PG11" s="316"/>
      <c r="PH11" s="316"/>
      <c r="PI11" s="316"/>
      <c r="PJ11" s="316"/>
      <c r="PK11" s="316"/>
      <c r="PL11" s="316"/>
      <c r="PM11" s="316"/>
      <c r="PN11" s="316"/>
      <c r="PO11" s="316"/>
      <c r="PP11" s="316"/>
      <c r="PQ11" s="316"/>
      <c r="PR11" s="316"/>
      <c r="PS11" s="316"/>
      <c r="PT11" s="316"/>
      <c r="PU11" s="316"/>
      <c r="PV11" s="316"/>
      <c r="PW11" s="316"/>
      <c r="PX11" s="316"/>
      <c r="PY11" s="316"/>
      <c r="PZ11" s="316"/>
      <c r="QA11" s="316"/>
      <c r="QB11" s="316"/>
      <c r="QC11" s="316"/>
      <c r="QD11" s="316"/>
      <c r="QE11" s="316"/>
      <c r="QF11" s="316"/>
      <c r="QG11" s="316"/>
      <c r="QH11" s="316"/>
      <c r="QI11" s="316"/>
      <c r="QJ11" s="316"/>
      <c r="QK11" s="316"/>
      <c r="QL11" s="316"/>
      <c r="QM11" s="316"/>
      <c r="QN11" s="316"/>
      <c r="QO11" s="316"/>
      <c r="QP11" s="316"/>
      <c r="QQ11" s="316"/>
      <c r="QR11" s="128"/>
      <c r="QS11" s="316"/>
      <c r="QT11" s="316"/>
      <c r="QU11" s="316"/>
      <c r="QV11" s="316"/>
      <c r="QW11" s="316"/>
      <c r="QX11" s="316"/>
      <c r="QY11" s="316"/>
      <c r="QZ11" s="316"/>
      <c r="RA11" s="316"/>
      <c r="RB11" s="316"/>
      <c r="RC11" s="316"/>
      <c r="RD11" s="316"/>
      <c r="RE11" s="316"/>
      <c r="RF11" s="316"/>
      <c r="RG11" s="316"/>
      <c r="RH11" s="316"/>
      <c r="RI11" s="316"/>
      <c r="RJ11" s="316"/>
      <c r="RK11" s="316"/>
      <c r="RL11" s="316"/>
      <c r="RM11" s="316"/>
      <c r="RN11" s="316"/>
      <c r="RO11" s="316"/>
      <c r="RP11" s="316"/>
      <c r="RQ11" s="316"/>
      <c r="RR11" s="316"/>
      <c r="RS11" s="316"/>
      <c r="RT11" s="316"/>
      <c r="RU11" s="316"/>
      <c r="RV11" s="316"/>
      <c r="RW11" s="316"/>
      <c r="RX11" s="316"/>
      <c r="RY11" s="316"/>
      <c r="RZ11" s="316"/>
      <c r="SA11" s="316"/>
      <c r="SB11" s="316"/>
      <c r="SC11" s="316"/>
      <c r="SD11" s="316"/>
      <c r="SE11" s="316"/>
      <c r="SF11" s="316"/>
      <c r="SG11" s="316"/>
      <c r="SH11" s="316"/>
      <c r="SI11" s="316"/>
      <c r="SJ11" s="316"/>
      <c r="SK11" s="316"/>
      <c r="SL11" s="316"/>
      <c r="SM11" s="316"/>
      <c r="SN11" s="316"/>
      <c r="SO11" s="316"/>
      <c r="SP11" s="128"/>
      <c r="SQ11" s="316"/>
      <c r="SR11" s="316"/>
      <c r="SS11" s="316"/>
      <c r="ST11" s="316"/>
      <c r="SU11" s="316"/>
      <c r="SV11" s="316"/>
      <c r="SW11" s="316"/>
      <c r="SX11" s="316"/>
      <c r="SY11" s="316"/>
      <c r="SZ11" s="316"/>
      <c r="TA11" s="316"/>
      <c r="TB11" s="316"/>
      <c r="TC11" s="316"/>
      <c r="TD11" s="316"/>
      <c r="TE11" s="316"/>
      <c r="TF11" s="316"/>
      <c r="TG11" s="316"/>
      <c r="TH11" s="316"/>
      <c r="TI11" s="316"/>
      <c r="TJ11" s="316"/>
      <c r="TK11" s="316"/>
      <c r="TL11" s="316"/>
      <c r="TM11" s="316"/>
      <c r="TN11" s="316"/>
      <c r="TO11" s="316"/>
      <c r="TP11" s="316"/>
      <c r="TQ11" s="316"/>
      <c r="TR11" s="316"/>
      <c r="TS11" s="316"/>
      <c r="TT11" s="316"/>
      <c r="TU11" s="316"/>
      <c r="TV11" s="316"/>
      <c r="TW11" s="316"/>
      <c r="TX11" s="316"/>
      <c r="TY11" s="316"/>
      <c r="TZ11" s="316"/>
      <c r="UA11" s="316"/>
      <c r="UB11" s="316"/>
      <c r="UC11" s="316"/>
      <c r="UD11" s="316"/>
      <c r="UE11" s="316"/>
      <c r="UF11" s="316"/>
      <c r="UG11" s="316"/>
      <c r="UH11" s="316"/>
      <c r="UI11" s="316"/>
      <c r="UJ11" s="316"/>
      <c r="UK11" s="316"/>
      <c r="UL11" s="316"/>
      <c r="UM11" s="316"/>
      <c r="UN11" s="128"/>
      <c r="UO11" s="316"/>
      <c r="UP11" s="316"/>
      <c r="UQ11" s="316"/>
      <c r="UR11" s="316"/>
      <c r="US11" s="316"/>
      <c r="UT11" s="316"/>
      <c r="UU11" s="316"/>
      <c r="UV11" s="316"/>
      <c r="UW11" s="316"/>
      <c r="UX11" s="316"/>
      <c r="UY11" s="316"/>
      <c r="UZ11" s="316"/>
      <c r="VA11" s="316"/>
      <c r="VB11" s="316"/>
      <c r="VC11" s="316"/>
      <c r="VD11" s="316"/>
      <c r="VE11" s="316"/>
      <c r="VF11" s="316"/>
      <c r="VG11" s="316"/>
      <c r="VH11" s="316"/>
      <c r="VI11" s="316"/>
      <c r="VJ11" s="316"/>
      <c r="VK11" s="316"/>
      <c r="VL11" s="316"/>
      <c r="VM11" s="316"/>
      <c r="VN11" s="316"/>
      <c r="VO11" s="316"/>
      <c r="VP11" s="316"/>
      <c r="VQ11" s="316"/>
      <c r="VR11" s="316"/>
      <c r="VS11" s="316"/>
      <c r="VT11" s="316"/>
      <c r="VU11" s="316"/>
      <c r="VV11" s="316"/>
      <c r="VW11" s="316"/>
      <c r="VX11" s="316"/>
      <c r="VY11" s="316"/>
      <c r="VZ11" s="316"/>
      <c r="WA11" s="316"/>
      <c r="WB11" s="316"/>
      <c r="WC11" s="316"/>
      <c r="WD11" s="316"/>
      <c r="WE11" s="316"/>
      <c r="WF11" s="316"/>
      <c r="WG11" s="316"/>
      <c r="WH11" s="316"/>
      <c r="WI11" s="316"/>
      <c r="WJ11" s="316"/>
      <c r="WK11" s="316"/>
      <c r="WL11" s="128"/>
      <c r="WM11" s="316"/>
      <c r="WN11" s="316"/>
      <c r="WO11" s="316"/>
      <c r="WP11" s="316"/>
      <c r="WQ11" s="316"/>
      <c r="WR11" s="316"/>
      <c r="WS11" s="316"/>
      <c r="WT11" s="316"/>
      <c r="WU11" s="316"/>
      <c r="WV11" s="316"/>
      <c r="WW11" s="316"/>
      <c r="WX11" s="316"/>
      <c r="WY11" s="316"/>
      <c r="WZ11" s="316"/>
      <c r="XA11" s="316"/>
      <c r="XB11" s="316"/>
      <c r="XC11" s="316"/>
      <c r="XD11" s="316"/>
      <c r="XE11" s="316"/>
      <c r="XF11" s="316"/>
      <c r="XG11" s="316"/>
      <c r="XH11" s="316"/>
      <c r="XI11" s="316"/>
      <c r="XJ11" s="316"/>
      <c r="XK11" s="316"/>
      <c r="XL11" s="316"/>
      <c r="XM11" s="316"/>
      <c r="XN11" s="316"/>
      <c r="XO11" s="316"/>
      <c r="XP11" s="316"/>
      <c r="XQ11" s="316"/>
      <c r="XR11" s="316"/>
      <c r="XS11" s="316"/>
      <c r="XT11" s="316"/>
      <c r="XU11" s="316"/>
      <c r="XV11" s="316"/>
      <c r="XW11" s="316"/>
      <c r="XX11" s="316"/>
      <c r="XY11" s="316"/>
      <c r="XZ11" s="316"/>
      <c r="YA11" s="316"/>
      <c r="YB11" s="316"/>
      <c r="YC11" s="316"/>
      <c r="YD11" s="316"/>
      <c r="YE11" s="316"/>
      <c r="YF11" s="316"/>
      <c r="YG11" s="316"/>
      <c r="YH11" s="316"/>
      <c r="YI11" s="316"/>
      <c r="YJ11" s="128"/>
      <c r="YK11" s="316"/>
      <c r="YL11" s="316"/>
      <c r="YM11" s="316"/>
      <c r="YN11" s="316"/>
      <c r="YO11" s="316"/>
      <c r="YP11" s="316"/>
      <c r="YQ11" s="316"/>
      <c r="YR11" s="316"/>
      <c r="YS11" s="316"/>
      <c r="YT11" s="316"/>
      <c r="YU11" s="316"/>
      <c r="YV11" s="316"/>
      <c r="YW11" s="316"/>
      <c r="YX11" s="316"/>
      <c r="YY11" s="316"/>
      <c r="YZ11" s="316"/>
      <c r="ZA11" s="316"/>
      <c r="ZB11" s="316"/>
      <c r="ZC11" s="316"/>
      <c r="ZD11" s="316"/>
      <c r="ZE11" s="316"/>
      <c r="ZF11" s="316"/>
      <c r="ZG11" s="316"/>
      <c r="ZH11" s="316"/>
      <c r="ZI11" s="316"/>
      <c r="ZJ11" s="316"/>
      <c r="ZK11" s="316"/>
      <c r="ZL11" s="316"/>
      <c r="ZM11" s="316"/>
      <c r="ZN11" s="316"/>
      <c r="ZO11" s="316"/>
      <c r="ZP11" s="316"/>
      <c r="ZQ11" s="316"/>
      <c r="ZR11" s="316"/>
      <c r="ZS11" s="316"/>
      <c r="ZT11" s="316"/>
      <c r="ZU11" s="316"/>
      <c r="ZV11" s="316"/>
      <c r="ZW11" s="316"/>
      <c r="ZX11" s="316"/>
      <c r="ZY11" s="316"/>
      <c r="ZZ11" s="316"/>
      <c r="AAA11" s="316"/>
      <c r="AAB11" s="316"/>
      <c r="AAC11" s="316"/>
      <c r="AAD11" s="316"/>
      <c r="AAE11" s="316"/>
      <c r="AAF11" s="316"/>
      <c r="AAG11" s="316"/>
      <c r="AAH11" s="128"/>
      <c r="AAI11" s="316"/>
      <c r="AAJ11" s="316"/>
      <c r="AAK11" s="316"/>
      <c r="AAL11" s="316"/>
      <c r="AAM11" s="316"/>
      <c r="AAN11" s="316"/>
      <c r="AAO11" s="316"/>
      <c r="AAP11" s="316"/>
      <c r="AAQ11" s="316"/>
      <c r="AAR11" s="316"/>
      <c r="AAS11" s="316"/>
      <c r="AAT11" s="316"/>
      <c r="AAU11" s="316"/>
      <c r="AAV11" s="316"/>
      <c r="AAW11" s="316"/>
      <c r="AAX11" s="316"/>
      <c r="AAY11" s="316"/>
      <c r="AAZ11" s="316"/>
      <c r="ABA11" s="316"/>
      <c r="ABB11" s="316"/>
      <c r="ABC11" s="316"/>
      <c r="ABD11" s="316"/>
      <c r="ABE11" s="316"/>
      <c r="ABF11" s="316"/>
      <c r="ABG11" s="316"/>
      <c r="ABH11" s="316"/>
      <c r="ABI11" s="316"/>
      <c r="ABJ11" s="316"/>
      <c r="ABK11" s="316"/>
      <c r="ABL11" s="316"/>
      <c r="ABM11" s="316"/>
      <c r="ABN11" s="316"/>
      <c r="ABO11" s="316"/>
      <c r="ABP11" s="316"/>
      <c r="ABQ11" s="316"/>
      <c r="ABR11" s="316"/>
      <c r="ABS11" s="316"/>
      <c r="ABT11" s="316"/>
      <c r="ABU11" s="316"/>
      <c r="ABV11" s="316"/>
      <c r="ABW11" s="316"/>
      <c r="ABX11" s="316"/>
      <c r="ABY11" s="316"/>
      <c r="ABZ11" s="316"/>
      <c r="ACA11" s="316"/>
      <c r="ACB11" s="316"/>
      <c r="ACC11" s="316"/>
      <c r="ACD11" s="316"/>
      <c r="ACE11" s="316"/>
      <c r="ACF11" s="128"/>
      <c r="ACG11" s="316"/>
      <c r="ACH11" s="316"/>
      <c r="ACI11" s="316"/>
      <c r="ACJ11" s="316"/>
      <c r="ACK11" s="316"/>
      <c r="ACL11" s="316"/>
      <c r="ACM11" s="316"/>
      <c r="ACN11" s="316"/>
      <c r="ACO11" s="316"/>
      <c r="ACP11" s="316"/>
      <c r="ACQ11" s="316"/>
      <c r="ACR11" s="316"/>
      <c r="ACS11" s="316"/>
      <c r="ACT11" s="316"/>
      <c r="ACU11" s="316"/>
      <c r="ACV11" s="316"/>
      <c r="ACW11" s="316"/>
      <c r="ACX11" s="316"/>
      <c r="ACY11" s="316"/>
      <c r="ACZ11" s="316"/>
      <c r="ADA11" s="316"/>
      <c r="ADB11" s="316"/>
      <c r="ADC11" s="316"/>
      <c r="ADD11" s="316"/>
      <c r="ADE11" s="316"/>
      <c r="ADF11" s="316"/>
      <c r="ADG11" s="316"/>
      <c r="ADH11" s="316"/>
      <c r="ADI11" s="316"/>
      <c r="ADJ11" s="316"/>
      <c r="ADK11" s="316"/>
      <c r="ADL11" s="316"/>
      <c r="ADM11" s="316"/>
      <c r="ADN11" s="316"/>
      <c r="ADO11" s="316"/>
      <c r="ADP11" s="316"/>
      <c r="ADQ11" s="316"/>
      <c r="ADR11" s="316"/>
      <c r="ADS11" s="316"/>
      <c r="ADT11" s="316"/>
      <c r="ADU11" s="316"/>
      <c r="ADV11" s="316"/>
      <c r="ADW11" s="316"/>
      <c r="ADX11" s="316"/>
      <c r="ADY11" s="316"/>
      <c r="ADZ11" s="316"/>
      <c r="AEA11" s="316"/>
      <c r="AEB11" s="316"/>
      <c r="AEC11" s="316"/>
      <c r="AED11" s="128"/>
      <c r="AEE11" s="316"/>
      <c r="AEF11" s="316"/>
      <c r="AEG11" s="316"/>
      <c r="AEH11" s="316"/>
      <c r="AEI11" s="316"/>
      <c r="AEJ11" s="316"/>
      <c r="AEK11" s="316"/>
      <c r="AEL11" s="316"/>
      <c r="AEM11" s="316"/>
      <c r="AEN11" s="316"/>
      <c r="AEO11" s="316"/>
      <c r="AEP11" s="316"/>
      <c r="AEQ11" s="316"/>
      <c r="AER11" s="316"/>
      <c r="AES11" s="316"/>
      <c r="AET11" s="316"/>
      <c r="AEU11" s="316"/>
      <c r="AEV11" s="316"/>
      <c r="AEW11" s="316"/>
      <c r="AEX11" s="316"/>
      <c r="AEY11" s="316"/>
      <c r="AEZ11" s="316"/>
      <c r="AFA11" s="316"/>
      <c r="AFB11" s="316"/>
      <c r="AFC11" s="316"/>
      <c r="AFD11" s="316"/>
      <c r="AFE11" s="316"/>
      <c r="AFF11" s="316"/>
      <c r="AFG11" s="316"/>
      <c r="AFH11" s="316"/>
      <c r="AFI11" s="316"/>
      <c r="AFJ11" s="316"/>
      <c r="AFK11" s="316"/>
      <c r="AFL11" s="316"/>
      <c r="AFM11" s="316"/>
      <c r="AFN11" s="316"/>
      <c r="AFO11" s="316"/>
      <c r="AFP11" s="316"/>
      <c r="AFQ11" s="316"/>
      <c r="AFR11" s="316"/>
      <c r="AFS11" s="316"/>
      <c r="AFT11" s="316"/>
      <c r="AFU11" s="316"/>
      <c r="AFV11" s="316"/>
      <c r="AFW11" s="316"/>
      <c r="AFX11" s="316"/>
      <c r="AFY11" s="316"/>
      <c r="AFZ11" s="316"/>
      <c r="AGA11" s="316"/>
      <c r="AGB11" s="128"/>
      <c r="AGC11" s="316"/>
      <c r="AGD11" s="316"/>
      <c r="AGE11" s="316"/>
      <c r="AGF11" s="316"/>
      <c r="AGG11" s="316"/>
      <c r="AGH11" s="316"/>
      <c r="AGI11" s="316"/>
      <c r="AGJ11" s="316"/>
      <c r="AGK11" s="316"/>
      <c r="AGL11" s="316"/>
      <c r="AGM11" s="316"/>
      <c r="AGN11" s="316"/>
      <c r="AGO11" s="316"/>
      <c r="AGP11" s="316"/>
      <c r="AGQ11" s="316"/>
      <c r="AGR11" s="316"/>
      <c r="AGS11" s="316"/>
      <c r="AGT11" s="316"/>
      <c r="AGU11" s="316"/>
      <c r="AGV11" s="316"/>
      <c r="AGW11" s="316"/>
      <c r="AGX11" s="316"/>
      <c r="AGY11" s="316"/>
      <c r="AGZ11" s="316"/>
      <c r="AHA11" s="316"/>
      <c r="AHB11" s="316"/>
      <c r="AHC11" s="316"/>
      <c r="AHD11" s="316"/>
      <c r="AHE11" s="316"/>
      <c r="AHF11" s="316"/>
      <c r="AHG11" s="316"/>
      <c r="AHH11" s="316"/>
      <c r="AHI11" s="316"/>
      <c r="AHJ11" s="316"/>
      <c r="AHK11" s="316"/>
      <c r="AHL11" s="316"/>
      <c r="AHM11" s="316"/>
      <c r="AHN11" s="316"/>
      <c r="AHO11" s="316"/>
      <c r="AHP11" s="316"/>
      <c r="AHQ11" s="316"/>
      <c r="AHR11" s="316"/>
      <c r="AHS11" s="316"/>
      <c r="AHT11" s="316"/>
      <c r="AHU11" s="316"/>
      <c r="AHV11" s="316"/>
      <c r="AHW11" s="316"/>
      <c r="AHX11" s="316"/>
      <c r="AHY11" s="316"/>
      <c r="AHZ11" s="128"/>
      <c r="AIA11" s="316"/>
      <c r="AIB11" s="316"/>
      <c r="AIC11" s="316"/>
      <c r="AID11" s="316"/>
      <c r="AIE11" s="316"/>
      <c r="AIF11" s="316"/>
      <c r="AIG11" s="316"/>
      <c r="AIH11" s="316"/>
      <c r="AII11" s="316"/>
      <c r="AIJ11" s="316"/>
      <c r="AIK11" s="316"/>
      <c r="AIL11" s="316"/>
      <c r="AIM11" s="316"/>
      <c r="AIN11" s="316"/>
      <c r="AIO11" s="316"/>
      <c r="AIP11" s="316"/>
      <c r="AIQ11" s="316"/>
      <c r="AIR11" s="316"/>
      <c r="AIS11" s="316"/>
      <c r="AIT11" s="316"/>
      <c r="AIU11" s="316"/>
      <c r="AIV11" s="316"/>
      <c r="AIW11" s="316"/>
      <c r="AIX11" s="316"/>
      <c r="AIY11" s="316"/>
      <c r="AIZ11" s="316"/>
      <c r="AJA11" s="316"/>
      <c r="AJB11" s="316"/>
      <c r="AJC11" s="316"/>
      <c r="AJD11" s="316"/>
      <c r="AJE11" s="316"/>
      <c r="AJF11" s="316"/>
      <c r="AJG11" s="316"/>
      <c r="AJH11" s="316"/>
      <c r="AJI11" s="316"/>
      <c r="AJJ11" s="316"/>
      <c r="AJK11" s="316"/>
      <c r="AJL11" s="316"/>
      <c r="AJM11" s="316"/>
      <c r="AJN11" s="316"/>
      <c r="AJO11" s="316"/>
      <c r="AJP11" s="316"/>
      <c r="AJQ11" s="316"/>
      <c r="AJR11" s="316"/>
      <c r="AJS11" s="316"/>
      <c r="AJT11" s="316"/>
      <c r="AJU11" s="316"/>
      <c r="AJV11" s="316"/>
      <c r="AJW11" s="316"/>
      <c r="AJX11" s="128"/>
      <c r="AJY11" s="316"/>
      <c r="AJZ11" s="316"/>
      <c r="AKA11" s="316"/>
      <c r="AKB11" s="316"/>
      <c r="AKC11" s="316"/>
      <c r="AKD11" s="316"/>
      <c r="AKE11" s="316"/>
      <c r="AKF11" s="316"/>
      <c r="AKG11" s="316"/>
      <c r="AKH11" s="316"/>
      <c r="AKI11" s="316"/>
      <c r="AKJ11" s="316"/>
      <c r="AKK11" s="316"/>
      <c r="AKL11" s="316"/>
      <c r="AKM11" s="316"/>
      <c r="AKN11" s="316"/>
      <c r="AKO11" s="316"/>
      <c r="AKP11" s="316"/>
      <c r="AKQ11" s="316"/>
      <c r="AKR11" s="316"/>
      <c r="AKS11" s="316"/>
      <c r="AKT11" s="316"/>
      <c r="AKU11" s="316"/>
      <c r="AKV11" s="316"/>
      <c r="AKW11" s="316"/>
      <c r="AKX11" s="316"/>
      <c r="AKY11" s="316"/>
      <c r="AKZ11" s="316"/>
      <c r="ALA11" s="316"/>
      <c r="ALB11" s="316"/>
      <c r="ALC11" s="316"/>
      <c r="ALD11" s="316"/>
      <c r="ALE11" s="316"/>
      <c r="ALF11" s="316"/>
      <c r="ALG11" s="316"/>
      <c r="ALH11" s="316"/>
      <c r="ALI11" s="316"/>
      <c r="ALJ11" s="316"/>
      <c r="ALK11" s="316"/>
      <c r="ALL11" s="316"/>
      <c r="ALM11" s="316"/>
      <c r="ALN11" s="316"/>
      <c r="ALO11" s="316"/>
      <c r="ALP11" s="316"/>
      <c r="ALQ11" s="316"/>
      <c r="ALR11" s="316"/>
      <c r="ALS11" s="316"/>
      <c r="ALT11" s="316"/>
      <c r="ALU11" s="316"/>
      <c r="ALV11" s="128"/>
      <c r="ALW11" s="316"/>
      <c r="ALX11" s="316"/>
      <c r="ALY11" s="316"/>
      <c r="ALZ11" s="316"/>
      <c r="AMA11" s="316"/>
      <c r="AMB11" s="316"/>
      <c r="AMC11" s="316"/>
      <c r="AMD11" s="316"/>
      <c r="AME11" s="316"/>
      <c r="AMF11" s="316"/>
      <c r="AMG11" s="316"/>
      <c r="AMH11" s="316"/>
      <c r="AMI11" s="316"/>
      <c r="AMJ11" s="316"/>
      <c r="AMK11" s="316"/>
      <c r="AML11" s="316"/>
      <c r="AMM11" s="316"/>
      <c r="AMN11" s="316"/>
      <c r="AMO11" s="316"/>
      <c r="AMP11" s="316"/>
      <c r="AMQ11" s="316"/>
      <c r="AMR11" s="316"/>
      <c r="AMS11" s="316"/>
      <c r="AMT11" s="316"/>
      <c r="AMU11" s="316"/>
      <c r="AMV11" s="316"/>
      <c r="AMW11" s="316"/>
      <c r="AMX11" s="316"/>
      <c r="AMY11" s="316"/>
      <c r="AMZ11" s="316"/>
      <c r="ANA11" s="316"/>
      <c r="ANB11" s="316"/>
      <c r="ANC11" s="316"/>
      <c r="AND11" s="316"/>
      <c r="ANE11" s="316"/>
      <c r="ANF11" s="316"/>
      <c r="ANG11" s="316"/>
      <c r="ANH11" s="316"/>
      <c r="ANI11" s="316"/>
      <c r="ANJ11" s="316"/>
      <c r="ANK11" s="316"/>
      <c r="ANL11" s="316"/>
      <c r="ANM11" s="316"/>
      <c r="ANN11" s="316"/>
      <c r="ANO11" s="316"/>
      <c r="ANP11" s="316"/>
      <c r="ANQ11" s="316"/>
      <c r="ANR11" s="316"/>
      <c r="ANS11" s="316"/>
      <c r="ANT11" s="128"/>
      <c r="ANU11" s="316"/>
      <c r="ANV11" s="316"/>
      <c r="ANW11" s="316"/>
      <c r="ANX11" s="316"/>
      <c r="ANY11" s="316"/>
      <c r="ANZ11" s="316"/>
      <c r="AOA11" s="316"/>
      <c r="AOB11" s="316"/>
      <c r="AOC11" s="316"/>
      <c r="AOD11" s="316"/>
      <c r="AOE11" s="316"/>
      <c r="AOF11" s="316"/>
      <c r="AOG11" s="316"/>
      <c r="AOH11" s="316"/>
      <c r="AOI11" s="316"/>
      <c r="AOJ11" s="316"/>
      <c r="AOK11" s="316"/>
      <c r="AOL11" s="316"/>
      <c r="AOM11" s="316"/>
      <c r="AON11" s="316"/>
      <c r="AOO11" s="316"/>
      <c r="AOP11" s="316"/>
      <c r="AOQ11" s="316"/>
      <c r="AOR11" s="316"/>
      <c r="AOS11" s="316"/>
      <c r="AOT11" s="316"/>
      <c r="AOU11" s="316"/>
      <c r="AOV11" s="316"/>
      <c r="AOW11" s="316"/>
      <c r="AOX11" s="316"/>
      <c r="AOY11" s="316"/>
      <c r="AOZ11" s="316"/>
      <c r="APA11" s="316"/>
      <c r="APB11" s="316"/>
      <c r="APC11" s="316"/>
      <c r="APD11" s="316"/>
      <c r="APE11" s="316"/>
      <c r="APF11" s="316"/>
      <c r="APG11" s="316"/>
      <c r="APH11" s="316"/>
      <c r="API11" s="316"/>
      <c r="APJ11" s="316"/>
      <c r="APK11" s="316"/>
      <c r="APL11" s="316"/>
      <c r="APM11" s="316"/>
      <c r="APN11" s="316"/>
      <c r="APO11" s="316"/>
      <c r="APP11" s="316"/>
      <c r="APQ11" s="316"/>
      <c r="APR11" s="128"/>
      <c r="APS11" s="316"/>
      <c r="APT11" s="316"/>
      <c r="APU11" s="316"/>
      <c r="APV11" s="316"/>
      <c r="APW11" s="316"/>
      <c r="APX11" s="316"/>
      <c r="APY11" s="316"/>
      <c r="APZ11" s="316"/>
      <c r="AQA11" s="316"/>
      <c r="AQB11" s="316"/>
      <c r="AQC11" s="316"/>
      <c r="AQD11" s="316"/>
      <c r="AQE11" s="316"/>
      <c r="AQF11" s="316"/>
      <c r="AQG11" s="316"/>
      <c r="AQH11" s="316"/>
      <c r="AQI11" s="316"/>
      <c r="AQJ11" s="316"/>
      <c r="AQK11" s="316"/>
      <c r="AQL11" s="316"/>
      <c r="AQM11" s="316"/>
      <c r="AQN11" s="316"/>
      <c r="AQO11" s="316"/>
      <c r="AQP11" s="316"/>
      <c r="AQQ11" s="316"/>
      <c r="AQR11" s="316"/>
      <c r="AQS11" s="316"/>
      <c r="AQT11" s="316"/>
      <c r="AQU11" s="316"/>
      <c r="AQV11" s="316"/>
      <c r="AQW11" s="316"/>
      <c r="AQX11" s="316"/>
      <c r="AQY11" s="316"/>
      <c r="AQZ11" s="316"/>
      <c r="ARA11" s="316"/>
      <c r="ARB11" s="316"/>
      <c r="ARC11" s="316"/>
      <c r="ARD11" s="316"/>
      <c r="ARE11" s="316"/>
      <c r="ARF11" s="316"/>
      <c r="ARG11" s="316"/>
      <c r="ARH11" s="316"/>
      <c r="ARI11" s="316"/>
      <c r="ARJ11" s="316"/>
      <c r="ARK11" s="316"/>
      <c r="ARL11" s="316"/>
      <c r="ARM11" s="316"/>
      <c r="ARN11" s="316"/>
      <c r="ARO11" s="316"/>
      <c r="ARP11" s="128"/>
      <c r="ARQ11" s="316"/>
      <c r="ARR11" s="316"/>
      <c r="ARS11" s="316"/>
      <c r="ART11" s="316"/>
      <c r="ARU11" s="316"/>
      <c r="ARV11" s="316"/>
      <c r="ARW11" s="316"/>
      <c r="ARX11" s="316"/>
      <c r="ARY11" s="316"/>
      <c r="ARZ11" s="316"/>
      <c r="ASA11" s="316"/>
      <c r="ASB11" s="316"/>
      <c r="ASC11" s="316"/>
      <c r="ASD11" s="316"/>
      <c r="ASE11" s="316"/>
      <c r="ASF11" s="316"/>
      <c r="ASG11" s="316"/>
      <c r="ASH11" s="316"/>
      <c r="ASI11" s="316"/>
      <c r="ASJ11" s="316"/>
      <c r="ASK11" s="316"/>
      <c r="ASL11" s="316"/>
      <c r="ASM11" s="316"/>
      <c r="ASN11" s="316"/>
      <c r="ASO11" s="316"/>
      <c r="ASP11" s="316"/>
      <c r="ASQ11" s="316"/>
      <c r="ASR11" s="316"/>
      <c r="ASS11" s="316"/>
      <c r="AST11" s="316"/>
      <c r="ASU11" s="316"/>
      <c r="ASV11" s="316"/>
      <c r="ASW11" s="316"/>
      <c r="ASX11" s="316"/>
      <c r="ASY11" s="316"/>
      <c r="ASZ11" s="316"/>
      <c r="ATA11" s="316"/>
      <c r="ATB11" s="316"/>
      <c r="ATC11" s="316"/>
      <c r="ATD11" s="316"/>
      <c r="ATE11" s="316"/>
      <c r="ATF11" s="316"/>
      <c r="ATG11" s="316"/>
      <c r="ATH11" s="316"/>
      <c r="ATI11" s="316"/>
      <c r="ATJ11" s="316"/>
      <c r="ATK11" s="316"/>
      <c r="ATL11" s="316"/>
      <c r="ATM11" s="316"/>
      <c r="ATN11" s="128"/>
      <c r="ATO11" s="316"/>
      <c r="ATP11" s="316"/>
      <c r="ATQ11" s="316"/>
      <c r="ATR11" s="316"/>
      <c r="ATS11" s="316"/>
      <c r="ATT11" s="316"/>
      <c r="ATU11" s="316"/>
      <c r="ATV11" s="316"/>
      <c r="ATW11" s="316"/>
      <c r="ATX11" s="316"/>
      <c r="ATY11" s="316"/>
      <c r="ATZ11" s="316"/>
      <c r="AUA11" s="316"/>
      <c r="AUB11" s="316"/>
      <c r="AUC11" s="316"/>
      <c r="AUD11" s="316"/>
      <c r="AUE11" s="316"/>
      <c r="AUF11" s="316"/>
      <c r="AUG11" s="316"/>
      <c r="AUH11" s="316"/>
      <c r="AUI11" s="316"/>
      <c r="AUJ11" s="316"/>
      <c r="AUK11" s="316"/>
      <c r="AUL11" s="316"/>
      <c r="AUM11" s="316"/>
      <c r="AUN11" s="316"/>
      <c r="AUO11" s="316"/>
      <c r="AUP11" s="316"/>
      <c r="AUQ11" s="316"/>
      <c r="AUR11" s="316"/>
      <c r="AUS11" s="316"/>
      <c r="AUT11" s="316"/>
      <c r="AUU11" s="316"/>
      <c r="AUV11" s="316"/>
      <c r="AUW11" s="316"/>
      <c r="AUX11" s="316"/>
      <c r="AUY11" s="316"/>
      <c r="AUZ11" s="316"/>
      <c r="AVA11" s="316"/>
      <c r="AVB11" s="316"/>
      <c r="AVC11" s="316"/>
      <c r="AVD11" s="316"/>
      <c r="AVE11" s="316"/>
      <c r="AVF11" s="316"/>
      <c r="AVG11" s="316"/>
      <c r="AVH11" s="316"/>
      <c r="AVI11" s="316"/>
      <c r="AVJ11" s="316"/>
      <c r="AVK11" s="316"/>
      <c r="AVL11" s="128"/>
      <c r="AVM11" s="316"/>
      <c r="AVN11" s="316"/>
      <c r="AVO11" s="316"/>
      <c r="AVP11" s="316"/>
      <c r="AVQ11" s="316"/>
      <c r="AVR11" s="316"/>
      <c r="AVS11" s="316"/>
      <c r="AVT11" s="316"/>
      <c r="AVU11" s="316"/>
      <c r="AVV11" s="316"/>
      <c r="AVW11" s="316"/>
      <c r="AVX11" s="316"/>
      <c r="AVY11" s="316"/>
      <c r="AVZ11" s="316"/>
      <c r="AWA11" s="316"/>
      <c r="AWB11" s="316"/>
      <c r="AWC11" s="316"/>
      <c r="AWD11" s="316"/>
      <c r="AWE11" s="316"/>
      <c r="AWF11" s="316"/>
      <c r="AWG11" s="316"/>
      <c r="AWH11" s="316"/>
      <c r="AWI11" s="316"/>
      <c r="AWJ11" s="316"/>
      <c r="AWK11" s="316"/>
      <c r="AWL11" s="316"/>
      <c r="AWM11" s="316"/>
      <c r="AWN11" s="316"/>
      <c r="AWO11" s="316"/>
      <c r="AWP11" s="316"/>
      <c r="AWQ11" s="316"/>
      <c r="AWR11" s="316"/>
      <c r="AWS11" s="316"/>
      <c r="AWT11" s="316"/>
      <c r="AWU11" s="316"/>
      <c r="AWV11" s="316"/>
      <c r="AWW11" s="316"/>
      <c r="AWX11" s="316"/>
      <c r="AWY11" s="316"/>
      <c r="AWZ11" s="316"/>
      <c r="AXA11" s="316"/>
      <c r="AXB11" s="316"/>
      <c r="AXC11" s="316"/>
      <c r="AXD11" s="316"/>
      <c r="AXE11" s="316"/>
      <c r="AXF11" s="316"/>
      <c r="AXG11" s="316"/>
      <c r="AXH11" s="316"/>
      <c r="AXI11" s="316"/>
      <c r="AXJ11" s="128"/>
      <c r="AXK11" s="316"/>
      <c r="AXL11" s="316"/>
      <c r="AXM11" s="316"/>
      <c r="AXN11" s="316"/>
      <c r="AXO11" s="316"/>
      <c r="AXP11" s="316"/>
      <c r="AXQ11" s="316"/>
      <c r="AXR11" s="316"/>
      <c r="AXS11" s="316"/>
      <c r="AXT11" s="316"/>
      <c r="AXU11" s="316"/>
      <c r="AXV11" s="316"/>
      <c r="AXW11" s="316"/>
      <c r="AXX11" s="316"/>
      <c r="AXY11" s="316"/>
      <c r="AXZ11" s="316"/>
      <c r="AYA11" s="316"/>
      <c r="AYB11" s="316"/>
      <c r="AYC11" s="316"/>
      <c r="AYD11" s="316"/>
      <c r="AYE11" s="316"/>
      <c r="AYF11" s="316"/>
      <c r="AYG11" s="316"/>
      <c r="AYH11" s="316"/>
      <c r="AYI11" s="316"/>
      <c r="AYJ11" s="316"/>
      <c r="AYK11" s="316"/>
      <c r="AYL11" s="316"/>
      <c r="AYM11" s="316"/>
      <c r="AYN11" s="316"/>
      <c r="AYO11" s="316"/>
      <c r="AYP11" s="316"/>
      <c r="AYQ11" s="316"/>
      <c r="AYR11" s="316"/>
      <c r="AYS11" s="316"/>
      <c r="AYT11" s="316"/>
      <c r="AYU11" s="316"/>
      <c r="AYV11" s="316"/>
      <c r="AYW11" s="316"/>
      <c r="AYX11" s="316"/>
      <c r="AYY11" s="316"/>
      <c r="AYZ11" s="316"/>
      <c r="AZA11" s="316"/>
      <c r="AZB11" s="316"/>
      <c r="AZC11" s="316"/>
      <c r="AZD11" s="316"/>
      <c r="AZE11" s="316"/>
      <c r="AZF11" s="316"/>
      <c r="AZG11" s="316"/>
      <c r="AZH11" s="128"/>
      <c r="AZI11" s="316"/>
      <c r="AZJ11" s="316"/>
      <c r="AZK11" s="316"/>
      <c r="AZL11" s="316"/>
      <c r="AZM11" s="316"/>
      <c r="AZN11" s="316"/>
      <c r="AZO11" s="316"/>
      <c r="AZP11" s="316"/>
      <c r="AZQ11" s="316"/>
      <c r="AZR11" s="316"/>
      <c r="AZS11" s="316"/>
      <c r="AZT11" s="316"/>
      <c r="AZU11" s="316"/>
      <c r="AZV11" s="316"/>
      <c r="AZW11" s="316"/>
      <c r="AZX11" s="316"/>
      <c r="AZY11" s="316"/>
      <c r="AZZ11" s="316"/>
      <c r="BAA11" s="316"/>
      <c r="BAB11" s="316"/>
      <c r="BAC11" s="316"/>
      <c r="BAD11" s="316"/>
      <c r="BAE11" s="316"/>
      <c r="BAF11" s="316"/>
      <c r="BAG11" s="316"/>
      <c r="BAH11" s="316"/>
      <c r="BAI11" s="316"/>
      <c r="BAJ11" s="316"/>
      <c r="BAK11" s="316"/>
      <c r="BAL11" s="316"/>
      <c r="BAM11" s="316"/>
      <c r="BAN11" s="316"/>
      <c r="BAO11" s="316"/>
      <c r="BAP11" s="316"/>
      <c r="BAQ11" s="316"/>
      <c r="BAR11" s="316"/>
      <c r="BAS11" s="316"/>
      <c r="BAT11" s="316"/>
      <c r="BAU11" s="316"/>
      <c r="BAV11" s="316"/>
      <c r="BAW11" s="316"/>
      <c r="BAX11" s="316"/>
      <c r="BAY11" s="316"/>
      <c r="BAZ11" s="316"/>
      <c r="BBA11" s="316"/>
      <c r="BBB11" s="316"/>
      <c r="BBC11" s="316"/>
      <c r="BBD11" s="316"/>
      <c r="BBE11" s="316"/>
      <c r="BBF11" s="128"/>
      <c r="BBG11" s="316"/>
      <c r="BBH11" s="316"/>
      <c r="BBI11" s="316"/>
      <c r="BBJ11" s="316"/>
      <c r="BBK11" s="316"/>
      <c r="BBL11" s="316"/>
      <c r="BBM11" s="316"/>
      <c r="BBN11" s="316"/>
      <c r="BBO11" s="316"/>
      <c r="BBP11" s="316"/>
      <c r="BBQ11" s="316"/>
      <c r="BBR11" s="316"/>
      <c r="BBS11" s="316"/>
      <c r="BBT11" s="316"/>
      <c r="BBU11" s="316"/>
      <c r="BBV11" s="316"/>
      <c r="BBW11" s="316"/>
      <c r="BBX11" s="316"/>
      <c r="BBY11" s="316"/>
      <c r="BBZ11" s="316"/>
      <c r="BCA11" s="316"/>
      <c r="BCB11" s="316"/>
      <c r="BCC11" s="316"/>
      <c r="BCD11" s="316"/>
      <c r="BCE11" s="316"/>
      <c r="BCF11" s="316"/>
      <c r="BCG11" s="316"/>
      <c r="BCH11" s="316"/>
      <c r="BCI11" s="316"/>
      <c r="BCJ11" s="316"/>
      <c r="BCK11" s="316"/>
      <c r="BCL11" s="316"/>
      <c r="BCM11" s="316"/>
      <c r="BCN11" s="316"/>
      <c r="BCO11" s="316"/>
      <c r="BCP11" s="316"/>
      <c r="BCQ11" s="316"/>
      <c r="BCR11" s="316"/>
      <c r="BCS11" s="316"/>
      <c r="BCT11" s="316"/>
      <c r="BCU11" s="316"/>
      <c r="BCV11" s="316"/>
      <c r="BCW11" s="316"/>
      <c r="BCX11" s="316"/>
      <c r="BCY11" s="316"/>
      <c r="BCZ11" s="316"/>
      <c r="BDA11" s="316"/>
      <c r="BDB11" s="316"/>
      <c r="BDC11" s="316"/>
      <c r="BDD11" s="128"/>
      <c r="BDE11" s="316"/>
      <c r="BDF11" s="316"/>
      <c r="BDG11" s="316"/>
      <c r="BDH11" s="316"/>
      <c r="BDI11" s="316"/>
      <c r="BDJ11" s="316"/>
      <c r="BDK11" s="316"/>
      <c r="BDL11" s="316"/>
      <c r="BDM11" s="316"/>
      <c r="BDN11" s="316"/>
      <c r="BDO11" s="316"/>
      <c r="BDP11" s="316"/>
      <c r="BDQ11" s="316"/>
      <c r="BDR11" s="316"/>
      <c r="BDS11" s="316"/>
      <c r="BDT11" s="316"/>
      <c r="BDU11" s="316"/>
      <c r="BDV11" s="316"/>
      <c r="BDW11" s="316"/>
      <c r="BDX11" s="316"/>
      <c r="BDY11" s="316"/>
      <c r="BDZ11" s="316"/>
      <c r="BEA11" s="316"/>
      <c r="BEB11" s="316"/>
      <c r="BEC11" s="316"/>
      <c r="BED11" s="316"/>
      <c r="BEE11" s="316"/>
      <c r="BEF11" s="316"/>
      <c r="BEG11" s="316"/>
      <c r="BEH11" s="316"/>
      <c r="BEI11" s="316"/>
      <c r="BEJ11" s="316"/>
      <c r="BEK11" s="316"/>
      <c r="BEL11" s="316"/>
      <c r="BEM11" s="316"/>
      <c r="BEN11" s="316"/>
      <c r="BEO11" s="316"/>
      <c r="BEP11" s="316"/>
      <c r="BEQ11" s="316"/>
      <c r="BER11" s="316"/>
      <c r="BES11" s="316"/>
      <c r="BET11" s="316"/>
      <c r="BEU11" s="316"/>
      <c r="BEV11" s="316"/>
      <c r="BEW11" s="316"/>
      <c r="BEX11" s="316"/>
      <c r="BEY11" s="316"/>
      <c r="BEZ11" s="316"/>
      <c r="BFA11" s="316"/>
      <c r="BFB11" s="128"/>
      <c r="BFC11" s="316"/>
      <c r="BFD11" s="316"/>
      <c r="BFE11" s="316"/>
      <c r="BFF11" s="316"/>
      <c r="BFG11" s="316"/>
      <c r="BFH11" s="316"/>
      <c r="BFI11" s="316"/>
      <c r="BFJ11" s="316"/>
      <c r="BFK11" s="316"/>
      <c r="BFL11" s="316"/>
      <c r="BFM11" s="316"/>
      <c r="BFN11" s="316"/>
      <c r="BFO11" s="316"/>
      <c r="BFP11" s="316"/>
      <c r="BFQ11" s="316"/>
      <c r="BFR11" s="316"/>
      <c r="BFS11" s="316"/>
      <c r="BFT11" s="316"/>
      <c r="BFU11" s="316"/>
      <c r="BFV11" s="316"/>
      <c r="BFW11" s="316"/>
      <c r="BFX11" s="316"/>
      <c r="BFY11" s="316"/>
      <c r="BFZ11" s="316"/>
      <c r="BGA11" s="316"/>
      <c r="BGB11" s="316"/>
      <c r="BGC11" s="316"/>
      <c r="BGD11" s="316"/>
      <c r="BGE11" s="316"/>
      <c r="BGF11" s="316"/>
      <c r="BGG11" s="316"/>
      <c r="BGH11" s="316"/>
      <c r="BGI11" s="316"/>
      <c r="BGJ11" s="316"/>
      <c r="BGK11" s="316"/>
      <c r="BGL11" s="316"/>
      <c r="BGM11" s="316"/>
      <c r="BGN11" s="316"/>
      <c r="BGO11" s="316"/>
      <c r="BGP11" s="316"/>
      <c r="BGQ11" s="316"/>
      <c r="BGR11" s="316"/>
      <c r="BGS11" s="316"/>
      <c r="BGT11" s="316"/>
      <c r="BGU11" s="316"/>
      <c r="BGV11" s="316"/>
      <c r="BGW11" s="316"/>
      <c r="BGX11" s="316"/>
      <c r="BGY11" s="316"/>
      <c r="BGZ11" s="128"/>
      <c r="BHA11" s="316"/>
      <c r="BHB11" s="316"/>
      <c r="BHC11" s="316"/>
      <c r="BHD11" s="316"/>
      <c r="BHE11" s="316"/>
      <c r="BHF11" s="316"/>
      <c r="BHG11" s="316"/>
      <c r="BHH11" s="316"/>
      <c r="BHI11" s="316"/>
      <c r="BHJ11" s="316"/>
      <c r="BHK11" s="316"/>
      <c r="BHL11" s="316"/>
      <c r="BHM11" s="316"/>
      <c r="BHN11" s="316"/>
      <c r="BHO11" s="316"/>
      <c r="BHP11" s="316"/>
      <c r="BHQ11" s="316"/>
      <c r="BHR11" s="316"/>
      <c r="BHS11" s="316"/>
      <c r="BHT11" s="316"/>
      <c r="BHU11" s="316"/>
      <c r="BHV11" s="316"/>
      <c r="BHW11" s="316"/>
      <c r="BHX11" s="316"/>
      <c r="BHY11" s="316"/>
      <c r="BHZ11" s="316"/>
      <c r="BIA11" s="316"/>
      <c r="BIB11" s="316"/>
      <c r="BIC11" s="316"/>
      <c r="BID11" s="316"/>
      <c r="BIE11" s="316"/>
      <c r="BIF11" s="316"/>
      <c r="BIG11" s="316"/>
      <c r="BIH11" s="316"/>
      <c r="BII11" s="316"/>
      <c r="BIJ11" s="316"/>
      <c r="BIK11" s="316"/>
      <c r="BIL11" s="316"/>
      <c r="BIM11" s="316"/>
      <c r="BIN11" s="316"/>
      <c r="BIO11" s="316"/>
      <c r="BIP11" s="316"/>
      <c r="BIQ11" s="316"/>
      <c r="BIR11" s="316"/>
      <c r="BIS11" s="316"/>
      <c r="BIT11" s="316"/>
      <c r="BIU11" s="316"/>
      <c r="BIV11" s="316"/>
      <c r="BIW11" s="316"/>
      <c r="BIX11" s="128"/>
      <c r="BIY11" s="316"/>
      <c r="BIZ11" s="316"/>
      <c r="BJA11" s="316"/>
      <c r="BJB11" s="316"/>
      <c r="BJC11" s="316"/>
      <c r="BJD11" s="316"/>
      <c r="BJE11" s="316"/>
      <c r="BJF11" s="316"/>
      <c r="BJG11" s="316"/>
      <c r="BJH11" s="316"/>
      <c r="BJI11" s="316"/>
      <c r="BJJ11" s="316"/>
      <c r="BJK11" s="316"/>
      <c r="BJL11" s="316"/>
      <c r="BJM11" s="316"/>
      <c r="BJN11" s="316"/>
      <c r="BJO11" s="316"/>
      <c r="BJP11" s="316"/>
      <c r="BJQ11" s="316"/>
      <c r="BJR11" s="316"/>
      <c r="BJS11" s="316"/>
      <c r="BJT11" s="316"/>
      <c r="BJU11" s="316"/>
      <c r="BJV11" s="316"/>
      <c r="BJW11" s="316"/>
      <c r="BJX11" s="316"/>
      <c r="BJY11" s="316"/>
      <c r="BJZ11" s="316"/>
      <c r="BKA11" s="316"/>
      <c r="BKB11" s="316"/>
      <c r="BKC11" s="316"/>
      <c r="BKD11" s="316"/>
      <c r="BKE11" s="316"/>
      <c r="BKF11" s="316"/>
      <c r="BKG11" s="316"/>
      <c r="BKH11" s="316"/>
      <c r="BKI11" s="316"/>
      <c r="BKJ11" s="316"/>
      <c r="BKK11" s="316"/>
      <c r="BKL11" s="316"/>
      <c r="BKM11" s="316"/>
      <c r="BKN11" s="316"/>
      <c r="BKO11" s="316"/>
      <c r="BKP11" s="316"/>
      <c r="BKQ11" s="316"/>
      <c r="BKR11" s="316"/>
      <c r="BKS11" s="316"/>
      <c r="BKT11" s="316"/>
      <c r="BKU11" s="316"/>
      <c r="BKV11" s="128"/>
      <c r="BKW11" s="316"/>
      <c r="BKX11" s="316"/>
      <c r="BKY11" s="316"/>
      <c r="BKZ11" s="316"/>
      <c r="BLA11" s="316"/>
      <c r="BLB11" s="316"/>
      <c r="BLC11" s="316"/>
      <c r="BLD11" s="316"/>
      <c r="BLE11" s="316"/>
      <c r="BLF11" s="316"/>
      <c r="BLG11" s="316"/>
      <c r="BLH11" s="316"/>
      <c r="BLI11" s="316"/>
      <c r="BLJ11" s="316"/>
      <c r="BLK11" s="316"/>
      <c r="BLL11" s="316"/>
      <c r="BLM11" s="316"/>
      <c r="BLN11" s="316"/>
      <c r="BLO11" s="316"/>
      <c r="BLP11" s="316"/>
      <c r="BLQ11" s="316"/>
      <c r="BLR11" s="316"/>
      <c r="BLS11" s="316"/>
      <c r="BLT11" s="316"/>
      <c r="BLU11" s="316"/>
      <c r="BLV11" s="316"/>
      <c r="BLW11" s="316"/>
      <c r="BLX11" s="316"/>
      <c r="BLY11" s="316"/>
      <c r="BLZ11" s="316"/>
      <c r="BMA11" s="316"/>
      <c r="BMB11" s="316"/>
      <c r="BMC11" s="316"/>
      <c r="BMD11" s="316"/>
      <c r="BME11" s="316"/>
      <c r="BMF11" s="316"/>
      <c r="BMG11" s="316"/>
      <c r="BMH11" s="316"/>
      <c r="BMI11" s="316"/>
      <c r="BMJ11" s="316"/>
      <c r="BMK11" s="316"/>
      <c r="BML11" s="316"/>
      <c r="BMM11" s="316"/>
      <c r="BMN11" s="316"/>
      <c r="BMO11" s="316"/>
      <c r="BMP11" s="316"/>
      <c r="BMQ11" s="316"/>
      <c r="BMR11" s="316"/>
      <c r="BMS11" s="316"/>
      <c r="BMT11" s="128"/>
      <c r="BMU11" s="316"/>
      <c r="BMV11" s="316"/>
      <c r="BMW11" s="316"/>
      <c r="BMX11" s="316"/>
      <c r="BMY11" s="316"/>
      <c r="BMZ11" s="316"/>
      <c r="BNA11" s="316"/>
      <c r="BNB11" s="316"/>
      <c r="BNC11" s="316"/>
      <c r="BND11" s="316"/>
      <c r="BNE11" s="316"/>
      <c r="BNF11" s="316"/>
      <c r="BNG11" s="316"/>
      <c r="BNH11" s="316"/>
      <c r="BNI11" s="316"/>
      <c r="BNJ11" s="316"/>
      <c r="BNK11" s="316"/>
      <c r="BNL11" s="316"/>
      <c r="BNM11" s="316"/>
      <c r="BNN11" s="316"/>
      <c r="BNO11" s="316"/>
      <c r="BNP11" s="316"/>
      <c r="BNQ11" s="316"/>
      <c r="BNR11" s="316"/>
      <c r="BNS11" s="316"/>
      <c r="BNT11" s="316"/>
      <c r="BNU11" s="316"/>
      <c r="BNV11" s="316"/>
      <c r="BNW11" s="316"/>
      <c r="BNX11" s="316"/>
      <c r="BNY11" s="316"/>
      <c r="BNZ11" s="316"/>
      <c r="BOA11" s="316"/>
      <c r="BOB11" s="316"/>
      <c r="BOC11" s="316"/>
      <c r="BOD11" s="316"/>
      <c r="BOE11" s="316"/>
      <c r="BOF11" s="316"/>
      <c r="BOG11" s="316"/>
      <c r="BOH11" s="316"/>
      <c r="BOI11" s="316"/>
      <c r="BOJ11" s="316"/>
      <c r="BOK11" s="316"/>
      <c r="BOL11" s="316"/>
      <c r="BOM11" s="316"/>
      <c r="BON11" s="316"/>
      <c r="BOO11" s="316"/>
      <c r="BOP11" s="316"/>
      <c r="BOQ11" s="316"/>
      <c r="BOR11" s="128"/>
      <c r="BOS11" s="316"/>
      <c r="BOT11" s="316"/>
      <c r="BOU11" s="316"/>
      <c r="BOV11" s="316"/>
      <c r="BOW11" s="316"/>
      <c r="BOX11" s="316"/>
      <c r="BOY11" s="316"/>
      <c r="BOZ11" s="316"/>
      <c r="BPA11" s="316"/>
      <c r="BPB11" s="316"/>
      <c r="BPC11" s="316"/>
      <c r="BPD11" s="316"/>
      <c r="BPE11" s="316"/>
      <c r="BPF11" s="316"/>
      <c r="BPG11" s="316"/>
      <c r="BPH11" s="316"/>
      <c r="BPI11" s="316"/>
      <c r="BPJ11" s="316"/>
      <c r="BPK11" s="316"/>
      <c r="BPL11" s="316"/>
      <c r="BPM11" s="316"/>
      <c r="BPN11" s="316"/>
      <c r="BPO11" s="316"/>
      <c r="BPP11" s="316"/>
      <c r="BPQ11" s="316"/>
      <c r="BPR11" s="316"/>
      <c r="BPS11" s="316"/>
      <c r="BPT11" s="316"/>
      <c r="BPU11" s="316"/>
      <c r="BPV11" s="316"/>
      <c r="BPW11" s="316"/>
      <c r="BPX11" s="316"/>
      <c r="BPY11" s="316"/>
      <c r="BPZ11" s="316"/>
      <c r="BQA11" s="316"/>
      <c r="BQB11" s="316"/>
      <c r="BQC11" s="316"/>
      <c r="BQD11" s="316"/>
      <c r="BQE11" s="316"/>
      <c r="BQF11" s="316"/>
      <c r="BQG11" s="316"/>
      <c r="BQH11" s="316"/>
      <c r="BQI11" s="316"/>
      <c r="BQJ11" s="316"/>
      <c r="BQK11" s="316"/>
      <c r="BQL11" s="316"/>
      <c r="BQM11" s="316"/>
      <c r="BQN11" s="316"/>
      <c r="BQO11" s="316"/>
      <c r="BQP11" s="128"/>
      <c r="BQQ11" s="316"/>
      <c r="BQR11" s="316"/>
      <c r="BQS11" s="316"/>
      <c r="BQT11" s="316"/>
      <c r="BQU11" s="316"/>
      <c r="BQV11" s="316"/>
      <c r="BQW11" s="316"/>
      <c r="BQX11" s="316"/>
      <c r="BQY11" s="316"/>
      <c r="BQZ11" s="316"/>
      <c r="BRA11" s="316"/>
      <c r="BRB11" s="316"/>
      <c r="BRC11" s="316"/>
      <c r="BRD11" s="316"/>
      <c r="BRE11" s="316"/>
      <c r="BRF11" s="316"/>
      <c r="BRG11" s="316"/>
      <c r="BRH11" s="316"/>
      <c r="BRI11" s="316"/>
      <c r="BRJ11" s="316"/>
      <c r="BRK11" s="316"/>
      <c r="BRL11" s="316"/>
      <c r="BRM11" s="316"/>
      <c r="BRN11" s="316"/>
      <c r="BRO11" s="316"/>
      <c r="BRP11" s="316"/>
      <c r="BRQ11" s="316"/>
      <c r="BRR11" s="316"/>
      <c r="BRS11" s="316"/>
      <c r="BRT11" s="316"/>
      <c r="BRU11" s="316"/>
      <c r="BRV11" s="316"/>
      <c r="BRW11" s="316"/>
      <c r="BRX11" s="316"/>
      <c r="BRY11" s="316"/>
      <c r="BRZ11" s="316"/>
      <c r="BSA11" s="316"/>
      <c r="BSB11" s="316"/>
      <c r="BSC11" s="316"/>
      <c r="BSD11" s="316"/>
      <c r="BSE11" s="316"/>
      <c r="BSF11" s="316"/>
      <c r="BSG11" s="316"/>
      <c r="BSH11" s="316"/>
      <c r="BSI11" s="316"/>
      <c r="BSJ11" s="316"/>
      <c r="BSK11" s="316"/>
      <c r="BSL11" s="316"/>
      <c r="BSM11" s="316"/>
      <c r="BSN11" s="128"/>
      <c r="BSO11" s="316"/>
      <c r="BSP11" s="316"/>
      <c r="BSQ11" s="316"/>
      <c r="BSR11" s="316"/>
      <c r="BSS11" s="316"/>
      <c r="BST11" s="316"/>
      <c r="BSU11" s="316"/>
      <c r="BSV11" s="316"/>
      <c r="BSW11" s="316"/>
      <c r="BSX11" s="316"/>
      <c r="BSY11" s="316"/>
      <c r="BSZ11" s="316"/>
      <c r="BTA11" s="316"/>
      <c r="BTB11" s="316"/>
      <c r="BTC11" s="316"/>
      <c r="BTD11" s="316"/>
      <c r="BTE11" s="316"/>
      <c r="BTF11" s="316"/>
      <c r="BTG11" s="316"/>
      <c r="BTH11" s="316"/>
      <c r="BTI11" s="316"/>
      <c r="BTJ11" s="316"/>
      <c r="BTK11" s="316"/>
      <c r="BTL11" s="316"/>
      <c r="BTM11" s="316"/>
      <c r="BTN11" s="316"/>
      <c r="BTO11" s="316"/>
      <c r="BTP11" s="316"/>
      <c r="BTQ11" s="316"/>
      <c r="BTR11" s="316"/>
      <c r="BTS11" s="316"/>
      <c r="BTT11" s="316"/>
      <c r="BTU11" s="316"/>
      <c r="BTV11" s="316"/>
      <c r="BTW11" s="316"/>
      <c r="BTX11" s="316"/>
      <c r="BTY11" s="316"/>
      <c r="BTZ11" s="316"/>
      <c r="BUA11" s="316"/>
      <c r="BUB11" s="316"/>
      <c r="BUC11" s="316"/>
      <c r="BUD11" s="316"/>
      <c r="BUE11" s="316"/>
      <c r="BUF11" s="316"/>
      <c r="BUG11" s="316"/>
      <c r="BUH11" s="316"/>
      <c r="BUI11" s="316"/>
      <c r="BUJ11" s="316"/>
      <c r="BUK11" s="316"/>
      <c r="BUL11" s="128"/>
      <c r="BUM11" s="316"/>
      <c r="BUN11" s="316"/>
      <c r="BUO11" s="316"/>
      <c r="BUP11" s="316"/>
      <c r="BUQ11" s="316"/>
      <c r="BUR11" s="316"/>
      <c r="BUS11" s="316"/>
      <c r="BUT11" s="316"/>
      <c r="BUU11" s="316"/>
      <c r="BUV11" s="316"/>
      <c r="BUW11" s="316"/>
      <c r="BUX11" s="316"/>
      <c r="BUY11" s="316"/>
      <c r="BUZ11" s="316"/>
      <c r="BVA11" s="316"/>
      <c r="BVB11" s="316"/>
      <c r="BVC11" s="316"/>
      <c r="BVD11" s="316"/>
      <c r="BVE11" s="316"/>
      <c r="BVF11" s="316"/>
      <c r="BVG11" s="316"/>
      <c r="BVH11" s="316"/>
      <c r="BVI11" s="316"/>
      <c r="BVJ11" s="316"/>
      <c r="BVK11" s="316"/>
      <c r="BVL11" s="316"/>
      <c r="BVM11" s="316"/>
      <c r="BVN11" s="316"/>
      <c r="BVO11" s="316"/>
      <c r="BVP11" s="316"/>
      <c r="BVQ11" s="316"/>
      <c r="BVR11" s="316"/>
      <c r="BVS11" s="316"/>
      <c r="BVT11" s="316"/>
      <c r="BVU11" s="316"/>
      <c r="BVV11" s="316"/>
      <c r="BVW11" s="316"/>
      <c r="BVX11" s="316"/>
      <c r="BVY11" s="316"/>
      <c r="BVZ11" s="316"/>
      <c r="BWA11" s="316"/>
      <c r="BWB11" s="316"/>
      <c r="BWC11" s="316"/>
      <c r="BWD11" s="316"/>
      <c r="BWE11" s="316"/>
      <c r="BWF11" s="316"/>
      <c r="BWG11" s="316"/>
      <c r="BWH11" s="316"/>
      <c r="BWI11" s="316"/>
      <c r="BWJ11" s="128"/>
      <c r="BWK11" s="316"/>
      <c r="BWL11" s="316"/>
      <c r="BWM11" s="316"/>
      <c r="BWN11" s="316"/>
      <c r="BWO11" s="316"/>
      <c r="BWP11" s="316"/>
      <c r="BWQ11" s="316"/>
      <c r="BWR11" s="316"/>
      <c r="BWS11" s="316"/>
      <c r="BWT11" s="316"/>
      <c r="BWU11" s="316"/>
      <c r="BWV11" s="316"/>
      <c r="BWW11" s="316"/>
      <c r="BWX11" s="316"/>
      <c r="BWY11" s="316"/>
      <c r="BWZ11" s="316"/>
      <c r="BXA11" s="316"/>
      <c r="BXB11" s="316"/>
      <c r="BXC11" s="316"/>
      <c r="BXD11" s="316"/>
      <c r="BXE11" s="316"/>
      <c r="BXF11" s="316"/>
      <c r="BXG11" s="316"/>
      <c r="BXH11" s="316"/>
      <c r="BXI11" s="316"/>
      <c r="BXJ11" s="316"/>
      <c r="BXK11" s="316"/>
      <c r="BXL11" s="316"/>
      <c r="BXM11" s="316"/>
      <c r="BXN11" s="316"/>
      <c r="BXO11" s="316"/>
      <c r="BXP11" s="316"/>
      <c r="BXQ11" s="316"/>
      <c r="BXR11" s="316"/>
      <c r="BXS11" s="316"/>
      <c r="BXT11" s="316"/>
      <c r="BXU11" s="316"/>
      <c r="BXV11" s="316"/>
      <c r="BXW11" s="316"/>
      <c r="BXX11" s="316"/>
      <c r="BXY11" s="316"/>
      <c r="BXZ11" s="316"/>
      <c r="BYA11" s="316"/>
      <c r="BYB11" s="316"/>
      <c r="BYC11" s="316"/>
      <c r="BYD11" s="316"/>
      <c r="BYE11" s="316"/>
      <c r="BYF11" s="316"/>
      <c r="BYG11" s="316"/>
      <c r="BYH11" s="2"/>
      <c r="BYI11" s="2"/>
      <c r="BYJ11" s="2"/>
      <c r="BYK11" s="2"/>
    </row>
    <row r="12" spans="1:2013" x14ac:dyDescent="0.35">
      <c r="A12" s="99"/>
      <c r="B12" s="295"/>
      <c r="C12" s="31" t="s">
        <v>83</v>
      </c>
      <c r="D12" s="99" t="s">
        <v>84</v>
      </c>
      <c r="E12" s="99"/>
      <c r="F12" s="324"/>
      <c r="G12" s="100"/>
      <c r="H12" s="325"/>
      <c r="I12" s="323"/>
      <c r="J12" s="128"/>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128"/>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c r="DF12" s="128"/>
      <c r="DG12" s="316"/>
      <c r="DH12" s="316"/>
      <c r="DI12" s="316"/>
      <c r="DJ12" s="316"/>
      <c r="DK12" s="316"/>
      <c r="DL12" s="316"/>
      <c r="DM12" s="316"/>
      <c r="DN12" s="316"/>
      <c r="DO12" s="316"/>
      <c r="DP12" s="316"/>
      <c r="DQ12" s="316"/>
      <c r="DR12" s="316"/>
      <c r="DS12" s="316"/>
      <c r="DT12" s="316"/>
      <c r="DU12" s="316"/>
      <c r="DV12" s="316"/>
      <c r="DW12" s="316"/>
      <c r="DX12" s="316"/>
      <c r="DY12" s="316"/>
      <c r="DZ12" s="316"/>
      <c r="EA12" s="316"/>
      <c r="EB12" s="316"/>
      <c r="EC12" s="316"/>
      <c r="ED12" s="316"/>
      <c r="EE12" s="316"/>
      <c r="EF12" s="316"/>
      <c r="EG12" s="316"/>
      <c r="EH12" s="316"/>
      <c r="EI12" s="316"/>
      <c r="EJ12" s="316"/>
      <c r="EK12" s="316"/>
      <c r="EL12" s="316"/>
      <c r="EM12" s="316"/>
      <c r="EN12" s="316"/>
      <c r="EO12" s="316"/>
      <c r="EP12" s="316"/>
      <c r="EQ12" s="316"/>
      <c r="ER12" s="316"/>
      <c r="ES12" s="316"/>
      <c r="ET12" s="316"/>
      <c r="EU12" s="316"/>
      <c r="EV12" s="316"/>
      <c r="EW12" s="316"/>
      <c r="EX12" s="316"/>
      <c r="EY12" s="316"/>
      <c r="EZ12" s="316"/>
      <c r="FA12" s="316"/>
      <c r="FB12" s="316"/>
      <c r="FC12" s="316"/>
      <c r="FD12" s="128"/>
      <c r="FE12" s="316"/>
      <c r="FF12" s="316"/>
      <c r="FG12" s="316"/>
      <c r="FH12" s="316"/>
      <c r="FI12" s="316"/>
      <c r="FJ12" s="316"/>
      <c r="FK12" s="316"/>
      <c r="FL12" s="316"/>
      <c r="FM12" s="316"/>
      <c r="FN12" s="316"/>
      <c r="FO12" s="316"/>
      <c r="FP12" s="316"/>
      <c r="FQ12" s="316"/>
      <c r="FR12" s="316"/>
      <c r="FS12" s="316"/>
      <c r="FT12" s="316"/>
      <c r="FU12" s="316"/>
      <c r="FV12" s="316"/>
      <c r="FW12" s="316"/>
      <c r="FX12" s="316"/>
      <c r="FY12" s="316"/>
      <c r="FZ12" s="316"/>
      <c r="GA12" s="316"/>
      <c r="GB12" s="316"/>
      <c r="GC12" s="316"/>
      <c r="GD12" s="316"/>
      <c r="GE12" s="316"/>
      <c r="GF12" s="316"/>
      <c r="GG12" s="316"/>
      <c r="GH12" s="316"/>
      <c r="GI12" s="316"/>
      <c r="GJ12" s="316"/>
      <c r="GK12" s="316"/>
      <c r="GL12" s="316"/>
      <c r="GM12" s="316"/>
      <c r="GN12" s="316"/>
      <c r="GO12" s="316"/>
      <c r="GP12" s="316"/>
      <c r="GQ12" s="316"/>
      <c r="GR12" s="316"/>
      <c r="GS12" s="316"/>
      <c r="GT12" s="316"/>
      <c r="GU12" s="316"/>
      <c r="GV12" s="316"/>
      <c r="GW12" s="316"/>
      <c r="GX12" s="316"/>
      <c r="GY12" s="316"/>
      <c r="GZ12" s="316"/>
      <c r="HA12" s="316"/>
      <c r="HB12" s="128"/>
      <c r="HC12" s="316"/>
      <c r="HD12" s="316"/>
      <c r="HE12" s="316"/>
      <c r="HF12" s="316"/>
      <c r="HG12" s="316"/>
      <c r="HH12" s="316"/>
      <c r="HI12" s="316"/>
      <c r="HJ12" s="316"/>
      <c r="HK12" s="316"/>
      <c r="HL12" s="316"/>
      <c r="HM12" s="316"/>
      <c r="HN12" s="316"/>
      <c r="HO12" s="316"/>
      <c r="HP12" s="316"/>
      <c r="HQ12" s="316"/>
      <c r="HR12" s="316"/>
      <c r="HS12" s="316"/>
      <c r="HT12" s="316"/>
      <c r="HU12" s="316"/>
      <c r="HV12" s="316"/>
      <c r="HW12" s="316"/>
      <c r="HX12" s="316"/>
      <c r="HY12" s="316"/>
      <c r="HZ12" s="316"/>
      <c r="IA12" s="316"/>
      <c r="IB12" s="316"/>
      <c r="IC12" s="316"/>
      <c r="ID12" s="316"/>
      <c r="IE12" s="316"/>
      <c r="IF12" s="316"/>
      <c r="IG12" s="316"/>
      <c r="IH12" s="316"/>
      <c r="II12" s="316"/>
      <c r="IJ12" s="316"/>
      <c r="IK12" s="316"/>
      <c r="IL12" s="316"/>
      <c r="IM12" s="316"/>
      <c r="IN12" s="316"/>
      <c r="IO12" s="316"/>
      <c r="IP12" s="316"/>
      <c r="IQ12" s="316"/>
      <c r="IR12" s="316"/>
      <c r="IS12" s="316"/>
      <c r="IT12" s="316"/>
      <c r="IU12" s="316"/>
      <c r="IV12" s="316"/>
      <c r="IW12" s="316"/>
      <c r="IX12" s="316"/>
      <c r="IY12" s="316"/>
      <c r="IZ12" s="128"/>
      <c r="JA12" s="316"/>
      <c r="JB12" s="316"/>
      <c r="JC12" s="316"/>
      <c r="JD12" s="316"/>
      <c r="JE12" s="316"/>
      <c r="JF12" s="316"/>
      <c r="JG12" s="316"/>
      <c r="JH12" s="316"/>
      <c r="JI12" s="316"/>
      <c r="JJ12" s="316"/>
      <c r="JK12" s="316"/>
      <c r="JL12" s="316"/>
      <c r="JM12" s="316"/>
      <c r="JN12" s="316"/>
      <c r="JO12" s="316"/>
      <c r="JP12" s="316"/>
      <c r="JQ12" s="316"/>
      <c r="JR12" s="316"/>
      <c r="JS12" s="316"/>
      <c r="JT12" s="316"/>
      <c r="JU12" s="316"/>
      <c r="JV12" s="316"/>
      <c r="JW12" s="316"/>
      <c r="JX12" s="316"/>
      <c r="JY12" s="316"/>
      <c r="JZ12" s="316"/>
      <c r="KA12" s="316"/>
      <c r="KB12" s="316"/>
      <c r="KC12" s="316"/>
      <c r="KD12" s="316"/>
      <c r="KE12" s="316"/>
      <c r="KF12" s="316"/>
      <c r="KG12" s="316"/>
      <c r="KH12" s="316"/>
      <c r="KI12" s="316"/>
      <c r="KJ12" s="316"/>
      <c r="KK12" s="316"/>
      <c r="KL12" s="316"/>
      <c r="KM12" s="316"/>
      <c r="KN12" s="316"/>
      <c r="KO12" s="316"/>
      <c r="KP12" s="316"/>
      <c r="KQ12" s="316"/>
      <c r="KR12" s="316"/>
      <c r="KS12" s="316"/>
      <c r="KT12" s="316"/>
      <c r="KU12" s="316"/>
      <c r="KV12" s="316"/>
      <c r="KW12" s="316"/>
      <c r="KX12" s="128"/>
      <c r="KY12" s="316"/>
      <c r="KZ12" s="316"/>
      <c r="LA12" s="316"/>
      <c r="LB12" s="316"/>
      <c r="LC12" s="316"/>
      <c r="LD12" s="316"/>
      <c r="LE12" s="316"/>
      <c r="LF12" s="316"/>
      <c r="LG12" s="316"/>
      <c r="LH12" s="316"/>
      <c r="LI12" s="316"/>
      <c r="LJ12" s="316"/>
      <c r="LK12" s="316"/>
      <c r="LL12" s="316"/>
      <c r="LM12" s="316"/>
      <c r="LN12" s="316"/>
      <c r="LO12" s="316"/>
      <c r="LP12" s="316"/>
      <c r="LQ12" s="316"/>
      <c r="LR12" s="316"/>
      <c r="LS12" s="316"/>
      <c r="LT12" s="316"/>
      <c r="LU12" s="316"/>
      <c r="LV12" s="316"/>
      <c r="LW12" s="316"/>
      <c r="LX12" s="316"/>
      <c r="LY12" s="316"/>
      <c r="LZ12" s="316"/>
      <c r="MA12" s="316"/>
      <c r="MB12" s="316"/>
      <c r="MC12" s="316"/>
      <c r="MD12" s="316"/>
      <c r="ME12" s="316"/>
      <c r="MF12" s="316"/>
      <c r="MG12" s="316"/>
      <c r="MH12" s="316"/>
      <c r="MI12" s="316"/>
      <c r="MJ12" s="316"/>
      <c r="MK12" s="316"/>
      <c r="ML12" s="316"/>
      <c r="MM12" s="316"/>
      <c r="MN12" s="316"/>
      <c r="MO12" s="316"/>
      <c r="MP12" s="316"/>
      <c r="MQ12" s="316"/>
      <c r="MR12" s="316"/>
      <c r="MS12" s="316"/>
      <c r="MT12" s="316"/>
      <c r="MU12" s="316"/>
      <c r="MV12" s="128"/>
      <c r="MW12" s="316"/>
      <c r="MX12" s="316"/>
      <c r="MY12" s="316"/>
      <c r="MZ12" s="316"/>
      <c r="NA12" s="316"/>
      <c r="NB12" s="316"/>
      <c r="NC12" s="316"/>
      <c r="ND12" s="316"/>
      <c r="NE12" s="316"/>
      <c r="NF12" s="316"/>
      <c r="NG12" s="316"/>
      <c r="NH12" s="316"/>
      <c r="NI12" s="316"/>
      <c r="NJ12" s="316"/>
      <c r="NK12" s="316"/>
      <c r="NL12" s="316"/>
      <c r="NM12" s="316"/>
      <c r="NN12" s="316"/>
      <c r="NO12" s="316"/>
      <c r="NP12" s="316"/>
      <c r="NQ12" s="316"/>
      <c r="NR12" s="316"/>
      <c r="NS12" s="316"/>
      <c r="NT12" s="316"/>
      <c r="NU12" s="316"/>
      <c r="NV12" s="316"/>
      <c r="NW12" s="316"/>
      <c r="NX12" s="316"/>
      <c r="NY12" s="316"/>
      <c r="NZ12" s="316"/>
      <c r="OA12" s="316"/>
      <c r="OB12" s="316"/>
      <c r="OC12" s="316"/>
      <c r="OD12" s="316"/>
      <c r="OE12" s="316"/>
      <c r="OF12" s="316"/>
      <c r="OG12" s="316"/>
      <c r="OH12" s="316"/>
      <c r="OI12" s="316"/>
      <c r="OJ12" s="316"/>
      <c r="OK12" s="316"/>
      <c r="OL12" s="316"/>
      <c r="OM12" s="316"/>
      <c r="ON12" s="316"/>
      <c r="OO12" s="316"/>
      <c r="OP12" s="316"/>
      <c r="OQ12" s="316"/>
      <c r="OR12" s="316"/>
      <c r="OS12" s="316"/>
      <c r="OT12" s="128"/>
      <c r="OU12" s="316"/>
      <c r="OV12" s="316"/>
      <c r="OW12" s="316"/>
      <c r="OX12" s="316"/>
      <c r="OY12" s="316"/>
      <c r="OZ12" s="316"/>
      <c r="PA12" s="316"/>
      <c r="PB12" s="316"/>
      <c r="PC12" s="316"/>
      <c r="PD12" s="316"/>
      <c r="PE12" s="316"/>
      <c r="PF12" s="316"/>
      <c r="PG12" s="316"/>
      <c r="PH12" s="316"/>
      <c r="PI12" s="316"/>
      <c r="PJ12" s="316"/>
      <c r="PK12" s="316"/>
      <c r="PL12" s="316"/>
      <c r="PM12" s="316"/>
      <c r="PN12" s="316"/>
      <c r="PO12" s="316"/>
      <c r="PP12" s="316"/>
      <c r="PQ12" s="316"/>
      <c r="PR12" s="316"/>
      <c r="PS12" s="316"/>
      <c r="PT12" s="316"/>
      <c r="PU12" s="316"/>
      <c r="PV12" s="316"/>
      <c r="PW12" s="316"/>
      <c r="PX12" s="316"/>
      <c r="PY12" s="316"/>
      <c r="PZ12" s="316"/>
      <c r="QA12" s="316"/>
      <c r="QB12" s="316"/>
      <c r="QC12" s="316"/>
      <c r="QD12" s="316"/>
      <c r="QE12" s="316"/>
      <c r="QF12" s="316"/>
      <c r="QG12" s="316"/>
      <c r="QH12" s="316"/>
      <c r="QI12" s="316"/>
      <c r="QJ12" s="316"/>
      <c r="QK12" s="316"/>
      <c r="QL12" s="316"/>
      <c r="QM12" s="316"/>
      <c r="QN12" s="316"/>
      <c r="QO12" s="316"/>
      <c r="QP12" s="316"/>
      <c r="QQ12" s="316"/>
      <c r="QR12" s="128"/>
      <c r="QS12" s="316"/>
      <c r="QT12" s="316"/>
      <c r="QU12" s="316"/>
      <c r="QV12" s="316"/>
      <c r="QW12" s="316"/>
      <c r="QX12" s="316"/>
      <c r="QY12" s="316"/>
      <c r="QZ12" s="316"/>
      <c r="RA12" s="316"/>
      <c r="RB12" s="316"/>
      <c r="RC12" s="316"/>
      <c r="RD12" s="316"/>
      <c r="RE12" s="316"/>
      <c r="RF12" s="316"/>
      <c r="RG12" s="316"/>
      <c r="RH12" s="316"/>
      <c r="RI12" s="316"/>
      <c r="RJ12" s="316"/>
      <c r="RK12" s="316"/>
      <c r="RL12" s="316"/>
      <c r="RM12" s="316"/>
      <c r="RN12" s="316"/>
      <c r="RO12" s="316"/>
      <c r="RP12" s="316"/>
      <c r="RQ12" s="316"/>
      <c r="RR12" s="316"/>
      <c r="RS12" s="316"/>
      <c r="RT12" s="316"/>
      <c r="RU12" s="316"/>
      <c r="RV12" s="316"/>
      <c r="RW12" s="316"/>
      <c r="RX12" s="316"/>
      <c r="RY12" s="316"/>
      <c r="RZ12" s="316"/>
      <c r="SA12" s="316"/>
      <c r="SB12" s="316"/>
      <c r="SC12" s="316"/>
      <c r="SD12" s="316"/>
      <c r="SE12" s="316"/>
      <c r="SF12" s="316"/>
      <c r="SG12" s="316"/>
      <c r="SH12" s="316"/>
      <c r="SI12" s="316"/>
      <c r="SJ12" s="316"/>
      <c r="SK12" s="316"/>
      <c r="SL12" s="316"/>
      <c r="SM12" s="316"/>
      <c r="SN12" s="316"/>
      <c r="SO12" s="316"/>
      <c r="SP12" s="128"/>
      <c r="SQ12" s="316"/>
      <c r="SR12" s="316"/>
      <c r="SS12" s="316"/>
      <c r="ST12" s="316"/>
      <c r="SU12" s="316"/>
      <c r="SV12" s="316"/>
      <c r="SW12" s="316"/>
      <c r="SX12" s="316"/>
      <c r="SY12" s="316"/>
      <c r="SZ12" s="316"/>
      <c r="TA12" s="316"/>
      <c r="TB12" s="316"/>
      <c r="TC12" s="316"/>
      <c r="TD12" s="316"/>
      <c r="TE12" s="316"/>
      <c r="TF12" s="316"/>
      <c r="TG12" s="316"/>
      <c r="TH12" s="316"/>
      <c r="TI12" s="316"/>
      <c r="TJ12" s="316"/>
      <c r="TK12" s="316"/>
      <c r="TL12" s="316"/>
      <c r="TM12" s="316"/>
      <c r="TN12" s="316"/>
      <c r="TO12" s="316"/>
      <c r="TP12" s="316"/>
      <c r="TQ12" s="316"/>
      <c r="TR12" s="316"/>
      <c r="TS12" s="316"/>
      <c r="TT12" s="316"/>
      <c r="TU12" s="316"/>
      <c r="TV12" s="316"/>
      <c r="TW12" s="316"/>
      <c r="TX12" s="316"/>
      <c r="TY12" s="316"/>
      <c r="TZ12" s="316"/>
      <c r="UA12" s="316"/>
      <c r="UB12" s="316"/>
      <c r="UC12" s="316"/>
      <c r="UD12" s="316"/>
      <c r="UE12" s="316"/>
      <c r="UF12" s="316"/>
      <c r="UG12" s="316"/>
      <c r="UH12" s="316"/>
      <c r="UI12" s="316"/>
      <c r="UJ12" s="316"/>
      <c r="UK12" s="316"/>
      <c r="UL12" s="316"/>
      <c r="UM12" s="316"/>
      <c r="UN12" s="128"/>
      <c r="UO12" s="316"/>
      <c r="UP12" s="316"/>
      <c r="UQ12" s="316"/>
      <c r="UR12" s="316"/>
      <c r="US12" s="316"/>
      <c r="UT12" s="316"/>
      <c r="UU12" s="316"/>
      <c r="UV12" s="316"/>
      <c r="UW12" s="316"/>
      <c r="UX12" s="316"/>
      <c r="UY12" s="316"/>
      <c r="UZ12" s="316"/>
      <c r="VA12" s="316"/>
      <c r="VB12" s="316"/>
      <c r="VC12" s="316"/>
      <c r="VD12" s="316"/>
      <c r="VE12" s="316"/>
      <c r="VF12" s="316"/>
      <c r="VG12" s="316"/>
      <c r="VH12" s="316"/>
      <c r="VI12" s="316"/>
      <c r="VJ12" s="316"/>
      <c r="VK12" s="316"/>
      <c r="VL12" s="316"/>
      <c r="VM12" s="316"/>
      <c r="VN12" s="316"/>
      <c r="VO12" s="316"/>
      <c r="VP12" s="316"/>
      <c r="VQ12" s="316"/>
      <c r="VR12" s="316"/>
      <c r="VS12" s="316"/>
      <c r="VT12" s="316"/>
      <c r="VU12" s="316"/>
      <c r="VV12" s="316"/>
      <c r="VW12" s="316"/>
      <c r="VX12" s="316"/>
      <c r="VY12" s="316"/>
      <c r="VZ12" s="316"/>
      <c r="WA12" s="316"/>
      <c r="WB12" s="316"/>
      <c r="WC12" s="316"/>
      <c r="WD12" s="316"/>
      <c r="WE12" s="316"/>
      <c r="WF12" s="316"/>
      <c r="WG12" s="316"/>
      <c r="WH12" s="316"/>
      <c r="WI12" s="316"/>
      <c r="WJ12" s="316"/>
      <c r="WK12" s="316"/>
      <c r="WL12" s="128"/>
      <c r="WM12" s="316"/>
      <c r="WN12" s="316"/>
      <c r="WO12" s="316"/>
      <c r="WP12" s="316"/>
      <c r="WQ12" s="316"/>
      <c r="WR12" s="316"/>
      <c r="WS12" s="316"/>
      <c r="WT12" s="316"/>
      <c r="WU12" s="316"/>
      <c r="WV12" s="316"/>
      <c r="WW12" s="316"/>
      <c r="WX12" s="316"/>
      <c r="WY12" s="316"/>
      <c r="WZ12" s="316"/>
      <c r="XA12" s="316"/>
      <c r="XB12" s="316"/>
      <c r="XC12" s="316"/>
      <c r="XD12" s="316"/>
      <c r="XE12" s="316"/>
      <c r="XF12" s="316"/>
      <c r="XG12" s="316"/>
      <c r="XH12" s="316"/>
      <c r="XI12" s="316"/>
      <c r="XJ12" s="316"/>
      <c r="XK12" s="316"/>
      <c r="XL12" s="316"/>
      <c r="XM12" s="316"/>
      <c r="XN12" s="316"/>
      <c r="XO12" s="316"/>
      <c r="XP12" s="316"/>
      <c r="XQ12" s="316"/>
      <c r="XR12" s="316"/>
      <c r="XS12" s="316"/>
      <c r="XT12" s="316"/>
      <c r="XU12" s="316"/>
      <c r="XV12" s="316"/>
      <c r="XW12" s="316"/>
      <c r="XX12" s="316"/>
      <c r="XY12" s="316"/>
      <c r="XZ12" s="316"/>
      <c r="YA12" s="316"/>
      <c r="YB12" s="316"/>
      <c r="YC12" s="316"/>
      <c r="YD12" s="316"/>
      <c r="YE12" s="316"/>
      <c r="YF12" s="316"/>
      <c r="YG12" s="316"/>
      <c r="YH12" s="316"/>
      <c r="YI12" s="316"/>
      <c r="YJ12" s="128"/>
      <c r="YK12" s="316"/>
      <c r="YL12" s="316"/>
      <c r="YM12" s="316"/>
      <c r="YN12" s="316"/>
      <c r="YO12" s="316"/>
      <c r="YP12" s="316"/>
      <c r="YQ12" s="316"/>
      <c r="YR12" s="316"/>
      <c r="YS12" s="316"/>
      <c r="YT12" s="316"/>
      <c r="YU12" s="316"/>
      <c r="YV12" s="316"/>
      <c r="YW12" s="316"/>
      <c r="YX12" s="316"/>
      <c r="YY12" s="316"/>
      <c r="YZ12" s="316"/>
      <c r="ZA12" s="316"/>
      <c r="ZB12" s="316"/>
      <c r="ZC12" s="316"/>
      <c r="ZD12" s="316"/>
      <c r="ZE12" s="316"/>
      <c r="ZF12" s="316"/>
      <c r="ZG12" s="316"/>
      <c r="ZH12" s="316"/>
      <c r="ZI12" s="316"/>
      <c r="ZJ12" s="316"/>
      <c r="ZK12" s="316"/>
      <c r="ZL12" s="316"/>
      <c r="ZM12" s="316"/>
      <c r="ZN12" s="316"/>
      <c r="ZO12" s="316"/>
      <c r="ZP12" s="316"/>
      <c r="ZQ12" s="316"/>
      <c r="ZR12" s="316"/>
      <c r="ZS12" s="316"/>
      <c r="ZT12" s="316"/>
      <c r="ZU12" s="316"/>
      <c r="ZV12" s="316"/>
      <c r="ZW12" s="316"/>
      <c r="ZX12" s="316"/>
      <c r="ZY12" s="316"/>
      <c r="ZZ12" s="316"/>
      <c r="AAA12" s="316"/>
      <c r="AAB12" s="316"/>
      <c r="AAC12" s="316"/>
      <c r="AAD12" s="316"/>
      <c r="AAE12" s="316"/>
      <c r="AAF12" s="316"/>
      <c r="AAG12" s="316"/>
      <c r="AAH12" s="128"/>
      <c r="AAI12" s="316"/>
      <c r="AAJ12" s="316"/>
      <c r="AAK12" s="316"/>
      <c r="AAL12" s="316"/>
      <c r="AAM12" s="316"/>
      <c r="AAN12" s="316"/>
      <c r="AAO12" s="316"/>
      <c r="AAP12" s="316"/>
      <c r="AAQ12" s="316"/>
      <c r="AAR12" s="316"/>
      <c r="AAS12" s="316"/>
      <c r="AAT12" s="316"/>
      <c r="AAU12" s="316"/>
      <c r="AAV12" s="316"/>
      <c r="AAW12" s="316"/>
      <c r="AAX12" s="316"/>
      <c r="AAY12" s="316"/>
      <c r="AAZ12" s="316"/>
      <c r="ABA12" s="316"/>
      <c r="ABB12" s="316"/>
      <c r="ABC12" s="316"/>
      <c r="ABD12" s="316"/>
      <c r="ABE12" s="316"/>
      <c r="ABF12" s="316"/>
      <c r="ABG12" s="316"/>
      <c r="ABH12" s="316"/>
      <c r="ABI12" s="316"/>
      <c r="ABJ12" s="316"/>
      <c r="ABK12" s="316"/>
      <c r="ABL12" s="316"/>
      <c r="ABM12" s="316"/>
      <c r="ABN12" s="316"/>
      <c r="ABO12" s="316"/>
      <c r="ABP12" s="316"/>
      <c r="ABQ12" s="316"/>
      <c r="ABR12" s="316"/>
      <c r="ABS12" s="316"/>
      <c r="ABT12" s="316"/>
      <c r="ABU12" s="316"/>
      <c r="ABV12" s="316"/>
      <c r="ABW12" s="316"/>
      <c r="ABX12" s="316"/>
      <c r="ABY12" s="316"/>
      <c r="ABZ12" s="316"/>
      <c r="ACA12" s="316"/>
      <c r="ACB12" s="316"/>
      <c r="ACC12" s="316"/>
      <c r="ACD12" s="316"/>
      <c r="ACE12" s="316"/>
      <c r="ACF12" s="128"/>
      <c r="ACG12" s="316"/>
      <c r="ACH12" s="316"/>
      <c r="ACI12" s="316"/>
      <c r="ACJ12" s="316"/>
      <c r="ACK12" s="316"/>
      <c r="ACL12" s="316"/>
      <c r="ACM12" s="316"/>
      <c r="ACN12" s="316"/>
      <c r="ACO12" s="316"/>
      <c r="ACP12" s="316"/>
      <c r="ACQ12" s="316"/>
      <c r="ACR12" s="316"/>
      <c r="ACS12" s="316"/>
      <c r="ACT12" s="316"/>
      <c r="ACU12" s="316"/>
      <c r="ACV12" s="316"/>
      <c r="ACW12" s="316"/>
      <c r="ACX12" s="316"/>
      <c r="ACY12" s="316"/>
      <c r="ACZ12" s="316"/>
      <c r="ADA12" s="316"/>
      <c r="ADB12" s="316"/>
      <c r="ADC12" s="316"/>
      <c r="ADD12" s="316"/>
      <c r="ADE12" s="316"/>
      <c r="ADF12" s="316"/>
      <c r="ADG12" s="316"/>
      <c r="ADH12" s="316"/>
      <c r="ADI12" s="316"/>
      <c r="ADJ12" s="316"/>
      <c r="ADK12" s="316"/>
      <c r="ADL12" s="316"/>
      <c r="ADM12" s="316"/>
      <c r="ADN12" s="316"/>
      <c r="ADO12" s="316"/>
      <c r="ADP12" s="316"/>
      <c r="ADQ12" s="316"/>
      <c r="ADR12" s="316"/>
      <c r="ADS12" s="316"/>
      <c r="ADT12" s="316"/>
      <c r="ADU12" s="316"/>
      <c r="ADV12" s="316"/>
      <c r="ADW12" s="316"/>
      <c r="ADX12" s="316"/>
      <c r="ADY12" s="316"/>
      <c r="ADZ12" s="316"/>
      <c r="AEA12" s="316"/>
      <c r="AEB12" s="316"/>
      <c r="AEC12" s="316"/>
      <c r="AED12" s="128"/>
      <c r="AEE12" s="316"/>
      <c r="AEF12" s="316"/>
      <c r="AEG12" s="316"/>
      <c r="AEH12" s="316"/>
      <c r="AEI12" s="316"/>
      <c r="AEJ12" s="316"/>
      <c r="AEK12" s="316"/>
      <c r="AEL12" s="316"/>
      <c r="AEM12" s="316"/>
      <c r="AEN12" s="316"/>
      <c r="AEO12" s="316"/>
      <c r="AEP12" s="316"/>
      <c r="AEQ12" s="316"/>
      <c r="AER12" s="316"/>
      <c r="AES12" s="316"/>
      <c r="AET12" s="316"/>
      <c r="AEU12" s="316"/>
      <c r="AEV12" s="316"/>
      <c r="AEW12" s="316"/>
      <c r="AEX12" s="316"/>
      <c r="AEY12" s="316"/>
      <c r="AEZ12" s="316"/>
      <c r="AFA12" s="316"/>
      <c r="AFB12" s="316"/>
      <c r="AFC12" s="316"/>
      <c r="AFD12" s="316"/>
      <c r="AFE12" s="316"/>
      <c r="AFF12" s="316"/>
      <c r="AFG12" s="316"/>
      <c r="AFH12" s="316"/>
      <c r="AFI12" s="316"/>
      <c r="AFJ12" s="316"/>
      <c r="AFK12" s="316"/>
      <c r="AFL12" s="316"/>
      <c r="AFM12" s="316"/>
      <c r="AFN12" s="316"/>
      <c r="AFO12" s="316"/>
      <c r="AFP12" s="316"/>
      <c r="AFQ12" s="316"/>
      <c r="AFR12" s="316"/>
      <c r="AFS12" s="316"/>
      <c r="AFT12" s="316"/>
      <c r="AFU12" s="316"/>
      <c r="AFV12" s="316"/>
      <c r="AFW12" s="316"/>
      <c r="AFX12" s="316"/>
      <c r="AFY12" s="316"/>
      <c r="AFZ12" s="316"/>
      <c r="AGA12" s="316"/>
      <c r="AGB12" s="128"/>
      <c r="AGC12" s="316"/>
      <c r="AGD12" s="316"/>
      <c r="AGE12" s="316"/>
      <c r="AGF12" s="316"/>
      <c r="AGG12" s="316"/>
      <c r="AGH12" s="316"/>
      <c r="AGI12" s="316"/>
      <c r="AGJ12" s="316"/>
      <c r="AGK12" s="316"/>
      <c r="AGL12" s="316"/>
      <c r="AGM12" s="316"/>
      <c r="AGN12" s="316"/>
      <c r="AGO12" s="316"/>
      <c r="AGP12" s="316"/>
      <c r="AGQ12" s="316"/>
      <c r="AGR12" s="316"/>
      <c r="AGS12" s="316"/>
      <c r="AGT12" s="316"/>
      <c r="AGU12" s="316"/>
      <c r="AGV12" s="316"/>
      <c r="AGW12" s="316"/>
      <c r="AGX12" s="316"/>
      <c r="AGY12" s="316"/>
      <c r="AGZ12" s="316"/>
      <c r="AHA12" s="316"/>
      <c r="AHB12" s="316"/>
      <c r="AHC12" s="316"/>
      <c r="AHD12" s="316"/>
      <c r="AHE12" s="316"/>
      <c r="AHF12" s="316"/>
      <c r="AHG12" s="316"/>
      <c r="AHH12" s="316"/>
      <c r="AHI12" s="316"/>
      <c r="AHJ12" s="316"/>
      <c r="AHK12" s="316"/>
      <c r="AHL12" s="316"/>
      <c r="AHM12" s="316"/>
      <c r="AHN12" s="316"/>
      <c r="AHO12" s="316"/>
      <c r="AHP12" s="316"/>
      <c r="AHQ12" s="316"/>
      <c r="AHR12" s="316"/>
      <c r="AHS12" s="316"/>
      <c r="AHT12" s="316"/>
      <c r="AHU12" s="316"/>
      <c r="AHV12" s="316"/>
      <c r="AHW12" s="316"/>
      <c r="AHX12" s="316"/>
      <c r="AHY12" s="316"/>
      <c r="AHZ12" s="128"/>
      <c r="AIA12" s="316"/>
      <c r="AIB12" s="316"/>
      <c r="AIC12" s="316"/>
      <c r="AID12" s="316"/>
      <c r="AIE12" s="316"/>
      <c r="AIF12" s="316"/>
      <c r="AIG12" s="316"/>
      <c r="AIH12" s="316"/>
      <c r="AII12" s="316"/>
      <c r="AIJ12" s="316"/>
      <c r="AIK12" s="316"/>
      <c r="AIL12" s="316"/>
      <c r="AIM12" s="316"/>
      <c r="AIN12" s="316"/>
      <c r="AIO12" s="316"/>
      <c r="AIP12" s="316"/>
      <c r="AIQ12" s="316"/>
      <c r="AIR12" s="316"/>
      <c r="AIS12" s="316"/>
      <c r="AIT12" s="316"/>
      <c r="AIU12" s="316"/>
      <c r="AIV12" s="316"/>
      <c r="AIW12" s="316"/>
      <c r="AIX12" s="316"/>
      <c r="AIY12" s="316"/>
      <c r="AIZ12" s="316"/>
      <c r="AJA12" s="316"/>
      <c r="AJB12" s="316"/>
      <c r="AJC12" s="316"/>
      <c r="AJD12" s="316"/>
      <c r="AJE12" s="316"/>
      <c r="AJF12" s="316"/>
      <c r="AJG12" s="316"/>
      <c r="AJH12" s="316"/>
      <c r="AJI12" s="316"/>
      <c r="AJJ12" s="316"/>
      <c r="AJK12" s="316"/>
      <c r="AJL12" s="316"/>
      <c r="AJM12" s="316"/>
      <c r="AJN12" s="316"/>
      <c r="AJO12" s="316"/>
      <c r="AJP12" s="316"/>
      <c r="AJQ12" s="316"/>
      <c r="AJR12" s="316"/>
      <c r="AJS12" s="316"/>
      <c r="AJT12" s="316"/>
      <c r="AJU12" s="316"/>
      <c r="AJV12" s="316"/>
      <c r="AJW12" s="316"/>
      <c r="AJX12" s="128"/>
      <c r="AJY12" s="316"/>
      <c r="AJZ12" s="316"/>
      <c r="AKA12" s="316"/>
      <c r="AKB12" s="316"/>
      <c r="AKC12" s="316"/>
      <c r="AKD12" s="316"/>
      <c r="AKE12" s="316"/>
      <c r="AKF12" s="316"/>
      <c r="AKG12" s="316"/>
      <c r="AKH12" s="316"/>
      <c r="AKI12" s="316"/>
      <c r="AKJ12" s="316"/>
      <c r="AKK12" s="316"/>
      <c r="AKL12" s="316"/>
      <c r="AKM12" s="316"/>
      <c r="AKN12" s="316"/>
      <c r="AKO12" s="316"/>
      <c r="AKP12" s="316"/>
      <c r="AKQ12" s="316"/>
      <c r="AKR12" s="316"/>
      <c r="AKS12" s="316"/>
      <c r="AKT12" s="316"/>
      <c r="AKU12" s="316"/>
      <c r="AKV12" s="316"/>
      <c r="AKW12" s="316"/>
      <c r="AKX12" s="316"/>
      <c r="AKY12" s="316"/>
      <c r="AKZ12" s="316"/>
      <c r="ALA12" s="316"/>
      <c r="ALB12" s="316"/>
      <c r="ALC12" s="316"/>
      <c r="ALD12" s="316"/>
      <c r="ALE12" s="316"/>
      <c r="ALF12" s="316"/>
      <c r="ALG12" s="316"/>
      <c r="ALH12" s="316"/>
      <c r="ALI12" s="316"/>
      <c r="ALJ12" s="316"/>
      <c r="ALK12" s="316"/>
      <c r="ALL12" s="316"/>
      <c r="ALM12" s="316"/>
      <c r="ALN12" s="316"/>
      <c r="ALO12" s="316"/>
      <c r="ALP12" s="316"/>
      <c r="ALQ12" s="316"/>
      <c r="ALR12" s="316"/>
      <c r="ALS12" s="316"/>
      <c r="ALT12" s="316"/>
      <c r="ALU12" s="316"/>
      <c r="ALV12" s="128"/>
      <c r="ALW12" s="316"/>
      <c r="ALX12" s="316"/>
      <c r="ALY12" s="316"/>
      <c r="ALZ12" s="316"/>
      <c r="AMA12" s="316"/>
      <c r="AMB12" s="316"/>
      <c r="AMC12" s="316"/>
      <c r="AMD12" s="316"/>
      <c r="AME12" s="316"/>
      <c r="AMF12" s="316"/>
      <c r="AMG12" s="316"/>
      <c r="AMH12" s="316"/>
      <c r="AMI12" s="316"/>
      <c r="AMJ12" s="316"/>
      <c r="AMK12" s="316"/>
      <c r="AML12" s="316"/>
      <c r="AMM12" s="316"/>
      <c r="AMN12" s="316"/>
      <c r="AMO12" s="316"/>
      <c r="AMP12" s="316"/>
      <c r="AMQ12" s="316"/>
      <c r="AMR12" s="316"/>
      <c r="AMS12" s="316"/>
      <c r="AMT12" s="316"/>
      <c r="AMU12" s="316"/>
      <c r="AMV12" s="316"/>
      <c r="AMW12" s="316"/>
      <c r="AMX12" s="316"/>
      <c r="AMY12" s="316"/>
      <c r="AMZ12" s="316"/>
      <c r="ANA12" s="316"/>
      <c r="ANB12" s="316"/>
      <c r="ANC12" s="316"/>
      <c r="AND12" s="316"/>
      <c r="ANE12" s="316"/>
      <c r="ANF12" s="316"/>
      <c r="ANG12" s="316"/>
      <c r="ANH12" s="316"/>
      <c r="ANI12" s="316"/>
      <c r="ANJ12" s="316"/>
      <c r="ANK12" s="316"/>
      <c r="ANL12" s="316"/>
      <c r="ANM12" s="316"/>
      <c r="ANN12" s="316"/>
      <c r="ANO12" s="316"/>
      <c r="ANP12" s="316"/>
      <c r="ANQ12" s="316"/>
      <c r="ANR12" s="316"/>
      <c r="ANS12" s="316"/>
      <c r="ANT12" s="128"/>
      <c r="ANU12" s="316"/>
      <c r="ANV12" s="316"/>
      <c r="ANW12" s="316"/>
      <c r="ANX12" s="316"/>
      <c r="ANY12" s="316"/>
      <c r="ANZ12" s="316"/>
      <c r="AOA12" s="316"/>
      <c r="AOB12" s="316"/>
      <c r="AOC12" s="316"/>
      <c r="AOD12" s="316"/>
      <c r="AOE12" s="316"/>
      <c r="AOF12" s="316"/>
      <c r="AOG12" s="316"/>
      <c r="AOH12" s="316"/>
      <c r="AOI12" s="316"/>
      <c r="AOJ12" s="316"/>
      <c r="AOK12" s="316"/>
      <c r="AOL12" s="316"/>
      <c r="AOM12" s="316"/>
      <c r="AON12" s="316"/>
      <c r="AOO12" s="316"/>
      <c r="AOP12" s="316"/>
      <c r="AOQ12" s="316"/>
      <c r="AOR12" s="316"/>
      <c r="AOS12" s="316"/>
      <c r="AOT12" s="316"/>
      <c r="AOU12" s="316"/>
      <c r="AOV12" s="316"/>
      <c r="AOW12" s="316"/>
      <c r="AOX12" s="316"/>
      <c r="AOY12" s="316"/>
      <c r="AOZ12" s="316"/>
      <c r="APA12" s="316"/>
      <c r="APB12" s="316"/>
      <c r="APC12" s="316"/>
      <c r="APD12" s="316"/>
      <c r="APE12" s="316"/>
      <c r="APF12" s="316"/>
      <c r="APG12" s="316"/>
      <c r="APH12" s="316"/>
      <c r="API12" s="316"/>
      <c r="APJ12" s="316"/>
      <c r="APK12" s="316"/>
      <c r="APL12" s="316"/>
      <c r="APM12" s="316"/>
      <c r="APN12" s="316"/>
      <c r="APO12" s="316"/>
      <c r="APP12" s="316"/>
      <c r="APQ12" s="316"/>
      <c r="APR12" s="128"/>
      <c r="APS12" s="316"/>
      <c r="APT12" s="316"/>
      <c r="APU12" s="316"/>
      <c r="APV12" s="316"/>
      <c r="APW12" s="316"/>
      <c r="APX12" s="316"/>
      <c r="APY12" s="316"/>
      <c r="APZ12" s="316"/>
      <c r="AQA12" s="316"/>
      <c r="AQB12" s="316"/>
      <c r="AQC12" s="316"/>
      <c r="AQD12" s="316"/>
      <c r="AQE12" s="316"/>
      <c r="AQF12" s="316"/>
      <c r="AQG12" s="316"/>
      <c r="AQH12" s="316"/>
      <c r="AQI12" s="316"/>
      <c r="AQJ12" s="316"/>
      <c r="AQK12" s="316"/>
      <c r="AQL12" s="316"/>
      <c r="AQM12" s="316"/>
      <c r="AQN12" s="316"/>
      <c r="AQO12" s="316"/>
      <c r="AQP12" s="316"/>
      <c r="AQQ12" s="316"/>
      <c r="AQR12" s="316"/>
      <c r="AQS12" s="316"/>
      <c r="AQT12" s="316"/>
      <c r="AQU12" s="316"/>
      <c r="AQV12" s="316"/>
      <c r="AQW12" s="316"/>
      <c r="AQX12" s="316"/>
      <c r="AQY12" s="316"/>
      <c r="AQZ12" s="316"/>
      <c r="ARA12" s="316"/>
      <c r="ARB12" s="316"/>
      <c r="ARC12" s="316"/>
      <c r="ARD12" s="316"/>
      <c r="ARE12" s="316"/>
      <c r="ARF12" s="316"/>
      <c r="ARG12" s="316"/>
      <c r="ARH12" s="316"/>
      <c r="ARI12" s="316"/>
      <c r="ARJ12" s="316"/>
      <c r="ARK12" s="316"/>
      <c r="ARL12" s="316"/>
      <c r="ARM12" s="316"/>
      <c r="ARN12" s="316"/>
      <c r="ARO12" s="316"/>
      <c r="ARP12" s="128"/>
      <c r="ARQ12" s="316"/>
      <c r="ARR12" s="316"/>
      <c r="ARS12" s="316"/>
      <c r="ART12" s="316"/>
      <c r="ARU12" s="316"/>
      <c r="ARV12" s="316"/>
      <c r="ARW12" s="316"/>
      <c r="ARX12" s="316"/>
      <c r="ARY12" s="316"/>
      <c r="ARZ12" s="316"/>
      <c r="ASA12" s="316"/>
      <c r="ASB12" s="316"/>
      <c r="ASC12" s="316"/>
      <c r="ASD12" s="316"/>
      <c r="ASE12" s="316"/>
      <c r="ASF12" s="316"/>
      <c r="ASG12" s="316"/>
      <c r="ASH12" s="316"/>
      <c r="ASI12" s="316"/>
      <c r="ASJ12" s="316"/>
      <c r="ASK12" s="316"/>
      <c r="ASL12" s="316"/>
      <c r="ASM12" s="316"/>
      <c r="ASN12" s="316"/>
      <c r="ASO12" s="316"/>
      <c r="ASP12" s="316"/>
      <c r="ASQ12" s="316"/>
      <c r="ASR12" s="316"/>
      <c r="ASS12" s="316"/>
      <c r="AST12" s="316"/>
      <c r="ASU12" s="316"/>
      <c r="ASV12" s="316"/>
      <c r="ASW12" s="316"/>
      <c r="ASX12" s="316"/>
      <c r="ASY12" s="316"/>
      <c r="ASZ12" s="316"/>
      <c r="ATA12" s="316"/>
      <c r="ATB12" s="316"/>
      <c r="ATC12" s="316"/>
      <c r="ATD12" s="316"/>
      <c r="ATE12" s="316"/>
      <c r="ATF12" s="316"/>
      <c r="ATG12" s="316"/>
      <c r="ATH12" s="316"/>
      <c r="ATI12" s="316"/>
      <c r="ATJ12" s="316"/>
      <c r="ATK12" s="316"/>
      <c r="ATL12" s="316"/>
      <c r="ATM12" s="316"/>
      <c r="ATN12" s="128"/>
      <c r="ATO12" s="316"/>
      <c r="ATP12" s="316"/>
      <c r="ATQ12" s="316"/>
      <c r="ATR12" s="316"/>
      <c r="ATS12" s="316"/>
      <c r="ATT12" s="316"/>
      <c r="ATU12" s="316"/>
      <c r="ATV12" s="316"/>
      <c r="ATW12" s="316"/>
      <c r="ATX12" s="316"/>
      <c r="ATY12" s="316"/>
      <c r="ATZ12" s="316"/>
      <c r="AUA12" s="316"/>
      <c r="AUB12" s="316"/>
      <c r="AUC12" s="316"/>
      <c r="AUD12" s="316"/>
      <c r="AUE12" s="316"/>
      <c r="AUF12" s="316"/>
      <c r="AUG12" s="316"/>
      <c r="AUH12" s="316"/>
      <c r="AUI12" s="316"/>
      <c r="AUJ12" s="316"/>
      <c r="AUK12" s="316"/>
      <c r="AUL12" s="316"/>
      <c r="AUM12" s="316"/>
      <c r="AUN12" s="316"/>
      <c r="AUO12" s="316"/>
      <c r="AUP12" s="316"/>
      <c r="AUQ12" s="316"/>
      <c r="AUR12" s="316"/>
      <c r="AUS12" s="316"/>
      <c r="AUT12" s="316"/>
      <c r="AUU12" s="316"/>
      <c r="AUV12" s="316"/>
      <c r="AUW12" s="316"/>
      <c r="AUX12" s="316"/>
      <c r="AUY12" s="316"/>
      <c r="AUZ12" s="316"/>
      <c r="AVA12" s="316"/>
      <c r="AVB12" s="316"/>
      <c r="AVC12" s="316"/>
      <c r="AVD12" s="316"/>
      <c r="AVE12" s="316"/>
      <c r="AVF12" s="316"/>
      <c r="AVG12" s="316"/>
      <c r="AVH12" s="316"/>
      <c r="AVI12" s="316"/>
      <c r="AVJ12" s="316"/>
      <c r="AVK12" s="316"/>
      <c r="AVL12" s="128"/>
      <c r="AVM12" s="316"/>
      <c r="AVN12" s="316"/>
      <c r="AVO12" s="316"/>
      <c r="AVP12" s="316"/>
      <c r="AVQ12" s="316"/>
      <c r="AVR12" s="316"/>
      <c r="AVS12" s="316"/>
      <c r="AVT12" s="316"/>
      <c r="AVU12" s="316"/>
      <c r="AVV12" s="316"/>
      <c r="AVW12" s="316"/>
      <c r="AVX12" s="316"/>
      <c r="AVY12" s="316"/>
      <c r="AVZ12" s="316"/>
      <c r="AWA12" s="316"/>
      <c r="AWB12" s="316"/>
      <c r="AWC12" s="316"/>
      <c r="AWD12" s="316"/>
      <c r="AWE12" s="316"/>
      <c r="AWF12" s="316"/>
      <c r="AWG12" s="316"/>
      <c r="AWH12" s="316"/>
      <c r="AWI12" s="316"/>
      <c r="AWJ12" s="316"/>
      <c r="AWK12" s="316"/>
      <c r="AWL12" s="316"/>
      <c r="AWM12" s="316"/>
      <c r="AWN12" s="316"/>
      <c r="AWO12" s="316"/>
      <c r="AWP12" s="316"/>
      <c r="AWQ12" s="316"/>
      <c r="AWR12" s="316"/>
      <c r="AWS12" s="316"/>
      <c r="AWT12" s="316"/>
      <c r="AWU12" s="316"/>
      <c r="AWV12" s="316"/>
      <c r="AWW12" s="316"/>
      <c r="AWX12" s="316"/>
      <c r="AWY12" s="316"/>
      <c r="AWZ12" s="316"/>
      <c r="AXA12" s="316"/>
      <c r="AXB12" s="316"/>
      <c r="AXC12" s="316"/>
      <c r="AXD12" s="316"/>
      <c r="AXE12" s="316"/>
      <c r="AXF12" s="316"/>
      <c r="AXG12" s="316"/>
      <c r="AXH12" s="316"/>
      <c r="AXI12" s="316"/>
      <c r="AXJ12" s="128"/>
      <c r="AXK12" s="316"/>
      <c r="AXL12" s="316"/>
      <c r="AXM12" s="316"/>
      <c r="AXN12" s="316"/>
      <c r="AXO12" s="316"/>
      <c r="AXP12" s="316"/>
      <c r="AXQ12" s="316"/>
      <c r="AXR12" s="316"/>
      <c r="AXS12" s="316"/>
      <c r="AXT12" s="316"/>
      <c r="AXU12" s="316"/>
      <c r="AXV12" s="316"/>
      <c r="AXW12" s="316"/>
      <c r="AXX12" s="316"/>
      <c r="AXY12" s="316"/>
      <c r="AXZ12" s="316"/>
      <c r="AYA12" s="316"/>
      <c r="AYB12" s="316"/>
      <c r="AYC12" s="316"/>
      <c r="AYD12" s="316"/>
      <c r="AYE12" s="316"/>
      <c r="AYF12" s="316"/>
      <c r="AYG12" s="316"/>
      <c r="AYH12" s="316"/>
      <c r="AYI12" s="316"/>
      <c r="AYJ12" s="316"/>
      <c r="AYK12" s="316"/>
      <c r="AYL12" s="316"/>
      <c r="AYM12" s="316"/>
      <c r="AYN12" s="316"/>
      <c r="AYO12" s="316"/>
      <c r="AYP12" s="316"/>
      <c r="AYQ12" s="316"/>
      <c r="AYR12" s="316"/>
      <c r="AYS12" s="316"/>
      <c r="AYT12" s="316"/>
      <c r="AYU12" s="316"/>
      <c r="AYV12" s="316"/>
      <c r="AYW12" s="316"/>
      <c r="AYX12" s="316"/>
      <c r="AYY12" s="316"/>
      <c r="AYZ12" s="316"/>
      <c r="AZA12" s="316"/>
      <c r="AZB12" s="316"/>
      <c r="AZC12" s="316"/>
      <c r="AZD12" s="316"/>
      <c r="AZE12" s="316"/>
      <c r="AZF12" s="316"/>
      <c r="AZG12" s="316"/>
      <c r="AZH12" s="128"/>
      <c r="AZI12" s="316"/>
      <c r="AZJ12" s="316"/>
      <c r="AZK12" s="316"/>
      <c r="AZL12" s="316"/>
      <c r="AZM12" s="316"/>
      <c r="AZN12" s="316"/>
      <c r="AZO12" s="316"/>
      <c r="AZP12" s="316"/>
      <c r="AZQ12" s="316"/>
      <c r="AZR12" s="316"/>
      <c r="AZS12" s="316"/>
      <c r="AZT12" s="316"/>
      <c r="AZU12" s="316"/>
      <c r="AZV12" s="316"/>
      <c r="AZW12" s="316"/>
      <c r="AZX12" s="316"/>
      <c r="AZY12" s="316"/>
      <c r="AZZ12" s="316"/>
      <c r="BAA12" s="316"/>
      <c r="BAB12" s="316"/>
      <c r="BAC12" s="316"/>
      <c r="BAD12" s="316"/>
      <c r="BAE12" s="316"/>
      <c r="BAF12" s="316"/>
      <c r="BAG12" s="316"/>
      <c r="BAH12" s="316"/>
      <c r="BAI12" s="316"/>
      <c r="BAJ12" s="316"/>
      <c r="BAK12" s="316"/>
      <c r="BAL12" s="316"/>
      <c r="BAM12" s="316"/>
      <c r="BAN12" s="316"/>
      <c r="BAO12" s="316"/>
      <c r="BAP12" s="316"/>
      <c r="BAQ12" s="316"/>
      <c r="BAR12" s="316"/>
      <c r="BAS12" s="316"/>
      <c r="BAT12" s="316"/>
      <c r="BAU12" s="316"/>
      <c r="BAV12" s="316"/>
      <c r="BAW12" s="316"/>
      <c r="BAX12" s="316"/>
      <c r="BAY12" s="316"/>
      <c r="BAZ12" s="316"/>
      <c r="BBA12" s="316"/>
      <c r="BBB12" s="316"/>
      <c r="BBC12" s="316"/>
      <c r="BBD12" s="316"/>
      <c r="BBE12" s="316"/>
      <c r="BBF12" s="128"/>
      <c r="BBG12" s="316"/>
      <c r="BBH12" s="316"/>
      <c r="BBI12" s="316"/>
      <c r="BBJ12" s="316"/>
      <c r="BBK12" s="316"/>
      <c r="BBL12" s="316"/>
      <c r="BBM12" s="316"/>
      <c r="BBN12" s="316"/>
      <c r="BBO12" s="316"/>
      <c r="BBP12" s="316"/>
      <c r="BBQ12" s="316"/>
      <c r="BBR12" s="316"/>
      <c r="BBS12" s="316"/>
      <c r="BBT12" s="316"/>
      <c r="BBU12" s="316"/>
      <c r="BBV12" s="316"/>
      <c r="BBW12" s="316"/>
      <c r="BBX12" s="316"/>
      <c r="BBY12" s="316"/>
      <c r="BBZ12" s="316"/>
      <c r="BCA12" s="316"/>
      <c r="BCB12" s="316"/>
      <c r="BCC12" s="316"/>
      <c r="BCD12" s="316"/>
      <c r="BCE12" s="316"/>
      <c r="BCF12" s="316"/>
      <c r="BCG12" s="316"/>
      <c r="BCH12" s="316"/>
      <c r="BCI12" s="316"/>
      <c r="BCJ12" s="316"/>
      <c r="BCK12" s="316"/>
      <c r="BCL12" s="316"/>
      <c r="BCM12" s="316"/>
      <c r="BCN12" s="316"/>
      <c r="BCO12" s="316"/>
      <c r="BCP12" s="316"/>
      <c r="BCQ12" s="316"/>
      <c r="BCR12" s="316"/>
      <c r="BCS12" s="316"/>
      <c r="BCT12" s="316"/>
      <c r="BCU12" s="316"/>
      <c r="BCV12" s="316"/>
      <c r="BCW12" s="316"/>
      <c r="BCX12" s="316"/>
      <c r="BCY12" s="316"/>
      <c r="BCZ12" s="316"/>
      <c r="BDA12" s="316"/>
      <c r="BDB12" s="316"/>
      <c r="BDC12" s="316"/>
      <c r="BDD12" s="128"/>
      <c r="BDE12" s="316"/>
      <c r="BDF12" s="316"/>
      <c r="BDG12" s="316"/>
      <c r="BDH12" s="316"/>
      <c r="BDI12" s="316"/>
      <c r="BDJ12" s="316"/>
      <c r="BDK12" s="316"/>
      <c r="BDL12" s="316"/>
      <c r="BDM12" s="316"/>
      <c r="BDN12" s="316"/>
      <c r="BDO12" s="316"/>
      <c r="BDP12" s="316"/>
      <c r="BDQ12" s="316"/>
      <c r="BDR12" s="316"/>
      <c r="BDS12" s="316"/>
      <c r="BDT12" s="316"/>
      <c r="BDU12" s="316"/>
      <c r="BDV12" s="316"/>
      <c r="BDW12" s="316"/>
      <c r="BDX12" s="316"/>
      <c r="BDY12" s="316"/>
      <c r="BDZ12" s="316"/>
      <c r="BEA12" s="316"/>
      <c r="BEB12" s="316"/>
      <c r="BEC12" s="316"/>
      <c r="BED12" s="316"/>
      <c r="BEE12" s="316"/>
      <c r="BEF12" s="316"/>
      <c r="BEG12" s="316"/>
      <c r="BEH12" s="316"/>
      <c r="BEI12" s="316"/>
      <c r="BEJ12" s="316"/>
      <c r="BEK12" s="316"/>
      <c r="BEL12" s="316"/>
      <c r="BEM12" s="316"/>
      <c r="BEN12" s="316"/>
      <c r="BEO12" s="316"/>
      <c r="BEP12" s="316"/>
      <c r="BEQ12" s="316"/>
      <c r="BER12" s="316"/>
      <c r="BES12" s="316"/>
      <c r="BET12" s="316"/>
      <c r="BEU12" s="316"/>
      <c r="BEV12" s="316"/>
      <c r="BEW12" s="316"/>
      <c r="BEX12" s="316"/>
      <c r="BEY12" s="316"/>
      <c r="BEZ12" s="316"/>
      <c r="BFA12" s="316"/>
      <c r="BFB12" s="128"/>
      <c r="BFC12" s="316"/>
      <c r="BFD12" s="316"/>
      <c r="BFE12" s="316"/>
      <c r="BFF12" s="316"/>
      <c r="BFG12" s="316"/>
      <c r="BFH12" s="316"/>
      <c r="BFI12" s="316"/>
      <c r="BFJ12" s="316"/>
      <c r="BFK12" s="316"/>
      <c r="BFL12" s="316"/>
      <c r="BFM12" s="316"/>
      <c r="BFN12" s="316"/>
      <c r="BFO12" s="316"/>
      <c r="BFP12" s="316"/>
      <c r="BFQ12" s="316"/>
      <c r="BFR12" s="316"/>
      <c r="BFS12" s="316"/>
      <c r="BFT12" s="316"/>
      <c r="BFU12" s="316"/>
      <c r="BFV12" s="316"/>
      <c r="BFW12" s="316"/>
      <c r="BFX12" s="316"/>
      <c r="BFY12" s="316"/>
      <c r="BFZ12" s="316"/>
      <c r="BGA12" s="316"/>
      <c r="BGB12" s="316"/>
      <c r="BGC12" s="316"/>
      <c r="BGD12" s="316"/>
      <c r="BGE12" s="316"/>
      <c r="BGF12" s="316"/>
      <c r="BGG12" s="316"/>
      <c r="BGH12" s="316"/>
      <c r="BGI12" s="316"/>
      <c r="BGJ12" s="316"/>
      <c r="BGK12" s="316"/>
      <c r="BGL12" s="316"/>
      <c r="BGM12" s="316"/>
      <c r="BGN12" s="316"/>
      <c r="BGO12" s="316"/>
      <c r="BGP12" s="316"/>
      <c r="BGQ12" s="316"/>
      <c r="BGR12" s="316"/>
      <c r="BGS12" s="316"/>
      <c r="BGT12" s="316"/>
      <c r="BGU12" s="316"/>
      <c r="BGV12" s="316"/>
      <c r="BGW12" s="316"/>
      <c r="BGX12" s="316"/>
      <c r="BGY12" s="316"/>
      <c r="BGZ12" s="128"/>
      <c r="BHA12" s="316"/>
      <c r="BHB12" s="316"/>
      <c r="BHC12" s="316"/>
      <c r="BHD12" s="316"/>
      <c r="BHE12" s="316"/>
      <c r="BHF12" s="316"/>
      <c r="BHG12" s="316"/>
      <c r="BHH12" s="316"/>
      <c r="BHI12" s="316"/>
      <c r="BHJ12" s="316"/>
      <c r="BHK12" s="316"/>
      <c r="BHL12" s="316"/>
      <c r="BHM12" s="316"/>
      <c r="BHN12" s="316"/>
      <c r="BHO12" s="316"/>
      <c r="BHP12" s="316"/>
      <c r="BHQ12" s="316"/>
      <c r="BHR12" s="316"/>
      <c r="BHS12" s="316"/>
      <c r="BHT12" s="316"/>
      <c r="BHU12" s="316"/>
      <c r="BHV12" s="316"/>
      <c r="BHW12" s="316"/>
      <c r="BHX12" s="316"/>
      <c r="BHY12" s="316"/>
      <c r="BHZ12" s="316"/>
      <c r="BIA12" s="316"/>
      <c r="BIB12" s="316"/>
      <c r="BIC12" s="316"/>
      <c r="BID12" s="316"/>
      <c r="BIE12" s="316"/>
      <c r="BIF12" s="316"/>
      <c r="BIG12" s="316"/>
      <c r="BIH12" s="316"/>
      <c r="BII12" s="316"/>
      <c r="BIJ12" s="316"/>
      <c r="BIK12" s="316"/>
      <c r="BIL12" s="316"/>
      <c r="BIM12" s="316"/>
      <c r="BIN12" s="316"/>
      <c r="BIO12" s="316"/>
      <c r="BIP12" s="316"/>
      <c r="BIQ12" s="316"/>
      <c r="BIR12" s="316"/>
      <c r="BIS12" s="316"/>
      <c r="BIT12" s="316"/>
      <c r="BIU12" s="316"/>
      <c r="BIV12" s="316"/>
      <c r="BIW12" s="316"/>
      <c r="BIX12" s="128"/>
      <c r="BIY12" s="316"/>
      <c r="BIZ12" s="316"/>
      <c r="BJA12" s="316"/>
      <c r="BJB12" s="316"/>
      <c r="BJC12" s="316"/>
      <c r="BJD12" s="316"/>
      <c r="BJE12" s="316"/>
      <c r="BJF12" s="316"/>
      <c r="BJG12" s="316"/>
      <c r="BJH12" s="316"/>
      <c r="BJI12" s="316"/>
      <c r="BJJ12" s="316"/>
      <c r="BJK12" s="316"/>
      <c r="BJL12" s="316"/>
      <c r="BJM12" s="316"/>
      <c r="BJN12" s="316"/>
      <c r="BJO12" s="316"/>
      <c r="BJP12" s="316"/>
      <c r="BJQ12" s="316"/>
      <c r="BJR12" s="316"/>
      <c r="BJS12" s="316"/>
      <c r="BJT12" s="316"/>
      <c r="BJU12" s="316"/>
      <c r="BJV12" s="316"/>
      <c r="BJW12" s="316"/>
      <c r="BJX12" s="316"/>
      <c r="BJY12" s="316"/>
      <c r="BJZ12" s="316"/>
      <c r="BKA12" s="316"/>
      <c r="BKB12" s="316"/>
      <c r="BKC12" s="316"/>
      <c r="BKD12" s="316"/>
      <c r="BKE12" s="316"/>
      <c r="BKF12" s="316"/>
      <c r="BKG12" s="316"/>
      <c r="BKH12" s="316"/>
      <c r="BKI12" s="316"/>
      <c r="BKJ12" s="316"/>
      <c r="BKK12" s="316"/>
      <c r="BKL12" s="316"/>
      <c r="BKM12" s="316"/>
      <c r="BKN12" s="316"/>
      <c r="BKO12" s="316"/>
      <c r="BKP12" s="316"/>
      <c r="BKQ12" s="316"/>
      <c r="BKR12" s="316"/>
      <c r="BKS12" s="316"/>
      <c r="BKT12" s="316"/>
      <c r="BKU12" s="316"/>
      <c r="BKV12" s="128"/>
      <c r="BKW12" s="316"/>
      <c r="BKX12" s="316"/>
      <c r="BKY12" s="316"/>
      <c r="BKZ12" s="316"/>
      <c r="BLA12" s="316"/>
      <c r="BLB12" s="316"/>
      <c r="BLC12" s="316"/>
      <c r="BLD12" s="316"/>
      <c r="BLE12" s="316"/>
      <c r="BLF12" s="316"/>
      <c r="BLG12" s="316"/>
      <c r="BLH12" s="316"/>
      <c r="BLI12" s="316"/>
      <c r="BLJ12" s="316"/>
      <c r="BLK12" s="316"/>
      <c r="BLL12" s="316"/>
      <c r="BLM12" s="316"/>
      <c r="BLN12" s="316"/>
      <c r="BLO12" s="316"/>
      <c r="BLP12" s="316"/>
      <c r="BLQ12" s="316"/>
      <c r="BLR12" s="316"/>
      <c r="BLS12" s="316"/>
      <c r="BLT12" s="316"/>
      <c r="BLU12" s="316"/>
      <c r="BLV12" s="316"/>
      <c r="BLW12" s="316"/>
      <c r="BLX12" s="316"/>
      <c r="BLY12" s="316"/>
      <c r="BLZ12" s="316"/>
      <c r="BMA12" s="316"/>
      <c r="BMB12" s="316"/>
      <c r="BMC12" s="316"/>
      <c r="BMD12" s="316"/>
      <c r="BME12" s="316"/>
      <c r="BMF12" s="316"/>
      <c r="BMG12" s="316"/>
      <c r="BMH12" s="316"/>
      <c r="BMI12" s="316"/>
      <c r="BMJ12" s="316"/>
      <c r="BMK12" s="316"/>
      <c r="BML12" s="316"/>
      <c r="BMM12" s="316"/>
      <c r="BMN12" s="316"/>
      <c r="BMO12" s="316"/>
      <c r="BMP12" s="316"/>
      <c r="BMQ12" s="316"/>
      <c r="BMR12" s="316"/>
      <c r="BMS12" s="316"/>
      <c r="BMT12" s="128"/>
      <c r="BMU12" s="316"/>
      <c r="BMV12" s="316"/>
      <c r="BMW12" s="316"/>
      <c r="BMX12" s="316"/>
      <c r="BMY12" s="316"/>
      <c r="BMZ12" s="316"/>
      <c r="BNA12" s="316"/>
      <c r="BNB12" s="316"/>
      <c r="BNC12" s="316"/>
      <c r="BND12" s="316"/>
      <c r="BNE12" s="316"/>
      <c r="BNF12" s="316"/>
      <c r="BNG12" s="316"/>
      <c r="BNH12" s="316"/>
      <c r="BNI12" s="316"/>
      <c r="BNJ12" s="316"/>
      <c r="BNK12" s="316"/>
      <c r="BNL12" s="316"/>
      <c r="BNM12" s="316"/>
      <c r="BNN12" s="316"/>
      <c r="BNO12" s="316"/>
      <c r="BNP12" s="316"/>
      <c r="BNQ12" s="316"/>
      <c r="BNR12" s="316"/>
      <c r="BNS12" s="316"/>
      <c r="BNT12" s="316"/>
      <c r="BNU12" s="316"/>
      <c r="BNV12" s="316"/>
      <c r="BNW12" s="316"/>
      <c r="BNX12" s="316"/>
      <c r="BNY12" s="316"/>
      <c r="BNZ12" s="316"/>
      <c r="BOA12" s="316"/>
      <c r="BOB12" s="316"/>
      <c r="BOC12" s="316"/>
      <c r="BOD12" s="316"/>
      <c r="BOE12" s="316"/>
      <c r="BOF12" s="316"/>
      <c r="BOG12" s="316"/>
      <c r="BOH12" s="316"/>
      <c r="BOI12" s="316"/>
      <c r="BOJ12" s="316"/>
      <c r="BOK12" s="316"/>
      <c r="BOL12" s="316"/>
      <c r="BOM12" s="316"/>
      <c r="BON12" s="316"/>
      <c r="BOO12" s="316"/>
      <c r="BOP12" s="316"/>
      <c r="BOQ12" s="316"/>
      <c r="BOR12" s="128"/>
      <c r="BOS12" s="316"/>
      <c r="BOT12" s="316"/>
      <c r="BOU12" s="316"/>
      <c r="BOV12" s="316"/>
      <c r="BOW12" s="316"/>
      <c r="BOX12" s="316"/>
      <c r="BOY12" s="316"/>
      <c r="BOZ12" s="316"/>
      <c r="BPA12" s="316"/>
      <c r="BPB12" s="316"/>
      <c r="BPC12" s="316"/>
      <c r="BPD12" s="316"/>
      <c r="BPE12" s="316"/>
      <c r="BPF12" s="316"/>
      <c r="BPG12" s="316"/>
      <c r="BPH12" s="316"/>
      <c r="BPI12" s="316"/>
      <c r="BPJ12" s="316"/>
      <c r="BPK12" s="316"/>
      <c r="BPL12" s="316"/>
      <c r="BPM12" s="316"/>
      <c r="BPN12" s="316"/>
      <c r="BPO12" s="316"/>
      <c r="BPP12" s="316"/>
      <c r="BPQ12" s="316"/>
      <c r="BPR12" s="316"/>
      <c r="BPS12" s="316"/>
      <c r="BPT12" s="316"/>
      <c r="BPU12" s="316"/>
      <c r="BPV12" s="316"/>
      <c r="BPW12" s="316"/>
      <c r="BPX12" s="316"/>
      <c r="BPY12" s="316"/>
      <c r="BPZ12" s="316"/>
      <c r="BQA12" s="316"/>
      <c r="BQB12" s="316"/>
      <c r="BQC12" s="316"/>
      <c r="BQD12" s="316"/>
      <c r="BQE12" s="316"/>
      <c r="BQF12" s="316"/>
      <c r="BQG12" s="316"/>
      <c r="BQH12" s="316"/>
      <c r="BQI12" s="316"/>
      <c r="BQJ12" s="316"/>
      <c r="BQK12" s="316"/>
      <c r="BQL12" s="316"/>
      <c r="BQM12" s="316"/>
      <c r="BQN12" s="316"/>
      <c r="BQO12" s="316"/>
      <c r="BQP12" s="128"/>
      <c r="BQQ12" s="316"/>
      <c r="BQR12" s="316"/>
      <c r="BQS12" s="316"/>
      <c r="BQT12" s="316"/>
      <c r="BQU12" s="316"/>
      <c r="BQV12" s="316"/>
      <c r="BQW12" s="316"/>
      <c r="BQX12" s="316"/>
      <c r="BQY12" s="316"/>
      <c r="BQZ12" s="316"/>
      <c r="BRA12" s="316"/>
      <c r="BRB12" s="316"/>
      <c r="BRC12" s="316"/>
      <c r="BRD12" s="316"/>
      <c r="BRE12" s="316"/>
      <c r="BRF12" s="316"/>
      <c r="BRG12" s="316"/>
      <c r="BRH12" s="316"/>
      <c r="BRI12" s="316"/>
      <c r="BRJ12" s="316"/>
      <c r="BRK12" s="316"/>
      <c r="BRL12" s="316"/>
      <c r="BRM12" s="316"/>
      <c r="BRN12" s="316"/>
      <c r="BRO12" s="316"/>
      <c r="BRP12" s="316"/>
      <c r="BRQ12" s="316"/>
      <c r="BRR12" s="316"/>
      <c r="BRS12" s="316"/>
      <c r="BRT12" s="316"/>
      <c r="BRU12" s="316"/>
      <c r="BRV12" s="316"/>
      <c r="BRW12" s="316"/>
      <c r="BRX12" s="316"/>
      <c r="BRY12" s="316"/>
      <c r="BRZ12" s="316"/>
      <c r="BSA12" s="316"/>
      <c r="BSB12" s="316"/>
      <c r="BSC12" s="316"/>
      <c r="BSD12" s="316"/>
      <c r="BSE12" s="316"/>
      <c r="BSF12" s="316"/>
      <c r="BSG12" s="316"/>
      <c r="BSH12" s="316"/>
      <c r="BSI12" s="316"/>
      <c r="BSJ12" s="316"/>
      <c r="BSK12" s="316"/>
      <c r="BSL12" s="316"/>
      <c r="BSM12" s="316"/>
      <c r="BSN12" s="128"/>
      <c r="BSO12" s="316"/>
      <c r="BSP12" s="316"/>
      <c r="BSQ12" s="316"/>
      <c r="BSR12" s="316"/>
      <c r="BSS12" s="316"/>
      <c r="BST12" s="316"/>
      <c r="BSU12" s="316"/>
      <c r="BSV12" s="316"/>
      <c r="BSW12" s="316"/>
      <c r="BSX12" s="316"/>
      <c r="BSY12" s="316"/>
      <c r="BSZ12" s="316"/>
      <c r="BTA12" s="316"/>
      <c r="BTB12" s="316"/>
      <c r="BTC12" s="316"/>
      <c r="BTD12" s="316"/>
      <c r="BTE12" s="316"/>
      <c r="BTF12" s="316"/>
      <c r="BTG12" s="316"/>
      <c r="BTH12" s="316"/>
      <c r="BTI12" s="316"/>
      <c r="BTJ12" s="316"/>
      <c r="BTK12" s="316"/>
      <c r="BTL12" s="316"/>
      <c r="BTM12" s="316"/>
      <c r="BTN12" s="316"/>
      <c r="BTO12" s="316"/>
      <c r="BTP12" s="316"/>
      <c r="BTQ12" s="316"/>
      <c r="BTR12" s="316"/>
      <c r="BTS12" s="316"/>
      <c r="BTT12" s="316"/>
      <c r="BTU12" s="316"/>
      <c r="BTV12" s="316"/>
      <c r="BTW12" s="316"/>
      <c r="BTX12" s="316"/>
      <c r="BTY12" s="316"/>
      <c r="BTZ12" s="316"/>
      <c r="BUA12" s="316"/>
      <c r="BUB12" s="316"/>
      <c r="BUC12" s="316"/>
      <c r="BUD12" s="316"/>
      <c r="BUE12" s="316"/>
      <c r="BUF12" s="316"/>
      <c r="BUG12" s="316"/>
      <c r="BUH12" s="316"/>
      <c r="BUI12" s="316"/>
      <c r="BUJ12" s="316"/>
      <c r="BUK12" s="316"/>
      <c r="BUL12" s="128"/>
      <c r="BUM12" s="316"/>
      <c r="BUN12" s="316"/>
      <c r="BUO12" s="316"/>
      <c r="BUP12" s="316"/>
      <c r="BUQ12" s="316"/>
      <c r="BUR12" s="316"/>
      <c r="BUS12" s="316"/>
      <c r="BUT12" s="316"/>
      <c r="BUU12" s="316"/>
      <c r="BUV12" s="316"/>
      <c r="BUW12" s="316"/>
      <c r="BUX12" s="316"/>
      <c r="BUY12" s="316"/>
      <c r="BUZ12" s="316"/>
      <c r="BVA12" s="316"/>
      <c r="BVB12" s="316"/>
      <c r="BVC12" s="316"/>
      <c r="BVD12" s="316"/>
      <c r="BVE12" s="316"/>
      <c r="BVF12" s="316"/>
      <c r="BVG12" s="316"/>
      <c r="BVH12" s="316"/>
      <c r="BVI12" s="316"/>
      <c r="BVJ12" s="316"/>
      <c r="BVK12" s="316"/>
      <c r="BVL12" s="316"/>
      <c r="BVM12" s="316"/>
      <c r="BVN12" s="316"/>
      <c r="BVO12" s="316"/>
      <c r="BVP12" s="316"/>
      <c r="BVQ12" s="316"/>
      <c r="BVR12" s="316"/>
      <c r="BVS12" s="316"/>
      <c r="BVT12" s="316"/>
      <c r="BVU12" s="316"/>
      <c r="BVV12" s="316"/>
      <c r="BVW12" s="316"/>
      <c r="BVX12" s="316"/>
      <c r="BVY12" s="316"/>
      <c r="BVZ12" s="316"/>
      <c r="BWA12" s="316"/>
      <c r="BWB12" s="316"/>
      <c r="BWC12" s="316"/>
      <c r="BWD12" s="316"/>
      <c r="BWE12" s="316"/>
      <c r="BWF12" s="316"/>
      <c r="BWG12" s="316"/>
      <c r="BWH12" s="316"/>
      <c r="BWI12" s="316"/>
      <c r="BWJ12" s="128"/>
      <c r="BWK12" s="316"/>
      <c r="BWL12" s="316"/>
      <c r="BWM12" s="316"/>
      <c r="BWN12" s="316"/>
      <c r="BWO12" s="316"/>
      <c r="BWP12" s="316"/>
      <c r="BWQ12" s="316"/>
      <c r="BWR12" s="316"/>
      <c r="BWS12" s="316"/>
      <c r="BWT12" s="316"/>
      <c r="BWU12" s="316"/>
      <c r="BWV12" s="316"/>
      <c r="BWW12" s="316"/>
      <c r="BWX12" s="316"/>
      <c r="BWY12" s="316"/>
      <c r="BWZ12" s="316"/>
      <c r="BXA12" s="316"/>
      <c r="BXB12" s="316"/>
      <c r="BXC12" s="316"/>
      <c r="BXD12" s="316"/>
      <c r="BXE12" s="316"/>
      <c r="BXF12" s="316"/>
      <c r="BXG12" s="316"/>
      <c r="BXH12" s="316"/>
      <c r="BXI12" s="316"/>
      <c r="BXJ12" s="316"/>
      <c r="BXK12" s="316"/>
      <c r="BXL12" s="316"/>
      <c r="BXM12" s="316"/>
      <c r="BXN12" s="316"/>
      <c r="BXO12" s="316"/>
      <c r="BXP12" s="316"/>
      <c r="BXQ12" s="316"/>
      <c r="BXR12" s="316"/>
      <c r="BXS12" s="316"/>
      <c r="BXT12" s="316"/>
      <c r="BXU12" s="316"/>
      <c r="BXV12" s="316"/>
      <c r="BXW12" s="316"/>
      <c r="BXX12" s="316"/>
      <c r="BXY12" s="316"/>
      <c r="BXZ12" s="316"/>
      <c r="BYA12" s="316"/>
      <c r="BYB12" s="316"/>
      <c r="BYC12" s="316"/>
      <c r="BYD12" s="316"/>
      <c r="BYE12" s="316"/>
      <c r="BYF12" s="316"/>
      <c r="BYG12" s="316"/>
      <c r="BYH12" s="2"/>
      <c r="BYI12" s="2"/>
      <c r="BYJ12" s="2"/>
      <c r="BYK12" s="2"/>
    </row>
    <row r="13" spans="1:2013" x14ac:dyDescent="0.35">
      <c r="A13" s="99"/>
      <c r="B13" s="295"/>
      <c r="C13" s="31" t="s">
        <v>85</v>
      </c>
      <c r="D13" s="99" t="s">
        <v>86</v>
      </c>
      <c r="E13" s="99"/>
      <c r="F13" s="324"/>
      <c r="G13" s="101"/>
      <c r="H13" s="325"/>
      <c r="I13" s="323"/>
      <c r="J13" s="128"/>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128"/>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c r="DF13" s="128"/>
      <c r="DG13" s="316"/>
      <c r="DH13" s="316"/>
      <c r="DI13" s="316"/>
      <c r="DJ13" s="316"/>
      <c r="DK13" s="316"/>
      <c r="DL13" s="316"/>
      <c r="DM13" s="316"/>
      <c r="DN13" s="316"/>
      <c r="DO13" s="316"/>
      <c r="DP13" s="316"/>
      <c r="DQ13" s="316"/>
      <c r="DR13" s="316"/>
      <c r="DS13" s="316"/>
      <c r="DT13" s="316"/>
      <c r="DU13" s="316"/>
      <c r="DV13" s="316"/>
      <c r="DW13" s="316"/>
      <c r="DX13" s="316"/>
      <c r="DY13" s="316"/>
      <c r="DZ13" s="316"/>
      <c r="EA13" s="316"/>
      <c r="EB13" s="316"/>
      <c r="EC13" s="316"/>
      <c r="ED13" s="316"/>
      <c r="EE13" s="316"/>
      <c r="EF13" s="316"/>
      <c r="EG13" s="316"/>
      <c r="EH13" s="316"/>
      <c r="EI13" s="316"/>
      <c r="EJ13" s="316"/>
      <c r="EK13" s="316"/>
      <c r="EL13" s="316"/>
      <c r="EM13" s="316"/>
      <c r="EN13" s="316"/>
      <c r="EO13" s="316"/>
      <c r="EP13" s="316"/>
      <c r="EQ13" s="316"/>
      <c r="ER13" s="316"/>
      <c r="ES13" s="316"/>
      <c r="ET13" s="316"/>
      <c r="EU13" s="316"/>
      <c r="EV13" s="316"/>
      <c r="EW13" s="316"/>
      <c r="EX13" s="316"/>
      <c r="EY13" s="316"/>
      <c r="EZ13" s="316"/>
      <c r="FA13" s="316"/>
      <c r="FB13" s="316"/>
      <c r="FC13" s="316"/>
      <c r="FD13" s="128"/>
      <c r="FE13" s="316"/>
      <c r="FF13" s="316"/>
      <c r="FG13" s="316"/>
      <c r="FH13" s="316"/>
      <c r="FI13" s="316"/>
      <c r="FJ13" s="316"/>
      <c r="FK13" s="316"/>
      <c r="FL13" s="316"/>
      <c r="FM13" s="316"/>
      <c r="FN13" s="316"/>
      <c r="FO13" s="316"/>
      <c r="FP13" s="316"/>
      <c r="FQ13" s="316"/>
      <c r="FR13" s="316"/>
      <c r="FS13" s="316"/>
      <c r="FT13" s="316"/>
      <c r="FU13" s="316"/>
      <c r="FV13" s="316"/>
      <c r="FW13" s="316"/>
      <c r="FX13" s="316"/>
      <c r="FY13" s="316"/>
      <c r="FZ13" s="316"/>
      <c r="GA13" s="316"/>
      <c r="GB13" s="316"/>
      <c r="GC13" s="316"/>
      <c r="GD13" s="316"/>
      <c r="GE13" s="316"/>
      <c r="GF13" s="316"/>
      <c r="GG13" s="316"/>
      <c r="GH13" s="316"/>
      <c r="GI13" s="316"/>
      <c r="GJ13" s="316"/>
      <c r="GK13" s="316"/>
      <c r="GL13" s="316"/>
      <c r="GM13" s="316"/>
      <c r="GN13" s="316"/>
      <c r="GO13" s="316"/>
      <c r="GP13" s="316"/>
      <c r="GQ13" s="316"/>
      <c r="GR13" s="316"/>
      <c r="GS13" s="316"/>
      <c r="GT13" s="316"/>
      <c r="GU13" s="316"/>
      <c r="GV13" s="316"/>
      <c r="GW13" s="316"/>
      <c r="GX13" s="316"/>
      <c r="GY13" s="316"/>
      <c r="GZ13" s="316"/>
      <c r="HA13" s="316"/>
      <c r="HB13" s="128"/>
      <c r="HC13" s="316"/>
      <c r="HD13" s="316"/>
      <c r="HE13" s="316"/>
      <c r="HF13" s="316"/>
      <c r="HG13" s="316"/>
      <c r="HH13" s="316"/>
      <c r="HI13" s="316"/>
      <c r="HJ13" s="316"/>
      <c r="HK13" s="316"/>
      <c r="HL13" s="316"/>
      <c r="HM13" s="316"/>
      <c r="HN13" s="316"/>
      <c r="HO13" s="316"/>
      <c r="HP13" s="316"/>
      <c r="HQ13" s="316"/>
      <c r="HR13" s="316"/>
      <c r="HS13" s="316"/>
      <c r="HT13" s="316"/>
      <c r="HU13" s="316"/>
      <c r="HV13" s="316"/>
      <c r="HW13" s="316"/>
      <c r="HX13" s="316"/>
      <c r="HY13" s="316"/>
      <c r="HZ13" s="316"/>
      <c r="IA13" s="316"/>
      <c r="IB13" s="316"/>
      <c r="IC13" s="316"/>
      <c r="ID13" s="316"/>
      <c r="IE13" s="316"/>
      <c r="IF13" s="316"/>
      <c r="IG13" s="316"/>
      <c r="IH13" s="316"/>
      <c r="II13" s="316"/>
      <c r="IJ13" s="316"/>
      <c r="IK13" s="316"/>
      <c r="IL13" s="316"/>
      <c r="IM13" s="316"/>
      <c r="IN13" s="316"/>
      <c r="IO13" s="316"/>
      <c r="IP13" s="316"/>
      <c r="IQ13" s="316"/>
      <c r="IR13" s="316"/>
      <c r="IS13" s="316"/>
      <c r="IT13" s="316"/>
      <c r="IU13" s="316"/>
      <c r="IV13" s="316"/>
      <c r="IW13" s="316"/>
      <c r="IX13" s="316"/>
      <c r="IY13" s="316"/>
      <c r="IZ13" s="128"/>
      <c r="JA13" s="316"/>
      <c r="JB13" s="316"/>
      <c r="JC13" s="316"/>
      <c r="JD13" s="316"/>
      <c r="JE13" s="316"/>
      <c r="JF13" s="316"/>
      <c r="JG13" s="316"/>
      <c r="JH13" s="316"/>
      <c r="JI13" s="316"/>
      <c r="JJ13" s="316"/>
      <c r="JK13" s="316"/>
      <c r="JL13" s="316"/>
      <c r="JM13" s="316"/>
      <c r="JN13" s="316"/>
      <c r="JO13" s="316"/>
      <c r="JP13" s="316"/>
      <c r="JQ13" s="316"/>
      <c r="JR13" s="316"/>
      <c r="JS13" s="316"/>
      <c r="JT13" s="316"/>
      <c r="JU13" s="316"/>
      <c r="JV13" s="316"/>
      <c r="JW13" s="316"/>
      <c r="JX13" s="316"/>
      <c r="JY13" s="316"/>
      <c r="JZ13" s="316"/>
      <c r="KA13" s="316"/>
      <c r="KB13" s="316"/>
      <c r="KC13" s="316"/>
      <c r="KD13" s="316"/>
      <c r="KE13" s="316"/>
      <c r="KF13" s="316"/>
      <c r="KG13" s="316"/>
      <c r="KH13" s="316"/>
      <c r="KI13" s="316"/>
      <c r="KJ13" s="316"/>
      <c r="KK13" s="316"/>
      <c r="KL13" s="316"/>
      <c r="KM13" s="316"/>
      <c r="KN13" s="316"/>
      <c r="KO13" s="316"/>
      <c r="KP13" s="316"/>
      <c r="KQ13" s="316"/>
      <c r="KR13" s="316"/>
      <c r="KS13" s="316"/>
      <c r="KT13" s="316"/>
      <c r="KU13" s="316"/>
      <c r="KV13" s="316"/>
      <c r="KW13" s="316"/>
      <c r="KX13" s="128"/>
      <c r="KY13" s="316"/>
      <c r="KZ13" s="316"/>
      <c r="LA13" s="316"/>
      <c r="LB13" s="316"/>
      <c r="LC13" s="316"/>
      <c r="LD13" s="316"/>
      <c r="LE13" s="316"/>
      <c r="LF13" s="316"/>
      <c r="LG13" s="316"/>
      <c r="LH13" s="316"/>
      <c r="LI13" s="316"/>
      <c r="LJ13" s="316"/>
      <c r="LK13" s="316"/>
      <c r="LL13" s="316"/>
      <c r="LM13" s="316"/>
      <c r="LN13" s="316"/>
      <c r="LO13" s="316"/>
      <c r="LP13" s="316"/>
      <c r="LQ13" s="316"/>
      <c r="LR13" s="316"/>
      <c r="LS13" s="316"/>
      <c r="LT13" s="316"/>
      <c r="LU13" s="316"/>
      <c r="LV13" s="316"/>
      <c r="LW13" s="316"/>
      <c r="LX13" s="316"/>
      <c r="LY13" s="316"/>
      <c r="LZ13" s="316"/>
      <c r="MA13" s="316"/>
      <c r="MB13" s="316"/>
      <c r="MC13" s="316"/>
      <c r="MD13" s="316"/>
      <c r="ME13" s="316"/>
      <c r="MF13" s="316"/>
      <c r="MG13" s="316"/>
      <c r="MH13" s="316"/>
      <c r="MI13" s="316"/>
      <c r="MJ13" s="316"/>
      <c r="MK13" s="316"/>
      <c r="ML13" s="316"/>
      <c r="MM13" s="316"/>
      <c r="MN13" s="316"/>
      <c r="MO13" s="316"/>
      <c r="MP13" s="316"/>
      <c r="MQ13" s="316"/>
      <c r="MR13" s="316"/>
      <c r="MS13" s="316"/>
      <c r="MT13" s="316"/>
      <c r="MU13" s="316"/>
      <c r="MV13" s="128"/>
      <c r="MW13" s="316"/>
      <c r="MX13" s="316"/>
      <c r="MY13" s="316"/>
      <c r="MZ13" s="316"/>
      <c r="NA13" s="316"/>
      <c r="NB13" s="316"/>
      <c r="NC13" s="316"/>
      <c r="ND13" s="316"/>
      <c r="NE13" s="316"/>
      <c r="NF13" s="316"/>
      <c r="NG13" s="316"/>
      <c r="NH13" s="316"/>
      <c r="NI13" s="316"/>
      <c r="NJ13" s="316"/>
      <c r="NK13" s="316"/>
      <c r="NL13" s="316"/>
      <c r="NM13" s="316"/>
      <c r="NN13" s="316"/>
      <c r="NO13" s="316"/>
      <c r="NP13" s="316"/>
      <c r="NQ13" s="316"/>
      <c r="NR13" s="316"/>
      <c r="NS13" s="316"/>
      <c r="NT13" s="316"/>
      <c r="NU13" s="316"/>
      <c r="NV13" s="316"/>
      <c r="NW13" s="316"/>
      <c r="NX13" s="316"/>
      <c r="NY13" s="316"/>
      <c r="NZ13" s="316"/>
      <c r="OA13" s="316"/>
      <c r="OB13" s="316"/>
      <c r="OC13" s="316"/>
      <c r="OD13" s="316"/>
      <c r="OE13" s="316"/>
      <c r="OF13" s="316"/>
      <c r="OG13" s="316"/>
      <c r="OH13" s="316"/>
      <c r="OI13" s="316"/>
      <c r="OJ13" s="316"/>
      <c r="OK13" s="316"/>
      <c r="OL13" s="316"/>
      <c r="OM13" s="316"/>
      <c r="ON13" s="316"/>
      <c r="OO13" s="316"/>
      <c r="OP13" s="316"/>
      <c r="OQ13" s="316"/>
      <c r="OR13" s="316"/>
      <c r="OS13" s="316"/>
      <c r="OT13" s="128"/>
      <c r="OU13" s="316"/>
      <c r="OV13" s="316"/>
      <c r="OW13" s="316"/>
      <c r="OX13" s="316"/>
      <c r="OY13" s="316"/>
      <c r="OZ13" s="316"/>
      <c r="PA13" s="316"/>
      <c r="PB13" s="316"/>
      <c r="PC13" s="316"/>
      <c r="PD13" s="316"/>
      <c r="PE13" s="316"/>
      <c r="PF13" s="316"/>
      <c r="PG13" s="316"/>
      <c r="PH13" s="316"/>
      <c r="PI13" s="316"/>
      <c r="PJ13" s="316"/>
      <c r="PK13" s="316"/>
      <c r="PL13" s="316"/>
      <c r="PM13" s="316"/>
      <c r="PN13" s="316"/>
      <c r="PO13" s="316"/>
      <c r="PP13" s="316"/>
      <c r="PQ13" s="316"/>
      <c r="PR13" s="316"/>
      <c r="PS13" s="316"/>
      <c r="PT13" s="316"/>
      <c r="PU13" s="316"/>
      <c r="PV13" s="316"/>
      <c r="PW13" s="316"/>
      <c r="PX13" s="316"/>
      <c r="PY13" s="316"/>
      <c r="PZ13" s="316"/>
      <c r="QA13" s="316"/>
      <c r="QB13" s="316"/>
      <c r="QC13" s="316"/>
      <c r="QD13" s="316"/>
      <c r="QE13" s="316"/>
      <c r="QF13" s="316"/>
      <c r="QG13" s="316"/>
      <c r="QH13" s="316"/>
      <c r="QI13" s="316"/>
      <c r="QJ13" s="316"/>
      <c r="QK13" s="316"/>
      <c r="QL13" s="316"/>
      <c r="QM13" s="316"/>
      <c r="QN13" s="316"/>
      <c r="QO13" s="316"/>
      <c r="QP13" s="316"/>
      <c r="QQ13" s="316"/>
      <c r="QR13" s="128"/>
      <c r="QS13" s="316"/>
      <c r="QT13" s="316"/>
      <c r="QU13" s="316"/>
      <c r="QV13" s="316"/>
      <c r="QW13" s="316"/>
      <c r="QX13" s="316"/>
      <c r="QY13" s="316"/>
      <c r="QZ13" s="316"/>
      <c r="RA13" s="316"/>
      <c r="RB13" s="316"/>
      <c r="RC13" s="316"/>
      <c r="RD13" s="316"/>
      <c r="RE13" s="316"/>
      <c r="RF13" s="316"/>
      <c r="RG13" s="316"/>
      <c r="RH13" s="316"/>
      <c r="RI13" s="316"/>
      <c r="RJ13" s="316"/>
      <c r="RK13" s="316"/>
      <c r="RL13" s="316"/>
      <c r="RM13" s="316"/>
      <c r="RN13" s="316"/>
      <c r="RO13" s="316"/>
      <c r="RP13" s="316"/>
      <c r="RQ13" s="316"/>
      <c r="RR13" s="316"/>
      <c r="RS13" s="316"/>
      <c r="RT13" s="316"/>
      <c r="RU13" s="316"/>
      <c r="RV13" s="316"/>
      <c r="RW13" s="316"/>
      <c r="RX13" s="316"/>
      <c r="RY13" s="316"/>
      <c r="RZ13" s="316"/>
      <c r="SA13" s="316"/>
      <c r="SB13" s="316"/>
      <c r="SC13" s="316"/>
      <c r="SD13" s="316"/>
      <c r="SE13" s="316"/>
      <c r="SF13" s="316"/>
      <c r="SG13" s="316"/>
      <c r="SH13" s="316"/>
      <c r="SI13" s="316"/>
      <c r="SJ13" s="316"/>
      <c r="SK13" s="316"/>
      <c r="SL13" s="316"/>
      <c r="SM13" s="316"/>
      <c r="SN13" s="316"/>
      <c r="SO13" s="316"/>
      <c r="SP13" s="128"/>
      <c r="SQ13" s="316"/>
      <c r="SR13" s="316"/>
      <c r="SS13" s="316"/>
      <c r="ST13" s="316"/>
      <c r="SU13" s="316"/>
      <c r="SV13" s="316"/>
      <c r="SW13" s="316"/>
      <c r="SX13" s="316"/>
      <c r="SY13" s="316"/>
      <c r="SZ13" s="316"/>
      <c r="TA13" s="316"/>
      <c r="TB13" s="316"/>
      <c r="TC13" s="316"/>
      <c r="TD13" s="316"/>
      <c r="TE13" s="316"/>
      <c r="TF13" s="316"/>
      <c r="TG13" s="316"/>
      <c r="TH13" s="316"/>
      <c r="TI13" s="316"/>
      <c r="TJ13" s="316"/>
      <c r="TK13" s="316"/>
      <c r="TL13" s="316"/>
      <c r="TM13" s="316"/>
      <c r="TN13" s="316"/>
      <c r="TO13" s="316"/>
      <c r="TP13" s="316"/>
      <c r="TQ13" s="316"/>
      <c r="TR13" s="316"/>
      <c r="TS13" s="316"/>
      <c r="TT13" s="316"/>
      <c r="TU13" s="316"/>
      <c r="TV13" s="316"/>
      <c r="TW13" s="316"/>
      <c r="TX13" s="316"/>
      <c r="TY13" s="316"/>
      <c r="TZ13" s="316"/>
      <c r="UA13" s="316"/>
      <c r="UB13" s="316"/>
      <c r="UC13" s="316"/>
      <c r="UD13" s="316"/>
      <c r="UE13" s="316"/>
      <c r="UF13" s="316"/>
      <c r="UG13" s="316"/>
      <c r="UH13" s="316"/>
      <c r="UI13" s="316"/>
      <c r="UJ13" s="316"/>
      <c r="UK13" s="316"/>
      <c r="UL13" s="316"/>
      <c r="UM13" s="316"/>
      <c r="UN13" s="128"/>
      <c r="UO13" s="316"/>
      <c r="UP13" s="316"/>
      <c r="UQ13" s="316"/>
      <c r="UR13" s="316"/>
      <c r="US13" s="316"/>
      <c r="UT13" s="316"/>
      <c r="UU13" s="316"/>
      <c r="UV13" s="316"/>
      <c r="UW13" s="316"/>
      <c r="UX13" s="316"/>
      <c r="UY13" s="316"/>
      <c r="UZ13" s="316"/>
      <c r="VA13" s="316"/>
      <c r="VB13" s="316"/>
      <c r="VC13" s="316"/>
      <c r="VD13" s="316"/>
      <c r="VE13" s="316"/>
      <c r="VF13" s="316"/>
      <c r="VG13" s="316"/>
      <c r="VH13" s="316"/>
      <c r="VI13" s="316"/>
      <c r="VJ13" s="316"/>
      <c r="VK13" s="316"/>
      <c r="VL13" s="316"/>
      <c r="VM13" s="316"/>
      <c r="VN13" s="316"/>
      <c r="VO13" s="316"/>
      <c r="VP13" s="316"/>
      <c r="VQ13" s="316"/>
      <c r="VR13" s="316"/>
      <c r="VS13" s="316"/>
      <c r="VT13" s="316"/>
      <c r="VU13" s="316"/>
      <c r="VV13" s="316"/>
      <c r="VW13" s="316"/>
      <c r="VX13" s="316"/>
      <c r="VY13" s="316"/>
      <c r="VZ13" s="316"/>
      <c r="WA13" s="316"/>
      <c r="WB13" s="316"/>
      <c r="WC13" s="316"/>
      <c r="WD13" s="316"/>
      <c r="WE13" s="316"/>
      <c r="WF13" s="316"/>
      <c r="WG13" s="316"/>
      <c r="WH13" s="316"/>
      <c r="WI13" s="316"/>
      <c r="WJ13" s="316"/>
      <c r="WK13" s="316"/>
      <c r="WL13" s="128"/>
      <c r="WM13" s="316"/>
      <c r="WN13" s="316"/>
      <c r="WO13" s="316"/>
      <c r="WP13" s="316"/>
      <c r="WQ13" s="316"/>
      <c r="WR13" s="316"/>
      <c r="WS13" s="316"/>
      <c r="WT13" s="316"/>
      <c r="WU13" s="316"/>
      <c r="WV13" s="316"/>
      <c r="WW13" s="316"/>
      <c r="WX13" s="316"/>
      <c r="WY13" s="316"/>
      <c r="WZ13" s="316"/>
      <c r="XA13" s="316"/>
      <c r="XB13" s="316"/>
      <c r="XC13" s="316"/>
      <c r="XD13" s="316"/>
      <c r="XE13" s="316"/>
      <c r="XF13" s="316"/>
      <c r="XG13" s="316"/>
      <c r="XH13" s="316"/>
      <c r="XI13" s="316"/>
      <c r="XJ13" s="316"/>
      <c r="XK13" s="316"/>
      <c r="XL13" s="316"/>
      <c r="XM13" s="316"/>
      <c r="XN13" s="316"/>
      <c r="XO13" s="316"/>
      <c r="XP13" s="316"/>
      <c r="XQ13" s="316"/>
      <c r="XR13" s="316"/>
      <c r="XS13" s="316"/>
      <c r="XT13" s="316"/>
      <c r="XU13" s="316"/>
      <c r="XV13" s="316"/>
      <c r="XW13" s="316"/>
      <c r="XX13" s="316"/>
      <c r="XY13" s="316"/>
      <c r="XZ13" s="316"/>
      <c r="YA13" s="316"/>
      <c r="YB13" s="316"/>
      <c r="YC13" s="316"/>
      <c r="YD13" s="316"/>
      <c r="YE13" s="316"/>
      <c r="YF13" s="316"/>
      <c r="YG13" s="316"/>
      <c r="YH13" s="316"/>
      <c r="YI13" s="316"/>
      <c r="YJ13" s="128"/>
      <c r="YK13" s="316"/>
      <c r="YL13" s="316"/>
      <c r="YM13" s="316"/>
      <c r="YN13" s="316"/>
      <c r="YO13" s="316"/>
      <c r="YP13" s="316"/>
      <c r="YQ13" s="316"/>
      <c r="YR13" s="316"/>
      <c r="YS13" s="316"/>
      <c r="YT13" s="316"/>
      <c r="YU13" s="316"/>
      <c r="YV13" s="316"/>
      <c r="YW13" s="316"/>
      <c r="YX13" s="316"/>
      <c r="YY13" s="316"/>
      <c r="YZ13" s="316"/>
      <c r="ZA13" s="316"/>
      <c r="ZB13" s="316"/>
      <c r="ZC13" s="316"/>
      <c r="ZD13" s="316"/>
      <c r="ZE13" s="316"/>
      <c r="ZF13" s="316"/>
      <c r="ZG13" s="316"/>
      <c r="ZH13" s="316"/>
      <c r="ZI13" s="316"/>
      <c r="ZJ13" s="316"/>
      <c r="ZK13" s="316"/>
      <c r="ZL13" s="316"/>
      <c r="ZM13" s="316"/>
      <c r="ZN13" s="316"/>
      <c r="ZO13" s="316"/>
      <c r="ZP13" s="316"/>
      <c r="ZQ13" s="316"/>
      <c r="ZR13" s="316"/>
      <c r="ZS13" s="316"/>
      <c r="ZT13" s="316"/>
      <c r="ZU13" s="316"/>
      <c r="ZV13" s="316"/>
      <c r="ZW13" s="316"/>
      <c r="ZX13" s="316"/>
      <c r="ZY13" s="316"/>
      <c r="ZZ13" s="316"/>
      <c r="AAA13" s="316"/>
      <c r="AAB13" s="316"/>
      <c r="AAC13" s="316"/>
      <c r="AAD13" s="316"/>
      <c r="AAE13" s="316"/>
      <c r="AAF13" s="316"/>
      <c r="AAG13" s="316"/>
      <c r="AAH13" s="128"/>
      <c r="AAI13" s="316"/>
      <c r="AAJ13" s="316"/>
      <c r="AAK13" s="316"/>
      <c r="AAL13" s="316"/>
      <c r="AAM13" s="316"/>
      <c r="AAN13" s="316"/>
      <c r="AAO13" s="316"/>
      <c r="AAP13" s="316"/>
      <c r="AAQ13" s="316"/>
      <c r="AAR13" s="316"/>
      <c r="AAS13" s="316"/>
      <c r="AAT13" s="316"/>
      <c r="AAU13" s="316"/>
      <c r="AAV13" s="316"/>
      <c r="AAW13" s="316"/>
      <c r="AAX13" s="316"/>
      <c r="AAY13" s="316"/>
      <c r="AAZ13" s="316"/>
      <c r="ABA13" s="316"/>
      <c r="ABB13" s="316"/>
      <c r="ABC13" s="316"/>
      <c r="ABD13" s="316"/>
      <c r="ABE13" s="316"/>
      <c r="ABF13" s="316"/>
      <c r="ABG13" s="316"/>
      <c r="ABH13" s="316"/>
      <c r="ABI13" s="316"/>
      <c r="ABJ13" s="316"/>
      <c r="ABK13" s="316"/>
      <c r="ABL13" s="316"/>
      <c r="ABM13" s="316"/>
      <c r="ABN13" s="316"/>
      <c r="ABO13" s="316"/>
      <c r="ABP13" s="316"/>
      <c r="ABQ13" s="316"/>
      <c r="ABR13" s="316"/>
      <c r="ABS13" s="316"/>
      <c r="ABT13" s="316"/>
      <c r="ABU13" s="316"/>
      <c r="ABV13" s="316"/>
      <c r="ABW13" s="316"/>
      <c r="ABX13" s="316"/>
      <c r="ABY13" s="316"/>
      <c r="ABZ13" s="316"/>
      <c r="ACA13" s="316"/>
      <c r="ACB13" s="316"/>
      <c r="ACC13" s="316"/>
      <c r="ACD13" s="316"/>
      <c r="ACE13" s="316"/>
      <c r="ACF13" s="128"/>
      <c r="ACG13" s="316"/>
      <c r="ACH13" s="316"/>
      <c r="ACI13" s="316"/>
      <c r="ACJ13" s="316"/>
      <c r="ACK13" s="316"/>
      <c r="ACL13" s="316"/>
      <c r="ACM13" s="316"/>
      <c r="ACN13" s="316"/>
      <c r="ACO13" s="316"/>
      <c r="ACP13" s="316"/>
      <c r="ACQ13" s="316"/>
      <c r="ACR13" s="316"/>
      <c r="ACS13" s="316"/>
      <c r="ACT13" s="316"/>
      <c r="ACU13" s="316"/>
      <c r="ACV13" s="316"/>
      <c r="ACW13" s="316"/>
      <c r="ACX13" s="316"/>
      <c r="ACY13" s="316"/>
      <c r="ACZ13" s="316"/>
      <c r="ADA13" s="316"/>
      <c r="ADB13" s="316"/>
      <c r="ADC13" s="316"/>
      <c r="ADD13" s="316"/>
      <c r="ADE13" s="316"/>
      <c r="ADF13" s="316"/>
      <c r="ADG13" s="316"/>
      <c r="ADH13" s="316"/>
      <c r="ADI13" s="316"/>
      <c r="ADJ13" s="316"/>
      <c r="ADK13" s="316"/>
      <c r="ADL13" s="316"/>
      <c r="ADM13" s="316"/>
      <c r="ADN13" s="316"/>
      <c r="ADO13" s="316"/>
      <c r="ADP13" s="316"/>
      <c r="ADQ13" s="316"/>
      <c r="ADR13" s="316"/>
      <c r="ADS13" s="316"/>
      <c r="ADT13" s="316"/>
      <c r="ADU13" s="316"/>
      <c r="ADV13" s="316"/>
      <c r="ADW13" s="316"/>
      <c r="ADX13" s="316"/>
      <c r="ADY13" s="316"/>
      <c r="ADZ13" s="316"/>
      <c r="AEA13" s="316"/>
      <c r="AEB13" s="316"/>
      <c r="AEC13" s="316"/>
      <c r="AED13" s="128"/>
      <c r="AEE13" s="316"/>
      <c r="AEF13" s="316"/>
      <c r="AEG13" s="316"/>
      <c r="AEH13" s="316"/>
      <c r="AEI13" s="316"/>
      <c r="AEJ13" s="316"/>
      <c r="AEK13" s="316"/>
      <c r="AEL13" s="316"/>
      <c r="AEM13" s="316"/>
      <c r="AEN13" s="316"/>
      <c r="AEO13" s="316"/>
      <c r="AEP13" s="316"/>
      <c r="AEQ13" s="316"/>
      <c r="AER13" s="316"/>
      <c r="AES13" s="316"/>
      <c r="AET13" s="316"/>
      <c r="AEU13" s="316"/>
      <c r="AEV13" s="316"/>
      <c r="AEW13" s="316"/>
      <c r="AEX13" s="316"/>
      <c r="AEY13" s="316"/>
      <c r="AEZ13" s="316"/>
      <c r="AFA13" s="316"/>
      <c r="AFB13" s="316"/>
      <c r="AFC13" s="316"/>
      <c r="AFD13" s="316"/>
      <c r="AFE13" s="316"/>
      <c r="AFF13" s="316"/>
      <c r="AFG13" s="316"/>
      <c r="AFH13" s="316"/>
      <c r="AFI13" s="316"/>
      <c r="AFJ13" s="316"/>
      <c r="AFK13" s="316"/>
      <c r="AFL13" s="316"/>
      <c r="AFM13" s="316"/>
      <c r="AFN13" s="316"/>
      <c r="AFO13" s="316"/>
      <c r="AFP13" s="316"/>
      <c r="AFQ13" s="316"/>
      <c r="AFR13" s="316"/>
      <c r="AFS13" s="316"/>
      <c r="AFT13" s="316"/>
      <c r="AFU13" s="316"/>
      <c r="AFV13" s="316"/>
      <c r="AFW13" s="316"/>
      <c r="AFX13" s="316"/>
      <c r="AFY13" s="316"/>
      <c r="AFZ13" s="316"/>
      <c r="AGA13" s="316"/>
      <c r="AGB13" s="128"/>
      <c r="AGC13" s="316"/>
      <c r="AGD13" s="316"/>
      <c r="AGE13" s="316"/>
      <c r="AGF13" s="316"/>
      <c r="AGG13" s="316"/>
      <c r="AGH13" s="316"/>
      <c r="AGI13" s="316"/>
      <c r="AGJ13" s="316"/>
      <c r="AGK13" s="316"/>
      <c r="AGL13" s="316"/>
      <c r="AGM13" s="316"/>
      <c r="AGN13" s="316"/>
      <c r="AGO13" s="316"/>
      <c r="AGP13" s="316"/>
      <c r="AGQ13" s="316"/>
      <c r="AGR13" s="316"/>
      <c r="AGS13" s="316"/>
      <c r="AGT13" s="316"/>
      <c r="AGU13" s="316"/>
      <c r="AGV13" s="316"/>
      <c r="AGW13" s="316"/>
      <c r="AGX13" s="316"/>
      <c r="AGY13" s="316"/>
      <c r="AGZ13" s="316"/>
      <c r="AHA13" s="316"/>
      <c r="AHB13" s="316"/>
      <c r="AHC13" s="316"/>
      <c r="AHD13" s="316"/>
      <c r="AHE13" s="316"/>
      <c r="AHF13" s="316"/>
      <c r="AHG13" s="316"/>
      <c r="AHH13" s="316"/>
      <c r="AHI13" s="316"/>
      <c r="AHJ13" s="316"/>
      <c r="AHK13" s="316"/>
      <c r="AHL13" s="316"/>
      <c r="AHM13" s="316"/>
      <c r="AHN13" s="316"/>
      <c r="AHO13" s="316"/>
      <c r="AHP13" s="316"/>
      <c r="AHQ13" s="316"/>
      <c r="AHR13" s="316"/>
      <c r="AHS13" s="316"/>
      <c r="AHT13" s="316"/>
      <c r="AHU13" s="316"/>
      <c r="AHV13" s="316"/>
      <c r="AHW13" s="316"/>
      <c r="AHX13" s="316"/>
      <c r="AHY13" s="316"/>
      <c r="AHZ13" s="128"/>
      <c r="AIA13" s="316"/>
      <c r="AIB13" s="316"/>
      <c r="AIC13" s="316"/>
      <c r="AID13" s="316"/>
      <c r="AIE13" s="316"/>
      <c r="AIF13" s="316"/>
      <c r="AIG13" s="316"/>
      <c r="AIH13" s="316"/>
      <c r="AII13" s="316"/>
      <c r="AIJ13" s="316"/>
      <c r="AIK13" s="316"/>
      <c r="AIL13" s="316"/>
      <c r="AIM13" s="316"/>
      <c r="AIN13" s="316"/>
      <c r="AIO13" s="316"/>
      <c r="AIP13" s="316"/>
      <c r="AIQ13" s="316"/>
      <c r="AIR13" s="316"/>
      <c r="AIS13" s="316"/>
      <c r="AIT13" s="316"/>
      <c r="AIU13" s="316"/>
      <c r="AIV13" s="316"/>
      <c r="AIW13" s="316"/>
      <c r="AIX13" s="316"/>
      <c r="AIY13" s="316"/>
      <c r="AIZ13" s="316"/>
      <c r="AJA13" s="316"/>
      <c r="AJB13" s="316"/>
      <c r="AJC13" s="316"/>
      <c r="AJD13" s="316"/>
      <c r="AJE13" s="316"/>
      <c r="AJF13" s="316"/>
      <c r="AJG13" s="316"/>
      <c r="AJH13" s="316"/>
      <c r="AJI13" s="316"/>
      <c r="AJJ13" s="316"/>
      <c r="AJK13" s="316"/>
      <c r="AJL13" s="316"/>
      <c r="AJM13" s="316"/>
      <c r="AJN13" s="316"/>
      <c r="AJO13" s="316"/>
      <c r="AJP13" s="316"/>
      <c r="AJQ13" s="316"/>
      <c r="AJR13" s="316"/>
      <c r="AJS13" s="316"/>
      <c r="AJT13" s="316"/>
      <c r="AJU13" s="316"/>
      <c r="AJV13" s="316"/>
      <c r="AJW13" s="316"/>
      <c r="AJX13" s="128"/>
      <c r="AJY13" s="316"/>
      <c r="AJZ13" s="316"/>
      <c r="AKA13" s="316"/>
      <c r="AKB13" s="316"/>
      <c r="AKC13" s="316"/>
      <c r="AKD13" s="316"/>
      <c r="AKE13" s="316"/>
      <c r="AKF13" s="316"/>
      <c r="AKG13" s="316"/>
      <c r="AKH13" s="316"/>
      <c r="AKI13" s="316"/>
      <c r="AKJ13" s="316"/>
      <c r="AKK13" s="316"/>
      <c r="AKL13" s="316"/>
      <c r="AKM13" s="316"/>
      <c r="AKN13" s="316"/>
      <c r="AKO13" s="316"/>
      <c r="AKP13" s="316"/>
      <c r="AKQ13" s="316"/>
      <c r="AKR13" s="316"/>
      <c r="AKS13" s="316"/>
      <c r="AKT13" s="316"/>
      <c r="AKU13" s="316"/>
      <c r="AKV13" s="316"/>
      <c r="AKW13" s="316"/>
      <c r="AKX13" s="316"/>
      <c r="AKY13" s="316"/>
      <c r="AKZ13" s="316"/>
      <c r="ALA13" s="316"/>
      <c r="ALB13" s="316"/>
      <c r="ALC13" s="316"/>
      <c r="ALD13" s="316"/>
      <c r="ALE13" s="316"/>
      <c r="ALF13" s="316"/>
      <c r="ALG13" s="316"/>
      <c r="ALH13" s="316"/>
      <c r="ALI13" s="316"/>
      <c r="ALJ13" s="316"/>
      <c r="ALK13" s="316"/>
      <c r="ALL13" s="316"/>
      <c r="ALM13" s="316"/>
      <c r="ALN13" s="316"/>
      <c r="ALO13" s="316"/>
      <c r="ALP13" s="316"/>
      <c r="ALQ13" s="316"/>
      <c r="ALR13" s="316"/>
      <c r="ALS13" s="316"/>
      <c r="ALT13" s="316"/>
      <c r="ALU13" s="316"/>
      <c r="ALV13" s="128"/>
      <c r="ALW13" s="316"/>
      <c r="ALX13" s="316"/>
      <c r="ALY13" s="316"/>
      <c r="ALZ13" s="316"/>
      <c r="AMA13" s="316"/>
      <c r="AMB13" s="316"/>
      <c r="AMC13" s="316"/>
      <c r="AMD13" s="316"/>
      <c r="AME13" s="316"/>
      <c r="AMF13" s="316"/>
      <c r="AMG13" s="316"/>
      <c r="AMH13" s="316"/>
      <c r="AMI13" s="316"/>
      <c r="AMJ13" s="316"/>
      <c r="AMK13" s="316"/>
      <c r="AML13" s="316"/>
      <c r="AMM13" s="316"/>
      <c r="AMN13" s="316"/>
      <c r="AMO13" s="316"/>
      <c r="AMP13" s="316"/>
      <c r="AMQ13" s="316"/>
      <c r="AMR13" s="316"/>
      <c r="AMS13" s="316"/>
      <c r="AMT13" s="316"/>
      <c r="AMU13" s="316"/>
      <c r="AMV13" s="316"/>
      <c r="AMW13" s="316"/>
      <c r="AMX13" s="316"/>
      <c r="AMY13" s="316"/>
      <c r="AMZ13" s="316"/>
      <c r="ANA13" s="316"/>
      <c r="ANB13" s="316"/>
      <c r="ANC13" s="316"/>
      <c r="AND13" s="316"/>
      <c r="ANE13" s="316"/>
      <c r="ANF13" s="316"/>
      <c r="ANG13" s="316"/>
      <c r="ANH13" s="316"/>
      <c r="ANI13" s="316"/>
      <c r="ANJ13" s="316"/>
      <c r="ANK13" s="316"/>
      <c r="ANL13" s="316"/>
      <c r="ANM13" s="316"/>
      <c r="ANN13" s="316"/>
      <c r="ANO13" s="316"/>
      <c r="ANP13" s="316"/>
      <c r="ANQ13" s="316"/>
      <c r="ANR13" s="316"/>
      <c r="ANS13" s="316"/>
      <c r="ANT13" s="128"/>
      <c r="ANU13" s="316"/>
      <c r="ANV13" s="316"/>
      <c r="ANW13" s="316"/>
      <c r="ANX13" s="316"/>
      <c r="ANY13" s="316"/>
      <c r="ANZ13" s="316"/>
      <c r="AOA13" s="316"/>
      <c r="AOB13" s="316"/>
      <c r="AOC13" s="316"/>
      <c r="AOD13" s="316"/>
      <c r="AOE13" s="316"/>
      <c r="AOF13" s="316"/>
      <c r="AOG13" s="316"/>
      <c r="AOH13" s="316"/>
      <c r="AOI13" s="316"/>
      <c r="AOJ13" s="316"/>
      <c r="AOK13" s="316"/>
      <c r="AOL13" s="316"/>
      <c r="AOM13" s="316"/>
      <c r="AON13" s="316"/>
      <c r="AOO13" s="316"/>
      <c r="AOP13" s="316"/>
      <c r="AOQ13" s="316"/>
      <c r="AOR13" s="316"/>
      <c r="AOS13" s="316"/>
      <c r="AOT13" s="316"/>
      <c r="AOU13" s="316"/>
      <c r="AOV13" s="316"/>
      <c r="AOW13" s="316"/>
      <c r="AOX13" s="316"/>
      <c r="AOY13" s="316"/>
      <c r="AOZ13" s="316"/>
      <c r="APA13" s="316"/>
      <c r="APB13" s="316"/>
      <c r="APC13" s="316"/>
      <c r="APD13" s="316"/>
      <c r="APE13" s="316"/>
      <c r="APF13" s="316"/>
      <c r="APG13" s="316"/>
      <c r="APH13" s="316"/>
      <c r="API13" s="316"/>
      <c r="APJ13" s="316"/>
      <c r="APK13" s="316"/>
      <c r="APL13" s="316"/>
      <c r="APM13" s="316"/>
      <c r="APN13" s="316"/>
      <c r="APO13" s="316"/>
      <c r="APP13" s="316"/>
      <c r="APQ13" s="316"/>
      <c r="APR13" s="128"/>
      <c r="APS13" s="316"/>
      <c r="APT13" s="316"/>
      <c r="APU13" s="316"/>
      <c r="APV13" s="316"/>
      <c r="APW13" s="316"/>
      <c r="APX13" s="316"/>
      <c r="APY13" s="316"/>
      <c r="APZ13" s="316"/>
      <c r="AQA13" s="316"/>
      <c r="AQB13" s="316"/>
      <c r="AQC13" s="316"/>
      <c r="AQD13" s="316"/>
      <c r="AQE13" s="316"/>
      <c r="AQF13" s="316"/>
      <c r="AQG13" s="316"/>
      <c r="AQH13" s="316"/>
      <c r="AQI13" s="316"/>
      <c r="AQJ13" s="316"/>
      <c r="AQK13" s="316"/>
      <c r="AQL13" s="316"/>
      <c r="AQM13" s="316"/>
      <c r="AQN13" s="316"/>
      <c r="AQO13" s="316"/>
      <c r="AQP13" s="316"/>
      <c r="AQQ13" s="316"/>
      <c r="AQR13" s="316"/>
      <c r="AQS13" s="316"/>
      <c r="AQT13" s="316"/>
      <c r="AQU13" s="316"/>
      <c r="AQV13" s="316"/>
      <c r="AQW13" s="316"/>
      <c r="AQX13" s="316"/>
      <c r="AQY13" s="316"/>
      <c r="AQZ13" s="316"/>
      <c r="ARA13" s="316"/>
      <c r="ARB13" s="316"/>
      <c r="ARC13" s="316"/>
      <c r="ARD13" s="316"/>
      <c r="ARE13" s="316"/>
      <c r="ARF13" s="316"/>
      <c r="ARG13" s="316"/>
      <c r="ARH13" s="316"/>
      <c r="ARI13" s="316"/>
      <c r="ARJ13" s="316"/>
      <c r="ARK13" s="316"/>
      <c r="ARL13" s="316"/>
      <c r="ARM13" s="316"/>
      <c r="ARN13" s="316"/>
      <c r="ARO13" s="316"/>
      <c r="ARP13" s="128"/>
      <c r="ARQ13" s="316"/>
      <c r="ARR13" s="316"/>
      <c r="ARS13" s="316"/>
      <c r="ART13" s="316"/>
      <c r="ARU13" s="316"/>
      <c r="ARV13" s="316"/>
      <c r="ARW13" s="316"/>
      <c r="ARX13" s="316"/>
      <c r="ARY13" s="316"/>
      <c r="ARZ13" s="316"/>
      <c r="ASA13" s="316"/>
      <c r="ASB13" s="316"/>
      <c r="ASC13" s="316"/>
      <c r="ASD13" s="316"/>
      <c r="ASE13" s="316"/>
      <c r="ASF13" s="316"/>
      <c r="ASG13" s="316"/>
      <c r="ASH13" s="316"/>
      <c r="ASI13" s="316"/>
      <c r="ASJ13" s="316"/>
      <c r="ASK13" s="316"/>
      <c r="ASL13" s="316"/>
      <c r="ASM13" s="316"/>
      <c r="ASN13" s="316"/>
      <c r="ASO13" s="316"/>
      <c r="ASP13" s="316"/>
      <c r="ASQ13" s="316"/>
      <c r="ASR13" s="316"/>
      <c r="ASS13" s="316"/>
      <c r="AST13" s="316"/>
      <c r="ASU13" s="316"/>
      <c r="ASV13" s="316"/>
      <c r="ASW13" s="316"/>
      <c r="ASX13" s="316"/>
      <c r="ASY13" s="316"/>
      <c r="ASZ13" s="316"/>
      <c r="ATA13" s="316"/>
      <c r="ATB13" s="316"/>
      <c r="ATC13" s="316"/>
      <c r="ATD13" s="316"/>
      <c r="ATE13" s="316"/>
      <c r="ATF13" s="316"/>
      <c r="ATG13" s="316"/>
      <c r="ATH13" s="316"/>
      <c r="ATI13" s="316"/>
      <c r="ATJ13" s="316"/>
      <c r="ATK13" s="316"/>
      <c r="ATL13" s="316"/>
      <c r="ATM13" s="316"/>
      <c r="ATN13" s="128"/>
      <c r="ATO13" s="316"/>
      <c r="ATP13" s="316"/>
      <c r="ATQ13" s="316"/>
      <c r="ATR13" s="316"/>
      <c r="ATS13" s="316"/>
      <c r="ATT13" s="316"/>
      <c r="ATU13" s="316"/>
      <c r="ATV13" s="316"/>
      <c r="ATW13" s="316"/>
      <c r="ATX13" s="316"/>
      <c r="ATY13" s="316"/>
      <c r="ATZ13" s="316"/>
      <c r="AUA13" s="316"/>
      <c r="AUB13" s="316"/>
      <c r="AUC13" s="316"/>
      <c r="AUD13" s="316"/>
      <c r="AUE13" s="316"/>
      <c r="AUF13" s="316"/>
      <c r="AUG13" s="316"/>
      <c r="AUH13" s="316"/>
      <c r="AUI13" s="316"/>
      <c r="AUJ13" s="316"/>
      <c r="AUK13" s="316"/>
      <c r="AUL13" s="316"/>
      <c r="AUM13" s="316"/>
      <c r="AUN13" s="316"/>
      <c r="AUO13" s="316"/>
      <c r="AUP13" s="316"/>
      <c r="AUQ13" s="316"/>
      <c r="AUR13" s="316"/>
      <c r="AUS13" s="316"/>
      <c r="AUT13" s="316"/>
      <c r="AUU13" s="316"/>
      <c r="AUV13" s="316"/>
      <c r="AUW13" s="316"/>
      <c r="AUX13" s="316"/>
      <c r="AUY13" s="316"/>
      <c r="AUZ13" s="316"/>
      <c r="AVA13" s="316"/>
      <c r="AVB13" s="316"/>
      <c r="AVC13" s="316"/>
      <c r="AVD13" s="316"/>
      <c r="AVE13" s="316"/>
      <c r="AVF13" s="316"/>
      <c r="AVG13" s="316"/>
      <c r="AVH13" s="316"/>
      <c r="AVI13" s="316"/>
      <c r="AVJ13" s="316"/>
      <c r="AVK13" s="316"/>
      <c r="AVL13" s="128"/>
      <c r="AVM13" s="316"/>
      <c r="AVN13" s="316"/>
      <c r="AVO13" s="316"/>
      <c r="AVP13" s="316"/>
      <c r="AVQ13" s="316"/>
      <c r="AVR13" s="316"/>
      <c r="AVS13" s="316"/>
      <c r="AVT13" s="316"/>
      <c r="AVU13" s="316"/>
      <c r="AVV13" s="316"/>
      <c r="AVW13" s="316"/>
      <c r="AVX13" s="316"/>
      <c r="AVY13" s="316"/>
      <c r="AVZ13" s="316"/>
      <c r="AWA13" s="316"/>
      <c r="AWB13" s="316"/>
      <c r="AWC13" s="316"/>
      <c r="AWD13" s="316"/>
      <c r="AWE13" s="316"/>
      <c r="AWF13" s="316"/>
      <c r="AWG13" s="316"/>
      <c r="AWH13" s="316"/>
      <c r="AWI13" s="316"/>
      <c r="AWJ13" s="316"/>
      <c r="AWK13" s="316"/>
      <c r="AWL13" s="316"/>
      <c r="AWM13" s="316"/>
      <c r="AWN13" s="316"/>
      <c r="AWO13" s="316"/>
      <c r="AWP13" s="316"/>
      <c r="AWQ13" s="316"/>
      <c r="AWR13" s="316"/>
      <c r="AWS13" s="316"/>
      <c r="AWT13" s="316"/>
      <c r="AWU13" s="316"/>
      <c r="AWV13" s="316"/>
      <c r="AWW13" s="316"/>
      <c r="AWX13" s="316"/>
      <c r="AWY13" s="316"/>
      <c r="AWZ13" s="316"/>
      <c r="AXA13" s="316"/>
      <c r="AXB13" s="316"/>
      <c r="AXC13" s="316"/>
      <c r="AXD13" s="316"/>
      <c r="AXE13" s="316"/>
      <c r="AXF13" s="316"/>
      <c r="AXG13" s="316"/>
      <c r="AXH13" s="316"/>
      <c r="AXI13" s="316"/>
      <c r="AXJ13" s="128"/>
      <c r="AXK13" s="316"/>
      <c r="AXL13" s="316"/>
      <c r="AXM13" s="316"/>
      <c r="AXN13" s="316"/>
      <c r="AXO13" s="316"/>
      <c r="AXP13" s="316"/>
      <c r="AXQ13" s="316"/>
      <c r="AXR13" s="316"/>
      <c r="AXS13" s="316"/>
      <c r="AXT13" s="316"/>
      <c r="AXU13" s="316"/>
      <c r="AXV13" s="316"/>
      <c r="AXW13" s="316"/>
      <c r="AXX13" s="316"/>
      <c r="AXY13" s="316"/>
      <c r="AXZ13" s="316"/>
      <c r="AYA13" s="316"/>
      <c r="AYB13" s="316"/>
      <c r="AYC13" s="316"/>
      <c r="AYD13" s="316"/>
      <c r="AYE13" s="316"/>
      <c r="AYF13" s="316"/>
      <c r="AYG13" s="316"/>
      <c r="AYH13" s="316"/>
      <c r="AYI13" s="316"/>
      <c r="AYJ13" s="316"/>
      <c r="AYK13" s="316"/>
      <c r="AYL13" s="316"/>
      <c r="AYM13" s="316"/>
      <c r="AYN13" s="316"/>
      <c r="AYO13" s="316"/>
      <c r="AYP13" s="316"/>
      <c r="AYQ13" s="316"/>
      <c r="AYR13" s="316"/>
      <c r="AYS13" s="316"/>
      <c r="AYT13" s="316"/>
      <c r="AYU13" s="316"/>
      <c r="AYV13" s="316"/>
      <c r="AYW13" s="316"/>
      <c r="AYX13" s="316"/>
      <c r="AYY13" s="316"/>
      <c r="AYZ13" s="316"/>
      <c r="AZA13" s="316"/>
      <c r="AZB13" s="316"/>
      <c r="AZC13" s="316"/>
      <c r="AZD13" s="316"/>
      <c r="AZE13" s="316"/>
      <c r="AZF13" s="316"/>
      <c r="AZG13" s="316"/>
      <c r="AZH13" s="128"/>
      <c r="AZI13" s="316"/>
      <c r="AZJ13" s="316"/>
      <c r="AZK13" s="316"/>
      <c r="AZL13" s="316"/>
      <c r="AZM13" s="316"/>
      <c r="AZN13" s="316"/>
      <c r="AZO13" s="316"/>
      <c r="AZP13" s="316"/>
      <c r="AZQ13" s="316"/>
      <c r="AZR13" s="316"/>
      <c r="AZS13" s="316"/>
      <c r="AZT13" s="316"/>
      <c r="AZU13" s="316"/>
      <c r="AZV13" s="316"/>
      <c r="AZW13" s="316"/>
      <c r="AZX13" s="316"/>
      <c r="AZY13" s="316"/>
      <c r="AZZ13" s="316"/>
      <c r="BAA13" s="316"/>
      <c r="BAB13" s="316"/>
      <c r="BAC13" s="316"/>
      <c r="BAD13" s="316"/>
      <c r="BAE13" s="316"/>
      <c r="BAF13" s="316"/>
      <c r="BAG13" s="316"/>
      <c r="BAH13" s="316"/>
      <c r="BAI13" s="316"/>
      <c r="BAJ13" s="316"/>
      <c r="BAK13" s="316"/>
      <c r="BAL13" s="316"/>
      <c r="BAM13" s="316"/>
      <c r="BAN13" s="316"/>
      <c r="BAO13" s="316"/>
      <c r="BAP13" s="316"/>
      <c r="BAQ13" s="316"/>
      <c r="BAR13" s="316"/>
      <c r="BAS13" s="316"/>
      <c r="BAT13" s="316"/>
      <c r="BAU13" s="316"/>
      <c r="BAV13" s="316"/>
      <c r="BAW13" s="316"/>
      <c r="BAX13" s="316"/>
      <c r="BAY13" s="316"/>
      <c r="BAZ13" s="316"/>
      <c r="BBA13" s="316"/>
      <c r="BBB13" s="316"/>
      <c r="BBC13" s="316"/>
      <c r="BBD13" s="316"/>
      <c r="BBE13" s="316"/>
      <c r="BBF13" s="128"/>
      <c r="BBG13" s="316"/>
      <c r="BBH13" s="316"/>
      <c r="BBI13" s="316"/>
      <c r="BBJ13" s="316"/>
      <c r="BBK13" s="316"/>
      <c r="BBL13" s="316"/>
      <c r="BBM13" s="316"/>
      <c r="BBN13" s="316"/>
      <c r="BBO13" s="316"/>
      <c r="BBP13" s="316"/>
      <c r="BBQ13" s="316"/>
      <c r="BBR13" s="316"/>
      <c r="BBS13" s="316"/>
      <c r="BBT13" s="316"/>
      <c r="BBU13" s="316"/>
      <c r="BBV13" s="316"/>
      <c r="BBW13" s="316"/>
      <c r="BBX13" s="316"/>
      <c r="BBY13" s="316"/>
      <c r="BBZ13" s="316"/>
      <c r="BCA13" s="316"/>
      <c r="BCB13" s="316"/>
      <c r="BCC13" s="316"/>
      <c r="BCD13" s="316"/>
      <c r="BCE13" s="316"/>
      <c r="BCF13" s="316"/>
      <c r="BCG13" s="316"/>
      <c r="BCH13" s="316"/>
      <c r="BCI13" s="316"/>
      <c r="BCJ13" s="316"/>
      <c r="BCK13" s="316"/>
      <c r="BCL13" s="316"/>
      <c r="BCM13" s="316"/>
      <c r="BCN13" s="316"/>
      <c r="BCO13" s="316"/>
      <c r="BCP13" s="316"/>
      <c r="BCQ13" s="316"/>
      <c r="BCR13" s="316"/>
      <c r="BCS13" s="316"/>
      <c r="BCT13" s="316"/>
      <c r="BCU13" s="316"/>
      <c r="BCV13" s="316"/>
      <c r="BCW13" s="316"/>
      <c r="BCX13" s="316"/>
      <c r="BCY13" s="316"/>
      <c r="BCZ13" s="316"/>
      <c r="BDA13" s="316"/>
      <c r="BDB13" s="316"/>
      <c r="BDC13" s="316"/>
      <c r="BDD13" s="128"/>
      <c r="BDE13" s="316"/>
      <c r="BDF13" s="316"/>
      <c r="BDG13" s="316"/>
      <c r="BDH13" s="316"/>
      <c r="BDI13" s="316"/>
      <c r="BDJ13" s="316"/>
      <c r="BDK13" s="316"/>
      <c r="BDL13" s="316"/>
      <c r="BDM13" s="316"/>
      <c r="BDN13" s="316"/>
      <c r="BDO13" s="316"/>
      <c r="BDP13" s="316"/>
      <c r="BDQ13" s="316"/>
      <c r="BDR13" s="316"/>
      <c r="BDS13" s="316"/>
      <c r="BDT13" s="316"/>
      <c r="BDU13" s="316"/>
      <c r="BDV13" s="316"/>
      <c r="BDW13" s="316"/>
      <c r="BDX13" s="316"/>
      <c r="BDY13" s="316"/>
      <c r="BDZ13" s="316"/>
      <c r="BEA13" s="316"/>
      <c r="BEB13" s="316"/>
      <c r="BEC13" s="316"/>
      <c r="BED13" s="316"/>
      <c r="BEE13" s="316"/>
      <c r="BEF13" s="316"/>
      <c r="BEG13" s="316"/>
      <c r="BEH13" s="316"/>
      <c r="BEI13" s="316"/>
      <c r="BEJ13" s="316"/>
      <c r="BEK13" s="316"/>
      <c r="BEL13" s="316"/>
      <c r="BEM13" s="316"/>
      <c r="BEN13" s="316"/>
      <c r="BEO13" s="316"/>
      <c r="BEP13" s="316"/>
      <c r="BEQ13" s="316"/>
      <c r="BER13" s="316"/>
      <c r="BES13" s="316"/>
      <c r="BET13" s="316"/>
      <c r="BEU13" s="316"/>
      <c r="BEV13" s="316"/>
      <c r="BEW13" s="316"/>
      <c r="BEX13" s="316"/>
      <c r="BEY13" s="316"/>
      <c r="BEZ13" s="316"/>
      <c r="BFA13" s="316"/>
      <c r="BFB13" s="128"/>
      <c r="BFC13" s="316"/>
      <c r="BFD13" s="316"/>
      <c r="BFE13" s="316"/>
      <c r="BFF13" s="316"/>
      <c r="BFG13" s="316"/>
      <c r="BFH13" s="316"/>
      <c r="BFI13" s="316"/>
      <c r="BFJ13" s="316"/>
      <c r="BFK13" s="316"/>
      <c r="BFL13" s="316"/>
      <c r="BFM13" s="316"/>
      <c r="BFN13" s="316"/>
      <c r="BFO13" s="316"/>
      <c r="BFP13" s="316"/>
      <c r="BFQ13" s="316"/>
      <c r="BFR13" s="316"/>
      <c r="BFS13" s="316"/>
      <c r="BFT13" s="316"/>
      <c r="BFU13" s="316"/>
      <c r="BFV13" s="316"/>
      <c r="BFW13" s="316"/>
      <c r="BFX13" s="316"/>
      <c r="BFY13" s="316"/>
      <c r="BFZ13" s="316"/>
      <c r="BGA13" s="316"/>
      <c r="BGB13" s="316"/>
      <c r="BGC13" s="316"/>
      <c r="BGD13" s="316"/>
      <c r="BGE13" s="316"/>
      <c r="BGF13" s="316"/>
      <c r="BGG13" s="316"/>
      <c r="BGH13" s="316"/>
      <c r="BGI13" s="316"/>
      <c r="BGJ13" s="316"/>
      <c r="BGK13" s="316"/>
      <c r="BGL13" s="316"/>
      <c r="BGM13" s="316"/>
      <c r="BGN13" s="316"/>
      <c r="BGO13" s="316"/>
      <c r="BGP13" s="316"/>
      <c r="BGQ13" s="316"/>
      <c r="BGR13" s="316"/>
      <c r="BGS13" s="316"/>
      <c r="BGT13" s="316"/>
      <c r="BGU13" s="316"/>
      <c r="BGV13" s="316"/>
      <c r="BGW13" s="316"/>
      <c r="BGX13" s="316"/>
      <c r="BGY13" s="316"/>
      <c r="BGZ13" s="128"/>
      <c r="BHA13" s="316"/>
      <c r="BHB13" s="316"/>
      <c r="BHC13" s="316"/>
      <c r="BHD13" s="316"/>
      <c r="BHE13" s="316"/>
      <c r="BHF13" s="316"/>
      <c r="BHG13" s="316"/>
      <c r="BHH13" s="316"/>
      <c r="BHI13" s="316"/>
      <c r="BHJ13" s="316"/>
      <c r="BHK13" s="316"/>
      <c r="BHL13" s="316"/>
      <c r="BHM13" s="316"/>
      <c r="BHN13" s="316"/>
      <c r="BHO13" s="316"/>
      <c r="BHP13" s="316"/>
      <c r="BHQ13" s="316"/>
      <c r="BHR13" s="316"/>
      <c r="BHS13" s="316"/>
      <c r="BHT13" s="316"/>
      <c r="BHU13" s="316"/>
      <c r="BHV13" s="316"/>
      <c r="BHW13" s="316"/>
      <c r="BHX13" s="316"/>
      <c r="BHY13" s="316"/>
      <c r="BHZ13" s="316"/>
      <c r="BIA13" s="316"/>
      <c r="BIB13" s="316"/>
      <c r="BIC13" s="316"/>
      <c r="BID13" s="316"/>
      <c r="BIE13" s="316"/>
      <c r="BIF13" s="316"/>
      <c r="BIG13" s="316"/>
      <c r="BIH13" s="316"/>
      <c r="BII13" s="316"/>
      <c r="BIJ13" s="316"/>
      <c r="BIK13" s="316"/>
      <c r="BIL13" s="316"/>
      <c r="BIM13" s="316"/>
      <c r="BIN13" s="316"/>
      <c r="BIO13" s="316"/>
      <c r="BIP13" s="316"/>
      <c r="BIQ13" s="316"/>
      <c r="BIR13" s="316"/>
      <c r="BIS13" s="316"/>
      <c r="BIT13" s="316"/>
      <c r="BIU13" s="316"/>
      <c r="BIV13" s="316"/>
      <c r="BIW13" s="316"/>
      <c r="BIX13" s="128"/>
      <c r="BIY13" s="316"/>
      <c r="BIZ13" s="316"/>
      <c r="BJA13" s="316"/>
      <c r="BJB13" s="316"/>
      <c r="BJC13" s="316"/>
      <c r="BJD13" s="316"/>
      <c r="BJE13" s="316"/>
      <c r="BJF13" s="316"/>
      <c r="BJG13" s="316"/>
      <c r="BJH13" s="316"/>
      <c r="BJI13" s="316"/>
      <c r="BJJ13" s="316"/>
      <c r="BJK13" s="316"/>
      <c r="BJL13" s="316"/>
      <c r="BJM13" s="316"/>
      <c r="BJN13" s="316"/>
      <c r="BJO13" s="316"/>
      <c r="BJP13" s="316"/>
      <c r="BJQ13" s="316"/>
      <c r="BJR13" s="316"/>
      <c r="BJS13" s="316"/>
      <c r="BJT13" s="316"/>
      <c r="BJU13" s="316"/>
      <c r="BJV13" s="316"/>
      <c r="BJW13" s="316"/>
      <c r="BJX13" s="316"/>
      <c r="BJY13" s="316"/>
      <c r="BJZ13" s="316"/>
      <c r="BKA13" s="316"/>
      <c r="BKB13" s="316"/>
      <c r="BKC13" s="316"/>
      <c r="BKD13" s="316"/>
      <c r="BKE13" s="316"/>
      <c r="BKF13" s="316"/>
      <c r="BKG13" s="316"/>
      <c r="BKH13" s="316"/>
      <c r="BKI13" s="316"/>
      <c r="BKJ13" s="316"/>
      <c r="BKK13" s="316"/>
      <c r="BKL13" s="316"/>
      <c r="BKM13" s="316"/>
      <c r="BKN13" s="316"/>
      <c r="BKO13" s="316"/>
      <c r="BKP13" s="316"/>
      <c r="BKQ13" s="316"/>
      <c r="BKR13" s="316"/>
      <c r="BKS13" s="316"/>
      <c r="BKT13" s="316"/>
      <c r="BKU13" s="316"/>
      <c r="BKV13" s="128"/>
      <c r="BKW13" s="316"/>
      <c r="BKX13" s="316"/>
      <c r="BKY13" s="316"/>
      <c r="BKZ13" s="316"/>
      <c r="BLA13" s="316"/>
      <c r="BLB13" s="316"/>
      <c r="BLC13" s="316"/>
      <c r="BLD13" s="316"/>
      <c r="BLE13" s="316"/>
      <c r="BLF13" s="316"/>
      <c r="BLG13" s="316"/>
      <c r="BLH13" s="316"/>
      <c r="BLI13" s="316"/>
      <c r="BLJ13" s="316"/>
      <c r="BLK13" s="316"/>
      <c r="BLL13" s="316"/>
      <c r="BLM13" s="316"/>
      <c r="BLN13" s="316"/>
      <c r="BLO13" s="316"/>
      <c r="BLP13" s="316"/>
      <c r="BLQ13" s="316"/>
      <c r="BLR13" s="316"/>
      <c r="BLS13" s="316"/>
      <c r="BLT13" s="316"/>
      <c r="BLU13" s="316"/>
      <c r="BLV13" s="316"/>
      <c r="BLW13" s="316"/>
      <c r="BLX13" s="316"/>
      <c r="BLY13" s="316"/>
      <c r="BLZ13" s="316"/>
      <c r="BMA13" s="316"/>
      <c r="BMB13" s="316"/>
      <c r="BMC13" s="316"/>
      <c r="BMD13" s="316"/>
      <c r="BME13" s="316"/>
      <c r="BMF13" s="316"/>
      <c r="BMG13" s="316"/>
      <c r="BMH13" s="316"/>
      <c r="BMI13" s="316"/>
      <c r="BMJ13" s="316"/>
      <c r="BMK13" s="316"/>
      <c r="BML13" s="316"/>
      <c r="BMM13" s="316"/>
      <c r="BMN13" s="316"/>
      <c r="BMO13" s="316"/>
      <c r="BMP13" s="316"/>
      <c r="BMQ13" s="316"/>
      <c r="BMR13" s="316"/>
      <c r="BMS13" s="316"/>
      <c r="BMT13" s="128"/>
      <c r="BMU13" s="316"/>
      <c r="BMV13" s="316"/>
      <c r="BMW13" s="316"/>
      <c r="BMX13" s="316"/>
      <c r="BMY13" s="316"/>
      <c r="BMZ13" s="316"/>
      <c r="BNA13" s="316"/>
      <c r="BNB13" s="316"/>
      <c r="BNC13" s="316"/>
      <c r="BND13" s="316"/>
      <c r="BNE13" s="316"/>
      <c r="BNF13" s="316"/>
      <c r="BNG13" s="316"/>
      <c r="BNH13" s="316"/>
      <c r="BNI13" s="316"/>
      <c r="BNJ13" s="316"/>
      <c r="BNK13" s="316"/>
      <c r="BNL13" s="316"/>
      <c r="BNM13" s="316"/>
      <c r="BNN13" s="316"/>
      <c r="BNO13" s="316"/>
      <c r="BNP13" s="316"/>
      <c r="BNQ13" s="316"/>
      <c r="BNR13" s="316"/>
      <c r="BNS13" s="316"/>
      <c r="BNT13" s="316"/>
      <c r="BNU13" s="316"/>
      <c r="BNV13" s="316"/>
      <c r="BNW13" s="316"/>
      <c r="BNX13" s="316"/>
      <c r="BNY13" s="316"/>
      <c r="BNZ13" s="316"/>
      <c r="BOA13" s="316"/>
      <c r="BOB13" s="316"/>
      <c r="BOC13" s="316"/>
      <c r="BOD13" s="316"/>
      <c r="BOE13" s="316"/>
      <c r="BOF13" s="316"/>
      <c r="BOG13" s="316"/>
      <c r="BOH13" s="316"/>
      <c r="BOI13" s="316"/>
      <c r="BOJ13" s="316"/>
      <c r="BOK13" s="316"/>
      <c r="BOL13" s="316"/>
      <c r="BOM13" s="316"/>
      <c r="BON13" s="316"/>
      <c r="BOO13" s="316"/>
      <c r="BOP13" s="316"/>
      <c r="BOQ13" s="316"/>
      <c r="BOR13" s="128"/>
      <c r="BOS13" s="316"/>
      <c r="BOT13" s="316"/>
      <c r="BOU13" s="316"/>
      <c r="BOV13" s="316"/>
      <c r="BOW13" s="316"/>
      <c r="BOX13" s="316"/>
      <c r="BOY13" s="316"/>
      <c r="BOZ13" s="316"/>
      <c r="BPA13" s="316"/>
      <c r="BPB13" s="316"/>
      <c r="BPC13" s="316"/>
      <c r="BPD13" s="316"/>
      <c r="BPE13" s="316"/>
      <c r="BPF13" s="316"/>
      <c r="BPG13" s="316"/>
      <c r="BPH13" s="316"/>
      <c r="BPI13" s="316"/>
      <c r="BPJ13" s="316"/>
      <c r="BPK13" s="316"/>
      <c r="BPL13" s="316"/>
      <c r="BPM13" s="316"/>
      <c r="BPN13" s="316"/>
      <c r="BPO13" s="316"/>
      <c r="BPP13" s="316"/>
      <c r="BPQ13" s="316"/>
      <c r="BPR13" s="316"/>
      <c r="BPS13" s="316"/>
      <c r="BPT13" s="316"/>
      <c r="BPU13" s="316"/>
      <c r="BPV13" s="316"/>
      <c r="BPW13" s="316"/>
      <c r="BPX13" s="316"/>
      <c r="BPY13" s="316"/>
      <c r="BPZ13" s="316"/>
      <c r="BQA13" s="316"/>
      <c r="BQB13" s="316"/>
      <c r="BQC13" s="316"/>
      <c r="BQD13" s="316"/>
      <c r="BQE13" s="316"/>
      <c r="BQF13" s="316"/>
      <c r="BQG13" s="316"/>
      <c r="BQH13" s="316"/>
      <c r="BQI13" s="316"/>
      <c r="BQJ13" s="316"/>
      <c r="BQK13" s="316"/>
      <c r="BQL13" s="316"/>
      <c r="BQM13" s="316"/>
      <c r="BQN13" s="316"/>
      <c r="BQO13" s="316"/>
      <c r="BQP13" s="128"/>
      <c r="BQQ13" s="316"/>
      <c r="BQR13" s="316"/>
      <c r="BQS13" s="316"/>
      <c r="BQT13" s="316"/>
      <c r="BQU13" s="316"/>
      <c r="BQV13" s="316"/>
      <c r="BQW13" s="316"/>
      <c r="BQX13" s="316"/>
      <c r="BQY13" s="316"/>
      <c r="BQZ13" s="316"/>
      <c r="BRA13" s="316"/>
      <c r="BRB13" s="316"/>
      <c r="BRC13" s="316"/>
      <c r="BRD13" s="316"/>
      <c r="BRE13" s="316"/>
      <c r="BRF13" s="316"/>
      <c r="BRG13" s="316"/>
      <c r="BRH13" s="316"/>
      <c r="BRI13" s="316"/>
      <c r="BRJ13" s="316"/>
      <c r="BRK13" s="316"/>
      <c r="BRL13" s="316"/>
      <c r="BRM13" s="316"/>
      <c r="BRN13" s="316"/>
      <c r="BRO13" s="316"/>
      <c r="BRP13" s="316"/>
      <c r="BRQ13" s="316"/>
      <c r="BRR13" s="316"/>
      <c r="BRS13" s="316"/>
      <c r="BRT13" s="316"/>
      <c r="BRU13" s="316"/>
      <c r="BRV13" s="316"/>
      <c r="BRW13" s="316"/>
      <c r="BRX13" s="316"/>
      <c r="BRY13" s="316"/>
      <c r="BRZ13" s="316"/>
      <c r="BSA13" s="316"/>
      <c r="BSB13" s="316"/>
      <c r="BSC13" s="316"/>
      <c r="BSD13" s="316"/>
      <c r="BSE13" s="316"/>
      <c r="BSF13" s="316"/>
      <c r="BSG13" s="316"/>
      <c r="BSH13" s="316"/>
      <c r="BSI13" s="316"/>
      <c r="BSJ13" s="316"/>
      <c r="BSK13" s="316"/>
      <c r="BSL13" s="316"/>
      <c r="BSM13" s="316"/>
      <c r="BSN13" s="128"/>
      <c r="BSO13" s="316"/>
      <c r="BSP13" s="316"/>
      <c r="BSQ13" s="316"/>
      <c r="BSR13" s="316"/>
      <c r="BSS13" s="316"/>
      <c r="BST13" s="316"/>
      <c r="BSU13" s="316"/>
      <c r="BSV13" s="316"/>
      <c r="BSW13" s="316"/>
      <c r="BSX13" s="316"/>
      <c r="BSY13" s="316"/>
      <c r="BSZ13" s="316"/>
      <c r="BTA13" s="316"/>
      <c r="BTB13" s="316"/>
      <c r="BTC13" s="316"/>
      <c r="BTD13" s="316"/>
      <c r="BTE13" s="316"/>
      <c r="BTF13" s="316"/>
      <c r="BTG13" s="316"/>
      <c r="BTH13" s="316"/>
      <c r="BTI13" s="316"/>
      <c r="BTJ13" s="316"/>
      <c r="BTK13" s="316"/>
      <c r="BTL13" s="316"/>
      <c r="BTM13" s="316"/>
      <c r="BTN13" s="316"/>
      <c r="BTO13" s="316"/>
      <c r="BTP13" s="316"/>
      <c r="BTQ13" s="316"/>
      <c r="BTR13" s="316"/>
      <c r="BTS13" s="316"/>
      <c r="BTT13" s="316"/>
      <c r="BTU13" s="316"/>
      <c r="BTV13" s="316"/>
      <c r="BTW13" s="316"/>
      <c r="BTX13" s="316"/>
      <c r="BTY13" s="316"/>
      <c r="BTZ13" s="316"/>
      <c r="BUA13" s="316"/>
      <c r="BUB13" s="316"/>
      <c r="BUC13" s="316"/>
      <c r="BUD13" s="316"/>
      <c r="BUE13" s="316"/>
      <c r="BUF13" s="316"/>
      <c r="BUG13" s="316"/>
      <c r="BUH13" s="316"/>
      <c r="BUI13" s="316"/>
      <c r="BUJ13" s="316"/>
      <c r="BUK13" s="316"/>
      <c r="BUL13" s="128"/>
      <c r="BUM13" s="316"/>
      <c r="BUN13" s="316"/>
      <c r="BUO13" s="316"/>
      <c r="BUP13" s="316"/>
      <c r="BUQ13" s="316"/>
      <c r="BUR13" s="316"/>
      <c r="BUS13" s="316"/>
      <c r="BUT13" s="316"/>
      <c r="BUU13" s="316"/>
      <c r="BUV13" s="316"/>
      <c r="BUW13" s="316"/>
      <c r="BUX13" s="316"/>
      <c r="BUY13" s="316"/>
      <c r="BUZ13" s="316"/>
      <c r="BVA13" s="316"/>
      <c r="BVB13" s="316"/>
      <c r="BVC13" s="316"/>
      <c r="BVD13" s="316"/>
      <c r="BVE13" s="316"/>
      <c r="BVF13" s="316"/>
      <c r="BVG13" s="316"/>
      <c r="BVH13" s="316"/>
      <c r="BVI13" s="316"/>
      <c r="BVJ13" s="316"/>
      <c r="BVK13" s="316"/>
      <c r="BVL13" s="316"/>
      <c r="BVM13" s="316"/>
      <c r="BVN13" s="316"/>
      <c r="BVO13" s="316"/>
      <c r="BVP13" s="316"/>
      <c r="BVQ13" s="316"/>
      <c r="BVR13" s="316"/>
      <c r="BVS13" s="316"/>
      <c r="BVT13" s="316"/>
      <c r="BVU13" s="316"/>
      <c r="BVV13" s="316"/>
      <c r="BVW13" s="316"/>
      <c r="BVX13" s="316"/>
      <c r="BVY13" s="316"/>
      <c r="BVZ13" s="316"/>
      <c r="BWA13" s="316"/>
      <c r="BWB13" s="316"/>
      <c r="BWC13" s="316"/>
      <c r="BWD13" s="316"/>
      <c r="BWE13" s="316"/>
      <c r="BWF13" s="316"/>
      <c r="BWG13" s="316"/>
      <c r="BWH13" s="316"/>
      <c r="BWI13" s="316"/>
      <c r="BWJ13" s="128"/>
      <c r="BWK13" s="316"/>
      <c r="BWL13" s="316"/>
      <c r="BWM13" s="316"/>
      <c r="BWN13" s="316"/>
      <c r="BWO13" s="316"/>
      <c r="BWP13" s="316"/>
      <c r="BWQ13" s="316"/>
      <c r="BWR13" s="316"/>
      <c r="BWS13" s="316"/>
      <c r="BWT13" s="316"/>
      <c r="BWU13" s="316"/>
      <c r="BWV13" s="316"/>
      <c r="BWW13" s="316"/>
      <c r="BWX13" s="316"/>
      <c r="BWY13" s="316"/>
      <c r="BWZ13" s="316"/>
      <c r="BXA13" s="316"/>
      <c r="BXB13" s="316"/>
      <c r="BXC13" s="316"/>
      <c r="BXD13" s="316"/>
      <c r="BXE13" s="316"/>
      <c r="BXF13" s="316"/>
      <c r="BXG13" s="316"/>
      <c r="BXH13" s="316"/>
      <c r="BXI13" s="316"/>
      <c r="BXJ13" s="316"/>
      <c r="BXK13" s="316"/>
      <c r="BXL13" s="316"/>
      <c r="BXM13" s="316"/>
      <c r="BXN13" s="316"/>
      <c r="BXO13" s="316"/>
      <c r="BXP13" s="316"/>
      <c r="BXQ13" s="316"/>
      <c r="BXR13" s="316"/>
      <c r="BXS13" s="316"/>
      <c r="BXT13" s="316"/>
      <c r="BXU13" s="316"/>
      <c r="BXV13" s="316"/>
      <c r="BXW13" s="316"/>
      <c r="BXX13" s="316"/>
      <c r="BXY13" s="316"/>
      <c r="BXZ13" s="316"/>
      <c r="BYA13" s="316"/>
      <c r="BYB13" s="316"/>
      <c r="BYC13" s="316"/>
      <c r="BYD13" s="316"/>
      <c r="BYE13" s="316"/>
      <c r="BYF13" s="316"/>
      <c r="BYG13" s="316"/>
      <c r="BYH13" s="2"/>
      <c r="BYI13" s="2"/>
      <c r="BYJ13" s="2"/>
      <c r="BYK13" s="2"/>
    </row>
    <row r="14" spans="1:2013" x14ac:dyDescent="0.35">
      <c r="A14" s="99"/>
      <c r="B14" s="295"/>
      <c r="C14" s="31"/>
      <c r="D14" s="99"/>
      <c r="E14" s="99"/>
      <c r="F14" s="324"/>
      <c r="G14" s="16"/>
      <c r="H14" s="325"/>
      <c r="I14" s="323"/>
      <c r="J14" s="128"/>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128"/>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c r="DF14" s="128"/>
      <c r="DG14" s="316"/>
      <c r="DH14" s="316"/>
      <c r="DI14" s="316"/>
      <c r="DJ14" s="316"/>
      <c r="DK14" s="316"/>
      <c r="DL14" s="316"/>
      <c r="DM14" s="316"/>
      <c r="DN14" s="316"/>
      <c r="DO14" s="316"/>
      <c r="DP14" s="316"/>
      <c r="DQ14" s="316"/>
      <c r="DR14" s="316"/>
      <c r="DS14" s="316"/>
      <c r="DT14" s="316"/>
      <c r="DU14" s="316"/>
      <c r="DV14" s="316"/>
      <c r="DW14" s="316"/>
      <c r="DX14" s="316"/>
      <c r="DY14" s="316"/>
      <c r="DZ14" s="316"/>
      <c r="EA14" s="316"/>
      <c r="EB14" s="316"/>
      <c r="EC14" s="316"/>
      <c r="ED14" s="316"/>
      <c r="EE14" s="316"/>
      <c r="EF14" s="316"/>
      <c r="EG14" s="316"/>
      <c r="EH14" s="316"/>
      <c r="EI14" s="316"/>
      <c r="EJ14" s="316"/>
      <c r="EK14" s="316"/>
      <c r="EL14" s="316"/>
      <c r="EM14" s="316"/>
      <c r="EN14" s="316"/>
      <c r="EO14" s="316"/>
      <c r="EP14" s="316"/>
      <c r="EQ14" s="316"/>
      <c r="ER14" s="316"/>
      <c r="ES14" s="316"/>
      <c r="ET14" s="316"/>
      <c r="EU14" s="316"/>
      <c r="EV14" s="316"/>
      <c r="EW14" s="316"/>
      <c r="EX14" s="316"/>
      <c r="EY14" s="316"/>
      <c r="EZ14" s="316"/>
      <c r="FA14" s="316"/>
      <c r="FB14" s="316"/>
      <c r="FC14" s="316"/>
      <c r="FD14" s="128"/>
      <c r="FE14" s="316"/>
      <c r="FF14" s="316"/>
      <c r="FG14" s="316"/>
      <c r="FH14" s="316"/>
      <c r="FI14" s="316"/>
      <c r="FJ14" s="316"/>
      <c r="FK14" s="316"/>
      <c r="FL14" s="316"/>
      <c r="FM14" s="316"/>
      <c r="FN14" s="316"/>
      <c r="FO14" s="316"/>
      <c r="FP14" s="316"/>
      <c r="FQ14" s="316"/>
      <c r="FR14" s="316"/>
      <c r="FS14" s="316"/>
      <c r="FT14" s="316"/>
      <c r="FU14" s="316"/>
      <c r="FV14" s="316"/>
      <c r="FW14" s="316"/>
      <c r="FX14" s="316"/>
      <c r="FY14" s="316"/>
      <c r="FZ14" s="316"/>
      <c r="GA14" s="316"/>
      <c r="GB14" s="316"/>
      <c r="GC14" s="316"/>
      <c r="GD14" s="316"/>
      <c r="GE14" s="316"/>
      <c r="GF14" s="316"/>
      <c r="GG14" s="316"/>
      <c r="GH14" s="316"/>
      <c r="GI14" s="316"/>
      <c r="GJ14" s="316"/>
      <c r="GK14" s="316"/>
      <c r="GL14" s="316"/>
      <c r="GM14" s="316"/>
      <c r="GN14" s="316"/>
      <c r="GO14" s="316"/>
      <c r="GP14" s="316"/>
      <c r="GQ14" s="316"/>
      <c r="GR14" s="316"/>
      <c r="GS14" s="316"/>
      <c r="GT14" s="316"/>
      <c r="GU14" s="316"/>
      <c r="GV14" s="316"/>
      <c r="GW14" s="316"/>
      <c r="GX14" s="316"/>
      <c r="GY14" s="316"/>
      <c r="GZ14" s="316"/>
      <c r="HA14" s="316"/>
      <c r="HB14" s="128"/>
      <c r="HC14" s="316"/>
      <c r="HD14" s="316"/>
      <c r="HE14" s="316"/>
      <c r="HF14" s="316"/>
      <c r="HG14" s="316"/>
      <c r="HH14" s="316"/>
      <c r="HI14" s="316"/>
      <c r="HJ14" s="316"/>
      <c r="HK14" s="316"/>
      <c r="HL14" s="316"/>
      <c r="HM14" s="316"/>
      <c r="HN14" s="316"/>
      <c r="HO14" s="316"/>
      <c r="HP14" s="316"/>
      <c r="HQ14" s="316"/>
      <c r="HR14" s="316"/>
      <c r="HS14" s="316"/>
      <c r="HT14" s="316"/>
      <c r="HU14" s="316"/>
      <c r="HV14" s="316"/>
      <c r="HW14" s="316"/>
      <c r="HX14" s="316"/>
      <c r="HY14" s="316"/>
      <c r="HZ14" s="316"/>
      <c r="IA14" s="316"/>
      <c r="IB14" s="316"/>
      <c r="IC14" s="316"/>
      <c r="ID14" s="316"/>
      <c r="IE14" s="316"/>
      <c r="IF14" s="316"/>
      <c r="IG14" s="316"/>
      <c r="IH14" s="316"/>
      <c r="II14" s="316"/>
      <c r="IJ14" s="316"/>
      <c r="IK14" s="316"/>
      <c r="IL14" s="316"/>
      <c r="IM14" s="316"/>
      <c r="IN14" s="316"/>
      <c r="IO14" s="316"/>
      <c r="IP14" s="316"/>
      <c r="IQ14" s="316"/>
      <c r="IR14" s="316"/>
      <c r="IS14" s="316"/>
      <c r="IT14" s="316"/>
      <c r="IU14" s="316"/>
      <c r="IV14" s="316"/>
      <c r="IW14" s="316"/>
      <c r="IX14" s="316"/>
      <c r="IY14" s="316"/>
      <c r="IZ14" s="128"/>
      <c r="JA14" s="316"/>
      <c r="JB14" s="316"/>
      <c r="JC14" s="316"/>
      <c r="JD14" s="316"/>
      <c r="JE14" s="316"/>
      <c r="JF14" s="316"/>
      <c r="JG14" s="316"/>
      <c r="JH14" s="316"/>
      <c r="JI14" s="316"/>
      <c r="JJ14" s="316"/>
      <c r="JK14" s="316"/>
      <c r="JL14" s="316"/>
      <c r="JM14" s="316"/>
      <c r="JN14" s="316"/>
      <c r="JO14" s="316"/>
      <c r="JP14" s="316"/>
      <c r="JQ14" s="316"/>
      <c r="JR14" s="316"/>
      <c r="JS14" s="316"/>
      <c r="JT14" s="316"/>
      <c r="JU14" s="316"/>
      <c r="JV14" s="316"/>
      <c r="JW14" s="316"/>
      <c r="JX14" s="316"/>
      <c r="JY14" s="316"/>
      <c r="JZ14" s="316"/>
      <c r="KA14" s="316"/>
      <c r="KB14" s="316"/>
      <c r="KC14" s="316"/>
      <c r="KD14" s="316"/>
      <c r="KE14" s="316"/>
      <c r="KF14" s="316"/>
      <c r="KG14" s="316"/>
      <c r="KH14" s="316"/>
      <c r="KI14" s="316"/>
      <c r="KJ14" s="316"/>
      <c r="KK14" s="316"/>
      <c r="KL14" s="316"/>
      <c r="KM14" s="316"/>
      <c r="KN14" s="316"/>
      <c r="KO14" s="316"/>
      <c r="KP14" s="316"/>
      <c r="KQ14" s="316"/>
      <c r="KR14" s="316"/>
      <c r="KS14" s="316"/>
      <c r="KT14" s="316"/>
      <c r="KU14" s="316"/>
      <c r="KV14" s="316"/>
      <c r="KW14" s="316"/>
      <c r="KX14" s="128"/>
      <c r="KY14" s="316"/>
      <c r="KZ14" s="316"/>
      <c r="LA14" s="316"/>
      <c r="LB14" s="316"/>
      <c r="LC14" s="316"/>
      <c r="LD14" s="316"/>
      <c r="LE14" s="316"/>
      <c r="LF14" s="316"/>
      <c r="LG14" s="316"/>
      <c r="LH14" s="316"/>
      <c r="LI14" s="316"/>
      <c r="LJ14" s="316"/>
      <c r="LK14" s="316"/>
      <c r="LL14" s="316"/>
      <c r="LM14" s="316"/>
      <c r="LN14" s="316"/>
      <c r="LO14" s="316"/>
      <c r="LP14" s="316"/>
      <c r="LQ14" s="316"/>
      <c r="LR14" s="316"/>
      <c r="LS14" s="316"/>
      <c r="LT14" s="316"/>
      <c r="LU14" s="316"/>
      <c r="LV14" s="316"/>
      <c r="LW14" s="316"/>
      <c r="LX14" s="316"/>
      <c r="LY14" s="316"/>
      <c r="LZ14" s="316"/>
      <c r="MA14" s="316"/>
      <c r="MB14" s="316"/>
      <c r="MC14" s="316"/>
      <c r="MD14" s="316"/>
      <c r="ME14" s="316"/>
      <c r="MF14" s="316"/>
      <c r="MG14" s="316"/>
      <c r="MH14" s="316"/>
      <c r="MI14" s="316"/>
      <c r="MJ14" s="316"/>
      <c r="MK14" s="316"/>
      <c r="ML14" s="316"/>
      <c r="MM14" s="316"/>
      <c r="MN14" s="316"/>
      <c r="MO14" s="316"/>
      <c r="MP14" s="316"/>
      <c r="MQ14" s="316"/>
      <c r="MR14" s="316"/>
      <c r="MS14" s="316"/>
      <c r="MT14" s="316"/>
      <c r="MU14" s="316"/>
      <c r="MV14" s="128"/>
      <c r="MW14" s="316"/>
      <c r="MX14" s="316"/>
      <c r="MY14" s="316"/>
      <c r="MZ14" s="316"/>
      <c r="NA14" s="316"/>
      <c r="NB14" s="316"/>
      <c r="NC14" s="316"/>
      <c r="ND14" s="316"/>
      <c r="NE14" s="316"/>
      <c r="NF14" s="316"/>
      <c r="NG14" s="316"/>
      <c r="NH14" s="316"/>
      <c r="NI14" s="316"/>
      <c r="NJ14" s="316"/>
      <c r="NK14" s="316"/>
      <c r="NL14" s="316"/>
      <c r="NM14" s="316"/>
      <c r="NN14" s="316"/>
      <c r="NO14" s="316"/>
      <c r="NP14" s="316"/>
      <c r="NQ14" s="316"/>
      <c r="NR14" s="316"/>
      <c r="NS14" s="316"/>
      <c r="NT14" s="316"/>
      <c r="NU14" s="316"/>
      <c r="NV14" s="316"/>
      <c r="NW14" s="316"/>
      <c r="NX14" s="316"/>
      <c r="NY14" s="316"/>
      <c r="NZ14" s="316"/>
      <c r="OA14" s="316"/>
      <c r="OB14" s="316"/>
      <c r="OC14" s="316"/>
      <c r="OD14" s="316"/>
      <c r="OE14" s="316"/>
      <c r="OF14" s="316"/>
      <c r="OG14" s="316"/>
      <c r="OH14" s="316"/>
      <c r="OI14" s="316"/>
      <c r="OJ14" s="316"/>
      <c r="OK14" s="316"/>
      <c r="OL14" s="316"/>
      <c r="OM14" s="316"/>
      <c r="ON14" s="316"/>
      <c r="OO14" s="316"/>
      <c r="OP14" s="316"/>
      <c r="OQ14" s="316"/>
      <c r="OR14" s="316"/>
      <c r="OS14" s="316"/>
      <c r="OT14" s="128"/>
      <c r="OU14" s="316"/>
      <c r="OV14" s="316"/>
      <c r="OW14" s="316"/>
      <c r="OX14" s="316"/>
      <c r="OY14" s="316"/>
      <c r="OZ14" s="316"/>
      <c r="PA14" s="316"/>
      <c r="PB14" s="316"/>
      <c r="PC14" s="316"/>
      <c r="PD14" s="316"/>
      <c r="PE14" s="316"/>
      <c r="PF14" s="316"/>
      <c r="PG14" s="316"/>
      <c r="PH14" s="316"/>
      <c r="PI14" s="316"/>
      <c r="PJ14" s="316"/>
      <c r="PK14" s="316"/>
      <c r="PL14" s="316"/>
      <c r="PM14" s="316"/>
      <c r="PN14" s="316"/>
      <c r="PO14" s="316"/>
      <c r="PP14" s="316"/>
      <c r="PQ14" s="316"/>
      <c r="PR14" s="316"/>
      <c r="PS14" s="316"/>
      <c r="PT14" s="316"/>
      <c r="PU14" s="316"/>
      <c r="PV14" s="316"/>
      <c r="PW14" s="316"/>
      <c r="PX14" s="316"/>
      <c r="PY14" s="316"/>
      <c r="PZ14" s="316"/>
      <c r="QA14" s="316"/>
      <c r="QB14" s="316"/>
      <c r="QC14" s="316"/>
      <c r="QD14" s="316"/>
      <c r="QE14" s="316"/>
      <c r="QF14" s="316"/>
      <c r="QG14" s="316"/>
      <c r="QH14" s="316"/>
      <c r="QI14" s="316"/>
      <c r="QJ14" s="316"/>
      <c r="QK14" s="316"/>
      <c r="QL14" s="316"/>
      <c r="QM14" s="316"/>
      <c r="QN14" s="316"/>
      <c r="QO14" s="316"/>
      <c r="QP14" s="316"/>
      <c r="QQ14" s="316"/>
      <c r="QR14" s="128"/>
      <c r="QS14" s="316"/>
      <c r="QT14" s="316"/>
      <c r="QU14" s="316"/>
      <c r="QV14" s="316"/>
      <c r="QW14" s="316"/>
      <c r="QX14" s="316"/>
      <c r="QY14" s="316"/>
      <c r="QZ14" s="316"/>
      <c r="RA14" s="316"/>
      <c r="RB14" s="316"/>
      <c r="RC14" s="316"/>
      <c r="RD14" s="316"/>
      <c r="RE14" s="316"/>
      <c r="RF14" s="316"/>
      <c r="RG14" s="316"/>
      <c r="RH14" s="316"/>
      <c r="RI14" s="316"/>
      <c r="RJ14" s="316"/>
      <c r="RK14" s="316"/>
      <c r="RL14" s="316"/>
      <c r="RM14" s="316"/>
      <c r="RN14" s="316"/>
      <c r="RO14" s="316"/>
      <c r="RP14" s="316"/>
      <c r="RQ14" s="316"/>
      <c r="RR14" s="316"/>
      <c r="RS14" s="316"/>
      <c r="RT14" s="316"/>
      <c r="RU14" s="316"/>
      <c r="RV14" s="316"/>
      <c r="RW14" s="316"/>
      <c r="RX14" s="316"/>
      <c r="RY14" s="316"/>
      <c r="RZ14" s="316"/>
      <c r="SA14" s="316"/>
      <c r="SB14" s="316"/>
      <c r="SC14" s="316"/>
      <c r="SD14" s="316"/>
      <c r="SE14" s="316"/>
      <c r="SF14" s="316"/>
      <c r="SG14" s="316"/>
      <c r="SH14" s="316"/>
      <c r="SI14" s="316"/>
      <c r="SJ14" s="316"/>
      <c r="SK14" s="316"/>
      <c r="SL14" s="316"/>
      <c r="SM14" s="316"/>
      <c r="SN14" s="316"/>
      <c r="SO14" s="316"/>
      <c r="SP14" s="128"/>
      <c r="SQ14" s="316"/>
      <c r="SR14" s="316"/>
      <c r="SS14" s="316"/>
      <c r="ST14" s="316"/>
      <c r="SU14" s="316"/>
      <c r="SV14" s="316"/>
      <c r="SW14" s="316"/>
      <c r="SX14" s="316"/>
      <c r="SY14" s="316"/>
      <c r="SZ14" s="316"/>
      <c r="TA14" s="316"/>
      <c r="TB14" s="316"/>
      <c r="TC14" s="316"/>
      <c r="TD14" s="316"/>
      <c r="TE14" s="316"/>
      <c r="TF14" s="316"/>
      <c r="TG14" s="316"/>
      <c r="TH14" s="316"/>
      <c r="TI14" s="316"/>
      <c r="TJ14" s="316"/>
      <c r="TK14" s="316"/>
      <c r="TL14" s="316"/>
      <c r="TM14" s="316"/>
      <c r="TN14" s="316"/>
      <c r="TO14" s="316"/>
      <c r="TP14" s="316"/>
      <c r="TQ14" s="316"/>
      <c r="TR14" s="316"/>
      <c r="TS14" s="316"/>
      <c r="TT14" s="316"/>
      <c r="TU14" s="316"/>
      <c r="TV14" s="316"/>
      <c r="TW14" s="316"/>
      <c r="TX14" s="316"/>
      <c r="TY14" s="316"/>
      <c r="TZ14" s="316"/>
      <c r="UA14" s="316"/>
      <c r="UB14" s="316"/>
      <c r="UC14" s="316"/>
      <c r="UD14" s="316"/>
      <c r="UE14" s="316"/>
      <c r="UF14" s="316"/>
      <c r="UG14" s="316"/>
      <c r="UH14" s="316"/>
      <c r="UI14" s="316"/>
      <c r="UJ14" s="316"/>
      <c r="UK14" s="316"/>
      <c r="UL14" s="316"/>
      <c r="UM14" s="316"/>
      <c r="UN14" s="128"/>
      <c r="UO14" s="316"/>
      <c r="UP14" s="316"/>
      <c r="UQ14" s="316"/>
      <c r="UR14" s="316"/>
      <c r="US14" s="316"/>
      <c r="UT14" s="316"/>
      <c r="UU14" s="316"/>
      <c r="UV14" s="316"/>
      <c r="UW14" s="316"/>
      <c r="UX14" s="316"/>
      <c r="UY14" s="316"/>
      <c r="UZ14" s="316"/>
      <c r="VA14" s="316"/>
      <c r="VB14" s="316"/>
      <c r="VC14" s="316"/>
      <c r="VD14" s="316"/>
      <c r="VE14" s="316"/>
      <c r="VF14" s="316"/>
      <c r="VG14" s="316"/>
      <c r="VH14" s="316"/>
      <c r="VI14" s="316"/>
      <c r="VJ14" s="316"/>
      <c r="VK14" s="316"/>
      <c r="VL14" s="316"/>
      <c r="VM14" s="316"/>
      <c r="VN14" s="316"/>
      <c r="VO14" s="316"/>
      <c r="VP14" s="316"/>
      <c r="VQ14" s="316"/>
      <c r="VR14" s="316"/>
      <c r="VS14" s="316"/>
      <c r="VT14" s="316"/>
      <c r="VU14" s="316"/>
      <c r="VV14" s="316"/>
      <c r="VW14" s="316"/>
      <c r="VX14" s="316"/>
      <c r="VY14" s="316"/>
      <c r="VZ14" s="316"/>
      <c r="WA14" s="316"/>
      <c r="WB14" s="316"/>
      <c r="WC14" s="316"/>
      <c r="WD14" s="316"/>
      <c r="WE14" s="316"/>
      <c r="WF14" s="316"/>
      <c r="WG14" s="316"/>
      <c r="WH14" s="316"/>
      <c r="WI14" s="316"/>
      <c r="WJ14" s="316"/>
      <c r="WK14" s="316"/>
      <c r="WL14" s="128"/>
      <c r="WM14" s="316"/>
      <c r="WN14" s="316"/>
      <c r="WO14" s="316"/>
      <c r="WP14" s="316"/>
      <c r="WQ14" s="316"/>
      <c r="WR14" s="316"/>
      <c r="WS14" s="316"/>
      <c r="WT14" s="316"/>
      <c r="WU14" s="316"/>
      <c r="WV14" s="316"/>
      <c r="WW14" s="316"/>
      <c r="WX14" s="316"/>
      <c r="WY14" s="316"/>
      <c r="WZ14" s="316"/>
      <c r="XA14" s="316"/>
      <c r="XB14" s="316"/>
      <c r="XC14" s="316"/>
      <c r="XD14" s="316"/>
      <c r="XE14" s="316"/>
      <c r="XF14" s="316"/>
      <c r="XG14" s="316"/>
      <c r="XH14" s="316"/>
      <c r="XI14" s="316"/>
      <c r="XJ14" s="316"/>
      <c r="XK14" s="316"/>
      <c r="XL14" s="316"/>
      <c r="XM14" s="316"/>
      <c r="XN14" s="316"/>
      <c r="XO14" s="316"/>
      <c r="XP14" s="316"/>
      <c r="XQ14" s="316"/>
      <c r="XR14" s="316"/>
      <c r="XS14" s="316"/>
      <c r="XT14" s="316"/>
      <c r="XU14" s="316"/>
      <c r="XV14" s="316"/>
      <c r="XW14" s="316"/>
      <c r="XX14" s="316"/>
      <c r="XY14" s="316"/>
      <c r="XZ14" s="316"/>
      <c r="YA14" s="316"/>
      <c r="YB14" s="316"/>
      <c r="YC14" s="316"/>
      <c r="YD14" s="316"/>
      <c r="YE14" s="316"/>
      <c r="YF14" s="316"/>
      <c r="YG14" s="316"/>
      <c r="YH14" s="316"/>
      <c r="YI14" s="316"/>
      <c r="YJ14" s="128"/>
      <c r="YK14" s="316"/>
      <c r="YL14" s="316"/>
      <c r="YM14" s="316"/>
      <c r="YN14" s="316"/>
      <c r="YO14" s="316"/>
      <c r="YP14" s="316"/>
      <c r="YQ14" s="316"/>
      <c r="YR14" s="316"/>
      <c r="YS14" s="316"/>
      <c r="YT14" s="316"/>
      <c r="YU14" s="316"/>
      <c r="YV14" s="316"/>
      <c r="YW14" s="316"/>
      <c r="YX14" s="316"/>
      <c r="YY14" s="316"/>
      <c r="YZ14" s="316"/>
      <c r="ZA14" s="316"/>
      <c r="ZB14" s="316"/>
      <c r="ZC14" s="316"/>
      <c r="ZD14" s="316"/>
      <c r="ZE14" s="316"/>
      <c r="ZF14" s="316"/>
      <c r="ZG14" s="316"/>
      <c r="ZH14" s="316"/>
      <c r="ZI14" s="316"/>
      <c r="ZJ14" s="316"/>
      <c r="ZK14" s="316"/>
      <c r="ZL14" s="316"/>
      <c r="ZM14" s="316"/>
      <c r="ZN14" s="316"/>
      <c r="ZO14" s="316"/>
      <c r="ZP14" s="316"/>
      <c r="ZQ14" s="316"/>
      <c r="ZR14" s="316"/>
      <c r="ZS14" s="316"/>
      <c r="ZT14" s="316"/>
      <c r="ZU14" s="316"/>
      <c r="ZV14" s="316"/>
      <c r="ZW14" s="316"/>
      <c r="ZX14" s="316"/>
      <c r="ZY14" s="316"/>
      <c r="ZZ14" s="316"/>
      <c r="AAA14" s="316"/>
      <c r="AAB14" s="316"/>
      <c r="AAC14" s="316"/>
      <c r="AAD14" s="316"/>
      <c r="AAE14" s="316"/>
      <c r="AAF14" s="316"/>
      <c r="AAG14" s="316"/>
      <c r="AAH14" s="128"/>
      <c r="AAI14" s="316"/>
      <c r="AAJ14" s="316"/>
      <c r="AAK14" s="316"/>
      <c r="AAL14" s="316"/>
      <c r="AAM14" s="316"/>
      <c r="AAN14" s="316"/>
      <c r="AAO14" s="316"/>
      <c r="AAP14" s="316"/>
      <c r="AAQ14" s="316"/>
      <c r="AAR14" s="316"/>
      <c r="AAS14" s="316"/>
      <c r="AAT14" s="316"/>
      <c r="AAU14" s="316"/>
      <c r="AAV14" s="316"/>
      <c r="AAW14" s="316"/>
      <c r="AAX14" s="316"/>
      <c r="AAY14" s="316"/>
      <c r="AAZ14" s="316"/>
      <c r="ABA14" s="316"/>
      <c r="ABB14" s="316"/>
      <c r="ABC14" s="316"/>
      <c r="ABD14" s="316"/>
      <c r="ABE14" s="316"/>
      <c r="ABF14" s="316"/>
      <c r="ABG14" s="316"/>
      <c r="ABH14" s="316"/>
      <c r="ABI14" s="316"/>
      <c r="ABJ14" s="316"/>
      <c r="ABK14" s="316"/>
      <c r="ABL14" s="316"/>
      <c r="ABM14" s="316"/>
      <c r="ABN14" s="316"/>
      <c r="ABO14" s="316"/>
      <c r="ABP14" s="316"/>
      <c r="ABQ14" s="316"/>
      <c r="ABR14" s="316"/>
      <c r="ABS14" s="316"/>
      <c r="ABT14" s="316"/>
      <c r="ABU14" s="316"/>
      <c r="ABV14" s="316"/>
      <c r="ABW14" s="316"/>
      <c r="ABX14" s="316"/>
      <c r="ABY14" s="316"/>
      <c r="ABZ14" s="316"/>
      <c r="ACA14" s="316"/>
      <c r="ACB14" s="316"/>
      <c r="ACC14" s="316"/>
      <c r="ACD14" s="316"/>
      <c r="ACE14" s="316"/>
      <c r="ACF14" s="128"/>
      <c r="ACG14" s="316"/>
      <c r="ACH14" s="316"/>
      <c r="ACI14" s="316"/>
      <c r="ACJ14" s="316"/>
      <c r="ACK14" s="316"/>
      <c r="ACL14" s="316"/>
      <c r="ACM14" s="316"/>
      <c r="ACN14" s="316"/>
      <c r="ACO14" s="316"/>
      <c r="ACP14" s="316"/>
      <c r="ACQ14" s="316"/>
      <c r="ACR14" s="316"/>
      <c r="ACS14" s="316"/>
      <c r="ACT14" s="316"/>
      <c r="ACU14" s="316"/>
      <c r="ACV14" s="316"/>
      <c r="ACW14" s="316"/>
      <c r="ACX14" s="316"/>
      <c r="ACY14" s="316"/>
      <c r="ACZ14" s="316"/>
      <c r="ADA14" s="316"/>
      <c r="ADB14" s="316"/>
      <c r="ADC14" s="316"/>
      <c r="ADD14" s="316"/>
      <c r="ADE14" s="316"/>
      <c r="ADF14" s="316"/>
      <c r="ADG14" s="316"/>
      <c r="ADH14" s="316"/>
      <c r="ADI14" s="316"/>
      <c r="ADJ14" s="316"/>
      <c r="ADK14" s="316"/>
      <c r="ADL14" s="316"/>
      <c r="ADM14" s="316"/>
      <c r="ADN14" s="316"/>
      <c r="ADO14" s="316"/>
      <c r="ADP14" s="316"/>
      <c r="ADQ14" s="316"/>
      <c r="ADR14" s="316"/>
      <c r="ADS14" s="316"/>
      <c r="ADT14" s="316"/>
      <c r="ADU14" s="316"/>
      <c r="ADV14" s="316"/>
      <c r="ADW14" s="316"/>
      <c r="ADX14" s="316"/>
      <c r="ADY14" s="316"/>
      <c r="ADZ14" s="316"/>
      <c r="AEA14" s="316"/>
      <c r="AEB14" s="316"/>
      <c r="AEC14" s="316"/>
      <c r="AED14" s="128"/>
      <c r="AEE14" s="316"/>
      <c r="AEF14" s="316"/>
      <c r="AEG14" s="316"/>
      <c r="AEH14" s="316"/>
      <c r="AEI14" s="316"/>
      <c r="AEJ14" s="316"/>
      <c r="AEK14" s="316"/>
      <c r="AEL14" s="316"/>
      <c r="AEM14" s="316"/>
      <c r="AEN14" s="316"/>
      <c r="AEO14" s="316"/>
      <c r="AEP14" s="316"/>
      <c r="AEQ14" s="316"/>
      <c r="AER14" s="316"/>
      <c r="AES14" s="316"/>
      <c r="AET14" s="316"/>
      <c r="AEU14" s="316"/>
      <c r="AEV14" s="316"/>
      <c r="AEW14" s="316"/>
      <c r="AEX14" s="316"/>
      <c r="AEY14" s="316"/>
      <c r="AEZ14" s="316"/>
      <c r="AFA14" s="316"/>
      <c r="AFB14" s="316"/>
      <c r="AFC14" s="316"/>
      <c r="AFD14" s="316"/>
      <c r="AFE14" s="316"/>
      <c r="AFF14" s="316"/>
      <c r="AFG14" s="316"/>
      <c r="AFH14" s="316"/>
      <c r="AFI14" s="316"/>
      <c r="AFJ14" s="316"/>
      <c r="AFK14" s="316"/>
      <c r="AFL14" s="316"/>
      <c r="AFM14" s="316"/>
      <c r="AFN14" s="316"/>
      <c r="AFO14" s="316"/>
      <c r="AFP14" s="316"/>
      <c r="AFQ14" s="316"/>
      <c r="AFR14" s="316"/>
      <c r="AFS14" s="316"/>
      <c r="AFT14" s="316"/>
      <c r="AFU14" s="316"/>
      <c r="AFV14" s="316"/>
      <c r="AFW14" s="316"/>
      <c r="AFX14" s="316"/>
      <c r="AFY14" s="316"/>
      <c r="AFZ14" s="316"/>
      <c r="AGA14" s="316"/>
      <c r="AGB14" s="128"/>
      <c r="AGC14" s="316"/>
      <c r="AGD14" s="316"/>
      <c r="AGE14" s="316"/>
      <c r="AGF14" s="316"/>
      <c r="AGG14" s="316"/>
      <c r="AGH14" s="316"/>
      <c r="AGI14" s="316"/>
      <c r="AGJ14" s="316"/>
      <c r="AGK14" s="316"/>
      <c r="AGL14" s="316"/>
      <c r="AGM14" s="316"/>
      <c r="AGN14" s="316"/>
      <c r="AGO14" s="316"/>
      <c r="AGP14" s="316"/>
      <c r="AGQ14" s="316"/>
      <c r="AGR14" s="316"/>
      <c r="AGS14" s="316"/>
      <c r="AGT14" s="316"/>
      <c r="AGU14" s="316"/>
      <c r="AGV14" s="316"/>
      <c r="AGW14" s="316"/>
      <c r="AGX14" s="316"/>
      <c r="AGY14" s="316"/>
      <c r="AGZ14" s="316"/>
      <c r="AHA14" s="316"/>
      <c r="AHB14" s="316"/>
      <c r="AHC14" s="316"/>
      <c r="AHD14" s="316"/>
      <c r="AHE14" s="316"/>
      <c r="AHF14" s="316"/>
      <c r="AHG14" s="316"/>
      <c r="AHH14" s="316"/>
      <c r="AHI14" s="316"/>
      <c r="AHJ14" s="316"/>
      <c r="AHK14" s="316"/>
      <c r="AHL14" s="316"/>
      <c r="AHM14" s="316"/>
      <c r="AHN14" s="316"/>
      <c r="AHO14" s="316"/>
      <c r="AHP14" s="316"/>
      <c r="AHQ14" s="316"/>
      <c r="AHR14" s="316"/>
      <c r="AHS14" s="316"/>
      <c r="AHT14" s="316"/>
      <c r="AHU14" s="316"/>
      <c r="AHV14" s="316"/>
      <c r="AHW14" s="316"/>
      <c r="AHX14" s="316"/>
      <c r="AHY14" s="316"/>
      <c r="AHZ14" s="128"/>
      <c r="AIA14" s="316"/>
      <c r="AIB14" s="316"/>
      <c r="AIC14" s="316"/>
      <c r="AID14" s="316"/>
      <c r="AIE14" s="316"/>
      <c r="AIF14" s="316"/>
      <c r="AIG14" s="316"/>
      <c r="AIH14" s="316"/>
      <c r="AII14" s="316"/>
      <c r="AIJ14" s="316"/>
      <c r="AIK14" s="316"/>
      <c r="AIL14" s="316"/>
      <c r="AIM14" s="316"/>
      <c r="AIN14" s="316"/>
      <c r="AIO14" s="316"/>
      <c r="AIP14" s="316"/>
      <c r="AIQ14" s="316"/>
      <c r="AIR14" s="316"/>
      <c r="AIS14" s="316"/>
      <c r="AIT14" s="316"/>
      <c r="AIU14" s="316"/>
      <c r="AIV14" s="316"/>
      <c r="AIW14" s="316"/>
      <c r="AIX14" s="316"/>
      <c r="AIY14" s="316"/>
      <c r="AIZ14" s="316"/>
      <c r="AJA14" s="316"/>
      <c r="AJB14" s="316"/>
      <c r="AJC14" s="316"/>
      <c r="AJD14" s="316"/>
      <c r="AJE14" s="316"/>
      <c r="AJF14" s="316"/>
      <c r="AJG14" s="316"/>
      <c r="AJH14" s="316"/>
      <c r="AJI14" s="316"/>
      <c r="AJJ14" s="316"/>
      <c r="AJK14" s="316"/>
      <c r="AJL14" s="316"/>
      <c r="AJM14" s="316"/>
      <c r="AJN14" s="316"/>
      <c r="AJO14" s="316"/>
      <c r="AJP14" s="316"/>
      <c r="AJQ14" s="316"/>
      <c r="AJR14" s="316"/>
      <c r="AJS14" s="316"/>
      <c r="AJT14" s="316"/>
      <c r="AJU14" s="316"/>
      <c r="AJV14" s="316"/>
      <c r="AJW14" s="316"/>
      <c r="AJX14" s="128"/>
      <c r="AJY14" s="316"/>
      <c r="AJZ14" s="316"/>
      <c r="AKA14" s="316"/>
      <c r="AKB14" s="316"/>
      <c r="AKC14" s="316"/>
      <c r="AKD14" s="316"/>
      <c r="AKE14" s="316"/>
      <c r="AKF14" s="316"/>
      <c r="AKG14" s="316"/>
      <c r="AKH14" s="316"/>
      <c r="AKI14" s="316"/>
      <c r="AKJ14" s="316"/>
      <c r="AKK14" s="316"/>
      <c r="AKL14" s="316"/>
      <c r="AKM14" s="316"/>
      <c r="AKN14" s="316"/>
      <c r="AKO14" s="316"/>
      <c r="AKP14" s="316"/>
      <c r="AKQ14" s="316"/>
      <c r="AKR14" s="316"/>
      <c r="AKS14" s="316"/>
      <c r="AKT14" s="316"/>
      <c r="AKU14" s="316"/>
      <c r="AKV14" s="316"/>
      <c r="AKW14" s="316"/>
      <c r="AKX14" s="316"/>
      <c r="AKY14" s="316"/>
      <c r="AKZ14" s="316"/>
      <c r="ALA14" s="316"/>
      <c r="ALB14" s="316"/>
      <c r="ALC14" s="316"/>
      <c r="ALD14" s="316"/>
      <c r="ALE14" s="316"/>
      <c r="ALF14" s="316"/>
      <c r="ALG14" s="316"/>
      <c r="ALH14" s="316"/>
      <c r="ALI14" s="316"/>
      <c r="ALJ14" s="316"/>
      <c r="ALK14" s="316"/>
      <c r="ALL14" s="316"/>
      <c r="ALM14" s="316"/>
      <c r="ALN14" s="316"/>
      <c r="ALO14" s="316"/>
      <c r="ALP14" s="316"/>
      <c r="ALQ14" s="316"/>
      <c r="ALR14" s="316"/>
      <c r="ALS14" s="316"/>
      <c r="ALT14" s="316"/>
      <c r="ALU14" s="316"/>
      <c r="ALV14" s="128"/>
      <c r="ALW14" s="316"/>
      <c r="ALX14" s="316"/>
      <c r="ALY14" s="316"/>
      <c r="ALZ14" s="316"/>
      <c r="AMA14" s="316"/>
      <c r="AMB14" s="316"/>
      <c r="AMC14" s="316"/>
      <c r="AMD14" s="316"/>
      <c r="AME14" s="316"/>
      <c r="AMF14" s="316"/>
      <c r="AMG14" s="316"/>
      <c r="AMH14" s="316"/>
      <c r="AMI14" s="316"/>
      <c r="AMJ14" s="316"/>
      <c r="AMK14" s="316"/>
      <c r="AML14" s="316"/>
      <c r="AMM14" s="316"/>
      <c r="AMN14" s="316"/>
      <c r="AMO14" s="316"/>
      <c r="AMP14" s="316"/>
      <c r="AMQ14" s="316"/>
      <c r="AMR14" s="316"/>
      <c r="AMS14" s="316"/>
      <c r="AMT14" s="316"/>
      <c r="AMU14" s="316"/>
      <c r="AMV14" s="316"/>
      <c r="AMW14" s="316"/>
      <c r="AMX14" s="316"/>
      <c r="AMY14" s="316"/>
      <c r="AMZ14" s="316"/>
      <c r="ANA14" s="316"/>
      <c r="ANB14" s="316"/>
      <c r="ANC14" s="316"/>
      <c r="AND14" s="316"/>
      <c r="ANE14" s="316"/>
      <c r="ANF14" s="316"/>
      <c r="ANG14" s="316"/>
      <c r="ANH14" s="316"/>
      <c r="ANI14" s="316"/>
      <c r="ANJ14" s="316"/>
      <c r="ANK14" s="316"/>
      <c r="ANL14" s="316"/>
      <c r="ANM14" s="316"/>
      <c r="ANN14" s="316"/>
      <c r="ANO14" s="316"/>
      <c r="ANP14" s="316"/>
      <c r="ANQ14" s="316"/>
      <c r="ANR14" s="316"/>
      <c r="ANS14" s="316"/>
      <c r="ANT14" s="128"/>
      <c r="ANU14" s="316"/>
      <c r="ANV14" s="316"/>
      <c r="ANW14" s="316"/>
      <c r="ANX14" s="316"/>
      <c r="ANY14" s="316"/>
      <c r="ANZ14" s="316"/>
      <c r="AOA14" s="316"/>
      <c r="AOB14" s="316"/>
      <c r="AOC14" s="316"/>
      <c r="AOD14" s="316"/>
      <c r="AOE14" s="316"/>
      <c r="AOF14" s="316"/>
      <c r="AOG14" s="316"/>
      <c r="AOH14" s="316"/>
      <c r="AOI14" s="316"/>
      <c r="AOJ14" s="316"/>
      <c r="AOK14" s="316"/>
      <c r="AOL14" s="316"/>
      <c r="AOM14" s="316"/>
      <c r="AON14" s="316"/>
      <c r="AOO14" s="316"/>
      <c r="AOP14" s="316"/>
      <c r="AOQ14" s="316"/>
      <c r="AOR14" s="316"/>
      <c r="AOS14" s="316"/>
      <c r="AOT14" s="316"/>
      <c r="AOU14" s="316"/>
      <c r="AOV14" s="316"/>
      <c r="AOW14" s="316"/>
      <c r="AOX14" s="316"/>
      <c r="AOY14" s="316"/>
      <c r="AOZ14" s="316"/>
      <c r="APA14" s="316"/>
      <c r="APB14" s="316"/>
      <c r="APC14" s="316"/>
      <c r="APD14" s="316"/>
      <c r="APE14" s="316"/>
      <c r="APF14" s="316"/>
      <c r="APG14" s="316"/>
      <c r="APH14" s="316"/>
      <c r="API14" s="316"/>
      <c r="APJ14" s="316"/>
      <c r="APK14" s="316"/>
      <c r="APL14" s="316"/>
      <c r="APM14" s="316"/>
      <c r="APN14" s="316"/>
      <c r="APO14" s="316"/>
      <c r="APP14" s="316"/>
      <c r="APQ14" s="316"/>
      <c r="APR14" s="128"/>
      <c r="APS14" s="316"/>
      <c r="APT14" s="316"/>
      <c r="APU14" s="316"/>
      <c r="APV14" s="316"/>
      <c r="APW14" s="316"/>
      <c r="APX14" s="316"/>
      <c r="APY14" s="316"/>
      <c r="APZ14" s="316"/>
      <c r="AQA14" s="316"/>
      <c r="AQB14" s="316"/>
      <c r="AQC14" s="316"/>
      <c r="AQD14" s="316"/>
      <c r="AQE14" s="316"/>
      <c r="AQF14" s="316"/>
      <c r="AQG14" s="316"/>
      <c r="AQH14" s="316"/>
      <c r="AQI14" s="316"/>
      <c r="AQJ14" s="316"/>
      <c r="AQK14" s="316"/>
      <c r="AQL14" s="316"/>
      <c r="AQM14" s="316"/>
      <c r="AQN14" s="316"/>
      <c r="AQO14" s="316"/>
      <c r="AQP14" s="316"/>
      <c r="AQQ14" s="316"/>
      <c r="AQR14" s="316"/>
      <c r="AQS14" s="316"/>
      <c r="AQT14" s="316"/>
      <c r="AQU14" s="316"/>
      <c r="AQV14" s="316"/>
      <c r="AQW14" s="316"/>
      <c r="AQX14" s="316"/>
      <c r="AQY14" s="316"/>
      <c r="AQZ14" s="316"/>
      <c r="ARA14" s="316"/>
      <c r="ARB14" s="316"/>
      <c r="ARC14" s="316"/>
      <c r="ARD14" s="316"/>
      <c r="ARE14" s="316"/>
      <c r="ARF14" s="316"/>
      <c r="ARG14" s="316"/>
      <c r="ARH14" s="316"/>
      <c r="ARI14" s="316"/>
      <c r="ARJ14" s="316"/>
      <c r="ARK14" s="316"/>
      <c r="ARL14" s="316"/>
      <c r="ARM14" s="316"/>
      <c r="ARN14" s="316"/>
      <c r="ARO14" s="316"/>
      <c r="ARP14" s="128"/>
      <c r="ARQ14" s="316"/>
      <c r="ARR14" s="316"/>
      <c r="ARS14" s="316"/>
      <c r="ART14" s="316"/>
      <c r="ARU14" s="316"/>
      <c r="ARV14" s="316"/>
      <c r="ARW14" s="316"/>
      <c r="ARX14" s="316"/>
      <c r="ARY14" s="316"/>
      <c r="ARZ14" s="316"/>
      <c r="ASA14" s="316"/>
      <c r="ASB14" s="316"/>
      <c r="ASC14" s="316"/>
      <c r="ASD14" s="316"/>
      <c r="ASE14" s="316"/>
      <c r="ASF14" s="316"/>
      <c r="ASG14" s="316"/>
      <c r="ASH14" s="316"/>
      <c r="ASI14" s="316"/>
      <c r="ASJ14" s="316"/>
      <c r="ASK14" s="316"/>
      <c r="ASL14" s="316"/>
      <c r="ASM14" s="316"/>
      <c r="ASN14" s="316"/>
      <c r="ASO14" s="316"/>
      <c r="ASP14" s="316"/>
      <c r="ASQ14" s="316"/>
      <c r="ASR14" s="316"/>
      <c r="ASS14" s="316"/>
      <c r="AST14" s="316"/>
      <c r="ASU14" s="316"/>
      <c r="ASV14" s="316"/>
      <c r="ASW14" s="316"/>
      <c r="ASX14" s="316"/>
      <c r="ASY14" s="316"/>
      <c r="ASZ14" s="316"/>
      <c r="ATA14" s="316"/>
      <c r="ATB14" s="316"/>
      <c r="ATC14" s="316"/>
      <c r="ATD14" s="316"/>
      <c r="ATE14" s="316"/>
      <c r="ATF14" s="316"/>
      <c r="ATG14" s="316"/>
      <c r="ATH14" s="316"/>
      <c r="ATI14" s="316"/>
      <c r="ATJ14" s="316"/>
      <c r="ATK14" s="316"/>
      <c r="ATL14" s="316"/>
      <c r="ATM14" s="316"/>
      <c r="ATN14" s="128"/>
      <c r="ATO14" s="316"/>
      <c r="ATP14" s="316"/>
      <c r="ATQ14" s="316"/>
      <c r="ATR14" s="316"/>
      <c r="ATS14" s="316"/>
      <c r="ATT14" s="316"/>
      <c r="ATU14" s="316"/>
      <c r="ATV14" s="316"/>
      <c r="ATW14" s="316"/>
      <c r="ATX14" s="316"/>
      <c r="ATY14" s="316"/>
      <c r="ATZ14" s="316"/>
      <c r="AUA14" s="316"/>
      <c r="AUB14" s="316"/>
      <c r="AUC14" s="316"/>
      <c r="AUD14" s="316"/>
      <c r="AUE14" s="316"/>
      <c r="AUF14" s="316"/>
      <c r="AUG14" s="316"/>
      <c r="AUH14" s="316"/>
      <c r="AUI14" s="316"/>
      <c r="AUJ14" s="316"/>
      <c r="AUK14" s="316"/>
      <c r="AUL14" s="316"/>
      <c r="AUM14" s="316"/>
      <c r="AUN14" s="316"/>
      <c r="AUO14" s="316"/>
      <c r="AUP14" s="316"/>
      <c r="AUQ14" s="316"/>
      <c r="AUR14" s="316"/>
      <c r="AUS14" s="316"/>
      <c r="AUT14" s="316"/>
      <c r="AUU14" s="316"/>
      <c r="AUV14" s="316"/>
      <c r="AUW14" s="316"/>
      <c r="AUX14" s="316"/>
      <c r="AUY14" s="316"/>
      <c r="AUZ14" s="316"/>
      <c r="AVA14" s="316"/>
      <c r="AVB14" s="316"/>
      <c r="AVC14" s="316"/>
      <c r="AVD14" s="316"/>
      <c r="AVE14" s="316"/>
      <c r="AVF14" s="316"/>
      <c r="AVG14" s="316"/>
      <c r="AVH14" s="316"/>
      <c r="AVI14" s="316"/>
      <c r="AVJ14" s="316"/>
      <c r="AVK14" s="316"/>
      <c r="AVL14" s="128"/>
      <c r="AVM14" s="316"/>
      <c r="AVN14" s="316"/>
      <c r="AVO14" s="316"/>
      <c r="AVP14" s="316"/>
      <c r="AVQ14" s="316"/>
      <c r="AVR14" s="316"/>
      <c r="AVS14" s="316"/>
      <c r="AVT14" s="316"/>
      <c r="AVU14" s="316"/>
      <c r="AVV14" s="316"/>
      <c r="AVW14" s="316"/>
      <c r="AVX14" s="316"/>
      <c r="AVY14" s="316"/>
      <c r="AVZ14" s="316"/>
      <c r="AWA14" s="316"/>
      <c r="AWB14" s="316"/>
      <c r="AWC14" s="316"/>
      <c r="AWD14" s="316"/>
      <c r="AWE14" s="316"/>
      <c r="AWF14" s="316"/>
      <c r="AWG14" s="316"/>
      <c r="AWH14" s="316"/>
      <c r="AWI14" s="316"/>
      <c r="AWJ14" s="316"/>
      <c r="AWK14" s="316"/>
      <c r="AWL14" s="316"/>
      <c r="AWM14" s="316"/>
      <c r="AWN14" s="316"/>
      <c r="AWO14" s="316"/>
      <c r="AWP14" s="316"/>
      <c r="AWQ14" s="316"/>
      <c r="AWR14" s="316"/>
      <c r="AWS14" s="316"/>
      <c r="AWT14" s="316"/>
      <c r="AWU14" s="316"/>
      <c r="AWV14" s="316"/>
      <c r="AWW14" s="316"/>
      <c r="AWX14" s="316"/>
      <c r="AWY14" s="316"/>
      <c r="AWZ14" s="316"/>
      <c r="AXA14" s="316"/>
      <c r="AXB14" s="316"/>
      <c r="AXC14" s="316"/>
      <c r="AXD14" s="316"/>
      <c r="AXE14" s="316"/>
      <c r="AXF14" s="316"/>
      <c r="AXG14" s="316"/>
      <c r="AXH14" s="316"/>
      <c r="AXI14" s="316"/>
      <c r="AXJ14" s="128"/>
      <c r="AXK14" s="316"/>
      <c r="AXL14" s="316"/>
      <c r="AXM14" s="316"/>
      <c r="AXN14" s="316"/>
      <c r="AXO14" s="316"/>
      <c r="AXP14" s="316"/>
      <c r="AXQ14" s="316"/>
      <c r="AXR14" s="316"/>
      <c r="AXS14" s="316"/>
      <c r="AXT14" s="316"/>
      <c r="AXU14" s="316"/>
      <c r="AXV14" s="316"/>
      <c r="AXW14" s="316"/>
      <c r="AXX14" s="316"/>
      <c r="AXY14" s="316"/>
      <c r="AXZ14" s="316"/>
      <c r="AYA14" s="316"/>
      <c r="AYB14" s="316"/>
      <c r="AYC14" s="316"/>
      <c r="AYD14" s="316"/>
      <c r="AYE14" s="316"/>
      <c r="AYF14" s="316"/>
      <c r="AYG14" s="316"/>
      <c r="AYH14" s="316"/>
      <c r="AYI14" s="316"/>
      <c r="AYJ14" s="316"/>
      <c r="AYK14" s="316"/>
      <c r="AYL14" s="316"/>
      <c r="AYM14" s="316"/>
      <c r="AYN14" s="316"/>
      <c r="AYO14" s="316"/>
      <c r="AYP14" s="316"/>
      <c r="AYQ14" s="316"/>
      <c r="AYR14" s="316"/>
      <c r="AYS14" s="316"/>
      <c r="AYT14" s="316"/>
      <c r="AYU14" s="316"/>
      <c r="AYV14" s="316"/>
      <c r="AYW14" s="316"/>
      <c r="AYX14" s="316"/>
      <c r="AYY14" s="316"/>
      <c r="AYZ14" s="316"/>
      <c r="AZA14" s="316"/>
      <c r="AZB14" s="316"/>
      <c r="AZC14" s="316"/>
      <c r="AZD14" s="316"/>
      <c r="AZE14" s="316"/>
      <c r="AZF14" s="316"/>
      <c r="AZG14" s="316"/>
      <c r="AZH14" s="128"/>
      <c r="AZI14" s="316"/>
      <c r="AZJ14" s="316"/>
      <c r="AZK14" s="316"/>
      <c r="AZL14" s="316"/>
      <c r="AZM14" s="316"/>
      <c r="AZN14" s="316"/>
      <c r="AZO14" s="316"/>
      <c r="AZP14" s="316"/>
      <c r="AZQ14" s="316"/>
      <c r="AZR14" s="316"/>
      <c r="AZS14" s="316"/>
      <c r="AZT14" s="316"/>
      <c r="AZU14" s="316"/>
      <c r="AZV14" s="316"/>
      <c r="AZW14" s="316"/>
      <c r="AZX14" s="316"/>
      <c r="AZY14" s="316"/>
      <c r="AZZ14" s="316"/>
      <c r="BAA14" s="316"/>
      <c r="BAB14" s="316"/>
      <c r="BAC14" s="316"/>
      <c r="BAD14" s="316"/>
      <c r="BAE14" s="316"/>
      <c r="BAF14" s="316"/>
      <c r="BAG14" s="316"/>
      <c r="BAH14" s="316"/>
      <c r="BAI14" s="316"/>
      <c r="BAJ14" s="316"/>
      <c r="BAK14" s="316"/>
      <c r="BAL14" s="316"/>
      <c r="BAM14" s="316"/>
      <c r="BAN14" s="316"/>
      <c r="BAO14" s="316"/>
      <c r="BAP14" s="316"/>
      <c r="BAQ14" s="316"/>
      <c r="BAR14" s="316"/>
      <c r="BAS14" s="316"/>
      <c r="BAT14" s="316"/>
      <c r="BAU14" s="316"/>
      <c r="BAV14" s="316"/>
      <c r="BAW14" s="316"/>
      <c r="BAX14" s="316"/>
      <c r="BAY14" s="316"/>
      <c r="BAZ14" s="316"/>
      <c r="BBA14" s="316"/>
      <c r="BBB14" s="316"/>
      <c r="BBC14" s="316"/>
      <c r="BBD14" s="316"/>
      <c r="BBE14" s="316"/>
      <c r="BBF14" s="128"/>
      <c r="BBG14" s="316"/>
      <c r="BBH14" s="316"/>
      <c r="BBI14" s="316"/>
      <c r="BBJ14" s="316"/>
      <c r="BBK14" s="316"/>
      <c r="BBL14" s="316"/>
      <c r="BBM14" s="316"/>
      <c r="BBN14" s="316"/>
      <c r="BBO14" s="316"/>
      <c r="BBP14" s="316"/>
      <c r="BBQ14" s="316"/>
      <c r="BBR14" s="316"/>
      <c r="BBS14" s="316"/>
      <c r="BBT14" s="316"/>
      <c r="BBU14" s="316"/>
      <c r="BBV14" s="316"/>
      <c r="BBW14" s="316"/>
      <c r="BBX14" s="316"/>
      <c r="BBY14" s="316"/>
      <c r="BBZ14" s="316"/>
      <c r="BCA14" s="316"/>
      <c r="BCB14" s="316"/>
      <c r="BCC14" s="316"/>
      <c r="BCD14" s="316"/>
      <c r="BCE14" s="316"/>
      <c r="BCF14" s="316"/>
      <c r="BCG14" s="316"/>
      <c r="BCH14" s="316"/>
      <c r="BCI14" s="316"/>
      <c r="BCJ14" s="316"/>
      <c r="BCK14" s="316"/>
      <c r="BCL14" s="316"/>
      <c r="BCM14" s="316"/>
      <c r="BCN14" s="316"/>
      <c r="BCO14" s="316"/>
      <c r="BCP14" s="316"/>
      <c r="BCQ14" s="316"/>
      <c r="BCR14" s="316"/>
      <c r="BCS14" s="316"/>
      <c r="BCT14" s="316"/>
      <c r="BCU14" s="316"/>
      <c r="BCV14" s="316"/>
      <c r="BCW14" s="316"/>
      <c r="BCX14" s="316"/>
      <c r="BCY14" s="316"/>
      <c r="BCZ14" s="316"/>
      <c r="BDA14" s="316"/>
      <c r="BDB14" s="316"/>
      <c r="BDC14" s="316"/>
      <c r="BDD14" s="128"/>
      <c r="BDE14" s="316"/>
      <c r="BDF14" s="316"/>
      <c r="BDG14" s="316"/>
      <c r="BDH14" s="316"/>
      <c r="BDI14" s="316"/>
      <c r="BDJ14" s="316"/>
      <c r="BDK14" s="316"/>
      <c r="BDL14" s="316"/>
      <c r="BDM14" s="316"/>
      <c r="BDN14" s="316"/>
      <c r="BDO14" s="316"/>
      <c r="BDP14" s="316"/>
      <c r="BDQ14" s="316"/>
      <c r="BDR14" s="316"/>
      <c r="BDS14" s="316"/>
      <c r="BDT14" s="316"/>
      <c r="BDU14" s="316"/>
      <c r="BDV14" s="316"/>
      <c r="BDW14" s="316"/>
      <c r="BDX14" s="316"/>
      <c r="BDY14" s="316"/>
      <c r="BDZ14" s="316"/>
      <c r="BEA14" s="316"/>
      <c r="BEB14" s="316"/>
      <c r="BEC14" s="316"/>
      <c r="BED14" s="316"/>
      <c r="BEE14" s="316"/>
      <c r="BEF14" s="316"/>
      <c r="BEG14" s="316"/>
      <c r="BEH14" s="316"/>
      <c r="BEI14" s="316"/>
      <c r="BEJ14" s="316"/>
      <c r="BEK14" s="316"/>
      <c r="BEL14" s="316"/>
      <c r="BEM14" s="316"/>
      <c r="BEN14" s="316"/>
      <c r="BEO14" s="316"/>
      <c r="BEP14" s="316"/>
      <c r="BEQ14" s="316"/>
      <c r="BER14" s="316"/>
      <c r="BES14" s="316"/>
      <c r="BET14" s="316"/>
      <c r="BEU14" s="316"/>
      <c r="BEV14" s="316"/>
      <c r="BEW14" s="316"/>
      <c r="BEX14" s="316"/>
      <c r="BEY14" s="316"/>
      <c r="BEZ14" s="316"/>
      <c r="BFA14" s="316"/>
      <c r="BFB14" s="128"/>
      <c r="BFC14" s="316"/>
      <c r="BFD14" s="316"/>
      <c r="BFE14" s="316"/>
      <c r="BFF14" s="316"/>
      <c r="BFG14" s="316"/>
      <c r="BFH14" s="316"/>
      <c r="BFI14" s="316"/>
      <c r="BFJ14" s="316"/>
      <c r="BFK14" s="316"/>
      <c r="BFL14" s="316"/>
      <c r="BFM14" s="316"/>
      <c r="BFN14" s="316"/>
      <c r="BFO14" s="316"/>
      <c r="BFP14" s="316"/>
      <c r="BFQ14" s="316"/>
      <c r="BFR14" s="316"/>
      <c r="BFS14" s="316"/>
      <c r="BFT14" s="316"/>
      <c r="BFU14" s="316"/>
      <c r="BFV14" s="316"/>
      <c r="BFW14" s="316"/>
      <c r="BFX14" s="316"/>
      <c r="BFY14" s="316"/>
      <c r="BFZ14" s="316"/>
      <c r="BGA14" s="316"/>
      <c r="BGB14" s="316"/>
      <c r="BGC14" s="316"/>
      <c r="BGD14" s="316"/>
      <c r="BGE14" s="316"/>
      <c r="BGF14" s="316"/>
      <c r="BGG14" s="316"/>
      <c r="BGH14" s="316"/>
      <c r="BGI14" s="316"/>
      <c r="BGJ14" s="316"/>
      <c r="BGK14" s="316"/>
      <c r="BGL14" s="316"/>
      <c r="BGM14" s="316"/>
      <c r="BGN14" s="316"/>
      <c r="BGO14" s="316"/>
      <c r="BGP14" s="316"/>
      <c r="BGQ14" s="316"/>
      <c r="BGR14" s="316"/>
      <c r="BGS14" s="316"/>
      <c r="BGT14" s="316"/>
      <c r="BGU14" s="316"/>
      <c r="BGV14" s="316"/>
      <c r="BGW14" s="316"/>
      <c r="BGX14" s="316"/>
      <c r="BGY14" s="316"/>
      <c r="BGZ14" s="128"/>
      <c r="BHA14" s="316"/>
      <c r="BHB14" s="316"/>
      <c r="BHC14" s="316"/>
      <c r="BHD14" s="316"/>
      <c r="BHE14" s="316"/>
      <c r="BHF14" s="316"/>
      <c r="BHG14" s="316"/>
      <c r="BHH14" s="316"/>
      <c r="BHI14" s="316"/>
      <c r="BHJ14" s="316"/>
      <c r="BHK14" s="316"/>
      <c r="BHL14" s="316"/>
      <c r="BHM14" s="316"/>
      <c r="BHN14" s="316"/>
      <c r="BHO14" s="316"/>
      <c r="BHP14" s="316"/>
      <c r="BHQ14" s="316"/>
      <c r="BHR14" s="316"/>
      <c r="BHS14" s="316"/>
      <c r="BHT14" s="316"/>
      <c r="BHU14" s="316"/>
      <c r="BHV14" s="316"/>
      <c r="BHW14" s="316"/>
      <c r="BHX14" s="316"/>
      <c r="BHY14" s="316"/>
      <c r="BHZ14" s="316"/>
      <c r="BIA14" s="316"/>
      <c r="BIB14" s="316"/>
      <c r="BIC14" s="316"/>
      <c r="BID14" s="316"/>
      <c r="BIE14" s="316"/>
      <c r="BIF14" s="316"/>
      <c r="BIG14" s="316"/>
      <c r="BIH14" s="316"/>
      <c r="BII14" s="316"/>
      <c r="BIJ14" s="316"/>
      <c r="BIK14" s="316"/>
      <c r="BIL14" s="316"/>
      <c r="BIM14" s="316"/>
      <c r="BIN14" s="316"/>
      <c r="BIO14" s="316"/>
      <c r="BIP14" s="316"/>
      <c r="BIQ14" s="316"/>
      <c r="BIR14" s="316"/>
      <c r="BIS14" s="316"/>
      <c r="BIT14" s="316"/>
      <c r="BIU14" s="316"/>
      <c r="BIV14" s="316"/>
      <c r="BIW14" s="316"/>
      <c r="BIX14" s="128"/>
      <c r="BIY14" s="316"/>
      <c r="BIZ14" s="316"/>
      <c r="BJA14" s="316"/>
      <c r="BJB14" s="316"/>
      <c r="BJC14" s="316"/>
      <c r="BJD14" s="316"/>
      <c r="BJE14" s="316"/>
      <c r="BJF14" s="316"/>
      <c r="BJG14" s="316"/>
      <c r="BJH14" s="316"/>
      <c r="BJI14" s="316"/>
      <c r="BJJ14" s="316"/>
      <c r="BJK14" s="316"/>
      <c r="BJL14" s="316"/>
      <c r="BJM14" s="316"/>
      <c r="BJN14" s="316"/>
      <c r="BJO14" s="316"/>
      <c r="BJP14" s="316"/>
      <c r="BJQ14" s="316"/>
      <c r="BJR14" s="316"/>
      <c r="BJS14" s="316"/>
      <c r="BJT14" s="316"/>
      <c r="BJU14" s="316"/>
      <c r="BJV14" s="316"/>
      <c r="BJW14" s="316"/>
      <c r="BJX14" s="316"/>
      <c r="BJY14" s="316"/>
      <c r="BJZ14" s="316"/>
      <c r="BKA14" s="316"/>
      <c r="BKB14" s="316"/>
      <c r="BKC14" s="316"/>
      <c r="BKD14" s="316"/>
      <c r="BKE14" s="316"/>
      <c r="BKF14" s="316"/>
      <c r="BKG14" s="316"/>
      <c r="BKH14" s="316"/>
      <c r="BKI14" s="316"/>
      <c r="BKJ14" s="316"/>
      <c r="BKK14" s="316"/>
      <c r="BKL14" s="316"/>
      <c r="BKM14" s="316"/>
      <c r="BKN14" s="316"/>
      <c r="BKO14" s="316"/>
      <c r="BKP14" s="316"/>
      <c r="BKQ14" s="316"/>
      <c r="BKR14" s="316"/>
      <c r="BKS14" s="316"/>
      <c r="BKT14" s="316"/>
      <c r="BKU14" s="316"/>
      <c r="BKV14" s="128"/>
      <c r="BKW14" s="316"/>
      <c r="BKX14" s="316"/>
      <c r="BKY14" s="316"/>
      <c r="BKZ14" s="316"/>
      <c r="BLA14" s="316"/>
      <c r="BLB14" s="316"/>
      <c r="BLC14" s="316"/>
      <c r="BLD14" s="316"/>
      <c r="BLE14" s="316"/>
      <c r="BLF14" s="316"/>
      <c r="BLG14" s="316"/>
      <c r="BLH14" s="316"/>
      <c r="BLI14" s="316"/>
      <c r="BLJ14" s="316"/>
      <c r="BLK14" s="316"/>
      <c r="BLL14" s="316"/>
      <c r="BLM14" s="316"/>
      <c r="BLN14" s="316"/>
      <c r="BLO14" s="316"/>
      <c r="BLP14" s="316"/>
      <c r="BLQ14" s="316"/>
      <c r="BLR14" s="316"/>
      <c r="BLS14" s="316"/>
      <c r="BLT14" s="316"/>
      <c r="BLU14" s="316"/>
      <c r="BLV14" s="316"/>
      <c r="BLW14" s="316"/>
      <c r="BLX14" s="316"/>
      <c r="BLY14" s="316"/>
      <c r="BLZ14" s="316"/>
      <c r="BMA14" s="316"/>
      <c r="BMB14" s="316"/>
      <c r="BMC14" s="316"/>
      <c r="BMD14" s="316"/>
      <c r="BME14" s="316"/>
      <c r="BMF14" s="316"/>
      <c r="BMG14" s="316"/>
      <c r="BMH14" s="316"/>
      <c r="BMI14" s="316"/>
      <c r="BMJ14" s="316"/>
      <c r="BMK14" s="316"/>
      <c r="BML14" s="316"/>
      <c r="BMM14" s="316"/>
      <c r="BMN14" s="316"/>
      <c r="BMO14" s="316"/>
      <c r="BMP14" s="316"/>
      <c r="BMQ14" s="316"/>
      <c r="BMR14" s="316"/>
      <c r="BMS14" s="316"/>
      <c r="BMT14" s="128"/>
      <c r="BMU14" s="316"/>
      <c r="BMV14" s="316"/>
      <c r="BMW14" s="316"/>
      <c r="BMX14" s="316"/>
      <c r="BMY14" s="316"/>
      <c r="BMZ14" s="316"/>
      <c r="BNA14" s="316"/>
      <c r="BNB14" s="316"/>
      <c r="BNC14" s="316"/>
      <c r="BND14" s="316"/>
      <c r="BNE14" s="316"/>
      <c r="BNF14" s="316"/>
      <c r="BNG14" s="316"/>
      <c r="BNH14" s="316"/>
      <c r="BNI14" s="316"/>
      <c r="BNJ14" s="316"/>
      <c r="BNK14" s="316"/>
      <c r="BNL14" s="316"/>
      <c r="BNM14" s="316"/>
      <c r="BNN14" s="316"/>
      <c r="BNO14" s="316"/>
      <c r="BNP14" s="316"/>
      <c r="BNQ14" s="316"/>
      <c r="BNR14" s="316"/>
      <c r="BNS14" s="316"/>
      <c r="BNT14" s="316"/>
      <c r="BNU14" s="316"/>
      <c r="BNV14" s="316"/>
      <c r="BNW14" s="316"/>
      <c r="BNX14" s="316"/>
      <c r="BNY14" s="316"/>
      <c r="BNZ14" s="316"/>
      <c r="BOA14" s="316"/>
      <c r="BOB14" s="316"/>
      <c r="BOC14" s="316"/>
      <c r="BOD14" s="316"/>
      <c r="BOE14" s="316"/>
      <c r="BOF14" s="316"/>
      <c r="BOG14" s="316"/>
      <c r="BOH14" s="316"/>
      <c r="BOI14" s="316"/>
      <c r="BOJ14" s="316"/>
      <c r="BOK14" s="316"/>
      <c r="BOL14" s="316"/>
      <c r="BOM14" s="316"/>
      <c r="BON14" s="316"/>
      <c r="BOO14" s="316"/>
      <c r="BOP14" s="316"/>
      <c r="BOQ14" s="316"/>
      <c r="BOR14" s="128"/>
      <c r="BOS14" s="316"/>
      <c r="BOT14" s="316"/>
      <c r="BOU14" s="316"/>
      <c r="BOV14" s="316"/>
      <c r="BOW14" s="316"/>
      <c r="BOX14" s="316"/>
      <c r="BOY14" s="316"/>
      <c r="BOZ14" s="316"/>
      <c r="BPA14" s="316"/>
      <c r="BPB14" s="316"/>
      <c r="BPC14" s="316"/>
      <c r="BPD14" s="316"/>
      <c r="BPE14" s="316"/>
      <c r="BPF14" s="316"/>
      <c r="BPG14" s="316"/>
      <c r="BPH14" s="316"/>
      <c r="BPI14" s="316"/>
      <c r="BPJ14" s="316"/>
      <c r="BPK14" s="316"/>
      <c r="BPL14" s="316"/>
      <c r="BPM14" s="316"/>
      <c r="BPN14" s="316"/>
      <c r="BPO14" s="316"/>
      <c r="BPP14" s="316"/>
      <c r="BPQ14" s="316"/>
      <c r="BPR14" s="316"/>
      <c r="BPS14" s="316"/>
      <c r="BPT14" s="316"/>
      <c r="BPU14" s="316"/>
      <c r="BPV14" s="316"/>
      <c r="BPW14" s="316"/>
      <c r="BPX14" s="316"/>
      <c r="BPY14" s="316"/>
      <c r="BPZ14" s="316"/>
      <c r="BQA14" s="316"/>
      <c r="BQB14" s="316"/>
      <c r="BQC14" s="316"/>
      <c r="BQD14" s="316"/>
      <c r="BQE14" s="316"/>
      <c r="BQF14" s="316"/>
      <c r="BQG14" s="316"/>
      <c r="BQH14" s="316"/>
      <c r="BQI14" s="316"/>
      <c r="BQJ14" s="316"/>
      <c r="BQK14" s="316"/>
      <c r="BQL14" s="316"/>
      <c r="BQM14" s="316"/>
      <c r="BQN14" s="316"/>
      <c r="BQO14" s="316"/>
      <c r="BQP14" s="128"/>
      <c r="BQQ14" s="316"/>
      <c r="BQR14" s="316"/>
      <c r="BQS14" s="316"/>
      <c r="BQT14" s="316"/>
      <c r="BQU14" s="316"/>
      <c r="BQV14" s="316"/>
      <c r="BQW14" s="316"/>
      <c r="BQX14" s="316"/>
      <c r="BQY14" s="316"/>
      <c r="BQZ14" s="316"/>
      <c r="BRA14" s="316"/>
      <c r="BRB14" s="316"/>
      <c r="BRC14" s="316"/>
      <c r="BRD14" s="316"/>
      <c r="BRE14" s="316"/>
      <c r="BRF14" s="316"/>
      <c r="BRG14" s="316"/>
      <c r="BRH14" s="316"/>
      <c r="BRI14" s="316"/>
      <c r="BRJ14" s="316"/>
      <c r="BRK14" s="316"/>
      <c r="BRL14" s="316"/>
      <c r="BRM14" s="316"/>
      <c r="BRN14" s="316"/>
      <c r="BRO14" s="316"/>
      <c r="BRP14" s="316"/>
      <c r="BRQ14" s="316"/>
      <c r="BRR14" s="316"/>
      <c r="BRS14" s="316"/>
      <c r="BRT14" s="316"/>
      <c r="BRU14" s="316"/>
      <c r="BRV14" s="316"/>
      <c r="BRW14" s="316"/>
      <c r="BRX14" s="316"/>
      <c r="BRY14" s="316"/>
      <c r="BRZ14" s="316"/>
      <c r="BSA14" s="316"/>
      <c r="BSB14" s="316"/>
      <c r="BSC14" s="316"/>
      <c r="BSD14" s="316"/>
      <c r="BSE14" s="316"/>
      <c r="BSF14" s="316"/>
      <c r="BSG14" s="316"/>
      <c r="BSH14" s="316"/>
      <c r="BSI14" s="316"/>
      <c r="BSJ14" s="316"/>
      <c r="BSK14" s="316"/>
      <c r="BSL14" s="316"/>
      <c r="BSM14" s="316"/>
      <c r="BSN14" s="128"/>
      <c r="BSO14" s="316"/>
      <c r="BSP14" s="316"/>
      <c r="BSQ14" s="316"/>
      <c r="BSR14" s="316"/>
      <c r="BSS14" s="316"/>
      <c r="BST14" s="316"/>
      <c r="BSU14" s="316"/>
      <c r="BSV14" s="316"/>
      <c r="BSW14" s="316"/>
      <c r="BSX14" s="316"/>
      <c r="BSY14" s="316"/>
      <c r="BSZ14" s="316"/>
      <c r="BTA14" s="316"/>
      <c r="BTB14" s="316"/>
      <c r="BTC14" s="316"/>
      <c r="BTD14" s="316"/>
      <c r="BTE14" s="316"/>
      <c r="BTF14" s="316"/>
      <c r="BTG14" s="316"/>
      <c r="BTH14" s="316"/>
      <c r="BTI14" s="316"/>
      <c r="BTJ14" s="316"/>
      <c r="BTK14" s="316"/>
      <c r="BTL14" s="316"/>
      <c r="BTM14" s="316"/>
      <c r="BTN14" s="316"/>
      <c r="BTO14" s="316"/>
      <c r="BTP14" s="316"/>
      <c r="BTQ14" s="316"/>
      <c r="BTR14" s="316"/>
      <c r="BTS14" s="316"/>
      <c r="BTT14" s="316"/>
      <c r="BTU14" s="316"/>
      <c r="BTV14" s="316"/>
      <c r="BTW14" s="316"/>
      <c r="BTX14" s="316"/>
      <c r="BTY14" s="316"/>
      <c r="BTZ14" s="316"/>
      <c r="BUA14" s="316"/>
      <c r="BUB14" s="316"/>
      <c r="BUC14" s="316"/>
      <c r="BUD14" s="316"/>
      <c r="BUE14" s="316"/>
      <c r="BUF14" s="316"/>
      <c r="BUG14" s="316"/>
      <c r="BUH14" s="316"/>
      <c r="BUI14" s="316"/>
      <c r="BUJ14" s="316"/>
      <c r="BUK14" s="316"/>
      <c r="BUL14" s="128"/>
      <c r="BUM14" s="316"/>
      <c r="BUN14" s="316"/>
      <c r="BUO14" s="316"/>
      <c r="BUP14" s="316"/>
      <c r="BUQ14" s="316"/>
      <c r="BUR14" s="316"/>
      <c r="BUS14" s="316"/>
      <c r="BUT14" s="316"/>
      <c r="BUU14" s="316"/>
      <c r="BUV14" s="316"/>
      <c r="BUW14" s="316"/>
      <c r="BUX14" s="316"/>
      <c r="BUY14" s="316"/>
      <c r="BUZ14" s="316"/>
      <c r="BVA14" s="316"/>
      <c r="BVB14" s="316"/>
      <c r="BVC14" s="316"/>
      <c r="BVD14" s="316"/>
      <c r="BVE14" s="316"/>
      <c r="BVF14" s="316"/>
      <c r="BVG14" s="316"/>
      <c r="BVH14" s="316"/>
      <c r="BVI14" s="316"/>
      <c r="BVJ14" s="316"/>
      <c r="BVK14" s="316"/>
      <c r="BVL14" s="316"/>
      <c r="BVM14" s="316"/>
      <c r="BVN14" s="316"/>
      <c r="BVO14" s="316"/>
      <c r="BVP14" s="316"/>
      <c r="BVQ14" s="316"/>
      <c r="BVR14" s="316"/>
      <c r="BVS14" s="316"/>
      <c r="BVT14" s="316"/>
      <c r="BVU14" s="316"/>
      <c r="BVV14" s="316"/>
      <c r="BVW14" s="316"/>
      <c r="BVX14" s="316"/>
      <c r="BVY14" s="316"/>
      <c r="BVZ14" s="316"/>
      <c r="BWA14" s="316"/>
      <c r="BWB14" s="316"/>
      <c r="BWC14" s="316"/>
      <c r="BWD14" s="316"/>
      <c r="BWE14" s="316"/>
      <c r="BWF14" s="316"/>
      <c r="BWG14" s="316"/>
      <c r="BWH14" s="316"/>
      <c r="BWI14" s="316"/>
      <c r="BWJ14" s="128"/>
      <c r="BWK14" s="316"/>
      <c r="BWL14" s="316"/>
      <c r="BWM14" s="316"/>
      <c r="BWN14" s="316"/>
      <c r="BWO14" s="316"/>
      <c r="BWP14" s="316"/>
      <c r="BWQ14" s="316"/>
      <c r="BWR14" s="316"/>
      <c r="BWS14" s="316"/>
      <c r="BWT14" s="316"/>
      <c r="BWU14" s="316"/>
      <c r="BWV14" s="316"/>
      <c r="BWW14" s="316"/>
      <c r="BWX14" s="316"/>
      <c r="BWY14" s="316"/>
      <c r="BWZ14" s="316"/>
      <c r="BXA14" s="316"/>
      <c r="BXB14" s="316"/>
      <c r="BXC14" s="316"/>
      <c r="BXD14" s="316"/>
      <c r="BXE14" s="316"/>
      <c r="BXF14" s="316"/>
      <c r="BXG14" s="316"/>
      <c r="BXH14" s="316"/>
      <c r="BXI14" s="316"/>
      <c r="BXJ14" s="316"/>
      <c r="BXK14" s="316"/>
      <c r="BXL14" s="316"/>
      <c r="BXM14" s="316"/>
      <c r="BXN14" s="316"/>
      <c r="BXO14" s="316"/>
      <c r="BXP14" s="316"/>
      <c r="BXQ14" s="316"/>
      <c r="BXR14" s="316"/>
      <c r="BXS14" s="316"/>
      <c r="BXT14" s="316"/>
      <c r="BXU14" s="316"/>
      <c r="BXV14" s="316"/>
      <c r="BXW14" s="316"/>
      <c r="BXX14" s="316"/>
      <c r="BXY14" s="316"/>
      <c r="BXZ14" s="316"/>
      <c r="BYA14" s="316"/>
      <c r="BYB14" s="316"/>
      <c r="BYC14" s="316"/>
      <c r="BYD14" s="316"/>
      <c r="BYE14" s="316"/>
      <c r="BYF14" s="316"/>
      <c r="BYG14" s="316"/>
      <c r="BYH14" s="2"/>
      <c r="BYI14" s="2"/>
      <c r="BYJ14" s="2"/>
      <c r="BYK14" s="2"/>
    </row>
    <row r="15" spans="1:2013" x14ac:dyDescent="0.35">
      <c r="A15" s="99"/>
      <c r="B15" s="295"/>
      <c r="C15" s="31" t="s">
        <v>87</v>
      </c>
      <c r="D15" s="99" t="s">
        <v>88</v>
      </c>
      <c r="E15" s="99"/>
      <c r="F15" s="326"/>
      <c r="G15" s="327"/>
      <c r="H15" s="328"/>
      <c r="I15" s="323"/>
      <c r="J15" s="128"/>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128"/>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c r="DF15" s="128"/>
      <c r="DG15" s="316"/>
      <c r="DH15" s="316"/>
      <c r="DI15" s="316"/>
      <c r="DJ15" s="316"/>
      <c r="DK15" s="316"/>
      <c r="DL15" s="316"/>
      <c r="DM15" s="316"/>
      <c r="DN15" s="316"/>
      <c r="DO15" s="316"/>
      <c r="DP15" s="316"/>
      <c r="DQ15" s="316"/>
      <c r="DR15" s="316"/>
      <c r="DS15" s="316"/>
      <c r="DT15" s="316"/>
      <c r="DU15" s="316"/>
      <c r="DV15" s="316"/>
      <c r="DW15" s="316"/>
      <c r="DX15" s="316"/>
      <c r="DY15" s="316"/>
      <c r="DZ15" s="316"/>
      <c r="EA15" s="316"/>
      <c r="EB15" s="316"/>
      <c r="EC15" s="316"/>
      <c r="ED15" s="316"/>
      <c r="EE15" s="316"/>
      <c r="EF15" s="316"/>
      <c r="EG15" s="316"/>
      <c r="EH15" s="316"/>
      <c r="EI15" s="316"/>
      <c r="EJ15" s="316"/>
      <c r="EK15" s="316"/>
      <c r="EL15" s="316"/>
      <c r="EM15" s="316"/>
      <c r="EN15" s="316"/>
      <c r="EO15" s="316"/>
      <c r="EP15" s="316"/>
      <c r="EQ15" s="316"/>
      <c r="ER15" s="316"/>
      <c r="ES15" s="316"/>
      <c r="ET15" s="316"/>
      <c r="EU15" s="316"/>
      <c r="EV15" s="316"/>
      <c r="EW15" s="316"/>
      <c r="EX15" s="316"/>
      <c r="EY15" s="316"/>
      <c r="EZ15" s="316"/>
      <c r="FA15" s="316"/>
      <c r="FB15" s="316"/>
      <c r="FC15" s="316"/>
      <c r="FD15" s="128"/>
      <c r="FE15" s="316"/>
      <c r="FF15" s="316"/>
      <c r="FG15" s="316"/>
      <c r="FH15" s="316"/>
      <c r="FI15" s="316"/>
      <c r="FJ15" s="316"/>
      <c r="FK15" s="316"/>
      <c r="FL15" s="316"/>
      <c r="FM15" s="316"/>
      <c r="FN15" s="316"/>
      <c r="FO15" s="316"/>
      <c r="FP15" s="316"/>
      <c r="FQ15" s="316"/>
      <c r="FR15" s="316"/>
      <c r="FS15" s="316"/>
      <c r="FT15" s="316"/>
      <c r="FU15" s="316"/>
      <c r="FV15" s="316"/>
      <c r="FW15" s="316"/>
      <c r="FX15" s="316"/>
      <c r="FY15" s="316"/>
      <c r="FZ15" s="316"/>
      <c r="GA15" s="316"/>
      <c r="GB15" s="316"/>
      <c r="GC15" s="316"/>
      <c r="GD15" s="316"/>
      <c r="GE15" s="316"/>
      <c r="GF15" s="316"/>
      <c r="GG15" s="316"/>
      <c r="GH15" s="316"/>
      <c r="GI15" s="316"/>
      <c r="GJ15" s="316"/>
      <c r="GK15" s="316"/>
      <c r="GL15" s="316"/>
      <c r="GM15" s="316"/>
      <c r="GN15" s="316"/>
      <c r="GO15" s="316"/>
      <c r="GP15" s="316"/>
      <c r="GQ15" s="316"/>
      <c r="GR15" s="316"/>
      <c r="GS15" s="316"/>
      <c r="GT15" s="316"/>
      <c r="GU15" s="316"/>
      <c r="GV15" s="316"/>
      <c r="GW15" s="316"/>
      <c r="GX15" s="316"/>
      <c r="GY15" s="316"/>
      <c r="GZ15" s="316"/>
      <c r="HA15" s="316"/>
      <c r="HB15" s="128"/>
      <c r="HC15" s="316"/>
      <c r="HD15" s="316"/>
      <c r="HE15" s="316"/>
      <c r="HF15" s="316"/>
      <c r="HG15" s="316"/>
      <c r="HH15" s="316"/>
      <c r="HI15" s="316"/>
      <c r="HJ15" s="316"/>
      <c r="HK15" s="316"/>
      <c r="HL15" s="316"/>
      <c r="HM15" s="316"/>
      <c r="HN15" s="316"/>
      <c r="HO15" s="316"/>
      <c r="HP15" s="316"/>
      <c r="HQ15" s="316"/>
      <c r="HR15" s="316"/>
      <c r="HS15" s="316"/>
      <c r="HT15" s="316"/>
      <c r="HU15" s="316"/>
      <c r="HV15" s="316"/>
      <c r="HW15" s="316"/>
      <c r="HX15" s="316"/>
      <c r="HY15" s="316"/>
      <c r="HZ15" s="316"/>
      <c r="IA15" s="316"/>
      <c r="IB15" s="316"/>
      <c r="IC15" s="316"/>
      <c r="ID15" s="316"/>
      <c r="IE15" s="316"/>
      <c r="IF15" s="316"/>
      <c r="IG15" s="316"/>
      <c r="IH15" s="316"/>
      <c r="II15" s="316"/>
      <c r="IJ15" s="316"/>
      <c r="IK15" s="316"/>
      <c r="IL15" s="316"/>
      <c r="IM15" s="316"/>
      <c r="IN15" s="316"/>
      <c r="IO15" s="316"/>
      <c r="IP15" s="316"/>
      <c r="IQ15" s="316"/>
      <c r="IR15" s="316"/>
      <c r="IS15" s="316"/>
      <c r="IT15" s="316"/>
      <c r="IU15" s="316"/>
      <c r="IV15" s="316"/>
      <c r="IW15" s="316"/>
      <c r="IX15" s="316"/>
      <c r="IY15" s="316"/>
      <c r="IZ15" s="128"/>
      <c r="JA15" s="316"/>
      <c r="JB15" s="316"/>
      <c r="JC15" s="316"/>
      <c r="JD15" s="316"/>
      <c r="JE15" s="316"/>
      <c r="JF15" s="316"/>
      <c r="JG15" s="316"/>
      <c r="JH15" s="316"/>
      <c r="JI15" s="316"/>
      <c r="JJ15" s="316"/>
      <c r="JK15" s="316"/>
      <c r="JL15" s="316"/>
      <c r="JM15" s="316"/>
      <c r="JN15" s="316"/>
      <c r="JO15" s="316"/>
      <c r="JP15" s="316"/>
      <c r="JQ15" s="316"/>
      <c r="JR15" s="316"/>
      <c r="JS15" s="316"/>
      <c r="JT15" s="316"/>
      <c r="JU15" s="316"/>
      <c r="JV15" s="316"/>
      <c r="JW15" s="316"/>
      <c r="JX15" s="316"/>
      <c r="JY15" s="316"/>
      <c r="JZ15" s="316"/>
      <c r="KA15" s="316"/>
      <c r="KB15" s="316"/>
      <c r="KC15" s="316"/>
      <c r="KD15" s="316"/>
      <c r="KE15" s="316"/>
      <c r="KF15" s="316"/>
      <c r="KG15" s="316"/>
      <c r="KH15" s="316"/>
      <c r="KI15" s="316"/>
      <c r="KJ15" s="316"/>
      <c r="KK15" s="316"/>
      <c r="KL15" s="316"/>
      <c r="KM15" s="316"/>
      <c r="KN15" s="316"/>
      <c r="KO15" s="316"/>
      <c r="KP15" s="316"/>
      <c r="KQ15" s="316"/>
      <c r="KR15" s="316"/>
      <c r="KS15" s="316"/>
      <c r="KT15" s="316"/>
      <c r="KU15" s="316"/>
      <c r="KV15" s="316"/>
      <c r="KW15" s="316"/>
      <c r="KX15" s="128"/>
      <c r="KY15" s="316"/>
      <c r="KZ15" s="316"/>
      <c r="LA15" s="316"/>
      <c r="LB15" s="316"/>
      <c r="LC15" s="316"/>
      <c r="LD15" s="316"/>
      <c r="LE15" s="316"/>
      <c r="LF15" s="316"/>
      <c r="LG15" s="316"/>
      <c r="LH15" s="316"/>
      <c r="LI15" s="316"/>
      <c r="LJ15" s="316"/>
      <c r="LK15" s="316"/>
      <c r="LL15" s="316"/>
      <c r="LM15" s="316"/>
      <c r="LN15" s="316"/>
      <c r="LO15" s="316"/>
      <c r="LP15" s="316"/>
      <c r="LQ15" s="316"/>
      <c r="LR15" s="316"/>
      <c r="LS15" s="316"/>
      <c r="LT15" s="316"/>
      <c r="LU15" s="316"/>
      <c r="LV15" s="316"/>
      <c r="LW15" s="316"/>
      <c r="LX15" s="316"/>
      <c r="LY15" s="316"/>
      <c r="LZ15" s="316"/>
      <c r="MA15" s="316"/>
      <c r="MB15" s="316"/>
      <c r="MC15" s="316"/>
      <c r="MD15" s="316"/>
      <c r="ME15" s="316"/>
      <c r="MF15" s="316"/>
      <c r="MG15" s="316"/>
      <c r="MH15" s="316"/>
      <c r="MI15" s="316"/>
      <c r="MJ15" s="316"/>
      <c r="MK15" s="316"/>
      <c r="ML15" s="316"/>
      <c r="MM15" s="316"/>
      <c r="MN15" s="316"/>
      <c r="MO15" s="316"/>
      <c r="MP15" s="316"/>
      <c r="MQ15" s="316"/>
      <c r="MR15" s="316"/>
      <c r="MS15" s="316"/>
      <c r="MT15" s="316"/>
      <c r="MU15" s="316"/>
      <c r="MV15" s="128"/>
      <c r="MW15" s="316"/>
      <c r="MX15" s="316"/>
      <c r="MY15" s="316"/>
      <c r="MZ15" s="316"/>
      <c r="NA15" s="316"/>
      <c r="NB15" s="316"/>
      <c r="NC15" s="316"/>
      <c r="ND15" s="316"/>
      <c r="NE15" s="316"/>
      <c r="NF15" s="316"/>
      <c r="NG15" s="316"/>
      <c r="NH15" s="316"/>
      <c r="NI15" s="316"/>
      <c r="NJ15" s="316"/>
      <c r="NK15" s="316"/>
      <c r="NL15" s="316"/>
      <c r="NM15" s="316"/>
      <c r="NN15" s="316"/>
      <c r="NO15" s="316"/>
      <c r="NP15" s="316"/>
      <c r="NQ15" s="316"/>
      <c r="NR15" s="316"/>
      <c r="NS15" s="316"/>
      <c r="NT15" s="316"/>
      <c r="NU15" s="316"/>
      <c r="NV15" s="316"/>
      <c r="NW15" s="316"/>
      <c r="NX15" s="316"/>
      <c r="NY15" s="316"/>
      <c r="NZ15" s="316"/>
      <c r="OA15" s="316"/>
      <c r="OB15" s="316"/>
      <c r="OC15" s="316"/>
      <c r="OD15" s="316"/>
      <c r="OE15" s="316"/>
      <c r="OF15" s="316"/>
      <c r="OG15" s="316"/>
      <c r="OH15" s="316"/>
      <c r="OI15" s="316"/>
      <c r="OJ15" s="316"/>
      <c r="OK15" s="316"/>
      <c r="OL15" s="316"/>
      <c r="OM15" s="316"/>
      <c r="ON15" s="316"/>
      <c r="OO15" s="316"/>
      <c r="OP15" s="316"/>
      <c r="OQ15" s="316"/>
      <c r="OR15" s="316"/>
      <c r="OS15" s="316"/>
      <c r="OT15" s="128"/>
      <c r="OU15" s="316"/>
      <c r="OV15" s="316"/>
      <c r="OW15" s="316"/>
      <c r="OX15" s="316"/>
      <c r="OY15" s="316"/>
      <c r="OZ15" s="316"/>
      <c r="PA15" s="316"/>
      <c r="PB15" s="316"/>
      <c r="PC15" s="316"/>
      <c r="PD15" s="316"/>
      <c r="PE15" s="316"/>
      <c r="PF15" s="316"/>
      <c r="PG15" s="316"/>
      <c r="PH15" s="316"/>
      <c r="PI15" s="316"/>
      <c r="PJ15" s="316"/>
      <c r="PK15" s="316"/>
      <c r="PL15" s="316"/>
      <c r="PM15" s="316"/>
      <c r="PN15" s="316"/>
      <c r="PO15" s="316"/>
      <c r="PP15" s="316"/>
      <c r="PQ15" s="316"/>
      <c r="PR15" s="316"/>
      <c r="PS15" s="316"/>
      <c r="PT15" s="316"/>
      <c r="PU15" s="316"/>
      <c r="PV15" s="316"/>
      <c r="PW15" s="316"/>
      <c r="PX15" s="316"/>
      <c r="PY15" s="316"/>
      <c r="PZ15" s="316"/>
      <c r="QA15" s="316"/>
      <c r="QB15" s="316"/>
      <c r="QC15" s="316"/>
      <c r="QD15" s="316"/>
      <c r="QE15" s="316"/>
      <c r="QF15" s="316"/>
      <c r="QG15" s="316"/>
      <c r="QH15" s="316"/>
      <c r="QI15" s="316"/>
      <c r="QJ15" s="316"/>
      <c r="QK15" s="316"/>
      <c r="QL15" s="316"/>
      <c r="QM15" s="316"/>
      <c r="QN15" s="316"/>
      <c r="QO15" s="316"/>
      <c r="QP15" s="316"/>
      <c r="QQ15" s="316"/>
      <c r="QR15" s="128"/>
      <c r="QS15" s="316"/>
      <c r="QT15" s="316"/>
      <c r="QU15" s="316"/>
      <c r="QV15" s="316"/>
      <c r="QW15" s="316"/>
      <c r="QX15" s="316"/>
      <c r="QY15" s="316"/>
      <c r="QZ15" s="316"/>
      <c r="RA15" s="316"/>
      <c r="RB15" s="316"/>
      <c r="RC15" s="316"/>
      <c r="RD15" s="316"/>
      <c r="RE15" s="316"/>
      <c r="RF15" s="316"/>
      <c r="RG15" s="316"/>
      <c r="RH15" s="316"/>
      <c r="RI15" s="316"/>
      <c r="RJ15" s="316"/>
      <c r="RK15" s="316"/>
      <c r="RL15" s="316"/>
      <c r="RM15" s="316"/>
      <c r="RN15" s="316"/>
      <c r="RO15" s="316"/>
      <c r="RP15" s="316"/>
      <c r="RQ15" s="316"/>
      <c r="RR15" s="316"/>
      <c r="RS15" s="316"/>
      <c r="RT15" s="316"/>
      <c r="RU15" s="316"/>
      <c r="RV15" s="316"/>
      <c r="RW15" s="316"/>
      <c r="RX15" s="316"/>
      <c r="RY15" s="316"/>
      <c r="RZ15" s="316"/>
      <c r="SA15" s="316"/>
      <c r="SB15" s="316"/>
      <c r="SC15" s="316"/>
      <c r="SD15" s="316"/>
      <c r="SE15" s="316"/>
      <c r="SF15" s="316"/>
      <c r="SG15" s="316"/>
      <c r="SH15" s="316"/>
      <c r="SI15" s="316"/>
      <c r="SJ15" s="316"/>
      <c r="SK15" s="316"/>
      <c r="SL15" s="316"/>
      <c r="SM15" s="316"/>
      <c r="SN15" s="316"/>
      <c r="SO15" s="316"/>
      <c r="SP15" s="128"/>
      <c r="SQ15" s="316"/>
      <c r="SR15" s="316"/>
      <c r="SS15" s="316"/>
      <c r="ST15" s="316"/>
      <c r="SU15" s="316"/>
      <c r="SV15" s="316"/>
      <c r="SW15" s="316"/>
      <c r="SX15" s="316"/>
      <c r="SY15" s="316"/>
      <c r="SZ15" s="316"/>
      <c r="TA15" s="316"/>
      <c r="TB15" s="316"/>
      <c r="TC15" s="316"/>
      <c r="TD15" s="316"/>
      <c r="TE15" s="316"/>
      <c r="TF15" s="316"/>
      <c r="TG15" s="316"/>
      <c r="TH15" s="316"/>
      <c r="TI15" s="316"/>
      <c r="TJ15" s="316"/>
      <c r="TK15" s="316"/>
      <c r="TL15" s="316"/>
      <c r="TM15" s="316"/>
      <c r="TN15" s="316"/>
      <c r="TO15" s="316"/>
      <c r="TP15" s="316"/>
      <c r="TQ15" s="316"/>
      <c r="TR15" s="316"/>
      <c r="TS15" s="316"/>
      <c r="TT15" s="316"/>
      <c r="TU15" s="316"/>
      <c r="TV15" s="316"/>
      <c r="TW15" s="316"/>
      <c r="TX15" s="316"/>
      <c r="TY15" s="316"/>
      <c r="TZ15" s="316"/>
      <c r="UA15" s="316"/>
      <c r="UB15" s="316"/>
      <c r="UC15" s="316"/>
      <c r="UD15" s="316"/>
      <c r="UE15" s="316"/>
      <c r="UF15" s="316"/>
      <c r="UG15" s="316"/>
      <c r="UH15" s="316"/>
      <c r="UI15" s="316"/>
      <c r="UJ15" s="316"/>
      <c r="UK15" s="316"/>
      <c r="UL15" s="316"/>
      <c r="UM15" s="316"/>
      <c r="UN15" s="128"/>
      <c r="UO15" s="316"/>
      <c r="UP15" s="316"/>
      <c r="UQ15" s="316"/>
      <c r="UR15" s="316"/>
      <c r="US15" s="316"/>
      <c r="UT15" s="316"/>
      <c r="UU15" s="316"/>
      <c r="UV15" s="316"/>
      <c r="UW15" s="316"/>
      <c r="UX15" s="316"/>
      <c r="UY15" s="316"/>
      <c r="UZ15" s="316"/>
      <c r="VA15" s="316"/>
      <c r="VB15" s="316"/>
      <c r="VC15" s="316"/>
      <c r="VD15" s="316"/>
      <c r="VE15" s="316"/>
      <c r="VF15" s="316"/>
      <c r="VG15" s="316"/>
      <c r="VH15" s="316"/>
      <c r="VI15" s="316"/>
      <c r="VJ15" s="316"/>
      <c r="VK15" s="316"/>
      <c r="VL15" s="316"/>
      <c r="VM15" s="316"/>
      <c r="VN15" s="316"/>
      <c r="VO15" s="316"/>
      <c r="VP15" s="316"/>
      <c r="VQ15" s="316"/>
      <c r="VR15" s="316"/>
      <c r="VS15" s="316"/>
      <c r="VT15" s="316"/>
      <c r="VU15" s="316"/>
      <c r="VV15" s="316"/>
      <c r="VW15" s="316"/>
      <c r="VX15" s="316"/>
      <c r="VY15" s="316"/>
      <c r="VZ15" s="316"/>
      <c r="WA15" s="316"/>
      <c r="WB15" s="316"/>
      <c r="WC15" s="316"/>
      <c r="WD15" s="316"/>
      <c r="WE15" s="316"/>
      <c r="WF15" s="316"/>
      <c r="WG15" s="316"/>
      <c r="WH15" s="316"/>
      <c r="WI15" s="316"/>
      <c r="WJ15" s="316"/>
      <c r="WK15" s="316"/>
      <c r="WL15" s="128"/>
      <c r="WM15" s="316"/>
      <c r="WN15" s="316"/>
      <c r="WO15" s="316"/>
      <c r="WP15" s="316"/>
      <c r="WQ15" s="316"/>
      <c r="WR15" s="316"/>
      <c r="WS15" s="316"/>
      <c r="WT15" s="316"/>
      <c r="WU15" s="316"/>
      <c r="WV15" s="316"/>
      <c r="WW15" s="316"/>
      <c r="WX15" s="316"/>
      <c r="WY15" s="316"/>
      <c r="WZ15" s="316"/>
      <c r="XA15" s="316"/>
      <c r="XB15" s="316"/>
      <c r="XC15" s="316"/>
      <c r="XD15" s="316"/>
      <c r="XE15" s="316"/>
      <c r="XF15" s="316"/>
      <c r="XG15" s="316"/>
      <c r="XH15" s="316"/>
      <c r="XI15" s="316"/>
      <c r="XJ15" s="316"/>
      <c r="XK15" s="316"/>
      <c r="XL15" s="316"/>
      <c r="XM15" s="316"/>
      <c r="XN15" s="316"/>
      <c r="XO15" s="316"/>
      <c r="XP15" s="316"/>
      <c r="XQ15" s="316"/>
      <c r="XR15" s="316"/>
      <c r="XS15" s="316"/>
      <c r="XT15" s="316"/>
      <c r="XU15" s="316"/>
      <c r="XV15" s="316"/>
      <c r="XW15" s="316"/>
      <c r="XX15" s="316"/>
      <c r="XY15" s="316"/>
      <c r="XZ15" s="316"/>
      <c r="YA15" s="316"/>
      <c r="YB15" s="316"/>
      <c r="YC15" s="316"/>
      <c r="YD15" s="316"/>
      <c r="YE15" s="316"/>
      <c r="YF15" s="316"/>
      <c r="YG15" s="316"/>
      <c r="YH15" s="316"/>
      <c r="YI15" s="316"/>
      <c r="YJ15" s="128"/>
      <c r="YK15" s="316"/>
      <c r="YL15" s="316"/>
      <c r="YM15" s="316"/>
      <c r="YN15" s="316"/>
      <c r="YO15" s="316"/>
      <c r="YP15" s="316"/>
      <c r="YQ15" s="316"/>
      <c r="YR15" s="316"/>
      <c r="YS15" s="316"/>
      <c r="YT15" s="316"/>
      <c r="YU15" s="316"/>
      <c r="YV15" s="316"/>
      <c r="YW15" s="316"/>
      <c r="YX15" s="316"/>
      <c r="YY15" s="316"/>
      <c r="YZ15" s="316"/>
      <c r="ZA15" s="316"/>
      <c r="ZB15" s="316"/>
      <c r="ZC15" s="316"/>
      <c r="ZD15" s="316"/>
      <c r="ZE15" s="316"/>
      <c r="ZF15" s="316"/>
      <c r="ZG15" s="316"/>
      <c r="ZH15" s="316"/>
      <c r="ZI15" s="316"/>
      <c r="ZJ15" s="316"/>
      <c r="ZK15" s="316"/>
      <c r="ZL15" s="316"/>
      <c r="ZM15" s="316"/>
      <c r="ZN15" s="316"/>
      <c r="ZO15" s="316"/>
      <c r="ZP15" s="316"/>
      <c r="ZQ15" s="316"/>
      <c r="ZR15" s="316"/>
      <c r="ZS15" s="316"/>
      <c r="ZT15" s="316"/>
      <c r="ZU15" s="316"/>
      <c r="ZV15" s="316"/>
      <c r="ZW15" s="316"/>
      <c r="ZX15" s="316"/>
      <c r="ZY15" s="316"/>
      <c r="ZZ15" s="316"/>
      <c r="AAA15" s="316"/>
      <c r="AAB15" s="316"/>
      <c r="AAC15" s="316"/>
      <c r="AAD15" s="316"/>
      <c r="AAE15" s="316"/>
      <c r="AAF15" s="316"/>
      <c r="AAG15" s="316"/>
      <c r="AAH15" s="128"/>
      <c r="AAI15" s="316"/>
      <c r="AAJ15" s="316"/>
      <c r="AAK15" s="316"/>
      <c r="AAL15" s="316"/>
      <c r="AAM15" s="316"/>
      <c r="AAN15" s="316"/>
      <c r="AAO15" s="316"/>
      <c r="AAP15" s="316"/>
      <c r="AAQ15" s="316"/>
      <c r="AAR15" s="316"/>
      <c r="AAS15" s="316"/>
      <c r="AAT15" s="316"/>
      <c r="AAU15" s="316"/>
      <c r="AAV15" s="316"/>
      <c r="AAW15" s="316"/>
      <c r="AAX15" s="316"/>
      <c r="AAY15" s="316"/>
      <c r="AAZ15" s="316"/>
      <c r="ABA15" s="316"/>
      <c r="ABB15" s="316"/>
      <c r="ABC15" s="316"/>
      <c r="ABD15" s="316"/>
      <c r="ABE15" s="316"/>
      <c r="ABF15" s="316"/>
      <c r="ABG15" s="316"/>
      <c r="ABH15" s="316"/>
      <c r="ABI15" s="316"/>
      <c r="ABJ15" s="316"/>
      <c r="ABK15" s="316"/>
      <c r="ABL15" s="316"/>
      <c r="ABM15" s="316"/>
      <c r="ABN15" s="316"/>
      <c r="ABO15" s="316"/>
      <c r="ABP15" s="316"/>
      <c r="ABQ15" s="316"/>
      <c r="ABR15" s="316"/>
      <c r="ABS15" s="316"/>
      <c r="ABT15" s="316"/>
      <c r="ABU15" s="316"/>
      <c r="ABV15" s="316"/>
      <c r="ABW15" s="316"/>
      <c r="ABX15" s="316"/>
      <c r="ABY15" s="316"/>
      <c r="ABZ15" s="316"/>
      <c r="ACA15" s="316"/>
      <c r="ACB15" s="316"/>
      <c r="ACC15" s="316"/>
      <c r="ACD15" s="316"/>
      <c r="ACE15" s="316"/>
      <c r="ACF15" s="128"/>
      <c r="ACG15" s="316"/>
      <c r="ACH15" s="316"/>
      <c r="ACI15" s="316"/>
      <c r="ACJ15" s="316"/>
      <c r="ACK15" s="316"/>
      <c r="ACL15" s="316"/>
      <c r="ACM15" s="316"/>
      <c r="ACN15" s="316"/>
      <c r="ACO15" s="316"/>
      <c r="ACP15" s="316"/>
      <c r="ACQ15" s="316"/>
      <c r="ACR15" s="316"/>
      <c r="ACS15" s="316"/>
      <c r="ACT15" s="316"/>
      <c r="ACU15" s="316"/>
      <c r="ACV15" s="316"/>
      <c r="ACW15" s="316"/>
      <c r="ACX15" s="316"/>
      <c r="ACY15" s="316"/>
      <c r="ACZ15" s="316"/>
      <c r="ADA15" s="316"/>
      <c r="ADB15" s="316"/>
      <c r="ADC15" s="316"/>
      <c r="ADD15" s="316"/>
      <c r="ADE15" s="316"/>
      <c r="ADF15" s="316"/>
      <c r="ADG15" s="316"/>
      <c r="ADH15" s="316"/>
      <c r="ADI15" s="316"/>
      <c r="ADJ15" s="316"/>
      <c r="ADK15" s="316"/>
      <c r="ADL15" s="316"/>
      <c r="ADM15" s="316"/>
      <c r="ADN15" s="316"/>
      <c r="ADO15" s="316"/>
      <c r="ADP15" s="316"/>
      <c r="ADQ15" s="316"/>
      <c r="ADR15" s="316"/>
      <c r="ADS15" s="316"/>
      <c r="ADT15" s="316"/>
      <c r="ADU15" s="316"/>
      <c r="ADV15" s="316"/>
      <c r="ADW15" s="316"/>
      <c r="ADX15" s="316"/>
      <c r="ADY15" s="316"/>
      <c r="ADZ15" s="316"/>
      <c r="AEA15" s="316"/>
      <c r="AEB15" s="316"/>
      <c r="AEC15" s="316"/>
      <c r="AED15" s="128"/>
      <c r="AEE15" s="316"/>
      <c r="AEF15" s="316"/>
      <c r="AEG15" s="316"/>
      <c r="AEH15" s="316"/>
      <c r="AEI15" s="316"/>
      <c r="AEJ15" s="316"/>
      <c r="AEK15" s="316"/>
      <c r="AEL15" s="316"/>
      <c r="AEM15" s="316"/>
      <c r="AEN15" s="316"/>
      <c r="AEO15" s="316"/>
      <c r="AEP15" s="316"/>
      <c r="AEQ15" s="316"/>
      <c r="AER15" s="316"/>
      <c r="AES15" s="316"/>
      <c r="AET15" s="316"/>
      <c r="AEU15" s="316"/>
      <c r="AEV15" s="316"/>
      <c r="AEW15" s="316"/>
      <c r="AEX15" s="316"/>
      <c r="AEY15" s="316"/>
      <c r="AEZ15" s="316"/>
      <c r="AFA15" s="316"/>
      <c r="AFB15" s="316"/>
      <c r="AFC15" s="316"/>
      <c r="AFD15" s="316"/>
      <c r="AFE15" s="316"/>
      <c r="AFF15" s="316"/>
      <c r="AFG15" s="316"/>
      <c r="AFH15" s="316"/>
      <c r="AFI15" s="316"/>
      <c r="AFJ15" s="316"/>
      <c r="AFK15" s="316"/>
      <c r="AFL15" s="316"/>
      <c r="AFM15" s="316"/>
      <c r="AFN15" s="316"/>
      <c r="AFO15" s="316"/>
      <c r="AFP15" s="316"/>
      <c r="AFQ15" s="316"/>
      <c r="AFR15" s="316"/>
      <c r="AFS15" s="316"/>
      <c r="AFT15" s="316"/>
      <c r="AFU15" s="316"/>
      <c r="AFV15" s="316"/>
      <c r="AFW15" s="316"/>
      <c r="AFX15" s="316"/>
      <c r="AFY15" s="316"/>
      <c r="AFZ15" s="316"/>
      <c r="AGA15" s="316"/>
      <c r="AGB15" s="128"/>
      <c r="AGC15" s="316"/>
      <c r="AGD15" s="316"/>
      <c r="AGE15" s="316"/>
      <c r="AGF15" s="316"/>
      <c r="AGG15" s="316"/>
      <c r="AGH15" s="316"/>
      <c r="AGI15" s="316"/>
      <c r="AGJ15" s="316"/>
      <c r="AGK15" s="316"/>
      <c r="AGL15" s="316"/>
      <c r="AGM15" s="316"/>
      <c r="AGN15" s="316"/>
      <c r="AGO15" s="316"/>
      <c r="AGP15" s="316"/>
      <c r="AGQ15" s="316"/>
      <c r="AGR15" s="316"/>
      <c r="AGS15" s="316"/>
      <c r="AGT15" s="316"/>
      <c r="AGU15" s="316"/>
      <c r="AGV15" s="316"/>
      <c r="AGW15" s="316"/>
      <c r="AGX15" s="316"/>
      <c r="AGY15" s="316"/>
      <c r="AGZ15" s="316"/>
      <c r="AHA15" s="316"/>
      <c r="AHB15" s="316"/>
      <c r="AHC15" s="316"/>
      <c r="AHD15" s="316"/>
      <c r="AHE15" s="316"/>
      <c r="AHF15" s="316"/>
      <c r="AHG15" s="316"/>
      <c r="AHH15" s="316"/>
      <c r="AHI15" s="316"/>
      <c r="AHJ15" s="316"/>
      <c r="AHK15" s="316"/>
      <c r="AHL15" s="316"/>
      <c r="AHM15" s="316"/>
      <c r="AHN15" s="316"/>
      <c r="AHO15" s="316"/>
      <c r="AHP15" s="316"/>
      <c r="AHQ15" s="316"/>
      <c r="AHR15" s="316"/>
      <c r="AHS15" s="316"/>
      <c r="AHT15" s="316"/>
      <c r="AHU15" s="316"/>
      <c r="AHV15" s="316"/>
      <c r="AHW15" s="316"/>
      <c r="AHX15" s="316"/>
      <c r="AHY15" s="316"/>
      <c r="AHZ15" s="128"/>
      <c r="AIA15" s="316"/>
      <c r="AIB15" s="316"/>
      <c r="AIC15" s="316"/>
      <c r="AID15" s="316"/>
      <c r="AIE15" s="316"/>
      <c r="AIF15" s="316"/>
      <c r="AIG15" s="316"/>
      <c r="AIH15" s="316"/>
      <c r="AII15" s="316"/>
      <c r="AIJ15" s="316"/>
      <c r="AIK15" s="316"/>
      <c r="AIL15" s="316"/>
      <c r="AIM15" s="316"/>
      <c r="AIN15" s="316"/>
      <c r="AIO15" s="316"/>
      <c r="AIP15" s="316"/>
      <c r="AIQ15" s="316"/>
      <c r="AIR15" s="316"/>
      <c r="AIS15" s="316"/>
      <c r="AIT15" s="316"/>
      <c r="AIU15" s="316"/>
      <c r="AIV15" s="316"/>
      <c r="AIW15" s="316"/>
      <c r="AIX15" s="316"/>
      <c r="AIY15" s="316"/>
      <c r="AIZ15" s="316"/>
      <c r="AJA15" s="316"/>
      <c r="AJB15" s="316"/>
      <c r="AJC15" s="316"/>
      <c r="AJD15" s="316"/>
      <c r="AJE15" s="316"/>
      <c r="AJF15" s="316"/>
      <c r="AJG15" s="316"/>
      <c r="AJH15" s="316"/>
      <c r="AJI15" s="316"/>
      <c r="AJJ15" s="316"/>
      <c r="AJK15" s="316"/>
      <c r="AJL15" s="316"/>
      <c r="AJM15" s="316"/>
      <c r="AJN15" s="316"/>
      <c r="AJO15" s="316"/>
      <c r="AJP15" s="316"/>
      <c r="AJQ15" s="316"/>
      <c r="AJR15" s="316"/>
      <c r="AJS15" s="316"/>
      <c r="AJT15" s="316"/>
      <c r="AJU15" s="316"/>
      <c r="AJV15" s="316"/>
      <c r="AJW15" s="316"/>
      <c r="AJX15" s="128"/>
      <c r="AJY15" s="316"/>
      <c r="AJZ15" s="316"/>
      <c r="AKA15" s="316"/>
      <c r="AKB15" s="316"/>
      <c r="AKC15" s="316"/>
      <c r="AKD15" s="316"/>
      <c r="AKE15" s="316"/>
      <c r="AKF15" s="316"/>
      <c r="AKG15" s="316"/>
      <c r="AKH15" s="316"/>
      <c r="AKI15" s="316"/>
      <c r="AKJ15" s="316"/>
      <c r="AKK15" s="316"/>
      <c r="AKL15" s="316"/>
      <c r="AKM15" s="316"/>
      <c r="AKN15" s="316"/>
      <c r="AKO15" s="316"/>
      <c r="AKP15" s="316"/>
      <c r="AKQ15" s="316"/>
      <c r="AKR15" s="316"/>
      <c r="AKS15" s="316"/>
      <c r="AKT15" s="316"/>
      <c r="AKU15" s="316"/>
      <c r="AKV15" s="316"/>
      <c r="AKW15" s="316"/>
      <c r="AKX15" s="316"/>
      <c r="AKY15" s="316"/>
      <c r="AKZ15" s="316"/>
      <c r="ALA15" s="316"/>
      <c r="ALB15" s="316"/>
      <c r="ALC15" s="316"/>
      <c r="ALD15" s="316"/>
      <c r="ALE15" s="316"/>
      <c r="ALF15" s="316"/>
      <c r="ALG15" s="316"/>
      <c r="ALH15" s="316"/>
      <c r="ALI15" s="316"/>
      <c r="ALJ15" s="316"/>
      <c r="ALK15" s="316"/>
      <c r="ALL15" s="316"/>
      <c r="ALM15" s="316"/>
      <c r="ALN15" s="316"/>
      <c r="ALO15" s="316"/>
      <c r="ALP15" s="316"/>
      <c r="ALQ15" s="316"/>
      <c r="ALR15" s="316"/>
      <c r="ALS15" s="316"/>
      <c r="ALT15" s="316"/>
      <c r="ALU15" s="316"/>
      <c r="ALV15" s="128"/>
      <c r="ALW15" s="316"/>
      <c r="ALX15" s="316"/>
      <c r="ALY15" s="316"/>
      <c r="ALZ15" s="316"/>
      <c r="AMA15" s="316"/>
      <c r="AMB15" s="316"/>
      <c r="AMC15" s="316"/>
      <c r="AMD15" s="316"/>
      <c r="AME15" s="316"/>
      <c r="AMF15" s="316"/>
      <c r="AMG15" s="316"/>
      <c r="AMH15" s="316"/>
      <c r="AMI15" s="316"/>
      <c r="AMJ15" s="316"/>
      <c r="AMK15" s="316"/>
      <c r="AML15" s="316"/>
      <c r="AMM15" s="316"/>
      <c r="AMN15" s="316"/>
      <c r="AMO15" s="316"/>
      <c r="AMP15" s="316"/>
      <c r="AMQ15" s="316"/>
      <c r="AMR15" s="316"/>
      <c r="AMS15" s="316"/>
      <c r="AMT15" s="316"/>
      <c r="AMU15" s="316"/>
      <c r="AMV15" s="316"/>
      <c r="AMW15" s="316"/>
      <c r="AMX15" s="316"/>
      <c r="AMY15" s="316"/>
      <c r="AMZ15" s="316"/>
      <c r="ANA15" s="316"/>
      <c r="ANB15" s="316"/>
      <c r="ANC15" s="316"/>
      <c r="AND15" s="316"/>
      <c r="ANE15" s="316"/>
      <c r="ANF15" s="316"/>
      <c r="ANG15" s="316"/>
      <c r="ANH15" s="316"/>
      <c r="ANI15" s="316"/>
      <c r="ANJ15" s="316"/>
      <c r="ANK15" s="316"/>
      <c r="ANL15" s="316"/>
      <c r="ANM15" s="316"/>
      <c r="ANN15" s="316"/>
      <c r="ANO15" s="316"/>
      <c r="ANP15" s="316"/>
      <c r="ANQ15" s="316"/>
      <c r="ANR15" s="316"/>
      <c r="ANS15" s="316"/>
      <c r="ANT15" s="128"/>
      <c r="ANU15" s="316"/>
      <c r="ANV15" s="316"/>
      <c r="ANW15" s="316"/>
      <c r="ANX15" s="316"/>
      <c r="ANY15" s="316"/>
      <c r="ANZ15" s="316"/>
      <c r="AOA15" s="316"/>
      <c r="AOB15" s="316"/>
      <c r="AOC15" s="316"/>
      <c r="AOD15" s="316"/>
      <c r="AOE15" s="316"/>
      <c r="AOF15" s="316"/>
      <c r="AOG15" s="316"/>
      <c r="AOH15" s="316"/>
      <c r="AOI15" s="316"/>
      <c r="AOJ15" s="316"/>
      <c r="AOK15" s="316"/>
      <c r="AOL15" s="316"/>
      <c r="AOM15" s="316"/>
      <c r="AON15" s="316"/>
      <c r="AOO15" s="316"/>
      <c r="AOP15" s="316"/>
      <c r="AOQ15" s="316"/>
      <c r="AOR15" s="316"/>
      <c r="AOS15" s="316"/>
      <c r="AOT15" s="316"/>
      <c r="AOU15" s="316"/>
      <c r="AOV15" s="316"/>
      <c r="AOW15" s="316"/>
      <c r="AOX15" s="316"/>
      <c r="AOY15" s="316"/>
      <c r="AOZ15" s="316"/>
      <c r="APA15" s="316"/>
      <c r="APB15" s="316"/>
      <c r="APC15" s="316"/>
      <c r="APD15" s="316"/>
      <c r="APE15" s="316"/>
      <c r="APF15" s="316"/>
      <c r="APG15" s="316"/>
      <c r="APH15" s="316"/>
      <c r="API15" s="316"/>
      <c r="APJ15" s="316"/>
      <c r="APK15" s="316"/>
      <c r="APL15" s="316"/>
      <c r="APM15" s="316"/>
      <c r="APN15" s="316"/>
      <c r="APO15" s="316"/>
      <c r="APP15" s="316"/>
      <c r="APQ15" s="316"/>
      <c r="APR15" s="128"/>
      <c r="APS15" s="316"/>
      <c r="APT15" s="316"/>
      <c r="APU15" s="316"/>
      <c r="APV15" s="316"/>
      <c r="APW15" s="316"/>
      <c r="APX15" s="316"/>
      <c r="APY15" s="316"/>
      <c r="APZ15" s="316"/>
      <c r="AQA15" s="316"/>
      <c r="AQB15" s="316"/>
      <c r="AQC15" s="316"/>
      <c r="AQD15" s="316"/>
      <c r="AQE15" s="316"/>
      <c r="AQF15" s="316"/>
      <c r="AQG15" s="316"/>
      <c r="AQH15" s="316"/>
      <c r="AQI15" s="316"/>
      <c r="AQJ15" s="316"/>
      <c r="AQK15" s="316"/>
      <c r="AQL15" s="316"/>
      <c r="AQM15" s="316"/>
      <c r="AQN15" s="316"/>
      <c r="AQO15" s="316"/>
      <c r="AQP15" s="316"/>
      <c r="AQQ15" s="316"/>
      <c r="AQR15" s="316"/>
      <c r="AQS15" s="316"/>
      <c r="AQT15" s="316"/>
      <c r="AQU15" s="316"/>
      <c r="AQV15" s="316"/>
      <c r="AQW15" s="316"/>
      <c r="AQX15" s="316"/>
      <c r="AQY15" s="316"/>
      <c r="AQZ15" s="316"/>
      <c r="ARA15" s="316"/>
      <c r="ARB15" s="316"/>
      <c r="ARC15" s="316"/>
      <c r="ARD15" s="316"/>
      <c r="ARE15" s="316"/>
      <c r="ARF15" s="316"/>
      <c r="ARG15" s="316"/>
      <c r="ARH15" s="316"/>
      <c r="ARI15" s="316"/>
      <c r="ARJ15" s="316"/>
      <c r="ARK15" s="316"/>
      <c r="ARL15" s="316"/>
      <c r="ARM15" s="316"/>
      <c r="ARN15" s="316"/>
      <c r="ARO15" s="316"/>
      <c r="ARP15" s="128"/>
      <c r="ARQ15" s="316"/>
      <c r="ARR15" s="316"/>
      <c r="ARS15" s="316"/>
      <c r="ART15" s="316"/>
      <c r="ARU15" s="316"/>
      <c r="ARV15" s="316"/>
      <c r="ARW15" s="316"/>
      <c r="ARX15" s="316"/>
      <c r="ARY15" s="316"/>
      <c r="ARZ15" s="316"/>
      <c r="ASA15" s="316"/>
      <c r="ASB15" s="316"/>
      <c r="ASC15" s="316"/>
      <c r="ASD15" s="316"/>
      <c r="ASE15" s="316"/>
      <c r="ASF15" s="316"/>
      <c r="ASG15" s="316"/>
      <c r="ASH15" s="316"/>
      <c r="ASI15" s="316"/>
      <c r="ASJ15" s="316"/>
      <c r="ASK15" s="316"/>
      <c r="ASL15" s="316"/>
      <c r="ASM15" s="316"/>
      <c r="ASN15" s="316"/>
      <c r="ASO15" s="316"/>
      <c r="ASP15" s="316"/>
      <c r="ASQ15" s="316"/>
      <c r="ASR15" s="316"/>
      <c r="ASS15" s="316"/>
      <c r="AST15" s="316"/>
      <c r="ASU15" s="316"/>
      <c r="ASV15" s="316"/>
      <c r="ASW15" s="316"/>
      <c r="ASX15" s="316"/>
      <c r="ASY15" s="316"/>
      <c r="ASZ15" s="316"/>
      <c r="ATA15" s="316"/>
      <c r="ATB15" s="316"/>
      <c r="ATC15" s="316"/>
      <c r="ATD15" s="316"/>
      <c r="ATE15" s="316"/>
      <c r="ATF15" s="316"/>
      <c r="ATG15" s="316"/>
      <c r="ATH15" s="316"/>
      <c r="ATI15" s="316"/>
      <c r="ATJ15" s="316"/>
      <c r="ATK15" s="316"/>
      <c r="ATL15" s="316"/>
      <c r="ATM15" s="316"/>
      <c r="ATN15" s="128"/>
      <c r="ATO15" s="316"/>
      <c r="ATP15" s="316"/>
      <c r="ATQ15" s="316"/>
      <c r="ATR15" s="316"/>
      <c r="ATS15" s="316"/>
      <c r="ATT15" s="316"/>
      <c r="ATU15" s="316"/>
      <c r="ATV15" s="316"/>
      <c r="ATW15" s="316"/>
      <c r="ATX15" s="316"/>
      <c r="ATY15" s="316"/>
      <c r="ATZ15" s="316"/>
      <c r="AUA15" s="316"/>
      <c r="AUB15" s="316"/>
      <c r="AUC15" s="316"/>
      <c r="AUD15" s="316"/>
      <c r="AUE15" s="316"/>
      <c r="AUF15" s="316"/>
      <c r="AUG15" s="316"/>
      <c r="AUH15" s="316"/>
      <c r="AUI15" s="316"/>
      <c r="AUJ15" s="316"/>
      <c r="AUK15" s="316"/>
      <c r="AUL15" s="316"/>
      <c r="AUM15" s="316"/>
      <c r="AUN15" s="316"/>
      <c r="AUO15" s="316"/>
      <c r="AUP15" s="316"/>
      <c r="AUQ15" s="316"/>
      <c r="AUR15" s="316"/>
      <c r="AUS15" s="316"/>
      <c r="AUT15" s="316"/>
      <c r="AUU15" s="316"/>
      <c r="AUV15" s="316"/>
      <c r="AUW15" s="316"/>
      <c r="AUX15" s="316"/>
      <c r="AUY15" s="316"/>
      <c r="AUZ15" s="316"/>
      <c r="AVA15" s="316"/>
      <c r="AVB15" s="316"/>
      <c r="AVC15" s="316"/>
      <c r="AVD15" s="316"/>
      <c r="AVE15" s="316"/>
      <c r="AVF15" s="316"/>
      <c r="AVG15" s="316"/>
      <c r="AVH15" s="316"/>
      <c r="AVI15" s="316"/>
      <c r="AVJ15" s="316"/>
      <c r="AVK15" s="316"/>
      <c r="AVL15" s="128"/>
      <c r="AVM15" s="316"/>
      <c r="AVN15" s="316"/>
      <c r="AVO15" s="316"/>
      <c r="AVP15" s="316"/>
      <c r="AVQ15" s="316"/>
      <c r="AVR15" s="316"/>
      <c r="AVS15" s="316"/>
      <c r="AVT15" s="316"/>
      <c r="AVU15" s="316"/>
      <c r="AVV15" s="316"/>
      <c r="AVW15" s="316"/>
      <c r="AVX15" s="316"/>
      <c r="AVY15" s="316"/>
      <c r="AVZ15" s="316"/>
      <c r="AWA15" s="316"/>
      <c r="AWB15" s="316"/>
      <c r="AWC15" s="316"/>
      <c r="AWD15" s="316"/>
      <c r="AWE15" s="316"/>
      <c r="AWF15" s="316"/>
      <c r="AWG15" s="316"/>
      <c r="AWH15" s="316"/>
      <c r="AWI15" s="316"/>
      <c r="AWJ15" s="316"/>
      <c r="AWK15" s="316"/>
      <c r="AWL15" s="316"/>
      <c r="AWM15" s="316"/>
      <c r="AWN15" s="316"/>
      <c r="AWO15" s="316"/>
      <c r="AWP15" s="316"/>
      <c r="AWQ15" s="316"/>
      <c r="AWR15" s="316"/>
      <c r="AWS15" s="316"/>
      <c r="AWT15" s="316"/>
      <c r="AWU15" s="316"/>
      <c r="AWV15" s="316"/>
      <c r="AWW15" s="316"/>
      <c r="AWX15" s="316"/>
      <c r="AWY15" s="316"/>
      <c r="AWZ15" s="316"/>
      <c r="AXA15" s="316"/>
      <c r="AXB15" s="316"/>
      <c r="AXC15" s="316"/>
      <c r="AXD15" s="316"/>
      <c r="AXE15" s="316"/>
      <c r="AXF15" s="316"/>
      <c r="AXG15" s="316"/>
      <c r="AXH15" s="316"/>
      <c r="AXI15" s="316"/>
      <c r="AXJ15" s="128"/>
      <c r="AXK15" s="316"/>
      <c r="AXL15" s="316"/>
      <c r="AXM15" s="316"/>
      <c r="AXN15" s="316"/>
      <c r="AXO15" s="316"/>
      <c r="AXP15" s="316"/>
      <c r="AXQ15" s="316"/>
      <c r="AXR15" s="316"/>
      <c r="AXS15" s="316"/>
      <c r="AXT15" s="316"/>
      <c r="AXU15" s="316"/>
      <c r="AXV15" s="316"/>
      <c r="AXW15" s="316"/>
      <c r="AXX15" s="316"/>
      <c r="AXY15" s="316"/>
      <c r="AXZ15" s="316"/>
      <c r="AYA15" s="316"/>
      <c r="AYB15" s="316"/>
      <c r="AYC15" s="316"/>
      <c r="AYD15" s="316"/>
      <c r="AYE15" s="316"/>
      <c r="AYF15" s="316"/>
      <c r="AYG15" s="316"/>
      <c r="AYH15" s="316"/>
      <c r="AYI15" s="316"/>
      <c r="AYJ15" s="316"/>
      <c r="AYK15" s="316"/>
      <c r="AYL15" s="316"/>
      <c r="AYM15" s="316"/>
      <c r="AYN15" s="316"/>
      <c r="AYO15" s="316"/>
      <c r="AYP15" s="316"/>
      <c r="AYQ15" s="316"/>
      <c r="AYR15" s="316"/>
      <c r="AYS15" s="316"/>
      <c r="AYT15" s="316"/>
      <c r="AYU15" s="316"/>
      <c r="AYV15" s="316"/>
      <c r="AYW15" s="316"/>
      <c r="AYX15" s="316"/>
      <c r="AYY15" s="316"/>
      <c r="AYZ15" s="316"/>
      <c r="AZA15" s="316"/>
      <c r="AZB15" s="316"/>
      <c r="AZC15" s="316"/>
      <c r="AZD15" s="316"/>
      <c r="AZE15" s="316"/>
      <c r="AZF15" s="316"/>
      <c r="AZG15" s="316"/>
      <c r="AZH15" s="128"/>
      <c r="AZI15" s="316"/>
      <c r="AZJ15" s="316"/>
      <c r="AZK15" s="316"/>
      <c r="AZL15" s="316"/>
      <c r="AZM15" s="316"/>
      <c r="AZN15" s="316"/>
      <c r="AZO15" s="316"/>
      <c r="AZP15" s="316"/>
      <c r="AZQ15" s="316"/>
      <c r="AZR15" s="316"/>
      <c r="AZS15" s="316"/>
      <c r="AZT15" s="316"/>
      <c r="AZU15" s="316"/>
      <c r="AZV15" s="316"/>
      <c r="AZW15" s="316"/>
      <c r="AZX15" s="316"/>
      <c r="AZY15" s="316"/>
      <c r="AZZ15" s="316"/>
      <c r="BAA15" s="316"/>
      <c r="BAB15" s="316"/>
      <c r="BAC15" s="316"/>
      <c r="BAD15" s="316"/>
      <c r="BAE15" s="316"/>
      <c r="BAF15" s="316"/>
      <c r="BAG15" s="316"/>
      <c r="BAH15" s="316"/>
      <c r="BAI15" s="316"/>
      <c r="BAJ15" s="316"/>
      <c r="BAK15" s="316"/>
      <c r="BAL15" s="316"/>
      <c r="BAM15" s="316"/>
      <c r="BAN15" s="316"/>
      <c r="BAO15" s="316"/>
      <c r="BAP15" s="316"/>
      <c r="BAQ15" s="316"/>
      <c r="BAR15" s="316"/>
      <c r="BAS15" s="316"/>
      <c r="BAT15" s="316"/>
      <c r="BAU15" s="316"/>
      <c r="BAV15" s="316"/>
      <c r="BAW15" s="316"/>
      <c r="BAX15" s="316"/>
      <c r="BAY15" s="316"/>
      <c r="BAZ15" s="316"/>
      <c r="BBA15" s="316"/>
      <c r="BBB15" s="316"/>
      <c r="BBC15" s="316"/>
      <c r="BBD15" s="316"/>
      <c r="BBE15" s="316"/>
      <c r="BBF15" s="128"/>
      <c r="BBG15" s="316"/>
      <c r="BBH15" s="316"/>
      <c r="BBI15" s="316"/>
      <c r="BBJ15" s="316"/>
      <c r="BBK15" s="316"/>
      <c r="BBL15" s="316"/>
      <c r="BBM15" s="316"/>
      <c r="BBN15" s="316"/>
      <c r="BBO15" s="316"/>
      <c r="BBP15" s="316"/>
      <c r="BBQ15" s="316"/>
      <c r="BBR15" s="316"/>
      <c r="BBS15" s="316"/>
      <c r="BBT15" s="316"/>
      <c r="BBU15" s="316"/>
      <c r="BBV15" s="316"/>
      <c r="BBW15" s="316"/>
      <c r="BBX15" s="316"/>
      <c r="BBY15" s="316"/>
      <c r="BBZ15" s="316"/>
      <c r="BCA15" s="316"/>
      <c r="BCB15" s="316"/>
      <c r="BCC15" s="316"/>
      <c r="BCD15" s="316"/>
      <c r="BCE15" s="316"/>
      <c r="BCF15" s="316"/>
      <c r="BCG15" s="316"/>
      <c r="BCH15" s="316"/>
      <c r="BCI15" s="316"/>
      <c r="BCJ15" s="316"/>
      <c r="BCK15" s="316"/>
      <c r="BCL15" s="316"/>
      <c r="BCM15" s="316"/>
      <c r="BCN15" s="316"/>
      <c r="BCO15" s="316"/>
      <c r="BCP15" s="316"/>
      <c r="BCQ15" s="316"/>
      <c r="BCR15" s="316"/>
      <c r="BCS15" s="316"/>
      <c r="BCT15" s="316"/>
      <c r="BCU15" s="316"/>
      <c r="BCV15" s="316"/>
      <c r="BCW15" s="316"/>
      <c r="BCX15" s="316"/>
      <c r="BCY15" s="316"/>
      <c r="BCZ15" s="316"/>
      <c r="BDA15" s="316"/>
      <c r="BDB15" s="316"/>
      <c r="BDC15" s="316"/>
      <c r="BDD15" s="128"/>
      <c r="BDE15" s="316"/>
      <c r="BDF15" s="316"/>
      <c r="BDG15" s="316"/>
      <c r="BDH15" s="316"/>
      <c r="BDI15" s="316"/>
      <c r="BDJ15" s="316"/>
      <c r="BDK15" s="316"/>
      <c r="BDL15" s="316"/>
      <c r="BDM15" s="316"/>
      <c r="BDN15" s="316"/>
      <c r="BDO15" s="316"/>
      <c r="BDP15" s="316"/>
      <c r="BDQ15" s="316"/>
      <c r="BDR15" s="316"/>
      <c r="BDS15" s="316"/>
      <c r="BDT15" s="316"/>
      <c r="BDU15" s="316"/>
      <c r="BDV15" s="316"/>
      <c r="BDW15" s="316"/>
      <c r="BDX15" s="316"/>
      <c r="BDY15" s="316"/>
      <c r="BDZ15" s="316"/>
      <c r="BEA15" s="316"/>
      <c r="BEB15" s="316"/>
      <c r="BEC15" s="316"/>
      <c r="BED15" s="316"/>
      <c r="BEE15" s="316"/>
      <c r="BEF15" s="316"/>
      <c r="BEG15" s="316"/>
      <c r="BEH15" s="316"/>
      <c r="BEI15" s="316"/>
      <c r="BEJ15" s="316"/>
      <c r="BEK15" s="316"/>
      <c r="BEL15" s="316"/>
      <c r="BEM15" s="316"/>
      <c r="BEN15" s="316"/>
      <c r="BEO15" s="316"/>
      <c r="BEP15" s="316"/>
      <c r="BEQ15" s="316"/>
      <c r="BER15" s="316"/>
      <c r="BES15" s="316"/>
      <c r="BET15" s="316"/>
      <c r="BEU15" s="316"/>
      <c r="BEV15" s="316"/>
      <c r="BEW15" s="316"/>
      <c r="BEX15" s="316"/>
      <c r="BEY15" s="316"/>
      <c r="BEZ15" s="316"/>
      <c r="BFA15" s="316"/>
      <c r="BFB15" s="128"/>
      <c r="BFC15" s="316"/>
      <c r="BFD15" s="316"/>
      <c r="BFE15" s="316"/>
      <c r="BFF15" s="316"/>
      <c r="BFG15" s="316"/>
      <c r="BFH15" s="316"/>
      <c r="BFI15" s="316"/>
      <c r="BFJ15" s="316"/>
      <c r="BFK15" s="316"/>
      <c r="BFL15" s="316"/>
      <c r="BFM15" s="316"/>
      <c r="BFN15" s="316"/>
      <c r="BFO15" s="316"/>
      <c r="BFP15" s="316"/>
      <c r="BFQ15" s="316"/>
      <c r="BFR15" s="316"/>
      <c r="BFS15" s="316"/>
      <c r="BFT15" s="316"/>
      <c r="BFU15" s="316"/>
      <c r="BFV15" s="316"/>
      <c r="BFW15" s="316"/>
      <c r="BFX15" s="316"/>
      <c r="BFY15" s="316"/>
      <c r="BFZ15" s="316"/>
      <c r="BGA15" s="316"/>
      <c r="BGB15" s="316"/>
      <c r="BGC15" s="316"/>
      <c r="BGD15" s="316"/>
      <c r="BGE15" s="316"/>
      <c r="BGF15" s="316"/>
      <c r="BGG15" s="316"/>
      <c r="BGH15" s="316"/>
      <c r="BGI15" s="316"/>
      <c r="BGJ15" s="316"/>
      <c r="BGK15" s="316"/>
      <c r="BGL15" s="316"/>
      <c r="BGM15" s="316"/>
      <c r="BGN15" s="316"/>
      <c r="BGO15" s="316"/>
      <c r="BGP15" s="316"/>
      <c r="BGQ15" s="316"/>
      <c r="BGR15" s="316"/>
      <c r="BGS15" s="316"/>
      <c r="BGT15" s="316"/>
      <c r="BGU15" s="316"/>
      <c r="BGV15" s="316"/>
      <c r="BGW15" s="316"/>
      <c r="BGX15" s="316"/>
      <c r="BGY15" s="316"/>
      <c r="BGZ15" s="128"/>
      <c r="BHA15" s="316"/>
      <c r="BHB15" s="316"/>
      <c r="BHC15" s="316"/>
      <c r="BHD15" s="316"/>
      <c r="BHE15" s="316"/>
      <c r="BHF15" s="316"/>
      <c r="BHG15" s="316"/>
      <c r="BHH15" s="316"/>
      <c r="BHI15" s="316"/>
      <c r="BHJ15" s="316"/>
      <c r="BHK15" s="316"/>
      <c r="BHL15" s="316"/>
      <c r="BHM15" s="316"/>
      <c r="BHN15" s="316"/>
      <c r="BHO15" s="316"/>
      <c r="BHP15" s="316"/>
      <c r="BHQ15" s="316"/>
      <c r="BHR15" s="316"/>
      <c r="BHS15" s="316"/>
      <c r="BHT15" s="316"/>
      <c r="BHU15" s="316"/>
      <c r="BHV15" s="316"/>
      <c r="BHW15" s="316"/>
      <c r="BHX15" s="316"/>
      <c r="BHY15" s="316"/>
      <c r="BHZ15" s="316"/>
      <c r="BIA15" s="316"/>
      <c r="BIB15" s="316"/>
      <c r="BIC15" s="316"/>
      <c r="BID15" s="316"/>
      <c r="BIE15" s="316"/>
      <c r="BIF15" s="316"/>
      <c r="BIG15" s="316"/>
      <c r="BIH15" s="316"/>
      <c r="BII15" s="316"/>
      <c r="BIJ15" s="316"/>
      <c r="BIK15" s="316"/>
      <c r="BIL15" s="316"/>
      <c r="BIM15" s="316"/>
      <c r="BIN15" s="316"/>
      <c r="BIO15" s="316"/>
      <c r="BIP15" s="316"/>
      <c r="BIQ15" s="316"/>
      <c r="BIR15" s="316"/>
      <c r="BIS15" s="316"/>
      <c r="BIT15" s="316"/>
      <c r="BIU15" s="316"/>
      <c r="BIV15" s="316"/>
      <c r="BIW15" s="316"/>
      <c r="BIX15" s="128"/>
      <c r="BIY15" s="316"/>
      <c r="BIZ15" s="316"/>
      <c r="BJA15" s="316"/>
      <c r="BJB15" s="316"/>
      <c r="BJC15" s="316"/>
      <c r="BJD15" s="316"/>
      <c r="BJE15" s="316"/>
      <c r="BJF15" s="316"/>
      <c r="BJG15" s="316"/>
      <c r="BJH15" s="316"/>
      <c r="BJI15" s="316"/>
      <c r="BJJ15" s="316"/>
      <c r="BJK15" s="316"/>
      <c r="BJL15" s="316"/>
      <c r="BJM15" s="316"/>
      <c r="BJN15" s="316"/>
      <c r="BJO15" s="316"/>
      <c r="BJP15" s="316"/>
      <c r="BJQ15" s="316"/>
      <c r="BJR15" s="316"/>
      <c r="BJS15" s="316"/>
      <c r="BJT15" s="316"/>
      <c r="BJU15" s="316"/>
      <c r="BJV15" s="316"/>
      <c r="BJW15" s="316"/>
      <c r="BJX15" s="316"/>
      <c r="BJY15" s="316"/>
      <c r="BJZ15" s="316"/>
      <c r="BKA15" s="316"/>
      <c r="BKB15" s="316"/>
      <c r="BKC15" s="316"/>
      <c r="BKD15" s="316"/>
      <c r="BKE15" s="316"/>
      <c r="BKF15" s="316"/>
      <c r="BKG15" s="316"/>
      <c r="BKH15" s="316"/>
      <c r="BKI15" s="316"/>
      <c r="BKJ15" s="316"/>
      <c r="BKK15" s="316"/>
      <c r="BKL15" s="316"/>
      <c r="BKM15" s="316"/>
      <c r="BKN15" s="316"/>
      <c r="BKO15" s="316"/>
      <c r="BKP15" s="316"/>
      <c r="BKQ15" s="316"/>
      <c r="BKR15" s="316"/>
      <c r="BKS15" s="316"/>
      <c r="BKT15" s="316"/>
      <c r="BKU15" s="316"/>
      <c r="BKV15" s="128"/>
      <c r="BKW15" s="316"/>
      <c r="BKX15" s="316"/>
      <c r="BKY15" s="316"/>
      <c r="BKZ15" s="316"/>
      <c r="BLA15" s="316"/>
      <c r="BLB15" s="316"/>
      <c r="BLC15" s="316"/>
      <c r="BLD15" s="316"/>
      <c r="BLE15" s="316"/>
      <c r="BLF15" s="316"/>
      <c r="BLG15" s="316"/>
      <c r="BLH15" s="316"/>
      <c r="BLI15" s="316"/>
      <c r="BLJ15" s="316"/>
      <c r="BLK15" s="316"/>
      <c r="BLL15" s="316"/>
      <c r="BLM15" s="316"/>
      <c r="BLN15" s="316"/>
      <c r="BLO15" s="316"/>
      <c r="BLP15" s="316"/>
      <c r="BLQ15" s="316"/>
      <c r="BLR15" s="316"/>
      <c r="BLS15" s="316"/>
      <c r="BLT15" s="316"/>
      <c r="BLU15" s="316"/>
      <c r="BLV15" s="316"/>
      <c r="BLW15" s="316"/>
      <c r="BLX15" s="316"/>
      <c r="BLY15" s="316"/>
      <c r="BLZ15" s="316"/>
      <c r="BMA15" s="316"/>
      <c r="BMB15" s="316"/>
      <c r="BMC15" s="316"/>
      <c r="BMD15" s="316"/>
      <c r="BME15" s="316"/>
      <c r="BMF15" s="316"/>
      <c r="BMG15" s="316"/>
      <c r="BMH15" s="316"/>
      <c r="BMI15" s="316"/>
      <c r="BMJ15" s="316"/>
      <c r="BMK15" s="316"/>
      <c r="BML15" s="316"/>
      <c r="BMM15" s="316"/>
      <c r="BMN15" s="316"/>
      <c r="BMO15" s="316"/>
      <c r="BMP15" s="316"/>
      <c r="BMQ15" s="316"/>
      <c r="BMR15" s="316"/>
      <c r="BMS15" s="316"/>
      <c r="BMT15" s="128"/>
      <c r="BMU15" s="316"/>
      <c r="BMV15" s="316"/>
      <c r="BMW15" s="316"/>
      <c r="BMX15" s="316"/>
      <c r="BMY15" s="316"/>
      <c r="BMZ15" s="316"/>
      <c r="BNA15" s="316"/>
      <c r="BNB15" s="316"/>
      <c r="BNC15" s="316"/>
      <c r="BND15" s="316"/>
      <c r="BNE15" s="316"/>
      <c r="BNF15" s="316"/>
      <c r="BNG15" s="316"/>
      <c r="BNH15" s="316"/>
      <c r="BNI15" s="316"/>
      <c r="BNJ15" s="316"/>
      <c r="BNK15" s="316"/>
      <c r="BNL15" s="316"/>
      <c r="BNM15" s="316"/>
      <c r="BNN15" s="316"/>
      <c r="BNO15" s="316"/>
      <c r="BNP15" s="316"/>
      <c r="BNQ15" s="316"/>
      <c r="BNR15" s="316"/>
      <c r="BNS15" s="316"/>
      <c r="BNT15" s="316"/>
      <c r="BNU15" s="316"/>
      <c r="BNV15" s="316"/>
      <c r="BNW15" s="316"/>
      <c r="BNX15" s="316"/>
      <c r="BNY15" s="316"/>
      <c r="BNZ15" s="316"/>
      <c r="BOA15" s="316"/>
      <c r="BOB15" s="316"/>
      <c r="BOC15" s="316"/>
      <c r="BOD15" s="316"/>
      <c r="BOE15" s="316"/>
      <c r="BOF15" s="316"/>
      <c r="BOG15" s="316"/>
      <c r="BOH15" s="316"/>
      <c r="BOI15" s="316"/>
      <c r="BOJ15" s="316"/>
      <c r="BOK15" s="316"/>
      <c r="BOL15" s="316"/>
      <c r="BOM15" s="316"/>
      <c r="BON15" s="316"/>
      <c r="BOO15" s="316"/>
      <c r="BOP15" s="316"/>
      <c r="BOQ15" s="316"/>
      <c r="BOR15" s="128"/>
      <c r="BOS15" s="316"/>
      <c r="BOT15" s="316"/>
      <c r="BOU15" s="316"/>
      <c r="BOV15" s="316"/>
      <c r="BOW15" s="316"/>
      <c r="BOX15" s="316"/>
      <c r="BOY15" s="316"/>
      <c r="BOZ15" s="316"/>
      <c r="BPA15" s="316"/>
      <c r="BPB15" s="316"/>
      <c r="BPC15" s="316"/>
      <c r="BPD15" s="316"/>
      <c r="BPE15" s="316"/>
      <c r="BPF15" s="316"/>
      <c r="BPG15" s="316"/>
      <c r="BPH15" s="316"/>
      <c r="BPI15" s="316"/>
      <c r="BPJ15" s="316"/>
      <c r="BPK15" s="316"/>
      <c r="BPL15" s="316"/>
      <c r="BPM15" s="316"/>
      <c r="BPN15" s="316"/>
      <c r="BPO15" s="316"/>
      <c r="BPP15" s="316"/>
      <c r="BPQ15" s="316"/>
      <c r="BPR15" s="316"/>
      <c r="BPS15" s="316"/>
      <c r="BPT15" s="316"/>
      <c r="BPU15" s="316"/>
      <c r="BPV15" s="316"/>
      <c r="BPW15" s="316"/>
      <c r="BPX15" s="316"/>
      <c r="BPY15" s="316"/>
      <c r="BPZ15" s="316"/>
      <c r="BQA15" s="316"/>
      <c r="BQB15" s="316"/>
      <c r="BQC15" s="316"/>
      <c r="BQD15" s="316"/>
      <c r="BQE15" s="316"/>
      <c r="BQF15" s="316"/>
      <c r="BQG15" s="316"/>
      <c r="BQH15" s="316"/>
      <c r="BQI15" s="316"/>
      <c r="BQJ15" s="316"/>
      <c r="BQK15" s="316"/>
      <c r="BQL15" s="316"/>
      <c r="BQM15" s="316"/>
      <c r="BQN15" s="316"/>
      <c r="BQO15" s="316"/>
      <c r="BQP15" s="128"/>
      <c r="BQQ15" s="316"/>
      <c r="BQR15" s="316"/>
      <c r="BQS15" s="316"/>
      <c r="BQT15" s="316"/>
      <c r="BQU15" s="316"/>
      <c r="BQV15" s="316"/>
      <c r="BQW15" s="316"/>
      <c r="BQX15" s="316"/>
      <c r="BQY15" s="316"/>
      <c r="BQZ15" s="316"/>
      <c r="BRA15" s="316"/>
      <c r="BRB15" s="316"/>
      <c r="BRC15" s="316"/>
      <c r="BRD15" s="316"/>
      <c r="BRE15" s="316"/>
      <c r="BRF15" s="316"/>
      <c r="BRG15" s="316"/>
      <c r="BRH15" s="316"/>
      <c r="BRI15" s="316"/>
      <c r="BRJ15" s="316"/>
      <c r="BRK15" s="316"/>
      <c r="BRL15" s="316"/>
      <c r="BRM15" s="316"/>
      <c r="BRN15" s="316"/>
      <c r="BRO15" s="316"/>
      <c r="BRP15" s="316"/>
      <c r="BRQ15" s="316"/>
      <c r="BRR15" s="316"/>
      <c r="BRS15" s="316"/>
      <c r="BRT15" s="316"/>
      <c r="BRU15" s="316"/>
      <c r="BRV15" s="316"/>
      <c r="BRW15" s="316"/>
      <c r="BRX15" s="316"/>
      <c r="BRY15" s="316"/>
      <c r="BRZ15" s="316"/>
      <c r="BSA15" s="316"/>
      <c r="BSB15" s="316"/>
      <c r="BSC15" s="316"/>
      <c r="BSD15" s="316"/>
      <c r="BSE15" s="316"/>
      <c r="BSF15" s="316"/>
      <c r="BSG15" s="316"/>
      <c r="BSH15" s="316"/>
      <c r="BSI15" s="316"/>
      <c r="BSJ15" s="316"/>
      <c r="BSK15" s="316"/>
      <c r="BSL15" s="316"/>
      <c r="BSM15" s="316"/>
      <c r="BSN15" s="128"/>
      <c r="BSO15" s="316"/>
      <c r="BSP15" s="316"/>
      <c r="BSQ15" s="316"/>
      <c r="BSR15" s="316"/>
      <c r="BSS15" s="316"/>
      <c r="BST15" s="316"/>
      <c r="BSU15" s="316"/>
      <c r="BSV15" s="316"/>
      <c r="BSW15" s="316"/>
      <c r="BSX15" s="316"/>
      <c r="BSY15" s="316"/>
      <c r="BSZ15" s="316"/>
      <c r="BTA15" s="316"/>
      <c r="BTB15" s="316"/>
      <c r="BTC15" s="316"/>
      <c r="BTD15" s="316"/>
      <c r="BTE15" s="316"/>
      <c r="BTF15" s="316"/>
      <c r="BTG15" s="316"/>
      <c r="BTH15" s="316"/>
      <c r="BTI15" s="316"/>
      <c r="BTJ15" s="316"/>
      <c r="BTK15" s="316"/>
      <c r="BTL15" s="316"/>
      <c r="BTM15" s="316"/>
      <c r="BTN15" s="316"/>
      <c r="BTO15" s="316"/>
      <c r="BTP15" s="316"/>
      <c r="BTQ15" s="316"/>
      <c r="BTR15" s="316"/>
      <c r="BTS15" s="316"/>
      <c r="BTT15" s="316"/>
      <c r="BTU15" s="316"/>
      <c r="BTV15" s="316"/>
      <c r="BTW15" s="316"/>
      <c r="BTX15" s="316"/>
      <c r="BTY15" s="316"/>
      <c r="BTZ15" s="316"/>
      <c r="BUA15" s="316"/>
      <c r="BUB15" s="316"/>
      <c r="BUC15" s="316"/>
      <c r="BUD15" s="316"/>
      <c r="BUE15" s="316"/>
      <c r="BUF15" s="316"/>
      <c r="BUG15" s="316"/>
      <c r="BUH15" s="316"/>
      <c r="BUI15" s="316"/>
      <c r="BUJ15" s="316"/>
      <c r="BUK15" s="316"/>
      <c r="BUL15" s="128"/>
      <c r="BUM15" s="316"/>
      <c r="BUN15" s="316"/>
      <c r="BUO15" s="316"/>
      <c r="BUP15" s="316"/>
      <c r="BUQ15" s="316"/>
      <c r="BUR15" s="316"/>
      <c r="BUS15" s="316"/>
      <c r="BUT15" s="316"/>
      <c r="BUU15" s="316"/>
      <c r="BUV15" s="316"/>
      <c r="BUW15" s="316"/>
      <c r="BUX15" s="316"/>
      <c r="BUY15" s="316"/>
      <c r="BUZ15" s="316"/>
      <c r="BVA15" s="316"/>
      <c r="BVB15" s="316"/>
      <c r="BVC15" s="316"/>
      <c r="BVD15" s="316"/>
      <c r="BVE15" s="316"/>
      <c r="BVF15" s="316"/>
      <c r="BVG15" s="316"/>
      <c r="BVH15" s="316"/>
      <c r="BVI15" s="316"/>
      <c r="BVJ15" s="316"/>
      <c r="BVK15" s="316"/>
      <c r="BVL15" s="316"/>
      <c r="BVM15" s="316"/>
      <c r="BVN15" s="316"/>
      <c r="BVO15" s="316"/>
      <c r="BVP15" s="316"/>
      <c r="BVQ15" s="316"/>
      <c r="BVR15" s="316"/>
      <c r="BVS15" s="316"/>
      <c r="BVT15" s="316"/>
      <c r="BVU15" s="316"/>
      <c r="BVV15" s="316"/>
      <c r="BVW15" s="316"/>
      <c r="BVX15" s="316"/>
      <c r="BVY15" s="316"/>
      <c r="BVZ15" s="316"/>
      <c r="BWA15" s="316"/>
      <c r="BWB15" s="316"/>
      <c r="BWC15" s="316"/>
      <c r="BWD15" s="316"/>
      <c r="BWE15" s="316"/>
      <c r="BWF15" s="316"/>
      <c r="BWG15" s="316"/>
      <c r="BWH15" s="316"/>
      <c r="BWI15" s="316"/>
      <c r="BWJ15" s="128"/>
      <c r="BWK15" s="316"/>
      <c r="BWL15" s="316"/>
      <c r="BWM15" s="316"/>
      <c r="BWN15" s="316"/>
      <c r="BWO15" s="316"/>
      <c r="BWP15" s="316"/>
      <c r="BWQ15" s="316"/>
      <c r="BWR15" s="316"/>
      <c r="BWS15" s="316"/>
      <c r="BWT15" s="316"/>
      <c r="BWU15" s="316"/>
      <c r="BWV15" s="316"/>
      <c r="BWW15" s="316"/>
      <c r="BWX15" s="316"/>
      <c r="BWY15" s="316"/>
      <c r="BWZ15" s="316"/>
      <c r="BXA15" s="316"/>
      <c r="BXB15" s="316"/>
      <c r="BXC15" s="316"/>
      <c r="BXD15" s="316"/>
      <c r="BXE15" s="316"/>
      <c r="BXF15" s="316"/>
      <c r="BXG15" s="316"/>
      <c r="BXH15" s="316"/>
      <c r="BXI15" s="316"/>
      <c r="BXJ15" s="316"/>
      <c r="BXK15" s="316"/>
      <c r="BXL15" s="316"/>
      <c r="BXM15" s="316"/>
      <c r="BXN15" s="316"/>
      <c r="BXO15" s="316"/>
      <c r="BXP15" s="316"/>
      <c r="BXQ15" s="316"/>
      <c r="BXR15" s="316"/>
      <c r="BXS15" s="316"/>
      <c r="BXT15" s="316"/>
      <c r="BXU15" s="316"/>
      <c r="BXV15" s="316"/>
      <c r="BXW15" s="316"/>
      <c r="BXX15" s="316"/>
      <c r="BXY15" s="316"/>
      <c r="BXZ15" s="316"/>
      <c r="BYA15" s="316"/>
      <c r="BYB15" s="316"/>
      <c r="BYC15" s="316"/>
      <c r="BYD15" s="316"/>
      <c r="BYE15" s="316"/>
      <c r="BYF15" s="316"/>
      <c r="BYG15" s="316"/>
      <c r="BYH15" s="2"/>
      <c r="BYI15" s="2"/>
      <c r="BYJ15" s="2"/>
      <c r="BYK15" s="2"/>
    </row>
    <row r="16" spans="1:2013" x14ac:dyDescent="0.35">
      <c r="A16" s="99"/>
      <c r="B16" s="295"/>
      <c r="C16" s="31" t="s">
        <v>89</v>
      </c>
      <c r="D16" s="99" t="s">
        <v>90</v>
      </c>
      <c r="E16" s="99"/>
      <c r="F16" s="326"/>
      <c r="G16" s="327"/>
      <c r="H16" s="328"/>
      <c r="I16" s="323"/>
      <c r="J16" s="128"/>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128"/>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c r="DF16" s="128"/>
      <c r="DG16" s="316"/>
      <c r="DH16" s="316"/>
      <c r="DI16" s="316"/>
      <c r="DJ16" s="316"/>
      <c r="DK16" s="316"/>
      <c r="DL16" s="316"/>
      <c r="DM16" s="316"/>
      <c r="DN16" s="316"/>
      <c r="DO16" s="316"/>
      <c r="DP16" s="316"/>
      <c r="DQ16" s="316"/>
      <c r="DR16" s="316"/>
      <c r="DS16" s="316"/>
      <c r="DT16" s="316"/>
      <c r="DU16" s="316"/>
      <c r="DV16" s="316"/>
      <c r="DW16" s="316"/>
      <c r="DX16" s="316"/>
      <c r="DY16" s="316"/>
      <c r="DZ16" s="316"/>
      <c r="EA16" s="316"/>
      <c r="EB16" s="316"/>
      <c r="EC16" s="316"/>
      <c r="ED16" s="316"/>
      <c r="EE16" s="316"/>
      <c r="EF16" s="316"/>
      <c r="EG16" s="316"/>
      <c r="EH16" s="316"/>
      <c r="EI16" s="316"/>
      <c r="EJ16" s="316"/>
      <c r="EK16" s="316"/>
      <c r="EL16" s="316"/>
      <c r="EM16" s="316"/>
      <c r="EN16" s="316"/>
      <c r="EO16" s="316"/>
      <c r="EP16" s="316"/>
      <c r="EQ16" s="316"/>
      <c r="ER16" s="316"/>
      <c r="ES16" s="316"/>
      <c r="ET16" s="316"/>
      <c r="EU16" s="316"/>
      <c r="EV16" s="316"/>
      <c r="EW16" s="316"/>
      <c r="EX16" s="316"/>
      <c r="EY16" s="316"/>
      <c r="EZ16" s="316"/>
      <c r="FA16" s="316"/>
      <c r="FB16" s="316"/>
      <c r="FC16" s="316"/>
      <c r="FD16" s="128"/>
      <c r="FE16" s="316"/>
      <c r="FF16" s="316"/>
      <c r="FG16" s="316"/>
      <c r="FH16" s="316"/>
      <c r="FI16" s="316"/>
      <c r="FJ16" s="316"/>
      <c r="FK16" s="316"/>
      <c r="FL16" s="316"/>
      <c r="FM16" s="316"/>
      <c r="FN16" s="316"/>
      <c r="FO16" s="316"/>
      <c r="FP16" s="316"/>
      <c r="FQ16" s="316"/>
      <c r="FR16" s="316"/>
      <c r="FS16" s="316"/>
      <c r="FT16" s="316"/>
      <c r="FU16" s="316"/>
      <c r="FV16" s="316"/>
      <c r="FW16" s="316"/>
      <c r="FX16" s="316"/>
      <c r="FY16" s="316"/>
      <c r="FZ16" s="316"/>
      <c r="GA16" s="316"/>
      <c r="GB16" s="316"/>
      <c r="GC16" s="316"/>
      <c r="GD16" s="316"/>
      <c r="GE16" s="316"/>
      <c r="GF16" s="316"/>
      <c r="GG16" s="316"/>
      <c r="GH16" s="316"/>
      <c r="GI16" s="316"/>
      <c r="GJ16" s="316"/>
      <c r="GK16" s="316"/>
      <c r="GL16" s="316"/>
      <c r="GM16" s="316"/>
      <c r="GN16" s="316"/>
      <c r="GO16" s="316"/>
      <c r="GP16" s="316"/>
      <c r="GQ16" s="316"/>
      <c r="GR16" s="316"/>
      <c r="GS16" s="316"/>
      <c r="GT16" s="316"/>
      <c r="GU16" s="316"/>
      <c r="GV16" s="316"/>
      <c r="GW16" s="316"/>
      <c r="GX16" s="316"/>
      <c r="GY16" s="316"/>
      <c r="GZ16" s="316"/>
      <c r="HA16" s="316"/>
      <c r="HB16" s="128"/>
      <c r="HC16" s="316"/>
      <c r="HD16" s="316"/>
      <c r="HE16" s="316"/>
      <c r="HF16" s="316"/>
      <c r="HG16" s="316"/>
      <c r="HH16" s="316"/>
      <c r="HI16" s="316"/>
      <c r="HJ16" s="316"/>
      <c r="HK16" s="316"/>
      <c r="HL16" s="316"/>
      <c r="HM16" s="316"/>
      <c r="HN16" s="316"/>
      <c r="HO16" s="316"/>
      <c r="HP16" s="316"/>
      <c r="HQ16" s="316"/>
      <c r="HR16" s="316"/>
      <c r="HS16" s="316"/>
      <c r="HT16" s="316"/>
      <c r="HU16" s="316"/>
      <c r="HV16" s="316"/>
      <c r="HW16" s="316"/>
      <c r="HX16" s="316"/>
      <c r="HY16" s="316"/>
      <c r="HZ16" s="316"/>
      <c r="IA16" s="316"/>
      <c r="IB16" s="316"/>
      <c r="IC16" s="316"/>
      <c r="ID16" s="316"/>
      <c r="IE16" s="316"/>
      <c r="IF16" s="316"/>
      <c r="IG16" s="316"/>
      <c r="IH16" s="316"/>
      <c r="II16" s="316"/>
      <c r="IJ16" s="316"/>
      <c r="IK16" s="316"/>
      <c r="IL16" s="316"/>
      <c r="IM16" s="316"/>
      <c r="IN16" s="316"/>
      <c r="IO16" s="316"/>
      <c r="IP16" s="316"/>
      <c r="IQ16" s="316"/>
      <c r="IR16" s="316"/>
      <c r="IS16" s="316"/>
      <c r="IT16" s="316"/>
      <c r="IU16" s="316"/>
      <c r="IV16" s="316"/>
      <c r="IW16" s="316"/>
      <c r="IX16" s="316"/>
      <c r="IY16" s="316"/>
      <c r="IZ16" s="128"/>
      <c r="JA16" s="316"/>
      <c r="JB16" s="316"/>
      <c r="JC16" s="316"/>
      <c r="JD16" s="316"/>
      <c r="JE16" s="316"/>
      <c r="JF16" s="316"/>
      <c r="JG16" s="316"/>
      <c r="JH16" s="316"/>
      <c r="JI16" s="316"/>
      <c r="JJ16" s="316"/>
      <c r="JK16" s="316"/>
      <c r="JL16" s="316"/>
      <c r="JM16" s="316"/>
      <c r="JN16" s="316"/>
      <c r="JO16" s="316"/>
      <c r="JP16" s="316"/>
      <c r="JQ16" s="316"/>
      <c r="JR16" s="316"/>
      <c r="JS16" s="316"/>
      <c r="JT16" s="316"/>
      <c r="JU16" s="316"/>
      <c r="JV16" s="316"/>
      <c r="JW16" s="316"/>
      <c r="JX16" s="316"/>
      <c r="JY16" s="316"/>
      <c r="JZ16" s="316"/>
      <c r="KA16" s="316"/>
      <c r="KB16" s="316"/>
      <c r="KC16" s="316"/>
      <c r="KD16" s="316"/>
      <c r="KE16" s="316"/>
      <c r="KF16" s="316"/>
      <c r="KG16" s="316"/>
      <c r="KH16" s="316"/>
      <c r="KI16" s="316"/>
      <c r="KJ16" s="316"/>
      <c r="KK16" s="316"/>
      <c r="KL16" s="316"/>
      <c r="KM16" s="316"/>
      <c r="KN16" s="316"/>
      <c r="KO16" s="316"/>
      <c r="KP16" s="316"/>
      <c r="KQ16" s="316"/>
      <c r="KR16" s="316"/>
      <c r="KS16" s="316"/>
      <c r="KT16" s="316"/>
      <c r="KU16" s="316"/>
      <c r="KV16" s="316"/>
      <c r="KW16" s="316"/>
      <c r="KX16" s="128"/>
      <c r="KY16" s="316"/>
      <c r="KZ16" s="316"/>
      <c r="LA16" s="316"/>
      <c r="LB16" s="316"/>
      <c r="LC16" s="316"/>
      <c r="LD16" s="316"/>
      <c r="LE16" s="316"/>
      <c r="LF16" s="316"/>
      <c r="LG16" s="316"/>
      <c r="LH16" s="316"/>
      <c r="LI16" s="316"/>
      <c r="LJ16" s="316"/>
      <c r="LK16" s="316"/>
      <c r="LL16" s="316"/>
      <c r="LM16" s="316"/>
      <c r="LN16" s="316"/>
      <c r="LO16" s="316"/>
      <c r="LP16" s="316"/>
      <c r="LQ16" s="316"/>
      <c r="LR16" s="316"/>
      <c r="LS16" s="316"/>
      <c r="LT16" s="316"/>
      <c r="LU16" s="316"/>
      <c r="LV16" s="316"/>
      <c r="LW16" s="316"/>
      <c r="LX16" s="316"/>
      <c r="LY16" s="316"/>
      <c r="LZ16" s="316"/>
      <c r="MA16" s="316"/>
      <c r="MB16" s="316"/>
      <c r="MC16" s="316"/>
      <c r="MD16" s="316"/>
      <c r="ME16" s="316"/>
      <c r="MF16" s="316"/>
      <c r="MG16" s="316"/>
      <c r="MH16" s="316"/>
      <c r="MI16" s="316"/>
      <c r="MJ16" s="316"/>
      <c r="MK16" s="316"/>
      <c r="ML16" s="316"/>
      <c r="MM16" s="316"/>
      <c r="MN16" s="316"/>
      <c r="MO16" s="316"/>
      <c r="MP16" s="316"/>
      <c r="MQ16" s="316"/>
      <c r="MR16" s="316"/>
      <c r="MS16" s="316"/>
      <c r="MT16" s="316"/>
      <c r="MU16" s="316"/>
      <c r="MV16" s="128"/>
      <c r="MW16" s="316"/>
      <c r="MX16" s="316"/>
      <c r="MY16" s="316"/>
      <c r="MZ16" s="316"/>
      <c r="NA16" s="316"/>
      <c r="NB16" s="316"/>
      <c r="NC16" s="316"/>
      <c r="ND16" s="316"/>
      <c r="NE16" s="316"/>
      <c r="NF16" s="316"/>
      <c r="NG16" s="316"/>
      <c r="NH16" s="316"/>
      <c r="NI16" s="316"/>
      <c r="NJ16" s="316"/>
      <c r="NK16" s="316"/>
      <c r="NL16" s="316"/>
      <c r="NM16" s="316"/>
      <c r="NN16" s="316"/>
      <c r="NO16" s="316"/>
      <c r="NP16" s="316"/>
      <c r="NQ16" s="316"/>
      <c r="NR16" s="316"/>
      <c r="NS16" s="316"/>
      <c r="NT16" s="316"/>
      <c r="NU16" s="316"/>
      <c r="NV16" s="316"/>
      <c r="NW16" s="316"/>
      <c r="NX16" s="316"/>
      <c r="NY16" s="316"/>
      <c r="NZ16" s="316"/>
      <c r="OA16" s="316"/>
      <c r="OB16" s="316"/>
      <c r="OC16" s="316"/>
      <c r="OD16" s="316"/>
      <c r="OE16" s="316"/>
      <c r="OF16" s="316"/>
      <c r="OG16" s="316"/>
      <c r="OH16" s="316"/>
      <c r="OI16" s="316"/>
      <c r="OJ16" s="316"/>
      <c r="OK16" s="316"/>
      <c r="OL16" s="316"/>
      <c r="OM16" s="316"/>
      <c r="ON16" s="316"/>
      <c r="OO16" s="316"/>
      <c r="OP16" s="316"/>
      <c r="OQ16" s="316"/>
      <c r="OR16" s="316"/>
      <c r="OS16" s="316"/>
      <c r="OT16" s="128"/>
      <c r="OU16" s="316"/>
      <c r="OV16" s="316"/>
      <c r="OW16" s="316"/>
      <c r="OX16" s="316"/>
      <c r="OY16" s="316"/>
      <c r="OZ16" s="316"/>
      <c r="PA16" s="316"/>
      <c r="PB16" s="316"/>
      <c r="PC16" s="316"/>
      <c r="PD16" s="316"/>
      <c r="PE16" s="316"/>
      <c r="PF16" s="316"/>
      <c r="PG16" s="316"/>
      <c r="PH16" s="316"/>
      <c r="PI16" s="316"/>
      <c r="PJ16" s="316"/>
      <c r="PK16" s="316"/>
      <c r="PL16" s="316"/>
      <c r="PM16" s="316"/>
      <c r="PN16" s="316"/>
      <c r="PO16" s="316"/>
      <c r="PP16" s="316"/>
      <c r="PQ16" s="316"/>
      <c r="PR16" s="316"/>
      <c r="PS16" s="316"/>
      <c r="PT16" s="316"/>
      <c r="PU16" s="316"/>
      <c r="PV16" s="316"/>
      <c r="PW16" s="316"/>
      <c r="PX16" s="316"/>
      <c r="PY16" s="316"/>
      <c r="PZ16" s="316"/>
      <c r="QA16" s="316"/>
      <c r="QB16" s="316"/>
      <c r="QC16" s="316"/>
      <c r="QD16" s="316"/>
      <c r="QE16" s="316"/>
      <c r="QF16" s="316"/>
      <c r="QG16" s="316"/>
      <c r="QH16" s="316"/>
      <c r="QI16" s="316"/>
      <c r="QJ16" s="316"/>
      <c r="QK16" s="316"/>
      <c r="QL16" s="316"/>
      <c r="QM16" s="316"/>
      <c r="QN16" s="316"/>
      <c r="QO16" s="316"/>
      <c r="QP16" s="316"/>
      <c r="QQ16" s="316"/>
      <c r="QR16" s="128"/>
      <c r="QS16" s="316"/>
      <c r="QT16" s="316"/>
      <c r="QU16" s="316"/>
      <c r="QV16" s="316"/>
      <c r="QW16" s="316"/>
      <c r="QX16" s="316"/>
      <c r="QY16" s="316"/>
      <c r="QZ16" s="316"/>
      <c r="RA16" s="316"/>
      <c r="RB16" s="316"/>
      <c r="RC16" s="316"/>
      <c r="RD16" s="316"/>
      <c r="RE16" s="316"/>
      <c r="RF16" s="316"/>
      <c r="RG16" s="316"/>
      <c r="RH16" s="316"/>
      <c r="RI16" s="316"/>
      <c r="RJ16" s="316"/>
      <c r="RK16" s="316"/>
      <c r="RL16" s="316"/>
      <c r="RM16" s="316"/>
      <c r="RN16" s="316"/>
      <c r="RO16" s="316"/>
      <c r="RP16" s="316"/>
      <c r="RQ16" s="316"/>
      <c r="RR16" s="316"/>
      <c r="RS16" s="316"/>
      <c r="RT16" s="316"/>
      <c r="RU16" s="316"/>
      <c r="RV16" s="316"/>
      <c r="RW16" s="316"/>
      <c r="RX16" s="316"/>
      <c r="RY16" s="316"/>
      <c r="RZ16" s="316"/>
      <c r="SA16" s="316"/>
      <c r="SB16" s="316"/>
      <c r="SC16" s="316"/>
      <c r="SD16" s="316"/>
      <c r="SE16" s="316"/>
      <c r="SF16" s="316"/>
      <c r="SG16" s="316"/>
      <c r="SH16" s="316"/>
      <c r="SI16" s="316"/>
      <c r="SJ16" s="316"/>
      <c r="SK16" s="316"/>
      <c r="SL16" s="316"/>
      <c r="SM16" s="316"/>
      <c r="SN16" s="316"/>
      <c r="SO16" s="316"/>
      <c r="SP16" s="128"/>
      <c r="SQ16" s="316"/>
      <c r="SR16" s="316"/>
      <c r="SS16" s="316"/>
      <c r="ST16" s="316"/>
      <c r="SU16" s="316"/>
      <c r="SV16" s="316"/>
      <c r="SW16" s="316"/>
      <c r="SX16" s="316"/>
      <c r="SY16" s="316"/>
      <c r="SZ16" s="316"/>
      <c r="TA16" s="316"/>
      <c r="TB16" s="316"/>
      <c r="TC16" s="316"/>
      <c r="TD16" s="316"/>
      <c r="TE16" s="316"/>
      <c r="TF16" s="316"/>
      <c r="TG16" s="316"/>
      <c r="TH16" s="316"/>
      <c r="TI16" s="316"/>
      <c r="TJ16" s="316"/>
      <c r="TK16" s="316"/>
      <c r="TL16" s="316"/>
      <c r="TM16" s="316"/>
      <c r="TN16" s="316"/>
      <c r="TO16" s="316"/>
      <c r="TP16" s="316"/>
      <c r="TQ16" s="316"/>
      <c r="TR16" s="316"/>
      <c r="TS16" s="316"/>
      <c r="TT16" s="316"/>
      <c r="TU16" s="316"/>
      <c r="TV16" s="316"/>
      <c r="TW16" s="316"/>
      <c r="TX16" s="316"/>
      <c r="TY16" s="316"/>
      <c r="TZ16" s="316"/>
      <c r="UA16" s="316"/>
      <c r="UB16" s="316"/>
      <c r="UC16" s="316"/>
      <c r="UD16" s="316"/>
      <c r="UE16" s="316"/>
      <c r="UF16" s="316"/>
      <c r="UG16" s="316"/>
      <c r="UH16" s="316"/>
      <c r="UI16" s="316"/>
      <c r="UJ16" s="316"/>
      <c r="UK16" s="316"/>
      <c r="UL16" s="316"/>
      <c r="UM16" s="316"/>
      <c r="UN16" s="128"/>
      <c r="UO16" s="316"/>
      <c r="UP16" s="316"/>
      <c r="UQ16" s="316"/>
      <c r="UR16" s="316"/>
      <c r="US16" s="316"/>
      <c r="UT16" s="316"/>
      <c r="UU16" s="316"/>
      <c r="UV16" s="316"/>
      <c r="UW16" s="316"/>
      <c r="UX16" s="316"/>
      <c r="UY16" s="316"/>
      <c r="UZ16" s="316"/>
      <c r="VA16" s="316"/>
      <c r="VB16" s="316"/>
      <c r="VC16" s="316"/>
      <c r="VD16" s="316"/>
      <c r="VE16" s="316"/>
      <c r="VF16" s="316"/>
      <c r="VG16" s="316"/>
      <c r="VH16" s="316"/>
      <c r="VI16" s="316"/>
      <c r="VJ16" s="316"/>
      <c r="VK16" s="316"/>
      <c r="VL16" s="316"/>
      <c r="VM16" s="316"/>
      <c r="VN16" s="316"/>
      <c r="VO16" s="316"/>
      <c r="VP16" s="316"/>
      <c r="VQ16" s="316"/>
      <c r="VR16" s="316"/>
      <c r="VS16" s="316"/>
      <c r="VT16" s="316"/>
      <c r="VU16" s="316"/>
      <c r="VV16" s="316"/>
      <c r="VW16" s="316"/>
      <c r="VX16" s="316"/>
      <c r="VY16" s="316"/>
      <c r="VZ16" s="316"/>
      <c r="WA16" s="316"/>
      <c r="WB16" s="316"/>
      <c r="WC16" s="316"/>
      <c r="WD16" s="316"/>
      <c r="WE16" s="316"/>
      <c r="WF16" s="316"/>
      <c r="WG16" s="316"/>
      <c r="WH16" s="316"/>
      <c r="WI16" s="316"/>
      <c r="WJ16" s="316"/>
      <c r="WK16" s="316"/>
      <c r="WL16" s="128"/>
      <c r="WM16" s="316"/>
      <c r="WN16" s="316"/>
      <c r="WO16" s="316"/>
      <c r="WP16" s="316"/>
      <c r="WQ16" s="316"/>
      <c r="WR16" s="316"/>
      <c r="WS16" s="316"/>
      <c r="WT16" s="316"/>
      <c r="WU16" s="316"/>
      <c r="WV16" s="316"/>
      <c r="WW16" s="316"/>
      <c r="WX16" s="316"/>
      <c r="WY16" s="316"/>
      <c r="WZ16" s="316"/>
      <c r="XA16" s="316"/>
      <c r="XB16" s="316"/>
      <c r="XC16" s="316"/>
      <c r="XD16" s="316"/>
      <c r="XE16" s="316"/>
      <c r="XF16" s="316"/>
      <c r="XG16" s="316"/>
      <c r="XH16" s="316"/>
      <c r="XI16" s="316"/>
      <c r="XJ16" s="316"/>
      <c r="XK16" s="316"/>
      <c r="XL16" s="316"/>
      <c r="XM16" s="316"/>
      <c r="XN16" s="316"/>
      <c r="XO16" s="316"/>
      <c r="XP16" s="316"/>
      <c r="XQ16" s="316"/>
      <c r="XR16" s="316"/>
      <c r="XS16" s="316"/>
      <c r="XT16" s="316"/>
      <c r="XU16" s="316"/>
      <c r="XV16" s="316"/>
      <c r="XW16" s="316"/>
      <c r="XX16" s="316"/>
      <c r="XY16" s="316"/>
      <c r="XZ16" s="316"/>
      <c r="YA16" s="316"/>
      <c r="YB16" s="316"/>
      <c r="YC16" s="316"/>
      <c r="YD16" s="316"/>
      <c r="YE16" s="316"/>
      <c r="YF16" s="316"/>
      <c r="YG16" s="316"/>
      <c r="YH16" s="316"/>
      <c r="YI16" s="316"/>
      <c r="YJ16" s="128"/>
      <c r="YK16" s="316"/>
      <c r="YL16" s="316"/>
      <c r="YM16" s="316"/>
      <c r="YN16" s="316"/>
      <c r="YO16" s="316"/>
      <c r="YP16" s="316"/>
      <c r="YQ16" s="316"/>
      <c r="YR16" s="316"/>
      <c r="YS16" s="316"/>
      <c r="YT16" s="316"/>
      <c r="YU16" s="316"/>
      <c r="YV16" s="316"/>
      <c r="YW16" s="316"/>
      <c r="YX16" s="316"/>
      <c r="YY16" s="316"/>
      <c r="YZ16" s="316"/>
      <c r="ZA16" s="316"/>
      <c r="ZB16" s="316"/>
      <c r="ZC16" s="316"/>
      <c r="ZD16" s="316"/>
      <c r="ZE16" s="316"/>
      <c r="ZF16" s="316"/>
      <c r="ZG16" s="316"/>
      <c r="ZH16" s="316"/>
      <c r="ZI16" s="316"/>
      <c r="ZJ16" s="316"/>
      <c r="ZK16" s="316"/>
      <c r="ZL16" s="316"/>
      <c r="ZM16" s="316"/>
      <c r="ZN16" s="316"/>
      <c r="ZO16" s="316"/>
      <c r="ZP16" s="316"/>
      <c r="ZQ16" s="316"/>
      <c r="ZR16" s="316"/>
      <c r="ZS16" s="316"/>
      <c r="ZT16" s="316"/>
      <c r="ZU16" s="316"/>
      <c r="ZV16" s="316"/>
      <c r="ZW16" s="316"/>
      <c r="ZX16" s="316"/>
      <c r="ZY16" s="316"/>
      <c r="ZZ16" s="316"/>
      <c r="AAA16" s="316"/>
      <c r="AAB16" s="316"/>
      <c r="AAC16" s="316"/>
      <c r="AAD16" s="316"/>
      <c r="AAE16" s="316"/>
      <c r="AAF16" s="316"/>
      <c r="AAG16" s="316"/>
      <c r="AAH16" s="128"/>
      <c r="AAI16" s="316"/>
      <c r="AAJ16" s="316"/>
      <c r="AAK16" s="316"/>
      <c r="AAL16" s="316"/>
      <c r="AAM16" s="316"/>
      <c r="AAN16" s="316"/>
      <c r="AAO16" s="316"/>
      <c r="AAP16" s="316"/>
      <c r="AAQ16" s="316"/>
      <c r="AAR16" s="316"/>
      <c r="AAS16" s="316"/>
      <c r="AAT16" s="316"/>
      <c r="AAU16" s="316"/>
      <c r="AAV16" s="316"/>
      <c r="AAW16" s="316"/>
      <c r="AAX16" s="316"/>
      <c r="AAY16" s="316"/>
      <c r="AAZ16" s="316"/>
      <c r="ABA16" s="316"/>
      <c r="ABB16" s="316"/>
      <c r="ABC16" s="316"/>
      <c r="ABD16" s="316"/>
      <c r="ABE16" s="316"/>
      <c r="ABF16" s="316"/>
      <c r="ABG16" s="316"/>
      <c r="ABH16" s="316"/>
      <c r="ABI16" s="316"/>
      <c r="ABJ16" s="316"/>
      <c r="ABK16" s="316"/>
      <c r="ABL16" s="316"/>
      <c r="ABM16" s="316"/>
      <c r="ABN16" s="316"/>
      <c r="ABO16" s="316"/>
      <c r="ABP16" s="316"/>
      <c r="ABQ16" s="316"/>
      <c r="ABR16" s="316"/>
      <c r="ABS16" s="316"/>
      <c r="ABT16" s="316"/>
      <c r="ABU16" s="316"/>
      <c r="ABV16" s="316"/>
      <c r="ABW16" s="316"/>
      <c r="ABX16" s="316"/>
      <c r="ABY16" s="316"/>
      <c r="ABZ16" s="316"/>
      <c r="ACA16" s="316"/>
      <c r="ACB16" s="316"/>
      <c r="ACC16" s="316"/>
      <c r="ACD16" s="316"/>
      <c r="ACE16" s="316"/>
      <c r="ACF16" s="128"/>
      <c r="ACG16" s="316"/>
      <c r="ACH16" s="316"/>
      <c r="ACI16" s="316"/>
      <c r="ACJ16" s="316"/>
      <c r="ACK16" s="316"/>
      <c r="ACL16" s="316"/>
      <c r="ACM16" s="316"/>
      <c r="ACN16" s="316"/>
      <c r="ACO16" s="316"/>
      <c r="ACP16" s="316"/>
      <c r="ACQ16" s="316"/>
      <c r="ACR16" s="316"/>
      <c r="ACS16" s="316"/>
      <c r="ACT16" s="316"/>
      <c r="ACU16" s="316"/>
      <c r="ACV16" s="316"/>
      <c r="ACW16" s="316"/>
      <c r="ACX16" s="316"/>
      <c r="ACY16" s="316"/>
      <c r="ACZ16" s="316"/>
      <c r="ADA16" s="316"/>
      <c r="ADB16" s="316"/>
      <c r="ADC16" s="316"/>
      <c r="ADD16" s="316"/>
      <c r="ADE16" s="316"/>
      <c r="ADF16" s="316"/>
      <c r="ADG16" s="316"/>
      <c r="ADH16" s="316"/>
      <c r="ADI16" s="316"/>
      <c r="ADJ16" s="316"/>
      <c r="ADK16" s="316"/>
      <c r="ADL16" s="316"/>
      <c r="ADM16" s="316"/>
      <c r="ADN16" s="316"/>
      <c r="ADO16" s="316"/>
      <c r="ADP16" s="316"/>
      <c r="ADQ16" s="316"/>
      <c r="ADR16" s="316"/>
      <c r="ADS16" s="316"/>
      <c r="ADT16" s="316"/>
      <c r="ADU16" s="316"/>
      <c r="ADV16" s="316"/>
      <c r="ADW16" s="316"/>
      <c r="ADX16" s="316"/>
      <c r="ADY16" s="316"/>
      <c r="ADZ16" s="316"/>
      <c r="AEA16" s="316"/>
      <c r="AEB16" s="316"/>
      <c r="AEC16" s="316"/>
      <c r="AED16" s="128"/>
      <c r="AEE16" s="316"/>
      <c r="AEF16" s="316"/>
      <c r="AEG16" s="316"/>
      <c r="AEH16" s="316"/>
      <c r="AEI16" s="316"/>
      <c r="AEJ16" s="316"/>
      <c r="AEK16" s="316"/>
      <c r="AEL16" s="316"/>
      <c r="AEM16" s="316"/>
      <c r="AEN16" s="316"/>
      <c r="AEO16" s="316"/>
      <c r="AEP16" s="316"/>
      <c r="AEQ16" s="316"/>
      <c r="AER16" s="316"/>
      <c r="AES16" s="316"/>
      <c r="AET16" s="316"/>
      <c r="AEU16" s="316"/>
      <c r="AEV16" s="316"/>
      <c r="AEW16" s="316"/>
      <c r="AEX16" s="316"/>
      <c r="AEY16" s="316"/>
      <c r="AEZ16" s="316"/>
      <c r="AFA16" s="316"/>
      <c r="AFB16" s="316"/>
      <c r="AFC16" s="316"/>
      <c r="AFD16" s="316"/>
      <c r="AFE16" s="316"/>
      <c r="AFF16" s="316"/>
      <c r="AFG16" s="316"/>
      <c r="AFH16" s="316"/>
      <c r="AFI16" s="316"/>
      <c r="AFJ16" s="316"/>
      <c r="AFK16" s="316"/>
      <c r="AFL16" s="316"/>
      <c r="AFM16" s="316"/>
      <c r="AFN16" s="316"/>
      <c r="AFO16" s="316"/>
      <c r="AFP16" s="316"/>
      <c r="AFQ16" s="316"/>
      <c r="AFR16" s="316"/>
      <c r="AFS16" s="316"/>
      <c r="AFT16" s="316"/>
      <c r="AFU16" s="316"/>
      <c r="AFV16" s="316"/>
      <c r="AFW16" s="316"/>
      <c r="AFX16" s="316"/>
      <c r="AFY16" s="316"/>
      <c r="AFZ16" s="316"/>
      <c r="AGA16" s="316"/>
      <c r="AGB16" s="128"/>
      <c r="AGC16" s="316"/>
      <c r="AGD16" s="316"/>
      <c r="AGE16" s="316"/>
      <c r="AGF16" s="316"/>
      <c r="AGG16" s="316"/>
      <c r="AGH16" s="316"/>
      <c r="AGI16" s="316"/>
      <c r="AGJ16" s="316"/>
      <c r="AGK16" s="316"/>
      <c r="AGL16" s="316"/>
      <c r="AGM16" s="316"/>
      <c r="AGN16" s="316"/>
      <c r="AGO16" s="316"/>
      <c r="AGP16" s="316"/>
      <c r="AGQ16" s="316"/>
      <c r="AGR16" s="316"/>
      <c r="AGS16" s="316"/>
      <c r="AGT16" s="316"/>
      <c r="AGU16" s="316"/>
      <c r="AGV16" s="316"/>
      <c r="AGW16" s="316"/>
      <c r="AGX16" s="316"/>
      <c r="AGY16" s="316"/>
      <c r="AGZ16" s="316"/>
      <c r="AHA16" s="316"/>
      <c r="AHB16" s="316"/>
      <c r="AHC16" s="316"/>
      <c r="AHD16" s="316"/>
      <c r="AHE16" s="316"/>
      <c r="AHF16" s="316"/>
      <c r="AHG16" s="316"/>
      <c r="AHH16" s="316"/>
      <c r="AHI16" s="316"/>
      <c r="AHJ16" s="316"/>
      <c r="AHK16" s="316"/>
      <c r="AHL16" s="316"/>
      <c r="AHM16" s="316"/>
      <c r="AHN16" s="316"/>
      <c r="AHO16" s="316"/>
      <c r="AHP16" s="316"/>
      <c r="AHQ16" s="316"/>
      <c r="AHR16" s="316"/>
      <c r="AHS16" s="316"/>
      <c r="AHT16" s="316"/>
      <c r="AHU16" s="316"/>
      <c r="AHV16" s="316"/>
      <c r="AHW16" s="316"/>
      <c r="AHX16" s="316"/>
      <c r="AHY16" s="316"/>
      <c r="AHZ16" s="128"/>
      <c r="AIA16" s="316"/>
      <c r="AIB16" s="316"/>
      <c r="AIC16" s="316"/>
      <c r="AID16" s="316"/>
      <c r="AIE16" s="316"/>
      <c r="AIF16" s="316"/>
      <c r="AIG16" s="316"/>
      <c r="AIH16" s="316"/>
      <c r="AII16" s="316"/>
      <c r="AIJ16" s="316"/>
      <c r="AIK16" s="316"/>
      <c r="AIL16" s="316"/>
      <c r="AIM16" s="316"/>
      <c r="AIN16" s="316"/>
      <c r="AIO16" s="316"/>
      <c r="AIP16" s="316"/>
      <c r="AIQ16" s="316"/>
      <c r="AIR16" s="316"/>
      <c r="AIS16" s="316"/>
      <c r="AIT16" s="316"/>
      <c r="AIU16" s="316"/>
      <c r="AIV16" s="316"/>
      <c r="AIW16" s="316"/>
      <c r="AIX16" s="316"/>
      <c r="AIY16" s="316"/>
      <c r="AIZ16" s="316"/>
      <c r="AJA16" s="316"/>
      <c r="AJB16" s="316"/>
      <c r="AJC16" s="316"/>
      <c r="AJD16" s="316"/>
      <c r="AJE16" s="316"/>
      <c r="AJF16" s="316"/>
      <c r="AJG16" s="316"/>
      <c r="AJH16" s="316"/>
      <c r="AJI16" s="316"/>
      <c r="AJJ16" s="316"/>
      <c r="AJK16" s="316"/>
      <c r="AJL16" s="316"/>
      <c r="AJM16" s="316"/>
      <c r="AJN16" s="316"/>
      <c r="AJO16" s="316"/>
      <c r="AJP16" s="316"/>
      <c r="AJQ16" s="316"/>
      <c r="AJR16" s="316"/>
      <c r="AJS16" s="316"/>
      <c r="AJT16" s="316"/>
      <c r="AJU16" s="316"/>
      <c r="AJV16" s="316"/>
      <c r="AJW16" s="316"/>
      <c r="AJX16" s="128"/>
      <c r="AJY16" s="316"/>
      <c r="AJZ16" s="316"/>
      <c r="AKA16" s="316"/>
      <c r="AKB16" s="316"/>
      <c r="AKC16" s="316"/>
      <c r="AKD16" s="316"/>
      <c r="AKE16" s="316"/>
      <c r="AKF16" s="316"/>
      <c r="AKG16" s="316"/>
      <c r="AKH16" s="316"/>
      <c r="AKI16" s="316"/>
      <c r="AKJ16" s="316"/>
      <c r="AKK16" s="316"/>
      <c r="AKL16" s="316"/>
      <c r="AKM16" s="316"/>
      <c r="AKN16" s="316"/>
      <c r="AKO16" s="316"/>
      <c r="AKP16" s="316"/>
      <c r="AKQ16" s="316"/>
      <c r="AKR16" s="316"/>
      <c r="AKS16" s="316"/>
      <c r="AKT16" s="316"/>
      <c r="AKU16" s="316"/>
      <c r="AKV16" s="316"/>
      <c r="AKW16" s="316"/>
      <c r="AKX16" s="316"/>
      <c r="AKY16" s="316"/>
      <c r="AKZ16" s="316"/>
      <c r="ALA16" s="316"/>
      <c r="ALB16" s="316"/>
      <c r="ALC16" s="316"/>
      <c r="ALD16" s="316"/>
      <c r="ALE16" s="316"/>
      <c r="ALF16" s="316"/>
      <c r="ALG16" s="316"/>
      <c r="ALH16" s="316"/>
      <c r="ALI16" s="316"/>
      <c r="ALJ16" s="316"/>
      <c r="ALK16" s="316"/>
      <c r="ALL16" s="316"/>
      <c r="ALM16" s="316"/>
      <c r="ALN16" s="316"/>
      <c r="ALO16" s="316"/>
      <c r="ALP16" s="316"/>
      <c r="ALQ16" s="316"/>
      <c r="ALR16" s="316"/>
      <c r="ALS16" s="316"/>
      <c r="ALT16" s="316"/>
      <c r="ALU16" s="316"/>
      <c r="ALV16" s="128"/>
      <c r="ALW16" s="316"/>
      <c r="ALX16" s="316"/>
      <c r="ALY16" s="316"/>
      <c r="ALZ16" s="316"/>
      <c r="AMA16" s="316"/>
      <c r="AMB16" s="316"/>
      <c r="AMC16" s="316"/>
      <c r="AMD16" s="316"/>
      <c r="AME16" s="316"/>
      <c r="AMF16" s="316"/>
      <c r="AMG16" s="316"/>
      <c r="AMH16" s="316"/>
      <c r="AMI16" s="316"/>
      <c r="AMJ16" s="316"/>
      <c r="AMK16" s="316"/>
      <c r="AML16" s="316"/>
      <c r="AMM16" s="316"/>
      <c r="AMN16" s="316"/>
      <c r="AMO16" s="316"/>
      <c r="AMP16" s="316"/>
      <c r="AMQ16" s="316"/>
      <c r="AMR16" s="316"/>
      <c r="AMS16" s="316"/>
      <c r="AMT16" s="316"/>
      <c r="AMU16" s="316"/>
      <c r="AMV16" s="316"/>
      <c r="AMW16" s="316"/>
      <c r="AMX16" s="316"/>
      <c r="AMY16" s="316"/>
      <c r="AMZ16" s="316"/>
      <c r="ANA16" s="316"/>
      <c r="ANB16" s="316"/>
      <c r="ANC16" s="316"/>
      <c r="AND16" s="316"/>
      <c r="ANE16" s="316"/>
      <c r="ANF16" s="316"/>
      <c r="ANG16" s="316"/>
      <c r="ANH16" s="316"/>
      <c r="ANI16" s="316"/>
      <c r="ANJ16" s="316"/>
      <c r="ANK16" s="316"/>
      <c r="ANL16" s="316"/>
      <c r="ANM16" s="316"/>
      <c r="ANN16" s="316"/>
      <c r="ANO16" s="316"/>
      <c r="ANP16" s="316"/>
      <c r="ANQ16" s="316"/>
      <c r="ANR16" s="316"/>
      <c r="ANS16" s="316"/>
      <c r="ANT16" s="128"/>
      <c r="ANU16" s="316"/>
      <c r="ANV16" s="316"/>
      <c r="ANW16" s="316"/>
      <c r="ANX16" s="316"/>
      <c r="ANY16" s="316"/>
      <c r="ANZ16" s="316"/>
      <c r="AOA16" s="316"/>
      <c r="AOB16" s="316"/>
      <c r="AOC16" s="316"/>
      <c r="AOD16" s="316"/>
      <c r="AOE16" s="316"/>
      <c r="AOF16" s="316"/>
      <c r="AOG16" s="316"/>
      <c r="AOH16" s="316"/>
      <c r="AOI16" s="316"/>
      <c r="AOJ16" s="316"/>
      <c r="AOK16" s="316"/>
      <c r="AOL16" s="316"/>
      <c r="AOM16" s="316"/>
      <c r="AON16" s="316"/>
      <c r="AOO16" s="316"/>
      <c r="AOP16" s="316"/>
      <c r="AOQ16" s="316"/>
      <c r="AOR16" s="316"/>
      <c r="AOS16" s="316"/>
      <c r="AOT16" s="316"/>
      <c r="AOU16" s="316"/>
      <c r="AOV16" s="316"/>
      <c r="AOW16" s="316"/>
      <c r="AOX16" s="316"/>
      <c r="AOY16" s="316"/>
      <c r="AOZ16" s="316"/>
      <c r="APA16" s="316"/>
      <c r="APB16" s="316"/>
      <c r="APC16" s="316"/>
      <c r="APD16" s="316"/>
      <c r="APE16" s="316"/>
      <c r="APF16" s="316"/>
      <c r="APG16" s="316"/>
      <c r="APH16" s="316"/>
      <c r="API16" s="316"/>
      <c r="APJ16" s="316"/>
      <c r="APK16" s="316"/>
      <c r="APL16" s="316"/>
      <c r="APM16" s="316"/>
      <c r="APN16" s="316"/>
      <c r="APO16" s="316"/>
      <c r="APP16" s="316"/>
      <c r="APQ16" s="316"/>
      <c r="APR16" s="128"/>
      <c r="APS16" s="316"/>
      <c r="APT16" s="316"/>
      <c r="APU16" s="316"/>
      <c r="APV16" s="316"/>
      <c r="APW16" s="316"/>
      <c r="APX16" s="316"/>
      <c r="APY16" s="316"/>
      <c r="APZ16" s="316"/>
      <c r="AQA16" s="316"/>
      <c r="AQB16" s="316"/>
      <c r="AQC16" s="316"/>
      <c r="AQD16" s="316"/>
      <c r="AQE16" s="316"/>
      <c r="AQF16" s="316"/>
      <c r="AQG16" s="316"/>
      <c r="AQH16" s="316"/>
      <c r="AQI16" s="316"/>
      <c r="AQJ16" s="316"/>
      <c r="AQK16" s="316"/>
      <c r="AQL16" s="316"/>
      <c r="AQM16" s="316"/>
      <c r="AQN16" s="316"/>
      <c r="AQO16" s="316"/>
      <c r="AQP16" s="316"/>
      <c r="AQQ16" s="316"/>
      <c r="AQR16" s="316"/>
      <c r="AQS16" s="316"/>
      <c r="AQT16" s="316"/>
      <c r="AQU16" s="316"/>
      <c r="AQV16" s="316"/>
      <c r="AQW16" s="316"/>
      <c r="AQX16" s="316"/>
      <c r="AQY16" s="316"/>
      <c r="AQZ16" s="316"/>
      <c r="ARA16" s="316"/>
      <c r="ARB16" s="316"/>
      <c r="ARC16" s="316"/>
      <c r="ARD16" s="316"/>
      <c r="ARE16" s="316"/>
      <c r="ARF16" s="316"/>
      <c r="ARG16" s="316"/>
      <c r="ARH16" s="316"/>
      <c r="ARI16" s="316"/>
      <c r="ARJ16" s="316"/>
      <c r="ARK16" s="316"/>
      <c r="ARL16" s="316"/>
      <c r="ARM16" s="316"/>
      <c r="ARN16" s="316"/>
      <c r="ARO16" s="316"/>
      <c r="ARP16" s="128"/>
      <c r="ARQ16" s="316"/>
      <c r="ARR16" s="316"/>
      <c r="ARS16" s="316"/>
      <c r="ART16" s="316"/>
      <c r="ARU16" s="316"/>
      <c r="ARV16" s="316"/>
      <c r="ARW16" s="316"/>
      <c r="ARX16" s="316"/>
      <c r="ARY16" s="316"/>
      <c r="ARZ16" s="316"/>
      <c r="ASA16" s="316"/>
      <c r="ASB16" s="316"/>
      <c r="ASC16" s="316"/>
      <c r="ASD16" s="316"/>
      <c r="ASE16" s="316"/>
      <c r="ASF16" s="316"/>
      <c r="ASG16" s="316"/>
      <c r="ASH16" s="316"/>
      <c r="ASI16" s="316"/>
      <c r="ASJ16" s="316"/>
      <c r="ASK16" s="316"/>
      <c r="ASL16" s="316"/>
      <c r="ASM16" s="316"/>
      <c r="ASN16" s="316"/>
      <c r="ASO16" s="316"/>
      <c r="ASP16" s="316"/>
      <c r="ASQ16" s="316"/>
      <c r="ASR16" s="316"/>
      <c r="ASS16" s="316"/>
      <c r="AST16" s="316"/>
      <c r="ASU16" s="316"/>
      <c r="ASV16" s="316"/>
      <c r="ASW16" s="316"/>
      <c r="ASX16" s="316"/>
      <c r="ASY16" s="316"/>
      <c r="ASZ16" s="316"/>
      <c r="ATA16" s="316"/>
      <c r="ATB16" s="316"/>
      <c r="ATC16" s="316"/>
      <c r="ATD16" s="316"/>
      <c r="ATE16" s="316"/>
      <c r="ATF16" s="316"/>
      <c r="ATG16" s="316"/>
      <c r="ATH16" s="316"/>
      <c r="ATI16" s="316"/>
      <c r="ATJ16" s="316"/>
      <c r="ATK16" s="316"/>
      <c r="ATL16" s="316"/>
      <c r="ATM16" s="316"/>
      <c r="ATN16" s="128"/>
      <c r="ATO16" s="316"/>
      <c r="ATP16" s="316"/>
      <c r="ATQ16" s="316"/>
      <c r="ATR16" s="316"/>
      <c r="ATS16" s="316"/>
      <c r="ATT16" s="316"/>
      <c r="ATU16" s="316"/>
      <c r="ATV16" s="316"/>
      <c r="ATW16" s="316"/>
      <c r="ATX16" s="316"/>
      <c r="ATY16" s="316"/>
      <c r="ATZ16" s="316"/>
      <c r="AUA16" s="316"/>
      <c r="AUB16" s="316"/>
      <c r="AUC16" s="316"/>
      <c r="AUD16" s="316"/>
      <c r="AUE16" s="316"/>
      <c r="AUF16" s="316"/>
      <c r="AUG16" s="316"/>
      <c r="AUH16" s="316"/>
      <c r="AUI16" s="316"/>
      <c r="AUJ16" s="316"/>
      <c r="AUK16" s="316"/>
      <c r="AUL16" s="316"/>
      <c r="AUM16" s="316"/>
      <c r="AUN16" s="316"/>
      <c r="AUO16" s="316"/>
      <c r="AUP16" s="316"/>
      <c r="AUQ16" s="316"/>
      <c r="AUR16" s="316"/>
      <c r="AUS16" s="316"/>
      <c r="AUT16" s="316"/>
      <c r="AUU16" s="316"/>
      <c r="AUV16" s="316"/>
      <c r="AUW16" s="316"/>
      <c r="AUX16" s="316"/>
      <c r="AUY16" s="316"/>
      <c r="AUZ16" s="316"/>
      <c r="AVA16" s="316"/>
      <c r="AVB16" s="316"/>
      <c r="AVC16" s="316"/>
      <c r="AVD16" s="316"/>
      <c r="AVE16" s="316"/>
      <c r="AVF16" s="316"/>
      <c r="AVG16" s="316"/>
      <c r="AVH16" s="316"/>
      <c r="AVI16" s="316"/>
      <c r="AVJ16" s="316"/>
      <c r="AVK16" s="316"/>
      <c r="AVL16" s="128"/>
      <c r="AVM16" s="316"/>
      <c r="AVN16" s="316"/>
      <c r="AVO16" s="316"/>
      <c r="AVP16" s="316"/>
      <c r="AVQ16" s="316"/>
      <c r="AVR16" s="316"/>
      <c r="AVS16" s="316"/>
      <c r="AVT16" s="316"/>
      <c r="AVU16" s="316"/>
      <c r="AVV16" s="316"/>
      <c r="AVW16" s="316"/>
      <c r="AVX16" s="316"/>
      <c r="AVY16" s="316"/>
      <c r="AVZ16" s="316"/>
      <c r="AWA16" s="316"/>
      <c r="AWB16" s="316"/>
      <c r="AWC16" s="316"/>
      <c r="AWD16" s="316"/>
      <c r="AWE16" s="316"/>
      <c r="AWF16" s="316"/>
      <c r="AWG16" s="316"/>
      <c r="AWH16" s="316"/>
      <c r="AWI16" s="316"/>
      <c r="AWJ16" s="316"/>
      <c r="AWK16" s="316"/>
      <c r="AWL16" s="316"/>
      <c r="AWM16" s="316"/>
      <c r="AWN16" s="316"/>
      <c r="AWO16" s="316"/>
      <c r="AWP16" s="316"/>
      <c r="AWQ16" s="316"/>
      <c r="AWR16" s="316"/>
      <c r="AWS16" s="316"/>
      <c r="AWT16" s="316"/>
      <c r="AWU16" s="316"/>
      <c r="AWV16" s="316"/>
      <c r="AWW16" s="316"/>
      <c r="AWX16" s="316"/>
      <c r="AWY16" s="316"/>
      <c r="AWZ16" s="316"/>
      <c r="AXA16" s="316"/>
      <c r="AXB16" s="316"/>
      <c r="AXC16" s="316"/>
      <c r="AXD16" s="316"/>
      <c r="AXE16" s="316"/>
      <c r="AXF16" s="316"/>
      <c r="AXG16" s="316"/>
      <c r="AXH16" s="316"/>
      <c r="AXI16" s="316"/>
      <c r="AXJ16" s="128"/>
      <c r="AXK16" s="316"/>
      <c r="AXL16" s="316"/>
      <c r="AXM16" s="316"/>
      <c r="AXN16" s="316"/>
      <c r="AXO16" s="316"/>
      <c r="AXP16" s="316"/>
      <c r="AXQ16" s="316"/>
      <c r="AXR16" s="316"/>
      <c r="AXS16" s="316"/>
      <c r="AXT16" s="316"/>
      <c r="AXU16" s="316"/>
      <c r="AXV16" s="316"/>
      <c r="AXW16" s="316"/>
      <c r="AXX16" s="316"/>
      <c r="AXY16" s="316"/>
      <c r="AXZ16" s="316"/>
      <c r="AYA16" s="316"/>
      <c r="AYB16" s="316"/>
      <c r="AYC16" s="316"/>
      <c r="AYD16" s="316"/>
      <c r="AYE16" s="316"/>
      <c r="AYF16" s="316"/>
      <c r="AYG16" s="316"/>
      <c r="AYH16" s="316"/>
      <c r="AYI16" s="316"/>
      <c r="AYJ16" s="316"/>
      <c r="AYK16" s="316"/>
      <c r="AYL16" s="316"/>
      <c r="AYM16" s="316"/>
      <c r="AYN16" s="316"/>
      <c r="AYO16" s="316"/>
      <c r="AYP16" s="316"/>
      <c r="AYQ16" s="316"/>
      <c r="AYR16" s="316"/>
      <c r="AYS16" s="316"/>
      <c r="AYT16" s="316"/>
      <c r="AYU16" s="316"/>
      <c r="AYV16" s="316"/>
      <c r="AYW16" s="316"/>
      <c r="AYX16" s="316"/>
      <c r="AYY16" s="316"/>
      <c r="AYZ16" s="316"/>
      <c r="AZA16" s="316"/>
      <c r="AZB16" s="316"/>
      <c r="AZC16" s="316"/>
      <c r="AZD16" s="316"/>
      <c r="AZE16" s="316"/>
      <c r="AZF16" s="316"/>
      <c r="AZG16" s="316"/>
      <c r="AZH16" s="128"/>
      <c r="AZI16" s="316"/>
      <c r="AZJ16" s="316"/>
      <c r="AZK16" s="316"/>
      <c r="AZL16" s="316"/>
      <c r="AZM16" s="316"/>
      <c r="AZN16" s="316"/>
      <c r="AZO16" s="316"/>
      <c r="AZP16" s="316"/>
      <c r="AZQ16" s="316"/>
      <c r="AZR16" s="316"/>
      <c r="AZS16" s="316"/>
      <c r="AZT16" s="316"/>
      <c r="AZU16" s="316"/>
      <c r="AZV16" s="316"/>
      <c r="AZW16" s="316"/>
      <c r="AZX16" s="316"/>
      <c r="AZY16" s="316"/>
      <c r="AZZ16" s="316"/>
      <c r="BAA16" s="316"/>
      <c r="BAB16" s="316"/>
      <c r="BAC16" s="316"/>
      <c r="BAD16" s="316"/>
      <c r="BAE16" s="316"/>
      <c r="BAF16" s="316"/>
      <c r="BAG16" s="316"/>
      <c r="BAH16" s="316"/>
      <c r="BAI16" s="316"/>
      <c r="BAJ16" s="316"/>
      <c r="BAK16" s="316"/>
      <c r="BAL16" s="316"/>
      <c r="BAM16" s="316"/>
      <c r="BAN16" s="316"/>
      <c r="BAO16" s="316"/>
      <c r="BAP16" s="316"/>
      <c r="BAQ16" s="316"/>
      <c r="BAR16" s="316"/>
      <c r="BAS16" s="316"/>
      <c r="BAT16" s="316"/>
      <c r="BAU16" s="316"/>
      <c r="BAV16" s="316"/>
      <c r="BAW16" s="316"/>
      <c r="BAX16" s="316"/>
      <c r="BAY16" s="316"/>
      <c r="BAZ16" s="316"/>
      <c r="BBA16" s="316"/>
      <c r="BBB16" s="316"/>
      <c r="BBC16" s="316"/>
      <c r="BBD16" s="316"/>
      <c r="BBE16" s="316"/>
      <c r="BBF16" s="128"/>
      <c r="BBG16" s="316"/>
      <c r="BBH16" s="316"/>
      <c r="BBI16" s="316"/>
      <c r="BBJ16" s="316"/>
      <c r="BBK16" s="316"/>
      <c r="BBL16" s="316"/>
      <c r="BBM16" s="316"/>
      <c r="BBN16" s="316"/>
      <c r="BBO16" s="316"/>
      <c r="BBP16" s="316"/>
      <c r="BBQ16" s="316"/>
      <c r="BBR16" s="316"/>
      <c r="BBS16" s="316"/>
      <c r="BBT16" s="316"/>
      <c r="BBU16" s="316"/>
      <c r="BBV16" s="316"/>
      <c r="BBW16" s="316"/>
      <c r="BBX16" s="316"/>
      <c r="BBY16" s="316"/>
      <c r="BBZ16" s="316"/>
      <c r="BCA16" s="316"/>
      <c r="BCB16" s="316"/>
      <c r="BCC16" s="316"/>
      <c r="BCD16" s="316"/>
      <c r="BCE16" s="316"/>
      <c r="BCF16" s="316"/>
      <c r="BCG16" s="316"/>
      <c r="BCH16" s="316"/>
      <c r="BCI16" s="316"/>
      <c r="BCJ16" s="316"/>
      <c r="BCK16" s="316"/>
      <c r="BCL16" s="316"/>
      <c r="BCM16" s="316"/>
      <c r="BCN16" s="316"/>
      <c r="BCO16" s="316"/>
      <c r="BCP16" s="316"/>
      <c r="BCQ16" s="316"/>
      <c r="BCR16" s="316"/>
      <c r="BCS16" s="316"/>
      <c r="BCT16" s="316"/>
      <c r="BCU16" s="316"/>
      <c r="BCV16" s="316"/>
      <c r="BCW16" s="316"/>
      <c r="BCX16" s="316"/>
      <c r="BCY16" s="316"/>
      <c r="BCZ16" s="316"/>
      <c r="BDA16" s="316"/>
      <c r="BDB16" s="316"/>
      <c r="BDC16" s="316"/>
      <c r="BDD16" s="128"/>
      <c r="BDE16" s="316"/>
      <c r="BDF16" s="316"/>
      <c r="BDG16" s="316"/>
      <c r="BDH16" s="316"/>
      <c r="BDI16" s="316"/>
      <c r="BDJ16" s="316"/>
      <c r="BDK16" s="316"/>
      <c r="BDL16" s="316"/>
      <c r="BDM16" s="316"/>
      <c r="BDN16" s="316"/>
      <c r="BDO16" s="316"/>
      <c r="BDP16" s="316"/>
      <c r="BDQ16" s="316"/>
      <c r="BDR16" s="316"/>
      <c r="BDS16" s="316"/>
      <c r="BDT16" s="316"/>
      <c r="BDU16" s="316"/>
      <c r="BDV16" s="316"/>
      <c r="BDW16" s="316"/>
      <c r="BDX16" s="316"/>
      <c r="BDY16" s="316"/>
      <c r="BDZ16" s="316"/>
      <c r="BEA16" s="316"/>
      <c r="BEB16" s="316"/>
      <c r="BEC16" s="316"/>
      <c r="BED16" s="316"/>
      <c r="BEE16" s="316"/>
      <c r="BEF16" s="316"/>
      <c r="BEG16" s="316"/>
      <c r="BEH16" s="316"/>
      <c r="BEI16" s="316"/>
      <c r="BEJ16" s="316"/>
      <c r="BEK16" s="316"/>
      <c r="BEL16" s="316"/>
      <c r="BEM16" s="316"/>
      <c r="BEN16" s="316"/>
      <c r="BEO16" s="316"/>
      <c r="BEP16" s="316"/>
      <c r="BEQ16" s="316"/>
      <c r="BER16" s="316"/>
      <c r="BES16" s="316"/>
      <c r="BET16" s="316"/>
      <c r="BEU16" s="316"/>
      <c r="BEV16" s="316"/>
      <c r="BEW16" s="316"/>
      <c r="BEX16" s="316"/>
      <c r="BEY16" s="316"/>
      <c r="BEZ16" s="316"/>
      <c r="BFA16" s="316"/>
      <c r="BFB16" s="128"/>
      <c r="BFC16" s="316"/>
      <c r="BFD16" s="316"/>
      <c r="BFE16" s="316"/>
      <c r="BFF16" s="316"/>
      <c r="BFG16" s="316"/>
      <c r="BFH16" s="316"/>
      <c r="BFI16" s="316"/>
      <c r="BFJ16" s="316"/>
      <c r="BFK16" s="316"/>
      <c r="BFL16" s="316"/>
      <c r="BFM16" s="316"/>
      <c r="BFN16" s="316"/>
      <c r="BFO16" s="316"/>
      <c r="BFP16" s="316"/>
      <c r="BFQ16" s="316"/>
      <c r="BFR16" s="316"/>
      <c r="BFS16" s="316"/>
      <c r="BFT16" s="316"/>
      <c r="BFU16" s="316"/>
      <c r="BFV16" s="316"/>
      <c r="BFW16" s="316"/>
      <c r="BFX16" s="316"/>
      <c r="BFY16" s="316"/>
      <c r="BFZ16" s="316"/>
      <c r="BGA16" s="316"/>
      <c r="BGB16" s="316"/>
      <c r="BGC16" s="316"/>
      <c r="BGD16" s="316"/>
      <c r="BGE16" s="316"/>
      <c r="BGF16" s="316"/>
      <c r="BGG16" s="316"/>
      <c r="BGH16" s="316"/>
      <c r="BGI16" s="316"/>
      <c r="BGJ16" s="316"/>
      <c r="BGK16" s="316"/>
      <c r="BGL16" s="316"/>
      <c r="BGM16" s="316"/>
      <c r="BGN16" s="316"/>
      <c r="BGO16" s="316"/>
      <c r="BGP16" s="316"/>
      <c r="BGQ16" s="316"/>
      <c r="BGR16" s="316"/>
      <c r="BGS16" s="316"/>
      <c r="BGT16" s="316"/>
      <c r="BGU16" s="316"/>
      <c r="BGV16" s="316"/>
      <c r="BGW16" s="316"/>
      <c r="BGX16" s="316"/>
      <c r="BGY16" s="316"/>
      <c r="BGZ16" s="128"/>
      <c r="BHA16" s="316"/>
      <c r="BHB16" s="316"/>
      <c r="BHC16" s="316"/>
      <c r="BHD16" s="316"/>
      <c r="BHE16" s="316"/>
      <c r="BHF16" s="316"/>
      <c r="BHG16" s="316"/>
      <c r="BHH16" s="316"/>
      <c r="BHI16" s="316"/>
      <c r="BHJ16" s="316"/>
      <c r="BHK16" s="316"/>
      <c r="BHL16" s="316"/>
      <c r="BHM16" s="316"/>
      <c r="BHN16" s="316"/>
      <c r="BHO16" s="316"/>
      <c r="BHP16" s="316"/>
      <c r="BHQ16" s="316"/>
      <c r="BHR16" s="316"/>
      <c r="BHS16" s="316"/>
      <c r="BHT16" s="316"/>
      <c r="BHU16" s="316"/>
      <c r="BHV16" s="316"/>
      <c r="BHW16" s="316"/>
      <c r="BHX16" s="316"/>
      <c r="BHY16" s="316"/>
      <c r="BHZ16" s="316"/>
      <c r="BIA16" s="316"/>
      <c r="BIB16" s="316"/>
      <c r="BIC16" s="316"/>
      <c r="BID16" s="316"/>
      <c r="BIE16" s="316"/>
      <c r="BIF16" s="316"/>
      <c r="BIG16" s="316"/>
      <c r="BIH16" s="316"/>
      <c r="BII16" s="316"/>
      <c r="BIJ16" s="316"/>
      <c r="BIK16" s="316"/>
      <c r="BIL16" s="316"/>
      <c r="BIM16" s="316"/>
      <c r="BIN16" s="316"/>
      <c r="BIO16" s="316"/>
      <c r="BIP16" s="316"/>
      <c r="BIQ16" s="316"/>
      <c r="BIR16" s="316"/>
      <c r="BIS16" s="316"/>
      <c r="BIT16" s="316"/>
      <c r="BIU16" s="316"/>
      <c r="BIV16" s="316"/>
      <c r="BIW16" s="316"/>
      <c r="BIX16" s="128"/>
      <c r="BIY16" s="316"/>
      <c r="BIZ16" s="316"/>
      <c r="BJA16" s="316"/>
      <c r="BJB16" s="316"/>
      <c r="BJC16" s="316"/>
      <c r="BJD16" s="316"/>
      <c r="BJE16" s="316"/>
      <c r="BJF16" s="316"/>
      <c r="BJG16" s="316"/>
      <c r="BJH16" s="316"/>
      <c r="BJI16" s="316"/>
      <c r="BJJ16" s="316"/>
      <c r="BJK16" s="316"/>
      <c r="BJL16" s="316"/>
      <c r="BJM16" s="316"/>
      <c r="BJN16" s="316"/>
      <c r="BJO16" s="316"/>
      <c r="BJP16" s="316"/>
      <c r="BJQ16" s="316"/>
      <c r="BJR16" s="316"/>
      <c r="BJS16" s="316"/>
      <c r="BJT16" s="316"/>
      <c r="BJU16" s="316"/>
      <c r="BJV16" s="316"/>
      <c r="BJW16" s="316"/>
      <c r="BJX16" s="316"/>
      <c r="BJY16" s="316"/>
      <c r="BJZ16" s="316"/>
      <c r="BKA16" s="316"/>
      <c r="BKB16" s="316"/>
      <c r="BKC16" s="316"/>
      <c r="BKD16" s="316"/>
      <c r="BKE16" s="316"/>
      <c r="BKF16" s="316"/>
      <c r="BKG16" s="316"/>
      <c r="BKH16" s="316"/>
      <c r="BKI16" s="316"/>
      <c r="BKJ16" s="316"/>
      <c r="BKK16" s="316"/>
      <c r="BKL16" s="316"/>
      <c r="BKM16" s="316"/>
      <c r="BKN16" s="316"/>
      <c r="BKO16" s="316"/>
      <c r="BKP16" s="316"/>
      <c r="BKQ16" s="316"/>
      <c r="BKR16" s="316"/>
      <c r="BKS16" s="316"/>
      <c r="BKT16" s="316"/>
      <c r="BKU16" s="316"/>
      <c r="BKV16" s="128"/>
      <c r="BKW16" s="316"/>
      <c r="BKX16" s="316"/>
      <c r="BKY16" s="316"/>
      <c r="BKZ16" s="316"/>
      <c r="BLA16" s="316"/>
      <c r="BLB16" s="316"/>
      <c r="BLC16" s="316"/>
      <c r="BLD16" s="316"/>
      <c r="BLE16" s="316"/>
      <c r="BLF16" s="316"/>
      <c r="BLG16" s="316"/>
      <c r="BLH16" s="316"/>
      <c r="BLI16" s="316"/>
      <c r="BLJ16" s="316"/>
      <c r="BLK16" s="316"/>
      <c r="BLL16" s="316"/>
      <c r="BLM16" s="316"/>
      <c r="BLN16" s="316"/>
      <c r="BLO16" s="316"/>
      <c r="BLP16" s="316"/>
      <c r="BLQ16" s="316"/>
      <c r="BLR16" s="316"/>
      <c r="BLS16" s="316"/>
      <c r="BLT16" s="316"/>
      <c r="BLU16" s="316"/>
      <c r="BLV16" s="316"/>
      <c r="BLW16" s="316"/>
      <c r="BLX16" s="316"/>
      <c r="BLY16" s="316"/>
      <c r="BLZ16" s="316"/>
      <c r="BMA16" s="316"/>
      <c r="BMB16" s="316"/>
      <c r="BMC16" s="316"/>
      <c r="BMD16" s="316"/>
      <c r="BME16" s="316"/>
      <c r="BMF16" s="316"/>
      <c r="BMG16" s="316"/>
      <c r="BMH16" s="316"/>
      <c r="BMI16" s="316"/>
      <c r="BMJ16" s="316"/>
      <c r="BMK16" s="316"/>
      <c r="BML16" s="316"/>
      <c r="BMM16" s="316"/>
      <c r="BMN16" s="316"/>
      <c r="BMO16" s="316"/>
      <c r="BMP16" s="316"/>
      <c r="BMQ16" s="316"/>
      <c r="BMR16" s="316"/>
      <c r="BMS16" s="316"/>
      <c r="BMT16" s="128"/>
      <c r="BMU16" s="316"/>
      <c r="BMV16" s="316"/>
      <c r="BMW16" s="316"/>
      <c r="BMX16" s="316"/>
      <c r="BMY16" s="316"/>
      <c r="BMZ16" s="316"/>
      <c r="BNA16" s="316"/>
      <c r="BNB16" s="316"/>
      <c r="BNC16" s="316"/>
      <c r="BND16" s="316"/>
      <c r="BNE16" s="316"/>
      <c r="BNF16" s="316"/>
      <c r="BNG16" s="316"/>
      <c r="BNH16" s="316"/>
      <c r="BNI16" s="316"/>
      <c r="BNJ16" s="316"/>
      <c r="BNK16" s="316"/>
      <c r="BNL16" s="316"/>
      <c r="BNM16" s="316"/>
      <c r="BNN16" s="316"/>
      <c r="BNO16" s="316"/>
      <c r="BNP16" s="316"/>
      <c r="BNQ16" s="316"/>
      <c r="BNR16" s="316"/>
      <c r="BNS16" s="316"/>
      <c r="BNT16" s="316"/>
      <c r="BNU16" s="316"/>
      <c r="BNV16" s="316"/>
      <c r="BNW16" s="316"/>
      <c r="BNX16" s="316"/>
      <c r="BNY16" s="316"/>
      <c r="BNZ16" s="316"/>
      <c r="BOA16" s="316"/>
      <c r="BOB16" s="316"/>
      <c r="BOC16" s="316"/>
      <c r="BOD16" s="316"/>
      <c r="BOE16" s="316"/>
      <c r="BOF16" s="316"/>
      <c r="BOG16" s="316"/>
      <c r="BOH16" s="316"/>
      <c r="BOI16" s="316"/>
      <c r="BOJ16" s="316"/>
      <c r="BOK16" s="316"/>
      <c r="BOL16" s="316"/>
      <c r="BOM16" s="316"/>
      <c r="BON16" s="316"/>
      <c r="BOO16" s="316"/>
      <c r="BOP16" s="316"/>
      <c r="BOQ16" s="316"/>
      <c r="BOR16" s="128"/>
      <c r="BOS16" s="316"/>
      <c r="BOT16" s="316"/>
      <c r="BOU16" s="316"/>
      <c r="BOV16" s="316"/>
      <c r="BOW16" s="316"/>
      <c r="BOX16" s="316"/>
      <c r="BOY16" s="316"/>
      <c r="BOZ16" s="316"/>
      <c r="BPA16" s="316"/>
      <c r="BPB16" s="316"/>
      <c r="BPC16" s="316"/>
      <c r="BPD16" s="316"/>
      <c r="BPE16" s="316"/>
      <c r="BPF16" s="316"/>
      <c r="BPG16" s="316"/>
      <c r="BPH16" s="316"/>
      <c r="BPI16" s="316"/>
      <c r="BPJ16" s="316"/>
      <c r="BPK16" s="316"/>
      <c r="BPL16" s="316"/>
      <c r="BPM16" s="316"/>
      <c r="BPN16" s="316"/>
      <c r="BPO16" s="316"/>
      <c r="BPP16" s="316"/>
      <c r="BPQ16" s="316"/>
      <c r="BPR16" s="316"/>
      <c r="BPS16" s="316"/>
      <c r="BPT16" s="316"/>
      <c r="BPU16" s="316"/>
      <c r="BPV16" s="316"/>
      <c r="BPW16" s="316"/>
      <c r="BPX16" s="316"/>
      <c r="BPY16" s="316"/>
      <c r="BPZ16" s="316"/>
      <c r="BQA16" s="316"/>
      <c r="BQB16" s="316"/>
      <c r="BQC16" s="316"/>
      <c r="BQD16" s="316"/>
      <c r="BQE16" s="316"/>
      <c r="BQF16" s="316"/>
      <c r="BQG16" s="316"/>
      <c r="BQH16" s="316"/>
      <c r="BQI16" s="316"/>
      <c r="BQJ16" s="316"/>
      <c r="BQK16" s="316"/>
      <c r="BQL16" s="316"/>
      <c r="BQM16" s="316"/>
      <c r="BQN16" s="316"/>
      <c r="BQO16" s="316"/>
      <c r="BQP16" s="128"/>
      <c r="BQQ16" s="316"/>
      <c r="BQR16" s="316"/>
      <c r="BQS16" s="316"/>
      <c r="BQT16" s="316"/>
      <c r="BQU16" s="316"/>
      <c r="BQV16" s="316"/>
      <c r="BQW16" s="316"/>
      <c r="BQX16" s="316"/>
      <c r="BQY16" s="316"/>
      <c r="BQZ16" s="316"/>
      <c r="BRA16" s="316"/>
      <c r="BRB16" s="316"/>
      <c r="BRC16" s="316"/>
      <c r="BRD16" s="316"/>
      <c r="BRE16" s="316"/>
      <c r="BRF16" s="316"/>
      <c r="BRG16" s="316"/>
      <c r="BRH16" s="316"/>
      <c r="BRI16" s="316"/>
      <c r="BRJ16" s="316"/>
      <c r="BRK16" s="316"/>
      <c r="BRL16" s="316"/>
      <c r="BRM16" s="316"/>
      <c r="BRN16" s="316"/>
      <c r="BRO16" s="316"/>
      <c r="BRP16" s="316"/>
      <c r="BRQ16" s="316"/>
      <c r="BRR16" s="316"/>
      <c r="BRS16" s="316"/>
      <c r="BRT16" s="316"/>
      <c r="BRU16" s="316"/>
      <c r="BRV16" s="316"/>
      <c r="BRW16" s="316"/>
      <c r="BRX16" s="316"/>
      <c r="BRY16" s="316"/>
      <c r="BRZ16" s="316"/>
      <c r="BSA16" s="316"/>
      <c r="BSB16" s="316"/>
      <c r="BSC16" s="316"/>
      <c r="BSD16" s="316"/>
      <c r="BSE16" s="316"/>
      <c r="BSF16" s="316"/>
      <c r="BSG16" s="316"/>
      <c r="BSH16" s="316"/>
      <c r="BSI16" s="316"/>
      <c r="BSJ16" s="316"/>
      <c r="BSK16" s="316"/>
      <c r="BSL16" s="316"/>
      <c r="BSM16" s="316"/>
      <c r="BSN16" s="128"/>
      <c r="BSO16" s="316"/>
      <c r="BSP16" s="316"/>
      <c r="BSQ16" s="316"/>
      <c r="BSR16" s="316"/>
      <c r="BSS16" s="316"/>
      <c r="BST16" s="316"/>
      <c r="BSU16" s="316"/>
      <c r="BSV16" s="316"/>
      <c r="BSW16" s="316"/>
      <c r="BSX16" s="316"/>
      <c r="BSY16" s="316"/>
      <c r="BSZ16" s="316"/>
      <c r="BTA16" s="316"/>
      <c r="BTB16" s="316"/>
      <c r="BTC16" s="316"/>
      <c r="BTD16" s="316"/>
      <c r="BTE16" s="316"/>
      <c r="BTF16" s="316"/>
      <c r="BTG16" s="316"/>
      <c r="BTH16" s="316"/>
      <c r="BTI16" s="316"/>
      <c r="BTJ16" s="316"/>
      <c r="BTK16" s="316"/>
      <c r="BTL16" s="316"/>
      <c r="BTM16" s="316"/>
      <c r="BTN16" s="316"/>
      <c r="BTO16" s="316"/>
      <c r="BTP16" s="316"/>
      <c r="BTQ16" s="316"/>
      <c r="BTR16" s="316"/>
      <c r="BTS16" s="316"/>
      <c r="BTT16" s="316"/>
      <c r="BTU16" s="316"/>
      <c r="BTV16" s="316"/>
      <c r="BTW16" s="316"/>
      <c r="BTX16" s="316"/>
      <c r="BTY16" s="316"/>
      <c r="BTZ16" s="316"/>
      <c r="BUA16" s="316"/>
      <c r="BUB16" s="316"/>
      <c r="BUC16" s="316"/>
      <c r="BUD16" s="316"/>
      <c r="BUE16" s="316"/>
      <c r="BUF16" s="316"/>
      <c r="BUG16" s="316"/>
      <c r="BUH16" s="316"/>
      <c r="BUI16" s="316"/>
      <c r="BUJ16" s="316"/>
      <c r="BUK16" s="316"/>
      <c r="BUL16" s="128"/>
      <c r="BUM16" s="316"/>
      <c r="BUN16" s="316"/>
      <c r="BUO16" s="316"/>
      <c r="BUP16" s="316"/>
      <c r="BUQ16" s="316"/>
      <c r="BUR16" s="316"/>
      <c r="BUS16" s="316"/>
      <c r="BUT16" s="316"/>
      <c r="BUU16" s="316"/>
      <c r="BUV16" s="316"/>
      <c r="BUW16" s="316"/>
      <c r="BUX16" s="316"/>
      <c r="BUY16" s="316"/>
      <c r="BUZ16" s="316"/>
      <c r="BVA16" s="316"/>
      <c r="BVB16" s="316"/>
      <c r="BVC16" s="316"/>
      <c r="BVD16" s="316"/>
      <c r="BVE16" s="316"/>
      <c r="BVF16" s="316"/>
      <c r="BVG16" s="316"/>
      <c r="BVH16" s="316"/>
      <c r="BVI16" s="316"/>
      <c r="BVJ16" s="316"/>
      <c r="BVK16" s="316"/>
      <c r="BVL16" s="316"/>
      <c r="BVM16" s="316"/>
      <c r="BVN16" s="316"/>
      <c r="BVO16" s="316"/>
      <c r="BVP16" s="316"/>
      <c r="BVQ16" s="316"/>
      <c r="BVR16" s="316"/>
      <c r="BVS16" s="316"/>
      <c r="BVT16" s="316"/>
      <c r="BVU16" s="316"/>
      <c r="BVV16" s="316"/>
      <c r="BVW16" s="316"/>
      <c r="BVX16" s="316"/>
      <c r="BVY16" s="316"/>
      <c r="BVZ16" s="316"/>
      <c r="BWA16" s="316"/>
      <c r="BWB16" s="316"/>
      <c r="BWC16" s="316"/>
      <c r="BWD16" s="316"/>
      <c r="BWE16" s="316"/>
      <c r="BWF16" s="316"/>
      <c r="BWG16" s="316"/>
      <c r="BWH16" s="316"/>
      <c r="BWI16" s="316"/>
      <c r="BWJ16" s="128"/>
      <c r="BWK16" s="316"/>
      <c r="BWL16" s="316"/>
      <c r="BWM16" s="316"/>
      <c r="BWN16" s="316"/>
      <c r="BWO16" s="316"/>
      <c r="BWP16" s="316"/>
      <c r="BWQ16" s="316"/>
      <c r="BWR16" s="316"/>
      <c r="BWS16" s="316"/>
      <c r="BWT16" s="316"/>
      <c r="BWU16" s="316"/>
      <c r="BWV16" s="316"/>
      <c r="BWW16" s="316"/>
      <c r="BWX16" s="316"/>
      <c r="BWY16" s="316"/>
      <c r="BWZ16" s="316"/>
      <c r="BXA16" s="316"/>
      <c r="BXB16" s="316"/>
      <c r="BXC16" s="316"/>
      <c r="BXD16" s="316"/>
      <c r="BXE16" s="316"/>
      <c r="BXF16" s="316"/>
      <c r="BXG16" s="316"/>
      <c r="BXH16" s="316"/>
      <c r="BXI16" s="316"/>
      <c r="BXJ16" s="316"/>
      <c r="BXK16" s="316"/>
      <c r="BXL16" s="316"/>
      <c r="BXM16" s="316"/>
      <c r="BXN16" s="316"/>
      <c r="BXO16" s="316"/>
      <c r="BXP16" s="316"/>
      <c r="BXQ16" s="316"/>
      <c r="BXR16" s="316"/>
      <c r="BXS16" s="316"/>
      <c r="BXT16" s="316"/>
      <c r="BXU16" s="316"/>
      <c r="BXV16" s="316"/>
      <c r="BXW16" s="316"/>
      <c r="BXX16" s="316"/>
      <c r="BXY16" s="316"/>
      <c r="BXZ16" s="316"/>
      <c r="BYA16" s="316"/>
      <c r="BYB16" s="316"/>
      <c r="BYC16" s="316"/>
      <c r="BYD16" s="316"/>
      <c r="BYE16" s="316"/>
      <c r="BYF16" s="316"/>
      <c r="BYG16" s="316"/>
      <c r="BYH16" s="2"/>
      <c r="BYI16" s="2"/>
      <c r="BYJ16" s="2"/>
      <c r="BYK16" s="2"/>
    </row>
    <row r="17" spans="1:2013" x14ac:dyDescent="0.35">
      <c r="A17" s="99"/>
      <c r="B17" s="295"/>
      <c r="C17" s="31"/>
      <c r="D17" s="99"/>
      <c r="E17" s="99"/>
      <c r="F17" s="326"/>
      <c r="G17" s="329"/>
      <c r="H17" s="328"/>
      <c r="I17" s="323"/>
      <c r="J17" s="128"/>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128"/>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c r="DF17" s="128"/>
      <c r="DG17" s="316"/>
      <c r="DH17" s="316"/>
      <c r="DI17" s="316"/>
      <c r="DJ17" s="316"/>
      <c r="DK17" s="316"/>
      <c r="DL17" s="316"/>
      <c r="DM17" s="316"/>
      <c r="DN17" s="316"/>
      <c r="DO17" s="316"/>
      <c r="DP17" s="316"/>
      <c r="DQ17" s="316"/>
      <c r="DR17" s="316"/>
      <c r="DS17" s="316"/>
      <c r="DT17" s="316"/>
      <c r="DU17" s="316"/>
      <c r="DV17" s="316"/>
      <c r="DW17" s="316"/>
      <c r="DX17" s="316"/>
      <c r="DY17" s="316"/>
      <c r="DZ17" s="316"/>
      <c r="EA17" s="316"/>
      <c r="EB17" s="316"/>
      <c r="EC17" s="316"/>
      <c r="ED17" s="316"/>
      <c r="EE17" s="316"/>
      <c r="EF17" s="316"/>
      <c r="EG17" s="316"/>
      <c r="EH17" s="316"/>
      <c r="EI17" s="316"/>
      <c r="EJ17" s="316"/>
      <c r="EK17" s="316"/>
      <c r="EL17" s="316"/>
      <c r="EM17" s="316"/>
      <c r="EN17" s="316"/>
      <c r="EO17" s="316"/>
      <c r="EP17" s="316"/>
      <c r="EQ17" s="316"/>
      <c r="ER17" s="316"/>
      <c r="ES17" s="316"/>
      <c r="ET17" s="316"/>
      <c r="EU17" s="316"/>
      <c r="EV17" s="316"/>
      <c r="EW17" s="316"/>
      <c r="EX17" s="316"/>
      <c r="EY17" s="316"/>
      <c r="EZ17" s="316"/>
      <c r="FA17" s="316"/>
      <c r="FB17" s="316"/>
      <c r="FC17" s="316"/>
      <c r="FD17" s="128"/>
      <c r="FE17" s="316"/>
      <c r="FF17" s="316"/>
      <c r="FG17" s="316"/>
      <c r="FH17" s="316"/>
      <c r="FI17" s="316"/>
      <c r="FJ17" s="316"/>
      <c r="FK17" s="316"/>
      <c r="FL17" s="316"/>
      <c r="FM17" s="316"/>
      <c r="FN17" s="316"/>
      <c r="FO17" s="316"/>
      <c r="FP17" s="316"/>
      <c r="FQ17" s="316"/>
      <c r="FR17" s="316"/>
      <c r="FS17" s="316"/>
      <c r="FT17" s="316"/>
      <c r="FU17" s="316"/>
      <c r="FV17" s="316"/>
      <c r="FW17" s="316"/>
      <c r="FX17" s="316"/>
      <c r="FY17" s="316"/>
      <c r="FZ17" s="316"/>
      <c r="GA17" s="316"/>
      <c r="GB17" s="316"/>
      <c r="GC17" s="316"/>
      <c r="GD17" s="316"/>
      <c r="GE17" s="316"/>
      <c r="GF17" s="316"/>
      <c r="GG17" s="316"/>
      <c r="GH17" s="316"/>
      <c r="GI17" s="316"/>
      <c r="GJ17" s="316"/>
      <c r="GK17" s="316"/>
      <c r="GL17" s="316"/>
      <c r="GM17" s="316"/>
      <c r="GN17" s="316"/>
      <c r="GO17" s="316"/>
      <c r="GP17" s="316"/>
      <c r="GQ17" s="316"/>
      <c r="GR17" s="316"/>
      <c r="GS17" s="316"/>
      <c r="GT17" s="316"/>
      <c r="GU17" s="316"/>
      <c r="GV17" s="316"/>
      <c r="GW17" s="316"/>
      <c r="GX17" s="316"/>
      <c r="GY17" s="316"/>
      <c r="GZ17" s="316"/>
      <c r="HA17" s="316"/>
      <c r="HB17" s="128"/>
      <c r="HC17" s="316"/>
      <c r="HD17" s="316"/>
      <c r="HE17" s="316"/>
      <c r="HF17" s="316"/>
      <c r="HG17" s="316"/>
      <c r="HH17" s="316"/>
      <c r="HI17" s="316"/>
      <c r="HJ17" s="316"/>
      <c r="HK17" s="316"/>
      <c r="HL17" s="316"/>
      <c r="HM17" s="316"/>
      <c r="HN17" s="316"/>
      <c r="HO17" s="316"/>
      <c r="HP17" s="316"/>
      <c r="HQ17" s="316"/>
      <c r="HR17" s="316"/>
      <c r="HS17" s="316"/>
      <c r="HT17" s="316"/>
      <c r="HU17" s="316"/>
      <c r="HV17" s="316"/>
      <c r="HW17" s="316"/>
      <c r="HX17" s="316"/>
      <c r="HY17" s="316"/>
      <c r="HZ17" s="316"/>
      <c r="IA17" s="316"/>
      <c r="IB17" s="316"/>
      <c r="IC17" s="316"/>
      <c r="ID17" s="316"/>
      <c r="IE17" s="316"/>
      <c r="IF17" s="316"/>
      <c r="IG17" s="316"/>
      <c r="IH17" s="316"/>
      <c r="II17" s="316"/>
      <c r="IJ17" s="316"/>
      <c r="IK17" s="316"/>
      <c r="IL17" s="316"/>
      <c r="IM17" s="316"/>
      <c r="IN17" s="316"/>
      <c r="IO17" s="316"/>
      <c r="IP17" s="316"/>
      <c r="IQ17" s="316"/>
      <c r="IR17" s="316"/>
      <c r="IS17" s="316"/>
      <c r="IT17" s="316"/>
      <c r="IU17" s="316"/>
      <c r="IV17" s="316"/>
      <c r="IW17" s="316"/>
      <c r="IX17" s="316"/>
      <c r="IY17" s="316"/>
      <c r="IZ17" s="128"/>
      <c r="JA17" s="316"/>
      <c r="JB17" s="316"/>
      <c r="JC17" s="316"/>
      <c r="JD17" s="316"/>
      <c r="JE17" s="316"/>
      <c r="JF17" s="316"/>
      <c r="JG17" s="316"/>
      <c r="JH17" s="316"/>
      <c r="JI17" s="316"/>
      <c r="JJ17" s="316"/>
      <c r="JK17" s="316"/>
      <c r="JL17" s="316"/>
      <c r="JM17" s="316"/>
      <c r="JN17" s="316"/>
      <c r="JO17" s="316"/>
      <c r="JP17" s="316"/>
      <c r="JQ17" s="316"/>
      <c r="JR17" s="316"/>
      <c r="JS17" s="316"/>
      <c r="JT17" s="316"/>
      <c r="JU17" s="316"/>
      <c r="JV17" s="316"/>
      <c r="JW17" s="316"/>
      <c r="JX17" s="316"/>
      <c r="JY17" s="316"/>
      <c r="JZ17" s="316"/>
      <c r="KA17" s="316"/>
      <c r="KB17" s="316"/>
      <c r="KC17" s="316"/>
      <c r="KD17" s="316"/>
      <c r="KE17" s="316"/>
      <c r="KF17" s="316"/>
      <c r="KG17" s="316"/>
      <c r="KH17" s="316"/>
      <c r="KI17" s="316"/>
      <c r="KJ17" s="316"/>
      <c r="KK17" s="316"/>
      <c r="KL17" s="316"/>
      <c r="KM17" s="316"/>
      <c r="KN17" s="316"/>
      <c r="KO17" s="316"/>
      <c r="KP17" s="316"/>
      <c r="KQ17" s="316"/>
      <c r="KR17" s="316"/>
      <c r="KS17" s="316"/>
      <c r="KT17" s="316"/>
      <c r="KU17" s="316"/>
      <c r="KV17" s="316"/>
      <c r="KW17" s="316"/>
      <c r="KX17" s="128"/>
      <c r="KY17" s="316"/>
      <c r="KZ17" s="316"/>
      <c r="LA17" s="316"/>
      <c r="LB17" s="316"/>
      <c r="LC17" s="316"/>
      <c r="LD17" s="316"/>
      <c r="LE17" s="316"/>
      <c r="LF17" s="316"/>
      <c r="LG17" s="316"/>
      <c r="LH17" s="316"/>
      <c r="LI17" s="316"/>
      <c r="LJ17" s="316"/>
      <c r="LK17" s="316"/>
      <c r="LL17" s="316"/>
      <c r="LM17" s="316"/>
      <c r="LN17" s="316"/>
      <c r="LO17" s="316"/>
      <c r="LP17" s="316"/>
      <c r="LQ17" s="316"/>
      <c r="LR17" s="316"/>
      <c r="LS17" s="316"/>
      <c r="LT17" s="316"/>
      <c r="LU17" s="316"/>
      <c r="LV17" s="316"/>
      <c r="LW17" s="316"/>
      <c r="LX17" s="316"/>
      <c r="LY17" s="316"/>
      <c r="LZ17" s="316"/>
      <c r="MA17" s="316"/>
      <c r="MB17" s="316"/>
      <c r="MC17" s="316"/>
      <c r="MD17" s="316"/>
      <c r="ME17" s="316"/>
      <c r="MF17" s="316"/>
      <c r="MG17" s="316"/>
      <c r="MH17" s="316"/>
      <c r="MI17" s="316"/>
      <c r="MJ17" s="316"/>
      <c r="MK17" s="316"/>
      <c r="ML17" s="316"/>
      <c r="MM17" s="316"/>
      <c r="MN17" s="316"/>
      <c r="MO17" s="316"/>
      <c r="MP17" s="316"/>
      <c r="MQ17" s="316"/>
      <c r="MR17" s="316"/>
      <c r="MS17" s="316"/>
      <c r="MT17" s="316"/>
      <c r="MU17" s="316"/>
      <c r="MV17" s="128"/>
      <c r="MW17" s="316"/>
      <c r="MX17" s="316"/>
      <c r="MY17" s="316"/>
      <c r="MZ17" s="316"/>
      <c r="NA17" s="316"/>
      <c r="NB17" s="316"/>
      <c r="NC17" s="316"/>
      <c r="ND17" s="316"/>
      <c r="NE17" s="316"/>
      <c r="NF17" s="316"/>
      <c r="NG17" s="316"/>
      <c r="NH17" s="316"/>
      <c r="NI17" s="316"/>
      <c r="NJ17" s="316"/>
      <c r="NK17" s="316"/>
      <c r="NL17" s="316"/>
      <c r="NM17" s="316"/>
      <c r="NN17" s="316"/>
      <c r="NO17" s="316"/>
      <c r="NP17" s="316"/>
      <c r="NQ17" s="316"/>
      <c r="NR17" s="316"/>
      <c r="NS17" s="316"/>
      <c r="NT17" s="316"/>
      <c r="NU17" s="316"/>
      <c r="NV17" s="316"/>
      <c r="NW17" s="316"/>
      <c r="NX17" s="316"/>
      <c r="NY17" s="316"/>
      <c r="NZ17" s="316"/>
      <c r="OA17" s="316"/>
      <c r="OB17" s="316"/>
      <c r="OC17" s="316"/>
      <c r="OD17" s="316"/>
      <c r="OE17" s="316"/>
      <c r="OF17" s="316"/>
      <c r="OG17" s="316"/>
      <c r="OH17" s="316"/>
      <c r="OI17" s="316"/>
      <c r="OJ17" s="316"/>
      <c r="OK17" s="316"/>
      <c r="OL17" s="316"/>
      <c r="OM17" s="316"/>
      <c r="ON17" s="316"/>
      <c r="OO17" s="316"/>
      <c r="OP17" s="316"/>
      <c r="OQ17" s="316"/>
      <c r="OR17" s="316"/>
      <c r="OS17" s="316"/>
      <c r="OT17" s="128"/>
      <c r="OU17" s="316"/>
      <c r="OV17" s="316"/>
      <c r="OW17" s="316"/>
      <c r="OX17" s="316"/>
      <c r="OY17" s="316"/>
      <c r="OZ17" s="316"/>
      <c r="PA17" s="316"/>
      <c r="PB17" s="316"/>
      <c r="PC17" s="316"/>
      <c r="PD17" s="316"/>
      <c r="PE17" s="316"/>
      <c r="PF17" s="316"/>
      <c r="PG17" s="316"/>
      <c r="PH17" s="316"/>
      <c r="PI17" s="316"/>
      <c r="PJ17" s="316"/>
      <c r="PK17" s="316"/>
      <c r="PL17" s="316"/>
      <c r="PM17" s="316"/>
      <c r="PN17" s="316"/>
      <c r="PO17" s="316"/>
      <c r="PP17" s="316"/>
      <c r="PQ17" s="316"/>
      <c r="PR17" s="316"/>
      <c r="PS17" s="316"/>
      <c r="PT17" s="316"/>
      <c r="PU17" s="316"/>
      <c r="PV17" s="316"/>
      <c r="PW17" s="316"/>
      <c r="PX17" s="316"/>
      <c r="PY17" s="316"/>
      <c r="PZ17" s="316"/>
      <c r="QA17" s="316"/>
      <c r="QB17" s="316"/>
      <c r="QC17" s="316"/>
      <c r="QD17" s="316"/>
      <c r="QE17" s="316"/>
      <c r="QF17" s="316"/>
      <c r="QG17" s="316"/>
      <c r="QH17" s="316"/>
      <c r="QI17" s="316"/>
      <c r="QJ17" s="316"/>
      <c r="QK17" s="316"/>
      <c r="QL17" s="316"/>
      <c r="QM17" s="316"/>
      <c r="QN17" s="316"/>
      <c r="QO17" s="316"/>
      <c r="QP17" s="316"/>
      <c r="QQ17" s="316"/>
      <c r="QR17" s="128"/>
      <c r="QS17" s="316"/>
      <c r="QT17" s="316"/>
      <c r="QU17" s="316"/>
      <c r="QV17" s="316"/>
      <c r="QW17" s="316"/>
      <c r="QX17" s="316"/>
      <c r="QY17" s="316"/>
      <c r="QZ17" s="316"/>
      <c r="RA17" s="316"/>
      <c r="RB17" s="316"/>
      <c r="RC17" s="316"/>
      <c r="RD17" s="316"/>
      <c r="RE17" s="316"/>
      <c r="RF17" s="316"/>
      <c r="RG17" s="316"/>
      <c r="RH17" s="316"/>
      <c r="RI17" s="316"/>
      <c r="RJ17" s="316"/>
      <c r="RK17" s="316"/>
      <c r="RL17" s="316"/>
      <c r="RM17" s="316"/>
      <c r="RN17" s="316"/>
      <c r="RO17" s="316"/>
      <c r="RP17" s="316"/>
      <c r="RQ17" s="316"/>
      <c r="RR17" s="316"/>
      <c r="RS17" s="316"/>
      <c r="RT17" s="316"/>
      <c r="RU17" s="316"/>
      <c r="RV17" s="316"/>
      <c r="RW17" s="316"/>
      <c r="RX17" s="316"/>
      <c r="RY17" s="316"/>
      <c r="RZ17" s="316"/>
      <c r="SA17" s="316"/>
      <c r="SB17" s="316"/>
      <c r="SC17" s="316"/>
      <c r="SD17" s="316"/>
      <c r="SE17" s="316"/>
      <c r="SF17" s="316"/>
      <c r="SG17" s="316"/>
      <c r="SH17" s="316"/>
      <c r="SI17" s="316"/>
      <c r="SJ17" s="316"/>
      <c r="SK17" s="316"/>
      <c r="SL17" s="316"/>
      <c r="SM17" s="316"/>
      <c r="SN17" s="316"/>
      <c r="SO17" s="316"/>
      <c r="SP17" s="128"/>
      <c r="SQ17" s="316"/>
      <c r="SR17" s="316"/>
      <c r="SS17" s="316"/>
      <c r="ST17" s="316"/>
      <c r="SU17" s="316"/>
      <c r="SV17" s="316"/>
      <c r="SW17" s="316"/>
      <c r="SX17" s="316"/>
      <c r="SY17" s="316"/>
      <c r="SZ17" s="316"/>
      <c r="TA17" s="316"/>
      <c r="TB17" s="316"/>
      <c r="TC17" s="316"/>
      <c r="TD17" s="316"/>
      <c r="TE17" s="316"/>
      <c r="TF17" s="316"/>
      <c r="TG17" s="316"/>
      <c r="TH17" s="316"/>
      <c r="TI17" s="316"/>
      <c r="TJ17" s="316"/>
      <c r="TK17" s="316"/>
      <c r="TL17" s="316"/>
      <c r="TM17" s="316"/>
      <c r="TN17" s="316"/>
      <c r="TO17" s="316"/>
      <c r="TP17" s="316"/>
      <c r="TQ17" s="316"/>
      <c r="TR17" s="316"/>
      <c r="TS17" s="316"/>
      <c r="TT17" s="316"/>
      <c r="TU17" s="316"/>
      <c r="TV17" s="316"/>
      <c r="TW17" s="316"/>
      <c r="TX17" s="316"/>
      <c r="TY17" s="316"/>
      <c r="TZ17" s="316"/>
      <c r="UA17" s="316"/>
      <c r="UB17" s="316"/>
      <c r="UC17" s="316"/>
      <c r="UD17" s="316"/>
      <c r="UE17" s="316"/>
      <c r="UF17" s="316"/>
      <c r="UG17" s="316"/>
      <c r="UH17" s="316"/>
      <c r="UI17" s="316"/>
      <c r="UJ17" s="316"/>
      <c r="UK17" s="316"/>
      <c r="UL17" s="316"/>
      <c r="UM17" s="316"/>
      <c r="UN17" s="128"/>
      <c r="UO17" s="316"/>
      <c r="UP17" s="316"/>
      <c r="UQ17" s="316"/>
      <c r="UR17" s="316"/>
      <c r="US17" s="316"/>
      <c r="UT17" s="316"/>
      <c r="UU17" s="316"/>
      <c r="UV17" s="316"/>
      <c r="UW17" s="316"/>
      <c r="UX17" s="316"/>
      <c r="UY17" s="316"/>
      <c r="UZ17" s="316"/>
      <c r="VA17" s="316"/>
      <c r="VB17" s="316"/>
      <c r="VC17" s="316"/>
      <c r="VD17" s="316"/>
      <c r="VE17" s="316"/>
      <c r="VF17" s="316"/>
      <c r="VG17" s="316"/>
      <c r="VH17" s="316"/>
      <c r="VI17" s="316"/>
      <c r="VJ17" s="316"/>
      <c r="VK17" s="316"/>
      <c r="VL17" s="316"/>
      <c r="VM17" s="316"/>
      <c r="VN17" s="316"/>
      <c r="VO17" s="316"/>
      <c r="VP17" s="316"/>
      <c r="VQ17" s="316"/>
      <c r="VR17" s="316"/>
      <c r="VS17" s="316"/>
      <c r="VT17" s="316"/>
      <c r="VU17" s="316"/>
      <c r="VV17" s="316"/>
      <c r="VW17" s="316"/>
      <c r="VX17" s="316"/>
      <c r="VY17" s="316"/>
      <c r="VZ17" s="316"/>
      <c r="WA17" s="316"/>
      <c r="WB17" s="316"/>
      <c r="WC17" s="316"/>
      <c r="WD17" s="316"/>
      <c r="WE17" s="316"/>
      <c r="WF17" s="316"/>
      <c r="WG17" s="316"/>
      <c r="WH17" s="316"/>
      <c r="WI17" s="316"/>
      <c r="WJ17" s="316"/>
      <c r="WK17" s="316"/>
      <c r="WL17" s="128"/>
      <c r="WM17" s="316"/>
      <c r="WN17" s="316"/>
      <c r="WO17" s="316"/>
      <c r="WP17" s="316"/>
      <c r="WQ17" s="316"/>
      <c r="WR17" s="316"/>
      <c r="WS17" s="316"/>
      <c r="WT17" s="316"/>
      <c r="WU17" s="316"/>
      <c r="WV17" s="316"/>
      <c r="WW17" s="316"/>
      <c r="WX17" s="316"/>
      <c r="WY17" s="316"/>
      <c r="WZ17" s="316"/>
      <c r="XA17" s="316"/>
      <c r="XB17" s="316"/>
      <c r="XC17" s="316"/>
      <c r="XD17" s="316"/>
      <c r="XE17" s="316"/>
      <c r="XF17" s="316"/>
      <c r="XG17" s="316"/>
      <c r="XH17" s="316"/>
      <c r="XI17" s="316"/>
      <c r="XJ17" s="316"/>
      <c r="XK17" s="316"/>
      <c r="XL17" s="316"/>
      <c r="XM17" s="316"/>
      <c r="XN17" s="316"/>
      <c r="XO17" s="316"/>
      <c r="XP17" s="316"/>
      <c r="XQ17" s="316"/>
      <c r="XR17" s="316"/>
      <c r="XS17" s="316"/>
      <c r="XT17" s="316"/>
      <c r="XU17" s="316"/>
      <c r="XV17" s="316"/>
      <c r="XW17" s="316"/>
      <c r="XX17" s="316"/>
      <c r="XY17" s="316"/>
      <c r="XZ17" s="316"/>
      <c r="YA17" s="316"/>
      <c r="YB17" s="316"/>
      <c r="YC17" s="316"/>
      <c r="YD17" s="316"/>
      <c r="YE17" s="316"/>
      <c r="YF17" s="316"/>
      <c r="YG17" s="316"/>
      <c r="YH17" s="316"/>
      <c r="YI17" s="316"/>
      <c r="YJ17" s="128"/>
      <c r="YK17" s="316"/>
      <c r="YL17" s="316"/>
      <c r="YM17" s="316"/>
      <c r="YN17" s="316"/>
      <c r="YO17" s="316"/>
      <c r="YP17" s="316"/>
      <c r="YQ17" s="316"/>
      <c r="YR17" s="316"/>
      <c r="YS17" s="316"/>
      <c r="YT17" s="316"/>
      <c r="YU17" s="316"/>
      <c r="YV17" s="316"/>
      <c r="YW17" s="316"/>
      <c r="YX17" s="316"/>
      <c r="YY17" s="316"/>
      <c r="YZ17" s="316"/>
      <c r="ZA17" s="316"/>
      <c r="ZB17" s="316"/>
      <c r="ZC17" s="316"/>
      <c r="ZD17" s="316"/>
      <c r="ZE17" s="316"/>
      <c r="ZF17" s="316"/>
      <c r="ZG17" s="316"/>
      <c r="ZH17" s="316"/>
      <c r="ZI17" s="316"/>
      <c r="ZJ17" s="316"/>
      <c r="ZK17" s="316"/>
      <c r="ZL17" s="316"/>
      <c r="ZM17" s="316"/>
      <c r="ZN17" s="316"/>
      <c r="ZO17" s="316"/>
      <c r="ZP17" s="316"/>
      <c r="ZQ17" s="316"/>
      <c r="ZR17" s="316"/>
      <c r="ZS17" s="316"/>
      <c r="ZT17" s="316"/>
      <c r="ZU17" s="316"/>
      <c r="ZV17" s="316"/>
      <c r="ZW17" s="316"/>
      <c r="ZX17" s="316"/>
      <c r="ZY17" s="316"/>
      <c r="ZZ17" s="316"/>
      <c r="AAA17" s="316"/>
      <c r="AAB17" s="316"/>
      <c r="AAC17" s="316"/>
      <c r="AAD17" s="316"/>
      <c r="AAE17" s="316"/>
      <c r="AAF17" s="316"/>
      <c r="AAG17" s="316"/>
      <c r="AAH17" s="128"/>
      <c r="AAI17" s="316"/>
      <c r="AAJ17" s="316"/>
      <c r="AAK17" s="316"/>
      <c r="AAL17" s="316"/>
      <c r="AAM17" s="316"/>
      <c r="AAN17" s="316"/>
      <c r="AAO17" s="316"/>
      <c r="AAP17" s="316"/>
      <c r="AAQ17" s="316"/>
      <c r="AAR17" s="316"/>
      <c r="AAS17" s="316"/>
      <c r="AAT17" s="316"/>
      <c r="AAU17" s="316"/>
      <c r="AAV17" s="316"/>
      <c r="AAW17" s="316"/>
      <c r="AAX17" s="316"/>
      <c r="AAY17" s="316"/>
      <c r="AAZ17" s="316"/>
      <c r="ABA17" s="316"/>
      <c r="ABB17" s="316"/>
      <c r="ABC17" s="316"/>
      <c r="ABD17" s="316"/>
      <c r="ABE17" s="316"/>
      <c r="ABF17" s="316"/>
      <c r="ABG17" s="316"/>
      <c r="ABH17" s="316"/>
      <c r="ABI17" s="316"/>
      <c r="ABJ17" s="316"/>
      <c r="ABK17" s="316"/>
      <c r="ABL17" s="316"/>
      <c r="ABM17" s="316"/>
      <c r="ABN17" s="316"/>
      <c r="ABO17" s="316"/>
      <c r="ABP17" s="316"/>
      <c r="ABQ17" s="316"/>
      <c r="ABR17" s="316"/>
      <c r="ABS17" s="316"/>
      <c r="ABT17" s="316"/>
      <c r="ABU17" s="316"/>
      <c r="ABV17" s="316"/>
      <c r="ABW17" s="316"/>
      <c r="ABX17" s="316"/>
      <c r="ABY17" s="316"/>
      <c r="ABZ17" s="316"/>
      <c r="ACA17" s="316"/>
      <c r="ACB17" s="316"/>
      <c r="ACC17" s="316"/>
      <c r="ACD17" s="316"/>
      <c r="ACE17" s="316"/>
      <c r="ACF17" s="128"/>
      <c r="ACG17" s="316"/>
      <c r="ACH17" s="316"/>
      <c r="ACI17" s="316"/>
      <c r="ACJ17" s="316"/>
      <c r="ACK17" s="316"/>
      <c r="ACL17" s="316"/>
      <c r="ACM17" s="316"/>
      <c r="ACN17" s="316"/>
      <c r="ACO17" s="316"/>
      <c r="ACP17" s="316"/>
      <c r="ACQ17" s="316"/>
      <c r="ACR17" s="316"/>
      <c r="ACS17" s="316"/>
      <c r="ACT17" s="316"/>
      <c r="ACU17" s="316"/>
      <c r="ACV17" s="316"/>
      <c r="ACW17" s="316"/>
      <c r="ACX17" s="316"/>
      <c r="ACY17" s="316"/>
      <c r="ACZ17" s="316"/>
      <c r="ADA17" s="316"/>
      <c r="ADB17" s="316"/>
      <c r="ADC17" s="316"/>
      <c r="ADD17" s="316"/>
      <c r="ADE17" s="316"/>
      <c r="ADF17" s="316"/>
      <c r="ADG17" s="316"/>
      <c r="ADH17" s="316"/>
      <c r="ADI17" s="316"/>
      <c r="ADJ17" s="316"/>
      <c r="ADK17" s="316"/>
      <c r="ADL17" s="316"/>
      <c r="ADM17" s="316"/>
      <c r="ADN17" s="316"/>
      <c r="ADO17" s="316"/>
      <c r="ADP17" s="316"/>
      <c r="ADQ17" s="316"/>
      <c r="ADR17" s="316"/>
      <c r="ADS17" s="316"/>
      <c r="ADT17" s="316"/>
      <c r="ADU17" s="316"/>
      <c r="ADV17" s="316"/>
      <c r="ADW17" s="316"/>
      <c r="ADX17" s="316"/>
      <c r="ADY17" s="316"/>
      <c r="ADZ17" s="316"/>
      <c r="AEA17" s="316"/>
      <c r="AEB17" s="316"/>
      <c r="AEC17" s="316"/>
      <c r="AED17" s="128"/>
      <c r="AEE17" s="316"/>
      <c r="AEF17" s="316"/>
      <c r="AEG17" s="316"/>
      <c r="AEH17" s="316"/>
      <c r="AEI17" s="316"/>
      <c r="AEJ17" s="316"/>
      <c r="AEK17" s="316"/>
      <c r="AEL17" s="316"/>
      <c r="AEM17" s="316"/>
      <c r="AEN17" s="316"/>
      <c r="AEO17" s="316"/>
      <c r="AEP17" s="316"/>
      <c r="AEQ17" s="316"/>
      <c r="AER17" s="316"/>
      <c r="AES17" s="316"/>
      <c r="AET17" s="316"/>
      <c r="AEU17" s="316"/>
      <c r="AEV17" s="316"/>
      <c r="AEW17" s="316"/>
      <c r="AEX17" s="316"/>
      <c r="AEY17" s="316"/>
      <c r="AEZ17" s="316"/>
      <c r="AFA17" s="316"/>
      <c r="AFB17" s="316"/>
      <c r="AFC17" s="316"/>
      <c r="AFD17" s="316"/>
      <c r="AFE17" s="316"/>
      <c r="AFF17" s="316"/>
      <c r="AFG17" s="316"/>
      <c r="AFH17" s="316"/>
      <c r="AFI17" s="316"/>
      <c r="AFJ17" s="316"/>
      <c r="AFK17" s="316"/>
      <c r="AFL17" s="316"/>
      <c r="AFM17" s="316"/>
      <c r="AFN17" s="316"/>
      <c r="AFO17" s="316"/>
      <c r="AFP17" s="316"/>
      <c r="AFQ17" s="316"/>
      <c r="AFR17" s="316"/>
      <c r="AFS17" s="316"/>
      <c r="AFT17" s="316"/>
      <c r="AFU17" s="316"/>
      <c r="AFV17" s="316"/>
      <c r="AFW17" s="316"/>
      <c r="AFX17" s="316"/>
      <c r="AFY17" s="316"/>
      <c r="AFZ17" s="316"/>
      <c r="AGA17" s="316"/>
      <c r="AGB17" s="128"/>
      <c r="AGC17" s="316"/>
      <c r="AGD17" s="316"/>
      <c r="AGE17" s="316"/>
      <c r="AGF17" s="316"/>
      <c r="AGG17" s="316"/>
      <c r="AGH17" s="316"/>
      <c r="AGI17" s="316"/>
      <c r="AGJ17" s="316"/>
      <c r="AGK17" s="316"/>
      <c r="AGL17" s="316"/>
      <c r="AGM17" s="316"/>
      <c r="AGN17" s="316"/>
      <c r="AGO17" s="316"/>
      <c r="AGP17" s="316"/>
      <c r="AGQ17" s="316"/>
      <c r="AGR17" s="316"/>
      <c r="AGS17" s="316"/>
      <c r="AGT17" s="316"/>
      <c r="AGU17" s="316"/>
      <c r="AGV17" s="316"/>
      <c r="AGW17" s="316"/>
      <c r="AGX17" s="316"/>
      <c r="AGY17" s="316"/>
      <c r="AGZ17" s="316"/>
      <c r="AHA17" s="316"/>
      <c r="AHB17" s="316"/>
      <c r="AHC17" s="316"/>
      <c r="AHD17" s="316"/>
      <c r="AHE17" s="316"/>
      <c r="AHF17" s="316"/>
      <c r="AHG17" s="316"/>
      <c r="AHH17" s="316"/>
      <c r="AHI17" s="316"/>
      <c r="AHJ17" s="316"/>
      <c r="AHK17" s="316"/>
      <c r="AHL17" s="316"/>
      <c r="AHM17" s="316"/>
      <c r="AHN17" s="316"/>
      <c r="AHO17" s="316"/>
      <c r="AHP17" s="316"/>
      <c r="AHQ17" s="316"/>
      <c r="AHR17" s="316"/>
      <c r="AHS17" s="316"/>
      <c r="AHT17" s="316"/>
      <c r="AHU17" s="316"/>
      <c r="AHV17" s="316"/>
      <c r="AHW17" s="316"/>
      <c r="AHX17" s="316"/>
      <c r="AHY17" s="316"/>
      <c r="AHZ17" s="128"/>
      <c r="AIA17" s="316"/>
      <c r="AIB17" s="316"/>
      <c r="AIC17" s="316"/>
      <c r="AID17" s="316"/>
      <c r="AIE17" s="316"/>
      <c r="AIF17" s="316"/>
      <c r="AIG17" s="316"/>
      <c r="AIH17" s="316"/>
      <c r="AII17" s="316"/>
      <c r="AIJ17" s="316"/>
      <c r="AIK17" s="316"/>
      <c r="AIL17" s="316"/>
      <c r="AIM17" s="316"/>
      <c r="AIN17" s="316"/>
      <c r="AIO17" s="316"/>
      <c r="AIP17" s="316"/>
      <c r="AIQ17" s="316"/>
      <c r="AIR17" s="316"/>
      <c r="AIS17" s="316"/>
      <c r="AIT17" s="316"/>
      <c r="AIU17" s="316"/>
      <c r="AIV17" s="316"/>
      <c r="AIW17" s="316"/>
      <c r="AIX17" s="316"/>
      <c r="AIY17" s="316"/>
      <c r="AIZ17" s="316"/>
      <c r="AJA17" s="316"/>
      <c r="AJB17" s="316"/>
      <c r="AJC17" s="316"/>
      <c r="AJD17" s="316"/>
      <c r="AJE17" s="316"/>
      <c r="AJF17" s="316"/>
      <c r="AJG17" s="316"/>
      <c r="AJH17" s="316"/>
      <c r="AJI17" s="316"/>
      <c r="AJJ17" s="316"/>
      <c r="AJK17" s="316"/>
      <c r="AJL17" s="316"/>
      <c r="AJM17" s="316"/>
      <c r="AJN17" s="316"/>
      <c r="AJO17" s="316"/>
      <c r="AJP17" s="316"/>
      <c r="AJQ17" s="316"/>
      <c r="AJR17" s="316"/>
      <c r="AJS17" s="316"/>
      <c r="AJT17" s="316"/>
      <c r="AJU17" s="316"/>
      <c r="AJV17" s="316"/>
      <c r="AJW17" s="316"/>
      <c r="AJX17" s="128"/>
      <c r="AJY17" s="316"/>
      <c r="AJZ17" s="316"/>
      <c r="AKA17" s="316"/>
      <c r="AKB17" s="316"/>
      <c r="AKC17" s="316"/>
      <c r="AKD17" s="316"/>
      <c r="AKE17" s="316"/>
      <c r="AKF17" s="316"/>
      <c r="AKG17" s="316"/>
      <c r="AKH17" s="316"/>
      <c r="AKI17" s="316"/>
      <c r="AKJ17" s="316"/>
      <c r="AKK17" s="316"/>
      <c r="AKL17" s="316"/>
      <c r="AKM17" s="316"/>
      <c r="AKN17" s="316"/>
      <c r="AKO17" s="316"/>
      <c r="AKP17" s="316"/>
      <c r="AKQ17" s="316"/>
      <c r="AKR17" s="316"/>
      <c r="AKS17" s="316"/>
      <c r="AKT17" s="316"/>
      <c r="AKU17" s="316"/>
      <c r="AKV17" s="316"/>
      <c r="AKW17" s="316"/>
      <c r="AKX17" s="316"/>
      <c r="AKY17" s="316"/>
      <c r="AKZ17" s="316"/>
      <c r="ALA17" s="316"/>
      <c r="ALB17" s="316"/>
      <c r="ALC17" s="316"/>
      <c r="ALD17" s="316"/>
      <c r="ALE17" s="316"/>
      <c r="ALF17" s="316"/>
      <c r="ALG17" s="316"/>
      <c r="ALH17" s="316"/>
      <c r="ALI17" s="316"/>
      <c r="ALJ17" s="316"/>
      <c r="ALK17" s="316"/>
      <c r="ALL17" s="316"/>
      <c r="ALM17" s="316"/>
      <c r="ALN17" s="316"/>
      <c r="ALO17" s="316"/>
      <c r="ALP17" s="316"/>
      <c r="ALQ17" s="316"/>
      <c r="ALR17" s="316"/>
      <c r="ALS17" s="316"/>
      <c r="ALT17" s="316"/>
      <c r="ALU17" s="316"/>
      <c r="ALV17" s="128"/>
      <c r="ALW17" s="316"/>
      <c r="ALX17" s="316"/>
      <c r="ALY17" s="316"/>
      <c r="ALZ17" s="316"/>
      <c r="AMA17" s="316"/>
      <c r="AMB17" s="316"/>
      <c r="AMC17" s="316"/>
      <c r="AMD17" s="316"/>
      <c r="AME17" s="316"/>
      <c r="AMF17" s="316"/>
      <c r="AMG17" s="316"/>
      <c r="AMH17" s="316"/>
      <c r="AMI17" s="316"/>
      <c r="AMJ17" s="316"/>
      <c r="AMK17" s="316"/>
      <c r="AML17" s="316"/>
      <c r="AMM17" s="316"/>
      <c r="AMN17" s="316"/>
      <c r="AMO17" s="316"/>
      <c r="AMP17" s="316"/>
      <c r="AMQ17" s="316"/>
      <c r="AMR17" s="316"/>
      <c r="AMS17" s="316"/>
      <c r="AMT17" s="316"/>
      <c r="AMU17" s="316"/>
      <c r="AMV17" s="316"/>
      <c r="AMW17" s="316"/>
      <c r="AMX17" s="316"/>
      <c r="AMY17" s="316"/>
      <c r="AMZ17" s="316"/>
      <c r="ANA17" s="316"/>
      <c r="ANB17" s="316"/>
      <c r="ANC17" s="316"/>
      <c r="AND17" s="316"/>
      <c r="ANE17" s="316"/>
      <c r="ANF17" s="316"/>
      <c r="ANG17" s="316"/>
      <c r="ANH17" s="316"/>
      <c r="ANI17" s="316"/>
      <c r="ANJ17" s="316"/>
      <c r="ANK17" s="316"/>
      <c r="ANL17" s="316"/>
      <c r="ANM17" s="316"/>
      <c r="ANN17" s="316"/>
      <c r="ANO17" s="316"/>
      <c r="ANP17" s="316"/>
      <c r="ANQ17" s="316"/>
      <c r="ANR17" s="316"/>
      <c r="ANS17" s="316"/>
      <c r="ANT17" s="128"/>
      <c r="ANU17" s="316"/>
      <c r="ANV17" s="316"/>
      <c r="ANW17" s="316"/>
      <c r="ANX17" s="316"/>
      <c r="ANY17" s="316"/>
      <c r="ANZ17" s="316"/>
      <c r="AOA17" s="316"/>
      <c r="AOB17" s="316"/>
      <c r="AOC17" s="316"/>
      <c r="AOD17" s="316"/>
      <c r="AOE17" s="316"/>
      <c r="AOF17" s="316"/>
      <c r="AOG17" s="316"/>
      <c r="AOH17" s="316"/>
      <c r="AOI17" s="316"/>
      <c r="AOJ17" s="316"/>
      <c r="AOK17" s="316"/>
      <c r="AOL17" s="316"/>
      <c r="AOM17" s="316"/>
      <c r="AON17" s="316"/>
      <c r="AOO17" s="316"/>
      <c r="AOP17" s="316"/>
      <c r="AOQ17" s="316"/>
      <c r="AOR17" s="316"/>
      <c r="AOS17" s="316"/>
      <c r="AOT17" s="316"/>
      <c r="AOU17" s="316"/>
      <c r="AOV17" s="316"/>
      <c r="AOW17" s="316"/>
      <c r="AOX17" s="316"/>
      <c r="AOY17" s="316"/>
      <c r="AOZ17" s="316"/>
      <c r="APA17" s="316"/>
      <c r="APB17" s="316"/>
      <c r="APC17" s="316"/>
      <c r="APD17" s="316"/>
      <c r="APE17" s="316"/>
      <c r="APF17" s="316"/>
      <c r="APG17" s="316"/>
      <c r="APH17" s="316"/>
      <c r="API17" s="316"/>
      <c r="APJ17" s="316"/>
      <c r="APK17" s="316"/>
      <c r="APL17" s="316"/>
      <c r="APM17" s="316"/>
      <c r="APN17" s="316"/>
      <c r="APO17" s="316"/>
      <c r="APP17" s="316"/>
      <c r="APQ17" s="316"/>
      <c r="APR17" s="128"/>
      <c r="APS17" s="316"/>
      <c r="APT17" s="316"/>
      <c r="APU17" s="316"/>
      <c r="APV17" s="316"/>
      <c r="APW17" s="316"/>
      <c r="APX17" s="316"/>
      <c r="APY17" s="316"/>
      <c r="APZ17" s="316"/>
      <c r="AQA17" s="316"/>
      <c r="AQB17" s="316"/>
      <c r="AQC17" s="316"/>
      <c r="AQD17" s="316"/>
      <c r="AQE17" s="316"/>
      <c r="AQF17" s="316"/>
      <c r="AQG17" s="316"/>
      <c r="AQH17" s="316"/>
      <c r="AQI17" s="316"/>
      <c r="AQJ17" s="316"/>
      <c r="AQK17" s="316"/>
      <c r="AQL17" s="316"/>
      <c r="AQM17" s="316"/>
      <c r="AQN17" s="316"/>
      <c r="AQO17" s="316"/>
      <c r="AQP17" s="316"/>
      <c r="AQQ17" s="316"/>
      <c r="AQR17" s="316"/>
      <c r="AQS17" s="316"/>
      <c r="AQT17" s="316"/>
      <c r="AQU17" s="316"/>
      <c r="AQV17" s="316"/>
      <c r="AQW17" s="316"/>
      <c r="AQX17" s="316"/>
      <c r="AQY17" s="316"/>
      <c r="AQZ17" s="316"/>
      <c r="ARA17" s="316"/>
      <c r="ARB17" s="316"/>
      <c r="ARC17" s="316"/>
      <c r="ARD17" s="316"/>
      <c r="ARE17" s="316"/>
      <c r="ARF17" s="316"/>
      <c r="ARG17" s="316"/>
      <c r="ARH17" s="316"/>
      <c r="ARI17" s="316"/>
      <c r="ARJ17" s="316"/>
      <c r="ARK17" s="316"/>
      <c r="ARL17" s="316"/>
      <c r="ARM17" s="316"/>
      <c r="ARN17" s="316"/>
      <c r="ARO17" s="316"/>
      <c r="ARP17" s="128"/>
      <c r="ARQ17" s="316"/>
      <c r="ARR17" s="316"/>
      <c r="ARS17" s="316"/>
      <c r="ART17" s="316"/>
      <c r="ARU17" s="316"/>
      <c r="ARV17" s="316"/>
      <c r="ARW17" s="316"/>
      <c r="ARX17" s="316"/>
      <c r="ARY17" s="316"/>
      <c r="ARZ17" s="316"/>
      <c r="ASA17" s="316"/>
      <c r="ASB17" s="316"/>
      <c r="ASC17" s="316"/>
      <c r="ASD17" s="316"/>
      <c r="ASE17" s="316"/>
      <c r="ASF17" s="316"/>
      <c r="ASG17" s="316"/>
      <c r="ASH17" s="316"/>
      <c r="ASI17" s="316"/>
      <c r="ASJ17" s="316"/>
      <c r="ASK17" s="316"/>
      <c r="ASL17" s="316"/>
      <c r="ASM17" s="316"/>
      <c r="ASN17" s="316"/>
      <c r="ASO17" s="316"/>
      <c r="ASP17" s="316"/>
      <c r="ASQ17" s="316"/>
      <c r="ASR17" s="316"/>
      <c r="ASS17" s="316"/>
      <c r="AST17" s="316"/>
      <c r="ASU17" s="316"/>
      <c r="ASV17" s="316"/>
      <c r="ASW17" s="316"/>
      <c r="ASX17" s="316"/>
      <c r="ASY17" s="316"/>
      <c r="ASZ17" s="316"/>
      <c r="ATA17" s="316"/>
      <c r="ATB17" s="316"/>
      <c r="ATC17" s="316"/>
      <c r="ATD17" s="316"/>
      <c r="ATE17" s="316"/>
      <c r="ATF17" s="316"/>
      <c r="ATG17" s="316"/>
      <c r="ATH17" s="316"/>
      <c r="ATI17" s="316"/>
      <c r="ATJ17" s="316"/>
      <c r="ATK17" s="316"/>
      <c r="ATL17" s="316"/>
      <c r="ATM17" s="316"/>
      <c r="ATN17" s="128"/>
      <c r="ATO17" s="316"/>
      <c r="ATP17" s="316"/>
      <c r="ATQ17" s="316"/>
      <c r="ATR17" s="316"/>
      <c r="ATS17" s="316"/>
      <c r="ATT17" s="316"/>
      <c r="ATU17" s="316"/>
      <c r="ATV17" s="316"/>
      <c r="ATW17" s="316"/>
      <c r="ATX17" s="316"/>
      <c r="ATY17" s="316"/>
      <c r="ATZ17" s="316"/>
      <c r="AUA17" s="316"/>
      <c r="AUB17" s="316"/>
      <c r="AUC17" s="316"/>
      <c r="AUD17" s="316"/>
      <c r="AUE17" s="316"/>
      <c r="AUF17" s="316"/>
      <c r="AUG17" s="316"/>
      <c r="AUH17" s="316"/>
      <c r="AUI17" s="316"/>
      <c r="AUJ17" s="316"/>
      <c r="AUK17" s="316"/>
      <c r="AUL17" s="316"/>
      <c r="AUM17" s="316"/>
      <c r="AUN17" s="316"/>
      <c r="AUO17" s="316"/>
      <c r="AUP17" s="316"/>
      <c r="AUQ17" s="316"/>
      <c r="AUR17" s="316"/>
      <c r="AUS17" s="316"/>
      <c r="AUT17" s="316"/>
      <c r="AUU17" s="316"/>
      <c r="AUV17" s="316"/>
      <c r="AUW17" s="316"/>
      <c r="AUX17" s="316"/>
      <c r="AUY17" s="316"/>
      <c r="AUZ17" s="316"/>
      <c r="AVA17" s="316"/>
      <c r="AVB17" s="316"/>
      <c r="AVC17" s="316"/>
      <c r="AVD17" s="316"/>
      <c r="AVE17" s="316"/>
      <c r="AVF17" s="316"/>
      <c r="AVG17" s="316"/>
      <c r="AVH17" s="316"/>
      <c r="AVI17" s="316"/>
      <c r="AVJ17" s="316"/>
      <c r="AVK17" s="316"/>
      <c r="AVL17" s="128"/>
      <c r="AVM17" s="316"/>
      <c r="AVN17" s="316"/>
      <c r="AVO17" s="316"/>
      <c r="AVP17" s="316"/>
      <c r="AVQ17" s="316"/>
      <c r="AVR17" s="316"/>
      <c r="AVS17" s="316"/>
      <c r="AVT17" s="316"/>
      <c r="AVU17" s="316"/>
      <c r="AVV17" s="316"/>
      <c r="AVW17" s="316"/>
      <c r="AVX17" s="316"/>
      <c r="AVY17" s="316"/>
      <c r="AVZ17" s="316"/>
      <c r="AWA17" s="316"/>
      <c r="AWB17" s="316"/>
      <c r="AWC17" s="316"/>
      <c r="AWD17" s="316"/>
      <c r="AWE17" s="316"/>
      <c r="AWF17" s="316"/>
      <c r="AWG17" s="316"/>
      <c r="AWH17" s="316"/>
      <c r="AWI17" s="316"/>
      <c r="AWJ17" s="316"/>
      <c r="AWK17" s="316"/>
      <c r="AWL17" s="316"/>
      <c r="AWM17" s="316"/>
      <c r="AWN17" s="316"/>
      <c r="AWO17" s="316"/>
      <c r="AWP17" s="316"/>
      <c r="AWQ17" s="316"/>
      <c r="AWR17" s="316"/>
      <c r="AWS17" s="316"/>
      <c r="AWT17" s="316"/>
      <c r="AWU17" s="316"/>
      <c r="AWV17" s="316"/>
      <c r="AWW17" s="316"/>
      <c r="AWX17" s="316"/>
      <c r="AWY17" s="316"/>
      <c r="AWZ17" s="316"/>
      <c r="AXA17" s="316"/>
      <c r="AXB17" s="316"/>
      <c r="AXC17" s="316"/>
      <c r="AXD17" s="316"/>
      <c r="AXE17" s="316"/>
      <c r="AXF17" s="316"/>
      <c r="AXG17" s="316"/>
      <c r="AXH17" s="316"/>
      <c r="AXI17" s="316"/>
      <c r="AXJ17" s="128"/>
      <c r="AXK17" s="316"/>
      <c r="AXL17" s="316"/>
      <c r="AXM17" s="316"/>
      <c r="AXN17" s="316"/>
      <c r="AXO17" s="316"/>
      <c r="AXP17" s="316"/>
      <c r="AXQ17" s="316"/>
      <c r="AXR17" s="316"/>
      <c r="AXS17" s="316"/>
      <c r="AXT17" s="316"/>
      <c r="AXU17" s="316"/>
      <c r="AXV17" s="316"/>
      <c r="AXW17" s="316"/>
      <c r="AXX17" s="316"/>
      <c r="AXY17" s="316"/>
      <c r="AXZ17" s="316"/>
      <c r="AYA17" s="316"/>
      <c r="AYB17" s="316"/>
      <c r="AYC17" s="316"/>
      <c r="AYD17" s="316"/>
      <c r="AYE17" s="316"/>
      <c r="AYF17" s="316"/>
      <c r="AYG17" s="316"/>
      <c r="AYH17" s="316"/>
      <c r="AYI17" s="316"/>
      <c r="AYJ17" s="316"/>
      <c r="AYK17" s="316"/>
      <c r="AYL17" s="316"/>
      <c r="AYM17" s="316"/>
      <c r="AYN17" s="316"/>
      <c r="AYO17" s="316"/>
      <c r="AYP17" s="316"/>
      <c r="AYQ17" s="316"/>
      <c r="AYR17" s="316"/>
      <c r="AYS17" s="316"/>
      <c r="AYT17" s="316"/>
      <c r="AYU17" s="316"/>
      <c r="AYV17" s="316"/>
      <c r="AYW17" s="316"/>
      <c r="AYX17" s="316"/>
      <c r="AYY17" s="316"/>
      <c r="AYZ17" s="316"/>
      <c r="AZA17" s="316"/>
      <c r="AZB17" s="316"/>
      <c r="AZC17" s="316"/>
      <c r="AZD17" s="316"/>
      <c r="AZE17" s="316"/>
      <c r="AZF17" s="316"/>
      <c r="AZG17" s="316"/>
      <c r="AZH17" s="128"/>
      <c r="AZI17" s="316"/>
      <c r="AZJ17" s="316"/>
      <c r="AZK17" s="316"/>
      <c r="AZL17" s="316"/>
      <c r="AZM17" s="316"/>
      <c r="AZN17" s="316"/>
      <c r="AZO17" s="316"/>
      <c r="AZP17" s="316"/>
      <c r="AZQ17" s="316"/>
      <c r="AZR17" s="316"/>
      <c r="AZS17" s="316"/>
      <c r="AZT17" s="316"/>
      <c r="AZU17" s="316"/>
      <c r="AZV17" s="316"/>
      <c r="AZW17" s="316"/>
      <c r="AZX17" s="316"/>
      <c r="AZY17" s="316"/>
      <c r="AZZ17" s="316"/>
      <c r="BAA17" s="316"/>
      <c r="BAB17" s="316"/>
      <c r="BAC17" s="316"/>
      <c r="BAD17" s="316"/>
      <c r="BAE17" s="316"/>
      <c r="BAF17" s="316"/>
      <c r="BAG17" s="316"/>
      <c r="BAH17" s="316"/>
      <c r="BAI17" s="316"/>
      <c r="BAJ17" s="316"/>
      <c r="BAK17" s="316"/>
      <c r="BAL17" s="316"/>
      <c r="BAM17" s="316"/>
      <c r="BAN17" s="316"/>
      <c r="BAO17" s="316"/>
      <c r="BAP17" s="316"/>
      <c r="BAQ17" s="316"/>
      <c r="BAR17" s="316"/>
      <c r="BAS17" s="316"/>
      <c r="BAT17" s="316"/>
      <c r="BAU17" s="316"/>
      <c r="BAV17" s="316"/>
      <c r="BAW17" s="316"/>
      <c r="BAX17" s="316"/>
      <c r="BAY17" s="316"/>
      <c r="BAZ17" s="316"/>
      <c r="BBA17" s="316"/>
      <c r="BBB17" s="316"/>
      <c r="BBC17" s="316"/>
      <c r="BBD17" s="316"/>
      <c r="BBE17" s="316"/>
      <c r="BBF17" s="128"/>
      <c r="BBG17" s="316"/>
      <c r="BBH17" s="316"/>
      <c r="BBI17" s="316"/>
      <c r="BBJ17" s="316"/>
      <c r="BBK17" s="316"/>
      <c r="BBL17" s="316"/>
      <c r="BBM17" s="316"/>
      <c r="BBN17" s="316"/>
      <c r="BBO17" s="316"/>
      <c r="BBP17" s="316"/>
      <c r="BBQ17" s="316"/>
      <c r="BBR17" s="316"/>
      <c r="BBS17" s="316"/>
      <c r="BBT17" s="316"/>
      <c r="BBU17" s="316"/>
      <c r="BBV17" s="316"/>
      <c r="BBW17" s="316"/>
      <c r="BBX17" s="316"/>
      <c r="BBY17" s="316"/>
      <c r="BBZ17" s="316"/>
      <c r="BCA17" s="316"/>
      <c r="BCB17" s="316"/>
      <c r="BCC17" s="316"/>
      <c r="BCD17" s="316"/>
      <c r="BCE17" s="316"/>
      <c r="BCF17" s="316"/>
      <c r="BCG17" s="316"/>
      <c r="BCH17" s="316"/>
      <c r="BCI17" s="316"/>
      <c r="BCJ17" s="316"/>
      <c r="BCK17" s="316"/>
      <c r="BCL17" s="316"/>
      <c r="BCM17" s="316"/>
      <c r="BCN17" s="316"/>
      <c r="BCO17" s="316"/>
      <c r="BCP17" s="316"/>
      <c r="BCQ17" s="316"/>
      <c r="BCR17" s="316"/>
      <c r="BCS17" s="316"/>
      <c r="BCT17" s="316"/>
      <c r="BCU17" s="316"/>
      <c r="BCV17" s="316"/>
      <c r="BCW17" s="316"/>
      <c r="BCX17" s="316"/>
      <c r="BCY17" s="316"/>
      <c r="BCZ17" s="316"/>
      <c r="BDA17" s="316"/>
      <c r="BDB17" s="316"/>
      <c r="BDC17" s="316"/>
      <c r="BDD17" s="128"/>
      <c r="BDE17" s="316"/>
      <c r="BDF17" s="316"/>
      <c r="BDG17" s="316"/>
      <c r="BDH17" s="316"/>
      <c r="BDI17" s="316"/>
      <c r="BDJ17" s="316"/>
      <c r="BDK17" s="316"/>
      <c r="BDL17" s="316"/>
      <c r="BDM17" s="316"/>
      <c r="BDN17" s="316"/>
      <c r="BDO17" s="316"/>
      <c r="BDP17" s="316"/>
      <c r="BDQ17" s="316"/>
      <c r="BDR17" s="316"/>
      <c r="BDS17" s="316"/>
      <c r="BDT17" s="316"/>
      <c r="BDU17" s="316"/>
      <c r="BDV17" s="316"/>
      <c r="BDW17" s="316"/>
      <c r="BDX17" s="316"/>
      <c r="BDY17" s="316"/>
      <c r="BDZ17" s="316"/>
      <c r="BEA17" s="316"/>
      <c r="BEB17" s="316"/>
      <c r="BEC17" s="316"/>
      <c r="BED17" s="316"/>
      <c r="BEE17" s="316"/>
      <c r="BEF17" s="316"/>
      <c r="BEG17" s="316"/>
      <c r="BEH17" s="316"/>
      <c r="BEI17" s="316"/>
      <c r="BEJ17" s="316"/>
      <c r="BEK17" s="316"/>
      <c r="BEL17" s="316"/>
      <c r="BEM17" s="316"/>
      <c r="BEN17" s="316"/>
      <c r="BEO17" s="316"/>
      <c r="BEP17" s="316"/>
      <c r="BEQ17" s="316"/>
      <c r="BER17" s="316"/>
      <c r="BES17" s="316"/>
      <c r="BET17" s="316"/>
      <c r="BEU17" s="316"/>
      <c r="BEV17" s="316"/>
      <c r="BEW17" s="316"/>
      <c r="BEX17" s="316"/>
      <c r="BEY17" s="316"/>
      <c r="BEZ17" s="316"/>
      <c r="BFA17" s="316"/>
      <c r="BFB17" s="128"/>
      <c r="BFC17" s="316"/>
      <c r="BFD17" s="316"/>
      <c r="BFE17" s="316"/>
      <c r="BFF17" s="316"/>
      <c r="BFG17" s="316"/>
      <c r="BFH17" s="316"/>
      <c r="BFI17" s="316"/>
      <c r="BFJ17" s="316"/>
      <c r="BFK17" s="316"/>
      <c r="BFL17" s="316"/>
      <c r="BFM17" s="316"/>
      <c r="BFN17" s="316"/>
      <c r="BFO17" s="316"/>
      <c r="BFP17" s="316"/>
      <c r="BFQ17" s="316"/>
      <c r="BFR17" s="316"/>
      <c r="BFS17" s="316"/>
      <c r="BFT17" s="316"/>
      <c r="BFU17" s="316"/>
      <c r="BFV17" s="316"/>
      <c r="BFW17" s="316"/>
      <c r="BFX17" s="316"/>
      <c r="BFY17" s="316"/>
      <c r="BFZ17" s="316"/>
      <c r="BGA17" s="316"/>
      <c r="BGB17" s="316"/>
      <c r="BGC17" s="316"/>
      <c r="BGD17" s="316"/>
      <c r="BGE17" s="316"/>
      <c r="BGF17" s="316"/>
      <c r="BGG17" s="316"/>
      <c r="BGH17" s="316"/>
      <c r="BGI17" s="316"/>
      <c r="BGJ17" s="316"/>
      <c r="BGK17" s="316"/>
      <c r="BGL17" s="316"/>
      <c r="BGM17" s="316"/>
      <c r="BGN17" s="316"/>
      <c r="BGO17" s="316"/>
      <c r="BGP17" s="316"/>
      <c r="BGQ17" s="316"/>
      <c r="BGR17" s="316"/>
      <c r="BGS17" s="316"/>
      <c r="BGT17" s="316"/>
      <c r="BGU17" s="316"/>
      <c r="BGV17" s="316"/>
      <c r="BGW17" s="316"/>
      <c r="BGX17" s="316"/>
      <c r="BGY17" s="316"/>
      <c r="BGZ17" s="128"/>
      <c r="BHA17" s="316"/>
      <c r="BHB17" s="316"/>
      <c r="BHC17" s="316"/>
      <c r="BHD17" s="316"/>
      <c r="BHE17" s="316"/>
      <c r="BHF17" s="316"/>
      <c r="BHG17" s="316"/>
      <c r="BHH17" s="316"/>
      <c r="BHI17" s="316"/>
      <c r="BHJ17" s="316"/>
      <c r="BHK17" s="316"/>
      <c r="BHL17" s="316"/>
      <c r="BHM17" s="316"/>
      <c r="BHN17" s="316"/>
      <c r="BHO17" s="316"/>
      <c r="BHP17" s="316"/>
      <c r="BHQ17" s="316"/>
      <c r="BHR17" s="316"/>
      <c r="BHS17" s="316"/>
      <c r="BHT17" s="316"/>
      <c r="BHU17" s="316"/>
      <c r="BHV17" s="316"/>
      <c r="BHW17" s="316"/>
      <c r="BHX17" s="316"/>
      <c r="BHY17" s="316"/>
      <c r="BHZ17" s="316"/>
      <c r="BIA17" s="316"/>
      <c r="BIB17" s="316"/>
      <c r="BIC17" s="316"/>
      <c r="BID17" s="316"/>
      <c r="BIE17" s="316"/>
      <c r="BIF17" s="316"/>
      <c r="BIG17" s="316"/>
      <c r="BIH17" s="316"/>
      <c r="BII17" s="316"/>
      <c r="BIJ17" s="316"/>
      <c r="BIK17" s="316"/>
      <c r="BIL17" s="316"/>
      <c r="BIM17" s="316"/>
      <c r="BIN17" s="316"/>
      <c r="BIO17" s="316"/>
      <c r="BIP17" s="316"/>
      <c r="BIQ17" s="316"/>
      <c r="BIR17" s="316"/>
      <c r="BIS17" s="316"/>
      <c r="BIT17" s="316"/>
      <c r="BIU17" s="316"/>
      <c r="BIV17" s="316"/>
      <c r="BIW17" s="316"/>
      <c r="BIX17" s="128"/>
      <c r="BIY17" s="316"/>
      <c r="BIZ17" s="316"/>
      <c r="BJA17" s="316"/>
      <c r="BJB17" s="316"/>
      <c r="BJC17" s="316"/>
      <c r="BJD17" s="316"/>
      <c r="BJE17" s="316"/>
      <c r="BJF17" s="316"/>
      <c r="BJG17" s="316"/>
      <c r="BJH17" s="316"/>
      <c r="BJI17" s="316"/>
      <c r="BJJ17" s="316"/>
      <c r="BJK17" s="316"/>
      <c r="BJL17" s="316"/>
      <c r="BJM17" s="316"/>
      <c r="BJN17" s="316"/>
      <c r="BJO17" s="316"/>
      <c r="BJP17" s="316"/>
      <c r="BJQ17" s="316"/>
      <c r="BJR17" s="316"/>
      <c r="BJS17" s="316"/>
      <c r="BJT17" s="316"/>
      <c r="BJU17" s="316"/>
      <c r="BJV17" s="316"/>
      <c r="BJW17" s="316"/>
      <c r="BJX17" s="316"/>
      <c r="BJY17" s="316"/>
      <c r="BJZ17" s="316"/>
      <c r="BKA17" s="316"/>
      <c r="BKB17" s="316"/>
      <c r="BKC17" s="316"/>
      <c r="BKD17" s="316"/>
      <c r="BKE17" s="316"/>
      <c r="BKF17" s="316"/>
      <c r="BKG17" s="316"/>
      <c r="BKH17" s="316"/>
      <c r="BKI17" s="316"/>
      <c r="BKJ17" s="316"/>
      <c r="BKK17" s="316"/>
      <c r="BKL17" s="316"/>
      <c r="BKM17" s="316"/>
      <c r="BKN17" s="316"/>
      <c r="BKO17" s="316"/>
      <c r="BKP17" s="316"/>
      <c r="BKQ17" s="316"/>
      <c r="BKR17" s="316"/>
      <c r="BKS17" s="316"/>
      <c r="BKT17" s="316"/>
      <c r="BKU17" s="316"/>
      <c r="BKV17" s="128"/>
      <c r="BKW17" s="316"/>
      <c r="BKX17" s="316"/>
      <c r="BKY17" s="316"/>
      <c r="BKZ17" s="316"/>
      <c r="BLA17" s="316"/>
      <c r="BLB17" s="316"/>
      <c r="BLC17" s="316"/>
      <c r="BLD17" s="316"/>
      <c r="BLE17" s="316"/>
      <c r="BLF17" s="316"/>
      <c r="BLG17" s="316"/>
      <c r="BLH17" s="316"/>
      <c r="BLI17" s="316"/>
      <c r="BLJ17" s="316"/>
      <c r="BLK17" s="316"/>
      <c r="BLL17" s="316"/>
      <c r="BLM17" s="316"/>
      <c r="BLN17" s="316"/>
      <c r="BLO17" s="316"/>
      <c r="BLP17" s="316"/>
      <c r="BLQ17" s="316"/>
      <c r="BLR17" s="316"/>
      <c r="BLS17" s="316"/>
      <c r="BLT17" s="316"/>
      <c r="BLU17" s="316"/>
      <c r="BLV17" s="316"/>
      <c r="BLW17" s="316"/>
      <c r="BLX17" s="316"/>
      <c r="BLY17" s="316"/>
      <c r="BLZ17" s="316"/>
      <c r="BMA17" s="316"/>
      <c r="BMB17" s="316"/>
      <c r="BMC17" s="316"/>
      <c r="BMD17" s="316"/>
      <c r="BME17" s="316"/>
      <c r="BMF17" s="316"/>
      <c r="BMG17" s="316"/>
      <c r="BMH17" s="316"/>
      <c r="BMI17" s="316"/>
      <c r="BMJ17" s="316"/>
      <c r="BMK17" s="316"/>
      <c r="BML17" s="316"/>
      <c r="BMM17" s="316"/>
      <c r="BMN17" s="316"/>
      <c r="BMO17" s="316"/>
      <c r="BMP17" s="316"/>
      <c r="BMQ17" s="316"/>
      <c r="BMR17" s="316"/>
      <c r="BMS17" s="316"/>
      <c r="BMT17" s="128"/>
      <c r="BMU17" s="316"/>
      <c r="BMV17" s="316"/>
      <c r="BMW17" s="316"/>
      <c r="BMX17" s="316"/>
      <c r="BMY17" s="316"/>
      <c r="BMZ17" s="316"/>
      <c r="BNA17" s="316"/>
      <c r="BNB17" s="316"/>
      <c r="BNC17" s="316"/>
      <c r="BND17" s="316"/>
      <c r="BNE17" s="316"/>
      <c r="BNF17" s="316"/>
      <c r="BNG17" s="316"/>
      <c r="BNH17" s="316"/>
      <c r="BNI17" s="316"/>
      <c r="BNJ17" s="316"/>
      <c r="BNK17" s="316"/>
      <c r="BNL17" s="316"/>
      <c r="BNM17" s="316"/>
      <c r="BNN17" s="316"/>
      <c r="BNO17" s="316"/>
      <c r="BNP17" s="316"/>
      <c r="BNQ17" s="316"/>
      <c r="BNR17" s="316"/>
      <c r="BNS17" s="316"/>
      <c r="BNT17" s="316"/>
      <c r="BNU17" s="316"/>
      <c r="BNV17" s="316"/>
      <c r="BNW17" s="316"/>
      <c r="BNX17" s="316"/>
      <c r="BNY17" s="316"/>
      <c r="BNZ17" s="316"/>
      <c r="BOA17" s="316"/>
      <c r="BOB17" s="316"/>
      <c r="BOC17" s="316"/>
      <c r="BOD17" s="316"/>
      <c r="BOE17" s="316"/>
      <c r="BOF17" s="316"/>
      <c r="BOG17" s="316"/>
      <c r="BOH17" s="316"/>
      <c r="BOI17" s="316"/>
      <c r="BOJ17" s="316"/>
      <c r="BOK17" s="316"/>
      <c r="BOL17" s="316"/>
      <c r="BOM17" s="316"/>
      <c r="BON17" s="316"/>
      <c r="BOO17" s="316"/>
      <c r="BOP17" s="316"/>
      <c r="BOQ17" s="316"/>
      <c r="BOR17" s="128"/>
      <c r="BOS17" s="316"/>
      <c r="BOT17" s="316"/>
      <c r="BOU17" s="316"/>
      <c r="BOV17" s="316"/>
      <c r="BOW17" s="316"/>
      <c r="BOX17" s="316"/>
      <c r="BOY17" s="316"/>
      <c r="BOZ17" s="316"/>
      <c r="BPA17" s="316"/>
      <c r="BPB17" s="316"/>
      <c r="BPC17" s="316"/>
      <c r="BPD17" s="316"/>
      <c r="BPE17" s="316"/>
      <c r="BPF17" s="316"/>
      <c r="BPG17" s="316"/>
      <c r="BPH17" s="316"/>
      <c r="BPI17" s="316"/>
      <c r="BPJ17" s="316"/>
      <c r="BPK17" s="316"/>
      <c r="BPL17" s="316"/>
      <c r="BPM17" s="316"/>
      <c r="BPN17" s="316"/>
      <c r="BPO17" s="316"/>
      <c r="BPP17" s="316"/>
      <c r="BPQ17" s="316"/>
      <c r="BPR17" s="316"/>
      <c r="BPS17" s="316"/>
      <c r="BPT17" s="316"/>
      <c r="BPU17" s="316"/>
      <c r="BPV17" s="316"/>
      <c r="BPW17" s="316"/>
      <c r="BPX17" s="316"/>
      <c r="BPY17" s="316"/>
      <c r="BPZ17" s="316"/>
      <c r="BQA17" s="316"/>
      <c r="BQB17" s="316"/>
      <c r="BQC17" s="316"/>
      <c r="BQD17" s="316"/>
      <c r="BQE17" s="316"/>
      <c r="BQF17" s="316"/>
      <c r="BQG17" s="316"/>
      <c r="BQH17" s="316"/>
      <c r="BQI17" s="316"/>
      <c r="BQJ17" s="316"/>
      <c r="BQK17" s="316"/>
      <c r="BQL17" s="316"/>
      <c r="BQM17" s="316"/>
      <c r="BQN17" s="316"/>
      <c r="BQO17" s="316"/>
      <c r="BQP17" s="128"/>
      <c r="BQQ17" s="316"/>
      <c r="BQR17" s="316"/>
      <c r="BQS17" s="316"/>
      <c r="BQT17" s="316"/>
      <c r="BQU17" s="316"/>
      <c r="BQV17" s="316"/>
      <c r="BQW17" s="316"/>
      <c r="BQX17" s="316"/>
      <c r="BQY17" s="316"/>
      <c r="BQZ17" s="316"/>
      <c r="BRA17" s="316"/>
      <c r="BRB17" s="316"/>
      <c r="BRC17" s="316"/>
      <c r="BRD17" s="316"/>
      <c r="BRE17" s="316"/>
      <c r="BRF17" s="316"/>
      <c r="BRG17" s="316"/>
      <c r="BRH17" s="316"/>
      <c r="BRI17" s="316"/>
      <c r="BRJ17" s="316"/>
      <c r="BRK17" s="316"/>
      <c r="BRL17" s="316"/>
      <c r="BRM17" s="316"/>
      <c r="BRN17" s="316"/>
      <c r="BRO17" s="316"/>
      <c r="BRP17" s="316"/>
      <c r="BRQ17" s="316"/>
      <c r="BRR17" s="316"/>
      <c r="BRS17" s="316"/>
      <c r="BRT17" s="316"/>
      <c r="BRU17" s="316"/>
      <c r="BRV17" s="316"/>
      <c r="BRW17" s="316"/>
      <c r="BRX17" s="316"/>
      <c r="BRY17" s="316"/>
      <c r="BRZ17" s="316"/>
      <c r="BSA17" s="316"/>
      <c r="BSB17" s="316"/>
      <c r="BSC17" s="316"/>
      <c r="BSD17" s="316"/>
      <c r="BSE17" s="316"/>
      <c r="BSF17" s="316"/>
      <c r="BSG17" s="316"/>
      <c r="BSH17" s="316"/>
      <c r="BSI17" s="316"/>
      <c r="BSJ17" s="316"/>
      <c r="BSK17" s="316"/>
      <c r="BSL17" s="316"/>
      <c r="BSM17" s="316"/>
      <c r="BSN17" s="128"/>
      <c r="BSO17" s="316"/>
      <c r="BSP17" s="316"/>
      <c r="BSQ17" s="316"/>
      <c r="BSR17" s="316"/>
      <c r="BSS17" s="316"/>
      <c r="BST17" s="316"/>
      <c r="BSU17" s="316"/>
      <c r="BSV17" s="316"/>
      <c r="BSW17" s="316"/>
      <c r="BSX17" s="316"/>
      <c r="BSY17" s="316"/>
      <c r="BSZ17" s="316"/>
      <c r="BTA17" s="316"/>
      <c r="BTB17" s="316"/>
      <c r="BTC17" s="316"/>
      <c r="BTD17" s="316"/>
      <c r="BTE17" s="316"/>
      <c r="BTF17" s="316"/>
      <c r="BTG17" s="316"/>
      <c r="BTH17" s="316"/>
      <c r="BTI17" s="316"/>
      <c r="BTJ17" s="316"/>
      <c r="BTK17" s="316"/>
      <c r="BTL17" s="316"/>
      <c r="BTM17" s="316"/>
      <c r="BTN17" s="316"/>
      <c r="BTO17" s="316"/>
      <c r="BTP17" s="316"/>
      <c r="BTQ17" s="316"/>
      <c r="BTR17" s="316"/>
      <c r="BTS17" s="316"/>
      <c r="BTT17" s="316"/>
      <c r="BTU17" s="316"/>
      <c r="BTV17" s="316"/>
      <c r="BTW17" s="316"/>
      <c r="BTX17" s="316"/>
      <c r="BTY17" s="316"/>
      <c r="BTZ17" s="316"/>
      <c r="BUA17" s="316"/>
      <c r="BUB17" s="316"/>
      <c r="BUC17" s="316"/>
      <c r="BUD17" s="316"/>
      <c r="BUE17" s="316"/>
      <c r="BUF17" s="316"/>
      <c r="BUG17" s="316"/>
      <c r="BUH17" s="316"/>
      <c r="BUI17" s="316"/>
      <c r="BUJ17" s="316"/>
      <c r="BUK17" s="316"/>
      <c r="BUL17" s="128"/>
      <c r="BUM17" s="316"/>
      <c r="BUN17" s="316"/>
      <c r="BUO17" s="316"/>
      <c r="BUP17" s="316"/>
      <c r="BUQ17" s="316"/>
      <c r="BUR17" s="316"/>
      <c r="BUS17" s="316"/>
      <c r="BUT17" s="316"/>
      <c r="BUU17" s="316"/>
      <c r="BUV17" s="316"/>
      <c r="BUW17" s="316"/>
      <c r="BUX17" s="316"/>
      <c r="BUY17" s="316"/>
      <c r="BUZ17" s="316"/>
      <c r="BVA17" s="316"/>
      <c r="BVB17" s="316"/>
      <c r="BVC17" s="316"/>
      <c r="BVD17" s="316"/>
      <c r="BVE17" s="316"/>
      <c r="BVF17" s="316"/>
      <c r="BVG17" s="316"/>
      <c r="BVH17" s="316"/>
      <c r="BVI17" s="316"/>
      <c r="BVJ17" s="316"/>
      <c r="BVK17" s="316"/>
      <c r="BVL17" s="316"/>
      <c r="BVM17" s="316"/>
      <c r="BVN17" s="316"/>
      <c r="BVO17" s="316"/>
      <c r="BVP17" s="316"/>
      <c r="BVQ17" s="316"/>
      <c r="BVR17" s="316"/>
      <c r="BVS17" s="316"/>
      <c r="BVT17" s="316"/>
      <c r="BVU17" s="316"/>
      <c r="BVV17" s="316"/>
      <c r="BVW17" s="316"/>
      <c r="BVX17" s="316"/>
      <c r="BVY17" s="316"/>
      <c r="BVZ17" s="316"/>
      <c r="BWA17" s="316"/>
      <c r="BWB17" s="316"/>
      <c r="BWC17" s="316"/>
      <c r="BWD17" s="316"/>
      <c r="BWE17" s="316"/>
      <c r="BWF17" s="316"/>
      <c r="BWG17" s="316"/>
      <c r="BWH17" s="316"/>
      <c r="BWI17" s="316"/>
      <c r="BWJ17" s="128"/>
      <c r="BWK17" s="316"/>
      <c r="BWL17" s="316"/>
      <c r="BWM17" s="316"/>
      <c r="BWN17" s="316"/>
      <c r="BWO17" s="316"/>
      <c r="BWP17" s="316"/>
      <c r="BWQ17" s="316"/>
      <c r="BWR17" s="316"/>
      <c r="BWS17" s="316"/>
      <c r="BWT17" s="316"/>
      <c r="BWU17" s="316"/>
      <c r="BWV17" s="316"/>
      <c r="BWW17" s="316"/>
      <c r="BWX17" s="316"/>
      <c r="BWY17" s="316"/>
      <c r="BWZ17" s="316"/>
      <c r="BXA17" s="316"/>
      <c r="BXB17" s="316"/>
      <c r="BXC17" s="316"/>
      <c r="BXD17" s="316"/>
      <c r="BXE17" s="316"/>
      <c r="BXF17" s="316"/>
      <c r="BXG17" s="316"/>
      <c r="BXH17" s="316"/>
      <c r="BXI17" s="316"/>
      <c r="BXJ17" s="316"/>
      <c r="BXK17" s="316"/>
      <c r="BXL17" s="316"/>
      <c r="BXM17" s="316"/>
      <c r="BXN17" s="316"/>
      <c r="BXO17" s="316"/>
      <c r="BXP17" s="316"/>
      <c r="BXQ17" s="316"/>
      <c r="BXR17" s="316"/>
      <c r="BXS17" s="316"/>
      <c r="BXT17" s="316"/>
      <c r="BXU17" s="316"/>
      <c r="BXV17" s="316"/>
      <c r="BXW17" s="316"/>
      <c r="BXX17" s="316"/>
      <c r="BXY17" s="316"/>
      <c r="BXZ17" s="316"/>
      <c r="BYA17" s="316"/>
      <c r="BYB17" s="316"/>
      <c r="BYC17" s="316"/>
      <c r="BYD17" s="316"/>
      <c r="BYE17" s="316"/>
      <c r="BYF17" s="316"/>
      <c r="BYG17" s="316"/>
      <c r="BYH17" s="2"/>
      <c r="BYI17" s="2"/>
      <c r="BYJ17" s="2"/>
      <c r="BYK17" s="2"/>
    </row>
    <row r="18" spans="1:2013" x14ac:dyDescent="0.35">
      <c r="A18" s="99"/>
      <c r="B18" s="295"/>
      <c r="C18" s="31" t="s">
        <v>91</v>
      </c>
      <c r="D18" s="99" t="s">
        <v>92</v>
      </c>
      <c r="E18" s="99"/>
      <c r="F18" s="326"/>
      <c r="G18" s="97"/>
      <c r="H18" s="328"/>
      <c r="I18" s="323"/>
      <c r="J18" s="128"/>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128"/>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c r="DF18" s="128"/>
      <c r="DG18" s="316"/>
      <c r="DH18" s="316"/>
      <c r="DI18" s="316"/>
      <c r="DJ18" s="316"/>
      <c r="DK18" s="316"/>
      <c r="DL18" s="316"/>
      <c r="DM18" s="316"/>
      <c r="DN18" s="316"/>
      <c r="DO18" s="316"/>
      <c r="DP18" s="316"/>
      <c r="DQ18" s="316"/>
      <c r="DR18" s="316"/>
      <c r="DS18" s="316"/>
      <c r="DT18" s="316"/>
      <c r="DU18" s="316"/>
      <c r="DV18" s="316"/>
      <c r="DW18" s="316"/>
      <c r="DX18" s="316"/>
      <c r="DY18" s="316"/>
      <c r="DZ18" s="316"/>
      <c r="EA18" s="316"/>
      <c r="EB18" s="316"/>
      <c r="EC18" s="316"/>
      <c r="ED18" s="316"/>
      <c r="EE18" s="316"/>
      <c r="EF18" s="316"/>
      <c r="EG18" s="316"/>
      <c r="EH18" s="316"/>
      <c r="EI18" s="316"/>
      <c r="EJ18" s="316"/>
      <c r="EK18" s="316"/>
      <c r="EL18" s="316"/>
      <c r="EM18" s="316"/>
      <c r="EN18" s="316"/>
      <c r="EO18" s="316"/>
      <c r="EP18" s="316"/>
      <c r="EQ18" s="316"/>
      <c r="ER18" s="316"/>
      <c r="ES18" s="316"/>
      <c r="ET18" s="316"/>
      <c r="EU18" s="316"/>
      <c r="EV18" s="316"/>
      <c r="EW18" s="316"/>
      <c r="EX18" s="316"/>
      <c r="EY18" s="316"/>
      <c r="EZ18" s="316"/>
      <c r="FA18" s="316"/>
      <c r="FB18" s="316"/>
      <c r="FC18" s="316"/>
      <c r="FD18" s="128"/>
      <c r="FE18" s="316"/>
      <c r="FF18" s="316"/>
      <c r="FG18" s="316"/>
      <c r="FH18" s="316"/>
      <c r="FI18" s="316"/>
      <c r="FJ18" s="316"/>
      <c r="FK18" s="316"/>
      <c r="FL18" s="316"/>
      <c r="FM18" s="316"/>
      <c r="FN18" s="316"/>
      <c r="FO18" s="316"/>
      <c r="FP18" s="316"/>
      <c r="FQ18" s="316"/>
      <c r="FR18" s="316"/>
      <c r="FS18" s="316"/>
      <c r="FT18" s="316"/>
      <c r="FU18" s="316"/>
      <c r="FV18" s="316"/>
      <c r="FW18" s="316"/>
      <c r="FX18" s="316"/>
      <c r="FY18" s="316"/>
      <c r="FZ18" s="316"/>
      <c r="GA18" s="316"/>
      <c r="GB18" s="316"/>
      <c r="GC18" s="316"/>
      <c r="GD18" s="316"/>
      <c r="GE18" s="316"/>
      <c r="GF18" s="316"/>
      <c r="GG18" s="316"/>
      <c r="GH18" s="316"/>
      <c r="GI18" s="316"/>
      <c r="GJ18" s="316"/>
      <c r="GK18" s="316"/>
      <c r="GL18" s="316"/>
      <c r="GM18" s="316"/>
      <c r="GN18" s="316"/>
      <c r="GO18" s="316"/>
      <c r="GP18" s="316"/>
      <c r="GQ18" s="316"/>
      <c r="GR18" s="316"/>
      <c r="GS18" s="316"/>
      <c r="GT18" s="316"/>
      <c r="GU18" s="316"/>
      <c r="GV18" s="316"/>
      <c r="GW18" s="316"/>
      <c r="GX18" s="316"/>
      <c r="GY18" s="316"/>
      <c r="GZ18" s="316"/>
      <c r="HA18" s="316"/>
      <c r="HB18" s="128"/>
      <c r="HC18" s="316"/>
      <c r="HD18" s="316"/>
      <c r="HE18" s="316"/>
      <c r="HF18" s="316"/>
      <c r="HG18" s="316"/>
      <c r="HH18" s="316"/>
      <c r="HI18" s="316"/>
      <c r="HJ18" s="316"/>
      <c r="HK18" s="316"/>
      <c r="HL18" s="316"/>
      <c r="HM18" s="316"/>
      <c r="HN18" s="316"/>
      <c r="HO18" s="316"/>
      <c r="HP18" s="316"/>
      <c r="HQ18" s="316"/>
      <c r="HR18" s="316"/>
      <c r="HS18" s="316"/>
      <c r="HT18" s="316"/>
      <c r="HU18" s="316"/>
      <c r="HV18" s="316"/>
      <c r="HW18" s="316"/>
      <c r="HX18" s="316"/>
      <c r="HY18" s="316"/>
      <c r="HZ18" s="316"/>
      <c r="IA18" s="316"/>
      <c r="IB18" s="316"/>
      <c r="IC18" s="316"/>
      <c r="ID18" s="316"/>
      <c r="IE18" s="316"/>
      <c r="IF18" s="316"/>
      <c r="IG18" s="316"/>
      <c r="IH18" s="316"/>
      <c r="II18" s="316"/>
      <c r="IJ18" s="316"/>
      <c r="IK18" s="316"/>
      <c r="IL18" s="316"/>
      <c r="IM18" s="316"/>
      <c r="IN18" s="316"/>
      <c r="IO18" s="316"/>
      <c r="IP18" s="316"/>
      <c r="IQ18" s="316"/>
      <c r="IR18" s="316"/>
      <c r="IS18" s="316"/>
      <c r="IT18" s="316"/>
      <c r="IU18" s="316"/>
      <c r="IV18" s="316"/>
      <c r="IW18" s="316"/>
      <c r="IX18" s="316"/>
      <c r="IY18" s="316"/>
      <c r="IZ18" s="128"/>
      <c r="JA18" s="316"/>
      <c r="JB18" s="316"/>
      <c r="JC18" s="316"/>
      <c r="JD18" s="316"/>
      <c r="JE18" s="316"/>
      <c r="JF18" s="316"/>
      <c r="JG18" s="316"/>
      <c r="JH18" s="316"/>
      <c r="JI18" s="316"/>
      <c r="JJ18" s="316"/>
      <c r="JK18" s="316"/>
      <c r="JL18" s="316"/>
      <c r="JM18" s="316"/>
      <c r="JN18" s="316"/>
      <c r="JO18" s="316"/>
      <c r="JP18" s="316"/>
      <c r="JQ18" s="316"/>
      <c r="JR18" s="316"/>
      <c r="JS18" s="316"/>
      <c r="JT18" s="316"/>
      <c r="JU18" s="316"/>
      <c r="JV18" s="316"/>
      <c r="JW18" s="316"/>
      <c r="JX18" s="316"/>
      <c r="JY18" s="316"/>
      <c r="JZ18" s="316"/>
      <c r="KA18" s="316"/>
      <c r="KB18" s="316"/>
      <c r="KC18" s="316"/>
      <c r="KD18" s="316"/>
      <c r="KE18" s="316"/>
      <c r="KF18" s="316"/>
      <c r="KG18" s="316"/>
      <c r="KH18" s="316"/>
      <c r="KI18" s="316"/>
      <c r="KJ18" s="316"/>
      <c r="KK18" s="316"/>
      <c r="KL18" s="316"/>
      <c r="KM18" s="316"/>
      <c r="KN18" s="316"/>
      <c r="KO18" s="316"/>
      <c r="KP18" s="316"/>
      <c r="KQ18" s="316"/>
      <c r="KR18" s="316"/>
      <c r="KS18" s="316"/>
      <c r="KT18" s="316"/>
      <c r="KU18" s="316"/>
      <c r="KV18" s="316"/>
      <c r="KW18" s="316"/>
      <c r="KX18" s="128"/>
      <c r="KY18" s="316"/>
      <c r="KZ18" s="316"/>
      <c r="LA18" s="316"/>
      <c r="LB18" s="316"/>
      <c r="LC18" s="316"/>
      <c r="LD18" s="316"/>
      <c r="LE18" s="316"/>
      <c r="LF18" s="316"/>
      <c r="LG18" s="316"/>
      <c r="LH18" s="316"/>
      <c r="LI18" s="316"/>
      <c r="LJ18" s="316"/>
      <c r="LK18" s="316"/>
      <c r="LL18" s="316"/>
      <c r="LM18" s="316"/>
      <c r="LN18" s="316"/>
      <c r="LO18" s="316"/>
      <c r="LP18" s="316"/>
      <c r="LQ18" s="316"/>
      <c r="LR18" s="316"/>
      <c r="LS18" s="316"/>
      <c r="LT18" s="316"/>
      <c r="LU18" s="316"/>
      <c r="LV18" s="316"/>
      <c r="LW18" s="316"/>
      <c r="LX18" s="316"/>
      <c r="LY18" s="316"/>
      <c r="LZ18" s="316"/>
      <c r="MA18" s="316"/>
      <c r="MB18" s="316"/>
      <c r="MC18" s="316"/>
      <c r="MD18" s="316"/>
      <c r="ME18" s="316"/>
      <c r="MF18" s="316"/>
      <c r="MG18" s="316"/>
      <c r="MH18" s="316"/>
      <c r="MI18" s="316"/>
      <c r="MJ18" s="316"/>
      <c r="MK18" s="316"/>
      <c r="ML18" s="316"/>
      <c r="MM18" s="316"/>
      <c r="MN18" s="316"/>
      <c r="MO18" s="316"/>
      <c r="MP18" s="316"/>
      <c r="MQ18" s="316"/>
      <c r="MR18" s="316"/>
      <c r="MS18" s="316"/>
      <c r="MT18" s="316"/>
      <c r="MU18" s="316"/>
      <c r="MV18" s="128"/>
      <c r="MW18" s="316"/>
      <c r="MX18" s="316"/>
      <c r="MY18" s="316"/>
      <c r="MZ18" s="316"/>
      <c r="NA18" s="316"/>
      <c r="NB18" s="316"/>
      <c r="NC18" s="316"/>
      <c r="ND18" s="316"/>
      <c r="NE18" s="316"/>
      <c r="NF18" s="316"/>
      <c r="NG18" s="316"/>
      <c r="NH18" s="316"/>
      <c r="NI18" s="316"/>
      <c r="NJ18" s="316"/>
      <c r="NK18" s="316"/>
      <c r="NL18" s="316"/>
      <c r="NM18" s="316"/>
      <c r="NN18" s="316"/>
      <c r="NO18" s="316"/>
      <c r="NP18" s="316"/>
      <c r="NQ18" s="316"/>
      <c r="NR18" s="316"/>
      <c r="NS18" s="316"/>
      <c r="NT18" s="316"/>
      <c r="NU18" s="316"/>
      <c r="NV18" s="316"/>
      <c r="NW18" s="316"/>
      <c r="NX18" s="316"/>
      <c r="NY18" s="316"/>
      <c r="NZ18" s="316"/>
      <c r="OA18" s="316"/>
      <c r="OB18" s="316"/>
      <c r="OC18" s="316"/>
      <c r="OD18" s="316"/>
      <c r="OE18" s="316"/>
      <c r="OF18" s="316"/>
      <c r="OG18" s="316"/>
      <c r="OH18" s="316"/>
      <c r="OI18" s="316"/>
      <c r="OJ18" s="316"/>
      <c r="OK18" s="316"/>
      <c r="OL18" s="316"/>
      <c r="OM18" s="316"/>
      <c r="ON18" s="316"/>
      <c r="OO18" s="316"/>
      <c r="OP18" s="316"/>
      <c r="OQ18" s="316"/>
      <c r="OR18" s="316"/>
      <c r="OS18" s="316"/>
      <c r="OT18" s="128"/>
      <c r="OU18" s="316"/>
      <c r="OV18" s="316"/>
      <c r="OW18" s="316"/>
      <c r="OX18" s="316"/>
      <c r="OY18" s="316"/>
      <c r="OZ18" s="316"/>
      <c r="PA18" s="316"/>
      <c r="PB18" s="316"/>
      <c r="PC18" s="316"/>
      <c r="PD18" s="316"/>
      <c r="PE18" s="316"/>
      <c r="PF18" s="316"/>
      <c r="PG18" s="316"/>
      <c r="PH18" s="316"/>
      <c r="PI18" s="316"/>
      <c r="PJ18" s="316"/>
      <c r="PK18" s="316"/>
      <c r="PL18" s="316"/>
      <c r="PM18" s="316"/>
      <c r="PN18" s="316"/>
      <c r="PO18" s="316"/>
      <c r="PP18" s="316"/>
      <c r="PQ18" s="316"/>
      <c r="PR18" s="316"/>
      <c r="PS18" s="316"/>
      <c r="PT18" s="316"/>
      <c r="PU18" s="316"/>
      <c r="PV18" s="316"/>
      <c r="PW18" s="316"/>
      <c r="PX18" s="316"/>
      <c r="PY18" s="316"/>
      <c r="PZ18" s="316"/>
      <c r="QA18" s="316"/>
      <c r="QB18" s="316"/>
      <c r="QC18" s="316"/>
      <c r="QD18" s="316"/>
      <c r="QE18" s="316"/>
      <c r="QF18" s="316"/>
      <c r="QG18" s="316"/>
      <c r="QH18" s="316"/>
      <c r="QI18" s="316"/>
      <c r="QJ18" s="316"/>
      <c r="QK18" s="316"/>
      <c r="QL18" s="316"/>
      <c r="QM18" s="316"/>
      <c r="QN18" s="316"/>
      <c r="QO18" s="316"/>
      <c r="QP18" s="316"/>
      <c r="QQ18" s="316"/>
      <c r="QR18" s="128"/>
      <c r="QS18" s="316"/>
      <c r="QT18" s="316"/>
      <c r="QU18" s="316"/>
      <c r="QV18" s="316"/>
      <c r="QW18" s="316"/>
      <c r="QX18" s="316"/>
      <c r="QY18" s="316"/>
      <c r="QZ18" s="316"/>
      <c r="RA18" s="316"/>
      <c r="RB18" s="316"/>
      <c r="RC18" s="316"/>
      <c r="RD18" s="316"/>
      <c r="RE18" s="316"/>
      <c r="RF18" s="316"/>
      <c r="RG18" s="316"/>
      <c r="RH18" s="316"/>
      <c r="RI18" s="316"/>
      <c r="RJ18" s="316"/>
      <c r="RK18" s="316"/>
      <c r="RL18" s="316"/>
      <c r="RM18" s="316"/>
      <c r="RN18" s="316"/>
      <c r="RO18" s="316"/>
      <c r="RP18" s="316"/>
      <c r="RQ18" s="316"/>
      <c r="RR18" s="316"/>
      <c r="RS18" s="316"/>
      <c r="RT18" s="316"/>
      <c r="RU18" s="316"/>
      <c r="RV18" s="316"/>
      <c r="RW18" s="316"/>
      <c r="RX18" s="316"/>
      <c r="RY18" s="316"/>
      <c r="RZ18" s="316"/>
      <c r="SA18" s="316"/>
      <c r="SB18" s="316"/>
      <c r="SC18" s="316"/>
      <c r="SD18" s="316"/>
      <c r="SE18" s="316"/>
      <c r="SF18" s="316"/>
      <c r="SG18" s="316"/>
      <c r="SH18" s="316"/>
      <c r="SI18" s="316"/>
      <c r="SJ18" s="316"/>
      <c r="SK18" s="316"/>
      <c r="SL18" s="316"/>
      <c r="SM18" s="316"/>
      <c r="SN18" s="316"/>
      <c r="SO18" s="316"/>
      <c r="SP18" s="128"/>
      <c r="SQ18" s="316"/>
      <c r="SR18" s="316"/>
      <c r="SS18" s="316"/>
      <c r="ST18" s="316"/>
      <c r="SU18" s="316"/>
      <c r="SV18" s="316"/>
      <c r="SW18" s="316"/>
      <c r="SX18" s="316"/>
      <c r="SY18" s="316"/>
      <c r="SZ18" s="316"/>
      <c r="TA18" s="316"/>
      <c r="TB18" s="316"/>
      <c r="TC18" s="316"/>
      <c r="TD18" s="316"/>
      <c r="TE18" s="316"/>
      <c r="TF18" s="316"/>
      <c r="TG18" s="316"/>
      <c r="TH18" s="316"/>
      <c r="TI18" s="316"/>
      <c r="TJ18" s="316"/>
      <c r="TK18" s="316"/>
      <c r="TL18" s="316"/>
      <c r="TM18" s="316"/>
      <c r="TN18" s="316"/>
      <c r="TO18" s="316"/>
      <c r="TP18" s="316"/>
      <c r="TQ18" s="316"/>
      <c r="TR18" s="316"/>
      <c r="TS18" s="316"/>
      <c r="TT18" s="316"/>
      <c r="TU18" s="316"/>
      <c r="TV18" s="316"/>
      <c r="TW18" s="316"/>
      <c r="TX18" s="316"/>
      <c r="TY18" s="316"/>
      <c r="TZ18" s="316"/>
      <c r="UA18" s="316"/>
      <c r="UB18" s="316"/>
      <c r="UC18" s="316"/>
      <c r="UD18" s="316"/>
      <c r="UE18" s="316"/>
      <c r="UF18" s="316"/>
      <c r="UG18" s="316"/>
      <c r="UH18" s="316"/>
      <c r="UI18" s="316"/>
      <c r="UJ18" s="316"/>
      <c r="UK18" s="316"/>
      <c r="UL18" s="316"/>
      <c r="UM18" s="316"/>
      <c r="UN18" s="128"/>
      <c r="UO18" s="316"/>
      <c r="UP18" s="316"/>
      <c r="UQ18" s="316"/>
      <c r="UR18" s="316"/>
      <c r="US18" s="316"/>
      <c r="UT18" s="316"/>
      <c r="UU18" s="316"/>
      <c r="UV18" s="316"/>
      <c r="UW18" s="316"/>
      <c r="UX18" s="316"/>
      <c r="UY18" s="316"/>
      <c r="UZ18" s="316"/>
      <c r="VA18" s="316"/>
      <c r="VB18" s="316"/>
      <c r="VC18" s="316"/>
      <c r="VD18" s="316"/>
      <c r="VE18" s="316"/>
      <c r="VF18" s="316"/>
      <c r="VG18" s="316"/>
      <c r="VH18" s="316"/>
      <c r="VI18" s="316"/>
      <c r="VJ18" s="316"/>
      <c r="VK18" s="316"/>
      <c r="VL18" s="316"/>
      <c r="VM18" s="316"/>
      <c r="VN18" s="316"/>
      <c r="VO18" s="316"/>
      <c r="VP18" s="316"/>
      <c r="VQ18" s="316"/>
      <c r="VR18" s="316"/>
      <c r="VS18" s="316"/>
      <c r="VT18" s="316"/>
      <c r="VU18" s="316"/>
      <c r="VV18" s="316"/>
      <c r="VW18" s="316"/>
      <c r="VX18" s="316"/>
      <c r="VY18" s="316"/>
      <c r="VZ18" s="316"/>
      <c r="WA18" s="316"/>
      <c r="WB18" s="316"/>
      <c r="WC18" s="316"/>
      <c r="WD18" s="316"/>
      <c r="WE18" s="316"/>
      <c r="WF18" s="316"/>
      <c r="WG18" s="316"/>
      <c r="WH18" s="316"/>
      <c r="WI18" s="316"/>
      <c r="WJ18" s="316"/>
      <c r="WK18" s="316"/>
      <c r="WL18" s="128"/>
      <c r="WM18" s="316"/>
      <c r="WN18" s="316"/>
      <c r="WO18" s="316"/>
      <c r="WP18" s="316"/>
      <c r="WQ18" s="316"/>
      <c r="WR18" s="316"/>
      <c r="WS18" s="316"/>
      <c r="WT18" s="316"/>
      <c r="WU18" s="316"/>
      <c r="WV18" s="316"/>
      <c r="WW18" s="316"/>
      <c r="WX18" s="316"/>
      <c r="WY18" s="316"/>
      <c r="WZ18" s="316"/>
      <c r="XA18" s="316"/>
      <c r="XB18" s="316"/>
      <c r="XC18" s="316"/>
      <c r="XD18" s="316"/>
      <c r="XE18" s="316"/>
      <c r="XF18" s="316"/>
      <c r="XG18" s="316"/>
      <c r="XH18" s="316"/>
      <c r="XI18" s="316"/>
      <c r="XJ18" s="316"/>
      <c r="XK18" s="316"/>
      <c r="XL18" s="316"/>
      <c r="XM18" s="316"/>
      <c r="XN18" s="316"/>
      <c r="XO18" s="316"/>
      <c r="XP18" s="316"/>
      <c r="XQ18" s="316"/>
      <c r="XR18" s="316"/>
      <c r="XS18" s="316"/>
      <c r="XT18" s="316"/>
      <c r="XU18" s="316"/>
      <c r="XV18" s="316"/>
      <c r="XW18" s="316"/>
      <c r="XX18" s="316"/>
      <c r="XY18" s="316"/>
      <c r="XZ18" s="316"/>
      <c r="YA18" s="316"/>
      <c r="YB18" s="316"/>
      <c r="YC18" s="316"/>
      <c r="YD18" s="316"/>
      <c r="YE18" s="316"/>
      <c r="YF18" s="316"/>
      <c r="YG18" s="316"/>
      <c r="YH18" s="316"/>
      <c r="YI18" s="316"/>
      <c r="YJ18" s="128"/>
      <c r="YK18" s="316"/>
      <c r="YL18" s="316"/>
      <c r="YM18" s="316"/>
      <c r="YN18" s="316"/>
      <c r="YO18" s="316"/>
      <c r="YP18" s="316"/>
      <c r="YQ18" s="316"/>
      <c r="YR18" s="316"/>
      <c r="YS18" s="316"/>
      <c r="YT18" s="316"/>
      <c r="YU18" s="316"/>
      <c r="YV18" s="316"/>
      <c r="YW18" s="316"/>
      <c r="YX18" s="316"/>
      <c r="YY18" s="316"/>
      <c r="YZ18" s="316"/>
      <c r="ZA18" s="316"/>
      <c r="ZB18" s="316"/>
      <c r="ZC18" s="316"/>
      <c r="ZD18" s="316"/>
      <c r="ZE18" s="316"/>
      <c r="ZF18" s="316"/>
      <c r="ZG18" s="316"/>
      <c r="ZH18" s="316"/>
      <c r="ZI18" s="316"/>
      <c r="ZJ18" s="316"/>
      <c r="ZK18" s="316"/>
      <c r="ZL18" s="316"/>
      <c r="ZM18" s="316"/>
      <c r="ZN18" s="316"/>
      <c r="ZO18" s="316"/>
      <c r="ZP18" s="316"/>
      <c r="ZQ18" s="316"/>
      <c r="ZR18" s="316"/>
      <c r="ZS18" s="316"/>
      <c r="ZT18" s="316"/>
      <c r="ZU18" s="316"/>
      <c r="ZV18" s="316"/>
      <c r="ZW18" s="316"/>
      <c r="ZX18" s="316"/>
      <c r="ZY18" s="316"/>
      <c r="ZZ18" s="316"/>
      <c r="AAA18" s="316"/>
      <c r="AAB18" s="316"/>
      <c r="AAC18" s="316"/>
      <c r="AAD18" s="316"/>
      <c r="AAE18" s="316"/>
      <c r="AAF18" s="316"/>
      <c r="AAG18" s="316"/>
      <c r="AAH18" s="128"/>
      <c r="AAI18" s="316"/>
      <c r="AAJ18" s="316"/>
      <c r="AAK18" s="316"/>
      <c r="AAL18" s="316"/>
      <c r="AAM18" s="316"/>
      <c r="AAN18" s="316"/>
      <c r="AAO18" s="316"/>
      <c r="AAP18" s="316"/>
      <c r="AAQ18" s="316"/>
      <c r="AAR18" s="316"/>
      <c r="AAS18" s="316"/>
      <c r="AAT18" s="316"/>
      <c r="AAU18" s="316"/>
      <c r="AAV18" s="316"/>
      <c r="AAW18" s="316"/>
      <c r="AAX18" s="316"/>
      <c r="AAY18" s="316"/>
      <c r="AAZ18" s="316"/>
      <c r="ABA18" s="316"/>
      <c r="ABB18" s="316"/>
      <c r="ABC18" s="316"/>
      <c r="ABD18" s="316"/>
      <c r="ABE18" s="316"/>
      <c r="ABF18" s="316"/>
      <c r="ABG18" s="316"/>
      <c r="ABH18" s="316"/>
      <c r="ABI18" s="316"/>
      <c r="ABJ18" s="316"/>
      <c r="ABK18" s="316"/>
      <c r="ABL18" s="316"/>
      <c r="ABM18" s="316"/>
      <c r="ABN18" s="316"/>
      <c r="ABO18" s="316"/>
      <c r="ABP18" s="316"/>
      <c r="ABQ18" s="316"/>
      <c r="ABR18" s="316"/>
      <c r="ABS18" s="316"/>
      <c r="ABT18" s="316"/>
      <c r="ABU18" s="316"/>
      <c r="ABV18" s="316"/>
      <c r="ABW18" s="316"/>
      <c r="ABX18" s="316"/>
      <c r="ABY18" s="316"/>
      <c r="ABZ18" s="316"/>
      <c r="ACA18" s="316"/>
      <c r="ACB18" s="316"/>
      <c r="ACC18" s="316"/>
      <c r="ACD18" s="316"/>
      <c r="ACE18" s="316"/>
      <c r="ACF18" s="128"/>
      <c r="ACG18" s="316"/>
      <c r="ACH18" s="316"/>
      <c r="ACI18" s="316"/>
      <c r="ACJ18" s="316"/>
      <c r="ACK18" s="316"/>
      <c r="ACL18" s="316"/>
      <c r="ACM18" s="316"/>
      <c r="ACN18" s="316"/>
      <c r="ACO18" s="316"/>
      <c r="ACP18" s="316"/>
      <c r="ACQ18" s="316"/>
      <c r="ACR18" s="316"/>
      <c r="ACS18" s="316"/>
      <c r="ACT18" s="316"/>
      <c r="ACU18" s="316"/>
      <c r="ACV18" s="316"/>
      <c r="ACW18" s="316"/>
      <c r="ACX18" s="316"/>
      <c r="ACY18" s="316"/>
      <c r="ACZ18" s="316"/>
      <c r="ADA18" s="316"/>
      <c r="ADB18" s="316"/>
      <c r="ADC18" s="316"/>
      <c r="ADD18" s="316"/>
      <c r="ADE18" s="316"/>
      <c r="ADF18" s="316"/>
      <c r="ADG18" s="316"/>
      <c r="ADH18" s="316"/>
      <c r="ADI18" s="316"/>
      <c r="ADJ18" s="316"/>
      <c r="ADK18" s="316"/>
      <c r="ADL18" s="316"/>
      <c r="ADM18" s="316"/>
      <c r="ADN18" s="316"/>
      <c r="ADO18" s="316"/>
      <c r="ADP18" s="316"/>
      <c r="ADQ18" s="316"/>
      <c r="ADR18" s="316"/>
      <c r="ADS18" s="316"/>
      <c r="ADT18" s="316"/>
      <c r="ADU18" s="316"/>
      <c r="ADV18" s="316"/>
      <c r="ADW18" s="316"/>
      <c r="ADX18" s="316"/>
      <c r="ADY18" s="316"/>
      <c r="ADZ18" s="316"/>
      <c r="AEA18" s="316"/>
      <c r="AEB18" s="316"/>
      <c r="AEC18" s="316"/>
      <c r="AED18" s="128"/>
      <c r="AEE18" s="316"/>
      <c r="AEF18" s="316"/>
      <c r="AEG18" s="316"/>
      <c r="AEH18" s="316"/>
      <c r="AEI18" s="316"/>
      <c r="AEJ18" s="316"/>
      <c r="AEK18" s="316"/>
      <c r="AEL18" s="316"/>
      <c r="AEM18" s="316"/>
      <c r="AEN18" s="316"/>
      <c r="AEO18" s="316"/>
      <c r="AEP18" s="316"/>
      <c r="AEQ18" s="316"/>
      <c r="AER18" s="316"/>
      <c r="AES18" s="316"/>
      <c r="AET18" s="316"/>
      <c r="AEU18" s="316"/>
      <c r="AEV18" s="316"/>
      <c r="AEW18" s="316"/>
      <c r="AEX18" s="316"/>
      <c r="AEY18" s="316"/>
      <c r="AEZ18" s="316"/>
      <c r="AFA18" s="316"/>
      <c r="AFB18" s="316"/>
      <c r="AFC18" s="316"/>
      <c r="AFD18" s="316"/>
      <c r="AFE18" s="316"/>
      <c r="AFF18" s="316"/>
      <c r="AFG18" s="316"/>
      <c r="AFH18" s="316"/>
      <c r="AFI18" s="316"/>
      <c r="AFJ18" s="316"/>
      <c r="AFK18" s="316"/>
      <c r="AFL18" s="316"/>
      <c r="AFM18" s="316"/>
      <c r="AFN18" s="316"/>
      <c r="AFO18" s="316"/>
      <c r="AFP18" s="316"/>
      <c r="AFQ18" s="316"/>
      <c r="AFR18" s="316"/>
      <c r="AFS18" s="316"/>
      <c r="AFT18" s="316"/>
      <c r="AFU18" s="316"/>
      <c r="AFV18" s="316"/>
      <c r="AFW18" s="316"/>
      <c r="AFX18" s="316"/>
      <c r="AFY18" s="316"/>
      <c r="AFZ18" s="316"/>
      <c r="AGA18" s="316"/>
      <c r="AGB18" s="128"/>
      <c r="AGC18" s="316"/>
      <c r="AGD18" s="316"/>
      <c r="AGE18" s="316"/>
      <c r="AGF18" s="316"/>
      <c r="AGG18" s="316"/>
      <c r="AGH18" s="316"/>
      <c r="AGI18" s="316"/>
      <c r="AGJ18" s="316"/>
      <c r="AGK18" s="316"/>
      <c r="AGL18" s="316"/>
      <c r="AGM18" s="316"/>
      <c r="AGN18" s="316"/>
      <c r="AGO18" s="316"/>
      <c r="AGP18" s="316"/>
      <c r="AGQ18" s="316"/>
      <c r="AGR18" s="316"/>
      <c r="AGS18" s="316"/>
      <c r="AGT18" s="316"/>
      <c r="AGU18" s="316"/>
      <c r="AGV18" s="316"/>
      <c r="AGW18" s="316"/>
      <c r="AGX18" s="316"/>
      <c r="AGY18" s="316"/>
      <c r="AGZ18" s="316"/>
      <c r="AHA18" s="316"/>
      <c r="AHB18" s="316"/>
      <c r="AHC18" s="316"/>
      <c r="AHD18" s="316"/>
      <c r="AHE18" s="316"/>
      <c r="AHF18" s="316"/>
      <c r="AHG18" s="316"/>
      <c r="AHH18" s="316"/>
      <c r="AHI18" s="316"/>
      <c r="AHJ18" s="316"/>
      <c r="AHK18" s="316"/>
      <c r="AHL18" s="316"/>
      <c r="AHM18" s="316"/>
      <c r="AHN18" s="316"/>
      <c r="AHO18" s="316"/>
      <c r="AHP18" s="316"/>
      <c r="AHQ18" s="316"/>
      <c r="AHR18" s="316"/>
      <c r="AHS18" s="316"/>
      <c r="AHT18" s="316"/>
      <c r="AHU18" s="316"/>
      <c r="AHV18" s="316"/>
      <c r="AHW18" s="316"/>
      <c r="AHX18" s="316"/>
      <c r="AHY18" s="316"/>
      <c r="AHZ18" s="128"/>
      <c r="AIA18" s="316"/>
      <c r="AIB18" s="316"/>
      <c r="AIC18" s="316"/>
      <c r="AID18" s="316"/>
      <c r="AIE18" s="316"/>
      <c r="AIF18" s="316"/>
      <c r="AIG18" s="316"/>
      <c r="AIH18" s="316"/>
      <c r="AII18" s="316"/>
      <c r="AIJ18" s="316"/>
      <c r="AIK18" s="316"/>
      <c r="AIL18" s="316"/>
      <c r="AIM18" s="316"/>
      <c r="AIN18" s="316"/>
      <c r="AIO18" s="316"/>
      <c r="AIP18" s="316"/>
      <c r="AIQ18" s="316"/>
      <c r="AIR18" s="316"/>
      <c r="AIS18" s="316"/>
      <c r="AIT18" s="316"/>
      <c r="AIU18" s="316"/>
      <c r="AIV18" s="316"/>
      <c r="AIW18" s="316"/>
      <c r="AIX18" s="316"/>
      <c r="AIY18" s="316"/>
      <c r="AIZ18" s="316"/>
      <c r="AJA18" s="316"/>
      <c r="AJB18" s="316"/>
      <c r="AJC18" s="316"/>
      <c r="AJD18" s="316"/>
      <c r="AJE18" s="316"/>
      <c r="AJF18" s="316"/>
      <c r="AJG18" s="316"/>
      <c r="AJH18" s="316"/>
      <c r="AJI18" s="316"/>
      <c r="AJJ18" s="316"/>
      <c r="AJK18" s="316"/>
      <c r="AJL18" s="316"/>
      <c r="AJM18" s="316"/>
      <c r="AJN18" s="316"/>
      <c r="AJO18" s="316"/>
      <c r="AJP18" s="316"/>
      <c r="AJQ18" s="316"/>
      <c r="AJR18" s="316"/>
      <c r="AJS18" s="316"/>
      <c r="AJT18" s="316"/>
      <c r="AJU18" s="316"/>
      <c r="AJV18" s="316"/>
      <c r="AJW18" s="316"/>
      <c r="AJX18" s="128"/>
      <c r="AJY18" s="316"/>
      <c r="AJZ18" s="316"/>
      <c r="AKA18" s="316"/>
      <c r="AKB18" s="316"/>
      <c r="AKC18" s="316"/>
      <c r="AKD18" s="316"/>
      <c r="AKE18" s="316"/>
      <c r="AKF18" s="316"/>
      <c r="AKG18" s="316"/>
      <c r="AKH18" s="316"/>
      <c r="AKI18" s="316"/>
      <c r="AKJ18" s="316"/>
      <c r="AKK18" s="316"/>
      <c r="AKL18" s="316"/>
      <c r="AKM18" s="316"/>
      <c r="AKN18" s="316"/>
      <c r="AKO18" s="316"/>
      <c r="AKP18" s="316"/>
      <c r="AKQ18" s="316"/>
      <c r="AKR18" s="316"/>
      <c r="AKS18" s="316"/>
      <c r="AKT18" s="316"/>
      <c r="AKU18" s="316"/>
      <c r="AKV18" s="316"/>
      <c r="AKW18" s="316"/>
      <c r="AKX18" s="316"/>
      <c r="AKY18" s="316"/>
      <c r="AKZ18" s="316"/>
      <c r="ALA18" s="316"/>
      <c r="ALB18" s="316"/>
      <c r="ALC18" s="316"/>
      <c r="ALD18" s="316"/>
      <c r="ALE18" s="316"/>
      <c r="ALF18" s="316"/>
      <c r="ALG18" s="316"/>
      <c r="ALH18" s="316"/>
      <c r="ALI18" s="316"/>
      <c r="ALJ18" s="316"/>
      <c r="ALK18" s="316"/>
      <c r="ALL18" s="316"/>
      <c r="ALM18" s="316"/>
      <c r="ALN18" s="316"/>
      <c r="ALO18" s="316"/>
      <c r="ALP18" s="316"/>
      <c r="ALQ18" s="316"/>
      <c r="ALR18" s="316"/>
      <c r="ALS18" s="316"/>
      <c r="ALT18" s="316"/>
      <c r="ALU18" s="316"/>
      <c r="ALV18" s="128"/>
      <c r="ALW18" s="316"/>
      <c r="ALX18" s="316"/>
      <c r="ALY18" s="316"/>
      <c r="ALZ18" s="316"/>
      <c r="AMA18" s="316"/>
      <c r="AMB18" s="316"/>
      <c r="AMC18" s="316"/>
      <c r="AMD18" s="316"/>
      <c r="AME18" s="316"/>
      <c r="AMF18" s="316"/>
      <c r="AMG18" s="316"/>
      <c r="AMH18" s="316"/>
      <c r="AMI18" s="316"/>
      <c r="AMJ18" s="316"/>
      <c r="AMK18" s="316"/>
      <c r="AML18" s="316"/>
      <c r="AMM18" s="316"/>
      <c r="AMN18" s="316"/>
      <c r="AMO18" s="316"/>
      <c r="AMP18" s="316"/>
      <c r="AMQ18" s="316"/>
      <c r="AMR18" s="316"/>
      <c r="AMS18" s="316"/>
      <c r="AMT18" s="316"/>
      <c r="AMU18" s="316"/>
      <c r="AMV18" s="316"/>
      <c r="AMW18" s="316"/>
      <c r="AMX18" s="316"/>
      <c r="AMY18" s="316"/>
      <c r="AMZ18" s="316"/>
      <c r="ANA18" s="316"/>
      <c r="ANB18" s="316"/>
      <c r="ANC18" s="316"/>
      <c r="AND18" s="316"/>
      <c r="ANE18" s="316"/>
      <c r="ANF18" s="316"/>
      <c r="ANG18" s="316"/>
      <c r="ANH18" s="316"/>
      <c r="ANI18" s="316"/>
      <c r="ANJ18" s="316"/>
      <c r="ANK18" s="316"/>
      <c r="ANL18" s="316"/>
      <c r="ANM18" s="316"/>
      <c r="ANN18" s="316"/>
      <c r="ANO18" s="316"/>
      <c r="ANP18" s="316"/>
      <c r="ANQ18" s="316"/>
      <c r="ANR18" s="316"/>
      <c r="ANS18" s="316"/>
      <c r="ANT18" s="128"/>
      <c r="ANU18" s="316"/>
      <c r="ANV18" s="316"/>
      <c r="ANW18" s="316"/>
      <c r="ANX18" s="316"/>
      <c r="ANY18" s="316"/>
      <c r="ANZ18" s="316"/>
      <c r="AOA18" s="316"/>
      <c r="AOB18" s="316"/>
      <c r="AOC18" s="316"/>
      <c r="AOD18" s="316"/>
      <c r="AOE18" s="316"/>
      <c r="AOF18" s="316"/>
      <c r="AOG18" s="316"/>
      <c r="AOH18" s="316"/>
      <c r="AOI18" s="316"/>
      <c r="AOJ18" s="316"/>
      <c r="AOK18" s="316"/>
      <c r="AOL18" s="316"/>
      <c r="AOM18" s="316"/>
      <c r="AON18" s="316"/>
      <c r="AOO18" s="316"/>
      <c r="AOP18" s="316"/>
      <c r="AOQ18" s="316"/>
      <c r="AOR18" s="316"/>
      <c r="AOS18" s="316"/>
      <c r="AOT18" s="316"/>
      <c r="AOU18" s="316"/>
      <c r="AOV18" s="316"/>
      <c r="AOW18" s="316"/>
      <c r="AOX18" s="316"/>
      <c r="AOY18" s="316"/>
      <c r="AOZ18" s="316"/>
      <c r="APA18" s="316"/>
      <c r="APB18" s="316"/>
      <c r="APC18" s="316"/>
      <c r="APD18" s="316"/>
      <c r="APE18" s="316"/>
      <c r="APF18" s="316"/>
      <c r="APG18" s="316"/>
      <c r="APH18" s="316"/>
      <c r="API18" s="316"/>
      <c r="APJ18" s="316"/>
      <c r="APK18" s="316"/>
      <c r="APL18" s="316"/>
      <c r="APM18" s="316"/>
      <c r="APN18" s="316"/>
      <c r="APO18" s="316"/>
      <c r="APP18" s="316"/>
      <c r="APQ18" s="316"/>
      <c r="APR18" s="128"/>
      <c r="APS18" s="316"/>
      <c r="APT18" s="316"/>
      <c r="APU18" s="316"/>
      <c r="APV18" s="316"/>
      <c r="APW18" s="316"/>
      <c r="APX18" s="316"/>
      <c r="APY18" s="316"/>
      <c r="APZ18" s="316"/>
      <c r="AQA18" s="316"/>
      <c r="AQB18" s="316"/>
      <c r="AQC18" s="316"/>
      <c r="AQD18" s="316"/>
      <c r="AQE18" s="316"/>
      <c r="AQF18" s="316"/>
      <c r="AQG18" s="316"/>
      <c r="AQH18" s="316"/>
      <c r="AQI18" s="316"/>
      <c r="AQJ18" s="316"/>
      <c r="AQK18" s="316"/>
      <c r="AQL18" s="316"/>
      <c r="AQM18" s="316"/>
      <c r="AQN18" s="316"/>
      <c r="AQO18" s="316"/>
      <c r="AQP18" s="316"/>
      <c r="AQQ18" s="316"/>
      <c r="AQR18" s="316"/>
      <c r="AQS18" s="316"/>
      <c r="AQT18" s="316"/>
      <c r="AQU18" s="316"/>
      <c r="AQV18" s="316"/>
      <c r="AQW18" s="316"/>
      <c r="AQX18" s="316"/>
      <c r="AQY18" s="316"/>
      <c r="AQZ18" s="316"/>
      <c r="ARA18" s="316"/>
      <c r="ARB18" s="316"/>
      <c r="ARC18" s="316"/>
      <c r="ARD18" s="316"/>
      <c r="ARE18" s="316"/>
      <c r="ARF18" s="316"/>
      <c r="ARG18" s="316"/>
      <c r="ARH18" s="316"/>
      <c r="ARI18" s="316"/>
      <c r="ARJ18" s="316"/>
      <c r="ARK18" s="316"/>
      <c r="ARL18" s="316"/>
      <c r="ARM18" s="316"/>
      <c r="ARN18" s="316"/>
      <c r="ARO18" s="316"/>
      <c r="ARP18" s="128"/>
      <c r="ARQ18" s="316"/>
      <c r="ARR18" s="316"/>
      <c r="ARS18" s="316"/>
      <c r="ART18" s="316"/>
      <c r="ARU18" s="316"/>
      <c r="ARV18" s="316"/>
      <c r="ARW18" s="316"/>
      <c r="ARX18" s="316"/>
      <c r="ARY18" s="316"/>
      <c r="ARZ18" s="316"/>
      <c r="ASA18" s="316"/>
      <c r="ASB18" s="316"/>
      <c r="ASC18" s="316"/>
      <c r="ASD18" s="316"/>
      <c r="ASE18" s="316"/>
      <c r="ASF18" s="316"/>
      <c r="ASG18" s="316"/>
      <c r="ASH18" s="316"/>
      <c r="ASI18" s="316"/>
      <c r="ASJ18" s="316"/>
      <c r="ASK18" s="316"/>
      <c r="ASL18" s="316"/>
      <c r="ASM18" s="316"/>
      <c r="ASN18" s="316"/>
      <c r="ASO18" s="316"/>
      <c r="ASP18" s="316"/>
      <c r="ASQ18" s="316"/>
      <c r="ASR18" s="316"/>
      <c r="ASS18" s="316"/>
      <c r="AST18" s="316"/>
      <c r="ASU18" s="316"/>
      <c r="ASV18" s="316"/>
      <c r="ASW18" s="316"/>
      <c r="ASX18" s="316"/>
      <c r="ASY18" s="316"/>
      <c r="ASZ18" s="316"/>
      <c r="ATA18" s="316"/>
      <c r="ATB18" s="316"/>
      <c r="ATC18" s="316"/>
      <c r="ATD18" s="316"/>
      <c r="ATE18" s="316"/>
      <c r="ATF18" s="316"/>
      <c r="ATG18" s="316"/>
      <c r="ATH18" s="316"/>
      <c r="ATI18" s="316"/>
      <c r="ATJ18" s="316"/>
      <c r="ATK18" s="316"/>
      <c r="ATL18" s="316"/>
      <c r="ATM18" s="316"/>
      <c r="ATN18" s="128"/>
      <c r="ATO18" s="316"/>
      <c r="ATP18" s="316"/>
      <c r="ATQ18" s="316"/>
      <c r="ATR18" s="316"/>
      <c r="ATS18" s="316"/>
      <c r="ATT18" s="316"/>
      <c r="ATU18" s="316"/>
      <c r="ATV18" s="316"/>
      <c r="ATW18" s="316"/>
      <c r="ATX18" s="316"/>
      <c r="ATY18" s="316"/>
      <c r="ATZ18" s="316"/>
      <c r="AUA18" s="316"/>
      <c r="AUB18" s="316"/>
      <c r="AUC18" s="316"/>
      <c r="AUD18" s="316"/>
      <c r="AUE18" s="316"/>
      <c r="AUF18" s="316"/>
      <c r="AUG18" s="316"/>
      <c r="AUH18" s="316"/>
      <c r="AUI18" s="316"/>
      <c r="AUJ18" s="316"/>
      <c r="AUK18" s="316"/>
      <c r="AUL18" s="316"/>
      <c r="AUM18" s="316"/>
      <c r="AUN18" s="316"/>
      <c r="AUO18" s="316"/>
      <c r="AUP18" s="316"/>
      <c r="AUQ18" s="316"/>
      <c r="AUR18" s="316"/>
      <c r="AUS18" s="316"/>
      <c r="AUT18" s="316"/>
      <c r="AUU18" s="316"/>
      <c r="AUV18" s="316"/>
      <c r="AUW18" s="316"/>
      <c r="AUX18" s="316"/>
      <c r="AUY18" s="316"/>
      <c r="AUZ18" s="316"/>
      <c r="AVA18" s="316"/>
      <c r="AVB18" s="316"/>
      <c r="AVC18" s="316"/>
      <c r="AVD18" s="316"/>
      <c r="AVE18" s="316"/>
      <c r="AVF18" s="316"/>
      <c r="AVG18" s="316"/>
      <c r="AVH18" s="316"/>
      <c r="AVI18" s="316"/>
      <c r="AVJ18" s="316"/>
      <c r="AVK18" s="316"/>
      <c r="AVL18" s="128"/>
      <c r="AVM18" s="316"/>
      <c r="AVN18" s="316"/>
      <c r="AVO18" s="316"/>
      <c r="AVP18" s="316"/>
      <c r="AVQ18" s="316"/>
      <c r="AVR18" s="316"/>
      <c r="AVS18" s="316"/>
      <c r="AVT18" s="316"/>
      <c r="AVU18" s="316"/>
      <c r="AVV18" s="316"/>
      <c r="AVW18" s="316"/>
      <c r="AVX18" s="316"/>
      <c r="AVY18" s="316"/>
      <c r="AVZ18" s="316"/>
      <c r="AWA18" s="316"/>
      <c r="AWB18" s="316"/>
      <c r="AWC18" s="316"/>
      <c r="AWD18" s="316"/>
      <c r="AWE18" s="316"/>
      <c r="AWF18" s="316"/>
      <c r="AWG18" s="316"/>
      <c r="AWH18" s="316"/>
      <c r="AWI18" s="316"/>
      <c r="AWJ18" s="316"/>
      <c r="AWK18" s="316"/>
      <c r="AWL18" s="316"/>
      <c r="AWM18" s="316"/>
      <c r="AWN18" s="316"/>
      <c r="AWO18" s="316"/>
      <c r="AWP18" s="316"/>
      <c r="AWQ18" s="316"/>
      <c r="AWR18" s="316"/>
      <c r="AWS18" s="316"/>
      <c r="AWT18" s="316"/>
      <c r="AWU18" s="316"/>
      <c r="AWV18" s="316"/>
      <c r="AWW18" s="316"/>
      <c r="AWX18" s="316"/>
      <c r="AWY18" s="316"/>
      <c r="AWZ18" s="316"/>
      <c r="AXA18" s="316"/>
      <c r="AXB18" s="316"/>
      <c r="AXC18" s="316"/>
      <c r="AXD18" s="316"/>
      <c r="AXE18" s="316"/>
      <c r="AXF18" s="316"/>
      <c r="AXG18" s="316"/>
      <c r="AXH18" s="316"/>
      <c r="AXI18" s="316"/>
      <c r="AXJ18" s="128"/>
      <c r="AXK18" s="316"/>
      <c r="AXL18" s="316"/>
      <c r="AXM18" s="316"/>
      <c r="AXN18" s="316"/>
      <c r="AXO18" s="316"/>
      <c r="AXP18" s="316"/>
      <c r="AXQ18" s="316"/>
      <c r="AXR18" s="316"/>
      <c r="AXS18" s="316"/>
      <c r="AXT18" s="316"/>
      <c r="AXU18" s="316"/>
      <c r="AXV18" s="316"/>
      <c r="AXW18" s="316"/>
      <c r="AXX18" s="316"/>
      <c r="AXY18" s="316"/>
      <c r="AXZ18" s="316"/>
      <c r="AYA18" s="316"/>
      <c r="AYB18" s="316"/>
      <c r="AYC18" s="316"/>
      <c r="AYD18" s="316"/>
      <c r="AYE18" s="316"/>
      <c r="AYF18" s="316"/>
      <c r="AYG18" s="316"/>
      <c r="AYH18" s="316"/>
      <c r="AYI18" s="316"/>
      <c r="AYJ18" s="316"/>
      <c r="AYK18" s="316"/>
      <c r="AYL18" s="316"/>
      <c r="AYM18" s="316"/>
      <c r="AYN18" s="316"/>
      <c r="AYO18" s="316"/>
      <c r="AYP18" s="316"/>
      <c r="AYQ18" s="316"/>
      <c r="AYR18" s="316"/>
      <c r="AYS18" s="316"/>
      <c r="AYT18" s="316"/>
      <c r="AYU18" s="316"/>
      <c r="AYV18" s="316"/>
      <c r="AYW18" s="316"/>
      <c r="AYX18" s="316"/>
      <c r="AYY18" s="316"/>
      <c r="AYZ18" s="316"/>
      <c r="AZA18" s="316"/>
      <c r="AZB18" s="316"/>
      <c r="AZC18" s="316"/>
      <c r="AZD18" s="316"/>
      <c r="AZE18" s="316"/>
      <c r="AZF18" s="316"/>
      <c r="AZG18" s="316"/>
      <c r="AZH18" s="128"/>
      <c r="AZI18" s="316"/>
      <c r="AZJ18" s="316"/>
      <c r="AZK18" s="316"/>
      <c r="AZL18" s="316"/>
      <c r="AZM18" s="316"/>
      <c r="AZN18" s="316"/>
      <c r="AZO18" s="316"/>
      <c r="AZP18" s="316"/>
      <c r="AZQ18" s="316"/>
      <c r="AZR18" s="316"/>
      <c r="AZS18" s="316"/>
      <c r="AZT18" s="316"/>
      <c r="AZU18" s="316"/>
      <c r="AZV18" s="316"/>
      <c r="AZW18" s="316"/>
      <c r="AZX18" s="316"/>
      <c r="AZY18" s="316"/>
      <c r="AZZ18" s="316"/>
      <c r="BAA18" s="316"/>
      <c r="BAB18" s="316"/>
      <c r="BAC18" s="316"/>
      <c r="BAD18" s="316"/>
      <c r="BAE18" s="316"/>
      <c r="BAF18" s="316"/>
      <c r="BAG18" s="316"/>
      <c r="BAH18" s="316"/>
      <c r="BAI18" s="316"/>
      <c r="BAJ18" s="316"/>
      <c r="BAK18" s="316"/>
      <c r="BAL18" s="316"/>
      <c r="BAM18" s="316"/>
      <c r="BAN18" s="316"/>
      <c r="BAO18" s="316"/>
      <c r="BAP18" s="316"/>
      <c r="BAQ18" s="316"/>
      <c r="BAR18" s="316"/>
      <c r="BAS18" s="316"/>
      <c r="BAT18" s="316"/>
      <c r="BAU18" s="316"/>
      <c r="BAV18" s="316"/>
      <c r="BAW18" s="316"/>
      <c r="BAX18" s="316"/>
      <c r="BAY18" s="316"/>
      <c r="BAZ18" s="316"/>
      <c r="BBA18" s="316"/>
      <c r="BBB18" s="316"/>
      <c r="BBC18" s="316"/>
      <c r="BBD18" s="316"/>
      <c r="BBE18" s="316"/>
      <c r="BBF18" s="128"/>
      <c r="BBG18" s="316"/>
      <c r="BBH18" s="316"/>
      <c r="BBI18" s="316"/>
      <c r="BBJ18" s="316"/>
      <c r="BBK18" s="316"/>
      <c r="BBL18" s="316"/>
      <c r="BBM18" s="316"/>
      <c r="BBN18" s="316"/>
      <c r="BBO18" s="316"/>
      <c r="BBP18" s="316"/>
      <c r="BBQ18" s="316"/>
      <c r="BBR18" s="316"/>
      <c r="BBS18" s="316"/>
      <c r="BBT18" s="316"/>
      <c r="BBU18" s="316"/>
      <c r="BBV18" s="316"/>
      <c r="BBW18" s="316"/>
      <c r="BBX18" s="316"/>
      <c r="BBY18" s="316"/>
      <c r="BBZ18" s="316"/>
      <c r="BCA18" s="316"/>
      <c r="BCB18" s="316"/>
      <c r="BCC18" s="316"/>
      <c r="BCD18" s="316"/>
      <c r="BCE18" s="316"/>
      <c r="BCF18" s="316"/>
      <c r="BCG18" s="316"/>
      <c r="BCH18" s="316"/>
      <c r="BCI18" s="316"/>
      <c r="BCJ18" s="316"/>
      <c r="BCK18" s="316"/>
      <c r="BCL18" s="316"/>
      <c r="BCM18" s="316"/>
      <c r="BCN18" s="316"/>
      <c r="BCO18" s="316"/>
      <c r="BCP18" s="316"/>
      <c r="BCQ18" s="316"/>
      <c r="BCR18" s="316"/>
      <c r="BCS18" s="316"/>
      <c r="BCT18" s="316"/>
      <c r="BCU18" s="316"/>
      <c r="BCV18" s="316"/>
      <c r="BCW18" s="316"/>
      <c r="BCX18" s="316"/>
      <c r="BCY18" s="316"/>
      <c r="BCZ18" s="316"/>
      <c r="BDA18" s="316"/>
      <c r="BDB18" s="316"/>
      <c r="BDC18" s="316"/>
      <c r="BDD18" s="128"/>
      <c r="BDE18" s="316"/>
      <c r="BDF18" s="316"/>
      <c r="BDG18" s="316"/>
      <c r="BDH18" s="316"/>
      <c r="BDI18" s="316"/>
      <c r="BDJ18" s="316"/>
      <c r="BDK18" s="316"/>
      <c r="BDL18" s="316"/>
      <c r="BDM18" s="316"/>
      <c r="BDN18" s="316"/>
      <c r="BDO18" s="316"/>
      <c r="BDP18" s="316"/>
      <c r="BDQ18" s="316"/>
      <c r="BDR18" s="316"/>
      <c r="BDS18" s="316"/>
      <c r="BDT18" s="316"/>
      <c r="BDU18" s="316"/>
      <c r="BDV18" s="316"/>
      <c r="BDW18" s="316"/>
      <c r="BDX18" s="316"/>
      <c r="BDY18" s="316"/>
      <c r="BDZ18" s="316"/>
      <c r="BEA18" s="316"/>
      <c r="BEB18" s="316"/>
      <c r="BEC18" s="316"/>
      <c r="BED18" s="316"/>
      <c r="BEE18" s="316"/>
      <c r="BEF18" s="316"/>
      <c r="BEG18" s="316"/>
      <c r="BEH18" s="316"/>
      <c r="BEI18" s="316"/>
      <c r="BEJ18" s="316"/>
      <c r="BEK18" s="316"/>
      <c r="BEL18" s="316"/>
      <c r="BEM18" s="316"/>
      <c r="BEN18" s="316"/>
      <c r="BEO18" s="316"/>
      <c r="BEP18" s="316"/>
      <c r="BEQ18" s="316"/>
      <c r="BER18" s="316"/>
      <c r="BES18" s="316"/>
      <c r="BET18" s="316"/>
      <c r="BEU18" s="316"/>
      <c r="BEV18" s="316"/>
      <c r="BEW18" s="316"/>
      <c r="BEX18" s="316"/>
      <c r="BEY18" s="316"/>
      <c r="BEZ18" s="316"/>
      <c r="BFA18" s="316"/>
      <c r="BFB18" s="128"/>
      <c r="BFC18" s="316"/>
      <c r="BFD18" s="316"/>
      <c r="BFE18" s="316"/>
      <c r="BFF18" s="316"/>
      <c r="BFG18" s="316"/>
      <c r="BFH18" s="316"/>
      <c r="BFI18" s="316"/>
      <c r="BFJ18" s="316"/>
      <c r="BFK18" s="316"/>
      <c r="BFL18" s="316"/>
      <c r="BFM18" s="316"/>
      <c r="BFN18" s="316"/>
      <c r="BFO18" s="316"/>
      <c r="BFP18" s="316"/>
      <c r="BFQ18" s="316"/>
      <c r="BFR18" s="316"/>
      <c r="BFS18" s="316"/>
      <c r="BFT18" s="316"/>
      <c r="BFU18" s="316"/>
      <c r="BFV18" s="316"/>
      <c r="BFW18" s="316"/>
      <c r="BFX18" s="316"/>
      <c r="BFY18" s="316"/>
      <c r="BFZ18" s="316"/>
      <c r="BGA18" s="316"/>
      <c r="BGB18" s="316"/>
      <c r="BGC18" s="316"/>
      <c r="BGD18" s="316"/>
      <c r="BGE18" s="316"/>
      <c r="BGF18" s="316"/>
      <c r="BGG18" s="316"/>
      <c r="BGH18" s="316"/>
      <c r="BGI18" s="316"/>
      <c r="BGJ18" s="316"/>
      <c r="BGK18" s="316"/>
      <c r="BGL18" s="316"/>
      <c r="BGM18" s="316"/>
      <c r="BGN18" s="316"/>
      <c r="BGO18" s="316"/>
      <c r="BGP18" s="316"/>
      <c r="BGQ18" s="316"/>
      <c r="BGR18" s="316"/>
      <c r="BGS18" s="316"/>
      <c r="BGT18" s="316"/>
      <c r="BGU18" s="316"/>
      <c r="BGV18" s="316"/>
      <c r="BGW18" s="316"/>
      <c r="BGX18" s="316"/>
      <c r="BGY18" s="316"/>
      <c r="BGZ18" s="128"/>
      <c r="BHA18" s="316"/>
      <c r="BHB18" s="316"/>
      <c r="BHC18" s="316"/>
      <c r="BHD18" s="316"/>
      <c r="BHE18" s="316"/>
      <c r="BHF18" s="316"/>
      <c r="BHG18" s="316"/>
      <c r="BHH18" s="316"/>
      <c r="BHI18" s="316"/>
      <c r="BHJ18" s="316"/>
      <c r="BHK18" s="316"/>
      <c r="BHL18" s="316"/>
      <c r="BHM18" s="316"/>
      <c r="BHN18" s="316"/>
      <c r="BHO18" s="316"/>
      <c r="BHP18" s="316"/>
      <c r="BHQ18" s="316"/>
      <c r="BHR18" s="316"/>
      <c r="BHS18" s="316"/>
      <c r="BHT18" s="316"/>
      <c r="BHU18" s="316"/>
      <c r="BHV18" s="316"/>
      <c r="BHW18" s="316"/>
      <c r="BHX18" s="316"/>
      <c r="BHY18" s="316"/>
      <c r="BHZ18" s="316"/>
      <c r="BIA18" s="316"/>
      <c r="BIB18" s="316"/>
      <c r="BIC18" s="316"/>
      <c r="BID18" s="316"/>
      <c r="BIE18" s="316"/>
      <c r="BIF18" s="316"/>
      <c r="BIG18" s="316"/>
      <c r="BIH18" s="316"/>
      <c r="BII18" s="316"/>
      <c r="BIJ18" s="316"/>
      <c r="BIK18" s="316"/>
      <c r="BIL18" s="316"/>
      <c r="BIM18" s="316"/>
      <c r="BIN18" s="316"/>
      <c r="BIO18" s="316"/>
      <c r="BIP18" s="316"/>
      <c r="BIQ18" s="316"/>
      <c r="BIR18" s="316"/>
      <c r="BIS18" s="316"/>
      <c r="BIT18" s="316"/>
      <c r="BIU18" s="316"/>
      <c r="BIV18" s="316"/>
      <c r="BIW18" s="316"/>
      <c r="BIX18" s="128"/>
      <c r="BIY18" s="316"/>
      <c r="BIZ18" s="316"/>
      <c r="BJA18" s="316"/>
      <c r="BJB18" s="316"/>
      <c r="BJC18" s="316"/>
      <c r="BJD18" s="316"/>
      <c r="BJE18" s="316"/>
      <c r="BJF18" s="316"/>
      <c r="BJG18" s="316"/>
      <c r="BJH18" s="316"/>
      <c r="BJI18" s="316"/>
      <c r="BJJ18" s="316"/>
      <c r="BJK18" s="316"/>
      <c r="BJL18" s="316"/>
      <c r="BJM18" s="316"/>
      <c r="BJN18" s="316"/>
      <c r="BJO18" s="316"/>
      <c r="BJP18" s="316"/>
      <c r="BJQ18" s="316"/>
      <c r="BJR18" s="316"/>
      <c r="BJS18" s="316"/>
      <c r="BJT18" s="316"/>
      <c r="BJU18" s="316"/>
      <c r="BJV18" s="316"/>
      <c r="BJW18" s="316"/>
      <c r="BJX18" s="316"/>
      <c r="BJY18" s="316"/>
      <c r="BJZ18" s="316"/>
      <c r="BKA18" s="316"/>
      <c r="BKB18" s="316"/>
      <c r="BKC18" s="316"/>
      <c r="BKD18" s="316"/>
      <c r="BKE18" s="316"/>
      <c r="BKF18" s="316"/>
      <c r="BKG18" s="316"/>
      <c r="BKH18" s="316"/>
      <c r="BKI18" s="316"/>
      <c r="BKJ18" s="316"/>
      <c r="BKK18" s="316"/>
      <c r="BKL18" s="316"/>
      <c r="BKM18" s="316"/>
      <c r="BKN18" s="316"/>
      <c r="BKO18" s="316"/>
      <c r="BKP18" s="316"/>
      <c r="BKQ18" s="316"/>
      <c r="BKR18" s="316"/>
      <c r="BKS18" s="316"/>
      <c r="BKT18" s="316"/>
      <c r="BKU18" s="316"/>
      <c r="BKV18" s="128"/>
      <c r="BKW18" s="316"/>
      <c r="BKX18" s="316"/>
      <c r="BKY18" s="316"/>
      <c r="BKZ18" s="316"/>
      <c r="BLA18" s="316"/>
      <c r="BLB18" s="316"/>
      <c r="BLC18" s="316"/>
      <c r="BLD18" s="316"/>
      <c r="BLE18" s="316"/>
      <c r="BLF18" s="316"/>
      <c r="BLG18" s="316"/>
      <c r="BLH18" s="316"/>
      <c r="BLI18" s="316"/>
      <c r="BLJ18" s="316"/>
      <c r="BLK18" s="316"/>
      <c r="BLL18" s="316"/>
      <c r="BLM18" s="316"/>
      <c r="BLN18" s="316"/>
      <c r="BLO18" s="316"/>
      <c r="BLP18" s="316"/>
      <c r="BLQ18" s="316"/>
      <c r="BLR18" s="316"/>
      <c r="BLS18" s="316"/>
      <c r="BLT18" s="316"/>
      <c r="BLU18" s="316"/>
      <c r="BLV18" s="316"/>
      <c r="BLW18" s="316"/>
      <c r="BLX18" s="316"/>
      <c r="BLY18" s="316"/>
      <c r="BLZ18" s="316"/>
      <c r="BMA18" s="316"/>
      <c r="BMB18" s="316"/>
      <c r="BMC18" s="316"/>
      <c r="BMD18" s="316"/>
      <c r="BME18" s="316"/>
      <c r="BMF18" s="316"/>
      <c r="BMG18" s="316"/>
      <c r="BMH18" s="316"/>
      <c r="BMI18" s="316"/>
      <c r="BMJ18" s="316"/>
      <c r="BMK18" s="316"/>
      <c r="BML18" s="316"/>
      <c r="BMM18" s="316"/>
      <c r="BMN18" s="316"/>
      <c r="BMO18" s="316"/>
      <c r="BMP18" s="316"/>
      <c r="BMQ18" s="316"/>
      <c r="BMR18" s="316"/>
      <c r="BMS18" s="316"/>
      <c r="BMT18" s="128"/>
      <c r="BMU18" s="316"/>
      <c r="BMV18" s="316"/>
      <c r="BMW18" s="316"/>
      <c r="BMX18" s="316"/>
      <c r="BMY18" s="316"/>
      <c r="BMZ18" s="316"/>
      <c r="BNA18" s="316"/>
      <c r="BNB18" s="316"/>
      <c r="BNC18" s="316"/>
      <c r="BND18" s="316"/>
      <c r="BNE18" s="316"/>
      <c r="BNF18" s="316"/>
      <c r="BNG18" s="316"/>
      <c r="BNH18" s="316"/>
      <c r="BNI18" s="316"/>
      <c r="BNJ18" s="316"/>
      <c r="BNK18" s="316"/>
      <c r="BNL18" s="316"/>
      <c r="BNM18" s="316"/>
      <c r="BNN18" s="316"/>
      <c r="BNO18" s="316"/>
      <c r="BNP18" s="316"/>
      <c r="BNQ18" s="316"/>
      <c r="BNR18" s="316"/>
      <c r="BNS18" s="316"/>
      <c r="BNT18" s="316"/>
      <c r="BNU18" s="316"/>
      <c r="BNV18" s="316"/>
      <c r="BNW18" s="316"/>
      <c r="BNX18" s="316"/>
      <c r="BNY18" s="316"/>
      <c r="BNZ18" s="316"/>
      <c r="BOA18" s="316"/>
      <c r="BOB18" s="316"/>
      <c r="BOC18" s="316"/>
      <c r="BOD18" s="316"/>
      <c r="BOE18" s="316"/>
      <c r="BOF18" s="316"/>
      <c r="BOG18" s="316"/>
      <c r="BOH18" s="316"/>
      <c r="BOI18" s="316"/>
      <c r="BOJ18" s="316"/>
      <c r="BOK18" s="316"/>
      <c r="BOL18" s="316"/>
      <c r="BOM18" s="316"/>
      <c r="BON18" s="316"/>
      <c r="BOO18" s="316"/>
      <c r="BOP18" s="316"/>
      <c r="BOQ18" s="316"/>
      <c r="BOR18" s="128"/>
      <c r="BOS18" s="316"/>
      <c r="BOT18" s="316"/>
      <c r="BOU18" s="316"/>
      <c r="BOV18" s="316"/>
      <c r="BOW18" s="316"/>
      <c r="BOX18" s="316"/>
      <c r="BOY18" s="316"/>
      <c r="BOZ18" s="316"/>
      <c r="BPA18" s="316"/>
      <c r="BPB18" s="316"/>
      <c r="BPC18" s="316"/>
      <c r="BPD18" s="316"/>
      <c r="BPE18" s="316"/>
      <c r="BPF18" s="316"/>
      <c r="BPG18" s="316"/>
      <c r="BPH18" s="316"/>
      <c r="BPI18" s="316"/>
      <c r="BPJ18" s="316"/>
      <c r="BPK18" s="316"/>
      <c r="BPL18" s="316"/>
      <c r="BPM18" s="316"/>
      <c r="BPN18" s="316"/>
      <c r="BPO18" s="316"/>
      <c r="BPP18" s="316"/>
      <c r="BPQ18" s="316"/>
      <c r="BPR18" s="316"/>
      <c r="BPS18" s="316"/>
      <c r="BPT18" s="316"/>
      <c r="BPU18" s="316"/>
      <c r="BPV18" s="316"/>
      <c r="BPW18" s="316"/>
      <c r="BPX18" s="316"/>
      <c r="BPY18" s="316"/>
      <c r="BPZ18" s="316"/>
      <c r="BQA18" s="316"/>
      <c r="BQB18" s="316"/>
      <c r="BQC18" s="316"/>
      <c r="BQD18" s="316"/>
      <c r="BQE18" s="316"/>
      <c r="BQF18" s="316"/>
      <c r="BQG18" s="316"/>
      <c r="BQH18" s="316"/>
      <c r="BQI18" s="316"/>
      <c r="BQJ18" s="316"/>
      <c r="BQK18" s="316"/>
      <c r="BQL18" s="316"/>
      <c r="BQM18" s="316"/>
      <c r="BQN18" s="316"/>
      <c r="BQO18" s="316"/>
      <c r="BQP18" s="128"/>
      <c r="BQQ18" s="316"/>
      <c r="BQR18" s="316"/>
      <c r="BQS18" s="316"/>
      <c r="BQT18" s="316"/>
      <c r="BQU18" s="316"/>
      <c r="BQV18" s="316"/>
      <c r="BQW18" s="316"/>
      <c r="BQX18" s="316"/>
      <c r="BQY18" s="316"/>
      <c r="BQZ18" s="316"/>
      <c r="BRA18" s="316"/>
      <c r="BRB18" s="316"/>
      <c r="BRC18" s="316"/>
      <c r="BRD18" s="316"/>
      <c r="BRE18" s="316"/>
      <c r="BRF18" s="316"/>
      <c r="BRG18" s="316"/>
      <c r="BRH18" s="316"/>
      <c r="BRI18" s="316"/>
      <c r="BRJ18" s="316"/>
      <c r="BRK18" s="316"/>
      <c r="BRL18" s="316"/>
      <c r="BRM18" s="316"/>
      <c r="BRN18" s="316"/>
      <c r="BRO18" s="316"/>
      <c r="BRP18" s="316"/>
      <c r="BRQ18" s="316"/>
      <c r="BRR18" s="316"/>
      <c r="BRS18" s="316"/>
      <c r="BRT18" s="316"/>
      <c r="BRU18" s="316"/>
      <c r="BRV18" s="316"/>
      <c r="BRW18" s="316"/>
      <c r="BRX18" s="316"/>
      <c r="BRY18" s="316"/>
      <c r="BRZ18" s="316"/>
      <c r="BSA18" s="316"/>
      <c r="BSB18" s="316"/>
      <c r="BSC18" s="316"/>
      <c r="BSD18" s="316"/>
      <c r="BSE18" s="316"/>
      <c r="BSF18" s="316"/>
      <c r="BSG18" s="316"/>
      <c r="BSH18" s="316"/>
      <c r="BSI18" s="316"/>
      <c r="BSJ18" s="316"/>
      <c r="BSK18" s="316"/>
      <c r="BSL18" s="316"/>
      <c r="BSM18" s="316"/>
      <c r="BSN18" s="128"/>
      <c r="BSO18" s="316"/>
      <c r="BSP18" s="316"/>
      <c r="BSQ18" s="316"/>
      <c r="BSR18" s="316"/>
      <c r="BSS18" s="316"/>
      <c r="BST18" s="316"/>
      <c r="BSU18" s="316"/>
      <c r="BSV18" s="316"/>
      <c r="BSW18" s="316"/>
      <c r="BSX18" s="316"/>
      <c r="BSY18" s="316"/>
      <c r="BSZ18" s="316"/>
      <c r="BTA18" s="316"/>
      <c r="BTB18" s="316"/>
      <c r="BTC18" s="316"/>
      <c r="BTD18" s="316"/>
      <c r="BTE18" s="316"/>
      <c r="BTF18" s="316"/>
      <c r="BTG18" s="316"/>
      <c r="BTH18" s="316"/>
      <c r="BTI18" s="316"/>
      <c r="BTJ18" s="316"/>
      <c r="BTK18" s="316"/>
      <c r="BTL18" s="316"/>
      <c r="BTM18" s="316"/>
      <c r="BTN18" s="316"/>
      <c r="BTO18" s="316"/>
      <c r="BTP18" s="316"/>
      <c r="BTQ18" s="316"/>
      <c r="BTR18" s="316"/>
      <c r="BTS18" s="316"/>
      <c r="BTT18" s="316"/>
      <c r="BTU18" s="316"/>
      <c r="BTV18" s="316"/>
      <c r="BTW18" s="316"/>
      <c r="BTX18" s="316"/>
      <c r="BTY18" s="316"/>
      <c r="BTZ18" s="316"/>
      <c r="BUA18" s="316"/>
      <c r="BUB18" s="316"/>
      <c r="BUC18" s="316"/>
      <c r="BUD18" s="316"/>
      <c r="BUE18" s="316"/>
      <c r="BUF18" s="316"/>
      <c r="BUG18" s="316"/>
      <c r="BUH18" s="316"/>
      <c r="BUI18" s="316"/>
      <c r="BUJ18" s="316"/>
      <c r="BUK18" s="316"/>
      <c r="BUL18" s="128"/>
      <c r="BUM18" s="316"/>
      <c r="BUN18" s="316"/>
      <c r="BUO18" s="316"/>
      <c r="BUP18" s="316"/>
      <c r="BUQ18" s="316"/>
      <c r="BUR18" s="316"/>
      <c r="BUS18" s="316"/>
      <c r="BUT18" s="316"/>
      <c r="BUU18" s="316"/>
      <c r="BUV18" s="316"/>
      <c r="BUW18" s="316"/>
      <c r="BUX18" s="316"/>
      <c r="BUY18" s="316"/>
      <c r="BUZ18" s="316"/>
      <c r="BVA18" s="316"/>
      <c r="BVB18" s="316"/>
      <c r="BVC18" s="316"/>
      <c r="BVD18" s="316"/>
      <c r="BVE18" s="316"/>
      <c r="BVF18" s="316"/>
      <c r="BVG18" s="316"/>
      <c r="BVH18" s="316"/>
      <c r="BVI18" s="316"/>
      <c r="BVJ18" s="316"/>
      <c r="BVK18" s="316"/>
      <c r="BVL18" s="316"/>
      <c r="BVM18" s="316"/>
      <c r="BVN18" s="316"/>
      <c r="BVO18" s="316"/>
      <c r="BVP18" s="316"/>
      <c r="BVQ18" s="316"/>
      <c r="BVR18" s="316"/>
      <c r="BVS18" s="316"/>
      <c r="BVT18" s="316"/>
      <c r="BVU18" s="316"/>
      <c r="BVV18" s="316"/>
      <c r="BVW18" s="316"/>
      <c r="BVX18" s="316"/>
      <c r="BVY18" s="316"/>
      <c r="BVZ18" s="316"/>
      <c r="BWA18" s="316"/>
      <c r="BWB18" s="316"/>
      <c r="BWC18" s="316"/>
      <c r="BWD18" s="316"/>
      <c r="BWE18" s="316"/>
      <c r="BWF18" s="316"/>
      <c r="BWG18" s="316"/>
      <c r="BWH18" s="316"/>
      <c r="BWI18" s="316"/>
      <c r="BWJ18" s="128"/>
      <c r="BWK18" s="316"/>
      <c r="BWL18" s="316"/>
      <c r="BWM18" s="316"/>
      <c r="BWN18" s="316"/>
      <c r="BWO18" s="316"/>
      <c r="BWP18" s="316"/>
      <c r="BWQ18" s="316"/>
      <c r="BWR18" s="316"/>
      <c r="BWS18" s="316"/>
      <c r="BWT18" s="316"/>
      <c r="BWU18" s="316"/>
      <c r="BWV18" s="316"/>
      <c r="BWW18" s="316"/>
      <c r="BWX18" s="316"/>
      <c r="BWY18" s="316"/>
      <c r="BWZ18" s="316"/>
      <c r="BXA18" s="316"/>
      <c r="BXB18" s="316"/>
      <c r="BXC18" s="316"/>
      <c r="BXD18" s="316"/>
      <c r="BXE18" s="316"/>
      <c r="BXF18" s="316"/>
      <c r="BXG18" s="316"/>
      <c r="BXH18" s="316"/>
      <c r="BXI18" s="316"/>
      <c r="BXJ18" s="316"/>
      <c r="BXK18" s="316"/>
      <c r="BXL18" s="316"/>
      <c r="BXM18" s="316"/>
      <c r="BXN18" s="316"/>
      <c r="BXO18" s="316"/>
      <c r="BXP18" s="316"/>
      <c r="BXQ18" s="316"/>
      <c r="BXR18" s="316"/>
      <c r="BXS18" s="316"/>
      <c r="BXT18" s="316"/>
      <c r="BXU18" s="316"/>
      <c r="BXV18" s="316"/>
      <c r="BXW18" s="316"/>
      <c r="BXX18" s="316"/>
      <c r="BXY18" s="316"/>
      <c r="BXZ18" s="316"/>
      <c r="BYA18" s="316"/>
      <c r="BYB18" s="316"/>
      <c r="BYC18" s="316"/>
      <c r="BYD18" s="316"/>
      <c r="BYE18" s="316"/>
      <c r="BYF18" s="316"/>
      <c r="BYG18" s="316"/>
      <c r="BYH18" s="2"/>
      <c r="BYI18" s="2"/>
      <c r="BYJ18" s="2"/>
      <c r="BYK18" s="2"/>
    </row>
    <row r="19" spans="1:2013" x14ac:dyDescent="0.35">
      <c r="A19" s="99"/>
      <c r="B19" s="295"/>
      <c r="C19" s="31"/>
      <c r="D19" s="99"/>
      <c r="E19" s="99"/>
      <c r="F19" s="326"/>
      <c r="G19" s="329"/>
      <c r="H19" s="328"/>
      <c r="I19" s="323"/>
      <c r="J19" s="128"/>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128"/>
      <c r="BI19" s="316"/>
      <c r="BJ19" s="316"/>
      <c r="BK19" s="316"/>
      <c r="BL19" s="316"/>
      <c r="BM19" s="316"/>
      <c r="BN19" s="316"/>
      <c r="BO19" s="316"/>
      <c r="BP19" s="316"/>
      <c r="BQ19" s="316"/>
      <c r="BR19" s="316"/>
      <c r="BS19" s="316"/>
      <c r="BT19" s="316"/>
      <c r="BU19" s="316"/>
      <c r="BV19" s="316"/>
      <c r="BW19" s="316"/>
      <c r="BX19" s="316"/>
      <c r="BY19" s="316"/>
      <c r="BZ19" s="316"/>
      <c r="CA19" s="316"/>
      <c r="CB19" s="316"/>
      <c r="CC19" s="316"/>
      <c r="CD19" s="316"/>
      <c r="CE19" s="316"/>
      <c r="CF19" s="316"/>
      <c r="CG19" s="316"/>
      <c r="CH19" s="316"/>
      <c r="CI19" s="316"/>
      <c r="CJ19" s="316"/>
      <c r="CK19" s="316"/>
      <c r="CL19" s="316"/>
      <c r="CM19" s="316"/>
      <c r="CN19" s="316"/>
      <c r="CO19" s="316"/>
      <c r="CP19" s="316"/>
      <c r="CQ19" s="316"/>
      <c r="CR19" s="316"/>
      <c r="CS19" s="316"/>
      <c r="CT19" s="316"/>
      <c r="CU19" s="316"/>
      <c r="CV19" s="316"/>
      <c r="CW19" s="316"/>
      <c r="CX19" s="316"/>
      <c r="CY19" s="316"/>
      <c r="CZ19" s="316"/>
      <c r="DA19" s="316"/>
      <c r="DB19" s="316"/>
      <c r="DC19" s="316"/>
      <c r="DD19" s="316"/>
      <c r="DE19" s="316"/>
      <c r="DF19" s="128"/>
      <c r="DG19" s="316"/>
      <c r="DH19" s="316"/>
      <c r="DI19" s="316"/>
      <c r="DJ19" s="316"/>
      <c r="DK19" s="316"/>
      <c r="DL19" s="316"/>
      <c r="DM19" s="316"/>
      <c r="DN19" s="316"/>
      <c r="DO19" s="316"/>
      <c r="DP19" s="316"/>
      <c r="DQ19" s="316"/>
      <c r="DR19" s="316"/>
      <c r="DS19" s="316"/>
      <c r="DT19" s="316"/>
      <c r="DU19" s="316"/>
      <c r="DV19" s="316"/>
      <c r="DW19" s="316"/>
      <c r="DX19" s="316"/>
      <c r="DY19" s="316"/>
      <c r="DZ19" s="316"/>
      <c r="EA19" s="316"/>
      <c r="EB19" s="316"/>
      <c r="EC19" s="316"/>
      <c r="ED19" s="316"/>
      <c r="EE19" s="316"/>
      <c r="EF19" s="316"/>
      <c r="EG19" s="316"/>
      <c r="EH19" s="316"/>
      <c r="EI19" s="316"/>
      <c r="EJ19" s="316"/>
      <c r="EK19" s="316"/>
      <c r="EL19" s="316"/>
      <c r="EM19" s="316"/>
      <c r="EN19" s="316"/>
      <c r="EO19" s="316"/>
      <c r="EP19" s="316"/>
      <c r="EQ19" s="316"/>
      <c r="ER19" s="316"/>
      <c r="ES19" s="316"/>
      <c r="ET19" s="316"/>
      <c r="EU19" s="316"/>
      <c r="EV19" s="316"/>
      <c r="EW19" s="316"/>
      <c r="EX19" s="316"/>
      <c r="EY19" s="316"/>
      <c r="EZ19" s="316"/>
      <c r="FA19" s="316"/>
      <c r="FB19" s="316"/>
      <c r="FC19" s="316"/>
      <c r="FD19" s="128"/>
      <c r="FE19" s="316"/>
      <c r="FF19" s="316"/>
      <c r="FG19" s="316"/>
      <c r="FH19" s="316"/>
      <c r="FI19" s="316"/>
      <c r="FJ19" s="316"/>
      <c r="FK19" s="316"/>
      <c r="FL19" s="316"/>
      <c r="FM19" s="316"/>
      <c r="FN19" s="316"/>
      <c r="FO19" s="316"/>
      <c r="FP19" s="316"/>
      <c r="FQ19" s="316"/>
      <c r="FR19" s="316"/>
      <c r="FS19" s="316"/>
      <c r="FT19" s="316"/>
      <c r="FU19" s="316"/>
      <c r="FV19" s="316"/>
      <c r="FW19" s="316"/>
      <c r="FX19" s="316"/>
      <c r="FY19" s="316"/>
      <c r="FZ19" s="316"/>
      <c r="GA19" s="316"/>
      <c r="GB19" s="316"/>
      <c r="GC19" s="316"/>
      <c r="GD19" s="316"/>
      <c r="GE19" s="316"/>
      <c r="GF19" s="316"/>
      <c r="GG19" s="316"/>
      <c r="GH19" s="316"/>
      <c r="GI19" s="316"/>
      <c r="GJ19" s="316"/>
      <c r="GK19" s="316"/>
      <c r="GL19" s="316"/>
      <c r="GM19" s="316"/>
      <c r="GN19" s="316"/>
      <c r="GO19" s="316"/>
      <c r="GP19" s="316"/>
      <c r="GQ19" s="316"/>
      <c r="GR19" s="316"/>
      <c r="GS19" s="316"/>
      <c r="GT19" s="316"/>
      <c r="GU19" s="316"/>
      <c r="GV19" s="316"/>
      <c r="GW19" s="316"/>
      <c r="GX19" s="316"/>
      <c r="GY19" s="316"/>
      <c r="GZ19" s="316"/>
      <c r="HA19" s="316"/>
      <c r="HB19" s="128"/>
      <c r="HC19" s="316"/>
      <c r="HD19" s="316"/>
      <c r="HE19" s="316"/>
      <c r="HF19" s="316"/>
      <c r="HG19" s="316"/>
      <c r="HH19" s="316"/>
      <c r="HI19" s="316"/>
      <c r="HJ19" s="316"/>
      <c r="HK19" s="316"/>
      <c r="HL19" s="316"/>
      <c r="HM19" s="316"/>
      <c r="HN19" s="316"/>
      <c r="HO19" s="316"/>
      <c r="HP19" s="316"/>
      <c r="HQ19" s="316"/>
      <c r="HR19" s="316"/>
      <c r="HS19" s="316"/>
      <c r="HT19" s="316"/>
      <c r="HU19" s="316"/>
      <c r="HV19" s="316"/>
      <c r="HW19" s="316"/>
      <c r="HX19" s="316"/>
      <c r="HY19" s="316"/>
      <c r="HZ19" s="316"/>
      <c r="IA19" s="316"/>
      <c r="IB19" s="316"/>
      <c r="IC19" s="316"/>
      <c r="ID19" s="316"/>
      <c r="IE19" s="316"/>
      <c r="IF19" s="316"/>
      <c r="IG19" s="316"/>
      <c r="IH19" s="316"/>
      <c r="II19" s="316"/>
      <c r="IJ19" s="316"/>
      <c r="IK19" s="316"/>
      <c r="IL19" s="316"/>
      <c r="IM19" s="316"/>
      <c r="IN19" s="316"/>
      <c r="IO19" s="316"/>
      <c r="IP19" s="316"/>
      <c r="IQ19" s="316"/>
      <c r="IR19" s="316"/>
      <c r="IS19" s="316"/>
      <c r="IT19" s="316"/>
      <c r="IU19" s="316"/>
      <c r="IV19" s="316"/>
      <c r="IW19" s="316"/>
      <c r="IX19" s="316"/>
      <c r="IY19" s="316"/>
      <c r="IZ19" s="128"/>
      <c r="JA19" s="316"/>
      <c r="JB19" s="316"/>
      <c r="JC19" s="316"/>
      <c r="JD19" s="316"/>
      <c r="JE19" s="316"/>
      <c r="JF19" s="316"/>
      <c r="JG19" s="316"/>
      <c r="JH19" s="316"/>
      <c r="JI19" s="316"/>
      <c r="JJ19" s="316"/>
      <c r="JK19" s="316"/>
      <c r="JL19" s="316"/>
      <c r="JM19" s="316"/>
      <c r="JN19" s="316"/>
      <c r="JO19" s="316"/>
      <c r="JP19" s="316"/>
      <c r="JQ19" s="316"/>
      <c r="JR19" s="316"/>
      <c r="JS19" s="316"/>
      <c r="JT19" s="316"/>
      <c r="JU19" s="316"/>
      <c r="JV19" s="316"/>
      <c r="JW19" s="316"/>
      <c r="JX19" s="316"/>
      <c r="JY19" s="316"/>
      <c r="JZ19" s="316"/>
      <c r="KA19" s="316"/>
      <c r="KB19" s="316"/>
      <c r="KC19" s="316"/>
      <c r="KD19" s="316"/>
      <c r="KE19" s="316"/>
      <c r="KF19" s="316"/>
      <c r="KG19" s="316"/>
      <c r="KH19" s="316"/>
      <c r="KI19" s="316"/>
      <c r="KJ19" s="316"/>
      <c r="KK19" s="316"/>
      <c r="KL19" s="316"/>
      <c r="KM19" s="316"/>
      <c r="KN19" s="316"/>
      <c r="KO19" s="316"/>
      <c r="KP19" s="316"/>
      <c r="KQ19" s="316"/>
      <c r="KR19" s="316"/>
      <c r="KS19" s="316"/>
      <c r="KT19" s="316"/>
      <c r="KU19" s="316"/>
      <c r="KV19" s="316"/>
      <c r="KW19" s="316"/>
      <c r="KX19" s="128"/>
      <c r="KY19" s="316"/>
      <c r="KZ19" s="316"/>
      <c r="LA19" s="316"/>
      <c r="LB19" s="316"/>
      <c r="LC19" s="316"/>
      <c r="LD19" s="316"/>
      <c r="LE19" s="316"/>
      <c r="LF19" s="316"/>
      <c r="LG19" s="316"/>
      <c r="LH19" s="316"/>
      <c r="LI19" s="316"/>
      <c r="LJ19" s="316"/>
      <c r="LK19" s="316"/>
      <c r="LL19" s="316"/>
      <c r="LM19" s="316"/>
      <c r="LN19" s="316"/>
      <c r="LO19" s="316"/>
      <c r="LP19" s="316"/>
      <c r="LQ19" s="316"/>
      <c r="LR19" s="316"/>
      <c r="LS19" s="316"/>
      <c r="LT19" s="316"/>
      <c r="LU19" s="316"/>
      <c r="LV19" s="316"/>
      <c r="LW19" s="316"/>
      <c r="LX19" s="316"/>
      <c r="LY19" s="316"/>
      <c r="LZ19" s="316"/>
      <c r="MA19" s="316"/>
      <c r="MB19" s="316"/>
      <c r="MC19" s="316"/>
      <c r="MD19" s="316"/>
      <c r="ME19" s="316"/>
      <c r="MF19" s="316"/>
      <c r="MG19" s="316"/>
      <c r="MH19" s="316"/>
      <c r="MI19" s="316"/>
      <c r="MJ19" s="316"/>
      <c r="MK19" s="316"/>
      <c r="ML19" s="316"/>
      <c r="MM19" s="316"/>
      <c r="MN19" s="316"/>
      <c r="MO19" s="316"/>
      <c r="MP19" s="316"/>
      <c r="MQ19" s="316"/>
      <c r="MR19" s="316"/>
      <c r="MS19" s="316"/>
      <c r="MT19" s="316"/>
      <c r="MU19" s="316"/>
      <c r="MV19" s="128"/>
      <c r="MW19" s="316"/>
      <c r="MX19" s="316"/>
      <c r="MY19" s="316"/>
      <c r="MZ19" s="316"/>
      <c r="NA19" s="316"/>
      <c r="NB19" s="316"/>
      <c r="NC19" s="316"/>
      <c r="ND19" s="316"/>
      <c r="NE19" s="316"/>
      <c r="NF19" s="316"/>
      <c r="NG19" s="316"/>
      <c r="NH19" s="316"/>
      <c r="NI19" s="316"/>
      <c r="NJ19" s="316"/>
      <c r="NK19" s="316"/>
      <c r="NL19" s="316"/>
      <c r="NM19" s="316"/>
      <c r="NN19" s="316"/>
      <c r="NO19" s="316"/>
      <c r="NP19" s="316"/>
      <c r="NQ19" s="316"/>
      <c r="NR19" s="316"/>
      <c r="NS19" s="316"/>
      <c r="NT19" s="316"/>
      <c r="NU19" s="316"/>
      <c r="NV19" s="316"/>
      <c r="NW19" s="316"/>
      <c r="NX19" s="316"/>
      <c r="NY19" s="316"/>
      <c r="NZ19" s="316"/>
      <c r="OA19" s="316"/>
      <c r="OB19" s="316"/>
      <c r="OC19" s="316"/>
      <c r="OD19" s="316"/>
      <c r="OE19" s="316"/>
      <c r="OF19" s="316"/>
      <c r="OG19" s="316"/>
      <c r="OH19" s="316"/>
      <c r="OI19" s="316"/>
      <c r="OJ19" s="316"/>
      <c r="OK19" s="316"/>
      <c r="OL19" s="316"/>
      <c r="OM19" s="316"/>
      <c r="ON19" s="316"/>
      <c r="OO19" s="316"/>
      <c r="OP19" s="316"/>
      <c r="OQ19" s="316"/>
      <c r="OR19" s="316"/>
      <c r="OS19" s="316"/>
      <c r="OT19" s="128"/>
      <c r="OU19" s="316"/>
      <c r="OV19" s="316"/>
      <c r="OW19" s="316"/>
      <c r="OX19" s="316"/>
      <c r="OY19" s="316"/>
      <c r="OZ19" s="316"/>
      <c r="PA19" s="316"/>
      <c r="PB19" s="316"/>
      <c r="PC19" s="316"/>
      <c r="PD19" s="316"/>
      <c r="PE19" s="316"/>
      <c r="PF19" s="316"/>
      <c r="PG19" s="316"/>
      <c r="PH19" s="316"/>
      <c r="PI19" s="316"/>
      <c r="PJ19" s="316"/>
      <c r="PK19" s="316"/>
      <c r="PL19" s="316"/>
      <c r="PM19" s="316"/>
      <c r="PN19" s="316"/>
      <c r="PO19" s="316"/>
      <c r="PP19" s="316"/>
      <c r="PQ19" s="316"/>
      <c r="PR19" s="316"/>
      <c r="PS19" s="316"/>
      <c r="PT19" s="316"/>
      <c r="PU19" s="316"/>
      <c r="PV19" s="316"/>
      <c r="PW19" s="316"/>
      <c r="PX19" s="316"/>
      <c r="PY19" s="316"/>
      <c r="PZ19" s="316"/>
      <c r="QA19" s="316"/>
      <c r="QB19" s="316"/>
      <c r="QC19" s="316"/>
      <c r="QD19" s="316"/>
      <c r="QE19" s="316"/>
      <c r="QF19" s="316"/>
      <c r="QG19" s="316"/>
      <c r="QH19" s="316"/>
      <c r="QI19" s="316"/>
      <c r="QJ19" s="316"/>
      <c r="QK19" s="316"/>
      <c r="QL19" s="316"/>
      <c r="QM19" s="316"/>
      <c r="QN19" s="316"/>
      <c r="QO19" s="316"/>
      <c r="QP19" s="316"/>
      <c r="QQ19" s="316"/>
      <c r="QR19" s="128"/>
      <c r="QS19" s="316"/>
      <c r="QT19" s="316"/>
      <c r="QU19" s="316"/>
      <c r="QV19" s="316"/>
      <c r="QW19" s="316"/>
      <c r="QX19" s="316"/>
      <c r="QY19" s="316"/>
      <c r="QZ19" s="316"/>
      <c r="RA19" s="316"/>
      <c r="RB19" s="316"/>
      <c r="RC19" s="316"/>
      <c r="RD19" s="316"/>
      <c r="RE19" s="316"/>
      <c r="RF19" s="316"/>
      <c r="RG19" s="316"/>
      <c r="RH19" s="316"/>
      <c r="RI19" s="316"/>
      <c r="RJ19" s="316"/>
      <c r="RK19" s="316"/>
      <c r="RL19" s="316"/>
      <c r="RM19" s="316"/>
      <c r="RN19" s="316"/>
      <c r="RO19" s="316"/>
      <c r="RP19" s="316"/>
      <c r="RQ19" s="316"/>
      <c r="RR19" s="316"/>
      <c r="RS19" s="316"/>
      <c r="RT19" s="316"/>
      <c r="RU19" s="316"/>
      <c r="RV19" s="316"/>
      <c r="RW19" s="316"/>
      <c r="RX19" s="316"/>
      <c r="RY19" s="316"/>
      <c r="RZ19" s="316"/>
      <c r="SA19" s="316"/>
      <c r="SB19" s="316"/>
      <c r="SC19" s="316"/>
      <c r="SD19" s="316"/>
      <c r="SE19" s="316"/>
      <c r="SF19" s="316"/>
      <c r="SG19" s="316"/>
      <c r="SH19" s="316"/>
      <c r="SI19" s="316"/>
      <c r="SJ19" s="316"/>
      <c r="SK19" s="316"/>
      <c r="SL19" s="316"/>
      <c r="SM19" s="316"/>
      <c r="SN19" s="316"/>
      <c r="SO19" s="316"/>
      <c r="SP19" s="128"/>
      <c r="SQ19" s="316"/>
      <c r="SR19" s="316"/>
      <c r="SS19" s="316"/>
      <c r="ST19" s="316"/>
      <c r="SU19" s="316"/>
      <c r="SV19" s="316"/>
      <c r="SW19" s="316"/>
      <c r="SX19" s="316"/>
      <c r="SY19" s="316"/>
      <c r="SZ19" s="316"/>
      <c r="TA19" s="316"/>
      <c r="TB19" s="316"/>
      <c r="TC19" s="316"/>
      <c r="TD19" s="316"/>
      <c r="TE19" s="316"/>
      <c r="TF19" s="316"/>
      <c r="TG19" s="316"/>
      <c r="TH19" s="316"/>
      <c r="TI19" s="316"/>
      <c r="TJ19" s="316"/>
      <c r="TK19" s="316"/>
      <c r="TL19" s="316"/>
      <c r="TM19" s="316"/>
      <c r="TN19" s="316"/>
      <c r="TO19" s="316"/>
      <c r="TP19" s="316"/>
      <c r="TQ19" s="316"/>
      <c r="TR19" s="316"/>
      <c r="TS19" s="316"/>
      <c r="TT19" s="316"/>
      <c r="TU19" s="316"/>
      <c r="TV19" s="316"/>
      <c r="TW19" s="316"/>
      <c r="TX19" s="316"/>
      <c r="TY19" s="316"/>
      <c r="TZ19" s="316"/>
      <c r="UA19" s="316"/>
      <c r="UB19" s="316"/>
      <c r="UC19" s="316"/>
      <c r="UD19" s="316"/>
      <c r="UE19" s="316"/>
      <c r="UF19" s="316"/>
      <c r="UG19" s="316"/>
      <c r="UH19" s="316"/>
      <c r="UI19" s="316"/>
      <c r="UJ19" s="316"/>
      <c r="UK19" s="316"/>
      <c r="UL19" s="316"/>
      <c r="UM19" s="316"/>
      <c r="UN19" s="128"/>
      <c r="UO19" s="316"/>
      <c r="UP19" s="316"/>
      <c r="UQ19" s="316"/>
      <c r="UR19" s="316"/>
      <c r="US19" s="316"/>
      <c r="UT19" s="316"/>
      <c r="UU19" s="316"/>
      <c r="UV19" s="316"/>
      <c r="UW19" s="316"/>
      <c r="UX19" s="316"/>
      <c r="UY19" s="316"/>
      <c r="UZ19" s="316"/>
      <c r="VA19" s="316"/>
      <c r="VB19" s="316"/>
      <c r="VC19" s="316"/>
      <c r="VD19" s="316"/>
      <c r="VE19" s="316"/>
      <c r="VF19" s="316"/>
      <c r="VG19" s="316"/>
      <c r="VH19" s="316"/>
      <c r="VI19" s="316"/>
      <c r="VJ19" s="316"/>
      <c r="VK19" s="316"/>
      <c r="VL19" s="316"/>
      <c r="VM19" s="316"/>
      <c r="VN19" s="316"/>
      <c r="VO19" s="316"/>
      <c r="VP19" s="316"/>
      <c r="VQ19" s="316"/>
      <c r="VR19" s="316"/>
      <c r="VS19" s="316"/>
      <c r="VT19" s="316"/>
      <c r="VU19" s="316"/>
      <c r="VV19" s="316"/>
      <c r="VW19" s="316"/>
      <c r="VX19" s="316"/>
      <c r="VY19" s="316"/>
      <c r="VZ19" s="316"/>
      <c r="WA19" s="316"/>
      <c r="WB19" s="316"/>
      <c r="WC19" s="316"/>
      <c r="WD19" s="316"/>
      <c r="WE19" s="316"/>
      <c r="WF19" s="316"/>
      <c r="WG19" s="316"/>
      <c r="WH19" s="316"/>
      <c r="WI19" s="316"/>
      <c r="WJ19" s="316"/>
      <c r="WK19" s="316"/>
      <c r="WL19" s="128"/>
      <c r="WM19" s="316"/>
      <c r="WN19" s="316"/>
      <c r="WO19" s="316"/>
      <c r="WP19" s="316"/>
      <c r="WQ19" s="316"/>
      <c r="WR19" s="316"/>
      <c r="WS19" s="316"/>
      <c r="WT19" s="316"/>
      <c r="WU19" s="316"/>
      <c r="WV19" s="316"/>
      <c r="WW19" s="316"/>
      <c r="WX19" s="316"/>
      <c r="WY19" s="316"/>
      <c r="WZ19" s="316"/>
      <c r="XA19" s="316"/>
      <c r="XB19" s="316"/>
      <c r="XC19" s="316"/>
      <c r="XD19" s="316"/>
      <c r="XE19" s="316"/>
      <c r="XF19" s="316"/>
      <c r="XG19" s="316"/>
      <c r="XH19" s="316"/>
      <c r="XI19" s="316"/>
      <c r="XJ19" s="316"/>
      <c r="XK19" s="316"/>
      <c r="XL19" s="316"/>
      <c r="XM19" s="316"/>
      <c r="XN19" s="316"/>
      <c r="XO19" s="316"/>
      <c r="XP19" s="316"/>
      <c r="XQ19" s="316"/>
      <c r="XR19" s="316"/>
      <c r="XS19" s="316"/>
      <c r="XT19" s="316"/>
      <c r="XU19" s="316"/>
      <c r="XV19" s="316"/>
      <c r="XW19" s="316"/>
      <c r="XX19" s="316"/>
      <c r="XY19" s="316"/>
      <c r="XZ19" s="316"/>
      <c r="YA19" s="316"/>
      <c r="YB19" s="316"/>
      <c r="YC19" s="316"/>
      <c r="YD19" s="316"/>
      <c r="YE19" s="316"/>
      <c r="YF19" s="316"/>
      <c r="YG19" s="316"/>
      <c r="YH19" s="316"/>
      <c r="YI19" s="316"/>
      <c r="YJ19" s="128"/>
      <c r="YK19" s="316"/>
      <c r="YL19" s="316"/>
      <c r="YM19" s="316"/>
      <c r="YN19" s="316"/>
      <c r="YO19" s="316"/>
      <c r="YP19" s="316"/>
      <c r="YQ19" s="316"/>
      <c r="YR19" s="316"/>
      <c r="YS19" s="316"/>
      <c r="YT19" s="316"/>
      <c r="YU19" s="316"/>
      <c r="YV19" s="316"/>
      <c r="YW19" s="316"/>
      <c r="YX19" s="316"/>
      <c r="YY19" s="316"/>
      <c r="YZ19" s="316"/>
      <c r="ZA19" s="316"/>
      <c r="ZB19" s="316"/>
      <c r="ZC19" s="316"/>
      <c r="ZD19" s="316"/>
      <c r="ZE19" s="316"/>
      <c r="ZF19" s="316"/>
      <c r="ZG19" s="316"/>
      <c r="ZH19" s="316"/>
      <c r="ZI19" s="316"/>
      <c r="ZJ19" s="316"/>
      <c r="ZK19" s="316"/>
      <c r="ZL19" s="316"/>
      <c r="ZM19" s="316"/>
      <c r="ZN19" s="316"/>
      <c r="ZO19" s="316"/>
      <c r="ZP19" s="316"/>
      <c r="ZQ19" s="316"/>
      <c r="ZR19" s="316"/>
      <c r="ZS19" s="316"/>
      <c r="ZT19" s="316"/>
      <c r="ZU19" s="316"/>
      <c r="ZV19" s="316"/>
      <c r="ZW19" s="316"/>
      <c r="ZX19" s="316"/>
      <c r="ZY19" s="316"/>
      <c r="ZZ19" s="316"/>
      <c r="AAA19" s="316"/>
      <c r="AAB19" s="316"/>
      <c r="AAC19" s="316"/>
      <c r="AAD19" s="316"/>
      <c r="AAE19" s="316"/>
      <c r="AAF19" s="316"/>
      <c r="AAG19" s="316"/>
      <c r="AAH19" s="128"/>
      <c r="AAI19" s="316"/>
      <c r="AAJ19" s="316"/>
      <c r="AAK19" s="316"/>
      <c r="AAL19" s="316"/>
      <c r="AAM19" s="316"/>
      <c r="AAN19" s="316"/>
      <c r="AAO19" s="316"/>
      <c r="AAP19" s="316"/>
      <c r="AAQ19" s="316"/>
      <c r="AAR19" s="316"/>
      <c r="AAS19" s="316"/>
      <c r="AAT19" s="316"/>
      <c r="AAU19" s="316"/>
      <c r="AAV19" s="316"/>
      <c r="AAW19" s="316"/>
      <c r="AAX19" s="316"/>
      <c r="AAY19" s="316"/>
      <c r="AAZ19" s="316"/>
      <c r="ABA19" s="316"/>
      <c r="ABB19" s="316"/>
      <c r="ABC19" s="316"/>
      <c r="ABD19" s="316"/>
      <c r="ABE19" s="316"/>
      <c r="ABF19" s="316"/>
      <c r="ABG19" s="316"/>
      <c r="ABH19" s="316"/>
      <c r="ABI19" s="316"/>
      <c r="ABJ19" s="316"/>
      <c r="ABK19" s="316"/>
      <c r="ABL19" s="316"/>
      <c r="ABM19" s="316"/>
      <c r="ABN19" s="316"/>
      <c r="ABO19" s="316"/>
      <c r="ABP19" s="316"/>
      <c r="ABQ19" s="316"/>
      <c r="ABR19" s="316"/>
      <c r="ABS19" s="316"/>
      <c r="ABT19" s="316"/>
      <c r="ABU19" s="316"/>
      <c r="ABV19" s="316"/>
      <c r="ABW19" s="316"/>
      <c r="ABX19" s="316"/>
      <c r="ABY19" s="316"/>
      <c r="ABZ19" s="316"/>
      <c r="ACA19" s="316"/>
      <c r="ACB19" s="316"/>
      <c r="ACC19" s="316"/>
      <c r="ACD19" s="316"/>
      <c r="ACE19" s="316"/>
      <c r="ACF19" s="128"/>
      <c r="ACG19" s="316"/>
      <c r="ACH19" s="316"/>
      <c r="ACI19" s="316"/>
      <c r="ACJ19" s="316"/>
      <c r="ACK19" s="316"/>
      <c r="ACL19" s="316"/>
      <c r="ACM19" s="316"/>
      <c r="ACN19" s="316"/>
      <c r="ACO19" s="316"/>
      <c r="ACP19" s="316"/>
      <c r="ACQ19" s="316"/>
      <c r="ACR19" s="316"/>
      <c r="ACS19" s="316"/>
      <c r="ACT19" s="316"/>
      <c r="ACU19" s="316"/>
      <c r="ACV19" s="316"/>
      <c r="ACW19" s="316"/>
      <c r="ACX19" s="316"/>
      <c r="ACY19" s="316"/>
      <c r="ACZ19" s="316"/>
      <c r="ADA19" s="316"/>
      <c r="ADB19" s="316"/>
      <c r="ADC19" s="316"/>
      <c r="ADD19" s="316"/>
      <c r="ADE19" s="316"/>
      <c r="ADF19" s="316"/>
      <c r="ADG19" s="316"/>
      <c r="ADH19" s="316"/>
      <c r="ADI19" s="316"/>
      <c r="ADJ19" s="316"/>
      <c r="ADK19" s="316"/>
      <c r="ADL19" s="316"/>
      <c r="ADM19" s="316"/>
      <c r="ADN19" s="316"/>
      <c r="ADO19" s="316"/>
      <c r="ADP19" s="316"/>
      <c r="ADQ19" s="316"/>
      <c r="ADR19" s="316"/>
      <c r="ADS19" s="316"/>
      <c r="ADT19" s="316"/>
      <c r="ADU19" s="316"/>
      <c r="ADV19" s="316"/>
      <c r="ADW19" s="316"/>
      <c r="ADX19" s="316"/>
      <c r="ADY19" s="316"/>
      <c r="ADZ19" s="316"/>
      <c r="AEA19" s="316"/>
      <c r="AEB19" s="316"/>
      <c r="AEC19" s="316"/>
      <c r="AED19" s="128"/>
      <c r="AEE19" s="316"/>
      <c r="AEF19" s="316"/>
      <c r="AEG19" s="316"/>
      <c r="AEH19" s="316"/>
      <c r="AEI19" s="316"/>
      <c r="AEJ19" s="316"/>
      <c r="AEK19" s="316"/>
      <c r="AEL19" s="316"/>
      <c r="AEM19" s="316"/>
      <c r="AEN19" s="316"/>
      <c r="AEO19" s="316"/>
      <c r="AEP19" s="316"/>
      <c r="AEQ19" s="316"/>
      <c r="AER19" s="316"/>
      <c r="AES19" s="316"/>
      <c r="AET19" s="316"/>
      <c r="AEU19" s="316"/>
      <c r="AEV19" s="316"/>
      <c r="AEW19" s="316"/>
      <c r="AEX19" s="316"/>
      <c r="AEY19" s="316"/>
      <c r="AEZ19" s="316"/>
      <c r="AFA19" s="316"/>
      <c r="AFB19" s="316"/>
      <c r="AFC19" s="316"/>
      <c r="AFD19" s="316"/>
      <c r="AFE19" s="316"/>
      <c r="AFF19" s="316"/>
      <c r="AFG19" s="316"/>
      <c r="AFH19" s="316"/>
      <c r="AFI19" s="316"/>
      <c r="AFJ19" s="316"/>
      <c r="AFK19" s="316"/>
      <c r="AFL19" s="316"/>
      <c r="AFM19" s="316"/>
      <c r="AFN19" s="316"/>
      <c r="AFO19" s="316"/>
      <c r="AFP19" s="316"/>
      <c r="AFQ19" s="316"/>
      <c r="AFR19" s="316"/>
      <c r="AFS19" s="316"/>
      <c r="AFT19" s="316"/>
      <c r="AFU19" s="316"/>
      <c r="AFV19" s="316"/>
      <c r="AFW19" s="316"/>
      <c r="AFX19" s="316"/>
      <c r="AFY19" s="316"/>
      <c r="AFZ19" s="316"/>
      <c r="AGA19" s="316"/>
      <c r="AGB19" s="128"/>
      <c r="AGC19" s="316"/>
      <c r="AGD19" s="316"/>
      <c r="AGE19" s="316"/>
      <c r="AGF19" s="316"/>
      <c r="AGG19" s="316"/>
      <c r="AGH19" s="316"/>
      <c r="AGI19" s="316"/>
      <c r="AGJ19" s="316"/>
      <c r="AGK19" s="316"/>
      <c r="AGL19" s="316"/>
      <c r="AGM19" s="316"/>
      <c r="AGN19" s="316"/>
      <c r="AGO19" s="316"/>
      <c r="AGP19" s="316"/>
      <c r="AGQ19" s="316"/>
      <c r="AGR19" s="316"/>
      <c r="AGS19" s="316"/>
      <c r="AGT19" s="316"/>
      <c r="AGU19" s="316"/>
      <c r="AGV19" s="316"/>
      <c r="AGW19" s="316"/>
      <c r="AGX19" s="316"/>
      <c r="AGY19" s="316"/>
      <c r="AGZ19" s="316"/>
      <c r="AHA19" s="316"/>
      <c r="AHB19" s="316"/>
      <c r="AHC19" s="316"/>
      <c r="AHD19" s="316"/>
      <c r="AHE19" s="316"/>
      <c r="AHF19" s="316"/>
      <c r="AHG19" s="316"/>
      <c r="AHH19" s="316"/>
      <c r="AHI19" s="316"/>
      <c r="AHJ19" s="316"/>
      <c r="AHK19" s="316"/>
      <c r="AHL19" s="316"/>
      <c r="AHM19" s="316"/>
      <c r="AHN19" s="316"/>
      <c r="AHO19" s="316"/>
      <c r="AHP19" s="316"/>
      <c r="AHQ19" s="316"/>
      <c r="AHR19" s="316"/>
      <c r="AHS19" s="316"/>
      <c r="AHT19" s="316"/>
      <c r="AHU19" s="316"/>
      <c r="AHV19" s="316"/>
      <c r="AHW19" s="316"/>
      <c r="AHX19" s="316"/>
      <c r="AHY19" s="316"/>
      <c r="AHZ19" s="128"/>
      <c r="AIA19" s="316"/>
      <c r="AIB19" s="316"/>
      <c r="AIC19" s="316"/>
      <c r="AID19" s="316"/>
      <c r="AIE19" s="316"/>
      <c r="AIF19" s="316"/>
      <c r="AIG19" s="316"/>
      <c r="AIH19" s="316"/>
      <c r="AII19" s="316"/>
      <c r="AIJ19" s="316"/>
      <c r="AIK19" s="316"/>
      <c r="AIL19" s="316"/>
      <c r="AIM19" s="316"/>
      <c r="AIN19" s="316"/>
      <c r="AIO19" s="316"/>
      <c r="AIP19" s="316"/>
      <c r="AIQ19" s="316"/>
      <c r="AIR19" s="316"/>
      <c r="AIS19" s="316"/>
      <c r="AIT19" s="316"/>
      <c r="AIU19" s="316"/>
      <c r="AIV19" s="316"/>
      <c r="AIW19" s="316"/>
      <c r="AIX19" s="316"/>
      <c r="AIY19" s="316"/>
      <c r="AIZ19" s="316"/>
      <c r="AJA19" s="316"/>
      <c r="AJB19" s="316"/>
      <c r="AJC19" s="316"/>
      <c r="AJD19" s="316"/>
      <c r="AJE19" s="316"/>
      <c r="AJF19" s="316"/>
      <c r="AJG19" s="316"/>
      <c r="AJH19" s="316"/>
      <c r="AJI19" s="316"/>
      <c r="AJJ19" s="316"/>
      <c r="AJK19" s="316"/>
      <c r="AJL19" s="316"/>
      <c r="AJM19" s="316"/>
      <c r="AJN19" s="316"/>
      <c r="AJO19" s="316"/>
      <c r="AJP19" s="316"/>
      <c r="AJQ19" s="316"/>
      <c r="AJR19" s="316"/>
      <c r="AJS19" s="316"/>
      <c r="AJT19" s="316"/>
      <c r="AJU19" s="316"/>
      <c r="AJV19" s="316"/>
      <c r="AJW19" s="316"/>
      <c r="AJX19" s="128"/>
      <c r="AJY19" s="316"/>
      <c r="AJZ19" s="316"/>
      <c r="AKA19" s="316"/>
      <c r="AKB19" s="316"/>
      <c r="AKC19" s="316"/>
      <c r="AKD19" s="316"/>
      <c r="AKE19" s="316"/>
      <c r="AKF19" s="316"/>
      <c r="AKG19" s="316"/>
      <c r="AKH19" s="316"/>
      <c r="AKI19" s="316"/>
      <c r="AKJ19" s="316"/>
      <c r="AKK19" s="316"/>
      <c r="AKL19" s="316"/>
      <c r="AKM19" s="316"/>
      <c r="AKN19" s="316"/>
      <c r="AKO19" s="316"/>
      <c r="AKP19" s="316"/>
      <c r="AKQ19" s="316"/>
      <c r="AKR19" s="316"/>
      <c r="AKS19" s="316"/>
      <c r="AKT19" s="316"/>
      <c r="AKU19" s="316"/>
      <c r="AKV19" s="316"/>
      <c r="AKW19" s="316"/>
      <c r="AKX19" s="316"/>
      <c r="AKY19" s="316"/>
      <c r="AKZ19" s="316"/>
      <c r="ALA19" s="316"/>
      <c r="ALB19" s="316"/>
      <c r="ALC19" s="316"/>
      <c r="ALD19" s="316"/>
      <c r="ALE19" s="316"/>
      <c r="ALF19" s="316"/>
      <c r="ALG19" s="316"/>
      <c r="ALH19" s="316"/>
      <c r="ALI19" s="316"/>
      <c r="ALJ19" s="316"/>
      <c r="ALK19" s="316"/>
      <c r="ALL19" s="316"/>
      <c r="ALM19" s="316"/>
      <c r="ALN19" s="316"/>
      <c r="ALO19" s="316"/>
      <c r="ALP19" s="316"/>
      <c r="ALQ19" s="316"/>
      <c r="ALR19" s="316"/>
      <c r="ALS19" s="316"/>
      <c r="ALT19" s="316"/>
      <c r="ALU19" s="316"/>
      <c r="ALV19" s="128"/>
      <c r="ALW19" s="316"/>
      <c r="ALX19" s="316"/>
      <c r="ALY19" s="316"/>
      <c r="ALZ19" s="316"/>
      <c r="AMA19" s="316"/>
      <c r="AMB19" s="316"/>
      <c r="AMC19" s="316"/>
      <c r="AMD19" s="316"/>
      <c r="AME19" s="316"/>
      <c r="AMF19" s="316"/>
      <c r="AMG19" s="316"/>
      <c r="AMH19" s="316"/>
      <c r="AMI19" s="316"/>
      <c r="AMJ19" s="316"/>
      <c r="AMK19" s="316"/>
      <c r="AML19" s="316"/>
      <c r="AMM19" s="316"/>
      <c r="AMN19" s="316"/>
      <c r="AMO19" s="316"/>
      <c r="AMP19" s="316"/>
      <c r="AMQ19" s="316"/>
      <c r="AMR19" s="316"/>
      <c r="AMS19" s="316"/>
      <c r="AMT19" s="316"/>
      <c r="AMU19" s="316"/>
      <c r="AMV19" s="316"/>
      <c r="AMW19" s="316"/>
      <c r="AMX19" s="316"/>
      <c r="AMY19" s="316"/>
      <c r="AMZ19" s="316"/>
      <c r="ANA19" s="316"/>
      <c r="ANB19" s="316"/>
      <c r="ANC19" s="316"/>
      <c r="AND19" s="316"/>
      <c r="ANE19" s="316"/>
      <c r="ANF19" s="316"/>
      <c r="ANG19" s="316"/>
      <c r="ANH19" s="316"/>
      <c r="ANI19" s="316"/>
      <c r="ANJ19" s="316"/>
      <c r="ANK19" s="316"/>
      <c r="ANL19" s="316"/>
      <c r="ANM19" s="316"/>
      <c r="ANN19" s="316"/>
      <c r="ANO19" s="316"/>
      <c r="ANP19" s="316"/>
      <c r="ANQ19" s="316"/>
      <c r="ANR19" s="316"/>
      <c r="ANS19" s="316"/>
      <c r="ANT19" s="128"/>
      <c r="ANU19" s="316"/>
      <c r="ANV19" s="316"/>
      <c r="ANW19" s="316"/>
      <c r="ANX19" s="316"/>
      <c r="ANY19" s="316"/>
      <c r="ANZ19" s="316"/>
      <c r="AOA19" s="316"/>
      <c r="AOB19" s="316"/>
      <c r="AOC19" s="316"/>
      <c r="AOD19" s="316"/>
      <c r="AOE19" s="316"/>
      <c r="AOF19" s="316"/>
      <c r="AOG19" s="316"/>
      <c r="AOH19" s="316"/>
      <c r="AOI19" s="316"/>
      <c r="AOJ19" s="316"/>
      <c r="AOK19" s="316"/>
      <c r="AOL19" s="316"/>
      <c r="AOM19" s="316"/>
      <c r="AON19" s="316"/>
      <c r="AOO19" s="316"/>
      <c r="AOP19" s="316"/>
      <c r="AOQ19" s="316"/>
      <c r="AOR19" s="316"/>
      <c r="AOS19" s="316"/>
      <c r="AOT19" s="316"/>
      <c r="AOU19" s="316"/>
      <c r="AOV19" s="316"/>
      <c r="AOW19" s="316"/>
      <c r="AOX19" s="316"/>
      <c r="AOY19" s="316"/>
      <c r="AOZ19" s="316"/>
      <c r="APA19" s="316"/>
      <c r="APB19" s="316"/>
      <c r="APC19" s="316"/>
      <c r="APD19" s="316"/>
      <c r="APE19" s="316"/>
      <c r="APF19" s="316"/>
      <c r="APG19" s="316"/>
      <c r="APH19" s="316"/>
      <c r="API19" s="316"/>
      <c r="APJ19" s="316"/>
      <c r="APK19" s="316"/>
      <c r="APL19" s="316"/>
      <c r="APM19" s="316"/>
      <c r="APN19" s="316"/>
      <c r="APO19" s="316"/>
      <c r="APP19" s="316"/>
      <c r="APQ19" s="316"/>
      <c r="APR19" s="128"/>
      <c r="APS19" s="316"/>
      <c r="APT19" s="316"/>
      <c r="APU19" s="316"/>
      <c r="APV19" s="316"/>
      <c r="APW19" s="316"/>
      <c r="APX19" s="316"/>
      <c r="APY19" s="316"/>
      <c r="APZ19" s="316"/>
      <c r="AQA19" s="316"/>
      <c r="AQB19" s="316"/>
      <c r="AQC19" s="316"/>
      <c r="AQD19" s="316"/>
      <c r="AQE19" s="316"/>
      <c r="AQF19" s="316"/>
      <c r="AQG19" s="316"/>
      <c r="AQH19" s="316"/>
      <c r="AQI19" s="316"/>
      <c r="AQJ19" s="316"/>
      <c r="AQK19" s="316"/>
      <c r="AQL19" s="316"/>
      <c r="AQM19" s="316"/>
      <c r="AQN19" s="316"/>
      <c r="AQO19" s="316"/>
      <c r="AQP19" s="316"/>
      <c r="AQQ19" s="316"/>
      <c r="AQR19" s="316"/>
      <c r="AQS19" s="316"/>
      <c r="AQT19" s="316"/>
      <c r="AQU19" s="316"/>
      <c r="AQV19" s="316"/>
      <c r="AQW19" s="316"/>
      <c r="AQX19" s="316"/>
      <c r="AQY19" s="316"/>
      <c r="AQZ19" s="316"/>
      <c r="ARA19" s="316"/>
      <c r="ARB19" s="316"/>
      <c r="ARC19" s="316"/>
      <c r="ARD19" s="316"/>
      <c r="ARE19" s="316"/>
      <c r="ARF19" s="316"/>
      <c r="ARG19" s="316"/>
      <c r="ARH19" s="316"/>
      <c r="ARI19" s="316"/>
      <c r="ARJ19" s="316"/>
      <c r="ARK19" s="316"/>
      <c r="ARL19" s="316"/>
      <c r="ARM19" s="316"/>
      <c r="ARN19" s="316"/>
      <c r="ARO19" s="316"/>
      <c r="ARP19" s="128"/>
      <c r="ARQ19" s="316"/>
      <c r="ARR19" s="316"/>
      <c r="ARS19" s="316"/>
      <c r="ART19" s="316"/>
      <c r="ARU19" s="316"/>
      <c r="ARV19" s="316"/>
      <c r="ARW19" s="316"/>
      <c r="ARX19" s="316"/>
      <c r="ARY19" s="316"/>
      <c r="ARZ19" s="316"/>
      <c r="ASA19" s="316"/>
      <c r="ASB19" s="316"/>
      <c r="ASC19" s="316"/>
      <c r="ASD19" s="316"/>
      <c r="ASE19" s="316"/>
      <c r="ASF19" s="316"/>
      <c r="ASG19" s="316"/>
      <c r="ASH19" s="316"/>
      <c r="ASI19" s="316"/>
      <c r="ASJ19" s="316"/>
      <c r="ASK19" s="316"/>
      <c r="ASL19" s="316"/>
      <c r="ASM19" s="316"/>
      <c r="ASN19" s="316"/>
      <c r="ASO19" s="316"/>
      <c r="ASP19" s="316"/>
      <c r="ASQ19" s="316"/>
      <c r="ASR19" s="316"/>
      <c r="ASS19" s="316"/>
      <c r="AST19" s="316"/>
      <c r="ASU19" s="316"/>
      <c r="ASV19" s="316"/>
      <c r="ASW19" s="316"/>
      <c r="ASX19" s="316"/>
      <c r="ASY19" s="316"/>
      <c r="ASZ19" s="316"/>
      <c r="ATA19" s="316"/>
      <c r="ATB19" s="316"/>
      <c r="ATC19" s="316"/>
      <c r="ATD19" s="316"/>
      <c r="ATE19" s="316"/>
      <c r="ATF19" s="316"/>
      <c r="ATG19" s="316"/>
      <c r="ATH19" s="316"/>
      <c r="ATI19" s="316"/>
      <c r="ATJ19" s="316"/>
      <c r="ATK19" s="316"/>
      <c r="ATL19" s="316"/>
      <c r="ATM19" s="316"/>
      <c r="ATN19" s="128"/>
      <c r="ATO19" s="316"/>
      <c r="ATP19" s="316"/>
      <c r="ATQ19" s="316"/>
      <c r="ATR19" s="316"/>
      <c r="ATS19" s="316"/>
      <c r="ATT19" s="316"/>
      <c r="ATU19" s="316"/>
      <c r="ATV19" s="316"/>
      <c r="ATW19" s="316"/>
      <c r="ATX19" s="316"/>
      <c r="ATY19" s="316"/>
      <c r="ATZ19" s="316"/>
      <c r="AUA19" s="316"/>
      <c r="AUB19" s="316"/>
      <c r="AUC19" s="316"/>
      <c r="AUD19" s="316"/>
      <c r="AUE19" s="316"/>
      <c r="AUF19" s="316"/>
      <c r="AUG19" s="316"/>
      <c r="AUH19" s="316"/>
      <c r="AUI19" s="316"/>
      <c r="AUJ19" s="316"/>
      <c r="AUK19" s="316"/>
      <c r="AUL19" s="316"/>
      <c r="AUM19" s="316"/>
      <c r="AUN19" s="316"/>
      <c r="AUO19" s="316"/>
      <c r="AUP19" s="316"/>
      <c r="AUQ19" s="316"/>
      <c r="AUR19" s="316"/>
      <c r="AUS19" s="316"/>
      <c r="AUT19" s="316"/>
      <c r="AUU19" s="316"/>
      <c r="AUV19" s="316"/>
      <c r="AUW19" s="316"/>
      <c r="AUX19" s="316"/>
      <c r="AUY19" s="316"/>
      <c r="AUZ19" s="316"/>
      <c r="AVA19" s="316"/>
      <c r="AVB19" s="316"/>
      <c r="AVC19" s="316"/>
      <c r="AVD19" s="316"/>
      <c r="AVE19" s="316"/>
      <c r="AVF19" s="316"/>
      <c r="AVG19" s="316"/>
      <c r="AVH19" s="316"/>
      <c r="AVI19" s="316"/>
      <c r="AVJ19" s="316"/>
      <c r="AVK19" s="316"/>
      <c r="AVL19" s="128"/>
      <c r="AVM19" s="316"/>
      <c r="AVN19" s="316"/>
      <c r="AVO19" s="316"/>
      <c r="AVP19" s="316"/>
      <c r="AVQ19" s="316"/>
      <c r="AVR19" s="316"/>
      <c r="AVS19" s="316"/>
      <c r="AVT19" s="316"/>
      <c r="AVU19" s="316"/>
      <c r="AVV19" s="316"/>
      <c r="AVW19" s="316"/>
      <c r="AVX19" s="316"/>
      <c r="AVY19" s="316"/>
      <c r="AVZ19" s="316"/>
      <c r="AWA19" s="316"/>
      <c r="AWB19" s="316"/>
      <c r="AWC19" s="316"/>
      <c r="AWD19" s="316"/>
      <c r="AWE19" s="316"/>
      <c r="AWF19" s="316"/>
      <c r="AWG19" s="316"/>
      <c r="AWH19" s="316"/>
      <c r="AWI19" s="316"/>
      <c r="AWJ19" s="316"/>
      <c r="AWK19" s="316"/>
      <c r="AWL19" s="316"/>
      <c r="AWM19" s="316"/>
      <c r="AWN19" s="316"/>
      <c r="AWO19" s="316"/>
      <c r="AWP19" s="316"/>
      <c r="AWQ19" s="316"/>
      <c r="AWR19" s="316"/>
      <c r="AWS19" s="316"/>
      <c r="AWT19" s="316"/>
      <c r="AWU19" s="316"/>
      <c r="AWV19" s="316"/>
      <c r="AWW19" s="316"/>
      <c r="AWX19" s="316"/>
      <c r="AWY19" s="316"/>
      <c r="AWZ19" s="316"/>
      <c r="AXA19" s="316"/>
      <c r="AXB19" s="316"/>
      <c r="AXC19" s="316"/>
      <c r="AXD19" s="316"/>
      <c r="AXE19" s="316"/>
      <c r="AXF19" s="316"/>
      <c r="AXG19" s="316"/>
      <c r="AXH19" s="316"/>
      <c r="AXI19" s="316"/>
      <c r="AXJ19" s="128"/>
      <c r="AXK19" s="316"/>
      <c r="AXL19" s="316"/>
      <c r="AXM19" s="316"/>
      <c r="AXN19" s="316"/>
      <c r="AXO19" s="316"/>
      <c r="AXP19" s="316"/>
      <c r="AXQ19" s="316"/>
      <c r="AXR19" s="316"/>
      <c r="AXS19" s="316"/>
      <c r="AXT19" s="316"/>
      <c r="AXU19" s="316"/>
      <c r="AXV19" s="316"/>
      <c r="AXW19" s="316"/>
      <c r="AXX19" s="316"/>
      <c r="AXY19" s="316"/>
      <c r="AXZ19" s="316"/>
      <c r="AYA19" s="316"/>
      <c r="AYB19" s="316"/>
      <c r="AYC19" s="316"/>
      <c r="AYD19" s="316"/>
      <c r="AYE19" s="316"/>
      <c r="AYF19" s="316"/>
      <c r="AYG19" s="316"/>
      <c r="AYH19" s="316"/>
      <c r="AYI19" s="316"/>
      <c r="AYJ19" s="316"/>
      <c r="AYK19" s="316"/>
      <c r="AYL19" s="316"/>
      <c r="AYM19" s="316"/>
      <c r="AYN19" s="316"/>
      <c r="AYO19" s="316"/>
      <c r="AYP19" s="316"/>
      <c r="AYQ19" s="316"/>
      <c r="AYR19" s="316"/>
      <c r="AYS19" s="316"/>
      <c r="AYT19" s="316"/>
      <c r="AYU19" s="316"/>
      <c r="AYV19" s="316"/>
      <c r="AYW19" s="316"/>
      <c r="AYX19" s="316"/>
      <c r="AYY19" s="316"/>
      <c r="AYZ19" s="316"/>
      <c r="AZA19" s="316"/>
      <c r="AZB19" s="316"/>
      <c r="AZC19" s="316"/>
      <c r="AZD19" s="316"/>
      <c r="AZE19" s="316"/>
      <c r="AZF19" s="316"/>
      <c r="AZG19" s="316"/>
      <c r="AZH19" s="128"/>
      <c r="AZI19" s="316"/>
      <c r="AZJ19" s="316"/>
      <c r="AZK19" s="316"/>
      <c r="AZL19" s="316"/>
      <c r="AZM19" s="316"/>
      <c r="AZN19" s="316"/>
      <c r="AZO19" s="316"/>
      <c r="AZP19" s="316"/>
      <c r="AZQ19" s="316"/>
      <c r="AZR19" s="316"/>
      <c r="AZS19" s="316"/>
      <c r="AZT19" s="316"/>
      <c r="AZU19" s="316"/>
      <c r="AZV19" s="316"/>
      <c r="AZW19" s="316"/>
      <c r="AZX19" s="316"/>
      <c r="AZY19" s="316"/>
      <c r="AZZ19" s="316"/>
      <c r="BAA19" s="316"/>
      <c r="BAB19" s="316"/>
      <c r="BAC19" s="316"/>
      <c r="BAD19" s="316"/>
      <c r="BAE19" s="316"/>
      <c r="BAF19" s="316"/>
      <c r="BAG19" s="316"/>
      <c r="BAH19" s="316"/>
      <c r="BAI19" s="316"/>
      <c r="BAJ19" s="316"/>
      <c r="BAK19" s="316"/>
      <c r="BAL19" s="316"/>
      <c r="BAM19" s="316"/>
      <c r="BAN19" s="316"/>
      <c r="BAO19" s="316"/>
      <c r="BAP19" s="316"/>
      <c r="BAQ19" s="316"/>
      <c r="BAR19" s="316"/>
      <c r="BAS19" s="316"/>
      <c r="BAT19" s="316"/>
      <c r="BAU19" s="316"/>
      <c r="BAV19" s="316"/>
      <c r="BAW19" s="316"/>
      <c r="BAX19" s="316"/>
      <c r="BAY19" s="316"/>
      <c r="BAZ19" s="316"/>
      <c r="BBA19" s="316"/>
      <c r="BBB19" s="316"/>
      <c r="BBC19" s="316"/>
      <c r="BBD19" s="316"/>
      <c r="BBE19" s="316"/>
      <c r="BBF19" s="128"/>
      <c r="BBG19" s="316"/>
      <c r="BBH19" s="316"/>
      <c r="BBI19" s="316"/>
      <c r="BBJ19" s="316"/>
      <c r="BBK19" s="316"/>
      <c r="BBL19" s="316"/>
      <c r="BBM19" s="316"/>
      <c r="BBN19" s="316"/>
      <c r="BBO19" s="316"/>
      <c r="BBP19" s="316"/>
      <c r="BBQ19" s="316"/>
      <c r="BBR19" s="316"/>
      <c r="BBS19" s="316"/>
      <c r="BBT19" s="316"/>
      <c r="BBU19" s="316"/>
      <c r="BBV19" s="316"/>
      <c r="BBW19" s="316"/>
      <c r="BBX19" s="316"/>
      <c r="BBY19" s="316"/>
      <c r="BBZ19" s="316"/>
      <c r="BCA19" s="316"/>
      <c r="BCB19" s="316"/>
      <c r="BCC19" s="316"/>
      <c r="BCD19" s="316"/>
      <c r="BCE19" s="316"/>
      <c r="BCF19" s="316"/>
      <c r="BCG19" s="316"/>
      <c r="BCH19" s="316"/>
      <c r="BCI19" s="316"/>
      <c r="BCJ19" s="316"/>
      <c r="BCK19" s="316"/>
      <c r="BCL19" s="316"/>
      <c r="BCM19" s="316"/>
      <c r="BCN19" s="316"/>
      <c r="BCO19" s="316"/>
      <c r="BCP19" s="316"/>
      <c r="BCQ19" s="316"/>
      <c r="BCR19" s="316"/>
      <c r="BCS19" s="316"/>
      <c r="BCT19" s="316"/>
      <c r="BCU19" s="316"/>
      <c r="BCV19" s="316"/>
      <c r="BCW19" s="316"/>
      <c r="BCX19" s="316"/>
      <c r="BCY19" s="316"/>
      <c r="BCZ19" s="316"/>
      <c r="BDA19" s="316"/>
      <c r="BDB19" s="316"/>
      <c r="BDC19" s="316"/>
      <c r="BDD19" s="128"/>
      <c r="BDE19" s="316"/>
      <c r="BDF19" s="316"/>
      <c r="BDG19" s="316"/>
      <c r="BDH19" s="316"/>
      <c r="BDI19" s="316"/>
      <c r="BDJ19" s="316"/>
      <c r="BDK19" s="316"/>
      <c r="BDL19" s="316"/>
      <c r="BDM19" s="316"/>
      <c r="BDN19" s="316"/>
      <c r="BDO19" s="316"/>
      <c r="BDP19" s="316"/>
      <c r="BDQ19" s="316"/>
      <c r="BDR19" s="316"/>
      <c r="BDS19" s="316"/>
      <c r="BDT19" s="316"/>
      <c r="BDU19" s="316"/>
      <c r="BDV19" s="316"/>
      <c r="BDW19" s="316"/>
      <c r="BDX19" s="316"/>
      <c r="BDY19" s="316"/>
      <c r="BDZ19" s="316"/>
      <c r="BEA19" s="316"/>
      <c r="BEB19" s="316"/>
      <c r="BEC19" s="316"/>
      <c r="BED19" s="316"/>
      <c r="BEE19" s="316"/>
      <c r="BEF19" s="316"/>
      <c r="BEG19" s="316"/>
      <c r="BEH19" s="316"/>
      <c r="BEI19" s="316"/>
      <c r="BEJ19" s="316"/>
      <c r="BEK19" s="316"/>
      <c r="BEL19" s="316"/>
      <c r="BEM19" s="316"/>
      <c r="BEN19" s="316"/>
      <c r="BEO19" s="316"/>
      <c r="BEP19" s="316"/>
      <c r="BEQ19" s="316"/>
      <c r="BER19" s="316"/>
      <c r="BES19" s="316"/>
      <c r="BET19" s="316"/>
      <c r="BEU19" s="316"/>
      <c r="BEV19" s="316"/>
      <c r="BEW19" s="316"/>
      <c r="BEX19" s="316"/>
      <c r="BEY19" s="316"/>
      <c r="BEZ19" s="316"/>
      <c r="BFA19" s="316"/>
      <c r="BFB19" s="128"/>
      <c r="BFC19" s="316"/>
      <c r="BFD19" s="316"/>
      <c r="BFE19" s="316"/>
      <c r="BFF19" s="316"/>
      <c r="BFG19" s="316"/>
      <c r="BFH19" s="316"/>
      <c r="BFI19" s="316"/>
      <c r="BFJ19" s="316"/>
      <c r="BFK19" s="316"/>
      <c r="BFL19" s="316"/>
      <c r="BFM19" s="316"/>
      <c r="BFN19" s="316"/>
      <c r="BFO19" s="316"/>
      <c r="BFP19" s="316"/>
      <c r="BFQ19" s="316"/>
      <c r="BFR19" s="316"/>
      <c r="BFS19" s="316"/>
      <c r="BFT19" s="316"/>
      <c r="BFU19" s="316"/>
      <c r="BFV19" s="316"/>
      <c r="BFW19" s="316"/>
      <c r="BFX19" s="316"/>
      <c r="BFY19" s="316"/>
      <c r="BFZ19" s="316"/>
      <c r="BGA19" s="316"/>
      <c r="BGB19" s="316"/>
      <c r="BGC19" s="316"/>
      <c r="BGD19" s="316"/>
      <c r="BGE19" s="316"/>
      <c r="BGF19" s="316"/>
      <c r="BGG19" s="316"/>
      <c r="BGH19" s="316"/>
      <c r="BGI19" s="316"/>
      <c r="BGJ19" s="316"/>
      <c r="BGK19" s="316"/>
      <c r="BGL19" s="316"/>
      <c r="BGM19" s="316"/>
      <c r="BGN19" s="316"/>
      <c r="BGO19" s="316"/>
      <c r="BGP19" s="316"/>
      <c r="BGQ19" s="316"/>
      <c r="BGR19" s="316"/>
      <c r="BGS19" s="316"/>
      <c r="BGT19" s="316"/>
      <c r="BGU19" s="316"/>
      <c r="BGV19" s="316"/>
      <c r="BGW19" s="316"/>
      <c r="BGX19" s="316"/>
      <c r="BGY19" s="316"/>
      <c r="BGZ19" s="128"/>
      <c r="BHA19" s="316"/>
      <c r="BHB19" s="316"/>
      <c r="BHC19" s="316"/>
      <c r="BHD19" s="316"/>
      <c r="BHE19" s="316"/>
      <c r="BHF19" s="316"/>
      <c r="BHG19" s="316"/>
      <c r="BHH19" s="316"/>
      <c r="BHI19" s="316"/>
      <c r="BHJ19" s="316"/>
      <c r="BHK19" s="316"/>
      <c r="BHL19" s="316"/>
      <c r="BHM19" s="316"/>
      <c r="BHN19" s="316"/>
      <c r="BHO19" s="316"/>
      <c r="BHP19" s="316"/>
      <c r="BHQ19" s="316"/>
      <c r="BHR19" s="316"/>
      <c r="BHS19" s="316"/>
      <c r="BHT19" s="316"/>
      <c r="BHU19" s="316"/>
      <c r="BHV19" s="316"/>
      <c r="BHW19" s="316"/>
      <c r="BHX19" s="316"/>
      <c r="BHY19" s="316"/>
      <c r="BHZ19" s="316"/>
      <c r="BIA19" s="316"/>
      <c r="BIB19" s="316"/>
      <c r="BIC19" s="316"/>
      <c r="BID19" s="316"/>
      <c r="BIE19" s="316"/>
      <c r="BIF19" s="316"/>
      <c r="BIG19" s="316"/>
      <c r="BIH19" s="316"/>
      <c r="BII19" s="316"/>
      <c r="BIJ19" s="316"/>
      <c r="BIK19" s="316"/>
      <c r="BIL19" s="316"/>
      <c r="BIM19" s="316"/>
      <c r="BIN19" s="316"/>
      <c r="BIO19" s="316"/>
      <c r="BIP19" s="316"/>
      <c r="BIQ19" s="316"/>
      <c r="BIR19" s="316"/>
      <c r="BIS19" s="316"/>
      <c r="BIT19" s="316"/>
      <c r="BIU19" s="316"/>
      <c r="BIV19" s="316"/>
      <c r="BIW19" s="316"/>
      <c r="BIX19" s="128"/>
      <c r="BIY19" s="316"/>
      <c r="BIZ19" s="316"/>
      <c r="BJA19" s="316"/>
      <c r="BJB19" s="316"/>
      <c r="BJC19" s="316"/>
      <c r="BJD19" s="316"/>
      <c r="BJE19" s="316"/>
      <c r="BJF19" s="316"/>
      <c r="BJG19" s="316"/>
      <c r="BJH19" s="316"/>
      <c r="BJI19" s="316"/>
      <c r="BJJ19" s="316"/>
      <c r="BJK19" s="316"/>
      <c r="BJL19" s="316"/>
      <c r="BJM19" s="316"/>
      <c r="BJN19" s="316"/>
      <c r="BJO19" s="316"/>
      <c r="BJP19" s="316"/>
      <c r="BJQ19" s="316"/>
      <c r="BJR19" s="316"/>
      <c r="BJS19" s="316"/>
      <c r="BJT19" s="316"/>
      <c r="BJU19" s="316"/>
      <c r="BJV19" s="316"/>
      <c r="BJW19" s="316"/>
      <c r="BJX19" s="316"/>
      <c r="BJY19" s="316"/>
      <c r="BJZ19" s="316"/>
      <c r="BKA19" s="316"/>
      <c r="BKB19" s="316"/>
      <c r="BKC19" s="316"/>
      <c r="BKD19" s="316"/>
      <c r="BKE19" s="316"/>
      <c r="BKF19" s="316"/>
      <c r="BKG19" s="316"/>
      <c r="BKH19" s="316"/>
      <c r="BKI19" s="316"/>
      <c r="BKJ19" s="316"/>
      <c r="BKK19" s="316"/>
      <c r="BKL19" s="316"/>
      <c r="BKM19" s="316"/>
      <c r="BKN19" s="316"/>
      <c r="BKO19" s="316"/>
      <c r="BKP19" s="316"/>
      <c r="BKQ19" s="316"/>
      <c r="BKR19" s="316"/>
      <c r="BKS19" s="316"/>
      <c r="BKT19" s="316"/>
      <c r="BKU19" s="316"/>
      <c r="BKV19" s="128"/>
      <c r="BKW19" s="316"/>
      <c r="BKX19" s="316"/>
      <c r="BKY19" s="316"/>
      <c r="BKZ19" s="316"/>
      <c r="BLA19" s="316"/>
      <c r="BLB19" s="316"/>
      <c r="BLC19" s="316"/>
      <c r="BLD19" s="316"/>
      <c r="BLE19" s="316"/>
      <c r="BLF19" s="316"/>
      <c r="BLG19" s="316"/>
      <c r="BLH19" s="316"/>
      <c r="BLI19" s="316"/>
      <c r="BLJ19" s="316"/>
      <c r="BLK19" s="316"/>
      <c r="BLL19" s="316"/>
      <c r="BLM19" s="316"/>
      <c r="BLN19" s="316"/>
      <c r="BLO19" s="316"/>
      <c r="BLP19" s="316"/>
      <c r="BLQ19" s="316"/>
      <c r="BLR19" s="316"/>
      <c r="BLS19" s="316"/>
      <c r="BLT19" s="316"/>
      <c r="BLU19" s="316"/>
      <c r="BLV19" s="316"/>
      <c r="BLW19" s="316"/>
      <c r="BLX19" s="316"/>
      <c r="BLY19" s="316"/>
      <c r="BLZ19" s="316"/>
      <c r="BMA19" s="316"/>
      <c r="BMB19" s="316"/>
      <c r="BMC19" s="316"/>
      <c r="BMD19" s="316"/>
      <c r="BME19" s="316"/>
      <c r="BMF19" s="316"/>
      <c r="BMG19" s="316"/>
      <c r="BMH19" s="316"/>
      <c r="BMI19" s="316"/>
      <c r="BMJ19" s="316"/>
      <c r="BMK19" s="316"/>
      <c r="BML19" s="316"/>
      <c r="BMM19" s="316"/>
      <c r="BMN19" s="316"/>
      <c r="BMO19" s="316"/>
      <c r="BMP19" s="316"/>
      <c r="BMQ19" s="316"/>
      <c r="BMR19" s="316"/>
      <c r="BMS19" s="316"/>
      <c r="BMT19" s="128"/>
      <c r="BMU19" s="316"/>
      <c r="BMV19" s="316"/>
      <c r="BMW19" s="316"/>
      <c r="BMX19" s="316"/>
      <c r="BMY19" s="316"/>
      <c r="BMZ19" s="316"/>
      <c r="BNA19" s="316"/>
      <c r="BNB19" s="316"/>
      <c r="BNC19" s="316"/>
      <c r="BND19" s="316"/>
      <c r="BNE19" s="316"/>
      <c r="BNF19" s="316"/>
      <c r="BNG19" s="316"/>
      <c r="BNH19" s="316"/>
      <c r="BNI19" s="316"/>
      <c r="BNJ19" s="316"/>
      <c r="BNK19" s="316"/>
      <c r="BNL19" s="316"/>
      <c r="BNM19" s="316"/>
      <c r="BNN19" s="316"/>
      <c r="BNO19" s="316"/>
      <c r="BNP19" s="316"/>
      <c r="BNQ19" s="316"/>
      <c r="BNR19" s="316"/>
      <c r="BNS19" s="316"/>
      <c r="BNT19" s="316"/>
      <c r="BNU19" s="316"/>
      <c r="BNV19" s="316"/>
      <c r="BNW19" s="316"/>
      <c r="BNX19" s="316"/>
      <c r="BNY19" s="316"/>
      <c r="BNZ19" s="316"/>
      <c r="BOA19" s="316"/>
      <c r="BOB19" s="316"/>
      <c r="BOC19" s="316"/>
      <c r="BOD19" s="316"/>
      <c r="BOE19" s="316"/>
      <c r="BOF19" s="316"/>
      <c r="BOG19" s="316"/>
      <c r="BOH19" s="316"/>
      <c r="BOI19" s="316"/>
      <c r="BOJ19" s="316"/>
      <c r="BOK19" s="316"/>
      <c r="BOL19" s="316"/>
      <c r="BOM19" s="316"/>
      <c r="BON19" s="316"/>
      <c r="BOO19" s="316"/>
      <c r="BOP19" s="316"/>
      <c r="BOQ19" s="316"/>
      <c r="BOR19" s="128"/>
      <c r="BOS19" s="316"/>
      <c r="BOT19" s="316"/>
      <c r="BOU19" s="316"/>
      <c r="BOV19" s="316"/>
      <c r="BOW19" s="316"/>
      <c r="BOX19" s="316"/>
      <c r="BOY19" s="316"/>
      <c r="BOZ19" s="316"/>
      <c r="BPA19" s="316"/>
      <c r="BPB19" s="316"/>
      <c r="BPC19" s="316"/>
      <c r="BPD19" s="316"/>
      <c r="BPE19" s="316"/>
      <c r="BPF19" s="316"/>
      <c r="BPG19" s="316"/>
      <c r="BPH19" s="316"/>
      <c r="BPI19" s="316"/>
      <c r="BPJ19" s="316"/>
      <c r="BPK19" s="316"/>
      <c r="BPL19" s="316"/>
      <c r="BPM19" s="316"/>
      <c r="BPN19" s="316"/>
      <c r="BPO19" s="316"/>
      <c r="BPP19" s="316"/>
      <c r="BPQ19" s="316"/>
      <c r="BPR19" s="316"/>
      <c r="BPS19" s="316"/>
      <c r="BPT19" s="316"/>
      <c r="BPU19" s="316"/>
      <c r="BPV19" s="316"/>
      <c r="BPW19" s="316"/>
      <c r="BPX19" s="316"/>
      <c r="BPY19" s="316"/>
      <c r="BPZ19" s="316"/>
      <c r="BQA19" s="316"/>
      <c r="BQB19" s="316"/>
      <c r="BQC19" s="316"/>
      <c r="BQD19" s="316"/>
      <c r="BQE19" s="316"/>
      <c r="BQF19" s="316"/>
      <c r="BQG19" s="316"/>
      <c r="BQH19" s="316"/>
      <c r="BQI19" s="316"/>
      <c r="BQJ19" s="316"/>
      <c r="BQK19" s="316"/>
      <c r="BQL19" s="316"/>
      <c r="BQM19" s="316"/>
      <c r="BQN19" s="316"/>
      <c r="BQO19" s="316"/>
      <c r="BQP19" s="128"/>
      <c r="BQQ19" s="316"/>
      <c r="BQR19" s="316"/>
      <c r="BQS19" s="316"/>
      <c r="BQT19" s="316"/>
      <c r="BQU19" s="316"/>
      <c r="BQV19" s="316"/>
      <c r="BQW19" s="316"/>
      <c r="BQX19" s="316"/>
      <c r="BQY19" s="316"/>
      <c r="BQZ19" s="316"/>
      <c r="BRA19" s="316"/>
      <c r="BRB19" s="316"/>
      <c r="BRC19" s="316"/>
      <c r="BRD19" s="316"/>
      <c r="BRE19" s="316"/>
      <c r="BRF19" s="316"/>
      <c r="BRG19" s="316"/>
      <c r="BRH19" s="316"/>
      <c r="BRI19" s="316"/>
      <c r="BRJ19" s="316"/>
      <c r="BRK19" s="316"/>
      <c r="BRL19" s="316"/>
      <c r="BRM19" s="316"/>
      <c r="BRN19" s="316"/>
      <c r="BRO19" s="316"/>
      <c r="BRP19" s="316"/>
      <c r="BRQ19" s="316"/>
      <c r="BRR19" s="316"/>
      <c r="BRS19" s="316"/>
      <c r="BRT19" s="316"/>
      <c r="BRU19" s="316"/>
      <c r="BRV19" s="316"/>
      <c r="BRW19" s="316"/>
      <c r="BRX19" s="316"/>
      <c r="BRY19" s="316"/>
      <c r="BRZ19" s="316"/>
      <c r="BSA19" s="316"/>
      <c r="BSB19" s="316"/>
      <c r="BSC19" s="316"/>
      <c r="BSD19" s="316"/>
      <c r="BSE19" s="316"/>
      <c r="BSF19" s="316"/>
      <c r="BSG19" s="316"/>
      <c r="BSH19" s="316"/>
      <c r="BSI19" s="316"/>
      <c r="BSJ19" s="316"/>
      <c r="BSK19" s="316"/>
      <c r="BSL19" s="316"/>
      <c r="BSM19" s="316"/>
      <c r="BSN19" s="128"/>
      <c r="BSO19" s="316"/>
      <c r="BSP19" s="316"/>
      <c r="BSQ19" s="316"/>
      <c r="BSR19" s="316"/>
      <c r="BSS19" s="316"/>
      <c r="BST19" s="316"/>
      <c r="BSU19" s="316"/>
      <c r="BSV19" s="316"/>
      <c r="BSW19" s="316"/>
      <c r="BSX19" s="316"/>
      <c r="BSY19" s="316"/>
      <c r="BSZ19" s="316"/>
      <c r="BTA19" s="316"/>
      <c r="BTB19" s="316"/>
      <c r="BTC19" s="316"/>
      <c r="BTD19" s="316"/>
      <c r="BTE19" s="316"/>
      <c r="BTF19" s="316"/>
      <c r="BTG19" s="316"/>
      <c r="BTH19" s="316"/>
      <c r="BTI19" s="316"/>
      <c r="BTJ19" s="316"/>
      <c r="BTK19" s="316"/>
      <c r="BTL19" s="316"/>
      <c r="BTM19" s="316"/>
      <c r="BTN19" s="316"/>
      <c r="BTO19" s="316"/>
      <c r="BTP19" s="316"/>
      <c r="BTQ19" s="316"/>
      <c r="BTR19" s="316"/>
      <c r="BTS19" s="316"/>
      <c r="BTT19" s="316"/>
      <c r="BTU19" s="316"/>
      <c r="BTV19" s="316"/>
      <c r="BTW19" s="316"/>
      <c r="BTX19" s="316"/>
      <c r="BTY19" s="316"/>
      <c r="BTZ19" s="316"/>
      <c r="BUA19" s="316"/>
      <c r="BUB19" s="316"/>
      <c r="BUC19" s="316"/>
      <c r="BUD19" s="316"/>
      <c r="BUE19" s="316"/>
      <c r="BUF19" s="316"/>
      <c r="BUG19" s="316"/>
      <c r="BUH19" s="316"/>
      <c r="BUI19" s="316"/>
      <c r="BUJ19" s="316"/>
      <c r="BUK19" s="316"/>
      <c r="BUL19" s="128"/>
      <c r="BUM19" s="316"/>
      <c r="BUN19" s="316"/>
      <c r="BUO19" s="316"/>
      <c r="BUP19" s="316"/>
      <c r="BUQ19" s="316"/>
      <c r="BUR19" s="316"/>
      <c r="BUS19" s="316"/>
      <c r="BUT19" s="316"/>
      <c r="BUU19" s="316"/>
      <c r="BUV19" s="316"/>
      <c r="BUW19" s="316"/>
      <c r="BUX19" s="316"/>
      <c r="BUY19" s="316"/>
      <c r="BUZ19" s="316"/>
      <c r="BVA19" s="316"/>
      <c r="BVB19" s="316"/>
      <c r="BVC19" s="316"/>
      <c r="BVD19" s="316"/>
      <c r="BVE19" s="316"/>
      <c r="BVF19" s="316"/>
      <c r="BVG19" s="316"/>
      <c r="BVH19" s="316"/>
      <c r="BVI19" s="316"/>
      <c r="BVJ19" s="316"/>
      <c r="BVK19" s="316"/>
      <c r="BVL19" s="316"/>
      <c r="BVM19" s="316"/>
      <c r="BVN19" s="316"/>
      <c r="BVO19" s="316"/>
      <c r="BVP19" s="316"/>
      <c r="BVQ19" s="316"/>
      <c r="BVR19" s="316"/>
      <c r="BVS19" s="316"/>
      <c r="BVT19" s="316"/>
      <c r="BVU19" s="316"/>
      <c r="BVV19" s="316"/>
      <c r="BVW19" s="316"/>
      <c r="BVX19" s="316"/>
      <c r="BVY19" s="316"/>
      <c r="BVZ19" s="316"/>
      <c r="BWA19" s="316"/>
      <c r="BWB19" s="316"/>
      <c r="BWC19" s="316"/>
      <c r="BWD19" s="316"/>
      <c r="BWE19" s="316"/>
      <c r="BWF19" s="316"/>
      <c r="BWG19" s="316"/>
      <c r="BWH19" s="316"/>
      <c r="BWI19" s="316"/>
      <c r="BWJ19" s="128"/>
      <c r="BWK19" s="316"/>
      <c r="BWL19" s="316"/>
      <c r="BWM19" s="316"/>
      <c r="BWN19" s="316"/>
      <c r="BWO19" s="316"/>
      <c r="BWP19" s="316"/>
      <c r="BWQ19" s="316"/>
      <c r="BWR19" s="316"/>
      <c r="BWS19" s="316"/>
      <c r="BWT19" s="316"/>
      <c r="BWU19" s="316"/>
      <c r="BWV19" s="316"/>
      <c r="BWW19" s="316"/>
      <c r="BWX19" s="316"/>
      <c r="BWY19" s="316"/>
      <c r="BWZ19" s="316"/>
      <c r="BXA19" s="316"/>
      <c r="BXB19" s="316"/>
      <c r="BXC19" s="316"/>
      <c r="BXD19" s="316"/>
      <c r="BXE19" s="316"/>
      <c r="BXF19" s="316"/>
      <c r="BXG19" s="316"/>
      <c r="BXH19" s="316"/>
      <c r="BXI19" s="316"/>
      <c r="BXJ19" s="316"/>
      <c r="BXK19" s="316"/>
      <c r="BXL19" s="316"/>
      <c r="BXM19" s="316"/>
      <c r="BXN19" s="316"/>
      <c r="BXO19" s="316"/>
      <c r="BXP19" s="316"/>
      <c r="BXQ19" s="316"/>
      <c r="BXR19" s="316"/>
      <c r="BXS19" s="316"/>
      <c r="BXT19" s="316"/>
      <c r="BXU19" s="316"/>
      <c r="BXV19" s="316"/>
      <c r="BXW19" s="316"/>
      <c r="BXX19" s="316"/>
      <c r="BXY19" s="316"/>
      <c r="BXZ19" s="316"/>
      <c r="BYA19" s="316"/>
      <c r="BYB19" s="316"/>
      <c r="BYC19" s="316"/>
      <c r="BYD19" s="316"/>
      <c r="BYE19" s="316"/>
      <c r="BYF19" s="316"/>
      <c r="BYG19" s="316"/>
      <c r="BYH19" s="2"/>
      <c r="BYI19" s="2"/>
      <c r="BYJ19" s="2"/>
      <c r="BYK19" s="2"/>
    </row>
    <row r="20" spans="1:2013" x14ac:dyDescent="0.35">
      <c r="A20" s="99"/>
      <c r="B20" s="295"/>
      <c r="C20" s="31" t="s">
        <v>93</v>
      </c>
      <c r="D20" s="99" t="s">
        <v>94</v>
      </c>
      <c r="E20" s="99"/>
      <c r="F20" s="326"/>
      <c r="G20" s="96"/>
      <c r="H20" s="328"/>
      <c r="I20" s="323"/>
      <c r="J20" s="128"/>
      <c r="K20" s="316"/>
      <c r="L20" s="316"/>
      <c r="M20" s="316"/>
      <c r="N20" s="316"/>
      <c r="O20" s="316"/>
      <c r="P20" s="316"/>
      <c r="Q20" s="316"/>
      <c r="R20" s="316"/>
      <c r="S20" s="316"/>
      <c r="T20" s="316"/>
      <c r="U20" s="316"/>
      <c r="V20" s="316"/>
      <c r="W20" s="316"/>
      <c r="X20" s="316"/>
      <c r="Y20" s="316"/>
      <c r="Z20" s="316"/>
      <c r="AA20" s="316"/>
      <c r="AB20" s="316"/>
      <c r="AC20" s="316"/>
      <c r="AD20" s="316"/>
      <c r="AE20" s="316"/>
      <c r="AF20" s="316"/>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128"/>
      <c r="BI20" s="316"/>
      <c r="BJ20" s="316"/>
      <c r="BK20" s="316"/>
      <c r="BL20" s="316"/>
      <c r="BM20" s="316"/>
      <c r="BN20" s="316"/>
      <c r="BO20" s="316"/>
      <c r="BP20" s="316"/>
      <c r="BQ20" s="316"/>
      <c r="BR20" s="316"/>
      <c r="BS20" s="316"/>
      <c r="BT20" s="316"/>
      <c r="BU20" s="316"/>
      <c r="BV20" s="316"/>
      <c r="BW20" s="316"/>
      <c r="BX20" s="316"/>
      <c r="BY20" s="316"/>
      <c r="BZ20" s="316"/>
      <c r="CA20" s="316"/>
      <c r="CB20" s="316"/>
      <c r="CC20" s="316"/>
      <c r="CD20" s="316"/>
      <c r="CE20" s="316"/>
      <c r="CF20" s="316"/>
      <c r="CG20" s="316"/>
      <c r="CH20" s="316"/>
      <c r="CI20" s="316"/>
      <c r="CJ20" s="316"/>
      <c r="CK20" s="316"/>
      <c r="CL20" s="316"/>
      <c r="CM20" s="316"/>
      <c r="CN20" s="316"/>
      <c r="CO20" s="316"/>
      <c r="CP20" s="316"/>
      <c r="CQ20" s="316"/>
      <c r="CR20" s="316"/>
      <c r="CS20" s="316"/>
      <c r="CT20" s="316"/>
      <c r="CU20" s="316"/>
      <c r="CV20" s="316"/>
      <c r="CW20" s="316"/>
      <c r="CX20" s="316"/>
      <c r="CY20" s="316"/>
      <c r="CZ20" s="316"/>
      <c r="DA20" s="316"/>
      <c r="DB20" s="316"/>
      <c r="DC20" s="316"/>
      <c r="DD20" s="316"/>
      <c r="DE20" s="316"/>
      <c r="DF20" s="128"/>
      <c r="DG20" s="316"/>
      <c r="DH20" s="316"/>
      <c r="DI20" s="316"/>
      <c r="DJ20" s="316"/>
      <c r="DK20" s="316"/>
      <c r="DL20" s="316"/>
      <c r="DM20" s="316"/>
      <c r="DN20" s="316"/>
      <c r="DO20" s="316"/>
      <c r="DP20" s="316"/>
      <c r="DQ20" s="316"/>
      <c r="DR20" s="316"/>
      <c r="DS20" s="316"/>
      <c r="DT20" s="316"/>
      <c r="DU20" s="316"/>
      <c r="DV20" s="316"/>
      <c r="DW20" s="316"/>
      <c r="DX20" s="316"/>
      <c r="DY20" s="316"/>
      <c r="DZ20" s="316"/>
      <c r="EA20" s="316"/>
      <c r="EB20" s="316"/>
      <c r="EC20" s="316"/>
      <c r="ED20" s="316"/>
      <c r="EE20" s="316"/>
      <c r="EF20" s="316"/>
      <c r="EG20" s="316"/>
      <c r="EH20" s="316"/>
      <c r="EI20" s="316"/>
      <c r="EJ20" s="316"/>
      <c r="EK20" s="316"/>
      <c r="EL20" s="316"/>
      <c r="EM20" s="316"/>
      <c r="EN20" s="316"/>
      <c r="EO20" s="316"/>
      <c r="EP20" s="316"/>
      <c r="EQ20" s="316"/>
      <c r="ER20" s="316"/>
      <c r="ES20" s="316"/>
      <c r="ET20" s="316"/>
      <c r="EU20" s="316"/>
      <c r="EV20" s="316"/>
      <c r="EW20" s="316"/>
      <c r="EX20" s="316"/>
      <c r="EY20" s="316"/>
      <c r="EZ20" s="316"/>
      <c r="FA20" s="316"/>
      <c r="FB20" s="316"/>
      <c r="FC20" s="316"/>
      <c r="FD20" s="128"/>
      <c r="FE20" s="316"/>
      <c r="FF20" s="316"/>
      <c r="FG20" s="316"/>
      <c r="FH20" s="316"/>
      <c r="FI20" s="316"/>
      <c r="FJ20" s="316"/>
      <c r="FK20" s="316"/>
      <c r="FL20" s="316"/>
      <c r="FM20" s="316"/>
      <c r="FN20" s="316"/>
      <c r="FO20" s="316"/>
      <c r="FP20" s="316"/>
      <c r="FQ20" s="316"/>
      <c r="FR20" s="316"/>
      <c r="FS20" s="316"/>
      <c r="FT20" s="316"/>
      <c r="FU20" s="316"/>
      <c r="FV20" s="316"/>
      <c r="FW20" s="316"/>
      <c r="FX20" s="316"/>
      <c r="FY20" s="316"/>
      <c r="FZ20" s="316"/>
      <c r="GA20" s="316"/>
      <c r="GB20" s="316"/>
      <c r="GC20" s="316"/>
      <c r="GD20" s="316"/>
      <c r="GE20" s="316"/>
      <c r="GF20" s="316"/>
      <c r="GG20" s="316"/>
      <c r="GH20" s="316"/>
      <c r="GI20" s="316"/>
      <c r="GJ20" s="316"/>
      <c r="GK20" s="316"/>
      <c r="GL20" s="316"/>
      <c r="GM20" s="316"/>
      <c r="GN20" s="316"/>
      <c r="GO20" s="316"/>
      <c r="GP20" s="316"/>
      <c r="GQ20" s="316"/>
      <c r="GR20" s="316"/>
      <c r="GS20" s="316"/>
      <c r="GT20" s="316"/>
      <c r="GU20" s="316"/>
      <c r="GV20" s="316"/>
      <c r="GW20" s="316"/>
      <c r="GX20" s="316"/>
      <c r="GY20" s="316"/>
      <c r="GZ20" s="316"/>
      <c r="HA20" s="316"/>
      <c r="HB20" s="128"/>
      <c r="HC20" s="316"/>
      <c r="HD20" s="316"/>
      <c r="HE20" s="316"/>
      <c r="HF20" s="316"/>
      <c r="HG20" s="316"/>
      <c r="HH20" s="316"/>
      <c r="HI20" s="316"/>
      <c r="HJ20" s="316"/>
      <c r="HK20" s="316"/>
      <c r="HL20" s="316"/>
      <c r="HM20" s="316"/>
      <c r="HN20" s="316"/>
      <c r="HO20" s="316"/>
      <c r="HP20" s="316"/>
      <c r="HQ20" s="316"/>
      <c r="HR20" s="316"/>
      <c r="HS20" s="316"/>
      <c r="HT20" s="316"/>
      <c r="HU20" s="316"/>
      <c r="HV20" s="316"/>
      <c r="HW20" s="316"/>
      <c r="HX20" s="316"/>
      <c r="HY20" s="316"/>
      <c r="HZ20" s="316"/>
      <c r="IA20" s="316"/>
      <c r="IB20" s="316"/>
      <c r="IC20" s="316"/>
      <c r="ID20" s="316"/>
      <c r="IE20" s="316"/>
      <c r="IF20" s="316"/>
      <c r="IG20" s="316"/>
      <c r="IH20" s="316"/>
      <c r="II20" s="316"/>
      <c r="IJ20" s="316"/>
      <c r="IK20" s="316"/>
      <c r="IL20" s="316"/>
      <c r="IM20" s="316"/>
      <c r="IN20" s="316"/>
      <c r="IO20" s="316"/>
      <c r="IP20" s="316"/>
      <c r="IQ20" s="316"/>
      <c r="IR20" s="316"/>
      <c r="IS20" s="316"/>
      <c r="IT20" s="316"/>
      <c r="IU20" s="316"/>
      <c r="IV20" s="316"/>
      <c r="IW20" s="316"/>
      <c r="IX20" s="316"/>
      <c r="IY20" s="316"/>
      <c r="IZ20" s="128"/>
      <c r="JA20" s="316"/>
      <c r="JB20" s="316"/>
      <c r="JC20" s="316"/>
      <c r="JD20" s="316"/>
      <c r="JE20" s="316"/>
      <c r="JF20" s="316"/>
      <c r="JG20" s="316"/>
      <c r="JH20" s="316"/>
      <c r="JI20" s="316"/>
      <c r="JJ20" s="316"/>
      <c r="JK20" s="316"/>
      <c r="JL20" s="316"/>
      <c r="JM20" s="316"/>
      <c r="JN20" s="316"/>
      <c r="JO20" s="316"/>
      <c r="JP20" s="316"/>
      <c r="JQ20" s="316"/>
      <c r="JR20" s="316"/>
      <c r="JS20" s="316"/>
      <c r="JT20" s="316"/>
      <c r="JU20" s="316"/>
      <c r="JV20" s="316"/>
      <c r="JW20" s="316"/>
      <c r="JX20" s="316"/>
      <c r="JY20" s="316"/>
      <c r="JZ20" s="316"/>
      <c r="KA20" s="316"/>
      <c r="KB20" s="316"/>
      <c r="KC20" s="316"/>
      <c r="KD20" s="316"/>
      <c r="KE20" s="316"/>
      <c r="KF20" s="316"/>
      <c r="KG20" s="316"/>
      <c r="KH20" s="316"/>
      <c r="KI20" s="316"/>
      <c r="KJ20" s="316"/>
      <c r="KK20" s="316"/>
      <c r="KL20" s="316"/>
      <c r="KM20" s="316"/>
      <c r="KN20" s="316"/>
      <c r="KO20" s="316"/>
      <c r="KP20" s="316"/>
      <c r="KQ20" s="316"/>
      <c r="KR20" s="316"/>
      <c r="KS20" s="316"/>
      <c r="KT20" s="316"/>
      <c r="KU20" s="316"/>
      <c r="KV20" s="316"/>
      <c r="KW20" s="316"/>
      <c r="KX20" s="128"/>
      <c r="KY20" s="316"/>
      <c r="KZ20" s="316"/>
      <c r="LA20" s="316"/>
      <c r="LB20" s="316"/>
      <c r="LC20" s="316"/>
      <c r="LD20" s="316"/>
      <c r="LE20" s="316"/>
      <c r="LF20" s="316"/>
      <c r="LG20" s="316"/>
      <c r="LH20" s="316"/>
      <c r="LI20" s="316"/>
      <c r="LJ20" s="316"/>
      <c r="LK20" s="316"/>
      <c r="LL20" s="316"/>
      <c r="LM20" s="316"/>
      <c r="LN20" s="316"/>
      <c r="LO20" s="316"/>
      <c r="LP20" s="316"/>
      <c r="LQ20" s="316"/>
      <c r="LR20" s="316"/>
      <c r="LS20" s="316"/>
      <c r="LT20" s="316"/>
      <c r="LU20" s="316"/>
      <c r="LV20" s="316"/>
      <c r="LW20" s="316"/>
      <c r="LX20" s="316"/>
      <c r="LY20" s="316"/>
      <c r="LZ20" s="316"/>
      <c r="MA20" s="316"/>
      <c r="MB20" s="316"/>
      <c r="MC20" s="316"/>
      <c r="MD20" s="316"/>
      <c r="ME20" s="316"/>
      <c r="MF20" s="316"/>
      <c r="MG20" s="316"/>
      <c r="MH20" s="316"/>
      <c r="MI20" s="316"/>
      <c r="MJ20" s="316"/>
      <c r="MK20" s="316"/>
      <c r="ML20" s="316"/>
      <c r="MM20" s="316"/>
      <c r="MN20" s="316"/>
      <c r="MO20" s="316"/>
      <c r="MP20" s="316"/>
      <c r="MQ20" s="316"/>
      <c r="MR20" s="316"/>
      <c r="MS20" s="316"/>
      <c r="MT20" s="316"/>
      <c r="MU20" s="316"/>
      <c r="MV20" s="128"/>
      <c r="MW20" s="316"/>
      <c r="MX20" s="316"/>
      <c r="MY20" s="316"/>
      <c r="MZ20" s="316"/>
      <c r="NA20" s="316"/>
      <c r="NB20" s="316"/>
      <c r="NC20" s="316"/>
      <c r="ND20" s="316"/>
      <c r="NE20" s="316"/>
      <c r="NF20" s="316"/>
      <c r="NG20" s="316"/>
      <c r="NH20" s="316"/>
      <c r="NI20" s="316"/>
      <c r="NJ20" s="316"/>
      <c r="NK20" s="316"/>
      <c r="NL20" s="316"/>
      <c r="NM20" s="316"/>
      <c r="NN20" s="316"/>
      <c r="NO20" s="316"/>
      <c r="NP20" s="316"/>
      <c r="NQ20" s="316"/>
      <c r="NR20" s="316"/>
      <c r="NS20" s="316"/>
      <c r="NT20" s="316"/>
      <c r="NU20" s="316"/>
      <c r="NV20" s="316"/>
      <c r="NW20" s="316"/>
      <c r="NX20" s="316"/>
      <c r="NY20" s="316"/>
      <c r="NZ20" s="316"/>
      <c r="OA20" s="316"/>
      <c r="OB20" s="316"/>
      <c r="OC20" s="316"/>
      <c r="OD20" s="316"/>
      <c r="OE20" s="316"/>
      <c r="OF20" s="316"/>
      <c r="OG20" s="316"/>
      <c r="OH20" s="316"/>
      <c r="OI20" s="316"/>
      <c r="OJ20" s="316"/>
      <c r="OK20" s="316"/>
      <c r="OL20" s="316"/>
      <c r="OM20" s="316"/>
      <c r="ON20" s="316"/>
      <c r="OO20" s="316"/>
      <c r="OP20" s="316"/>
      <c r="OQ20" s="316"/>
      <c r="OR20" s="316"/>
      <c r="OS20" s="316"/>
      <c r="OT20" s="128"/>
      <c r="OU20" s="316"/>
      <c r="OV20" s="316"/>
      <c r="OW20" s="316"/>
      <c r="OX20" s="316"/>
      <c r="OY20" s="316"/>
      <c r="OZ20" s="316"/>
      <c r="PA20" s="316"/>
      <c r="PB20" s="316"/>
      <c r="PC20" s="316"/>
      <c r="PD20" s="316"/>
      <c r="PE20" s="316"/>
      <c r="PF20" s="316"/>
      <c r="PG20" s="316"/>
      <c r="PH20" s="316"/>
      <c r="PI20" s="316"/>
      <c r="PJ20" s="316"/>
      <c r="PK20" s="316"/>
      <c r="PL20" s="316"/>
      <c r="PM20" s="316"/>
      <c r="PN20" s="316"/>
      <c r="PO20" s="316"/>
      <c r="PP20" s="316"/>
      <c r="PQ20" s="316"/>
      <c r="PR20" s="316"/>
      <c r="PS20" s="316"/>
      <c r="PT20" s="316"/>
      <c r="PU20" s="316"/>
      <c r="PV20" s="316"/>
      <c r="PW20" s="316"/>
      <c r="PX20" s="316"/>
      <c r="PY20" s="316"/>
      <c r="PZ20" s="316"/>
      <c r="QA20" s="316"/>
      <c r="QB20" s="316"/>
      <c r="QC20" s="316"/>
      <c r="QD20" s="316"/>
      <c r="QE20" s="316"/>
      <c r="QF20" s="316"/>
      <c r="QG20" s="316"/>
      <c r="QH20" s="316"/>
      <c r="QI20" s="316"/>
      <c r="QJ20" s="316"/>
      <c r="QK20" s="316"/>
      <c r="QL20" s="316"/>
      <c r="QM20" s="316"/>
      <c r="QN20" s="316"/>
      <c r="QO20" s="316"/>
      <c r="QP20" s="316"/>
      <c r="QQ20" s="316"/>
      <c r="QR20" s="128"/>
      <c r="QS20" s="316"/>
      <c r="QT20" s="316"/>
      <c r="QU20" s="316"/>
      <c r="QV20" s="316"/>
      <c r="QW20" s="316"/>
      <c r="QX20" s="316"/>
      <c r="QY20" s="316"/>
      <c r="QZ20" s="316"/>
      <c r="RA20" s="316"/>
      <c r="RB20" s="316"/>
      <c r="RC20" s="316"/>
      <c r="RD20" s="316"/>
      <c r="RE20" s="316"/>
      <c r="RF20" s="316"/>
      <c r="RG20" s="316"/>
      <c r="RH20" s="316"/>
      <c r="RI20" s="316"/>
      <c r="RJ20" s="316"/>
      <c r="RK20" s="316"/>
      <c r="RL20" s="316"/>
      <c r="RM20" s="316"/>
      <c r="RN20" s="316"/>
      <c r="RO20" s="316"/>
      <c r="RP20" s="316"/>
      <c r="RQ20" s="316"/>
      <c r="RR20" s="316"/>
      <c r="RS20" s="316"/>
      <c r="RT20" s="316"/>
      <c r="RU20" s="316"/>
      <c r="RV20" s="316"/>
      <c r="RW20" s="316"/>
      <c r="RX20" s="316"/>
      <c r="RY20" s="316"/>
      <c r="RZ20" s="316"/>
      <c r="SA20" s="316"/>
      <c r="SB20" s="316"/>
      <c r="SC20" s="316"/>
      <c r="SD20" s="316"/>
      <c r="SE20" s="316"/>
      <c r="SF20" s="316"/>
      <c r="SG20" s="316"/>
      <c r="SH20" s="316"/>
      <c r="SI20" s="316"/>
      <c r="SJ20" s="316"/>
      <c r="SK20" s="316"/>
      <c r="SL20" s="316"/>
      <c r="SM20" s="316"/>
      <c r="SN20" s="316"/>
      <c r="SO20" s="316"/>
      <c r="SP20" s="128"/>
      <c r="SQ20" s="316"/>
      <c r="SR20" s="316"/>
      <c r="SS20" s="316"/>
      <c r="ST20" s="316"/>
      <c r="SU20" s="316"/>
      <c r="SV20" s="316"/>
      <c r="SW20" s="316"/>
      <c r="SX20" s="316"/>
      <c r="SY20" s="316"/>
      <c r="SZ20" s="316"/>
      <c r="TA20" s="316"/>
      <c r="TB20" s="316"/>
      <c r="TC20" s="316"/>
      <c r="TD20" s="316"/>
      <c r="TE20" s="316"/>
      <c r="TF20" s="316"/>
      <c r="TG20" s="316"/>
      <c r="TH20" s="316"/>
      <c r="TI20" s="316"/>
      <c r="TJ20" s="316"/>
      <c r="TK20" s="316"/>
      <c r="TL20" s="316"/>
      <c r="TM20" s="316"/>
      <c r="TN20" s="316"/>
      <c r="TO20" s="316"/>
      <c r="TP20" s="316"/>
      <c r="TQ20" s="316"/>
      <c r="TR20" s="316"/>
      <c r="TS20" s="316"/>
      <c r="TT20" s="316"/>
      <c r="TU20" s="316"/>
      <c r="TV20" s="316"/>
      <c r="TW20" s="316"/>
      <c r="TX20" s="316"/>
      <c r="TY20" s="316"/>
      <c r="TZ20" s="316"/>
      <c r="UA20" s="316"/>
      <c r="UB20" s="316"/>
      <c r="UC20" s="316"/>
      <c r="UD20" s="316"/>
      <c r="UE20" s="316"/>
      <c r="UF20" s="316"/>
      <c r="UG20" s="316"/>
      <c r="UH20" s="316"/>
      <c r="UI20" s="316"/>
      <c r="UJ20" s="316"/>
      <c r="UK20" s="316"/>
      <c r="UL20" s="316"/>
      <c r="UM20" s="316"/>
      <c r="UN20" s="128"/>
      <c r="UO20" s="316"/>
      <c r="UP20" s="316"/>
      <c r="UQ20" s="316"/>
      <c r="UR20" s="316"/>
      <c r="US20" s="316"/>
      <c r="UT20" s="316"/>
      <c r="UU20" s="316"/>
      <c r="UV20" s="316"/>
      <c r="UW20" s="316"/>
      <c r="UX20" s="316"/>
      <c r="UY20" s="316"/>
      <c r="UZ20" s="316"/>
      <c r="VA20" s="316"/>
      <c r="VB20" s="316"/>
      <c r="VC20" s="316"/>
      <c r="VD20" s="316"/>
      <c r="VE20" s="316"/>
      <c r="VF20" s="316"/>
      <c r="VG20" s="316"/>
      <c r="VH20" s="316"/>
      <c r="VI20" s="316"/>
      <c r="VJ20" s="316"/>
      <c r="VK20" s="316"/>
      <c r="VL20" s="316"/>
      <c r="VM20" s="316"/>
      <c r="VN20" s="316"/>
      <c r="VO20" s="316"/>
      <c r="VP20" s="316"/>
      <c r="VQ20" s="316"/>
      <c r="VR20" s="316"/>
      <c r="VS20" s="316"/>
      <c r="VT20" s="316"/>
      <c r="VU20" s="316"/>
      <c r="VV20" s="316"/>
      <c r="VW20" s="316"/>
      <c r="VX20" s="316"/>
      <c r="VY20" s="316"/>
      <c r="VZ20" s="316"/>
      <c r="WA20" s="316"/>
      <c r="WB20" s="316"/>
      <c r="WC20" s="316"/>
      <c r="WD20" s="316"/>
      <c r="WE20" s="316"/>
      <c r="WF20" s="316"/>
      <c r="WG20" s="316"/>
      <c r="WH20" s="316"/>
      <c r="WI20" s="316"/>
      <c r="WJ20" s="316"/>
      <c r="WK20" s="316"/>
      <c r="WL20" s="128"/>
      <c r="WM20" s="316"/>
      <c r="WN20" s="316"/>
      <c r="WO20" s="316"/>
      <c r="WP20" s="316"/>
      <c r="WQ20" s="316"/>
      <c r="WR20" s="316"/>
      <c r="WS20" s="316"/>
      <c r="WT20" s="316"/>
      <c r="WU20" s="316"/>
      <c r="WV20" s="316"/>
      <c r="WW20" s="316"/>
      <c r="WX20" s="316"/>
      <c r="WY20" s="316"/>
      <c r="WZ20" s="316"/>
      <c r="XA20" s="316"/>
      <c r="XB20" s="316"/>
      <c r="XC20" s="316"/>
      <c r="XD20" s="316"/>
      <c r="XE20" s="316"/>
      <c r="XF20" s="316"/>
      <c r="XG20" s="316"/>
      <c r="XH20" s="316"/>
      <c r="XI20" s="316"/>
      <c r="XJ20" s="316"/>
      <c r="XK20" s="316"/>
      <c r="XL20" s="316"/>
      <c r="XM20" s="316"/>
      <c r="XN20" s="316"/>
      <c r="XO20" s="316"/>
      <c r="XP20" s="316"/>
      <c r="XQ20" s="316"/>
      <c r="XR20" s="316"/>
      <c r="XS20" s="316"/>
      <c r="XT20" s="316"/>
      <c r="XU20" s="316"/>
      <c r="XV20" s="316"/>
      <c r="XW20" s="316"/>
      <c r="XX20" s="316"/>
      <c r="XY20" s="316"/>
      <c r="XZ20" s="316"/>
      <c r="YA20" s="316"/>
      <c r="YB20" s="316"/>
      <c r="YC20" s="316"/>
      <c r="YD20" s="316"/>
      <c r="YE20" s="316"/>
      <c r="YF20" s="316"/>
      <c r="YG20" s="316"/>
      <c r="YH20" s="316"/>
      <c r="YI20" s="316"/>
      <c r="YJ20" s="128"/>
      <c r="YK20" s="316"/>
      <c r="YL20" s="316"/>
      <c r="YM20" s="316"/>
      <c r="YN20" s="316"/>
      <c r="YO20" s="316"/>
      <c r="YP20" s="316"/>
      <c r="YQ20" s="316"/>
      <c r="YR20" s="316"/>
      <c r="YS20" s="316"/>
      <c r="YT20" s="316"/>
      <c r="YU20" s="316"/>
      <c r="YV20" s="316"/>
      <c r="YW20" s="316"/>
      <c r="YX20" s="316"/>
      <c r="YY20" s="316"/>
      <c r="YZ20" s="316"/>
      <c r="ZA20" s="316"/>
      <c r="ZB20" s="316"/>
      <c r="ZC20" s="316"/>
      <c r="ZD20" s="316"/>
      <c r="ZE20" s="316"/>
      <c r="ZF20" s="316"/>
      <c r="ZG20" s="316"/>
      <c r="ZH20" s="316"/>
      <c r="ZI20" s="316"/>
      <c r="ZJ20" s="316"/>
      <c r="ZK20" s="316"/>
      <c r="ZL20" s="316"/>
      <c r="ZM20" s="316"/>
      <c r="ZN20" s="316"/>
      <c r="ZO20" s="316"/>
      <c r="ZP20" s="316"/>
      <c r="ZQ20" s="316"/>
      <c r="ZR20" s="316"/>
      <c r="ZS20" s="316"/>
      <c r="ZT20" s="316"/>
      <c r="ZU20" s="316"/>
      <c r="ZV20" s="316"/>
      <c r="ZW20" s="316"/>
      <c r="ZX20" s="316"/>
      <c r="ZY20" s="316"/>
      <c r="ZZ20" s="316"/>
      <c r="AAA20" s="316"/>
      <c r="AAB20" s="316"/>
      <c r="AAC20" s="316"/>
      <c r="AAD20" s="316"/>
      <c r="AAE20" s="316"/>
      <c r="AAF20" s="316"/>
      <c r="AAG20" s="316"/>
      <c r="AAH20" s="128"/>
      <c r="AAI20" s="316"/>
      <c r="AAJ20" s="316"/>
      <c r="AAK20" s="316"/>
      <c r="AAL20" s="316"/>
      <c r="AAM20" s="316"/>
      <c r="AAN20" s="316"/>
      <c r="AAO20" s="316"/>
      <c r="AAP20" s="316"/>
      <c r="AAQ20" s="316"/>
      <c r="AAR20" s="316"/>
      <c r="AAS20" s="316"/>
      <c r="AAT20" s="316"/>
      <c r="AAU20" s="316"/>
      <c r="AAV20" s="316"/>
      <c r="AAW20" s="316"/>
      <c r="AAX20" s="316"/>
      <c r="AAY20" s="316"/>
      <c r="AAZ20" s="316"/>
      <c r="ABA20" s="316"/>
      <c r="ABB20" s="316"/>
      <c r="ABC20" s="316"/>
      <c r="ABD20" s="316"/>
      <c r="ABE20" s="316"/>
      <c r="ABF20" s="316"/>
      <c r="ABG20" s="316"/>
      <c r="ABH20" s="316"/>
      <c r="ABI20" s="316"/>
      <c r="ABJ20" s="316"/>
      <c r="ABK20" s="316"/>
      <c r="ABL20" s="316"/>
      <c r="ABM20" s="316"/>
      <c r="ABN20" s="316"/>
      <c r="ABO20" s="316"/>
      <c r="ABP20" s="316"/>
      <c r="ABQ20" s="316"/>
      <c r="ABR20" s="316"/>
      <c r="ABS20" s="316"/>
      <c r="ABT20" s="316"/>
      <c r="ABU20" s="316"/>
      <c r="ABV20" s="316"/>
      <c r="ABW20" s="316"/>
      <c r="ABX20" s="316"/>
      <c r="ABY20" s="316"/>
      <c r="ABZ20" s="316"/>
      <c r="ACA20" s="316"/>
      <c r="ACB20" s="316"/>
      <c r="ACC20" s="316"/>
      <c r="ACD20" s="316"/>
      <c r="ACE20" s="316"/>
      <c r="ACF20" s="128"/>
      <c r="ACG20" s="316"/>
      <c r="ACH20" s="316"/>
      <c r="ACI20" s="316"/>
      <c r="ACJ20" s="316"/>
      <c r="ACK20" s="316"/>
      <c r="ACL20" s="316"/>
      <c r="ACM20" s="316"/>
      <c r="ACN20" s="316"/>
      <c r="ACO20" s="316"/>
      <c r="ACP20" s="316"/>
      <c r="ACQ20" s="316"/>
      <c r="ACR20" s="316"/>
      <c r="ACS20" s="316"/>
      <c r="ACT20" s="316"/>
      <c r="ACU20" s="316"/>
      <c r="ACV20" s="316"/>
      <c r="ACW20" s="316"/>
      <c r="ACX20" s="316"/>
      <c r="ACY20" s="316"/>
      <c r="ACZ20" s="316"/>
      <c r="ADA20" s="316"/>
      <c r="ADB20" s="316"/>
      <c r="ADC20" s="316"/>
      <c r="ADD20" s="316"/>
      <c r="ADE20" s="316"/>
      <c r="ADF20" s="316"/>
      <c r="ADG20" s="316"/>
      <c r="ADH20" s="316"/>
      <c r="ADI20" s="316"/>
      <c r="ADJ20" s="316"/>
      <c r="ADK20" s="316"/>
      <c r="ADL20" s="316"/>
      <c r="ADM20" s="316"/>
      <c r="ADN20" s="316"/>
      <c r="ADO20" s="316"/>
      <c r="ADP20" s="316"/>
      <c r="ADQ20" s="316"/>
      <c r="ADR20" s="316"/>
      <c r="ADS20" s="316"/>
      <c r="ADT20" s="316"/>
      <c r="ADU20" s="316"/>
      <c r="ADV20" s="316"/>
      <c r="ADW20" s="316"/>
      <c r="ADX20" s="316"/>
      <c r="ADY20" s="316"/>
      <c r="ADZ20" s="316"/>
      <c r="AEA20" s="316"/>
      <c r="AEB20" s="316"/>
      <c r="AEC20" s="316"/>
      <c r="AED20" s="128"/>
      <c r="AEE20" s="316"/>
      <c r="AEF20" s="316"/>
      <c r="AEG20" s="316"/>
      <c r="AEH20" s="316"/>
      <c r="AEI20" s="316"/>
      <c r="AEJ20" s="316"/>
      <c r="AEK20" s="316"/>
      <c r="AEL20" s="316"/>
      <c r="AEM20" s="316"/>
      <c r="AEN20" s="316"/>
      <c r="AEO20" s="316"/>
      <c r="AEP20" s="316"/>
      <c r="AEQ20" s="316"/>
      <c r="AER20" s="316"/>
      <c r="AES20" s="316"/>
      <c r="AET20" s="316"/>
      <c r="AEU20" s="316"/>
      <c r="AEV20" s="316"/>
      <c r="AEW20" s="316"/>
      <c r="AEX20" s="316"/>
      <c r="AEY20" s="316"/>
      <c r="AEZ20" s="316"/>
      <c r="AFA20" s="316"/>
      <c r="AFB20" s="316"/>
      <c r="AFC20" s="316"/>
      <c r="AFD20" s="316"/>
      <c r="AFE20" s="316"/>
      <c r="AFF20" s="316"/>
      <c r="AFG20" s="316"/>
      <c r="AFH20" s="316"/>
      <c r="AFI20" s="316"/>
      <c r="AFJ20" s="316"/>
      <c r="AFK20" s="316"/>
      <c r="AFL20" s="316"/>
      <c r="AFM20" s="316"/>
      <c r="AFN20" s="316"/>
      <c r="AFO20" s="316"/>
      <c r="AFP20" s="316"/>
      <c r="AFQ20" s="316"/>
      <c r="AFR20" s="316"/>
      <c r="AFS20" s="316"/>
      <c r="AFT20" s="316"/>
      <c r="AFU20" s="316"/>
      <c r="AFV20" s="316"/>
      <c r="AFW20" s="316"/>
      <c r="AFX20" s="316"/>
      <c r="AFY20" s="316"/>
      <c r="AFZ20" s="316"/>
      <c r="AGA20" s="316"/>
      <c r="AGB20" s="128"/>
      <c r="AGC20" s="316"/>
      <c r="AGD20" s="316"/>
      <c r="AGE20" s="316"/>
      <c r="AGF20" s="316"/>
      <c r="AGG20" s="316"/>
      <c r="AGH20" s="316"/>
      <c r="AGI20" s="316"/>
      <c r="AGJ20" s="316"/>
      <c r="AGK20" s="316"/>
      <c r="AGL20" s="316"/>
      <c r="AGM20" s="316"/>
      <c r="AGN20" s="316"/>
      <c r="AGO20" s="316"/>
      <c r="AGP20" s="316"/>
      <c r="AGQ20" s="316"/>
      <c r="AGR20" s="316"/>
      <c r="AGS20" s="316"/>
      <c r="AGT20" s="316"/>
      <c r="AGU20" s="316"/>
      <c r="AGV20" s="316"/>
      <c r="AGW20" s="316"/>
      <c r="AGX20" s="316"/>
      <c r="AGY20" s="316"/>
      <c r="AGZ20" s="316"/>
      <c r="AHA20" s="316"/>
      <c r="AHB20" s="316"/>
      <c r="AHC20" s="316"/>
      <c r="AHD20" s="316"/>
      <c r="AHE20" s="316"/>
      <c r="AHF20" s="316"/>
      <c r="AHG20" s="316"/>
      <c r="AHH20" s="316"/>
      <c r="AHI20" s="316"/>
      <c r="AHJ20" s="316"/>
      <c r="AHK20" s="316"/>
      <c r="AHL20" s="316"/>
      <c r="AHM20" s="316"/>
      <c r="AHN20" s="316"/>
      <c r="AHO20" s="316"/>
      <c r="AHP20" s="316"/>
      <c r="AHQ20" s="316"/>
      <c r="AHR20" s="316"/>
      <c r="AHS20" s="316"/>
      <c r="AHT20" s="316"/>
      <c r="AHU20" s="316"/>
      <c r="AHV20" s="316"/>
      <c r="AHW20" s="316"/>
      <c r="AHX20" s="316"/>
      <c r="AHY20" s="316"/>
      <c r="AHZ20" s="128"/>
      <c r="AIA20" s="316"/>
      <c r="AIB20" s="316"/>
      <c r="AIC20" s="316"/>
      <c r="AID20" s="316"/>
      <c r="AIE20" s="316"/>
      <c r="AIF20" s="316"/>
      <c r="AIG20" s="316"/>
      <c r="AIH20" s="316"/>
      <c r="AII20" s="316"/>
      <c r="AIJ20" s="316"/>
      <c r="AIK20" s="316"/>
      <c r="AIL20" s="316"/>
      <c r="AIM20" s="316"/>
      <c r="AIN20" s="316"/>
      <c r="AIO20" s="316"/>
      <c r="AIP20" s="316"/>
      <c r="AIQ20" s="316"/>
      <c r="AIR20" s="316"/>
      <c r="AIS20" s="316"/>
      <c r="AIT20" s="316"/>
      <c r="AIU20" s="316"/>
      <c r="AIV20" s="316"/>
      <c r="AIW20" s="316"/>
      <c r="AIX20" s="316"/>
      <c r="AIY20" s="316"/>
      <c r="AIZ20" s="316"/>
      <c r="AJA20" s="316"/>
      <c r="AJB20" s="316"/>
      <c r="AJC20" s="316"/>
      <c r="AJD20" s="316"/>
      <c r="AJE20" s="316"/>
      <c r="AJF20" s="316"/>
      <c r="AJG20" s="316"/>
      <c r="AJH20" s="316"/>
      <c r="AJI20" s="316"/>
      <c r="AJJ20" s="316"/>
      <c r="AJK20" s="316"/>
      <c r="AJL20" s="316"/>
      <c r="AJM20" s="316"/>
      <c r="AJN20" s="316"/>
      <c r="AJO20" s="316"/>
      <c r="AJP20" s="316"/>
      <c r="AJQ20" s="316"/>
      <c r="AJR20" s="316"/>
      <c r="AJS20" s="316"/>
      <c r="AJT20" s="316"/>
      <c r="AJU20" s="316"/>
      <c r="AJV20" s="316"/>
      <c r="AJW20" s="316"/>
      <c r="AJX20" s="128"/>
      <c r="AJY20" s="316"/>
      <c r="AJZ20" s="316"/>
      <c r="AKA20" s="316"/>
      <c r="AKB20" s="316"/>
      <c r="AKC20" s="316"/>
      <c r="AKD20" s="316"/>
      <c r="AKE20" s="316"/>
      <c r="AKF20" s="316"/>
      <c r="AKG20" s="316"/>
      <c r="AKH20" s="316"/>
      <c r="AKI20" s="316"/>
      <c r="AKJ20" s="316"/>
      <c r="AKK20" s="316"/>
      <c r="AKL20" s="316"/>
      <c r="AKM20" s="316"/>
      <c r="AKN20" s="316"/>
      <c r="AKO20" s="316"/>
      <c r="AKP20" s="316"/>
      <c r="AKQ20" s="316"/>
      <c r="AKR20" s="316"/>
      <c r="AKS20" s="316"/>
      <c r="AKT20" s="316"/>
      <c r="AKU20" s="316"/>
      <c r="AKV20" s="316"/>
      <c r="AKW20" s="316"/>
      <c r="AKX20" s="316"/>
      <c r="AKY20" s="316"/>
      <c r="AKZ20" s="316"/>
      <c r="ALA20" s="316"/>
      <c r="ALB20" s="316"/>
      <c r="ALC20" s="316"/>
      <c r="ALD20" s="316"/>
      <c r="ALE20" s="316"/>
      <c r="ALF20" s="316"/>
      <c r="ALG20" s="316"/>
      <c r="ALH20" s="316"/>
      <c r="ALI20" s="316"/>
      <c r="ALJ20" s="316"/>
      <c r="ALK20" s="316"/>
      <c r="ALL20" s="316"/>
      <c r="ALM20" s="316"/>
      <c r="ALN20" s="316"/>
      <c r="ALO20" s="316"/>
      <c r="ALP20" s="316"/>
      <c r="ALQ20" s="316"/>
      <c r="ALR20" s="316"/>
      <c r="ALS20" s="316"/>
      <c r="ALT20" s="316"/>
      <c r="ALU20" s="316"/>
      <c r="ALV20" s="128"/>
      <c r="ALW20" s="316"/>
      <c r="ALX20" s="316"/>
      <c r="ALY20" s="316"/>
      <c r="ALZ20" s="316"/>
      <c r="AMA20" s="316"/>
      <c r="AMB20" s="316"/>
      <c r="AMC20" s="316"/>
      <c r="AMD20" s="316"/>
      <c r="AME20" s="316"/>
      <c r="AMF20" s="316"/>
      <c r="AMG20" s="316"/>
      <c r="AMH20" s="316"/>
      <c r="AMI20" s="316"/>
      <c r="AMJ20" s="316"/>
      <c r="AMK20" s="316"/>
      <c r="AML20" s="316"/>
      <c r="AMM20" s="316"/>
      <c r="AMN20" s="316"/>
      <c r="AMO20" s="316"/>
      <c r="AMP20" s="316"/>
      <c r="AMQ20" s="316"/>
      <c r="AMR20" s="316"/>
      <c r="AMS20" s="316"/>
      <c r="AMT20" s="316"/>
      <c r="AMU20" s="316"/>
      <c r="AMV20" s="316"/>
      <c r="AMW20" s="316"/>
      <c r="AMX20" s="316"/>
      <c r="AMY20" s="316"/>
      <c r="AMZ20" s="316"/>
      <c r="ANA20" s="316"/>
      <c r="ANB20" s="316"/>
      <c r="ANC20" s="316"/>
      <c r="AND20" s="316"/>
      <c r="ANE20" s="316"/>
      <c r="ANF20" s="316"/>
      <c r="ANG20" s="316"/>
      <c r="ANH20" s="316"/>
      <c r="ANI20" s="316"/>
      <c r="ANJ20" s="316"/>
      <c r="ANK20" s="316"/>
      <c r="ANL20" s="316"/>
      <c r="ANM20" s="316"/>
      <c r="ANN20" s="316"/>
      <c r="ANO20" s="316"/>
      <c r="ANP20" s="316"/>
      <c r="ANQ20" s="316"/>
      <c r="ANR20" s="316"/>
      <c r="ANS20" s="316"/>
      <c r="ANT20" s="128"/>
      <c r="ANU20" s="316"/>
      <c r="ANV20" s="316"/>
      <c r="ANW20" s="316"/>
      <c r="ANX20" s="316"/>
      <c r="ANY20" s="316"/>
      <c r="ANZ20" s="316"/>
      <c r="AOA20" s="316"/>
      <c r="AOB20" s="316"/>
      <c r="AOC20" s="316"/>
      <c r="AOD20" s="316"/>
      <c r="AOE20" s="316"/>
      <c r="AOF20" s="316"/>
      <c r="AOG20" s="316"/>
      <c r="AOH20" s="316"/>
      <c r="AOI20" s="316"/>
      <c r="AOJ20" s="316"/>
      <c r="AOK20" s="316"/>
      <c r="AOL20" s="316"/>
      <c r="AOM20" s="316"/>
      <c r="AON20" s="316"/>
      <c r="AOO20" s="316"/>
      <c r="AOP20" s="316"/>
      <c r="AOQ20" s="316"/>
      <c r="AOR20" s="316"/>
      <c r="AOS20" s="316"/>
      <c r="AOT20" s="316"/>
      <c r="AOU20" s="316"/>
      <c r="AOV20" s="316"/>
      <c r="AOW20" s="316"/>
      <c r="AOX20" s="316"/>
      <c r="AOY20" s="316"/>
      <c r="AOZ20" s="316"/>
      <c r="APA20" s="316"/>
      <c r="APB20" s="316"/>
      <c r="APC20" s="316"/>
      <c r="APD20" s="316"/>
      <c r="APE20" s="316"/>
      <c r="APF20" s="316"/>
      <c r="APG20" s="316"/>
      <c r="APH20" s="316"/>
      <c r="API20" s="316"/>
      <c r="APJ20" s="316"/>
      <c r="APK20" s="316"/>
      <c r="APL20" s="316"/>
      <c r="APM20" s="316"/>
      <c r="APN20" s="316"/>
      <c r="APO20" s="316"/>
      <c r="APP20" s="316"/>
      <c r="APQ20" s="316"/>
      <c r="APR20" s="128"/>
      <c r="APS20" s="316"/>
      <c r="APT20" s="316"/>
      <c r="APU20" s="316"/>
      <c r="APV20" s="316"/>
      <c r="APW20" s="316"/>
      <c r="APX20" s="316"/>
      <c r="APY20" s="316"/>
      <c r="APZ20" s="316"/>
      <c r="AQA20" s="316"/>
      <c r="AQB20" s="316"/>
      <c r="AQC20" s="316"/>
      <c r="AQD20" s="316"/>
      <c r="AQE20" s="316"/>
      <c r="AQF20" s="316"/>
      <c r="AQG20" s="316"/>
      <c r="AQH20" s="316"/>
      <c r="AQI20" s="316"/>
      <c r="AQJ20" s="316"/>
      <c r="AQK20" s="316"/>
      <c r="AQL20" s="316"/>
      <c r="AQM20" s="316"/>
      <c r="AQN20" s="316"/>
      <c r="AQO20" s="316"/>
      <c r="AQP20" s="316"/>
      <c r="AQQ20" s="316"/>
      <c r="AQR20" s="316"/>
      <c r="AQS20" s="316"/>
      <c r="AQT20" s="316"/>
      <c r="AQU20" s="316"/>
      <c r="AQV20" s="316"/>
      <c r="AQW20" s="316"/>
      <c r="AQX20" s="316"/>
      <c r="AQY20" s="316"/>
      <c r="AQZ20" s="316"/>
      <c r="ARA20" s="316"/>
      <c r="ARB20" s="316"/>
      <c r="ARC20" s="316"/>
      <c r="ARD20" s="316"/>
      <c r="ARE20" s="316"/>
      <c r="ARF20" s="316"/>
      <c r="ARG20" s="316"/>
      <c r="ARH20" s="316"/>
      <c r="ARI20" s="316"/>
      <c r="ARJ20" s="316"/>
      <c r="ARK20" s="316"/>
      <c r="ARL20" s="316"/>
      <c r="ARM20" s="316"/>
      <c r="ARN20" s="316"/>
      <c r="ARO20" s="316"/>
      <c r="ARP20" s="128"/>
      <c r="ARQ20" s="316"/>
      <c r="ARR20" s="316"/>
      <c r="ARS20" s="316"/>
      <c r="ART20" s="316"/>
      <c r="ARU20" s="316"/>
      <c r="ARV20" s="316"/>
      <c r="ARW20" s="316"/>
      <c r="ARX20" s="316"/>
      <c r="ARY20" s="316"/>
      <c r="ARZ20" s="316"/>
      <c r="ASA20" s="316"/>
      <c r="ASB20" s="316"/>
      <c r="ASC20" s="316"/>
      <c r="ASD20" s="316"/>
      <c r="ASE20" s="316"/>
      <c r="ASF20" s="316"/>
      <c r="ASG20" s="316"/>
      <c r="ASH20" s="316"/>
      <c r="ASI20" s="316"/>
      <c r="ASJ20" s="316"/>
      <c r="ASK20" s="316"/>
      <c r="ASL20" s="316"/>
      <c r="ASM20" s="316"/>
      <c r="ASN20" s="316"/>
      <c r="ASO20" s="316"/>
      <c r="ASP20" s="316"/>
      <c r="ASQ20" s="316"/>
      <c r="ASR20" s="316"/>
      <c r="ASS20" s="316"/>
      <c r="AST20" s="316"/>
      <c r="ASU20" s="316"/>
      <c r="ASV20" s="316"/>
      <c r="ASW20" s="316"/>
      <c r="ASX20" s="316"/>
      <c r="ASY20" s="316"/>
      <c r="ASZ20" s="316"/>
      <c r="ATA20" s="316"/>
      <c r="ATB20" s="316"/>
      <c r="ATC20" s="316"/>
      <c r="ATD20" s="316"/>
      <c r="ATE20" s="316"/>
      <c r="ATF20" s="316"/>
      <c r="ATG20" s="316"/>
      <c r="ATH20" s="316"/>
      <c r="ATI20" s="316"/>
      <c r="ATJ20" s="316"/>
      <c r="ATK20" s="316"/>
      <c r="ATL20" s="316"/>
      <c r="ATM20" s="316"/>
      <c r="ATN20" s="128"/>
      <c r="ATO20" s="316"/>
      <c r="ATP20" s="316"/>
      <c r="ATQ20" s="316"/>
      <c r="ATR20" s="316"/>
      <c r="ATS20" s="316"/>
      <c r="ATT20" s="316"/>
      <c r="ATU20" s="316"/>
      <c r="ATV20" s="316"/>
      <c r="ATW20" s="316"/>
      <c r="ATX20" s="316"/>
      <c r="ATY20" s="316"/>
      <c r="ATZ20" s="316"/>
      <c r="AUA20" s="316"/>
      <c r="AUB20" s="316"/>
      <c r="AUC20" s="316"/>
      <c r="AUD20" s="316"/>
      <c r="AUE20" s="316"/>
      <c r="AUF20" s="316"/>
      <c r="AUG20" s="316"/>
      <c r="AUH20" s="316"/>
      <c r="AUI20" s="316"/>
      <c r="AUJ20" s="316"/>
      <c r="AUK20" s="316"/>
      <c r="AUL20" s="316"/>
      <c r="AUM20" s="316"/>
      <c r="AUN20" s="316"/>
      <c r="AUO20" s="316"/>
      <c r="AUP20" s="316"/>
      <c r="AUQ20" s="316"/>
      <c r="AUR20" s="316"/>
      <c r="AUS20" s="316"/>
      <c r="AUT20" s="316"/>
      <c r="AUU20" s="316"/>
      <c r="AUV20" s="316"/>
      <c r="AUW20" s="316"/>
      <c r="AUX20" s="316"/>
      <c r="AUY20" s="316"/>
      <c r="AUZ20" s="316"/>
      <c r="AVA20" s="316"/>
      <c r="AVB20" s="316"/>
      <c r="AVC20" s="316"/>
      <c r="AVD20" s="316"/>
      <c r="AVE20" s="316"/>
      <c r="AVF20" s="316"/>
      <c r="AVG20" s="316"/>
      <c r="AVH20" s="316"/>
      <c r="AVI20" s="316"/>
      <c r="AVJ20" s="316"/>
      <c r="AVK20" s="316"/>
      <c r="AVL20" s="128"/>
      <c r="AVM20" s="316"/>
      <c r="AVN20" s="316"/>
      <c r="AVO20" s="316"/>
      <c r="AVP20" s="316"/>
      <c r="AVQ20" s="316"/>
      <c r="AVR20" s="316"/>
      <c r="AVS20" s="316"/>
      <c r="AVT20" s="316"/>
      <c r="AVU20" s="316"/>
      <c r="AVV20" s="316"/>
      <c r="AVW20" s="316"/>
      <c r="AVX20" s="316"/>
      <c r="AVY20" s="316"/>
      <c r="AVZ20" s="316"/>
      <c r="AWA20" s="316"/>
      <c r="AWB20" s="316"/>
      <c r="AWC20" s="316"/>
      <c r="AWD20" s="316"/>
      <c r="AWE20" s="316"/>
      <c r="AWF20" s="316"/>
      <c r="AWG20" s="316"/>
      <c r="AWH20" s="316"/>
      <c r="AWI20" s="316"/>
      <c r="AWJ20" s="316"/>
      <c r="AWK20" s="316"/>
      <c r="AWL20" s="316"/>
      <c r="AWM20" s="316"/>
      <c r="AWN20" s="316"/>
      <c r="AWO20" s="316"/>
      <c r="AWP20" s="316"/>
      <c r="AWQ20" s="316"/>
      <c r="AWR20" s="316"/>
      <c r="AWS20" s="316"/>
      <c r="AWT20" s="316"/>
      <c r="AWU20" s="316"/>
      <c r="AWV20" s="316"/>
      <c r="AWW20" s="316"/>
      <c r="AWX20" s="316"/>
      <c r="AWY20" s="316"/>
      <c r="AWZ20" s="316"/>
      <c r="AXA20" s="316"/>
      <c r="AXB20" s="316"/>
      <c r="AXC20" s="316"/>
      <c r="AXD20" s="316"/>
      <c r="AXE20" s="316"/>
      <c r="AXF20" s="316"/>
      <c r="AXG20" s="316"/>
      <c r="AXH20" s="316"/>
      <c r="AXI20" s="316"/>
      <c r="AXJ20" s="128"/>
      <c r="AXK20" s="316"/>
      <c r="AXL20" s="316"/>
      <c r="AXM20" s="316"/>
      <c r="AXN20" s="316"/>
      <c r="AXO20" s="316"/>
      <c r="AXP20" s="316"/>
      <c r="AXQ20" s="316"/>
      <c r="AXR20" s="316"/>
      <c r="AXS20" s="316"/>
      <c r="AXT20" s="316"/>
      <c r="AXU20" s="316"/>
      <c r="AXV20" s="316"/>
      <c r="AXW20" s="316"/>
      <c r="AXX20" s="316"/>
      <c r="AXY20" s="316"/>
      <c r="AXZ20" s="316"/>
      <c r="AYA20" s="316"/>
      <c r="AYB20" s="316"/>
      <c r="AYC20" s="316"/>
      <c r="AYD20" s="316"/>
      <c r="AYE20" s="316"/>
      <c r="AYF20" s="316"/>
      <c r="AYG20" s="316"/>
      <c r="AYH20" s="316"/>
      <c r="AYI20" s="316"/>
      <c r="AYJ20" s="316"/>
      <c r="AYK20" s="316"/>
      <c r="AYL20" s="316"/>
      <c r="AYM20" s="316"/>
      <c r="AYN20" s="316"/>
      <c r="AYO20" s="316"/>
      <c r="AYP20" s="316"/>
      <c r="AYQ20" s="316"/>
      <c r="AYR20" s="316"/>
      <c r="AYS20" s="316"/>
      <c r="AYT20" s="316"/>
      <c r="AYU20" s="316"/>
      <c r="AYV20" s="316"/>
      <c r="AYW20" s="316"/>
      <c r="AYX20" s="316"/>
      <c r="AYY20" s="316"/>
      <c r="AYZ20" s="316"/>
      <c r="AZA20" s="316"/>
      <c r="AZB20" s="316"/>
      <c r="AZC20" s="316"/>
      <c r="AZD20" s="316"/>
      <c r="AZE20" s="316"/>
      <c r="AZF20" s="316"/>
      <c r="AZG20" s="316"/>
      <c r="AZH20" s="128"/>
      <c r="AZI20" s="316"/>
      <c r="AZJ20" s="316"/>
      <c r="AZK20" s="316"/>
      <c r="AZL20" s="316"/>
      <c r="AZM20" s="316"/>
      <c r="AZN20" s="316"/>
      <c r="AZO20" s="316"/>
      <c r="AZP20" s="316"/>
      <c r="AZQ20" s="316"/>
      <c r="AZR20" s="316"/>
      <c r="AZS20" s="316"/>
      <c r="AZT20" s="316"/>
      <c r="AZU20" s="316"/>
      <c r="AZV20" s="316"/>
      <c r="AZW20" s="316"/>
      <c r="AZX20" s="316"/>
      <c r="AZY20" s="316"/>
      <c r="AZZ20" s="316"/>
      <c r="BAA20" s="316"/>
      <c r="BAB20" s="316"/>
      <c r="BAC20" s="316"/>
      <c r="BAD20" s="316"/>
      <c r="BAE20" s="316"/>
      <c r="BAF20" s="316"/>
      <c r="BAG20" s="316"/>
      <c r="BAH20" s="316"/>
      <c r="BAI20" s="316"/>
      <c r="BAJ20" s="316"/>
      <c r="BAK20" s="316"/>
      <c r="BAL20" s="316"/>
      <c r="BAM20" s="316"/>
      <c r="BAN20" s="316"/>
      <c r="BAO20" s="316"/>
      <c r="BAP20" s="316"/>
      <c r="BAQ20" s="316"/>
      <c r="BAR20" s="316"/>
      <c r="BAS20" s="316"/>
      <c r="BAT20" s="316"/>
      <c r="BAU20" s="316"/>
      <c r="BAV20" s="316"/>
      <c r="BAW20" s="316"/>
      <c r="BAX20" s="316"/>
      <c r="BAY20" s="316"/>
      <c r="BAZ20" s="316"/>
      <c r="BBA20" s="316"/>
      <c r="BBB20" s="316"/>
      <c r="BBC20" s="316"/>
      <c r="BBD20" s="316"/>
      <c r="BBE20" s="316"/>
      <c r="BBF20" s="128"/>
      <c r="BBG20" s="316"/>
      <c r="BBH20" s="316"/>
      <c r="BBI20" s="316"/>
      <c r="BBJ20" s="316"/>
      <c r="BBK20" s="316"/>
      <c r="BBL20" s="316"/>
      <c r="BBM20" s="316"/>
      <c r="BBN20" s="316"/>
      <c r="BBO20" s="316"/>
      <c r="BBP20" s="316"/>
      <c r="BBQ20" s="316"/>
      <c r="BBR20" s="316"/>
      <c r="BBS20" s="316"/>
      <c r="BBT20" s="316"/>
      <c r="BBU20" s="316"/>
      <c r="BBV20" s="316"/>
      <c r="BBW20" s="316"/>
      <c r="BBX20" s="316"/>
      <c r="BBY20" s="316"/>
      <c r="BBZ20" s="316"/>
      <c r="BCA20" s="316"/>
      <c r="BCB20" s="316"/>
      <c r="BCC20" s="316"/>
      <c r="BCD20" s="316"/>
      <c r="BCE20" s="316"/>
      <c r="BCF20" s="316"/>
      <c r="BCG20" s="316"/>
      <c r="BCH20" s="316"/>
      <c r="BCI20" s="316"/>
      <c r="BCJ20" s="316"/>
      <c r="BCK20" s="316"/>
      <c r="BCL20" s="316"/>
      <c r="BCM20" s="316"/>
      <c r="BCN20" s="316"/>
      <c r="BCO20" s="316"/>
      <c r="BCP20" s="316"/>
      <c r="BCQ20" s="316"/>
      <c r="BCR20" s="316"/>
      <c r="BCS20" s="316"/>
      <c r="BCT20" s="316"/>
      <c r="BCU20" s="316"/>
      <c r="BCV20" s="316"/>
      <c r="BCW20" s="316"/>
      <c r="BCX20" s="316"/>
      <c r="BCY20" s="316"/>
      <c r="BCZ20" s="316"/>
      <c r="BDA20" s="316"/>
      <c r="BDB20" s="316"/>
      <c r="BDC20" s="316"/>
      <c r="BDD20" s="128"/>
      <c r="BDE20" s="316"/>
      <c r="BDF20" s="316"/>
      <c r="BDG20" s="316"/>
      <c r="BDH20" s="316"/>
      <c r="BDI20" s="316"/>
      <c r="BDJ20" s="316"/>
      <c r="BDK20" s="316"/>
      <c r="BDL20" s="316"/>
      <c r="BDM20" s="316"/>
      <c r="BDN20" s="316"/>
      <c r="BDO20" s="316"/>
      <c r="BDP20" s="316"/>
      <c r="BDQ20" s="316"/>
      <c r="BDR20" s="316"/>
      <c r="BDS20" s="316"/>
      <c r="BDT20" s="316"/>
      <c r="BDU20" s="316"/>
      <c r="BDV20" s="316"/>
      <c r="BDW20" s="316"/>
      <c r="BDX20" s="316"/>
      <c r="BDY20" s="316"/>
      <c r="BDZ20" s="316"/>
      <c r="BEA20" s="316"/>
      <c r="BEB20" s="316"/>
      <c r="BEC20" s="316"/>
      <c r="BED20" s="316"/>
      <c r="BEE20" s="316"/>
      <c r="BEF20" s="316"/>
      <c r="BEG20" s="316"/>
      <c r="BEH20" s="316"/>
      <c r="BEI20" s="316"/>
      <c r="BEJ20" s="316"/>
      <c r="BEK20" s="316"/>
      <c r="BEL20" s="316"/>
      <c r="BEM20" s="316"/>
      <c r="BEN20" s="316"/>
      <c r="BEO20" s="316"/>
      <c r="BEP20" s="316"/>
      <c r="BEQ20" s="316"/>
      <c r="BER20" s="316"/>
      <c r="BES20" s="316"/>
      <c r="BET20" s="316"/>
      <c r="BEU20" s="316"/>
      <c r="BEV20" s="316"/>
      <c r="BEW20" s="316"/>
      <c r="BEX20" s="316"/>
      <c r="BEY20" s="316"/>
      <c r="BEZ20" s="316"/>
      <c r="BFA20" s="316"/>
      <c r="BFB20" s="128"/>
      <c r="BFC20" s="316"/>
      <c r="BFD20" s="316"/>
      <c r="BFE20" s="316"/>
      <c r="BFF20" s="316"/>
      <c r="BFG20" s="316"/>
      <c r="BFH20" s="316"/>
      <c r="BFI20" s="316"/>
      <c r="BFJ20" s="316"/>
      <c r="BFK20" s="316"/>
      <c r="BFL20" s="316"/>
      <c r="BFM20" s="316"/>
      <c r="BFN20" s="316"/>
      <c r="BFO20" s="316"/>
      <c r="BFP20" s="316"/>
      <c r="BFQ20" s="316"/>
      <c r="BFR20" s="316"/>
      <c r="BFS20" s="316"/>
      <c r="BFT20" s="316"/>
      <c r="BFU20" s="316"/>
      <c r="BFV20" s="316"/>
      <c r="BFW20" s="316"/>
      <c r="BFX20" s="316"/>
      <c r="BFY20" s="316"/>
      <c r="BFZ20" s="316"/>
      <c r="BGA20" s="316"/>
      <c r="BGB20" s="316"/>
      <c r="BGC20" s="316"/>
      <c r="BGD20" s="316"/>
      <c r="BGE20" s="316"/>
      <c r="BGF20" s="316"/>
      <c r="BGG20" s="316"/>
      <c r="BGH20" s="316"/>
      <c r="BGI20" s="316"/>
      <c r="BGJ20" s="316"/>
      <c r="BGK20" s="316"/>
      <c r="BGL20" s="316"/>
      <c r="BGM20" s="316"/>
      <c r="BGN20" s="316"/>
      <c r="BGO20" s="316"/>
      <c r="BGP20" s="316"/>
      <c r="BGQ20" s="316"/>
      <c r="BGR20" s="316"/>
      <c r="BGS20" s="316"/>
      <c r="BGT20" s="316"/>
      <c r="BGU20" s="316"/>
      <c r="BGV20" s="316"/>
      <c r="BGW20" s="316"/>
      <c r="BGX20" s="316"/>
      <c r="BGY20" s="316"/>
      <c r="BGZ20" s="128"/>
      <c r="BHA20" s="316"/>
      <c r="BHB20" s="316"/>
      <c r="BHC20" s="316"/>
      <c r="BHD20" s="316"/>
      <c r="BHE20" s="316"/>
      <c r="BHF20" s="316"/>
      <c r="BHG20" s="316"/>
      <c r="BHH20" s="316"/>
      <c r="BHI20" s="316"/>
      <c r="BHJ20" s="316"/>
      <c r="BHK20" s="316"/>
      <c r="BHL20" s="316"/>
      <c r="BHM20" s="316"/>
      <c r="BHN20" s="316"/>
      <c r="BHO20" s="316"/>
      <c r="BHP20" s="316"/>
      <c r="BHQ20" s="316"/>
      <c r="BHR20" s="316"/>
      <c r="BHS20" s="316"/>
      <c r="BHT20" s="316"/>
      <c r="BHU20" s="316"/>
      <c r="BHV20" s="316"/>
      <c r="BHW20" s="316"/>
      <c r="BHX20" s="316"/>
      <c r="BHY20" s="316"/>
      <c r="BHZ20" s="316"/>
      <c r="BIA20" s="316"/>
      <c r="BIB20" s="316"/>
      <c r="BIC20" s="316"/>
      <c r="BID20" s="316"/>
      <c r="BIE20" s="316"/>
      <c r="BIF20" s="316"/>
      <c r="BIG20" s="316"/>
      <c r="BIH20" s="316"/>
      <c r="BII20" s="316"/>
      <c r="BIJ20" s="316"/>
      <c r="BIK20" s="316"/>
      <c r="BIL20" s="316"/>
      <c r="BIM20" s="316"/>
      <c r="BIN20" s="316"/>
      <c r="BIO20" s="316"/>
      <c r="BIP20" s="316"/>
      <c r="BIQ20" s="316"/>
      <c r="BIR20" s="316"/>
      <c r="BIS20" s="316"/>
      <c r="BIT20" s="316"/>
      <c r="BIU20" s="316"/>
      <c r="BIV20" s="316"/>
      <c r="BIW20" s="316"/>
      <c r="BIX20" s="128"/>
      <c r="BIY20" s="316"/>
      <c r="BIZ20" s="316"/>
      <c r="BJA20" s="316"/>
      <c r="BJB20" s="316"/>
      <c r="BJC20" s="316"/>
      <c r="BJD20" s="316"/>
      <c r="BJE20" s="316"/>
      <c r="BJF20" s="316"/>
      <c r="BJG20" s="316"/>
      <c r="BJH20" s="316"/>
      <c r="BJI20" s="316"/>
      <c r="BJJ20" s="316"/>
      <c r="BJK20" s="316"/>
      <c r="BJL20" s="316"/>
      <c r="BJM20" s="316"/>
      <c r="BJN20" s="316"/>
      <c r="BJO20" s="316"/>
      <c r="BJP20" s="316"/>
      <c r="BJQ20" s="316"/>
      <c r="BJR20" s="316"/>
      <c r="BJS20" s="316"/>
      <c r="BJT20" s="316"/>
      <c r="BJU20" s="316"/>
      <c r="BJV20" s="316"/>
      <c r="BJW20" s="316"/>
      <c r="BJX20" s="316"/>
      <c r="BJY20" s="316"/>
      <c r="BJZ20" s="316"/>
      <c r="BKA20" s="316"/>
      <c r="BKB20" s="316"/>
      <c r="BKC20" s="316"/>
      <c r="BKD20" s="316"/>
      <c r="BKE20" s="316"/>
      <c r="BKF20" s="316"/>
      <c r="BKG20" s="316"/>
      <c r="BKH20" s="316"/>
      <c r="BKI20" s="316"/>
      <c r="BKJ20" s="316"/>
      <c r="BKK20" s="316"/>
      <c r="BKL20" s="316"/>
      <c r="BKM20" s="316"/>
      <c r="BKN20" s="316"/>
      <c r="BKO20" s="316"/>
      <c r="BKP20" s="316"/>
      <c r="BKQ20" s="316"/>
      <c r="BKR20" s="316"/>
      <c r="BKS20" s="316"/>
      <c r="BKT20" s="316"/>
      <c r="BKU20" s="316"/>
      <c r="BKV20" s="128"/>
      <c r="BKW20" s="316"/>
      <c r="BKX20" s="316"/>
      <c r="BKY20" s="316"/>
      <c r="BKZ20" s="316"/>
      <c r="BLA20" s="316"/>
      <c r="BLB20" s="316"/>
      <c r="BLC20" s="316"/>
      <c r="BLD20" s="316"/>
      <c r="BLE20" s="316"/>
      <c r="BLF20" s="316"/>
      <c r="BLG20" s="316"/>
      <c r="BLH20" s="316"/>
      <c r="BLI20" s="316"/>
      <c r="BLJ20" s="316"/>
      <c r="BLK20" s="316"/>
      <c r="BLL20" s="316"/>
      <c r="BLM20" s="316"/>
      <c r="BLN20" s="316"/>
      <c r="BLO20" s="316"/>
      <c r="BLP20" s="316"/>
      <c r="BLQ20" s="316"/>
      <c r="BLR20" s="316"/>
      <c r="BLS20" s="316"/>
      <c r="BLT20" s="316"/>
      <c r="BLU20" s="316"/>
      <c r="BLV20" s="316"/>
      <c r="BLW20" s="316"/>
      <c r="BLX20" s="316"/>
      <c r="BLY20" s="316"/>
      <c r="BLZ20" s="316"/>
      <c r="BMA20" s="316"/>
      <c r="BMB20" s="316"/>
      <c r="BMC20" s="316"/>
      <c r="BMD20" s="316"/>
      <c r="BME20" s="316"/>
      <c r="BMF20" s="316"/>
      <c r="BMG20" s="316"/>
      <c r="BMH20" s="316"/>
      <c r="BMI20" s="316"/>
      <c r="BMJ20" s="316"/>
      <c r="BMK20" s="316"/>
      <c r="BML20" s="316"/>
      <c r="BMM20" s="316"/>
      <c r="BMN20" s="316"/>
      <c r="BMO20" s="316"/>
      <c r="BMP20" s="316"/>
      <c r="BMQ20" s="316"/>
      <c r="BMR20" s="316"/>
      <c r="BMS20" s="316"/>
      <c r="BMT20" s="128"/>
      <c r="BMU20" s="316"/>
      <c r="BMV20" s="316"/>
      <c r="BMW20" s="316"/>
      <c r="BMX20" s="316"/>
      <c r="BMY20" s="316"/>
      <c r="BMZ20" s="316"/>
      <c r="BNA20" s="316"/>
      <c r="BNB20" s="316"/>
      <c r="BNC20" s="316"/>
      <c r="BND20" s="316"/>
      <c r="BNE20" s="316"/>
      <c r="BNF20" s="316"/>
      <c r="BNG20" s="316"/>
      <c r="BNH20" s="316"/>
      <c r="BNI20" s="316"/>
      <c r="BNJ20" s="316"/>
      <c r="BNK20" s="316"/>
      <c r="BNL20" s="316"/>
      <c r="BNM20" s="316"/>
      <c r="BNN20" s="316"/>
      <c r="BNO20" s="316"/>
      <c r="BNP20" s="316"/>
      <c r="BNQ20" s="316"/>
      <c r="BNR20" s="316"/>
      <c r="BNS20" s="316"/>
      <c r="BNT20" s="316"/>
      <c r="BNU20" s="316"/>
      <c r="BNV20" s="316"/>
      <c r="BNW20" s="316"/>
      <c r="BNX20" s="316"/>
      <c r="BNY20" s="316"/>
      <c r="BNZ20" s="316"/>
      <c r="BOA20" s="316"/>
      <c r="BOB20" s="316"/>
      <c r="BOC20" s="316"/>
      <c r="BOD20" s="316"/>
      <c r="BOE20" s="316"/>
      <c r="BOF20" s="316"/>
      <c r="BOG20" s="316"/>
      <c r="BOH20" s="316"/>
      <c r="BOI20" s="316"/>
      <c r="BOJ20" s="316"/>
      <c r="BOK20" s="316"/>
      <c r="BOL20" s="316"/>
      <c r="BOM20" s="316"/>
      <c r="BON20" s="316"/>
      <c r="BOO20" s="316"/>
      <c r="BOP20" s="316"/>
      <c r="BOQ20" s="316"/>
      <c r="BOR20" s="128"/>
      <c r="BOS20" s="316"/>
      <c r="BOT20" s="316"/>
      <c r="BOU20" s="316"/>
      <c r="BOV20" s="316"/>
      <c r="BOW20" s="316"/>
      <c r="BOX20" s="316"/>
      <c r="BOY20" s="316"/>
      <c r="BOZ20" s="316"/>
      <c r="BPA20" s="316"/>
      <c r="BPB20" s="316"/>
      <c r="BPC20" s="316"/>
      <c r="BPD20" s="316"/>
      <c r="BPE20" s="316"/>
      <c r="BPF20" s="316"/>
      <c r="BPG20" s="316"/>
      <c r="BPH20" s="316"/>
      <c r="BPI20" s="316"/>
      <c r="BPJ20" s="316"/>
      <c r="BPK20" s="316"/>
      <c r="BPL20" s="316"/>
      <c r="BPM20" s="316"/>
      <c r="BPN20" s="316"/>
      <c r="BPO20" s="316"/>
      <c r="BPP20" s="316"/>
      <c r="BPQ20" s="316"/>
      <c r="BPR20" s="316"/>
      <c r="BPS20" s="316"/>
      <c r="BPT20" s="316"/>
      <c r="BPU20" s="316"/>
      <c r="BPV20" s="316"/>
      <c r="BPW20" s="316"/>
      <c r="BPX20" s="316"/>
      <c r="BPY20" s="316"/>
      <c r="BPZ20" s="316"/>
      <c r="BQA20" s="316"/>
      <c r="BQB20" s="316"/>
      <c r="BQC20" s="316"/>
      <c r="BQD20" s="316"/>
      <c r="BQE20" s="316"/>
      <c r="BQF20" s="316"/>
      <c r="BQG20" s="316"/>
      <c r="BQH20" s="316"/>
      <c r="BQI20" s="316"/>
      <c r="BQJ20" s="316"/>
      <c r="BQK20" s="316"/>
      <c r="BQL20" s="316"/>
      <c r="BQM20" s="316"/>
      <c r="BQN20" s="316"/>
      <c r="BQO20" s="316"/>
      <c r="BQP20" s="128"/>
      <c r="BQQ20" s="316"/>
      <c r="BQR20" s="316"/>
      <c r="BQS20" s="316"/>
      <c r="BQT20" s="316"/>
      <c r="BQU20" s="316"/>
      <c r="BQV20" s="316"/>
      <c r="BQW20" s="316"/>
      <c r="BQX20" s="316"/>
      <c r="BQY20" s="316"/>
      <c r="BQZ20" s="316"/>
      <c r="BRA20" s="316"/>
      <c r="BRB20" s="316"/>
      <c r="BRC20" s="316"/>
      <c r="BRD20" s="316"/>
      <c r="BRE20" s="316"/>
      <c r="BRF20" s="316"/>
      <c r="BRG20" s="316"/>
      <c r="BRH20" s="316"/>
      <c r="BRI20" s="316"/>
      <c r="BRJ20" s="316"/>
      <c r="BRK20" s="316"/>
      <c r="BRL20" s="316"/>
      <c r="BRM20" s="316"/>
      <c r="BRN20" s="316"/>
      <c r="BRO20" s="316"/>
      <c r="BRP20" s="316"/>
      <c r="BRQ20" s="316"/>
      <c r="BRR20" s="316"/>
      <c r="BRS20" s="316"/>
      <c r="BRT20" s="316"/>
      <c r="BRU20" s="316"/>
      <c r="BRV20" s="316"/>
      <c r="BRW20" s="316"/>
      <c r="BRX20" s="316"/>
      <c r="BRY20" s="316"/>
      <c r="BRZ20" s="316"/>
      <c r="BSA20" s="316"/>
      <c r="BSB20" s="316"/>
      <c r="BSC20" s="316"/>
      <c r="BSD20" s="316"/>
      <c r="BSE20" s="316"/>
      <c r="BSF20" s="316"/>
      <c r="BSG20" s="316"/>
      <c r="BSH20" s="316"/>
      <c r="BSI20" s="316"/>
      <c r="BSJ20" s="316"/>
      <c r="BSK20" s="316"/>
      <c r="BSL20" s="316"/>
      <c r="BSM20" s="316"/>
      <c r="BSN20" s="128"/>
      <c r="BSO20" s="316"/>
      <c r="BSP20" s="316"/>
      <c r="BSQ20" s="316"/>
      <c r="BSR20" s="316"/>
      <c r="BSS20" s="316"/>
      <c r="BST20" s="316"/>
      <c r="BSU20" s="316"/>
      <c r="BSV20" s="316"/>
      <c r="BSW20" s="316"/>
      <c r="BSX20" s="316"/>
      <c r="BSY20" s="316"/>
      <c r="BSZ20" s="316"/>
      <c r="BTA20" s="316"/>
      <c r="BTB20" s="316"/>
      <c r="BTC20" s="316"/>
      <c r="BTD20" s="316"/>
      <c r="BTE20" s="316"/>
      <c r="BTF20" s="316"/>
      <c r="BTG20" s="316"/>
      <c r="BTH20" s="316"/>
      <c r="BTI20" s="316"/>
      <c r="BTJ20" s="316"/>
      <c r="BTK20" s="316"/>
      <c r="BTL20" s="316"/>
      <c r="BTM20" s="316"/>
      <c r="BTN20" s="316"/>
      <c r="BTO20" s="316"/>
      <c r="BTP20" s="316"/>
      <c r="BTQ20" s="316"/>
      <c r="BTR20" s="316"/>
      <c r="BTS20" s="316"/>
      <c r="BTT20" s="316"/>
      <c r="BTU20" s="316"/>
      <c r="BTV20" s="316"/>
      <c r="BTW20" s="316"/>
      <c r="BTX20" s="316"/>
      <c r="BTY20" s="316"/>
      <c r="BTZ20" s="316"/>
      <c r="BUA20" s="316"/>
      <c r="BUB20" s="316"/>
      <c r="BUC20" s="316"/>
      <c r="BUD20" s="316"/>
      <c r="BUE20" s="316"/>
      <c r="BUF20" s="316"/>
      <c r="BUG20" s="316"/>
      <c r="BUH20" s="316"/>
      <c r="BUI20" s="316"/>
      <c r="BUJ20" s="316"/>
      <c r="BUK20" s="316"/>
      <c r="BUL20" s="128"/>
      <c r="BUM20" s="316"/>
      <c r="BUN20" s="316"/>
      <c r="BUO20" s="316"/>
      <c r="BUP20" s="316"/>
      <c r="BUQ20" s="316"/>
      <c r="BUR20" s="316"/>
      <c r="BUS20" s="316"/>
      <c r="BUT20" s="316"/>
      <c r="BUU20" s="316"/>
      <c r="BUV20" s="316"/>
      <c r="BUW20" s="316"/>
      <c r="BUX20" s="316"/>
      <c r="BUY20" s="316"/>
      <c r="BUZ20" s="316"/>
      <c r="BVA20" s="316"/>
      <c r="BVB20" s="316"/>
      <c r="BVC20" s="316"/>
      <c r="BVD20" s="316"/>
      <c r="BVE20" s="316"/>
      <c r="BVF20" s="316"/>
      <c r="BVG20" s="316"/>
      <c r="BVH20" s="316"/>
      <c r="BVI20" s="316"/>
      <c r="BVJ20" s="316"/>
      <c r="BVK20" s="316"/>
      <c r="BVL20" s="316"/>
      <c r="BVM20" s="316"/>
      <c r="BVN20" s="316"/>
      <c r="BVO20" s="316"/>
      <c r="BVP20" s="316"/>
      <c r="BVQ20" s="316"/>
      <c r="BVR20" s="316"/>
      <c r="BVS20" s="316"/>
      <c r="BVT20" s="316"/>
      <c r="BVU20" s="316"/>
      <c r="BVV20" s="316"/>
      <c r="BVW20" s="316"/>
      <c r="BVX20" s="316"/>
      <c r="BVY20" s="316"/>
      <c r="BVZ20" s="316"/>
      <c r="BWA20" s="316"/>
      <c r="BWB20" s="316"/>
      <c r="BWC20" s="316"/>
      <c r="BWD20" s="316"/>
      <c r="BWE20" s="316"/>
      <c r="BWF20" s="316"/>
      <c r="BWG20" s="316"/>
      <c r="BWH20" s="316"/>
      <c r="BWI20" s="316"/>
      <c r="BWJ20" s="128"/>
      <c r="BWK20" s="316"/>
      <c r="BWL20" s="316"/>
      <c r="BWM20" s="316"/>
      <c r="BWN20" s="316"/>
      <c r="BWO20" s="316"/>
      <c r="BWP20" s="316"/>
      <c r="BWQ20" s="316"/>
      <c r="BWR20" s="316"/>
      <c r="BWS20" s="316"/>
      <c r="BWT20" s="316"/>
      <c r="BWU20" s="316"/>
      <c r="BWV20" s="316"/>
      <c r="BWW20" s="316"/>
      <c r="BWX20" s="316"/>
      <c r="BWY20" s="316"/>
      <c r="BWZ20" s="316"/>
      <c r="BXA20" s="316"/>
      <c r="BXB20" s="316"/>
      <c r="BXC20" s="316"/>
      <c r="BXD20" s="316"/>
      <c r="BXE20" s="316"/>
      <c r="BXF20" s="316"/>
      <c r="BXG20" s="316"/>
      <c r="BXH20" s="316"/>
      <c r="BXI20" s="316"/>
      <c r="BXJ20" s="316"/>
      <c r="BXK20" s="316"/>
      <c r="BXL20" s="316"/>
      <c r="BXM20" s="316"/>
      <c r="BXN20" s="316"/>
      <c r="BXO20" s="316"/>
      <c r="BXP20" s="316"/>
      <c r="BXQ20" s="316"/>
      <c r="BXR20" s="316"/>
      <c r="BXS20" s="316"/>
      <c r="BXT20" s="316"/>
      <c r="BXU20" s="316"/>
      <c r="BXV20" s="316"/>
      <c r="BXW20" s="316"/>
      <c r="BXX20" s="316"/>
      <c r="BXY20" s="316"/>
      <c r="BXZ20" s="316"/>
      <c r="BYA20" s="316"/>
      <c r="BYB20" s="316"/>
      <c r="BYC20" s="316"/>
      <c r="BYD20" s="316"/>
      <c r="BYE20" s="316"/>
      <c r="BYF20" s="316"/>
      <c r="BYG20" s="316"/>
      <c r="BYH20" s="2"/>
      <c r="BYI20" s="2"/>
      <c r="BYJ20" s="2"/>
      <c r="BYK20" s="2"/>
    </row>
    <row r="21" spans="1:2013" x14ac:dyDescent="0.35">
      <c r="A21" s="99"/>
      <c r="B21" s="295"/>
      <c r="C21" s="31" t="s">
        <v>95</v>
      </c>
      <c r="D21" s="99" t="s">
        <v>96</v>
      </c>
      <c r="E21" s="99"/>
      <c r="F21" s="326"/>
      <c r="G21" s="110"/>
      <c r="H21" s="328"/>
      <c r="I21" s="323"/>
      <c r="J21" s="128"/>
      <c r="K21" s="316"/>
      <c r="L21" s="316"/>
      <c r="M21" s="316"/>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128"/>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316"/>
      <c r="CO21" s="316"/>
      <c r="CP21" s="316"/>
      <c r="CQ21" s="316"/>
      <c r="CR21" s="316"/>
      <c r="CS21" s="316"/>
      <c r="CT21" s="316"/>
      <c r="CU21" s="316"/>
      <c r="CV21" s="316"/>
      <c r="CW21" s="316"/>
      <c r="CX21" s="316"/>
      <c r="CY21" s="316"/>
      <c r="CZ21" s="316"/>
      <c r="DA21" s="316"/>
      <c r="DB21" s="316"/>
      <c r="DC21" s="316"/>
      <c r="DD21" s="316"/>
      <c r="DE21" s="316"/>
      <c r="DF21" s="128"/>
      <c r="DG21" s="316"/>
      <c r="DH21" s="316"/>
      <c r="DI21" s="316"/>
      <c r="DJ21" s="316"/>
      <c r="DK21" s="316"/>
      <c r="DL21" s="316"/>
      <c r="DM21" s="316"/>
      <c r="DN21" s="316"/>
      <c r="DO21" s="316"/>
      <c r="DP21" s="316"/>
      <c r="DQ21" s="316"/>
      <c r="DR21" s="316"/>
      <c r="DS21" s="316"/>
      <c r="DT21" s="316"/>
      <c r="DU21" s="316"/>
      <c r="DV21" s="316"/>
      <c r="DW21" s="316"/>
      <c r="DX21" s="316"/>
      <c r="DY21" s="316"/>
      <c r="DZ21" s="316"/>
      <c r="EA21" s="316"/>
      <c r="EB21" s="316"/>
      <c r="EC21" s="316"/>
      <c r="ED21" s="316"/>
      <c r="EE21" s="316"/>
      <c r="EF21" s="316"/>
      <c r="EG21" s="316"/>
      <c r="EH21" s="316"/>
      <c r="EI21" s="316"/>
      <c r="EJ21" s="316"/>
      <c r="EK21" s="316"/>
      <c r="EL21" s="316"/>
      <c r="EM21" s="316"/>
      <c r="EN21" s="316"/>
      <c r="EO21" s="316"/>
      <c r="EP21" s="316"/>
      <c r="EQ21" s="316"/>
      <c r="ER21" s="316"/>
      <c r="ES21" s="316"/>
      <c r="ET21" s="316"/>
      <c r="EU21" s="316"/>
      <c r="EV21" s="316"/>
      <c r="EW21" s="316"/>
      <c r="EX21" s="316"/>
      <c r="EY21" s="316"/>
      <c r="EZ21" s="316"/>
      <c r="FA21" s="316"/>
      <c r="FB21" s="316"/>
      <c r="FC21" s="316"/>
      <c r="FD21" s="128"/>
      <c r="FE21" s="316"/>
      <c r="FF21" s="316"/>
      <c r="FG21" s="316"/>
      <c r="FH21" s="316"/>
      <c r="FI21" s="316"/>
      <c r="FJ21" s="316"/>
      <c r="FK21" s="316"/>
      <c r="FL21" s="316"/>
      <c r="FM21" s="316"/>
      <c r="FN21" s="316"/>
      <c r="FO21" s="316"/>
      <c r="FP21" s="316"/>
      <c r="FQ21" s="316"/>
      <c r="FR21" s="316"/>
      <c r="FS21" s="316"/>
      <c r="FT21" s="316"/>
      <c r="FU21" s="316"/>
      <c r="FV21" s="316"/>
      <c r="FW21" s="316"/>
      <c r="FX21" s="316"/>
      <c r="FY21" s="316"/>
      <c r="FZ21" s="316"/>
      <c r="GA21" s="316"/>
      <c r="GB21" s="316"/>
      <c r="GC21" s="316"/>
      <c r="GD21" s="316"/>
      <c r="GE21" s="316"/>
      <c r="GF21" s="316"/>
      <c r="GG21" s="316"/>
      <c r="GH21" s="316"/>
      <c r="GI21" s="316"/>
      <c r="GJ21" s="316"/>
      <c r="GK21" s="316"/>
      <c r="GL21" s="316"/>
      <c r="GM21" s="316"/>
      <c r="GN21" s="316"/>
      <c r="GO21" s="316"/>
      <c r="GP21" s="316"/>
      <c r="GQ21" s="316"/>
      <c r="GR21" s="316"/>
      <c r="GS21" s="316"/>
      <c r="GT21" s="316"/>
      <c r="GU21" s="316"/>
      <c r="GV21" s="316"/>
      <c r="GW21" s="316"/>
      <c r="GX21" s="316"/>
      <c r="GY21" s="316"/>
      <c r="GZ21" s="316"/>
      <c r="HA21" s="316"/>
      <c r="HB21" s="128"/>
      <c r="HC21" s="316"/>
      <c r="HD21" s="316"/>
      <c r="HE21" s="316"/>
      <c r="HF21" s="316"/>
      <c r="HG21" s="316"/>
      <c r="HH21" s="316"/>
      <c r="HI21" s="316"/>
      <c r="HJ21" s="316"/>
      <c r="HK21" s="316"/>
      <c r="HL21" s="316"/>
      <c r="HM21" s="316"/>
      <c r="HN21" s="316"/>
      <c r="HO21" s="316"/>
      <c r="HP21" s="316"/>
      <c r="HQ21" s="316"/>
      <c r="HR21" s="316"/>
      <c r="HS21" s="316"/>
      <c r="HT21" s="316"/>
      <c r="HU21" s="316"/>
      <c r="HV21" s="316"/>
      <c r="HW21" s="316"/>
      <c r="HX21" s="316"/>
      <c r="HY21" s="316"/>
      <c r="HZ21" s="316"/>
      <c r="IA21" s="316"/>
      <c r="IB21" s="316"/>
      <c r="IC21" s="316"/>
      <c r="ID21" s="316"/>
      <c r="IE21" s="316"/>
      <c r="IF21" s="316"/>
      <c r="IG21" s="316"/>
      <c r="IH21" s="316"/>
      <c r="II21" s="316"/>
      <c r="IJ21" s="316"/>
      <c r="IK21" s="316"/>
      <c r="IL21" s="316"/>
      <c r="IM21" s="316"/>
      <c r="IN21" s="316"/>
      <c r="IO21" s="316"/>
      <c r="IP21" s="316"/>
      <c r="IQ21" s="316"/>
      <c r="IR21" s="316"/>
      <c r="IS21" s="316"/>
      <c r="IT21" s="316"/>
      <c r="IU21" s="316"/>
      <c r="IV21" s="316"/>
      <c r="IW21" s="316"/>
      <c r="IX21" s="316"/>
      <c r="IY21" s="316"/>
      <c r="IZ21" s="128"/>
      <c r="JA21" s="316"/>
      <c r="JB21" s="316"/>
      <c r="JC21" s="316"/>
      <c r="JD21" s="316"/>
      <c r="JE21" s="316"/>
      <c r="JF21" s="316"/>
      <c r="JG21" s="316"/>
      <c r="JH21" s="316"/>
      <c r="JI21" s="316"/>
      <c r="JJ21" s="316"/>
      <c r="JK21" s="316"/>
      <c r="JL21" s="316"/>
      <c r="JM21" s="316"/>
      <c r="JN21" s="316"/>
      <c r="JO21" s="316"/>
      <c r="JP21" s="316"/>
      <c r="JQ21" s="316"/>
      <c r="JR21" s="316"/>
      <c r="JS21" s="316"/>
      <c r="JT21" s="316"/>
      <c r="JU21" s="316"/>
      <c r="JV21" s="316"/>
      <c r="JW21" s="316"/>
      <c r="JX21" s="316"/>
      <c r="JY21" s="316"/>
      <c r="JZ21" s="316"/>
      <c r="KA21" s="316"/>
      <c r="KB21" s="316"/>
      <c r="KC21" s="316"/>
      <c r="KD21" s="316"/>
      <c r="KE21" s="316"/>
      <c r="KF21" s="316"/>
      <c r="KG21" s="316"/>
      <c r="KH21" s="316"/>
      <c r="KI21" s="316"/>
      <c r="KJ21" s="316"/>
      <c r="KK21" s="316"/>
      <c r="KL21" s="316"/>
      <c r="KM21" s="316"/>
      <c r="KN21" s="316"/>
      <c r="KO21" s="316"/>
      <c r="KP21" s="316"/>
      <c r="KQ21" s="316"/>
      <c r="KR21" s="316"/>
      <c r="KS21" s="316"/>
      <c r="KT21" s="316"/>
      <c r="KU21" s="316"/>
      <c r="KV21" s="316"/>
      <c r="KW21" s="316"/>
      <c r="KX21" s="128"/>
      <c r="KY21" s="316"/>
      <c r="KZ21" s="316"/>
      <c r="LA21" s="316"/>
      <c r="LB21" s="316"/>
      <c r="LC21" s="316"/>
      <c r="LD21" s="316"/>
      <c r="LE21" s="316"/>
      <c r="LF21" s="316"/>
      <c r="LG21" s="316"/>
      <c r="LH21" s="316"/>
      <c r="LI21" s="316"/>
      <c r="LJ21" s="316"/>
      <c r="LK21" s="316"/>
      <c r="LL21" s="316"/>
      <c r="LM21" s="316"/>
      <c r="LN21" s="316"/>
      <c r="LO21" s="316"/>
      <c r="LP21" s="316"/>
      <c r="LQ21" s="316"/>
      <c r="LR21" s="316"/>
      <c r="LS21" s="316"/>
      <c r="LT21" s="316"/>
      <c r="LU21" s="316"/>
      <c r="LV21" s="316"/>
      <c r="LW21" s="316"/>
      <c r="LX21" s="316"/>
      <c r="LY21" s="316"/>
      <c r="LZ21" s="316"/>
      <c r="MA21" s="316"/>
      <c r="MB21" s="316"/>
      <c r="MC21" s="316"/>
      <c r="MD21" s="316"/>
      <c r="ME21" s="316"/>
      <c r="MF21" s="316"/>
      <c r="MG21" s="316"/>
      <c r="MH21" s="316"/>
      <c r="MI21" s="316"/>
      <c r="MJ21" s="316"/>
      <c r="MK21" s="316"/>
      <c r="ML21" s="316"/>
      <c r="MM21" s="316"/>
      <c r="MN21" s="316"/>
      <c r="MO21" s="316"/>
      <c r="MP21" s="316"/>
      <c r="MQ21" s="316"/>
      <c r="MR21" s="316"/>
      <c r="MS21" s="316"/>
      <c r="MT21" s="316"/>
      <c r="MU21" s="316"/>
      <c r="MV21" s="128"/>
      <c r="MW21" s="316"/>
      <c r="MX21" s="316"/>
      <c r="MY21" s="316"/>
      <c r="MZ21" s="316"/>
      <c r="NA21" s="316"/>
      <c r="NB21" s="316"/>
      <c r="NC21" s="316"/>
      <c r="ND21" s="316"/>
      <c r="NE21" s="316"/>
      <c r="NF21" s="316"/>
      <c r="NG21" s="316"/>
      <c r="NH21" s="316"/>
      <c r="NI21" s="316"/>
      <c r="NJ21" s="316"/>
      <c r="NK21" s="316"/>
      <c r="NL21" s="316"/>
      <c r="NM21" s="316"/>
      <c r="NN21" s="316"/>
      <c r="NO21" s="316"/>
      <c r="NP21" s="316"/>
      <c r="NQ21" s="316"/>
      <c r="NR21" s="316"/>
      <c r="NS21" s="316"/>
      <c r="NT21" s="316"/>
      <c r="NU21" s="316"/>
      <c r="NV21" s="316"/>
      <c r="NW21" s="316"/>
      <c r="NX21" s="316"/>
      <c r="NY21" s="316"/>
      <c r="NZ21" s="316"/>
      <c r="OA21" s="316"/>
      <c r="OB21" s="316"/>
      <c r="OC21" s="316"/>
      <c r="OD21" s="316"/>
      <c r="OE21" s="316"/>
      <c r="OF21" s="316"/>
      <c r="OG21" s="316"/>
      <c r="OH21" s="316"/>
      <c r="OI21" s="316"/>
      <c r="OJ21" s="316"/>
      <c r="OK21" s="316"/>
      <c r="OL21" s="316"/>
      <c r="OM21" s="316"/>
      <c r="ON21" s="316"/>
      <c r="OO21" s="316"/>
      <c r="OP21" s="316"/>
      <c r="OQ21" s="316"/>
      <c r="OR21" s="316"/>
      <c r="OS21" s="316"/>
      <c r="OT21" s="128"/>
      <c r="OU21" s="316"/>
      <c r="OV21" s="316"/>
      <c r="OW21" s="316"/>
      <c r="OX21" s="316"/>
      <c r="OY21" s="316"/>
      <c r="OZ21" s="316"/>
      <c r="PA21" s="316"/>
      <c r="PB21" s="316"/>
      <c r="PC21" s="316"/>
      <c r="PD21" s="316"/>
      <c r="PE21" s="316"/>
      <c r="PF21" s="316"/>
      <c r="PG21" s="316"/>
      <c r="PH21" s="316"/>
      <c r="PI21" s="316"/>
      <c r="PJ21" s="316"/>
      <c r="PK21" s="316"/>
      <c r="PL21" s="316"/>
      <c r="PM21" s="316"/>
      <c r="PN21" s="316"/>
      <c r="PO21" s="316"/>
      <c r="PP21" s="316"/>
      <c r="PQ21" s="316"/>
      <c r="PR21" s="316"/>
      <c r="PS21" s="316"/>
      <c r="PT21" s="316"/>
      <c r="PU21" s="316"/>
      <c r="PV21" s="316"/>
      <c r="PW21" s="316"/>
      <c r="PX21" s="316"/>
      <c r="PY21" s="316"/>
      <c r="PZ21" s="316"/>
      <c r="QA21" s="316"/>
      <c r="QB21" s="316"/>
      <c r="QC21" s="316"/>
      <c r="QD21" s="316"/>
      <c r="QE21" s="316"/>
      <c r="QF21" s="316"/>
      <c r="QG21" s="316"/>
      <c r="QH21" s="316"/>
      <c r="QI21" s="316"/>
      <c r="QJ21" s="316"/>
      <c r="QK21" s="316"/>
      <c r="QL21" s="316"/>
      <c r="QM21" s="316"/>
      <c r="QN21" s="316"/>
      <c r="QO21" s="316"/>
      <c r="QP21" s="316"/>
      <c r="QQ21" s="316"/>
      <c r="QR21" s="128"/>
      <c r="QS21" s="316"/>
      <c r="QT21" s="316"/>
      <c r="QU21" s="316"/>
      <c r="QV21" s="316"/>
      <c r="QW21" s="316"/>
      <c r="QX21" s="316"/>
      <c r="QY21" s="316"/>
      <c r="QZ21" s="316"/>
      <c r="RA21" s="316"/>
      <c r="RB21" s="316"/>
      <c r="RC21" s="316"/>
      <c r="RD21" s="316"/>
      <c r="RE21" s="316"/>
      <c r="RF21" s="316"/>
      <c r="RG21" s="316"/>
      <c r="RH21" s="316"/>
      <c r="RI21" s="316"/>
      <c r="RJ21" s="316"/>
      <c r="RK21" s="316"/>
      <c r="RL21" s="316"/>
      <c r="RM21" s="316"/>
      <c r="RN21" s="316"/>
      <c r="RO21" s="316"/>
      <c r="RP21" s="316"/>
      <c r="RQ21" s="316"/>
      <c r="RR21" s="316"/>
      <c r="RS21" s="316"/>
      <c r="RT21" s="316"/>
      <c r="RU21" s="316"/>
      <c r="RV21" s="316"/>
      <c r="RW21" s="316"/>
      <c r="RX21" s="316"/>
      <c r="RY21" s="316"/>
      <c r="RZ21" s="316"/>
      <c r="SA21" s="316"/>
      <c r="SB21" s="316"/>
      <c r="SC21" s="316"/>
      <c r="SD21" s="316"/>
      <c r="SE21" s="316"/>
      <c r="SF21" s="316"/>
      <c r="SG21" s="316"/>
      <c r="SH21" s="316"/>
      <c r="SI21" s="316"/>
      <c r="SJ21" s="316"/>
      <c r="SK21" s="316"/>
      <c r="SL21" s="316"/>
      <c r="SM21" s="316"/>
      <c r="SN21" s="316"/>
      <c r="SO21" s="316"/>
      <c r="SP21" s="128"/>
      <c r="SQ21" s="316"/>
      <c r="SR21" s="316"/>
      <c r="SS21" s="316"/>
      <c r="ST21" s="316"/>
      <c r="SU21" s="316"/>
      <c r="SV21" s="316"/>
      <c r="SW21" s="316"/>
      <c r="SX21" s="316"/>
      <c r="SY21" s="316"/>
      <c r="SZ21" s="316"/>
      <c r="TA21" s="316"/>
      <c r="TB21" s="316"/>
      <c r="TC21" s="316"/>
      <c r="TD21" s="316"/>
      <c r="TE21" s="316"/>
      <c r="TF21" s="316"/>
      <c r="TG21" s="316"/>
      <c r="TH21" s="316"/>
      <c r="TI21" s="316"/>
      <c r="TJ21" s="316"/>
      <c r="TK21" s="316"/>
      <c r="TL21" s="316"/>
      <c r="TM21" s="316"/>
      <c r="TN21" s="316"/>
      <c r="TO21" s="316"/>
      <c r="TP21" s="316"/>
      <c r="TQ21" s="316"/>
      <c r="TR21" s="316"/>
      <c r="TS21" s="316"/>
      <c r="TT21" s="316"/>
      <c r="TU21" s="316"/>
      <c r="TV21" s="316"/>
      <c r="TW21" s="316"/>
      <c r="TX21" s="316"/>
      <c r="TY21" s="316"/>
      <c r="TZ21" s="316"/>
      <c r="UA21" s="316"/>
      <c r="UB21" s="316"/>
      <c r="UC21" s="316"/>
      <c r="UD21" s="316"/>
      <c r="UE21" s="316"/>
      <c r="UF21" s="316"/>
      <c r="UG21" s="316"/>
      <c r="UH21" s="316"/>
      <c r="UI21" s="316"/>
      <c r="UJ21" s="316"/>
      <c r="UK21" s="316"/>
      <c r="UL21" s="316"/>
      <c r="UM21" s="316"/>
      <c r="UN21" s="128"/>
      <c r="UO21" s="316"/>
      <c r="UP21" s="316"/>
      <c r="UQ21" s="316"/>
      <c r="UR21" s="316"/>
      <c r="US21" s="316"/>
      <c r="UT21" s="316"/>
      <c r="UU21" s="316"/>
      <c r="UV21" s="316"/>
      <c r="UW21" s="316"/>
      <c r="UX21" s="316"/>
      <c r="UY21" s="316"/>
      <c r="UZ21" s="316"/>
      <c r="VA21" s="316"/>
      <c r="VB21" s="316"/>
      <c r="VC21" s="316"/>
      <c r="VD21" s="316"/>
      <c r="VE21" s="316"/>
      <c r="VF21" s="316"/>
      <c r="VG21" s="316"/>
      <c r="VH21" s="316"/>
      <c r="VI21" s="316"/>
      <c r="VJ21" s="316"/>
      <c r="VK21" s="316"/>
      <c r="VL21" s="316"/>
      <c r="VM21" s="316"/>
      <c r="VN21" s="316"/>
      <c r="VO21" s="316"/>
      <c r="VP21" s="316"/>
      <c r="VQ21" s="316"/>
      <c r="VR21" s="316"/>
      <c r="VS21" s="316"/>
      <c r="VT21" s="316"/>
      <c r="VU21" s="316"/>
      <c r="VV21" s="316"/>
      <c r="VW21" s="316"/>
      <c r="VX21" s="316"/>
      <c r="VY21" s="316"/>
      <c r="VZ21" s="316"/>
      <c r="WA21" s="316"/>
      <c r="WB21" s="316"/>
      <c r="WC21" s="316"/>
      <c r="WD21" s="316"/>
      <c r="WE21" s="316"/>
      <c r="WF21" s="316"/>
      <c r="WG21" s="316"/>
      <c r="WH21" s="316"/>
      <c r="WI21" s="316"/>
      <c r="WJ21" s="316"/>
      <c r="WK21" s="316"/>
      <c r="WL21" s="128"/>
      <c r="WM21" s="316"/>
      <c r="WN21" s="316"/>
      <c r="WO21" s="316"/>
      <c r="WP21" s="316"/>
      <c r="WQ21" s="316"/>
      <c r="WR21" s="316"/>
      <c r="WS21" s="316"/>
      <c r="WT21" s="316"/>
      <c r="WU21" s="316"/>
      <c r="WV21" s="316"/>
      <c r="WW21" s="316"/>
      <c r="WX21" s="316"/>
      <c r="WY21" s="316"/>
      <c r="WZ21" s="316"/>
      <c r="XA21" s="316"/>
      <c r="XB21" s="316"/>
      <c r="XC21" s="316"/>
      <c r="XD21" s="316"/>
      <c r="XE21" s="316"/>
      <c r="XF21" s="316"/>
      <c r="XG21" s="316"/>
      <c r="XH21" s="316"/>
      <c r="XI21" s="316"/>
      <c r="XJ21" s="316"/>
      <c r="XK21" s="316"/>
      <c r="XL21" s="316"/>
      <c r="XM21" s="316"/>
      <c r="XN21" s="316"/>
      <c r="XO21" s="316"/>
      <c r="XP21" s="316"/>
      <c r="XQ21" s="316"/>
      <c r="XR21" s="316"/>
      <c r="XS21" s="316"/>
      <c r="XT21" s="316"/>
      <c r="XU21" s="316"/>
      <c r="XV21" s="316"/>
      <c r="XW21" s="316"/>
      <c r="XX21" s="316"/>
      <c r="XY21" s="316"/>
      <c r="XZ21" s="316"/>
      <c r="YA21" s="316"/>
      <c r="YB21" s="316"/>
      <c r="YC21" s="316"/>
      <c r="YD21" s="316"/>
      <c r="YE21" s="316"/>
      <c r="YF21" s="316"/>
      <c r="YG21" s="316"/>
      <c r="YH21" s="316"/>
      <c r="YI21" s="316"/>
      <c r="YJ21" s="128"/>
      <c r="YK21" s="316"/>
      <c r="YL21" s="316"/>
      <c r="YM21" s="316"/>
      <c r="YN21" s="316"/>
      <c r="YO21" s="316"/>
      <c r="YP21" s="316"/>
      <c r="YQ21" s="316"/>
      <c r="YR21" s="316"/>
      <c r="YS21" s="316"/>
      <c r="YT21" s="316"/>
      <c r="YU21" s="316"/>
      <c r="YV21" s="316"/>
      <c r="YW21" s="316"/>
      <c r="YX21" s="316"/>
      <c r="YY21" s="316"/>
      <c r="YZ21" s="316"/>
      <c r="ZA21" s="316"/>
      <c r="ZB21" s="316"/>
      <c r="ZC21" s="316"/>
      <c r="ZD21" s="316"/>
      <c r="ZE21" s="316"/>
      <c r="ZF21" s="316"/>
      <c r="ZG21" s="316"/>
      <c r="ZH21" s="316"/>
      <c r="ZI21" s="316"/>
      <c r="ZJ21" s="316"/>
      <c r="ZK21" s="316"/>
      <c r="ZL21" s="316"/>
      <c r="ZM21" s="316"/>
      <c r="ZN21" s="316"/>
      <c r="ZO21" s="316"/>
      <c r="ZP21" s="316"/>
      <c r="ZQ21" s="316"/>
      <c r="ZR21" s="316"/>
      <c r="ZS21" s="316"/>
      <c r="ZT21" s="316"/>
      <c r="ZU21" s="316"/>
      <c r="ZV21" s="316"/>
      <c r="ZW21" s="316"/>
      <c r="ZX21" s="316"/>
      <c r="ZY21" s="316"/>
      <c r="ZZ21" s="316"/>
      <c r="AAA21" s="316"/>
      <c r="AAB21" s="316"/>
      <c r="AAC21" s="316"/>
      <c r="AAD21" s="316"/>
      <c r="AAE21" s="316"/>
      <c r="AAF21" s="316"/>
      <c r="AAG21" s="316"/>
      <c r="AAH21" s="128"/>
      <c r="AAI21" s="316"/>
      <c r="AAJ21" s="316"/>
      <c r="AAK21" s="316"/>
      <c r="AAL21" s="316"/>
      <c r="AAM21" s="316"/>
      <c r="AAN21" s="316"/>
      <c r="AAO21" s="316"/>
      <c r="AAP21" s="316"/>
      <c r="AAQ21" s="316"/>
      <c r="AAR21" s="316"/>
      <c r="AAS21" s="316"/>
      <c r="AAT21" s="316"/>
      <c r="AAU21" s="316"/>
      <c r="AAV21" s="316"/>
      <c r="AAW21" s="316"/>
      <c r="AAX21" s="316"/>
      <c r="AAY21" s="316"/>
      <c r="AAZ21" s="316"/>
      <c r="ABA21" s="316"/>
      <c r="ABB21" s="316"/>
      <c r="ABC21" s="316"/>
      <c r="ABD21" s="316"/>
      <c r="ABE21" s="316"/>
      <c r="ABF21" s="316"/>
      <c r="ABG21" s="316"/>
      <c r="ABH21" s="316"/>
      <c r="ABI21" s="316"/>
      <c r="ABJ21" s="316"/>
      <c r="ABK21" s="316"/>
      <c r="ABL21" s="316"/>
      <c r="ABM21" s="316"/>
      <c r="ABN21" s="316"/>
      <c r="ABO21" s="316"/>
      <c r="ABP21" s="316"/>
      <c r="ABQ21" s="316"/>
      <c r="ABR21" s="316"/>
      <c r="ABS21" s="316"/>
      <c r="ABT21" s="316"/>
      <c r="ABU21" s="316"/>
      <c r="ABV21" s="316"/>
      <c r="ABW21" s="316"/>
      <c r="ABX21" s="316"/>
      <c r="ABY21" s="316"/>
      <c r="ABZ21" s="316"/>
      <c r="ACA21" s="316"/>
      <c r="ACB21" s="316"/>
      <c r="ACC21" s="316"/>
      <c r="ACD21" s="316"/>
      <c r="ACE21" s="316"/>
      <c r="ACF21" s="128"/>
      <c r="ACG21" s="316"/>
      <c r="ACH21" s="316"/>
      <c r="ACI21" s="316"/>
      <c r="ACJ21" s="316"/>
      <c r="ACK21" s="316"/>
      <c r="ACL21" s="316"/>
      <c r="ACM21" s="316"/>
      <c r="ACN21" s="316"/>
      <c r="ACO21" s="316"/>
      <c r="ACP21" s="316"/>
      <c r="ACQ21" s="316"/>
      <c r="ACR21" s="316"/>
      <c r="ACS21" s="316"/>
      <c r="ACT21" s="316"/>
      <c r="ACU21" s="316"/>
      <c r="ACV21" s="316"/>
      <c r="ACW21" s="316"/>
      <c r="ACX21" s="316"/>
      <c r="ACY21" s="316"/>
      <c r="ACZ21" s="316"/>
      <c r="ADA21" s="316"/>
      <c r="ADB21" s="316"/>
      <c r="ADC21" s="316"/>
      <c r="ADD21" s="316"/>
      <c r="ADE21" s="316"/>
      <c r="ADF21" s="316"/>
      <c r="ADG21" s="316"/>
      <c r="ADH21" s="316"/>
      <c r="ADI21" s="316"/>
      <c r="ADJ21" s="316"/>
      <c r="ADK21" s="316"/>
      <c r="ADL21" s="316"/>
      <c r="ADM21" s="316"/>
      <c r="ADN21" s="316"/>
      <c r="ADO21" s="316"/>
      <c r="ADP21" s="316"/>
      <c r="ADQ21" s="316"/>
      <c r="ADR21" s="316"/>
      <c r="ADS21" s="316"/>
      <c r="ADT21" s="316"/>
      <c r="ADU21" s="316"/>
      <c r="ADV21" s="316"/>
      <c r="ADW21" s="316"/>
      <c r="ADX21" s="316"/>
      <c r="ADY21" s="316"/>
      <c r="ADZ21" s="316"/>
      <c r="AEA21" s="316"/>
      <c r="AEB21" s="316"/>
      <c r="AEC21" s="316"/>
      <c r="AED21" s="128"/>
      <c r="AEE21" s="316"/>
      <c r="AEF21" s="316"/>
      <c r="AEG21" s="316"/>
      <c r="AEH21" s="316"/>
      <c r="AEI21" s="316"/>
      <c r="AEJ21" s="316"/>
      <c r="AEK21" s="316"/>
      <c r="AEL21" s="316"/>
      <c r="AEM21" s="316"/>
      <c r="AEN21" s="316"/>
      <c r="AEO21" s="316"/>
      <c r="AEP21" s="316"/>
      <c r="AEQ21" s="316"/>
      <c r="AER21" s="316"/>
      <c r="AES21" s="316"/>
      <c r="AET21" s="316"/>
      <c r="AEU21" s="316"/>
      <c r="AEV21" s="316"/>
      <c r="AEW21" s="316"/>
      <c r="AEX21" s="316"/>
      <c r="AEY21" s="316"/>
      <c r="AEZ21" s="316"/>
      <c r="AFA21" s="316"/>
      <c r="AFB21" s="316"/>
      <c r="AFC21" s="316"/>
      <c r="AFD21" s="316"/>
      <c r="AFE21" s="316"/>
      <c r="AFF21" s="316"/>
      <c r="AFG21" s="316"/>
      <c r="AFH21" s="316"/>
      <c r="AFI21" s="316"/>
      <c r="AFJ21" s="316"/>
      <c r="AFK21" s="316"/>
      <c r="AFL21" s="316"/>
      <c r="AFM21" s="316"/>
      <c r="AFN21" s="316"/>
      <c r="AFO21" s="316"/>
      <c r="AFP21" s="316"/>
      <c r="AFQ21" s="316"/>
      <c r="AFR21" s="316"/>
      <c r="AFS21" s="316"/>
      <c r="AFT21" s="316"/>
      <c r="AFU21" s="316"/>
      <c r="AFV21" s="316"/>
      <c r="AFW21" s="316"/>
      <c r="AFX21" s="316"/>
      <c r="AFY21" s="316"/>
      <c r="AFZ21" s="316"/>
      <c r="AGA21" s="316"/>
      <c r="AGB21" s="128"/>
      <c r="AGC21" s="316"/>
      <c r="AGD21" s="316"/>
      <c r="AGE21" s="316"/>
      <c r="AGF21" s="316"/>
      <c r="AGG21" s="316"/>
      <c r="AGH21" s="316"/>
      <c r="AGI21" s="316"/>
      <c r="AGJ21" s="316"/>
      <c r="AGK21" s="316"/>
      <c r="AGL21" s="316"/>
      <c r="AGM21" s="316"/>
      <c r="AGN21" s="316"/>
      <c r="AGO21" s="316"/>
      <c r="AGP21" s="316"/>
      <c r="AGQ21" s="316"/>
      <c r="AGR21" s="316"/>
      <c r="AGS21" s="316"/>
      <c r="AGT21" s="316"/>
      <c r="AGU21" s="316"/>
      <c r="AGV21" s="316"/>
      <c r="AGW21" s="316"/>
      <c r="AGX21" s="316"/>
      <c r="AGY21" s="316"/>
      <c r="AGZ21" s="316"/>
      <c r="AHA21" s="316"/>
      <c r="AHB21" s="316"/>
      <c r="AHC21" s="316"/>
      <c r="AHD21" s="316"/>
      <c r="AHE21" s="316"/>
      <c r="AHF21" s="316"/>
      <c r="AHG21" s="316"/>
      <c r="AHH21" s="316"/>
      <c r="AHI21" s="316"/>
      <c r="AHJ21" s="316"/>
      <c r="AHK21" s="316"/>
      <c r="AHL21" s="316"/>
      <c r="AHM21" s="316"/>
      <c r="AHN21" s="316"/>
      <c r="AHO21" s="316"/>
      <c r="AHP21" s="316"/>
      <c r="AHQ21" s="316"/>
      <c r="AHR21" s="316"/>
      <c r="AHS21" s="316"/>
      <c r="AHT21" s="316"/>
      <c r="AHU21" s="316"/>
      <c r="AHV21" s="316"/>
      <c r="AHW21" s="316"/>
      <c r="AHX21" s="316"/>
      <c r="AHY21" s="316"/>
      <c r="AHZ21" s="128"/>
      <c r="AIA21" s="316"/>
      <c r="AIB21" s="316"/>
      <c r="AIC21" s="316"/>
      <c r="AID21" s="316"/>
      <c r="AIE21" s="316"/>
      <c r="AIF21" s="316"/>
      <c r="AIG21" s="316"/>
      <c r="AIH21" s="316"/>
      <c r="AII21" s="316"/>
      <c r="AIJ21" s="316"/>
      <c r="AIK21" s="316"/>
      <c r="AIL21" s="316"/>
      <c r="AIM21" s="316"/>
      <c r="AIN21" s="316"/>
      <c r="AIO21" s="316"/>
      <c r="AIP21" s="316"/>
      <c r="AIQ21" s="316"/>
      <c r="AIR21" s="316"/>
      <c r="AIS21" s="316"/>
      <c r="AIT21" s="316"/>
      <c r="AIU21" s="316"/>
      <c r="AIV21" s="316"/>
      <c r="AIW21" s="316"/>
      <c r="AIX21" s="316"/>
      <c r="AIY21" s="316"/>
      <c r="AIZ21" s="316"/>
      <c r="AJA21" s="316"/>
      <c r="AJB21" s="316"/>
      <c r="AJC21" s="316"/>
      <c r="AJD21" s="316"/>
      <c r="AJE21" s="316"/>
      <c r="AJF21" s="316"/>
      <c r="AJG21" s="316"/>
      <c r="AJH21" s="316"/>
      <c r="AJI21" s="316"/>
      <c r="AJJ21" s="316"/>
      <c r="AJK21" s="316"/>
      <c r="AJL21" s="316"/>
      <c r="AJM21" s="316"/>
      <c r="AJN21" s="316"/>
      <c r="AJO21" s="316"/>
      <c r="AJP21" s="316"/>
      <c r="AJQ21" s="316"/>
      <c r="AJR21" s="316"/>
      <c r="AJS21" s="316"/>
      <c r="AJT21" s="316"/>
      <c r="AJU21" s="316"/>
      <c r="AJV21" s="316"/>
      <c r="AJW21" s="316"/>
      <c r="AJX21" s="128"/>
      <c r="AJY21" s="316"/>
      <c r="AJZ21" s="316"/>
      <c r="AKA21" s="316"/>
      <c r="AKB21" s="316"/>
      <c r="AKC21" s="316"/>
      <c r="AKD21" s="316"/>
      <c r="AKE21" s="316"/>
      <c r="AKF21" s="316"/>
      <c r="AKG21" s="316"/>
      <c r="AKH21" s="316"/>
      <c r="AKI21" s="316"/>
      <c r="AKJ21" s="316"/>
      <c r="AKK21" s="316"/>
      <c r="AKL21" s="316"/>
      <c r="AKM21" s="316"/>
      <c r="AKN21" s="316"/>
      <c r="AKO21" s="316"/>
      <c r="AKP21" s="316"/>
      <c r="AKQ21" s="316"/>
      <c r="AKR21" s="316"/>
      <c r="AKS21" s="316"/>
      <c r="AKT21" s="316"/>
      <c r="AKU21" s="316"/>
      <c r="AKV21" s="316"/>
      <c r="AKW21" s="316"/>
      <c r="AKX21" s="316"/>
      <c r="AKY21" s="316"/>
      <c r="AKZ21" s="316"/>
      <c r="ALA21" s="316"/>
      <c r="ALB21" s="316"/>
      <c r="ALC21" s="316"/>
      <c r="ALD21" s="316"/>
      <c r="ALE21" s="316"/>
      <c r="ALF21" s="316"/>
      <c r="ALG21" s="316"/>
      <c r="ALH21" s="316"/>
      <c r="ALI21" s="316"/>
      <c r="ALJ21" s="316"/>
      <c r="ALK21" s="316"/>
      <c r="ALL21" s="316"/>
      <c r="ALM21" s="316"/>
      <c r="ALN21" s="316"/>
      <c r="ALO21" s="316"/>
      <c r="ALP21" s="316"/>
      <c r="ALQ21" s="316"/>
      <c r="ALR21" s="316"/>
      <c r="ALS21" s="316"/>
      <c r="ALT21" s="316"/>
      <c r="ALU21" s="316"/>
      <c r="ALV21" s="128"/>
      <c r="ALW21" s="316"/>
      <c r="ALX21" s="316"/>
      <c r="ALY21" s="316"/>
      <c r="ALZ21" s="316"/>
      <c r="AMA21" s="316"/>
      <c r="AMB21" s="316"/>
      <c r="AMC21" s="316"/>
      <c r="AMD21" s="316"/>
      <c r="AME21" s="316"/>
      <c r="AMF21" s="316"/>
      <c r="AMG21" s="316"/>
      <c r="AMH21" s="316"/>
      <c r="AMI21" s="316"/>
      <c r="AMJ21" s="316"/>
      <c r="AMK21" s="316"/>
      <c r="AML21" s="316"/>
      <c r="AMM21" s="316"/>
      <c r="AMN21" s="316"/>
      <c r="AMO21" s="316"/>
      <c r="AMP21" s="316"/>
      <c r="AMQ21" s="316"/>
      <c r="AMR21" s="316"/>
      <c r="AMS21" s="316"/>
      <c r="AMT21" s="316"/>
      <c r="AMU21" s="316"/>
      <c r="AMV21" s="316"/>
      <c r="AMW21" s="316"/>
      <c r="AMX21" s="316"/>
      <c r="AMY21" s="316"/>
      <c r="AMZ21" s="316"/>
      <c r="ANA21" s="316"/>
      <c r="ANB21" s="316"/>
      <c r="ANC21" s="316"/>
      <c r="AND21" s="316"/>
      <c r="ANE21" s="316"/>
      <c r="ANF21" s="316"/>
      <c r="ANG21" s="316"/>
      <c r="ANH21" s="316"/>
      <c r="ANI21" s="316"/>
      <c r="ANJ21" s="316"/>
      <c r="ANK21" s="316"/>
      <c r="ANL21" s="316"/>
      <c r="ANM21" s="316"/>
      <c r="ANN21" s="316"/>
      <c r="ANO21" s="316"/>
      <c r="ANP21" s="316"/>
      <c r="ANQ21" s="316"/>
      <c r="ANR21" s="316"/>
      <c r="ANS21" s="316"/>
      <c r="ANT21" s="128"/>
      <c r="ANU21" s="316"/>
      <c r="ANV21" s="316"/>
      <c r="ANW21" s="316"/>
      <c r="ANX21" s="316"/>
      <c r="ANY21" s="316"/>
      <c r="ANZ21" s="316"/>
      <c r="AOA21" s="316"/>
      <c r="AOB21" s="316"/>
      <c r="AOC21" s="316"/>
      <c r="AOD21" s="316"/>
      <c r="AOE21" s="316"/>
      <c r="AOF21" s="316"/>
      <c r="AOG21" s="316"/>
      <c r="AOH21" s="316"/>
      <c r="AOI21" s="316"/>
      <c r="AOJ21" s="316"/>
      <c r="AOK21" s="316"/>
      <c r="AOL21" s="316"/>
      <c r="AOM21" s="316"/>
      <c r="AON21" s="316"/>
      <c r="AOO21" s="316"/>
      <c r="AOP21" s="316"/>
      <c r="AOQ21" s="316"/>
      <c r="AOR21" s="316"/>
      <c r="AOS21" s="316"/>
      <c r="AOT21" s="316"/>
      <c r="AOU21" s="316"/>
      <c r="AOV21" s="316"/>
      <c r="AOW21" s="316"/>
      <c r="AOX21" s="316"/>
      <c r="AOY21" s="316"/>
      <c r="AOZ21" s="316"/>
      <c r="APA21" s="316"/>
      <c r="APB21" s="316"/>
      <c r="APC21" s="316"/>
      <c r="APD21" s="316"/>
      <c r="APE21" s="316"/>
      <c r="APF21" s="316"/>
      <c r="APG21" s="316"/>
      <c r="APH21" s="316"/>
      <c r="API21" s="316"/>
      <c r="APJ21" s="316"/>
      <c r="APK21" s="316"/>
      <c r="APL21" s="316"/>
      <c r="APM21" s="316"/>
      <c r="APN21" s="316"/>
      <c r="APO21" s="316"/>
      <c r="APP21" s="316"/>
      <c r="APQ21" s="316"/>
      <c r="APR21" s="128"/>
      <c r="APS21" s="316"/>
      <c r="APT21" s="316"/>
      <c r="APU21" s="316"/>
      <c r="APV21" s="316"/>
      <c r="APW21" s="316"/>
      <c r="APX21" s="316"/>
      <c r="APY21" s="316"/>
      <c r="APZ21" s="316"/>
      <c r="AQA21" s="316"/>
      <c r="AQB21" s="316"/>
      <c r="AQC21" s="316"/>
      <c r="AQD21" s="316"/>
      <c r="AQE21" s="316"/>
      <c r="AQF21" s="316"/>
      <c r="AQG21" s="316"/>
      <c r="AQH21" s="316"/>
      <c r="AQI21" s="316"/>
      <c r="AQJ21" s="316"/>
      <c r="AQK21" s="316"/>
      <c r="AQL21" s="316"/>
      <c r="AQM21" s="316"/>
      <c r="AQN21" s="316"/>
      <c r="AQO21" s="316"/>
      <c r="AQP21" s="316"/>
      <c r="AQQ21" s="316"/>
      <c r="AQR21" s="316"/>
      <c r="AQS21" s="316"/>
      <c r="AQT21" s="316"/>
      <c r="AQU21" s="316"/>
      <c r="AQV21" s="316"/>
      <c r="AQW21" s="316"/>
      <c r="AQX21" s="316"/>
      <c r="AQY21" s="316"/>
      <c r="AQZ21" s="316"/>
      <c r="ARA21" s="316"/>
      <c r="ARB21" s="316"/>
      <c r="ARC21" s="316"/>
      <c r="ARD21" s="316"/>
      <c r="ARE21" s="316"/>
      <c r="ARF21" s="316"/>
      <c r="ARG21" s="316"/>
      <c r="ARH21" s="316"/>
      <c r="ARI21" s="316"/>
      <c r="ARJ21" s="316"/>
      <c r="ARK21" s="316"/>
      <c r="ARL21" s="316"/>
      <c r="ARM21" s="316"/>
      <c r="ARN21" s="316"/>
      <c r="ARO21" s="316"/>
      <c r="ARP21" s="128"/>
      <c r="ARQ21" s="316"/>
      <c r="ARR21" s="316"/>
      <c r="ARS21" s="316"/>
      <c r="ART21" s="316"/>
      <c r="ARU21" s="316"/>
      <c r="ARV21" s="316"/>
      <c r="ARW21" s="316"/>
      <c r="ARX21" s="316"/>
      <c r="ARY21" s="316"/>
      <c r="ARZ21" s="316"/>
      <c r="ASA21" s="316"/>
      <c r="ASB21" s="316"/>
      <c r="ASC21" s="316"/>
      <c r="ASD21" s="316"/>
      <c r="ASE21" s="316"/>
      <c r="ASF21" s="316"/>
      <c r="ASG21" s="316"/>
      <c r="ASH21" s="316"/>
      <c r="ASI21" s="316"/>
      <c r="ASJ21" s="316"/>
      <c r="ASK21" s="316"/>
      <c r="ASL21" s="316"/>
      <c r="ASM21" s="316"/>
      <c r="ASN21" s="316"/>
      <c r="ASO21" s="316"/>
      <c r="ASP21" s="316"/>
      <c r="ASQ21" s="316"/>
      <c r="ASR21" s="316"/>
      <c r="ASS21" s="316"/>
      <c r="AST21" s="316"/>
      <c r="ASU21" s="316"/>
      <c r="ASV21" s="316"/>
      <c r="ASW21" s="316"/>
      <c r="ASX21" s="316"/>
      <c r="ASY21" s="316"/>
      <c r="ASZ21" s="316"/>
      <c r="ATA21" s="316"/>
      <c r="ATB21" s="316"/>
      <c r="ATC21" s="316"/>
      <c r="ATD21" s="316"/>
      <c r="ATE21" s="316"/>
      <c r="ATF21" s="316"/>
      <c r="ATG21" s="316"/>
      <c r="ATH21" s="316"/>
      <c r="ATI21" s="316"/>
      <c r="ATJ21" s="316"/>
      <c r="ATK21" s="316"/>
      <c r="ATL21" s="316"/>
      <c r="ATM21" s="316"/>
      <c r="ATN21" s="128"/>
      <c r="ATO21" s="316"/>
      <c r="ATP21" s="316"/>
      <c r="ATQ21" s="316"/>
      <c r="ATR21" s="316"/>
      <c r="ATS21" s="316"/>
      <c r="ATT21" s="316"/>
      <c r="ATU21" s="316"/>
      <c r="ATV21" s="316"/>
      <c r="ATW21" s="316"/>
      <c r="ATX21" s="316"/>
      <c r="ATY21" s="316"/>
      <c r="ATZ21" s="316"/>
      <c r="AUA21" s="316"/>
      <c r="AUB21" s="316"/>
      <c r="AUC21" s="316"/>
      <c r="AUD21" s="316"/>
      <c r="AUE21" s="316"/>
      <c r="AUF21" s="316"/>
      <c r="AUG21" s="316"/>
      <c r="AUH21" s="316"/>
      <c r="AUI21" s="316"/>
      <c r="AUJ21" s="316"/>
      <c r="AUK21" s="316"/>
      <c r="AUL21" s="316"/>
      <c r="AUM21" s="316"/>
      <c r="AUN21" s="316"/>
      <c r="AUO21" s="316"/>
      <c r="AUP21" s="316"/>
      <c r="AUQ21" s="316"/>
      <c r="AUR21" s="316"/>
      <c r="AUS21" s="316"/>
      <c r="AUT21" s="316"/>
      <c r="AUU21" s="316"/>
      <c r="AUV21" s="316"/>
      <c r="AUW21" s="316"/>
      <c r="AUX21" s="316"/>
      <c r="AUY21" s="316"/>
      <c r="AUZ21" s="316"/>
      <c r="AVA21" s="316"/>
      <c r="AVB21" s="316"/>
      <c r="AVC21" s="316"/>
      <c r="AVD21" s="316"/>
      <c r="AVE21" s="316"/>
      <c r="AVF21" s="316"/>
      <c r="AVG21" s="316"/>
      <c r="AVH21" s="316"/>
      <c r="AVI21" s="316"/>
      <c r="AVJ21" s="316"/>
      <c r="AVK21" s="316"/>
      <c r="AVL21" s="128"/>
      <c r="AVM21" s="316"/>
      <c r="AVN21" s="316"/>
      <c r="AVO21" s="316"/>
      <c r="AVP21" s="316"/>
      <c r="AVQ21" s="316"/>
      <c r="AVR21" s="316"/>
      <c r="AVS21" s="316"/>
      <c r="AVT21" s="316"/>
      <c r="AVU21" s="316"/>
      <c r="AVV21" s="316"/>
      <c r="AVW21" s="316"/>
      <c r="AVX21" s="316"/>
      <c r="AVY21" s="316"/>
      <c r="AVZ21" s="316"/>
      <c r="AWA21" s="316"/>
      <c r="AWB21" s="316"/>
      <c r="AWC21" s="316"/>
      <c r="AWD21" s="316"/>
      <c r="AWE21" s="316"/>
      <c r="AWF21" s="316"/>
      <c r="AWG21" s="316"/>
      <c r="AWH21" s="316"/>
      <c r="AWI21" s="316"/>
      <c r="AWJ21" s="316"/>
      <c r="AWK21" s="316"/>
      <c r="AWL21" s="316"/>
      <c r="AWM21" s="316"/>
      <c r="AWN21" s="316"/>
      <c r="AWO21" s="316"/>
      <c r="AWP21" s="316"/>
      <c r="AWQ21" s="316"/>
      <c r="AWR21" s="316"/>
      <c r="AWS21" s="316"/>
      <c r="AWT21" s="316"/>
      <c r="AWU21" s="316"/>
      <c r="AWV21" s="316"/>
      <c r="AWW21" s="316"/>
      <c r="AWX21" s="316"/>
      <c r="AWY21" s="316"/>
      <c r="AWZ21" s="316"/>
      <c r="AXA21" s="316"/>
      <c r="AXB21" s="316"/>
      <c r="AXC21" s="316"/>
      <c r="AXD21" s="316"/>
      <c r="AXE21" s="316"/>
      <c r="AXF21" s="316"/>
      <c r="AXG21" s="316"/>
      <c r="AXH21" s="316"/>
      <c r="AXI21" s="316"/>
      <c r="AXJ21" s="128"/>
      <c r="AXK21" s="316"/>
      <c r="AXL21" s="316"/>
      <c r="AXM21" s="316"/>
      <c r="AXN21" s="316"/>
      <c r="AXO21" s="316"/>
      <c r="AXP21" s="316"/>
      <c r="AXQ21" s="316"/>
      <c r="AXR21" s="316"/>
      <c r="AXS21" s="316"/>
      <c r="AXT21" s="316"/>
      <c r="AXU21" s="316"/>
      <c r="AXV21" s="316"/>
      <c r="AXW21" s="316"/>
      <c r="AXX21" s="316"/>
      <c r="AXY21" s="316"/>
      <c r="AXZ21" s="316"/>
      <c r="AYA21" s="316"/>
      <c r="AYB21" s="316"/>
      <c r="AYC21" s="316"/>
      <c r="AYD21" s="316"/>
      <c r="AYE21" s="316"/>
      <c r="AYF21" s="316"/>
      <c r="AYG21" s="316"/>
      <c r="AYH21" s="316"/>
      <c r="AYI21" s="316"/>
      <c r="AYJ21" s="316"/>
      <c r="AYK21" s="316"/>
      <c r="AYL21" s="316"/>
      <c r="AYM21" s="316"/>
      <c r="AYN21" s="316"/>
      <c r="AYO21" s="316"/>
      <c r="AYP21" s="316"/>
      <c r="AYQ21" s="316"/>
      <c r="AYR21" s="316"/>
      <c r="AYS21" s="316"/>
      <c r="AYT21" s="316"/>
      <c r="AYU21" s="316"/>
      <c r="AYV21" s="316"/>
      <c r="AYW21" s="316"/>
      <c r="AYX21" s="316"/>
      <c r="AYY21" s="316"/>
      <c r="AYZ21" s="316"/>
      <c r="AZA21" s="316"/>
      <c r="AZB21" s="316"/>
      <c r="AZC21" s="316"/>
      <c r="AZD21" s="316"/>
      <c r="AZE21" s="316"/>
      <c r="AZF21" s="316"/>
      <c r="AZG21" s="316"/>
      <c r="AZH21" s="128"/>
      <c r="AZI21" s="316"/>
      <c r="AZJ21" s="316"/>
      <c r="AZK21" s="316"/>
      <c r="AZL21" s="316"/>
      <c r="AZM21" s="316"/>
      <c r="AZN21" s="316"/>
      <c r="AZO21" s="316"/>
      <c r="AZP21" s="316"/>
      <c r="AZQ21" s="316"/>
      <c r="AZR21" s="316"/>
      <c r="AZS21" s="316"/>
      <c r="AZT21" s="316"/>
      <c r="AZU21" s="316"/>
      <c r="AZV21" s="316"/>
      <c r="AZW21" s="316"/>
      <c r="AZX21" s="316"/>
      <c r="AZY21" s="316"/>
      <c r="AZZ21" s="316"/>
      <c r="BAA21" s="316"/>
      <c r="BAB21" s="316"/>
      <c r="BAC21" s="316"/>
      <c r="BAD21" s="316"/>
      <c r="BAE21" s="316"/>
      <c r="BAF21" s="316"/>
      <c r="BAG21" s="316"/>
      <c r="BAH21" s="316"/>
      <c r="BAI21" s="316"/>
      <c r="BAJ21" s="316"/>
      <c r="BAK21" s="316"/>
      <c r="BAL21" s="316"/>
      <c r="BAM21" s="316"/>
      <c r="BAN21" s="316"/>
      <c r="BAO21" s="316"/>
      <c r="BAP21" s="316"/>
      <c r="BAQ21" s="316"/>
      <c r="BAR21" s="316"/>
      <c r="BAS21" s="316"/>
      <c r="BAT21" s="316"/>
      <c r="BAU21" s="316"/>
      <c r="BAV21" s="316"/>
      <c r="BAW21" s="316"/>
      <c r="BAX21" s="316"/>
      <c r="BAY21" s="316"/>
      <c r="BAZ21" s="316"/>
      <c r="BBA21" s="316"/>
      <c r="BBB21" s="316"/>
      <c r="BBC21" s="316"/>
      <c r="BBD21" s="316"/>
      <c r="BBE21" s="316"/>
      <c r="BBF21" s="128"/>
      <c r="BBG21" s="316"/>
      <c r="BBH21" s="316"/>
      <c r="BBI21" s="316"/>
      <c r="BBJ21" s="316"/>
      <c r="BBK21" s="316"/>
      <c r="BBL21" s="316"/>
      <c r="BBM21" s="316"/>
      <c r="BBN21" s="316"/>
      <c r="BBO21" s="316"/>
      <c r="BBP21" s="316"/>
      <c r="BBQ21" s="316"/>
      <c r="BBR21" s="316"/>
      <c r="BBS21" s="316"/>
      <c r="BBT21" s="316"/>
      <c r="BBU21" s="316"/>
      <c r="BBV21" s="316"/>
      <c r="BBW21" s="316"/>
      <c r="BBX21" s="316"/>
      <c r="BBY21" s="316"/>
      <c r="BBZ21" s="316"/>
      <c r="BCA21" s="316"/>
      <c r="BCB21" s="316"/>
      <c r="BCC21" s="316"/>
      <c r="BCD21" s="316"/>
      <c r="BCE21" s="316"/>
      <c r="BCF21" s="316"/>
      <c r="BCG21" s="316"/>
      <c r="BCH21" s="316"/>
      <c r="BCI21" s="316"/>
      <c r="BCJ21" s="316"/>
      <c r="BCK21" s="316"/>
      <c r="BCL21" s="316"/>
      <c r="BCM21" s="316"/>
      <c r="BCN21" s="316"/>
      <c r="BCO21" s="316"/>
      <c r="BCP21" s="316"/>
      <c r="BCQ21" s="316"/>
      <c r="BCR21" s="316"/>
      <c r="BCS21" s="316"/>
      <c r="BCT21" s="316"/>
      <c r="BCU21" s="316"/>
      <c r="BCV21" s="316"/>
      <c r="BCW21" s="316"/>
      <c r="BCX21" s="316"/>
      <c r="BCY21" s="316"/>
      <c r="BCZ21" s="316"/>
      <c r="BDA21" s="316"/>
      <c r="BDB21" s="316"/>
      <c r="BDC21" s="316"/>
      <c r="BDD21" s="128"/>
      <c r="BDE21" s="316"/>
      <c r="BDF21" s="316"/>
      <c r="BDG21" s="316"/>
      <c r="BDH21" s="316"/>
      <c r="BDI21" s="316"/>
      <c r="BDJ21" s="316"/>
      <c r="BDK21" s="316"/>
      <c r="BDL21" s="316"/>
      <c r="BDM21" s="316"/>
      <c r="BDN21" s="316"/>
      <c r="BDO21" s="316"/>
      <c r="BDP21" s="316"/>
      <c r="BDQ21" s="316"/>
      <c r="BDR21" s="316"/>
      <c r="BDS21" s="316"/>
      <c r="BDT21" s="316"/>
      <c r="BDU21" s="316"/>
      <c r="BDV21" s="316"/>
      <c r="BDW21" s="316"/>
      <c r="BDX21" s="316"/>
      <c r="BDY21" s="316"/>
      <c r="BDZ21" s="316"/>
      <c r="BEA21" s="316"/>
      <c r="BEB21" s="316"/>
      <c r="BEC21" s="316"/>
      <c r="BED21" s="316"/>
      <c r="BEE21" s="316"/>
      <c r="BEF21" s="316"/>
      <c r="BEG21" s="316"/>
      <c r="BEH21" s="316"/>
      <c r="BEI21" s="316"/>
      <c r="BEJ21" s="316"/>
      <c r="BEK21" s="316"/>
      <c r="BEL21" s="316"/>
      <c r="BEM21" s="316"/>
      <c r="BEN21" s="316"/>
      <c r="BEO21" s="316"/>
      <c r="BEP21" s="316"/>
      <c r="BEQ21" s="316"/>
      <c r="BER21" s="316"/>
      <c r="BES21" s="316"/>
      <c r="BET21" s="316"/>
      <c r="BEU21" s="316"/>
      <c r="BEV21" s="316"/>
      <c r="BEW21" s="316"/>
      <c r="BEX21" s="316"/>
      <c r="BEY21" s="316"/>
      <c r="BEZ21" s="316"/>
      <c r="BFA21" s="316"/>
      <c r="BFB21" s="128"/>
      <c r="BFC21" s="316"/>
      <c r="BFD21" s="316"/>
      <c r="BFE21" s="316"/>
      <c r="BFF21" s="316"/>
      <c r="BFG21" s="316"/>
      <c r="BFH21" s="316"/>
      <c r="BFI21" s="316"/>
      <c r="BFJ21" s="316"/>
      <c r="BFK21" s="316"/>
      <c r="BFL21" s="316"/>
      <c r="BFM21" s="316"/>
      <c r="BFN21" s="316"/>
      <c r="BFO21" s="316"/>
      <c r="BFP21" s="316"/>
      <c r="BFQ21" s="316"/>
      <c r="BFR21" s="316"/>
      <c r="BFS21" s="316"/>
      <c r="BFT21" s="316"/>
      <c r="BFU21" s="316"/>
      <c r="BFV21" s="316"/>
      <c r="BFW21" s="316"/>
      <c r="BFX21" s="316"/>
      <c r="BFY21" s="316"/>
      <c r="BFZ21" s="316"/>
      <c r="BGA21" s="316"/>
      <c r="BGB21" s="316"/>
      <c r="BGC21" s="316"/>
      <c r="BGD21" s="316"/>
      <c r="BGE21" s="316"/>
      <c r="BGF21" s="316"/>
      <c r="BGG21" s="316"/>
      <c r="BGH21" s="316"/>
      <c r="BGI21" s="316"/>
      <c r="BGJ21" s="316"/>
      <c r="BGK21" s="316"/>
      <c r="BGL21" s="316"/>
      <c r="BGM21" s="316"/>
      <c r="BGN21" s="316"/>
      <c r="BGO21" s="316"/>
      <c r="BGP21" s="316"/>
      <c r="BGQ21" s="316"/>
      <c r="BGR21" s="316"/>
      <c r="BGS21" s="316"/>
      <c r="BGT21" s="316"/>
      <c r="BGU21" s="316"/>
      <c r="BGV21" s="316"/>
      <c r="BGW21" s="316"/>
      <c r="BGX21" s="316"/>
      <c r="BGY21" s="316"/>
      <c r="BGZ21" s="128"/>
      <c r="BHA21" s="316"/>
      <c r="BHB21" s="316"/>
      <c r="BHC21" s="316"/>
      <c r="BHD21" s="316"/>
      <c r="BHE21" s="316"/>
      <c r="BHF21" s="316"/>
      <c r="BHG21" s="316"/>
      <c r="BHH21" s="316"/>
      <c r="BHI21" s="316"/>
      <c r="BHJ21" s="316"/>
      <c r="BHK21" s="316"/>
      <c r="BHL21" s="316"/>
      <c r="BHM21" s="316"/>
      <c r="BHN21" s="316"/>
      <c r="BHO21" s="316"/>
      <c r="BHP21" s="316"/>
      <c r="BHQ21" s="316"/>
      <c r="BHR21" s="316"/>
      <c r="BHS21" s="316"/>
      <c r="BHT21" s="316"/>
      <c r="BHU21" s="316"/>
      <c r="BHV21" s="316"/>
      <c r="BHW21" s="316"/>
      <c r="BHX21" s="316"/>
      <c r="BHY21" s="316"/>
      <c r="BHZ21" s="316"/>
      <c r="BIA21" s="316"/>
      <c r="BIB21" s="316"/>
      <c r="BIC21" s="316"/>
      <c r="BID21" s="316"/>
      <c r="BIE21" s="316"/>
      <c r="BIF21" s="316"/>
      <c r="BIG21" s="316"/>
      <c r="BIH21" s="316"/>
      <c r="BII21" s="316"/>
      <c r="BIJ21" s="316"/>
      <c r="BIK21" s="316"/>
      <c r="BIL21" s="316"/>
      <c r="BIM21" s="316"/>
      <c r="BIN21" s="316"/>
      <c r="BIO21" s="316"/>
      <c r="BIP21" s="316"/>
      <c r="BIQ21" s="316"/>
      <c r="BIR21" s="316"/>
      <c r="BIS21" s="316"/>
      <c r="BIT21" s="316"/>
      <c r="BIU21" s="316"/>
      <c r="BIV21" s="316"/>
      <c r="BIW21" s="316"/>
      <c r="BIX21" s="128"/>
      <c r="BIY21" s="316"/>
      <c r="BIZ21" s="316"/>
      <c r="BJA21" s="316"/>
      <c r="BJB21" s="316"/>
      <c r="BJC21" s="316"/>
      <c r="BJD21" s="316"/>
      <c r="BJE21" s="316"/>
      <c r="BJF21" s="316"/>
      <c r="BJG21" s="316"/>
      <c r="BJH21" s="316"/>
      <c r="BJI21" s="316"/>
      <c r="BJJ21" s="316"/>
      <c r="BJK21" s="316"/>
      <c r="BJL21" s="316"/>
      <c r="BJM21" s="316"/>
      <c r="BJN21" s="316"/>
      <c r="BJO21" s="316"/>
      <c r="BJP21" s="316"/>
      <c r="BJQ21" s="316"/>
      <c r="BJR21" s="316"/>
      <c r="BJS21" s="316"/>
      <c r="BJT21" s="316"/>
      <c r="BJU21" s="316"/>
      <c r="BJV21" s="316"/>
      <c r="BJW21" s="316"/>
      <c r="BJX21" s="316"/>
      <c r="BJY21" s="316"/>
      <c r="BJZ21" s="316"/>
      <c r="BKA21" s="316"/>
      <c r="BKB21" s="316"/>
      <c r="BKC21" s="316"/>
      <c r="BKD21" s="316"/>
      <c r="BKE21" s="316"/>
      <c r="BKF21" s="316"/>
      <c r="BKG21" s="316"/>
      <c r="BKH21" s="316"/>
      <c r="BKI21" s="316"/>
      <c r="BKJ21" s="316"/>
      <c r="BKK21" s="316"/>
      <c r="BKL21" s="316"/>
      <c r="BKM21" s="316"/>
      <c r="BKN21" s="316"/>
      <c r="BKO21" s="316"/>
      <c r="BKP21" s="316"/>
      <c r="BKQ21" s="316"/>
      <c r="BKR21" s="316"/>
      <c r="BKS21" s="316"/>
      <c r="BKT21" s="316"/>
      <c r="BKU21" s="316"/>
      <c r="BKV21" s="128"/>
      <c r="BKW21" s="316"/>
      <c r="BKX21" s="316"/>
      <c r="BKY21" s="316"/>
      <c r="BKZ21" s="316"/>
      <c r="BLA21" s="316"/>
      <c r="BLB21" s="316"/>
      <c r="BLC21" s="316"/>
      <c r="BLD21" s="316"/>
      <c r="BLE21" s="316"/>
      <c r="BLF21" s="316"/>
      <c r="BLG21" s="316"/>
      <c r="BLH21" s="316"/>
      <c r="BLI21" s="316"/>
      <c r="BLJ21" s="316"/>
      <c r="BLK21" s="316"/>
      <c r="BLL21" s="316"/>
      <c r="BLM21" s="316"/>
      <c r="BLN21" s="316"/>
      <c r="BLO21" s="316"/>
      <c r="BLP21" s="316"/>
      <c r="BLQ21" s="316"/>
      <c r="BLR21" s="316"/>
      <c r="BLS21" s="316"/>
      <c r="BLT21" s="316"/>
      <c r="BLU21" s="316"/>
      <c r="BLV21" s="316"/>
      <c r="BLW21" s="316"/>
      <c r="BLX21" s="316"/>
      <c r="BLY21" s="316"/>
      <c r="BLZ21" s="316"/>
      <c r="BMA21" s="316"/>
      <c r="BMB21" s="316"/>
      <c r="BMC21" s="316"/>
      <c r="BMD21" s="316"/>
      <c r="BME21" s="316"/>
      <c r="BMF21" s="316"/>
      <c r="BMG21" s="316"/>
      <c r="BMH21" s="316"/>
      <c r="BMI21" s="316"/>
      <c r="BMJ21" s="316"/>
      <c r="BMK21" s="316"/>
      <c r="BML21" s="316"/>
      <c r="BMM21" s="316"/>
      <c r="BMN21" s="316"/>
      <c r="BMO21" s="316"/>
      <c r="BMP21" s="316"/>
      <c r="BMQ21" s="316"/>
      <c r="BMR21" s="316"/>
      <c r="BMS21" s="316"/>
      <c r="BMT21" s="128"/>
      <c r="BMU21" s="316"/>
      <c r="BMV21" s="316"/>
      <c r="BMW21" s="316"/>
      <c r="BMX21" s="316"/>
      <c r="BMY21" s="316"/>
      <c r="BMZ21" s="316"/>
      <c r="BNA21" s="316"/>
      <c r="BNB21" s="316"/>
      <c r="BNC21" s="316"/>
      <c r="BND21" s="316"/>
      <c r="BNE21" s="316"/>
      <c r="BNF21" s="316"/>
      <c r="BNG21" s="316"/>
      <c r="BNH21" s="316"/>
      <c r="BNI21" s="316"/>
      <c r="BNJ21" s="316"/>
      <c r="BNK21" s="316"/>
      <c r="BNL21" s="316"/>
      <c r="BNM21" s="316"/>
      <c r="BNN21" s="316"/>
      <c r="BNO21" s="316"/>
      <c r="BNP21" s="316"/>
      <c r="BNQ21" s="316"/>
      <c r="BNR21" s="316"/>
      <c r="BNS21" s="316"/>
      <c r="BNT21" s="316"/>
      <c r="BNU21" s="316"/>
      <c r="BNV21" s="316"/>
      <c r="BNW21" s="316"/>
      <c r="BNX21" s="316"/>
      <c r="BNY21" s="316"/>
      <c r="BNZ21" s="316"/>
      <c r="BOA21" s="316"/>
      <c r="BOB21" s="316"/>
      <c r="BOC21" s="316"/>
      <c r="BOD21" s="316"/>
      <c r="BOE21" s="316"/>
      <c r="BOF21" s="316"/>
      <c r="BOG21" s="316"/>
      <c r="BOH21" s="316"/>
      <c r="BOI21" s="316"/>
      <c r="BOJ21" s="316"/>
      <c r="BOK21" s="316"/>
      <c r="BOL21" s="316"/>
      <c r="BOM21" s="316"/>
      <c r="BON21" s="316"/>
      <c r="BOO21" s="316"/>
      <c r="BOP21" s="316"/>
      <c r="BOQ21" s="316"/>
      <c r="BOR21" s="128"/>
      <c r="BOS21" s="316"/>
      <c r="BOT21" s="316"/>
      <c r="BOU21" s="316"/>
      <c r="BOV21" s="316"/>
      <c r="BOW21" s="316"/>
      <c r="BOX21" s="316"/>
      <c r="BOY21" s="316"/>
      <c r="BOZ21" s="316"/>
      <c r="BPA21" s="316"/>
      <c r="BPB21" s="316"/>
      <c r="BPC21" s="316"/>
      <c r="BPD21" s="316"/>
      <c r="BPE21" s="316"/>
      <c r="BPF21" s="316"/>
      <c r="BPG21" s="316"/>
      <c r="BPH21" s="316"/>
      <c r="BPI21" s="316"/>
      <c r="BPJ21" s="316"/>
      <c r="BPK21" s="316"/>
      <c r="BPL21" s="316"/>
      <c r="BPM21" s="316"/>
      <c r="BPN21" s="316"/>
      <c r="BPO21" s="316"/>
      <c r="BPP21" s="316"/>
      <c r="BPQ21" s="316"/>
      <c r="BPR21" s="316"/>
      <c r="BPS21" s="316"/>
      <c r="BPT21" s="316"/>
      <c r="BPU21" s="316"/>
      <c r="BPV21" s="316"/>
      <c r="BPW21" s="316"/>
      <c r="BPX21" s="316"/>
      <c r="BPY21" s="316"/>
      <c r="BPZ21" s="316"/>
      <c r="BQA21" s="316"/>
      <c r="BQB21" s="316"/>
      <c r="BQC21" s="316"/>
      <c r="BQD21" s="316"/>
      <c r="BQE21" s="316"/>
      <c r="BQF21" s="316"/>
      <c r="BQG21" s="316"/>
      <c r="BQH21" s="316"/>
      <c r="BQI21" s="316"/>
      <c r="BQJ21" s="316"/>
      <c r="BQK21" s="316"/>
      <c r="BQL21" s="316"/>
      <c r="BQM21" s="316"/>
      <c r="BQN21" s="316"/>
      <c r="BQO21" s="316"/>
      <c r="BQP21" s="128"/>
      <c r="BQQ21" s="316"/>
      <c r="BQR21" s="316"/>
      <c r="BQS21" s="316"/>
      <c r="BQT21" s="316"/>
      <c r="BQU21" s="316"/>
      <c r="BQV21" s="316"/>
      <c r="BQW21" s="316"/>
      <c r="BQX21" s="316"/>
      <c r="BQY21" s="316"/>
      <c r="BQZ21" s="316"/>
      <c r="BRA21" s="316"/>
      <c r="BRB21" s="316"/>
      <c r="BRC21" s="316"/>
      <c r="BRD21" s="316"/>
      <c r="BRE21" s="316"/>
      <c r="BRF21" s="316"/>
      <c r="BRG21" s="316"/>
      <c r="BRH21" s="316"/>
      <c r="BRI21" s="316"/>
      <c r="BRJ21" s="316"/>
      <c r="BRK21" s="316"/>
      <c r="BRL21" s="316"/>
      <c r="BRM21" s="316"/>
      <c r="BRN21" s="316"/>
      <c r="BRO21" s="316"/>
      <c r="BRP21" s="316"/>
      <c r="BRQ21" s="316"/>
      <c r="BRR21" s="316"/>
      <c r="BRS21" s="316"/>
      <c r="BRT21" s="316"/>
      <c r="BRU21" s="316"/>
      <c r="BRV21" s="316"/>
      <c r="BRW21" s="316"/>
      <c r="BRX21" s="316"/>
      <c r="BRY21" s="316"/>
      <c r="BRZ21" s="316"/>
      <c r="BSA21" s="316"/>
      <c r="BSB21" s="316"/>
      <c r="BSC21" s="316"/>
      <c r="BSD21" s="316"/>
      <c r="BSE21" s="316"/>
      <c r="BSF21" s="316"/>
      <c r="BSG21" s="316"/>
      <c r="BSH21" s="316"/>
      <c r="BSI21" s="316"/>
      <c r="BSJ21" s="316"/>
      <c r="BSK21" s="316"/>
      <c r="BSL21" s="316"/>
      <c r="BSM21" s="316"/>
      <c r="BSN21" s="128"/>
      <c r="BSO21" s="316"/>
      <c r="BSP21" s="316"/>
      <c r="BSQ21" s="316"/>
      <c r="BSR21" s="316"/>
      <c r="BSS21" s="316"/>
      <c r="BST21" s="316"/>
      <c r="BSU21" s="316"/>
      <c r="BSV21" s="316"/>
      <c r="BSW21" s="316"/>
      <c r="BSX21" s="316"/>
      <c r="BSY21" s="316"/>
      <c r="BSZ21" s="316"/>
      <c r="BTA21" s="316"/>
      <c r="BTB21" s="316"/>
      <c r="BTC21" s="316"/>
      <c r="BTD21" s="316"/>
      <c r="BTE21" s="316"/>
      <c r="BTF21" s="316"/>
      <c r="BTG21" s="316"/>
      <c r="BTH21" s="316"/>
      <c r="BTI21" s="316"/>
      <c r="BTJ21" s="316"/>
      <c r="BTK21" s="316"/>
      <c r="BTL21" s="316"/>
      <c r="BTM21" s="316"/>
      <c r="BTN21" s="316"/>
      <c r="BTO21" s="316"/>
      <c r="BTP21" s="316"/>
      <c r="BTQ21" s="316"/>
      <c r="BTR21" s="316"/>
      <c r="BTS21" s="316"/>
      <c r="BTT21" s="316"/>
      <c r="BTU21" s="316"/>
      <c r="BTV21" s="316"/>
      <c r="BTW21" s="316"/>
      <c r="BTX21" s="316"/>
      <c r="BTY21" s="316"/>
      <c r="BTZ21" s="316"/>
      <c r="BUA21" s="316"/>
      <c r="BUB21" s="316"/>
      <c r="BUC21" s="316"/>
      <c r="BUD21" s="316"/>
      <c r="BUE21" s="316"/>
      <c r="BUF21" s="316"/>
      <c r="BUG21" s="316"/>
      <c r="BUH21" s="316"/>
      <c r="BUI21" s="316"/>
      <c r="BUJ21" s="316"/>
      <c r="BUK21" s="316"/>
      <c r="BUL21" s="128"/>
      <c r="BUM21" s="316"/>
      <c r="BUN21" s="316"/>
      <c r="BUO21" s="316"/>
      <c r="BUP21" s="316"/>
      <c r="BUQ21" s="316"/>
      <c r="BUR21" s="316"/>
      <c r="BUS21" s="316"/>
      <c r="BUT21" s="316"/>
      <c r="BUU21" s="316"/>
      <c r="BUV21" s="316"/>
      <c r="BUW21" s="316"/>
      <c r="BUX21" s="316"/>
      <c r="BUY21" s="316"/>
      <c r="BUZ21" s="316"/>
      <c r="BVA21" s="316"/>
      <c r="BVB21" s="316"/>
      <c r="BVC21" s="316"/>
      <c r="BVD21" s="316"/>
      <c r="BVE21" s="316"/>
      <c r="BVF21" s="316"/>
      <c r="BVG21" s="316"/>
      <c r="BVH21" s="316"/>
      <c r="BVI21" s="316"/>
      <c r="BVJ21" s="316"/>
      <c r="BVK21" s="316"/>
      <c r="BVL21" s="316"/>
      <c r="BVM21" s="316"/>
      <c r="BVN21" s="316"/>
      <c r="BVO21" s="316"/>
      <c r="BVP21" s="316"/>
      <c r="BVQ21" s="316"/>
      <c r="BVR21" s="316"/>
      <c r="BVS21" s="316"/>
      <c r="BVT21" s="316"/>
      <c r="BVU21" s="316"/>
      <c r="BVV21" s="316"/>
      <c r="BVW21" s="316"/>
      <c r="BVX21" s="316"/>
      <c r="BVY21" s="316"/>
      <c r="BVZ21" s="316"/>
      <c r="BWA21" s="316"/>
      <c r="BWB21" s="316"/>
      <c r="BWC21" s="316"/>
      <c r="BWD21" s="316"/>
      <c r="BWE21" s="316"/>
      <c r="BWF21" s="316"/>
      <c r="BWG21" s="316"/>
      <c r="BWH21" s="316"/>
      <c r="BWI21" s="316"/>
      <c r="BWJ21" s="128"/>
      <c r="BWK21" s="316"/>
      <c r="BWL21" s="316"/>
      <c r="BWM21" s="316"/>
      <c r="BWN21" s="316"/>
      <c r="BWO21" s="316"/>
      <c r="BWP21" s="316"/>
      <c r="BWQ21" s="316"/>
      <c r="BWR21" s="316"/>
      <c r="BWS21" s="316"/>
      <c r="BWT21" s="316"/>
      <c r="BWU21" s="316"/>
      <c r="BWV21" s="316"/>
      <c r="BWW21" s="316"/>
      <c r="BWX21" s="316"/>
      <c r="BWY21" s="316"/>
      <c r="BWZ21" s="316"/>
      <c r="BXA21" s="316"/>
      <c r="BXB21" s="316"/>
      <c r="BXC21" s="316"/>
      <c r="BXD21" s="316"/>
      <c r="BXE21" s="316"/>
      <c r="BXF21" s="316"/>
      <c r="BXG21" s="316"/>
      <c r="BXH21" s="316"/>
      <c r="BXI21" s="316"/>
      <c r="BXJ21" s="316"/>
      <c r="BXK21" s="316"/>
      <c r="BXL21" s="316"/>
      <c r="BXM21" s="316"/>
      <c r="BXN21" s="316"/>
      <c r="BXO21" s="316"/>
      <c r="BXP21" s="316"/>
      <c r="BXQ21" s="316"/>
      <c r="BXR21" s="316"/>
      <c r="BXS21" s="316"/>
      <c r="BXT21" s="316"/>
      <c r="BXU21" s="316"/>
      <c r="BXV21" s="316"/>
      <c r="BXW21" s="316"/>
      <c r="BXX21" s="316"/>
      <c r="BXY21" s="316"/>
      <c r="BXZ21" s="316"/>
      <c r="BYA21" s="316"/>
      <c r="BYB21" s="316"/>
      <c r="BYC21" s="316"/>
      <c r="BYD21" s="316"/>
      <c r="BYE21" s="316"/>
      <c r="BYF21" s="316"/>
      <c r="BYG21" s="316"/>
      <c r="BYH21" s="2"/>
      <c r="BYI21" s="2"/>
      <c r="BYJ21" s="2"/>
      <c r="BYK21" s="2"/>
    </row>
    <row r="22" spans="1:2013" x14ac:dyDescent="0.35">
      <c r="A22" s="99"/>
      <c r="B22" s="295"/>
      <c r="C22" s="31"/>
      <c r="D22" s="99"/>
      <c r="E22" s="99"/>
      <c r="F22" s="326"/>
      <c r="G22" s="329"/>
      <c r="H22" s="328"/>
      <c r="I22" s="323"/>
      <c r="J22" s="128"/>
      <c r="K22" s="316"/>
      <c r="L22" s="316"/>
      <c r="M22" s="316"/>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128"/>
      <c r="BI22" s="316"/>
      <c r="BJ22" s="316"/>
      <c r="BK22" s="316"/>
      <c r="BL22" s="316"/>
      <c r="BM22" s="316"/>
      <c r="BN22" s="316"/>
      <c r="BO22" s="316"/>
      <c r="BP22" s="316"/>
      <c r="BQ22" s="316"/>
      <c r="BR22" s="316"/>
      <c r="BS22" s="316"/>
      <c r="BT22" s="316"/>
      <c r="BU22" s="316"/>
      <c r="BV22" s="316"/>
      <c r="BW22" s="316"/>
      <c r="BX22" s="316"/>
      <c r="BY22" s="316"/>
      <c r="BZ22" s="316"/>
      <c r="CA22" s="316"/>
      <c r="CB22" s="316"/>
      <c r="CC22" s="316"/>
      <c r="CD22" s="316"/>
      <c r="CE22" s="316"/>
      <c r="CF22" s="316"/>
      <c r="CG22" s="316"/>
      <c r="CH22" s="316"/>
      <c r="CI22" s="316"/>
      <c r="CJ22" s="316"/>
      <c r="CK22" s="316"/>
      <c r="CL22" s="316"/>
      <c r="CM22" s="316"/>
      <c r="CN22" s="316"/>
      <c r="CO22" s="316"/>
      <c r="CP22" s="316"/>
      <c r="CQ22" s="316"/>
      <c r="CR22" s="316"/>
      <c r="CS22" s="316"/>
      <c r="CT22" s="316"/>
      <c r="CU22" s="316"/>
      <c r="CV22" s="316"/>
      <c r="CW22" s="316"/>
      <c r="CX22" s="316"/>
      <c r="CY22" s="316"/>
      <c r="CZ22" s="316"/>
      <c r="DA22" s="316"/>
      <c r="DB22" s="316"/>
      <c r="DC22" s="316"/>
      <c r="DD22" s="316"/>
      <c r="DE22" s="316"/>
      <c r="DF22" s="128"/>
      <c r="DG22" s="316"/>
      <c r="DH22" s="316"/>
      <c r="DI22" s="316"/>
      <c r="DJ22" s="316"/>
      <c r="DK22" s="316"/>
      <c r="DL22" s="316"/>
      <c r="DM22" s="316"/>
      <c r="DN22" s="316"/>
      <c r="DO22" s="316"/>
      <c r="DP22" s="316"/>
      <c r="DQ22" s="316"/>
      <c r="DR22" s="316"/>
      <c r="DS22" s="316"/>
      <c r="DT22" s="316"/>
      <c r="DU22" s="316"/>
      <c r="DV22" s="316"/>
      <c r="DW22" s="316"/>
      <c r="DX22" s="316"/>
      <c r="DY22" s="316"/>
      <c r="DZ22" s="316"/>
      <c r="EA22" s="316"/>
      <c r="EB22" s="316"/>
      <c r="EC22" s="316"/>
      <c r="ED22" s="316"/>
      <c r="EE22" s="316"/>
      <c r="EF22" s="316"/>
      <c r="EG22" s="316"/>
      <c r="EH22" s="316"/>
      <c r="EI22" s="316"/>
      <c r="EJ22" s="316"/>
      <c r="EK22" s="316"/>
      <c r="EL22" s="316"/>
      <c r="EM22" s="316"/>
      <c r="EN22" s="316"/>
      <c r="EO22" s="316"/>
      <c r="EP22" s="316"/>
      <c r="EQ22" s="316"/>
      <c r="ER22" s="316"/>
      <c r="ES22" s="316"/>
      <c r="ET22" s="316"/>
      <c r="EU22" s="316"/>
      <c r="EV22" s="316"/>
      <c r="EW22" s="316"/>
      <c r="EX22" s="316"/>
      <c r="EY22" s="316"/>
      <c r="EZ22" s="316"/>
      <c r="FA22" s="316"/>
      <c r="FB22" s="316"/>
      <c r="FC22" s="316"/>
      <c r="FD22" s="128"/>
      <c r="FE22" s="316"/>
      <c r="FF22" s="316"/>
      <c r="FG22" s="316"/>
      <c r="FH22" s="316"/>
      <c r="FI22" s="316"/>
      <c r="FJ22" s="316"/>
      <c r="FK22" s="316"/>
      <c r="FL22" s="316"/>
      <c r="FM22" s="316"/>
      <c r="FN22" s="316"/>
      <c r="FO22" s="316"/>
      <c r="FP22" s="316"/>
      <c r="FQ22" s="316"/>
      <c r="FR22" s="316"/>
      <c r="FS22" s="316"/>
      <c r="FT22" s="316"/>
      <c r="FU22" s="316"/>
      <c r="FV22" s="316"/>
      <c r="FW22" s="316"/>
      <c r="FX22" s="316"/>
      <c r="FY22" s="316"/>
      <c r="FZ22" s="316"/>
      <c r="GA22" s="316"/>
      <c r="GB22" s="316"/>
      <c r="GC22" s="316"/>
      <c r="GD22" s="316"/>
      <c r="GE22" s="316"/>
      <c r="GF22" s="316"/>
      <c r="GG22" s="316"/>
      <c r="GH22" s="316"/>
      <c r="GI22" s="316"/>
      <c r="GJ22" s="316"/>
      <c r="GK22" s="316"/>
      <c r="GL22" s="316"/>
      <c r="GM22" s="316"/>
      <c r="GN22" s="316"/>
      <c r="GO22" s="316"/>
      <c r="GP22" s="316"/>
      <c r="GQ22" s="316"/>
      <c r="GR22" s="316"/>
      <c r="GS22" s="316"/>
      <c r="GT22" s="316"/>
      <c r="GU22" s="316"/>
      <c r="GV22" s="316"/>
      <c r="GW22" s="316"/>
      <c r="GX22" s="316"/>
      <c r="GY22" s="316"/>
      <c r="GZ22" s="316"/>
      <c r="HA22" s="316"/>
      <c r="HB22" s="128"/>
      <c r="HC22" s="316"/>
      <c r="HD22" s="316"/>
      <c r="HE22" s="316"/>
      <c r="HF22" s="316"/>
      <c r="HG22" s="316"/>
      <c r="HH22" s="316"/>
      <c r="HI22" s="316"/>
      <c r="HJ22" s="316"/>
      <c r="HK22" s="316"/>
      <c r="HL22" s="316"/>
      <c r="HM22" s="316"/>
      <c r="HN22" s="316"/>
      <c r="HO22" s="316"/>
      <c r="HP22" s="316"/>
      <c r="HQ22" s="316"/>
      <c r="HR22" s="316"/>
      <c r="HS22" s="316"/>
      <c r="HT22" s="316"/>
      <c r="HU22" s="316"/>
      <c r="HV22" s="316"/>
      <c r="HW22" s="316"/>
      <c r="HX22" s="316"/>
      <c r="HY22" s="316"/>
      <c r="HZ22" s="316"/>
      <c r="IA22" s="316"/>
      <c r="IB22" s="316"/>
      <c r="IC22" s="316"/>
      <c r="ID22" s="316"/>
      <c r="IE22" s="316"/>
      <c r="IF22" s="316"/>
      <c r="IG22" s="316"/>
      <c r="IH22" s="316"/>
      <c r="II22" s="316"/>
      <c r="IJ22" s="316"/>
      <c r="IK22" s="316"/>
      <c r="IL22" s="316"/>
      <c r="IM22" s="316"/>
      <c r="IN22" s="316"/>
      <c r="IO22" s="316"/>
      <c r="IP22" s="316"/>
      <c r="IQ22" s="316"/>
      <c r="IR22" s="316"/>
      <c r="IS22" s="316"/>
      <c r="IT22" s="316"/>
      <c r="IU22" s="316"/>
      <c r="IV22" s="316"/>
      <c r="IW22" s="316"/>
      <c r="IX22" s="316"/>
      <c r="IY22" s="316"/>
      <c r="IZ22" s="128"/>
      <c r="JA22" s="316"/>
      <c r="JB22" s="316"/>
      <c r="JC22" s="316"/>
      <c r="JD22" s="316"/>
      <c r="JE22" s="316"/>
      <c r="JF22" s="316"/>
      <c r="JG22" s="316"/>
      <c r="JH22" s="316"/>
      <c r="JI22" s="316"/>
      <c r="JJ22" s="316"/>
      <c r="JK22" s="316"/>
      <c r="JL22" s="316"/>
      <c r="JM22" s="316"/>
      <c r="JN22" s="316"/>
      <c r="JO22" s="316"/>
      <c r="JP22" s="316"/>
      <c r="JQ22" s="316"/>
      <c r="JR22" s="316"/>
      <c r="JS22" s="316"/>
      <c r="JT22" s="316"/>
      <c r="JU22" s="316"/>
      <c r="JV22" s="316"/>
      <c r="JW22" s="316"/>
      <c r="JX22" s="316"/>
      <c r="JY22" s="316"/>
      <c r="JZ22" s="316"/>
      <c r="KA22" s="316"/>
      <c r="KB22" s="316"/>
      <c r="KC22" s="316"/>
      <c r="KD22" s="316"/>
      <c r="KE22" s="316"/>
      <c r="KF22" s="316"/>
      <c r="KG22" s="316"/>
      <c r="KH22" s="316"/>
      <c r="KI22" s="316"/>
      <c r="KJ22" s="316"/>
      <c r="KK22" s="316"/>
      <c r="KL22" s="316"/>
      <c r="KM22" s="316"/>
      <c r="KN22" s="316"/>
      <c r="KO22" s="316"/>
      <c r="KP22" s="316"/>
      <c r="KQ22" s="316"/>
      <c r="KR22" s="316"/>
      <c r="KS22" s="316"/>
      <c r="KT22" s="316"/>
      <c r="KU22" s="316"/>
      <c r="KV22" s="316"/>
      <c r="KW22" s="316"/>
      <c r="KX22" s="128"/>
      <c r="KY22" s="316"/>
      <c r="KZ22" s="316"/>
      <c r="LA22" s="316"/>
      <c r="LB22" s="316"/>
      <c r="LC22" s="316"/>
      <c r="LD22" s="316"/>
      <c r="LE22" s="316"/>
      <c r="LF22" s="316"/>
      <c r="LG22" s="316"/>
      <c r="LH22" s="316"/>
      <c r="LI22" s="316"/>
      <c r="LJ22" s="316"/>
      <c r="LK22" s="316"/>
      <c r="LL22" s="316"/>
      <c r="LM22" s="316"/>
      <c r="LN22" s="316"/>
      <c r="LO22" s="316"/>
      <c r="LP22" s="316"/>
      <c r="LQ22" s="316"/>
      <c r="LR22" s="316"/>
      <c r="LS22" s="316"/>
      <c r="LT22" s="316"/>
      <c r="LU22" s="316"/>
      <c r="LV22" s="316"/>
      <c r="LW22" s="316"/>
      <c r="LX22" s="316"/>
      <c r="LY22" s="316"/>
      <c r="LZ22" s="316"/>
      <c r="MA22" s="316"/>
      <c r="MB22" s="316"/>
      <c r="MC22" s="316"/>
      <c r="MD22" s="316"/>
      <c r="ME22" s="316"/>
      <c r="MF22" s="316"/>
      <c r="MG22" s="316"/>
      <c r="MH22" s="316"/>
      <c r="MI22" s="316"/>
      <c r="MJ22" s="316"/>
      <c r="MK22" s="316"/>
      <c r="ML22" s="316"/>
      <c r="MM22" s="316"/>
      <c r="MN22" s="316"/>
      <c r="MO22" s="316"/>
      <c r="MP22" s="316"/>
      <c r="MQ22" s="316"/>
      <c r="MR22" s="316"/>
      <c r="MS22" s="316"/>
      <c r="MT22" s="316"/>
      <c r="MU22" s="316"/>
      <c r="MV22" s="128"/>
      <c r="MW22" s="316"/>
      <c r="MX22" s="316"/>
      <c r="MY22" s="316"/>
      <c r="MZ22" s="316"/>
      <c r="NA22" s="316"/>
      <c r="NB22" s="316"/>
      <c r="NC22" s="316"/>
      <c r="ND22" s="316"/>
      <c r="NE22" s="316"/>
      <c r="NF22" s="316"/>
      <c r="NG22" s="316"/>
      <c r="NH22" s="316"/>
      <c r="NI22" s="316"/>
      <c r="NJ22" s="316"/>
      <c r="NK22" s="316"/>
      <c r="NL22" s="316"/>
      <c r="NM22" s="316"/>
      <c r="NN22" s="316"/>
      <c r="NO22" s="316"/>
      <c r="NP22" s="316"/>
      <c r="NQ22" s="316"/>
      <c r="NR22" s="316"/>
      <c r="NS22" s="316"/>
      <c r="NT22" s="316"/>
      <c r="NU22" s="316"/>
      <c r="NV22" s="316"/>
      <c r="NW22" s="316"/>
      <c r="NX22" s="316"/>
      <c r="NY22" s="316"/>
      <c r="NZ22" s="316"/>
      <c r="OA22" s="316"/>
      <c r="OB22" s="316"/>
      <c r="OC22" s="316"/>
      <c r="OD22" s="316"/>
      <c r="OE22" s="316"/>
      <c r="OF22" s="316"/>
      <c r="OG22" s="316"/>
      <c r="OH22" s="316"/>
      <c r="OI22" s="316"/>
      <c r="OJ22" s="316"/>
      <c r="OK22" s="316"/>
      <c r="OL22" s="316"/>
      <c r="OM22" s="316"/>
      <c r="ON22" s="316"/>
      <c r="OO22" s="316"/>
      <c r="OP22" s="316"/>
      <c r="OQ22" s="316"/>
      <c r="OR22" s="316"/>
      <c r="OS22" s="316"/>
      <c r="OT22" s="128"/>
      <c r="OU22" s="316"/>
      <c r="OV22" s="316"/>
      <c r="OW22" s="316"/>
      <c r="OX22" s="316"/>
      <c r="OY22" s="316"/>
      <c r="OZ22" s="316"/>
      <c r="PA22" s="316"/>
      <c r="PB22" s="316"/>
      <c r="PC22" s="316"/>
      <c r="PD22" s="316"/>
      <c r="PE22" s="316"/>
      <c r="PF22" s="316"/>
      <c r="PG22" s="316"/>
      <c r="PH22" s="316"/>
      <c r="PI22" s="316"/>
      <c r="PJ22" s="316"/>
      <c r="PK22" s="316"/>
      <c r="PL22" s="316"/>
      <c r="PM22" s="316"/>
      <c r="PN22" s="316"/>
      <c r="PO22" s="316"/>
      <c r="PP22" s="316"/>
      <c r="PQ22" s="316"/>
      <c r="PR22" s="316"/>
      <c r="PS22" s="316"/>
      <c r="PT22" s="316"/>
      <c r="PU22" s="316"/>
      <c r="PV22" s="316"/>
      <c r="PW22" s="316"/>
      <c r="PX22" s="316"/>
      <c r="PY22" s="316"/>
      <c r="PZ22" s="316"/>
      <c r="QA22" s="316"/>
      <c r="QB22" s="316"/>
      <c r="QC22" s="316"/>
      <c r="QD22" s="316"/>
      <c r="QE22" s="316"/>
      <c r="QF22" s="316"/>
      <c r="QG22" s="316"/>
      <c r="QH22" s="316"/>
      <c r="QI22" s="316"/>
      <c r="QJ22" s="316"/>
      <c r="QK22" s="316"/>
      <c r="QL22" s="316"/>
      <c r="QM22" s="316"/>
      <c r="QN22" s="316"/>
      <c r="QO22" s="316"/>
      <c r="QP22" s="316"/>
      <c r="QQ22" s="316"/>
      <c r="QR22" s="128"/>
      <c r="QS22" s="316"/>
      <c r="QT22" s="316"/>
      <c r="QU22" s="316"/>
      <c r="QV22" s="316"/>
      <c r="QW22" s="316"/>
      <c r="QX22" s="316"/>
      <c r="QY22" s="316"/>
      <c r="QZ22" s="316"/>
      <c r="RA22" s="316"/>
      <c r="RB22" s="316"/>
      <c r="RC22" s="316"/>
      <c r="RD22" s="316"/>
      <c r="RE22" s="316"/>
      <c r="RF22" s="316"/>
      <c r="RG22" s="316"/>
      <c r="RH22" s="316"/>
      <c r="RI22" s="316"/>
      <c r="RJ22" s="316"/>
      <c r="RK22" s="316"/>
      <c r="RL22" s="316"/>
      <c r="RM22" s="316"/>
      <c r="RN22" s="316"/>
      <c r="RO22" s="316"/>
      <c r="RP22" s="316"/>
      <c r="RQ22" s="316"/>
      <c r="RR22" s="316"/>
      <c r="RS22" s="316"/>
      <c r="RT22" s="316"/>
      <c r="RU22" s="316"/>
      <c r="RV22" s="316"/>
      <c r="RW22" s="316"/>
      <c r="RX22" s="316"/>
      <c r="RY22" s="316"/>
      <c r="RZ22" s="316"/>
      <c r="SA22" s="316"/>
      <c r="SB22" s="316"/>
      <c r="SC22" s="316"/>
      <c r="SD22" s="316"/>
      <c r="SE22" s="316"/>
      <c r="SF22" s="316"/>
      <c r="SG22" s="316"/>
      <c r="SH22" s="316"/>
      <c r="SI22" s="316"/>
      <c r="SJ22" s="316"/>
      <c r="SK22" s="316"/>
      <c r="SL22" s="316"/>
      <c r="SM22" s="316"/>
      <c r="SN22" s="316"/>
      <c r="SO22" s="316"/>
      <c r="SP22" s="128"/>
      <c r="SQ22" s="316"/>
      <c r="SR22" s="316"/>
      <c r="SS22" s="316"/>
      <c r="ST22" s="316"/>
      <c r="SU22" s="316"/>
      <c r="SV22" s="316"/>
      <c r="SW22" s="316"/>
      <c r="SX22" s="316"/>
      <c r="SY22" s="316"/>
      <c r="SZ22" s="316"/>
      <c r="TA22" s="316"/>
      <c r="TB22" s="316"/>
      <c r="TC22" s="316"/>
      <c r="TD22" s="316"/>
      <c r="TE22" s="316"/>
      <c r="TF22" s="316"/>
      <c r="TG22" s="316"/>
      <c r="TH22" s="316"/>
      <c r="TI22" s="316"/>
      <c r="TJ22" s="316"/>
      <c r="TK22" s="316"/>
      <c r="TL22" s="316"/>
      <c r="TM22" s="316"/>
      <c r="TN22" s="316"/>
      <c r="TO22" s="316"/>
      <c r="TP22" s="316"/>
      <c r="TQ22" s="316"/>
      <c r="TR22" s="316"/>
      <c r="TS22" s="316"/>
      <c r="TT22" s="316"/>
      <c r="TU22" s="316"/>
      <c r="TV22" s="316"/>
      <c r="TW22" s="316"/>
      <c r="TX22" s="316"/>
      <c r="TY22" s="316"/>
      <c r="TZ22" s="316"/>
      <c r="UA22" s="316"/>
      <c r="UB22" s="316"/>
      <c r="UC22" s="316"/>
      <c r="UD22" s="316"/>
      <c r="UE22" s="316"/>
      <c r="UF22" s="316"/>
      <c r="UG22" s="316"/>
      <c r="UH22" s="316"/>
      <c r="UI22" s="316"/>
      <c r="UJ22" s="316"/>
      <c r="UK22" s="316"/>
      <c r="UL22" s="316"/>
      <c r="UM22" s="316"/>
      <c r="UN22" s="128"/>
      <c r="UO22" s="316"/>
      <c r="UP22" s="316"/>
      <c r="UQ22" s="316"/>
      <c r="UR22" s="316"/>
      <c r="US22" s="316"/>
      <c r="UT22" s="316"/>
      <c r="UU22" s="316"/>
      <c r="UV22" s="316"/>
      <c r="UW22" s="316"/>
      <c r="UX22" s="316"/>
      <c r="UY22" s="316"/>
      <c r="UZ22" s="316"/>
      <c r="VA22" s="316"/>
      <c r="VB22" s="316"/>
      <c r="VC22" s="316"/>
      <c r="VD22" s="316"/>
      <c r="VE22" s="316"/>
      <c r="VF22" s="316"/>
      <c r="VG22" s="316"/>
      <c r="VH22" s="316"/>
      <c r="VI22" s="316"/>
      <c r="VJ22" s="316"/>
      <c r="VK22" s="316"/>
      <c r="VL22" s="316"/>
      <c r="VM22" s="316"/>
      <c r="VN22" s="316"/>
      <c r="VO22" s="316"/>
      <c r="VP22" s="316"/>
      <c r="VQ22" s="316"/>
      <c r="VR22" s="316"/>
      <c r="VS22" s="316"/>
      <c r="VT22" s="316"/>
      <c r="VU22" s="316"/>
      <c r="VV22" s="316"/>
      <c r="VW22" s="316"/>
      <c r="VX22" s="316"/>
      <c r="VY22" s="316"/>
      <c r="VZ22" s="316"/>
      <c r="WA22" s="316"/>
      <c r="WB22" s="316"/>
      <c r="WC22" s="316"/>
      <c r="WD22" s="316"/>
      <c r="WE22" s="316"/>
      <c r="WF22" s="316"/>
      <c r="WG22" s="316"/>
      <c r="WH22" s="316"/>
      <c r="WI22" s="316"/>
      <c r="WJ22" s="316"/>
      <c r="WK22" s="316"/>
      <c r="WL22" s="128"/>
      <c r="WM22" s="316"/>
      <c r="WN22" s="316"/>
      <c r="WO22" s="316"/>
      <c r="WP22" s="316"/>
      <c r="WQ22" s="316"/>
      <c r="WR22" s="316"/>
      <c r="WS22" s="316"/>
      <c r="WT22" s="316"/>
      <c r="WU22" s="316"/>
      <c r="WV22" s="316"/>
      <c r="WW22" s="316"/>
      <c r="WX22" s="316"/>
      <c r="WY22" s="316"/>
      <c r="WZ22" s="316"/>
      <c r="XA22" s="316"/>
      <c r="XB22" s="316"/>
      <c r="XC22" s="316"/>
      <c r="XD22" s="316"/>
      <c r="XE22" s="316"/>
      <c r="XF22" s="316"/>
      <c r="XG22" s="316"/>
      <c r="XH22" s="316"/>
      <c r="XI22" s="316"/>
      <c r="XJ22" s="316"/>
      <c r="XK22" s="316"/>
      <c r="XL22" s="316"/>
      <c r="XM22" s="316"/>
      <c r="XN22" s="316"/>
      <c r="XO22" s="316"/>
      <c r="XP22" s="316"/>
      <c r="XQ22" s="316"/>
      <c r="XR22" s="316"/>
      <c r="XS22" s="316"/>
      <c r="XT22" s="316"/>
      <c r="XU22" s="316"/>
      <c r="XV22" s="316"/>
      <c r="XW22" s="316"/>
      <c r="XX22" s="316"/>
      <c r="XY22" s="316"/>
      <c r="XZ22" s="316"/>
      <c r="YA22" s="316"/>
      <c r="YB22" s="316"/>
      <c r="YC22" s="316"/>
      <c r="YD22" s="316"/>
      <c r="YE22" s="316"/>
      <c r="YF22" s="316"/>
      <c r="YG22" s="316"/>
      <c r="YH22" s="316"/>
      <c r="YI22" s="316"/>
      <c r="YJ22" s="128"/>
      <c r="YK22" s="316"/>
      <c r="YL22" s="316"/>
      <c r="YM22" s="316"/>
      <c r="YN22" s="316"/>
      <c r="YO22" s="316"/>
      <c r="YP22" s="316"/>
      <c r="YQ22" s="316"/>
      <c r="YR22" s="316"/>
      <c r="YS22" s="316"/>
      <c r="YT22" s="316"/>
      <c r="YU22" s="316"/>
      <c r="YV22" s="316"/>
      <c r="YW22" s="316"/>
      <c r="YX22" s="316"/>
      <c r="YY22" s="316"/>
      <c r="YZ22" s="316"/>
      <c r="ZA22" s="316"/>
      <c r="ZB22" s="316"/>
      <c r="ZC22" s="316"/>
      <c r="ZD22" s="316"/>
      <c r="ZE22" s="316"/>
      <c r="ZF22" s="316"/>
      <c r="ZG22" s="316"/>
      <c r="ZH22" s="316"/>
      <c r="ZI22" s="316"/>
      <c r="ZJ22" s="316"/>
      <c r="ZK22" s="316"/>
      <c r="ZL22" s="316"/>
      <c r="ZM22" s="316"/>
      <c r="ZN22" s="316"/>
      <c r="ZO22" s="316"/>
      <c r="ZP22" s="316"/>
      <c r="ZQ22" s="316"/>
      <c r="ZR22" s="316"/>
      <c r="ZS22" s="316"/>
      <c r="ZT22" s="316"/>
      <c r="ZU22" s="316"/>
      <c r="ZV22" s="316"/>
      <c r="ZW22" s="316"/>
      <c r="ZX22" s="316"/>
      <c r="ZY22" s="316"/>
      <c r="ZZ22" s="316"/>
      <c r="AAA22" s="316"/>
      <c r="AAB22" s="316"/>
      <c r="AAC22" s="316"/>
      <c r="AAD22" s="316"/>
      <c r="AAE22" s="316"/>
      <c r="AAF22" s="316"/>
      <c r="AAG22" s="316"/>
      <c r="AAH22" s="128"/>
      <c r="AAI22" s="316"/>
      <c r="AAJ22" s="316"/>
      <c r="AAK22" s="316"/>
      <c r="AAL22" s="316"/>
      <c r="AAM22" s="316"/>
      <c r="AAN22" s="316"/>
      <c r="AAO22" s="316"/>
      <c r="AAP22" s="316"/>
      <c r="AAQ22" s="316"/>
      <c r="AAR22" s="316"/>
      <c r="AAS22" s="316"/>
      <c r="AAT22" s="316"/>
      <c r="AAU22" s="316"/>
      <c r="AAV22" s="316"/>
      <c r="AAW22" s="316"/>
      <c r="AAX22" s="316"/>
      <c r="AAY22" s="316"/>
      <c r="AAZ22" s="316"/>
      <c r="ABA22" s="316"/>
      <c r="ABB22" s="316"/>
      <c r="ABC22" s="316"/>
      <c r="ABD22" s="316"/>
      <c r="ABE22" s="316"/>
      <c r="ABF22" s="316"/>
      <c r="ABG22" s="316"/>
      <c r="ABH22" s="316"/>
      <c r="ABI22" s="316"/>
      <c r="ABJ22" s="316"/>
      <c r="ABK22" s="316"/>
      <c r="ABL22" s="316"/>
      <c r="ABM22" s="316"/>
      <c r="ABN22" s="316"/>
      <c r="ABO22" s="316"/>
      <c r="ABP22" s="316"/>
      <c r="ABQ22" s="316"/>
      <c r="ABR22" s="316"/>
      <c r="ABS22" s="316"/>
      <c r="ABT22" s="316"/>
      <c r="ABU22" s="316"/>
      <c r="ABV22" s="316"/>
      <c r="ABW22" s="316"/>
      <c r="ABX22" s="316"/>
      <c r="ABY22" s="316"/>
      <c r="ABZ22" s="316"/>
      <c r="ACA22" s="316"/>
      <c r="ACB22" s="316"/>
      <c r="ACC22" s="316"/>
      <c r="ACD22" s="316"/>
      <c r="ACE22" s="316"/>
      <c r="ACF22" s="128"/>
      <c r="ACG22" s="316"/>
      <c r="ACH22" s="316"/>
      <c r="ACI22" s="316"/>
      <c r="ACJ22" s="316"/>
      <c r="ACK22" s="316"/>
      <c r="ACL22" s="316"/>
      <c r="ACM22" s="316"/>
      <c r="ACN22" s="316"/>
      <c r="ACO22" s="316"/>
      <c r="ACP22" s="316"/>
      <c r="ACQ22" s="316"/>
      <c r="ACR22" s="316"/>
      <c r="ACS22" s="316"/>
      <c r="ACT22" s="316"/>
      <c r="ACU22" s="316"/>
      <c r="ACV22" s="316"/>
      <c r="ACW22" s="316"/>
      <c r="ACX22" s="316"/>
      <c r="ACY22" s="316"/>
      <c r="ACZ22" s="316"/>
      <c r="ADA22" s="316"/>
      <c r="ADB22" s="316"/>
      <c r="ADC22" s="316"/>
      <c r="ADD22" s="316"/>
      <c r="ADE22" s="316"/>
      <c r="ADF22" s="316"/>
      <c r="ADG22" s="316"/>
      <c r="ADH22" s="316"/>
      <c r="ADI22" s="316"/>
      <c r="ADJ22" s="316"/>
      <c r="ADK22" s="316"/>
      <c r="ADL22" s="316"/>
      <c r="ADM22" s="316"/>
      <c r="ADN22" s="316"/>
      <c r="ADO22" s="316"/>
      <c r="ADP22" s="316"/>
      <c r="ADQ22" s="316"/>
      <c r="ADR22" s="316"/>
      <c r="ADS22" s="316"/>
      <c r="ADT22" s="316"/>
      <c r="ADU22" s="316"/>
      <c r="ADV22" s="316"/>
      <c r="ADW22" s="316"/>
      <c r="ADX22" s="316"/>
      <c r="ADY22" s="316"/>
      <c r="ADZ22" s="316"/>
      <c r="AEA22" s="316"/>
      <c r="AEB22" s="316"/>
      <c r="AEC22" s="316"/>
      <c r="AED22" s="128"/>
      <c r="AEE22" s="316"/>
      <c r="AEF22" s="316"/>
      <c r="AEG22" s="316"/>
      <c r="AEH22" s="316"/>
      <c r="AEI22" s="316"/>
      <c r="AEJ22" s="316"/>
      <c r="AEK22" s="316"/>
      <c r="AEL22" s="316"/>
      <c r="AEM22" s="316"/>
      <c r="AEN22" s="316"/>
      <c r="AEO22" s="316"/>
      <c r="AEP22" s="316"/>
      <c r="AEQ22" s="316"/>
      <c r="AER22" s="316"/>
      <c r="AES22" s="316"/>
      <c r="AET22" s="316"/>
      <c r="AEU22" s="316"/>
      <c r="AEV22" s="316"/>
      <c r="AEW22" s="316"/>
      <c r="AEX22" s="316"/>
      <c r="AEY22" s="316"/>
      <c r="AEZ22" s="316"/>
      <c r="AFA22" s="316"/>
      <c r="AFB22" s="316"/>
      <c r="AFC22" s="316"/>
      <c r="AFD22" s="316"/>
      <c r="AFE22" s="316"/>
      <c r="AFF22" s="316"/>
      <c r="AFG22" s="316"/>
      <c r="AFH22" s="316"/>
      <c r="AFI22" s="316"/>
      <c r="AFJ22" s="316"/>
      <c r="AFK22" s="316"/>
      <c r="AFL22" s="316"/>
      <c r="AFM22" s="316"/>
      <c r="AFN22" s="316"/>
      <c r="AFO22" s="316"/>
      <c r="AFP22" s="316"/>
      <c r="AFQ22" s="316"/>
      <c r="AFR22" s="316"/>
      <c r="AFS22" s="316"/>
      <c r="AFT22" s="316"/>
      <c r="AFU22" s="316"/>
      <c r="AFV22" s="316"/>
      <c r="AFW22" s="316"/>
      <c r="AFX22" s="316"/>
      <c r="AFY22" s="316"/>
      <c r="AFZ22" s="316"/>
      <c r="AGA22" s="316"/>
      <c r="AGB22" s="128"/>
      <c r="AGC22" s="316"/>
      <c r="AGD22" s="316"/>
      <c r="AGE22" s="316"/>
      <c r="AGF22" s="316"/>
      <c r="AGG22" s="316"/>
      <c r="AGH22" s="316"/>
      <c r="AGI22" s="316"/>
      <c r="AGJ22" s="316"/>
      <c r="AGK22" s="316"/>
      <c r="AGL22" s="316"/>
      <c r="AGM22" s="316"/>
      <c r="AGN22" s="316"/>
      <c r="AGO22" s="316"/>
      <c r="AGP22" s="316"/>
      <c r="AGQ22" s="316"/>
      <c r="AGR22" s="316"/>
      <c r="AGS22" s="316"/>
      <c r="AGT22" s="316"/>
      <c r="AGU22" s="316"/>
      <c r="AGV22" s="316"/>
      <c r="AGW22" s="316"/>
      <c r="AGX22" s="316"/>
      <c r="AGY22" s="316"/>
      <c r="AGZ22" s="316"/>
      <c r="AHA22" s="316"/>
      <c r="AHB22" s="316"/>
      <c r="AHC22" s="316"/>
      <c r="AHD22" s="316"/>
      <c r="AHE22" s="316"/>
      <c r="AHF22" s="316"/>
      <c r="AHG22" s="316"/>
      <c r="AHH22" s="316"/>
      <c r="AHI22" s="316"/>
      <c r="AHJ22" s="316"/>
      <c r="AHK22" s="316"/>
      <c r="AHL22" s="316"/>
      <c r="AHM22" s="316"/>
      <c r="AHN22" s="316"/>
      <c r="AHO22" s="316"/>
      <c r="AHP22" s="316"/>
      <c r="AHQ22" s="316"/>
      <c r="AHR22" s="316"/>
      <c r="AHS22" s="316"/>
      <c r="AHT22" s="316"/>
      <c r="AHU22" s="316"/>
      <c r="AHV22" s="316"/>
      <c r="AHW22" s="316"/>
      <c r="AHX22" s="316"/>
      <c r="AHY22" s="316"/>
      <c r="AHZ22" s="128"/>
      <c r="AIA22" s="316"/>
      <c r="AIB22" s="316"/>
      <c r="AIC22" s="316"/>
      <c r="AID22" s="316"/>
      <c r="AIE22" s="316"/>
      <c r="AIF22" s="316"/>
      <c r="AIG22" s="316"/>
      <c r="AIH22" s="316"/>
      <c r="AII22" s="316"/>
      <c r="AIJ22" s="316"/>
      <c r="AIK22" s="316"/>
      <c r="AIL22" s="316"/>
      <c r="AIM22" s="316"/>
      <c r="AIN22" s="316"/>
      <c r="AIO22" s="316"/>
      <c r="AIP22" s="316"/>
      <c r="AIQ22" s="316"/>
      <c r="AIR22" s="316"/>
      <c r="AIS22" s="316"/>
      <c r="AIT22" s="316"/>
      <c r="AIU22" s="316"/>
      <c r="AIV22" s="316"/>
      <c r="AIW22" s="316"/>
      <c r="AIX22" s="316"/>
      <c r="AIY22" s="316"/>
      <c r="AIZ22" s="316"/>
      <c r="AJA22" s="316"/>
      <c r="AJB22" s="316"/>
      <c r="AJC22" s="316"/>
      <c r="AJD22" s="316"/>
      <c r="AJE22" s="316"/>
      <c r="AJF22" s="316"/>
      <c r="AJG22" s="316"/>
      <c r="AJH22" s="316"/>
      <c r="AJI22" s="316"/>
      <c r="AJJ22" s="316"/>
      <c r="AJK22" s="316"/>
      <c r="AJL22" s="316"/>
      <c r="AJM22" s="316"/>
      <c r="AJN22" s="316"/>
      <c r="AJO22" s="316"/>
      <c r="AJP22" s="316"/>
      <c r="AJQ22" s="316"/>
      <c r="AJR22" s="316"/>
      <c r="AJS22" s="316"/>
      <c r="AJT22" s="316"/>
      <c r="AJU22" s="316"/>
      <c r="AJV22" s="316"/>
      <c r="AJW22" s="316"/>
      <c r="AJX22" s="128"/>
      <c r="AJY22" s="316"/>
      <c r="AJZ22" s="316"/>
      <c r="AKA22" s="316"/>
      <c r="AKB22" s="316"/>
      <c r="AKC22" s="316"/>
      <c r="AKD22" s="316"/>
      <c r="AKE22" s="316"/>
      <c r="AKF22" s="316"/>
      <c r="AKG22" s="316"/>
      <c r="AKH22" s="316"/>
      <c r="AKI22" s="316"/>
      <c r="AKJ22" s="316"/>
      <c r="AKK22" s="316"/>
      <c r="AKL22" s="316"/>
      <c r="AKM22" s="316"/>
      <c r="AKN22" s="316"/>
      <c r="AKO22" s="316"/>
      <c r="AKP22" s="316"/>
      <c r="AKQ22" s="316"/>
      <c r="AKR22" s="316"/>
      <c r="AKS22" s="316"/>
      <c r="AKT22" s="316"/>
      <c r="AKU22" s="316"/>
      <c r="AKV22" s="316"/>
      <c r="AKW22" s="316"/>
      <c r="AKX22" s="316"/>
      <c r="AKY22" s="316"/>
      <c r="AKZ22" s="316"/>
      <c r="ALA22" s="316"/>
      <c r="ALB22" s="316"/>
      <c r="ALC22" s="316"/>
      <c r="ALD22" s="316"/>
      <c r="ALE22" s="316"/>
      <c r="ALF22" s="316"/>
      <c r="ALG22" s="316"/>
      <c r="ALH22" s="316"/>
      <c r="ALI22" s="316"/>
      <c r="ALJ22" s="316"/>
      <c r="ALK22" s="316"/>
      <c r="ALL22" s="316"/>
      <c r="ALM22" s="316"/>
      <c r="ALN22" s="316"/>
      <c r="ALO22" s="316"/>
      <c r="ALP22" s="316"/>
      <c r="ALQ22" s="316"/>
      <c r="ALR22" s="316"/>
      <c r="ALS22" s="316"/>
      <c r="ALT22" s="316"/>
      <c r="ALU22" s="316"/>
      <c r="ALV22" s="128"/>
      <c r="ALW22" s="316"/>
      <c r="ALX22" s="316"/>
      <c r="ALY22" s="316"/>
      <c r="ALZ22" s="316"/>
      <c r="AMA22" s="316"/>
      <c r="AMB22" s="316"/>
      <c r="AMC22" s="316"/>
      <c r="AMD22" s="316"/>
      <c r="AME22" s="316"/>
      <c r="AMF22" s="316"/>
      <c r="AMG22" s="316"/>
      <c r="AMH22" s="316"/>
      <c r="AMI22" s="316"/>
      <c r="AMJ22" s="316"/>
      <c r="AMK22" s="316"/>
      <c r="AML22" s="316"/>
      <c r="AMM22" s="316"/>
      <c r="AMN22" s="316"/>
      <c r="AMO22" s="316"/>
      <c r="AMP22" s="316"/>
      <c r="AMQ22" s="316"/>
      <c r="AMR22" s="316"/>
      <c r="AMS22" s="316"/>
      <c r="AMT22" s="316"/>
      <c r="AMU22" s="316"/>
      <c r="AMV22" s="316"/>
      <c r="AMW22" s="316"/>
      <c r="AMX22" s="316"/>
      <c r="AMY22" s="316"/>
      <c r="AMZ22" s="316"/>
      <c r="ANA22" s="316"/>
      <c r="ANB22" s="316"/>
      <c r="ANC22" s="316"/>
      <c r="AND22" s="316"/>
      <c r="ANE22" s="316"/>
      <c r="ANF22" s="316"/>
      <c r="ANG22" s="316"/>
      <c r="ANH22" s="316"/>
      <c r="ANI22" s="316"/>
      <c r="ANJ22" s="316"/>
      <c r="ANK22" s="316"/>
      <c r="ANL22" s="316"/>
      <c r="ANM22" s="316"/>
      <c r="ANN22" s="316"/>
      <c r="ANO22" s="316"/>
      <c r="ANP22" s="316"/>
      <c r="ANQ22" s="316"/>
      <c r="ANR22" s="316"/>
      <c r="ANS22" s="316"/>
      <c r="ANT22" s="128"/>
      <c r="ANU22" s="316"/>
      <c r="ANV22" s="316"/>
      <c r="ANW22" s="316"/>
      <c r="ANX22" s="316"/>
      <c r="ANY22" s="316"/>
      <c r="ANZ22" s="316"/>
      <c r="AOA22" s="316"/>
      <c r="AOB22" s="316"/>
      <c r="AOC22" s="316"/>
      <c r="AOD22" s="316"/>
      <c r="AOE22" s="316"/>
      <c r="AOF22" s="316"/>
      <c r="AOG22" s="316"/>
      <c r="AOH22" s="316"/>
      <c r="AOI22" s="316"/>
      <c r="AOJ22" s="316"/>
      <c r="AOK22" s="316"/>
      <c r="AOL22" s="316"/>
      <c r="AOM22" s="316"/>
      <c r="AON22" s="316"/>
      <c r="AOO22" s="316"/>
      <c r="AOP22" s="316"/>
      <c r="AOQ22" s="316"/>
      <c r="AOR22" s="316"/>
      <c r="AOS22" s="316"/>
      <c r="AOT22" s="316"/>
      <c r="AOU22" s="316"/>
      <c r="AOV22" s="316"/>
      <c r="AOW22" s="316"/>
      <c r="AOX22" s="316"/>
      <c r="AOY22" s="316"/>
      <c r="AOZ22" s="316"/>
      <c r="APA22" s="316"/>
      <c r="APB22" s="316"/>
      <c r="APC22" s="316"/>
      <c r="APD22" s="316"/>
      <c r="APE22" s="316"/>
      <c r="APF22" s="316"/>
      <c r="APG22" s="316"/>
      <c r="APH22" s="316"/>
      <c r="API22" s="316"/>
      <c r="APJ22" s="316"/>
      <c r="APK22" s="316"/>
      <c r="APL22" s="316"/>
      <c r="APM22" s="316"/>
      <c r="APN22" s="316"/>
      <c r="APO22" s="316"/>
      <c r="APP22" s="316"/>
      <c r="APQ22" s="316"/>
      <c r="APR22" s="128"/>
      <c r="APS22" s="316"/>
      <c r="APT22" s="316"/>
      <c r="APU22" s="316"/>
      <c r="APV22" s="316"/>
      <c r="APW22" s="316"/>
      <c r="APX22" s="316"/>
      <c r="APY22" s="316"/>
      <c r="APZ22" s="316"/>
      <c r="AQA22" s="316"/>
      <c r="AQB22" s="316"/>
      <c r="AQC22" s="316"/>
      <c r="AQD22" s="316"/>
      <c r="AQE22" s="316"/>
      <c r="AQF22" s="316"/>
      <c r="AQG22" s="316"/>
      <c r="AQH22" s="316"/>
      <c r="AQI22" s="316"/>
      <c r="AQJ22" s="316"/>
      <c r="AQK22" s="316"/>
      <c r="AQL22" s="316"/>
      <c r="AQM22" s="316"/>
      <c r="AQN22" s="316"/>
      <c r="AQO22" s="316"/>
      <c r="AQP22" s="316"/>
      <c r="AQQ22" s="316"/>
      <c r="AQR22" s="316"/>
      <c r="AQS22" s="316"/>
      <c r="AQT22" s="316"/>
      <c r="AQU22" s="316"/>
      <c r="AQV22" s="316"/>
      <c r="AQW22" s="316"/>
      <c r="AQX22" s="316"/>
      <c r="AQY22" s="316"/>
      <c r="AQZ22" s="316"/>
      <c r="ARA22" s="316"/>
      <c r="ARB22" s="316"/>
      <c r="ARC22" s="316"/>
      <c r="ARD22" s="316"/>
      <c r="ARE22" s="316"/>
      <c r="ARF22" s="316"/>
      <c r="ARG22" s="316"/>
      <c r="ARH22" s="316"/>
      <c r="ARI22" s="316"/>
      <c r="ARJ22" s="316"/>
      <c r="ARK22" s="316"/>
      <c r="ARL22" s="316"/>
      <c r="ARM22" s="316"/>
      <c r="ARN22" s="316"/>
      <c r="ARO22" s="316"/>
      <c r="ARP22" s="128"/>
      <c r="ARQ22" s="316"/>
      <c r="ARR22" s="316"/>
      <c r="ARS22" s="316"/>
      <c r="ART22" s="316"/>
      <c r="ARU22" s="316"/>
      <c r="ARV22" s="316"/>
      <c r="ARW22" s="316"/>
      <c r="ARX22" s="316"/>
      <c r="ARY22" s="316"/>
      <c r="ARZ22" s="316"/>
      <c r="ASA22" s="316"/>
      <c r="ASB22" s="316"/>
      <c r="ASC22" s="316"/>
      <c r="ASD22" s="316"/>
      <c r="ASE22" s="316"/>
      <c r="ASF22" s="316"/>
      <c r="ASG22" s="316"/>
      <c r="ASH22" s="316"/>
      <c r="ASI22" s="316"/>
      <c r="ASJ22" s="316"/>
      <c r="ASK22" s="316"/>
      <c r="ASL22" s="316"/>
      <c r="ASM22" s="316"/>
      <c r="ASN22" s="316"/>
      <c r="ASO22" s="316"/>
      <c r="ASP22" s="316"/>
      <c r="ASQ22" s="316"/>
      <c r="ASR22" s="316"/>
      <c r="ASS22" s="316"/>
      <c r="AST22" s="316"/>
      <c r="ASU22" s="316"/>
      <c r="ASV22" s="316"/>
      <c r="ASW22" s="316"/>
      <c r="ASX22" s="316"/>
      <c r="ASY22" s="316"/>
      <c r="ASZ22" s="316"/>
      <c r="ATA22" s="316"/>
      <c r="ATB22" s="316"/>
      <c r="ATC22" s="316"/>
      <c r="ATD22" s="316"/>
      <c r="ATE22" s="316"/>
      <c r="ATF22" s="316"/>
      <c r="ATG22" s="316"/>
      <c r="ATH22" s="316"/>
      <c r="ATI22" s="316"/>
      <c r="ATJ22" s="316"/>
      <c r="ATK22" s="316"/>
      <c r="ATL22" s="316"/>
      <c r="ATM22" s="316"/>
      <c r="ATN22" s="128"/>
      <c r="ATO22" s="316"/>
      <c r="ATP22" s="316"/>
      <c r="ATQ22" s="316"/>
      <c r="ATR22" s="316"/>
      <c r="ATS22" s="316"/>
      <c r="ATT22" s="316"/>
      <c r="ATU22" s="316"/>
      <c r="ATV22" s="316"/>
      <c r="ATW22" s="316"/>
      <c r="ATX22" s="316"/>
      <c r="ATY22" s="316"/>
      <c r="ATZ22" s="316"/>
      <c r="AUA22" s="316"/>
      <c r="AUB22" s="316"/>
      <c r="AUC22" s="316"/>
      <c r="AUD22" s="316"/>
      <c r="AUE22" s="316"/>
      <c r="AUF22" s="316"/>
      <c r="AUG22" s="316"/>
      <c r="AUH22" s="316"/>
      <c r="AUI22" s="316"/>
      <c r="AUJ22" s="316"/>
      <c r="AUK22" s="316"/>
      <c r="AUL22" s="316"/>
      <c r="AUM22" s="316"/>
      <c r="AUN22" s="316"/>
      <c r="AUO22" s="316"/>
      <c r="AUP22" s="316"/>
      <c r="AUQ22" s="316"/>
      <c r="AUR22" s="316"/>
      <c r="AUS22" s="316"/>
      <c r="AUT22" s="316"/>
      <c r="AUU22" s="316"/>
      <c r="AUV22" s="316"/>
      <c r="AUW22" s="316"/>
      <c r="AUX22" s="316"/>
      <c r="AUY22" s="316"/>
      <c r="AUZ22" s="316"/>
      <c r="AVA22" s="316"/>
      <c r="AVB22" s="316"/>
      <c r="AVC22" s="316"/>
      <c r="AVD22" s="316"/>
      <c r="AVE22" s="316"/>
      <c r="AVF22" s="316"/>
      <c r="AVG22" s="316"/>
      <c r="AVH22" s="316"/>
      <c r="AVI22" s="316"/>
      <c r="AVJ22" s="316"/>
      <c r="AVK22" s="316"/>
      <c r="AVL22" s="128"/>
      <c r="AVM22" s="316"/>
      <c r="AVN22" s="316"/>
      <c r="AVO22" s="316"/>
      <c r="AVP22" s="316"/>
      <c r="AVQ22" s="316"/>
      <c r="AVR22" s="316"/>
      <c r="AVS22" s="316"/>
      <c r="AVT22" s="316"/>
      <c r="AVU22" s="316"/>
      <c r="AVV22" s="316"/>
      <c r="AVW22" s="316"/>
      <c r="AVX22" s="316"/>
      <c r="AVY22" s="316"/>
      <c r="AVZ22" s="316"/>
      <c r="AWA22" s="316"/>
      <c r="AWB22" s="316"/>
      <c r="AWC22" s="316"/>
      <c r="AWD22" s="316"/>
      <c r="AWE22" s="316"/>
      <c r="AWF22" s="316"/>
      <c r="AWG22" s="316"/>
      <c r="AWH22" s="316"/>
      <c r="AWI22" s="316"/>
      <c r="AWJ22" s="316"/>
      <c r="AWK22" s="316"/>
      <c r="AWL22" s="316"/>
      <c r="AWM22" s="316"/>
      <c r="AWN22" s="316"/>
      <c r="AWO22" s="316"/>
      <c r="AWP22" s="316"/>
      <c r="AWQ22" s="316"/>
      <c r="AWR22" s="316"/>
      <c r="AWS22" s="316"/>
      <c r="AWT22" s="316"/>
      <c r="AWU22" s="316"/>
      <c r="AWV22" s="316"/>
      <c r="AWW22" s="316"/>
      <c r="AWX22" s="316"/>
      <c r="AWY22" s="316"/>
      <c r="AWZ22" s="316"/>
      <c r="AXA22" s="316"/>
      <c r="AXB22" s="316"/>
      <c r="AXC22" s="316"/>
      <c r="AXD22" s="316"/>
      <c r="AXE22" s="316"/>
      <c r="AXF22" s="316"/>
      <c r="AXG22" s="316"/>
      <c r="AXH22" s="316"/>
      <c r="AXI22" s="316"/>
      <c r="AXJ22" s="128"/>
      <c r="AXK22" s="316"/>
      <c r="AXL22" s="316"/>
      <c r="AXM22" s="316"/>
      <c r="AXN22" s="316"/>
      <c r="AXO22" s="316"/>
      <c r="AXP22" s="316"/>
      <c r="AXQ22" s="316"/>
      <c r="AXR22" s="316"/>
      <c r="AXS22" s="316"/>
      <c r="AXT22" s="316"/>
      <c r="AXU22" s="316"/>
      <c r="AXV22" s="316"/>
      <c r="AXW22" s="316"/>
      <c r="AXX22" s="316"/>
      <c r="AXY22" s="316"/>
      <c r="AXZ22" s="316"/>
      <c r="AYA22" s="316"/>
      <c r="AYB22" s="316"/>
      <c r="AYC22" s="316"/>
      <c r="AYD22" s="316"/>
      <c r="AYE22" s="316"/>
      <c r="AYF22" s="316"/>
      <c r="AYG22" s="316"/>
      <c r="AYH22" s="316"/>
      <c r="AYI22" s="316"/>
      <c r="AYJ22" s="316"/>
      <c r="AYK22" s="316"/>
      <c r="AYL22" s="316"/>
      <c r="AYM22" s="316"/>
      <c r="AYN22" s="316"/>
      <c r="AYO22" s="316"/>
      <c r="AYP22" s="316"/>
      <c r="AYQ22" s="316"/>
      <c r="AYR22" s="316"/>
      <c r="AYS22" s="316"/>
      <c r="AYT22" s="316"/>
      <c r="AYU22" s="316"/>
      <c r="AYV22" s="316"/>
      <c r="AYW22" s="316"/>
      <c r="AYX22" s="316"/>
      <c r="AYY22" s="316"/>
      <c r="AYZ22" s="316"/>
      <c r="AZA22" s="316"/>
      <c r="AZB22" s="316"/>
      <c r="AZC22" s="316"/>
      <c r="AZD22" s="316"/>
      <c r="AZE22" s="316"/>
      <c r="AZF22" s="316"/>
      <c r="AZG22" s="316"/>
      <c r="AZH22" s="128"/>
      <c r="AZI22" s="316"/>
      <c r="AZJ22" s="316"/>
      <c r="AZK22" s="316"/>
      <c r="AZL22" s="316"/>
      <c r="AZM22" s="316"/>
      <c r="AZN22" s="316"/>
      <c r="AZO22" s="316"/>
      <c r="AZP22" s="316"/>
      <c r="AZQ22" s="316"/>
      <c r="AZR22" s="316"/>
      <c r="AZS22" s="316"/>
      <c r="AZT22" s="316"/>
      <c r="AZU22" s="316"/>
      <c r="AZV22" s="316"/>
      <c r="AZW22" s="316"/>
      <c r="AZX22" s="316"/>
      <c r="AZY22" s="316"/>
      <c r="AZZ22" s="316"/>
      <c r="BAA22" s="316"/>
      <c r="BAB22" s="316"/>
      <c r="BAC22" s="316"/>
      <c r="BAD22" s="316"/>
      <c r="BAE22" s="316"/>
      <c r="BAF22" s="316"/>
      <c r="BAG22" s="316"/>
      <c r="BAH22" s="316"/>
      <c r="BAI22" s="316"/>
      <c r="BAJ22" s="316"/>
      <c r="BAK22" s="316"/>
      <c r="BAL22" s="316"/>
      <c r="BAM22" s="316"/>
      <c r="BAN22" s="316"/>
      <c r="BAO22" s="316"/>
      <c r="BAP22" s="316"/>
      <c r="BAQ22" s="316"/>
      <c r="BAR22" s="316"/>
      <c r="BAS22" s="316"/>
      <c r="BAT22" s="316"/>
      <c r="BAU22" s="316"/>
      <c r="BAV22" s="316"/>
      <c r="BAW22" s="316"/>
      <c r="BAX22" s="316"/>
      <c r="BAY22" s="316"/>
      <c r="BAZ22" s="316"/>
      <c r="BBA22" s="316"/>
      <c r="BBB22" s="316"/>
      <c r="BBC22" s="316"/>
      <c r="BBD22" s="316"/>
      <c r="BBE22" s="316"/>
      <c r="BBF22" s="128"/>
      <c r="BBG22" s="316"/>
      <c r="BBH22" s="316"/>
      <c r="BBI22" s="316"/>
      <c r="BBJ22" s="316"/>
      <c r="BBK22" s="316"/>
      <c r="BBL22" s="316"/>
      <c r="BBM22" s="316"/>
      <c r="BBN22" s="316"/>
      <c r="BBO22" s="316"/>
      <c r="BBP22" s="316"/>
      <c r="BBQ22" s="316"/>
      <c r="BBR22" s="316"/>
      <c r="BBS22" s="316"/>
      <c r="BBT22" s="316"/>
      <c r="BBU22" s="316"/>
      <c r="BBV22" s="316"/>
      <c r="BBW22" s="316"/>
      <c r="BBX22" s="316"/>
      <c r="BBY22" s="316"/>
      <c r="BBZ22" s="316"/>
      <c r="BCA22" s="316"/>
      <c r="BCB22" s="316"/>
      <c r="BCC22" s="316"/>
      <c r="BCD22" s="316"/>
      <c r="BCE22" s="316"/>
      <c r="BCF22" s="316"/>
      <c r="BCG22" s="316"/>
      <c r="BCH22" s="316"/>
      <c r="BCI22" s="316"/>
      <c r="BCJ22" s="316"/>
      <c r="BCK22" s="316"/>
      <c r="BCL22" s="316"/>
      <c r="BCM22" s="316"/>
      <c r="BCN22" s="316"/>
      <c r="BCO22" s="316"/>
      <c r="BCP22" s="316"/>
      <c r="BCQ22" s="316"/>
      <c r="BCR22" s="316"/>
      <c r="BCS22" s="316"/>
      <c r="BCT22" s="316"/>
      <c r="BCU22" s="316"/>
      <c r="BCV22" s="316"/>
      <c r="BCW22" s="316"/>
      <c r="BCX22" s="316"/>
      <c r="BCY22" s="316"/>
      <c r="BCZ22" s="316"/>
      <c r="BDA22" s="316"/>
      <c r="BDB22" s="316"/>
      <c r="BDC22" s="316"/>
      <c r="BDD22" s="128"/>
      <c r="BDE22" s="316"/>
      <c r="BDF22" s="316"/>
      <c r="BDG22" s="316"/>
      <c r="BDH22" s="316"/>
      <c r="BDI22" s="316"/>
      <c r="BDJ22" s="316"/>
      <c r="BDK22" s="316"/>
      <c r="BDL22" s="316"/>
      <c r="BDM22" s="316"/>
      <c r="BDN22" s="316"/>
      <c r="BDO22" s="316"/>
      <c r="BDP22" s="316"/>
      <c r="BDQ22" s="316"/>
      <c r="BDR22" s="316"/>
      <c r="BDS22" s="316"/>
      <c r="BDT22" s="316"/>
      <c r="BDU22" s="316"/>
      <c r="BDV22" s="316"/>
      <c r="BDW22" s="316"/>
      <c r="BDX22" s="316"/>
      <c r="BDY22" s="316"/>
      <c r="BDZ22" s="316"/>
      <c r="BEA22" s="316"/>
      <c r="BEB22" s="316"/>
      <c r="BEC22" s="316"/>
      <c r="BED22" s="316"/>
      <c r="BEE22" s="316"/>
      <c r="BEF22" s="316"/>
      <c r="BEG22" s="316"/>
      <c r="BEH22" s="316"/>
      <c r="BEI22" s="316"/>
      <c r="BEJ22" s="316"/>
      <c r="BEK22" s="316"/>
      <c r="BEL22" s="316"/>
      <c r="BEM22" s="316"/>
      <c r="BEN22" s="316"/>
      <c r="BEO22" s="316"/>
      <c r="BEP22" s="316"/>
      <c r="BEQ22" s="316"/>
      <c r="BER22" s="316"/>
      <c r="BES22" s="316"/>
      <c r="BET22" s="316"/>
      <c r="BEU22" s="316"/>
      <c r="BEV22" s="316"/>
      <c r="BEW22" s="316"/>
      <c r="BEX22" s="316"/>
      <c r="BEY22" s="316"/>
      <c r="BEZ22" s="316"/>
      <c r="BFA22" s="316"/>
      <c r="BFB22" s="128"/>
      <c r="BFC22" s="316"/>
      <c r="BFD22" s="316"/>
      <c r="BFE22" s="316"/>
      <c r="BFF22" s="316"/>
      <c r="BFG22" s="316"/>
      <c r="BFH22" s="316"/>
      <c r="BFI22" s="316"/>
      <c r="BFJ22" s="316"/>
      <c r="BFK22" s="316"/>
      <c r="BFL22" s="316"/>
      <c r="BFM22" s="316"/>
      <c r="BFN22" s="316"/>
      <c r="BFO22" s="316"/>
      <c r="BFP22" s="316"/>
      <c r="BFQ22" s="316"/>
      <c r="BFR22" s="316"/>
      <c r="BFS22" s="316"/>
      <c r="BFT22" s="316"/>
      <c r="BFU22" s="316"/>
      <c r="BFV22" s="316"/>
      <c r="BFW22" s="316"/>
      <c r="BFX22" s="316"/>
      <c r="BFY22" s="316"/>
      <c r="BFZ22" s="316"/>
      <c r="BGA22" s="316"/>
      <c r="BGB22" s="316"/>
      <c r="BGC22" s="316"/>
      <c r="BGD22" s="316"/>
      <c r="BGE22" s="316"/>
      <c r="BGF22" s="316"/>
      <c r="BGG22" s="316"/>
      <c r="BGH22" s="316"/>
      <c r="BGI22" s="316"/>
      <c r="BGJ22" s="316"/>
      <c r="BGK22" s="316"/>
      <c r="BGL22" s="316"/>
      <c r="BGM22" s="316"/>
      <c r="BGN22" s="316"/>
      <c r="BGO22" s="316"/>
      <c r="BGP22" s="316"/>
      <c r="BGQ22" s="316"/>
      <c r="BGR22" s="316"/>
      <c r="BGS22" s="316"/>
      <c r="BGT22" s="316"/>
      <c r="BGU22" s="316"/>
      <c r="BGV22" s="316"/>
      <c r="BGW22" s="316"/>
      <c r="BGX22" s="316"/>
      <c r="BGY22" s="316"/>
      <c r="BGZ22" s="128"/>
      <c r="BHA22" s="316"/>
      <c r="BHB22" s="316"/>
      <c r="BHC22" s="316"/>
      <c r="BHD22" s="316"/>
      <c r="BHE22" s="316"/>
      <c r="BHF22" s="316"/>
      <c r="BHG22" s="316"/>
      <c r="BHH22" s="316"/>
      <c r="BHI22" s="316"/>
      <c r="BHJ22" s="316"/>
      <c r="BHK22" s="316"/>
      <c r="BHL22" s="316"/>
      <c r="BHM22" s="316"/>
      <c r="BHN22" s="316"/>
      <c r="BHO22" s="316"/>
      <c r="BHP22" s="316"/>
      <c r="BHQ22" s="316"/>
      <c r="BHR22" s="316"/>
      <c r="BHS22" s="316"/>
      <c r="BHT22" s="316"/>
      <c r="BHU22" s="316"/>
      <c r="BHV22" s="316"/>
      <c r="BHW22" s="316"/>
      <c r="BHX22" s="316"/>
      <c r="BHY22" s="316"/>
      <c r="BHZ22" s="316"/>
      <c r="BIA22" s="316"/>
      <c r="BIB22" s="316"/>
      <c r="BIC22" s="316"/>
      <c r="BID22" s="316"/>
      <c r="BIE22" s="316"/>
      <c r="BIF22" s="316"/>
      <c r="BIG22" s="316"/>
      <c r="BIH22" s="316"/>
      <c r="BII22" s="316"/>
      <c r="BIJ22" s="316"/>
      <c r="BIK22" s="316"/>
      <c r="BIL22" s="316"/>
      <c r="BIM22" s="316"/>
      <c r="BIN22" s="316"/>
      <c r="BIO22" s="316"/>
      <c r="BIP22" s="316"/>
      <c r="BIQ22" s="316"/>
      <c r="BIR22" s="316"/>
      <c r="BIS22" s="316"/>
      <c r="BIT22" s="316"/>
      <c r="BIU22" s="316"/>
      <c r="BIV22" s="316"/>
      <c r="BIW22" s="316"/>
      <c r="BIX22" s="128"/>
      <c r="BIY22" s="316"/>
      <c r="BIZ22" s="316"/>
      <c r="BJA22" s="316"/>
      <c r="BJB22" s="316"/>
      <c r="BJC22" s="316"/>
      <c r="BJD22" s="316"/>
      <c r="BJE22" s="316"/>
      <c r="BJF22" s="316"/>
      <c r="BJG22" s="316"/>
      <c r="BJH22" s="316"/>
      <c r="BJI22" s="316"/>
      <c r="BJJ22" s="316"/>
      <c r="BJK22" s="316"/>
      <c r="BJL22" s="316"/>
      <c r="BJM22" s="316"/>
      <c r="BJN22" s="316"/>
      <c r="BJO22" s="316"/>
      <c r="BJP22" s="316"/>
      <c r="BJQ22" s="316"/>
      <c r="BJR22" s="316"/>
      <c r="BJS22" s="316"/>
      <c r="BJT22" s="316"/>
      <c r="BJU22" s="316"/>
      <c r="BJV22" s="316"/>
      <c r="BJW22" s="316"/>
      <c r="BJX22" s="316"/>
      <c r="BJY22" s="316"/>
      <c r="BJZ22" s="316"/>
      <c r="BKA22" s="316"/>
      <c r="BKB22" s="316"/>
      <c r="BKC22" s="316"/>
      <c r="BKD22" s="316"/>
      <c r="BKE22" s="316"/>
      <c r="BKF22" s="316"/>
      <c r="BKG22" s="316"/>
      <c r="BKH22" s="316"/>
      <c r="BKI22" s="316"/>
      <c r="BKJ22" s="316"/>
      <c r="BKK22" s="316"/>
      <c r="BKL22" s="316"/>
      <c r="BKM22" s="316"/>
      <c r="BKN22" s="316"/>
      <c r="BKO22" s="316"/>
      <c r="BKP22" s="316"/>
      <c r="BKQ22" s="316"/>
      <c r="BKR22" s="316"/>
      <c r="BKS22" s="316"/>
      <c r="BKT22" s="316"/>
      <c r="BKU22" s="316"/>
      <c r="BKV22" s="128"/>
      <c r="BKW22" s="316"/>
      <c r="BKX22" s="316"/>
      <c r="BKY22" s="316"/>
      <c r="BKZ22" s="316"/>
      <c r="BLA22" s="316"/>
      <c r="BLB22" s="316"/>
      <c r="BLC22" s="316"/>
      <c r="BLD22" s="316"/>
      <c r="BLE22" s="316"/>
      <c r="BLF22" s="316"/>
      <c r="BLG22" s="316"/>
      <c r="BLH22" s="316"/>
      <c r="BLI22" s="316"/>
      <c r="BLJ22" s="316"/>
      <c r="BLK22" s="316"/>
      <c r="BLL22" s="316"/>
      <c r="BLM22" s="316"/>
      <c r="BLN22" s="316"/>
      <c r="BLO22" s="316"/>
      <c r="BLP22" s="316"/>
      <c r="BLQ22" s="316"/>
      <c r="BLR22" s="316"/>
      <c r="BLS22" s="316"/>
      <c r="BLT22" s="316"/>
      <c r="BLU22" s="316"/>
      <c r="BLV22" s="316"/>
      <c r="BLW22" s="316"/>
      <c r="BLX22" s="316"/>
      <c r="BLY22" s="316"/>
      <c r="BLZ22" s="316"/>
      <c r="BMA22" s="316"/>
      <c r="BMB22" s="316"/>
      <c r="BMC22" s="316"/>
      <c r="BMD22" s="316"/>
      <c r="BME22" s="316"/>
      <c r="BMF22" s="316"/>
      <c r="BMG22" s="316"/>
      <c r="BMH22" s="316"/>
      <c r="BMI22" s="316"/>
      <c r="BMJ22" s="316"/>
      <c r="BMK22" s="316"/>
      <c r="BML22" s="316"/>
      <c r="BMM22" s="316"/>
      <c r="BMN22" s="316"/>
      <c r="BMO22" s="316"/>
      <c r="BMP22" s="316"/>
      <c r="BMQ22" s="316"/>
      <c r="BMR22" s="316"/>
      <c r="BMS22" s="316"/>
      <c r="BMT22" s="128"/>
      <c r="BMU22" s="316"/>
      <c r="BMV22" s="316"/>
      <c r="BMW22" s="316"/>
      <c r="BMX22" s="316"/>
      <c r="BMY22" s="316"/>
      <c r="BMZ22" s="316"/>
      <c r="BNA22" s="316"/>
      <c r="BNB22" s="316"/>
      <c r="BNC22" s="316"/>
      <c r="BND22" s="316"/>
      <c r="BNE22" s="316"/>
      <c r="BNF22" s="316"/>
      <c r="BNG22" s="316"/>
      <c r="BNH22" s="316"/>
      <c r="BNI22" s="316"/>
      <c r="BNJ22" s="316"/>
      <c r="BNK22" s="316"/>
      <c r="BNL22" s="316"/>
      <c r="BNM22" s="316"/>
      <c r="BNN22" s="316"/>
      <c r="BNO22" s="316"/>
      <c r="BNP22" s="316"/>
      <c r="BNQ22" s="316"/>
      <c r="BNR22" s="316"/>
      <c r="BNS22" s="316"/>
      <c r="BNT22" s="316"/>
      <c r="BNU22" s="316"/>
      <c r="BNV22" s="316"/>
      <c r="BNW22" s="316"/>
      <c r="BNX22" s="316"/>
      <c r="BNY22" s="316"/>
      <c r="BNZ22" s="316"/>
      <c r="BOA22" s="316"/>
      <c r="BOB22" s="316"/>
      <c r="BOC22" s="316"/>
      <c r="BOD22" s="316"/>
      <c r="BOE22" s="316"/>
      <c r="BOF22" s="316"/>
      <c r="BOG22" s="316"/>
      <c r="BOH22" s="316"/>
      <c r="BOI22" s="316"/>
      <c r="BOJ22" s="316"/>
      <c r="BOK22" s="316"/>
      <c r="BOL22" s="316"/>
      <c r="BOM22" s="316"/>
      <c r="BON22" s="316"/>
      <c r="BOO22" s="316"/>
      <c r="BOP22" s="316"/>
      <c r="BOQ22" s="316"/>
      <c r="BOR22" s="128"/>
      <c r="BOS22" s="316"/>
      <c r="BOT22" s="316"/>
      <c r="BOU22" s="316"/>
      <c r="BOV22" s="316"/>
      <c r="BOW22" s="316"/>
      <c r="BOX22" s="316"/>
      <c r="BOY22" s="316"/>
      <c r="BOZ22" s="316"/>
      <c r="BPA22" s="316"/>
      <c r="BPB22" s="316"/>
      <c r="BPC22" s="316"/>
      <c r="BPD22" s="316"/>
      <c r="BPE22" s="316"/>
      <c r="BPF22" s="316"/>
      <c r="BPG22" s="316"/>
      <c r="BPH22" s="316"/>
      <c r="BPI22" s="316"/>
      <c r="BPJ22" s="316"/>
      <c r="BPK22" s="316"/>
      <c r="BPL22" s="316"/>
      <c r="BPM22" s="316"/>
      <c r="BPN22" s="316"/>
      <c r="BPO22" s="316"/>
      <c r="BPP22" s="316"/>
      <c r="BPQ22" s="316"/>
      <c r="BPR22" s="316"/>
      <c r="BPS22" s="316"/>
      <c r="BPT22" s="316"/>
      <c r="BPU22" s="316"/>
      <c r="BPV22" s="316"/>
      <c r="BPW22" s="316"/>
      <c r="BPX22" s="316"/>
      <c r="BPY22" s="316"/>
      <c r="BPZ22" s="316"/>
      <c r="BQA22" s="316"/>
      <c r="BQB22" s="316"/>
      <c r="BQC22" s="316"/>
      <c r="BQD22" s="316"/>
      <c r="BQE22" s="316"/>
      <c r="BQF22" s="316"/>
      <c r="BQG22" s="316"/>
      <c r="BQH22" s="316"/>
      <c r="BQI22" s="316"/>
      <c r="BQJ22" s="316"/>
      <c r="BQK22" s="316"/>
      <c r="BQL22" s="316"/>
      <c r="BQM22" s="316"/>
      <c r="BQN22" s="316"/>
      <c r="BQO22" s="316"/>
      <c r="BQP22" s="128"/>
      <c r="BQQ22" s="316"/>
      <c r="BQR22" s="316"/>
      <c r="BQS22" s="316"/>
      <c r="BQT22" s="316"/>
      <c r="BQU22" s="316"/>
      <c r="BQV22" s="316"/>
      <c r="BQW22" s="316"/>
      <c r="BQX22" s="316"/>
      <c r="BQY22" s="316"/>
      <c r="BQZ22" s="316"/>
      <c r="BRA22" s="316"/>
      <c r="BRB22" s="316"/>
      <c r="BRC22" s="316"/>
      <c r="BRD22" s="316"/>
      <c r="BRE22" s="316"/>
      <c r="BRF22" s="316"/>
      <c r="BRG22" s="316"/>
      <c r="BRH22" s="316"/>
      <c r="BRI22" s="316"/>
      <c r="BRJ22" s="316"/>
      <c r="BRK22" s="316"/>
      <c r="BRL22" s="316"/>
      <c r="BRM22" s="316"/>
      <c r="BRN22" s="316"/>
      <c r="BRO22" s="316"/>
      <c r="BRP22" s="316"/>
      <c r="BRQ22" s="316"/>
      <c r="BRR22" s="316"/>
      <c r="BRS22" s="316"/>
      <c r="BRT22" s="316"/>
      <c r="BRU22" s="316"/>
      <c r="BRV22" s="316"/>
      <c r="BRW22" s="316"/>
      <c r="BRX22" s="316"/>
      <c r="BRY22" s="316"/>
      <c r="BRZ22" s="316"/>
      <c r="BSA22" s="316"/>
      <c r="BSB22" s="316"/>
      <c r="BSC22" s="316"/>
      <c r="BSD22" s="316"/>
      <c r="BSE22" s="316"/>
      <c r="BSF22" s="316"/>
      <c r="BSG22" s="316"/>
      <c r="BSH22" s="316"/>
      <c r="BSI22" s="316"/>
      <c r="BSJ22" s="316"/>
      <c r="BSK22" s="316"/>
      <c r="BSL22" s="316"/>
      <c r="BSM22" s="316"/>
      <c r="BSN22" s="128"/>
      <c r="BSO22" s="316"/>
      <c r="BSP22" s="316"/>
      <c r="BSQ22" s="316"/>
      <c r="BSR22" s="316"/>
      <c r="BSS22" s="316"/>
      <c r="BST22" s="316"/>
      <c r="BSU22" s="316"/>
      <c r="BSV22" s="316"/>
      <c r="BSW22" s="316"/>
      <c r="BSX22" s="316"/>
      <c r="BSY22" s="316"/>
      <c r="BSZ22" s="316"/>
      <c r="BTA22" s="316"/>
      <c r="BTB22" s="316"/>
      <c r="BTC22" s="316"/>
      <c r="BTD22" s="316"/>
      <c r="BTE22" s="316"/>
      <c r="BTF22" s="316"/>
      <c r="BTG22" s="316"/>
      <c r="BTH22" s="316"/>
      <c r="BTI22" s="316"/>
      <c r="BTJ22" s="316"/>
      <c r="BTK22" s="316"/>
      <c r="BTL22" s="316"/>
      <c r="BTM22" s="316"/>
      <c r="BTN22" s="316"/>
      <c r="BTO22" s="316"/>
      <c r="BTP22" s="316"/>
      <c r="BTQ22" s="316"/>
      <c r="BTR22" s="316"/>
      <c r="BTS22" s="316"/>
      <c r="BTT22" s="316"/>
      <c r="BTU22" s="316"/>
      <c r="BTV22" s="316"/>
      <c r="BTW22" s="316"/>
      <c r="BTX22" s="316"/>
      <c r="BTY22" s="316"/>
      <c r="BTZ22" s="316"/>
      <c r="BUA22" s="316"/>
      <c r="BUB22" s="316"/>
      <c r="BUC22" s="316"/>
      <c r="BUD22" s="316"/>
      <c r="BUE22" s="316"/>
      <c r="BUF22" s="316"/>
      <c r="BUG22" s="316"/>
      <c r="BUH22" s="316"/>
      <c r="BUI22" s="316"/>
      <c r="BUJ22" s="316"/>
      <c r="BUK22" s="316"/>
      <c r="BUL22" s="128"/>
      <c r="BUM22" s="316"/>
      <c r="BUN22" s="316"/>
      <c r="BUO22" s="316"/>
      <c r="BUP22" s="316"/>
      <c r="BUQ22" s="316"/>
      <c r="BUR22" s="316"/>
      <c r="BUS22" s="316"/>
      <c r="BUT22" s="316"/>
      <c r="BUU22" s="316"/>
      <c r="BUV22" s="316"/>
      <c r="BUW22" s="316"/>
      <c r="BUX22" s="316"/>
      <c r="BUY22" s="316"/>
      <c r="BUZ22" s="316"/>
      <c r="BVA22" s="316"/>
      <c r="BVB22" s="316"/>
      <c r="BVC22" s="316"/>
      <c r="BVD22" s="316"/>
      <c r="BVE22" s="316"/>
      <c r="BVF22" s="316"/>
      <c r="BVG22" s="316"/>
      <c r="BVH22" s="316"/>
      <c r="BVI22" s="316"/>
      <c r="BVJ22" s="316"/>
      <c r="BVK22" s="316"/>
      <c r="BVL22" s="316"/>
      <c r="BVM22" s="316"/>
      <c r="BVN22" s="316"/>
      <c r="BVO22" s="316"/>
      <c r="BVP22" s="316"/>
      <c r="BVQ22" s="316"/>
      <c r="BVR22" s="316"/>
      <c r="BVS22" s="316"/>
      <c r="BVT22" s="316"/>
      <c r="BVU22" s="316"/>
      <c r="BVV22" s="316"/>
      <c r="BVW22" s="316"/>
      <c r="BVX22" s="316"/>
      <c r="BVY22" s="316"/>
      <c r="BVZ22" s="316"/>
      <c r="BWA22" s="316"/>
      <c r="BWB22" s="316"/>
      <c r="BWC22" s="316"/>
      <c r="BWD22" s="316"/>
      <c r="BWE22" s="316"/>
      <c r="BWF22" s="316"/>
      <c r="BWG22" s="316"/>
      <c r="BWH22" s="316"/>
      <c r="BWI22" s="316"/>
      <c r="BWJ22" s="128"/>
      <c r="BWK22" s="316"/>
      <c r="BWL22" s="316"/>
      <c r="BWM22" s="316"/>
      <c r="BWN22" s="316"/>
      <c r="BWO22" s="316"/>
      <c r="BWP22" s="316"/>
      <c r="BWQ22" s="316"/>
      <c r="BWR22" s="316"/>
      <c r="BWS22" s="316"/>
      <c r="BWT22" s="316"/>
      <c r="BWU22" s="316"/>
      <c r="BWV22" s="316"/>
      <c r="BWW22" s="316"/>
      <c r="BWX22" s="316"/>
      <c r="BWY22" s="316"/>
      <c r="BWZ22" s="316"/>
      <c r="BXA22" s="316"/>
      <c r="BXB22" s="316"/>
      <c r="BXC22" s="316"/>
      <c r="BXD22" s="316"/>
      <c r="BXE22" s="316"/>
      <c r="BXF22" s="316"/>
      <c r="BXG22" s="316"/>
      <c r="BXH22" s="316"/>
      <c r="BXI22" s="316"/>
      <c r="BXJ22" s="316"/>
      <c r="BXK22" s="316"/>
      <c r="BXL22" s="316"/>
      <c r="BXM22" s="316"/>
      <c r="BXN22" s="316"/>
      <c r="BXO22" s="316"/>
      <c r="BXP22" s="316"/>
      <c r="BXQ22" s="316"/>
      <c r="BXR22" s="316"/>
      <c r="BXS22" s="316"/>
      <c r="BXT22" s="316"/>
      <c r="BXU22" s="316"/>
      <c r="BXV22" s="316"/>
      <c r="BXW22" s="316"/>
      <c r="BXX22" s="316"/>
      <c r="BXY22" s="316"/>
      <c r="BXZ22" s="316"/>
      <c r="BYA22" s="316"/>
      <c r="BYB22" s="316"/>
      <c r="BYC22" s="316"/>
      <c r="BYD22" s="316"/>
      <c r="BYE22" s="316"/>
      <c r="BYF22" s="316"/>
      <c r="BYG22" s="316"/>
      <c r="BYH22" s="2"/>
      <c r="BYI22" s="2"/>
      <c r="BYJ22" s="2"/>
      <c r="BYK22" s="2"/>
    </row>
    <row r="23" spans="1:2013" x14ac:dyDescent="0.35">
      <c r="A23" s="99"/>
      <c r="B23" s="295"/>
      <c r="C23" s="31" t="s">
        <v>97</v>
      </c>
      <c r="D23" s="99" t="s">
        <v>98</v>
      </c>
      <c r="E23" s="99"/>
      <c r="F23" s="326"/>
      <c r="G23" s="330"/>
      <c r="H23" s="328"/>
      <c r="I23" s="30"/>
      <c r="J23" s="128"/>
      <c r="K23" s="316"/>
      <c r="L23" s="316"/>
      <c r="M23" s="316"/>
      <c r="N23" s="316"/>
      <c r="O23" s="316"/>
      <c r="P23" s="316"/>
      <c r="Q23" s="316"/>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6"/>
      <c r="AO23" s="316"/>
      <c r="AP23" s="316"/>
      <c r="AQ23" s="316"/>
      <c r="AR23" s="316"/>
      <c r="AS23" s="316"/>
      <c r="AT23" s="316"/>
      <c r="AU23" s="316"/>
      <c r="AV23" s="316"/>
      <c r="AW23" s="316"/>
      <c r="AX23" s="316"/>
      <c r="AY23" s="316"/>
      <c r="AZ23" s="316"/>
      <c r="BA23" s="316"/>
      <c r="BB23" s="316"/>
      <c r="BC23" s="316"/>
      <c r="BD23" s="316"/>
      <c r="BE23" s="316"/>
      <c r="BF23" s="316"/>
      <c r="BG23" s="316"/>
      <c r="BH23" s="128"/>
      <c r="BI23" s="316"/>
      <c r="BJ23" s="331"/>
      <c r="BK23" s="316"/>
      <c r="BL23" s="316"/>
      <c r="BM23" s="316"/>
      <c r="BN23" s="316"/>
      <c r="BO23" s="316"/>
      <c r="BP23" s="316"/>
      <c r="BQ23" s="316"/>
      <c r="BR23" s="316"/>
      <c r="BS23" s="316"/>
      <c r="BT23" s="316"/>
      <c r="BU23" s="316"/>
      <c r="BV23" s="316"/>
      <c r="BW23" s="316"/>
      <c r="BX23" s="316"/>
      <c r="BY23" s="316"/>
      <c r="BZ23" s="316"/>
      <c r="CA23" s="316"/>
      <c r="CB23" s="316"/>
      <c r="CC23" s="316"/>
      <c r="CD23" s="316"/>
      <c r="CE23" s="316"/>
      <c r="CF23" s="316"/>
      <c r="CG23" s="316"/>
      <c r="CH23" s="316"/>
      <c r="CI23" s="316"/>
      <c r="CJ23" s="316"/>
      <c r="CK23" s="316"/>
      <c r="CL23" s="316"/>
      <c r="CM23" s="316"/>
      <c r="CN23" s="316"/>
      <c r="CO23" s="316"/>
      <c r="CP23" s="316"/>
      <c r="CQ23" s="316"/>
      <c r="CR23" s="316"/>
      <c r="CS23" s="316"/>
      <c r="CT23" s="316"/>
      <c r="CU23" s="316"/>
      <c r="CV23" s="316"/>
      <c r="CW23" s="316"/>
      <c r="CX23" s="316"/>
      <c r="CY23" s="316"/>
      <c r="CZ23" s="316"/>
      <c r="DA23" s="316"/>
      <c r="DB23" s="316"/>
      <c r="DC23" s="316"/>
      <c r="DD23" s="316"/>
      <c r="DE23" s="316"/>
      <c r="DF23" s="128"/>
      <c r="DG23" s="316"/>
      <c r="DH23" s="331"/>
      <c r="DI23" s="316"/>
      <c r="DJ23" s="316"/>
      <c r="DK23" s="316"/>
      <c r="DL23" s="316"/>
      <c r="DM23" s="316"/>
      <c r="DN23" s="316"/>
      <c r="DO23" s="316"/>
      <c r="DP23" s="316"/>
      <c r="DQ23" s="316"/>
      <c r="DR23" s="316"/>
      <c r="DS23" s="316"/>
      <c r="DT23" s="316"/>
      <c r="DU23" s="316"/>
      <c r="DV23" s="316"/>
      <c r="DW23" s="316"/>
      <c r="DX23" s="316"/>
      <c r="DY23" s="316"/>
      <c r="DZ23" s="316"/>
      <c r="EA23" s="316"/>
      <c r="EB23" s="316"/>
      <c r="EC23" s="316"/>
      <c r="ED23" s="316"/>
      <c r="EE23" s="316"/>
      <c r="EF23" s="316"/>
      <c r="EG23" s="316"/>
      <c r="EH23" s="316"/>
      <c r="EI23" s="316"/>
      <c r="EJ23" s="316"/>
      <c r="EK23" s="316"/>
      <c r="EL23" s="316"/>
      <c r="EM23" s="316"/>
      <c r="EN23" s="316"/>
      <c r="EO23" s="316"/>
      <c r="EP23" s="316"/>
      <c r="EQ23" s="316"/>
      <c r="ER23" s="316"/>
      <c r="ES23" s="316"/>
      <c r="ET23" s="316"/>
      <c r="EU23" s="316"/>
      <c r="EV23" s="316"/>
      <c r="EW23" s="316"/>
      <c r="EX23" s="316"/>
      <c r="EY23" s="316"/>
      <c r="EZ23" s="316"/>
      <c r="FA23" s="316"/>
      <c r="FB23" s="316"/>
      <c r="FC23" s="316"/>
      <c r="FD23" s="128"/>
      <c r="FE23" s="316"/>
      <c r="FF23" s="331"/>
      <c r="FG23" s="316"/>
      <c r="FH23" s="316"/>
      <c r="FI23" s="316"/>
      <c r="FJ23" s="316"/>
      <c r="FK23" s="316"/>
      <c r="FL23" s="316"/>
      <c r="FM23" s="316"/>
      <c r="FN23" s="316"/>
      <c r="FO23" s="316"/>
      <c r="FP23" s="316"/>
      <c r="FQ23" s="316"/>
      <c r="FR23" s="316"/>
      <c r="FS23" s="316"/>
      <c r="FT23" s="316"/>
      <c r="FU23" s="316"/>
      <c r="FV23" s="316"/>
      <c r="FW23" s="316"/>
      <c r="FX23" s="316"/>
      <c r="FY23" s="316"/>
      <c r="FZ23" s="316"/>
      <c r="GA23" s="316"/>
      <c r="GB23" s="316"/>
      <c r="GC23" s="316"/>
      <c r="GD23" s="316"/>
      <c r="GE23" s="316"/>
      <c r="GF23" s="316"/>
      <c r="GG23" s="316"/>
      <c r="GH23" s="316"/>
      <c r="GI23" s="316"/>
      <c r="GJ23" s="316"/>
      <c r="GK23" s="316"/>
      <c r="GL23" s="316"/>
      <c r="GM23" s="316"/>
      <c r="GN23" s="316"/>
      <c r="GO23" s="316"/>
      <c r="GP23" s="316"/>
      <c r="GQ23" s="316"/>
      <c r="GR23" s="316"/>
      <c r="GS23" s="316"/>
      <c r="GT23" s="316"/>
      <c r="GU23" s="316"/>
      <c r="GV23" s="316"/>
      <c r="GW23" s="316"/>
      <c r="GX23" s="316"/>
      <c r="GY23" s="316"/>
      <c r="GZ23" s="316"/>
      <c r="HA23" s="316"/>
      <c r="HB23" s="128"/>
      <c r="HC23" s="316"/>
      <c r="HD23" s="331"/>
      <c r="HE23" s="316"/>
      <c r="HF23" s="316"/>
      <c r="HG23" s="316"/>
      <c r="HH23" s="316"/>
      <c r="HI23" s="316"/>
      <c r="HJ23" s="316"/>
      <c r="HK23" s="316"/>
      <c r="HL23" s="316"/>
      <c r="HM23" s="316"/>
      <c r="HN23" s="316"/>
      <c r="HO23" s="316"/>
      <c r="HP23" s="316"/>
      <c r="HQ23" s="316"/>
      <c r="HR23" s="316"/>
      <c r="HS23" s="316"/>
      <c r="HT23" s="316"/>
      <c r="HU23" s="316"/>
      <c r="HV23" s="316"/>
      <c r="HW23" s="316"/>
      <c r="HX23" s="316"/>
      <c r="HY23" s="316"/>
      <c r="HZ23" s="316"/>
      <c r="IA23" s="316"/>
      <c r="IB23" s="316"/>
      <c r="IC23" s="316"/>
      <c r="ID23" s="316"/>
      <c r="IE23" s="316"/>
      <c r="IF23" s="316"/>
      <c r="IG23" s="316"/>
      <c r="IH23" s="316"/>
      <c r="II23" s="316"/>
      <c r="IJ23" s="316"/>
      <c r="IK23" s="316"/>
      <c r="IL23" s="316"/>
      <c r="IM23" s="316"/>
      <c r="IN23" s="316"/>
      <c r="IO23" s="316"/>
      <c r="IP23" s="316"/>
      <c r="IQ23" s="316"/>
      <c r="IR23" s="316"/>
      <c r="IS23" s="316"/>
      <c r="IT23" s="316"/>
      <c r="IU23" s="316"/>
      <c r="IV23" s="316"/>
      <c r="IW23" s="316"/>
      <c r="IX23" s="316"/>
      <c r="IY23" s="316"/>
      <c r="IZ23" s="128"/>
      <c r="JA23" s="316"/>
      <c r="JB23" s="331"/>
      <c r="JC23" s="316"/>
      <c r="JD23" s="316"/>
      <c r="JE23" s="316"/>
      <c r="JF23" s="316"/>
      <c r="JG23" s="316"/>
      <c r="JH23" s="316"/>
      <c r="JI23" s="316"/>
      <c r="JJ23" s="316"/>
      <c r="JK23" s="316"/>
      <c r="JL23" s="316"/>
      <c r="JM23" s="316"/>
      <c r="JN23" s="316"/>
      <c r="JO23" s="316"/>
      <c r="JP23" s="316"/>
      <c r="JQ23" s="316"/>
      <c r="JR23" s="316"/>
      <c r="JS23" s="316"/>
      <c r="JT23" s="316"/>
      <c r="JU23" s="316"/>
      <c r="JV23" s="316"/>
      <c r="JW23" s="316"/>
      <c r="JX23" s="316"/>
      <c r="JY23" s="316"/>
      <c r="JZ23" s="316"/>
      <c r="KA23" s="316"/>
      <c r="KB23" s="316"/>
      <c r="KC23" s="316"/>
      <c r="KD23" s="316"/>
      <c r="KE23" s="316"/>
      <c r="KF23" s="316"/>
      <c r="KG23" s="316"/>
      <c r="KH23" s="316"/>
      <c r="KI23" s="316"/>
      <c r="KJ23" s="316"/>
      <c r="KK23" s="316"/>
      <c r="KL23" s="316"/>
      <c r="KM23" s="316"/>
      <c r="KN23" s="316"/>
      <c r="KO23" s="316"/>
      <c r="KP23" s="316"/>
      <c r="KQ23" s="316"/>
      <c r="KR23" s="316"/>
      <c r="KS23" s="316"/>
      <c r="KT23" s="316"/>
      <c r="KU23" s="316"/>
      <c r="KV23" s="316"/>
      <c r="KW23" s="316"/>
      <c r="KX23" s="128"/>
      <c r="KY23" s="316"/>
      <c r="KZ23" s="331"/>
      <c r="LA23" s="316"/>
      <c r="LB23" s="316"/>
      <c r="LC23" s="316"/>
      <c r="LD23" s="316"/>
      <c r="LE23" s="316"/>
      <c r="LF23" s="316"/>
      <c r="LG23" s="316"/>
      <c r="LH23" s="316"/>
      <c r="LI23" s="316"/>
      <c r="LJ23" s="316"/>
      <c r="LK23" s="316"/>
      <c r="LL23" s="316"/>
      <c r="LM23" s="316"/>
      <c r="LN23" s="316"/>
      <c r="LO23" s="316"/>
      <c r="LP23" s="316"/>
      <c r="LQ23" s="316"/>
      <c r="LR23" s="316"/>
      <c r="LS23" s="316"/>
      <c r="LT23" s="316"/>
      <c r="LU23" s="316"/>
      <c r="LV23" s="316"/>
      <c r="LW23" s="316"/>
      <c r="LX23" s="316"/>
      <c r="LY23" s="316"/>
      <c r="LZ23" s="316"/>
      <c r="MA23" s="316"/>
      <c r="MB23" s="316"/>
      <c r="MC23" s="316"/>
      <c r="MD23" s="316"/>
      <c r="ME23" s="316"/>
      <c r="MF23" s="316"/>
      <c r="MG23" s="316"/>
      <c r="MH23" s="316"/>
      <c r="MI23" s="316"/>
      <c r="MJ23" s="316"/>
      <c r="MK23" s="316"/>
      <c r="ML23" s="316"/>
      <c r="MM23" s="316"/>
      <c r="MN23" s="316"/>
      <c r="MO23" s="316"/>
      <c r="MP23" s="316"/>
      <c r="MQ23" s="316"/>
      <c r="MR23" s="316"/>
      <c r="MS23" s="316"/>
      <c r="MT23" s="316"/>
      <c r="MU23" s="316"/>
      <c r="MV23" s="128"/>
      <c r="MW23" s="316"/>
      <c r="MX23" s="331"/>
      <c r="MY23" s="316"/>
      <c r="MZ23" s="316"/>
      <c r="NA23" s="316"/>
      <c r="NB23" s="316"/>
      <c r="NC23" s="316"/>
      <c r="ND23" s="316"/>
      <c r="NE23" s="316"/>
      <c r="NF23" s="316"/>
      <c r="NG23" s="316"/>
      <c r="NH23" s="316"/>
      <c r="NI23" s="316"/>
      <c r="NJ23" s="316"/>
      <c r="NK23" s="316"/>
      <c r="NL23" s="316"/>
      <c r="NM23" s="316"/>
      <c r="NN23" s="316"/>
      <c r="NO23" s="316"/>
      <c r="NP23" s="316"/>
      <c r="NQ23" s="316"/>
      <c r="NR23" s="316"/>
      <c r="NS23" s="316"/>
      <c r="NT23" s="316"/>
      <c r="NU23" s="316"/>
      <c r="NV23" s="316"/>
      <c r="NW23" s="316"/>
      <c r="NX23" s="316"/>
      <c r="NY23" s="316"/>
      <c r="NZ23" s="316"/>
      <c r="OA23" s="316"/>
      <c r="OB23" s="316"/>
      <c r="OC23" s="316"/>
      <c r="OD23" s="316"/>
      <c r="OE23" s="316"/>
      <c r="OF23" s="316"/>
      <c r="OG23" s="316"/>
      <c r="OH23" s="316"/>
      <c r="OI23" s="316"/>
      <c r="OJ23" s="316"/>
      <c r="OK23" s="316"/>
      <c r="OL23" s="316"/>
      <c r="OM23" s="316"/>
      <c r="ON23" s="316"/>
      <c r="OO23" s="316"/>
      <c r="OP23" s="316"/>
      <c r="OQ23" s="316"/>
      <c r="OR23" s="316"/>
      <c r="OS23" s="316"/>
      <c r="OT23" s="128"/>
      <c r="OU23" s="316"/>
      <c r="OV23" s="331"/>
      <c r="OW23" s="316"/>
      <c r="OX23" s="316"/>
      <c r="OY23" s="316"/>
      <c r="OZ23" s="316"/>
      <c r="PA23" s="316"/>
      <c r="PB23" s="316"/>
      <c r="PC23" s="316"/>
      <c r="PD23" s="316"/>
      <c r="PE23" s="316"/>
      <c r="PF23" s="316"/>
      <c r="PG23" s="316"/>
      <c r="PH23" s="316"/>
      <c r="PI23" s="316"/>
      <c r="PJ23" s="316"/>
      <c r="PK23" s="316"/>
      <c r="PL23" s="316"/>
      <c r="PM23" s="316"/>
      <c r="PN23" s="316"/>
      <c r="PO23" s="316"/>
      <c r="PP23" s="316"/>
      <c r="PQ23" s="316"/>
      <c r="PR23" s="316"/>
      <c r="PS23" s="316"/>
      <c r="PT23" s="316"/>
      <c r="PU23" s="316"/>
      <c r="PV23" s="316"/>
      <c r="PW23" s="316"/>
      <c r="PX23" s="316"/>
      <c r="PY23" s="316"/>
      <c r="PZ23" s="316"/>
      <c r="QA23" s="316"/>
      <c r="QB23" s="316"/>
      <c r="QC23" s="316"/>
      <c r="QD23" s="316"/>
      <c r="QE23" s="316"/>
      <c r="QF23" s="316"/>
      <c r="QG23" s="316"/>
      <c r="QH23" s="316"/>
      <c r="QI23" s="316"/>
      <c r="QJ23" s="316"/>
      <c r="QK23" s="316"/>
      <c r="QL23" s="316"/>
      <c r="QM23" s="316"/>
      <c r="QN23" s="316"/>
      <c r="QO23" s="316"/>
      <c r="QP23" s="316"/>
      <c r="QQ23" s="316"/>
      <c r="QR23" s="128"/>
      <c r="QS23" s="316"/>
      <c r="QT23" s="331"/>
      <c r="QU23" s="316"/>
      <c r="QV23" s="316"/>
      <c r="QW23" s="316"/>
      <c r="QX23" s="316"/>
      <c r="QY23" s="316"/>
      <c r="QZ23" s="316"/>
      <c r="RA23" s="316"/>
      <c r="RB23" s="316"/>
      <c r="RC23" s="316"/>
      <c r="RD23" s="316"/>
      <c r="RE23" s="316"/>
      <c r="RF23" s="316"/>
      <c r="RG23" s="316"/>
      <c r="RH23" s="316"/>
      <c r="RI23" s="316"/>
      <c r="RJ23" s="316"/>
      <c r="RK23" s="316"/>
      <c r="RL23" s="316"/>
      <c r="RM23" s="316"/>
      <c r="RN23" s="316"/>
      <c r="RO23" s="316"/>
      <c r="RP23" s="316"/>
      <c r="RQ23" s="316"/>
      <c r="RR23" s="316"/>
      <c r="RS23" s="316"/>
      <c r="RT23" s="316"/>
      <c r="RU23" s="316"/>
      <c r="RV23" s="316"/>
      <c r="RW23" s="316"/>
      <c r="RX23" s="316"/>
      <c r="RY23" s="316"/>
      <c r="RZ23" s="316"/>
      <c r="SA23" s="316"/>
      <c r="SB23" s="316"/>
      <c r="SC23" s="316"/>
      <c r="SD23" s="316"/>
      <c r="SE23" s="316"/>
      <c r="SF23" s="316"/>
      <c r="SG23" s="316"/>
      <c r="SH23" s="316"/>
      <c r="SI23" s="316"/>
      <c r="SJ23" s="316"/>
      <c r="SK23" s="316"/>
      <c r="SL23" s="316"/>
      <c r="SM23" s="316"/>
      <c r="SN23" s="316"/>
      <c r="SO23" s="316"/>
      <c r="SP23" s="128"/>
      <c r="SQ23" s="316"/>
      <c r="SR23" s="331"/>
      <c r="SS23" s="316"/>
      <c r="ST23" s="316"/>
      <c r="SU23" s="316"/>
      <c r="SV23" s="316"/>
      <c r="SW23" s="316"/>
      <c r="SX23" s="316"/>
      <c r="SY23" s="316"/>
      <c r="SZ23" s="316"/>
      <c r="TA23" s="316"/>
      <c r="TB23" s="316"/>
      <c r="TC23" s="316"/>
      <c r="TD23" s="316"/>
      <c r="TE23" s="316"/>
      <c r="TF23" s="316"/>
      <c r="TG23" s="316"/>
      <c r="TH23" s="316"/>
      <c r="TI23" s="316"/>
      <c r="TJ23" s="316"/>
      <c r="TK23" s="316"/>
      <c r="TL23" s="316"/>
      <c r="TM23" s="316"/>
      <c r="TN23" s="316"/>
      <c r="TO23" s="316"/>
      <c r="TP23" s="316"/>
      <c r="TQ23" s="316"/>
      <c r="TR23" s="316"/>
      <c r="TS23" s="316"/>
      <c r="TT23" s="316"/>
      <c r="TU23" s="316"/>
      <c r="TV23" s="316"/>
      <c r="TW23" s="316"/>
      <c r="TX23" s="316"/>
      <c r="TY23" s="316"/>
      <c r="TZ23" s="316"/>
      <c r="UA23" s="316"/>
      <c r="UB23" s="316"/>
      <c r="UC23" s="316"/>
      <c r="UD23" s="316"/>
      <c r="UE23" s="316"/>
      <c r="UF23" s="316"/>
      <c r="UG23" s="316"/>
      <c r="UH23" s="316"/>
      <c r="UI23" s="316"/>
      <c r="UJ23" s="316"/>
      <c r="UK23" s="316"/>
      <c r="UL23" s="316"/>
      <c r="UM23" s="316"/>
      <c r="UN23" s="128"/>
      <c r="UO23" s="316"/>
      <c r="UP23" s="331"/>
      <c r="UQ23" s="316"/>
      <c r="UR23" s="316"/>
      <c r="US23" s="316"/>
      <c r="UT23" s="316"/>
      <c r="UU23" s="316"/>
      <c r="UV23" s="316"/>
      <c r="UW23" s="316"/>
      <c r="UX23" s="316"/>
      <c r="UY23" s="316"/>
      <c r="UZ23" s="316"/>
      <c r="VA23" s="316"/>
      <c r="VB23" s="316"/>
      <c r="VC23" s="316"/>
      <c r="VD23" s="316"/>
      <c r="VE23" s="316"/>
      <c r="VF23" s="316"/>
      <c r="VG23" s="316"/>
      <c r="VH23" s="316"/>
      <c r="VI23" s="316"/>
      <c r="VJ23" s="316"/>
      <c r="VK23" s="316"/>
      <c r="VL23" s="316"/>
      <c r="VM23" s="316"/>
      <c r="VN23" s="316"/>
      <c r="VO23" s="316"/>
      <c r="VP23" s="316"/>
      <c r="VQ23" s="316"/>
      <c r="VR23" s="316"/>
      <c r="VS23" s="316"/>
      <c r="VT23" s="316"/>
      <c r="VU23" s="316"/>
      <c r="VV23" s="316"/>
      <c r="VW23" s="316"/>
      <c r="VX23" s="316"/>
      <c r="VY23" s="316"/>
      <c r="VZ23" s="316"/>
      <c r="WA23" s="316"/>
      <c r="WB23" s="316"/>
      <c r="WC23" s="316"/>
      <c r="WD23" s="316"/>
      <c r="WE23" s="316"/>
      <c r="WF23" s="316"/>
      <c r="WG23" s="316"/>
      <c r="WH23" s="316"/>
      <c r="WI23" s="316"/>
      <c r="WJ23" s="316"/>
      <c r="WK23" s="316"/>
      <c r="WL23" s="128"/>
      <c r="WM23" s="316"/>
      <c r="WN23" s="331"/>
      <c r="WO23" s="316"/>
      <c r="WP23" s="316"/>
      <c r="WQ23" s="316"/>
      <c r="WR23" s="316"/>
      <c r="WS23" s="316"/>
      <c r="WT23" s="316"/>
      <c r="WU23" s="316"/>
      <c r="WV23" s="316"/>
      <c r="WW23" s="316"/>
      <c r="WX23" s="316"/>
      <c r="WY23" s="316"/>
      <c r="WZ23" s="316"/>
      <c r="XA23" s="316"/>
      <c r="XB23" s="316"/>
      <c r="XC23" s="316"/>
      <c r="XD23" s="316"/>
      <c r="XE23" s="316"/>
      <c r="XF23" s="316"/>
      <c r="XG23" s="316"/>
      <c r="XH23" s="316"/>
      <c r="XI23" s="316"/>
      <c r="XJ23" s="316"/>
      <c r="XK23" s="316"/>
      <c r="XL23" s="316"/>
      <c r="XM23" s="316"/>
      <c r="XN23" s="316"/>
      <c r="XO23" s="316"/>
      <c r="XP23" s="316"/>
      <c r="XQ23" s="316"/>
      <c r="XR23" s="316"/>
      <c r="XS23" s="316"/>
      <c r="XT23" s="316"/>
      <c r="XU23" s="316"/>
      <c r="XV23" s="316"/>
      <c r="XW23" s="316"/>
      <c r="XX23" s="316"/>
      <c r="XY23" s="316"/>
      <c r="XZ23" s="316"/>
      <c r="YA23" s="316"/>
      <c r="YB23" s="316"/>
      <c r="YC23" s="316"/>
      <c r="YD23" s="316"/>
      <c r="YE23" s="316"/>
      <c r="YF23" s="316"/>
      <c r="YG23" s="316"/>
      <c r="YH23" s="316"/>
      <c r="YI23" s="316"/>
      <c r="YJ23" s="128"/>
      <c r="YK23" s="316"/>
      <c r="YL23" s="331"/>
      <c r="YM23" s="316"/>
      <c r="YN23" s="316"/>
      <c r="YO23" s="316"/>
      <c r="YP23" s="316"/>
      <c r="YQ23" s="316"/>
      <c r="YR23" s="316"/>
      <c r="YS23" s="316"/>
      <c r="YT23" s="316"/>
      <c r="YU23" s="316"/>
      <c r="YV23" s="316"/>
      <c r="YW23" s="316"/>
      <c r="YX23" s="316"/>
      <c r="YY23" s="316"/>
      <c r="YZ23" s="316"/>
      <c r="ZA23" s="316"/>
      <c r="ZB23" s="316"/>
      <c r="ZC23" s="316"/>
      <c r="ZD23" s="316"/>
      <c r="ZE23" s="316"/>
      <c r="ZF23" s="316"/>
      <c r="ZG23" s="316"/>
      <c r="ZH23" s="316"/>
      <c r="ZI23" s="316"/>
      <c r="ZJ23" s="316"/>
      <c r="ZK23" s="316"/>
      <c r="ZL23" s="316"/>
      <c r="ZM23" s="316"/>
      <c r="ZN23" s="316"/>
      <c r="ZO23" s="316"/>
      <c r="ZP23" s="316"/>
      <c r="ZQ23" s="316"/>
      <c r="ZR23" s="316"/>
      <c r="ZS23" s="316"/>
      <c r="ZT23" s="316"/>
      <c r="ZU23" s="316"/>
      <c r="ZV23" s="316"/>
      <c r="ZW23" s="316"/>
      <c r="ZX23" s="316"/>
      <c r="ZY23" s="316"/>
      <c r="ZZ23" s="316"/>
      <c r="AAA23" s="316"/>
      <c r="AAB23" s="316"/>
      <c r="AAC23" s="316"/>
      <c r="AAD23" s="316"/>
      <c r="AAE23" s="316"/>
      <c r="AAF23" s="316"/>
      <c r="AAG23" s="316"/>
      <c r="AAH23" s="128"/>
      <c r="AAI23" s="316"/>
      <c r="AAJ23" s="331"/>
      <c r="AAK23" s="316"/>
      <c r="AAL23" s="316"/>
      <c r="AAM23" s="316"/>
      <c r="AAN23" s="316"/>
      <c r="AAO23" s="316"/>
      <c r="AAP23" s="316"/>
      <c r="AAQ23" s="316"/>
      <c r="AAR23" s="316"/>
      <c r="AAS23" s="316"/>
      <c r="AAT23" s="316"/>
      <c r="AAU23" s="316"/>
      <c r="AAV23" s="316"/>
      <c r="AAW23" s="316"/>
      <c r="AAX23" s="316"/>
      <c r="AAY23" s="316"/>
      <c r="AAZ23" s="316"/>
      <c r="ABA23" s="316"/>
      <c r="ABB23" s="316"/>
      <c r="ABC23" s="316"/>
      <c r="ABD23" s="316"/>
      <c r="ABE23" s="316"/>
      <c r="ABF23" s="316"/>
      <c r="ABG23" s="316"/>
      <c r="ABH23" s="316"/>
      <c r="ABI23" s="316"/>
      <c r="ABJ23" s="316"/>
      <c r="ABK23" s="316"/>
      <c r="ABL23" s="316"/>
      <c r="ABM23" s="316"/>
      <c r="ABN23" s="316"/>
      <c r="ABO23" s="316"/>
      <c r="ABP23" s="316"/>
      <c r="ABQ23" s="316"/>
      <c r="ABR23" s="316"/>
      <c r="ABS23" s="316"/>
      <c r="ABT23" s="316"/>
      <c r="ABU23" s="316"/>
      <c r="ABV23" s="316"/>
      <c r="ABW23" s="316"/>
      <c r="ABX23" s="316"/>
      <c r="ABY23" s="316"/>
      <c r="ABZ23" s="316"/>
      <c r="ACA23" s="316"/>
      <c r="ACB23" s="316"/>
      <c r="ACC23" s="316"/>
      <c r="ACD23" s="316"/>
      <c r="ACE23" s="316"/>
      <c r="ACF23" s="128"/>
      <c r="ACG23" s="316"/>
      <c r="ACH23" s="331"/>
      <c r="ACI23" s="316"/>
      <c r="ACJ23" s="316"/>
      <c r="ACK23" s="316"/>
      <c r="ACL23" s="316"/>
      <c r="ACM23" s="316"/>
      <c r="ACN23" s="316"/>
      <c r="ACO23" s="316"/>
      <c r="ACP23" s="316"/>
      <c r="ACQ23" s="316"/>
      <c r="ACR23" s="316"/>
      <c r="ACS23" s="316"/>
      <c r="ACT23" s="316"/>
      <c r="ACU23" s="316"/>
      <c r="ACV23" s="316"/>
      <c r="ACW23" s="316"/>
      <c r="ACX23" s="316"/>
      <c r="ACY23" s="316"/>
      <c r="ACZ23" s="316"/>
      <c r="ADA23" s="316"/>
      <c r="ADB23" s="316"/>
      <c r="ADC23" s="316"/>
      <c r="ADD23" s="316"/>
      <c r="ADE23" s="316"/>
      <c r="ADF23" s="316"/>
      <c r="ADG23" s="316"/>
      <c r="ADH23" s="316"/>
      <c r="ADI23" s="316"/>
      <c r="ADJ23" s="316"/>
      <c r="ADK23" s="316"/>
      <c r="ADL23" s="316"/>
      <c r="ADM23" s="316"/>
      <c r="ADN23" s="316"/>
      <c r="ADO23" s="316"/>
      <c r="ADP23" s="316"/>
      <c r="ADQ23" s="316"/>
      <c r="ADR23" s="316"/>
      <c r="ADS23" s="316"/>
      <c r="ADT23" s="316"/>
      <c r="ADU23" s="316"/>
      <c r="ADV23" s="316"/>
      <c r="ADW23" s="316"/>
      <c r="ADX23" s="316"/>
      <c r="ADY23" s="316"/>
      <c r="ADZ23" s="316"/>
      <c r="AEA23" s="316"/>
      <c r="AEB23" s="316"/>
      <c r="AEC23" s="316"/>
      <c r="AED23" s="128"/>
      <c r="AEE23" s="316"/>
      <c r="AEF23" s="331"/>
      <c r="AEG23" s="316"/>
      <c r="AEH23" s="316"/>
      <c r="AEI23" s="316"/>
      <c r="AEJ23" s="316"/>
      <c r="AEK23" s="316"/>
      <c r="AEL23" s="316"/>
      <c r="AEM23" s="316"/>
      <c r="AEN23" s="316"/>
      <c r="AEO23" s="316"/>
      <c r="AEP23" s="316"/>
      <c r="AEQ23" s="316"/>
      <c r="AER23" s="316"/>
      <c r="AES23" s="316"/>
      <c r="AET23" s="316"/>
      <c r="AEU23" s="316"/>
      <c r="AEV23" s="316"/>
      <c r="AEW23" s="316"/>
      <c r="AEX23" s="316"/>
      <c r="AEY23" s="316"/>
      <c r="AEZ23" s="316"/>
      <c r="AFA23" s="316"/>
      <c r="AFB23" s="316"/>
      <c r="AFC23" s="316"/>
      <c r="AFD23" s="316"/>
      <c r="AFE23" s="316"/>
      <c r="AFF23" s="316"/>
      <c r="AFG23" s="316"/>
      <c r="AFH23" s="316"/>
      <c r="AFI23" s="316"/>
      <c r="AFJ23" s="316"/>
      <c r="AFK23" s="316"/>
      <c r="AFL23" s="316"/>
      <c r="AFM23" s="316"/>
      <c r="AFN23" s="316"/>
      <c r="AFO23" s="316"/>
      <c r="AFP23" s="316"/>
      <c r="AFQ23" s="316"/>
      <c r="AFR23" s="316"/>
      <c r="AFS23" s="316"/>
      <c r="AFT23" s="316"/>
      <c r="AFU23" s="316"/>
      <c r="AFV23" s="316"/>
      <c r="AFW23" s="316"/>
      <c r="AFX23" s="316"/>
      <c r="AFY23" s="316"/>
      <c r="AFZ23" s="316"/>
      <c r="AGA23" s="316"/>
      <c r="AGB23" s="128"/>
      <c r="AGC23" s="316"/>
      <c r="AGD23" s="331"/>
      <c r="AGE23" s="316"/>
      <c r="AGF23" s="316"/>
      <c r="AGG23" s="316"/>
      <c r="AGH23" s="316"/>
      <c r="AGI23" s="316"/>
      <c r="AGJ23" s="316"/>
      <c r="AGK23" s="316"/>
      <c r="AGL23" s="316"/>
      <c r="AGM23" s="316"/>
      <c r="AGN23" s="316"/>
      <c r="AGO23" s="316"/>
      <c r="AGP23" s="316"/>
      <c r="AGQ23" s="316"/>
      <c r="AGR23" s="316"/>
      <c r="AGS23" s="316"/>
      <c r="AGT23" s="316"/>
      <c r="AGU23" s="316"/>
      <c r="AGV23" s="316"/>
      <c r="AGW23" s="316"/>
      <c r="AGX23" s="316"/>
      <c r="AGY23" s="316"/>
      <c r="AGZ23" s="316"/>
      <c r="AHA23" s="316"/>
      <c r="AHB23" s="316"/>
      <c r="AHC23" s="316"/>
      <c r="AHD23" s="316"/>
      <c r="AHE23" s="316"/>
      <c r="AHF23" s="316"/>
      <c r="AHG23" s="316"/>
      <c r="AHH23" s="316"/>
      <c r="AHI23" s="316"/>
      <c r="AHJ23" s="316"/>
      <c r="AHK23" s="316"/>
      <c r="AHL23" s="316"/>
      <c r="AHM23" s="316"/>
      <c r="AHN23" s="316"/>
      <c r="AHO23" s="316"/>
      <c r="AHP23" s="316"/>
      <c r="AHQ23" s="316"/>
      <c r="AHR23" s="316"/>
      <c r="AHS23" s="316"/>
      <c r="AHT23" s="316"/>
      <c r="AHU23" s="316"/>
      <c r="AHV23" s="316"/>
      <c r="AHW23" s="316"/>
      <c r="AHX23" s="316"/>
      <c r="AHY23" s="316"/>
      <c r="AHZ23" s="128"/>
      <c r="AIA23" s="316"/>
      <c r="AIB23" s="331"/>
      <c r="AIC23" s="316"/>
      <c r="AID23" s="316"/>
      <c r="AIE23" s="316"/>
      <c r="AIF23" s="316"/>
      <c r="AIG23" s="316"/>
      <c r="AIH23" s="316"/>
      <c r="AII23" s="316"/>
      <c r="AIJ23" s="316"/>
      <c r="AIK23" s="316"/>
      <c r="AIL23" s="316"/>
      <c r="AIM23" s="316"/>
      <c r="AIN23" s="316"/>
      <c r="AIO23" s="316"/>
      <c r="AIP23" s="316"/>
      <c r="AIQ23" s="316"/>
      <c r="AIR23" s="316"/>
      <c r="AIS23" s="316"/>
      <c r="AIT23" s="316"/>
      <c r="AIU23" s="316"/>
      <c r="AIV23" s="316"/>
      <c r="AIW23" s="316"/>
      <c r="AIX23" s="316"/>
      <c r="AIY23" s="316"/>
      <c r="AIZ23" s="316"/>
      <c r="AJA23" s="316"/>
      <c r="AJB23" s="316"/>
      <c r="AJC23" s="316"/>
      <c r="AJD23" s="316"/>
      <c r="AJE23" s="316"/>
      <c r="AJF23" s="316"/>
      <c r="AJG23" s="316"/>
      <c r="AJH23" s="316"/>
      <c r="AJI23" s="316"/>
      <c r="AJJ23" s="316"/>
      <c r="AJK23" s="316"/>
      <c r="AJL23" s="316"/>
      <c r="AJM23" s="316"/>
      <c r="AJN23" s="316"/>
      <c r="AJO23" s="316"/>
      <c r="AJP23" s="316"/>
      <c r="AJQ23" s="316"/>
      <c r="AJR23" s="316"/>
      <c r="AJS23" s="316"/>
      <c r="AJT23" s="316"/>
      <c r="AJU23" s="316"/>
      <c r="AJV23" s="316"/>
      <c r="AJW23" s="316"/>
      <c r="AJX23" s="128"/>
      <c r="AJY23" s="316"/>
      <c r="AJZ23" s="331"/>
      <c r="AKA23" s="316"/>
      <c r="AKB23" s="316"/>
      <c r="AKC23" s="316"/>
      <c r="AKD23" s="316"/>
      <c r="AKE23" s="316"/>
      <c r="AKF23" s="316"/>
      <c r="AKG23" s="316"/>
      <c r="AKH23" s="316"/>
      <c r="AKI23" s="316"/>
      <c r="AKJ23" s="316"/>
      <c r="AKK23" s="316"/>
      <c r="AKL23" s="316"/>
      <c r="AKM23" s="316"/>
      <c r="AKN23" s="316"/>
      <c r="AKO23" s="316"/>
      <c r="AKP23" s="316"/>
      <c r="AKQ23" s="316"/>
      <c r="AKR23" s="316"/>
      <c r="AKS23" s="316"/>
      <c r="AKT23" s="316"/>
      <c r="AKU23" s="316"/>
      <c r="AKV23" s="316"/>
      <c r="AKW23" s="316"/>
      <c r="AKX23" s="316"/>
      <c r="AKY23" s="316"/>
      <c r="AKZ23" s="316"/>
      <c r="ALA23" s="316"/>
      <c r="ALB23" s="316"/>
      <c r="ALC23" s="316"/>
      <c r="ALD23" s="316"/>
      <c r="ALE23" s="316"/>
      <c r="ALF23" s="316"/>
      <c r="ALG23" s="316"/>
      <c r="ALH23" s="316"/>
      <c r="ALI23" s="316"/>
      <c r="ALJ23" s="316"/>
      <c r="ALK23" s="316"/>
      <c r="ALL23" s="316"/>
      <c r="ALM23" s="316"/>
      <c r="ALN23" s="316"/>
      <c r="ALO23" s="316"/>
      <c r="ALP23" s="316"/>
      <c r="ALQ23" s="316"/>
      <c r="ALR23" s="316"/>
      <c r="ALS23" s="316"/>
      <c r="ALT23" s="316"/>
      <c r="ALU23" s="316"/>
      <c r="ALV23" s="128"/>
      <c r="ALW23" s="316"/>
      <c r="ALX23" s="331"/>
      <c r="ALY23" s="316"/>
      <c r="ALZ23" s="316"/>
      <c r="AMA23" s="316"/>
      <c r="AMB23" s="316"/>
      <c r="AMC23" s="316"/>
      <c r="AMD23" s="316"/>
      <c r="AME23" s="316"/>
      <c r="AMF23" s="316"/>
      <c r="AMG23" s="316"/>
      <c r="AMH23" s="316"/>
      <c r="AMI23" s="316"/>
      <c r="AMJ23" s="316"/>
      <c r="AMK23" s="316"/>
      <c r="AML23" s="316"/>
      <c r="AMM23" s="316"/>
      <c r="AMN23" s="316"/>
      <c r="AMO23" s="316"/>
      <c r="AMP23" s="316"/>
      <c r="AMQ23" s="316"/>
      <c r="AMR23" s="316"/>
      <c r="AMS23" s="316"/>
      <c r="AMT23" s="316"/>
      <c r="AMU23" s="316"/>
      <c r="AMV23" s="316"/>
      <c r="AMW23" s="316"/>
      <c r="AMX23" s="316"/>
      <c r="AMY23" s="316"/>
      <c r="AMZ23" s="316"/>
      <c r="ANA23" s="316"/>
      <c r="ANB23" s="316"/>
      <c r="ANC23" s="316"/>
      <c r="AND23" s="316"/>
      <c r="ANE23" s="316"/>
      <c r="ANF23" s="316"/>
      <c r="ANG23" s="316"/>
      <c r="ANH23" s="316"/>
      <c r="ANI23" s="316"/>
      <c r="ANJ23" s="316"/>
      <c r="ANK23" s="316"/>
      <c r="ANL23" s="316"/>
      <c r="ANM23" s="316"/>
      <c r="ANN23" s="316"/>
      <c r="ANO23" s="316"/>
      <c r="ANP23" s="316"/>
      <c r="ANQ23" s="316"/>
      <c r="ANR23" s="316"/>
      <c r="ANS23" s="316"/>
      <c r="ANT23" s="128"/>
      <c r="ANU23" s="316"/>
      <c r="ANV23" s="331"/>
      <c r="ANW23" s="316"/>
      <c r="ANX23" s="316"/>
      <c r="ANY23" s="316"/>
      <c r="ANZ23" s="316"/>
      <c r="AOA23" s="316"/>
      <c r="AOB23" s="316"/>
      <c r="AOC23" s="316"/>
      <c r="AOD23" s="316"/>
      <c r="AOE23" s="316"/>
      <c r="AOF23" s="316"/>
      <c r="AOG23" s="316"/>
      <c r="AOH23" s="316"/>
      <c r="AOI23" s="316"/>
      <c r="AOJ23" s="316"/>
      <c r="AOK23" s="316"/>
      <c r="AOL23" s="316"/>
      <c r="AOM23" s="316"/>
      <c r="AON23" s="316"/>
      <c r="AOO23" s="316"/>
      <c r="AOP23" s="316"/>
      <c r="AOQ23" s="316"/>
      <c r="AOR23" s="316"/>
      <c r="AOS23" s="316"/>
      <c r="AOT23" s="316"/>
      <c r="AOU23" s="316"/>
      <c r="AOV23" s="316"/>
      <c r="AOW23" s="316"/>
      <c r="AOX23" s="316"/>
      <c r="AOY23" s="316"/>
      <c r="AOZ23" s="316"/>
      <c r="APA23" s="316"/>
      <c r="APB23" s="316"/>
      <c r="APC23" s="316"/>
      <c r="APD23" s="316"/>
      <c r="APE23" s="316"/>
      <c r="APF23" s="316"/>
      <c r="APG23" s="316"/>
      <c r="APH23" s="316"/>
      <c r="API23" s="316"/>
      <c r="APJ23" s="316"/>
      <c r="APK23" s="316"/>
      <c r="APL23" s="316"/>
      <c r="APM23" s="316"/>
      <c r="APN23" s="316"/>
      <c r="APO23" s="316"/>
      <c r="APP23" s="316"/>
      <c r="APQ23" s="316"/>
      <c r="APR23" s="128"/>
      <c r="APS23" s="316"/>
      <c r="APT23" s="331"/>
      <c r="APU23" s="316"/>
      <c r="APV23" s="316"/>
      <c r="APW23" s="316"/>
      <c r="APX23" s="316"/>
      <c r="APY23" s="316"/>
      <c r="APZ23" s="316"/>
      <c r="AQA23" s="316"/>
      <c r="AQB23" s="316"/>
      <c r="AQC23" s="316"/>
      <c r="AQD23" s="316"/>
      <c r="AQE23" s="316"/>
      <c r="AQF23" s="316"/>
      <c r="AQG23" s="316"/>
      <c r="AQH23" s="316"/>
      <c r="AQI23" s="316"/>
      <c r="AQJ23" s="316"/>
      <c r="AQK23" s="316"/>
      <c r="AQL23" s="316"/>
      <c r="AQM23" s="316"/>
      <c r="AQN23" s="316"/>
      <c r="AQO23" s="316"/>
      <c r="AQP23" s="316"/>
      <c r="AQQ23" s="316"/>
      <c r="AQR23" s="316"/>
      <c r="AQS23" s="316"/>
      <c r="AQT23" s="316"/>
      <c r="AQU23" s="316"/>
      <c r="AQV23" s="316"/>
      <c r="AQW23" s="316"/>
      <c r="AQX23" s="316"/>
      <c r="AQY23" s="316"/>
      <c r="AQZ23" s="316"/>
      <c r="ARA23" s="316"/>
      <c r="ARB23" s="316"/>
      <c r="ARC23" s="316"/>
      <c r="ARD23" s="316"/>
      <c r="ARE23" s="316"/>
      <c r="ARF23" s="316"/>
      <c r="ARG23" s="316"/>
      <c r="ARH23" s="316"/>
      <c r="ARI23" s="316"/>
      <c r="ARJ23" s="316"/>
      <c r="ARK23" s="316"/>
      <c r="ARL23" s="316"/>
      <c r="ARM23" s="316"/>
      <c r="ARN23" s="316"/>
      <c r="ARO23" s="316"/>
      <c r="ARP23" s="128"/>
      <c r="ARQ23" s="316"/>
      <c r="ARR23" s="331"/>
      <c r="ARS23" s="316"/>
      <c r="ART23" s="316"/>
      <c r="ARU23" s="316"/>
      <c r="ARV23" s="316"/>
      <c r="ARW23" s="316"/>
      <c r="ARX23" s="316"/>
      <c r="ARY23" s="316"/>
      <c r="ARZ23" s="316"/>
      <c r="ASA23" s="316"/>
      <c r="ASB23" s="316"/>
      <c r="ASC23" s="316"/>
      <c r="ASD23" s="316"/>
      <c r="ASE23" s="316"/>
      <c r="ASF23" s="316"/>
      <c r="ASG23" s="316"/>
      <c r="ASH23" s="316"/>
      <c r="ASI23" s="316"/>
      <c r="ASJ23" s="316"/>
      <c r="ASK23" s="316"/>
      <c r="ASL23" s="316"/>
      <c r="ASM23" s="316"/>
      <c r="ASN23" s="316"/>
      <c r="ASO23" s="316"/>
      <c r="ASP23" s="316"/>
      <c r="ASQ23" s="316"/>
      <c r="ASR23" s="316"/>
      <c r="ASS23" s="316"/>
      <c r="AST23" s="316"/>
      <c r="ASU23" s="316"/>
      <c r="ASV23" s="316"/>
      <c r="ASW23" s="316"/>
      <c r="ASX23" s="316"/>
      <c r="ASY23" s="316"/>
      <c r="ASZ23" s="316"/>
      <c r="ATA23" s="316"/>
      <c r="ATB23" s="316"/>
      <c r="ATC23" s="316"/>
      <c r="ATD23" s="316"/>
      <c r="ATE23" s="316"/>
      <c r="ATF23" s="316"/>
      <c r="ATG23" s="316"/>
      <c r="ATH23" s="316"/>
      <c r="ATI23" s="316"/>
      <c r="ATJ23" s="316"/>
      <c r="ATK23" s="316"/>
      <c r="ATL23" s="316"/>
      <c r="ATM23" s="316"/>
      <c r="ATN23" s="128"/>
      <c r="ATO23" s="316"/>
      <c r="ATP23" s="331"/>
      <c r="ATQ23" s="316"/>
      <c r="ATR23" s="316"/>
      <c r="ATS23" s="316"/>
      <c r="ATT23" s="316"/>
      <c r="ATU23" s="316"/>
      <c r="ATV23" s="316"/>
      <c r="ATW23" s="316"/>
      <c r="ATX23" s="316"/>
      <c r="ATY23" s="316"/>
      <c r="ATZ23" s="316"/>
      <c r="AUA23" s="316"/>
      <c r="AUB23" s="316"/>
      <c r="AUC23" s="316"/>
      <c r="AUD23" s="316"/>
      <c r="AUE23" s="316"/>
      <c r="AUF23" s="316"/>
      <c r="AUG23" s="316"/>
      <c r="AUH23" s="316"/>
      <c r="AUI23" s="316"/>
      <c r="AUJ23" s="316"/>
      <c r="AUK23" s="316"/>
      <c r="AUL23" s="316"/>
      <c r="AUM23" s="316"/>
      <c r="AUN23" s="316"/>
      <c r="AUO23" s="316"/>
      <c r="AUP23" s="316"/>
      <c r="AUQ23" s="316"/>
      <c r="AUR23" s="316"/>
      <c r="AUS23" s="316"/>
      <c r="AUT23" s="316"/>
      <c r="AUU23" s="316"/>
      <c r="AUV23" s="316"/>
      <c r="AUW23" s="316"/>
      <c r="AUX23" s="316"/>
      <c r="AUY23" s="316"/>
      <c r="AUZ23" s="316"/>
      <c r="AVA23" s="316"/>
      <c r="AVB23" s="316"/>
      <c r="AVC23" s="316"/>
      <c r="AVD23" s="316"/>
      <c r="AVE23" s="316"/>
      <c r="AVF23" s="316"/>
      <c r="AVG23" s="316"/>
      <c r="AVH23" s="316"/>
      <c r="AVI23" s="316"/>
      <c r="AVJ23" s="316"/>
      <c r="AVK23" s="316"/>
      <c r="AVL23" s="128"/>
      <c r="AVM23" s="316"/>
      <c r="AVN23" s="331"/>
      <c r="AVO23" s="316"/>
      <c r="AVP23" s="316"/>
      <c r="AVQ23" s="316"/>
      <c r="AVR23" s="316"/>
      <c r="AVS23" s="316"/>
      <c r="AVT23" s="316"/>
      <c r="AVU23" s="316"/>
      <c r="AVV23" s="316"/>
      <c r="AVW23" s="316"/>
      <c r="AVX23" s="316"/>
      <c r="AVY23" s="316"/>
      <c r="AVZ23" s="316"/>
      <c r="AWA23" s="316"/>
      <c r="AWB23" s="316"/>
      <c r="AWC23" s="316"/>
      <c r="AWD23" s="316"/>
      <c r="AWE23" s="316"/>
      <c r="AWF23" s="316"/>
      <c r="AWG23" s="316"/>
      <c r="AWH23" s="316"/>
      <c r="AWI23" s="316"/>
      <c r="AWJ23" s="316"/>
      <c r="AWK23" s="316"/>
      <c r="AWL23" s="316"/>
      <c r="AWM23" s="316"/>
      <c r="AWN23" s="316"/>
      <c r="AWO23" s="316"/>
      <c r="AWP23" s="316"/>
      <c r="AWQ23" s="316"/>
      <c r="AWR23" s="316"/>
      <c r="AWS23" s="316"/>
      <c r="AWT23" s="316"/>
      <c r="AWU23" s="316"/>
      <c r="AWV23" s="316"/>
      <c r="AWW23" s="316"/>
      <c r="AWX23" s="316"/>
      <c r="AWY23" s="316"/>
      <c r="AWZ23" s="316"/>
      <c r="AXA23" s="316"/>
      <c r="AXB23" s="316"/>
      <c r="AXC23" s="316"/>
      <c r="AXD23" s="316"/>
      <c r="AXE23" s="316"/>
      <c r="AXF23" s="316"/>
      <c r="AXG23" s="316"/>
      <c r="AXH23" s="316"/>
      <c r="AXI23" s="316"/>
      <c r="AXJ23" s="128"/>
      <c r="AXK23" s="316"/>
      <c r="AXL23" s="331"/>
      <c r="AXM23" s="316"/>
      <c r="AXN23" s="316"/>
      <c r="AXO23" s="316"/>
      <c r="AXP23" s="316"/>
      <c r="AXQ23" s="316"/>
      <c r="AXR23" s="316"/>
      <c r="AXS23" s="316"/>
      <c r="AXT23" s="316"/>
      <c r="AXU23" s="316"/>
      <c r="AXV23" s="316"/>
      <c r="AXW23" s="316"/>
      <c r="AXX23" s="316"/>
      <c r="AXY23" s="316"/>
      <c r="AXZ23" s="316"/>
      <c r="AYA23" s="316"/>
      <c r="AYB23" s="316"/>
      <c r="AYC23" s="316"/>
      <c r="AYD23" s="316"/>
      <c r="AYE23" s="316"/>
      <c r="AYF23" s="316"/>
      <c r="AYG23" s="316"/>
      <c r="AYH23" s="316"/>
      <c r="AYI23" s="316"/>
      <c r="AYJ23" s="316"/>
      <c r="AYK23" s="316"/>
      <c r="AYL23" s="316"/>
      <c r="AYM23" s="316"/>
      <c r="AYN23" s="316"/>
      <c r="AYO23" s="316"/>
      <c r="AYP23" s="316"/>
      <c r="AYQ23" s="316"/>
      <c r="AYR23" s="316"/>
      <c r="AYS23" s="316"/>
      <c r="AYT23" s="316"/>
      <c r="AYU23" s="316"/>
      <c r="AYV23" s="316"/>
      <c r="AYW23" s="316"/>
      <c r="AYX23" s="316"/>
      <c r="AYY23" s="316"/>
      <c r="AYZ23" s="316"/>
      <c r="AZA23" s="316"/>
      <c r="AZB23" s="316"/>
      <c r="AZC23" s="316"/>
      <c r="AZD23" s="316"/>
      <c r="AZE23" s="316"/>
      <c r="AZF23" s="316"/>
      <c r="AZG23" s="316"/>
      <c r="AZH23" s="128"/>
      <c r="AZI23" s="316"/>
      <c r="AZJ23" s="331"/>
      <c r="AZK23" s="316"/>
      <c r="AZL23" s="316"/>
      <c r="AZM23" s="316"/>
      <c r="AZN23" s="316"/>
      <c r="AZO23" s="316"/>
      <c r="AZP23" s="316"/>
      <c r="AZQ23" s="316"/>
      <c r="AZR23" s="316"/>
      <c r="AZS23" s="316"/>
      <c r="AZT23" s="316"/>
      <c r="AZU23" s="316"/>
      <c r="AZV23" s="316"/>
      <c r="AZW23" s="316"/>
      <c r="AZX23" s="316"/>
      <c r="AZY23" s="316"/>
      <c r="AZZ23" s="316"/>
      <c r="BAA23" s="316"/>
      <c r="BAB23" s="316"/>
      <c r="BAC23" s="316"/>
      <c r="BAD23" s="316"/>
      <c r="BAE23" s="316"/>
      <c r="BAF23" s="316"/>
      <c r="BAG23" s="316"/>
      <c r="BAH23" s="316"/>
      <c r="BAI23" s="316"/>
      <c r="BAJ23" s="316"/>
      <c r="BAK23" s="316"/>
      <c r="BAL23" s="316"/>
      <c r="BAM23" s="316"/>
      <c r="BAN23" s="316"/>
      <c r="BAO23" s="316"/>
      <c r="BAP23" s="316"/>
      <c r="BAQ23" s="316"/>
      <c r="BAR23" s="316"/>
      <c r="BAS23" s="316"/>
      <c r="BAT23" s="316"/>
      <c r="BAU23" s="316"/>
      <c r="BAV23" s="316"/>
      <c r="BAW23" s="316"/>
      <c r="BAX23" s="316"/>
      <c r="BAY23" s="316"/>
      <c r="BAZ23" s="316"/>
      <c r="BBA23" s="316"/>
      <c r="BBB23" s="316"/>
      <c r="BBC23" s="316"/>
      <c r="BBD23" s="316"/>
      <c r="BBE23" s="316"/>
      <c r="BBF23" s="128"/>
      <c r="BBG23" s="316"/>
      <c r="BBH23" s="331"/>
      <c r="BBI23" s="316"/>
      <c r="BBJ23" s="316"/>
      <c r="BBK23" s="316"/>
      <c r="BBL23" s="316"/>
      <c r="BBM23" s="316"/>
      <c r="BBN23" s="316"/>
      <c r="BBO23" s="316"/>
      <c r="BBP23" s="316"/>
      <c r="BBQ23" s="316"/>
      <c r="BBR23" s="316"/>
      <c r="BBS23" s="316"/>
      <c r="BBT23" s="316"/>
      <c r="BBU23" s="316"/>
      <c r="BBV23" s="316"/>
      <c r="BBW23" s="316"/>
      <c r="BBX23" s="316"/>
      <c r="BBY23" s="316"/>
      <c r="BBZ23" s="316"/>
      <c r="BCA23" s="316"/>
      <c r="BCB23" s="316"/>
      <c r="BCC23" s="316"/>
      <c r="BCD23" s="316"/>
      <c r="BCE23" s="316"/>
      <c r="BCF23" s="316"/>
      <c r="BCG23" s="316"/>
      <c r="BCH23" s="316"/>
      <c r="BCI23" s="316"/>
      <c r="BCJ23" s="316"/>
      <c r="BCK23" s="316"/>
      <c r="BCL23" s="316"/>
      <c r="BCM23" s="316"/>
      <c r="BCN23" s="316"/>
      <c r="BCO23" s="316"/>
      <c r="BCP23" s="316"/>
      <c r="BCQ23" s="316"/>
      <c r="BCR23" s="316"/>
      <c r="BCS23" s="316"/>
      <c r="BCT23" s="316"/>
      <c r="BCU23" s="316"/>
      <c r="BCV23" s="316"/>
      <c r="BCW23" s="316"/>
      <c r="BCX23" s="316"/>
      <c r="BCY23" s="316"/>
      <c r="BCZ23" s="316"/>
      <c r="BDA23" s="316"/>
      <c r="BDB23" s="316"/>
      <c r="BDC23" s="316"/>
      <c r="BDD23" s="128"/>
      <c r="BDE23" s="316"/>
      <c r="BDF23" s="331"/>
      <c r="BDG23" s="316"/>
      <c r="BDH23" s="316"/>
      <c r="BDI23" s="316"/>
      <c r="BDJ23" s="316"/>
      <c r="BDK23" s="316"/>
      <c r="BDL23" s="316"/>
      <c r="BDM23" s="316"/>
      <c r="BDN23" s="316"/>
      <c r="BDO23" s="316"/>
      <c r="BDP23" s="316"/>
      <c r="BDQ23" s="316"/>
      <c r="BDR23" s="316"/>
      <c r="BDS23" s="316"/>
      <c r="BDT23" s="316"/>
      <c r="BDU23" s="316"/>
      <c r="BDV23" s="316"/>
      <c r="BDW23" s="316"/>
      <c r="BDX23" s="316"/>
      <c r="BDY23" s="316"/>
      <c r="BDZ23" s="316"/>
      <c r="BEA23" s="316"/>
      <c r="BEB23" s="316"/>
      <c r="BEC23" s="316"/>
      <c r="BED23" s="316"/>
      <c r="BEE23" s="316"/>
      <c r="BEF23" s="316"/>
      <c r="BEG23" s="316"/>
      <c r="BEH23" s="316"/>
      <c r="BEI23" s="316"/>
      <c r="BEJ23" s="316"/>
      <c r="BEK23" s="316"/>
      <c r="BEL23" s="316"/>
      <c r="BEM23" s="316"/>
      <c r="BEN23" s="316"/>
      <c r="BEO23" s="316"/>
      <c r="BEP23" s="316"/>
      <c r="BEQ23" s="316"/>
      <c r="BER23" s="316"/>
      <c r="BES23" s="316"/>
      <c r="BET23" s="316"/>
      <c r="BEU23" s="316"/>
      <c r="BEV23" s="316"/>
      <c r="BEW23" s="316"/>
      <c r="BEX23" s="316"/>
      <c r="BEY23" s="316"/>
      <c r="BEZ23" s="316"/>
      <c r="BFA23" s="316"/>
      <c r="BFB23" s="128"/>
      <c r="BFC23" s="316"/>
      <c r="BFD23" s="331"/>
      <c r="BFE23" s="316"/>
      <c r="BFF23" s="316"/>
      <c r="BFG23" s="316"/>
      <c r="BFH23" s="316"/>
      <c r="BFI23" s="316"/>
      <c r="BFJ23" s="316"/>
      <c r="BFK23" s="316"/>
      <c r="BFL23" s="316"/>
      <c r="BFM23" s="316"/>
      <c r="BFN23" s="316"/>
      <c r="BFO23" s="316"/>
      <c r="BFP23" s="316"/>
      <c r="BFQ23" s="316"/>
      <c r="BFR23" s="316"/>
      <c r="BFS23" s="316"/>
      <c r="BFT23" s="316"/>
      <c r="BFU23" s="316"/>
      <c r="BFV23" s="316"/>
      <c r="BFW23" s="316"/>
      <c r="BFX23" s="316"/>
      <c r="BFY23" s="316"/>
      <c r="BFZ23" s="316"/>
      <c r="BGA23" s="316"/>
      <c r="BGB23" s="316"/>
      <c r="BGC23" s="316"/>
      <c r="BGD23" s="316"/>
      <c r="BGE23" s="316"/>
      <c r="BGF23" s="316"/>
      <c r="BGG23" s="316"/>
      <c r="BGH23" s="316"/>
      <c r="BGI23" s="316"/>
      <c r="BGJ23" s="316"/>
      <c r="BGK23" s="316"/>
      <c r="BGL23" s="316"/>
      <c r="BGM23" s="316"/>
      <c r="BGN23" s="316"/>
      <c r="BGO23" s="316"/>
      <c r="BGP23" s="316"/>
      <c r="BGQ23" s="316"/>
      <c r="BGR23" s="316"/>
      <c r="BGS23" s="316"/>
      <c r="BGT23" s="316"/>
      <c r="BGU23" s="316"/>
      <c r="BGV23" s="316"/>
      <c r="BGW23" s="316"/>
      <c r="BGX23" s="316"/>
      <c r="BGY23" s="316"/>
      <c r="BGZ23" s="128"/>
      <c r="BHA23" s="316"/>
      <c r="BHB23" s="331"/>
      <c r="BHC23" s="316"/>
      <c r="BHD23" s="316"/>
      <c r="BHE23" s="316"/>
      <c r="BHF23" s="316"/>
      <c r="BHG23" s="316"/>
      <c r="BHH23" s="316"/>
      <c r="BHI23" s="316"/>
      <c r="BHJ23" s="316"/>
      <c r="BHK23" s="316"/>
      <c r="BHL23" s="316"/>
      <c r="BHM23" s="316"/>
      <c r="BHN23" s="316"/>
      <c r="BHO23" s="316"/>
      <c r="BHP23" s="316"/>
      <c r="BHQ23" s="316"/>
      <c r="BHR23" s="316"/>
      <c r="BHS23" s="316"/>
      <c r="BHT23" s="316"/>
      <c r="BHU23" s="316"/>
      <c r="BHV23" s="316"/>
      <c r="BHW23" s="316"/>
      <c r="BHX23" s="316"/>
      <c r="BHY23" s="316"/>
      <c r="BHZ23" s="316"/>
      <c r="BIA23" s="316"/>
      <c r="BIB23" s="316"/>
      <c r="BIC23" s="316"/>
      <c r="BID23" s="316"/>
      <c r="BIE23" s="316"/>
      <c r="BIF23" s="316"/>
      <c r="BIG23" s="316"/>
      <c r="BIH23" s="316"/>
      <c r="BII23" s="316"/>
      <c r="BIJ23" s="316"/>
      <c r="BIK23" s="316"/>
      <c r="BIL23" s="316"/>
      <c r="BIM23" s="316"/>
      <c r="BIN23" s="316"/>
      <c r="BIO23" s="316"/>
      <c r="BIP23" s="316"/>
      <c r="BIQ23" s="316"/>
      <c r="BIR23" s="316"/>
      <c r="BIS23" s="316"/>
      <c r="BIT23" s="316"/>
      <c r="BIU23" s="316"/>
      <c r="BIV23" s="316"/>
      <c r="BIW23" s="316"/>
      <c r="BIX23" s="128"/>
      <c r="BIY23" s="316"/>
      <c r="BIZ23" s="331"/>
      <c r="BJA23" s="316"/>
      <c r="BJB23" s="316"/>
      <c r="BJC23" s="316"/>
      <c r="BJD23" s="316"/>
      <c r="BJE23" s="316"/>
      <c r="BJF23" s="316"/>
      <c r="BJG23" s="316"/>
      <c r="BJH23" s="316"/>
      <c r="BJI23" s="316"/>
      <c r="BJJ23" s="316"/>
      <c r="BJK23" s="316"/>
      <c r="BJL23" s="316"/>
      <c r="BJM23" s="316"/>
      <c r="BJN23" s="316"/>
      <c r="BJO23" s="316"/>
      <c r="BJP23" s="316"/>
      <c r="BJQ23" s="316"/>
      <c r="BJR23" s="316"/>
      <c r="BJS23" s="316"/>
      <c r="BJT23" s="316"/>
      <c r="BJU23" s="316"/>
      <c r="BJV23" s="316"/>
      <c r="BJW23" s="316"/>
      <c r="BJX23" s="316"/>
      <c r="BJY23" s="316"/>
      <c r="BJZ23" s="316"/>
      <c r="BKA23" s="316"/>
      <c r="BKB23" s="316"/>
      <c r="BKC23" s="316"/>
      <c r="BKD23" s="316"/>
      <c r="BKE23" s="316"/>
      <c r="BKF23" s="316"/>
      <c r="BKG23" s="316"/>
      <c r="BKH23" s="316"/>
      <c r="BKI23" s="316"/>
      <c r="BKJ23" s="316"/>
      <c r="BKK23" s="316"/>
      <c r="BKL23" s="316"/>
      <c r="BKM23" s="316"/>
      <c r="BKN23" s="316"/>
      <c r="BKO23" s="316"/>
      <c r="BKP23" s="316"/>
      <c r="BKQ23" s="316"/>
      <c r="BKR23" s="316"/>
      <c r="BKS23" s="316"/>
      <c r="BKT23" s="316"/>
      <c r="BKU23" s="316"/>
      <c r="BKV23" s="128"/>
      <c r="BKW23" s="316"/>
      <c r="BKX23" s="331"/>
      <c r="BKY23" s="316"/>
      <c r="BKZ23" s="316"/>
      <c r="BLA23" s="316"/>
      <c r="BLB23" s="316"/>
      <c r="BLC23" s="316"/>
      <c r="BLD23" s="316"/>
      <c r="BLE23" s="316"/>
      <c r="BLF23" s="316"/>
      <c r="BLG23" s="316"/>
      <c r="BLH23" s="316"/>
      <c r="BLI23" s="316"/>
      <c r="BLJ23" s="316"/>
      <c r="BLK23" s="316"/>
      <c r="BLL23" s="316"/>
      <c r="BLM23" s="316"/>
      <c r="BLN23" s="316"/>
      <c r="BLO23" s="316"/>
      <c r="BLP23" s="316"/>
      <c r="BLQ23" s="316"/>
      <c r="BLR23" s="316"/>
      <c r="BLS23" s="316"/>
      <c r="BLT23" s="316"/>
      <c r="BLU23" s="316"/>
      <c r="BLV23" s="316"/>
      <c r="BLW23" s="316"/>
      <c r="BLX23" s="316"/>
      <c r="BLY23" s="316"/>
      <c r="BLZ23" s="316"/>
      <c r="BMA23" s="316"/>
      <c r="BMB23" s="316"/>
      <c r="BMC23" s="316"/>
      <c r="BMD23" s="316"/>
      <c r="BME23" s="316"/>
      <c r="BMF23" s="316"/>
      <c r="BMG23" s="316"/>
      <c r="BMH23" s="316"/>
      <c r="BMI23" s="316"/>
      <c r="BMJ23" s="316"/>
      <c r="BMK23" s="316"/>
      <c r="BML23" s="316"/>
      <c r="BMM23" s="316"/>
      <c r="BMN23" s="316"/>
      <c r="BMO23" s="316"/>
      <c r="BMP23" s="316"/>
      <c r="BMQ23" s="316"/>
      <c r="BMR23" s="316"/>
      <c r="BMS23" s="316"/>
      <c r="BMT23" s="128"/>
      <c r="BMU23" s="316"/>
      <c r="BMV23" s="331"/>
      <c r="BMW23" s="316"/>
      <c r="BMX23" s="316"/>
      <c r="BMY23" s="316"/>
      <c r="BMZ23" s="316"/>
      <c r="BNA23" s="316"/>
      <c r="BNB23" s="316"/>
      <c r="BNC23" s="316"/>
      <c r="BND23" s="316"/>
      <c r="BNE23" s="316"/>
      <c r="BNF23" s="316"/>
      <c r="BNG23" s="316"/>
      <c r="BNH23" s="316"/>
      <c r="BNI23" s="316"/>
      <c r="BNJ23" s="316"/>
      <c r="BNK23" s="316"/>
      <c r="BNL23" s="316"/>
      <c r="BNM23" s="316"/>
      <c r="BNN23" s="316"/>
      <c r="BNO23" s="316"/>
      <c r="BNP23" s="316"/>
      <c r="BNQ23" s="316"/>
      <c r="BNR23" s="316"/>
      <c r="BNS23" s="316"/>
      <c r="BNT23" s="316"/>
      <c r="BNU23" s="316"/>
      <c r="BNV23" s="316"/>
      <c r="BNW23" s="316"/>
      <c r="BNX23" s="316"/>
      <c r="BNY23" s="316"/>
      <c r="BNZ23" s="316"/>
      <c r="BOA23" s="316"/>
      <c r="BOB23" s="316"/>
      <c r="BOC23" s="316"/>
      <c r="BOD23" s="316"/>
      <c r="BOE23" s="316"/>
      <c r="BOF23" s="316"/>
      <c r="BOG23" s="316"/>
      <c r="BOH23" s="316"/>
      <c r="BOI23" s="316"/>
      <c r="BOJ23" s="316"/>
      <c r="BOK23" s="316"/>
      <c r="BOL23" s="316"/>
      <c r="BOM23" s="316"/>
      <c r="BON23" s="316"/>
      <c r="BOO23" s="316"/>
      <c r="BOP23" s="316"/>
      <c r="BOQ23" s="316"/>
      <c r="BOR23" s="128"/>
      <c r="BOS23" s="316"/>
      <c r="BOT23" s="331"/>
      <c r="BOU23" s="316"/>
      <c r="BOV23" s="316"/>
      <c r="BOW23" s="316"/>
      <c r="BOX23" s="316"/>
      <c r="BOY23" s="316"/>
      <c r="BOZ23" s="316"/>
      <c r="BPA23" s="316"/>
      <c r="BPB23" s="316"/>
      <c r="BPC23" s="316"/>
      <c r="BPD23" s="316"/>
      <c r="BPE23" s="316"/>
      <c r="BPF23" s="316"/>
      <c r="BPG23" s="316"/>
      <c r="BPH23" s="316"/>
      <c r="BPI23" s="316"/>
      <c r="BPJ23" s="316"/>
      <c r="BPK23" s="316"/>
      <c r="BPL23" s="316"/>
      <c r="BPM23" s="316"/>
      <c r="BPN23" s="316"/>
      <c r="BPO23" s="316"/>
      <c r="BPP23" s="316"/>
      <c r="BPQ23" s="316"/>
      <c r="BPR23" s="316"/>
      <c r="BPS23" s="316"/>
      <c r="BPT23" s="316"/>
      <c r="BPU23" s="316"/>
      <c r="BPV23" s="316"/>
      <c r="BPW23" s="316"/>
      <c r="BPX23" s="316"/>
      <c r="BPY23" s="316"/>
      <c r="BPZ23" s="316"/>
      <c r="BQA23" s="316"/>
      <c r="BQB23" s="316"/>
      <c r="BQC23" s="316"/>
      <c r="BQD23" s="316"/>
      <c r="BQE23" s="316"/>
      <c r="BQF23" s="316"/>
      <c r="BQG23" s="316"/>
      <c r="BQH23" s="316"/>
      <c r="BQI23" s="316"/>
      <c r="BQJ23" s="316"/>
      <c r="BQK23" s="316"/>
      <c r="BQL23" s="316"/>
      <c r="BQM23" s="316"/>
      <c r="BQN23" s="316"/>
      <c r="BQO23" s="316"/>
      <c r="BQP23" s="128"/>
      <c r="BQQ23" s="316"/>
      <c r="BQR23" s="331"/>
      <c r="BQS23" s="316"/>
      <c r="BQT23" s="316"/>
      <c r="BQU23" s="316"/>
      <c r="BQV23" s="316"/>
      <c r="BQW23" s="316"/>
      <c r="BQX23" s="316"/>
      <c r="BQY23" s="316"/>
      <c r="BQZ23" s="316"/>
      <c r="BRA23" s="316"/>
      <c r="BRB23" s="316"/>
      <c r="BRC23" s="316"/>
      <c r="BRD23" s="316"/>
      <c r="BRE23" s="316"/>
      <c r="BRF23" s="316"/>
      <c r="BRG23" s="316"/>
      <c r="BRH23" s="316"/>
      <c r="BRI23" s="316"/>
      <c r="BRJ23" s="316"/>
      <c r="BRK23" s="316"/>
      <c r="BRL23" s="316"/>
      <c r="BRM23" s="316"/>
      <c r="BRN23" s="316"/>
      <c r="BRO23" s="316"/>
      <c r="BRP23" s="316"/>
      <c r="BRQ23" s="316"/>
      <c r="BRR23" s="316"/>
      <c r="BRS23" s="316"/>
      <c r="BRT23" s="316"/>
      <c r="BRU23" s="316"/>
      <c r="BRV23" s="316"/>
      <c r="BRW23" s="316"/>
      <c r="BRX23" s="316"/>
      <c r="BRY23" s="316"/>
      <c r="BRZ23" s="316"/>
      <c r="BSA23" s="316"/>
      <c r="BSB23" s="316"/>
      <c r="BSC23" s="316"/>
      <c r="BSD23" s="316"/>
      <c r="BSE23" s="316"/>
      <c r="BSF23" s="316"/>
      <c r="BSG23" s="316"/>
      <c r="BSH23" s="316"/>
      <c r="BSI23" s="316"/>
      <c r="BSJ23" s="316"/>
      <c r="BSK23" s="316"/>
      <c r="BSL23" s="316"/>
      <c r="BSM23" s="316"/>
      <c r="BSN23" s="128"/>
      <c r="BSO23" s="316"/>
      <c r="BSP23" s="331"/>
      <c r="BSQ23" s="316"/>
      <c r="BSR23" s="316"/>
      <c r="BSS23" s="316"/>
      <c r="BST23" s="316"/>
      <c r="BSU23" s="316"/>
      <c r="BSV23" s="316"/>
      <c r="BSW23" s="316"/>
      <c r="BSX23" s="316"/>
      <c r="BSY23" s="316"/>
      <c r="BSZ23" s="316"/>
      <c r="BTA23" s="316"/>
      <c r="BTB23" s="316"/>
      <c r="BTC23" s="316"/>
      <c r="BTD23" s="316"/>
      <c r="BTE23" s="316"/>
      <c r="BTF23" s="316"/>
      <c r="BTG23" s="316"/>
      <c r="BTH23" s="316"/>
      <c r="BTI23" s="316"/>
      <c r="BTJ23" s="316"/>
      <c r="BTK23" s="316"/>
      <c r="BTL23" s="316"/>
      <c r="BTM23" s="316"/>
      <c r="BTN23" s="316"/>
      <c r="BTO23" s="316"/>
      <c r="BTP23" s="316"/>
      <c r="BTQ23" s="316"/>
      <c r="BTR23" s="316"/>
      <c r="BTS23" s="316"/>
      <c r="BTT23" s="316"/>
      <c r="BTU23" s="316"/>
      <c r="BTV23" s="316"/>
      <c r="BTW23" s="316"/>
      <c r="BTX23" s="316"/>
      <c r="BTY23" s="316"/>
      <c r="BTZ23" s="316"/>
      <c r="BUA23" s="316"/>
      <c r="BUB23" s="316"/>
      <c r="BUC23" s="316"/>
      <c r="BUD23" s="316"/>
      <c r="BUE23" s="316"/>
      <c r="BUF23" s="316"/>
      <c r="BUG23" s="316"/>
      <c r="BUH23" s="316"/>
      <c r="BUI23" s="316"/>
      <c r="BUJ23" s="316"/>
      <c r="BUK23" s="316"/>
      <c r="BUL23" s="128"/>
      <c r="BUM23" s="316"/>
      <c r="BUN23" s="331"/>
      <c r="BUO23" s="316"/>
      <c r="BUP23" s="316"/>
      <c r="BUQ23" s="316"/>
      <c r="BUR23" s="316"/>
      <c r="BUS23" s="316"/>
      <c r="BUT23" s="316"/>
      <c r="BUU23" s="316"/>
      <c r="BUV23" s="316"/>
      <c r="BUW23" s="316"/>
      <c r="BUX23" s="316"/>
      <c r="BUY23" s="316"/>
      <c r="BUZ23" s="316"/>
      <c r="BVA23" s="316"/>
      <c r="BVB23" s="316"/>
      <c r="BVC23" s="316"/>
      <c r="BVD23" s="316"/>
      <c r="BVE23" s="316"/>
      <c r="BVF23" s="316"/>
      <c r="BVG23" s="316"/>
      <c r="BVH23" s="316"/>
      <c r="BVI23" s="316"/>
      <c r="BVJ23" s="316"/>
      <c r="BVK23" s="316"/>
      <c r="BVL23" s="316"/>
      <c r="BVM23" s="316"/>
      <c r="BVN23" s="316"/>
      <c r="BVO23" s="316"/>
      <c r="BVP23" s="316"/>
      <c r="BVQ23" s="316"/>
      <c r="BVR23" s="316"/>
      <c r="BVS23" s="316"/>
      <c r="BVT23" s="316"/>
      <c r="BVU23" s="316"/>
      <c r="BVV23" s="316"/>
      <c r="BVW23" s="316"/>
      <c r="BVX23" s="316"/>
      <c r="BVY23" s="316"/>
      <c r="BVZ23" s="316"/>
      <c r="BWA23" s="316"/>
      <c r="BWB23" s="316"/>
      <c r="BWC23" s="316"/>
      <c r="BWD23" s="316"/>
      <c r="BWE23" s="316"/>
      <c r="BWF23" s="316"/>
      <c r="BWG23" s="316"/>
      <c r="BWH23" s="316"/>
      <c r="BWI23" s="316"/>
      <c r="BWJ23" s="128"/>
      <c r="BWK23" s="316"/>
      <c r="BWL23" s="331"/>
      <c r="BWM23" s="316"/>
      <c r="BWN23" s="316"/>
      <c r="BWO23" s="316"/>
      <c r="BWP23" s="316"/>
      <c r="BWQ23" s="316"/>
      <c r="BWR23" s="316"/>
      <c r="BWS23" s="316"/>
      <c r="BWT23" s="316"/>
      <c r="BWU23" s="316"/>
      <c r="BWV23" s="316"/>
      <c r="BWW23" s="316"/>
      <c r="BWX23" s="316"/>
      <c r="BWY23" s="316"/>
      <c r="BWZ23" s="316"/>
      <c r="BXA23" s="316"/>
      <c r="BXB23" s="316"/>
      <c r="BXC23" s="316"/>
      <c r="BXD23" s="316"/>
      <c r="BXE23" s="316"/>
      <c r="BXF23" s="316"/>
      <c r="BXG23" s="316"/>
      <c r="BXH23" s="316"/>
      <c r="BXI23" s="316"/>
      <c r="BXJ23" s="316"/>
      <c r="BXK23" s="316"/>
      <c r="BXL23" s="316"/>
      <c r="BXM23" s="316"/>
      <c r="BXN23" s="316"/>
      <c r="BXO23" s="316"/>
      <c r="BXP23" s="316"/>
      <c r="BXQ23" s="316"/>
      <c r="BXR23" s="316"/>
      <c r="BXS23" s="316"/>
      <c r="BXT23" s="316"/>
      <c r="BXU23" s="316"/>
      <c r="BXV23" s="316"/>
      <c r="BXW23" s="316"/>
      <c r="BXX23" s="316"/>
      <c r="BXY23" s="316"/>
      <c r="BXZ23" s="316"/>
      <c r="BYA23" s="316"/>
      <c r="BYB23" s="316"/>
      <c r="BYC23" s="316"/>
      <c r="BYD23" s="316"/>
      <c r="BYE23" s="316"/>
      <c r="BYF23" s="316"/>
      <c r="BYG23" s="316"/>
      <c r="BYH23" s="2"/>
      <c r="BYI23" s="2"/>
      <c r="BYJ23" s="2"/>
      <c r="BYK23" s="2"/>
    </row>
    <row r="24" spans="1:2013" x14ac:dyDescent="0.35">
      <c r="A24" s="99"/>
      <c r="B24" s="295"/>
      <c r="C24" s="13"/>
      <c r="D24" s="99" t="s">
        <v>99</v>
      </c>
      <c r="E24" s="99"/>
      <c r="F24" s="326"/>
      <c r="G24" s="329"/>
      <c r="H24" s="328"/>
      <c r="I24" s="323"/>
      <c r="J24" s="128"/>
      <c r="K24" s="316"/>
      <c r="L24" s="316"/>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c r="AY24" s="316"/>
      <c r="AZ24" s="316"/>
      <c r="BA24" s="316"/>
      <c r="BB24" s="316"/>
      <c r="BC24" s="316"/>
      <c r="BD24" s="316"/>
      <c r="BE24" s="316"/>
      <c r="BF24" s="316"/>
      <c r="BG24" s="316"/>
      <c r="BH24" s="128"/>
      <c r="BI24" s="316"/>
      <c r="BJ24" s="316"/>
      <c r="BK24" s="316"/>
      <c r="BL24" s="316"/>
      <c r="BM24" s="316"/>
      <c r="BN24" s="316"/>
      <c r="BO24" s="316"/>
      <c r="BP24" s="316"/>
      <c r="BQ24" s="316"/>
      <c r="BR24" s="316"/>
      <c r="BS24" s="316"/>
      <c r="BT24" s="316"/>
      <c r="BU24" s="316"/>
      <c r="BV24" s="316"/>
      <c r="BW24" s="316"/>
      <c r="BX24" s="316"/>
      <c r="BY24" s="316"/>
      <c r="BZ24" s="316"/>
      <c r="CA24" s="316"/>
      <c r="CB24" s="316"/>
      <c r="CC24" s="316"/>
      <c r="CD24" s="316"/>
      <c r="CE24" s="316"/>
      <c r="CF24" s="316"/>
      <c r="CG24" s="316"/>
      <c r="CH24" s="316"/>
      <c r="CI24" s="316"/>
      <c r="CJ24" s="316"/>
      <c r="CK24" s="316"/>
      <c r="CL24" s="316"/>
      <c r="CM24" s="316"/>
      <c r="CN24" s="316"/>
      <c r="CO24" s="316"/>
      <c r="CP24" s="316"/>
      <c r="CQ24" s="316"/>
      <c r="CR24" s="316"/>
      <c r="CS24" s="316"/>
      <c r="CT24" s="316"/>
      <c r="CU24" s="316"/>
      <c r="CV24" s="316"/>
      <c r="CW24" s="316"/>
      <c r="CX24" s="316"/>
      <c r="CY24" s="316"/>
      <c r="CZ24" s="316"/>
      <c r="DA24" s="316"/>
      <c r="DB24" s="316"/>
      <c r="DC24" s="316"/>
      <c r="DD24" s="316"/>
      <c r="DE24" s="316"/>
      <c r="DF24" s="128"/>
      <c r="DG24" s="316"/>
      <c r="DH24" s="316"/>
      <c r="DI24" s="316"/>
      <c r="DJ24" s="316"/>
      <c r="DK24" s="316"/>
      <c r="DL24" s="316"/>
      <c r="DM24" s="316"/>
      <c r="DN24" s="316"/>
      <c r="DO24" s="316"/>
      <c r="DP24" s="316"/>
      <c r="DQ24" s="316"/>
      <c r="DR24" s="316"/>
      <c r="DS24" s="316"/>
      <c r="DT24" s="316"/>
      <c r="DU24" s="316"/>
      <c r="DV24" s="316"/>
      <c r="DW24" s="316"/>
      <c r="DX24" s="316"/>
      <c r="DY24" s="316"/>
      <c r="DZ24" s="316"/>
      <c r="EA24" s="316"/>
      <c r="EB24" s="316"/>
      <c r="EC24" s="316"/>
      <c r="ED24" s="316"/>
      <c r="EE24" s="316"/>
      <c r="EF24" s="316"/>
      <c r="EG24" s="316"/>
      <c r="EH24" s="316"/>
      <c r="EI24" s="316"/>
      <c r="EJ24" s="316"/>
      <c r="EK24" s="316"/>
      <c r="EL24" s="316"/>
      <c r="EM24" s="316"/>
      <c r="EN24" s="316"/>
      <c r="EO24" s="316"/>
      <c r="EP24" s="316"/>
      <c r="EQ24" s="316"/>
      <c r="ER24" s="316"/>
      <c r="ES24" s="316"/>
      <c r="ET24" s="316"/>
      <c r="EU24" s="316"/>
      <c r="EV24" s="316"/>
      <c r="EW24" s="316"/>
      <c r="EX24" s="316"/>
      <c r="EY24" s="316"/>
      <c r="EZ24" s="316"/>
      <c r="FA24" s="316"/>
      <c r="FB24" s="316"/>
      <c r="FC24" s="316"/>
      <c r="FD24" s="128"/>
      <c r="FE24" s="316"/>
      <c r="FF24" s="316"/>
      <c r="FG24" s="316"/>
      <c r="FH24" s="316"/>
      <c r="FI24" s="316"/>
      <c r="FJ24" s="316"/>
      <c r="FK24" s="316"/>
      <c r="FL24" s="316"/>
      <c r="FM24" s="316"/>
      <c r="FN24" s="316"/>
      <c r="FO24" s="316"/>
      <c r="FP24" s="316"/>
      <c r="FQ24" s="316"/>
      <c r="FR24" s="316"/>
      <c r="FS24" s="316"/>
      <c r="FT24" s="316"/>
      <c r="FU24" s="316"/>
      <c r="FV24" s="316"/>
      <c r="FW24" s="316"/>
      <c r="FX24" s="316"/>
      <c r="FY24" s="316"/>
      <c r="FZ24" s="316"/>
      <c r="GA24" s="316"/>
      <c r="GB24" s="316"/>
      <c r="GC24" s="316"/>
      <c r="GD24" s="316"/>
      <c r="GE24" s="316"/>
      <c r="GF24" s="316"/>
      <c r="GG24" s="316"/>
      <c r="GH24" s="316"/>
      <c r="GI24" s="316"/>
      <c r="GJ24" s="316"/>
      <c r="GK24" s="316"/>
      <c r="GL24" s="316"/>
      <c r="GM24" s="316"/>
      <c r="GN24" s="316"/>
      <c r="GO24" s="316"/>
      <c r="GP24" s="316"/>
      <c r="GQ24" s="316"/>
      <c r="GR24" s="316"/>
      <c r="GS24" s="316"/>
      <c r="GT24" s="316"/>
      <c r="GU24" s="316"/>
      <c r="GV24" s="316"/>
      <c r="GW24" s="316"/>
      <c r="GX24" s="316"/>
      <c r="GY24" s="316"/>
      <c r="GZ24" s="316"/>
      <c r="HA24" s="316"/>
      <c r="HB24" s="128"/>
      <c r="HC24" s="316"/>
      <c r="HD24" s="316"/>
      <c r="HE24" s="316"/>
      <c r="HF24" s="316"/>
      <c r="HG24" s="316"/>
      <c r="HH24" s="316"/>
      <c r="HI24" s="316"/>
      <c r="HJ24" s="316"/>
      <c r="HK24" s="316"/>
      <c r="HL24" s="316"/>
      <c r="HM24" s="316"/>
      <c r="HN24" s="316"/>
      <c r="HO24" s="316"/>
      <c r="HP24" s="316"/>
      <c r="HQ24" s="316"/>
      <c r="HR24" s="316"/>
      <c r="HS24" s="316"/>
      <c r="HT24" s="316"/>
      <c r="HU24" s="316"/>
      <c r="HV24" s="316"/>
      <c r="HW24" s="316"/>
      <c r="HX24" s="316"/>
      <c r="HY24" s="316"/>
      <c r="HZ24" s="316"/>
      <c r="IA24" s="316"/>
      <c r="IB24" s="316"/>
      <c r="IC24" s="316"/>
      <c r="ID24" s="316"/>
      <c r="IE24" s="316"/>
      <c r="IF24" s="316"/>
      <c r="IG24" s="316"/>
      <c r="IH24" s="316"/>
      <c r="II24" s="316"/>
      <c r="IJ24" s="316"/>
      <c r="IK24" s="316"/>
      <c r="IL24" s="316"/>
      <c r="IM24" s="316"/>
      <c r="IN24" s="316"/>
      <c r="IO24" s="316"/>
      <c r="IP24" s="316"/>
      <c r="IQ24" s="316"/>
      <c r="IR24" s="316"/>
      <c r="IS24" s="316"/>
      <c r="IT24" s="316"/>
      <c r="IU24" s="316"/>
      <c r="IV24" s="316"/>
      <c r="IW24" s="316"/>
      <c r="IX24" s="316"/>
      <c r="IY24" s="316"/>
      <c r="IZ24" s="128"/>
      <c r="JA24" s="316"/>
      <c r="JB24" s="316"/>
      <c r="JC24" s="316"/>
      <c r="JD24" s="316"/>
      <c r="JE24" s="316"/>
      <c r="JF24" s="316"/>
      <c r="JG24" s="316"/>
      <c r="JH24" s="316"/>
      <c r="JI24" s="316"/>
      <c r="JJ24" s="316"/>
      <c r="JK24" s="316"/>
      <c r="JL24" s="316"/>
      <c r="JM24" s="316"/>
      <c r="JN24" s="316"/>
      <c r="JO24" s="316"/>
      <c r="JP24" s="316"/>
      <c r="JQ24" s="316"/>
      <c r="JR24" s="316"/>
      <c r="JS24" s="316"/>
      <c r="JT24" s="316"/>
      <c r="JU24" s="316"/>
      <c r="JV24" s="316"/>
      <c r="JW24" s="316"/>
      <c r="JX24" s="316"/>
      <c r="JY24" s="316"/>
      <c r="JZ24" s="316"/>
      <c r="KA24" s="316"/>
      <c r="KB24" s="316"/>
      <c r="KC24" s="316"/>
      <c r="KD24" s="316"/>
      <c r="KE24" s="316"/>
      <c r="KF24" s="316"/>
      <c r="KG24" s="316"/>
      <c r="KH24" s="316"/>
      <c r="KI24" s="316"/>
      <c r="KJ24" s="316"/>
      <c r="KK24" s="316"/>
      <c r="KL24" s="316"/>
      <c r="KM24" s="316"/>
      <c r="KN24" s="316"/>
      <c r="KO24" s="316"/>
      <c r="KP24" s="316"/>
      <c r="KQ24" s="316"/>
      <c r="KR24" s="316"/>
      <c r="KS24" s="316"/>
      <c r="KT24" s="316"/>
      <c r="KU24" s="316"/>
      <c r="KV24" s="316"/>
      <c r="KW24" s="316"/>
      <c r="KX24" s="128"/>
      <c r="KY24" s="316"/>
      <c r="KZ24" s="316"/>
      <c r="LA24" s="316"/>
      <c r="LB24" s="316"/>
      <c r="LC24" s="316"/>
      <c r="LD24" s="316"/>
      <c r="LE24" s="316"/>
      <c r="LF24" s="316"/>
      <c r="LG24" s="316"/>
      <c r="LH24" s="316"/>
      <c r="LI24" s="316"/>
      <c r="LJ24" s="316"/>
      <c r="LK24" s="316"/>
      <c r="LL24" s="316"/>
      <c r="LM24" s="316"/>
      <c r="LN24" s="316"/>
      <c r="LO24" s="316"/>
      <c r="LP24" s="316"/>
      <c r="LQ24" s="316"/>
      <c r="LR24" s="316"/>
      <c r="LS24" s="316"/>
      <c r="LT24" s="316"/>
      <c r="LU24" s="316"/>
      <c r="LV24" s="316"/>
      <c r="LW24" s="316"/>
      <c r="LX24" s="316"/>
      <c r="LY24" s="316"/>
      <c r="LZ24" s="316"/>
      <c r="MA24" s="316"/>
      <c r="MB24" s="316"/>
      <c r="MC24" s="316"/>
      <c r="MD24" s="316"/>
      <c r="ME24" s="316"/>
      <c r="MF24" s="316"/>
      <c r="MG24" s="316"/>
      <c r="MH24" s="316"/>
      <c r="MI24" s="316"/>
      <c r="MJ24" s="316"/>
      <c r="MK24" s="316"/>
      <c r="ML24" s="316"/>
      <c r="MM24" s="316"/>
      <c r="MN24" s="316"/>
      <c r="MO24" s="316"/>
      <c r="MP24" s="316"/>
      <c r="MQ24" s="316"/>
      <c r="MR24" s="316"/>
      <c r="MS24" s="316"/>
      <c r="MT24" s="316"/>
      <c r="MU24" s="316"/>
      <c r="MV24" s="128"/>
      <c r="MW24" s="316"/>
      <c r="MX24" s="316"/>
      <c r="MY24" s="316"/>
      <c r="MZ24" s="316"/>
      <c r="NA24" s="316"/>
      <c r="NB24" s="316"/>
      <c r="NC24" s="316"/>
      <c r="ND24" s="316"/>
      <c r="NE24" s="316"/>
      <c r="NF24" s="316"/>
      <c r="NG24" s="316"/>
      <c r="NH24" s="316"/>
      <c r="NI24" s="316"/>
      <c r="NJ24" s="316"/>
      <c r="NK24" s="316"/>
      <c r="NL24" s="316"/>
      <c r="NM24" s="316"/>
      <c r="NN24" s="316"/>
      <c r="NO24" s="316"/>
      <c r="NP24" s="316"/>
      <c r="NQ24" s="316"/>
      <c r="NR24" s="316"/>
      <c r="NS24" s="316"/>
      <c r="NT24" s="316"/>
      <c r="NU24" s="316"/>
      <c r="NV24" s="316"/>
      <c r="NW24" s="316"/>
      <c r="NX24" s="316"/>
      <c r="NY24" s="316"/>
      <c r="NZ24" s="316"/>
      <c r="OA24" s="316"/>
      <c r="OB24" s="316"/>
      <c r="OC24" s="316"/>
      <c r="OD24" s="316"/>
      <c r="OE24" s="316"/>
      <c r="OF24" s="316"/>
      <c r="OG24" s="316"/>
      <c r="OH24" s="316"/>
      <c r="OI24" s="316"/>
      <c r="OJ24" s="316"/>
      <c r="OK24" s="316"/>
      <c r="OL24" s="316"/>
      <c r="OM24" s="316"/>
      <c r="ON24" s="316"/>
      <c r="OO24" s="316"/>
      <c r="OP24" s="316"/>
      <c r="OQ24" s="316"/>
      <c r="OR24" s="316"/>
      <c r="OS24" s="316"/>
      <c r="OT24" s="128"/>
      <c r="OU24" s="316"/>
      <c r="OV24" s="316"/>
      <c r="OW24" s="316"/>
      <c r="OX24" s="316"/>
      <c r="OY24" s="316"/>
      <c r="OZ24" s="316"/>
      <c r="PA24" s="316"/>
      <c r="PB24" s="316"/>
      <c r="PC24" s="316"/>
      <c r="PD24" s="316"/>
      <c r="PE24" s="316"/>
      <c r="PF24" s="316"/>
      <c r="PG24" s="316"/>
      <c r="PH24" s="316"/>
      <c r="PI24" s="316"/>
      <c r="PJ24" s="316"/>
      <c r="PK24" s="316"/>
      <c r="PL24" s="316"/>
      <c r="PM24" s="316"/>
      <c r="PN24" s="316"/>
      <c r="PO24" s="316"/>
      <c r="PP24" s="316"/>
      <c r="PQ24" s="316"/>
      <c r="PR24" s="316"/>
      <c r="PS24" s="316"/>
      <c r="PT24" s="316"/>
      <c r="PU24" s="316"/>
      <c r="PV24" s="316"/>
      <c r="PW24" s="316"/>
      <c r="PX24" s="316"/>
      <c r="PY24" s="316"/>
      <c r="PZ24" s="316"/>
      <c r="QA24" s="316"/>
      <c r="QB24" s="316"/>
      <c r="QC24" s="316"/>
      <c r="QD24" s="316"/>
      <c r="QE24" s="316"/>
      <c r="QF24" s="316"/>
      <c r="QG24" s="316"/>
      <c r="QH24" s="316"/>
      <c r="QI24" s="316"/>
      <c r="QJ24" s="316"/>
      <c r="QK24" s="316"/>
      <c r="QL24" s="316"/>
      <c r="QM24" s="316"/>
      <c r="QN24" s="316"/>
      <c r="QO24" s="316"/>
      <c r="QP24" s="316"/>
      <c r="QQ24" s="316"/>
      <c r="QR24" s="128"/>
      <c r="QS24" s="316"/>
      <c r="QT24" s="316"/>
      <c r="QU24" s="316"/>
      <c r="QV24" s="316"/>
      <c r="QW24" s="316"/>
      <c r="QX24" s="316"/>
      <c r="QY24" s="316"/>
      <c r="QZ24" s="316"/>
      <c r="RA24" s="316"/>
      <c r="RB24" s="316"/>
      <c r="RC24" s="316"/>
      <c r="RD24" s="316"/>
      <c r="RE24" s="316"/>
      <c r="RF24" s="316"/>
      <c r="RG24" s="316"/>
      <c r="RH24" s="316"/>
      <c r="RI24" s="316"/>
      <c r="RJ24" s="316"/>
      <c r="RK24" s="316"/>
      <c r="RL24" s="316"/>
      <c r="RM24" s="316"/>
      <c r="RN24" s="316"/>
      <c r="RO24" s="316"/>
      <c r="RP24" s="316"/>
      <c r="RQ24" s="316"/>
      <c r="RR24" s="316"/>
      <c r="RS24" s="316"/>
      <c r="RT24" s="316"/>
      <c r="RU24" s="316"/>
      <c r="RV24" s="316"/>
      <c r="RW24" s="316"/>
      <c r="RX24" s="316"/>
      <c r="RY24" s="316"/>
      <c r="RZ24" s="316"/>
      <c r="SA24" s="316"/>
      <c r="SB24" s="316"/>
      <c r="SC24" s="316"/>
      <c r="SD24" s="316"/>
      <c r="SE24" s="316"/>
      <c r="SF24" s="316"/>
      <c r="SG24" s="316"/>
      <c r="SH24" s="316"/>
      <c r="SI24" s="316"/>
      <c r="SJ24" s="316"/>
      <c r="SK24" s="316"/>
      <c r="SL24" s="316"/>
      <c r="SM24" s="316"/>
      <c r="SN24" s="316"/>
      <c r="SO24" s="316"/>
      <c r="SP24" s="128"/>
      <c r="SQ24" s="316"/>
      <c r="SR24" s="316"/>
      <c r="SS24" s="316"/>
      <c r="ST24" s="316"/>
      <c r="SU24" s="316"/>
      <c r="SV24" s="316"/>
      <c r="SW24" s="316"/>
      <c r="SX24" s="316"/>
      <c r="SY24" s="316"/>
      <c r="SZ24" s="316"/>
      <c r="TA24" s="316"/>
      <c r="TB24" s="316"/>
      <c r="TC24" s="316"/>
      <c r="TD24" s="316"/>
      <c r="TE24" s="316"/>
      <c r="TF24" s="316"/>
      <c r="TG24" s="316"/>
      <c r="TH24" s="316"/>
      <c r="TI24" s="316"/>
      <c r="TJ24" s="316"/>
      <c r="TK24" s="316"/>
      <c r="TL24" s="316"/>
      <c r="TM24" s="316"/>
      <c r="TN24" s="316"/>
      <c r="TO24" s="316"/>
      <c r="TP24" s="316"/>
      <c r="TQ24" s="316"/>
      <c r="TR24" s="316"/>
      <c r="TS24" s="316"/>
      <c r="TT24" s="316"/>
      <c r="TU24" s="316"/>
      <c r="TV24" s="316"/>
      <c r="TW24" s="316"/>
      <c r="TX24" s="316"/>
      <c r="TY24" s="316"/>
      <c r="TZ24" s="316"/>
      <c r="UA24" s="316"/>
      <c r="UB24" s="316"/>
      <c r="UC24" s="316"/>
      <c r="UD24" s="316"/>
      <c r="UE24" s="316"/>
      <c r="UF24" s="316"/>
      <c r="UG24" s="316"/>
      <c r="UH24" s="316"/>
      <c r="UI24" s="316"/>
      <c r="UJ24" s="316"/>
      <c r="UK24" s="316"/>
      <c r="UL24" s="316"/>
      <c r="UM24" s="316"/>
      <c r="UN24" s="128"/>
      <c r="UO24" s="316"/>
      <c r="UP24" s="316"/>
      <c r="UQ24" s="316"/>
      <c r="UR24" s="316"/>
      <c r="US24" s="316"/>
      <c r="UT24" s="316"/>
      <c r="UU24" s="316"/>
      <c r="UV24" s="316"/>
      <c r="UW24" s="316"/>
      <c r="UX24" s="316"/>
      <c r="UY24" s="316"/>
      <c r="UZ24" s="316"/>
      <c r="VA24" s="316"/>
      <c r="VB24" s="316"/>
      <c r="VC24" s="316"/>
      <c r="VD24" s="316"/>
      <c r="VE24" s="316"/>
      <c r="VF24" s="316"/>
      <c r="VG24" s="316"/>
      <c r="VH24" s="316"/>
      <c r="VI24" s="316"/>
      <c r="VJ24" s="316"/>
      <c r="VK24" s="316"/>
      <c r="VL24" s="316"/>
      <c r="VM24" s="316"/>
      <c r="VN24" s="316"/>
      <c r="VO24" s="316"/>
      <c r="VP24" s="316"/>
      <c r="VQ24" s="316"/>
      <c r="VR24" s="316"/>
      <c r="VS24" s="316"/>
      <c r="VT24" s="316"/>
      <c r="VU24" s="316"/>
      <c r="VV24" s="316"/>
      <c r="VW24" s="316"/>
      <c r="VX24" s="316"/>
      <c r="VY24" s="316"/>
      <c r="VZ24" s="316"/>
      <c r="WA24" s="316"/>
      <c r="WB24" s="316"/>
      <c r="WC24" s="316"/>
      <c r="WD24" s="316"/>
      <c r="WE24" s="316"/>
      <c r="WF24" s="316"/>
      <c r="WG24" s="316"/>
      <c r="WH24" s="316"/>
      <c r="WI24" s="316"/>
      <c r="WJ24" s="316"/>
      <c r="WK24" s="316"/>
      <c r="WL24" s="128"/>
      <c r="WM24" s="316"/>
      <c r="WN24" s="316"/>
      <c r="WO24" s="316"/>
      <c r="WP24" s="316"/>
      <c r="WQ24" s="316"/>
      <c r="WR24" s="316"/>
      <c r="WS24" s="316"/>
      <c r="WT24" s="316"/>
      <c r="WU24" s="316"/>
      <c r="WV24" s="316"/>
      <c r="WW24" s="316"/>
      <c r="WX24" s="316"/>
      <c r="WY24" s="316"/>
      <c r="WZ24" s="316"/>
      <c r="XA24" s="316"/>
      <c r="XB24" s="316"/>
      <c r="XC24" s="316"/>
      <c r="XD24" s="316"/>
      <c r="XE24" s="316"/>
      <c r="XF24" s="316"/>
      <c r="XG24" s="316"/>
      <c r="XH24" s="316"/>
      <c r="XI24" s="316"/>
      <c r="XJ24" s="316"/>
      <c r="XK24" s="316"/>
      <c r="XL24" s="316"/>
      <c r="XM24" s="316"/>
      <c r="XN24" s="316"/>
      <c r="XO24" s="316"/>
      <c r="XP24" s="316"/>
      <c r="XQ24" s="316"/>
      <c r="XR24" s="316"/>
      <c r="XS24" s="316"/>
      <c r="XT24" s="316"/>
      <c r="XU24" s="316"/>
      <c r="XV24" s="316"/>
      <c r="XW24" s="316"/>
      <c r="XX24" s="316"/>
      <c r="XY24" s="316"/>
      <c r="XZ24" s="316"/>
      <c r="YA24" s="316"/>
      <c r="YB24" s="316"/>
      <c r="YC24" s="316"/>
      <c r="YD24" s="316"/>
      <c r="YE24" s="316"/>
      <c r="YF24" s="316"/>
      <c r="YG24" s="316"/>
      <c r="YH24" s="316"/>
      <c r="YI24" s="316"/>
      <c r="YJ24" s="128"/>
      <c r="YK24" s="316"/>
      <c r="YL24" s="316"/>
      <c r="YM24" s="316"/>
      <c r="YN24" s="316"/>
      <c r="YO24" s="316"/>
      <c r="YP24" s="316"/>
      <c r="YQ24" s="316"/>
      <c r="YR24" s="316"/>
      <c r="YS24" s="316"/>
      <c r="YT24" s="316"/>
      <c r="YU24" s="316"/>
      <c r="YV24" s="316"/>
      <c r="YW24" s="316"/>
      <c r="YX24" s="316"/>
      <c r="YY24" s="316"/>
      <c r="YZ24" s="316"/>
      <c r="ZA24" s="316"/>
      <c r="ZB24" s="316"/>
      <c r="ZC24" s="316"/>
      <c r="ZD24" s="316"/>
      <c r="ZE24" s="316"/>
      <c r="ZF24" s="316"/>
      <c r="ZG24" s="316"/>
      <c r="ZH24" s="316"/>
      <c r="ZI24" s="316"/>
      <c r="ZJ24" s="316"/>
      <c r="ZK24" s="316"/>
      <c r="ZL24" s="316"/>
      <c r="ZM24" s="316"/>
      <c r="ZN24" s="316"/>
      <c r="ZO24" s="316"/>
      <c r="ZP24" s="316"/>
      <c r="ZQ24" s="316"/>
      <c r="ZR24" s="316"/>
      <c r="ZS24" s="316"/>
      <c r="ZT24" s="316"/>
      <c r="ZU24" s="316"/>
      <c r="ZV24" s="316"/>
      <c r="ZW24" s="316"/>
      <c r="ZX24" s="316"/>
      <c r="ZY24" s="316"/>
      <c r="ZZ24" s="316"/>
      <c r="AAA24" s="316"/>
      <c r="AAB24" s="316"/>
      <c r="AAC24" s="316"/>
      <c r="AAD24" s="316"/>
      <c r="AAE24" s="316"/>
      <c r="AAF24" s="316"/>
      <c r="AAG24" s="316"/>
      <c r="AAH24" s="128"/>
      <c r="AAI24" s="316"/>
      <c r="AAJ24" s="316"/>
      <c r="AAK24" s="316"/>
      <c r="AAL24" s="316"/>
      <c r="AAM24" s="316"/>
      <c r="AAN24" s="316"/>
      <c r="AAO24" s="316"/>
      <c r="AAP24" s="316"/>
      <c r="AAQ24" s="316"/>
      <c r="AAR24" s="316"/>
      <c r="AAS24" s="316"/>
      <c r="AAT24" s="316"/>
      <c r="AAU24" s="316"/>
      <c r="AAV24" s="316"/>
      <c r="AAW24" s="316"/>
      <c r="AAX24" s="316"/>
      <c r="AAY24" s="316"/>
      <c r="AAZ24" s="316"/>
      <c r="ABA24" s="316"/>
      <c r="ABB24" s="316"/>
      <c r="ABC24" s="316"/>
      <c r="ABD24" s="316"/>
      <c r="ABE24" s="316"/>
      <c r="ABF24" s="316"/>
      <c r="ABG24" s="316"/>
      <c r="ABH24" s="316"/>
      <c r="ABI24" s="316"/>
      <c r="ABJ24" s="316"/>
      <c r="ABK24" s="316"/>
      <c r="ABL24" s="316"/>
      <c r="ABM24" s="316"/>
      <c r="ABN24" s="316"/>
      <c r="ABO24" s="316"/>
      <c r="ABP24" s="316"/>
      <c r="ABQ24" s="316"/>
      <c r="ABR24" s="316"/>
      <c r="ABS24" s="316"/>
      <c r="ABT24" s="316"/>
      <c r="ABU24" s="316"/>
      <c r="ABV24" s="316"/>
      <c r="ABW24" s="316"/>
      <c r="ABX24" s="316"/>
      <c r="ABY24" s="316"/>
      <c r="ABZ24" s="316"/>
      <c r="ACA24" s="316"/>
      <c r="ACB24" s="316"/>
      <c r="ACC24" s="316"/>
      <c r="ACD24" s="316"/>
      <c r="ACE24" s="316"/>
      <c r="ACF24" s="128"/>
      <c r="ACG24" s="316"/>
      <c r="ACH24" s="316"/>
      <c r="ACI24" s="316"/>
      <c r="ACJ24" s="316"/>
      <c r="ACK24" s="316"/>
      <c r="ACL24" s="316"/>
      <c r="ACM24" s="316"/>
      <c r="ACN24" s="316"/>
      <c r="ACO24" s="316"/>
      <c r="ACP24" s="316"/>
      <c r="ACQ24" s="316"/>
      <c r="ACR24" s="316"/>
      <c r="ACS24" s="316"/>
      <c r="ACT24" s="316"/>
      <c r="ACU24" s="316"/>
      <c r="ACV24" s="316"/>
      <c r="ACW24" s="316"/>
      <c r="ACX24" s="316"/>
      <c r="ACY24" s="316"/>
      <c r="ACZ24" s="316"/>
      <c r="ADA24" s="316"/>
      <c r="ADB24" s="316"/>
      <c r="ADC24" s="316"/>
      <c r="ADD24" s="316"/>
      <c r="ADE24" s="316"/>
      <c r="ADF24" s="316"/>
      <c r="ADG24" s="316"/>
      <c r="ADH24" s="316"/>
      <c r="ADI24" s="316"/>
      <c r="ADJ24" s="316"/>
      <c r="ADK24" s="316"/>
      <c r="ADL24" s="316"/>
      <c r="ADM24" s="316"/>
      <c r="ADN24" s="316"/>
      <c r="ADO24" s="316"/>
      <c r="ADP24" s="316"/>
      <c r="ADQ24" s="316"/>
      <c r="ADR24" s="316"/>
      <c r="ADS24" s="316"/>
      <c r="ADT24" s="316"/>
      <c r="ADU24" s="316"/>
      <c r="ADV24" s="316"/>
      <c r="ADW24" s="316"/>
      <c r="ADX24" s="316"/>
      <c r="ADY24" s="316"/>
      <c r="ADZ24" s="316"/>
      <c r="AEA24" s="316"/>
      <c r="AEB24" s="316"/>
      <c r="AEC24" s="316"/>
      <c r="AED24" s="128"/>
      <c r="AEE24" s="316"/>
      <c r="AEF24" s="316"/>
      <c r="AEG24" s="316"/>
      <c r="AEH24" s="316"/>
      <c r="AEI24" s="316"/>
      <c r="AEJ24" s="316"/>
      <c r="AEK24" s="316"/>
      <c r="AEL24" s="316"/>
      <c r="AEM24" s="316"/>
      <c r="AEN24" s="316"/>
      <c r="AEO24" s="316"/>
      <c r="AEP24" s="316"/>
      <c r="AEQ24" s="316"/>
      <c r="AER24" s="316"/>
      <c r="AES24" s="316"/>
      <c r="AET24" s="316"/>
      <c r="AEU24" s="316"/>
      <c r="AEV24" s="316"/>
      <c r="AEW24" s="316"/>
      <c r="AEX24" s="316"/>
      <c r="AEY24" s="316"/>
      <c r="AEZ24" s="316"/>
      <c r="AFA24" s="316"/>
      <c r="AFB24" s="316"/>
      <c r="AFC24" s="316"/>
      <c r="AFD24" s="316"/>
      <c r="AFE24" s="316"/>
      <c r="AFF24" s="316"/>
      <c r="AFG24" s="316"/>
      <c r="AFH24" s="316"/>
      <c r="AFI24" s="316"/>
      <c r="AFJ24" s="316"/>
      <c r="AFK24" s="316"/>
      <c r="AFL24" s="316"/>
      <c r="AFM24" s="316"/>
      <c r="AFN24" s="316"/>
      <c r="AFO24" s="316"/>
      <c r="AFP24" s="316"/>
      <c r="AFQ24" s="316"/>
      <c r="AFR24" s="316"/>
      <c r="AFS24" s="316"/>
      <c r="AFT24" s="316"/>
      <c r="AFU24" s="316"/>
      <c r="AFV24" s="316"/>
      <c r="AFW24" s="316"/>
      <c r="AFX24" s="316"/>
      <c r="AFY24" s="316"/>
      <c r="AFZ24" s="316"/>
      <c r="AGA24" s="316"/>
      <c r="AGB24" s="128"/>
      <c r="AGC24" s="316"/>
      <c r="AGD24" s="316"/>
      <c r="AGE24" s="316"/>
      <c r="AGF24" s="316"/>
      <c r="AGG24" s="316"/>
      <c r="AGH24" s="316"/>
      <c r="AGI24" s="316"/>
      <c r="AGJ24" s="316"/>
      <c r="AGK24" s="316"/>
      <c r="AGL24" s="316"/>
      <c r="AGM24" s="316"/>
      <c r="AGN24" s="316"/>
      <c r="AGO24" s="316"/>
      <c r="AGP24" s="316"/>
      <c r="AGQ24" s="316"/>
      <c r="AGR24" s="316"/>
      <c r="AGS24" s="316"/>
      <c r="AGT24" s="316"/>
      <c r="AGU24" s="316"/>
      <c r="AGV24" s="316"/>
      <c r="AGW24" s="316"/>
      <c r="AGX24" s="316"/>
      <c r="AGY24" s="316"/>
      <c r="AGZ24" s="316"/>
      <c r="AHA24" s="316"/>
      <c r="AHB24" s="316"/>
      <c r="AHC24" s="316"/>
      <c r="AHD24" s="316"/>
      <c r="AHE24" s="316"/>
      <c r="AHF24" s="316"/>
      <c r="AHG24" s="316"/>
      <c r="AHH24" s="316"/>
      <c r="AHI24" s="316"/>
      <c r="AHJ24" s="316"/>
      <c r="AHK24" s="316"/>
      <c r="AHL24" s="316"/>
      <c r="AHM24" s="316"/>
      <c r="AHN24" s="316"/>
      <c r="AHO24" s="316"/>
      <c r="AHP24" s="316"/>
      <c r="AHQ24" s="316"/>
      <c r="AHR24" s="316"/>
      <c r="AHS24" s="316"/>
      <c r="AHT24" s="316"/>
      <c r="AHU24" s="316"/>
      <c r="AHV24" s="316"/>
      <c r="AHW24" s="316"/>
      <c r="AHX24" s="316"/>
      <c r="AHY24" s="316"/>
      <c r="AHZ24" s="128"/>
      <c r="AIA24" s="316"/>
      <c r="AIB24" s="316"/>
      <c r="AIC24" s="316"/>
      <c r="AID24" s="316"/>
      <c r="AIE24" s="316"/>
      <c r="AIF24" s="316"/>
      <c r="AIG24" s="316"/>
      <c r="AIH24" s="316"/>
      <c r="AII24" s="316"/>
      <c r="AIJ24" s="316"/>
      <c r="AIK24" s="316"/>
      <c r="AIL24" s="316"/>
      <c r="AIM24" s="316"/>
      <c r="AIN24" s="316"/>
      <c r="AIO24" s="316"/>
      <c r="AIP24" s="316"/>
      <c r="AIQ24" s="316"/>
      <c r="AIR24" s="316"/>
      <c r="AIS24" s="316"/>
      <c r="AIT24" s="316"/>
      <c r="AIU24" s="316"/>
      <c r="AIV24" s="316"/>
      <c r="AIW24" s="316"/>
      <c r="AIX24" s="316"/>
      <c r="AIY24" s="316"/>
      <c r="AIZ24" s="316"/>
      <c r="AJA24" s="316"/>
      <c r="AJB24" s="316"/>
      <c r="AJC24" s="316"/>
      <c r="AJD24" s="316"/>
      <c r="AJE24" s="316"/>
      <c r="AJF24" s="316"/>
      <c r="AJG24" s="316"/>
      <c r="AJH24" s="316"/>
      <c r="AJI24" s="316"/>
      <c r="AJJ24" s="316"/>
      <c r="AJK24" s="316"/>
      <c r="AJL24" s="316"/>
      <c r="AJM24" s="316"/>
      <c r="AJN24" s="316"/>
      <c r="AJO24" s="316"/>
      <c r="AJP24" s="316"/>
      <c r="AJQ24" s="316"/>
      <c r="AJR24" s="316"/>
      <c r="AJS24" s="316"/>
      <c r="AJT24" s="316"/>
      <c r="AJU24" s="316"/>
      <c r="AJV24" s="316"/>
      <c r="AJW24" s="316"/>
      <c r="AJX24" s="128"/>
      <c r="AJY24" s="316"/>
      <c r="AJZ24" s="316"/>
      <c r="AKA24" s="316"/>
      <c r="AKB24" s="316"/>
      <c r="AKC24" s="316"/>
      <c r="AKD24" s="316"/>
      <c r="AKE24" s="316"/>
      <c r="AKF24" s="316"/>
      <c r="AKG24" s="316"/>
      <c r="AKH24" s="316"/>
      <c r="AKI24" s="316"/>
      <c r="AKJ24" s="316"/>
      <c r="AKK24" s="316"/>
      <c r="AKL24" s="316"/>
      <c r="AKM24" s="316"/>
      <c r="AKN24" s="316"/>
      <c r="AKO24" s="316"/>
      <c r="AKP24" s="316"/>
      <c r="AKQ24" s="316"/>
      <c r="AKR24" s="316"/>
      <c r="AKS24" s="316"/>
      <c r="AKT24" s="316"/>
      <c r="AKU24" s="316"/>
      <c r="AKV24" s="316"/>
      <c r="AKW24" s="316"/>
      <c r="AKX24" s="316"/>
      <c r="AKY24" s="316"/>
      <c r="AKZ24" s="316"/>
      <c r="ALA24" s="316"/>
      <c r="ALB24" s="316"/>
      <c r="ALC24" s="316"/>
      <c r="ALD24" s="316"/>
      <c r="ALE24" s="316"/>
      <c r="ALF24" s="316"/>
      <c r="ALG24" s="316"/>
      <c r="ALH24" s="316"/>
      <c r="ALI24" s="316"/>
      <c r="ALJ24" s="316"/>
      <c r="ALK24" s="316"/>
      <c r="ALL24" s="316"/>
      <c r="ALM24" s="316"/>
      <c r="ALN24" s="316"/>
      <c r="ALO24" s="316"/>
      <c r="ALP24" s="316"/>
      <c r="ALQ24" s="316"/>
      <c r="ALR24" s="316"/>
      <c r="ALS24" s="316"/>
      <c r="ALT24" s="316"/>
      <c r="ALU24" s="316"/>
      <c r="ALV24" s="128"/>
      <c r="ALW24" s="316"/>
      <c r="ALX24" s="316"/>
      <c r="ALY24" s="316"/>
      <c r="ALZ24" s="316"/>
      <c r="AMA24" s="316"/>
      <c r="AMB24" s="316"/>
      <c r="AMC24" s="316"/>
      <c r="AMD24" s="316"/>
      <c r="AME24" s="316"/>
      <c r="AMF24" s="316"/>
      <c r="AMG24" s="316"/>
      <c r="AMH24" s="316"/>
      <c r="AMI24" s="316"/>
      <c r="AMJ24" s="316"/>
      <c r="AMK24" s="316"/>
      <c r="AML24" s="316"/>
      <c r="AMM24" s="316"/>
      <c r="AMN24" s="316"/>
      <c r="AMO24" s="316"/>
      <c r="AMP24" s="316"/>
      <c r="AMQ24" s="316"/>
      <c r="AMR24" s="316"/>
      <c r="AMS24" s="316"/>
      <c r="AMT24" s="316"/>
      <c r="AMU24" s="316"/>
      <c r="AMV24" s="316"/>
      <c r="AMW24" s="316"/>
      <c r="AMX24" s="316"/>
      <c r="AMY24" s="316"/>
      <c r="AMZ24" s="316"/>
      <c r="ANA24" s="316"/>
      <c r="ANB24" s="316"/>
      <c r="ANC24" s="316"/>
      <c r="AND24" s="316"/>
      <c r="ANE24" s="316"/>
      <c r="ANF24" s="316"/>
      <c r="ANG24" s="316"/>
      <c r="ANH24" s="316"/>
      <c r="ANI24" s="316"/>
      <c r="ANJ24" s="316"/>
      <c r="ANK24" s="316"/>
      <c r="ANL24" s="316"/>
      <c r="ANM24" s="316"/>
      <c r="ANN24" s="316"/>
      <c r="ANO24" s="316"/>
      <c r="ANP24" s="316"/>
      <c r="ANQ24" s="316"/>
      <c r="ANR24" s="316"/>
      <c r="ANS24" s="316"/>
      <c r="ANT24" s="128"/>
      <c r="ANU24" s="316"/>
      <c r="ANV24" s="316"/>
      <c r="ANW24" s="316"/>
      <c r="ANX24" s="316"/>
      <c r="ANY24" s="316"/>
      <c r="ANZ24" s="316"/>
      <c r="AOA24" s="316"/>
      <c r="AOB24" s="316"/>
      <c r="AOC24" s="316"/>
      <c r="AOD24" s="316"/>
      <c r="AOE24" s="316"/>
      <c r="AOF24" s="316"/>
      <c r="AOG24" s="316"/>
      <c r="AOH24" s="316"/>
      <c r="AOI24" s="316"/>
      <c r="AOJ24" s="316"/>
      <c r="AOK24" s="316"/>
      <c r="AOL24" s="316"/>
      <c r="AOM24" s="316"/>
      <c r="AON24" s="316"/>
      <c r="AOO24" s="316"/>
      <c r="AOP24" s="316"/>
      <c r="AOQ24" s="316"/>
      <c r="AOR24" s="316"/>
      <c r="AOS24" s="316"/>
      <c r="AOT24" s="316"/>
      <c r="AOU24" s="316"/>
      <c r="AOV24" s="316"/>
      <c r="AOW24" s="316"/>
      <c r="AOX24" s="316"/>
      <c r="AOY24" s="316"/>
      <c r="AOZ24" s="316"/>
      <c r="APA24" s="316"/>
      <c r="APB24" s="316"/>
      <c r="APC24" s="316"/>
      <c r="APD24" s="316"/>
      <c r="APE24" s="316"/>
      <c r="APF24" s="316"/>
      <c r="APG24" s="316"/>
      <c r="APH24" s="316"/>
      <c r="API24" s="316"/>
      <c r="APJ24" s="316"/>
      <c r="APK24" s="316"/>
      <c r="APL24" s="316"/>
      <c r="APM24" s="316"/>
      <c r="APN24" s="316"/>
      <c r="APO24" s="316"/>
      <c r="APP24" s="316"/>
      <c r="APQ24" s="316"/>
      <c r="APR24" s="128"/>
      <c r="APS24" s="316"/>
      <c r="APT24" s="316"/>
      <c r="APU24" s="316"/>
      <c r="APV24" s="316"/>
      <c r="APW24" s="316"/>
      <c r="APX24" s="316"/>
      <c r="APY24" s="316"/>
      <c r="APZ24" s="316"/>
      <c r="AQA24" s="316"/>
      <c r="AQB24" s="316"/>
      <c r="AQC24" s="316"/>
      <c r="AQD24" s="316"/>
      <c r="AQE24" s="316"/>
      <c r="AQF24" s="316"/>
      <c r="AQG24" s="316"/>
      <c r="AQH24" s="316"/>
      <c r="AQI24" s="316"/>
      <c r="AQJ24" s="316"/>
      <c r="AQK24" s="316"/>
      <c r="AQL24" s="316"/>
      <c r="AQM24" s="316"/>
      <c r="AQN24" s="316"/>
      <c r="AQO24" s="316"/>
      <c r="AQP24" s="316"/>
      <c r="AQQ24" s="316"/>
      <c r="AQR24" s="316"/>
      <c r="AQS24" s="316"/>
      <c r="AQT24" s="316"/>
      <c r="AQU24" s="316"/>
      <c r="AQV24" s="316"/>
      <c r="AQW24" s="316"/>
      <c r="AQX24" s="316"/>
      <c r="AQY24" s="316"/>
      <c r="AQZ24" s="316"/>
      <c r="ARA24" s="316"/>
      <c r="ARB24" s="316"/>
      <c r="ARC24" s="316"/>
      <c r="ARD24" s="316"/>
      <c r="ARE24" s="316"/>
      <c r="ARF24" s="316"/>
      <c r="ARG24" s="316"/>
      <c r="ARH24" s="316"/>
      <c r="ARI24" s="316"/>
      <c r="ARJ24" s="316"/>
      <c r="ARK24" s="316"/>
      <c r="ARL24" s="316"/>
      <c r="ARM24" s="316"/>
      <c r="ARN24" s="316"/>
      <c r="ARO24" s="316"/>
      <c r="ARP24" s="128"/>
      <c r="ARQ24" s="316"/>
      <c r="ARR24" s="316"/>
      <c r="ARS24" s="316"/>
      <c r="ART24" s="316"/>
      <c r="ARU24" s="316"/>
      <c r="ARV24" s="316"/>
      <c r="ARW24" s="316"/>
      <c r="ARX24" s="316"/>
      <c r="ARY24" s="316"/>
      <c r="ARZ24" s="316"/>
      <c r="ASA24" s="316"/>
      <c r="ASB24" s="316"/>
      <c r="ASC24" s="316"/>
      <c r="ASD24" s="316"/>
      <c r="ASE24" s="316"/>
      <c r="ASF24" s="316"/>
      <c r="ASG24" s="316"/>
      <c r="ASH24" s="316"/>
      <c r="ASI24" s="316"/>
      <c r="ASJ24" s="316"/>
      <c r="ASK24" s="316"/>
      <c r="ASL24" s="316"/>
      <c r="ASM24" s="316"/>
      <c r="ASN24" s="316"/>
      <c r="ASO24" s="316"/>
      <c r="ASP24" s="316"/>
      <c r="ASQ24" s="316"/>
      <c r="ASR24" s="316"/>
      <c r="ASS24" s="316"/>
      <c r="AST24" s="316"/>
      <c r="ASU24" s="316"/>
      <c r="ASV24" s="316"/>
      <c r="ASW24" s="316"/>
      <c r="ASX24" s="316"/>
      <c r="ASY24" s="316"/>
      <c r="ASZ24" s="316"/>
      <c r="ATA24" s="316"/>
      <c r="ATB24" s="316"/>
      <c r="ATC24" s="316"/>
      <c r="ATD24" s="316"/>
      <c r="ATE24" s="316"/>
      <c r="ATF24" s="316"/>
      <c r="ATG24" s="316"/>
      <c r="ATH24" s="316"/>
      <c r="ATI24" s="316"/>
      <c r="ATJ24" s="316"/>
      <c r="ATK24" s="316"/>
      <c r="ATL24" s="316"/>
      <c r="ATM24" s="316"/>
      <c r="ATN24" s="128"/>
      <c r="ATO24" s="316"/>
      <c r="ATP24" s="316"/>
      <c r="ATQ24" s="316"/>
      <c r="ATR24" s="316"/>
      <c r="ATS24" s="316"/>
      <c r="ATT24" s="316"/>
      <c r="ATU24" s="316"/>
      <c r="ATV24" s="316"/>
      <c r="ATW24" s="316"/>
      <c r="ATX24" s="316"/>
      <c r="ATY24" s="316"/>
      <c r="ATZ24" s="316"/>
      <c r="AUA24" s="316"/>
      <c r="AUB24" s="316"/>
      <c r="AUC24" s="316"/>
      <c r="AUD24" s="316"/>
      <c r="AUE24" s="316"/>
      <c r="AUF24" s="316"/>
      <c r="AUG24" s="316"/>
      <c r="AUH24" s="316"/>
      <c r="AUI24" s="316"/>
      <c r="AUJ24" s="316"/>
      <c r="AUK24" s="316"/>
      <c r="AUL24" s="316"/>
      <c r="AUM24" s="316"/>
      <c r="AUN24" s="316"/>
      <c r="AUO24" s="316"/>
      <c r="AUP24" s="316"/>
      <c r="AUQ24" s="316"/>
      <c r="AUR24" s="316"/>
      <c r="AUS24" s="316"/>
      <c r="AUT24" s="316"/>
      <c r="AUU24" s="316"/>
      <c r="AUV24" s="316"/>
      <c r="AUW24" s="316"/>
      <c r="AUX24" s="316"/>
      <c r="AUY24" s="316"/>
      <c r="AUZ24" s="316"/>
      <c r="AVA24" s="316"/>
      <c r="AVB24" s="316"/>
      <c r="AVC24" s="316"/>
      <c r="AVD24" s="316"/>
      <c r="AVE24" s="316"/>
      <c r="AVF24" s="316"/>
      <c r="AVG24" s="316"/>
      <c r="AVH24" s="316"/>
      <c r="AVI24" s="316"/>
      <c r="AVJ24" s="316"/>
      <c r="AVK24" s="316"/>
      <c r="AVL24" s="128"/>
      <c r="AVM24" s="316"/>
      <c r="AVN24" s="316"/>
      <c r="AVO24" s="316"/>
      <c r="AVP24" s="316"/>
      <c r="AVQ24" s="316"/>
      <c r="AVR24" s="316"/>
      <c r="AVS24" s="316"/>
      <c r="AVT24" s="316"/>
      <c r="AVU24" s="316"/>
      <c r="AVV24" s="316"/>
      <c r="AVW24" s="316"/>
      <c r="AVX24" s="316"/>
      <c r="AVY24" s="316"/>
      <c r="AVZ24" s="316"/>
      <c r="AWA24" s="316"/>
      <c r="AWB24" s="316"/>
      <c r="AWC24" s="316"/>
      <c r="AWD24" s="316"/>
      <c r="AWE24" s="316"/>
      <c r="AWF24" s="316"/>
      <c r="AWG24" s="316"/>
      <c r="AWH24" s="316"/>
      <c r="AWI24" s="316"/>
      <c r="AWJ24" s="316"/>
      <c r="AWK24" s="316"/>
      <c r="AWL24" s="316"/>
      <c r="AWM24" s="316"/>
      <c r="AWN24" s="316"/>
      <c r="AWO24" s="316"/>
      <c r="AWP24" s="316"/>
      <c r="AWQ24" s="316"/>
      <c r="AWR24" s="316"/>
      <c r="AWS24" s="316"/>
      <c r="AWT24" s="316"/>
      <c r="AWU24" s="316"/>
      <c r="AWV24" s="316"/>
      <c r="AWW24" s="316"/>
      <c r="AWX24" s="316"/>
      <c r="AWY24" s="316"/>
      <c r="AWZ24" s="316"/>
      <c r="AXA24" s="316"/>
      <c r="AXB24" s="316"/>
      <c r="AXC24" s="316"/>
      <c r="AXD24" s="316"/>
      <c r="AXE24" s="316"/>
      <c r="AXF24" s="316"/>
      <c r="AXG24" s="316"/>
      <c r="AXH24" s="316"/>
      <c r="AXI24" s="316"/>
      <c r="AXJ24" s="128"/>
      <c r="AXK24" s="316"/>
      <c r="AXL24" s="316"/>
      <c r="AXM24" s="316"/>
      <c r="AXN24" s="316"/>
      <c r="AXO24" s="316"/>
      <c r="AXP24" s="316"/>
      <c r="AXQ24" s="316"/>
      <c r="AXR24" s="316"/>
      <c r="AXS24" s="316"/>
      <c r="AXT24" s="316"/>
      <c r="AXU24" s="316"/>
      <c r="AXV24" s="316"/>
      <c r="AXW24" s="316"/>
      <c r="AXX24" s="316"/>
      <c r="AXY24" s="316"/>
      <c r="AXZ24" s="316"/>
      <c r="AYA24" s="316"/>
      <c r="AYB24" s="316"/>
      <c r="AYC24" s="316"/>
      <c r="AYD24" s="316"/>
      <c r="AYE24" s="316"/>
      <c r="AYF24" s="316"/>
      <c r="AYG24" s="316"/>
      <c r="AYH24" s="316"/>
      <c r="AYI24" s="316"/>
      <c r="AYJ24" s="316"/>
      <c r="AYK24" s="316"/>
      <c r="AYL24" s="316"/>
      <c r="AYM24" s="316"/>
      <c r="AYN24" s="316"/>
      <c r="AYO24" s="316"/>
      <c r="AYP24" s="316"/>
      <c r="AYQ24" s="316"/>
      <c r="AYR24" s="316"/>
      <c r="AYS24" s="316"/>
      <c r="AYT24" s="316"/>
      <c r="AYU24" s="316"/>
      <c r="AYV24" s="316"/>
      <c r="AYW24" s="316"/>
      <c r="AYX24" s="316"/>
      <c r="AYY24" s="316"/>
      <c r="AYZ24" s="316"/>
      <c r="AZA24" s="316"/>
      <c r="AZB24" s="316"/>
      <c r="AZC24" s="316"/>
      <c r="AZD24" s="316"/>
      <c r="AZE24" s="316"/>
      <c r="AZF24" s="316"/>
      <c r="AZG24" s="316"/>
      <c r="AZH24" s="128"/>
      <c r="AZI24" s="316"/>
      <c r="AZJ24" s="316"/>
      <c r="AZK24" s="316"/>
      <c r="AZL24" s="316"/>
      <c r="AZM24" s="316"/>
      <c r="AZN24" s="316"/>
      <c r="AZO24" s="316"/>
      <c r="AZP24" s="316"/>
      <c r="AZQ24" s="316"/>
      <c r="AZR24" s="316"/>
      <c r="AZS24" s="316"/>
      <c r="AZT24" s="316"/>
      <c r="AZU24" s="316"/>
      <c r="AZV24" s="316"/>
      <c r="AZW24" s="316"/>
      <c r="AZX24" s="316"/>
      <c r="AZY24" s="316"/>
      <c r="AZZ24" s="316"/>
      <c r="BAA24" s="316"/>
      <c r="BAB24" s="316"/>
      <c r="BAC24" s="316"/>
      <c r="BAD24" s="316"/>
      <c r="BAE24" s="316"/>
      <c r="BAF24" s="316"/>
      <c r="BAG24" s="316"/>
      <c r="BAH24" s="316"/>
      <c r="BAI24" s="316"/>
      <c r="BAJ24" s="316"/>
      <c r="BAK24" s="316"/>
      <c r="BAL24" s="316"/>
      <c r="BAM24" s="316"/>
      <c r="BAN24" s="316"/>
      <c r="BAO24" s="316"/>
      <c r="BAP24" s="316"/>
      <c r="BAQ24" s="316"/>
      <c r="BAR24" s="316"/>
      <c r="BAS24" s="316"/>
      <c r="BAT24" s="316"/>
      <c r="BAU24" s="316"/>
      <c r="BAV24" s="316"/>
      <c r="BAW24" s="316"/>
      <c r="BAX24" s="316"/>
      <c r="BAY24" s="316"/>
      <c r="BAZ24" s="316"/>
      <c r="BBA24" s="316"/>
      <c r="BBB24" s="316"/>
      <c r="BBC24" s="316"/>
      <c r="BBD24" s="316"/>
      <c r="BBE24" s="316"/>
      <c r="BBF24" s="128"/>
      <c r="BBG24" s="316"/>
      <c r="BBH24" s="316"/>
      <c r="BBI24" s="316"/>
      <c r="BBJ24" s="316"/>
      <c r="BBK24" s="316"/>
      <c r="BBL24" s="316"/>
      <c r="BBM24" s="316"/>
      <c r="BBN24" s="316"/>
      <c r="BBO24" s="316"/>
      <c r="BBP24" s="316"/>
      <c r="BBQ24" s="316"/>
      <c r="BBR24" s="316"/>
      <c r="BBS24" s="316"/>
      <c r="BBT24" s="316"/>
      <c r="BBU24" s="316"/>
      <c r="BBV24" s="316"/>
      <c r="BBW24" s="316"/>
      <c r="BBX24" s="316"/>
      <c r="BBY24" s="316"/>
      <c r="BBZ24" s="316"/>
      <c r="BCA24" s="316"/>
      <c r="BCB24" s="316"/>
      <c r="BCC24" s="316"/>
      <c r="BCD24" s="316"/>
      <c r="BCE24" s="316"/>
      <c r="BCF24" s="316"/>
      <c r="BCG24" s="316"/>
      <c r="BCH24" s="316"/>
      <c r="BCI24" s="316"/>
      <c r="BCJ24" s="316"/>
      <c r="BCK24" s="316"/>
      <c r="BCL24" s="316"/>
      <c r="BCM24" s="316"/>
      <c r="BCN24" s="316"/>
      <c r="BCO24" s="316"/>
      <c r="BCP24" s="316"/>
      <c r="BCQ24" s="316"/>
      <c r="BCR24" s="316"/>
      <c r="BCS24" s="316"/>
      <c r="BCT24" s="316"/>
      <c r="BCU24" s="316"/>
      <c r="BCV24" s="316"/>
      <c r="BCW24" s="316"/>
      <c r="BCX24" s="316"/>
      <c r="BCY24" s="316"/>
      <c r="BCZ24" s="316"/>
      <c r="BDA24" s="316"/>
      <c r="BDB24" s="316"/>
      <c r="BDC24" s="316"/>
      <c r="BDD24" s="128"/>
      <c r="BDE24" s="316"/>
      <c r="BDF24" s="316"/>
      <c r="BDG24" s="316"/>
      <c r="BDH24" s="316"/>
      <c r="BDI24" s="316"/>
      <c r="BDJ24" s="316"/>
      <c r="BDK24" s="316"/>
      <c r="BDL24" s="316"/>
      <c r="BDM24" s="316"/>
      <c r="BDN24" s="316"/>
      <c r="BDO24" s="316"/>
      <c r="BDP24" s="316"/>
      <c r="BDQ24" s="316"/>
      <c r="BDR24" s="316"/>
      <c r="BDS24" s="316"/>
      <c r="BDT24" s="316"/>
      <c r="BDU24" s="316"/>
      <c r="BDV24" s="316"/>
      <c r="BDW24" s="316"/>
      <c r="BDX24" s="316"/>
      <c r="BDY24" s="316"/>
      <c r="BDZ24" s="316"/>
      <c r="BEA24" s="316"/>
      <c r="BEB24" s="316"/>
      <c r="BEC24" s="316"/>
      <c r="BED24" s="316"/>
      <c r="BEE24" s="316"/>
      <c r="BEF24" s="316"/>
      <c r="BEG24" s="316"/>
      <c r="BEH24" s="316"/>
      <c r="BEI24" s="316"/>
      <c r="BEJ24" s="316"/>
      <c r="BEK24" s="316"/>
      <c r="BEL24" s="316"/>
      <c r="BEM24" s="316"/>
      <c r="BEN24" s="316"/>
      <c r="BEO24" s="316"/>
      <c r="BEP24" s="316"/>
      <c r="BEQ24" s="316"/>
      <c r="BER24" s="316"/>
      <c r="BES24" s="316"/>
      <c r="BET24" s="316"/>
      <c r="BEU24" s="316"/>
      <c r="BEV24" s="316"/>
      <c r="BEW24" s="316"/>
      <c r="BEX24" s="316"/>
      <c r="BEY24" s="316"/>
      <c r="BEZ24" s="316"/>
      <c r="BFA24" s="316"/>
      <c r="BFB24" s="128"/>
      <c r="BFC24" s="316"/>
      <c r="BFD24" s="316"/>
      <c r="BFE24" s="316"/>
      <c r="BFF24" s="316"/>
      <c r="BFG24" s="316"/>
      <c r="BFH24" s="316"/>
      <c r="BFI24" s="316"/>
      <c r="BFJ24" s="316"/>
      <c r="BFK24" s="316"/>
      <c r="BFL24" s="316"/>
      <c r="BFM24" s="316"/>
      <c r="BFN24" s="316"/>
      <c r="BFO24" s="316"/>
      <c r="BFP24" s="316"/>
      <c r="BFQ24" s="316"/>
      <c r="BFR24" s="316"/>
      <c r="BFS24" s="316"/>
      <c r="BFT24" s="316"/>
      <c r="BFU24" s="316"/>
      <c r="BFV24" s="316"/>
      <c r="BFW24" s="316"/>
      <c r="BFX24" s="316"/>
      <c r="BFY24" s="316"/>
      <c r="BFZ24" s="316"/>
      <c r="BGA24" s="316"/>
      <c r="BGB24" s="316"/>
      <c r="BGC24" s="316"/>
      <c r="BGD24" s="316"/>
      <c r="BGE24" s="316"/>
      <c r="BGF24" s="316"/>
      <c r="BGG24" s="316"/>
      <c r="BGH24" s="316"/>
      <c r="BGI24" s="316"/>
      <c r="BGJ24" s="316"/>
      <c r="BGK24" s="316"/>
      <c r="BGL24" s="316"/>
      <c r="BGM24" s="316"/>
      <c r="BGN24" s="316"/>
      <c r="BGO24" s="316"/>
      <c r="BGP24" s="316"/>
      <c r="BGQ24" s="316"/>
      <c r="BGR24" s="316"/>
      <c r="BGS24" s="316"/>
      <c r="BGT24" s="316"/>
      <c r="BGU24" s="316"/>
      <c r="BGV24" s="316"/>
      <c r="BGW24" s="316"/>
      <c r="BGX24" s="316"/>
      <c r="BGY24" s="316"/>
      <c r="BGZ24" s="128"/>
      <c r="BHA24" s="316"/>
      <c r="BHB24" s="316"/>
      <c r="BHC24" s="316"/>
      <c r="BHD24" s="316"/>
      <c r="BHE24" s="316"/>
      <c r="BHF24" s="316"/>
      <c r="BHG24" s="316"/>
      <c r="BHH24" s="316"/>
      <c r="BHI24" s="316"/>
      <c r="BHJ24" s="316"/>
      <c r="BHK24" s="316"/>
      <c r="BHL24" s="316"/>
      <c r="BHM24" s="316"/>
      <c r="BHN24" s="316"/>
      <c r="BHO24" s="316"/>
      <c r="BHP24" s="316"/>
      <c r="BHQ24" s="316"/>
      <c r="BHR24" s="316"/>
      <c r="BHS24" s="316"/>
      <c r="BHT24" s="316"/>
      <c r="BHU24" s="316"/>
      <c r="BHV24" s="316"/>
      <c r="BHW24" s="316"/>
      <c r="BHX24" s="316"/>
      <c r="BHY24" s="316"/>
      <c r="BHZ24" s="316"/>
      <c r="BIA24" s="316"/>
      <c r="BIB24" s="316"/>
      <c r="BIC24" s="316"/>
      <c r="BID24" s="316"/>
      <c r="BIE24" s="316"/>
      <c r="BIF24" s="316"/>
      <c r="BIG24" s="316"/>
      <c r="BIH24" s="316"/>
      <c r="BII24" s="316"/>
      <c r="BIJ24" s="316"/>
      <c r="BIK24" s="316"/>
      <c r="BIL24" s="316"/>
      <c r="BIM24" s="316"/>
      <c r="BIN24" s="316"/>
      <c r="BIO24" s="316"/>
      <c r="BIP24" s="316"/>
      <c r="BIQ24" s="316"/>
      <c r="BIR24" s="316"/>
      <c r="BIS24" s="316"/>
      <c r="BIT24" s="316"/>
      <c r="BIU24" s="316"/>
      <c r="BIV24" s="316"/>
      <c r="BIW24" s="316"/>
      <c r="BIX24" s="128"/>
      <c r="BIY24" s="316"/>
      <c r="BIZ24" s="316"/>
      <c r="BJA24" s="316"/>
      <c r="BJB24" s="316"/>
      <c r="BJC24" s="316"/>
      <c r="BJD24" s="316"/>
      <c r="BJE24" s="316"/>
      <c r="BJF24" s="316"/>
      <c r="BJG24" s="316"/>
      <c r="BJH24" s="316"/>
      <c r="BJI24" s="316"/>
      <c r="BJJ24" s="316"/>
      <c r="BJK24" s="316"/>
      <c r="BJL24" s="316"/>
      <c r="BJM24" s="316"/>
      <c r="BJN24" s="316"/>
      <c r="BJO24" s="316"/>
      <c r="BJP24" s="316"/>
      <c r="BJQ24" s="316"/>
      <c r="BJR24" s="316"/>
      <c r="BJS24" s="316"/>
      <c r="BJT24" s="316"/>
      <c r="BJU24" s="316"/>
      <c r="BJV24" s="316"/>
      <c r="BJW24" s="316"/>
      <c r="BJX24" s="316"/>
      <c r="BJY24" s="316"/>
      <c r="BJZ24" s="316"/>
      <c r="BKA24" s="316"/>
      <c r="BKB24" s="316"/>
      <c r="BKC24" s="316"/>
      <c r="BKD24" s="316"/>
      <c r="BKE24" s="316"/>
      <c r="BKF24" s="316"/>
      <c r="BKG24" s="316"/>
      <c r="BKH24" s="316"/>
      <c r="BKI24" s="316"/>
      <c r="BKJ24" s="316"/>
      <c r="BKK24" s="316"/>
      <c r="BKL24" s="316"/>
      <c r="BKM24" s="316"/>
      <c r="BKN24" s="316"/>
      <c r="BKO24" s="316"/>
      <c r="BKP24" s="316"/>
      <c r="BKQ24" s="316"/>
      <c r="BKR24" s="316"/>
      <c r="BKS24" s="316"/>
      <c r="BKT24" s="316"/>
      <c r="BKU24" s="316"/>
      <c r="BKV24" s="128"/>
      <c r="BKW24" s="316"/>
      <c r="BKX24" s="316"/>
      <c r="BKY24" s="316"/>
      <c r="BKZ24" s="316"/>
      <c r="BLA24" s="316"/>
      <c r="BLB24" s="316"/>
      <c r="BLC24" s="316"/>
      <c r="BLD24" s="316"/>
      <c r="BLE24" s="316"/>
      <c r="BLF24" s="316"/>
      <c r="BLG24" s="316"/>
      <c r="BLH24" s="316"/>
      <c r="BLI24" s="316"/>
      <c r="BLJ24" s="316"/>
      <c r="BLK24" s="316"/>
      <c r="BLL24" s="316"/>
      <c r="BLM24" s="316"/>
      <c r="BLN24" s="316"/>
      <c r="BLO24" s="316"/>
      <c r="BLP24" s="316"/>
      <c r="BLQ24" s="316"/>
      <c r="BLR24" s="316"/>
      <c r="BLS24" s="316"/>
      <c r="BLT24" s="316"/>
      <c r="BLU24" s="316"/>
      <c r="BLV24" s="316"/>
      <c r="BLW24" s="316"/>
      <c r="BLX24" s="316"/>
      <c r="BLY24" s="316"/>
      <c r="BLZ24" s="316"/>
      <c r="BMA24" s="316"/>
      <c r="BMB24" s="316"/>
      <c r="BMC24" s="316"/>
      <c r="BMD24" s="316"/>
      <c r="BME24" s="316"/>
      <c r="BMF24" s="316"/>
      <c r="BMG24" s="316"/>
      <c r="BMH24" s="316"/>
      <c r="BMI24" s="316"/>
      <c r="BMJ24" s="316"/>
      <c r="BMK24" s="316"/>
      <c r="BML24" s="316"/>
      <c r="BMM24" s="316"/>
      <c r="BMN24" s="316"/>
      <c r="BMO24" s="316"/>
      <c r="BMP24" s="316"/>
      <c r="BMQ24" s="316"/>
      <c r="BMR24" s="316"/>
      <c r="BMS24" s="316"/>
      <c r="BMT24" s="128"/>
      <c r="BMU24" s="316"/>
      <c r="BMV24" s="316"/>
      <c r="BMW24" s="316"/>
      <c r="BMX24" s="316"/>
      <c r="BMY24" s="316"/>
      <c r="BMZ24" s="316"/>
      <c r="BNA24" s="316"/>
      <c r="BNB24" s="316"/>
      <c r="BNC24" s="316"/>
      <c r="BND24" s="316"/>
      <c r="BNE24" s="316"/>
      <c r="BNF24" s="316"/>
      <c r="BNG24" s="316"/>
      <c r="BNH24" s="316"/>
      <c r="BNI24" s="316"/>
      <c r="BNJ24" s="316"/>
      <c r="BNK24" s="316"/>
      <c r="BNL24" s="316"/>
      <c r="BNM24" s="316"/>
      <c r="BNN24" s="316"/>
      <c r="BNO24" s="316"/>
      <c r="BNP24" s="316"/>
      <c r="BNQ24" s="316"/>
      <c r="BNR24" s="316"/>
      <c r="BNS24" s="316"/>
      <c r="BNT24" s="316"/>
      <c r="BNU24" s="316"/>
      <c r="BNV24" s="316"/>
      <c r="BNW24" s="316"/>
      <c r="BNX24" s="316"/>
      <c r="BNY24" s="316"/>
      <c r="BNZ24" s="316"/>
      <c r="BOA24" s="316"/>
      <c r="BOB24" s="316"/>
      <c r="BOC24" s="316"/>
      <c r="BOD24" s="316"/>
      <c r="BOE24" s="316"/>
      <c r="BOF24" s="316"/>
      <c r="BOG24" s="316"/>
      <c r="BOH24" s="316"/>
      <c r="BOI24" s="316"/>
      <c r="BOJ24" s="316"/>
      <c r="BOK24" s="316"/>
      <c r="BOL24" s="316"/>
      <c r="BOM24" s="316"/>
      <c r="BON24" s="316"/>
      <c r="BOO24" s="316"/>
      <c r="BOP24" s="316"/>
      <c r="BOQ24" s="316"/>
      <c r="BOR24" s="128"/>
      <c r="BOS24" s="316"/>
      <c r="BOT24" s="316"/>
      <c r="BOU24" s="316"/>
      <c r="BOV24" s="316"/>
      <c r="BOW24" s="316"/>
      <c r="BOX24" s="316"/>
      <c r="BOY24" s="316"/>
      <c r="BOZ24" s="316"/>
      <c r="BPA24" s="316"/>
      <c r="BPB24" s="316"/>
      <c r="BPC24" s="316"/>
      <c r="BPD24" s="316"/>
      <c r="BPE24" s="316"/>
      <c r="BPF24" s="316"/>
      <c r="BPG24" s="316"/>
      <c r="BPH24" s="316"/>
      <c r="BPI24" s="316"/>
      <c r="BPJ24" s="316"/>
      <c r="BPK24" s="316"/>
      <c r="BPL24" s="316"/>
      <c r="BPM24" s="316"/>
      <c r="BPN24" s="316"/>
      <c r="BPO24" s="316"/>
      <c r="BPP24" s="316"/>
      <c r="BPQ24" s="316"/>
      <c r="BPR24" s="316"/>
      <c r="BPS24" s="316"/>
      <c r="BPT24" s="316"/>
      <c r="BPU24" s="316"/>
      <c r="BPV24" s="316"/>
      <c r="BPW24" s="316"/>
      <c r="BPX24" s="316"/>
      <c r="BPY24" s="316"/>
      <c r="BPZ24" s="316"/>
      <c r="BQA24" s="316"/>
      <c r="BQB24" s="316"/>
      <c r="BQC24" s="316"/>
      <c r="BQD24" s="316"/>
      <c r="BQE24" s="316"/>
      <c r="BQF24" s="316"/>
      <c r="BQG24" s="316"/>
      <c r="BQH24" s="316"/>
      <c r="BQI24" s="316"/>
      <c r="BQJ24" s="316"/>
      <c r="BQK24" s="316"/>
      <c r="BQL24" s="316"/>
      <c r="BQM24" s="316"/>
      <c r="BQN24" s="316"/>
      <c r="BQO24" s="316"/>
      <c r="BQP24" s="128"/>
      <c r="BQQ24" s="316"/>
      <c r="BQR24" s="316"/>
      <c r="BQS24" s="316"/>
      <c r="BQT24" s="316"/>
      <c r="BQU24" s="316"/>
      <c r="BQV24" s="316"/>
      <c r="BQW24" s="316"/>
      <c r="BQX24" s="316"/>
      <c r="BQY24" s="316"/>
      <c r="BQZ24" s="316"/>
      <c r="BRA24" s="316"/>
      <c r="BRB24" s="316"/>
      <c r="BRC24" s="316"/>
      <c r="BRD24" s="316"/>
      <c r="BRE24" s="316"/>
      <c r="BRF24" s="316"/>
      <c r="BRG24" s="316"/>
      <c r="BRH24" s="316"/>
      <c r="BRI24" s="316"/>
      <c r="BRJ24" s="316"/>
      <c r="BRK24" s="316"/>
      <c r="BRL24" s="316"/>
      <c r="BRM24" s="316"/>
      <c r="BRN24" s="316"/>
      <c r="BRO24" s="316"/>
      <c r="BRP24" s="316"/>
      <c r="BRQ24" s="316"/>
      <c r="BRR24" s="316"/>
      <c r="BRS24" s="316"/>
      <c r="BRT24" s="316"/>
      <c r="BRU24" s="316"/>
      <c r="BRV24" s="316"/>
      <c r="BRW24" s="316"/>
      <c r="BRX24" s="316"/>
      <c r="BRY24" s="316"/>
      <c r="BRZ24" s="316"/>
      <c r="BSA24" s="316"/>
      <c r="BSB24" s="316"/>
      <c r="BSC24" s="316"/>
      <c r="BSD24" s="316"/>
      <c r="BSE24" s="316"/>
      <c r="BSF24" s="316"/>
      <c r="BSG24" s="316"/>
      <c r="BSH24" s="316"/>
      <c r="BSI24" s="316"/>
      <c r="BSJ24" s="316"/>
      <c r="BSK24" s="316"/>
      <c r="BSL24" s="316"/>
      <c r="BSM24" s="316"/>
      <c r="BSN24" s="128"/>
      <c r="BSO24" s="316"/>
      <c r="BSP24" s="316"/>
      <c r="BSQ24" s="316"/>
      <c r="BSR24" s="316"/>
      <c r="BSS24" s="316"/>
      <c r="BST24" s="316"/>
      <c r="BSU24" s="316"/>
      <c r="BSV24" s="316"/>
      <c r="BSW24" s="316"/>
      <c r="BSX24" s="316"/>
      <c r="BSY24" s="316"/>
      <c r="BSZ24" s="316"/>
      <c r="BTA24" s="316"/>
      <c r="BTB24" s="316"/>
      <c r="BTC24" s="316"/>
      <c r="BTD24" s="316"/>
      <c r="BTE24" s="316"/>
      <c r="BTF24" s="316"/>
      <c r="BTG24" s="316"/>
      <c r="BTH24" s="316"/>
      <c r="BTI24" s="316"/>
      <c r="BTJ24" s="316"/>
      <c r="BTK24" s="316"/>
      <c r="BTL24" s="316"/>
      <c r="BTM24" s="316"/>
      <c r="BTN24" s="316"/>
      <c r="BTO24" s="316"/>
      <c r="BTP24" s="316"/>
      <c r="BTQ24" s="316"/>
      <c r="BTR24" s="316"/>
      <c r="BTS24" s="316"/>
      <c r="BTT24" s="316"/>
      <c r="BTU24" s="316"/>
      <c r="BTV24" s="316"/>
      <c r="BTW24" s="316"/>
      <c r="BTX24" s="316"/>
      <c r="BTY24" s="316"/>
      <c r="BTZ24" s="316"/>
      <c r="BUA24" s="316"/>
      <c r="BUB24" s="316"/>
      <c r="BUC24" s="316"/>
      <c r="BUD24" s="316"/>
      <c r="BUE24" s="316"/>
      <c r="BUF24" s="316"/>
      <c r="BUG24" s="316"/>
      <c r="BUH24" s="316"/>
      <c r="BUI24" s="316"/>
      <c r="BUJ24" s="316"/>
      <c r="BUK24" s="316"/>
      <c r="BUL24" s="128"/>
      <c r="BUM24" s="316"/>
      <c r="BUN24" s="316"/>
      <c r="BUO24" s="316"/>
      <c r="BUP24" s="316"/>
      <c r="BUQ24" s="316"/>
      <c r="BUR24" s="316"/>
      <c r="BUS24" s="316"/>
      <c r="BUT24" s="316"/>
      <c r="BUU24" s="316"/>
      <c r="BUV24" s="316"/>
      <c r="BUW24" s="316"/>
      <c r="BUX24" s="316"/>
      <c r="BUY24" s="316"/>
      <c r="BUZ24" s="316"/>
      <c r="BVA24" s="316"/>
      <c r="BVB24" s="316"/>
      <c r="BVC24" s="316"/>
      <c r="BVD24" s="316"/>
      <c r="BVE24" s="316"/>
      <c r="BVF24" s="316"/>
      <c r="BVG24" s="316"/>
      <c r="BVH24" s="316"/>
      <c r="BVI24" s="316"/>
      <c r="BVJ24" s="316"/>
      <c r="BVK24" s="316"/>
      <c r="BVL24" s="316"/>
      <c r="BVM24" s="316"/>
      <c r="BVN24" s="316"/>
      <c r="BVO24" s="316"/>
      <c r="BVP24" s="316"/>
      <c r="BVQ24" s="316"/>
      <c r="BVR24" s="316"/>
      <c r="BVS24" s="316"/>
      <c r="BVT24" s="316"/>
      <c r="BVU24" s="316"/>
      <c r="BVV24" s="316"/>
      <c r="BVW24" s="316"/>
      <c r="BVX24" s="316"/>
      <c r="BVY24" s="316"/>
      <c r="BVZ24" s="316"/>
      <c r="BWA24" s="316"/>
      <c r="BWB24" s="316"/>
      <c r="BWC24" s="316"/>
      <c r="BWD24" s="316"/>
      <c r="BWE24" s="316"/>
      <c r="BWF24" s="316"/>
      <c r="BWG24" s="316"/>
      <c r="BWH24" s="316"/>
      <c r="BWI24" s="316"/>
      <c r="BWJ24" s="128"/>
      <c r="BWK24" s="316"/>
      <c r="BWL24" s="316"/>
      <c r="BWM24" s="316"/>
      <c r="BWN24" s="316"/>
      <c r="BWO24" s="316"/>
      <c r="BWP24" s="316"/>
      <c r="BWQ24" s="316"/>
      <c r="BWR24" s="316"/>
      <c r="BWS24" s="316"/>
      <c r="BWT24" s="316"/>
      <c r="BWU24" s="316"/>
      <c r="BWV24" s="316"/>
      <c r="BWW24" s="316"/>
      <c r="BWX24" s="316"/>
      <c r="BWY24" s="316"/>
      <c r="BWZ24" s="316"/>
      <c r="BXA24" s="316"/>
      <c r="BXB24" s="316"/>
      <c r="BXC24" s="316"/>
      <c r="BXD24" s="316"/>
      <c r="BXE24" s="316"/>
      <c r="BXF24" s="316"/>
      <c r="BXG24" s="316"/>
      <c r="BXH24" s="316"/>
      <c r="BXI24" s="316"/>
      <c r="BXJ24" s="316"/>
      <c r="BXK24" s="316"/>
      <c r="BXL24" s="316"/>
      <c r="BXM24" s="316"/>
      <c r="BXN24" s="316"/>
      <c r="BXO24" s="316"/>
      <c r="BXP24" s="316"/>
      <c r="BXQ24" s="316"/>
      <c r="BXR24" s="316"/>
      <c r="BXS24" s="316"/>
      <c r="BXT24" s="316"/>
      <c r="BXU24" s="316"/>
      <c r="BXV24" s="316"/>
      <c r="BXW24" s="316"/>
      <c r="BXX24" s="316"/>
      <c r="BXY24" s="316"/>
      <c r="BXZ24" s="316"/>
      <c r="BYA24" s="316"/>
      <c r="BYB24" s="316"/>
      <c r="BYC24" s="316"/>
      <c r="BYD24" s="316"/>
      <c r="BYE24" s="316"/>
      <c r="BYF24" s="316"/>
      <c r="BYG24" s="316"/>
      <c r="BYH24" s="2"/>
      <c r="BYI24" s="2"/>
      <c r="BYJ24" s="2"/>
      <c r="BYK24" s="2"/>
    </row>
    <row r="25" spans="1:2013" x14ac:dyDescent="0.35">
      <c r="A25" s="99"/>
      <c r="B25" s="295"/>
      <c r="C25" s="13"/>
      <c r="D25" s="99"/>
      <c r="E25" s="99"/>
      <c r="F25" s="326"/>
      <c r="G25" s="329"/>
      <c r="H25" s="328"/>
      <c r="I25" s="323"/>
      <c r="J25" s="128"/>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c r="AY25" s="316"/>
      <c r="AZ25" s="316"/>
      <c r="BA25" s="316"/>
      <c r="BB25" s="316"/>
      <c r="BC25" s="316"/>
      <c r="BD25" s="316"/>
      <c r="BE25" s="316"/>
      <c r="BF25" s="316"/>
      <c r="BG25" s="316"/>
      <c r="BH25" s="128"/>
      <c r="BI25" s="316"/>
      <c r="BJ25" s="316"/>
      <c r="BK25" s="316"/>
      <c r="BL25" s="316"/>
      <c r="BM25" s="316"/>
      <c r="BN25" s="316"/>
      <c r="BO25" s="316"/>
      <c r="BP25" s="316"/>
      <c r="BQ25" s="316"/>
      <c r="BR25" s="316"/>
      <c r="BS25" s="316"/>
      <c r="BT25" s="316"/>
      <c r="BU25" s="316"/>
      <c r="BV25" s="316"/>
      <c r="BW25" s="316"/>
      <c r="BX25" s="316"/>
      <c r="BY25" s="316"/>
      <c r="BZ25" s="316"/>
      <c r="CA25" s="316"/>
      <c r="CB25" s="316"/>
      <c r="CC25" s="316"/>
      <c r="CD25" s="316"/>
      <c r="CE25" s="316"/>
      <c r="CF25" s="316"/>
      <c r="CG25" s="316"/>
      <c r="CH25" s="316"/>
      <c r="CI25" s="316"/>
      <c r="CJ25" s="316"/>
      <c r="CK25" s="316"/>
      <c r="CL25" s="316"/>
      <c r="CM25" s="316"/>
      <c r="CN25" s="316"/>
      <c r="CO25" s="316"/>
      <c r="CP25" s="316"/>
      <c r="CQ25" s="316"/>
      <c r="CR25" s="316"/>
      <c r="CS25" s="316"/>
      <c r="CT25" s="316"/>
      <c r="CU25" s="316"/>
      <c r="CV25" s="316"/>
      <c r="CW25" s="316"/>
      <c r="CX25" s="316"/>
      <c r="CY25" s="316"/>
      <c r="CZ25" s="316"/>
      <c r="DA25" s="316"/>
      <c r="DB25" s="316"/>
      <c r="DC25" s="316"/>
      <c r="DD25" s="316"/>
      <c r="DE25" s="316"/>
      <c r="DF25" s="128"/>
      <c r="DG25" s="316"/>
      <c r="DH25" s="316"/>
      <c r="DI25" s="316"/>
      <c r="DJ25" s="316"/>
      <c r="DK25" s="316"/>
      <c r="DL25" s="316"/>
      <c r="DM25" s="316"/>
      <c r="DN25" s="316"/>
      <c r="DO25" s="316"/>
      <c r="DP25" s="316"/>
      <c r="DQ25" s="316"/>
      <c r="DR25" s="316"/>
      <c r="DS25" s="316"/>
      <c r="DT25" s="316"/>
      <c r="DU25" s="316"/>
      <c r="DV25" s="316"/>
      <c r="DW25" s="316"/>
      <c r="DX25" s="316"/>
      <c r="DY25" s="316"/>
      <c r="DZ25" s="316"/>
      <c r="EA25" s="316"/>
      <c r="EB25" s="316"/>
      <c r="EC25" s="316"/>
      <c r="ED25" s="316"/>
      <c r="EE25" s="316"/>
      <c r="EF25" s="316"/>
      <c r="EG25" s="316"/>
      <c r="EH25" s="316"/>
      <c r="EI25" s="316"/>
      <c r="EJ25" s="316"/>
      <c r="EK25" s="316"/>
      <c r="EL25" s="316"/>
      <c r="EM25" s="316"/>
      <c r="EN25" s="316"/>
      <c r="EO25" s="316"/>
      <c r="EP25" s="316"/>
      <c r="EQ25" s="316"/>
      <c r="ER25" s="316"/>
      <c r="ES25" s="316"/>
      <c r="ET25" s="316"/>
      <c r="EU25" s="316"/>
      <c r="EV25" s="316"/>
      <c r="EW25" s="316"/>
      <c r="EX25" s="316"/>
      <c r="EY25" s="316"/>
      <c r="EZ25" s="316"/>
      <c r="FA25" s="316"/>
      <c r="FB25" s="316"/>
      <c r="FC25" s="316"/>
      <c r="FD25" s="128"/>
      <c r="FE25" s="316"/>
      <c r="FF25" s="316"/>
      <c r="FG25" s="316"/>
      <c r="FH25" s="316"/>
      <c r="FI25" s="316"/>
      <c r="FJ25" s="316"/>
      <c r="FK25" s="316"/>
      <c r="FL25" s="316"/>
      <c r="FM25" s="316"/>
      <c r="FN25" s="316"/>
      <c r="FO25" s="316"/>
      <c r="FP25" s="316"/>
      <c r="FQ25" s="316"/>
      <c r="FR25" s="316"/>
      <c r="FS25" s="316"/>
      <c r="FT25" s="316"/>
      <c r="FU25" s="316"/>
      <c r="FV25" s="316"/>
      <c r="FW25" s="316"/>
      <c r="FX25" s="316"/>
      <c r="FY25" s="316"/>
      <c r="FZ25" s="316"/>
      <c r="GA25" s="316"/>
      <c r="GB25" s="316"/>
      <c r="GC25" s="316"/>
      <c r="GD25" s="316"/>
      <c r="GE25" s="316"/>
      <c r="GF25" s="316"/>
      <c r="GG25" s="316"/>
      <c r="GH25" s="316"/>
      <c r="GI25" s="316"/>
      <c r="GJ25" s="316"/>
      <c r="GK25" s="316"/>
      <c r="GL25" s="316"/>
      <c r="GM25" s="316"/>
      <c r="GN25" s="316"/>
      <c r="GO25" s="316"/>
      <c r="GP25" s="316"/>
      <c r="GQ25" s="316"/>
      <c r="GR25" s="316"/>
      <c r="GS25" s="316"/>
      <c r="GT25" s="316"/>
      <c r="GU25" s="316"/>
      <c r="GV25" s="316"/>
      <c r="GW25" s="316"/>
      <c r="GX25" s="316"/>
      <c r="GY25" s="316"/>
      <c r="GZ25" s="316"/>
      <c r="HA25" s="316"/>
      <c r="HB25" s="128"/>
      <c r="HC25" s="316"/>
      <c r="HD25" s="316"/>
      <c r="HE25" s="316"/>
      <c r="HF25" s="316"/>
      <c r="HG25" s="316"/>
      <c r="HH25" s="316"/>
      <c r="HI25" s="316"/>
      <c r="HJ25" s="316"/>
      <c r="HK25" s="316"/>
      <c r="HL25" s="316"/>
      <c r="HM25" s="316"/>
      <c r="HN25" s="316"/>
      <c r="HO25" s="316"/>
      <c r="HP25" s="316"/>
      <c r="HQ25" s="316"/>
      <c r="HR25" s="316"/>
      <c r="HS25" s="316"/>
      <c r="HT25" s="316"/>
      <c r="HU25" s="316"/>
      <c r="HV25" s="316"/>
      <c r="HW25" s="316"/>
      <c r="HX25" s="316"/>
      <c r="HY25" s="316"/>
      <c r="HZ25" s="316"/>
      <c r="IA25" s="316"/>
      <c r="IB25" s="316"/>
      <c r="IC25" s="316"/>
      <c r="ID25" s="316"/>
      <c r="IE25" s="316"/>
      <c r="IF25" s="316"/>
      <c r="IG25" s="316"/>
      <c r="IH25" s="316"/>
      <c r="II25" s="316"/>
      <c r="IJ25" s="316"/>
      <c r="IK25" s="316"/>
      <c r="IL25" s="316"/>
      <c r="IM25" s="316"/>
      <c r="IN25" s="316"/>
      <c r="IO25" s="316"/>
      <c r="IP25" s="316"/>
      <c r="IQ25" s="316"/>
      <c r="IR25" s="316"/>
      <c r="IS25" s="316"/>
      <c r="IT25" s="316"/>
      <c r="IU25" s="316"/>
      <c r="IV25" s="316"/>
      <c r="IW25" s="316"/>
      <c r="IX25" s="316"/>
      <c r="IY25" s="316"/>
      <c r="IZ25" s="128"/>
      <c r="JA25" s="316"/>
      <c r="JB25" s="316"/>
      <c r="JC25" s="316"/>
      <c r="JD25" s="316"/>
      <c r="JE25" s="316"/>
      <c r="JF25" s="316"/>
      <c r="JG25" s="316"/>
      <c r="JH25" s="316"/>
      <c r="JI25" s="316"/>
      <c r="JJ25" s="316"/>
      <c r="JK25" s="316"/>
      <c r="JL25" s="316"/>
      <c r="JM25" s="316"/>
      <c r="JN25" s="316"/>
      <c r="JO25" s="316"/>
      <c r="JP25" s="316"/>
      <c r="JQ25" s="316"/>
      <c r="JR25" s="316"/>
      <c r="JS25" s="316"/>
      <c r="JT25" s="316"/>
      <c r="JU25" s="316"/>
      <c r="JV25" s="316"/>
      <c r="JW25" s="316"/>
      <c r="JX25" s="316"/>
      <c r="JY25" s="316"/>
      <c r="JZ25" s="316"/>
      <c r="KA25" s="316"/>
      <c r="KB25" s="316"/>
      <c r="KC25" s="316"/>
      <c r="KD25" s="316"/>
      <c r="KE25" s="316"/>
      <c r="KF25" s="316"/>
      <c r="KG25" s="316"/>
      <c r="KH25" s="316"/>
      <c r="KI25" s="316"/>
      <c r="KJ25" s="316"/>
      <c r="KK25" s="316"/>
      <c r="KL25" s="316"/>
      <c r="KM25" s="316"/>
      <c r="KN25" s="316"/>
      <c r="KO25" s="316"/>
      <c r="KP25" s="316"/>
      <c r="KQ25" s="316"/>
      <c r="KR25" s="316"/>
      <c r="KS25" s="316"/>
      <c r="KT25" s="316"/>
      <c r="KU25" s="316"/>
      <c r="KV25" s="316"/>
      <c r="KW25" s="316"/>
      <c r="KX25" s="128"/>
      <c r="KY25" s="316"/>
      <c r="KZ25" s="316"/>
      <c r="LA25" s="316"/>
      <c r="LB25" s="316"/>
      <c r="LC25" s="316"/>
      <c r="LD25" s="316"/>
      <c r="LE25" s="316"/>
      <c r="LF25" s="316"/>
      <c r="LG25" s="316"/>
      <c r="LH25" s="316"/>
      <c r="LI25" s="316"/>
      <c r="LJ25" s="316"/>
      <c r="LK25" s="316"/>
      <c r="LL25" s="316"/>
      <c r="LM25" s="316"/>
      <c r="LN25" s="316"/>
      <c r="LO25" s="316"/>
      <c r="LP25" s="316"/>
      <c r="LQ25" s="316"/>
      <c r="LR25" s="316"/>
      <c r="LS25" s="316"/>
      <c r="LT25" s="316"/>
      <c r="LU25" s="316"/>
      <c r="LV25" s="316"/>
      <c r="LW25" s="316"/>
      <c r="LX25" s="316"/>
      <c r="LY25" s="316"/>
      <c r="LZ25" s="316"/>
      <c r="MA25" s="316"/>
      <c r="MB25" s="316"/>
      <c r="MC25" s="316"/>
      <c r="MD25" s="316"/>
      <c r="ME25" s="316"/>
      <c r="MF25" s="316"/>
      <c r="MG25" s="316"/>
      <c r="MH25" s="316"/>
      <c r="MI25" s="316"/>
      <c r="MJ25" s="316"/>
      <c r="MK25" s="316"/>
      <c r="ML25" s="316"/>
      <c r="MM25" s="316"/>
      <c r="MN25" s="316"/>
      <c r="MO25" s="316"/>
      <c r="MP25" s="316"/>
      <c r="MQ25" s="316"/>
      <c r="MR25" s="316"/>
      <c r="MS25" s="316"/>
      <c r="MT25" s="316"/>
      <c r="MU25" s="316"/>
      <c r="MV25" s="128"/>
      <c r="MW25" s="316"/>
      <c r="MX25" s="316"/>
      <c r="MY25" s="316"/>
      <c r="MZ25" s="316"/>
      <c r="NA25" s="316"/>
      <c r="NB25" s="316"/>
      <c r="NC25" s="316"/>
      <c r="ND25" s="316"/>
      <c r="NE25" s="316"/>
      <c r="NF25" s="316"/>
      <c r="NG25" s="316"/>
      <c r="NH25" s="316"/>
      <c r="NI25" s="316"/>
      <c r="NJ25" s="316"/>
      <c r="NK25" s="316"/>
      <c r="NL25" s="316"/>
      <c r="NM25" s="316"/>
      <c r="NN25" s="316"/>
      <c r="NO25" s="316"/>
      <c r="NP25" s="316"/>
      <c r="NQ25" s="316"/>
      <c r="NR25" s="316"/>
      <c r="NS25" s="316"/>
      <c r="NT25" s="316"/>
      <c r="NU25" s="316"/>
      <c r="NV25" s="316"/>
      <c r="NW25" s="316"/>
      <c r="NX25" s="316"/>
      <c r="NY25" s="316"/>
      <c r="NZ25" s="316"/>
      <c r="OA25" s="316"/>
      <c r="OB25" s="316"/>
      <c r="OC25" s="316"/>
      <c r="OD25" s="316"/>
      <c r="OE25" s="316"/>
      <c r="OF25" s="316"/>
      <c r="OG25" s="316"/>
      <c r="OH25" s="316"/>
      <c r="OI25" s="316"/>
      <c r="OJ25" s="316"/>
      <c r="OK25" s="316"/>
      <c r="OL25" s="316"/>
      <c r="OM25" s="316"/>
      <c r="ON25" s="316"/>
      <c r="OO25" s="316"/>
      <c r="OP25" s="316"/>
      <c r="OQ25" s="316"/>
      <c r="OR25" s="316"/>
      <c r="OS25" s="316"/>
      <c r="OT25" s="128"/>
      <c r="OU25" s="316"/>
      <c r="OV25" s="316"/>
      <c r="OW25" s="316"/>
      <c r="OX25" s="316"/>
      <c r="OY25" s="316"/>
      <c r="OZ25" s="316"/>
      <c r="PA25" s="316"/>
      <c r="PB25" s="316"/>
      <c r="PC25" s="316"/>
      <c r="PD25" s="316"/>
      <c r="PE25" s="316"/>
      <c r="PF25" s="316"/>
      <c r="PG25" s="316"/>
      <c r="PH25" s="316"/>
      <c r="PI25" s="316"/>
      <c r="PJ25" s="316"/>
      <c r="PK25" s="316"/>
      <c r="PL25" s="316"/>
      <c r="PM25" s="316"/>
      <c r="PN25" s="316"/>
      <c r="PO25" s="316"/>
      <c r="PP25" s="316"/>
      <c r="PQ25" s="316"/>
      <c r="PR25" s="316"/>
      <c r="PS25" s="316"/>
      <c r="PT25" s="316"/>
      <c r="PU25" s="316"/>
      <c r="PV25" s="316"/>
      <c r="PW25" s="316"/>
      <c r="PX25" s="316"/>
      <c r="PY25" s="316"/>
      <c r="PZ25" s="316"/>
      <c r="QA25" s="316"/>
      <c r="QB25" s="316"/>
      <c r="QC25" s="316"/>
      <c r="QD25" s="316"/>
      <c r="QE25" s="316"/>
      <c r="QF25" s="316"/>
      <c r="QG25" s="316"/>
      <c r="QH25" s="316"/>
      <c r="QI25" s="316"/>
      <c r="QJ25" s="316"/>
      <c r="QK25" s="316"/>
      <c r="QL25" s="316"/>
      <c r="QM25" s="316"/>
      <c r="QN25" s="316"/>
      <c r="QO25" s="316"/>
      <c r="QP25" s="316"/>
      <c r="QQ25" s="316"/>
      <c r="QR25" s="128"/>
      <c r="QS25" s="316"/>
      <c r="QT25" s="316"/>
      <c r="QU25" s="316"/>
      <c r="QV25" s="316"/>
      <c r="QW25" s="316"/>
      <c r="QX25" s="316"/>
      <c r="QY25" s="316"/>
      <c r="QZ25" s="316"/>
      <c r="RA25" s="316"/>
      <c r="RB25" s="316"/>
      <c r="RC25" s="316"/>
      <c r="RD25" s="316"/>
      <c r="RE25" s="316"/>
      <c r="RF25" s="316"/>
      <c r="RG25" s="316"/>
      <c r="RH25" s="316"/>
      <c r="RI25" s="316"/>
      <c r="RJ25" s="316"/>
      <c r="RK25" s="316"/>
      <c r="RL25" s="316"/>
      <c r="RM25" s="316"/>
      <c r="RN25" s="316"/>
      <c r="RO25" s="316"/>
      <c r="RP25" s="316"/>
      <c r="RQ25" s="316"/>
      <c r="RR25" s="316"/>
      <c r="RS25" s="316"/>
      <c r="RT25" s="316"/>
      <c r="RU25" s="316"/>
      <c r="RV25" s="316"/>
      <c r="RW25" s="316"/>
      <c r="RX25" s="316"/>
      <c r="RY25" s="316"/>
      <c r="RZ25" s="316"/>
      <c r="SA25" s="316"/>
      <c r="SB25" s="316"/>
      <c r="SC25" s="316"/>
      <c r="SD25" s="316"/>
      <c r="SE25" s="316"/>
      <c r="SF25" s="316"/>
      <c r="SG25" s="316"/>
      <c r="SH25" s="316"/>
      <c r="SI25" s="316"/>
      <c r="SJ25" s="316"/>
      <c r="SK25" s="316"/>
      <c r="SL25" s="316"/>
      <c r="SM25" s="316"/>
      <c r="SN25" s="316"/>
      <c r="SO25" s="316"/>
      <c r="SP25" s="128"/>
      <c r="SQ25" s="316"/>
      <c r="SR25" s="316"/>
      <c r="SS25" s="316"/>
      <c r="ST25" s="316"/>
      <c r="SU25" s="316"/>
      <c r="SV25" s="316"/>
      <c r="SW25" s="316"/>
      <c r="SX25" s="316"/>
      <c r="SY25" s="316"/>
      <c r="SZ25" s="316"/>
      <c r="TA25" s="316"/>
      <c r="TB25" s="316"/>
      <c r="TC25" s="316"/>
      <c r="TD25" s="316"/>
      <c r="TE25" s="316"/>
      <c r="TF25" s="316"/>
      <c r="TG25" s="316"/>
      <c r="TH25" s="316"/>
      <c r="TI25" s="316"/>
      <c r="TJ25" s="316"/>
      <c r="TK25" s="316"/>
      <c r="TL25" s="316"/>
      <c r="TM25" s="316"/>
      <c r="TN25" s="316"/>
      <c r="TO25" s="316"/>
      <c r="TP25" s="316"/>
      <c r="TQ25" s="316"/>
      <c r="TR25" s="316"/>
      <c r="TS25" s="316"/>
      <c r="TT25" s="316"/>
      <c r="TU25" s="316"/>
      <c r="TV25" s="316"/>
      <c r="TW25" s="316"/>
      <c r="TX25" s="316"/>
      <c r="TY25" s="316"/>
      <c r="TZ25" s="316"/>
      <c r="UA25" s="316"/>
      <c r="UB25" s="316"/>
      <c r="UC25" s="316"/>
      <c r="UD25" s="316"/>
      <c r="UE25" s="316"/>
      <c r="UF25" s="316"/>
      <c r="UG25" s="316"/>
      <c r="UH25" s="316"/>
      <c r="UI25" s="316"/>
      <c r="UJ25" s="316"/>
      <c r="UK25" s="316"/>
      <c r="UL25" s="316"/>
      <c r="UM25" s="316"/>
      <c r="UN25" s="128"/>
      <c r="UO25" s="316"/>
      <c r="UP25" s="316"/>
      <c r="UQ25" s="316"/>
      <c r="UR25" s="316"/>
      <c r="US25" s="316"/>
      <c r="UT25" s="316"/>
      <c r="UU25" s="316"/>
      <c r="UV25" s="316"/>
      <c r="UW25" s="316"/>
      <c r="UX25" s="316"/>
      <c r="UY25" s="316"/>
      <c r="UZ25" s="316"/>
      <c r="VA25" s="316"/>
      <c r="VB25" s="316"/>
      <c r="VC25" s="316"/>
      <c r="VD25" s="316"/>
      <c r="VE25" s="316"/>
      <c r="VF25" s="316"/>
      <c r="VG25" s="316"/>
      <c r="VH25" s="316"/>
      <c r="VI25" s="316"/>
      <c r="VJ25" s="316"/>
      <c r="VK25" s="316"/>
      <c r="VL25" s="316"/>
      <c r="VM25" s="316"/>
      <c r="VN25" s="316"/>
      <c r="VO25" s="316"/>
      <c r="VP25" s="316"/>
      <c r="VQ25" s="316"/>
      <c r="VR25" s="316"/>
      <c r="VS25" s="316"/>
      <c r="VT25" s="316"/>
      <c r="VU25" s="316"/>
      <c r="VV25" s="316"/>
      <c r="VW25" s="316"/>
      <c r="VX25" s="316"/>
      <c r="VY25" s="316"/>
      <c r="VZ25" s="316"/>
      <c r="WA25" s="316"/>
      <c r="WB25" s="316"/>
      <c r="WC25" s="316"/>
      <c r="WD25" s="316"/>
      <c r="WE25" s="316"/>
      <c r="WF25" s="316"/>
      <c r="WG25" s="316"/>
      <c r="WH25" s="316"/>
      <c r="WI25" s="316"/>
      <c r="WJ25" s="316"/>
      <c r="WK25" s="316"/>
      <c r="WL25" s="128"/>
      <c r="WM25" s="316"/>
      <c r="WN25" s="316"/>
      <c r="WO25" s="316"/>
      <c r="WP25" s="316"/>
      <c r="WQ25" s="316"/>
      <c r="WR25" s="316"/>
      <c r="WS25" s="316"/>
      <c r="WT25" s="316"/>
      <c r="WU25" s="316"/>
      <c r="WV25" s="316"/>
      <c r="WW25" s="316"/>
      <c r="WX25" s="316"/>
      <c r="WY25" s="316"/>
      <c r="WZ25" s="316"/>
      <c r="XA25" s="316"/>
      <c r="XB25" s="316"/>
      <c r="XC25" s="316"/>
      <c r="XD25" s="316"/>
      <c r="XE25" s="316"/>
      <c r="XF25" s="316"/>
      <c r="XG25" s="316"/>
      <c r="XH25" s="316"/>
      <c r="XI25" s="316"/>
      <c r="XJ25" s="316"/>
      <c r="XK25" s="316"/>
      <c r="XL25" s="316"/>
      <c r="XM25" s="316"/>
      <c r="XN25" s="316"/>
      <c r="XO25" s="316"/>
      <c r="XP25" s="316"/>
      <c r="XQ25" s="316"/>
      <c r="XR25" s="316"/>
      <c r="XS25" s="316"/>
      <c r="XT25" s="316"/>
      <c r="XU25" s="316"/>
      <c r="XV25" s="316"/>
      <c r="XW25" s="316"/>
      <c r="XX25" s="316"/>
      <c r="XY25" s="316"/>
      <c r="XZ25" s="316"/>
      <c r="YA25" s="316"/>
      <c r="YB25" s="316"/>
      <c r="YC25" s="316"/>
      <c r="YD25" s="316"/>
      <c r="YE25" s="316"/>
      <c r="YF25" s="316"/>
      <c r="YG25" s="316"/>
      <c r="YH25" s="316"/>
      <c r="YI25" s="316"/>
      <c r="YJ25" s="128"/>
      <c r="YK25" s="316"/>
      <c r="YL25" s="316"/>
      <c r="YM25" s="316"/>
      <c r="YN25" s="316"/>
      <c r="YO25" s="316"/>
      <c r="YP25" s="316"/>
      <c r="YQ25" s="316"/>
      <c r="YR25" s="316"/>
      <c r="YS25" s="316"/>
      <c r="YT25" s="316"/>
      <c r="YU25" s="316"/>
      <c r="YV25" s="316"/>
      <c r="YW25" s="316"/>
      <c r="YX25" s="316"/>
      <c r="YY25" s="316"/>
      <c r="YZ25" s="316"/>
      <c r="ZA25" s="316"/>
      <c r="ZB25" s="316"/>
      <c r="ZC25" s="316"/>
      <c r="ZD25" s="316"/>
      <c r="ZE25" s="316"/>
      <c r="ZF25" s="316"/>
      <c r="ZG25" s="316"/>
      <c r="ZH25" s="316"/>
      <c r="ZI25" s="316"/>
      <c r="ZJ25" s="316"/>
      <c r="ZK25" s="316"/>
      <c r="ZL25" s="316"/>
      <c r="ZM25" s="316"/>
      <c r="ZN25" s="316"/>
      <c r="ZO25" s="316"/>
      <c r="ZP25" s="316"/>
      <c r="ZQ25" s="316"/>
      <c r="ZR25" s="316"/>
      <c r="ZS25" s="316"/>
      <c r="ZT25" s="316"/>
      <c r="ZU25" s="316"/>
      <c r="ZV25" s="316"/>
      <c r="ZW25" s="316"/>
      <c r="ZX25" s="316"/>
      <c r="ZY25" s="316"/>
      <c r="ZZ25" s="316"/>
      <c r="AAA25" s="316"/>
      <c r="AAB25" s="316"/>
      <c r="AAC25" s="316"/>
      <c r="AAD25" s="316"/>
      <c r="AAE25" s="316"/>
      <c r="AAF25" s="316"/>
      <c r="AAG25" s="316"/>
      <c r="AAH25" s="128"/>
      <c r="AAI25" s="316"/>
      <c r="AAJ25" s="316"/>
      <c r="AAK25" s="316"/>
      <c r="AAL25" s="316"/>
      <c r="AAM25" s="316"/>
      <c r="AAN25" s="316"/>
      <c r="AAO25" s="316"/>
      <c r="AAP25" s="316"/>
      <c r="AAQ25" s="316"/>
      <c r="AAR25" s="316"/>
      <c r="AAS25" s="316"/>
      <c r="AAT25" s="316"/>
      <c r="AAU25" s="316"/>
      <c r="AAV25" s="316"/>
      <c r="AAW25" s="316"/>
      <c r="AAX25" s="316"/>
      <c r="AAY25" s="316"/>
      <c r="AAZ25" s="316"/>
      <c r="ABA25" s="316"/>
      <c r="ABB25" s="316"/>
      <c r="ABC25" s="316"/>
      <c r="ABD25" s="316"/>
      <c r="ABE25" s="316"/>
      <c r="ABF25" s="316"/>
      <c r="ABG25" s="316"/>
      <c r="ABH25" s="316"/>
      <c r="ABI25" s="316"/>
      <c r="ABJ25" s="316"/>
      <c r="ABK25" s="316"/>
      <c r="ABL25" s="316"/>
      <c r="ABM25" s="316"/>
      <c r="ABN25" s="316"/>
      <c r="ABO25" s="316"/>
      <c r="ABP25" s="316"/>
      <c r="ABQ25" s="316"/>
      <c r="ABR25" s="316"/>
      <c r="ABS25" s="316"/>
      <c r="ABT25" s="316"/>
      <c r="ABU25" s="316"/>
      <c r="ABV25" s="316"/>
      <c r="ABW25" s="316"/>
      <c r="ABX25" s="316"/>
      <c r="ABY25" s="316"/>
      <c r="ABZ25" s="316"/>
      <c r="ACA25" s="316"/>
      <c r="ACB25" s="316"/>
      <c r="ACC25" s="316"/>
      <c r="ACD25" s="316"/>
      <c r="ACE25" s="316"/>
      <c r="ACF25" s="128"/>
      <c r="ACG25" s="316"/>
      <c r="ACH25" s="316"/>
      <c r="ACI25" s="316"/>
      <c r="ACJ25" s="316"/>
      <c r="ACK25" s="316"/>
      <c r="ACL25" s="316"/>
      <c r="ACM25" s="316"/>
      <c r="ACN25" s="316"/>
      <c r="ACO25" s="316"/>
      <c r="ACP25" s="316"/>
      <c r="ACQ25" s="316"/>
      <c r="ACR25" s="316"/>
      <c r="ACS25" s="316"/>
      <c r="ACT25" s="316"/>
      <c r="ACU25" s="316"/>
      <c r="ACV25" s="316"/>
      <c r="ACW25" s="316"/>
      <c r="ACX25" s="316"/>
      <c r="ACY25" s="316"/>
      <c r="ACZ25" s="316"/>
      <c r="ADA25" s="316"/>
      <c r="ADB25" s="316"/>
      <c r="ADC25" s="316"/>
      <c r="ADD25" s="316"/>
      <c r="ADE25" s="316"/>
      <c r="ADF25" s="316"/>
      <c r="ADG25" s="316"/>
      <c r="ADH25" s="316"/>
      <c r="ADI25" s="316"/>
      <c r="ADJ25" s="316"/>
      <c r="ADK25" s="316"/>
      <c r="ADL25" s="316"/>
      <c r="ADM25" s="316"/>
      <c r="ADN25" s="316"/>
      <c r="ADO25" s="316"/>
      <c r="ADP25" s="316"/>
      <c r="ADQ25" s="316"/>
      <c r="ADR25" s="316"/>
      <c r="ADS25" s="316"/>
      <c r="ADT25" s="316"/>
      <c r="ADU25" s="316"/>
      <c r="ADV25" s="316"/>
      <c r="ADW25" s="316"/>
      <c r="ADX25" s="316"/>
      <c r="ADY25" s="316"/>
      <c r="ADZ25" s="316"/>
      <c r="AEA25" s="316"/>
      <c r="AEB25" s="316"/>
      <c r="AEC25" s="316"/>
      <c r="AED25" s="128"/>
      <c r="AEE25" s="316"/>
      <c r="AEF25" s="316"/>
      <c r="AEG25" s="316"/>
      <c r="AEH25" s="316"/>
      <c r="AEI25" s="316"/>
      <c r="AEJ25" s="316"/>
      <c r="AEK25" s="316"/>
      <c r="AEL25" s="316"/>
      <c r="AEM25" s="316"/>
      <c r="AEN25" s="316"/>
      <c r="AEO25" s="316"/>
      <c r="AEP25" s="316"/>
      <c r="AEQ25" s="316"/>
      <c r="AER25" s="316"/>
      <c r="AES25" s="316"/>
      <c r="AET25" s="316"/>
      <c r="AEU25" s="316"/>
      <c r="AEV25" s="316"/>
      <c r="AEW25" s="316"/>
      <c r="AEX25" s="316"/>
      <c r="AEY25" s="316"/>
      <c r="AEZ25" s="316"/>
      <c r="AFA25" s="316"/>
      <c r="AFB25" s="316"/>
      <c r="AFC25" s="316"/>
      <c r="AFD25" s="316"/>
      <c r="AFE25" s="316"/>
      <c r="AFF25" s="316"/>
      <c r="AFG25" s="316"/>
      <c r="AFH25" s="316"/>
      <c r="AFI25" s="316"/>
      <c r="AFJ25" s="316"/>
      <c r="AFK25" s="316"/>
      <c r="AFL25" s="316"/>
      <c r="AFM25" s="316"/>
      <c r="AFN25" s="316"/>
      <c r="AFO25" s="316"/>
      <c r="AFP25" s="316"/>
      <c r="AFQ25" s="316"/>
      <c r="AFR25" s="316"/>
      <c r="AFS25" s="316"/>
      <c r="AFT25" s="316"/>
      <c r="AFU25" s="316"/>
      <c r="AFV25" s="316"/>
      <c r="AFW25" s="316"/>
      <c r="AFX25" s="316"/>
      <c r="AFY25" s="316"/>
      <c r="AFZ25" s="316"/>
      <c r="AGA25" s="316"/>
      <c r="AGB25" s="128"/>
      <c r="AGC25" s="316"/>
      <c r="AGD25" s="316"/>
      <c r="AGE25" s="316"/>
      <c r="AGF25" s="316"/>
      <c r="AGG25" s="316"/>
      <c r="AGH25" s="316"/>
      <c r="AGI25" s="316"/>
      <c r="AGJ25" s="316"/>
      <c r="AGK25" s="316"/>
      <c r="AGL25" s="316"/>
      <c r="AGM25" s="316"/>
      <c r="AGN25" s="316"/>
      <c r="AGO25" s="316"/>
      <c r="AGP25" s="316"/>
      <c r="AGQ25" s="316"/>
      <c r="AGR25" s="316"/>
      <c r="AGS25" s="316"/>
      <c r="AGT25" s="316"/>
      <c r="AGU25" s="316"/>
      <c r="AGV25" s="316"/>
      <c r="AGW25" s="316"/>
      <c r="AGX25" s="316"/>
      <c r="AGY25" s="316"/>
      <c r="AGZ25" s="316"/>
      <c r="AHA25" s="316"/>
      <c r="AHB25" s="316"/>
      <c r="AHC25" s="316"/>
      <c r="AHD25" s="316"/>
      <c r="AHE25" s="316"/>
      <c r="AHF25" s="316"/>
      <c r="AHG25" s="316"/>
      <c r="AHH25" s="316"/>
      <c r="AHI25" s="316"/>
      <c r="AHJ25" s="316"/>
      <c r="AHK25" s="316"/>
      <c r="AHL25" s="316"/>
      <c r="AHM25" s="316"/>
      <c r="AHN25" s="316"/>
      <c r="AHO25" s="316"/>
      <c r="AHP25" s="316"/>
      <c r="AHQ25" s="316"/>
      <c r="AHR25" s="316"/>
      <c r="AHS25" s="316"/>
      <c r="AHT25" s="316"/>
      <c r="AHU25" s="316"/>
      <c r="AHV25" s="316"/>
      <c r="AHW25" s="316"/>
      <c r="AHX25" s="316"/>
      <c r="AHY25" s="316"/>
      <c r="AHZ25" s="128"/>
      <c r="AIA25" s="316"/>
      <c r="AIB25" s="316"/>
      <c r="AIC25" s="316"/>
      <c r="AID25" s="316"/>
      <c r="AIE25" s="316"/>
      <c r="AIF25" s="316"/>
      <c r="AIG25" s="316"/>
      <c r="AIH25" s="316"/>
      <c r="AII25" s="316"/>
      <c r="AIJ25" s="316"/>
      <c r="AIK25" s="316"/>
      <c r="AIL25" s="316"/>
      <c r="AIM25" s="316"/>
      <c r="AIN25" s="316"/>
      <c r="AIO25" s="316"/>
      <c r="AIP25" s="316"/>
      <c r="AIQ25" s="316"/>
      <c r="AIR25" s="316"/>
      <c r="AIS25" s="316"/>
      <c r="AIT25" s="316"/>
      <c r="AIU25" s="316"/>
      <c r="AIV25" s="316"/>
      <c r="AIW25" s="316"/>
      <c r="AIX25" s="316"/>
      <c r="AIY25" s="316"/>
      <c r="AIZ25" s="316"/>
      <c r="AJA25" s="316"/>
      <c r="AJB25" s="316"/>
      <c r="AJC25" s="316"/>
      <c r="AJD25" s="316"/>
      <c r="AJE25" s="316"/>
      <c r="AJF25" s="316"/>
      <c r="AJG25" s="316"/>
      <c r="AJH25" s="316"/>
      <c r="AJI25" s="316"/>
      <c r="AJJ25" s="316"/>
      <c r="AJK25" s="316"/>
      <c r="AJL25" s="316"/>
      <c r="AJM25" s="316"/>
      <c r="AJN25" s="316"/>
      <c r="AJO25" s="316"/>
      <c r="AJP25" s="316"/>
      <c r="AJQ25" s="316"/>
      <c r="AJR25" s="316"/>
      <c r="AJS25" s="316"/>
      <c r="AJT25" s="316"/>
      <c r="AJU25" s="316"/>
      <c r="AJV25" s="316"/>
      <c r="AJW25" s="316"/>
      <c r="AJX25" s="128"/>
      <c r="AJY25" s="316"/>
      <c r="AJZ25" s="316"/>
      <c r="AKA25" s="316"/>
      <c r="AKB25" s="316"/>
      <c r="AKC25" s="316"/>
      <c r="AKD25" s="316"/>
      <c r="AKE25" s="316"/>
      <c r="AKF25" s="316"/>
      <c r="AKG25" s="316"/>
      <c r="AKH25" s="316"/>
      <c r="AKI25" s="316"/>
      <c r="AKJ25" s="316"/>
      <c r="AKK25" s="316"/>
      <c r="AKL25" s="316"/>
      <c r="AKM25" s="316"/>
      <c r="AKN25" s="316"/>
      <c r="AKO25" s="316"/>
      <c r="AKP25" s="316"/>
      <c r="AKQ25" s="316"/>
      <c r="AKR25" s="316"/>
      <c r="AKS25" s="316"/>
      <c r="AKT25" s="316"/>
      <c r="AKU25" s="316"/>
      <c r="AKV25" s="316"/>
      <c r="AKW25" s="316"/>
      <c r="AKX25" s="316"/>
      <c r="AKY25" s="316"/>
      <c r="AKZ25" s="316"/>
      <c r="ALA25" s="316"/>
      <c r="ALB25" s="316"/>
      <c r="ALC25" s="316"/>
      <c r="ALD25" s="316"/>
      <c r="ALE25" s="316"/>
      <c r="ALF25" s="316"/>
      <c r="ALG25" s="316"/>
      <c r="ALH25" s="316"/>
      <c r="ALI25" s="316"/>
      <c r="ALJ25" s="316"/>
      <c r="ALK25" s="316"/>
      <c r="ALL25" s="316"/>
      <c r="ALM25" s="316"/>
      <c r="ALN25" s="316"/>
      <c r="ALO25" s="316"/>
      <c r="ALP25" s="316"/>
      <c r="ALQ25" s="316"/>
      <c r="ALR25" s="316"/>
      <c r="ALS25" s="316"/>
      <c r="ALT25" s="316"/>
      <c r="ALU25" s="316"/>
      <c r="ALV25" s="128"/>
      <c r="ALW25" s="316"/>
      <c r="ALX25" s="316"/>
      <c r="ALY25" s="316"/>
      <c r="ALZ25" s="316"/>
      <c r="AMA25" s="316"/>
      <c r="AMB25" s="316"/>
      <c r="AMC25" s="316"/>
      <c r="AMD25" s="316"/>
      <c r="AME25" s="316"/>
      <c r="AMF25" s="316"/>
      <c r="AMG25" s="316"/>
      <c r="AMH25" s="316"/>
      <c r="AMI25" s="316"/>
      <c r="AMJ25" s="316"/>
      <c r="AMK25" s="316"/>
      <c r="AML25" s="316"/>
      <c r="AMM25" s="316"/>
      <c r="AMN25" s="316"/>
      <c r="AMO25" s="316"/>
      <c r="AMP25" s="316"/>
      <c r="AMQ25" s="316"/>
      <c r="AMR25" s="316"/>
      <c r="AMS25" s="316"/>
      <c r="AMT25" s="316"/>
      <c r="AMU25" s="316"/>
      <c r="AMV25" s="316"/>
      <c r="AMW25" s="316"/>
      <c r="AMX25" s="316"/>
      <c r="AMY25" s="316"/>
      <c r="AMZ25" s="316"/>
      <c r="ANA25" s="316"/>
      <c r="ANB25" s="316"/>
      <c r="ANC25" s="316"/>
      <c r="AND25" s="316"/>
      <c r="ANE25" s="316"/>
      <c r="ANF25" s="316"/>
      <c r="ANG25" s="316"/>
      <c r="ANH25" s="316"/>
      <c r="ANI25" s="316"/>
      <c r="ANJ25" s="316"/>
      <c r="ANK25" s="316"/>
      <c r="ANL25" s="316"/>
      <c r="ANM25" s="316"/>
      <c r="ANN25" s="316"/>
      <c r="ANO25" s="316"/>
      <c r="ANP25" s="316"/>
      <c r="ANQ25" s="316"/>
      <c r="ANR25" s="316"/>
      <c r="ANS25" s="316"/>
      <c r="ANT25" s="128"/>
      <c r="ANU25" s="316"/>
      <c r="ANV25" s="316"/>
      <c r="ANW25" s="316"/>
      <c r="ANX25" s="316"/>
      <c r="ANY25" s="316"/>
      <c r="ANZ25" s="316"/>
      <c r="AOA25" s="316"/>
      <c r="AOB25" s="316"/>
      <c r="AOC25" s="316"/>
      <c r="AOD25" s="316"/>
      <c r="AOE25" s="316"/>
      <c r="AOF25" s="316"/>
      <c r="AOG25" s="316"/>
      <c r="AOH25" s="316"/>
      <c r="AOI25" s="316"/>
      <c r="AOJ25" s="316"/>
      <c r="AOK25" s="316"/>
      <c r="AOL25" s="316"/>
      <c r="AOM25" s="316"/>
      <c r="AON25" s="316"/>
      <c r="AOO25" s="316"/>
      <c r="AOP25" s="316"/>
      <c r="AOQ25" s="316"/>
      <c r="AOR25" s="316"/>
      <c r="AOS25" s="316"/>
      <c r="AOT25" s="316"/>
      <c r="AOU25" s="316"/>
      <c r="AOV25" s="316"/>
      <c r="AOW25" s="316"/>
      <c r="AOX25" s="316"/>
      <c r="AOY25" s="316"/>
      <c r="AOZ25" s="316"/>
      <c r="APA25" s="316"/>
      <c r="APB25" s="316"/>
      <c r="APC25" s="316"/>
      <c r="APD25" s="316"/>
      <c r="APE25" s="316"/>
      <c r="APF25" s="316"/>
      <c r="APG25" s="316"/>
      <c r="APH25" s="316"/>
      <c r="API25" s="316"/>
      <c r="APJ25" s="316"/>
      <c r="APK25" s="316"/>
      <c r="APL25" s="316"/>
      <c r="APM25" s="316"/>
      <c r="APN25" s="316"/>
      <c r="APO25" s="316"/>
      <c r="APP25" s="316"/>
      <c r="APQ25" s="316"/>
      <c r="APR25" s="128"/>
      <c r="APS25" s="316"/>
      <c r="APT25" s="316"/>
      <c r="APU25" s="316"/>
      <c r="APV25" s="316"/>
      <c r="APW25" s="316"/>
      <c r="APX25" s="316"/>
      <c r="APY25" s="316"/>
      <c r="APZ25" s="316"/>
      <c r="AQA25" s="316"/>
      <c r="AQB25" s="316"/>
      <c r="AQC25" s="316"/>
      <c r="AQD25" s="316"/>
      <c r="AQE25" s="316"/>
      <c r="AQF25" s="316"/>
      <c r="AQG25" s="316"/>
      <c r="AQH25" s="316"/>
      <c r="AQI25" s="316"/>
      <c r="AQJ25" s="316"/>
      <c r="AQK25" s="316"/>
      <c r="AQL25" s="316"/>
      <c r="AQM25" s="316"/>
      <c r="AQN25" s="316"/>
      <c r="AQO25" s="316"/>
      <c r="AQP25" s="316"/>
      <c r="AQQ25" s="316"/>
      <c r="AQR25" s="316"/>
      <c r="AQS25" s="316"/>
      <c r="AQT25" s="316"/>
      <c r="AQU25" s="316"/>
      <c r="AQV25" s="316"/>
      <c r="AQW25" s="316"/>
      <c r="AQX25" s="316"/>
      <c r="AQY25" s="316"/>
      <c r="AQZ25" s="316"/>
      <c r="ARA25" s="316"/>
      <c r="ARB25" s="316"/>
      <c r="ARC25" s="316"/>
      <c r="ARD25" s="316"/>
      <c r="ARE25" s="316"/>
      <c r="ARF25" s="316"/>
      <c r="ARG25" s="316"/>
      <c r="ARH25" s="316"/>
      <c r="ARI25" s="316"/>
      <c r="ARJ25" s="316"/>
      <c r="ARK25" s="316"/>
      <c r="ARL25" s="316"/>
      <c r="ARM25" s="316"/>
      <c r="ARN25" s="316"/>
      <c r="ARO25" s="316"/>
      <c r="ARP25" s="128"/>
      <c r="ARQ25" s="316"/>
      <c r="ARR25" s="316"/>
      <c r="ARS25" s="316"/>
      <c r="ART25" s="316"/>
      <c r="ARU25" s="316"/>
      <c r="ARV25" s="316"/>
      <c r="ARW25" s="316"/>
      <c r="ARX25" s="316"/>
      <c r="ARY25" s="316"/>
      <c r="ARZ25" s="316"/>
      <c r="ASA25" s="316"/>
      <c r="ASB25" s="316"/>
      <c r="ASC25" s="316"/>
      <c r="ASD25" s="316"/>
      <c r="ASE25" s="316"/>
      <c r="ASF25" s="316"/>
      <c r="ASG25" s="316"/>
      <c r="ASH25" s="316"/>
      <c r="ASI25" s="316"/>
      <c r="ASJ25" s="316"/>
      <c r="ASK25" s="316"/>
      <c r="ASL25" s="316"/>
      <c r="ASM25" s="316"/>
      <c r="ASN25" s="316"/>
      <c r="ASO25" s="316"/>
      <c r="ASP25" s="316"/>
      <c r="ASQ25" s="316"/>
      <c r="ASR25" s="316"/>
      <c r="ASS25" s="316"/>
      <c r="AST25" s="316"/>
      <c r="ASU25" s="316"/>
      <c r="ASV25" s="316"/>
      <c r="ASW25" s="316"/>
      <c r="ASX25" s="316"/>
      <c r="ASY25" s="316"/>
      <c r="ASZ25" s="316"/>
      <c r="ATA25" s="316"/>
      <c r="ATB25" s="316"/>
      <c r="ATC25" s="316"/>
      <c r="ATD25" s="316"/>
      <c r="ATE25" s="316"/>
      <c r="ATF25" s="316"/>
      <c r="ATG25" s="316"/>
      <c r="ATH25" s="316"/>
      <c r="ATI25" s="316"/>
      <c r="ATJ25" s="316"/>
      <c r="ATK25" s="316"/>
      <c r="ATL25" s="316"/>
      <c r="ATM25" s="316"/>
      <c r="ATN25" s="128"/>
      <c r="ATO25" s="316"/>
      <c r="ATP25" s="316"/>
      <c r="ATQ25" s="316"/>
      <c r="ATR25" s="316"/>
      <c r="ATS25" s="316"/>
      <c r="ATT25" s="316"/>
      <c r="ATU25" s="316"/>
      <c r="ATV25" s="316"/>
      <c r="ATW25" s="316"/>
      <c r="ATX25" s="316"/>
      <c r="ATY25" s="316"/>
      <c r="ATZ25" s="316"/>
      <c r="AUA25" s="316"/>
      <c r="AUB25" s="316"/>
      <c r="AUC25" s="316"/>
      <c r="AUD25" s="316"/>
      <c r="AUE25" s="316"/>
      <c r="AUF25" s="316"/>
      <c r="AUG25" s="316"/>
      <c r="AUH25" s="316"/>
      <c r="AUI25" s="316"/>
      <c r="AUJ25" s="316"/>
      <c r="AUK25" s="316"/>
      <c r="AUL25" s="316"/>
      <c r="AUM25" s="316"/>
      <c r="AUN25" s="316"/>
      <c r="AUO25" s="316"/>
      <c r="AUP25" s="316"/>
      <c r="AUQ25" s="316"/>
      <c r="AUR25" s="316"/>
      <c r="AUS25" s="316"/>
      <c r="AUT25" s="316"/>
      <c r="AUU25" s="316"/>
      <c r="AUV25" s="316"/>
      <c r="AUW25" s="316"/>
      <c r="AUX25" s="316"/>
      <c r="AUY25" s="316"/>
      <c r="AUZ25" s="316"/>
      <c r="AVA25" s="316"/>
      <c r="AVB25" s="316"/>
      <c r="AVC25" s="316"/>
      <c r="AVD25" s="316"/>
      <c r="AVE25" s="316"/>
      <c r="AVF25" s="316"/>
      <c r="AVG25" s="316"/>
      <c r="AVH25" s="316"/>
      <c r="AVI25" s="316"/>
      <c r="AVJ25" s="316"/>
      <c r="AVK25" s="316"/>
      <c r="AVL25" s="128"/>
      <c r="AVM25" s="316"/>
      <c r="AVN25" s="316"/>
      <c r="AVO25" s="316"/>
      <c r="AVP25" s="316"/>
      <c r="AVQ25" s="316"/>
      <c r="AVR25" s="316"/>
      <c r="AVS25" s="316"/>
      <c r="AVT25" s="316"/>
      <c r="AVU25" s="316"/>
      <c r="AVV25" s="316"/>
      <c r="AVW25" s="316"/>
      <c r="AVX25" s="316"/>
      <c r="AVY25" s="316"/>
      <c r="AVZ25" s="316"/>
      <c r="AWA25" s="316"/>
      <c r="AWB25" s="316"/>
      <c r="AWC25" s="316"/>
      <c r="AWD25" s="316"/>
      <c r="AWE25" s="316"/>
      <c r="AWF25" s="316"/>
      <c r="AWG25" s="316"/>
      <c r="AWH25" s="316"/>
      <c r="AWI25" s="316"/>
      <c r="AWJ25" s="316"/>
      <c r="AWK25" s="316"/>
      <c r="AWL25" s="316"/>
      <c r="AWM25" s="316"/>
      <c r="AWN25" s="316"/>
      <c r="AWO25" s="316"/>
      <c r="AWP25" s="316"/>
      <c r="AWQ25" s="316"/>
      <c r="AWR25" s="316"/>
      <c r="AWS25" s="316"/>
      <c r="AWT25" s="316"/>
      <c r="AWU25" s="316"/>
      <c r="AWV25" s="316"/>
      <c r="AWW25" s="316"/>
      <c r="AWX25" s="316"/>
      <c r="AWY25" s="316"/>
      <c r="AWZ25" s="316"/>
      <c r="AXA25" s="316"/>
      <c r="AXB25" s="316"/>
      <c r="AXC25" s="316"/>
      <c r="AXD25" s="316"/>
      <c r="AXE25" s="316"/>
      <c r="AXF25" s="316"/>
      <c r="AXG25" s="316"/>
      <c r="AXH25" s="316"/>
      <c r="AXI25" s="316"/>
      <c r="AXJ25" s="128"/>
      <c r="AXK25" s="316"/>
      <c r="AXL25" s="316"/>
      <c r="AXM25" s="316"/>
      <c r="AXN25" s="316"/>
      <c r="AXO25" s="316"/>
      <c r="AXP25" s="316"/>
      <c r="AXQ25" s="316"/>
      <c r="AXR25" s="316"/>
      <c r="AXS25" s="316"/>
      <c r="AXT25" s="316"/>
      <c r="AXU25" s="316"/>
      <c r="AXV25" s="316"/>
      <c r="AXW25" s="316"/>
      <c r="AXX25" s="316"/>
      <c r="AXY25" s="316"/>
      <c r="AXZ25" s="316"/>
      <c r="AYA25" s="316"/>
      <c r="AYB25" s="316"/>
      <c r="AYC25" s="316"/>
      <c r="AYD25" s="316"/>
      <c r="AYE25" s="316"/>
      <c r="AYF25" s="316"/>
      <c r="AYG25" s="316"/>
      <c r="AYH25" s="316"/>
      <c r="AYI25" s="316"/>
      <c r="AYJ25" s="316"/>
      <c r="AYK25" s="316"/>
      <c r="AYL25" s="316"/>
      <c r="AYM25" s="316"/>
      <c r="AYN25" s="316"/>
      <c r="AYO25" s="316"/>
      <c r="AYP25" s="316"/>
      <c r="AYQ25" s="316"/>
      <c r="AYR25" s="316"/>
      <c r="AYS25" s="316"/>
      <c r="AYT25" s="316"/>
      <c r="AYU25" s="316"/>
      <c r="AYV25" s="316"/>
      <c r="AYW25" s="316"/>
      <c r="AYX25" s="316"/>
      <c r="AYY25" s="316"/>
      <c r="AYZ25" s="316"/>
      <c r="AZA25" s="316"/>
      <c r="AZB25" s="316"/>
      <c r="AZC25" s="316"/>
      <c r="AZD25" s="316"/>
      <c r="AZE25" s="316"/>
      <c r="AZF25" s="316"/>
      <c r="AZG25" s="316"/>
      <c r="AZH25" s="128"/>
      <c r="AZI25" s="316"/>
      <c r="AZJ25" s="316"/>
      <c r="AZK25" s="316"/>
      <c r="AZL25" s="316"/>
      <c r="AZM25" s="316"/>
      <c r="AZN25" s="316"/>
      <c r="AZO25" s="316"/>
      <c r="AZP25" s="316"/>
      <c r="AZQ25" s="316"/>
      <c r="AZR25" s="316"/>
      <c r="AZS25" s="316"/>
      <c r="AZT25" s="316"/>
      <c r="AZU25" s="316"/>
      <c r="AZV25" s="316"/>
      <c r="AZW25" s="316"/>
      <c r="AZX25" s="316"/>
      <c r="AZY25" s="316"/>
      <c r="AZZ25" s="316"/>
      <c r="BAA25" s="316"/>
      <c r="BAB25" s="316"/>
      <c r="BAC25" s="316"/>
      <c r="BAD25" s="316"/>
      <c r="BAE25" s="316"/>
      <c r="BAF25" s="316"/>
      <c r="BAG25" s="316"/>
      <c r="BAH25" s="316"/>
      <c r="BAI25" s="316"/>
      <c r="BAJ25" s="316"/>
      <c r="BAK25" s="316"/>
      <c r="BAL25" s="316"/>
      <c r="BAM25" s="316"/>
      <c r="BAN25" s="316"/>
      <c r="BAO25" s="316"/>
      <c r="BAP25" s="316"/>
      <c r="BAQ25" s="316"/>
      <c r="BAR25" s="316"/>
      <c r="BAS25" s="316"/>
      <c r="BAT25" s="316"/>
      <c r="BAU25" s="316"/>
      <c r="BAV25" s="316"/>
      <c r="BAW25" s="316"/>
      <c r="BAX25" s="316"/>
      <c r="BAY25" s="316"/>
      <c r="BAZ25" s="316"/>
      <c r="BBA25" s="316"/>
      <c r="BBB25" s="316"/>
      <c r="BBC25" s="316"/>
      <c r="BBD25" s="316"/>
      <c r="BBE25" s="316"/>
      <c r="BBF25" s="128"/>
      <c r="BBG25" s="316"/>
      <c r="BBH25" s="316"/>
      <c r="BBI25" s="316"/>
      <c r="BBJ25" s="316"/>
      <c r="BBK25" s="316"/>
      <c r="BBL25" s="316"/>
      <c r="BBM25" s="316"/>
      <c r="BBN25" s="316"/>
      <c r="BBO25" s="316"/>
      <c r="BBP25" s="316"/>
      <c r="BBQ25" s="316"/>
      <c r="BBR25" s="316"/>
      <c r="BBS25" s="316"/>
      <c r="BBT25" s="316"/>
      <c r="BBU25" s="316"/>
      <c r="BBV25" s="316"/>
      <c r="BBW25" s="316"/>
      <c r="BBX25" s="316"/>
      <c r="BBY25" s="316"/>
      <c r="BBZ25" s="316"/>
      <c r="BCA25" s="316"/>
      <c r="BCB25" s="316"/>
      <c r="BCC25" s="316"/>
      <c r="BCD25" s="316"/>
      <c r="BCE25" s="316"/>
      <c r="BCF25" s="316"/>
      <c r="BCG25" s="316"/>
      <c r="BCH25" s="316"/>
      <c r="BCI25" s="316"/>
      <c r="BCJ25" s="316"/>
      <c r="BCK25" s="316"/>
      <c r="BCL25" s="316"/>
      <c r="BCM25" s="316"/>
      <c r="BCN25" s="316"/>
      <c r="BCO25" s="316"/>
      <c r="BCP25" s="316"/>
      <c r="BCQ25" s="316"/>
      <c r="BCR25" s="316"/>
      <c r="BCS25" s="316"/>
      <c r="BCT25" s="316"/>
      <c r="BCU25" s="316"/>
      <c r="BCV25" s="316"/>
      <c r="BCW25" s="316"/>
      <c r="BCX25" s="316"/>
      <c r="BCY25" s="316"/>
      <c r="BCZ25" s="316"/>
      <c r="BDA25" s="316"/>
      <c r="BDB25" s="316"/>
      <c r="BDC25" s="316"/>
      <c r="BDD25" s="128"/>
      <c r="BDE25" s="316"/>
      <c r="BDF25" s="316"/>
      <c r="BDG25" s="316"/>
      <c r="BDH25" s="316"/>
      <c r="BDI25" s="316"/>
      <c r="BDJ25" s="316"/>
      <c r="BDK25" s="316"/>
      <c r="BDL25" s="316"/>
      <c r="BDM25" s="316"/>
      <c r="BDN25" s="316"/>
      <c r="BDO25" s="316"/>
      <c r="BDP25" s="316"/>
      <c r="BDQ25" s="316"/>
      <c r="BDR25" s="316"/>
      <c r="BDS25" s="316"/>
      <c r="BDT25" s="316"/>
      <c r="BDU25" s="316"/>
      <c r="BDV25" s="316"/>
      <c r="BDW25" s="316"/>
      <c r="BDX25" s="316"/>
      <c r="BDY25" s="316"/>
      <c r="BDZ25" s="316"/>
      <c r="BEA25" s="316"/>
      <c r="BEB25" s="316"/>
      <c r="BEC25" s="316"/>
      <c r="BED25" s="316"/>
      <c r="BEE25" s="316"/>
      <c r="BEF25" s="316"/>
      <c r="BEG25" s="316"/>
      <c r="BEH25" s="316"/>
      <c r="BEI25" s="316"/>
      <c r="BEJ25" s="316"/>
      <c r="BEK25" s="316"/>
      <c r="BEL25" s="316"/>
      <c r="BEM25" s="316"/>
      <c r="BEN25" s="316"/>
      <c r="BEO25" s="316"/>
      <c r="BEP25" s="316"/>
      <c r="BEQ25" s="316"/>
      <c r="BER25" s="316"/>
      <c r="BES25" s="316"/>
      <c r="BET25" s="316"/>
      <c r="BEU25" s="316"/>
      <c r="BEV25" s="316"/>
      <c r="BEW25" s="316"/>
      <c r="BEX25" s="316"/>
      <c r="BEY25" s="316"/>
      <c r="BEZ25" s="316"/>
      <c r="BFA25" s="316"/>
      <c r="BFB25" s="128"/>
      <c r="BFC25" s="316"/>
      <c r="BFD25" s="316"/>
      <c r="BFE25" s="316"/>
      <c r="BFF25" s="316"/>
      <c r="BFG25" s="316"/>
      <c r="BFH25" s="316"/>
      <c r="BFI25" s="316"/>
      <c r="BFJ25" s="316"/>
      <c r="BFK25" s="316"/>
      <c r="BFL25" s="316"/>
      <c r="BFM25" s="316"/>
      <c r="BFN25" s="316"/>
      <c r="BFO25" s="316"/>
      <c r="BFP25" s="316"/>
      <c r="BFQ25" s="316"/>
      <c r="BFR25" s="316"/>
      <c r="BFS25" s="316"/>
      <c r="BFT25" s="316"/>
      <c r="BFU25" s="316"/>
      <c r="BFV25" s="316"/>
      <c r="BFW25" s="316"/>
      <c r="BFX25" s="316"/>
      <c r="BFY25" s="316"/>
      <c r="BFZ25" s="316"/>
      <c r="BGA25" s="316"/>
      <c r="BGB25" s="316"/>
      <c r="BGC25" s="316"/>
      <c r="BGD25" s="316"/>
      <c r="BGE25" s="316"/>
      <c r="BGF25" s="316"/>
      <c r="BGG25" s="316"/>
      <c r="BGH25" s="316"/>
      <c r="BGI25" s="316"/>
      <c r="BGJ25" s="316"/>
      <c r="BGK25" s="316"/>
      <c r="BGL25" s="316"/>
      <c r="BGM25" s="316"/>
      <c r="BGN25" s="316"/>
      <c r="BGO25" s="316"/>
      <c r="BGP25" s="316"/>
      <c r="BGQ25" s="316"/>
      <c r="BGR25" s="316"/>
      <c r="BGS25" s="316"/>
      <c r="BGT25" s="316"/>
      <c r="BGU25" s="316"/>
      <c r="BGV25" s="316"/>
      <c r="BGW25" s="316"/>
      <c r="BGX25" s="316"/>
      <c r="BGY25" s="316"/>
      <c r="BGZ25" s="128"/>
      <c r="BHA25" s="316"/>
      <c r="BHB25" s="316"/>
      <c r="BHC25" s="316"/>
      <c r="BHD25" s="316"/>
      <c r="BHE25" s="316"/>
      <c r="BHF25" s="316"/>
      <c r="BHG25" s="316"/>
      <c r="BHH25" s="316"/>
      <c r="BHI25" s="316"/>
      <c r="BHJ25" s="316"/>
      <c r="BHK25" s="316"/>
      <c r="BHL25" s="316"/>
      <c r="BHM25" s="316"/>
      <c r="BHN25" s="316"/>
      <c r="BHO25" s="316"/>
      <c r="BHP25" s="316"/>
      <c r="BHQ25" s="316"/>
      <c r="BHR25" s="316"/>
      <c r="BHS25" s="316"/>
      <c r="BHT25" s="316"/>
      <c r="BHU25" s="316"/>
      <c r="BHV25" s="316"/>
      <c r="BHW25" s="316"/>
      <c r="BHX25" s="316"/>
      <c r="BHY25" s="316"/>
      <c r="BHZ25" s="316"/>
      <c r="BIA25" s="316"/>
      <c r="BIB25" s="316"/>
      <c r="BIC25" s="316"/>
      <c r="BID25" s="316"/>
      <c r="BIE25" s="316"/>
      <c r="BIF25" s="316"/>
      <c r="BIG25" s="316"/>
      <c r="BIH25" s="316"/>
      <c r="BII25" s="316"/>
      <c r="BIJ25" s="316"/>
      <c r="BIK25" s="316"/>
      <c r="BIL25" s="316"/>
      <c r="BIM25" s="316"/>
      <c r="BIN25" s="316"/>
      <c r="BIO25" s="316"/>
      <c r="BIP25" s="316"/>
      <c r="BIQ25" s="316"/>
      <c r="BIR25" s="316"/>
      <c r="BIS25" s="316"/>
      <c r="BIT25" s="316"/>
      <c r="BIU25" s="316"/>
      <c r="BIV25" s="316"/>
      <c r="BIW25" s="316"/>
      <c r="BIX25" s="128"/>
      <c r="BIY25" s="316"/>
      <c r="BIZ25" s="316"/>
      <c r="BJA25" s="316"/>
      <c r="BJB25" s="316"/>
      <c r="BJC25" s="316"/>
      <c r="BJD25" s="316"/>
      <c r="BJE25" s="316"/>
      <c r="BJF25" s="316"/>
      <c r="BJG25" s="316"/>
      <c r="BJH25" s="316"/>
      <c r="BJI25" s="316"/>
      <c r="BJJ25" s="316"/>
      <c r="BJK25" s="316"/>
      <c r="BJL25" s="316"/>
      <c r="BJM25" s="316"/>
      <c r="BJN25" s="316"/>
      <c r="BJO25" s="316"/>
      <c r="BJP25" s="316"/>
      <c r="BJQ25" s="316"/>
      <c r="BJR25" s="316"/>
      <c r="BJS25" s="316"/>
      <c r="BJT25" s="316"/>
      <c r="BJU25" s="316"/>
      <c r="BJV25" s="316"/>
      <c r="BJW25" s="316"/>
      <c r="BJX25" s="316"/>
      <c r="BJY25" s="316"/>
      <c r="BJZ25" s="316"/>
      <c r="BKA25" s="316"/>
      <c r="BKB25" s="316"/>
      <c r="BKC25" s="316"/>
      <c r="BKD25" s="316"/>
      <c r="BKE25" s="316"/>
      <c r="BKF25" s="316"/>
      <c r="BKG25" s="316"/>
      <c r="BKH25" s="316"/>
      <c r="BKI25" s="316"/>
      <c r="BKJ25" s="316"/>
      <c r="BKK25" s="316"/>
      <c r="BKL25" s="316"/>
      <c r="BKM25" s="316"/>
      <c r="BKN25" s="316"/>
      <c r="BKO25" s="316"/>
      <c r="BKP25" s="316"/>
      <c r="BKQ25" s="316"/>
      <c r="BKR25" s="316"/>
      <c r="BKS25" s="316"/>
      <c r="BKT25" s="316"/>
      <c r="BKU25" s="316"/>
      <c r="BKV25" s="128"/>
      <c r="BKW25" s="316"/>
      <c r="BKX25" s="316"/>
      <c r="BKY25" s="316"/>
      <c r="BKZ25" s="316"/>
      <c r="BLA25" s="316"/>
      <c r="BLB25" s="316"/>
      <c r="BLC25" s="316"/>
      <c r="BLD25" s="316"/>
      <c r="BLE25" s="316"/>
      <c r="BLF25" s="316"/>
      <c r="BLG25" s="316"/>
      <c r="BLH25" s="316"/>
      <c r="BLI25" s="316"/>
      <c r="BLJ25" s="316"/>
      <c r="BLK25" s="316"/>
      <c r="BLL25" s="316"/>
      <c r="BLM25" s="316"/>
      <c r="BLN25" s="316"/>
      <c r="BLO25" s="316"/>
      <c r="BLP25" s="316"/>
      <c r="BLQ25" s="316"/>
      <c r="BLR25" s="316"/>
      <c r="BLS25" s="316"/>
      <c r="BLT25" s="316"/>
      <c r="BLU25" s="316"/>
      <c r="BLV25" s="316"/>
      <c r="BLW25" s="316"/>
      <c r="BLX25" s="316"/>
      <c r="BLY25" s="316"/>
      <c r="BLZ25" s="316"/>
      <c r="BMA25" s="316"/>
      <c r="BMB25" s="316"/>
      <c r="BMC25" s="316"/>
      <c r="BMD25" s="316"/>
      <c r="BME25" s="316"/>
      <c r="BMF25" s="316"/>
      <c r="BMG25" s="316"/>
      <c r="BMH25" s="316"/>
      <c r="BMI25" s="316"/>
      <c r="BMJ25" s="316"/>
      <c r="BMK25" s="316"/>
      <c r="BML25" s="316"/>
      <c r="BMM25" s="316"/>
      <c r="BMN25" s="316"/>
      <c r="BMO25" s="316"/>
      <c r="BMP25" s="316"/>
      <c r="BMQ25" s="316"/>
      <c r="BMR25" s="316"/>
      <c r="BMS25" s="316"/>
      <c r="BMT25" s="128"/>
      <c r="BMU25" s="316"/>
      <c r="BMV25" s="316"/>
      <c r="BMW25" s="316"/>
      <c r="BMX25" s="316"/>
      <c r="BMY25" s="316"/>
      <c r="BMZ25" s="316"/>
      <c r="BNA25" s="316"/>
      <c r="BNB25" s="316"/>
      <c r="BNC25" s="316"/>
      <c r="BND25" s="316"/>
      <c r="BNE25" s="316"/>
      <c r="BNF25" s="316"/>
      <c r="BNG25" s="316"/>
      <c r="BNH25" s="316"/>
      <c r="BNI25" s="316"/>
      <c r="BNJ25" s="316"/>
      <c r="BNK25" s="316"/>
      <c r="BNL25" s="316"/>
      <c r="BNM25" s="316"/>
      <c r="BNN25" s="316"/>
      <c r="BNO25" s="316"/>
      <c r="BNP25" s="316"/>
      <c r="BNQ25" s="316"/>
      <c r="BNR25" s="316"/>
      <c r="BNS25" s="316"/>
      <c r="BNT25" s="316"/>
      <c r="BNU25" s="316"/>
      <c r="BNV25" s="316"/>
      <c r="BNW25" s="316"/>
      <c r="BNX25" s="316"/>
      <c r="BNY25" s="316"/>
      <c r="BNZ25" s="316"/>
      <c r="BOA25" s="316"/>
      <c r="BOB25" s="316"/>
      <c r="BOC25" s="316"/>
      <c r="BOD25" s="316"/>
      <c r="BOE25" s="316"/>
      <c r="BOF25" s="316"/>
      <c r="BOG25" s="316"/>
      <c r="BOH25" s="316"/>
      <c r="BOI25" s="316"/>
      <c r="BOJ25" s="316"/>
      <c r="BOK25" s="316"/>
      <c r="BOL25" s="316"/>
      <c r="BOM25" s="316"/>
      <c r="BON25" s="316"/>
      <c r="BOO25" s="316"/>
      <c r="BOP25" s="316"/>
      <c r="BOQ25" s="316"/>
      <c r="BOR25" s="128"/>
      <c r="BOS25" s="316"/>
      <c r="BOT25" s="316"/>
      <c r="BOU25" s="316"/>
      <c r="BOV25" s="316"/>
      <c r="BOW25" s="316"/>
      <c r="BOX25" s="316"/>
      <c r="BOY25" s="316"/>
      <c r="BOZ25" s="316"/>
      <c r="BPA25" s="316"/>
      <c r="BPB25" s="316"/>
      <c r="BPC25" s="316"/>
      <c r="BPD25" s="316"/>
      <c r="BPE25" s="316"/>
      <c r="BPF25" s="316"/>
      <c r="BPG25" s="316"/>
      <c r="BPH25" s="316"/>
      <c r="BPI25" s="316"/>
      <c r="BPJ25" s="316"/>
      <c r="BPK25" s="316"/>
      <c r="BPL25" s="316"/>
      <c r="BPM25" s="316"/>
      <c r="BPN25" s="316"/>
      <c r="BPO25" s="316"/>
      <c r="BPP25" s="316"/>
      <c r="BPQ25" s="316"/>
      <c r="BPR25" s="316"/>
      <c r="BPS25" s="316"/>
      <c r="BPT25" s="316"/>
      <c r="BPU25" s="316"/>
      <c r="BPV25" s="316"/>
      <c r="BPW25" s="316"/>
      <c r="BPX25" s="316"/>
      <c r="BPY25" s="316"/>
      <c r="BPZ25" s="316"/>
      <c r="BQA25" s="316"/>
      <c r="BQB25" s="316"/>
      <c r="BQC25" s="316"/>
      <c r="BQD25" s="316"/>
      <c r="BQE25" s="316"/>
      <c r="BQF25" s="316"/>
      <c r="BQG25" s="316"/>
      <c r="BQH25" s="316"/>
      <c r="BQI25" s="316"/>
      <c r="BQJ25" s="316"/>
      <c r="BQK25" s="316"/>
      <c r="BQL25" s="316"/>
      <c r="BQM25" s="316"/>
      <c r="BQN25" s="316"/>
      <c r="BQO25" s="316"/>
      <c r="BQP25" s="128"/>
      <c r="BQQ25" s="316"/>
      <c r="BQR25" s="316"/>
      <c r="BQS25" s="316"/>
      <c r="BQT25" s="316"/>
      <c r="BQU25" s="316"/>
      <c r="BQV25" s="316"/>
      <c r="BQW25" s="316"/>
      <c r="BQX25" s="316"/>
      <c r="BQY25" s="316"/>
      <c r="BQZ25" s="316"/>
      <c r="BRA25" s="316"/>
      <c r="BRB25" s="316"/>
      <c r="BRC25" s="316"/>
      <c r="BRD25" s="316"/>
      <c r="BRE25" s="316"/>
      <c r="BRF25" s="316"/>
      <c r="BRG25" s="316"/>
      <c r="BRH25" s="316"/>
      <c r="BRI25" s="316"/>
      <c r="BRJ25" s="316"/>
      <c r="BRK25" s="316"/>
      <c r="BRL25" s="316"/>
      <c r="BRM25" s="316"/>
      <c r="BRN25" s="316"/>
      <c r="BRO25" s="316"/>
      <c r="BRP25" s="316"/>
      <c r="BRQ25" s="316"/>
      <c r="BRR25" s="316"/>
      <c r="BRS25" s="316"/>
      <c r="BRT25" s="316"/>
      <c r="BRU25" s="316"/>
      <c r="BRV25" s="316"/>
      <c r="BRW25" s="316"/>
      <c r="BRX25" s="316"/>
      <c r="BRY25" s="316"/>
      <c r="BRZ25" s="316"/>
      <c r="BSA25" s="316"/>
      <c r="BSB25" s="316"/>
      <c r="BSC25" s="316"/>
      <c r="BSD25" s="316"/>
      <c r="BSE25" s="316"/>
      <c r="BSF25" s="316"/>
      <c r="BSG25" s="316"/>
      <c r="BSH25" s="316"/>
      <c r="BSI25" s="316"/>
      <c r="BSJ25" s="316"/>
      <c r="BSK25" s="316"/>
      <c r="BSL25" s="316"/>
      <c r="BSM25" s="316"/>
      <c r="BSN25" s="128"/>
      <c r="BSO25" s="316"/>
      <c r="BSP25" s="316"/>
      <c r="BSQ25" s="316"/>
      <c r="BSR25" s="316"/>
      <c r="BSS25" s="316"/>
      <c r="BST25" s="316"/>
      <c r="BSU25" s="316"/>
      <c r="BSV25" s="316"/>
      <c r="BSW25" s="316"/>
      <c r="BSX25" s="316"/>
      <c r="BSY25" s="316"/>
      <c r="BSZ25" s="316"/>
      <c r="BTA25" s="316"/>
      <c r="BTB25" s="316"/>
      <c r="BTC25" s="316"/>
      <c r="BTD25" s="316"/>
      <c r="BTE25" s="316"/>
      <c r="BTF25" s="316"/>
      <c r="BTG25" s="316"/>
      <c r="BTH25" s="316"/>
      <c r="BTI25" s="316"/>
      <c r="BTJ25" s="316"/>
      <c r="BTK25" s="316"/>
      <c r="BTL25" s="316"/>
      <c r="BTM25" s="316"/>
      <c r="BTN25" s="316"/>
      <c r="BTO25" s="316"/>
      <c r="BTP25" s="316"/>
      <c r="BTQ25" s="316"/>
      <c r="BTR25" s="316"/>
      <c r="BTS25" s="316"/>
      <c r="BTT25" s="316"/>
      <c r="BTU25" s="316"/>
      <c r="BTV25" s="316"/>
      <c r="BTW25" s="316"/>
      <c r="BTX25" s="316"/>
      <c r="BTY25" s="316"/>
      <c r="BTZ25" s="316"/>
      <c r="BUA25" s="316"/>
      <c r="BUB25" s="316"/>
      <c r="BUC25" s="316"/>
      <c r="BUD25" s="316"/>
      <c r="BUE25" s="316"/>
      <c r="BUF25" s="316"/>
      <c r="BUG25" s="316"/>
      <c r="BUH25" s="316"/>
      <c r="BUI25" s="316"/>
      <c r="BUJ25" s="316"/>
      <c r="BUK25" s="316"/>
      <c r="BUL25" s="128"/>
      <c r="BUM25" s="316"/>
      <c r="BUN25" s="316"/>
      <c r="BUO25" s="316"/>
      <c r="BUP25" s="316"/>
      <c r="BUQ25" s="316"/>
      <c r="BUR25" s="316"/>
      <c r="BUS25" s="316"/>
      <c r="BUT25" s="316"/>
      <c r="BUU25" s="316"/>
      <c r="BUV25" s="316"/>
      <c r="BUW25" s="316"/>
      <c r="BUX25" s="316"/>
      <c r="BUY25" s="316"/>
      <c r="BUZ25" s="316"/>
      <c r="BVA25" s="316"/>
      <c r="BVB25" s="316"/>
      <c r="BVC25" s="316"/>
      <c r="BVD25" s="316"/>
      <c r="BVE25" s="316"/>
      <c r="BVF25" s="316"/>
      <c r="BVG25" s="316"/>
      <c r="BVH25" s="316"/>
      <c r="BVI25" s="316"/>
      <c r="BVJ25" s="316"/>
      <c r="BVK25" s="316"/>
      <c r="BVL25" s="316"/>
      <c r="BVM25" s="316"/>
      <c r="BVN25" s="316"/>
      <c r="BVO25" s="316"/>
      <c r="BVP25" s="316"/>
      <c r="BVQ25" s="316"/>
      <c r="BVR25" s="316"/>
      <c r="BVS25" s="316"/>
      <c r="BVT25" s="316"/>
      <c r="BVU25" s="316"/>
      <c r="BVV25" s="316"/>
      <c r="BVW25" s="316"/>
      <c r="BVX25" s="316"/>
      <c r="BVY25" s="316"/>
      <c r="BVZ25" s="316"/>
      <c r="BWA25" s="316"/>
      <c r="BWB25" s="316"/>
      <c r="BWC25" s="316"/>
      <c r="BWD25" s="316"/>
      <c r="BWE25" s="316"/>
      <c r="BWF25" s="316"/>
      <c r="BWG25" s="316"/>
      <c r="BWH25" s="316"/>
      <c r="BWI25" s="316"/>
      <c r="BWJ25" s="128"/>
      <c r="BWK25" s="316"/>
      <c r="BWL25" s="316"/>
      <c r="BWM25" s="316"/>
      <c r="BWN25" s="316"/>
      <c r="BWO25" s="316"/>
      <c r="BWP25" s="316"/>
      <c r="BWQ25" s="316"/>
      <c r="BWR25" s="316"/>
      <c r="BWS25" s="316"/>
      <c r="BWT25" s="316"/>
      <c r="BWU25" s="316"/>
      <c r="BWV25" s="316"/>
      <c r="BWW25" s="316"/>
      <c r="BWX25" s="316"/>
      <c r="BWY25" s="316"/>
      <c r="BWZ25" s="316"/>
      <c r="BXA25" s="316"/>
      <c r="BXB25" s="316"/>
      <c r="BXC25" s="316"/>
      <c r="BXD25" s="316"/>
      <c r="BXE25" s="316"/>
      <c r="BXF25" s="316"/>
      <c r="BXG25" s="316"/>
      <c r="BXH25" s="316"/>
      <c r="BXI25" s="316"/>
      <c r="BXJ25" s="316"/>
      <c r="BXK25" s="316"/>
      <c r="BXL25" s="316"/>
      <c r="BXM25" s="316"/>
      <c r="BXN25" s="316"/>
      <c r="BXO25" s="316"/>
      <c r="BXP25" s="316"/>
      <c r="BXQ25" s="316"/>
      <c r="BXR25" s="316"/>
      <c r="BXS25" s="316"/>
      <c r="BXT25" s="316"/>
      <c r="BXU25" s="316"/>
      <c r="BXV25" s="316"/>
      <c r="BXW25" s="316"/>
      <c r="BXX25" s="316"/>
      <c r="BXY25" s="316"/>
      <c r="BXZ25" s="316"/>
      <c r="BYA25" s="316"/>
      <c r="BYB25" s="316"/>
      <c r="BYC25" s="316"/>
      <c r="BYD25" s="316"/>
      <c r="BYE25" s="316"/>
      <c r="BYF25" s="316"/>
      <c r="BYG25" s="316"/>
      <c r="BYH25" s="2"/>
      <c r="BYI25" s="2"/>
      <c r="BYJ25" s="2"/>
      <c r="BYK25" s="2"/>
    </row>
    <row r="26" spans="1:2013" x14ac:dyDescent="0.35">
      <c r="A26" s="99"/>
      <c r="B26" s="295"/>
      <c r="C26" s="13"/>
      <c r="D26" s="132" t="s">
        <v>100</v>
      </c>
      <c r="E26" s="99"/>
      <c r="F26" s="326"/>
      <c r="G26" s="329"/>
      <c r="H26" s="328"/>
      <c r="I26" s="323"/>
      <c r="J26" s="128"/>
      <c r="K26" s="316"/>
      <c r="L26" s="316"/>
      <c r="M26" s="316"/>
      <c r="N26" s="316"/>
      <c r="O26" s="316"/>
      <c r="P26" s="316"/>
      <c r="Q26" s="316"/>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6"/>
      <c r="AO26" s="316"/>
      <c r="AP26" s="316"/>
      <c r="AQ26" s="316"/>
      <c r="AR26" s="316"/>
      <c r="AS26" s="316"/>
      <c r="AT26" s="316"/>
      <c r="AU26" s="316"/>
      <c r="AV26" s="316"/>
      <c r="AW26" s="316"/>
      <c r="AX26" s="316"/>
      <c r="AY26" s="316"/>
      <c r="AZ26" s="316"/>
      <c r="BA26" s="316"/>
      <c r="BB26" s="316"/>
      <c r="BC26" s="316"/>
      <c r="BD26" s="316"/>
      <c r="BE26" s="316"/>
      <c r="BF26" s="316"/>
      <c r="BG26" s="316"/>
      <c r="BH26" s="128"/>
      <c r="BI26" s="316"/>
      <c r="BJ26" s="316"/>
      <c r="BK26" s="316"/>
      <c r="BL26" s="316"/>
      <c r="BM26" s="316"/>
      <c r="BN26" s="316"/>
      <c r="BO26" s="316"/>
      <c r="BP26" s="316"/>
      <c r="BQ26" s="316"/>
      <c r="BR26" s="316"/>
      <c r="BS26" s="316"/>
      <c r="BT26" s="316"/>
      <c r="BU26" s="316"/>
      <c r="BV26" s="316"/>
      <c r="BW26" s="316"/>
      <c r="BX26" s="316"/>
      <c r="BY26" s="316"/>
      <c r="BZ26" s="316"/>
      <c r="CA26" s="316"/>
      <c r="CB26" s="316"/>
      <c r="CC26" s="316"/>
      <c r="CD26" s="316"/>
      <c r="CE26" s="316"/>
      <c r="CF26" s="316"/>
      <c r="CG26" s="316"/>
      <c r="CH26" s="316"/>
      <c r="CI26" s="316"/>
      <c r="CJ26" s="316"/>
      <c r="CK26" s="316"/>
      <c r="CL26" s="316"/>
      <c r="CM26" s="316"/>
      <c r="CN26" s="316"/>
      <c r="CO26" s="316"/>
      <c r="CP26" s="316"/>
      <c r="CQ26" s="316"/>
      <c r="CR26" s="316"/>
      <c r="CS26" s="316"/>
      <c r="CT26" s="316"/>
      <c r="CU26" s="316"/>
      <c r="CV26" s="316"/>
      <c r="CW26" s="316"/>
      <c r="CX26" s="316"/>
      <c r="CY26" s="316"/>
      <c r="CZ26" s="316"/>
      <c r="DA26" s="316"/>
      <c r="DB26" s="316"/>
      <c r="DC26" s="316"/>
      <c r="DD26" s="316"/>
      <c r="DE26" s="316"/>
      <c r="DF26" s="128"/>
      <c r="DG26" s="316"/>
      <c r="DH26" s="316"/>
      <c r="DI26" s="316"/>
      <c r="DJ26" s="316"/>
      <c r="DK26" s="316"/>
      <c r="DL26" s="316"/>
      <c r="DM26" s="316"/>
      <c r="DN26" s="316"/>
      <c r="DO26" s="316"/>
      <c r="DP26" s="316"/>
      <c r="DQ26" s="316"/>
      <c r="DR26" s="316"/>
      <c r="DS26" s="316"/>
      <c r="DT26" s="316"/>
      <c r="DU26" s="316"/>
      <c r="DV26" s="316"/>
      <c r="DW26" s="316"/>
      <c r="DX26" s="316"/>
      <c r="DY26" s="316"/>
      <c r="DZ26" s="316"/>
      <c r="EA26" s="316"/>
      <c r="EB26" s="316"/>
      <c r="EC26" s="316"/>
      <c r="ED26" s="316"/>
      <c r="EE26" s="316"/>
      <c r="EF26" s="316"/>
      <c r="EG26" s="316"/>
      <c r="EH26" s="316"/>
      <c r="EI26" s="316"/>
      <c r="EJ26" s="316"/>
      <c r="EK26" s="316"/>
      <c r="EL26" s="316"/>
      <c r="EM26" s="316"/>
      <c r="EN26" s="316"/>
      <c r="EO26" s="316"/>
      <c r="EP26" s="316"/>
      <c r="EQ26" s="316"/>
      <c r="ER26" s="316"/>
      <c r="ES26" s="316"/>
      <c r="ET26" s="316"/>
      <c r="EU26" s="316"/>
      <c r="EV26" s="316"/>
      <c r="EW26" s="316"/>
      <c r="EX26" s="316"/>
      <c r="EY26" s="316"/>
      <c r="EZ26" s="316"/>
      <c r="FA26" s="316"/>
      <c r="FB26" s="316"/>
      <c r="FC26" s="316"/>
      <c r="FD26" s="128"/>
      <c r="FE26" s="316"/>
      <c r="FF26" s="316"/>
      <c r="FG26" s="316"/>
      <c r="FH26" s="316"/>
      <c r="FI26" s="316"/>
      <c r="FJ26" s="316"/>
      <c r="FK26" s="316"/>
      <c r="FL26" s="316"/>
      <c r="FM26" s="316"/>
      <c r="FN26" s="316"/>
      <c r="FO26" s="316"/>
      <c r="FP26" s="316"/>
      <c r="FQ26" s="316"/>
      <c r="FR26" s="316"/>
      <c r="FS26" s="316"/>
      <c r="FT26" s="316"/>
      <c r="FU26" s="316"/>
      <c r="FV26" s="316"/>
      <c r="FW26" s="316"/>
      <c r="FX26" s="316"/>
      <c r="FY26" s="316"/>
      <c r="FZ26" s="316"/>
      <c r="GA26" s="316"/>
      <c r="GB26" s="316"/>
      <c r="GC26" s="316"/>
      <c r="GD26" s="316"/>
      <c r="GE26" s="316"/>
      <c r="GF26" s="316"/>
      <c r="GG26" s="316"/>
      <c r="GH26" s="316"/>
      <c r="GI26" s="316"/>
      <c r="GJ26" s="316"/>
      <c r="GK26" s="316"/>
      <c r="GL26" s="316"/>
      <c r="GM26" s="316"/>
      <c r="GN26" s="316"/>
      <c r="GO26" s="316"/>
      <c r="GP26" s="316"/>
      <c r="GQ26" s="316"/>
      <c r="GR26" s="316"/>
      <c r="GS26" s="316"/>
      <c r="GT26" s="316"/>
      <c r="GU26" s="316"/>
      <c r="GV26" s="316"/>
      <c r="GW26" s="316"/>
      <c r="GX26" s="316"/>
      <c r="GY26" s="316"/>
      <c r="GZ26" s="316"/>
      <c r="HA26" s="316"/>
      <c r="HB26" s="128"/>
      <c r="HC26" s="316"/>
      <c r="HD26" s="316"/>
      <c r="HE26" s="316"/>
      <c r="HF26" s="316"/>
      <c r="HG26" s="316"/>
      <c r="HH26" s="316"/>
      <c r="HI26" s="316"/>
      <c r="HJ26" s="316"/>
      <c r="HK26" s="316"/>
      <c r="HL26" s="316"/>
      <c r="HM26" s="316"/>
      <c r="HN26" s="316"/>
      <c r="HO26" s="316"/>
      <c r="HP26" s="316"/>
      <c r="HQ26" s="316"/>
      <c r="HR26" s="316"/>
      <c r="HS26" s="316"/>
      <c r="HT26" s="316"/>
      <c r="HU26" s="316"/>
      <c r="HV26" s="316"/>
      <c r="HW26" s="316"/>
      <c r="HX26" s="316"/>
      <c r="HY26" s="316"/>
      <c r="HZ26" s="316"/>
      <c r="IA26" s="316"/>
      <c r="IB26" s="316"/>
      <c r="IC26" s="316"/>
      <c r="ID26" s="316"/>
      <c r="IE26" s="316"/>
      <c r="IF26" s="316"/>
      <c r="IG26" s="316"/>
      <c r="IH26" s="316"/>
      <c r="II26" s="316"/>
      <c r="IJ26" s="316"/>
      <c r="IK26" s="316"/>
      <c r="IL26" s="316"/>
      <c r="IM26" s="316"/>
      <c r="IN26" s="316"/>
      <c r="IO26" s="316"/>
      <c r="IP26" s="316"/>
      <c r="IQ26" s="316"/>
      <c r="IR26" s="316"/>
      <c r="IS26" s="316"/>
      <c r="IT26" s="316"/>
      <c r="IU26" s="316"/>
      <c r="IV26" s="316"/>
      <c r="IW26" s="316"/>
      <c r="IX26" s="316"/>
      <c r="IY26" s="316"/>
      <c r="IZ26" s="128"/>
      <c r="JA26" s="316"/>
      <c r="JB26" s="316"/>
      <c r="JC26" s="316"/>
      <c r="JD26" s="316"/>
      <c r="JE26" s="316"/>
      <c r="JF26" s="316"/>
      <c r="JG26" s="316"/>
      <c r="JH26" s="316"/>
      <c r="JI26" s="316"/>
      <c r="JJ26" s="316"/>
      <c r="JK26" s="316"/>
      <c r="JL26" s="316"/>
      <c r="JM26" s="316"/>
      <c r="JN26" s="316"/>
      <c r="JO26" s="316"/>
      <c r="JP26" s="316"/>
      <c r="JQ26" s="316"/>
      <c r="JR26" s="316"/>
      <c r="JS26" s="316"/>
      <c r="JT26" s="316"/>
      <c r="JU26" s="316"/>
      <c r="JV26" s="316"/>
      <c r="JW26" s="316"/>
      <c r="JX26" s="316"/>
      <c r="JY26" s="316"/>
      <c r="JZ26" s="316"/>
      <c r="KA26" s="316"/>
      <c r="KB26" s="316"/>
      <c r="KC26" s="316"/>
      <c r="KD26" s="316"/>
      <c r="KE26" s="316"/>
      <c r="KF26" s="316"/>
      <c r="KG26" s="316"/>
      <c r="KH26" s="316"/>
      <c r="KI26" s="316"/>
      <c r="KJ26" s="316"/>
      <c r="KK26" s="316"/>
      <c r="KL26" s="316"/>
      <c r="KM26" s="316"/>
      <c r="KN26" s="316"/>
      <c r="KO26" s="316"/>
      <c r="KP26" s="316"/>
      <c r="KQ26" s="316"/>
      <c r="KR26" s="316"/>
      <c r="KS26" s="316"/>
      <c r="KT26" s="316"/>
      <c r="KU26" s="316"/>
      <c r="KV26" s="316"/>
      <c r="KW26" s="316"/>
      <c r="KX26" s="128"/>
      <c r="KY26" s="316"/>
      <c r="KZ26" s="316"/>
      <c r="LA26" s="316"/>
      <c r="LB26" s="316"/>
      <c r="LC26" s="316"/>
      <c r="LD26" s="316"/>
      <c r="LE26" s="316"/>
      <c r="LF26" s="316"/>
      <c r="LG26" s="316"/>
      <c r="LH26" s="316"/>
      <c r="LI26" s="316"/>
      <c r="LJ26" s="316"/>
      <c r="LK26" s="316"/>
      <c r="LL26" s="316"/>
      <c r="LM26" s="316"/>
      <c r="LN26" s="316"/>
      <c r="LO26" s="316"/>
      <c r="LP26" s="316"/>
      <c r="LQ26" s="316"/>
      <c r="LR26" s="316"/>
      <c r="LS26" s="316"/>
      <c r="LT26" s="316"/>
      <c r="LU26" s="316"/>
      <c r="LV26" s="316"/>
      <c r="LW26" s="316"/>
      <c r="LX26" s="316"/>
      <c r="LY26" s="316"/>
      <c r="LZ26" s="316"/>
      <c r="MA26" s="316"/>
      <c r="MB26" s="316"/>
      <c r="MC26" s="316"/>
      <c r="MD26" s="316"/>
      <c r="ME26" s="316"/>
      <c r="MF26" s="316"/>
      <c r="MG26" s="316"/>
      <c r="MH26" s="316"/>
      <c r="MI26" s="316"/>
      <c r="MJ26" s="316"/>
      <c r="MK26" s="316"/>
      <c r="ML26" s="316"/>
      <c r="MM26" s="316"/>
      <c r="MN26" s="316"/>
      <c r="MO26" s="316"/>
      <c r="MP26" s="316"/>
      <c r="MQ26" s="316"/>
      <c r="MR26" s="316"/>
      <c r="MS26" s="316"/>
      <c r="MT26" s="316"/>
      <c r="MU26" s="316"/>
      <c r="MV26" s="128"/>
      <c r="MW26" s="316"/>
      <c r="MX26" s="316"/>
      <c r="MY26" s="316"/>
      <c r="MZ26" s="316"/>
      <c r="NA26" s="316"/>
      <c r="NB26" s="316"/>
      <c r="NC26" s="316"/>
      <c r="ND26" s="316"/>
      <c r="NE26" s="316"/>
      <c r="NF26" s="316"/>
      <c r="NG26" s="316"/>
      <c r="NH26" s="316"/>
      <c r="NI26" s="316"/>
      <c r="NJ26" s="316"/>
      <c r="NK26" s="316"/>
      <c r="NL26" s="316"/>
      <c r="NM26" s="316"/>
      <c r="NN26" s="316"/>
      <c r="NO26" s="316"/>
      <c r="NP26" s="316"/>
      <c r="NQ26" s="316"/>
      <c r="NR26" s="316"/>
      <c r="NS26" s="316"/>
      <c r="NT26" s="316"/>
      <c r="NU26" s="316"/>
      <c r="NV26" s="316"/>
      <c r="NW26" s="316"/>
      <c r="NX26" s="316"/>
      <c r="NY26" s="316"/>
      <c r="NZ26" s="316"/>
      <c r="OA26" s="316"/>
      <c r="OB26" s="316"/>
      <c r="OC26" s="316"/>
      <c r="OD26" s="316"/>
      <c r="OE26" s="316"/>
      <c r="OF26" s="316"/>
      <c r="OG26" s="316"/>
      <c r="OH26" s="316"/>
      <c r="OI26" s="316"/>
      <c r="OJ26" s="316"/>
      <c r="OK26" s="316"/>
      <c r="OL26" s="316"/>
      <c r="OM26" s="316"/>
      <c r="ON26" s="316"/>
      <c r="OO26" s="316"/>
      <c r="OP26" s="316"/>
      <c r="OQ26" s="316"/>
      <c r="OR26" s="316"/>
      <c r="OS26" s="316"/>
      <c r="OT26" s="128"/>
      <c r="OU26" s="316"/>
      <c r="OV26" s="316"/>
      <c r="OW26" s="316"/>
      <c r="OX26" s="316"/>
      <c r="OY26" s="316"/>
      <c r="OZ26" s="316"/>
      <c r="PA26" s="316"/>
      <c r="PB26" s="316"/>
      <c r="PC26" s="316"/>
      <c r="PD26" s="316"/>
      <c r="PE26" s="316"/>
      <c r="PF26" s="316"/>
      <c r="PG26" s="316"/>
      <c r="PH26" s="316"/>
      <c r="PI26" s="316"/>
      <c r="PJ26" s="316"/>
      <c r="PK26" s="316"/>
      <c r="PL26" s="316"/>
      <c r="PM26" s="316"/>
      <c r="PN26" s="316"/>
      <c r="PO26" s="316"/>
      <c r="PP26" s="316"/>
      <c r="PQ26" s="316"/>
      <c r="PR26" s="316"/>
      <c r="PS26" s="316"/>
      <c r="PT26" s="316"/>
      <c r="PU26" s="316"/>
      <c r="PV26" s="316"/>
      <c r="PW26" s="316"/>
      <c r="PX26" s="316"/>
      <c r="PY26" s="316"/>
      <c r="PZ26" s="316"/>
      <c r="QA26" s="316"/>
      <c r="QB26" s="316"/>
      <c r="QC26" s="316"/>
      <c r="QD26" s="316"/>
      <c r="QE26" s="316"/>
      <c r="QF26" s="316"/>
      <c r="QG26" s="316"/>
      <c r="QH26" s="316"/>
      <c r="QI26" s="316"/>
      <c r="QJ26" s="316"/>
      <c r="QK26" s="316"/>
      <c r="QL26" s="316"/>
      <c r="QM26" s="316"/>
      <c r="QN26" s="316"/>
      <c r="QO26" s="316"/>
      <c r="QP26" s="316"/>
      <c r="QQ26" s="316"/>
      <c r="QR26" s="128"/>
      <c r="QS26" s="316"/>
      <c r="QT26" s="316"/>
      <c r="QU26" s="316"/>
      <c r="QV26" s="316"/>
      <c r="QW26" s="316"/>
      <c r="QX26" s="316"/>
      <c r="QY26" s="316"/>
      <c r="QZ26" s="316"/>
      <c r="RA26" s="316"/>
      <c r="RB26" s="316"/>
      <c r="RC26" s="316"/>
      <c r="RD26" s="316"/>
      <c r="RE26" s="316"/>
      <c r="RF26" s="316"/>
      <c r="RG26" s="316"/>
      <c r="RH26" s="316"/>
      <c r="RI26" s="316"/>
      <c r="RJ26" s="316"/>
      <c r="RK26" s="316"/>
      <c r="RL26" s="316"/>
      <c r="RM26" s="316"/>
      <c r="RN26" s="316"/>
      <c r="RO26" s="316"/>
      <c r="RP26" s="316"/>
      <c r="RQ26" s="316"/>
      <c r="RR26" s="316"/>
      <c r="RS26" s="316"/>
      <c r="RT26" s="316"/>
      <c r="RU26" s="316"/>
      <c r="RV26" s="316"/>
      <c r="RW26" s="316"/>
      <c r="RX26" s="316"/>
      <c r="RY26" s="316"/>
      <c r="RZ26" s="316"/>
      <c r="SA26" s="316"/>
      <c r="SB26" s="316"/>
      <c r="SC26" s="316"/>
      <c r="SD26" s="316"/>
      <c r="SE26" s="316"/>
      <c r="SF26" s="316"/>
      <c r="SG26" s="316"/>
      <c r="SH26" s="316"/>
      <c r="SI26" s="316"/>
      <c r="SJ26" s="316"/>
      <c r="SK26" s="316"/>
      <c r="SL26" s="316"/>
      <c r="SM26" s="316"/>
      <c r="SN26" s="316"/>
      <c r="SO26" s="316"/>
      <c r="SP26" s="128"/>
      <c r="SQ26" s="316"/>
      <c r="SR26" s="316"/>
      <c r="SS26" s="316"/>
      <c r="ST26" s="316"/>
      <c r="SU26" s="316"/>
      <c r="SV26" s="316"/>
      <c r="SW26" s="316"/>
      <c r="SX26" s="316"/>
      <c r="SY26" s="316"/>
      <c r="SZ26" s="316"/>
      <c r="TA26" s="316"/>
      <c r="TB26" s="316"/>
      <c r="TC26" s="316"/>
      <c r="TD26" s="316"/>
      <c r="TE26" s="316"/>
      <c r="TF26" s="316"/>
      <c r="TG26" s="316"/>
      <c r="TH26" s="316"/>
      <c r="TI26" s="316"/>
      <c r="TJ26" s="316"/>
      <c r="TK26" s="316"/>
      <c r="TL26" s="316"/>
      <c r="TM26" s="316"/>
      <c r="TN26" s="316"/>
      <c r="TO26" s="316"/>
      <c r="TP26" s="316"/>
      <c r="TQ26" s="316"/>
      <c r="TR26" s="316"/>
      <c r="TS26" s="316"/>
      <c r="TT26" s="316"/>
      <c r="TU26" s="316"/>
      <c r="TV26" s="316"/>
      <c r="TW26" s="316"/>
      <c r="TX26" s="316"/>
      <c r="TY26" s="316"/>
      <c r="TZ26" s="316"/>
      <c r="UA26" s="316"/>
      <c r="UB26" s="316"/>
      <c r="UC26" s="316"/>
      <c r="UD26" s="316"/>
      <c r="UE26" s="316"/>
      <c r="UF26" s="316"/>
      <c r="UG26" s="316"/>
      <c r="UH26" s="316"/>
      <c r="UI26" s="316"/>
      <c r="UJ26" s="316"/>
      <c r="UK26" s="316"/>
      <c r="UL26" s="316"/>
      <c r="UM26" s="316"/>
      <c r="UN26" s="128"/>
      <c r="UO26" s="316"/>
      <c r="UP26" s="316"/>
      <c r="UQ26" s="316"/>
      <c r="UR26" s="316"/>
      <c r="US26" s="316"/>
      <c r="UT26" s="316"/>
      <c r="UU26" s="316"/>
      <c r="UV26" s="316"/>
      <c r="UW26" s="316"/>
      <c r="UX26" s="316"/>
      <c r="UY26" s="316"/>
      <c r="UZ26" s="316"/>
      <c r="VA26" s="316"/>
      <c r="VB26" s="316"/>
      <c r="VC26" s="316"/>
      <c r="VD26" s="316"/>
      <c r="VE26" s="316"/>
      <c r="VF26" s="316"/>
      <c r="VG26" s="316"/>
      <c r="VH26" s="316"/>
      <c r="VI26" s="316"/>
      <c r="VJ26" s="316"/>
      <c r="VK26" s="316"/>
      <c r="VL26" s="316"/>
      <c r="VM26" s="316"/>
      <c r="VN26" s="316"/>
      <c r="VO26" s="316"/>
      <c r="VP26" s="316"/>
      <c r="VQ26" s="316"/>
      <c r="VR26" s="316"/>
      <c r="VS26" s="316"/>
      <c r="VT26" s="316"/>
      <c r="VU26" s="316"/>
      <c r="VV26" s="316"/>
      <c r="VW26" s="316"/>
      <c r="VX26" s="316"/>
      <c r="VY26" s="316"/>
      <c r="VZ26" s="316"/>
      <c r="WA26" s="316"/>
      <c r="WB26" s="316"/>
      <c r="WC26" s="316"/>
      <c r="WD26" s="316"/>
      <c r="WE26" s="316"/>
      <c r="WF26" s="316"/>
      <c r="WG26" s="316"/>
      <c r="WH26" s="316"/>
      <c r="WI26" s="316"/>
      <c r="WJ26" s="316"/>
      <c r="WK26" s="316"/>
      <c r="WL26" s="128"/>
      <c r="WM26" s="316"/>
      <c r="WN26" s="316"/>
      <c r="WO26" s="316"/>
      <c r="WP26" s="316"/>
      <c r="WQ26" s="316"/>
      <c r="WR26" s="316"/>
      <c r="WS26" s="316"/>
      <c r="WT26" s="316"/>
      <c r="WU26" s="316"/>
      <c r="WV26" s="316"/>
      <c r="WW26" s="316"/>
      <c r="WX26" s="316"/>
      <c r="WY26" s="316"/>
      <c r="WZ26" s="316"/>
      <c r="XA26" s="316"/>
      <c r="XB26" s="316"/>
      <c r="XC26" s="316"/>
      <c r="XD26" s="316"/>
      <c r="XE26" s="316"/>
      <c r="XF26" s="316"/>
      <c r="XG26" s="316"/>
      <c r="XH26" s="316"/>
      <c r="XI26" s="316"/>
      <c r="XJ26" s="316"/>
      <c r="XK26" s="316"/>
      <c r="XL26" s="316"/>
      <c r="XM26" s="316"/>
      <c r="XN26" s="316"/>
      <c r="XO26" s="316"/>
      <c r="XP26" s="316"/>
      <c r="XQ26" s="316"/>
      <c r="XR26" s="316"/>
      <c r="XS26" s="316"/>
      <c r="XT26" s="316"/>
      <c r="XU26" s="316"/>
      <c r="XV26" s="316"/>
      <c r="XW26" s="316"/>
      <c r="XX26" s="316"/>
      <c r="XY26" s="316"/>
      <c r="XZ26" s="316"/>
      <c r="YA26" s="316"/>
      <c r="YB26" s="316"/>
      <c r="YC26" s="316"/>
      <c r="YD26" s="316"/>
      <c r="YE26" s="316"/>
      <c r="YF26" s="316"/>
      <c r="YG26" s="316"/>
      <c r="YH26" s="316"/>
      <c r="YI26" s="316"/>
      <c r="YJ26" s="128"/>
      <c r="YK26" s="316"/>
      <c r="YL26" s="316"/>
      <c r="YM26" s="316"/>
      <c r="YN26" s="316"/>
      <c r="YO26" s="316"/>
      <c r="YP26" s="316"/>
      <c r="YQ26" s="316"/>
      <c r="YR26" s="316"/>
      <c r="YS26" s="316"/>
      <c r="YT26" s="316"/>
      <c r="YU26" s="316"/>
      <c r="YV26" s="316"/>
      <c r="YW26" s="316"/>
      <c r="YX26" s="316"/>
      <c r="YY26" s="316"/>
      <c r="YZ26" s="316"/>
      <c r="ZA26" s="316"/>
      <c r="ZB26" s="316"/>
      <c r="ZC26" s="316"/>
      <c r="ZD26" s="316"/>
      <c r="ZE26" s="316"/>
      <c r="ZF26" s="316"/>
      <c r="ZG26" s="316"/>
      <c r="ZH26" s="316"/>
      <c r="ZI26" s="316"/>
      <c r="ZJ26" s="316"/>
      <c r="ZK26" s="316"/>
      <c r="ZL26" s="316"/>
      <c r="ZM26" s="316"/>
      <c r="ZN26" s="316"/>
      <c r="ZO26" s="316"/>
      <c r="ZP26" s="316"/>
      <c r="ZQ26" s="316"/>
      <c r="ZR26" s="316"/>
      <c r="ZS26" s="316"/>
      <c r="ZT26" s="316"/>
      <c r="ZU26" s="316"/>
      <c r="ZV26" s="316"/>
      <c r="ZW26" s="316"/>
      <c r="ZX26" s="316"/>
      <c r="ZY26" s="316"/>
      <c r="ZZ26" s="316"/>
      <c r="AAA26" s="316"/>
      <c r="AAB26" s="316"/>
      <c r="AAC26" s="316"/>
      <c r="AAD26" s="316"/>
      <c r="AAE26" s="316"/>
      <c r="AAF26" s="316"/>
      <c r="AAG26" s="316"/>
      <c r="AAH26" s="128"/>
      <c r="AAI26" s="316"/>
      <c r="AAJ26" s="316"/>
      <c r="AAK26" s="316"/>
      <c r="AAL26" s="316"/>
      <c r="AAM26" s="316"/>
      <c r="AAN26" s="316"/>
      <c r="AAO26" s="316"/>
      <c r="AAP26" s="316"/>
      <c r="AAQ26" s="316"/>
      <c r="AAR26" s="316"/>
      <c r="AAS26" s="316"/>
      <c r="AAT26" s="316"/>
      <c r="AAU26" s="316"/>
      <c r="AAV26" s="316"/>
      <c r="AAW26" s="316"/>
      <c r="AAX26" s="316"/>
      <c r="AAY26" s="316"/>
      <c r="AAZ26" s="316"/>
      <c r="ABA26" s="316"/>
      <c r="ABB26" s="316"/>
      <c r="ABC26" s="316"/>
      <c r="ABD26" s="316"/>
      <c r="ABE26" s="316"/>
      <c r="ABF26" s="316"/>
      <c r="ABG26" s="316"/>
      <c r="ABH26" s="316"/>
      <c r="ABI26" s="316"/>
      <c r="ABJ26" s="316"/>
      <c r="ABK26" s="316"/>
      <c r="ABL26" s="316"/>
      <c r="ABM26" s="316"/>
      <c r="ABN26" s="316"/>
      <c r="ABO26" s="316"/>
      <c r="ABP26" s="316"/>
      <c r="ABQ26" s="316"/>
      <c r="ABR26" s="316"/>
      <c r="ABS26" s="316"/>
      <c r="ABT26" s="316"/>
      <c r="ABU26" s="316"/>
      <c r="ABV26" s="316"/>
      <c r="ABW26" s="316"/>
      <c r="ABX26" s="316"/>
      <c r="ABY26" s="316"/>
      <c r="ABZ26" s="316"/>
      <c r="ACA26" s="316"/>
      <c r="ACB26" s="316"/>
      <c r="ACC26" s="316"/>
      <c r="ACD26" s="316"/>
      <c r="ACE26" s="316"/>
      <c r="ACF26" s="128"/>
      <c r="ACG26" s="316"/>
      <c r="ACH26" s="316"/>
      <c r="ACI26" s="316"/>
      <c r="ACJ26" s="316"/>
      <c r="ACK26" s="316"/>
      <c r="ACL26" s="316"/>
      <c r="ACM26" s="316"/>
      <c r="ACN26" s="316"/>
      <c r="ACO26" s="316"/>
      <c r="ACP26" s="316"/>
      <c r="ACQ26" s="316"/>
      <c r="ACR26" s="316"/>
      <c r="ACS26" s="316"/>
      <c r="ACT26" s="316"/>
      <c r="ACU26" s="316"/>
      <c r="ACV26" s="316"/>
      <c r="ACW26" s="316"/>
      <c r="ACX26" s="316"/>
      <c r="ACY26" s="316"/>
      <c r="ACZ26" s="316"/>
      <c r="ADA26" s="316"/>
      <c r="ADB26" s="316"/>
      <c r="ADC26" s="316"/>
      <c r="ADD26" s="316"/>
      <c r="ADE26" s="316"/>
      <c r="ADF26" s="316"/>
      <c r="ADG26" s="316"/>
      <c r="ADH26" s="316"/>
      <c r="ADI26" s="316"/>
      <c r="ADJ26" s="316"/>
      <c r="ADK26" s="316"/>
      <c r="ADL26" s="316"/>
      <c r="ADM26" s="316"/>
      <c r="ADN26" s="316"/>
      <c r="ADO26" s="316"/>
      <c r="ADP26" s="316"/>
      <c r="ADQ26" s="316"/>
      <c r="ADR26" s="316"/>
      <c r="ADS26" s="316"/>
      <c r="ADT26" s="316"/>
      <c r="ADU26" s="316"/>
      <c r="ADV26" s="316"/>
      <c r="ADW26" s="316"/>
      <c r="ADX26" s="316"/>
      <c r="ADY26" s="316"/>
      <c r="ADZ26" s="316"/>
      <c r="AEA26" s="316"/>
      <c r="AEB26" s="316"/>
      <c r="AEC26" s="316"/>
      <c r="AED26" s="128"/>
      <c r="AEE26" s="316"/>
      <c r="AEF26" s="316"/>
      <c r="AEG26" s="316"/>
      <c r="AEH26" s="316"/>
      <c r="AEI26" s="316"/>
      <c r="AEJ26" s="316"/>
      <c r="AEK26" s="316"/>
      <c r="AEL26" s="316"/>
      <c r="AEM26" s="316"/>
      <c r="AEN26" s="316"/>
      <c r="AEO26" s="316"/>
      <c r="AEP26" s="316"/>
      <c r="AEQ26" s="316"/>
      <c r="AER26" s="316"/>
      <c r="AES26" s="316"/>
      <c r="AET26" s="316"/>
      <c r="AEU26" s="316"/>
      <c r="AEV26" s="316"/>
      <c r="AEW26" s="316"/>
      <c r="AEX26" s="316"/>
      <c r="AEY26" s="316"/>
      <c r="AEZ26" s="316"/>
      <c r="AFA26" s="316"/>
      <c r="AFB26" s="316"/>
      <c r="AFC26" s="316"/>
      <c r="AFD26" s="316"/>
      <c r="AFE26" s="316"/>
      <c r="AFF26" s="316"/>
      <c r="AFG26" s="316"/>
      <c r="AFH26" s="316"/>
      <c r="AFI26" s="316"/>
      <c r="AFJ26" s="316"/>
      <c r="AFK26" s="316"/>
      <c r="AFL26" s="316"/>
      <c r="AFM26" s="316"/>
      <c r="AFN26" s="316"/>
      <c r="AFO26" s="316"/>
      <c r="AFP26" s="316"/>
      <c r="AFQ26" s="316"/>
      <c r="AFR26" s="316"/>
      <c r="AFS26" s="316"/>
      <c r="AFT26" s="316"/>
      <c r="AFU26" s="316"/>
      <c r="AFV26" s="316"/>
      <c r="AFW26" s="316"/>
      <c r="AFX26" s="316"/>
      <c r="AFY26" s="316"/>
      <c r="AFZ26" s="316"/>
      <c r="AGA26" s="316"/>
      <c r="AGB26" s="128"/>
      <c r="AGC26" s="316"/>
      <c r="AGD26" s="316"/>
      <c r="AGE26" s="316"/>
      <c r="AGF26" s="316"/>
      <c r="AGG26" s="316"/>
      <c r="AGH26" s="316"/>
      <c r="AGI26" s="316"/>
      <c r="AGJ26" s="316"/>
      <c r="AGK26" s="316"/>
      <c r="AGL26" s="316"/>
      <c r="AGM26" s="316"/>
      <c r="AGN26" s="316"/>
      <c r="AGO26" s="316"/>
      <c r="AGP26" s="316"/>
      <c r="AGQ26" s="316"/>
      <c r="AGR26" s="316"/>
      <c r="AGS26" s="316"/>
      <c r="AGT26" s="316"/>
      <c r="AGU26" s="316"/>
      <c r="AGV26" s="316"/>
      <c r="AGW26" s="316"/>
      <c r="AGX26" s="316"/>
      <c r="AGY26" s="316"/>
      <c r="AGZ26" s="316"/>
      <c r="AHA26" s="316"/>
      <c r="AHB26" s="316"/>
      <c r="AHC26" s="316"/>
      <c r="AHD26" s="316"/>
      <c r="AHE26" s="316"/>
      <c r="AHF26" s="316"/>
      <c r="AHG26" s="316"/>
      <c r="AHH26" s="316"/>
      <c r="AHI26" s="316"/>
      <c r="AHJ26" s="316"/>
      <c r="AHK26" s="316"/>
      <c r="AHL26" s="316"/>
      <c r="AHM26" s="316"/>
      <c r="AHN26" s="316"/>
      <c r="AHO26" s="316"/>
      <c r="AHP26" s="316"/>
      <c r="AHQ26" s="316"/>
      <c r="AHR26" s="316"/>
      <c r="AHS26" s="316"/>
      <c r="AHT26" s="316"/>
      <c r="AHU26" s="316"/>
      <c r="AHV26" s="316"/>
      <c r="AHW26" s="316"/>
      <c r="AHX26" s="316"/>
      <c r="AHY26" s="316"/>
      <c r="AHZ26" s="128"/>
      <c r="AIA26" s="316"/>
      <c r="AIB26" s="316"/>
      <c r="AIC26" s="316"/>
      <c r="AID26" s="316"/>
      <c r="AIE26" s="316"/>
      <c r="AIF26" s="316"/>
      <c r="AIG26" s="316"/>
      <c r="AIH26" s="316"/>
      <c r="AII26" s="316"/>
      <c r="AIJ26" s="316"/>
      <c r="AIK26" s="316"/>
      <c r="AIL26" s="316"/>
      <c r="AIM26" s="316"/>
      <c r="AIN26" s="316"/>
      <c r="AIO26" s="316"/>
      <c r="AIP26" s="316"/>
      <c r="AIQ26" s="316"/>
      <c r="AIR26" s="316"/>
      <c r="AIS26" s="316"/>
      <c r="AIT26" s="316"/>
      <c r="AIU26" s="316"/>
      <c r="AIV26" s="316"/>
      <c r="AIW26" s="316"/>
      <c r="AIX26" s="316"/>
      <c r="AIY26" s="316"/>
      <c r="AIZ26" s="316"/>
      <c r="AJA26" s="316"/>
      <c r="AJB26" s="316"/>
      <c r="AJC26" s="316"/>
      <c r="AJD26" s="316"/>
      <c r="AJE26" s="316"/>
      <c r="AJF26" s="316"/>
      <c r="AJG26" s="316"/>
      <c r="AJH26" s="316"/>
      <c r="AJI26" s="316"/>
      <c r="AJJ26" s="316"/>
      <c r="AJK26" s="316"/>
      <c r="AJL26" s="316"/>
      <c r="AJM26" s="316"/>
      <c r="AJN26" s="316"/>
      <c r="AJO26" s="316"/>
      <c r="AJP26" s="316"/>
      <c r="AJQ26" s="316"/>
      <c r="AJR26" s="316"/>
      <c r="AJS26" s="316"/>
      <c r="AJT26" s="316"/>
      <c r="AJU26" s="316"/>
      <c r="AJV26" s="316"/>
      <c r="AJW26" s="316"/>
      <c r="AJX26" s="128"/>
      <c r="AJY26" s="316"/>
      <c r="AJZ26" s="316"/>
      <c r="AKA26" s="316"/>
      <c r="AKB26" s="316"/>
      <c r="AKC26" s="316"/>
      <c r="AKD26" s="316"/>
      <c r="AKE26" s="316"/>
      <c r="AKF26" s="316"/>
      <c r="AKG26" s="316"/>
      <c r="AKH26" s="316"/>
      <c r="AKI26" s="316"/>
      <c r="AKJ26" s="316"/>
      <c r="AKK26" s="316"/>
      <c r="AKL26" s="316"/>
      <c r="AKM26" s="316"/>
      <c r="AKN26" s="316"/>
      <c r="AKO26" s="316"/>
      <c r="AKP26" s="316"/>
      <c r="AKQ26" s="316"/>
      <c r="AKR26" s="316"/>
      <c r="AKS26" s="316"/>
      <c r="AKT26" s="316"/>
      <c r="AKU26" s="316"/>
      <c r="AKV26" s="316"/>
      <c r="AKW26" s="316"/>
      <c r="AKX26" s="316"/>
      <c r="AKY26" s="316"/>
      <c r="AKZ26" s="316"/>
      <c r="ALA26" s="316"/>
      <c r="ALB26" s="316"/>
      <c r="ALC26" s="316"/>
      <c r="ALD26" s="316"/>
      <c r="ALE26" s="316"/>
      <c r="ALF26" s="316"/>
      <c r="ALG26" s="316"/>
      <c r="ALH26" s="316"/>
      <c r="ALI26" s="316"/>
      <c r="ALJ26" s="316"/>
      <c r="ALK26" s="316"/>
      <c r="ALL26" s="316"/>
      <c r="ALM26" s="316"/>
      <c r="ALN26" s="316"/>
      <c r="ALO26" s="316"/>
      <c r="ALP26" s="316"/>
      <c r="ALQ26" s="316"/>
      <c r="ALR26" s="316"/>
      <c r="ALS26" s="316"/>
      <c r="ALT26" s="316"/>
      <c r="ALU26" s="316"/>
      <c r="ALV26" s="128"/>
      <c r="ALW26" s="316"/>
      <c r="ALX26" s="316"/>
      <c r="ALY26" s="316"/>
      <c r="ALZ26" s="316"/>
      <c r="AMA26" s="316"/>
      <c r="AMB26" s="316"/>
      <c r="AMC26" s="316"/>
      <c r="AMD26" s="316"/>
      <c r="AME26" s="316"/>
      <c r="AMF26" s="316"/>
      <c r="AMG26" s="316"/>
      <c r="AMH26" s="316"/>
      <c r="AMI26" s="316"/>
      <c r="AMJ26" s="316"/>
      <c r="AMK26" s="316"/>
      <c r="AML26" s="316"/>
      <c r="AMM26" s="316"/>
      <c r="AMN26" s="316"/>
      <c r="AMO26" s="316"/>
      <c r="AMP26" s="316"/>
      <c r="AMQ26" s="316"/>
      <c r="AMR26" s="316"/>
      <c r="AMS26" s="316"/>
      <c r="AMT26" s="316"/>
      <c r="AMU26" s="316"/>
      <c r="AMV26" s="316"/>
      <c r="AMW26" s="316"/>
      <c r="AMX26" s="316"/>
      <c r="AMY26" s="316"/>
      <c r="AMZ26" s="316"/>
      <c r="ANA26" s="316"/>
      <c r="ANB26" s="316"/>
      <c r="ANC26" s="316"/>
      <c r="AND26" s="316"/>
      <c r="ANE26" s="316"/>
      <c r="ANF26" s="316"/>
      <c r="ANG26" s="316"/>
      <c r="ANH26" s="316"/>
      <c r="ANI26" s="316"/>
      <c r="ANJ26" s="316"/>
      <c r="ANK26" s="316"/>
      <c r="ANL26" s="316"/>
      <c r="ANM26" s="316"/>
      <c r="ANN26" s="316"/>
      <c r="ANO26" s="316"/>
      <c r="ANP26" s="316"/>
      <c r="ANQ26" s="316"/>
      <c r="ANR26" s="316"/>
      <c r="ANS26" s="316"/>
      <c r="ANT26" s="128"/>
      <c r="ANU26" s="316"/>
      <c r="ANV26" s="316"/>
      <c r="ANW26" s="316"/>
      <c r="ANX26" s="316"/>
      <c r="ANY26" s="316"/>
      <c r="ANZ26" s="316"/>
      <c r="AOA26" s="316"/>
      <c r="AOB26" s="316"/>
      <c r="AOC26" s="316"/>
      <c r="AOD26" s="316"/>
      <c r="AOE26" s="316"/>
      <c r="AOF26" s="316"/>
      <c r="AOG26" s="316"/>
      <c r="AOH26" s="316"/>
      <c r="AOI26" s="316"/>
      <c r="AOJ26" s="316"/>
      <c r="AOK26" s="316"/>
      <c r="AOL26" s="316"/>
      <c r="AOM26" s="316"/>
      <c r="AON26" s="316"/>
      <c r="AOO26" s="316"/>
      <c r="AOP26" s="316"/>
      <c r="AOQ26" s="316"/>
      <c r="AOR26" s="316"/>
      <c r="AOS26" s="316"/>
      <c r="AOT26" s="316"/>
      <c r="AOU26" s="316"/>
      <c r="AOV26" s="316"/>
      <c r="AOW26" s="316"/>
      <c r="AOX26" s="316"/>
      <c r="AOY26" s="316"/>
      <c r="AOZ26" s="316"/>
      <c r="APA26" s="316"/>
      <c r="APB26" s="316"/>
      <c r="APC26" s="316"/>
      <c r="APD26" s="316"/>
      <c r="APE26" s="316"/>
      <c r="APF26" s="316"/>
      <c r="APG26" s="316"/>
      <c r="APH26" s="316"/>
      <c r="API26" s="316"/>
      <c r="APJ26" s="316"/>
      <c r="APK26" s="316"/>
      <c r="APL26" s="316"/>
      <c r="APM26" s="316"/>
      <c r="APN26" s="316"/>
      <c r="APO26" s="316"/>
      <c r="APP26" s="316"/>
      <c r="APQ26" s="316"/>
      <c r="APR26" s="128"/>
      <c r="APS26" s="316"/>
      <c r="APT26" s="316"/>
      <c r="APU26" s="316"/>
      <c r="APV26" s="316"/>
      <c r="APW26" s="316"/>
      <c r="APX26" s="316"/>
      <c r="APY26" s="316"/>
      <c r="APZ26" s="316"/>
      <c r="AQA26" s="316"/>
      <c r="AQB26" s="316"/>
      <c r="AQC26" s="316"/>
      <c r="AQD26" s="316"/>
      <c r="AQE26" s="316"/>
      <c r="AQF26" s="316"/>
      <c r="AQG26" s="316"/>
      <c r="AQH26" s="316"/>
      <c r="AQI26" s="316"/>
      <c r="AQJ26" s="316"/>
      <c r="AQK26" s="316"/>
      <c r="AQL26" s="316"/>
      <c r="AQM26" s="316"/>
      <c r="AQN26" s="316"/>
      <c r="AQO26" s="316"/>
      <c r="AQP26" s="316"/>
      <c r="AQQ26" s="316"/>
      <c r="AQR26" s="316"/>
      <c r="AQS26" s="316"/>
      <c r="AQT26" s="316"/>
      <c r="AQU26" s="316"/>
      <c r="AQV26" s="316"/>
      <c r="AQW26" s="316"/>
      <c r="AQX26" s="316"/>
      <c r="AQY26" s="316"/>
      <c r="AQZ26" s="316"/>
      <c r="ARA26" s="316"/>
      <c r="ARB26" s="316"/>
      <c r="ARC26" s="316"/>
      <c r="ARD26" s="316"/>
      <c r="ARE26" s="316"/>
      <c r="ARF26" s="316"/>
      <c r="ARG26" s="316"/>
      <c r="ARH26" s="316"/>
      <c r="ARI26" s="316"/>
      <c r="ARJ26" s="316"/>
      <c r="ARK26" s="316"/>
      <c r="ARL26" s="316"/>
      <c r="ARM26" s="316"/>
      <c r="ARN26" s="316"/>
      <c r="ARO26" s="316"/>
      <c r="ARP26" s="128"/>
      <c r="ARQ26" s="316"/>
      <c r="ARR26" s="316"/>
      <c r="ARS26" s="316"/>
      <c r="ART26" s="316"/>
      <c r="ARU26" s="316"/>
      <c r="ARV26" s="316"/>
      <c r="ARW26" s="316"/>
      <c r="ARX26" s="316"/>
      <c r="ARY26" s="316"/>
      <c r="ARZ26" s="316"/>
      <c r="ASA26" s="316"/>
      <c r="ASB26" s="316"/>
      <c r="ASC26" s="316"/>
      <c r="ASD26" s="316"/>
      <c r="ASE26" s="316"/>
      <c r="ASF26" s="316"/>
      <c r="ASG26" s="316"/>
      <c r="ASH26" s="316"/>
      <c r="ASI26" s="316"/>
      <c r="ASJ26" s="316"/>
      <c r="ASK26" s="316"/>
      <c r="ASL26" s="316"/>
      <c r="ASM26" s="316"/>
      <c r="ASN26" s="316"/>
      <c r="ASO26" s="316"/>
      <c r="ASP26" s="316"/>
      <c r="ASQ26" s="316"/>
      <c r="ASR26" s="316"/>
      <c r="ASS26" s="316"/>
      <c r="AST26" s="316"/>
      <c r="ASU26" s="316"/>
      <c r="ASV26" s="316"/>
      <c r="ASW26" s="316"/>
      <c r="ASX26" s="316"/>
      <c r="ASY26" s="316"/>
      <c r="ASZ26" s="316"/>
      <c r="ATA26" s="316"/>
      <c r="ATB26" s="316"/>
      <c r="ATC26" s="316"/>
      <c r="ATD26" s="316"/>
      <c r="ATE26" s="316"/>
      <c r="ATF26" s="316"/>
      <c r="ATG26" s="316"/>
      <c r="ATH26" s="316"/>
      <c r="ATI26" s="316"/>
      <c r="ATJ26" s="316"/>
      <c r="ATK26" s="316"/>
      <c r="ATL26" s="316"/>
      <c r="ATM26" s="316"/>
      <c r="ATN26" s="128"/>
      <c r="ATO26" s="316"/>
      <c r="ATP26" s="316"/>
      <c r="ATQ26" s="316"/>
      <c r="ATR26" s="316"/>
      <c r="ATS26" s="316"/>
      <c r="ATT26" s="316"/>
      <c r="ATU26" s="316"/>
      <c r="ATV26" s="316"/>
      <c r="ATW26" s="316"/>
      <c r="ATX26" s="316"/>
      <c r="ATY26" s="316"/>
      <c r="ATZ26" s="316"/>
      <c r="AUA26" s="316"/>
      <c r="AUB26" s="316"/>
      <c r="AUC26" s="316"/>
      <c r="AUD26" s="316"/>
      <c r="AUE26" s="316"/>
      <c r="AUF26" s="316"/>
      <c r="AUG26" s="316"/>
      <c r="AUH26" s="316"/>
      <c r="AUI26" s="316"/>
      <c r="AUJ26" s="316"/>
      <c r="AUK26" s="316"/>
      <c r="AUL26" s="316"/>
      <c r="AUM26" s="316"/>
      <c r="AUN26" s="316"/>
      <c r="AUO26" s="316"/>
      <c r="AUP26" s="316"/>
      <c r="AUQ26" s="316"/>
      <c r="AUR26" s="316"/>
      <c r="AUS26" s="316"/>
      <c r="AUT26" s="316"/>
      <c r="AUU26" s="316"/>
      <c r="AUV26" s="316"/>
      <c r="AUW26" s="316"/>
      <c r="AUX26" s="316"/>
      <c r="AUY26" s="316"/>
      <c r="AUZ26" s="316"/>
      <c r="AVA26" s="316"/>
      <c r="AVB26" s="316"/>
      <c r="AVC26" s="316"/>
      <c r="AVD26" s="316"/>
      <c r="AVE26" s="316"/>
      <c r="AVF26" s="316"/>
      <c r="AVG26" s="316"/>
      <c r="AVH26" s="316"/>
      <c r="AVI26" s="316"/>
      <c r="AVJ26" s="316"/>
      <c r="AVK26" s="316"/>
      <c r="AVL26" s="128"/>
      <c r="AVM26" s="316"/>
      <c r="AVN26" s="316"/>
      <c r="AVO26" s="316"/>
      <c r="AVP26" s="316"/>
      <c r="AVQ26" s="316"/>
      <c r="AVR26" s="316"/>
      <c r="AVS26" s="316"/>
      <c r="AVT26" s="316"/>
      <c r="AVU26" s="316"/>
      <c r="AVV26" s="316"/>
      <c r="AVW26" s="316"/>
      <c r="AVX26" s="316"/>
      <c r="AVY26" s="316"/>
      <c r="AVZ26" s="316"/>
      <c r="AWA26" s="316"/>
      <c r="AWB26" s="316"/>
      <c r="AWC26" s="316"/>
      <c r="AWD26" s="316"/>
      <c r="AWE26" s="316"/>
      <c r="AWF26" s="316"/>
      <c r="AWG26" s="316"/>
      <c r="AWH26" s="316"/>
      <c r="AWI26" s="316"/>
      <c r="AWJ26" s="316"/>
      <c r="AWK26" s="316"/>
      <c r="AWL26" s="316"/>
      <c r="AWM26" s="316"/>
      <c r="AWN26" s="316"/>
      <c r="AWO26" s="316"/>
      <c r="AWP26" s="316"/>
      <c r="AWQ26" s="316"/>
      <c r="AWR26" s="316"/>
      <c r="AWS26" s="316"/>
      <c r="AWT26" s="316"/>
      <c r="AWU26" s="316"/>
      <c r="AWV26" s="316"/>
      <c r="AWW26" s="316"/>
      <c r="AWX26" s="316"/>
      <c r="AWY26" s="316"/>
      <c r="AWZ26" s="316"/>
      <c r="AXA26" s="316"/>
      <c r="AXB26" s="316"/>
      <c r="AXC26" s="316"/>
      <c r="AXD26" s="316"/>
      <c r="AXE26" s="316"/>
      <c r="AXF26" s="316"/>
      <c r="AXG26" s="316"/>
      <c r="AXH26" s="316"/>
      <c r="AXI26" s="316"/>
      <c r="AXJ26" s="128"/>
      <c r="AXK26" s="316"/>
      <c r="AXL26" s="316"/>
      <c r="AXM26" s="316"/>
      <c r="AXN26" s="316"/>
      <c r="AXO26" s="316"/>
      <c r="AXP26" s="316"/>
      <c r="AXQ26" s="316"/>
      <c r="AXR26" s="316"/>
      <c r="AXS26" s="316"/>
      <c r="AXT26" s="316"/>
      <c r="AXU26" s="316"/>
      <c r="AXV26" s="316"/>
      <c r="AXW26" s="316"/>
      <c r="AXX26" s="316"/>
      <c r="AXY26" s="316"/>
      <c r="AXZ26" s="316"/>
      <c r="AYA26" s="316"/>
      <c r="AYB26" s="316"/>
      <c r="AYC26" s="316"/>
      <c r="AYD26" s="316"/>
      <c r="AYE26" s="316"/>
      <c r="AYF26" s="316"/>
      <c r="AYG26" s="316"/>
      <c r="AYH26" s="316"/>
      <c r="AYI26" s="316"/>
      <c r="AYJ26" s="316"/>
      <c r="AYK26" s="316"/>
      <c r="AYL26" s="316"/>
      <c r="AYM26" s="316"/>
      <c r="AYN26" s="316"/>
      <c r="AYO26" s="316"/>
      <c r="AYP26" s="316"/>
      <c r="AYQ26" s="316"/>
      <c r="AYR26" s="316"/>
      <c r="AYS26" s="316"/>
      <c r="AYT26" s="316"/>
      <c r="AYU26" s="316"/>
      <c r="AYV26" s="316"/>
      <c r="AYW26" s="316"/>
      <c r="AYX26" s="316"/>
      <c r="AYY26" s="316"/>
      <c r="AYZ26" s="316"/>
      <c r="AZA26" s="316"/>
      <c r="AZB26" s="316"/>
      <c r="AZC26" s="316"/>
      <c r="AZD26" s="316"/>
      <c r="AZE26" s="316"/>
      <c r="AZF26" s="316"/>
      <c r="AZG26" s="316"/>
      <c r="AZH26" s="128"/>
      <c r="AZI26" s="316"/>
      <c r="AZJ26" s="316"/>
      <c r="AZK26" s="316"/>
      <c r="AZL26" s="316"/>
      <c r="AZM26" s="316"/>
      <c r="AZN26" s="316"/>
      <c r="AZO26" s="316"/>
      <c r="AZP26" s="316"/>
      <c r="AZQ26" s="316"/>
      <c r="AZR26" s="316"/>
      <c r="AZS26" s="316"/>
      <c r="AZT26" s="316"/>
      <c r="AZU26" s="316"/>
      <c r="AZV26" s="316"/>
      <c r="AZW26" s="316"/>
      <c r="AZX26" s="316"/>
      <c r="AZY26" s="316"/>
      <c r="AZZ26" s="316"/>
      <c r="BAA26" s="316"/>
      <c r="BAB26" s="316"/>
      <c r="BAC26" s="316"/>
      <c r="BAD26" s="316"/>
      <c r="BAE26" s="316"/>
      <c r="BAF26" s="316"/>
      <c r="BAG26" s="316"/>
      <c r="BAH26" s="316"/>
      <c r="BAI26" s="316"/>
      <c r="BAJ26" s="316"/>
      <c r="BAK26" s="316"/>
      <c r="BAL26" s="316"/>
      <c r="BAM26" s="316"/>
      <c r="BAN26" s="316"/>
      <c r="BAO26" s="316"/>
      <c r="BAP26" s="316"/>
      <c r="BAQ26" s="316"/>
      <c r="BAR26" s="316"/>
      <c r="BAS26" s="316"/>
      <c r="BAT26" s="316"/>
      <c r="BAU26" s="316"/>
      <c r="BAV26" s="316"/>
      <c r="BAW26" s="316"/>
      <c r="BAX26" s="316"/>
      <c r="BAY26" s="316"/>
      <c r="BAZ26" s="316"/>
      <c r="BBA26" s="316"/>
      <c r="BBB26" s="316"/>
      <c r="BBC26" s="316"/>
      <c r="BBD26" s="316"/>
      <c r="BBE26" s="316"/>
      <c r="BBF26" s="128"/>
      <c r="BBG26" s="316"/>
      <c r="BBH26" s="316"/>
      <c r="BBI26" s="316"/>
      <c r="BBJ26" s="316"/>
      <c r="BBK26" s="316"/>
      <c r="BBL26" s="316"/>
      <c r="BBM26" s="316"/>
      <c r="BBN26" s="316"/>
      <c r="BBO26" s="316"/>
      <c r="BBP26" s="316"/>
      <c r="BBQ26" s="316"/>
      <c r="BBR26" s="316"/>
      <c r="BBS26" s="316"/>
      <c r="BBT26" s="316"/>
      <c r="BBU26" s="316"/>
      <c r="BBV26" s="316"/>
      <c r="BBW26" s="316"/>
      <c r="BBX26" s="316"/>
      <c r="BBY26" s="316"/>
      <c r="BBZ26" s="316"/>
      <c r="BCA26" s="316"/>
      <c r="BCB26" s="316"/>
      <c r="BCC26" s="316"/>
      <c r="BCD26" s="316"/>
      <c r="BCE26" s="316"/>
      <c r="BCF26" s="316"/>
      <c r="BCG26" s="316"/>
      <c r="BCH26" s="316"/>
      <c r="BCI26" s="316"/>
      <c r="BCJ26" s="316"/>
      <c r="BCK26" s="316"/>
      <c r="BCL26" s="316"/>
      <c r="BCM26" s="316"/>
      <c r="BCN26" s="316"/>
      <c r="BCO26" s="316"/>
      <c r="BCP26" s="316"/>
      <c r="BCQ26" s="316"/>
      <c r="BCR26" s="316"/>
      <c r="BCS26" s="316"/>
      <c r="BCT26" s="316"/>
      <c r="BCU26" s="316"/>
      <c r="BCV26" s="316"/>
      <c r="BCW26" s="316"/>
      <c r="BCX26" s="316"/>
      <c r="BCY26" s="316"/>
      <c r="BCZ26" s="316"/>
      <c r="BDA26" s="316"/>
      <c r="BDB26" s="316"/>
      <c r="BDC26" s="316"/>
      <c r="BDD26" s="128"/>
      <c r="BDE26" s="316"/>
      <c r="BDF26" s="316"/>
      <c r="BDG26" s="316"/>
      <c r="BDH26" s="316"/>
      <c r="BDI26" s="316"/>
      <c r="BDJ26" s="316"/>
      <c r="BDK26" s="316"/>
      <c r="BDL26" s="316"/>
      <c r="BDM26" s="316"/>
      <c r="BDN26" s="316"/>
      <c r="BDO26" s="316"/>
      <c r="BDP26" s="316"/>
      <c r="BDQ26" s="316"/>
      <c r="BDR26" s="316"/>
      <c r="BDS26" s="316"/>
      <c r="BDT26" s="316"/>
      <c r="BDU26" s="316"/>
      <c r="BDV26" s="316"/>
      <c r="BDW26" s="316"/>
      <c r="BDX26" s="316"/>
      <c r="BDY26" s="316"/>
      <c r="BDZ26" s="316"/>
      <c r="BEA26" s="316"/>
      <c r="BEB26" s="316"/>
      <c r="BEC26" s="316"/>
      <c r="BED26" s="316"/>
      <c r="BEE26" s="316"/>
      <c r="BEF26" s="316"/>
      <c r="BEG26" s="316"/>
      <c r="BEH26" s="316"/>
      <c r="BEI26" s="316"/>
      <c r="BEJ26" s="316"/>
      <c r="BEK26" s="316"/>
      <c r="BEL26" s="316"/>
      <c r="BEM26" s="316"/>
      <c r="BEN26" s="316"/>
      <c r="BEO26" s="316"/>
      <c r="BEP26" s="316"/>
      <c r="BEQ26" s="316"/>
      <c r="BER26" s="316"/>
      <c r="BES26" s="316"/>
      <c r="BET26" s="316"/>
      <c r="BEU26" s="316"/>
      <c r="BEV26" s="316"/>
      <c r="BEW26" s="316"/>
      <c r="BEX26" s="316"/>
      <c r="BEY26" s="316"/>
      <c r="BEZ26" s="316"/>
      <c r="BFA26" s="316"/>
      <c r="BFB26" s="128"/>
      <c r="BFC26" s="316"/>
      <c r="BFD26" s="316"/>
      <c r="BFE26" s="316"/>
      <c r="BFF26" s="316"/>
      <c r="BFG26" s="316"/>
      <c r="BFH26" s="316"/>
      <c r="BFI26" s="316"/>
      <c r="BFJ26" s="316"/>
      <c r="BFK26" s="316"/>
      <c r="BFL26" s="316"/>
      <c r="BFM26" s="316"/>
      <c r="BFN26" s="316"/>
      <c r="BFO26" s="316"/>
      <c r="BFP26" s="316"/>
      <c r="BFQ26" s="316"/>
      <c r="BFR26" s="316"/>
      <c r="BFS26" s="316"/>
      <c r="BFT26" s="316"/>
      <c r="BFU26" s="316"/>
      <c r="BFV26" s="316"/>
      <c r="BFW26" s="316"/>
      <c r="BFX26" s="316"/>
      <c r="BFY26" s="316"/>
      <c r="BFZ26" s="316"/>
      <c r="BGA26" s="316"/>
      <c r="BGB26" s="316"/>
      <c r="BGC26" s="316"/>
      <c r="BGD26" s="316"/>
      <c r="BGE26" s="316"/>
      <c r="BGF26" s="316"/>
      <c r="BGG26" s="316"/>
      <c r="BGH26" s="316"/>
      <c r="BGI26" s="316"/>
      <c r="BGJ26" s="316"/>
      <c r="BGK26" s="316"/>
      <c r="BGL26" s="316"/>
      <c r="BGM26" s="316"/>
      <c r="BGN26" s="316"/>
      <c r="BGO26" s="316"/>
      <c r="BGP26" s="316"/>
      <c r="BGQ26" s="316"/>
      <c r="BGR26" s="316"/>
      <c r="BGS26" s="316"/>
      <c r="BGT26" s="316"/>
      <c r="BGU26" s="316"/>
      <c r="BGV26" s="316"/>
      <c r="BGW26" s="316"/>
      <c r="BGX26" s="316"/>
      <c r="BGY26" s="316"/>
      <c r="BGZ26" s="128"/>
      <c r="BHA26" s="316"/>
      <c r="BHB26" s="316"/>
      <c r="BHC26" s="316"/>
      <c r="BHD26" s="316"/>
      <c r="BHE26" s="316"/>
      <c r="BHF26" s="316"/>
      <c r="BHG26" s="316"/>
      <c r="BHH26" s="316"/>
      <c r="BHI26" s="316"/>
      <c r="BHJ26" s="316"/>
      <c r="BHK26" s="316"/>
      <c r="BHL26" s="316"/>
      <c r="BHM26" s="316"/>
      <c r="BHN26" s="316"/>
      <c r="BHO26" s="316"/>
      <c r="BHP26" s="316"/>
      <c r="BHQ26" s="316"/>
      <c r="BHR26" s="316"/>
      <c r="BHS26" s="316"/>
      <c r="BHT26" s="316"/>
      <c r="BHU26" s="316"/>
      <c r="BHV26" s="316"/>
      <c r="BHW26" s="316"/>
      <c r="BHX26" s="316"/>
      <c r="BHY26" s="316"/>
      <c r="BHZ26" s="316"/>
      <c r="BIA26" s="316"/>
      <c r="BIB26" s="316"/>
      <c r="BIC26" s="316"/>
      <c r="BID26" s="316"/>
      <c r="BIE26" s="316"/>
      <c r="BIF26" s="316"/>
      <c r="BIG26" s="316"/>
      <c r="BIH26" s="316"/>
      <c r="BII26" s="316"/>
      <c r="BIJ26" s="316"/>
      <c r="BIK26" s="316"/>
      <c r="BIL26" s="316"/>
      <c r="BIM26" s="316"/>
      <c r="BIN26" s="316"/>
      <c r="BIO26" s="316"/>
      <c r="BIP26" s="316"/>
      <c r="BIQ26" s="316"/>
      <c r="BIR26" s="316"/>
      <c r="BIS26" s="316"/>
      <c r="BIT26" s="316"/>
      <c r="BIU26" s="316"/>
      <c r="BIV26" s="316"/>
      <c r="BIW26" s="316"/>
      <c r="BIX26" s="128"/>
      <c r="BIY26" s="316"/>
      <c r="BIZ26" s="316"/>
      <c r="BJA26" s="316"/>
      <c r="BJB26" s="316"/>
      <c r="BJC26" s="316"/>
      <c r="BJD26" s="316"/>
      <c r="BJE26" s="316"/>
      <c r="BJF26" s="316"/>
      <c r="BJG26" s="316"/>
      <c r="BJH26" s="316"/>
      <c r="BJI26" s="316"/>
      <c r="BJJ26" s="316"/>
      <c r="BJK26" s="316"/>
      <c r="BJL26" s="316"/>
      <c r="BJM26" s="316"/>
      <c r="BJN26" s="316"/>
      <c r="BJO26" s="316"/>
      <c r="BJP26" s="316"/>
      <c r="BJQ26" s="316"/>
      <c r="BJR26" s="316"/>
      <c r="BJS26" s="316"/>
      <c r="BJT26" s="316"/>
      <c r="BJU26" s="316"/>
      <c r="BJV26" s="316"/>
      <c r="BJW26" s="316"/>
      <c r="BJX26" s="316"/>
      <c r="BJY26" s="316"/>
      <c r="BJZ26" s="316"/>
      <c r="BKA26" s="316"/>
      <c r="BKB26" s="316"/>
      <c r="BKC26" s="316"/>
      <c r="BKD26" s="316"/>
      <c r="BKE26" s="316"/>
      <c r="BKF26" s="316"/>
      <c r="BKG26" s="316"/>
      <c r="BKH26" s="316"/>
      <c r="BKI26" s="316"/>
      <c r="BKJ26" s="316"/>
      <c r="BKK26" s="316"/>
      <c r="BKL26" s="316"/>
      <c r="BKM26" s="316"/>
      <c r="BKN26" s="316"/>
      <c r="BKO26" s="316"/>
      <c r="BKP26" s="316"/>
      <c r="BKQ26" s="316"/>
      <c r="BKR26" s="316"/>
      <c r="BKS26" s="316"/>
      <c r="BKT26" s="316"/>
      <c r="BKU26" s="316"/>
      <c r="BKV26" s="128"/>
      <c r="BKW26" s="316"/>
      <c r="BKX26" s="316"/>
      <c r="BKY26" s="316"/>
      <c r="BKZ26" s="316"/>
      <c r="BLA26" s="316"/>
      <c r="BLB26" s="316"/>
      <c r="BLC26" s="316"/>
      <c r="BLD26" s="316"/>
      <c r="BLE26" s="316"/>
      <c r="BLF26" s="316"/>
      <c r="BLG26" s="316"/>
      <c r="BLH26" s="316"/>
      <c r="BLI26" s="316"/>
      <c r="BLJ26" s="316"/>
      <c r="BLK26" s="316"/>
      <c r="BLL26" s="316"/>
      <c r="BLM26" s="316"/>
      <c r="BLN26" s="316"/>
      <c r="BLO26" s="316"/>
      <c r="BLP26" s="316"/>
      <c r="BLQ26" s="316"/>
      <c r="BLR26" s="316"/>
      <c r="BLS26" s="316"/>
      <c r="BLT26" s="316"/>
      <c r="BLU26" s="316"/>
      <c r="BLV26" s="316"/>
      <c r="BLW26" s="316"/>
      <c r="BLX26" s="316"/>
      <c r="BLY26" s="316"/>
      <c r="BLZ26" s="316"/>
      <c r="BMA26" s="316"/>
      <c r="BMB26" s="316"/>
      <c r="BMC26" s="316"/>
      <c r="BMD26" s="316"/>
      <c r="BME26" s="316"/>
      <c r="BMF26" s="316"/>
      <c r="BMG26" s="316"/>
      <c r="BMH26" s="316"/>
      <c r="BMI26" s="316"/>
      <c r="BMJ26" s="316"/>
      <c r="BMK26" s="316"/>
      <c r="BML26" s="316"/>
      <c r="BMM26" s="316"/>
      <c r="BMN26" s="316"/>
      <c r="BMO26" s="316"/>
      <c r="BMP26" s="316"/>
      <c r="BMQ26" s="316"/>
      <c r="BMR26" s="316"/>
      <c r="BMS26" s="316"/>
      <c r="BMT26" s="128"/>
      <c r="BMU26" s="316"/>
      <c r="BMV26" s="316"/>
      <c r="BMW26" s="316"/>
      <c r="BMX26" s="316"/>
      <c r="BMY26" s="316"/>
      <c r="BMZ26" s="316"/>
      <c r="BNA26" s="316"/>
      <c r="BNB26" s="316"/>
      <c r="BNC26" s="316"/>
      <c r="BND26" s="316"/>
      <c r="BNE26" s="316"/>
      <c r="BNF26" s="316"/>
      <c r="BNG26" s="316"/>
      <c r="BNH26" s="316"/>
      <c r="BNI26" s="316"/>
      <c r="BNJ26" s="316"/>
      <c r="BNK26" s="316"/>
      <c r="BNL26" s="316"/>
      <c r="BNM26" s="316"/>
      <c r="BNN26" s="316"/>
      <c r="BNO26" s="316"/>
      <c r="BNP26" s="316"/>
      <c r="BNQ26" s="316"/>
      <c r="BNR26" s="316"/>
      <c r="BNS26" s="316"/>
      <c r="BNT26" s="316"/>
      <c r="BNU26" s="316"/>
      <c r="BNV26" s="316"/>
      <c r="BNW26" s="316"/>
      <c r="BNX26" s="316"/>
      <c r="BNY26" s="316"/>
      <c r="BNZ26" s="316"/>
      <c r="BOA26" s="316"/>
      <c r="BOB26" s="316"/>
      <c r="BOC26" s="316"/>
      <c r="BOD26" s="316"/>
      <c r="BOE26" s="316"/>
      <c r="BOF26" s="316"/>
      <c r="BOG26" s="316"/>
      <c r="BOH26" s="316"/>
      <c r="BOI26" s="316"/>
      <c r="BOJ26" s="316"/>
      <c r="BOK26" s="316"/>
      <c r="BOL26" s="316"/>
      <c r="BOM26" s="316"/>
      <c r="BON26" s="316"/>
      <c r="BOO26" s="316"/>
      <c r="BOP26" s="316"/>
      <c r="BOQ26" s="316"/>
      <c r="BOR26" s="128"/>
      <c r="BOS26" s="316"/>
      <c r="BOT26" s="316"/>
      <c r="BOU26" s="316"/>
      <c r="BOV26" s="316"/>
      <c r="BOW26" s="316"/>
      <c r="BOX26" s="316"/>
      <c r="BOY26" s="316"/>
      <c r="BOZ26" s="316"/>
      <c r="BPA26" s="316"/>
      <c r="BPB26" s="316"/>
      <c r="BPC26" s="316"/>
      <c r="BPD26" s="316"/>
      <c r="BPE26" s="316"/>
      <c r="BPF26" s="316"/>
      <c r="BPG26" s="316"/>
      <c r="BPH26" s="316"/>
      <c r="BPI26" s="316"/>
      <c r="BPJ26" s="316"/>
      <c r="BPK26" s="316"/>
      <c r="BPL26" s="316"/>
      <c r="BPM26" s="316"/>
      <c r="BPN26" s="316"/>
      <c r="BPO26" s="316"/>
      <c r="BPP26" s="316"/>
      <c r="BPQ26" s="316"/>
      <c r="BPR26" s="316"/>
      <c r="BPS26" s="316"/>
      <c r="BPT26" s="316"/>
      <c r="BPU26" s="316"/>
      <c r="BPV26" s="316"/>
      <c r="BPW26" s="316"/>
      <c r="BPX26" s="316"/>
      <c r="BPY26" s="316"/>
      <c r="BPZ26" s="316"/>
      <c r="BQA26" s="316"/>
      <c r="BQB26" s="316"/>
      <c r="BQC26" s="316"/>
      <c r="BQD26" s="316"/>
      <c r="BQE26" s="316"/>
      <c r="BQF26" s="316"/>
      <c r="BQG26" s="316"/>
      <c r="BQH26" s="316"/>
      <c r="BQI26" s="316"/>
      <c r="BQJ26" s="316"/>
      <c r="BQK26" s="316"/>
      <c r="BQL26" s="316"/>
      <c r="BQM26" s="316"/>
      <c r="BQN26" s="316"/>
      <c r="BQO26" s="316"/>
      <c r="BQP26" s="128"/>
      <c r="BQQ26" s="316"/>
      <c r="BQR26" s="316"/>
      <c r="BQS26" s="316"/>
      <c r="BQT26" s="316"/>
      <c r="BQU26" s="316"/>
      <c r="BQV26" s="316"/>
      <c r="BQW26" s="316"/>
      <c r="BQX26" s="316"/>
      <c r="BQY26" s="316"/>
      <c r="BQZ26" s="316"/>
      <c r="BRA26" s="316"/>
      <c r="BRB26" s="316"/>
      <c r="BRC26" s="316"/>
      <c r="BRD26" s="316"/>
      <c r="BRE26" s="316"/>
      <c r="BRF26" s="316"/>
      <c r="BRG26" s="316"/>
      <c r="BRH26" s="316"/>
      <c r="BRI26" s="316"/>
      <c r="BRJ26" s="316"/>
      <c r="BRK26" s="316"/>
      <c r="BRL26" s="316"/>
      <c r="BRM26" s="316"/>
      <c r="BRN26" s="316"/>
      <c r="BRO26" s="316"/>
      <c r="BRP26" s="316"/>
      <c r="BRQ26" s="316"/>
      <c r="BRR26" s="316"/>
      <c r="BRS26" s="316"/>
      <c r="BRT26" s="316"/>
      <c r="BRU26" s="316"/>
      <c r="BRV26" s="316"/>
      <c r="BRW26" s="316"/>
      <c r="BRX26" s="316"/>
      <c r="BRY26" s="316"/>
      <c r="BRZ26" s="316"/>
      <c r="BSA26" s="316"/>
      <c r="BSB26" s="316"/>
      <c r="BSC26" s="316"/>
      <c r="BSD26" s="316"/>
      <c r="BSE26" s="316"/>
      <c r="BSF26" s="316"/>
      <c r="BSG26" s="316"/>
      <c r="BSH26" s="316"/>
      <c r="BSI26" s="316"/>
      <c r="BSJ26" s="316"/>
      <c r="BSK26" s="316"/>
      <c r="BSL26" s="316"/>
      <c r="BSM26" s="316"/>
      <c r="BSN26" s="128"/>
      <c r="BSO26" s="316"/>
      <c r="BSP26" s="316"/>
      <c r="BSQ26" s="316"/>
      <c r="BSR26" s="316"/>
      <c r="BSS26" s="316"/>
      <c r="BST26" s="316"/>
      <c r="BSU26" s="316"/>
      <c r="BSV26" s="316"/>
      <c r="BSW26" s="316"/>
      <c r="BSX26" s="316"/>
      <c r="BSY26" s="316"/>
      <c r="BSZ26" s="316"/>
      <c r="BTA26" s="316"/>
      <c r="BTB26" s="316"/>
      <c r="BTC26" s="316"/>
      <c r="BTD26" s="316"/>
      <c r="BTE26" s="316"/>
      <c r="BTF26" s="316"/>
      <c r="BTG26" s="316"/>
      <c r="BTH26" s="316"/>
      <c r="BTI26" s="316"/>
      <c r="BTJ26" s="316"/>
      <c r="BTK26" s="316"/>
      <c r="BTL26" s="316"/>
      <c r="BTM26" s="316"/>
      <c r="BTN26" s="316"/>
      <c r="BTO26" s="316"/>
      <c r="BTP26" s="316"/>
      <c r="BTQ26" s="316"/>
      <c r="BTR26" s="316"/>
      <c r="BTS26" s="316"/>
      <c r="BTT26" s="316"/>
      <c r="BTU26" s="316"/>
      <c r="BTV26" s="316"/>
      <c r="BTW26" s="316"/>
      <c r="BTX26" s="316"/>
      <c r="BTY26" s="316"/>
      <c r="BTZ26" s="316"/>
      <c r="BUA26" s="316"/>
      <c r="BUB26" s="316"/>
      <c r="BUC26" s="316"/>
      <c r="BUD26" s="316"/>
      <c r="BUE26" s="316"/>
      <c r="BUF26" s="316"/>
      <c r="BUG26" s="316"/>
      <c r="BUH26" s="316"/>
      <c r="BUI26" s="316"/>
      <c r="BUJ26" s="316"/>
      <c r="BUK26" s="316"/>
      <c r="BUL26" s="128"/>
      <c r="BUM26" s="316"/>
      <c r="BUN26" s="316"/>
      <c r="BUO26" s="316"/>
      <c r="BUP26" s="316"/>
      <c r="BUQ26" s="316"/>
      <c r="BUR26" s="316"/>
      <c r="BUS26" s="316"/>
      <c r="BUT26" s="316"/>
      <c r="BUU26" s="316"/>
      <c r="BUV26" s="316"/>
      <c r="BUW26" s="316"/>
      <c r="BUX26" s="316"/>
      <c r="BUY26" s="316"/>
      <c r="BUZ26" s="316"/>
      <c r="BVA26" s="316"/>
      <c r="BVB26" s="316"/>
      <c r="BVC26" s="316"/>
      <c r="BVD26" s="316"/>
      <c r="BVE26" s="316"/>
      <c r="BVF26" s="316"/>
      <c r="BVG26" s="316"/>
      <c r="BVH26" s="316"/>
      <c r="BVI26" s="316"/>
      <c r="BVJ26" s="316"/>
      <c r="BVK26" s="316"/>
      <c r="BVL26" s="316"/>
      <c r="BVM26" s="316"/>
      <c r="BVN26" s="316"/>
      <c r="BVO26" s="316"/>
      <c r="BVP26" s="316"/>
      <c r="BVQ26" s="316"/>
      <c r="BVR26" s="316"/>
      <c r="BVS26" s="316"/>
      <c r="BVT26" s="316"/>
      <c r="BVU26" s="316"/>
      <c r="BVV26" s="316"/>
      <c r="BVW26" s="316"/>
      <c r="BVX26" s="316"/>
      <c r="BVY26" s="316"/>
      <c r="BVZ26" s="316"/>
      <c r="BWA26" s="316"/>
      <c r="BWB26" s="316"/>
      <c r="BWC26" s="316"/>
      <c r="BWD26" s="316"/>
      <c r="BWE26" s="316"/>
      <c r="BWF26" s="316"/>
      <c r="BWG26" s="316"/>
      <c r="BWH26" s="316"/>
      <c r="BWI26" s="316"/>
      <c r="BWJ26" s="128"/>
      <c r="BWK26" s="316"/>
      <c r="BWL26" s="316"/>
      <c r="BWM26" s="316"/>
      <c r="BWN26" s="316"/>
      <c r="BWO26" s="316"/>
      <c r="BWP26" s="316"/>
      <c r="BWQ26" s="316"/>
      <c r="BWR26" s="316"/>
      <c r="BWS26" s="316"/>
      <c r="BWT26" s="316"/>
      <c r="BWU26" s="316"/>
      <c r="BWV26" s="316"/>
      <c r="BWW26" s="316"/>
      <c r="BWX26" s="316"/>
      <c r="BWY26" s="316"/>
      <c r="BWZ26" s="316"/>
      <c r="BXA26" s="316"/>
      <c r="BXB26" s="316"/>
      <c r="BXC26" s="316"/>
      <c r="BXD26" s="316"/>
      <c r="BXE26" s="316"/>
      <c r="BXF26" s="316"/>
      <c r="BXG26" s="316"/>
      <c r="BXH26" s="316"/>
      <c r="BXI26" s="316"/>
      <c r="BXJ26" s="316"/>
      <c r="BXK26" s="316"/>
      <c r="BXL26" s="316"/>
      <c r="BXM26" s="316"/>
      <c r="BXN26" s="316"/>
      <c r="BXO26" s="316"/>
      <c r="BXP26" s="316"/>
      <c r="BXQ26" s="316"/>
      <c r="BXR26" s="316"/>
      <c r="BXS26" s="316"/>
      <c r="BXT26" s="316"/>
      <c r="BXU26" s="316"/>
      <c r="BXV26" s="316"/>
      <c r="BXW26" s="316"/>
      <c r="BXX26" s="316"/>
      <c r="BXY26" s="316"/>
      <c r="BXZ26" s="316"/>
      <c r="BYA26" s="316"/>
      <c r="BYB26" s="316"/>
      <c r="BYC26" s="316"/>
      <c r="BYD26" s="316"/>
      <c r="BYE26" s="316"/>
      <c r="BYF26" s="316"/>
      <c r="BYG26" s="316"/>
      <c r="BYH26" s="2"/>
      <c r="BYI26" s="2"/>
      <c r="BYJ26" s="2"/>
      <c r="BYK26" s="2"/>
    </row>
    <row r="27" spans="1:2013" x14ac:dyDescent="0.35">
      <c r="A27" s="99"/>
      <c r="B27" s="295"/>
      <c r="C27" s="13"/>
      <c r="D27" s="132" t="s">
        <v>101</v>
      </c>
      <c r="E27" s="99"/>
      <c r="F27" s="326"/>
      <c r="G27" s="329"/>
      <c r="H27" s="328"/>
      <c r="I27" s="323"/>
      <c r="J27" s="128"/>
      <c r="K27" s="316"/>
      <c r="L27" s="316"/>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c r="BD27" s="316"/>
      <c r="BE27" s="316"/>
      <c r="BF27" s="316"/>
      <c r="BG27" s="316"/>
      <c r="BH27" s="128"/>
      <c r="BI27" s="316"/>
      <c r="BJ27" s="316"/>
      <c r="BK27" s="316"/>
      <c r="BL27" s="316"/>
      <c r="BM27" s="316"/>
      <c r="BN27" s="316"/>
      <c r="BO27" s="316"/>
      <c r="BP27" s="316"/>
      <c r="BQ27" s="316"/>
      <c r="BR27" s="316"/>
      <c r="BS27" s="316"/>
      <c r="BT27" s="316"/>
      <c r="BU27" s="316"/>
      <c r="BV27" s="316"/>
      <c r="BW27" s="316"/>
      <c r="BX27" s="316"/>
      <c r="BY27" s="316"/>
      <c r="BZ27" s="316"/>
      <c r="CA27" s="316"/>
      <c r="CB27" s="316"/>
      <c r="CC27" s="316"/>
      <c r="CD27" s="316"/>
      <c r="CE27" s="316"/>
      <c r="CF27" s="316"/>
      <c r="CG27" s="316"/>
      <c r="CH27" s="316"/>
      <c r="CI27" s="316"/>
      <c r="CJ27" s="316"/>
      <c r="CK27" s="316"/>
      <c r="CL27" s="316"/>
      <c r="CM27" s="316"/>
      <c r="CN27" s="316"/>
      <c r="CO27" s="316"/>
      <c r="CP27" s="316"/>
      <c r="CQ27" s="316"/>
      <c r="CR27" s="316"/>
      <c r="CS27" s="316"/>
      <c r="CT27" s="316"/>
      <c r="CU27" s="316"/>
      <c r="CV27" s="316"/>
      <c r="CW27" s="316"/>
      <c r="CX27" s="316"/>
      <c r="CY27" s="316"/>
      <c r="CZ27" s="316"/>
      <c r="DA27" s="316"/>
      <c r="DB27" s="316"/>
      <c r="DC27" s="316"/>
      <c r="DD27" s="316"/>
      <c r="DE27" s="316"/>
      <c r="DF27" s="128"/>
      <c r="DG27" s="316"/>
      <c r="DH27" s="316"/>
      <c r="DI27" s="316"/>
      <c r="DJ27" s="316"/>
      <c r="DK27" s="316"/>
      <c r="DL27" s="316"/>
      <c r="DM27" s="316"/>
      <c r="DN27" s="316"/>
      <c r="DO27" s="316"/>
      <c r="DP27" s="316"/>
      <c r="DQ27" s="316"/>
      <c r="DR27" s="316"/>
      <c r="DS27" s="316"/>
      <c r="DT27" s="316"/>
      <c r="DU27" s="316"/>
      <c r="DV27" s="316"/>
      <c r="DW27" s="316"/>
      <c r="DX27" s="316"/>
      <c r="DY27" s="316"/>
      <c r="DZ27" s="316"/>
      <c r="EA27" s="316"/>
      <c r="EB27" s="316"/>
      <c r="EC27" s="316"/>
      <c r="ED27" s="316"/>
      <c r="EE27" s="316"/>
      <c r="EF27" s="316"/>
      <c r="EG27" s="316"/>
      <c r="EH27" s="316"/>
      <c r="EI27" s="316"/>
      <c r="EJ27" s="316"/>
      <c r="EK27" s="316"/>
      <c r="EL27" s="316"/>
      <c r="EM27" s="316"/>
      <c r="EN27" s="316"/>
      <c r="EO27" s="316"/>
      <c r="EP27" s="316"/>
      <c r="EQ27" s="316"/>
      <c r="ER27" s="316"/>
      <c r="ES27" s="316"/>
      <c r="ET27" s="316"/>
      <c r="EU27" s="316"/>
      <c r="EV27" s="316"/>
      <c r="EW27" s="316"/>
      <c r="EX27" s="316"/>
      <c r="EY27" s="316"/>
      <c r="EZ27" s="316"/>
      <c r="FA27" s="316"/>
      <c r="FB27" s="316"/>
      <c r="FC27" s="316"/>
      <c r="FD27" s="128"/>
      <c r="FE27" s="316"/>
      <c r="FF27" s="316"/>
      <c r="FG27" s="316"/>
      <c r="FH27" s="316"/>
      <c r="FI27" s="316"/>
      <c r="FJ27" s="316"/>
      <c r="FK27" s="316"/>
      <c r="FL27" s="316"/>
      <c r="FM27" s="316"/>
      <c r="FN27" s="316"/>
      <c r="FO27" s="316"/>
      <c r="FP27" s="316"/>
      <c r="FQ27" s="316"/>
      <c r="FR27" s="316"/>
      <c r="FS27" s="316"/>
      <c r="FT27" s="316"/>
      <c r="FU27" s="316"/>
      <c r="FV27" s="316"/>
      <c r="FW27" s="316"/>
      <c r="FX27" s="316"/>
      <c r="FY27" s="316"/>
      <c r="FZ27" s="316"/>
      <c r="GA27" s="316"/>
      <c r="GB27" s="316"/>
      <c r="GC27" s="316"/>
      <c r="GD27" s="316"/>
      <c r="GE27" s="316"/>
      <c r="GF27" s="316"/>
      <c r="GG27" s="316"/>
      <c r="GH27" s="316"/>
      <c r="GI27" s="316"/>
      <c r="GJ27" s="316"/>
      <c r="GK27" s="316"/>
      <c r="GL27" s="316"/>
      <c r="GM27" s="316"/>
      <c r="GN27" s="316"/>
      <c r="GO27" s="316"/>
      <c r="GP27" s="316"/>
      <c r="GQ27" s="316"/>
      <c r="GR27" s="316"/>
      <c r="GS27" s="316"/>
      <c r="GT27" s="316"/>
      <c r="GU27" s="316"/>
      <c r="GV27" s="316"/>
      <c r="GW27" s="316"/>
      <c r="GX27" s="316"/>
      <c r="GY27" s="316"/>
      <c r="GZ27" s="316"/>
      <c r="HA27" s="316"/>
      <c r="HB27" s="128"/>
      <c r="HC27" s="316"/>
      <c r="HD27" s="316"/>
      <c r="HE27" s="316"/>
      <c r="HF27" s="316"/>
      <c r="HG27" s="316"/>
      <c r="HH27" s="316"/>
      <c r="HI27" s="316"/>
      <c r="HJ27" s="316"/>
      <c r="HK27" s="316"/>
      <c r="HL27" s="316"/>
      <c r="HM27" s="316"/>
      <c r="HN27" s="316"/>
      <c r="HO27" s="316"/>
      <c r="HP27" s="316"/>
      <c r="HQ27" s="316"/>
      <c r="HR27" s="316"/>
      <c r="HS27" s="316"/>
      <c r="HT27" s="316"/>
      <c r="HU27" s="316"/>
      <c r="HV27" s="316"/>
      <c r="HW27" s="316"/>
      <c r="HX27" s="316"/>
      <c r="HY27" s="316"/>
      <c r="HZ27" s="316"/>
      <c r="IA27" s="316"/>
      <c r="IB27" s="316"/>
      <c r="IC27" s="316"/>
      <c r="ID27" s="316"/>
      <c r="IE27" s="316"/>
      <c r="IF27" s="316"/>
      <c r="IG27" s="316"/>
      <c r="IH27" s="316"/>
      <c r="II27" s="316"/>
      <c r="IJ27" s="316"/>
      <c r="IK27" s="316"/>
      <c r="IL27" s="316"/>
      <c r="IM27" s="316"/>
      <c r="IN27" s="316"/>
      <c r="IO27" s="316"/>
      <c r="IP27" s="316"/>
      <c r="IQ27" s="316"/>
      <c r="IR27" s="316"/>
      <c r="IS27" s="316"/>
      <c r="IT27" s="316"/>
      <c r="IU27" s="316"/>
      <c r="IV27" s="316"/>
      <c r="IW27" s="316"/>
      <c r="IX27" s="316"/>
      <c r="IY27" s="316"/>
      <c r="IZ27" s="128"/>
      <c r="JA27" s="316"/>
      <c r="JB27" s="316"/>
      <c r="JC27" s="316"/>
      <c r="JD27" s="316"/>
      <c r="JE27" s="316"/>
      <c r="JF27" s="316"/>
      <c r="JG27" s="316"/>
      <c r="JH27" s="316"/>
      <c r="JI27" s="316"/>
      <c r="JJ27" s="316"/>
      <c r="JK27" s="316"/>
      <c r="JL27" s="316"/>
      <c r="JM27" s="316"/>
      <c r="JN27" s="316"/>
      <c r="JO27" s="316"/>
      <c r="JP27" s="316"/>
      <c r="JQ27" s="316"/>
      <c r="JR27" s="316"/>
      <c r="JS27" s="316"/>
      <c r="JT27" s="316"/>
      <c r="JU27" s="316"/>
      <c r="JV27" s="316"/>
      <c r="JW27" s="316"/>
      <c r="JX27" s="316"/>
      <c r="JY27" s="316"/>
      <c r="JZ27" s="316"/>
      <c r="KA27" s="316"/>
      <c r="KB27" s="316"/>
      <c r="KC27" s="316"/>
      <c r="KD27" s="316"/>
      <c r="KE27" s="316"/>
      <c r="KF27" s="316"/>
      <c r="KG27" s="316"/>
      <c r="KH27" s="316"/>
      <c r="KI27" s="316"/>
      <c r="KJ27" s="316"/>
      <c r="KK27" s="316"/>
      <c r="KL27" s="316"/>
      <c r="KM27" s="316"/>
      <c r="KN27" s="316"/>
      <c r="KO27" s="316"/>
      <c r="KP27" s="316"/>
      <c r="KQ27" s="316"/>
      <c r="KR27" s="316"/>
      <c r="KS27" s="316"/>
      <c r="KT27" s="316"/>
      <c r="KU27" s="316"/>
      <c r="KV27" s="316"/>
      <c r="KW27" s="316"/>
      <c r="KX27" s="128"/>
      <c r="KY27" s="316"/>
      <c r="KZ27" s="316"/>
      <c r="LA27" s="316"/>
      <c r="LB27" s="316"/>
      <c r="LC27" s="316"/>
      <c r="LD27" s="316"/>
      <c r="LE27" s="316"/>
      <c r="LF27" s="316"/>
      <c r="LG27" s="316"/>
      <c r="LH27" s="316"/>
      <c r="LI27" s="316"/>
      <c r="LJ27" s="316"/>
      <c r="LK27" s="316"/>
      <c r="LL27" s="316"/>
      <c r="LM27" s="316"/>
      <c r="LN27" s="316"/>
      <c r="LO27" s="316"/>
      <c r="LP27" s="316"/>
      <c r="LQ27" s="316"/>
      <c r="LR27" s="316"/>
      <c r="LS27" s="316"/>
      <c r="LT27" s="316"/>
      <c r="LU27" s="316"/>
      <c r="LV27" s="316"/>
      <c r="LW27" s="316"/>
      <c r="LX27" s="316"/>
      <c r="LY27" s="316"/>
      <c r="LZ27" s="316"/>
      <c r="MA27" s="316"/>
      <c r="MB27" s="316"/>
      <c r="MC27" s="316"/>
      <c r="MD27" s="316"/>
      <c r="ME27" s="316"/>
      <c r="MF27" s="316"/>
      <c r="MG27" s="316"/>
      <c r="MH27" s="316"/>
      <c r="MI27" s="316"/>
      <c r="MJ27" s="316"/>
      <c r="MK27" s="316"/>
      <c r="ML27" s="316"/>
      <c r="MM27" s="316"/>
      <c r="MN27" s="316"/>
      <c r="MO27" s="316"/>
      <c r="MP27" s="316"/>
      <c r="MQ27" s="316"/>
      <c r="MR27" s="316"/>
      <c r="MS27" s="316"/>
      <c r="MT27" s="316"/>
      <c r="MU27" s="316"/>
      <c r="MV27" s="128"/>
      <c r="MW27" s="316"/>
      <c r="MX27" s="316"/>
      <c r="MY27" s="316"/>
      <c r="MZ27" s="316"/>
      <c r="NA27" s="316"/>
      <c r="NB27" s="316"/>
      <c r="NC27" s="316"/>
      <c r="ND27" s="316"/>
      <c r="NE27" s="316"/>
      <c r="NF27" s="316"/>
      <c r="NG27" s="316"/>
      <c r="NH27" s="316"/>
      <c r="NI27" s="316"/>
      <c r="NJ27" s="316"/>
      <c r="NK27" s="316"/>
      <c r="NL27" s="316"/>
      <c r="NM27" s="316"/>
      <c r="NN27" s="316"/>
      <c r="NO27" s="316"/>
      <c r="NP27" s="316"/>
      <c r="NQ27" s="316"/>
      <c r="NR27" s="316"/>
      <c r="NS27" s="316"/>
      <c r="NT27" s="316"/>
      <c r="NU27" s="316"/>
      <c r="NV27" s="316"/>
      <c r="NW27" s="316"/>
      <c r="NX27" s="316"/>
      <c r="NY27" s="316"/>
      <c r="NZ27" s="316"/>
      <c r="OA27" s="316"/>
      <c r="OB27" s="316"/>
      <c r="OC27" s="316"/>
      <c r="OD27" s="316"/>
      <c r="OE27" s="316"/>
      <c r="OF27" s="316"/>
      <c r="OG27" s="316"/>
      <c r="OH27" s="316"/>
      <c r="OI27" s="316"/>
      <c r="OJ27" s="316"/>
      <c r="OK27" s="316"/>
      <c r="OL27" s="316"/>
      <c r="OM27" s="316"/>
      <c r="ON27" s="316"/>
      <c r="OO27" s="316"/>
      <c r="OP27" s="316"/>
      <c r="OQ27" s="316"/>
      <c r="OR27" s="316"/>
      <c r="OS27" s="316"/>
      <c r="OT27" s="128"/>
      <c r="OU27" s="316"/>
      <c r="OV27" s="316"/>
      <c r="OW27" s="316"/>
      <c r="OX27" s="316"/>
      <c r="OY27" s="316"/>
      <c r="OZ27" s="316"/>
      <c r="PA27" s="316"/>
      <c r="PB27" s="316"/>
      <c r="PC27" s="316"/>
      <c r="PD27" s="316"/>
      <c r="PE27" s="316"/>
      <c r="PF27" s="316"/>
      <c r="PG27" s="316"/>
      <c r="PH27" s="316"/>
      <c r="PI27" s="316"/>
      <c r="PJ27" s="316"/>
      <c r="PK27" s="316"/>
      <c r="PL27" s="316"/>
      <c r="PM27" s="316"/>
      <c r="PN27" s="316"/>
      <c r="PO27" s="316"/>
      <c r="PP27" s="316"/>
      <c r="PQ27" s="316"/>
      <c r="PR27" s="316"/>
      <c r="PS27" s="316"/>
      <c r="PT27" s="316"/>
      <c r="PU27" s="316"/>
      <c r="PV27" s="316"/>
      <c r="PW27" s="316"/>
      <c r="PX27" s="316"/>
      <c r="PY27" s="316"/>
      <c r="PZ27" s="316"/>
      <c r="QA27" s="316"/>
      <c r="QB27" s="316"/>
      <c r="QC27" s="316"/>
      <c r="QD27" s="316"/>
      <c r="QE27" s="316"/>
      <c r="QF27" s="316"/>
      <c r="QG27" s="316"/>
      <c r="QH27" s="316"/>
      <c r="QI27" s="316"/>
      <c r="QJ27" s="316"/>
      <c r="QK27" s="316"/>
      <c r="QL27" s="316"/>
      <c r="QM27" s="316"/>
      <c r="QN27" s="316"/>
      <c r="QO27" s="316"/>
      <c r="QP27" s="316"/>
      <c r="QQ27" s="316"/>
      <c r="QR27" s="128"/>
      <c r="QS27" s="316"/>
      <c r="QT27" s="316"/>
      <c r="QU27" s="316"/>
      <c r="QV27" s="316"/>
      <c r="QW27" s="316"/>
      <c r="QX27" s="316"/>
      <c r="QY27" s="316"/>
      <c r="QZ27" s="316"/>
      <c r="RA27" s="316"/>
      <c r="RB27" s="316"/>
      <c r="RC27" s="316"/>
      <c r="RD27" s="316"/>
      <c r="RE27" s="316"/>
      <c r="RF27" s="316"/>
      <c r="RG27" s="316"/>
      <c r="RH27" s="316"/>
      <c r="RI27" s="316"/>
      <c r="RJ27" s="316"/>
      <c r="RK27" s="316"/>
      <c r="RL27" s="316"/>
      <c r="RM27" s="316"/>
      <c r="RN27" s="316"/>
      <c r="RO27" s="316"/>
      <c r="RP27" s="316"/>
      <c r="RQ27" s="316"/>
      <c r="RR27" s="316"/>
      <c r="RS27" s="316"/>
      <c r="RT27" s="316"/>
      <c r="RU27" s="316"/>
      <c r="RV27" s="316"/>
      <c r="RW27" s="316"/>
      <c r="RX27" s="316"/>
      <c r="RY27" s="316"/>
      <c r="RZ27" s="316"/>
      <c r="SA27" s="316"/>
      <c r="SB27" s="316"/>
      <c r="SC27" s="316"/>
      <c r="SD27" s="316"/>
      <c r="SE27" s="316"/>
      <c r="SF27" s="316"/>
      <c r="SG27" s="316"/>
      <c r="SH27" s="316"/>
      <c r="SI27" s="316"/>
      <c r="SJ27" s="316"/>
      <c r="SK27" s="316"/>
      <c r="SL27" s="316"/>
      <c r="SM27" s="316"/>
      <c r="SN27" s="316"/>
      <c r="SO27" s="316"/>
      <c r="SP27" s="128"/>
      <c r="SQ27" s="316"/>
      <c r="SR27" s="316"/>
      <c r="SS27" s="316"/>
      <c r="ST27" s="316"/>
      <c r="SU27" s="316"/>
      <c r="SV27" s="316"/>
      <c r="SW27" s="316"/>
      <c r="SX27" s="316"/>
      <c r="SY27" s="316"/>
      <c r="SZ27" s="316"/>
      <c r="TA27" s="316"/>
      <c r="TB27" s="316"/>
      <c r="TC27" s="316"/>
      <c r="TD27" s="316"/>
      <c r="TE27" s="316"/>
      <c r="TF27" s="316"/>
      <c r="TG27" s="316"/>
      <c r="TH27" s="316"/>
      <c r="TI27" s="316"/>
      <c r="TJ27" s="316"/>
      <c r="TK27" s="316"/>
      <c r="TL27" s="316"/>
      <c r="TM27" s="316"/>
      <c r="TN27" s="316"/>
      <c r="TO27" s="316"/>
      <c r="TP27" s="316"/>
      <c r="TQ27" s="316"/>
      <c r="TR27" s="316"/>
      <c r="TS27" s="316"/>
      <c r="TT27" s="316"/>
      <c r="TU27" s="316"/>
      <c r="TV27" s="316"/>
      <c r="TW27" s="316"/>
      <c r="TX27" s="316"/>
      <c r="TY27" s="316"/>
      <c r="TZ27" s="316"/>
      <c r="UA27" s="316"/>
      <c r="UB27" s="316"/>
      <c r="UC27" s="316"/>
      <c r="UD27" s="316"/>
      <c r="UE27" s="316"/>
      <c r="UF27" s="316"/>
      <c r="UG27" s="316"/>
      <c r="UH27" s="316"/>
      <c r="UI27" s="316"/>
      <c r="UJ27" s="316"/>
      <c r="UK27" s="316"/>
      <c r="UL27" s="316"/>
      <c r="UM27" s="316"/>
      <c r="UN27" s="128"/>
      <c r="UO27" s="316"/>
      <c r="UP27" s="316"/>
      <c r="UQ27" s="316"/>
      <c r="UR27" s="316"/>
      <c r="US27" s="316"/>
      <c r="UT27" s="316"/>
      <c r="UU27" s="316"/>
      <c r="UV27" s="316"/>
      <c r="UW27" s="316"/>
      <c r="UX27" s="316"/>
      <c r="UY27" s="316"/>
      <c r="UZ27" s="316"/>
      <c r="VA27" s="316"/>
      <c r="VB27" s="316"/>
      <c r="VC27" s="316"/>
      <c r="VD27" s="316"/>
      <c r="VE27" s="316"/>
      <c r="VF27" s="316"/>
      <c r="VG27" s="316"/>
      <c r="VH27" s="316"/>
      <c r="VI27" s="316"/>
      <c r="VJ27" s="316"/>
      <c r="VK27" s="316"/>
      <c r="VL27" s="316"/>
      <c r="VM27" s="316"/>
      <c r="VN27" s="316"/>
      <c r="VO27" s="316"/>
      <c r="VP27" s="316"/>
      <c r="VQ27" s="316"/>
      <c r="VR27" s="316"/>
      <c r="VS27" s="316"/>
      <c r="VT27" s="316"/>
      <c r="VU27" s="316"/>
      <c r="VV27" s="316"/>
      <c r="VW27" s="316"/>
      <c r="VX27" s="316"/>
      <c r="VY27" s="316"/>
      <c r="VZ27" s="316"/>
      <c r="WA27" s="316"/>
      <c r="WB27" s="316"/>
      <c r="WC27" s="316"/>
      <c r="WD27" s="316"/>
      <c r="WE27" s="316"/>
      <c r="WF27" s="316"/>
      <c r="WG27" s="316"/>
      <c r="WH27" s="316"/>
      <c r="WI27" s="316"/>
      <c r="WJ27" s="316"/>
      <c r="WK27" s="316"/>
      <c r="WL27" s="128"/>
      <c r="WM27" s="316"/>
      <c r="WN27" s="316"/>
      <c r="WO27" s="316"/>
      <c r="WP27" s="316"/>
      <c r="WQ27" s="316"/>
      <c r="WR27" s="316"/>
      <c r="WS27" s="316"/>
      <c r="WT27" s="316"/>
      <c r="WU27" s="316"/>
      <c r="WV27" s="316"/>
      <c r="WW27" s="316"/>
      <c r="WX27" s="316"/>
      <c r="WY27" s="316"/>
      <c r="WZ27" s="316"/>
      <c r="XA27" s="316"/>
      <c r="XB27" s="316"/>
      <c r="XC27" s="316"/>
      <c r="XD27" s="316"/>
      <c r="XE27" s="316"/>
      <c r="XF27" s="316"/>
      <c r="XG27" s="316"/>
      <c r="XH27" s="316"/>
      <c r="XI27" s="316"/>
      <c r="XJ27" s="316"/>
      <c r="XK27" s="316"/>
      <c r="XL27" s="316"/>
      <c r="XM27" s="316"/>
      <c r="XN27" s="316"/>
      <c r="XO27" s="316"/>
      <c r="XP27" s="316"/>
      <c r="XQ27" s="316"/>
      <c r="XR27" s="316"/>
      <c r="XS27" s="316"/>
      <c r="XT27" s="316"/>
      <c r="XU27" s="316"/>
      <c r="XV27" s="316"/>
      <c r="XW27" s="316"/>
      <c r="XX27" s="316"/>
      <c r="XY27" s="316"/>
      <c r="XZ27" s="316"/>
      <c r="YA27" s="316"/>
      <c r="YB27" s="316"/>
      <c r="YC27" s="316"/>
      <c r="YD27" s="316"/>
      <c r="YE27" s="316"/>
      <c r="YF27" s="316"/>
      <c r="YG27" s="316"/>
      <c r="YH27" s="316"/>
      <c r="YI27" s="316"/>
      <c r="YJ27" s="128"/>
      <c r="YK27" s="316"/>
      <c r="YL27" s="316"/>
      <c r="YM27" s="316"/>
      <c r="YN27" s="316"/>
      <c r="YO27" s="316"/>
      <c r="YP27" s="316"/>
      <c r="YQ27" s="316"/>
      <c r="YR27" s="316"/>
      <c r="YS27" s="316"/>
      <c r="YT27" s="316"/>
      <c r="YU27" s="316"/>
      <c r="YV27" s="316"/>
      <c r="YW27" s="316"/>
      <c r="YX27" s="316"/>
      <c r="YY27" s="316"/>
      <c r="YZ27" s="316"/>
      <c r="ZA27" s="316"/>
      <c r="ZB27" s="316"/>
      <c r="ZC27" s="316"/>
      <c r="ZD27" s="316"/>
      <c r="ZE27" s="316"/>
      <c r="ZF27" s="316"/>
      <c r="ZG27" s="316"/>
      <c r="ZH27" s="316"/>
      <c r="ZI27" s="316"/>
      <c r="ZJ27" s="316"/>
      <c r="ZK27" s="316"/>
      <c r="ZL27" s="316"/>
      <c r="ZM27" s="316"/>
      <c r="ZN27" s="316"/>
      <c r="ZO27" s="316"/>
      <c r="ZP27" s="316"/>
      <c r="ZQ27" s="316"/>
      <c r="ZR27" s="316"/>
      <c r="ZS27" s="316"/>
      <c r="ZT27" s="316"/>
      <c r="ZU27" s="316"/>
      <c r="ZV27" s="316"/>
      <c r="ZW27" s="316"/>
      <c r="ZX27" s="316"/>
      <c r="ZY27" s="316"/>
      <c r="ZZ27" s="316"/>
      <c r="AAA27" s="316"/>
      <c r="AAB27" s="316"/>
      <c r="AAC27" s="316"/>
      <c r="AAD27" s="316"/>
      <c r="AAE27" s="316"/>
      <c r="AAF27" s="316"/>
      <c r="AAG27" s="316"/>
      <c r="AAH27" s="128"/>
      <c r="AAI27" s="316"/>
      <c r="AAJ27" s="316"/>
      <c r="AAK27" s="316"/>
      <c r="AAL27" s="316"/>
      <c r="AAM27" s="316"/>
      <c r="AAN27" s="316"/>
      <c r="AAO27" s="316"/>
      <c r="AAP27" s="316"/>
      <c r="AAQ27" s="316"/>
      <c r="AAR27" s="316"/>
      <c r="AAS27" s="316"/>
      <c r="AAT27" s="316"/>
      <c r="AAU27" s="316"/>
      <c r="AAV27" s="316"/>
      <c r="AAW27" s="316"/>
      <c r="AAX27" s="316"/>
      <c r="AAY27" s="316"/>
      <c r="AAZ27" s="316"/>
      <c r="ABA27" s="316"/>
      <c r="ABB27" s="316"/>
      <c r="ABC27" s="316"/>
      <c r="ABD27" s="316"/>
      <c r="ABE27" s="316"/>
      <c r="ABF27" s="316"/>
      <c r="ABG27" s="316"/>
      <c r="ABH27" s="316"/>
      <c r="ABI27" s="316"/>
      <c r="ABJ27" s="316"/>
      <c r="ABK27" s="316"/>
      <c r="ABL27" s="316"/>
      <c r="ABM27" s="316"/>
      <c r="ABN27" s="316"/>
      <c r="ABO27" s="316"/>
      <c r="ABP27" s="316"/>
      <c r="ABQ27" s="316"/>
      <c r="ABR27" s="316"/>
      <c r="ABS27" s="316"/>
      <c r="ABT27" s="316"/>
      <c r="ABU27" s="316"/>
      <c r="ABV27" s="316"/>
      <c r="ABW27" s="316"/>
      <c r="ABX27" s="316"/>
      <c r="ABY27" s="316"/>
      <c r="ABZ27" s="316"/>
      <c r="ACA27" s="316"/>
      <c r="ACB27" s="316"/>
      <c r="ACC27" s="316"/>
      <c r="ACD27" s="316"/>
      <c r="ACE27" s="316"/>
      <c r="ACF27" s="128"/>
      <c r="ACG27" s="316"/>
      <c r="ACH27" s="316"/>
      <c r="ACI27" s="316"/>
      <c r="ACJ27" s="316"/>
      <c r="ACK27" s="316"/>
      <c r="ACL27" s="316"/>
      <c r="ACM27" s="316"/>
      <c r="ACN27" s="316"/>
      <c r="ACO27" s="316"/>
      <c r="ACP27" s="316"/>
      <c r="ACQ27" s="316"/>
      <c r="ACR27" s="316"/>
      <c r="ACS27" s="316"/>
      <c r="ACT27" s="316"/>
      <c r="ACU27" s="316"/>
      <c r="ACV27" s="316"/>
      <c r="ACW27" s="316"/>
      <c r="ACX27" s="316"/>
      <c r="ACY27" s="316"/>
      <c r="ACZ27" s="316"/>
      <c r="ADA27" s="316"/>
      <c r="ADB27" s="316"/>
      <c r="ADC27" s="316"/>
      <c r="ADD27" s="316"/>
      <c r="ADE27" s="316"/>
      <c r="ADF27" s="316"/>
      <c r="ADG27" s="316"/>
      <c r="ADH27" s="316"/>
      <c r="ADI27" s="316"/>
      <c r="ADJ27" s="316"/>
      <c r="ADK27" s="316"/>
      <c r="ADL27" s="316"/>
      <c r="ADM27" s="316"/>
      <c r="ADN27" s="316"/>
      <c r="ADO27" s="316"/>
      <c r="ADP27" s="316"/>
      <c r="ADQ27" s="316"/>
      <c r="ADR27" s="316"/>
      <c r="ADS27" s="316"/>
      <c r="ADT27" s="316"/>
      <c r="ADU27" s="316"/>
      <c r="ADV27" s="316"/>
      <c r="ADW27" s="316"/>
      <c r="ADX27" s="316"/>
      <c r="ADY27" s="316"/>
      <c r="ADZ27" s="316"/>
      <c r="AEA27" s="316"/>
      <c r="AEB27" s="316"/>
      <c r="AEC27" s="316"/>
      <c r="AED27" s="128"/>
      <c r="AEE27" s="316"/>
      <c r="AEF27" s="316"/>
      <c r="AEG27" s="316"/>
      <c r="AEH27" s="316"/>
      <c r="AEI27" s="316"/>
      <c r="AEJ27" s="316"/>
      <c r="AEK27" s="316"/>
      <c r="AEL27" s="316"/>
      <c r="AEM27" s="316"/>
      <c r="AEN27" s="316"/>
      <c r="AEO27" s="316"/>
      <c r="AEP27" s="316"/>
      <c r="AEQ27" s="316"/>
      <c r="AER27" s="316"/>
      <c r="AES27" s="316"/>
      <c r="AET27" s="316"/>
      <c r="AEU27" s="316"/>
      <c r="AEV27" s="316"/>
      <c r="AEW27" s="316"/>
      <c r="AEX27" s="316"/>
      <c r="AEY27" s="316"/>
      <c r="AEZ27" s="316"/>
      <c r="AFA27" s="316"/>
      <c r="AFB27" s="316"/>
      <c r="AFC27" s="316"/>
      <c r="AFD27" s="316"/>
      <c r="AFE27" s="316"/>
      <c r="AFF27" s="316"/>
      <c r="AFG27" s="316"/>
      <c r="AFH27" s="316"/>
      <c r="AFI27" s="316"/>
      <c r="AFJ27" s="316"/>
      <c r="AFK27" s="316"/>
      <c r="AFL27" s="316"/>
      <c r="AFM27" s="316"/>
      <c r="AFN27" s="316"/>
      <c r="AFO27" s="316"/>
      <c r="AFP27" s="316"/>
      <c r="AFQ27" s="316"/>
      <c r="AFR27" s="316"/>
      <c r="AFS27" s="316"/>
      <c r="AFT27" s="316"/>
      <c r="AFU27" s="316"/>
      <c r="AFV27" s="316"/>
      <c r="AFW27" s="316"/>
      <c r="AFX27" s="316"/>
      <c r="AFY27" s="316"/>
      <c r="AFZ27" s="316"/>
      <c r="AGA27" s="316"/>
      <c r="AGB27" s="128"/>
      <c r="AGC27" s="316"/>
      <c r="AGD27" s="316"/>
      <c r="AGE27" s="316"/>
      <c r="AGF27" s="316"/>
      <c r="AGG27" s="316"/>
      <c r="AGH27" s="316"/>
      <c r="AGI27" s="316"/>
      <c r="AGJ27" s="316"/>
      <c r="AGK27" s="316"/>
      <c r="AGL27" s="316"/>
      <c r="AGM27" s="316"/>
      <c r="AGN27" s="316"/>
      <c r="AGO27" s="316"/>
      <c r="AGP27" s="316"/>
      <c r="AGQ27" s="316"/>
      <c r="AGR27" s="316"/>
      <c r="AGS27" s="316"/>
      <c r="AGT27" s="316"/>
      <c r="AGU27" s="316"/>
      <c r="AGV27" s="316"/>
      <c r="AGW27" s="316"/>
      <c r="AGX27" s="316"/>
      <c r="AGY27" s="316"/>
      <c r="AGZ27" s="316"/>
      <c r="AHA27" s="316"/>
      <c r="AHB27" s="316"/>
      <c r="AHC27" s="316"/>
      <c r="AHD27" s="316"/>
      <c r="AHE27" s="316"/>
      <c r="AHF27" s="316"/>
      <c r="AHG27" s="316"/>
      <c r="AHH27" s="316"/>
      <c r="AHI27" s="316"/>
      <c r="AHJ27" s="316"/>
      <c r="AHK27" s="316"/>
      <c r="AHL27" s="316"/>
      <c r="AHM27" s="316"/>
      <c r="AHN27" s="316"/>
      <c r="AHO27" s="316"/>
      <c r="AHP27" s="316"/>
      <c r="AHQ27" s="316"/>
      <c r="AHR27" s="316"/>
      <c r="AHS27" s="316"/>
      <c r="AHT27" s="316"/>
      <c r="AHU27" s="316"/>
      <c r="AHV27" s="316"/>
      <c r="AHW27" s="316"/>
      <c r="AHX27" s="316"/>
      <c r="AHY27" s="316"/>
      <c r="AHZ27" s="128"/>
      <c r="AIA27" s="316"/>
      <c r="AIB27" s="316"/>
      <c r="AIC27" s="316"/>
      <c r="AID27" s="316"/>
      <c r="AIE27" s="316"/>
      <c r="AIF27" s="316"/>
      <c r="AIG27" s="316"/>
      <c r="AIH27" s="316"/>
      <c r="AII27" s="316"/>
      <c r="AIJ27" s="316"/>
      <c r="AIK27" s="316"/>
      <c r="AIL27" s="316"/>
      <c r="AIM27" s="316"/>
      <c r="AIN27" s="316"/>
      <c r="AIO27" s="316"/>
      <c r="AIP27" s="316"/>
      <c r="AIQ27" s="316"/>
      <c r="AIR27" s="316"/>
      <c r="AIS27" s="316"/>
      <c r="AIT27" s="316"/>
      <c r="AIU27" s="316"/>
      <c r="AIV27" s="316"/>
      <c r="AIW27" s="316"/>
      <c r="AIX27" s="316"/>
      <c r="AIY27" s="316"/>
      <c r="AIZ27" s="316"/>
      <c r="AJA27" s="316"/>
      <c r="AJB27" s="316"/>
      <c r="AJC27" s="316"/>
      <c r="AJD27" s="316"/>
      <c r="AJE27" s="316"/>
      <c r="AJF27" s="316"/>
      <c r="AJG27" s="316"/>
      <c r="AJH27" s="316"/>
      <c r="AJI27" s="316"/>
      <c r="AJJ27" s="316"/>
      <c r="AJK27" s="316"/>
      <c r="AJL27" s="316"/>
      <c r="AJM27" s="316"/>
      <c r="AJN27" s="316"/>
      <c r="AJO27" s="316"/>
      <c r="AJP27" s="316"/>
      <c r="AJQ27" s="316"/>
      <c r="AJR27" s="316"/>
      <c r="AJS27" s="316"/>
      <c r="AJT27" s="316"/>
      <c r="AJU27" s="316"/>
      <c r="AJV27" s="316"/>
      <c r="AJW27" s="316"/>
      <c r="AJX27" s="128"/>
      <c r="AJY27" s="316"/>
      <c r="AJZ27" s="316"/>
      <c r="AKA27" s="316"/>
      <c r="AKB27" s="316"/>
      <c r="AKC27" s="316"/>
      <c r="AKD27" s="316"/>
      <c r="AKE27" s="316"/>
      <c r="AKF27" s="316"/>
      <c r="AKG27" s="316"/>
      <c r="AKH27" s="316"/>
      <c r="AKI27" s="316"/>
      <c r="AKJ27" s="316"/>
      <c r="AKK27" s="316"/>
      <c r="AKL27" s="316"/>
      <c r="AKM27" s="316"/>
      <c r="AKN27" s="316"/>
      <c r="AKO27" s="316"/>
      <c r="AKP27" s="316"/>
      <c r="AKQ27" s="316"/>
      <c r="AKR27" s="316"/>
      <c r="AKS27" s="316"/>
      <c r="AKT27" s="316"/>
      <c r="AKU27" s="316"/>
      <c r="AKV27" s="316"/>
      <c r="AKW27" s="316"/>
      <c r="AKX27" s="316"/>
      <c r="AKY27" s="316"/>
      <c r="AKZ27" s="316"/>
      <c r="ALA27" s="316"/>
      <c r="ALB27" s="316"/>
      <c r="ALC27" s="316"/>
      <c r="ALD27" s="316"/>
      <c r="ALE27" s="316"/>
      <c r="ALF27" s="316"/>
      <c r="ALG27" s="316"/>
      <c r="ALH27" s="316"/>
      <c r="ALI27" s="316"/>
      <c r="ALJ27" s="316"/>
      <c r="ALK27" s="316"/>
      <c r="ALL27" s="316"/>
      <c r="ALM27" s="316"/>
      <c r="ALN27" s="316"/>
      <c r="ALO27" s="316"/>
      <c r="ALP27" s="316"/>
      <c r="ALQ27" s="316"/>
      <c r="ALR27" s="316"/>
      <c r="ALS27" s="316"/>
      <c r="ALT27" s="316"/>
      <c r="ALU27" s="316"/>
      <c r="ALV27" s="128"/>
      <c r="ALW27" s="316"/>
      <c r="ALX27" s="316"/>
      <c r="ALY27" s="316"/>
      <c r="ALZ27" s="316"/>
      <c r="AMA27" s="316"/>
      <c r="AMB27" s="316"/>
      <c r="AMC27" s="316"/>
      <c r="AMD27" s="316"/>
      <c r="AME27" s="316"/>
      <c r="AMF27" s="316"/>
      <c r="AMG27" s="316"/>
      <c r="AMH27" s="316"/>
      <c r="AMI27" s="316"/>
      <c r="AMJ27" s="316"/>
      <c r="AMK27" s="316"/>
      <c r="AML27" s="316"/>
      <c r="AMM27" s="316"/>
      <c r="AMN27" s="316"/>
      <c r="AMO27" s="316"/>
      <c r="AMP27" s="316"/>
      <c r="AMQ27" s="316"/>
      <c r="AMR27" s="316"/>
      <c r="AMS27" s="316"/>
      <c r="AMT27" s="316"/>
      <c r="AMU27" s="316"/>
      <c r="AMV27" s="316"/>
      <c r="AMW27" s="316"/>
      <c r="AMX27" s="316"/>
      <c r="AMY27" s="316"/>
      <c r="AMZ27" s="316"/>
      <c r="ANA27" s="316"/>
      <c r="ANB27" s="316"/>
      <c r="ANC27" s="316"/>
      <c r="AND27" s="316"/>
      <c r="ANE27" s="316"/>
      <c r="ANF27" s="316"/>
      <c r="ANG27" s="316"/>
      <c r="ANH27" s="316"/>
      <c r="ANI27" s="316"/>
      <c r="ANJ27" s="316"/>
      <c r="ANK27" s="316"/>
      <c r="ANL27" s="316"/>
      <c r="ANM27" s="316"/>
      <c r="ANN27" s="316"/>
      <c r="ANO27" s="316"/>
      <c r="ANP27" s="316"/>
      <c r="ANQ27" s="316"/>
      <c r="ANR27" s="316"/>
      <c r="ANS27" s="316"/>
      <c r="ANT27" s="128"/>
      <c r="ANU27" s="316"/>
      <c r="ANV27" s="316"/>
      <c r="ANW27" s="316"/>
      <c r="ANX27" s="316"/>
      <c r="ANY27" s="316"/>
      <c r="ANZ27" s="316"/>
      <c r="AOA27" s="316"/>
      <c r="AOB27" s="316"/>
      <c r="AOC27" s="316"/>
      <c r="AOD27" s="316"/>
      <c r="AOE27" s="316"/>
      <c r="AOF27" s="316"/>
      <c r="AOG27" s="316"/>
      <c r="AOH27" s="316"/>
      <c r="AOI27" s="316"/>
      <c r="AOJ27" s="316"/>
      <c r="AOK27" s="316"/>
      <c r="AOL27" s="316"/>
      <c r="AOM27" s="316"/>
      <c r="AON27" s="316"/>
      <c r="AOO27" s="316"/>
      <c r="AOP27" s="316"/>
      <c r="AOQ27" s="316"/>
      <c r="AOR27" s="316"/>
      <c r="AOS27" s="316"/>
      <c r="AOT27" s="316"/>
      <c r="AOU27" s="316"/>
      <c r="AOV27" s="316"/>
      <c r="AOW27" s="316"/>
      <c r="AOX27" s="316"/>
      <c r="AOY27" s="316"/>
      <c r="AOZ27" s="316"/>
      <c r="APA27" s="316"/>
      <c r="APB27" s="316"/>
      <c r="APC27" s="316"/>
      <c r="APD27" s="316"/>
      <c r="APE27" s="316"/>
      <c r="APF27" s="316"/>
      <c r="APG27" s="316"/>
      <c r="APH27" s="316"/>
      <c r="API27" s="316"/>
      <c r="APJ27" s="316"/>
      <c r="APK27" s="316"/>
      <c r="APL27" s="316"/>
      <c r="APM27" s="316"/>
      <c r="APN27" s="316"/>
      <c r="APO27" s="316"/>
      <c r="APP27" s="316"/>
      <c r="APQ27" s="316"/>
      <c r="APR27" s="128"/>
      <c r="APS27" s="316"/>
      <c r="APT27" s="316"/>
      <c r="APU27" s="316"/>
      <c r="APV27" s="316"/>
      <c r="APW27" s="316"/>
      <c r="APX27" s="316"/>
      <c r="APY27" s="316"/>
      <c r="APZ27" s="316"/>
      <c r="AQA27" s="316"/>
      <c r="AQB27" s="316"/>
      <c r="AQC27" s="316"/>
      <c r="AQD27" s="316"/>
      <c r="AQE27" s="316"/>
      <c r="AQF27" s="316"/>
      <c r="AQG27" s="316"/>
      <c r="AQH27" s="316"/>
      <c r="AQI27" s="316"/>
      <c r="AQJ27" s="316"/>
      <c r="AQK27" s="316"/>
      <c r="AQL27" s="316"/>
      <c r="AQM27" s="316"/>
      <c r="AQN27" s="316"/>
      <c r="AQO27" s="316"/>
      <c r="AQP27" s="316"/>
      <c r="AQQ27" s="316"/>
      <c r="AQR27" s="316"/>
      <c r="AQS27" s="316"/>
      <c r="AQT27" s="316"/>
      <c r="AQU27" s="316"/>
      <c r="AQV27" s="316"/>
      <c r="AQW27" s="316"/>
      <c r="AQX27" s="316"/>
      <c r="AQY27" s="316"/>
      <c r="AQZ27" s="316"/>
      <c r="ARA27" s="316"/>
      <c r="ARB27" s="316"/>
      <c r="ARC27" s="316"/>
      <c r="ARD27" s="316"/>
      <c r="ARE27" s="316"/>
      <c r="ARF27" s="316"/>
      <c r="ARG27" s="316"/>
      <c r="ARH27" s="316"/>
      <c r="ARI27" s="316"/>
      <c r="ARJ27" s="316"/>
      <c r="ARK27" s="316"/>
      <c r="ARL27" s="316"/>
      <c r="ARM27" s="316"/>
      <c r="ARN27" s="316"/>
      <c r="ARO27" s="316"/>
      <c r="ARP27" s="128"/>
      <c r="ARQ27" s="316"/>
      <c r="ARR27" s="316"/>
      <c r="ARS27" s="316"/>
      <c r="ART27" s="316"/>
      <c r="ARU27" s="316"/>
      <c r="ARV27" s="316"/>
      <c r="ARW27" s="316"/>
      <c r="ARX27" s="316"/>
      <c r="ARY27" s="316"/>
      <c r="ARZ27" s="316"/>
      <c r="ASA27" s="316"/>
      <c r="ASB27" s="316"/>
      <c r="ASC27" s="316"/>
      <c r="ASD27" s="316"/>
      <c r="ASE27" s="316"/>
      <c r="ASF27" s="316"/>
      <c r="ASG27" s="316"/>
      <c r="ASH27" s="316"/>
      <c r="ASI27" s="316"/>
      <c r="ASJ27" s="316"/>
      <c r="ASK27" s="316"/>
      <c r="ASL27" s="316"/>
      <c r="ASM27" s="316"/>
      <c r="ASN27" s="316"/>
      <c r="ASO27" s="316"/>
      <c r="ASP27" s="316"/>
      <c r="ASQ27" s="316"/>
      <c r="ASR27" s="316"/>
      <c r="ASS27" s="316"/>
      <c r="AST27" s="316"/>
      <c r="ASU27" s="316"/>
      <c r="ASV27" s="316"/>
      <c r="ASW27" s="316"/>
      <c r="ASX27" s="316"/>
      <c r="ASY27" s="316"/>
      <c r="ASZ27" s="316"/>
      <c r="ATA27" s="316"/>
      <c r="ATB27" s="316"/>
      <c r="ATC27" s="316"/>
      <c r="ATD27" s="316"/>
      <c r="ATE27" s="316"/>
      <c r="ATF27" s="316"/>
      <c r="ATG27" s="316"/>
      <c r="ATH27" s="316"/>
      <c r="ATI27" s="316"/>
      <c r="ATJ27" s="316"/>
      <c r="ATK27" s="316"/>
      <c r="ATL27" s="316"/>
      <c r="ATM27" s="316"/>
      <c r="ATN27" s="128"/>
      <c r="ATO27" s="316"/>
      <c r="ATP27" s="316"/>
      <c r="ATQ27" s="316"/>
      <c r="ATR27" s="316"/>
      <c r="ATS27" s="316"/>
      <c r="ATT27" s="316"/>
      <c r="ATU27" s="316"/>
      <c r="ATV27" s="316"/>
      <c r="ATW27" s="316"/>
      <c r="ATX27" s="316"/>
      <c r="ATY27" s="316"/>
      <c r="ATZ27" s="316"/>
      <c r="AUA27" s="316"/>
      <c r="AUB27" s="316"/>
      <c r="AUC27" s="316"/>
      <c r="AUD27" s="316"/>
      <c r="AUE27" s="316"/>
      <c r="AUF27" s="316"/>
      <c r="AUG27" s="316"/>
      <c r="AUH27" s="316"/>
      <c r="AUI27" s="316"/>
      <c r="AUJ27" s="316"/>
      <c r="AUK27" s="316"/>
      <c r="AUL27" s="316"/>
      <c r="AUM27" s="316"/>
      <c r="AUN27" s="316"/>
      <c r="AUO27" s="316"/>
      <c r="AUP27" s="316"/>
      <c r="AUQ27" s="316"/>
      <c r="AUR27" s="316"/>
      <c r="AUS27" s="316"/>
      <c r="AUT27" s="316"/>
      <c r="AUU27" s="316"/>
      <c r="AUV27" s="316"/>
      <c r="AUW27" s="316"/>
      <c r="AUX27" s="316"/>
      <c r="AUY27" s="316"/>
      <c r="AUZ27" s="316"/>
      <c r="AVA27" s="316"/>
      <c r="AVB27" s="316"/>
      <c r="AVC27" s="316"/>
      <c r="AVD27" s="316"/>
      <c r="AVE27" s="316"/>
      <c r="AVF27" s="316"/>
      <c r="AVG27" s="316"/>
      <c r="AVH27" s="316"/>
      <c r="AVI27" s="316"/>
      <c r="AVJ27" s="316"/>
      <c r="AVK27" s="316"/>
      <c r="AVL27" s="128"/>
      <c r="AVM27" s="316"/>
      <c r="AVN27" s="316"/>
      <c r="AVO27" s="316"/>
      <c r="AVP27" s="316"/>
      <c r="AVQ27" s="316"/>
      <c r="AVR27" s="316"/>
      <c r="AVS27" s="316"/>
      <c r="AVT27" s="316"/>
      <c r="AVU27" s="316"/>
      <c r="AVV27" s="316"/>
      <c r="AVW27" s="316"/>
      <c r="AVX27" s="316"/>
      <c r="AVY27" s="316"/>
      <c r="AVZ27" s="316"/>
      <c r="AWA27" s="316"/>
      <c r="AWB27" s="316"/>
      <c r="AWC27" s="316"/>
      <c r="AWD27" s="316"/>
      <c r="AWE27" s="316"/>
      <c r="AWF27" s="316"/>
      <c r="AWG27" s="316"/>
      <c r="AWH27" s="316"/>
      <c r="AWI27" s="316"/>
      <c r="AWJ27" s="316"/>
      <c r="AWK27" s="316"/>
      <c r="AWL27" s="316"/>
      <c r="AWM27" s="316"/>
      <c r="AWN27" s="316"/>
      <c r="AWO27" s="316"/>
      <c r="AWP27" s="316"/>
      <c r="AWQ27" s="316"/>
      <c r="AWR27" s="316"/>
      <c r="AWS27" s="316"/>
      <c r="AWT27" s="316"/>
      <c r="AWU27" s="316"/>
      <c r="AWV27" s="316"/>
      <c r="AWW27" s="316"/>
      <c r="AWX27" s="316"/>
      <c r="AWY27" s="316"/>
      <c r="AWZ27" s="316"/>
      <c r="AXA27" s="316"/>
      <c r="AXB27" s="316"/>
      <c r="AXC27" s="316"/>
      <c r="AXD27" s="316"/>
      <c r="AXE27" s="316"/>
      <c r="AXF27" s="316"/>
      <c r="AXG27" s="316"/>
      <c r="AXH27" s="316"/>
      <c r="AXI27" s="316"/>
      <c r="AXJ27" s="128"/>
      <c r="AXK27" s="316"/>
      <c r="AXL27" s="316"/>
      <c r="AXM27" s="316"/>
      <c r="AXN27" s="316"/>
      <c r="AXO27" s="316"/>
      <c r="AXP27" s="316"/>
      <c r="AXQ27" s="316"/>
      <c r="AXR27" s="316"/>
      <c r="AXS27" s="316"/>
      <c r="AXT27" s="316"/>
      <c r="AXU27" s="316"/>
      <c r="AXV27" s="316"/>
      <c r="AXW27" s="316"/>
      <c r="AXX27" s="316"/>
      <c r="AXY27" s="316"/>
      <c r="AXZ27" s="316"/>
      <c r="AYA27" s="316"/>
      <c r="AYB27" s="316"/>
      <c r="AYC27" s="316"/>
      <c r="AYD27" s="316"/>
      <c r="AYE27" s="316"/>
      <c r="AYF27" s="316"/>
      <c r="AYG27" s="316"/>
      <c r="AYH27" s="316"/>
      <c r="AYI27" s="316"/>
      <c r="AYJ27" s="316"/>
      <c r="AYK27" s="316"/>
      <c r="AYL27" s="316"/>
      <c r="AYM27" s="316"/>
      <c r="AYN27" s="316"/>
      <c r="AYO27" s="316"/>
      <c r="AYP27" s="316"/>
      <c r="AYQ27" s="316"/>
      <c r="AYR27" s="316"/>
      <c r="AYS27" s="316"/>
      <c r="AYT27" s="316"/>
      <c r="AYU27" s="316"/>
      <c r="AYV27" s="316"/>
      <c r="AYW27" s="316"/>
      <c r="AYX27" s="316"/>
      <c r="AYY27" s="316"/>
      <c r="AYZ27" s="316"/>
      <c r="AZA27" s="316"/>
      <c r="AZB27" s="316"/>
      <c r="AZC27" s="316"/>
      <c r="AZD27" s="316"/>
      <c r="AZE27" s="316"/>
      <c r="AZF27" s="316"/>
      <c r="AZG27" s="316"/>
      <c r="AZH27" s="128"/>
      <c r="AZI27" s="316"/>
      <c r="AZJ27" s="316"/>
      <c r="AZK27" s="316"/>
      <c r="AZL27" s="316"/>
      <c r="AZM27" s="316"/>
      <c r="AZN27" s="316"/>
      <c r="AZO27" s="316"/>
      <c r="AZP27" s="316"/>
      <c r="AZQ27" s="316"/>
      <c r="AZR27" s="316"/>
      <c r="AZS27" s="316"/>
      <c r="AZT27" s="316"/>
      <c r="AZU27" s="316"/>
      <c r="AZV27" s="316"/>
      <c r="AZW27" s="316"/>
      <c r="AZX27" s="316"/>
      <c r="AZY27" s="316"/>
      <c r="AZZ27" s="316"/>
      <c r="BAA27" s="316"/>
      <c r="BAB27" s="316"/>
      <c r="BAC27" s="316"/>
      <c r="BAD27" s="316"/>
      <c r="BAE27" s="316"/>
      <c r="BAF27" s="316"/>
      <c r="BAG27" s="316"/>
      <c r="BAH27" s="316"/>
      <c r="BAI27" s="316"/>
      <c r="BAJ27" s="316"/>
      <c r="BAK27" s="316"/>
      <c r="BAL27" s="316"/>
      <c r="BAM27" s="316"/>
      <c r="BAN27" s="316"/>
      <c r="BAO27" s="316"/>
      <c r="BAP27" s="316"/>
      <c r="BAQ27" s="316"/>
      <c r="BAR27" s="316"/>
      <c r="BAS27" s="316"/>
      <c r="BAT27" s="316"/>
      <c r="BAU27" s="316"/>
      <c r="BAV27" s="316"/>
      <c r="BAW27" s="316"/>
      <c r="BAX27" s="316"/>
      <c r="BAY27" s="316"/>
      <c r="BAZ27" s="316"/>
      <c r="BBA27" s="316"/>
      <c r="BBB27" s="316"/>
      <c r="BBC27" s="316"/>
      <c r="BBD27" s="316"/>
      <c r="BBE27" s="316"/>
      <c r="BBF27" s="128"/>
      <c r="BBG27" s="316"/>
      <c r="BBH27" s="316"/>
      <c r="BBI27" s="316"/>
      <c r="BBJ27" s="316"/>
      <c r="BBK27" s="316"/>
      <c r="BBL27" s="316"/>
      <c r="BBM27" s="316"/>
      <c r="BBN27" s="316"/>
      <c r="BBO27" s="316"/>
      <c r="BBP27" s="316"/>
      <c r="BBQ27" s="316"/>
      <c r="BBR27" s="316"/>
      <c r="BBS27" s="316"/>
      <c r="BBT27" s="316"/>
      <c r="BBU27" s="316"/>
      <c r="BBV27" s="316"/>
      <c r="BBW27" s="316"/>
      <c r="BBX27" s="316"/>
      <c r="BBY27" s="316"/>
      <c r="BBZ27" s="316"/>
      <c r="BCA27" s="316"/>
      <c r="BCB27" s="316"/>
      <c r="BCC27" s="316"/>
      <c r="BCD27" s="316"/>
      <c r="BCE27" s="316"/>
      <c r="BCF27" s="316"/>
      <c r="BCG27" s="316"/>
      <c r="BCH27" s="316"/>
      <c r="BCI27" s="316"/>
      <c r="BCJ27" s="316"/>
      <c r="BCK27" s="316"/>
      <c r="BCL27" s="316"/>
      <c r="BCM27" s="316"/>
      <c r="BCN27" s="316"/>
      <c r="BCO27" s="316"/>
      <c r="BCP27" s="316"/>
      <c r="BCQ27" s="316"/>
      <c r="BCR27" s="316"/>
      <c r="BCS27" s="316"/>
      <c r="BCT27" s="316"/>
      <c r="BCU27" s="316"/>
      <c r="BCV27" s="316"/>
      <c r="BCW27" s="316"/>
      <c r="BCX27" s="316"/>
      <c r="BCY27" s="316"/>
      <c r="BCZ27" s="316"/>
      <c r="BDA27" s="316"/>
      <c r="BDB27" s="316"/>
      <c r="BDC27" s="316"/>
      <c r="BDD27" s="128"/>
      <c r="BDE27" s="316"/>
      <c r="BDF27" s="316"/>
      <c r="BDG27" s="316"/>
      <c r="BDH27" s="316"/>
      <c r="BDI27" s="316"/>
      <c r="BDJ27" s="316"/>
      <c r="BDK27" s="316"/>
      <c r="BDL27" s="316"/>
      <c r="BDM27" s="316"/>
      <c r="BDN27" s="316"/>
      <c r="BDO27" s="316"/>
      <c r="BDP27" s="316"/>
      <c r="BDQ27" s="316"/>
      <c r="BDR27" s="316"/>
      <c r="BDS27" s="316"/>
      <c r="BDT27" s="316"/>
      <c r="BDU27" s="316"/>
      <c r="BDV27" s="316"/>
      <c r="BDW27" s="316"/>
      <c r="BDX27" s="316"/>
      <c r="BDY27" s="316"/>
      <c r="BDZ27" s="316"/>
      <c r="BEA27" s="316"/>
      <c r="BEB27" s="316"/>
      <c r="BEC27" s="316"/>
      <c r="BED27" s="316"/>
      <c r="BEE27" s="316"/>
      <c r="BEF27" s="316"/>
      <c r="BEG27" s="316"/>
      <c r="BEH27" s="316"/>
      <c r="BEI27" s="316"/>
      <c r="BEJ27" s="316"/>
      <c r="BEK27" s="316"/>
      <c r="BEL27" s="316"/>
      <c r="BEM27" s="316"/>
      <c r="BEN27" s="316"/>
      <c r="BEO27" s="316"/>
      <c r="BEP27" s="316"/>
      <c r="BEQ27" s="316"/>
      <c r="BER27" s="316"/>
      <c r="BES27" s="316"/>
      <c r="BET27" s="316"/>
      <c r="BEU27" s="316"/>
      <c r="BEV27" s="316"/>
      <c r="BEW27" s="316"/>
      <c r="BEX27" s="316"/>
      <c r="BEY27" s="316"/>
      <c r="BEZ27" s="316"/>
      <c r="BFA27" s="316"/>
      <c r="BFB27" s="128"/>
      <c r="BFC27" s="316"/>
      <c r="BFD27" s="316"/>
      <c r="BFE27" s="316"/>
      <c r="BFF27" s="316"/>
      <c r="BFG27" s="316"/>
      <c r="BFH27" s="316"/>
      <c r="BFI27" s="316"/>
      <c r="BFJ27" s="316"/>
      <c r="BFK27" s="316"/>
      <c r="BFL27" s="316"/>
      <c r="BFM27" s="316"/>
      <c r="BFN27" s="316"/>
      <c r="BFO27" s="316"/>
      <c r="BFP27" s="316"/>
      <c r="BFQ27" s="316"/>
      <c r="BFR27" s="316"/>
      <c r="BFS27" s="316"/>
      <c r="BFT27" s="316"/>
      <c r="BFU27" s="316"/>
      <c r="BFV27" s="316"/>
      <c r="BFW27" s="316"/>
      <c r="BFX27" s="316"/>
      <c r="BFY27" s="316"/>
      <c r="BFZ27" s="316"/>
      <c r="BGA27" s="316"/>
      <c r="BGB27" s="316"/>
      <c r="BGC27" s="316"/>
      <c r="BGD27" s="316"/>
      <c r="BGE27" s="316"/>
      <c r="BGF27" s="316"/>
      <c r="BGG27" s="316"/>
      <c r="BGH27" s="316"/>
      <c r="BGI27" s="316"/>
      <c r="BGJ27" s="316"/>
      <c r="BGK27" s="316"/>
      <c r="BGL27" s="316"/>
      <c r="BGM27" s="316"/>
      <c r="BGN27" s="316"/>
      <c r="BGO27" s="316"/>
      <c r="BGP27" s="316"/>
      <c r="BGQ27" s="316"/>
      <c r="BGR27" s="316"/>
      <c r="BGS27" s="316"/>
      <c r="BGT27" s="316"/>
      <c r="BGU27" s="316"/>
      <c r="BGV27" s="316"/>
      <c r="BGW27" s="316"/>
      <c r="BGX27" s="316"/>
      <c r="BGY27" s="316"/>
      <c r="BGZ27" s="128"/>
      <c r="BHA27" s="316"/>
      <c r="BHB27" s="316"/>
      <c r="BHC27" s="316"/>
      <c r="BHD27" s="316"/>
      <c r="BHE27" s="316"/>
      <c r="BHF27" s="316"/>
      <c r="BHG27" s="316"/>
      <c r="BHH27" s="316"/>
      <c r="BHI27" s="316"/>
      <c r="BHJ27" s="316"/>
      <c r="BHK27" s="316"/>
      <c r="BHL27" s="316"/>
      <c r="BHM27" s="316"/>
      <c r="BHN27" s="316"/>
      <c r="BHO27" s="316"/>
      <c r="BHP27" s="316"/>
      <c r="BHQ27" s="316"/>
      <c r="BHR27" s="316"/>
      <c r="BHS27" s="316"/>
      <c r="BHT27" s="316"/>
      <c r="BHU27" s="316"/>
      <c r="BHV27" s="316"/>
      <c r="BHW27" s="316"/>
      <c r="BHX27" s="316"/>
      <c r="BHY27" s="316"/>
      <c r="BHZ27" s="316"/>
      <c r="BIA27" s="316"/>
      <c r="BIB27" s="316"/>
      <c r="BIC27" s="316"/>
      <c r="BID27" s="316"/>
      <c r="BIE27" s="316"/>
      <c r="BIF27" s="316"/>
      <c r="BIG27" s="316"/>
      <c r="BIH27" s="316"/>
      <c r="BII27" s="316"/>
      <c r="BIJ27" s="316"/>
      <c r="BIK27" s="316"/>
      <c r="BIL27" s="316"/>
      <c r="BIM27" s="316"/>
      <c r="BIN27" s="316"/>
      <c r="BIO27" s="316"/>
      <c r="BIP27" s="316"/>
      <c r="BIQ27" s="316"/>
      <c r="BIR27" s="316"/>
      <c r="BIS27" s="316"/>
      <c r="BIT27" s="316"/>
      <c r="BIU27" s="316"/>
      <c r="BIV27" s="316"/>
      <c r="BIW27" s="316"/>
      <c r="BIX27" s="128"/>
      <c r="BIY27" s="316"/>
      <c r="BIZ27" s="316"/>
      <c r="BJA27" s="316"/>
      <c r="BJB27" s="316"/>
      <c r="BJC27" s="316"/>
      <c r="BJD27" s="316"/>
      <c r="BJE27" s="316"/>
      <c r="BJF27" s="316"/>
      <c r="BJG27" s="316"/>
      <c r="BJH27" s="316"/>
      <c r="BJI27" s="316"/>
      <c r="BJJ27" s="316"/>
      <c r="BJK27" s="316"/>
      <c r="BJL27" s="316"/>
      <c r="BJM27" s="316"/>
      <c r="BJN27" s="316"/>
      <c r="BJO27" s="316"/>
      <c r="BJP27" s="316"/>
      <c r="BJQ27" s="316"/>
      <c r="BJR27" s="316"/>
      <c r="BJS27" s="316"/>
      <c r="BJT27" s="316"/>
      <c r="BJU27" s="316"/>
      <c r="BJV27" s="316"/>
      <c r="BJW27" s="316"/>
      <c r="BJX27" s="316"/>
      <c r="BJY27" s="316"/>
      <c r="BJZ27" s="316"/>
      <c r="BKA27" s="316"/>
      <c r="BKB27" s="316"/>
      <c r="BKC27" s="316"/>
      <c r="BKD27" s="316"/>
      <c r="BKE27" s="316"/>
      <c r="BKF27" s="316"/>
      <c r="BKG27" s="316"/>
      <c r="BKH27" s="316"/>
      <c r="BKI27" s="316"/>
      <c r="BKJ27" s="316"/>
      <c r="BKK27" s="316"/>
      <c r="BKL27" s="316"/>
      <c r="BKM27" s="316"/>
      <c r="BKN27" s="316"/>
      <c r="BKO27" s="316"/>
      <c r="BKP27" s="316"/>
      <c r="BKQ27" s="316"/>
      <c r="BKR27" s="316"/>
      <c r="BKS27" s="316"/>
      <c r="BKT27" s="316"/>
      <c r="BKU27" s="316"/>
      <c r="BKV27" s="128"/>
      <c r="BKW27" s="316"/>
      <c r="BKX27" s="316"/>
      <c r="BKY27" s="316"/>
      <c r="BKZ27" s="316"/>
      <c r="BLA27" s="316"/>
      <c r="BLB27" s="316"/>
      <c r="BLC27" s="316"/>
      <c r="BLD27" s="316"/>
      <c r="BLE27" s="316"/>
      <c r="BLF27" s="316"/>
      <c r="BLG27" s="316"/>
      <c r="BLH27" s="316"/>
      <c r="BLI27" s="316"/>
      <c r="BLJ27" s="316"/>
      <c r="BLK27" s="316"/>
      <c r="BLL27" s="316"/>
      <c r="BLM27" s="316"/>
      <c r="BLN27" s="316"/>
      <c r="BLO27" s="316"/>
      <c r="BLP27" s="316"/>
      <c r="BLQ27" s="316"/>
      <c r="BLR27" s="316"/>
      <c r="BLS27" s="316"/>
      <c r="BLT27" s="316"/>
      <c r="BLU27" s="316"/>
      <c r="BLV27" s="316"/>
      <c r="BLW27" s="316"/>
      <c r="BLX27" s="316"/>
      <c r="BLY27" s="316"/>
      <c r="BLZ27" s="316"/>
      <c r="BMA27" s="316"/>
      <c r="BMB27" s="316"/>
      <c r="BMC27" s="316"/>
      <c r="BMD27" s="316"/>
      <c r="BME27" s="316"/>
      <c r="BMF27" s="316"/>
      <c r="BMG27" s="316"/>
      <c r="BMH27" s="316"/>
      <c r="BMI27" s="316"/>
      <c r="BMJ27" s="316"/>
      <c r="BMK27" s="316"/>
      <c r="BML27" s="316"/>
      <c r="BMM27" s="316"/>
      <c r="BMN27" s="316"/>
      <c r="BMO27" s="316"/>
      <c r="BMP27" s="316"/>
      <c r="BMQ27" s="316"/>
      <c r="BMR27" s="316"/>
      <c r="BMS27" s="316"/>
      <c r="BMT27" s="128"/>
      <c r="BMU27" s="316"/>
      <c r="BMV27" s="316"/>
      <c r="BMW27" s="316"/>
      <c r="BMX27" s="316"/>
      <c r="BMY27" s="316"/>
      <c r="BMZ27" s="316"/>
      <c r="BNA27" s="316"/>
      <c r="BNB27" s="316"/>
      <c r="BNC27" s="316"/>
      <c r="BND27" s="316"/>
      <c r="BNE27" s="316"/>
      <c r="BNF27" s="316"/>
      <c r="BNG27" s="316"/>
      <c r="BNH27" s="316"/>
      <c r="BNI27" s="316"/>
      <c r="BNJ27" s="316"/>
      <c r="BNK27" s="316"/>
      <c r="BNL27" s="316"/>
      <c r="BNM27" s="316"/>
      <c r="BNN27" s="316"/>
      <c r="BNO27" s="316"/>
      <c r="BNP27" s="316"/>
      <c r="BNQ27" s="316"/>
      <c r="BNR27" s="316"/>
      <c r="BNS27" s="316"/>
      <c r="BNT27" s="316"/>
      <c r="BNU27" s="316"/>
      <c r="BNV27" s="316"/>
      <c r="BNW27" s="316"/>
      <c r="BNX27" s="316"/>
      <c r="BNY27" s="316"/>
      <c r="BNZ27" s="316"/>
      <c r="BOA27" s="316"/>
      <c r="BOB27" s="316"/>
      <c r="BOC27" s="316"/>
      <c r="BOD27" s="316"/>
      <c r="BOE27" s="316"/>
      <c r="BOF27" s="316"/>
      <c r="BOG27" s="316"/>
      <c r="BOH27" s="316"/>
      <c r="BOI27" s="316"/>
      <c r="BOJ27" s="316"/>
      <c r="BOK27" s="316"/>
      <c r="BOL27" s="316"/>
      <c r="BOM27" s="316"/>
      <c r="BON27" s="316"/>
      <c r="BOO27" s="316"/>
      <c r="BOP27" s="316"/>
      <c r="BOQ27" s="316"/>
      <c r="BOR27" s="128"/>
      <c r="BOS27" s="316"/>
      <c r="BOT27" s="316"/>
      <c r="BOU27" s="316"/>
      <c r="BOV27" s="316"/>
      <c r="BOW27" s="316"/>
      <c r="BOX27" s="316"/>
      <c r="BOY27" s="316"/>
      <c r="BOZ27" s="316"/>
      <c r="BPA27" s="316"/>
      <c r="BPB27" s="316"/>
      <c r="BPC27" s="316"/>
      <c r="BPD27" s="316"/>
      <c r="BPE27" s="316"/>
      <c r="BPF27" s="316"/>
      <c r="BPG27" s="316"/>
      <c r="BPH27" s="316"/>
      <c r="BPI27" s="316"/>
      <c r="BPJ27" s="316"/>
      <c r="BPK27" s="316"/>
      <c r="BPL27" s="316"/>
      <c r="BPM27" s="316"/>
      <c r="BPN27" s="316"/>
      <c r="BPO27" s="316"/>
      <c r="BPP27" s="316"/>
      <c r="BPQ27" s="316"/>
      <c r="BPR27" s="316"/>
      <c r="BPS27" s="316"/>
      <c r="BPT27" s="316"/>
      <c r="BPU27" s="316"/>
      <c r="BPV27" s="316"/>
      <c r="BPW27" s="316"/>
      <c r="BPX27" s="316"/>
      <c r="BPY27" s="316"/>
      <c r="BPZ27" s="316"/>
      <c r="BQA27" s="316"/>
      <c r="BQB27" s="316"/>
      <c r="BQC27" s="316"/>
      <c r="BQD27" s="316"/>
      <c r="BQE27" s="316"/>
      <c r="BQF27" s="316"/>
      <c r="BQG27" s="316"/>
      <c r="BQH27" s="316"/>
      <c r="BQI27" s="316"/>
      <c r="BQJ27" s="316"/>
      <c r="BQK27" s="316"/>
      <c r="BQL27" s="316"/>
      <c r="BQM27" s="316"/>
      <c r="BQN27" s="316"/>
      <c r="BQO27" s="316"/>
      <c r="BQP27" s="128"/>
      <c r="BQQ27" s="316"/>
      <c r="BQR27" s="316"/>
      <c r="BQS27" s="316"/>
      <c r="BQT27" s="316"/>
      <c r="BQU27" s="316"/>
      <c r="BQV27" s="316"/>
      <c r="BQW27" s="316"/>
      <c r="BQX27" s="316"/>
      <c r="BQY27" s="316"/>
      <c r="BQZ27" s="316"/>
      <c r="BRA27" s="316"/>
      <c r="BRB27" s="316"/>
      <c r="BRC27" s="316"/>
      <c r="BRD27" s="316"/>
      <c r="BRE27" s="316"/>
      <c r="BRF27" s="316"/>
      <c r="BRG27" s="316"/>
      <c r="BRH27" s="316"/>
      <c r="BRI27" s="316"/>
      <c r="BRJ27" s="316"/>
      <c r="BRK27" s="316"/>
      <c r="BRL27" s="316"/>
      <c r="BRM27" s="316"/>
      <c r="BRN27" s="316"/>
      <c r="BRO27" s="316"/>
      <c r="BRP27" s="316"/>
      <c r="BRQ27" s="316"/>
      <c r="BRR27" s="316"/>
      <c r="BRS27" s="316"/>
      <c r="BRT27" s="316"/>
      <c r="BRU27" s="316"/>
      <c r="BRV27" s="316"/>
      <c r="BRW27" s="316"/>
      <c r="BRX27" s="316"/>
      <c r="BRY27" s="316"/>
      <c r="BRZ27" s="316"/>
      <c r="BSA27" s="316"/>
      <c r="BSB27" s="316"/>
      <c r="BSC27" s="316"/>
      <c r="BSD27" s="316"/>
      <c r="BSE27" s="316"/>
      <c r="BSF27" s="316"/>
      <c r="BSG27" s="316"/>
      <c r="BSH27" s="316"/>
      <c r="BSI27" s="316"/>
      <c r="BSJ27" s="316"/>
      <c r="BSK27" s="316"/>
      <c r="BSL27" s="316"/>
      <c r="BSM27" s="316"/>
      <c r="BSN27" s="128"/>
      <c r="BSO27" s="316"/>
      <c r="BSP27" s="316"/>
      <c r="BSQ27" s="316"/>
      <c r="BSR27" s="316"/>
      <c r="BSS27" s="316"/>
      <c r="BST27" s="316"/>
      <c r="BSU27" s="316"/>
      <c r="BSV27" s="316"/>
      <c r="BSW27" s="316"/>
      <c r="BSX27" s="316"/>
      <c r="BSY27" s="316"/>
      <c r="BSZ27" s="316"/>
      <c r="BTA27" s="316"/>
      <c r="BTB27" s="316"/>
      <c r="BTC27" s="316"/>
      <c r="BTD27" s="316"/>
      <c r="BTE27" s="316"/>
      <c r="BTF27" s="316"/>
      <c r="BTG27" s="316"/>
      <c r="BTH27" s="316"/>
      <c r="BTI27" s="316"/>
      <c r="BTJ27" s="316"/>
      <c r="BTK27" s="316"/>
      <c r="BTL27" s="316"/>
      <c r="BTM27" s="316"/>
      <c r="BTN27" s="316"/>
      <c r="BTO27" s="316"/>
      <c r="BTP27" s="316"/>
      <c r="BTQ27" s="316"/>
      <c r="BTR27" s="316"/>
      <c r="BTS27" s="316"/>
      <c r="BTT27" s="316"/>
      <c r="BTU27" s="316"/>
      <c r="BTV27" s="316"/>
      <c r="BTW27" s="316"/>
      <c r="BTX27" s="316"/>
      <c r="BTY27" s="316"/>
      <c r="BTZ27" s="316"/>
      <c r="BUA27" s="316"/>
      <c r="BUB27" s="316"/>
      <c r="BUC27" s="316"/>
      <c r="BUD27" s="316"/>
      <c r="BUE27" s="316"/>
      <c r="BUF27" s="316"/>
      <c r="BUG27" s="316"/>
      <c r="BUH27" s="316"/>
      <c r="BUI27" s="316"/>
      <c r="BUJ27" s="316"/>
      <c r="BUK27" s="316"/>
      <c r="BUL27" s="128"/>
      <c r="BUM27" s="316"/>
      <c r="BUN27" s="316"/>
      <c r="BUO27" s="316"/>
      <c r="BUP27" s="316"/>
      <c r="BUQ27" s="316"/>
      <c r="BUR27" s="316"/>
      <c r="BUS27" s="316"/>
      <c r="BUT27" s="316"/>
      <c r="BUU27" s="316"/>
      <c r="BUV27" s="316"/>
      <c r="BUW27" s="316"/>
      <c r="BUX27" s="316"/>
      <c r="BUY27" s="316"/>
      <c r="BUZ27" s="316"/>
      <c r="BVA27" s="316"/>
      <c r="BVB27" s="316"/>
      <c r="BVC27" s="316"/>
      <c r="BVD27" s="316"/>
      <c r="BVE27" s="316"/>
      <c r="BVF27" s="316"/>
      <c r="BVG27" s="316"/>
      <c r="BVH27" s="316"/>
      <c r="BVI27" s="316"/>
      <c r="BVJ27" s="316"/>
      <c r="BVK27" s="316"/>
      <c r="BVL27" s="316"/>
      <c r="BVM27" s="316"/>
      <c r="BVN27" s="316"/>
      <c r="BVO27" s="316"/>
      <c r="BVP27" s="316"/>
      <c r="BVQ27" s="316"/>
      <c r="BVR27" s="316"/>
      <c r="BVS27" s="316"/>
      <c r="BVT27" s="316"/>
      <c r="BVU27" s="316"/>
      <c r="BVV27" s="316"/>
      <c r="BVW27" s="316"/>
      <c r="BVX27" s="316"/>
      <c r="BVY27" s="316"/>
      <c r="BVZ27" s="316"/>
      <c r="BWA27" s="316"/>
      <c r="BWB27" s="316"/>
      <c r="BWC27" s="316"/>
      <c r="BWD27" s="316"/>
      <c r="BWE27" s="316"/>
      <c r="BWF27" s="316"/>
      <c r="BWG27" s="316"/>
      <c r="BWH27" s="316"/>
      <c r="BWI27" s="316"/>
      <c r="BWJ27" s="128"/>
      <c r="BWK27" s="316"/>
      <c r="BWL27" s="316"/>
      <c r="BWM27" s="316"/>
      <c r="BWN27" s="316"/>
      <c r="BWO27" s="316"/>
      <c r="BWP27" s="316"/>
      <c r="BWQ27" s="316"/>
      <c r="BWR27" s="316"/>
      <c r="BWS27" s="316"/>
      <c r="BWT27" s="316"/>
      <c r="BWU27" s="316"/>
      <c r="BWV27" s="316"/>
      <c r="BWW27" s="316"/>
      <c r="BWX27" s="316"/>
      <c r="BWY27" s="316"/>
      <c r="BWZ27" s="316"/>
      <c r="BXA27" s="316"/>
      <c r="BXB27" s="316"/>
      <c r="BXC27" s="316"/>
      <c r="BXD27" s="316"/>
      <c r="BXE27" s="316"/>
      <c r="BXF27" s="316"/>
      <c r="BXG27" s="316"/>
      <c r="BXH27" s="316"/>
      <c r="BXI27" s="316"/>
      <c r="BXJ27" s="316"/>
      <c r="BXK27" s="316"/>
      <c r="BXL27" s="316"/>
      <c r="BXM27" s="316"/>
      <c r="BXN27" s="316"/>
      <c r="BXO27" s="316"/>
      <c r="BXP27" s="316"/>
      <c r="BXQ27" s="316"/>
      <c r="BXR27" s="316"/>
      <c r="BXS27" s="316"/>
      <c r="BXT27" s="316"/>
      <c r="BXU27" s="316"/>
      <c r="BXV27" s="316"/>
      <c r="BXW27" s="316"/>
      <c r="BXX27" s="316"/>
      <c r="BXY27" s="316"/>
      <c r="BXZ27" s="316"/>
      <c r="BYA27" s="316"/>
      <c r="BYB27" s="316"/>
      <c r="BYC27" s="316"/>
      <c r="BYD27" s="316"/>
      <c r="BYE27" s="316"/>
      <c r="BYF27" s="316"/>
      <c r="BYG27" s="316"/>
      <c r="BYH27" s="2"/>
      <c r="BYI27" s="2"/>
      <c r="BYJ27" s="2"/>
      <c r="BYK27" s="2"/>
    </row>
    <row r="28" spans="1:2013" x14ac:dyDescent="0.35">
      <c r="A28" s="99"/>
      <c r="B28" s="295"/>
      <c r="C28" s="13"/>
      <c r="D28" s="132"/>
      <c r="E28" s="99"/>
      <c r="F28" s="326"/>
      <c r="G28" s="329"/>
      <c r="H28" s="328"/>
      <c r="I28" s="323"/>
      <c r="J28" s="128"/>
      <c r="K28" s="316"/>
      <c r="L28" s="316"/>
      <c r="M28" s="316"/>
      <c r="N28" s="316"/>
      <c r="O28" s="316"/>
      <c r="P28" s="316"/>
      <c r="Q28" s="316"/>
      <c r="R28" s="316"/>
      <c r="S28" s="316"/>
      <c r="T28" s="316"/>
      <c r="U28" s="316"/>
      <c r="V28" s="316"/>
      <c r="W28" s="316"/>
      <c r="X28" s="316"/>
      <c r="Y28" s="316"/>
      <c r="Z28" s="316"/>
      <c r="AA28" s="316"/>
      <c r="AB28" s="316"/>
      <c r="AC28" s="316"/>
      <c r="AD28" s="316"/>
      <c r="AE28" s="316"/>
      <c r="AF28" s="316"/>
      <c r="AG28" s="316"/>
      <c r="AH28" s="316"/>
      <c r="AI28" s="316"/>
      <c r="AJ28" s="316"/>
      <c r="AK28" s="316"/>
      <c r="AL28" s="316"/>
      <c r="AM28" s="316"/>
      <c r="AN28" s="316"/>
      <c r="AO28" s="316"/>
      <c r="AP28" s="316"/>
      <c r="AQ28" s="316"/>
      <c r="AR28" s="316"/>
      <c r="AS28" s="316"/>
      <c r="AT28" s="316"/>
      <c r="AU28" s="316"/>
      <c r="AV28" s="316"/>
      <c r="AW28" s="316"/>
      <c r="AX28" s="316"/>
      <c r="AY28" s="316"/>
      <c r="AZ28" s="316"/>
      <c r="BA28" s="316"/>
      <c r="BB28" s="316"/>
      <c r="BC28" s="316"/>
      <c r="BD28" s="316"/>
      <c r="BE28" s="316"/>
      <c r="BF28" s="316"/>
      <c r="BG28" s="316"/>
      <c r="BH28" s="128"/>
      <c r="BI28" s="316"/>
      <c r="BJ28" s="316"/>
      <c r="BK28" s="316"/>
      <c r="BL28" s="316"/>
      <c r="BM28" s="316"/>
      <c r="BN28" s="316"/>
      <c r="BO28" s="316"/>
      <c r="BP28" s="316"/>
      <c r="BQ28" s="316"/>
      <c r="BR28" s="316"/>
      <c r="BS28" s="316"/>
      <c r="BT28" s="316"/>
      <c r="BU28" s="316"/>
      <c r="BV28" s="316"/>
      <c r="BW28" s="316"/>
      <c r="BX28" s="316"/>
      <c r="BY28" s="316"/>
      <c r="BZ28" s="316"/>
      <c r="CA28" s="316"/>
      <c r="CB28" s="316"/>
      <c r="CC28" s="316"/>
      <c r="CD28" s="316"/>
      <c r="CE28" s="316"/>
      <c r="CF28" s="316"/>
      <c r="CG28" s="316"/>
      <c r="CH28" s="316"/>
      <c r="CI28" s="316"/>
      <c r="CJ28" s="316"/>
      <c r="CK28" s="316"/>
      <c r="CL28" s="316"/>
      <c r="CM28" s="316"/>
      <c r="CN28" s="316"/>
      <c r="CO28" s="316"/>
      <c r="CP28" s="316"/>
      <c r="CQ28" s="316"/>
      <c r="CR28" s="316"/>
      <c r="CS28" s="316"/>
      <c r="CT28" s="316"/>
      <c r="CU28" s="316"/>
      <c r="CV28" s="316"/>
      <c r="CW28" s="316"/>
      <c r="CX28" s="316"/>
      <c r="CY28" s="316"/>
      <c r="CZ28" s="316"/>
      <c r="DA28" s="316"/>
      <c r="DB28" s="316"/>
      <c r="DC28" s="316"/>
      <c r="DD28" s="316"/>
      <c r="DE28" s="316"/>
      <c r="DF28" s="128"/>
      <c r="DG28" s="316"/>
      <c r="DH28" s="316"/>
      <c r="DI28" s="316"/>
      <c r="DJ28" s="316"/>
      <c r="DK28" s="316"/>
      <c r="DL28" s="316"/>
      <c r="DM28" s="316"/>
      <c r="DN28" s="316"/>
      <c r="DO28" s="316"/>
      <c r="DP28" s="316"/>
      <c r="DQ28" s="316"/>
      <c r="DR28" s="316"/>
      <c r="DS28" s="316"/>
      <c r="DT28" s="316"/>
      <c r="DU28" s="316"/>
      <c r="DV28" s="316"/>
      <c r="DW28" s="316"/>
      <c r="DX28" s="316"/>
      <c r="DY28" s="316"/>
      <c r="DZ28" s="316"/>
      <c r="EA28" s="316"/>
      <c r="EB28" s="316"/>
      <c r="EC28" s="316"/>
      <c r="ED28" s="316"/>
      <c r="EE28" s="316"/>
      <c r="EF28" s="316"/>
      <c r="EG28" s="316"/>
      <c r="EH28" s="316"/>
      <c r="EI28" s="316"/>
      <c r="EJ28" s="316"/>
      <c r="EK28" s="316"/>
      <c r="EL28" s="316"/>
      <c r="EM28" s="316"/>
      <c r="EN28" s="316"/>
      <c r="EO28" s="316"/>
      <c r="EP28" s="316"/>
      <c r="EQ28" s="316"/>
      <c r="ER28" s="316"/>
      <c r="ES28" s="316"/>
      <c r="ET28" s="316"/>
      <c r="EU28" s="316"/>
      <c r="EV28" s="316"/>
      <c r="EW28" s="316"/>
      <c r="EX28" s="316"/>
      <c r="EY28" s="316"/>
      <c r="EZ28" s="316"/>
      <c r="FA28" s="316"/>
      <c r="FB28" s="316"/>
      <c r="FC28" s="316"/>
      <c r="FD28" s="128"/>
      <c r="FE28" s="316"/>
      <c r="FF28" s="316"/>
      <c r="FG28" s="316"/>
      <c r="FH28" s="316"/>
      <c r="FI28" s="316"/>
      <c r="FJ28" s="316"/>
      <c r="FK28" s="316"/>
      <c r="FL28" s="316"/>
      <c r="FM28" s="316"/>
      <c r="FN28" s="316"/>
      <c r="FO28" s="316"/>
      <c r="FP28" s="316"/>
      <c r="FQ28" s="316"/>
      <c r="FR28" s="316"/>
      <c r="FS28" s="316"/>
      <c r="FT28" s="316"/>
      <c r="FU28" s="316"/>
      <c r="FV28" s="316"/>
      <c r="FW28" s="316"/>
      <c r="FX28" s="316"/>
      <c r="FY28" s="316"/>
      <c r="FZ28" s="316"/>
      <c r="GA28" s="316"/>
      <c r="GB28" s="316"/>
      <c r="GC28" s="316"/>
      <c r="GD28" s="316"/>
      <c r="GE28" s="316"/>
      <c r="GF28" s="316"/>
      <c r="GG28" s="316"/>
      <c r="GH28" s="316"/>
      <c r="GI28" s="316"/>
      <c r="GJ28" s="316"/>
      <c r="GK28" s="316"/>
      <c r="GL28" s="316"/>
      <c r="GM28" s="316"/>
      <c r="GN28" s="316"/>
      <c r="GO28" s="316"/>
      <c r="GP28" s="316"/>
      <c r="GQ28" s="316"/>
      <c r="GR28" s="316"/>
      <c r="GS28" s="316"/>
      <c r="GT28" s="316"/>
      <c r="GU28" s="316"/>
      <c r="GV28" s="316"/>
      <c r="GW28" s="316"/>
      <c r="GX28" s="316"/>
      <c r="GY28" s="316"/>
      <c r="GZ28" s="316"/>
      <c r="HA28" s="316"/>
      <c r="HB28" s="128"/>
      <c r="HC28" s="316"/>
      <c r="HD28" s="316"/>
      <c r="HE28" s="316"/>
      <c r="HF28" s="316"/>
      <c r="HG28" s="316"/>
      <c r="HH28" s="316"/>
      <c r="HI28" s="316"/>
      <c r="HJ28" s="316"/>
      <c r="HK28" s="316"/>
      <c r="HL28" s="316"/>
      <c r="HM28" s="316"/>
      <c r="HN28" s="316"/>
      <c r="HO28" s="316"/>
      <c r="HP28" s="316"/>
      <c r="HQ28" s="316"/>
      <c r="HR28" s="316"/>
      <c r="HS28" s="316"/>
      <c r="HT28" s="316"/>
      <c r="HU28" s="316"/>
      <c r="HV28" s="316"/>
      <c r="HW28" s="316"/>
      <c r="HX28" s="316"/>
      <c r="HY28" s="316"/>
      <c r="HZ28" s="316"/>
      <c r="IA28" s="316"/>
      <c r="IB28" s="316"/>
      <c r="IC28" s="316"/>
      <c r="ID28" s="316"/>
      <c r="IE28" s="316"/>
      <c r="IF28" s="316"/>
      <c r="IG28" s="316"/>
      <c r="IH28" s="316"/>
      <c r="II28" s="316"/>
      <c r="IJ28" s="316"/>
      <c r="IK28" s="316"/>
      <c r="IL28" s="316"/>
      <c r="IM28" s="316"/>
      <c r="IN28" s="316"/>
      <c r="IO28" s="316"/>
      <c r="IP28" s="316"/>
      <c r="IQ28" s="316"/>
      <c r="IR28" s="316"/>
      <c r="IS28" s="316"/>
      <c r="IT28" s="316"/>
      <c r="IU28" s="316"/>
      <c r="IV28" s="316"/>
      <c r="IW28" s="316"/>
      <c r="IX28" s="316"/>
      <c r="IY28" s="316"/>
      <c r="IZ28" s="128"/>
      <c r="JA28" s="316"/>
      <c r="JB28" s="316"/>
      <c r="JC28" s="316"/>
      <c r="JD28" s="316"/>
      <c r="JE28" s="316"/>
      <c r="JF28" s="316"/>
      <c r="JG28" s="316"/>
      <c r="JH28" s="316"/>
      <c r="JI28" s="316"/>
      <c r="JJ28" s="316"/>
      <c r="JK28" s="316"/>
      <c r="JL28" s="316"/>
      <c r="JM28" s="316"/>
      <c r="JN28" s="316"/>
      <c r="JO28" s="316"/>
      <c r="JP28" s="316"/>
      <c r="JQ28" s="316"/>
      <c r="JR28" s="316"/>
      <c r="JS28" s="316"/>
      <c r="JT28" s="316"/>
      <c r="JU28" s="316"/>
      <c r="JV28" s="316"/>
      <c r="JW28" s="316"/>
      <c r="JX28" s="316"/>
      <c r="JY28" s="316"/>
      <c r="JZ28" s="316"/>
      <c r="KA28" s="316"/>
      <c r="KB28" s="316"/>
      <c r="KC28" s="316"/>
      <c r="KD28" s="316"/>
      <c r="KE28" s="316"/>
      <c r="KF28" s="316"/>
      <c r="KG28" s="316"/>
      <c r="KH28" s="316"/>
      <c r="KI28" s="316"/>
      <c r="KJ28" s="316"/>
      <c r="KK28" s="316"/>
      <c r="KL28" s="316"/>
      <c r="KM28" s="316"/>
      <c r="KN28" s="316"/>
      <c r="KO28" s="316"/>
      <c r="KP28" s="316"/>
      <c r="KQ28" s="316"/>
      <c r="KR28" s="316"/>
      <c r="KS28" s="316"/>
      <c r="KT28" s="316"/>
      <c r="KU28" s="316"/>
      <c r="KV28" s="316"/>
      <c r="KW28" s="316"/>
      <c r="KX28" s="128"/>
      <c r="KY28" s="316"/>
      <c r="KZ28" s="316"/>
      <c r="LA28" s="316"/>
      <c r="LB28" s="316"/>
      <c r="LC28" s="316"/>
      <c r="LD28" s="316"/>
      <c r="LE28" s="316"/>
      <c r="LF28" s="316"/>
      <c r="LG28" s="316"/>
      <c r="LH28" s="316"/>
      <c r="LI28" s="316"/>
      <c r="LJ28" s="316"/>
      <c r="LK28" s="316"/>
      <c r="LL28" s="316"/>
      <c r="LM28" s="316"/>
      <c r="LN28" s="316"/>
      <c r="LO28" s="316"/>
      <c r="LP28" s="316"/>
      <c r="LQ28" s="316"/>
      <c r="LR28" s="316"/>
      <c r="LS28" s="316"/>
      <c r="LT28" s="316"/>
      <c r="LU28" s="316"/>
      <c r="LV28" s="316"/>
      <c r="LW28" s="316"/>
      <c r="LX28" s="316"/>
      <c r="LY28" s="316"/>
      <c r="LZ28" s="316"/>
      <c r="MA28" s="316"/>
      <c r="MB28" s="316"/>
      <c r="MC28" s="316"/>
      <c r="MD28" s="316"/>
      <c r="ME28" s="316"/>
      <c r="MF28" s="316"/>
      <c r="MG28" s="316"/>
      <c r="MH28" s="316"/>
      <c r="MI28" s="316"/>
      <c r="MJ28" s="316"/>
      <c r="MK28" s="316"/>
      <c r="ML28" s="316"/>
      <c r="MM28" s="316"/>
      <c r="MN28" s="316"/>
      <c r="MO28" s="316"/>
      <c r="MP28" s="316"/>
      <c r="MQ28" s="316"/>
      <c r="MR28" s="316"/>
      <c r="MS28" s="316"/>
      <c r="MT28" s="316"/>
      <c r="MU28" s="316"/>
      <c r="MV28" s="128"/>
      <c r="MW28" s="316"/>
      <c r="MX28" s="316"/>
      <c r="MY28" s="316"/>
      <c r="MZ28" s="316"/>
      <c r="NA28" s="316"/>
      <c r="NB28" s="316"/>
      <c r="NC28" s="316"/>
      <c r="ND28" s="316"/>
      <c r="NE28" s="316"/>
      <c r="NF28" s="316"/>
      <c r="NG28" s="316"/>
      <c r="NH28" s="316"/>
      <c r="NI28" s="316"/>
      <c r="NJ28" s="316"/>
      <c r="NK28" s="316"/>
      <c r="NL28" s="316"/>
      <c r="NM28" s="316"/>
      <c r="NN28" s="316"/>
      <c r="NO28" s="316"/>
      <c r="NP28" s="316"/>
      <c r="NQ28" s="316"/>
      <c r="NR28" s="316"/>
      <c r="NS28" s="316"/>
      <c r="NT28" s="316"/>
      <c r="NU28" s="316"/>
      <c r="NV28" s="316"/>
      <c r="NW28" s="316"/>
      <c r="NX28" s="316"/>
      <c r="NY28" s="316"/>
      <c r="NZ28" s="316"/>
      <c r="OA28" s="316"/>
      <c r="OB28" s="316"/>
      <c r="OC28" s="316"/>
      <c r="OD28" s="316"/>
      <c r="OE28" s="316"/>
      <c r="OF28" s="316"/>
      <c r="OG28" s="316"/>
      <c r="OH28" s="316"/>
      <c r="OI28" s="316"/>
      <c r="OJ28" s="316"/>
      <c r="OK28" s="316"/>
      <c r="OL28" s="316"/>
      <c r="OM28" s="316"/>
      <c r="ON28" s="316"/>
      <c r="OO28" s="316"/>
      <c r="OP28" s="316"/>
      <c r="OQ28" s="316"/>
      <c r="OR28" s="316"/>
      <c r="OS28" s="316"/>
      <c r="OT28" s="128"/>
      <c r="OU28" s="316"/>
      <c r="OV28" s="316"/>
      <c r="OW28" s="316"/>
      <c r="OX28" s="316"/>
      <c r="OY28" s="316"/>
      <c r="OZ28" s="316"/>
      <c r="PA28" s="316"/>
      <c r="PB28" s="316"/>
      <c r="PC28" s="316"/>
      <c r="PD28" s="316"/>
      <c r="PE28" s="316"/>
      <c r="PF28" s="316"/>
      <c r="PG28" s="316"/>
      <c r="PH28" s="316"/>
      <c r="PI28" s="316"/>
      <c r="PJ28" s="316"/>
      <c r="PK28" s="316"/>
      <c r="PL28" s="316"/>
      <c r="PM28" s="316"/>
      <c r="PN28" s="316"/>
      <c r="PO28" s="316"/>
      <c r="PP28" s="316"/>
      <c r="PQ28" s="316"/>
      <c r="PR28" s="316"/>
      <c r="PS28" s="316"/>
      <c r="PT28" s="316"/>
      <c r="PU28" s="316"/>
      <c r="PV28" s="316"/>
      <c r="PW28" s="316"/>
      <c r="PX28" s="316"/>
      <c r="PY28" s="316"/>
      <c r="PZ28" s="316"/>
      <c r="QA28" s="316"/>
      <c r="QB28" s="316"/>
      <c r="QC28" s="316"/>
      <c r="QD28" s="316"/>
      <c r="QE28" s="316"/>
      <c r="QF28" s="316"/>
      <c r="QG28" s="316"/>
      <c r="QH28" s="316"/>
      <c r="QI28" s="316"/>
      <c r="QJ28" s="316"/>
      <c r="QK28" s="316"/>
      <c r="QL28" s="316"/>
      <c r="QM28" s="316"/>
      <c r="QN28" s="316"/>
      <c r="QO28" s="316"/>
      <c r="QP28" s="316"/>
      <c r="QQ28" s="316"/>
      <c r="QR28" s="128"/>
      <c r="QS28" s="316"/>
      <c r="QT28" s="316"/>
      <c r="QU28" s="316"/>
      <c r="QV28" s="316"/>
      <c r="QW28" s="316"/>
      <c r="QX28" s="316"/>
      <c r="QY28" s="316"/>
      <c r="QZ28" s="316"/>
      <c r="RA28" s="316"/>
      <c r="RB28" s="316"/>
      <c r="RC28" s="316"/>
      <c r="RD28" s="316"/>
      <c r="RE28" s="316"/>
      <c r="RF28" s="316"/>
      <c r="RG28" s="316"/>
      <c r="RH28" s="316"/>
      <c r="RI28" s="316"/>
      <c r="RJ28" s="316"/>
      <c r="RK28" s="316"/>
      <c r="RL28" s="316"/>
      <c r="RM28" s="316"/>
      <c r="RN28" s="316"/>
      <c r="RO28" s="316"/>
      <c r="RP28" s="316"/>
      <c r="RQ28" s="316"/>
      <c r="RR28" s="316"/>
      <c r="RS28" s="316"/>
      <c r="RT28" s="316"/>
      <c r="RU28" s="316"/>
      <c r="RV28" s="316"/>
      <c r="RW28" s="316"/>
      <c r="RX28" s="316"/>
      <c r="RY28" s="316"/>
      <c r="RZ28" s="316"/>
      <c r="SA28" s="316"/>
      <c r="SB28" s="316"/>
      <c r="SC28" s="316"/>
      <c r="SD28" s="316"/>
      <c r="SE28" s="316"/>
      <c r="SF28" s="316"/>
      <c r="SG28" s="316"/>
      <c r="SH28" s="316"/>
      <c r="SI28" s="316"/>
      <c r="SJ28" s="316"/>
      <c r="SK28" s="316"/>
      <c r="SL28" s="316"/>
      <c r="SM28" s="316"/>
      <c r="SN28" s="316"/>
      <c r="SO28" s="316"/>
      <c r="SP28" s="128"/>
      <c r="SQ28" s="316"/>
      <c r="SR28" s="316"/>
      <c r="SS28" s="316"/>
      <c r="ST28" s="316"/>
      <c r="SU28" s="316"/>
      <c r="SV28" s="316"/>
      <c r="SW28" s="316"/>
      <c r="SX28" s="316"/>
      <c r="SY28" s="316"/>
      <c r="SZ28" s="316"/>
      <c r="TA28" s="316"/>
      <c r="TB28" s="316"/>
      <c r="TC28" s="316"/>
      <c r="TD28" s="316"/>
      <c r="TE28" s="316"/>
      <c r="TF28" s="316"/>
      <c r="TG28" s="316"/>
      <c r="TH28" s="316"/>
      <c r="TI28" s="316"/>
      <c r="TJ28" s="316"/>
      <c r="TK28" s="316"/>
      <c r="TL28" s="316"/>
      <c r="TM28" s="316"/>
      <c r="TN28" s="316"/>
      <c r="TO28" s="316"/>
      <c r="TP28" s="316"/>
      <c r="TQ28" s="316"/>
      <c r="TR28" s="316"/>
      <c r="TS28" s="316"/>
      <c r="TT28" s="316"/>
      <c r="TU28" s="316"/>
      <c r="TV28" s="316"/>
      <c r="TW28" s="316"/>
      <c r="TX28" s="316"/>
      <c r="TY28" s="316"/>
      <c r="TZ28" s="316"/>
      <c r="UA28" s="316"/>
      <c r="UB28" s="316"/>
      <c r="UC28" s="316"/>
      <c r="UD28" s="316"/>
      <c r="UE28" s="316"/>
      <c r="UF28" s="316"/>
      <c r="UG28" s="316"/>
      <c r="UH28" s="316"/>
      <c r="UI28" s="316"/>
      <c r="UJ28" s="316"/>
      <c r="UK28" s="316"/>
      <c r="UL28" s="316"/>
      <c r="UM28" s="316"/>
      <c r="UN28" s="128"/>
      <c r="UO28" s="316"/>
      <c r="UP28" s="316"/>
      <c r="UQ28" s="316"/>
      <c r="UR28" s="316"/>
      <c r="US28" s="316"/>
      <c r="UT28" s="316"/>
      <c r="UU28" s="316"/>
      <c r="UV28" s="316"/>
      <c r="UW28" s="316"/>
      <c r="UX28" s="316"/>
      <c r="UY28" s="316"/>
      <c r="UZ28" s="316"/>
      <c r="VA28" s="316"/>
      <c r="VB28" s="316"/>
      <c r="VC28" s="316"/>
      <c r="VD28" s="316"/>
      <c r="VE28" s="316"/>
      <c r="VF28" s="316"/>
      <c r="VG28" s="316"/>
      <c r="VH28" s="316"/>
      <c r="VI28" s="316"/>
      <c r="VJ28" s="316"/>
      <c r="VK28" s="316"/>
      <c r="VL28" s="316"/>
      <c r="VM28" s="316"/>
      <c r="VN28" s="316"/>
      <c r="VO28" s="316"/>
      <c r="VP28" s="316"/>
      <c r="VQ28" s="316"/>
      <c r="VR28" s="316"/>
      <c r="VS28" s="316"/>
      <c r="VT28" s="316"/>
      <c r="VU28" s="316"/>
      <c r="VV28" s="316"/>
      <c r="VW28" s="316"/>
      <c r="VX28" s="316"/>
      <c r="VY28" s="316"/>
      <c r="VZ28" s="316"/>
      <c r="WA28" s="316"/>
      <c r="WB28" s="316"/>
      <c r="WC28" s="316"/>
      <c r="WD28" s="316"/>
      <c r="WE28" s="316"/>
      <c r="WF28" s="316"/>
      <c r="WG28" s="316"/>
      <c r="WH28" s="316"/>
      <c r="WI28" s="316"/>
      <c r="WJ28" s="316"/>
      <c r="WK28" s="316"/>
      <c r="WL28" s="128"/>
      <c r="WM28" s="316"/>
      <c r="WN28" s="316"/>
      <c r="WO28" s="316"/>
      <c r="WP28" s="316"/>
      <c r="WQ28" s="316"/>
      <c r="WR28" s="316"/>
      <c r="WS28" s="316"/>
      <c r="WT28" s="316"/>
      <c r="WU28" s="316"/>
      <c r="WV28" s="316"/>
      <c r="WW28" s="316"/>
      <c r="WX28" s="316"/>
      <c r="WY28" s="316"/>
      <c r="WZ28" s="316"/>
      <c r="XA28" s="316"/>
      <c r="XB28" s="316"/>
      <c r="XC28" s="316"/>
      <c r="XD28" s="316"/>
      <c r="XE28" s="316"/>
      <c r="XF28" s="316"/>
      <c r="XG28" s="316"/>
      <c r="XH28" s="316"/>
      <c r="XI28" s="316"/>
      <c r="XJ28" s="316"/>
      <c r="XK28" s="316"/>
      <c r="XL28" s="316"/>
      <c r="XM28" s="316"/>
      <c r="XN28" s="316"/>
      <c r="XO28" s="316"/>
      <c r="XP28" s="316"/>
      <c r="XQ28" s="316"/>
      <c r="XR28" s="316"/>
      <c r="XS28" s="316"/>
      <c r="XT28" s="316"/>
      <c r="XU28" s="316"/>
      <c r="XV28" s="316"/>
      <c r="XW28" s="316"/>
      <c r="XX28" s="316"/>
      <c r="XY28" s="316"/>
      <c r="XZ28" s="316"/>
      <c r="YA28" s="316"/>
      <c r="YB28" s="316"/>
      <c r="YC28" s="316"/>
      <c r="YD28" s="316"/>
      <c r="YE28" s="316"/>
      <c r="YF28" s="316"/>
      <c r="YG28" s="316"/>
      <c r="YH28" s="316"/>
      <c r="YI28" s="316"/>
      <c r="YJ28" s="128"/>
      <c r="YK28" s="316"/>
      <c r="YL28" s="316"/>
      <c r="YM28" s="316"/>
      <c r="YN28" s="316"/>
      <c r="YO28" s="316"/>
      <c r="YP28" s="316"/>
      <c r="YQ28" s="316"/>
      <c r="YR28" s="316"/>
      <c r="YS28" s="316"/>
      <c r="YT28" s="316"/>
      <c r="YU28" s="316"/>
      <c r="YV28" s="316"/>
      <c r="YW28" s="316"/>
      <c r="YX28" s="316"/>
      <c r="YY28" s="316"/>
      <c r="YZ28" s="316"/>
      <c r="ZA28" s="316"/>
      <c r="ZB28" s="316"/>
      <c r="ZC28" s="316"/>
      <c r="ZD28" s="316"/>
      <c r="ZE28" s="316"/>
      <c r="ZF28" s="316"/>
      <c r="ZG28" s="316"/>
      <c r="ZH28" s="316"/>
      <c r="ZI28" s="316"/>
      <c r="ZJ28" s="316"/>
      <c r="ZK28" s="316"/>
      <c r="ZL28" s="316"/>
      <c r="ZM28" s="316"/>
      <c r="ZN28" s="316"/>
      <c r="ZO28" s="316"/>
      <c r="ZP28" s="316"/>
      <c r="ZQ28" s="316"/>
      <c r="ZR28" s="316"/>
      <c r="ZS28" s="316"/>
      <c r="ZT28" s="316"/>
      <c r="ZU28" s="316"/>
      <c r="ZV28" s="316"/>
      <c r="ZW28" s="316"/>
      <c r="ZX28" s="316"/>
      <c r="ZY28" s="316"/>
      <c r="ZZ28" s="316"/>
      <c r="AAA28" s="316"/>
      <c r="AAB28" s="316"/>
      <c r="AAC28" s="316"/>
      <c r="AAD28" s="316"/>
      <c r="AAE28" s="316"/>
      <c r="AAF28" s="316"/>
      <c r="AAG28" s="316"/>
      <c r="AAH28" s="128"/>
      <c r="AAI28" s="316"/>
      <c r="AAJ28" s="316"/>
      <c r="AAK28" s="316"/>
      <c r="AAL28" s="316"/>
      <c r="AAM28" s="316"/>
      <c r="AAN28" s="316"/>
      <c r="AAO28" s="316"/>
      <c r="AAP28" s="316"/>
      <c r="AAQ28" s="316"/>
      <c r="AAR28" s="316"/>
      <c r="AAS28" s="316"/>
      <c r="AAT28" s="316"/>
      <c r="AAU28" s="316"/>
      <c r="AAV28" s="316"/>
      <c r="AAW28" s="316"/>
      <c r="AAX28" s="316"/>
      <c r="AAY28" s="316"/>
      <c r="AAZ28" s="316"/>
      <c r="ABA28" s="316"/>
      <c r="ABB28" s="316"/>
      <c r="ABC28" s="316"/>
      <c r="ABD28" s="316"/>
      <c r="ABE28" s="316"/>
      <c r="ABF28" s="316"/>
      <c r="ABG28" s="316"/>
      <c r="ABH28" s="316"/>
      <c r="ABI28" s="316"/>
      <c r="ABJ28" s="316"/>
      <c r="ABK28" s="316"/>
      <c r="ABL28" s="316"/>
      <c r="ABM28" s="316"/>
      <c r="ABN28" s="316"/>
      <c r="ABO28" s="316"/>
      <c r="ABP28" s="316"/>
      <c r="ABQ28" s="316"/>
      <c r="ABR28" s="316"/>
      <c r="ABS28" s="316"/>
      <c r="ABT28" s="316"/>
      <c r="ABU28" s="316"/>
      <c r="ABV28" s="316"/>
      <c r="ABW28" s="316"/>
      <c r="ABX28" s="316"/>
      <c r="ABY28" s="316"/>
      <c r="ABZ28" s="316"/>
      <c r="ACA28" s="316"/>
      <c r="ACB28" s="316"/>
      <c r="ACC28" s="316"/>
      <c r="ACD28" s="316"/>
      <c r="ACE28" s="316"/>
      <c r="ACF28" s="128"/>
      <c r="ACG28" s="316"/>
      <c r="ACH28" s="316"/>
      <c r="ACI28" s="316"/>
      <c r="ACJ28" s="316"/>
      <c r="ACK28" s="316"/>
      <c r="ACL28" s="316"/>
      <c r="ACM28" s="316"/>
      <c r="ACN28" s="316"/>
      <c r="ACO28" s="316"/>
      <c r="ACP28" s="316"/>
      <c r="ACQ28" s="316"/>
      <c r="ACR28" s="316"/>
      <c r="ACS28" s="316"/>
      <c r="ACT28" s="316"/>
      <c r="ACU28" s="316"/>
      <c r="ACV28" s="316"/>
      <c r="ACW28" s="316"/>
      <c r="ACX28" s="316"/>
      <c r="ACY28" s="316"/>
      <c r="ACZ28" s="316"/>
      <c r="ADA28" s="316"/>
      <c r="ADB28" s="316"/>
      <c r="ADC28" s="316"/>
      <c r="ADD28" s="316"/>
      <c r="ADE28" s="316"/>
      <c r="ADF28" s="316"/>
      <c r="ADG28" s="316"/>
      <c r="ADH28" s="316"/>
      <c r="ADI28" s="316"/>
      <c r="ADJ28" s="316"/>
      <c r="ADK28" s="316"/>
      <c r="ADL28" s="316"/>
      <c r="ADM28" s="316"/>
      <c r="ADN28" s="316"/>
      <c r="ADO28" s="316"/>
      <c r="ADP28" s="316"/>
      <c r="ADQ28" s="316"/>
      <c r="ADR28" s="316"/>
      <c r="ADS28" s="316"/>
      <c r="ADT28" s="316"/>
      <c r="ADU28" s="316"/>
      <c r="ADV28" s="316"/>
      <c r="ADW28" s="316"/>
      <c r="ADX28" s="316"/>
      <c r="ADY28" s="316"/>
      <c r="ADZ28" s="316"/>
      <c r="AEA28" s="316"/>
      <c r="AEB28" s="316"/>
      <c r="AEC28" s="316"/>
      <c r="AED28" s="128"/>
      <c r="AEE28" s="316"/>
      <c r="AEF28" s="316"/>
      <c r="AEG28" s="316"/>
      <c r="AEH28" s="316"/>
      <c r="AEI28" s="316"/>
      <c r="AEJ28" s="316"/>
      <c r="AEK28" s="316"/>
      <c r="AEL28" s="316"/>
      <c r="AEM28" s="316"/>
      <c r="AEN28" s="316"/>
      <c r="AEO28" s="316"/>
      <c r="AEP28" s="316"/>
      <c r="AEQ28" s="316"/>
      <c r="AER28" s="316"/>
      <c r="AES28" s="316"/>
      <c r="AET28" s="316"/>
      <c r="AEU28" s="316"/>
      <c r="AEV28" s="316"/>
      <c r="AEW28" s="316"/>
      <c r="AEX28" s="316"/>
      <c r="AEY28" s="316"/>
      <c r="AEZ28" s="316"/>
      <c r="AFA28" s="316"/>
      <c r="AFB28" s="316"/>
      <c r="AFC28" s="316"/>
      <c r="AFD28" s="316"/>
      <c r="AFE28" s="316"/>
      <c r="AFF28" s="316"/>
      <c r="AFG28" s="316"/>
      <c r="AFH28" s="316"/>
      <c r="AFI28" s="316"/>
      <c r="AFJ28" s="316"/>
      <c r="AFK28" s="316"/>
      <c r="AFL28" s="316"/>
      <c r="AFM28" s="316"/>
      <c r="AFN28" s="316"/>
      <c r="AFO28" s="316"/>
      <c r="AFP28" s="316"/>
      <c r="AFQ28" s="316"/>
      <c r="AFR28" s="316"/>
      <c r="AFS28" s="316"/>
      <c r="AFT28" s="316"/>
      <c r="AFU28" s="316"/>
      <c r="AFV28" s="316"/>
      <c r="AFW28" s="316"/>
      <c r="AFX28" s="316"/>
      <c r="AFY28" s="316"/>
      <c r="AFZ28" s="316"/>
      <c r="AGA28" s="316"/>
      <c r="AGB28" s="128"/>
      <c r="AGC28" s="316"/>
      <c r="AGD28" s="316"/>
      <c r="AGE28" s="316"/>
      <c r="AGF28" s="316"/>
      <c r="AGG28" s="316"/>
      <c r="AGH28" s="316"/>
      <c r="AGI28" s="316"/>
      <c r="AGJ28" s="316"/>
      <c r="AGK28" s="316"/>
      <c r="AGL28" s="316"/>
      <c r="AGM28" s="316"/>
      <c r="AGN28" s="316"/>
      <c r="AGO28" s="316"/>
      <c r="AGP28" s="316"/>
      <c r="AGQ28" s="316"/>
      <c r="AGR28" s="316"/>
      <c r="AGS28" s="316"/>
      <c r="AGT28" s="316"/>
      <c r="AGU28" s="316"/>
      <c r="AGV28" s="316"/>
      <c r="AGW28" s="316"/>
      <c r="AGX28" s="316"/>
      <c r="AGY28" s="316"/>
      <c r="AGZ28" s="316"/>
      <c r="AHA28" s="316"/>
      <c r="AHB28" s="316"/>
      <c r="AHC28" s="316"/>
      <c r="AHD28" s="316"/>
      <c r="AHE28" s="316"/>
      <c r="AHF28" s="316"/>
      <c r="AHG28" s="316"/>
      <c r="AHH28" s="316"/>
      <c r="AHI28" s="316"/>
      <c r="AHJ28" s="316"/>
      <c r="AHK28" s="316"/>
      <c r="AHL28" s="316"/>
      <c r="AHM28" s="316"/>
      <c r="AHN28" s="316"/>
      <c r="AHO28" s="316"/>
      <c r="AHP28" s="316"/>
      <c r="AHQ28" s="316"/>
      <c r="AHR28" s="316"/>
      <c r="AHS28" s="316"/>
      <c r="AHT28" s="316"/>
      <c r="AHU28" s="316"/>
      <c r="AHV28" s="316"/>
      <c r="AHW28" s="316"/>
      <c r="AHX28" s="316"/>
      <c r="AHY28" s="316"/>
      <c r="AHZ28" s="128"/>
      <c r="AIA28" s="316"/>
      <c r="AIB28" s="316"/>
      <c r="AIC28" s="316"/>
      <c r="AID28" s="316"/>
      <c r="AIE28" s="316"/>
      <c r="AIF28" s="316"/>
      <c r="AIG28" s="316"/>
      <c r="AIH28" s="316"/>
      <c r="AII28" s="316"/>
      <c r="AIJ28" s="316"/>
      <c r="AIK28" s="316"/>
      <c r="AIL28" s="316"/>
      <c r="AIM28" s="316"/>
      <c r="AIN28" s="316"/>
      <c r="AIO28" s="316"/>
      <c r="AIP28" s="316"/>
      <c r="AIQ28" s="316"/>
      <c r="AIR28" s="316"/>
      <c r="AIS28" s="316"/>
      <c r="AIT28" s="316"/>
      <c r="AIU28" s="316"/>
      <c r="AIV28" s="316"/>
      <c r="AIW28" s="316"/>
      <c r="AIX28" s="316"/>
      <c r="AIY28" s="316"/>
      <c r="AIZ28" s="316"/>
      <c r="AJA28" s="316"/>
      <c r="AJB28" s="316"/>
      <c r="AJC28" s="316"/>
      <c r="AJD28" s="316"/>
      <c r="AJE28" s="316"/>
      <c r="AJF28" s="316"/>
      <c r="AJG28" s="316"/>
      <c r="AJH28" s="316"/>
      <c r="AJI28" s="316"/>
      <c r="AJJ28" s="316"/>
      <c r="AJK28" s="316"/>
      <c r="AJL28" s="316"/>
      <c r="AJM28" s="316"/>
      <c r="AJN28" s="316"/>
      <c r="AJO28" s="316"/>
      <c r="AJP28" s="316"/>
      <c r="AJQ28" s="316"/>
      <c r="AJR28" s="316"/>
      <c r="AJS28" s="316"/>
      <c r="AJT28" s="316"/>
      <c r="AJU28" s="316"/>
      <c r="AJV28" s="316"/>
      <c r="AJW28" s="316"/>
      <c r="AJX28" s="128"/>
      <c r="AJY28" s="316"/>
      <c r="AJZ28" s="316"/>
      <c r="AKA28" s="316"/>
      <c r="AKB28" s="316"/>
      <c r="AKC28" s="316"/>
      <c r="AKD28" s="316"/>
      <c r="AKE28" s="316"/>
      <c r="AKF28" s="316"/>
      <c r="AKG28" s="316"/>
      <c r="AKH28" s="316"/>
      <c r="AKI28" s="316"/>
      <c r="AKJ28" s="316"/>
      <c r="AKK28" s="316"/>
      <c r="AKL28" s="316"/>
      <c r="AKM28" s="316"/>
      <c r="AKN28" s="316"/>
      <c r="AKO28" s="316"/>
      <c r="AKP28" s="316"/>
      <c r="AKQ28" s="316"/>
      <c r="AKR28" s="316"/>
      <c r="AKS28" s="316"/>
      <c r="AKT28" s="316"/>
      <c r="AKU28" s="316"/>
      <c r="AKV28" s="316"/>
      <c r="AKW28" s="316"/>
      <c r="AKX28" s="316"/>
      <c r="AKY28" s="316"/>
      <c r="AKZ28" s="316"/>
      <c r="ALA28" s="316"/>
      <c r="ALB28" s="316"/>
      <c r="ALC28" s="316"/>
      <c r="ALD28" s="316"/>
      <c r="ALE28" s="316"/>
      <c r="ALF28" s="316"/>
      <c r="ALG28" s="316"/>
      <c r="ALH28" s="316"/>
      <c r="ALI28" s="316"/>
      <c r="ALJ28" s="316"/>
      <c r="ALK28" s="316"/>
      <c r="ALL28" s="316"/>
      <c r="ALM28" s="316"/>
      <c r="ALN28" s="316"/>
      <c r="ALO28" s="316"/>
      <c r="ALP28" s="316"/>
      <c r="ALQ28" s="316"/>
      <c r="ALR28" s="316"/>
      <c r="ALS28" s="316"/>
      <c r="ALT28" s="316"/>
      <c r="ALU28" s="316"/>
      <c r="ALV28" s="128"/>
      <c r="ALW28" s="316"/>
      <c r="ALX28" s="316"/>
      <c r="ALY28" s="316"/>
      <c r="ALZ28" s="316"/>
      <c r="AMA28" s="316"/>
      <c r="AMB28" s="316"/>
      <c r="AMC28" s="316"/>
      <c r="AMD28" s="316"/>
      <c r="AME28" s="316"/>
      <c r="AMF28" s="316"/>
      <c r="AMG28" s="316"/>
      <c r="AMH28" s="316"/>
      <c r="AMI28" s="316"/>
      <c r="AMJ28" s="316"/>
      <c r="AMK28" s="316"/>
      <c r="AML28" s="316"/>
      <c r="AMM28" s="316"/>
      <c r="AMN28" s="316"/>
      <c r="AMO28" s="316"/>
      <c r="AMP28" s="316"/>
      <c r="AMQ28" s="316"/>
      <c r="AMR28" s="316"/>
      <c r="AMS28" s="316"/>
      <c r="AMT28" s="316"/>
      <c r="AMU28" s="316"/>
      <c r="AMV28" s="316"/>
      <c r="AMW28" s="316"/>
      <c r="AMX28" s="316"/>
      <c r="AMY28" s="316"/>
      <c r="AMZ28" s="316"/>
      <c r="ANA28" s="316"/>
      <c r="ANB28" s="316"/>
      <c r="ANC28" s="316"/>
      <c r="AND28" s="316"/>
      <c r="ANE28" s="316"/>
      <c r="ANF28" s="316"/>
      <c r="ANG28" s="316"/>
      <c r="ANH28" s="316"/>
      <c r="ANI28" s="316"/>
      <c r="ANJ28" s="316"/>
      <c r="ANK28" s="316"/>
      <c r="ANL28" s="316"/>
      <c r="ANM28" s="316"/>
      <c r="ANN28" s="316"/>
      <c r="ANO28" s="316"/>
      <c r="ANP28" s="316"/>
      <c r="ANQ28" s="316"/>
      <c r="ANR28" s="316"/>
      <c r="ANS28" s="316"/>
      <c r="ANT28" s="128"/>
      <c r="ANU28" s="316"/>
      <c r="ANV28" s="316"/>
      <c r="ANW28" s="316"/>
      <c r="ANX28" s="316"/>
      <c r="ANY28" s="316"/>
      <c r="ANZ28" s="316"/>
      <c r="AOA28" s="316"/>
      <c r="AOB28" s="316"/>
      <c r="AOC28" s="316"/>
      <c r="AOD28" s="316"/>
      <c r="AOE28" s="316"/>
      <c r="AOF28" s="316"/>
      <c r="AOG28" s="316"/>
      <c r="AOH28" s="316"/>
      <c r="AOI28" s="316"/>
      <c r="AOJ28" s="316"/>
      <c r="AOK28" s="316"/>
      <c r="AOL28" s="316"/>
      <c r="AOM28" s="316"/>
      <c r="AON28" s="316"/>
      <c r="AOO28" s="316"/>
      <c r="AOP28" s="316"/>
      <c r="AOQ28" s="316"/>
      <c r="AOR28" s="316"/>
      <c r="AOS28" s="316"/>
      <c r="AOT28" s="316"/>
      <c r="AOU28" s="316"/>
      <c r="AOV28" s="316"/>
      <c r="AOW28" s="316"/>
      <c r="AOX28" s="316"/>
      <c r="AOY28" s="316"/>
      <c r="AOZ28" s="316"/>
      <c r="APA28" s="316"/>
      <c r="APB28" s="316"/>
      <c r="APC28" s="316"/>
      <c r="APD28" s="316"/>
      <c r="APE28" s="316"/>
      <c r="APF28" s="316"/>
      <c r="APG28" s="316"/>
      <c r="APH28" s="316"/>
      <c r="API28" s="316"/>
      <c r="APJ28" s="316"/>
      <c r="APK28" s="316"/>
      <c r="APL28" s="316"/>
      <c r="APM28" s="316"/>
      <c r="APN28" s="316"/>
      <c r="APO28" s="316"/>
      <c r="APP28" s="316"/>
      <c r="APQ28" s="316"/>
      <c r="APR28" s="128"/>
      <c r="APS28" s="316"/>
      <c r="APT28" s="316"/>
      <c r="APU28" s="316"/>
      <c r="APV28" s="316"/>
      <c r="APW28" s="316"/>
      <c r="APX28" s="316"/>
      <c r="APY28" s="316"/>
      <c r="APZ28" s="316"/>
      <c r="AQA28" s="316"/>
      <c r="AQB28" s="316"/>
      <c r="AQC28" s="316"/>
      <c r="AQD28" s="316"/>
      <c r="AQE28" s="316"/>
      <c r="AQF28" s="316"/>
      <c r="AQG28" s="316"/>
      <c r="AQH28" s="316"/>
      <c r="AQI28" s="316"/>
      <c r="AQJ28" s="316"/>
      <c r="AQK28" s="316"/>
      <c r="AQL28" s="316"/>
      <c r="AQM28" s="316"/>
      <c r="AQN28" s="316"/>
      <c r="AQO28" s="316"/>
      <c r="AQP28" s="316"/>
      <c r="AQQ28" s="316"/>
      <c r="AQR28" s="316"/>
      <c r="AQS28" s="316"/>
      <c r="AQT28" s="316"/>
      <c r="AQU28" s="316"/>
      <c r="AQV28" s="316"/>
      <c r="AQW28" s="316"/>
      <c r="AQX28" s="316"/>
      <c r="AQY28" s="316"/>
      <c r="AQZ28" s="316"/>
      <c r="ARA28" s="316"/>
      <c r="ARB28" s="316"/>
      <c r="ARC28" s="316"/>
      <c r="ARD28" s="316"/>
      <c r="ARE28" s="316"/>
      <c r="ARF28" s="316"/>
      <c r="ARG28" s="316"/>
      <c r="ARH28" s="316"/>
      <c r="ARI28" s="316"/>
      <c r="ARJ28" s="316"/>
      <c r="ARK28" s="316"/>
      <c r="ARL28" s="316"/>
      <c r="ARM28" s="316"/>
      <c r="ARN28" s="316"/>
      <c r="ARO28" s="316"/>
      <c r="ARP28" s="128"/>
      <c r="ARQ28" s="316"/>
      <c r="ARR28" s="316"/>
      <c r="ARS28" s="316"/>
      <c r="ART28" s="316"/>
      <c r="ARU28" s="316"/>
      <c r="ARV28" s="316"/>
      <c r="ARW28" s="316"/>
      <c r="ARX28" s="316"/>
      <c r="ARY28" s="316"/>
      <c r="ARZ28" s="316"/>
      <c r="ASA28" s="316"/>
      <c r="ASB28" s="316"/>
      <c r="ASC28" s="316"/>
      <c r="ASD28" s="316"/>
      <c r="ASE28" s="316"/>
      <c r="ASF28" s="316"/>
      <c r="ASG28" s="316"/>
      <c r="ASH28" s="316"/>
      <c r="ASI28" s="316"/>
      <c r="ASJ28" s="316"/>
      <c r="ASK28" s="316"/>
      <c r="ASL28" s="316"/>
      <c r="ASM28" s="316"/>
      <c r="ASN28" s="316"/>
      <c r="ASO28" s="316"/>
      <c r="ASP28" s="316"/>
      <c r="ASQ28" s="316"/>
      <c r="ASR28" s="316"/>
      <c r="ASS28" s="316"/>
      <c r="AST28" s="316"/>
      <c r="ASU28" s="316"/>
      <c r="ASV28" s="316"/>
      <c r="ASW28" s="316"/>
      <c r="ASX28" s="316"/>
      <c r="ASY28" s="316"/>
      <c r="ASZ28" s="316"/>
      <c r="ATA28" s="316"/>
      <c r="ATB28" s="316"/>
      <c r="ATC28" s="316"/>
      <c r="ATD28" s="316"/>
      <c r="ATE28" s="316"/>
      <c r="ATF28" s="316"/>
      <c r="ATG28" s="316"/>
      <c r="ATH28" s="316"/>
      <c r="ATI28" s="316"/>
      <c r="ATJ28" s="316"/>
      <c r="ATK28" s="316"/>
      <c r="ATL28" s="316"/>
      <c r="ATM28" s="316"/>
      <c r="ATN28" s="128"/>
      <c r="ATO28" s="316"/>
      <c r="ATP28" s="316"/>
      <c r="ATQ28" s="316"/>
      <c r="ATR28" s="316"/>
      <c r="ATS28" s="316"/>
      <c r="ATT28" s="316"/>
      <c r="ATU28" s="316"/>
      <c r="ATV28" s="316"/>
      <c r="ATW28" s="316"/>
      <c r="ATX28" s="316"/>
      <c r="ATY28" s="316"/>
      <c r="ATZ28" s="316"/>
      <c r="AUA28" s="316"/>
      <c r="AUB28" s="316"/>
      <c r="AUC28" s="316"/>
      <c r="AUD28" s="316"/>
      <c r="AUE28" s="316"/>
      <c r="AUF28" s="316"/>
      <c r="AUG28" s="316"/>
      <c r="AUH28" s="316"/>
      <c r="AUI28" s="316"/>
      <c r="AUJ28" s="316"/>
      <c r="AUK28" s="316"/>
      <c r="AUL28" s="316"/>
      <c r="AUM28" s="316"/>
      <c r="AUN28" s="316"/>
      <c r="AUO28" s="316"/>
      <c r="AUP28" s="316"/>
      <c r="AUQ28" s="316"/>
      <c r="AUR28" s="316"/>
      <c r="AUS28" s="316"/>
      <c r="AUT28" s="316"/>
      <c r="AUU28" s="316"/>
      <c r="AUV28" s="316"/>
      <c r="AUW28" s="316"/>
      <c r="AUX28" s="316"/>
      <c r="AUY28" s="316"/>
      <c r="AUZ28" s="316"/>
      <c r="AVA28" s="316"/>
      <c r="AVB28" s="316"/>
      <c r="AVC28" s="316"/>
      <c r="AVD28" s="316"/>
      <c r="AVE28" s="316"/>
      <c r="AVF28" s="316"/>
      <c r="AVG28" s="316"/>
      <c r="AVH28" s="316"/>
      <c r="AVI28" s="316"/>
      <c r="AVJ28" s="316"/>
      <c r="AVK28" s="316"/>
      <c r="AVL28" s="128"/>
      <c r="AVM28" s="316"/>
      <c r="AVN28" s="316"/>
      <c r="AVO28" s="316"/>
      <c r="AVP28" s="316"/>
      <c r="AVQ28" s="316"/>
      <c r="AVR28" s="316"/>
      <c r="AVS28" s="316"/>
      <c r="AVT28" s="316"/>
      <c r="AVU28" s="316"/>
      <c r="AVV28" s="316"/>
      <c r="AVW28" s="316"/>
      <c r="AVX28" s="316"/>
      <c r="AVY28" s="316"/>
      <c r="AVZ28" s="316"/>
      <c r="AWA28" s="316"/>
      <c r="AWB28" s="316"/>
      <c r="AWC28" s="316"/>
      <c r="AWD28" s="316"/>
      <c r="AWE28" s="316"/>
      <c r="AWF28" s="316"/>
      <c r="AWG28" s="316"/>
      <c r="AWH28" s="316"/>
      <c r="AWI28" s="316"/>
      <c r="AWJ28" s="316"/>
      <c r="AWK28" s="316"/>
      <c r="AWL28" s="316"/>
      <c r="AWM28" s="316"/>
      <c r="AWN28" s="316"/>
      <c r="AWO28" s="316"/>
      <c r="AWP28" s="316"/>
      <c r="AWQ28" s="316"/>
      <c r="AWR28" s="316"/>
      <c r="AWS28" s="316"/>
      <c r="AWT28" s="316"/>
      <c r="AWU28" s="316"/>
      <c r="AWV28" s="316"/>
      <c r="AWW28" s="316"/>
      <c r="AWX28" s="316"/>
      <c r="AWY28" s="316"/>
      <c r="AWZ28" s="316"/>
      <c r="AXA28" s="316"/>
      <c r="AXB28" s="316"/>
      <c r="AXC28" s="316"/>
      <c r="AXD28" s="316"/>
      <c r="AXE28" s="316"/>
      <c r="AXF28" s="316"/>
      <c r="AXG28" s="316"/>
      <c r="AXH28" s="316"/>
      <c r="AXI28" s="316"/>
      <c r="AXJ28" s="128"/>
      <c r="AXK28" s="316"/>
      <c r="AXL28" s="316"/>
      <c r="AXM28" s="316"/>
      <c r="AXN28" s="316"/>
      <c r="AXO28" s="316"/>
      <c r="AXP28" s="316"/>
      <c r="AXQ28" s="316"/>
      <c r="AXR28" s="316"/>
      <c r="AXS28" s="316"/>
      <c r="AXT28" s="316"/>
      <c r="AXU28" s="316"/>
      <c r="AXV28" s="316"/>
      <c r="AXW28" s="316"/>
      <c r="AXX28" s="316"/>
      <c r="AXY28" s="316"/>
      <c r="AXZ28" s="316"/>
      <c r="AYA28" s="316"/>
      <c r="AYB28" s="316"/>
      <c r="AYC28" s="316"/>
      <c r="AYD28" s="316"/>
      <c r="AYE28" s="316"/>
      <c r="AYF28" s="316"/>
      <c r="AYG28" s="316"/>
      <c r="AYH28" s="316"/>
      <c r="AYI28" s="316"/>
      <c r="AYJ28" s="316"/>
      <c r="AYK28" s="316"/>
      <c r="AYL28" s="316"/>
      <c r="AYM28" s="316"/>
      <c r="AYN28" s="316"/>
      <c r="AYO28" s="316"/>
      <c r="AYP28" s="316"/>
      <c r="AYQ28" s="316"/>
      <c r="AYR28" s="316"/>
      <c r="AYS28" s="316"/>
      <c r="AYT28" s="316"/>
      <c r="AYU28" s="316"/>
      <c r="AYV28" s="316"/>
      <c r="AYW28" s="316"/>
      <c r="AYX28" s="316"/>
      <c r="AYY28" s="316"/>
      <c r="AYZ28" s="316"/>
      <c r="AZA28" s="316"/>
      <c r="AZB28" s="316"/>
      <c r="AZC28" s="316"/>
      <c r="AZD28" s="316"/>
      <c r="AZE28" s="316"/>
      <c r="AZF28" s="316"/>
      <c r="AZG28" s="316"/>
      <c r="AZH28" s="128"/>
      <c r="AZI28" s="316"/>
      <c r="AZJ28" s="316"/>
      <c r="AZK28" s="316"/>
      <c r="AZL28" s="316"/>
      <c r="AZM28" s="316"/>
      <c r="AZN28" s="316"/>
      <c r="AZO28" s="316"/>
      <c r="AZP28" s="316"/>
      <c r="AZQ28" s="316"/>
      <c r="AZR28" s="316"/>
      <c r="AZS28" s="316"/>
      <c r="AZT28" s="316"/>
      <c r="AZU28" s="316"/>
      <c r="AZV28" s="316"/>
      <c r="AZW28" s="316"/>
      <c r="AZX28" s="316"/>
      <c r="AZY28" s="316"/>
      <c r="AZZ28" s="316"/>
      <c r="BAA28" s="316"/>
      <c r="BAB28" s="316"/>
      <c r="BAC28" s="316"/>
      <c r="BAD28" s="316"/>
      <c r="BAE28" s="316"/>
      <c r="BAF28" s="316"/>
      <c r="BAG28" s="316"/>
      <c r="BAH28" s="316"/>
      <c r="BAI28" s="316"/>
      <c r="BAJ28" s="316"/>
      <c r="BAK28" s="316"/>
      <c r="BAL28" s="316"/>
      <c r="BAM28" s="316"/>
      <c r="BAN28" s="316"/>
      <c r="BAO28" s="316"/>
      <c r="BAP28" s="316"/>
      <c r="BAQ28" s="316"/>
      <c r="BAR28" s="316"/>
      <c r="BAS28" s="316"/>
      <c r="BAT28" s="316"/>
      <c r="BAU28" s="316"/>
      <c r="BAV28" s="316"/>
      <c r="BAW28" s="316"/>
      <c r="BAX28" s="316"/>
      <c r="BAY28" s="316"/>
      <c r="BAZ28" s="316"/>
      <c r="BBA28" s="316"/>
      <c r="BBB28" s="316"/>
      <c r="BBC28" s="316"/>
      <c r="BBD28" s="316"/>
      <c r="BBE28" s="316"/>
      <c r="BBF28" s="128"/>
      <c r="BBG28" s="316"/>
      <c r="BBH28" s="316"/>
      <c r="BBI28" s="316"/>
      <c r="BBJ28" s="316"/>
      <c r="BBK28" s="316"/>
      <c r="BBL28" s="316"/>
      <c r="BBM28" s="316"/>
      <c r="BBN28" s="316"/>
      <c r="BBO28" s="316"/>
      <c r="BBP28" s="316"/>
      <c r="BBQ28" s="316"/>
      <c r="BBR28" s="316"/>
      <c r="BBS28" s="316"/>
      <c r="BBT28" s="316"/>
      <c r="BBU28" s="316"/>
      <c r="BBV28" s="316"/>
      <c r="BBW28" s="316"/>
      <c r="BBX28" s="316"/>
      <c r="BBY28" s="316"/>
      <c r="BBZ28" s="316"/>
      <c r="BCA28" s="316"/>
      <c r="BCB28" s="316"/>
      <c r="BCC28" s="316"/>
      <c r="BCD28" s="316"/>
      <c r="BCE28" s="316"/>
      <c r="BCF28" s="316"/>
      <c r="BCG28" s="316"/>
      <c r="BCH28" s="316"/>
      <c r="BCI28" s="316"/>
      <c r="BCJ28" s="316"/>
      <c r="BCK28" s="316"/>
      <c r="BCL28" s="316"/>
      <c r="BCM28" s="316"/>
      <c r="BCN28" s="316"/>
      <c r="BCO28" s="316"/>
      <c r="BCP28" s="316"/>
      <c r="BCQ28" s="316"/>
      <c r="BCR28" s="316"/>
      <c r="BCS28" s="316"/>
      <c r="BCT28" s="316"/>
      <c r="BCU28" s="316"/>
      <c r="BCV28" s="316"/>
      <c r="BCW28" s="316"/>
      <c r="BCX28" s="316"/>
      <c r="BCY28" s="316"/>
      <c r="BCZ28" s="316"/>
      <c r="BDA28" s="316"/>
      <c r="BDB28" s="316"/>
      <c r="BDC28" s="316"/>
      <c r="BDD28" s="128"/>
      <c r="BDE28" s="316"/>
      <c r="BDF28" s="316"/>
      <c r="BDG28" s="316"/>
      <c r="BDH28" s="316"/>
      <c r="BDI28" s="316"/>
      <c r="BDJ28" s="316"/>
      <c r="BDK28" s="316"/>
      <c r="BDL28" s="316"/>
      <c r="BDM28" s="316"/>
      <c r="BDN28" s="316"/>
      <c r="BDO28" s="316"/>
      <c r="BDP28" s="316"/>
      <c r="BDQ28" s="316"/>
      <c r="BDR28" s="316"/>
      <c r="BDS28" s="316"/>
      <c r="BDT28" s="316"/>
      <c r="BDU28" s="316"/>
      <c r="BDV28" s="316"/>
      <c r="BDW28" s="316"/>
      <c r="BDX28" s="316"/>
      <c r="BDY28" s="316"/>
      <c r="BDZ28" s="316"/>
      <c r="BEA28" s="316"/>
      <c r="BEB28" s="316"/>
      <c r="BEC28" s="316"/>
      <c r="BED28" s="316"/>
      <c r="BEE28" s="316"/>
      <c r="BEF28" s="316"/>
      <c r="BEG28" s="316"/>
      <c r="BEH28" s="316"/>
      <c r="BEI28" s="316"/>
      <c r="BEJ28" s="316"/>
      <c r="BEK28" s="316"/>
      <c r="BEL28" s="316"/>
      <c r="BEM28" s="316"/>
      <c r="BEN28" s="316"/>
      <c r="BEO28" s="316"/>
      <c r="BEP28" s="316"/>
      <c r="BEQ28" s="316"/>
      <c r="BER28" s="316"/>
      <c r="BES28" s="316"/>
      <c r="BET28" s="316"/>
      <c r="BEU28" s="316"/>
      <c r="BEV28" s="316"/>
      <c r="BEW28" s="316"/>
      <c r="BEX28" s="316"/>
      <c r="BEY28" s="316"/>
      <c r="BEZ28" s="316"/>
      <c r="BFA28" s="316"/>
      <c r="BFB28" s="128"/>
      <c r="BFC28" s="316"/>
      <c r="BFD28" s="316"/>
      <c r="BFE28" s="316"/>
      <c r="BFF28" s="316"/>
      <c r="BFG28" s="316"/>
      <c r="BFH28" s="316"/>
      <c r="BFI28" s="316"/>
      <c r="BFJ28" s="316"/>
      <c r="BFK28" s="316"/>
      <c r="BFL28" s="316"/>
      <c r="BFM28" s="316"/>
      <c r="BFN28" s="316"/>
      <c r="BFO28" s="316"/>
      <c r="BFP28" s="316"/>
      <c r="BFQ28" s="316"/>
      <c r="BFR28" s="316"/>
      <c r="BFS28" s="316"/>
      <c r="BFT28" s="316"/>
      <c r="BFU28" s="316"/>
      <c r="BFV28" s="316"/>
      <c r="BFW28" s="316"/>
      <c r="BFX28" s="316"/>
      <c r="BFY28" s="316"/>
      <c r="BFZ28" s="316"/>
      <c r="BGA28" s="316"/>
      <c r="BGB28" s="316"/>
      <c r="BGC28" s="316"/>
      <c r="BGD28" s="316"/>
      <c r="BGE28" s="316"/>
      <c r="BGF28" s="316"/>
      <c r="BGG28" s="316"/>
      <c r="BGH28" s="316"/>
      <c r="BGI28" s="316"/>
      <c r="BGJ28" s="316"/>
      <c r="BGK28" s="316"/>
      <c r="BGL28" s="316"/>
      <c r="BGM28" s="316"/>
      <c r="BGN28" s="316"/>
      <c r="BGO28" s="316"/>
      <c r="BGP28" s="316"/>
      <c r="BGQ28" s="316"/>
      <c r="BGR28" s="316"/>
      <c r="BGS28" s="316"/>
      <c r="BGT28" s="316"/>
      <c r="BGU28" s="316"/>
      <c r="BGV28" s="316"/>
      <c r="BGW28" s="316"/>
      <c r="BGX28" s="316"/>
      <c r="BGY28" s="316"/>
      <c r="BGZ28" s="128"/>
      <c r="BHA28" s="316"/>
      <c r="BHB28" s="316"/>
      <c r="BHC28" s="316"/>
      <c r="BHD28" s="316"/>
      <c r="BHE28" s="316"/>
      <c r="BHF28" s="316"/>
      <c r="BHG28" s="316"/>
      <c r="BHH28" s="316"/>
      <c r="BHI28" s="316"/>
      <c r="BHJ28" s="316"/>
      <c r="BHK28" s="316"/>
      <c r="BHL28" s="316"/>
      <c r="BHM28" s="316"/>
      <c r="BHN28" s="316"/>
      <c r="BHO28" s="316"/>
      <c r="BHP28" s="316"/>
      <c r="BHQ28" s="316"/>
      <c r="BHR28" s="316"/>
      <c r="BHS28" s="316"/>
      <c r="BHT28" s="316"/>
      <c r="BHU28" s="316"/>
      <c r="BHV28" s="316"/>
      <c r="BHW28" s="316"/>
      <c r="BHX28" s="316"/>
      <c r="BHY28" s="316"/>
      <c r="BHZ28" s="316"/>
      <c r="BIA28" s="316"/>
      <c r="BIB28" s="316"/>
      <c r="BIC28" s="316"/>
      <c r="BID28" s="316"/>
      <c r="BIE28" s="316"/>
      <c r="BIF28" s="316"/>
      <c r="BIG28" s="316"/>
      <c r="BIH28" s="316"/>
      <c r="BII28" s="316"/>
      <c r="BIJ28" s="316"/>
      <c r="BIK28" s="316"/>
      <c r="BIL28" s="316"/>
      <c r="BIM28" s="316"/>
      <c r="BIN28" s="316"/>
      <c r="BIO28" s="316"/>
      <c r="BIP28" s="316"/>
      <c r="BIQ28" s="316"/>
      <c r="BIR28" s="316"/>
      <c r="BIS28" s="316"/>
      <c r="BIT28" s="316"/>
      <c r="BIU28" s="316"/>
      <c r="BIV28" s="316"/>
      <c r="BIW28" s="316"/>
      <c r="BIX28" s="128"/>
      <c r="BIY28" s="316"/>
      <c r="BIZ28" s="316"/>
      <c r="BJA28" s="316"/>
      <c r="BJB28" s="316"/>
      <c r="BJC28" s="316"/>
      <c r="BJD28" s="316"/>
      <c r="BJE28" s="316"/>
      <c r="BJF28" s="316"/>
      <c r="BJG28" s="316"/>
      <c r="BJH28" s="316"/>
      <c r="BJI28" s="316"/>
      <c r="BJJ28" s="316"/>
      <c r="BJK28" s="316"/>
      <c r="BJL28" s="316"/>
      <c r="BJM28" s="316"/>
      <c r="BJN28" s="316"/>
      <c r="BJO28" s="316"/>
      <c r="BJP28" s="316"/>
      <c r="BJQ28" s="316"/>
      <c r="BJR28" s="316"/>
      <c r="BJS28" s="316"/>
      <c r="BJT28" s="316"/>
      <c r="BJU28" s="316"/>
      <c r="BJV28" s="316"/>
      <c r="BJW28" s="316"/>
      <c r="BJX28" s="316"/>
      <c r="BJY28" s="316"/>
      <c r="BJZ28" s="316"/>
      <c r="BKA28" s="316"/>
      <c r="BKB28" s="316"/>
      <c r="BKC28" s="316"/>
      <c r="BKD28" s="316"/>
      <c r="BKE28" s="316"/>
      <c r="BKF28" s="316"/>
      <c r="BKG28" s="316"/>
      <c r="BKH28" s="316"/>
      <c r="BKI28" s="316"/>
      <c r="BKJ28" s="316"/>
      <c r="BKK28" s="316"/>
      <c r="BKL28" s="316"/>
      <c r="BKM28" s="316"/>
      <c r="BKN28" s="316"/>
      <c r="BKO28" s="316"/>
      <c r="BKP28" s="316"/>
      <c r="BKQ28" s="316"/>
      <c r="BKR28" s="316"/>
      <c r="BKS28" s="316"/>
      <c r="BKT28" s="316"/>
      <c r="BKU28" s="316"/>
      <c r="BKV28" s="128"/>
      <c r="BKW28" s="316"/>
      <c r="BKX28" s="316"/>
      <c r="BKY28" s="316"/>
      <c r="BKZ28" s="316"/>
      <c r="BLA28" s="316"/>
      <c r="BLB28" s="316"/>
      <c r="BLC28" s="316"/>
      <c r="BLD28" s="316"/>
      <c r="BLE28" s="316"/>
      <c r="BLF28" s="316"/>
      <c r="BLG28" s="316"/>
      <c r="BLH28" s="316"/>
      <c r="BLI28" s="316"/>
      <c r="BLJ28" s="316"/>
      <c r="BLK28" s="316"/>
      <c r="BLL28" s="316"/>
      <c r="BLM28" s="316"/>
      <c r="BLN28" s="316"/>
      <c r="BLO28" s="316"/>
      <c r="BLP28" s="316"/>
      <c r="BLQ28" s="316"/>
      <c r="BLR28" s="316"/>
      <c r="BLS28" s="316"/>
      <c r="BLT28" s="316"/>
      <c r="BLU28" s="316"/>
      <c r="BLV28" s="316"/>
      <c r="BLW28" s="316"/>
      <c r="BLX28" s="316"/>
      <c r="BLY28" s="316"/>
      <c r="BLZ28" s="316"/>
      <c r="BMA28" s="316"/>
      <c r="BMB28" s="316"/>
      <c r="BMC28" s="316"/>
      <c r="BMD28" s="316"/>
      <c r="BME28" s="316"/>
      <c r="BMF28" s="316"/>
      <c r="BMG28" s="316"/>
      <c r="BMH28" s="316"/>
      <c r="BMI28" s="316"/>
      <c r="BMJ28" s="316"/>
      <c r="BMK28" s="316"/>
      <c r="BML28" s="316"/>
      <c r="BMM28" s="316"/>
      <c r="BMN28" s="316"/>
      <c r="BMO28" s="316"/>
      <c r="BMP28" s="316"/>
      <c r="BMQ28" s="316"/>
      <c r="BMR28" s="316"/>
      <c r="BMS28" s="316"/>
      <c r="BMT28" s="128"/>
      <c r="BMU28" s="316"/>
      <c r="BMV28" s="316"/>
      <c r="BMW28" s="316"/>
      <c r="BMX28" s="316"/>
      <c r="BMY28" s="316"/>
      <c r="BMZ28" s="316"/>
      <c r="BNA28" s="316"/>
      <c r="BNB28" s="316"/>
      <c r="BNC28" s="316"/>
      <c r="BND28" s="316"/>
      <c r="BNE28" s="316"/>
      <c r="BNF28" s="316"/>
      <c r="BNG28" s="316"/>
      <c r="BNH28" s="316"/>
      <c r="BNI28" s="316"/>
      <c r="BNJ28" s="316"/>
      <c r="BNK28" s="316"/>
      <c r="BNL28" s="316"/>
      <c r="BNM28" s="316"/>
      <c r="BNN28" s="316"/>
      <c r="BNO28" s="316"/>
      <c r="BNP28" s="316"/>
      <c r="BNQ28" s="316"/>
      <c r="BNR28" s="316"/>
      <c r="BNS28" s="316"/>
      <c r="BNT28" s="316"/>
      <c r="BNU28" s="316"/>
      <c r="BNV28" s="316"/>
      <c r="BNW28" s="316"/>
      <c r="BNX28" s="316"/>
      <c r="BNY28" s="316"/>
      <c r="BNZ28" s="316"/>
      <c r="BOA28" s="316"/>
      <c r="BOB28" s="316"/>
      <c r="BOC28" s="316"/>
      <c r="BOD28" s="316"/>
      <c r="BOE28" s="316"/>
      <c r="BOF28" s="316"/>
      <c r="BOG28" s="316"/>
      <c r="BOH28" s="316"/>
      <c r="BOI28" s="316"/>
      <c r="BOJ28" s="316"/>
      <c r="BOK28" s="316"/>
      <c r="BOL28" s="316"/>
      <c r="BOM28" s="316"/>
      <c r="BON28" s="316"/>
      <c r="BOO28" s="316"/>
      <c r="BOP28" s="316"/>
      <c r="BOQ28" s="316"/>
      <c r="BOR28" s="128"/>
      <c r="BOS28" s="316"/>
      <c r="BOT28" s="316"/>
      <c r="BOU28" s="316"/>
      <c r="BOV28" s="316"/>
      <c r="BOW28" s="316"/>
      <c r="BOX28" s="316"/>
      <c r="BOY28" s="316"/>
      <c r="BOZ28" s="316"/>
      <c r="BPA28" s="316"/>
      <c r="BPB28" s="316"/>
      <c r="BPC28" s="316"/>
      <c r="BPD28" s="316"/>
      <c r="BPE28" s="316"/>
      <c r="BPF28" s="316"/>
      <c r="BPG28" s="316"/>
      <c r="BPH28" s="316"/>
      <c r="BPI28" s="316"/>
      <c r="BPJ28" s="316"/>
      <c r="BPK28" s="316"/>
      <c r="BPL28" s="316"/>
      <c r="BPM28" s="316"/>
      <c r="BPN28" s="316"/>
      <c r="BPO28" s="316"/>
      <c r="BPP28" s="316"/>
      <c r="BPQ28" s="316"/>
      <c r="BPR28" s="316"/>
      <c r="BPS28" s="316"/>
      <c r="BPT28" s="316"/>
      <c r="BPU28" s="316"/>
      <c r="BPV28" s="316"/>
      <c r="BPW28" s="316"/>
      <c r="BPX28" s="316"/>
      <c r="BPY28" s="316"/>
      <c r="BPZ28" s="316"/>
      <c r="BQA28" s="316"/>
      <c r="BQB28" s="316"/>
      <c r="BQC28" s="316"/>
      <c r="BQD28" s="316"/>
      <c r="BQE28" s="316"/>
      <c r="BQF28" s="316"/>
      <c r="BQG28" s="316"/>
      <c r="BQH28" s="316"/>
      <c r="BQI28" s="316"/>
      <c r="BQJ28" s="316"/>
      <c r="BQK28" s="316"/>
      <c r="BQL28" s="316"/>
      <c r="BQM28" s="316"/>
      <c r="BQN28" s="316"/>
      <c r="BQO28" s="316"/>
      <c r="BQP28" s="128"/>
      <c r="BQQ28" s="316"/>
      <c r="BQR28" s="316"/>
      <c r="BQS28" s="316"/>
      <c r="BQT28" s="316"/>
      <c r="BQU28" s="316"/>
      <c r="BQV28" s="316"/>
      <c r="BQW28" s="316"/>
      <c r="BQX28" s="316"/>
      <c r="BQY28" s="316"/>
      <c r="BQZ28" s="316"/>
      <c r="BRA28" s="316"/>
      <c r="BRB28" s="316"/>
      <c r="BRC28" s="316"/>
      <c r="BRD28" s="316"/>
      <c r="BRE28" s="316"/>
      <c r="BRF28" s="316"/>
      <c r="BRG28" s="316"/>
      <c r="BRH28" s="316"/>
      <c r="BRI28" s="316"/>
      <c r="BRJ28" s="316"/>
      <c r="BRK28" s="316"/>
      <c r="BRL28" s="316"/>
      <c r="BRM28" s="316"/>
      <c r="BRN28" s="316"/>
      <c r="BRO28" s="316"/>
      <c r="BRP28" s="316"/>
      <c r="BRQ28" s="316"/>
      <c r="BRR28" s="316"/>
      <c r="BRS28" s="316"/>
      <c r="BRT28" s="316"/>
      <c r="BRU28" s="316"/>
      <c r="BRV28" s="316"/>
      <c r="BRW28" s="316"/>
      <c r="BRX28" s="316"/>
      <c r="BRY28" s="316"/>
      <c r="BRZ28" s="316"/>
      <c r="BSA28" s="316"/>
      <c r="BSB28" s="316"/>
      <c r="BSC28" s="316"/>
      <c r="BSD28" s="316"/>
      <c r="BSE28" s="316"/>
      <c r="BSF28" s="316"/>
      <c r="BSG28" s="316"/>
      <c r="BSH28" s="316"/>
      <c r="BSI28" s="316"/>
      <c r="BSJ28" s="316"/>
      <c r="BSK28" s="316"/>
      <c r="BSL28" s="316"/>
      <c r="BSM28" s="316"/>
      <c r="BSN28" s="128"/>
      <c r="BSO28" s="316"/>
      <c r="BSP28" s="316"/>
      <c r="BSQ28" s="316"/>
      <c r="BSR28" s="316"/>
      <c r="BSS28" s="316"/>
      <c r="BST28" s="316"/>
      <c r="BSU28" s="316"/>
      <c r="BSV28" s="316"/>
      <c r="BSW28" s="316"/>
      <c r="BSX28" s="316"/>
      <c r="BSY28" s="316"/>
      <c r="BSZ28" s="316"/>
      <c r="BTA28" s="316"/>
      <c r="BTB28" s="316"/>
      <c r="BTC28" s="316"/>
      <c r="BTD28" s="316"/>
      <c r="BTE28" s="316"/>
      <c r="BTF28" s="316"/>
      <c r="BTG28" s="316"/>
      <c r="BTH28" s="316"/>
      <c r="BTI28" s="316"/>
      <c r="BTJ28" s="316"/>
      <c r="BTK28" s="316"/>
      <c r="BTL28" s="316"/>
      <c r="BTM28" s="316"/>
      <c r="BTN28" s="316"/>
      <c r="BTO28" s="316"/>
      <c r="BTP28" s="316"/>
      <c r="BTQ28" s="316"/>
      <c r="BTR28" s="316"/>
      <c r="BTS28" s="316"/>
      <c r="BTT28" s="316"/>
      <c r="BTU28" s="316"/>
      <c r="BTV28" s="316"/>
      <c r="BTW28" s="316"/>
      <c r="BTX28" s="316"/>
      <c r="BTY28" s="316"/>
      <c r="BTZ28" s="316"/>
      <c r="BUA28" s="316"/>
      <c r="BUB28" s="316"/>
      <c r="BUC28" s="316"/>
      <c r="BUD28" s="316"/>
      <c r="BUE28" s="316"/>
      <c r="BUF28" s="316"/>
      <c r="BUG28" s="316"/>
      <c r="BUH28" s="316"/>
      <c r="BUI28" s="316"/>
      <c r="BUJ28" s="316"/>
      <c r="BUK28" s="316"/>
      <c r="BUL28" s="128"/>
      <c r="BUM28" s="316"/>
      <c r="BUN28" s="316"/>
      <c r="BUO28" s="316"/>
      <c r="BUP28" s="316"/>
      <c r="BUQ28" s="316"/>
      <c r="BUR28" s="316"/>
      <c r="BUS28" s="316"/>
      <c r="BUT28" s="316"/>
      <c r="BUU28" s="316"/>
      <c r="BUV28" s="316"/>
      <c r="BUW28" s="316"/>
      <c r="BUX28" s="316"/>
      <c r="BUY28" s="316"/>
      <c r="BUZ28" s="316"/>
      <c r="BVA28" s="316"/>
      <c r="BVB28" s="316"/>
      <c r="BVC28" s="316"/>
      <c r="BVD28" s="316"/>
      <c r="BVE28" s="316"/>
      <c r="BVF28" s="316"/>
      <c r="BVG28" s="316"/>
      <c r="BVH28" s="316"/>
      <c r="BVI28" s="316"/>
      <c r="BVJ28" s="316"/>
      <c r="BVK28" s="316"/>
      <c r="BVL28" s="316"/>
      <c r="BVM28" s="316"/>
      <c r="BVN28" s="316"/>
      <c r="BVO28" s="316"/>
      <c r="BVP28" s="316"/>
      <c r="BVQ28" s="316"/>
      <c r="BVR28" s="316"/>
      <c r="BVS28" s="316"/>
      <c r="BVT28" s="316"/>
      <c r="BVU28" s="316"/>
      <c r="BVV28" s="316"/>
      <c r="BVW28" s="316"/>
      <c r="BVX28" s="316"/>
      <c r="BVY28" s="316"/>
      <c r="BVZ28" s="316"/>
      <c r="BWA28" s="316"/>
      <c r="BWB28" s="316"/>
      <c r="BWC28" s="316"/>
      <c r="BWD28" s="316"/>
      <c r="BWE28" s="316"/>
      <c r="BWF28" s="316"/>
      <c r="BWG28" s="316"/>
      <c r="BWH28" s="316"/>
      <c r="BWI28" s="316"/>
      <c r="BWJ28" s="128"/>
      <c r="BWK28" s="316"/>
      <c r="BWL28" s="316"/>
      <c r="BWM28" s="316"/>
      <c r="BWN28" s="316"/>
      <c r="BWO28" s="316"/>
      <c r="BWP28" s="316"/>
      <c r="BWQ28" s="316"/>
      <c r="BWR28" s="316"/>
      <c r="BWS28" s="316"/>
      <c r="BWT28" s="316"/>
      <c r="BWU28" s="316"/>
      <c r="BWV28" s="316"/>
      <c r="BWW28" s="316"/>
      <c r="BWX28" s="316"/>
      <c r="BWY28" s="316"/>
      <c r="BWZ28" s="316"/>
      <c r="BXA28" s="316"/>
      <c r="BXB28" s="316"/>
      <c r="BXC28" s="316"/>
      <c r="BXD28" s="316"/>
      <c r="BXE28" s="316"/>
      <c r="BXF28" s="316"/>
      <c r="BXG28" s="316"/>
      <c r="BXH28" s="316"/>
      <c r="BXI28" s="316"/>
      <c r="BXJ28" s="316"/>
      <c r="BXK28" s="316"/>
      <c r="BXL28" s="316"/>
      <c r="BXM28" s="316"/>
      <c r="BXN28" s="316"/>
      <c r="BXO28" s="316"/>
      <c r="BXP28" s="316"/>
      <c r="BXQ28" s="316"/>
      <c r="BXR28" s="316"/>
      <c r="BXS28" s="316"/>
      <c r="BXT28" s="316"/>
      <c r="BXU28" s="316"/>
      <c r="BXV28" s="316"/>
      <c r="BXW28" s="316"/>
      <c r="BXX28" s="316"/>
      <c r="BXY28" s="316"/>
      <c r="BXZ28" s="316"/>
      <c r="BYA28" s="316"/>
      <c r="BYB28" s="316"/>
      <c r="BYC28" s="316"/>
      <c r="BYD28" s="316"/>
      <c r="BYE28" s="316"/>
      <c r="BYF28" s="316"/>
      <c r="BYG28" s="316"/>
      <c r="BYH28" s="2"/>
      <c r="BYI28" s="2"/>
      <c r="BYJ28" s="2"/>
      <c r="BYK28" s="2"/>
    </row>
    <row r="29" spans="1:2013" ht="15" thickBot="1" x14ac:dyDescent="0.4">
      <c r="A29" s="99"/>
      <c r="B29" s="295"/>
      <c r="C29" s="13"/>
      <c r="D29" s="99" t="s">
        <v>102</v>
      </c>
      <c r="E29" s="99"/>
      <c r="F29" s="332"/>
      <c r="G29" s="333"/>
      <c r="H29" s="334"/>
      <c r="I29" s="323"/>
      <c r="J29" s="128"/>
      <c r="K29" s="316"/>
      <c r="L29" s="316"/>
      <c r="M29" s="316"/>
      <c r="N29" s="316"/>
      <c r="O29" s="316"/>
      <c r="P29" s="316"/>
      <c r="Q29" s="316"/>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316"/>
      <c r="BB29" s="316"/>
      <c r="BC29" s="316"/>
      <c r="BD29" s="316"/>
      <c r="BE29" s="316"/>
      <c r="BF29" s="316"/>
      <c r="BG29" s="316"/>
      <c r="BH29" s="128"/>
      <c r="BI29" s="316"/>
      <c r="BJ29" s="316"/>
      <c r="BK29" s="316"/>
      <c r="BL29" s="316"/>
      <c r="BM29" s="316"/>
      <c r="BN29" s="316"/>
      <c r="BO29" s="316"/>
      <c r="BP29" s="316"/>
      <c r="BQ29" s="316"/>
      <c r="BR29" s="316"/>
      <c r="BS29" s="316"/>
      <c r="BT29" s="316"/>
      <c r="BU29" s="316"/>
      <c r="BV29" s="316"/>
      <c r="BW29" s="316"/>
      <c r="BX29" s="316"/>
      <c r="BY29" s="316"/>
      <c r="BZ29" s="316"/>
      <c r="CA29" s="316"/>
      <c r="CB29" s="316"/>
      <c r="CC29" s="316"/>
      <c r="CD29" s="316"/>
      <c r="CE29" s="316"/>
      <c r="CF29" s="316"/>
      <c r="CG29" s="316"/>
      <c r="CH29" s="316"/>
      <c r="CI29" s="316"/>
      <c r="CJ29" s="316"/>
      <c r="CK29" s="316"/>
      <c r="CL29" s="316"/>
      <c r="CM29" s="316"/>
      <c r="CN29" s="316"/>
      <c r="CO29" s="316"/>
      <c r="CP29" s="316"/>
      <c r="CQ29" s="316"/>
      <c r="CR29" s="316"/>
      <c r="CS29" s="316"/>
      <c r="CT29" s="316"/>
      <c r="CU29" s="316"/>
      <c r="CV29" s="316"/>
      <c r="CW29" s="316"/>
      <c r="CX29" s="316"/>
      <c r="CY29" s="316"/>
      <c r="CZ29" s="316"/>
      <c r="DA29" s="316"/>
      <c r="DB29" s="316"/>
      <c r="DC29" s="316"/>
      <c r="DD29" s="316"/>
      <c r="DE29" s="316"/>
      <c r="DF29" s="128"/>
      <c r="DG29" s="316"/>
      <c r="DH29" s="316"/>
      <c r="DI29" s="316"/>
      <c r="DJ29" s="316"/>
      <c r="DK29" s="316"/>
      <c r="DL29" s="316"/>
      <c r="DM29" s="316"/>
      <c r="DN29" s="316"/>
      <c r="DO29" s="316"/>
      <c r="DP29" s="316"/>
      <c r="DQ29" s="316"/>
      <c r="DR29" s="316"/>
      <c r="DS29" s="316"/>
      <c r="DT29" s="316"/>
      <c r="DU29" s="316"/>
      <c r="DV29" s="316"/>
      <c r="DW29" s="316"/>
      <c r="DX29" s="316"/>
      <c r="DY29" s="316"/>
      <c r="DZ29" s="316"/>
      <c r="EA29" s="316"/>
      <c r="EB29" s="316"/>
      <c r="EC29" s="316"/>
      <c r="ED29" s="316"/>
      <c r="EE29" s="316"/>
      <c r="EF29" s="316"/>
      <c r="EG29" s="316"/>
      <c r="EH29" s="316"/>
      <c r="EI29" s="316"/>
      <c r="EJ29" s="316"/>
      <c r="EK29" s="316"/>
      <c r="EL29" s="316"/>
      <c r="EM29" s="316"/>
      <c r="EN29" s="316"/>
      <c r="EO29" s="316"/>
      <c r="EP29" s="316"/>
      <c r="EQ29" s="316"/>
      <c r="ER29" s="316"/>
      <c r="ES29" s="316"/>
      <c r="ET29" s="316"/>
      <c r="EU29" s="316"/>
      <c r="EV29" s="316"/>
      <c r="EW29" s="316"/>
      <c r="EX29" s="316"/>
      <c r="EY29" s="316"/>
      <c r="EZ29" s="316"/>
      <c r="FA29" s="316"/>
      <c r="FB29" s="316"/>
      <c r="FC29" s="316"/>
      <c r="FD29" s="128"/>
      <c r="FE29" s="316"/>
      <c r="FF29" s="316"/>
      <c r="FG29" s="316"/>
      <c r="FH29" s="316"/>
      <c r="FI29" s="316"/>
      <c r="FJ29" s="316"/>
      <c r="FK29" s="316"/>
      <c r="FL29" s="316"/>
      <c r="FM29" s="316"/>
      <c r="FN29" s="316"/>
      <c r="FO29" s="316"/>
      <c r="FP29" s="316"/>
      <c r="FQ29" s="316"/>
      <c r="FR29" s="316"/>
      <c r="FS29" s="316"/>
      <c r="FT29" s="316"/>
      <c r="FU29" s="316"/>
      <c r="FV29" s="316"/>
      <c r="FW29" s="316"/>
      <c r="FX29" s="316"/>
      <c r="FY29" s="316"/>
      <c r="FZ29" s="316"/>
      <c r="GA29" s="316"/>
      <c r="GB29" s="316"/>
      <c r="GC29" s="316"/>
      <c r="GD29" s="316"/>
      <c r="GE29" s="316"/>
      <c r="GF29" s="316"/>
      <c r="GG29" s="316"/>
      <c r="GH29" s="316"/>
      <c r="GI29" s="316"/>
      <c r="GJ29" s="316"/>
      <c r="GK29" s="316"/>
      <c r="GL29" s="316"/>
      <c r="GM29" s="316"/>
      <c r="GN29" s="316"/>
      <c r="GO29" s="316"/>
      <c r="GP29" s="316"/>
      <c r="GQ29" s="316"/>
      <c r="GR29" s="316"/>
      <c r="GS29" s="316"/>
      <c r="GT29" s="316"/>
      <c r="GU29" s="316"/>
      <c r="GV29" s="316"/>
      <c r="GW29" s="316"/>
      <c r="GX29" s="316"/>
      <c r="GY29" s="316"/>
      <c r="GZ29" s="316"/>
      <c r="HA29" s="316"/>
      <c r="HB29" s="128"/>
      <c r="HC29" s="316"/>
      <c r="HD29" s="316"/>
      <c r="HE29" s="316"/>
      <c r="HF29" s="316"/>
      <c r="HG29" s="316"/>
      <c r="HH29" s="316"/>
      <c r="HI29" s="316"/>
      <c r="HJ29" s="316"/>
      <c r="HK29" s="316"/>
      <c r="HL29" s="316"/>
      <c r="HM29" s="316"/>
      <c r="HN29" s="316"/>
      <c r="HO29" s="316"/>
      <c r="HP29" s="316"/>
      <c r="HQ29" s="316"/>
      <c r="HR29" s="316"/>
      <c r="HS29" s="316"/>
      <c r="HT29" s="316"/>
      <c r="HU29" s="316"/>
      <c r="HV29" s="316"/>
      <c r="HW29" s="316"/>
      <c r="HX29" s="316"/>
      <c r="HY29" s="316"/>
      <c r="HZ29" s="316"/>
      <c r="IA29" s="316"/>
      <c r="IB29" s="316"/>
      <c r="IC29" s="316"/>
      <c r="ID29" s="316"/>
      <c r="IE29" s="316"/>
      <c r="IF29" s="316"/>
      <c r="IG29" s="316"/>
      <c r="IH29" s="316"/>
      <c r="II29" s="316"/>
      <c r="IJ29" s="316"/>
      <c r="IK29" s="316"/>
      <c r="IL29" s="316"/>
      <c r="IM29" s="316"/>
      <c r="IN29" s="316"/>
      <c r="IO29" s="316"/>
      <c r="IP29" s="316"/>
      <c r="IQ29" s="316"/>
      <c r="IR29" s="316"/>
      <c r="IS29" s="316"/>
      <c r="IT29" s="316"/>
      <c r="IU29" s="316"/>
      <c r="IV29" s="316"/>
      <c r="IW29" s="316"/>
      <c r="IX29" s="316"/>
      <c r="IY29" s="316"/>
      <c r="IZ29" s="128"/>
      <c r="JA29" s="316"/>
      <c r="JB29" s="316"/>
      <c r="JC29" s="316"/>
      <c r="JD29" s="316"/>
      <c r="JE29" s="316"/>
      <c r="JF29" s="316"/>
      <c r="JG29" s="316"/>
      <c r="JH29" s="316"/>
      <c r="JI29" s="316"/>
      <c r="JJ29" s="316"/>
      <c r="JK29" s="316"/>
      <c r="JL29" s="316"/>
      <c r="JM29" s="316"/>
      <c r="JN29" s="316"/>
      <c r="JO29" s="316"/>
      <c r="JP29" s="316"/>
      <c r="JQ29" s="316"/>
      <c r="JR29" s="316"/>
      <c r="JS29" s="316"/>
      <c r="JT29" s="316"/>
      <c r="JU29" s="316"/>
      <c r="JV29" s="316"/>
      <c r="JW29" s="316"/>
      <c r="JX29" s="316"/>
      <c r="JY29" s="316"/>
      <c r="JZ29" s="316"/>
      <c r="KA29" s="316"/>
      <c r="KB29" s="316"/>
      <c r="KC29" s="316"/>
      <c r="KD29" s="316"/>
      <c r="KE29" s="316"/>
      <c r="KF29" s="316"/>
      <c r="KG29" s="316"/>
      <c r="KH29" s="316"/>
      <c r="KI29" s="316"/>
      <c r="KJ29" s="316"/>
      <c r="KK29" s="316"/>
      <c r="KL29" s="316"/>
      <c r="KM29" s="316"/>
      <c r="KN29" s="316"/>
      <c r="KO29" s="316"/>
      <c r="KP29" s="316"/>
      <c r="KQ29" s="316"/>
      <c r="KR29" s="316"/>
      <c r="KS29" s="316"/>
      <c r="KT29" s="316"/>
      <c r="KU29" s="316"/>
      <c r="KV29" s="316"/>
      <c r="KW29" s="316"/>
      <c r="KX29" s="128"/>
      <c r="KY29" s="316"/>
      <c r="KZ29" s="316"/>
      <c r="LA29" s="316"/>
      <c r="LB29" s="316"/>
      <c r="LC29" s="316"/>
      <c r="LD29" s="316"/>
      <c r="LE29" s="316"/>
      <c r="LF29" s="316"/>
      <c r="LG29" s="316"/>
      <c r="LH29" s="316"/>
      <c r="LI29" s="316"/>
      <c r="LJ29" s="316"/>
      <c r="LK29" s="316"/>
      <c r="LL29" s="316"/>
      <c r="LM29" s="316"/>
      <c r="LN29" s="316"/>
      <c r="LO29" s="316"/>
      <c r="LP29" s="316"/>
      <c r="LQ29" s="316"/>
      <c r="LR29" s="316"/>
      <c r="LS29" s="316"/>
      <c r="LT29" s="316"/>
      <c r="LU29" s="316"/>
      <c r="LV29" s="316"/>
      <c r="LW29" s="316"/>
      <c r="LX29" s="316"/>
      <c r="LY29" s="316"/>
      <c r="LZ29" s="316"/>
      <c r="MA29" s="316"/>
      <c r="MB29" s="316"/>
      <c r="MC29" s="316"/>
      <c r="MD29" s="316"/>
      <c r="ME29" s="316"/>
      <c r="MF29" s="316"/>
      <c r="MG29" s="316"/>
      <c r="MH29" s="316"/>
      <c r="MI29" s="316"/>
      <c r="MJ29" s="316"/>
      <c r="MK29" s="316"/>
      <c r="ML29" s="316"/>
      <c r="MM29" s="316"/>
      <c r="MN29" s="316"/>
      <c r="MO29" s="316"/>
      <c r="MP29" s="316"/>
      <c r="MQ29" s="316"/>
      <c r="MR29" s="316"/>
      <c r="MS29" s="316"/>
      <c r="MT29" s="316"/>
      <c r="MU29" s="316"/>
      <c r="MV29" s="128"/>
      <c r="MW29" s="316"/>
      <c r="MX29" s="316"/>
      <c r="MY29" s="316"/>
      <c r="MZ29" s="316"/>
      <c r="NA29" s="316"/>
      <c r="NB29" s="316"/>
      <c r="NC29" s="316"/>
      <c r="ND29" s="316"/>
      <c r="NE29" s="316"/>
      <c r="NF29" s="316"/>
      <c r="NG29" s="316"/>
      <c r="NH29" s="316"/>
      <c r="NI29" s="316"/>
      <c r="NJ29" s="316"/>
      <c r="NK29" s="316"/>
      <c r="NL29" s="316"/>
      <c r="NM29" s="316"/>
      <c r="NN29" s="316"/>
      <c r="NO29" s="316"/>
      <c r="NP29" s="316"/>
      <c r="NQ29" s="316"/>
      <c r="NR29" s="316"/>
      <c r="NS29" s="316"/>
      <c r="NT29" s="316"/>
      <c r="NU29" s="316"/>
      <c r="NV29" s="316"/>
      <c r="NW29" s="316"/>
      <c r="NX29" s="316"/>
      <c r="NY29" s="316"/>
      <c r="NZ29" s="316"/>
      <c r="OA29" s="316"/>
      <c r="OB29" s="316"/>
      <c r="OC29" s="316"/>
      <c r="OD29" s="316"/>
      <c r="OE29" s="316"/>
      <c r="OF29" s="316"/>
      <c r="OG29" s="316"/>
      <c r="OH29" s="316"/>
      <c r="OI29" s="316"/>
      <c r="OJ29" s="316"/>
      <c r="OK29" s="316"/>
      <c r="OL29" s="316"/>
      <c r="OM29" s="316"/>
      <c r="ON29" s="316"/>
      <c r="OO29" s="316"/>
      <c r="OP29" s="316"/>
      <c r="OQ29" s="316"/>
      <c r="OR29" s="316"/>
      <c r="OS29" s="316"/>
      <c r="OT29" s="128"/>
      <c r="OU29" s="316"/>
      <c r="OV29" s="316"/>
      <c r="OW29" s="316"/>
      <c r="OX29" s="316"/>
      <c r="OY29" s="316"/>
      <c r="OZ29" s="316"/>
      <c r="PA29" s="316"/>
      <c r="PB29" s="316"/>
      <c r="PC29" s="316"/>
      <c r="PD29" s="316"/>
      <c r="PE29" s="316"/>
      <c r="PF29" s="316"/>
      <c r="PG29" s="316"/>
      <c r="PH29" s="316"/>
      <c r="PI29" s="316"/>
      <c r="PJ29" s="316"/>
      <c r="PK29" s="316"/>
      <c r="PL29" s="316"/>
      <c r="PM29" s="316"/>
      <c r="PN29" s="316"/>
      <c r="PO29" s="316"/>
      <c r="PP29" s="316"/>
      <c r="PQ29" s="316"/>
      <c r="PR29" s="316"/>
      <c r="PS29" s="316"/>
      <c r="PT29" s="316"/>
      <c r="PU29" s="316"/>
      <c r="PV29" s="316"/>
      <c r="PW29" s="316"/>
      <c r="PX29" s="316"/>
      <c r="PY29" s="316"/>
      <c r="PZ29" s="316"/>
      <c r="QA29" s="316"/>
      <c r="QB29" s="316"/>
      <c r="QC29" s="316"/>
      <c r="QD29" s="316"/>
      <c r="QE29" s="316"/>
      <c r="QF29" s="316"/>
      <c r="QG29" s="316"/>
      <c r="QH29" s="316"/>
      <c r="QI29" s="316"/>
      <c r="QJ29" s="316"/>
      <c r="QK29" s="316"/>
      <c r="QL29" s="316"/>
      <c r="QM29" s="316"/>
      <c r="QN29" s="316"/>
      <c r="QO29" s="316"/>
      <c r="QP29" s="316"/>
      <c r="QQ29" s="316"/>
      <c r="QR29" s="128"/>
      <c r="QS29" s="316"/>
      <c r="QT29" s="316"/>
      <c r="QU29" s="316"/>
      <c r="QV29" s="316"/>
      <c r="QW29" s="316"/>
      <c r="QX29" s="316"/>
      <c r="QY29" s="316"/>
      <c r="QZ29" s="316"/>
      <c r="RA29" s="316"/>
      <c r="RB29" s="316"/>
      <c r="RC29" s="316"/>
      <c r="RD29" s="316"/>
      <c r="RE29" s="316"/>
      <c r="RF29" s="316"/>
      <c r="RG29" s="316"/>
      <c r="RH29" s="316"/>
      <c r="RI29" s="316"/>
      <c r="RJ29" s="316"/>
      <c r="RK29" s="316"/>
      <c r="RL29" s="316"/>
      <c r="RM29" s="316"/>
      <c r="RN29" s="316"/>
      <c r="RO29" s="316"/>
      <c r="RP29" s="316"/>
      <c r="RQ29" s="316"/>
      <c r="RR29" s="316"/>
      <c r="RS29" s="316"/>
      <c r="RT29" s="316"/>
      <c r="RU29" s="316"/>
      <c r="RV29" s="316"/>
      <c r="RW29" s="316"/>
      <c r="RX29" s="316"/>
      <c r="RY29" s="316"/>
      <c r="RZ29" s="316"/>
      <c r="SA29" s="316"/>
      <c r="SB29" s="316"/>
      <c r="SC29" s="316"/>
      <c r="SD29" s="316"/>
      <c r="SE29" s="316"/>
      <c r="SF29" s="316"/>
      <c r="SG29" s="316"/>
      <c r="SH29" s="316"/>
      <c r="SI29" s="316"/>
      <c r="SJ29" s="316"/>
      <c r="SK29" s="316"/>
      <c r="SL29" s="316"/>
      <c r="SM29" s="316"/>
      <c r="SN29" s="316"/>
      <c r="SO29" s="316"/>
      <c r="SP29" s="128"/>
      <c r="SQ29" s="316"/>
      <c r="SR29" s="316"/>
      <c r="SS29" s="316"/>
      <c r="ST29" s="316"/>
      <c r="SU29" s="316"/>
      <c r="SV29" s="316"/>
      <c r="SW29" s="316"/>
      <c r="SX29" s="316"/>
      <c r="SY29" s="316"/>
      <c r="SZ29" s="316"/>
      <c r="TA29" s="316"/>
      <c r="TB29" s="316"/>
      <c r="TC29" s="316"/>
      <c r="TD29" s="316"/>
      <c r="TE29" s="316"/>
      <c r="TF29" s="316"/>
      <c r="TG29" s="316"/>
      <c r="TH29" s="316"/>
      <c r="TI29" s="316"/>
      <c r="TJ29" s="316"/>
      <c r="TK29" s="316"/>
      <c r="TL29" s="316"/>
      <c r="TM29" s="316"/>
      <c r="TN29" s="316"/>
      <c r="TO29" s="316"/>
      <c r="TP29" s="316"/>
      <c r="TQ29" s="316"/>
      <c r="TR29" s="316"/>
      <c r="TS29" s="316"/>
      <c r="TT29" s="316"/>
      <c r="TU29" s="316"/>
      <c r="TV29" s="316"/>
      <c r="TW29" s="316"/>
      <c r="TX29" s="316"/>
      <c r="TY29" s="316"/>
      <c r="TZ29" s="316"/>
      <c r="UA29" s="316"/>
      <c r="UB29" s="316"/>
      <c r="UC29" s="316"/>
      <c r="UD29" s="316"/>
      <c r="UE29" s="316"/>
      <c r="UF29" s="316"/>
      <c r="UG29" s="316"/>
      <c r="UH29" s="316"/>
      <c r="UI29" s="316"/>
      <c r="UJ29" s="316"/>
      <c r="UK29" s="316"/>
      <c r="UL29" s="316"/>
      <c r="UM29" s="316"/>
      <c r="UN29" s="128"/>
      <c r="UO29" s="316"/>
      <c r="UP29" s="316"/>
      <c r="UQ29" s="316"/>
      <c r="UR29" s="316"/>
      <c r="US29" s="316"/>
      <c r="UT29" s="316"/>
      <c r="UU29" s="316"/>
      <c r="UV29" s="316"/>
      <c r="UW29" s="316"/>
      <c r="UX29" s="316"/>
      <c r="UY29" s="316"/>
      <c r="UZ29" s="316"/>
      <c r="VA29" s="316"/>
      <c r="VB29" s="316"/>
      <c r="VC29" s="316"/>
      <c r="VD29" s="316"/>
      <c r="VE29" s="316"/>
      <c r="VF29" s="316"/>
      <c r="VG29" s="316"/>
      <c r="VH29" s="316"/>
      <c r="VI29" s="316"/>
      <c r="VJ29" s="316"/>
      <c r="VK29" s="316"/>
      <c r="VL29" s="316"/>
      <c r="VM29" s="316"/>
      <c r="VN29" s="316"/>
      <c r="VO29" s="316"/>
      <c r="VP29" s="316"/>
      <c r="VQ29" s="316"/>
      <c r="VR29" s="316"/>
      <c r="VS29" s="316"/>
      <c r="VT29" s="316"/>
      <c r="VU29" s="316"/>
      <c r="VV29" s="316"/>
      <c r="VW29" s="316"/>
      <c r="VX29" s="316"/>
      <c r="VY29" s="316"/>
      <c r="VZ29" s="316"/>
      <c r="WA29" s="316"/>
      <c r="WB29" s="316"/>
      <c r="WC29" s="316"/>
      <c r="WD29" s="316"/>
      <c r="WE29" s="316"/>
      <c r="WF29" s="316"/>
      <c r="WG29" s="316"/>
      <c r="WH29" s="316"/>
      <c r="WI29" s="316"/>
      <c r="WJ29" s="316"/>
      <c r="WK29" s="316"/>
      <c r="WL29" s="128"/>
      <c r="WM29" s="316"/>
      <c r="WN29" s="316"/>
      <c r="WO29" s="316"/>
      <c r="WP29" s="316"/>
      <c r="WQ29" s="316"/>
      <c r="WR29" s="316"/>
      <c r="WS29" s="316"/>
      <c r="WT29" s="316"/>
      <c r="WU29" s="316"/>
      <c r="WV29" s="316"/>
      <c r="WW29" s="316"/>
      <c r="WX29" s="316"/>
      <c r="WY29" s="316"/>
      <c r="WZ29" s="316"/>
      <c r="XA29" s="316"/>
      <c r="XB29" s="316"/>
      <c r="XC29" s="316"/>
      <c r="XD29" s="316"/>
      <c r="XE29" s="316"/>
      <c r="XF29" s="316"/>
      <c r="XG29" s="316"/>
      <c r="XH29" s="316"/>
      <c r="XI29" s="316"/>
      <c r="XJ29" s="316"/>
      <c r="XK29" s="316"/>
      <c r="XL29" s="316"/>
      <c r="XM29" s="316"/>
      <c r="XN29" s="316"/>
      <c r="XO29" s="316"/>
      <c r="XP29" s="316"/>
      <c r="XQ29" s="316"/>
      <c r="XR29" s="316"/>
      <c r="XS29" s="316"/>
      <c r="XT29" s="316"/>
      <c r="XU29" s="316"/>
      <c r="XV29" s="316"/>
      <c r="XW29" s="316"/>
      <c r="XX29" s="316"/>
      <c r="XY29" s="316"/>
      <c r="XZ29" s="316"/>
      <c r="YA29" s="316"/>
      <c r="YB29" s="316"/>
      <c r="YC29" s="316"/>
      <c r="YD29" s="316"/>
      <c r="YE29" s="316"/>
      <c r="YF29" s="316"/>
      <c r="YG29" s="316"/>
      <c r="YH29" s="316"/>
      <c r="YI29" s="316"/>
      <c r="YJ29" s="128"/>
      <c r="YK29" s="316"/>
      <c r="YL29" s="316"/>
      <c r="YM29" s="316"/>
      <c r="YN29" s="316"/>
      <c r="YO29" s="316"/>
      <c r="YP29" s="316"/>
      <c r="YQ29" s="316"/>
      <c r="YR29" s="316"/>
      <c r="YS29" s="316"/>
      <c r="YT29" s="316"/>
      <c r="YU29" s="316"/>
      <c r="YV29" s="316"/>
      <c r="YW29" s="316"/>
      <c r="YX29" s="316"/>
      <c r="YY29" s="316"/>
      <c r="YZ29" s="316"/>
      <c r="ZA29" s="316"/>
      <c r="ZB29" s="316"/>
      <c r="ZC29" s="316"/>
      <c r="ZD29" s="316"/>
      <c r="ZE29" s="316"/>
      <c r="ZF29" s="316"/>
      <c r="ZG29" s="316"/>
      <c r="ZH29" s="316"/>
      <c r="ZI29" s="316"/>
      <c r="ZJ29" s="316"/>
      <c r="ZK29" s="316"/>
      <c r="ZL29" s="316"/>
      <c r="ZM29" s="316"/>
      <c r="ZN29" s="316"/>
      <c r="ZO29" s="316"/>
      <c r="ZP29" s="316"/>
      <c r="ZQ29" s="316"/>
      <c r="ZR29" s="316"/>
      <c r="ZS29" s="316"/>
      <c r="ZT29" s="316"/>
      <c r="ZU29" s="316"/>
      <c r="ZV29" s="316"/>
      <c r="ZW29" s="316"/>
      <c r="ZX29" s="316"/>
      <c r="ZY29" s="316"/>
      <c r="ZZ29" s="316"/>
      <c r="AAA29" s="316"/>
      <c r="AAB29" s="316"/>
      <c r="AAC29" s="316"/>
      <c r="AAD29" s="316"/>
      <c r="AAE29" s="316"/>
      <c r="AAF29" s="316"/>
      <c r="AAG29" s="316"/>
      <c r="AAH29" s="128"/>
      <c r="AAI29" s="316"/>
      <c r="AAJ29" s="316"/>
      <c r="AAK29" s="316"/>
      <c r="AAL29" s="316"/>
      <c r="AAM29" s="316"/>
      <c r="AAN29" s="316"/>
      <c r="AAO29" s="316"/>
      <c r="AAP29" s="316"/>
      <c r="AAQ29" s="316"/>
      <c r="AAR29" s="316"/>
      <c r="AAS29" s="316"/>
      <c r="AAT29" s="316"/>
      <c r="AAU29" s="316"/>
      <c r="AAV29" s="316"/>
      <c r="AAW29" s="316"/>
      <c r="AAX29" s="316"/>
      <c r="AAY29" s="316"/>
      <c r="AAZ29" s="316"/>
      <c r="ABA29" s="316"/>
      <c r="ABB29" s="316"/>
      <c r="ABC29" s="316"/>
      <c r="ABD29" s="316"/>
      <c r="ABE29" s="316"/>
      <c r="ABF29" s="316"/>
      <c r="ABG29" s="316"/>
      <c r="ABH29" s="316"/>
      <c r="ABI29" s="316"/>
      <c r="ABJ29" s="316"/>
      <c r="ABK29" s="316"/>
      <c r="ABL29" s="316"/>
      <c r="ABM29" s="316"/>
      <c r="ABN29" s="316"/>
      <c r="ABO29" s="316"/>
      <c r="ABP29" s="316"/>
      <c r="ABQ29" s="316"/>
      <c r="ABR29" s="316"/>
      <c r="ABS29" s="316"/>
      <c r="ABT29" s="316"/>
      <c r="ABU29" s="316"/>
      <c r="ABV29" s="316"/>
      <c r="ABW29" s="316"/>
      <c r="ABX29" s="316"/>
      <c r="ABY29" s="316"/>
      <c r="ABZ29" s="316"/>
      <c r="ACA29" s="316"/>
      <c r="ACB29" s="316"/>
      <c r="ACC29" s="316"/>
      <c r="ACD29" s="316"/>
      <c r="ACE29" s="316"/>
      <c r="ACF29" s="128"/>
      <c r="ACG29" s="316"/>
      <c r="ACH29" s="316"/>
      <c r="ACI29" s="316"/>
      <c r="ACJ29" s="316"/>
      <c r="ACK29" s="316"/>
      <c r="ACL29" s="316"/>
      <c r="ACM29" s="316"/>
      <c r="ACN29" s="316"/>
      <c r="ACO29" s="316"/>
      <c r="ACP29" s="316"/>
      <c r="ACQ29" s="316"/>
      <c r="ACR29" s="316"/>
      <c r="ACS29" s="316"/>
      <c r="ACT29" s="316"/>
      <c r="ACU29" s="316"/>
      <c r="ACV29" s="316"/>
      <c r="ACW29" s="316"/>
      <c r="ACX29" s="316"/>
      <c r="ACY29" s="316"/>
      <c r="ACZ29" s="316"/>
      <c r="ADA29" s="316"/>
      <c r="ADB29" s="316"/>
      <c r="ADC29" s="316"/>
      <c r="ADD29" s="316"/>
      <c r="ADE29" s="316"/>
      <c r="ADF29" s="316"/>
      <c r="ADG29" s="316"/>
      <c r="ADH29" s="316"/>
      <c r="ADI29" s="316"/>
      <c r="ADJ29" s="316"/>
      <c r="ADK29" s="316"/>
      <c r="ADL29" s="316"/>
      <c r="ADM29" s="316"/>
      <c r="ADN29" s="316"/>
      <c r="ADO29" s="316"/>
      <c r="ADP29" s="316"/>
      <c r="ADQ29" s="316"/>
      <c r="ADR29" s="316"/>
      <c r="ADS29" s="316"/>
      <c r="ADT29" s="316"/>
      <c r="ADU29" s="316"/>
      <c r="ADV29" s="316"/>
      <c r="ADW29" s="316"/>
      <c r="ADX29" s="316"/>
      <c r="ADY29" s="316"/>
      <c r="ADZ29" s="316"/>
      <c r="AEA29" s="316"/>
      <c r="AEB29" s="316"/>
      <c r="AEC29" s="316"/>
      <c r="AED29" s="128"/>
      <c r="AEE29" s="316"/>
      <c r="AEF29" s="316"/>
      <c r="AEG29" s="316"/>
      <c r="AEH29" s="316"/>
      <c r="AEI29" s="316"/>
      <c r="AEJ29" s="316"/>
      <c r="AEK29" s="316"/>
      <c r="AEL29" s="316"/>
      <c r="AEM29" s="316"/>
      <c r="AEN29" s="316"/>
      <c r="AEO29" s="316"/>
      <c r="AEP29" s="316"/>
      <c r="AEQ29" s="316"/>
      <c r="AER29" s="316"/>
      <c r="AES29" s="316"/>
      <c r="AET29" s="316"/>
      <c r="AEU29" s="316"/>
      <c r="AEV29" s="316"/>
      <c r="AEW29" s="316"/>
      <c r="AEX29" s="316"/>
      <c r="AEY29" s="316"/>
      <c r="AEZ29" s="316"/>
      <c r="AFA29" s="316"/>
      <c r="AFB29" s="316"/>
      <c r="AFC29" s="316"/>
      <c r="AFD29" s="316"/>
      <c r="AFE29" s="316"/>
      <c r="AFF29" s="316"/>
      <c r="AFG29" s="316"/>
      <c r="AFH29" s="316"/>
      <c r="AFI29" s="316"/>
      <c r="AFJ29" s="316"/>
      <c r="AFK29" s="316"/>
      <c r="AFL29" s="316"/>
      <c r="AFM29" s="316"/>
      <c r="AFN29" s="316"/>
      <c r="AFO29" s="316"/>
      <c r="AFP29" s="316"/>
      <c r="AFQ29" s="316"/>
      <c r="AFR29" s="316"/>
      <c r="AFS29" s="316"/>
      <c r="AFT29" s="316"/>
      <c r="AFU29" s="316"/>
      <c r="AFV29" s="316"/>
      <c r="AFW29" s="316"/>
      <c r="AFX29" s="316"/>
      <c r="AFY29" s="316"/>
      <c r="AFZ29" s="316"/>
      <c r="AGA29" s="316"/>
      <c r="AGB29" s="128"/>
      <c r="AGC29" s="316"/>
      <c r="AGD29" s="316"/>
      <c r="AGE29" s="316"/>
      <c r="AGF29" s="316"/>
      <c r="AGG29" s="316"/>
      <c r="AGH29" s="316"/>
      <c r="AGI29" s="316"/>
      <c r="AGJ29" s="316"/>
      <c r="AGK29" s="316"/>
      <c r="AGL29" s="316"/>
      <c r="AGM29" s="316"/>
      <c r="AGN29" s="316"/>
      <c r="AGO29" s="316"/>
      <c r="AGP29" s="316"/>
      <c r="AGQ29" s="316"/>
      <c r="AGR29" s="316"/>
      <c r="AGS29" s="316"/>
      <c r="AGT29" s="316"/>
      <c r="AGU29" s="316"/>
      <c r="AGV29" s="316"/>
      <c r="AGW29" s="316"/>
      <c r="AGX29" s="316"/>
      <c r="AGY29" s="316"/>
      <c r="AGZ29" s="316"/>
      <c r="AHA29" s="316"/>
      <c r="AHB29" s="316"/>
      <c r="AHC29" s="316"/>
      <c r="AHD29" s="316"/>
      <c r="AHE29" s="316"/>
      <c r="AHF29" s="316"/>
      <c r="AHG29" s="316"/>
      <c r="AHH29" s="316"/>
      <c r="AHI29" s="316"/>
      <c r="AHJ29" s="316"/>
      <c r="AHK29" s="316"/>
      <c r="AHL29" s="316"/>
      <c r="AHM29" s="316"/>
      <c r="AHN29" s="316"/>
      <c r="AHO29" s="316"/>
      <c r="AHP29" s="316"/>
      <c r="AHQ29" s="316"/>
      <c r="AHR29" s="316"/>
      <c r="AHS29" s="316"/>
      <c r="AHT29" s="316"/>
      <c r="AHU29" s="316"/>
      <c r="AHV29" s="316"/>
      <c r="AHW29" s="316"/>
      <c r="AHX29" s="316"/>
      <c r="AHY29" s="316"/>
      <c r="AHZ29" s="128"/>
      <c r="AIA29" s="316"/>
      <c r="AIB29" s="316"/>
      <c r="AIC29" s="316"/>
      <c r="AID29" s="316"/>
      <c r="AIE29" s="316"/>
      <c r="AIF29" s="316"/>
      <c r="AIG29" s="316"/>
      <c r="AIH29" s="316"/>
      <c r="AII29" s="316"/>
      <c r="AIJ29" s="316"/>
      <c r="AIK29" s="316"/>
      <c r="AIL29" s="316"/>
      <c r="AIM29" s="316"/>
      <c r="AIN29" s="316"/>
      <c r="AIO29" s="316"/>
      <c r="AIP29" s="316"/>
      <c r="AIQ29" s="316"/>
      <c r="AIR29" s="316"/>
      <c r="AIS29" s="316"/>
      <c r="AIT29" s="316"/>
      <c r="AIU29" s="316"/>
      <c r="AIV29" s="316"/>
      <c r="AIW29" s="316"/>
      <c r="AIX29" s="316"/>
      <c r="AIY29" s="316"/>
      <c r="AIZ29" s="316"/>
      <c r="AJA29" s="316"/>
      <c r="AJB29" s="316"/>
      <c r="AJC29" s="316"/>
      <c r="AJD29" s="316"/>
      <c r="AJE29" s="316"/>
      <c r="AJF29" s="316"/>
      <c r="AJG29" s="316"/>
      <c r="AJH29" s="316"/>
      <c r="AJI29" s="316"/>
      <c r="AJJ29" s="316"/>
      <c r="AJK29" s="316"/>
      <c r="AJL29" s="316"/>
      <c r="AJM29" s="316"/>
      <c r="AJN29" s="316"/>
      <c r="AJO29" s="316"/>
      <c r="AJP29" s="316"/>
      <c r="AJQ29" s="316"/>
      <c r="AJR29" s="316"/>
      <c r="AJS29" s="316"/>
      <c r="AJT29" s="316"/>
      <c r="AJU29" s="316"/>
      <c r="AJV29" s="316"/>
      <c r="AJW29" s="316"/>
      <c r="AJX29" s="128"/>
      <c r="AJY29" s="316"/>
      <c r="AJZ29" s="316"/>
      <c r="AKA29" s="316"/>
      <c r="AKB29" s="316"/>
      <c r="AKC29" s="316"/>
      <c r="AKD29" s="316"/>
      <c r="AKE29" s="316"/>
      <c r="AKF29" s="316"/>
      <c r="AKG29" s="316"/>
      <c r="AKH29" s="316"/>
      <c r="AKI29" s="316"/>
      <c r="AKJ29" s="316"/>
      <c r="AKK29" s="316"/>
      <c r="AKL29" s="316"/>
      <c r="AKM29" s="316"/>
      <c r="AKN29" s="316"/>
      <c r="AKO29" s="316"/>
      <c r="AKP29" s="316"/>
      <c r="AKQ29" s="316"/>
      <c r="AKR29" s="316"/>
      <c r="AKS29" s="316"/>
      <c r="AKT29" s="316"/>
      <c r="AKU29" s="316"/>
      <c r="AKV29" s="316"/>
      <c r="AKW29" s="316"/>
      <c r="AKX29" s="316"/>
      <c r="AKY29" s="316"/>
      <c r="AKZ29" s="316"/>
      <c r="ALA29" s="316"/>
      <c r="ALB29" s="316"/>
      <c r="ALC29" s="316"/>
      <c r="ALD29" s="316"/>
      <c r="ALE29" s="316"/>
      <c r="ALF29" s="316"/>
      <c r="ALG29" s="316"/>
      <c r="ALH29" s="316"/>
      <c r="ALI29" s="316"/>
      <c r="ALJ29" s="316"/>
      <c r="ALK29" s="316"/>
      <c r="ALL29" s="316"/>
      <c r="ALM29" s="316"/>
      <c r="ALN29" s="316"/>
      <c r="ALO29" s="316"/>
      <c r="ALP29" s="316"/>
      <c r="ALQ29" s="316"/>
      <c r="ALR29" s="316"/>
      <c r="ALS29" s="316"/>
      <c r="ALT29" s="316"/>
      <c r="ALU29" s="316"/>
      <c r="ALV29" s="128"/>
      <c r="ALW29" s="316"/>
      <c r="ALX29" s="316"/>
      <c r="ALY29" s="316"/>
      <c r="ALZ29" s="316"/>
      <c r="AMA29" s="316"/>
      <c r="AMB29" s="316"/>
      <c r="AMC29" s="316"/>
      <c r="AMD29" s="316"/>
      <c r="AME29" s="316"/>
      <c r="AMF29" s="316"/>
      <c r="AMG29" s="316"/>
      <c r="AMH29" s="316"/>
      <c r="AMI29" s="316"/>
      <c r="AMJ29" s="316"/>
      <c r="AMK29" s="316"/>
      <c r="AML29" s="316"/>
      <c r="AMM29" s="316"/>
      <c r="AMN29" s="316"/>
      <c r="AMO29" s="316"/>
      <c r="AMP29" s="316"/>
      <c r="AMQ29" s="316"/>
      <c r="AMR29" s="316"/>
      <c r="AMS29" s="316"/>
      <c r="AMT29" s="316"/>
      <c r="AMU29" s="316"/>
      <c r="AMV29" s="316"/>
      <c r="AMW29" s="316"/>
      <c r="AMX29" s="316"/>
      <c r="AMY29" s="316"/>
      <c r="AMZ29" s="316"/>
      <c r="ANA29" s="316"/>
      <c r="ANB29" s="316"/>
      <c r="ANC29" s="316"/>
      <c r="AND29" s="316"/>
      <c r="ANE29" s="316"/>
      <c r="ANF29" s="316"/>
      <c r="ANG29" s="316"/>
      <c r="ANH29" s="316"/>
      <c r="ANI29" s="316"/>
      <c r="ANJ29" s="316"/>
      <c r="ANK29" s="316"/>
      <c r="ANL29" s="316"/>
      <c r="ANM29" s="316"/>
      <c r="ANN29" s="316"/>
      <c r="ANO29" s="316"/>
      <c r="ANP29" s="316"/>
      <c r="ANQ29" s="316"/>
      <c r="ANR29" s="316"/>
      <c r="ANS29" s="316"/>
      <c r="ANT29" s="128"/>
      <c r="ANU29" s="316"/>
      <c r="ANV29" s="316"/>
      <c r="ANW29" s="316"/>
      <c r="ANX29" s="316"/>
      <c r="ANY29" s="316"/>
      <c r="ANZ29" s="316"/>
      <c r="AOA29" s="316"/>
      <c r="AOB29" s="316"/>
      <c r="AOC29" s="316"/>
      <c r="AOD29" s="316"/>
      <c r="AOE29" s="316"/>
      <c r="AOF29" s="316"/>
      <c r="AOG29" s="316"/>
      <c r="AOH29" s="316"/>
      <c r="AOI29" s="316"/>
      <c r="AOJ29" s="316"/>
      <c r="AOK29" s="316"/>
      <c r="AOL29" s="316"/>
      <c r="AOM29" s="316"/>
      <c r="AON29" s="316"/>
      <c r="AOO29" s="316"/>
      <c r="AOP29" s="316"/>
      <c r="AOQ29" s="316"/>
      <c r="AOR29" s="316"/>
      <c r="AOS29" s="316"/>
      <c r="AOT29" s="316"/>
      <c r="AOU29" s="316"/>
      <c r="AOV29" s="316"/>
      <c r="AOW29" s="316"/>
      <c r="AOX29" s="316"/>
      <c r="AOY29" s="316"/>
      <c r="AOZ29" s="316"/>
      <c r="APA29" s="316"/>
      <c r="APB29" s="316"/>
      <c r="APC29" s="316"/>
      <c r="APD29" s="316"/>
      <c r="APE29" s="316"/>
      <c r="APF29" s="316"/>
      <c r="APG29" s="316"/>
      <c r="APH29" s="316"/>
      <c r="API29" s="316"/>
      <c r="APJ29" s="316"/>
      <c r="APK29" s="316"/>
      <c r="APL29" s="316"/>
      <c r="APM29" s="316"/>
      <c r="APN29" s="316"/>
      <c r="APO29" s="316"/>
      <c r="APP29" s="316"/>
      <c r="APQ29" s="316"/>
      <c r="APR29" s="128"/>
      <c r="APS29" s="316"/>
      <c r="APT29" s="316"/>
      <c r="APU29" s="316"/>
      <c r="APV29" s="316"/>
      <c r="APW29" s="316"/>
      <c r="APX29" s="316"/>
      <c r="APY29" s="316"/>
      <c r="APZ29" s="316"/>
      <c r="AQA29" s="316"/>
      <c r="AQB29" s="316"/>
      <c r="AQC29" s="316"/>
      <c r="AQD29" s="316"/>
      <c r="AQE29" s="316"/>
      <c r="AQF29" s="316"/>
      <c r="AQG29" s="316"/>
      <c r="AQH29" s="316"/>
      <c r="AQI29" s="316"/>
      <c r="AQJ29" s="316"/>
      <c r="AQK29" s="316"/>
      <c r="AQL29" s="316"/>
      <c r="AQM29" s="316"/>
      <c r="AQN29" s="316"/>
      <c r="AQO29" s="316"/>
      <c r="AQP29" s="316"/>
      <c r="AQQ29" s="316"/>
      <c r="AQR29" s="316"/>
      <c r="AQS29" s="316"/>
      <c r="AQT29" s="316"/>
      <c r="AQU29" s="316"/>
      <c r="AQV29" s="316"/>
      <c r="AQW29" s="316"/>
      <c r="AQX29" s="316"/>
      <c r="AQY29" s="316"/>
      <c r="AQZ29" s="316"/>
      <c r="ARA29" s="316"/>
      <c r="ARB29" s="316"/>
      <c r="ARC29" s="316"/>
      <c r="ARD29" s="316"/>
      <c r="ARE29" s="316"/>
      <c r="ARF29" s="316"/>
      <c r="ARG29" s="316"/>
      <c r="ARH29" s="316"/>
      <c r="ARI29" s="316"/>
      <c r="ARJ29" s="316"/>
      <c r="ARK29" s="316"/>
      <c r="ARL29" s="316"/>
      <c r="ARM29" s="316"/>
      <c r="ARN29" s="316"/>
      <c r="ARO29" s="316"/>
      <c r="ARP29" s="128"/>
      <c r="ARQ29" s="316"/>
      <c r="ARR29" s="316"/>
      <c r="ARS29" s="316"/>
      <c r="ART29" s="316"/>
      <c r="ARU29" s="316"/>
      <c r="ARV29" s="316"/>
      <c r="ARW29" s="316"/>
      <c r="ARX29" s="316"/>
      <c r="ARY29" s="316"/>
      <c r="ARZ29" s="316"/>
      <c r="ASA29" s="316"/>
      <c r="ASB29" s="316"/>
      <c r="ASC29" s="316"/>
      <c r="ASD29" s="316"/>
      <c r="ASE29" s="316"/>
      <c r="ASF29" s="316"/>
      <c r="ASG29" s="316"/>
      <c r="ASH29" s="316"/>
      <c r="ASI29" s="316"/>
      <c r="ASJ29" s="316"/>
      <c r="ASK29" s="316"/>
      <c r="ASL29" s="316"/>
      <c r="ASM29" s="316"/>
      <c r="ASN29" s="316"/>
      <c r="ASO29" s="316"/>
      <c r="ASP29" s="316"/>
      <c r="ASQ29" s="316"/>
      <c r="ASR29" s="316"/>
      <c r="ASS29" s="316"/>
      <c r="AST29" s="316"/>
      <c r="ASU29" s="316"/>
      <c r="ASV29" s="316"/>
      <c r="ASW29" s="316"/>
      <c r="ASX29" s="316"/>
      <c r="ASY29" s="316"/>
      <c r="ASZ29" s="316"/>
      <c r="ATA29" s="316"/>
      <c r="ATB29" s="316"/>
      <c r="ATC29" s="316"/>
      <c r="ATD29" s="316"/>
      <c r="ATE29" s="316"/>
      <c r="ATF29" s="316"/>
      <c r="ATG29" s="316"/>
      <c r="ATH29" s="316"/>
      <c r="ATI29" s="316"/>
      <c r="ATJ29" s="316"/>
      <c r="ATK29" s="316"/>
      <c r="ATL29" s="316"/>
      <c r="ATM29" s="316"/>
      <c r="ATN29" s="128"/>
      <c r="ATO29" s="316"/>
      <c r="ATP29" s="316"/>
      <c r="ATQ29" s="316"/>
      <c r="ATR29" s="316"/>
      <c r="ATS29" s="316"/>
      <c r="ATT29" s="316"/>
      <c r="ATU29" s="316"/>
      <c r="ATV29" s="316"/>
      <c r="ATW29" s="316"/>
      <c r="ATX29" s="316"/>
      <c r="ATY29" s="316"/>
      <c r="ATZ29" s="316"/>
      <c r="AUA29" s="316"/>
      <c r="AUB29" s="316"/>
      <c r="AUC29" s="316"/>
      <c r="AUD29" s="316"/>
      <c r="AUE29" s="316"/>
      <c r="AUF29" s="316"/>
      <c r="AUG29" s="316"/>
      <c r="AUH29" s="316"/>
      <c r="AUI29" s="316"/>
      <c r="AUJ29" s="316"/>
      <c r="AUK29" s="316"/>
      <c r="AUL29" s="316"/>
      <c r="AUM29" s="316"/>
      <c r="AUN29" s="316"/>
      <c r="AUO29" s="316"/>
      <c r="AUP29" s="316"/>
      <c r="AUQ29" s="316"/>
      <c r="AUR29" s="316"/>
      <c r="AUS29" s="316"/>
      <c r="AUT29" s="316"/>
      <c r="AUU29" s="316"/>
      <c r="AUV29" s="316"/>
      <c r="AUW29" s="316"/>
      <c r="AUX29" s="316"/>
      <c r="AUY29" s="316"/>
      <c r="AUZ29" s="316"/>
      <c r="AVA29" s="316"/>
      <c r="AVB29" s="316"/>
      <c r="AVC29" s="316"/>
      <c r="AVD29" s="316"/>
      <c r="AVE29" s="316"/>
      <c r="AVF29" s="316"/>
      <c r="AVG29" s="316"/>
      <c r="AVH29" s="316"/>
      <c r="AVI29" s="316"/>
      <c r="AVJ29" s="316"/>
      <c r="AVK29" s="316"/>
      <c r="AVL29" s="128"/>
      <c r="AVM29" s="316"/>
      <c r="AVN29" s="316"/>
      <c r="AVO29" s="316"/>
      <c r="AVP29" s="316"/>
      <c r="AVQ29" s="316"/>
      <c r="AVR29" s="316"/>
      <c r="AVS29" s="316"/>
      <c r="AVT29" s="316"/>
      <c r="AVU29" s="316"/>
      <c r="AVV29" s="316"/>
      <c r="AVW29" s="316"/>
      <c r="AVX29" s="316"/>
      <c r="AVY29" s="316"/>
      <c r="AVZ29" s="316"/>
      <c r="AWA29" s="316"/>
      <c r="AWB29" s="316"/>
      <c r="AWC29" s="316"/>
      <c r="AWD29" s="316"/>
      <c r="AWE29" s="316"/>
      <c r="AWF29" s="316"/>
      <c r="AWG29" s="316"/>
      <c r="AWH29" s="316"/>
      <c r="AWI29" s="316"/>
      <c r="AWJ29" s="316"/>
      <c r="AWK29" s="316"/>
      <c r="AWL29" s="316"/>
      <c r="AWM29" s="316"/>
      <c r="AWN29" s="316"/>
      <c r="AWO29" s="316"/>
      <c r="AWP29" s="316"/>
      <c r="AWQ29" s="316"/>
      <c r="AWR29" s="316"/>
      <c r="AWS29" s="316"/>
      <c r="AWT29" s="316"/>
      <c r="AWU29" s="316"/>
      <c r="AWV29" s="316"/>
      <c r="AWW29" s="316"/>
      <c r="AWX29" s="316"/>
      <c r="AWY29" s="316"/>
      <c r="AWZ29" s="316"/>
      <c r="AXA29" s="316"/>
      <c r="AXB29" s="316"/>
      <c r="AXC29" s="316"/>
      <c r="AXD29" s="316"/>
      <c r="AXE29" s="316"/>
      <c r="AXF29" s="316"/>
      <c r="AXG29" s="316"/>
      <c r="AXH29" s="316"/>
      <c r="AXI29" s="316"/>
      <c r="AXJ29" s="128"/>
      <c r="AXK29" s="316"/>
      <c r="AXL29" s="316"/>
      <c r="AXM29" s="316"/>
      <c r="AXN29" s="316"/>
      <c r="AXO29" s="316"/>
      <c r="AXP29" s="316"/>
      <c r="AXQ29" s="316"/>
      <c r="AXR29" s="316"/>
      <c r="AXS29" s="316"/>
      <c r="AXT29" s="316"/>
      <c r="AXU29" s="316"/>
      <c r="AXV29" s="316"/>
      <c r="AXW29" s="316"/>
      <c r="AXX29" s="316"/>
      <c r="AXY29" s="316"/>
      <c r="AXZ29" s="316"/>
      <c r="AYA29" s="316"/>
      <c r="AYB29" s="316"/>
      <c r="AYC29" s="316"/>
      <c r="AYD29" s="316"/>
      <c r="AYE29" s="316"/>
      <c r="AYF29" s="316"/>
      <c r="AYG29" s="316"/>
      <c r="AYH29" s="316"/>
      <c r="AYI29" s="316"/>
      <c r="AYJ29" s="316"/>
      <c r="AYK29" s="316"/>
      <c r="AYL29" s="316"/>
      <c r="AYM29" s="316"/>
      <c r="AYN29" s="316"/>
      <c r="AYO29" s="316"/>
      <c r="AYP29" s="316"/>
      <c r="AYQ29" s="316"/>
      <c r="AYR29" s="316"/>
      <c r="AYS29" s="316"/>
      <c r="AYT29" s="316"/>
      <c r="AYU29" s="316"/>
      <c r="AYV29" s="316"/>
      <c r="AYW29" s="316"/>
      <c r="AYX29" s="316"/>
      <c r="AYY29" s="316"/>
      <c r="AYZ29" s="316"/>
      <c r="AZA29" s="316"/>
      <c r="AZB29" s="316"/>
      <c r="AZC29" s="316"/>
      <c r="AZD29" s="316"/>
      <c r="AZE29" s="316"/>
      <c r="AZF29" s="316"/>
      <c r="AZG29" s="316"/>
      <c r="AZH29" s="128"/>
      <c r="AZI29" s="316"/>
      <c r="AZJ29" s="316"/>
      <c r="AZK29" s="316"/>
      <c r="AZL29" s="316"/>
      <c r="AZM29" s="316"/>
      <c r="AZN29" s="316"/>
      <c r="AZO29" s="316"/>
      <c r="AZP29" s="316"/>
      <c r="AZQ29" s="316"/>
      <c r="AZR29" s="316"/>
      <c r="AZS29" s="316"/>
      <c r="AZT29" s="316"/>
      <c r="AZU29" s="316"/>
      <c r="AZV29" s="316"/>
      <c r="AZW29" s="316"/>
      <c r="AZX29" s="316"/>
      <c r="AZY29" s="316"/>
      <c r="AZZ29" s="316"/>
      <c r="BAA29" s="316"/>
      <c r="BAB29" s="316"/>
      <c r="BAC29" s="316"/>
      <c r="BAD29" s="316"/>
      <c r="BAE29" s="316"/>
      <c r="BAF29" s="316"/>
      <c r="BAG29" s="316"/>
      <c r="BAH29" s="316"/>
      <c r="BAI29" s="316"/>
      <c r="BAJ29" s="316"/>
      <c r="BAK29" s="316"/>
      <c r="BAL29" s="316"/>
      <c r="BAM29" s="316"/>
      <c r="BAN29" s="316"/>
      <c r="BAO29" s="316"/>
      <c r="BAP29" s="316"/>
      <c r="BAQ29" s="316"/>
      <c r="BAR29" s="316"/>
      <c r="BAS29" s="316"/>
      <c r="BAT29" s="316"/>
      <c r="BAU29" s="316"/>
      <c r="BAV29" s="316"/>
      <c r="BAW29" s="316"/>
      <c r="BAX29" s="316"/>
      <c r="BAY29" s="316"/>
      <c r="BAZ29" s="316"/>
      <c r="BBA29" s="316"/>
      <c r="BBB29" s="316"/>
      <c r="BBC29" s="316"/>
      <c r="BBD29" s="316"/>
      <c r="BBE29" s="316"/>
      <c r="BBF29" s="128"/>
      <c r="BBG29" s="316"/>
      <c r="BBH29" s="316"/>
      <c r="BBI29" s="316"/>
      <c r="BBJ29" s="316"/>
      <c r="BBK29" s="316"/>
      <c r="BBL29" s="316"/>
      <c r="BBM29" s="316"/>
      <c r="BBN29" s="316"/>
      <c r="BBO29" s="316"/>
      <c r="BBP29" s="316"/>
      <c r="BBQ29" s="316"/>
      <c r="BBR29" s="316"/>
      <c r="BBS29" s="316"/>
      <c r="BBT29" s="316"/>
      <c r="BBU29" s="316"/>
      <c r="BBV29" s="316"/>
      <c r="BBW29" s="316"/>
      <c r="BBX29" s="316"/>
      <c r="BBY29" s="316"/>
      <c r="BBZ29" s="316"/>
      <c r="BCA29" s="316"/>
      <c r="BCB29" s="316"/>
      <c r="BCC29" s="316"/>
      <c r="BCD29" s="316"/>
      <c r="BCE29" s="316"/>
      <c r="BCF29" s="316"/>
      <c r="BCG29" s="316"/>
      <c r="BCH29" s="316"/>
      <c r="BCI29" s="316"/>
      <c r="BCJ29" s="316"/>
      <c r="BCK29" s="316"/>
      <c r="BCL29" s="316"/>
      <c r="BCM29" s="316"/>
      <c r="BCN29" s="316"/>
      <c r="BCO29" s="316"/>
      <c r="BCP29" s="316"/>
      <c r="BCQ29" s="316"/>
      <c r="BCR29" s="316"/>
      <c r="BCS29" s="316"/>
      <c r="BCT29" s="316"/>
      <c r="BCU29" s="316"/>
      <c r="BCV29" s="316"/>
      <c r="BCW29" s="316"/>
      <c r="BCX29" s="316"/>
      <c r="BCY29" s="316"/>
      <c r="BCZ29" s="316"/>
      <c r="BDA29" s="316"/>
      <c r="BDB29" s="316"/>
      <c r="BDC29" s="316"/>
      <c r="BDD29" s="128"/>
      <c r="BDE29" s="316"/>
      <c r="BDF29" s="316"/>
      <c r="BDG29" s="316"/>
      <c r="BDH29" s="316"/>
      <c r="BDI29" s="316"/>
      <c r="BDJ29" s="316"/>
      <c r="BDK29" s="316"/>
      <c r="BDL29" s="316"/>
      <c r="BDM29" s="316"/>
      <c r="BDN29" s="316"/>
      <c r="BDO29" s="316"/>
      <c r="BDP29" s="316"/>
      <c r="BDQ29" s="316"/>
      <c r="BDR29" s="316"/>
      <c r="BDS29" s="316"/>
      <c r="BDT29" s="316"/>
      <c r="BDU29" s="316"/>
      <c r="BDV29" s="316"/>
      <c r="BDW29" s="316"/>
      <c r="BDX29" s="316"/>
      <c r="BDY29" s="316"/>
      <c r="BDZ29" s="316"/>
      <c r="BEA29" s="316"/>
      <c r="BEB29" s="316"/>
      <c r="BEC29" s="316"/>
      <c r="BED29" s="316"/>
      <c r="BEE29" s="316"/>
      <c r="BEF29" s="316"/>
      <c r="BEG29" s="316"/>
      <c r="BEH29" s="316"/>
      <c r="BEI29" s="316"/>
      <c r="BEJ29" s="316"/>
      <c r="BEK29" s="316"/>
      <c r="BEL29" s="316"/>
      <c r="BEM29" s="316"/>
      <c r="BEN29" s="316"/>
      <c r="BEO29" s="316"/>
      <c r="BEP29" s="316"/>
      <c r="BEQ29" s="316"/>
      <c r="BER29" s="316"/>
      <c r="BES29" s="316"/>
      <c r="BET29" s="316"/>
      <c r="BEU29" s="316"/>
      <c r="BEV29" s="316"/>
      <c r="BEW29" s="316"/>
      <c r="BEX29" s="316"/>
      <c r="BEY29" s="316"/>
      <c r="BEZ29" s="316"/>
      <c r="BFA29" s="316"/>
      <c r="BFB29" s="128"/>
      <c r="BFC29" s="316"/>
      <c r="BFD29" s="316"/>
      <c r="BFE29" s="316"/>
      <c r="BFF29" s="316"/>
      <c r="BFG29" s="316"/>
      <c r="BFH29" s="316"/>
      <c r="BFI29" s="316"/>
      <c r="BFJ29" s="316"/>
      <c r="BFK29" s="316"/>
      <c r="BFL29" s="316"/>
      <c r="BFM29" s="316"/>
      <c r="BFN29" s="316"/>
      <c r="BFO29" s="316"/>
      <c r="BFP29" s="316"/>
      <c r="BFQ29" s="316"/>
      <c r="BFR29" s="316"/>
      <c r="BFS29" s="316"/>
      <c r="BFT29" s="316"/>
      <c r="BFU29" s="316"/>
      <c r="BFV29" s="316"/>
      <c r="BFW29" s="316"/>
      <c r="BFX29" s="316"/>
      <c r="BFY29" s="316"/>
      <c r="BFZ29" s="316"/>
      <c r="BGA29" s="316"/>
      <c r="BGB29" s="316"/>
      <c r="BGC29" s="316"/>
      <c r="BGD29" s="316"/>
      <c r="BGE29" s="316"/>
      <c r="BGF29" s="316"/>
      <c r="BGG29" s="316"/>
      <c r="BGH29" s="316"/>
      <c r="BGI29" s="316"/>
      <c r="BGJ29" s="316"/>
      <c r="BGK29" s="316"/>
      <c r="BGL29" s="316"/>
      <c r="BGM29" s="316"/>
      <c r="BGN29" s="316"/>
      <c r="BGO29" s="316"/>
      <c r="BGP29" s="316"/>
      <c r="BGQ29" s="316"/>
      <c r="BGR29" s="316"/>
      <c r="BGS29" s="316"/>
      <c r="BGT29" s="316"/>
      <c r="BGU29" s="316"/>
      <c r="BGV29" s="316"/>
      <c r="BGW29" s="316"/>
      <c r="BGX29" s="316"/>
      <c r="BGY29" s="316"/>
      <c r="BGZ29" s="128"/>
      <c r="BHA29" s="316"/>
      <c r="BHB29" s="316"/>
      <c r="BHC29" s="316"/>
      <c r="BHD29" s="316"/>
      <c r="BHE29" s="316"/>
      <c r="BHF29" s="316"/>
      <c r="BHG29" s="316"/>
      <c r="BHH29" s="316"/>
      <c r="BHI29" s="316"/>
      <c r="BHJ29" s="316"/>
      <c r="BHK29" s="316"/>
      <c r="BHL29" s="316"/>
      <c r="BHM29" s="316"/>
      <c r="BHN29" s="316"/>
      <c r="BHO29" s="316"/>
      <c r="BHP29" s="316"/>
      <c r="BHQ29" s="316"/>
      <c r="BHR29" s="316"/>
      <c r="BHS29" s="316"/>
      <c r="BHT29" s="316"/>
      <c r="BHU29" s="316"/>
      <c r="BHV29" s="316"/>
      <c r="BHW29" s="316"/>
      <c r="BHX29" s="316"/>
      <c r="BHY29" s="316"/>
      <c r="BHZ29" s="316"/>
      <c r="BIA29" s="316"/>
      <c r="BIB29" s="316"/>
      <c r="BIC29" s="316"/>
      <c r="BID29" s="316"/>
      <c r="BIE29" s="316"/>
      <c r="BIF29" s="316"/>
      <c r="BIG29" s="316"/>
      <c r="BIH29" s="316"/>
      <c r="BII29" s="316"/>
      <c r="BIJ29" s="316"/>
      <c r="BIK29" s="316"/>
      <c r="BIL29" s="316"/>
      <c r="BIM29" s="316"/>
      <c r="BIN29" s="316"/>
      <c r="BIO29" s="316"/>
      <c r="BIP29" s="316"/>
      <c r="BIQ29" s="316"/>
      <c r="BIR29" s="316"/>
      <c r="BIS29" s="316"/>
      <c r="BIT29" s="316"/>
      <c r="BIU29" s="316"/>
      <c r="BIV29" s="316"/>
      <c r="BIW29" s="316"/>
      <c r="BIX29" s="128"/>
      <c r="BIY29" s="316"/>
      <c r="BIZ29" s="316"/>
      <c r="BJA29" s="316"/>
      <c r="BJB29" s="316"/>
      <c r="BJC29" s="316"/>
      <c r="BJD29" s="316"/>
      <c r="BJE29" s="316"/>
      <c r="BJF29" s="316"/>
      <c r="BJG29" s="316"/>
      <c r="BJH29" s="316"/>
      <c r="BJI29" s="316"/>
      <c r="BJJ29" s="316"/>
      <c r="BJK29" s="316"/>
      <c r="BJL29" s="316"/>
      <c r="BJM29" s="316"/>
      <c r="BJN29" s="316"/>
      <c r="BJO29" s="316"/>
      <c r="BJP29" s="316"/>
      <c r="BJQ29" s="316"/>
      <c r="BJR29" s="316"/>
      <c r="BJS29" s="316"/>
      <c r="BJT29" s="316"/>
      <c r="BJU29" s="316"/>
      <c r="BJV29" s="316"/>
      <c r="BJW29" s="316"/>
      <c r="BJX29" s="316"/>
      <c r="BJY29" s="316"/>
      <c r="BJZ29" s="316"/>
      <c r="BKA29" s="316"/>
      <c r="BKB29" s="316"/>
      <c r="BKC29" s="316"/>
      <c r="BKD29" s="316"/>
      <c r="BKE29" s="316"/>
      <c r="BKF29" s="316"/>
      <c r="BKG29" s="316"/>
      <c r="BKH29" s="316"/>
      <c r="BKI29" s="316"/>
      <c r="BKJ29" s="316"/>
      <c r="BKK29" s="316"/>
      <c r="BKL29" s="316"/>
      <c r="BKM29" s="316"/>
      <c r="BKN29" s="316"/>
      <c r="BKO29" s="316"/>
      <c r="BKP29" s="316"/>
      <c r="BKQ29" s="316"/>
      <c r="BKR29" s="316"/>
      <c r="BKS29" s="316"/>
      <c r="BKT29" s="316"/>
      <c r="BKU29" s="316"/>
      <c r="BKV29" s="128"/>
      <c r="BKW29" s="316"/>
      <c r="BKX29" s="316"/>
      <c r="BKY29" s="316"/>
      <c r="BKZ29" s="316"/>
      <c r="BLA29" s="316"/>
      <c r="BLB29" s="316"/>
      <c r="BLC29" s="316"/>
      <c r="BLD29" s="316"/>
      <c r="BLE29" s="316"/>
      <c r="BLF29" s="316"/>
      <c r="BLG29" s="316"/>
      <c r="BLH29" s="316"/>
      <c r="BLI29" s="316"/>
      <c r="BLJ29" s="316"/>
      <c r="BLK29" s="316"/>
      <c r="BLL29" s="316"/>
      <c r="BLM29" s="316"/>
      <c r="BLN29" s="316"/>
      <c r="BLO29" s="316"/>
      <c r="BLP29" s="316"/>
      <c r="BLQ29" s="316"/>
      <c r="BLR29" s="316"/>
      <c r="BLS29" s="316"/>
      <c r="BLT29" s="316"/>
      <c r="BLU29" s="316"/>
      <c r="BLV29" s="316"/>
      <c r="BLW29" s="316"/>
      <c r="BLX29" s="316"/>
      <c r="BLY29" s="316"/>
      <c r="BLZ29" s="316"/>
      <c r="BMA29" s="316"/>
      <c r="BMB29" s="316"/>
      <c r="BMC29" s="316"/>
      <c r="BMD29" s="316"/>
      <c r="BME29" s="316"/>
      <c r="BMF29" s="316"/>
      <c r="BMG29" s="316"/>
      <c r="BMH29" s="316"/>
      <c r="BMI29" s="316"/>
      <c r="BMJ29" s="316"/>
      <c r="BMK29" s="316"/>
      <c r="BML29" s="316"/>
      <c r="BMM29" s="316"/>
      <c r="BMN29" s="316"/>
      <c r="BMO29" s="316"/>
      <c r="BMP29" s="316"/>
      <c r="BMQ29" s="316"/>
      <c r="BMR29" s="316"/>
      <c r="BMS29" s="316"/>
      <c r="BMT29" s="128"/>
      <c r="BMU29" s="316"/>
      <c r="BMV29" s="316"/>
      <c r="BMW29" s="316"/>
      <c r="BMX29" s="316"/>
      <c r="BMY29" s="316"/>
      <c r="BMZ29" s="316"/>
      <c r="BNA29" s="316"/>
      <c r="BNB29" s="316"/>
      <c r="BNC29" s="316"/>
      <c r="BND29" s="316"/>
      <c r="BNE29" s="316"/>
      <c r="BNF29" s="316"/>
      <c r="BNG29" s="316"/>
      <c r="BNH29" s="316"/>
      <c r="BNI29" s="316"/>
      <c r="BNJ29" s="316"/>
      <c r="BNK29" s="316"/>
      <c r="BNL29" s="316"/>
      <c r="BNM29" s="316"/>
      <c r="BNN29" s="316"/>
      <c r="BNO29" s="316"/>
      <c r="BNP29" s="316"/>
      <c r="BNQ29" s="316"/>
      <c r="BNR29" s="316"/>
      <c r="BNS29" s="316"/>
      <c r="BNT29" s="316"/>
      <c r="BNU29" s="316"/>
      <c r="BNV29" s="316"/>
      <c r="BNW29" s="316"/>
      <c r="BNX29" s="316"/>
      <c r="BNY29" s="316"/>
      <c r="BNZ29" s="316"/>
      <c r="BOA29" s="316"/>
      <c r="BOB29" s="316"/>
      <c r="BOC29" s="316"/>
      <c r="BOD29" s="316"/>
      <c r="BOE29" s="316"/>
      <c r="BOF29" s="316"/>
      <c r="BOG29" s="316"/>
      <c r="BOH29" s="316"/>
      <c r="BOI29" s="316"/>
      <c r="BOJ29" s="316"/>
      <c r="BOK29" s="316"/>
      <c r="BOL29" s="316"/>
      <c r="BOM29" s="316"/>
      <c r="BON29" s="316"/>
      <c r="BOO29" s="316"/>
      <c r="BOP29" s="316"/>
      <c r="BOQ29" s="316"/>
      <c r="BOR29" s="128"/>
      <c r="BOS29" s="316"/>
      <c r="BOT29" s="316"/>
      <c r="BOU29" s="316"/>
      <c r="BOV29" s="316"/>
      <c r="BOW29" s="316"/>
      <c r="BOX29" s="316"/>
      <c r="BOY29" s="316"/>
      <c r="BOZ29" s="316"/>
      <c r="BPA29" s="316"/>
      <c r="BPB29" s="316"/>
      <c r="BPC29" s="316"/>
      <c r="BPD29" s="316"/>
      <c r="BPE29" s="316"/>
      <c r="BPF29" s="316"/>
      <c r="BPG29" s="316"/>
      <c r="BPH29" s="316"/>
      <c r="BPI29" s="316"/>
      <c r="BPJ29" s="316"/>
      <c r="BPK29" s="316"/>
      <c r="BPL29" s="316"/>
      <c r="BPM29" s="316"/>
      <c r="BPN29" s="316"/>
      <c r="BPO29" s="316"/>
      <c r="BPP29" s="316"/>
      <c r="BPQ29" s="316"/>
      <c r="BPR29" s="316"/>
      <c r="BPS29" s="316"/>
      <c r="BPT29" s="316"/>
      <c r="BPU29" s="316"/>
      <c r="BPV29" s="316"/>
      <c r="BPW29" s="316"/>
      <c r="BPX29" s="316"/>
      <c r="BPY29" s="316"/>
      <c r="BPZ29" s="316"/>
      <c r="BQA29" s="316"/>
      <c r="BQB29" s="316"/>
      <c r="BQC29" s="316"/>
      <c r="BQD29" s="316"/>
      <c r="BQE29" s="316"/>
      <c r="BQF29" s="316"/>
      <c r="BQG29" s="316"/>
      <c r="BQH29" s="316"/>
      <c r="BQI29" s="316"/>
      <c r="BQJ29" s="316"/>
      <c r="BQK29" s="316"/>
      <c r="BQL29" s="316"/>
      <c r="BQM29" s="316"/>
      <c r="BQN29" s="316"/>
      <c r="BQO29" s="316"/>
      <c r="BQP29" s="128"/>
      <c r="BQQ29" s="316"/>
      <c r="BQR29" s="316"/>
      <c r="BQS29" s="316"/>
      <c r="BQT29" s="316"/>
      <c r="BQU29" s="316"/>
      <c r="BQV29" s="316"/>
      <c r="BQW29" s="316"/>
      <c r="BQX29" s="316"/>
      <c r="BQY29" s="316"/>
      <c r="BQZ29" s="316"/>
      <c r="BRA29" s="316"/>
      <c r="BRB29" s="316"/>
      <c r="BRC29" s="316"/>
      <c r="BRD29" s="316"/>
      <c r="BRE29" s="316"/>
      <c r="BRF29" s="316"/>
      <c r="BRG29" s="316"/>
      <c r="BRH29" s="316"/>
      <c r="BRI29" s="316"/>
      <c r="BRJ29" s="316"/>
      <c r="BRK29" s="316"/>
      <c r="BRL29" s="316"/>
      <c r="BRM29" s="316"/>
      <c r="BRN29" s="316"/>
      <c r="BRO29" s="316"/>
      <c r="BRP29" s="316"/>
      <c r="BRQ29" s="316"/>
      <c r="BRR29" s="316"/>
      <c r="BRS29" s="316"/>
      <c r="BRT29" s="316"/>
      <c r="BRU29" s="316"/>
      <c r="BRV29" s="316"/>
      <c r="BRW29" s="316"/>
      <c r="BRX29" s="316"/>
      <c r="BRY29" s="316"/>
      <c r="BRZ29" s="316"/>
      <c r="BSA29" s="316"/>
      <c r="BSB29" s="316"/>
      <c r="BSC29" s="316"/>
      <c r="BSD29" s="316"/>
      <c r="BSE29" s="316"/>
      <c r="BSF29" s="316"/>
      <c r="BSG29" s="316"/>
      <c r="BSH29" s="316"/>
      <c r="BSI29" s="316"/>
      <c r="BSJ29" s="316"/>
      <c r="BSK29" s="316"/>
      <c r="BSL29" s="316"/>
      <c r="BSM29" s="316"/>
      <c r="BSN29" s="128"/>
      <c r="BSO29" s="316"/>
      <c r="BSP29" s="316"/>
      <c r="BSQ29" s="316"/>
      <c r="BSR29" s="316"/>
      <c r="BSS29" s="316"/>
      <c r="BST29" s="316"/>
      <c r="BSU29" s="316"/>
      <c r="BSV29" s="316"/>
      <c r="BSW29" s="316"/>
      <c r="BSX29" s="316"/>
      <c r="BSY29" s="316"/>
      <c r="BSZ29" s="316"/>
      <c r="BTA29" s="316"/>
      <c r="BTB29" s="316"/>
      <c r="BTC29" s="316"/>
      <c r="BTD29" s="316"/>
      <c r="BTE29" s="316"/>
      <c r="BTF29" s="316"/>
      <c r="BTG29" s="316"/>
      <c r="BTH29" s="316"/>
      <c r="BTI29" s="316"/>
      <c r="BTJ29" s="316"/>
      <c r="BTK29" s="316"/>
      <c r="BTL29" s="316"/>
      <c r="BTM29" s="316"/>
      <c r="BTN29" s="316"/>
      <c r="BTO29" s="316"/>
      <c r="BTP29" s="316"/>
      <c r="BTQ29" s="316"/>
      <c r="BTR29" s="316"/>
      <c r="BTS29" s="316"/>
      <c r="BTT29" s="316"/>
      <c r="BTU29" s="316"/>
      <c r="BTV29" s="316"/>
      <c r="BTW29" s="316"/>
      <c r="BTX29" s="316"/>
      <c r="BTY29" s="316"/>
      <c r="BTZ29" s="316"/>
      <c r="BUA29" s="316"/>
      <c r="BUB29" s="316"/>
      <c r="BUC29" s="316"/>
      <c r="BUD29" s="316"/>
      <c r="BUE29" s="316"/>
      <c r="BUF29" s="316"/>
      <c r="BUG29" s="316"/>
      <c r="BUH29" s="316"/>
      <c r="BUI29" s="316"/>
      <c r="BUJ29" s="316"/>
      <c r="BUK29" s="316"/>
      <c r="BUL29" s="128"/>
      <c r="BUM29" s="316"/>
      <c r="BUN29" s="316"/>
      <c r="BUO29" s="316"/>
      <c r="BUP29" s="316"/>
      <c r="BUQ29" s="316"/>
      <c r="BUR29" s="316"/>
      <c r="BUS29" s="316"/>
      <c r="BUT29" s="316"/>
      <c r="BUU29" s="316"/>
      <c r="BUV29" s="316"/>
      <c r="BUW29" s="316"/>
      <c r="BUX29" s="316"/>
      <c r="BUY29" s="316"/>
      <c r="BUZ29" s="316"/>
      <c r="BVA29" s="316"/>
      <c r="BVB29" s="316"/>
      <c r="BVC29" s="316"/>
      <c r="BVD29" s="316"/>
      <c r="BVE29" s="316"/>
      <c r="BVF29" s="316"/>
      <c r="BVG29" s="316"/>
      <c r="BVH29" s="316"/>
      <c r="BVI29" s="316"/>
      <c r="BVJ29" s="316"/>
      <c r="BVK29" s="316"/>
      <c r="BVL29" s="316"/>
      <c r="BVM29" s="316"/>
      <c r="BVN29" s="316"/>
      <c r="BVO29" s="316"/>
      <c r="BVP29" s="316"/>
      <c r="BVQ29" s="316"/>
      <c r="BVR29" s="316"/>
      <c r="BVS29" s="316"/>
      <c r="BVT29" s="316"/>
      <c r="BVU29" s="316"/>
      <c r="BVV29" s="316"/>
      <c r="BVW29" s="316"/>
      <c r="BVX29" s="316"/>
      <c r="BVY29" s="316"/>
      <c r="BVZ29" s="316"/>
      <c r="BWA29" s="316"/>
      <c r="BWB29" s="316"/>
      <c r="BWC29" s="316"/>
      <c r="BWD29" s="316"/>
      <c r="BWE29" s="316"/>
      <c r="BWF29" s="316"/>
      <c r="BWG29" s="316"/>
      <c r="BWH29" s="316"/>
      <c r="BWI29" s="316"/>
      <c r="BWJ29" s="128"/>
      <c r="BWK29" s="316"/>
      <c r="BWL29" s="316"/>
      <c r="BWM29" s="316"/>
      <c r="BWN29" s="316"/>
      <c r="BWO29" s="316"/>
      <c r="BWP29" s="316"/>
      <c r="BWQ29" s="316"/>
      <c r="BWR29" s="316"/>
      <c r="BWS29" s="316"/>
      <c r="BWT29" s="316"/>
      <c r="BWU29" s="316"/>
      <c r="BWV29" s="316"/>
      <c r="BWW29" s="316"/>
      <c r="BWX29" s="316"/>
      <c r="BWY29" s="316"/>
      <c r="BWZ29" s="316"/>
      <c r="BXA29" s="316"/>
      <c r="BXB29" s="316"/>
      <c r="BXC29" s="316"/>
      <c r="BXD29" s="316"/>
      <c r="BXE29" s="316"/>
      <c r="BXF29" s="316"/>
      <c r="BXG29" s="316"/>
      <c r="BXH29" s="316"/>
      <c r="BXI29" s="316"/>
      <c r="BXJ29" s="316"/>
      <c r="BXK29" s="316"/>
      <c r="BXL29" s="316"/>
      <c r="BXM29" s="316"/>
      <c r="BXN29" s="316"/>
      <c r="BXO29" s="316"/>
      <c r="BXP29" s="316"/>
      <c r="BXQ29" s="316"/>
      <c r="BXR29" s="316"/>
      <c r="BXS29" s="316"/>
      <c r="BXT29" s="316"/>
      <c r="BXU29" s="316"/>
      <c r="BXV29" s="316"/>
      <c r="BXW29" s="316"/>
      <c r="BXX29" s="316"/>
      <c r="BXY29" s="316"/>
      <c r="BXZ29" s="316"/>
      <c r="BYA29" s="316"/>
      <c r="BYB29" s="316"/>
      <c r="BYC29" s="316"/>
      <c r="BYD29" s="316"/>
      <c r="BYE29" s="316"/>
      <c r="BYF29" s="316"/>
      <c r="BYG29" s="316"/>
      <c r="BYH29" s="2"/>
      <c r="BYI29" s="2"/>
      <c r="BYJ29" s="2"/>
      <c r="BYK29" s="2"/>
    </row>
    <row r="30" spans="1:2013" ht="15" thickBot="1" x14ac:dyDescent="0.4">
      <c r="A30" s="99"/>
      <c r="B30" s="300"/>
      <c r="C30" s="17"/>
      <c r="D30" s="103"/>
      <c r="E30" s="103"/>
      <c r="F30" s="335"/>
      <c r="G30" s="336"/>
      <c r="H30" s="336"/>
      <c r="I30" s="337"/>
      <c r="J30" s="128"/>
      <c r="K30" s="316"/>
      <c r="L30" s="338"/>
      <c r="M30" s="316"/>
      <c r="N30" s="316"/>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316"/>
      <c r="BC30" s="316"/>
      <c r="BD30" s="316"/>
      <c r="BE30" s="316"/>
      <c r="BF30" s="316"/>
      <c r="BG30" s="316"/>
      <c r="BH30" s="128"/>
      <c r="BI30" s="316"/>
      <c r="BJ30" s="338"/>
      <c r="BK30" s="316"/>
      <c r="BL30" s="316"/>
      <c r="BM30" s="316"/>
      <c r="BN30" s="316"/>
      <c r="BO30" s="316"/>
      <c r="BP30" s="316"/>
      <c r="BQ30" s="316"/>
      <c r="BR30" s="316"/>
      <c r="BS30" s="316"/>
      <c r="BT30" s="316"/>
      <c r="BU30" s="316"/>
      <c r="BV30" s="316"/>
      <c r="BW30" s="316"/>
      <c r="BX30" s="316"/>
      <c r="BY30" s="316"/>
      <c r="BZ30" s="316"/>
      <c r="CA30" s="316"/>
      <c r="CB30" s="316"/>
      <c r="CC30" s="316"/>
      <c r="CD30" s="316"/>
      <c r="CE30" s="316"/>
      <c r="CF30" s="316"/>
      <c r="CG30" s="316"/>
      <c r="CH30" s="316"/>
      <c r="CI30" s="316"/>
      <c r="CJ30" s="316"/>
      <c r="CK30" s="316"/>
      <c r="CL30" s="316"/>
      <c r="CM30" s="316"/>
      <c r="CN30" s="316"/>
      <c r="CO30" s="316"/>
      <c r="CP30" s="316"/>
      <c r="CQ30" s="316"/>
      <c r="CR30" s="316"/>
      <c r="CS30" s="316"/>
      <c r="CT30" s="316"/>
      <c r="CU30" s="316"/>
      <c r="CV30" s="316"/>
      <c r="CW30" s="316"/>
      <c r="CX30" s="316"/>
      <c r="CY30" s="316"/>
      <c r="CZ30" s="316"/>
      <c r="DA30" s="316"/>
      <c r="DB30" s="316"/>
      <c r="DC30" s="316"/>
      <c r="DD30" s="316"/>
      <c r="DE30" s="316"/>
      <c r="DF30" s="128"/>
      <c r="DG30" s="316"/>
      <c r="DH30" s="338"/>
      <c r="DI30" s="316"/>
      <c r="DJ30" s="316"/>
      <c r="DK30" s="316"/>
      <c r="DL30" s="316"/>
      <c r="DM30" s="316"/>
      <c r="DN30" s="316"/>
      <c r="DO30" s="316"/>
      <c r="DP30" s="316"/>
      <c r="DQ30" s="316"/>
      <c r="DR30" s="316"/>
      <c r="DS30" s="316"/>
      <c r="DT30" s="316"/>
      <c r="DU30" s="316"/>
      <c r="DV30" s="316"/>
      <c r="DW30" s="316"/>
      <c r="DX30" s="316"/>
      <c r="DY30" s="316"/>
      <c r="DZ30" s="316"/>
      <c r="EA30" s="316"/>
      <c r="EB30" s="316"/>
      <c r="EC30" s="316"/>
      <c r="ED30" s="316"/>
      <c r="EE30" s="316"/>
      <c r="EF30" s="316"/>
      <c r="EG30" s="316"/>
      <c r="EH30" s="316"/>
      <c r="EI30" s="316"/>
      <c r="EJ30" s="316"/>
      <c r="EK30" s="316"/>
      <c r="EL30" s="316"/>
      <c r="EM30" s="316"/>
      <c r="EN30" s="316"/>
      <c r="EO30" s="316"/>
      <c r="EP30" s="316"/>
      <c r="EQ30" s="316"/>
      <c r="ER30" s="316"/>
      <c r="ES30" s="316"/>
      <c r="ET30" s="316"/>
      <c r="EU30" s="316"/>
      <c r="EV30" s="316"/>
      <c r="EW30" s="316"/>
      <c r="EX30" s="316"/>
      <c r="EY30" s="316"/>
      <c r="EZ30" s="316"/>
      <c r="FA30" s="316"/>
      <c r="FB30" s="316"/>
      <c r="FC30" s="316"/>
      <c r="FD30" s="128"/>
      <c r="FE30" s="316"/>
      <c r="FF30" s="338"/>
      <c r="FG30" s="316"/>
      <c r="FH30" s="316"/>
      <c r="FI30" s="316"/>
      <c r="FJ30" s="316"/>
      <c r="FK30" s="316"/>
      <c r="FL30" s="316"/>
      <c r="FM30" s="316"/>
      <c r="FN30" s="316"/>
      <c r="FO30" s="316"/>
      <c r="FP30" s="316"/>
      <c r="FQ30" s="316"/>
      <c r="FR30" s="316"/>
      <c r="FS30" s="316"/>
      <c r="FT30" s="316"/>
      <c r="FU30" s="316"/>
      <c r="FV30" s="316"/>
      <c r="FW30" s="316"/>
      <c r="FX30" s="316"/>
      <c r="FY30" s="316"/>
      <c r="FZ30" s="316"/>
      <c r="GA30" s="316"/>
      <c r="GB30" s="316"/>
      <c r="GC30" s="316"/>
      <c r="GD30" s="316"/>
      <c r="GE30" s="316"/>
      <c r="GF30" s="316"/>
      <c r="GG30" s="316"/>
      <c r="GH30" s="316"/>
      <c r="GI30" s="316"/>
      <c r="GJ30" s="316"/>
      <c r="GK30" s="316"/>
      <c r="GL30" s="316"/>
      <c r="GM30" s="316"/>
      <c r="GN30" s="316"/>
      <c r="GO30" s="316"/>
      <c r="GP30" s="316"/>
      <c r="GQ30" s="316"/>
      <c r="GR30" s="316"/>
      <c r="GS30" s="316"/>
      <c r="GT30" s="316"/>
      <c r="GU30" s="316"/>
      <c r="GV30" s="316"/>
      <c r="GW30" s="316"/>
      <c r="GX30" s="316"/>
      <c r="GY30" s="316"/>
      <c r="GZ30" s="316"/>
      <c r="HA30" s="316"/>
      <c r="HB30" s="128"/>
      <c r="HC30" s="316"/>
      <c r="HD30" s="338"/>
      <c r="HE30" s="316"/>
      <c r="HF30" s="316"/>
      <c r="HG30" s="316"/>
      <c r="HH30" s="316"/>
      <c r="HI30" s="316"/>
      <c r="HJ30" s="316"/>
      <c r="HK30" s="316"/>
      <c r="HL30" s="316"/>
      <c r="HM30" s="316"/>
      <c r="HN30" s="316"/>
      <c r="HO30" s="316"/>
      <c r="HP30" s="316"/>
      <c r="HQ30" s="316"/>
      <c r="HR30" s="316"/>
      <c r="HS30" s="316"/>
      <c r="HT30" s="316"/>
      <c r="HU30" s="316"/>
      <c r="HV30" s="316"/>
      <c r="HW30" s="316"/>
      <c r="HX30" s="316"/>
      <c r="HY30" s="316"/>
      <c r="HZ30" s="316"/>
      <c r="IA30" s="316"/>
      <c r="IB30" s="316"/>
      <c r="IC30" s="316"/>
      <c r="ID30" s="316"/>
      <c r="IE30" s="316"/>
      <c r="IF30" s="316"/>
      <c r="IG30" s="316"/>
      <c r="IH30" s="316"/>
      <c r="II30" s="316"/>
      <c r="IJ30" s="316"/>
      <c r="IK30" s="316"/>
      <c r="IL30" s="316"/>
      <c r="IM30" s="316"/>
      <c r="IN30" s="316"/>
      <c r="IO30" s="316"/>
      <c r="IP30" s="316"/>
      <c r="IQ30" s="316"/>
      <c r="IR30" s="316"/>
      <c r="IS30" s="316"/>
      <c r="IT30" s="316"/>
      <c r="IU30" s="316"/>
      <c r="IV30" s="316"/>
      <c r="IW30" s="316"/>
      <c r="IX30" s="316"/>
      <c r="IY30" s="316"/>
      <c r="IZ30" s="128"/>
      <c r="JA30" s="316"/>
      <c r="JB30" s="338"/>
      <c r="JC30" s="316"/>
      <c r="JD30" s="316"/>
      <c r="JE30" s="316"/>
      <c r="JF30" s="316"/>
      <c r="JG30" s="316"/>
      <c r="JH30" s="316"/>
      <c r="JI30" s="316"/>
      <c r="JJ30" s="316"/>
      <c r="JK30" s="316"/>
      <c r="JL30" s="316"/>
      <c r="JM30" s="316"/>
      <c r="JN30" s="316"/>
      <c r="JO30" s="316"/>
      <c r="JP30" s="316"/>
      <c r="JQ30" s="316"/>
      <c r="JR30" s="316"/>
      <c r="JS30" s="316"/>
      <c r="JT30" s="316"/>
      <c r="JU30" s="316"/>
      <c r="JV30" s="316"/>
      <c r="JW30" s="316"/>
      <c r="JX30" s="316"/>
      <c r="JY30" s="316"/>
      <c r="JZ30" s="316"/>
      <c r="KA30" s="316"/>
      <c r="KB30" s="316"/>
      <c r="KC30" s="316"/>
      <c r="KD30" s="316"/>
      <c r="KE30" s="316"/>
      <c r="KF30" s="316"/>
      <c r="KG30" s="316"/>
      <c r="KH30" s="316"/>
      <c r="KI30" s="316"/>
      <c r="KJ30" s="316"/>
      <c r="KK30" s="316"/>
      <c r="KL30" s="316"/>
      <c r="KM30" s="316"/>
      <c r="KN30" s="316"/>
      <c r="KO30" s="316"/>
      <c r="KP30" s="316"/>
      <c r="KQ30" s="316"/>
      <c r="KR30" s="316"/>
      <c r="KS30" s="316"/>
      <c r="KT30" s="316"/>
      <c r="KU30" s="316"/>
      <c r="KV30" s="316"/>
      <c r="KW30" s="316"/>
      <c r="KX30" s="128"/>
      <c r="KY30" s="316"/>
      <c r="KZ30" s="338"/>
      <c r="LA30" s="316"/>
      <c r="LB30" s="316"/>
      <c r="LC30" s="316"/>
      <c r="LD30" s="316"/>
      <c r="LE30" s="316"/>
      <c r="LF30" s="316"/>
      <c r="LG30" s="316"/>
      <c r="LH30" s="316"/>
      <c r="LI30" s="316"/>
      <c r="LJ30" s="316"/>
      <c r="LK30" s="316"/>
      <c r="LL30" s="316"/>
      <c r="LM30" s="316"/>
      <c r="LN30" s="316"/>
      <c r="LO30" s="316"/>
      <c r="LP30" s="316"/>
      <c r="LQ30" s="316"/>
      <c r="LR30" s="316"/>
      <c r="LS30" s="316"/>
      <c r="LT30" s="316"/>
      <c r="LU30" s="316"/>
      <c r="LV30" s="316"/>
      <c r="LW30" s="316"/>
      <c r="LX30" s="316"/>
      <c r="LY30" s="316"/>
      <c r="LZ30" s="316"/>
      <c r="MA30" s="316"/>
      <c r="MB30" s="316"/>
      <c r="MC30" s="316"/>
      <c r="MD30" s="316"/>
      <c r="ME30" s="316"/>
      <c r="MF30" s="316"/>
      <c r="MG30" s="316"/>
      <c r="MH30" s="316"/>
      <c r="MI30" s="316"/>
      <c r="MJ30" s="316"/>
      <c r="MK30" s="316"/>
      <c r="ML30" s="316"/>
      <c r="MM30" s="316"/>
      <c r="MN30" s="316"/>
      <c r="MO30" s="316"/>
      <c r="MP30" s="316"/>
      <c r="MQ30" s="316"/>
      <c r="MR30" s="316"/>
      <c r="MS30" s="316"/>
      <c r="MT30" s="316"/>
      <c r="MU30" s="316"/>
      <c r="MV30" s="128"/>
      <c r="MW30" s="316"/>
      <c r="MX30" s="338"/>
      <c r="MY30" s="316"/>
      <c r="MZ30" s="316"/>
      <c r="NA30" s="316"/>
      <c r="NB30" s="316"/>
      <c r="NC30" s="316"/>
      <c r="ND30" s="316"/>
      <c r="NE30" s="316"/>
      <c r="NF30" s="316"/>
      <c r="NG30" s="316"/>
      <c r="NH30" s="316"/>
      <c r="NI30" s="316"/>
      <c r="NJ30" s="316"/>
      <c r="NK30" s="316"/>
      <c r="NL30" s="316"/>
      <c r="NM30" s="316"/>
      <c r="NN30" s="316"/>
      <c r="NO30" s="316"/>
      <c r="NP30" s="316"/>
      <c r="NQ30" s="316"/>
      <c r="NR30" s="316"/>
      <c r="NS30" s="316"/>
      <c r="NT30" s="316"/>
      <c r="NU30" s="316"/>
      <c r="NV30" s="316"/>
      <c r="NW30" s="316"/>
      <c r="NX30" s="316"/>
      <c r="NY30" s="316"/>
      <c r="NZ30" s="316"/>
      <c r="OA30" s="316"/>
      <c r="OB30" s="316"/>
      <c r="OC30" s="316"/>
      <c r="OD30" s="316"/>
      <c r="OE30" s="316"/>
      <c r="OF30" s="316"/>
      <c r="OG30" s="316"/>
      <c r="OH30" s="316"/>
      <c r="OI30" s="316"/>
      <c r="OJ30" s="316"/>
      <c r="OK30" s="316"/>
      <c r="OL30" s="316"/>
      <c r="OM30" s="316"/>
      <c r="ON30" s="316"/>
      <c r="OO30" s="316"/>
      <c r="OP30" s="316"/>
      <c r="OQ30" s="316"/>
      <c r="OR30" s="316"/>
      <c r="OS30" s="316"/>
      <c r="OT30" s="128"/>
      <c r="OU30" s="316"/>
      <c r="OV30" s="338"/>
      <c r="OW30" s="316"/>
      <c r="OX30" s="316"/>
      <c r="OY30" s="316"/>
      <c r="OZ30" s="316"/>
      <c r="PA30" s="316"/>
      <c r="PB30" s="316"/>
      <c r="PC30" s="316"/>
      <c r="PD30" s="316"/>
      <c r="PE30" s="316"/>
      <c r="PF30" s="316"/>
      <c r="PG30" s="316"/>
      <c r="PH30" s="316"/>
      <c r="PI30" s="316"/>
      <c r="PJ30" s="316"/>
      <c r="PK30" s="316"/>
      <c r="PL30" s="316"/>
      <c r="PM30" s="316"/>
      <c r="PN30" s="316"/>
      <c r="PO30" s="316"/>
      <c r="PP30" s="316"/>
      <c r="PQ30" s="316"/>
      <c r="PR30" s="316"/>
      <c r="PS30" s="316"/>
      <c r="PT30" s="316"/>
      <c r="PU30" s="316"/>
      <c r="PV30" s="316"/>
      <c r="PW30" s="316"/>
      <c r="PX30" s="316"/>
      <c r="PY30" s="316"/>
      <c r="PZ30" s="316"/>
      <c r="QA30" s="316"/>
      <c r="QB30" s="316"/>
      <c r="QC30" s="316"/>
      <c r="QD30" s="316"/>
      <c r="QE30" s="316"/>
      <c r="QF30" s="316"/>
      <c r="QG30" s="316"/>
      <c r="QH30" s="316"/>
      <c r="QI30" s="316"/>
      <c r="QJ30" s="316"/>
      <c r="QK30" s="316"/>
      <c r="QL30" s="316"/>
      <c r="QM30" s="316"/>
      <c r="QN30" s="316"/>
      <c r="QO30" s="316"/>
      <c r="QP30" s="316"/>
      <c r="QQ30" s="316"/>
      <c r="QR30" s="128"/>
      <c r="QS30" s="316"/>
      <c r="QT30" s="338"/>
      <c r="QU30" s="316"/>
      <c r="QV30" s="316"/>
      <c r="QW30" s="316"/>
      <c r="QX30" s="316"/>
      <c r="QY30" s="316"/>
      <c r="QZ30" s="316"/>
      <c r="RA30" s="316"/>
      <c r="RB30" s="316"/>
      <c r="RC30" s="316"/>
      <c r="RD30" s="316"/>
      <c r="RE30" s="316"/>
      <c r="RF30" s="316"/>
      <c r="RG30" s="316"/>
      <c r="RH30" s="316"/>
      <c r="RI30" s="316"/>
      <c r="RJ30" s="316"/>
      <c r="RK30" s="316"/>
      <c r="RL30" s="316"/>
      <c r="RM30" s="316"/>
      <c r="RN30" s="316"/>
      <c r="RO30" s="316"/>
      <c r="RP30" s="316"/>
      <c r="RQ30" s="316"/>
      <c r="RR30" s="316"/>
      <c r="RS30" s="316"/>
      <c r="RT30" s="316"/>
      <c r="RU30" s="316"/>
      <c r="RV30" s="316"/>
      <c r="RW30" s="316"/>
      <c r="RX30" s="316"/>
      <c r="RY30" s="316"/>
      <c r="RZ30" s="316"/>
      <c r="SA30" s="316"/>
      <c r="SB30" s="316"/>
      <c r="SC30" s="316"/>
      <c r="SD30" s="316"/>
      <c r="SE30" s="316"/>
      <c r="SF30" s="316"/>
      <c r="SG30" s="316"/>
      <c r="SH30" s="316"/>
      <c r="SI30" s="316"/>
      <c r="SJ30" s="316"/>
      <c r="SK30" s="316"/>
      <c r="SL30" s="316"/>
      <c r="SM30" s="316"/>
      <c r="SN30" s="316"/>
      <c r="SO30" s="316"/>
      <c r="SP30" s="128"/>
      <c r="SQ30" s="316"/>
      <c r="SR30" s="338"/>
      <c r="SS30" s="316"/>
      <c r="ST30" s="316"/>
      <c r="SU30" s="316"/>
      <c r="SV30" s="316"/>
      <c r="SW30" s="316"/>
      <c r="SX30" s="316"/>
      <c r="SY30" s="316"/>
      <c r="SZ30" s="316"/>
      <c r="TA30" s="316"/>
      <c r="TB30" s="316"/>
      <c r="TC30" s="316"/>
      <c r="TD30" s="316"/>
      <c r="TE30" s="316"/>
      <c r="TF30" s="316"/>
      <c r="TG30" s="316"/>
      <c r="TH30" s="316"/>
      <c r="TI30" s="316"/>
      <c r="TJ30" s="316"/>
      <c r="TK30" s="316"/>
      <c r="TL30" s="316"/>
      <c r="TM30" s="316"/>
      <c r="TN30" s="316"/>
      <c r="TO30" s="316"/>
      <c r="TP30" s="316"/>
      <c r="TQ30" s="316"/>
      <c r="TR30" s="316"/>
      <c r="TS30" s="316"/>
      <c r="TT30" s="316"/>
      <c r="TU30" s="316"/>
      <c r="TV30" s="316"/>
      <c r="TW30" s="316"/>
      <c r="TX30" s="316"/>
      <c r="TY30" s="316"/>
      <c r="TZ30" s="316"/>
      <c r="UA30" s="316"/>
      <c r="UB30" s="316"/>
      <c r="UC30" s="316"/>
      <c r="UD30" s="316"/>
      <c r="UE30" s="316"/>
      <c r="UF30" s="316"/>
      <c r="UG30" s="316"/>
      <c r="UH30" s="316"/>
      <c r="UI30" s="316"/>
      <c r="UJ30" s="316"/>
      <c r="UK30" s="316"/>
      <c r="UL30" s="316"/>
      <c r="UM30" s="316"/>
      <c r="UN30" s="128"/>
      <c r="UO30" s="316"/>
      <c r="UP30" s="338"/>
      <c r="UQ30" s="316"/>
      <c r="UR30" s="316"/>
      <c r="US30" s="316"/>
      <c r="UT30" s="316"/>
      <c r="UU30" s="316"/>
      <c r="UV30" s="316"/>
      <c r="UW30" s="316"/>
      <c r="UX30" s="316"/>
      <c r="UY30" s="316"/>
      <c r="UZ30" s="316"/>
      <c r="VA30" s="316"/>
      <c r="VB30" s="316"/>
      <c r="VC30" s="316"/>
      <c r="VD30" s="316"/>
      <c r="VE30" s="316"/>
      <c r="VF30" s="316"/>
      <c r="VG30" s="316"/>
      <c r="VH30" s="316"/>
      <c r="VI30" s="316"/>
      <c r="VJ30" s="316"/>
      <c r="VK30" s="316"/>
      <c r="VL30" s="316"/>
      <c r="VM30" s="316"/>
      <c r="VN30" s="316"/>
      <c r="VO30" s="316"/>
      <c r="VP30" s="316"/>
      <c r="VQ30" s="316"/>
      <c r="VR30" s="316"/>
      <c r="VS30" s="316"/>
      <c r="VT30" s="316"/>
      <c r="VU30" s="316"/>
      <c r="VV30" s="316"/>
      <c r="VW30" s="316"/>
      <c r="VX30" s="316"/>
      <c r="VY30" s="316"/>
      <c r="VZ30" s="316"/>
      <c r="WA30" s="316"/>
      <c r="WB30" s="316"/>
      <c r="WC30" s="316"/>
      <c r="WD30" s="316"/>
      <c r="WE30" s="316"/>
      <c r="WF30" s="316"/>
      <c r="WG30" s="316"/>
      <c r="WH30" s="316"/>
      <c r="WI30" s="316"/>
      <c r="WJ30" s="316"/>
      <c r="WK30" s="316"/>
      <c r="WL30" s="128"/>
      <c r="WM30" s="316"/>
      <c r="WN30" s="338"/>
      <c r="WO30" s="316"/>
      <c r="WP30" s="316"/>
      <c r="WQ30" s="316"/>
      <c r="WR30" s="316"/>
      <c r="WS30" s="316"/>
      <c r="WT30" s="316"/>
      <c r="WU30" s="316"/>
      <c r="WV30" s="316"/>
      <c r="WW30" s="316"/>
      <c r="WX30" s="316"/>
      <c r="WY30" s="316"/>
      <c r="WZ30" s="316"/>
      <c r="XA30" s="316"/>
      <c r="XB30" s="316"/>
      <c r="XC30" s="316"/>
      <c r="XD30" s="316"/>
      <c r="XE30" s="316"/>
      <c r="XF30" s="316"/>
      <c r="XG30" s="316"/>
      <c r="XH30" s="316"/>
      <c r="XI30" s="316"/>
      <c r="XJ30" s="316"/>
      <c r="XK30" s="316"/>
      <c r="XL30" s="316"/>
      <c r="XM30" s="316"/>
      <c r="XN30" s="316"/>
      <c r="XO30" s="316"/>
      <c r="XP30" s="316"/>
      <c r="XQ30" s="316"/>
      <c r="XR30" s="316"/>
      <c r="XS30" s="316"/>
      <c r="XT30" s="316"/>
      <c r="XU30" s="316"/>
      <c r="XV30" s="316"/>
      <c r="XW30" s="316"/>
      <c r="XX30" s="316"/>
      <c r="XY30" s="316"/>
      <c r="XZ30" s="316"/>
      <c r="YA30" s="316"/>
      <c r="YB30" s="316"/>
      <c r="YC30" s="316"/>
      <c r="YD30" s="316"/>
      <c r="YE30" s="316"/>
      <c r="YF30" s="316"/>
      <c r="YG30" s="316"/>
      <c r="YH30" s="316"/>
      <c r="YI30" s="316"/>
      <c r="YJ30" s="128"/>
      <c r="YK30" s="316"/>
      <c r="YL30" s="338"/>
      <c r="YM30" s="316"/>
      <c r="YN30" s="316"/>
      <c r="YO30" s="316"/>
      <c r="YP30" s="316"/>
      <c r="YQ30" s="316"/>
      <c r="YR30" s="316"/>
      <c r="YS30" s="316"/>
      <c r="YT30" s="316"/>
      <c r="YU30" s="316"/>
      <c r="YV30" s="316"/>
      <c r="YW30" s="316"/>
      <c r="YX30" s="316"/>
      <c r="YY30" s="316"/>
      <c r="YZ30" s="316"/>
      <c r="ZA30" s="316"/>
      <c r="ZB30" s="316"/>
      <c r="ZC30" s="316"/>
      <c r="ZD30" s="316"/>
      <c r="ZE30" s="316"/>
      <c r="ZF30" s="316"/>
      <c r="ZG30" s="316"/>
      <c r="ZH30" s="316"/>
      <c r="ZI30" s="316"/>
      <c r="ZJ30" s="316"/>
      <c r="ZK30" s="316"/>
      <c r="ZL30" s="316"/>
      <c r="ZM30" s="316"/>
      <c r="ZN30" s="316"/>
      <c r="ZO30" s="316"/>
      <c r="ZP30" s="316"/>
      <c r="ZQ30" s="316"/>
      <c r="ZR30" s="316"/>
      <c r="ZS30" s="316"/>
      <c r="ZT30" s="316"/>
      <c r="ZU30" s="316"/>
      <c r="ZV30" s="316"/>
      <c r="ZW30" s="316"/>
      <c r="ZX30" s="316"/>
      <c r="ZY30" s="316"/>
      <c r="ZZ30" s="316"/>
      <c r="AAA30" s="316"/>
      <c r="AAB30" s="316"/>
      <c r="AAC30" s="316"/>
      <c r="AAD30" s="316"/>
      <c r="AAE30" s="316"/>
      <c r="AAF30" s="316"/>
      <c r="AAG30" s="316"/>
      <c r="AAH30" s="128"/>
      <c r="AAI30" s="316"/>
      <c r="AAJ30" s="338"/>
      <c r="AAK30" s="316"/>
      <c r="AAL30" s="316"/>
      <c r="AAM30" s="316"/>
      <c r="AAN30" s="316"/>
      <c r="AAO30" s="316"/>
      <c r="AAP30" s="316"/>
      <c r="AAQ30" s="316"/>
      <c r="AAR30" s="316"/>
      <c r="AAS30" s="316"/>
      <c r="AAT30" s="316"/>
      <c r="AAU30" s="316"/>
      <c r="AAV30" s="316"/>
      <c r="AAW30" s="316"/>
      <c r="AAX30" s="316"/>
      <c r="AAY30" s="316"/>
      <c r="AAZ30" s="316"/>
      <c r="ABA30" s="316"/>
      <c r="ABB30" s="316"/>
      <c r="ABC30" s="316"/>
      <c r="ABD30" s="316"/>
      <c r="ABE30" s="316"/>
      <c r="ABF30" s="316"/>
      <c r="ABG30" s="316"/>
      <c r="ABH30" s="316"/>
      <c r="ABI30" s="316"/>
      <c r="ABJ30" s="316"/>
      <c r="ABK30" s="316"/>
      <c r="ABL30" s="316"/>
      <c r="ABM30" s="316"/>
      <c r="ABN30" s="316"/>
      <c r="ABO30" s="316"/>
      <c r="ABP30" s="316"/>
      <c r="ABQ30" s="316"/>
      <c r="ABR30" s="316"/>
      <c r="ABS30" s="316"/>
      <c r="ABT30" s="316"/>
      <c r="ABU30" s="316"/>
      <c r="ABV30" s="316"/>
      <c r="ABW30" s="316"/>
      <c r="ABX30" s="316"/>
      <c r="ABY30" s="316"/>
      <c r="ABZ30" s="316"/>
      <c r="ACA30" s="316"/>
      <c r="ACB30" s="316"/>
      <c r="ACC30" s="316"/>
      <c r="ACD30" s="316"/>
      <c r="ACE30" s="316"/>
      <c r="ACF30" s="128"/>
      <c r="ACG30" s="316"/>
      <c r="ACH30" s="338"/>
      <c r="ACI30" s="316"/>
      <c r="ACJ30" s="316"/>
      <c r="ACK30" s="316"/>
      <c r="ACL30" s="316"/>
      <c r="ACM30" s="316"/>
      <c r="ACN30" s="316"/>
      <c r="ACO30" s="316"/>
      <c r="ACP30" s="316"/>
      <c r="ACQ30" s="316"/>
      <c r="ACR30" s="316"/>
      <c r="ACS30" s="316"/>
      <c r="ACT30" s="316"/>
      <c r="ACU30" s="316"/>
      <c r="ACV30" s="316"/>
      <c r="ACW30" s="316"/>
      <c r="ACX30" s="316"/>
      <c r="ACY30" s="316"/>
      <c r="ACZ30" s="316"/>
      <c r="ADA30" s="316"/>
      <c r="ADB30" s="316"/>
      <c r="ADC30" s="316"/>
      <c r="ADD30" s="316"/>
      <c r="ADE30" s="316"/>
      <c r="ADF30" s="316"/>
      <c r="ADG30" s="316"/>
      <c r="ADH30" s="316"/>
      <c r="ADI30" s="316"/>
      <c r="ADJ30" s="316"/>
      <c r="ADK30" s="316"/>
      <c r="ADL30" s="316"/>
      <c r="ADM30" s="316"/>
      <c r="ADN30" s="316"/>
      <c r="ADO30" s="316"/>
      <c r="ADP30" s="316"/>
      <c r="ADQ30" s="316"/>
      <c r="ADR30" s="316"/>
      <c r="ADS30" s="316"/>
      <c r="ADT30" s="316"/>
      <c r="ADU30" s="316"/>
      <c r="ADV30" s="316"/>
      <c r="ADW30" s="316"/>
      <c r="ADX30" s="316"/>
      <c r="ADY30" s="316"/>
      <c r="ADZ30" s="316"/>
      <c r="AEA30" s="316"/>
      <c r="AEB30" s="316"/>
      <c r="AEC30" s="316"/>
      <c r="AED30" s="128"/>
      <c r="AEE30" s="316"/>
      <c r="AEF30" s="338"/>
      <c r="AEG30" s="316"/>
      <c r="AEH30" s="316"/>
      <c r="AEI30" s="316"/>
      <c r="AEJ30" s="316"/>
      <c r="AEK30" s="316"/>
      <c r="AEL30" s="316"/>
      <c r="AEM30" s="316"/>
      <c r="AEN30" s="316"/>
      <c r="AEO30" s="316"/>
      <c r="AEP30" s="316"/>
      <c r="AEQ30" s="316"/>
      <c r="AER30" s="316"/>
      <c r="AES30" s="316"/>
      <c r="AET30" s="316"/>
      <c r="AEU30" s="316"/>
      <c r="AEV30" s="316"/>
      <c r="AEW30" s="316"/>
      <c r="AEX30" s="316"/>
      <c r="AEY30" s="316"/>
      <c r="AEZ30" s="316"/>
      <c r="AFA30" s="316"/>
      <c r="AFB30" s="316"/>
      <c r="AFC30" s="316"/>
      <c r="AFD30" s="316"/>
      <c r="AFE30" s="316"/>
      <c r="AFF30" s="316"/>
      <c r="AFG30" s="316"/>
      <c r="AFH30" s="316"/>
      <c r="AFI30" s="316"/>
      <c r="AFJ30" s="316"/>
      <c r="AFK30" s="316"/>
      <c r="AFL30" s="316"/>
      <c r="AFM30" s="316"/>
      <c r="AFN30" s="316"/>
      <c r="AFO30" s="316"/>
      <c r="AFP30" s="316"/>
      <c r="AFQ30" s="316"/>
      <c r="AFR30" s="316"/>
      <c r="AFS30" s="316"/>
      <c r="AFT30" s="316"/>
      <c r="AFU30" s="316"/>
      <c r="AFV30" s="316"/>
      <c r="AFW30" s="316"/>
      <c r="AFX30" s="316"/>
      <c r="AFY30" s="316"/>
      <c r="AFZ30" s="316"/>
      <c r="AGA30" s="316"/>
      <c r="AGB30" s="128"/>
      <c r="AGC30" s="316"/>
      <c r="AGD30" s="338"/>
      <c r="AGE30" s="316"/>
      <c r="AGF30" s="316"/>
      <c r="AGG30" s="316"/>
      <c r="AGH30" s="316"/>
      <c r="AGI30" s="316"/>
      <c r="AGJ30" s="316"/>
      <c r="AGK30" s="316"/>
      <c r="AGL30" s="316"/>
      <c r="AGM30" s="316"/>
      <c r="AGN30" s="316"/>
      <c r="AGO30" s="316"/>
      <c r="AGP30" s="316"/>
      <c r="AGQ30" s="316"/>
      <c r="AGR30" s="316"/>
      <c r="AGS30" s="316"/>
      <c r="AGT30" s="316"/>
      <c r="AGU30" s="316"/>
      <c r="AGV30" s="316"/>
      <c r="AGW30" s="316"/>
      <c r="AGX30" s="316"/>
      <c r="AGY30" s="316"/>
      <c r="AGZ30" s="316"/>
      <c r="AHA30" s="316"/>
      <c r="AHB30" s="316"/>
      <c r="AHC30" s="316"/>
      <c r="AHD30" s="316"/>
      <c r="AHE30" s="316"/>
      <c r="AHF30" s="316"/>
      <c r="AHG30" s="316"/>
      <c r="AHH30" s="316"/>
      <c r="AHI30" s="316"/>
      <c r="AHJ30" s="316"/>
      <c r="AHK30" s="316"/>
      <c r="AHL30" s="316"/>
      <c r="AHM30" s="316"/>
      <c r="AHN30" s="316"/>
      <c r="AHO30" s="316"/>
      <c r="AHP30" s="316"/>
      <c r="AHQ30" s="316"/>
      <c r="AHR30" s="316"/>
      <c r="AHS30" s="316"/>
      <c r="AHT30" s="316"/>
      <c r="AHU30" s="316"/>
      <c r="AHV30" s="316"/>
      <c r="AHW30" s="316"/>
      <c r="AHX30" s="316"/>
      <c r="AHY30" s="316"/>
      <c r="AHZ30" s="128"/>
      <c r="AIA30" s="316"/>
      <c r="AIB30" s="338"/>
      <c r="AIC30" s="316"/>
      <c r="AID30" s="316"/>
      <c r="AIE30" s="316"/>
      <c r="AIF30" s="316"/>
      <c r="AIG30" s="316"/>
      <c r="AIH30" s="316"/>
      <c r="AII30" s="316"/>
      <c r="AIJ30" s="316"/>
      <c r="AIK30" s="316"/>
      <c r="AIL30" s="316"/>
      <c r="AIM30" s="316"/>
      <c r="AIN30" s="316"/>
      <c r="AIO30" s="316"/>
      <c r="AIP30" s="316"/>
      <c r="AIQ30" s="316"/>
      <c r="AIR30" s="316"/>
      <c r="AIS30" s="316"/>
      <c r="AIT30" s="316"/>
      <c r="AIU30" s="316"/>
      <c r="AIV30" s="316"/>
      <c r="AIW30" s="316"/>
      <c r="AIX30" s="316"/>
      <c r="AIY30" s="316"/>
      <c r="AIZ30" s="316"/>
      <c r="AJA30" s="316"/>
      <c r="AJB30" s="316"/>
      <c r="AJC30" s="316"/>
      <c r="AJD30" s="316"/>
      <c r="AJE30" s="316"/>
      <c r="AJF30" s="316"/>
      <c r="AJG30" s="316"/>
      <c r="AJH30" s="316"/>
      <c r="AJI30" s="316"/>
      <c r="AJJ30" s="316"/>
      <c r="AJK30" s="316"/>
      <c r="AJL30" s="316"/>
      <c r="AJM30" s="316"/>
      <c r="AJN30" s="316"/>
      <c r="AJO30" s="316"/>
      <c r="AJP30" s="316"/>
      <c r="AJQ30" s="316"/>
      <c r="AJR30" s="316"/>
      <c r="AJS30" s="316"/>
      <c r="AJT30" s="316"/>
      <c r="AJU30" s="316"/>
      <c r="AJV30" s="316"/>
      <c r="AJW30" s="316"/>
      <c r="AJX30" s="128"/>
      <c r="AJY30" s="316"/>
      <c r="AJZ30" s="338"/>
      <c r="AKA30" s="316"/>
      <c r="AKB30" s="316"/>
      <c r="AKC30" s="316"/>
      <c r="AKD30" s="316"/>
      <c r="AKE30" s="316"/>
      <c r="AKF30" s="316"/>
      <c r="AKG30" s="316"/>
      <c r="AKH30" s="316"/>
      <c r="AKI30" s="316"/>
      <c r="AKJ30" s="316"/>
      <c r="AKK30" s="316"/>
      <c r="AKL30" s="316"/>
      <c r="AKM30" s="316"/>
      <c r="AKN30" s="316"/>
      <c r="AKO30" s="316"/>
      <c r="AKP30" s="316"/>
      <c r="AKQ30" s="316"/>
      <c r="AKR30" s="316"/>
      <c r="AKS30" s="316"/>
      <c r="AKT30" s="316"/>
      <c r="AKU30" s="316"/>
      <c r="AKV30" s="316"/>
      <c r="AKW30" s="316"/>
      <c r="AKX30" s="316"/>
      <c r="AKY30" s="316"/>
      <c r="AKZ30" s="316"/>
      <c r="ALA30" s="316"/>
      <c r="ALB30" s="316"/>
      <c r="ALC30" s="316"/>
      <c r="ALD30" s="316"/>
      <c r="ALE30" s="316"/>
      <c r="ALF30" s="316"/>
      <c r="ALG30" s="316"/>
      <c r="ALH30" s="316"/>
      <c r="ALI30" s="316"/>
      <c r="ALJ30" s="316"/>
      <c r="ALK30" s="316"/>
      <c r="ALL30" s="316"/>
      <c r="ALM30" s="316"/>
      <c r="ALN30" s="316"/>
      <c r="ALO30" s="316"/>
      <c r="ALP30" s="316"/>
      <c r="ALQ30" s="316"/>
      <c r="ALR30" s="316"/>
      <c r="ALS30" s="316"/>
      <c r="ALT30" s="316"/>
      <c r="ALU30" s="316"/>
      <c r="ALV30" s="128"/>
      <c r="ALW30" s="316"/>
      <c r="ALX30" s="338"/>
      <c r="ALY30" s="316"/>
      <c r="ALZ30" s="316"/>
      <c r="AMA30" s="316"/>
      <c r="AMB30" s="316"/>
      <c r="AMC30" s="316"/>
      <c r="AMD30" s="316"/>
      <c r="AME30" s="316"/>
      <c r="AMF30" s="316"/>
      <c r="AMG30" s="316"/>
      <c r="AMH30" s="316"/>
      <c r="AMI30" s="316"/>
      <c r="AMJ30" s="316"/>
      <c r="AMK30" s="316"/>
      <c r="AML30" s="316"/>
      <c r="AMM30" s="316"/>
      <c r="AMN30" s="316"/>
      <c r="AMO30" s="316"/>
      <c r="AMP30" s="316"/>
      <c r="AMQ30" s="316"/>
      <c r="AMR30" s="316"/>
      <c r="AMS30" s="316"/>
      <c r="AMT30" s="316"/>
      <c r="AMU30" s="316"/>
      <c r="AMV30" s="316"/>
      <c r="AMW30" s="316"/>
      <c r="AMX30" s="316"/>
      <c r="AMY30" s="316"/>
      <c r="AMZ30" s="316"/>
      <c r="ANA30" s="316"/>
      <c r="ANB30" s="316"/>
      <c r="ANC30" s="316"/>
      <c r="AND30" s="316"/>
      <c r="ANE30" s="316"/>
      <c r="ANF30" s="316"/>
      <c r="ANG30" s="316"/>
      <c r="ANH30" s="316"/>
      <c r="ANI30" s="316"/>
      <c r="ANJ30" s="316"/>
      <c r="ANK30" s="316"/>
      <c r="ANL30" s="316"/>
      <c r="ANM30" s="316"/>
      <c r="ANN30" s="316"/>
      <c r="ANO30" s="316"/>
      <c r="ANP30" s="316"/>
      <c r="ANQ30" s="316"/>
      <c r="ANR30" s="316"/>
      <c r="ANS30" s="316"/>
      <c r="ANT30" s="128"/>
      <c r="ANU30" s="316"/>
      <c r="ANV30" s="338"/>
      <c r="ANW30" s="316"/>
      <c r="ANX30" s="316"/>
      <c r="ANY30" s="316"/>
      <c r="ANZ30" s="316"/>
      <c r="AOA30" s="316"/>
      <c r="AOB30" s="316"/>
      <c r="AOC30" s="316"/>
      <c r="AOD30" s="316"/>
      <c r="AOE30" s="316"/>
      <c r="AOF30" s="316"/>
      <c r="AOG30" s="316"/>
      <c r="AOH30" s="316"/>
      <c r="AOI30" s="316"/>
      <c r="AOJ30" s="316"/>
      <c r="AOK30" s="316"/>
      <c r="AOL30" s="316"/>
      <c r="AOM30" s="316"/>
      <c r="AON30" s="316"/>
      <c r="AOO30" s="316"/>
      <c r="AOP30" s="316"/>
      <c r="AOQ30" s="316"/>
      <c r="AOR30" s="316"/>
      <c r="AOS30" s="316"/>
      <c r="AOT30" s="316"/>
      <c r="AOU30" s="316"/>
      <c r="AOV30" s="316"/>
      <c r="AOW30" s="316"/>
      <c r="AOX30" s="316"/>
      <c r="AOY30" s="316"/>
      <c r="AOZ30" s="316"/>
      <c r="APA30" s="316"/>
      <c r="APB30" s="316"/>
      <c r="APC30" s="316"/>
      <c r="APD30" s="316"/>
      <c r="APE30" s="316"/>
      <c r="APF30" s="316"/>
      <c r="APG30" s="316"/>
      <c r="APH30" s="316"/>
      <c r="API30" s="316"/>
      <c r="APJ30" s="316"/>
      <c r="APK30" s="316"/>
      <c r="APL30" s="316"/>
      <c r="APM30" s="316"/>
      <c r="APN30" s="316"/>
      <c r="APO30" s="316"/>
      <c r="APP30" s="316"/>
      <c r="APQ30" s="316"/>
      <c r="APR30" s="128"/>
      <c r="APS30" s="316"/>
      <c r="APT30" s="338"/>
      <c r="APU30" s="316"/>
      <c r="APV30" s="316"/>
      <c r="APW30" s="316"/>
      <c r="APX30" s="316"/>
      <c r="APY30" s="316"/>
      <c r="APZ30" s="316"/>
      <c r="AQA30" s="316"/>
      <c r="AQB30" s="316"/>
      <c r="AQC30" s="316"/>
      <c r="AQD30" s="316"/>
      <c r="AQE30" s="316"/>
      <c r="AQF30" s="316"/>
      <c r="AQG30" s="316"/>
      <c r="AQH30" s="316"/>
      <c r="AQI30" s="316"/>
      <c r="AQJ30" s="316"/>
      <c r="AQK30" s="316"/>
      <c r="AQL30" s="316"/>
      <c r="AQM30" s="316"/>
      <c r="AQN30" s="316"/>
      <c r="AQO30" s="316"/>
      <c r="AQP30" s="316"/>
      <c r="AQQ30" s="316"/>
      <c r="AQR30" s="316"/>
      <c r="AQS30" s="316"/>
      <c r="AQT30" s="316"/>
      <c r="AQU30" s="316"/>
      <c r="AQV30" s="316"/>
      <c r="AQW30" s="316"/>
      <c r="AQX30" s="316"/>
      <c r="AQY30" s="316"/>
      <c r="AQZ30" s="316"/>
      <c r="ARA30" s="316"/>
      <c r="ARB30" s="316"/>
      <c r="ARC30" s="316"/>
      <c r="ARD30" s="316"/>
      <c r="ARE30" s="316"/>
      <c r="ARF30" s="316"/>
      <c r="ARG30" s="316"/>
      <c r="ARH30" s="316"/>
      <c r="ARI30" s="316"/>
      <c r="ARJ30" s="316"/>
      <c r="ARK30" s="316"/>
      <c r="ARL30" s="316"/>
      <c r="ARM30" s="316"/>
      <c r="ARN30" s="316"/>
      <c r="ARO30" s="316"/>
      <c r="ARP30" s="128"/>
      <c r="ARQ30" s="316"/>
      <c r="ARR30" s="338"/>
      <c r="ARS30" s="316"/>
      <c r="ART30" s="316"/>
      <c r="ARU30" s="316"/>
      <c r="ARV30" s="316"/>
      <c r="ARW30" s="316"/>
      <c r="ARX30" s="316"/>
      <c r="ARY30" s="316"/>
      <c r="ARZ30" s="316"/>
      <c r="ASA30" s="316"/>
      <c r="ASB30" s="316"/>
      <c r="ASC30" s="316"/>
      <c r="ASD30" s="316"/>
      <c r="ASE30" s="316"/>
      <c r="ASF30" s="316"/>
      <c r="ASG30" s="316"/>
      <c r="ASH30" s="316"/>
      <c r="ASI30" s="316"/>
      <c r="ASJ30" s="316"/>
      <c r="ASK30" s="316"/>
      <c r="ASL30" s="316"/>
      <c r="ASM30" s="316"/>
      <c r="ASN30" s="316"/>
      <c r="ASO30" s="316"/>
      <c r="ASP30" s="316"/>
      <c r="ASQ30" s="316"/>
      <c r="ASR30" s="316"/>
      <c r="ASS30" s="316"/>
      <c r="AST30" s="316"/>
      <c r="ASU30" s="316"/>
      <c r="ASV30" s="316"/>
      <c r="ASW30" s="316"/>
      <c r="ASX30" s="316"/>
      <c r="ASY30" s="316"/>
      <c r="ASZ30" s="316"/>
      <c r="ATA30" s="316"/>
      <c r="ATB30" s="316"/>
      <c r="ATC30" s="316"/>
      <c r="ATD30" s="316"/>
      <c r="ATE30" s="316"/>
      <c r="ATF30" s="316"/>
      <c r="ATG30" s="316"/>
      <c r="ATH30" s="316"/>
      <c r="ATI30" s="316"/>
      <c r="ATJ30" s="316"/>
      <c r="ATK30" s="316"/>
      <c r="ATL30" s="316"/>
      <c r="ATM30" s="316"/>
      <c r="ATN30" s="128"/>
      <c r="ATO30" s="316"/>
      <c r="ATP30" s="338"/>
      <c r="ATQ30" s="316"/>
      <c r="ATR30" s="316"/>
      <c r="ATS30" s="316"/>
      <c r="ATT30" s="316"/>
      <c r="ATU30" s="316"/>
      <c r="ATV30" s="316"/>
      <c r="ATW30" s="316"/>
      <c r="ATX30" s="316"/>
      <c r="ATY30" s="316"/>
      <c r="ATZ30" s="316"/>
      <c r="AUA30" s="316"/>
      <c r="AUB30" s="316"/>
      <c r="AUC30" s="316"/>
      <c r="AUD30" s="316"/>
      <c r="AUE30" s="316"/>
      <c r="AUF30" s="316"/>
      <c r="AUG30" s="316"/>
      <c r="AUH30" s="316"/>
      <c r="AUI30" s="316"/>
      <c r="AUJ30" s="316"/>
      <c r="AUK30" s="316"/>
      <c r="AUL30" s="316"/>
      <c r="AUM30" s="316"/>
      <c r="AUN30" s="316"/>
      <c r="AUO30" s="316"/>
      <c r="AUP30" s="316"/>
      <c r="AUQ30" s="316"/>
      <c r="AUR30" s="316"/>
      <c r="AUS30" s="316"/>
      <c r="AUT30" s="316"/>
      <c r="AUU30" s="316"/>
      <c r="AUV30" s="316"/>
      <c r="AUW30" s="316"/>
      <c r="AUX30" s="316"/>
      <c r="AUY30" s="316"/>
      <c r="AUZ30" s="316"/>
      <c r="AVA30" s="316"/>
      <c r="AVB30" s="316"/>
      <c r="AVC30" s="316"/>
      <c r="AVD30" s="316"/>
      <c r="AVE30" s="316"/>
      <c r="AVF30" s="316"/>
      <c r="AVG30" s="316"/>
      <c r="AVH30" s="316"/>
      <c r="AVI30" s="316"/>
      <c r="AVJ30" s="316"/>
      <c r="AVK30" s="316"/>
      <c r="AVL30" s="128"/>
      <c r="AVM30" s="316"/>
      <c r="AVN30" s="338"/>
      <c r="AVO30" s="316"/>
      <c r="AVP30" s="316"/>
      <c r="AVQ30" s="316"/>
      <c r="AVR30" s="316"/>
      <c r="AVS30" s="316"/>
      <c r="AVT30" s="316"/>
      <c r="AVU30" s="316"/>
      <c r="AVV30" s="316"/>
      <c r="AVW30" s="316"/>
      <c r="AVX30" s="316"/>
      <c r="AVY30" s="316"/>
      <c r="AVZ30" s="316"/>
      <c r="AWA30" s="316"/>
      <c r="AWB30" s="316"/>
      <c r="AWC30" s="316"/>
      <c r="AWD30" s="316"/>
      <c r="AWE30" s="316"/>
      <c r="AWF30" s="316"/>
      <c r="AWG30" s="316"/>
      <c r="AWH30" s="316"/>
      <c r="AWI30" s="316"/>
      <c r="AWJ30" s="316"/>
      <c r="AWK30" s="316"/>
      <c r="AWL30" s="316"/>
      <c r="AWM30" s="316"/>
      <c r="AWN30" s="316"/>
      <c r="AWO30" s="316"/>
      <c r="AWP30" s="316"/>
      <c r="AWQ30" s="316"/>
      <c r="AWR30" s="316"/>
      <c r="AWS30" s="316"/>
      <c r="AWT30" s="316"/>
      <c r="AWU30" s="316"/>
      <c r="AWV30" s="316"/>
      <c r="AWW30" s="316"/>
      <c r="AWX30" s="316"/>
      <c r="AWY30" s="316"/>
      <c r="AWZ30" s="316"/>
      <c r="AXA30" s="316"/>
      <c r="AXB30" s="316"/>
      <c r="AXC30" s="316"/>
      <c r="AXD30" s="316"/>
      <c r="AXE30" s="316"/>
      <c r="AXF30" s="316"/>
      <c r="AXG30" s="316"/>
      <c r="AXH30" s="316"/>
      <c r="AXI30" s="316"/>
      <c r="AXJ30" s="128"/>
      <c r="AXK30" s="316"/>
      <c r="AXL30" s="338"/>
      <c r="AXM30" s="316"/>
      <c r="AXN30" s="316"/>
      <c r="AXO30" s="316"/>
      <c r="AXP30" s="316"/>
      <c r="AXQ30" s="316"/>
      <c r="AXR30" s="316"/>
      <c r="AXS30" s="316"/>
      <c r="AXT30" s="316"/>
      <c r="AXU30" s="316"/>
      <c r="AXV30" s="316"/>
      <c r="AXW30" s="316"/>
      <c r="AXX30" s="316"/>
      <c r="AXY30" s="316"/>
      <c r="AXZ30" s="316"/>
      <c r="AYA30" s="316"/>
      <c r="AYB30" s="316"/>
      <c r="AYC30" s="316"/>
      <c r="AYD30" s="316"/>
      <c r="AYE30" s="316"/>
      <c r="AYF30" s="316"/>
      <c r="AYG30" s="316"/>
      <c r="AYH30" s="316"/>
      <c r="AYI30" s="316"/>
      <c r="AYJ30" s="316"/>
      <c r="AYK30" s="316"/>
      <c r="AYL30" s="316"/>
      <c r="AYM30" s="316"/>
      <c r="AYN30" s="316"/>
      <c r="AYO30" s="316"/>
      <c r="AYP30" s="316"/>
      <c r="AYQ30" s="316"/>
      <c r="AYR30" s="316"/>
      <c r="AYS30" s="316"/>
      <c r="AYT30" s="316"/>
      <c r="AYU30" s="316"/>
      <c r="AYV30" s="316"/>
      <c r="AYW30" s="316"/>
      <c r="AYX30" s="316"/>
      <c r="AYY30" s="316"/>
      <c r="AYZ30" s="316"/>
      <c r="AZA30" s="316"/>
      <c r="AZB30" s="316"/>
      <c r="AZC30" s="316"/>
      <c r="AZD30" s="316"/>
      <c r="AZE30" s="316"/>
      <c r="AZF30" s="316"/>
      <c r="AZG30" s="316"/>
      <c r="AZH30" s="128"/>
      <c r="AZI30" s="316"/>
      <c r="AZJ30" s="338"/>
      <c r="AZK30" s="316"/>
      <c r="AZL30" s="316"/>
      <c r="AZM30" s="316"/>
      <c r="AZN30" s="316"/>
      <c r="AZO30" s="316"/>
      <c r="AZP30" s="316"/>
      <c r="AZQ30" s="316"/>
      <c r="AZR30" s="316"/>
      <c r="AZS30" s="316"/>
      <c r="AZT30" s="316"/>
      <c r="AZU30" s="316"/>
      <c r="AZV30" s="316"/>
      <c r="AZW30" s="316"/>
      <c r="AZX30" s="316"/>
      <c r="AZY30" s="316"/>
      <c r="AZZ30" s="316"/>
      <c r="BAA30" s="316"/>
      <c r="BAB30" s="316"/>
      <c r="BAC30" s="316"/>
      <c r="BAD30" s="316"/>
      <c r="BAE30" s="316"/>
      <c r="BAF30" s="316"/>
      <c r="BAG30" s="316"/>
      <c r="BAH30" s="316"/>
      <c r="BAI30" s="316"/>
      <c r="BAJ30" s="316"/>
      <c r="BAK30" s="316"/>
      <c r="BAL30" s="316"/>
      <c r="BAM30" s="316"/>
      <c r="BAN30" s="316"/>
      <c r="BAO30" s="316"/>
      <c r="BAP30" s="316"/>
      <c r="BAQ30" s="316"/>
      <c r="BAR30" s="316"/>
      <c r="BAS30" s="316"/>
      <c r="BAT30" s="316"/>
      <c r="BAU30" s="316"/>
      <c r="BAV30" s="316"/>
      <c r="BAW30" s="316"/>
      <c r="BAX30" s="316"/>
      <c r="BAY30" s="316"/>
      <c r="BAZ30" s="316"/>
      <c r="BBA30" s="316"/>
      <c r="BBB30" s="316"/>
      <c r="BBC30" s="316"/>
      <c r="BBD30" s="316"/>
      <c r="BBE30" s="316"/>
      <c r="BBF30" s="128"/>
      <c r="BBG30" s="316"/>
      <c r="BBH30" s="338"/>
      <c r="BBI30" s="316"/>
      <c r="BBJ30" s="316"/>
      <c r="BBK30" s="316"/>
      <c r="BBL30" s="316"/>
      <c r="BBM30" s="316"/>
      <c r="BBN30" s="316"/>
      <c r="BBO30" s="316"/>
      <c r="BBP30" s="316"/>
      <c r="BBQ30" s="316"/>
      <c r="BBR30" s="316"/>
      <c r="BBS30" s="316"/>
      <c r="BBT30" s="316"/>
      <c r="BBU30" s="316"/>
      <c r="BBV30" s="316"/>
      <c r="BBW30" s="316"/>
      <c r="BBX30" s="316"/>
      <c r="BBY30" s="316"/>
      <c r="BBZ30" s="316"/>
      <c r="BCA30" s="316"/>
      <c r="BCB30" s="316"/>
      <c r="BCC30" s="316"/>
      <c r="BCD30" s="316"/>
      <c r="BCE30" s="316"/>
      <c r="BCF30" s="316"/>
      <c r="BCG30" s="316"/>
      <c r="BCH30" s="316"/>
      <c r="BCI30" s="316"/>
      <c r="BCJ30" s="316"/>
      <c r="BCK30" s="316"/>
      <c r="BCL30" s="316"/>
      <c r="BCM30" s="316"/>
      <c r="BCN30" s="316"/>
      <c r="BCO30" s="316"/>
      <c r="BCP30" s="316"/>
      <c r="BCQ30" s="316"/>
      <c r="BCR30" s="316"/>
      <c r="BCS30" s="316"/>
      <c r="BCT30" s="316"/>
      <c r="BCU30" s="316"/>
      <c r="BCV30" s="316"/>
      <c r="BCW30" s="316"/>
      <c r="BCX30" s="316"/>
      <c r="BCY30" s="316"/>
      <c r="BCZ30" s="316"/>
      <c r="BDA30" s="316"/>
      <c r="BDB30" s="316"/>
      <c r="BDC30" s="316"/>
      <c r="BDD30" s="128"/>
      <c r="BDE30" s="316"/>
      <c r="BDF30" s="338"/>
      <c r="BDG30" s="316"/>
      <c r="BDH30" s="316"/>
      <c r="BDI30" s="316"/>
      <c r="BDJ30" s="316"/>
      <c r="BDK30" s="316"/>
      <c r="BDL30" s="316"/>
      <c r="BDM30" s="316"/>
      <c r="BDN30" s="316"/>
      <c r="BDO30" s="316"/>
      <c r="BDP30" s="316"/>
      <c r="BDQ30" s="316"/>
      <c r="BDR30" s="316"/>
      <c r="BDS30" s="316"/>
      <c r="BDT30" s="316"/>
      <c r="BDU30" s="316"/>
      <c r="BDV30" s="316"/>
      <c r="BDW30" s="316"/>
      <c r="BDX30" s="316"/>
      <c r="BDY30" s="316"/>
      <c r="BDZ30" s="316"/>
      <c r="BEA30" s="316"/>
      <c r="BEB30" s="316"/>
      <c r="BEC30" s="316"/>
      <c r="BED30" s="316"/>
      <c r="BEE30" s="316"/>
      <c r="BEF30" s="316"/>
      <c r="BEG30" s="316"/>
      <c r="BEH30" s="316"/>
      <c r="BEI30" s="316"/>
      <c r="BEJ30" s="316"/>
      <c r="BEK30" s="316"/>
      <c r="BEL30" s="316"/>
      <c r="BEM30" s="316"/>
      <c r="BEN30" s="316"/>
      <c r="BEO30" s="316"/>
      <c r="BEP30" s="316"/>
      <c r="BEQ30" s="316"/>
      <c r="BER30" s="316"/>
      <c r="BES30" s="316"/>
      <c r="BET30" s="316"/>
      <c r="BEU30" s="316"/>
      <c r="BEV30" s="316"/>
      <c r="BEW30" s="316"/>
      <c r="BEX30" s="316"/>
      <c r="BEY30" s="316"/>
      <c r="BEZ30" s="316"/>
      <c r="BFA30" s="316"/>
      <c r="BFB30" s="128"/>
      <c r="BFC30" s="316"/>
      <c r="BFD30" s="338"/>
      <c r="BFE30" s="316"/>
      <c r="BFF30" s="316"/>
      <c r="BFG30" s="316"/>
      <c r="BFH30" s="316"/>
      <c r="BFI30" s="316"/>
      <c r="BFJ30" s="316"/>
      <c r="BFK30" s="316"/>
      <c r="BFL30" s="316"/>
      <c r="BFM30" s="316"/>
      <c r="BFN30" s="316"/>
      <c r="BFO30" s="316"/>
      <c r="BFP30" s="316"/>
      <c r="BFQ30" s="316"/>
      <c r="BFR30" s="316"/>
      <c r="BFS30" s="316"/>
      <c r="BFT30" s="316"/>
      <c r="BFU30" s="316"/>
      <c r="BFV30" s="316"/>
      <c r="BFW30" s="316"/>
      <c r="BFX30" s="316"/>
      <c r="BFY30" s="316"/>
      <c r="BFZ30" s="316"/>
      <c r="BGA30" s="316"/>
      <c r="BGB30" s="316"/>
      <c r="BGC30" s="316"/>
      <c r="BGD30" s="316"/>
      <c r="BGE30" s="316"/>
      <c r="BGF30" s="316"/>
      <c r="BGG30" s="316"/>
      <c r="BGH30" s="316"/>
      <c r="BGI30" s="316"/>
      <c r="BGJ30" s="316"/>
      <c r="BGK30" s="316"/>
      <c r="BGL30" s="316"/>
      <c r="BGM30" s="316"/>
      <c r="BGN30" s="316"/>
      <c r="BGO30" s="316"/>
      <c r="BGP30" s="316"/>
      <c r="BGQ30" s="316"/>
      <c r="BGR30" s="316"/>
      <c r="BGS30" s="316"/>
      <c r="BGT30" s="316"/>
      <c r="BGU30" s="316"/>
      <c r="BGV30" s="316"/>
      <c r="BGW30" s="316"/>
      <c r="BGX30" s="316"/>
      <c r="BGY30" s="316"/>
      <c r="BGZ30" s="128"/>
      <c r="BHA30" s="316"/>
      <c r="BHB30" s="338"/>
      <c r="BHC30" s="316"/>
      <c r="BHD30" s="316"/>
      <c r="BHE30" s="316"/>
      <c r="BHF30" s="316"/>
      <c r="BHG30" s="316"/>
      <c r="BHH30" s="316"/>
      <c r="BHI30" s="316"/>
      <c r="BHJ30" s="316"/>
      <c r="BHK30" s="316"/>
      <c r="BHL30" s="316"/>
      <c r="BHM30" s="316"/>
      <c r="BHN30" s="316"/>
      <c r="BHO30" s="316"/>
      <c r="BHP30" s="316"/>
      <c r="BHQ30" s="316"/>
      <c r="BHR30" s="316"/>
      <c r="BHS30" s="316"/>
      <c r="BHT30" s="316"/>
      <c r="BHU30" s="316"/>
      <c r="BHV30" s="316"/>
      <c r="BHW30" s="316"/>
      <c r="BHX30" s="316"/>
      <c r="BHY30" s="316"/>
      <c r="BHZ30" s="316"/>
      <c r="BIA30" s="316"/>
      <c r="BIB30" s="316"/>
      <c r="BIC30" s="316"/>
      <c r="BID30" s="316"/>
      <c r="BIE30" s="316"/>
      <c r="BIF30" s="316"/>
      <c r="BIG30" s="316"/>
      <c r="BIH30" s="316"/>
      <c r="BII30" s="316"/>
      <c r="BIJ30" s="316"/>
      <c r="BIK30" s="316"/>
      <c r="BIL30" s="316"/>
      <c r="BIM30" s="316"/>
      <c r="BIN30" s="316"/>
      <c r="BIO30" s="316"/>
      <c r="BIP30" s="316"/>
      <c r="BIQ30" s="316"/>
      <c r="BIR30" s="316"/>
      <c r="BIS30" s="316"/>
      <c r="BIT30" s="316"/>
      <c r="BIU30" s="316"/>
      <c r="BIV30" s="316"/>
      <c r="BIW30" s="316"/>
      <c r="BIX30" s="128"/>
      <c r="BIY30" s="316"/>
      <c r="BIZ30" s="338"/>
      <c r="BJA30" s="316"/>
      <c r="BJB30" s="316"/>
      <c r="BJC30" s="316"/>
      <c r="BJD30" s="316"/>
      <c r="BJE30" s="316"/>
      <c r="BJF30" s="316"/>
      <c r="BJG30" s="316"/>
      <c r="BJH30" s="316"/>
      <c r="BJI30" s="316"/>
      <c r="BJJ30" s="316"/>
      <c r="BJK30" s="316"/>
      <c r="BJL30" s="316"/>
      <c r="BJM30" s="316"/>
      <c r="BJN30" s="316"/>
      <c r="BJO30" s="316"/>
      <c r="BJP30" s="316"/>
      <c r="BJQ30" s="316"/>
      <c r="BJR30" s="316"/>
      <c r="BJS30" s="316"/>
      <c r="BJT30" s="316"/>
      <c r="BJU30" s="316"/>
      <c r="BJV30" s="316"/>
      <c r="BJW30" s="316"/>
      <c r="BJX30" s="316"/>
      <c r="BJY30" s="316"/>
      <c r="BJZ30" s="316"/>
      <c r="BKA30" s="316"/>
      <c r="BKB30" s="316"/>
      <c r="BKC30" s="316"/>
      <c r="BKD30" s="316"/>
      <c r="BKE30" s="316"/>
      <c r="BKF30" s="316"/>
      <c r="BKG30" s="316"/>
      <c r="BKH30" s="316"/>
      <c r="BKI30" s="316"/>
      <c r="BKJ30" s="316"/>
      <c r="BKK30" s="316"/>
      <c r="BKL30" s="316"/>
      <c r="BKM30" s="316"/>
      <c r="BKN30" s="316"/>
      <c r="BKO30" s="316"/>
      <c r="BKP30" s="316"/>
      <c r="BKQ30" s="316"/>
      <c r="BKR30" s="316"/>
      <c r="BKS30" s="316"/>
      <c r="BKT30" s="316"/>
      <c r="BKU30" s="316"/>
      <c r="BKV30" s="128"/>
      <c r="BKW30" s="316"/>
      <c r="BKX30" s="338"/>
      <c r="BKY30" s="316"/>
      <c r="BKZ30" s="316"/>
      <c r="BLA30" s="316"/>
      <c r="BLB30" s="316"/>
      <c r="BLC30" s="316"/>
      <c r="BLD30" s="316"/>
      <c r="BLE30" s="316"/>
      <c r="BLF30" s="316"/>
      <c r="BLG30" s="316"/>
      <c r="BLH30" s="316"/>
      <c r="BLI30" s="316"/>
      <c r="BLJ30" s="316"/>
      <c r="BLK30" s="316"/>
      <c r="BLL30" s="316"/>
      <c r="BLM30" s="316"/>
      <c r="BLN30" s="316"/>
      <c r="BLO30" s="316"/>
      <c r="BLP30" s="316"/>
      <c r="BLQ30" s="316"/>
      <c r="BLR30" s="316"/>
      <c r="BLS30" s="316"/>
      <c r="BLT30" s="316"/>
      <c r="BLU30" s="316"/>
      <c r="BLV30" s="316"/>
      <c r="BLW30" s="316"/>
      <c r="BLX30" s="316"/>
      <c r="BLY30" s="316"/>
      <c r="BLZ30" s="316"/>
      <c r="BMA30" s="316"/>
      <c r="BMB30" s="316"/>
      <c r="BMC30" s="316"/>
      <c r="BMD30" s="316"/>
      <c r="BME30" s="316"/>
      <c r="BMF30" s="316"/>
      <c r="BMG30" s="316"/>
      <c r="BMH30" s="316"/>
      <c r="BMI30" s="316"/>
      <c r="BMJ30" s="316"/>
      <c r="BMK30" s="316"/>
      <c r="BML30" s="316"/>
      <c r="BMM30" s="316"/>
      <c r="BMN30" s="316"/>
      <c r="BMO30" s="316"/>
      <c r="BMP30" s="316"/>
      <c r="BMQ30" s="316"/>
      <c r="BMR30" s="316"/>
      <c r="BMS30" s="316"/>
      <c r="BMT30" s="128"/>
      <c r="BMU30" s="316"/>
      <c r="BMV30" s="338"/>
      <c r="BMW30" s="316"/>
      <c r="BMX30" s="316"/>
      <c r="BMY30" s="316"/>
      <c r="BMZ30" s="316"/>
      <c r="BNA30" s="316"/>
      <c r="BNB30" s="316"/>
      <c r="BNC30" s="316"/>
      <c r="BND30" s="316"/>
      <c r="BNE30" s="316"/>
      <c r="BNF30" s="316"/>
      <c r="BNG30" s="316"/>
      <c r="BNH30" s="316"/>
      <c r="BNI30" s="316"/>
      <c r="BNJ30" s="316"/>
      <c r="BNK30" s="316"/>
      <c r="BNL30" s="316"/>
      <c r="BNM30" s="316"/>
      <c r="BNN30" s="316"/>
      <c r="BNO30" s="316"/>
      <c r="BNP30" s="316"/>
      <c r="BNQ30" s="316"/>
      <c r="BNR30" s="316"/>
      <c r="BNS30" s="316"/>
      <c r="BNT30" s="316"/>
      <c r="BNU30" s="316"/>
      <c r="BNV30" s="316"/>
      <c r="BNW30" s="316"/>
      <c r="BNX30" s="316"/>
      <c r="BNY30" s="316"/>
      <c r="BNZ30" s="316"/>
      <c r="BOA30" s="316"/>
      <c r="BOB30" s="316"/>
      <c r="BOC30" s="316"/>
      <c r="BOD30" s="316"/>
      <c r="BOE30" s="316"/>
      <c r="BOF30" s="316"/>
      <c r="BOG30" s="316"/>
      <c r="BOH30" s="316"/>
      <c r="BOI30" s="316"/>
      <c r="BOJ30" s="316"/>
      <c r="BOK30" s="316"/>
      <c r="BOL30" s="316"/>
      <c r="BOM30" s="316"/>
      <c r="BON30" s="316"/>
      <c r="BOO30" s="316"/>
      <c r="BOP30" s="316"/>
      <c r="BOQ30" s="316"/>
      <c r="BOR30" s="128"/>
      <c r="BOS30" s="316"/>
      <c r="BOT30" s="338"/>
      <c r="BOU30" s="316"/>
      <c r="BOV30" s="316"/>
      <c r="BOW30" s="316"/>
      <c r="BOX30" s="316"/>
      <c r="BOY30" s="316"/>
      <c r="BOZ30" s="316"/>
      <c r="BPA30" s="316"/>
      <c r="BPB30" s="316"/>
      <c r="BPC30" s="316"/>
      <c r="BPD30" s="316"/>
      <c r="BPE30" s="316"/>
      <c r="BPF30" s="316"/>
      <c r="BPG30" s="316"/>
      <c r="BPH30" s="316"/>
      <c r="BPI30" s="316"/>
      <c r="BPJ30" s="316"/>
      <c r="BPK30" s="316"/>
      <c r="BPL30" s="316"/>
      <c r="BPM30" s="316"/>
      <c r="BPN30" s="316"/>
      <c r="BPO30" s="316"/>
      <c r="BPP30" s="316"/>
      <c r="BPQ30" s="316"/>
      <c r="BPR30" s="316"/>
      <c r="BPS30" s="316"/>
      <c r="BPT30" s="316"/>
      <c r="BPU30" s="316"/>
      <c r="BPV30" s="316"/>
      <c r="BPW30" s="316"/>
      <c r="BPX30" s="316"/>
      <c r="BPY30" s="316"/>
      <c r="BPZ30" s="316"/>
      <c r="BQA30" s="316"/>
      <c r="BQB30" s="316"/>
      <c r="BQC30" s="316"/>
      <c r="BQD30" s="316"/>
      <c r="BQE30" s="316"/>
      <c r="BQF30" s="316"/>
      <c r="BQG30" s="316"/>
      <c r="BQH30" s="316"/>
      <c r="BQI30" s="316"/>
      <c r="BQJ30" s="316"/>
      <c r="BQK30" s="316"/>
      <c r="BQL30" s="316"/>
      <c r="BQM30" s="316"/>
      <c r="BQN30" s="316"/>
      <c r="BQO30" s="316"/>
      <c r="BQP30" s="128"/>
      <c r="BQQ30" s="316"/>
      <c r="BQR30" s="338"/>
      <c r="BQS30" s="316"/>
      <c r="BQT30" s="316"/>
      <c r="BQU30" s="316"/>
      <c r="BQV30" s="316"/>
      <c r="BQW30" s="316"/>
      <c r="BQX30" s="316"/>
      <c r="BQY30" s="316"/>
      <c r="BQZ30" s="316"/>
      <c r="BRA30" s="316"/>
      <c r="BRB30" s="316"/>
      <c r="BRC30" s="316"/>
      <c r="BRD30" s="316"/>
      <c r="BRE30" s="316"/>
      <c r="BRF30" s="316"/>
      <c r="BRG30" s="316"/>
      <c r="BRH30" s="316"/>
      <c r="BRI30" s="316"/>
      <c r="BRJ30" s="316"/>
      <c r="BRK30" s="316"/>
      <c r="BRL30" s="316"/>
      <c r="BRM30" s="316"/>
      <c r="BRN30" s="316"/>
      <c r="BRO30" s="316"/>
      <c r="BRP30" s="316"/>
      <c r="BRQ30" s="316"/>
      <c r="BRR30" s="316"/>
      <c r="BRS30" s="316"/>
      <c r="BRT30" s="316"/>
      <c r="BRU30" s="316"/>
      <c r="BRV30" s="316"/>
      <c r="BRW30" s="316"/>
      <c r="BRX30" s="316"/>
      <c r="BRY30" s="316"/>
      <c r="BRZ30" s="316"/>
      <c r="BSA30" s="316"/>
      <c r="BSB30" s="316"/>
      <c r="BSC30" s="316"/>
      <c r="BSD30" s="316"/>
      <c r="BSE30" s="316"/>
      <c r="BSF30" s="316"/>
      <c r="BSG30" s="316"/>
      <c r="BSH30" s="316"/>
      <c r="BSI30" s="316"/>
      <c r="BSJ30" s="316"/>
      <c r="BSK30" s="316"/>
      <c r="BSL30" s="316"/>
      <c r="BSM30" s="316"/>
      <c r="BSN30" s="128"/>
      <c r="BSO30" s="316"/>
      <c r="BSP30" s="338"/>
      <c r="BSQ30" s="316"/>
      <c r="BSR30" s="316"/>
      <c r="BSS30" s="316"/>
      <c r="BST30" s="316"/>
      <c r="BSU30" s="316"/>
      <c r="BSV30" s="316"/>
      <c r="BSW30" s="316"/>
      <c r="BSX30" s="316"/>
      <c r="BSY30" s="316"/>
      <c r="BSZ30" s="316"/>
      <c r="BTA30" s="316"/>
      <c r="BTB30" s="316"/>
      <c r="BTC30" s="316"/>
      <c r="BTD30" s="316"/>
      <c r="BTE30" s="316"/>
      <c r="BTF30" s="316"/>
      <c r="BTG30" s="316"/>
      <c r="BTH30" s="316"/>
      <c r="BTI30" s="316"/>
      <c r="BTJ30" s="316"/>
      <c r="BTK30" s="316"/>
      <c r="BTL30" s="316"/>
      <c r="BTM30" s="316"/>
      <c r="BTN30" s="316"/>
      <c r="BTO30" s="316"/>
      <c r="BTP30" s="316"/>
      <c r="BTQ30" s="316"/>
      <c r="BTR30" s="316"/>
      <c r="BTS30" s="316"/>
      <c r="BTT30" s="316"/>
      <c r="BTU30" s="316"/>
      <c r="BTV30" s="316"/>
      <c r="BTW30" s="316"/>
      <c r="BTX30" s="316"/>
      <c r="BTY30" s="316"/>
      <c r="BTZ30" s="316"/>
      <c r="BUA30" s="316"/>
      <c r="BUB30" s="316"/>
      <c r="BUC30" s="316"/>
      <c r="BUD30" s="316"/>
      <c r="BUE30" s="316"/>
      <c r="BUF30" s="316"/>
      <c r="BUG30" s="316"/>
      <c r="BUH30" s="316"/>
      <c r="BUI30" s="316"/>
      <c r="BUJ30" s="316"/>
      <c r="BUK30" s="316"/>
      <c r="BUL30" s="128"/>
      <c r="BUM30" s="316"/>
      <c r="BUN30" s="338"/>
      <c r="BUO30" s="316"/>
      <c r="BUP30" s="316"/>
      <c r="BUQ30" s="316"/>
      <c r="BUR30" s="316"/>
      <c r="BUS30" s="316"/>
      <c r="BUT30" s="316"/>
      <c r="BUU30" s="316"/>
      <c r="BUV30" s="316"/>
      <c r="BUW30" s="316"/>
      <c r="BUX30" s="316"/>
      <c r="BUY30" s="316"/>
      <c r="BUZ30" s="316"/>
      <c r="BVA30" s="316"/>
      <c r="BVB30" s="316"/>
      <c r="BVC30" s="316"/>
      <c r="BVD30" s="316"/>
      <c r="BVE30" s="316"/>
      <c r="BVF30" s="316"/>
      <c r="BVG30" s="316"/>
      <c r="BVH30" s="316"/>
      <c r="BVI30" s="316"/>
      <c r="BVJ30" s="316"/>
      <c r="BVK30" s="316"/>
      <c r="BVL30" s="316"/>
      <c r="BVM30" s="316"/>
      <c r="BVN30" s="316"/>
      <c r="BVO30" s="316"/>
      <c r="BVP30" s="316"/>
      <c r="BVQ30" s="316"/>
      <c r="BVR30" s="316"/>
      <c r="BVS30" s="316"/>
      <c r="BVT30" s="316"/>
      <c r="BVU30" s="316"/>
      <c r="BVV30" s="316"/>
      <c r="BVW30" s="316"/>
      <c r="BVX30" s="316"/>
      <c r="BVY30" s="316"/>
      <c r="BVZ30" s="316"/>
      <c r="BWA30" s="316"/>
      <c r="BWB30" s="316"/>
      <c r="BWC30" s="316"/>
      <c r="BWD30" s="316"/>
      <c r="BWE30" s="316"/>
      <c r="BWF30" s="316"/>
      <c r="BWG30" s="316"/>
      <c r="BWH30" s="316"/>
      <c r="BWI30" s="316"/>
      <c r="BWJ30" s="128"/>
      <c r="BWK30" s="316"/>
      <c r="BWL30" s="338"/>
      <c r="BWM30" s="316"/>
      <c r="BWN30" s="316"/>
      <c r="BWO30" s="316"/>
      <c r="BWP30" s="316"/>
      <c r="BWQ30" s="316"/>
      <c r="BWR30" s="316"/>
      <c r="BWS30" s="316"/>
      <c r="BWT30" s="316"/>
      <c r="BWU30" s="316"/>
      <c r="BWV30" s="316"/>
      <c r="BWW30" s="316"/>
      <c r="BWX30" s="316"/>
      <c r="BWY30" s="316"/>
      <c r="BWZ30" s="316"/>
      <c r="BXA30" s="316"/>
      <c r="BXB30" s="316"/>
      <c r="BXC30" s="316"/>
      <c r="BXD30" s="316"/>
      <c r="BXE30" s="316"/>
      <c r="BXF30" s="316"/>
      <c r="BXG30" s="316"/>
      <c r="BXH30" s="316"/>
      <c r="BXI30" s="316"/>
      <c r="BXJ30" s="316"/>
      <c r="BXK30" s="316"/>
      <c r="BXL30" s="316"/>
      <c r="BXM30" s="316"/>
      <c r="BXN30" s="316"/>
      <c r="BXO30" s="316"/>
      <c r="BXP30" s="316"/>
      <c r="BXQ30" s="316"/>
      <c r="BXR30" s="316"/>
      <c r="BXS30" s="316"/>
      <c r="BXT30" s="316"/>
      <c r="BXU30" s="316"/>
      <c r="BXV30" s="316"/>
      <c r="BXW30" s="316"/>
      <c r="BXX30" s="316"/>
      <c r="BXY30" s="316"/>
      <c r="BXZ30" s="316"/>
      <c r="BYA30" s="316"/>
      <c r="BYB30" s="316"/>
      <c r="BYC30" s="316"/>
      <c r="BYD30" s="316"/>
      <c r="BYE30" s="316"/>
      <c r="BYF30" s="316"/>
      <c r="BYG30" s="316"/>
      <c r="BYH30" s="2"/>
      <c r="BYI30" s="2"/>
      <c r="BYJ30" s="2"/>
      <c r="BYK30" s="2"/>
    </row>
    <row r="31" spans="1:2013" ht="15" thickBot="1" x14ac:dyDescent="0.4">
      <c r="A31" s="99"/>
      <c r="B31" s="99"/>
      <c r="C31" s="13"/>
      <c r="D31" s="99"/>
      <c r="E31" s="99"/>
      <c r="F31" s="317"/>
      <c r="G31" s="128"/>
      <c r="H31" s="128"/>
      <c r="I31" s="128"/>
      <c r="J31" s="128"/>
      <c r="K31" s="316"/>
      <c r="L31" s="316"/>
      <c r="M31" s="316"/>
      <c r="N31" s="316"/>
      <c r="O31" s="316"/>
      <c r="P31" s="316"/>
      <c r="Q31" s="316"/>
      <c r="R31" s="316"/>
      <c r="S31" s="316"/>
      <c r="T31" s="316"/>
      <c r="U31" s="316"/>
      <c r="V31" s="316"/>
      <c r="W31" s="316"/>
      <c r="X31" s="316"/>
      <c r="Y31" s="316"/>
      <c r="Z31" s="316"/>
      <c r="AA31" s="316"/>
      <c r="AB31" s="316"/>
      <c r="AC31" s="316"/>
      <c r="AD31" s="316"/>
      <c r="AE31" s="316"/>
      <c r="AF31" s="316"/>
      <c r="AG31" s="316"/>
      <c r="AH31" s="316"/>
      <c r="AI31" s="316"/>
      <c r="AJ31" s="316"/>
      <c r="AK31" s="316"/>
      <c r="AL31" s="316"/>
      <c r="AM31" s="316"/>
      <c r="AN31" s="316"/>
      <c r="AO31" s="316"/>
      <c r="AP31" s="316"/>
      <c r="AQ31" s="316"/>
      <c r="AR31" s="316"/>
      <c r="AS31" s="316"/>
      <c r="AT31" s="316"/>
      <c r="AU31" s="316"/>
      <c r="AV31" s="316"/>
      <c r="AW31" s="316"/>
      <c r="AX31" s="316"/>
      <c r="AY31" s="316"/>
      <c r="AZ31" s="316"/>
      <c r="BA31" s="316"/>
      <c r="BB31" s="316"/>
      <c r="BC31" s="316"/>
      <c r="BD31" s="316"/>
      <c r="BE31" s="316"/>
      <c r="BF31" s="316"/>
      <c r="BG31" s="316"/>
      <c r="BH31" s="128"/>
      <c r="BI31" s="316"/>
      <c r="BJ31" s="316"/>
      <c r="BK31" s="316"/>
      <c r="BL31" s="316"/>
      <c r="BM31" s="316"/>
      <c r="BN31" s="316"/>
      <c r="BO31" s="316"/>
      <c r="BP31" s="316"/>
      <c r="BQ31" s="316"/>
      <c r="BR31" s="316"/>
      <c r="BS31" s="316"/>
      <c r="BT31" s="316"/>
      <c r="BU31" s="316"/>
      <c r="BV31" s="316"/>
      <c r="BW31" s="316"/>
      <c r="BX31" s="316"/>
      <c r="BY31" s="316"/>
      <c r="BZ31" s="316"/>
      <c r="CA31" s="316"/>
      <c r="CB31" s="316"/>
      <c r="CC31" s="316"/>
      <c r="CD31" s="316"/>
      <c r="CE31" s="316"/>
      <c r="CF31" s="316"/>
      <c r="CG31" s="316"/>
      <c r="CH31" s="316"/>
      <c r="CI31" s="316"/>
      <c r="CJ31" s="316"/>
      <c r="CK31" s="316"/>
      <c r="CL31" s="316"/>
      <c r="CM31" s="316"/>
      <c r="CN31" s="316"/>
      <c r="CO31" s="316"/>
      <c r="CP31" s="316"/>
      <c r="CQ31" s="316"/>
      <c r="CR31" s="316"/>
      <c r="CS31" s="316"/>
      <c r="CT31" s="316"/>
      <c r="CU31" s="316"/>
      <c r="CV31" s="316"/>
      <c r="CW31" s="316"/>
      <c r="CX31" s="316"/>
      <c r="CY31" s="316"/>
      <c r="CZ31" s="316"/>
      <c r="DA31" s="316"/>
      <c r="DB31" s="316"/>
      <c r="DC31" s="316"/>
      <c r="DD31" s="316"/>
      <c r="DE31" s="316"/>
      <c r="DF31" s="128"/>
      <c r="DG31" s="316"/>
      <c r="DH31" s="316"/>
      <c r="DI31" s="316"/>
      <c r="DJ31" s="316"/>
      <c r="DK31" s="316"/>
      <c r="DL31" s="316"/>
      <c r="DM31" s="316"/>
      <c r="DN31" s="316"/>
      <c r="DO31" s="316"/>
      <c r="DP31" s="316"/>
      <c r="DQ31" s="316"/>
      <c r="DR31" s="316"/>
      <c r="DS31" s="316"/>
      <c r="DT31" s="316"/>
      <c r="DU31" s="316"/>
      <c r="DV31" s="316"/>
      <c r="DW31" s="316"/>
      <c r="DX31" s="316"/>
      <c r="DY31" s="316"/>
      <c r="DZ31" s="316"/>
      <c r="EA31" s="316"/>
      <c r="EB31" s="316"/>
      <c r="EC31" s="316"/>
      <c r="ED31" s="316"/>
      <c r="EE31" s="316"/>
      <c r="EF31" s="316"/>
      <c r="EG31" s="316"/>
      <c r="EH31" s="316"/>
      <c r="EI31" s="316"/>
      <c r="EJ31" s="316"/>
      <c r="EK31" s="316"/>
      <c r="EL31" s="316"/>
      <c r="EM31" s="316"/>
      <c r="EN31" s="316"/>
      <c r="EO31" s="316"/>
      <c r="EP31" s="316"/>
      <c r="EQ31" s="316"/>
      <c r="ER31" s="316"/>
      <c r="ES31" s="316"/>
      <c r="ET31" s="316"/>
      <c r="EU31" s="316"/>
      <c r="EV31" s="316"/>
      <c r="EW31" s="316"/>
      <c r="EX31" s="316"/>
      <c r="EY31" s="316"/>
      <c r="EZ31" s="316"/>
      <c r="FA31" s="316"/>
      <c r="FB31" s="316"/>
      <c r="FC31" s="316"/>
      <c r="FD31" s="128"/>
      <c r="FE31" s="316"/>
      <c r="FF31" s="316"/>
      <c r="FG31" s="316"/>
      <c r="FH31" s="316"/>
      <c r="FI31" s="316"/>
      <c r="FJ31" s="316"/>
      <c r="FK31" s="316"/>
      <c r="FL31" s="316"/>
      <c r="FM31" s="316"/>
      <c r="FN31" s="316"/>
      <c r="FO31" s="316"/>
      <c r="FP31" s="316"/>
      <c r="FQ31" s="316"/>
      <c r="FR31" s="316"/>
      <c r="FS31" s="316"/>
      <c r="FT31" s="316"/>
      <c r="FU31" s="316"/>
      <c r="FV31" s="316"/>
      <c r="FW31" s="316"/>
      <c r="FX31" s="316"/>
      <c r="FY31" s="316"/>
      <c r="FZ31" s="316"/>
      <c r="GA31" s="316"/>
      <c r="GB31" s="316"/>
      <c r="GC31" s="316"/>
      <c r="GD31" s="316"/>
      <c r="GE31" s="316"/>
      <c r="GF31" s="316"/>
      <c r="GG31" s="316"/>
      <c r="GH31" s="316"/>
      <c r="GI31" s="316"/>
      <c r="GJ31" s="316"/>
      <c r="GK31" s="316"/>
      <c r="GL31" s="316"/>
      <c r="GM31" s="316"/>
      <c r="GN31" s="316"/>
      <c r="GO31" s="316"/>
      <c r="GP31" s="316"/>
      <c r="GQ31" s="316"/>
      <c r="GR31" s="316"/>
      <c r="GS31" s="316"/>
      <c r="GT31" s="316"/>
      <c r="GU31" s="316"/>
      <c r="GV31" s="316"/>
      <c r="GW31" s="316"/>
      <c r="GX31" s="316"/>
      <c r="GY31" s="316"/>
      <c r="GZ31" s="316"/>
      <c r="HA31" s="316"/>
      <c r="HB31" s="128"/>
      <c r="HC31" s="316"/>
      <c r="HD31" s="316"/>
      <c r="HE31" s="316"/>
      <c r="HF31" s="316"/>
      <c r="HG31" s="316"/>
      <c r="HH31" s="316"/>
      <c r="HI31" s="316"/>
      <c r="HJ31" s="316"/>
      <c r="HK31" s="316"/>
      <c r="HL31" s="316"/>
      <c r="HM31" s="316"/>
      <c r="HN31" s="316"/>
      <c r="HO31" s="316"/>
      <c r="HP31" s="316"/>
      <c r="HQ31" s="316"/>
      <c r="HR31" s="316"/>
      <c r="HS31" s="316"/>
      <c r="HT31" s="316"/>
      <c r="HU31" s="316"/>
      <c r="HV31" s="316"/>
      <c r="HW31" s="316"/>
      <c r="HX31" s="316"/>
      <c r="HY31" s="316"/>
      <c r="HZ31" s="316"/>
      <c r="IA31" s="316"/>
      <c r="IB31" s="316"/>
      <c r="IC31" s="316"/>
      <c r="ID31" s="316"/>
      <c r="IE31" s="316"/>
      <c r="IF31" s="316"/>
      <c r="IG31" s="316"/>
      <c r="IH31" s="316"/>
      <c r="II31" s="316"/>
      <c r="IJ31" s="316"/>
      <c r="IK31" s="316"/>
      <c r="IL31" s="316"/>
      <c r="IM31" s="316"/>
      <c r="IN31" s="316"/>
      <c r="IO31" s="316"/>
      <c r="IP31" s="316"/>
      <c r="IQ31" s="316"/>
      <c r="IR31" s="316"/>
      <c r="IS31" s="316"/>
      <c r="IT31" s="316"/>
      <c r="IU31" s="316"/>
      <c r="IV31" s="316"/>
      <c r="IW31" s="316"/>
      <c r="IX31" s="316"/>
      <c r="IY31" s="316"/>
      <c r="IZ31" s="128"/>
      <c r="JA31" s="316"/>
      <c r="JB31" s="316"/>
      <c r="JC31" s="316"/>
      <c r="JD31" s="316"/>
      <c r="JE31" s="316"/>
      <c r="JF31" s="316"/>
      <c r="JG31" s="316"/>
      <c r="JH31" s="316"/>
      <c r="JI31" s="316"/>
      <c r="JJ31" s="316"/>
      <c r="JK31" s="316"/>
      <c r="JL31" s="316"/>
      <c r="JM31" s="316"/>
      <c r="JN31" s="316"/>
      <c r="JO31" s="316"/>
      <c r="JP31" s="316"/>
      <c r="JQ31" s="316"/>
      <c r="JR31" s="316"/>
      <c r="JS31" s="316"/>
      <c r="JT31" s="316"/>
      <c r="JU31" s="316"/>
      <c r="JV31" s="316"/>
      <c r="JW31" s="316"/>
      <c r="JX31" s="316"/>
      <c r="JY31" s="316"/>
      <c r="JZ31" s="316"/>
      <c r="KA31" s="316"/>
      <c r="KB31" s="316"/>
      <c r="KC31" s="316"/>
      <c r="KD31" s="316"/>
      <c r="KE31" s="316"/>
      <c r="KF31" s="316"/>
      <c r="KG31" s="316"/>
      <c r="KH31" s="316"/>
      <c r="KI31" s="316"/>
      <c r="KJ31" s="316"/>
      <c r="KK31" s="316"/>
      <c r="KL31" s="316"/>
      <c r="KM31" s="316"/>
      <c r="KN31" s="316"/>
      <c r="KO31" s="316"/>
      <c r="KP31" s="316"/>
      <c r="KQ31" s="316"/>
      <c r="KR31" s="316"/>
      <c r="KS31" s="316"/>
      <c r="KT31" s="316"/>
      <c r="KU31" s="316"/>
      <c r="KV31" s="316"/>
      <c r="KW31" s="316"/>
      <c r="KX31" s="128"/>
      <c r="KY31" s="316"/>
      <c r="KZ31" s="316"/>
      <c r="LA31" s="316"/>
      <c r="LB31" s="316"/>
      <c r="LC31" s="316"/>
      <c r="LD31" s="316"/>
      <c r="LE31" s="316"/>
      <c r="LF31" s="316"/>
      <c r="LG31" s="316"/>
      <c r="LH31" s="316"/>
      <c r="LI31" s="316"/>
      <c r="LJ31" s="316"/>
      <c r="LK31" s="316"/>
      <c r="LL31" s="316"/>
      <c r="LM31" s="316"/>
      <c r="LN31" s="316"/>
      <c r="LO31" s="316"/>
      <c r="LP31" s="316"/>
      <c r="LQ31" s="316"/>
      <c r="LR31" s="316"/>
      <c r="LS31" s="316"/>
      <c r="LT31" s="316"/>
      <c r="LU31" s="316"/>
      <c r="LV31" s="316"/>
      <c r="LW31" s="316"/>
      <c r="LX31" s="316"/>
      <c r="LY31" s="316"/>
      <c r="LZ31" s="316"/>
      <c r="MA31" s="316"/>
      <c r="MB31" s="316"/>
      <c r="MC31" s="316"/>
      <c r="MD31" s="316"/>
      <c r="ME31" s="316"/>
      <c r="MF31" s="316"/>
      <c r="MG31" s="316"/>
      <c r="MH31" s="316"/>
      <c r="MI31" s="316"/>
      <c r="MJ31" s="316"/>
      <c r="MK31" s="316"/>
      <c r="ML31" s="316"/>
      <c r="MM31" s="316"/>
      <c r="MN31" s="316"/>
      <c r="MO31" s="316"/>
      <c r="MP31" s="316"/>
      <c r="MQ31" s="316"/>
      <c r="MR31" s="316"/>
      <c r="MS31" s="316"/>
      <c r="MT31" s="316"/>
      <c r="MU31" s="316"/>
      <c r="MV31" s="128"/>
      <c r="MW31" s="316"/>
      <c r="MX31" s="316"/>
      <c r="MY31" s="316"/>
      <c r="MZ31" s="316"/>
      <c r="NA31" s="316"/>
      <c r="NB31" s="316"/>
      <c r="NC31" s="316"/>
      <c r="ND31" s="316"/>
      <c r="NE31" s="316"/>
      <c r="NF31" s="316"/>
      <c r="NG31" s="316"/>
      <c r="NH31" s="316"/>
      <c r="NI31" s="316"/>
      <c r="NJ31" s="316"/>
      <c r="NK31" s="316"/>
      <c r="NL31" s="316"/>
      <c r="NM31" s="316"/>
      <c r="NN31" s="316"/>
      <c r="NO31" s="316"/>
      <c r="NP31" s="316"/>
      <c r="NQ31" s="316"/>
      <c r="NR31" s="316"/>
      <c r="NS31" s="316"/>
      <c r="NT31" s="316"/>
      <c r="NU31" s="316"/>
      <c r="NV31" s="316"/>
      <c r="NW31" s="316"/>
      <c r="NX31" s="316"/>
      <c r="NY31" s="316"/>
      <c r="NZ31" s="316"/>
      <c r="OA31" s="316"/>
      <c r="OB31" s="316"/>
      <c r="OC31" s="316"/>
      <c r="OD31" s="316"/>
      <c r="OE31" s="316"/>
      <c r="OF31" s="316"/>
      <c r="OG31" s="316"/>
      <c r="OH31" s="316"/>
      <c r="OI31" s="316"/>
      <c r="OJ31" s="316"/>
      <c r="OK31" s="316"/>
      <c r="OL31" s="316"/>
      <c r="OM31" s="316"/>
      <c r="ON31" s="316"/>
      <c r="OO31" s="316"/>
      <c r="OP31" s="316"/>
      <c r="OQ31" s="316"/>
      <c r="OR31" s="316"/>
      <c r="OS31" s="316"/>
      <c r="OT31" s="128"/>
      <c r="OU31" s="316"/>
      <c r="OV31" s="316"/>
      <c r="OW31" s="316"/>
      <c r="OX31" s="316"/>
      <c r="OY31" s="316"/>
      <c r="OZ31" s="316"/>
      <c r="PA31" s="316"/>
      <c r="PB31" s="316"/>
      <c r="PC31" s="316"/>
      <c r="PD31" s="316"/>
      <c r="PE31" s="316"/>
      <c r="PF31" s="316"/>
      <c r="PG31" s="316"/>
      <c r="PH31" s="316"/>
      <c r="PI31" s="316"/>
      <c r="PJ31" s="316"/>
      <c r="PK31" s="316"/>
      <c r="PL31" s="316"/>
      <c r="PM31" s="316"/>
      <c r="PN31" s="316"/>
      <c r="PO31" s="316"/>
      <c r="PP31" s="316"/>
      <c r="PQ31" s="316"/>
      <c r="PR31" s="316"/>
      <c r="PS31" s="316"/>
      <c r="PT31" s="316"/>
      <c r="PU31" s="316"/>
      <c r="PV31" s="316"/>
      <c r="PW31" s="316"/>
      <c r="PX31" s="316"/>
      <c r="PY31" s="316"/>
      <c r="PZ31" s="316"/>
      <c r="QA31" s="316"/>
      <c r="QB31" s="316"/>
      <c r="QC31" s="316"/>
      <c r="QD31" s="316"/>
      <c r="QE31" s="316"/>
      <c r="QF31" s="316"/>
      <c r="QG31" s="316"/>
      <c r="QH31" s="316"/>
      <c r="QI31" s="316"/>
      <c r="QJ31" s="316"/>
      <c r="QK31" s="316"/>
      <c r="QL31" s="316"/>
      <c r="QM31" s="316"/>
      <c r="QN31" s="316"/>
      <c r="QO31" s="316"/>
      <c r="QP31" s="316"/>
      <c r="QQ31" s="316"/>
      <c r="QR31" s="128"/>
      <c r="QS31" s="316"/>
      <c r="QT31" s="316"/>
      <c r="QU31" s="316"/>
      <c r="QV31" s="316"/>
      <c r="QW31" s="316"/>
      <c r="QX31" s="316"/>
      <c r="QY31" s="316"/>
      <c r="QZ31" s="316"/>
      <c r="RA31" s="316"/>
      <c r="RB31" s="316"/>
      <c r="RC31" s="316"/>
      <c r="RD31" s="316"/>
      <c r="RE31" s="316"/>
      <c r="RF31" s="316"/>
      <c r="RG31" s="316"/>
      <c r="RH31" s="316"/>
      <c r="RI31" s="316"/>
      <c r="RJ31" s="316"/>
      <c r="RK31" s="316"/>
      <c r="RL31" s="316"/>
      <c r="RM31" s="316"/>
      <c r="RN31" s="316"/>
      <c r="RO31" s="316"/>
      <c r="RP31" s="316"/>
      <c r="RQ31" s="316"/>
      <c r="RR31" s="316"/>
      <c r="RS31" s="316"/>
      <c r="RT31" s="316"/>
      <c r="RU31" s="316"/>
      <c r="RV31" s="316"/>
      <c r="RW31" s="316"/>
      <c r="RX31" s="316"/>
      <c r="RY31" s="316"/>
      <c r="RZ31" s="316"/>
      <c r="SA31" s="316"/>
      <c r="SB31" s="316"/>
      <c r="SC31" s="316"/>
      <c r="SD31" s="316"/>
      <c r="SE31" s="316"/>
      <c r="SF31" s="316"/>
      <c r="SG31" s="316"/>
      <c r="SH31" s="316"/>
      <c r="SI31" s="316"/>
      <c r="SJ31" s="316"/>
      <c r="SK31" s="316"/>
      <c r="SL31" s="316"/>
      <c r="SM31" s="316"/>
      <c r="SN31" s="316"/>
      <c r="SO31" s="316"/>
      <c r="SP31" s="128"/>
      <c r="SQ31" s="316"/>
      <c r="SR31" s="316"/>
      <c r="SS31" s="316"/>
      <c r="ST31" s="316"/>
      <c r="SU31" s="316"/>
      <c r="SV31" s="316"/>
      <c r="SW31" s="316"/>
      <c r="SX31" s="316"/>
      <c r="SY31" s="316"/>
      <c r="SZ31" s="316"/>
      <c r="TA31" s="316"/>
      <c r="TB31" s="316"/>
      <c r="TC31" s="316"/>
      <c r="TD31" s="316"/>
      <c r="TE31" s="316"/>
      <c r="TF31" s="316"/>
      <c r="TG31" s="316"/>
      <c r="TH31" s="316"/>
      <c r="TI31" s="316"/>
      <c r="TJ31" s="316"/>
      <c r="TK31" s="316"/>
      <c r="TL31" s="316"/>
      <c r="TM31" s="316"/>
      <c r="TN31" s="316"/>
      <c r="TO31" s="316"/>
      <c r="TP31" s="316"/>
      <c r="TQ31" s="316"/>
      <c r="TR31" s="316"/>
      <c r="TS31" s="316"/>
      <c r="TT31" s="316"/>
      <c r="TU31" s="316"/>
      <c r="TV31" s="316"/>
      <c r="TW31" s="316"/>
      <c r="TX31" s="316"/>
      <c r="TY31" s="316"/>
      <c r="TZ31" s="316"/>
      <c r="UA31" s="316"/>
      <c r="UB31" s="316"/>
      <c r="UC31" s="316"/>
      <c r="UD31" s="316"/>
      <c r="UE31" s="316"/>
      <c r="UF31" s="316"/>
      <c r="UG31" s="316"/>
      <c r="UH31" s="316"/>
      <c r="UI31" s="316"/>
      <c r="UJ31" s="316"/>
      <c r="UK31" s="316"/>
      <c r="UL31" s="316"/>
      <c r="UM31" s="316"/>
      <c r="UN31" s="128"/>
      <c r="UO31" s="316"/>
      <c r="UP31" s="316"/>
      <c r="UQ31" s="316"/>
      <c r="UR31" s="316"/>
      <c r="US31" s="316"/>
      <c r="UT31" s="316"/>
      <c r="UU31" s="316"/>
      <c r="UV31" s="316"/>
      <c r="UW31" s="316"/>
      <c r="UX31" s="316"/>
      <c r="UY31" s="316"/>
      <c r="UZ31" s="316"/>
      <c r="VA31" s="316"/>
      <c r="VB31" s="316"/>
      <c r="VC31" s="316"/>
      <c r="VD31" s="316"/>
      <c r="VE31" s="316"/>
      <c r="VF31" s="316"/>
      <c r="VG31" s="316"/>
      <c r="VH31" s="316"/>
      <c r="VI31" s="316"/>
      <c r="VJ31" s="316"/>
      <c r="VK31" s="316"/>
      <c r="VL31" s="316"/>
      <c r="VM31" s="316"/>
      <c r="VN31" s="316"/>
      <c r="VO31" s="316"/>
      <c r="VP31" s="316"/>
      <c r="VQ31" s="316"/>
      <c r="VR31" s="316"/>
      <c r="VS31" s="316"/>
      <c r="VT31" s="316"/>
      <c r="VU31" s="316"/>
      <c r="VV31" s="316"/>
      <c r="VW31" s="316"/>
      <c r="VX31" s="316"/>
      <c r="VY31" s="316"/>
      <c r="VZ31" s="316"/>
      <c r="WA31" s="316"/>
      <c r="WB31" s="316"/>
      <c r="WC31" s="316"/>
      <c r="WD31" s="316"/>
      <c r="WE31" s="316"/>
      <c r="WF31" s="316"/>
      <c r="WG31" s="316"/>
      <c r="WH31" s="316"/>
      <c r="WI31" s="316"/>
      <c r="WJ31" s="316"/>
      <c r="WK31" s="316"/>
      <c r="WL31" s="128"/>
      <c r="WM31" s="316"/>
      <c r="WN31" s="316"/>
      <c r="WO31" s="316"/>
      <c r="WP31" s="316"/>
      <c r="WQ31" s="316"/>
      <c r="WR31" s="316"/>
      <c r="WS31" s="316"/>
      <c r="WT31" s="316"/>
      <c r="WU31" s="316"/>
      <c r="WV31" s="316"/>
      <c r="WW31" s="316"/>
      <c r="WX31" s="316"/>
      <c r="WY31" s="316"/>
      <c r="WZ31" s="316"/>
      <c r="XA31" s="316"/>
      <c r="XB31" s="316"/>
      <c r="XC31" s="316"/>
      <c r="XD31" s="316"/>
      <c r="XE31" s="316"/>
      <c r="XF31" s="316"/>
      <c r="XG31" s="316"/>
      <c r="XH31" s="316"/>
      <c r="XI31" s="316"/>
      <c r="XJ31" s="316"/>
      <c r="XK31" s="316"/>
      <c r="XL31" s="316"/>
      <c r="XM31" s="316"/>
      <c r="XN31" s="316"/>
      <c r="XO31" s="316"/>
      <c r="XP31" s="316"/>
      <c r="XQ31" s="316"/>
      <c r="XR31" s="316"/>
      <c r="XS31" s="316"/>
      <c r="XT31" s="316"/>
      <c r="XU31" s="316"/>
      <c r="XV31" s="316"/>
      <c r="XW31" s="316"/>
      <c r="XX31" s="316"/>
      <c r="XY31" s="316"/>
      <c r="XZ31" s="316"/>
      <c r="YA31" s="316"/>
      <c r="YB31" s="316"/>
      <c r="YC31" s="316"/>
      <c r="YD31" s="316"/>
      <c r="YE31" s="316"/>
      <c r="YF31" s="316"/>
      <c r="YG31" s="316"/>
      <c r="YH31" s="316"/>
      <c r="YI31" s="316"/>
      <c r="YJ31" s="128"/>
      <c r="YK31" s="316"/>
      <c r="YL31" s="316"/>
      <c r="YM31" s="316"/>
      <c r="YN31" s="316"/>
      <c r="YO31" s="316"/>
      <c r="YP31" s="316"/>
      <c r="YQ31" s="316"/>
      <c r="YR31" s="316"/>
      <c r="YS31" s="316"/>
      <c r="YT31" s="316"/>
      <c r="YU31" s="316"/>
      <c r="YV31" s="316"/>
      <c r="YW31" s="316"/>
      <c r="YX31" s="316"/>
      <c r="YY31" s="316"/>
      <c r="YZ31" s="316"/>
      <c r="ZA31" s="316"/>
      <c r="ZB31" s="316"/>
      <c r="ZC31" s="316"/>
      <c r="ZD31" s="316"/>
      <c r="ZE31" s="316"/>
      <c r="ZF31" s="316"/>
      <c r="ZG31" s="316"/>
      <c r="ZH31" s="316"/>
      <c r="ZI31" s="316"/>
      <c r="ZJ31" s="316"/>
      <c r="ZK31" s="316"/>
      <c r="ZL31" s="316"/>
      <c r="ZM31" s="316"/>
      <c r="ZN31" s="316"/>
      <c r="ZO31" s="316"/>
      <c r="ZP31" s="316"/>
      <c r="ZQ31" s="316"/>
      <c r="ZR31" s="316"/>
      <c r="ZS31" s="316"/>
      <c r="ZT31" s="316"/>
      <c r="ZU31" s="316"/>
      <c r="ZV31" s="316"/>
      <c r="ZW31" s="316"/>
      <c r="ZX31" s="316"/>
      <c r="ZY31" s="316"/>
      <c r="ZZ31" s="316"/>
      <c r="AAA31" s="316"/>
      <c r="AAB31" s="316"/>
      <c r="AAC31" s="316"/>
      <c r="AAD31" s="316"/>
      <c r="AAE31" s="316"/>
      <c r="AAF31" s="316"/>
      <c r="AAG31" s="316"/>
      <c r="AAH31" s="128"/>
      <c r="AAI31" s="316"/>
      <c r="AAJ31" s="316"/>
      <c r="AAK31" s="316"/>
      <c r="AAL31" s="316"/>
      <c r="AAM31" s="316"/>
      <c r="AAN31" s="316"/>
      <c r="AAO31" s="316"/>
      <c r="AAP31" s="316"/>
      <c r="AAQ31" s="316"/>
      <c r="AAR31" s="316"/>
      <c r="AAS31" s="316"/>
      <c r="AAT31" s="316"/>
      <c r="AAU31" s="316"/>
      <c r="AAV31" s="316"/>
      <c r="AAW31" s="316"/>
      <c r="AAX31" s="316"/>
      <c r="AAY31" s="316"/>
      <c r="AAZ31" s="316"/>
      <c r="ABA31" s="316"/>
      <c r="ABB31" s="316"/>
      <c r="ABC31" s="316"/>
      <c r="ABD31" s="316"/>
      <c r="ABE31" s="316"/>
      <c r="ABF31" s="316"/>
      <c r="ABG31" s="316"/>
      <c r="ABH31" s="316"/>
      <c r="ABI31" s="316"/>
      <c r="ABJ31" s="316"/>
      <c r="ABK31" s="316"/>
      <c r="ABL31" s="316"/>
      <c r="ABM31" s="316"/>
      <c r="ABN31" s="316"/>
      <c r="ABO31" s="316"/>
      <c r="ABP31" s="316"/>
      <c r="ABQ31" s="316"/>
      <c r="ABR31" s="316"/>
      <c r="ABS31" s="316"/>
      <c r="ABT31" s="316"/>
      <c r="ABU31" s="316"/>
      <c r="ABV31" s="316"/>
      <c r="ABW31" s="316"/>
      <c r="ABX31" s="316"/>
      <c r="ABY31" s="316"/>
      <c r="ABZ31" s="316"/>
      <c r="ACA31" s="316"/>
      <c r="ACB31" s="316"/>
      <c r="ACC31" s="316"/>
      <c r="ACD31" s="316"/>
      <c r="ACE31" s="316"/>
      <c r="ACF31" s="128"/>
      <c r="ACG31" s="316"/>
      <c r="ACH31" s="316"/>
      <c r="ACI31" s="316"/>
      <c r="ACJ31" s="316"/>
      <c r="ACK31" s="316"/>
      <c r="ACL31" s="316"/>
      <c r="ACM31" s="316"/>
      <c r="ACN31" s="316"/>
      <c r="ACO31" s="316"/>
      <c r="ACP31" s="316"/>
      <c r="ACQ31" s="316"/>
      <c r="ACR31" s="316"/>
      <c r="ACS31" s="316"/>
      <c r="ACT31" s="316"/>
      <c r="ACU31" s="316"/>
      <c r="ACV31" s="316"/>
      <c r="ACW31" s="316"/>
      <c r="ACX31" s="316"/>
      <c r="ACY31" s="316"/>
      <c r="ACZ31" s="316"/>
      <c r="ADA31" s="316"/>
      <c r="ADB31" s="316"/>
      <c r="ADC31" s="316"/>
      <c r="ADD31" s="316"/>
      <c r="ADE31" s="316"/>
      <c r="ADF31" s="316"/>
      <c r="ADG31" s="316"/>
      <c r="ADH31" s="316"/>
      <c r="ADI31" s="316"/>
      <c r="ADJ31" s="316"/>
      <c r="ADK31" s="316"/>
      <c r="ADL31" s="316"/>
      <c r="ADM31" s="316"/>
      <c r="ADN31" s="316"/>
      <c r="ADO31" s="316"/>
      <c r="ADP31" s="316"/>
      <c r="ADQ31" s="316"/>
      <c r="ADR31" s="316"/>
      <c r="ADS31" s="316"/>
      <c r="ADT31" s="316"/>
      <c r="ADU31" s="316"/>
      <c r="ADV31" s="316"/>
      <c r="ADW31" s="316"/>
      <c r="ADX31" s="316"/>
      <c r="ADY31" s="316"/>
      <c r="ADZ31" s="316"/>
      <c r="AEA31" s="316"/>
      <c r="AEB31" s="316"/>
      <c r="AEC31" s="316"/>
      <c r="AED31" s="128"/>
      <c r="AEE31" s="316"/>
      <c r="AEF31" s="316"/>
      <c r="AEG31" s="316"/>
      <c r="AEH31" s="316"/>
      <c r="AEI31" s="316"/>
      <c r="AEJ31" s="316"/>
      <c r="AEK31" s="316"/>
      <c r="AEL31" s="316"/>
      <c r="AEM31" s="316"/>
      <c r="AEN31" s="316"/>
      <c r="AEO31" s="316"/>
      <c r="AEP31" s="316"/>
      <c r="AEQ31" s="316"/>
      <c r="AER31" s="316"/>
      <c r="AES31" s="316"/>
      <c r="AET31" s="316"/>
      <c r="AEU31" s="316"/>
      <c r="AEV31" s="316"/>
      <c r="AEW31" s="316"/>
      <c r="AEX31" s="316"/>
      <c r="AEY31" s="316"/>
      <c r="AEZ31" s="316"/>
      <c r="AFA31" s="316"/>
      <c r="AFB31" s="316"/>
      <c r="AFC31" s="316"/>
      <c r="AFD31" s="316"/>
      <c r="AFE31" s="316"/>
      <c r="AFF31" s="316"/>
      <c r="AFG31" s="316"/>
      <c r="AFH31" s="316"/>
      <c r="AFI31" s="316"/>
      <c r="AFJ31" s="316"/>
      <c r="AFK31" s="316"/>
      <c r="AFL31" s="316"/>
      <c r="AFM31" s="316"/>
      <c r="AFN31" s="316"/>
      <c r="AFO31" s="316"/>
      <c r="AFP31" s="316"/>
      <c r="AFQ31" s="316"/>
      <c r="AFR31" s="316"/>
      <c r="AFS31" s="316"/>
      <c r="AFT31" s="316"/>
      <c r="AFU31" s="316"/>
      <c r="AFV31" s="316"/>
      <c r="AFW31" s="316"/>
      <c r="AFX31" s="316"/>
      <c r="AFY31" s="316"/>
      <c r="AFZ31" s="316"/>
      <c r="AGA31" s="316"/>
      <c r="AGB31" s="128"/>
      <c r="AGC31" s="316"/>
      <c r="AGD31" s="316"/>
      <c r="AGE31" s="316"/>
      <c r="AGF31" s="316"/>
      <c r="AGG31" s="316"/>
      <c r="AGH31" s="316"/>
      <c r="AGI31" s="316"/>
      <c r="AGJ31" s="316"/>
      <c r="AGK31" s="316"/>
      <c r="AGL31" s="316"/>
      <c r="AGM31" s="316"/>
      <c r="AGN31" s="316"/>
      <c r="AGO31" s="316"/>
      <c r="AGP31" s="316"/>
      <c r="AGQ31" s="316"/>
      <c r="AGR31" s="316"/>
      <c r="AGS31" s="316"/>
      <c r="AGT31" s="316"/>
      <c r="AGU31" s="316"/>
      <c r="AGV31" s="316"/>
      <c r="AGW31" s="316"/>
      <c r="AGX31" s="316"/>
      <c r="AGY31" s="316"/>
      <c r="AGZ31" s="316"/>
      <c r="AHA31" s="316"/>
      <c r="AHB31" s="316"/>
      <c r="AHC31" s="316"/>
      <c r="AHD31" s="316"/>
      <c r="AHE31" s="316"/>
      <c r="AHF31" s="316"/>
      <c r="AHG31" s="316"/>
      <c r="AHH31" s="316"/>
      <c r="AHI31" s="316"/>
      <c r="AHJ31" s="316"/>
      <c r="AHK31" s="316"/>
      <c r="AHL31" s="316"/>
      <c r="AHM31" s="316"/>
      <c r="AHN31" s="316"/>
      <c r="AHO31" s="316"/>
      <c r="AHP31" s="316"/>
      <c r="AHQ31" s="316"/>
      <c r="AHR31" s="316"/>
      <c r="AHS31" s="316"/>
      <c r="AHT31" s="316"/>
      <c r="AHU31" s="316"/>
      <c r="AHV31" s="316"/>
      <c r="AHW31" s="316"/>
      <c r="AHX31" s="316"/>
      <c r="AHY31" s="316"/>
      <c r="AHZ31" s="128"/>
      <c r="AIA31" s="316"/>
      <c r="AIB31" s="316"/>
      <c r="AIC31" s="316"/>
      <c r="AID31" s="316"/>
      <c r="AIE31" s="316"/>
      <c r="AIF31" s="316"/>
      <c r="AIG31" s="316"/>
      <c r="AIH31" s="316"/>
      <c r="AII31" s="316"/>
      <c r="AIJ31" s="316"/>
      <c r="AIK31" s="316"/>
      <c r="AIL31" s="316"/>
      <c r="AIM31" s="316"/>
      <c r="AIN31" s="316"/>
      <c r="AIO31" s="316"/>
      <c r="AIP31" s="316"/>
      <c r="AIQ31" s="316"/>
      <c r="AIR31" s="316"/>
      <c r="AIS31" s="316"/>
      <c r="AIT31" s="316"/>
      <c r="AIU31" s="316"/>
      <c r="AIV31" s="316"/>
      <c r="AIW31" s="316"/>
      <c r="AIX31" s="316"/>
      <c r="AIY31" s="316"/>
      <c r="AIZ31" s="316"/>
      <c r="AJA31" s="316"/>
      <c r="AJB31" s="316"/>
      <c r="AJC31" s="316"/>
      <c r="AJD31" s="316"/>
      <c r="AJE31" s="316"/>
      <c r="AJF31" s="316"/>
      <c r="AJG31" s="316"/>
      <c r="AJH31" s="316"/>
      <c r="AJI31" s="316"/>
      <c r="AJJ31" s="316"/>
      <c r="AJK31" s="316"/>
      <c r="AJL31" s="316"/>
      <c r="AJM31" s="316"/>
      <c r="AJN31" s="316"/>
      <c r="AJO31" s="316"/>
      <c r="AJP31" s="316"/>
      <c r="AJQ31" s="316"/>
      <c r="AJR31" s="316"/>
      <c r="AJS31" s="316"/>
      <c r="AJT31" s="316"/>
      <c r="AJU31" s="316"/>
      <c r="AJV31" s="316"/>
      <c r="AJW31" s="316"/>
      <c r="AJX31" s="128"/>
      <c r="AJY31" s="316"/>
      <c r="AJZ31" s="316"/>
      <c r="AKA31" s="316"/>
      <c r="AKB31" s="316"/>
      <c r="AKC31" s="316"/>
      <c r="AKD31" s="316"/>
      <c r="AKE31" s="316"/>
      <c r="AKF31" s="316"/>
      <c r="AKG31" s="316"/>
      <c r="AKH31" s="316"/>
      <c r="AKI31" s="316"/>
      <c r="AKJ31" s="316"/>
      <c r="AKK31" s="316"/>
      <c r="AKL31" s="316"/>
      <c r="AKM31" s="316"/>
      <c r="AKN31" s="316"/>
      <c r="AKO31" s="316"/>
      <c r="AKP31" s="316"/>
      <c r="AKQ31" s="316"/>
      <c r="AKR31" s="316"/>
      <c r="AKS31" s="316"/>
      <c r="AKT31" s="316"/>
      <c r="AKU31" s="316"/>
      <c r="AKV31" s="316"/>
      <c r="AKW31" s="316"/>
      <c r="AKX31" s="316"/>
      <c r="AKY31" s="316"/>
      <c r="AKZ31" s="316"/>
      <c r="ALA31" s="316"/>
      <c r="ALB31" s="316"/>
      <c r="ALC31" s="316"/>
      <c r="ALD31" s="316"/>
      <c r="ALE31" s="316"/>
      <c r="ALF31" s="316"/>
      <c r="ALG31" s="316"/>
      <c r="ALH31" s="316"/>
      <c r="ALI31" s="316"/>
      <c r="ALJ31" s="316"/>
      <c r="ALK31" s="316"/>
      <c r="ALL31" s="316"/>
      <c r="ALM31" s="316"/>
      <c r="ALN31" s="316"/>
      <c r="ALO31" s="316"/>
      <c r="ALP31" s="316"/>
      <c r="ALQ31" s="316"/>
      <c r="ALR31" s="316"/>
      <c r="ALS31" s="316"/>
      <c r="ALT31" s="316"/>
      <c r="ALU31" s="316"/>
      <c r="ALV31" s="128"/>
      <c r="ALW31" s="316"/>
      <c r="ALX31" s="316"/>
      <c r="ALY31" s="316"/>
      <c r="ALZ31" s="316"/>
      <c r="AMA31" s="316"/>
      <c r="AMB31" s="316"/>
      <c r="AMC31" s="316"/>
      <c r="AMD31" s="316"/>
      <c r="AME31" s="316"/>
      <c r="AMF31" s="316"/>
      <c r="AMG31" s="316"/>
      <c r="AMH31" s="316"/>
      <c r="AMI31" s="316"/>
      <c r="AMJ31" s="316"/>
      <c r="AMK31" s="316"/>
      <c r="AML31" s="316"/>
      <c r="AMM31" s="316"/>
      <c r="AMN31" s="316"/>
      <c r="AMO31" s="316"/>
      <c r="AMP31" s="316"/>
      <c r="AMQ31" s="316"/>
      <c r="AMR31" s="316"/>
      <c r="AMS31" s="316"/>
      <c r="AMT31" s="316"/>
      <c r="AMU31" s="316"/>
      <c r="AMV31" s="316"/>
      <c r="AMW31" s="316"/>
      <c r="AMX31" s="316"/>
      <c r="AMY31" s="316"/>
      <c r="AMZ31" s="316"/>
      <c r="ANA31" s="316"/>
      <c r="ANB31" s="316"/>
      <c r="ANC31" s="316"/>
      <c r="AND31" s="316"/>
      <c r="ANE31" s="316"/>
      <c r="ANF31" s="316"/>
      <c r="ANG31" s="316"/>
      <c r="ANH31" s="316"/>
      <c r="ANI31" s="316"/>
      <c r="ANJ31" s="316"/>
      <c r="ANK31" s="316"/>
      <c r="ANL31" s="316"/>
      <c r="ANM31" s="316"/>
      <c r="ANN31" s="316"/>
      <c r="ANO31" s="316"/>
      <c r="ANP31" s="316"/>
      <c r="ANQ31" s="316"/>
      <c r="ANR31" s="316"/>
      <c r="ANS31" s="316"/>
      <c r="ANT31" s="128"/>
      <c r="ANU31" s="316"/>
      <c r="ANV31" s="316"/>
      <c r="ANW31" s="316"/>
      <c r="ANX31" s="316"/>
      <c r="ANY31" s="316"/>
      <c r="ANZ31" s="316"/>
      <c r="AOA31" s="316"/>
      <c r="AOB31" s="316"/>
      <c r="AOC31" s="316"/>
      <c r="AOD31" s="316"/>
      <c r="AOE31" s="316"/>
      <c r="AOF31" s="316"/>
      <c r="AOG31" s="316"/>
      <c r="AOH31" s="316"/>
      <c r="AOI31" s="316"/>
      <c r="AOJ31" s="316"/>
      <c r="AOK31" s="316"/>
      <c r="AOL31" s="316"/>
      <c r="AOM31" s="316"/>
      <c r="AON31" s="316"/>
      <c r="AOO31" s="316"/>
      <c r="AOP31" s="316"/>
      <c r="AOQ31" s="316"/>
      <c r="AOR31" s="316"/>
      <c r="AOS31" s="316"/>
      <c r="AOT31" s="316"/>
      <c r="AOU31" s="316"/>
      <c r="AOV31" s="316"/>
      <c r="AOW31" s="316"/>
      <c r="AOX31" s="316"/>
      <c r="AOY31" s="316"/>
      <c r="AOZ31" s="316"/>
      <c r="APA31" s="316"/>
      <c r="APB31" s="316"/>
      <c r="APC31" s="316"/>
      <c r="APD31" s="316"/>
      <c r="APE31" s="316"/>
      <c r="APF31" s="316"/>
      <c r="APG31" s="316"/>
      <c r="APH31" s="316"/>
      <c r="API31" s="316"/>
      <c r="APJ31" s="316"/>
      <c r="APK31" s="316"/>
      <c r="APL31" s="316"/>
      <c r="APM31" s="316"/>
      <c r="APN31" s="316"/>
      <c r="APO31" s="316"/>
      <c r="APP31" s="316"/>
      <c r="APQ31" s="316"/>
      <c r="APR31" s="128"/>
      <c r="APS31" s="316"/>
      <c r="APT31" s="316"/>
      <c r="APU31" s="316"/>
      <c r="APV31" s="316"/>
      <c r="APW31" s="316"/>
      <c r="APX31" s="316"/>
      <c r="APY31" s="316"/>
      <c r="APZ31" s="316"/>
      <c r="AQA31" s="316"/>
      <c r="AQB31" s="316"/>
      <c r="AQC31" s="316"/>
      <c r="AQD31" s="316"/>
      <c r="AQE31" s="316"/>
      <c r="AQF31" s="316"/>
      <c r="AQG31" s="316"/>
      <c r="AQH31" s="316"/>
      <c r="AQI31" s="316"/>
      <c r="AQJ31" s="316"/>
      <c r="AQK31" s="316"/>
      <c r="AQL31" s="316"/>
      <c r="AQM31" s="316"/>
      <c r="AQN31" s="316"/>
      <c r="AQO31" s="316"/>
      <c r="AQP31" s="316"/>
      <c r="AQQ31" s="316"/>
      <c r="AQR31" s="316"/>
      <c r="AQS31" s="316"/>
      <c r="AQT31" s="316"/>
      <c r="AQU31" s="316"/>
      <c r="AQV31" s="316"/>
      <c r="AQW31" s="316"/>
      <c r="AQX31" s="316"/>
      <c r="AQY31" s="316"/>
      <c r="AQZ31" s="316"/>
      <c r="ARA31" s="316"/>
      <c r="ARB31" s="316"/>
      <c r="ARC31" s="316"/>
      <c r="ARD31" s="316"/>
      <c r="ARE31" s="316"/>
      <c r="ARF31" s="316"/>
      <c r="ARG31" s="316"/>
      <c r="ARH31" s="316"/>
      <c r="ARI31" s="316"/>
      <c r="ARJ31" s="316"/>
      <c r="ARK31" s="316"/>
      <c r="ARL31" s="316"/>
      <c r="ARM31" s="316"/>
      <c r="ARN31" s="316"/>
      <c r="ARO31" s="316"/>
      <c r="ARP31" s="128"/>
      <c r="ARQ31" s="316"/>
      <c r="ARR31" s="316"/>
      <c r="ARS31" s="316"/>
      <c r="ART31" s="316"/>
      <c r="ARU31" s="316"/>
      <c r="ARV31" s="316"/>
      <c r="ARW31" s="316"/>
      <c r="ARX31" s="316"/>
      <c r="ARY31" s="316"/>
      <c r="ARZ31" s="316"/>
      <c r="ASA31" s="316"/>
      <c r="ASB31" s="316"/>
      <c r="ASC31" s="316"/>
      <c r="ASD31" s="316"/>
      <c r="ASE31" s="316"/>
      <c r="ASF31" s="316"/>
      <c r="ASG31" s="316"/>
      <c r="ASH31" s="316"/>
      <c r="ASI31" s="316"/>
      <c r="ASJ31" s="316"/>
      <c r="ASK31" s="316"/>
      <c r="ASL31" s="316"/>
      <c r="ASM31" s="316"/>
      <c r="ASN31" s="316"/>
      <c r="ASO31" s="316"/>
      <c r="ASP31" s="316"/>
      <c r="ASQ31" s="316"/>
      <c r="ASR31" s="316"/>
      <c r="ASS31" s="316"/>
      <c r="AST31" s="316"/>
      <c r="ASU31" s="316"/>
      <c r="ASV31" s="316"/>
      <c r="ASW31" s="316"/>
      <c r="ASX31" s="316"/>
      <c r="ASY31" s="316"/>
      <c r="ASZ31" s="316"/>
      <c r="ATA31" s="316"/>
      <c r="ATB31" s="316"/>
      <c r="ATC31" s="316"/>
      <c r="ATD31" s="316"/>
      <c r="ATE31" s="316"/>
      <c r="ATF31" s="316"/>
      <c r="ATG31" s="316"/>
      <c r="ATH31" s="316"/>
      <c r="ATI31" s="316"/>
      <c r="ATJ31" s="316"/>
      <c r="ATK31" s="316"/>
      <c r="ATL31" s="316"/>
      <c r="ATM31" s="316"/>
      <c r="ATN31" s="128"/>
      <c r="ATO31" s="316"/>
      <c r="ATP31" s="316"/>
      <c r="ATQ31" s="316"/>
      <c r="ATR31" s="316"/>
      <c r="ATS31" s="316"/>
      <c r="ATT31" s="316"/>
      <c r="ATU31" s="316"/>
      <c r="ATV31" s="316"/>
      <c r="ATW31" s="316"/>
      <c r="ATX31" s="316"/>
      <c r="ATY31" s="316"/>
      <c r="ATZ31" s="316"/>
      <c r="AUA31" s="316"/>
      <c r="AUB31" s="316"/>
      <c r="AUC31" s="316"/>
      <c r="AUD31" s="316"/>
      <c r="AUE31" s="316"/>
      <c r="AUF31" s="316"/>
      <c r="AUG31" s="316"/>
      <c r="AUH31" s="316"/>
      <c r="AUI31" s="316"/>
      <c r="AUJ31" s="316"/>
      <c r="AUK31" s="316"/>
      <c r="AUL31" s="316"/>
      <c r="AUM31" s="316"/>
      <c r="AUN31" s="316"/>
      <c r="AUO31" s="316"/>
      <c r="AUP31" s="316"/>
      <c r="AUQ31" s="316"/>
      <c r="AUR31" s="316"/>
      <c r="AUS31" s="316"/>
      <c r="AUT31" s="316"/>
      <c r="AUU31" s="316"/>
      <c r="AUV31" s="316"/>
      <c r="AUW31" s="316"/>
      <c r="AUX31" s="316"/>
      <c r="AUY31" s="316"/>
      <c r="AUZ31" s="316"/>
      <c r="AVA31" s="316"/>
      <c r="AVB31" s="316"/>
      <c r="AVC31" s="316"/>
      <c r="AVD31" s="316"/>
      <c r="AVE31" s="316"/>
      <c r="AVF31" s="316"/>
      <c r="AVG31" s="316"/>
      <c r="AVH31" s="316"/>
      <c r="AVI31" s="316"/>
      <c r="AVJ31" s="316"/>
      <c r="AVK31" s="316"/>
      <c r="AVL31" s="128"/>
      <c r="AVM31" s="316"/>
      <c r="AVN31" s="316"/>
      <c r="AVO31" s="316"/>
      <c r="AVP31" s="316"/>
      <c r="AVQ31" s="316"/>
      <c r="AVR31" s="316"/>
      <c r="AVS31" s="316"/>
      <c r="AVT31" s="316"/>
      <c r="AVU31" s="316"/>
      <c r="AVV31" s="316"/>
      <c r="AVW31" s="316"/>
      <c r="AVX31" s="316"/>
      <c r="AVY31" s="316"/>
      <c r="AVZ31" s="316"/>
      <c r="AWA31" s="316"/>
      <c r="AWB31" s="316"/>
      <c r="AWC31" s="316"/>
      <c r="AWD31" s="316"/>
      <c r="AWE31" s="316"/>
      <c r="AWF31" s="316"/>
      <c r="AWG31" s="316"/>
      <c r="AWH31" s="316"/>
      <c r="AWI31" s="316"/>
      <c r="AWJ31" s="316"/>
      <c r="AWK31" s="316"/>
      <c r="AWL31" s="316"/>
      <c r="AWM31" s="316"/>
      <c r="AWN31" s="316"/>
      <c r="AWO31" s="316"/>
      <c r="AWP31" s="316"/>
      <c r="AWQ31" s="316"/>
      <c r="AWR31" s="316"/>
      <c r="AWS31" s="316"/>
      <c r="AWT31" s="316"/>
      <c r="AWU31" s="316"/>
      <c r="AWV31" s="316"/>
      <c r="AWW31" s="316"/>
      <c r="AWX31" s="316"/>
      <c r="AWY31" s="316"/>
      <c r="AWZ31" s="316"/>
      <c r="AXA31" s="316"/>
      <c r="AXB31" s="316"/>
      <c r="AXC31" s="316"/>
      <c r="AXD31" s="316"/>
      <c r="AXE31" s="316"/>
      <c r="AXF31" s="316"/>
      <c r="AXG31" s="316"/>
      <c r="AXH31" s="316"/>
      <c r="AXI31" s="316"/>
      <c r="AXJ31" s="128"/>
      <c r="AXK31" s="316"/>
      <c r="AXL31" s="316"/>
      <c r="AXM31" s="316"/>
      <c r="AXN31" s="316"/>
      <c r="AXO31" s="316"/>
      <c r="AXP31" s="316"/>
      <c r="AXQ31" s="316"/>
      <c r="AXR31" s="316"/>
      <c r="AXS31" s="316"/>
      <c r="AXT31" s="316"/>
      <c r="AXU31" s="316"/>
      <c r="AXV31" s="316"/>
      <c r="AXW31" s="316"/>
      <c r="AXX31" s="316"/>
      <c r="AXY31" s="316"/>
      <c r="AXZ31" s="316"/>
      <c r="AYA31" s="316"/>
      <c r="AYB31" s="316"/>
      <c r="AYC31" s="316"/>
      <c r="AYD31" s="316"/>
      <c r="AYE31" s="316"/>
      <c r="AYF31" s="316"/>
      <c r="AYG31" s="316"/>
      <c r="AYH31" s="316"/>
      <c r="AYI31" s="316"/>
      <c r="AYJ31" s="316"/>
      <c r="AYK31" s="316"/>
      <c r="AYL31" s="316"/>
      <c r="AYM31" s="316"/>
      <c r="AYN31" s="316"/>
      <c r="AYO31" s="316"/>
      <c r="AYP31" s="316"/>
      <c r="AYQ31" s="316"/>
      <c r="AYR31" s="316"/>
      <c r="AYS31" s="316"/>
      <c r="AYT31" s="316"/>
      <c r="AYU31" s="316"/>
      <c r="AYV31" s="316"/>
      <c r="AYW31" s="316"/>
      <c r="AYX31" s="316"/>
      <c r="AYY31" s="316"/>
      <c r="AYZ31" s="316"/>
      <c r="AZA31" s="316"/>
      <c r="AZB31" s="316"/>
      <c r="AZC31" s="316"/>
      <c r="AZD31" s="316"/>
      <c r="AZE31" s="316"/>
      <c r="AZF31" s="316"/>
      <c r="AZG31" s="316"/>
      <c r="AZH31" s="128"/>
      <c r="AZI31" s="316"/>
      <c r="AZJ31" s="316"/>
      <c r="AZK31" s="316"/>
      <c r="AZL31" s="316"/>
      <c r="AZM31" s="316"/>
      <c r="AZN31" s="316"/>
      <c r="AZO31" s="316"/>
      <c r="AZP31" s="316"/>
      <c r="AZQ31" s="316"/>
      <c r="AZR31" s="316"/>
      <c r="AZS31" s="316"/>
      <c r="AZT31" s="316"/>
      <c r="AZU31" s="316"/>
      <c r="AZV31" s="316"/>
      <c r="AZW31" s="316"/>
      <c r="AZX31" s="316"/>
      <c r="AZY31" s="316"/>
      <c r="AZZ31" s="316"/>
      <c r="BAA31" s="316"/>
      <c r="BAB31" s="316"/>
      <c r="BAC31" s="316"/>
      <c r="BAD31" s="316"/>
      <c r="BAE31" s="316"/>
      <c r="BAF31" s="316"/>
      <c r="BAG31" s="316"/>
      <c r="BAH31" s="316"/>
      <c r="BAI31" s="316"/>
      <c r="BAJ31" s="316"/>
      <c r="BAK31" s="316"/>
      <c r="BAL31" s="316"/>
      <c r="BAM31" s="316"/>
      <c r="BAN31" s="316"/>
      <c r="BAO31" s="316"/>
      <c r="BAP31" s="316"/>
      <c r="BAQ31" s="316"/>
      <c r="BAR31" s="316"/>
      <c r="BAS31" s="316"/>
      <c r="BAT31" s="316"/>
      <c r="BAU31" s="316"/>
      <c r="BAV31" s="316"/>
      <c r="BAW31" s="316"/>
      <c r="BAX31" s="316"/>
      <c r="BAY31" s="316"/>
      <c r="BAZ31" s="316"/>
      <c r="BBA31" s="316"/>
      <c r="BBB31" s="316"/>
      <c r="BBC31" s="316"/>
      <c r="BBD31" s="316"/>
      <c r="BBE31" s="316"/>
      <c r="BBF31" s="128"/>
      <c r="BBG31" s="316"/>
      <c r="BBH31" s="316"/>
      <c r="BBI31" s="316"/>
      <c r="BBJ31" s="316"/>
      <c r="BBK31" s="316"/>
      <c r="BBL31" s="316"/>
      <c r="BBM31" s="316"/>
      <c r="BBN31" s="316"/>
      <c r="BBO31" s="316"/>
      <c r="BBP31" s="316"/>
      <c r="BBQ31" s="316"/>
      <c r="BBR31" s="316"/>
      <c r="BBS31" s="316"/>
      <c r="BBT31" s="316"/>
      <c r="BBU31" s="316"/>
      <c r="BBV31" s="316"/>
      <c r="BBW31" s="316"/>
      <c r="BBX31" s="316"/>
      <c r="BBY31" s="316"/>
      <c r="BBZ31" s="316"/>
      <c r="BCA31" s="316"/>
      <c r="BCB31" s="316"/>
      <c r="BCC31" s="316"/>
      <c r="BCD31" s="316"/>
      <c r="BCE31" s="316"/>
      <c r="BCF31" s="316"/>
      <c r="BCG31" s="316"/>
      <c r="BCH31" s="316"/>
      <c r="BCI31" s="316"/>
      <c r="BCJ31" s="316"/>
      <c r="BCK31" s="316"/>
      <c r="BCL31" s="316"/>
      <c r="BCM31" s="316"/>
      <c r="BCN31" s="316"/>
      <c r="BCO31" s="316"/>
      <c r="BCP31" s="316"/>
      <c r="BCQ31" s="316"/>
      <c r="BCR31" s="316"/>
      <c r="BCS31" s="316"/>
      <c r="BCT31" s="316"/>
      <c r="BCU31" s="316"/>
      <c r="BCV31" s="316"/>
      <c r="BCW31" s="316"/>
      <c r="BCX31" s="316"/>
      <c r="BCY31" s="316"/>
      <c r="BCZ31" s="316"/>
      <c r="BDA31" s="316"/>
      <c r="BDB31" s="316"/>
      <c r="BDC31" s="316"/>
      <c r="BDD31" s="128"/>
      <c r="BDE31" s="316"/>
      <c r="BDF31" s="316"/>
      <c r="BDG31" s="316"/>
      <c r="BDH31" s="316"/>
      <c r="BDI31" s="316"/>
      <c r="BDJ31" s="316"/>
      <c r="BDK31" s="316"/>
      <c r="BDL31" s="316"/>
      <c r="BDM31" s="316"/>
      <c r="BDN31" s="316"/>
      <c r="BDO31" s="316"/>
      <c r="BDP31" s="316"/>
      <c r="BDQ31" s="316"/>
      <c r="BDR31" s="316"/>
      <c r="BDS31" s="316"/>
      <c r="BDT31" s="316"/>
      <c r="BDU31" s="316"/>
      <c r="BDV31" s="316"/>
      <c r="BDW31" s="316"/>
      <c r="BDX31" s="316"/>
      <c r="BDY31" s="316"/>
      <c r="BDZ31" s="316"/>
      <c r="BEA31" s="316"/>
      <c r="BEB31" s="316"/>
      <c r="BEC31" s="316"/>
      <c r="BED31" s="316"/>
      <c r="BEE31" s="316"/>
      <c r="BEF31" s="316"/>
      <c r="BEG31" s="316"/>
      <c r="BEH31" s="316"/>
      <c r="BEI31" s="316"/>
      <c r="BEJ31" s="316"/>
      <c r="BEK31" s="316"/>
      <c r="BEL31" s="316"/>
      <c r="BEM31" s="316"/>
      <c r="BEN31" s="316"/>
      <c r="BEO31" s="316"/>
      <c r="BEP31" s="316"/>
      <c r="BEQ31" s="316"/>
      <c r="BER31" s="316"/>
      <c r="BES31" s="316"/>
      <c r="BET31" s="316"/>
      <c r="BEU31" s="316"/>
      <c r="BEV31" s="316"/>
      <c r="BEW31" s="316"/>
      <c r="BEX31" s="316"/>
      <c r="BEY31" s="316"/>
      <c r="BEZ31" s="316"/>
      <c r="BFA31" s="316"/>
      <c r="BFB31" s="128"/>
      <c r="BFC31" s="316"/>
      <c r="BFD31" s="316"/>
      <c r="BFE31" s="316"/>
      <c r="BFF31" s="316"/>
      <c r="BFG31" s="316"/>
      <c r="BFH31" s="316"/>
      <c r="BFI31" s="316"/>
      <c r="BFJ31" s="316"/>
      <c r="BFK31" s="316"/>
      <c r="BFL31" s="316"/>
      <c r="BFM31" s="316"/>
      <c r="BFN31" s="316"/>
      <c r="BFO31" s="316"/>
      <c r="BFP31" s="316"/>
      <c r="BFQ31" s="316"/>
      <c r="BFR31" s="316"/>
      <c r="BFS31" s="316"/>
      <c r="BFT31" s="316"/>
      <c r="BFU31" s="316"/>
      <c r="BFV31" s="316"/>
      <c r="BFW31" s="316"/>
      <c r="BFX31" s="316"/>
      <c r="BFY31" s="316"/>
      <c r="BFZ31" s="316"/>
      <c r="BGA31" s="316"/>
      <c r="BGB31" s="316"/>
      <c r="BGC31" s="316"/>
      <c r="BGD31" s="316"/>
      <c r="BGE31" s="316"/>
      <c r="BGF31" s="316"/>
      <c r="BGG31" s="316"/>
      <c r="BGH31" s="316"/>
      <c r="BGI31" s="316"/>
      <c r="BGJ31" s="316"/>
      <c r="BGK31" s="316"/>
      <c r="BGL31" s="316"/>
      <c r="BGM31" s="316"/>
      <c r="BGN31" s="316"/>
      <c r="BGO31" s="316"/>
      <c r="BGP31" s="316"/>
      <c r="BGQ31" s="316"/>
      <c r="BGR31" s="316"/>
      <c r="BGS31" s="316"/>
      <c r="BGT31" s="316"/>
      <c r="BGU31" s="316"/>
      <c r="BGV31" s="316"/>
      <c r="BGW31" s="316"/>
      <c r="BGX31" s="316"/>
      <c r="BGY31" s="316"/>
      <c r="BGZ31" s="128"/>
      <c r="BHA31" s="316"/>
      <c r="BHB31" s="316"/>
      <c r="BHC31" s="316"/>
      <c r="BHD31" s="316"/>
      <c r="BHE31" s="316"/>
      <c r="BHF31" s="316"/>
      <c r="BHG31" s="316"/>
      <c r="BHH31" s="316"/>
      <c r="BHI31" s="316"/>
      <c r="BHJ31" s="316"/>
      <c r="BHK31" s="316"/>
      <c r="BHL31" s="316"/>
      <c r="BHM31" s="316"/>
      <c r="BHN31" s="316"/>
      <c r="BHO31" s="316"/>
      <c r="BHP31" s="316"/>
      <c r="BHQ31" s="316"/>
      <c r="BHR31" s="316"/>
      <c r="BHS31" s="316"/>
      <c r="BHT31" s="316"/>
      <c r="BHU31" s="316"/>
      <c r="BHV31" s="316"/>
      <c r="BHW31" s="316"/>
      <c r="BHX31" s="316"/>
      <c r="BHY31" s="316"/>
      <c r="BHZ31" s="316"/>
      <c r="BIA31" s="316"/>
      <c r="BIB31" s="316"/>
      <c r="BIC31" s="316"/>
      <c r="BID31" s="316"/>
      <c r="BIE31" s="316"/>
      <c r="BIF31" s="316"/>
      <c r="BIG31" s="316"/>
      <c r="BIH31" s="316"/>
      <c r="BII31" s="316"/>
      <c r="BIJ31" s="316"/>
      <c r="BIK31" s="316"/>
      <c r="BIL31" s="316"/>
      <c r="BIM31" s="316"/>
      <c r="BIN31" s="316"/>
      <c r="BIO31" s="316"/>
      <c r="BIP31" s="316"/>
      <c r="BIQ31" s="316"/>
      <c r="BIR31" s="316"/>
      <c r="BIS31" s="316"/>
      <c r="BIT31" s="316"/>
      <c r="BIU31" s="316"/>
      <c r="BIV31" s="316"/>
      <c r="BIW31" s="316"/>
      <c r="BIX31" s="128"/>
      <c r="BIY31" s="316"/>
      <c r="BIZ31" s="316"/>
      <c r="BJA31" s="316"/>
      <c r="BJB31" s="316"/>
      <c r="BJC31" s="316"/>
      <c r="BJD31" s="316"/>
      <c r="BJE31" s="316"/>
      <c r="BJF31" s="316"/>
      <c r="BJG31" s="316"/>
      <c r="BJH31" s="316"/>
      <c r="BJI31" s="316"/>
      <c r="BJJ31" s="316"/>
      <c r="BJK31" s="316"/>
      <c r="BJL31" s="316"/>
      <c r="BJM31" s="316"/>
      <c r="BJN31" s="316"/>
      <c r="BJO31" s="316"/>
      <c r="BJP31" s="316"/>
      <c r="BJQ31" s="316"/>
      <c r="BJR31" s="316"/>
      <c r="BJS31" s="316"/>
      <c r="BJT31" s="316"/>
      <c r="BJU31" s="316"/>
      <c r="BJV31" s="316"/>
      <c r="BJW31" s="316"/>
      <c r="BJX31" s="316"/>
      <c r="BJY31" s="316"/>
      <c r="BJZ31" s="316"/>
      <c r="BKA31" s="316"/>
      <c r="BKB31" s="316"/>
      <c r="BKC31" s="316"/>
      <c r="BKD31" s="316"/>
      <c r="BKE31" s="316"/>
      <c r="BKF31" s="316"/>
      <c r="BKG31" s="316"/>
      <c r="BKH31" s="316"/>
      <c r="BKI31" s="316"/>
      <c r="BKJ31" s="316"/>
      <c r="BKK31" s="316"/>
      <c r="BKL31" s="316"/>
      <c r="BKM31" s="316"/>
      <c r="BKN31" s="316"/>
      <c r="BKO31" s="316"/>
      <c r="BKP31" s="316"/>
      <c r="BKQ31" s="316"/>
      <c r="BKR31" s="316"/>
      <c r="BKS31" s="316"/>
      <c r="BKT31" s="316"/>
      <c r="BKU31" s="316"/>
      <c r="BKV31" s="128"/>
      <c r="BKW31" s="316"/>
      <c r="BKX31" s="316"/>
      <c r="BKY31" s="316"/>
      <c r="BKZ31" s="316"/>
      <c r="BLA31" s="316"/>
      <c r="BLB31" s="316"/>
      <c r="BLC31" s="316"/>
      <c r="BLD31" s="316"/>
      <c r="BLE31" s="316"/>
      <c r="BLF31" s="316"/>
      <c r="BLG31" s="316"/>
      <c r="BLH31" s="316"/>
      <c r="BLI31" s="316"/>
      <c r="BLJ31" s="316"/>
      <c r="BLK31" s="316"/>
      <c r="BLL31" s="316"/>
      <c r="BLM31" s="316"/>
      <c r="BLN31" s="316"/>
      <c r="BLO31" s="316"/>
      <c r="BLP31" s="316"/>
      <c r="BLQ31" s="316"/>
      <c r="BLR31" s="316"/>
      <c r="BLS31" s="316"/>
      <c r="BLT31" s="316"/>
      <c r="BLU31" s="316"/>
      <c r="BLV31" s="316"/>
      <c r="BLW31" s="316"/>
      <c r="BLX31" s="316"/>
      <c r="BLY31" s="316"/>
      <c r="BLZ31" s="316"/>
      <c r="BMA31" s="316"/>
      <c r="BMB31" s="316"/>
      <c r="BMC31" s="316"/>
      <c r="BMD31" s="316"/>
      <c r="BME31" s="316"/>
      <c r="BMF31" s="316"/>
      <c r="BMG31" s="316"/>
      <c r="BMH31" s="316"/>
      <c r="BMI31" s="316"/>
      <c r="BMJ31" s="316"/>
      <c r="BMK31" s="316"/>
      <c r="BML31" s="316"/>
      <c r="BMM31" s="316"/>
      <c r="BMN31" s="316"/>
      <c r="BMO31" s="316"/>
      <c r="BMP31" s="316"/>
      <c r="BMQ31" s="316"/>
      <c r="BMR31" s="316"/>
      <c r="BMS31" s="316"/>
      <c r="BMT31" s="128"/>
      <c r="BMU31" s="316"/>
      <c r="BMV31" s="316"/>
      <c r="BMW31" s="316"/>
      <c r="BMX31" s="316"/>
      <c r="BMY31" s="316"/>
      <c r="BMZ31" s="316"/>
      <c r="BNA31" s="316"/>
      <c r="BNB31" s="316"/>
      <c r="BNC31" s="316"/>
      <c r="BND31" s="316"/>
      <c r="BNE31" s="316"/>
      <c r="BNF31" s="316"/>
      <c r="BNG31" s="316"/>
      <c r="BNH31" s="316"/>
      <c r="BNI31" s="316"/>
      <c r="BNJ31" s="316"/>
      <c r="BNK31" s="316"/>
      <c r="BNL31" s="316"/>
      <c r="BNM31" s="316"/>
      <c r="BNN31" s="316"/>
      <c r="BNO31" s="316"/>
      <c r="BNP31" s="316"/>
      <c r="BNQ31" s="316"/>
      <c r="BNR31" s="316"/>
      <c r="BNS31" s="316"/>
      <c r="BNT31" s="316"/>
      <c r="BNU31" s="316"/>
      <c r="BNV31" s="316"/>
      <c r="BNW31" s="316"/>
      <c r="BNX31" s="316"/>
      <c r="BNY31" s="316"/>
      <c r="BNZ31" s="316"/>
      <c r="BOA31" s="316"/>
      <c r="BOB31" s="316"/>
      <c r="BOC31" s="316"/>
      <c r="BOD31" s="316"/>
      <c r="BOE31" s="316"/>
      <c r="BOF31" s="316"/>
      <c r="BOG31" s="316"/>
      <c r="BOH31" s="316"/>
      <c r="BOI31" s="316"/>
      <c r="BOJ31" s="316"/>
      <c r="BOK31" s="316"/>
      <c r="BOL31" s="316"/>
      <c r="BOM31" s="316"/>
      <c r="BON31" s="316"/>
      <c r="BOO31" s="316"/>
      <c r="BOP31" s="316"/>
      <c r="BOQ31" s="316"/>
      <c r="BOR31" s="128"/>
      <c r="BOS31" s="316"/>
      <c r="BOT31" s="316"/>
      <c r="BOU31" s="316"/>
      <c r="BOV31" s="316"/>
      <c r="BOW31" s="316"/>
      <c r="BOX31" s="316"/>
      <c r="BOY31" s="316"/>
      <c r="BOZ31" s="316"/>
      <c r="BPA31" s="316"/>
      <c r="BPB31" s="316"/>
      <c r="BPC31" s="316"/>
      <c r="BPD31" s="316"/>
      <c r="BPE31" s="316"/>
      <c r="BPF31" s="316"/>
      <c r="BPG31" s="316"/>
      <c r="BPH31" s="316"/>
      <c r="BPI31" s="316"/>
      <c r="BPJ31" s="316"/>
      <c r="BPK31" s="316"/>
      <c r="BPL31" s="316"/>
      <c r="BPM31" s="316"/>
      <c r="BPN31" s="316"/>
      <c r="BPO31" s="316"/>
      <c r="BPP31" s="316"/>
      <c r="BPQ31" s="316"/>
      <c r="BPR31" s="316"/>
      <c r="BPS31" s="316"/>
      <c r="BPT31" s="316"/>
      <c r="BPU31" s="316"/>
      <c r="BPV31" s="316"/>
      <c r="BPW31" s="316"/>
      <c r="BPX31" s="316"/>
      <c r="BPY31" s="316"/>
      <c r="BPZ31" s="316"/>
      <c r="BQA31" s="316"/>
      <c r="BQB31" s="316"/>
      <c r="BQC31" s="316"/>
      <c r="BQD31" s="316"/>
      <c r="BQE31" s="316"/>
      <c r="BQF31" s="316"/>
      <c r="BQG31" s="316"/>
      <c r="BQH31" s="316"/>
      <c r="BQI31" s="316"/>
      <c r="BQJ31" s="316"/>
      <c r="BQK31" s="316"/>
      <c r="BQL31" s="316"/>
      <c r="BQM31" s="316"/>
      <c r="BQN31" s="316"/>
      <c r="BQO31" s="316"/>
      <c r="BQP31" s="128"/>
      <c r="BQQ31" s="316"/>
      <c r="BQR31" s="316"/>
      <c r="BQS31" s="316"/>
      <c r="BQT31" s="316"/>
      <c r="BQU31" s="316"/>
      <c r="BQV31" s="316"/>
      <c r="BQW31" s="316"/>
      <c r="BQX31" s="316"/>
      <c r="BQY31" s="316"/>
      <c r="BQZ31" s="316"/>
      <c r="BRA31" s="316"/>
      <c r="BRB31" s="316"/>
      <c r="BRC31" s="316"/>
      <c r="BRD31" s="316"/>
      <c r="BRE31" s="316"/>
      <c r="BRF31" s="316"/>
      <c r="BRG31" s="316"/>
      <c r="BRH31" s="316"/>
      <c r="BRI31" s="316"/>
      <c r="BRJ31" s="316"/>
      <c r="BRK31" s="316"/>
      <c r="BRL31" s="316"/>
      <c r="BRM31" s="316"/>
      <c r="BRN31" s="316"/>
      <c r="BRO31" s="316"/>
      <c r="BRP31" s="316"/>
      <c r="BRQ31" s="316"/>
      <c r="BRR31" s="316"/>
      <c r="BRS31" s="316"/>
      <c r="BRT31" s="316"/>
      <c r="BRU31" s="316"/>
      <c r="BRV31" s="316"/>
      <c r="BRW31" s="316"/>
      <c r="BRX31" s="316"/>
      <c r="BRY31" s="316"/>
      <c r="BRZ31" s="316"/>
      <c r="BSA31" s="316"/>
      <c r="BSB31" s="316"/>
      <c r="BSC31" s="316"/>
      <c r="BSD31" s="316"/>
      <c r="BSE31" s="316"/>
      <c r="BSF31" s="316"/>
      <c r="BSG31" s="316"/>
      <c r="BSH31" s="316"/>
      <c r="BSI31" s="316"/>
      <c r="BSJ31" s="316"/>
      <c r="BSK31" s="316"/>
      <c r="BSL31" s="316"/>
      <c r="BSM31" s="316"/>
      <c r="BSN31" s="128"/>
      <c r="BSO31" s="316"/>
      <c r="BSP31" s="316"/>
      <c r="BSQ31" s="316"/>
      <c r="BSR31" s="316"/>
      <c r="BSS31" s="316"/>
      <c r="BST31" s="316"/>
      <c r="BSU31" s="316"/>
      <c r="BSV31" s="316"/>
      <c r="BSW31" s="316"/>
      <c r="BSX31" s="316"/>
      <c r="BSY31" s="316"/>
      <c r="BSZ31" s="316"/>
      <c r="BTA31" s="316"/>
      <c r="BTB31" s="316"/>
      <c r="BTC31" s="316"/>
      <c r="BTD31" s="316"/>
      <c r="BTE31" s="316"/>
      <c r="BTF31" s="316"/>
      <c r="BTG31" s="316"/>
      <c r="BTH31" s="316"/>
      <c r="BTI31" s="316"/>
      <c r="BTJ31" s="316"/>
      <c r="BTK31" s="316"/>
      <c r="BTL31" s="316"/>
      <c r="BTM31" s="316"/>
      <c r="BTN31" s="316"/>
      <c r="BTO31" s="316"/>
      <c r="BTP31" s="316"/>
      <c r="BTQ31" s="316"/>
      <c r="BTR31" s="316"/>
      <c r="BTS31" s="316"/>
      <c r="BTT31" s="316"/>
      <c r="BTU31" s="316"/>
      <c r="BTV31" s="316"/>
      <c r="BTW31" s="316"/>
      <c r="BTX31" s="316"/>
      <c r="BTY31" s="316"/>
      <c r="BTZ31" s="316"/>
      <c r="BUA31" s="316"/>
      <c r="BUB31" s="316"/>
      <c r="BUC31" s="316"/>
      <c r="BUD31" s="316"/>
      <c r="BUE31" s="316"/>
      <c r="BUF31" s="316"/>
      <c r="BUG31" s="316"/>
      <c r="BUH31" s="316"/>
      <c r="BUI31" s="316"/>
      <c r="BUJ31" s="316"/>
      <c r="BUK31" s="316"/>
      <c r="BUL31" s="128"/>
      <c r="BUM31" s="316"/>
      <c r="BUN31" s="316"/>
      <c r="BUO31" s="316"/>
      <c r="BUP31" s="316"/>
      <c r="BUQ31" s="316"/>
      <c r="BUR31" s="316"/>
      <c r="BUS31" s="316"/>
      <c r="BUT31" s="316"/>
      <c r="BUU31" s="316"/>
      <c r="BUV31" s="316"/>
      <c r="BUW31" s="316"/>
      <c r="BUX31" s="316"/>
      <c r="BUY31" s="316"/>
      <c r="BUZ31" s="316"/>
      <c r="BVA31" s="316"/>
      <c r="BVB31" s="316"/>
      <c r="BVC31" s="316"/>
      <c r="BVD31" s="316"/>
      <c r="BVE31" s="316"/>
      <c r="BVF31" s="316"/>
      <c r="BVG31" s="316"/>
      <c r="BVH31" s="316"/>
      <c r="BVI31" s="316"/>
      <c r="BVJ31" s="316"/>
      <c r="BVK31" s="316"/>
      <c r="BVL31" s="316"/>
      <c r="BVM31" s="316"/>
      <c r="BVN31" s="316"/>
      <c r="BVO31" s="316"/>
      <c r="BVP31" s="316"/>
      <c r="BVQ31" s="316"/>
      <c r="BVR31" s="316"/>
      <c r="BVS31" s="316"/>
      <c r="BVT31" s="316"/>
      <c r="BVU31" s="316"/>
      <c r="BVV31" s="316"/>
      <c r="BVW31" s="316"/>
      <c r="BVX31" s="316"/>
      <c r="BVY31" s="316"/>
      <c r="BVZ31" s="316"/>
      <c r="BWA31" s="316"/>
      <c r="BWB31" s="316"/>
      <c r="BWC31" s="316"/>
      <c r="BWD31" s="316"/>
      <c r="BWE31" s="316"/>
      <c r="BWF31" s="316"/>
      <c r="BWG31" s="316"/>
      <c r="BWH31" s="316"/>
      <c r="BWI31" s="316"/>
      <c r="BWJ31" s="128"/>
      <c r="BWK31" s="316"/>
      <c r="BWL31" s="316"/>
      <c r="BWM31" s="316"/>
      <c r="BWN31" s="316"/>
      <c r="BWO31" s="316"/>
      <c r="BWP31" s="316"/>
      <c r="BWQ31" s="316"/>
      <c r="BWR31" s="316"/>
      <c r="BWS31" s="316"/>
      <c r="BWT31" s="316"/>
      <c r="BWU31" s="316"/>
      <c r="BWV31" s="316"/>
      <c r="BWW31" s="316"/>
      <c r="BWX31" s="316"/>
      <c r="BWY31" s="316"/>
      <c r="BWZ31" s="316"/>
      <c r="BXA31" s="316"/>
      <c r="BXB31" s="316"/>
      <c r="BXC31" s="316"/>
      <c r="BXD31" s="316"/>
      <c r="BXE31" s="316"/>
      <c r="BXF31" s="316"/>
      <c r="BXG31" s="316"/>
      <c r="BXH31" s="316"/>
      <c r="BXI31" s="316"/>
      <c r="BXJ31" s="316"/>
      <c r="BXK31" s="316"/>
      <c r="BXL31" s="316"/>
      <c r="BXM31" s="316"/>
      <c r="BXN31" s="316"/>
      <c r="BXO31" s="316"/>
      <c r="BXP31" s="316"/>
      <c r="BXQ31" s="316"/>
      <c r="BXR31" s="316"/>
      <c r="BXS31" s="316"/>
      <c r="BXT31" s="316"/>
      <c r="BXU31" s="316"/>
      <c r="BXV31" s="316"/>
      <c r="BXW31" s="316"/>
      <c r="BXX31" s="316"/>
      <c r="BXY31" s="316"/>
      <c r="BXZ31" s="316"/>
      <c r="BYA31" s="316"/>
      <c r="BYB31" s="316"/>
      <c r="BYC31" s="316"/>
      <c r="BYD31" s="316"/>
      <c r="BYE31" s="316"/>
      <c r="BYF31" s="316"/>
      <c r="BYG31" s="316"/>
      <c r="BYH31" s="2"/>
      <c r="BYI31" s="2"/>
      <c r="BYJ31" s="2"/>
      <c r="BYK31" s="2"/>
    </row>
    <row r="32" spans="1:2013" ht="15" thickBot="1" x14ac:dyDescent="0.4">
      <c r="A32" s="99"/>
      <c r="B32" s="291"/>
      <c r="C32" s="18" t="s">
        <v>103</v>
      </c>
      <c r="D32" s="292"/>
      <c r="E32" s="292"/>
      <c r="F32" s="318"/>
      <c r="G32" s="121"/>
      <c r="H32" s="121"/>
      <c r="I32" s="319"/>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c r="HK32" s="128"/>
      <c r="HL32" s="128"/>
      <c r="HM32" s="128"/>
      <c r="HN32" s="128"/>
      <c r="HO32" s="128"/>
      <c r="HP32" s="128"/>
      <c r="HQ32" s="128"/>
      <c r="HR32" s="128"/>
      <c r="HS32" s="128"/>
      <c r="HT32" s="128"/>
      <c r="HU32" s="128"/>
      <c r="HV32" s="128"/>
      <c r="HW32" s="128"/>
      <c r="HX32" s="128"/>
      <c r="HY32" s="128"/>
      <c r="HZ32" s="128"/>
      <c r="IA32" s="128"/>
      <c r="IB32" s="128"/>
      <c r="IC32" s="128"/>
      <c r="ID32" s="128"/>
      <c r="IE32" s="128"/>
      <c r="IF32" s="128"/>
      <c r="IG32" s="128"/>
      <c r="IH32" s="128"/>
      <c r="II32" s="128"/>
      <c r="IJ32" s="128"/>
      <c r="IK32" s="128"/>
      <c r="IL32" s="128"/>
      <c r="IM32" s="128"/>
      <c r="IN32" s="128"/>
      <c r="IO32" s="128"/>
      <c r="IP32" s="128"/>
      <c r="IQ32" s="128"/>
      <c r="IR32" s="128"/>
      <c r="IS32" s="128"/>
      <c r="IT32" s="128"/>
      <c r="IU32" s="128"/>
      <c r="IV32" s="128"/>
      <c r="IW32" s="128"/>
      <c r="IX32" s="128"/>
      <c r="IY32" s="128"/>
      <c r="IZ32" s="128"/>
      <c r="JA32" s="128"/>
      <c r="JB32" s="128"/>
      <c r="JC32" s="128"/>
      <c r="JD32" s="128"/>
      <c r="JE32" s="128"/>
      <c r="JF32" s="128"/>
      <c r="JG32" s="128"/>
      <c r="JH32" s="128"/>
      <c r="JI32" s="128"/>
      <c r="JJ32" s="128"/>
      <c r="JK32" s="128"/>
      <c r="JL32" s="128"/>
      <c r="JM32" s="128"/>
      <c r="JN32" s="128"/>
      <c r="JO32" s="128"/>
      <c r="JP32" s="128"/>
      <c r="JQ32" s="128"/>
      <c r="JR32" s="128"/>
      <c r="JS32" s="128"/>
      <c r="JT32" s="128"/>
      <c r="JU32" s="128"/>
      <c r="JV32" s="128"/>
      <c r="JW32" s="128"/>
      <c r="JX32" s="128"/>
      <c r="JY32" s="128"/>
      <c r="JZ32" s="128"/>
      <c r="KA32" s="128"/>
      <c r="KB32" s="128"/>
      <c r="KC32" s="128"/>
      <c r="KD32" s="128"/>
      <c r="KE32" s="128"/>
      <c r="KF32" s="128"/>
      <c r="KG32" s="128"/>
      <c r="KH32" s="128"/>
      <c r="KI32" s="128"/>
      <c r="KJ32" s="128"/>
      <c r="KK32" s="128"/>
      <c r="KL32" s="128"/>
      <c r="KM32" s="128"/>
      <c r="KN32" s="128"/>
      <c r="KO32" s="128"/>
      <c r="KP32" s="128"/>
      <c r="KQ32" s="128"/>
      <c r="KR32" s="128"/>
      <c r="KS32" s="128"/>
      <c r="KT32" s="128"/>
      <c r="KU32" s="128"/>
      <c r="KV32" s="128"/>
      <c r="KW32" s="128"/>
      <c r="KX32" s="128"/>
      <c r="KY32" s="128"/>
      <c r="KZ32" s="128"/>
      <c r="LA32" s="128"/>
      <c r="LB32" s="128"/>
      <c r="LC32" s="128"/>
      <c r="LD32" s="128"/>
      <c r="LE32" s="128"/>
      <c r="LF32" s="128"/>
      <c r="LG32" s="128"/>
      <c r="LH32" s="128"/>
      <c r="LI32" s="128"/>
      <c r="LJ32" s="128"/>
      <c r="LK32" s="128"/>
      <c r="LL32" s="128"/>
      <c r="LM32" s="128"/>
      <c r="LN32" s="128"/>
      <c r="LO32" s="128"/>
      <c r="LP32" s="128"/>
      <c r="LQ32" s="128"/>
      <c r="LR32" s="128"/>
      <c r="LS32" s="128"/>
      <c r="LT32" s="128"/>
      <c r="LU32" s="128"/>
      <c r="LV32" s="128"/>
      <c r="LW32" s="128"/>
      <c r="LX32" s="128"/>
      <c r="LY32" s="128"/>
      <c r="LZ32" s="128"/>
      <c r="MA32" s="128"/>
      <c r="MB32" s="128"/>
      <c r="MC32" s="128"/>
      <c r="MD32" s="128"/>
      <c r="ME32" s="128"/>
      <c r="MF32" s="128"/>
      <c r="MG32" s="128"/>
      <c r="MH32" s="128"/>
      <c r="MI32" s="128"/>
      <c r="MJ32" s="128"/>
      <c r="MK32" s="128"/>
      <c r="ML32" s="128"/>
      <c r="MM32" s="128"/>
      <c r="MN32" s="128"/>
      <c r="MO32" s="128"/>
      <c r="MP32" s="128"/>
      <c r="MQ32" s="128"/>
      <c r="MR32" s="128"/>
      <c r="MS32" s="128"/>
      <c r="MT32" s="128"/>
      <c r="MU32" s="128"/>
      <c r="MV32" s="128"/>
      <c r="MW32" s="128"/>
      <c r="MX32" s="128"/>
      <c r="MY32" s="128"/>
      <c r="MZ32" s="128"/>
      <c r="NA32" s="128"/>
      <c r="NB32" s="128"/>
      <c r="NC32" s="128"/>
      <c r="ND32" s="128"/>
      <c r="NE32" s="128"/>
      <c r="NF32" s="128"/>
      <c r="NG32" s="128"/>
      <c r="NH32" s="128"/>
      <c r="NI32" s="128"/>
      <c r="NJ32" s="128"/>
      <c r="NK32" s="128"/>
      <c r="NL32" s="128"/>
      <c r="NM32" s="128"/>
      <c r="NN32" s="128"/>
      <c r="NO32" s="128"/>
      <c r="NP32" s="128"/>
      <c r="NQ32" s="128"/>
      <c r="NR32" s="128"/>
      <c r="NS32" s="128"/>
      <c r="NT32" s="128"/>
      <c r="NU32" s="128"/>
      <c r="NV32" s="128"/>
      <c r="NW32" s="128"/>
      <c r="NX32" s="128"/>
      <c r="NY32" s="128"/>
      <c r="NZ32" s="128"/>
      <c r="OA32" s="128"/>
      <c r="OB32" s="128"/>
      <c r="OC32" s="128"/>
      <c r="OD32" s="128"/>
      <c r="OE32" s="128"/>
      <c r="OF32" s="128"/>
      <c r="OG32" s="128"/>
      <c r="OH32" s="128"/>
      <c r="OI32" s="128"/>
      <c r="OJ32" s="128"/>
      <c r="OK32" s="128"/>
      <c r="OL32" s="128"/>
      <c r="OM32" s="128"/>
      <c r="ON32" s="128"/>
      <c r="OO32" s="128"/>
      <c r="OP32" s="128"/>
      <c r="OQ32" s="128"/>
      <c r="OR32" s="128"/>
      <c r="OS32" s="128"/>
      <c r="OT32" s="128"/>
      <c r="OU32" s="128"/>
      <c r="OV32" s="128"/>
      <c r="OW32" s="128"/>
      <c r="OX32" s="128"/>
      <c r="OY32" s="128"/>
      <c r="OZ32" s="128"/>
      <c r="PA32" s="128"/>
      <c r="PB32" s="128"/>
      <c r="PC32" s="128"/>
      <c r="PD32" s="128"/>
      <c r="PE32" s="128"/>
      <c r="PF32" s="128"/>
      <c r="PG32" s="128"/>
      <c r="PH32" s="128"/>
      <c r="PI32" s="128"/>
      <c r="PJ32" s="128"/>
      <c r="PK32" s="128"/>
      <c r="PL32" s="128"/>
      <c r="PM32" s="128"/>
      <c r="PN32" s="128"/>
      <c r="PO32" s="128"/>
      <c r="PP32" s="128"/>
      <c r="PQ32" s="128"/>
      <c r="PR32" s="128"/>
      <c r="PS32" s="128"/>
      <c r="PT32" s="128"/>
      <c r="PU32" s="128"/>
      <c r="PV32" s="128"/>
      <c r="PW32" s="128"/>
      <c r="PX32" s="128"/>
      <c r="PY32" s="128"/>
      <c r="PZ32" s="128"/>
      <c r="QA32" s="128"/>
      <c r="QB32" s="128"/>
      <c r="QC32" s="128"/>
      <c r="QD32" s="128"/>
      <c r="QE32" s="128"/>
      <c r="QF32" s="128"/>
      <c r="QG32" s="128"/>
      <c r="QH32" s="128"/>
      <c r="QI32" s="128"/>
      <c r="QJ32" s="128"/>
      <c r="QK32" s="128"/>
      <c r="QL32" s="128"/>
      <c r="QM32" s="128"/>
      <c r="QN32" s="128"/>
      <c r="QO32" s="128"/>
      <c r="QP32" s="128"/>
      <c r="QQ32" s="128"/>
      <c r="QR32" s="128"/>
      <c r="QS32" s="128"/>
      <c r="QT32" s="128"/>
      <c r="QU32" s="128"/>
      <c r="QV32" s="128"/>
      <c r="QW32" s="128"/>
      <c r="QX32" s="128"/>
      <c r="QY32" s="128"/>
      <c r="QZ32" s="128"/>
      <c r="RA32" s="128"/>
      <c r="RB32" s="128"/>
      <c r="RC32" s="128"/>
      <c r="RD32" s="128"/>
      <c r="RE32" s="128"/>
      <c r="RF32" s="128"/>
      <c r="RG32" s="128"/>
      <c r="RH32" s="128"/>
      <c r="RI32" s="128"/>
      <c r="RJ32" s="128"/>
      <c r="RK32" s="128"/>
      <c r="RL32" s="128"/>
      <c r="RM32" s="128"/>
      <c r="RN32" s="128"/>
      <c r="RO32" s="128"/>
      <c r="RP32" s="128"/>
      <c r="RQ32" s="128"/>
      <c r="RR32" s="128"/>
      <c r="RS32" s="128"/>
      <c r="RT32" s="128"/>
      <c r="RU32" s="128"/>
      <c r="RV32" s="128"/>
      <c r="RW32" s="128"/>
      <c r="RX32" s="128"/>
      <c r="RY32" s="128"/>
      <c r="RZ32" s="128"/>
      <c r="SA32" s="128"/>
      <c r="SB32" s="128"/>
      <c r="SC32" s="128"/>
      <c r="SD32" s="128"/>
      <c r="SE32" s="128"/>
      <c r="SF32" s="128"/>
      <c r="SG32" s="128"/>
      <c r="SH32" s="128"/>
      <c r="SI32" s="128"/>
      <c r="SJ32" s="128"/>
      <c r="SK32" s="128"/>
      <c r="SL32" s="128"/>
      <c r="SM32" s="128"/>
      <c r="SN32" s="128"/>
      <c r="SO32" s="128"/>
      <c r="SP32" s="128"/>
      <c r="SQ32" s="128"/>
      <c r="SR32" s="128"/>
      <c r="SS32" s="128"/>
      <c r="ST32" s="128"/>
      <c r="SU32" s="128"/>
      <c r="SV32" s="128"/>
      <c r="SW32" s="128"/>
      <c r="SX32" s="128"/>
      <c r="SY32" s="128"/>
      <c r="SZ32" s="128"/>
      <c r="TA32" s="128"/>
      <c r="TB32" s="128"/>
      <c r="TC32" s="128"/>
      <c r="TD32" s="128"/>
      <c r="TE32" s="128"/>
      <c r="TF32" s="128"/>
      <c r="TG32" s="128"/>
      <c r="TH32" s="128"/>
      <c r="TI32" s="128"/>
      <c r="TJ32" s="128"/>
      <c r="TK32" s="128"/>
      <c r="TL32" s="128"/>
      <c r="TM32" s="128"/>
      <c r="TN32" s="128"/>
      <c r="TO32" s="128"/>
      <c r="TP32" s="128"/>
      <c r="TQ32" s="128"/>
      <c r="TR32" s="128"/>
      <c r="TS32" s="128"/>
      <c r="TT32" s="128"/>
      <c r="TU32" s="128"/>
      <c r="TV32" s="128"/>
      <c r="TW32" s="128"/>
      <c r="TX32" s="128"/>
      <c r="TY32" s="128"/>
      <c r="TZ32" s="128"/>
      <c r="UA32" s="128"/>
      <c r="UB32" s="128"/>
      <c r="UC32" s="128"/>
      <c r="UD32" s="128"/>
      <c r="UE32" s="128"/>
      <c r="UF32" s="128"/>
      <c r="UG32" s="128"/>
      <c r="UH32" s="128"/>
      <c r="UI32" s="128"/>
      <c r="UJ32" s="128"/>
      <c r="UK32" s="128"/>
      <c r="UL32" s="128"/>
      <c r="UM32" s="128"/>
      <c r="UN32" s="128"/>
      <c r="UO32" s="128"/>
      <c r="UP32" s="128"/>
      <c r="UQ32" s="128"/>
      <c r="UR32" s="128"/>
      <c r="US32" s="128"/>
      <c r="UT32" s="128"/>
      <c r="UU32" s="128"/>
      <c r="UV32" s="128"/>
      <c r="UW32" s="128"/>
      <c r="UX32" s="128"/>
      <c r="UY32" s="128"/>
      <c r="UZ32" s="128"/>
      <c r="VA32" s="128"/>
      <c r="VB32" s="128"/>
      <c r="VC32" s="128"/>
      <c r="VD32" s="128"/>
      <c r="VE32" s="128"/>
      <c r="VF32" s="128"/>
      <c r="VG32" s="128"/>
      <c r="VH32" s="128"/>
      <c r="VI32" s="128"/>
      <c r="VJ32" s="128"/>
      <c r="VK32" s="128"/>
      <c r="VL32" s="128"/>
      <c r="VM32" s="128"/>
      <c r="VN32" s="128"/>
      <c r="VO32" s="128"/>
      <c r="VP32" s="128"/>
      <c r="VQ32" s="128"/>
      <c r="VR32" s="128"/>
      <c r="VS32" s="128"/>
      <c r="VT32" s="128"/>
      <c r="VU32" s="128"/>
      <c r="VV32" s="128"/>
      <c r="VW32" s="128"/>
      <c r="VX32" s="128"/>
      <c r="VY32" s="128"/>
      <c r="VZ32" s="128"/>
      <c r="WA32" s="128"/>
      <c r="WB32" s="128"/>
      <c r="WC32" s="128"/>
      <c r="WD32" s="128"/>
      <c r="WE32" s="128"/>
      <c r="WF32" s="128"/>
      <c r="WG32" s="128"/>
      <c r="WH32" s="128"/>
      <c r="WI32" s="128"/>
      <c r="WJ32" s="128"/>
      <c r="WK32" s="128"/>
      <c r="WL32" s="128"/>
      <c r="WM32" s="128"/>
      <c r="WN32" s="128"/>
      <c r="WO32" s="128"/>
      <c r="WP32" s="128"/>
      <c r="WQ32" s="128"/>
      <c r="WR32" s="128"/>
      <c r="WS32" s="128"/>
      <c r="WT32" s="128"/>
      <c r="WU32" s="128"/>
      <c r="WV32" s="128"/>
      <c r="WW32" s="128"/>
      <c r="WX32" s="128"/>
      <c r="WY32" s="128"/>
      <c r="WZ32" s="128"/>
      <c r="XA32" s="128"/>
      <c r="XB32" s="128"/>
      <c r="XC32" s="128"/>
      <c r="XD32" s="128"/>
      <c r="XE32" s="128"/>
      <c r="XF32" s="128"/>
      <c r="XG32" s="128"/>
      <c r="XH32" s="128"/>
      <c r="XI32" s="128"/>
      <c r="XJ32" s="128"/>
      <c r="XK32" s="128"/>
      <c r="XL32" s="128"/>
      <c r="XM32" s="128"/>
      <c r="XN32" s="128"/>
      <c r="XO32" s="128"/>
      <c r="XP32" s="128"/>
      <c r="XQ32" s="128"/>
      <c r="XR32" s="128"/>
      <c r="XS32" s="128"/>
      <c r="XT32" s="128"/>
      <c r="XU32" s="128"/>
      <c r="XV32" s="128"/>
      <c r="XW32" s="128"/>
      <c r="XX32" s="128"/>
      <c r="XY32" s="128"/>
      <c r="XZ32" s="128"/>
      <c r="YA32" s="128"/>
      <c r="YB32" s="128"/>
      <c r="YC32" s="128"/>
      <c r="YD32" s="128"/>
      <c r="YE32" s="128"/>
      <c r="YF32" s="128"/>
      <c r="YG32" s="128"/>
      <c r="YH32" s="128"/>
      <c r="YI32" s="128"/>
      <c r="YJ32" s="128"/>
      <c r="YK32" s="128"/>
      <c r="YL32" s="128"/>
      <c r="YM32" s="128"/>
      <c r="YN32" s="128"/>
      <c r="YO32" s="128"/>
      <c r="YP32" s="128"/>
      <c r="YQ32" s="128"/>
      <c r="YR32" s="128"/>
      <c r="YS32" s="128"/>
      <c r="YT32" s="128"/>
      <c r="YU32" s="128"/>
      <c r="YV32" s="128"/>
      <c r="YW32" s="128"/>
      <c r="YX32" s="128"/>
      <c r="YY32" s="128"/>
      <c r="YZ32" s="128"/>
      <c r="ZA32" s="128"/>
      <c r="ZB32" s="128"/>
      <c r="ZC32" s="128"/>
      <c r="ZD32" s="128"/>
      <c r="ZE32" s="128"/>
      <c r="ZF32" s="128"/>
      <c r="ZG32" s="128"/>
      <c r="ZH32" s="128"/>
      <c r="ZI32" s="128"/>
      <c r="ZJ32" s="128"/>
      <c r="ZK32" s="128"/>
      <c r="ZL32" s="128"/>
      <c r="ZM32" s="128"/>
      <c r="ZN32" s="128"/>
      <c r="ZO32" s="128"/>
      <c r="ZP32" s="128"/>
      <c r="ZQ32" s="128"/>
      <c r="ZR32" s="128"/>
      <c r="ZS32" s="128"/>
      <c r="ZT32" s="128"/>
      <c r="ZU32" s="128"/>
      <c r="ZV32" s="128"/>
      <c r="ZW32" s="128"/>
      <c r="ZX32" s="128"/>
      <c r="ZY32" s="128"/>
      <c r="ZZ32" s="128"/>
      <c r="AAA32" s="128"/>
      <c r="AAB32" s="128"/>
      <c r="AAC32" s="128"/>
      <c r="AAD32" s="128"/>
      <c r="AAE32" s="128"/>
      <c r="AAF32" s="128"/>
      <c r="AAG32" s="128"/>
      <c r="AAH32" s="128"/>
      <c r="AAI32" s="128"/>
      <c r="AAJ32" s="128"/>
      <c r="AAK32" s="128"/>
      <c r="AAL32" s="128"/>
      <c r="AAM32" s="128"/>
      <c r="AAN32" s="128"/>
      <c r="AAO32" s="128"/>
      <c r="AAP32" s="128"/>
      <c r="AAQ32" s="128"/>
      <c r="AAR32" s="128"/>
      <c r="AAS32" s="128"/>
      <c r="AAT32" s="128"/>
      <c r="AAU32" s="128"/>
      <c r="AAV32" s="128"/>
      <c r="AAW32" s="128"/>
      <c r="AAX32" s="128"/>
      <c r="AAY32" s="128"/>
      <c r="AAZ32" s="128"/>
      <c r="ABA32" s="128"/>
      <c r="ABB32" s="128"/>
      <c r="ABC32" s="128"/>
      <c r="ABD32" s="128"/>
      <c r="ABE32" s="128"/>
      <c r="ABF32" s="128"/>
      <c r="ABG32" s="128"/>
      <c r="ABH32" s="128"/>
      <c r="ABI32" s="128"/>
      <c r="ABJ32" s="128"/>
      <c r="ABK32" s="128"/>
      <c r="ABL32" s="128"/>
      <c r="ABM32" s="128"/>
      <c r="ABN32" s="128"/>
      <c r="ABO32" s="128"/>
      <c r="ABP32" s="128"/>
      <c r="ABQ32" s="128"/>
      <c r="ABR32" s="128"/>
      <c r="ABS32" s="128"/>
      <c r="ABT32" s="128"/>
      <c r="ABU32" s="128"/>
      <c r="ABV32" s="128"/>
      <c r="ABW32" s="128"/>
      <c r="ABX32" s="128"/>
      <c r="ABY32" s="128"/>
      <c r="ABZ32" s="128"/>
      <c r="ACA32" s="128"/>
      <c r="ACB32" s="128"/>
      <c r="ACC32" s="128"/>
      <c r="ACD32" s="128"/>
      <c r="ACE32" s="128"/>
      <c r="ACF32" s="128"/>
      <c r="ACG32" s="128"/>
      <c r="ACH32" s="128"/>
      <c r="ACI32" s="128"/>
      <c r="ACJ32" s="128"/>
      <c r="ACK32" s="128"/>
      <c r="ACL32" s="128"/>
      <c r="ACM32" s="128"/>
      <c r="ACN32" s="128"/>
      <c r="ACO32" s="128"/>
      <c r="ACP32" s="128"/>
      <c r="ACQ32" s="128"/>
      <c r="ACR32" s="128"/>
      <c r="ACS32" s="128"/>
      <c r="ACT32" s="128"/>
      <c r="ACU32" s="128"/>
      <c r="ACV32" s="128"/>
      <c r="ACW32" s="128"/>
      <c r="ACX32" s="128"/>
      <c r="ACY32" s="128"/>
      <c r="ACZ32" s="128"/>
      <c r="ADA32" s="128"/>
      <c r="ADB32" s="128"/>
      <c r="ADC32" s="128"/>
      <c r="ADD32" s="128"/>
      <c r="ADE32" s="128"/>
      <c r="ADF32" s="128"/>
      <c r="ADG32" s="128"/>
      <c r="ADH32" s="128"/>
      <c r="ADI32" s="128"/>
      <c r="ADJ32" s="128"/>
      <c r="ADK32" s="128"/>
      <c r="ADL32" s="128"/>
      <c r="ADM32" s="128"/>
      <c r="ADN32" s="128"/>
      <c r="ADO32" s="128"/>
      <c r="ADP32" s="128"/>
      <c r="ADQ32" s="128"/>
      <c r="ADR32" s="128"/>
      <c r="ADS32" s="128"/>
      <c r="ADT32" s="128"/>
      <c r="ADU32" s="128"/>
      <c r="ADV32" s="128"/>
      <c r="ADW32" s="128"/>
      <c r="ADX32" s="128"/>
      <c r="ADY32" s="128"/>
      <c r="ADZ32" s="128"/>
      <c r="AEA32" s="128"/>
      <c r="AEB32" s="128"/>
      <c r="AEC32" s="128"/>
      <c r="AED32" s="128"/>
      <c r="AEE32" s="128"/>
      <c r="AEF32" s="128"/>
      <c r="AEG32" s="128"/>
      <c r="AEH32" s="128"/>
      <c r="AEI32" s="128"/>
      <c r="AEJ32" s="128"/>
      <c r="AEK32" s="128"/>
      <c r="AEL32" s="128"/>
      <c r="AEM32" s="128"/>
      <c r="AEN32" s="128"/>
      <c r="AEO32" s="128"/>
      <c r="AEP32" s="128"/>
      <c r="AEQ32" s="128"/>
      <c r="AER32" s="128"/>
      <c r="AES32" s="128"/>
      <c r="AET32" s="128"/>
      <c r="AEU32" s="128"/>
      <c r="AEV32" s="128"/>
      <c r="AEW32" s="128"/>
      <c r="AEX32" s="128"/>
      <c r="AEY32" s="128"/>
      <c r="AEZ32" s="128"/>
      <c r="AFA32" s="128"/>
      <c r="AFB32" s="128"/>
      <c r="AFC32" s="128"/>
      <c r="AFD32" s="128"/>
      <c r="AFE32" s="128"/>
      <c r="AFF32" s="128"/>
      <c r="AFG32" s="128"/>
      <c r="AFH32" s="128"/>
      <c r="AFI32" s="128"/>
      <c r="AFJ32" s="128"/>
      <c r="AFK32" s="128"/>
      <c r="AFL32" s="128"/>
      <c r="AFM32" s="128"/>
      <c r="AFN32" s="128"/>
      <c r="AFO32" s="128"/>
      <c r="AFP32" s="128"/>
      <c r="AFQ32" s="128"/>
      <c r="AFR32" s="128"/>
      <c r="AFS32" s="128"/>
      <c r="AFT32" s="128"/>
      <c r="AFU32" s="128"/>
      <c r="AFV32" s="128"/>
      <c r="AFW32" s="128"/>
      <c r="AFX32" s="128"/>
      <c r="AFY32" s="128"/>
      <c r="AFZ32" s="128"/>
      <c r="AGA32" s="128"/>
      <c r="AGB32" s="128"/>
      <c r="AGC32" s="128"/>
      <c r="AGD32" s="128"/>
      <c r="AGE32" s="128"/>
      <c r="AGF32" s="128"/>
      <c r="AGG32" s="128"/>
      <c r="AGH32" s="128"/>
      <c r="AGI32" s="128"/>
      <c r="AGJ32" s="128"/>
      <c r="AGK32" s="128"/>
      <c r="AGL32" s="128"/>
      <c r="AGM32" s="128"/>
      <c r="AGN32" s="128"/>
      <c r="AGO32" s="128"/>
      <c r="AGP32" s="128"/>
      <c r="AGQ32" s="128"/>
      <c r="AGR32" s="128"/>
      <c r="AGS32" s="128"/>
      <c r="AGT32" s="128"/>
      <c r="AGU32" s="128"/>
      <c r="AGV32" s="128"/>
      <c r="AGW32" s="128"/>
      <c r="AGX32" s="128"/>
      <c r="AGY32" s="128"/>
      <c r="AGZ32" s="128"/>
      <c r="AHA32" s="128"/>
      <c r="AHB32" s="128"/>
      <c r="AHC32" s="128"/>
      <c r="AHD32" s="128"/>
      <c r="AHE32" s="128"/>
      <c r="AHF32" s="128"/>
      <c r="AHG32" s="128"/>
      <c r="AHH32" s="128"/>
      <c r="AHI32" s="128"/>
      <c r="AHJ32" s="128"/>
      <c r="AHK32" s="128"/>
      <c r="AHL32" s="128"/>
      <c r="AHM32" s="128"/>
      <c r="AHN32" s="128"/>
      <c r="AHO32" s="128"/>
      <c r="AHP32" s="128"/>
      <c r="AHQ32" s="128"/>
      <c r="AHR32" s="128"/>
      <c r="AHS32" s="128"/>
      <c r="AHT32" s="128"/>
      <c r="AHU32" s="128"/>
      <c r="AHV32" s="128"/>
      <c r="AHW32" s="128"/>
      <c r="AHX32" s="128"/>
      <c r="AHY32" s="128"/>
      <c r="AHZ32" s="128"/>
      <c r="AIA32" s="128"/>
      <c r="AIB32" s="128"/>
      <c r="AIC32" s="128"/>
      <c r="AID32" s="128"/>
      <c r="AIE32" s="128"/>
      <c r="AIF32" s="128"/>
      <c r="AIG32" s="128"/>
      <c r="AIH32" s="128"/>
      <c r="AII32" s="128"/>
      <c r="AIJ32" s="128"/>
      <c r="AIK32" s="128"/>
      <c r="AIL32" s="128"/>
      <c r="AIM32" s="128"/>
      <c r="AIN32" s="128"/>
      <c r="AIO32" s="128"/>
      <c r="AIP32" s="128"/>
      <c r="AIQ32" s="128"/>
      <c r="AIR32" s="128"/>
      <c r="AIS32" s="128"/>
      <c r="AIT32" s="128"/>
      <c r="AIU32" s="128"/>
      <c r="AIV32" s="128"/>
      <c r="AIW32" s="128"/>
      <c r="AIX32" s="128"/>
      <c r="AIY32" s="128"/>
      <c r="AIZ32" s="128"/>
      <c r="AJA32" s="128"/>
      <c r="AJB32" s="128"/>
      <c r="AJC32" s="128"/>
      <c r="AJD32" s="128"/>
      <c r="AJE32" s="128"/>
      <c r="AJF32" s="128"/>
      <c r="AJG32" s="128"/>
      <c r="AJH32" s="128"/>
      <c r="AJI32" s="128"/>
      <c r="AJJ32" s="128"/>
      <c r="AJK32" s="128"/>
      <c r="AJL32" s="128"/>
      <c r="AJM32" s="128"/>
      <c r="AJN32" s="128"/>
      <c r="AJO32" s="128"/>
      <c r="AJP32" s="128"/>
      <c r="AJQ32" s="128"/>
      <c r="AJR32" s="128"/>
      <c r="AJS32" s="128"/>
      <c r="AJT32" s="128"/>
      <c r="AJU32" s="128"/>
      <c r="AJV32" s="128"/>
      <c r="AJW32" s="128"/>
      <c r="AJX32" s="128"/>
      <c r="AJY32" s="128"/>
      <c r="AJZ32" s="128"/>
      <c r="AKA32" s="128"/>
      <c r="AKB32" s="128"/>
      <c r="AKC32" s="128"/>
      <c r="AKD32" s="128"/>
      <c r="AKE32" s="128"/>
      <c r="AKF32" s="128"/>
      <c r="AKG32" s="128"/>
      <c r="AKH32" s="128"/>
      <c r="AKI32" s="128"/>
      <c r="AKJ32" s="128"/>
      <c r="AKK32" s="128"/>
      <c r="AKL32" s="128"/>
      <c r="AKM32" s="128"/>
      <c r="AKN32" s="128"/>
      <c r="AKO32" s="128"/>
      <c r="AKP32" s="128"/>
      <c r="AKQ32" s="128"/>
      <c r="AKR32" s="128"/>
      <c r="AKS32" s="128"/>
      <c r="AKT32" s="128"/>
      <c r="AKU32" s="128"/>
      <c r="AKV32" s="128"/>
      <c r="AKW32" s="128"/>
      <c r="AKX32" s="128"/>
      <c r="AKY32" s="128"/>
      <c r="AKZ32" s="128"/>
      <c r="ALA32" s="128"/>
      <c r="ALB32" s="128"/>
      <c r="ALC32" s="128"/>
      <c r="ALD32" s="128"/>
      <c r="ALE32" s="128"/>
      <c r="ALF32" s="128"/>
      <c r="ALG32" s="128"/>
      <c r="ALH32" s="128"/>
      <c r="ALI32" s="128"/>
      <c r="ALJ32" s="128"/>
      <c r="ALK32" s="128"/>
      <c r="ALL32" s="128"/>
      <c r="ALM32" s="128"/>
      <c r="ALN32" s="128"/>
      <c r="ALO32" s="128"/>
      <c r="ALP32" s="128"/>
      <c r="ALQ32" s="128"/>
      <c r="ALR32" s="128"/>
      <c r="ALS32" s="128"/>
      <c r="ALT32" s="128"/>
      <c r="ALU32" s="128"/>
      <c r="ALV32" s="128"/>
      <c r="ALW32" s="128"/>
      <c r="ALX32" s="128"/>
      <c r="ALY32" s="128"/>
      <c r="ALZ32" s="128"/>
      <c r="AMA32" s="128"/>
      <c r="AMB32" s="128"/>
      <c r="AMC32" s="128"/>
      <c r="AMD32" s="128"/>
      <c r="AME32" s="128"/>
      <c r="AMF32" s="128"/>
      <c r="AMG32" s="128"/>
      <c r="AMH32" s="128"/>
      <c r="AMI32" s="128"/>
      <c r="AMJ32" s="128"/>
      <c r="AMK32" s="128"/>
      <c r="AML32" s="128"/>
      <c r="AMM32" s="128"/>
      <c r="AMN32" s="128"/>
      <c r="AMO32" s="128"/>
      <c r="AMP32" s="128"/>
      <c r="AMQ32" s="128"/>
      <c r="AMR32" s="128"/>
      <c r="AMS32" s="128"/>
      <c r="AMT32" s="128"/>
      <c r="AMU32" s="128"/>
      <c r="AMV32" s="128"/>
      <c r="AMW32" s="128"/>
      <c r="AMX32" s="128"/>
      <c r="AMY32" s="128"/>
      <c r="AMZ32" s="128"/>
      <c r="ANA32" s="128"/>
      <c r="ANB32" s="128"/>
      <c r="ANC32" s="128"/>
      <c r="AND32" s="128"/>
      <c r="ANE32" s="128"/>
      <c r="ANF32" s="128"/>
      <c r="ANG32" s="128"/>
      <c r="ANH32" s="128"/>
      <c r="ANI32" s="128"/>
      <c r="ANJ32" s="128"/>
      <c r="ANK32" s="128"/>
      <c r="ANL32" s="128"/>
      <c r="ANM32" s="128"/>
      <c r="ANN32" s="128"/>
      <c r="ANO32" s="128"/>
      <c r="ANP32" s="128"/>
      <c r="ANQ32" s="128"/>
      <c r="ANR32" s="128"/>
      <c r="ANS32" s="128"/>
      <c r="ANT32" s="128"/>
      <c r="ANU32" s="128"/>
      <c r="ANV32" s="128"/>
      <c r="ANW32" s="128"/>
      <c r="ANX32" s="128"/>
      <c r="ANY32" s="128"/>
      <c r="ANZ32" s="128"/>
      <c r="AOA32" s="128"/>
      <c r="AOB32" s="128"/>
      <c r="AOC32" s="128"/>
      <c r="AOD32" s="128"/>
      <c r="AOE32" s="128"/>
      <c r="AOF32" s="128"/>
      <c r="AOG32" s="128"/>
      <c r="AOH32" s="128"/>
      <c r="AOI32" s="128"/>
      <c r="AOJ32" s="128"/>
      <c r="AOK32" s="128"/>
      <c r="AOL32" s="128"/>
      <c r="AOM32" s="128"/>
      <c r="AON32" s="128"/>
      <c r="AOO32" s="128"/>
      <c r="AOP32" s="128"/>
      <c r="AOQ32" s="128"/>
      <c r="AOR32" s="128"/>
      <c r="AOS32" s="128"/>
      <c r="AOT32" s="128"/>
      <c r="AOU32" s="128"/>
      <c r="AOV32" s="128"/>
      <c r="AOW32" s="128"/>
      <c r="AOX32" s="128"/>
      <c r="AOY32" s="128"/>
      <c r="AOZ32" s="128"/>
      <c r="APA32" s="128"/>
      <c r="APB32" s="128"/>
      <c r="APC32" s="128"/>
      <c r="APD32" s="128"/>
      <c r="APE32" s="128"/>
      <c r="APF32" s="128"/>
      <c r="APG32" s="128"/>
      <c r="APH32" s="128"/>
      <c r="API32" s="128"/>
      <c r="APJ32" s="128"/>
      <c r="APK32" s="128"/>
      <c r="APL32" s="128"/>
      <c r="APM32" s="128"/>
      <c r="APN32" s="128"/>
      <c r="APO32" s="128"/>
      <c r="APP32" s="128"/>
      <c r="APQ32" s="128"/>
      <c r="APR32" s="128"/>
      <c r="APS32" s="128"/>
      <c r="APT32" s="128"/>
      <c r="APU32" s="128"/>
      <c r="APV32" s="128"/>
      <c r="APW32" s="128"/>
      <c r="APX32" s="128"/>
      <c r="APY32" s="128"/>
      <c r="APZ32" s="128"/>
      <c r="AQA32" s="128"/>
      <c r="AQB32" s="128"/>
      <c r="AQC32" s="128"/>
      <c r="AQD32" s="128"/>
      <c r="AQE32" s="128"/>
      <c r="AQF32" s="128"/>
      <c r="AQG32" s="128"/>
      <c r="AQH32" s="128"/>
      <c r="AQI32" s="128"/>
      <c r="AQJ32" s="128"/>
      <c r="AQK32" s="128"/>
      <c r="AQL32" s="128"/>
      <c r="AQM32" s="128"/>
      <c r="AQN32" s="128"/>
      <c r="AQO32" s="128"/>
      <c r="AQP32" s="128"/>
      <c r="AQQ32" s="128"/>
      <c r="AQR32" s="128"/>
      <c r="AQS32" s="128"/>
      <c r="AQT32" s="128"/>
      <c r="AQU32" s="128"/>
      <c r="AQV32" s="128"/>
      <c r="AQW32" s="128"/>
      <c r="AQX32" s="128"/>
      <c r="AQY32" s="128"/>
      <c r="AQZ32" s="128"/>
      <c r="ARA32" s="128"/>
      <c r="ARB32" s="128"/>
      <c r="ARC32" s="128"/>
      <c r="ARD32" s="128"/>
      <c r="ARE32" s="128"/>
      <c r="ARF32" s="128"/>
      <c r="ARG32" s="128"/>
      <c r="ARH32" s="128"/>
      <c r="ARI32" s="128"/>
      <c r="ARJ32" s="128"/>
      <c r="ARK32" s="128"/>
      <c r="ARL32" s="128"/>
      <c r="ARM32" s="128"/>
      <c r="ARN32" s="128"/>
      <c r="ARO32" s="128"/>
      <c r="ARP32" s="128"/>
      <c r="ARQ32" s="128"/>
      <c r="ARR32" s="128"/>
      <c r="ARS32" s="128"/>
      <c r="ART32" s="128"/>
      <c r="ARU32" s="128"/>
      <c r="ARV32" s="128"/>
      <c r="ARW32" s="128"/>
      <c r="ARX32" s="128"/>
      <c r="ARY32" s="128"/>
      <c r="ARZ32" s="128"/>
      <c r="ASA32" s="128"/>
      <c r="ASB32" s="128"/>
      <c r="ASC32" s="128"/>
      <c r="ASD32" s="128"/>
      <c r="ASE32" s="128"/>
      <c r="ASF32" s="128"/>
      <c r="ASG32" s="128"/>
      <c r="ASH32" s="128"/>
      <c r="ASI32" s="128"/>
      <c r="ASJ32" s="128"/>
      <c r="ASK32" s="128"/>
      <c r="ASL32" s="128"/>
      <c r="ASM32" s="128"/>
      <c r="ASN32" s="128"/>
      <c r="ASO32" s="128"/>
      <c r="ASP32" s="128"/>
      <c r="ASQ32" s="128"/>
      <c r="ASR32" s="128"/>
      <c r="ASS32" s="128"/>
      <c r="AST32" s="128"/>
      <c r="ASU32" s="128"/>
      <c r="ASV32" s="128"/>
      <c r="ASW32" s="128"/>
      <c r="ASX32" s="128"/>
      <c r="ASY32" s="128"/>
      <c r="ASZ32" s="128"/>
      <c r="ATA32" s="128"/>
      <c r="ATB32" s="128"/>
      <c r="ATC32" s="128"/>
      <c r="ATD32" s="128"/>
      <c r="ATE32" s="128"/>
      <c r="ATF32" s="128"/>
      <c r="ATG32" s="128"/>
      <c r="ATH32" s="128"/>
      <c r="ATI32" s="128"/>
      <c r="ATJ32" s="128"/>
      <c r="ATK32" s="128"/>
      <c r="ATL32" s="128"/>
      <c r="ATM32" s="128"/>
      <c r="ATN32" s="128"/>
      <c r="ATO32" s="128"/>
      <c r="ATP32" s="128"/>
      <c r="ATQ32" s="128"/>
      <c r="ATR32" s="128"/>
      <c r="ATS32" s="128"/>
      <c r="ATT32" s="128"/>
      <c r="ATU32" s="128"/>
      <c r="ATV32" s="128"/>
      <c r="ATW32" s="128"/>
      <c r="ATX32" s="128"/>
      <c r="ATY32" s="128"/>
      <c r="ATZ32" s="128"/>
      <c r="AUA32" s="128"/>
      <c r="AUB32" s="128"/>
      <c r="AUC32" s="128"/>
      <c r="AUD32" s="128"/>
      <c r="AUE32" s="128"/>
      <c r="AUF32" s="128"/>
      <c r="AUG32" s="128"/>
      <c r="AUH32" s="128"/>
      <c r="AUI32" s="128"/>
      <c r="AUJ32" s="128"/>
      <c r="AUK32" s="128"/>
      <c r="AUL32" s="128"/>
      <c r="AUM32" s="128"/>
      <c r="AUN32" s="128"/>
      <c r="AUO32" s="128"/>
      <c r="AUP32" s="128"/>
      <c r="AUQ32" s="128"/>
      <c r="AUR32" s="128"/>
      <c r="AUS32" s="128"/>
      <c r="AUT32" s="128"/>
      <c r="AUU32" s="128"/>
      <c r="AUV32" s="128"/>
      <c r="AUW32" s="128"/>
      <c r="AUX32" s="128"/>
      <c r="AUY32" s="128"/>
      <c r="AUZ32" s="128"/>
      <c r="AVA32" s="128"/>
      <c r="AVB32" s="128"/>
      <c r="AVC32" s="128"/>
      <c r="AVD32" s="128"/>
      <c r="AVE32" s="128"/>
      <c r="AVF32" s="128"/>
      <c r="AVG32" s="128"/>
      <c r="AVH32" s="128"/>
      <c r="AVI32" s="128"/>
      <c r="AVJ32" s="128"/>
      <c r="AVK32" s="128"/>
      <c r="AVL32" s="128"/>
      <c r="AVM32" s="128"/>
      <c r="AVN32" s="128"/>
      <c r="AVO32" s="128"/>
      <c r="AVP32" s="128"/>
      <c r="AVQ32" s="128"/>
      <c r="AVR32" s="128"/>
      <c r="AVS32" s="128"/>
      <c r="AVT32" s="128"/>
      <c r="AVU32" s="128"/>
      <c r="AVV32" s="128"/>
      <c r="AVW32" s="128"/>
      <c r="AVX32" s="128"/>
      <c r="AVY32" s="128"/>
      <c r="AVZ32" s="128"/>
      <c r="AWA32" s="128"/>
      <c r="AWB32" s="128"/>
      <c r="AWC32" s="128"/>
      <c r="AWD32" s="128"/>
      <c r="AWE32" s="128"/>
      <c r="AWF32" s="128"/>
      <c r="AWG32" s="128"/>
      <c r="AWH32" s="128"/>
      <c r="AWI32" s="128"/>
      <c r="AWJ32" s="128"/>
      <c r="AWK32" s="128"/>
      <c r="AWL32" s="128"/>
      <c r="AWM32" s="128"/>
      <c r="AWN32" s="128"/>
      <c r="AWO32" s="128"/>
      <c r="AWP32" s="128"/>
      <c r="AWQ32" s="128"/>
      <c r="AWR32" s="128"/>
      <c r="AWS32" s="128"/>
      <c r="AWT32" s="128"/>
      <c r="AWU32" s="128"/>
      <c r="AWV32" s="128"/>
      <c r="AWW32" s="128"/>
      <c r="AWX32" s="128"/>
      <c r="AWY32" s="128"/>
      <c r="AWZ32" s="128"/>
      <c r="AXA32" s="128"/>
      <c r="AXB32" s="128"/>
      <c r="AXC32" s="128"/>
      <c r="AXD32" s="128"/>
      <c r="AXE32" s="128"/>
      <c r="AXF32" s="128"/>
      <c r="AXG32" s="128"/>
      <c r="AXH32" s="128"/>
      <c r="AXI32" s="128"/>
      <c r="AXJ32" s="128"/>
      <c r="AXK32" s="128"/>
      <c r="AXL32" s="128"/>
      <c r="AXM32" s="128"/>
      <c r="AXN32" s="128"/>
      <c r="AXO32" s="128"/>
      <c r="AXP32" s="128"/>
      <c r="AXQ32" s="128"/>
      <c r="AXR32" s="128"/>
      <c r="AXS32" s="128"/>
      <c r="AXT32" s="128"/>
      <c r="AXU32" s="128"/>
      <c r="AXV32" s="128"/>
      <c r="AXW32" s="128"/>
      <c r="AXX32" s="128"/>
      <c r="AXY32" s="128"/>
      <c r="AXZ32" s="128"/>
      <c r="AYA32" s="128"/>
      <c r="AYB32" s="128"/>
      <c r="AYC32" s="128"/>
      <c r="AYD32" s="128"/>
      <c r="AYE32" s="128"/>
      <c r="AYF32" s="128"/>
      <c r="AYG32" s="128"/>
      <c r="AYH32" s="128"/>
      <c r="AYI32" s="128"/>
      <c r="AYJ32" s="128"/>
      <c r="AYK32" s="128"/>
      <c r="AYL32" s="128"/>
      <c r="AYM32" s="128"/>
      <c r="AYN32" s="128"/>
      <c r="AYO32" s="128"/>
      <c r="AYP32" s="128"/>
      <c r="AYQ32" s="128"/>
      <c r="AYR32" s="128"/>
      <c r="AYS32" s="128"/>
      <c r="AYT32" s="128"/>
      <c r="AYU32" s="128"/>
      <c r="AYV32" s="128"/>
      <c r="AYW32" s="128"/>
      <c r="AYX32" s="128"/>
      <c r="AYY32" s="128"/>
      <c r="AYZ32" s="128"/>
      <c r="AZA32" s="128"/>
      <c r="AZB32" s="128"/>
      <c r="AZC32" s="128"/>
      <c r="AZD32" s="128"/>
      <c r="AZE32" s="128"/>
      <c r="AZF32" s="128"/>
      <c r="AZG32" s="128"/>
      <c r="AZH32" s="128"/>
      <c r="AZI32" s="128"/>
      <c r="AZJ32" s="128"/>
      <c r="AZK32" s="128"/>
      <c r="AZL32" s="128"/>
      <c r="AZM32" s="128"/>
      <c r="AZN32" s="128"/>
      <c r="AZO32" s="128"/>
      <c r="AZP32" s="128"/>
      <c r="AZQ32" s="128"/>
      <c r="AZR32" s="128"/>
      <c r="AZS32" s="128"/>
      <c r="AZT32" s="128"/>
      <c r="AZU32" s="128"/>
      <c r="AZV32" s="128"/>
      <c r="AZW32" s="128"/>
      <c r="AZX32" s="128"/>
      <c r="AZY32" s="128"/>
      <c r="AZZ32" s="128"/>
      <c r="BAA32" s="128"/>
      <c r="BAB32" s="128"/>
      <c r="BAC32" s="128"/>
      <c r="BAD32" s="128"/>
      <c r="BAE32" s="128"/>
      <c r="BAF32" s="128"/>
      <c r="BAG32" s="128"/>
      <c r="BAH32" s="128"/>
      <c r="BAI32" s="128"/>
      <c r="BAJ32" s="128"/>
      <c r="BAK32" s="128"/>
      <c r="BAL32" s="128"/>
      <c r="BAM32" s="128"/>
      <c r="BAN32" s="128"/>
      <c r="BAO32" s="128"/>
      <c r="BAP32" s="128"/>
      <c r="BAQ32" s="128"/>
      <c r="BAR32" s="128"/>
      <c r="BAS32" s="128"/>
      <c r="BAT32" s="128"/>
      <c r="BAU32" s="128"/>
      <c r="BAV32" s="128"/>
      <c r="BAW32" s="128"/>
      <c r="BAX32" s="128"/>
      <c r="BAY32" s="128"/>
      <c r="BAZ32" s="128"/>
      <c r="BBA32" s="128"/>
      <c r="BBB32" s="128"/>
      <c r="BBC32" s="128"/>
      <c r="BBD32" s="128"/>
      <c r="BBE32" s="128"/>
      <c r="BBF32" s="128"/>
      <c r="BBG32" s="128"/>
      <c r="BBH32" s="128"/>
      <c r="BBI32" s="128"/>
      <c r="BBJ32" s="128"/>
      <c r="BBK32" s="128"/>
      <c r="BBL32" s="128"/>
      <c r="BBM32" s="128"/>
      <c r="BBN32" s="128"/>
      <c r="BBO32" s="128"/>
      <c r="BBP32" s="128"/>
      <c r="BBQ32" s="128"/>
      <c r="BBR32" s="128"/>
      <c r="BBS32" s="128"/>
      <c r="BBT32" s="128"/>
      <c r="BBU32" s="128"/>
      <c r="BBV32" s="128"/>
      <c r="BBW32" s="128"/>
      <c r="BBX32" s="128"/>
      <c r="BBY32" s="128"/>
      <c r="BBZ32" s="128"/>
      <c r="BCA32" s="128"/>
      <c r="BCB32" s="128"/>
      <c r="BCC32" s="128"/>
      <c r="BCD32" s="128"/>
      <c r="BCE32" s="128"/>
      <c r="BCF32" s="128"/>
      <c r="BCG32" s="128"/>
      <c r="BCH32" s="128"/>
      <c r="BCI32" s="128"/>
      <c r="BCJ32" s="128"/>
      <c r="BCK32" s="128"/>
      <c r="BCL32" s="128"/>
      <c r="BCM32" s="128"/>
      <c r="BCN32" s="128"/>
      <c r="BCO32" s="128"/>
      <c r="BCP32" s="128"/>
      <c r="BCQ32" s="128"/>
      <c r="BCR32" s="128"/>
      <c r="BCS32" s="128"/>
      <c r="BCT32" s="128"/>
      <c r="BCU32" s="128"/>
      <c r="BCV32" s="128"/>
      <c r="BCW32" s="128"/>
      <c r="BCX32" s="128"/>
      <c r="BCY32" s="128"/>
      <c r="BCZ32" s="128"/>
      <c r="BDA32" s="128"/>
      <c r="BDB32" s="128"/>
      <c r="BDC32" s="128"/>
      <c r="BDD32" s="128"/>
      <c r="BDE32" s="128"/>
      <c r="BDF32" s="128"/>
      <c r="BDG32" s="128"/>
      <c r="BDH32" s="128"/>
      <c r="BDI32" s="128"/>
      <c r="BDJ32" s="128"/>
      <c r="BDK32" s="128"/>
      <c r="BDL32" s="128"/>
      <c r="BDM32" s="128"/>
      <c r="BDN32" s="128"/>
      <c r="BDO32" s="128"/>
      <c r="BDP32" s="128"/>
      <c r="BDQ32" s="128"/>
      <c r="BDR32" s="128"/>
      <c r="BDS32" s="128"/>
      <c r="BDT32" s="128"/>
      <c r="BDU32" s="128"/>
      <c r="BDV32" s="128"/>
      <c r="BDW32" s="128"/>
      <c r="BDX32" s="128"/>
      <c r="BDY32" s="128"/>
      <c r="BDZ32" s="128"/>
      <c r="BEA32" s="128"/>
      <c r="BEB32" s="128"/>
      <c r="BEC32" s="128"/>
      <c r="BED32" s="128"/>
      <c r="BEE32" s="128"/>
      <c r="BEF32" s="128"/>
      <c r="BEG32" s="128"/>
      <c r="BEH32" s="128"/>
      <c r="BEI32" s="128"/>
      <c r="BEJ32" s="128"/>
      <c r="BEK32" s="128"/>
      <c r="BEL32" s="128"/>
      <c r="BEM32" s="128"/>
      <c r="BEN32" s="128"/>
      <c r="BEO32" s="128"/>
      <c r="BEP32" s="128"/>
      <c r="BEQ32" s="128"/>
      <c r="BER32" s="128"/>
      <c r="BES32" s="128"/>
      <c r="BET32" s="128"/>
      <c r="BEU32" s="128"/>
      <c r="BEV32" s="128"/>
      <c r="BEW32" s="128"/>
      <c r="BEX32" s="128"/>
      <c r="BEY32" s="128"/>
      <c r="BEZ32" s="128"/>
      <c r="BFA32" s="128"/>
      <c r="BFB32" s="128"/>
      <c r="BFC32" s="128"/>
      <c r="BFD32" s="128"/>
      <c r="BFE32" s="128"/>
      <c r="BFF32" s="128"/>
      <c r="BFG32" s="128"/>
      <c r="BFH32" s="128"/>
      <c r="BFI32" s="128"/>
      <c r="BFJ32" s="128"/>
      <c r="BFK32" s="128"/>
      <c r="BFL32" s="128"/>
      <c r="BFM32" s="128"/>
      <c r="BFN32" s="128"/>
      <c r="BFO32" s="128"/>
      <c r="BFP32" s="128"/>
      <c r="BFQ32" s="128"/>
      <c r="BFR32" s="128"/>
      <c r="BFS32" s="128"/>
      <c r="BFT32" s="128"/>
      <c r="BFU32" s="128"/>
      <c r="BFV32" s="128"/>
      <c r="BFW32" s="128"/>
      <c r="BFX32" s="128"/>
      <c r="BFY32" s="128"/>
      <c r="BFZ32" s="128"/>
      <c r="BGA32" s="128"/>
      <c r="BGB32" s="128"/>
      <c r="BGC32" s="128"/>
      <c r="BGD32" s="128"/>
      <c r="BGE32" s="128"/>
      <c r="BGF32" s="128"/>
      <c r="BGG32" s="128"/>
      <c r="BGH32" s="128"/>
      <c r="BGI32" s="128"/>
      <c r="BGJ32" s="128"/>
      <c r="BGK32" s="128"/>
      <c r="BGL32" s="128"/>
      <c r="BGM32" s="128"/>
      <c r="BGN32" s="128"/>
      <c r="BGO32" s="128"/>
      <c r="BGP32" s="128"/>
      <c r="BGQ32" s="128"/>
      <c r="BGR32" s="128"/>
      <c r="BGS32" s="128"/>
      <c r="BGT32" s="128"/>
      <c r="BGU32" s="128"/>
      <c r="BGV32" s="128"/>
      <c r="BGW32" s="128"/>
      <c r="BGX32" s="128"/>
      <c r="BGY32" s="128"/>
      <c r="BGZ32" s="128"/>
      <c r="BHA32" s="128"/>
      <c r="BHB32" s="128"/>
      <c r="BHC32" s="128"/>
      <c r="BHD32" s="128"/>
      <c r="BHE32" s="128"/>
      <c r="BHF32" s="128"/>
      <c r="BHG32" s="128"/>
      <c r="BHH32" s="128"/>
      <c r="BHI32" s="128"/>
      <c r="BHJ32" s="128"/>
      <c r="BHK32" s="128"/>
      <c r="BHL32" s="128"/>
      <c r="BHM32" s="128"/>
      <c r="BHN32" s="128"/>
      <c r="BHO32" s="128"/>
      <c r="BHP32" s="128"/>
      <c r="BHQ32" s="128"/>
      <c r="BHR32" s="128"/>
      <c r="BHS32" s="128"/>
      <c r="BHT32" s="128"/>
      <c r="BHU32" s="128"/>
      <c r="BHV32" s="128"/>
      <c r="BHW32" s="128"/>
      <c r="BHX32" s="128"/>
      <c r="BHY32" s="128"/>
      <c r="BHZ32" s="128"/>
      <c r="BIA32" s="128"/>
      <c r="BIB32" s="128"/>
      <c r="BIC32" s="128"/>
      <c r="BID32" s="128"/>
      <c r="BIE32" s="128"/>
      <c r="BIF32" s="128"/>
      <c r="BIG32" s="128"/>
      <c r="BIH32" s="128"/>
      <c r="BII32" s="128"/>
      <c r="BIJ32" s="128"/>
      <c r="BIK32" s="128"/>
      <c r="BIL32" s="128"/>
      <c r="BIM32" s="128"/>
      <c r="BIN32" s="128"/>
      <c r="BIO32" s="128"/>
      <c r="BIP32" s="128"/>
      <c r="BIQ32" s="128"/>
      <c r="BIR32" s="128"/>
      <c r="BIS32" s="128"/>
      <c r="BIT32" s="128"/>
      <c r="BIU32" s="128"/>
      <c r="BIV32" s="128"/>
      <c r="BIW32" s="128"/>
      <c r="BIX32" s="128"/>
      <c r="BIY32" s="128"/>
      <c r="BIZ32" s="128"/>
      <c r="BJA32" s="128"/>
      <c r="BJB32" s="128"/>
      <c r="BJC32" s="128"/>
      <c r="BJD32" s="128"/>
      <c r="BJE32" s="128"/>
      <c r="BJF32" s="128"/>
      <c r="BJG32" s="128"/>
      <c r="BJH32" s="128"/>
      <c r="BJI32" s="128"/>
      <c r="BJJ32" s="128"/>
      <c r="BJK32" s="128"/>
      <c r="BJL32" s="128"/>
      <c r="BJM32" s="128"/>
      <c r="BJN32" s="128"/>
      <c r="BJO32" s="128"/>
      <c r="BJP32" s="128"/>
      <c r="BJQ32" s="128"/>
      <c r="BJR32" s="128"/>
      <c r="BJS32" s="128"/>
      <c r="BJT32" s="128"/>
      <c r="BJU32" s="128"/>
      <c r="BJV32" s="128"/>
      <c r="BJW32" s="128"/>
      <c r="BJX32" s="128"/>
      <c r="BJY32" s="128"/>
      <c r="BJZ32" s="128"/>
      <c r="BKA32" s="128"/>
      <c r="BKB32" s="128"/>
      <c r="BKC32" s="128"/>
      <c r="BKD32" s="128"/>
      <c r="BKE32" s="128"/>
      <c r="BKF32" s="128"/>
      <c r="BKG32" s="128"/>
      <c r="BKH32" s="128"/>
      <c r="BKI32" s="128"/>
      <c r="BKJ32" s="128"/>
      <c r="BKK32" s="128"/>
      <c r="BKL32" s="128"/>
      <c r="BKM32" s="128"/>
      <c r="BKN32" s="128"/>
      <c r="BKO32" s="128"/>
      <c r="BKP32" s="128"/>
      <c r="BKQ32" s="128"/>
      <c r="BKR32" s="128"/>
      <c r="BKS32" s="128"/>
      <c r="BKT32" s="128"/>
      <c r="BKU32" s="128"/>
      <c r="BKV32" s="128"/>
      <c r="BKW32" s="128"/>
      <c r="BKX32" s="128"/>
      <c r="BKY32" s="128"/>
      <c r="BKZ32" s="128"/>
      <c r="BLA32" s="128"/>
      <c r="BLB32" s="128"/>
      <c r="BLC32" s="128"/>
      <c r="BLD32" s="128"/>
      <c r="BLE32" s="128"/>
      <c r="BLF32" s="128"/>
      <c r="BLG32" s="128"/>
      <c r="BLH32" s="128"/>
      <c r="BLI32" s="128"/>
      <c r="BLJ32" s="128"/>
      <c r="BLK32" s="128"/>
      <c r="BLL32" s="128"/>
      <c r="BLM32" s="128"/>
      <c r="BLN32" s="128"/>
      <c r="BLO32" s="128"/>
      <c r="BLP32" s="128"/>
      <c r="BLQ32" s="128"/>
      <c r="BLR32" s="128"/>
      <c r="BLS32" s="128"/>
      <c r="BLT32" s="128"/>
      <c r="BLU32" s="128"/>
      <c r="BLV32" s="128"/>
      <c r="BLW32" s="128"/>
      <c r="BLX32" s="128"/>
      <c r="BLY32" s="128"/>
      <c r="BLZ32" s="128"/>
      <c r="BMA32" s="128"/>
      <c r="BMB32" s="128"/>
      <c r="BMC32" s="128"/>
      <c r="BMD32" s="128"/>
      <c r="BME32" s="128"/>
      <c r="BMF32" s="128"/>
      <c r="BMG32" s="128"/>
      <c r="BMH32" s="128"/>
      <c r="BMI32" s="128"/>
      <c r="BMJ32" s="128"/>
      <c r="BMK32" s="128"/>
      <c r="BML32" s="128"/>
      <c r="BMM32" s="128"/>
      <c r="BMN32" s="128"/>
      <c r="BMO32" s="128"/>
      <c r="BMP32" s="128"/>
      <c r="BMQ32" s="128"/>
      <c r="BMR32" s="128"/>
      <c r="BMS32" s="128"/>
      <c r="BMT32" s="128"/>
      <c r="BMU32" s="128"/>
      <c r="BMV32" s="128"/>
      <c r="BMW32" s="128"/>
      <c r="BMX32" s="128"/>
      <c r="BMY32" s="128"/>
      <c r="BMZ32" s="128"/>
      <c r="BNA32" s="128"/>
      <c r="BNB32" s="128"/>
      <c r="BNC32" s="128"/>
      <c r="BND32" s="128"/>
      <c r="BNE32" s="128"/>
      <c r="BNF32" s="128"/>
      <c r="BNG32" s="128"/>
      <c r="BNH32" s="128"/>
      <c r="BNI32" s="128"/>
      <c r="BNJ32" s="128"/>
      <c r="BNK32" s="128"/>
      <c r="BNL32" s="128"/>
      <c r="BNM32" s="128"/>
      <c r="BNN32" s="128"/>
      <c r="BNO32" s="128"/>
      <c r="BNP32" s="128"/>
      <c r="BNQ32" s="128"/>
      <c r="BNR32" s="128"/>
      <c r="BNS32" s="128"/>
      <c r="BNT32" s="128"/>
      <c r="BNU32" s="128"/>
      <c r="BNV32" s="128"/>
      <c r="BNW32" s="128"/>
      <c r="BNX32" s="128"/>
      <c r="BNY32" s="128"/>
      <c r="BNZ32" s="128"/>
      <c r="BOA32" s="128"/>
      <c r="BOB32" s="128"/>
      <c r="BOC32" s="128"/>
      <c r="BOD32" s="128"/>
      <c r="BOE32" s="128"/>
      <c r="BOF32" s="128"/>
      <c r="BOG32" s="128"/>
      <c r="BOH32" s="128"/>
      <c r="BOI32" s="128"/>
      <c r="BOJ32" s="128"/>
      <c r="BOK32" s="128"/>
      <c r="BOL32" s="128"/>
      <c r="BOM32" s="128"/>
      <c r="BON32" s="128"/>
      <c r="BOO32" s="128"/>
      <c r="BOP32" s="128"/>
      <c r="BOQ32" s="128"/>
      <c r="BOR32" s="128"/>
      <c r="BOS32" s="128"/>
      <c r="BOT32" s="128"/>
      <c r="BOU32" s="128"/>
      <c r="BOV32" s="128"/>
      <c r="BOW32" s="128"/>
      <c r="BOX32" s="128"/>
      <c r="BOY32" s="128"/>
      <c r="BOZ32" s="128"/>
      <c r="BPA32" s="128"/>
      <c r="BPB32" s="128"/>
      <c r="BPC32" s="128"/>
      <c r="BPD32" s="128"/>
      <c r="BPE32" s="128"/>
      <c r="BPF32" s="128"/>
      <c r="BPG32" s="128"/>
      <c r="BPH32" s="128"/>
      <c r="BPI32" s="128"/>
      <c r="BPJ32" s="128"/>
      <c r="BPK32" s="128"/>
      <c r="BPL32" s="128"/>
      <c r="BPM32" s="128"/>
      <c r="BPN32" s="128"/>
      <c r="BPO32" s="128"/>
      <c r="BPP32" s="128"/>
      <c r="BPQ32" s="128"/>
      <c r="BPR32" s="128"/>
      <c r="BPS32" s="128"/>
      <c r="BPT32" s="128"/>
      <c r="BPU32" s="128"/>
      <c r="BPV32" s="128"/>
      <c r="BPW32" s="128"/>
      <c r="BPX32" s="128"/>
      <c r="BPY32" s="128"/>
      <c r="BPZ32" s="128"/>
      <c r="BQA32" s="128"/>
      <c r="BQB32" s="128"/>
      <c r="BQC32" s="128"/>
      <c r="BQD32" s="128"/>
      <c r="BQE32" s="128"/>
      <c r="BQF32" s="128"/>
      <c r="BQG32" s="128"/>
      <c r="BQH32" s="128"/>
      <c r="BQI32" s="128"/>
      <c r="BQJ32" s="128"/>
      <c r="BQK32" s="128"/>
      <c r="BQL32" s="128"/>
      <c r="BQM32" s="128"/>
      <c r="BQN32" s="128"/>
      <c r="BQO32" s="128"/>
      <c r="BQP32" s="128"/>
      <c r="BQQ32" s="128"/>
      <c r="BQR32" s="128"/>
      <c r="BQS32" s="128"/>
      <c r="BQT32" s="128"/>
      <c r="BQU32" s="128"/>
      <c r="BQV32" s="128"/>
      <c r="BQW32" s="128"/>
      <c r="BQX32" s="128"/>
      <c r="BQY32" s="128"/>
      <c r="BQZ32" s="128"/>
      <c r="BRA32" s="128"/>
      <c r="BRB32" s="128"/>
      <c r="BRC32" s="128"/>
      <c r="BRD32" s="128"/>
      <c r="BRE32" s="128"/>
      <c r="BRF32" s="128"/>
      <c r="BRG32" s="128"/>
      <c r="BRH32" s="128"/>
      <c r="BRI32" s="128"/>
      <c r="BRJ32" s="128"/>
      <c r="BRK32" s="128"/>
      <c r="BRL32" s="128"/>
      <c r="BRM32" s="128"/>
      <c r="BRN32" s="128"/>
      <c r="BRO32" s="128"/>
      <c r="BRP32" s="128"/>
      <c r="BRQ32" s="128"/>
      <c r="BRR32" s="128"/>
      <c r="BRS32" s="128"/>
      <c r="BRT32" s="128"/>
      <c r="BRU32" s="128"/>
      <c r="BRV32" s="128"/>
      <c r="BRW32" s="128"/>
      <c r="BRX32" s="128"/>
      <c r="BRY32" s="128"/>
      <c r="BRZ32" s="128"/>
      <c r="BSA32" s="128"/>
      <c r="BSB32" s="128"/>
      <c r="BSC32" s="128"/>
      <c r="BSD32" s="128"/>
      <c r="BSE32" s="128"/>
      <c r="BSF32" s="128"/>
      <c r="BSG32" s="128"/>
      <c r="BSH32" s="128"/>
      <c r="BSI32" s="128"/>
      <c r="BSJ32" s="128"/>
      <c r="BSK32" s="128"/>
      <c r="BSL32" s="128"/>
      <c r="BSM32" s="128"/>
      <c r="BSN32" s="128"/>
      <c r="BSO32" s="128"/>
      <c r="BSP32" s="128"/>
      <c r="BSQ32" s="128"/>
      <c r="BSR32" s="128"/>
      <c r="BSS32" s="128"/>
      <c r="BST32" s="128"/>
      <c r="BSU32" s="128"/>
      <c r="BSV32" s="128"/>
      <c r="BSW32" s="128"/>
      <c r="BSX32" s="128"/>
      <c r="BSY32" s="128"/>
      <c r="BSZ32" s="128"/>
      <c r="BTA32" s="128"/>
      <c r="BTB32" s="128"/>
      <c r="BTC32" s="128"/>
      <c r="BTD32" s="128"/>
      <c r="BTE32" s="128"/>
      <c r="BTF32" s="128"/>
      <c r="BTG32" s="128"/>
      <c r="BTH32" s="128"/>
      <c r="BTI32" s="128"/>
      <c r="BTJ32" s="128"/>
      <c r="BTK32" s="128"/>
      <c r="BTL32" s="128"/>
      <c r="BTM32" s="128"/>
      <c r="BTN32" s="128"/>
      <c r="BTO32" s="128"/>
      <c r="BTP32" s="128"/>
      <c r="BTQ32" s="128"/>
      <c r="BTR32" s="128"/>
      <c r="BTS32" s="128"/>
      <c r="BTT32" s="128"/>
      <c r="BTU32" s="128"/>
      <c r="BTV32" s="128"/>
      <c r="BTW32" s="128"/>
      <c r="BTX32" s="128"/>
      <c r="BTY32" s="128"/>
      <c r="BTZ32" s="128"/>
      <c r="BUA32" s="128"/>
      <c r="BUB32" s="128"/>
      <c r="BUC32" s="128"/>
      <c r="BUD32" s="128"/>
      <c r="BUE32" s="128"/>
      <c r="BUF32" s="128"/>
      <c r="BUG32" s="128"/>
      <c r="BUH32" s="128"/>
      <c r="BUI32" s="128"/>
      <c r="BUJ32" s="128"/>
      <c r="BUK32" s="128"/>
      <c r="BUL32" s="128"/>
      <c r="BUM32" s="128"/>
      <c r="BUN32" s="128"/>
      <c r="BUO32" s="128"/>
      <c r="BUP32" s="128"/>
      <c r="BUQ32" s="128"/>
      <c r="BUR32" s="128"/>
      <c r="BUS32" s="128"/>
      <c r="BUT32" s="128"/>
      <c r="BUU32" s="128"/>
      <c r="BUV32" s="128"/>
      <c r="BUW32" s="128"/>
      <c r="BUX32" s="128"/>
      <c r="BUY32" s="128"/>
      <c r="BUZ32" s="128"/>
      <c r="BVA32" s="128"/>
      <c r="BVB32" s="128"/>
      <c r="BVC32" s="128"/>
      <c r="BVD32" s="128"/>
      <c r="BVE32" s="128"/>
      <c r="BVF32" s="128"/>
      <c r="BVG32" s="128"/>
      <c r="BVH32" s="128"/>
      <c r="BVI32" s="128"/>
      <c r="BVJ32" s="128"/>
      <c r="BVK32" s="128"/>
      <c r="BVL32" s="128"/>
      <c r="BVM32" s="128"/>
      <c r="BVN32" s="128"/>
      <c r="BVO32" s="128"/>
      <c r="BVP32" s="128"/>
      <c r="BVQ32" s="128"/>
      <c r="BVR32" s="128"/>
      <c r="BVS32" s="128"/>
      <c r="BVT32" s="128"/>
      <c r="BVU32" s="128"/>
      <c r="BVV32" s="128"/>
      <c r="BVW32" s="128"/>
      <c r="BVX32" s="128"/>
      <c r="BVY32" s="128"/>
      <c r="BVZ32" s="128"/>
      <c r="BWA32" s="128"/>
      <c r="BWB32" s="128"/>
      <c r="BWC32" s="128"/>
      <c r="BWD32" s="128"/>
      <c r="BWE32" s="128"/>
      <c r="BWF32" s="128"/>
      <c r="BWG32" s="128"/>
      <c r="BWH32" s="128"/>
      <c r="BWI32" s="128"/>
      <c r="BWJ32" s="128"/>
      <c r="BWK32" s="128"/>
      <c r="BWL32" s="128"/>
      <c r="BWM32" s="128"/>
      <c r="BWN32" s="128"/>
      <c r="BWO32" s="128"/>
      <c r="BWP32" s="128"/>
      <c r="BWQ32" s="128"/>
      <c r="BWR32" s="128"/>
      <c r="BWS32" s="128"/>
      <c r="BWT32" s="128"/>
      <c r="BWU32" s="128"/>
      <c r="BWV32" s="128"/>
      <c r="BWW32" s="128"/>
      <c r="BWX32" s="128"/>
      <c r="BWY32" s="128"/>
      <c r="BWZ32" s="128"/>
      <c r="BXA32" s="128"/>
      <c r="BXB32" s="128"/>
      <c r="BXC32" s="128"/>
      <c r="BXD32" s="128"/>
      <c r="BXE32" s="128"/>
      <c r="BXF32" s="128"/>
      <c r="BXG32" s="128"/>
      <c r="BXH32" s="128"/>
      <c r="BXI32" s="128"/>
      <c r="BXJ32" s="128"/>
      <c r="BXK32" s="128"/>
      <c r="BXL32" s="128"/>
      <c r="BXM32" s="128"/>
      <c r="BXN32" s="128"/>
      <c r="BXO32" s="128"/>
      <c r="BXP32" s="128"/>
      <c r="BXQ32" s="128"/>
      <c r="BXR32" s="128"/>
      <c r="BXS32" s="128"/>
      <c r="BXT32" s="128"/>
      <c r="BXU32" s="128"/>
      <c r="BXV32" s="128"/>
      <c r="BXW32" s="128"/>
      <c r="BXX32" s="128"/>
      <c r="BXY32" s="128"/>
      <c r="BXZ32" s="128"/>
      <c r="BYA32" s="128"/>
      <c r="BYB32" s="128"/>
      <c r="BYC32" s="128"/>
      <c r="BYD32" s="128"/>
      <c r="BYE32" s="128"/>
      <c r="BYF32" s="128"/>
      <c r="BYG32" s="128"/>
      <c r="BYH32" s="2"/>
      <c r="BYI32" s="2"/>
      <c r="BYJ32" s="2"/>
      <c r="BYK32" s="2"/>
    </row>
    <row r="33" spans="1:2013" x14ac:dyDescent="0.35">
      <c r="A33" s="99"/>
      <c r="B33" s="295"/>
      <c r="C33" s="13"/>
      <c r="D33" s="99"/>
      <c r="E33" s="99"/>
      <c r="F33" s="320"/>
      <c r="G33" s="321"/>
      <c r="H33" s="339"/>
      <c r="I33" s="323"/>
      <c r="J33" s="128"/>
      <c r="K33" s="128"/>
      <c r="L33" s="71"/>
      <c r="M33" s="128"/>
      <c r="N33" s="128"/>
      <c r="O33" s="128"/>
      <c r="P33" s="128"/>
      <c r="Q33" s="71"/>
      <c r="R33" s="128"/>
      <c r="S33" s="128"/>
      <c r="T33" s="109"/>
      <c r="U33" s="128"/>
      <c r="V33" s="71"/>
      <c r="W33" s="128"/>
      <c r="X33" s="128"/>
      <c r="Y33" s="128"/>
      <c r="Z33" s="128"/>
      <c r="AA33" s="71"/>
      <c r="AB33" s="128"/>
      <c r="AC33" s="128"/>
      <c r="AD33" s="128"/>
      <c r="AE33" s="128"/>
      <c r="AF33" s="71"/>
      <c r="AG33" s="128"/>
      <c r="AH33" s="128"/>
      <c r="AI33" s="128"/>
      <c r="AJ33" s="128"/>
      <c r="AK33" s="71"/>
      <c r="AL33" s="128"/>
      <c r="AM33" s="128"/>
      <c r="AN33" s="128"/>
      <c r="AO33" s="128"/>
      <c r="AP33" s="71"/>
      <c r="AQ33" s="128"/>
      <c r="AR33" s="128"/>
      <c r="AS33" s="128"/>
      <c r="AT33" s="128"/>
      <c r="AU33" s="71"/>
      <c r="AV33" s="128"/>
      <c r="AW33" s="128"/>
      <c r="AX33" s="128"/>
      <c r="AY33" s="128"/>
      <c r="AZ33" s="71"/>
      <c r="BA33" s="128"/>
      <c r="BB33" s="128"/>
      <c r="BC33" s="128"/>
      <c r="BD33" s="128"/>
      <c r="BE33" s="71"/>
      <c r="BF33" s="128"/>
      <c r="BG33" s="128"/>
      <c r="BH33" s="128"/>
      <c r="BI33" s="128"/>
      <c r="BJ33" s="71"/>
      <c r="BK33" s="128"/>
      <c r="BL33" s="128"/>
      <c r="BM33" s="128"/>
      <c r="BN33" s="128"/>
      <c r="BO33" s="71"/>
      <c r="BP33" s="128"/>
      <c r="BQ33" s="128"/>
      <c r="BR33" s="109"/>
      <c r="BS33" s="128"/>
      <c r="BT33" s="71"/>
      <c r="BU33" s="128"/>
      <c r="BV33" s="128"/>
      <c r="BW33" s="128"/>
      <c r="BX33" s="128"/>
      <c r="BY33" s="71"/>
      <c r="BZ33" s="128"/>
      <c r="CA33" s="128"/>
      <c r="CB33" s="128"/>
      <c r="CC33" s="128"/>
      <c r="CD33" s="71"/>
      <c r="CE33" s="128"/>
      <c r="CF33" s="128"/>
      <c r="CG33" s="128"/>
      <c r="CH33" s="128"/>
      <c r="CI33" s="71"/>
      <c r="CJ33" s="128"/>
      <c r="CK33" s="128"/>
      <c r="CL33" s="128"/>
      <c r="CM33" s="128"/>
      <c r="CN33" s="71"/>
      <c r="CO33" s="128"/>
      <c r="CP33" s="128"/>
      <c r="CQ33" s="128"/>
      <c r="CR33" s="128"/>
      <c r="CS33" s="71"/>
      <c r="CT33" s="128"/>
      <c r="CU33" s="128"/>
      <c r="CV33" s="128"/>
      <c r="CW33" s="128"/>
      <c r="CX33" s="71"/>
      <c r="CY33" s="128"/>
      <c r="CZ33" s="128"/>
      <c r="DA33" s="128"/>
      <c r="DB33" s="128"/>
      <c r="DC33" s="71"/>
      <c r="DD33" s="128"/>
      <c r="DE33" s="128"/>
      <c r="DF33" s="128"/>
      <c r="DG33" s="128"/>
      <c r="DH33" s="71"/>
      <c r="DI33" s="128"/>
      <c r="DJ33" s="128"/>
      <c r="DK33" s="128"/>
      <c r="DL33" s="128"/>
      <c r="DM33" s="71"/>
      <c r="DN33" s="128"/>
      <c r="DO33" s="128"/>
      <c r="DP33" s="109"/>
      <c r="DQ33" s="128"/>
      <c r="DR33" s="71"/>
      <c r="DS33" s="128"/>
      <c r="DT33" s="128"/>
      <c r="DU33" s="128"/>
      <c r="DV33" s="128"/>
      <c r="DW33" s="71"/>
      <c r="DX33" s="128"/>
      <c r="DY33" s="128"/>
      <c r="DZ33" s="128"/>
      <c r="EA33" s="128"/>
      <c r="EB33" s="71"/>
      <c r="EC33" s="128"/>
      <c r="ED33" s="128"/>
      <c r="EE33" s="128"/>
      <c r="EF33" s="128"/>
      <c r="EG33" s="71"/>
      <c r="EH33" s="128"/>
      <c r="EI33" s="128"/>
      <c r="EJ33" s="128"/>
      <c r="EK33" s="128"/>
      <c r="EL33" s="71"/>
      <c r="EM33" s="128"/>
      <c r="EN33" s="128"/>
      <c r="EO33" s="128"/>
      <c r="EP33" s="128"/>
      <c r="EQ33" s="71"/>
      <c r="ER33" s="128"/>
      <c r="ES33" s="128"/>
      <c r="ET33" s="128"/>
      <c r="EU33" s="128"/>
      <c r="EV33" s="71"/>
      <c r="EW33" s="128"/>
      <c r="EX33" s="128"/>
      <c r="EY33" s="128"/>
      <c r="EZ33" s="128"/>
      <c r="FA33" s="71"/>
      <c r="FB33" s="128"/>
      <c r="FC33" s="128"/>
      <c r="FD33" s="128"/>
      <c r="FE33" s="128"/>
      <c r="FF33" s="71"/>
      <c r="FG33" s="128"/>
      <c r="FH33" s="128"/>
      <c r="FI33" s="128"/>
      <c r="FJ33" s="128"/>
      <c r="FK33" s="71"/>
      <c r="FL33" s="128"/>
      <c r="FM33" s="128"/>
      <c r="FN33" s="109"/>
      <c r="FO33" s="128"/>
      <c r="FP33" s="71"/>
      <c r="FQ33" s="128"/>
      <c r="FR33" s="128"/>
      <c r="FS33" s="128"/>
      <c r="FT33" s="128"/>
      <c r="FU33" s="71"/>
      <c r="FV33" s="128"/>
      <c r="FW33" s="128"/>
      <c r="FX33" s="128"/>
      <c r="FY33" s="128"/>
      <c r="FZ33" s="71"/>
      <c r="GA33" s="128"/>
      <c r="GB33" s="128"/>
      <c r="GC33" s="128"/>
      <c r="GD33" s="128"/>
      <c r="GE33" s="71"/>
      <c r="GF33" s="128"/>
      <c r="GG33" s="128"/>
      <c r="GH33" s="128"/>
      <c r="GI33" s="128"/>
      <c r="GJ33" s="71"/>
      <c r="GK33" s="128"/>
      <c r="GL33" s="128"/>
      <c r="GM33" s="128"/>
      <c r="GN33" s="128"/>
      <c r="GO33" s="71"/>
      <c r="GP33" s="128"/>
      <c r="GQ33" s="128"/>
      <c r="GR33" s="128"/>
      <c r="GS33" s="128"/>
      <c r="GT33" s="71"/>
      <c r="GU33" s="128"/>
      <c r="GV33" s="128"/>
      <c r="GW33" s="128"/>
      <c r="GX33" s="128"/>
      <c r="GY33" s="71"/>
      <c r="GZ33" s="128"/>
      <c r="HA33" s="128"/>
      <c r="HB33" s="128"/>
      <c r="HC33" s="128"/>
      <c r="HD33" s="71"/>
      <c r="HE33" s="128"/>
      <c r="HF33" s="128"/>
      <c r="HG33" s="128"/>
      <c r="HH33" s="128"/>
      <c r="HI33" s="71"/>
      <c r="HJ33" s="128"/>
      <c r="HK33" s="128"/>
      <c r="HL33" s="109"/>
      <c r="HM33" s="128"/>
      <c r="HN33" s="71"/>
      <c r="HO33" s="128"/>
      <c r="HP33" s="128"/>
      <c r="HQ33" s="128"/>
      <c r="HR33" s="128"/>
      <c r="HS33" s="71"/>
      <c r="HT33" s="128"/>
      <c r="HU33" s="128"/>
      <c r="HV33" s="128"/>
      <c r="HW33" s="128"/>
      <c r="HX33" s="71"/>
      <c r="HY33" s="128"/>
      <c r="HZ33" s="128"/>
      <c r="IA33" s="128"/>
      <c r="IB33" s="128"/>
      <c r="IC33" s="71"/>
      <c r="ID33" s="128"/>
      <c r="IE33" s="128"/>
      <c r="IF33" s="128"/>
      <c r="IG33" s="128"/>
      <c r="IH33" s="71"/>
      <c r="II33" s="128"/>
      <c r="IJ33" s="128"/>
      <c r="IK33" s="128"/>
      <c r="IL33" s="128"/>
      <c r="IM33" s="71"/>
      <c r="IN33" s="128"/>
      <c r="IO33" s="128"/>
      <c r="IP33" s="128"/>
      <c r="IQ33" s="128"/>
      <c r="IR33" s="71"/>
      <c r="IS33" s="128"/>
      <c r="IT33" s="128"/>
      <c r="IU33" s="128"/>
      <c r="IV33" s="128"/>
      <c r="IW33" s="71"/>
      <c r="IX33" s="128"/>
      <c r="IY33" s="128"/>
      <c r="IZ33" s="128"/>
      <c r="JA33" s="128"/>
      <c r="JB33" s="71"/>
      <c r="JC33" s="128"/>
      <c r="JD33" s="128"/>
      <c r="JE33" s="128"/>
      <c r="JF33" s="128"/>
      <c r="JG33" s="71"/>
      <c r="JH33" s="128"/>
      <c r="JI33" s="128"/>
      <c r="JJ33" s="109"/>
      <c r="JK33" s="128"/>
      <c r="JL33" s="71"/>
      <c r="JM33" s="128"/>
      <c r="JN33" s="128"/>
      <c r="JO33" s="128"/>
      <c r="JP33" s="128"/>
      <c r="JQ33" s="71"/>
      <c r="JR33" s="128"/>
      <c r="JS33" s="128"/>
      <c r="JT33" s="128"/>
      <c r="JU33" s="128"/>
      <c r="JV33" s="71"/>
      <c r="JW33" s="128"/>
      <c r="JX33" s="128"/>
      <c r="JY33" s="128"/>
      <c r="JZ33" s="128"/>
      <c r="KA33" s="71"/>
      <c r="KB33" s="128"/>
      <c r="KC33" s="128"/>
      <c r="KD33" s="128"/>
      <c r="KE33" s="128"/>
      <c r="KF33" s="71"/>
      <c r="KG33" s="128"/>
      <c r="KH33" s="128"/>
      <c r="KI33" s="128"/>
      <c r="KJ33" s="128"/>
      <c r="KK33" s="71"/>
      <c r="KL33" s="128"/>
      <c r="KM33" s="128"/>
      <c r="KN33" s="128"/>
      <c r="KO33" s="128"/>
      <c r="KP33" s="71"/>
      <c r="KQ33" s="128"/>
      <c r="KR33" s="128"/>
      <c r="KS33" s="128"/>
      <c r="KT33" s="128"/>
      <c r="KU33" s="71"/>
      <c r="KV33" s="128"/>
      <c r="KW33" s="128"/>
      <c r="KX33" s="128"/>
      <c r="KY33" s="128"/>
      <c r="KZ33" s="71"/>
      <c r="LA33" s="128"/>
      <c r="LB33" s="128"/>
      <c r="LC33" s="128"/>
      <c r="LD33" s="128"/>
      <c r="LE33" s="71"/>
      <c r="LF33" s="128"/>
      <c r="LG33" s="128"/>
      <c r="LH33" s="109"/>
      <c r="LI33" s="128"/>
      <c r="LJ33" s="71"/>
      <c r="LK33" s="128"/>
      <c r="LL33" s="128"/>
      <c r="LM33" s="128"/>
      <c r="LN33" s="128"/>
      <c r="LO33" s="71"/>
      <c r="LP33" s="128"/>
      <c r="LQ33" s="128"/>
      <c r="LR33" s="128"/>
      <c r="LS33" s="128"/>
      <c r="LT33" s="71"/>
      <c r="LU33" s="128"/>
      <c r="LV33" s="128"/>
      <c r="LW33" s="128"/>
      <c r="LX33" s="128"/>
      <c r="LY33" s="71"/>
      <c r="LZ33" s="128"/>
      <c r="MA33" s="128"/>
      <c r="MB33" s="128"/>
      <c r="MC33" s="128"/>
      <c r="MD33" s="71"/>
      <c r="ME33" s="128"/>
      <c r="MF33" s="128"/>
      <c r="MG33" s="128"/>
      <c r="MH33" s="128"/>
      <c r="MI33" s="71"/>
      <c r="MJ33" s="128"/>
      <c r="MK33" s="128"/>
      <c r="ML33" s="128"/>
      <c r="MM33" s="128"/>
      <c r="MN33" s="71"/>
      <c r="MO33" s="128"/>
      <c r="MP33" s="128"/>
      <c r="MQ33" s="128"/>
      <c r="MR33" s="128"/>
      <c r="MS33" s="71"/>
      <c r="MT33" s="128"/>
      <c r="MU33" s="128"/>
      <c r="MV33" s="128"/>
      <c r="MW33" s="128"/>
      <c r="MX33" s="71"/>
      <c r="MY33" s="128"/>
      <c r="MZ33" s="128"/>
      <c r="NA33" s="128"/>
      <c r="NB33" s="128"/>
      <c r="NC33" s="71"/>
      <c r="ND33" s="128"/>
      <c r="NE33" s="128"/>
      <c r="NF33" s="109"/>
      <c r="NG33" s="128"/>
      <c r="NH33" s="71"/>
      <c r="NI33" s="128"/>
      <c r="NJ33" s="128"/>
      <c r="NK33" s="128"/>
      <c r="NL33" s="128"/>
      <c r="NM33" s="71"/>
      <c r="NN33" s="128"/>
      <c r="NO33" s="128"/>
      <c r="NP33" s="128"/>
      <c r="NQ33" s="128"/>
      <c r="NR33" s="71"/>
      <c r="NS33" s="128"/>
      <c r="NT33" s="128"/>
      <c r="NU33" s="128"/>
      <c r="NV33" s="128"/>
      <c r="NW33" s="71"/>
      <c r="NX33" s="128"/>
      <c r="NY33" s="128"/>
      <c r="NZ33" s="128"/>
      <c r="OA33" s="128"/>
      <c r="OB33" s="71"/>
      <c r="OC33" s="128"/>
      <c r="OD33" s="128"/>
      <c r="OE33" s="128"/>
      <c r="OF33" s="128"/>
      <c r="OG33" s="71"/>
      <c r="OH33" s="128"/>
      <c r="OI33" s="128"/>
      <c r="OJ33" s="128"/>
      <c r="OK33" s="128"/>
      <c r="OL33" s="71"/>
      <c r="OM33" s="128"/>
      <c r="ON33" s="128"/>
      <c r="OO33" s="128"/>
      <c r="OP33" s="128"/>
      <c r="OQ33" s="71"/>
      <c r="OR33" s="128"/>
      <c r="OS33" s="128"/>
      <c r="OT33" s="128"/>
      <c r="OU33" s="128"/>
      <c r="OV33" s="71"/>
      <c r="OW33" s="128"/>
      <c r="OX33" s="128"/>
      <c r="OY33" s="128"/>
      <c r="OZ33" s="128"/>
      <c r="PA33" s="71"/>
      <c r="PB33" s="128"/>
      <c r="PC33" s="128"/>
      <c r="PD33" s="109"/>
      <c r="PE33" s="128"/>
      <c r="PF33" s="71"/>
      <c r="PG33" s="128"/>
      <c r="PH33" s="128"/>
      <c r="PI33" s="128"/>
      <c r="PJ33" s="128"/>
      <c r="PK33" s="71"/>
      <c r="PL33" s="128"/>
      <c r="PM33" s="128"/>
      <c r="PN33" s="128"/>
      <c r="PO33" s="128"/>
      <c r="PP33" s="71"/>
      <c r="PQ33" s="128"/>
      <c r="PR33" s="128"/>
      <c r="PS33" s="128"/>
      <c r="PT33" s="128"/>
      <c r="PU33" s="71"/>
      <c r="PV33" s="128"/>
      <c r="PW33" s="128"/>
      <c r="PX33" s="128"/>
      <c r="PY33" s="128"/>
      <c r="PZ33" s="71"/>
      <c r="QA33" s="128"/>
      <c r="QB33" s="128"/>
      <c r="QC33" s="128"/>
      <c r="QD33" s="128"/>
      <c r="QE33" s="71"/>
      <c r="QF33" s="128"/>
      <c r="QG33" s="128"/>
      <c r="QH33" s="128"/>
      <c r="QI33" s="128"/>
      <c r="QJ33" s="71"/>
      <c r="QK33" s="128"/>
      <c r="QL33" s="128"/>
      <c r="QM33" s="128"/>
      <c r="QN33" s="128"/>
      <c r="QO33" s="71"/>
      <c r="QP33" s="128"/>
      <c r="QQ33" s="128"/>
      <c r="QR33" s="128"/>
      <c r="QS33" s="128"/>
      <c r="QT33" s="71"/>
      <c r="QU33" s="128"/>
      <c r="QV33" s="128"/>
      <c r="QW33" s="128"/>
      <c r="QX33" s="128"/>
      <c r="QY33" s="71"/>
      <c r="QZ33" s="128"/>
      <c r="RA33" s="128"/>
      <c r="RB33" s="109"/>
      <c r="RC33" s="128"/>
      <c r="RD33" s="71"/>
      <c r="RE33" s="128"/>
      <c r="RF33" s="128"/>
      <c r="RG33" s="128"/>
      <c r="RH33" s="128"/>
      <c r="RI33" s="71"/>
      <c r="RJ33" s="128"/>
      <c r="RK33" s="128"/>
      <c r="RL33" s="128"/>
      <c r="RM33" s="128"/>
      <c r="RN33" s="71"/>
      <c r="RO33" s="128"/>
      <c r="RP33" s="128"/>
      <c r="RQ33" s="128"/>
      <c r="RR33" s="128"/>
      <c r="RS33" s="71"/>
      <c r="RT33" s="128"/>
      <c r="RU33" s="128"/>
      <c r="RV33" s="128"/>
      <c r="RW33" s="128"/>
      <c r="RX33" s="71"/>
      <c r="RY33" s="128"/>
      <c r="RZ33" s="128"/>
      <c r="SA33" s="128"/>
      <c r="SB33" s="128"/>
      <c r="SC33" s="71"/>
      <c r="SD33" s="128"/>
      <c r="SE33" s="128"/>
      <c r="SF33" s="128"/>
      <c r="SG33" s="128"/>
      <c r="SH33" s="71"/>
      <c r="SI33" s="128"/>
      <c r="SJ33" s="128"/>
      <c r="SK33" s="128"/>
      <c r="SL33" s="128"/>
      <c r="SM33" s="71"/>
      <c r="SN33" s="128"/>
      <c r="SO33" s="128"/>
      <c r="SP33" s="128"/>
      <c r="SQ33" s="128"/>
      <c r="SR33" s="71"/>
      <c r="SS33" s="128"/>
      <c r="ST33" s="128"/>
      <c r="SU33" s="128"/>
      <c r="SV33" s="128"/>
      <c r="SW33" s="71"/>
      <c r="SX33" s="128"/>
      <c r="SY33" s="128"/>
      <c r="SZ33" s="109"/>
      <c r="TA33" s="128"/>
      <c r="TB33" s="71"/>
      <c r="TC33" s="128"/>
      <c r="TD33" s="128"/>
      <c r="TE33" s="128"/>
      <c r="TF33" s="128"/>
      <c r="TG33" s="71"/>
      <c r="TH33" s="128"/>
      <c r="TI33" s="128"/>
      <c r="TJ33" s="128"/>
      <c r="TK33" s="128"/>
      <c r="TL33" s="71"/>
      <c r="TM33" s="128"/>
      <c r="TN33" s="128"/>
      <c r="TO33" s="128"/>
      <c r="TP33" s="128"/>
      <c r="TQ33" s="71"/>
      <c r="TR33" s="128"/>
      <c r="TS33" s="128"/>
      <c r="TT33" s="128"/>
      <c r="TU33" s="128"/>
      <c r="TV33" s="71"/>
      <c r="TW33" s="128"/>
      <c r="TX33" s="128"/>
      <c r="TY33" s="128"/>
      <c r="TZ33" s="128"/>
      <c r="UA33" s="71"/>
      <c r="UB33" s="128"/>
      <c r="UC33" s="128"/>
      <c r="UD33" s="128"/>
      <c r="UE33" s="128"/>
      <c r="UF33" s="71"/>
      <c r="UG33" s="128"/>
      <c r="UH33" s="128"/>
      <c r="UI33" s="128"/>
      <c r="UJ33" s="128"/>
      <c r="UK33" s="71"/>
      <c r="UL33" s="128"/>
      <c r="UM33" s="128"/>
      <c r="UN33" s="128"/>
      <c r="UO33" s="128"/>
      <c r="UP33" s="71"/>
      <c r="UQ33" s="128"/>
      <c r="UR33" s="128"/>
      <c r="US33" s="128"/>
      <c r="UT33" s="128"/>
      <c r="UU33" s="71"/>
      <c r="UV33" s="128"/>
      <c r="UW33" s="128"/>
      <c r="UX33" s="109"/>
      <c r="UY33" s="128"/>
      <c r="UZ33" s="71"/>
      <c r="VA33" s="128"/>
      <c r="VB33" s="128"/>
      <c r="VC33" s="128"/>
      <c r="VD33" s="128"/>
      <c r="VE33" s="71"/>
      <c r="VF33" s="128"/>
      <c r="VG33" s="128"/>
      <c r="VH33" s="128"/>
      <c r="VI33" s="128"/>
      <c r="VJ33" s="71"/>
      <c r="VK33" s="128"/>
      <c r="VL33" s="128"/>
      <c r="VM33" s="128"/>
      <c r="VN33" s="128"/>
      <c r="VO33" s="71"/>
      <c r="VP33" s="128"/>
      <c r="VQ33" s="128"/>
      <c r="VR33" s="128"/>
      <c r="VS33" s="128"/>
      <c r="VT33" s="71"/>
      <c r="VU33" s="128"/>
      <c r="VV33" s="128"/>
      <c r="VW33" s="128"/>
      <c r="VX33" s="128"/>
      <c r="VY33" s="71"/>
      <c r="VZ33" s="128"/>
      <c r="WA33" s="128"/>
      <c r="WB33" s="128"/>
      <c r="WC33" s="128"/>
      <c r="WD33" s="71"/>
      <c r="WE33" s="128"/>
      <c r="WF33" s="128"/>
      <c r="WG33" s="128"/>
      <c r="WH33" s="128"/>
      <c r="WI33" s="71"/>
      <c r="WJ33" s="128"/>
      <c r="WK33" s="128"/>
      <c r="WL33" s="128"/>
      <c r="WM33" s="128"/>
      <c r="WN33" s="71"/>
      <c r="WO33" s="128"/>
      <c r="WP33" s="128"/>
      <c r="WQ33" s="128"/>
      <c r="WR33" s="128"/>
      <c r="WS33" s="71"/>
      <c r="WT33" s="128"/>
      <c r="WU33" s="128"/>
      <c r="WV33" s="109"/>
      <c r="WW33" s="128"/>
      <c r="WX33" s="71"/>
      <c r="WY33" s="128"/>
      <c r="WZ33" s="128"/>
      <c r="XA33" s="128"/>
      <c r="XB33" s="128"/>
      <c r="XC33" s="71"/>
      <c r="XD33" s="128"/>
      <c r="XE33" s="128"/>
      <c r="XF33" s="128"/>
      <c r="XG33" s="128"/>
      <c r="XH33" s="71"/>
      <c r="XI33" s="128"/>
      <c r="XJ33" s="128"/>
      <c r="XK33" s="128"/>
      <c r="XL33" s="128"/>
      <c r="XM33" s="71"/>
      <c r="XN33" s="128"/>
      <c r="XO33" s="128"/>
      <c r="XP33" s="128"/>
      <c r="XQ33" s="128"/>
      <c r="XR33" s="71"/>
      <c r="XS33" s="128"/>
      <c r="XT33" s="128"/>
      <c r="XU33" s="128"/>
      <c r="XV33" s="128"/>
      <c r="XW33" s="71"/>
      <c r="XX33" s="128"/>
      <c r="XY33" s="128"/>
      <c r="XZ33" s="128"/>
      <c r="YA33" s="128"/>
      <c r="YB33" s="71"/>
      <c r="YC33" s="128"/>
      <c r="YD33" s="128"/>
      <c r="YE33" s="128"/>
      <c r="YF33" s="128"/>
      <c r="YG33" s="71"/>
      <c r="YH33" s="128"/>
      <c r="YI33" s="128"/>
      <c r="YJ33" s="128"/>
      <c r="YK33" s="128"/>
      <c r="YL33" s="71"/>
      <c r="YM33" s="128"/>
      <c r="YN33" s="128"/>
      <c r="YO33" s="128"/>
      <c r="YP33" s="128"/>
      <c r="YQ33" s="71"/>
      <c r="YR33" s="128"/>
      <c r="YS33" s="128"/>
      <c r="YT33" s="109"/>
      <c r="YU33" s="128"/>
      <c r="YV33" s="71"/>
      <c r="YW33" s="128"/>
      <c r="YX33" s="128"/>
      <c r="YY33" s="128"/>
      <c r="YZ33" s="128"/>
      <c r="ZA33" s="71"/>
      <c r="ZB33" s="128"/>
      <c r="ZC33" s="128"/>
      <c r="ZD33" s="128"/>
      <c r="ZE33" s="128"/>
      <c r="ZF33" s="71"/>
      <c r="ZG33" s="128"/>
      <c r="ZH33" s="128"/>
      <c r="ZI33" s="128"/>
      <c r="ZJ33" s="128"/>
      <c r="ZK33" s="71"/>
      <c r="ZL33" s="128"/>
      <c r="ZM33" s="128"/>
      <c r="ZN33" s="128"/>
      <c r="ZO33" s="128"/>
      <c r="ZP33" s="71"/>
      <c r="ZQ33" s="128"/>
      <c r="ZR33" s="128"/>
      <c r="ZS33" s="128"/>
      <c r="ZT33" s="128"/>
      <c r="ZU33" s="71"/>
      <c r="ZV33" s="128"/>
      <c r="ZW33" s="128"/>
      <c r="ZX33" s="128"/>
      <c r="ZY33" s="128"/>
      <c r="ZZ33" s="71"/>
      <c r="AAA33" s="128"/>
      <c r="AAB33" s="128"/>
      <c r="AAC33" s="128"/>
      <c r="AAD33" s="128"/>
      <c r="AAE33" s="71"/>
      <c r="AAF33" s="128"/>
      <c r="AAG33" s="128"/>
      <c r="AAH33" s="128"/>
      <c r="AAI33" s="128"/>
      <c r="AAJ33" s="71"/>
      <c r="AAK33" s="128"/>
      <c r="AAL33" s="128"/>
      <c r="AAM33" s="128"/>
      <c r="AAN33" s="128"/>
      <c r="AAO33" s="71"/>
      <c r="AAP33" s="128"/>
      <c r="AAQ33" s="128"/>
      <c r="AAR33" s="109"/>
      <c r="AAS33" s="128"/>
      <c r="AAT33" s="71"/>
      <c r="AAU33" s="128"/>
      <c r="AAV33" s="128"/>
      <c r="AAW33" s="128"/>
      <c r="AAX33" s="128"/>
      <c r="AAY33" s="71"/>
      <c r="AAZ33" s="128"/>
      <c r="ABA33" s="128"/>
      <c r="ABB33" s="128"/>
      <c r="ABC33" s="128"/>
      <c r="ABD33" s="71"/>
      <c r="ABE33" s="128"/>
      <c r="ABF33" s="128"/>
      <c r="ABG33" s="128"/>
      <c r="ABH33" s="128"/>
      <c r="ABI33" s="71"/>
      <c r="ABJ33" s="128"/>
      <c r="ABK33" s="128"/>
      <c r="ABL33" s="128"/>
      <c r="ABM33" s="128"/>
      <c r="ABN33" s="71"/>
      <c r="ABO33" s="128"/>
      <c r="ABP33" s="128"/>
      <c r="ABQ33" s="128"/>
      <c r="ABR33" s="128"/>
      <c r="ABS33" s="71"/>
      <c r="ABT33" s="128"/>
      <c r="ABU33" s="128"/>
      <c r="ABV33" s="128"/>
      <c r="ABW33" s="128"/>
      <c r="ABX33" s="71"/>
      <c r="ABY33" s="128"/>
      <c r="ABZ33" s="128"/>
      <c r="ACA33" s="128"/>
      <c r="ACB33" s="128"/>
      <c r="ACC33" s="71"/>
      <c r="ACD33" s="128"/>
      <c r="ACE33" s="128"/>
      <c r="ACF33" s="128"/>
      <c r="ACG33" s="128"/>
      <c r="ACH33" s="71"/>
      <c r="ACI33" s="128"/>
      <c r="ACJ33" s="128"/>
      <c r="ACK33" s="128"/>
      <c r="ACL33" s="128"/>
      <c r="ACM33" s="71"/>
      <c r="ACN33" s="128"/>
      <c r="ACO33" s="128"/>
      <c r="ACP33" s="109"/>
      <c r="ACQ33" s="128"/>
      <c r="ACR33" s="71"/>
      <c r="ACS33" s="128"/>
      <c r="ACT33" s="128"/>
      <c r="ACU33" s="128"/>
      <c r="ACV33" s="128"/>
      <c r="ACW33" s="71"/>
      <c r="ACX33" s="128"/>
      <c r="ACY33" s="128"/>
      <c r="ACZ33" s="128"/>
      <c r="ADA33" s="128"/>
      <c r="ADB33" s="71"/>
      <c r="ADC33" s="128"/>
      <c r="ADD33" s="128"/>
      <c r="ADE33" s="128"/>
      <c r="ADF33" s="128"/>
      <c r="ADG33" s="71"/>
      <c r="ADH33" s="128"/>
      <c r="ADI33" s="128"/>
      <c r="ADJ33" s="128"/>
      <c r="ADK33" s="128"/>
      <c r="ADL33" s="71"/>
      <c r="ADM33" s="128"/>
      <c r="ADN33" s="128"/>
      <c r="ADO33" s="128"/>
      <c r="ADP33" s="128"/>
      <c r="ADQ33" s="71"/>
      <c r="ADR33" s="128"/>
      <c r="ADS33" s="128"/>
      <c r="ADT33" s="128"/>
      <c r="ADU33" s="128"/>
      <c r="ADV33" s="71"/>
      <c r="ADW33" s="128"/>
      <c r="ADX33" s="128"/>
      <c r="ADY33" s="128"/>
      <c r="ADZ33" s="128"/>
      <c r="AEA33" s="71"/>
      <c r="AEB33" s="128"/>
      <c r="AEC33" s="128"/>
      <c r="AED33" s="128"/>
      <c r="AEE33" s="128"/>
      <c r="AEF33" s="71"/>
      <c r="AEG33" s="128"/>
      <c r="AEH33" s="128"/>
      <c r="AEI33" s="128"/>
      <c r="AEJ33" s="128"/>
      <c r="AEK33" s="71"/>
      <c r="AEL33" s="128"/>
      <c r="AEM33" s="128"/>
      <c r="AEN33" s="109"/>
      <c r="AEO33" s="128"/>
      <c r="AEP33" s="71"/>
      <c r="AEQ33" s="128"/>
      <c r="AER33" s="128"/>
      <c r="AES33" s="128"/>
      <c r="AET33" s="128"/>
      <c r="AEU33" s="71"/>
      <c r="AEV33" s="128"/>
      <c r="AEW33" s="128"/>
      <c r="AEX33" s="128"/>
      <c r="AEY33" s="128"/>
      <c r="AEZ33" s="71"/>
      <c r="AFA33" s="128"/>
      <c r="AFB33" s="128"/>
      <c r="AFC33" s="128"/>
      <c r="AFD33" s="128"/>
      <c r="AFE33" s="71"/>
      <c r="AFF33" s="128"/>
      <c r="AFG33" s="128"/>
      <c r="AFH33" s="128"/>
      <c r="AFI33" s="128"/>
      <c r="AFJ33" s="71"/>
      <c r="AFK33" s="128"/>
      <c r="AFL33" s="128"/>
      <c r="AFM33" s="128"/>
      <c r="AFN33" s="128"/>
      <c r="AFO33" s="71"/>
      <c r="AFP33" s="128"/>
      <c r="AFQ33" s="128"/>
      <c r="AFR33" s="128"/>
      <c r="AFS33" s="128"/>
      <c r="AFT33" s="71"/>
      <c r="AFU33" s="128"/>
      <c r="AFV33" s="128"/>
      <c r="AFW33" s="128"/>
      <c r="AFX33" s="128"/>
      <c r="AFY33" s="71"/>
      <c r="AFZ33" s="128"/>
      <c r="AGA33" s="128"/>
      <c r="AGB33" s="128"/>
      <c r="AGC33" s="128"/>
      <c r="AGD33" s="71"/>
      <c r="AGE33" s="128"/>
      <c r="AGF33" s="128"/>
      <c r="AGG33" s="128"/>
      <c r="AGH33" s="128"/>
      <c r="AGI33" s="71"/>
      <c r="AGJ33" s="128"/>
      <c r="AGK33" s="128"/>
      <c r="AGL33" s="109"/>
      <c r="AGM33" s="128"/>
      <c r="AGN33" s="71"/>
      <c r="AGO33" s="128"/>
      <c r="AGP33" s="128"/>
      <c r="AGQ33" s="128"/>
      <c r="AGR33" s="128"/>
      <c r="AGS33" s="71"/>
      <c r="AGT33" s="128"/>
      <c r="AGU33" s="128"/>
      <c r="AGV33" s="128"/>
      <c r="AGW33" s="128"/>
      <c r="AGX33" s="71"/>
      <c r="AGY33" s="128"/>
      <c r="AGZ33" s="128"/>
      <c r="AHA33" s="128"/>
      <c r="AHB33" s="128"/>
      <c r="AHC33" s="71"/>
      <c r="AHD33" s="128"/>
      <c r="AHE33" s="128"/>
      <c r="AHF33" s="128"/>
      <c r="AHG33" s="128"/>
      <c r="AHH33" s="71"/>
      <c r="AHI33" s="128"/>
      <c r="AHJ33" s="128"/>
      <c r="AHK33" s="128"/>
      <c r="AHL33" s="128"/>
      <c r="AHM33" s="71"/>
      <c r="AHN33" s="128"/>
      <c r="AHO33" s="128"/>
      <c r="AHP33" s="128"/>
      <c r="AHQ33" s="128"/>
      <c r="AHR33" s="71"/>
      <c r="AHS33" s="128"/>
      <c r="AHT33" s="128"/>
      <c r="AHU33" s="128"/>
      <c r="AHV33" s="128"/>
      <c r="AHW33" s="71"/>
      <c r="AHX33" s="128"/>
      <c r="AHY33" s="128"/>
      <c r="AHZ33" s="128"/>
      <c r="AIA33" s="128"/>
      <c r="AIB33" s="71"/>
      <c r="AIC33" s="128"/>
      <c r="AID33" s="128"/>
      <c r="AIE33" s="128"/>
      <c r="AIF33" s="128"/>
      <c r="AIG33" s="71"/>
      <c r="AIH33" s="128"/>
      <c r="AII33" s="128"/>
      <c r="AIJ33" s="109"/>
      <c r="AIK33" s="128"/>
      <c r="AIL33" s="71"/>
      <c r="AIM33" s="128"/>
      <c r="AIN33" s="128"/>
      <c r="AIO33" s="128"/>
      <c r="AIP33" s="128"/>
      <c r="AIQ33" s="71"/>
      <c r="AIR33" s="128"/>
      <c r="AIS33" s="128"/>
      <c r="AIT33" s="128"/>
      <c r="AIU33" s="128"/>
      <c r="AIV33" s="71"/>
      <c r="AIW33" s="128"/>
      <c r="AIX33" s="128"/>
      <c r="AIY33" s="128"/>
      <c r="AIZ33" s="128"/>
      <c r="AJA33" s="71"/>
      <c r="AJB33" s="128"/>
      <c r="AJC33" s="128"/>
      <c r="AJD33" s="128"/>
      <c r="AJE33" s="128"/>
      <c r="AJF33" s="71"/>
      <c r="AJG33" s="128"/>
      <c r="AJH33" s="128"/>
      <c r="AJI33" s="128"/>
      <c r="AJJ33" s="128"/>
      <c r="AJK33" s="71"/>
      <c r="AJL33" s="128"/>
      <c r="AJM33" s="128"/>
      <c r="AJN33" s="128"/>
      <c r="AJO33" s="128"/>
      <c r="AJP33" s="71"/>
      <c r="AJQ33" s="128"/>
      <c r="AJR33" s="128"/>
      <c r="AJS33" s="128"/>
      <c r="AJT33" s="128"/>
      <c r="AJU33" s="71"/>
      <c r="AJV33" s="128"/>
      <c r="AJW33" s="128"/>
      <c r="AJX33" s="128"/>
      <c r="AJY33" s="128"/>
      <c r="AJZ33" s="71"/>
      <c r="AKA33" s="128"/>
      <c r="AKB33" s="128"/>
      <c r="AKC33" s="128"/>
      <c r="AKD33" s="128"/>
      <c r="AKE33" s="71"/>
      <c r="AKF33" s="128"/>
      <c r="AKG33" s="128"/>
      <c r="AKH33" s="109"/>
      <c r="AKI33" s="128"/>
      <c r="AKJ33" s="71"/>
      <c r="AKK33" s="128"/>
      <c r="AKL33" s="128"/>
      <c r="AKM33" s="128"/>
      <c r="AKN33" s="128"/>
      <c r="AKO33" s="71"/>
      <c r="AKP33" s="128"/>
      <c r="AKQ33" s="128"/>
      <c r="AKR33" s="128"/>
      <c r="AKS33" s="128"/>
      <c r="AKT33" s="71"/>
      <c r="AKU33" s="128"/>
      <c r="AKV33" s="128"/>
      <c r="AKW33" s="128"/>
      <c r="AKX33" s="128"/>
      <c r="AKY33" s="71"/>
      <c r="AKZ33" s="128"/>
      <c r="ALA33" s="128"/>
      <c r="ALB33" s="128"/>
      <c r="ALC33" s="128"/>
      <c r="ALD33" s="71"/>
      <c r="ALE33" s="128"/>
      <c r="ALF33" s="128"/>
      <c r="ALG33" s="128"/>
      <c r="ALH33" s="128"/>
      <c r="ALI33" s="71"/>
      <c r="ALJ33" s="128"/>
      <c r="ALK33" s="128"/>
      <c r="ALL33" s="128"/>
      <c r="ALM33" s="128"/>
      <c r="ALN33" s="71"/>
      <c r="ALO33" s="128"/>
      <c r="ALP33" s="128"/>
      <c r="ALQ33" s="128"/>
      <c r="ALR33" s="128"/>
      <c r="ALS33" s="71"/>
      <c r="ALT33" s="128"/>
      <c r="ALU33" s="128"/>
      <c r="ALV33" s="128"/>
      <c r="ALW33" s="128"/>
      <c r="ALX33" s="71"/>
      <c r="ALY33" s="128"/>
      <c r="ALZ33" s="128"/>
      <c r="AMA33" s="128"/>
      <c r="AMB33" s="128"/>
      <c r="AMC33" s="71"/>
      <c r="AMD33" s="128"/>
      <c r="AME33" s="128"/>
      <c r="AMF33" s="109"/>
      <c r="AMG33" s="128"/>
      <c r="AMH33" s="71"/>
      <c r="AMI33" s="128"/>
      <c r="AMJ33" s="128"/>
      <c r="AMK33" s="128"/>
      <c r="AML33" s="128"/>
      <c r="AMM33" s="71"/>
      <c r="AMN33" s="128"/>
      <c r="AMO33" s="128"/>
      <c r="AMP33" s="128"/>
      <c r="AMQ33" s="128"/>
      <c r="AMR33" s="71"/>
      <c r="AMS33" s="128"/>
      <c r="AMT33" s="128"/>
      <c r="AMU33" s="128"/>
      <c r="AMV33" s="128"/>
      <c r="AMW33" s="71"/>
      <c r="AMX33" s="128"/>
      <c r="AMY33" s="128"/>
      <c r="AMZ33" s="128"/>
      <c r="ANA33" s="128"/>
      <c r="ANB33" s="71"/>
      <c r="ANC33" s="128"/>
      <c r="AND33" s="128"/>
      <c r="ANE33" s="128"/>
      <c r="ANF33" s="128"/>
      <c r="ANG33" s="71"/>
      <c r="ANH33" s="128"/>
      <c r="ANI33" s="128"/>
      <c r="ANJ33" s="128"/>
      <c r="ANK33" s="128"/>
      <c r="ANL33" s="71"/>
      <c r="ANM33" s="128"/>
      <c r="ANN33" s="128"/>
      <c r="ANO33" s="128"/>
      <c r="ANP33" s="128"/>
      <c r="ANQ33" s="71"/>
      <c r="ANR33" s="128"/>
      <c r="ANS33" s="128"/>
      <c r="ANT33" s="128"/>
      <c r="ANU33" s="128"/>
      <c r="ANV33" s="71"/>
      <c r="ANW33" s="128"/>
      <c r="ANX33" s="128"/>
      <c r="ANY33" s="128"/>
      <c r="ANZ33" s="128"/>
      <c r="AOA33" s="71"/>
      <c r="AOB33" s="128"/>
      <c r="AOC33" s="128"/>
      <c r="AOD33" s="109"/>
      <c r="AOE33" s="128"/>
      <c r="AOF33" s="71"/>
      <c r="AOG33" s="128"/>
      <c r="AOH33" s="128"/>
      <c r="AOI33" s="128"/>
      <c r="AOJ33" s="128"/>
      <c r="AOK33" s="71"/>
      <c r="AOL33" s="128"/>
      <c r="AOM33" s="128"/>
      <c r="AON33" s="128"/>
      <c r="AOO33" s="128"/>
      <c r="AOP33" s="71"/>
      <c r="AOQ33" s="128"/>
      <c r="AOR33" s="128"/>
      <c r="AOS33" s="128"/>
      <c r="AOT33" s="128"/>
      <c r="AOU33" s="71"/>
      <c r="AOV33" s="128"/>
      <c r="AOW33" s="128"/>
      <c r="AOX33" s="128"/>
      <c r="AOY33" s="128"/>
      <c r="AOZ33" s="71"/>
      <c r="APA33" s="128"/>
      <c r="APB33" s="128"/>
      <c r="APC33" s="128"/>
      <c r="APD33" s="128"/>
      <c r="APE33" s="71"/>
      <c r="APF33" s="128"/>
      <c r="APG33" s="128"/>
      <c r="APH33" s="128"/>
      <c r="API33" s="128"/>
      <c r="APJ33" s="71"/>
      <c r="APK33" s="128"/>
      <c r="APL33" s="128"/>
      <c r="APM33" s="128"/>
      <c r="APN33" s="128"/>
      <c r="APO33" s="71"/>
      <c r="APP33" s="128"/>
      <c r="APQ33" s="128"/>
      <c r="APR33" s="128"/>
      <c r="APS33" s="128"/>
      <c r="APT33" s="71"/>
      <c r="APU33" s="128"/>
      <c r="APV33" s="128"/>
      <c r="APW33" s="128"/>
      <c r="APX33" s="128"/>
      <c r="APY33" s="71"/>
      <c r="APZ33" s="128"/>
      <c r="AQA33" s="128"/>
      <c r="AQB33" s="109"/>
      <c r="AQC33" s="128"/>
      <c r="AQD33" s="71"/>
      <c r="AQE33" s="128"/>
      <c r="AQF33" s="128"/>
      <c r="AQG33" s="128"/>
      <c r="AQH33" s="128"/>
      <c r="AQI33" s="71"/>
      <c r="AQJ33" s="128"/>
      <c r="AQK33" s="128"/>
      <c r="AQL33" s="128"/>
      <c r="AQM33" s="128"/>
      <c r="AQN33" s="71"/>
      <c r="AQO33" s="128"/>
      <c r="AQP33" s="128"/>
      <c r="AQQ33" s="128"/>
      <c r="AQR33" s="128"/>
      <c r="AQS33" s="71"/>
      <c r="AQT33" s="128"/>
      <c r="AQU33" s="128"/>
      <c r="AQV33" s="128"/>
      <c r="AQW33" s="128"/>
      <c r="AQX33" s="71"/>
      <c r="AQY33" s="128"/>
      <c r="AQZ33" s="128"/>
      <c r="ARA33" s="128"/>
      <c r="ARB33" s="128"/>
      <c r="ARC33" s="71"/>
      <c r="ARD33" s="128"/>
      <c r="ARE33" s="128"/>
      <c r="ARF33" s="128"/>
      <c r="ARG33" s="128"/>
      <c r="ARH33" s="71"/>
      <c r="ARI33" s="128"/>
      <c r="ARJ33" s="128"/>
      <c r="ARK33" s="128"/>
      <c r="ARL33" s="128"/>
      <c r="ARM33" s="71"/>
      <c r="ARN33" s="128"/>
      <c r="ARO33" s="128"/>
      <c r="ARP33" s="128"/>
      <c r="ARQ33" s="128"/>
      <c r="ARR33" s="71"/>
      <c r="ARS33" s="128"/>
      <c r="ART33" s="128"/>
      <c r="ARU33" s="128"/>
      <c r="ARV33" s="128"/>
      <c r="ARW33" s="71"/>
      <c r="ARX33" s="128"/>
      <c r="ARY33" s="128"/>
      <c r="ARZ33" s="109"/>
      <c r="ASA33" s="128"/>
      <c r="ASB33" s="71"/>
      <c r="ASC33" s="128"/>
      <c r="ASD33" s="128"/>
      <c r="ASE33" s="128"/>
      <c r="ASF33" s="128"/>
      <c r="ASG33" s="71"/>
      <c r="ASH33" s="128"/>
      <c r="ASI33" s="128"/>
      <c r="ASJ33" s="128"/>
      <c r="ASK33" s="128"/>
      <c r="ASL33" s="71"/>
      <c r="ASM33" s="128"/>
      <c r="ASN33" s="128"/>
      <c r="ASO33" s="128"/>
      <c r="ASP33" s="128"/>
      <c r="ASQ33" s="71"/>
      <c r="ASR33" s="128"/>
      <c r="ASS33" s="128"/>
      <c r="AST33" s="128"/>
      <c r="ASU33" s="128"/>
      <c r="ASV33" s="71"/>
      <c r="ASW33" s="128"/>
      <c r="ASX33" s="128"/>
      <c r="ASY33" s="128"/>
      <c r="ASZ33" s="128"/>
      <c r="ATA33" s="71"/>
      <c r="ATB33" s="128"/>
      <c r="ATC33" s="128"/>
      <c r="ATD33" s="128"/>
      <c r="ATE33" s="128"/>
      <c r="ATF33" s="71"/>
      <c r="ATG33" s="128"/>
      <c r="ATH33" s="128"/>
      <c r="ATI33" s="128"/>
      <c r="ATJ33" s="128"/>
      <c r="ATK33" s="71"/>
      <c r="ATL33" s="128"/>
      <c r="ATM33" s="128"/>
      <c r="ATN33" s="128"/>
      <c r="ATO33" s="128"/>
      <c r="ATP33" s="71"/>
      <c r="ATQ33" s="128"/>
      <c r="ATR33" s="128"/>
      <c r="ATS33" s="128"/>
      <c r="ATT33" s="128"/>
      <c r="ATU33" s="71"/>
      <c r="ATV33" s="128"/>
      <c r="ATW33" s="128"/>
      <c r="ATX33" s="109"/>
      <c r="ATY33" s="128"/>
      <c r="ATZ33" s="71"/>
      <c r="AUA33" s="128"/>
      <c r="AUB33" s="128"/>
      <c r="AUC33" s="128"/>
      <c r="AUD33" s="128"/>
      <c r="AUE33" s="71"/>
      <c r="AUF33" s="128"/>
      <c r="AUG33" s="128"/>
      <c r="AUH33" s="128"/>
      <c r="AUI33" s="128"/>
      <c r="AUJ33" s="71"/>
      <c r="AUK33" s="128"/>
      <c r="AUL33" s="128"/>
      <c r="AUM33" s="128"/>
      <c r="AUN33" s="128"/>
      <c r="AUO33" s="71"/>
      <c r="AUP33" s="128"/>
      <c r="AUQ33" s="128"/>
      <c r="AUR33" s="128"/>
      <c r="AUS33" s="128"/>
      <c r="AUT33" s="71"/>
      <c r="AUU33" s="128"/>
      <c r="AUV33" s="128"/>
      <c r="AUW33" s="128"/>
      <c r="AUX33" s="128"/>
      <c r="AUY33" s="71"/>
      <c r="AUZ33" s="128"/>
      <c r="AVA33" s="128"/>
      <c r="AVB33" s="128"/>
      <c r="AVC33" s="128"/>
      <c r="AVD33" s="71"/>
      <c r="AVE33" s="128"/>
      <c r="AVF33" s="128"/>
      <c r="AVG33" s="128"/>
      <c r="AVH33" s="128"/>
      <c r="AVI33" s="71"/>
      <c r="AVJ33" s="128"/>
      <c r="AVK33" s="128"/>
      <c r="AVL33" s="128"/>
      <c r="AVM33" s="128"/>
      <c r="AVN33" s="71"/>
      <c r="AVO33" s="128"/>
      <c r="AVP33" s="128"/>
      <c r="AVQ33" s="128"/>
      <c r="AVR33" s="128"/>
      <c r="AVS33" s="71"/>
      <c r="AVT33" s="128"/>
      <c r="AVU33" s="128"/>
      <c r="AVV33" s="109"/>
      <c r="AVW33" s="128"/>
      <c r="AVX33" s="71"/>
      <c r="AVY33" s="128"/>
      <c r="AVZ33" s="128"/>
      <c r="AWA33" s="128"/>
      <c r="AWB33" s="128"/>
      <c r="AWC33" s="71"/>
      <c r="AWD33" s="128"/>
      <c r="AWE33" s="128"/>
      <c r="AWF33" s="128"/>
      <c r="AWG33" s="128"/>
      <c r="AWH33" s="71"/>
      <c r="AWI33" s="128"/>
      <c r="AWJ33" s="128"/>
      <c r="AWK33" s="128"/>
      <c r="AWL33" s="128"/>
      <c r="AWM33" s="71"/>
      <c r="AWN33" s="128"/>
      <c r="AWO33" s="128"/>
      <c r="AWP33" s="128"/>
      <c r="AWQ33" s="128"/>
      <c r="AWR33" s="71"/>
      <c r="AWS33" s="128"/>
      <c r="AWT33" s="128"/>
      <c r="AWU33" s="128"/>
      <c r="AWV33" s="128"/>
      <c r="AWW33" s="71"/>
      <c r="AWX33" s="128"/>
      <c r="AWY33" s="128"/>
      <c r="AWZ33" s="128"/>
      <c r="AXA33" s="128"/>
      <c r="AXB33" s="71"/>
      <c r="AXC33" s="128"/>
      <c r="AXD33" s="128"/>
      <c r="AXE33" s="128"/>
      <c r="AXF33" s="128"/>
      <c r="AXG33" s="71"/>
      <c r="AXH33" s="128"/>
      <c r="AXI33" s="128"/>
      <c r="AXJ33" s="128"/>
      <c r="AXK33" s="128"/>
      <c r="AXL33" s="71"/>
      <c r="AXM33" s="128"/>
      <c r="AXN33" s="128"/>
      <c r="AXO33" s="128"/>
      <c r="AXP33" s="128"/>
      <c r="AXQ33" s="71"/>
      <c r="AXR33" s="128"/>
      <c r="AXS33" s="128"/>
      <c r="AXT33" s="109"/>
      <c r="AXU33" s="128"/>
      <c r="AXV33" s="71"/>
      <c r="AXW33" s="128"/>
      <c r="AXX33" s="128"/>
      <c r="AXY33" s="128"/>
      <c r="AXZ33" s="128"/>
      <c r="AYA33" s="71"/>
      <c r="AYB33" s="128"/>
      <c r="AYC33" s="128"/>
      <c r="AYD33" s="128"/>
      <c r="AYE33" s="128"/>
      <c r="AYF33" s="71"/>
      <c r="AYG33" s="128"/>
      <c r="AYH33" s="128"/>
      <c r="AYI33" s="128"/>
      <c r="AYJ33" s="128"/>
      <c r="AYK33" s="71"/>
      <c r="AYL33" s="128"/>
      <c r="AYM33" s="128"/>
      <c r="AYN33" s="128"/>
      <c r="AYO33" s="128"/>
      <c r="AYP33" s="71"/>
      <c r="AYQ33" s="128"/>
      <c r="AYR33" s="128"/>
      <c r="AYS33" s="128"/>
      <c r="AYT33" s="128"/>
      <c r="AYU33" s="71"/>
      <c r="AYV33" s="128"/>
      <c r="AYW33" s="128"/>
      <c r="AYX33" s="128"/>
      <c r="AYY33" s="128"/>
      <c r="AYZ33" s="71"/>
      <c r="AZA33" s="128"/>
      <c r="AZB33" s="128"/>
      <c r="AZC33" s="128"/>
      <c r="AZD33" s="128"/>
      <c r="AZE33" s="71"/>
      <c r="AZF33" s="128"/>
      <c r="AZG33" s="128"/>
      <c r="AZH33" s="128"/>
      <c r="AZI33" s="128"/>
      <c r="AZJ33" s="71"/>
      <c r="AZK33" s="128"/>
      <c r="AZL33" s="128"/>
      <c r="AZM33" s="128"/>
      <c r="AZN33" s="128"/>
      <c r="AZO33" s="71"/>
      <c r="AZP33" s="128"/>
      <c r="AZQ33" s="128"/>
      <c r="AZR33" s="109"/>
      <c r="AZS33" s="128"/>
      <c r="AZT33" s="71"/>
      <c r="AZU33" s="128"/>
      <c r="AZV33" s="128"/>
      <c r="AZW33" s="128"/>
      <c r="AZX33" s="128"/>
      <c r="AZY33" s="71"/>
      <c r="AZZ33" s="128"/>
      <c r="BAA33" s="128"/>
      <c r="BAB33" s="128"/>
      <c r="BAC33" s="128"/>
      <c r="BAD33" s="71"/>
      <c r="BAE33" s="128"/>
      <c r="BAF33" s="128"/>
      <c r="BAG33" s="128"/>
      <c r="BAH33" s="128"/>
      <c r="BAI33" s="71"/>
      <c r="BAJ33" s="128"/>
      <c r="BAK33" s="128"/>
      <c r="BAL33" s="128"/>
      <c r="BAM33" s="128"/>
      <c r="BAN33" s="71"/>
      <c r="BAO33" s="128"/>
      <c r="BAP33" s="128"/>
      <c r="BAQ33" s="128"/>
      <c r="BAR33" s="128"/>
      <c r="BAS33" s="71"/>
      <c r="BAT33" s="128"/>
      <c r="BAU33" s="128"/>
      <c r="BAV33" s="128"/>
      <c r="BAW33" s="128"/>
      <c r="BAX33" s="71"/>
      <c r="BAY33" s="128"/>
      <c r="BAZ33" s="128"/>
      <c r="BBA33" s="128"/>
      <c r="BBB33" s="128"/>
      <c r="BBC33" s="71"/>
      <c r="BBD33" s="128"/>
      <c r="BBE33" s="128"/>
      <c r="BBF33" s="128"/>
      <c r="BBG33" s="128"/>
      <c r="BBH33" s="71"/>
      <c r="BBI33" s="128"/>
      <c r="BBJ33" s="128"/>
      <c r="BBK33" s="128"/>
      <c r="BBL33" s="128"/>
      <c r="BBM33" s="71"/>
      <c r="BBN33" s="128"/>
      <c r="BBO33" s="128"/>
      <c r="BBP33" s="109"/>
      <c r="BBQ33" s="128"/>
      <c r="BBR33" s="71"/>
      <c r="BBS33" s="128"/>
      <c r="BBT33" s="128"/>
      <c r="BBU33" s="128"/>
      <c r="BBV33" s="128"/>
      <c r="BBW33" s="71"/>
      <c r="BBX33" s="128"/>
      <c r="BBY33" s="128"/>
      <c r="BBZ33" s="128"/>
      <c r="BCA33" s="128"/>
      <c r="BCB33" s="71"/>
      <c r="BCC33" s="128"/>
      <c r="BCD33" s="128"/>
      <c r="BCE33" s="128"/>
      <c r="BCF33" s="128"/>
      <c r="BCG33" s="71"/>
      <c r="BCH33" s="128"/>
      <c r="BCI33" s="128"/>
      <c r="BCJ33" s="128"/>
      <c r="BCK33" s="128"/>
      <c r="BCL33" s="71"/>
      <c r="BCM33" s="128"/>
      <c r="BCN33" s="128"/>
      <c r="BCO33" s="128"/>
      <c r="BCP33" s="128"/>
      <c r="BCQ33" s="71"/>
      <c r="BCR33" s="128"/>
      <c r="BCS33" s="128"/>
      <c r="BCT33" s="128"/>
      <c r="BCU33" s="128"/>
      <c r="BCV33" s="71"/>
      <c r="BCW33" s="128"/>
      <c r="BCX33" s="128"/>
      <c r="BCY33" s="128"/>
      <c r="BCZ33" s="128"/>
      <c r="BDA33" s="71"/>
      <c r="BDB33" s="128"/>
      <c r="BDC33" s="128"/>
      <c r="BDD33" s="128"/>
      <c r="BDE33" s="128"/>
      <c r="BDF33" s="71"/>
      <c r="BDG33" s="128"/>
      <c r="BDH33" s="128"/>
      <c r="BDI33" s="128"/>
      <c r="BDJ33" s="128"/>
      <c r="BDK33" s="71"/>
      <c r="BDL33" s="128"/>
      <c r="BDM33" s="128"/>
      <c r="BDN33" s="109"/>
      <c r="BDO33" s="128"/>
      <c r="BDP33" s="71"/>
      <c r="BDQ33" s="128"/>
      <c r="BDR33" s="128"/>
      <c r="BDS33" s="128"/>
      <c r="BDT33" s="128"/>
      <c r="BDU33" s="71"/>
      <c r="BDV33" s="128"/>
      <c r="BDW33" s="128"/>
      <c r="BDX33" s="128"/>
      <c r="BDY33" s="128"/>
      <c r="BDZ33" s="71"/>
      <c r="BEA33" s="128"/>
      <c r="BEB33" s="128"/>
      <c r="BEC33" s="128"/>
      <c r="BED33" s="128"/>
      <c r="BEE33" s="71"/>
      <c r="BEF33" s="128"/>
      <c r="BEG33" s="128"/>
      <c r="BEH33" s="128"/>
      <c r="BEI33" s="128"/>
      <c r="BEJ33" s="71"/>
      <c r="BEK33" s="128"/>
      <c r="BEL33" s="128"/>
      <c r="BEM33" s="128"/>
      <c r="BEN33" s="128"/>
      <c r="BEO33" s="71"/>
      <c r="BEP33" s="128"/>
      <c r="BEQ33" s="128"/>
      <c r="BER33" s="128"/>
      <c r="BES33" s="128"/>
      <c r="BET33" s="71"/>
      <c r="BEU33" s="128"/>
      <c r="BEV33" s="128"/>
      <c r="BEW33" s="128"/>
      <c r="BEX33" s="128"/>
      <c r="BEY33" s="71"/>
      <c r="BEZ33" s="128"/>
      <c r="BFA33" s="128"/>
      <c r="BFB33" s="128"/>
      <c r="BFC33" s="128"/>
      <c r="BFD33" s="71"/>
      <c r="BFE33" s="128"/>
      <c r="BFF33" s="128"/>
      <c r="BFG33" s="128"/>
      <c r="BFH33" s="128"/>
      <c r="BFI33" s="71"/>
      <c r="BFJ33" s="128"/>
      <c r="BFK33" s="128"/>
      <c r="BFL33" s="109"/>
      <c r="BFM33" s="128"/>
      <c r="BFN33" s="71"/>
      <c r="BFO33" s="128"/>
      <c r="BFP33" s="128"/>
      <c r="BFQ33" s="128"/>
      <c r="BFR33" s="128"/>
      <c r="BFS33" s="71"/>
      <c r="BFT33" s="128"/>
      <c r="BFU33" s="128"/>
      <c r="BFV33" s="128"/>
      <c r="BFW33" s="128"/>
      <c r="BFX33" s="71"/>
      <c r="BFY33" s="128"/>
      <c r="BFZ33" s="128"/>
      <c r="BGA33" s="128"/>
      <c r="BGB33" s="128"/>
      <c r="BGC33" s="71"/>
      <c r="BGD33" s="128"/>
      <c r="BGE33" s="128"/>
      <c r="BGF33" s="128"/>
      <c r="BGG33" s="128"/>
      <c r="BGH33" s="71"/>
      <c r="BGI33" s="128"/>
      <c r="BGJ33" s="128"/>
      <c r="BGK33" s="128"/>
      <c r="BGL33" s="128"/>
      <c r="BGM33" s="71"/>
      <c r="BGN33" s="128"/>
      <c r="BGO33" s="128"/>
      <c r="BGP33" s="128"/>
      <c r="BGQ33" s="128"/>
      <c r="BGR33" s="71"/>
      <c r="BGS33" s="128"/>
      <c r="BGT33" s="128"/>
      <c r="BGU33" s="128"/>
      <c r="BGV33" s="128"/>
      <c r="BGW33" s="71"/>
      <c r="BGX33" s="128"/>
      <c r="BGY33" s="128"/>
      <c r="BGZ33" s="128"/>
      <c r="BHA33" s="128"/>
      <c r="BHB33" s="71"/>
      <c r="BHC33" s="128"/>
      <c r="BHD33" s="128"/>
      <c r="BHE33" s="128"/>
      <c r="BHF33" s="128"/>
      <c r="BHG33" s="71"/>
      <c r="BHH33" s="128"/>
      <c r="BHI33" s="128"/>
      <c r="BHJ33" s="109"/>
      <c r="BHK33" s="128"/>
      <c r="BHL33" s="71"/>
      <c r="BHM33" s="128"/>
      <c r="BHN33" s="128"/>
      <c r="BHO33" s="128"/>
      <c r="BHP33" s="128"/>
      <c r="BHQ33" s="71"/>
      <c r="BHR33" s="128"/>
      <c r="BHS33" s="128"/>
      <c r="BHT33" s="128"/>
      <c r="BHU33" s="128"/>
      <c r="BHV33" s="71"/>
      <c r="BHW33" s="128"/>
      <c r="BHX33" s="128"/>
      <c r="BHY33" s="128"/>
      <c r="BHZ33" s="128"/>
      <c r="BIA33" s="71"/>
      <c r="BIB33" s="128"/>
      <c r="BIC33" s="128"/>
      <c r="BID33" s="128"/>
      <c r="BIE33" s="128"/>
      <c r="BIF33" s="71"/>
      <c r="BIG33" s="128"/>
      <c r="BIH33" s="128"/>
      <c r="BII33" s="128"/>
      <c r="BIJ33" s="128"/>
      <c r="BIK33" s="71"/>
      <c r="BIL33" s="128"/>
      <c r="BIM33" s="128"/>
      <c r="BIN33" s="128"/>
      <c r="BIO33" s="128"/>
      <c r="BIP33" s="71"/>
      <c r="BIQ33" s="128"/>
      <c r="BIR33" s="128"/>
      <c r="BIS33" s="128"/>
      <c r="BIT33" s="128"/>
      <c r="BIU33" s="71"/>
      <c r="BIV33" s="128"/>
      <c r="BIW33" s="128"/>
      <c r="BIX33" s="128"/>
      <c r="BIY33" s="128"/>
      <c r="BIZ33" s="71"/>
      <c r="BJA33" s="128"/>
      <c r="BJB33" s="128"/>
      <c r="BJC33" s="128"/>
      <c r="BJD33" s="128"/>
      <c r="BJE33" s="71"/>
      <c r="BJF33" s="128"/>
      <c r="BJG33" s="128"/>
      <c r="BJH33" s="109"/>
      <c r="BJI33" s="128"/>
      <c r="BJJ33" s="71"/>
      <c r="BJK33" s="128"/>
      <c r="BJL33" s="128"/>
      <c r="BJM33" s="128"/>
      <c r="BJN33" s="128"/>
      <c r="BJO33" s="71"/>
      <c r="BJP33" s="128"/>
      <c r="BJQ33" s="128"/>
      <c r="BJR33" s="128"/>
      <c r="BJS33" s="128"/>
      <c r="BJT33" s="71"/>
      <c r="BJU33" s="128"/>
      <c r="BJV33" s="128"/>
      <c r="BJW33" s="128"/>
      <c r="BJX33" s="128"/>
      <c r="BJY33" s="71"/>
      <c r="BJZ33" s="128"/>
      <c r="BKA33" s="128"/>
      <c r="BKB33" s="128"/>
      <c r="BKC33" s="128"/>
      <c r="BKD33" s="71"/>
      <c r="BKE33" s="128"/>
      <c r="BKF33" s="128"/>
      <c r="BKG33" s="128"/>
      <c r="BKH33" s="128"/>
      <c r="BKI33" s="71"/>
      <c r="BKJ33" s="128"/>
      <c r="BKK33" s="128"/>
      <c r="BKL33" s="128"/>
      <c r="BKM33" s="128"/>
      <c r="BKN33" s="71"/>
      <c r="BKO33" s="128"/>
      <c r="BKP33" s="128"/>
      <c r="BKQ33" s="128"/>
      <c r="BKR33" s="128"/>
      <c r="BKS33" s="71"/>
      <c r="BKT33" s="128"/>
      <c r="BKU33" s="128"/>
      <c r="BKV33" s="128"/>
      <c r="BKW33" s="128"/>
      <c r="BKX33" s="71"/>
      <c r="BKY33" s="128"/>
      <c r="BKZ33" s="128"/>
      <c r="BLA33" s="128"/>
      <c r="BLB33" s="128"/>
      <c r="BLC33" s="71"/>
      <c r="BLD33" s="128"/>
      <c r="BLE33" s="128"/>
      <c r="BLF33" s="109"/>
      <c r="BLG33" s="128"/>
      <c r="BLH33" s="71"/>
      <c r="BLI33" s="128"/>
      <c r="BLJ33" s="128"/>
      <c r="BLK33" s="128"/>
      <c r="BLL33" s="128"/>
      <c r="BLM33" s="71"/>
      <c r="BLN33" s="128"/>
      <c r="BLO33" s="128"/>
      <c r="BLP33" s="128"/>
      <c r="BLQ33" s="128"/>
      <c r="BLR33" s="71"/>
      <c r="BLS33" s="128"/>
      <c r="BLT33" s="128"/>
      <c r="BLU33" s="128"/>
      <c r="BLV33" s="128"/>
      <c r="BLW33" s="71"/>
      <c r="BLX33" s="128"/>
      <c r="BLY33" s="128"/>
      <c r="BLZ33" s="128"/>
      <c r="BMA33" s="128"/>
      <c r="BMB33" s="71"/>
      <c r="BMC33" s="128"/>
      <c r="BMD33" s="128"/>
      <c r="BME33" s="128"/>
      <c r="BMF33" s="128"/>
      <c r="BMG33" s="71"/>
      <c r="BMH33" s="128"/>
      <c r="BMI33" s="128"/>
      <c r="BMJ33" s="128"/>
      <c r="BMK33" s="128"/>
      <c r="BML33" s="71"/>
      <c r="BMM33" s="128"/>
      <c r="BMN33" s="128"/>
      <c r="BMO33" s="128"/>
      <c r="BMP33" s="128"/>
      <c r="BMQ33" s="71"/>
      <c r="BMR33" s="128"/>
      <c r="BMS33" s="128"/>
      <c r="BMT33" s="128"/>
      <c r="BMU33" s="128"/>
      <c r="BMV33" s="71"/>
      <c r="BMW33" s="128"/>
      <c r="BMX33" s="128"/>
      <c r="BMY33" s="128"/>
      <c r="BMZ33" s="128"/>
      <c r="BNA33" s="71"/>
      <c r="BNB33" s="128"/>
      <c r="BNC33" s="128"/>
      <c r="BND33" s="109"/>
      <c r="BNE33" s="128"/>
      <c r="BNF33" s="71"/>
      <c r="BNG33" s="128"/>
      <c r="BNH33" s="128"/>
      <c r="BNI33" s="128"/>
      <c r="BNJ33" s="128"/>
      <c r="BNK33" s="71"/>
      <c r="BNL33" s="128"/>
      <c r="BNM33" s="128"/>
      <c r="BNN33" s="128"/>
      <c r="BNO33" s="128"/>
      <c r="BNP33" s="71"/>
      <c r="BNQ33" s="128"/>
      <c r="BNR33" s="128"/>
      <c r="BNS33" s="128"/>
      <c r="BNT33" s="128"/>
      <c r="BNU33" s="71"/>
      <c r="BNV33" s="128"/>
      <c r="BNW33" s="128"/>
      <c r="BNX33" s="128"/>
      <c r="BNY33" s="128"/>
      <c r="BNZ33" s="71"/>
      <c r="BOA33" s="128"/>
      <c r="BOB33" s="128"/>
      <c r="BOC33" s="128"/>
      <c r="BOD33" s="128"/>
      <c r="BOE33" s="71"/>
      <c r="BOF33" s="128"/>
      <c r="BOG33" s="128"/>
      <c r="BOH33" s="128"/>
      <c r="BOI33" s="128"/>
      <c r="BOJ33" s="71"/>
      <c r="BOK33" s="128"/>
      <c r="BOL33" s="128"/>
      <c r="BOM33" s="128"/>
      <c r="BON33" s="128"/>
      <c r="BOO33" s="71"/>
      <c r="BOP33" s="128"/>
      <c r="BOQ33" s="128"/>
      <c r="BOR33" s="128"/>
      <c r="BOS33" s="128"/>
      <c r="BOT33" s="71"/>
      <c r="BOU33" s="128"/>
      <c r="BOV33" s="128"/>
      <c r="BOW33" s="128"/>
      <c r="BOX33" s="128"/>
      <c r="BOY33" s="71"/>
      <c r="BOZ33" s="128"/>
      <c r="BPA33" s="128"/>
      <c r="BPB33" s="109"/>
      <c r="BPC33" s="128"/>
      <c r="BPD33" s="71"/>
      <c r="BPE33" s="128"/>
      <c r="BPF33" s="128"/>
      <c r="BPG33" s="128"/>
      <c r="BPH33" s="128"/>
      <c r="BPI33" s="71"/>
      <c r="BPJ33" s="128"/>
      <c r="BPK33" s="128"/>
      <c r="BPL33" s="128"/>
      <c r="BPM33" s="128"/>
      <c r="BPN33" s="71"/>
      <c r="BPO33" s="128"/>
      <c r="BPP33" s="128"/>
      <c r="BPQ33" s="128"/>
      <c r="BPR33" s="128"/>
      <c r="BPS33" s="71"/>
      <c r="BPT33" s="128"/>
      <c r="BPU33" s="128"/>
      <c r="BPV33" s="128"/>
      <c r="BPW33" s="128"/>
      <c r="BPX33" s="71"/>
      <c r="BPY33" s="128"/>
      <c r="BPZ33" s="128"/>
      <c r="BQA33" s="128"/>
      <c r="BQB33" s="128"/>
      <c r="BQC33" s="71"/>
      <c r="BQD33" s="128"/>
      <c r="BQE33" s="128"/>
      <c r="BQF33" s="128"/>
      <c r="BQG33" s="128"/>
      <c r="BQH33" s="71"/>
      <c r="BQI33" s="128"/>
      <c r="BQJ33" s="128"/>
      <c r="BQK33" s="128"/>
      <c r="BQL33" s="128"/>
      <c r="BQM33" s="71"/>
      <c r="BQN33" s="128"/>
      <c r="BQO33" s="128"/>
      <c r="BQP33" s="128"/>
      <c r="BQQ33" s="128"/>
      <c r="BQR33" s="71"/>
      <c r="BQS33" s="128"/>
      <c r="BQT33" s="128"/>
      <c r="BQU33" s="128"/>
      <c r="BQV33" s="128"/>
      <c r="BQW33" s="71"/>
      <c r="BQX33" s="128"/>
      <c r="BQY33" s="128"/>
      <c r="BQZ33" s="109"/>
      <c r="BRA33" s="128"/>
      <c r="BRB33" s="71"/>
      <c r="BRC33" s="128"/>
      <c r="BRD33" s="128"/>
      <c r="BRE33" s="128"/>
      <c r="BRF33" s="128"/>
      <c r="BRG33" s="71"/>
      <c r="BRH33" s="128"/>
      <c r="BRI33" s="128"/>
      <c r="BRJ33" s="128"/>
      <c r="BRK33" s="128"/>
      <c r="BRL33" s="71"/>
      <c r="BRM33" s="128"/>
      <c r="BRN33" s="128"/>
      <c r="BRO33" s="128"/>
      <c r="BRP33" s="128"/>
      <c r="BRQ33" s="71"/>
      <c r="BRR33" s="128"/>
      <c r="BRS33" s="128"/>
      <c r="BRT33" s="128"/>
      <c r="BRU33" s="128"/>
      <c r="BRV33" s="71"/>
      <c r="BRW33" s="128"/>
      <c r="BRX33" s="128"/>
      <c r="BRY33" s="128"/>
      <c r="BRZ33" s="128"/>
      <c r="BSA33" s="71"/>
      <c r="BSB33" s="128"/>
      <c r="BSC33" s="128"/>
      <c r="BSD33" s="128"/>
      <c r="BSE33" s="128"/>
      <c r="BSF33" s="71"/>
      <c r="BSG33" s="128"/>
      <c r="BSH33" s="128"/>
      <c r="BSI33" s="128"/>
      <c r="BSJ33" s="128"/>
      <c r="BSK33" s="71"/>
      <c r="BSL33" s="128"/>
      <c r="BSM33" s="128"/>
      <c r="BSN33" s="128"/>
      <c r="BSO33" s="128"/>
      <c r="BSP33" s="71"/>
      <c r="BSQ33" s="128"/>
      <c r="BSR33" s="128"/>
      <c r="BSS33" s="128"/>
      <c r="BST33" s="128"/>
      <c r="BSU33" s="71"/>
      <c r="BSV33" s="128"/>
      <c r="BSW33" s="128"/>
      <c r="BSX33" s="109"/>
      <c r="BSY33" s="128"/>
      <c r="BSZ33" s="71"/>
      <c r="BTA33" s="128"/>
      <c r="BTB33" s="128"/>
      <c r="BTC33" s="128"/>
      <c r="BTD33" s="128"/>
      <c r="BTE33" s="71"/>
      <c r="BTF33" s="128"/>
      <c r="BTG33" s="128"/>
      <c r="BTH33" s="128"/>
      <c r="BTI33" s="128"/>
      <c r="BTJ33" s="71"/>
      <c r="BTK33" s="128"/>
      <c r="BTL33" s="128"/>
      <c r="BTM33" s="128"/>
      <c r="BTN33" s="128"/>
      <c r="BTO33" s="71"/>
      <c r="BTP33" s="128"/>
      <c r="BTQ33" s="128"/>
      <c r="BTR33" s="128"/>
      <c r="BTS33" s="128"/>
      <c r="BTT33" s="71"/>
      <c r="BTU33" s="128"/>
      <c r="BTV33" s="128"/>
      <c r="BTW33" s="128"/>
      <c r="BTX33" s="128"/>
      <c r="BTY33" s="71"/>
      <c r="BTZ33" s="128"/>
      <c r="BUA33" s="128"/>
      <c r="BUB33" s="128"/>
      <c r="BUC33" s="128"/>
      <c r="BUD33" s="71"/>
      <c r="BUE33" s="128"/>
      <c r="BUF33" s="128"/>
      <c r="BUG33" s="128"/>
      <c r="BUH33" s="128"/>
      <c r="BUI33" s="71"/>
      <c r="BUJ33" s="128"/>
      <c r="BUK33" s="128"/>
      <c r="BUL33" s="128"/>
      <c r="BUM33" s="128"/>
      <c r="BUN33" s="71"/>
      <c r="BUO33" s="128"/>
      <c r="BUP33" s="128"/>
      <c r="BUQ33" s="128"/>
      <c r="BUR33" s="128"/>
      <c r="BUS33" s="71"/>
      <c r="BUT33" s="128"/>
      <c r="BUU33" s="128"/>
      <c r="BUV33" s="109"/>
      <c r="BUW33" s="128"/>
      <c r="BUX33" s="71"/>
      <c r="BUY33" s="128"/>
      <c r="BUZ33" s="128"/>
      <c r="BVA33" s="128"/>
      <c r="BVB33" s="128"/>
      <c r="BVC33" s="71"/>
      <c r="BVD33" s="128"/>
      <c r="BVE33" s="128"/>
      <c r="BVF33" s="128"/>
      <c r="BVG33" s="128"/>
      <c r="BVH33" s="71"/>
      <c r="BVI33" s="128"/>
      <c r="BVJ33" s="128"/>
      <c r="BVK33" s="128"/>
      <c r="BVL33" s="128"/>
      <c r="BVM33" s="71"/>
      <c r="BVN33" s="128"/>
      <c r="BVO33" s="128"/>
      <c r="BVP33" s="128"/>
      <c r="BVQ33" s="128"/>
      <c r="BVR33" s="71"/>
      <c r="BVS33" s="128"/>
      <c r="BVT33" s="128"/>
      <c r="BVU33" s="128"/>
      <c r="BVV33" s="128"/>
      <c r="BVW33" s="71"/>
      <c r="BVX33" s="128"/>
      <c r="BVY33" s="128"/>
      <c r="BVZ33" s="128"/>
      <c r="BWA33" s="128"/>
      <c r="BWB33" s="71"/>
      <c r="BWC33" s="128"/>
      <c r="BWD33" s="128"/>
      <c r="BWE33" s="128"/>
      <c r="BWF33" s="128"/>
      <c r="BWG33" s="71"/>
      <c r="BWH33" s="128"/>
      <c r="BWI33" s="128"/>
      <c r="BWJ33" s="128"/>
      <c r="BWK33" s="128"/>
      <c r="BWL33" s="71"/>
      <c r="BWM33" s="128"/>
      <c r="BWN33" s="128"/>
      <c r="BWO33" s="128"/>
      <c r="BWP33" s="128"/>
      <c r="BWQ33" s="71"/>
      <c r="BWR33" s="128"/>
      <c r="BWS33" s="128"/>
      <c r="BWT33" s="109"/>
      <c r="BWU33" s="128"/>
      <c r="BWV33" s="71"/>
      <c r="BWW33" s="128"/>
      <c r="BWX33" s="128"/>
      <c r="BWY33" s="128"/>
      <c r="BWZ33" s="128"/>
      <c r="BXA33" s="71"/>
      <c r="BXB33" s="128"/>
      <c r="BXC33" s="128"/>
      <c r="BXD33" s="128"/>
      <c r="BXE33" s="128"/>
      <c r="BXF33" s="71"/>
      <c r="BXG33" s="128"/>
      <c r="BXH33" s="128"/>
      <c r="BXI33" s="128"/>
      <c r="BXJ33" s="128"/>
      <c r="BXK33" s="71"/>
      <c r="BXL33" s="128"/>
      <c r="BXM33" s="128"/>
      <c r="BXN33" s="128"/>
      <c r="BXO33" s="128"/>
      <c r="BXP33" s="71"/>
      <c r="BXQ33" s="128"/>
      <c r="BXR33" s="128"/>
      <c r="BXS33" s="128"/>
      <c r="BXT33" s="128"/>
      <c r="BXU33" s="71"/>
      <c r="BXV33" s="128"/>
      <c r="BXW33" s="128"/>
      <c r="BXX33" s="128"/>
      <c r="BXY33" s="128"/>
      <c r="BXZ33" s="71"/>
      <c r="BYA33" s="128"/>
      <c r="BYB33" s="128"/>
      <c r="BYC33" s="128"/>
      <c r="BYD33" s="128"/>
      <c r="BYE33" s="71"/>
      <c r="BYF33" s="128"/>
      <c r="BYG33" s="128"/>
      <c r="BYH33" s="2"/>
      <c r="BYI33" s="2"/>
      <c r="BYJ33" s="2"/>
      <c r="BYK33" s="2"/>
    </row>
    <row r="34" spans="1:2013" x14ac:dyDescent="0.35">
      <c r="A34" s="99"/>
      <c r="B34" s="295"/>
      <c r="C34" s="13"/>
      <c r="D34" s="99"/>
      <c r="E34" s="99"/>
      <c r="F34" s="324"/>
      <c r="G34" s="16" t="s">
        <v>104</v>
      </c>
      <c r="H34" s="328"/>
      <c r="I34" s="323"/>
      <c r="J34" s="128"/>
      <c r="K34" s="128"/>
      <c r="L34" s="71"/>
      <c r="M34" s="128"/>
      <c r="N34" s="128"/>
      <c r="O34" s="128"/>
      <c r="P34" s="128"/>
      <c r="Q34" s="71"/>
      <c r="R34" s="128"/>
      <c r="S34" s="128"/>
      <c r="T34" s="109"/>
      <c r="U34" s="128"/>
      <c r="V34" s="71"/>
      <c r="W34" s="128"/>
      <c r="X34" s="128"/>
      <c r="Y34" s="109"/>
      <c r="Z34" s="128"/>
      <c r="AA34" s="71"/>
      <c r="AB34" s="128"/>
      <c r="AC34" s="128"/>
      <c r="AD34" s="109"/>
      <c r="AE34" s="128"/>
      <c r="AF34" s="71"/>
      <c r="AG34" s="128"/>
      <c r="AH34" s="128"/>
      <c r="AI34" s="109"/>
      <c r="AJ34" s="128"/>
      <c r="AK34" s="71"/>
      <c r="AL34" s="128"/>
      <c r="AM34" s="128"/>
      <c r="AN34" s="109"/>
      <c r="AO34" s="128"/>
      <c r="AP34" s="71"/>
      <c r="AQ34" s="128"/>
      <c r="AR34" s="128"/>
      <c r="AS34" s="109"/>
      <c r="AT34" s="128"/>
      <c r="AU34" s="71"/>
      <c r="AV34" s="128"/>
      <c r="AW34" s="128"/>
      <c r="AX34" s="109"/>
      <c r="AY34" s="128"/>
      <c r="AZ34" s="71"/>
      <c r="BA34" s="128"/>
      <c r="BB34" s="128"/>
      <c r="BC34" s="109"/>
      <c r="BD34" s="128"/>
      <c r="BE34" s="71"/>
      <c r="BF34" s="128"/>
      <c r="BG34" s="128"/>
      <c r="BH34" s="128"/>
      <c r="BI34" s="128"/>
      <c r="BJ34" s="71"/>
      <c r="BK34" s="128"/>
      <c r="BL34" s="128"/>
      <c r="BM34" s="128"/>
      <c r="BN34" s="128"/>
      <c r="BO34" s="71"/>
      <c r="BP34" s="128"/>
      <c r="BQ34" s="128"/>
      <c r="BR34" s="109"/>
      <c r="BS34" s="128"/>
      <c r="BT34" s="71"/>
      <c r="BU34" s="128"/>
      <c r="BV34" s="128"/>
      <c r="BW34" s="109"/>
      <c r="BX34" s="128"/>
      <c r="BY34" s="71"/>
      <c r="BZ34" s="128"/>
      <c r="CA34" s="128"/>
      <c r="CB34" s="109"/>
      <c r="CC34" s="128"/>
      <c r="CD34" s="71"/>
      <c r="CE34" s="128"/>
      <c r="CF34" s="128"/>
      <c r="CG34" s="109"/>
      <c r="CH34" s="128"/>
      <c r="CI34" s="71"/>
      <c r="CJ34" s="128"/>
      <c r="CK34" s="128"/>
      <c r="CL34" s="109"/>
      <c r="CM34" s="128"/>
      <c r="CN34" s="71"/>
      <c r="CO34" s="128"/>
      <c r="CP34" s="128"/>
      <c r="CQ34" s="109"/>
      <c r="CR34" s="128"/>
      <c r="CS34" s="71"/>
      <c r="CT34" s="128"/>
      <c r="CU34" s="128"/>
      <c r="CV34" s="109"/>
      <c r="CW34" s="128"/>
      <c r="CX34" s="71"/>
      <c r="CY34" s="128"/>
      <c r="CZ34" s="128"/>
      <c r="DA34" s="109"/>
      <c r="DB34" s="128"/>
      <c r="DC34" s="71"/>
      <c r="DD34" s="128"/>
      <c r="DE34" s="128"/>
      <c r="DF34" s="128"/>
      <c r="DG34" s="128"/>
      <c r="DH34" s="71"/>
      <c r="DI34" s="128"/>
      <c r="DJ34" s="128"/>
      <c r="DK34" s="128"/>
      <c r="DL34" s="128"/>
      <c r="DM34" s="71"/>
      <c r="DN34" s="128"/>
      <c r="DO34" s="128"/>
      <c r="DP34" s="109"/>
      <c r="DQ34" s="128"/>
      <c r="DR34" s="71"/>
      <c r="DS34" s="128"/>
      <c r="DT34" s="128"/>
      <c r="DU34" s="109"/>
      <c r="DV34" s="128"/>
      <c r="DW34" s="71"/>
      <c r="DX34" s="128"/>
      <c r="DY34" s="128"/>
      <c r="DZ34" s="109"/>
      <c r="EA34" s="128"/>
      <c r="EB34" s="71"/>
      <c r="EC34" s="128"/>
      <c r="ED34" s="128"/>
      <c r="EE34" s="109"/>
      <c r="EF34" s="128"/>
      <c r="EG34" s="71"/>
      <c r="EH34" s="128"/>
      <c r="EI34" s="128"/>
      <c r="EJ34" s="109"/>
      <c r="EK34" s="128"/>
      <c r="EL34" s="71"/>
      <c r="EM34" s="128"/>
      <c r="EN34" s="128"/>
      <c r="EO34" s="109"/>
      <c r="EP34" s="128"/>
      <c r="EQ34" s="71"/>
      <c r="ER34" s="128"/>
      <c r="ES34" s="128"/>
      <c r="ET34" s="109"/>
      <c r="EU34" s="128"/>
      <c r="EV34" s="71"/>
      <c r="EW34" s="128"/>
      <c r="EX34" s="128"/>
      <c r="EY34" s="109"/>
      <c r="EZ34" s="128"/>
      <c r="FA34" s="71"/>
      <c r="FB34" s="128"/>
      <c r="FC34" s="128"/>
      <c r="FD34" s="128"/>
      <c r="FE34" s="128"/>
      <c r="FF34" s="71"/>
      <c r="FG34" s="128"/>
      <c r="FH34" s="128"/>
      <c r="FI34" s="128"/>
      <c r="FJ34" s="128"/>
      <c r="FK34" s="71"/>
      <c r="FL34" s="128"/>
      <c r="FM34" s="128"/>
      <c r="FN34" s="109"/>
      <c r="FO34" s="128"/>
      <c r="FP34" s="71"/>
      <c r="FQ34" s="128"/>
      <c r="FR34" s="128"/>
      <c r="FS34" s="109"/>
      <c r="FT34" s="128"/>
      <c r="FU34" s="71"/>
      <c r="FV34" s="128"/>
      <c r="FW34" s="128"/>
      <c r="FX34" s="109"/>
      <c r="FY34" s="128"/>
      <c r="FZ34" s="71"/>
      <c r="GA34" s="128"/>
      <c r="GB34" s="128"/>
      <c r="GC34" s="109"/>
      <c r="GD34" s="128"/>
      <c r="GE34" s="71"/>
      <c r="GF34" s="128"/>
      <c r="GG34" s="128"/>
      <c r="GH34" s="109"/>
      <c r="GI34" s="128"/>
      <c r="GJ34" s="71"/>
      <c r="GK34" s="128"/>
      <c r="GL34" s="128"/>
      <c r="GM34" s="109"/>
      <c r="GN34" s="128"/>
      <c r="GO34" s="71"/>
      <c r="GP34" s="128"/>
      <c r="GQ34" s="128"/>
      <c r="GR34" s="109"/>
      <c r="GS34" s="128"/>
      <c r="GT34" s="71"/>
      <c r="GU34" s="128"/>
      <c r="GV34" s="128"/>
      <c r="GW34" s="109"/>
      <c r="GX34" s="128"/>
      <c r="GY34" s="71"/>
      <c r="GZ34" s="128"/>
      <c r="HA34" s="128"/>
      <c r="HB34" s="128"/>
      <c r="HC34" s="128"/>
      <c r="HD34" s="71"/>
      <c r="HE34" s="128"/>
      <c r="HF34" s="128"/>
      <c r="HG34" s="128"/>
      <c r="HH34" s="128"/>
      <c r="HI34" s="71"/>
      <c r="HJ34" s="128"/>
      <c r="HK34" s="128"/>
      <c r="HL34" s="109"/>
      <c r="HM34" s="128"/>
      <c r="HN34" s="71"/>
      <c r="HO34" s="128"/>
      <c r="HP34" s="128"/>
      <c r="HQ34" s="109"/>
      <c r="HR34" s="128"/>
      <c r="HS34" s="71"/>
      <c r="HT34" s="128"/>
      <c r="HU34" s="128"/>
      <c r="HV34" s="109"/>
      <c r="HW34" s="128"/>
      <c r="HX34" s="71"/>
      <c r="HY34" s="128"/>
      <c r="HZ34" s="128"/>
      <c r="IA34" s="109"/>
      <c r="IB34" s="128"/>
      <c r="IC34" s="71"/>
      <c r="ID34" s="128"/>
      <c r="IE34" s="128"/>
      <c r="IF34" s="109"/>
      <c r="IG34" s="128"/>
      <c r="IH34" s="71"/>
      <c r="II34" s="128"/>
      <c r="IJ34" s="128"/>
      <c r="IK34" s="109"/>
      <c r="IL34" s="128"/>
      <c r="IM34" s="71"/>
      <c r="IN34" s="128"/>
      <c r="IO34" s="128"/>
      <c r="IP34" s="109"/>
      <c r="IQ34" s="128"/>
      <c r="IR34" s="71"/>
      <c r="IS34" s="128"/>
      <c r="IT34" s="128"/>
      <c r="IU34" s="109"/>
      <c r="IV34" s="128"/>
      <c r="IW34" s="71"/>
      <c r="IX34" s="128"/>
      <c r="IY34" s="128"/>
      <c r="IZ34" s="128"/>
      <c r="JA34" s="128"/>
      <c r="JB34" s="71"/>
      <c r="JC34" s="128"/>
      <c r="JD34" s="128"/>
      <c r="JE34" s="128"/>
      <c r="JF34" s="128"/>
      <c r="JG34" s="71"/>
      <c r="JH34" s="128"/>
      <c r="JI34" s="128"/>
      <c r="JJ34" s="109"/>
      <c r="JK34" s="128"/>
      <c r="JL34" s="71"/>
      <c r="JM34" s="128"/>
      <c r="JN34" s="128"/>
      <c r="JO34" s="109"/>
      <c r="JP34" s="128"/>
      <c r="JQ34" s="71"/>
      <c r="JR34" s="128"/>
      <c r="JS34" s="128"/>
      <c r="JT34" s="109"/>
      <c r="JU34" s="128"/>
      <c r="JV34" s="71"/>
      <c r="JW34" s="128"/>
      <c r="JX34" s="128"/>
      <c r="JY34" s="109"/>
      <c r="JZ34" s="128"/>
      <c r="KA34" s="71"/>
      <c r="KB34" s="128"/>
      <c r="KC34" s="128"/>
      <c r="KD34" s="109"/>
      <c r="KE34" s="128"/>
      <c r="KF34" s="71"/>
      <c r="KG34" s="128"/>
      <c r="KH34" s="128"/>
      <c r="KI34" s="109"/>
      <c r="KJ34" s="128"/>
      <c r="KK34" s="71"/>
      <c r="KL34" s="128"/>
      <c r="KM34" s="128"/>
      <c r="KN34" s="109"/>
      <c r="KO34" s="128"/>
      <c r="KP34" s="71"/>
      <c r="KQ34" s="128"/>
      <c r="KR34" s="128"/>
      <c r="KS34" s="109"/>
      <c r="KT34" s="128"/>
      <c r="KU34" s="71"/>
      <c r="KV34" s="128"/>
      <c r="KW34" s="128"/>
      <c r="KX34" s="128"/>
      <c r="KY34" s="128"/>
      <c r="KZ34" s="71"/>
      <c r="LA34" s="128"/>
      <c r="LB34" s="128"/>
      <c r="LC34" s="128"/>
      <c r="LD34" s="128"/>
      <c r="LE34" s="71"/>
      <c r="LF34" s="128"/>
      <c r="LG34" s="128"/>
      <c r="LH34" s="109"/>
      <c r="LI34" s="128"/>
      <c r="LJ34" s="71"/>
      <c r="LK34" s="128"/>
      <c r="LL34" s="128"/>
      <c r="LM34" s="109"/>
      <c r="LN34" s="128"/>
      <c r="LO34" s="71"/>
      <c r="LP34" s="128"/>
      <c r="LQ34" s="128"/>
      <c r="LR34" s="109"/>
      <c r="LS34" s="128"/>
      <c r="LT34" s="71"/>
      <c r="LU34" s="128"/>
      <c r="LV34" s="128"/>
      <c r="LW34" s="109"/>
      <c r="LX34" s="128"/>
      <c r="LY34" s="71"/>
      <c r="LZ34" s="128"/>
      <c r="MA34" s="128"/>
      <c r="MB34" s="109"/>
      <c r="MC34" s="128"/>
      <c r="MD34" s="71"/>
      <c r="ME34" s="128"/>
      <c r="MF34" s="128"/>
      <c r="MG34" s="109"/>
      <c r="MH34" s="128"/>
      <c r="MI34" s="71"/>
      <c r="MJ34" s="128"/>
      <c r="MK34" s="128"/>
      <c r="ML34" s="109"/>
      <c r="MM34" s="128"/>
      <c r="MN34" s="71"/>
      <c r="MO34" s="128"/>
      <c r="MP34" s="128"/>
      <c r="MQ34" s="109"/>
      <c r="MR34" s="128"/>
      <c r="MS34" s="71"/>
      <c r="MT34" s="128"/>
      <c r="MU34" s="128"/>
      <c r="MV34" s="128"/>
      <c r="MW34" s="128"/>
      <c r="MX34" s="71"/>
      <c r="MY34" s="128"/>
      <c r="MZ34" s="128"/>
      <c r="NA34" s="128"/>
      <c r="NB34" s="128"/>
      <c r="NC34" s="71"/>
      <c r="ND34" s="128"/>
      <c r="NE34" s="128"/>
      <c r="NF34" s="109"/>
      <c r="NG34" s="128"/>
      <c r="NH34" s="71"/>
      <c r="NI34" s="128"/>
      <c r="NJ34" s="128"/>
      <c r="NK34" s="109"/>
      <c r="NL34" s="128"/>
      <c r="NM34" s="71"/>
      <c r="NN34" s="128"/>
      <c r="NO34" s="128"/>
      <c r="NP34" s="109"/>
      <c r="NQ34" s="128"/>
      <c r="NR34" s="71"/>
      <c r="NS34" s="128"/>
      <c r="NT34" s="128"/>
      <c r="NU34" s="109"/>
      <c r="NV34" s="128"/>
      <c r="NW34" s="71"/>
      <c r="NX34" s="128"/>
      <c r="NY34" s="128"/>
      <c r="NZ34" s="109"/>
      <c r="OA34" s="128"/>
      <c r="OB34" s="71"/>
      <c r="OC34" s="128"/>
      <c r="OD34" s="128"/>
      <c r="OE34" s="109"/>
      <c r="OF34" s="128"/>
      <c r="OG34" s="71"/>
      <c r="OH34" s="128"/>
      <c r="OI34" s="128"/>
      <c r="OJ34" s="109"/>
      <c r="OK34" s="128"/>
      <c r="OL34" s="71"/>
      <c r="OM34" s="128"/>
      <c r="ON34" s="128"/>
      <c r="OO34" s="109"/>
      <c r="OP34" s="128"/>
      <c r="OQ34" s="71"/>
      <c r="OR34" s="128"/>
      <c r="OS34" s="128"/>
      <c r="OT34" s="128"/>
      <c r="OU34" s="128"/>
      <c r="OV34" s="71"/>
      <c r="OW34" s="128"/>
      <c r="OX34" s="128"/>
      <c r="OY34" s="128"/>
      <c r="OZ34" s="128"/>
      <c r="PA34" s="71"/>
      <c r="PB34" s="128"/>
      <c r="PC34" s="128"/>
      <c r="PD34" s="109"/>
      <c r="PE34" s="128"/>
      <c r="PF34" s="71"/>
      <c r="PG34" s="128"/>
      <c r="PH34" s="128"/>
      <c r="PI34" s="109"/>
      <c r="PJ34" s="128"/>
      <c r="PK34" s="71"/>
      <c r="PL34" s="128"/>
      <c r="PM34" s="128"/>
      <c r="PN34" s="109"/>
      <c r="PO34" s="128"/>
      <c r="PP34" s="71"/>
      <c r="PQ34" s="128"/>
      <c r="PR34" s="128"/>
      <c r="PS34" s="109"/>
      <c r="PT34" s="128"/>
      <c r="PU34" s="71"/>
      <c r="PV34" s="128"/>
      <c r="PW34" s="128"/>
      <c r="PX34" s="109"/>
      <c r="PY34" s="128"/>
      <c r="PZ34" s="71"/>
      <c r="QA34" s="128"/>
      <c r="QB34" s="128"/>
      <c r="QC34" s="109"/>
      <c r="QD34" s="128"/>
      <c r="QE34" s="71"/>
      <c r="QF34" s="128"/>
      <c r="QG34" s="128"/>
      <c r="QH34" s="109"/>
      <c r="QI34" s="128"/>
      <c r="QJ34" s="71"/>
      <c r="QK34" s="128"/>
      <c r="QL34" s="128"/>
      <c r="QM34" s="109"/>
      <c r="QN34" s="128"/>
      <c r="QO34" s="71"/>
      <c r="QP34" s="128"/>
      <c r="QQ34" s="128"/>
      <c r="QR34" s="128"/>
      <c r="QS34" s="128"/>
      <c r="QT34" s="71"/>
      <c r="QU34" s="128"/>
      <c r="QV34" s="128"/>
      <c r="QW34" s="128"/>
      <c r="QX34" s="128"/>
      <c r="QY34" s="71"/>
      <c r="QZ34" s="128"/>
      <c r="RA34" s="128"/>
      <c r="RB34" s="109"/>
      <c r="RC34" s="128"/>
      <c r="RD34" s="71"/>
      <c r="RE34" s="128"/>
      <c r="RF34" s="128"/>
      <c r="RG34" s="109"/>
      <c r="RH34" s="128"/>
      <c r="RI34" s="71"/>
      <c r="RJ34" s="128"/>
      <c r="RK34" s="128"/>
      <c r="RL34" s="109"/>
      <c r="RM34" s="128"/>
      <c r="RN34" s="71"/>
      <c r="RO34" s="128"/>
      <c r="RP34" s="128"/>
      <c r="RQ34" s="109"/>
      <c r="RR34" s="128"/>
      <c r="RS34" s="71"/>
      <c r="RT34" s="128"/>
      <c r="RU34" s="128"/>
      <c r="RV34" s="109"/>
      <c r="RW34" s="128"/>
      <c r="RX34" s="71"/>
      <c r="RY34" s="128"/>
      <c r="RZ34" s="128"/>
      <c r="SA34" s="109"/>
      <c r="SB34" s="128"/>
      <c r="SC34" s="71"/>
      <c r="SD34" s="128"/>
      <c r="SE34" s="128"/>
      <c r="SF34" s="109"/>
      <c r="SG34" s="128"/>
      <c r="SH34" s="71"/>
      <c r="SI34" s="128"/>
      <c r="SJ34" s="128"/>
      <c r="SK34" s="109"/>
      <c r="SL34" s="128"/>
      <c r="SM34" s="71"/>
      <c r="SN34" s="128"/>
      <c r="SO34" s="128"/>
      <c r="SP34" s="128"/>
      <c r="SQ34" s="128"/>
      <c r="SR34" s="71"/>
      <c r="SS34" s="128"/>
      <c r="ST34" s="128"/>
      <c r="SU34" s="128"/>
      <c r="SV34" s="128"/>
      <c r="SW34" s="71"/>
      <c r="SX34" s="128"/>
      <c r="SY34" s="128"/>
      <c r="SZ34" s="109"/>
      <c r="TA34" s="128"/>
      <c r="TB34" s="71"/>
      <c r="TC34" s="128"/>
      <c r="TD34" s="128"/>
      <c r="TE34" s="109"/>
      <c r="TF34" s="128"/>
      <c r="TG34" s="71"/>
      <c r="TH34" s="128"/>
      <c r="TI34" s="128"/>
      <c r="TJ34" s="109"/>
      <c r="TK34" s="128"/>
      <c r="TL34" s="71"/>
      <c r="TM34" s="128"/>
      <c r="TN34" s="128"/>
      <c r="TO34" s="109"/>
      <c r="TP34" s="128"/>
      <c r="TQ34" s="71"/>
      <c r="TR34" s="128"/>
      <c r="TS34" s="128"/>
      <c r="TT34" s="109"/>
      <c r="TU34" s="128"/>
      <c r="TV34" s="71"/>
      <c r="TW34" s="128"/>
      <c r="TX34" s="128"/>
      <c r="TY34" s="109"/>
      <c r="TZ34" s="128"/>
      <c r="UA34" s="71"/>
      <c r="UB34" s="128"/>
      <c r="UC34" s="128"/>
      <c r="UD34" s="109"/>
      <c r="UE34" s="128"/>
      <c r="UF34" s="71"/>
      <c r="UG34" s="128"/>
      <c r="UH34" s="128"/>
      <c r="UI34" s="109"/>
      <c r="UJ34" s="128"/>
      <c r="UK34" s="71"/>
      <c r="UL34" s="128"/>
      <c r="UM34" s="128"/>
      <c r="UN34" s="128"/>
      <c r="UO34" s="128"/>
      <c r="UP34" s="71"/>
      <c r="UQ34" s="128"/>
      <c r="UR34" s="128"/>
      <c r="US34" s="128"/>
      <c r="UT34" s="128"/>
      <c r="UU34" s="71"/>
      <c r="UV34" s="128"/>
      <c r="UW34" s="128"/>
      <c r="UX34" s="109"/>
      <c r="UY34" s="128"/>
      <c r="UZ34" s="71"/>
      <c r="VA34" s="128"/>
      <c r="VB34" s="128"/>
      <c r="VC34" s="109"/>
      <c r="VD34" s="128"/>
      <c r="VE34" s="71"/>
      <c r="VF34" s="128"/>
      <c r="VG34" s="128"/>
      <c r="VH34" s="109"/>
      <c r="VI34" s="128"/>
      <c r="VJ34" s="71"/>
      <c r="VK34" s="128"/>
      <c r="VL34" s="128"/>
      <c r="VM34" s="109"/>
      <c r="VN34" s="128"/>
      <c r="VO34" s="71"/>
      <c r="VP34" s="128"/>
      <c r="VQ34" s="128"/>
      <c r="VR34" s="109"/>
      <c r="VS34" s="128"/>
      <c r="VT34" s="71"/>
      <c r="VU34" s="128"/>
      <c r="VV34" s="128"/>
      <c r="VW34" s="109"/>
      <c r="VX34" s="128"/>
      <c r="VY34" s="71"/>
      <c r="VZ34" s="128"/>
      <c r="WA34" s="128"/>
      <c r="WB34" s="109"/>
      <c r="WC34" s="128"/>
      <c r="WD34" s="71"/>
      <c r="WE34" s="128"/>
      <c r="WF34" s="128"/>
      <c r="WG34" s="109"/>
      <c r="WH34" s="128"/>
      <c r="WI34" s="71"/>
      <c r="WJ34" s="128"/>
      <c r="WK34" s="128"/>
      <c r="WL34" s="128"/>
      <c r="WM34" s="128"/>
      <c r="WN34" s="71"/>
      <c r="WO34" s="128"/>
      <c r="WP34" s="128"/>
      <c r="WQ34" s="128"/>
      <c r="WR34" s="128"/>
      <c r="WS34" s="71"/>
      <c r="WT34" s="128"/>
      <c r="WU34" s="128"/>
      <c r="WV34" s="109"/>
      <c r="WW34" s="128"/>
      <c r="WX34" s="71"/>
      <c r="WY34" s="128"/>
      <c r="WZ34" s="128"/>
      <c r="XA34" s="109"/>
      <c r="XB34" s="128"/>
      <c r="XC34" s="71"/>
      <c r="XD34" s="128"/>
      <c r="XE34" s="128"/>
      <c r="XF34" s="109"/>
      <c r="XG34" s="128"/>
      <c r="XH34" s="71"/>
      <c r="XI34" s="128"/>
      <c r="XJ34" s="128"/>
      <c r="XK34" s="109"/>
      <c r="XL34" s="128"/>
      <c r="XM34" s="71"/>
      <c r="XN34" s="128"/>
      <c r="XO34" s="128"/>
      <c r="XP34" s="109"/>
      <c r="XQ34" s="128"/>
      <c r="XR34" s="71"/>
      <c r="XS34" s="128"/>
      <c r="XT34" s="128"/>
      <c r="XU34" s="109"/>
      <c r="XV34" s="128"/>
      <c r="XW34" s="71"/>
      <c r="XX34" s="128"/>
      <c r="XY34" s="128"/>
      <c r="XZ34" s="109"/>
      <c r="YA34" s="128"/>
      <c r="YB34" s="71"/>
      <c r="YC34" s="128"/>
      <c r="YD34" s="128"/>
      <c r="YE34" s="109"/>
      <c r="YF34" s="128"/>
      <c r="YG34" s="71"/>
      <c r="YH34" s="128"/>
      <c r="YI34" s="128"/>
      <c r="YJ34" s="128"/>
      <c r="YK34" s="128"/>
      <c r="YL34" s="71"/>
      <c r="YM34" s="128"/>
      <c r="YN34" s="128"/>
      <c r="YO34" s="128"/>
      <c r="YP34" s="128"/>
      <c r="YQ34" s="71"/>
      <c r="YR34" s="128"/>
      <c r="YS34" s="128"/>
      <c r="YT34" s="109"/>
      <c r="YU34" s="128"/>
      <c r="YV34" s="71"/>
      <c r="YW34" s="128"/>
      <c r="YX34" s="128"/>
      <c r="YY34" s="109"/>
      <c r="YZ34" s="128"/>
      <c r="ZA34" s="71"/>
      <c r="ZB34" s="128"/>
      <c r="ZC34" s="128"/>
      <c r="ZD34" s="109"/>
      <c r="ZE34" s="128"/>
      <c r="ZF34" s="71"/>
      <c r="ZG34" s="128"/>
      <c r="ZH34" s="128"/>
      <c r="ZI34" s="109"/>
      <c r="ZJ34" s="128"/>
      <c r="ZK34" s="71"/>
      <c r="ZL34" s="128"/>
      <c r="ZM34" s="128"/>
      <c r="ZN34" s="109"/>
      <c r="ZO34" s="128"/>
      <c r="ZP34" s="71"/>
      <c r="ZQ34" s="128"/>
      <c r="ZR34" s="128"/>
      <c r="ZS34" s="109"/>
      <c r="ZT34" s="128"/>
      <c r="ZU34" s="71"/>
      <c r="ZV34" s="128"/>
      <c r="ZW34" s="128"/>
      <c r="ZX34" s="109"/>
      <c r="ZY34" s="128"/>
      <c r="ZZ34" s="71"/>
      <c r="AAA34" s="128"/>
      <c r="AAB34" s="128"/>
      <c r="AAC34" s="109"/>
      <c r="AAD34" s="128"/>
      <c r="AAE34" s="71"/>
      <c r="AAF34" s="128"/>
      <c r="AAG34" s="128"/>
      <c r="AAH34" s="128"/>
      <c r="AAI34" s="128"/>
      <c r="AAJ34" s="71"/>
      <c r="AAK34" s="128"/>
      <c r="AAL34" s="128"/>
      <c r="AAM34" s="128"/>
      <c r="AAN34" s="128"/>
      <c r="AAO34" s="71"/>
      <c r="AAP34" s="128"/>
      <c r="AAQ34" s="128"/>
      <c r="AAR34" s="109"/>
      <c r="AAS34" s="128"/>
      <c r="AAT34" s="71"/>
      <c r="AAU34" s="128"/>
      <c r="AAV34" s="128"/>
      <c r="AAW34" s="109"/>
      <c r="AAX34" s="128"/>
      <c r="AAY34" s="71"/>
      <c r="AAZ34" s="128"/>
      <c r="ABA34" s="128"/>
      <c r="ABB34" s="109"/>
      <c r="ABC34" s="128"/>
      <c r="ABD34" s="71"/>
      <c r="ABE34" s="128"/>
      <c r="ABF34" s="128"/>
      <c r="ABG34" s="109"/>
      <c r="ABH34" s="128"/>
      <c r="ABI34" s="71"/>
      <c r="ABJ34" s="128"/>
      <c r="ABK34" s="128"/>
      <c r="ABL34" s="109"/>
      <c r="ABM34" s="128"/>
      <c r="ABN34" s="71"/>
      <c r="ABO34" s="128"/>
      <c r="ABP34" s="128"/>
      <c r="ABQ34" s="109"/>
      <c r="ABR34" s="128"/>
      <c r="ABS34" s="71"/>
      <c r="ABT34" s="128"/>
      <c r="ABU34" s="128"/>
      <c r="ABV34" s="109"/>
      <c r="ABW34" s="128"/>
      <c r="ABX34" s="71"/>
      <c r="ABY34" s="128"/>
      <c r="ABZ34" s="128"/>
      <c r="ACA34" s="109"/>
      <c r="ACB34" s="128"/>
      <c r="ACC34" s="71"/>
      <c r="ACD34" s="128"/>
      <c r="ACE34" s="128"/>
      <c r="ACF34" s="128"/>
      <c r="ACG34" s="128"/>
      <c r="ACH34" s="71"/>
      <c r="ACI34" s="128"/>
      <c r="ACJ34" s="128"/>
      <c r="ACK34" s="128"/>
      <c r="ACL34" s="128"/>
      <c r="ACM34" s="71"/>
      <c r="ACN34" s="128"/>
      <c r="ACO34" s="128"/>
      <c r="ACP34" s="109"/>
      <c r="ACQ34" s="128"/>
      <c r="ACR34" s="71"/>
      <c r="ACS34" s="128"/>
      <c r="ACT34" s="128"/>
      <c r="ACU34" s="109"/>
      <c r="ACV34" s="128"/>
      <c r="ACW34" s="71"/>
      <c r="ACX34" s="128"/>
      <c r="ACY34" s="128"/>
      <c r="ACZ34" s="109"/>
      <c r="ADA34" s="128"/>
      <c r="ADB34" s="71"/>
      <c r="ADC34" s="128"/>
      <c r="ADD34" s="128"/>
      <c r="ADE34" s="109"/>
      <c r="ADF34" s="128"/>
      <c r="ADG34" s="71"/>
      <c r="ADH34" s="128"/>
      <c r="ADI34" s="128"/>
      <c r="ADJ34" s="109"/>
      <c r="ADK34" s="128"/>
      <c r="ADL34" s="71"/>
      <c r="ADM34" s="128"/>
      <c r="ADN34" s="128"/>
      <c r="ADO34" s="109"/>
      <c r="ADP34" s="128"/>
      <c r="ADQ34" s="71"/>
      <c r="ADR34" s="128"/>
      <c r="ADS34" s="128"/>
      <c r="ADT34" s="109"/>
      <c r="ADU34" s="128"/>
      <c r="ADV34" s="71"/>
      <c r="ADW34" s="128"/>
      <c r="ADX34" s="128"/>
      <c r="ADY34" s="109"/>
      <c r="ADZ34" s="128"/>
      <c r="AEA34" s="71"/>
      <c r="AEB34" s="128"/>
      <c r="AEC34" s="128"/>
      <c r="AED34" s="128"/>
      <c r="AEE34" s="128"/>
      <c r="AEF34" s="71"/>
      <c r="AEG34" s="128"/>
      <c r="AEH34" s="128"/>
      <c r="AEI34" s="128"/>
      <c r="AEJ34" s="128"/>
      <c r="AEK34" s="71"/>
      <c r="AEL34" s="128"/>
      <c r="AEM34" s="128"/>
      <c r="AEN34" s="109"/>
      <c r="AEO34" s="128"/>
      <c r="AEP34" s="71"/>
      <c r="AEQ34" s="128"/>
      <c r="AER34" s="128"/>
      <c r="AES34" s="109"/>
      <c r="AET34" s="128"/>
      <c r="AEU34" s="71"/>
      <c r="AEV34" s="128"/>
      <c r="AEW34" s="128"/>
      <c r="AEX34" s="109"/>
      <c r="AEY34" s="128"/>
      <c r="AEZ34" s="71"/>
      <c r="AFA34" s="128"/>
      <c r="AFB34" s="128"/>
      <c r="AFC34" s="109"/>
      <c r="AFD34" s="128"/>
      <c r="AFE34" s="71"/>
      <c r="AFF34" s="128"/>
      <c r="AFG34" s="128"/>
      <c r="AFH34" s="109"/>
      <c r="AFI34" s="128"/>
      <c r="AFJ34" s="71"/>
      <c r="AFK34" s="128"/>
      <c r="AFL34" s="128"/>
      <c r="AFM34" s="109"/>
      <c r="AFN34" s="128"/>
      <c r="AFO34" s="71"/>
      <c r="AFP34" s="128"/>
      <c r="AFQ34" s="128"/>
      <c r="AFR34" s="109"/>
      <c r="AFS34" s="128"/>
      <c r="AFT34" s="71"/>
      <c r="AFU34" s="128"/>
      <c r="AFV34" s="128"/>
      <c r="AFW34" s="109"/>
      <c r="AFX34" s="128"/>
      <c r="AFY34" s="71"/>
      <c r="AFZ34" s="128"/>
      <c r="AGA34" s="128"/>
      <c r="AGB34" s="128"/>
      <c r="AGC34" s="128"/>
      <c r="AGD34" s="71"/>
      <c r="AGE34" s="128"/>
      <c r="AGF34" s="128"/>
      <c r="AGG34" s="128"/>
      <c r="AGH34" s="128"/>
      <c r="AGI34" s="71"/>
      <c r="AGJ34" s="128"/>
      <c r="AGK34" s="128"/>
      <c r="AGL34" s="109"/>
      <c r="AGM34" s="128"/>
      <c r="AGN34" s="71"/>
      <c r="AGO34" s="128"/>
      <c r="AGP34" s="128"/>
      <c r="AGQ34" s="109"/>
      <c r="AGR34" s="128"/>
      <c r="AGS34" s="71"/>
      <c r="AGT34" s="128"/>
      <c r="AGU34" s="128"/>
      <c r="AGV34" s="109"/>
      <c r="AGW34" s="128"/>
      <c r="AGX34" s="71"/>
      <c r="AGY34" s="128"/>
      <c r="AGZ34" s="128"/>
      <c r="AHA34" s="109"/>
      <c r="AHB34" s="128"/>
      <c r="AHC34" s="71"/>
      <c r="AHD34" s="128"/>
      <c r="AHE34" s="128"/>
      <c r="AHF34" s="109"/>
      <c r="AHG34" s="128"/>
      <c r="AHH34" s="71"/>
      <c r="AHI34" s="128"/>
      <c r="AHJ34" s="128"/>
      <c r="AHK34" s="109"/>
      <c r="AHL34" s="128"/>
      <c r="AHM34" s="71"/>
      <c r="AHN34" s="128"/>
      <c r="AHO34" s="128"/>
      <c r="AHP34" s="109"/>
      <c r="AHQ34" s="128"/>
      <c r="AHR34" s="71"/>
      <c r="AHS34" s="128"/>
      <c r="AHT34" s="128"/>
      <c r="AHU34" s="109"/>
      <c r="AHV34" s="128"/>
      <c r="AHW34" s="71"/>
      <c r="AHX34" s="128"/>
      <c r="AHY34" s="128"/>
      <c r="AHZ34" s="128"/>
      <c r="AIA34" s="128"/>
      <c r="AIB34" s="71"/>
      <c r="AIC34" s="128"/>
      <c r="AID34" s="128"/>
      <c r="AIE34" s="128"/>
      <c r="AIF34" s="128"/>
      <c r="AIG34" s="71"/>
      <c r="AIH34" s="128"/>
      <c r="AII34" s="128"/>
      <c r="AIJ34" s="109"/>
      <c r="AIK34" s="128"/>
      <c r="AIL34" s="71"/>
      <c r="AIM34" s="128"/>
      <c r="AIN34" s="128"/>
      <c r="AIO34" s="109"/>
      <c r="AIP34" s="128"/>
      <c r="AIQ34" s="71"/>
      <c r="AIR34" s="128"/>
      <c r="AIS34" s="128"/>
      <c r="AIT34" s="109"/>
      <c r="AIU34" s="128"/>
      <c r="AIV34" s="71"/>
      <c r="AIW34" s="128"/>
      <c r="AIX34" s="128"/>
      <c r="AIY34" s="109"/>
      <c r="AIZ34" s="128"/>
      <c r="AJA34" s="71"/>
      <c r="AJB34" s="128"/>
      <c r="AJC34" s="128"/>
      <c r="AJD34" s="109"/>
      <c r="AJE34" s="128"/>
      <c r="AJF34" s="71"/>
      <c r="AJG34" s="128"/>
      <c r="AJH34" s="128"/>
      <c r="AJI34" s="109"/>
      <c r="AJJ34" s="128"/>
      <c r="AJK34" s="71"/>
      <c r="AJL34" s="128"/>
      <c r="AJM34" s="128"/>
      <c r="AJN34" s="109"/>
      <c r="AJO34" s="128"/>
      <c r="AJP34" s="71"/>
      <c r="AJQ34" s="128"/>
      <c r="AJR34" s="128"/>
      <c r="AJS34" s="109"/>
      <c r="AJT34" s="128"/>
      <c r="AJU34" s="71"/>
      <c r="AJV34" s="128"/>
      <c r="AJW34" s="128"/>
      <c r="AJX34" s="128"/>
      <c r="AJY34" s="128"/>
      <c r="AJZ34" s="71"/>
      <c r="AKA34" s="128"/>
      <c r="AKB34" s="128"/>
      <c r="AKC34" s="128"/>
      <c r="AKD34" s="128"/>
      <c r="AKE34" s="71"/>
      <c r="AKF34" s="128"/>
      <c r="AKG34" s="128"/>
      <c r="AKH34" s="109"/>
      <c r="AKI34" s="128"/>
      <c r="AKJ34" s="71"/>
      <c r="AKK34" s="128"/>
      <c r="AKL34" s="128"/>
      <c r="AKM34" s="109"/>
      <c r="AKN34" s="128"/>
      <c r="AKO34" s="71"/>
      <c r="AKP34" s="128"/>
      <c r="AKQ34" s="128"/>
      <c r="AKR34" s="109"/>
      <c r="AKS34" s="128"/>
      <c r="AKT34" s="71"/>
      <c r="AKU34" s="128"/>
      <c r="AKV34" s="128"/>
      <c r="AKW34" s="109"/>
      <c r="AKX34" s="128"/>
      <c r="AKY34" s="71"/>
      <c r="AKZ34" s="128"/>
      <c r="ALA34" s="128"/>
      <c r="ALB34" s="109"/>
      <c r="ALC34" s="128"/>
      <c r="ALD34" s="71"/>
      <c r="ALE34" s="128"/>
      <c r="ALF34" s="128"/>
      <c r="ALG34" s="109"/>
      <c r="ALH34" s="128"/>
      <c r="ALI34" s="71"/>
      <c r="ALJ34" s="128"/>
      <c r="ALK34" s="128"/>
      <c r="ALL34" s="109"/>
      <c r="ALM34" s="128"/>
      <c r="ALN34" s="71"/>
      <c r="ALO34" s="128"/>
      <c r="ALP34" s="128"/>
      <c r="ALQ34" s="109"/>
      <c r="ALR34" s="128"/>
      <c r="ALS34" s="71"/>
      <c r="ALT34" s="128"/>
      <c r="ALU34" s="128"/>
      <c r="ALV34" s="128"/>
      <c r="ALW34" s="128"/>
      <c r="ALX34" s="71"/>
      <c r="ALY34" s="128"/>
      <c r="ALZ34" s="128"/>
      <c r="AMA34" s="128"/>
      <c r="AMB34" s="128"/>
      <c r="AMC34" s="71"/>
      <c r="AMD34" s="128"/>
      <c r="AME34" s="128"/>
      <c r="AMF34" s="109"/>
      <c r="AMG34" s="128"/>
      <c r="AMH34" s="71"/>
      <c r="AMI34" s="128"/>
      <c r="AMJ34" s="128"/>
      <c r="AMK34" s="109"/>
      <c r="AML34" s="128"/>
      <c r="AMM34" s="71"/>
      <c r="AMN34" s="128"/>
      <c r="AMO34" s="128"/>
      <c r="AMP34" s="109"/>
      <c r="AMQ34" s="128"/>
      <c r="AMR34" s="71"/>
      <c r="AMS34" s="128"/>
      <c r="AMT34" s="128"/>
      <c r="AMU34" s="109"/>
      <c r="AMV34" s="128"/>
      <c r="AMW34" s="71"/>
      <c r="AMX34" s="128"/>
      <c r="AMY34" s="128"/>
      <c r="AMZ34" s="109"/>
      <c r="ANA34" s="128"/>
      <c r="ANB34" s="71"/>
      <c r="ANC34" s="128"/>
      <c r="AND34" s="128"/>
      <c r="ANE34" s="109"/>
      <c r="ANF34" s="128"/>
      <c r="ANG34" s="71"/>
      <c r="ANH34" s="128"/>
      <c r="ANI34" s="128"/>
      <c r="ANJ34" s="109"/>
      <c r="ANK34" s="128"/>
      <c r="ANL34" s="71"/>
      <c r="ANM34" s="128"/>
      <c r="ANN34" s="128"/>
      <c r="ANO34" s="109"/>
      <c r="ANP34" s="128"/>
      <c r="ANQ34" s="71"/>
      <c r="ANR34" s="128"/>
      <c r="ANS34" s="128"/>
      <c r="ANT34" s="128"/>
      <c r="ANU34" s="128"/>
      <c r="ANV34" s="71"/>
      <c r="ANW34" s="128"/>
      <c r="ANX34" s="128"/>
      <c r="ANY34" s="128"/>
      <c r="ANZ34" s="128"/>
      <c r="AOA34" s="71"/>
      <c r="AOB34" s="128"/>
      <c r="AOC34" s="128"/>
      <c r="AOD34" s="109"/>
      <c r="AOE34" s="128"/>
      <c r="AOF34" s="71"/>
      <c r="AOG34" s="128"/>
      <c r="AOH34" s="128"/>
      <c r="AOI34" s="109"/>
      <c r="AOJ34" s="128"/>
      <c r="AOK34" s="71"/>
      <c r="AOL34" s="128"/>
      <c r="AOM34" s="128"/>
      <c r="AON34" s="109"/>
      <c r="AOO34" s="128"/>
      <c r="AOP34" s="71"/>
      <c r="AOQ34" s="128"/>
      <c r="AOR34" s="128"/>
      <c r="AOS34" s="109"/>
      <c r="AOT34" s="128"/>
      <c r="AOU34" s="71"/>
      <c r="AOV34" s="128"/>
      <c r="AOW34" s="128"/>
      <c r="AOX34" s="109"/>
      <c r="AOY34" s="128"/>
      <c r="AOZ34" s="71"/>
      <c r="APA34" s="128"/>
      <c r="APB34" s="128"/>
      <c r="APC34" s="109"/>
      <c r="APD34" s="128"/>
      <c r="APE34" s="71"/>
      <c r="APF34" s="128"/>
      <c r="APG34" s="128"/>
      <c r="APH34" s="109"/>
      <c r="API34" s="128"/>
      <c r="APJ34" s="71"/>
      <c r="APK34" s="128"/>
      <c r="APL34" s="128"/>
      <c r="APM34" s="109"/>
      <c r="APN34" s="128"/>
      <c r="APO34" s="71"/>
      <c r="APP34" s="128"/>
      <c r="APQ34" s="128"/>
      <c r="APR34" s="128"/>
      <c r="APS34" s="128"/>
      <c r="APT34" s="71"/>
      <c r="APU34" s="128"/>
      <c r="APV34" s="128"/>
      <c r="APW34" s="128"/>
      <c r="APX34" s="128"/>
      <c r="APY34" s="71"/>
      <c r="APZ34" s="128"/>
      <c r="AQA34" s="128"/>
      <c r="AQB34" s="109"/>
      <c r="AQC34" s="128"/>
      <c r="AQD34" s="71"/>
      <c r="AQE34" s="128"/>
      <c r="AQF34" s="128"/>
      <c r="AQG34" s="109"/>
      <c r="AQH34" s="128"/>
      <c r="AQI34" s="71"/>
      <c r="AQJ34" s="128"/>
      <c r="AQK34" s="128"/>
      <c r="AQL34" s="109"/>
      <c r="AQM34" s="128"/>
      <c r="AQN34" s="71"/>
      <c r="AQO34" s="128"/>
      <c r="AQP34" s="128"/>
      <c r="AQQ34" s="109"/>
      <c r="AQR34" s="128"/>
      <c r="AQS34" s="71"/>
      <c r="AQT34" s="128"/>
      <c r="AQU34" s="128"/>
      <c r="AQV34" s="109"/>
      <c r="AQW34" s="128"/>
      <c r="AQX34" s="71"/>
      <c r="AQY34" s="128"/>
      <c r="AQZ34" s="128"/>
      <c r="ARA34" s="109"/>
      <c r="ARB34" s="128"/>
      <c r="ARC34" s="71"/>
      <c r="ARD34" s="128"/>
      <c r="ARE34" s="128"/>
      <c r="ARF34" s="109"/>
      <c r="ARG34" s="128"/>
      <c r="ARH34" s="71"/>
      <c r="ARI34" s="128"/>
      <c r="ARJ34" s="128"/>
      <c r="ARK34" s="109"/>
      <c r="ARL34" s="128"/>
      <c r="ARM34" s="71"/>
      <c r="ARN34" s="128"/>
      <c r="ARO34" s="128"/>
      <c r="ARP34" s="128"/>
      <c r="ARQ34" s="128"/>
      <c r="ARR34" s="71"/>
      <c r="ARS34" s="128"/>
      <c r="ART34" s="128"/>
      <c r="ARU34" s="128"/>
      <c r="ARV34" s="128"/>
      <c r="ARW34" s="71"/>
      <c r="ARX34" s="128"/>
      <c r="ARY34" s="128"/>
      <c r="ARZ34" s="109"/>
      <c r="ASA34" s="128"/>
      <c r="ASB34" s="71"/>
      <c r="ASC34" s="128"/>
      <c r="ASD34" s="128"/>
      <c r="ASE34" s="109"/>
      <c r="ASF34" s="128"/>
      <c r="ASG34" s="71"/>
      <c r="ASH34" s="128"/>
      <c r="ASI34" s="128"/>
      <c r="ASJ34" s="109"/>
      <c r="ASK34" s="128"/>
      <c r="ASL34" s="71"/>
      <c r="ASM34" s="128"/>
      <c r="ASN34" s="128"/>
      <c r="ASO34" s="109"/>
      <c r="ASP34" s="128"/>
      <c r="ASQ34" s="71"/>
      <c r="ASR34" s="128"/>
      <c r="ASS34" s="128"/>
      <c r="AST34" s="109"/>
      <c r="ASU34" s="128"/>
      <c r="ASV34" s="71"/>
      <c r="ASW34" s="128"/>
      <c r="ASX34" s="128"/>
      <c r="ASY34" s="109"/>
      <c r="ASZ34" s="128"/>
      <c r="ATA34" s="71"/>
      <c r="ATB34" s="128"/>
      <c r="ATC34" s="128"/>
      <c r="ATD34" s="109"/>
      <c r="ATE34" s="128"/>
      <c r="ATF34" s="71"/>
      <c r="ATG34" s="128"/>
      <c r="ATH34" s="128"/>
      <c r="ATI34" s="109"/>
      <c r="ATJ34" s="128"/>
      <c r="ATK34" s="71"/>
      <c r="ATL34" s="128"/>
      <c r="ATM34" s="128"/>
      <c r="ATN34" s="128"/>
      <c r="ATO34" s="128"/>
      <c r="ATP34" s="71"/>
      <c r="ATQ34" s="128"/>
      <c r="ATR34" s="128"/>
      <c r="ATS34" s="128"/>
      <c r="ATT34" s="128"/>
      <c r="ATU34" s="71"/>
      <c r="ATV34" s="128"/>
      <c r="ATW34" s="128"/>
      <c r="ATX34" s="109"/>
      <c r="ATY34" s="128"/>
      <c r="ATZ34" s="71"/>
      <c r="AUA34" s="128"/>
      <c r="AUB34" s="128"/>
      <c r="AUC34" s="109"/>
      <c r="AUD34" s="128"/>
      <c r="AUE34" s="71"/>
      <c r="AUF34" s="128"/>
      <c r="AUG34" s="128"/>
      <c r="AUH34" s="109"/>
      <c r="AUI34" s="128"/>
      <c r="AUJ34" s="71"/>
      <c r="AUK34" s="128"/>
      <c r="AUL34" s="128"/>
      <c r="AUM34" s="109"/>
      <c r="AUN34" s="128"/>
      <c r="AUO34" s="71"/>
      <c r="AUP34" s="128"/>
      <c r="AUQ34" s="128"/>
      <c r="AUR34" s="109"/>
      <c r="AUS34" s="128"/>
      <c r="AUT34" s="71"/>
      <c r="AUU34" s="128"/>
      <c r="AUV34" s="128"/>
      <c r="AUW34" s="109"/>
      <c r="AUX34" s="128"/>
      <c r="AUY34" s="71"/>
      <c r="AUZ34" s="128"/>
      <c r="AVA34" s="128"/>
      <c r="AVB34" s="109"/>
      <c r="AVC34" s="128"/>
      <c r="AVD34" s="71"/>
      <c r="AVE34" s="128"/>
      <c r="AVF34" s="128"/>
      <c r="AVG34" s="109"/>
      <c r="AVH34" s="128"/>
      <c r="AVI34" s="71"/>
      <c r="AVJ34" s="128"/>
      <c r="AVK34" s="128"/>
      <c r="AVL34" s="128"/>
      <c r="AVM34" s="128"/>
      <c r="AVN34" s="71"/>
      <c r="AVO34" s="128"/>
      <c r="AVP34" s="128"/>
      <c r="AVQ34" s="128"/>
      <c r="AVR34" s="128"/>
      <c r="AVS34" s="71"/>
      <c r="AVT34" s="128"/>
      <c r="AVU34" s="128"/>
      <c r="AVV34" s="109"/>
      <c r="AVW34" s="128"/>
      <c r="AVX34" s="71"/>
      <c r="AVY34" s="128"/>
      <c r="AVZ34" s="128"/>
      <c r="AWA34" s="109"/>
      <c r="AWB34" s="128"/>
      <c r="AWC34" s="71"/>
      <c r="AWD34" s="128"/>
      <c r="AWE34" s="128"/>
      <c r="AWF34" s="109"/>
      <c r="AWG34" s="128"/>
      <c r="AWH34" s="71"/>
      <c r="AWI34" s="128"/>
      <c r="AWJ34" s="128"/>
      <c r="AWK34" s="109"/>
      <c r="AWL34" s="128"/>
      <c r="AWM34" s="71"/>
      <c r="AWN34" s="128"/>
      <c r="AWO34" s="128"/>
      <c r="AWP34" s="109"/>
      <c r="AWQ34" s="128"/>
      <c r="AWR34" s="71"/>
      <c r="AWS34" s="128"/>
      <c r="AWT34" s="128"/>
      <c r="AWU34" s="109"/>
      <c r="AWV34" s="128"/>
      <c r="AWW34" s="71"/>
      <c r="AWX34" s="128"/>
      <c r="AWY34" s="128"/>
      <c r="AWZ34" s="109"/>
      <c r="AXA34" s="128"/>
      <c r="AXB34" s="71"/>
      <c r="AXC34" s="128"/>
      <c r="AXD34" s="128"/>
      <c r="AXE34" s="109"/>
      <c r="AXF34" s="128"/>
      <c r="AXG34" s="71"/>
      <c r="AXH34" s="128"/>
      <c r="AXI34" s="128"/>
      <c r="AXJ34" s="128"/>
      <c r="AXK34" s="128"/>
      <c r="AXL34" s="71"/>
      <c r="AXM34" s="128"/>
      <c r="AXN34" s="128"/>
      <c r="AXO34" s="128"/>
      <c r="AXP34" s="128"/>
      <c r="AXQ34" s="71"/>
      <c r="AXR34" s="128"/>
      <c r="AXS34" s="128"/>
      <c r="AXT34" s="109"/>
      <c r="AXU34" s="128"/>
      <c r="AXV34" s="71"/>
      <c r="AXW34" s="128"/>
      <c r="AXX34" s="128"/>
      <c r="AXY34" s="109"/>
      <c r="AXZ34" s="128"/>
      <c r="AYA34" s="71"/>
      <c r="AYB34" s="128"/>
      <c r="AYC34" s="128"/>
      <c r="AYD34" s="109"/>
      <c r="AYE34" s="128"/>
      <c r="AYF34" s="71"/>
      <c r="AYG34" s="128"/>
      <c r="AYH34" s="128"/>
      <c r="AYI34" s="109"/>
      <c r="AYJ34" s="128"/>
      <c r="AYK34" s="71"/>
      <c r="AYL34" s="128"/>
      <c r="AYM34" s="128"/>
      <c r="AYN34" s="109"/>
      <c r="AYO34" s="128"/>
      <c r="AYP34" s="71"/>
      <c r="AYQ34" s="128"/>
      <c r="AYR34" s="128"/>
      <c r="AYS34" s="109"/>
      <c r="AYT34" s="128"/>
      <c r="AYU34" s="71"/>
      <c r="AYV34" s="128"/>
      <c r="AYW34" s="128"/>
      <c r="AYX34" s="109"/>
      <c r="AYY34" s="128"/>
      <c r="AYZ34" s="71"/>
      <c r="AZA34" s="128"/>
      <c r="AZB34" s="128"/>
      <c r="AZC34" s="109"/>
      <c r="AZD34" s="128"/>
      <c r="AZE34" s="71"/>
      <c r="AZF34" s="128"/>
      <c r="AZG34" s="128"/>
      <c r="AZH34" s="128"/>
      <c r="AZI34" s="128"/>
      <c r="AZJ34" s="71"/>
      <c r="AZK34" s="128"/>
      <c r="AZL34" s="128"/>
      <c r="AZM34" s="128"/>
      <c r="AZN34" s="128"/>
      <c r="AZO34" s="71"/>
      <c r="AZP34" s="128"/>
      <c r="AZQ34" s="128"/>
      <c r="AZR34" s="109"/>
      <c r="AZS34" s="128"/>
      <c r="AZT34" s="71"/>
      <c r="AZU34" s="128"/>
      <c r="AZV34" s="128"/>
      <c r="AZW34" s="109"/>
      <c r="AZX34" s="128"/>
      <c r="AZY34" s="71"/>
      <c r="AZZ34" s="128"/>
      <c r="BAA34" s="128"/>
      <c r="BAB34" s="109"/>
      <c r="BAC34" s="128"/>
      <c r="BAD34" s="71"/>
      <c r="BAE34" s="128"/>
      <c r="BAF34" s="128"/>
      <c r="BAG34" s="109"/>
      <c r="BAH34" s="128"/>
      <c r="BAI34" s="71"/>
      <c r="BAJ34" s="128"/>
      <c r="BAK34" s="128"/>
      <c r="BAL34" s="109"/>
      <c r="BAM34" s="128"/>
      <c r="BAN34" s="71"/>
      <c r="BAO34" s="128"/>
      <c r="BAP34" s="128"/>
      <c r="BAQ34" s="109"/>
      <c r="BAR34" s="128"/>
      <c r="BAS34" s="71"/>
      <c r="BAT34" s="128"/>
      <c r="BAU34" s="128"/>
      <c r="BAV34" s="109"/>
      <c r="BAW34" s="128"/>
      <c r="BAX34" s="71"/>
      <c r="BAY34" s="128"/>
      <c r="BAZ34" s="128"/>
      <c r="BBA34" s="109"/>
      <c r="BBB34" s="128"/>
      <c r="BBC34" s="71"/>
      <c r="BBD34" s="128"/>
      <c r="BBE34" s="128"/>
      <c r="BBF34" s="128"/>
      <c r="BBG34" s="128"/>
      <c r="BBH34" s="71"/>
      <c r="BBI34" s="128"/>
      <c r="BBJ34" s="128"/>
      <c r="BBK34" s="128"/>
      <c r="BBL34" s="128"/>
      <c r="BBM34" s="71"/>
      <c r="BBN34" s="128"/>
      <c r="BBO34" s="128"/>
      <c r="BBP34" s="109"/>
      <c r="BBQ34" s="128"/>
      <c r="BBR34" s="71"/>
      <c r="BBS34" s="128"/>
      <c r="BBT34" s="128"/>
      <c r="BBU34" s="109"/>
      <c r="BBV34" s="128"/>
      <c r="BBW34" s="71"/>
      <c r="BBX34" s="128"/>
      <c r="BBY34" s="128"/>
      <c r="BBZ34" s="109"/>
      <c r="BCA34" s="128"/>
      <c r="BCB34" s="71"/>
      <c r="BCC34" s="128"/>
      <c r="BCD34" s="128"/>
      <c r="BCE34" s="109"/>
      <c r="BCF34" s="128"/>
      <c r="BCG34" s="71"/>
      <c r="BCH34" s="128"/>
      <c r="BCI34" s="128"/>
      <c r="BCJ34" s="109"/>
      <c r="BCK34" s="128"/>
      <c r="BCL34" s="71"/>
      <c r="BCM34" s="128"/>
      <c r="BCN34" s="128"/>
      <c r="BCO34" s="109"/>
      <c r="BCP34" s="128"/>
      <c r="BCQ34" s="71"/>
      <c r="BCR34" s="128"/>
      <c r="BCS34" s="128"/>
      <c r="BCT34" s="109"/>
      <c r="BCU34" s="128"/>
      <c r="BCV34" s="71"/>
      <c r="BCW34" s="128"/>
      <c r="BCX34" s="128"/>
      <c r="BCY34" s="109"/>
      <c r="BCZ34" s="128"/>
      <c r="BDA34" s="71"/>
      <c r="BDB34" s="128"/>
      <c r="BDC34" s="128"/>
      <c r="BDD34" s="128"/>
      <c r="BDE34" s="128"/>
      <c r="BDF34" s="71"/>
      <c r="BDG34" s="128"/>
      <c r="BDH34" s="128"/>
      <c r="BDI34" s="128"/>
      <c r="BDJ34" s="128"/>
      <c r="BDK34" s="71"/>
      <c r="BDL34" s="128"/>
      <c r="BDM34" s="128"/>
      <c r="BDN34" s="109"/>
      <c r="BDO34" s="128"/>
      <c r="BDP34" s="71"/>
      <c r="BDQ34" s="128"/>
      <c r="BDR34" s="128"/>
      <c r="BDS34" s="109"/>
      <c r="BDT34" s="128"/>
      <c r="BDU34" s="71"/>
      <c r="BDV34" s="128"/>
      <c r="BDW34" s="128"/>
      <c r="BDX34" s="109"/>
      <c r="BDY34" s="128"/>
      <c r="BDZ34" s="71"/>
      <c r="BEA34" s="128"/>
      <c r="BEB34" s="128"/>
      <c r="BEC34" s="109"/>
      <c r="BED34" s="128"/>
      <c r="BEE34" s="71"/>
      <c r="BEF34" s="128"/>
      <c r="BEG34" s="128"/>
      <c r="BEH34" s="109"/>
      <c r="BEI34" s="128"/>
      <c r="BEJ34" s="71"/>
      <c r="BEK34" s="128"/>
      <c r="BEL34" s="128"/>
      <c r="BEM34" s="109"/>
      <c r="BEN34" s="128"/>
      <c r="BEO34" s="71"/>
      <c r="BEP34" s="128"/>
      <c r="BEQ34" s="128"/>
      <c r="BER34" s="109"/>
      <c r="BES34" s="128"/>
      <c r="BET34" s="71"/>
      <c r="BEU34" s="128"/>
      <c r="BEV34" s="128"/>
      <c r="BEW34" s="109"/>
      <c r="BEX34" s="128"/>
      <c r="BEY34" s="71"/>
      <c r="BEZ34" s="128"/>
      <c r="BFA34" s="128"/>
      <c r="BFB34" s="128"/>
      <c r="BFC34" s="128"/>
      <c r="BFD34" s="71"/>
      <c r="BFE34" s="128"/>
      <c r="BFF34" s="128"/>
      <c r="BFG34" s="128"/>
      <c r="BFH34" s="128"/>
      <c r="BFI34" s="71"/>
      <c r="BFJ34" s="128"/>
      <c r="BFK34" s="128"/>
      <c r="BFL34" s="109"/>
      <c r="BFM34" s="128"/>
      <c r="BFN34" s="71"/>
      <c r="BFO34" s="128"/>
      <c r="BFP34" s="128"/>
      <c r="BFQ34" s="109"/>
      <c r="BFR34" s="128"/>
      <c r="BFS34" s="71"/>
      <c r="BFT34" s="128"/>
      <c r="BFU34" s="128"/>
      <c r="BFV34" s="109"/>
      <c r="BFW34" s="128"/>
      <c r="BFX34" s="71"/>
      <c r="BFY34" s="128"/>
      <c r="BFZ34" s="128"/>
      <c r="BGA34" s="109"/>
      <c r="BGB34" s="128"/>
      <c r="BGC34" s="71"/>
      <c r="BGD34" s="128"/>
      <c r="BGE34" s="128"/>
      <c r="BGF34" s="109"/>
      <c r="BGG34" s="128"/>
      <c r="BGH34" s="71"/>
      <c r="BGI34" s="128"/>
      <c r="BGJ34" s="128"/>
      <c r="BGK34" s="109"/>
      <c r="BGL34" s="128"/>
      <c r="BGM34" s="71"/>
      <c r="BGN34" s="128"/>
      <c r="BGO34" s="128"/>
      <c r="BGP34" s="109"/>
      <c r="BGQ34" s="128"/>
      <c r="BGR34" s="71"/>
      <c r="BGS34" s="128"/>
      <c r="BGT34" s="128"/>
      <c r="BGU34" s="109"/>
      <c r="BGV34" s="128"/>
      <c r="BGW34" s="71"/>
      <c r="BGX34" s="128"/>
      <c r="BGY34" s="128"/>
      <c r="BGZ34" s="128"/>
      <c r="BHA34" s="128"/>
      <c r="BHB34" s="71"/>
      <c r="BHC34" s="128"/>
      <c r="BHD34" s="128"/>
      <c r="BHE34" s="128"/>
      <c r="BHF34" s="128"/>
      <c r="BHG34" s="71"/>
      <c r="BHH34" s="128"/>
      <c r="BHI34" s="128"/>
      <c r="BHJ34" s="109"/>
      <c r="BHK34" s="128"/>
      <c r="BHL34" s="71"/>
      <c r="BHM34" s="128"/>
      <c r="BHN34" s="128"/>
      <c r="BHO34" s="109"/>
      <c r="BHP34" s="128"/>
      <c r="BHQ34" s="71"/>
      <c r="BHR34" s="128"/>
      <c r="BHS34" s="128"/>
      <c r="BHT34" s="109"/>
      <c r="BHU34" s="128"/>
      <c r="BHV34" s="71"/>
      <c r="BHW34" s="128"/>
      <c r="BHX34" s="128"/>
      <c r="BHY34" s="109"/>
      <c r="BHZ34" s="128"/>
      <c r="BIA34" s="71"/>
      <c r="BIB34" s="128"/>
      <c r="BIC34" s="128"/>
      <c r="BID34" s="109"/>
      <c r="BIE34" s="128"/>
      <c r="BIF34" s="71"/>
      <c r="BIG34" s="128"/>
      <c r="BIH34" s="128"/>
      <c r="BII34" s="109"/>
      <c r="BIJ34" s="128"/>
      <c r="BIK34" s="71"/>
      <c r="BIL34" s="128"/>
      <c r="BIM34" s="128"/>
      <c r="BIN34" s="109"/>
      <c r="BIO34" s="128"/>
      <c r="BIP34" s="71"/>
      <c r="BIQ34" s="128"/>
      <c r="BIR34" s="128"/>
      <c r="BIS34" s="109"/>
      <c r="BIT34" s="128"/>
      <c r="BIU34" s="71"/>
      <c r="BIV34" s="128"/>
      <c r="BIW34" s="128"/>
      <c r="BIX34" s="128"/>
      <c r="BIY34" s="128"/>
      <c r="BIZ34" s="71"/>
      <c r="BJA34" s="128"/>
      <c r="BJB34" s="128"/>
      <c r="BJC34" s="128"/>
      <c r="BJD34" s="128"/>
      <c r="BJE34" s="71"/>
      <c r="BJF34" s="128"/>
      <c r="BJG34" s="128"/>
      <c r="BJH34" s="109"/>
      <c r="BJI34" s="128"/>
      <c r="BJJ34" s="71"/>
      <c r="BJK34" s="128"/>
      <c r="BJL34" s="128"/>
      <c r="BJM34" s="109"/>
      <c r="BJN34" s="128"/>
      <c r="BJO34" s="71"/>
      <c r="BJP34" s="128"/>
      <c r="BJQ34" s="128"/>
      <c r="BJR34" s="109"/>
      <c r="BJS34" s="128"/>
      <c r="BJT34" s="71"/>
      <c r="BJU34" s="128"/>
      <c r="BJV34" s="128"/>
      <c r="BJW34" s="109"/>
      <c r="BJX34" s="128"/>
      <c r="BJY34" s="71"/>
      <c r="BJZ34" s="128"/>
      <c r="BKA34" s="128"/>
      <c r="BKB34" s="109"/>
      <c r="BKC34" s="128"/>
      <c r="BKD34" s="71"/>
      <c r="BKE34" s="128"/>
      <c r="BKF34" s="128"/>
      <c r="BKG34" s="109"/>
      <c r="BKH34" s="128"/>
      <c r="BKI34" s="71"/>
      <c r="BKJ34" s="128"/>
      <c r="BKK34" s="128"/>
      <c r="BKL34" s="109"/>
      <c r="BKM34" s="128"/>
      <c r="BKN34" s="71"/>
      <c r="BKO34" s="128"/>
      <c r="BKP34" s="128"/>
      <c r="BKQ34" s="109"/>
      <c r="BKR34" s="128"/>
      <c r="BKS34" s="71"/>
      <c r="BKT34" s="128"/>
      <c r="BKU34" s="128"/>
      <c r="BKV34" s="128"/>
      <c r="BKW34" s="128"/>
      <c r="BKX34" s="71"/>
      <c r="BKY34" s="128"/>
      <c r="BKZ34" s="128"/>
      <c r="BLA34" s="128"/>
      <c r="BLB34" s="128"/>
      <c r="BLC34" s="71"/>
      <c r="BLD34" s="128"/>
      <c r="BLE34" s="128"/>
      <c r="BLF34" s="109"/>
      <c r="BLG34" s="128"/>
      <c r="BLH34" s="71"/>
      <c r="BLI34" s="128"/>
      <c r="BLJ34" s="128"/>
      <c r="BLK34" s="109"/>
      <c r="BLL34" s="128"/>
      <c r="BLM34" s="71"/>
      <c r="BLN34" s="128"/>
      <c r="BLO34" s="128"/>
      <c r="BLP34" s="109"/>
      <c r="BLQ34" s="128"/>
      <c r="BLR34" s="71"/>
      <c r="BLS34" s="128"/>
      <c r="BLT34" s="128"/>
      <c r="BLU34" s="109"/>
      <c r="BLV34" s="128"/>
      <c r="BLW34" s="71"/>
      <c r="BLX34" s="128"/>
      <c r="BLY34" s="128"/>
      <c r="BLZ34" s="109"/>
      <c r="BMA34" s="128"/>
      <c r="BMB34" s="71"/>
      <c r="BMC34" s="128"/>
      <c r="BMD34" s="128"/>
      <c r="BME34" s="109"/>
      <c r="BMF34" s="128"/>
      <c r="BMG34" s="71"/>
      <c r="BMH34" s="128"/>
      <c r="BMI34" s="128"/>
      <c r="BMJ34" s="109"/>
      <c r="BMK34" s="128"/>
      <c r="BML34" s="71"/>
      <c r="BMM34" s="128"/>
      <c r="BMN34" s="128"/>
      <c r="BMO34" s="109"/>
      <c r="BMP34" s="128"/>
      <c r="BMQ34" s="71"/>
      <c r="BMR34" s="128"/>
      <c r="BMS34" s="128"/>
      <c r="BMT34" s="128"/>
      <c r="BMU34" s="128"/>
      <c r="BMV34" s="71"/>
      <c r="BMW34" s="128"/>
      <c r="BMX34" s="128"/>
      <c r="BMY34" s="128"/>
      <c r="BMZ34" s="128"/>
      <c r="BNA34" s="71"/>
      <c r="BNB34" s="128"/>
      <c r="BNC34" s="128"/>
      <c r="BND34" s="109"/>
      <c r="BNE34" s="128"/>
      <c r="BNF34" s="71"/>
      <c r="BNG34" s="128"/>
      <c r="BNH34" s="128"/>
      <c r="BNI34" s="109"/>
      <c r="BNJ34" s="128"/>
      <c r="BNK34" s="71"/>
      <c r="BNL34" s="128"/>
      <c r="BNM34" s="128"/>
      <c r="BNN34" s="109"/>
      <c r="BNO34" s="128"/>
      <c r="BNP34" s="71"/>
      <c r="BNQ34" s="128"/>
      <c r="BNR34" s="128"/>
      <c r="BNS34" s="109"/>
      <c r="BNT34" s="128"/>
      <c r="BNU34" s="71"/>
      <c r="BNV34" s="128"/>
      <c r="BNW34" s="128"/>
      <c r="BNX34" s="109"/>
      <c r="BNY34" s="128"/>
      <c r="BNZ34" s="71"/>
      <c r="BOA34" s="128"/>
      <c r="BOB34" s="128"/>
      <c r="BOC34" s="109"/>
      <c r="BOD34" s="128"/>
      <c r="BOE34" s="71"/>
      <c r="BOF34" s="128"/>
      <c r="BOG34" s="128"/>
      <c r="BOH34" s="109"/>
      <c r="BOI34" s="128"/>
      <c r="BOJ34" s="71"/>
      <c r="BOK34" s="128"/>
      <c r="BOL34" s="128"/>
      <c r="BOM34" s="109"/>
      <c r="BON34" s="128"/>
      <c r="BOO34" s="71"/>
      <c r="BOP34" s="128"/>
      <c r="BOQ34" s="128"/>
      <c r="BOR34" s="128"/>
      <c r="BOS34" s="128"/>
      <c r="BOT34" s="71"/>
      <c r="BOU34" s="128"/>
      <c r="BOV34" s="128"/>
      <c r="BOW34" s="128"/>
      <c r="BOX34" s="128"/>
      <c r="BOY34" s="71"/>
      <c r="BOZ34" s="128"/>
      <c r="BPA34" s="128"/>
      <c r="BPB34" s="109"/>
      <c r="BPC34" s="128"/>
      <c r="BPD34" s="71"/>
      <c r="BPE34" s="128"/>
      <c r="BPF34" s="128"/>
      <c r="BPG34" s="109"/>
      <c r="BPH34" s="128"/>
      <c r="BPI34" s="71"/>
      <c r="BPJ34" s="128"/>
      <c r="BPK34" s="128"/>
      <c r="BPL34" s="109"/>
      <c r="BPM34" s="128"/>
      <c r="BPN34" s="71"/>
      <c r="BPO34" s="128"/>
      <c r="BPP34" s="128"/>
      <c r="BPQ34" s="109"/>
      <c r="BPR34" s="128"/>
      <c r="BPS34" s="71"/>
      <c r="BPT34" s="128"/>
      <c r="BPU34" s="128"/>
      <c r="BPV34" s="109"/>
      <c r="BPW34" s="128"/>
      <c r="BPX34" s="71"/>
      <c r="BPY34" s="128"/>
      <c r="BPZ34" s="128"/>
      <c r="BQA34" s="109"/>
      <c r="BQB34" s="128"/>
      <c r="BQC34" s="71"/>
      <c r="BQD34" s="128"/>
      <c r="BQE34" s="128"/>
      <c r="BQF34" s="109"/>
      <c r="BQG34" s="128"/>
      <c r="BQH34" s="71"/>
      <c r="BQI34" s="128"/>
      <c r="BQJ34" s="128"/>
      <c r="BQK34" s="109"/>
      <c r="BQL34" s="128"/>
      <c r="BQM34" s="71"/>
      <c r="BQN34" s="128"/>
      <c r="BQO34" s="128"/>
      <c r="BQP34" s="128"/>
      <c r="BQQ34" s="128"/>
      <c r="BQR34" s="71"/>
      <c r="BQS34" s="128"/>
      <c r="BQT34" s="128"/>
      <c r="BQU34" s="128"/>
      <c r="BQV34" s="128"/>
      <c r="BQW34" s="71"/>
      <c r="BQX34" s="128"/>
      <c r="BQY34" s="128"/>
      <c r="BQZ34" s="109"/>
      <c r="BRA34" s="128"/>
      <c r="BRB34" s="71"/>
      <c r="BRC34" s="128"/>
      <c r="BRD34" s="128"/>
      <c r="BRE34" s="109"/>
      <c r="BRF34" s="128"/>
      <c r="BRG34" s="71"/>
      <c r="BRH34" s="128"/>
      <c r="BRI34" s="128"/>
      <c r="BRJ34" s="109"/>
      <c r="BRK34" s="128"/>
      <c r="BRL34" s="71"/>
      <c r="BRM34" s="128"/>
      <c r="BRN34" s="128"/>
      <c r="BRO34" s="109"/>
      <c r="BRP34" s="128"/>
      <c r="BRQ34" s="71"/>
      <c r="BRR34" s="128"/>
      <c r="BRS34" s="128"/>
      <c r="BRT34" s="109"/>
      <c r="BRU34" s="128"/>
      <c r="BRV34" s="71"/>
      <c r="BRW34" s="128"/>
      <c r="BRX34" s="128"/>
      <c r="BRY34" s="109"/>
      <c r="BRZ34" s="128"/>
      <c r="BSA34" s="71"/>
      <c r="BSB34" s="128"/>
      <c r="BSC34" s="128"/>
      <c r="BSD34" s="109"/>
      <c r="BSE34" s="128"/>
      <c r="BSF34" s="71"/>
      <c r="BSG34" s="128"/>
      <c r="BSH34" s="128"/>
      <c r="BSI34" s="109"/>
      <c r="BSJ34" s="128"/>
      <c r="BSK34" s="71"/>
      <c r="BSL34" s="128"/>
      <c r="BSM34" s="128"/>
      <c r="BSN34" s="128"/>
      <c r="BSO34" s="128"/>
      <c r="BSP34" s="71"/>
      <c r="BSQ34" s="128"/>
      <c r="BSR34" s="128"/>
      <c r="BSS34" s="128"/>
      <c r="BST34" s="128"/>
      <c r="BSU34" s="71"/>
      <c r="BSV34" s="128"/>
      <c r="BSW34" s="128"/>
      <c r="BSX34" s="109"/>
      <c r="BSY34" s="128"/>
      <c r="BSZ34" s="71"/>
      <c r="BTA34" s="128"/>
      <c r="BTB34" s="128"/>
      <c r="BTC34" s="109"/>
      <c r="BTD34" s="128"/>
      <c r="BTE34" s="71"/>
      <c r="BTF34" s="128"/>
      <c r="BTG34" s="128"/>
      <c r="BTH34" s="109"/>
      <c r="BTI34" s="128"/>
      <c r="BTJ34" s="71"/>
      <c r="BTK34" s="128"/>
      <c r="BTL34" s="128"/>
      <c r="BTM34" s="109"/>
      <c r="BTN34" s="128"/>
      <c r="BTO34" s="71"/>
      <c r="BTP34" s="128"/>
      <c r="BTQ34" s="128"/>
      <c r="BTR34" s="109"/>
      <c r="BTS34" s="128"/>
      <c r="BTT34" s="71"/>
      <c r="BTU34" s="128"/>
      <c r="BTV34" s="128"/>
      <c r="BTW34" s="109"/>
      <c r="BTX34" s="128"/>
      <c r="BTY34" s="71"/>
      <c r="BTZ34" s="128"/>
      <c r="BUA34" s="128"/>
      <c r="BUB34" s="109"/>
      <c r="BUC34" s="128"/>
      <c r="BUD34" s="71"/>
      <c r="BUE34" s="128"/>
      <c r="BUF34" s="128"/>
      <c r="BUG34" s="109"/>
      <c r="BUH34" s="128"/>
      <c r="BUI34" s="71"/>
      <c r="BUJ34" s="128"/>
      <c r="BUK34" s="128"/>
      <c r="BUL34" s="128"/>
      <c r="BUM34" s="128"/>
      <c r="BUN34" s="71"/>
      <c r="BUO34" s="128"/>
      <c r="BUP34" s="128"/>
      <c r="BUQ34" s="128"/>
      <c r="BUR34" s="128"/>
      <c r="BUS34" s="71"/>
      <c r="BUT34" s="128"/>
      <c r="BUU34" s="128"/>
      <c r="BUV34" s="109"/>
      <c r="BUW34" s="128"/>
      <c r="BUX34" s="71"/>
      <c r="BUY34" s="128"/>
      <c r="BUZ34" s="128"/>
      <c r="BVA34" s="109"/>
      <c r="BVB34" s="128"/>
      <c r="BVC34" s="71"/>
      <c r="BVD34" s="128"/>
      <c r="BVE34" s="128"/>
      <c r="BVF34" s="109"/>
      <c r="BVG34" s="128"/>
      <c r="BVH34" s="71"/>
      <c r="BVI34" s="128"/>
      <c r="BVJ34" s="128"/>
      <c r="BVK34" s="109"/>
      <c r="BVL34" s="128"/>
      <c r="BVM34" s="71"/>
      <c r="BVN34" s="128"/>
      <c r="BVO34" s="128"/>
      <c r="BVP34" s="109"/>
      <c r="BVQ34" s="128"/>
      <c r="BVR34" s="71"/>
      <c r="BVS34" s="128"/>
      <c r="BVT34" s="128"/>
      <c r="BVU34" s="109"/>
      <c r="BVV34" s="128"/>
      <c r="BVW34" s="71"/>
      <c r="BVX34" s="128"/>
      <c r="BVY34" s="128"/>
      <c r="BVZ34" s="109"/>
      <c r="BWA34" s="128"/>
      <c r="BWB34" s="71"/>
      <c r="BWC34" s="128"/>
      <c r="BWD34" s="128"/>
      <c r="BWE34" s="109"/>
      <c r="BWF34" s="128"/>
      <c r="BWG34" s="71"/>
      <c r="BWH34" s="128"/>
      <c r="BWI34" s="128"/>
      <c r="BWJ34" s="128"/>
      <c r="BWK34" s="128"/>
      <c r="BWL34" s="71"/>
      <c r="BWM34" s="128"/>
      <c r="BWN34" s="128"/>
      <c r="BWO34" s="128"/>
      <c r="BWP34" s="128"/>
      <c r="BWQ34" s="71"/>
      <c r="BWR34" s="128"/>
      <c r="BWS34" s="128"/>
      <c r="BWT34" s="109"/>
      <c r="BWU34" s="128"/>
      <c r="BWV34" s="71"/>
      <c r="BWW34" s="128"/>
      <c r="BWX34" s="128"/>
      <c r="BWY34" s="109"/>
      <c r="BWZ34" s="128"/>
      <c r="BXA34" s="71"/>
      <c r="BXB34" s="128"/>
      <c r="BXC34" s="128"/>
      <c r="BXD34" s="109"/>
      <c r="BXE34" s="128"/>
      <c r="BXF34" s="71"/>
      <c r="BXG34" s="128"/>
      <c r="BXH34" s="128"/>
      <c r="BXI34" s="109"/>
      <c r="BXJ34" s="128"/>
      <c r="BXK34" s="71"/>
      <c r="BXL34" s="128"/>
      <c r="BXM34" s="128"/>
      <c r="BXN34" s="109"/>
      <c r="BXO34" s="128"/>
      <c r="BXP34" s="71"/>
      <c r="BXQ34" s="128"/>
      <c r="BXR34" s="128"/>
      <c r="BXS34" s="109"/>
      <c r="BXT34" s="128"/>
      <c r="BXU34" s="71"/>
      <c r="BXV34" s="128"/>
      <c r="BXW34" s="128"/>
      <c r="BXX34" s="109"/>
      <c r="BXY34" s="128"/>
      <c r="BXZ34" s="71"/>
      <c r="BYA34" s="128"/>
      <c r="BYB34" s="128"/>
      <c r="BYC34" s="109"/>
      <c r="BYD34" s="128"/>
      <c r="BYE34" s="71"/>
      <c r="BYF34" s="128"/>
      <c r="BYG34" s="128"/>
      <c r="BYH34" s="2"/>
      <c r="BYI34" s="2"/>
      <c r="BYJ34" s="2"/>
      <c r="BYK34" s="2"/>
    </row>
    <row r="35" spans="1:2013" x14ac:dyDescent="0.35">
      <c r="A35" s="99"/>
      <c r="B35" s="295"/>
      <c r="D35" s="99"/>
      <c r="E35" s="99"/>
      <c r="F35" s="324"/>
      <c r="G35" s="131"/>
      <c r="H35" s="328"/>
      <c r="I35" s="323"/>
      <c r="J35" s="128"/>
      <c r="K35" s="128"/>
      <c r="L35" s="71"/>
      <c r="M35" s="128"/>
      <c r="N35" s="128"/>
      <c r="O35" s="128"/>
      <c r="P35" s="128"/>
      <c r="Q35" s="71"/>
      <c r="R35" s="128"/>
      <c r="S35" s="128"/>
      <c r="T35" s="109"/>
      <c r="U35" s="128"/>
      <c r="V35" s="71"/>
      <c r="W35" s="128"/>
      <c r="X35" s="128"/>
      <c r="Y35" s="128"/>
      <c r="Z35" s="128"/>
      <c r="AA35" s="71"/>
      <c r="AB35" s="128"/>
      <c r="AC35" s="128"/>
      <c r="AD35" s="128"/>
      <c r="AE35" s="128"/>
      <c r="AF35" s="71"/>
      <c r="AG35" s="128"/>
      <c r="AH35" s="128"/>
      <c r="AI35" s="128"/>
      <c r="AJ35" s="128"/>
      <c r="AK35" s="71"/>
      <c r="AL35" s="128"/>
      <c r="AM35" s="128"/>
      <c r="AN35" s="128"/>
      <c r="AO35" s="128"/>
      <c r="AP35" s="71"/>
      <c r="AQ35" s="128"/>
      <c r="AR35" s="128"/>
      <c r="AS35" s="128"/>
      <c r="AT35" s="128"/>
      <c r="AU35" s="71"/>
      <c r="AV35" s="128"/>
      <c r="AW35" s="128"/>
      <c r="AX35" s="128"/>
      <c r="AY35" s="128"/>
      <c r="AZ35" s="71"/>
      <c r="BA35" s="128"/>
      <c r="BB35" s="128"/>
      <c r="BC35" s="128"/>
      <c r="BD35" s="128"/>
      <c r="BE35" s="71"/>
      <c r="BF35" s="128"/>
      <c r="BG35" s="128"/>
      <c r="BH35" s="128"/>
      <c r="BI35" s="128"/>
      <c r="BJ35" s="71"/>
      <c r="BK35" s="128"/>
      <c r="BL35" s="128"/>
      <c r="BM35" s="128"/>
      <c r="BN35" s="128"/>
      <c r="BO35" s="71"/>
      <c r="BP35" s="128"/>
      <c r="BQ35" s="128"/>
      <c r="BR35" s="109"/>
      <c r="BS35" s="128"/>
      <c r="BT35" s="71"/>
      <c r="BU35" s="128"/>
      <c r="BV35" s="128"/>
      <c r="BW35" s="128"/>
      <c r="BX35" s="128"/>
      <c r="BY35" s="71"/>
      <c r="BZ35" s="128"/>
      <c r="CA35" s="128"/>
      <c r="CB35" s="128"/>
      <c r="CC35" s="128"/>
      <c r="CD35" s="71"/>
      <c r="CE35" s="128"/>
      <c r="CF35" s="128"/>
      <c r="CG35" s="128"/>
      <c r="CH35" s="128"/>
      <c r="CI35" s="71"/>
      <c r="CJ35" s="128"/>
      <c r="CK35" s="128"/>
      <c r="CL35" s="128"/>
      <c r="CM35" s="128"/>
      <c r="CN35" s="71"/>
      <c r="CO35" s="128"/>
      <c r="CP35" s="128"/>
      <c r="CQ35" s="128"/>
      <c r="CR35" s="128"/>
      <c r="CS35" s="71"/>
      <c r="CT35" s="128"/>
      <c r="CU35" s="128"/>
      <c r="CV35" s="128"/>
      <c r="CW35" s="128"/>
      <c r="CX35" s="71"/>
      <c r="CY35" s="128"/>
      <c r="CZ35" s="128"/>
      <c r="DA35" s="128"/>
      <c r="DB35" s="128"/>
      <c r="DC35" s="71"/>
      <c r="DD35" s="128"/>
      <c r="DE35" s="128"/>
      <c r="DF35" s="128"/>
      <c r="DG35" s="128"/>
      <c r="DH35" s="71"/>
      <c r="DI35" s="128"/>
      <c r="DJ35" s="128"/>
      <c r="DK35" s="128"/>
      <c r="DL35" s="128"/>
      <c r="DM35" s="71"/>
      <c r="DN35" s="128"/>
      <c r="DO35" s="128"/>
      <c r="DP35" s="109"/>
      <c r="DQ35" s="128"/>
      <c r="DR35" s="71"/>
      <c r="DS35" s="128"/>
      <c r="DT35" s="128"/>
      <c r="DU35" s="128"/>
      <c r="DV35" s="128"/>
      <c r="DW35" s="71"/>
      <c r="DX35" s="128"/>
      <c r="DY35" s="128"/>
      <c r="DZ35" s="128"/>
      <c r="EA35" s="128"/>
      <c r="EB35" s="71"/>
      <c r="EC35" s="128"/>
      <c r="ED35" s="128"/>
      <c r="EE35" s="128"/>
      <c r="EF35" s="128"/>
      <c r="EG35" s="71"/>
      <c r="EH35" s="128"/>
      <c r="EI35" s="128"/>
      <c r="EJ35" s="128"/>
      <c r="EK35" s="128"/>
      <c r="EL35" s="71"/>
      <c r="EM35" s="128"/>
      <c r="EN35" s="128"/>
      <c r="EO35" s="128"/>
      <c r="EP35" s="128"/>
      <c r="EQ35" s="71"/>
      <c r="ER35" s="128"/>
      <c r="ES35" s="128"/>
      <c r="ET35" s="128"/>
      <c r="EU35" s="128"/>
      <c r="EV35" s="71"/>
      <c r="EW35" s="128"/>
      <c r="EX35" s="128"/>
      <c r="EY35" s="128"/>
      <c r="EZ35" s="128"/>
      <c r="FA35" s="71"/>
      <c r="FB35" s="128"/>
      <c r="FC35" s="128"/>
      <c r="FD35" s="128"/>
      <c r="FE35" s="128"/>
      <c r="FF35" s="71"/>
      <c r="FG35" s="128"/>
      <c r="FH35" s="128"/>
      <c r="FI35" s="128"/>
      <c r="FJ35" s="128"/>
      <c r="FK35" s="71"/>
      <c r="FL35" s="128"/>
      <c r="FM35" s="128"/>
      <c r="FN35" s="109"/>
      <c r="FO35" s="128"/>
      <c r="FP35" s="71"/>
      <c r="FQ35" s="128"/>
      <c r="FR35" s="128"/>
      <c r="FS35" s="128"/>
      <c r="FT35" s="128"/>
      <c r="FU35" s="71"/>
      <c r="FV35" s="128"/>
      <c r="FW35" s="128"/>
      <c r="FX35" s="128"/>
      <c r="FY35" s="128"/>
      <c r="FZ35" s="71"/>
      <c r="GA35" s="128"/>
      <c r="GB35" s="128"/>
      <c r="GC35" s="128"/>
      <c r="GD35" s="128"/>
      <c r="GE35" s="71"/>
      <c r="GF35" s="128"/>
      <c r="GG35" s="128"/>
      <c r="GH35" s="128"/>
      <c r="GI35" s="128"/>
      <c r="GJ35" s="71"/>
      <c r="GK35" s="128"/>
      <c r="GL35" s="128"/>
      <c r="GM35" s="128"/>
      <c r="GN35" s="128"/>
      <c r="GO35" s="71"/>
      <c r="GP35" s="128"/>
      <c r="GQ35" s="128"/>
      <c r="GR35" s="128"/>
      <c r="GS35" s="128"/>
      <c r="GT35" s="71"/>
      <c r="GU35" s="128"/>
      <c r="GV35" s="128"/>
      <c r="GW35" s="128"/>
      <c r="GX35" s="128"/>
      <c r="GY35" s="71"/>
      <c r="GZ35" s="128"/>
      <c r="HA35" s="128"/>
      <c r="HB35" s="128"/>
      <c r="HC35" s="128"/>
      <c r="HD35" s="71"/>
      <c r="HE35" s="128"/>
      <c r="HF35" s="128"/>
      <c r="HG35" s="128"/>
      <c r="HH35" s="128"/>
      <c r="HI35" s="71"/>
      <c r="HJ35" s="128"/>
      <c r="HK35" s="128"/>
      <c r="HL35" s="109"/>
      <c r="HM35" s="128"/>
      <c r="HN35" s="71"/>
      <c r="HO35" s="128"/>
      <c r="HP35" s="128"/>
      <c r="HQ35" s="128"/>
      <c r="HR35" s="128"/>
      <c r="HS35" s="71"/>
      <c r="HT35" s="128"/>
      <c r="HU35" s="128"/>
      <c r="HV35" s="128"/>
      <c r="HW35" s="128"/>
      <c r="HX35" s="71"/>
      <c r="HY35" s="128"/>
      <c r="HZ35" s="128"/>
      <c r="IA35" s="128"/>
      <c r="IB35" s="128"/>
      <c r="IC35" s="71"/>
      <c r="ID35" s="128"/>
      <c r="IE35" s="128"/>
      <c r="IF35" s="128"/>
      <c r="IG35" s="128"/>
      <c r="IH35" s="71"/>
      <c r="II35" s="128"/>
      <c r="IJ35" s="128"/>
      <c r="IK35" s="128"/>
      <c r="IL35" s="128"/>
      <c r="IM35" s="71"/>
      <c r="IN35" s="128"/>
      <c r="IO35" s="128"/>
      <c r="IP35" s="128"/>
      <c r="IQ35" s="128"/>
      <c r="IR35" s="71"/>
      <c r="IS35" s="128"/>
      <c r="IT35" s="128"/>
      <c r="IU35" s="128"/>
      <c r="IV35" s="128"/>
      <c r="IW35" s="71"/>
      <c r="IX35" s="128"/>
      <c r="IY35" s="128"/>
      <c r="IZ35" s="128"/>
      <c r="JA35" s="128"/>
      <c r="JB35" s="71"/>
      <c r="JC35" s="128"/>
      <c r="JD35" s="128"/>
      <c r="JE35" s="128"/>
      <c r="JF35" s="128"/>
      <c r="JG35" s="71"/>
      <c r="JH35" s="128"/>
      <c r="JI35" s="128"/>
      <c r="JJ35" s="109"/>
      <c r="JK35" s="128"/>
      <c r="JL35" s="71"/>
      <c r="JM35" s="128"/>
      <c r="JN35" s="128"/>
      <c r="JO35" s="128"/>
      <c r="JP35" s="128"/>
      <c r="JQ35" s="71"/>
      <c r="JR35" s="128"/>
      <c r="JS35" s="128"/>
      <c r="JT35" s="128"/>
      <c r="JU35" s="128"/>
      <c r="JV35" s="71"/>
      <c r="JW35" s="128"/>
      <c r="JX35" s="128"/>
      <c r="JY35" s="128"/>
      <c r="JZ35" s="128"/>
      <c r="KA35" s="71"/>
      <c r="KB35" s="128"/>
      <c r="KC35" s="128"/>
      <c r="KD35" s="128"/>
      <c r="KE35" s="128"/>
      <c r="KF35" s="71"/>
      <c r="KG35" s="128"/>
      <c r="KH35" s="128"/>
      <c r="KI35" s="128"/>
      <c r="KJ35" s="128"/>
      <c r="KK35" s="71"/>
      <c r="KL35" s="128"/>
      <c r="KM35" s="128"/>
      <c r="KN35" s="128"/>
      <c r="KO35" s="128"/>
      <c r="KP35" s="71"/>
      <c r="KQ35" s="128"/>
      <c r="KR35" s="128"/>
      <c r="KS35" s="128"/>
      <c r="KT35" s="128"/>
      <c r="KU35" s="71"/>
      <c r="KV35" s="128"/>
      <c r="KW35" s="128"/>
      <c r="KX35" s="128"/>
      <c r="KY35" s="128"/>
      <c r="KZ35" s="71"/>
      <c r="LA35" s="128"/>
      <c r="LB35" s="128"/>
      <c r="LC35" s="128"/>
      <c r="LD35" s="128"/>
      <c r="LE35" s="71"/>
      <c r="LF35" s="128"/>
      <c r="LG35" s="128"/>
      <c r="LH35" s="109"/>
      <c r="LI35" s="128"/>
      <c r="LJ35" s="71"/>
      <c r="LK35" s="128"/>
      <c r="LL35" s="128"/>
      <c r="LM35" s="128"/>
      <c r="LN35" s="128"/>
      <c r="LO35" s="71"/>
      <c r="LP35" s="128"/>
      <c r="LQ35" s="128"/>
      <c r="LR35" s="128"/>
      <c r="LS35" s="128"/>
      <c r="LT35" s="71"/>
      <c r="LU35" s="128"/>
      <c r="LV35" s="128"/>
      <c r="LW35" s="128"/>
      <c r="LX35" s="128"/>
      <c r="LY35" s="71"/>
      <c r="LZ35" s="128"/>
      <c r="MA35" s="128"/>
      <c r="MB35" s="128"/>
      <c r="MC35" s="128"/>
      <c r="MD35" s="71"/>
      <c r="ME35" s="128"/>
      <c r="MF35" s="128"/>
      <c r="MG35" s="128"/>
      <c r="MH35" s="128"/>
      <c r="MI35" s="71"/>
      <c r="MJ35" s="128"/>
      <c r="MK35" s="128"/>
      <c r="ML35" s="128"/>
      <c r="MM35" s="128"/>
      <c r="MN35" s="71"/>
      <c r="MO35" s="128"/>
      <c r="MP35" s="128"/>
      <c r="MQ35" s="128"/>
      <c r="MR35" s="128"/>
      <c r="MS35" s="71"/>
      <c r="MT35" s="128"/>
      <c r="MU35" s="128"/>
      <c r="MV35" s="128"/>
      <c r="MW35" s="128"/>
      <c r="MX35" s="71"/>
      <c r="MY35" s="128"/>
      <c r="MZ35" s="128"/>
      <c r="NA35" s="128"/>
      <c r="NB35" s="128"/>
      <c r="NC35" s="71"/>
      <c r="ND35" s="128"/>
      <c r="NE35" s="128"/>
      <c r="NF35" s="109"/>
      <c r="NG35" s="128"/>
      <c r="NH35" s="71"/>
      <c r="NI35" s="128"/>
      <c r="NJ35" s="128"/>
      <c r="NK35" s="128"/>
      <c r="NL35" s="128"/>
      <c r="NM35" s="71"/>
      <c r="NN35" s="128"/>
      <c r="NO35" s="128"/>
      <c r="NP35" s="128"/>
      <c r="NQ35" s="128"/>
      <c r="NR35" s="71"/>
      <c r="NS35" s="128"/>
      <c r="NT35" s="128"/>
      <c r="NU35" s="128"/>
      <c r="NV35" s="128"/>
      <c r="NW35" s="71"/>
      <c r="NX35" s="128"/>
      <c r="NY35" s="128"/>
      <c r="NZ35" s="128"/>
      <c r="OA35" s="128"/>
      <c r="OB35" s="71"/>
      <c r="OC35" s="128"/>
      <c r="OD35" s="128"/>
      <c r="OE35" s="128"/>
      <c r="OF35" s="128"/>
      <c r="OG35" s="71"/>
      <c r="OH35" s="128"/>
      <c r="OI35" s="128"/>
      <c r="OJ35" s="128"/>
      <c r="OK35" s="128"/>
      <c r="OL35" s="71"/>
      <c r="OM35" s="128"/>
      <c r="ON35" s="128"/>
      <c r="OO35" s="128"/>
      <c r="OP35" s="128"/>
      <c r="OQ35" s="71"/>
      <c r="OR35" s="128"/>
      <c r="OS35" s="128"/>
      <c r="OT35" s="128"/>
      <c r="OU35" s="128"/>
      <c r="OV35" s="71"/>
      <c r="OW35" s="128"/>
      <c r="OX35" s="128"/>
      <c r="OY35" s="128"/>
      <c r="OZ35" s="128"/>
      <c r="PA35" s="71"/>
      <c r="PB35" s="128"/>
      <c r="PC35" s="128"/>
      <c r="PD35" s="109"/>
      <c r="PE35" s="128"/>
      <c r="PF35" s="71"/>
      <c r="PG35" s="128"/>
      <c r="PH35" s="128"/>
      <c r="PI35" s="128"/>
      <c r="PJ35" s="128"/>
      <c r="PK35" s="71"/>
      <c r="PL35" s="128"/>
      <c r="PM35" s="128"/>
      <c r="PN35" s="128"/>
      <c r="PO35" s="128"/>
      <c r="PP35" s="71"/>
      <c r="PQ35" s="128"/>
      <c r="PR35" s="128"/>
      <c r="PS35" s="128"/>
      <c r="PT35" s="128"/>
      <c r="PU35" s="71"/>
      <c r="PV35" s="128"/>
      <c r="PW35" s="128"/>
      <c r="PX35" s="128"/>
      <c r="PY35" s="128"/>
      <c r="PZ35" s="71"/>
      <c r="QA35" s="128"/>
      <c r="QB35" s="128"/>
      <c r="QC35" s="128"/>
      <c r="QD35" s="128"/>
      <c r="QE35" s="71"/>
      <c r="QF35" s="128"/>
      <c r="QG35" s="128"/>
      <c r="QH35" s="128"/>
      <c r="QI35" s="128"/>
      <c r="QJ35" s="71"/>
      <c r="QK35" s="128"/>
      <c r="QL35" s="128"/>
      <c r="QM35" s="128"/>
      <c r="QN35" s="128"/>
      <c r="QO35" s="71"/>
      <c r="QP35" s="128"/>
      <c r="QQ35" s="128"/>
      <c r="QR35" s="128"/>
      <c r="QS35" s="128"/>
      <c r="QT35" s="71"/>
      <c r="QU35" s="128"/>
      <c r="QV35" s="128"/>
      <c r="QW35" s="128"/>
      <c r="QX35" s="128"/>
      <c r="QY35" s="71"/>
      <c r="QZ35" s="128"/>
      <c r="RA35" s="128"/>
      <c r="RB35" s="109"/>
      <c r="RC35" s="128"/>
      <c r="RD35" s="71"/>
      <c r="RE35" s="128"/>
      <c r="RF35" s="128"/>
      <c r="RG35" s="128"/>
      <c r="RH35" s="128"/>
      <c r="RI35" s="71"/>
      <c r="RJ35" s="128"/>
      <c r="RK35" s="128"/>
      <c r="RL35" s="128"/>
      <c r="RM35" s="128"/>
      <c r="RN35" s="71"/>
      <c r="RO35" s="128"/>
      <c r="RP35" s="128"/>
      <c r="RQ35" s="128"/>
      <c r="RR35" s="128"/>
      <c r="RS35" s="71"/>
      <c r="RT35" s="128"/>
      <c r="RU35" s="128"/>
      <c r="RV35" s="128"/>
      <c r="RW35" s="128"/>
      <c r="RX35" s="71"/>
      <c r="RY35" s="128"/>
      <c r="RZ35" s="128"/>
      <c r="SA35" s="128"/>
      <c r="SB35" s="128"/>
      <c r="SC35" s="71"/>
      <c r="SD35" s="128"/>
      <c r="SE35" s="128"/>
      <c r="SF35" s="128"/>
      <c r="SG35" s="128"/>
      <c r="SH35" s="71"/>
      <c r="SI35" s="128"/>
      <c r="SJ35" s="128"/>
      <c r="SK35" s="128"/>
      <c r="SL35" s="128"/>
      <c r="SM35" s="71"/>
      <c r="SN35" s="128"/>
      <c r="SO35" s="128"/>
      <c r="SP35" s="128"/>
      <c r="SQ35" s="128"/>
      <c r="SR35" s="71"/>
      <c r="SS35" s="128"/>
      <c r="ST35" s="128"/>
      <c r="SU35" s="128"/>
      <c r="SV35" s="128"/>
      <c r="SW35" s="71"/>
      <c r="SX35" s="128"/>
      <c r="SY35" s="128"/>
      <c r="SZ35" s="109"/>
      <c r="TA35" s="128"/>
      <c r="TB35" s="71"/>
      <c r="TC35" s="128"/>
      <c r="TD35" s="128"/>
      <c r="TE35" s="128"/>
      <c r="TF35" s="128"/>
      <c r="TG35" s="71"/>
      <c r="TH35" s="128"/>
      <c r="TI35" s="128"/>
      <c r="TJ35" s="128"/>
      <c r="TK35" s="128"/>
      <c r="TL35" s="71"/>
      <c r="TM35" s="128"/>
      <c r="TN35" s="128"/>
      <c r="TO35" s="128"/>
      <c r="TP35" s="128"/>
      <c r="TQ35" s="71"/>
      <c r="TR35" s="128"/>
      <c r="TS35" s="128"/>
      <c r="TT35" s="128"/>
      <c r="TU35" s="128"/>
      <c r="TV35" s="71"/>
      <c r="TW35" s="128"/>
      <c r="TX35" s="128"/>
      <c r="TY35" s="128"/>
      <c r="TZ35" s="128"/>
      <c r="UA35" s="71"/>
      <c r="UB35" s="128"/>
      <c r="UC35" s="128"/>
      <c r="UD35" s="128"/>
      <c r="UE35" s="128"/>
      <c r="UF35" s="71"/>
      <c r="UG35" s="128"/>
      <c r="UH35" s="128"/>
      <c r="UI35" s="128"/>
      <c r="UJ35" s="128"/>
      <c r="UK35" s="71"/>
      <c r="UL35" s="128"/>
      <c r="UM35" s="128"/>
      <c r="UN35" s="128"/>
      <c r="UO35" s="128"/>
      <c r="UP35" s="71"/>
      <c r="UQ35" s="128"/>
      <c r="UR35" s="128"/>
      <c r="US35" s="128"/>
      <c r="UT35" s="128"/>
      <c r="UU35" s="71"/>
      <c r="UV35" s="128"/>
      <c r="UW35" s="128"/>
      <c r="UX35" s="109"/>
      <c r="UY35" s="128"/>
      <c r="UZ35" s="71"/>
      <c r="VA35" s="128"/>
      <c r="VB35" s="128"/>
      <c r="VC35" s="128"/>
      <c r="VD35" s="128"/>
      <c r="VE35" s="71"/>
      <c r="VF35" s="128"/>
      <c r="VG35" s="128"/>
      <c r="VH35" s="128"/>
      <c r="VI35" s="128"/>
      <c r="VJ35" s="71"/>
      <c r="VK35" s="128"/>
      <c r="VL35" s="128"/>
      <c r="VM35" s="128"/>
      <c r="VN35" s="128"/>
      <c r="VO35" s="71"/>
      <c r="VP35" s="128"/>
      <c r="VQ35" s="128"/>
      <c r="VR35" s="128"/>
      <c r="VS35" s="128"/>
      <c r="VT35" s="71"/>
      <c r="VU35" s="128"/>
      <c r="VV35" s="128"/>
      <c r="VW35" s="128"/>
      <c r="VX35" s="128"/>
      <c r="VY35" s="71"/>
      <c r="VZ35" s="128"/>
      <c r="WA35" s="128"/>
      <c r="WB35" s="128"/>
      <c r="WC35" s="128"/>
      <c r="WD35" s="71"/>
      <c r="WE35" s="128"/>
      <c r="WF35" s="128"/>
      <c r="WG35" s="128"/>
      <c r="WH35" s="128"/>
      <c r="WI35" s="71"/>
      <c r="WJ35" s="128"/>
      <c r="WK35" s="128"/>
      <c r="WL35" s="128"/>
      <c r="WM35" s="128"/>
      <c r="WN35" s="71"/>
      <c r="WO35" s="128"/>
      <c r="WP35" s="128"/>
      <c r="WQ35" s="128"/>
      <c r="WR35" s="128"/>
      <c r="WS35" s="71"/>
      <c r="WT35" s="128"/>
      <c r="WU35" s="128"/>
      <c r="WV35" s="109"/>
      <c r="WW35" s="128"/>
      <c r="WX35" s="71"/>
      <c r="WY35" s="128"/>
      <c r="WZ35" s="128"/>
      <c r="XA35" s="128"/>
      <c r="XB35" s="128"/>
      <c r="XC35" s="71"/>
      <c r="XD35" s="128"/>
      <c r="XE35" s="128"/>
      <c r="XF35" s="128"/>
      <c r="XG35" s="128"/>
      <c r="XH35" s="71"/>
      <c r="XI35" s="128"/>
      <c r="XJ35" s="128"/>
      <c r="XK35" s="128"/>
      <c r="XL35" s="128"/>
      <c r="XM35" s="71"/>
      <c r="XN35" s="128"/>
      <c r="XO35" s="128"/>
      <c r="XP35" s="128"/>
      <c r="XQ35" s="128"/>
      <c r="XR35" s="71"/>
      <c r="XS35" s="128"/>
      <c r="XT35" s="128"/>
      <c r="XU35" s="128"/>
      <c r="XV35" s="128"/>
      <c r="XW35" s="71"/>
      <c r="XX35" s="128"/>
      <c r="XY35" s="128"/>
      <c r="XZ35" s="128"/>
      <c r="YA35" s="128"/>
      <c r="YB35" s="71"/>
      <c r="YC35" s="128"/>
      <c r="YD35" s="128"/>
      <c r="YE35" s="128"/>
      <c r="YF35" s="128"/>
      <c r="YG35" s="71"/>
      <c r="YH35" s="128"/>
      <c r="YI35" s="128"/>
      <c r="YJ35" s="128"/>
      <c r="YK35" s="128"/>
      <c r="YL35" s="71"/>
      <c r="YM35" s="128"/>
      <c r="YN35" s="128"/>
      <c r="YO35" s="128"/>
      <c r="YP35" s="128"/>
      <c r="YQ35" s="71"/>
      <c r="YR35" s="128"/>
      <c r="YS35" s="128"/>
      <c r="YT35" s="109"/>
      <c r="YU35" s="128"/>
      <c r="YV35" s="71"/>
      <c r="YW35" s="128"/>
      <c r="YX35" s="128"/>
      <c r="YY35" s="128"/>
      <c r="YZ35" s="128"/>
      <c r="ZA35" s="71"/>
      <c r="ZB35" s="128"/>
      <c r="ZC35" s="128"/>
      <c r="ZD35" s="128"/>
      <c r="ZE35" s="128"/>
      <c r="ZF35" s="71"/>
      <c r="ZG35" s="128"/>
      <c r="ZH35" s="128"/>
      <c r="ZI35" s="128"/>
      <c r="ZJ35" s="128"/>
      <c r="ZK35" s="71"/>
      <c r="ZL35" s="128"/>
      <c r="ZM35" s="128"/>
      <c r="ZN35" s="128"/>
      <c r="ZO35" s="128"/>
      <c r="ZP35" s="71"/>
      <c r="ZQ35" s="128"/>
      <c r="ZR35" s="128"/>
      <c r="ZS35" s="128"/>
      <c r="ZT35" s="128"/>
      <c r="ZU35" s="71"/>
      <c r="ZV35" s="128"/>
      <c r="ZW35" s="128"/>
      <c r="ZX35" s="128"/>
      <c r="ZY35" s="128"/>
      <c r="ZZ35" s="71"/>
      <c r="AAA35" s="128"/>
      <c r="AAB35" s="128"/>
      <c r="AAC35" s="128"/>
      <c r="AAD35" s="128"/>
      <c r="AAE35" s="71"/>
      <c r="AAF35" s="128"/>
      <c r="AAG35" s="128"/>
      <c r="AAH35" s="128"/>
      <c r="AAI35" s="128"/>
      <c r="AAJ35" s="71"/>
      <c r="AAK35" s="128"/>
      <c r="AAL35" s="128"/>
      <c r="AAM35" s="128"/>
      <c r="AAN35" s="128"/>
      <c r="AAO35" s="71"/>
      <c r="AAP35" s="128"/>
      <c r="AAQ35" s="128"/>
      <c r="AAR35" s="109"/>
      <c r="AAS35" s="128"/>
      <c r="AAT35" s="71"/>
      <c r="AAU35" s="128"/>
      <c r="AAV35" s="128"/>
      <c r="AAW35" s="128"/>
      <c r="AAX35" s="128"/>
      <c r="AAY35" s="71"/>
      <c r="AAZ35" s="128"/>
      <c r="ABA35" s="128"/>
      <c r="ABB35" s="128"/>
      <c r="ABC35" s="128"/>
      <c r="ABD35" s="71"/>
      <c r="ABE35" s="128"/>
      <c r="ABF35" s="128"/>
      <c r="ABG35" s="128"/>
      <c r="ABH35" s="128"/>
      <c r="ABI35" s="71"/>
      <c r="ABJ35" s="128"/>
      <c r="ABK35" s="128"/>
      <c r="ABL35" s="128"/>
      <c r="ABM35" s="128"/>
      <c r="ABN35" s="71"/>
      <c r="ABO35" s="128"/>
      <c r="ABP35" s="128"/>
      <c r="ABQ35" s="128"/>
      <c r="ABR35" s="128"/>
      <c r="ABS35" s="71"/>
      <c r="ABT35" s="128"/>
      <c r="ABU35" s="128"/>
      <c r="ABV35" s="128"/>
      <c r="ABW35" s="128"/>
      <c r="ABX35" s="71"/>
      <c r="ABY35" s="128"/>
      <c r="ABZ35" s="128"/>
      <c r="ACA35" s="128"/>
      <c r="ACB35" s="128"/>
      <c r="ACC35" s="71"/>
      <c r="ACD35" s="128"/>
      <c r="ACE35" s="128"/>
      <c r="ACF35" s="128"/>
      <c r="ACG35" s="128"/>
      <c r="ACH35" s="71"/>
      <c r="ACI35" s="128"/>
      <c r="ACJ35" s="128"/>
      <c r="ACK35" s="128"/>
      <c r="ACL35" s="128"/>
      <c r="ACM35" s="71"/>
      <c r="ACN35" s="128"/>
      <c r="ACO35" s="128"/>
      <c r="ACP35" s="109"/>
      <c r="ACQ35" s="128"/>
      <c r="ACR35" s="71"/>
      <c r="ACS35" s="128"/>
      <c r="ACT35" s="128"/>
      <c r="ACU35" s="128"/>
      <c r="ACV35" s="128"/>
      <c r="ACW35" s="71"/>
      <c r="ACX35" s="128"/>
      <c r="ACY35" s="128"/>
      <c r="ACZ35" s="128"/>
      <c r="ADA35" s="128"/>
      <c r="ADB35" s="71"/>
      <c r="ADC35" s="128"/>
      <c r="ADD35" s="128"/>
      <c r="ADE35" s="128"/>
      <c r="ADF35" s="128"/>
      <c r="ADG35" s="71"/>
      <c r="ADH35" s="128"/>
      <c r="ADI35" s="128"/>
      <c r="ADJ35" s="128"/>
      <c r="ADK35" s="128"/>
      <c r="ADL35" s="71"/>
      <c r="ADM35" s="128"/>
      <c r="ADN35" s="128"/>
      <c r="ADO35" s="128"/>
      <c r="ADP35" s="128"/>
      <c r="ADQ35" s="71"/>
      <c r="ADR35" s="128"/>
      <c r="ADS35" s="128"/>
      <c r="ADT35" s="128"/>
      <c r="ADU35" s="128"/>
      <c r="ADV35" s="71"/>
      <c r="ADW35" s="128"/>
      <c r="ADX35" s="128"/>
      <c r="ADY35" s="128"/>
      <c r="ADZ35" s="128"/>
      <c r="AEA35" s="71"/>
      <c r="AEB35" s="128"/>
      <c r="AEC35" s="128"/>
      <c r="AED35" s="128"/>
      <c r="AEE35" s="128"/>
      <c r="AEF35" s="71"/>
      <c r="AEG35" s="128"/>
      <c r="AEH35" s="128"/>
      <c r="AEI35" s="128"/>
      <c r="AEJ35" s="128"/>
      <c r="AEK35" s="71"/>
      <c r="AEL35" s="128"/>
      <c r="AEM35" s="128"/>
      <c r="AEN35" s="109"/>
      <c r="AEO35" s="128"/>
      <c r="AEP35" s="71"/>
      <c r="AEQ35" s="128"/>
      <c r="AER35" s="128"/>
      <c r="AES35" s="128"/>
      <c r="AET35" s="128"/>
      <c r="AEU35" s="71"/>
      <c r="AEV35" s="128"/>
      <c r="AEW35" s="128"/>
      <c r="AEX35" s="128"/>
      <c r="AEY35" s="128"/>
      <c r="AEZ35" s="71"/>
      <c r="AFA35" s="128"/>
      <c r="AFB35" s="128"/>
      <c r="AFC35" s="128"/>
      <c r="AFD35" s="128"/>
      <c r="AFE35" s="71"/>
      <c r="AFF35" s="128"/>
      <c r="AFG35" s="128"/>
      <c r="AFH35" s="128"/>
      <c r="AFI35" s="128"/>
      <c r="AFJ35" s="71"/>
      <c r="AFK35" s="128"/>
      <c r="AFL35" s="128"/>
      <c r="AFM35" s="128"/>
      <c r="AFN35" s="128"/>
      <c r="AFO35" s="71"/>
      <c r="AFP35" s="128"/>
      <c r="AFQ35" s="128"/>
      <c r="AFR35" s="128"/>
      <c r="AFS35" s="128"/>
      <c r="AFT35" s="71"/>
      <c r="AFU35" s="128"/>
      <c r="AFV35" s="128"/>
      <c r="AFW35" s="128"/>
      <c r="AFX35" s="128"/>
      <c r="AFY35" s="71"/>
      <c r="AFZ35" s="128"/>
      <c r="AGA35" s="128"/>
      <c r="AGB35" s="128"/>
      <c r="AGC35" s="128"/>
      <c r="AGD35" s="71"/>
      <c r="AGE35" s="128"/>
      <c r="AGF35" s="128"/>
      <c r="AGG35" s="128"/>
      <c r="AGH35" s="128"/>
      <c r="AGI35" s="71"/>
      <c r="AGJ35" s="128"/>
      <c r="AGK35" s="128"/>
      <c r="AGL35" s="109"/>
      <c r="AGM35" s="128"/>
      <c r="AGN35" s="71"/>
      <c r="AGO35" s="128"/>
      <c r="AGP35" s="128"/>
      <c r="AGQ35" s="128"/>
      <c r="AGR35" s="128"/>
      <c r="AGS35" s="71"/>
      <c r="AGT35" s="128"/>
      <c r="AGU35" s="128"/>
      <c r="AGV35" s="128"/>
      <c r="AGW35" s="128"/>
      <c r="AGX35" s="71"/>
      <c r="AGY35" s="128"/>
      <c r="AGZ35" s="128"/>
      <c r="AHA35" s="128"/>
      <c r="AHB35" s="128"/>
      <c r="AHC35" s="71"/>
      <c r="AHD35" s="128"/>
      <c r="AHE35" s="128"/>
      <c r="AHF35" s="128"/>
      <c r="AHG35" s="128"/>
      <c r="AHH35" s="71"/>
      <c r="AHI35" s="128"/>
      <c r="AHJ35" s="128"/>
      <c r="AHK35" s="128"/>
      <c r="AHL35" s="128"/>
      <c r="AHM35" s="71"/>
      <c r="AHN35" s="128"/>
      <c r="AHO35" s="128"/>
      <c r="AHP35" s="128"/>
      <c r="AHQ35" s="128"/>
      <c r="AHR35" s="71"/>
      <c r="AHS35" s="128"/>
      <c r="AHT35" s="128"/>
      <c r="AHU35" s="128"/>
      <c r="AHV35" s="128"/>
      <c r="AHW35" s="71"/>
      <c r="AHX35" s="128"/>
      <c r="AHY35" s="128"/>
      <c r="AHZ35" s="128"/>
      <c r="AIA35" s="128"/>
      <c r="AIB35" s="71"/>
      <c r="AIC35" s="128"/>
      <c r="AID35" s="128"/>
      <c r="AIE35" s="128"/>
      <c r="AIF35" s="128"/>
      <c r="AIG35" s="71"/>
      <c r="AIH35" s="128"/>
      <c r="AII35" s="128"/>
      <c r="AIJ35" s="109"/>
      <c r="AIK35" s="128"/>
      <c r="AIL35" s="71"/>
      <c r="AIM35" s="128"/>
      <c r="AIN35" s="128"/>
      <c r="AIO35" s="128"/>
      <c r="AIP35" s="128"/>
      <c r="AIQ35" s="71"/>
      <c r="AIR35" s="128"/>
      <c r="AIS35" s="128"/>
      <c r="AIT35" s="128"/>
      <c r="AIU35" s="128"/>
      <c r="AIV35" s="71"/>
      <c r="AIW35" s="128"/>
      <c r="AIX35" s="128"/>
      <c r="AIY35" s="128"/>
      <c r="AIZ35" s="128"/>
      <c r="AJA35" s="71"/>
      <c r="AJB35" s="128"/>
      <c r="AJC35" s="128"/>
      <c r="AJD35" s="128"/>
      <c r="AJE35" s="128"/>
      <c r="AJF35" s="71"/>
      <c r="AJG35" s="128"/>
      <c r="AJH35" s="128"/>
      <c r="AJI35" s="128"/>
      <c r="AJJ35" s="128"/>
      <c r="AJK35" s="71"/>
      <c r="AJL35" s="128"/>
      <c r="AJM35" s="128"/>
      <c r="AJN35" s="128"/>
      <c r="AJO35" s="128"/>
      <c r="AJP35" s="71"/>
      <c r="AJQ35" s="128"/>
      <c r="AJR35" s="128"/>
      <c r="AJS35" s="128"/>
      <c r="AJT35" s="128"/>
      <c r="AJU35" s="71"/>
      <c r="AJV35" s="128"/>
      <c r="AJW35" s="128"/>
      <c r="AJX35" s="128"/>
      <c r="AJY35" s="128"/>
      <c r="AJZ35" s="71"/>
      <c r="AKA35" s="128"/>
      <c r="AKB35" s="128"/>
      <c r="AKC35" s="128"/>
      <c r="AKD35" s="128"/>
      <c r="AKE35" s="71"/>
      <c r="AKF35" s="128"/>
      <c r="AKG35" s="128"/>
      <c r="AKH35" s="109"/>
      <c r="AKI35" s="128"/>
      <c r="AKJ35" s="71"/>
      <c r="AKK35" s="128"/>
      <c r="AKL35" s="128"/>
      <c r="AKM35" s="128"/>
      <c r="AKN35" s="128"/>
      <c r="AKO35" s="71"/>
      <c r="AKP35" s="128"/>
      <c r="AKQ35" s="128"/>
      <c r="AKR35" s="128"/>
      <c r="AKS35" s="128"/>
      <c r="AKT35" s="71"/>
      <c r="AKU35" s="128"/>
      <c r="AKV35" s="128"/>
      <c r="AKW35" s="128"/>
      <c r="AKX35" s="128"/>
      <c r="AKY35" s="71"/>
      <c r="AKZ35" s="128"/>
      <c r="ALA35" s="128"/>
      <c r="ALB35" s="128"/>
      <c r="ALC35" s="128"/>
      <c r="ALD35" s="71"/>
      <c r="ALE35" s="128"/>
      <c r="ALF35" s="128"/>
      <c r="ALG35" s="128"/>
      <c r="ALH35" s="128"/>
      <c r="ALI35" s="71"/>
      <c r="ALJ35" s="128"/>
      <c r="ALK35" s="128"/>
      <c r="ALL35" s="128"/>
      <c r="ALM35" s="128"/>
      <c r="ALN35" s="71"/>
      <c r="ALO35" s="128"/>
      <c r="ALP35" s="128"/>
      <c r="ALQ35" s="128"/>
      <c r="ALR35" s="128"/>
      <c r="ALS35" s="71"/>
      <c r="ALT35" s="128"/>
      <c r="ALU35" s="128"/>
      <c r="ALV35" s="128"/>
      <c r="ALW35" s="128"/>
      <c r="ALX35" s="71"/>
      <c r="ALY35" s="128"/>
      <c r="ALZ35" s="128"/>
      <c r="AMA35" s="128"/>
      <c r="AMB35" s="128"/>
      <c r="AMC35" s="71"/>
      <c r="AMD35" s="128"/>
      <c r="AME35" s="128"/>
      <c r="AMF35" s="109"/>
      <c r="AMG35" s="128"/>
      <c r="AMH35" s="71"/>
      <c r="AMI35" s="128"/>
      <c r="AMJ35" s="128"/>
      <c r="AMK35" s="128"/>
      <c r="AML35" s="128"/>
      <c r="AMM35" s="71"/>
      <c r="AMN35" s="128"/>
      <c r="AMO35" s="128"/>
      <c r="AMP35" s="128"/>
      <c r="AMQ35" s="128"/>
      <c r="AMR35" s="71"/>
      <c r="AMS35" s="128"/>
      <c r="AMT35" s="128"/>
      <c r="AMU35" s="128"/>
      <c r="AMV35" s="128"/>
      <c r="AMW35" s="71"/>
      <c r="AMX35" s="128"/>
      <c r="AMY35" s="128"/>
      <c r="AMZ35" s="128"/>
      <c r="ANA35" s="128"/>
      <c r="ANB35" s="71"/>
      <c r="ANC35" s="128"/>
      <c r="AND35" s="128"/>
      <c r="ANE35" s="128"/>
      <c r="ANF35" s="128"/>
      <c r="ANG35" s="71"/>
      <c r="ANH35" s="128"/>
      <c r="ANI35" s="128"/>
      <c r="ANJ35" s="128"/>
      <c r="ANK35" s="128"/>
      <c r="ANL35" s="71"/>
      <c r="ANM35" s="128"/>
      <c r="ANN35" s="128"/>
      <c r="ANO35" s="128"/>
      <c r="ANP35" s="128"/>
      <c r="ANQ35" s="71"/>
      <c r="ANR35" s="128"/>
      <c r="ANS35" s="128"/>
      <c r="ANT35" s="128"/>
      <c r="ANU35" s="128"/>
      <c r="ANV35" s="71"/>
      <c r="ANW35" s="128"/>
      <c r="ANX35" s="128"/>
      <c r="ANY35" s="128"/>
      <c r="ANZ35" s="128"/>
      <c r="AOA35" s="71"/>
      <c r="AOB35" s="128"/>
      <c r="AOC35" s="128"/>
      <c r="AOD35" s="109"/>
      <c r="AOE35" s="128"/>
      <c r="AOF35" s="71"/>
      <c r="AOG35" s="128"/>
      <c r="AOH35" s="128"/>
      <c r="AOI35" s="128"/>
      <c r="AOJ35" s="128"/>
      <c r="AOK35" s="71"/>
      <c r="AOL35" s="128"/>
      <c r="AOM35" s="128"/>
      <c r="AON35" s="128"/>
      <c r="AOO35" s="128"/>
      <c r="AOP35" s="71"/>
      <c r="AOQ35" s="128"/>
      <c r="AOR35" s="128"/>
      <c r="AOS35" s="128"/>
      <c r="AOT35" s="128"/>
      <c r="AOU35" s="71"/>
      <c r="AOV35" s="128"/>
      <c r="AOW35" s="128"/>
      <c r="AOX35" s="128"/>
      <c r="AOY35" s="128"/>
      <c r="AOZ35" s="71"/>
      <c r="APA35" s="128"/>
      <c r="APB35" s="128"/>
      <c r="APC35" s="128"/>
      <c r="APD35" s="128"/>
      <c r="APE35" s="71"/>
      <c r="APF35" s="128"/>
      <c r="APG35" s="128"/>
      <c r="APH35" s="128"/>
      <c r="API35" s="128"/>
      <c r="APJ35" s="71"/>
      <c r="APK35" s="128"/>
      <c r="APL35" s="128"/>
      <c r="APM35" s="128"/>
      <c r="APN35" s="128"/>
      <c r="APO35" s="71"/>
      <c r="APP35" s="128"/>
      <c r="APQ35" s="128"/>
      <c r="APR35" s="128"/>
      <c r="APS35" s="128"/>
      <c r="APT35" s="71"/>
      <c r="APU35" s="128"/>
      <c r="APV35" s="128"/>
      <c r="APW35" s="128"/>
      <c r="APX35" s="128"/>
      <c r="APY35" s="71"/>
      <c r="APZ35" s="128"/>
      <c r="AQA35" s="128"/>
      <c r="AQB35" s="109"/>
      <c r="AQC35" s="128"/>
      <c r="AQD35" s="71"/>
      <c r="AQE35" s="128"/>
      <c r="AQF35" s="128"/>
      <c r="AQG35" s="128"/>
      <c r="AQH35" s="128"/>
      <c r="AQI35" s="71"/>
      <c r="AQJ35" s="128"/>
      <c r="AQK35" s="128"/>
      <c r="AQL35" s="128"/>
      <c r="AQM35" s="128"/>
      <c r="AQN35" s="71"/>
      <c r="AQO35" s="128"/>
      <c r="AQP35" s="128"/>
      <c r="AQQ35" s="128"/>
      <c r="AQR35" s="128"/>
      <c r="AQS35" s="71"/>
      <c r="AQT35" s="128"/>
      <c r="AQU35" s="128"/>
      <c r="AQV35" s="128"/>
      <c r="AQW35" s="128"/>
      <c r="AQX35" s="71"/>
      <c r="AQY35" s="128"/>
      <c r="AQZ35" s="128"/>
      <c r="ARA35" s="128"/>
      <c r="ARB35" s="128"/>
      <c r="ARC35" s="71"/>
      <c r="ARD35" s="128"/>
      <c r="ARE35" s="128"/>
      <c r="ARF35" s="128"/>
      <c r="ARG35" s="128"/>
      <c r="ARH35" s="71"/>
      <c r="ARI35" s="128"/>
      <c r="ARJ35" s="128"/>
      <c r="ARK35" s="128"/>
      <c r="ARL35" s="128"/>
      <c r="ARM35" s="71"/>
      <c r="ARN35" s="128"/>
      <c r="ARO35" s="128"/>
      <c r="ARP35" s="128"/>
      <c r="ARQ35" s="128"/>
      <c r="ARR35" s="71"/>
      <c r="ARS35" s="128"/>
      <c r="ART35" s="128"/>
      <c r="ARU35" s="128"/>
      <c r="ARV35" s="128"/>
      <c r="ARW35" s="71"/>
      <c r="ARX35" s="128"/>
      <c r="ARY35" s="128"/>
      <c r="ARZ35" s="109"/>
      <c r="ASA35" s="128"/>
      <c r="ASB35" s="71"/>
      <c r="ASC35" s="128"/>
      <c r="ASD35" s="128"/>
      <c r="ASE35" s="128"/>
      <c r="ASF35" s="128"/>
      <c r="ASG35" s="71"/>
      <c r="ASH35" s="128"/>
      <c r="ASI35" s="128"/>
      <c r="ASJ35" s="128"/>
      <c r="ASK35" s="128"/>
      <c r="ASL35" s="71"/>
      <c r="ASM35" s="128"/>
      <c r="ASN35" s="128"/>
      <c r="ASO35" s="128"/>
      <c r="ASP35" s="128"/>
      <c r="ASQ35" s="71"/>
      <c r="ASR35" s="128"/>
      <c r="ASS35" s="128"/>
      <c r="AST35" s="128"/>
      <c r="ASU35" s="128"/>
      <c r="ASV35" s="71"/>
      <c r="ASW35" s="128"/>
      <c r="ASX35" s="128"/>
      <c r="ASY35" s="128"/>
      <c r="ASZ35" s="128"/>
      <c r="ATA35" s="71"/>
      <c r="ATB35" s="128"/>
      <c r="ATC35" s="128"/>
      <c r="ATD35" s="128"/>
      <c r="ATE35" s="128"/>
      <c r="ATF35" s="71"/>
      <c r="ATG35" s="128"/>
      <c r="ATH35" s="128"/>
      <c r="ATI35" s="128"/>
      <c r="ATJ35" s="128"/>
      <c r="ATK35" s="71"/>
      <c r="ATL35" s="128"/>
      <c r="ATM35" s="128"/>
      <c r="ATN35" s="128"/>
      <c r="ATO35" s="128"/>
      <c r="ATP35" s="71"/>
      <c r="ATQ35" s="128"/>
      <c r="ATR35" s="128"/>
      <c r="ATS35" s="128"/>
      <c r="ATT35" s="128"/>
      <c r="ATU35" s="71"/>
      <c r="ATV35" s="128"/>
      <c r="ATW35" s="128"/>
      <c r="ATX35" s="109"/>
      <c r="ATY35" s="128"/>
      <c r="ATZ35" s="71"/>
      <c r="AUA35" s="128"/>
      <c r="AUB35" s="128"/>
      <c r="AUC35" s="128"/>
      <c r="AUD35" s="128"/>
      <c r="AUE35" s="71"/>
      <c r="AUF35" s="128"/>
      <c r="AUG35" s="128"/>
      <c r="AUH35" s="128"/>
      <c r="AUI35" s="128"/>
      <c r="AUJ35" s="71"/>
      <c r="AUK35" s="128"/>
      <c r="AUL35" s="128"/>
      <c r="AUM35" s="128"/>
      <c r="AUN35" s="128"/>
      <c r="AUO35" s="71"/>
      <c r="AUP35" s="128"/>
      <c r="AUQ35" s="128"/>
      <c r="AUR35" s="128"/>
      <c r="AUS35" s="128"/>
      <c r="AUT35" s="71"/>
      <c r="AUU35" s="128"/>
      <c r="AUV35" s="128"/>
      <c r="AUW35" s="128"/>
      <c r="AUX35" s="128"/>
      <c r="AUY35" s="71"/>
      <c r="AUZ35" s="128"/>
      <c r="AVA35" s="128"/>
      <c r="AVB35" s="128"/>
      <c r="AVC35" s="128"/>
      <c r="AVD35" s="71"/>
      <c r="AVE35" s="128"/>
      <c r="AVF35" s="128"/>
      <c r="AVG35" s="128"/>
      <c r="AVH35" s="128"/>
      <c r="AVI35" s="71"/>
      <c r="AVJ35" s="128"/>
      <c r="AVK35" s="128"/>
      <c r="AVL35" s="128"/>
      <c r="AVM35" s="128"/>
      <c r="AVN35" s="71"/>
      <c r="AVO35" s="128"/>
      <c r="AVP35" s="128"/>
      <c r="AVQ35" s="128"/>
      <c r="AVR35" s="128"/>
      <c r="AVS35" s="71"/>
      <c r="AVT35" s="128"/>
      <c r="AVU35" s="128"/>
      <c r="AVV35" s="109"/>
      <c r="AVW35" s="128"/>
      <c r="AVX35" s="71"/>
      <c r="AVY35" s="128"/>
      <c r="AVZ35" s="128"/>
      <c r="AWA35" s="128"/>
      <c r="AWB35" s="128"/>
      <c r="AWC35" s="71"/>
      <c r="AWD35" s="128"/>
      <c r="AWE35" s="128"/>
      <c r="AWF35" s="128"/>
      <c r="AWG35" s="128"/>
      <c r="AWH35" s="71"/>
      <c r="AWI35" s="128"/>
      <c r="AWJ35" s="128"/>
      <c r="AWK35" s="128"/>
      <c r="AWL35" s="128"/>
      <c r="AWM35" s="71"/>
      <c r="AWN35" s="128"/>
      <c r="AWO35" s="128"/>
      <c r="AWP35" s="128"/>
      <c r="AWQ35" s="128"/>
      <c r="AWR35" s="71"/>
      <c r="AWS35" s="128"/>
      <c r="AWT35" s="128"/>
      <c r="AWU35" s="128"/>
      <c r="AWV35" s="128"/>
      <c r="AWW35" s="71"/>
      <c r="AWX35" s="128"/>
      <c r="AWY35" s="128"/>
      <c r="AWZ35" s="128"/>
      <c r="AXA35" s="128"/>
      <c r="AXB35" s="71"/>
      <c r="AXC35" s="128"/>
      <c r="AXD35" s="128"/>
      <c r="AXE35" s="128"/>
      <c r="AXF35" s="128"/>
      <c r="AXG35" s="71"/>
      <c r="AXH35" s="128"/>
      <c r="AXI35" s="128"/>
      <c r="AXJ35" s="128"/>
      <c r="AXK35" s="128"/>
      <c r="AXL35" s="71"/>
      <c r="AXM35" s="128"/>
      <c r="AXN35" s="128"/>
      <c r="AXO35" s="128"/>
      <c r="AXP35" s="128"/>
      <c r="AXQ35" s="71"/>
      <c r="AXR35" s="128"/>
      <c r="AXS35" s="128"/>
      <c r="AXT35" s="109"/>
      <c r="AXU35" s="128"/>
      <c r="AXV35" s="71"/>
      <c r="AXW35" s="128"/>
      <c r="AXX35" s="128"/>
      <c r="AXY35" s="128"/>
      <c r="AXZ35" s="128"/>
      <c r="AYA35" s="71"/>
      <c r="AYB35" s="128"/>
      <c r="AYC35" s="128"/>
      <c r="AYD35" s="128"/>
      <c r="AYE35" s="128"/>
      <c r="AYF35" s="71"/>
      <c r="AYG35" s="128"/>
      <c r="AYH35" s="128"/>
      <c r="AYI35" s="128"/>
      <c r="AYJ35" s="128"/>
      <c r="AYK35" s="71"/>
      <c r="AYL35" s="128"/>
      <c r="AYM35" s="128"/>
      <c r="AYN35" s="128"/>
      <c r="AYO35" s="128"/>
      <c r="AYP35" s="71"/>
      <c r="AYQ35" s="128"/>
      <c r="AYR35" s="128"/>
      <c r="AYS35" s="128"/>
      <c r="AYT35" s="128"/>
      <c r="AYU35" s="71"/>
      <c r="AYV35" s="128"/>
      <c r="AYW35" s="128"/>
      <c r="AYX35" s="128"/>
      <c r="AYY35" s="128"/>
      <c r="AYZ35" s="71"/>
      <c r="AZA35" s="128"/>
      <c r="AZB35" s="128"/>
      <c r="AZC35" s="128"/>
      <c r="AZD35" s="128"/>
      <c r="AZE35" s="71"/>
      <c r="AZF35" s="128"/>
      <c r="AZG35" s="128"/>
      <c r="AZH35" s="128"/>
      <c r="AZI35" s="128"/>
      <c r="AZJ35" s="71"/>
      <c r="AZK35" s="128"/>
      <c r="AZL35" s="128"/>
      <c r="AZM35" s="128"/>
      <c r="AZN35" s="128"/>
      <c r="AZO35" s="71"/>
      <c r="AZP35" s="128"/>
      <c r="AZQ35" s="128"/>
      <c r="AZR35" s="109"/>
      <c r="AZS35" s="128"/>
      <c r="AZT35" s="71"/>
      <c r="AZU35" s="128"/>
      <c r="AZV35" s="128"/>
      <c r="AZW35" s="128"/>
      <c r="AZX35" s="128"/>
      <c r="AZY35" s="71"/>
      <c r="AZZ35" s="128"/>
      <c r="BAA35" s="128"/>
      <c r="BAB35" s="128"/>
      <c r="BAC35" s="128"/>
      <c r="BAD35" s="71"/>
      <c r="BAE35" s="128"/>
      <c r="BAF35" s="128"/>
      <c r="BAG35" s="128"/>
      <c r="BAH35" s="128"/>
      <c r="BAI35" s="71"/>
      <c r="BAJ35" s="128"/>
      <c r="BAK35" s="128"/>
      <c r="BAL35" s="128"/>
      <c r="BAM35" s="128"/>
      <c r="BAN35" s="71"/>
      <c r="BAO35" s="128"/>
      <c r="BAP35" s="128"/>
      <c r="BAQ35" s="128"/>
      <c r="BAR35" s="128"/>
      <c r="BAS35" s="71"/>
      <c r="BAT35" s="128"/>
      <c r="BAU35" s="128"/>
      <c r="BAV35" s="128"/>
      <c r="BAW35" s="128"/>
      <c r="BAX35" s="71"/>
      <c r="BAY35" s="128"/>
      <c r="BAZ35" s="128"/>
      <c r="BBA35" s="128"/>
      <c r="BBB35" s="128"/>
      <c r="BBC35" s="71"/>
      <c r="BBD35" s="128"/>
      <c r="BBE35" s="128"/>
      <c r="BBF35" s="128"/>
      <c r="BBG35" s="128"/>
      <c r="BBH35" s="71"/>
      <c r="BBI35" s="128"/>
      <c r="BBJ35" s="128"/>
      <c r="BBK35" s="128"/>
      <c r="BBL35" s="128"/>
      <c r="BBM35" s="71"/>
      <c r="BBN35" s="128"/>
      <c r="BBO35" s="128"/>
      <c r="BBP35" s="109"/>
      <c r="BBQ35" s="128"/>
      <c r="BBR35" s="71"/>
      <c r="BBS35" s="128"/>
      <c r="BBT35" s="128"/>
      <c r="BBU35" s="128"/>
      <c r="BBV35" s="128"/>
      <c r="BBW35" s="71"/>
      <c r="BBX35" s="128"/>
      <c r="BBY35" s="128"/>
      <c r="BBZ35" s="128"/>
      <c r="BCA35" s="128"/>
      <c r="BCB35" s="71"/>
      <c r="BCC35" s="128"/>
      <c r="BCD35" s="128"/>
      <c r="BCE35" s="128"/>
      <c r="BCF35" s="128"/>
      <c r="BCG35" s="71"/>
      <c r="BCH35" s="128"/>
      <c r="BCI35" s="128"/>
      <c r="BCJ35" s="128"/>
      <c r="BCK35" s="128"/>
      <c r="BCL35" s="71"/>
      <c r="BCM35" s="128"/>
      <c r="BCN35" s="128"/>
      <c r="BCO35" s="128"/>
      <c r="BCP35" s="128"/>
      <c r="BCQ35" s="71"/>
      <c r="BCR35" s="128"/>
      <c r="BCS35" s="128"/>
      <c r="BCT35" s="128"/>
      <c r="BCU35" s="128"/>
      <c r="BCV35" s="71"/>
      <c r="BCW35" s="128"/>
      <c r="BCX35" s="128"/>
      <c r="BCY35" s="128"/>
      <c r="BCZ35" s="128"/>
      <c r="BDA35" s="71"/>
      <c r="BDB35" s="128"/>
      <c r="BDC35" s="128"/>
      <c r="BDD35" s="128"/>
      <c r="BDE35" s="128"/>
      <c r="BDF35" s="71"/>
      <c r="BDG35" s="128"/>
      <c r="BDH35" s="128"/>
      <c r="BDI35" s="128"/>
      <c r="BDJ35" s="128"/>
      <c r="BDK35" s="71"/>
      <c r="BDL35" s="128"/>
      <c r="BDM35" s="128"/>
      <c r="BDN35" s="109"/>
      <c r="BDO35" s="128"/>
      <c r="BDP35" s="71"/>
      <c r="BDQ35" s="128"/>
      <c r="BDR35" s="128"/>
      <c r="BDS35" s="128"/>
      <c r="BDT35" s="128"/>
      <c r="BDU35" s="71"/>
      <c r="BDV35" s="128"/>
      <c r="BDW35" s="128"/>
      <c r="BDX35" s="128"/>
      <c r="BDY35" s="128"/>
      <c r="BDZ35" s="71"/>
      <c r="BEA35" s="128"/>
      <c r="BEB35" s="128"/>
      <c r="BEC35" s="128"/>
      <c r="BED35" s="128"/>
      <c r="BEE35" s="71"/>
      <c r="BEF35" s="128"/>
      <c r="BEG35" s="128"/>
      <c r="BEH35" s="128"/>
      <c r="BEI35" s="128"/>
      <c r="BEJ35" s="71"/>
      <c r="BEK35" s="128"/>
      <c r="BEL35" s="128"/>
      <c r="BEM35" s="128"/>
      <c r="BEN35" s="128"/>
      <c r="BEO35" s="71"/>
      <c r="BEP35" s="128"/>
      <c r="BEQ35" s="128"/>
      <c r="BER35" s="128"/>
      <c r="BES35" s="128"/>
      <c r="BET35" s="71"/>
      <c r="BEU35" s="128"/>
      <c r="BEV35" s="128"/>
      <c r="BEW35" s="128"/>
      <c r="BEX35" s="128"/>
      <c r="BEY35" s="71"/>
      <c r="BEZ35" s="128"/>
      <c r="BFA35" s="128"/>
      <c r="BFB35" s="128"/>
      <c r="BFC35" s="128"/>
      <c r="BFD35" s="71"/>
      <c r="BFE35" s="128"/>
      <c r="BFF35" s="128"/>
      <c r="BFG35" s="128"/>
      <c r="BFH35" s="128"/>
      <c r="BFI35" s="71"/>
      <c r="BFJ35" s="128"/>
      <c r="BFK35" s="128"/>
      <c r="BFL35" s="109"/>
      <c r="BFM35" s="128"/>
      <c r="BFN35" s="71"/>
      <c r="BFO35" s="128"/>
      <c r="BFP35" s="128"/>
      <c r="BFQ35" s="128"/>
      <c r="BFR35" s="128"/>
      <c r="BFS35" s="71"/>
      <c r="BFT35" s="128"/>
      <c r="BFU35" s="128"/>
      <c r="BFV35" s="128"/>
      <c r="BFW35" s="128"/>
      <c r="BFX35" s="71"/>
      <c r="BFY35" s="128"/>
      <c r="BFZ35" s="128"/>
      <c r="BGA35" s="128"/>
      <c r="BGB35" s="128"/>
      <c r="BGC35" s="71"/>
      <c r="BGD35" s="128"/>
      <c r="BGE35" s="128"/>
      <c r="BGF35" s="128"/>
      <c r="BGG35" s="128"/>
      <c r="BGH35" s="71"/>
      <c r="BGI35" s="128"/>
      <c r="BGJ35" s="128"/>
      <c r="BGK35" s="128"/>
      <c r="BGL35" s="128"/>
      <c r="BGM35" s="71"/>
      <c r="BGN35" s="128"/>
      <c r="BGO35" s="128"/>
      <c r="BGP35" s="128"/>
      <c r="BGQ35" s="128"/>
      <c r="BGR35" s="71"/>
      <c r="BGS35" s="128"/>
      <c r="BGT35" s="128"/>
      <c r="BGU35" s="128"/>
      <c r="BGV35" s="128"/>
      <c r="BGW35" s="71"/>
      <c r="BGX35" s="128"/>
      <c r="BGY35" s="128"/>
      <c r="BGZ35" s="128"/>
      <c r="BHA35" s="128"/>
      <c r="BHB35" s="71"/>
      <c r="BHC35" s="128"/>
      <c r="BHD35" s="128"/>
      <c r="BHE35" s="128"/>
      <c r="BHF35" s="128"/>
      <c r="BHG35" s="71"/>
      <c r="BHH35" s="128"/>
      <c r="BHI35" s="128"/>
      <c r="BHJ35" s="109"/>
      <c r="BHK35" s="128"/>
      <c r="BHL35" s="71"/>
      <c r="BHM35" s="128"/>
      <c r="BHN35" s="128"/>
      <c r="BHO35" s="128"/>
      <c r="BHP35" s="128"/>
      <c r="BHQ35" s="71"/>
      <c r="BHR35" s="128"/>
      <c r="BHS35" s="128"/>
      <c r="BHT35" s="128"/>
      <c r="BHU35" s="128"/>
      <c r="BHV35" s="71"/>
      <c r="BHW35" s="128"/>
      <c r="BHX35" s="128"/>
      <c r="BHY35" s="128"/>
      <c r="BHZ35" s="128"/>
      <c r="BIA35" s="71"/>
      <c r="BIB35" s="128"/>
      <c r="BIC35" s="128"/>
      <c r="BID35" s="128"/>
      <c r="BIE35" s="128"/>
      <c r="BIF35" s="71"/>
      <c r="BIG35" s="128"/>
      <c r="BIH35" s="128"/>
      <c r="BII35" s="128"/>
      <c r="BIJ35" s="128"/>
      <c r="BIK35" s="71"/>
      <c r="BIL35" s="128"/>
      <c r="BIM35" s="128"/>
      <c r="BIN35" s="128"/>
      <c r="BIO35" s="128"/>
      <c r="BIP35" s="71"/>
      <c r="BIQ35" s="128"/>
      <c r="BIR35" s="128"/>
      <c r="BIS35" s="128"/>
      <c r="BIT35" s="128"/>
      <c r="BIU35" s="71"/>
      <c r="BIV35" s="128"/>
      <c r="BIW35" s="128"/>
      <c r="BIX35" s="128"/>
      <c r="BIY35" s="128"/>
      <c r="BIZ35" s="71"/>
      <c r="BJA35" s="128"/>
      <c r="BJB35" s="128"/>
      <c r="BJC35" s="128"/>
      <c r="BJD35" s="128"/>
      <c r="BJE35" s="71"/>
      <c r="BJF35" s="128"/>
      <c r="BJG35" s="128"/>
      <c r="BJH35" s="109"/>
      <c r="BJI35" s="128"/>
      <c r="BJJ35" s="71"/>
      <c r="BJK35" s="128"/>
      <c r="BJL35" s="128"/>
      <c r="BJM35" s="128"/>
      <c r="BJN35" s="128"/>
      <c r="BJO35" s="71"/>
      <c r="BJP35" s="128"/>
      <c r="BJQ35" s="128"/>
      <c r="BJR35" s="128"/>
      <c r="BJS35" s="128"/>
      <c r="BJT35" s="71"/>
      <c r="BJU35" s="128"/>
      <c r="BJV35" s="128"/>
      <c r="BJW35" s="128"/>
      <c r="BJX35" s="128"/>
      <c r="BJY35" s="71"/>
      <c r="BJZ35" s="128"/>
      <c r="BKA35" s="128"/>
      <c r="BKB35" s="128"/>
      <c r="BKC35" s="128"/>
      <c r="BKD35" s="71"/>
      <c r="BKE35" s="128"/>
      <c r="BKF35" s="128"/>
      <c r="BKG35" s="128"/>
      <c r="BKH35" s="128"/>
      <c r="BKI35" s="71"/>
      <c r="BKJ35" s="128"/>
      <c r="BKK35" s="128"/>
      <c r="BKL35" s="128"/>
      <c r="BKM35" s="128"/>
      <c r="BKN35" s="71"/>
      <c r="BKO35" s="128"/>
      <c r="BKP35" s="128"/>
      <c r="BKQ35" s="128"/>
      <c r="BKR35" s="128"/>
      <c r="BKS35" s="71"/>
      <c r="BKT35" s="128"/>
      <c r="BKU35" s="128"/>
      <c r="BKV35" s="128"/>
      <c r="BKW35" s="128"/>
      <c r="BKX35" s="71"/>
      <c r="BKY35" s="128"/>
      <c r="BKZ35" s="128"/>
      <c r="BLA35" s="128"/>
      <c r="BLB35" s="128"/>
      <c r="BLC35" s="71"/>
      <c r="BLD35" s="128"/>
      <c r="BLE35" s="128"/>
      <c r="BLF35" s="109"/>
      <c r="BLG35" s="128"/>
      <c r="BLH35" s="71"/>
      <c r="BLI35" s="128"/>
      <c r="BLJ35" s="128"/>
      <c r="BLK35" s="128"/>
      <c r="BLL35" s="128"/>
      <c r="BLM35" s="71"/>
      <c r="BLN35" s="128"/>
      <c r="BLO35" s="128"/>
      <c r="BLP35" s="128"/>
      <c r="BLQ35" s="128"/>
      <c r="BLR35" s="71"/>
      <c r="BLS35" s="128"/>
      <c r="BLT35" s="128"/>
      <c r="BLU35" s="128"/>
      <c r="BLV35" s="128"/>
      <c r="BLW35" s="71"/>
      <c r="BLX35" s="128"/>
      <c r="BLY35" s="128"/>
      <c r="BLZ35" s="128"/>
      <c r="BMA35" s="128"/>
      <c r="BMB35" s="71"/>
      <c r="BMC35" s="128"/>
      <c r="BMD35" s="128"/>
      <c r="BME35" s="128"/>
      <c r="BMF35" s="128"/>
      <c r="BMG35" s="71"/>
      <c r="BMH35" s="128"/>
      <c r="BMI35" s="128"/>
      <c r="BMJ35" s="128"/>
      <c r="BMK35" s="128"/>
      <c r="BML35" s="71"/>
      <c r="BMM35" s="128"/>
      <c r="BMN35" s="128"/>
      <c r="BMO35" s="128"/>
      <c r="BMP35" s="128"/>
      <c r="BMQ35" s="71"/>
      <c r="BMR35" s="128"/>
      <c r="BMS35" s="128"/>
      <c r="BMT35" s="128"/>
      <c r="BMU35" s="128"/>
      <c r="BMV35" s="71"/>
      <c r="BMW35" s="128"/>
      <c r="BMX35" s="128"/>
      <c r="BMY35" s="128"/>
      <c r="BMZ35" s="128"/>
      <c r="BNA35" s="71"/>
      <c r="BNB35" s="128"/>
      <c r="BNC35" s="128"/>
      <c r="BND35" s="109"/>
      <c r="BNE35" s="128"/>
      <c r="BNF35" s="71"/>
      <c r="BNG35" s="128"/>
      <c r="BNH35" s="128"/>
      <c r="BNI35" s="128"/>
      <c r="BNJ35" s="128"/>
      <c r="BNK35" s="71"/>
      <c r="BNL35" s="128"/>
      <c r="BNM35" s="128"/>
      <c r="BNN35" s="128"/>
      <c r="BNO35" s="128"/>
      <c r="BNP35" s="71"/>
      <c r="BNQ35" s="128"/>
      <c r="BNR35" s="128"/>
      <c r="BNS35" s="128"/>
      <c r="BNT35" s="128"/>
      <c r="BNU35" s="71"/>
      <c r="BNV35" s="128"/>
      <c r="BNW35" s="128"/>
      <c r="BNX35" s="128"/>
      <c r="BNY35" s="128"/>
      <c r="BNZ35" s="71"/>
      <c r="BOA35" s="128"/>
      <c r="BOB35" s="128"/>
      <c r="BOC35" s="128"/>
      <c r="BOD35" s="128"/>
      <c r="BOE35" s="71"/>
      <c r="BOF35" s="128"/>
      <c r="BOG35" s="128"/>
      <c r="BOH35" s="128"/>
      <c r="BOI35" s="128"/>
      <c r="BOJ35" s="71"/>
      <c r="BOK35" s="128"/>
      <c r="BOL35" s="128"/>
      <c r="BOM35" s="128"/>
      <c r="BON35" s="128"/>
      <c r="BOO35" s="71"/>
      <c r="BOP35" s="128"/>
      <c r="BOQ35" s="128"/>
      <c r="BOR35" s="128"/>
      <c r="BOS35" s="128"/>
      <c r="BOT35" s="71"/>
      <c r="BOU35" s="128"/>
      <c r="BOV35" s="128"/>
      <c r="BOW35" s="128"/>
      <c r="BOX35" s="128"/>
      <c r="BOY35" s="71"/>
      <c r="BOZ35" s="128"/>
      <c r="BPA35" s="128"/>
      <c r="BPB35" s="109"/>
      <c r="BPC35" s="128"/>
      <c r="BPD35" s="71"/>
      <c r="BPE35" s="128"/>
      <c r="BPF35" s="128"/>
      <c r="BPG35" s="128"/>
      <c r="BPH35" s="128"/>
      <c r="BPI35" s="71"/>
      <c r="BPJ35" s="128"/>
      <c r="BPK35" s="128"/>
      <c r="BPL35" s="128"/>
      <c r="BPM35" s="128"/>
      <c r="BPN35" s="71"/>
      <c r="BPO35" s="128"/>
      <c r="BPP35" s="128"/>
      <c r="BPQ35" s="128"/>
      <c r="BPR35" s="128"/>
      <c r="BPS35" s="71"/>
      <c r="BPT35" s="128"/>
      <c r="BPU35" s="128"/>
      <c r="BPV35" s="128"/>
      <c r="BPW35" s="128"/>
      <c r="BPX35" s="71"/>
      <c r="BPY35" s="128"/>
      <c r="BPZ35" s="128"/>
      <c r="BQA35" s="128"/>
      <c r="BQB35" s="128"/>
      <c r="BQC35" s="71"/>
      <c r="BQD35" s="128"/>
      <c r="BQE35" s="128"/>
      <c r="BQF35" s="128"/>
      <c r="BQG35" s="128"/>
      <c r="BQH35" s="71"/>
      <c r="BQI35" s="128"/>
      <c r="BQJ35" s="128"/>
      <c r="BQK35" s="128"/>
      <c r="BQL35" s="128"/>
      <c r="BQM35" s="71"/>
      <c r="BQN35" s="128"/>
      <c r="BQO35" s="128"/>
      <c r="BQP35" s="128"/>
      <c r="BQQ35" s="128"/>
      <c r="BQR35" s="71"/>
      <c r="BQS35" s="128"/>
      <c r="BQT35" s="128"/>
      <c r="BQU35" s="128"/>
      <c r="BQV35" s="128"/>
      <c r="BQW35" s="71"/>
      <c r="BQX35" s="128"/>
      <c r="BQY35" s="128"/>
      <c r="BQZ35" s="109"/>
      <c r="BRA35" s="128"/>
      <c r="BRB35" s="71"/>
      <c r="BRC35" s="128"/>
      <c r="BRD35" s="128"/>
      <c r="BRE35" s="128"/>
      <c r="BRF35" s="128"/>
      <c r="BRG35" s="71"/>
      <c r="BRH35" s="128"/>
      <c r="BRI35" s="128"/>
      <c r="BRJ35" s="128"/>
      <c r="BRK35" s="128"/>
      <c r="BRL35" s="71"/>
      <c r="BRM35" s="128"/>
      <c r="BRN35" s="128"/>
      <c r="BRO35" s="128"/>
      <c r="BRP35" s="128"/>
      <c r="BRQ35" s="71"/>
      <c r="BRR35" s="128"/>
      <c r="BRS35" s="128"/>
      <c r="BRT35" s="128"/>
      <c r="BRU35" s="128"/>
      <c r="BRV35" s="71"/>
      <c r="BRW35" s="128"/>
      <c r="BRX35" s="128"/>
      <c r="BRY35" s="128"/>
      <c r="BRZ35" s="128"/>
      <c r="BSA35" s="71"/>
      <c r="BSB35" s="128"/>
      <c r="BSC35" s="128"/>
      <c r="BSD35" s="128"/>
      <c r="BSE35" s="128"/>
      <c r="BSF35" s="71"/>
      <c r="BSG35" s="128"/>
      <c r="BSH35" s="128"/>
      <c r="BSI35" s="128"/>
      <c r="BSJ35" s="128"/>
      <c r="BSK35" s="71"/>
      <c r="BSL35" s="128"/>
      <c r="BSM35" s="128"/>
      <c r="BSN35" s="128"/>
      <c r="BSO35" s="128"/>
      <c r="BSP35" s="71"/>
      <c r="BSQ35" s="128"/>
      <c r="BSR35" s="128"/>
      <c r="BSS35" s="128"/>
      <c r="BST35" s="128"/>
      <c r="BSU35" s="71"/>
      <c r="BSV35" s="128"/>
      <c r="BSW35" s="128"/>
      <c r="BSX35" s="109"/>
      <c r="BSY35" s="128"/>
      <c r="BSZ35" s="71"/>
      <c r="BTA35" s="128"/>
      <c r="BTB35" s="128"/>
      <c r="BTC35" s="128"/>
      <c r="BTD35" s="128"/>
      <c r="BTE35" s="71"/>
      <c r="BTF35" s="128"/>
      <c r="BTG35" s="128"/>
      <c r="BTH35" s="128"/>
      <c r="BTI35" s="128"/>
      <c r="BTJ35" s="71"/>
      <c r="BTK35" s="128"/>
      <c r="BTL35" s="128"/>
      <c r="BTM35" s="128"/>
      <c r="BTN35" s="128"/>
      <c r="BTO35" s="71"/>
      <c r="BTP35" s="128"/>
      <c r="BTQ35" s="128"/>
      <c r="BTR35" s="128"/>
      <c r="BTS35" s="128"/>
      <c r="BTT35" s="71"/>
      <c r="BTU35" s="128"/>
      <c r="BTV35" s="128"/>
      <c r="BTW35" s="128"/>
      <c r="BTX35" s="128"/>
      <c r="BTY35" s="71"/>
      <c r="BTZ35" s="128"/>
      <c r="BUA35" s="128"/>
      <c r="BUB35" s="128"/>
      <c r="BUC35" s="128"/>
      <c r="BUD35" s="71"/>
      <c r="BUE35" s="128"/>
      <c r="BUF35" s="128"/>
      <c r="BUG35" s="128"/>
      <c r="BUH35" s="128"/>
      <c r="BUI35" s="71"/>
      <c r="BUJ35" s="128"/>
      <c r="BUK35" s="128"/>
      <c r="BUL35" s="128"/>
      <c r="BUM35" s="128"/>
      <c r="BUN35" s="71"/>
      <c r="BUO35" s="128"/>
      <c r="BUP35" s="128"/>
      <c r="BUQ35" s="128"/>
      <c r="BUR35" s="128"/>
      <c r="BUS35" s="71"/>
      <c r="BUT35" s="128"/>
      <c r="BUU35" s="128"/>
      <c r="BUV35" s="109"/>
      <c r="BUW35" s="128"/>
      <c r="BUX35" s="71"/>
      <c r="BUY35" s="128"/>
      <c r="BUZ35" s="128"/>
      <c r="BVA35" s="128"/>
      <c r="BVB35" s="128"/>
      <c r="BVC35" s="71"/>
      <c r="BVD35" s="128"/>
      <c r="BVE35" s="128"/>
      <c r="BVF35" s="128"/>
      <c r="BVG35" s="128"/>
      <c r="BVH35" s="71"/>
      <c r="BVI35" s="128"/>
      <c r="BVJ35" s="128"/>
      <c r="BVK35" s="128"/>
      <c r="BVL35" s="128"/>
      <c r="BVM35" s="71"/>
      <c r="BVN35" s="128"/>
      <c r="BVO35" s="128"/>
      <c r="BVP35" s="128"/>
      <c r="BVQ35" s="128"/>
      <c r="BVR35" s="71"/>
      <c r="BVS35" s="128"/>
      <c r="BVT35" s="128"/>
      <c r="BVU35" s="128"/>
      <c r="BVV35" s="128"/>
      <c r="BVW35" s="71"/>
      <c r="BVX35" s="128"/>
      <c r="BVY35" s="128"/>
      <c r="BVZ35" s="128"/>
      <c r="BWA35" s="128"/>
      <c r="BWB35" s="71"/>
      <c r="BWC35" s="128"/>
      <c r="BWD35" s="128"/>
      <c r="BWE35" s="128"/>
      <c r="BWF35" s="128"/>
      <c r="BWG35" s="71"/>
      <c r="BWH35" s="128"/>
      <c r="BWI35" s="128"/>
      <c r="BWJ35" s="128"/>
      <c r="BWK35" s="128"/>
      <c r="BWL35" s="71"/>
      <c r="BWM35" s="128"/>
      <c r="BWN35" s="128"/>
      <c r="BWO35" s="128"/>
      <c r="BWP35" s="128"/>
      <c r="BWQ35" s="71"/>
      <c r="BWR35" s="128"/>
      <c r="BWS35" s="128"/>
      <c r="BWT35" s="109"/>
      <c r="BWU35" s="128"/>
      <c r="BWV35" s="71"/>
      <c r="BWW35" s="128"/>
      <c r="BWX35" s="128"/>
      <c r="BWY35" s="128"/>
      <c r="BWZ35" s="128"/>
      <c r="BXA35" s="71"/>
      <c r="BXB35" s="128"/>
      <c r="BXC35" s="128"/>
      <c r="BXD35" s="128"/>
      <c r="BXE35" s="128"/>
      <c r="BXF35" s="71"/>
      <c r="BXG35" s="128"/>
      <c r="BXH35" s="128"/>
      <c r="BXI35" s="128"/>
      <c r="BXJ35" s="128"/>
      <c r="BXK35" s="71"/>
      <c r="BXL35" s="128"/>
      <c r="BXM35" s="128"/>
      <c r="BXN35" s="128"/>
      <c r="BXO35" s="128"/>
      <c r="BXP35" s="71"/>
      <c r="BXQ35" s="128"/>
      <c r="BXR35" s="128"/>
      <c r="BXS35" s="128"/>
      <c r="BXT35" s="128"/>
      <c r="BXU35" s="71"/>
      <c r="BXV35" s="128"/>
      <c r="BXW35" s="128"/>
      <c r="BXX35" s="128"/>
      <c r="BXY35" s="128"/>
      <c r="BXZ35" s="71"/>
      <c r="BYA35" s="128"/>
      <c r="BYB35" s="128"/>
      <c r="BYC35" s="128"/>
      <c r="BYD35" s="128"/>
      <c r="BYE35" s="71"/>
      <c r="BYF35" s="128"/>
      <c r="BYG35" s="128"/>
      <c r="BYH35" s="2"/>
      <c r="BYI35" s="2"/>
      <c r="BYJ35" s="2"/>
      <c r="BYK35" s="2"/>
    </row>
    <row r="36" spans="1:2013" x14ac:dyDescent="0.35">
      <c r="A36" s="99"/>
      <c r="B36" s="295"/>
      <c r="C36" s="31" t="s">
        <v>105</v>
      </c>
      <c r="D36" s="99" t="s">
        <v>106</v>
      </c>
      <c r="E36" s="99"/>
      <c r="F36" s="326"/>
      <c r="G36" s="96"/>
      <c r="H36" s="328"/>
      <c r="I36" s="323"/>
      <c r="J36" s="128"/>
      <c r="K36" s="128"/>
      <c r="L36" s="71"/>
      <c r="M36" s="128"/>
      <c r="N36" s="128"/>
      <c r="O36" s="128"/>
      <c r="P36" s="128"/>
      <c r="Q36" s="71"/>
      <c r="R36" s="128"/>
      <c r="S36" s="128"/>
      <c r="T36" s="109"/>
      <c r="U36" s="128"/>
      <c r="V36" s="71"/>
      <c r="W36" s="128"/>
      <c r="X36" s="128"/>
      <c r="Y36" s="128"/>
      <c r="Z36" s="128"/>
      <c r="AA36" s="71"/>
      <c r="AB36" s="128"/>
      <c r="AC36" s="128"/>
      <c r="AD36" s="128"/>
      <c r="AE36" s="128"/>
      <c r="AF36" s="71"/>
      <c r="AG36" s="128"/>
      <c r="AH36" s="128"/>
      <c r="AI36" s="128"/>
      <c r="AJ36" s="128"/>
      <c r="AK36" s="71"/>
      <c r="AL36" s="128"/>
      <c r="AM36" s="128"/>
      <c r="AN36" s="128"/>
      <c r="AO36" s="128"/>
      <c r="AP36" s="71"/>
      <c r="AQ36" s="128"/>
      <c r="AR36" s="128"/>
      <c r="AS36" s="128"/>
      <c r="AT36" s="128"/>
      <c r="AU36" s="71"/>
      <c r="AV36" s="128"/>
      <c r="AW36" s="128"/>
      <c r="AX36" s="128"/>
      <c r="AY36" s="128"/>
      <c r="AZ36" s="71"/>
      <c r="BA36" s="128"/>
      <c r="BB36" s="128"/>
      <c r="BC36" s="128"/>
      <c r="BD36" s="128"/>
      <c r="BE36" s="71"/>
      <c r="BF36" s="128"/>
      <c r="BG36" s="128"/>
      <c r="BH36" s="128"/>
      <c r="BI36" s="128"/>
      <c r="BJ36" s="71"/>
      <c r="BK36" s="128"/>
      <c r="BL36" s="128"/>
      <c r="BM36" s="128"/>
      <c r="BN36" s="128"/>
      <c r="BO36" s="71"/>
      <c r="BP36" s="128"/>
      <c r="BQ36" s="128"/>
      <c r="BR36" s="109"/>
      <c r="BS36" s="128"/>
      <c r="BT36" s="71"/>
      <c r="BU36" s="128"/>
      <c r="BV36" s="128"/>
      <c r="BW36" s="128"/>
      <c r="BX36" s="128"/>
      <c r="BY36" s="71"/>
      <c r="BZ36" s="128"/>
      <c r="CA36" s="128"/>
      <c r="CB36" s="128"/>
      <c r="CC36" s="128"/>
      <c r="CD36" s="71"/>
      <c r="CE36" s="128"/>
      <c r="CF36" s="128"/>
      <c r="CG36" s="128"/>
      <c r="CH36" s="128"/>
      <c r="CI36" s="71"/>
      <c r="CJ36" s="128"/>
      <c r="CK36" s="128"/>
      <c r="CL36" s="128"/>
      <c r="CM36" s="128"/>
      <c r="CN36" s="71"/>
      <c r="CO36" s="128"/>
      <c r="CP36" s="128"/>
      <c r="CQ36" s="128"/>
      <c r="CR36" s="128"/>
      <c r="CS36" s="71"/>
      <c r="CT36" s="128"/>
      <c r="CU36" s="128"/>
      <c r="CV36" s="128"/>
      <c r="CW36" s="128"/>
      <c r="CX36" s="71"/>
      <c r="CY36" s="128"/>
      <c r="CZ36" s="128"/>
      <c r="DA36" s="128"/>
      <c r="DB36" s="128"/>
      <c r="DC36" s="71"/>
      <c r="DD36" s="128"/>
      <c r="DE36" s="128"/>
      <c r="DF36" s="128"/>
      <c r="DG36" s="128"/>
      <c r="DH36" s="71"/>
      <c r="DI36" s="128"/>
      <c r="DJ36" s="128"/>
      <c r="DK36" s="128"/>
      <c r="DL36" s="128"/>
      <c r="DM36" s="71"/>
      <c r="DN36" s="128"/>
      <c r="DO36" s="128"/>
      <c r="DP36" s="109"/>
      <c r="DQ36" s="128"/>
      <c r="DR36" s="71"/>
      <c r="DS36" s="128"/>
      <c r="DT36" s="128"/>
      <c r="DU36" s="128"/>
      <c r="DV36" s="128"/>
      <c r="DW36" s="71"/>
      <c r="DX36" s="128"/>
      <c r="DY36" s="128"/>
      <c r="DZ36" s="128"/>
      <c r="EA36" s="128"/>
      <c r="EB36" s="71"/>
      <c r="EC36" s="128"/>
      <c r="ED36" s="128"/>
      <c r="EE36" s="128"/>
      <c r="EF36" s="128"/>
      <c r="EG36" s="71"/>
      <c r="EH36" s="128"/>
      <c r="EI36" s="128"/>
      <c r="EJ36" s="128"/>
      <c r="EK36" s="128"/>
      <c r="EL36" s="71"/>
      <c r="EM36" s="128"/>
      <c r="EN36" s="128"/>
      <c r="EO36" s="128"/>
      <c r="EP36" s="128"/>
      <c r="EQ36" s="71"/>
      <c r="ER36" s="128"/>
      <c r="ES36" s="128"/>
      <c r="ET36" s="128"/>
      <c r="EU36" s="128"/>
      <c r="EV36" s="71"/>
      <c r="EW36" s="128"/>
      <c r="EX36" s="128"/>
      <c r="EY36" s="128"/>
      <c r="EZ36" s="128"/>
      <c r="FA36" s="71"/>
      <c r="FB36" s="128"/>
      <c r="FC36" s="128"/>
      <c r="FD36" s="128"/>
      <c r="FE36" s="128"/>
      <c r="FF36" s="71"/>
      <c r="FG36" s="128"/>
      <c r="FH36" s="128"/>
      <c r="FI36" s="128"/>
      <c r="FJ36" s="128"/>
      <c r="FK36" s="71"/>
      <c r="FL36" s="128"/>
      <c r="FM36" s="128"/>
      <c r="FN36" s="109"/>
      <c r="FO36" s="128"/>
      <c r="FP36" s="71"/>
      <c r="FQ36" s="128"/>
      <c r="FR36" s="128"/>
      <c r="FS36" s="128"/>
      <c r="FT36" s="128"/>
      <c r="FU36" s="71"/>
      <c r="FV36" s="128"/>
      <c r="FW36" s="128"/>
      <c r="FX36" s="128"/>
      <c r="FY36" s="128"/>
      <c r="FZ36" s="71"/>
      <c r="GA36" s="128"/>
      <c r="GB36" s="128"/>
      <c r="GC36" s="128"/>
      <c r="GD36" s="128"/>
      <c r="GE36" s="71"/>
      <c r="GF36" s="128"/>
      <c r="GG36" s="128"/>
      <c r="GH36" s="128"/>
      <c r="GI36" s="128"/>
      <c r="GJ36" s="71"/>
      <c r="GK36" s="128"/>
      <c r="GL36" s="128"/>
      <c r="GM36" s="128"/>
      <c r="GN36" s="128"/>
      <c r="GO36" s="71"/>
      <c r="GP36" s="128"/>
      <c r="GQ36" s="128"/>
      <c r="GR36" s="128"/>
      <c r="GS36" s="128"/>
      <c r="GT36" s="71"/>
      <c r="GU36" s="128"/>
      <c r="GV36" s="128"/>
      <c r="GW36" s="128"/>
      <c r="GX36" s="128"/>
      <c r="GY36" s="71"/>
      <c r="GZ36" s="128"/>
      <c r="HA36" s="128"/>
      <c r="HB36" s="128"/>
      <c r="HC36" s="128"/>
      <c r="HD36" s="71"/>
      <c r="HE36" s="128"/>
      <c r="HF36" s="128"/>
      <c r="HG36" s="128"/>
      <c r="HH36" s="128"/>
      <c r="HI36" s="71"/>
      <c r="HJ36" s="128"/>
      <c r="HK36" s="128"/>
      <c r="HL36" s="109"/>
      <c r="HM36" s="128"/>
      <c r="HN36" s="71"/>
      <c r="HO36" s="128"/>
      <c r="HP36" s="128"/>
      <c r="HQ36" s="128"/>
      <c r="HR36" s="128"/>
      <c r="HS36" s="71"/>
      <c r="HT36" s="128"/>
      <c r="HU36" s="128"/>
      <c r="HV36" s="128"/>
      <c r="HW36" s="128"/>
      <c r="HX36" s="71"/>
      <c r="HY36" s="128"/>
      <c r="HZ36" s="128"/>
      <c r="IA36" s="128"/>
      <c r="IB36" s="128"/>
      <c r="IC36" s="71"/>
      <c r="ID36" s="128"/>
      <c r="IE36" s="128"/>
      <c r="IF36" s="128"/>
      <c r="IG36" s="128"/>
      <c r="IH36" s="71"/>
      <c r="II36" s="128"/>
      <c r="IJ36" s="128"/>
      <c r="IK36" s="128"/>
      <c r="IL36" s="128"/>
      <c r="IM36" s="71"/>
      <c r="IN36" s="128"/>
      <c r="IO36" s="128"/>
      <c r="IP36" s="128"/>
      <c r="IQ36" s="128"/>
      <c r="IR36" s="71"/>
      <c r="IS36" s="128"/>
      <c r="IT36" s="128"/>
      <c r="IU36" s="128"/>
      <c r="IV36" s="128"/>
      <c r="IW36" s="71"/>
      <c r="IX36" s="128"/>
      <c r="IY36" s="128"/>
      <c r="IZ36" s="128"/>
      <c r="JA36" s="128"/>
      <c r="JB36" s="71"/>
      <c r="JC36" s="128"/>
      <c r="JD36" s="128"/>
      <c r="JE36" s="128"/>
      <c r="JF36" s="128"/>
      <c r="JG36" s="71"/>
      <c r="JH36" s="128"/>
      <c r="JI36" s="128"/>
      <c r="JJ36" s="109"/>
      <c r="JK36" s="128"/>
      <c r="JL36" s="71"/>
      <c r="JM36" s="128"/>
      <c r="JN36" s="128"/>
      <c r="JO36" s="128"/>
      <c r="JP36" s="128"/>
      <c r="JQ36" s="71"/>
      <c r="JR36" s="128"/>
      <c r="JS36" s="128"/>
      <c r="JT36" s="128"/>
      <c r="JU36" s="128"/>
      <c r="JV36" s="71"/>
      <c r="JW36" s="128"/>
      <c r="JX36" s="128"/>
      <c r="JY36" s="128"/>
      <c r="JZ36" s="128"/>
      <c r="KA36" s="71"/>
      <c r="KB36" s="128"/>
      <c r="KC36" s="128"/>
      <c r="KD36" s="128"/>
      <c r="KE36" s="128"/>
      <c r="KF36" s="71"/>
      <c r="KG36" s="128"/>
      <c r="KH36" s="128"/>
      <c r="KI36" s="128"/>
      <c r="KJ36" s="128"/>
      <c r="KK36" s="71"/>
      <c r="KL36" s="128"/>
      <c r="KM36" s="128"/>
      <c r="KN36" s="128"/>
      <c r="KO36" s="128"/>
      <c r="KP36" s="71"/>
      <c r="KQ36" s="128"/>
      <c r="KR36" s="128"/>
      <c r="KS36" s="128"/>
      <c r="KT36" s="128"/>
      <c r="KU36" s="71"/>
      <c r="KV36" s="128"/>
      <c r="KW36" s="128"/>
      <c r="KX36" s="128"/>
      <c r="KY36" s="128"/>
      <c r="KZ36" s="71"/>
      <c r="LA36" s="128"/>
      <c r="LB36" s="128"/>
      <c r="LC36" s="128"/>
      <c r="LD36" s="128"/>
      <c r="LE36" s="71"/>
      <c r="LF36" s="128"/>
      <c r="LG36" s="128"/>
      <c r="LH36" s="109"/>
      <c r="LI36" s="128"/>
      <c r="LJ36" s="71"/>
      <c r="LK36" s="128"/>
      <c r="LL36" s="128"/>
      <c r="LM36" s="128"/>
      <c r="LN36" s="128"/>
      <c r="LO36" s="71"/>
      <c r="LP36" s="128"/>
      <c r="LQ36" s="128"/>
      <c r="LR36" s="128"/>
      <c r="LS36" s="128"/>
      <c r="LT36" s="71"/>
      <c r="LU36" s="128"/>
      <c r="LV36" s="128"/>
      <c r="LW36" s="128"/>
      <c r="LX36" s="128"/>
      <c r="LY36" s="71"/>
      <c r="LZ36" s="128"/>
      <c r="MA36" s="128"/>
      <c r="MB36" s="128"/>
      <c r="MC36" s="128"/>
      <c r="MD36" s="71"/>
      <c r="ME36" s="128"/>
      <c r="MF36" s="128"/>
      <c r="MG36" s="128"/>
      <c r="MH36" s="128"/>
      <c r="MI36" s="71"/>
      <c r="MJ36" s="128"/>
      <c r="MK36" s="128"/>
      <c r="ML36" s="128"/>
      <c r="MM36" s="128"/>
      <c r="MN36" s="71"/>
      <c r="MO36" s="128"/>
      <c r="MP36" s="128"/>
      <c r="MQ36" s="128"/>
      <c r="MR36" s="128"/>
      <c r="MS36" s="71"/>
      <c r="MT36" s="128"/>
      <c r="MU36" s="128"/>
      <c r="MV36" s="128"/>
      <c r="MW36" s="128"/>
      <c r="MX36" s="71"/>
      <c r="MY36" s="128"/>
      <c r="MZ36" s="128"/>
      <c r="NA36" s="128"/>
      <c r="NB36" s="128"/>
      <c r="NC36" s="71"/>
      <c r="ND36" s="128"/>
      <c r="NE36" s="128"/>
      <c r="NF36" s="109"/>
      <c r="NG36" s="128"/>
      <c r="NH36" s="71"/>
      <c r="NI36" s="128"/>
      <c r="NJ36" s="128"/>
      <c r="NK36" s="128"/>
      <c r="NL36" s="128"/>
      <c r="NM36" s="71"/>
      <c r="NN36" s="128"/>
      <c r="NO36" s="128"/>
      <c r="NP36" s="128"/>
      <c r="NQ36" s="128"/>
      <c r="NR36" s="71"/>
      <c r="NS36" s="128"/>
      <c r="NT36" s="128"/>
      <c r="NU36" s="128"/>
      <c r="NV36" s="128"/>
      <c r="NW36" s="71"/>
      <c r="NX36" s="128"/>
      <c r="NY36" s="128"/>
      <c r="NZ36" s="128"/>
      <c r="OA36" s="128"/>
      <c r="OB36" s="71"/>
      <c r="OC36" s="128"/>
      <c r="OD36" s="128"/>
      <c r="OE36" s="128"/>
      <c r="OF36" s="128"/>
      <c r="OG36" s="71"/>
      <c r="OH36" s="128"/>
      <c r="OI36" s="128"/>
      <c r="OJ36" s="128"/>
      <c r="OK36" s="128"/>
      <c r="OL36" s="71"/>
      <c r="OM36" s="128"/>
      <c r="ON36" s="128"/>
      <c r="OO36" s="128"/>
      <c r="OP36" s="128"/>
      <c r="OQ36" s="71"/>
      <c r="OR36" s="128"/>
      <c r="OS36" s="128"/>
      <c r="OT36" s="128"/>
      <c r="OU36" s="128"/>
      <c r="OV36" s="71"/>
      <c r="OW36" s="128"/>
      <c r="OX36" s="128"/>
      <c r="OY36" s="128"/>
      <c r="OZ36" s="128"/>
      <c r="PA36" s="71"/>
      <c r="PB36" s="128"/>
      <c r="PC36" s="128"/>
      <c r="PD36" s="109"/>
      <c r="PE36" s="128"/>
      <c r="PF36" s="71"/>
      <c r="PG36" s="128"/>
      <c r="PH36" s="128"/>
      <c r="PI36" s="128"/>
      <c r="PJ36" s="128"/>
      <c r="PK36" s="71"/>
      <c r="PL36" s="128"/>
      <c r="PM36" s="128"/>
      <c r="PN36" s="128"/>
      <c r="PO36" s="128"/>
      <c r="PP36" s="71"/>
      <c r="PQ36" s="128"/>
      <c r="PR36" s="128"/>
      <c r="PS36" s="128"/>
      <c r="PT36" s="128"/>
      <c r="PU36" s="71"/>
      <c r="PV36" s="128"/>
      <c r="PW36" s="128"/>
      <c r="PX36" s="128"/>
      <c r="PY36" s="128"/>
      <c r="PZ36" s="71"/>
      <c r="QA36" s="128"/>
      <c r="QB36" s="128"/>
      <c r="QC36" s="128"/>
      <c r="QD36" s="128"/>
      <c r="QE36" s="71"/>
      <c r="QF36" s="128"/>
      <c r="QG36" s="128"/>
      <c r="QH36" s="128"/>
      <c r="QI36" s="128"/>
      <c r="QJ36" s="71"/>
      <c r="QK36" s="128"/>
      <c r="QL36" s="128"/>
      <c r="QM36" s="128"/>
      <c r="QN36" s="128"/>
      <c r="QO36" s="71"/>
      <c r="QP36" s="128"/>
      <c r="QQ36" s="128"/>
      <c r="QR36" s="128"/>
      <c r="QS36" s="128"/>
      <c r="QT36" s="71"/>
      <c r="QU36" s="128"/>
      <c r="QV36" s="128"/>
      <c r="QW36" s="128"/>
      <c r="QX36" s="128"/>
      <c r="QY36" s="71"/>
      <c r="QZ36" s="128"/>
      <c r="RA36" s="128"/>
      <c r="RB36" s="109"/>
      <c r="RC36" s="128"/>
      <c r="RD36" s="71"/>
      <c r="RE36" s="128"/>
      <c r="RF36" s="128"/>
      <c r="RG36" s="128"/>
      <c r="RH36" s="128"/>
      <c r="RI36" s="71"/>
      <c r="RJ36" s="128"/>
      <c r="RK36" s="128"/>
      <c r="RL36" s="128"/>
      <c r="RM36" s="128"/>
      <c r="RN36" s="71"/>
      <c r="RO36" s="128"/>
      <c r="RP36" s="128"/>
      <c r="RQ36" s="128"/>
      <c r="RR36" s="128"/>
      <c r="RS36" s="71"/>
      <c r="RT36" s="128"/>
      <c r="RU36" s="128"/>
      <c r="RV36" s="128"/>
      <c r="RW36" s="128"/>
      <c r="RX36" s="71"/>
      <c r="RY36" s="128"/>
      <c r="RZ36" s="128"/>
      <c r="SA36" s="128"/>
      <c r="SB36" s="128"/>
      <c r="SC36" s="71"/>
      <c r="SD36" s="128"/>
      <c r="SE36" s="128"/>
      <c r="SF36" s="128"/>
      <c r="SG36" s="128"/>
      <c r="SH36" s="71"/>
      <c r="SI36" s="128"/>
      <c r="SJ36" s="128"/>
      <c r="SK36" s="128"/>
      <c r="SL36" s="128"/>
      <c r="SM36" s="71"/>
      <c r="SN36" s="128"/>
      <c r="SO36" s="128"/>
      <c r="SP36" s="128"/>
      <c r="SQ36" s="128"/>
      <c r="SR36" s="71"/>
      <c r="SS36" s="128"/>
      <c r="ST36" s="128"/>
      <c r="SU36" s="128"/>
      <c r="SV36" s="128"/>
      <c r="SW36" s="71"/>
      <c r="SX36" s="128"/>
      <c r="SY36" s="128"/>
      <c r="SZ36" s="109"/>
      <c r="TA36" s="128"/>
      <c r="TB36" s="71"/>
      <c r="TC36" s="128"/>
      <c r="TD36" s="128"/>
      <c r="TE36" s="128"/>
      <c r="TF36" s="128"/>
      <c r="TG36" s="71"/>
      <c r="TH36" s="128"/>
      <c r="TI36" s="128"/>
      <c r="TJ36" s="128"/>
      <c r="TK36" s="128"/>
      <c r="TL36" s="71"/>
      <c r="TM36" s="128"/>
      <c r="TN36" s="128"/>
      <c r="TO36" s="128"/>
      <c r="TP36" s="128"/>
      <c r="TQ36" s="71"/>
      <c r="TR36" s="128"/>
      <c r="TS36" s="128"/>
      <c r="TT36" s="128"/>
      <c r="TU36" s="128"/>
      <c r="TV36" s="71"/>
      <c r="TW36" s="128"/>
      <c r="TX36" s="128"/>
      <c r="TY36" s="128"/>
      <c r="TZ36" s="128"/>
      <c r="UA36" s="71"/>
      <c r="UB36" s="128"/>
      <c r="UC36" s="128"/>
      <c r="UD36" s="128"/>
      <c r="UE36" s="128"/>
      <c r="UF36" s="71"/>
      <c r="UG36" s="128"/>
      <c r="UH36" s="128"/>
      <c r="UI36" s="128"/>
      <c r="UJ36" s="128"/>
      <c r="UK36" s="71"/>
      <c r="UL36" s="128"/>
      <c r="UM36" s="128"/>
      <c r="UN36" s="128"/>
      <c r="UO36" s="128"/>
      <c r="UP36" s="71"/>
      <c r="UQ36" s="128"/>
      <c r="UR36" s="128"/>
      <c r="US36" s="128"/>
      <c r="UT36" s="128"/>
      <c r="UU36" s="71"/>
      <c r="UV36" s="128"/>
      <c r="UW36" s="128"/>
      <c r="UX36" s="109"/>
      <c r="UY36" s="128"/>
      <c r="UZ36" s="71"/>
      <c r="VA36" s="128"/>
      <c r="VB36" s="128"/>
      <c r="VC36" s="128"/>
      <c r="VD36" s="128"/>
      <c r="VE36" s="71"/>
      <c r="VF36" s="128"/>
      <c r="VG36" s="128"/>
      <c r="VH36" s="128"/>
      <c r="VI36" s="128"/>
      <c r="VJ36" s="71"/>
      <c r="VK36" s="128"/>
      <c r="VL36" s="128"/>
      <c r="VM36" s="128"/>
      <c r="VN36" s="128"/>
      <c r="VO36" s="71"/>
      <c r="VP36" s="128"/>
      <c r="VQ36" s="128"/>
      <c r="VR36" s="128"/>
      <c r="VS36" s="128"/>
      <c r="VT36" s="71"/>
      <c r="VU36" s="128"/>
      <c r="VV36" s="128"/>
      <c r="VW36" s="128"/>
      <c r="VX36" s="128"/>
      <c r="VY36" s="71"/>
      <c r="VZ36" s="128"/>
      <c r="WA36" s="128"/>
      <c r="WB36" s="128"/>
      <c r="WC36" s="128"/>
      <c r="WD36" s="71"/>
      <c r="WE36" s="128"/>
      <c r="WF36" s="128"/>
      <c r="WG36" s="128"/>
      <c r="WH36" s="128"/>
      <c r="WI36" s="71"/>
      <c r="WJ36" s="128"/>
      <c r="WK36" s="128"/>
      <c r="WL36" s="128"/>
      <c r="WM36" s="128"/>
      <c r="WN36" s="71"/>
      <c r="WO36" s="128"/>
      <c r="WP36" s="128"/>
      <c r="WQ36" s="128"/>
      <c r="WR36" s="128"/>
      <c r="WS36" s="71"/>
      <c r="WT36" s="128"/>
      <c r="WU36" s="128"/>
      <c r="WV36" s="109"/>
      <c r="WW36" s="128"/>
      <c r="WX36" s="71"/>
      <c r="WY36" s="128"/>
      <c r="WZ36" s="128"/>
      <c r="XA36" s="128"/>
      <c r="XB36" s="128"/>
      <c r="XC36" s="71"/>
      <c r="XD36" s="128"/>
      <c r="XE36" s="128"/>
      <c r="XF36" s="128"/>
      <c r="XG36" s="128"/>
      <c r="XH36" s="71"/>
      <c r="XI36" s="128"/>
      <c r="XJ36" s="128"/>
      <c r="XK36" s="128"/>
      <c r="XL36" s="128"/>
      <c r="XM36" s="71"/>
      <c r="XN36" s="128"/>
      <c r="XO36" s="128"/>
      <c r="XP36" s="128"/>
      <c r="XQ36" s="128"/>
      <c r="XR36" s="71"/>
      <c r="XS36" s="128"/>
      <c r="XT36" s="128"/>
      <c r="XU36" s="128"/>
      <c r="XV36" s="128"/>
      <c r="XW36" s="71"/>
      <c r="XX36" s="128"/>
      <c r="XY36" s="128"/>
      <c r="XZ36" s="128"/>
      <c r="YA36" s="128"/>
      <c r="YB36" s="71"/>
      <c r="YC36" s="128"/>
      <c r="YD36" s="128"/>
      <c r="YE36" s="128"/>
      <c r="YF36" s="128"/>
      <c r="YG36" s="71"/>
      <c r="YH36" s="128"/>
      <c r="YI36" s="128"/>
      <c r="YJ36" s="128"/>
      <c r="YK36" s="128"/>
      <c r="YL36" s="71"/>
      <c r="YM36" s="128"/>
      <c r="YN36" s="128"/>
      <c r="YO36" s="128"/>
      <c r="YP36" s="128"/>
      <c r="YQ36" s="71"/>
      <c r="YR36" s="128"/>
      <c r="YS36" s="128"/>
      <c r="YT36" s="109"/>
      <c r="YU36" s="128"/>
      <c r="YV36" s="71"/>
      <c r="YW36" s="128"/>
      <c r="YX36" s="128"/>
      <c r="YY36" s="128"/>
      <c r="YZ36" s="128"/>
      <c r="ZA36" s="71"/>
      <c r="ZB36" s="128"/>
      <c r="ZC36" s="128"/>
      <c r="ZD36" s="128"/>
      <c r="ZE36" s="128"/>
      <c r="ZF36" s="71"/>
      <c r="ZG36" s="128"/>
      <c r="ZH36" s="128"/>
      <c r="ZI36" s="128"/>
      <c r="ZJ36" s="128"/>
      <c r="ZK36" s="71"/>
      <c r="ZL36" s="128"/>
      <c r="ZM36" s="128"/>
      <c r="ZN36" s="128"/>
      <c r="ZO36" s="128"/>
      <c r="ZP36" s="71"/>
      <c r="ZQ36" s="128"/>
      <c r="ZR36" s="128"/>
      <c r="ZS36" s="128"/>
      <c r="ZT36" s="128"/>
      <c r="ZU36" s="71"/>
      <c r="ZV36" s="128"/>
      <c r="ZW36" s="128"/>
      <c r="ZX36" s="128"/>
      <c r="ZY36" s="128"/>
      <c r="ZZ36" s="71"/>
      <c r="AAA36" s="128"/>
      <c r="AAB36" s="128"/>
      <c r="AAC36" s="128"/>
      <c r="AAD36" s="128"/>
      <c r="AAE36" s="71"/>
      <c r="AAF36" s="128"/>
      <c r="AAG36" s="128"/>
      <c r="AAH36" s="128"/>
      <c r="AAI36" s="128"/>
      <c r="AAJ36" s="71"/>
      <c r="AAK36" s="128"/>
      <c r="AAL36" s="128"/>
      <c r="AAM36" s="128"/>
      <c r="AAN36" s="128"/>
      <c r="AAO36" s="71"/>
      <c r="AAP36" s="128"/>
      <c r="AAQ36" s="128"/>
      <c r="AAR36" s="109"/>
      <c r="AAS36" s="128"/>
      <c r="AAT36" s="71"/>
      <c r="AAU36" s="128"/>
      <c r="AAV36" s="128"/>
      <c r="AAW36" s="128"/>
      <c r="AAX36" s="128"/>
      <c r="AAY36" s="71"/>
      <c r="AAZ36" s="128"/>
      <c r="ABA36" s="128"/>
      <c r="ABB36" s="128"/>
      <c r="ABC36" s="128"/>
      <c r="ABD36" s="71"/>
      <c r="ABE36" s="128"/>
      <c r="ABF36" s="128"/>
      <c r="ABG36" s="128"/>
      <c r="ABH36" s="128"/>
      <c r="ABI36" s="71"/>
      <c r="ABJ36" s="128"/>
      <c r="ABK36" s="128"/>
      <c r="ABL36" s="128"/>
      <c r="ABM36" s="128"/>
      <c r="ABN36" s="71"/>
      <c r="ABO36" s="128"/>
      <c r="ABP36" s="128"/>
      <c r="ABQ36" s="128"/>
      <c r="ABR36" s="128"/>
      <c r="ABS36" s="71"/>
      <c r="ABT36" s="128"/>
      <c r="ABU36" s="128"/>
      <c r="ABV36" s="128"/>
      <c r="ABW36" s="128"/>
      <c r="ABX36" s="71"/>
      <c r="ABY36" s="128"/>
      <c r="ABZ36" s="128"/>
      <c r="ACA36" s="128"/>
      <c r="ACB36" s="128"/>
      <c r="ACC36" s="71"/>
      <c r="ACD36" s="128"/>
      <c r="ACE36" s="128"/>
      <c r="ACF36" s="128"/>
      <c r="ACG36" s="128"/>
      <c r="ACH36" s="71"/>
      <c r="ACI36" s="128"/>
      <c r="ACJ36" s="128"/>
      <c r="ACK36" s="128"/>
      <c r="ACL36" s="128"/>
      <c r="ACM36" s="71"/>
      <c r="ACN36" s="128"/>
      <c r="ACO36" s="128"/>
      <c r="ACP36" s="109"/>
      <c r="ACQ36" s="128"/>
      <c r="ACR36" s="71"/>
      <c r="ACS36" s="128"/>
      <c r="ACT36" s="128"/>
      <c r="ACU36" s="128"/>
      <c r="ACV36" s="128"/>
      <c r="ACW36" s="71"/>
      <c r="ACX36" s="128"/>
      <c r="ACY36" s="128"/>
      <c r="ACZ36" s="128"/>
      <c r="ADA36" s="128"/>
      <c r="ADB36" s="71"/>
      <c r="ADC36" s="128"/>
      <c r="ADD36" s="128"/>
      <c r="ADE36" s="128"/>
      <c r="ADF36" s="128"/>
      <c r="ADG36" s="71"/>
      <c r="ADH36" s="128"/>
      <c r="ADI36" s="128"/>
      <c r="ADJ36" s="128"/>
      <c r="ADK36" s="128"/>
      <c r="ADL36" s="71"/>
      <c r="ADM36" s="128"/>
      <c r="ADN36" s="128"/>
      <c r="ADO36" s="128"/>
      <c r="ADP36" s="128"/>
      <c r="ADQ36" s="71"/>
      <c r="ADR36" s="128"/>
      <c r="ADS36" s="128"/>
      <c r="ADT36" s="128"/>
      <c r="ADU36" s="128"/>
      <c r="ADV36" s="71"/>
      <c r="ADW36" s="128"/>
      <c r="ADX36" s="128"/>
      <c r="ADY36" s="128"/>
      <c r="ADZ36" s="128"/>
      <c r="AEA36" s="71"/>
      <c r="AEB36" s="128"/>
      <c r="AEC36" s="128"/>
      <c r="AED36" s="128"/>
      <c r="AEE36" s="128"/>
      <c r="AEF36" s="71"/>
      <c r="AEG36" s="128"/>
      <c r="AEH36" s="128"/>
      <c r="AEI36" s="128"/>
      <c r="AEJ36" s="128"/>
      <c r="AEK36" s="71"/>
      <c r="AEL36" s="128"/>
      <c r="AEM36" s="128"/>
      <c r="AEN36" s="109"/>
      <c r="AEO36" s="128"/>
      <c r="AEP36" s="71"/>
      <c r="AEQ36" s="128"/>
      <c r="AER36" s="128"/>
      <c r="AES36" s="128"/>
      <c r="AET36" s="128"/>
      <c r="AEU36" s="71"/>
      <c r="AEV36" s="128"/>
      <c r="AEW36" s="128"/>
      <c r="AEX36" s="128"/>
      <c r="AEY36" s="128"/>
      <c r="AEZ36" s="71"/>
      <c r="AFA36" s="128"/>
      <c r="AFB36" s="128"/>
      <c r="AFC36" s="128"/>
      <c r="AFD36" s="128"/>
      <c r="AFE36" s="71"/>
      <c r="AFF36" s="128"/>
      <c r="AFG36" s="128"/>
      <c r="AFH36" s="128"/>
      <c r="AFI36" s="128"/>
      <c r="AFJ36" s="71"/>
      <c r="AFK36" s="128"/>
      <c r="AFL36" s="128"/>
      <c r="AFM36" s="128"/>
      <c r="AFN36" s="128"/>
      <c r="AFO36" s="71"/>
      <c r="AFP36" s="128"/>
      <c r="AFQ36" s="128"/>
      <c r="AFR36" s="128"/>
      <c r="AFS36" s="128"/>
      <c r="AFT36" s="71"/>
      <c r="AFU36" s="128"/>
      <c r="AFV36" s="128"/>
      <c r="AFW36" s="128"/>
      <c r="AFX36" s="128"/>
      <c r="AFY36" s="71"/>
      <c r="AFZ36" s="128"/>
      <c r="AGA36" s="128"/>
      <c r="AGB36" s="128"/>
      <c r="AGC36" s="128"/>
      <c r="AGD36" s="71"/>
      <c r="AGE36" s="128"/>
      <c r="AGF36" s="128"/>
      <c r="AGG36" s="128"/>
      <c r="AGH36" s="128"/>
      <c r="AGI36" s="71"/>
      <c r="AGJ36" s="128"/>
      <c r="AGK36" s="128"/>
      <c r="AGL36" s="109"/>
      <c r="AGM36" s="128"/>
      <c r="AGN36" s="71"/>
      <c r="AGO36" s="128"/>
      <c r="AGP36" s="128"/>
      <c r="AGQ36" s="128"/>
      <c r="AGR36" s="128"/>
      <c r="AGS36" s="71"/>
      <c r="AGT36" s="128"/>
      <c r="AGU36" s="128"/>
      <c r="AGV36" s="128"/>
      <c r="AGW36" s="128"/>
      <c r="AGX36" s="71"/>
      <c r="AGY36" s="128"/>
      <c r="AGZ36" s="128"/>
      <c r="AHA36" s="128"/>
      <c r="AHB36" s="128"/>
      <c r="AHC36" s="71"/>
      <c r="AHD36" s="128"/>
      <c r="AHE36" s="128"/>
      <c r="AHF36" s="128"/>
      <c r="AHG36" s="128"/>
      <c r="AHH36" s="71"/>
      <c r="AHI36" s="128"/>
      <c r="AHJ36" s="128"/>
      <c r="AHK36" s="128"/>
      <c r="AHL36" s="128"/>
      <c r="AHM36" s="71"/>
      <c r="AHN36" s="128"/>
      <c r="AHO36" s="128"/>
      <c r="AHP36" s="128"/>
      <c r="AHQ36" s="128"/>
      <c r="AHR36" s="71"/>
      <c r="AHS36" s="128"/>
      <c r="AHT36" s="128"/>
      <c r="AHU36" s="128"/>
      <c r="AHV36" s="128"/>
      <c r="AHW36" s="71"/>
      <c r="AHX36" s="128"/>
      <c r="AHY36" s="128"/>
      <c r="AHZ36" s="128"/>
      <c r="AIA36" s="128"/>
      <c r="AIB36" s="71"/>
      <c r="AIC36" s="128"/>
      <c r="AID36" s="128"/>
      <c r="AIE36" s="128"/>
      <c r="AIF36" s="128"/>
      <c r="AIG36" s="71"/>
      <c r="AIH36" s="128"/>
      <c r="AII36" s="128"/>
      <c r="AIJ36" s="109"/>
      <c r="AIK36" s="128"/>
      <c r="AIL36" s="71"/>
      <c r="AIM36" s="128"/>
      <c r="AIN36" s="128"/>
      <c r="AIO36" s="128"/>
      <c r="AIP36" s="128"/>
      <c r="AIQ36" s="71"/>
      <c r="AIR36" s="128"/>
      <c r="AIS36" s="128"/>
      <c r="AIT36" s="128"/>
      <c r="AIU36" s="128"/>
      <c r="AIV36" s="71"/>
      <c r="AIW36" s="128"/>
      <c r="AIX36" s="128"/>
      <c r="AIY36" s="128"/>
      <c r="AIZ36" s="128"/>
      <c r="AJA36" s="71"/>
      <c r="AJB36" s="128"/>
      <c r="AJC36" s="128"/>
      <c r="AJD36" s="128"/>
      <c r="AJE36" s="128"/>
      <c r="AJF36" s="71"/>
      <c r="AJG36" s="128"/>
      <c r="AJH36" s="128"/>
      <c r="AJI36" s="128"/>
      <c r="AJJ36" s="128"/>
      <c r="AJK36" s="71"/>
      <c r="AJL36" s="128"/>
      <c r="AJM36" s="128"/>
      <c r="AJN36" s="128"/>
      <c r="AJO36" s="128"/>
      <c r="AJP36" s="71"/>
      <c r="AJQ36" s="128"/>
      <c r="AJR36" s="128"/>
      <c r="AJS36" s="128"/>
      <c r="AJT36" s="128"/>
      <c r="AJU36" s="71"/>
      <c r="AJV36" s="128"/>
      <c r="AJW36" s="128"/>
      <c r="AJX36" s="128"/>
      <c r="AJY36" s="128"/>
      <c r="AJZ36" s="71"/>
      <c r="AKA36" s="128"/>
      <c r="AKB36" s="128"/>
      <c r="AKC36" s="128"/>
      <c r="AKD36" s="128"/>
      <c r="AKE36" s="71"/>
      <c r="AKF36" s="128"/>
      <c r="AKG36" s="128"/>
      <c r="AKH36" s="109"/>
      <c r="AKI36" s="128"/>
      <c r="AKJ36" s="71"/>
      <c r="AKK36" s="128"/>
      <c r="AKL36" s="128"/>
      <c r="AKM36" s="128"/>
      <c r="AKN36" s="128"/>
      <c r="AKO36" s="71"/>
      <c r="AKP36" s="128"/>
      <c r="AKQ36" s="128"/>
      <c r="AKR36" s="128"/>
      <c r="AKS36" s="128"/>
      <c r="AKT36" s="71"/>
      <c r="AKU36" s="128"/>
      <c r="AKV36" s="128"/>
      <c r="AKW36" s="128"/>
      <c r="AKX36" s="128"/>
      <c r="AKY36" s="71"/>
      <c r="AKZ36" s="128"/>
      <c r="ALA36" s="128"/>
      <c r="ALB36" s="128"/>
      <c r="ALC36" s="128"/>
      <c r="ALD36" s="71"/>
      <c r="ALE36" s="128"/>
      <c r="ALF36" s="128"/>
      <c r="ALG36" s="128"/>
      <c r="ALH36" s="128"/>
      <c r="ALI36" s="71"/>
      <c r="ALJ36" s="128"/>
      <c r="ALK36" s="128"/>
      <c r="ALL36" s="128"/>
      <c r="ALM36" s="128"/>
      <c r="ALN36" s="71"/>
      <c r="ALO36" s="128"/>
      <c r="ALP36" s="128"/>
      <c r="ALQ36" s="128"/>
      <c r="ALR36" s="128"/>
      <c r="ALS36" s="71"/>
      <c r="ALT36" s="128"/>
      <c r="ALU36" s="128"/>
      <c r="ALV36" s="128"/>
      <c r="ALW36" s="128"/>
      <c r="ALX36" s="71"/>
      <c r="ALY36" s="128"/>
      <c r="ALZ36" s="128"/>
      <c r="AMA36" s="128"/>
      <c r="AMB36" s="128"/>
      <c r="AMC36" s="71"/>
      <c r="AMD36" s="128"/>
      <c r="AME36" s="128"/>
      <c r="AMF36" s="109"/>
      <c r="AMG36" s="128"/>
      <c r="AMH36" s="71"/>
      <c r="AMI36" s="128"/>
      <c r="AMJ36" s="128"/>
      <c r="AMK36" s="128"/>
      <c r="AML36" s="128"/>
      <c r="AMM36" s="71"/>
      <c r="AMN36" s="128"/>
      <c r="AMO36" s="128"/>
      <c r="AMP36" s="128"/>
      <c r="AMQ36" s="128"/>
      <c r="AMR36" s="71"/>
      <c r="AMS36" s="128"/>
      <c r="AMT36" s="128"/>
      <c r="AMU36" s="128"/>
      <c r="AMV36" s="128"/>
      <c r="AMW36" s="71"/>
      <c r="AMX36" s="128"/>
      <c r="AMY36" s="128"/>
      <c r="AMZ36" s="128"/>
      <c r="ANA36" s="128"/>
      <c r="ANB36" s="71"/>
      <c r="ANC36" s="128"/>
      <c r="AND36" s="128"/>
      <c r="ANE36" s="128"/>
      <c r="ANF36" s="128"/>
      <c r="ANG36" s="71"/>
      <c r="ANH36" s="128"/>
      <c r="ANI36" s="128"/>
      <c r="ANJ36" s="128"/>
      <c r="ANK36" s="128"/>
      <c r="ANL36" s="71"/>
      <c r="ANM36" s="128"/>
      <c r="ANN36" s="128"/>
      <c r="ANO36" s="128"/>
      <c r="ANP36" s="128"/>
      <c r="ANQ36" s="71"/>
      <c r="ANR36" s="128"/>
      <c r="ANS36" s="128"/>
      <c r="ANT36" s="128"/>
      <c r="ANU36" s="128"/>
      <c r="ANV36" s="71"/>
      <c r="ANW36" s="128"/>
      <c r="ANX36" s="128"/>
      <c r="ANY36" s="128"/>
      <c r="ANZ36" s="128"/>
      <c r="AOA36" s="71"/>
      <c r="AOB36" s="128"/>
      <c r="AOC36" s="128"/>
      <c r="AOD36" s="109"/>
      <c r="AOE36" s="128"/>
      <c r="AOF36" s="71"/>
      <c r="AOG36" s="128"/>
      <c r="AOH36" s="128"/>
      <c r="AOI36" s="128"/>
      <c r="AOJ36" s="128"/>
      <c r="AOK36" s="71"/>
      <c r="AOL36" s="128"/>
      <c r="AOM36" s="128"/>
      <c r="AON36" s="128"/>
      <c r="AOO36" s="128"/>
      <c r="AOP36" s="71"/>
      <c r="AOQ36" s="128"/>
      <c r="AOR36" s="128"/>
      <c r="AOS36" s="128"/>
      <c r="AOT36" s="128"/>
      <c r="AOU36" s="71"/>
      <c r="AOV36" s="128"/>
      <c r="AOW36" s="128"/>
      <c r="AOX36" s="128"/>
      <c r="AOY36" s="128"/>
      <c r="AOZ36" s="71"/>
      <c r="APA36" s="128"/>
      <c r="APB36" s="128"/>
      <c r="APC36" s="128"/>
      <c r="APD36" s="128"/>
      <c r="APE36" s="71"/>
      <c r="APF36" s="128"/>
      <c r="APG36" s="128"/>
      <c r="APH36" s="128"/>
      <c r="API36" s="128"/>
      <c r="APJ36" s="71"/>
      <c r="APK36" s="128"/>
      <c r="APL36" s="128"/>
      <c r="APM36" s="128"/>
      <c r="APN36" s="128"/>
      <c r="APO36" s="71"/>
      <c r="APP36" s="128"/>
      <c r="APQ36" s="128"/>
      <c r="APR36" s="128"/>
      <c r="APS36" s="128"/>
      <c r="APT36" s="71"/>
      <c r="APU36" s="128"/>
      <c r="APV36" s="128"/>
      <c r="APW36" s="128"/>
      <c r="APX36" s="128"/>
      <c r="APY36" s="71"/>
      <c r="APZ36" s="128"/>
      <c r="AQA36" s="128"/>
      <c r="AQB36" s="109"/>
      <c r="AQC36" s="128"/>
      <c r="AQD36" s="71"/>
      <c r="AQE36" s="128"/>
      <c r="AQF36" s="128"/>
      <c r="AQG36" s="128"/>
      <c r="AQH36" s="128"/>
      <c r="AQI36" s="71"/>
      <c r="AQJ36" s="128"/>
      <c r="AQK36" s="128"/>
      <c r="AQL36" s="128"/>
      <c r="AQM36" s="128"/>
      <c r="AQN36" s="71"/>
      <c r="AQO36" s="128"/>
      <c r="AQP36" s="128"/>
      <c r="AQQ36" s="128"/>
      <c r="AQR36" s="128"/>
      <c r="AQS36" s="71"/>
      <c r="AQT36" s="128"/>
      <c r="AQU36" s="128"/>
      <c r="AQV36" s="128"/>
      <c r="AQW36" s="128"/>
      <c r="AQX36" s="71"/>
      <c r="AQY36" s="128"/>
      <c r="AQZ36" s="128"/>
      <c r="ARA36" s="128"/>
      <c r="ARB36" s="128"/>
      <c r="ARC36" s="71"/>
      <c r="ARD36" s="128"/>
      <c r="ARE36" s="128"/>
      <c r="ARF36" s="128"/>
      <c r="ARG36" s="128"/>
      <c r="ARH36" s="71"/>
      <c r="ARI36" s="128"/>
      <c r="ARJ36" s="128"/>
      <c r="ARK36" s="128"/>
      <c r="ARL36" s="128"/>
      <c r="ARM36" s="71"/>
      <c r="ARN36" s="128"/>
      <c r="ARO36" s="128"/>
      <c r="ARP36" s="128"/>
      <c r="ARQ36" s="128"/>
      <c r="ARR36" s="71"/>
      <c r="ARS36" s="128"/>
      <c r="ART36" s="128"/>
      <c r="ARU36" s="128"/>
      <c r="ARV36" s="128"/>
      <c r="ARW36" s="71"/>
      <c r="ARX36" s="128"/>
      <c r="ARY36" s="128"/>
      <c r="ARZ36" s="109"/>
      <c r="ASA36" s="128"/>
      <c r="ASB36" s="71"/>
      <c r="ASC36" s="128"/>
      <c r="ASD36" s="128"/>
      <c r="ASE36" s="128"/>
      <c r="ASF36" s="128"/>
      <c r="ASG36" s="71"/>
      <c r="ASH36" s="128"/>
      <c r="ASI36" s="128"/>
      <c r="ASJ36" s="128"/>
      <c r="ASK36" s="128"/>
      <c r="ASL36" s="71"/>
      <c r="ASM36" s="128"/>
      <c r="ASN36" s="128"/>
      <c r="ASO36" s="128"/>
      <c r="ASP36" s="128"/>
      <c r="ASQ36" s="71"/>
      <c r="ASR36" s="128"/>
      <c r="ASS36" s="128"/>
      <c r="AST36" s="128"/>
      <c r="ASU36" s="128"/>
      <c r="ASV36" s="71"/>
      <c r="ASW36" s="128"/>
      <c r="ASX36" s="128"/>
      <c r="ASY36" s="128"/>
      <c r="ASZ36" s="128"/>
      <c r="ATA36" s="71"/>
      <c r="ATB36" s="128"/>
      <c r="ATC36" s="128"/>
      <c r="ATD36" s="128"/>
      <c r="ATE36" s="128"/>
      <c r="ATF36" s="71"/>
      <c r="ATG36" s="128"/>
      <c r="ATH36" s="128"/>
      <c r="ATI36" s="128"/>
      <c r="ATJ36" s="128"/>
      <c r="ATK36" s="71"/>
      <c r="ATL36" s="128"/>
      <c r="ATM36" s="128"/>
      <c r="ATN36" s="128"/>
      <c r="ATO36" s="128"/>
      <c r="ATP36" s="71"/>
      <c r="ATQ36" s="128"/>
      <c r="ATR36" s="128"/>
      <c r="ATS36" s="128"/>
      <c r="ATT36" s="128"/>
      <c r="ATU36" s="71"/>
      <c r="ATV36" s="128"/>
      <c r="ATW36" s="128"/>
      <c r="ATX36" s="109"/>
      <c r="ATY36" s="128"/>
      <c r="ATZ36" s="71"/>
      <c r="AUA36" s="128"/>
      <c r="AUB36" s="128"/>
      <c r="AUC36" s="128"/>
      <c r="AUD36" s="128"/>
      <c r="AUE36" s="71"/>
      <c r="AUF36" s="128"/>
      <c r="AUG36" s="128"/>
      <c r="AUH36" s="128"/>
      <c r="AUI36" s="128"/>
      <c r="AUJ36" s="71"/>
      <c r="AUK36" s="128"/>
      <c r="AUL36" s="128"/>
      <c r="AUM36" s="128"/>
      <c r="AUN36" s="128"/>
      <c r="AUO36" s="71"/>
      <c r="AUP36" s="128"/>
      <c r="AUQ36" s="128"/>
      <c r="AUR36" s="128"/>
      <c r="AUS36" s="128"/>
      <c r="AUT36" s="71"/>
      <c r="AUU36" s="128"/>
      <c r="AUV36" s="128"/>
      <c r="AUW36" s="128"/>
      <c r="AUX36" s="128"/>
      <c r="AUY36" s="71"/>
      <c r="AUZ36" s="128"/>
      <c r="AVA36" s="128"/>
      <c r="AVB36" s="128"/>
      <c r="AVC36" s="128"/>
      <c r="AVD36" s="71"/>
      <c r="AVE36" s="128"/>
      <c r="AVF36" s="128"/>
      <c r="AVG36" s="128"/>
      <c r="AVH36" s="128"/>
      <c r="AVI36" s="71"/>
      <c r="AVJ36" s="128"/>
      <c r="AVK36" s="128"/>
      <c r="AVL36" s="128"/>
      <c r="AVM36" s="128"/>
      <c r="AVN36" s="71"/>
      <c r="AVO36" s="128"/>
      <c r="AVP36" s="128"/>
      <c r="AVQ36" s="128"/>
      <c r="AVR36" s="128"/>
      <c r="AVS36" s="71"/>
      <c r="AVT36" s="128"/>
      <c r="AVU36" s="128"/>
      <c r="AVV36" s="109"/>
      <c r="AVW36" s="128"/>
      <c r="AVX36" s="71"/>
      <c r="AVY36" s="128"/>
      <c r="AVZ36" s="128"/>
      <c r="AWA36" s="128"/>
      <c r="AWB36" s="128"/>
      <c r="AWC36" s="71"/>
      <c r="AWD36" s="128"/>
      <c r="AWE36" s="128"/>
      <c r="AWF36" s="128"/>
      <c r="AWG36" s="128"/>
      <c r="AWH36" s="71"/>
      <c r="AWI36" s="128"/>
      <c r="AWJ36" s="128"/>
      <c r="AWK36" s="128"/>
      <c r="AWL36" s="128"/>
      <c r="AWM36" s="71"/>
      <c r="AWN36" s="128"/>
      <c r="AWO36" s="128"/>
      <c r="AWP36" s="128"/>
      <c r="AWQ36" s="128"/>
      <c r="AWR36" s="71"/>
      <c r="AWS36" s="128"/>
      <c r="AWT36" s="128"/>
      <c r="AWU36" s="128"/>
      <c r="AWV36" s="128"/>
      <c r="AWW36" s="71"/>
      <c r="AWX36" s="128"/>
      <c r="AWY36" s="128"/>
      <c r="AWZ36" s="128"/>
      <c r="AXA36" s="128"/>
      <c r="AXB36" s="71"/>
      <c r="AXC36" s="128"/>
      <c r="AXD36" s="128"/>
      <c r="AXE36" s="128"/>
      <c r="AXF36" s="128"/>
      <c r="AXG36" s="71"/>
      <c r="AXH36" s="128"/>
      <c r="AXI36" s="128"/>
      <c r="AXJ36" s="128"/>
      <c r="AXK36" s="128"/>
      <c r="AXL36" s="71"/>
      <c r="AXM36" s="128"/>
      <c r="AXN36" s="128"/>
      <c r="AXO36" s="128"/>
      <c r="AXP36" s="128"/>
      <c r="AXQ36" s="71"/>
      <c r="AXR36" s="128"/>
      <c r="AXS36" s="128"/>
      <c r="AXT36" s="109"/>
      <c r="AXU36" s="128"/>
      <c r="AXV36" s="71"/>
      <c r="AXW36" s="128"/>
      <c r="AXX36" s="128"/>
      <c r="AXY36" s="128"/>
      <c r="AXZ36" s="128"/>
      <c r="AYA36" s="71"/>
      <c r="AYB36" s="128"/>
      <c r="AYC36" s="128"/>
      <c r="AYD36" s="128"/>
      <c r="AYE36" s="128"/>
      <c r="AYF36" s="71"/>
      <c r="AYG36" s="128"/>
      <c r="AYH36" s="128"/>
      <c r="AYI36" s="128"/>
      <c r="AYJ36" s="128"/>
      <c r="AYK36" s="71"/>
      <c r="AYL36" s="128"/>
      <c r="AYM36" s="128"/>
      <c r="AYN36" s="128"/>
      <c r="AYO36" s="128"/>
      <c r="AYP36" s="71"/>
      <c r="AYQ36" s="128"/>
      <c r="AYR36" s="128"/>
      <c r="AYS36" s="128"/>
      <c r="AYT36" s="128"/>
      <c r="AYU36" s="71"/>
      <c r="AYV36" s="128"/>
      <c r="AYW36" s="128"/>
      <c r="AYX36" s="128"/>
      <c r="AYY36" s="128"/>
      <c r="AYZ36" s="71"/>
      <c r="AZA36" s="128"/>
      <c r="AZB36" s="128"/>
      <c r="AZC36" s="128"/>
      <c r="AZD36" s="128"/>
      <c r="AZE36" s="71"/>
      <c r="AZF36" s="128"/>
      <c r="AZG36" s="128"/>
      <c r="AZH36" s="128"/>
      <c r="AZI36" s="128"/>
      <c r="AZJ36" s="71"/>
      <c r="AZK36" s="128"/>
      <c r="AZL36" s="128"/>
      <c r="AZM36" s="128"/>
      <c r="AZN36" s="128"/>
      <c r="AZO36" s="71"/>
      <c r="AZP36" s="128"/>
      <c r="AZQ36" s="128"/>
      <c r="AZR36" s="109"/>
      <c r="AZS36" s="128"/>
      <c r="AZT36" s="71"/>
      <c r="AZU36" s="128"/>
      <c r="AZV36" s="128"/>
      <c r="AZW36" s="128"/>
      <c r="AZX36" s="128"/>
      <c r="AZY36" s="71"/>
      <c r="AZZ36" s="128"/>
      <c r="BAA36" s="128"/>
      <c r="BAB36" s="128"/>
      <c r="BAC36" s="128"/>
      <c r="BAD36" s="71"/>
      <c r="BAE36" s="128"/>
      <c r="BAF36" s="128"/>
      <c r="BAG36" s="128"/>
      <c r="BAH36" s="128"/>
      <c r="BAI36" s="71"/>
      <c r="BAJ36" s="128"/>
      <c r="BAK36" s="128"/>
      <c r="BAL36" s="128"/>
      <c r="BAM36" s="128"/>
      <c r="BAN36" s="71"/>
      <c r="BAO36" s="128"/>
      <c r="BAP36" s="128"/>
      <c r="BAQ36" s="128"/>
      <c r="BAR36" s="128"/>
      <c r="BAS36" s="71"/>
      <c r="BAT36" s="128"/>
      <c r="BAU36" s="128"/>
      <c r="BAV36" s="128"/>
      <c r="BAW36" s="128"/>
      <c r="BAX36" s="71"/>
      <c r="BAY36" s="128"/>
      <c r="BAZ36" s="128"/>
      <c r="BBA36" s="128"/>
      <c r="BBB36" s="128"/>
      <c r="BBC36" s="71"/>
      <c r="BBD36" s="128"/>
      <c r="BBE36" s="128"/>
      <c r="BBF36" s="128"/>
      <c r="BBG36" s="128"/>
      <c r="BBH36" s="71"/>
      <c r="BBI36" s="128"/>
      <c r="BBJ36" s="128"/>
      <c r="BBK36" s="128"/>
      <c r="BBL36" s="128"/>
      <c r="BBM36" s="71"/>
      <c r="BBN36" s="128"/>
      <c r="BBO36" s="128"/>
      <c r="BBP36" s="109"/>
      <c r="BBQ36" s="128"/>
      <c r="BBR36" s="71"/>
      <c r="BBS36" s="128"/>
      <c r="BBT36" s="128"/>
      <c r="BBU36" s="128"/>
      <c r="BBV36" s="128"/>
      <c r="BBW36" s="71"/>
      <c r="BBX36" s="128"/>
      <c r="BBY36" s="128"/>
      <c r="BBZ36" s="128"/>
      <c r="BCA36" s="128"/>
      <c r="BCB36" s="71"/>
      <c r="BCC36" s="128"/>
      <c r="BCD36" s="128"/>
      <c r="BCE36" s="128"/>
      <c r="BCF36" s="128"/>
      <c r="BCG36" s="71"/>
      <c r="BCH36" s="128"/>
      <c r="BCI36" s="128"/>
      <c r="BCJ36" s="128"/>
      <c r="BCK36" s="128"/>
      <c r="BCL36" s="71"/>
      <c r="BCM36" s="128"/>
      <c r="BCN36" s="128"/>
      <c r="BCO36" s="128"/>
      <c r="BCP36" s="128"/>
      <c r="BCQ36" s="71"/>
      <c r="BCR36" s="128"/>
      <c r="BCS36" s="128"/>
      <c r="BCT36" s="128"/>
      <c r="BCU36" s="128"/>
      <c r="BCV36" s="71"/>
      <c r="BCW36" s="128"/>
      <c r="BCX36" s="128"/>
      <c r="BCY36" s="128"/>
      <c r="BCZ36" s="128"/>
      <c r="BDA36" s="71"/>
      <c r="BDB36" s="128"/>
      <c r="BDC36" s="128"/>
      <c r="BDD36" s="128"/>
      <c r="BDE36" s="128"/>
      <c r="BDF36" s="71"/>
      <c r="BDG36" s="128"/>
      <c r="BDH36" s="128"/>
      <c r="BDI36" s="128"/>
      <c r="BDJ36" s="128"/>
      <c r="BDK36" s="71"/>
      <c r="BDL36" s="128"/>
      <c r="BDM36" s="128"/>
      <c r="BDN36" s="109"/>
      <c r="BDO36" s="128"/>
      <c r="BDP36" s="71"/>
      <c r="BDQ36" s="128"/>
      <c r="BDR36" s="128"/>
      <c r="BDS36" s="128"/>
      <c r="BDT36" s="128"/>
      <c r="BDU36" s="71"/>
      <c r="BDV36" s="128"/>
      <c r="BDW36" s="128"/>
      <c r="BDX36" s="128"/>
      <c r="BDY36" s="128"/>
      <c r="BDZ36" s="71"/>
      <c r="BEA36" s="128"/>
      <c r="BEB36" s="128"/>
      <c r="BEC36" s="128"/>
      <c r="BED36" s="128"/>
      <c r="BEE36" s="71"/>
      <c r="BEF36" s="128"/>
      <c r="BEG36" s="128"/>
      <c r="BEH36" s="128"/>
      <c r="BEI36" s="128"/>
      <c r="BEJ36" s="71"/>
      <c r="BEK36" s="128"/>
      <c r="BEL36" s="128"/>
      <c r="BEM36" s="128"/>
      <c r="BEN36" s="128"/>
      <c r="BEO36" s="71"/>
      <c r="BEP36" s="128"/>
      <c r="BEQ36" s="128"/>
      <c r="BER36" s="128"/>
      <c r="BES36" s="128"/>
      <c r="BET36" s="71"/>
      <c r="BEU36" s="128"/>
      <c r="BEV36" s="128"/>
      <c r="BEW36" s="128"/>
      <c r="BEX36" s="128"/>
      <c r="BEY36" s="71"/>
      <c r="BEZ36" s="128"/>
      <c r="BFA36" s="128"/>
      <c r="BFB36" s="128"/>
      <c r="BFC36" s="128"/>
      <c r="BFD36" s="71"/>
      <c r="BFE36" s="128"/>
      <c r="BFF36" s="128"/>
      <c r="BFG36" s="128"/>
      <c r="BFH36" s="128"/>
      <c r="BFI36" s="71"/>
      <c r="BFJ36" s="128"/>
      <c r="BFK36" s="128"/>
      <c r="BFL36" s="109"/>
      <c r="BFM36" s="128"/>
      <c r="BFN36" s="71"/>
      <c r="BFO36" s="128"/>
      <c r="BFP36" s="128"/>
      <c r="BFQ36" s="128"/>
      <c r="BFR36" s="128"/>
      <c r="BFS36" s="71"/>
      <c r="BFT36" s="128"/>
      <c r="BFU36" s="128"/>
      <c r="BFV36" s="128"/>
      <c r="BFW36" s="128"/>
      <c r="BFX36" s="71"/>
      <c r="BFY36" s="128"/>
      <c r="BFZ36" s="128"/>
      <c r="BGA36" s="128"/>
      <c r="BGB36" s="128"/>
      <c r="BGC36" s="71"/>
      <c r="BGD36" s="128"/>
      <c r="BGE36" s="128"/>
      <c r="BGF36" s="128"/>
      <c r="BGG36" s="128"/>
      <c r="BGH36" s="71"/>
      <c r="BGI36" s="128"/>
      <c r="BGJ36" s="128"/>
      <c r="BGK36" s="128"/>
      <c r="BGL36" s="128"/>
      <c r="BGM36" s="71"/>
      <c r="BGN36" s="128"/>
      <c r="BGO36" s="128"/>
      <c r="BGP36" s="128"/>
      <c r="BGQ36" s="128"/>
      <c r="BGR36" s="71"/>
      <c r="BGS36" s="128"/>
      <c r="BGT36" s="128"/>
      <c r="BGU36" s="128"/>
      <c r="BGV36" s="128"/>
      <c r="BGW36" s="71"/>
      <c r="BGX36" s="128"/>
      <c r="BGY36" s="128"/>
      <c r="BGZ36" s="128"/>
      <c r="BHA36" s="128"/>
      <c r="BHB36" s="71"/>
      <c r="BHC36" s="128"/>
      <c r="BHD36" s="128"/>
      <c r="BHE36" s="128"/>
      <c r="BHF36" s="128"/>
      <c r="BHG36" s="71"/>
      <c r="BHH36" s="128"/>
      <c r="BHI36" s="128"/>
      <c r="BHJ36" s="109"/>
      <c r="BHK36" s="128"/>
      <c r="BHL36" s="71"/>
      <c r="BHM36" s="128"/>
      <c r="BHN36" s="128"/>
      <c r="BHO36" s="128"/>
      <c r="BHP36" s="128"/>
      <c r="BHQ36" s="71"/>
      <c r="BHR36" s="128"/>
      <c r="BHS36" s="128"/>
      <c r="BHT36" s="128"/>
      <c r="BHU36" s="128"/>
      <c r="BHV36" s="71"/>
      <c r="BHW36" s="128"/>
      <c r="BHX36" s="128"/>
      <c r="BHY36" s="128"/>
      <c r="BHZ36" s="128"/>
      <c r="BIA36" s="71"/>
      <c r="BIB36" s="128"/>
      <c r="BIC36" s="128"/>
      <c r="BID36" s="128"/>
      <c r="BIE36" s="128"/>
      <c r="BIF36" s="71"/>
      <c r="BIG36" s="128"/>
      <c r="BIH36" s="128"/>
      <c r="BII36" s="128"/>
      <c r="BIJ36" s="128"/>
      <c r="BIK36" s="71"/>
      <c r="BIL36" s="128"/>
      <c r="BIM36" s="128"/>
      <c r="BIN36" s="128"/>
      <c r="BIO36" s="128"/>
      <c r="BIP36" s="71"/>
      <c r="BIQ36" s="128"/>
      <c r="BIR36" s="128"/>
      <c r="BIS36" s="128"/>
      <c r="BIT36" s="128"/>
      <c r="BIU36" s="71"/>
      <c r="BIV36" s="128"/>
      <c r="BIW36" s="128"/>
      <c r="BIX36" s="128"/>
      <c r="BIY36" s="128"/>
      <c r="BIZ36" s="71"/>
      <c r="BJA36" s="128"/>
      <c r="BJB36" s="128"/>
      <c r="BJC36" s="128"/>
      <c r="BJD36" s="128"/>
      <c r="BJE36" s="71"/>
      <c r="BJF36" s="128"/>
      <c r="BJG36" s="128"/>
      <c r="BJH36" s="109"/>
      <c r="BJI36" s="128"/>
      <c r="BJJ36" s="71"/>
      <c r="BJK36" s="128"/>
      <c r="BJL36" s="128"/>
      <c r="BJM36" s="128"/>
      <c r="BJN36" s="128"/>
      <c r="BJO36" s="71"/>
      <c r="BJP36" s="128"/>
      <c r="BJQ36" s="128"/>
      <c r="BJR36" s="128"/>
      <c r="BJS36" s="128"/>
      <c r="BJT36" s="71"/>
      <c r="BJU36" s="128"/>
      <c r="BJV36" s="128"/>
      <c r="BJW36" s="128"/>
      <c r="BJX36" s="128"/>
      <c r="BJY36" s="71"/>
      <c r="BJZ36" s="128"/>
      <c r="BKA36" s="128"/>
      <c r="BKB36" s="128"/>
      <c r="BKC36" s="128"/>
      <c r="BKD36" s="71"/>
      <c r="BKE36" s="128"/>
      <c r="BKF36" s="128"/>
      <c r="BKG36" s="128"/>
      <c r="BKH36" s="128"/>
      <c r="BKI36" s="71"/>
      <c r="BKJ36" s="128"/>
      <c r="BKK36" s="128"/>
      <c r="BKL36" s="128"/>
      <c r="BKM36" s="128"/>
      <c r="BKN36" s="71"/>
      <c r="BKO36" s="128"/>
      <c r="BKP36" s="128"/>
      <c r="BKQ36" s="128"/>
      <c r="BKR36" s="128"/>
      <c r="BKS36" s="71"/>
      <c r="BKT36" s="128"/>
      <c r="BKU36" s="128"/>
      <c r="BKV36" s="128"/>
      <c r="BKW36" s="128"/>
      <c r="BKX36" s="71"/>
      <c r="BKY36" s="128"/>
      <c r="BKZ36" s="128"/>
      <c r="BLA36" s="128"/>
      <c r="BLB36" s="128"/>
      <c r="BLC36" s="71"/>
      <c r="BLD36" s="128"/>
      <c r="BLE36" s="128"/>
      <c r="BLF36" s="109"/>
      <c r="BLG36" s="128"/>
      <c r="BLH36" s="71"/>
      <c r="BLI36" s="128"/>
      <c r="BLJ36" s="128"/>
      <c r="BLK36" s="128"/>
      <c r="BLL36" s="128"/>
      <c r="BLM36" s="71"/>
      <c r="BLN36" s="128"/>
      <c r="BLO36" s="128"/>
      <c r="BLP36" s="128"/>
      <c r="BLQ36" s="128"/>
      <c r="BLR36" s="71"/>
      <c r="BLS36" s="128"/>
      <c r="BLT36" s="128"/>
      <c r="BLU36" s="128"/>
      <c r="BLV36" s="128"/>
      <c r="BLW36" s="71"/>
      <c r="BLX36" s="128"/>
      <c r="BLY36" s="128"/>
      <c r="BLZ36" s="128"/>
      <c r="BMA36" s="128"/>
      <c r="BMB36" s="71"/>
      <c r="BMC36" s="128"/>
      <c r="BMD36" s="128"/>
      <c r="BME36" s="128"/>
      <c r="BMF36" s="128"/>
      <c r="BMG36" s="71"/>
      <c r="BMH36" s="128"/>
      <c r="BMI36" s="128"/>
      <c r="BMJ36" s="128"/>
      <c r="BMK36" s="128"/>
      <c r="BML36" s="71"/>
      <c r="BMM36" s="128"/>
      <c r="BMN36" s="128"/>
      <c r="BMO36" s="128"/>
      <c r="BMP36" s="128"/>
      <c r="BMQ36" s="71"/>
      <c r="BMR36" s="128"/>
      <c r="BMS36" s="128"/>
      <c r="BMT36" s="128"/>
      <c r="BMU36" s="128"/>
      <c r="BMV36" s="71"/>
      <c r="BMW36" s="128"/>
      <c r="BMX36" s="128"/>
      <c r="BMY36" s="128"/>
      <c r="BMZ36" s="128"/>
      <c r="BNA36" s="71"/>
      <c r="BNB36" s="128"/>
      <c r="BNC36" s="128"/>
      <c r="BND36" s="109"/>
      <c r="BNE36" s="128"/>
      <c r="BNF36" s="71"/>
      <c r="BNG36" s="128"/>
      <c r="BNH36" s="128"/>
      <c r="BNI36" s="128"/>
      <c r="BNJ36" s="128"/>
      <c r="BNK36" s="71"/>
      <c r="BNL36" s="128"/>
      <c r="BNM36" s="128"/>
      <c r="BNN36" s="128"/>
      <c r="BNO36" s="128"/>
      <c r="BNP36" s="71"/>
      <c r="BNQ36" s="128"/>
      <c r="BNR36" s="128"/>
      <c r="BNS36" s="128"/>
      <c r="BNT36" s="128"/>
      <c r="BNU36" s="71"/>
      <c r="BNV36" s="128"/>
      <c r="BNW36" s="128"/>
      <c r="BNX36" s="128"/>
      <c r="BNY36" s="128"/>
      <c r="BNZ36" s="71"/>
      <c r="BOA36" s="128"/>
      <c r="BOB36" s="128"/>
      <c r="BOC36" s="128"/>
      <c r="BOD36" s="128"/>
      <c r="BOE36" s="71"/>
      <c r="BOF36" s="128"/>
      <c r="BOG36" s="128"/>
      <c r="BOH36" s="128"/>
      <c r="BOI36" s="128"/>
      <c r="BOJ36" s="71"/>
      <c r="BOK36" s="128"/>
      <c r="BOL36" s="128"/>
      <c r="BOM36" s="128"/>
      <c r="BON36" s="128"/>
      <c r="BOO36" s="71"/>
      <c r="BOP36" s="128"/>
      <c r="BOQ36" s="128"/>
      <c r="BOR36" s="128"/>
      <c r="BOS36" s="128"/>
      <c r="BOT36" s="71"/>
      <c r="BOU36" s="128"/>
      <c r="BOV36" s="128"/>
      <c r="BOW36" s="128"/>
      <c r="BOX36" s="128"/>
      <c r="BOY36" s="71"/>
      <c r="BOZ36" s="128"/>
      <c r="BPA36" s="128"/>
      <c r="BPB36" s="109"/>
      <c r="BPC36" s="128"/>
      <c r="BPD36" s="71"/>
      <c r="BPE36" s="128"/>
      <c r="BPF36" s="128"/>
      <c r="BPG36" s="128"/>
      <c r="BPH36" s="128"/>
      <c r="BPI36" s="71"/>
      <c r="BPJ36" s="128"/>
      <c r="BPK36" s="128"/>
      <c r="BPL36" s="128"/>
      <c r="BPM36" s="128"/>
      <c r="BPN36" s="71"/>
      <c r="BPO36" s="128"/>
      <c r="BPP36" s="128"/>
      <c r="BPQ36" s="128"/>
      <c r="BPR36" s="128"/>
      <c r="BPS36" s="71"/>
      <c r="BPT36" s="128"/>
      <c r="BPU36" s="128"/>
      <c r="BPV36" s="128"/>
      <c r="BPW36" s="128"/>
      <c r="BPX36" s="71"/>
      <c r="BPY36" s="128"/>
      <c r="BPZ36" s="128"/>
      <c r="BQA36" s="128"/>
      <c r="BQB36" s="128"/>
      <c r="BQC36" s="71"/>
      <c r="BQD36" s="128"/>
      <c r="BQE36" s="128"/>
      <c r="BQF36" s="128"/>
      <c r="BQG36" s="128"/>
      <c r="BQH36" s="71"/>
      <c r="BQI36" s="128"/>
      <c r="BQJ36" s="128"/>
      <c r="BQK36" s="128"/>
      <c r="BQL36" s="128"/>
      <c r="BQM36" s="71"/>
      <c r="BQN36" s="128"/>
      <c r="BQO36" s="128"/>
      <c r="BQP36" s="128"/>
      <c r="BQQ36" s="128"/>
      <c r="BQR36" s="71"/>
      <c r="BQS36" s="128"/>
      <c r="BQT36" s="128"/>
      <c r="BQU36" s="128"/>
      <c r="BQV36" s="128"/>
      <c r="BQW36" s="71"/>
      <c r="BQX36" s="128"/>
      <c r="BQY36" s="128"/>
      <c r="BQZ36" s="109"/>
      <c r="BRA36" s="128"/>
      <c r="BRB36" s="71"/>
      <c r="BRC36" s="128"/>
      <c r="BRD36" s="128"/>
      <c r="BRE36" s="128"/>
      <c r="BRF36" s="128"/>
      <c r="BRG36" s="71"/>
      <c r="BRH36" s="128"/>
      <c r="BRI36" s="128"/>
      <c r="BRJ36" s="128"/>
      <c r="BRK36" s="128"/>
      <c r="BRL36" s="71"/>
      <c r="BRM36" s="128"/>
      <c r="BRN36" s="128"/>
      <c r="BRO36" s="128"/>
      <c r="BRP36" s="128"/>
      <c r="BRQ36" s="71"/>
      <c r="BRR36" s="128"/>
      <c r="BRS36" s="128"/>
      <c r="BRT36" s="128"/>
      <c r="BRU36" s="128"/>
      <c r="BRV36" s="71"/>
      <c r="BRW36" s="128"/>
      <c r="BRX36" s="128"/>
      <c r="BRY36" s="128"/>
      <c r="BRZ36" s="128"/>
      <c r="BSA36" s="71"/>
      <c r="BSB36" s="128"/>
      <c r="BSC36" s="128"/>
      <c r="BSD36" s="128"/>
      <c r="BSE36" s="128"/>
      <c r="BSF36" s="71"/>
      <c r="BSG36" s="128"/>
      <c r="BSH36" s="128"/>
      <c r="BSI36" s="128"/>
      <c r="BSJ36" s="128"/>
      <c r="BSK36" s="71"/>
      <c r="BSL36" s="128"/>
      <c r="BSM36" s="128"/>
      <c r="BSN36" s="128"/>
      <c r="BSO36" s="128"/>
      <c r="BSP36" s="71"/>
      <c r="BSQ36" s="128"/>
      <c r="BSR36" s="128"/>
      <c r="BSS36" s="128"/>
      <c r="BST36" s="128"/>
      <c r="BSU36" s="71"/>
      <c r="BSV36" s="128"/>
      <c r="BSW36" s="128"/>
      <c r="BSX36" s="109"/>
      <c r="BSY36" s="128"/>
      <c r="BSZ36" s="71"/>
      <c r="BTA36" s="128"/>
      <c r="BTB36" s="128"/>
      <c r="BTC36" s="128"/>
      <c r="BTD36" s="128"/>
      <c r="BTE36" s="71"/>
      <c r="BTF36" s="128"/>
      <c r="BTG36" s="128"/>
      <c r="BTH36" s="128"/>
      <c r="BTI36" s="128"/>
      <c r="BTJ36" s="71"/>
      <c r="BTK36" s="128"/>
      <c r="BTL36" s="128"/>
      <c r="BTM36" s="128"/>
      <c r="BTN36" s="128"/>
      <c r="BTO36" s="71"/>
      <c r="BTP36" s="128"/>
      <c r="BTQ36" s="128"/>
      <c r="BTR36" s="128"/>
      <c r="BTS36" s="128"/>
      <c r="BTT36" s="71"/>
      <c r="BTU36" s="128"/>
      <c r="BTV36" s="128"/>
      <c r="BTW36" s="128"/>
      <c r="BTX36" s="128"/>
      <c r="BTY36" s="71"/>
      <c r="BTZ36" s="128"/>
      <c r="BUA36" s="128"/>
      <c r="BUB36" s="128"/>
      <c r="BUC36" s="128"/>
      <c r="BUD36" s="71"/>
      <c r="BUE36" s="128"/>
      <c r="BUF36" s="128"/>
      <c r="BUG36" s="128"/>
      <c r="BUH36" s="128"/>
      <c r="BUI36" s="71"/>
      <c r="BUJ36" s="128"/>
      <c r="BUK36" s="128"/>
      <c r="BUL36" s="128"/>
      <c r="BUM36" s="128"/>
      <c r="BUN36" s="71"/>
      <c r="BUO36" s="128"/>
      <c r="BUP36" s="128"/>
      <c r="BUQ36" s="128"/>
      <c r="BUR36" s="128"/>
      <c r="BUS36" s="71"/>
      <c r="BUT36" s="128"/>
      <c r="BUU36" s="128"/>
      <c r="BUV36" s="109"/>
      <c r="BUW36" s="128"/>
      <c r="BUX36" s="71"/>
      <c r="BUY36" s="128"/>
      <c r="BUZ36" s="128"/>
      <c r="BVA36" s="128"/>
      <c r="BVB36" s="128"/>
      <c r="BVC36" s="71"/>
      <c r="BVD36" s="128"/>
      <c r="BVE36" s="128"/>
      <c r="BVF36" s="128"/>
      <c r="BVG36" s="128"/>
      <c r="BVH36" s="71"/>
      <c r="BVI36" s="128"/>
      <c r="BVJ36" s="128"/>
      <c r="BVK36" s="128"/>
      <c r="BVL36" s="128"/>
      <c r="BVM36" s="71"/>
      <c r="BVN36" s="128"/>
      <c r="BVO36" s="128"/>
      <c r="BVP36" s="128"/>
      <c r="BVQ36" s="128"/>
      <c r="BVR36" s="71"/>
      <c r="BVS36" s="128"/>
      <c r="BVT36" s="128"/>
      <c r="BVU36" s="128"/>
      <c r="BVV36" s="128"/>
      <c r="BVW36" s="71"/>
      <c r="BVX36" s="128"/>
      <c r="BVY36" s="128"/>
      <c r="BVZ36" s="128"/>
      <c r="BWA36" s="128"/>
      <c r="BWB36" s="71"/>
      <c r="BWC36" s="128"/>
      <c r="BWD36" s="128"/>
      <c r="BWE36" s="128"/>
      <c r="BWF36" s="128"/>
      <c r="BWG36" s="71"/>
      <c r="BWH36" s="128"/>
      <c r="BWI36" s="128"/>
      <c r="BWJ36" s="128"/>
      <c r="BWK36" s="128"/>
      <c r="BWL36" s="71"/>
      <c r="BWM36" s="128"/>
      <c r="BWN36" s="128"/>
      <c r="BWO36" s="128"/>
      <c r="BWP36" s="128"/>
      <c r="BWQ36" s="71"/>
      <c r="BWR36" s="128"/>
      <c r="BWS36" s="128"/>
      <c r="BWT36" s="109"/>
      <c r="BWU36" s="128"/>
      <c r="BWV36" s="71"/>
      <c r="BWW36" s="128"/>
      <c r="BWX36" s="128"/>
      <c r="BWY36" s="128"/>
      <c r="BWZ36" s="128"/>
      <c r="BXA36" s="71"/>
      <c r="BXB36" s="128"/>
      <c r="BXC36" s="128"/>
      <c r="BXD36" s="128"/>
      <c r="BXE36" s="128"/>
      <c r="BXF36" s="71"/>
      <c r="BXG36" s="128"/>
      <c r="BXH36" s="128"/>
      <c r="BXI36" s="128"/>
      <c r="BXJ36" s="128"/>
      <c r="BXK36" s="71"/>
      <c r="BXL36" s="128"/>
      <c r="BXM36" s="128"/>
      <c r="BXN36" s="128"/>
      <c r="BXO36" s="128"/>
      <c r="BXP36" s="71"/>
      <c r="BXQ36" s="128"/>
      <c r="BXR36" s="128"/>
      <c r="BXS36" s="128"/>
      <c r="BXT36" s="128"/>
      <c r="BXU36" s="71"/>
      <c r="BXV36" s="128"/>
      <c r="BXW36" s="128"/>
      <c r="BXX36" s="128"/>
      <c r="BXY36" s="128"/>
      <c r="BXZ36" s="71"/>
      <c r="BYA36" s="128"/>
      <c r="BYB36" s="128"/>
      <c r="BYC36" s="128"/>
      <c r="BYD36" s="128"/>
      <c r="BYE36" s="71"/>
      <c r="BYF36" s="128"/>
      <c r="BYG36" s="128"/>
      <c r="BYH36" s="2"/>
      <c r="BYI36" s="2"/>
      <c r="BYJ36" s="2"/>
      <c r="BYK36" s="2"/>
    </row>
    <row r="37" spans="1:2013" x14ac:dyDescent="0.35">
      <c r="A37" s="99"/>
      <c r="B37" s="295"/>
      <c r="C37" s="31"/>
      <c r="D37" s="99"/>
      <c r="E37" s="99"/>
      <c r="F37" s="326"/>
      <c r="G37" s="329"/>
      <c r="H37" s="328"/>
      <c r="I37" s="323"/>
      <c r="J37" s="128"/>
      <c r="K37" s="128"/>
      <c r="L37" s="71"/>
      <c r="M37" s="128"/>
      <c r="N37" s="128"/>
      <c r="O37" s="128"/>
      <c r="P37" s="128"/>
      <c r="Q37" s="71"/>
      <c r="R37" s="128"/>
      <c r="S37" s="128"/>
      <c r="T37" s="109"/>
      <c r="U37" s="128"/>
      <c r="V37" s="71"/>
      <c r="W37" s="128"/>
      <c r="X37" s="128"/>
      <c r="Y37" s="128"/>
      <c r="Z37" s="128"/>
      <c r="AA37" s="71"/>
      <c r="AB37" s="128"/>
      <c r="AC37" s="128"/>
      <c r="AD37" s="128"/>
      <c r="AE37" s="128"/>
      <c r="AF37" s="71"/>
      <c r="AG37" s="128"/>
      <c r="AH37" s="128"/>
      <c r="AI37" s="128"/>
      <c r="AJ37" s="128"/>
      <c r="AK37" s="71"/>
      <c r="AL37" s="128"/>
      <c r="AM37" s="128"/>
      <c r="AN37" s="128"/>
      <c r="AO37" s="128"/>
      <c r="AP37" s="71"/>
      <c r="AQ37" s="128"/>
      <c r="AR37" s="128"/>
      <c r="AS37" s="128"/>
      <c r="AT37" s="128"/>
      <c r="AU37" s="71"/>
      <c r="AV37" s="128"/>
      <c r="AW37" s="128"/>
      <c r="AX37" s="128"/>
      <c r="AY37" s="128"/>
      <c r="AZ37" s="71"/>
      <c r="BA37" s="128"/>
      <c r="BB37" s="128"/>
      <c r="BC37" s="128"/>
      <c r="BD37" s="128"/>
      <c r="BE37" s="71"/>
      <c r="BF37" s="128"/>
      <c r="BG37" s="128"/>
      <c r="BH37" s="128"/>
      <c r="BI37" s="128"/>
      <c r="BJ37" s="71"/>
      <c r="BK37" s="128"/>
      <c r="BL37" s="128"/>
      <c r="BM37" s="128"/>
      <c r="BN37" s="128"/>
      <c r="BO37" s="71"/>
      <c r="BP37" s="128"/>
      <c r="BQ37" s="128"/>
      <c r="BR37" s="109"/>
      <c r="BS37" s="128"/>
      <c r="BT37" s="71"/>
      <c r="BU37" s="128"/>
      <c r="BV37" s="128"/>
      <c r="BW37" s="128"/>
      <c r="BX37" s="128"/>
      <c r="BY37" s="71"/>
      <c r="BZ37" s="128"/>
      <c r="CA37" s="128"/>
      <c r="CB37" s="128"/>
      <c r="CC37" s="128"/>
      <c r="CD37" s="71"/>
      <c r="CE37" s="128"/>
      <c r="CF37" s="128"/>
      <c r="CG37" s="128"/>
      <c r="CH37" s="128"/>
      <c r="CI37" s="71"/>
      <c r="CJ37" s="128"/>
      <c r="CK37" s="128"/>
      <c r="CL37" s="128"/>
      <c r="CM37" s="128"/>
      <c r="CN37" s="71"/>
      <c r="CO37" s="128"/>
      <c r="CP37" s="128"/>
      <c r="CQ37" s="128"/>
      <c r="CR37" s="128"/>
      <c r="CS37" s="71"/>
      <c r="CT37" s="128"/>
      <c r="CU37" s="128"/>
      <c r="CV37" s="128"/>
      <c r="CW37" s="128"/>
      <c r="CX37" s="71"/>
      <c r="CY37" s="128"/>
      <c r="CZ37" s="128"/>
      <c r="DA37" s="128"/>
      <c r="DB37" s="128"/>
      <c r="DC37" s="71"/>
      <c r="DD37" s="128"/>
      <c r="DE37" s="128"/>
      <c r="DF37" s="128"/>
      <c r="DG37" s="128"/>
      <c r="DH37" s="71"/>
      <c r="DI37" s="128"/>
      <c r="DJ37" s="128"/>
      <c r="DK37" s="128"/>
      <c r="DL37" s="128"/>
      <c r="DM37" s="71"/>
      <c r="DN37" s="128"/>
      <c r="DO37" s="128"/>
      <c r="DP37" s="109"/>
      <c r="DQ37" s="128"/>
      <c r="DR37" s="71"/>
      <c r="DS37" s="128"/>
      <c r="DT37" s="128"/>
      <c r="DU37" s="128"/>
      <c r="DV37" s="128"/>
      <c r="DW37" s="71"/>
      <c r="DX37" s="128"/>
      <c r="DY37" s="128"/>
      <c r="DZ37" s="128"/>
      <c r="EA37" s="128"/>
      <c r="EB37" s="71"/>
      <c r="EC37" s="128"/>
      <c r="ED37" s="128"/>
      <c r="EE37" s="128"/>
      <c r="EF37" s="128"/>
      <c r="EG37" s="71"/>
      <c r="EH37" s="128"/>
      <c r="EI37" s="128"/>
      <c r="EJ37" s="128"/>
      <c r="EK37" s="128"/>
      <c r="EL37" s="71"/>
      <c r="EM37" s="128"/>
      <c r="EN37" s="128"/>
      <c r="EO37" s="128"/>
      <c r="EP37" s="128"/>
      <c r="EQ37" s="71"/>
      <c r="ER37" s="128"/>
      <c r="ES37" s="128"/>
      <c r="ET37" s="128"/>
      <c r="EU37" s="128"/>
      <c r="EV37" s="71"/>
      <c r="EW37" s="128"/>
      <c r="EX37" s="128"/>
      <c r="EY37" s="128"/>
      <c r="EZ37" s="128"/>
      <c r="FA37" s="71"/>
      <c r="FB37" s="128"/>
      <c r="FC37" s="128"/>
      <c r="FD37" s="128"/>
      <c r="FE37" s="128"/>
      <c r="FF37" s="71"/>
      <c r="FG37" s="128"/>
      <c r="FH37" s="128"/>
      <c r="FI37" s="128"/>
      <c r="FJ37" s="128"/>
      <c r="FK37" s="71"/>
      <c r="FL37" s="128"/>
      <c r="FM37" s="128"/>
      <c r="FN37" s="109"/>
      <c r="FO37" s="128"/>
      <c r="FP37" s="71"/>
      <c r="FQ37" s="128"/>
      <c r="FR37" s="128"/>
      <c r="FS37" s="128"/>
      <c r="FT37" s="128"/>
      <c r="FU37" s="71"/>
      <c r="FV37" s="128"/>
      <c r="FW37" s="128"/>
      <c r="FX37" s="128"/>
      <c r="FY37" s="128"/>
      <c r="FZ37" s="71"/>
      <c r="GA37" s="128"/>
      <c r="GB37" s="128"/>
      <c r="GC37" s="128"/>
      <c r="GD37" s="128"/>
      <c r="GE37" s="71"/>
      <c r="GF37" s="128"/>
      <c r="GG37" s="128"/>
      <c r="GH37" s="128"/>
      <c r="GI37" s="128"/>
      <c r="GJ37" s="71"/>
      <c r="GK37" s="128"/>
      <c r="GL37" s="128"/>
      <c r="GM37" s="128"/>
      <c r="GN37" s="128"/>
      <c r="GO37" s="71"/>
      <c r="GP37" s="128"/>
      <c r="GQ37" s="128"/>
      <c r="GR37" s="128"/>
      <c r="GS37" s="128"/>
      <c r="GT37" s="71"/>
      <c r="GU37" s="128"/>
      <c r="GV37" s="128"/>
      <c r="GW37" s="128"/>
      <c r="GX37" s="128"/>
      <c r="GY37" s="71"/>
      <c r="GZ37" s="128"/>
      <c r="HA37" s="128"/>
      <c r="HB37" s="128"/>
      <c r="HC37" s="128"/>
      <c r="HD37" s="71"/>
      <c r="HE37" s="128"/>
      <c r="HF37" s="128"/>
      <c r="HG37" s="128"/>
      <c r="HH37" s="128"/>
      <c r="HI37" s="71"/>
      <c r="HJ37" s="128"/>
      <c r="HK37" s="128"/>
      <c r="HL37" s="109"/>
      <c r="HM37" s="128"/>
      <c r="HN37" s="71"/>
      <c r="HO37" s="128"/>
      <c r="HP37" s="128"/>
      <c r="HQ37" s="128"/>
      <c r="HR37" s="128"/>
      <c r="HS37" s="71"/>
      <c r="HT37" s="128"/>
      <c r="HU37" s="128"/>
      <c r="HV37" s="128"/>
      <c r="HW37" s="128"/>
      <c r="HX37" s="71"/>
      <c r="HY37" s="128"/>
      <c r="HZ37" s="128"/>
      <c r="IA37" s="128"/>
      <c r="IB37" s="128"/>
      <c r="IC37" s="71"/>
      <c r="ID37" s="128"/>
      <c r="IE37" s="128"/>
      <c r="IF37" s="128"/>
      <c r="IG37" s="128"/>
      <c r="IH37" s="71"/>
      <c r="II37" s="128"/>
      <c r="IJ37" s="128"/>
      <c r="IK37" s="128"/>
      <c r="IL37" s="128"/>
      <c r="IM37" s="71"/>
      <c r="IN37" s="128"/>
      <c r="IO37" s="128"/>
      <c r="IP37" s="128"/>
      <c r="IQ37" s="128"/>
      <c r="IR37" s="71"/>
      <c r="IS37" s="128"/>
      <c r="IT37" s="128"/>
      <c r="IU37" s="128"/>
      <c r="IV37" s="128"/>
      <c r="IW37" s="71"/>
      <c r="IX37" s="128"/>
      <c r="IY37" s="128"/>
      <c r="IZ37" s="128"/>
      <c r="JA37" s="128"/>
      <c r="JB37" s="71"/>
      <c r="JC37" s="128"/>
      <c r="JD37" s="128"/>
      <c r="JE37" s="128"/>
      <c r="JF37" s="128"/>
      <c r="JG37" s="71"/>
      <c r="JH37" s="128"/>
      <c r="JI37" s="128"/>
      <c r="JJ37" s="109"/>
      <c r="JK37" s="128"/>
      <c r="JL37" s="71"/>
      <c r="JM37" s="128"/>
      <c r="JN37" s="128"/>
      <c r="JO37" s="128"/>
      <c r="JP37" s="128"/>
      <c r="JQ37" s="71"/>
      <c r="JR37" s="128"/>
      <c r="JS37" s="128"/>
      <c r="JT37" s="128"/>
      <c r="JU37" s="128"/>
      <c r="JV37" s="71"/>
      <c r="JW37" s="128"/>
      <c r="JX37" s="128"/>
      <c r="JY37" s="128"/>
      <c r="JZ37" s="128"/>
      <c r="KA37" s="71"/>
      <c r="KB37" s="128"/>
      <c r="KC37" s="128"/>
      <c r="KD37" s="128"/>
      <c r="KE37" s="128"/>
      <c r="KF37" s="71"/>
      <c r="KG37" s="128"/>
      <c r="KH37" s="128"/>
      <c r="KI37" s="128"/>
      <c r="KJ37" s="128"/>
      <c r="KK37" s="71"/>
      <c r="KL37" s="128"/>
      <c r="KM37" s="128"/>
      <c r="KN37" s="128"/>
      <c r="KO37" s="128"/>
      <c r="KP37" s="71"/>
      <c r="KQ37" s="128"/>
      <c r="KR37" s="128"/>
      <c r="KS37" s="128"/>
      <c r="KT37" s="128"/>
      <c r="KU37" s="71"/>
      <c r="KV37" s="128"/>
      <c r="KW37" s="128"/>
      <c r="KX37" s="128"/>
      <c r="KY37" s="128"/>
      <c r="KZ37" s="71"/>
      <c r="LA37" s="128"/>
      <c r="LB37" s="128"/>
      <c r="LC37" s="128"/>
      <c r="LD37" s="128"/>
      <c r="LE37" s="71"/>
      <c r="LF37" s="128"/>
      <c r="LG37" s="128"/>
      <c r="LH37" s="109"/>
      <c r="LI37" s="128"/>
      <c r="LJ37" s="71"/>
      <c r="LK37" s="128"/>
      <c r="LL37" s="128"/>
      <c r="LM37" s="128"/>
      <c r="LN37" s="128"/>
      <c r="LO37" s="71"/>
      <c r="LP37" s="128"/>
      <c r="LQ37" s="128"/>
      <c r="LR37" s="128"/>
      <c r="LS37" s="128"/>
      <c r="LT37" s="71"/>
      <c r="LU37" s="128"/>
      <c r="LV37" s="128"/>
      <c r="LW37" s="128"/>
      <c r="LX37" s="128"/>
      <c r="LY37" s="71"/>
      <c r="LZ37" s="128"/>
      <c r="MA37" s="128"/>
      <c r="MB37" s="128"/>
      <c r="MC37" s="128"/>
      <c r="MD37" s="71"/>
      <c r="ME37" s="128"/>
      <c r="MF37" s="128"/>
      <c r="MG37" s="128"/>
      <c r="MH37" s="128"/>
      <c r="MI37" s="71"/>
      <c r="MJ37" s="128"/>
      <c r="MK37" s="128"/>
      <c r="ML37" s="128"/>
      <c r="MM37" s="128"/>
      <c r="MN37" s="71"/>
      <c r="MO37" s="128"/>
      <c r="MP37" s="128"/>
      <c r="MQ37" s="128"/>
      <c r="MR37" s="128"/>
      <c r="MS37" s="71"/>
      <c r="MT37" s="128"/>
      <c r="MU37" s="128"/>
      <c r="MV37" s="128"/>
      <c r="MW37" s="128"/>
      <c r="MX37" s="71"/>
      <c r="MY37" s="128"/>
      <c r="MZ37" s="128"/>
      <c r="NA37" s="128"/>
      <c r="NB37" s="128"/>
      <c r="NC37" s="71"/>
      <c r="ND37" s="128"/>
      <c r="NE37" s="128"/>
      <c r="NF37" s="109"/>
      <c r="NG37" s="128"/>
      <c r="NH37" s="71"/>
      <c r="NI37" s="128"/>
      <c r="NJ37" s="128"/>
      <c r="NK37" s="128"/>
      <c r="NL37" s="128"/>
      <c r="NM37" s="71"/>
      <c r="NN37" s="128"/>
      <c r="NO37" s="128"/>
      <c r="NP37" s="128"/>
      <c r="NQ37" s="128"/>
      <c r="NR37" s="71"/>
      <c r="NS37" s="128"/>
      <c r="NT37" s="128"/>
      <c r="NU37" s="128"/>
      <c r="NV37" s="128"/>
      <c r="NW37" s="71"/>
      <c r="NX37" s="128"/>
      <c r="NY37" s="128"/>
      <c r="NZ37" s="128"/>
      <c r="OA37" s="128"/>
      <c r="OB37" s="71"/>
      <c r="OC37" s="128"/>
      <c r="OD37" s="128"/>
      <c r="OE37" s="128"/>
      <c r="OF37" s="128"/>
      <c r="OG37" s="71"/>
      <c r="OH37" s="128"/>
      <c r="OI37" s="128"/>
      <c r="OJ37" s="128"/>
      <c r="OK37" s="128"/>
      <c r="OL37" s="71"/>
      <c r="OM37" s="128"/>
      <c r="ON37" s="128"/>
      <c r="OO37" s="128"/>
      <c r="OP37" s="128"/>
      <c r="OQ37" s="71"/>
      <c r="OR37" s="128"/>
      <c r="OS37" s="128"/>
      <c r="OT37" s="128"/>
      <c r="OU37" s="128"/>
      <c r="OV37" s="71"/>
      <c r="OW37" s="128"/>
      <c r="OX37" s="128"/>
      <c r="OY37" s="128"/>
      <c r="OZ37" s="128"/>
      <c r="PA37" s="71"/>
      <c r="PB37" s="128"/>
      <c r="PC37" s="128"/>
      <c r="PD37" s="109"/>
      <c r="PE37" s="128"/>
      <c r="PF37" s="71"/>
      <c r="PG37" s="128"/>
      <c r="PH37" s="128"/>
      <c r="PI37" s="128"/>
      <c r="PJ37" s="128"/>
      <c r="PK37" s="71"/>
      <c r="PL37" s="128"/>
      <c r="PM37" s="128"/>
      <c r="PN37" s="128"/>
      <c r="PO37" s="128"/>
      <c r="PP37" s="71"/>
      <c r="PQ37" s="128"/>
      <c r="PR37" s="128"/>
      <c r="PS37" s="128"/>
      <c r="PT37" s="128"/>
      <c r="PU37" s="71"/>
      <c r="PV37" s="128"/>
      <c r="PW37" s="128"/>
      <c r="PX37" s="128"/>
      <c r="PY37" s="128"/>
      <c r="PZ37" s="71"/>
      <c r="QA37" s="128"/>
      <c r="QB37" s="128"/>
      <c r="QC37" s="128"/>
      <c r="QD37" s="128"/>
      <c r="QE37" s="71"/>
      <c r="QF37" s="128"/>
      <c r="QG37" s="128"/>
      <c r="QH37" s="128"/>
      <c r="QI37" s="128"/>
      <c r="QJ37" s="71"/>
      <c r="QK37" s="128"/>
      <c r="QL37" s="128"/>
      <c r="QM37" s="128"/>
      <c r="QN37" s="128"/>
      <c r="QO37" s="71"/>
      <c r="QP37" s="128"/>
      <c r="QQ37" s="128"/>
      <c r="QR37" s="128"/>
      <c r="QS37" s="128"/>
      <c r="QT37" s="71"/>
      <c r="QU37" s="128"/>
      <c r="QV37" s="128"/>
      <c r="QW37" s="128"/>
      <c r="QX37" s="128"/>
      <c r="QY37" s="71"/>
      <c r="QZ37" s="128"/>
      <c r="RA37" s="128"/>
      <c r="RB37" s="109"/>
      <c r="RC37" s="128"/>
      <c r="RD37" s="71"/>
      <c r="RE37" s="128"/>
      <c r="RF37" s="128"/>
      <c r="RG37" s="128"/>
      <c r="RH37" s="128"/>
      <c r="RI37" s="71"/>
      <c r="RJ37" s="128"/>
      <c r="RK37" s="128"/>
      <c r="RL37" s="128"/>
      <c r="RM37" s="128"/>
      <c r="RN37" s="71"/>
      <c r="RO37" s="128"/>
      <c r="RP37" s="128"/>
      <c r="RQ37" s="128"/>
      <c r="RR37" s="128"/>
      <c r="RS37" s="71"/>
      <c r="RT37" s="128"/>
      <c r="RU37" s="128"/>
      <c r="RV37" s="128"/>
      <c r="RW37" s="128"/>
      <c r="RX37" s="71"/>
      <c r="RY37" s="128"/>
      <c r="RZ37" s="128"/>
      <c r="SA37" s="128"/>
      <c r="SB37" s="128"/>
      <c r="SC37" s="71"/>
      <c r="SD37" s="128"/>
      <c r="SE37" s="128"/>
      <c r="SF37" s="128"/>
      <c r="SG37" s="128"/>
      <c r="SH37" s="71"/>
      <c r="SI37" s="128"/>
      <c r="SJ37" s="128"/>
      <c r="SK37" s="128"/>
      <c r="SL37" s="128"/>
      <c r="SM37" s="71"/>
      <c r="SN37" s="128"/>
      <c r="SO37" s="128"/>
      <c r="SP37" s="128"/>
      <c r="SQ37" s="128"/>
      <c r="SR37" s="71"/>
      <c r="SS37" s="128"/>
      <c r="ST37" s="128"/>
      <c r="SU37" s="128"/>
      <c r="SV37" s="128"/>
      <c r="SW37" s="71"/>
      <c r="SX37" s="128"/>
      <c r="SY37" s="128"/>
      <c r="SZ37" s="109"/>
      <c r="TA37" s="128"/>
      <c r="TB37" s="71"/>
      <c r="TC37" s="128"/>
      <c r="TD37" s="128"/>
      <c r="TE37" s="128"/>
      <c r="TF37" s="128"/>
      <c r="TG37" s="71"/>
      <c r="TH37" s="128"/>
      <c r="TI37" s="128"/>
      <c r="TJ37" s="128"/>
      <c r="TK37" s="128"/>
      <c r="TL37" s="71"/>
      <c r="TM37" s="128"/>
      <c r="TN37" s="128"/>
      <c r="TO37" s="128"/>
      <c r="TP37" s="128"/>
      <c r="TQ37" s="71"/>
      <c r="TR37" s="128"/>
      <c r="TS37" s="128"/>
      <c r="TT37" s="128"/>
      <c r="TU37" s="128"/>
      <c r="TV37" s="71"/>
      <c r="TW37" s="128"/>
      <c r="TX37" s="128"/>
      <c r="TY37" s="128"/>
      <c r="TZ37" s="128"/>
      <c r="UA37" s="71"/>
      <c r="UB37" s="128"/>
      <c r="UC37" s="128"/>
      <c r="UD37" s="128"/>
      <c r="UE37" s="128"/>
      <c r="UF37" s="71"/>
      <c r="UG37" s="128"/>
      <c r="UH37" s="128"/>
      <c r="UI37" s="128"/>
      <c r="UJ37" s="128"/>
      <c r="UK37" s="71"/>
      <c r="UL37" s="128"/>
      <c r="UM37" s="128"/>
      <c r="UN37" s="128"/>
      <c r="UO37" s="128"/>
      <c r="UP37" s="71"/>
      <c r="UQ37" s="128"/>
      <c r="UR37" s="128"/>
      <c r="US37" s="128"/>
      <c r="UT37" s="128"/>
      <c r="UU37" s="71"/>
      <c r="UV37" s="128"/>
      <c r="UW37" s="128"/>
      <c r="UX37" s="109"/>
      <c r="UY37" s="128"/>
      <c r="UZ37" s="71"/>
      <c r="VA37" s="128"/>
      <c r="VB37" s="128"/>
      <c r="VC37" s="128"/>
      <c r="VD37" s="128"/>
      <c r="VE37" s="71"/>
      <c r="VF37" s="128"/>
      <c r="VG37" s="128"/>
      <c r="VH37" s="128"/>
      <c r="VI37" s="128"/>
      <c r="VJ37" s="71"/>
      <c r="VK37" s="128"/>
      <c r="VL37" s="128"/>
      <c r="VM37" s="128"/>
      <c r="VN37" s="128"/>
      <c r="VO37" s="71"/>
      <c r="VP37" s="128"/>
      <c r="VQ37" s="128"/>
      <c r="VR37" s="128"/>
      <c r="VS37" s="128"/>
      <c r="VT37" s="71"/>
      <c r="VU37" s="128"/>
      <c r="VV37" s="128"/>
      <c r="VW37" s="128"/>
      <c r="VX37" s="128"/>
      <c r="VY37" s="71"/>
      <c r="VZ37" s="128"/>
      <c r="WA37" s="128"/>
      <c r="WB37" s="128"/>
      <c r="WC37" s="128"/>
      <c r="WD37" s="71"/>
      <c r="WE37" s="128"/>
      <c r="WF37" s="128"/>
      <c r="WG37" s="128"/>
      <c r="WH37" s="128"/>
      <c r="WI37" s="71"/>
      <c r="WJ37" s="128"/>
      <c r="WK37" s="128"/>
      <c r="WL37" s="128"/>
      <c r="WM37" s="128"/>
      <c r="WN37" s="71"/>
      <c r="WO37" s="128"/>
      <c r="WP37" s="128"/>
      <c r="WQ37" s="128"/>
      <c r="WR37" s="128"/>
      <c r="WS37" s="71"/>
      <c r="WT37" s="128"/>
      <c r="WU37" s="128"/>
      <c r="WV37" s="109"/>
      <c r="WW37" s="128"/>
      <c r="WX37" s="71"/>
      <c r="WY37" s="128"/>
      <c r="WZ37" s="128"/>
      <c r="XA37" s="128"/>
      <c r="XB37" s="128"/>
      <c r="XC37" s="71"/>
      <c r="XD37" s="128"/>
      <c r="XE37" s="128"/>
      <c r="XF37" s="128"/>
      <c r="XG37" s="128"/>
      <c r="XH37" s="71"/>
      <c r="XI37" s="128"/>
      <c r="XJ37" s="128"/>
      <c r="XK37" s="128"/>
      <c r="XL37" s="128"/>
      <c r="XM37" s="71"/>
      <c r="XN37" s="128"/>
      <c r="XO37" s="128"/>
      <c r="XP37" s="128"/>
      <c r="XQ37" s="128"/>
      <c r="XR37" s="71"/>
      <c r="XS37" s="128"/>
      <c r="XT37" s="128"/>
      <c r="XU37" s="128"/>
      <c r="XV37" s="128"/>
      <c r="XW37" s="71"/>
      <c r="XX37" s="128"/>
      <c r="XY37" s="128"/>
      <c r="XZ37" s="128"/>
      <c r="YA37" s="128"/>
      <c r="YB37" s="71"/>
      <c r="YC37" s="128"/>
      <c r="YD37" s="128"/>
      <c r="YE37" s="128"/>
      <c r="YF37" s="128"/>
      <c r="YG37" s="71"/>
      <c r="YH37" s="128"/>
      <c r="YI37" s="128"/>
      <c r="YJ37" s="128"/>
      <c r="YK37" s="128"/>
      <c r="YL37" s="71"/>
      <c r="YM37" s="128"/>
      <c r="YN37" s="128"/>
      <c r="YO37" s="128"/>
      <c r="YP37" s="128"/>
      <c r="YQ37" s="71"/>
      <c r="YR37" s="128"/>
      <c r="YS37" s="128"/>
      <c r="YT37" s="109"/>
      <c r="YU37" s="128"/>
      <c r="YV37" s="71"/>
      <c r="YW37" s="128"/>
      <c r="YX37" s="128"/>
      <c r="YY37" s="128"/>
      <c r="YZ37" s="128"/>
      <c r="ZA37" s="71"/>
      <c r="ZB37" s="128"/>
      <c r="ZC37" s="128"/>
      <c r="ZD37" s="128"/>
      <c r="ZE37" s="128"/>
      <c r="ZF37" s="71"/>
      <c r="ZG37" s="128"/>
      <c r="ZH37" s="128"/>
      <c r="ZI37" s="128"/>
      <c r="ZJ37" s="128"/>
      <c r="ZK37" s="71"/>
      <c r="ZL37" s="128"/>
      <c r="ZM37" s="128"/>
      <c r="ZN37" s="128"/>
      <c r="ZO37" s="128"/>
      <c r="ZP37" s="71"/>
      <c r="ZQ37" s="128"/>
      <c r="ZR37" s="128"/>
      <c r="ZS37" s="128"/>
      <c r="ZT37" s="128"/>
      <c r="ZU37" s="71"/>
      <c r="ZV37" s="128"/>
      <c r="ZW37" s="128"/>
      <c r="ZX37" s="128"/>
      <c r="ZY37" s="128"/>
      <c r="ZZ37" s="71"/>
      <c r="AAA37" s="128"/>
      <c r="AAB37" s="128"/>
      <c r="AAC37" s="128"/>
      <c r="AAD37" s="128"/>
      <c r="AAE37" s="71"/>
      <c r="AAF37" s="128"/>
      <c r="AAG37" s="128"/>
      <c r="AAH37" s="128"/>
      <c r="AAI37" s="128"/>
      <c r="AAJ37" s="71"/>
      <c r="AAK37" s="128"/>
      <c r="AAL37" s="128"/>
      <c r="AAM37" s="128"/>
      <c r="AAN37" s="128"/>
      <c r="AAO37" s="71"/>
      <c r="AAP37" s="128"/>
      <c r="AAQ37" s="128"/>
      <c r="AAR37" s="109"/>
      <c r="AAS37" s="128"/>
      <c r="AAT37" s="71"/>
      <c r="AAU37" s="128"/>
      <c r="AAV37" s="128"/>
      <c r="AAW37" s="128"/>
      <c r="AAX37" s="128"/>
      <c r="AAY37" s="71"/>
      <c r="AAZ37" s="128"/>
      <c r="ABA37" s="128"/>
      <c r="ABB37" s="128"/>
      <c r="ABC37" s="128"/>
      <c r="ABD37" s="71"/>
      <c r="ABE37" s="128"/>
      <c r="ABF37" s="128"/>
      <c r="ABG37" s="128"/>
      <c r="ABH37" s="128"/>
      <c r="ABI37" s="71"/>
      <c r="ABJ37" s="128"/>
      <c r="ABK37" s="128"/>
      <c r="ABL37" s="128"/>
      <c r="ABM37" s="128"/>
      <c r="ABN37" s="71"/>
      <c r="ABO37" s="128"/>
      <c r="ABP37" s="128"/>
      <c r="ABQ37" s="128"/>
      <c r="ABR37" s="128"/>
      <c r="ABS37" s="71"/>
      <c r="ABT37" s="128"/>
      <c r="ABU37" s="128"/>
      <c r="ABV37" s="128"/>
      <c r="ABW37" s="128"/>
      <c r="ABX37" s="71"/>
      <c r="ABY37" s="128"/>
      <c r="ABZ37" s="128"/>
      <c r="ACA37" s="128"/>
      <c r="ACB37" s="128"/>
      <c r="ACC37" s="71"/>
      <c r="ACD37" s="128"/>
      <c r="ACE37" s="128"/>
      <c r="ACF37" s="128"/>
      <c r="ACG37" s="128"/>
      <c r="ACH37" s="71"/>
      <c r="ACI37" s="128"/>
      <c r="ACJ37" s="128"/>
      <c r="ACK37" s="128"/>
      <c r="ACL37" s="128"/>
      <c r="ACM37" s="71"/>
      <c r="ACN37" s="128"/>
      <c r="ACO37" s="128"/>
      <c r="ACP37" s="109"/>
      <c r="ACQ37" s="128"/>
      <c r="ACR37" s="71"/>
      <c r="ACS37" s="128"/>
      <c r="ACT37" s="128"/>
      <c r="ACU37" s="128"/>
      <c r="ACV37" s="128"/>
      <c r="ACW37" s="71"/>
      <c r="ACX37" s="128"/>
      <c r="ACY37" s="128"/>
      <c r="ACZ37" s="128"/>
      <c r="ADA37" s="128"/>
      <c r="ADB37" s="71"/>
      <c r="ADC37" s="128"/>
      <c r="ADD37" s="128"/>
      <c r="ADE37" s="128"/>
      <c r="ADF37" s="128"/>
      <c r="ADG37" s="71"/>
      <c r="ADH37" s="128"/>
      <c r="ADI37" s="128"/>
      <c r="ADJ37" s="128"/>
      <c r="ADK37" s="128"/>
      <c r="ADL37" s="71"/>
      <c r="ADM37" s="128"/>
      <c r="ADN37" s="128"/>
      <c r="ADO37" s="128"/>
      <c r="ADP37" s="128"/>
      <c r="ADQ37" s="71"/>
      <c r="ADR37" s="128"/>
      <c r="ADS37" s="128"/>
      <c r="ADT37" s="128"/>
      <c r="ADU37" s="128"/>
      <c r="ADV37" s="71"/>
      <c r="ADW37" s="128"/>
      <c r="ADX37" s="128"/>
      <c r="ADY37" s="128"/>
      <c r="ADZ37" s="128"/>
      <c r="AEA37" s="71"/>
      <c r="AEB37" s="128"/>
      <c r="AEC37" s="128"/>
      <c r="AED37" s="128"/>
      <c r="AEE37" s="128"/>
      <c r="AEF37" s="71"/>
      <c r="AEG37" s="128"/>
      <c r="AEH37" s="128"/>
      <c r="AEI37" s="128"/>
      <c r="AEJ37" s="128"/>
      <c r="AEK37" s="71"/>
      <c r="AEL37" s="128"/>
      <c r="AEM37" s="128"/>
      <c r="AEN37" s="109"/>
      <c r="AEO37" s="128"/>
      <c r="AEP37" s="71"/>
      <c r="AEQ37" s="128"/>
      <c r="AER37" s="128"/>
      <c r="AES37" s="128"/>
      <c r="AET37" s="128"/>
      <c r="AEU37" s="71"/>
      <c r="AEV37" s="128"/>
      <c r="AEW37" s="128"/>
      <c r="AEX37" s="128"/>
      <c r="AEY37" s="128"/>
      <c r="AEZ37" s="71"/>
      <c r="AFA37" s="128"/>
      <c r="AFB37" s="128"/>
      <c r="AFC37" s="128"/>
      <c r="AFD37" s="128"/>
      <c r="AFE37" s="71"/>
      <c r="AFF37" s="128"/>
      <c r="AFG37" s="128"/>
      <c r="AFH37" s="128"/>
      <c r="AFI37" s="128"/>
      <c r="AFJ37" s="71"/>
      <c r="AFK37" s="128"/>
      <c r="AFL37" s="128"/>
      <c r="AFM37" s="128"/>
      <c r="AFN37" s="128"/>
      <c r="AFO37" s="71"/>
      <c r="AFP37" s="128"/>
      <c r="AFQ37" s="128"/>
      <c r="AFR37" s="128"/>
      <c r="AFS37" s="128"/>
      <c r="AFT37" s="71"/>
      <c r="AFU37" s="128"/>
      <c r="AFV37" s="128"/>
      <c r="AFW37" s="128"/>
      <c r="AFX37" s="128"/>
      <c r="AFY37" s="71"/>
      <c r="AFZ37" s="128"/>
      <c r="AGA37" s="128"/>
      <c r="AGB37" s="128"/>
      <c r="AGC37" s="128"/>
      <c r="AGD37" s="71"/>
      <c r="AGE37" s="128"/>
      <c r="AGF37" s="128"/>
      <c r="AGG37" s="128"/>
      <c r="AGH37" s="128"/>
      <c r="AGI37" s="71"/>
      <c r="AGJ37" s="128"/>
      <c r="AGK37" s="128"/>
      <c r="AGL37" s="109"/>
      <c r="AGM37" s="128"/>
      <c r="AGN37" s="71"/>
      <c r="AGO37" s="128"/>
      <c r="AGP37" s="128"/>
      <c r="AGQ37" s="128"/>
      <c r="AGR37" s="128"/>
      <c r="AGS37" s="71"/>
      <c r="AGT37" s="128"/>
      <c r="AGU37" s="128"/>
      <c r="AGV37" s="128"/>
      <c r="AGW37" s="128"/>
      <c r="AGX37" s="71"/>
      <c r="AGY37" s="128"/>
      <c r="AGZ37" s="128"/>
      <c r="AHA37" s="128"/>
      <c r="AHB37" s="128"/>
      <c r="AHC37" s="71"/>
      <c r="AHD37" s="128"/>
      <c r="AHE37" s="128"/>
      <c r="AHF37" s="128"/>
      <c r="AHG37" s="128"/>
      <c r="AHH37" s="71"/>
      <c r="AHI37" s="128"/>
      <c r="AHJ37" s="128"/>
      <c r="AHK37" s="128"/>
      <c r="AHL37" s="128"/>
      <c r="AHM37" s="71"/>
      <c r="AHN37" s="128"/>
      <c r="AHO37" s="128"/>
      <c r="AHP37" s="128"/>
      <c r="AHQ37" s="128"/>
      <c r="AHR37" s="71"/>
      <c r="AHS37" s="128"/>
      <c r="AHT37" s="128"/>
      <c r="AHU37" s="128"/>
      <c r="AHV37" s="128"/>
      <c r="AHW37" s="71"/>
      <c r="AHX37" s="128"/>
      <c r="AHY37" s="128"/>
      <c r="AHZ37" s="128"/>
      <c r="AIA37" s="128"/>
      <c r="AIB37" s="71"/>
      <c r="AIC37" s="128"/>
      <c r="AID37" s="128"/>
      <c r="AIE37" s="128"/>
      <c r="AIF37" s="128"/>
      <c r="AIG37" s="71"/>
      <c r="AIH37" s="128"/>
      <c r="AII37" s="128"/>
      <c r="AIJ37" s="109"/>
      <c r="AIK37" s="128"/>
      <c r="AIL37" s="71"/>
      <c r="AIM37" s="128"/>
      <c r="AIN37" s="128"/>
      <c r="AIO37" s="128"/>
      <c r="AIP37" s="128"/>
      <c r="AIQ37" s="71"/>
      <c r="AIR37" s="128"/>
      <c r="AIS37" s="128"/>
      <c r="AIT37" s="128"/>
      <c r="AIU37" s="128"/>
      <c r="AIV37" s="71"/>
      <c r="AIW37" s="128"/>
      <c r="AIX37" s="128"/>
      <c r="AIY37" s="128"/>
      <c r="AIZ37" s="128"/>
      <c r="AJA37" s="71"/>
      <c r="AJB37" s="128"/>
      <c r="AJC37" s="128"/>
      <c r="AJD37" s="128"/>
      <c r="AJE37" s="128"/>
      <c r="AJF37" s="71"/>
      <c r="AJG37" s="128"/>
      <c r="AJH37" s="128"/>
      <c r="AJI37" s="128"/>
      <c r="AJJ37" s="128"/>
      <c r="AJK37" s="71"/>
      <c r="AJL37" s="128"/>
      <c r="AJM37" s="128"/>
      <c r="AJN37" s="128"/>
      <c r="AJO37" s="128"/>
      <c r="AJP37" s="71"/>
      <c r="AJQ37" s="128"/>
      <c r="AJR37" s="128"/>
      <c r="AJS37" s="128"/>
      <c r="AJT37" s="128"/>
      <c r="AJU37" s="71"/>
      <c r="AJV37" s="128"/>
      <c r="AJW37" s="128"/>
      <c r="AJX37" s="128"/>
      <c r="AJY37" s="128"/>
      <c r="AJZ37" s="71"/>
      <c r="AKA37" s="128"/>
      <c r="AKB37" s="128"/>
      <c r="AKC37" s="128"/>
      <c r="AKD37" s="128"/>
      <c r="AKE37" s="71"/>
      <c r="AKF37" s="128"/>
      <c r="AKG37" s="128"/>
      <c r="AKH37" s="109"/>
      <c r="AKI37" s="128"/>
      <c r="AKJ37" s="71"/>
      <c r="AKK37" s="128"/>
      <c r="AKL37" s="128"/>
      <c r="AKM37" s="128"/>
      <c r="AKN37" s="128"/>
      <c r="AKO37" s="71"/>
      <c r="AKP37" s="128"/>
      <c r="AKQ37" s="128"/>
      <c r="AKR37" s="128"/>
      <c r="AKS37" s="128"/>
      <c r="AKT37" s="71"/>
      <c r="AKU37" s="128"/>
      <c r="AKV37" s="128"/>
      <c r="AKW37" s="128"/>
      <c r="AKX37" s="128"/>
      <c r="AKY37" s="71"/>
      <c r="AKZ37" s="128"/>
      <c r="ALA37" s="128"/>
      <c r="ALB37" s="128"/>
      <c r="ALC37" s="128"/>
      <c r="ALD37" s="71"/>
      <c r="ALE37" s="128"/>
      <c r="ALF37" s="128"/>
      <c r="ALG37" s="128"/>
      <c r="ALH37" s="128"/>
      <c r="ALI37" s="71"/>
      <c r="ALJ37" s="128"/>
      <c r="ALK37" s="128"/>
      <c r="ALL37" s="128"/>
      <c r="ALM37" s="128"/>
      <c r="ALN37" s="71"/>
      <c r="ALO37" s="128"/>
      <c r="ALP37" s="128"/>
      <c r="ALQ37" s="128"/>
      <c r="ALR37" s="128"/>
      <c r="ALS37" s="71"/>
      <c r="ALT37" s="128"/>
      <c r="ALU37" s="128"/>
      <c r="ALV37" s="128"/>
      <c r="ALW37" s="128"/>
      <c r="ALX37" s="71"/>
      <c r="ALY37" s="128"/>
      <c r="ALZ37" s="128"/>
      <c r="AMA37" s="128"/>
      <c r="AMB37" s="128"/>
      <c r="AMC37" s="71"/>
      <c r="AMD37" s="128"/>
      <c r="AME37" s="128"/>
      <c r="AMF37" s="109"/>
      <c r="AMG37" s="128"/>
      <c r="AMH37" s="71"/>
      <c r="AMI37" s="128"/>
      <c r="AMJ37" s="128"/>
      <c r="AMK37" s="128"/>
      <c r="AML37" s="128"/>
      <c r="AMM37" s="71"/>
      <c r="AMN37" s="128"/>
      <c r="AMO37" s="128"/>
      <c r="AMP37" s="128"/>
      <c r="AMQ37" s="128"/>
      <c r="AMR37" s="71"/>
      <c r="AMS37" s="128"/>
      <c r="AMT37" s="128"/>
      <c r="AMU37" s="128"/>
      <c r="AMV37" s="128"/>
      <c r="AMW37" s="71"/>
      <c r="AMX37" s="128"/>
      <c r="AMY37" s="128"/>
      <c r="AMZ37" s="128"/>
      <c r="ANA37" s="128"/>
      <c r="ANB37" s="71"/>
      <c r="ANC37" s="128"/>
      <c r="AND37" s="128"/>
      <c r="ANE37" s="128"/>
      <c r="ANF37" s="128"/>
      <c r="ANG37" s="71"/>
      <c r="ANH37" s="128"/>
      <c r="ANI37" s="128"/>
      <c r="ANJ37" s="128"/>
      <c r="ANK37" s="128"/>
      <c r="ANL37" s="71"/>
      <c r="ANM37" s="128"/>
      <c r="ANN37" s="128"/>
      <c r="ANO37" s="128"/>
      <c r="ANP37" s="128"/>
      <c r="ANQ37" s="71"/>
      <c r="ANR37" s="128"/>
      <c r="ANS37" s="128"/>
      <c r="ANT37" s="128"/>
      <c r="ANU37" s="128"/>
      <c r="ANV37" s="71"/>
      <c r="ANW37" s="128"/>
      <c r="ANX37" s="128"/>
      <c r="ANY37" s="128"/>
      <c r="ANZ37" s="128"/>
      <c r="AOA37" s="71"/>
      <c r="AOB37" s="128"/>
      <c r="AOC37" s="128"/>
      <c r="AOD37" s="109"/>
      <c r="AOE37" s="128"/>
      <c r="AOF37" s="71"/>
      <c r="AOG37" s="128"/>
      <c r="AOH37" s="128"/>
      <c r="AOI37" s="128"/>
      <c r="AOJ37" s="128"/>
      <c r="AOK37" s="71"/>
      <c r="AOL37" s="128"/>
      <c r="AOM37" s="128"/>
      <c r="AON37" s="128"/>
      <c r="AOO37" s="128"/>
      <c r="AOP37" s="71"/>
      <c r="AOQ37" s="128"/>
      <c r="AOR37" s="128"/>
      <c r="AOS37" s="128"/>
      <c r="AOT37" s="128"/>
      <c r="AOU37" s="71"/>
      <c r="AOV37" s="128"/>
      <c r="AOW37" s="128"/>
      <c r="AOX37" s="128"/>
      <c r="AOY37" s="128"/>
      <c r="AOZ37" s="71"/>
      <c r="APA37" s="128"/>
      <c r="APB37" s="128"/>
      <c r="APC37" s="128"/>
      <c r="APD37" s="128"/>
      <c r="APE37" s="71"/>
      <c r="APF37" s="128"/>
      <c r="APG37" s="128"/>
      <c r="APH37" s="128"/>
      <c r="API37" s="128"/>
      <c r="APJ37" s="71"/>
      <c r="APK37" s="128"/>
      <c r="APL37" s="128"/>
      <c r="APM37" s="128"/>
      <c r="APN37" s="128"/>
      <c r="APO37" s="71"/>
      <c r="APP37" s="128"/>
      <c r="APQ37" s="128"/>
      <c r="APR37" s="128"/>
      <c r="APS37" s="128"/>
      <c r="APT37" s="71"/>
      <c r="APU37" s="128"/>
      <c r="APV37" s="128"/>
      <c r="APW37" s="128"/>
      <c r="APX37" s="128"/>
      <c r="APY37" s="71"/>
      <c r="APZ37" s="128"/>
      <c r="AQA37" s="128"/>
      <c r="AQB37" s="109"/>
      <c r="AQC37" s="128"/>
      <c r="AQD37" s="71"/>
      <c r="AQE37" s="128"/>
      <c r="AQF37" s="128"/>
      <c r="AQG37" s="128"/>
      <c r="AQH37" s="128"/>
      <c r="AQI37" s="71"/>
      <c r="AQJ37" s="128"/>
      <c r="AQK37" s="128"/>
      <c r="AQL37" s="128"/>
      <c r="AQM37" s="128"/>
      <c r="AQN37" s="71"/>
      <c r="AQO37" s="128"/>
      <c r="AQP37" s="128"/>
      <c r="AQQ37" s="128"/>
      <c r="AQR37" s="128"/>
      <c r="AQS37" s="71"/>
      <c r="AQT37" s="128"/>
      <c r="AQU37" s="128"/>
      <c r="AQV37" s="128"/>
      <c r="AQW37" s="128"/>
      <c r="AQX37" s="71"/>
      <c r="AQY37" s="128"/>
      <c r="AQZ37" s="128"/>
      <c r="ARA37" s="128"/>
      <c r="ARB37" s="128"/>
      <c r="ARC37" s="71"/>
      <c r="ARD37" s="128"/>
      <c r="ARE37" s="128"/>
      <c r="ARF37" s="128"/>
      <c r="ARG37" s="128"/>
      <c r="ARH37" s="71"/>
      <c r="ARI37" s="128"/>
      <c r="ARJ37" s="128"/>
      <c r="ARK37" s="128"/>
      <c r="ARL37" s="128"/>
      <c r="ARM37" s="71"/>
      <c r="ARN37" s="128"/>
      <c r="ARO37" s="128"/>
      <c r="ARP37" s="128"/>
      <c r="ARQ37" s="128"/>
      <c r="ARR37" s="71"/>
      <c r="ARS37" s="128"/>
      <c r="ART37" s="128"/>
      <c r="ARU37" s="128"/>
      <c r="ARV37" s="128"/>
      <c r="ARW37" s="71"/>
      <c r="ARX37" s="128"/>
      <c r="ARY37" s="128"/>
      <c r="ARZ37" s="109"/>
      <c r="ASA37" s="128"/>
      <c r="ASB37" s="71"/>
      <c r="ASC37" s="128"/>
      <c r="ASD37" s="128"/>
      <c r="ASE37" s="128"/>
      <c r="ASF37" s="128"/>
      <c r="ASG37" s="71"/>
      <c r="ASH37" s="128"/>
      <c r="ASI37" s="128"/>
      <c r="ASJ37" s="128"/>
      <c r="ASK37" s="128"/>
      <c r="ASL37" s="71"/>
      <c r="ASM37" s="128"/>
      <c r="ASN37" s="128"/>
      <c r="ASO37" s="128"/>
      <c r="ASP37" s="128"/>
      <c r="ASQ37" s="71"/>
      <c r="ASR37" s="128"/>
      <c r="ASS37" s="128"/>
      <c r="AST37" s="128"/>
      <c r="ASU37" s="128"/>
      <c r="ASV37" s="71"/>
      <c r="ASW37" s="128"/>
      <c r="ASX37" s="128"/>
      <c r="ASY37" s="128"/>
      <c r="ASZ37" s="128"/>
      <c r="ATA37" s="71"/>
      <c r="ATB37" s="128"/>
      <c r="ATC37" s="128"/>
      <c r="ATD37" s="128"/>
      <c r="ATE37" s="128"/>
      <c r="ATF37" s="71"/>
      <c r="ATG37" s="128"/>
      <c r="ATH37" s="128"/>
      <c r="ATI37" s="128"/>
      <c r="ATJ37" s="128"/>
      <c r="ATK37" s="71"/>
      <c r="ATL37" s="128"/>
      <c r="ATM37" s="128"/>
      <c r="ATN37" s="128"/>
      <c r="ATO37" s="128"/>
      <c r="ATP37" s="71"/>
      <c r="ATQ37" s="128"/>
      <c r="ATR37" s="128"/>
      <c r="ATS37" s="128"/>
      <c r="ATT37" s="128"/>
      <c r="ATU37" s="71"/>
      <c r="ATV37" s="128"/>
      <c r="ATW37" s="128"/>
      <c r="ATX37" s="109"/>
      <c r="ATY37" s="128"/>
      <c r="ATZ37" s="71"/>
      <c r="AUA37" s="128"/>
      <c r="AUB37" s="128"/>
      <c r="AUC37" s="128"/>
      <c r="AUD37" s="128"/>
      <c r="AUE37" s="71"/>
      <c r="AUF37" s="128"/>
      <c r="AUG37" s="128"/>
      <c r="AUH37" s="128"/>
      <c r="AUI37" s="128"/>
      <c r="AUJ37" s="71"/>
      <c r="AUK37" s="128"/>
      <c r="AUL37" s="128"/>
      <c r="AUM37" s="128"/>
      <c r="AUN37" s="128"/>
      <c r="AUO37" s="71"/>
      <c r="AUP37" s="128"/>
      <c r="AUQ37" s="128"/>
      <c r="AUR37" s="128"/>
      <c r="AUS37" s="128"/>
      <c r="AUT37" s="71"/>
      <c r="AUU37" s="128"/>
      <c r="AUV37" s="128"/>
      <c r="AUW37" s="128"/>
      <c r="AUX37" s="128"/>
      <c r="AUY37" s="71"/>
      <c r="AUZ37" s="128"/>
      <c r="AVA37" s="128"/>
      <c r="AVB37" s="128"/>
      <c r="AVC37" s="128"/>
      <c r="AVD37" s="71"/>
      <c r="AVE37" s="128"/>
      <c r="AVF37" s="128"/>
      <c r="AVG37" s="128"/>
      <c r="AVH37" s="128"/>
      <c r="AVI37" s="71"/>
      <c r="AVJ37" s="128"/>
      <c r="AVK37" s="128"/>
      <c r="AVL37" s="128"/>
      <c r="AVM37" s="128"/>
      <c r="AVN37" s="71"/>
      <c r="AVO37" s="128"/>
      <c r="AVP37" s="128"/>
      <c r="AVQ37" s="128"/>
      <c r="AVR37" s="128"/>
      <c r="AVS37" s="71"/>
      <c r="AVT37" s="128"/>
      <c r="AVU37" s="128"/>
      <c r="AVV37" s="109"/>
      <c r="AVW37" s="128"/>
      <c r="AVX37" s="71"/>
      <c r="AVY37" s="128"/>
      <c r="AVZ37" s="128"/>
      <c r="AWA37" s="128"/>
      <c r="AWB37" s="128"/>
      <c r="AWC37" s="71"/>
      <c r="AWD37" s="128"/>
      <c r="AWE37" s="128"/>
      <c r="AWF37" s="128"/>
      <c r="AWG37" s="128"/>
      <c r="AWH37" s="71"/>
      <c r="AWI37" s="128"/>
      <c r="AWJ37" s="128"/>
      <c r="AWK37" s="128"/>
      <c r="AWL37" s="128"/>
      <c r="AWM37" s="71"/>
      <c r="AWN37" s="128"/>
      <c r="AWO37" s="128"/>
      <c r="AWP37" s="128"/>
      <c r="AWQ37" s="128"/>
      <c r="AWR37" s="71"/>
      <c r="AWS37" s="128"/>
      <c r="AWT37" s="128"/>
      <c r="AWU37" s="128"/>
      <c r="AWV37" s="128"/>
      <c r="AWW37" s="71"/>
      <c r="AWX37" s="128"/>
      <c r="AWY37" s="128"/>
      <c r="AWZ37" s="128"/>
      <c r="AXA37" s="128"/>
      <c r="AXB37" s="71"/>
      <c r="AXC37" s="128"/>
      <c r="AXD37" s="128"/>
      <c r="AXE37" s="128"/>
      <c r="AXF37" s="128"/>
      <c r="AXG37" s="71"/>
      <c r="AXH37" s="128"/>
      <c r="AXI37" s="128"/>
      <c r="AXJ37" s="128"/>
      <c r="AXK37" s="128"/>
      <c r="AXL37" s="71"/>
      <c r="AXM37" s="128"/>
      <c r="AXN37" s="128"/>
      <c r="AXO37" s="128"/>
      <c r="AXP37" s="128"/>
      <c r="AXQ37" s="71"/>
      <c r="AXR37" s="128"/>
      <c r="AXS37" s="128"/>
      <c r="AXT37" s="109"/>
      <c r="AXU37" s="128"/>
      <c r="AXV37" s="71"/>
      <c r="AXW37" s="128"/>
      <c r="AXX37" s="128"/>
      <c r="AXY37" s="128"/>
      <c r="AXZ37" s="128"/>
      <c r="AYA37" s="71"/>
      <c r="AYB37" s="128"/>
      <c r="AYC37" s="128"/>
      <c r="AYD37" s="128"/>
      <c r="AYE37" s="128"/>
      <c r="AYF37" s="71"/>
      <c r="AYG37" s="128"/>
      <c r="AYH37" s="128"/>
      <c r="AYI37" s="128"/>
      <c r="AYJ37" s="128"/>
      <c r="AYK37" s="71"/>
      <c r="AYL37" s="128"/>
      <c r="AYM37" s="128"/>
      <c r="AYN37" s="128"/>
      <c r="AYO37" s="128"/>
      <c r="AYP37" s="71"/>
      <c r="AYQ37" s="128"/>
      <c r="AYR37" s="128"/>
      <c r="AYS37" s="128"/>
      <c r="AYT37" s="128"/>
      <c r="AYU37" s="71"/>
      <c r="AYV37" s="128"/>
      <c r="AYW37" s="128"/>
      <c r="AYX37" s="128"/>
      <c r="AYY37" s="128"/>
      <c r="AYZ37" s="71"/>
      <c r="AZA37" s="128"/>
      <c r="AZB37" s="128"/>
      <c r="AZC37" s="128"/>
      <c r="AZD37" s="128"/>
      <c r="AZE37" s="71"/>
      <c r="AZF37" s="128"/>
      <c r="AZG37" s="128"/>
      <c r="AZH37" s="128"/>
      <c r="AZI37" s="128"/>
      <c r="AZJ37" s="71"/>
      <c r="AZK37" s="128"/>
      <c r="AZL37" s="128"/>
      <c r="AZM37" s="128"/>
      <c r="AZN37" s="128"/>
      <c r="AZO37" s="71"/>
      <c r="AZP37" s="128"/>
      <c r="AZQ37" s="128"/>
      <c r="AZR37" s="109"/>
      <c r="AZS37" s="128"/>
      <c r="AZT37" s="71"/>
      <c r="AZU37" s="128"/>
      <c r="AZV37" s="128"/>
      <c r="AZW37" s="128"/>
      <c r="AZX37" s="128"/>
      <c r="AZY37" s="71"/>
      <c r="AZZ37" s="128"/>
      <c r="BAA37" s="128"/>
      <c r="BAB37" s="128"/>
      <c r="BAC37" s="128"/>
      <c r="BAD37" s="71"/>
      <c r="BAE37" s="128"/>
      <c r="BAF37" s="128"/>
      <c r="BAG37" s="128"/>
      <c r="BAH37" s="128"/>
      <c r="BAI37" s="71"/>
      <c r="BAJ37" s="128"/>
      <c r="BAK37" s="128"/>
      <c r="BAL37" s="128"/>
      <c r="BAM37" s="128"/>
      <c r="BAN37" s="71"/>
      <c r="BAO37" s="128"/>
      <c r="BAP37" s="128"/>
      <c r="BAQ37" s="128"/>
      <c r="BAR37" s="128"/>
      <c r="BAS37" s="71"/>
      <c r="BAT37" s="128"/>
      <c r="BAU37" s="128"/>
      <c r="BAV37" s="128"/>
      <c r="BAW37" s="128"/>
      <c r="BAX37" s="71"/>
      <c r="BAY37" s="128"/>
      <c r="BAZ37" s="128"/>
      <c r="BBA37" s="128"/>
      <c r="BBB37" s="128"/>
      <c r="BBC37" s="71"/>
      <c r="BBD37" s="128"/>
      <c r="BBE37" s="128"/>
      <c r="BBF37" s="128"/>
      <c r="BBG37" s="128"/>
      <c r="BBH37" s="71"/>
      <c r="BBI37" s="128"/>
      <c r="BBJ37" s="128"/>
      <c r="BBK37" s="128"/>
      <c r="BBL37" s="128"/>
      <c r="BBM37" s="71"/>
      <c r="BBN37" s="128"/>
      <c r="BBO37" s="128"/>
      <c r="BBP37" s="109"/>
      <c r="BBQ37" s="128"/>
      <c r="BBR37" s="71"/>
      <c r="BBS37" s="128"/>
      <c r="BBT37" s="128"/>
      <c r="BBU37" s="128"/>
      <c r="BBV37" s="128"/>
      <c r="BBW37" s="71"/>
      <c r="BBX37" s="128"/>
      <c r="BBY37" s="128"/>
      <c r="BBZ37" s="128"/>
      <c r="BCA37" s="128"/>
      <c r="BCB37" s="71"/>
      <c r="BCC37" s="128"/>
      <c r="BCD37" s="128"/>
      <c r="BCE37" s="128"/>
      <c r="BCF37" s="128"/>
      <c r="BCG37" s="71"/>
      <c r="BCH37" s="128"/>
      <c r="BCI37" s="128"/>
      <c r="BCJ37" s="128"/>
      <c r="BCK37" s="128"/>
      <c r="BCL37" s="71"/>
      <c r="BCM37" s="128"/>
      <c r="BCN37" s="128"/>
      <c r="BCO37" s="128"/>
      <c r="BCP37" s="128"/>
      <c r="BCQ37" s="71"/>
      <c r="BCR37" s="128"/>
      <c r="BCS37" s="128"/>
      <c r="BCT37" s="128"/>
      <c r="BCU37" s="128"/>
      <c r="BCV37" s="71"/>
      <c r="BCW37" s="128"/>
      <c r="BCX37" s="128"/>
      <c r="BCY37" s="128"/>
      <c r="BCZ37" s="128"/>
      <c r="BDA37" s="71"/>
      <c r="BDB37" s="128"/>
      <c r="BDC37" s="128"/>
      <c r="BDD37" s="128"/>
      <c r="BDE37" s="128"/>
      <c r="BDF37" s="71"/>
      <c r="BDG37" s="128"/>
      <c r="BDH37" s="128"/>
      <c r="BDI37" s="128"/>
      <c r="BDJ37" s="128"/>
      <c r="BDK37" s="71"/>
      <c r="BDL37" s="128"/>
      <c r="BDM37" s="128"/>
      <c r="BDN37" s="109"/>
      <c r="BDO37" s="128"/>
      <c r="BDP37" s="71"/>
      <c r="BDQ37" s="128"/>
      <c r="BDR37" s="128"/>
      <c r="BDS37" s="128"/>
      <c r="BDT37" s="128"/>
      <c r="BDU37" s="71"/>
      <c r="BDV37" s="128"/>
      <c r="BDW37" s="128"/>
      <c r="BDX37" s="128"/>
      <c r="BDY37" s="128"/>
      <c r="BDZ37" s="71"/>
      <c r="BEA37" s="128"/>
      <c r="BEB37" s="128"/>
      <c r="BEC37" s="128"/>
      <c r="BED37" s="128"/>
      <c r="BEE37" s="71"/>
      <c r="BEF37" s="128"/>
      <c r="BEG37" s="128"/>
      <c r="BEH37" s="128"/>
      <c r="BEI37" s="128"/>
      <c r="BEJ37" s="71"/>
      <c r="BEK37" s="128"/>
      <c r="BEL37" s="128"/>
      <c r="BEM37" s="128"/>
      <c r="BEN37" s="128"/>
      <c r="BEO37" s="71"/>
      <c r="BEP37" s="128"/>
      <c r="BEQ37" s="128"/>
      <c r="BER37" s="128"/>
      <c r="BES37" s="128"/>
      <c r="BET37" s="71"/>
      <c r="BEU37" s="128"/>
      <c r="BEV37" s="128"/>
      <c r="BEW37" s="128"/>
      <c r="BEX37" s="128"/>
      <c r="BEY37" s="71"/>
      <c r="BEZ37" s="128"/>
      <c r="BFA37" s="128"/>
      <c r="BFB37" s="128"/>
      <c r="BFC37" s="128"/>
      <c r="BFD37" s="71"/>
      <c r="BFE37" s="128"/>
      <c r="BFF37" s="128"/>
      <c r="BFG37" s="128"/>
      <c r="BFH37" s="128"/>
      <c r="BFI37" s="71"/>
      <c r="BFJ37" s="128"/>
      <c r="BFK37" s="128"/>
      <c r="BFL37" s="109"/>
      <c r="BFM37" s="128"/>
      <c r="BFN37" s="71"/>
      <c r="BFO37" s="128"/>
      <c r="BFP37" s="128"/>
      <c r="BFQ37" s="128"/>
      <c r="BFR37" s="128"/>
      <c r="BFS37" s="71"/>
      <c r="BFT37" s="128"/>
      <c r="BFU37" s="128"/>
      <c r="BFV37" s="128"/>
      <c r="BFW37" s="128"/>
      <c r="BFX37" s="71"/>
      <c r="BFY37" s="128"/>
      <c r="BFZ37" s="128"/>
      <c r="BGA37" s="128"/>
      <c r="BGB37" s="128"/>
      <c r="BGC37" s="71"/>
      <c r="BGD37" s="128"/>
      <c r="BGE37" s="128"/>
      <c r="BGF37" s="128"/>
      <c r="BGG37" s="128"/>
      <c r="BGH37" s="71"/>
      <c r="BGI37" s="128"/>
      <c r="BGJ37" s="128"/>
      <c r="BGK37" s="128"/>
      <c r="BGL37" s="128"/>
      <c r="BGM37" s="71"/>
      <c r="BGN37" s="128"/>
      <c r="BGO37" s="128"/>
      <c r="BGP37" s="128"/>
      <c r="BGQ37" s="128"/>
      <c r="BGR37" s="71"/>
      <c r="BGS37" s="128"/>
      <c r="BGT37" s="128"/>
      <c r="BGU37" s="128"/>
      <c r="BGV37" s="128"/>
      <c r="BGW37" s="71"/>
      <c r="BGX37" s="128"/>
      <c r="BGY37" s="128"/>
      <c r="BGZ37" s="128"/>
      <c r="BHA37" s="128"/>
      <c r="BHB37" s="71"/>
      <c r="BHC37" s="128"/>
      <c r="BHD37" s="128"/>
      <c r="BHE37" s="128"/>
      <c r="BHF37" s="128"/>
      <c r="BHG37" s="71"/>
      <c r="BHH37" s="128"/>
      <c r="BHI37" s="128"/>
      <c r="BHJ37" s="109"/>
      <c r="BHK37" s="128"/>
      <c r="BHL37" s="71"/>
      <c r="BHM37" s="128"/>
      <c r="BHN37" s="128"/>
      <c r="BHO37" s="128"/>
      <c r="BHP37" s="128"/>
      <c r="BHQ37" s="71"/>
      <c r="BHR37" s="128"/>
      <c r="BHS37" s="128"/>
      <c r="BHT37" s="128"/>
      <c r="BHU37" s="128"/>
      <c r="BHV37" s="71"/>
      <c r="BHW37" s="128"/>
      <c r="BHX37" s="128"/>
      <c r="BHY37" s="128"/>
      <c r="BHZ37" s="128"/>
      <c r="BIA37" s="71"/>
      <c r="BIB37" s="128"/>
      <c r="BIC37" s="128"/>
      <c r="BID37" s="128"/>
      <c r="BIE37" s="128"/>
      <c r="BIF37" s="71"/>
      <c r="BIG37" s="128"/>
      <c r="BIH37" s="128"/>
      <c r="BII37" s="128"/>
      <c r="BIJ37" s="128"/>
      <c r="BIK37" s="71"/>
      <c r="BIL37" s="128"/>
      <c r="BIM37" s="128"/>
      <c r="BIN37" s="128"/>
      <c r="BIO37" s="128"/>
      <c r="BIP37" s="71"/>
      <c r="BIQ37" s="128"/>
      <c r="BIR37" s="128"/>
      <c r="BIS37" s="128"/>
      <c r="BIT37" s="128"/>
      <c r="BIU37" s="71"/>
      <c r="BIV37" s="128"/>
      <c r="BIW37" s="128"/>
      <c r="BIX37" s="128"/>
      <c r="BIY37" s="128"/>
      <c r="BIZ37" s="71"/>
      <c r="BJA37" s="128"/>
      <c r="BJB37" s="128"/>
      <c r="BJC37" s="128"/>
      <c r="BJD37" s="128"/>
      <c r="BJE37" s="71"/>
      <c r="BJF37" s="128"/>
      <c r="BJG37" s="128"/>
      <c r="BJH37" s="109"/>
      <c r="BJI37" s="128"/>
      <c r="BJJ37" s="71"/>
      <c r="BJK37" s="128"/>
      <c r="BJL37" s="128"/>
      <c r="BJM37" s="128"/>
      <c r="BJN37" s="128"/>
      <c r="BJO37" s="71"/>
      <c r="BJP37" s="128"/>
      <c r="BJQ37" s="128"/>
      <c r="BJR37" s="128"/>
      <c r="BJS37" s="128"/>
      <c r="BJT37" s="71"/>
      <c r="BJU37" s="128"/>
      <c r="BJV37" s="128"/>
      <c r="BJW37" s="128"/>
      <c r="BJX37" s="128"/>
      <c r="BJY37" s="71"/>
      <c r="BJZ37" s="128"/>
      <c r="BKA37" s="128"/>
      <c r="BKB37" s="128"/>
      <c r="BKC37" s="128"/>
      <c r="BKD37" s="71"/>
      <c r="BKE37" s="128"/>
      <c r="BKF37" s="128"/>
      <c r="BKG37" s="128"/>
      <c r="BKH37" s="128"/>
      <c r="BKI37" s="71"/>
      <c r="BKJ37" s="128"/>
      <c r="BKK37" s="128"/>
      <c r="BKL37" s="128"/>
      <c r="BKM37" s="128"/>
      <c r="BKN37" s="71"/>
      <c r="BKO37" s="128"/>
      <c r="BKP37" s="128"/>
      <c r="BKQ37" s="128"/>
      <c r="BKR37" s="128"/>
      <c r="BKS37" s="71"/>
      <c r="BKT37" s="128"/>
      <c r="BKU37" s="128"/>
      <c r="BKV37" s="128"/>
      <c r="BKW37" s="128"/>
      <c r="BKX37" s="71"/>
      <c r="BKY37" s="128"/>
      <c r="BKZ37" s="128"/>
      <c r="BLA37" s="128"/>
      <c r="BLB37" s="128"/>
      <c r="BLC37" s="71"/>
      <c r="BLD37" s="128"/>
      <c r="BLE37" s="128"/>
      <c r="BLF37" s="109"/>
      <c r="BLG37" s="128"/>
      <c r="BLH37" s="71"/>
      <c r="BLI37" s="128"/>
      <c r="BLJ37" s="128"/>
      <c r="BLK37" s="128"/>
      <c r="BLL37" s="128"/>
      <c r="BLM37" s="71"/>
      <c r="BLN37" s="128"/>
      <c r="BLO37" s="128"/>
      <c r="BLP37" s="128"/>
      <c r="BLQ37" s="128"/>
      <c r="BLR37" s="71"/>
      <c r="BLS37" s="128"/>
      <c r="BLT37" s="128"/>
      <c r="BLU37" s="128"/>
      <c r="BLV37" s="128"/>
      <c r="BLW37" s="71"/>
      <c r="BLX37" s="128"/>
      <c r="BLY37" s="128"/>
      <c r="BLZ37" s="128"/>
      <c r="BMA37" s="128"/>
      <c r="BMB37" s="71"/>
      <c r="BMC37" s="128"/>
      <c r="BMD37" s="128"/>
      <c r="BME37" s="128"/>
      <c r="BMF37" s="128"/>
      <c r="BMG37" s="71"/>
      <c r="BMH37" s="128"/>
      <c r="BMI37" s="128"/>
      <c r="BMJ37" s="128"/>
      <c r="BMK37" s="128"/>
      <c r="BML37" s="71"/>
      <c r="BMM37" s="128"/>
      <c r="BMN37" s="128"/>
      <c r="BMO37" s="128"/>
      <c r="BMP37" s="128"/>
      <c r="BMQ37" s="71"/>
      <c r="BMR37" s="128"/>
      <c r="BMS37" s="128"/>
      <c r="BMT37" s="128"/>
      <c r="BMU37" s="128"/>
      <c r="BMV37" s="71"/>
      <c r="BMW37" s="128"/>
      <c r="BMX37" s="128"/>
      <c r="BMY37" s="128"/>
      <c r="BMZ37" s="128"/>
      <c r="BNA37" s="71"/>
      <c r="BNB37" s="128"/>
      <c r="BNC37" s="128"/>
      <c r="BND37" s="109"/>
      <c r="BNE37" s="128"/>
      <c r="BNF37" s="71"/>
      <c r="BNG37" s="128"/>
      <c r="BNH37" s="128"/>
      <c r="BNI37" s="128"/>
      <c r="BNJ37" s="128"/>
      <c r="BNK37" s="71"/>
      <c r="BNL37" s="128"/>
      <c r="BNM37" s="128"/>
      <c r="BNN37" s="128"/>
      <c r="BNO37" s="128"/>
      <c r="BNP37" s="71"/>
      <c r="BNQ37" s="128"/>
      <c r="BNR37" s="128"/>
      <c r="BNS37" s="128"/>
      <c r="BNT37" s="128"/>
      <c r="BNU37" s="71"/>
      <c r="BNV37" s="128"/>
      <c r="BNW37" s="128"/>
      <c r="BNX37" s="128"/>
      <c r="BNY37" s="128"/>
      <c r="BNZ37" s="71"/>
      <c r="BOA37" s="128"/>
      <c r="BOB37" s="128"/>
      <c r="BOC37" s="128"/>
      <c r="BOD37" s="128"/>
      <c r="BOE37" s="71"/>
      <c r="BOF37" s="128"/>
      <c r="BOG37" s="128"/>
      <c r="BOH37" s="128"/>
      <c r="BOI37" s="128"/>
      <c r="BOJ37" s="71"/>
      <c r="BOK37" s="128"/>
      <c r="BOL37" s="128"/>
      <c r="BOM37" s="128"/>
      <c r="BON37" s="128"/>
      <c r="BOO37" s="71"/>
      <c r="BOP37" s="128"/>
      <c r="BOQ37" s="128"/>
      <c r="BOR37" s="128"/>
      <c r="BOS37" s="128"/>
      <c r="BOT37" s="71"/>
      <c r="BOU37" s="128"/>
      <c r="BOV37" s="128"/>
      <c r="BOW37" s="128"/>
      <c r="BOX37" s="128"/>
      <c r="BOY37" s="71"/>
      <c r="BOZ37" s="128"/>
      <c r="BPA37" s="128"/>
      <c r="BPB37" s="109"/>
      <c r="BPC37" s="128"/>
      <c r="BPD37" s="71"/>
      <c r="BPE37" s="128"/>
      <c r="BPF37" s="128"/>
      <c r="BPG37" s="128"/>
      <c r="BPH37" s="128"/>
      <c r="BPI37" s="71"/>
      <c r="BPJ37" s="128"/>
      <c r="BPK37" s="128"/>
      <c r="BPL37" s="128"/>
      <c r="BPM37" s="128"/>
      <c r="BPN37" s="71"/>
      <c r="BPO37" s="128"/>
      <c r="BPP37" s="128"/>
      <c r="BPQ37" s="128"/>
      <c r="BPR37" s="128"/>
      <c r="BPS37" s="71"/>
      <c r="BPT37" s="128"/>
      <c r="BPU37" s="128"/>
      <c r="BPV37" s="128"/>
      <c r="BPW37" s="128"/>
      <c r="BPX37" s="71"/>
      <c r="BPY37" s="128"/>
      <c r="BPZ37" s="128"/>
      <c r="BQA37" s="128"/>
      <c r="BQB37" s="128"/>
      <c r="BQC37" s="71"/>
      <c r="BQD37" s="128"/>
      <c r="BQE37" s="128"/>
      <c r="BQF37" s="128"/>
      <c r="BQG37" s="128"/>
      <c r="BQH37" s="71"/>
      <c r="BQI37" s="128"/>
      <c r="BQJ37" s="128"/>
      <c r="BQK37" s="128"/>
      <c r="BQL37" s="128"/>
      <c r="BQM37" s="71"/>
      <c r="BQN37" s="128"/>
      <c r="BQO37" s="128"/>
      <c r="BQP37" s="128"/>
      <c r="BQQ37" s="128"/>
      <c r="BQR37" s="71"/>
      <c r="BQS37" s="128"/>
      <c r="BQT37" s="128"/>
      <c r="BQU37" s="128"/>
      <c r="BQV37" s="128"/>
      <c r="BQW37" s="71"/>
      <c r="BQX37" s="128"/>
      <c r="BQY37" s="128"/>
      <c r="BQZ37" s="109"/>
      <c r="BRA37" s="128"/>
      <c r="BRB37" s="71"/>
      <c r="BRC37" s="128"/>
      <c r="BRD37" s="128"/>
      <c r="BRE37" s="128"/>
      <c r="BRF37" s="128"/>
      <c r="BRG37" s="71"/>
      <c r="BRH37" s="128"/>
      <c r="BRI37" s="128"/>
      <c r="BRJ37" s="128"/>
      <c r="BRK37" s="128"/>
      <c r="BRL37" s="71"/>
      <c r="BRM37" s="128"/>
      <c r="BRN37" s="128"/>
      <c r="BRO37" s="128"/>
      <c r="BRP37" s="128"/>
      <c r="BRQ37" s="71"/>
      <c r="BRR37" s="128"/>
      <c r="BRS37" s="128"/>
      <c r="BRT37" s="128"/>
      <c r="BRU37" s="128"/>
      <c r="BRV37" s="71"/>
      <c r="BRW37" s="128"/>
      <c r="BRX37" s="128"/>
      <c r="BRY37" s="128"/>
      <c r="BRZ37" s="128"/>
      <c r="BSA37" s="71"/>
      <c r="BSB37" s="128"/>
      <c r="BSC37" s="128"/>
      <c r="BSD37" s="128"/>
      <c r="BSE37" s="128"/>
      <c r="BSF37" s="71"/>
      <c r="BSG37" s="128"/>
      <c r="BSH37" s="128"/>
      <c r="BSI37" s="128"/>
      <c r="BSJ37" s="128"/>
      <c r="BSK37" s="71"/>
      <c r="BSL37" s="128"/>
      <c r="BSM37" s="128"/>
      <c r="BSN37" s="128"/>
      <c r="BSO37" s="128"/>
      <c r="BSP37" s="71"/>
      <c r="BSQ37" s="128"/>
      <c r="BSR37" s="128"/>
      <c r="BSS37" s="128"/>
      <c r="BST37" s="128"/>
      <c r="BSU37" s="71"/>
      <c r="BSV37" s="128"/>
      <c r="BSW37" s="128"/>
      <c r="BSX37" s="109"/>
      <c r="BSY37" s="128"/>
      <c r="BSZ37" s="71"/>
      <c r="BTA37" s="128"/>
      <c r="BTB37" s="128"/>
      <c r="BTC37" s="128"/>
      <c r="BTD37" s="128"/>
      <c r="BTE37" s="71"/>
      <c r="BTF37" s="128"/>
      <c r="BTG37" s="128"/>
      <c r="BTH37" s="128"/>
      <c r="BTI37" s="128"/>
      <c r="BTJ37" s="71"/>
      <c r="BTK37" s="128"/>
      <c r="BTL37" s="128"/>
      <c r="BTM37" s="128"/>
      <c r="BTN37" s="128"/>
      <c r="BTO37" s="71"/>
      <c r="BTP37" s="128"/>
      <c r="BTQ37" s="128"/>
      <c r="BTR37" s="128"/>
      <c r="BTS37" s="128"/>
      <c r="BTT37" s="71"/>
      <c r="BTU37" s="128"/>
      <c r="BTV37" s="128"/>
      <c r="BTW37" s="128"/>
      <c r="BTX37" s="128"/>
      <c r="BTY37" s="71"/>
      <c r="BTZ37" s="128"/>
      <c r="BUA37" s="128"/>
      <c r="BUB37" s="128"/>
      <c r="BUC37" s="128"/>
      <c r="BUD37" s="71"/>
      <c r="BUE37" s="128"/>
      <c r="BUF37" s="128"/>
      <c r="BUG37" s="128"/>
      <c r="BUH37" s="128"/>
      <c r="BUI37" s="71"/>
      <c r="BUJ37" s="128"/>
      <c r="BUK37" s="128"/>
      <c r="BUL37" s="128"/>
      <c r="BUM37" s="128"/>
      <c r="BUN37" s="71"/>
      <c r="BUO37" s="128"/>
      <c r="BUP37" s="128"/>
      <c r="BUQ37" s="128"/>
      <c r="BUR37" s="128"/>
      <c r="BUS37" s="71"/>
      <c r="BUT37" s="128"/>
      <c r="BUU37" s="128"/>
      <c r="BUV37" s="109"/>
      <c r="BUW37" s="128"/>
      <c r="BUX37" s="71"/>
      <c r="BUY37" s="128"/>
      <c r="BUZ37" s="128"/>
      <c r="BVA37" s="128"/>
      <c r="BVB37" s="128"/>
      <c r="BVC37" s="71"/>
      <c r="BVD37" s="128"/>
      <c r="BVE37" s="128"/>
      <c r="BVF37" s="128"/>
      <c r="BVG37" s="128"/>
      <c r="BVH37" s="71"/>
      <c r="BVI37" s="128"/>
      <c r="BVJ37" s="128"/>
      <c r="BVK37" s="128"/>
      <c r="BVL37" s="128"/>
      <c r="BVM37" s="71"/>
      <c r="BVN37" s="128"/>
      <c r="BVO37" s="128"/>
      <c r="BVP37" s="128"/>
      <c r="BVQ37" s="128"/>
      <c r="BVR37" s="71"/>
      <c r="BVS37" s="128"/>
      <c r="BVT37" s="128"/>
      <c r="BVU37" s="128"/>
      <c r="BVV37" s="128"/>
      <c r="BVW37" s="71"/>
      <c r="BVX37" s="128"/>
      <c r="BVY37" s="128"/>
      <c r="BVZ37" s="128"/>
      <c r="BWA37" s="128"/>
      <c r="BWB37" s="71"/>
      <c r="BWC37" s="128"/>
      <c r="BWD37" s="128"/>
      <c r="BWE37" s="128"/>
      <c r="BWF37" s="128"/>
      <c r="BWG37" s="71"/>
      <c r="BWH37" s="128"/>
      <c r="BWI37" s="128"/>
      <c r="BWJ37" s="128"/>
      <c r="BWK37" s="128"/>
      <c r="BWL37" s="71"/>
      <c r="BWM37" s="128"/>
      <c r="BWN37" s="128"/>
      <c r="BWO37" s="128"/>
      <c r="BWP37" s="128"/>
      <c r="BWQ37" s="71"/>
      <c r="BWR37" s="128"/>
      <c r="BWS37" s="128"/>
      <c r="BWT37" s="109"/>
      <c r="BWU37" s="128"/>
      <c r="BWV37" s="71"/>
      <c r="BWW37" s="128"/>
      <c r="BWX37" s="128"/>
      <c r="BWY37" s="128"/>
      <c r="BWZ37" s="128"/>
      <c r="BXA37" s="71"/>
      <c r="BXB37" s="128"/>
      <c r="BXC37" s="128"/>
      <c r="BXD37" s="128"/>
      <c r="BXE37" s="128"/>
      <c r="BXF37" s="71"/>
      <c r="BXG37" s="128"/>
      <c r="BXH37" s="128"/>
      <c r="BXI37" s="128"/>
      <c r="BXJ37" s="128"/>
      <c r="BXK37" s="71"/>
      <c r="BXL37" s="128"/>
      <c r="BXM37" s="128"/>
      <c r="BXN37" s="128"/>
      <c r="BXO37" s="128"/>
      <c r="BXP37" s="71"/>
      <c r="BXQ37" s="128"/>
      <c r="BXR37" s="128"/>
      <c r="BXS37" s="128"/>
      <c r="BXT37" s="128"/>
      <c r="BXU37" s="71"/>
      <c r="BXV37" s="128"/>
      <c r="BXW37" s="128"/>
      <c r="BXX37" s="128"/>
      <c r="BXY37" s="128"/>
      <c r="BXZ37" s="71"/>
      <c r="BYA37" s="128"/>
      <c r="BYB37" s="128"/>
      <c r="BYC37" s="128"/>
      <c r="BYD37" s="128"/>
      <c r="BYE37" s="71"/>
      <c r="BYF37" s="128"/>
      <c r="BYG37" s="128"/>
      <c r="BYH37" s="2"/>
      <c r="BYI37" s="2"/>
      <c r="BYJ37" s="2"/>
      <c r="BYK37" s="2"/>
    </row>
    <row r="38" spans="1:2013" x14ac:dyDescent="0.35">
      <c r="A38" s="99"/>
      <c r="B38" s="295"/>
      <c r="C38" s="31" t="s">
        <v>107</v>
      </c>
      <c r="D38" s="99" t="s">
        <v>108</v>
      </c>
      <c r="E38" s="99"/>
      <c r="F38" s="326"/>
      <c r="G38" s="96"/>
      <c r="H38" s="328"/>
      <c r="I38" s="323"/>
      <c r="J38" s="128"/>
      <c r="K38" s="128"/>
      <c r="L38" s="71"/>
      <c r="M38" s="128"/>
      <c r="N38" s="128"/>
      <c r="O38" s="128"/>
      <c r="P38" s="128"/>
      <c r="Q38" s="71"/>
      <c r="R38" s="128"/>
      <c r="S38" s="128"/>
      <c r="T38" s="109"/>
      <c r="U38" s="128"/>
      <c r="V38" s="71"/>
      <c r="W38" s="128"/>
      <c r="X38" s="128"/>
      <c r="Y38" s="128"/>
      <c r="Z38" s="128"/>
      <c r="AA38" s="71"/>
      <c r="AB38" s="128"/>
      <c r="AC38" s="128"/>
      <c r="AD38" s="128"/>
      <c r="AE38" s="128"/>
      <c r="AF38" s="71"/>
      <c r="AG38" s="128"/>
      <c r="AH38" s="128"/>
      <c r="AI38" s="128"/>
      <c r="AJ38" s="128"/>
      <c r="AK38" s="71"/>
      <c r="AL38" s="128"/>
      <c r="AM38" s="128"/>
      <c r="AN38" s="128"/>
      <c r="AO38" s="128"/>
      <c r="AP38" s="71"/>
      <c r="AQ38" s="128"/>
      <c r="AR38" s="128"/>
      <c r="AS38" s="128"/>
      <c r="AT38" s="128"/>
      <c r="AU38" s="71"/>
      <c r="AV38" s="128"/>
      <c r="AW38" s="128"/>
      <c r="AX38" s="128"/>
      <c r="AY38" s="128"/>
      <c r="AZ38" s="71"/>
      <c r="BA38" s="128"/>
      <c r="BB38" s="128"/>
      <c r="BC38" s="128"/>
      <c r="BD38" s="128"/>
      <c r="BE38" s="71"/>
      <c r="BF38" s="128"/>
      <c r="BG38" s="128"/>
      <c r="BH38" s="128"/>
      <c r="BI38" s="128"/>
      <c r="BJ38" s="71"/>
      <c r="BK38" s="128"/>
      <c r="BL38" s="128"/>
      <c r="BM38" s="128"/>
      <c r="BN38" s="128"/>
      <c r="BO38" s="71"/>
      <c r="BP38" s="128"/>
      <c r="BQ38" s="128"/>
      <c r="BR38" s="109"/>
      <c r="BS38" s="128"/>
      <c r="BT38" s="71"/>
      <c r="BU38" s="128"/>
      <c r="BV38" s="128"/>
      <c r="BW38" s="128"/>
      <c r="BX38" s="128"/>
      <c r="BY38" s="71"/>
      <c r="BZ38" s="128"/>
      <c r="CA38" s="128"/>
      <c r="CB38" s="128"/>
      <c r="CC38" s="128"/>
      <c r="CD38" s="71"/>
      <c r="CE38" s="128"/>
      <c r="CF38" s="128"/>
      <c r="CG38" s="128"/>
      <c r="CH38" s="128"/>
      <c r="CI38" s="71"/>
      <c r="CJ38" s="128"/>
      <c r="CK38" s="128"/>
      <c r="CL38" s="128"/>
      <c r="CM38" s="128"/>
      <c r="CN38" s="71"/>
      <c r="CO38" s="128"/>
      <c r="CP38" s="128"/>
      <c r="CQ38" s="128"/>
      <c r="CR38" s="128"/>
      <c r="CS38" s="71"/>
      <c r="CT38" s="128"/>
      <c r="CU38" s="128"/>
      <c r="CV38" s="128"/>
      <c r="CW38" s="128"/>
      <c r="CX38" s="71"/>
      <c r="CY38" s="128"/>
      <c r="CZ38" s="128"/>
      <c r="DA38" s="128"/>
      <c r="DB38" s="128"/>
      <c r="DC38" s="71"/>
      <c r="DD38" s="128"/>
      <c r="DE38" s="128"/>
      <c r="DF38" s="128"/>
      <c r="DG38" s="128"/>
      <c r="DH38" s="71"/>
      <c r="DI38" s="128"/>
      <c r="DJ38" s="128"/>
      <c r="DK38" s="128"/>
      <c r="DL38" s="128"/>
      <c r="DM38" s="71"/>
      <c r="DN38" s="128"/>
      <c r="DO38" s="128"/>
      <c r="DP38" s="109"/>
      <c r="DQ38" s="128"/>
      <c r="DR38" s="71"/>
      <c r="DS38" s="128"/>
      <c r="DT38" s="128"/>
      <c r="DU38" s="128"/>
      <c r="DV38" s="128"/>
      <c r="DW38" s="71"/>
      <c r="DX38" s="128"/>
      <c r="DY38" s="128"/>
      <c r="DZ38" s="128"/>
      <c r="EA38" s="128"/>
      <c r="EB38" s="71"/>
      <c r="EC38" s="128"/>
      <c r="ED38" s="128"/>
      <c r="EE38" s="128"/>
      <c r="EF38" s="128"/>
      <c r="EG38" s="71"/>
      <c r="EH38" s="128"/>
      <c r="EI38" s="128"/>
      <c r="EJ38" s="128"/>
      <c r="EK38" s="128"/>
      <c r="EL38" s="71"/>
      <c r="EM38" s="128"/>
      <c r="EN38" s="128"/>
      <c r="EO38" s="128"/>
      <c r="EP38" s="128"/>
      <c r="EQ38" s="71"/>
      <c r="ER38" s="128"/>
      <c r="ES38" s="128"/>
      <c r="ET38" s="128"/>
      <c r="EU38" s="128"/>
      <c r="EV38" s="71"/>
      <c r="EW38" s="128"/>
      <c r="EX38" s="128"/>
      <c r="EY38" s="128"/>
      <c r="EZ38" s="128"/>
      <c r="FA38" s="71"/>
      <c r="FB38" s="128"/>
      <c r="FC38" s="128"/>
      <c r="FD38" s="128"/>
      <c r="FE38" s="128"/>
      <c r="FF38" s="71"/>
      <c r="FG38" s="128"/>
      <c r="FH38" s="128"/>
      <c r="FI38" s="128"/>
      <c r="FJ38" s="128"/>
      <c r="FK38" s="71"/>
      <c r="FL38" s="128"/>
      <c r="FM38" s="128"/>
      <c r="FN38" s="109"/>
      <c r="FO38" s="128"/>
      <c r="FP38" s="71"/>
      <c r="FQ38" s="128"/>
      <c r="FR38" s="128"/>
      <c r="FS38" s="128"/>
      <c r="FT38" s="128"/>
      <c r="FU38" s="71"/>
      <c r="FV38" s="128"/>
      <c r="FW38" s="128"/>
      <c r="FX38" s="128"/>
      <c r="FY38" s="128"/>
      <c r="FZ38" s="71"/>
      <c r="GA38" s="128"/>
      <c r="GB38" s="128"/>
      <c r="GC38" s="128"/>
      <c r="GD38" s="128"/>
      <c r="GE38" s="71"/>
      <c r="GF38" s="128"/>
      <c r="GG38" s="128"/>
      <c r="GH38" s="128"/>
      <c r="GI38" s="128"/>
      <c r="GJ38" s="71"/>
      <c r="GK38" s="128"/>
      <c r="GL38" s="128"/>
      <c r="GM38" s="128"/>
      <c r="GN38" s="128"/>
      <c r="GO38" s="71"/>
      <c r="GP38" s="128"/>
      <c r="GQ38" s="128"/>
      <c r="GR38" s="128"/>
      <c r="GS38" s="128"/>
      <c r="GT38" s="71"/>
      <c r="GU38" s="128"/>
      <c r="GV38" s="128"/>
      <c r="GW38" s="128"/>
      <c r="GX38" s="128"/>
      <c r="GY38" s="71"/>
      <c r="GZ38" s="128"/>
      <c r="HA38" s="128"/>
      <c r="HB38" s="128"/>
      <c r="HC38" s="128"/>
      <c r="HD38" s="71"/>
      <c r="HE38" s="128"/>
      <c r="HF38" s="128"/>
      <c r="HG38" s="128"/>
      <c r="HH38" s="128"/>
      <c r="HI38" s="71"/>
      <c r="HJ38" s="128"/>
      <c r="HK38" s="128"/>
      <c r="HL38" s="109"/>
      <c r="HM38" s="128"/>
      <c r="HN38" s="71"/>
      <c r="HO38" s="128"/>
      <c r="HP38" s="128"/>
      <c r="HQ38" s="128"/>
      <c r="HR38" s="128"/>
      <c r="HS38" s="71"/>
      <c r="HT38" s="128"/>
      <c r="HU38" s="128"/>
      <c r="HV38" s="128"/>
      <c r="HW38" s="128"/>
      <c r="HX38" s="71"/>
      <c r="HY38" s="128"/>
      <c r="HZ38" s="128"/>
      <c r="IA38" s="128"/>
      <c r="IB38" s="128"/>
      <c r="IC38" s="71"/>
      <c r="ID38" s="128"/>
      <c r="IE38" s="128"/>
      <c r="IF38" s="128"/>
      <c r="IG38" s="128"/>
      <c r="IH38" s="71"/>
      <c r="II38" s="128"/>
      <c r="IJ38" s="128"/>
      <c r="IK38" s="128"/>
      <c r="IL38" s="128"/>
      <c r="IM38" s="71"/>
      <c r="IN38" s="128"/>
      <c r="IO38" s="128"/>
      <c r="IP38" s="128"/>
      <c r="IQ38" s="128"/>
      <c r="IR38" s="71"/>
      <c r="IS38" s="128"/>
      <c r="IT38" s="128"/>
      <c r="IU38" s="128"/>
      <c r="IV38" s="128"/>
      <c r="IW38" s="71"/>
      <c r="IX38" s="128"/>
      <c r="IY38" s="128"/>
      <c r="IZ38" s="128"/>
      <c r="JA38" s="128"/>
      <c r="JB38" s="71"/>
      <c r="JC38" s="128"/>
      <c r="JD38" s="128"/>
      <c r="JE38" s="128"/>
      <c r="JF38" s="128"/>
      <c r="JG38" s="71"/>
      <c r="JH38" s="128"/>
      <c r="JI38" s="128"/>
      <c r="JJ38" s="109"/>
      <c r="JK38" s="128"/>
      <c r="JL38" s="71"/>
      <c r="JM38" s="128"/>
      <c r="JN38" s="128"/>
      <c r="JO38" s="128"/>
      <c r="JP38" s="128"/>
      <c r="JQ38" s="71"/>
      <c r="JR38" s="128"/>
      <c r="JS38" s="128"/>
      <c r="JT38" s="128"/>
      <c r="JU38" s="128"/>
      <c r="JV38" s="71"/>
      <c r="JW38" s="128"/>
      <c r="JX38" s="128"/>
      <c r="JY38" s="128"/>
      <c r="JZ38" s="128"/>
      <c r="KA38" s="71"/>
      <c r="KB38" s="128"/>
      <c r="KC38" s="128"/>
      <c r="KD38" s="128"/>
      <c r="KE38" s="128"/>
      <c r="KF38" s="71"/>
      <c r="KG38" s="128"/>
      <c r="KH38" s="128"/>
      <c r="KI38" s="128"/>
      <c r="KJ38" s="128"/>
      <c r="KK38" s="71"/>
      <c r="KL38" s="128"/>
      <c r="KM38" s="128"/>
      <c r="KN38" s="128"/>
      <c r="KO38" s="128"/>
      <c r="KP38" s="71"/>
      <c r="KQ38" s="128"/>
      <c r="KR38" s="128"/>
      <c r="KS38" s="128"/>
      <c r="KT38" s="128"/>
      <c r="KU38" s="71"/>
      <c r="KV38" s="128"/>
      <c r="KW38" s="128"/>
      <c r="KX38" s="128"/>
      <c r="KY38" s="128"/>
      <c r="KZ38" s="71"/>
      <c r="LA38" s="128"/>
      <c r="LB38" s="128"/>
      <c r="LC38" s="128"/>
      <c r="LD38" s="128"/>
      <c r="LE38" s="71"/>
      <c r="LF38" s="128"/>
      <c r="LG38" s="128"/>
      <c r="LH38" s="109"/>
      <c r="LI38" s="128"/>
      <c r="LJ38" s="71"/>
      <c r="LK38" s="128"/>
      <c r="LL38" s="128"/>
      <c r="LM38" s="128"/>
      <c r="LN38" s="128"/>
      <c r="LO38" s="71"/>
      <c r="LP38" s="128"/>
      <c r="LQ38" s="128"/>
      <c r="LR38" s="128"/>
      <c r="LS38" s="128"/>
      <c r="LT38" s="71"/>
      <c r="LU38" s="128"/>
      <c r="LV38" s="128"/>
      <c r="LW38" s="128"/>
      <c r="LX38" s="128"/>
      <c r="LY38" s="71"/>
      <c r="LZ38" s="128"/>
      <c r="MA38" s="128"/>
      <c r="MB38" s="128"/>
      <c r="MC38" s="128"/>
      <c r="MD38" s="71"/>
      <c r="ME38" s="128"/>
      <c r="MF38" s="128"/>
      <c r="MG38" s="128"/>
      <c r="MH38" s="128"/>
      <c r="MI38" s="71"/>
      <c r="MJ38" s="128"/>
      <c r="MK38" s="128"/>
      <c r="ML38" s="128"/>
      <c r="MM38" s="128"/>
      <c r="MN38" s="71"/>
      <c r="MO38" s="128"/>
      <c r="MP38" s="128"/>
      <c r="MQ38" s="128"/>
      <c r="MR38" s="128"/>
      <c r="MS38" s="71"/>
      <c r="MT38" s="128"/>
      <c r="MU38" s="128"/>
      <c r="MV38" s="128"/>
      <c r="MW38" s="128"/>
      <c r="MX38" s="71"/>
      <c r="MY38" s="128"/>
      <c r="MZ38" s="128"/>
      <c r="NA38" s="128"/>
      <c r="NB38" s="128"/>
      <c r="NC38" s="71"/>
      <c r="ND38" s="128"/>
      <c r="NE38" s="128"/>
      <c r="NF38" s="109"/>
      <c r="NG38" s="128"/>
      <c r="NH38" s="71"/>
      <c r="NI38" s="128"/>
      <c r="NJ38" s="128"/>
      <c r="NK38" s="128"/>
      <c r="NL38" s="128"/>
      <c r="NM38" s="71"/>
      <c r="NN38" s="128"/>
      <c r="NO38" s="128"/>
      <c r="NP38" s="128"/>
      <c r="NQ38" s="128"/>
      <c r="NR38" s="71"/>
      <c r="NS38" s="128"/>
      <c r="NT38" s="128"/>
      <c r="NU38" s="128"/>
      <c r="NV38" s="128"/>
      <c r="NW38" s="71"/>
      <c r="NX38" s="128"/>
      <c r="NY38" s="128"/>
      <c r="NZ38" s="128"/>
      <c r="OA38" s="128"/>
      <c r="OB38" s="71"/>
      <c r="OC38" s="128"/>
      <c r="OD38" s="128"/>
      <c r="OE38" s="128"/>
      <c r="OF38" s="128"/>
      <c r="OG38" s="71"/>
      <c r="OH38" s="128"/>
      <c r="OI38" s="128"/>
      <c r="OJ38" s="128"/>
      <c r="OK38" s="128"/>
      <c r="OL38" s="71"/>
      <c r="OM38" s="128"/>
      <c r="ON38" s="128"/>
      <c r="OO38" s="128"/>
      <c r="OP38" s="128"/>
      <c r="OQ38" s="71"/>
      <c r="OR38" s="128"/>
      <c r="OS38" s="128"/>
      <c r="OT38" s="128"/>
      <c r="OU38" s="128"/>
      <c r="OV38" s="71"/>
      <c r="OW38" s="128"/>
      <c r="OX38" s="128"/>
      <c r="OY38" s="128"/>
      <c r="OZ38" s="128"/>
      <c r="PA38" s="71"/>
      <c r="PB38" s="128"/>
      <c r="PC38" s="128"/>
      <c r="PD38" s="109"/>
      <c r="PE38" s="128"/>
      <c r="PF38" s="71"/>
      <c r="PG38" s="128"/>
      <c r="PH38" s="128"/>
      <c r="PI38" s="128"/>
      <c r="PJ38" s="128"/>
      <c r="PK38" s="71"/>
      <c r="PL38" s="128"/>
      <c r="PM38" s="128"/>
      <c r="PN38" s="128"/>
      <c r="PO38" s="128"/>
      <c r="PP38" s="71"/>
      <c r="PQ38" s="128"/>
      <c r="PR38" s="128"/>
      <c r="PS38" s="128"/>
      <c r="PT38" s="128"/>
      <c r="PU38" s="71"/>
      <c r="PV38" s="128"/>
      <c r="PW38" s="128"/>
      <c r="PX38" s="128"/>
      <c r="PY38" s="128"/>
      <c r="PZ38" s="71"/>
      <c r="QA38" s="128"/>
      <c r="QB38" s="128"/>
      <c r="QC38" s="128"/>
      <c r="QD38" s="128"/>
      <c r="QE38" s="71"/>
      <c r="QF38" s="128"/>
      <c r="QG38" s="128"/>
      <c r="QH38" s="128"/>
      <c r="QI38" s="128"/>
      <c r="QJ38" s="71"/>
      <c r="QK38" s="128"/>
      <c r="QL38" s="128"/>
      <c r="QM38" s="128"/>
      <c r="QN38" s="128"/>
      <c r="QO38" s="71"/>
      <c r="QP38" s="128"/>
      <c r="QQ38" s="128"/>
      <c r="QR38" s="128"/>
      <c r="QS38" s="128"/>
      <c r="QT38" s="71"/>
      <c r="QU38" s="128"/>
      <c r="QV38" s="128"/>
      <c r="QW38" s="128"/>
      <c r="QX38" s="128"/>
      <c r="QY38" s="71"/>
      <c r="QZ38" s="128"/>
      <c r="RA38" s="128"/>
      <c r="RB38" s="109"/>
      <c r="RC38" s="128"/>
      <c r="RD38" s="71"/>
      <c r="RE38" s="128"/>
      <c r="RF38" s="128"/>
      <c r="RG38" s="128"/>
      <c r="RH38" s="128"/>
      <c r="RI38" s="71"/>
      <c r="RJ38" s="128"/>
      <c r="RK38" s="128"/>
      <c r="RL38" s="128"/>
      <c r="RM38" s="128"/>
      <c r="RN38" s="71"/>
      <c r="RO38" s="128"/>
      <c r="RP38" s="128"/>
      <c r="RQ38" s="128"/>
      <c r="RR38" s="128"/>
      <c r="RS38" s="71"/>
      <c r="RT38" s="128"/>
      <c r="RU38" s="128"/>
      <c r="RV38" s="128"/>
      <c r="RW38" s="128"/>
      <c r="RX38" s="71"/>
      <c r="RY38" s="128"/>
      <c r="RZ38" s="128"/>
      <c r="SA38" s="128"/>
      <c r="SB38" s="128"/>
      <c r="SC38" s="71"/>
      <c r="SD38" s="128"/>
      <c r="SE38" s="128"/>
      <c r="SF38" s="128"/>
      <c r="SG38" s="128"/>
      <c r="SH38" s="71"/>
      <c r="SI38" s="128"/>
      <c r="SJ38" s="128"/>
      <c r="SK38" s="128"/>
      <c r="SL38" s="128"/>
      <c r="SM38" s="71"/>
      <c r="SN38" s="128"/>
      <c r="SO38" s="128"/>
      <c r="SP38" s="128"/>
      <c r="SQ38" s="128"/>
      <c r="SR38" s="71"/>
      <c r="SS38" s="128"/>
      <c r="ST38" s="128"/>
      <c r="SU38" s="128"/>
      <c r="SV38" s="128"/>
      <c r="SW38" s="71"/>
      <c r="SX38" s="128"/>
      <c r="SY38" s="128"/>
      <c r="SZ38" s="109"/>
      <c r="TA38" s="128"/>
      <c r="TB38" s="71"/>
      <c r="TC38" s="128"/>
      <c r="TD38" s="128"/>
      <c r="TE38" s="128"/>
      <c r="TF38" s="128"/>
      <c r="TG38" s="71"/>
      <c r="TH38" s="128"/>
      <c r="TI38" s="128"/>
      <c r="TJ38" s="128"/>
      <c r="TK38" s="128"/>
      <c r="TL38" s="71"/>
      <c r="TM38" s="128"/>
      <c r="TN38" s="128"/>
      <c r="TO38" s="128"/>
      <c r="TP38" s="128"/>
      <c r="TQ38" s="71"/>
      <c r="TR38" s="128"/>
      <c r="TS38" s="128"/>
      <c r="TT38" s="128"/>
      <c r="TU38" s="128"/>
      <c r="TV38" s="71"/>
      <c r="TW38" s="128"/>
      <c r="TX38" s="128"/>
      <c r="TY38" s="128"/>
      <c r="TZ38" s="128"/>
      <c r="UA38" s="71"/>
      <c r="UB38" s="128"/>
      <c r="UC38" s="128"/>
      <c r="UD38" s="128"/>
      <c r="UE38" s="128"/>
      <c r="UF38" s="71"/>
      <c r="UG38" s="128"/>
      <c r="UH38" s="128"/>
      <c r="UI38" s="128"/>
      <c r="UJ38" s="128"/>
      <c r="UK38" s="71"/>
      <c r="UL38" s="128"/>
      <c r="UM38" s="128"/>
      <c r="UN38" s="128"/>
      <c r="UO38" s="128"/>
      <c r="UP38" s="71"/>
      <c r="UQ38" s="128"/>
      <c r="UR38" s="128"/>
      <c r="US38" s="128"/>
      <c r="UT38" s="128"/>
      <c r="UU38" s="71"/>
      <c r="UV38" s="128"/>
      <c r="UW38" s="128"/>
      <c r="UX38" s="109"/>
      <c r="UY38" s="128"/>
      <c r="UZ38" s="71"/>
      <c r="VA38" s="128"/>
      <c r="VB38" s="128"/>
      <c r="VC38" s="128"/>
      <c r="VD38" s="128"/>
      <c r="VE38" s="71"/>
      <c r="VF38" s="128"/>
      <c r="VG38" s="128"/>
      <c r="VH38" s="128"/>
      <c r="VI38" s="128"/>
      <c r="VJ38" s="71"/>
      <c r="VK38" s="128"/>
      <c r="VL38" s="128"/>
      <c r="VM38" s="128"/>
      <c r="VN38" s="128"/>
      <c r="VO38" s="71"/>
      <c r="VP38" s="128"/>
      <c r="VQ38" s="128"/>
      <c r="VR38" s="128"/>
      <c r="VS38" s="128"/>
      <c r="VT38" s="71"/>
      <c r="VU38" s="128"/>
      <c r="VV38" s="128"/>
      <c r="VW38" s="128"/>
      <c r="VX38" s="128"/>
      <c r="VY38" s="71"/>
      <c r="VZ38" s="128"/>
      <c r="WA38" s="128"/>
      <c r="WB38" s="128"/>
      <c r="WC38" s="128"/>
      <c r="WD38" s="71"/>
      <c r="WE38" s="128"/>
      <c r="WF38" s="128"/>
      <c r="WG38" s="128"/>
      <c r="WH38" s="128"/>
      <c r="WI38" s="71"/>
      <c r="WJ38" s="128"/>
      <c r="WK38" s="128"/>
      <c r="WL38" s="128"/>
      <c r="WM38" s="128"/>
      <c r="WN38" s="71"/>
      <c r="WO38" s="128"/>
      <c r="WP38" s="128"/>
      <c r="WQ38" s="128"/>
      <c r="WR38" s="128"/>
      <c r="WS38" s="71"/>
      <c r="WT38" s="128"/>
      <c r="WU38" s="128"/>
      <c r="WV38" s="109"/>
      <c r="WW38" s="128"/>
      <c r="WX38" s="71"/>
      <c r="WY38" s="128"/>
      <c r="WZ38" s="128"/>
      <c r="XA38" s="128"/>
      <c r="XB38" s="128"/>
      <c r="XC38" s="71"/>
      <c r="XD38" s="128"/>
      <c r="XE38" s="128"/>
      <c r="XF38" s="128"/>
      <c r="XG38" s="128"/>
      <c r="XH38" s="71"/>
      <c r="XI38" s="128"/>
      <c r="XJ38" s="128"/>
      <c r="XK38" s="128"/>
      <c r="XL38" s="128"/>
      <c r="XM38" s="71"/>
      <c r="XN38" s="128"/>
      <c r="XO38" s="128"/>
      <c r="XP38" s="128"/>
      <c r="XQ38" s="128"/>
      <c r="XR38" s="71"/>
      <c r="XS38" s="128"/>
      <c r="XT38" s="128"/>
      <c r="XU38" s="128"/>
      <c r="XV38" s="128"/>
      <c r="XW38" s="71"/>
      <c r="XX38" s="128"/>
      <c r="XY38" s="128"/>
      <c r="XZ38" s="128"/>
      <c r="YA38" s="128"/>
      <c r="YB38" s="71"/>
      <c r="YC38" s="128"/>
      <c r="YD38" s="128"/>
      <c r="YE38" s="128"/>
      <c r="YF38" s="128"/>
      <c r="YG38" s="71"/>
      <c r="YH38" s="128"/>
      <c r="YI38" s="128"/>
      <c r="YJ38" s="128"/>
      <c r="YK38" s="128"/>
      <c r="YL38" s="71"/>
      <c r="YM38" s="128"/>
      <c r="YN38" s="128"/>
      <c r="YO38" s="128"/>
      <c r="YP38" s="128"/>
      <c r="YQ38" s="71"/>
      <c r="YR38" s="128"/>
      <c r="YS38" s="128"/>
      <c r="YT38" s="109"/>
      <c r="YU38" s="128"/>
      <c r="YV38" s="71"/>
      <c r="YW38" s="128"/>
      <c r="YX38" s="128"/>
      <c r="YY38" s="128"/>
      <c r="YZ38" s="128"/>
      <c r="ZA38" s="71"/>
      <c r="ZB38" s="128"/>
      <c r="ZC38" s="128"/>
      <c r="ZD38" s="128"/>
      <c r="ZE38" s="128"/>
      <c r="ZF38" s="71"/>
      <c r="ZG38" s="128"/>
      <c r="ZH38" s="128"/>
      <c r="ZI38" s="128"/>
      <c r="ZJ38" s="128"/>
      <c r="ZK38" s="71"/>
      <c r="ZL38" s="128"/>
      <c r="ZM38" s="128"/>
      <c r="ZN38" s="128"/>
      <c r="ZO38" s="128"/>
      <c r="ZP38" s="71"/>
      <c r="ZQ38" s="128"/>
      <c r="ZR38" s="128"/>
      <c r="ZS38" s="128"/>
      <c r="ZT38" s="128"/>
      <c r="ZU38" s="71"/>
      <c r="ZV38" s="128"/>
      <c r="ZW38" s="128"/>
      <c r="ZX38" s="128"/>
      <c r="ZY38" s="128"/>
      <c r="ZZ38" s="71"/>
      <c r="AAA38" s="128"/>
      <c r="AAB38" s="128"/>
      <c r="AAC38" s="128"/>
      <c r="AAD38" s="128"/>
      <c r="AAE38" s="71"/>
      <c r="AAF38" s="128"/>
      <c r="AAG38" s="128"/>
      <c r="AAH38" s="128"/>
      <c r="AAI38" s="128"/>
      <c r="AAJ38" s="71"/>
      <c r="AAK38" s="128"/>
      <c r="AAL38" s="128"/>
      <c r="AAM38" s="128"/>
      <c r="AAN38" s="128"/>
      <c r="AAO38" s="71"/>
      <c r="AAP38" s="128"/>
      <c r="AAQ38" s="128"/>
      <c r="AAR38" s="109"/>
      <c r="AAS38" s="128"/>
      <c r="AAT38" s="71"/>
      <c r="AAU38" s="128"/>
      <c r="AAV38" s="128"/>
      <c r="AAW38" s="128"/>
      <c r="AAX38" s="128"/>
      <c r="AAY38" s="71"/>
      <c r="AAZ38" s="128"/>
      <c r="ABA38" s="128"/>
      <c r="ABB38" s="128"/>
      <c r="ABC38" s="128"/>
      <c r="ABD38" s="71"/>
      <c r="ABE38" s="128"/>
      <c r="ABF38" s="128"/>
      <c r="ABG38" s="128"/>
      <c r="ABH38" s="128"/>
      <c r="ABI38" s="71"/>
      <c r="ABJ38" s="128"/>
      <c r="ABK38" s="128"/>
      <c r="ABL38" s="128"/>
      <c r="ABM38" s="128"/>
      <c r="ABN38" s="71"/>
      <c r="ABO38" s="128"/>
      <c r="ABP38" s="128"/>
      <c r="ABQ38" s="128"/>
      <c r="ABR38" s="128"/>
      <c r="ABS38" s="71"/>
      <c r="ABT38" s="128"/>
      <c r="ABU38" s="128"/>
      <c r="ABV38" s="128"/>
      <c r="ABW38" s="128"/>
      <c r="ABX38" s="71"/>
      <c r="ABY38" s="128"/>
      <c r="ABZ38" s="128"/>
      <c r="ACA38" s="128"/>
      <c r="ACB38" s="128"/>
      <c r="ACC38" s="71"/>
      <c r="ACD38" s="128"/>
      <c r="ACE38" s="128"/>
      <c r="ACF38" s="128"/>
      <c r="ACG38" s="128"/>
      <c r="ACH38" s="71"/>
      <c r="ACI38" s="128"/>
      <c r="ACJ38" s="128"/>
      <c r="ACK38" s="128"/>
      <c r="ACL38" s="128"/>
      <c r="ACM38" s="71"/>
      <c r="ACN38" s="128"/>
      <c r="ACO38" s="128"/>
      <c r="ACP38" s="109"/>
      <c r="ACQ38" s="128"/>
      <c r="ACR38" s="71"/>
      <c r="ACS38" s="128"/>
      <c r="ACT38" s="128"/>
      <c r="ACU38" s="128"/>
      <c r="ACV38" s="128"/>
      <c r="ACW38" s="71"/>
      <c r="ACX38" s="128"/>
      <c r="ACY38" s="128"/>
      <c r="ACZ38" s="128"/>
      <c r="ADA38" s="128"/>
      <c r="ADB38" s="71"/>
      <c r="ADC38" s="128"/>
      <c r="ADD38" s="128"/>
      <c r="ADE38" s="128"/>
      <c r="ADF38" s="128"/>
      <c r="ADG38" s="71"/>
      <c r="ADH38" s="128"/>
      <c r="ADI38" s="128"/>
      <c r="ADJ38" s="128"/>
      <c r="ADK38" s="128"/>
      <c r="ADL38" s="71"/>
      <c r="ADM38" s="128"/>
      <c r="ADN38" s="128"/>
      <c r="ADO38" s="128"/>
      <c r="ADP38" s="128"/>
      <c r="ADQ38" s="71"/>
      <c r="ADR38" s="128"/>
      <c r="ADS38" s="128"/>
      <c r="ADT38" s="128"/>
      <c r="ADU38" s="128"/>
      <c r="ADV38" s="71"/>
      <c r="ADW38" s="128"/>
      <c r="ADX38" s="128"/>
      <c r="ADY38" s="128"/>
      <c r="ADZ38" s="128"/>
      <c r="AEA38" s="71"/>
      <c r="AEB38" s="128"/>
      <c r="AEC38" s="128"/>
      <c r="AED38" s="128"/>
      <c r="AEE38" s="128"/>
      <c r="AEF38" s="71"/>
      <c r="AEG38" s="128"/>
      <c r="AEH38" s="128"/>
      <c r="AEI38" s="128"/>
      <c r="AEJ38" s="128"/>
      <c r="AEK38" s="71"/>
      <c r="AEL38" s="128"/>
      <c r="AEM38" s="128"/>
      <c r="AEN38" s="109"/>
      <c r="AEO38" s="128"/>
      <c r="AEP38" s="71"/>
      <c r="AEQ38" s="128"/>
      <c r="AER38" s="128"/>
      <c r="AES38" s="128"/>
      <c r="AET38" s="128"/>
      <c r="AEU38" s="71"/>
      <c r="AEV38" s="128"/>
      <c r="AEW38" s="128"/>
      <c r="AEX38" s="128"/>
      <c r="AEY38" s="128"/>
      <c r="AEZ38" s="71"/>
      <c r="AFA38" s="128"/>
      <c r="AFB38" s="128"/>
      <c r="AFC38" s="128"/>
      <c r="AFD38" s="128"/>
      <c r="AFE38" s="71"/>
      <c r="AFF38" s="128"/>
      <c r="AFG38" s="128"/>
      <c r="AFH38" s="128"/>
      <c r="AFI38" s="128"/>
      <c r="AFJ38" s="71"/>
      <c r="AFK38" s="128"/>
      <c r="AFL38" s="128"/>
      <c r="AFM38" s="128"/>
      <c r="AFN38" s="128"/>
      <c r="AFO38" s="71"/>
      <c r="AFP38" s="128"/>
      <c r="AFQ38" s="128"/>
      <c r="AFR38" s="128"/>
      <c r="AFS38" s="128"/>
      <c r="AFT38" s="71"/>
      <c r="AFU38" s="128"/>
      <c r="AFV38" s="128"/>
      <c r="AFW38" s="128"/>
      <c r="AFX38" s="128"/>
      <c r="AFY38" s="71"/>
      <c r="AFZ38" s="128"/>
      <c r="AGA38" s="128"/>
      <c r="AGB38" s="128"/>
      <c r="AGC38" s="128"/>
      <c r="AGD38" s="71"/>
      <c r="AGE38" s="128"/>
      <c r="AGF38" s="128"/>
      <c r="AGG38" s="128"/>
      <c r="AGH38" s="128"/>
      <c r="AGI38" s="71"/>
      <c r="AGJ38" s="128"/>
      <c r="AGK38" s="128"/>
      <c r="AGL38" s="109"/>
      <c r="AGM38" s="128"/>
      <c r="AGN38" s="71"/>
      <c r="AGO38" s="128"/>
      <c r="AGP38" s="128"/>
      <c r="AGQ38" s="128"/>
      <c r="AGR38" s="128"/>
      <c r="AGS38" s="71"/>
      <c r="AGT38" s="128"/>
      <c r="AGU38" s="128"/>
      <c r="AGV38" s="128"/>
      <c r="AGW38" s="128"/>
      <c r="AGX38" s="71"/>
      <c r="AGY38" s="128"/>
      <c r="AGZ38" s="128"/>
      <c r="AHA38" s="128"/>
      <c r="AHB38" s="128"/>
      <c r="AHC38" s="71"/>
      <c r="AHD38" s="128"/>
      <c r="AHE38" s="128"/>
      <c r="AHF38" s="128"/>
      <c r="AHG38" s="128"/>
      <c r="AHH38" s="71"/>
      <c r="AHI38" s="128"/>
      <c r="AHJ38" s="128"/>
      <c r="AHK38" s="128"/>
      <c r="AHL38" s="128"/>
      <c r="AHM38" s="71"/>
      <c r="AHN38" s="128"/>
      <c r="AHO38" s="128"/>
      <c r="AHP38" s="128"/>
      <c r="AHQ38" s="128"/>
      <c r="AHR38" s="71"/>
      <c r="AHS38" s="128"/>
      <c r="AHT38" s="128"/>
      <c r="AHU38" s="128"/>
      <c r="AHV38" s="128"/>
      <c r="AHW38" s="71"/>
      <c r="AHX38" s="128"/>
      <c r="AHY38" s="128"/>
      <c r="AHZ38" s="128"/>
      <c r="AIA38" s="128"/>
      <c r="AIB38" s="71"/>
      <c r="AIC38" s="128"/>
      <c r="AID38" s="128"/>
      <c r="AIE38" s="128"/>
      <c r="AIF38" s="128"/>
      <c r="AIG38" s="71"/>
      <c r="AIH38" s="128"/>
      <c r="AII38" s="128"/>
      <c r="AIJ38" s="109"/>
      <c r="AIK38" s="128"/>
      <c r="AIL38" s="71"/>
      <c r="AIM38" s="128"/>
      <c r="AIN38" s="128"/>
      <c r="AIO38" s="128"/>
      <c r="AIP38" s="128"/>
      <c r="AIQ38" s="71"/>
      <c r="AIR38" s="128"/>
      <c r="AIS38" s="128"/>
      <c r="AIT38" s="128"/>
      <c r="AIU38" s="128"/>
      <c r="AIV38" s="71"/>
      <c r="AIW38" s="128"/>
      <c r="AIX38" s="128"/>
      <c r="AIY38" s="128"/>
      <c r="AIZ38" s="128"/>
      <c r="AJA38" s="71"/>
      <c r="AJB38" s="128"/>
      <c r="AJC38" s="128"/>
      <c r="AJD38" s="128"/>
      <c r="AJE38" s="128"/>
      <c r="AJF38" s="71"/>
      <c r="AJG38" s="128"/>
      <c r="AJH38" s="128"/>
      <c r="AJI38" s="128"/>
      <c r="AJJ38" s="128"/>
      <c r="AJK38" s="71"/>
      <c r="AJL38" s="128"/>
      <c r="AJM38" s="128"/>
      <c r="AJN38" s="128"/>
      <c r="AJO38" s="128"/>
      <c r="AJP38" s="71"/>
      <c r="AJQ38" s="128"/>
      <c r="AJR38" s="128"/>
      <c r="AJS38" s="128"/>
      <c r="AJT38" s="128"/>
      <c r="AJU38" s="71"/>
      <c r="AJV38" s="128"/>
      <c r="AJW38" s="128"/>
      <c r="AJX38" s="128"/>
      <c r="AJY38" s="128"/>
      <c r="AJZ38" s="71"/>
      <c r="AKA38" s="128"/>
      <c r="AKB38" s="128"/>
      <c r="AKC38" s="128"/>
      <c r="AKD38" s="128"/>
      <c r="AKE38" s="71"/>
      <c r="AKF38" s="128"/>
      <c r="AKG38" s="128"/>
      <c r="AKH38" s="109"/>
      <c r="AKI38" s="128"/>
      <c r="AKJ38" s="71"/>
      <c r="AKK38" s="128"/>
      <c r="AKL38" s="128"/>
      <c r="AKM38" s="128"/>
      <c r="AKN38" s="128"/>
      <c r="AKO38" s="71"/>
      <c r="AKP38" s="128"/>
      <c r="AKQ38" s="128"/>
      <c r="AKR38" s="128"/>
      <c r="AKS38" s="128"/>
      <c r="AKT38" s="71"/>
      <c r="AKU38" s="128"/>
      <c r="AKV38" s="128"/>
      <c r="AKW38" s="128"/>
      <c r="AKX38" s="128"/>
      <c r="AKY38" s="71"/>
      <c r="AKZ38" s="128"/>
      <c r="ALA38" s="128"/>
      <c r="ALB38" s="128"/>
      <c r="ALC38" s="128"/>
      <c r="ALD38" s="71"/>
      <c r="ALE38" s="128"/>
      <c r="ALF38" s="128"/>
      <c r="ALG38" s="128"/>
      <c r="ALH38" s="128"/>
      <c r="ALI38" s="71"/>
      <c r="ALJ38" s="128"/>
      <c r="ALK38" s="128"/>
      <c r="ALL38" s="128"/>
      <c r="ALM38" s="128"/>
      <c r="ALN38" s="71"/>
      <c r="ALO38" s="128"/>
      <c r="ALP38" s="128"/>
      <c r="ALQ38" s="128"/>
      <c r="ALR38" s="128"/>
      <c r="ALS38" s="71"/>
      <c r="ALT38" s="128"/>
      <c r="ALU38" s="128"/>
      <c r="ALV38" s="128"/>
      <c r="ALW38" s="128"/>
      <c r="ALX38" s="71"/>
      <c r="ALY38" s="128"/>
      <c r="ALZ38" s="128"/>
      <c r="AMA38" s="128"/>
      <c r="AMB38" s="128"/>
      <c r="AMC38" s="71"/>
      <c r="AMD38" s="128"/>
      <c r="AME38" s="128"/>
      <c r="AMF38" s="109"/>
      <c r="AMG38" s="128"/>
      <c r="AMH38" s="71"/>
      <c r="AMI38" s="128"/>
      <c r="AMJ38" s="128"/>
      <c r="AMK38" s="128"/>
      <c r="AML38" s="128"/>
      <c r="AMM38" s="71"/>
      <c r="AMN38" s="128"/>
      <c r="AMO38" s="128"/>
      <c r="AMP38" s="128"/>
      <c r="AMQ38" s="128"/>
      <c r="AMR38" s="71"/>
      <c r="AMS38" s="128"/>
      <c r="AMT38" s="128"/>
      <c r="AMU38" s="128"/>
      <c r="AMV38" s="128"/>
      <c r="AMW38" s="71"/>
      <c r="AMX38" s="128"/>
      <c r="AMY38" s="128"/>
      <c r="AMZ38" s="128"/>
      <c r="ANA38" s="128"/>
      <c r="ANB38" s="71"/>
      <c r="ANC38" s="128"/>
      <c r="AND38" s="128"/>
      <c r="ANE38" s="128"/>
      <c r="ANF38" s="128"/>
      <c r="ANG38" s="71"/>
      <c r="ANH38" s="128"/>
      <c r="ANI38" s="128"/>
      <c r="ANJ38" s="128"/>
      <c r="ANK38" s="128"/>
      <c r="ANL38" s="71"/>
      <c r="ANM38" s="128"/>
      <c r="ANN38" s="128"/>
      <c r="ANO38" s="128"/>
      <c r="ANP38" s="128"/>
      <c r="ANQ38" s="71"/>
      <c r="ANR38" s="128"/>
      <c r="ANS38" s="128"/>
      <c r="ANT38" s="128"/>
      <c r="ANU38" s="128"/>
      <c r="ANV38" s="71"/>
      <c r="ANW38" s="128"/>
      <c r="ANX38" s="128"/>
      <c r="ANY38" s="128"/>
      <c r="ANZ38" s="128"/>
      <c r="AOA38" s="71"/>
      <c r="AOB38" s="128"/>
      <c r="AOC38" s="128"/>
      <c r="AOD38" s="109"/>
      <c r="AOE38" s="128"/>
      <c r="AOF38" s="71"/>
      <c r="AOG38" s="128"/>
      <c r="AOH38" s="128"/>
      <c r="AOI38" s="128"/>
      <c r="AOJ38" s="128"/>
      <c r="AOK38" s="71"/>
      <c r="AOL38" s="128"/>
      <c r="AOM38" s="128"/>
      <c r="AON38" s="128"/>
      <c r="AOO38" s="128"/>
      <c r="AOP38" s="71"/>
      <c r="AOQ38" s="128"/>
      <c r="AOR38" s="128"/>
      <c r="AOS38" s="128"/>
      <c r="AOT38" s="128"/>
      <c r="AOU38" s="71"/>
      <c r="AOV38" s="128"/>
      <c r="AOW38" s="128"/>
      <c r="AOX38" s="128"/>
      <c r="AOY38" s="128"/>
      <c r="AOZ38" s="71"/>
      <c r="APA38" s="128"/>
      <c r="APB38" s="128"/>
      <c r="APC38" s="128"/>
      <c r="APD38" s="128"/>
      <c r="APE38" s="71"/>
      <c r="APF38" s="128"/>
      <c r="APG38" s="128"/>
      <c r="APH38" s="128"/>
      <c r="API38" s="128"/>
      <c r="APJ38" s="71"/>
      <c r="APK38" s="128"/>
      <c r="APL38" s="128"/>
      <c r="APM38" s="128"/>
      <c r="APN38" s="128"/>
      <c r="APO38" s="71"/>
      <c r="APP38" s="128"/>
      <c r="APQ38" s="128"/>
      <c r="APR38" s="128"/>
      <c r="APS38" s="128"/>
      <c r="APT38" s="71"/>
      <c r="APU38" s="128"/>
      <c r="APV38" s="128"/>
      <c r="APW38" s="128"/>
      <c r="APX38" s="128"/>
      <c r="APY38" s="71"/>
      <c r="APZ38" s="128"/>
      <c r="AQA38" s="128"/>
      <c r="AQB38" s="109"/>
      <c r="AQC38" s="128"/>
      <c r="AQD38" s="71"/>
      <c r="AQE38" s="128"/>
      <c r="AQF38" s="128"/>
      <c r="AQG38" s="128"/>
      <c r="AQH38" s="128"/>
      <c r="AQI38" s="71"/>
      <c r="AQJ38" s="128"/>
      <c r="AQK38" s="128"/>
      <c r="AQL38" s="128"/>
      <c r="AQM38" s="128"/>
      <c r="AQN38" s="71"/>
      <c r="AQO38" s="128"/>
      <c r="AQP38" s="128"/>
      <c r="AQQ38" s="128"/>
      <c r="AQR38" s="128"/>
      <c r="AQS38" s="71"/>
      <c r="AQT38" s="128"/>
      <c r="AQU38" s="128"/>
      <c r="AQV38" s="128"/>
      <c r="AQW38" s="128"/>
      <c r="AQX38" s="71"/>
      <c r="AQY38" s="128"/>
      <c r="AQZ38" s="128"/>
      <c r="ARA38" s="128"/>
      <c r="ARB38" s="128"/>
      <c r="ARC38" s="71"/>
      <c r="ARD38" s="128"/>
      <c r="ARE38" s="128"/>
      <c r="ARF38" s="128"/>
      <c r="ARG38" s="128"/>
      <c r="ARH38" s="71"/>
      <c r="ARI38" s="128"/>
      <c r="ARJ38" s="128"/>
      <c r="ARK38" s="128"/>
      <c r="ARL38" s="128"/>
      <c r="ARM38" s="71"/>
      <c r="ARN38" s="128"/>
      <c r="ARO38" s="128"/>
      <c r="ARP38" s="128"/>
      <c r="ARQ38" s="128"/>
      <c r="ARR38" s="71"/>
      <c r="ARS38" s="128"/>
      <c r="ART38" s="128"/>
      <c r="ARU38" s="128"/>
      <c r="ARV38" s="128"/>
      <c r="ARW38" s="71"/>
      <c r="ARX38" s="128"/>
      <c r="ARY38" s="128"/>
      <c r="ARZ38" s="109"/>
      <c r="ASA38" s="128"/>
      <c r="ASB38" s="71"/>
      <c r="ASC38" s="128"/>
      <c r="ASD38" s="128"/>
      <c r="ASE38" s="128"/>
      <c r="ASF38" s="128"/>
      <c r="ASG38" s="71"/>
      <c r="ASH38" s="128"/>
      <c r="ASI38" s="128"/>
      <c r="ASJ38" s="128"/>
      <c r="ASK38" s="128"/>
      <c r="ASL38" s="71"/>
      <c r="ASM38" s="128"/>
      <c r="ASN38" s="128"/>
      <c r="ASO38" s="128"/>
      <c r="ASP38" s="128"/>
      <c r="ASQ38" s="71"/>
      <c r="ASR38" s="128"/>
      <c r="ASS38" s="128"/>
      <c r="AST38" s="128"/>
      <c r="ASU38" s="128"/>
      <c r="ASV38" s="71"/>
      <c r="ASW38" s="128"/>
      <c r="ASX38" s="128"/>
      <c r="ASY38" s="128"/>
      <c r="ASZ38" s="128"/>
      <c r="ATA38" s="71"/>
      <c r="ATB38" s="128"/>
      <c r="ATC38" s="128"/>
      <c r="ATD38" s="128"/>
      <c r="ATE38" s="128"/>
      <c r="ATF38" s="71"/>
      <c r="ATG38" s="128"/>
      <c r="ATH38" s="128"/>
      <c r="ATI38" s="128"/>
      <c r="ATJ38" s="128"/>
      <c r="ATK38" s="71"/>
      <c r="ATL38" s="128"/>
      <c r="ATM38" s="128"/>
      <c r="ATN38" s="128"/>
      <c r="ATO38" s="128"/>
      <c r="ATP38" s="71"/>
      <c r="ATQ38" s="128"/>
      <c r="ATR38" s="128"/>
      <c r="ATS38" s="128"/>
      <c r="ATT38" s="128"/>
      <c r="ATU38" s="71"/>
      <c r="ATV38" s="128"/>
      <c r="ATW38" s="128"/>
      <c r="ATX38" s="109"/>
      <c r="ATY38" s="128"/>
      <c r="ATZ38" s="71"/>
      <c r="AUA38" s="128"/>
      <c r="AUB38" s="128"/>
      <c r="AUC38" s="128"/>
      <c r="AUD38" s="128"/>
      <c r="AUE38" s="71"/>
      <c r="AUF38" s="128"/>
      <c r="AUG38" s="128"/>
      <c r="AUH38" s="128"/>
      <c r="AUI38" s="128"/>
      <c r="AUJ38" s="71"/>
      <c r="AUK38" s="128"/>
      <c r="AUL38" s="128"/>
      <c r="AUM38" s="128"/>
      <c r="AUN38" s="128"/>
      <c r="AUO38" s="71"/>
      <c r="AUP38" s="128"/>
      <c r="AUQ38" s="128"/>
      <c r="AUR38" s="128"/>
      <c r="AUS38" s="128"/>
      <c r="AUT38" s="71"/>
      <c r="AUU38" s="128"/>
      <c r="AUV38" s="128"/>
      <c r="AUW38" s="128"/>
      <c r="AUX38" s="128"/>
      <c r="AUY38" s="71"/>
      <c r="AUZ38" s="128"/>
      <c r="AVA38" s="128"/>
      <c r="AVB38" s="128"/>
      <c r="AVC38" s="128"/>
      <c r="AVD38" s="71"/>
      <c r="AVE38" s="128"/>
      <c r="AVF38" s="128"/>
      <c r="AVG38" s="128"/>
      <c r="AVH38" s="128"/>
      <c r="AVI38" s="71"/>
      <c r="AVJ38" s="128"/>
      <c r="AVK38" s="128"/>
      <c r="AVL38" s="128"/>
      <c r="AVM38" s="128"/>
      <c r="AVN38" s="71"/>
      <c r="AVO38" s="128"/>
      <c r="AVP38" s="128"/>
      <c r="AVQ38" s="128"/>
      <c r="AVR38" s="128"/>
      <c r="AVS38" s="71"/>
      <c r="AVT38" s="128"/>
      <c r="AVU38" s="128"/>
      <c r="AVV38" s="109"/>
      <c r="AVW38" s="128"/>
      <c r="AVX38" s="71"/>
      <c r="AVY38" s="128"/>
      <c r="AVZ38" s="128"/>
      <c r="AWA38" s="128"/>
      <c r="AWB38" s="128"/>
      <c r="AWC38" s="71"/>
      <c r="AWD38" s="128"/>
      <c r="AWE38" s="128"/>
      <c r="AWF38" s="128"/>
      <c r="AWG38" s="128"/>
      <c r="AWH38" s="71"/>
      <c r="AWI38" s="128"/>
      <c r="AWJ38" s="128"/>
      <c r="AWK38" s="128"/>
      <c r="AWL38" s="128"/>
      <c r="AWM38" s="71"/>
      <c r="AWN38" s="128"/>
      <c r="AWO38" s="128"/>
      <c r="AWP38" s="128"/>
      <c r="AWQ38" s="128"/>
      <c r="AWR38" s="71"/>
      <c r="AWS38" s="128"/>
      <c r="AWT38" s="128"/>
      <c r="AWU38" s="128"/>
      <c r="AWV38" s="128"/>
      <c r="AWW38" s="71"/>
      <c r="AWX38" s="128"/>
      <c r="AWY38" s="128"/>
      <c r="AWZ38" s="128"/>
      <c r="AXA38" s="128"/>
      <c r="AXB38" s="71"/>
      <c r="AXC38" s="128"/>
      <c r="AXD38" s="128"/>
      <c r="AXE38" s="128"/>
      <c r="AXF38" s="128"/>
      <c r="AXG38" s="71"/>
      <c r="AXH38" s="128"/>
      <c r="AXI38" s="128"/>
      <c r="AXJ38" s="128"/>
      <c r="AXK38" s="128"/>
      <c r="AXL38" s="71"/>
      <c r="AXM38" s="128"/>
      <c r="AXN38" s="128"/>
      <c r="AXO38" s="128"/>
      <c r="AXP38" s="128"/>
      <c r="AXQ38" s="71"/>
      <c r="AXR38" s="128"/>
      <c r="AXS38" s="128"/>
      <c r="AXT38" s="109"/>
      <c r="AXU38" s="128"/>
      <c r="AXV38" s="71"/>
      <c r="AXW38" s="128"/>
      <c r="AXX38" s="128"/>
      <c r="AXY38" s="128"/>
      <c r="AXZ38" s="128"/>
      <c r="AYA38" s="71"/>
      <c r="AYB38" s="128"/>
      <c r="AYC38" s="128"/>
      <c r="AYD38" s="128"/>
      <c r="AYE38" s="128"/>
      <c r="AYF38" s="71"/>
      <c r="AYG38" s="128"/>
      <c r="AYH38" s="128"/>
      <c r="AYI38" s="128"/>
      <c r="AYJ38" s="128"/>
      <c r="AYK38" s="71"/>
      <c r="AYL38" s="128"/>
      <c r="AYM38" s="128"/>
      <c r="AYN38" s="128"/>
      <c r="AYO38" s="128"/>
      <c r="AYP38" s="71"/>
      <c r="AYQ38" s="128"/>
      <c r="AYR38" s="128"/>
      <c r="AYS38" s="128"/>
      <c r="AYT38" s="128"/>
      <c r="AYU38" s="71"/>
      <c r="AYV38" s="128"/>
      <c r="AYW38" s="128"/>
      <c r="AYX38" s="128"/>
      <c r="AYY38" s="128"/>
      <c r="AYZ38" s="71"/>
      <c r="AZA38" s="128"/>
      <c r="AZB38" s="128"/>
      <c r="AZC38" s="128"/>
      <c r="AZD38" s="128"/>
      <c r="AZE38" s="71"/>
      <c r="AZF38" s="128"/>
      <c r="AZG38" s="128"/>
      <c r="AZH38" s="128"/>
      <c r="AZI38" s="128"/>
      <c r="AZJ38" s="71"/>
      <c r="AZK38" s="128"/>
      <c r="AZL38" s="128"/>
      <c r="AZM38" s="128"/>
      <c r="AZN38" s="128"/>
      <c r="AZO38" s="71"/>
      <c r="AZP38" s="128"/>
      <c r="AZQ38" s="128"/>
      <c r="AZR38" s="109"/>
      <c r="AZS38" s="128"/>
      <c r="AZT38" s="71"/>
      <c r="AZU38" s="128"/>
      <c r="AZV38" s="128"/>
      <c r="AZW38" s="128"/>
      <c r="AZX38" s="128"/>
      <c r="AZY38" s="71"/>
      <c r="AZZ38" s="128"/>
      <c r="BAA38" s="128"/>
      <c r="BAB38" s="128"/>
      <c r="BAC38" s="128"/>
      <c r="BAD38" s="71"/>
      <c r="BAE38" s="128"/>
      <c r="BAF38" s="128"/>
      <c r="BAG38" s="128"/>
      <c r="BAH38" s="128"/>
      <c r="BAI38" s="71"/>
      <c r="BAJ38" s="128"/>
      <c r="BAK38" s="128"/>
      <c r="BAL38" s="128"/>
      <c r="BAM38" s="128"/>
      <c r="BAN38" s="71"/>
      <c r="BAO38" s="128"/>
      <c r="BAP38" s="128"/>
      <c r="BAQ38" s="128"/>
      <c r="BAR38" s="128"/>
      <c r="BAS38" s="71"/>
      <c r="BAT38" s="128"/>
      <c r="BAU38" s="128"/>
      <c r="BAV38" s="128"/>
      <c r="BAW38" s="128"/>
      <c r="BAX38" s="71"/>
      <c r="BAY38" s="128"/>
      <c r="BAZ38" s="128"/>
      <c r="BBA38" s="128"/>
      <c r="BBB38" s="128"/>
      <c r="BBC38" s="71"/>
      <c r="BBD38" s="128"/>
      <c r="BBE38" s="128"/>
      <c r="BBF38" s="128"/>
      <c r="BBG38" s="128"/>
      <c r="BBH38" s="71"/>
      <c r="BBI38" s="128"/>
      <c r="BBJ38" s="128"/>
      <c r="BBK38" s="128"/>
      <c r="BBL38" s="128"/>
      <c r="BBM38" s="71"/>
      <c r="BBN38" s="128"/>
      <c r="BBO38" s="128"/>
      <c r="BBP38" s="109"/>
      <c r="BBQ38" s="128"/>
      <c r="BBR38" s="71"/>
      <c r="BBS38" s="128"/>
      <c r="BBT38" s="128"/>
      <c r="BBU38" s="128"/>
      <c r="BBV38" s="128"/>
      <c r="BBW38" s="71"/>
      <c r="BBX38" s="128"/>
      <c r="BBY38" s="128"/>
      <c r="BBZ38" s="128"/>
      <c r="BCA38" s="128"/>
      <c r="BCB38" s="71"/>
      <c r="BCC38" s="128"/>
      <c r="BCD38" s="128"/>
      <c r="BCE38" s="128"/>
      <c r="BCF38" s="128"/>
      <c r="BCG38" s="71"/>
      <c r="BCH38" s="128"/>
      <c r="BCI38" s="128"/>
      <c r="BCJ38" s="128"/>
      <c r="BCK38" s="128"/>
      <c r="BCL38" s="71"/>
      <c r="BCM38" s="128"/>
      <c r="BCN38" s="128"/>
      <c r="BCO38" s="128"/>
      <c r="BCP38" s="128"/>
      <c r="BCQ38" s="71"/>
      <c r="BCR38" s="128"/>
      <c r="BCS38" s="128"/>
      <c r="BCT38" s="128"/>
      <c r="BCU38" s="128"/>
      <c r="BCV38" s="71"/>
      <c r="BCW38" s="128"/>
      <c r="BCX38" s="128"/>
      <c r="BCY38" s="128"/>
      <c r="BCZ38" s="128"/>
      <c r="BDA38" s="71"/>
      <c r="BDB38" s="128"/>
      <c r="BDC38" s="128"/>
      <c r="BDD38" s="128"/>
      <c r="BDE38" s="128"/>
      <c r="BDF38" s="71"/>
      <c r="BDG38" s="128"/>
      <c r="BDH38" s="128"/>
      <c r="BDI38" s="128"/>
      <c r="BDJ38" s="128"/>
      <c r="BDK38" s="71"/>
      <c r="BDL38" s="128"/>
      <c r="BDM38" s="128"/>
      <c r="BDN38" s="109"/>
      <c r="BDO38" s="128"/>
      <c r="BDP38" s="71"/>
      <c r="BDQ38" s="128"/>
      <c r="BDR38" s="128"/>
      <c r="BDS38" s="128"/>
      <c r="BDT38" s="128"/>
      <c r="BDU38" s="71"/>
      <c r="BDV38" s="128"/>
      <c r="BDW38" s="128"/>
      <c r="BDX38" s="128"/>
      <c r="BDY38" s="128"/>
      <c r="BDZ38" s="71"/>
      <c r="BEA38" s="128"/>
      <c r="BEB38" s="128"/>
      <c r="BEC38" s="128"/>
      <c r="BED38" s="128"/>
      <c r="BEE38" s="71"/>
      <c r="BEF38" s="128"/>
      <c r="BEG38" s="128"/>
      <c r="BEH38" s="128"/>
      <c r="BEI38" s="128"/>
      <c r="BEJ38" s="71"/>
      <c r="BEK38" s="128"/>
      <c r="BEL38" s="128"/>
      <c r="BEM38" s="128"/>
      <c r="BEN38" s="128"/>
      <c r="BEO38" s="71"/>
      <c r="BEP38" s="128"/>
      <c r="BEQ38" s="128"/>
      <c r="BER38" s="128"/>
      <c r="BES38" s="128"/>
      <c r="BET38" s="71"/>
      <c r="BEU38" s="128"/>
      <c r="BEV38" s="128"/>
      <c r="BEW38" s="128"/>
      <c r="BEX38" s="128"/>
      <c r="BEY38" s="71"/>
      <c r="BEZ38" s="128"/>
      <c r="BFA38" s="128"/>
      <c r="BFB38" s="128"/>
      <c r="BFC38" s="128"/>
      <c r="BFD38" s="71"/>
      <c r="BFE38" s="128"/>
      <c r="BFF38" s="128"/>
      <c r="BFG38" s="128"/>
      <c r="BFH38" s="128"/>
      <c r="BFI38" s="71"/>
      <c r="BFJ38" s="128"/>
      <c r="BFK38" s="128"/>
      <c r="BFL38" s="109"/>
      <c r="BFM38" s="128"/>
      <c r="BFN38" s="71"/>
      <c r="BFO38" s="128"/>
      <c r="BFP38" s="128"/>
      <c r="BFQ38" s="128"/>
      <c r="BFR38" s="128"/>
      <c r="BFS38" s="71"/>
      <c r="BFT38" s="128"/>
      <c r="BFU38" s="128"/>
      <c r="BFV38" s="128"/>
      <c r="BFW38" s="128"/>
      <c r="BFX38" s="71"/>
      <c r="BFY38" s="128"/>
      <c r="BFZ38" s="128"/>
      <c r="BGA38" s="128"/>
      <c r="BGB38" s="128"/>
      <c r="BGC38" s="71"/>
      <c r="BGD38" s="128"/>
      <c r="BGE38" s="128"/>
      <c r="BGF38" s="128"/>
      <c r="BGG38" s="128"/>
      <c r="BGH38" s="71"/>
      <c r="BGI38" s="128"/>
      <c r="BGJ38" s="128"/>
      <c r="BGK38" s="128"/>
      <c r="BGL38" s="128"/>
      <c r="BGM38" s="71"/>
      <c r="BGN38" s="128"/>
      <c r="BGO38" s="128"/>
      <c r="BGP38" s="128"/>
      <c r="BGQ38" s="128"/>
      <c r="BGR38" s="71"/>
      <c r="BGS38" s="128"/>
      <c r="BGT38" s="128"/>
      <c r="BGU38" s="128"/>
      <c r="BGV38" s="128"/>
      <c r="BGW38" s="71"/>
      <c r="BGX38" s="128"/>
      <c r="BGY38" s="128"/>
      <c r="BGZ38" s="128"/>
      <c r="BHA38" s="128"/>
      <c r="BHB38" s="71"/>
      <c r="BHC38" s="128"/>
      <c r="BHD38" s="128"/>
      <c r="BHE38" s="128"/>
      <c r="BHF38" s="128"/>
      <c r="BHG38" s="71"/>
      <c r="BHH38" s="128"/>
      <c r="BHI38" s="128"/>
      <c r="BHJ38" s="109"/>
      <c r="BHK38" s="128"/>
      <c r="BHL38" s="71"/>
      <c r="BHM38" s="128"/>
      <c r="BHN38" s="128"/>
      <c r="BHO38" s="128"/>
      <c r="BHP38" s="128"/>
      <c r="BHQ38" s="71"/>
      <c r="BHR38" s="128"/>
      <c r="BHS38" s="128"/>
      <c r="BHT38" s="128"/>
      <c r="BHU38" s="128"/>
      <c r="BHV38" s="71"/>
      <c r="BHW38" s="128"/>
      <c r="BHX38" s="128"/>
      <c r="BHY38" s="128"/>
      <c r="BHZ38" s="128"/>
      <c r="BIA38" s="71"/>
      <c r="BIB38" s="128"/>
      <c r="BIC38" s="128"/>
      <c r="BID38" s="128"/>
      <c r="BIE38" s="128"/>
      <c r="BIF38" s="71"/>
      <c r="BIG38" s="128"/>
      <c r="BIH38" s="128"/>
      <c r="BII38" s="128"/>
      <c r="BIJ38" s="128"/>
      <c r="BIK38" s="71"/>
      <c r="BIL38" s="128"/>
      <c r="BIM38" s="128"/>
      <c r="BIN38" s="128"/>
      <c r="BIO38" s="128"/>
      <c r="BIP38" s="71"/>
      <c r="BIQ38" s="128"/>
      <c r="BIR38" s="128"/>
      <c r="BIS38" s="128"/>
      <c r="BIT38" s="128"/>
      <c r="BIU38" s="71"/>
      <c r="BIV38" s="128"/>
      <c r="BIW38" s="128"/>
      <c r="BIX38" s="128"/>
      <c r="BIY38" s="128"/>
      <c r="BIZ38" s="71"/>
      <c r="BJA38" s="128"/>
      <c r="BJB38" s="128"/>
      <c r="BJC38" s="128"/>
      <c r="BJD38" s="128"/>
      <c r="BJE38" s="71"/>
      <c r="BJF38" s="128"/>
      <c r="BJG38" s="128"/>
      <c r="BJH38" s="109"/>
      <c r="BJI38" s="128"/>
      <c r="BJJ38" s="71"/>
      <c r="BJK38" s="128"/>
      <c r="BJL38" s="128"/>
      <c r="BJM38" s="128"/>
      <c r="BJN38" s="128"/>
      <c r="BJO38" s="71"/>
      <c r="BJP38" s="128"/>
      <c r="BJQ38" s="128"/>
      <c r="BJR38" s="128"/>
      <c r="BJS38" s="128"/>
      <c r="BJT38" s="71"/>
      <c r="BJU38" s="128"/>
      <c r="BJV38" s="128"/>
      <c r="BJW38" s="128"/>
      <c r="BJX38" s="128"/>
      <c r="BJY38" s="71"/>
      <c r="BJZ38" s="128"/>
      <c r="BKA38" s="128"/>
      <c r="BKB38" s="128"/>
      <c r="BKC38" s="128"/>
      <c r="BKD38" s="71"/>
      <c r="BKE38" s="128"/>
      <c r="BKF38" s="128"/>
      <c r="BKG38" s="128"/>
      <c r="BKH38" s="128"/>
      <c r="BKI38" s="71"/>
      <c r="BKJ38" s="128"/>
      <c r="BKK38" s="128"/>
      <c r="BKL38" s="128"/>
      <c r="BKM38" s="128"/>
      <c r="BKN38" s="71"/>
      <c r="BKO38" s="128"/>
      <c r="BKP38" s="128"/>
      <c r="BKQ38" s="128"/>
      <c r="BKR38" s="128"/>
      <c r="BKS38" s="71"/>
      <c r="BKT38" s="128"/>
      <c r="BKU38" s="128"/>
      <c r="BKV38" s="128"/>
      <c r="BKW38" s="128"/>
      <c r="BKX38" s="71"/>
      <c r="BKY38" s="128"/>
      <c r="BKZ38" s="128"/>
      <c r="BLA38" s="128"/>
      <c r="BLB38" s="128"/>
      <c r="BLC38" s="71"/>
      <c r="BLD38" s="128"/>
      <c r="BLE38" s="128"/>
      <c r="BLF38" s="109"/>
      <c r="BLG38" s="128"/>
      <c r="BLH38" s="71"/>
      <c r="BLI38" s="128"/>
      <c r="BLJ38" s="128"/>
      <c r="BLK38" s="128"/>
      <c r="BLL38" s="128"/>
      <c r="BLM38" s="71"/>
      <c r="BLN38" s="128"/>
      <c r="BLO38" s="128"/>
      <c r="BLP38" s="128"/>
      <c r="BLQ38" s="128"/>
      <c r="BLR38" s="71"/>
      <c r="BLS38" s="128"/>
      <c r="BLT38" s="128"/>
      <c r="BLU38" s="128"/>
      <c r="BLV38" s="128"/>
      <c r="BLW38" s="71"/>
      <c r="BLX38" s="128"/>
      <c r="BLY38" s="128"/>
      <c r="BLZ38" s="128"/>
      <c r="BMA38" s="128"/>
      <c r="BMB38" s="71"/>
      <c r="BMC38" s="128"/>
      <c r="BMD38" s="128"/>
      <c r="BME38" s="128"/>
      <c r="BMF38" s="128"/>
      <c r="BMG38" s="71"/>
      <c r="BMH38" s="128"/>
      <c r="BMI38" s="128"/>
      <c r="BMJ38" s="128"/>
      <c r="BMK38" s="128"/>
      <c r="BML38" s="71"/>
      <c r="BMM38" s="128"/>
      <c r="BMN38" s="128"/>
      <c r="BMO38" s="128"/>
      <c r="BMP38" s="128"/>
      <c r="BMQ38" s="71"/>
      <c r="BMR38" s="128"/>
      <c r="BMS38" s="128"/>
      <c r="BMT38" s="128"/>
      <c r="BMU38" s="128"/>
      <c r="BMV38" s="71"/>
      <c r="BMW38" s="128"/>
      <c r="BMX38" s="128"/>
      <c r="BMY38" s="128"/>
      <c r="BMZ38" s="128"/>
      <c r="BNA38" s="71"/>
      <c r="BNB38" s="128"/>
      <c r="BNC38" s="128"/>
      <c r="BND38" s="109"/>
      <c r="BNE38" s="128"/>
      <c r="BNF38" s="71"/>
      <c r="BNG38" s="128"/>
      <c r="BNH38" s="128"/>
      <c r="BNI38" s="128"/>
      <c r="BNJ38" s="128"/>
      <c r="BNK38" s="71"/>
      <c r="BNL38" s="128"/>
      <c r="BNM38" s="128"/>
      <c r="BNN38" s="128"/>
      <c r="BNO38" s="128"/>
      <c r="BNP38" s="71"/>
      <c r="BNQ38" s="128"/>
      <c r="BNR38" s="128"/>
      <c r="BNS38" s="128"/>
      <c r="BNT38" s="128"/>
      <c r="BNU38" s="71"/>
      <c r="BNV38" s="128"/>
      <c r="BNW38" s="128"/>
      <c r="BNX38" s="128"/>
      <c r="BNY38" s="128"/>
      <c r="BNZ38" s="71"/>
      <c r="BOA38" s="128"/>
      <c r="BOB38" s="128"/>
      <c r="BOC38" s="128"/>
      <c r="BOD38" s="128"/>
      <c r="BOE38" s="71"/>
      <c r="BOF38" s="128"/>
      <c r="BOG38" s="128"/>
      <c r="BOH38" s="128"/>
      <c r="BOI38" s="128"/>
      <c r="BOJ38" s="71"/>
      <c r="BOK38" s="128"/>
      <c r="BOL38" s="128"/>
      <c r="BOM38" s="128"/>
      <c r="BON38" s="128"/>
      <c r="BOO38" s="71"/>
      <c r="BOP38" s="128"/>
      <c r="BOQ38" s="128"/>
      <c r="BOR38" s="128"/>
      <c r="BOS38" s="128"/>
      <c r="BOT38" s="71"/>
      <c r="BOU38" s="128"/>
      <c r="BOV38" s="128"/>
      <c r="BOW38" s="128"/>
      <c r="BOX38" s="128"/>
      <c r="BOY38" s="71"/>
      <c r="BOZ38" s="128"/>
      <c r="BPA38" s="128"/>
      <c r="BPB38" s="109"/>
      <c r="BPC38" s="128"/>
      <c r="BPD38" s="71"/>
      <c r="BPE38" s="128"/>
      <c r="BPF38" s="128"/>
      <c r="BPG38" s="128"/>
      <c r="BPH38" s="128"/>
      <c r="BPI38" s="71"/>
      <c r="BPJ38" s="128"/>
      <c r="BPK38" s="128"/>
      <c r="BPL38" s="128"/>
      <c r="BPM38" s="128"/>
      <c r="BPN38" s="71"/>
      <c r="BPO38" s="128"/>
      <c r="BPP38" s="128"/>
      <c r="BPQ38" s="128"/>
      <c r="BPR38" s="128"/>
      <c r="BPS38" s="71"/>
      <c r="BPT38" s="128"/>
      <c r="BPU38" s="128"/>
      <c r="BPV38" s="128"/>
      <c r="BPW38" s="128"/>
      <c r="BPX38" s="71"/>
      <c r="BPY38" s="128"/>
      <c r="BPZ38" s="128"/>
      <c r="BQA38" s="128"/>
      <c r="BQB38" s="128"/>
      <c r="BQC38" s="71"/>
      <c r="BQD38" s="128"/>
      <c r="BQE38" s="128"/>
      <c r="BQF38" s="128"/>
      <c r="BQG38" s="128"/>
      <c r="BQH38" s="71"/>
      <c r="BQI38" s="128"/>
      <c r="BQJ38" s="128"/>
      <c r="BQK38" s="128"/>
      <c r="BQL38" s="128"/>
      <c r="BQM38" s="71"/>
      <c r="BQN38" s="128"/>
      <c r="BQO38" s="128"/>
      <c r="BQP38" s="128"/>
      <c r="BQQ38" s="128"/>
      <c r="BQR38" s="71"/>
      <c r="BQS38" s="128"/>
      <c r="BQT38" s="128"/>
      <c r="BQU38" s="128"/>
      <c r="BQV38" s="128"/>
      <c r="BQW38" s="71"/>
      <c r="BQX38" s="128"/>
      <c r="BQY38" s="128"/>
      <c r="BQZ38" s="109"/>
      <c r="BRA38" s="128"/>
      <c r="BRB38" s="71"/>
      <c r="BRC38" s="128"/>
      <c r="BRD38" s="128"/>
      <c r="BRE38" s="128"/>
      <c r="BRF38" s="128"/>
      <c r="BRG38" s="71"/>
      <c r="BRH38" s="128"/>
      <c r="BRI38" s="128"/>
      <c r="BRJ38" s="128"/>
      <c r="BRK38" s="128"/>
      <c r="BRL38" s="71"/>
      <c r="BRM38" s="128"/>
      <c r="BRN38" s="128"/>
      <c r="BRO38" s="128"/>
      <c r="BRP38" s="128"/>
      <c r="BRQ38" s="71"/>
      <c r="BRR38" s="128"/>
      <c r="BRS38" s="128"/>
      <c r="BRT38" s="128"/>
      <c r="BRU38" s="128"/>
      <c r="BRV38" s="71"/>
      <c r="BRW38" s="128"/>
      <c r="BRX38" s="128"/>
      <c r="BRY38" s="128"/>
      <c r="BRZ38" s="128"/>
      <c r="BSA38" s="71"/>
      <c r="BSB38" s="128"/>
      <c r="BSC38" s="128"/>
      <c r="BSD38" s="128"/>
      <c r="BSE38" s="128"/>
      <c r="BSF38" s="71"/>
      <c r="BSG38" s="128"/>
      <c r="BSH38" s="128"/>
      <c r="BSI38" s="128"/>
      <c r="BSJ38" s="128"/>
      <c r="BSK38" s="71"/>
      <c r="BSL38" s="128"/>
      <c r="BSM38" s="128"/>
      <c r="BSN38" s="128"/>
      <c r="BSO38" s="128"/>
      <c r="BSP38" s="71"/>
      <c r="BSQ38" s="128"/>
      <c r="BSR38" s="128"/>
      <c r="BSS38" s="128"/>
      <c r="BST38" s="128"/>
      <c r="BSU38" s="71"/>
      <c r="BSV38" s="128"/>
      <c r="BSW38" s="128"/>
      <c r="BSX38" s="109"/>
      <c r="BSY38" s="128"/>
      <c r="BSZ38" s="71"/>
      <c r="BTA38" s="128"/>
      <c r="BTB38" s="128"/>
      <c r="BTC38" s="128"/>
      <c r="BTD38" s="128"/>
      <c r="BTE38" s="71"/>
      <c r="BTF38" s="128"/>
      <c r="BTG38" s="128"/>
      <c r="BTH38" s="128"/>
      <c r="BTI38" s="128"/>
      <c r="BTJ38" s="71"/>
      <c r="BTK38" s="128"/>
      <c r="BTL38" s="128"/>
      <c r="BTM38" s="128"/>
      <c r="BTN38" s="128"/>
      <c r="BTO38" s="71"/>
      <c r="BTP38" s="128"/>
      <c r="BTQ38" s="128"/>
      <c r="BTR38" s="128"/>
      <c r="BTS38" s="128"/>
      <c r="BTT38" s="71"/>
      <c r="BTU38" s="128"/>
      <c r="BTV38" s="128"/>
      <c r="BTW38" s="128"/>
      <c r="BTX38" s="128"/>
      <c r="BTY38" s="71"/>
      <c r="BTZ38" s="128"/>
      <c r="BUA38" s="128"/>
      <c r="BUB38" s="128"/>
      <c r="BUC38" s="128"/>
      <c r="BUD38" s="71"/>
      <c r="BUE38" s="128"/>
      <c r="BUF38" s="128"/>
      <c r="BUG38" s="128"/>
      <c r="BUH38" s="128"/>
      <c r="BUI38" s="71"/>
      <c r="BUJ38" s="128"/>
      <c r="BUK38" s="128"/>
      <c r="BUL38" s="128"/>
      <c r="BUM38" s="128"/>
      <c r="BUN38" s="71"/>
      <c r="BUO38" s="128"/>
      <c r="BUP38" s="128"/>
      <c r="BUQ38" s="128"/>
      <c r="BUR38" s="128"/>
      <c r="BUS38" s="71"/>
      <c r="BUT38" s="128"/>
      <c r="BUU38" s="128"/>
      <c r="BUV38" s="109"/>
      <c r="BUW38" s="128"/>
      <c r="BUX38" s="71"/>
      <c r="BUY38" s="128"/>
      <c r="BUZ38" s="128"/>
      <c r="BVA38" s="128"/>
      <c r="BVB38" s="128"/>
      <c r="BVC38" s="71"/>
      <c r="BVD38" s="128"/>
      <c r="BVE38" s="128"/>
      <c r="BVF38" s="128"/>
      <c r="BVG38" s="128"/>
      <c r="BVH38" s="71"/>
      <c r="BVI38" s="128"/>
      <c r="BVJ38" s="128"/>
      <c r="BVK38" s="128"/>
      <c r="BVL38" s="128"/>
      <c r="BVM38" s="71"/>
      <c r="BVN38" s="128"/>
      <c r="BVO38" s="128"/>
      <c r="BVP38" s="128"/>
      <c r="BVQ38" s="128"/>
      <c r="BVR38" s="71"/>
      <c r="BVS38" s="128"/>
      <c r="BVT38" s="128"/>
      <c r="BVU38" s="128"/>
      <c r="BVV38" s="128"/>
      <c r="BVW38" s="71"/>
      <c r="BVX38" s="128"/>
      <c r="BVY38" s="128"/>
      <c r="BVZ38" s="128"/>
      <c r="BWA38" s="128"/>
      <c r="BWB38" s="71"/>
      <c r="BWC38" s="128"/>
      <c r="BWD38" s="128"/>
      <c r="BWE38" s="128"/>
      <c r="BWF38" s="128"/>
      <c r="BWG38" s="71"/>
      <c r="BWH38" s="128"/>
      <c r="BWI38" s="128"/>
      <c r="BWJ38" s="128"/>
      <c r="BWK38" s="128"/>
      <c r="BWL38" s="71"/>
      <c r="BWM38" s="128"/>
      <c r="BWN38" s="128"/>
      <c r="BWO38" s="128"/>
      <c r="BWP38" s="128"/>
      <c r="BWQ38" s="71"/>
      <c r="BWR38" s="128"/>
      <c r="BWS38" s="128"/>
      <c r="BWT38" s="109"/>
      <c r="BWU38" s="128"/>
      <c r="BWV38" s="71"/>
      <c r="BWW38" s="128"/>
      <c r="BWX38" s="128"/>
      <c r="BWY38" s="128"/>
      <c r="BWZ38" s="128"/>
      <c r="BXA38" s="71"/>
      <c r="BXB38" s="128"/>
      <c r="BXC38" s="128"/>
      <c r="BXD38" s="128"/>
      <c r="BXE38" s="128"/>
      <c r="BXF38" s="71"/>
      <c r="BXG38" s="128"/>
      <c r="BXH38" s="128"/>
      <c r="BXI38" s="128"/>
      <c r="BXJ38" s="128"/>
      <c r="BXK38" s="71"/>
      <c r="BXL38" s="128"/>
      <c r="BXM38" s="128"/>
      <c r="BXN38" s="128"/>
      <c r="BXO38" s="128"/>
      <c r="BXP38" s="71"/>
      <c r="BXQ38" s="128"/>
      <c r="BXR38" s="128"/>
      <c r="BXS38" s="128"/>
      <c r="BXT38" s="128"/>
      <c r="BXU38" s="71"/>
      <c r="BXV38" s="128"/>
      <c r="BXW38" s="128"/>
      <c r="BXX38" s="128"/>
      <c r="BXY38" s="128"/>
      <c r="BXZ38" s="71"/>
      <c r="BYA38" s="128"/>
      <c r="BYB38" s="128"/>
      <c r="BYC38" s="128"/>
      <c r="BYD38" s="128"/>
      <c r="BYE38" s="71"/>
      <c r="BYF38" s="128"/>
      <c r="BYG38" s="128"/>
      <c r="BYH38" s="2"/>
      <c r="BYI38" s="2"/>
      <c r="BYJ38" s="2"/>
      <c r="BYK38" s="2"/>
    </row>
    <row r="39" spans="1:2013" x14ac:dyDescent="0.35">
      <c r="A39" s="99"/>
      <c r="B39" s="295"/>
      <c r="C39" s="31"/>
      <c r="D39" s="99"/>
      <c r="E39" s="99"/>
      <c r="F39" s="326"/>
      <c r="G39" s="329"/>
      <c r="H39" s="328"/>
      <c r="I39" s="323"/>
      <c r="J39" s="128"/>
      <c r="K39" s="128"/>
      <c r="L39" s="71"/>
      <c r="M39" s="128"/>
      <c r="N39" s="128"/>
      <c r="O39" s="128"/>
      <c r="P39" s="128"/>
      <c r="Q39" s="71"/>
      <c r="R39" s="128"/>
      <c r="S39" s="128"/>
      <c r="T39" s="109"/>
      <c r="U39" s="128"/>
      <c r="V39" s="71"/>
      <c r="W39" s="128"/>
      <c r="X39" s="128"/>
      <c r="Y39" s="128"/>
      <c r="Z39" s="128"/>
      <c r="AA39" s="71"/>
      <c r="AB39" s="128"/>
      <c r="AC39" s="128"/>
      <c r="AD39" s="128"/>
      <c r="AE39" s="128"/>
      <c r="AF39" s="71"/>
      <c r="AG39" s="128"/>
      <c r="AH39" s="128"/>
      <c r="AI39" s="128"/>
      <c r="AJ39" s="128"/>
      <c r="AK39" s="71"/>
      <c r="AL39" s="128"/>
      <c r="AM39" s="128"/>
      <c r="AN39" s="128"/>
      <c r="AO39" s="128"/>
      <c r="AP39" s="71"/>
      <c r="AQ39" s="128"/>
      <c r="AR39" s="128"/>
      <c r="AS39" s="128"/>
      <c r="AT39" s="128"/>
      <c r="AU39" s="71"/>
      <c r="AV39" s="128"/>
      <c r="AW39" s="128"/>
      <c r="AX39" s="128"/>
      <c r="AY39" s="128"/>
      <c r="AZ39" s="71"/>
      <c r="BA39" s="128"/>
      <c r="BB39" s="128"/>
      <c r="BC39" s="128"/>
      <c r="BD39" s="128"/>
      <c r="BE39" s="71"/>
      <c r="BF39" s="128"/>
      <c r="BG39" s="128"/>
      <c r="BH39" s="128"/>
      <c r="BI39" s="128"/>
      <c r="BJ39" s="71"/>
      <c r="BK39" s="128"/>
      <c r="BL39" s="128"/>
      <c r="BM39" s="128"/>
      <c r="BN39" s="128"/>
      <c r="BO39" s="71"/>
      <c r="BP39" s="128"/>
      <c r="BQ39" s="128"/>
      <c r="BR39" s="109"/>
      <c r="BS39" s="128"/>
      <c r="BT39" s="71"/>
      <c r="BU39" s="128"/>
      <c r="BV39" s="128"/>
      <c r="BW39" s="128"/>
      <c r="BX39" s="128"/>
      <c r="BY39" s="71"/>
      <c r="BZ39" s="128"/>
      <c r="CA39" s="128"/>
      <c r="CB39" s="128"/>
      <c r="CC39" s="128"/>
      <c r="CD39" s="71"/>
      <c r="CE39" s="128"/>
      <c r="CF39" s="128"/>
      <c r="CG39" s="128"/>
      <c r="CH39" s="128"/>
      <c r="CI39" s="71"/>
      <c r="CJ39" s="128"/>
      <c r="CK39" s="128"/>
      <c r="CL39" s="128"/>
      <c r="CM39" s="128"/>
      <c r="CN39" s="71"/>
      <c r="CO39" s="128"/>
      <c r="CP39" s="128"/>
      <c r="CQ39" s="128"/>
      <c r="CR39" s="128"/>
      <c r="CS39" s="71"/>
      <c r="CT39" s="128"/>
      <c r="CU39" s="128"/>
      <c r="CV39" s="128"/>
      <c r="CW39" s="128"/>
      <c r="CX39" s="71"/>
      <c r="CY39" s="128"/>
      <c r="CZ39" s="128"/>
      <c r="DA39" s="128"/>
      <c r="DB39" s="128"/>
      <c r="DC39" s="71"/>
      <c r="DD39" s="128"/>
      <c r="DE39" s="128"/>
      <c r="DF39" s="128"/>
      <c r="DG39" s="128"/>
      <c r="DH39" s="71"/>
      <c r="DI39" s="128"/>
      <c r="DJ39" s="128"/>
      <c r="DK39" s="128"/>
      <c r="DL39" s="128"/>
      <c r="DM39" s="71"/>
      <c r="DN39" s="128"/>
      <c r="DO39" s="128"/>
      <c r="DP39" s="109"/>
      <c r="DQ39" s="128"/>
      <c r="DR39" s="71"/>
      <c r="DS39" s="128"/>
      <c r="DT39" s="128"/>
      <c r="DU39" s="128"/>
      <c r="DV39" s="128"/>
      <c r="DW39" s="71"/>
      <c r="DX39" s="128"/>
      <c r="DY39" s="128"/>
      <c r="DZ39" s="128"/>
      <c r="EA39" s="128"/>
      <c r="EB39" s="71"/>
      <c r="EC39" s="128"/>
      <c r="ED39" s="128"/>
      <c r="EE39" s="128"/>
      <c r="EF39" s="128"/>
      <c r="EG39" s="71"/>
      <c r="EH39" s="128"/>
      <c r="EI39" s="128"/>
      <c r="EJ39" s="128"/>
      <c r="EK39" s="128"/>
      <c r="EL39" s="71"/>
      <c r="EM39" s="128"/>
      <c r="EN39" s="128"/>
      <c r="EO39" s="128"/>
      <c r="EP39" s="128"/>
      <c r="EQ39" s="71"/>
      <c r="ER39" s="128"/>
      <c r="ES39" s="128"/>
      <c r="ET39" s="128"/>
      <c r="EU39" s="128"/>
      <c r="EV39" s="71"/>
      <c r="EW39" s="128"/>
      <c r="EX39" s="128"/>
      <c r="EY39" s="128"/>
      <c r="EZ39" s="128"/>
      <c r="FA39" s="71"/>
      <c r="FB39" s="128"/>
      <c r="FC39" s="128"/>
      <c r="FD39" s="128"/>
      <c r="FE39" s="128"/>
      <c r="FF39" s="71"/>
      <c r="FG39" s="128"/>
      <c r="FH39" s="128"/>
      <c r="FI39" s="128"/>
      <c r="FJ39" s="128"/>
      <c r="FK39" s="71"/>
      <c r="FL39" s="128"/>
      <c r="FM39" s="128"/>
      <c r="FN39" s="109"/>
      <c r="FO39" s="128"/>
      <c r="FP39" s="71"/>
      <c r="FQ39" s="128"/>
      <c r="FR39" s="128"/>
      <c r="FS39" s="128"/>
      <c r="FT39" s="128"/>
      <c r="FU39" s="71"/>
      <c r="FV39" s="128"/>
      <c r="FW39" s="128"/>
      <c r="FX39" s="128"/>
      <c r="FY39" s="128"/>
      <c r="FZ39" s="71"/>
      <c r="GA39" s="128"/>
      <c r="GB39" s="128"/>
      <c r="GC39" s="128"/>
      <c r="GD39" s="128"/>
      <c r="GE39" s="71"/>
      <c r="GF39" s="128"/>
      <c r="GG39" s="128"/>
      <c r="GH39" s="128"/>
      <c r="GI39" s="128"/>
      <c r="GJ39" s="71"/>
      <c r="GK39" s="128"/>
      <c r="GL39" s="128"/>
      <c r="GM39" s="128"/>
      <c r="GN39" s="128"/>
      <c r="GO39" s="71"/>
      <c r="GP39" s="128"/>
      <c r="GQ39" s="128"/>
      <c r="GR39" s="128"/>
      <c r="GS39" s="128"/>
      <c r="GT39" s="71"/>
      <c r="GU39" s="128"/>
      <c r="GV39" s="128"/>
      <c r="GW39" s="128"/>
      <c r="GX39" s="128"/>
      <c r="GY39" s="71"/>
      <c r="GZ39" s="128"/>
      <c r="HA39" s="128"/>
      <c r="HB39" s="128"/>
      <c r="HC39" s="128"/>
      <c r="HD39" s="71"/>
      <c r="HE39" s="128"/>
      <c r="HF39" s="128"/>
      <c r="HG39" s="128"/>
      <c r="HH39" s="128"/>
      <c r="HI39" s="71"/>
      <c r="HJ39" s="128"/>
      <c r="HK39" s="128"/>
      <c r="HL39" s="109"/>
      <c r="HM39" s="128"/>
      <c r="HN39" s="71"/>
      <c r="HO39" s="128"/>
      <c r="HP39" s="128"/>
      <c r="HQ39" s="128"/>
      <c r="HR39" s="128"/>
      <c r="HS39" s="71"/>
      <c r="HT39" s="128"/>
      <c r="HU39" s="128"/>
      <c r="HV39" s="128"/>
      <c r="HW39" s="128"/>
      <c r="HX39" s="71"/>
      <c r="HY39" s="128"/>
      <c r="HZ39" s="128"/>
      <c r="IA39" s="128"/>
      <c r="IB39" s="128"/>
      <c r="IC39" s="71"/>
      <c r="ID39" s="128"/>
      <c r="IE39" s="128"/>
      <c r="IF39" s="128"/>
      <c r="IG39" s="128"/>
      <c r="IH39" s="71"/>
      <c r="II39" s="128"/>
      <c r="IJ39" s="128"/>
      <c r="IK39" s="128"/>
      <c r="IL39" s="128"/>
      <c r="IM39" s="71"/>
      <c r="IN39" s="128"/>
      <c r="IO39" s="128"/>
      <c r="IP39" s="128"/>
      <c r="IQ39" s="128"/>
      <c r="IR39" s="71"/>
      <c r="IS39" s="128"/>
      <c r="IT39" s="128"/>
      <c r="IU39" s="128"/>
      <c r="IV39" s="128"/>
      <c r="IW39" s="71"/>
      <c r="IX39" s="128"/>
      <c r="IY39" s="128"/>
      <c r="IZ39" s="128"/>
      <c r="JA39" s="128"/>
      <c r="JB39" s="71"/>
      <c r="JC39" s="128"/>
      <c r="JD39" s="128"/>
      <c r="JE39" s="128"/>
      <c r="JF39" s="128"/>
      <c r="JG39" s="71"/>
      <c r="JH39" s="128"/>
      <c r="JI39" s="128"/>
      <c r="JJ39" s="109"/>
      <c r="JK39" s="128"/>
      <c r="JL39" s="71"/>
      <c r="JM39" s="128"/>
      <c r="JN39" s="128"/>
      <c r="JO39" s="128"/>
      <c r="JP39" s="128"/>
      <c r="JQ39" s="71"/>
      <c r="JR39" s="128"/>
      <c r="JS39" s="128"/>
      <c r="JT39" s="128"/>
      <c r="JU39" s="128"/>
      <c r="JV39" s="71"/>
      <c r="JW39" s="128"/>
      <c r="JX39" s="128"/>
      <c r="JY39" s="128"/>
      <c r="JZ39" s="128"/>
      <c r="KA39" s="71"/>
      <c r="KB39" s="128"/>
      <c r="KC39" s="128"/>
      <c r="KD39" s="128"/>
      <c r="KE39" s="128"/>
      <c r="KF39" s="71"/>
      <c r="KG39" s="128"/>
      <c r="KH39" s="128"/>
      <c r="KI39" s="128"/>
      <c r="KJ39" s="128"/>
      <c r="KK39" s="71"/>
      <c r="KL39" s="128"/>
      <c r="KM39" s="128"/>
      <c r="KN39" s="128"/>
      <c r="KO39" s="128"/>
      <c r="KP39" s="71"/>
      <c r="KQ39" s="128"/>
      <c r="KR39" s="128"/>
      <c r="KS39" s="128"/>
      <c r="KT39" s="128"/>
      <c r="KU39" s="71"/>
      <c r="KV39" s="128"/>
      <c r="KW39" s="128"/>
      <c r="KX39" s="128"/>
      <c r="KY39" s="128"/>
      <c r="KZ39" s="71"/>
      <c r="LA39" s="128"/>
      <c r="LB39" s="128"/>
      <c r="LC39" s="128"/>
      <c r="LD39" s="128"/>
      <c r="LE39" s="71"/>
      <c r="LF39" s="128"/>
      <c r="LG39" s="128"/>
      <c r="LH39" s="109"/>
      <c r="LI39" s="128"/>
      <c r="LJ39" s="71"/>
      <c r="LK39" s="128"/>
      <c r="LL39" s="128"/>
      <c r="LM39" s="128"/>
      <c r="LN39" s="128"/>
      <c r="LO39" s="71"/>
      <c r="LP39" s="128"/>
      <c r="LQ39" s="128"/>
      <c r="LR39" s="128"/>
      <c r="LS39" s="128"/>
      <c r="LT39" s="71"/>
      <c r="LU39" s="128"/>
      <c r="LV39" s="128"/>
      <c r="LW39" s="128"/>
      <c r="LX39" s="128"/>
      <c r="LY39" s="71"/>
      <c r="LZ39" s="128"/>
      <c r="MA39" s="128"/>
      <c r="MB39" s="128"/>
      <c r="MC39" s="128"/>
      <c r="MD39" s="71"/>
      <c r="ME39" s="128"/>
      <c r="MF39" s="128"/>
      <c r="MG39" s="128"/>
      <c r="MH39" s="128"/>
      <c r="MI39" s="71"/>
      <c r="MJ39" s="128"/>
      <c r="MK39" s="128"/>
      <c r="ML39" s="128"/>
      <c r="MM39" s="128"/>
      <c r="MN39" s="71"/>
      <c r="MO39" s="128"/>
      <c r="MP39" s="128"/>
      <c r="MQ39" s="128"/>
      <c r="MR39" s="128"/>
      <c r="MS39" s="71"/>
      <c r="MT39" s="128"/>
      <c r="MU39" s="128"/>
      <c r="MV39" s="128"/>
      <c r="MW39" s="128"/>
      <c r="MX39" s="71"/>
      <c r="MY39" s="128"/>
      <c r="MZ39" s="128"/>
      <c r="NA39" s="128"/>
      <c r="NB39" s="128"/>
      <c r="NC39" s="71"/>
      <c r="ND39" s="128"/>
      <c r="NE39" s="128"/>
      <c r="NF39" s="109"/>
      <c r="NG39" s="128"/>
      <c r="NH39" s="71"/>
      <c r="NI39" s="128"/>
      <c r="NJ39" s="128"/>
      <c r="NK39" s="128"/>
      <c r="NL39" s="128"/>
      <c r="NM39" s="71"/>
      <c r="NN39" s="128"/>
      <c r="NO39" s="128"/>
      <c r="NP39" s="128"/>
      <c r="NQ39" s="128"/>
      <c r="NR39" s="71"/>
      <c r="NS39" s="128"/>
      <c r="NT39" s="128"/>
      <c r="NU39" s="128"/>
      <c r="NV39" s="128"/>
      <c r="NW39" s="71"/>
      <c r="NX39" s="128"/>
      <c r="NY39" s="128"/>
      <c r="NZ39" s="128"/>
      <c r="OA39" s="128"/>
      <c r="OB39" s="71"/>
      <c r="OC39" s="128"/>
      <c r="OD39" s="128"/>
      <c r="OE39" s="128"/>
      <c r="OF39" s="128"/>
      <c r="OG39" s="71"/>
      <c r="OH39" s="128"/>
      <c r="OI39" s="128"/>
      <c r="OJ39" s="128"/>
      <c r="OK39" s="128"/>
      <c r="OL39" s="71"/>
      <c r="OM39" s="128"/>
      <c r="ON39" s="128"/>
      <c r="OO39" s="128"/>
      <c r="OP39" s="128"/>
      <c r="OQ39" s="71"/>
      <c r="OR39" s="128"/>
      <c r="OS39" s="128"/>
      <c r="OT39" s="128"/>
      <c r="OU39" s="128"/>
      <c r="OV39" s="71"/>
      <c r="OW39" s="128"/>
      <c r="OX39" s="128"/>
      <c r="OY39" s="128"/>
      <c r="OZ39" s="128"/>
      <c r="PA39" s="71"/>
      <c r="PB39" s="128"/>
      <c r="PC39" s="128"/>
      <c r="PD39" s="109"/>
      <c r="PE39" s="128"/>
      <c r="PF39" s="71"/>
      <c r="PG39" s="128"/>
      <c r="PH39" s="128"/>
      <c r="PI39" s="128"/>
      <c r="PJ39" s="128"/>
      <c r="PK39" s="71"/>
      <c r="PL39" s="128"/>
      <c r="PM39" s="128"/>
      <c r="PN39" s="128"/>
      <c r="PO39" s="128"/>
      <c r="PP39" s="71"/>
      <c r="PQ39" s="128"/>
      <c r="PR39" s="128"/>
      <c r="PS39" s="128"/>
      <c r="PT39" s="128"/>
      <c r="PU39" s="71"/>
      <c r="PV39" s="128"/>
      <c r="PW39" s="128"/>
      <c r="PX39" s="128"/>
      <c r="PY39" s="128"/>
      <c r="PZ39" s="71"/>
      <c r="QA39" s="128"/>
      <c r="QB39" s="128"/>
      <c r="QC39" s="128"/>
      <c r="QD39" s="128"/>
      <c r="QE39" s="71"/>
      <c r="QF39" s="128"/>
      <c r="QG39" s="128"/>
      <c r="QH39" s="128"/>
      <c r="QI39" s="128"/>
      <c r="QJ39" s="71"/>
      <c r="QK39" s="128"/>
      <c r="QL39" s="128"/>
      <c r="QM39" s="128"/>
      <c r="QN39" s="128"/>
      <c r="QO39" s="71"/>
      <c r="QP39" s="128"/>
      <c r="QQ39" s="128"/>
      <c r="QR39" s="128"/>
      <c r="QS39" s="128"/>
      <c r="QT39" s="71"/>
      <c r="QU39" s="128"/>
      <c r="QV39" s="128"/>
      <c r="QW39" s="128"/>
      <c r="QX39" s="128"/>
      <c r="QY39" s="71"/>
      <c r="QZ39" s="128"/>
      <c r="RA39" s="128"/>
      <c r="RB39" s="109"/>
      <c r="RC39" s="128"/>
      <c r="RD39" s="71"/>
      <c r="RE39" s="128"/>
      <c r="RF39" s="128"/>
      <c r="RG39" s="128"/>
      <c r="RH39" s="128"/>
      <c r="RI39" s="71"/>
      <c r="RJ39" s="128"/>
      <c r="RK39" s="128"/>
      <c r="RL39" s="128"/>
      <c r="RM39" s="128"/>
      <c r="RN39" s="71"/>
      <c r="RO39" s="128"/>
      <c r="RP39" s="128"/>
      <c r="RQ39" s="128"/>
      <c r="RR39" s="128"/>
      <c r="RS39" s="71"/>
      <c r="RT39" s="128"/>
      <c r="RU39" s="128"/>
      <c r="RV39" s="128"/>
      <c r="RW39" s="128"/>
      <c r="RX39" s="71"/>
      <c r="RY39" s="128"/>
      <c r="RZ39" s="128"/>
      <c r="SA39" s="128"/>
      <c r="SB39" s="128"/>
      <c r="SC39" s="71"/>
      <c r="SD39" s="128"/>
      <c r="SE39" s="128"/>
      <c r="SF39" s="128"/>
      <c r="SG39" s="128"/>
      <c r="SH39" s="71"/>
      <c r="SI39" s="128"/>
      <c r="SJ39" s="128"/>
      <c r="SK39" s="128"/>
      <c r="SL39" s="128"/>
      <c r="SM39" s="71"/>
      <c r="SN39" s="128"/>
      <c r="SO39" s="128"/>
      <c r="SP39" s="128"/>
      <c r="SQ39" s="128"/>
      <c r="SR39" s="71"/>
      <c r="SS39" s="128"/>
      <c r="ST39" s="128"/>
      <c r="SU39" s="128"/>
      <c r="SV39" s="128"/>
      <c r="SW39" s="71"/>
      <c r="SX39" s="128"/>
      <c r="SY39" s="128"/>
      <c r="SZ39" s="109"/>
      <c r="TA39" s="128"/>
      <c r="TB39" s="71"/>
      <c r="TC39" s="128"/>
      <c r="TD39" s="128"/>
      <c r="TE39" s="128"/>
      <c r="TF39" s="128"/>
      <c r="TG39" s="71"/>
      <c r="TH39" s="128"/>
      <c r="TI39" s="128"/>
      <c r="TJ39" s="128"/>
      <c r="TK39" s="128"/>
      <c r="TL39" s="71"/>
      <c r="TM39" s="128"/>
      <c r="TN39" s="128"/>
      <c r="TO39" s="128"/>
      <c r="TP39" s="128"/>
      <c r="TQ39" s="71"/>
      <c r="TR39" s="128"/>
      <c r="TS39" s="128"/>
      <c r="TT39" s="128"/>
      <c r="TU39" s="128"/>
      <c r="TV39" s="71"/>
      <c r="TW39" s="128"/>
      <c r="TX39" s="128"/>
      <c r="TY39" s="128"/>
      <c r="TZ39" s="128"/>
      <c r="UA39" s="71"/>
      <c r="UB39" s="128"/>
      <c r="UC39" s="128"/>
      <c r="UD39" s="128"/>
      <c r="UE39" s="128"/>
      <c r="UF39" s="71"/>
      <c r="UG39" s="128"/>
      <c r="UH39" s="128"/>
      <c r="UI39" s="128"/>
      <c r="UJ39" s="128"/>
      <c r="UK39" s="71"/>
      <c r="UL39" s="128"/>
      <c r="UM39" s="128"/>
      <c r="UN39" s="128"/>
      <c r="UO39" s="128"/>
      <c r="UP39" s="71"/>
      <c r="UQ39" s="128"/>
      <c r="UR39" s="128"/>
      <c r="US39" s="128"/>
      <c r="UT39" s="128"/>
      <c r="UU39" s="71"/>
      <c r="UV39" s="128"/>
      <c r="UW39" s="128"/>
      <c r="UX39" s="109"/>
      <c r="UY39" s="128"/>
      <c r="UZ39" s="71"/>
      <c r="VA39" s="128"/>
      <c r="VB39" s="128"/>
      <c r="VC39" s="128"/>
      <c r="VD39" s="128"/>
      <c r="VE39" s="71"/>
      <c r="VF39" s="128"/>
      <c r="VG39" s="128"/>
      <c r="VH39" s="128"/>
      <c r="VI39" s="128"/>
      <c r="VJ39" s="71"/>
      <c r="VK39" s="128"/>
      <c r="VL39" s="128"/>
      <c r="VM39" s="128"/>
      <c r="VN39" s="128"/>
      <c r="VO39" s="71"/>
      <c r="VP39" s="128"/>
      <c r="VQ39" s="128"/>
      <c r="VR39" s="128"/>
      <c r="VS39" s="128"/>
      <c r="VT39" s="71"/>
      <c r="VU39" s="128"/>
      <c r="VV39" s="128"/>
      <c r="VW39" s="128"/>
      <c r="VX39" s="128"/>
      <c r="VY39" s="71"/>
      <c r="VZ39" s="128"/>
      <c r="WA39" s="128"/>
      <c r="WB39" s="128"/>
      <c r="WC39" s="128"/>
      <c r="WD39" s="71"/>
      <c r="WE39" s="128"/>
      <c r="WF39" s="128"/>
      <c r="WG39" s="128"/>
      <c r="WH39" s="128"/>
      <c r="WI39" s="71"/>
      <c r="WJ39" s="128"/>
      <c r="WK39" s="128"/>
      <c r="WL39" s="128"/>
      <c r="WM39" s="128"/>
      <c r="WN39" s="71"/>
      <c r="WO39" s="128"/>
      <c r="WP39" s="128"/>
      <c r="WQ39" s="128"/>
      <c r="WR39" s="128"/>
      <c r="WS39" s="71"/>
      <c r="WT39" s="128"/>
      <c r="WU39" s="128"/>
      <c r="WV39" s="109"/>
      <c r="WW39" s="128"/>
      <c r="WX39" s="71"/>
      <c r="WY39" s="128"/>
      <c r="WZ39" s="128"/>
      <c r="XA39" s="128"/>
      <c r="XB39" s="128"/>
      <c r="XC39" s="71"/>
      <c r="XD39" s="128"/>
      <c r="XE39" s="128"/>
      <c r="XF39" s="128"/>
      <c r="XG39" s="128"/>
      <c r="XH39" s="71"/>
      <c r="XI39" s="128"/>
      <c r="XJ39" s="128"/>
      <c r="XK39" s="128"/>
      <c r="XL39" s="128"/>
      <c r="XM39" s="71"/>
      <c r="XN39" s="128"/>
      <c r="XO39" s="128"/>
      <c r="XP39" s="128"/>
      <c r="XQ39" s="128"/>
      <c r="XR39" s="71"/>
      <c r="XS39" s="128"/>
      <c r="XT39" s="128"/>
      <c r="XU39" s="128"/>
      <c r="XV39" s="128"/>
      <c r="XW39" s="71"/>
      <c r="XX39" s="128"/>
      <c r="XY39" s="128"/>
      <c r="XZ39" s="128"/>
      <c r="YA39" s="128"/>
      <c r="YB39" s="71"/>
      <c r="YC39" s="128"/>
      <c r="YD39" s="128"/>
      <c r="YE39" s="128"/>
      <c r="YF39" s="128"/>
      <c r="YG39" s="71"/>
      <c r="YH39" s="128"/>
      <c r="YI39" s="128"/>
      <c r="YJ39" s="128"/>
      <c r="YK39" s="128"/>
      <c r="YL39" s="71"/>
      <c r="YM39" s="128"/>
      <c r="YN39" s="128"/>
      <c r="YO39" s="128"/>
      <c r="YP39" s="128"/>
      <c r="YQ39" s="71"/>
      <c r="YR39" s="128"/>
      <c r="YS39" s="128"/>
      <c r="YT39" s="109"/>
      <c r="YU39" s="128"/>
      <c r="YV39" s="71"/>
      <c r="YW39" s="128"/>
      <c r="YX39" s="128"/>
      <c r="YY39" s="128"/>
      <c r="YZ39" s="128"/>
      <c r="ZA39" s="71"/>
      <c r="ZB39" s="128"/>
      <c r="ZC39" s="128"/>
      <c r="ZD39" s="128"/>
      <c r="ZE39" s="128"/>
      <c r="ZF39" s="71"/>
      <c r="ZG39" s="128"/>
      <c r="ZH39" s="128"/>
      <c r="ZI39" s="128"/>
      <c r="ZJ39" s="128"/>
      <c r="ZK39" s="71"/>
      <c r="ZL39" s="128"/>
      <c r="ZM39" s="128"/>
      <c r="ZN39" s="128"/>
      <c r="ZO39" s="128"/>
      <c r="ZP39" s="71"/>
      <c r="ZQ39" s="128"/>
      <c r="ZR39" s="128"/>
      <c r="ZS39" s="128"/>
      <c r="ZT39" s="128"/>
      <c r="ZU39" s="71"/>
      <c r="ZV39" s="128"/>
      <c r="ZW39" s="128"/>
      <c r="ZX39" s="128"/>
      <c r="ZY39" s="128"/>
      <c r="ZZ39" s="71"/>
      <c r="AAA39" s="128"/>
      <c r="AAB39" s="128"/>
      <c r="AAC39" s="128"/>
      <c r="AAD39" s="128"/>
      <c r="AAE39" s="71"/>
      <c r="AAF39" s="128"/>
      <c r="AAG39" s="128"/>
      <c r="AAH39" s="128"/>
      <c r="AAI39" s="128"/>
      <c r="AAJ39" s="71"/>
      <c r="AAK39" s="128"/>
      <c r="AAL39" s="128"/>
      <c r="AAM39" s="128"/>
      <c r="AAN39" s="128"/>
      <c r="AAO39" s="71"/>
      <c r="AAP39" s="128"/>
      <c r="AAQ39" s="128"/>
      <c r="AAR39" s="109"/>
      <c r="AAS39" s="128"/>
      <c r="AAT39" s="71"/>
      <c r="AAU39" s="128"/>
      <c r="AAV39" s="128"/>
      <c r="AAW39" s="128"/>
      <c r="AAX39" s="128"/>
      <c r="AAY39" s="71"/>
      <c r="AAZ39" s="128"/>
      <c r="ABA39" s="128"/>
      <c r="ABB39" s="128"/>
      <c r="ABC39" s="128"/>
      <c r="ABD39" s="71"/>
      <c r="ABE39" s="128"/>
      <c r="ABF39" s="128"/>
      <c r="ABG39" s="128"/>
      <c r="ABH39" s="128"/>
      <c r="ABI39" s="71"/>
      <c r="ABJ39" s="128"/>
      <c r="ABK39" s="128"/>
      <c r="ABL39" s="128"/>
      <c r="ABM39" s="128"/>
      <c r="ABN39" s="71"/>
      <c r="ABO39" s="128"/>
      <c r="ABP39" s="128"/>
      <c r="ABQ39" s="128"/>
      <c r="ABR39" s="128"/>
      <c r="ABS39" s="71"/>
      <c r="ABT39" s="128"/>
      <c r="ABU39" s="128"/>
      <c r="ABV39" s="128"/>
      <c r="ABW39" s="128"/>
      <c r="ABX39" s="71"/>
      <c r="ABY39" s="128"/>
      <c r="ABZ39" s="128"/>
      <c r="ACA39" s="128"/>
      <c r="ACB39" s="128"/>
      <c r="ACC39" s="71"/>
      <c r="ACD39" s="128"/>
      <c r="ACE39" s="128"/>
      <c r="ACF39" s="128"/>
      <c r="ACG39" s="128"/>
      <c r="ACH39" s="71"/>
      <c r="ACI39" s="128"/>
      <c r="ACJ39" s="128"/>
      <c r="ACK39" s="128"/>
      <c r="ACL39" s="128"/>
      <c r="ACM39" s="71"/>
      <c r="ACN39" s="128"/>
      <c r="ACO39" s="128"/>
      <c r="ACP39" s="109"/>
      <c r="ACQ39" s="128"/>
      <c r="ACR39" s="71"/>
      <c r="ACS39" s="128"/>
      <c r="ACT39" s="128"/>
      <c r="ACU39" s="128"/>
      <c r="ACV39" s="128"/>
      <c r="ACW39" s="71"/>
      <c r="ACX39" s="128"/>
      <c r="ACY39" s="128"/>
      <c r="ACZ39" s="128"/>
      <c r="ADA39" s="128"/>
      <c r="ADB39" s="71"/>
      <c r="ADC39" s="128"/>
      <c r="ADD39" s="128"/>
      <c r="ADE39" s="128"/>
      <c r="ADF39" s="128"/>
      <c r="ADG39" s="71"/>
      <c r="ADH39" s="128"/>
      <c r="ADI39" s="128"/>
      <c r="ADJ39" s="128"/>
      <c r="ADK39" s="128"/>
      <c r="ADL39" s="71"/>
      <c r="ADM39" s="128"/>
      <c r="ADN39" s="128"/>
      <c r="ADO39" s="128"/>
      <c r="ADP39" s="128"/>
      <c r="ADQ39" s="71"/>
      <c r="ADR39" s="128"/>
      <c r="ADS39" s="128"/>
      <c r="ADT39" s="128"/>
      <c r="ADU39" s="128"/>
      <c r="ADV39" s="71"/>
      <c r="ADW39" s="128"/>
      <c r="ADX39" s="128"/>
      <c r="ADY39" s="128"/>
      <c r="ADZ39" s="128"/>
      <c r="AEA39" s="71"/>
      <c r="AEB39" s="128"/>
      <c r="AEC39" s="128"/>
      <c r="AED39" s="128"/>
      <c r="AEE39" s="128"/>
      <c r="AEF39" s="71"/>
      <c r="AEG39" s="128"/>
      <c r="AEH39" s="128"/>
      <c r="AEI39" s="128"/>
      <c r="AEJ39" s="128"/>
      <c r="AEK39" s="71"/>
      <c r="AEL39" s="128"/>
      <c r="AEM39" s="128"/>
      <c r="AEN39" s="109"/>
      <c r="AEO39" s="128"/>
      <c r="AEP39" s="71"/>
      <c r="AEQ39" s="128"/>
      <c r="AER39" s="128"/>
      <c r="AES39" s="128"/>
      <c r="AET39" s="128"/>
      <c r="AEU39" s="71"/>
      <c r="AEV39" s="128"/>
      <c r="AEW39" s="128"/>
      <c r="AEX39" s="128"/>
      <c r="AEY39" s="128"/>
      <c r="AEZ39" s="71"/>
      <c r="AFA39" s="128"/>
      <c r="AFB39" s="128"/>
      <c r="AFC39" s="128"/>
      <c r="AFD39" s="128"/>
      <c r="AFE39" s="71"/>
      <c r="AFF39" s="128"/>
      <c r="AFG39" s="128"/>
      <c r="AFH39" s="128"/>
      <c r="AFI39" s="128"/>
      <c r="AFJ39" s="71"/>
      <c r="AFK39" s="128"/>
      <c r="AFL39" s="128"/>
      <c r="AFM39" s="128"/>
      <c r="AFN39" s="128"/>
      <c r="AFO39" s="71"/>
      <c r="AFP39" s="128"/>
      <c r="AFQ39" s="128"/>
      <c r="AFR39" s="128"/>
      <c r="AFS39" s="128"/>
      <c r="AFT39" s="71"/>
      <c r="AFU39" s="128"/>
      <c r="AFV39" s="128"/>
      <c r="AFW39" s="128"/>
      <c r="AFX39" s="128"/>
      <c r="AFY39" s="71"/>
      <c r="AFZ39" s="128"/>
      <c r="AGA39" s="128"/>
      <c r="AGB39" s="128"/>
      <c r="AGC39" s="128"/>
      <c r="AGD39" s="71"/>
      <c r="AGE39" s="128"/>
      <c r="AGF39" s="128"/>
      <c r="AGG39" s="128"/>
      <c r="AGH39" s="128"/>
      <c r="AGI39" s="71"/>
      <c r="AGJ39" s="128"/>
      <c r="AGK39" s="128"/>
      <c r="AGL39" s="109"/>
      <c r="AGM39" s="128"/>
      <c r="AGN39" s="71"/>
      <c r="AGO39" s="128"/>
      <c r="AGP39" s="128"/>
      <c r="AGQ39" s="128"/>
      <c r="AGR39" s="128"/>
      <c r="AGS39" s="71"/>
      <c r="AGT39" s="128"/>
      <c r="AGU39" s="128"/>
      <c r="AGV39" s="128"/>
      <c r="AGW39" s="128"/>
      <c r="AGX39" s="71"/>
      <c r="AGY39" s="128"/>
      <c r="AGZ39" s="128"/>
      <c r="AHA39" s="128"/>
      <c r="AHB39" s="128"/>
      <c r="AHC39" s="71"/>
      <c r="AHD39" s="128"/>
      <c r="AHE39" s="128"/>
      <c r="AHF39" s="128"/>
      <c r="AHG39" s="128"/>
      <c r="AHH39" s="71"/>
      <c r="AHI39" s="128"/>
      <c r="AHJ39" s="128"/>
      <c r="AHK39" s="128"/>
      <c r="AHL39" s="128"/>
      <c r="AHM39" s="71"/>
      <c r="AHN39" s="128"/>
      <c r="AHO39" s="128"/>
      <c r="AHP39" s="128"/>
      <c r="AHQ39" s="128"/>
      <c r="AHR39" s="71"/>
      <c r="AHS39" s="128"/>
      <c r="AHT39" s="128"/>
      <c r="AHU39" s="128"/>
      <c r="AHV39" s="128"/>
      <c r="AHW39" s="71"/>
      <c r="AHX39" s="128"/>
      <c r="AHY39" s="128"/>
      <c r="AHZ39" s="128"/>
      <c r="AIA39" s="128"/>
      <c r="AIB39" s="71"/>
      <c r="AIC39" s="128"/>
      <c r="AID39" s="128"/>
      <c r="AIE39" s="128"/>
      <c r="AIF39" s="128"/>
      <c r="AIG39" s="71"/>
      <c r="AIH39" s="128"/>
      <c r="AII39" s="128"/>
      <c r="AIJ39" s="109"/>
      <c r="AIK39" s="128"/>
      <c r="AIL39" s="71"/>
      <c r="AIM39" s="128"/>
      <c r="AIN39" s="128"/>
      <c r="AIO39" s="128"/>
      <c r="AIP39" s="128"/>
      <c r="AIQ39" s="71"/>
      <c r="AIR39" s="128"/>
      <c r="AIS39" s="128"/>
      <c r="AIT39" s="128"/>
      <c r="AIU39" s="128"/>
      <c r="AIV39" s="71"/>
      <c r="AIW39" s="128"/>
      <c r="AIX39" s="128"/>
      <c r="AIY39" s="128"/>
      <c r="AIZ39" s="128"/>
      <c r="AJA39" s="71"/>
      <c r="AJB39" s="128"/>
      <c r="AJC39" s="128"/>
      <c r="AJD39" s="128"/>
      <c r="AJE39" s="128"/>
      <c r="AJF39" s="71"/>
      <c r="AJG39" s="128"/>
      <c r="AJH39" s="128"/>
      <c r="AJI39" s="128"/>
      <c r="AJJ39" s="128"/>
      <c r="AJK39" s="71"/>
      <c r="AJL39" s="128"/>
      <c r="AJM39" s="128"/>
      <c r="AJN39" s="128"/>
      <c r="AJO39" s="128"/>
      <c r="AJP39" s="71"/>
      <c r="AJQ39" s="128"/>
      <c r="AJR39" s="128"/>
      <c r="AJS39" s="128"/>
      <c r="AJT39" s="128"/>
      <c r="AJU39" s="71"/>
      <c r="AJV39" s="128"/>
      <c r="AJW39" s="128"/>
      <c r="AJX39" s="128"/>
      <c r="AJY39" s="128"/>
      <c r="AJZ39" s="71"/>
      <c r="AKA39" s="128"/>
      <c r="AKB39" s="128"/>
      <c r="AKC39" s="128"/>
      <c r="AKD39" s="128"/>
      <c r="AKE39" s="71"/>
      <c r="AKF39" s="128"/>
      <c r="AKG39" s="128"/>
      <c r="AKH39" s="109"/>
      <c r="AKI39" s="128"/>
      <c r="AKJ39" s="71"/>
      <c r="AKK39" s="128"/>
      <c r="AKL39" s="128"/>
      <c r="AKM39" s="128"/>
      <c r="AKN39" s="128"/>
      <c r="AKO39" s="71"/>
      <c r="AKP39" s="128"/>
      <c r="AKQ39" s="128"/>
      <c r="AKR39" s="128"/>
      <c r="AKS39" s="128"/>
      <c r="AKT39" s="71"/>
      <c r="AKU39" s="128"/>
      <c r="AKV39" s="128"/>
      <c r="AKW39" s="128"/>
      <c r="AKX39" s="128"/>
      <c r="AKY39" s="71"/>
      <c r="AKZ39" s="128"/>
      <c r="ALA39" s="128"/>
      <c r="ALB39" s="128"/>
      <c r="ALC39" s="128"/>
      <c r="ALD39" s="71"/>
      <c r="ALE39" s="128"/>
      <c r="ALF39" s="128"/>
      <c r="ALG39" s="128"/>
      <c r="ALH39" s="128"/>
      <c r="ALI39" s="71"/>
      <c r="ALJ39" s="128"/>
      <c r="ALK39" s="128"/>
      <c r="ALL39" s="128"/>
      <c r="ALM39" s="128"/>
      <c r="ALN39" s="71"/>
      <c r="ALO39" s="128"/>
      <c r="ALP39" s="128"/>
      <c r="ALQ39" s="128"/>
      <c r="ALR39" s="128"/>
      <c r="ALS39" s="71"/>
      <c r="ALT39" s="128"/>
      <c r="ALU39" s="128"/>
      <c r="ALV39" s="128"/>
      <c r="ALW39" s="128"/>
      <c r="ALX39" s="71"/>
      <c r="ALY39" s="128"/>
      <c r="ALZ39" s="128"/>
      <c r="AMA39" s="128"/>
      <c r="AMB39" s="128"/>
      <c r="AMC39" s="71"/>
      <c r="AMD39" s="128"/>
      <c r="AME39" s="128"/>
      <c r="AMF39" s="109"/>
      <c r="AMG39" s="128"/>
      <c r="AMH39" s="71"/>
      <c r="AMI39" s="128"/>
      <c r="AMJ39" s="128"/>
      <c r="AMK39" s="128"/>
      <c r="AML39" s="128"/>
      <c r="AMM39" s="71"/>
      <c r="AMN39" s="128"/>
      <c r="AMO39" s="128"/>
      <c r="AMP39" s="128"/>
      <c r="AMQ39" s="128"/>
      <c r="AMR39" s="71"/>
      <c r="AMS39" s="128"/>
      <c r="AMT39" s="128"/>
      <c r="AMU39" s="128"/>
      <c r="AMV39" s="128"/>
      <c r="AMW39" s="71"/>
      <c r="AMX39" s="128"/>
      <c r="AMY39" s="128"/>
      <c r="AMZ39" s="128"/>
      <c r="ANA39" s="128"/>
      <c r="ANB39" s="71"/>
      <c r="ANC39" s="128"/>
      <c r="AND39" s="128"/>
      <c r="ANE39" s="128"/>
      <c r="ANF39" s="128"/>
      <c r="ANG39" s="71"/>
      <c r="ANH39" s="128"/>
      <c r="ANI39" s="128"/>
      <c r="ANJ39" s="128"/>
      <c r="ANK39" s="128"/>
      <c r="ANL39" s="71"/>
      <c r="ANM39" s="128"/>
      <c r="ANN39" s="128"/>
      <c r="ANO39" s="128"/>
      <c r="ANP39" s="128"/>
      <c r="ANQ39" s="71"/>
      <c r="ANR39" s="128"/>
      <c r="ANS39" s="128"/>
      <c r="ANT39" s="128"/>
      <c r="ANU39" s="128"/>
      <c r="ANV39" s="71"/>
      <c r="ANW39" s="128"/>
      <c r="ANX39" s="128"/>
      <c r="ANY39" s="128"/>
      <c r="ANZ39" s="128"/>
      <c r="AOA39" s="71"/>
      <c r="AOB39" s="128"/>
      <c r="AOC39" s="128"/>
      <c r="AOD39" s="109"/>
      <c r="AOE39" s="128"/>
      <c r="AOF39" s="71"/>
      <c r="AOG39" s="128"/>
      <c r="AOH39" s="128"/>
      <c r="AOI39" s="128"/>
      <c r="AOJ39" s="128"/>
      <c r="AOK39" s="71"/>
      <c r="AOL39" s="128"/>
      <c r="AOM39" s="128"/>
      <c r="AON39" s="128"/>
      <c r="AOO39" s="128"/>
      <c r="AOP39" s="71"/>
      <c r="AOQ39" s="128"/>
      <c r="AOR39" s="128"/>
      <c r="AOS39" s="128"/>
      <c r="AOT39" s="128"/>
      <c r="AOU39" s="71"/>
      <c r="AOV39" s="128"/>
      <c r="AOW39" s="128"/>
      <c r="AOX39" s="128"/>
      <c r="AOY39" s="128"/>
      <c r="AOZ39" s="71"/>
      <c r="APA39" s="128"/>
      <c r="APB39" s="128"/>
      <c r="APC39" s="128"/>
      <c r="APD39" s="128"/>
      <c r="APE39" s="71"/>
      <c r="APF39" s="128"/>
      <c r="APG39" s="128"/>
      <c r="APH39" s="128"/>
      <c r="API39" s="128"/>
      <c r="APJ39" s="71"/>
      <c r="APK39" s="128"/>
      <c r="APL39" s="128"/>
      <c r="APM39" s="128"/>
      <c r="APN39" s="128"/>
      <c r="APO39" s="71"/>
      <c r="APP39" s="128"/>
      <c r="APQ39" s="128"/>
      <c r="APR39" s="128"/>
      <c r="APS39" s="128"/>
      <c r="APT39" s="71"/>
      <c r="APU39" s="128"/>
      <c r="APV39" s="128"/>
      <c r="APW39" s="128"/>
      <c r="APX39" s="128"/>
      <c r="APY39" s="71"/>
      <c r="APZ39" s="128"/>
      <c r="AQA39" s="128"/>
      <c r="AQB39" s="109"/>
      <c r="AQC39" s="128"/>
      <c r="AQD39" s="71"/>
      <c r="AQE39" s="128"/>
      <c r="AQF39" s="128"/>
      <c r="AQG39" s="128"/>
      <c r="AQH39" s="128"/>
      <c r="AQI39" s="71"/>
      <c r="AQJ39" s="128"/>
      <c r="AQK39" s="128"/>
      <c r="AQL39" s="128"/>
      <c r="AQM39" s="128"/>
      <c r="AQN39" s="71"/>
      <c r="AQO39" s="128"/>
      <c r="AQP39" s="128"/>
      <c r="AQQ39" s="128"/>
      <c r="AQR39" s="128"/>
      <c r="AQS39" s="71"/>
      <c r="AQT39" s="128"/>
      <c r="AQU39" s="128"/>
      <c r="AQV39" s="128"/>
      <c r="AQW39" s="128"/>
      <c r="AQX39" s="71"/>
      <c r="AQY39" s="128"/>
      <c r="AQZ39" s="128"/>
      <c r="ARA39" s="128"/>
      <c r="ARB39" s="128"/>
      <c r="ARC39" s="71"/>
      <c r="ARD39" s="128"/>
      <c r="ARE39" s="128"/>
      <c r="ARF39" s="128"/>
      <c r="ARG39" s="128"/>
      <c r="ARH39" s="71"/>
      <c r="ARI39" s="128"/>
      <c r="ARJ39" s="128"/>
      <c r="ARK39" s="128"/>
      <c r="ARL39" s="128"/>
      <c r="ARM39" s="71"/>
      <c r="ARN39" s="128"/>
      <c r="ARO39" s="128"/>
      <c r="ARP39" s="128"/>
      <c r="ARQ39" s="128"/>
      <c r="ARR39" s="71"/>
      <c r="ARS39" s="128"/>
      <c r="ART39" s="128"/>
      <c r="ARU39" s="128"/>
      <c r="ARV39" s="128"/>
      <c r="ARW39" s="71"/>
      <c r="ARX39" s="128"/>
      <c r="ARY39" s="128"/>
      <c r="ARZ39" s="109"/>
      <c r="ASA39" s="128"/>
      <c r="ASB39" s="71"/>
      <c r="ASC39" s="128"/>
      <c r="ASD39" s="128"/>
      <c r="ASE39" s="128"/>
      <c r="ASF39" s="128"/>
      <c r="ASG39" s="71"/>
      <c r="ASH39" s="128"/>
      <c r="ASI39" s="128"/>
      <c r="ASJ39" s="128"/>
      <c r="ASK39" s="128"/>
      <c r="ASL39" s="71"/>
      <c r="ASM39" s="128"/>
      <c r="ASN39" s="128"/>
      <c r="ASO39" s="128"/>
      <c r="ASP39" s="128"/>
      <c r="ASQ39" s="71"/>
      <c r="ASR39" s="128"/>
      <c r="ASS39" s="128"/>
      <c r="AST39" s="128"/>
      <c r="ASU39" s="128"/>
      <c r="ASV39" s="71"/>
      <c r="ASW39" s="128"/>
      <c r="ASX39" s="128"/>
      <c r="ASY39" s="128"/>
      <c r="ASZ39" s="128"/>
      <c r="ATA39" s="71"/>
      <c r="ATB39" s="128"/>
      <c r="ATC39" s="128"/>
      <c r="ATD39" s="128"/>
      <c r="ATE39" s="128"/>
      <c r="ATF39" s="71"/>
      <c r="ATG39" s="128"/>
      <c r="ATH39" s="128"/>
      <c r="ATI39" s="128"/>
      <c r="ATJ39" s="128"/>
      <c r="ATK39" s="71"/>
      <c r="ATL39" s="128"/>
      <c r="ATM39" s="128"/>
      <c r="ATN39" s="128"/>
      <c r="ATO39" s="128"/>
      <c r="ATP39" s="71"/>
      <c r="ATQ39" s="128"/>
      <c r="ATR39" s="128"/>
      <c r="ATS39" s="128"/>
      <c r="ATT39" s="128"/>
      <c r="ATU39" s="71"/>
      <c r="ATV39" s="128"/>
      <c r="ATW39" s="128"/>
      <c r="ATX39" s="109"/>
      <c r="ATY39" s="128"/>
      <c r="ATZ39" s="71"/>
      <c r="AUA39" s="128"/>
      <c r="AUB39" s="128"/>
      <c r="AUC39" s="128"/>
      <c r="AUD39" s="128"/>
      <c r="AUE39" s="71"/>
      <c r="AUF39" s="128"/>
      <c r="AUG39" s="128"/>
      <c r="AUH39" s="128"/>
      <c r="AUI39" s="128"/>
      <c r="AUJ39" s="71"/>
      <c r="AUK39" s="128"/>
      <c r="AUL39" s="128"/>
      <c r="AUM39" s="128"/>
      <c r="AUN39" s="128"/>
      <c r="AUO39" s="71"/>
      <c r="AUP39" s="128"/>
      <c r="AUQ39" s="128"/>
      <c r="AUR39" s="128"/>
      <c r="AUS39" s="128"/>
      <c r="AUT39" s="71"/>
      <c r="AUU39" s="128"/>
      <c r="AUV39" s="128"/>
      <c r="AUW39" s="128"/>
      <c r="AUX39" s="128"/>
      <c r="AUY39" s="71"/>
      <c r="AUZ39" s="128"/>
      <c r="AVA39" s="128"/>
      <c r="AVB39" s="128"/>
      <c r="AVC39" s="128"/>
      <c r="AVD39" s="71"/>
      <c r="AVE39" s="128"/>
      <c r="AVF39" s="128"/>
      <c r="AVG39" s="128"/>
      <c r="AVH39" s="128"/>
      <c r="AVI39" s="71"/>
      <c r="AVJ39" s="128"/>
      <c r="AVK39" s="128"/>
      <c r="AVL39" s="128"/>
      <c r="AVM39" s="128"/>
      <c r="AVN39" s="71"/>
      <c r="AVO39" s="128"/>
      <c r="AVP39" s="128"/>
      <c r="AVQ39" s="128"/>
      <c r="AVR39" s="128"/>
      <c r="AVS39" s="71"/>
      <c r="AVT39" s="128"/>
      <c r="AVU39" s="128"/>
      <c r="AVV39" s="109"/>
      <c r="AVW39" s="128"/>
      <c r="AVX39" s="71"/>
      <c r="AVY39" s="128"/>
      <c r="AVZ39" s="128"/>
      <c r="AWA39" s="128"/>
      <c r="AWB39" s="128"/>
      <c r="AWC39" s="71"/>
      <c r="AWD39" s="128"/>
      <c r="AWE39" s="128"/>
      <c r="AWF39" s="128"/>
      <c r="AWG39" s="128"/>
      <c r="AWH39" s="71"/>
      <c r="AWI39" s="128"/>
      <c r="AWJ39" s="128"/>
      <c r="AWK39" s="128"/>
      <c r="AWL39" s="128"/>
      <c r="AWM39" s="71"/>
      <c r="AWN39" s="128"/>
      <c r="AWO39" s="128"/>
      <c r="AWP39" s="128"/>
      <c r="AWQ39" s="128"/>
      <c r="AWR39" s="71"/>
      <c r="AWS39" s="128"/>
      <c r="AWT39" s="128"/>
      <c r="AWU39" s="128"/>
      <c r="AWV39" s="128"/>
      <c r="AWW39" s="71"/>
      <c r="AWX39" s="128"/>
      <c r="AWY39" s="128"/>
      <c r="AWZ39" s="128"/>
      <c r="AXA39" s="128"/>
      <c r="AXB39" s="71"/>
      <c r="AXC39" s="128"/>
      <c r="AXD39" s="128"/>
      <c r="AXE39" s="128"/>
      <c r="AXF39" s="128"/>
      <c r="AXG39" s="71"/>
      <c r="AXH39" s="128"/>
      <c r="AXI39" s="128"/>
      <c r="AXJ39" s="128"/>
      <c r="AXK39" s="128"/>
      <c r="AXL39" s="71"/>
      <c r="AXM39" s="128"/>
      <c r="AXN39" s="128"/>
      <c r="AXO39" s="128"/>
      <c r="AXP39" s="128"/>
      <c r="AXQ39" s="71"/>
      <c r="AXR39" s="128"/>
      <c r="AXS39" s="128"/>
      <c r="AXT39" s="109"/>
      <c r="AXU39" s="128"/>
      <c r="AXV39" s="71"/>
      <c r="AXW39" s="128"/>
      <c r="AXX39" s="128"/>
      <c r="AXY39" s="128"/>
      <c r="AXZ39" s="128"/>
      <c r="AYA39" s="71"/>
      <c r="AYB39" s="128"/>
      <c r="AYC39" s="128"/>
      <c r="AYD39" s="128"/>
      <c r="AYE39" s="128"/>
      <c r="AYF39" s="71"/>
      <c r="AYG39" s="128"/>
      <c r="AYH39" s="128"/>
      <c r="AYI39" s="128"/>
      <c r="AYJ39" s="128"/>
      <c r="AYK39" s="71"/>
      <c r="AYL39" s="128"/>
      <c r="AYM39" s="128"/>
      <c r="AYN39" s="128"/>
      <c r="AYO39" s="128"/>
      <c r="AYP39" s="71"/>
      <c r="AYQ39" s="128"/>
      <c r="AYR39" s="128"/>
      <c r="AYS39" s="128"/>
      <c r="AYT39" s="128"/>
      <c r="AYU39" s="71"/>
      <c r="AYV39" s="128"/>
      <c r="AYW39" s="128"/>
      <c r="AYX39" s="128"/>
      <c r="AYY39" s="128"/>
      <c r="AYZ39" s="71"/>
      <c r="AZA39" s="128"/>
      <c r="AZB39" s="128"/>
      <c r="AZC39" s="128"/>
      <c r="AZD39" s="128"/>
      <c r="AZE39" s="71"/>
      <c r="AZF39" s="128"/>
      <c r="AZG39" s="128"/>
      <c r="AZH39" s="128"/>
      <c r="AZI39" s="128"/>
      <c r="AZJ39" s="71"/>
      <c r="AZK39" s="128"/>
      <c r="AZL39" s="128"/>
      <c r="AZM39" s="128"/>
      <c r="AZN39" s="128"/>
      <c r="AZO39" s="71"/>
      <c r="AZP39" s="128"/>
      <c r="AZQ39" s="128"/>
      <c r="AZR39" s="109"/>
      <c r="AZS39" s="128"/>
      <c r="AZT39" s="71"/>
      <c r="AZU39" s="128"/>
      <c r="AZV39" s="128"/>
      <c r="AZW39" s="128"/>
      <c r="AZX39" s="128"/>
      <c r="AZY39" s="71"/>
      <c r="AZZ39" s="128"/>
      <c r="BAA39" s="128"/>
      <c r="BAB39" s="128"/>
      <c r="BAC39" s="128"/>
      <c r="BAD39" s="71"/>
      <c r="BAE39" s="128"/>
      <c r="BAF39" s="128"/>
      <c r="BAG39" s="128"/>
      <c r="BAH39" s="128"/>
      <c r="BAI39" s="71"/>
      <c r="BAJ39" s="128"/>
      <c r="BAK39" s="128"/>
      <c r="BAL39" s="128"/>
      <c r="BAM39" s="128"/>
      <c r="BAN39" s="71"/>
      <c r="BAO39" s="128"/>
      <c r="BAP39" s="128"/>
      <c r="BAQ39" s="128"/>
      <c r="BAR39" s="128"/>
      <c r="BAS39" s="71"/>
      <c r="BAT39" s="128"/>
      <c r="BAU39" s="128"/>
      <c r="BAV39" s="128"/>
      <c r="BAW39" s="128"/>
      <c r="BAX39" s="71"/>
      <c r="BAY39" s="128"/>
      <c r="BAZ39" s="128"/>
      <c r="BBA39" s="128"/>
      <c r="BBB39" s="128"/>
      <c r="BBC39" s="71"/>
      <c r="BBD39" s="128"/>
      <c r="BBE39" s="128"/>
      <c r="BBF39" s="128"/>
      <c r="BBG39" s="128"/>
      <c r="BBH39" s="71"/>
      <c r="BBI39" s="128"/>
      <c r="BBJ39" s="128"/>
      <c r="BBK39" s="128"/>
      <c r="BBL39" s="128"/>
      <c r="BBM39" s="71"/>
      <c r="BBN39" s="128"/>
      <c r="BBO39" s="128"/>
      <c r="BBP39" s="109"/>
      <c r="BBQ39" s="128"/>
      <c r="BBR39" s="71"/>
      <c r="BBS39" s="128"/>
      <c r="BBT39" s="128"/>
      <c r="BBU39" s="128"/>
      <c r="BBV39" s="128"/>
      <c r="BBW39" s="71"/>
      <c r="BBX39" s="128"/>
      <c r="BBY39" s="128"/>
      <c r="BBZ39" s="128"/>
      <c r="BCA39" s="128"/>
      <c r="BCB39" s="71"/>
      <c r="BCC39" s="128"/>
      <c r="BCD39" s="128"/>
      <c r="BCE39" s="128"/>
      <c r="BCF39" s="128"/>
      <c r="BCG39" s="71"/>
      <c r="BCH39" s="128"/>
      <c r="BCI39" s="128"/>
      <c r="BCJ39" s="128"/>
      <c r="BCK39" s="128"/>
      <c r="BCL39" s="71"/>
      <c r="BCM39" s="128"/>
      <c r="BCN39" s="128"/>
      <c r="BCO39" s="128"/>
      <c r="BCP39" s="128"/>
      <c r="BCQ39" s="71"/>
      <c r="BCR39" s="128"/>
      <c r="BCS39" s="128"/>
      <c r="BCT39" s="128"/>
      <c r="BCU39" s="128"/>
      <c r="BCV39" s="71"/>
      <c r="BCW39" s="128"/>
      <c r="BCX39" s="128"/>
      <c r="BCY39" s="128"/>
      <c r="BCZ39" s="128"/>
      <c r="BDA39" s="71"/>
      <c r="BDB39" s="128"/>
      <c r="BDC39" s="128"/>
      <c r="BDD39" s="128"/>
      <c r="BDE39" s="128"/>
      <c r="BDF39" s="71"/>
      <c r="BDG39" s="128"/>
      <c r="BDH39" s="128"/>
      <c r="BDI39" s="128"/>
      <c r="BDJ39" s="128"/>
      <c r="BDK39" s="71"/>
      <c r="BDL39" s="128"/>
      <c r="BDM39" s="128"/>
      <c r="BDN39" s="109"/>
      <c r="BDO39" s="128"/>
      <c r="BDP39" s="71"/>
      <c r="BDQ39" s="128"/>
      <c r="BDR39" s="128"/>
      <c r="BDS39" s="128"/>
      <c r="BDT39" s="128"/>
      <c r="BDU39" s="71"/>
      <c r="BDV39" s="128"/>
      <c r="BDW39" s="128"/>
      <c r="BDX39" s="128"/>
      <c r="BDY39" s="128"/>
      <c r="BDZ39" s="71"/>
      <c r="BEA39" s="128"/>
      <c r="BEB39" s="128"/>
      <c r="BEC39" s="128"/>
      <c r="BED39" s="128"/>
      <c r="BEE39" s="71"/>
      <c r="BEF39" s="128"/>
      <c r="BEG39" s="128"/>
      <c r="BEH39" s="128"/>
      <c r="BEI39" s="128"/>
      <c r="BEJ39" s="71"/>
      <c r="BEK39" s="128"/>
      <c r="BEL39" s="128"/>
      <c r="BEM39" s="128"/>
      <c r="BEN39" s="128"/>
      <c r="BEO39" s="71"/>
      <c r="BEP39" s="128"/>
      <c r="BEQ39" s="128"/>
      <c r="BER39" s="128"/>
      <c r="BES39" s="128"/>
      <c r="BET39" s="71"/>
      <c r="BEU39" s="128"/>
      <c r="BEV39" s="128"/>
      <c r="BEW39" s="128"/>
      <c r="BEX39" s="128"/>
      <c r="BEY39" s="71"/>
      <c r="BEZ39" s="128"/>
      <c r="BFA39" s="128"/>
      <c r="BFB39" s="128"/>
      <c r="BFC39" s="128"/>
      <c r="BFD39" s="71"/>
      <c r="BFE39" s="128"/>
      <c r="BFF39" s="128"/>
      <c r="BFG39" s="128"/>
      <c r="BFH39" s="128"/>
      <c r="BFI39" s="71"/>
      <c r="BFJ39" s="128"/>
      <c r="BFK39" s="128"/>
      <c r="BFL39" s="109"/>
      <c r="BFM39" s="128"/>
      <c r="BFN39" s="71"/>
      <c r="BFO39" s="128"/>
      <c r="BFP39" s="128"/>
      <c r="BFQ39" s="128"/>
      <c r="BFR39" s="128"/>
      <c r="BFS39" s="71"/>
      <c r="BFT39" s="128"/>
      <c r="BFU39" s="128"/>
      <c r="BFV39" s="128"/>
      <c r="BFW39" s="128"/>
      <c r="BFX39" s="71"/>
      <c r="BFY39" s="128"/>
      <c r="BFZ39" s="128"/>
      <c r="BGA39" s="128"/>
      <c r="BGB39" s="128"/>
      <c r="BGC39" s="71"/>
      <c r="BGD39" s="128"/>
      <c r="BGE39" s="128"/>
      <c r="BGF39" s="128"/>
      <c r="BGG39" s="128"/>
      <c r="BGH39" s="71"/>
      <c r="BGI39" s="128"/>
      <c r="BGJ39" s="128"/>
      <c r="BGK39" s="128"/>
      <c r="BGL39" s="128"/>
      <c r="BGM39" s="71"/>
      <c r="BGN39" s="128"/>
      <c r="BGO39" s="128"/>
      <c r="BGP39" s="128"/>
      <c r="BGQ39" s="128"/>
      <c r="BGR39" s="71"/>
      <c r="BGS39" s="128"/>
      <c r="BGT39" s="128"/>
      <c r="BGU39" s="128"/>
      <c r="BGV39" s="128"/>
      <c r="BGW39" s="71"/>
      <c r="BGX39" s="128"/>
      <c r="BGY39" s="128"/>
      <c r="BGZ39" s="128"/>
      <c r="BHA39" s="128"/>
      <c r="BHB39" s="71"/>
      <c r="BHC39" s="128"/>
      <c r="BHD39" s="128"/>
      <c r="BHE39" s="128"/>
      <c r="BHF39" s="128"/>
      <c r="BHG39" s="71"/>
      <c r="BHH39" s="128"/>
      <c r="BHI39" s="128"/>
      <c r="BHJ39" s="109"/>
      <c r="BHK39" s="128"/>
      <c r="BHL39" s="71"/>
      <c r="BHM39" s="128"/>
      <c r="BHN39" s="128"/>
      <c r="BHO39" s="128"/>
      <c r="BHP39" s="128"/>
      <c r="BHQ39" s="71"/>
      <c r="BHR39" s="128"/>
      <c r="BHS39" s="128"/>
      <c r="BHT39" s="128"/>
      <c r="BHU39" s="128"/>
      <c r="BHV39" s="71"/>
      <c r="BHW39" s="128"/>
      <c r="BHX39" s="128"/>
      <c r="BHY39" s="128"/>
      <c r="BHZ39" s="128"/>
      <c r="BIA39" s="71"/>
      <c r="BIB39" s="128"/>
      <c r="BIC39" s="128"/>
      <c r="BID39" s="128"/>
      <c r="BIE39" s="128"/>
      <c r="BIF39" s="71"/>
      <c r="BIG39" s="128"/>
      <c r="BIH39" s="128"/>
      <c r="BII39" s="128"/>
      <c r="BIJ39" s="128"/>
      <c r="BIK39" s="71"/>
      <c r="BIL39" s="128"/>
      <c r="BIM39" s="128"/>
      <c r="BIN39" s="128"/>
      <c r="BIO39" s="128"/>
      <c r="BIP39" s="71"/>
      <c r="BIQ39" s="128"/>
      <c r="BIR39" s="128"/>
      <c r="BIS39" s="128"/>
      <c r="BIT39" s="128"/>
      <c r="BIU39" s="71"/>
      <c r="BIV39" s="128"/>
      <c r="BIW39" s="128"/>
      <c r="BIX39" s="128"/>
      <c r="BIY39" s="128"/>
      <c r="BIZ39" s="71"/>
      <c r="BJA39" s="128"/>
      <c r="BJB39" s="128"/>
      <c r="BJC39" s="128"/>
      <c r="BJD39" s="128"/>
      <c r="BJE39" s="71"/>
      <c r="BJF39" s="128"/>
      <c r="BJG39" s="128"/>
      <c r="BJH39" s="109"/>
      <c r="BJI39" s="128"/>
      <c r="BJJ39" s="71"/>
      <c r="BJK39" s="128"/>
      <c r="BJL39" s="128"/>
      <c r="BJM39" s="128"/>
      <c r="BJN39" s="128"/>
      <c r="BJO39" s="71"/>
      <c r="BJP39" s="128"/>
      <c r="BJQ39" s="128"/>
      <c r="BJR39" s="128"/>
      <c r="BJS39" s="128"/>
      <c r="BJT39" s="71"/>
      <c r="BJU39" s="128"/>
      <c r="BJV39" s="128"/>
      <c r="BJW39" s="128"/>
      <c r="BJX39" s="128"/>
      <c r="BJY39" s="71"/>
      <c r="BJZ39" s="128"/>
      <c r="BKA39" s="128"/>
      <c r="BKB39" s="128"/>
      <c r="BKC39" s="128"/>
      <c r="BKD39" s="71"/>
      <c r="BKE39" s="128"/>
      <c r="BKF39" s="128"/>
      <c r="BKG39" s="128"/>
      <c r="BKH39" s="128"/>
      <c r="BKI39" s="71"/>
      <c r="BKJ39" s="128"/>
      <c r="BKK39" s="128"/>
      <c r="BKL39" s="128"/>
      <c r="BKM39" s="128"/>
      <c r="BKN39" s="71"/>
      <c r="BKO39" s="128"/>
      <c r="BKP39" s="128"/>
      <c r="BKQ39" s="128"/>
      <c r="BKR39" s="128"/>
      <c r="BKS39" s="71"/>
      <c r="BKT39" s="128"/>
      <c r="BKU39" s="128"/>
      <c r="BKV39" s="128"/>
      <c r="BKW39" s="128"/>
      <c r="BKX39" s="71"/>
      <c r="BKY39" s="128"/>
      <c r="BKZ39" s="128"/>
      <c r="BLA39" s="128"/>
      <c r="BLB39" s="128"/>
      <c r="BLC39" s="71"/>
      <c r="BLD39" s="128"/>
      <c r="BLE39" s="128"/>
      <c r="BLF39" s="109"/>
      <c r="BLG39" s="128"/>
      <c r="BLH39" s="71"/>
      <c r="BLI39" s="128"/>
      <c r="BLJ39" s="128"/>
      <c r="BLK39" s="128"/>
      <c r="BLL39" s="128"/>
      <c r="BLM39" s="71"/>
      <c r="BLN39" s="128"/>
      <c r="BLO39" s="128"/>
      <c r="BLP39" s="128"/>
      <c r="BLQ39" s="128"/>
      <c r="BLR39" s="71"/>
      <c r="BLS39" s="128"/>
      <c r="BLT39" s="128"/>
      <c r="BLU39" s="128"/>
      <c r="BLV39" s="128"/>
      <c r="BLW39" s="71"/>
      <c r="BLX39" s="128"/>
      <c r="BLY39" s="128"/>
      <c r="BLZ39" s="128"/>
      <c r="BMA39" s="128"/>
      <c r="BMB39" s="71"/>
      <c r="BMC39" s="128"/>
      <c r="BMD39" s="128"/>
      <c r="BME39" s="128"/>
      <c r="BMF39" s="128"/>
      <c r="BMG39" s="71"/>
      <c r="BMH39" s="128"/>
      <c r="BMI39" s="128"/>
      <c r="BMJ39" s="128"/>
      <c r="BMK39" s="128"/>
      <c r="BML39" s="71"/>
      <c r="BMM39" s="128"/>
      <c r="BMN39" s="128"/>
      <c r="BMO39" s="128"/>
      <c r="BMP39" s="128"/>
      <c r="BMQ39" s="71"/>
      <c r="BMR39" s="128"/>
      <c r="BMS39" s="128"/>
      <c r="BMT39" s="128"/>
      <c r="BMU39" s="128"/>
      <c r="BMV39" s="71"/>
      <c r="BMW39" s="128"/>
      <c r="BMX39" s="128"/>
      <c r="BMY39" s="128"/>
      <c r="BMZ39" s="128"/>
      <c r="BNA39" s="71"/>
      <c r="BNB39" s="128"/>
      <c r="BNC39" s="128"/>
      <c r="BND39" s="109"/>
      <c r="BNE39" s="128"/>
      <c r="BNF39" s="71"/>
      <c r="BNG39" s="128"/>
      <c r="BNH39" s="128"/>
      <c r="BNI39" s="128"/>
      <c r="BNJ39" s="128"/>
      <c r="BNK39" s="71"/>
      <c r="BNL39" s="128"/>
      <c r="BNM39" s="128"/>
      <c r="BNN39" s="128"/>
      <c r="BNO39" s="128"/>
      <c r="BNP39" s="71"/>
      <c r="BNQ39" s="128"/>
      <c r="BNR39" s="128"/>
      <c r="BNS39" s="128"/>
      <c r="BNT39" s="128"/>
      <c r="BNU39" s="71"/>
      <c r="BNV39" s="128"/>
      <c r="BNW39" s="128"/>
      <c r="BNX39" s="128"/>
      <c r="BNY39" s="128"/>
      <c r="BNZ39" s="71"/>
      <c r="BOA39" s="128"/>
      <c r="BOB39" s="128"/>
      <c r="BOC39" s="128"/>
      <c r="BOD39" s="128"/>
      <c r="BOE39" s="71"/>
      <c r="BOF39" s="128"/>
      <c r="BOG39" s="128"/>
      <c r="BOH39" s="128"/>
      <c r="BOI39" s="128"/>
      <c r="BOJ39" s="71"/>
      <c r="BOK39" s="128"/>
      <c r="BOL39" s="128"/>
      <c r="BOM39" s="128"/>
      <c r="BON39" s="128"/>
      <c r="BOO39" s="71"/>
      <c r="BOP39" s="128"/>
      <c r="BOQ39" s="128"/>
      <c r="BOR39" s="128"/>
      <c r="BOS39" s="128"/>
      <c r="BOT39" s="71"/>
      <c r="BOU39" s="128"/>
      <c r="BOV39" s="128"/>
      <c r="BOW39" s="128"/>
      <c r="BOX39" s="128"/>
      <c r="BOY39" s="71"/>
      <c r="BOZ39" s="128"/>
      <c r="BPA39" s="128"/>
      <c r="BPB39" s="109"/>
      <c r="BPC39" s="128"/>
      <c r="BPD39" s="71"/>
      <c r="BPE39" s="128"/>
      <c r="BPF39" s="128"/>
      <c r="BPG39" s="128"/>
      <c r="BPH39" s="128"/>
      <c r="BPI39" s="71"/>
      <c r="BPJ39" s="128"/>
      <c r="BPK39" s="128"/>
      <c r="BPL39" s="128"/>
      <c r="BPM39" s="128"/>
      <c r="BPN39" s="71"/>
      <c r="BPO39" s="128"/>
      <c r="BPP39" s="128"/>
      <c r="BPQ39" s="128"/>
      <c r="BPR39" s="128"/>
      <c r="BPS39" s="71"/>
      <c r="BPT39" s="128"/>
      <c r="BPU39" s="128"/>
      <c r="BPV39" s="128"/>
      <c r="BPW39" s="128"/>
      <c r="BPX39" s="71"/>
      <c r="BPY39" s="128"/>
      <c r="BPZ39" s="128"/>
      <c r="BQA39" s="128"/>
      <c r="BQB39" s="128"/>
      <c r="BQC39" s="71"/>
      <c r="BQD39" s="128"/>
      <c r="BQE39" s="128"/>
      <c r="BQF39" s="128"/>
      <c r="BQG39" s="128"/>
      <c r="BQH39" s="71"/>
      <c r="BQI39" s="128"/>
      <c r="BQJ39" s="128"/>
      <c r="BQK39" s="128"/>
      <c r="BQL39" s="128"/>
      <c r="BQM39" s="71"/>
      <c r="BQN39" s="128"/>
      <c r="BQO39" s="128"/>
      <c r="BQP39" s="128"/>
      <c r="BQQ39" s="128"/>
      <c r="BQR39" s="71"/>
      <c r="BQS39" s="128"/>
      <c r="BQT39" s="128"/>
      <c r="BQU39" s="128"/>
      <c r="BQV39" s="128"/>
      <c r="BQW39" s="71"/>
      <c r="BQX39" s="128"/>
      <c r="BQY39" s="128"/>
      <c r="BQZ39" s="109"/>
      <c r="BRA39" s="128"/>
      <c r="BRB39" s="71"/>
      <c r="BRC39" s="128"/>
      <c r="BRD39" s="128"/>
      <c r="BRE39" s="128"/>
      <c r="BRF39" s="128"/>
      <c r="BRG39" s="71"/>
      <c r="BRH39" s="128"/>
      <c r="BRI39" s="128"/>
      <c r="BRJ39" s="128"/>
      <c r="BRK39" s="128"/>
      <c r="BRL39" s="71"/>
      <c r="BRM39" s="128"/>
      <c r="BRN39" s="128"/>
      <c r="BRO39" s="128"/>
      <c r="BRP39" s="128"/>
      <c r="BRQ39" s="71"/>
      <c r="BRR39" s="128"/>
      <c r="BRS39" s="128"/>
      <c r="BRT39" s="128"/>
      <c r="BRU39" s="128"/>
      <c r="BRV39" s="71"/>
      <c r="BRW39" s="128"/>
      <c r="BRX39" s="128"/>
      <c r="BRY39" s="128"/>
      <c r="BRZ39" s="128"/>
      <c r="BSA39" s="71"/>
      <c r="BSB39" s="128"/>
      <c r="BSC39" s="128"/>
      <c r="BSD39" s="128"/>
      <c r="BSE39" s="128"/>
      <c r="BSF39" s="71"/>
      <c r="BSG39" s="128"/>
      <c r="BSH39" s="128"/>
      <c r="BSI39" s="128"/>
      <c r="BSJ39" s="128"/>
      <c r="BSK39" s="71"/>
      <c r="BSL39" s="128"/>
      <c r="BSM39" s="128"/>
      <c r="BSN39" s="128"/>
      <c r="BSO39" s="128"/>
      <c r="BSP39" s="71"/>
      <c r="BSQ39" s="128"/>
      <c r="BSR39" s="128"/>
      <c r="BSS39" s="128"/>
      <c r="BST39" s="128"/>
      <c r="BSU39" s="71"/>
      <c r="BSV39" s="128"/>
      <c r="BSW39" s="128"/>
      <c r="BSX39" s="109"/>
      <c r="BSY39" s="128"/>
      <c r="BSZ39" s="71"/>
      <c r="BTA39" s="128"/>
      <c r="BTB39" s="128"/>
      <c r="BTC39" s="128"/>
      <c r="BTD39" s="128"/>
      <c r="BTE39" s="71"/>
      <c r="BTF39" s="128"/>
      <c r="BTG39" s="128"/>
      <c r="BTH39" s="128"/>
      <c r="BTI39" s="128"/>
      <c r="BTJ39" s="71"/>
      <c r="BTK39" s="128"/>
      <c r="BTL39" s="128"/>
      <c r="BTM39" s="128"/>
      <c r="BTN39" s="128"/>
      <c r="BTO39" s="71"/>
      <c r="BTP39" s="128"/>
      <c r="BTQ39" s="128"/>
      <c r="BTR39" s="128"/>
      <c r="BTS39" s="128"/>
      <c r="BTT39" s="71"/>
      <c r="BTU39" s="128"/>
      <c r="BTV39" s="128"/>
      <c r="BTW39" s="128"/>
      <c r="BTX39" s="128"/>
      <c r="BTY39" s="71"/>
      <c r="BTZ39" s="128"/>
      <c r="BUA39" s="128"/>
      <c r="BUB39" s="128"/>
      <c r="BUC39" s="128"/>
      <c r="BUD39" s="71"/>
      <c r="BUE39" s="128"/>
      <c r="BUF39" s="128"/>
      <c r="BUG39" s="128"/>
      <c r="BUH39" s="128"/>
      <c r="BUI39" s="71"/>
      <c r="BUJ39" s="128"/>
      <c r="BUK39" s="128"/>
      <c r="BUL39" s="128"/>
      <c r="BUM39" s="128"/>
      <c r="BUN39" s="71"/>
      <c r="BUO39" s="128"/>
      <c r="BUP39" s="128"/>
      <c r="BUQ39" s="128"/>
      <c r="BUR39" s="128"/>
      <c r="BUS39" s="71"/>
      <c r="BUT39" s="128"/>
      <c r="BUU39" s="128"/>
      <c r="BUV39" s="109"/>
      <c r="BUW39" s="128"/>
      <c r="BUX39" s="71"/>
      <c r="BUY39" s="128"/>
      <c r="BUZ39" s="128"/>
      <c r="BVA39" s="128"/>
      <c r="BVB39" s="128"/>
      <c r="BVC39" s="71"/>
      <c r="BVD39" s="128"/>
      <c r="BVE39" s="128"/>
      <c r="BVF39" s="128"/>
      <c r="BVG39" s="128"/>
      <c r="BVH39" s="71"/>
      <c r="BVI39" s="128"/>
      <c r="BVJ39" s="128"/>
      <c r="BVK39" s="128"/>
      <c r="BVL39" s="128"/>
      <c r="BVM39" s="71"/>
      <c r="BVN39" s="128"/>
      <c r="BVO39" s="128"/>
      <c r="BVP39" s="128"/>
      <c r="BVQ39" s="128"/>
      <c r="BVR39" s="71"/>
      <c r="BVS39" s="128"/>
      <c r="BVT39" s="128"/>
      <c r="BVU39" s="128"/>
      <c r="BVV39" s="128"/>
      <c r="BVW39" s="71"/>
      <c r="BVX39" s="128"/>
      <c r="BVY39" s="128"/>
      <c r="BVZ39" s="128"/>
      <c r="BWA39" s="128"/>
      <c r="BWB39" s="71"/>
      <c r="BWC39" s="128"/>
      <c r="BWD39" s="128"/>
      <c r="BWE39" s="128"/>
      <c r="BWF39" s="128"/>
      <c r="BWG39" s="71"/>
      <c r="BWH39" s="128"/>
      <c r="BWI39" s="128"/>
      <c r="BWJ39" s="128"/>
      <c r="BWK39" s="128"/>
      <c r="BWL39" s="71"/>
      <c r="BWM39" s="128"/>
      <c r="BWN39" s="128"/>
      <c r="BWO39" s="128"/>
      <c r="BWP39" s="128"/>
      <c r="BWQ39" s="71"/>
      <c r="BWR39" s="128"/>
      <c r="BWS39" s="128"/>
      <c r="BWT39" s="109"/>
      <c r="BWU39" s="128"/>
      <c r="BWV39" s="71"/>
      <c r="BWW39" s="128"/>
      <c r="BWX39" s="128"/>
      <c r="BWY39" s="128"/>
      <c r="BWZ39" s="128"/>
      <c r="BXA39" s="71"/>
      <c r="BXB39" s="128"/>
      <c r="BXC39" s="128"/>
      <c r="BXD39" s="128"/>
      <c r="BXE39" s="128"/>
      <c r="BXF39" s="71"/>
      <c r="BXG39" s="128"/>
      <c r="BXH39" s="128"/>
      <c r="BXI39" s="128"/>
      <c r="BXJ39" s="128"/>
      <c r="BXK39" s="71"/>
      <c r="BXL39" s="128"/>
      <c r="BXM39" s="128"/>
      <c r="BXN39" s="128"/>
      <c r="BXO39" s="128"/>
      <c r="BXP39" s="71"/>
      <c r="BXQ39" s="128"/>
      <c r="BXR39" s="128"/>
      <c r="BXS39" s="128"/>
      <c r="BXT39" s="128"/>
      <c r="BXU39" s="71"/>
      <c r="BXV39" s="128"/>
      <c r="BXW39" s="128"/>
      <c r="BXX39" s="128"/>
      <c r="BXY39" s="128"/>
      <c r="BXZ39" s="71"/>
      <c r="BYA39" s="128"/>
      <c r="BYB39" s="128"/>
      <c r="BYC39" s="128"/>
      <c r="BYD39" s="128"/>
      <c r="BYE39" s="71"/>
      <c r="BYF39" s="128"/>
      <c r="BYG39" s="128"/>
      <c r="BYH39" s="2"/>
      <c r="BYI39" s="2"/>
      <c r="BYJ39" s="2"/>
      <c r="BYK39" s="2"/>
    </row>
    <row r="40" spans="1:2013" x14ac:dyDescent="0.35">
      <c r="A40" s="99"/>
      <c r="B40" s="295"/>
      <c r="C40" s="31" t="s">
        <v>109</v>
      </c>
      <c r="D40" s="99" t="s">
        <v>110</v>
      </c>
      <c r="E40" s="99"/>
      <c r="F40" s="326"/>
      <c r="G40" s="96"/>
      <c r="H40" s="328"/>
      <c r="I40" s="323"/>
      <c r="J40" s="128"/>
      <c r="K40" s="128"/>
      <c r="L40" s="71"/>
      <c r="M40" s="128"/>
      <c r="N40" s="128"/>
      <c r="O40" s="128"/>
      <c r="P40" s="128"/>
      <c r="Q40" s="71"/>
      <c r="R40" s="128"/>
      <c r="S40" s="128"/>
      <c r="T40" s="109"/>
      <c r="U40" s="128"/>
      <c r="V40" s="71"/>
      <c r="W40" s="128"/>
      <c r="X40" s="128"/>
      <c r="Y40" s="128"/>
      <c r="Z40" s="128"/>
      <c r="AA40" s="71"/>
      <c r="AB40" s="128"/>
      <c r="AC40" s="128"/>
      <c r="AD40" s="128"/>
      <c r="AE40" s="128"/>
      <c r="AF40" s="71"/>
      <c r="AG40" s="128"/>
      <c r="AH40" s="128"/>
      <c r="AI40" s="128"/>
      <c r="AJ40" s="128"/>
      <c r="AK40" s="71"/>
      <c r="AL40" s="128"/>
      <c r="AM40" s="128"/>
      <c r="AN40" s="128"/>
      <c r="AO40" s="128"/>
      <c r="AP40" s="71"/>
      <c r="AQ40" s="128"/>
      <c r="AR40" s="128"/>
      <c r="AS40" s="128"/>
      <c r="AT40" s="128"/>
      <c r="AU40" s="71"/>
      <c r="AV40" s="128"/>
      <c r="AW40" s="128"/>
      <c r="AX40" s="128"/>
      <c r="AY40" s="128"/>
      <c r="AZ40" s="71"/>
      <c r="BA40" s="128"/>
      <c r="BB40" s="128"/>
      <c r="BC40" s="128"/>
      <c r="BD40" s="128"/>
      <c r="BE40" s="71"/>
      <c r="BF40" s="128"/>
      <c r="BG40" s="128"/>
      <c r="BH40" s="128"/>
      <c r="BI40" s="128"/>
      <c r="BJ40" s="71"/>
      <c r="BK40" s="128"/>
      <c r="BL40" s="128"/>
      <c r="BM40" s="128"/>
      <c r="BN40" s="128"/>
      <c r="BO40" s="71"/>
      <c r="BP40" s="128"/>
      <c r="BQ40" s="128"/>
      <c r="BR40" s="109"/>
      <c r="BS40" s="128"/>
      <c r="BT40" s="71"/>
      <c r="BU40" s="128"/>
      <c r="BV40" s="128"/>
      <c r="BW40" s="128"/>
      <c r="BX40" s="128"/>
      <c r="BY40" s="71"/>
      <c r="BZ40" s="128"/>
      <c r="CA40" s="128"/>
      <c r="CB40" s="128"/>
      <c r="CC40" s="128"/>
      <c r="CD40" s="71"/>
      <c r="CE40" s="128"/>
      <c r="CF40" s="128"/>
      <c r="CG40" s="128"/>
      <c r="CH40" s="128"/>
      <c r="CI40" s="71"/>
      <c r="CJ40" s="128"/>
      <c r="CK40" s="128"/>
      <c r="CL40" s="128"/>
      <c r="CM40" s="128"/>
      <c r="CN40" s="71"/>
      <c r="CO40" s="128"/>
      <c r="CP40" s="128"/>
      <c r="CQ40" s="128"/>
      <c r="CR40" s="128"/>
      <c r="CS40" s="71"/>
      <c r="CT40" s="128"/>
      <c r="CU40" s="128"/>
      <c r="CV40" s="128"/>
      <c r="CW40" s="128"/>
      <c r="CX40" s="71"/>
      <c r="CY40" s="128"/>
      <c r="CZ40" s="128"/>
      <c r="DA40" s="128"/>
      <c r="DB40" s="128"/>
      <c r="DC40" s="71"/>
      <c r="DD40" s="128"/>
      <c r="DE40" s="128"/>
      <c r="DF40" s="128"/>
      <c r="DG40" s="128"/>
      <c r="DH40" s="71"/>
      <c r="DI40" s="128"/>
      <c r="DJ40" s="128"/>
      <c r="DK40" s="128"/>
      <c r="DL40" s="128"/>
      <c r="DM40" s="71"/>
      <c r="DN40" s="128"/>
      <c r="DO40" s="128"/>
      <c r="DP40" s="109"/>
      <c r="DQ40" s="128"/>
      <c r="DR40" s="71"/>
      <c r="DS40" s="128"/>
      <c r="DT40" s="128"/>
      <c r="DU40" s="128"/>
      <c r="DV40" s="128"/>
      <c r="DW40" s="71"/>
      <c r="DX40" s="128"/>
      <c r="DY40" s="128"/>
      <c r="DZ40" s="128"/>
      <c r="EA40" s="128"/>
      <c r="EB40" s="71"/>
      <c r="EC40" s="128"/>
      <c r="ED40" s="128"/>
      <c r="EE40" s="128"/>
      <c r="EF40" s="128"/>
      <c r="EG40" s="71"/>
      <c r="EH40" s="128"/>
      <c r="EI40" s="128"/>
      <c r="EJ40" s="128"/>
      <c r="EK40" s="128"/>
      <c r="EL40" s="71"/>
      <c r="EM40" s="128"/>
      <c r="EN40" s="128"/>
      <c r="EO40" s="128"/>
      <c r="EP40" s="128"/>
      <c r="EQ40" s="71"/>
      <c r="ER40" s="128"/>
      <c r="ES40" s="128"/>
      <c r="ET40" s="128"/>
      <c r="EU40" s="128"/>
      <c r="EV40" s="71"/>
      <c r="EW40" s="128"/>
      <c r="EX40" s="128"/>
      <c r="EY40" s="128"/>
      <c r="EZ40" s="128"/>
      <c r="FA40" s="71"/>
      <c r="FB40" s="128"/>
      <c r="FC40" s="128"/>
      <c r="FD40" s="128"/>
      <c r="FE40" s="128"/>
      <c r="FF40" s="71"/>
      <c r="FG40" s="128"/>
      <c r="FH40" s="128"/>
      <c r="FI40" s="128"/>
      <c r="FJ40" s="128"/>
      <c r="FK40" s="71"/>
      <c r="FL40" s="128"/>
      <c r="FM40" s="128"/>
      <c r="FN40" s="109"/>
      <c r="FO40" s="128"/>
      <c r="FP40" s="71"/>
      <c r="FQ40" s="128"/>
      <c r="FR40" s="128"/>
      <c r="FS40" s="128"/>
      <c r="FT40" s="128"/>
      <c r="FU40" s="71"/>
      <c r="FV40" s="128"/>
      <c r="FW40" s="128"/>
      <c r="FX40" s="128"/>
      <c r="FY40" s="128"/>
      <c r="FZ40" s="71"/>
      <c r="GA40" s="128"/>
      <c r="GB40" s="128"/>
      <c r="GC40" s="128"/>
      <c r="GD40" s="128"/>
      <c r="GE40" s="71"/>
      <c r="GF40" s="128"/>
      <c r="GG40" s="128"/>
      <c r="GH40" s="128"/>
      <c r="GI40" s="128"/>
      <c r="GJ40" s="71"/>
      <c r="GK40" s="128"/>
      <c r="GL40" s="128"/>
      <c r="GM40" s="128"/>
      <c r="GN40" s="128"/>
      <c r="GO40" s="71"/>
      <c r="GP40" s="128"/>
      <c r="GQ40" s="128"/>
      <c r="GR40" s="128"/>
      <c r="GS40" s="128"/>
      <c r="GT40" s="71"/>
      <c r="GU40" s="128"/>
      <c r="GV40" s="128"/>
      <c r="GW40" s="128"/>
      <c r="GX40" s="128"/>
      <c r="GY40" s="71"/>
      <c r="GZ40" s="128"/>
      <c r="HA40" s="128"/>
      <c r="HB40" s="128"/>
      <c r="HC40" s="128"/>
      <c r="HD40" s="71"/>
      <c r="HE40" s="128"/>
      <c r="HF40" s="128"/>
      <c r="HG40" s="128"/>
      <c r="HH40" s="128"/>
      <c r="HI40" s="71"/>
      <c r="HJ40" s="128"/>
      <c r="HK40" s="128"/>
      <c r="HL40" s="109"/>
      <c r="HM40" s="128"/>
      <c r="HN40" s="71"/>
      <c r="HO40" s="128"/>
      <c r="HP40" s="128"/>
      <c r="HQ40" s="128"/>
      <c r="HR40" s="128"/>
      <c r="HS40" s="71"/>
      <c r="HT40" s="128"/>
      <c r="HU40" s="128"/>
      <c r="HV40" s="128"/>
      <c r="HW40" s="128"/>
      <c r="HX40" s="71"/>
      <c r="HY40" s="128"/>
      <c r="HZ40" s="128"/>
      <c r="IA40" s="128"/>
      <c r="IB40" s="128"/>
      <c r="IC40" s="71"/>
      <c r="ID40" s="128"/>
      <c r="IE40" s="128"/>
      <c r="IF40" s="128"/>
      <c r="IG40" s="128"/>
      <c r="IH40" s="71"/>
      <c r="II40" s="128"/>
      <c r="IJ40" s="128"/>
      <c r="IK40" s="128"/>
      <c r="IL40" s="128"/>
      <c r="IM40" s="71"/>
      <c r="IN40" s="128"/>
      <c r="IO40" s="128"/>
      <c r="IP40" s="128"/>
      <c r="IQ40" s="128"/>
      <c r="IR40" s="71"/>
      <c r="IS40" s="128"/>
      <c r="IT40" s="128"/>
      <c r="IU40" s="128"/>
      <c r="IV40" s="128"/>
      <c r="IW40" s="71"/>
      <c r="IX40" s="128"/>
      <c r="IY40" s="128"/>
      <c r="IZ40" s="128"/>
      <c r="JA40" s="128"/>
      <c r="JB40" s="71"/>
      <c r="JC40" s="128"/>
      <c r="JD40" s="128"/>
      <c r="JE40" s="128"/>
      <c r="JF40" s="128"/>
      <c r="JG40" s="71"/>
      <c r="JH40" s="128"/>
      <c r="JI40" s="128"/>
      <c r="JJ40" s="109"/>
      <c r="JK40" s="128"/>
      <c r="JL40" s="71"/>
      <c r="JM40" s="128"/>
      <c r="JN40" s="128"/>
      <c r="JO40" s="128"/>
      <c r="JP40" s="128"/>
      <c r="JQ40" s="71"/>
      <c r="JR40" s="128"/>
      <c r="JS40" s="128"/>
      <c r="JT40" s="128"/>
      <c r="JU40" s="128"/>
      <c r="JV40" s="71"/>
      <c r="JW40" s="128"/>
      <c r="JX40" s="128"/>
      <c r="JY40" s="128"/>
      <c r="JZ40" s="128"/>
      <c r="KA40" s="71"/>
      <c r="KB40" s="128"/>
      <c r="KC40" s="128"/>
      <c r="KD40" s="128"/>
      <c r="KE40" s="128"/>
      <c r="KF40" s="71"/>
      <c r="KG40" s="128"/>
      <c r="KH40" s="128"/>
      <c r="KI40" s="128"/>
      <c r="KJ40" s="128"/>
      <c r="KK40" s="71"/>
      <c r="KL40" s="128"/>
      <c r="KM40" s="128"/>
      <c r="KN40" s="128"/>
      <c r="KO40" s="128"/>
      <c r="KP40" s="71"/>
      <c r="KQ40" s="128"/>
      <c r="KR40" s="128"/>
      <c r="KS40" s="128"/>
      <c r="KT40" s="128"/>
      <c r="KU40" s="71"/>
      <c r="KV40" s="128"/>
      <c r="KW40" s="128"/>
      <c r="KX40" s="128"/>
      <c r="KY40" s="128"/>
      <c r="KZ40" s="71"/>
      <c r="LA40" s="128"/>
      <c r="LB40" s="128"/>
      <c r="LC40" s="128"/>
      <c r="LD40" s="128"/>
      <c r="LE40" s="71"/>
      <c r="LF40" s="128"/>
      <c r="LG40" s="128"/>
      <c r="LH40" s="109"/>
      <c r="LI40" s="128"/>
      <c r="LJ40" s="71"/>
      <c r="LK40" s="128"/>
      <c r="LL40" s="128"/>
      <c r="LM40" s="128"/>
      <c r="LN40" s="128"/>
      <c r="LO40" s="71"/>
      <c r="LP40" s="128"/>
      <c r="LQ40" s="128"/>
      <c r="LR40" s="128"/>
      <c r="LS40" s="128"/>
      <c r="LT40" s="71"/>
      <c r="LU40" s="128"/>
      <c r="LV40" s="128"/>
      <c r="LW40" s="128"/>
      <c r="LX40" s="128"/>
      <c r="LY40" s="71"/>
      <c r="LZ40" s="128"/>
      <c r="MA40" s="128"/>
      <c r="MB40" s="128"/>
      <c r="MC40" s="128"/>
      <c r="MD40" s="71"/>
      <c r="ME40" s="128"/>
      <c r="MF40" s="128"/>
      <c r="MG40" s="128"/>
      <c r="MH40" s="128"/>
      <c r="MI40" s="71"/>
      <c r="MJ40" s="128"/>
      <c r="MK40" s="128"/>
      <c r="ML40" s="128"/>
      <c r="MM40" s="128"/>
      <c r="MN40" s="71"/>
      <c r="MO40" s="128"/>
      <c r="MP40" s="128"/>
      <c r="MQ40" s="128"/>
      <c r="MR40" s="128"/>
      <c r="MS40" s="71"/>
      <c r="MT40" s="128"/>
      <c r="MU40" s="128"/>
      <c r="MV40" s="128"/>
      <c r="MW40" s="128"/>
      <c r="MX40" s="71"/>
      <c r="MY40" s="128"/>
      <c r="MZ40" s="128"/>
      <c r="NA40" s="128"/>
      <c r="NB40" s="128"/>
      <c r="NC40" s="71"/>
      <c r="ND40" s="128"/>
      <c r="NE40" s="128"/>
      <c r="NF40" s="109"/>
      <c r="NG40" s="128"/>
      <c r="NH40" s="71"/>
      <c r="NI40" s="128"/>
      <c r="NJ40" s="128"/>
      <c r="NK40" s="128"/>
      <c r="NL40" s="128"/>
      <c r="NM40" s="71"/>
      <c r="NN40" s="128"/>
      <c r="NO40" s="128"/>
      <c r="NP40" s="128"/>
      <c r="NQ40" s="128"/>
      <c r="NR40" s="71"/>
      <c r="NS40" s="128"/>
      <c r="NT40" s="128"/>
      <c r="NU40" s="128"/>
      <c r="NV40" s="128"/>
      <c r="NW40" s="71"/>
      <c r="NX40" s="128"/>
      <c r="NY40" s="128"/>
      <c r="NZ40" s="128"/>
      <c r="OA40" s="128"/>
      <c r="OB40" s="71"/>
      <c r="OC40" s="128"/>
      <c r="OD40" s="128"/>
      <c r="OE40" s="128"/>
      <c r="OF40" s="128"/>
      <c r="OG40" s="71"/>
      <c r="OH40" s="128"/>
      <c r="OI40" s="128"/>
      <c r="OJ40" s="128"/>
      <c r="OK40" s="128"/>
      <c r="OL40" s="71"/>
      <c r="OM40" s="128"/>
      <c r="ON40" s="128"/>
      <c r="OO40" s="128"/>
      <c r="OP40" s="128"/>
      <c r="OQ40" s="71"/>
      <c r="OR40" s="128"/>
      <c r="OS40" s="128"/>
      <c r="OT40" s="128"/>
      <c r="OU40" s="128"/>
      <c r="OV40" s="71"/>
      <c r="OW40" s="128"/>
      <c r="OX40" s="128"/>
      <c r="OY40" s="128"/>
      <c r="OZ40" s="128"/>
      <c r="PA40" s="71"/>
      <c r="PB40" s="128"/>
      <c r="PC40" s="128"/>
      <c r="PD40" s="109"/>
      <c r="PE40" s="128"/>
      <c r="PF40" s="71"/>
      <c r="PG40" s="128"/>
      <c r="PH40" s="128"/>
      <c r="PI40" s="128"/>
      <c r="PJ40" s="128"/>
      <c r="PK40" s="71"/>
      <c r="PL40" s="128"/>
      <c r="PM40" s="128"/>
      <c r="PN40" s="128"/>
      <c r="PO40" s="128"/>
      <c r="PP40" s="71"/>
      <c r="PQ40" s="128"/>
      <c r="PR40" s="128"/>
      <c r="PS40" s="128"/>
      <c r="PT40" s="128"/>
      <c r="PU40" s="71"/>
      <c r="PV40" s="128"/>
      <c r="PW40" s="128"/>
      <c r="PX40" s="128"/>
      <c r="PY40" s="128"/>
      <c r="PZ40" s="71"/>
      <c r="QA40" s="128"/>
      <c r="QB40" s="128"/>
      <c r="QC40" s="128"/>
      <c r="QD40" s="128"/>
      <c r="QE40" s="71"/>
      <c r="QF40" s="128"/>
      <c r="QG40" s="128"/>
      <c r="QH40" s="128"/>
      <c r="QI40" s="128"/>
      <c r="QJ40" s="71"/>
      <c r="QK40" s="128"/>
      <c r="QL40" s="128"/>
      <c r="QM40" s="128"/>
      <c r="QN40" s="128"/>
      <c r="QO40" s="71"/>
      <c r="QP40" s="128"/>
      <c r="QQ40" s="128"/>
      <c r="QR40" s="128"/>
      <c r="QS40" s="128"/>
      <c r="QT40" s="71"/>
      <c r="QU40" s="128"/>
      <c r="QV40" s="128"/>
      <c r="QW40" s="128"/>
      <c r="QX40" s="128"/>
      <c r="QY40" s="71"/>
      <c r="QZ40" s="128"/>
      <c r="RA40" s="128"/>
      <c r="RB40" s="109"/>
      <c r="RC40" s="128"/>
      <c r="RD40" s="71"/>
      <c r="RE40" s="128"/>
      <c r="RF40" s="128"/>
      <c r="RG40" s="128"/>
      <c r="RH40" s="128"/>
      <c r="RI40" s="71"/>
      <c r="RJ40" s="128"/>
      <c r="RK40" s="128"/>
      <c r="RL40" s="128"/>
      <c r="RM40" s="128"/>
      <c r="RN40" s="71"/>
      <c r="RO40" s="128"/>
      <c r="RP40" s="128"/>
      <c r="RQ40" s="128"/>
      <c r="RR40" s="128"/>
      <c r="RS40" s="71"/>
      <c r="RT40" s="128"/>
      <c r="RU40" s="128"/>
      <c r="RV40" s="128"/>
      <c r="RW40" s="128"/>
      <c r="RX40" s="71"/>
      <c r="RY40" s="128"/>
      <c r="RZ40" s="128"/>
      <c r="SA40" s="128"/>
      <c r="SB40" s="128"/>
      <c r="SC40" s="71"/>
      <c r="SD40" s="128"/>
      <c r="SE40" s="128"/>
      <c r="SF40" s="128"/>
      <c r="SG40" s="128"/>
      <c r="SH40" s="71"/>
      <c r="SI40" s="128"/>
      <c r="SJ40" s="128"/>
      <c r="SK40" s="128"/>
      <c r="SL40" s="128"/>
      <c r="SM40" s="71"/>
      <c r="SN40" s="128"/>
      <c r="SO40" s="128"/>
      <c r="SP40" s="128"/>
      <c r="SQ40" s="128"/>
      <c r="SR40" s="71"/>
      <c r="SS40" s="128"/>
      <c r="ST40" s="128"/>
      <c r="SU40" s="128"/>
      <c r="SV40" s="128"/>
      <c r="SW40" s="71"/>
      <c r="SX40" s="128"/>
      <c r="SY40" s="128"/>
      <c r="SZ40" s="109"/>
      <c r="TA40" s="128"/>
      <c r="TB40" s="71"/>
      <c r="TC40" s="128"/>
      <c r="TD40" s="128"/>
      <c r="TE40" s="128"/>
      <c r="TF40" s="128"/>
      <c r="TG40" s="71"/>
      <c r="TH40" s="128"/>
      <c r="TI40" s="128"/>
      <c r="TJ40" s="128"/>
      <c r="TK40" s="128"/>
      <c r="TL40" s="71"/>
      <c r="TM40" s="128"/>
      <c r="TN40" s="128"/>
      <c r="TO40" s="128"/>
      <c r="TP40" s="128"/>
      <c r="TQ40" s="71"/>
      <c r="TR40" s="128"/>
      <c r="TS40" s="128"/>
      <c r="TT40" s="128"/>
      <c r="TU40" s="128"/>
      <c r="TV40" s="71"/>
      <c r="TW40" s="128"/>
      <c r="TX40" s="128"/>
      <c r="TY40" s="128"/>
      <c r="TZ40" s="128"/>
      <c r="UA40" s="71"/>
      <c r="UB40" s="128"/>
      <c r="UC40" s="128"/>
      <c r="UD40" s="128"/>
      <c r="UE40" s="128"/>
      <c r="UF40" s="71"/>
      <c r="UG40" s="128"/>
      <c r="UH40" s="128"/>
      <c r="UI40" s="128"/>
      <c r="UJ40" s="128"/>
      <c r="UK40" s="71"/>
      <c r="UL40" s="128"/>
      <c r="UM40" s="128"/>
      <c r="UN40" s="128"/>
      <c r="UO40" s="128"/>
      <c r="UP40" s="71"/>
      <c r="UQ40" s="128"/>
      <c r="UR40" s="128"/>
      <c r="US40" s="128"/>
      <c r="UT40" s="128"/>
      <c r="UU40" s="71"/>
      <c r="UV40" s="128"/>
      <c r="UW40" s="128"/>
      <c r="UX40" s="109"/>
      <c r="UY40" s="128"/>
      <c r="UZ40" s="71"/>
      <c r="VA40" s="128"/>
      <c r="VB40" s="128"/>
      <c r="VC40" s="128"/>
      <c r="VD40" s="128"/>
      <c r="VE40" s="71"/>
      <c r="VF40" s="128"/>
      <c r="VG40" s="128"/>
      <c r="VH40" s="128"/>
      <c r="VI40" s="128"/>
      <c r="VJ40" s="71"/>
      <c r="VK40" s="128"/>
      <c r="VL40" s="128"/>
      <c r="VM40" s="128"/>
      <c r="VN40" s="128"/>
      <c r="VO40" s="71"/>
      <c r="VP40" s="128"/>
      <c r="VQ40" s="128"/>
      <c r="VR40" s="128"/>
      <c r="VS40" s="128"/>
      <c r="VT40" s="71"/>
      <c r="VU40" s="128"/>
      <c r="VV40" s="128"/>
      <c r="VW40" s="128"/>
      <c r="VX40" s="128"/>
      <c r="VY40" s="71"/>
      <c r="VZ40" s="128"/>
      <c r="WA40" s="128"/>
      <c r="WB40" s="128"/>
      <c r="WC40" s="128"/>
      <c r="WD40" s="71"/>
      <c r="WE40" s="128"/>
      <c r="WF40" s="128"/>
      <c r="WG40" s="128"/>
      <c r="WH40" s="128"/>
      <c r="WI40" s="71"/>
      <c r="WJ40" s="128"/>
      <c r="WK40" s="128"/>
      <c r="WL40" s="128"/>
      <c r="WM40" s="128"/>
      <c r="WN40" s="71"/>
      <c r="WO40" s="128"/>
      <c r="WP40" s="128"/>
      <c r="WQ40" s="128"/>
      <c r="WR40" s="128"/>
      <c r="WS40" s="71"/>
      <c r="WT40" s="128"/>
      <c r="WU40" s="128"/>
      <c r="WV40" s="109"/>
      <c r="WW40" s="128"/>
      <c r="WX40" s="71"/>
      <c r="WY40" s="128"/>
      <c r="WZ40" s="128"/>
      <c r="XA40" s="128"/>
      <c r="XB40" s="128"/>
      <c r="XC40" s="71"/>
      <c r="XD40" s="128"/>
      <c r="XE40" s="128"/>
      <c r="XF40" s="128"/>
      <c r="XG40" s="128"/>
      <c r="XH40" s="71"/>
      <c r="XI40" s="128"/>
      <c r="XJ40" s="128"/>
      <c r="XK40" s="128"/>
      <c r="XL40" s="128"/>
      <c r="XM40" s="71"/>
      <c r="XN40" s="128"/>
      <c r="XO40" s="128"/>
      <c r="XP40" s="128"/>
      <c r="XQ40" s="128"/>
      <c r="XR40" s="71"/>
      <c r="XS40" s="128"/>
      <c r="XT40" s="128"/>
      <c r="XU40" s="128"/>
      <c r="XV40" s="128"/>
      <c r="XW40" s="71"/>
      <c r="XX40" s="128"/>
      <c r="XY40" s="128"/>
      <c r="XZ40" s="128"/>
      <c r="YA40" s="128"/>
      <c r="YB40" s="71"/>
      <c r="YC40" s="128"/>
      <c r="YD40" s="128"/>
      <c r="YE40" s="128"/>
      <c r="YF40" s="128"/>
      <c r="YG40" s="71"/>
      <c r="YH40" s="128"/>
      <c r="YI40" s="128"/>
      <c r="YJ40" s="128"/>
      <c r="YK40" s="128"/>
      <c r="YL40" s="71"/>
      <c r="YM40" s="128"/>
      <c r="YN40" s="128"/>
      <c r="YO40" s="128"/>
      <c r="YP40" s="128"/>
      <c r="YQ40" s="71"/>
      <c r="YR40" s="128"/>
      <c r="YS40" s="128"/>
      <c r="YT40" s="109"/>
      <c r="YU40" s="128"/>
      <c r="YV40" s="71"/>
      <c r="YW40" s="128"/>
      <c r="YX40" s="128"/>
      <c r="YY40" s="128"/>
      <c r="YZ40" s="128"/>
      <c r="ZA40" s="71"/>
      <c r="ZB40" s="128"/>
      <c r="ZC40" s="128"/>
      <c r="ZD40" s="128"/>
      <c r="ZE40" s="128"/>
      <c r="ZF40" s="71"/>
      <c r="ZG40" s="128"/>
      <c r="ZH40" s="128"/>
      <c r="ZI40" s="128"/>
      <c r="ZJ40" s="128"/>
      <c r="ZK40" s="71"/>
      <c r="ZL40" s="128"/>
      <c r="ZM40" s="128"/>
      <c r="ZN40" s="128"/>
      <c r="ZO40" s="128"/>
      <c r="ZP40" s="71"/>
      <c r="ZQ40" s="128"/>
      <c r="ZR40" s="128"/>
      <c r="ZS40" s="128"/>
      <c r="ZT40" s="128"/>
      <c r="ZU40" s="71"/>
      <c r="ZV40" s="128"/>
      <c r="ZW40" s="128"/>
      <c r="ZX40" s="128"/>
      <c r="ZY40" s="128"/>
      <c r="ZZ40" s="71"/>
      <c r="AAA40" s="128"/>
      <c r="AAB40" s="128"/>
      <c r="AAC40" s="128"/>
      <c r="AAD40" s="128"/>
      <c r="AAE40" s="71"/>
      <c r="AAF40" s="128"/>
      <c r="AAG40" s="128"/>
      <c r="AAH40" s="128"/>
      <c r="AAI40" s="128"/>
      <c r="AAJ40" s="71"/>
      <c r="AAK40" s="128"/>
      <c r="AAL40" s="128"/>
      <c r="AAM40" s="128"/>
      <c r="AAN40" s="128"/>
      <c r="AAO40" s="71"/>
      <c r="AAP40" s="128"/>
      <c r="AAQ40" s="128"/>
      <c r="AAR40" s="109"/>
      <c r="AAS40" s="128"/>
      <c r="AAT40" s="71"/>
      <c r="AAU40" s="128"/>
      <c r="AAV40" s="128"/>
      <c r="AAW40" s="128"/>
      <c r="AAX40" s="128"/>
      <c r="AAY40" s="71"/>
      <c r="AAZ40" s="128"/>
      <c r="ABA40" s="128"/>
      <c r="ABB40" s="128"/>
      <c r="ABC40" s="128"/>
      <c r="ABD40" s="71"/>
      <c r="ABE40" s="128"/>
      <c r="ABF40" s="128"/>
      <c r="ABG40" s="128"/>
      <c r="ABH40" s="128"/>
      <c r="ABI40" s="71"/>
      <c r="ABJ40" s="128"/>
      <c r="ABK40" s="128"/>
      <c r="ABL40" s="128"/>
      <c r="ABM40" s="128"/>
      <c r="ABN40" s="71"/>
      <c r="ABO40" s="128"/>
      <c r="ABP40" s="128"/>
      <c r="ABQ40" s="128"/>
      <c r="ABR40" s="128"/>
      <c r="ABS40" s="71"/>
      <c r="ABT40" s="128"/>
      <c r="ABU40" s="128"/>
      <c r="ABV40" s="128"/>
      <c r="ABW40" s="128"/>
      <c r="ABX40" s="71"/>
      <c r="ABY40" s="128"/>
      <c r="ABZ40" s="128"/>
      <c r="ACA40" s="128"/>
      <c r="ACB40" s="128"/>
      <c r="ACC40" s="71"/>
      <c r="ACD40" s="128"/>
      <c r="ACE40" s="128"/>
      <c r="ACF40" s="128"/>
      <c r="ACG40" s="128"/>
      <c r="ACH40" s="71"/>
      <c r="ACI40" s="128"/>
      <c r="ACJ40" s="128"/>
      <c r="ACK40" s="128"/>
      <c r="ACL40" s="128"/>
      <c r="ACM40" s="71"/>
      <c r="ACN40" s="128"/>
      <c r="ACO40" s="128"/>
      <c r="ACP40" s="109"/>
      <c r="ACQ40" s="128"/>
      <c r="ACR40" s="71"/>
      <c r="ACS40" s="128"/>
      <c r="ACT40" s="128"/>
      <c r="ACU40" s="128"/>
      <c r="ACV40" s="128"/>
      <c r="ACW40" s="71"/>
      <c r="ACX40" s="128"/>
      <c r="ACY40" s="128"/>
      <c r="ACZ40" s="128"/>
      <c r="ADA40" s="128"/>
      <c r="ADB40" s="71"/>
      <c r="ADC40" s="128"/>
      <c r="ADD40" s="128"/>
      <c r="ADE40" s="128"/>
      <c r="ADF40" s="128"/>
      <c r="ADG40" s="71"/>
      <c r="ADH40" s="128"/>
      <c r="ADI40" s="128"/>
      <c r="ADJ40" s="128"/>
      <c r="ADK40" s="128"/>
      <c r="ADL40" s="71"/>
      <c r="ADM40" s="128"/>
      <c r="ADN40" s="128"/>
      <c r="ADO40" s="128"/>
      <c r="ADP40" s="128"/>
      <c r="ADQ40" s="71"/>
      <c r="ADR40" s="128"/>
      <c r="ADS40" s="128"/>
      <c r="ADT40" s="128"/>
      <c r="ADU40" s="128"/>
      <c r="ADV40" s="71"/>
      <c r="ADW40" s="128"/>
      <c r="ADX40" s="128"/>
      <c r="ADY40" s="128"/>
      <c r="ADZ40" s="128"/>
      <c r="AEA40" s="71"/>
      <c r="AEB40" s="128"/>
      <c r="AEC40" s="128"/>
      <c r="AED40" s="128"/>
      <c r="AEE40" s="128"/>
      <c r="AEF40" s="71"/>
      <c r="AEG40" s="128"/>
      <c r="AEH40" s="128"/>
      <c r="AEI40" s="128"/>
      <c r="AEJ40" s="128"/>
      <c r="AEK40" s="71"/>
      <c r="AEL40" s="128"/>
      <c r="AEM40" s="128"/>
      <c r="AEN40" s="109"/>
      <c r="AEO40" s="128"/>
      <c r="AEP40" s="71"/>
      <c r="AEQ40" s="128"/>
      <c r="AER40" s="128"/>
      <c r="AES40" s="128"/>
      <c r="AET40" s="128"/>
      <c r="AEU40" s="71"/>
      <c r="AEV40" s="128"/>
      <c r="AEW40" s="128"/>
      <c r="AEX40" s="128"/>
      <c r="AEY40" s="128"/>
      <c r="AEZ40" s="71"/>
      <c r="AFA40" s="128"/>
      <c r="AFB40" s="128"/>
      <c r="AFC40" s="128"/>
      <c r="AFD40" s="128"/>
      <c r="AFE40" s="71"/>
      <c r="AFF40" s="128"/>
      <c r="AFG40" s="128"/>
      <c r="AFH40" s="128"/>
      <c r="AFI40" s="128"/>
      <c r="AFJ40" s="71"/>
      <c r="AFK40" s="128"/>
      <c r="AFL40" s="128"/>
      <c r="AFM40" s="128"/>
      <c r="AFN40" s="128"/>
      <c r="AFO40" s="71"/>
      <c r="AFP40" s="128"/>
      <c r="AFQ40" s="128"/>
      <c r="AFR40" s="128"/>
      <c r="AFS40" s="128"/>
      <c r="AFT40" s="71"/>
      <c r="AFU40" s="128"/>
      <c r="AFV40" s="128"/>
      <c r="AFW40" s="128"/>
      <c r="AFX40" s="128"/>
      <c r="AFY40" s="71"/>
      <c r="AFZ40" s="128"/>
      <c r="AGA40" s="128"/>
      <c r="AGB40" s="128"/>
      <c r="AGC40" s="128"/>
      <c r="AGD40" s="71"/>
      <c r="AGE40" s="128"/>
      <c r="AGF40" s="128"/>
      <c r="AGG40" s="128"/>
      <c r="AGH40" s="128"/>
      <c r="AGI40" s="71"/>
      <c r="AGJ40" s="128"/>
      <c r="AGK40" s="128"/>
      <c r="AGL40" s="109"/>
      <c r="AGM40" s="128"/>
      <c r="AGN40" s="71"/>
      <c r="AGO40" s="128"/>
      <c r="AGP40" s="128"/>
      <c r="AGQ40" s="128"/>
      <c r="AGR40" s="128"/>
      <c r="AGS40" s="71"/>
      <c r="AGT40" s="128"/>
      <c r="AGU40" s="128"/>
      <c r="AGV40" s="128"/>
      <c r="AGW40" s="128"/>
      <c r="AGX40" s="71"/>
      <c r="AGY40" s="128"/>
      <c r="AGZ40" s="128"/>
      <c r="AHA40" s="128"/>
      <c r="AHB40" s="128"/>
      <c r="AHC40" s="71"/>
      <c r="AHD40" s="128"/>
      <c r="AHE40" s="128"/>
      <c r="AHF40" s="128"/>
      <c r="AHG40" s="128"/>
      <c r="AHH40" s="71"/>
      <c r="AHI40" s="128"/>
      <c r="AHJ40" s="128"/>
      <c r="AHK40" s="128"/>
      <c r="AHL40" s="128"/>
      <c r="AHM40" s="71"/>
      <c r="AHN40" s="128"/>
      <c r="AHO40" s="128"/>
      <c r="AHP40" s="128"/>
      <c r="AHQ40" s="128"/>
      <c r="AHR40" s="71"/>
      <c r="AHS40" s="128"/>
      <c r="AHT40" s="128"/>
      <c r="AHU40" s="128"/>
      <c r="AHV40" s="128"/>
      <c r="AHW40" s="71"/>
      <c r="AHX40" s="128"/>
      <c r="AHY40" s="128"/>
      <c r="AHZ40" s="128"/>
      <c r="AIA40" s="128"/>
      <c r="AIB40" s="71"/>
      <c r="AIC40" s="128"/>
      <c r="AID40" s="128"/>
      <c r="AIE40" s="128"/>
      <c r="AIF40" s="128"/>
      <c r="AIG40" s="71"/>
      <c r="AIH40" s="128"/>
      <c r="AII40" s="128"/>
      <c r="AIJ40" s="109"/>
      <c r="AIK40" s="128"/>
      <c r="AIL40" s="71"/>
      <c r="AIM40" s="128"/>
      <c r="AIN40" s="128"/>
      <c r="AIO40" s="128"/>
      <c r="AIP40" s="128"/>
      <c r="AIQ40" s="71"/>
      <c r="AIR40" s="128"/>
      <c r="AIS40" s="128"/>
      <c r="AIT40" s="128"/>
      <c r="AIU40" s="128"/>
      <c r="AIV40" s="71"/>
      <c r="AIW40" s="128"/>
      <c r="AIX40" s="128"/>
      <c r="AIY40" s="128"/>
      <c r="AIZ40" s="128"/>
      <c r="AJA40" s="71"/>
      <c r="AJB40" s="128"/>
      <c r="AJC40" s="128"/>
      <c r="AJD40" s="128"/>
      <c r="AJE40" s="128"/>
      <c r="AJF40" s="71"/>
      <c r="AJG40" s="128"/>
      <c r="AJH40" s="128"/>
      <c r="AJI40" s="128"/>
      <c r="AJJ40" s="128"/>
      <c r="AJK40" s="71"/>
      <c r="AJL40" s="128"/>
      <c r="AJM40" s="128"/>
      <c r="AJN40" s="128"/>
      <c r="AJO40" s="128"/>
      <c r="AJP40" s="71"/>
      <c r="AJQ40" s="128"/>
      <c r="AJR40" s="128"/>
      <c r="AJS40" s="128"/>
      <c r="AJT40" s="128"/>
      <c r="AJU40" s="71"/>
      <c r="AJV40" s="128"/>
      <c r="AJW40" s="128"/>
      <c r="AJX40" s="128"/>
      <c r="AJY40" s="128"/>
      <c r="AJZ40" s="71"/>
      <c r="AKA40" s="128"/>
      <c r="AKB40" s="128"/>
      <c r="AKC40" s="128"/>
      <c r="AKD40" s="128"/>
      <c r="AKE40" s="71"/>
      <c r="AKF40" s="128"/>
      <c r="AKG40" s="128"/>
      <c r="AKH40" s="109"/>
      <c r="AKI40" s="128"/>
      <c r="AKJ40" s="71"/>
      <c r="AKK40" s="128"/>
      <c r="AKL40" s="128"/>
      <c r="AKM40" s="128"/>
      <c r="AKN40" s="128"/>
      <c r="AKO40" s="71"/>
      <c r="AKP40" s="128"/>
      <c r="AKQ40" s="128"/>
      <c r="AKR40" s="128"/>
      <c r="AKS40" s="128"/>
      <c r="AKT40" s="71"/>
      <c r="AKU40" s="128"/>
      <c r="AKV40" s="128"/>
      <c r="AKW40" s="128"/>
      <c r="AKX40" s="128"/>
      <c r="AKY40" s="71"/>
      <c r="AKZ40" s="128"/>
      <c r="ALA40" s="128"/>
      <c r="ALB40" s="128"/>
      <c r="ALC40" s="128"/>
      <c r="ALD40" s="71"/>
      <c r="ALE40" s="128"/>
      <c r="ALF40" s="128"/>
      <c r="ALG40" s="128"/>
      <c r="ALH40" s="128"/>
      <c r="ALI40" s="71"/>
      <c r="ALJ40" s="128"/>
      <c r="ALK40" s="128"/>
      <c r="ALL40" s="128"/>
      <c r="ALM40" s="128"/>
      <c r="ALN40" s="71"/>
      <c r="ALO40" s="128"/>
      <c r="ALP40" s="128"/>
      <c r="ALQ40" s="128"/>
      <c r="ALR40" s="128"/>
      <c r="ALS40" s="71"/>
      <c r="ALT40" s="128"/>
      <c r="ALU40" s="128"/>
      <c r="ALV40" s="128"/>
      <c r="ALW40" s="128"/>
      <c r="ALX40" s="71"/>
      <c r="ALY40" s="128"/>
      <c r="ALZ40" s="128"/>
      <c r="AMA40" s="128"/>
      <c r="AMB40" s="128"/>
      <c r="AMC40" s="71"/>
      <c r="AMD40" s="128"/>
      <c r="AME40" s="128"/>
      <c r="AMF40" s="109"/>
      <c r="AMG40" s="128"/>
      <c r="AMH40" s="71"/>
      <c r="AMI40" s="128"/>
      <c r="AMJ40" s="128"/>
      <c r="AMK40" s="128"/>
      <c r="AML40" s="128"/>
      <c r="AMM40" s="71"/>
      <c r="AMN40" s="128"/>
      <c r="AMO40" s="128"/>
      <c r="AMP40" s="128"/>
      <c r="AMQ40" s="128"/>
      <c r="AMR40" s="71"/>
      <c r="AMS40" s="128"/>
      <c r="AMT40" s="128"/>
      <c r="AMU40" s="128"/>
      <c r="AMV40" s="128"/>
      <c r="AMW40" s="71"/>
      <c r="AMX40" s="128"/>
      <c r="AMY40" s="128"/>
      <c r="AMZ40" s="128"/>
      <c r="ANA40" s="128"/>
      <c r="ANB40" s="71"/>
      <c r="ANC40" s="128"/>
      <c r="AND40" s="128"/>
      <c r="ANE40" s="128"/>
      <c r="ANF40" s="128"/>
      <c r="ANG40" s="71"/>
      <c r="ANH40" s="128"/>
      <c r="ANI40" s="128"/>
      <c r="ANJ40" s="128"/>
      <c r="ANK40" s="128"/>
      <c r="ANL40" s="71"/>
      <c r="ANM40" s="128"/>
      <c r="ANN40" s="128"/>
      <c r="ANO40" s="128"/>
      <c r="ANP40" s="128"/>
      <c r="ANQ40" s="71"/>
      <c r="ANR40" s="128"/>
      <c r="ANS40" s="128"/>
      <c r="ANT40" s="128"/>
      <c r="ANU40" s="128"/>
      <c r="ANV40" s="71"/>
      <c r="ANW40" s="128"/>
      <c r="ANX40" s="128"/>
      <c r="ANY40" s="128"/>
      <c r="ANZ40" s="128"/>
      <c r="AOA40" s="71"/>
      <c r="AOB40" s="128"/>
      <c r="AOC40" s="128"/>
      <c r="AOD40" s="109"/>
      <c r="AOE40" s="128"/>
      <c r="AOF40" s="71"/>
      <c r="AOG40" s="128"/>
      <c r="AOH40" s="128"/>
      <c r="AOI40" s="128"/>
      <c r="AOJ40" s="128"/>
      <c r="AOK40" s="71"/>
      <c r="AOL40" s="128"/>
      <c r="AOM40" s="128"/>
      <c r="AON40" s="128"/>
      <c r="AOO40" s="128"/>
      <c r="AOP40" s="71"/>
      <c r="AOQ40" s="128"/>
      <c r="AOR40" s="128"/>
      <c r="AOS40" s="128"/>
      <c r="AOT40" s="128"/>
      <c r="AOU40" s="71"/>
      <c r="AOV40" s="128"/>
      <c r="AOW40" s="128"/>
      <c r="AOX40" s="128"/>
      <c r="AOY40" s="128"/>
      <c r="AOZ40" s="71"/>
      <c r="APA40" s="128"/>
      <c r="APB40" s="128"/>
      <c r="APC40" s="128"/>
      <c r="APD40" s="128"/>
      <c r="APE40" s="71"/>
      <c r="APF40" s="128"/>
      <c r="APG40" s="128"/>
      <c r="APH40" s="128"/>
      <c r="API40" s="128"/>
      <c r="APJ40" s="71"/>
      <c r="APK40" s="128"/>
      <c r="APL40" s="128"/>
      <c r="APM40" s="128"/>
      <c r="APN40" s="128"/>
      <c r="APO40" s="71"/>
      <c r="APP40" s="128"/>
      <c r="APQ40" s="128"/>
      <c r="APR40" s="128"/>
      <c r="APS40" s="128"/>
      <c r="APT40" s="71"/>
      <c r="APU40" s="128"/>
      <c r="APV40" s="128"/>
      <c r="APW40" s="128"/>
      <c r="APX40" s="128"/>
      <c r="APY40" s="71"/>
      <c r="APZ40" s="128"/>
      <c r="AQA40" s="128"/>
      <c r="AQB40" s="109"/>
      <c r="AQC40" s="128"/>
      <c r="AQD40" s="71"/>
      <c r="AQE40" s="128"/>
      <c r="AQF40" s="128"/>
      <c r="AQG40" s="128"/>
      <c r="AQH40" s="128"/>
      <c r="AQI40" s="71"/>
      <c r="AQJ40" s="128"/>
      <c r="AQK40" s="128"/>
      <c r="AQL40" s="128"/>
      <c r="AQM40" s="128"/>
      <c r="AQN40" s="71"/>
      <c r="AQO40" s="128"/>
      <c r="AQP40" s="128"/>
      <c r="AQQ40" s="128"/>
      <c r="AQR40" s="128"/>
      <c r="AQS40" s="71"/>
      <c r="AQT40" s="128"/>
      <c r="AQU40" s="128"/>
      <c r="AQV40" s="128"/>
      <c r="AQW40" s="128"/>
      <c r="AQX40" s="71"/>
      <c r="AQY40" s="128"/>
      <c r="AQZ40" s="128"/>
      <c r="ARA40" s="128"/>
      <c r="ARB40" s="128"/>
      <c r="ARC40" s="71"/>
      <c r="ARD40" s="128"/>
      <c r="ARE40" s="128"/>
      <c r="ARF40" s="128"/>
      <c r="ARG40" s="128"/>
      <c r="ARH40" s="71"/>
      <c r="ARI40" s="128"/>
      <c r="ARJ40" s="128"/>
      <c r="ARK40" s="128"/>
      <c r="ARL40" s="128"/>
      <c r="ARM40" s="71"/>
      <c r="ARN40" s="128"/>
      <c r="ARO40" s="128"/>
      <c r="ARP40" s="128"/>
      <c r="ARQ40" s="128"/>
      <c r="ARR40" s="71"/>
      <c r="ARS40" s="128"/>
      <c r="ART40" s="128"/>
      <c r="ARU40" s="128"/>
      <c r="ARV40" s="128"/>
      <c r="ARW40" s="71"/>
      <c r="ARX40" s="128"/>
      <c r="ARY40" s="128"/>
      <c r="ARZ40" s="109"/>
      <c r="ASA40" s="128"/>
      <c r="ASB40" s="71"/>
      <c r="ASC40" s="128"/>
      <c r="ASD40" s="128"/>
      <c r="ASE40" s="128"/>
      <c r="ASF40" s="128"/>
      <c r="ASG40" s="71"/>
      <c r="ASH40" s="128"/>
      <c r="ASI40" s="128"/>
      <c r="ASJ40" s="128"/>
      <c r="ASK40" s="128"/>
      <c r="ASL40" s="71"/>
      <c r="ASM40" s="128"/>
      <c r="ASN40" s="128"/>
      <c r="ASO40" s="128"/>
      <c r="ASP40" s="128"/>
      <c r="ASQ40" s="71"/>
      <c r="ASR40" s="128"/>
      <c r="ASS40" s="128"/>
      <c r="AST40" s="128"/>
      <c r="ASU40" s="128"/>
      <c r="ASV40" s="71"/>
      <c r="ASW40" s="128"/>
      <c r="ASX40" s="128"/>
      <c r="ASY40" s="128"/>
      <c r="ASZ40" s="128"/>
      <c r="ATA40" s="71"/>
      <c r="ATB40" s="128"/>
      <c r="ATC40" s="128"/>
      <c r="ATD40" s="128"/>
      <c r="ATE40" s="128"/>
      <c r="ATF40" s="71"/>
      <c r="ATG40" s="128"/>
      <c r="ATH40" s="128"/>
      <c r="ATI40" s="128"/>
      <c r="ATJ40" s="128"/>
      <c r="ATK40" s="71"/>
      <c r="ATL40" s="128"/>
      <c r="ATM40" s="128"/>
      <c r="ATN40" s="128"/>
      <c r="ATO40" s="128"/>
      <c r="ATP40" s="71"/>
      <c r="ATQ40" s="128"/>
      <c r="ATR40" s="128"/>
      <c r="ATS40" s="128"/>
      <c r="ATT40" s="128"/>
      <c r="ATU40" s="71"/>
      <c r="ATV40" s="128"/>
      <c r="ATW40" s="128"/>
      <c r="ATX40" s="109"/>
      <c r="ATY40" s="128"/>
      <c r="ATZ40" s="71"/>
      <c r="AUA40" s="128"/>
      <c r="AUB40" s="128"/>
      <c r="AUC40" s="128"/>
      <c r="AUD40" s="128"/>
      <c r="AUE40" s="71"/>
      <c r="AUF40" s="128"/>
      <c r="AUG40" s="128"/>
      <c r="AUH40" s="128"/>
      <c r="AUI40" s="128"/>
      <c r="AUJ40" s="71"/>
      <c r="AUK40" s="128"/>
      <c r="AUL40" s="128"/>
      <c r="AUM40" s="128"/>
      <c r="AUN40" s="128"/>
      <c r="AUO40" s="71"/>
      <c r="AUP40" s="128"/>
      <c r="AUQ40" s="128"/>
      <c r="AUR40" s="128"/>
      <c r="AUS40" s="128"/>
      <c r="AUT40" s="71"/>
      <c r="AUU40" s="128"/>
      <c r="AUV40" s="128"/>
      <c r="AUW40" s="128"/>
      <c r="AUX40" s="128"/>
      <c r="AUY40" s="71"/>
      <c r="AUZ40" s="128"/>
      <c r="AVA40" s="128"/>
      <c r="AVB40" s="128"/>
      <c r="AVC40" s="128"/>
      <c r="AVD40" s="71"/>
      <c r="AVE40" s="128"/>
      <c r="AVF40" s="128"/>
      <c r="AVG40" s="128"/>
      <c r="AVH40" s="128"/>
      <c r="AVI40" s="71"/>
      <c r="AVJ40" s="128"/>
      <c r="AVK40" s="128"/>
      <c r="AVL40" s="128"/>
      <c r="AVM40" s="128"/>
      <c r="AVN40" s="71"/>
      <c r="AVO40" s="128"/>
      <c r="AVP40" s="128"/>
      <c r="AVQ40" s="128"/>
      <c r="AVR40" s="128"/>
      <c r="AVS40" s="71"/>
      <c r="AVT40" s="128"/>
      <c r="AVU40" s="128"/>
      <c r="AVV40" s="109"/>
      <c r="AVW40" s="128"/>
      <c r="AVX40" s="71"/>
      <c r="AVY40" s="128"/>
      <c r="AVZ40" s="128"/>
      <c r="AWA40" s="128"/>
      <c r="AWB40" s="128"/>
      <c r="AWC40" s="71"/>
      <c r="AWD40" s="128"/>
      <c r="AWE40" s="128"/>
      <c r="AWF40" s="128"/>
      <c r="AWG40" s="128"/>
      <c r="AWH40" s="71"/>
      <c r="AWI40" s="128"/>
      <c r="AWJ40" s="128"/>
      <c r="AWK40" s="128"/>
      <c r="AWL40" s="128"/>
      <c r="AWM40" s="71"/>
      <c r="AWN40" s="128"/>
      <c r="AWO40" s="128"/>
      <c r="AWP40" s="128"/>
      <c r="AWQ40" s="128"/>
      <c r="AWR40" s="71"/>
      <c r="AWS40" s="128"/>
      <c r="AWT40" s="128"/>
      <c r="AWU40" s="128"/>
      <c r="AWV40" s="128"/>
      <c r="AWW40" s="71"/>
      <c r="AWX40" s="128"/>
      <c r="AWY40" s="128"/>
      <c r="AWZ40" s="128"/>
      <c r="AXA40" s="128"/>
      <c r="AXB40" s="71"/>
      <c r="AXC40" s="128"/>
      <c r="AXD40" s="128"/>
      <c r="AXE40" s="128"/>
      <c r="AXF40" s="128"/>
      <c r="AXG40" s="71"/>
      <c r="AXH40" s="128"/>
      <c r="AXI40" s="128"/>
      <c r="AXJ40" s="128"/>
      <c r="AXK40" s="128"/>
      <c r="AXL40" s="71"/>
      <c r="AXM40" s="128"/>
      <c r="AXN40" s="128"/>
      <c r="AXO40" s="128"/>
      <c r="AXP40" s="128"/>
      <c r="AXQ40" s="71"/>
      <c r="AXR40" s="128"/>
      <c r="AXS40" s="128"/>
      <c r="AXT40" s="109"/>
      <c r="AXU40" s="128"/>
      <c r="AXV40" s="71"/>
      <c r="AXW40" s="128"/>
      <c r="AXX40" s="128"/>
      <c r="AXY40" s="128"/>
      <c r="AXZ40" s="128"/>
      <c r="AYA40" s="71"/>
      <c r="AYB40" s="128"/>
      <c r="AYC40" s="128"/>
      <c r="AYD40" s="128"/>
      <c r="AYE40" s="128"/>
      <c r="AYF40" s="71"/>
      <c r="AYG40" s="128"/>
      <c r="AYH40" s="128"/>
      <c r="AYI40" s="128"/>
      <c r="AYJ40" s="128"/>
      <c r="AYK40" s="71"/>
      <c r="AYL40" s="128"/>
      <c r="AYM40" s="128"/>
      <c r="AYN40" s="128"/>
      <c r="AYO40" s="128"/>
      <c r="AYP40" s="71"/>
      <c r="AYQ40" s="128"/>
      <c r="AYR40" s="128"/>
      <c r="AYS40" s="128"/>
      <c r="AYT40" s="128"/>
      <c r="AYU40" s="71"/>
      <c r="AYV40" s="128"/>
      <c r="AYW40" s="128"/>
      <c r="AYX40" s="128"/>
      <c r="AYY40" s="128"/>
      <c r="AYZ40" s="71"/>
      <c r="AZA40" s="128"/>
      <c r="AZB40" s="128"/>
      <c r="AZC40" s="128"/>
      <c r="AZD40" s="128"/>
      <c r="AZE40" s="71"/>
      <c r="AZF40" s="128"/>
      <c r="AZG40" s="128"/>
      <c r="AZH40" s="128"/>
      <c r="AZI40" s="128"/>
      <c r="AZJ40" s="71"/>
      <c r="AZK40" s="128"/>
      <c r="AZL40" s="128"/>
      <c r="AZM40" s="128"/>
      <c r="AZN40" s="128"/>
      <c r="AZO40" s="71"/>
      <c r="AZP40" s="128"/>
      <c r="AZQ40" s="128"/>
      <c r="AZR40" s="109"/>
      <c r="AZS40" s="128"/>
      <c r="AZT40" s="71"/>
      <c r="AZU40" s="128"/>
      <c r="AZV40" s="128"/>
      <c r="AZW40" s="128"/>
      <c r="AZX40" s="128"/>
      <c r="AZY40" s="71"/>
      <c r="AZZ40" s="128"/>
      <c r="BAA40" s="128"/>
      <c r="BAB40" s="128"/>
      <c r="BAC40" s="128"/>
      <c r="BAD40" s="71"/>
      <c r="BAE40" s="128"/>
      <c r="BAF40" s="128"/>
      <c r="BAG40" s="128"/>
      <c r="BAH40" s="128"/>
      <c r="BAI40" s="71"/>
      <c r="BAJ40" s="128"/>
      <c r="BAK40" s="128"/>
      <c r="BAL40" s="128"/>
      <c r="BAM40" s="128"/>
      <c r="BAN40" s="71"/>
      <c r="BAO40" s="128"/>
      <c r="BAP40" s="128"/>
      <c r="BAQ40" s="128"/>
      <c r="BAR40" s="128"/>
      <c r="BAS40" s="71"/>
      <c r="BAT40" s="128"/>
      <c r="BAU40" s="128"/>
      <c r="BAV40" s="128"/>
      <c r="BAW40" s="128"/>
      <c r="BAX40" s="71"/>
      <c r="BAY40" s="128"/>
      <c r="BAZ40" s="128"/>
      <c r="BBA40" s="128"/>
      <c r="BBB40" s="128"/>
      <c r="BBC40" s="71"/>
      <c r="BBD40" s="128"/>
      <c r="BBE40" s="128"/>
      <c r="BBF40" s="128"/>
      <c r="BBG40" s="128"/>
      <c r="BBH40" s="71"/>
      <c r="BBI40" s="128"/>
      <c r="BBJ40" s="128"/>
      <c r="BBK40" s="128"/>
      <c r="BBL40" s="128"/>
      <c r="BBM40" s="71"/>
      <c r="BBN40" s="128"/>
      <c r="BBO40" s="128"/>
      <c r="BBP40" s="109"/>
      <c r="BBQ40" s="128"/>
      <c r="BBR40" s="71"/>
      <c r="BBS40" s="128"/>
      <c r="BBT40" s="128"/>
      <c r="BBU40" s="128"/>
      <c r="BBV40" s="128"/>
      <c r="BBW40" s="71"/>
      <c r="BBX40" s="128"/>
      <c r="BBY40" s="128"/>
      <c r="BBZ40" s="128"/>
      <c r="BCA40" s="128"/>
      <c r="BCB40" s="71"/>
      <c r="BCC40" s="128"/>
      <c r="BCD40" s="128"/>
      <c r="BCE40" s="128"/>
      <c r="BCF40" s="128"/>
      <c r="BCG40" s="71"/>
      <c r="BCH40" s="128"/>
      <c r="BCI40" s="128"/>
      <c r="BCJ40" s="128"/>
      <c r="BCK40" s="128"/>
      <c r="BCL40" s="71"/>
      <c r="BCM40" s="128"/>
      <c r="BCN40" s="128"/>
      <c r="BCO40" s="128"/>
      <c r="BCP40" s="128"/>
      <c r="BCQ40" s="71"/>
      <c r="BCR40" s="128"/>
      <c r="BCS40" s="128"/>
      <c r="BCT40" s="128"/>
      <c r="BCU40" s="128"/>
      <c r="BCV40" s="71"/>
      <c r="BCW40" s="128"/>
      <c r="BCX40" s="128"/>
      <c r="BCY40" s="128"/>
      <c r="BCZ40" s="128"/>
      <c r="BDA40" s="71"/>
      <c r="BDB40" s="128"/>
      <c r="BDC40" s="128"/>
      <c r="BDD40" s="128"/>
      <c r="BDE40" s="128"/>
      <c r="BDF40" s="71"/>
      <c r="BDG40" s="128"/>
      <c r="BDH40" s="128"/>
      <c r="BDI40" s="128"/>
      <c r="BDJ40" s="128"/>
      <c r="BDK40" s="71"/>
      <c r="BDL40" s="128"/>
      <c r="BDM40" s="128"/>
      <c r="BDN40" s="109"/>
      <c r="BDO40" s="128"/>
      <c r="BDP40" s="71"/>
      <c r="BDQ40" s="128"/>
      <c r="BDR40" s="128"/>
      <c r="BDS40" s="128"/>
      <c r="BDT40" s="128"/>
      <c r="BDU40" s="71"/>
      <c r="BDV40" s="128"/>
      <c r="BDW40" s="128"/>
      <c r="BDX40" s="128"/>
      <c r="BDY40" s="128"/>
      <c r="BDZ40" s="71"/>
      <c r="BEA40" s="128"/>
      <c r="BEB40" s="128"/>
      <c r="BEC40" s="128"/>
      <c r="BED40" s="128"/>
      <c r="BEE40" s="71"/>
      <c r="BEF40" s="128"/>
      <c r="BEG40" s="128"/>
      <c r="BEH40" s="128"/>
      <c r="BEI40" s="128"/>
      <c r="BEJ40" s="71"/>
      <c r="BEK40" s="128"/>
      <c r="BEL40" s="128"/>
      <c r="BEM40" s="128"/>
      <c r="BEN40" s="128"/>
      <c r="BEO40" s="71"/>
      <c r="BEP40" s="128"/>
      <c r="BEQ40" s="128"/>
      <c r="BER40" s="128"/>
      <c r="BES40" s="128"/>
      <c r="BET40" s="71"/>
      <c r="BEU40" s="128"/>
      <c r="BEV40" s="128"/>
      <c r="BEW40" s="128"/>
      <c r="BEX40" s="128"/>
      <c r="BEY40" s="71"/>
      <c r="BEZ40" s="128"/>
      <c r="BFA40" s="128"/>
      <c r="BFB40" s="128"/>
      <c r="BFC40" s="128"/>
      <c r="BFD40" s="71"/>
      <c r="BFE40" s="128"/>
      <c r="BFF40" s="128"/>
      <c r="BFG40" s="128"/>
      <c r="BFH40" s="128"/>
      <c r="BFI40" s="71"/>
      <c r="BFJ40" s="128"/>
      <c r="BFK40" s="128"/>
      <c r="BFL40" s="109"/>
      <c r="BFM40" s="128"/>
      <c r="BFN40" s="71"/>
      <c r="BFO40" s="128"/>
      <c r="BFP40" s="128"/>
      <c r="BFQ40" s="128"/>
      <c r="BFR40" s="128"/>
      <c r="BFS40" s="71"/>
      <c r="BFT40" s="128"/>
      <c r="BFU40" s="128"/>
      <c r="BFV40" s="128"/>
      <c r="BFW40" s="128"/>
      <c r="BFX40" s="71"/>
      <c r="BFY40" s="128"/>
      <c r="BFZ40" s="128"/>
      <c r="BGA40" s="128"/>
      <c r="BGB40" s="128"/>
      <c r="BGC40" s="71"/>
      <c r="BGD40" s="128"/>
      <c r="BGE40" s="128"/>
      <c r="BGF40" s="128"/>
      <c r="BGG40" s="128"/>
      <c r="BGH40" s="71"/>
      <c r="BGI40" s="128"/>
      <c r="BGJ40" s="128"/>
      <c r="BGK40" s="128"/>
      <c r="BGL40" s="128"/>
      <c r="BGM40" s="71"/>
      <c r="BGN40" s="128"/>
      <c r="BGO40" s="128"/>
      <c r="BGP40" s="128"/>
      <c r="BGQ40" s="128"/>
      <c r="BGR40" s="71"/>
      <c r="BGS40" s="128"/>
      <c r="BGT40" s="128"/>
      <c r="BGU40" s="128"/>
      <c r="BGV40" s="128"/>
      <c r="BGW40" s="71"/>
      <c r="BGX40" s="128"/>
      <c r="BGY40" s="128"/>
      <c r="BGZ40" s="128"/>
      <c r="BHA40" s="128"/>
      <c r="BHB40" s="71"/>
      <c r="BHC40" s="128"/>
      <c r="BHD40" s="128"/>
      <c r="BHE40" s="128"/>
      <c r="BHF40" s="128"/>
      <c r="BHG40" s="71"/>
      <c r="BHH40" s="128"/>
      <c r="BHI40" s="128"/>
      <c r="BHJ40" s="109"/>
      <c r="BHK40" s="128"/>
      <c r="BHL40" s="71"/>
      <c r="BHM40" s="128"/>
      <c r="BHN40" s="128"/>
      <c r="BHO40" s="128"/>
      <c r="BHP40" s="128"/>
      <c r="BHQ40" s="71"/>
      <c r="BHR40" s="128"/>
      <c r="BHS40" s="128"/>
      <c r="BHT40" s="128"/>
      <c r="BHU40" s="128"/>
      <c r="BHV40" s="71"/>
      <c r="BHW40" s="128"/>
      <c r="BHX40" s="128"/>
      <c r="BHY40" s="128"/>
      <c r="BHZ40" s="128"/>
      <c r="BIA40" s="71"/>
      <c r="BIB40" s="128"/>
      <c r="BIC40" s="128"/>
      <c r="BID40" s="128"/>
      <c r="BIE40" s="128"/>
      <c r="BIF40" s="71"/>
      <c r="BIG40" s="128"/>
      <c r="BIH40" s="128"/>
      <c r="BII40" s="128"/>
      <c r="BIJ40" s="128"/>
      <c r="BIK40" s="71"/>
      <c r="BIL40" s="128"/>
      <c r="BIM40" s="128"/>
      <c r="BIN40" s="128"/>
      <c r="BIO40" s="128"/>
      <c r="BIP40" s="71"/>
      <c r="BIQ40" s="128"/>
      <c r="BIR40" s="128"/>
      <c r="BIS40" s="128"/>
      <c r="BIT40" s="128"/>
      <c r="BIU40" s="71"/>
      <c r="BIV40" s="128"/>
      <c r="BIW40" s="128"/>
      <c r="BIX40" s="128"/>
      <c r="BIY40" s="128"/>
      <c r="BIZ40" s="71"/>
      <c r="BJA40" s="128"/>
      <c r="BJB40" s="128"/>
      <c r="BJC40" s="128"/>
      <c r="BJD40" s="128"/>
      <c r="BJE40" s="71"/>
      <c r="BJF40" s="128"/>
      <c r="BJG40" s="128"/>
      <c r="BJH40" s="109"/>
      <c r="BJI40" s="128"/>
      <c r="BJJ40" s="71"/>
      <c r="BJK40" s="128"/>
      <c r="BJL40" s="128"/>
      <c r="BJM40" s="128"/>
      <c r="BJN40" s="128"/>
      <c r="BJO40" s="71"/>
      <c r="BJP40" s="128"/>
      <c r="BJQ40" s="128"/>
      <c r="BJR40" s="128"/>
      <c r="BJS40" s="128"/>
      <c r="BJT40" s="71"/>
      <c r="BJU40" s="128"/>
      <c r="BJV40" s="128"/>
      <c r="BJW40" s="128"/>
      <c r="BJX40" s="128"/>
      <c r="BJY40" s="71"/>
      <c r="BJZ40" s="128"/>
      <c r="BKA40" s="128"/>
      <c r="BKB40" s="128"/>
      <c r="BKC40" s="128"/>
      <c r="BKD40" s="71"/>
      <c r="BKE40" s="128"/>
      <c r="BKF40" s="128"/>
      <c r="BKG40" s="128"/>
      <c r="BKH40" s="128"/>
      <c r="BKI40" s="71"/>
      <c r="BKJ40" s="128"/>
      <c r="BKK40" s="128"/>
      <c r="BKL40" s="128"/>
      <c r="BKM40" s="128"/>
      <c r="BKN40" s="71"/>
      <c r="BKO40" s="128"/>
      <c r="BKP40" s="128"/>
      <c r="BKQ40" s="128"/>
      <c r="BKR40" s="128"/>
      <c r="BKS40" s="71"/>
      <c r="BKT40" s="128"/>
      <c r="BKU40" s="128"/>
      <c r="BKV40" s="128"/>
      <c r="BKW40" s="128"/>
      <c r="BKX40" s="71"/>
      <c r="BKY40" s="128"/>
      <c r="BKZ40" s="128"/>
      <c r="BLA40" s="128"/>
      <c r="BLB40" s="128"/>
      <c r="BLC40" s="71"/>
      <c r="BLD40" s="128"/>
      <c r="BLE40" s="128"/>
      <c r="BLF40" s="109"/>
      <c r="BLG40" s="128"/>
      <c r="BLH40" s="71"/>
      <c r="BLI40" s="128"/>
      <c r="BLJ40" s="128"/>
      <c r="BLK40" s="128"/>
      <c r="BLL40" s="128"/>
      <c r="BLM40" s="71"/>
      <c r="BLN40" s="128"/>
      <c r="BLO40" s="128"/>
      <c r="BLP40" s="128"/>
      <c r="BLQ40" s="128"/>
      <c r="BLR40" s="71"/>
      <c r="BLS40" s="128"/>
      <c r="BLT40" s="128"/>
      <c r="BLU40" s="128"/>
      <c r="BLV40" s="128"/>
      <c r="BLW40" s="71"/>
      <c r="BLX40" s="128"/>
      <c r="BLY40" s="128"/>
      <c r="BLZ40" s="128"/>
      <c r="BMA40" s="128"/>
      <c r="BMB40" s="71"/>
      <c r="BMC40" s="128"/>
      <c r="BMD40" s="128"/>
      <c r="BME40" s="128"/>
      <c r="BMF40" s="128"/>
      <c r="BMG40" s="71"/>
      <c r="BMH40" s="128"/>
      <c r="BMI40" s="128"/>
      <c r="BMJ40" s="128"/>
      <c r="BMK40" s="128"/>
      <c r="BML40" s="71"/>
      <c r="BMM40" s="128"/>
      <c r="BMN40" s="128"/>
      <c r="BMO40" s="128"/>
      <c r="BMP40" s="128"/>
      <c r="BMQ40" s="71"/>
      <c r="BMR40" s="128"/>
      <c r="BMS40" s="128"/>
      <c r="BMT40" s="128"/>
      <c r="BMU40" s="128"/>
      <c r="BMV40" s="71"/>
      <c r="BMW40" s="128"/>
      <c r="BMX40" s="128"/>
      <c r="BMY40" s="128"/>
      <c r="BMZ40" s="128"/>
      <c r="BNA40" s="71"/>
      <c r="BNB40" s="128"/>
      <c r="BNC40" s="128"/>
      <c r="BND40" s="109"/>
      <c r="BNE40" s="128"/>
      <c r="BNF40" s="71"/>
      <c r="BNG40" s="128"/>
      <c r="BNH40" s="128"/>
      <c r="BNI40" s="128"/>
      <c r="BNJ40" s="128"/>
      <c r="BNK40" s="71"/>
      <c r="BNL40" s="128"/>
      <c r="BNM40" s="128"/>
      <c r="BNN40" s="128"/>
      <c r="BNO40" s="128"/>
      <c r="BNP40" s="71"/>
      <c r="BNQ40" s="128"/>
      <c r="BNR40" s="128"/>
      <c r="BNS40" s="128"/>
      <c r="BNT40" s="128"/>
      <c r="BNU40" s="71"/>
      <c r="BNV40" s="128"/>
      <c r="BNW40" s="128"/>
      <c r="BNX40" s="128"/>
      <c r="BNY40" s="128"/>
      <c r="BNZ40" s="71"/>
      <c r="BOA40" s="128"/>
      <c r="BOB40" s="128"/>
      <c r="BOC40" s="128"/>
      <c r="BOD40" s="128"/>
      <c r="BOE40" s="71"/>
      <c r="BOF40" s="128"/>
      <c r="BOG40" s="128"/>
      <c r="BOH40" s="128"/>
      <c r="BOI40" s="128"/>
      <c r="BOJ40" s="71"/>
      <c r="BOK40" s="128"/>
      <c r="BOL40" s="128"/>
      <c r="BOM40" s="128"/>
      <c r="BON40" s="128"/>
      <c r="BOO40" s="71"/>
      <c r="BOP40" s="128"/>
      <c r="BOQ40" s="128"/>
      <c r="BOR40" s="128"/>
      <c r="BOS40" s="128"/>
      <c r="BOT40" s="71"/>
      <c r="BOU40" s="128"/>
      <c r="BOV40" s="128"/>
      <c r="BOW40" s="128"/>
      <c r="BOX40" s="128"/>
      <c r="BOY40" s="71"/>
      <c r="BOZ40" s="128"/>
      <c r="BPA40" s="128"/>
      <c r="BPB40" s="109"/>
      <c r="BPC40" s="128"/>
      <c r="BPD40" s="71"/>
      <c r="BPE40" s="128"/>
      <c r="BPF40" s="128"/>
      <c r="BPG40" s="128"/>
      <c r="BPH40" s="128"/>
      <c r="BPI40" s="71"/>
      <c r="BPJ40" s="128"/>
      <c r="BPK40" s="128"/>
      <c r="BPL40" s="128"/>
      <c r="BPM40" s="128"/>
      <c r="BPN40" s="71"/>
      <c r="BPO40" s="128"/>
      <c r="BPP40" s="128"/>
      <c r="BPQ40" s="128"/>
      <c r="BPR40" s="128"/>
      <c r="BPS40" s="71"/>
      <c r="BPT40" s="128"/>
      <c r="BPU40" s="128"/>
      <c r="BPV40" s="128"/>
      <c r="BPW40" s="128"/>
      <c r="BPX40" s="71"/>
      <c r="BPY40" s="128"/>
      <c r="BPZ40" s="128"/>
      <c r="BQA40" s="128"/>
      <c r="BQB40" s="128"/>
      <c r="BQC40" s="71"/>
      <c r="BQD40" s="128"/>
      <c r="BQE40" s="128"/>
      <c r="BQF40" s="128"/>
      <c r="BQG40" s="128"/>
      <c r="BQH40" s="71"/>
      <c r="BQI40" s="128"/>
      <c r="BQJ40" s="128"/>
      <c r="BQK40" s="128"/>
      <c r="BQL40" s="128"/>
      <c r="BQM40" s="71"/>
      <c r="BQN40" s="128"/>
      <c r="BQO40" s="128"/>
      <c r="BQP40" s="128"/>
      <c r="BQQ40" s="128"/>
      <c r="BQR40" s="71"/>
      <c r="BQS40" s="128"/>
      <c r="BQT40" s="128"/>
      <c r="BQU40" s="128"/>
      <c r="BQV40" s="128"/>
      <c r="BQW40" s="71"/>
      <c r="BQX40" s="128"/>
      <c r="BQY40" s="128"/>
      <c r="BQZ40" s="109"/>
      <c r="BRA40" s="128"/>
      <c r="BRB40" s="71"/>
      <c r="BRC40" s="128"/>
      <c r="BRD40" s="128"/>
      <c r="BRE40" s="128"/>
      <c r="BRF40" s="128"/>
      <c r="BRG40" s="71"/>
      <c r="BRH40" s="128"/>
      <c r="BRI40" s="128"/>
      <c r="BRJ40" s="128"/>
      <c r="BRK40" s="128"/>
      <c r="BRL40" s="71"/>
      <c r="BRM40" s="128"/>
      <c r="BRN40" s="128"/>
      <c r="BRO40" s="128"/>
      <c r="BRP40" s="128"/>
      <c r="BRQ40" s="71"/>
      <c r="BRR40" s="128"/>
      <c r="BRS40" s="128"/>
      <c r="BRT40" s="128"/>
      <c r="BRU40" s="128"/>
      <c r="BRV40" s="71"/>
      <c r="BRW40" s="128"/>
      <c r="BRX40" s="128"/>
      <c r="BRY40" s="128"/>
      <c r="BRZ40" s="128"/>
      <c r="BSA40" s="71"/>
      <c r="BSB40" s="128"/>
      <c r="BSC40" s="128"/>
      <c r="BSD40" s="128"/>
      <c r="BSE40" s="128"/>
      <c r="BSF40" s="71"/>
      <c r="BSG40" s="128"/>
      <c r="BSH40" s="128"/>
      <c r="BSI40" s="128"/>
      <c r="BSJ40" s="128"/>
      <c r="BSK40" s="71"/>
      <c r="BSL40" s="128"/>
      <c r="BSM40" s="128"/>
      <c r="BSN40" s="128"/>
      <c r="BSO40" s="128"/>
      <c r="BSP40" s="71"/>
      <c r="BSQ40" s="128"/>
      <c r="BSR40" s="128"/>
      <c r="BSS40" s="128"/>
      <c r="BST40" s="128"/>
      <c r="BSU40" s="71"/>
      <c r="BSV40" s="128"/>
      <c r="BSW40" s="128"/>
      <c r="BSX40" s="109"/>
      <c r="BSY40" s="128"/>
      <c r="BSZ40" s="71"/>
      <c r="BTA40" s="128"/>
      <c r="BTB40" s="128"/>
      <c r="BTC40" s="128"/>
      <c r="BTD40" s="128"/>
      <c r="BTE40" s="71"/>
      <c r="BTF40" s="128"/>
      <c r="BTG40" s="128"/>
      <c r="BTH40" s="128"/>
      <c r="BTI40" s="128"/>
      <c r="BTJ40" s="71"/>
      <c r="BTK40" s="128"/>
      <c r="BTL40" s="128"/>
      <c r="BTM40" s="128"/>
      <c r="BTN40" s="128"/>
      <c r="BTO40" s="71"/>
      <c r="BTP40" s="128"/>
      <c r="BTQ40" s="128"/>
      <c r="BTR40" s="128"/>
      <c r="BTS40" s="128"/>
      <c r="BTT40" s="71"/>
      <c r="BTU40" s="128"/>
      <c r="BTV40" s="128"/>
      <c r="BTW40" s="128"/>
      <c r="BTX40" s="128"/>
      <c r="BTY40" s="71"/>
      <c r="BTZ40" s="128"/>
      <c r="BUA40" s="128"/>
      <c r="BUB40" s="128"/>
      <c r="BUC40" s="128"/>
      <c r="BUD40" s="71"/>
      <c r="BUE40" s="128"/>
      <c r="BUF40" s="128"/>
      <c r="BUG40" s="128"/>
      <c r="BUH40" s="128"/>
      <c r="BUI40" s="71"/>
      <c r="BUJ40" s="128"/>
      <c r="BUK40" s="128"/>
      <c r="BUL40" s="128"/>
      <c r="BUM40" s="128"/>
      <c r="BUN40" s="71"/>
      <c r="BUO40" s="128"/>
      <c r="BUP40" s="128"/>
      <c r="BUQ40" s="128"/>
      <c r="BUR40" s="128"/>
      <c r="BUS40" s="71"/>
      <c r="BUT40" s="128"/>
      <c r="BUU40" s="128"/>
      <c r="BUV40" s="109"/>
      <c r="BUW40" s="128"/>
      <c r="BUX40" s="71"/>
      <c r="BUY40" s="128"/>
      <c r="BUZ40" s="128"/>
      <c r="BVA40" s="128"/>
      <c r="BVB40" s="128"/>
      <c r="BVC40" s="71"/>
      <c r="BVD40" s="128"/>
      <c r="BVE40" s="128"/>
      <c r="BVF40" s="128"/>
      <c r="BVG40" s="128"/>
      <c r="BVH40" s="71"/>
      <c r="BVI40" s="128"/>
      <c r="BVJ40" s="128"/>
      <c r="BVK40" s="128"/>
      <c r="BVL40" s="128"/>
      <c r="BVM40" s="71"/>
      <c r="BVN40" s="128"/>
      <c r="BVO40" s="128"/>
      <c r="BVP40" s="128"/>
      <c r="BVQ40" s="128"/>
      <c r="BVR40" s="71"/>
      <c r="BVS40" s="128"/>
      <c r="BVT40" s="128"/>
      <c r="BVU40" s="128"/>
      <c r="BVV40" s="128"/>
      <c r="BVW40" s="71"/>
      <c r="BVX40" s="128"/>
      <c r="BVY40" s="128"/>
      <c r="BVZ40" s="128"/>
      <c r="BWA40" s="128"/>
      <c r="BWB40" s="71"/>
      <c r="BWC40" s="128"/>
      <c r="BWD40" s="128"/>
      <c r="BWE40" s="128"/>
      <c r="BWF40" s="128"/>
      <c r="BWG40" s="71"/>
      <c r="BWH40" s="128"/>
      <c r="BWI40" s="128"/>
      <c r="BWJ40" s="128"/>
      <c r="BWK40" s="128"/>
      <c r="BWL40" s="71"/>
      <c r="BWM40" s="128"/>
      <c r="BWN40" s="128"/>
      <c r="BWO40" s="128"/>
      <c r="BWP40" s="128"/>
      <c r="BWQ40" s="71"/>
      <c r="BWR40" s="128"/>
      <c r="BWS40" s="128"/>
      <c r="BWT40" s="109"/>
      <c r="BWU40" s="128"/>
      <c r="BWV40" s="71"/>
      <c r="BWW40" s="128"/>
      <c r="BWX40" s="128"/>
      <c r="BWY40" s="128"/>
      <c r="BWZ40" s="128"/>
      <c r="BXA40" s="71"/>
      <c r="BXB40" s="128"/>
      <c r="BXC40" s="128"/>
      <c r="BXD40" s="128"/>
      <c r="BXE40" s="128"/>
      <c r="BXF40" s="71"/>
      <c r="BXG40" s="128"/>
      <c r="BXH40" s="128"/>
      <c r="BXI40" s="128"/>
      <c r="BXJ40" s="128"/>
      <c r="BXK40" s="71"/>
      <c r="BXL40" s="128"/>
      <c r="BXM40" s="128"/>
      <c r="BXN40" s="128"/>
      <c r="BXO40" s="128"/>
      <c r="BXP40" s="71"/>
      <c r="BXQ40" s="128"/>
      <c r="BXR40" s="128"/>
      <c r="BXS40" s="128"/>
      <c r="BXT40" s="128"/>
      <c r="BXU40" s="71"/>
      <c r="BXV40" s="128"/>
      <c r="BXW40" s="128"/>
      <c r="BXX40" s="128"/>
      <c r="BXY40" s="128"/>
      <c r="BXZ40" s="71"/>
      <c r="BYA40" s="128"/>
      <c r="BYB40" s="128"/>
      <c r="BYC40" s="128"/>
      <c r="BYD40" s="128"/>
      <c r="BYE40" s="71"/>
      <c r="BYF40" s="128"/>
      <c r="BYG40" s="128"/>
      <c r="BYH40" s="2"/>
      <c r="BYI40" s="2"/>
      <c r="BYJ40" s="2"/>
      <c r="BYK40" s="2"/>
    </row>
    <row r="41" spans="1:2013" x14ac:dyDescent="0.35">
      <c r="A41" s="99"/>
      <c r="B41" s="295"/>
      <c r="C41" s="31"/>
      <c r="D41" s="99"/>
      <c r="E41" s="99"/>
      <c r="F41" s="324"/>
      <c r="G41" s="131"/>
      <c r="H41" s="328"/>
      <c r="I41" s="323"/>
      <c r="J41" s="128"/>
      <c r="K41" s="128"/>
      <c r="L41" s="71"/>
      <c r="M41" s="128"/>
      <c r="N41" s="128"/>
      <c r="O41" s="128"/>
      <c r="P41" s="128"/>
      <c r="Q41" s="71"/>
      <c r="R41" s="128"/>
      <c r="S41" s="128"/>
      <c r="T41" s="109"/>
      <c r="U41" s="128"/>
      <c r="V41" s="71"/>
      <c r="W41" s="128"/>
      <c r="X41" s="128"/>
      <c r="Y41" s="128"/>
      <c r="Z41" s="128"/>
      <c r="AA41" s="71"/>
      <c r="AB41" s="128"/>
      <c r="AC41" s="128"/>
      <c r="AD41" s="128"/>
      <c r="AE41" s="128"/>
      <c r="AF41" s="71"/>
      <c r="AG41" s="128"/>
      <c r="AH41" s="128"/>
      <c r="AI41" s="128"/>
      <c r="AJ41" s="128"/>
      <c r="AK41" s="71"/>
      <c r="AL41" s="128"/>
      <c r="AM41" s="128"/>
      <c r="AN41" s="128"/>
      <c r="AO41" s="128"/>
      <c r="AP41" s="71"/>
      <c r="AQ41" s="128"/>
      <c r="AR41" s="128"/>
      <c r="AS41" s="128"/>
      <c r="AT41" s="128"/>
      <c r="AU41" s="71"/>
      <c r="AV41" s="128"/>
      <c r="AW41" s="128"/>
      <c r="AX41" s="128"/>
      <c r="AY41" s="128"/>
      <c r="AZ41" s="71"/>
      <c r="BA41" s="128"/>
      <c r="BB41" s="128"/>
      <c r="BC41" s="128"/>
      <c r="BD41" s="128"/>
      <c r="BE41" s="71"/>
      <c r="BF41" s="128"/>
      <c r="BG41" s="128"/>
      <c r="BH41" s="128"/>
      <c r="BI41" s="128"/>
      <c r="BJ41" s="71"/>
      <c r="BK41" s="128"/>
      <c r="BL41" s="128"/>
      <c r="BM41" s="128"/>
      <c r="BN41" s="128"/>
      <c r="BO41" s="71"/>
      <c r="BP41" s="128"/>
      <c r="BQ41" s="128"/>
      <c r="BR41" s="109"/>
      <c r="BS41" s="128"/>
      <c r="BT41" s="71"/>
      <c r="BU41" s="128"/>
      <c r="BV41" s="128"/>
      <c r="BW41" s="128"/>
      <c r="BX41" s="128"/>
      <c r="BY41" s="71"/>
      <c r="BZ41" s="128"/>
      <c r="CA41" s="128"/>
      <c r="CB41" s="128"/>
      <c r="CC41" s="128"/>
      <c r="CD41" s="71"/>
      <c r="CE41" s="128"/>
      <c r="CF41" s="128"/>
      <c r="CG41" s="128"/>
      <c r="CH41" s="128"/>
      <c r="CI41" s="71"/>
      <c r="CJ41" s="128"/>
      <c r="CK41" s="128"/>
      <c r="CL41" s="128"/>
      <c r="CM41" s="128"/>
      <c r="CN41" s="71"/>
      <c r="CO41" s="128"/>
      <c r="CP41" s="128"/>
      <c r="CQ41" s="128"/>
      <c r="CR41" s="128"/>
      <c r="CS41" s="71"/>
      <c r="CT41" s="128"/>
      <c r="CU41" s="128"/>
      <c r="CV41" s="128"/>
      <c r="CW41" s="128"/>
      <c r="CX41" s="71"/>
      <c r="CY41" s="128"/>
      <c r="CZ41" s="128"/>
      <c r="DA41" s="128"/>
      <c r="DB41" s="128"/>
      <c r="DC41" s="71"/>
      <c r="DD41" s="128"/>
      <c r="DE41" s="128"/>
      <c r="DF41" s="128"/>
      <c r="DG41" s="128"/>
      <c r="DH41" s="71"/>
      <c r="DI41" s="128"/>
      <c r="DJ41" s="128"/>
      <c r="DK41" s="128"/>
      <c r="DL41" s="128"/>
      <c r="DM41" s="71"/>
      <c r="DN41" s="128"/>
      <c r="DO41" s="128"/>
      <c r="DP41" s="109"/>
      <c r="DQ41" s="128"/>
      <c r="DR41" s="71"/>
      <c r="DS41" s="128"/>
      <c r="DT41" s="128"/>
      <c r="DU41" s="128"/>
      <c r="DV41" s="128"/>
      <c r="DW41" s="71"/>
      <c r="DX41" s="128"/>
      <c r="DY41" s="128"/>
      <c r="DZ41" s="128"/>
      <c r="EA41" s="128"/>
      <c r="EB41" s="71"/>
      <c r="EC41" s="128"/>
      <c r="ED41" s="128"/>
      <c r="EE41" s="128"/>
      <c r="EF41" s="128"/>
      <c r="EG41" s="71"/>
      <c r="EH41" s="128"/>
      <c r="EI41" s="128"/>
      <c r="EJ41" s="128"/>
      <c r="EK41" s="128"/>
      <c r="EL41" s="71"/>
      <c r="EM41" s="128"/>
      <c r="EN41" s="128"/>
      <c r="EO41" s="128"/>
      <c r="EP41" s="128"/>
      <c r="EQ41" s="71"/>
      <c r="ER41" s="128"/>
      <c r="ES41" s="128"/>
      <c r="ET41" s="128"/>
      <c r="EU41" s="128"/>
      <c r="EV41" s="71"/>
      <c r="EW41" s="128"/>
      <c r="EX41" s="128"/>
      <c r="EY41" s="128"/>
      <c r="EZ41" s="128"/>
      <c r="FA41" s="71"/>
      <c r="FB41" s="128"/>
      <c r="FC41" s="128"/>
      <c r="FD41" s="128"/>
      <c r="FE41" s="128"/>
      <c r="FF41" s="71"/>
      <c r="FG41" s="128"/>
      <c r="FH41" s="128"/>
      <c r="FI41" s="128"/>
      <c r="FJ41" s="128"/>
      <c r="FK41" s="71"/>
      <c r="FL41" s="128"/>
      <c r="FM41" s="128"/>
      <c r="FN41" s="109"/>
      <c r="FO41" s="128"/>
      <c r="FP41" s="71"/>
      <c r="FQ41" s="128"/>
      <c r="FR41" s="128"/>
      <c r="FS41" s="128"/>
      <c r="FT41" s="128"/>
      <c r="FU41" s="71"/>
      <c r="FV41" s="128"/>
      <c r="FW41" s="128"/>
      <c r="FX41" s="128"/>
      <c r="FY41" s="128"/>
      <c r="FZ41" s="71"/>
      <c r="GA41" s="128"/>
      <c r="GB41" s="128"/>
      <c r="GC41" s="128"/>
      <c r="GD41" s="128"/>
      <c r="GE41" s="71"/>
      <c r="GF41" s="128"/>
      <c r="GG41" s="128"/>
      <c r="GH41" s="128"/>
      <c r="GI41" s="128"/>
      <c r="GJ41" s="71"/>
      <c r="GK41" s="128"/>
      <c r="GL41" s="128"/>
      <c r="GM41" s="128"/>
      <c r="GN41" s="128"/>
      <c r="GO41" s="71"/>
      <c r="GP41" s="128"/>
      <c r="GQ41" s="128"/>
      <c r="GR41" s="128"/>
      <c r="GS41" s="128"/>
      <c r="GT41" s="71"/>
      <c r="GU41" s="128"/>
      <c r="GV41" s="128"/>
      <c r="GW41" s="128"/>
      <c r="GX41" s="128"/>
      <c r="GY41" s="71"/>
      <c r="GZ41" s="128"/>
      <c r="HA41" s="128"/>
      <c r="HB41" s="128"/>
      <c r="HC41" s="128"/>
      <c r="HD41" s="71"/>
      <c r="HE41" s="128"/>
      <c r="HF41" s="128"/>
      <c r="HG41" s="128"/>
      <c r="HH41" s="128"/>
      <c r="HI41" s="71"/>
      <c r="HJ41" s="128"/>
      <c r="HK41" s="128"/>
      <c r="HL41" s="109"/>
      <c r="HM41" s="128"/>
      <c r="HN41" s="71"/>
      <c r="HO41" s="128"/>
      <c r="HP41" s="128"/>
      <c r="HQ41" s="128"/>
      <c r="HR41" s="128"/>
      <c r="HS41" s="71"/>
      <c r="HT41" s="128"/>
      <c r="HU41" s="128"/>
      <c r="HV41" s="128"/>
      <c r="HW41" s="128"/>
      <c r="HX41" s="71"/>
      <c r="HY41" s="128"/>
      <c r="HZ41" s="128"/>
      <c r="IA41" s="128"/>
      <c r="IB41" s="128"/>
      <c r="IC41" s="71"/>
      <c r="ID41" s="128"/>
      <c r="IE41" s="128"/>
      <c r="IF41" s="128"/>
      <c r="IG41" s="128"/>
      <c r="IH41" s="71"/>
      <c r="II41" s="128"/>
      <c r="IJ41" s="128"/>
      <c r="IK41" s="128"/>
      <c r="IL41" s="128"/>
      <c r="IM41" s="71"/>
      <c r="IN41" s="128"/>
      <c r="IO41" s="128"/>
      <c r="IP41" s="128"/>
      <c r="IQ41" s="128"/>
      <c r="IR41" s="71"/>
      <c r="IS41" s="128"/>
      <c r="IT41" s="128"/>
      <c r="IU41" s="128"/>
      <c r="IV41" s="128"/>
      <c r="IW41" s="71"/>
      <c r="IX41" s="128"/>
      <c r="IY41" s="128"/>
      <c r="IZ41" s="128"/>
      <c r="JA41" s="128"/>
      <c r="JB41" s="71"/>
      <c r="JC41" s="128"/>
      <c r="JD41" s="128"/>
      <c r="JE41" s="128"/>
      <c r="JF41" s="128"/>
      <c r="JG41" s="71"/>
      <c r="JH41" s="128"/>
      <c r="JI41" s="128"/>
      <c r="JJ41" s="109"/>
      <c r="JK41" s="128"/>
      <c r="JL41" s="71"/>
      <c r="JM41" s="128"/>
      <c r="JN41" s="128"/>
      <c r="JO41" s="128"/>
      <c r="JP41" s="128"/>
      <c r="JQ41" s="71"/>
      <c r="JR41" s="128"/>
      <c r="JS41" s="128"/>
      <c r="JT41" s="128"/>
      <c r="JU41" s="128"/>
      <c r="JV41" s="71"/>
      <c r="JW41" s="128"/>
      <c r="JX41" s="128"/>
      <c r="JY41" s="128"/>
      <c r="JZ41" s="128"/>
      <c r="KA41" s="71"/>
      <c r="KB41" s="128"/>
      <c r="KC41" s="128"/>
      <c r="KD41" s="128"/>
      <c r="KE41" s="128"/>
      <c r="KF41" s="71"/>
      <c r="KG41" s="128"/>
      <c r="KH41" s="128"/>
      <c r="KI41" s="128"/>
      <c r="KJ41" s="128"/>
      <c r="KK41" s="71"/>
      <c r="KL41" s="128"/>
      <c r="KM41" s="128"/>
      <c r="KN41" s="128"/>
      <c r="KO41" s="128"/>
      <c r="KP41" s="71"/>
      <c r="KQ41" s="128"/>
      <c r="KR41" s="128"/>
      <c r="KS41" s="128"/>
      <c r="KT41" s="128"/>
      <c r="KU41" s="71"/>
      <c r="KV41" s="128"/>
      <c r="KW41" s="128"/>
      <c r="KX41" s="128"/>
      <c r="KY41" s="128"/>
      <c r="KZ41" s="71"/>
      <c r="LA41" s="128"/>
      <c r="LB41" s="128"/>
      <c r="LC41" s="128"/>
      <c r="LD41" s="128"/>
      <c r="LE41" s="71"/>
      <c r="LF41" s="128"/>
      <c r="LG41" s="128"/>
      <c r="LH41" s="109"/>
      <c r="LI41" s="128"/>
      <c r="LJ41" s="71"/>
      <c r="LK41" s="128"/>
      <c r="LL41" s="128"/>
      <c r="LM41" s="128"/>
      <c r="LN41" s="128"/>
      <c r="LO41" s="71"/>
      <c r="LP41" s="128"/>
      <c r="LQ41" s="128"/>
      <c r="LR41" s="128"/>
      <c r="LS41" s="128"/>
      <c r="LT41" s="71"/>
      <c r="LU41" s="128"/>
      <c r="LV41" s="128"/>
      <c r="LW41" s="128"/>
      <c r="LX41" s="128"/>
      <c r="LY41" s="71"/>
      <c r="LZ41" s="128"/>
      <c r="MA41" s="128"/>
      <c r="MB41" s="128"/>
      <c r="MC41" s="128"/>
      <c r="MD41" s="71"/>
      <c r="ME41" s="128"/>
      <c r="MF41" s="128"/>
      <c r="MG41" s="128"/>
      <c r="MH41" s="128"/>
      <c r="MI41" s="71"/>
      <c r="MJ41" s="128"/>
      <c r="MK41" s="128"/>
      <c r="ML41" s="128"/>
      <c r="MM41" s="128"/>
      <c r="MN41" s="71"/>
      <c r="MO41" s="128"/>
      <c r="MP41" s="128"/>
      <c r="MQ41" s="128"/>
      <c r="MR41" s="128"/>
      <c r="MS41" s="71"/>
      <c r="MT41" s="128"/>
      <c r="MU41" s="128"/>
      <c r="MV41" s="128"/>
      <c r="MW41" s="128"/>
      <c r="MX41" s="71"/>
      <c r="MY41" s="128"/>
      <c r="MZ41" s="128"/>
      <c r="NA41" s="128"/>
      <c r="NB41" s="128"/>
      <c r="NC41" s="71"/>
      <c r="ND41" s="128"/>
      <c r="NE41" s="128"/>
      <c r="NF41" s="109"/>
      <c r="NG41" s="128"/>
      <c r="NH41" s="71"/>
      <c r="NI41" s="128"/>
      <c r="NJ41" s="128"/>
      <c r="NK41" s="128"/>
      <c r="NL41" s="128"/>
      <c r="NM41" s="71"/>
      <c r="NN41" s="128"/>
      <c r="NO41" s="128"/>
      <c r="NP41" s="128"/>
      <c r="NQ41" s="128"/>
      <c r="NR41" s="71"/>
      <c r="NS41" s="128"/>
      <c r="NT41" s="128"/>
      <c r="NU41" s="128"/>
      <c r="NV41" s="128"/>
      <c r="NW41" s="71"/>
      <c r="NX41" s="128"/>
      <c r="NY41" s="128"/>
      <c r="NZ41" s="128"/>
      <c r="OA41" s="128"/>
      <c r="OB41" s="71"/>
      <c r="OC41" s="128"/>
      <c r="OD41" s="128"/>
      <c r="OE41" s="128"/>
      <c r="OF41" s="128"/>
      <c r="OG41" s="71"/>
      <c r="OH41" s="128"/>
      <c r="OI41" s="128"/>
      <c r="OJ41" s="128"/>
      <c r="OK41" s="128"/>
      <c r="OL41" s="71"/>
      <c r="OM41" s="128"/>
      <c r="ON41" s="128"/>
      <c r="OO41" s="128"/>
      <c r="OP41" s="128"/>
      <c r="OQ41" s="71"/>
      <c r="OR41" s="128"/>
      <c r="OS41" s="128"/>
      <c r="OT41" s="128"/>
      <c r="OU41" s="128"/>
      <c r="OV41" s="71"/>
      <c r="OW41" s="128"/>
      <c r="OX41" s="128"/>
      <c r="OY41" s="128"/>
      <c r="OZ41" s="128"/>
      <c r="PA41" s="71"/>
      <c r="PB41" s="128"/>
      <c r="PC41" s="128"/>
      <c r="PD41" s="109"/>
      <c r="PE41" s="128"/>
      <c r="PF41" s="71"/>
      <c r="PG41" s="128"/>
      <c r="PH41" s="128"/>
      <c r="PI41" s="128"/>
      <c r="PJ41" s="128"/>
      <c r="PK41" s="71"/>
      <c r="PL41" s="128"/>
      <c r="PM41" s="128"/>
      <c r="PN41" s="128"/>
      <c r="PO41" s="128"/>
      <c r="PP41" s="71"/>
      <c r="PQ41" s="128"/>
      <c r="PR41" s="128"/>
      <c r="PS41" s="128"/>
      <c r="PT41" s="128"/>
      <c r="PU41" s="71"/>
      <c r="PV41" s="128"/>
      <c r="PW41" s="128"/>
      <c r="PX41" s="128"/>
      <c r="PY41" s="128"/>
      <c r="PZ41" s="71"/>
      <c r="QA41" s="128"/>
      <c r="QB41" s="128"/>
      <c r="QC41" s="128"/>
      <c r="QD41" s="128"/>
      <c r="QE41" s="71"/>
      <c r="QF41" s="128"/>
      <c r="QG41" s="128"/>
      <c r="QH41" s="128"/>
      <c r="QI41" s="128"/>
      <c r="QJ41" s="71"/>
      <c r="QK41" s="128"/>
      <c r="QL41" s="128"/>
      <c r="QM41" s="128"/>
      <c r="QN41" s="128"/>
      <c r="QO41" s="71"/>
      <c r="QP41" s="128"/>
      <c r="QQ41" s="128"/>
      <c r="QR41" s="128"/>
      <c r="QS41" s="128"/>
      <c r="QT41" s="71"/>
      <c r="QU41" s="128"/>
      <c r="QV41" s="128"/>
      <c r="QW41" s="128"/>
      <c r="QX41" s="128"/>
      <c r="QY41" s="71"/>
      <c r="QZ41" s="128"/>
      <c r="RA41" s="128"/>
      <c r="RB41" s="109"/>
      <c r="RC41" s="128"/>
      <c r="RD41" s="71"/>
      <c r="RE41" s="128"/>
      <c r="RF41" s="128"/>
      <c r="RG41" s="128"/>
      <c r="RH41" s="128"/>
      <c r="RI41" s="71"/>
      <c r="RJ41" s="128"/>
      <c r="RK41" s="128"/>
      <c r="RL41" s="128"/>
      <c r="RM41" s="128"/>
      <c r="RN41" s="71"/>
      <c r="RO41" s="128"/>
      <c r="RP41" s="128"/>
      <c r="RQ41" s="128"/>
      <c r="RR41" s="128"/>
      <c r="RS41" s="71"/>
      <c r="RT41" s="128"/>
      <c r="RU41" s="128"/>
      <c r="RV41" s="128"/>
      <c r="RW41" s="128"/>
      <c r="RX41" s="71"/>
      <c r="RY41" s="128"/>
      <c r="RZ41" s="128"/>
      <c r="SA41" s="128"/>
      <c r="SB41" s="128"/>
      <c r="SC41" s="71"/>
      <c r="SD41" s="128"/>
      <c r="SE41" s="128"/>
      <c r="SF41" s="128"/>
      <c r="SG41" s="128"/>
      <c r="SH41" s="71"/>
      <c r="SI41" s="128"/>
      <c r="SJ41" s="128"/>
      <c r="SK41" s="128"/>
      <c r="SL41" s="128"/>
      <c r="SM41" s="71"/>
      <c r="SN41" s="128"/>
      <c r="SO41" s="128"/>
      <c r="SP41" s="128"/>
      <c r="SQ41" s="128"/>
      <c r="SR41" s="71"/>
      <c r="SS41" s="128"/>
      <c r="ST41" s="128"/>
      <c r="SU41" s="128"/>
      <c r="SV41" s="128"/>
      <c r="SW41" s="71"/>
      <c r="SX41" s="128"/>
      <c r="SY41" s="128"/>
      <c r="SZ41" s="109"/>
      <c r="TA41" s="128"/>
      <c r="TB41" s="71"/>
      <c r="TC41" s="128"/>
      <c r="TD41" s="128"/>
      <c r="TE41" s="128"/>
      <c r="TF41" s="128"/>
      <c r="TG41" s="71"/>
      <c r="TH41" s="128"/>
      <c r="TI41" s="128"/>
      <c r="TJ41" s="128"/>
      <c r="TK41" s="128"/>
      <c r="TL41" s="71"/>
      <c r="TM41" s="128"/>
      <c r="TN41" s="128"/>
      <c r="TO41" s="128"/>
      <c r="TP41" s="128"/>
      <c r="TQ41" s="71"/>
      <c r="TR41" s="128"/>
      <c r="TS41" s="128"/>
      <c r="TT41" s="128"/>
      <c r="TU41" s="128"/>
      <c r="TV41" s="71"/>
      <c r="TW41" s="128"/>
      <c r="TX41" s="128"/>
      <c r="TY41" s="128"/>
      <c r="TZ41" s="128"/>
      <c r="UA41" s="71"/>
      <c r="UB41" s="128"/>
      <c r="UC41" s="128"/>
      <c r="UD41" s="128"/>
      <c r="UE41" s="128"/>
      <c r="UF41" s="71"/>
      <c r="UG41" s="128"/>
      <c r="UH41" s="128"/>
      <c r="UI41" s="128"/>
      <c r="UJ41" s="128"/>
      <c r="UK41" s="71"/>
      <c r="UL41" s="128"/>
      <c r="UM41" s="128"/>
      <c r="UN41" s="128"/>
      <c r="UO41" s="128"/>
      <c r="UP41" s="71"/>
      <c r="UQ41" s="128"/>
      <c r="UR41" s="128"/>
      <c r="US41" s="128"/>
      <c r="UT41" s="128"/>
      <c r="UU41" s="71"/>
      <c r="UV41" s="128"/>
      <c r="UW41" s="128"/>
      <c r="UX41" s="109"/>
      <c r="UY41" s="128"/>
      <c r="UZ41" s="71"/>
      <c r="VA41" s="128"/>
      <c r="VB41" s="128"/>
      <c r="VC41" s="128"/>
      <c r="VD41" s="128"/>
      <c r="VE41" s="71"/>
      <c r="VF41" s="128"/>
      <c r="VG41" s="128"/>
      <c r="VH41" s="128"/>
      <c r="VI41" s="128"/>
      <c r="VJ41" s="71"/>
      <c r="VK41" s="128"/>
      <c r="VL41" s="128"/>
      <c r="VM41" s="128"/>
      <c r="VN41" s="128"/>
      <c r="VO41" s="71"/>
      <c r="VP41" s="128"/>
      <c r="VQ41" s="128"/>
      <c r="VR41" s="128"/>
      <c r="VS41" s="128"/>
      <c r="VT41" s="71"/>
      <c r="VU41" s="128"/>
      <c r="VV41" s="128"/>
      <c r="VW41" s="128"/>
      <c r="VX41" s="128"/>
      <c r="VY41" s="71"/>
      <c r="VZ41" s="128"/>
      <c r="WA41" s="128"/>
      <c r="WB41" s="128"/>
      <c r="WC41" s="128"/>
      <c r="WD41" s="71"/>
      <c r="WE41" s="128"/>
      <c r="WF41" s="128"/>
      <c r="WG41" s="128"/>
      <c r="WH41" s="128"/>
      <c r="WI41" s="71"/>
      <c r="WJ41" s="128"/>
      <c r="WK41" s="128"/>
      <c r="WL41" s="128"/>
      <c r="WM41" s="128"/>
      <c r="WN41" s="71"/>
      <c r="WO41" s="128"/>
      <c r="WP41" s="128"/>
      <c r="WQ41" s="128"/>
      <c r="WR41" s="128"/>
      <c r="WS41" s="71"/>
      <c r="WT41" s="128"/>
      <c r="WU41" s="128"/>
      <c r="WV41" s="109"/>
      <c r="WW41" s="128"/>
      <c r="WX41" s="71"/>
      <c r="WY41" s="128"/>
      <c r="WZ41" s="128"/>
      <c r="XA41" s="128"/>
      <c r="XB41" s="128"/>
      <c r="XC41" s="71"/>
      <c r="XD41" s="128"/>
      <c r="XE41" s="128"/>
      <c r="XF41" s="128"/>
      <c r="XG41" s="128"/>
      <c r="XH41" s="71"/>
      <c r="XI41" s="128"/>
      <c r="XJ41" s="128"/>
      <c r="XK41" s="128"/>
      <c r="XL41" s="128"/>
      <c r="XM41" s="71"/>
      <c r="XN41" s="128"/>
      <c r="XO41" s="128"/>
      <c r="XP41" s="128"/>
      <c r="XQ41" s="128"/>
      <c r="XR41" s="71"/>
      <c r="XS41" s="128"/>
      <c r="XT41" s="128"/>
      <c r="XU41" s="128"/>
      <c r="XV41" s="128"/>
      <c r="XW41" s="71"/>
      <c r="XX41" s="128"/>
      <c r="XY41" s="128"/>
      <c r="XZ41" s="128"/>
      <c r="YA41" s="128"/>
      <c r="YB41" s="71"/>
      <c r="YC41" s="128"/>
      <c r="YD41" s="128"/>
      <c r="YE41" s="128"/>
      <c r="YF41" s="128"/>
      <c r="YG41" s="71"/>
      <c r="YH41" s="128"/>
      <c r="YI41" s="128"/>
      <c r="YJ41" s="128"/>
      <c r="YK41" s="128"/>
      <c r="YL41" s="71"/>
      <c r="YM41" s="128"/>
      <c r="YN41" s="128"/>
      <c r="YO41" s="128"/>
      <c r="YP41" s="128"/>
      <c r="YQ41" s="71"/>
      <c r="YR41" s="128"/>
      <c r="YS41" s="128"/>
      <c r="YT41" s="109"/>
      <c r="YU41" s="128"/>
      <c r="YV41" s="71"/>
      <c r="YW41" s="128"/>
      <c r="YX41" s="128"/>
      <c r="YY41" s="128"/>
      <c r="YZ41" s="128"/>
      <c r="ZA41" s="71"/>
      <c r="ZB41" s="128"/>
      <c r="ZC41" s="128"/>
      <c r="ZD41" s="128"/>
      <c r="ZE41" s="128"/>
      <c r="ZF41" s="71"/>
      <c r="ZG41" s="128"/>
      <c r="ZH41" s="128"/>
      <c r="ZI41" s="128"/>
      <c r="ZJ41" s="128"/>
      <c r="ZK41" s="71"/>
      <c r="ZL41" s="128"/>
      <c r="ZM41" s="128"/>
      <c r="ZN41" s="128"/>
      <c r="ZO41" s="128"/>
      <c r="ZP41" s="71"/>
      <c r="ZQ41" s="128"/>
      <c r="ZR41" s="128"/>
      <c r="ZS41" s="128"/>
      <c r="ZT41" s="128"/>
      <c r="ZU41" s="71"/>
      <c r="ZV41" s="128"/>
      <c r="ZW41" s="128"/>
      <c r="ZX41" s="128"/>
      <c r="ZY41" s="128"/>
      <c r="ZZ41" s="71"/>
      <c r="AAA41" s="128"/>
      <c r="AAB41" s="128"/>
      <c r="AAC41" s="128"/>
      <c r="AAD41" s="128"/>
      <c r="AAE41" s="71"/>
      <c r="AAF41" s="128"/>
      <c r="AAG41" s="128"/>
      <c r="AAH41" s="128"/>
      <c r="AAI41" s="128"/>
      <c r="AAJ41" s="71"/>
      <c r="AAK41" s="128"/>
      <c r="AAL41" s="128"/>
      <c r="AAM41" s="128"/>
      <c r="AAN41" s="128"/>
      <c r="AAO41" s="71"/>
      <c r="AAP41" s="128"/>
      <c r="AAQ41" s="128"/>
      <c r="AAR41" s="109"/>
      <c r="AAS41" s="128"/>
      <c r="AAT41" s="71"/>
      <c r="AAU41" s="128"/>
      <c r="AAV41" s="128"/>
      <c r="AAW41" s="128"/>
      <c r="AAX41" s="128"/>
      <c r="AAY41" s="71"/>
      <c r="AAZ41" s="128"/>
      <c r="ABA41" s="128"/>
      <c r="ABB41" s="128"/>
      <c r="ABC41" s="128"/>
      <c r="ABD41" s="71"/>
      <c r="ABE41" s="128"/>
      <c r="ABF41" s="128"/>
      <c r="ABG41" s="128"/>
      <c r="ABH41" s="128"/>
      <c r="ABI41" s="71"/>
      <c r="ABJ41" s="128"/>
      <c r="ABK41" s="128"/>
      <c r="ABL41" s="128"/>
      <c r="ABM41" s="128"/>
      <c r="ABN41" s="71"/>
      <c r="ABO41" s="128"/>
      <c r="ABP41" s="128"/>
      <c r="ABQ41" s="128"/>
      <c r="ABR41" s="128"/>
      <c r="ABS41" s="71"/>
      <c r="ABT41" s="128"/>
      <c r="ABU41" s="128"/>
      <c r="ABV41" s="128"/>
      <c r="ABW41" s="128"/>
      <c r="ABX41" s="71"/>
      <c r="ABY41" s="128"/>
      <c r="ABZ41" s="128"/>
      <c r="ACA41" s="128"/>
      <c r="ACB41" s="128"/>
      <c r="ACC41" s="71"/>
      <c r="ACD41" s="128"/>
      <c r="ACE41" s="128"/>
      <c r="ACF41" s="128"/>
      <c r="ACG41" s="128"/>
      <c r="ACH41" s="71"/>
      <c r="ACI41" s="128"/>
      <c r="ACJ41" s="128"/>
      <c r="ACK41" s="128"/>
      <c r="ACL41" s="128"/>
      <c r="ACM41" s="71"/>
      <c r="ACN41" s="128"/>
      <c r="ACO41" s="128"/>
      <c r="ACP41" s="109"/>
      <c r="ACQ41" s="128"/>
      <c r="ACR41" s="71"/>
      <c r="ACS41" s="128"/>
      <c r="ACT41" s="128"/>
      <c r="ACU41" s="128"/>
      <c r="ACV41" s="128"/>
      <c r="ACW41" s="71"/>
      <c r="ACX41" s="128"/>
      <c r="ACY41" s="128"/>
      <c r="ACZ41" s="128"/>
      <c r="ADA41" s="128"/>
      <c r="ADB41" s="71"/>
      <c r="ADC41" s="128"/>
      <c r="ADD41" s="128"/>
      <c r="ADE41" s="128"/>
      <c r="ADF41" s="128"/>
      <c r="ADG41" s="71"/>
      <c r="ADH41" s="128"/>
      <c r="ADI41" s="128"/>
      <c r="ADJ41" s="128"/>
      <c r="ADK41" s="128"/>
      <c r="ADL41" s="71"/>
      <c r="ADM41" s="128"/>
      <c r="ADN41" s="128"/>
      <c r="ADO41" s="128"/>
      <c r="ADP41" s="128"/>
      <c r="ADQ41" s="71"/>
      <c r="ADR41" s="128"/>
      <c r="ADS41" s="128"/>
      <c r="ADT41" s="128"/>
      <c r="ADU41" s="128"/>
      <c r="ADV41" s="71"/>
      <c r="ADW41" s="128"/>
      <c r="ADX41" s="128"/>
      <c r="ADY41" s="128"/>
      <c r="ADZ41" s="128"/>
      <c r="AEA41" s="71"/>
      <c r="AEB41" s="128"/>
      <c r="AEC41" s="128"/>
      <c r="AED41" s="128"/>
      <c r="AEE41" s="128"/>
      <c r="AEF41" s="71"/>
      <c r="AEG41" s="128"/>
      <c r="AEH41" s="128"/>
      <c r="AEI41" s="128"/>
      <c r="AEJ41" s="128"/>
      <c r="AEK41" s="71"/>
      <c r="AEL41" s="128"/>
      <c r="AEM41" s="128"/>
      <c r="AEN41" s="109"/>
      <c r="AEO41" s="128"/>
      <c r="AEP41" s="71"/>
      <c r="AEQ41" s="128"/>
      <c r="AER41" s="128"/>
      <c r="AES41" s="128"/>
      <c r="AET41" s="128"/>
      <c r="AEU41" s="71"/>
      <c r="AEV41" s="128"/>
      <c r="AEW41" s="128"/>
      <c r="AEX41" s="128"/>
      <c r="AEY41" s="128"/>
      <c r="AEZ41" s="71"/>
      <c r="AFA41" s="128"/>
      <c r="AFB41" s="128"/>
      <c r="AFC41" s="128"/>
      <c r="AFD41" s="128"/>
      <c r="AFE41" s="71"/>
      <c r="AFF41" s="128"/>
      <c r="AFG41" s="128"/>
      <c r="AFH41" s="128"/>
      <c r="AFI41" s="128"/>
      <c r="AFJ41" s="71"/>
      <c r="AFK41" s="128"/>
      <c r="AFL41" s="128"/>
      <c r="AFM41" s="128"/>
      <c r="AFN41" s="128"/>
      <c r="AFO41" s="71"/>
      <c r="AFP41" s="128"/>
      <c r="AFQ41" s="128"/>
      <c r="AFR41" s="128"/>
      <c r="AFS41" s="128"/>
      <c r="AFT41" s="71"/>
      <c r="AFU41" s="128"/>
      <c r="AFV41" s="128"/>
      <c r="AFW41" s="128"/>
      <c r="AFX41" s="128"/>
      <c r="AFY41" s="71"/>
      <c r="AFZ41" s="128"/>
      <c r="AGA41" s="128"/>
      <c r="AGB41" s="128"/>
      <c r="AGC41" s="128"/>
      <c r="AGD41" s="71"/>
      <c r="AGE41" s="128"/>
      <c r="AGF41" s="128"/>
      <c r="AGG41" s="128"/>
      <c r="AGH41" s="128"/>
      <c r="AGI41" s="71"/>
      <c r="AGJ41" s="128"/>
      <c r="AGK41" s="128"/>
      <c r="AGL41" s="109"/>
      <c r="AGM41" s="128"/>
      <c r="AGN41" s="71"/>
      <c r="AGO41" s="128"/>
      <c r="AGP41" s="128"/>
      <c r="AGQ41" s="128"/>
      <c r="AGR41" s="128"/>
      <c r="AGS41" s="71"/>
      <c r="AGT41" s="128"/>
      <c r="AGU41" s="128"/>
      <c r="AGV41" s="128"/>
      <c r="AGW41" s="128"/>
      <c r="AGX41" s="71"/>
      <c r="AGY41" s="128"/>
      <c r="AGZ41" s="128"/>
      <c r="AHA41" s="128"/>
      <c r="AHB41" s="128"/>
      <c r="AHC41" s="71"/>
      <c r="AHD41" s="128"/>
      <c r="AHE41" s="128"/>
      <c r="AHF41" s="128"/>
      <c r="AHG41" s="128"/>
      <c r="AHH41" s="71"/>
      <c r="AHI41" s="128"/>
      <c r="AHJ41" s="128"/>
      <c r="AHK41" s="128"/>
      <c r="AHL41" s="128"/>
      <c r="AHM41" s="71"/>
      <c r="AHN41" s="128"/>
      <c r="AHO41" s="128"/>
      <c r="AHP41" s="128"/>
      <c r="AHQ41" s="128"/>
      <c r="AHR41" s="71"/>
      <c r="AHS41" s="128"/>
      <c r="AHT41" s="128"/>
      <c r="AHU41" s="128"/>
      <c r="AHV41" s="128"/>
      <c r="AHW41" s="71"/>
      <c r="AHX41" s="128"/>
      <c r="AHY41" s="128"/>
      <c r="AHZ41" s="128"/>
      <c r="AIA41" s="128"/>
      <c r="AIB41" s="71"/>
      <c r="AIC41" s="128"/>
      <c r="AID41" s="128"/>
      <c r="AIE41" s="128"/>
      <c r="AIF41" s="128"/>
      <c r="AIG41" s="71"/>
      <c r="AIH41" s="128"/>
      <c r="AII41" s="128"/>
      <c r="AIJ41" s="109"/>
      <c r="AIK41" s="128"/>
      <c r="AIL41" s="71"/>
      <c r="AIM41" s="128"/>
      <c r="AIN41" s="128"/>
      <c r="AIO41" s="128"/>
      <c r="AIP41" s="128"/>
      <c r="AIQ41" s="71"/>
      <c r="AIR41" s="128"/>
      <c r="AIS41" s="128"/>
      <c r="AIT41" s="128"/>
      <c r="AIU41" s="128"/>
      <c r="AIV41" s="71"/>
      <c r="AIW41" s="128"/>
      <c r="AIX41" s="128"/>
      <c r="AIY41" s="128"/>
      <c r="AIZ41" s="128"/>
      <c r="AJA41" s="71"/>
      <c r="AJB41" s="128"/>
      <c r="AJC41" s="128"/>
      <c r="AJD41" s="128"/>
      <c r="AJE41" s="128"/>
      <c r="AJF41" s="71"/>
      <c r="AJG41" s="128"/>
      <c r="AJH41" s="128"/>
      <c r="AJI41" s="128"/>
      <c r="AJJ41" s="128"/>
      <c r="AJK41" s="71"/>
      <c r="AJL41" s="128"/>
      <c r="AJM41" s="128"/>
      <c r="AJN41" s="128"/>
      <c r="AJO41" s="128"/>
      <c r="AJP41" s="71"/>
      <c r="AJQ41" s="128"/>
      <c r="AJR41" s="128"/>
      <c r="AJS41" s="128"/>
      <c r="AJT41" s="128"/>
      <c r="AJU41" s="71"/>
      <c r="AJV41" s="128"/>
      <c r="AJW41" s="128"/>
      <c r="AJX41" s="128"/>
      <c r="AJY41" s="128"/>
      <c r="AJZ41" s="71"/>
      <c r="AKA41" s="128"/>
      <c r="AKB41" s="128"/>
      <c r="AKC41" s="128"/>
      <c r="AKD41" s="128"/>
      <c r="AKE41" s="71"/>
      <c r="AKF41" s="128"/>
      <c r="AKG41" s="128"/>
      <c r="AKH41" s="109"/>
      <c r="AKI41" s="128"/>
      <c r="AKJ41" s="71"/>
      <c r="AKK41" s="128"/>
      <c r="AKL41" s="128"/>
      <c r="AKM41" s="128"/>
      <c r="AKN41" s="128"/>
      <c r="AKO41" s="71"/>
      <c r="AKP41" s="128"/>
      <c r="AKQ41" s="128"/>
      <c r="AKR41" s="128"/>
      <c r="AKS41" s="128"/>
      <c r="AKT41" s="71"/>
      <c r="AKU41" s="128"/>
      <c r="AKV41" s="128"/>
      <c r="AKW41" s="128"/>
      <c r="AKX41" s="128"/>
      <c r="AKY41" s="71"/>
      <c r="AKZ41" s="128"/>
      <c r="ALA41" s="128"/>
      <c r="ALB41" s="128"/>
      <c r="ALC41" s="128"/>
      <c r="ALD41" s="71"/>
      <c r="ALE41" s="128"/>
      <c r="ALF41" s="128"/>
      <c r="ALG41" s="128"/>
      <c r="ALH41" s="128"/>
      <c r="ALI41" s="71"/>
      <c r="ALJ41" s="128"/>
      <c r="ALK41" s="128"/>
      <c r="ALL41" s="128"/>
      <c r="ALM41" s="128"/>
      <c r="ALN41" s="71"/>
      <c r="ALO41" s="128"/>
      <c r="ALP41" s="128"/>
      <c r="ALQ41" s="128"/>
      <c r="ALR41" s="128"/>
      <c r="ALS41" s="71"/>
      <c r="ALT41" s="128"/>
      <c r="ALU41" s="128"/>
      <c r="ALV41" s="128"/>
      <c r="ALW41" s="128"/>
      <c r="ALX41" s="71"/>
      <c r="ALY41" s="128"/>
      <c r="ALZ41" s="128"/>
      <c r="AMA41" s="128"/>
      <c r="AMB41" s="128"/>
      <c r="AMC41" s="71"/>
      <c r="AMD41" s="128"/>
      <c r="AME41" s="128"/>
      <c r="AMF41" s="109"/>
      <c r="AMG41" s="128"/>
      <c r="AMH41" s="71"/>
      <c r="AMI41" s="128"/>
      <c r="AMJ41" s="128"/>
      <c r="AMK41" s="128"/>
      <c r="AML41" s="128"/>
      <c r="AMM41" s="71"/>
      <c r="AMN41" s="128"/>
      <c r="AMO41" s="128"/>
      <c r="AMP41" s="128"/>
      <c r="AMQ41" s="128"/>
      <c r="AMR41" s="71"/>
      <c r="AMS41" s="128"/>
      <c r="AMT41" s="128"/>
      <c r="AMU41" s="128"/>
      <c r="AMV41" s="128"/>
      <c r="AMW41" s="71"/>
      <c r="AMX41" s="128"/>
      <c r="AMY41" s="128"/>
      <c r="AMZ41" s="128"/>
      <c r="ANA41" s="128"/>
      <c r="ANB41" s="71"/>
      <c r="ANC41" s="128"/>
      <c r="AND41" s="128"/>
      <c r="ANE41" s="128"/>
      <c r="ANF41" s="128"/>
      <c r="ANG41" s="71"/>
      <c r="ANH41" s="128"/>
      <c r="ANI41" s="128"/>
      <c r="ANJ41" s="128"/>
      <c r="ANK41" s="128"/>
      <c r="ANL41" s="71"/>
      <c r="ANM41" s="128"/>
      <c r="ANN41" s="128"/>
      <c r="ANO41" s="128"/>
      <c r="ANP41" s="128"/>
      <c r="ANQ41" s="71"/>
      <c r="ANR41" s="128"/>
      <c r="ANS41" s="128"/>
      <c r="ANT41" s="128"/>
      <c r="ANU41" s="128"/>
      <c r="ANV41" s="71"/>
      <c r="ANW41" s="128"/>
      <c r="ANX41" s="128"/>
      <c r="ANY41" s="128"/>
      <c r="ANZ41" s="128"/>
      <c r="AOA41" s="71"/>
      <c r="AOB41" s="128"/>
      <c r="AOC41" s="128"/>
      <c r="AOD41" s="109"/>
      <c r="AOE41" s="128"/>
      <c r="AOF41" s="71"/>
      <c r="AOG41" s="128"/>
      <c r="AOH41" s="128"/>
      <c r="AOI41" s="128"/>
      <c r="AOJ41" s="128"/>
      <c r="AOK41" s="71"/>
      <c r="AOL41" s="128"/>
      <c r="AOM41" s="128"/>
      <c r="AON41" s="128"/>
      <c r="AOO41" s="128"/>
      <c r="AOP41" s="71"/>
      <c r="AOQ41" s="128"/>
      <c r="AOR41" s="128"/>
      <c r="AOS41" s="128"/>
      <c r="AOT41" s="128"/>
      <c r="AOU41" s="71"/>
      <c r="AOV41" s="128"/>
      <c r="AOW41" s="128"/>
      <c r="AOX41" s="128"/>
      <c r="AOY41" s="128"/>
      <c r="AOZ41" s="71"/>
      <c r="APA41" s="128"/>
      <c r="APB41" s="128"/>
      <c r="APC41" s="128"/>
      <c r="APD41" s="128"/>
      <c r="APE41" s="71"/>
      <c r="APF41" s="128"/>
      <c r="APG41" s="128"/>
      <c r="APH41" s="128"/>
      <c r="API41" s="128"/>
      <c r="APJ41" s="71"/>
      <c r="APK41" s="128"/>
      <c r="APL41" s="128"/>
      <c r="APM41" s="128"/>
      <c r="APN41" s="128"/>
      <c r="APO41" s="71"/>
      <c r="APP41" s="128"/>
      <c r="APQ41" s="128"/>
      <c r="APR41" s="128"/>
      <c r="APS41" s="128"/>
      <c r="APT41" s="71"/>
      <c r="APU41" s="128"/>
      <c r="APV41" s="128"/>
      <c r="APW41" s="128"/>
      <c r="APX41" s="128"/>
      <c r="APY41" s="71"/>
      <c r="APZ41" s="128"/>
      <c r="AQA41" s="128"/>
      <c r="AQB41" s="109"/>
      <c r="AQC41" s="128"/>
      <c r="AQD41" s="71"/>
      <c r="AQE41" s="128"/>
      <c r="AQF41" s="128"/>
      <c r="AQG41" s="128"/>
      <c r="AQH41" s="128"/>
      <c r="AQI41" s="71"/>
      <c r="AQJ41" s="128"/>
      <c r="AQK41" s="128"/>
      <c r="AQL41" s="128"/>
      <c r="AQM41" s="128"/>
      <c r="AQN41" s="71"/>
      <c r="AQO41" s="128"/>
      <c r="AQP41" s="128"/>
      <c r="AQQ41" s="128"/>
      <c r="AQR41" s="128"/>
      <c r="AQS41" s="71"/>
      <c r="AQT41" s="128"/>
      <c r="AQU41" s="128"/>
      <c r="AQV41" s="128"/>
      <c r="AQW41" s="128"/>
      <c r="AQX41" s="71"/>
      <c r="AQY41" s="128"/>
      <c r="AQZ41" s="128"/>
      <c r="ARA41" s="128"/>
      <c r="ARB41" s="128"/>
      <c r="ARC41" s="71"/>
      <c r="ARD41" s="128"/>
      <c r="ARE41" s="128"/>
      <c r="ARF41" s="128"/>
      <c r="ARG41" s="128"/>
      <c r="ARH41" s="71"/>
      <c r="ARI41" s="128"/>
      <c r="ARJ41" s="128"/>
      <c r="ARK41" s="128"/>
      <c r="ARL41" s="128"/>
      <c r="ARM41" s="71"/>
      <c r="ARN41" s="128"/>
      <c r="ARO41" s="128"/>
      <c r="ARP41" s="128"/>
      <c r="ARQ41" s="128"/>
      <c r="ARR41" s="71"/>
      <c r="ARS41" s="128"/>
      <c r="ART41" s="128"/>
      <c r="ARU41" s="128"/>
      <c r="ARV41" s="128"/>
      <c r="ARW41" s="71"/>
      <c r="ARX41" s="128"/>
      <c r="ARY41" s="128"/>
      <c r="ARZ41" s="109"/>
      <c r="ASA41" s="128"/>
      <c r="ASB41" s="71"/>
      <c r="ASC41" s="128"/>
      <c r="ASD41" s="128"/>
      <c r="ASE41" s="128"/>
      <c r="ASF41" s="128"/>
      <c r="ASG41" s="71"/>
      <c r="ASH41" s="128"/>
      <c r="ASI41" s="128"/>
      <c r="ASJ41" s="128"/>
      <c r="ASK41" s="128"/>
      <c r="ASL41" s="71"/>
      <c r="ASM41" s="128"/>
      <c r="ASN41" s="128"/>
      <c r="ASO41" s="128"/>
      <c r="ASP41" s="128"/>
      <c r="ASQ41" s="71"/>
      <c r="ASR41" s="128"/>
      <c r="ASS41" s="128"/>
      <c r="AST41" s="128"/>
      <c r="ASU41" s="128"/>
      <c r="ASV41" s="71"/>
      <c r="ASW41" s="128"/>
      <c r="ASX41" s="128"/>
      <c r="ASY41" s="128"/>
      <c r="ASZ41" s="128"/>
      <c r="ATA41" s="71"/>
      <c r="ATB41" s="128"/>
      <c r="ATC41" s="128"/>
      <c r="ATD41" s="128"/>
      <c r="ATE41" s="128"/>
      <c r="ATF41" s="71"/>
      <c r="ATG41" s="128"/>
      <c r="ATH41" s="128"/>
      <c r="ATI41" s="128"/>
      <c r="ATJ41" s="128"/>
      <c r="ATK41" s="71"/>
      <c r="ATL41" s="128"/>
      <c r="ATM41" s="128"/>
      <c r="ATN41" s="128"/>
      <c r="ATO41" s="128"/>
      <c r="ATP41" s="71"/>
      <c r="ATQ41" s="128"/>
      <c r="ATR41" s="128"/>
      <c r="ATS41" s="128"/>
      <c r="ATT41" s="128"/>
      <c r="ATU41" s="71"/>
      <c r="ATV41" s="128"/>
      <c r="ATW41" s="128"/>
      <c r="ATX41" s="109"/>
      <c r="ATY41" s="128"/>
      <c r="ATZ41" s="71"/>
      <c r="AUA41" s="128"/>
      <c r="AUB41" s="128"/>
      <c r="AUC41" s="128"/>
      <c r="AUD41" s="128"/>
      <c r="AUE41" s="71"/>
      <c r="AUF41" s="128"/>
      <c r="AUG41" s="128"/>
      <c r="AUH41" s="128"/>
      <c r="AUI41" s="128"/>
      <c r="AUJ41" s="71"/>
      <c r="AUK41" s="128"/>
      <c r="AUL41" s="128"/>
      <c r="AUM41" s="128"/>
      <c r="AUN41" s="128"/>
      <c r="AUO41" s="71"/>
      <c r="AUP41" s="128"/>
      <c r="AUQ41" s="128"/>
      <c r="AUR41" s="128"/>
      <c r="AUS41" s="128"/>
      <c r="AUT41" s="71"/>
      <c r="AUU41" s="128"/>
      <c r="AUV41" s="128"/>
      <c r="AUW41" s="128"/>
      <c r="AUX41" s="128"/>
      <c r="AUY41" s="71"/>
      <c r="AUZ41" s="128"/>
      <c r="AVA41" s="128"/>
      <c r="AVB41" s="128"/>
      <c r="AVC41" s="128"/>
      <c r="AVD41" s="71"/>
      <c r="AVE41" s="128"/>
      <c r="AVF41" s="128"/>
      <c r="AVG41" s="128"/>
      <c r="AVH41" s="128"/>
      <c r="AVI41" s="71"/>
      <c r="AVJ41" s="128"/>
      <c r="AVK41" s="128"/>
      <c r="AVL41" s="128"/>
      <c r="AVM41" s="128"/>
      <c r="AVN41" s="71"/>
      <c r="AVO41" s="128"/>
      <c r="AVP41" s="128"/>
      <c r="AVQ41" s="128"/>
      <c r="AVR41" s="128"/>
      <c r="AVS41" s="71"/>
      <c r="AVT41" s="128"/>
      <c r="AVU41" s="128"/>
      <c r="AVV41" s="109"/>
      <c r="AVW41" s="128"/>
      <c r="AVX41" s="71"/>
      <c r="AVY41" s="128"/>
      <c r="AVZ41" s="128"/>
      <c r="AWA41" s="128"/>
      <c r="AWB41" s="128"/>
      <c r="AWC41" s="71"/>
      <c r="AWD41" s="128"/>
      <c r="AWE41" s="128"/>
      <c r="AWF41" s="128"/>
      <c r="AWG41" s="128"/>
      <c r="AWH41" s="71"/>
      <c r="AWI41" s="128"/>
      <c r="AWJ41" s="128"/>
      <c r="AWK41" s="128"/>
      <c r="AWL41" s="128"/>
      <c r="AWM41" s="71"/>
      <c r="AWN41" s="128"/>
      <c r="AWO41" s="128"/>
      <c r="AWP41" s="128"/>
      <c r="AWQ41" s="128"/>
      <c r="AWR41" s="71"/>
      <c r="AWS41" s="128"/>
      <c r="AWT41" s="128"/>
      <c r="AWU41" s="128"/>
      <c r="AWV41" s="128"/>
      <c r="AWW41" s="71"/>
      <c r="AWX41" s="128"/>
      <c r="AWY41" s="128"/>
      <c r="AWZ41" s="128"/>
      <c r="AXA41" s="128"/>
      <c r="AXB41" s="71"/>
      <c r="AXC41" s="128"/>
      <c r="AXD41" s="128"/>
      <c r="AXE41" s="128"/>
      <c r="AXF41" s="128"/>
      <c r="AXG41" s="71"/>
      <c r="AXH41" s="128"/>
      <c r="AXI41" s="128"/>
      <c r="AXJ41" s="128"/>
      <c r="AXK41" s="128"/>
      <c r="AXL41" s="71"/>
      <c r="AXM41" s="128"/>
      <c r="AXN41" s="128"/>
      <c r="AXO41" s="128"/>
      <c r="AXP41" s="128"/>
      <c r="AXQ41" s="71"/>
      <c r="AXR41" s="128"/>
      <c r="AXS41" s="128"/>
      <c r="AXT41" s="109"/>
      <c r="AXU41" s="128"/>
      <c r="AXV41" s="71"/>
      <c r="AXW41" s="128"/>
      <c r="AXX41" s="128"/>
      <c r="AXY41" s="128"/>
      <c r="AXZ41" s="128"/>
      <c r="AYA41" s="71"/>
      <c r="AYB41" s="128"/>
      <c r="AYC41" s="128"/>
      <c r="AYD41" s="128"/>
      <c r="AYE41" s="128"/>
      <c r="AYF41" s="71"/>
      <c r="AYG41" s="128"/>
      <c r="AYH41" s="128"/>
      <c r="AYI41" s="128"/>
      <c r="AYJ41" s="128"/>
      <c r="AYK41" s="71"/>
      <c r="AYL41" s="128"/>
      <c r="AYM41" s="128"/>
      <c r="AYN41" s="128"/>
      <c r="AYO41" s="128"/>
      <c r="AYP41" s="71"/>
      <c r="AYQ41" s="128"/>
      <c r="AYR41" s="128"/>
      <c r="AYS41" s="128"/>
      <c r="AYT41" s="128"/>
      <c r="AYU41" s="71"/>
      <c r="AYV41" s="128"/>
      <c r="AYW41" s="128"/>
      <c r="AYX41" s="128"/>
      <c r="AYY41" s="128"/>
      <c r="AYZ41" s="71"/>
      <c r="AZA41" s="128"/>
      <c r="AZB41" s="128"/>
      <c r="AZC41" s="128"/>
      <c r="AZD41" s="128"/>
      <c r="AZE41" s="71"/>
      <c r="AZF41" s="128"/>
      <c r="AZG41" s="128"/>
      <c r="AZH41" s="128"/>
      <c r="AZI41" s="128"/>
      <c r="AZJ41" s="71"/>
      <c r="AZK41" s="128"/>
      <c r="AZL41" s="128"/>
      <c r="AZM41" s="128"/>
      <c r="AZN41" s="128"/>
      <c r="AZO41" s="71"/>
      <c r="AZP41" s="128"/>
      <c r="AZQ41" s="128"/>
      <c r="AZR41" s="109"/>
      <c r="AZS41" s="128"/>
      <c r="AZT41" s="71"/>
      <c r="AZU41" s="128"/>
      <c r="AZV41" s="128"/>
      <c r="AZW41" s="128"/>
      <c r="AZX41" s="128"/>
      <c r="AZY41" s="71"/>
      <c r="AZZ41" s="128"/>
      <c r="BAA41" s="128"/>
      <c r="BAB41" s="128"/>
      <c r="BAC41" s="128"/>
      <c r="BAD41" s="71"/>
      <c r="BAE41" s="128"/>
      <c r="BAF41" s="128"/>
      <c r="BAG41" s="128"/>
      <c r="BAH41" s="128"/>
      <c r="BAI41" s="71"/>
      <c r="BAJ41" s="128"/>
      <c r="BAK41" s="128"/>
      <c r="BAL41" s="128"/>
      <c r="BAM41" s="128"/>
      <c r="BAN41" s="71"/>
      <c r="BAO41" s="128"/>
      <c r="BAP41" s="128"/>
      <c r="BAQ41" s="128"/>
      <c r="BAR41" s="128"/>
      <c r="BAS41" s="71"/>
      <c r="BAT41" s="128"/>
      <c r="BAU41" s="128"/>
      <c r="BAV41" s="128"/>
      <c r="BAW41" s="128"/>
      <c r="BAX41" s="71"/>
      <c r="BAY41" s="128"/>
      <c r="BAZ41" s="128"/>
      <c r="BBA41" s="128"/>
      <c r="BBB41" s="128"/>
      <c r="BBC41" s="71"/>
      <c r="BBD41" s="128"/>
      <c r="BBE41" s="128"/>
      <c r="BBF41" s="128"/>
      <c r="BBG41" s="128"/>
      <c r="BBH41" s="71"/>
      <c r="BBI41" s="128"/>
      <c r="BBJ41" s="128"/>
      <c r="BBK41" s="128"/>
      <c r="BBL41" s="128"/>
      <c r="BBM41" s="71"/>
      <c r="BBN41" s="128"/>
      <c r="BBO41" s="128"/>
      <c r="BBP41" s="109"/>
      <c r="BBQ41" s="128"/>
      <c r="BBR41" s="71"/>
      <c r="BBS41" s="128"/>
      <c r="BBT41" s="128"/>
      <c r="BBU41" s="128"/>
      <c r="BBV41" s="128"/>
      <c r="BBW41" s="71"/>
      <c r="BBX41" s="128"/>
      <c r="BBY41" s="128"/>
      <c r="BBZ41" s="128"/>
      <c r="BCA41" s="128"/>
      <c r="BCB41" s="71"/>
      <c r="BCC41" s="128"/>
      <c r="BCD41" s="128"/>
      <c r="BCE41" s="128"/>
      <c r="BCF41" s="128"/>
      <c r="BCG41" s="71"/>
      <c r="BCH41" s="128"/>
      <c r="BCI41" s="128"/>
      <c r="BCJ41" s="128"/>
      <c r="BCK41" s="128"/>
      <c r="BCL41" s="71"/>
      <c r="BCM41" s="128"/>
      <c r="BCN41" s="128"/>
      <c r="BCO41" s="128"/>
      <c r="BCP41" s="128"/>
      <c r="BCQ41" s="71"/>
      <c r="BCR41" s="128"/>
      <c r="BCS41" s="128"/>
      <c r="BCT41" s="128"/>
      <c r="BCU41" s="128"/>
      <c r="BCV41" s="71"/>
      <c r="BCW41" s="128"/>
      <c r="BCX41" s="128"/>
      <c r="BCY41" s="128"/>
      <c r="BCZ41" s="128"/>
      <c r="BDA41" s="71"/>
      <c r="BDB41" s="128"/>
      <c r="BDC41" s="128"/>
      <c r="BDD41" s="128"/>
      <c r="BDE41" s="128"/>
      <c r="BDF41" s="71"/>
      <c r="BDG41" s="128"/>
      <c r="BDH41" s="128"/>
      <c r="BDI41" s="128"/>
      <c r="BDJ41" s="128"/>
      <c r="BDK41" s="71"/>
      <c r="BDL41" s="128"/>
      <c r="BDM41" s="128"/>
      <c r="BDN41" s="109"/>
      <c r="BDO41" s="128"/>
      <c r="BDP41" s="71"/>
      <c r="BDQ41" s="128"/>
      <c r="BDR41" s="128"/>
      <c r="BDS41" s="128"/>
      <c r="BDT41" s="128"/>
      <c r="BDU41" s="71"/>
      <c r="BDV41" s="128"/>
      <c r="BDW41" s="128"/>
      <c r="BDX41" s="128"/>
      <c r="BDY41" s="128"/>
      <c r="BDZ41" s="71"/>
      <c r="BEA41" s="128"/>
      <c r="BEB41" s="128"/>
      <c r="BEC41" s="128"/>
      <c r="BED41" s="128"/>
      <c r="BEE41" s="71"/>
      <c r="BEF41" s="128"/>
      <c r="BEG41" s="128"/>
      <c r="BEH41" s="128"/>
      <c r="BEI41" s="128"/>
      <c r="BEJ41" s="71"/>
      <c r="BEK41" s="128"/>
      <c r="BEL41" s="128"/>
      <c r="BEM41" s="128"/>
      <c r="BEN41" s="128"/>
      <c r="BEO41" s="71"/>
      <c r="BEP41" s="128"/>
      <c r="BEQ41" s="128"/>
      <c r="BER41" s="128"/>
      <c r="BES41" s="128"/>
      <c r="BET41" s="71"/>
      <c r="BEU41" s="128"/>
      <c r="BEV41" s="128"/>
      <c r="BEW41" s="128"/>
      <c r="BEX41" s="128"/>
      <c r="BEY41" s="71"/>
      <c r="BEZ41" s="128"/>
      <c r="BFA41" s="128"/>
      <c r="BFB41" s="128"/>
      <c r="BFC41" s="128"/>
      <c r="BFD41" s="71"/>
      <c r="BFE41" s="128"/>
      <c r="BFF41" s="128"/>
      <c r="BFG41" s="128"/>
      <c r="BFH41" s="128"/>
      <c r="BFI41" s="71"/>
      <c r="BFJ41" s="128"/>
      <c r="BFK41" s="128"/>
      <c r="BFL41" s="109"/>
      <c r="BFM41" s="128"/>
      <c r="BFN41" s="71"/>
      <c r="BFO41" s="128"/>
      <c r="BFP41" s="128"/>
      <c r="BFQ41" s="128"/>
      <c r="BFR41" s="128"/>
      <c r="BFS41" s="71"/>
      <c r="BFT41" s="128"/>
      <c r="BFU41" s="128"/>
      <c r="BFV41" s="128"/>
      <c r="BFW41" s="128"/>
      <c r="BFX41" s="71"/>
      <c r="BFY41" s="128"/>
      <c r="BFZ41" s="128"/>
      <c r="BGA41" s="128"/>
      <c r="BGB41" s="128"/>
      <c r="BGC41" s="71"/>
      <c r="BGD41" s="128"/>
      <c r="BGE41" s="128"/>
      <c r="BGF41" s="128"/>
      <c r="BGG41" s="128"/>
      <c r="BGH41" s="71"/>
      <c r="BGI41" s="128"/>
      <c r="BGJ41" s="128"/>
      <c r="BGK41" s="128"/>
      <c r="BGL41" s="128"/>
      <c r="BGM41" s="71"/>
      <c r="BGN41" s="128"/>
      <c r="BGO41" s="128"/>
      <c r="BGP41" s="128"/>
      <c r="BGQ41" s="128"/>
      <c r="BGR41" s="71"/>
      <c r="BGS41" s="128"/>
      <c r="BGT41" s="128"/>
      <c r="BGU41" s="128"/>
      <c r="BGV41" s="128"/>
      <c r="BGW41" s="71"/>
      <c r="BGX41" s="128"/>
      <c r="BGY41" s="128"/>
      <c r="BGZ41" s="128"/>
      <c r="BHA41" s="128"/>
      <c r="BHB41" s="71"/>
      <c r="BHC41" s="128"/>
      <c r="BHD41" s="128"/>
      <c r="BHE41" s="128"/>
      <c r="BHF41" s="128"/>
      <c r="BHG41" s="71"/>
      <c r="BHH41" s="128"/>
      <c r="BHI41" s="128"/>
      <c r="BHJ41" s="109"/>
      <c r="BHK41" s="128"/>
      <c r="BHL41" s="71"/>
      <c r="BHM41" s="128"/>
      <c r="BHN41" s="128"/>
      <c r="BHO41" s="128"/>
      <c r="BHP41" s="128"/>
      <c r="BHQ41" s="71"/>
      <c r="BHR41" s="128"/>
      <c r="BHS41" s="128"/>
      <c r="BHT41" s="128"/>
      <c r="BHU41" s="128"/>
      <c r="BHV41" s="71"/>
      <c r="BHW41" s="128"/>
      <c r="BHX41" s="128"/>
      <c r="BHY41" s="128"/>
      <c r="BHZ41" s="128"/>
      <c r="BIA41" s="71"/>
      <c r="BIB41" s="128"/>
      <c r="BIC41" s="128"/>
      <c r="BID41" s="128"/>
      <c r="BIE41" s="128"/>
      <c r="BIF41" s="71"/>
      <c r="BIG41" s="128"/>
      <c r="BIH41" s="128"/>
      <c r="BII41" s="128"/>
      <c r="BIJ41" s="128"/>
      <c r="BIK41" s="71"/>
      <c r="BIL41" s="128"/>
      <c r="BIM41" s="128"/>
      <c r="BIN41" s="128"/>
      <c r="BIO41" s="128"/>
      <c r="BIP41" s="71"/>
      <c r="BIQ41" s="128"/>
      <c r="BIR41" s="128"/>
      <c r="BIS41" s="128"/>
      <c r="BIT41" s="128"/>
      <c r="BIU41" s="71"/>
      <c r="BIV41" s="128"/>
      <c r="BIW41" s="128"/>
      <c r="BIX41" s="128"/>
      <c r="BIY41" s="128"/>
      <c r="BIZ41" s="71"/>
      <c r="BJA41" s="128"/>
      <c r="BJB41" s="128"/>
      <c r="BJC41" s="128"/>
      <c r="BJD41" s="128"/>
      <c r="BJE41" s="71"/>
      <c r="BJF41" s="128"/>
      <c r="BJG41" s="128"/>
      <c r="BJH41" s="109"/>
      <c r="BJI41" s="128"/>
      <c r="BJJ41" s="71"/>
      <c r="BJK41" s="128"/>
      <c r="BJL41" s="128"/>
      <c r="BJM41" s="128"/>
      <c r="BJN41" s="128"/>
      <c r="BJO41" s="71"/>
      <c r="BJP41" s="128"/>
      <c r="BJQ41" s="128"/>
      <c r="BJR41" s="128"/>
      <c r="BJS41" s="128"/>
      <c r="BJT41" s="71"/>
      <c r="BJU41" s="128"/>
      <c r="BJV41" s="128"/>
      <c r="BJW41" s="128"/>
      <c r="BJX41" s="128"/>
      <c r="BJY41" s="71"/>
      <c r="BJZ41" s="128"/>
      <c r="BKA41" s="128"/>
      <c r="BKB41" s="128"/>
      <c r="BKC41" s="128"/>
      <c r="BKD41" s="71"/>
      <c r="BKE41" s="128"/>
      <c r="BKF41" s="128"/>
      <c r="BKG41" s="128"/>
      <c r="BKH41" s="128"/>
      <c r="BKI41" s="71"/>
      <c r="BKJ41" s="128"/>
      <c r="BKK41" s="128"/>
      <c r="BKL41" s="128"/>
      <c r="BKM41" s="128"/>
      <c r="BKN41" s="71"/>
      <c r="BKO41" s="128"/>
      <c r="BKP41" s="128"/>
      <c r="BKQ41" s="128"/>
      <c r="BKR41" s="128"/>
      <c r="BKS41" s="71"/>
      <c r="BKT41" s="128"/>
      <c r="BKU41" s="128"/>
      <c r="BKV41" s="128"/>
      <c r="BKW41" s="128"/>
      <c r="BKX41" s="71"/>
      <c r="BKY41" s="128"/>
      <c r="BKZ41" s="128"/>
      <c r="BLA41" s="128"/>
      <c r="BLB41" s="128"/>
      <c r="BLC41" s="71"/>
      <c r="BLD41" s="128"/>
      <c r="BLE41" s="128"/>
      <c r="BLF41" s="109"/>
      <c r="BLG41" s="128"/>
      <c r="BLH41" s="71"/>
      <c r="BLI41" s="128"/>
      <c r="BLJ41" s="128"/>
      <c r="BLK41" s="128"/>
      <c r="BLL41" s="128"/>
      <c r="BLM41" s="71"/>
      <c r="BLN41" s="128"/>
      <c r="BLO41" s="128"/>
      <c r="BLP41" s="128"/>
      <c r="BLQ41" s="128"/>
      <c r="BLR41" s="71"/>
      <c r="BLS41" s="128"/>
      <c r="BLT41" s="128"/>
      <c r="BLU41" s="128"/>
      <c r="BLV41" s="128"/>
      <c r="BLW41" s="71"/>
      <c r="BLX41" s="128"/>
      <c r="BLY41" s="128"/>
      <c r="BLZ41" s="128"/>
      <c r="BMA41" s="128"/>
      <c r="BMB41" s="71"/>
      <c r="BMC41" s="128"/>
      <c r="BMD41" s="128"/>
      <c r="BME41" s="128"/>
      <c r="BMF41" s="128"/>
      <c r="BMG41" s="71"/>
      <c r="BMH41" s="128"/>
      <c r="BMI41" s="128"/>
      <c r="BMJ41" s="128"/>
      <c r="BMK41" s="128"/>
      <c r="BML41" s="71"/>
      <c r="BMM41" s="128"/>
      <c r="BMN41" s="128"/>
      <c r="BMO41" s="128"/>
      <c r="BMP41" s="128"/>
      <c r="BMQ41" s="71"/>
      <c r="BMR41" s="128"/>
      <c r="BMS41" s="128"/>
      <c r="BMT41" s="128"/>
      <c r="BMU41" s="128"/>
      <c r="BMV41" s="71"/>
      <c r="BMW41" s="128"/>
      <c r="BMX41" s="128"/>
      <c r="BMY41" s="128"/>
      <c r="BMZ41" s="128"/>
      <c r="BNA41" s="71"/>
      <c r="BNB41" s="128"/>
      <c r="BNC41" s="128"/>
      <c r="BND41" s="109"/>
      <c r="BNE41" s="128"/>
      <c r="BNF41" s="71"/>
      <c r="BNG41" s="128"/>
      <c r="BNH41" s="128"/>
      <c r="BNI41" s="128"/>
      <c r="BNJ41" s="128"/>
      <c r="BNK41" s="71"/>
      <c r="BNL41" s="128"/>
      <c r="BNM41" s="128"/>
      <c r="BNN41" s="128"/>
      <c r="BNO41" s="128"/>
      <c r="BNP41" s="71"/>
      <c r="BNQ41" s="128"/>
      <c r="BNR41" s="128"/>
      <c r="BNS41" s="128"/>
      <c r="BNT41" s="128"/>
      <c r="BNU41" s="71"/>
      <c r="BNV41" s="128"/>
      <c r="BNW41" s="128"/>
      <c r="BNX41" s="128"/>
      <c r="BNY41" s="128"/>
      <c r="BNZ41" s="71"/>
      <c r="BOA41" s="128"/>
      <c r="BOB41" s="128"/>
      <c r="BOC41" s="128"/>
      <c r="BOD41" s="128"/>
      <c r="BOE41" s="71"/>
      <c r="BOF41" s="128"/>
      <c r="BOG41" s="128"/>
      <c r="BOH41" s="128"/>
      <c r="BOI41" s="128"/>
      <c r="BOJ41" s="71"/>
      <c r="BOK41" s="128"/>
      <c r="BOL41" s="128"/>
      <c r="BOM41" s="128"/>
      <c r="BON41" s="128"/>
      <c r="BOO41" s="71"/>
      <c r="BOP41" s="128"/>
      <c r="BOQ41" s="128"/>
      <c r="BOR41" s="128"/>
      <c r="BOS41" s="128"/>
      <c r="BOT41" s="71"/>
      <c r="BOU41" s="128"/>
      <c r="BOV41" s="128"/>
      <c r="BOW41" s="128"/>
      <c r="BOX41" s="128"/>
      <c r="BOY41" s="71"/>
      <c r="BOZ41" s="128"/>
      <c r="BPA41" s="128"/>
      <c r="BPB41" s="109"/>
      <c r="BPC41" s="128"/>
      <c r="BPD41" s="71"/>
      <c r="BPE41" s="128"/>
      <c r="BPF41" s="128"/>
      <c r="BPG41" s="128"/>
      <c r="BPH41" s="128"/>
      <c r="BPI41" s="71"/>
      <c r="BPJ41" s="128"/>
      <c r="BPK41" s="128"/>
      <c r="BPL41" s="128"/>
      <c r="BPM41" s="128"/>
      <c r="BPN41" s="71"/>
      <c r="BPO41" s="128"/>
      <c r="BPP41" s="128"/>
      <c r="BPQ41" s="128"/>
      <c r="BPR41" s="128"/>
      <c r="BPS41" s="71"/>
      <c r="BPT41" s="128"/>
      <c r="BPU41" s="128"/>
      <c r="BPV41" s="128"/>
      <c r="BPW41" s="128"/>
      <c r="BPX41" s="71"/>
      <c r="BPY41" s="128"/>
      <c r="BPZ41" s="128"/>
      <c r="BQA41" s="128"/>
      <c r="BQB41" s="128"/>
      <c r="BQC41" s="71"/>
      <c r="BQD41" s="128"/>
      <c r="BQE41" s="128"/>
      <c r="BQF41" s="128"/>
      <c r="BQG41" s="128"/>
      <c r="BQH41" s="71"/>
      <c r="BQI41" s="128"/>
      <c r="BQJ41" s="128"/>
      <c r="BQK41" s="128"/>
      <c r="BQL41" s="128"/>
      <c r="BQM41" s="71"/>
      <c r="BQN41" s="128"/>
      <c r="BQO41" s="128"/>
      <c r="BQP41" s="128"/>
      <c r="BQQ41" s="128"/>
      <c r="BQR41" s="71"/>
      <c r="BQS41" s="128"/>
      <c r="BQT41" s="128"/>
      <c r="BQU41" s="128"/>
      <c r="BQV41" s="128"/>
      <c r="BQW41" s="71"/>
      <c r="BQX41" s="128"/>
      <c r="BQY41" s="128"/>
      <c r="BQZ41" s="109"/>
      <c r="BRA41" s="128"/>
      <c r="BRB41" s="71"/>
      <c r="BRC41" s="128"/>
      <c r="BRD41" s="128"/>
      <c r="BRE41" s="128"/>
      <c r="BRF41" s="128"/>
      <c r="BRG41" s="71"/>
      <c r="BRH41" s="128"/>
      <c r="BRI41" s="128"/>
      <c r="BRJ41" s="128"/>
      <c r="BRK41" s="128"/>
      <c r="BRL41" s="71"/>
      <c r="BRM41" s="128"/>
      <c r="BRN41" s="128"/>
      <c r="BRO41" s="128"/>
      <c r="BRP41" s="128"/>
      <c r="BRQ41" s="71"/>
      <c r="BRR41" s="128"/>
      <c r="BRS41" s="128"/>
      <c r="BRT41" s="128"/>
      <c r="BRU41" s="128"/>
      <c r="BRV41" s="71"/>
      <c r="BRW41" s="128"/>
      <c r="BRX41" s="128"/>
      <c r="BRY41" s="128"/>
      <c r="BRZ41" s="128"/>
      <c r="BSA41" s="71"/>
      <c r="BSB41" s="128"/>
      <c r="BSC41" s="128"/>
      <c r="BSD41" s="128"/>
      <c r="BSE41" s="128"/>
      <c r="BSF41" s="71"/>
      <c r="BSG41" s="128"/>
      <c r="BSH41" s="128"/>
      <c r="BSI41" s="128"/>
      <c r="BSJ41" s="128"/>
      <c r="BSK41" s="71"/>
      <c r="BSL41" s="128"/>
      <c r="BSM41" s="128"/>
      <c r="BSN41" s="128"/>
      <c r="BSO41" s="128"/>
      <c r="BSP41" s="71"/>
      <c r="BSQ41" s="128"/>
      <c r="BSR41" s="128"/>
      <c r="BSS41" s="128"/>
      <c r="BST41" s="128"/>
      <c r="BSU41" s="71"/>
      <c r="BSV41" s="128"/>
      <c r="BSW41" s="128"/>
      <c r="BSX41" s="109"/>
      <c r="BSY41" s="128"/>
      <c r="BSZ41" s="71"/>
      <c r="BTA41" s="128"/>
      <c r="BTB41" s="128"/>
      <c r="BTC41" s="128"/>
      <c r="BTD41" s="128"/>
      <c r="BTE41" s="71"/>
      <c r="BTF41" s="128"/>
      <c r="BTG41" s="128"/>
      <c r="BTH41" s="128"/>
      <c r="BTI41" s="128"/>
      <c r="BTJ41" s="71"/>
      <c r="BTK41" s="128"/>
      <c r="BTL41" s="128"/>
      <c r="BTM41" s="128"/>
      <c r="BTN41" s="128"/>
      <c r="BTO41" s="71"/>
      <c r="BTP41" s="128"/>
      <c r="BTQ41" s="128"/>
      <c r="BTR41" s="128"/>
      <c r="BTS41" s="128"/>
      <c r="BTT41" s="71"/>
      <c r="BTU41" s="128"/>
      <c r="BTV41" s="128"/>
      <c r="BTW41" s="128"/>
      <c r="BTX41" s="128"/>
      <c r="BTY41" s="71"/>
      <c r="BTZ41" s="128"/>
      <c r="BUA41" s="128"/>
      <c r="BUB41" s="128"/>
      <c r="BUC41" s="128"/>
      <c r="BUD41" s="71"/>
      <c r="BUE41" s="128"/>
      <c r="BUF41" s="128"/>
      <c r="BUG41" s="128"/>
      <c r="BUH41" s="128"/>
      <c r="BUI41" s="71"/>
      <c r="BUJ41" s="128"/>
      <c r="BUK41" s="128"/>
      <c r="BUL41" s="128"/>
      <c r="BUM41" s="128"/>
      <c r="BUN41" s="71"/>
      <c r="BUO41" s="128"/>
      <c r="BUP41" s="128"/>
      <c r="BUQ41" s="128"/>
      <c r="BUR41" s="128"/>
      <c r="BUS41" s="71"/>
      <c r="BUT41" s="128"/>
      <c r="BUU41" s="128"/>
      <c r="BUV41" s="109"/>
      <c r="BUW41" s="128"/>
      <c r="BUX41" s="71"/>
      <c r="BUY41" s="128"/>
      <c r="BUZ41" s="128"/>
      <c r="BVA41" s="128"/>
      <c r="BVB41" s="128"/>
      <c r="BVC41" s="71"/>
      <c r="BVD41" s="128"/>
      <c r="BVE41" s="128"/>
      <c r="BVF41" s="128"/>
      <c r="BVG41" s="128"/>
      <c r="BVH41" s="71"/>
      <c r="BVI41" s="128"/>
      <c r="BVJ41" s="128"/>
      <c r="BVK41" s="128"/>
      <c r="BVL41" s="128"/>
      <c r="BVM41" s="71"/>
      <c r="BVN41" s="128"/>
      <c r="BVO41" s="128"/>
      <c r="BVP41" s="128"/>
      <c r="BVQ41" s="128"/>
      <c r="BVR41" s="71"/>
      <c r="BVS41" s="128"/>
      <c r="BVT41" s="128"/>
      <c r="BVU41" s="128"/>
      <c r="BVV41" s="128"/>
      <c r="BVW41" s="71"/>
      <c r="BVX41" s="128"/>
      <c r="BVY41" s="128"/>
      <c r="BVZ41" s="128"/>
      <c r="BWA41" s="128"/>
      <c r="BWB41" s="71"/>
      <c r="BWC41" s="128"/>
      <c r="BWD41" s="128"/>
      <c r="BWE41" s="128"/>
      <c r="BWF41" s="128"/>
      <c r="BWG41" s="71"/>
      <c r="BWH41" s="128"/>
      <c r="BWI41" s="128"/>
      <c r="BWJ41" s="128"/>
      <c r="BWK41" s="128"/>
      <c r="BWL41" s="71"/>
      <c r="BWM41" s="128"/>
      <c r="BWN41" s="128"/>
      <c r="BWO41" s="128"/>
      <c r="BWP41" s="128"/>
      <c r="BWQ41" s="71"/>
      <c r="BWR41" s="128"/>
      <c r="BWS41" s="128"/>
      <c r="BWT41" s="109"/>
      <c r="BWU41" s="128"/>
      <c r="BWV41" s="71"/>
      <c r="BWW41" s="128"/>
      <c r="BWX41" s="128"/>
      <c r="BWY41" s="128"/>
      <c r="BWZ41" s="128"/>
      <c r="BXA41" s="71"/>
      <c r="BXB41" s="128"/>
      <c r="BXC41" s="128"/>
      <c r="BXD41" s="128"/>
      <c r="BXE41" s="128"/>
      <c r="BXF41" s="71"/>
      <c r="BXG41" s="128"/>
      <c r="BXH41" s="128"/>
      <c r="BXI41" s="128"/>
      <c r="BXJ41" s="128"/>
      <c r="BXK41" s="71"/>
      <c r="BXL41" s="128"/>
      <c r="BXM41" s="128"/>
      <c r="BXN41" s="128"/>
      <c r="BXO41" s="128"/>
      <c r="BXP41" s="71"/>
      <c r="BXQ41" s="128"/>
      <c r="BXR41" s="128"/>
      <c r="BXS41" s="128"/>
      <c r="BXT41" s="128"/>
      <c r="BXU41" s="71"/>
      <c r="BXV41" s="128"/>
      <c r="BXW41" s="128"/>
      <c r="BXX41" s="128"/>
      <c r="BXY41" s="128"/>
      <c r="BXZ41" s="71"/>
      <c r="BYA41" s="128"/>
      <c r="BYB41" s="128"/>
      <c r="BYC41" s="128"/>
      <c r="BYD41" s="128"/>
      <c r="BYE41" s="71"/>
      <c r="BYF41" s="128"/>
      <c r="BYG41" s="128"/>
      <c r="BYH41" s="2"/>
      <c r="BYI41" s="2"/>
      <c r="BYJ41" s="2"/>
      <c r="BYK41" s="2"/>
    </row>
    <row r="42" spans="1:2013" x14ac:dyDescent="0.35">
      <c r="A42" s="99"/>
      <c r="B42" s="295"/>
      <c r="C42" s="31" t="s">
        <v>111</v>
      </c>
      <c r="D42" s="99" t="s">
        <v>112</v>
      </c>
      <c r="E42" s="99"/>
      <c r="F42" s="324"/>
      <c r="G42" s="340"/>
      <c r="H42" s="328"/>
      <c r="I42" s="323"/>
      <c r="J42" s="128"/>
      <c r="K42" s="128"/>
      <c r="L42" s="71"/>
      <c r="M42" s="128"/>
      <c r="N42" s="128"/>
      <c r="O42" s="128"/>
      <c r="P42" s="128"/>
      <c r="Q42" s="71"/>
      <c r="R42" s="128"/>
      <c r="S42" s="128"/>
      <c r="T42" s="109"/>
      <c r="U42" s="128"/>
      <c r="V42" s="71"/>
      <c r="W42" s="128"/>
      <c r="X42" s="128"/>
      <c r="Y42" s="128"/>
      <c r="Z42" s="128"/>
      <c r="AA42" s="71"/>
      <c r="AB42" s="128"/>
      <c r="AC42" s="128"/>
      <c r="AD42" s="128"/>
      <c r="AE42" s="128"/>
      <c r="AF42" s="71"/>
      <c r="AG42" s="128"/>
      <c r="AH42" s="128"/>
      <c r="AI42" s="128"/>
      <c r="AJ42" s="128"/>
      <c r="AK42" s="71"/>
      <c r="AL42" s="128"/>
      <c r="AM42" s="128"/>
      <c r="AN42" s="128"/>
      <c r="AO42" s="128"/>
      <c r="AP42" s="71"/>
      <c r="AQ42" s="128"/>
      <c r="AR42" s="128"/>
      <c r="AS42" s="128"/>
      <c r="AT42" s="128"/>
      <c r="AU42" s="71"/>
      <c r="AV42" s="128"/>
      <c r="AW42" s="128"/>
      <c r="AX42" s="128"/>
      <c r="AY42" s="128"/>
      <c r="AZ42" s="71"/>
      <c r="BA42" s="128"/>
      <c r="BB42" s="128"/>
      <c r="BC42" s="128"/>
      <c r="BD42" s="128"/>
      <c r="BE42" s="71"/>
      <c r="BF42" s="128"/>
      <c r="BG42" s="128"/>
      <c r="BH42" s="128"/>
      <c r="BI42" s="128"/>
      <c r="BJ42" s="71"/>
      <c r="BK42" s="128"/>
      <c r="BL42" s="128"/>
      <c r="BM42" s="128"/>
      <c r="BN42" s="128"/>
      <c r="BO42" s="71"/>
      <c r="BP42" s="128"/>
      <c r="BQ42" s="128"/>
      <c r="BR42" s="109"/>
      <c r="BS42" s="128"/>
      <c r="BT42" s="71"/>
      <c r="BU42" s="128"/>
      <c r="BV42" s="128"/>
      <c r="BW42" s="128"/>
      <c r="BX42" s="128"/>
      <c r="BY42" s="71"/>
      <c r="BZ42" s="128"/>
      <c r="CA42" s="128"/>
      <c r="CB42" s="128"/>
      <c r="CC42" s="128"/>
      <c r="CD42" s="71"/>
      <c r="CE42" s="128"/>
      <c r="CF42" s="128"/>
      <c r="CG42" s="128"/>
      <c r="CH42" s="128"/>
      <c r="CI42" s="71"/>
      <c r="CJ42" s="128"/>
      <c r="CK42" s="128"/>
      <c r="CL42" s="128"/>
      <c r="CM42" s="128"/>
      <c r="CN42" s="71"/>
      <c r="CO42" s="128"/>
      <c r="CP42" s="128"/>
      <c r="CQ42" s="128"/>
      <c r="CR42" s="128"/>
      <c r="CS42" s="71"/>
      <c r="CT42" s="128"/>
      <c r="CU42" s="128"/>
      <c r="CV42" s="128"/>
      <c r="CW42" s="128"/>
      <c r="CX42" s="71"/>
      <c r="CY42" s="128"/>
      <c r="CZ42" s="128"/>
      <c r="DA42" s="128"/>
      <c r="DB42" s="128"/>
      <c r="DC42" s="71"/>
      <c r="DD42" s="128"/>
      <c r="DE42" s="128"/>
      <c r="DF42" s="128"/>
      <c r="DG42" s="128"/>
      <c r="DH42" s="71"/>
      <c r="DI42" s="128"/>
      <c r="DJ42" s="128"/>
      <c r="DK42" s="128"/>
      <c r="DL42" s="128"/>
      <c r="DM42" s="71"/>
      <c r="DN42" s="128"/>
      <c r="DO42" s="128"/>
      <c r="DP42" s="109"/>
      <c r="DQ42" s="128"/>
      <c r="DR42" s="71"/>
      <c r="DS42" s="128"/>
      <c r="DT42" s="128"/>
      <c r="DU42" s="128"/>
      <c r="DV42" s="128"/>
      <c r="DW42" s="71"/>
      <c r="DX42" s="128"/>
      <c r="DY42" s="128"/>
      <c r="DZ42" s="128"/>
      <c r="EA42" s="128"/>
      <c r="EB42" s="71"/>
      <c r="EC42" s="128"/>
      <c r="ED42" s="128"/>
      <c r="EE42" s="128"/>
      <c r="EF42" s="128"/>
      <c r="EG42" s="71"/>
      <c r="EH42" s="128"/>
      <c r="EI42" s="128"/>
      <c r="EJ42" s="128"/>
      <c r="EK42" s="128"/>
      <c r="EL42" s="71"/>
      <c r="EM42" s="128"/>
      <c r="EN42" s="128"/>
      <c r="EO42" s="128"/>
      <c r="EP42" s="128"/>
      <c r="EQ42" s="71"/>
      <c r="ER42" s="128"/>
      <c r="ES42" s="128"/>
      <c r="ET42" s="128"/>
      <c r="EU42" s="128"/>
      <c r="EV42" s="71"/>
      <c r="EW42" s="128"/>
      <c r="EX42" s="128"/>
      <c r="EY42" s="128"/>
      <c r="EZ42" s="128"/>
      <c r="FA42" s="71"/>
      <c r="FB42" s="128"/>
      <c r="FC42" s="128"/>
      <c r="FD42" s="128"/>
      <c r="FE42" s="128"/>
      <c r="FF42" s="71"/>
      <c r="FG42" s="128"/>
      <c r="FH42" s="128"/>
      <c r="FI42" s="128"/>
      <c r="FJ42" s="128"/>
      <c r="FK42" s="71"/>
      <c r="FL42" s="128"/>
      <c r="FM42" s="128"/>
      <c r="FN42" s="109"/>
      <c r="FO42" s="128"/>
      <c r="FP42" s="71"/>
      <c r="FQ42" s="128"/>
      <c r="FR42" s="128"/>
      <c r="FS42" s="128"/>
      <c r="FT42" s="128"/>
      <c r="FU42" s="71"/>
      <c r="FV42" s="128"/>
      <c r="FW42" s="128"/>
      <c r="FX42" s="128"/>
      <c r="FY42" s="128"/>
      <c r="FZ42" s="71"/>
      <c r="GA42" s="128"/>
      <c r="GB42" s="128"/>
      <c r="GC42" s="128"/>
      <c r="GD42" s="128"/>
      <c r="GE42" s="71"/>
      <c r="GF42" s="128"/>
      <c r="GG42" s="128"/>
      <c r="GH42" s="128"/>
      <c r="GI42" s="128"/>
      <c r="GJ42" s="71"/>
      <c r="GK42" s="128"/>
      <c r="GL42" s="128"/>
      <c r="GM42" s="128"/>
      <c r="GN42" s="128"/>
      <c r="GO42" s="71"/>
      <c r="GP42" s="128"/>
      <c r="GQ42" s="128"/>
      <c r="GR42" s="128"/>
      <c r="GS42" s="128"/>
      <c r="GT42" s="71"/>
      <c r="GU42" s="128"/>
      <c r="GV42" s="128"/>
      <c r="GW42" s="128"/>
      <c r="GX42" s="128"/>
      <c r="GY42" s="71"/>
      <c r="GZ42" s="128"/>
      <c r="HA42" s="128"/>
      <c r="HB42" s="128"/>
      <c r="HC42" s="128"/>
      <c r="HD42" s="71"/>
      <c r="HE42" s="128"/>
      <c r="HF42" s="128"/>
      <c r="HG42" s="128"/>
      <c r="HH42" s="128"/>
      <c r="HI42" s="71"/>
      <c r="HJ42" s="128"/>
      <c r="HK42" s="128"/>
      <c r="HL42" s="109"/>
      <c r="HM42" s="128"/>
      <c r="HN42" s="71"/>
      <c r="HO42" s="128"/>
      <c r="HP42" s="128"/>
      <c r="HQ42" s="128"/>
      <c r="HR42" s="128"/>
      <c r="HS42" s="71"/>
      <c r="HT42" s="128"/>
      <c r="HU42" s="128"/>
      <c r="HV42" s="128"/>
      <c r="HW42" s="128"/>
      <c r="HX42" s="71"/>
      <c r="HY42" s="128"/>
      <c r="HZ42" s="128"/>
      <c r="IA42" s="128"/>
      <c r="IB42" s="128"/>
      <c r="IC42" s="71"/>
      <c r="ID42" s="128"/>
      <c r="IE42" s="128"/>
      <c r="IF42" s="128"/>
      <c r="IG42" s="128"/>
      <c r="IH42" s="71"/>
      <c r="II42" s="128"/>
      <c r="IJ42" s="128"/>
      <c r="IK42" s="128"/>
      <c r="IL42" s="128"/>
      <c r="IM42" s="71"/>
      <c r="IN42" s="128"/>
      <c r="IO42" s="128"/>
      <c r="IP42" s="128"/>
      <c r="IQ42" s="128"/>
      <c r="IR42" s="71"/>
      <c r="IS42" s="128"/>
      <c r="IT42" s="128"/>
      <c r="IU42" s="128"/>
      <c r="IV42" s="128"/>
      <c r="IW42" s="71"/>
      <c r="IX42" s="128"/>
      <c r="IY42" s="128"/>
      <c r="IZ42" s="128"/>
      <c r="JA42" s="128"/>
      <c r="JB42" s="71"/>
      <c r="JC42" s="128"/>
      <c r="JD42" s="128"/>
      <c r="JE42" s="128"/>
      <c r="JF42" s="128"/>
      <c r="JG42" s="71"/>
      <c r="JH42" s="128"/>
      <c r="JI42" s="128"/>
      <c r="JJ42" s="109"/>
      <c r="JK42" s="128"/>
      <c r="JL42" s="71"/>
      <c r="JM42" s="128"/>
      <c r="JN42" s="128"/>
      <c r="JO42" s="128"/>
      <c r="JP42" s="128"/>
      <c r="JQ42" s="71"/>
      <c r="JR42" s="128"/>
      <c r="JS42" s="128"/>
      <c r="JT42" s="128"/>
      <c r="JU42" s="128"/>
      <c r="JV42" s="71"/>
      <c r="JW42" s="128"/>
      <c r="JX42" s="128"/>
      <c r="JY42" s="128"/>
      <c r="JZ42" s="128"/>
      <c r="KA42" s="71"/>
      <c r="KB42" s="128"/>
      <c r="KC42" s="128"/>
      <c r="KD42" s="128"/>
      <c r="KE42" s="128"/>
      <c r="KF42" s="71"/>
      <c r="KG42" s="128"/>
      <c r="KH42" s="128"/>
      <c r="KI42" s="128"/>
      <c r="KJ42" s="128"/>
      <c r="KK42" s="71"/>
      <c r="KL42" s="128"/>
      <c r="KM42" s="128"/>
      <c r="KN42" s="128"/>
      <c r="KO42" s="128"/>
      <c r="KP42" s="71"/>
      <c r="KQ42" s="128"/>
      <c r="KR42" s="128"/>
      <c r="KS42" s="128"/>
      <c r="KT42" s="128"/>
      <c r="KU42" s="71"/>
      <c r="KV42" s="128"/>
      <c r="KW42" s="128"/>
      <c r="KX42" s="128"/>
      <c r="KY42" s="128"/>
      <c r="KZ42" s="71"/>
      <c r="LA42" s="128"/>
      <c r="LB42" s="128"/>
      <c r="LC42" s="128"/>
      <c r="LD42" s="128"/>
      <c r="LE42" s="71"/>
      <c r="LF42" s="128"/>
      <c r="LG42" s="128"/>
      <c r="LH42" s="109"/>
      <c r="LI42" s="128"/>
      <c r="LJ42" s="71"/>
      <c r="LK42" s="128"/>
      <c r="LL42" s="128"/>
      <c r="LM42" s="128"/>
      <c r="LN42" s="128"/>
      <c r="LO42" s="71"/>
      <c r="LP42" s="128"/>
      <c r="LQ42" s="128"/>
      <c r="LR42" s="128"/>
      <c r="LS42" s="128"/>
      <c r="LT42" s="71"/>
      <c r="LU42" s="128"/>
      <c r="LV42" s="128"/>
      <c r="LW42" s="128"/>
      <c r="LX42" s="128"/>
      <c r="LY42" s="71"/>
      <c r="LZ42" s="128"/>
      <c r="MA42" s="128"/>
      <c r="MB42" s="128"/>
      <c r="MC42" s="128"/>
      <c r="MD42" s="71"/>
      <c r="ME42" s="128"/>
      <c r="MF42" s="128"/>
      <c r="MG42" s="128"/>
      <c r="MH42" s="128"/>
      <c r="MI42" s="71"/>
      <c r="MJ42" s="128"/>
      <c r="MK42" s="128"/>
      <c r="ML42" s="128"/>
      <c r="MM42" s="128"/>
      <c r="MN42" s="71"/>
      <c r="MO42" s="128"/>
      <c r="MP42" s="128"/>
      <c r="MQ42" s="128"/>
      <c r="MR42" s="128"/>
      <c r="MS42" s="71"/>
      <c r="MT42" s="128"/>
      <c r="MU42" s="128"/>
      <c r="MV42" s="128"/>
      <c r="MW42" s="128"/>
      <c r="MX42" s="71"/>
      <c r="MY42" s="128"/>
      <c r="MZ42" s="128"/>
      <c r="NA42" s="128"/>
      <c r="NB42" s="128"/>
      <c r="NC42" s="71"/>
      <c r="ND42" s="128"/>
      <c r="NE42" s="128"/>
      <c r="NF42" s="109"/>
      <c r="NG42" s="128"/>
      <c r="NH42" s="71"/>
      <c r="NI42" s="128"/>
      <c r="NJ42" s="128"/>
      <c r="NK42" s="128"/>
      <c r="NL42" s="128"/>
      <c r="NM42" s="71"/>
      <c r="NN42" s="128"/>
      <c r="NO42" s="128"/>
      <c r="NP42" s="128"/>
      <c r="NQ42" s="128"/>
      <c r="NR42" s="71"/>
      <c r="NS42" s="128"/>
      <c r="NT42" s="128"/>
      <c r="NU42" s="128"/>
      <c r="NV42" s="128"/>
      <c r="NW42" s="71"/>
      <c r="NX42" s="128"/>
      <c r="NY42" s="128"/>
      <c r="NZ42" s="128"/>
      <c r="OA42" s="128"/>
      <c r="OB42" s="71"/>
      <c r="OC42" s="128"/>
      <c r="OD42" s="128"/>
      <c r="OE42" s="128"/>
      <c r="OF42" s="128"/>
      <c r="OG42" s="71"/>
      <c r="OH42" s="128"/>
      <c r="OI42" s="128"/>
      <c r="OJ42" s="128"/>
      <c r="OK42" s="128"/>
      <c r="OL42" s="71"/>
      <c r="OM42" s="128"/>
      <c r="ON42" s="128"/>
      <c r="OO42" s="128"/>
      <c r="OP42" s="128"/>
      <c r="OQ42" s="71"/>
      <c r="OR42" s="128"/>
      <c r="OS42" s="128"/>
      <c r="OT42" s="128"/>
      <c r="OU42" s="128"/>
      <c r="OV42" s="71"/>
      <c r="OW42" s="128"/>
      <c r="OX42" s="128"/>
      <c r="OY42" s="128"/>
      <c r="OZ42" s="128"/>
      <c r="PA42" s="71"/>
      <c r="PB42" s="128"/>
      <c r="PC42" s="128"/>
      <c r="PD42" s="109"/>
      <c r="PE42" s="128"/>
      <c r="PF42" s="71"/>
      <c r="PG42" s="128"/>
      <c r="PH42" s="128"/>
      <c r="PI42" s="128"/>
      <c r="PJ42" s="128"/>
      <c r="PK42" s="71"/>
      <c r="PL42" s="128"/>
      <c r="PM42" s="128"/>
      <c r="PN42" s="128"/>
      <c r="PO42" s="128"/>
      <c r="PP42" s="71"/>
      <c r="PQ42" s="128"/>
      <c r="PR42" s="128"/>
      <c r="PS42" s="128"/>
      <c r="PT42" s="128"/>
      <c r="PU42" s="71"/>
      <c r="PV42" s="128"/>
      <c r="PW42" s="128"/>
      <c r="PX42" s="128"/>
      <c r="PY42" s="128"/>
      <c r="PZ42" s="71"/>
      <c r="QA42" s="128"/>
      <c r="QB42" s="128"/>
      <c r="QC42" s="128"/>
      <c r="QD42" s="128"/>
      <c r="QE42" s="71"/>
      <c r="QF42" s="128"/>
      <c r="QG42" s="128"/>
      <c r="QH42" s="128"/>
      <c r="QI42" s="128"/>
      <c r="QJ42" s="71"/>
      <c r="QK42" s="128"/>
      <c r="QL42" s="128"/>
      <c r="QM42" s="128"/>
      <c r="QN42" s="128"/>
      <c r="QO42" s="71"/>
      <c r="QP42" s="128"/>
      <c r="QQ42" s="128"/>
      <c r="QR42" s="128"/>
      <c r="QS42" s="128"/>
      <c r="QT42" s="71"/>
      <c r="QU42" s="128"/>
      <c r="QV42" s="128"/>
      <c r="QW42" s="128"/>
      <c r="QX42" s="128"/>
      <c r="QY42" s="71"/>
      <c r="QZ42" s="128"/>
      <c r="RA42" s="128"/>
      <c r="RB42" s="109"/>
      <c r="RC42" s="128"/>
      <c r="RD42" s="71"/>
      <c r="RE42" s="128"/>
      <c r="RF42" s="128"/>
      <c r="RG42" s="128"/>
      <c r="RH42" s="128"/>
      <c r="RI42" s="71"/>
      <c r="RJ42" s="128"/>
      <c r="RK42" s="128"/>
      <c r="RL42" s="128"/>
      <c r="RM42" s="128"/>
      <c r="RN42" s="71"/>
      <c r="RO42" s="128"/>
      <c r="RP42" s="128"/>
      <c r="RQ42" s="128"/>
      <c r="RR42" s="128"/>
      <c r="RS42" s="71"/>
      <c r="RT42" s="128"/>
      <c r="RU42" s="128"/>
      <c r="RV42" s="128"/>
      <c r="RW42" s="128"/>
      <c r="RX42" s="71"/>
      <c r="RY42" s="128"/>
      <c r="RZ42" s="128"/>
      <c r="SA42" s="128"/>
      <c r="SB42" s="128"/>
      <c r="SC42" s="71"/>
      <c r="SD42" s="128"/>
      <c r="SE42" s="128"/>
      <c r="SF42" s="128"/>
      <c r="SG42" s="128"/>
      <c r="SH42" s="71"/>
      <c r="SI42" s="128"/>
      <c r="SJ42" s="128"/>
      <c r="SK42" s="128"/>
      <c r="SL42" s="128"/>
      <c r="SM42" s="71"/>
      <c r="SN42" s="128"/>
      <c r="SO42" s="128"/>
      <c r="SP42" s="128"/>
      <c r="SQ42" s="128"/>
      <c r="SR42" s="71"/>
      <c r="SS42" s="128"/>
      <c r="ST42" s="128"/>
      <c r="SU42" s="128"/>
      <c r="SV42" s="128"/>
      <c r="SW42" s="71"/>
      <c r="SX42" s="128"/>
      <c r="SY42" s="128"/>
      <c r="SZ42" s="109"/>
      <c r="TA42" s="128"/>
      <c r="TB42" s="71"/>
      <c r="TC42" s="128"/>
      <c r="TD42" s="128"/>
      <c r="TE42" s="128"/>
      <c r="TF42" s="128"/>
      <c r="TG42" s="71"/>
      <c r="TH42" s="128"/>
      <c r="TI42" s="128"/>
      <c r="TJ42" s="128"/>
      <c r="TK42" s="128"/>
      <c r="TL42" s="71"/>
      <c r="TM42" s="128"/>
      <c r="TN42" s="128"/>
      <c r="TO42" s="128"/>
      <c r="TP42" s="128"/>
      <c r="TQ42" s="71"/>
      <c r="TR42" s="128"/>
      <c r="TS42" s="128"/>
      <c r="TT42" s="128"/>
      <c r="TU42" s="128"/>
      <c r="TV42" s="71"/>
      <c r="TW42" s="128"/>
      <c r="TX42" s="128"/>
      <c r="TY42" s="128"/>
      <c r="TZ42" s="128"/>
      <c r="UA42" s="71"/>
      <c r="UB42" s="128"/>
      <c r="UC42" s="128"/>
      <c r="UD42" s="128"/>
      <c r="UE42" s="128"/>
      <c r="UF42" s="71"/>
      <c r="UG42" s="128"/>
      <c r="UH42" s="128"/>
      <c r="UI42" s="128"/>
      <c r="UJ42" s="128"/>
      <c r="UK42" s="71"/>
      <c r="UL42" s="128"/>
      <c r="UM42" s="128"/>
      <c r="UN42" s="128"/>
      <c r="UO42" s="128"/>
      <c r="UP42" s="71"/>
      <c r="UQ42" s="128"/>
      <c r="UR42" s="128"/>
      <c r="US42" s="128"/>
      <c r="UT42" s="128"/>
      <c r="UU42" s="71"/>
      <c r="UV42" s="128"/>
      <c r="UW42" s="128"/>
      <c r="UX42" s="109"/>
      <c r="UY42" s="128"/>
      <c r="UZ42" s="71"/>
      <c r="VA42" s="128"/>
      <c r="VB42" s="128"/>
      <c r="VC42" s="128"/>
      <c r="VD42" s="128"/>
      <c r="VE42" s="71"/>
      <c r="VF42" s="128"/>
      <c r="VG42" s="128"/>
      <c r="VH42" s="128"/>
      <c r="VI42" s="128"/>
      <c r="VJ42" s="71"/>
      <c r="VK42" s="128"/>
      <c r="VL42" s="128"/>
      <c r="VM42" s="128"/>
      <c r="VN42" s="128"/>
      <c r="VO42" s="71"/>
      <c r="VP42" s="128"/>
      <c r="VQ42" s="128"/>
      <c r="VR42" s="128"/>
      <c r="VS42" s="128"/>
      <c r="VT42" s="71"/>
      <c r="VU42" s="128"/>
      <c r="VV42" s="128"/>
      <c r="VW42" s="128"/>
      <c r="VX42" s="128"/>
      <c r="VY42" s="71"/>
      <c r="VZ42" s="128"/>
      <c r="WA42" s="128"/>
      <c r="WB42" s="128"/>
      <c r="WC42" s="128"/>
      <c r="WD42" s="71"/>
      <c r="WE42" s="128"/>
      <c r="WF42" s="128"/>
      <c r="WG42" s="128"/>
      <c r="WH42" s="128"/>
      <c r="WI42" s="71"/>
      <c r="WJ42" s="128"/>
      <c r="WK42" s="128"/>
      <c r="WL42" s="128"/>
      <c r="WM42" s="128"/>
      <c r="WN42" s="71"/>
      <c r="WO42" s="128"/>
      <c r="WP42" s="128"/>
      <c r="WQ42" s="128"/>
      <c r="WR42" s="128"/>
      <c r="WS42" s="71"/>
      <c r="WT42" s="128"/>
      <c r="WU42" s="128"/>
      <c r="WV42" s="109"/>
      <c r="WW42" s="128"/>
      <c r="WX42" s="71"/>
      <c r="WY42" s="128"/>
      <c r="WZ42" s="128"/>
      <c r="XA42" s="128"/>
      <c r="XB42" s="128"/>
      <c r="XC42" s="71"/>
      <c r="XD42" s="128"/>
      <c r="XE42" s="128"/>
      <c r="XF42" s="128"/>
      <c r="XG42" s="128"/>
      <c r="XH42" s="71"/>
      <c r="XI42" s="128"/>
      <c r="XJ42" s="128"/>
      <c r="XK42" s="128"/>
      <c r="XL42" s="128"/>
      <c r="XM42" s="71"/>
      <c r="XN42" s="128"/>
      <c r="XO42" s="128"/>
      <c r="XP42" s="128"/>
      <c r="XQ42" s="128"/>
      <c r="XR42" s="71"/>
      <c r="XS42" s="128"/>
      <c r="XT42" s="128"/>
      <c r="XU42" s="128"/>
      <c r="XV42" s="128"/>
      <c r="XW42" s="71"/>
      <c r="XX42" s="128"/>
      <c r="XY42" s="128"/>
      <c r="XZ42" s="128"/>
      <c r="YA42" s="128"/>
      <c r="YB42" s="71"/>
      <c r="YC42" s="128"/>
      <c r="YD42" s="128"/>
      <c r="YE42" s="128"/>
      <c r="YF42" s="128"/>
      <c r="YG42" s="71"/>
      <c r="YH42" s="128"/>
      <c r="YI42" s="128"/>
      <c r="YJ42" s="128"/>
      <c r="YK42" s="128"/>
      <c r="YL42" s="71"/>
      <c r="YM42" s="128"/>
      <c r="YN42" s="128"/>
      <c r="YO42" s="128"/>
      <c r="YP42" s="128"/>
      <c r="YQ42" s="71"/>
      <c r="YR42" s="128"/>
      <c r="YS42" s="128"/>
      <c r="YT42" s="109"/>
      <c r="YU42" s="128"/>
      <c r="YV42" s="71"/>
      <c r="YW42" s="128"/>
      <c r="YX42" s="128"/>
      <c r="YY42" s="128"/>
      <c r="YZ42" s="128"/>
      <c r="ZA42" s="71"/>
      <c r="ZB42" s="128"/>
      <c r="ZC42" s="128"/>
      <c r="ZD42" s="128"/>
      <c r="ZE42" s="128"/>
      <c r="ZF42" s="71"/>
      <c r="ZG42" s="128"/>
      <c r="ZH42" s="128"/>
      <c r="ZI42" s="128"/>
      <c r="ZJ42" s="128"/>
      <c r="ZK42" s="71"/>
      <c r="ZL42" s="128"/>
      <c r="ZM42" s="128"/>
      <c r="ZN42" s="128"/>
      <c r="ZO42" s="128"/>
      <c r="ZP42" s="71"/>
      <c r="ZQ42" s="128"/>
      <c r="ZR42" s="128"/>
      <c r="ZS42" s="128"/>
      <c r="ZT42" s="128"/>
      <c r="ZU42" s="71"/>
      <c r="ZV42" s="128"/>
      <c r="ZW42" s="128"/>
      <c r="ZX42" s="128"/>
      <c r="ZY42" s="128"/>
      <c r="ZZ42" s="71"/>
      <c r="AAA42" s="128"/>
      <c r="AAB42" s="128"/>
      <c r="AAC42" s="128"/>
      <c r="AAD42" s="128"/>
      <c r="AAE42" s="71"/>
      <c r="AAF42" s="128"/>
      <c r="AAG42" s="128"/>
      <c r="AAH42" s="128"/>
      <c r="AAI42" s="128"/>
      <c r="AAJ42" s="71"/>
      <c r="AAK42" s="128"/>
      <c r="AAL42" s="128"/>
      <c r="AAM42" s="128"/>
      <c r="AAN42" s="128"/>
      <c r="AAO42" s="71"/>
      <c r="AAP42" s="128"/>
      <c r="AAQ42" s="128"/>
      <c r="AAR42" s="109"/>
      <c r="AAS42" s="128"/>
      <c r="AAT42" s="71"/>
      <c r="AAU42" s="128"/>
      <c r="AAV42" s="128"/>
      <c r="AAW42" s="128"/>
      <c r="AAX42" s="128"/>
      <c r="AAY42" s="71"/>
      <c r="AAZ42" s="128"/>
      <c r="ABA42" s="128"/>
      <c r="ABB42" s="128"/>
      <c r="ABC42" s="128"/>
      <c r="ABD42" s="71"/>
      <c r="ABE42" s="128"/>
      <c r="ABF42" s="128"/>
      <c r="ABG42" s="128"/>
      <c r="ABH42" s="128"/>
      <c r="ABI42" s="71"/>
      <c r="ABJ42" s="128"/>
      <c r="ABK42" s="128"/>
      <c r="ABL42" s="128"/>
      <c r="ABM42" s="128"/>
      <c r="ABN42" s="71"/>
      <c r="ABO42" s="128"/>
      <c r="ABP42" s="128"/>
      <c r="ABQ42" s="128"/>
      <c r="ABR42" s="128"/>
      <c r="ABS42" s="71"/>
      <c r="ABT42" s="128"/>
      <c r="ABU42" s="128"/>
      <c r="ABV42" s="128"/>
      <c r="ABW42" s="128"/>
      <c r="ABX42" s="71"/>
      <c r="ABY42" s="128"/>
      <c r="ABZ42" s="128"/>
      <c r="ACA42" s="128"/>
      <c r="ACB42" s="128"/>
      <c r="ACC42" s="71"/>
      <c r="ACD42" s="128"/>
      <c r="ACE42" s="128"/>
      <c r="ACF42" s="128"/>
      <c r="ACG42" s="128"/>
      <c r="ACH42" s="71"/>
      <c r="ACI42" s="128"/>
      <c r="ACJ42" s="128"/>
      <c r="ACK42" s="128"/>
      <c r="ACL42" s="128"/>
      <c r="ACM42" s="71"/>
      <c r="ACN42" s="128"/>
      <c r="ACO42" s="128"/>
      <c r="ACP42" s="109"/>
      <c r="ACQ42" s="128"/>
      <c r="ACR42" s="71"/>
      <c r="ACS42" s="128"/>
      <c r="ACT42" s="128"/>
      <c r="ACU42" s="128"/>
      <c r="ACV42" s="128"/>
      <c r="ACW42" s="71"/>
      <c r="ACX42" s="128"/>
      <c r="ACY42" s="128"/>
      <c r="ACZ42" s="128"/>
      <c r="ADA42" s="128"/>
      <c r="ADB42" s="71"/>
      <c r="ADC42" s="128"/>
      <c r="ADD42" s="128"/>
      <c r="ADE42" s="128"/>
      <c r="ADF42" s="128"/>
      <c r="ADG42" s="71"/>
      <c r="ADH42" s="128"/>
      <c r="ADI42" s="128"/>
      <c r="ADJ42" s="128"/>
      <c r="ADK42" s="128"/>
      <c r="ADL42" s="71"/>
      <c r="ADM42" s="128"/>
      <c r="ADN42" s="128"/>
      <c r="ADO42" s="128"/>
      <c r="ADP42" s="128"/>
      <c r="ADQ42" s="71"/>
      <c r="ADR42" s="128"/>
      <c r="ADS42" s="128"/>
      <c r="ADT42" s="128"/>
      <c r="ADU42" s="128"/>
      <c r="ADV42" s="71"/>
      <c r="ADW42" s="128"/>
      <c r="ADX42" s="128"/>
      <c r="ADY42" s="128"/>
      <c r="ADZ42" s="128"/>
      <c r="AEA42" s="71"/>
      <c r="AEB42" s="128"/>
      <c r="AEC42" s="128"/>
      <c r="AED42" s="128"/>
      <c r="AEE42" s="128"/>
      <c r="AEF42" s="71"/>
      <c r="AEG42" s="128"/>
      <c r="AEH42" s="128"/>
      <c r="AEI42" s="128"/>
      <c r="AEJ42" s="128"/>
      <c r="AEK42" s="71"/>
      <c r="AEL42" s="128"/>
      <c r="AEM42" s="128"/>
      <c r="AEN42" s="109"/>
      <c r="AEO42" s="128"/>
      <c r="AEP42" s="71"/>
      <c r="AEQ42" s="128"/>
      <c r="AER42" s="128"/>
      <c r="AES42" s="128"/>
      <c r="AET42" s="128"/>
      <c r="AEU42" s="71"/>
      <c r="AEV42" s="128"/>
      <c r="AEW42" s="128"/>
      <c r="AEX42" s="128"/>
      <c r="AEY42" s="128"/>
      <c r="AEZ42" s="71"/>
      <c r="AFA42" s="128"/>
      <c r="AFB42" s="128"/>
      <c r="AFC42" s="128"/>
      <c r="AFD42" s="128"/>
      <c r="AFE42" s="71"/>
      <c r="AFF42" s="128"/>
      <c r="AFG42" s="128"/>
      <c r="AFH42" s="128"/>
      <c r="AFI42" s="128"/>
      <c r="AFJ42" s="71"/>
      <c r="AFK42" s="128"/>
      <c r="AFL42" s="128"/>
      <c r="AFM42" s="128"/>
      <c r="AFN42" s="128"/>
      <c r="AFO42" s="71"/>
      <c r="AFP42" s="128"/>
      <c r="AFQ42" s="128"/>
      <c r="AFR42" s="128"/>
      <c r="AFS42" s="128"/>
      <c r="AFT42" s="71"/>
      <c r="AFU42" s="128"/>
      <c r="AFV42" s="128"/>
      <c r="AFW42" s="128"/>
      <c r="AFX42" s="128"/>
      <c r="AFY42" s="71"/>
      <c r="AFZ42" s="128"/>
      <c r="AGA42" s="128"/>
      <c r="AGB42" s="128"/>
      <c r="AGC42" s="128"/>
      <c r="AGD42" s="71"/>
      <c r="AGE42" s="128"/>
      <c r="AGF42" s="128"/>
      <c r="AGG42" s="128"/>
      <c r="AGH42" s="128"/>
      <c r="AGI42" s="71"/>
      <c r="AGJ42" s="128"/>
      <c r="AGK42" s="128"/>
      <c r="AGL42" s="109"/>
      <c r="AGM42" s="128"/>
      <c r="AGN42" s="71"/>
      <c r="AGO42" s="128"/>
      <c r="AGP42" s="128"/>
      <c r="AGQ42" s="128"/>
      <c r="AGR42" s="128"/>
      <c r="AGS42" s="71"/>
      <c r="AGT42" s="128"/>
      <c r="AGU42" s="128"/>
      <c r="AGV42" s="128"/>
      <c r="AGW42" s="128"/>
      <c r="AGX42" s="71"/>
      <c r="AGY42" s="128"/>
      <c r="AGZ42" s="128"/>
      <c r="AHA42" s="128"/>
      <c r="AHB42" s="128"/>
      <c r="AHC42" s="71"/>
      <c r="AHD42" s="128"/>
      <c r="AHE42" s="128"/>
      <c r="AHF42" s="128"/>
      <c r="AHG42" s="128"/>
      <c r="AHH42" s="71"/>
      <c r="AHI42" s="128"/>
      <c r="AHJ42" s="128"/>
      <c r="AHK42" s="128"/>
      <c r="AHL42" s="128"/>
      <c r="AHM42" s="71"/>
      <c r="AHN42" s="128"/>
      <c r="AHO42" s="128"/>
      <c r="AHP42" s="128"/>
      <c r="AHQ42" s="128"/>
      <c r="AHR42" s="71"/>
      <c r="AHS42" s="128"/>
      <c r="AHT42" s="128"/>
      <c r="AHU42" s="128"/>
      <c r="AHV42" s="128"/>
      <c r="AHW42" s="71"/>
      <c r="AHX42" s="128"/>
      <c r="AHY42" s="128"/>
      <c r="AHZ42" s="128"/>
      <c r="AIA42" s="128"/>
      <c r="AIB42" s="71"/>
      <c r="AIC42" s="128"/>
      <c r="AID42" s="128"/>
      <c r="AIE42" s="128"/>
      <c r="AIF42" s="128"/>
      <c r="AIG42" s="71"/>
      <c r="AIH42" s="128"/>
      <c r="AII42" s="128"/>
      <c r="AIJ42" s="109"/>
      <c r="AIK42" s="128"/>
      <c r="AIL42" s="71"/>
      <c r="AIM42" s="128"/>
      <c r="AIN42" s="128"/>
      <c r="AIO42" s="128"/>
      <c r="AIP42" s="128"/>
      <c r="AIQ42" s="71"/>
      <c r="AIR42" s="128"/>
      <c r="AIS42" s="128"/>
      <c r="AIT42" s="128"/>
      <c r="AIU42" s="128"/>
      <c r="AIV42" s="71"/>
      <c r="AIW42" s="128"/>
      <c r="AIX42" s="128"/>
      <c r="AIY42" s="128"/>
      <c r="AIZ42" s="128"/>
      <c r="AJA42" s="71"/>
      <c r="AJB42" s="128"/>
      <c r="AJC42" s="128"/>
      <c r="AJD42" s="128"/>
      <c r="AJE42" s="128"/>
      <c r="AJF42" s="71"/>
      <c r="AJG42" s="128"/>
      <c r="AJH42" s="128"/>
      <c r="AJI42" s="128"/>
      <c r="AJJ42" s="128"/>
      <c r="AJK42" s="71"/>
      <c r="AJL42" s="128"/>
      <c r="AJM42" s="128"/>
      <c r="AJN42" s="128"/>
      <c r="AJO42" s="128"/>
      <c r="AJP42" s="71"/>
      <c r="AJQ42" s="128"/>
      <c r="AJR42" s="128"/>
      <c r="AJS42" s="128"/>
      <c r="AJT42" s="128"/>
      <c r="AJU42" s="71"/>
      <c r="AJV42" s="128"/>
      <c r="AJW42" s="128"/>
      <c r="AJX42" s="128"/>
      <c r="AJY42" s="128"/>
      <c r="AJZ42" s="71"/>
      <c r="AKA42" s="128"/>
      <c r="AKB42" s="128"/>
      <c r="AKC42" s="128"/>
      <c r="AKD42" s="128"/>
      <c r="AKE42" s="71"/>
      <c r="AKF42" s="128"/>
      <c r="AKG42" s="128"/>
      <c r="AKH42" s="109"/>
      <c r="AKI42" s="128"/>
      <c r="AKJ42" s="71"/>
      <c r="AKK42" s="128"/>
      <c r="AKL42" s="128"/>
      <c r="AKM42" s="128"/>
      <c r="AKN42" s="128"/>
      <c r="AKO42" s="71"/>
      <c r="AKP42" s="128"/>
      <c r="AKQ42" s="128"/>
      <c r="AKR42" s="128"/>
      <c r="AKS42" s="128"/>
      <c r="AKT42" s="71"/>
      <c r="AKU42" s="128"/>
      <c r="AKV42" s="128"/>
      <c r="AKW42" s="128"/>
      <c r="AKX42" s="128"/>
      <c r="AKY42" s="71"/>
      <c r="AKZ42" s="128"/>
      <c r="ALA42" s="128"/>
      <c r="ALB42" s="128"/>
      <c r="ALC42" s="128"/>
      <c r="ALD42" s="71"/>
      <c r="ALE42" s="128"/>
      <c r="ALF42" s="128"/>
      <c r="ALG42" s="128"/>
      <c r="ALH42" s="128"/>
      <c r="ALI42" s="71"/>
      <c r="ALJ42" s="128"/>
      <c r="ALK42" s="128"/>
      <c r="ALL42" s="128"/>
      <c r="ALM42" s="128"/>
      <c r="ALN42" s="71"/>
      <c r="ALO42" s="128"/>
      <c r="ALP42" s="128"/>
      <c r="ALQ42" s="128"/>
      <c r="ALR42" s="128"/>
      <c r="ALS42" s="71"/>
      <c r="ALT42" s="128"/>
      <c r="ALU42" s="128"/>
      <c r="ALV42" s="128"/>
      <c r="ALW42" s="128"/>
      <c r="ALX42" s="71"/>
      <c r="ALY42" s="128"/>
      <c r="ALZ42" s="128"/>
      <c r="AMA42" s="128"/>
      <c r="AMB42" s="128"/>
      <c r="AMC42" s="71"/>
      <c r="AMD42" s="128"/>
      <c r="AME42" s="128"/>
      <c r="AMF42" s="109"/>
      <c r="AMG42" s="128"/>
      <c r="AMH42" s="71"/>
      <c r="AMI42" s="128"/>
      <c r="AMJ42" s="128"/>
      <c r="AMK42" s="128"/>
      <c r="AML42" s="128"/>
      <c r="AMM42" s="71"/>
      <c r="AMN42" s="128"/>
      <c r="AMO42" s="128"/>
      <c r="AMP42" s="128"/>
      <c r="AMQ42" s="128"/>
      <c r="AMR42" s="71"/>
      <c r="AMS42" s="128"/>
      <c r="AMT42" s="128"/>
      <c r="AMU42" s="128"/>
      <c r="AMV42" s="128"/>
      <c r="AMW42" s="71"/>
      <c r="AMX42" s="128"/>
      <c r="AMY42" s="128"/>
      <c r="AMZ42" s="128"/>
      <c r="ANA42" s="128"/>
      <c r="ANB42" s="71"/>
      <c r="ANC42" s="128"/>
      <c r="AND42" s="128"/>
      <c r="ANE42" s="128"/>
      <c r="ANF42" s="128"/>
      <c r="ANG42" s="71"/>
      <c r="ANH42" s="128"/>
      <c r="ANI42" s="128"/>
      <c r="ANJ42" s="128"/>
      <c r="ANK42" s="128"/>
      <c r="ANL42" s="71"/>
      <c r="ANM42" s="128"/>
      <c r="ANN42" s="128"/>
      <c r="ANO42" s="128"/>
      <c r="ANP42" s="128"/>
      <c r="ANQ42" s="71"/>
      <c r="ANR42" s="128"/>
      <c r="ANS42" s="128"/>
      <c r="ANT42" s="128"/>
      <c r="ANU42" s="128"/>
      <c r="ANV42" s="71"/>
      <c r="ANW42" s="128"/>
      <c r="ANX42" s="128"/>
      <c r="ANY42" s="128"/>
      <c r="ANZ42" s="128"/>
      <c r="AOA42" s="71"/>
      <c r="AOB42" s="128"/>
      <c r="AOC42" s="128"/>
      <c r="AOD42" s="109"/>
      <c r="AOE42" s="128"/>
      <c r="AOF42" s="71"/>
      <c r="AOG42" s="128"/>
      <c r="AOH42" s="128"/>
      <c r="AOI42" s="128"/>
      <c r="AOJ42" s="128"/>
      <c r="AOK42" s="71"/>
      <c r="AOL42" s="128"/>
      <c r="AOM42" s="128"/>
      <c r="AON42" s="128"/>
      <c r="AOO42" s="128"/>
      <c r="AOP42" s="71"/>
      <c r="AOQ42" s="128"/>
      <c r="AOR42" s="128"/>
      <c r="AOS42" s="128"/>
      <c r="AOT42" s="128"/>
      <c r="AOU42" s="71"/>
      <c r="AOV42" s="128"/>
      <c r="AOW42" s="128"/>
      <c r="AOX42" s="128"/>
      <c r="AOY42" s="128"/>
      <c r="AOZ42" s="71"/>
      <c r="APA42" s="128"/>
      <c r="APB42" s="128"/>
      <c r="APC42" s="128"/>
      <c r="APD42" s="128"/>
      <c r="APE42" s="71"/>
      <c r="APF42" s="128"/>
      <c r="APG42" s="128"/>
      <c r="APH42" s="128"/>
      <c r="API42" s="128"/>
      <c r="APJ42" s="71"/>
      <c r="APK42" s="128"/>
      <c r="APL42" s="128"/>
      <c r="APM42" s="128"/>
      <c r="APN42" s="128"/>
      <c r="APO42" s="71"/>
      <c r="APP42" s="128"/>
      <c r="APQ42" s="128"/>
      <c r="APR42" s="128"/>
      <c r="APS42" s="128"/>
      <c r="APT42" s="71"/>
      <c r="APU42" s="128"/>
      <c r="APV42" s="128"/>
      <c r="APW42" s="128"/>
      <c r="APX42" s="128"/>
      <c r="APY42" s="71"/>
      <c r="APZ42" s="128"/>
      <c r="AQA42" s="128"/>
      <c r="AQB42" s="109"/>
      <c r="AQC42" s="128"/>
      <c r="AQD42" s="71"/>
      <c r="AQE42" s="128"/>
      <c r="AQF42" s="128"/>
      <c r="AQG42" s="128"/>
      <c r="AQH42" s="128"/>
      <c r="AQI42" s="71"/>
      <c r="AQJ42" s="128"/>
      <c r="AQK42" s="128"/>
      <c r="AQL42" s="128"/>
      <c r="AQM42" s="128"/>
      <c r="AQN42" s="71"/>
      <c r="AQO42" s="128"/>
      <c r="AQP42" s="128"/>
      <c r="AQQ42" s="128"/>
      <c r="AQR42" s="128"/>
      <c r="AQS42" s="71"/>
      <c r="AQT42" s="128"/>
      <c r="AQU42" s="128"/>
      <c r="AQV42" s="128"/>
      <c r="AQW42" s="128"/>
      <c r="AQX42" s="71"/>
      <c r="AQY42" s="128"/>
      <c r="AQZ42" s="128"/>
      <c r="ARA42" s="128"/>
      <c r="ARB42" s="128"/>
      <c r="ARC42" s="71"/>
      <c r="ARD42" s="128"/>
      <c r="ARE42" s="128"/>
      <c r="ARF42" s="128"/>
      <c r="ARG42" s="128"/>
      <c r="ARH42" s="71"/>
      <c r="ARI42" s="128"/>
      <c r="ARJ42" s="128"/>
      <c r="ARK42" s="128"/>
      <c r="ARL42" s="128"/>
      <c r="ARM42" s="71"/>
      <c r="ARN42" s="128"/>
      <c r="ARO42" s="128"/>
      <c r="ARP42" s="128"/>
      <c r="ARQ42" s="128"/>
      <c r="ARR42" s="71"/>
      <c r="ARS42" s="128"/>
      <c r="ART42" s="128"/>
      <c r="ARU42" s="128"/>
      <c r="ARV42" s="128"/>
      <c r="ARW42" s="71"/>
      <c r="ARX42" s="128"/>
      <c r="ARY42" s="128"/>
      <c r="ARZ42" s="109"/>
      <c r="ASA42" s="128"/>
      <c r="ASB42" s="71"/>
      <c r="ASC42" s="128"/>
      <c r="ASD42" s="128"/>
      <c r="ASE42" s="128"/>
      <c r="ASF42" s="128"/>
      <c r="ASG42" s="71"/>
      <c r="ASH42" s="128"/>
      <c r="ASI42" s="128"/>
      <c r="ASJ42" s="128"/>
      <c r="ASK42" s="128"/>
      <c r="ASL42" s="71"/>
      <c r="ASM42" s="128"/>
      <c r="ASN42" s="128"/>
      <c r="ASO42" s="128"/>
      <c r="ASP42" s="128"/>
      <c r="ASQ42" s="71"/>
      <c r="ASR42" s="128"/>
      <c r="ASS42" s="128"/>
      <c r="AST42" s="128"/>
      <c r="ASU42" s="128"/>
      <c r="ASV42" s="71"/>
      <c r="ASW42" s="128"/>
      <c r="ASX42" s="128"/>
      <c r="ASY42" s="128"/>
      <c r="ASZ42" s="128"/>
      <c r="ATA42" s="71"/>
      <c r="ATB42" s="128"/>
      <c r="ATC42" s="128"/>
      <c r="ATD42" s="128"/>
      <c r="ATE42" s="128"/>
      <c r="ATF42" s="71"/>
      <c r="ATG42" s="128"/>
      <c r="ATH42" s="128"/>
      <c r="ATI42" s="128"/>
      <c r="ATJ42" s="128"/>
      <c r="ATK42" s="71"/>
      <c r="ATL42" s="128"/>
      <c r="ATM42" s="128"/>
      <c r="ATN42" s="128"/>
      <c r="ATO42" s="128"/>
      <c r="ATP42" s="71"/>
      <c r="ATQ42" s="128"/>
      <c r="ATR42" s="128"/>
      <c r="ATS42" s="128"/>
      <c r="ATT42" s="128"/>
      <c r="ATU42" s="71"/>
      <c r="ATV42" s="128"/>
      <c r="ATW42" s="128"/>
      <c r="ATX42" s="109"/>
      <c r="ATY42" s="128"/>
      <c r="ATZ42" s="71"/>
      <c r="AUA42" s="128"/>
      <c r="AUB42" s="128"/>
      <c r="AUC42" s="128"/>
      <c r="AUD42" s="128"/>
      <c r="AUE42" s="71"/>
      <c r="AUF42" s="128"/>
      <c r="AUG42" s="128"/>
      <c r="AUH42" s="128"/>
      <c r="AUI42" s="128"/>
      <c r="AUJ42" s="71"/>
      <c r="AUK42" s="128"/>
      <c r="AUL42" s="128"/>
      <c r="AUM42" s="128"/>
      <c r="AUN42" s="128"/>
      <c r="AUO42" s="71"/>
      <c r="AUP42" s="128"/>
      <c r="AUQ42" s="128"/>
      <c r="AUR42" s="128"/>
      <c r="AUS42" s="128"/>
      <c r="AUT42" s="71"/>
      <c r="AUU42" s="128"/>
      <c r="AUV42" s="128"/>
      <c r="AUW42" s="128"/>
      <c r="AUX42" s="128"/>
      <c r="AUY42" s="71"/>
      <c r="AUZ42" s="128"/>
      <c r="AVA42" s="128"/>
      <c r="AVB42" s="128"/>
      <c r="AVC42" s="128"/>
      <c r="AVD42" s="71"/>
      <c r="AVE42" s="128"/>
      <c r="AVF42" s="128"/>
      <c r="AVG42" s="128"/>
      <c r="AVH42" s="128"/>
      <c r="AVI42" s="71"/>
      <c r="AVJ42" s="128"/>
      <c r="AVK42" s="128"/>
      <c r="AVL42" s="128"/>
      <c r="AVM42" s="128"/>
      <c r="AVN42" s="71"/>
      <c r="AVO42" s="128"/>
      <c r="AVP42" s="128"/>
      <c r="AVQ42" s="128"/>
      <c r="AVR42" s="128"/>
      <c r="AVS42" s="71"/>
      <c r="AVT42" s="128"/>
      <c r="AVU42" s="128"/>
      <c r="AVV42" s="109"/>
      <c r="AVW42" s="128"/>
      <c r="AVX42" s="71"/>
      <c r="AVY42" s="128"/>
      <c r="AVZ42" s="128"/>
      <c r="AWA42" s="128"/>
      <c r="AWB42" s="128"/>
      <c r="AWC42" s="71"/>
      <c r="AWD42" s="128"/>
      <c r="AWE42" s="128"/>
      <c r="AWF42" s="128"/>
      <c r="AWG42" s="128"/>
      <c r="AWH42" s="71"/>
      <c r="AWI42" s="128"/>
      <c r="AWJ42" s="128"/>
      <c r="AWK42" s="128"/>
      <c r="AWL42" s="128"/>
      <c r="AWM42" s="71"/>
      <c r="AWN42" s="128"/>
      <c r="AWO42" s="128"/>
      <c r="AWP42" s="128"/>
      <c r="AWQ42" s="128"/>
      <c r="AWR42" s="71"/>
      <c r="AWS42" s="128"/>
      <c r="AWT42" s="128"/>
      <c r="AWU42" s="128"/>
      <c r="AWV42" s="128"/>
      <c r="AWW42" s="71"/>
      <c r="AWX42" s="128"/>
      <c r="AWY42" s="128"/>
      <c r="AWZ42" s="128"/>
      <c r="AXA42" s="128"/>
      <c r="AXB42" s="71"/>
      <c r="AXC42" s="128"/>
      <c r="AXD42" s="128"/>
      <c r="AXE42" s="128"/>
      <c r="AXF42" s="128"/>
      <c r="AXG42" s="71"/>
      <c r="AXH42" s="128"/>
      <c r="AXI42" s="128"/>
      <c r="AXJ42" s="128"/>
      <c r="AXK42" s="128"/>
      <c r="AXL42" s="71"/>
      <c r="AXM42" s="128"/>
      <c r="AXN42" s="128"/>
      <c r="AXO42" s="128"/>
      <c r="AXP42" s="128"/>
      <c r="AXQ42" s="71"/>
      <c r="AXR42" s="128"/>
      <c r="AXS42" s="128"/>
      <c r="AXT42" s="109"/>
      <c r="AXU42" s="128"/>
      <c r="AXV42" s="71"/>
      <c r="AXW42" s="128"/>
      <c r="AXX42" s="128"/>
      <c r="AXY42" s="128"/>
      <c r="AXZ42" s="128"/>
      <c r="AYA42" s="71"/>
      <c r="AYB42" s="128"/>
      <c r="AYC42" s="128"/>
      <c r="AYD42" s="128"/>
      <c r="AYE42" s="128"/>
      <c r="AYF42" s="71"/>
      <c r="AYG42" s="128"/>
      <c r="AYH42" s="128"/>
      <c r="AYI42" s="128"/>
      <c r="AYJ42" s="128"/>
      <c r="AYK42" s="71"/>
      <c r="AYL42" s="128"/>
      <c r="AYM42" s="128"/>
      <c r="AYN42" s="128"/>
      <c r="AYO42" s="128"/>
      <c r="AYP42" s="71"/>
      <c r="AYQ42" s="128"/>
      <c r="AYR42" s="128"/>
      <c r="AYS42" s="128"/>
      <c r="AYT42" s="128"/>
      <c r="AYU42" s="71"/>
      <c r="AYV42" s="128"/>
      <c r="AYW42" s="128"/>
      <c r="AYX42" s="128"/>
      <c r="AYY42" s="128"/>
      <c r="AYZ42" s="71"/>
      <c r="AZA42" s="128"/>
      <c r="AZB42" s="128"/>
      <c r="AZC42" s="128"/>
      <c r="AZD42" s="128"/>
      <c r="AZE42" s="71"/>
      <c r="AZF42" s="128"/>
      <c r="AZG42" s="128"/>
      <c r="AZH42" s="128"/>
      <c r="AZI42" s="128"/>
      <c r="AZJ42" s="71"/>
      <c r="AZK42" s="128"/>
      <c r="AZL42" s="128"/>
      <c r="AZM42" s="128"/>
      <c r="AZN42" s="128"/>
      <c r="AZO42" s="71"/>
      <c r="AZP42" s="128"/>
      <c r="AZQ42" s="128"/>
      <c r="AZR42" s="109"/>
      <c r="AZS42" s="128"/>
      <c r="AZT42" s="71"/>
      <c r="AZU42" s="128"/>
      <c r="AZV42" s="128"/>
      <c r="AZW42" s="128"/>
      <c r="AZX42" s="128"/>
      <c r="AZY42" s="71"/>
      <c r="AZZ42" s="128"/>
      <c r="BAA42" s="128"/>
      <c r="BAB42" s="128"/>
      <c r="BAC42" s="128"/>
      <c r="BAD42" s="71"/>
      <c r="BAE42" s="128"/>
      <c r="BAF42" s="128"/>
      <c r="BAG42" s="128"/>
      <c r="BAH42" s="128"/>
      <c r="BAI42" s="71"/>
      <c r="BAJ42" s="128"/>
      <c r="BAK42" s="128"/>
      <c r="BAL42" s="128"/>
      <c r="BAM42" s="128"/>
      <c r="BAN42" s="71"/>
      <c r="BAO42" s="128"/>
      <c r="BAP42" s="128"/>
      <c r="BAQ42" s="128"/>
      <c r="BAR42" s="128"/>
      <c r="BAS42" s="71"/>
      <c r="BAT42" s="128"/>
      <c r="BAU42" s="128"/>
      <c r="BAV42" s="128"/>
      <c r="BAW42" s="128"/>
      <c r="BAX42" s="71"/>
      <c r="BAY42" s="128"/>
      <c r="BAZ42" s="128"/>
      <c r="BBA42" s="128"/>
      <c r="BBB42" s="128"/>
      <c r="BBC42" s="71"/>
      <c r="BBD42" s="128"/>
      <c r="BBE42" s="128"/>
      <c r="BBF42" s="128"/>
      <c r="BBG42" s="128"/>
      <c r="BBH42" s="71"/>
      <c r="BBI42" s="128"/>
      <c r="BBJ42" s="128"/>
      <c r="BBK42" s="128"/>
      <c r="BBL42" s="128"/>
      <c r="BBM42" s="71"/>
      <c r="BBN42" s="128"/>
      <c r="BBO42" s="128"/>
      <c r="BBP42" s="109"/>
      <c r="BBQ42" s="128"/>
      <c r="BBR42" s="71"/>
      <c r="BBS42" s="128"/>
      <c r="BBT42" s="128"/>
      <c r="BBU42" s="128"/>
      <c r="BBV42" s="128"/>
      <c r="BBW42" s="71"/>
      <c r="BBX42" s="128"/>
      <c r="BBY42" s="128"/>
      <c r="BBZ42" s="128"/>
      <c r="BCA42" s="128"/>
      <c r="BCB42" s="71"/>
      <c r="BCC42" s="128"/>
      <c r="BCD42" s="128"/>
      <c r="BCE42" s="128"/>
      <c r="BCF42" s="128"/>
      <c r="BCG42" s="71"/>
      <c r="BCH42" s="128"/>
      <c r="BCI42" s="128"/>
      <c r="BCJ42" s="128"/>
      <c r="BCK42" s="128"/>
      <c r="BCL42" s="71"/>
      <c r="BCM42" s="128"/>
      <c r="BCN42" s="128"/>
      <c r="BCO42" s="128"/>
      <c r="BCP42" s="128"/>
      <c r="BCQ42" s="71"/>
      <c r="BCR42" s="128"/>
      <c r="BCS42" s="128"/>
      <c r="BCT42" s="128"/>
      <c r="BCU42" s="128"/>
      <c r="BCV42" s="71"/>
      <c r="BCW42" s="128"/>
      <c r="BCX42" s="128"/>
      <c r="BCY42" s="128"/>
      <c r="BCZ42" s="128"/>
      <c r="BDA42" s="71"/>
      <c r="BDB42" s="128"/>
      <c r="BDC42" s="128"/>
      <c r="BDD42" s="128"/>
      <c r="BDE42" s="128"/>
      <c r="BDF42" s="71"/>
      <c r="BDG42" s="128"/>
      <c r="BDH42" s="128"/>
      <c r="BDI42" s="128"/>
      <c r="BDJ42" s="128"/>
      <c r="BDK42" s="71"/>
      <c r="BDL42" s="128"/>
      <c r="BDM42" s="128"/>
      <c r="BDN42" s="109"/>
      <c r="BDO42" s="128"/>
      <c r="BDP42" s="71"/>
      <c r="BDQ42" s="128"/>
      <c r="BDR42" s="128"/>
      <c r="BDS42" s="128"/>
      <c r="BDT42" s="128"/>
      <c r="BDU42" s="71"/>
      <c r="BDV42" s="128"/>
      <c r="BDW42" s="128"/>
      <c r="BDX42" s="128"/>
      <c r="BDY42" s="128"/>
      <c r="BDZ42" s="71"/>
      <c r="BEA42" s="128"/>
      <c r="BEB42" s="128"/>
      <c r="BEC42" s="128"/>
      <c r="BED42" s="128"/>
      <c r="BEE42" s="71"/>
      <c r="BEF42" s="128"/>
      <c r="BEG42" s="128"/>
      <c r="BEH42" s="128"/>
      <c r="BEI42" s="128"/>
      <c r="BEJ42" s="71"/>
      <c r="BEK42" s="128"/>
      <c r="BEL42" s="128"/>
      <c r="BEM42" s="128"/>
      <c r="BEN42" s="128"/>
      <c r="BEO42" s="71"/>
      <c r="BEP42" s="128"/>
      <c r="BEQ42" s="128"/>
      <c r="BER42" s="128"/>
      <c r="BES42" s="128"/>
      <c r="BET42" s="71"/>
      <c r="BEU42" s="128"/>
      <c r="BEV42" s="128"/>
      <c r="BEW42" s="128"/>
      <c r="BEX42" s="128"/>
      <c r="BEY42" s="71"/>
      <c r="BEZ42" s="128"/>
      <c r="BFA42" s="128"/>
      <c r="BFB42" s="128"/>
      <c r="BFC42" s="128"/>
      <c r="BFD42" s="71"/>
      <c r="BFE42" s="128"/>
      <c r="BFF42" s="128"/>
      <c r="BFG42" s="128"/>
      <c r="BFH42" s="128"/>
      <c r="BFI42" s="71"/>
      <c r="BFJ42" s="128"/>
      <c r="BFK42" s="128"/>
      <c r="BFL42" s="109"/>
      <c r="BFM42" s="128"/>
      <c r="BFN42" s="71"/>
      <c r="BFO42" s="128"/>
      <c r="BFP42" s="128"/>
      <c r="BFQ42" s="128"/>
      <c r="BFR42" s="128"/>
      <c r="BFS42" s="71"/>
      <c r="BFT42" s="128"/>
      <c r="BFU42" s="128"/>
      <c r="BFV42" s="128"/>
      <c r="BFW42" s="128"/>
      <c r="BFX42" s="71"/>
      <c r="BFY42" s="128"/>
      <c r="BFZ42" s="128"/>
      <c r="BGA42" s="128"/>
      <c r="BGB42" s="128"/>
      <c r="BGC42" s="71"/>
      <c r="BGD42" s="128"/>
      <c r="BGE42" s="128"/>
      <c r="BGF42" s="128"/>
      <c r="BGG42" s="128"/>
      <c r="BGH42" s="71"/>
      <c r="BGI42" s="128"/>
      <c r="BGJ42" s="128"/>
      <c r="BGK42" s="128"/>
      <c r="BGL42" s="128"/>
      <c r="BGM42" s="71"/>
      <c r="BGN42" s="128"/>
      <c r="BGO42" s="128"/>
      <c r="BGP42" s="128"/>
      <c r="BGQ42" s="128"/>
      <c r="BGR42" s="71"/>
      <c r="BGS42" s="128"/>
      <c r="BGT42" s="128"/>
      <c r="BGU42" s="128"/>
      <c r="BGV42" s="128"/>
      <c r="BGW42" s="71"/>
      <c r="BGX42" s="128"/>
      <c r="BGY42" s="128"/>
      <c r="BGZ42" s="128"/>
      <c r="BHA42" s="128"/>
      <c r="BHB42" s="71"/>
      <c r="BHC42" s="128"/>
      <c r="BHD42" s="128"/>
      <c r="BHE42" s="128"/>
      <c r="BHF42" s="128"/>
      <c r="BHG42" s="71"/>
      <c r="BHH42" s="128"/>
      <c r="BHI42" s="128"/>
      <c r="BHJ42" s="109"/>
      <c r="BHK42" s="128"/>
      <c r="BHL42" s="71"/>
      <c r="BHM42" s="128"/>
      <c r="BHN42" s="128"/>
      <c r="BHO42" s="128"/>
      <c r="BHP42" s="128"/>
      <c r="BHQ42" s="71"/>
      <c r="BHR42" s="128"/>
      <c r="BHS42" s="128"/>
      <c r="BHT42" s="128"/>
      <c r="BHU42" s="128"/>
      <c r="BHV42" s="71"/>
      <c r="BHW42" s="128"/>
      <c r="BHX42" s="128"/>
      <c r="BHY42" s="128"/>
      <c r="BHZ42" s="128"/>
      <c r="BIA42" s="71"/>
      <c r="BIB42" s="128"/>
      <c r="BIC42" s="128"/>
      <c r="BID42" s="128"/>
      <c r="BIE42" s="128"/>
      <c r="BIF42" s="71"/>
      <c r="BIG42" s="128"/>
      <c r="BIH42" s="128"/>
      <c r="BII42" s="128"/>
      <c r="BIJ42" s="128"/>
      <c r="BIK42" s="71"/>
      <c r="BIL42" s="128"/>
      <c r="BIM42" s="128"/>
      <c r="BIN42" s="128"/>
      <c r="BIO42" s="128"/>
      <c r="BIP42" s="71"/>
      <c r="BIQ42" s="128"/>
      <c r="BIR42" s="128"/>
      <c r="BIS42" s="128"/>
      <c r="BIT42" s="128"/>
      <c r="BIU42" s="71"/>
      <c r="BIV42" s="128"/>
      <c r="BIW42" s="128"/>
      <c r="BIX42" s="128"/>
      <c r="BIY42" s="128"/>
      <c r="BIZ42" s="71"/>
      <c r="BJA42" s="128"/>
      <c r="BJB42" s="128"/>
      <c r="BJC42" s="128"/>
      <c r="BJD42" s="128"/>
      <c r="BJE42" s="71"/>
      <c r="BJF42" s="128"/>
      <c r="BJG42" s="128"/>
      <c r="BJH42" s="109"/>
      <c r="BJI42" s="128"/>
      <c r="BJJ42" s="71"/>
      <c r="BJK42" s="128"/>
      <c r="BJL42" s="128"/>
      <c r="BJM42" s="128"/>
      <c r="BJN42" s="128"/>
      <c r="BJO42" s="71"/>
      <c r="BJP42" s="128"/>
      <c r="BJQ42" s="128"/>
      <c r="BJR42" s="128"/>
      <c r="BJS42" s="128"/>
      <c r="BJT42" s="71"/>
      <c r="BJU42" s="128"/>
      <c r="BJV42" s="128"/>
      <c r="BJW42" s="128"/>
      <c r="BJX42" s="128"/>
      <c r="BJY42" s="71"/>
      <c r="BJZ42" s="128"/>
      <c r="BKA42" s="128"/>
      <c r="BKB42" s="128"/>
      <c r="BKC42" s="128"/>
      <c r="BKD42" s="71"/>
      <c r="BKE42" s="128"/>
      <c r="BKF42" s="128"/>
      <c r="BKG42" s="128"/>
      <c r="BKH42" s="128"/>
      <c r="BKI42" s="71"/>
      <c r="BKJ42" s="128"/>
      <c r="BKK42" s="128"/>
      <c r="BKL42" s="128"/>
      <c r="BKM42" s="128"/>
      <c r="BKN42" s="71"/>
      <c r="BKO42" s="128"/>
      <c r="BKP42" s="128"/>
      <c r="BKQ42" s="128"/>
      <c r="BKR42" s="128"/>
      <c r="BKS42" s="71"/>
      <c r="BKT42" s="128"/>
      <c r="BKU42" s="128"/>
      <c r="BKV42" s="128"/>
      <c r="BKW42" s="128"/>
      <c r="BKX42" s="71"/>
      <c r="BKY42" s="128"/>
      <c r="BKZ42" s="128"/>
      <c r="BLA42" s="128"/>
      <c r="BLB42" s="128"/>
      <c r="BLC42" s="71"/>
      <c r="BLD42" s="128"/>
      <c r="BLE42" s="128"/>
      <c r="BLF42" s="109"/>
      <c r="BLG42" s="128"/>
      <c r="BLH42" s="71"/>
      <c r="BLI42" s="128"/>
      <c r="BLJ42" s="128"/>
      <c r="BLK42" s="128"/>
      <c r="BLL42" s="128"/>
      <c r="BLM42" s="71"/>
      <c r="BLN42" s="128"/>
      <c r="BLO42" s="128"/>
      <c r="BLP42" s="128"/>
      <c r="BLQ42" s="128"/>
      <c r="BLR42" s="71"/>
      <c r="BLS42" s="128"/>
      <c r="BLT42" s="128"/>
      <c r="BLU42" s="128"/>
      <c r="BLV42" s="128"/>
      <c r="BLW42" s="71"/>
      <c r="BLX42" s="128"/>
      <c r="BLY42" s="128"/>
      <c r="BLZ42" s="128"/>
      <c r="BMA42" s="128"/>
      <c r="BMB42" s="71"/>
      <c r="BMC42" s="128"/>
      <c r="BMD42" s="128"/>
      <c r="BME42" s="128"/>
      <c r="BMF42" s="128"/>
      <c r="BMG42" s="71"/>
      <c r="BMH42" s="128"/>
      <c r="BMI42" s="128"/>
      <c r="BMJ42" s="128"/>
      <c r="BMK42" s="128"/>
      <c r="BML42" s="71"/>
      <c r="BMM42" s="128"/>
      <c r="BMN42" s="128"/>
      <c r="BMO42" s="128"/>
      <c r="BMP42" s="128"/>
      <c r="BMQ42" s="71"/>
      <c r="BMR42" s="128"/>
      <c r="BMS42" s="128"/>
      <c r="BMT42" s="128"/>
      <c r="BMU42" s="128"/>
      <c r="BMV42" s="71"/>
      <c r="BMW42" s="128"/>
      <c r="BMX42" s="128"/>
      <c r="BMY42" s="128"/>
      <c r="BMZ42" s="128"/>
      <c r="BNA42" s="71"/>
      <c r="BNB42" s="128"/>
      <c r="BNC42" s="128"/>
      <c r="BND42" s="109"/>
      <c r="BNE42" s="128"/>
      <c r="BNF42" s="71"/>
      <c r="BNG42" s="128"/>
      <c r="BNH42" s="128"/>
      <c r="BNI42" s="128"/>
      <c r="BNJ42" s="128"/>
      <c r="BNK42" s="71"/>
      <c r="BNL42" s="128"/>
      <c r="BNM42" s="128"/>
      <c r="BNN42" s="128"/>
      <c r="BNO42" s="128"/>
      <c r="BNP42" s="71"/>
      <c r="BNQ42" s="128"/>
      <c r="BNR42" s="128"/>
      <c r="BNS42" s="128"/>
      <c r="BNT42" s="128"/>
      <c r="BNU42" s="71"/>
      <c r="BNV42" s="128"/>
      <c r="BNW42" s="128"/>
      <c r="BNX42" s="128"/>
      <c r="BNY42" s="128"/>
      <c r="BNZ42" s="71"/>
      <c r="BOA42" s="128"/>
      <c r="BOB42" s="128"/>
      <c r="BOC42" s="128"/>
      <c r="BOD42" s="128"/>
      <c r="BOE42" s="71"/>
      <c r="BOF42" s="128"/>
      <c r="BOG42" s="128"/>
      <c r="BOH42" s="128"/>
      <c r="BOI42" s="128"/>
      <c r="BOJ42" s="71"/>
      <c r="BOK42" s="128"/>
      <c r="BOL42" s="128"/>
      <c r="BOM42" s="128"/>
      <c r="BON42" s="128"/>
      <c r="BOO42" s="71"/>
      <c r="BOP42" s="128"/>
      <c r="BOQ42" s="128"/>
      <c r="BOR42" s="128"/>
      <c r="BOS42" s="128"/>
      <c r="BOT42" s="71"/>
      <c r="BOU42" s="128"/>
      <c r="BOV42" s="128"/>
      <c r="BOW42" s="128"/>
      <c r="BOX42" s="128"/>
      <c r="BOY42" s="71"/>
      <c r="BOZ42" s="128"/>
      <c r="BPA42" s="128"/>
      <c r="BPB42" s="109"/>
      <c r="BPC42" s="128"/>
      <c r="BPD42" s="71"/>
      <c r="BPE42" s="128"/>
      <c r="BPF42" s="128"/>
      <c r="BPG42" s="128"/>
      <c r="BPH42" s="128"/>
      <c r="BPI42" s="71"/>
      <c r="BPJ42" s="128"/>
      <c r="BPK42" s="128"/>
      <c r="BPL42" s="128"/>
      <c r="BPM42" s="128"/>
      <c r="BPN42" s="71"/>
      <c r="BPO42" s="128"/>
      <c r="BPP42" s="128"/>
      <c r="BPQ42" s="128"/>
      <c r="BPR42" s="128"/>
      <c r="BPS42" s="71"/>
      <c r="BPT42" s="128"/>
      <c r="BPU42" s="128"/>
      <c r="BPV42" s="128"/>
      <c r="BPW42" s="128"/>
      <c r="BPX42" s="71"/>
      <c r="BPY42" s="128"/>
      <c r="BPZ42" s="128"/>
      <c r="BQA42" s="128"/>
      <c r="BQB42" s="128"/>
      <c r="BQC42" s="71"/>
      <c r="BQD42" s="128"/>
      <c r="BQE42" s="128"/>
      <c r="BQF42" s="128"/>
      <c r="BQG42" s="128"/>
      <c r="BQH42" s="71"/>
      <c r="BQI42" s="128"/>
      <c r="BQJ42" s="128"/>
      <c r="BQK42" s="128"/>
      <c r="BQL42" s="128"/>
      <c r="BQM42" s="71"/>
      <c r="BQN42" s="128"/>
      <c r="BQO42" s="128"/>
      <c r="BQP42" s="128"/>
      <c r="BQQ42" s="128"/>
      <c r="BQR42" s="71"/>
      <c r="BQS42" s="128"/>
      <c r="BQT42" s="128"/>
      <c r="BQU42" s="128"/>
      <c r="BQV42" s="128"/>
      <c r="BQW42" s="71"/>
      <c r="BQX42" s="128"/>
      <c r="BQY42" s="128"/>
      <c r="BQZ42" s="109"/>
      <c r="BRA42" s="128"/>
      <c r="BRB42" s="71"/>
      <c r="BRC42" s="128"/>
      <c r="BRD42" s="128"/>
      <c r="BRE42" s="128"/>
      <c r="BRF42" s="128"/>
      <c r="BRG42" s="71"/>
      <c r="BRH42" s="128"/>
      <c r="BRI42" s="128"/>
      <c r="BRJ42" s="128"/>
      <c r="BRK42" s="128"/>
      <c r="BRL42" s="71"/>
      <c r="BRM42" s="128"/>
      <c r="BRN42" s="128"/>
      <c r="BRO42" s="128"/>
      <c r="BRP42" s="128"/>
      <c r="BRQ42" s="71"/>
      <c r="BRR42" s="128"/>
      <c r="BRS42" s="128"/>
      <c r="BRT42" s="128"/>
      <c r="BRU42" s="128"/>
      <c r="BRV42" s="71"/>
      <c r="BRW42" s="128"/>
      <c r="BRX42" s="128"/>
      <c r="BRY42" s="128"/>
      <c r="BRZ42" s="128"/>
      <c r="BSA42" s="71"/>
      <c r="BSB42" s="128"/>
      <c r="BSC42" s="128"/>
      <c r="BSD42" s="128"/>
      <c r="BSE42" s="128"/>
      <c r="BSF42" s="71"/>
      <c r="BSG42" s="128"/>
      <c r="BSH42" s="128"/>
      <c r="BSI42" s="128"/>
      <c r="BSJ42" s="128"/>
      <c r="BSK42" s="71"/>
      <c r="BSL42" s="128"/>
      <c r="BSM42" s="128"/>
      <c r="BSN42" s="128"/>
      <c r="BSO42" s="128"/>
      <c r="BSP42" s="71"/>
      <c r="BSQ42" s="128"/>
      <c r="BSR42" s="128"/>
      <c r="BSS42" s="128"/>
      <c r="BST42" s="128"/>
      <c r="BSU42" s="71"/>
      <c r="BSV42" s="128"/>
      <c r="BSW42" s="128"/>
      <c r="BSX42" s="109"/>
      <c r="BSY42" s="128"/>
      <c r="BSZ42" s="71"/>
      <c r="BTA42" s="128"/>
      <c r="BTB42" s="128"/>
      <c r="BTC42" s="128"/>
      <c r="BTD42" s="128"/>
      <c r="BTE42" s="71"/>
      <c r="BTF42" s="128"/>
      <c r="BTG42" s="128"/>
      <c r="BTH42" s="128"/>
      <c r="BTI42" s="128"/>
      <c r="BTJ42" s="71"/>
      <c r="BTK42" s="128"/>
      <c r="BTL42" s="128"/>
      <c r="BTM42" s="128"/>
      <c r="BTN42" s="128"/>
      <c r="BTO42" s="71"/>
      <c r="BTP42" s="128"/>
      <c r="BTQ42" s="128"/>
      <c r="BTR42" s="128"/>
      <c r="BTS42" s="128"/>
      <c r="BTT42" s="71"/>
      <c r="BTU42" s="128"/>
      <c r="BTV42" s="128"/>
      <c r="BTW42" s="128"/>
      <c r="BTX42" s="128"/>
      <c r="BTY42" s="71"/>
      <c r="BTZ42" s="128"/>
      <c r="BUA42" s="128"/>
      <c r="BUB42" s="128"/>
      <c r="BUC42" s="128"/>
      <c r="BUD42" s="71"/>
      <c r="BUE42" s="128"/>
      <c r="BUF42" s="128"/>
      <c r="BUG42" s="128"/>
      <c r="BUH42" s="128"/>
      <c r="BUI42" s="71"/>
      <c r="BUJ42" s="128"/>
      <c r="BUK42" s="128"/>
      <c r="BUL42" s="128"/>
      <c r="BUM42" s="128"/>
      <c r="BUN42" s="71"/>
      <c r="BUO42" s="128"/>
      <c r="BUP42" s="128"/>
      <c r="BUQ42" s="128"/>
      <c r="BUR42" s="128"/>
      <c r="BUS42" s="71"/>
      <c r="BUT42" s="128"/>
      <c r="BUU42" s="128"/>
      <c r="BUV42" s="109"/>
      <c r="BUW42" s="128"/>
      <c r="BUX42" s="71"/>
      <c r="BUY42" s="128"/>
      <c r="BUZ42" s="128"/>
      <c r="BVA42" s="128"/>
      <c r="BVB42" s="128"/>
      <c r="BVC42" s="71"/>
      <c r="BVD42" s="128"/>
      <c r="BVE42" s="128"/>
      <c r="BVF42" s="128"/>
      <c r="BVG42" s="128"/>
      <c r="BVH42" s="71"/>
      <c r="BVI42" s="128"/>
      <c r="BVJ42" s="128"/>
      <c r="BVK42" s="128"/>
      <c r="BVL42" s="128"/>
      <c r="BVM42" s="71"/>
      <c r="BVN42" s="128"/>
      <c r="BVO42" s="128"/>
      <c r="BVP42" s="128"/>
      <c r="BVQ42" s="128"/>
      <c r="BVR42" s="71"/>
      <c r="BVS42" s="128"/>
      <c r="BVT42" s="128"/>
      <c r="BVU42" s="128"/>
      <c r="BVV42" s="128"/>
      <c r="BVW42" s="71"/>
      <c r="BVX42" s="128"/>
      <c r="BVY42" s="128"/>
      <c r="BVZ42" s="128"/>
      <c r="BWA42" s="128"/>
      <c r="BWB42" s="71"/>
      <c r="BWC42" s="128"/>
      <c r="BWD42" s="128"/>
      <c r="BWE42" s="128"/>
      <c r="BWF42" s="128"/>
      <c r="BWG42" s="71"/>
      <c r="BWH42" s="128"/>
      <c r="BWI42" s="128"/>
      <c r="BWJ42" s="128"/>
      <c r="BWK42" s="128"/>
      <c r="BWL42" s="71"/>
      <c r="BWM42" s="128"/>
      <c r="BWN42" s="128"/>
      <c r="BWO42" s="128"/>
      <c r="BWP42" s="128"/>
      <c r="BWQ42" s="71"/>
      <c r="BWR42" s="128"/>
      <c r="BWS42" s="128"/>
      <c r="BWT42" s="109"/>
      <c r="BWU42" s="128"/>
      <c r="BWV42" s="71"/>
      <c r="BWW42" s="128"/>
      <c r="BWX42" s="128"/>
      <c r="BWY42" s="128"/>
      <c r="BWZ42" s="128"/>
      <c r="BXA42" s="71"/>
      <c r="BXB42" s="128"/>
      <c r="BXC42" s="128"/>
      <c r="BXD42" s="128"/>
      <c r="BXE42" s="128"/>
      <c r="BXF42" s="71"/>
      <c r="BXG42" s="128"/>
      <c r="BXH42" s="128"/>
      <c r="BXI42" s="128"/>
      <c r="BXJ42" s="128"/>
      <c r="BXK42" s="71"/>
      <c r="BXL42" s="128"/>
      <c r="BXM42" s="128"/>
      <c r="BXN42" s="128"/>
      <c r="BXO42" s="128"/>
      <c r="BXP42" s="71"/>
      <c r="BXQ42" s="128"/>
      <c r="BXR42" s="128"/>
      <c r="BXS42" s="128"/>
      <c r="BXT42" s="128"/>
      <c r="BXU42" s="71"/>
      <c r="BXV42" s="128"/>
      <c r="BXW42" s="128"/>
      <c r="BXX42" s="128"/>
      <c r="BXY42" s="128"/>
      <c r="BXZ42" s="71"/>
      <c r="BYA42" s="128"/>
      <c r="BYB42" s="128"/>
      <c r="BYC42" s="128"/>
      <c r="BYD42" s="128"/>
      <c r="BYE42" s="71"/>
      <c r="BYF42" s="128"/>
      <c r="BYG42" s="128"/>
      <c r="BYH42" s="2"/>
      <c r="BYI42" s="2"/>
      <c r="BYJ42" s="2"/>
      <c r="BYK42" s="2"/>
    </row>
    <row r="43" spans="1:2013" x14ac:dyDescent="0.35">
      <c r="A43" s="99"/>
      <c r="B43" s="295"/>
      <c r="C43" s="31"/>
      <c r="D43" s="99"/>
      <c r="E43" s="99"/>
      <c r="F43" s="324"/>
      <c r="G43" s="131"/>
      <c r="H43" s="328"/>
      <c r="I43" s="323"/>
      <c r="J43" s="128"/>
      <c r="K43" s="128"/>
      <c r="L43" s="71"/>
      <c r="M43" s="128"/>
      <c r="N43" s="128"/>
      <c r="O43" s="128"/>
      <c r="P43" s="128"/>
      <c r="Q43" s="71"/>
      <c r="R43" s="128"/>
      <c r="S43" s="128"/>
      <c r="T43" s="109"/>
      <c r="U43" s="128"/>
      <c r="V43" s="71"/>
      <c r="W43" s="128"/>
      <c r="X43" s="128"/>
      <c r="Y43" s="128"/>
      <c r="Z43" s="128"/>
      <c r="AA43" s="71"/>
      <c r="AB43" s="128"/>
      <c r="AC43" s="128"/>
      <c r="AD43" s="128"/>
      <c r="AE43" s="128"/>
      <c r="AF43" s="71"/>
      <c r="AG43" s="128"/>
      <c r="AH43" s="128"/>
      <c r="AI43" s="128"/>
      <c r="AJ43" s="128"/>
      <c r="AK43" s="71"/>
      <c r="AL43" s="128"/>
      <c r="AM43" s="128"/>
      <c r="AN43" s="128"/>
      <c r="AO43" s="128"/>
      <c r="AP43" s="71"/>
      <c r="AQ43" s="128"/>
      <c r="AR43" s="128"/>
      <c r="AS43" s="128"/>
      <c r="AT43" s="128"/>
      <c r="AU43" s="71"/>
      <c r="AV43" s="128"/>
      <c r="AW43" s="128"/>
      <c r="AX43" s="128"/>
      <c r="AY43" s="128"/>
      <c r="AZ43" s="71"/>
      <c r="BA43" s="128"/>
      <c r="BB43" s="128"/>
      <c r="BC43" s="128"/>
      <c r="BD43" s="128"/>
      <c r="BE43" s="71"/>
      <c r="BF43" s="128"/>
      <c r="BG43" s="128"/>
      <c r="BH43" s="128"/>
      <c r="BI43" s="128"/>
      <c r="BJ43" s="71"/>
      <c r="BK43" s="128"/>
      <c r="BL43" s="128"/>
      <c r="BM43" s="128"/>
      <c r="BN43" s="128"/>
      <c r="BO43" s="71"/>
      <c r="BP43" s="128"/>
      <c r="BQ43" s="128"/>
      <c r="BR43" s="109"/>
      <c r="BS43" s="128"/>
      <c r="BT43" s="71"/>
      <c r="BU43" s="128"/>
      <c r="BV43" s="128"/>
      <c r="BW43" s="128"/>
      <c r="BX43" s="128"/>
      <c r="BY43" s="71"/>
      <c r="BZ43" s="128"/>
      <c r="CA43" s="128"/>
      <c r="CB43" s="128"/>
      <c r="CC43" s="128"/>
      <c r="CD43" s="71"/>
      <c r="CE43" s="128"/>
      <c r="CF43" s="128"/>
      <c r="CG43" s="128"/>
      <c r="CH43" s="128"/>
      <c r="CI43" s="71"/>
      <c r="CJ43" s="128"/>
      <c r="CK43" s="128"/>
      <c r="CL43" s="128"/>
      <c r="CM43" s="128"/>
      <c r="CN43" s="71"/>
      <c r="CO43" s="128"/>
      <c r="CP43" s="128"/>
      <c r="CQ43" s="128"/>
      <c r="CR43" s="128"/>
      <c r="CS43" s="71"/>
      <c r="CT43" s="128"/>
      <c r="CU43" s="128"/>
      <c r="CV43" s="128"/>
      <c r="CW43" s="128"/>
      <c r="CX43" s="71"/>
      <c r="CY43" s="128"/>
      <c r="CZ43" s="128"/>
      <c r="DA43" s="128"/>
      <c r="DB43" s="128"/>
      <c r="DC43" s="71"/>
      <c r="DD43" s="128"/>
      <c r="DE43" s="128"/>
      <c r="DF43" s="128"/>
      <c r="DG43" s="128"/>
      <c r="DH43" s="71"/>
      <c r="DI43" s="128"/>
      <c r="DJ43" s="128"/>
      <c r="DK43" s="128"/>
      <c r="DL43" s="128"/>
      <c r="DM43" s="71"/>
      <c r="DN43" s="128"/>
      <c r="DO43" s="128"/>
      <c r="DP43" s="109"/>
      <c r="DQ43" s="128"/>
      <c r="DR43" s="71"/>
      <c r="DS43" s="128"/>
      <c r="DT43" s="128"/>
      <c r="DU43" s="128"/>
      <c r="DV43" s="128"/>
      <c r="DW43" s="71"/>
      <c r="DX43" s="128"/>
      <c r="DY43" s="128"/>
      <c r="DZ43" s="128"/>
      <c r="EA43" s="128"/>
      <c r="EB43" s="71"/>
      <c r="EC43" s="128"/>
      <c r="ED43" s="128"/>
      <c r="EE43" s="128"/>
      <c r="EF43" s="128"/>
      <c r="EG43" s="71"/>
      <c r="EH43" s="128"/>
      <c r="EI43" s="128"/>
      <c r="EJ43" s="128"/>
      <c r="EK43" s="128"/>
      <c r="EL43" s="71"/>
      <c r="EM43" s="128"/>
      <c r="EN43" s="128"/>
      <c r="EO43" s="128"/>
      <c r="EP43" s="128"/>
      <c r="EQ43" s="71"/>
      <c r="ER43" s="128"/>
      <c r="ES43" s="128"/>
      <c r="ET43" s="128"/>
      <c r="EU43" s="128"/>
      <c r="EV43" s="71"/>
      <c r="EW43" s="128"/>
      <c r="EX43" s="128"/>
      <c r="EY43" s="128"/>
      <c r="EZ43" s="128"/>
      <c r="FA43" s="71"/>
      <c r="FB43" s="128"/>
      <c r="FC43" s="128"/>
      <c r="FD43" s="128"/>
      <c r="FE43" s="128"/>
      <c r="FF43" s="71"/>
      <c r="FG43" s="128"/>
      <c r="FH43" s="128"/>
      <c r="FI43" s="128"/>
      <c r="FJ43" s="128"/>
      <c r="FK43" s="71"/>
      <c r="FL43" s="128"/>
      <c r="FM43" s="128"/>
      <c r="FN43" s="109"/>
      <c r="FO43" s="128"/>
      <c r="FP43" s="71"/>
      <c r="FQ43" s="128"/>
      <c r="FR43" s="128"/>
      <c r="FS43" s="128"/>
      <c r="FT43" s="128"/>
      <c r="FU43" s="71"/>
      <c r="FV43" s="128"/>
      <c r="FW43" s="128"/>
      <c r="FX43" s="128"/>
      <c r="FY43" s="128"/>
      <c r="FZ43" s="71"/>
      <c r="GA43" s="128"/>
      <c r="GB43" s="128"/>
      <c r="GC43" s="128"/>
      <c r="GD43" s="128"/>
      <c r="GE43" s="71"/>
      <c r="GF43" s="128"/>
      <c r="GG43" s="128"/>
      <c r="GH43" s="128"/>
      <c r="GI43" s="128"/>
      <c r="GJ43" s="71"/>
      <c r="GK43" s="128"/>
      <c r="GL43" s="128"/>
      <c r="GM43" s="128"/>
      <c r="GN43" s="128"/>
      <c r="GO43" s="71"/>
      <c r="GP43" s="128"/>
      <c r="GQ43" s="128"/>
      <c r="GR43" s="128"/>
      <c r="GS43" s="128"/>
      <c r="GT43" s="71"/>
      <c r="GU43" s="128"/>
      <c r="GV43" s="128"/>
      <c r="GW43" s="128"/>
      <c r="GX43" s="128"/>
      <c r="GY43" s="71"/>
      <c r="GZ43" s="128"/>
      <c r="HA43" s="128"/>
      <c r="HB43" s="128"/>
      <c r="HC43" s="128"/>
      <c r="HD43" s="71"/>
      <c r="HE43" s="128"/>
      <c r="HF43" s="128"/>
      <c r="HG43" s="128"/>
      <c r="HH43" s="128"/>
      <c r="HI43" s="71"/>
      <c r="HJ43" s="128"/>
      <c r="HK43" s="128"/>
      <c r="HL43" s="109"/>
      <c r="HM43" s="128"/>
      <c r="HN43" s="71"/>
      <c r="HO43" s="128"/>
      <c r="HP43" s="128"/>
      <c r="HQ43" s="128"/>
      <c r="HR43" s="128"/>
      <c r="HS43" s="71"/>
      <c r="HT43" s="128"/>
      <c r="HU43" s="128"/>
      <c r="HV43" s="128"/>
      <c r="HW43" s="128"/>
      <c r="HX43" s="71"/>
      <c r="HY43" s="128"/>
      <c r="HZ43" s="128"/>
      <c r="IA43" s="128"/>
      <c r="IB43" s="128"/>
      <c r="IC43" s="71"/>
      <c r="ID43" s="128"/>
      <c r="IE43" s="128"/>
      <c r="IF43" s="128"/>
      <c r="IG43" s="128"/>
      <c r="IH43" s="71"/>
      <c r="II43" s="128"/>
      <c r="IJ43" s="128"/>
      <c r="IK43" s="128"/>
      <c r="IL43" s="128"/>
      <c r="IM43" s="71"/>
      <c r="IN43" s="128"/>
      <c r="IO43" s="128"/>
      <c r="IP43" s="128"/>
      <c r="IQ43" s="128"/>
      <c r="IR43" s="71"/>
      <c r="IS43" s="128"/>
      <c r="IT43" s="128"/>
      <c r="IU43" s="128"/>
      <c r="IV43" s="128"/>
      <c r="IW43" s="71"/>
      <c r="IX43" s="128"/>
      <c r="IY43" s="128"/>
      <c r="IZ43" s="128"/>
      <c r="JA43" s="128"/>
      <c r="JB43" s="71"/>
      <c r="JC43" s="128"/>
      <c r="JD43" s="128"/>
      <c r="JE43" s="128"/>
      <c r="JF43" s="128"/>
      <c r="JG43" s="71"/>
      <c r="JH43" s="128"/>
      <c r="JI43" s="128"/>
      <c r="JJ43" s="109"/>
      <c r="JK43" s="128"/>
      <c r="JL43" s="71"/>
      <c r="JM43" s="128"/>
      <c r="JN43" s="128"/>
      <c r="JO43" s="128"/>
      <c r="JP43" s="128"/>
      <c r="JQ43" s="71"/>
      <c r="JR43" s="128"/>
      <c r="JS43" s="128"/>
      <c r="JT43" s="128"/>
      <c r="JU43" s="128"/>
      <c r="JV43" s="71"/>
      <c r="JW43" s="128"/>
      <c r="JX43" s="128"/>
      <c r="JY43" s="128"/>
      <c r="JZ43" s="128"/>
      <c r="KA43" s="71"/>
      <c r="KB43" s="128"/>
      <c r="KC43" s="128"/>
      <c r="KD43" s="128"/>
      <c r="KE43" s="128"/>
      <c r="KF43" s="71"/>
      <c r="KG43" s="128"/>
      <c r="KH43" s="128"/>
      <c r="KI43" s="128"/>
      <c r="KJ43" s="128"/>
      <c r="KK43" s="71"/>
      <c r="KL43" s="128"/>
      <c r="KM43" s="128"/>
      <c r="KN43" s="128"/>
      <c r="KO43" s="128"/>
      <c r="KP43" s="71"/>
      <c r="KQ43" s="128"/>
      <c r="KR43" s="128"/>
      <c r="KS43" s="128"/>
      <c r="KT43" s="128"/>
      <c r="KU43" s="71"/>
      <c r="KV43" s="128"/>
      <c r="KW43" s="128"/>
      <c r="KX43" s="128"/>
      <c r="KY43" s="128"/>
      <c r="KZ43" s="71"/>
      <c r="LA43" s="128"/>
      <c r="LB43" s="128"/>
      <c r="LC43" s="128"/>
      <c r="LD43" s="128"/>
      <c r="LE43" s="71"/>
      <c r="LF43" s="128"/>
      <c r="LG43" s="128"/>
      <c r="LH43" s="109"/>
      <c r="LI43" s="128"/>
      <c r="LJ43" s="71"/>
      <c r="LK43" s="128"/>
      <c r="LL43" s="128"/>
      <c r="LM43" s="128"/>
      <c r="LN43" s="128"/>
      <c r="LO43" s="71"/>
      <c r="LP43" s="128"/>
      <c r="LQ43" s="128"/>
      <c r="LR43" s="128"/>
      <c r="LS43" s="128"/>
      <c r="LT43" s="71"/>
      <c r="LU43" s="128"/>
      <c r="LV43" s="128"/>
      <c r="LW43" s="128"/>
      <c r="LX43" s="128"/>
      <c r="LY43" s="71"/>
      <c r="LZ43" s="128"/>
      <c r="MA43" s="128"/>
      <c r="MB43" s="128"/>
      <c r="MC43" s="128"/>
      <c r="MD43" s="71"/>
      <c r="ME43" s="128"/>
      <c r="MF43" s="128"/>
      <c r="MG43" s="128"/>
      <c r="MH43" s="128"/>
      <c r="MI43" s="71"/>
      <c r="MJ43" s="128"/>
      <c r="MK43" s="128"/>
      <c r="ML43" s="128"/>
      <c r="MM43" s="128"/>
      <c r="MN43" s="71"/>
      <c r="MO43" s="128"/>
      <c r="MP43" s="128"/>
      <c r="MQ43" s="128"/>
      <c r="MR43" s="128"/>
      <c r="MS43" s="71"/>
      <c r="MT43" s="128"/>
      <c r="MU43" s="128"/>
      <c r="MV43" s="128"/>
      <c r="MW43" s="128"/>
      <c r="MX43" s="71"/>
      <c r="MY43" s="128"/>
      <c r="MZ43" s="128"/>
      <c r="NA43" s="128"/>
      <c r="NB43" s="128"/>
      <c r="NC43" s="71"/>
      <c r="ND43" s="128"/>
      <c r="NE43" s="128"/>
      <c r="NF43" s="109"/>
      <c r="NG43" s="128"/>
      <c r="NH43" s="71"/>
      <c r="NI43" s="128"/>
      <c r="NJ43" s="128"/>
      <c r="NK43" s="128"/>
      <c r="NL43" s="128"/>
      <c r="NM43" s="71"/>
      <c r="NN43" s="128"/>
      <c r="NO43" s="128"/>
      <c r="NP43" s="128"/>
      <c r="NQ43" s="128"/>
      <c r="NR43" s="71"/>
      <c r="NS43" s="128"/>
      <c r="NT43" s="128"/>
      <c r="NU43" s="128"/>
      <c r="NV43" s="128"/>
      <c r="NW43" s="71"/>
      <c r="NX43" s="128"/>
      <c r="NY43" s="128"/>
      <c r="NZ43" s="128"/>
      <c r="OA43" s="128"/>
      <c r="OB43" s="71"/>
      <c r="OC43" s="128"/>
      <c r="OD43" s="128"/>
      <c r="OE43" s="128"/>
      <c r="OF43" s="128"/>
      <c r="OG43" s="71"/>
      <c r="OH43" s="128"/>
      <c r="OI43" s="128"/>
      <c r="OJ43" s="128"/>
      <c r="OK43" s="128"/>
      <c r="OL43" s="71"/>
      <c r="OM43" s="128"/>
      <c r="ON43" s="128"/>
      <c r="OO43" s="128"/>
      <c r="OP43" s="128"/>
      <c r="OQ43" s="71"/>
      <c r="OR43" s="128"/>
      <c r="OS43" s="128"/>
      <c r="OT43" s="128"/>
      <c r="OU43" s="128"/>
      <c r="OV43" s="71"/>
      <c r="OW43" s="128"/>
      <c r="OX43" s="128"/>
      <c r="OY43" s="128"/>
      <c r="OZ43" s="128"/>
      <c r="PA43" s="71"/>
      <c r="PB43" s="128"/>
      <c r="PC43" s="128"/>
      <c r="PD43" s="109"/>
      <c r="PE43" s="128"/>
      <c r="PF43" s="71"/>
      <c r="PG43" s="128"/>
      <c r="PH43" s="128"/>
      <c r="PI43" s="128"/>
      <c r="PJ43" s="128"/>
      <c r="PK43" s="71"/>
      <c r="PL43" s="128"/>
      <c r="PM43" s="128"/>
      <c r="PN43" s="128"/>
      <c r="PO43" s="128"/>
      <c r="PP43" s="71"/>
      <c r="PQ43" s="128"/>
      <c r="PR43" s="128"/>
      <c r="PS43" s="128"/>
      <c r="PT43" s="128"/>
      <c r="PU43" s="71"/>
      <c r="PV43" s="128"/>
      <c r="PW43" s="128"/>
      <c r="PX43" s="128"/>
      <c r="PY43" s="128"/>
      <c r="PZ43" s="71"/>
      <c r="QA43" s="128"/>
      <c r="QB43" s="128"/>
      <c r="QC43" s="128"/>
      <c r="QD43" s="128"/>
      <c r="QE43" s="71"/>
      <c r="QF43" s="128"/>
      <c r="QG43" s="128"/>
      <c r="QH43" s="128"/>
      <c r="QI43" s="128"/>
      <c r="QJ43" s="71"/>
      <c r="QK43" s="128"/>
      <c r="QL43" s="128"/>
      <c r="QM43" s="128"/>
      <c r="QN43" s="128"/>
      <c r="QO43" s="71"/>
      <c r="QP43" s="128"/>
      <c r="QQ43" s="128"/>
      <c r="QR43" s="128"/>
      <c r="QS43" s="128"/>
      <c r="QT43" s="71"/>
      <c r="QU43" s="128"/>
      <c r="QV43" s="128"/>
      <c r="QW43" s="128"/>
      <c r="QX43" s="128"/>
      <c r="QY43" s="71"/>
      <c r="QZ43" s="128"/>
      <c r="RA43" s="128"/>
      <c r="RB43" s="109"/>
      <c r="RC43" s="128"/>
      <c r="RD43" s="71"/>
      <c r="RE43" s="128"/>
      <c r="RF43" s="128"/>
      <c r="RG43" s="128"/>
      <c r="RH43" s="128"/>
      <c r="RI43" s="71"/>
      <c r="RJ43" s="128"/>
      <c r="RK43" s="128"/>
      <c r="RL43" s="128"/>
      <c r="RM43" s="128"/>
      <c r="RN43" s="71"/>
      <c r="RO43" s="128"/>
      <c r="RP43" s="128"/>
      <c r="RQ43" s="128"/>
      <c r="RR43" s="128"/>
      <c r="RS43" s="71"/>
      <c r="RT43" s="128"/>
      <c r="RU43" s="128"/>
      <c r="RV43" s="128"/>
      <c r="RW43" s="128"/>
      <c r="RX43" s="71"/>
      <c r="RY43" s="128"/>
      <c r="RZ43" s="128"/>
      <c r="SA43" s="128"/>
      <c r="SB43" s="128"/>
      <c r="SC43" s="71"/>
      <c r="SD43" s="128"/>
      <c r="SE43" s="128"/>
      <c r="SF43" s="128"/>
      <c r="SG43" s="128"/>
      <c r="SH43" s="71"/>
      <c r="SI43" s="128"/>
      <c r="SJ43" s="128"/>
      <c r="SK43" s="128"/>
      <c r="SL43" s="128"/>
      <c r="SM43" s="71"/>
      <c r="SN43" s="128"/>
      <c r="SO43" s="128"/>
      <c r="SP43" s="128"/>
      <c r="SQ43" s="128"/>
      <c r="SR43" s="71"/>
      <c r="SS43" s="128"/>
      <c r="ST43" s="128"/>
      <c r="SU43" s="128"/>
      <c r="SV43" s="128"/>
      <c r="SW43" s="71"/>
      <c r="SX43" s="128"/>
      <c r="SY43" s="128"/>
      <c r="SZ43" s="109"/>
      <c r="TA43" s="128"/>
      <c r="TB43" s="71"/>
      <c r="TC43" s="128"/>
      <c r="TD43" s="128"/>
      <c r="TE43" s="128"/>
      <c r="TF43" s="128"/>
      <c r="TG43" s="71"/>
      <c r="TH43" s="128"/>
      <c r="TI43" s="128"/>
      <c r="TJ43" s="128"/>
      <c r="TK43" s="128"/>
      <c r="TL43" s="71"/>
      <c r="TM43" s="128"/>
      <c r="TN43" s="128"/>
      <c r="TO43" s="128"/>
      <c r="TP43" s="128"/>
      <c r="TQ43" s="71"/>
      <c r="TR43" s="128"/>
      <c r="TS43" s="128"/>
      <c r="TT43" s="128"/>
      <c r="TU43" s="128"/>
      <c r="TV43" s="71"/>
      <c r="TW43" s="128"/>
      <c r="TX43" s="128"/>
      <c r="TY43" s="128"/>
      <c r="TZ43" s="128"/>
      <c r="UA43" s="71"/>
      <c r="UB43" s="128"/>
      <c r="UC43" s="128"/>
      <c r="UD43" s="128"/>
      <c r="UE43" s="128"/>
      <c r="UF43" s="71"/>
      <c r="UG43" s="128"/>
      <c r="UH43" s="128"/>
      <c r="UI43" s="128"/>
      <c r="UJ43" s="128"/>
      <c r="UK43" s="71"/>
      <c r="UL43" s="128"/>
      <c r="UM43" s="128"/>
      <c r="UN43" s="128"/>
      <c r="UO43" s="128"/>
      <c r="UP43" s="71"/>
      <c r="UQ43" s="128"/>
      <c r="UR43" s="128"/>
      <c r="US43" s="128"/>
      <c r="UT43" s="128"/>
      <c r="UU43" s="71"/>
      <c r="UV43" s="128"/>
      <c r="UW43" s="128"/>
      <c r="UX43" s="109"/>
      <c r="UY43" s="128"/>
      <c r="UZ43" s="71"/>
      <c r="VA43" s="128"/>
      <c r="VB43" s="128"/>
      <c r="VC43" s="128"/>
      <c r="VD43" s="128"/>
      <c r="VE43" s="71"/>
      <c r="VF43" s="128"/>
      <c r="VG43" s="128"/>
      <c r="VH43" s="128"/>
      <c r="VI43" s="128"/>
      <c r="VJ43" s="71"/>
      <c r="VK43" s="128"/>
      <c r="VL43" s="128"/>
      <c r="VM43" s="128"/>
      <c r="VN43" s="128"/>
      <c r="VO43" s="71"/>
      <c r="VP43" s="128"/>
      <c r="VQ43" s="128"/>
      <c r="VR43" s="128"/>
      <c r="VS43" s="128"/>
      <c r="VT43" s="71"/>
      <c r="VU43" s="128"/>
      <c r="VV43" s="128"/>
      <c r="VW43" s="128"/>
      <c r="VX43" s="128"/>
      <c r="VY43" s="71"/>
      <c r="VZ43" s="128"/>
      <c r="WA43" s="128"/>
      <c r="WB43" s="128"/>
      <c r="WC43" s="128"/>
      <c r="WD43" s="71"/>
      <c r="WE43" s="128"/>
      <c r="WF43" s="128"/>
      <c r="WG43" s="128"/>
      <c r="WH43" s="128"/>
      <c r="WI43" s="71"/>
      <c r="WJ43" s="128"/>
      <c r="WK43" s="128"/>
      <c r="WL43" s="128"/>
      <c r="WM43" s="128"/>
      <c r="WN43" s="71"/>
      <c r="WO43" s="128"/>
      <c r="WP43" s="128"/>
      <c r="WQ43" s="128"/>
      <c r="WR43" s="128"/>
      <c r="WS43" s="71"/>
      <c r="WT43" s="128"/>
      <c r="WU43" s="128"/>
      <c r="WV43" s="109"/>
      <c r="WW43" s="128"/>
      <c r="WX43" s="71"/>
      <c r="WY43" s="128"/>
      <c r="WZ43" s="128"/>
      <c r="XA43" s="128"/>
      <c r="XB43" s="128"/>
      <c r="XC43" s="71"/>
      <c r="XD43" s="128"/>
      <c r="XE43" s="128"/>
      <c r="XF43" s="128"/>
      <c r="XG43" s="128"/>
      <c r="XH43" s="71"/>
      <c r="XI43" s="128"/>
      <c r="XJ43" s="128"/>
      <c r="XK43" s="128"/>
      <c r="XL43" s="128"/>
      <c r="XM43" s="71"/>
      <c r="XN43" s="128"/>
      <c r="XO43" s="128"/>
      <c r="XP43" s="128"/>
      <c r="XQ43" s="128"/>
      <c r="XR43" s="71"/>
      <c r="XS43" s="128"/>
      <c r="XT43" s="128"/>
      <c r="XU43" s="128"/>
      <c r="XV43" s="128"/>
      <c r="XW43" s="71"/>
      <c r="XX43" s="128"/>
      <c r="XY43" s="128"/>
      <c r="XZ43" s="128"/>
      <c r="YA43" s="128"/>
      <c r="YB43" s="71"/>
      <c r="YC43" s="128"/>
      <c r="YD43" s="128"/>
      <c r="YE43" s="128"/>
      <c r="YF43" s="128"/>
      <c r="YG43" s="71"/>
      <c r="YH43" s="128"/>
      <c r="YI43" s="128"/>
      <c r="YJ43" s="128"/>
      <c r="YK43" s="128"/>
      <c r="YL43" s="71"/>
      <c r="YM43" s="128"/>
      <c r="YN43" s="128"/>
      <c r="YO43" s="128"/>
      <c r="YP43" s="128"/>
      <c r="YQ43" s="71"/>
      <c r="YR43" s="128"/>
      <c r="YS43" s="128"/>
      <c r="YT43" s="109"/>
      <c r="YU43" s="128"/>
      <c r="YV43" s="71"/>
      <c r="YW43" s="128"/>
      <c r="YX43" s="128"/>
      <c r="YY43" s="128"/>
      <c r="YZ43" s="128"/>
      <c r="ZA43" s="71"/>
      <c r="ZB43" s="128"/>
      <c r="ZC43" s="128"/>
      <c r="ZD43" s="128"/>
      <c r="ZE43" s="128"/>
      <c r="ZF43" s="71"/>
      <c r="ZG43" s="128"/>
      <c r="ZH43" s="128"/>
      <c r="ZI43" s="128"/>
      <c r="ZJ43" s="128"/>
      <c r="ZK43" s="71"/>
      <c r="ZL43" s="128"/>
      <c r="ZM43" s="128"/>
      <c r="ZN43" s="128"/>
      <c r="ZO43" s="128"/>
      <c r="ZP43" s="71"/>
      <c r="ZQ43" s="128"/>
      <c r="ZR43" s="128"/>
      <c r="ZS43" s="128"/>
      <c r="ZT43" s="128"/>
      <c r="ZU43" s="71"/>
      <c r="ZV43" s="128"/>
      <c r="ZW43" s="128"/>
      <c r="ZX43" s="128"/>
      <c r="ZY43" s="128"/>
      <c r="ZZ43" s="71"/>
      <c r="AAA43" s="128"/>
      <c r="AAB43" s="128"/>
      <c r="AAC43" s="128"/>
      <c r="AAD43" s="128"/>
      <c r="AAE43" s="71"/>
      <c r="AAF43" s="128"/>
      <c r="AAG43" s="128"/>
      <c r="AAH43" s="128"/>
      <c r="AAI43" s="128"/>
      <c r="AAJ43" s="71"/>
      <c r="AAK43" s="128"/>
      <c r="AAL43" s="128"/>
      <c r="AAM43" s="128"/>
      <c r="AAN43" s="128"/>
      <c r="AAO43" s="71"/>
      <c r="AAP43" s="128"/>
      <c r="AAQ43" s="128"/>
      <c r="AAR43" s="109"/>
      <c r="AAS43" s="128"/>
      <c r="AAT43" s="71"/>
      <c r="AAU43" s="128"/>
      <c r="AAV43" s="128"/>
      <c r="AAW43" s="128"/>
      <c r="AAX43" s="128"/>
      <c r="AAY43" s="71"/>
      <c r="AAZ43" s="128"/>
      <c r="ABA43" s="128"/>
      <c r="ABB43" s="128"/>
      <c r="ABC43" s="128"/>
      <c r="ABD43" s="71"/>
      <c r="ABE43" s="128"/>
      <c r="ABF43" s="128"/>
      <c r="ABG43" s="128"/>
      <c r="ABH43" s="128"/>
      <c r="ABI43" s="71"/>
      <c r="ABJ43" s="128"/>
      <c r="ABK43" s="128"/>
      <c r="ABL43" s="128"/>
      <c r="ABM43" s="128"/>
      <c r="ABN43" s="71"/>
      <c r="ABO43" s="128"/>
      <c r="ABP43" s="128"/>
      <c r="ABQ43" s="128"/>
      <c r="ABR43" s="128"/>
      <c r="ABS43" s="71"/>
      <c r="ABT43" s="128"/>
      <c r="ABU43" s="128"/>
      <c r="ABV43" s="128"/>
      <c r="ABW43" s="128"/>
      <c r="ABX43" s="71"/>
      <c r="ABY43" s="128"/>
      <c r="ABZ43" s="128"/>
      <c r="ACA43" s="128"/>
      <c r="ACB43" s="128"/>
      <c r="ACC43" s="71"/>
      <c r="ACD43" s="128"/>
      <c r="ACE43" s="128"/>
      <c r="ACF43" s="128"/>
      <c r="ACG43" s="128"/>
      <c r="ACH43" s="71"/>
      <c r="ACI43" s="128"/>
      <c r="ACJ43" s="128"/>
      <c r="ACK43" s="128"/>
      <c r="ACL43" s="128"/>
      <c r="ACM43" s="71"/>
      <c r="ACN43" s="128"/>
      <c r="ACO43" s="128"/>
      <c r="ACP43" s="109"/>
      <c r="ACQ43" s="128"/>
      <c r="ACR43" s="71"/>
      <c r="ACS43" s="128"/>
      <c r="ACT43" s="128"/>
      <c r="ACU43" s="128"/>
      <c r="ACV43" s="128"/>
      <c r="ACW43" s="71"/>
      <c r="ACX43" s="128"/>
      <c r="ACY43" s="128"/>
      <c r="ACZ43" s="128"/>
      <c r="ADA43" s="128"/>
      <c r="ADB43" s="71"/>
      <c r="ADC43" s="128"/>
      <c r="ADD43" s="128"/>
      <c r="ADE43" s="128"/>
      <c r="ADF43" s="128"/>
      <c r="ADG43" s="71"/>
      <c r="ADH43" s="128"/>
      <c r="ADI43" s="128"/>
      <c r="ADJ43" s="128"/>
      <c r="ADK43" s="128"/>
      <c r="ADL43" s="71"/>
      <c r="ADM43" s="128"/>
      <c r="ADN43" s="128"/>
      <c r="ADO43" s="128"/>
      <c r="ADP43" s="128"/>
      <c r="ADQ43" s="71"/>
      <c r="ADR43" s="128"/>
      <c r="ADS43" s="128"/>
      <c r="ADT43" s="128"/>
      <c r="ADU43" s="128"/>
      <c r="ADV43" s="71"/>
      <c r="ADW43" s="128"/>
      <c r="ADX43" s="128"/>
      <c r="ADY43" s="128"/>
      <c r="ADZ43" s="128"/>
      <c r="AEA43" s="71"/>
      <c r="AEB43" s="128"/>
      <c r="AEC43" s="128"/>
      <c r="AED43" s="128"/>
      <c r="AEE43" s="128"/>
      <c r="AEF43" s="71"/>
      <c r="AEG43" s="128"/>
      <c r="AEH43" s="128"/>
      <c r="AEI43" s="128"/>
      <c r="AEJ43" s="128"/>
      <c r="AEK43" s="71"/>
      <c r="AEL43" s="128"/>
      <c r="AEM43" s="128"/>
      <c r="AEN43" s="109"/>
      <c r="AEO43" s="128"/>
      <c r="AEP43" s="71"/>
      <c r="AEQ43" s="128"/>
      <c r="AER43" s="128"/>
      <c r="AES43" s="128"/>
      <c r="AET43" s="128"/>
      <c r="AEU43" s="71"/>
      <c r="AEV43" s="128"/>
      <c r="AEW43" s="128"/>
      <c r="AEX43" s="128"/>
      <c r="AEY43" s="128"/>
      <c r="AEZ43" s="71"/>
      <c r="AFA43" s="128"/>
      <c r="AFB43" s="128"/>
      <c r="AFC43" s="128"/>
      <c r="AFD43" s="128"/>
      <c r="AFE43" s="71"/>
      <c r="AFF43" s="128"/>
      <c r="AFG43" s="128"/>
      <c r="AFH43" s="128"/>
      <c r="AFI43" s="128"/>
      <c r="AFJ43" s="71"/>
      <c r="AFK43" s="128"/>
      <c r="AFL43" s="128"/>
      <c r="AFM43" s="128"/>
      <c r="AFN43" s="128"/>
      <c r="AFO43" s="71"/>
      <c r="AFP43" s="128"/>
      <c r="AFQ43" s="128"/>
      <c r="AFR43" s="128"/>
      <c r="AFS43" s="128"/>
      <c r="AFT43" s="71"/>
      <c r="AFU43" s="128"/>
      <c r="AFV43" s="128"/>
      <c r="AFW43" s="128"/>
      <c r="AFX43" s="128"/>
      <c r="AFY43" s="71"/>
      <c r="AFZ43" s="128"/>
      <c r="AGA43" s="128"/>
      <c r="AGB43" s="128"/>
      <c r="AGC43" s="128"/>
      <c r="AGD43" s="71"/>
      <c r="AGE43" s="128"/>
      <c r="AGF43" s="128"/>
      <c r="AGG43" s="128"/>
      <c r="AGH43" s="128"/>
      <c r="AGI43" s="71"/>
      <c r="AGJ43" s="128"/>
      <c r="AGK43" s="128"/>
      <c r="AGL43" s="109"/>
      <c r="AGM43" s="128"/>
      <c r="AGN43" s="71"/>
      <c r="AGO43" s="128"/>
      <c r="AGP43" s="128"/>
      <c r="AGQ43" s="128"/>
      <c r="AGR43" s="128"/>
      <c r="AGS43" s="71"/>
      <c r="AGT43" s="128"/>
      <c r="AGU43" s="128"/>
      <c r="AGV43" s="128"/>
      <c r="AGW43" s="128"/>
      <c r="AGX43" s="71"/>
      <c r="AGY43" s="128"/>
      <c r="AGZ43" s="128"/>
      <c r="AHA43" s="128"/>
      <c r="AHB43" s="128"/>
      <c r="AHC43" s="71"/>
      <c r="AHD43" s="128"/>
      <c r="AHE43" s="128"/>
      <c r="AHF43" s="128"/>
      <c r="AHG43" s="128"/>
      <c r="AHH43" s="71"/>
      <c r="AHI43" s="128"/>
      <c r="AHJ43" s="128"/>
      <c r="AHK43" s="128"/>
      <c r="AHL43" s="128"/>
      <c r="AHM43" s="71"/>
      <c r="AHN43" s="128"/>
      <c r="AHO43" s="128"/>
      <c r="AHP43" s="128"/>
      <c r="AHQ43" s="128"/>
      <c r="AHR43" s="71"/>
      <c r="AHS43" s="128"/>
      <c r="AHT43" s="128"/>
      <c r="AHU43" s="128"/>
      <c r="AHV43" s="128"/>
      <c r="AHW43" s="71"/>
      <c r="AHX43" s="128"/>
      <c r="AHY43" s="128"/>
      <c r="AHZ43" s="128"/>
      <c r="AIA43" s="128"/>
      <c r="AIB43" s="71"/>
      <c r="AIC43" s="128"/>
      <c r="AID43" s="128"/>
      <c r="AIE43" s="128"/>
      <c r="AIF43" s="128"/>
      <c r="AIG43" s="71"/>
      <c r="AIH43" s="128"/>
      <c r="AII43" s="128"/>
      <c r="AIJ43" s="109"/>
      <c r="AIK43" s="128"/>
      <c r="AIL43" s="71"/>
      <c r="AIM43" s="128"/>
      <c r="AIN43" s="128"/>
      <c r="AIO43" s="128"/>
      <c r="AIP43" s="128"/>
      <c r="AIQ43" s="71"/>
      <c r="AIR43" s="128"/>
      <c r="AIS43" s="128"/>
      <c r="AIT43" s="128"/>
      <c r="AIU43" s="128"/>
      <c r="AIV43" s="71"/>
      <c r="AIW43" s="128"/>
      <c r="AIX43" s="128"/>
      <c r="AIY43" s="128"/>
      <c r="AIZ43" s="128"/>
      <c r="AJA43" s="71"/>
      <c r="AJB43" s="128"/>
      <c r="AJC43" s="128"/>
      <c r="AJD43" s="128"/>
      <c r="AJE43" s="128"/>
      <c r="AJF43" s="71"/>
      <c r="AJG43" s="128"/>
      <c r="AJH43" s="128"/>
      <c r="AJI43" s="128"/>
      <c r="AJJ43" s="128"/>
      <c r="AJK43" s="71"/>
      <c r="AJL43" s="128"/>
      <c r="AJM43" s="128"/>
      <c r="AJN43" s="128"/>
      <c r="AJO43" s="128"/>
      <c r="AJP43" s="71"/>
      <c r="AJQ43" s="128"/>
      <c r="AJR43" s="128"/>
      <c r="AJS43" s="128"/>
      <c r="AJT43" s="128"/>
      <c r="AJU43" s="71"/>
      <c r="AJV43" s="128"/>
      <c r="AJW43" s="128"/>
      <c r="AJX43" s="128"/>
      <c r="AJY43" s="128"/>
      <c r="AJZ43" s="71"/>
      <c r="AKA43" s="128"/>
      <c r="AKB43" s="128"/>
      <c r="AKC43" s="128"/>
      <c r="AKD43" s="128"/>
      <c r="AKE43" s="71"/>
      <c r="AKF43" s="128"/>
      <c r="AKG43" s="128"/>
      <c r="AKH43" s="109"/>
      <c r="AKI43" s="128"/>
      <c r="AKJ43" s="71"/>
      <c r="AKK43" s="128"/>
      <c r="AKL43" s="128"/>
      <c r="AKM43" s="128"/>
      <c r="AKN43" s="128"/>
      <c r="AKO43" s="71"/>
      <c r="AKP43" s="128"/>
      <c r="AKQ43" s="128"/>
      <c r="AKR43" s="128"/>
      <c r="AKS43" s="128"/>
      <c r="AKT43" s="71"/>
      <c r="AKU43" s="128"/>
      <c r="AKV43" s="128"/>
      <c r="AKW43" s="128"/>
      <c r="AKX43" s="128"/>
      <c r="AKY43" s="71"/>
      <c r="AKZ43" s="128"/>
      <c r="ALA43" s="128"/>
      <c r="ALB43" s="128"/>
      <c r="ALC43" s="128"/>
      <c r="ALD43" s="71"/>
      <c r="ALE43" s="128"/>
      <c r="ALF43" s="128"/>
      <c r="ALG43" s="128"/>
      <c r="ALH43" s="128"/>
      <c r="ALI43" s="71"/>
      <c r="ALJ43" s="128"/>
      <c r="ALK43" s="128"/>
      <c r="ALL43" s="128"/>
      <c r="ALM43" s="128"/>
      <c r="ALN43" s="71"/>
      <c r="ALO43" s="128"/>
      <c r="ALP43" s="128"/>
      <c r="ALQ43" s="128"/>
      <c r="ALR43" s="128"/>
      <c r="ALS43" s="71"/>
      <c r="ALT43" s="128"/>
      <c r="ALU43" s="128"/>
      <c r="ALV43" s="128"/>
      <c r="ALW43" s="128"/>
      <c r="ALX43" s="71"/>
      <c r="ALY43" s="128"/>
      <c r="ALZ43" s="128"/>
      <c r="AMA43" s="128"/>
      <c r="AMB43" s="128"/>
      <c r="AMC43" s="71"/>
      <c r="AMD43" s="128"/>
      <c r="AME43" s="128"/>
      <c r="AMF43" s="109"/>
      <c r="AMG43" s="128"/>
      <c r="AMH43" s="71"/>
      <c r="AMI43" s="128"/>
      <c r="AMJ43" s="128"/>
      <c r="AMK43" s="128"/>
      <c r="AML43" s="128"/>
      <c r="AMM43" s="71"/>
      <c r="AMN43" s="128"/>
      <c r="AMO43" s="128"/>
      <c r="AMP43" s="128"/>
      <c r="AMQ43" s="128"/>
      <c r="AMR43" s="71"/>
      <c r="AMS43" s="128"/>
      <c r="AMT43" s="128"/>
      <c r="AMU43" s="128"/>
      <c r="AMV43" s="128"/>
      <c r="AMW43" s="71"/>
      <c r="AMX43" s="128"/>
      <c r="AMY43" s="128"/>
      <c r="AMZ43" s="128"/>
      <c r="ANA43" s="128"/>
      <c r="ANB43" s="71"/>
      <c r="ANC43" s="128"/>
      <c r="AND43" s="128"/>
      <c r="ANE43" s="128"/>
      <c r="ANF43" s="128"/>
      <c r="ANG43" s="71"/>
      <c r="ANH43" s="128"/>
      <c r="ANI43" s="128"/>
      <c r="ANJ43" s="128"/>
      <c r="ANK43" s="128"/>
      <c r="ANL43" s="71"/>
      <c r="ANM43" s="128"/>
      <c r="ANN43" s="128"/>
      <c r="ANO43" s="128"/>
      <c r="ANP43" s="128"/>
      <c r="ANQ43" s="71"/>
      <c r="ANR43" s="128"/>
      <c r="ANS43" s="128"/>
      <c r="ANT43" s="128"/>
      <c r="ANU43" s="128"/>
      <c r="ANV43" s="71"/>
      <c r="ANW43" s="128"/>
      <c r="ANX43" s="128"/>
      <c r="ANY43" s="128"/>
      <c r="ANZ43" s="128"/>
      <c r="AOA43" s="71"/>
      <c r="AOB43" s="128"/>
      <c r="AOC43" s="128"/>
      <c r="AOD43" s="109"/>
      <c r="AOE43" s="128"/>
      <c r="AOF43" s="71"/>
      <c r="AOG43" s="128"/>
      <c r="AOH43" s="128"/>
      <c r="AOI43" s="128"/>
      <c r="AOJ43" s="128"/>
      <c r="AOK43" s="71"/>
      <c r="AOL43" s="128"/>
      <c r="AOM43" s="128"/>
      <c r="AON43" s="128"/>
      <c r="AOO43" s="128"/>
      <c r="AOP43" s="71"/>
      <c r="AOQ43" s="128"/>
      <c r="AOR43" s="128"/>
      <c r="AOS43" s="128"/>
      <c r="AOT43" s="128"/>
      <c r="AOU43" s="71"/>
      <c r="AOV43" s="128"/>
      <c r="AOW43" s="128"/>
      <c r="AOX43" s="128"/>
      <c r="AOY43" s="128"/>
      <c r="AOZ43" s="71"/>
      <c r="APA43" s="128"/>
      <c r="APB43" s="128"/>
      <c r="APC43" s="128"/>
      <c r="APD43" s="128"/>
      <c r="APE43" s="71"/>
      <c r="APF43" s="128"/>
      <c r="APG43" s="128"/>
      <c r="APH43" s="128"/>
      <c r="API43" s="128"/>
      <c r="APJ43" s="71"/>
      <c r="APK43" s="128"/>
      <c r="APL43" s="128"/>
      <c r="APM43" s="128"/>
      <c r="APN43" s="128"/>
      <c r="APO43" s="71"/>
      <c r="APP43" s="128"/>
      <c r="APQ43" s="128"/>
      <c r="APR43" s="128"/>
      <c r="APS43" s="128"/>
      <c r="APT43" s="71"/>
      <c r="APU43" s="128"/>
      <c r="APV43" s="128"/>
      <c r="APW43" s="128"/>
      <c r="APX43" s="128"/>
      <c r="APY43" s="71"/>
      <c r="APZ43" s="128"/>
      <c r="AQA43" s="128"/>
      <c r="AQB43" s="109"/>
      <c r="AQC43" s="128"/>
      <c r="AQD43" s="71"/>
      <c r="AQE43" s="128"/>
      <c r="AQF43" s="128"/>
      <c r="AQG43" s="128"/>
      <c r="AQH43" s="128"/>
      <c r="AQI43" s="71"/>
      <c r="AQJ43" s="128"/>
      <c r="AQK43" s="128"/>
      <c r="AQL43" s="128"/>
      <c r="AQM43" s="128"/>
      <c r="AQN43" s="71"/>
      <c r="AQO43" s="128"/>
      <c r="AQP43" s="128"/>
      <c r="AQQ43" s="128"/>
      <c r="AQR43" s="128"/>
      <c r="AQS43" s="71"/>
      <c r="AQT43" s="128"/>
      <c r="AQU43" s="128"/>
      <c r="AQV43" s="128"/>
      <c r="AQW43" s="128"/>
      <c r="AQX43" s="71"/>
      <c r="AQY43" s="128"/>
      <c r="AQZ43" s="128"/>
      <c r="ARA43" s="128"/>
      <c r="ARB43" s="128"/>
      <c r="ARC43" s="71"/>
      <c r="ARD43" s="128"/>
      <c r="ARE43" s="128"/>
      <c r="ARF43" s="128"/>
      <c r="ARG43" s="128"/>
      <c r="ARH43" s="71"/>
      <c r="ARI43" s="128"/>
      <c r="ARJ43" s="128"/>
      <c r="ARK43" s="128"/>
      <c r="ARL43" s="128"/>
      <c r="ARM43" s="71"/>
      <c r="ARN43" s="128"/>
      <c r="ARO43" s="128"/>
      <c r="ARP43" s="128"/>
      <c r="ARQ43" s="128"/>
      <c r="ARR43" s="71"/>
      <c r="ARS43" s="128"/>
      <c r="ART43" s="128"/>
      <c r="ARU43" s="128"/>
      <c r="ARV43" s="128"/>
      <c r="ARW43" s="71"/>
      <c r="ARX43" s="128"/>
      <c r="ARY43" s="128"/>
      <c r="ARZ43" s="109"/>
      <c r="ASA43" s="128"/>
      <c r="ASB43" s="71"/>
      <c r="ASC43" s="128"/>
      <c r="ASD43" s="128"/>
      <c r="ASE43" s="128"/>
      <c r="ASF43" s="128"/>
      <c r="ASG43" s="71"/>
      <c r="ASH43" s="128"/>
      <c r="ASI43" s="128"/>
      <c r="ASJ43" s="128"/>
      <c r="ASK43" s="128"/>
      <c r="ASL43" s="71"/>
      <c r="ASM43" s="128"/>
      <c r="ASN43" s="128"/>
      <c r="ASO43" s="128"/>
      <c r="ASP43" s="128"/>
      <c r="ASQ43" s="71"/>
      <c r="ASR43" s="128"/>
      <c r="ASS43" s="128"/>
      <c r="AST43" s="128"/>
      <c r="ASU43" s="128"/>
      <c r="ASV43" s="71"/>
      <c r="ASW43" s="128"/>
      <c r="ASX43" s="128"/>
      <c r="ASY43" s="128"/>
      <c r="ASZ43" s="128"/>
      <c r="ATA43" s="71"/>
      <c r="ATB43" s="128"/>
      <c r="ATC43" s="128"/>
      <c r="ATD43" s="128"/>
      <c r="ATE43" s="128"/>
      <c r="ATF43" s="71"/>
      <c r="ATG43" s="128"/>
      <c r="ATH43" s="128"/>
      <c r="ATI43" s="128"/>
      <c r="ATJ43" s="128"/>
      <c r="ATK43" s="71"/>
      <c r="ATL43" s="128"/>
      <c r="ATM43" s="128"/>
      <c r="ATN43" s="128"/>
      <c r="ATO43" s="128"/>
      <c r="ATP43" s="71"/>
      <c r="ATQ43" s="128"/>
      <c r="ATR43" s="128"/>
      <c r="ATS43" s="128"/>
      <c r="ATT43" s="128"/>
      <c r="ATU43" s="71"/>
      <c r="ATV43" s="128"/>
      <c r="ATW43" s="128"/>
      <c r="ATX43" s="109"/>
      <c r="ATY43" s="128"/>
      <c r="ATZ43" s="71"/>
      <c r="AUA43" s="128"/>
      <c r="AUB43" s="128"/>
      <c r="AUC43" s="128"/>
      <c r="AUD43" s="128"/>
      <c r="AUE43" s="71"/>
      <c r="AUF43" s="128"/>
      <c r="AUG43" s="128"/>
      <c r="AUH43" s="128"/>
      <c r="AUI43" s="128"/>
      <c r="AUJ43" s="71"/>
      <c r="AUK43" s="128"/>
      <c r="AUL43" s="128"/>
      <c r="AUM43" s="128"/>
      <c r="AUN43" s="128"/>
      <c r="AUO43" s="71"/>
      <c r="AUP43" s="128"/>
      <c r="AUQ43" s="128"/>
      <c r="AUR43" s="128"/>
      <c r="AUS43" s="128"/>
      <c r="AUT43" s="71"/>
      <c r="AUU43" s="128"/>
      <c r="AUV43" s="128"/>
      <c r="AUW43" s="128"/>
      <c r="AUX43" s="128"/>
      <c r="AUY43" s="71"/>
      <c r="AUZ43" s="128"/>
      <c r="AVA43" s="128"/>
      <c r="AVB43" s="128"/>
      <c r="AVC43" s="128"/>
      <c r="AVD43" s="71"/>
      <c r="AVE43" s="128"/>
      <c r="AVF43" s="128"/>
      <c r="AVG43" s="128"/>
      <c r="AVH43" s="128"/>
      <c r="AVI43" s="71"/>
      <c r="AVJ43" s="128"/>
      <c r="AVK43" s="128"/>
      <c r="AVL43" s="128"/>
      <c r="AVM43" s="128"/>
      <c r="AVN43" s="71"/>
      <c r="AVO43" s="128"/>
      <c r="AVP43" s="128"/>
      <c r="AVQ43" s="128"/>
      <c r="AVR43" s="128"/>
      <c r="AVS43" s="71"/>
      <c r="AVT43" s="128"/>
      <c r="AVU43" s="128"/>
      <c r="AVV43" s="109"/>
      <c r="AVW43" s="128"/>
      <c r="AVX43" s="71"/>
      <c r="AVY43" s="128"/>
      <c r="AVZ43" s="128"/>
      <c r="AWA43" s="128"/>
      <c r="AWB43" s="128"/>
      <c r="AWC43" s="71"/>
      <c r="AWD43" s="128"/>
      <c r="AWE43" s="128"/>
      <c r="AWF43" s="128"/>
      <c r="AWG43" s="128"/>
      <c r="AWH43" s="71"/>
      <c r="AWI43" s="128"/>
      <c r="AWJ43" s="128"/>
      <c r="AWK43" s="128"/>
      <c r="AWL43" s="128"/>
      <c r="AWM43" s="71"/>
      <c r="AWN43" s="128"/>
      <c r="AWO43" s="128"/>
      <c r="AWP43" s="128"/>
      <c r="AWQ43" s="128"/>
      <c r="AWR43" s="71"/>
      <c r="AWS43" s="128"/>
      <c r="AWT43" s="128"/>
      <c r="AWU43" s="128"/>
      <c r="AWV43" s="128"/>
      <c r="AWW43" s="71"/>
      <c r="AWX43" s="128"/>
      <c r="AWY43" s="128"/>
      <c r="AWZ43" s="128"/>
      <c r="AXA43" s="128"/>
      <c r="AXB43" s="71"/>
      <c r="AXC43" s="128"/>
      <c r="AXD43" s="128"/>
      <c r="AXE43" s="128"/>
      <c r="AXF43" s="128"/>
      <c r="AXG43" s="71"/>
      <c r="AXH43" s="128"/>
      <c r="AXI43" s="128"/>
      <c r="AXJ43" s="128"/>
      <c r="AXK43" s="128"/>
      <c r="AXL43" s="71"/>
      <c r="AXM43" s="128"/>
      <c r="AXN43" s="128"/>
      <c r="AXO43" s="128"/>
      <c r="AXP43" s="128"/>
      <c r="AXQ43" s="71"/>
      <c r="AXR43" s="128"/>
      <c r="AXS43" s="128"/>
      <c r="AXT43" s="109"/>
      <c r="AXU43" s="128"/>
      <c r="AXV43" s="71"/>
      <c r="AXW43" s="128"/>
      <c r="AXX43" s="128"/>
      <c r="AXY43" s="128"/>
      <c r="AXZ43" s="128"/>
      <c r="AYA43" s="71"/>
      <c r="AYB43" s="128"/>
      <c r="AYC43" s="128"/>
      <c r="AYD43" s="128"/>
      <c r="AYE43" s="128"/>
      <c r="AYF43" s="71"/>
      <c r="AYG43" s="128"/>
      <c r="AYH43" s="128"/>
      <c r="AYI43" s="128"/>
      <c r="AYJ43" s="128"/>
      <c r="AYK43" s="71"/>
      <c r="AYL43" s="128"/>
      <c r="AYM43" s="128"/>
      <c r="AYN43" s="128"/>
      <c r="AYO43" s="128"/>
      <c r="AYP43" s="71"/>
      <c r="AYQ43" s="128"/>
      <c r="AYR43" s="128"/>
      <c r="AYS43" s="128"/>
      <c r="AYT43" s="128"/>
      <c r="AYU43" s="71"/>
      <c r="AYV43" s="128"/>
      <c r="AYW43" s="128"/>
      <c r="AYX43" s="128"/>
      <c r="AYY43" s="128"/>
      <c r="AYZ43" s="71"/>
      <c r="AZA43" s="128"/>
      <c r="AZB43" s="128"/>
      <c r="AZC43" s="128"/>
      <c r="AZD43" s="128"/>
      <c r="AZE43" s="71"/>
      <c r="AZF43" s="128"/>
      <c r="AZG43" s="128"/>
      <c r="AZH43" s="128"/>
      <c r="AZI43" s="128"/>
      <c r="AZJ43" s="71"/>
      <c r="AZK43" s="128"/>
      <c r="AZL43" s="128"/>
      <c r="AZM43" s="128"/>
      <c r="AZN43" s="128"/>
      <c r="AZO43" s="71"/>
      <c r="AZP43" s="128"/>
      <c r="AZQ43" s="128"/>
      <c r="AZR43" s="109"/>
      <c r="AZS43" s="128"/>
      <c r="AZT43" s="71"/>
      <c r="AZU43" s="128"/>
      <c r="AZV43" s="128"/>
      <c r="AZW43" s="128"/>
      <c r="AZX43" s="128"/>
      <c r="AZY43" s="71"/>
      <c r="AZZ43" s="128"/>
      <c r="BAA43" s="128"/>
      <c r="BAB43" s="128"/>
      <c r="BAC43" s="128"/>
      <c r="BAD43" s="71"/>
      <c r="BAE43" s="128"/>
      <c r="BAF43" s="128"/>
      <c r="BAG43" s="128"/>
      <c r="BAH43" s="128"/>
      <c r="BAI43" s="71"/>
      <c r="BAJ43" s="128"/>
      <c r="BAK43" s="128"/>
      <c r="BAL43" s="128"/>
      <c r="BAM43" s="128"/>
      <c r="BAN43" s="71"/>
      <c r="BAO43" s="128"/>
      <c r="BAP43" s="128"/>
      <c r="BAQ43" s="128"/>
      <c r="BAR43" s="128"/>
      <c r="BAS43" s="71"/>
      <c r="BAT43" s="128"/>
      <c r="BAU43" s="128"/>
      <c r="BAV43" s="128"/>
      <c r="BAW43" s="128"/>
      <c r="BAX43" s="71"/>
      <c r="BAY43" s="128"/>
      <c r="BAZ43" s="128"/>
      <c r="BBA43" s="128"/>
      <c r="BBB43" s="128"/>
      <c r="BBC43" s="71"/>
      <c r="BBD43" s="128"/>
      <c r="BBE43" s="128"/>
      <c r="BBF43" s="128"/>
      <c r="BBG43" s="128"/>
      <c r="BBH43" s="71"/>
      <c r="BBI43" s="128"/>
      <c r="BBJ43" s="128"/>
      <c r="BBK43" s="128"/>
      <c r="BBL43" s="128"/>
      <c r="BBM43" s="71"/>
      <c r="BBN43" s="128"/>
      <c r="BBO43" s="128"/>
      <c r="BBP43" s="109"/>
      <c r="BBQ43" s="128"/>
      <c r="BBR43" s="71"/>
      <c r="BBS43" s="128"/>
      <c r="BBT43" s="128"/>
      <c r="BBU43" s="128"/>
      <c r="BBV43" s="128"/>
      <c r="BBW43" s="71"/>
      <c r="BBX43" s="128"/>
      <c r="BBY43" s="128"/>
      <c r="BBZ43" s="128"/>
      <c r="BCA43" s="128"/>
      <c r="BCB43" s="71"/>
      <c r="BCC43" s="128"/>
      <c r="BCD43" s="128"/>
      <c r="BCE43" s="128"/>
      <c r="BCF43" s="128"/>
      <c r="BCG43" s="71"/>
      <c r="BCH43" s="128"/>
      <c r="BCI43" s="128"/>
      <c r="BCJ43" s="128"/>
      <c r="BCK43" s="128"/>
      <c r="BCL43" s="71"/>
      <c r="BCM43" s="128"/>
      <c r="BCN43" s="128"/>
      <c r="BCO43" s="128"/>
      <c r="BCP43" s="128"/>
      <c r="BCQ43" s="71"/>
      <c r="BCR43" s="128"/>
      <c r="BCS43" s="128"/>
      <c r="BCT43" s="128"/>
      <c r="BCU43" s="128"/>
      <c r="BCV43" s="71"/>
      <c r="BCW43" s="128"/>
      <c r="BCX43" s="128"/>
      <c r="BCY43" s="128"/>
      <c r="BCZ43" s="128"/>
      <c r="BDA43" s="71"/>
      <c r="BDB43" s="128"/>
      <c r="BDC43" s="128"/>
      <c r="BDD43" s="128"/>
      <c r="BDE43" s="128"/>
      <c r="BDF43" s="71"/>
      <c r="BDG43" s="128"/>
      <c r="BDH43" s="128"/>
      <c r="BDI43" s="128"/>
      <c r="BDJ43" s="128"/>
      <c r="BDK43" s="71"/>
      <c r="BDL43" s="128"/>
      <c r="BDM43" s="128"/>
      <c r="BDN43" s="109"/>
      <c r="BDO43" s="128"/>
      <c r="BDP43" s="71"/>
      <c r="BDQ43" s="128"/>
      <c r="BDR43" s="128"/>
      <c r="BDS43" s="128"/>
      <c r="BDT43" s="128"/>
      <c r="BDU43" s="71"/>
      <c r="BDV43" s="128"/>
      <c r="BDW43" s="128"/>
      <c r="BDX43" s="128"/>
      <c r="BDY43" s="128"/>
      <c r="BDZ43" s="71"/>
      <c r="BEA43" s="128"/>
      <c r="BEB43" s="128"/>
      <c r="BEC43" s="128"/>
      <c r="BED43" s="128"/>
      <c r="BEE43" s="71"/>
      <c r="BEF43" s="128"/>
      <c r="BEG43" s="128"/>
      <c r="BEH43" s="128"/>
      <c r="BEI43" s="128"/>
      <c r="BEJ43" s="71"/>
      <c r="BEK43" s="128"/>
      <c r="BEL43" s="128"/>
      <c r="BEM43" s="128"/>
      <c r="BEN43" s="128"/>
      <c r="BEO43" s="71"/>
      <c r="BEP43" s="128"/>
      <c r="BEQ43" s="128"/>
      <c r="BER43" s="128"/>
      <c r="BES43" s="128"/>
      <c r="BET43" s="71"/>
      <c r="BEU43" s="128"/>
      <c r="BEV43" s="128"/>
      <c r="BEW43" s="128"/>
      <c r="BEX43" s="128"/>
      <c r="BEY43" s="71"/>
      <c r="BEZ43" s="128"/>
      <c r="BFA43" s="128"/>
      <c r="BFB43" s="128"/>
      <c r="BFC43" s="128"/>
      <c r="BFD43" s="71"/>
      <c r="BFE43" s="128"/>
      <c r="BFF43" s="128"/>
      <c r="BFG43" s="128"/>
      <c r="BFH43" s="128"/>
      <c r="BFI43" s="71"/>
      <c r="BFJ43" s="128"/>
      <c r="BFK43" s="128"/>
      <c r="BFL43" s="109"/>
      <c r="BFM43" s="128"/>
      <c r="BFN43" s="71"/>
      <c r="BFO43" s="128"/>
      <c r="BFP43" s="128"/>
      <c r="BFQ43" s="128"/>
      <c r="BFR43" s="128"/>
      <c r="BFS43" s="71"/>
      <c r="BFT43" s="128"/>
      <c r="BFU43" s="128"/>
      <c r="BFV43" s="128"/>
      <c r="BFW43" s="128"/>
      <c r="BFX43" s="71"/>
      <c r="BFY43" s="128"/>
      <c r="BFZ43" s="128"/>
      <c r="BGA43" s="128"/>
      <c r="BGB43" s="128"/>
      <c r="BGC43" s="71"/>
      <c r="BGD43" s="128"/>
      <c r="BGE43" s="128"/>
      <c r="BGF43" s="128"/>
      <c r="BGG43" s="128"/>
      <c r="BGH43" s="71"/>
      <c r="BGI43" s="128"/>
      <c r="BGJ43" s="128"/>
      <c r="BGK43" s="128"/>
      <c r="BGL43" s="128"/>
      <c r="BGM43" s="71"/>
      <c r="BGN43" s="128"/>
      <c r="BGO43" s="128"/>
      <c r="BGP43" s="128"/>
      <c r="BGQ43" s="128"/>
      <c r="BGR43" s="71"/>
      <c r="BGS43" s="128"/>
      <c r="BGT43" s="128"/>
      <c r="BGU43" s="128"/>
      <c r="BGV43" s="128"/>
      <c r="BGW43" s="71"/>
      <c r="BGX43" s="128"/>
      <c r="BGY43" s="128"/>
      <c r="BGZ43" s="128"/>
      <c r="BHA43" s="128"/>
      <c r="BHB43" s="71"/>
      <c r="BHC43" s="128"/>
      <c r="BHD43" s="128"/>
      <c r="BHE43" s="128"/>
      <c r="BHF43" s="128"/>
      <c r="BHG43" s="71"/>
      <c r="BHH43" s="128"/>
      <c r="BHI43" s="128"/>
      <c r="BHJ43" s="109"/>
      <c r="BHK43" s="128"/>
      <c r="BHL43" s="71"/>
      <c r="BHM43" s="128"/>
      <c r="BHN43" s="128"/>
      <c r="BHO43" s="128"/>
      <c r="BHP43" s="128"/>
      <c r="BHQ43" s="71"/>
      <c r="BHR43" s="128"/>
      <c r="BHS43" s="128"/>
      <c r="BHT43" s="128"/>
      <c r="BHU43" s="128"/>
      <c r="BHV43" s="71"/>
      <c r="BHW43" s="128"/>
      <c r="BHX43" s="128"/>
      <c r="BHY43" s="128"/>
      <c r="BHZ43" s="128"/>
      <c r="BIA43" s="71"/>
      <c r="BIB43" s="128"/>
      <c r="BIC43" s="128"/>
      <c r="BID43" s="128"/>
      <c r="BIE43" s="128"/>
      <c r="BIF43" s="71"/>
      <c r="BIG43" s="128"/>
      <c r="BIH43" s="128"/>
      <c r="BII43" s="128"/>
      <c r="BIJ43" s="128"/>
      <c r="BIK43" s="71"/>
      <c r="BIL43" s="128"/>
      <c r="BIM43" s="128"/>
      <c r="BIN43" s="128"/>
      <c r="BIO43" s="128"/>
      <c r="BIP43" s="71"/>
      <c r="BIQ43" s="128"/>
      <c r="BIR43" s="128"/>
      <c r="BIS43" s="128"/>
      <c r="BIT43" s="128"/>
      <c r="BIU43" s="71"/>
      <c r="BIV43" s="128"/>
      <c r="BIW43" s="128"/>
      <c r="BIX43" s="128"/>
      <c r="BIY43" s="128"/>
      <c r="BIZ43" s="71"/>
      <c r="BJA43" s="128"/>
      <c r="BJB43" s="128"/>
      <c r="BJC43" s="128"/>
      <c r="BJD43" s="128"/>
      <c r="BJE43" s="71"/>
      <c r="BJF43" s="128"/>
      <c r="BJG43" s="128"/>
      <c r="BJH43" s="109"/>
      <c r="BJI43" s="128"/>
      <c r="BJJ43" s="71"/>
      <c r="BJK43" s="128"/>
      <c r="BJL43" s="128"/>
      <c r="BJM43" s="128"/>
      <c r="BJN43" s="128"/>
      <c r="BJO43" s="71"/>
      <c r="BJP43" s="128"/>
      <c r="BJQ43" s="128"/>
      <c r="BJR43" s="128"/>
      <c r="BJS43" s="128"/>
      <c r="BJT43" s="71"/>
      <c r="BJU43" s="128"/>
      <c r="BJV43" s="128"/>
      <c r="BJW43" s="128"/>
      <c r="BJX43" s="128"/>
      <c r="BJY43" s="71"/>
      <c r="BJZ43" s="128"/>
      <c r="BKA43" s="128"/>
      <c r="BKB43" s="128"/>
      <c r="BKC43" s="128"/>
      <c r="BKD43" s="71"/>
      <c r="BKE43" s="128"/>
      <c r="BKF43" s="128"/>
      <c r="BKG43" s="128"/>
      <c r="BKH43" s="128"/>
      <c r="BKI43" s="71"/>
      <c r="BKJ43" s="128"/>
      <c r="BKK43" s="128"/>
      <c r="BKL43" s="128"/>
      <c r="BKM43" s="128"/>
      <c r="BKN43" s="71"/>
      <c r="BKO43" s="128"/>
      <c r="BKP43" s="128"/>
      <c r="BKQ43" s="128"/>
      <c r="BKR43" s="128"/>
      <c r="BKS43" s="71"/>
      <c r="BKT43" s="128"/>
      <c r="BKU43" s="128"/>
      <c r="BKV43" s="128"/>
      <c r="BKW43" s="128"/>
      <c r="BKX43" s="71"/>
      <c r="BKY43" s="128"/>
      <c r="BKZ43" s="128"/>
      <c r="BLA43" s="128"/>
      <c r="BLB43" s="128"/>
      <c r="BLC43" s="71"/>
      <c r="BLD43" s="128"/>
      <c r="BLE43" s="128"/>
      <c r="BLF43" s="109"/>
      <c r="BLG43" s="128"/>
      <c r="BLH43" s="71"/>
      <c r="BLI43" s="128"/>
      <c r="BLJ43" s="128"/>
      <c r="BLK43" s="128"/>
      <c r="BLL43" s="128"/>
      <c r="BLM43" s="71"/>
      <c r="BLN43" s="128"/>
      <c r="BLO43" s="128"/>
      <c r="BLP43" s="128"/>
      <c r="BLQ43" s="128"/>
      <c r="BLR43" s="71"/>
      <c r="BLS43" s="128"/>
      <c r="BLT43" s="128"/>
      <c r="BLU43" s="128"/>
      <c r="BLV43" s="128"/>
      <c r="BLW43" s="71"/>
      <c r="BLX43" s="128"/>
      <c r="BLY43" s="128"/>
      <c r="BLZ43" s="128"/>
      <c r="BMA43" s="128"/>
      <c r="BMB43" s="71"/>
      <c r="BMC43" s="128"/>
      <c r="BMD43" s="128"/>
      <c r="BME43" s="128"/>
      <c r="BMF43" s="128"/>
      <c r="BMG43" s="71"/>
      <c r="BMH43" s="128"/>
      <c r="BMI43" s="128"/>
      <c r="BMJ43" s="128"/>
      <c r="BMK43" s="128"/>
      <c r="BML43" s="71"/>
      <c r="BMM43" s="128"/>
      <c r="BMN43" s="128"/>
      <c r="BMO43" s="128"/>
      <c r="BMP43" s="128"/>
      <c r="BMQ43" s="71"/>
      <c r="BMR43" s="128"/>
      <c r="BMS43" s="128"/>
      <c r="BMT43" s="128"/>
      <c r="BMU43" s="128"/>
      <c r="BMV43" s="71"/>
      <c r="BMW43" s="128"/>
      <c r="BMX43" s="128"/>
      <c r="BMY43" s="128"/>
      <c r="BMZ43" s="128"/>
      <c r="BNA43" s="71"/>
      <c r="BNB43" s="128"/>
      <c r="BNC43" s="128"/>
      <c r="BND43" s="109"/>
      <c r="BNE43" s="128"/>
      <c r="BNF43" s="71"/>
      <c r="BNG43" s="128"/>
      <c r="BNH43" s="128"/>
      <c r="BNI43" s="128"/>
      <c r="BNJ43" s="128"/>
      <c r="BNK43" s="71"/>
      <c r="BNL43" s="128"/>
      <c r="BNM43" s="128"/>
      <c r="BNN43" s="128"/>
      <c r="BNO43" s="128"/>
      <c r="BNP43" s="71"/>
      <c r="BNQ43" s="128"/>
      <c r="BNR43" s="128"/>
      <c r="BNS43" s="128"/>
      <c r="BNT43" s="128"/>
      <c r="BNU43" s="71"/>
      <c r="BNV43" s="128"/>
      <c r="BNW43" s="128"/>
      <c r="BNX43" s="128"/>
      <c r="BNY43" s="128"/>
      <c r="BNZ43" s="71"/>
      <c r="BOA43" s="128"/>
      <c r="BOB43" s="128"/>
      <c r="BOC43" s="128"/>
      <c r="BOD43" s="128"/>
      <c r="BOE43" s="71"/>
      <c r="BOF43" s="128"/>
      <c r="BOG43" s="128"/>
      <c r="BOH43" s="128"/>
      <c r="BOI43" s="128"/>
      <c r="BOJ43" s="71"/>
      <c r="BOK43" s="128"/>
      <c r="BOL43" s="128"/>
      <c r="BOM43" s="128"/>
      <c r="BON43" s="128"/>
      <c r="BOO43" s="71"/>
      <c r="BOP43" s="128"/>
      <c r="BOQ43" s="128"/>
      <c r="BOR43" s="128"/>
      <c r="BOS43" s="128"/>
      <c r="BOT43" s="71"/>
      <c r="BOU43" s="128"/>
      <c r="BOV43" s="128"/>
      <c r="BOW43" s="128"/>
      <c r="BOX43" s="128"/>
      <c r="BOY43" s="71"/>
      <c r="BOZ43" s="128"/>
      <c r="BPA43" s="128"/>
      <c r="BPB43" s="109"/>
      <c r="BPC43" s="128"/>
      <c r="BPD43" s="71"/>
      <c r="BPE43" s="128"/>
      <c r="BPF43" s="128"/>
      <c r="BPG43" s="128"/>
      <c r="BPH43" s="128"/>
      <c r="BPI43" s="71"/>
      <c r="BPJ43" s="128"/>
      <c r="BPK43" s="128"/>
      <c r="BPL43" s="128"/>
      <c r="BPM43" s="128"/>
      <c r="BPN43" s="71"/>
      <c r="BPO43" s="128"/>
      <c r="BPP43" s="128"/>
      <c r="BPQ43" s="128"/>
      <c r="BPR43" s="128"/>
      <c r="BPS43" s="71"/>
      <c r="BPT43" s="128"/>
      <c r="BPU43" s="128"/>
      <c r="BPV43" s="128"/>
      <c r="BPW43" s="128"/>
      <c r="BPX43" s="71"/>
      <c r="BPY43" s="128"/>
      <c r="BPZ43" s="128"/>
      <c r="BQA43" s="128"/>
      <c r="BQB43" s="128"/>
      <c r="BQC43" s="71"/>
      <c r="BQD43" s="128"/>
      <c r="BQE43" s="128"/>
      <c r="BQF43" s="128"/>
      <c r="BQG43" s="128"/>
      <c r="BQH43" s="71"/>
      <c r="BQI43" s="128"/>
      <c r="BQJ43" s="128"/>
      <c r="BQK43" s="128"/>
      <c r="BQL43" s="128"/>
      <c r="BQM43" s="71"/>
      <c r="BQN43" s="128"/>
      <c r="BQO43" s="128"/>
      <c r="BQP43" s="128"/>
      <c r="BQQ43" s="128"/>
      <c r="BQR43" s="71"/>
      <c r="BQS43" s="128"/>
      <c r="BQT43" s="128"/>
      <c r="BQU43" s="128"/>
      <c r="BQV43" s="128"/>
      <c r="BQW43" s="71"/>
      <c r="BQX43" s="128"/>
      <c r="BQY43" s="128"/>
      <c r="BQZ43" s="109"/>
      <c r="BRA43" s="128"/>
      <c r="BRB43" s="71"/>
      <c r="BRC43" s="128"/>
      <c r="BRD43" s="128"/>
      <c r="BRE43" s="128"/>
      <c r="BRF43" s="128"/>
      <c r="BRG43" s="71"/>
      <c r="BRH43" s="128"/>
      <c r="BRI43" s="128"/>
      <c r="BRJ43" s="128"/>
      <c r="BRK43" s="128"/>
      <c r="BRL43" s="71"/>
      <c r="BRM43" s="128"/>
      <c r="BRN43" s="128"/>
      <c r="BRO43" s="128"/>
      <c r="BRP43" s="128"/>
      <c r="BRQ43" s="71"/>
      <c r="BRR43" s="128"/>
      <c r="BRS43" s="128"/>
      <c r="BRT43" s="128"/>
      <c r="BRU43" s="128"/>
      <c r="BRV43" s="71"/>
      <c r="BRW43" s="128"/>
      <c r="BRX43" s="128"/>
      <c r="BRY43" s="128"/>
      <c r="BRZ43" s="128"/>
      <c r="BSA43" s="71"/>
      <c r="BSB43" s="128"/>
      <c r="BSC43" s="128"/>
      <c r="BSD43" s="128"/>
      <c r="BSE43" s="128"/>
      <c r="BSF43" s="71"/>
      <c r="BSG43" s="128"/>
      <c r="BSH43" s="128"/>
      <c r="BSI43" s="128"/>
      <c r="BSJ43" s="128"/>
      <c r="BSK43" s="71"/>
      <c r="BSL43" s="128"/>
      <c r="BSM43" s="128"/>
      <c r="BSN43" s="128"/>
      <c r="BSO43" s="128"/>
      <c r="BSP43" s="71"/>
      <c r="BSQ43" s="128"/>
      <c r="BSR43" s="128"/>
      <c r="BSS43" s="128"/>
      <c r="BST43" s="128"/>
      <c r="BSU43" s="71"/>
      <c r="BSV43" s="128"/>
      <c r="BSW43" s="128"/>
      <c r="BSX43" s="109"/>
      <c r="BSY43" s="128"/>
      <c r="BSZ43" s="71"/>
      <c r="BTA43" s="128"/>
      <c r="BTB43" s="128"/>
      <c r="BTC43" s="128"/>
      <c r="BTD43" s="128"/>
      <c r="BTE43" s="71"/>
      <c r="BTF43" s="128"/>
      <c r="BTG43" s="128"/>
      <c r="BTH43" s="128"/>
      <c r="BTI43" s="128"/>
      <c r="BTJ43" s="71"/>
      <c r="BTK43" s="128"/>
      <c r="BTL43" s="128"/>
      <c r="BTM43" s="128"/>
      <c r="BTN43" s="128"/>
      <c r="BTO43" s="71"/>
      <c r="BTP43" s="128"/>
      <c r="BTQ43" s="128"/>
      <c r="BTR43" s="128"/>
      <c r="BTS43" s="128"/>
      <c r="BTT43" s="71"/>
      <c r="BTU43" s="128"/>
      <c r="BTV43" s="128"/>
      <c r="BTW43" s="128"/>
      <c r="BTX43" s="128"/>
      <c r="BTY43" s="71"/>
      <c r="BTZ43" s="128"/>
      <c r="BUA43" s="128"/>
      <c r="BUB43" s="128"/>
      <c r="BUC43" s="128"/>
      <c r="BUD43" s="71"/>
      <c r="BUE43" s="128"/>
      <c r="BUF43" s="128"/>
      <c r="BUG43" s="128"/>
      <c r="BUH43" s="128"/>
      <c r="BUI43" s="71"/>
      <c r="BUJ43" s="128"/>
      <c r="BUK43" s="128"/>
      <c r="BUL43" s="128"/>
      <c r="BUM43" s="128"/>
      <c r="BUN43" s="71"/>
      <c r="BUO43" s="128"/>
      <c r="BUP43" s="128"/>
      <c r="BUQ43" s="128"/>
      <c r="BUR43" s="128"/>
      <c r="BUS43" s="71"/>
      <c r="BUT43" s="128"/>
      <c r="BUU43" s="128"/>
      <c r="BUV43" s="109"/>
      <c r="BUW43" s="128"/>
      <c r="BUX43" s="71"/>
      <c r="BUY43" s="128"/>
      <c r="BUZ43" s="128"/>
      <c r="BVA43" s="128"/>
      <c r="BVB43" s="128"/>
      <c r="BVC43" s="71"/>
      <c r="BVD43" s="128"/>
      <c r="BVE43" s="128"/>
      <c r="BVF43" s="128"/>
      <c r="BVG43" s="128"/>
      <c r="BVH43" s="71"/>
      <c r="BVI43" s="128"/>
      <c r="BVJ43" s="128"/>
      <c r="BVK43" s="128"/>
      <c r="BVL43" s="128"/>
      <c r="BVM43" s="71"/>
      <c r="BVN43" s="128"/>
      <c r="BVO43" s="128"/>
      <c r="BVP43" s="128"/>
      <c r="BVQ43" s="128"/>
      <c r="BVR43" s="71"/>
      <c r="BVS43" s="128"/>
      <c r="BVT43" s="128"/>
      <c r="BVU43" s="128"/>
      <c r="BVV43" s="128"/>
      <c r="BVW43" s="71"/>
      <c r="BVX43" s="128"/>
      <c r="BVY43" s="128"/>
      <c r="BVZ43" s="128"/>
      <c r="BWA43" s="128"/>
      <c r="BWB43" s="71"/>
      <c r="BWC43" s="128"/>
      <c r="BWD43" s="128"/>
      <c r="BWE43" s="128"/>
      <c r="BWF43" s="128"/>
      <c r="BWG43" s="71"/>
      <c r="BWH43" s="128"/>
      <c r="BWI43" s="128"/>
      <c r="BWJ43" s="128"/>
      <c r="BWK43" s="128"/>
      <c r="BWL43" s="71"/>
      <c r="BWM43" s="128"/>
      <c r="BWN43" s="128"/>
      <c r="BWO43" s="128"/>
      <c r="BWP43" s="128"/>
      <c r="BWQ43" s="71"/>
      <c r="BWR43" s="128"/>
      <c r="BWS43" s="128"/>
      <c r="BWT43" s="109"/>
      <c r="BWU43" s="128"/>
      <c r="BWV43" s="71"/>
      <c r="BWW43" s="128"/>
      <c r="BWX43" s="128"/>
      <c r="BWY43" s="128"/>
      <c r="BWZ43" s="128"/>
      <c r="BXA43" s="71"/>
      <c r="BXB43" s="128"/>
      <c r="BXC43" s="128"/>
      <c r="BXD43" s="128"/>
      <c r="BXE43" s="128"/>
      <c r="BXF43" s="71"/>
      <c r="BXG43" s="128"/>
      <c r="BXH43" s="128"/>
      <c r="BXI43" s="128"/>
      <c r="BXJ43" s="128"/>
      <c r="BXK43" s="71"/>
      <c r="BXL43" s="128"/>
      <c r="BXM43" s="128"/>
      <c r="BXN43" s="128"/>
      <c r="BXO43" s="128"/>
      <c r="BXP43" s="71"/>
      <c r="BXQ43" s="128"/>
      <c r="BXR43" s="128"/>
      <c r="BXS43" s="128"/>
      <c r="BXT43" s="128"/>
      <c r="BXU43" s="71"/>
      <c r="BXV43" s="128"/>
      <c r="BXW43" s="128"/>
      <c r="BXX43" s="128"/>
      <c r="BXY43" s="128"/>
      <c r="BXZ43" s="71"/>
      <c r="BYA43" s="128"/>
      <c r="BYB43" s="128"/>
      <c r="BYC43" s="128"/>
      <c r="BYD43" s="128"/>
      <c r="BYE43" s="71"/>
      <c r="BYF43" s="128"/>
      <c r="BYG43" s="128"/>
      <c r="BYH43" s="2"/>
      <c r="BYI43" s="2"/>
      <c r="BYJ43" s="2"/>
      <c r="BYK43" s="2"/>
    </row>
    <row r="44" spans="1:2013" x14ac:dyDescent="0.35">
      <c r="A44" s="99"/>
      <c r="B44" s="295"/>
      <c r="C44" s="31" t="s">
        <v>113</v>
      </c>
      <c r="D44" s="99" t="s">
        <v>114</v>
      </c>
      <c r="E44" s="99"/>
      <c r="F44" s="324"/>
      <c r="G44" s="96"/>
      <c r="H44" s="328"/>
      <c r="I44" s="323"/>
      <c r="J44" s="128"/>
      <c r="K44" s="128"/>
      <c r="L44" s="71"/>
      <c r="M44" s="128"/>
      <c r="N44" s="128"/>
      <c r="O44" s="128"/>
      <c r="P44" s="128"/>
      <c r="Q44" s="71"/>
      <c r="R44" s="128"/>
      <c r="S44" s="128"/>
      <c r="T44" s="109"/>
      <c r="U44" s="128"/>
      <c r="V44" s="71"/>
      <c r="W44" s="128"/>
      <c r="X44" s="128"/>
      <c r="Y44" s="128"/>
      <c r="Z44" s="128"/>
      <c r="AA44" s="71"/>
      <c r="AB44" s="128"/>
      <c r="AC44" s="128"/>
      <c r="AD44" s="128"/>
      <c r="AE44" s="128"/>
      <c r="AF44" s="71"/>
      <c r="AG44" s="128"/>
      <c r="AH44" s="128"/>
      <c r="AI44" s="128"/>
      <c r="AJ44" s="128"/>
      <c r="AK44" s="71"/>
      <c r="AL44" s="128"/>
      <c r="AM44" s="128"/>
      <c r="AN44" s="128"/>
      <c r="AO44" s="128"/>
      <c r="AP44" s="71"/>
      <c r="AQ44" s="128"/>
      <c r="AR44" s="128"/>
      <c r="AS44" s="128"/>
      <c r="AT44" s="128"/>
      <c r="AU44" s="71"/>
      <c r="AV44" s="128"/>
      <c r="AW44" s="128"/>
      <c r="AX44" s="128"/>
      <c r="AY44" s="128"/>
      <c r="AZ44" s="71"/>
      <c r="BA44" s="128"/>
      <c r="BB44" s="128"/>
      <c r="BC44" s="128"/>
      <c r="BD44" s="128"/>
      <c r="BE44" s="71"/>
      <c r="BF44" s="128"/>
      <c r="BG44" s="128"/>
      <c r="BH44" s="128"/>
      <c r="BI44" s="128"/>
      <c r="BJ44" s="71"/>
      <c r="BK44" s="128"/>
      <c r="BL44" s="128"/>
      <c r="BM44" s="128"/>
      <c r="BN44" s="128"/>
      <c r="BO44" s="71"/>
      <c r="BP44" s="128"/>
      <c r="BQ44" s="128"/>
      <c r="BR44" s="109"/>
      <c r="BS44" s="128"/>
      <c r="BT44" s="71"/>
      <c r="BU44" s="128"/>
      <c r="BV44" s="128"/>
      <c r="BW44" s="128"/>
      <c r="BX44" s="128"/>
      <c r="BY44" s="71"/>
      <c r="BZ44" s="128"/>
      <c r="CA44" s="128"/>
      <c r="CB44" s="128"/>
      <c r="CC44" s="128"/>
      <c r="CD44" s="71"/>
      <c r="CE44" s="128"/>
      <c r="CF44" s="128"/>
      <c r="CG44" s="128"/>
      <c r="CH44" s="128"/>
      <c r="CI44" s="71"/>
      <c r="CJ44" s="128"/>
      <c r="CK44" s="128"/>
      <c r="CL44" s="128"/>
      <c r="CM44" s="128"/>
      <c r="CN44" s="71"/>
      <c r="CO44" s="128"/>
      <c r="CP44" s="128"/>
      <c r="CQ44" s="128"/>
      <c r="CR44" s="128"/>
      <c r="CS44" s="71"/>
      <c r="CT44" s="128"/>
      <c r="CU44" s="128"/>
      <c r="CV44" s="128"/>
      <c r="CW44" s="128"/>
      <c r="CX44" s="71"/>
      <c r="CY44" s="128"/>
      <c r="CZ44" s="128"/>
      <c r="DA44" s="128"/>
      <c r="DB44" s="128"/>
      <c r="DC44" s="71"/>
      <c r="DD44" s="128"/>
      <c r="DE44" s="128"/>
      <c r="DF44" s="128"/>
      <c r="DG44" s="128"/>
      <c r="DH44" s="71"/>
      <c r="DI44" s="128"/>
      <c r="DJ44" s="128"/>
      <c r="DK44" s="128"/>
      <c r="DL44" s="128"/>
      <c r="DM44" s="71"/>
      <c r="DN44" s="128"/>
      <c r="DO44" s="128"/>
      <c r="DP44" s="109"/>
      <c r="DQ44" s="128"/>
      <c r="DR44" s="71"/>
      <c r="DS44" s="128"/>
      <c r="DT44" s="128"/>
      <c r="DU44" s="128"/>
      <c r="DV44" s="128"/>
      <c r="DW44" s="71"/>
      <c r="DX44" s="128"/>
      <c r="DY44" s="128"/>
      <c r="DZ44" s="128"/>
      <c r="EA44" s="128"/>
      <c r="EB44" s="71"/>
      <c r="EC44" s="128"/>
      <c r="ED44" s="128"/>
      <c r="EE44" s="128"/>
      <c r="EF44" s="128"/>
      <c r="EG44" s="71"/>
      <c r="EH44" s="128"/>
      <c r="EI44" s="128"/>
      <c r="EJ44" s="128"/>
      <c r="EK44" s="128"/>
      <c r="EL44" s="71"/>
      <c r="EM44" s="128"/>
      <c r="EN44" s="128"/>
      <c r="EO44" s="128"/>
      <c r="EP44" s="128"/>
      <c r="EQ44" s="71"/>
      <c r="ER44" s="128"/>
      <c r="ES44" s="128"/>
      <c r="ET44" s="128"/>
      <c r="EU44" s="128"/>
      <c r="EV44" s="71"/>
      <c r="EW44" s="128"/>
      <c r="EX44" s="128"/>
      <c r="EY44" s="128"/>
      <c r="EZ44" s="128"/>
      <c r="FA44" s="71"/>
      <c r="FB44" s="128"/>
      <c r="FC44" s="128"/>
      <c r="FD44" s="128"/>
      <c r="FE44" s="128"/>
      <c r="FF44" s="71"/>
      <c r="FG44" s="128"/>
      <c r="FH44" s="128"/>
      <c r="FI44" s="128"/>
      <c r="FJ44" s="128"/>
      <c r="FK44" s="71"/>
      <c r="FL44" s="128"/>
      <c r="FM44" s="128"/>
      <c r="FN44" s="109"/>
      <c r="FO44" s="128"/>
      <c r="FP44" s="71"/>
      <c r="FQ44" s="128"/>
      <c r="FR44" s="128"/>
      <c r="FS44" s="128"/>
      <c r="FT44" s="128"/>
      <c r="FU44" s="71"/>
      <c r="FV44" s="128"/>
      <c r="FW44" s="128"/>
      <c r="FX44" s="128"/>
      <c r="FY44" s="128"/>
      <c r="FZ44" s="71"/>
      <c r="GA44" s="128"/>
      <c r="GB44" s="128"/>
      <c r="GC44" s="128"/>
      <c r="GD44" s="128"/>
      <c r="GE44" s="71"/>
      <c r="GF44" s="128"/>
      <c r="GG44" s="128"/>
      <c r="GH44" s="128"/>
      <c r="GI44" s="128"/>
      <c r="GJ44" s="71"/>
      <c r="GK44" s="128"/>
      <c r="GL44" s="128"/>
      <c r="GM44" s="128"/>
      <c r="GN44" s="128"/>
      <c r="GO44" s="71"/>
      <c r="GP44" s="128"/>
      <c r="GQ44" s="128"/>
      <c r="GR44" s="128"/>
      <c r="GS44" s="128"/>
      <c r="GT44" s="71"/>
      <c r="GU44" s="128"/>
      <c r="GV44" s="128"/>
      <c r="GW44" s="128"/>
      <c r="GX44" s="128"/>
      <c r="GY44" s="71"/>
      <c r="GZ44" s="128"/>
      <c r="HA44" s="128"/>
      <c r="HB44" s="128"/>
      <c r="HC44" s="128"/>
      <c r="HD44" s="71"/>
      <c r="HE44" s="128"/>
      <c r="HF44" s="128"/>
      <c r="HG44" s="128"/>
      <c r="HH44" s="128"/>
      <c r="HI44" s="71"/>
      <c r="HJ44" s="128"/>
      <c r="HK44" s="128"/>
      <c r="HL44" s="109"/>
      <c r="HM44" s="128"/>
      <c r="HN44" s="71"/>
      <c r="HO44" s="128"/>
      <c r="HP44" s="128"/>
      <c r="HQ44" s="128"/>
      <c r="HR44" s="128"/>
      <c r="HS44" s="71"/>
      <c r="HT44" s="128"/>
      <c r="HU44" s="128"/>
      <c r="HV44" s="128"/>
      <c r="HW44" s="128"/>
      <c r="HX44" s="71"/>
      <c r="HY44" s="128"/>
      <c r="HZ44" s="128"/>
      <c r="IA44" s="128"/>
      <c r="IB44" s="128"/>
      <c r="IC44" s="71"/>
      <c r="ID44" s="128"/>
      <c r="IE44" s="128"/>
      <c r="IF44" s="128"/>
      <c r="IG44" s="128"/>
      <c r="IH44" s="71"/>
      <c r="II44" s="128"/>
      <c r="IJ44" s="128"/>
      <c r="IK44" s="128"/>
      <c r="IL44" s="128"/>
      <c r="IM44" s="71"/>
      <c r="IN44" s="128"/>
      <c r="IO44" s="128"/>
      <c r="IP44" s="128"/>
      <c r="IQ44" s="128"/>
      <c r="IR44" s="71"/>
      <c r="IS44" s="128"/>
      <c r="IT44" s="128"/>
      <c r="IU44" s="128"/>
      <c r="IV44" s="128"/>
      <c r="IW44" s="71"/>
      <c r="IX44" s="128"/>
      <c r="IY44" s="128"/>
      <c r="IZ44" s="128"/>
      <c r="JA44" s="128"/>
      <c r="JB44" s="71"/>
      <c r="JC44" s="128"/>
      <c r="JD44" s="128"/>
      <c r="JE44" s="128"/>
      <c r="JF44" s="128"/>
      <c r="JG44" s="71"/>
      <c r="JH44" s="128"/>
      <c r="JI44" s="128"/>
      <c r="JJ44" s="109"/>
      <c r="JK44" s="128"/>
      <c r="JL44" s="71"/>
      <c r="JM44" s="128"/>
      <c r="JN44" s="128"/>
      <c r="JO44" s="128"/>
      <c r="JP44" s="128"/>
      <c r="JQ44" s="71"/>
      <c r="JR44" s="128"/>
      <c r="JS44" s="128"/>
      <c r="JT44" s="128"/>
      <c r="JU44" s="128"/>
      <c r="JV44" s="71"/>
      <c r="JW44" s="128"/>
      <c r="JX44" s="128"/>
      <c r="JY44" s="128"/>
      <c r="JZ44" s="128"/>
      <c r="KA44" s="71"/>
      <c r="KB44" s="128"/>
      <c r="KC44" s="128"/>
      <c r="KD44" s="128"/>
      <c r="KE44" s="128"/>
      <c r="KF44" s="71"/>
      <c r="KG44" s="128"/>
      <c r="KH44" s="128"/>
      <c r="KI44" s="128"/>
      <c r="KJ44" s="128"/>
      <c r="KK44" s="71"/>
      <c r="KL44" s="128"/>
      <c r="KM44" s="128"/>
      <c r="KN44" s="128"/>
      <c r="KO44" s="128"/>
      <c r="KP44" s="71"/>
      <c r="KQ44" s="128"/>
      <c r="KR44" s="128"/>
      <c r="KS44" s="128"/>
      <c r="KT44" s="128"/>
      <c r="KU44" s="71"/>
      <c r="KV44" s="128"/>
      <c r="KW44" s="128"/>
      <c r="KX44" s="128"/>
      <c r="KY44" s="128"/>
      <c r="KZ44" s="71"/>
      <c r="LA44" s="128"/>
      <c r="LB44" s="128"/>
      <c r="LC44" s="128"/>
      <c r="LD44" s="128"/>
      <c r="LE44" s="71"/>
      <c r="LF44" s="128"/>
      <c r="LG44" s="128"/>
      <c r="LH44" s="109"/>
      <c r="LI44" s="128"/>
      <c r="LJ44" s="71"/>
      <c r="LK44" s="128"/>
      <c r="LL44" s="128"/>
      <c r="LM44" s="128"/>
      <c r="LN44" s="128"/>
      <c r="LO44" s="71"/>
      <c r="LP44" s="128"/>
      <c r="LQ44" s="128"/>
      <c r="LR44" s="128"/>
      <c r="LS44" s="128"/>
      <c r="LT44" s="71"/>
      <c r="LU44" s="128"/>
      <c r="LV44" s="128"/>
      <c r="LW44" s="128"/>
      <c r="LX44" s="128"/>
      <c r="LY44" s="71"/>
      <c r="LZ44" s="128"/>
      <c r="MA44" s="128"/>
      <c r="MB44" s="128"/>
      <c r="MC44" s="128"/>
      <c r="MD44" s="71"/>
      <c r="ME44" s="128"/>
      <c r="MF44" s="128"/>
      <c r="MG44" s="128"/>
      <c r="MH44" s="128"/>
      <c r="MI44" s="71"/>
      <c r="MJ44" s="128"/>
      <c r="MK44" s="128"/>
      <c r="ML44" s="128"/>
      <c r="MM44" s="128"/>
      <c r="MN44" s="71"/>
      <c r="MO44" s="128"/>
      <c r="MP44" s="128"/>
      <c r="MQ44" s="128"/>
      <c r="MR44" s="128"/>
      <c r="MS44" s="71"/>
      <c r="MT44" s="128"/>
      <c r="MU44" s="128"/>
      <c r="MV44" s="128"/>
      <c r="MW44" s="128"/>
      <c r="MX44" s="71"/>
      <c r="MY44" s="128"/>
      <c r="MZ44" s="128"/>
      <c r="NA44" s="128"/>
      <c r="NB44" s="128"/>
      <c r="NC44" s="71"/>
      <c r="ND44" s="128"/>
      <c r="NE44" s="128"/>
      <c r="NF44" s="109"/>
      <c r="NG44" s="128"/>
      <c r="NH44" s="71"/>
      <c r="NI44" s="128"/>
      <c r="NJ44" s="128"/>
      <c r="NK44" s="128"/>
      <c r="NL44" s="128"/>
      <c r="NM44" s="71"/>
      <c r="NN44" s="128"/>
      <c r="NO44" s="128"/>
      <c r="NP44" s="128"/>
      <c r="NQ44" s="128"/>
      <c r="NR44" s="71"/>
      <c r="NS44" s="128"/>
      <c r="NT44" s="128"/>
      <c r="NU44" s="128"/>
      <c r="NV44" s="128"/>
      <c r="NW44" s="71"/>
      <c r="NX44" s="128"/>
      <c r="NY44" s="128"/>
      <c r="NZ44" s="128"/>
      <c r="OA44" s="128"/>
      <c r="OB44" s="71"/>
      <c r="OC44" s="128"/>
      <c r="OD44" s="128"/>
      <c r="OE44" s="128"/>
      <c r="OF44" s="128"/>
      <c r="OG44" s="71"/>
      <c r="OH44" s="128"/>
      <c r="OI44" s="128"/>
      <c r="OJ44" s="128"/>
      <c r="OK44" s="128"/>
      <c r="OL44" s="71"/>
      <c r="OM44" s="128"/>
      <c r="ON44" s="128"/>
      <c r="OO44" s="128"/>
      <c r="OP44" s="128"/>
      <c r="OQ44" s="71"/>
      <c r="OR44" s="128"/>
      <c r="OS44" s="128"/>
      <c r="OT44" s="128"/>
      <c r="OU44" s="128"/>
      <c r="OV44" s="71"/>
      <c r="OW44" s="128"/>
      <c r="OX44" s="128"/>
      <c r="OY44" s="128"/>
      <c r="OZ44" s="128"/>
      <c r="PA44" s="71"/>
      <c r="PB44" s="128"/>
      <c r="PC44" s="128"/>
      <c r="PD44" s="109"/>
      <c r="PE44" s="128"/>
      <c r="PF44" s="71"/>
      <c r="PG44" s="128"/>
      <c r="PH44" s="128"/>
      <c r="PI44" s="128"/>
      <c r="PJ44" s="128"/>
      <c r="PK44" s="71"/>
      <c r="PL44" s="128"/>
      <c r="PM44" s="128"/>
      <c r="PN44" s="128"/>
      <c r="PO44" s="128"/>
      <c r="PP44" s="71"/>
      <c r="PQ44" s="128"/>
      <c r="PR44" s="128"/>
      <c r="PS44" s="128"/>
      <c r="PT44" s="128"/>
      <c r="PU44" s="71"/>
      <c r="PV44" s="128"/>
      <c r="PW44" s="128"/>
      <c r="PX44" s="128"/>
      <c r="PY44" s="128"/>
      <c r="PZ44" s="71"/>
      <c r="QA44" s="128"/>
      <c r="QB44" s="128"/>
      <c r="QC44" s="128"/>
      <c r="QD44" s="128"/>
      <c r="QE44" s="71"/>
      <c r="QF44" s="128"/>
      <c r="QG44" s="128"/>
      <c r="QH44" s="128"/>
      <c r="QI44" s="128"/>
      <c r="QJ44" s="71"/>
      <c r="QK44" s="128"/>
      <c r="QL44" s="128"/>
      <c r="QM44" s="128"/>
      <c r="QN44" s="128"/>
      <c r="QO44" s="71"/>
      <c r="QP44" s="128"/>
      <c r="QQ44" s="128"/>
      <c r="QR44" s="128"/>
      <c r="QS44" s="128"/>
      <c r="QT44" s="71"/>
      <c r="QU44" s="128"/>
      <c r="QV44" s="128"/>
      <c r="QW44" s="128"/>
      <c r="QX44" s="128"/>
      <c r="QY44" s="71"/>
      <c r="QZ44" s="128"/>
      <c r="RA44" s="128"/>
      <c r="RB44" s="109"/>
      <c r="RC44" s="128"/>
      <c r="RD44" s="71"/>
      <c r="RE44" s="128"/>
      <c r="RF44" s="128"/>
      <c r="RG44" s="128"/>
      <c r="RH44" s="128"/>
      <c r="RI44" s="71"/>
      <c r="RJ44" s="128"/>
      <c r="RK44" s="128"/>
      <c r="RL44" s="128"/>
      <c r="RM44" s="128"/>
      <c r="RN44" s="71"/>
      <c r="RO44" s="128"/>
      <c r="RP44" s="128"/>
      <c r="RQ44" s="128"/>
      <c r="RR44" s="128"/>
      <c r="RS44" s="71"/>
      <c r="RT44" s="128"/>
      <c r="RU44" s="128"/>
      <c r="RV44" s="128"/>
      <c r="RW44" s="128"/>
      <c r="RX44" s="71"/>
      <c r="RY44" s="128"/>
      <c r="RZ44" s="128"/>
      <c r="SA44" s="128"/>
      <c r="SB44" s="128"/>
      <c r="SC44" s="71"/>
      <c r="SD44" s="128"/>
      <c r="SE44" s="128"/>
      <c r="SF44" s="128"/>
      <c r="SG44" s="128"/>
      <c r="SH44" s="71"/>
      <c r="SI44" s="128"/>
      <c r="SJ44" s="128"/>
      <c r="SK44" s="128"/>
      <c r="SL44" s="128"/>
      <c r="SM44" s="71"/>
      <c r="SN44" s="128"/>
      <c r="SO44" s="128"/>
      <c r="SP44" s="128"/>
      <c r="SQ44" s="128"/>
      <c r="SR44" s="71"/>
      <c r="SS44" s="128"/>
      <c r="ST44" s="128"/>
      <c r="SU44" s="128"/>
      <c r="SV44" s="128"/>
      <c r="SW44" s="71"/>
      <c r="SX44" s="128"/>
      <c r="SY44" s="128"/>
      <c r="SZ44" s="109"/>
      <c r="TA44" s="128"/>
      <c r="TB44" s="71"/>
      <c r="TC44" s="128"/>
      <c r="TD44" s="128"/>
      <c r="TE44" s="128"/>
      <c r="TF44" s="128"/>
      <c r="TG44" s="71"/>
      <c r="TH44" s="128"/>
      <c r="TI44" s="128"/>
      <c r="TJ44" s="128"/>
      <c r="TK44" s="128"/>
      <c r="TL44" s="71"/>
      <c r="TM44" s="128"/>
      <c r="TN44" s="128"/>
      <c r="TO44" s="128"/>
      <c r="TP44" s="128"/>
      <c r="TQ44" s="71"/>
      <c r="TR44" s="128"/>
      <c r="TS44" s="128"/>
      <c r="TT44" s="128"/>
      <c r="TU44" s="128"/>
      <c r="TV44" s="71"/>
      <c r="TW44" s="128"/>
      <c r="TX44" s="128"/>
      <c r="TY44" s="128"/>
      <c r="TZ44" s="128"/>
      <c r="UA44" s="71"/>
      <c r="UB44" s="128"/>
      <c r="UC44" s="128"/>
      <c r="UD44" s="128"/>
      <c r="UE44" s="128"/>
      <c r="UF44" s="71"/>
      <c r="UG44" s="128"/>
      <c r="UH44" s="128"/>
      <c r="UI44" s="128"/>
      <c r="UJ44" s="128"/>
      <c r="UK44" s="71"/>
      <c r="UL44" s="128"/>
      <c r="UM44" s="128"/>
      <c r="UN44" s="128"/>
      <c r="UO44" s="128"/>
      <c r="UP44" s="71"/>
      <c r="UQ44" s="128"/>
      <c r="UR44" s="128"/>
      <c r="US44" s="128"/>
      <c r="UT44" s="128"/>
      <c r="UU44" s="71"/>
      <c r="UV44" s="128"/>
      <c r="UW44" s="128"/>
      <c r="UX44" s="109"/>
      <c r="UY44" s="128"/>
      <c r="UZ44" s="71"/>
      <c r="VA44" s="128"/>
      <c r="VB44" s="128"/>
      <c r="VC44" s="128"/>
      <c r="VD44" s="128"/>
      <c r="VE44" s="71"/>
      <c r="VF44" s="128"/>
      <c r="VG44" s="128"/>
      <c r="VH44" s="128"/>
      <c r="VI44" s="128"/>
      <c r="VJ44" s="71"/>
      <c r="VK44" s="128"/>
      <c r="VL44" s="128"/>
      <c r="VM44" s="128"/>
      <c r="VN44" s="128"/>
      <c r="VO44" s="71"/>
      <c r="VP44" s="128"/>
      <c r="VQ44" s="128"/>
      <c r="VR44" s="128"/>
      <c r="VS44" s="128"/>
      <c r="VT44" s="71"/>
      <c r="VU44" s="128"/>
      <c r="VV44" s="128"/>
      <c r="VW44" s="128"/>
      <c r="VX44" s="128"/>
      <c r="VY44" s="71"/>
      <c r="VZ44" s="128"/>
      <c r="WA44" s="128"/>
      <c r="WB44" s="128"/>
      <c r="WC44" s="128"/>
      <c r="WD44" s="71"/>
      <c r="WE44" s="128"/>
      <c r="WF44" s="128"/>
      <c r="WG44" s="128"/>
      <c r="WH44" s="128"/>
      <c r="WI44" s="71"/>
      <c r="WJ44" s="128"/>
      <c r="WK44" s="128"/>
      <c r="WL44" s="128"/>
      <c r="WM44" s="128"/>
      <c r="WN44" s="71"/>
      <c r="WO44" s="128"/>
      <c r="WP44" s="128"/>
      <c r="WQ44" s="128"/>
      <c r="WR44" s="128"/>
      <c r="WS44" s="71"/>
      <c r="WT44" s="128"/>
      <c r="WU44" s="128"/>
      <c r="WV44" s="109"/>
      <c r="WW44" s="128"/>
      <c r="WX44" s="71"/>
      <c r="WY44" s="128"/>
      <c r="WZ44" s="128"/>
      <c r="XA44" s="128"/>
      <c r="XB44" s="128"/>
      <c r="XC44" s="71"/>
      <c r="XD44" s="128"/>
      <c r="XE44" s="128"/>
      <c r="XF44" s="128"/>
      <c r="XG44" s="128"/>
      <c r="XH44" s="71"/>
      <c r="XI44" s="128"/>
      <c r="XJ44" s="128"/>
      <c r="XK44" s="128"/>
      <c r="XL44" s="128"/>
      <c r="XM44" s="71"/>
      <c r="XN44" s="128"/>
      <c r="XO44" s="128"/>
      <c r="XP44" s="128"/>
      <c r="XQ44" s="128"/>
      <c r="XR44" s="71"/>
      <c r="XS44" s="128"/>
      <c r="XT44" s="128"/>
      <c r="XU44" s="128"/>
      <c r="XV44" s="128"/>
      <c r="XW44" s="71"/>
      <c r="XX44" s="128"/>
      <c r="XY44" s="128"/>
      <c r="XZ44" s="128"/>
      <c r="YA44" s="128"/>
      <c r="YB44" s="71"/>
      <c r="YC44" s="128"/>
      <c r="YD44" s="128"/>
      <c r="YE44" s="128"/>
      <c r="YF44" s="128"/>
      <c r="YG44" s="71"/>
      <c r="YH44" s="128"/>
      <c r="YI44" s="128"/>
      <c r="YJ44" s="128"/>
      <c r="YK44" s="128"/>
      <c r="YL44" s="71"/>
      <c r="YM44" s="128"/>
      <c r="YN44" s="128"/>
      <c r="YO44" s="128"/>
      <c r="YP44" s="128"/>
      <c r="YQ44" s="71"/>
      <c r="YR44" s="128"/>
      <c r="YS44" s="128"/>
      <c r="YT44" s="109"/>
      <c r="YU44" s="128"/>
      <c r="YV44" s="71"/>
      <c r="YW44" s="128"/>
      <c r="YX44" s="128"/>
      <c r="YY44" s="128"/>
      <c r="YZ44" s="128"/>
      <c r="ZA44" s="71"/>
      <c r="ZB44" s="128"/>
      <c r="ZC44" s="128"/>
      <c r="ZD44" s="128"/>
      <c r="ZE44" s="128"/>
      <c r="ZF44" s="71"/>
      <c r="ZG44" s="128"/>
      <c r="ZH44" s="128"/>
      <c r="ZI44" s="128"/>
      <c r="ZJ44" s="128"/>
      <c r="ZK44" s="71"/>
      <c r="ZL44" s="128"/>
      <c r="ZM44" s="128"/>
      <c r="ZN44" s="128"/>
      <c r="ZO44" s="128"/>
      <c r="ZP44" s="71"/>
      <c r="ZQ44" s="128"/>
      <c r="ZR44" s="128"/>
      <c r="ZS44" s="128"/>
      <c r="ZT44" s="128"/>
      <c r="ZU44" s="71"/>
      <c r="ZV44" s="128"/>
      <c r="ZW44" s="128"/>
      <c r="ZX44" s="128"/>
      <c r="ZY44" s="128"/>
      <c r="ZZ44" s="71"/>
      <c r="AAA44" s="128"/>
      <c r="AAB44" s="128"/>
      <c r="AAC44" s="128"/>
      <c r="AAD44" s="128"/>
      <c r="AAE44" s="71"/>
      <c r="AAF44" s="128"/>
      <c r="AAG44" s="128"/>
      <c r="AAH44" s="128"/>
      <c r="AAI44" s="128"/>
      <c r="AAJ44" s="71"/>
      <c r="AAK44" s="128"/>
      <c r="AAL44" s="128"/>
      <c r="AAM44" s="128"/>
      <c r="AAN44" s="128"/>
      <c r="AAO44" s="71"/>
      <c r="AAP44" s="128"/>
      <c r="AAQ44" s="128"/>
      <c r="AAR44" s="109"/>
      <c r="AAS44" s="128"/>
      <c r="AAT44" s="71"/>
      <c r="AAU44" s="128"/>
      <c r="AAV44" s="128"/>
      <c r="AAW44" s="128"/>
      <c r="AAX44" s="128"/>
      <c r="AAY44" s="71"/>
      <c r="AAZ44" s="128"/>
      <c r="ABA44" s="128"/>
      <c r="ABB44" s="128"/>
      <c r="ABC44" s="128"/>
      <c r="ABD44" s="71"/>
      <c r="ABE44" s="128"/>
      <c r="ABF44" s="128"/>
      <c r="ABG44" s="128"/>
      <c r="ABH44" s="128"/>
      <c r="ABI44" s="71"/>
      <c r="ABJ44" s="128"/>
      <c r="ABK44" s="128"/>
      <c r="ABL44" s="128"/>
      <c r="ABM44" s="128"/>
      <c r="ABN44" s="71"/>
      <c r="ABO44" s="128"/>
      <c r="ABP44" s="128"/>
      <c r="ABQ44" s="128"/>
      <c r="ABR44" s="128"/>
      <c r="ABS44" s="71"/>
      <c r="ABT44" s="128"/>
      <c r="ABU44" s="128"/>
      <c r="ABV44" s="128"/>
      <c r="ABW44" s="128"/>
      <c r="ABX44" s="71"/>
      <c r="ABY44" s="128"/>
      <c r="ABZ44" s="128"/>
      <c r="ACA44" s="128"/>
      <c r="ACB44" s="128"/>
      <c r="ACC44" s="71"/>
      <c r="ACD44" s="128"/>
      <c r="ACE44" s="128"/>
      <c r="ACF44" s="128"/>
      <c r="ACG44" s="128"/>
      <c r="ACH44" s="71"/>
      <c r="ACI44" s="128"/>
      <c r="ACJ44" s="128"/>
      <c r="ACK44" s="128"/>
      <c r="ACL44" s="128"/>
      <c r="ACM44" s="71"/>
      <c r="ACN44" s="128"/>
      <c r="ACO44" s="128"/>
      <c r="ACP44" s="109"/>
      <c r="ACQ44" s="128"/>
      <c r="ACR44" s="71"/>
      <c r="ACS44" s="128"/>
      <c r="ACT44" s="128"/>
      <c r="ACU44" s="128"/>
      <c r="ACV44" s="128"/>
      <c r="ACW44" s="71"/>
      <c r="ACX44" s="128"/>
      <c r="ACY44" s="128"/>
      <c r="ACZ44" s="128"/>
      <c r="ADA44" s="128"/>
      <c r="ADB44" s="71"/>
      <c r="ADC44" s="128"/>
      <c r="ADD44" s="128"/>
      <c r="ADE44" s="128"/>
      <c r="ADF44" s="128"/>
      <c r="ADG44" s="71"/>
      <c r="ADH44" s="128"/>
      <c r="ADI44" s="128"/>
      <c r="ADJ44" s="128"/>
      <c r="ADK44" s="128"/>
      <c r="ADL44" s="71"/>
      <c r="ADM44" s="128"/>
      <c r="ADN44" s="128"/>
      <c r="ADO44" s="128"/>
      <c r="ADP44" s="128"/>
      <c r="ADQ44" s="71"/>
      <c r="ADR44" s="128"/>
      <c r="ADS44" s="128"/>
      <c r="ADT44" s="128"/>
      <c r="ADU44" s="128"/>
      <c r="ADV44" s="71"/>
      <c r="ADW44" s="128"/>
      <c r="ADX44" s="128"/>
      <c r="ADY44" s="128"/>
      <c r="ADZ44" s="128"/>
      <c r="AEA44" s="71"/>
      <c r="AEB44" s="128"/>
      <c r="AEC44" s="128"/>
      <c r="AED44" s="128"/>
      <c r="AEE44" s="128"/>
      <c r="AEF44" s="71"/>
      <c r="AEG44" s="128"/>
      <c r="AEH44" s="128"/>
      <c r="AEI44" s="128"/>
      <c r="AEJ44" s="128"/>
      <c r="AEK44" s="71"/>
      <c r="AEL44" s="128"/>
      <c r="AEM44" s="128"/>
      <c r="AEN44" s="109"/>
      <c r="AEO44" s="128"/>
      <c r="AEP44" s="71"/>
      <c r="AEQ44" s="128"/>
      <c r="AER44" s="128"/>
      <c r="AES44" s="128"/>
      <c r="AET44" s="128"/>
      <c r="AEU44" s="71"/>
      <c r="AEV44" s="128"/>
      <c r="AEW44" s="128"/>
      <c r="AEX44" s="128"/>
      <c r="AEY44" s="128"/>
      <c r="AEZ44" s="71"/>
      <c r="AFA44" s="128"/>
      <c r="AFB44" s="128"/>
      <c r="AFC44" s="128"/>
      <c r="AFD44" s="128"/>
      <c r="AFE44" s="71"/>
      <c r="AFF44" s="128"/>
      <c r="AFG44" s="128"/>
      <c r="AFH44" s="128"/>
      <c r="AFI44" s="128"/>
      <c r="AFJ44" s="71"/>
      <c r="AFK44" s="128"/>
      <c r="AFL44" s="128"/>
      <c r="AFM44" s="128"/>
      <c r="AFN44" s="128"/>
      <c r="AFO44" s="71"/>
      <c r="AFP44" s="128"/>
      <c r="AFQ44" s="128"/>
      <c r="AFR44" s="128"/>
      <c r="AFS44" s="128"/>
      <c r="AFT44" s="71"/>
      <c r="AFU44" s="128"/>
      <c r="AFV44" s="128"/>
      <c r="AFW44" s="128"/>
      <c r="AFX44" s="128"/>
      <c r="AFY44" s="71"/>
      <c r="AFZ44" s="128"/>
      <c r="AGA44" s="128"/>
      <c r="AGB44" s="128"/>
      <c r="AGC44" s="128"/>
      <c r="AGD44" s="71"/>
      <c r="AGE44" s="128"/>
      <c r="AGF44" s="128"/>
      <c r="AGG44" s="128"/>
      <c r="AGH44" s="128"/>
      <c r="AGI44" s="71"/>
      <c r="AGJ44" s="128"/>
      <c r="AGK44" s="128"/>
      <c r="AGL44" s="109"/>
      <c r="AGM44" s="128"/>
      <c r="AGN44" s="71"/>
      <c r="AGO44" s="128"/>
      <c r="AGP44" s="128"/>
      <c r="AGQ44" s="128"/>
      <c r="AGR44" s="128"/>
      <c r="AGS44" s="71"/>
      <c r="AGT44" s="128"/>
      <c r="AGU44" s="128"/>
      <c r="AGV44" s="128"/>
      <c r="AGW44" s="128"/>
      <c r="AGX44" s="71"/>
      <c r="AGY44" s="128"/>
      <c r="AGZ44" s="128"/>
      <c r="AHA44" s="128"/>
      <c r="AHB44" s="128"/>
      <c r="AHC44" s="71"/>
      <c r="AHD44" s="128"/>
      <c r="AHE44" s="128"/>
      <c r="AHF44" s="128"/>
      <c r="AHG44" s="128"/>
      <c r="AHH44" s="71"/>
      <c r="AHI44" s="128"/>
      <c r="AHJ44" s="128"/>
      <c r="AHK44" s="128"/>
      <c r="AHL44" s="128"/>
      <c r="AHM44" s="71"/>
      <c r="AHN44" s="128"/>
      <c r="AHO44" s="128"/>
      <c r="AHP44" s="128"/>
      <c r="AHQ44" s="128"/>
      <c r="AHR44" s="71"/>
      <c r="AHS44" s="128"/>
      <c r="AHT44" s="128"/>
      <c r="AHU44" s="128"/>
      <c r="AHV44" s="128"/>
      <c r="AHW44" s="71"/>
      <c r="AHX44" s="128"/>
      <c r="AHY44" s="128"/>
      <c r="AHZ44" s="128"/>
      <c r="AIA44" s="128"/>
      <c r="AIB44" s="71"/>
      <c r="AIC44" s="128"/>
      <c r="AID44" s="128"/>
      <c r="AIE44" s="128"/>
      <c r="AIF44" s="128"/>
      <c r="AIG44" s="71"/>
      <c r="AIH44" s="128"/>
      <c r="AII44" s="128"/>
      <c r="AIJ44" s="109"/>
      <c r="AIK44" s="128"/>
      <c r="AIL44" s="71"/>
      <c r="AIM44" s="128"/>
      <c r="AIN44" s="128"/>
      <c r="AIO44" s="128"/>
      <c r="AIP44" s="128"/>
      <c r="AIQ44" s="71"/>
      <c r="AIR44" s="128"/>
      <c r="AIS44" s="128"/>
      <c r="AIT44" s="128"/>
      <c r="AIU44" s="128"/>
      <c r="AIV44" s="71"/>
      <c r="AIW44" s="128"/>
      <c r="AIX44" s="128"/>
      <c r="AIY44" s="128"/>
      <c r="AIZ44" s="128"/>
      <c r="AJA44" s="71"/>
      <c r="AJB44" s="128"/>
      <c r="AJC44" s="128"/>
      <c r="AJD44" s="128"/>
      <c r="AJE44" s="128"/>
      <c r="AJF44" s="71"/>
      <c r="AJG44" s="128"/>
      <c r="AJH44" s="128"/>
      <c r="AJI44" s="128"/>
      <c r="AJJ44" s="128"/>
      <c r="AJK44" s="71"/>
      <c r="AJL44" s="128"/>
      <c r="AJM44" s="128"/>
      <c r="AJN44" s="128"/>
      <c r="AJO44" s="128"/>
      <c r="AJP44" s="71"/>
      <c r="AJQ44" s="128"/>
      <c r="AJR44" s="128"/>
      <c r="AJS44" s="128"/>
      <c r="AJT44" s="128"/>
      <c r="AJU44" s="71"/>
      <c r="AJV44" s="128"/>
      <c r="AJW44" s="128"/>
      <c r="AJX44" s="128"/>
      <c r="AJY44" s="128"/>
      <c r="AJZ44" s="71"/>
      <c r="AKA44" s="128"/>
      <c r="AKB44" s="128"/>
      <c r="AKC44" s="128"/>
      <c r="AKD44" s="128"/>
      <c r="AKE44" s="71"/>
      <c r="AKF44" s="128"/>
      <c r="AKG44" s="128"/>
      <c r="AKH44" s="109"/>
      <c r="AKI44" s="128"/>
      <c r="AKJ44" s="71"/>
      <c r="AKK44" s="128"/>
      <c r="AKL44" s="128"/>
      <c r="AKM44" s="128"/>
      <c r="AKN44" s="128"/>
      <c r="AKO44" s="71"/>
      <c r="AKP44" s="128"/>
      <c r="AKQ44" s="128"/>
      <c r="AKR44" s="128"/>
      <c r="AKS44" s="128"/>
      <c r="AKT44" s="71"/>
      <c r="AKU44" s="128"/>
      <c r="AKV44" s="128"/>
      <c r="AKW44" s="128"/>
      <c r="AKX44" s="128"/>
      <c r="AKY44" s="71"/>
      <c r="AKZ44" s="128"/>
      <c r="ALA44" s="128"/>
      <c r="ALB44" s="128"/>
      <c r="ALC44" s="128"/>
      <c r="ALD44" s="71"/>
      <c r="ALE44" s="128"/>
      <c r="ALF44" s="128"/>
      <c r="ALG44" s="128"/>
      <c r="ALH44" s="128"/>
      <c r="ALI44" s="71"/>
      <c r="ALJ44" s="128"/>
      <c r="ALK44" s="128"/>
      <c r="ALL44" s="128"/>
      <c r="ALM44" s="128"/>
      <c r="ALN44" s="71"/>
      <c r="ALO44" s="128"/>
      <c r="ALP44" s="128"/>
      <c r="ALQ44" s="128"/>
      <c r="ALR44" s="128"/>
      <c r="ALS44" s="71"/>
      <c r="ALT44" s="128"/>
      <c r="ALU44" s="128"/>
      <c r="ALV44" s="128"/>
      <c r="ALW44" s="128"/>
      <c r="ALX44" s="71"/>
      <c r="ALY44" s="128"/>
      <c r="ALZ44" s="128"/>
      <c r="AMA44" s="128"/>
      <c r="AMB44" s="128"/>
      <c r="AMC44" s="71"/>
      <c r="AMD44" s="128"/>
      <c r="AME44" s="128"/>
      <c r="AMF44" s="109"/>
      <c r="AMG44" s="128"/>
      <c r="AMH44" s="71"/>
      <c r="AMI44" s="128"/>
      <c r="AMJ44" s="128"/>
      <c r="AMK44" s="128"/>
      <c r="AML44" s="128"/>
      <c r="AMM44" s="71"/>
      <c r="AMN44" s="128"/>
      <c r="AMO44" s="128"/>
      <c r="AMP44" s="128"/>
      <c r="AMQ44" s="128"/>
      <c r="AMR44" s="71"/>
      <c r="AMS44" s="128"/>
      <c r="AMT44" s="128"/>
      <c r="AMU44" s="128"/>
      <c r="AMV44" s="128"/>
      <c r="AMW44" s="71"/>
      <c r="AMX44" s="128"/>
      <c r="AMY44" s="128"/>
      <c r="AMZ44" s="128"/>
      <c r="ANA44" s="128"/>
      <c r="ANB44" s="71"/>
      <c r="ANC44" s="128"/>
      <c r="AND44" s="128"/>
      <c r="ANE44" s="128"/>
      <c r="ANF44" s="128"/>
      <c r="ANG44" s="71"/>
      <c r="ANH44" s="128"/>
      <c r="ANI44" s="128"/>
      <c r="ANJ44" s="128"/>
      <c r="ANK44" s="128"/>
      <c r="ANL44" s="71"/>
      <c r="ANM44" s="128"/>
      <c r="ANN44" s="128"/>
      <c r="ANO44" s="128"/>
      <c r="ANP44" s="128"/>
      <c r="ANQ44" s="71"/>
      <c r="ANR44" s="128"/>
      <c r="ANS44" s="128"/>
      <c r="ANT44" s="128"/>
      <c r="ANU44" s="128"/>
      <c r="ANV44" s="71"/>
      <c r="ANW44" s="128"/>
      <c r="ANX44" s="128"/>
      <c r="ANY44" s="128"/>
      <c r="ANZ44" s="128"/>
      <c r="AOA44" s="71"/>
      <c r="AOB44" s="128"/>
      <c r="AOC44" s="128"/>
      <c r="AOD44" s="109"/>
      <c r="AOE44" s="128"/>
      <c r="AOF44" s="71"/>
      <c r="AOG44" s="128"/>
      <c r="AOH44" s="128"/>
      <c r="AOI44" s="128"/>
      <c r="AOJ44" s="128"/>
      <c r="AOK44" s="71"/>
      <c r="AOL44" s="128"/>
      <c r="AOM44" s="128"/>
      <c r="AON44" s="128"/>
      <c r="AOO44" s="128"/>
      <c r="AOP44" s="71"/>
      <c r="AOQ44" s="128"/>
      <c r="AOR44" s="128"/>
      <c r="AOS44" s="128"/>
      <c r="AOT44" s="128"/>
      <c r="AOU44" s="71"/>
      <c r="AOV44" s="128"/>
      <c r="AOW44" s="128"/>
      <c r="AOX44" s="128"/>
      <c r="AOY44" s="128"/>
      <c r="AOZ44" s="71"/>
      <c r="APA44" s="128"/>
      <c r="APB44" s="128"/>
      <c r="APC44" s="128"/>
      <c r="APD44" s="128"/>
      <c r="APE44" s="71"/>
      <c r="APF44" s="128"/>
      <c r="APG44" s="128"/>
      <c r="APH44" s="128"/>
      <c r="API44" s="128"/>
      <c r="APJ44" s="71"/>
      <c r="APK44" s="128"/>
      <c r="APL44" s="128"/>
      <c r="APM44" s="128"/>
      <c r="APN44" s="128"/>
      <c r="APO44" s="71"/>
      <c r="APP44" s="128"/>
      <c r="APQ44" s="128"/>
      <c r="APR44" s="128"/>
      <c r="APS44" s="128"/>
      <c r="APT44" s="71"/>
      <c r="APU44" s="128"/>
      <c r="APV44" s="128"/>
      <c r="APW44" s="128"/>
      <c r="APX44" s="128"/>
      <c r="APY44" s="71"/>
      <c r="APZ44" s="128"/>
      <c r="AQA44" s="128"/>
      <c r="AQB44" s="109"/>
      <c r="AQC44" s="128"/>
      <c r="AQD44" s="71"/>
      <c r="AQE44" s="128"/>
      <c r="AQF44" s="128"/>
      <c r="AQG44" s="128"/>
      <c r="AQH44" s="128"/>
      <c r="AQI44" s="71"/>
      <c r="AQJ44" s="128"/>
      <c r="AQK44" s="128"/>
      <c r="AQL44" s="128"/>
      <c r="AQM44" s="128"/>
      <c r="AQN44" s="71"/>
      <c r="AQO44" s="128"/>
      <c r="AQP44" s="128"/>
      <c r="AQQ44" s="128"/>
      <c r="AQR44" s="128"/>
      <c r="AQS44" s="71"/>
      <c r="AQT44" s="128"/>
      <c r="AQU44" s="128"/>
      <c r="AQV44" s="128"/>
      <c r="AQW44" s="128"/>
      <c r="AQX44" s="71"/>
      <c r="AQY44" s="128"/>
      <c r="AQZ44" s="128"/>
      <c r="ARA44" s="128"/>
      <c r="ARB44" s="128"/>
      <c r="ARC44" s="71"/>
      <c r="ARD44" s="128"/>
      <c r="ARE44" s="128"/>
      <c r="ARF44" s="128"/>
      <c r="ARG44" s="128"/>
      <c r="ARH44" s="71"/>
      <c r="ARI44" s="128"/>
      <c r="ARJ44" s="128"/>
      <c r="ARK44" s="128"/>
      <c r="ARL44" s="128"/>
      <c r="ARM44" s="71"/>
      <c r="ARN44" s="128"/>
      <c r="ARO44" s="128"/>
      <c r="ARP44" s="128"/>
      <c r="ARQ44" s="128"/>
      <c r="ARR44" s="71"/>
      <c r="ARS44" s="128"/>
      <c r="ART44" s="128"/>
      <c r="ARU44" s="128"/>
      <c r="ARV44" s="128"/>
      <c r="ARW44" s="71"/>
      <c r="ARX44" s="128"/>
      <c r="ARY44" s="128"/>
      <c r="ARZ44" s="109"/>
      <c r="ASA44" s="128"/>
      <c r="ASB44" s="71"/>
      <c r="ASC44" s="128"/>
      <c r="ASD44" s="128"/>
      <c r="ASE44" s="128"/>
      <c r="ASF44" s="128"/>
      <c r="ASG44" s="71"/>
      <c r="ASH44" s="128"/>
      <c r="ASI44" s="128"/>
      <c r="ASJ44" s="128"/>
      <c r="ASK44" s="128"/>
      <c r="ASL44" s="71"/>
      <c r="ASM44" s="128"/>
      <c r="ASN44" s="128"/>
      <c r="ASO44" s="128"/>
      <c r="ASP44" s="128"/>
      <c r="ASQ44" s="71"/>
      <c r="ASR44" s="128"/>
      <c r="ASS44" s="128"/>
      <c r="AST44" s="128"/>
      <c r="ASU44" s="128"/>
      <c r="ASV44" s="71"/>
      <c r="ASW44" s="128"/>
      <c r="ASX44" s="128"/>
      <c r="ASY44" s="128"/>
      <c r="ASZ44" s="128"/>
      <c r="ATA44" s="71"/>
      <c r="ATB44" s="128"/>
      <c r="ATC44" s="128"/>
      <c r="ATD44" s="128"/>
      <c r="ATE44" s="128"/>
      <c r="ATF44" s="71"/>
      <c r="ATG44" s="128"/>
      <c r="ATH44" s="128"/>
      <c r="ATI44" s="128"/>
      <c r="ATJ44" s="128"/>
      <c r="ATK44" s="71"/>
      <c r="ATL44" s="128"/>
      <c r="ATM44" s="128"/>
      <c r="ATN44" s="128"/>
      <c r="ATO44" s="128"/>
      <c r="ATP44" s="71"/>
      <c r="ATQ44" s="128"/>
      <c r="ATR44" s="128"/>
      <c r="ATS44" s="128"/>
      <c r="ATT44" s="128"/>
      <c r="ATU44" s="71"/>
      <c r="ATV44" s="128"/>
      <c r="ATW44" s="128"/>
      <c r="ATX44" s="109"/>
      <c r="ATY44" s="128"/>
      <c r="ATZ44" s="71"/>
      <c r="AUA44" s="128"/>
      <c r="AUB44" s="128"/>
      <c r="AUC44" s="128"/>
      <c r="AUD44" s="128"/>
      <c r="AUE44" s="71"/>
      <c r="AUF44" s="128"/>
      <c r="AUG44" s="128"/>
      <c r="AUH44" s="128"/>
      <c r="AUI44" s="128"/>
      <c r="AUJ44" s="71"/>
      <c r="AUK44" s="128"/>
      <c r="AUL44" s="128"/>
      <c r="AUM44" s="128"/>
      <c r="AUN44" s="128"/>
      <c r="AUO44" s="71"/>
      <c r="AUP44" s="128"/>
      <c r="AUQ44" s="128"/>
      <c r="AUR44" s="128"/>
      <c r="AUS44" s="128"/>
      <c r="AUT44" s="71"/>
      <c r="AUU44" s="128"/>
      <c r="AUV44" s="128"/>
      <c r="AUW44" s="128"/>
      <c r="AUX44" s="128"/>
      <c r="AUY44" s="71"/>
      <c r="AUZ44" s="128"/>
      <c r="AVA44" s="128"/>
      <c r="AVB44" s="128"/>
      <c r="AVC44" s="128"/>
      <c r="AVD44" s="71"/>
      <c r="AVE44" s="128"/>
      <c r="AVF44" s="128"/>
      <c r="AVG44" s="128"/>
      <c r="AVH44" s="128"/>
      <c r="AVI44" s="71"/>
      <c r="AVJ44" s="128"/>
      <c r="AVK44" s="128"/>
      <c r="AVL44" s="128"/>
      <c r="AVM44" s="128"/>
      <c r="AVN44" s="71"/>
      <c r="AVO44" s="128"/>
      <c r="AVP44" s="128"/>
      <c r="AVQ44" s="128"/>
      <c r="AVR44" s="128"/>
      <c r="AVS44" s="71"/>
      <c r="AVT44" s="128"/>
      <c r="AVU44" s="128"/>
      <c r="AVV44" s="109"/>
      <c r="AVW44" s="128"/>
      <c r="AVX44" s="71"/>
      <c r="AVY44" s="128"/>
      <c r="AVZ44" s="128"/>
      <c r="AWA44" s="128"/>
      <c r="AWB44" s="128"/>
      <c r="AWC44" s="71"/>
      <c r="AWD44" s="128"/>
      <c r="AWE44" s="128"/>
      <c r="AWF44" s="128"/>
      <c r="AWG44" s="128"/>
      <c r="AWH44" s="71"/>
      <c r="AWI44" s="128"/>
      <c r="AWJ44" s="128"/>
      <c r="AWK44" s="128"/>
      <c r="AWL44" s="128"/>
      <c r="AWM44" s="71"/>
      <c r="AWN44" s="128"/>
      <c r="AWO44" s="128"/>
      <c r="AWP44" s="128"/>
      <c r="AWQ44" s="128"/>
      <c r="AWR44" s="71"/>
      <c r="AWS44" s="128"/>
      <c r="AWT44" s="128"/>
      <c r="AWU44" s="128"/>
      <c r="AWV44" s="128"/>
      <c r="AWW44" s="71"/>
      <c r="AWX44" s="128"/>
      <c r="AWY44" s="128"/>
      <c r="AWZ44" s="128"/>
      <c r="AXA44" s="128"/>
      <c r="AXB44" s="71"/>
      <c r="AXC44" s="128"/>
      <c r="AXD44" s="128"/>
      <c r="AXE44" s="128"/>
      <c r="AXF44" s="128"/>
      <c r="AXG44" s="71"/>
      <c r="AXH44" s="128"/>
      <c r="AXI44" s="128"/>
      <c r="AXJ44" s="128"/>
      <c r="AXK44" s="128"/>
      <c r="AXL44" s="71"/>
      <c r="AXM44" s="128"/>
      <c r="AXN44" s="128"/>
      <c r="AXO44" s="128"/>
      <c r="AXP44" s="128"/>
      <c r="AXQ44" s="71"/>
      <c r="AXR44" s="128"/>
      <c r="AXS44" s="128"/>
      <c r="AXT44" s="109"/>
      <c r="AXU44" s="128"/>
      <c r="AXV44" s="71"/>
      <c r="AXW44" s="128"/>
      <c r="AXX44" s="128"/>
      <c r="AXY44" s="128"/>
      <c r="AXZ44" s="128"/>
      <c r="AYA44" s="71"/>
      <c r="AYB44" s="128"/>
      <c r="AYC44" s="128"/>
      <c r="AYD44" s="128"/>
      <c r="AYE44" s="128"/>
      <c r="AYF44" s="71"/>
      <c r="AYG44" s="128"/>
      <c r="AYH44" s="128"/>
      <c r="AYI44" s="128"/>
      <c r="AYJ44" s="128"/>
      <c r="AYK44" s="71"/>
      <c r="AYL44" s="128"/>
      <c r="AYM44" s="128"/>
      <c r="AYN44" s="128"/>
      <c r="AYO44" s="128"/>
      <c r="AYP44" s="71"/>
      <c r="AYQ44" s="128"/>
      <c r="AYR44" s="128"/>
      <c r="AYS44" s="128"/>
      <c r="AYT44" s="128"/>
      <c r="AYU44" s="71"/>
      <c r="AYV44" s="128"/>
      <c r="AYW44" s="128"/>
      <c r="AYX44" s="128"/>
      <c r="AYY44" s="128"/>
      <c r="AYZ44" s="71"/>
      <c r="AZA44" s="128"/>
      <c r="AZB44" s="128"/>
      <c r="AZC44" s="128"/>
      <c r="AZD44" s="128"/>
      <c r="AZE44" s="71"/>
      <c r="AZF44" s="128"/>
      <c r="AZG44" s="128"/>
      <c r="AZH44" s="128"/>
      <c r="AZI44" s="128"/>
      <c r="AZJ44" s="71"/>
      <c r="AZK44" s="128"/>
      <c r="AZL44" s="128"/>
      <c r="AZM44" s="128"/>
      <c r="AZN44" s="128"/>
      <c r="AZO44" s="71"/>
      <c r="AZP44" s="128"/>
      <c r="AZQ44" s="128"/>
      <c r="AZR44" s="109"/>
      <c r="AZS44" s="128"/>
      <c r="AZT44" s="71"/>
      <c r="AZU44" s="128"/>
      <c r="AZV44" s="128"/>
      <c r="AZW44" s="128"/>
      <c r="AZX44" s="128"/>
      <c r="AZY44" s="71"/>
      <c r="AZZ44" s="128"/>
      <c r="BAA44" s="128"/>
      <c r="BAB44" s="128"/>
      <c r="BAC44" s="128"/>
      <c r="BAD44" s="71"/>
      <c r="BAE44" s="128"/>
      <c r="BAF44" s="128"/>
      <c r="BAG44" s="128"/>
      <c r="BAH44" s="128"/>
      <c r="BAI44" s="71"/>
      <c r="BAJ44" s="128"/>
      <c r="BAK44" s="128"/>
      <c r="BAL44" s="128"/>
      <c r="BAM44" s="128"/>
      <c r="BAN44" s="71"/>
      <c r="BAO44" s="128"/>
      <c r="BAP44" s="128"/>
      <c r="BAQ44" s="128"/>
      <c r="BAR44" s="128"/>
      <c r="BAS44" s="71"/>
      <c r="BAT44" s="128"/>
      <c r="BAU44" s="128"/>
      <c r="BAV44" s="128"/>
      <c r="BAW44" s="128"/>
      <c r="BAX44" s="71"/>
      <c r="BAY44" s="128"/>
      <c r="BAZ44" s="128"/>
      <c r="BBA44" s="128"/>
      <c r="BBB44" s="128"/>
      <c r="BBC44" s="71"/>
      <c r="BBD44" s="128"/>
      <c r="BBE44" s="128"/>
      <c r="BBF44" s="128"/>
      <c r="BBG44" s="128"/>
      <c r="BBH44" s="71"/>
      <c r="BBI44" s="128"/>
      <c r="BBJ44" s="128"/>
      <c r="BBK44" s="128"/>
      <c r="BBL44" s="128"/>
      <c r="BBM44" s="71"/>
      <c r="BBN44" s="128"/>
      <c r="BBO44" s="128"/>
      <c r="BBP44" s="109"/>
      <c r="BBQ44" s="128"/>
      <c r="BBR44" s="71"/>
      <c r="BBS44" s="128"/>
      <c r="BBT44" s="128"/>
      <c r="BBU44" s="128"/>
      <c r="BBV44" s="128"/>
      <c r="BBW44" s="71"/>
      <c r="BBX44" s="128"/>
      <c r="BBY44" s="128"/>
      <c r="BBZ44" s="128"/>
      <c r="BCA44" s="128"/>
      <c r="BCB44" s="71"/>
      <c r="BCC44" s="128"/>
      <c r="BCD44" s="128"/>
      <c r="BCE44" s="128"/>
      <c r="BCF44" s="128"/>
      <c r="BCG44" s="71"/>
      <c r="BCH44" s="128"/>
      <c r="BCI44" s="128"/>
      <c r="BCJ44" s="128"/>
      <c r="BCK44" s="128"/>
      <c r="BCL44" s="71"/>
      <c r="BCM44" s="128"/>
      <c r="BCN44" s="128"/>
      <c r="BCO44" s="128"/>
      <c r="BCP44" s="128"/>
      <c r="BCQ44" s="71"/>
      <c r="BCR44" s="128"/>
      <c r="BCS44" s="128"/>
      <c r="BCT44" s="128"/>
      <c r="BCU44" s="128"/>
      <c r="BCV44" s="71"/>
      <c r="BCW44" s="128"/>
      <c r="BCX44" s="128"/>
      <c r="BCY44" s="128"/>
      <c r="BCZ44" s="128"/>
      <c r="BDA44" s="71"/>
      <c r="BDB44" s="128"/>
      <c r="BDC44" s="128"/>
      <c r="BDD44" s="128"/>
      <c r="BDE44" s="128"/>
      <c r="BDF44" s="71"/>
      <c r="BDG44" s="128"/>
      <c r="BDH44" s="128"/>
      <c r="BDI44" s="128"/>
      <c r="BDJ44" s="128"/>
      <c r="BDK44" s="71"/>
      <c r="BDL44" s="128"/>
      <c r="BDM44" s="128"/>
      <c r="BDN44" s="109"/>
      <c r="BDO44" s="128"/>
      <c r="BDP44" s="71"/>
      <c r="BDQ44" s="128"/>
      <c r="BDR44" s="128"/>
      <c r="BDS44" s="128"/>
      <c r="BDT44" s="128"/>
      <c r="BDU44" s="71"/>
      <c r="BDV44" s="128"/>
      <c r="BDW44" s="128"/>
      <c r="BDX44" s="128"/>
      <c r="BDY44" s="128"/>
      <c r="BDZ44" s="71"/>
      <c r="BEA44" s="128"/>
      <c r="BEB44" s="128"/>
      <c r="BEC44" s="128"/>
      <c r="BED44" s="128"/>
      <c r="BEE44" s="71"/>
      <c r="BEF44" s="128"/>
      <c r="BEG44" s="128"/>
      <c r="BEH44" s="128"/>
      <c r="BEI44" s="128"/>
      <c r="BEJ44" s="71"/>
      <c r="BEK44" s="128"/>
      <c r="BEL44" s="128"/>
      <c r="BEM44" s="128"/>
      <c r="BEN44" s="128"/>
      <c r="BEO44" s="71"/>
      <c r="BEP44" s="128"/>
      <c r="BEQ44" s="128"/>
      <c r="BER44" s="128"/>
      <c r="BES44" s="128"/>
      <c r="BET44" s="71"/>
      <c r="BEU44" s="128"/>
      <c r="BEV44" s="128"/>
      <c r="BEW44" s="128"/>
      <c r="BEX44" s="128"/>
      <c r="BEY44" s="71"/>
      <c r="BEZ44" s="128"/>
      <c r="BFA44" s="128"/>
      <c r="BFB44" s="128"/>
      <c r="BFC44" s="128"/>
      <c r="BFD44" s="71"/>
      <c r="BFE44" s="128"/>
      <c r="BFF44" s="128"/>
      <c r="BFG44" s="128"/>
      <c r="BFH44" s="128"/>
      <c r="BFI44" s="71"/>
      <c r="BFJ44" s="128"/>
      <c r="BFK44" s="128"/>
      <c r="BFL44" s="109"/>
      <c r="BFM44" s="128"/>
      <c r="BFN44" s="71"/>
      <c r="BFO44" s="128"/>
      <c r="BFP44" s="128"/>
      <c r="BFQ44" s="128"/>
      <c r="BFR44" s="128"/>
      <c r="BFS44" s="71"/>
      <c r="BFT44" s="128"/>
      <c r="BFU44" s="128"/>
      <c r="BFV44" s="128"/>
      <c r="BFW44" s="128"/>
      <c r="BFX44" s="71"/>
      <c r="BFY44" s="128"/>
      <c r="BFZ44" s="128"/>
      <c r="BGA44" s="128"/>
      <c r="BGB44" s="128"/>
      <c r="BGC44" s="71"/>
      <c r="BGD44" s="128"/>
      <c r="BGE44" s="128"/>
      <c r="BGF44" s="128"/>
      <c r="BGG44" s="128"/>
      <c r="BGH44" s="71"/>
      <c r="BGI44" s="128"/>
      <c r="BGJ44" s="128"/>
      <c r="BGK44" s="128"/>
      <c r="BGL44" s="128"/>
      <c r="BGM44" s="71"/>
      <c r="BGN44" s="128"/>
      <c r="BGO44" s="128"/>
      <c r="BGP44" s="128"/>
      <c r="BGQ44" s="128"/>
      <c r="BGR44" s="71"/>
      <c r="BGS44" s="128"/>
      <c r="BGT44" s="128"/>
      <c r="BGU44" s="128"/>
      <c r="BGV44" s="128"/>
      <c r="BGW44" s="71"/>
      <c r="BGX44" s="128"/>
      <c r="BGY44" s="128"/>
      <c r="BGZ44" s="128"/>
      <c r="BHA44" s="128"/>
      <c r="BHB44" s="71"/>
      <c r="BHC44" s="128"/>
      <c r="BHD44" s="128"/>
      <c r="BHE44" s="128"/>
      <c r="BHF44" s="128"/>
      <c r="BHG44" s="71"/>
      <c r="BHH44" s="128"/>
      <c r="BHI44" s="128"/>
      <c r="BHJ44" s="109"/>
      <c r="BHK44" s="128"/>
      <c r="BHL44" s="71"/>
      <c r="BHM44" s="128"/>
      <c r="BHN44" s="128"/>
      <c r="BHO44" s="128"/>
      <c r="BHP44" s="128"/>
      <c r="BHQ44" s="71"/>
      <c r="BHR44" s="128"/>
      <c r="BHS44" s="128"/>
      <c r="BHT44" s="128"/>
      <c r="BHU44" s="128"/>
      <c r="BHV44" s="71"/>
      <c r="BHW44" s="128"/>
      <c r="BHX44" s="128"/>
      <c r="BHY44" s="128"/>
      <c r="BHZ44" s="128"/>
      <c r="BIA44" s="71"/>
      <c r="BIB44" s="128"/>
      <c r="BIC44" s="128"/>
      <c r="BID44" s="128"/>
      <c r="BIE44" s="128"/>
      <c r="BIF44" s="71"/>
      <c r="BIG44" s="128"/>
      <c r="BIH44" s="128"/>
      <c r="BII44" s="128"/>
      <c r="BIJ44" s="128"/>
      <c r="BIK44" s="71"/>
      <c r="BIL44" s="128"/>
      <c r="BIM44" s="128"/>
      <c r="BIN44" s="128"/>
      <c r="BIO44" s="128"/>
      <c r="BIP44" s="71"/>
      <c r="BIQ44" s="128"/>
      <c r="BIR44" s="128"/>
      <c r="BIS44" s="128"/>
      <c r="BIT44" s="128"/>
      <c r="BIU44" s="71"/>
      <c r="BIV44" s="128"/>
      <c r="BIW44" s="128"/>
      <c r="BIX44" s="128"/>
      <c r="BIY44" s="128"/>
      <c r="BIZ44" s="71"/>
      <c r="BJA44" s="128"/>
      <c r="BJB44" s="128"/>
      <c r="BJC44" s="128"/>
      <c r="BJD44" s="128"/>
      <c r="BJE44" s="71"/>
      <c r="BJF44" s="128"/>
      <c r="BJG44" s="128"/>
      <c r="BJH44" s="109"/>
      <c r="BJI44" s="128"/>
      <c r="BJJ44" s="71"/>
      <c r="BJK44" s="128"/>
      <c r="BJL44" s="128"/>
      <c r="BJM44" s="128"/>
      <c r="BJN44" s="128"/>
      <c r="BJO44" s="71"/>
      <c r="BJP44" s="128"/>
      <c r="BJQ44" s="128"/>
      <c r="BJR44" s="128"/>
      <c r="BJS44" s="128"/>
      <c r="BJT44" s="71"/>
      <c r="BJU44" s="128"/>
      <c r="BJV44" s="128"/>
      <c r="BJW44" s="128"/>
      <c r="BJX44" s="128"/>
      <c r="BJY44" s="71"/>
      <c r="BJZ44" s="128"/>
      <c r="BKA44" s="128"/>
      <c r="BKB44" s="128"/>
      <c r="BKC44" s="128"/>
      <c r="BKD44" s="71"/>
      <c r="BKE44" s="128"/>
      <c r="BKF44" s="128"/>
      <c r="BKG44" s="128"/>
      <c r="BKH44" s="128"/>
      <c r="BKI44" s="71"/>
      <c r="BKJ44" s="128"/>
      <c r="BKK44" s="128"/>
      <c r="BKL44" s="128"/>
      <c r="BKM44" s="128"/>
      <c r="BKN44" s="71"/>
      <c r="BKO44" s="128"/>
      <c r="BKP44" s="128"/>
      <c r="BKQ44" s="128"/>
      <c r="BKR44" s="128"/>
      <c r="BKS44" s="71"/>
      <c r="BKT44" s="128"/>
      <c r="BKU44" s="128"/>
      <c r="BKV44" s="128"/>
      <c r="BKW44" s="128"/>
      <c r="BKX44" s="71"/>
      <c r="BKY44" s="128"/>
      <c r="BKZ44" s="128"/>
      <c r="BLA44" s="128"/>
      <c r="BLB44" s="128"/>
      <c r="BLC44" s="71"/>
      <c r="BLD44" s="128"/>
      <c r="BLE44" s="128"/>
      <c r="BLF44" s="109"/>
      <c r="BLG44" s="128"/>
      <c r="BLH44" s="71"/>
      <c r="BLI44" s="128"/>
      <c r="BLJ44" s="128"/>
      <c r="BLK44" s="128"/>
      <c r="BLL44" s="128"/>
      <c r="BLM44" s="71"/>
      <c r="BLN44" s="128"/>
      <c r="BLO44" s="128"/>
      <c r="BLP44" s="128"/>
      <c r="BLQ44" s="128"/>
      <c r="BLR44" s="71"/>
      <c r="BLS44" s="128"/>
      <c r="BLT44" s="128"/>
      <c r="BLU44" s="128"/>
      <c r="BLV44" s="128"/>
      <c r="BLW44" s="71"/>
      <c r="BLX44" s="128"/>
      <c r="BLY44" s="128"/>
      <c r="BLZ44" s="128"/>
      <c r="BMA44" s="128"/>
      <c r="BMB44" s="71"/>
      <c r="BMC44" s="128"/>
      <c r="BMD44" s="128"/>
      <c r="BME44" s="128"/>
      <c r="BMF44" s="128"/>
      <c r="BMG44" s="71"/>
      <c r="BMH44" s="128"/>
      <c r="BMI44" s="128"/>
      <c r="BMJ44" s="128"/>
      <c r="BMK44" s="128"/>
      <c r="BML44" s="71"/>
      <c r="BMM44" s="128"/>
      <c r="BMN44" s="128"/>
      <c r="BMO44" s="128"/>
      <c r="BMP44" s="128"/>
      <c r="BMQ44" s="71"/>
      <c r="BMR44" s="128"/>
      <c r="BMS44" s="128"/>
      <c r="BMT44" s="128"/>
      <c r="BMU44" s="128"/>
      <c r="BMV44" s="71"/>
      <c r="BMW44" s="128"/>
      <c r="BMX44" s="128"/>
      <c r="BMY44" s="128"/>
      <c r="BMZ44" s="128"/>
      <c r="BNA44" s="71"/>
      <c r="BNB44" s="128"/>
      <c r="BNC44" s="128"/>
      <c r="BND44" s="109"/>
      <c r="BNE44" s="128"/>
      <c r="BNF44" s="71"/>
      <c r="BNG44" s="128"/>
      <c r="BNH44" s="128"/>
      <c r="BNI44" s="128"/>
      <c r="BNJ44" s="128"/>
      <c r="BNK44" s="71"/>
      <c r="BNL44" s="128"/>
      <c r="BNM44" s="128"/>
      <c r="BNN44" s="128"/>
      <c r="BNO44" s="128"/>
      <c r="BNP44" s="71"/>
      <c r="BNQ44" s="128"/>
      <c r="BNR44" s="128"/>
      <c r="BNS44" s="128"/>
      <c r="BNT44" s="128"/>
      <c r="BNU44" s="71"/>
      <c r="BNV44" s="128"/>
      <c r="BNW44" s="128"/>
      <c r="BNX44" s="128"/>
      <c r="BNY44" s="128"/>
      <c r="BNZ44" s="71"/>
      <c r="BOA44" s="128"/>
      <c r="BOB44" s="128"/>
      <c r="BOC44" s="128"/>
      <c r="BOD44" s="128"/>
      <c r="BOE44" s="71"/>
      <c r="BOF44" s="128"/>
      <c r="BOG44" s="128"/>
      <c r="BOH44" s="128"/>
      <c r="BOI44" s="128"/>
      <c r="BOJ44" s="71"/>
      <c r="BOK44" s="128"/>
      <c r="BOL44" s="128"/>
      <c r="BOM44" s="128"/>
      <c r="BON44" s="128"/>
      <c r="BOO44" s="71"/>
      <c r="BOP44" s="128"/>
      <c r="BOQ44" s="128"/>
      <c r="BOR44" s="128"/>
      <c r="BOS44" s="128"/>
      <c r="BOT44" s="71"/>
      <c r="BOU44" s="128"/>
      <c r="BOV44" s="128"/>
      <c r="BOW44" s="128"/>
      <c r="BOX44" s="128"/>
      <c r="BOY44" s="71"/>
      <c r="BOZ44" s="128"/>
      <c r="BPA44" s="128"/>
      <c r="BPB44" s="109"/>
      <c r="BPC44" s="128"/>
      <c r="BPD44" s="71"/>
      <c r="BPE44" s="128"/>
      <c r="BPF44" s="128"/>
      <c r="BPG44" s="128"/>
      <c r="BPH44" s="128"/>
      <c r="BPI44" s="71"/>
      <c r="BPJ44" s="128"/>
      <c r="BPK44" s="128"/>
      <c r="BPL44" s="128"/>
      <c r="BPM44" s="128"/>
      <c r="BPN44" s="71"/>
      <c r="BPO44" s="128"/>
      <c r="BPP44" s="128"/>
      <c r="BPQ44" s="128"/>
      <c r="BPR44" s="128"/>
      <c r="BPS44" s="71"/>
      <c r="BPT44" s="128"/>
      <c r="BPU44" s="128"/>
      <c r="BPV44" s="128"/>
      <c r="BPW44" s="128"/>
      <c r="BPX44" s="71"/>
      <c r="BPY44" s="128"/>
      <c r="BPZ44" s="128"/>
      <c r="BQA44" s="128"/>
      <c r="BQB44" s="128"/>
      <c r="BQC44" s="71"/>
      <c r="BQD44" s="128"/>
      <c r="BQE44" s="128"/>
      <c r="BQF44" s="128"/>
      <c r="BQG44" s="128"/>
      <c r="BQH44" s="71"/>
      <c r="BQI44" s="128"/>
      <c r="BQJ44" s="128"/>
      <c r="BQK44" s="128"/>
      <c r="BQL44" s="128"/>
      <c r="BQM44" s="71"/>
      <c r="BQN44" s="128"/>
      <c r="BQO44" s="128"/>
      <c r="BQP44" s="128"/>
      <c r="BQQ44" s="128"/>
      <c r="BQR44" s="71"/>
      <c r="BQS44" s="128"/>
      <c r="BQT44" s="128"/>
      <c r="BQU44" s="128"/>
      <c r="BQV44" s="128"/>
      <c r="BQW44" s="71"/>
      <c r="BQX44" s="128"/>
      <c r="BQY44" s="128"/>
      <c r="BQZ44" s="109"/>
      <c r="BRA44" s="128"/>
      <c r="BRB44" s="71"/>
      <c r="BRC44" s="128"/>
      <c r="BRD44" s="128"/>
      <c r="BRE44" s="128"/>
      <c r="BRF44" s="128"/>
      <c r="BRG44" s="71"/>
      <c r="BRH44" s="128"/>
      <c r="BRI44" s="128"/>
      <c r="BRJ44" s="128"/>
      <c r="BRK44" s="128"/>
      <c r="BRL44" s="71"/>
      <c r="BRM44" s="128"/>
      <c r="BRN44" s="128"/>
      <c r="BRO44" s="128"/>
      <c r="BRP44" s="128"/>
      <c r="BRQ44" s="71"/>
      <c r="BRR44" s="128"/>
      <c r="BRS44" s="128"/>
      <c r="BRT44" s="128"/>
      <c r="BRU44" s="128"/>
      <c r="BRV44" s="71"/>
      <c r="BRW44" s="128"/>
      <c r="BRX44" s="128"/>
      <c r="BRY44" s="128"/>
      <c r="BRZ44" s="128"/>
      <c r="BSA44" s="71"/>
      <c r="BSB44" s="128"/>
      <c r="BSC44" s="128"/>
      <c r="BSD44" s="128"/>
      <c r="BSE44" s="128"/>
      <c r="BSF44" s="71"/>
      <c r="BSG44" s="128"/>
      <c r="BSH44" s="128"/>
      <c r="BSI44" s="128"/>
      <c r="BSJ44" s="128"/>
      <c r="BSK44" s="71"/>
      <c r="BSL44" s="128"/>
      <c r="BSM44" s="128"/>
      <c r="BSN44" s="128"/>
      <c r="BSO44" s="128"/>
      <c r="BSP44" s="71"/>
      <c r="BSQ44" s="128"/>
      <c r="BSR44" s="128"/>
      <c r="BSS44" s="128"/>
      <c r="BST44" s="128"/>
      <c r="BSU44" s="71"/>
      <c r="BSV44" s="128"/>
      <c r="BSW44" s="128"/>
      <c r="BSX44" s="109"/>
      <c r="BSY44" s="128"/>
      <c r="BSZ44" s="71"/>
      <c r="BTA44" s="128"/>
      <c r="BTB44" s="128"/>
      <c r="BTC44" s="128"/>
      <c r="BTD44" s="128"/>
      <c r="BTE44" s="71"/>
      <c r="BTF44" s="128"/>
      <c r="BTG44" s="128"/>
      <c r="BTH44" s="128"/>
      <c r="BTI44" s="128"/>
      <c r="BTJ44" s="71"/>
      <c r="BTK44" s="128"/>
      <c r="BTL44" s="128"/>
      <c r="BTM44" s="128"/>
      <c r="BTN44" s="128"/>
      <c r="BTO44" s="71"/>
      <c r="BTP44" s="128"/>
      <c r="BTQ44" s="128"/>
      <c r="BTR44" s="128"/>
      <c r="BTS44" s="128"/>
      <c r="BTT44" s="71"/>
      <c r="BTU44" s="128"/>
      <c r="BTV44" s="128"/>
      <c r="BTW44" s="128"/>
      <c r="BTX44" s="128"/>
      <c r="BTY44" s="71"/>
      <c r="BTZ44" s="128"/>
      <c r="BUA44" s="128"/>
      <c r="BUB44" s="128"/>
      <c r="BUC44" s="128"/>
      <c r="BUD44" s="71"/>
      <c r="BUE44" s="128"/>
      <c r="BUF44" s="128"/>
      <c r="BUG44" s="128"/>
      <c r="BUH44" s="128"/>
      <c r="BUI44" s="71"/>
      <c r="BUJ44" s="128"/>
      <c r="BUK44" s="128"/>
      <c r="BUL44" s="128"/>
      <c r="BUM44" s="128"/>
      <c r="BUN44" s="71"/>
      <c r="BUO44" s="128"/>
      <c r="BUP44" s="128"/>
      <c r="BUQ44" s="128"/>
      <c r="BUR44" s="128"/>
      <c r="BUS44" s="71"/>
      <c r="BUT44" s="128"/>
      <c r="BUU44" s="128"/>
      <c r="BUV44" s="109"/>
      <c r="BUW44" s="128"/>
      <c r="BUX44" s="71"/>
      <c r="BUY44" s="128"/>
      <c r="BUZ44" s="128"/>
      <c r="BVA44" s="128"/>
      <c r="BVB44" s="128"/>
      <c r="BVC44" s="71"/>
      <c r="BVD44" s="128"/>
      <c r="BVE44" s="128"/>
      <c r="BVF44" s="128"/>
      <c r="BVG44" s="128"/>
      <c r="BVH44" s="71"/>
      <c r="BVI44" s="128"/>
      <c r="BVJ44" s="128"/>
      <c r="BVK44" s="128"/>
      <c r="BVL44" s="128"/>
      <c r="BVM44" s="71"/>
      <c r="BVN44" s="128"/>
      <c r="BVO44" s="128"/>
      <c r="BVP44" s="128"/>
      <c r="BVQ44" s="128"/>
      <c r="BVR44" s="71"/>
      <c r="BVS44" s="128"/>
      <c r="BVT44" s="128"/>
      <c r="BVU44" s="128"/>
      <c r="BVV44" s="128"/>
      <c r="BVW44" s="71"/>
      <c r="BVX44" s="128"/>
      <c r="BVY44" s="128"/>
      <c r="BVZ44" s="128"/>
      <c r="BWA44" s="128"/>
      <c r="BWB44" s="71"/>
      <c r="BWC44" s="128"/>
      <c r="BWD44" s="128"/>
      <c r="BWE44" s="128"/>
      <c r="BWF44" s="128"/>
      <c r="BWG44" s="71"/>
      <c r="BWH44" s="128"/>
      <c r="BWI44" s="128"/>
      <c r="BWJ44" s="128"/>
      <c r="BWK44" s="128"/>
      <c r="BWL44" s="71"/>
      <c r="BWM44" s="128"/>
      <c r="BWN44" s="128"/>
      <c r="BWO44" s="128"/>
      <c r="BWP44" s="128"/>
      <c r="BWQ44" s="71"/>
      <c r="BWR44" s="128"/>
      <c r="BWS44" s="128"/>
      <c r="BWT44" s="109"/>
      <c r="BWU44" s="128"/>
      <c r="BWV44" s="71"/>
      <c r="BWW44" s="128"/>
      <c r="BWX44" s="128"/>
      <c r="BWY44" s="128"/>
      <c r="BWZ44" s="128"/>
      <c r="BXA44" s="71"/>
      <c r="BXB44" s="128"/>
      <c r="BXC44" s="128"/>
      <c r="BXD44" s="128"/>
      <c r="BXE44" s="128"/>
      <c r="BXF44" s="71"/>
      <c r="BXG44" s="128"/>
      <c r="BXH44" s="128"/>
      <c r="BXI44" s="128"/>
      <c r="BXJ44" s="128"/>
      <c r="BXK44" s="71"/>
      <c r="BXL44" s="128"/>
      <c r="BXM44" s="128"/>
      <c r="BXN44" s="128"/>
      <c r="BXO44" s="128"/>
      <c r="BXP44" s="71"/>
      <c r="BXQ44" s="128"/>
      <c r="BXR44" s="128"/>
      <c r="BXS44" s="128"/>
      <c r="BXT44" s="128"/>
      <c r="BXU44" s="71"/>
      <c r="BXV44" s="128"/>
      <c r="BXW44" s="128"/>
      <c r="BXX44" s="128"/>
      <c r="BXY44" s="128"/>
      <c r="BXZ44" s="71"/>
      <c r="BYA44" s="128"/>
      <c r="BYB44" s="128"/>
      <c r="BYC44" s="128"/>
      <c r="BYD44" s="128"/>
      <c r="BYE44" s="71"/>
      <c r="BYF44" s="128"/>
      <c r="BYG44" s="128"/>
      <c r="BYH44" s="2"/>
      <c r="BYI44" s="2"/>
      <c r="BYJ44" s="2"/>
      <c r="BYK44" s="2"/>
    </row>
    <row r="45" spans="1:2013" x14ac:dyDescent="0.35">
      <c r="A45" s="99"/>
      <c r="B45" s="295"/>
      <c r="C45" s="31"/>
      <c r="D45" s="99" t="s">
        <v>115</v>
      </c>
      <c r="E45" s="99"/>
      <c r="F45" s="324"/>
      <c r="G45" s="131"/>
      <c r="H45" s="328"/>
      <c r="I45" s="323"/>
      <c r="J45" s="128"/>
      <c r="K45" s="128"/>
      <c r="L45" s="71"/>
      <c r="M45" s="128"/>
      <c r="N45" s="128"/>
      <c r="O45" s="128"/>
      <c r="P45" s="128"/>
      <c r="Q45" s="71"/>
      <c r="R45" s="128"/>
      <c r="S45" s="128"/>
      <c r="T45" s="109"/>
      <c r="U45" s="128"/>
      <c r="V45" s="71"/>
      <c r="W45" s="128"/>
      <c r="X45" s="128"/>
      <c r="Y45" s="128"/>
      <c r="Z45" s="128"/>
      <c r="AA45" s="71"/>
      <c r="AB45" s="128"/>
      <c r="AC45" s="128"/>
      <c r="AD45" s="128"/>
      <c r="AE45" s="128"/>
      <c r="AF45" s="71"/>
      <c r="AG45" s="128"/>
      <c r="AH45" s="128"/>
      <c r="AI45" s="128"/>
      <c r="AJ45" s="128"/>
      <c r="AK45" s="71"/>
      <c r="AL45" s="128"/>
      <c r="AM45" s="128"/>
      <c r="AN45" s="128"/>
      <c r="AO45" s="128"/>
      <c r="AP45" s="71"/>
      <c r="AQ45" s="128"/>
      <c r="AR45" s="128"/>
      <c r="AS45" s="128"/>
      <c r="AT45" s="128"/>
      <c r="AU45" s="71"/>
      <c r="AV45" s="128"/>
      <c r="AW45" s="128"/>
      <c r="AX45" s="128"/>
      <c r="AY45" s="128"/>
      <c r="AZ45" s="71"/>
      <c r="BA45" s="128"/>
      <c r="BB45" s="128"/>
      <c r="BC45" s="128"/>
      <c r="BD45" s="128"/>
      <c r="BE45" s="71"/>
      <c r="BF45" s="128"/>
      <c r="BG45" s="128"/>
      <c r="BH45" s="128"/>
      <c r="BI45" s="128"/>
      <c r="BJ45" s="71"/>
      <c r="BK45" s="128"/>
      <c r="BL45" s="128"/>
      <c r="BM45" s="128"/>
      <c r="BN45" s="128"/>
      <c r="BO45" s="71"/>
      <c r="BP45" s="128"/>
      <c r="BQ45" s="128"/>
      <c r="BR45" s="109"/>
      <c r="BS45" s="128"/>
      <c r="BT45" s="71"/>
      <c r="BU45" s="128"/>
      <c r="BV45" s="128"/>
      <c r="BW45" s="128"/>
      <c r="BX45" s="128"/>
      <c r="BY45" s="71"/>
      <c r="BZ45" s="128"/>
      <c r="CA45" s="128"/>
      <c r="CB45" s="128"/>
      <c r="CC45" s="128"/>
      <c r="CD45" s="71"/>
      <c r="CE45" s="128"/>
      <c r="CF45" s="128"/>
      <c r="CG45" s="128"/>
      <c r="CH45" s="128"/>
      <c r="CI45" s="71"/>
      <c r="CJ45" s="128"/>
      <c r="CK45" s="128"/>
      <c r="CL45" s="128"/>
      <c r="CM45" s="128"/>
      <c r="CN45" s="71"/>
      <c r="CO45" s="128"/>
      <c r="CP45" s="128"/>
      <c r="CQ45" s="128"/>
      <c r="CR45" s="128"/>
      <c r="CS45" s="71"/>
      <c r="CT45" s="128"/>
      <c r="CU45" s="128"/>
      <c r="CV45" s="128"/>
      <c r="CW45" s="128"/>
      <c r="CX45" s="71"/>
      <c r="CY45" s="128"/>
      <c r="CZ45" s="128"/>
      <c r="DA45" s="128"/>
      <c r="DB45" s="128"/>
      <c r="DC45" s="71"/>
      <c r="DD45" s="128"/>
      <c r="DE45" s="128"/>
      <c r="DF45" s="128"/>
      <c r="DG45" s="128"/>
      <c r="DH45" s="71"/>
      <c r="DI45" s="128"/>
      <c r="DJ45" s="128"/>
      <c r="DK45" s="128"/>
      <c r="DL45" s="128"/>
      <c r="DM45" s="71"/>
      <c r="DN45" s="128"/>
      <c r="DO45" s="128"/>
      <c r="DP45" s="109"/>
      <c r="DQ45" s="128"/>
      <c r="DR45" s="71"/>
      <c r="DS45" s="128"/>
      <c r="DT45" s="128"/>
      <c r="DU45" s="128"/>
      <c r="DV45" s="128"/>
      <c r="DW45" s="71"/>
      <c r="DX45" s="128"/>
      <c r="DY45" s="128"/>
      <c r="DZ45" s="128"/>
      <c r="EA45" s="128"/>
      <c r="EB45" s="71"/>
      <c r="EC45" s="128"/>
      <c r="ED45" s="128"/>
      <c r="EE45" s="128"/>
      <c r="EF45" s="128"/>
      <c r="EG45" s="71"/>
      <c r="EH45" s="128"/>
      <c r="EI45" s="128"/>
      <c r="EJ45" s="128"/>
      <c r="EK45" s="128"/>
      <c r="EL45" s="71"/>
      <c r="EM45" s="128"/>
      <c r="EN45" s="128"/>
      <c r="EO45" s="128"/>
      <c r="EP45" s="128"/>
      <c r="EQ45" s="71"/>
      <c r="ER45" s="128"/>
      <c r="ES45" s="128"/>
      <c r="ET45" s="128"/>
      <c r="EU45" s="128"/>
      <c r="EV45" s="71"/>
      <c r="EW45" s="128"/>
      <c r="EX45" s="128"/>
      <c r="EY45" s="128"/>
      <c r="EZ45" s="128"/>
      <c r="FA45" s="71"/>
      <c r="FB45" s="128"/>
      <c r="FC45" s="128"/>
      <c r="FD45" s="128"/>
      <c r="FE45" s="128"/>
      <c r="FF45" s="71"/>
      <c r="FG45" s="128"/>
      <c r="FH45" s="128"/>
      <c r="FI45" s="128"/>
      <c r="FJ45" s="128"/>
      <c r="FK45" s="71"/>
      <c r="FL45" s="128"/>
      <c r="FM45" s="128"/>
      <c r="FN45" s="109"/>
      <c r="FO45" s="128"/>
      <c r="FP45" s="71"/>
      <c r="FQ45" s="128"/>
      <c r="FR45" s="128"/>
      <c r="FS45" s="128"/>
      <c r="FT45" s="128"/>
      <c r="FU45" s="71"/>
      <c r="FV45" s="128"/>
      <c r="FW45" s="128"/>
      <c r="FX45" s="128"/>
      <c r="FY45" s="128"/>
      <c r="FZ45" s="71"/>
      <c r="GA45" s="128"/>
      <c r="GB45" s="128"/>
      <c r="GC45" s="128"/>
      <c r="GD45" s="128"/>
      <c r="GE45" s="71"/>
      <c r="GF45" s="128"/>
      <c r="GG45" s="128"/>
      <c r="GH45" s="128"/>
      <c r="GI45" s="128"/>
      <c r="GJ45" s="71"/>
      <c r="GK45" s="128"/>
      <c r="GL45" s="128"/>
      <c r="GM45" s="128"/>
      <c r="GN45" s="128"/>
      <c r="GO45" s="71"/>
      <c r="GP45" s="128"/>
      <c r="GQ45" s="128"/>
      <c r="GR45" s="128"/>
      <c r="GS45" s="128"/>
      <c r="GT45" s="71"/>
      <c r="GU45" s="128"/>
      <c r="GV45" s="128"/>
      <c r="GW45" s="128"/>
      <c r="GX45" s="128"/>
      <c r="GY45" s="71"/>
      <c r="GZ45" s="128"/>
      <c r="HA45" s="128"/>
      <c r="HB45" s="128"/>
      <c r="HC45" s="128"/>
      <c r="HD45" s="71"/>
      <c r="HE45" s="128"/>
      <c r="HF45" s="128"/>
      <c r="HG45" s="128"/>
      <c r="HH45" s="128"/>
      <c r="HI45" s="71"/>
      <c r="HJ45" s="128"/>
      <c r="HK45" s="128"/>
      <c r="HL45" s="109"/>
      <c r="HM45" s="128"/>
      <c r="HN45" s="71"/>
      <c r="HO45" s="128"/>
      <c r="HP45" s="128"/>
      <c r="HQ45" s="128"/>
      <c r="HR45" s="128"/>
      <c r="HS45" s="71"/>
      <c r="HT45" s="128"/>
      <c r="HU45" s="128"/>
      <c r="HV45" s="128"/>
      <c r="HW45" s="128"/>
      <c r="HX45" s="71"/>
      <c r="HY45" s="128"/>
      <c r="HZ45" s="128"/>
      <c r="IA45" s="128"/>
      <c r="IB45" s="128"/>
      <c r="IC45" s="71"/>
      <c r="ID45" s="128"/>
      <c r="IE45" s="128"/>
      <c r="IF45" s="128"/>
      <c r="IG45" s="128"/>
      <c r="IH45" s="71"/>
      <c r="II45" s="128"/>
      <c r="IJ45" s="128"/>
      <c r="IK45" s="128"/>
      <c r="IL45" s="128"/>
      <c r="IM45" s="71"/>
      <c r="IN45" s="128"/>
      <c r="IO45" s="128"/>
      <c r="IP45" s="128"/>
      <c r="IQ45" s="128"/>
      <c r="IR45" s="71"/>
      <c r="IS45" s="128"/>
      <c r="IT45" s="128"/>
      <c r="IU45" s="128"/>
      <c r="IV45" s="128"/>
      <c r="IW45" s="71"/>
      <c r="IX45" s="128"/>
      <c r="IY45" s="128"/>
      <c r="IZ45" s="128"/>
      <c r="JA45" s="128"/>
      <c r="JB45" s="71"/>
      <c r="JC45" s="128"/>
      <c r="JD45" s="128"/>
      <c r="JE45" s="128"/>
      <c r="JF45" s="128"/>
      <c r="JG45" s="71"/>
      <c r="JH45" s="128"/>
      <c r="JI45" s="128"/>
      <c r="JJ45" s="109"/>
      <c r="JK45" s="128"/>
      <c r="JL45" s="71"/>
      <c r="JM45" s="128"/>
      <c r="JN45" s="128"/>
      <c r="JO45" s="128"/>
      <c r="JP45" s="128"/>
      <c r="JQ45" s="71"/>
      <c r="JR45" s="128"/>
      <c r="JS45" s="128"/>
      <c r="JT45" s="128"/>
      <c r="JU45" s="128"/>
      <c r="JV45" s="71"/>
      <c r="JW45" s="128"/>
      <c r="JX45" s="128"/>
      <c r="JY45" s="128"/>
      <c r="JZ45" s="128"/>
      <c r="KA45" s="71"/>
      <c r="KB45" s="128"/>
      <c r="KC45" s="128"/>
      <c r="KD45" s="128"/>
      <c r="KE45" s="128"/>
      <c r="KF45" s="71"/>
      <c r="KG45" s="128"/>
      <c r="KH45" s="128"/>
      <c r="KI45" s="128"/>
      <c r="KJ45" s="128"/>
      <c r="KK45" s="71"/>
      <c r="KL45" s="128"/>
      <c r="KM45" s="128"/>
      <c r="KN45" s="128"/>
      <c r="KO45" s="128"/>
      <c r="KP45" s="71"/>
      <c r="KQ45" s="128"/>
      <c r="KR45" s="128"/>
      <c r="KS45" s="128"/>
      <c r="KT45" s="128"/>
      <c r="KU45" s="71"/>
      <c r="KV45" s="128"/>
      <c r="KW45" s="128"/>
      <c r="KX45" s="128"/>
      <c r="KY45" s="128"/>
      <c r="KZ45" s="71"/>
      <c r="LA45" s="128"/>
      <c r="LB45" s="128"/>
      <c r="LC45" s="128"/>
      <c r="LD45" s="128"/>
      <c r="LE45" s="71"/>
      <c r="LF45" s="128"/>
      <c r="LG45" s="128"/>
      <c r="LH45" s="109"/>
      <c r="LI45" s="128"/>
      <c r="LJ45" s="71"/>
      <c r="LK45" s="128"/>
      <c r="LL45" s="128"/>
      <c r="LM45" s="128"/>
      <c r="LN45" s="128"/>
      <c r="LO45" s="71"/>
      <c r="LP45" s="128"/>
      <c r="LQ45" s="128"/>
      <c r="LR45" s="128"/>
      <c r="LS45" s="128"/>
      <c r="LT45" s="71"/>
      <c r="LU45" s="128"/>
      <c r="LV45" s="128"/>
      <c r="LW45" s="128"/>
      <c r="LX45" s="128"/>
      <c r="LY45" s="71"/>
      <c r="LZ45" s="128"/>
      <c r="MA45" s="128"/>
      <c r="MB45" s="128"/>
      <c r="MC45" s="128"/>
      <c r="MD45" s="71"/>
      <c r="ME45" s="128"/>
      <c r="MF45" s="128"/>
      <c r="MG45" s="128"/>
      <c r="MH45" s="128"/>
      <c r="MI45" s="71"/>
      <c r="MJ45" s="128"/>
      <c r="MK45" s="128"/>
      <c r="ML45" s="128"/>
      <c r="MM45" s="128"/>
      <c r="MN45" s="71"/>
      <c r="MO45" s="128"/>
      <c r="MP45" s="128"/>
      <c r="MQ45" s="128"/>
      <c r="MR45" s="128"/>
      <c r="MS45" s="71"/>
      <c r="MT45" s="128"/>
      <c r="MU45" s="128"/>
      <c r="MV45" s="128"/>
      <c r="MW45" s="128"/>
      <c r="MX45" s="71"/>
      <c r="MY45" s="128"/>
      <c r="MZ45" s="128"/>
      <c r="NA45" s="128"/>
      <c r="NB45" s="128"/>
      <c r="NC45" s="71"/>
      <c r="ND45" s="128"/>
      <c r="NE45" s="128"/>
      <c r="NF45" s="109"/>
      <c r="NG45" s="128"/>
      <c r="NH45" s="71"/>
      <c r="NI45" s="128"/>
      <c r="NJ45" s="128"/>
      <c r="NK45" s="128"/>
      <c r="NL45" s="128"/>
      <c r="NM45" s="71"/>
      <c r="NN45" s="128"/>
      <c r="NO45" s="128"/>
      <c r="NP45" s="128"/>
      <c r="NQ45" s="128"/>
      <c r="NR45" s="71"/>
      <c r="NS45" s="128"/>
      <c r="NT45" s="128"/>
      <c r="NU45" s="128"/>
      <c r="NV45" s="128"/>
      <c r="NW45" s="71"/>
      <c r="NX45" s="128"/>
      <c r="NY45" s="128"/>
      <c r="NZ45" s="128"/>
      <c r="OA45" s="128"/>
      <c r="OB45" s="71"/>
      <c r="OC45" s="128"/>
      <c r="OD45" s="128"/>
      <c r="OE45" s="128"/>
      <c r="OF45" s="128"/>
      <c r="OG45" s="71"/>
      <c r="OH45" s="128"/>
      <c r="OI45" s="128"/>
      <c r="OJ45" s="128"/>
      <c r="OK45" s="128"/>
      <c r="OL45" s="71"/>
      <c r="OM45" s="128"/>
      <c r="ON45" s="128"/>
      <c r="OO45" s="128"/>
      <c r="OP45" s="128"/>
      <c r="OQ45" s="71"/>
      <c r="OR45" s="128"/>
      <c r="OS45" s="128"/>
      <c r="OT45" s="128"/>
      <c r="OU45" s="128"/>
      <c r="OV45" s="71"/>
      <c r="OW45" s="128"/>
      <c r="OX45" s="128"/>
      <c r="OY45" s="128"/>
      <c r="OZ45" s="128"/>
      <c r="PA45" s="71"/>
      <c r="PB45" s="128"/>
      <c r="PC45" s="128"/>
      <c r="PD45" s="109"/>
      <c r="PE45" s="128"/>
      <c r="PF45" s="71"/>
      <c r="PG45" s="128"/>
      <c r="PH45" s="128"/>
      <c r="PI45" s="128"/>
      <c r="PJ45" s="128"/>
      <c r="PK45" s="71"/>
      <c r="PL45" s="128"/>
      <c r="PM45" s="128"/>
      <c r="PN45" s="128"/>
      <c r="PO45" s="128"/>
      <c r="PP45" s="71"/>
      <c r="PQ45" s="128"/>
      <c r="PR45" s="128"/>
      <c r="PS45" s="128"/>
      <c r="PT45" s="128"/>
      <c r="PU45" s="71"/>
      <c r="PV45" s="128"/>
      <c r="PW45" s="128"/>
      <c r="PX45" s="128"/>
      <c r="PY45" s="128"/>
      <c r="PZ45" s="71"/>
      <c r="QA45" s="128"/>
      <c r="QB45" s="128"/>
      <c r="QC45" s="128"/>
      <c r="QD45" s="128"/>
      <c r="QE45" s="71"/>
      <c r="QF45" s="128"/>
      <c r="QG45" s="128"/>
      <c r="QH45" s="128"/>
      <c r="QI45" s="128"/>
      <c r="QJ45" s="71"/>
      <c r="QK45" s="128"/>
      <c r="QL45" s="128"/>
      <c r="QM45" s="128"/>
      <c r="QN45" s="128"/>
      <c r="QO45" s="71"/>
      <c r="QP45" s="128"/>
      <c r="QQ45" s="128"/>
      <c r="QR45" s="128"/>
      <c r="QS45" s="128"/>
      <c r="QT45" s="71"/>
      <c r="QU45" s="128"/>
      <c r="QV45" s="128"/>
      <c r="QW45" s="128"/>
      <c r="QX45" s="128"/>
      <c r="QY45" s="71"/>
      <c r="QZ45" s="128"/>
      <c r="RA45" s="128"/>
      <c r="RB45" s="109"/>
      <c r="RC45" s="128"/>
      <c r="RD45" s="71"/>
      <c r="RE45" s="128"/>
      <c r="RF45" s="128"/>
      <c r="RG45" s="128"/>
      <c r="RH45" s="128"/>
      <c r="RI45" s="71"/>
      <c r="RJ45" s="128"/>
      <c r="RK45" s="128"/>
      <c r="RL45" s="128"/>
      <c r="RM45" s="128"/>
      <c r="RN45" s="71"/>
      <c r="RO45" s="128"/>
      <c r="RP45" s="128"/>
      <c r="RQ45" s="128"/>
      <c r="RR45" s="128"/>
      <c r="RS45" s="71"/>
      <c r="RT45" s="128"/>
      <c r="RU45" s="128"/>
      <c r="RV45" s="128"/>
      <c r="RW45" s="128"/>
      <c r="RX45" s="71"/>
      <c r="RY45" s="128"/>
      <c r="RZ45" s="128"/>
      <c r="SA45" s="128"/>
      <c r="SB45" s="128"/>
      <c r="SC45" s="71"/>
      <c r="SD45" s="128"/>
      <c r="SE45" s="128"/>
      <c r="SF45" s="128"/>
      <c r="SG45" s="128"/>
      <c r="SH45" s="71"/>
      <c r="SI45" s="128"/>
      <c r="SJ45" s="128"/>
      <c r="SK45" s="128"/>
      <c r="SL45" s="128"/>
      <c r="SM45" s="71"/>
      <c r="SN45" s="128"/>
      <c r="SO45" s="128"/>
      <c r="SP45" s="128"/>
      <c r="SQ45" s="128"/>
      <c r="SR45" s="71"/>
      <c r="SS45" s="128"/>
      <c r="ST45" s="128"/>
      <c r="SU45" s="128"/>
      <c r="SV45" s="128"/>
      <c r="SW45" s="71"/>
      <c r="SX45" s="128"/>
      <c r="SY45" s="128"/>
      <c r="SZ45" s="109"/>
      <c r="TA45" s="128"/>
      <c r="TB45" s="71"/>
      <c r="TC45" s="128"/>
      <c r="TD45" s="128"/>
      <c r="TE45" s="128"/>
      <c r="TF45" s="128"/>
      <c r="TG45" s="71"/>
      <c r="TH45" s="128"/>
      <c r="TI45" s="128"/>
      <c r="TJ45" s="128"/>
      <c r="TK45" s="128"/>
      <c r="TL45" s="71"/>
      <c r="TM45" s="128"/>
      <c r="TN45" s="128"/>
      <c r="TO45" s="128"/>
      <c r="TP45" s="128"/>
      <c r="TQ45" s="71"/>
      <c r="TR45" s="128"/>
      <c r="TS45" s="128"/>
      <c r="TT45" s="128"/>
      <c r="TU45" s="128"/>
      <c r="TV45" s="71"/>
      <c r="TW45" s="128"/>
      <c r="TX45" s="128"/>
      <c r="TY45" s="128"/>
      <c r="TZ45" s="128"/>
      <c r="UA45" s="71"/>
      <c r="UB45" s="128"/>
      <c r="UC45" s="128"/>
      <c r="UD45" s="128"/>
      <c r="UE45" s="128"/>
      <c r="UF45" s="71"/>
      <c r="UG45" s="128"/>
      <c r="UH45" s="128"/>
      <c r="UI45" s="128"/>
      <c r="UJ45" s="128"/>
      <c r="UK45" s="71"/>
      <c r="UL45" s="128"/>
      <c r="UM45" s="128"/>
      <c r="UN45" s="128"/>
      <c r="UO45" s="128"/>
      <c r="UP45" s="71"/>
      <c r="UQ45" s="128"/>
      <c r="UR45" s="128"/>
      <c r="US45" s="128"/>
      <c r="UT45" s="128"/>
      <c r="UU45" s="71"/>
      <c r="UV45" s="128"/>
      <c r="UW45" s="128"/>
      <c r="UX45" s="109"/>
      <c r="UY45" s="128"/>
      <c r="UZ45" s="71"/>
      <c r="VA45" s="128"/>
      <c r="VB45" s="128"/>
      <c r="VC45" s="128"/>
      <c r="VD45" s="128"/>
      <c r="VE45" s="71"/>
      <c r="VF45" s="128"/>
      <c r="VG45" s="128"/>
      <c r="VH45" s="128"/>
      <c r="VI45" s="128"/>
      <c r="VJ45" s="71"/>
      <c r="VK45" s="128"/>
      <c r="VL45" s="128"/>
      <c r="VM45" s="128"/>
      <c r="VN45" s="128"/>
      <c r="VO45" s="71"/>
      <c r="VP45" s="128"/>
      <c r="VQ45" s="128"/>
      <c r="VR45" s="128"/>
      <c r="VS45" s="128"/>
      <c r="VT45" s="71"/>
      <c r="VU45" s="128"/>
      <c r="VV45" s="128"/>
      <c r="VW45" s="128"/>
      <c r="VX45" s="128"/>
      <c r="VY45" s="71"/>
      <c r="VZ45" s="128"/>
      <c r="WA45" s="128"/>
      <c r="WB45" s="128"/>
      <c r="WC45" s="128"/>
      <c r="WD45" s="71"/>
      <c r="WE45" s="128"/>
      <c r="WF45" s="128"/>
      <c r="WG45" s="128"/>
      <c r="WH45" s="128"/>
      <c r="WI45" s="71"/>
      <c r="WJ45" s="128"/>
      <c r="WK45" s="128"/>
      <c r="WL45" s="128"/>
      <c r="WM45" s="128"/>
      <c r="WN45" s="71"/>
      <c r="WO45" s="128"/>
      <c r="WP45" s="128"/>
      <c r="WQ45" s="128"/>
      <c r="WR45" s="128"/>
      <c r="WS45" s="71"/>
      <c r="WT45" s="128"/>
      <c r="WU45" s="128"/>
      <c r="WV45" s="109"/>
      <c r="WW45" s="128"/>
      <c r="WX45" s="71"/>
      <c r="WY45" s="128"/>
      <c r="WZ45" s="128"/>
      <c r="XA45" s="128"/>
      <c r="XB45" s="128"/>
      <c r="XC45" s="71"/>
      <c r="XD45" s="128"/>
      <c r="XE45" s="128"/>
      <c r="XF45" s="128"/>
      <c r="XG45" s="128"/>
      <c r="XH45" s="71"/>
      <c r="XI45" s="128"/>
      <c r="XJ45" s="128"/>
      <c r="XK45" s="128"/>
      <c r="XL45" s="128"/>
      <c r="XM45" s="71"/>
      <c r="XN45" s="128"/>
      <c r="XO45" s="128"/>
      <c r="XP45" s="128"/>
      <c r="XQ45" s="128"/>
      <c r="XR45" s="71"/>
      <c r="XS45" s="128"/>
      <c r="XT45" s="128"/>
      <c r="XU45" s="128"/>
      <c r="XV45" s="128"/>
      <c r="XW45" s="71"/>
      <c r="XX45" s="128"/>
      <c r="XY45" s="128"/>
      <c r="XZ45" s="128"/>
      <c r="YA45" s="128"/>
      <c r="YB45" s="71"/>
      <c r="YC45" s="128"/>
      <c r="YD45" s="128"/>
      <c r="YE45" s="128"/>
      <c r="YF45" s="128"/>
      <c r="YG45" s="71"/>
      <c r="YH45" s="128"/>
      <c r="YI45" s="128"/>
      <c r="YJ45" s="128"/>
      <c r="YK45" s="128"/>
      <c r="YL45" s="71"/>
      <c r="YM45" s="128"/>
      <c r="YN45" s="128"/>
      <c r="YO45" s="128"/>
      <c r="YP45" s="128"/>
      <c r="YQ45" s="71"/>
      <c r="YR45" s="128"/>
      <c r="YS45" s="128"/>
      <c r="YT45" s="109"/>
      <c r="YU45" s="128"/>
      <c r="YV45" s="71"/>
      <c r="YW45" s="128"/>
      <c r="YX45" s="128"/>
      <c r="YY45" s="128"/>
      <c r="YZ45" s="128"/>
      <c r="ZA45" s="71"/>
      <c r="ZB45" s="128"/>
      <c r="ZC45" s="128"/>
      <c r="ZD45" s="128"/>
      <c r="ZE45" s="128"/>
      <c r="ZF45" s="71"/>
      <c r="ZG45" s="128"/>
      <c r="ZH45" s="128"/>
      <c r="ZI45" s="128"/>
      <c r="ZJ45" s="128"/>
      <c r="ZK45" s="71"/>
      <c r="ZL45" s="128"/>
      <c r="ZM45" s="128"/>
      <c r="ZN45" s="128"/>
      <c r="ZO45" s="128"/>
      <c r="ZP45" s="71"/>
      <c r="ZQ45" s="128"/>
      <c r="ZR45" s="128"/>
      <c r="ZS45" s="128"/>
      <c r="ZT45" s="128"/>
      <c r="ZU45" s="71"/>
      <c r="ZV45" s="128"/>
      <c r="ZW45" s="128"/>
      <c r="ZX45" s="128"/>
      <c r="ZY45" s="128"/>
      <c r="ZZ45" s="71"/>
      <c r="AAA45" s="128"/>
      <c r="AAB45" s="128"/>
      <c r="AAC45" s="128"/>
      <c r="AAD45" s="128"/>
      <c r="AAE45" s="71"/>
      <c r="AAF45" s="128"/>
      <c r="AAG45" s="128"/>
      <c r="AAH45" s="128"/>
      <c r="AAI45" s="128"/>
      <c r="AAJ45" s="71"/>
      <c r="AAK45" s="128"/>
      <c r="AAL45" s="128"/>
      <c r="AAM45" s="128"/>
      <c r="AAN45" s="128"/>
      <c r="AAO45" s="71"/>
      <c r="AAP45" s="128"/>
      <c r="AAQ45" s="128"/>
      <c r="AAR45" s="109"/>
      <c r="AAS45" s="128"/>
      <c r="AAT45" s="71"/>
      <c r="AAU45" s="128"/>
      <c r="AAV45" s="128"/>
      <c r="AAW45" s="128"/>
      <c r="AAX45" s="128"/>
      <c r="AAY45" s="71"/>
      <c r="AAZ45" s="128"/>
      <c r="ABA45" s="128"/>
      <c r="ABB45" s="128"/>
      <c r="ABC45" s="128"/>
      <c r="ABD45" s="71"/>
      <c r="ABE45" s="128"/>
      <c r="ABF45" s="128"/>
      <c r="ABG45" s="128"/>
      <c r="ABH45" s="128"/>
      <c r="ABI45" s="71"/>
      <c r="ABJ45" s="128"/>
      <c r="ABK45" s="128"/>
      <c r="ABL45" s="128"/>
      <c r="ABM45" s="128"/>
      <c r="ABN45" s="71"/>
      <c r="ABO45" s="128"/>
      <c r="ABP45" s="128"/>
      <c r="ABQ45" s="128"/>
      <c r="ABR45" s="128"/>
      <c r="ABS45" s="71"/>
      <c r="ABT45" s="128"/>
      <c r="ABU45" s="128"/>
      <c r="ABV45" s="128"/>
      <c r="ABW45" s="128"/>
      <c r="ABX45" s="71"/>
      <c r="ABY45" s="128"/>
      <c r="ABZ45" s="128"/>
      <c r="ACA45" s="128"/>
      <c r="ACB45" s="128"/>
      <c r="ACC45" s="71"/>
      <c r="ACD45" s="128"/>
      <c r="ACE45" s="128"/>
      <c r="ACF45" s="128"/>
      <c r="ACG45" s="128"/>
      <c r="ACH45" s="71"/>
      <c r="ACI45" s="128"/>
      <c r="ACJ45" s="128"/>
      <c r="ACK45" s="128"/>
      <c r="ACL45" s="128"/>
      <c r="ACM45" s="71"/>
      <c r="ACN45" s="128"/>
      <c r="ACO45" s="128"/>
      <c r="ACP45" s="109"/>
      <c r="ACQ45" s="128"/>
      <c r="ACR45" s="71"/>
      <c r="ACS45" s="128"/>
      <c r="ACT45" s="128"/>
      <c r="ACU45" s="128"/>
      <c r="ACV45" s="128"/>
      <c r="ACW45" s="71"/>
      <c r="ACX45" s="128"/>
      <c r="ACY45" s="128"/>
      <c r="ACZ45" s="128"/>
      <c r="ADA45" s="128"/>
      <c r="ADB45" s="71"/>
      <c r="ADC45" s="128"/>
      <c r="ADD45" s="128"/>
      <c r="ADE45" s="128"/>
      <c r="ADF45" s="128"/>
      <c r="ADG45" s="71"/>
      <c r="ADH45" s="128"/>
      <c r="ADI45" s="128"/>
      <c r="ADJ45" s="128"/>
      <c r="ADK45" s="128"/>
      <c r="ADL45" s="71"/>
      <c r="ADM45" s="128"/>
      <c r="ADN45" s="128"/>
      <c r="ADO45" s="128"/>
      <c r="ADP45" s="128"/>
      <c r="ADQ45" s="71"/>
      <c r="ADR45" s="128"/>
      <c r="ADS45" s="128"/>
      <c r="ADT45" s="128"/>
      <c r="ADU45" s="128"/>
      <c r="ADV45" s="71"/>
      <c r="ADW45" s="128"/>
      <c r="ADX45" s="128"/>
      <c r="ADY45" s="128"/>
      <c r="ADZ45" s="128"/>
      <c r="AEA45" s="71"/>
      <c r="AEB45" s="128"/>
      <c r="AEC45" s="128"/>
      <c r="AED45" s="128"/>
      <c r="AEE45" s="128"/>
      <c r="AEF45" s="71"/>
      <c r="AEG45" s="128"/>
      <c r="AEH45" s="128"/>
      <c r="AEI45" s="128"/>
      <c r="AEJ45" s="128"/>
      <c r="AEK45" s="71"/>
      <c r="AEL45" s="128"/>
      <c r="AEM45" s="128"/>
      <c r="AEN45" s="109"/>
      <c r="AEO45" s="128"/>
      <c r="AEP45" s="71"/>
      <c r="AEQ45" s="128"/>
      <c r="AER45" s="128"/>
      <c r="AES45" s="128"/>
      <c r="AET45" s="128"/>
      <c r="AEU45" s="71"/>
      <c r="AEV45" s="128"/>
      <c r="AEW45" s="128"/>
      <c r="AEX45" s="128"/>
      <c r="AEY45" s="128"/>
      <c r="AEZ45" s="71"/>
      <c r="AFA45" s="128"/>
      <c r="AFB45" s="128"/>
      <c r="AFC45" s="128"/>
      <c r="AFD45" s="128"/>
      <c r="AFE45" s="71"/>
      <c r="AFF45" s="128"/>
      <c r="AFG45" s="128"/>
      <c r="AFH45" s="128"/>
      <c r="AFI45" s="128"/>
      <c r="AFJ45" s="71"/>
      <c r="AFK45" s="128"/>
      <c r="AFL45" s="128"/>
      <c r="AFM45" s="128"/>
      <c r="AFN45" s="128"/>
      <c r="AFO45" s="71"/>
      <c r="AFP45" s="128"/>
      <c r="AFQ45" s="128"/>
      <c r="AFR45" s="128"/>
      <c r="AFS45" s="128"/>
      <c r="AFT45" s="71"/>
      <c r="AFU45" s="128"/>
      <c r="AFV45" s="128"/>
      <c r="AFW45" s="128"/>
      <c r="AFX45" s="128"/>
      <c r="AFY45" s="71"/>
      <c r="AFZ45" s="128"/>
      <c r="AGA45" s="128"/>
      <c r="AGB45" s="128"/>
      <c r="AGC45" s="128"/>
      <c r="AGD45" s="71"/>
      <c r="AGE45" s="128"/>
      <c r="AGF45" s="128"/>
      <c r="AGG45" s="128"/>
      <c r="AGH45" s="128"/>
      <c r="AGI45" s="71"/>
      <c r="AGJ45" s="128"/>
      <c r="AGK45" s="128"/>
      <c r="AGL45" s="109"/>
      <c r="AGM45" s="128"/>
      <c r="AGN45" s="71"/>
      <c r="AGO45" s="128"/>
      <c r="AGP45" s="128"/>
      <c r="AGQ45" s="128"/>
      <c r="AGR45" s="128"/>
      <c r="AGS45" s="71"/>
      <c r="AGT45" s="128"/>
      <c r="AGU45" s="128"/>
      <c r="AGV45" s="128"/>
      <c r="AGW45" s="128"/>
      <c r="AGX45" s="71"/>
      <c r="AGY45" s="128"/>
      <c r="AGZ45" s="128"/>
      <c r="AHA45" s="128"/>
      <c r="AHB45" s="128"/>
      <c r="AHC45" s="71"/>
      <c r="AHD45" s="128"/>
      <c r="AHE45" s="128"/>
      <c r="AHF45" s="128"/>
      <c r="AHG45" s="128"/>
      <c r="AHH45" s="71"/>
      <c r="AHI45" s="128"/>
      <c r="AHJ45" s="128"/>
      <c r="AHK45" s="128"/>
      <c r="AHL45" s="128"/>
      <c r="AHM45" s="71"/>
      <c r="AHN45" s="128"/>
      <c r="AHO45" s="128"/>
      <c r="AHP45" s="128"/>
      <c r="AHQ45" s="128"/>
      <c r="AHR45" s="71"/>
      <c r="AHS45" s="128"/>
      <c r="AHT45" s="128"/>
      <c r="AHU45" s="128"/>
      <c r="AHV45" s="128"/>
      <c r="AHW45" s="71"/>
      <c r="AHX45" s="128"/>
      <c r="AHY45" s="128"/>
      <c r="AHZ45" s="128"/>
      <c r="AIA45" s="128"/>
      <c r="AIB45" s="71"/>
      <c r="AIC45" s="128"/>
      <c r="AID45" s="128"/>
      <c r="AIE45" s="128"/>
      <c r="AIF45" s="128"/>
      <c r="AIG45" s="71"/>
      <c r="AIH45" s="128"/>
      <c r="AII45" s="128"/>
      <c r="AIJ45" s="109"/>
      <c r="AIK45" s="128"/>
      <c r="AIL45" s="71"/>
      <c r="AIM45" s="128"/>
      <c r="AIN45" s="128"/>
      <c r="AIO45" s="128"/>
      <c r="AIP45" s="128"/>
      <c r="AIQ45" s="71"/>
      <c r="AIR45" s="128"/>
      <c r="AIS45" s="128"/>
      <c r="AIT45" s="128"/>
      <c r="AIU45" s="128"/>
      <c r="AIV45" s="71"/>
      <c r="AIW45" s="128"/>
      <c r="AIX45" s="128"/>
      <c r="AIY45" s="128"/>
      <c r="AIZ45" s="128"/>
      <c r="AJA45" s="71"/>
      <c r="AJB45" s="128"/>
      <c r="AJC45" s="128"/>
      <c r="AJD45" s="128"/>
      <c r="AJE45" s="128"/>
      <c r="AJF45" s="71"/>
      <c r="AJG45" s="128"/>
      <c r="AJH45" s="128"/>
      <c r="AJI45" s="128"/>
      <c r="AJJ45" s="128"/>
      <c r="AJK45" s="71"/>
      <c r="AJL45" s="128"/>
      <c r="AJM45" s="128"/>
      <c r="AJN45" s="128"/>
      <c r="AJO45" s="128"/>
      <c r="AJP45" s="71"/>
      <c r="AJQ45" s="128"/>
      <c r="AJR45" s="128"/>
      <c r="AJS45" s="128"/>
      <c r="AJT45" s="128"/>
      <c r="AJU45" s="71"/>
      <c r="AJV45" s="128"/>
      <c r="AJW45" s="128"/>
      <c r="AJX45" s="128"/>
      <c r="AJY45" s="128"/>
      <c r="AJZ45" s="71"/>
      <c r="AKA45" s="128"/>
      <c r="AKB45" s="128"/>
      <c r="AKC45" s="128"/>
      <c r="AKD45" s="128"/>
      <c r="AKE45" s="71"/>
      <c r="AKF45" s="128"/>
      <c r="AKG45" s="128"/>
      <c r="AKH45" s="109"/>
      <c r="AKI45" s="128"/>
      <c r="AKJ45" s="71"/>
      <c r="AKK45" s="128"/>
      <c r="AKL45" s="128"/>
      <c r="AKM45" s="128"/>
      <c r="AKN45" s="128"/>
      <c r="AKO45" s="71"/>
      <c r="AKP45" s="128"/>
      <c r="AKQ45" s="128"/>
      <c r="AKR45" s="128"/>
      <c r="AKS45" s="128"/>
      <c r="AKT45" s="71"/>
      <c r="AKU45" s="128"/>
      <c r="AKV45" s="128"/>
      <c r="AKW45" s="128"/>
      <c r="AKX45" s="128"/>
      <c r="AKY45" s="71"/>
      <c r="AKZ45" s="128"/>
      <c r="ALA45" s="128"/>
      <c r="ALB45" s="128"/>
      <c r="ALC45" s="128"/>
      <c r="ALD45" s="71"/>
      <c r="ALE45" s="128"/>
      <c r="ALF45" s="128"/>
      <c r="ALG45" s="128"/>
      <c r="ALH45" s="128"/>
      <c r="ALI45" s="71"/>
      <c r="ALJ45" s="128"/>
      <c r="ALK45" s="128"/>
      <c r="ALL45" s="128"/>
      <c r="ALM45" s="128"/>
      <c r="ALN45" s="71"/>
      <c r="ALO45" s="128"/>
      <c r="ALP45" s="128"/>
      <c r="ALQ45" s="128"/>
      <c r="ALR45" s="128"/>
      <c r="ALS45" s="71"/>
      <c r="ALT45" s="128"/>
      <c r="ALU45" s="128"/>
      <c r="ALV45" s="128"/>
      <c r="ALW45" s="128"/>
      <c r="ALX45" s="71"/>
      <c r="ALY45" s="128"/>
      <c r="ALZ45" s="128"/>
      <c r="AMA45" s="128"/>
      <c r="AMB45" s="128"/>
      <c r="AMC45" s="71"/>
      <c r="AMD45" s="128"/>
      <c r="AME45" s="128"/>
      <c r="AMF45" s="109"/>
      <c r="AMG45" s="128"/>
      <c r="AMH45" s="71"/>
      <c r="AMI45" s="128"/>
      <c r="AMJ45" s="128"/>
      <c r="AMK45" s="128"/>
      <c r="AML45" s="128"/>
      <c r="AMM45" s="71"/>
      <c r="AMN45" s="128"/>
      <c r="AMO45" s="128"/>
      <c r="AMP45" s="128"/>
      <c r="AMQ45" s="128"/>
      <c r="AMR45" s="71"/>
      <c r="AMS45" s="128"/>
      <c r="AMT45" s="128"/>
      <c r="AMU45" s="128"/>
      <c r="AMV45" s="128"/>
      <c r="AMW45" s="71"/>
      <c r="AMX45" s="128"/>
      <c r="AMY45" s="128"/>
      <c r="AMZ45" s="128"/>
      <c r="ANA45" s="128"/>
      <c r="ANB45" s="71"/>
      <c r="ANC45" s="128"/>
      <c r="AND45" s="128"/>
      <c r="ANE45" s="128"/>
      <c r="ANF45" s="128"/>
      <c r="ANG45" s="71"/>
      <c r="ANH45" s="128"/>
      <c r="ANI45" s="128"/>
      <c r="ANJ45" s="128"/>
      <c r="ANK45" s="128"/>
      <c r="ANL45" s="71"/>
      <c r="ANM45" s="128"/>
      <c r="ANN45" s="128"/>
      <c r="ANO45" s="128"/>
      <c r="ANP45" s="128"/>
      <c r="ANQ45" s="71"/>
      <c r="ANR45" s="128"/>
      <c r="ANS45" s="128"/>
      <c r="ANT45" s="128"/>
      <c r="ANU45" s="128"/>
      <c r="ANV45" s="71"/>
      <c r="ANW45" s="128"/>
      <c r="ANX45" s="128"/>
      <c r="ANY45" s="128"/>
      <c r="ANZ45" s="128"/>
      <c r="AOA45" s="71"/>
      <c r="AOB45" s="128"/>
      <c r="AOC45" s="128"/>
      <c r="AOD45" s="109"/>
      <c r="AOE45" s="128"/>
      <c r="AOF45" s="71"/>
      <c r="AOG45" s="128"/>
      <c r="AOH45" s="128"/>
      <c r="AOI45" s="128"/>
      <c r="AOJ45" s="128"/>
      <c r="AOK45" s="71"/>
      <c r="AOL45" s="128"/>
      <c r="AOM45" s="128"/>
      <c r="AON45" s="128"/>
      <c r="AOO45" s="128"/>
      <c r="AOP45" s="71"/>
      <c r="AOQ45" s="128"/>
      <c r="AOR45" s="128"/>
      <c r="AOS45" s="128"/>
      <c r="AOT45" s="128"/>
      <c r="AOU45" s="71"/>
      <c r="AOV45" s="128"/>
      <c r="AOW45" s="128"/>
      <c r="AOX45" s="128"/>
      <c r="AOY45" s="128"/>
      <c r="AOZ45" s="71"/>
      <c r="APA45" s="128"/>
      <c r="APB45" s="128"/>
      <c r="APC45" s="128"/>
      <c r="APD45" s="128"/>
      <c r="APE45" s="71"/>
      <c r="APF45" s="128"/>
      <c r="APG45" s="128"/>
      <c r="APH45" s="128"/>
      <c r="API45" s="128"/>
      <c r="APJ45" s="71"/>
      <c r="APK45" s="128"/>
      <c r="APL45" s="128"/>
      <c r="APM45" s="128"/>
      <c r="APN45" s="128"/>
      <c r="APO45" s="71"/>
      <c r="APP45" s="128"/>
      <c r="APQ45" s="128"/>
      <c r="APR45" s="128"/>
      <c r="APS45" s="128"/>
      <c r="APT45" s="71"/>
      <c r="APU45" s="128"/>
      <c r="APV45" s="128"/>
      <c r="APW45" s="128"/>
      <c r="APX45" s="128"/>
      <c r="APY45" s="71"/>
      <c r="APZ45" s="128"/>
      <c r="AQA45" s="128"/>
      <c r="AQB45" s="109"/>
      <c r="AQC45" s="128"/>
      <c r="AQD45" s="71"/>
      <c r="AQE45" s="128"/>
      <c r="AQF45" s="128"/>
      <c r="AQG45" s="128"/>
      <c r="AQH45" s="128"/>
      <c r="AQI45" s="71"/>
      <c r="AQJ45" s="128"/>
      <c r="AQK45" s="128"/>
      <c r="AQL45" s="128"/>
      <c r="AQM45" s="128"/>
      <c r="AQN45" s="71"/>
      <c r="AQO45" s="128"/>
      <c r="AQP45" s="128"/>
      <c r="AQQ45" s="128"/>
      <c r="AQR45" s="128"/>
      <c r="AQS45" s="71"/>
      <c r="AQT45" s="128"/>
      <c r="AQU45" s="128"/>
      <c r="AQV45" s="128"/>
      <c r="AQW45" s="128"/>
      <c r="AQX45" s="71"/>
      <c r="AQY45" s="128"/>
      <c r="AQZ45" s="128"/>
      <c r="ARA45" s="128"/>
      <c r="ARB45" s="128"/>
      <c r="ARC45" s="71"/>
      <c r="ARD45" s="128"/>
      <c r="ARE45" s="128"/>
      <c r="ARF45" s="128"/>
      <c r="ARG45" s="128"/>
      <c r="ARH45" s="71"/>
      <c r="ARI45" s="128"/>
      <c r="ARJ45" s="128"/>
      <c r="ARK45" s="128"/>
      <c r="ARL45" s="128"/>
      <c r="ARM45" s="71"/>
      <c r="ARN45" s="128"/>
      <c r="ARO45" s="128"/>
      <c r="ARP45" s="128"/>
      <c r="ARQ45" s="128"/>
      <c r="ARR45" s="71"/>
      <c r="ARS45" s="128"/>
      <c r="ART45" s="128"/>
      <c r="ARU45" s="128"/>
      <c r="ARV45" s="128"/>
      <c r="ARW45" s="71"/>
      <c r="ARX45" s="128"/>
      <c r="ARY45" s="128"/>
      <c r="ARZ45" s="109"/>
      <c r="ASA45" s="128"/>
      <c r="ASB45" s="71"/>
      <c r="ASC45" s="128"/>
      <c r="ASD45" s="128"/>
      <c r="ASE45" s="128"/>
      <c r="ASF45" s="128"/>
      <c r="ASG45" s="71"/>
      <c r="ASH45" s="128"/>
      <c r="ASI45" s="128"/>
      <c r="ASJ45" s="128"/>
      <c r="ASK45" s="128"/>
      <c r="ASL45" s="71"/>
      <c r="ASM45" s="128"/>
      <c r="ASN45" s="128"/>
      <c r="ASO45" s="128"/>
      <c r="ASP45" s="128"/>
      <c r="ASQ45" s="71"/>
      <c r="ASR45" s="128"/>
      <c r="ASS45" s="128"/>
      <c r="AST45" s="128"/>
      <c r="ASU45" s="128"/>
      <c r="ASV45" s="71"/>
      <c r="ASW45" s="128"/>
      <c r="ASX45" s="128"/>
      <c r="ASY45" s="128"/>
      <c r="ASZ45" s="128"/>
      <c r="ATA45" s="71"/>
      <c r="ATB45" s="128"/>
      <c r="ATC45" s="128"/>
      <c r="ATD45" s="128"/>
      <c r="ATE45" s="128"/>
      <c r="ATF45" s="71"/>
      <c r="ATG45" s="128"/>
      <c r="ATH45" s="128"/>
      <c r="ATI45" s="128"/>
      <c r="ATJ45" s="128"/>
      <c r="ATK45" s="71"/>
      <c r="ATL45" s="128"/>
      <c r="ATM45" s="128"/>
      <c r="ATN45" s="128"/>
      <c r="ATO45" s="128"/>
      <c r="ATP45" s="71"/>
      <c r="ATQ45" s="128"/>
      <c r="ATR45" s="128"/>
      <c r="ATS45" s="128"/>
      <c r="ATT45" s="128"/>
      <c r="ATU45" s="71"/>
      <c r="ATV45" s="128"/>
      <c r="ATW45" s="128"/>
      <c r="ATX45" s="109"/>
      <c r="ATY45" s="128"/>
      <c r="ATZ45" s="71"/>
      <c r="AUA45" s="128"/>
      <c r="AUB45" s="128"/>
      <c r="AUC45" s="128"/>
      <c r="AUD45" s="128"/>
      <c r="AUE45" s="71"/>
      <c r="AUF45" s="128"/>
      <c r="AUG45" s="128"/>
      <c r="AUH45" s="128"/>
      <c r="AUI45" s="128"/>
      <c r="AUJ45" s="71"/>
      <c r="AUK45" s="128"/>
      <c r="AUL45" s="128"/>
      <c r="AUM45" s="128"/>
      <c r="AUN45" s="128"/>
      <c r="AUO45" s="71"/>
      <c r="AUP45" s="128"/>
      <c r="AUQ45" s="128"/>
      <c r="AUR45" s="128"/>
      <c r="AUS45" s="128"/>
      <c r="AUT45" s="71"/>
      <c r="AUU45" s="128"/>
      <c r="AUV45" s="128"/>
      <c r="AUW45" s="128"/>
      <c r="AUX45" s="128"/>
      <c r="AUY45" s="71"/>
      <c r="AUZ45" s="128"/>
      <c r="AVA45" s="128"/>
      <c r="AVB45" s="128"/>
      <c r="AVC45" s="128"/>
      <c r="AVD45" s="71"/>
      <c r="AVE45" s="128"/>
      <c r="AVF45" s="128"/>
      <c r="AVG45" s="128"/>
      <c r="AVH45" s="128"/>
      <c r="AVI45" s="71"/>
      <c r="AVJ45" s="128"/>
      <c r="AVK45" s="128"/>
      <c r="AVL45" s="128"/>
      <c r="AVM45" s="128"/>
      <c r="AVN45" s="71"/>
      <c r="AVO45" s="128"/>
      <c r="AVP45" s="128"/>
      <c r="AVQ45" s="128"/>
      <c r="AVR45" s="128"/>
      <c r="AVS45" s="71"/>
      <c r="AVT45" s="128"/>
      <c r="AVU45" s="128"/>
      <c r="AVV45" s="109"/>
      <c r="AVW45" s="128"/>
      <c r="AVX45" s="71"/>
      <c r="AVY45" s="128"/>
      <c r="AVZ45" s="128"/>
      <c r="AWA45" s="128"/>
      <c r="AWB45" s="128"/>
      <c r="AWC45" s="71"/>
      <c r="AWD45" s="128"/>
      <c r="AWE45" s="128"/>
      <c r="AWF45" s="128"/>
      <c r="AWG45" s="128"/>
      <c r="AWH45" s="71"/>
      <c r="AWI45" s="128"/>
      <c r="AWJ45" s="128"/>
      <c r="AWK45" s="128"/>
      <c r="AWL45" s="128"/>
      <c r="AWM45" s="71"/>
      <c r="AWN45" s="128"/>
      <c r="AWO45" s="128"/>
      <c r="AWP45" s="128"/>
      <c r="AWQ45" s="128"/>
      <c r="AWR45" s="71"/>
      <c r="AWS45" s="128"/>
      <c r="AWT45" s="128"/>
      <c r="AWU45" s="128"/>
      <c r="AWV45" s="128"/>
      <c r="AWW45" s="71"/>
      <c r="AWX45" s="128"/>
      <c r="AWY45" s="128"/>
      <c r="AWZ45" s="128"/>
      <c r="AXA45" s="128"/>
      <c r="AXB45" s="71"/>
      <c r="AXC45" s="128"/>
      <c r="AXD45" s="128"/>
      <c r="AXE45" s="128"/>
      <c r="AXF45" s="128"/>
      <c r="AXG45" s="71"/>
      <c r="AXH45" s="128"/>
      <c r="AXI45" s="128"/>
      <c r="AXJ45" s="128"/>
      <c r="AXK45" s="128"/>
      <c r="AXL45" s="71"/>
      <c r="AXM45" s="128"/>
      <c r="AXN45" s="128"/>
      <c r="AXO45" s="128"/>
      <c r="AXP45" s="128"/>
      <c r="AXQ45" s="71"/>
      <c r="AXR45" s="128"/>
      <c r="AXS45" s="128"/>
      <c r="AXT45" s="109"/>
      <c r="AXU45" s="128"/>
      <c r="AXV45" s="71"/>
      <c r="AXW45" s="128"/>
      <c r="AXX45" s="128"/>
      <c r="AXY45" s="128"/>
      <c r="AXZ45" s="128"/>
      <c r="AYA45" s="71"/>
      <c r="AYB45" s="128"/>
      <c r="AYC45" s="128"/>
      <c r="AYD45" s="128"/>
      <c r="AYE45" s="128"/>
      <c r="AYF45" s="71"/>
      <c r="AYG45" s="128"/>
      <c r="AYH45" s="128"/>
      <c r="AYI45" s="128"/>
      <c r="AYJ45" s="128"/>
      <c r="AYK45" s="71"/>
      <c r="AYL45" s="128"/>
      <c r="AYM45" s="128"/>
      <c r="AYN45" s="128"/>
      <c r="AYO45" s="128"/>
      <c r="AYP45" s="71"/>
      <c r="AYQ45" s="128"/>
      <c r="AYR45" s="128"/>
      <c r="AYS45" s="128"/>
      <c r="AYT45" s="128"/>
      <c r="AYU45" s="71"/>
      <c r="AYV45" s="128"/>
      <c r="AYW45" s="128"/>
      <c r="AYX45" s="128"/>
      <c r="AYY45" s="128"/>
      <c r="AYZ45" s="71"/>
      <c r="AZA45" s="128"/>
      <c r="AZB45" s="128"/>
      <c r="AZC45" s="128"/>
      <c r="AZD45" s="128"/>
      <c r="AZE45" s="71"/>
      <c r="AZF45" s="128"/>
      <c r="AZG45" s="128"/>
      <c r="AZH45" s="128"/>
      <c r="AZI45" s="128"/>
      <c r="AZJ45" s="71"/>
      <c r="AZK45" s="128"/>
      <c r="AZL45" s="128"/>
      <c r="AZM45" s="128"/>
      <c r="AZN45" s="128"/>
      <c r="AZO45" s="71"/>
      <c r="AZP45" s="128"/>
      <c r="AZQ45" s="128"/>
      <c r="AZR45" s="109"/>
      <c r="AZS45" s="128"/>
      <c r="AZT45" s="71"/>
      <c r="AZU45" s="128"/>
      <c r="AZV45" s="128"/>
      <c r="AZW45" s="128"/>
      <c r="AZX45" s="128"/>
      <c r="AZY45" s="71"/>
      <c r="AZZ45" s="128"/>
      <c r="BAA45" s="128"/>
      <c r="BAB45" s="128"/>
      <c r="BAC45" s="128"/>
      <c r="BAD45" s="71"/>
      <c r="BAE45" s="128"/>
      <c r="BAF45" s="128"/>
      <c r="BAG45" s="128"/>
      <c r="BAH45" s="128"/>
      <c r="BAI45" s="71"/>
      <c r="BAJ45" s="128"/>
      <c r="BAK45" s="128"/>
      <c r="BAL45" s="128"/>
      <c r="BAM45" s="128"/>
      <c r="BAN45" s="71"/>
      <c r="BAO45" s="128"/>
      <c r="BAP45" s="128"/>
      <c r="BAQ45" s="128"/>
      <c r="BAR45" s="128"/>
      <c r="BAS45" s="71"/>
      <c r="BAT45" s="128"/>
      <c r="BAU45" s="128"/>
      <c r="BAV45" s="128"/>
      <c r="BAW45" s="128"/>
      <c r="BAX45" s="71"/>
      <c r="BAY45" s="128"/>
      <c r="BAZ45" s="128"/>
      <c r="BBA45" s="128"/>
      <c r="BBB45" s="128"/>
      <c r="BBC45" s="71"/>
      <c r="BBD45" s="128"/>
      <c r="BBE45" s="128"/>
      <c r="BBF45" s="128"/>
      <c r="BBG45" s="128"/>
      <c r="BBH45" s="71"/>
      <c r="BBI45" s="128"/>
      <c r="BBJ45" s="128"/>
      <c r="BBK45" s="128"/>
      <c r="BBL45" s="128"/>
      <c r="BBM45" s="71"/>
      <c r="BBN45" s="128"/>
      <c r="BBO45" s="128"/>
      <c r="BBP45" s="109"/>
      <c r="BBQ45" s="128"/>
      <c r="BBR45" s="71"/>
      <c r="BBS45" s="128"/>
      <c r="BBT45" s="128"/>
      <c r="BBU45" s="128"/>
      <c r="BBV45" s="128"/>
      <c r="BBW45" s="71"/>
      <c r="BBX45" s="128"/>
      <c r="BBY45" s="128"/>
      <c r="BBZ45" s="128"/>
      <c r="BCA45" s="128"/>
      <c r="BCB45" s="71"/>
      <c r="BCC45" s="128"/>
      <c r="BCD45" s="128"/>
      <c r="BCE45" s="128"/>
      <c r="BCF45" s="128"/>
      <c r="BCG45" s="71"/>
      <c r="BCH45" s="128"/>
      <c r="BCI45" s="128"/>
      <c r="BCJ45" s="128"/>
      <c r="BCK45" s="128"/>
      <c r="BCL45" s="71"/>
      <c r="BCM45" s="128"/>
      <c r="BCN45" s="128"/>
      <c r="BCO45" s="128"/>
      <c r="BCP45" s="128"/>
      <c r="BCQ45" s="71"/>
      <c r="BCR45" s="128"/>
      <c r="BCS45" s="128"/>
      <c r="BCT45" s="128"/>
      <c r="BCU45" s="128"/>
      <c r="BCV45" s="71"/>
      <c r="BCW45" s="128"/>
      <c r="BCX45" s="128"/>
      <c r="BCY45" s="128"/>
      <c r="BCZ45" s="128"/>
      <c r="BDA45" s="71"/>
      <c r="BDB45" s="128"/>
      <c r="BDC45" s="128"/>
      <c r="BDD45" s="128"/>
      <c r="BDE45" s="128"/>
      <c r="BDF45" s="71"/>
      <c r="BDG45" s="128"/>
      <c r="BDH45" s="128"/>
      <c r="BDI45" s="128"/>
      <c r="BDJ45" s="128"/>
      <c r="BDK45" s="71"/>
      <c r="BDL45" s="128"/>
      <c r="BDM45" s="128"/>
      <c r="BDN45" s="109"/>
      <c r="BDO45" s="128"/>
      <c r="BDP45" s="71"/>
      <c r="BDQ45" s="128"/>
      <c r="BDR45" s="128"/>
      <c r="BDS45" s="128"/>
      <c r="BDT45" s="128"/>
      <c r="BDU45" s="71"/>
      <c r="BDV45" s="128"/>
      <c r="BDW45" s="128"/>
      <c r="BDX45" s="128"/>
      <c r="BDY45" s="128"/>
      <c r="BDZ45" s="71"/>
      <c r="BEA45" s="128"/>
      <c r="BEB45" s="128"/>
      <c r="BEC45" s="128"/>
      <c r="BED45" s="128"/>
      <c r="BEE45" s="71"/>
      <c r="BEF45" s="128"/>
      <c r="BEG45" s="128"/>
      <c r="BEH45" s="128"/>
      <c r="BEI45" s="128"/>
      <c r="BEJ45" s="71"/>
      <c r="BEK45" s="128"/>
      <c r="BEL45" s="128"/>
      <c r="BEM45" s="128"/>
      <c r="BEN45" s="128"/>
      <c r="BEO45" s="71"/>
      <c r="BEP45" s="128"/>
      <c r="BEQ45" s="128"/>
      <c r="BER45" s="128"/>
      <c r="BES45" s="128"/>
      <c r="BET45" s="71"/>
      <c r="BEU45" s="128"/>
      <c r="BEV45" s="128"/>
      <c r="BEW45" s="128"/>
      <c r="BEX45" s="128"/>
      <c r="BEY45" s="71"/>
      <c r="BEZ45" s="128"/>
      <c r="BFA45" s="128"/>
      <c r="BFB45" s="128"/>
      <c r="BFC45" s="128"/>
      <c r="BFD45" s="71"/>
      <c r="BFE45" s="128"/>
      <c r="BFF45" s="128"/>
      <c r="BFG45" s="128"/>
      <c r="BFH45" s="128"/>
      <c r="BFI45" s="71"/>
      <c r="BFJ45" s="128"/>
      <c r="BFK45" s="128"/>
      <c r="BFL45" s="109"/>
      <c r="BFM45" s="128"/>
      <c r="BFN45" s="71"/>
      <c r="BFO45" s="128"/>
      <c r="BFP45" s="128"/>
      <c r="BFQ45" s="128"/>
      <c r="BFR45" s="128"/>
      <c r="BFS45" s="71"/>
      <c r="BFT45" s="128"/>
      <c r="BFU45" s="128"/>
      <c r="BFV45" s="128"/>
      <c r="BFW45" s="128"/>
      <c r="BFX45" s="71"/>
      <c r="BFY45" s="128"/>
      <c r="BFZ45" s="128"/>
      <c r="BGA45" s="128"/>
      <c r="BGB45" s="128"/>
      <c r="BGC45" s="71"/>
      <c r="BGD45" s="128"/>
      <c r="BGE45" s="128"/>
      <c r="BGF45" s="128"/>
      <c r="BGG45" s="128"/>
      <c r="BGH45" s="71"/>
      <c r="BGI45" s="128"/>
      <c r="BGJ45" s="128"/>
      <c r="BGK45" s="128"/>
      <c r="BGL45" s="128"/>
      <c r="BGM45" s="71"/>
      <c r="BGN45" s="128"/>
      <c r="BGO45" s="128"/>
      <c r="BGP45" s="128"/>
      <c r="BGQ45" s="128"/>
      <c r="BGR45" s="71"/>
      <c r="BGS45" s="128"/>
      <c r="BGT45" s="128"/>
      <c r="BGU45" s="128"/>
      <c r="BGV45" s="128"/>
      <c r="BGW45" s="71"/>
      <c r="BGX45" s="128"/>
      <c r="BGY45" s="128"/>
      <c r="BGZ45" s="128"/>
      <c r="BHA45" s="128"/>
      <c r="BHB45" s="71"/>
      <c r="BHC45" s="128"/>
      <c r="BHD45" s="128"/>
      <c r="BHE45" s="128"/>
      <c r="BHF45" s="128"/>
      <c r="BHG45" s="71"/>
      <c r="BHH45" s="128"/>
      <c r="BHI45" s="128"/>
      <c r="BHJ45" s="109"/>
      <c r="BHK45" s="128"/>
      <c r="BHL45" s="71"/>
      <c r="BHM45" s="128"/>
      <c r="BHN45" s="128"/>
      <c r="BHO45" s="128"/>
      <c r="BHP45" s="128"/>
      <c r="BHQ45" s="71"/>
      <c r="BHR45" s="128"/>
      <c r="BHS45" s="128"/>
      <c r="BHT45" s="128"/>
      <c r="BHU45" s="128"/>
      <c r="BHV45" s="71"/>
      <c r="BHW45" s="128"/>
      <c r="BHX45" s="128"/>
      <c r="BHY45" s="128"/>
      <c r="BHZ45" s="128"/>
      <c r="BIA45" s="71"/>
      <c r="BIB45" s="128"/>
      <c r="BIC45" s="128"/>
      <c r="BID45" s="128"/>
      <c r="BIE45" s="128"/>
      <c r="BIF45" s="71"/>
      <c r="BIG45" s="128"/>
      <c r="BIH45" s="128"/>
      <c r="BII45" s="128"/>
      <c r="BIJ45" s="128"/>
      <c r="BIK45" s="71"/>
      <c r="BIL45" s="128"/>
      <c r="BIM45" s="128"/>
      <c r="BIN45" s="128"/>
      <c r="BIO45" s="128"/>
      <c r="BIP45" s="71"/>
      <c r="BIQ45" s="128"/>
      <c r="BIR45" s="128"/>
      <c r="BIS45" s="128"/>
      <c r="BIT45" s="128"/>
      <c r="BIU45" s="71"/>
      <c r="BIV45" s="128"/>
      <c r="BIW45" s="128"/>
      <c r="BIX45" s="128"/>
      <c r="BIY45" s="128"/>
      <c r="BIZ45" s="71"/>
      <c r="BJA45" s="128"/>
      <c r="BJB45" s="128"/>
      <c r="BJC45" s="128"/>
      <c r="BJD45" s="128"/>
      <c r="BJE45" s="71"/>
      <c r="BJF45" s="128"/>
      <c r="BJG45" s="128"/>
      <c r="BJH45" s="109"/>
      <c r="BJI45" s="128"/>
      <c r="BJJ45" s="71"/>
      <c r="BJK45" s="128"/>
      <c r="BJL45" s="128"/>
      <c r="BJM45" s="128"/>
      <c r="BJN45" s="128"/>
      <c r="BJO45" s="71"/>
      <c r="BJP45" s="128"/>
      <c r="BJQ45" s="128"/>
      <c r="BJR45" s="128"/>
      <c r="BJS45" s="128"/>
      <c r="BJT45" s="71"/>
      <c r="BJU45" s="128"/>
      <c r="BJV45" s="128"/>
      <c r="BJW45" s="128"/>
      <c r="BJX45" s="128"/>
      <c r="BJY45" s="71"/>
      <c r="BJZ45" s="128"/>
      <c r="BKA45" s="128"/>
      <c r="BKB45" s="128"/>
      <c r="BKC45" s="128"/>
      <c r="BKD45" s="71"/>
      <c r="BKE45" s="128"/>
      <c r="BKF45" s="128"/>
      <c r="BKG45" s="128"/>
      <c r="BKH45" s="128"/>
      <c r="BKI45" s="71"/>
      <c r="BKJ45" s="128"/>
      <c r="BKK45" s="128"/>
      <c r="BKL45" s="128"/>
      <c r="BKM45" s="128"/>
      <c r="BKN45" s="71"/>
      <c r="BKO45" s="128"/>
      <c r="BKP45" s="128"/>
      <c r="BKQ45" s="128"/>
      <c r="BKR45" s="128"/>
      <c r="BKS45" s="71"/>
      <c r="BKT45" s="128"/>
      <c r="BKU45" s="128"/>
      <c r="BKV45" s="128"/>
      <c r="BKW45" s="128"/>
      <c r="BKX45" s="71"/>
      <c r="BKY45" s="128"/>
      <c r="BKZ45" s="128"/>
      <c r="BLA45" s="128"/>
      <c r="BLB45" s="128"/>
      <c r="BLC45" s="71"/>
      <c r="BLD45" s="128"/>
      <c r="BLE45" s="128"/>
      <c r="BLF45" s="109"/>
      <c r="BLG45" s="128"/>
      <c r="BLH45" s="71"/>
      <c r="BLI45" s="128"/>
      <c r="BLJ45" s="128"/>
      <c r="BLK45" s="128"/>
      <c r="BLL45" s="128"/>
      <c r="BLM45" s="71"/>
      <c r="BLN45" s="128"/>
      <c r="BLO45" s="128"/>
      <c r="BLP45" s="128"/>
      <c r="BLQ45" s="128"/>
      <c r="BLR45" s="71"/>
      <c r="BLS45" s="128"/>
      <c r="BLT45" s="128"/>
      <c r="BLU45" s="128"/>
      <c r="BLV45" s="128"/>
      <c r="BLW45" s="71"/>
      <c r="BLX45" s="128"/>
      <c r="BLY45" s="128"/>
      <c r="BLZ45" s="128"/>
      <c r="BMA45" s="128"/>
      <c r="BMB45" s="71"/>
      <c r="BMC45" s="128"/>
      <c r="BMD45" s="128"/>
      <c r="BME45" s="128"/>
      <c r="BMF45" s="128"/>
      <c r="BMG45" s="71"/>
      <c r="BMH45" s="128"/>
      <c r="BMI45" s="128"/>
      <c r="BMJ45" s="128"/>
      <c r="BMK45" s="128"/>
      <c r="BML45" s="71"/>
      <c r="BMM45" s="128"/>
      <c r="BMN45" s="128"/>
      <c r="BMO45" s="128"/>
      <c r="BMP45" s="128"/>
      <c r="BMQ45" s="71"/>
      <c r="BMR45" s="128"/>
      <c r="BMS45" s="128"/>
      <c r="BMT45" s="128"/>
      <c r="BMU45" s="128"/>
      <c r="BMV45" s="71"/>
      <c r="BMW45" s="128"/>
      <c r="BMX45" s="128"/>
      <c r="BMY45" s="128"/>
      <c r="BMZ45" s="128"/>
      <c r="BNA45" s="71"/>
      <c r="BNB45" s="128"/>
      <c r="BNC45" s="128"/>
      <c r="BND45" s="109"/>
      <c r="BNE45" s="128"/>
      <c r="BNF45" s="71"/>
      <c r="BNG45" s="128"/>
      <c r="BNH45" s="128"/>
      <c r="BNI45" s="128"/>
      <c r="BNJ45" s="128"/>
      <c r="BNK45" s="71"/>
      <c r="BNL45" s="128"/>
      <c r="BNM45" s="128"/>
      <c r="BNN45" s="128"/>
      <c r="BNO45" s="128"/>
      <c r="BNP45" s="71"/>
      <c r="BNQ45" s="128"/>
      <c r="BNR45" s="128"/>
      <c r="BNS45" s="128"/>
      <c r="BNT45" s="128"/>
      <c r="BNU45" s="71"/>
      <c r="BNV45" s="128"/>
      <c r="BNW45" s="128"/>
      <c r="BNX45" s="128"/>
      <c r="BNY45" s="128"/>
      <c r="BNZ45" s="71"/>
      <c r="BOA45" s="128"/>
      <c r="BOB45" s="128"/>
      <c r="BOC45" s="128"/>
      <c r="BOD45" s="128"/>
      <c r="BOE45" s="71"/>
      <c r="BOF45" s="128"/>
      <c r="BOG45" s="128"/>
      <c r="BOH45" s="128"/>
      <c r="BOI45" s="128"/>
      <c r="BOJ45" s="71"/>
      <c r="BOK45" s="128"/>
      <c r="BOL45" s="128"/>
      <c r="BOM45" s="128"/>
      <c r="BON45" s="128"/>
      <c r="BOO45" s="71"/>
      <c r="BOP45" s="128"/>
      <c r="BOQ45" s="128"/>
      <c r="BOR45" s="128"/>
      <c r="BOS45" s="128"/>
      <c r="BOT45" s="71"/>
      <c r="BOU45" s="128"/>
      <c r="BOV45" s="128"/>
      <c r="BOW45" s="128"/>
      <c r="BOX45" s="128"/>
      <c r="BOY45" s="71"/>
      <c r="BOZ45" s="128"/>
      <c r="BPA45" s="128"/>
      <c r="BPB45" s="109"/>
      <c r="BPC45" s="128"/>
      <c r="BPD45" s="71"/>
      <c r="BPE45" s="128"/>
      <c r="BPF45" s="128"/>
      <c r="BPG45" s="128"/>
      <c r="BPH45" s="128"/>
      <c r="BPI45" s="71"/>
      <c r="BPJ45" s="128"/>
      <c r="BPK45" s="128"/>
      <c r="BPL45" s="128"/>
      <c r="BPM45" s="128"/>
      <c r="BPN45" s="71"/>
      <c r="BPO45" s="128"/>
      <c r="BPP45" s="128"/>
      <c r="BPQ45" s="128"/>
      <c r="BPR45" s="128"/>
      <c r="BPS45" s="71"/>
      <c r="BPT45" s="128"/>
      <c r="BPU45" s="128"/>
      <c r="BPV45" s="128"/>
      <c r="BPW45" s="128"/>
      <c r="BPX45" s="71"/>
      <c r="BPY45" s="128"/>
      <c r="BPZ45" s="128"/>
      <c r="BQA45" s="128"/>
      <c r="BQB45" s="128"/>
      <c r="BQC45" s="71"/>
      <c r="BQD45" s="128"/>
      <c r="BQE45" s="128"/>
      <c r="BQF45" s="128"/>
      <c r="BQG45" s="128"/>
      <c r="BQH45" s="71"/>
      <c r="BQI45" s="128"/>
      <c r="BQJ45" s="128"/>
      <c r="BQK45" s="128"/>
      <c r="BQL45" s="128"/>
      <c r="BQM45" s="71"/>
      <c r="BQN45" s="128"/>
      <c r="BQO45" s="128"/>
      <c r="BQP45" s="128"/>
      <c r="BQQ45" s="128"/>
      <c r="BQR45" s="71"/>
      <c r="BQS45" s="128"/>
      <c r="BQT45" s="128"/>
      <c r="BQU45" s="128"/>
      <c r="BQV45" s="128"/>
      <c r="BQW45" s="71"/>
      <c r="BQX45" s="128"/>
      <c r="BQY45" s="128"/>
      <c r="BQZ45" s="109"/>
      <c r="BRA45" s="128"/>
      <c r="BRB45" s="71"/>
      <c r="BRC45" s="128"/>
      <c r="BRD45" s="128"/>
      <c r="BRE45" s="128"/>
      <c r="BRF45" s="128"/>
      <c r="BRG45" s="71"/>
      <c r="BRH45" s="128"/>
      <c r="BRI45" s="128"/>
      <c r="BRJ45" s="128"/>
      <c r="BRK45" s="128"/>
      <c r="BRL45" s="71"/>
      <c r="BRM45" s="128"/>
      <c r="BRN45" s="128"/>
      <c r="BRO45" s="128"/>
      <c r="BRP45" s="128"/>
      <c r="BRQ45" s="71"/>
      <c r="BRR45" s="128"/>
      <c r="BRS45" s="128"/>
      <c r="BRT45" s="128"/>
      <c r="BRU45" s="128"/>
      <c r="BRV45" s="71"/>
      <c r="BRW45" s="128"/>
      <c r="BRX45" s="128"/>
      <c r="BRY45" s="128"/>
      <c r="BRZ45" s="128"/>
      <c r="BSA45" s="71"/>
      <c r="BSB45" s="128"/>
      <c r="BSC45" s="128"/>
      <c r="BSD45" s="128"/>
      <c r="BSE45" s="128"/>
      <c r="BSF45" s="71"/>
      <c r="BSG45" s="128"/>
      <c r="BSH45" s="128"/>
      <c r="BSI45" s="128"/>
      <c r="BSJ45" s="128"/>
      <c r="BSK45" s="71"/>
      <c r="BSL45" s="128"/>
      <c r="BSM45" s="128"/>
      <c r="BSN45" s="128"/>
      <c r="BSO45" s="128"/>
      <c r="BSP45" s="71"/>
      <c r="BSQ45" s="128"/>
      <c r="BSR45" s="128"/>
      <c r="BSS45" s="128"/>
      <c r="BST45" s="128"/>
      <c r="BSU45" s="71"/>
      <c r="BSV45" s="128"/>
      <c r="BSW45" s="128"/>
      <c r="BSX45" s="109"/>
      <c r="BSY45" s="128"/>
      <c r="BSZ45" s="71"/>
      <c r="BTA45" s="128"/>
      <c r="BTB45" s="128"/>
      <c r="BTC45" s="128"/>
      <c r="BTD45" s="128"/>
      <c r="BTE45" s="71"/>
      <c r="BTF45" s="128"/>
      <c r="BTG45" s="128"/>
      <c r="BTH45" s="128"/>
      <c r="BTI45" s="128"/>
      <c r="BTJ45" s="71"/>
      <c r="BTK45" s="128"/>
      <c r="BTL45" s="128"/>
      <c r="BTM45" s="128"/>
      <c r="BTN45" s="128"/>
      <c r="BTO45" s="71"/>
      <c r="BTP45" s="128"/>
      <c r="BTQ45" s="128"/>
      <c r="BTR45" s="128"/>
      <c r="BTS45" s="128"/>
      <c r="BTT45" s="71"/>
      <c r="BTU45" s="128"/>
      <c r="BTV45" s="128"/>
      <c r="BTW45" s="128"/>
      <c r="BTX45" s="128"/>
      <c r="BTY45" s="71"/>
      <c r="BTZ45" s="128"/>
      <c r="BUA45" s="128"/>
      <c r="BUB45" s="128"/>
      <c r="BUC45" s="128"/>
      <c r="BUD45" s="71"/>
      <c r="BUE45" s="128"/>
      <c r="BUF45" s="128"/>
      <c r="BUG45" s="128"/>
      <c r="BUH45" s="128"/>
      <c r="BUI45" s="71"/>
      <c r="BUJ45" s="128"/>
      <c r="BUK45" s="128"/>
      <c r="BUL45" s="128"/>
      <c r="BUM45" s="128"/>
      <c r="BUN45" s="71"/>
      <c r="BUO45" s="128"/>
      <c r="BUP45" s="128"/>
      <c r="BUQ45" s="128"/>
      <c r="BUR45" s="128"/>
      <c r="BUS45" s="71"/>
      <c r="BUT45" s="128"/>
      <c r="BUU45" s="128"/>
      <c r="BUV45" s="109"/>
      <c r="BUW45" s="128"/>
      <c r="BUX45" s="71"/>
      <c r="BUY45" s="128"/>
      <c r="BUZ45" s="128"/>
      <c r="BVA45" s="128"/>
      <c r="BVB45" s="128"/>
      <c r="BVC45" s="71"/>
      <c r="BVD45" s="128"/>
      <c r="BVE45" s="128"/>
      <c r="BVF45" s="128"/>
      <c r="BVG45" s="128"/>
      <c r="BVH45" s="71"/>
      <c r="BVI45" s="128"/>
      <c r="BVJ45" s="128"/>
      <c r="BVK45" s="128"/>
      <c r="BVL45" s="128"/>
      <c r="BVM45" s="71"/>
      <c r="BVN45" s="128"/>
      <c r="BVO45" s="128"/>
      <c r="BVP45" s="128"/>
      <c r="BVQ45" s="128"/>
      <c r="BVR45" s="71"/>
      <c r="BVS45" s="128"/>
      <c r="BVT45" s="128"/>
      <c r="BVU45" s="128"/>
      <c r="BVV45" s="128"/>
      <c r="BVW45" s="71"/>
      <c r="BVX45" s="128"/>
      <c r="BVY45" s="128"/>
      <c r="BVZ45" s="128"/>
      <c r="BWA45" s="128"/>
      <c r="BWB45" s="71"/>
      <c r="BWC45" s="128"/>
      <c r="BWD45" s="128"/>
      <c r="BWE45" s="128"/>
      <c r="BWF45" s="128"/>
      <c r="BWG45" s="71"/>
      <c r="BWH45" s="128"/>
      <c r="BWI45" s="128"/>
      <c r="BWJ45" s="128"/>
      <c r="BWK45" s="128"/>
      <c r="BWL45" s="71"/>
      <c r="BWM45" s="128"/>
      <c r="BWN45" s="128"/>
      <c r="BWO45" s="128"/>
      <c r="BWP45" s="128"/>
      <c r="BWQ45" s="71"/>
      <c r="BWR45" s="128"/>
      <c r="BWS45" s="128"/>
      <c r="BWT45" s="109"/>
      <c r="BWU45" s="128"/>
      <c r="BWV45" s="71"/>
      <c r="BWW45" s="128"/>
      <c r="BWX45" s="128"/>
      <c r="BWY45" s="128"/>
      <c r="BWZ45" s="128"/>
      <c r="BXA45" s="71"/>
      <c r="BXB45" s="128"/>
      <c r="BXC45" s="128"/>
      <c r="BXD45" s="128"/>
      <c r="BXE45" s="128"/>
      <c r="BXF45" s="71"/>
      <c r="BXG45" s="128"/>
      <c r="BXH45" s="128"/>
      <c r="BXI45" s="128"/>
      <c r="BXJ45" s="128"/>
      <c r="BXK45" s="71"/>
      <c r="BXL45" s="128"/>
      <c r="BXM45" s="128"/>
      <c r="BXN45" s="128"/>
      <c r="BXO45" s="128"/>
      <c r="BXP45" s="71"/>
      <c r="BXQ45" s="128"/>
      <c r="BXR45" s="128"/>
      <c r="BXS45" s="128"/>
      <c r="BXT45" s="128"/>
      <c r="BXU45" s="71"/>
      <c r="BXV45" s="128"/>
      <c r="BXW45" s="128"/>
      <c r="BXX45" s="128"/>
      <c r="BXY45" s="128"/>
      <c r="BXZ45" s="71"/>
      <c r="BYA45" s="128"/>
      <c r="BYB45" s="128"/>
      <c r="BYC45" s="128"/>
      <c r="BYD45" s="128"/>
      <c r="BYE45" s="71"/>
      <c r="BYF45" s="128"/>
      <c r="BYG45" s="128"/>
      <c r="BYH45" s="2"/>
      <c r="BYI45" s="2"/>
      <c r="BYJ45" s="2"/>
      <c r="BYK45" s="2"/>
    </row>
    <row r="46" spans="1:2013" x14ac:dyDescent="0.35">
      <c r="A46" s="99"/>
      <c r="B46" s="295"/>
      <c r="C46" s="31"/>
      <c r="D46" s="99"/>
      <c r="E46" s="99"/>
      <c r="F46" s="324"/>
      <c r="G46" s="131"/>
      <c r="H46" s="328"/>
      <c r="I46" s="323"/>
      <c r="J46" s="128"/>
      <c r="K46" s="128"/>
      <c r="L46" s="71"/>
      <c r="M46" s="128"/>
      <c r="N46" s="128"/>
      <c r="O46" s="128"/>
      <c r="P46" s="128"/>
      <c r="Q46" s="71"/>
      <c r="R46" s="128"/>
      <c r="S46" s="128"/>
      <c r="T46" s="109"/>
      <c r="U46" s="128"/>
      <c r="V46" s="71"/>
      <c r="W46" s="128"/>
      <c r="X46" s="128"/>
      <c r="Y46" s="128"/>
      <c r="Z46" s="128"/>
      <c r="AA46" s="71"/>
      <c r="AB46" s="128"/>
      <c r="AC46" s="128"/>
      <c r="AD46" s="128"/>
      <c r="AE46" s="128"/>
      <c r="AF46" s="71"/>
      <c r="AG46" s="128"/>
      <c r="AH46" s="128"/>
      <c r="AI46" s="128"/>
      <c r="AJ46" s="128"/>
      <c r="AK46" s="71"/>
      <c r="AL46" s="128"/>
      <c r="AM46" s="128"/>
      <c r="AN46" s="128"/>
      <c r="AO46" s="128"/>
      <c r="AP46" s="71"/>
      <c r="AQ46" s="128"/>
      <c r="AR46" s="128"/>
      <c r="AS46" s="128"/>
      <c r="AT46" s="128"/>
      <c r="AU46" s="71"/>
      <c r="AV46" s="128"/>
      <c r="AW46" s="128"/>
      <c r="AX46" s="128"/>
      <c r="AY46" s="128"/>
      <c r="AZ46" s="71"/>
      <c r="BA46" s="128"/>
      <c r="BB46" s="128"/>
      <c r="BC46" s="128"/>
      <c r="BD46" s="128"/>
      <c r="BE46" s="71"/>
      <c r="BF46" s="128"/>
      <c r="BG46" s="128"/>
      <c r="BH46" s="128"/>
      <c r="BI46" s="128"/>
      <c r="BJ46" s="71"/>
      <c r="BK46" s="128"/>
      <c r="BL46" s="128"/>
      <c r="BM46" s="128"/>
      <c r="BN46" s="128"/>
      <c r="BO46" s="71"/>
      <c r="BP46" s="128"/>
      <c r="BQ46" s="128"/>
      <c r="BR46" s="109"/>
      <c r="BS46" s="128"/>
      <c r="BT46" s="71"/>
      <c r="BU46" s="128"/>
      <c r="BV46" s="128"/>
      <c r="BW46" s="128"/>
      <c r="BX46" s="128"/>
      <c r="BY46" s="71"/>
      <c r="BZ46" s="128"/>
      <c r="CA46" s="128"/>
      <c r="CB46" s="128"/>
      <c r="CC46" s="128"/>
      <c r="CD46" s="71"/>
      <c r="CE46" s="128"/>
      <c r="CF46" s="128"/>
      <c r="CG46" s="128"/>
      <c r="CH46" s="128"/>
      <c r="CI46" s="71"/>
      <c r="CJ46" s="128"/>
      <c r="CK46" s="128"/>
      <c r="CL46" s="128"/>
      <c r="CM46" s="128"/>
      <c r="CN46" s="71"/>
      <c r="CO46" s="128"/>
      <c r="CP46" s="128"/>
      <c r="CQ46" s="128"/>
      <c r="CR46" s="128"/>
      <c r="CS46" s="71"/>
      <c r="CT46" s="128"/>
      <c r="CU46" s="128"/>
      <c r="CV46" s="128"/>
      <c r="CW46" s="128"/>
      <c r="CX46" s="71"/>
      <c r="CY46" s="128"/>
      <c r="CZ46" s="128"/>
      <c r="DA46" s="128"/>
      <c r="DB46" s="128"/>
      <c r="DC46" s="71"/>
      <c r="DD46" s="128"/>
      <c r="DE46" s="128"/>
      <c r="DF46" s="128"/>
      <c r="DG46" s="128"/>
      <c r="DH46" s="71"/>
      <c r="DI46" s="128"/>
      <c r="DJ46" s="128"/>
      <c r="DK46" s="128"/>
      <c r="DL46" s="128"/>
      <c r="DM46" s="71"/>
      <c r="DN46" s="128"/>
      <c r="DO46" s="128"/>
      <c r="DP46" s="109"/>
      <c r="DQ46" s="128"/>
      <c r="DR46" s="71"/>
      <c r="DS46" s="128"/>
      <c r="DT46" s="128"/>
      <c r="DU46" s="128"/>
      <c r="DV46" s="128"/>
      <c r="DW46" s="71"/>
      <c r="DX46" s="128"/>
      <c r="DY46" s="128"/>
      <c r="DZ46" s="128"/>
      <c r="EA46" s="128"/>
      <c r="EB46" s="71"/>
      <c r="EC46" s="128"/>
      <c r="ED46" s="128"/>
      <c r="EE46" s="128"/>
      <c r="EF46" s="128"/>
      <c r="EG46" s="71"/>
      <c r="EH46" s="128"/>
      <c r="EI46" s="128"/>
      <c r="EJ46" s="128"/>
      <c r="EK46" s="128"/>
      <c r="EL46" s="71"/>
      <c r="EM46" s="128"/>
      <c r="EN46" s="128"/>
      <c r="EO46" s="128"/>
      <c r="EP46" s="128"/>
      <c r="EQ46" s="71"/>
      <c r="ER46" s="128"/>
      <c r="ES46" s="128"/>
      <c r="ET46" s="128"/>
      <c r="EU46" s="128"/>
      <c r="EV46" s="71"/>
      <c r="EW46" s="128"/>
      <c r="EX46" s="128"/>
      <c r="EY46" s="128"/>
      <c r="EZ46" s="128"/>
      <c r="FA46" s="71"/>
      <c r="FB46" s="128"/>
      <c r="FC46" s="128"/>
      <c r="FD46" s="128"/>
      <c r="FE46" s="128"/>
      <c r="FF46" s="71"/>
      <c r="FG46" s="128"/>
      <c r="FH46" s="128"/>
      <c r="FI46" s="128"/>
      <c r="FJ46" s="128"/>
      <c r="FK46" s="71"/>
      <c r="FL46" s="128"/>
      <c r="FM46" s="128"/>
      <c r="FN46" s="109"/>
      <c r="FO46" s="128"/>
      <c r="FP46" s="71"/>
      <c r="FQ46" s="128"/>
      <c r="FR46" s="128"/>
      <c r="FS46" s="128"/>
      <c r="FT46" s="128"/>
      <c r="FU46" s="71"/>
      <c r="FV46" s="128"/>
      <c r="FW46" s="128"/>
      <c r="FX46" s="128"/>
      <c r="FY46" s="128"/>
      <c r="FZ46" s="71"/>
      <c r="GA46" s="128"/>
      <c r="GB46" s="128"/>
      <c r="GC46" s="128"/>
      <c r="GD46" s="128"/>
      <c r="GE46" s="71"/>
      <c r="GF46" s="128"/>
      <c r="GG46" s="128"/>
      <c r="GH46" s="128"/>
      <c r="GI46" s="128"/>
      <c r="GJ46" s="71"/>
      <c r="GK46" s="128"/>
      <c r="GL46" s="128"/>
      <c r="GM46" s="128"/>
      <c r="GN46" s="128"/>
      <c r="GO46" s="71"/>
      <c r="GP46" s="128"/>
      <c r="GQ46" s="128"/>
      <c r="GR46" s="128"/>
      <c r="GS46" s="128"/>
      <c r="GT46" s="71"/>
      <c r="GU46" s="128"/>
      <c r="GV46" s="128"/>
      <c r="GW46" s="128"/>
      <c r="GX46" s="128"/>
      <c r="GY46" s="71"/>
      <c r="GZ46" s="128"/>
      <c r="HA46" s="128"/>
      <c r="HB46" s="128"/>
      <c r="HC46" s="128"/>
      <c r="HD46" s="71"/>
      <c r="HE46" s="128"/>
      <c r="HF46" s="128"/>
      <c r="HG46" s="128"/>
      <c r="HH46" s="128"/>
      <c r="HI46" s="71"/>
      <c r="HJ46" s="128"/>
      <c r="HK46" s="128"/>
      <c r="HL46" s="109"/>
      <c r="HM46" s="128"/>
      <c r="HN46" s="71"/>
      <c r="HO46" s="128"/>
      <c r="HP46" s="128"/>
      <c r="HQ46" s="128"/>
      <c r="HR46" s="128"/>
      <c r="HS46" s="71"/>
      <c r="HT46" s="128"/>
      <c r="HU46" s="128"/>
      <c r="HV46" s="128"/>
      <c r="HW46" s="128"/>
      <c r="HX46" s="71"/>
      <c r="HY46" s="128"/>
      <c r="HZ46" s="128"/>
      <c r="IA46" s="128"/>
      <c r="IB46" s="128"/>
      <c r="IC46" s="71"/>
      <c r="ID46" s="128"/>
      <c r="IE46" s="128"/>
      <c r="IF46" s="128"/>
      <c r="IG46" s="128"/>
      <c r="IH46" s="71"/>
      <c r="II46" s="128"/>
      <c r="IJ46" s="128"/>
      <c r="IK46" s="128"/>
      <c r="IL46" s="128"/>
      <c r="IM46" s="71"/>
      <c r="IN46" s="128"/>
      <c r="IO46" s="128"/>
      <c r="IP46" s="128"/>
      <c r="IQ46" s="128"/>
      <c r="IR46" s="71"/>
      <c r="IS46" s="128"/>
      <c r="IT46" s="128"/>
      <c r="IU46" s="128"/>
      <c r="IV46" s="128"/>
      <c r="IW46" s="71"/>
      <c r="IX46" s="128"/>
      <c r="IY46" s="128"/>
      <c r="IZ46" s="128"/>
      <c r="JA46" s="128"/>
      <c r="JB46" s="71"/>
      <c r="JC46" s="128"/>
      <c r="JD46" s="128"/>
      <c r="JE46" s="128"/>
      <c r="JF46" s="128"/>
      <c r="JG46" s="71"/>
      <c r="JH46" s="128"/>
      <c r="JI46" s="128"/>
      <c r="JJ46" s="109"/>
      <c r="JK46" s="128"/>
      <c r="JL46" s="71"/>
      <c r="JM46" s="128"/>
      <c r="JN46" s="128"/>
      <c r="JO46" s="128"/>
      <c r="JP46" s="128"/>
      <c r="JQ46" s="71"/>
      <c r="JR46" s="128"/>
      <c r="JS46" s="128"/>
      <c r="JT46" s="128"/>
      <c r="JU46" s="128"/>
      <c r="JV46" s="71"/>
      <c r="JW46" s="128"/>
      <c r="JX46" s="128"/>
      <c r="JY46" s="128"/>
      <c r="JZ46" s="128"/>
      <c r="KA46" s="71"/>
      <c r="KB46" s="128"/>
      <c r="KC46" s="128"/>
      <c r="KD46" s="128"/>
      <c r="KE46" s="128"/>
      <c r="KF46" s="71"/>
      <c r="KG46" s="128"/>
      <c r="KH46" s="128"/>
      <c r="KI46" s="128"/>
      <c r="KJ46" s="128"/>
      <c r="KK46" s="71"/>
      <c r="KL46" s="128"/>
      <c r="KM46" s="128"/>
      <c r="KN46" s="128"/>
      <c r="KO46" s="128"/>
      <c r="KP46" s="71"/>
      <c r="KQ46" s="128"/>
      <c r="KR46" s="128"/>
      <c r="KS46" s="128"/>
      <c r="KT46" s="128"/>
      <c r="KU46" s="71"/>
      <c r="KV46" s="128"/>
      <c r="KW46" s="128"/>
      <c r="KX46" s="128"/>
      <c r="KY46" s="128"/>
      <c r="KZ46" s="71"/>
      <c r="LA46" s="128"/>
      <c r="LB46" s="128"/>
      <c r="LC46" s="128"/>
      <c r="LD46" s="128"/>
      <c r="LE46" s="71"/>
      <c r="LF46" s="128"/>
      <c r="LG46" s="128"/>
      <c r="LH46" s="109"/>
      <c r="LI46" s="128"/>
      <c r="LJ46" s="71"/>
      <c r="LK46" s="128"/>
      <c r="LL46" s="128"/>
      <c r="LM46" s="128"/>
      <c r="LN46" s="128"/>
      <c r="LO46" s="71"/>
      <c r="LP46" s="128"/>
      <c r="LQ46" s="128"/>
      <c r="LR46" s="128"/>
      <c r="LS46" s="128"/>
      <c r="LT46" s="71"/>
      <c r="LU46" s="128"/>
      <c r="LV46" s="128"/>
      <c r="LW46" s="128"/>
      <c r="LX46" s="128"/>
      <c r="LY46" s="71"/>
      <c r="LZ46" s="128"/>
      <c r="MA46" s="128"/>
      <c r="MB46" s="128"/>
      <c r="MC46" s="128"/>
      <c r="MD46" s="71"/>
      <c r="ME46" s="128"/>
      <c r="MF46" s="128"/>
      <c r="MG46" s="128"/>
      <c r="MH46" s="128"/>
      <c r="MI46" s="71"/>
      <c r="MJ46" s="128"/>
      <c r="MK46" s="128"/>
      <c r="ML46" s="128"/>
      <c r="MM46" s="128"/>
      <c r="MN46" s="71"/>
      <c r="MO46" s="128"/>
      <c r="MP46" s="128"/>
      <c r="MQ46" s="128"/>
      <c r="MR46" s="128"/>
      <c r="MS46" s="71"/>
      <c r="MT46" s="128"/>
      <c r="MU46" s="128"/>
      <c r="MV46" s="128"/>
      <c r="MW46" s="128"/>
      <c r="MX46" s="71"/>
      <c r="MY46" s="128"/>
      <c r="MZ46" s="128"/>
      <c r="NA46" s="128"/>
      <c r="NB46" s="128"/>
      <c r="NC46" s="71"/>
      <c r="ND46" s="128"/>
      <c r="NE46" s="128"/>
      <c r="NF46" s="109"/>
      <c r="NG46" s="128"/>
      <c r="NH46" s="71"/>
      <c r="NI46" s="128"/>
      <c r="NJ46" s="128"/>
      <c r="NK46" s="128"/>
      <c r="NL46" s="128"/>
      <c r="NM46" s="71"/>
      <c r="NN46" s="128"/>
      <c r="NO46" s="128"/>
      <c r="NP46" s="128"/>
      <c r="NQ46" s="128"/>
      <c r="NR46" s="71"/>
      <c r="NS46" s="128"/>
      <c r="NT46" s="128"/>
      <c r="NU46" s="128"/>
      <c r="NV46" s="128"/>
      <c r="NW46" s="71"/>
      <c r="NX46" s="128"/>
      <c r="NY46" s="128"/>
      <c r="NZ46" s="128"/>
      <c r="OA46" s="128"/>
      <c r="OB46" s="71"/>
      <c r="OC46" s="128"/>
      <c r="OD46" s="128"/>
      <c r="OE46" s="128"/>
      <c r="OF46" s="128"/>
      <c r="OG46" s="71"/>
      <c r="OH46" s="128"/>
      <c r="OI46" s="128"/>
      <c r="OJ46" s="128"/>
      <c r="OK46" s="128"/>
      <c r="OL46" s="71"/>
      <c r="OM46" s="128"/>
      <c r="ON46" s="128"/>
      <c r="OO46" s="128"/>
      <c r="OP46" s="128"/>
      <c r="OQ46" s="71"/>
      <c r="OR46" s="128"/>
      <c r="OS46" s="128"/>
      <c r="OT46" s="128"/>
      <c r="OU46" s="128"/>
      <c r="OV46" s="71"/>
      <c r="OW46" s="128"/>
      <c r="OX46" s="128"/>
      <c r="OY46" s="128"/>
      <c r="OZ46" s="128"/>
      <c r="PA46" s="71"/>
      <c r="PB46" s="128"/>
      <c r="PC46" s="128"/>
      <c r="PD46" s="109"/>
      <c r="PE46" s="128"/>
      <c r="PF46" s="71"/>
      <c r="PG46" s="128"/>
      <c r="PH46" s="128"/>
      <c r="PI46" s="128"/>
      <c r="PJ46" s="128"/>
      <c r="PK46" s="71"/>
      <c r="PL46" s="128"/>
      <c r="PM46" s="128"/>
      <c r="PN46" s="128"/>
      <c r="PO46" s="128"/>
      <c r="PP46" s="71"/>
      <c r="PQ46" s="128"/>
      <c r="PR46" s="128"/>
      <c r="PS46" s="128"/>
      <c r="PT46" s="128"/>
      <c r="PU46" s="71"/>
      <c r="PV46" s="128"/>
      <c r="PW46" s="128"/>
      <c r="PX46" s="128"/>
      <c r="PY46" s="128"/>
      <c r="PZ46" s="71"/>
      <c r="QA46" s="128"/>
      <c r="QB46" s="128"/>
      <c r="QC46" s="128"/>
      <c r="QD46" s="128"/>
      <c r="QE46" s="71"/>
      <c r="QF46" s="128"/>
      <c r="QG46" s="128"/>
      <c r="QH46" s="128"/>
      <c r="QI46" s="128"/>
      <c r="QJ46" s="71"/>
      <c r="QK46" s="128"/>
      <c r="QL46" s="128"/>
      <c r="QM46" s="128"/>
      <c r="QN46" s="128"/>
      <c r="QO46" s="71"/>
      <c r="QP46" s="128"/>
      <c r="QQ46" s="128"/>
      <c r="QR46" s="128"/>
      <c r="QS46" s="128"/>
      <c r="QT46" s="71"/>
      <c r="QU46" s="128"/>
      <c r="QV46" s="128"/>
      <c r="QW46" s="128"/>
      <c r="QX46" s="128"/>
      <c r="QY46" s="71"/>
      <c r="QZ46" s="128"/>
      <c r="RA46" s="128"/>
      <c r="RB46" s="109"/>
      <c r="RC46" s="128"/>
      <c r="RD46" s="71"/>
      <c r="RE46" s="128"/>
      <c r="RF46" s="128"/>
      <c r="RG46" s="128"/>
      <c r="RH46" s="128"/>
      <c r="RI46" s="71"/>
      <c r="RJ46" s="128"/>
      <c r="RK46" s="128"/>
      <c r="RL46" s="128"/>
      <c r="RM46" s="128"/>
      <c r="RN46" s="71"/>
      <c r="RO46" s="128"/>
      <c r="RP46" s="128"/>
      <c r="RQ46" s="128"/>
      <c r="RR46" s="128"/>
      <c r="RS46" s="71"/>
      <c r="RT46" s="128"/>
      <c r="RU46" s="128"/>
      <c r="RV46" s="128"/>
      <c r="RW46" s="128"/>
      <c r="RX46" s="71"/>
      <c r="RY46" s="128"/>
      <c r="RZ46" s="128"/>
      <c r="SA46" s="128"/>
      <c r="SB46" s="128"/>
      <c r="SC46" s="71"/>
      <c r="SD46" s="128"/>
      <c r="SE46" s="128"/>
      <c r="SF46" s="128"/>
      <c r="SG46" s="128"/>
      <c r="SH46" s="71"/>
      <c r="SI46" s="128"/>
      <c r="SJ46" s="128"/>
      <c r="SK46" s="128"/>
      <c r="SL46" s="128"/>
      <c r="SM46" s="71"/>
      <c r="SN46" s="128"/>
      <c r="SO46" s="128"/>
      <c r="SP46" s="128"/>
      <c r="SQ46" s="128"/>
      <c r="SR46" s="71"/>
      <c r="SS46" s="128"/>
      <c r="ST46" s="128"/>
      <c r="SU46" s="128"/>
      <c r="SV46" s="128"/>
      <c r="SW46" s="71"/>
      <c r="SX46" s="128"/>
      <c r="SY46" s="128"/>
      <c r="SZ46" s="109"/>
      <c r="TA46" s="128"/>
      <c r="TB46" s="71"/>
      <c r="TC46" s="128"/>
      <c r="TD46" s="128"/>
      <c r="TE46" s="128"/>
      <c r="TF46" s="128"/>
      <c r="TG46" s="71"/>
      <c r="TH46" s="128"/>
      <c r="TI46" s="128"/>
      <c r="TJ46" s="128"/>
      <c r="TK46" s="128"/>
      <c r="TL46" s="71"/>
      <c r="TM46" s="128"/>
      <c r="TN46" s="128"/>
      <c r="TO46" s="128"/>
      <c r="TP46" s="128"/>
      <c r="TQ46" s="71"/>
      <c r="TR46" s="128"/>
      <c r="TS46" s="128"/>
      <c r="TT46" s="128"/>
      <c r="TU46" s="128"/>
      <c r="TV46" s="71"/>
      <c r="TW46" s="128"/>
      <c r="TX46" s="128"/>
      <c r="TY46" s="128"/>
      <c r="TZ46" s="128"/>
      <c r="UA46" s="71"/>
      <c r="UB46" s="128"/>
      <c r="UC46" s="128"/>
      <c r="UD46" s="128"/>
      <c r="UE46" s="128"/>
      <c r="UF46" s="71"/>
      <c r="UG46" s="128"/>
      <c r="UH46" s="128"/>
      <c r="UI46" s="128"/>
      <c r="UJ46" s="128"/>
      <c r="UK46" s="71"/>
      <c r="UL46" s="128"/>
      <c r="UM46" s="128"/>
      <c r="UN46" s="128"/>
      <c r="UO46" s="128"/>
      <c r="UP46" s="71"/>
      <c r="UQ46" s="128"/>
      <c r="UR46" s="128"/>
      <c r="US46" s="128"/>
      <c r="UT46" s="128"/>
      <c r="UU46" s="71"/>
      <c r="UV46" s="128"/>
      <c r="UW46" s="128"/>
      <c r="UX46" s="109"/>
      <c r="UY46" s="128"/>
      <c r="UZ46" s="71"/>
      <c r="VA46" s="128"/>
      <c r="VB46" s="128"/>
      <c r="VC46" s="128"/>
      <c r="VD46" s="128"/>
      <c r="VE46" s="71"/>
      <c r="VF46" s="128"/>
      <c r="VG46" s="128"/>
      <c r="VH46" s="128"/>
      <c r="VI46" s="128"/>
      <c r="VJ46" s="71"/>
      <c r="VK46" s="128"/>
      <c r="VL46" s="128"/>
      <c r="VM46" s="128"/>
      <c r="VN46" s="128"/>
      <c r="VO46" s="71"/>
      <c r="VP46" s="128"/>
      <c r="VQ46" s="128"/>
      <c r="VR46" s="128"/>
      <c r="VS46" s="128"/>
      <c r="VT46" s="71"/>
      <c r="VU46" s="128"/>
      <c r="VV46" s="128"/>
      <c r="VW46" s="128"/>
      <c r="VX46" s="128"/>
      <c r="VY46" s="71"/>
      <c r="VZ46" s="128"/>
      <c r="WA46" s="128"/>
      <c r="WB46" s="128"/>
      <c r="WC46" s="128"/>
      <c r="WD46" s="71"/>
      <c r="WE46" s="128"/>
      <c r="WF46" s="128"/>
      <c r="WG46" s="128"/>
      <c r="WH46" s="128"/>
      <c r="WI46" s="71"/>
      <c r="WJ46" s="128"/>
      <c r="WK46" s="128"/>
      <c r="WL46" s="128"/>
      <c r="WM46" s="128"/>
      <c r="WN46" s="71"/>
      <c r="WO46" s="128"/>
      <c r="WP46" s="128"/>
      <c r="WQ46" s="128"/>
      <c r="WR46" s="128"/>
      <c r="WS46" s="71"/>
      <c r="WT46" s="128"/>
      <c r="WU46" s="128"/>
      <c r="WV46" s="109"/>
      <c r="WW46" s="128"/>
      <c r="WX46" s="71"/>
      <c r="WY46" s="128"/>
      <c r="WZ46" s="128"/>
      <c r="XA46" s="128"/>
      <c r="XB46" s="128"/>
      <c r="XC46" s="71"/>
      <c r="XD46" s="128"/>
      <c r="XE46" s="128"/>
      <c r="XF46" s="128"/>
      <c r="XG46" s="128"/>
      <c r="XH46" s="71"/>
      <c r="XI46" s="128"/>
      <c r="XJ46" s="128"/>
      <c r="XK46" s="128"/>
      <c r="XL46" s="128"/>
      <c r="XM46" s="71"/>
      <c r="XN46" s="128"/>
      <c r="XO46" s="128"/>
      <c r="XP46" s="128"/>
      <c r="XQ46" s="128"/>
      <c r="XR46" s="71"/>
      <c r="XS46" s="128"/>
      <c r="XT46" s="128"/>
      <c r="XU46" s="128"/>
      <c r="XV46" s="128"/>
      <c r="XW46" s="71"/>
      <c r="XX46" s="128"/>
      <c r="XY46" s="128"/>
      <c r="XZ46" s="128"/>
      <c r="YA46" s="128"/>
      <c r="YB46" s="71"/>
      <c r="YC46" s="128"/>
      <c r="YD46" s="128"/>
      <c r="YE46" s="128"/>
      <c r="YF46" s="128"/>
      <c r="YG46" s="71"/>
      <c r="YH46" s="128"/>
      <c r="YI46" s="128"/>
      <c r="YJ46" s="128"/>
      <c r="YK46" s="128"/>
      <c r="YL46" s="71"/>
      <c r="YM46" s="128"/>
      <c r="YN46" s="128"/>
      <c r="YO46" s="128"/>
      <c r="YP46" s="128"/>
      <c r="YQ46" s="71"/>
      <c r="YR46" s="128"/>
      <c r="YS46" s="128"/>
      <c r="YT46" s="109"/>
      <c r="YU46" s="128"/>
      <c r="YV46" s="71"/>
      <c r="YW46" s="128"/>
      <c r="YX46" s="128"/>
      <c r="YY46" s="128"/>
      <c r="YZ46" s="128"/>
      <c r="ZA46" s="71"/>
      <c r="ZB46" s="128"/>
      <c r="ZC46" s="128"/>
      <c r="ZD46" s="128"/>
      <c r="ZE46" s="128"/>
      <c r="ZF46" s="71"/>
      <c r="ZG46" s="128"/>
      <c r="ZH46" s="128"/>
      <c r="ZI46" s="128"/>
      <c r="ZJ46" s="128"/>
      <c r="ZK46" s="71"/>
      <c r="ZL46" s="128"/>
      <c r="ZM46" s="128"/>
      <c r="ZN46" s="128"/>
      <c r="ZO46" s="128"/>
      <c r="ZP46" s="71"/>
      <c r="ZQ46" s="128"/>
      <c r="ZR46" s="128"/>
      <c r="ZS46" s="128"/>
      <c r="ZT46" s="128"/>
      <c r="ZU46" s="71"/>
      <c r="ZV46" s="128"/>
      <c r="ZW46" s="128"/>
      <c r="ZX46" s="128"/>
      <c r="ZY46" s="128"/>
      <c r="ZZ46" s="71"/>
      <c r="AAA46" s="128"/>
      <c r="AAB46" s="128"/>
      <c r="AAC46" s="128"/>
      <c r="AAD46" s="128"/>
      <c r="AAE46" s="71"/>
      <c r="AAF46" s="128"/>
      <c r="AAG46" s="128"/>
      <c r="AAH46" s="128"/>
      <c r="AAI46" s="128"/>
      <c r="AAJ46" s="71"/>
      <c r="AAK46" s="128"/>
      <c r="AAL46" s="128"/>
      <c r="AAM46" s="128"/>
      <c r="AAN46" s="128"/>
      <c r="AAO46" s="71"/>
      <c r="AAP46" s="128"/>
      <c r="AAQ46" s="128"/>
      <c r="AAR46" s="109"/>
      <c r="AAS46" s="128"/>
      <c r="AAT46" s="71"/>
      <c r="AAU46" s="128"/>
      <c r="AAV46" s="128"/>
      <c r="AAW46" s="128"/>
      <c r="AAX46" s="128"/>
      <c r="AAY46" s="71"/>
      <c r="AAZ46" s="128"/>
      <c r="ABA46" s="128"/>
      <c r="ABB46" s="128"/>
      <c r="ABC46" s="128"/>
      <c r="ABD46" s="71"/>
      <c r="ABE46" s="128"/>
      <c r="ABF46" s="128"/>
      <c r="ABG46" s="128"/>
      <c r="ABH46" s="128"/>
      <c r="ABI46" s="71"/>
      <c r="ABJ46" s="128"/>
      <c r="ABK46" s="128"/>
      <c r="ABL46" s="128"/>
      <c r="ABM46" s="128"/>
      <c r="ABN46" s="71"/>
      <c r="ABO46" s="128"/>
      <c r="ABP46" s="128"/>
      <c r="ABQ46" s="128"/>
      <c r="ABR46" s="128"/>
      <c r="ABS46" s="71"/>
      <c r="ABT46" s="128"/>
      <c r="ABU46" s="128"/>
      <c r="ABV46" s="128"/>
      <c r="ABW46" s="128"/>
      <c r="ABX46" s="71"/>
      <c r="ABY46" s="128"/>
      <c r="ABZ46" s="128"/>
      <c r="ACA46" s="128"/>
      <c r="ACB46" s="128"/>
      <c r="ACC46" s="71"/>
      <c r="ACD46" s="128"/>
      <c r="ACE46" s="128"/>
      <c r="ACF46" s="128"/>
      <c r="ACG46" s="128"/>
      <c r="ACH46" s="71"/>
      <c r="ACI46" s="128"/>
      <c r="ACJ46" s="128"/>
      <c r="ACK46" s="128"/>
      <c r="ACL46" s="128"/>
      <c r="ACM46" s="71"/>
      <c r="ACN46" s="128"/>
      <c r="ACO46" s="128"/>
      <c r="ACP46" s="109"/>
      <c r="ACQ46" s="128"/>
      <c r="ACR46" s="71"/>
      <c r="ACS46" s="128"/>
      <c r="ACT46" s="128"/>
      <c r="ACU46" s="128"/>
      <c r="ACV46" s="128"/>
      <c r="ACW46" s="71"/>
      <c r="ACX46" s="128"/>
      <c r="ACY46" s="128"/>
      <c r="ACZ46" s="128"/>
      <c r="ADA46" s="128"/>
      <c r="ADB46" s="71"/>
      <c r="ADC46" s="128"/>
      <c r="ADD46" s="128"/>
      <c r="ADE46" s="128"/>
      <c r="ADF46" s="128"/>
      <c r="ADG46" s="71"/>
      <c r="ADH46" s="128"/>
      <c r="ADI46" s="128"/>
      <c r="ADJ46" s="128"/>
      <c r="ADK46" s="128"/>
      <c r="ADL46" s="71"/>
      <c r="ADM46" s="128"/>
      <c r="ADN46" s="128"/>
      <c r="ADO46" s="128"/>
      <c r="ADP46" s="128"/>
      <c r="ADQ46" s="71"/>
      <c r="ADR46" s="128"/>
      <c r="ADS46" s="128"/>
      <c r="ADT46" s="128"/>
      <c r="ADU46" s="128"/>
      <c r="ADV46" s="71"/>
      <c r="ADW46" s="128"/>
      <c r="ADX46" s="128"/>
      <c r="ADY46" s="128"/>
      <c r="ADZ46" s="128"/>
      <c r="AEA46" s="71"/>
      <c r="AEB46" s="128"/>
      <c r="AEC46" s="128"/>
      <c r="AED46" s="128"/>
      <c r="AEE46" s="128"/>
      <c r="AEF46" s="71"/>
      <c r="AEG46" s="128"/>
      <c r="AEH46" s="128"/>
      <c r="AEI46" s="128"/>
      <c r="AEJ46" s="128"/>
      <c r="AEK46" s="71"/>
      <c r="AEL46" s="128"/>
      <c r="AEM46" s="128"/>
      <c r="AEN46" s="109"/>
      <c r="AEO46" s="128"/>
      <c r="AEP46" s="71"/>
      <c r="AEQ46" s="128"/>
      <c r="AER46" s="128"/>
      <c r="AES46" s="128"/>
      <c r="AET46" s="128"/>
      <c r="AEU46" s="71"/>
      <c r="AEV46" s="128"/>
      <c r="AEW46" s="128"/>
      <c r="AEX46" s="128"/>
      <c r="AEY46" s="128"/>
      <c r="AEZ46" s="71"/>
      <c r="AFA46" s="128"/>
      <c r="AFB46" s="128"/>
      <c r="AFC46" s="128"/>
      <c r="AFD46" s="128"/>
      <c r="AFE46" s="71"/>
      <c r="AFF46" s="128"/>
      <c r="AFG46" s="128"/>
      <c r="AFH46" s="128"/>
      <c r="AFI46" s="128"/>
      <c r="AFJ46" s="71"/>
      <c r="AFK46" s="128"/>
      <c r="AFL46" s="128"/>
      <c r="AFM46" s="128"/>
      <c r="AFN46" s="128"/>
      <c r="AFO46" s="71"/>
      <c r="AFP46" s="128"/>
      <c r="AFQ46" s="128"/>
      <c r="AFR46" s="128"/>
      <c r="AFS46" s="128"/>
      <c r="AFT46" s="71"/>
      <c r="AFU46" s="128"/>
      <c r="AFV46" s="128"/>
      <c r="AFW46" s="128"/>
      <c r="AFX46" s="128"/>
      <c r="AFY46" s="71"/>
      <c r="AFZ46" s="128"/>
      <c r="AGA46" s="128"/>
      <c r="AGB46" s="128"/>
      <c r="AGC46" s="128"/>
      <c r="AGD46" s="71"/>
      <c r="AGE46" s="128"/>
      <c r="AGF46" s="128"/>
      <c r="AGG46" s="128"/>
      <c r="AGH46" s="128"/>
      <c r="AGI46" s="71"/>
      <c r="AGJ46" s="128"/>
      <c r="AGK46" s="128"/>
      <c r="AGL46" s="109"/>
      <c r="AGM46" s="128"/>
      <c r="AGN46" s="71"/>
      <c r="AGO46" s="128"/>
      <c r="AGP46" s="128"/>
      <c r="AGQ46" s="128"/>
      <c r="AGR46" s="128"/>
      <c r="AGS46" s="71"/>
      <c r="AGT46" s="128"/>
      <c r="AGU46" s="128"/>
      <c r="AGV46" s="128"/>
      <c r="AGW46" s="128"/>
      <c r="AGX46" s="71"/>
      <c r="AGY46" s="128"/>
      <c r="AGZ46" s="128"/>
      <c r="AHA46" s="128"/>
      <c r="AHB46" s="128"/>
      <c r="AHC46" s="71"/>
      <c r="AHD46" s="128"/>
      <c r="AHE46" s="128"/>
      <c r="AHF46" s="128"/>
      <c r="AHG46" s="128"/>
      <c r="AHH46" s="71"/>
      <c r="AHI46" s="128"/>
      <c r="AHJ46" s="128"/>
      <c r="AHK46" s="128"/>
      <c r="AHL46" s="128"/>
      <c r="AHM46" s="71"/>
      <c r="AHN46" s="128"/>
      <c r="AHO46" s="128"/>
      <c r="AHP46" s="128"/>
      <c r="AHQ46" s="128"/>
      <c r="AHR46" s="71"/>
      <c r="AHS46" s="128"/>
      <c r="AHT46" s="128"/>
      <c r="AHU46" s="128"/>
      <c r="AHV46" s="128"/>
      <c r="AHW46" s="71"/>
      <c r="AHX46" s="128"/>
      <c r="AHY46" s="128"/>
      <c r="AHZ46" s="128"/>
      <c r="AIA46" s="128"/>
      <c r="AIB46" s="71"/>
      <c r="AIC46" s="128"/>
      <c r="AID46" s="128"/>
      <c r="AIE46" s="128"/>
      <c r="AIF46" s="128"/>
      <c r="AIG46" s="71"/>
      <c r="AIH46" s="128"/>
      <c r="AII46" s="128"/>
      <c r="AIJ46" s="109"/>
      <c r="AIK46" s="128"/>
      <c r="AIL46" s="71"/>
      <c r="AIM46" s="128"/>
      <c r="AIN46" s="128"/>
      <c r="AIO46" s="128"/>
      <c r="AIP46" s="128"/>
      <c r="AIQ46" s="71"/>
      <c r="AIR46" s="128"/>
      <c r="AIS46" s="128"/>
      <c r="AIT46" s="128"/>
      <c r="AIU46" s="128"/>
      <c r="AIV46" s="71"/>
      <c r="AIW46" s="128"/>
      <c r="AIX46" s="128"/>
      <c r="AIY46" s="128"/>
      <c r="AIZ46" s="128"/>
      <c r="AJA46" s="71"/>
      <c r="AJB46" s="128"/>
      <c r="AJC46" s="128"/>
      <c r="AJD46" s="128"/>
      <c r="AJE46" s="128"/>
      <c r="AJF46" s="71"/>
      <c r="AJG46" s="128"/>
      <c r="AJH46" s="128"/>
      <c r="AJI46" s="128"/>
      <c r="AJJ46" s="128"/>
      <c r="AJK46" s="71"/>
      <c r="AJL46" s="128"/>
      <c r="AJM46" s="128"/>
      <c r="AJN46" s="128"/>
      <c r="AJO46" s="128"/>
      <c r="AJP46" s="71"/>
      <c r="AJQ46" s="128"/>
      <c r="AJR46" s="128"/>
      <c r="AJS46" s="128"/>
      <c r="AJT46" s="128"/>
      <c r="AJU46" s="71"/>
      <c r="AJV46" s="128"/>
      <c r="AJW46" s="128"/>
      <c r="AJX46" s="128"/>
      <c r="AJY46" s="128"/>
      <c r="AJZ46" s="71"/>
      <c r="AKA46" s="128"/>
      <c r="AKB46" s="128"/>
      <c r="AKC46" s="128"/>
      <c r="AKD46" s="128"/>
      <c r="AKE46" s="71"/>
      <c r="AKF46" s="128"/>
      <c r="AKG46" s="128"/>
      <c r="AKH46" s="109"/>
      <c r="AKI46" s="128"/>
      <c r="AKJ46" s="71"/>
      <c r="AKK46" s="128"/>
      <c r="AKL46" s="128"/>
      <c r="AKM46" s="128"/>
      <c r="AKN46" s="128"/>
      <c r="AKO46" s="71"/>
      <c r="AKP46" s="128"/>
      <c r="AKQ46" s="128"/>
      <c r="AKR46" s="128"/>
      <c r="AKS46" s="128"/>
      <c r="AKT46" s="71"/>
      <c r="AKU46" s="128"/>
      <c r="AKV46" s="128"/>
      <c r="AKW46" s="128"/>
      <c r="AKX46" s="128"/>
      <c r="AKY46" s="71"/>
      <c r="AKZ46" s="128"/>
      <c r="ALA46" s="128"/>
      <c r="ALB46" s="128"/>
      <c r="ALC46" s="128"/>
      <c r="ALD46" s="71"/>
      <c r="ALE46" s="128"/>
      <c r="ALF46" s="128"/>
      <c r="ALG46" s="128"/>
      <c r="ALH46" s="128"/>
      <c r="ALI46" s="71"/>
      <c r="ALJ46" s="128"/>
      <c r="ALK46" s="128"/>
      <c r="ALL46" s="128"/>
      <c r="ALM46" s="128"/>
      <c r="ALN46" s="71"/>
      <c r="ALO46" s="128"/>
      <c r="ALP46" s="128"/>
      <c r="ALQ46" s="128"/>
      <c r="ALR46" s="128"/>
      <c r="ALS46" s="71"/>
      <c r="ALT46" s="128"/>
      <c r="ALU46" s="128"/>
      <c r="ALV46" s="128"/>
      <c r="ALW46" s="128"/>
      <c r="ALX46" s="71"/>
      <c r="ALY46" s="128"/>
      <c r="ALZ46" s="128"/>
      <c r="AMA46" s="128"/>
      <c r="AMB46" s="128"/>
      <c r="AMC46" s="71"/>
      <c r="AMD46" s="128"/>
      <c r="AME46" s="128"/>
      <c r="AMF46" s="109"/>
      <c r="AMG46" s="128"/>
      <c r="AMH46" s="71"/>
      <c r="AMI46" s="128"/>
      <c r="AMJ46" s="128"/>
      <c r="AMK46" s="128"/>
      <c r="AML46" s="128"/>
      <c r="AMM46" s="71"/>
      <c r="AMN46" s="128"/>
      <c r="AMO46" s="128"/>
      <c r="AMP46" s="128"/>
      <c r="AMQ46" s="128"/>
      <c r="AMR46" s="71"/>
      <c r="AMS46" s="128"/>
      <c r="AMT46" s="128"/>
      <c r="AMU46" s="128"/>
      <c r="AMV46" s="128"/>
      <c r="AMW46" s="71"/>
      <c r="AMX46" s="128"/>
      <c r="AMY46" s="128"/>
      <c r="AMZ46" s="128"/>
      <c r="ANA46" s="128"/>
      <c r="ANB46" s="71"/>
      <c r="ANC46" s="128"/>
      <c r="AND46" s="128"/>
      <c r="ANE46" s="128"/>
      <c r="ANF46" s="128"/>
      <c r="ANG46" s="71"/>
      <c r="ANH46" s="128"/>
      <c r="ANI46" s="128"/>
      <c r="ANJ46" s="128"/>
      <c r="ANK46" s="128"/>
      <c r="ANL46" s="71"/>
      <c r="ANM46" s="128"/>
      <c r="ANN46" s="128"/>
      <c r="ANO46" s="128"/>
      <c r="ANP46" s="128"/>
      <c r="ANQ46" s="71"/>
      <c r="ANR46" s="128"/>
      <c r="ANS46" s="128"/>
      <c r="ANT46" s="128"/>
      <c r="ANU46" s="128"/>
      <c r="ANV46" s="71"/>
      <c r="ANW46" s="128"/>
      <c r="ANX46" s="128"/>
      <c r="ANY46" s="128"/>
      <c r="ANZ46" s="128"/>
      <c r="AOA46" s="71"/>
      <c r="AOB46" s="128"/>
      <c r="AOC46" s="128"/>
      <c r="AOD46" s="109"/>
      <c r="AOE46" s="128"/>
      <c r="AOF46" s="71"/>
      <c r="AOG46" s="128"/>
      <c r="AOH46" s="128"/>
      <c r="AOI46" s="128"/>
      <c r="AOJ46" s="128"/>
      <c r="AOK46" s="71"/>
      <c r="AOL46" s="128"/>
      <c r="AOM46" s="128"/>
      <c r="AON46" s="128"/>
      <c r="AOO46" s="128"/>
      <c r="AOP46" s="71"/>
      <c r="AOQ46" s="128"/>
      <c r="AOR46" s="128"/>
      <c r="AOS46" s="128"/>
      <c r="AOT46" s="128"/>
      <c r="AOU46" s="71"/>
      <c r="AOV46" s="128"/>
      <c r="AOW46" s="128"/>
      <c r="AOX46" s="128"/>
      <c r="AOY46" s="128"/>
      <c r="AOZ46" s="71"/>
      <c r="APA46" s="128"/>
      <c r="APB46" s="128"/>
      <c r="APC46" s="128"/>
      <c r="APD46" s="128"/>
      <c r="APE46" s="71"/>
      <c r="APF46" s="128"/>
      <c r="APG46" s="128"/>
      <c r="APH46" s="128"/>
      <c r="API46" s="128"/>
      <c r="APJ46" s="71"/>
      <c r="APK46" s="128"/>
      <c r="APL46" s="128"/>
      <c r="APM46" s="128"/>
      <c r="APN46" s="128"/>
      <c r="APO46" s="71"/>
      <c r="APP46" s="128"/>
      <c r="APQ46" s="128"/>
      <c r="APR46" s="128"/>
      <c r="APS46" s="128"/>
      <c r="APT46" s="71"/>
      <c r="APU46" s="128"/>
      <c r="APV46" s="128"/>
      <c r="APW46" s="128"/>
      <c r="APX46" s="128"/>
      <c r="APY46" s="71"/>
      <c r="APZ46" s="128"/>
      <c r="AQA46" s="128"/>
      <c r="AQB46" s="109"/>
      <c r="AQC46" s="128"/>
      <c r="AQD46" s="71"/>
      <c r="AQE46" s="128"/>
      <c r="AQF46" s="128"/>
      <c r="AQG46" s="128"/>
      <c r="AQH46" s="128"/>
      <c r="AQI46" s="71"/>
      <c r="AQJ46" s="128"/>
      <c r="AQK46" s="128"/>
      <c r="AQL46" s="128"/>
      <c r="AQM46" s="128"/>
      <c r="AQN46" s="71"/>
      <c r="AQO46" s="128"/>
      <c r="AQP46" s="128"/>
      <c r="AQQ46" s="128"/>
      <c r="AQR46" s="128"/>
      <c r="AQS46" s="71"/>
      <c r="AQT46" s="128"/>
      <c r="AQU46" s="128"/>
      <c r="AQV46" s="128"/>
      <c r="AQW46" s="128"/>
      <c r="AQX46" s="71"/>
      <c r="AQY46" s="128"/>
      <c r="AQZ46" s="128"/>
      <c r="ARA46" s="128"/>
      <c r="ARB46" s="128"/>
      <c r="ARC46" s="71"/>
      <c r="ARD46" s="128"/>
      <c r="ARE46" s="128"/>
      <c r="ARF46" s="128"/>
      <c r="ARG46" s="128"/>
      <c r="ARH46" s="71"/>
      <c r="ARI46" s="128"/>
      <c r="ARJ46" s="128"/>
      <c r="ARK46" s="128"/>
      <c r="ARL46" s="128"/>
      <c r="ARM46" s="71"/>
      <c r="ARN46" s="128"/>
      <c r="ARO46" s="128"/>
      <c r="ARP46" s="128"/>
      <c r="ARQ46" s="128"/>
      <c r="ARR46" s="71"/>
      <c r="ARS46" s="128"/>
      <c r="ART46" s="128"/>
      <c r="ARU46" s="128"/>
      <c r="ARV46" s="128"/>
      <c r="ARW46" s="71"/>
      <c r="ARX46" s="128"/>
      <c r="ARY46" s="128"/>
      <c r="ARZ46" s="109"/>
      <c r="ASA46" s="128"/>
      <c r="ASB46" s="71"/>
      <c r="ASC46" s="128"/>
      <c r="ASD46" s="128"/>
      <c r="ASE46" s="128"/>
      <c r="ASF46" s="128"/>
      <c r="ASG46" s="71"/>
      <c r="ASH46" s="128"/>
      <c r="ASI46" s="128"/>
      <c r="ASJ46" s="128"/>
      <c r="ASK46" s="128"/>
      <c r="ASL46" s="71"/>
      <c r="ASM46" s="128"/>
      <c r="ASN46" s="128"/>
      <c r="ASO46" s="128"/>
      <c r="ASP46" s="128"/>
      <c r="ASQ46" s="71"/>
      <c r="ASR46" s="128"/>
      <c r="ASS46" s="128"/>
      <c r="AST46" s="128"/>
      <c r="ASU46" s="128"/>
      <c r="ASV46" s="71"/>
      <c r="ASW46" s="128"/>
      <c r="ASX46" s="128"/>
      <c r="ASY46" s="128"/>
      <c r="ASZ46" s="128"/>
      <c r="ATA46" s="71"/>
      <c r="ATB46" s="128"/>
      <c r="ATC46" s="128"/>
      <c r="ATD46" s="128"/>
      <c r="ATE46" s="128"/>
      <c r="ATF46" s="71"/>
      <c r="ATG46" s="128"/>
      <c r="ATH46" s="128"/>
      <c r="ATI46" s="128"/>
      <c r="ATJ46" s="128"/>
      <c r="ATK46" s="71"/>
      <c r="ATL46" s="128"/>
      <c r="ATM46" s="128"/>
      <c r="ATN46" s="128"/>
      <c r="ATO46" s="128"/>
      <c r="ATP46" s="71"/>
      <c r="ATQ46" s="128"/>
      <c r="ATR46" s="128"/>
      <c r="ATS46" s="128"/>
      <c r="ATT46" s="128"/>
      <c r="ATU46" s="71"/>
      <c r="ATV46" s="128"/>
      <c r="ATW46" s="128"/>
      <c r="ATX46" s="109"/>
      <c r="ATY46" s="128"/>
      <c r="ATZ46" s="71"/>
      <c r="AUA46" s="128"/>
      <c r="AUB46" s="128"/>
      <c r="AUC46" s="128"/>
      <c r="AUD46" s="128"/>
      <c r="AUE46" s="71"/>
      <c r="AUF46" s="128"/>
      <c r="AUG46" s="128"/>
      <c r="AUH46" s="128"/>
      <c r="AUI46" s="128"/>
      <c r="AUJ46" s="71"/>
      <c r="AUK46" s="128"/>
      <c r="AUL46" s="128"/>
      <c r="AUM46" s="128"/>
      <c r="AUN46" s="128"/>
      <c r="AUO46" s="71"/>
      <c r="AUP46" s="128"/>
      <c r="AUQ46" s="128"/>
      <c r="AUR46" s="128"/>
      <c r="AUS46" s="128"/>
      <c r="AUT46" s="71"/>
      <c r="AUU46" s="128"/>
      <c r="AUV46" s="128"/>
      <c r="AUW46" s="128"/>
      <c r="AUX46" s="128"/>
      <c r="AUY46" s="71"/>
      <c r="AUZ46" s="128"/>
      <c r="AVA46" s="128"/>
      <c r="AVB46" s="128"/>
      <c r="AVC46" s="128"/>
      <c r="AVD46" s="71"/>
      <c r="AVE46" s="128"/>
      <c r="AVF46" s="128"/>
      <c r="AVG46" s="128"/>
      <c r="AVH46" s="128"/>
      <c r="AVI46" s="71"/>
      <c r="AVJ46" s="128"/>
      <c r="AVK46" s="128"/>
      <c r="AVL46" s="128"/>
      <c r="AVM46" s="128"/>
      <c r="AVN46" s="71"/>
      <c r="AVO46" s="128"/>
      <c r="AVP46" s="128"/>
      <c r="AVQ46" s="128"/>
      <c r="AVR46" s="128"/>
      <c r="AVS46" s="71"/>
      <c r="AVT46" s="128"/>
      <c r="AVU46" s="128"/>
      <c r="AVV46" s="109"/>
      <c r="AVW46" s="128"/>
      <c r="AVX46" s="71"/>
      <c r="AVY46" s="128"/>
      <c r="AVZ46" s="128"/>
      <c r="AWA46" s="128"/>
      <c r="AWB46" s="128"/>
      <c r="AWC46" s="71"/>
      <c r="AWD46" s="128"/>
      <c r="AWE46" s="128"/>
      <c r="AWF46" s="128"/>
      <c r="AWG46" s="128"/>
      <c r="AWH46" s="71"/>
      <c r="AWI46" s="128"/>
      <c r="AWJ46" s="128"/>
      <c r="AWK46" s="128"/>
      <c r="AWL46" s="128"/>
      <c r="AWM46" s="71"/>
      <c r="AWN46" s="128"/>
      <c r="AWO46" s="128"/>
      <c r="AWP46" s="128"/>
      <c r="AWQ46" s="128"/>
      <c r="AWR46" s="71"/>
      <c r="AWS46" s="128"/>
      <c r="AWT46" s="128"/>
      <c r="AWU46" s="128"/>
      <c r="AWV46" s="128"/>
      <c r="AWW46" s="71"/>
      <c r="AWX46" s="128"/>
      <c r="AWY46" s="128"/>
      <c r="AWZ46" s="128"/>
      <c r="AXA46" s="128"/>
      <c r="AXB46" s="71"/>
      <c r="AXC46" s="128"/>
      <c r="AXD46" s="128"/>
      <c r="AXE46" s="128"/>
      <c r="AXF46" s="128"/>
      <c r="AXG46" s="71"/>
      <c r="AXH46" s="128"/>
      <c r="AXI46" s="128"/>
      <c r="AXJ46" s="128"/>
      <c r="AXK46" s="128"/>
      <c r="AXL46" s="71"/>
      <c r="AXM46" s="128"/>
      <c r="AXN46" s="128"/>
      <c r="AXO46" s="128"/>
      <c r="AXP46" s="128"/>
      <c r="AXQ46" s="71"/>
      <c r="AXR46" s="128"/>
      <c r="AXS46" s="128"/>
      <c r="AXT46" s="109"/>
      <c r="AXU46" s="128"/>
      <c r="AXV46" s="71"/>
      <c r="AXW46" s="128"/>
      <c r="AXX46" s="128"/>
      <c r="AXY46" s="128"/>
      <c r="AXZ46" s="128"/>
      <c r="AYA46" s="71"/>
      <c r="AYB46" s="128"/>
      <c r="AYC46" s="128"/>
      <c r="AYD46" s="128"/>
      <c r="AYE46" s="128"/>
      <c r="AYF46" s="71"/>
      <c r="AYG46" s="128"/>
      <c r="AYH46" s="128"/>
      <c r="AYI46" s="128"/>
      <c r="AYJ46" s="128"/>
      <c r="AYK46" s="71"/>
      <c r="AYL46" s="128"/>
      <c r="AYM46" s="128"/>
      <c r="AYN46" s="128"/>
      <c r="AYO46" s="128"/>
      <c r="AYP46" s="71"/>
      <c r="AYQ46" s="128"/>
      <c r="AYR46" s="128"/>
      <c r="AYS46" s="128"/>
      <c r="AYT46" s="128"/>
      <c r="AYU46" s="71"/>
      <c r="AYV46" s="128"/>
      <c r="AYW46" s="128"/>
      <c r="AYX46" s="128"/>
      <c r="AYY46" s="128"/>
      <c r="AYZ46" s="71"/>
      <c r="AZA46" s="128"/>
      <c r="AZB46" s="128"/>
      <c r="AZC46" s="128"/>
      <c r="AZD46" s="128"/>
      <c r="AZE46" s="71"/>
      <c r="AZF46" s="128"/>
      <c r="AZG46" s="128"/>
      <c r="AZH46" s="128"/>
      <c r="AZI46" s="128"/>
      <c r="AZJ46" s="71"/>
      <c r="AZK46" s="128"/>
      <c r="AZL46" s="128"/>
      <c r="AZM46" s="128"/>
      <c r="AZN46" s="128"/>
      <c r="AZO46" s="71"/>
      <c r="AZP46" s="128"/>
      <c r="AZQ46" s="128"/>
      <c r="AZR46" s="109"/>
      <c r="AZS46" s="128"/>
      <c r="AZT46" s="71"/>
      <c r="AZU46" s="128"/>
      <c r="AZV46" s="128"/>
      <c r="AZW46" s="128"/>
      <c r="AZX46" s="128"/>
      <c r="AZY46" s="71"/>
      <c r="AZZ46" s="128"/>
      <c r="BAA46" s="128"/>
      <c r="BAB46" s="128"/>
      <c r="BAC46" s="128"/>
      <c r="BAD46" s="71"/>
      <c r="BAE46" s="128"/>
      <c r="BAF46" s="128"/>
      <c r="BAG46" s="128"/>
      <c r="BAH46" s="128"/>
      <c r="BAI46" s="71"/>
      <c r="BAJ46" s="128"/>
      <c r="BAK46" s="128"/>
      <c r="BAL46" s="128"/>
      <c r="BAM46" s="128"/>
      <c r="BAN46" s="71"/>
      <c r="BAO46" s="128"/>
      <c r="BAP46" s="128"/>
      <c r="BAQ46" s="128"/>
      <c r="BAR46" s="128"/>
      <c r="BAS46" s="71"/>
      <c r="BAT46" s="128"/>
      <c r="BAU46" s="128"/>
      <c r="BAV46" s="128"/>
      <c r="BAW46" s="128"/>
      <c r="BAX46" s="71"/>
      <c r="BAY46" s="128"/>
      <c r="BAZ46" s="128"/>
      <c r="BBA46" s="128"/>
      <c r="BBB46" s="128"/>
      <c r="BBC46" s="71"/>
      <c r="BBD46" s="128"/>
      <c r="BBE46" s="128"/>
      <c r="BBF46" s="128"/>
      <c r="BBG46" s="128"/>
      <c r="BBH46" s="71"/>
      <c r="BBI46" s="128"/>
      <c r="BBJ46" s="128"/>
      <c r="BBK46" s="128"/>
      <c r="BBL46" s="128"/>
      <c r="BBM46" s="71"/>
      <c r="BBN46" s="128"/>
      <c r="BBO46" s="128"/>
      <c r="BBP46" s="109"/>
      <c r="BBQ46" s="128"/>
      <c r="BBR46" s="71"/>
      <c r="BBS46" s="128"/>
      <c r="BBT46" s="128"/>
      <c r="BBU46" s="128"/>
      <c r="BBV46" s="128"/>
      <c r="BBW46" s="71"/>
      <c r="BBX46" s="128"/>
      <c r="BBY46" s="128"/>
      <c r="BBZ46" s="128"/>
      <c r="BCA46" s="128"/>
      <c r="BCB46" s="71"/>
      <c r="BCC46" s="128"/>
      <c r="BCD46" s="128"/>
      <c r="BCE46" s="128"/>
      <c r="BCF46" s="128"/>
      <c r="BCG46" s="71"/>
      <c r="BCH46" s="128"/>
      <c r="BCI46" s="128"/>
      <c r="BCJ46" s="128"/>
      <c r="BCK46" s="128"/>
      <c r="BCL46" s="71"/>
      <c r="BCM46" s="128"/>
      <c r="BCN46" s="128"/>
      <c r="BCO46" s="128"/>
      <c r="BCP46" s="128"/>
      <c r="BCQ46" s="71"/>
      <c r="BCR46" s="128"/>
      <c r="BCS46" s="128"/>
      <c r="BCT46" s="128"/>
      <c r="BCU46" s="128"/>
      <c r="BCV46" s="71"/>
      <c r="BCW46" s="128"/>
      <c r="BCX46" s="128"/>
      <c r="BCY46" s="128"/>
      <c r="BCZ46" s="128"/>
      <c r="BDA46" s="71"/>
      <c r="BDB46" s="128"/>
      <c r="BDC46" s="128"/>
      <c r="BDD46" s="128"/>
      <c r="BDE46" s="128"/>
      <c r="BDF46" s="71"/>
      <c r="BDG46" s="128"/>
      <c r="BDH46" s="128"/>
      <c r="BDI46" s="128"/>
      <c r="BDJ46" s="128"/>
      <c r="BDK46" s="71"/>
      <c r="BDL46" s="128"/>
      <c r="BDM46" s="128"/>
      <c r="BDN46" s="109"/>
      <c r="BDO46" s="128"/>
      <c r="BDP46" s="71"/>
      <c r="BDQ46" s="128"/>
      <c r="BDR46" s="128"/>
      <c r="BDS46" s="128"/>
      <c r="BDT46" s="128"/>
      <c r="BDU46" s="71"/>
      <c r="BDV46" s="128"/>
      <c r="BDW46" s="128"/>
      <c r="BDX46" s="128"/>
      <c r="BDY46" s="128"/>
      <c r="BDZ46" s="71"/>
      <c r="BEA46" s="128"/>
      <c r="BEB46" s="128"/>
      <c r="BEC46" s="128"/>
      <c r="BED46" s="128"/>
      <c r="BEE46" s="71"/>
      <c r="BEF46" s="128"/>
      <c r="BEG46" s="128"/>
      <c r="BEH46" s="128"/>
      <c r="BEI46" s="128"/>
      <c r="BEJ46" s="71"/>
      <c r="BEK46" s="128"/>
      <c r="BEL46" s="128"/>
      <c r="BEM46" s="128"/>
      <c r="BEN46" s="128"/>
      <c r="BEO46" s="71"/>
      <c r="BEP46" s="128"/>
      <c r="BEQ46" s="128"/>
      <c r="BER46" s="128"/>
      <c r="BES46" s="128"/>
      <c r="BET46" s="71"/>
      <c r="BEU46" s="128"/>
      <c r="BEV46" s="128"/>
      <c r="BEW46" s="128"/>
      <c r="BEX46" s="128"/>
      <c r="BEY46" s="71"/>
      <c r="BEZ46" s="128"/>
      <c r="BFA46" s="128"/>
      <c r="BFB46" s="128"/>
      <c r="BFC46" s="128"/>
      <c r="BFD46" s="71"/>
      <c r="BFE46" s="128"/>
      <c r="BFF46" s="128"/>
      <c r="BFG46" s="128"/>
      <c r="BFH46" s="128"/>
      <c r="BFI46" s="71"/>
      <c r="BFJ46" s="128"/>
      <c r="BFK46" s="128"/>
      <c r="BFL46" s="109"/>
      <c r="BFM46" s="128"/>
      <c r="BFN46" s="71"/>
      <c r="BFO46" s="128"/>
      <c r="BFP46" s="128"/>
      <c r="BFQ46" s="128"/>
      <c r="BFR46" s="128"/>
      <c r="BFS46" s="71"/>
      <c r="BFT46" s="128"/>
      <c r="BFU46" s="128"/>
      <c r="BFV46" s="128"/>
      <c r="BFW46" s="128"/>
      <c r="BFX46" s="71"/>
      <c r="BFY46" s="128"/>
      <c r="BFZ46" s="128"/>
      <c r="BGA46" s="128"/>
      <c r="BGB46" s="128"/>
      <c r="BGC46" s="71"/>
      <c r="BGD46" s="128"/>
      <c r="BGE46" s="128"/>
      <c r="BGF46" s="128"/>
      <c r="BGG46" s="128"/>
      <c r="BGH46" s="71"/>
      <c r="BGI46" s="128"/>
      <c r="BGJ46" s="128"/>
      <c r="BGK46" s="128"/>
      <c r="BGL46" s="128"/>
      <c r="BGM46" s="71"/>
      <c r="BGN46" s="128"/>
      <c r="BGO46" s="128"/>
      <c r="BGP46" s="128"/>
      <c r="BGQ46" s="128"/>
      <c r="BGR46" s="71"/>
      <c r="BGS46" s="128"/>
      <c r="BGT46" s="128"/>
      <c r="BGU46" s="128"/>
      <c r="BGV46" s="128"/>
      <c r="BGW46" s="71"/>
      <c r="BGX46" s="128"/>
      <c r="BGY46" s="128"/>
      <c r="BGZ46" s="128"/>
      <c r="BHA46" s="128"/>
      <c r="BHB46" s="71"/>
      <c r="BHC46" s="128"/>
      <c r="BHD46" s="128"/>
      <c r="BHE46" s="128"/>
      <c r="BHF46" s="128"/>
      <c r="BHG46" s="71"/>
      <c r="BHH46" s="128"/>
      <c r="BHI46" s="128"/>
      <c r="BHJ46" s="109"/>
      <c r="BHK46" s="128"/>
      <c r="BHL46" s="71"/>
      <c r="BHM46" s="128"/>
      <c r="BHN46" s="128"/>
      <c r="BHO46" s="128"/>
      <c r="BHP46" s="128"/>
      <c r="BHQ46" s="71"/>
      <c r="BHR46" s="128"/>
      <c r="BHS46" s="128"/>
      <c r="BHT46" s="128"/>
      <c r="BHU46" s="128"/>
      <c r="BHV46" s="71"/>
      <c r="BHW46" s="128"/>
      <c r="BHX46" s="128"/>
      <c r="BHY46" s="128"/>
      <c r="BHZ46" s="128"/>
      <c r="BIA46" s="71"/>
      <c r="BIB46" s="128"/>
      <c r="BIC46" s="128"/>
      <c r="BID46" s="128"/>
      <c r="BIE46" s="128"/>
      <c r="BIF46" s="71"/>
      <c r="BIG46" s="128"/>
      <c r="BIH46" s="128"/>
      <c r="BII46" s="128"/>
      <c r="BIJ46" s="128"/>
      <c r="BIK46" s="71"/>
      <c r="BIL46" s="128"/>
      <c r="BIM46" s="128"/>
      <c r="BIN46" s="128"/>
      <c r="BIO46" s="128"/>
      <c r="BIP46" s="71"/>
      <c r="BIQ46" s="128"/>
      <c r="BIR46" s="128"/>
      <c r="BIS46" s="128"/>
      <c r="BIT46" s="128"/>
      <c r="BIU46" s="71"/>
      <c r="BIV46" s="128"/>
      <c r="BIW46" s="128"/>
      <c r="BIX46" s="128"/>
      <c r="BIY46" s="128"/>
      <c r="BIZ46" s="71"/>
      <c r="BJA46" s="128"/>
      <c r="BJB46" s="128"/>
      <c r="BJC46" s="128"/>
      <c r="BJD46" s="128"/>
      <c r="BJE46" s="71"/>
      <c r="BJF46" s="128"/>
      <c r="BJG46" s="128"/>
      <c r="BJH46" s="109"/>
      <c r="BJI46" s="128"/>
      <c r="BJJ46" s="71"/>
      <c r="BJK46" s="128"/>
      <c r="BJL46" s="128"/>
      <c r="BJM46" s="128"/>
      <c r="BJN46" s="128"/>
      <c r="BJO46" s="71"/>
      <c r="BJP46" s="128"/>
      <c r="BJQ46" s="128"/>
      <c r="BJR46" s="128"/>
      <c r="BJS46" s="128"/>
      <c r="BJT46" s="71"/>
      <c r="BJU46" s="128"/>
      <c r="BJV46" s="128"/>
      <c r="BJW46" s="128"/>
      <c r="BJX46" s="128"/>
      <c r="BJY46" s="71"/>
      <c r="BJZ46" s="128"/>
      <c r="BKA46" s="128"/>
      <c r="BKB46" s="128"/>
      <c r="BKC46" s="128"/>
      <c r="BKD46" s="71"/>
      <c r="BKE46" s="128"/>
      <c r="BKF46" s="128"/>
      <c r="BKG46" s="128"/>
      <c r="BKH46" s="128"/>
      <c r="BKI46" s="71"/>
      <c r="BKJ46" s="128"/>
      <c r="BKK46" s="128"/>
      <c r="BKL46" s="128"/>
      <c r="BKM46" s="128"/>
      <c r="BKN46" s="71"/>
      <c r="BKO46" s="128"/>
      <c r="BKP46" s="128"/>
      <c r="BKQ46" s="128"/>
      <c r="BKR46" s="128"/>
      <c r="BKS46" s="71"/>
      <c r="BKT46" s="128"/>
      <c r="BKU46" s="128"/>
      <c r="BKV46" s="128"/>
      <c r="BKW46" s="128"/>
      <c r="BKX46" s="71"/>
      <c r="BKY46" s="128"/>
      <c r="BKZ46" s="128"/>
      <c r="BLA46" s="128"/>
      <c r="BLB46" s="128"/>
      <c r="BLC46" s="71"/>
      <c r="BLD46" s="128"/>
      <c r="BLE46" s="128"/>
      <c r="BLF46" s="109"/>
      <c r="BLG46" s="128"/>
      <c r="BLH46" s="71"/>
      <c r="BLI46" s="128"/>
      <c r="BLJ46" s="128"/>
      <c r="BLK46" s="128"/>
      <c r="BLL46" s="128"/>
      <c r="BLM46" s="71"/>
      <c r="BLN46" s="128"/>
      <c r="BLO46" s="128"/>
      <c r="BLP46" s="128"/>
      <c r="BLQ46" s="128"/>
      <c r="BLR46" s="71"/>
      <c r="BLS46" s="128"/>
      <c r="BLT46" s="128"/>
      <c r="BLU46" s="128"/>
      <c r="BLV46" s="128"/>
      <c r="BLW46" s="71"/>
      <c r="BLX46" s="128"/>
      <c r="BLY46" s="128"/>
      <c r="BLZ46" s="128"/>
      <c r="BMA46" s="128"/>
      <c r="BMB46" s="71"/>
      <c r="BMC46" s="128"/>
      <c r="BMD46" s="128"/>
      <c r="BME46" s="128"/>
      <c r="BMF46" s="128"/>
      <c r="BMG46" s="71"/>
      <c r="BMH46" s="128"/>
      <c r="BMI46" s="128"/>
      <c r="BMJ46" s="128"/>
      <c r="BMK46" s="128"/>
      <c r="BML46" s="71"/>
      <c r="BMM46" s="128"/>
      <c r="BMN46" s="128"/>
      <c r="BMO46" s="128"/>
      <c r="BMP46" s="128"/>
      <c r="BMQ46" s="71"/>
      <c r="BMR46" s="128"/>
      <c r="BMS46" s="128"/>
      <c r="BMT46" s="128"/>
      <c r="BMU46" s="128"/>
      <c r="BMV46" s="71"/>
      <c r="BMW46" s="128"/>
      <c r="BMX46" s="128"/>
      <c r="BMY46" s="128"/>
      <c r="BMZ46" s="128"/>
      <c r="BNA46" s="71"/>
      <c r="BNB46" s="128"/>
      <c r="BNC46" s="128"/>
      <c r="BND46" s="109"/>
      <c r="BNE46" s="128"/>
      <c r="BNF46" s="71"/>
      <c r="BNG46" s="128"/>
      <c r="BNH46" s="128"/>
      <c r="BNI46" s="128"/>
      <c r="BNJ46" s="128"/>
      <c r="BNK46" s="71"/>
      <c r="BNL46" s="128"/>
      <c r="BNM46" s="128"/>
      <c r="BNN46" s="128"/>
      <c r="BNO46" s="128"/>
      <c r="BNP46" s="71"/>
      <c r="BNQ46" s="128"/>
      <c r="BNR46" s="128"/>
      <c r="BNS46" s="128"/>
      <c r="BNT46" s="128"/>
      <c r="BNU46" s="71"/>
      <c r="BNV46" s="128"/>
      <c r="BNW46" s="128"/>
      <c r="BNX46" s="128"/>
      <c r="BNY46" s="128"/>
      <c r="BNZ46" s="71"/>
      <c r="BOA46" s="128"/>
      <c r="BOB46" s="128"/>
      <c r="BOC46" s="128"/>
      <c r="BOD46" s="128"/>
      <c r="BOE46" s="71"/>
      <c r="BOF46" s="128"/>
      <c r="BOG46" s="128"/>
      <c r="BOH46" s="128"/>
      <c r="BOI46" s="128"/>
      <c r="BOJ46" s="71"/>
      <c r="BOK46" s="128"/>
      <c r="BOL46" s="128"/>
      <c r="BOM46" s="128"/>
      <c r="BON46" s="128"/>
      <c r="BOO46" s="71"/>
      <c r="BOP46" s="128"/>
      <c r="BOQ46" s="128"/>
      <c r="BOR46" s="128"/>
      <c r="BOS46" s="128"/>
      <c r="BOT46" s="71"/>
      <c r="BOU46" s="128"/>
      <c r="BOV46" s="128"/>
      <c r="BOW46" s="128"/>
      <c r="BOX46" s="128"/>
      <c r="BOY46" s="71"/>
      <c r="BOZ46" s="128"/>
      <c r="BPA46" s="128"/>
      <c r="BPB46" s="109"/>
      <c r="BPC46" s="128"/>
      <c r="BPD46" s="71"/>
      <c r="BPE46" s="128"/>
      <c r="BPF46" s="128"/>
      <c r="BPG46" s="128"/>
      <c r="BPH46" s="128"/>
      <c r="BPI46" s="71"/>
      <c r="BPJ46" s="128"/>
      <c r="BPK46" s="128"/>
      <c r="BPL46" s="128"/>
      <c r="BPM46" s="128"/>
      <c r="BPN46" s="71"/>
      <c r="BPO46" s="128"/>
      <c r="BPP46" s="128"/>
      <c r="BPQ46" s="128"/>
      <c r="BPR46" s="128"/>
      <c r="BPS46" s="71"/>
      <c r="BPT46" s="128"/>
      <c r="BPU46" s="128"/>
      <c r="BPV46" s="128"/>
      <c r="BPW46" s="128"/>
      <c r="BPX46" s="71"/>
      <c r="BPY46" s="128"/>
      <c r="BPZ46" s="128"/>
      <c r="BQA46" s="128"/>
      <c r="BQB46" s="128"/>
      <c r="BQC46" s="71"/>
      <c r="BQD46" s="128"/>
      <c r="BQE46" s="128"/>
      <c r="BQF46" s="128"/>
      <c r="BQG46" s="128"/>
      <c r="BQH46" s="71"/>
      <c r="BQI46" s="128"/>
      <c r="BQJ46" s="128"/>
      <c r="BQK46" s="128"/>
      <c r="BQL46" s="128"/>
      <c r="BQM46" s="71"/>
      <c r="BQN46" s="128"/>
      <c r="BQO46" s="128"/>
      <c r="BQP46" s="128"/>
      <c r="BQQ46" s="128"/>
      <c r="BQR46" s="71"/>
      <c r="BQS46" s="128"/>
      <c r="BQT46" s="128"/>
      <c r="BQU46" s="128"/>
      <c r="BQV46" s="128"/>
      <c r="BQW46" s="71"/>
      <c r="BQX46" s="128"/>
      <c r="BQY46" s="128"/>
      <c r="BQZ46" s="109"/>
      <c r="BRA46" s="128"/>
      <c r="BRB46" s="71"/>
      <c r="BRC46" s="128"/>
      <c r="BRD46" s="128"/>
      <c r="BRE46" s="128"/>
      <c r="BRF46" s="128"/>
      <c r="BRG46" s="71"/>
      <c r="BRH46" s="128"/>
      <c r="BRI46" s="128"/>
      <c r="BRJ46" s="128"/>
      <c r="BRK46" s="128"/>
      <c r="BRL46" s="71"/>
      <c r="BRM46" s="128"/>
      <c r="BRN46" s="128"/>
      <c r="BRO46" s="128"/>
      <c r="BRP46" s="128"/>
      <c r="BRQ46" s="71"/>
      <c r="BRR46" s="128"/>
      <c r="BRS46" s="128"/>
      <c r="BRT46" s="128"/>
      <c r="BRU46" s="128"/>
      <c r="BRV46" s="71"/>
      <c r="BRW46" s="128"/>
      <c r="BRX46" s="128"/>
      <c r="BRY46" s="128"/>
      <c r="BRZ46" s="128"/>
      <c r="BSA46" s="71"/>
      <c r="BSB46" s="128"/>
      <c r="BSC46" s="128"/>
      <c r="BSD46" s="128"/>
      <c r="BSE46" s="128"/>
      <c r="BSF46" s="71"/>
      <c r="BSG46" s="128"/>
      <c r="BSH46" s="128"/>
      <c r="BSI46" s="128"/>
      <c r="BSJ46" s="128"/>
      <c r="BSK46" s="71"/>
      <c r="BSL46" s="128"/>
      <c r="BSM46" s="128"/>
      <c r="BSN46" s="128"/>
      <c r="BSO46" s="128"/>
      <c r="BSP46" s="71"/>
      <c r="BSQ46" s="128"/>
      <c r="BSR46" s="128"/>
      <c r="BSS46" s="128"/>
      <c r="BST46" s="128"/>
      <c r="BSU46" s="71"/>
      <c r="BSV46" s="128"/>
      <c r="BSW46" s="128"/>
      <c r="BSX46" s="109"/>
      <c r="BSY46" s="128"/>
      <c r="BSZ46" s="71"/>
      <c r="BTA46" s="128"/>
      <c r="BTB46" s="128"/>
      <c r="BTC46" s="128"/>
      <c r="BTD46" s="128"/>
      <c r="BTE46" s="71"/>
      <c r="BTF46" s="128"/>
      <c r="BTG46" s="128"/>
      <c r="BTH46" s="128"/>
      <c r="BTI46" s="128"/>
      <c r="BTJ46" s="71"/>
      <c r="BTK46" s="128"/>
      <c r="BTL46" s="128"/>
      <c r="BTM46" s="128"/>
      <c r="BTN46" s="128"/>
      <c r="BTO46" s="71"/>
      <c r="BTP46" s="128"/>
      <c r="BTQ46" s="128"/>
      <c r="BTR46" s="128"/>
      <c r="BTS46" s="128"/>
      <c r="BTT46" s="71"/>
      <c r="BTU46" s="128"/>
      <c r="BTV46" s="128"/>
      <c r="BTW46" s="128"/>
      <c r="BTX46" s="128"/>
      <c r="BTY46" s="71"/>
      <c r="BTZ46" s="128"/>
      <c r="BUA46" s="128"/>
      <c r="BUB46" s="128"/>
      <c r="BUC46" s="128"/>
      <c r="BUD46" s="71"/>
      <c r="BUE46" s="128"/>
      <c r="BUF46" s="128"/>
      <c r="BUG46" s="128"/>
      <c r="BUH46" s="128"/>
      <c r="BUI46" s="71"/>
      <c r="BUJ46" s="128"/>
      <c r="BUK46" s="128"/>
      <c r="BUL46" s="128"/>
      <c r="BUM46" s="128"/>
      <c r="BUN46" s="71"/>
      <c r="BUO46" s="128"/>
      <c r="BUP46" s="128"/>
      <c r="BUQ46" s="128"/>
      <c r="BUR46" s="128"/>
      <c r="BUS46" s="71"/>
      <c r="BUT46" s="128"/>
      <c r="BUU46" s="128"/>
      <c r="BUV46" s="109"/>
      <c r="BUW46" s="128"/>
      <c r="BUX46" s="71"/>
      <c r="BUY46" s="128"/>
      <c r="BUZ46" s="128"/>
      <c r="BVA46" s="128"/>
      <c r="BVB46" s="128"/>
      <c r="BVC46" s="71"/>
      <c r="BVD46" s="128"/>
      <c r="BVE46" s="128"/>
      <c r="BVF46" s="128"/>
      <c r="BVG46" s="128"/>
      <c r="BVH46" s="71"/>
      <c r="BVI46" s="128"/>
      <c r="BVJ46" s="128"/>
      <c r="BVK46" s="128"/>
      <c r="BVL46" s="128"/>
      <c r="BVM46" s="71"/>
      <c r="BVN46" s="128"/>
      <c r="BVO46" s="128"/>
      <c r="BVP46" s="128"/>
      <c r="BVQ46" s="128"/>
      <c r="BVR46" s="71"/>
      <c r="BVS46" s="128"/>
      <c r="BVT46" s="128"/>
      <c r="BVU46" s="128"/>
      <c r="BVV46" s="128"/>
      <c r="BVW46" s="71"/>
      <c r="BVX46" s="128"/>
      <c r="BVY46" s="128"/>
      <c r="BVZ46" s="128"/>
      <c r="BWA46" s="128"/>
      <c r="BWB46" s="71"/>
      <c r="BWC46" s="128"/>
      <c r="BWD46" s="128"/>
      <c r="BWE46" s="128"/>
      <c r="BWF46" s="128"/>
      <c r="BWG46" s="71"/>
      <c r="BWH46" s="128"/>
      <c r="BWI46" s="128"/>
      <c r="BWJ46" s="128"/>
      <c r="BWK46" s="128"/>
      <c r="BWL46" s="71"/>
      <c r="BWM46" s="128"/>
      <c r="BWN46" s="128"/>
      <c r="BWO46" s="128"/>
      <c r="BWP46" s="128"/>
      <c r="BWQ46" s="71"/>
      <c r="BWR46" s="128"/>
      <c r="BWS46" s="128"/>
      <c r="BWT46" s="109"/>
      <c r="BWU46" s="128"/>
      <c r="BWV46" s="71"/>
      <c r="BWW46" s="128"/>
      <c r="BWX46" s="128"/>
      <c r="BWY46" s="128"/>
      <c r="BWZ46" s="128"/>
      <c r="BXA46" s="71"/>
      <c r="BXB46" s="128"/>
      <c r="BXC46" s="128"/>
      <c r="BXD46" s="128"/>
      <c r="BXE46" s="128"/>
      <c r="BXF46" s="71"/>
      <c r="BXG46" s="128"/>
      <c r="BXH46" s="128"/>
      <c r="BXI46" s="128"/>
      <c r="BXJ46" s="128"/>
      <c r="BXK46" s="71"/>
      <c r="BXL46" s="128"/>
      <c r="BXM46" s="128"/>
      <c r="BXN46" s="128"/>
      <c r="BXO46" s="128"/>
      <c r="BXP46" s="71"/>
      <c r="BXQ46" s="128"/>
      <c r="BXR46" s="128"/>
      <c r="BXS46" s="128"/>
      <c r="BXT46" s="128"/>
      <c r="BXU46" s="71"/>
      <c r="BXV46" s="128"/>
      <c r="BXW46" s="128"/>
      <c r="BXX46" s="128"/>
      <c r="BXY46" s="128"/>
      <c r="BXZ46" s="71"/>
      <c r="BYA46" s="128"/>
      <c r="BYB46" s="128"/>
      <c r="BYC46" s="128"/>
      <c r="BYD46" s="128"/>
      <c r="BYE46" s="71"/>
      <c r="BYF46" s="128"/>
      <c r="BYG46" s="128"/>
      <c r="BYH46" s="2"/>
      <c r="BYI46" s="2"/>
      <c r="BYJ46" s="2"/>
      <c r="BYK46" s="2"/>
    </row>
    <row r="47" spans="1:2013" x14ac:dyDescent="0.35">
      <c r="A47" s="99"/>
      <c r="B47" s="295"/>
      <c r="C47" s="31"/>
      <c r="D47" s="28" t="s">
        <v>116</v>
      </c>
      <c r="E47" s="99"/>
      <c r="F47" s="324"/>
      <c r="G47" s="131"/>
      <c r="H47" s="328"/>
      <c r="I47" s="323"/>
      <c r="J47" s="128"/>
      <c r="K47" s="128"/>
      <c r="L47" s="71"/>
      <c r="M47" s="128"/>
      <c r="N47" s="128"/>
      <c r="O47" s="128"/>
      <c r="P47" s="128"/>
      <c r="Q47" s="71"/>
      <c r="R47" s="128"/>
      <c r="S47" s="128"/>
      <c r="T47" s="109"/>
      <c r="U47" s="128"/>
      <c r="V47" s="71"/>
      <c r="W47" s="128"/>
      <c r="X47" s="128"/>
      <c r="Y47" s="128"/>
      <c r="Z47" s="128"/>
      <c r="AA47" s="71"/>
      <c r="AB47" s="128"/>
      <c r="AC47" s="128"/>
      <c r="AD47" s="128"/>
      <c r="AE47" s="128"/>
      <c r="AF47" s="71"/>
      <c r="AG47" s="128"/>
      <c r="AH47" s="128"/>
      <c r="AI47" s="128"/>
      <c r="AJ47" s="128"/>
      <c r="AK47" s="71"/>
      <c r="AL47" s="128"/>
      <c r="AM47" s="128"/>
      <c r="AN47" s="128"/>
      <c r="AO47" s="128"/>
      <c r="AP47" s="71"/>
      <c r="AQ47" s="128"/>
      <c r="AR47" s="128"/>
      <c r="AS47" s="128"/>
      <c r="AT47" s="128"/>
      <c r="AU47" s="71"/>
      <c r="AV47" s="128"/>
      <c r="AW47" s="128"/>
      <c r="AX47" s="128"/>
      <c r="AY47" s="128"/>
      <c r="AZ47" s="71"/>
      <c r="BA47" s="128"/>
      <c r="BB47" s="128"/>
      <c r="BC47" s="128"/>
      <c r="BD47" s="128"/>
      <c r="BE47" s="71"/>
      <c r="BF47" s="128"/>
      <c r="BG47" s="128"/>
      <c r="BH47" s="128"/>
      <c r="BI47" s="128"/>
      <c r="BJ47" s="71"/>
      <c r="BK47" s="128"/>
      <c r="BL47" s="128"/>
      <c r="BM47" s="128"/>
      <c r="BN47" s="128"/>
      <c r="BO47" s="71"/>
      <c r="BP47" s="128"/>
      <c r="BQ47" s="128"/>
      <c r="BR47" s="109"/>
      <c r="BS47" s="128"/>
      <c r="BT47" s="71"/>
      <c r="BU47" s="128"/>
      <c r="BV47" s="128"/>
      <c r="BW47" s="128"/>
      <c r="BX47" s="128"/>
      <c r="BY47" s="71"/>
      <c r="BZ47" s="128"/>
      <c r="CA47" s="128"/>
      <c r="CB47" s="128"/>
      <c r="CC47" s="128"/>
      <c r="CD47" s="71"/>
      <c r="CE47" s="128"/>
      <c r="CF47" s="128"/>
      <c r="CG47" s="128"/>
      <c r="CH47" s="128"/>
      <c r="CI47" s="71"/>
      <c r="CJ47" s="128"/>
      <c r="CK47" s="128"/>
      <c r="CL47" s="128"/>
      <c r="CM47" s="128"/>
      <c r="CN47" s="71"/>
      <c r="CO47" s="128"/>
      <c r="CP47" s="128"/>
      <c r="CQ47" s="128"/>
      <c r="CR47" s="128"/>
      <c r="CS47" s="71"/>
      <c r="CT47" s="128"/>
      <c r="CU47" s="128"/>
      <c r="CV47" s="128"/>
      <c r="CW47" s="128"/>
      <c r="CX47" s="71"/>
      <c r="CY47" s="128"/>
      <c r="CZ47" s="128"/>
      <c r="DA47" s="128"/>
      <c r="DB47" s="128"/>
      <c r="DC47" s="71"/>
      <c r="DD47" s="128"/>
      <c r="DE47" s="128"/>
      <c r="DF47" s="128"/>
      <c r="DG47" s="128"/>
      <c r="DH47" s="71"/>
      <c r="DI47" s="128"/>
      <c r="DJ47" s="128"/>
      <c r="DK47" s="128"/>
      <c r="DL47" s="128"/>
      <c r="DM47" s="71"/>
      <c r="DN47" s="128"/>
      <c r="DO47" s="128"/>
      <c r="DP47" s="109"/>
      <c r="DQ47" s="128"/>
      <c r="DR47" s="71"/>
      <c r="DS47" s="128"/>
      <c r="DT47" s="128"/>
      <c r="DU47" s="128"/>
      <c r="DV47" s="128"/>
      <c r="DW47" s="71"/>
      <c r="DX47" s="128"/>
      <c r="DY47" s="128"/>
      <c r="DZ47" s="128"/>
      <c r="EA47" s="128"/>
      <c r="EB47" s="71"/>
      <c r="EC47" s="128"/>
      <c r="ED47" s="128"/>
      <c r="EE47" s="128"/>
      <c r="EF47" s="128"/>
      <c r="EG47" s="71"/>
      <c r="EH47" s="128"/>
      <c r="EI47" s="128"/>
      <c r="EJ47" s="128"/>
      <c r="EK47" s="128"/>
      <c r="EL47" s="71"/>
      <c r="EM47" s="128"/>
      <c r="EN47" s="128"/>
      <c r="EO47" s="128"/>
      <c r="EP47" s="128"/>
      <c r="EQ47" s="71"/>
      <c r="ER47" s="128"/>
      <c r="ES47" s="128"/>
      <c r="ET47" s="128"/>
      <c r="EU47" s="128"/>
      <c r="EV47" s="71"/>
      <c r="EW47" s="128"/>
      <c r="EX47" s="128"/>
      <c r="EY47" s="128"/>
      <c r="EZ47" s="128"/>
      <c r="FA47" s="71"/>
      <c r="FB47" s="128"/>
      <c r="FC47" s="128"/>
      <c r="FD47" s="128"/>
      <c r="FE47" s="128"/>
      <c r="FF47" s="71"/>
      <c r="FG47" s="128"/>
      <c r="FH47" s="128"/>
      <c r="FI47" s="128"/>
      <c r="FJ47" s="128"/>
      <c r="FK47" s="71"/>
      <c r="FL47" s="128"/>
      <c r="FM47" s="128"/>
      <c r="FN47" s="109"/>
      <c r="FO47" s="128"/>
      <c r="FP47" s="71"/>
      <c r="FQ47" s="128"/>
      <c r="FR47" s="128"/>
      <c r="FS47" s="128"/>
      <c r="FT47" s="128"/>
      <c r="FU47" s="71"/>
      <c r="FV47" s="128"/>
      <c r="FW47" s="128"/>
      <c r="FX47" s="128"/>
      <c r="FY47" s="128"/>
      <c r="FZ47" s="71"/>
      <c r="GA47" s="128"/>
      <c r="GB47" s="128"/>
      <c r="GC47" s="128"/>
      <c r="GD47" s="128"/>
      <c r="GE47" s="71"/>
      <c r="GF47" s="128"/>
      <c r="GG47" s="128"/>
      <c r="GH47" s="128"/>
      <c r="GI47" s="128"/>
      <c r="GJ47" s="71"/>
      <c r="GK47" s="128"/>
      <c r="GL47" s="128"/>
      <c r="GM47" s="128"/>
      <c r="GN47" s="128"/>
      <c r="GO47" s="71"/>
      <c r="GP47" s="128"/>
      <c r="GQ47" s="128"/>
      <c r="GR47" s="128"/>
      <c r="GS47" s="128"/>
      <c r="GT47" s="71"/>
      <c r="GU47" s="128"/>
      <c r="GV47" s="128"/>
      <c r="GW47" s="128"/>
      <c r="GX47" s="128"/>
      <c r="GY47" s="71"/>
      <c r="GZ47" s="128"/>
      <c r="HA47" s="128"/>
      <c r="HB47" s="128"/>
      <c r="HC47" s="128"/>
      <c r="HD47" s="71"/>
      <c r="HE47" s="128"/>
      <c r="HF47" s="128"/>
      <c r="HG47" s="128"/>
      <c r="HH47" s="128"/>
      <c r="HI47" s="71"/>
      <c r="HJ47" s="128"/>
      <c r="HK47" s="128"/>
      <c r="HL47" s="109"/>
      <c r="HM47" s="128"/>
      <c r="HN47" s="71"/>
      <c r="HO47" s="128"/>
      <c r="HP47" s="128"/>
      <c r="HQ47" s="128"/>
      <c r="HR47" s="128"/>
      <c r="HS47" s="71"/>
      <c r="HT47" s="128"/>
      <c r="HU47" s="128"/>
      <c r="HV47" s="128"/>
      <c r="HW47" s="128"/>
      <c r="HX47" s="71"/>
      <c r="HY47" s="128"/>
      <c r="HZ47" s="128"/>
      <c r="IA47" s="128"/>
      <c r="IB47" s="128"/>
      <c r="IC47" s="71"/>
      <c r="ID47" s="128"/>
      <c r="IE47" s="128"/>
      <c r="IF47" s="128"/>
      <c r="IG47" s="128"/>
      <c r="IH47" s="71"/>
      <c r="II47" s="128"/>
      <c r="IJ47" s="128"/>
      <c r="IK47" s="128"/>
      <c r="IL47" s="128"/>
      <c r="IM47" s="71"/>
      <c r="IN47" s="128"/>
      <c r="IO47" s="128"/>
      <c r="IP47" s="128"/>
      <c r="IQ47" s="128"/>
      <c r="IR47" s="71"/>
      <c r="IS47" s="128"/>
      <c r="IT47" s="128"/>
      <c r="IU47" s="128"/>
      <c r="IV47" s="128"/>
      <c r="IW47" s="71"/>
      <c r="IX47" s="128"/>
      <c r="IY47" s="128"/>
      <c r="IZ47" s="128"/>
      <c r="JA47" s="128"/>
      <c r="JB47" s="71"/>
      <c r="JC47" s="128"/>
      <c r="JD47" s="128"/>
      <c r="JE47" s="128"/>
      <c r="JF47" s="128"/>
      <c r="JG47" s="71"/>
      <c r="JH47" s="128"/>
      <c r="JI47" s="128"/>
      <c r="JJ47" s="109"/>
      <c r="JK47" s="128"/>
      <c r="JL47" s="71"/>
      <c r="JM47" s="128"/>
      <c r="JN47" s="128"/>
      <c r="JO47" s="128"/>
      <c r="JP47" s="128"/>
      <c r="JQ47" s="71"/>
      <c r="JR47" s="128"/>
      <c r="JS47" s="128"/>
      <c r="JT47" s="128"/>
      <c r="JU47" s="128"/>
      <c r="JV47" s="71"/>
      <c r="JW47" s="128"/>
      <c r="JX47" s="128"/>
      <c r="JY47" s="128"/>
      <c r="JZ47" s="128"/>
      <c r="KA47" s="71"/>
      <c r="KB47" s="128"/>
      <c r="KC47" s="128"/>
      <c r="KD47" s="128"/>
      <c r="KE47" s="128"/>
      <c r="KF47" s="71"/>
      <c r="KG47" s="128"/>
      <c r="KH47" s="128"/>
      <c r="KI47" s="128"/>
      <c r="KJ47" s="128"/>
      <c r="KK47" s="71"/>
      <c r="KL47" s="128"/>
      <c r="KM47" s="128"/>
      <c r="KN47" s="128"/>
      <c r="KO47" s="128"/>
      <c r="KP47" s="71"/>
      <c r="KQ47" s="128"/>
      <c r="KR47" s="128"/>
      <c r="KS47" s="128"/>
      <c r="KT47" s="128"/>
      <c r="KU47" s="71"/>
      <c r="KV47" s="128"/>
      <c r="KW47" s="128"/>
      <c r="KX47" s="128"/>
      <c r="KY47" s="128"/>
      <c r="KZ47" s="71"/>
      <c r="LA47" s="128"/>
      <c r="LB47" s="128"/>
      <c r="LC47" s="128"/>
      <c r="LD47" s="128"/>
      <c r="LE47" s="71"/>
      <c r="LF47" s="128"/>
      <c r="LG47" s="128"/>
      <c r="LH47" s="109"/>
      <c r="LI47" s="128"/>
      <c r="LJ47" s="71"/>
      <c r="LK47" s="128"/>
      <c r="LL47" s="128"/>
      <c r="LM47" s="128"/>
      <c r="LN47" s="128"/>
      <c r="LO47" s="71"/>
      <c r="LP47" s="128"/>
      <c r="LQ47" s="128"/>
      <c r="LR47" s="128"/>
      <c r="LS47" s="128"/>
      <c r="LT47" s="71"/>
      <c r="LU47" s="128"/>
      <c r="LV47" s="128"/>
      <c r="LW47" s="128"/>
      <c r="LX47" s="128"/>
      <c r="LY47" s="71"/>
      <c r="LZ47" s="128"/>
      <c r="MA47" s="128"/>
      <c r="MB47" s="128"/>
      <c r="MC47" s="128"/>
      <c r="MD47" s="71"/>
      <c r="ME47" s="128"/>
      <c r="MF47" s="128"/>
      <c r="MG47" s="128"/>
      <c r="MH47" s="128"/>
      <c r="MI47" s="71"/>
      <c r="MJ47" s="128"/>
      <c r="MK47" s="128"/>
      <c r="ML47" s="128"/>
      <c r="MM47" s="128"/>
      <c r="MN47" s="71"/>
      <c r="MO47" s="128"/>
      <c r="MP47" s="128"/>
      <c r="MQ47" s="128"/>
      <c r="MR47" s="128"/>
      <c r="MS47" s="71"/>
      <c r="MT47" s="128"/>
      <c r="MU47" s="128"/>
      <c r="MV47" s="128"/>
      <c r="MW47" s="128"/>
      <c r="MX47" s="71"/>
      <c r="MY47" s="128"/>
      <c r="MZ47" s="128"/>
      <c r="NA47" s="128"/>
      <c r="NB47" s="128"/>
      <c r="NC47" s="71"/>
      <c r="ND47" s="128"/>
      <c r="NE47" s="128"/>
      <c r="NF47" s="109"/>
      <c r="NG47" s="128"/>
      <c r="NH47" s="71"/>
      <c r="NI47" s="128"/>
      <c r="NJ47" s="128"/>
      <c r="NK47" s="128"/>
      <c r="NL47" s="128"/>
      <c r="NM47" s="71"/>
      <c r="NN47" s="128"/>
      <c r="NO47" s="128"/>
      <c r="NP47" s="128"/>
      <c r="NQ47" s="128"/>
      <c r="NR47" s="71"/>
      <c r="NS47" s="128"/>
      <c r="NT47" s="128"/>
      <c r="NU47" s="128"/>
      <c r="NV47" s="128"/>
      <c r="NW47" s="71"/>
      <c r="NX47" s="128"/>
      <c r="NY47" s="128"/>
      <c r="NZ47" s="128"/>
      <c r="OA47" s="128"/>
      <c r="OB47" s="71"/>
      <c r="OC47" s="128"/>
      <c r="OD47" s="128"/>
      <c r="OE47" s="128"/>
      <c r="OF47" s="128"/>
      <c r="OG47" s="71"/>
      <c r="OH47" s="128"/>
      <c r="OI47" s="128"/>
      <c r="OJ47" s="128"/>
      <c r="OK47" s="128"/>
      <c r="OL47" s="71"/>
      <c r="OM47" s="128"/>
      <c r="ON47" s="128"/>
      <c r="OO47" s="128"/>
      <c r="OP47" s="128"/>
      <c r="OQ47" s="71"/>
      <c r="OR47" s="128"/>
      <c r="OS47" s="128"/>
      <c r="OT47" s="128"/>
      <c r="OU47" s="128"/>
      <c r="OV47" s="71"/>
      <c r="OW47" s="128"/>
      <c r="OX47" s="128"/>
      <c r="OY47" s="128"/>
      <c r="OZ47" s="128"/>
      <c r="PA47" s="71"/>
      <c r="PB47" s="128"/>
      <c r="PC47" s="128"/>
      <c r="PD47" s="109"/>
      <c r="PE47" s="128"/>
      <c r="PF47" s="71"/>
      <c r="PG47" s="128"/>
      <c r="PH47" s="128"/>
      <c r="PI47" s="128"/>
      <c r="PJ47" s="128"/>
      <c r="PK47" s="71"/>
      <c r="PL47" s="128"/>
      <c r="PM47" s="128"/>
      <c r="PN47" s="128"/>
      <c r="PO47" s="128"/>
      <c r="PP47" s="71"/>
      <c r="PQ47" s="128"/>
      <c r="PR47" s="128"/>
      <c r="PS47" s="128"/>
      <c r="PT47" s="128"/>
      <c r="PU47" s="71"/>
      <c r="PV47" s="128"/>
      <c r="PW47" s="128"/>
      <c r="PX47" s="128"/>
      <c r="PY47" s="128"/>
      <c r="PZ47" s="71"/>
      <c r="QA47" s="128"/>
      <c r="QB47" s="128"/>
      <c r="QC47" s="128"/>
      <c r="QD47" s="128"/>
      <c r="QE47" s="71"/>
      <c r="QF47" s="128"/>
      <c r="QG47" s="128"/>
      <c r="QH47" s="128"/>
      <c r="QI47" s="128"/>
      <c r="QJ47" s="71"/>
      <c r="QK47" s="128"/>
      <c r="QL47" s="128"/>
      <c r="QM47" s="128"/>
      <c r="QN47" s="128"/>
      <c r="QO47" s="71"/>
      <c r="QP47" s="128"/>
      <c r="QQ47" s="128"/>
      <c r="QR47" s="128"/>
      <c r="QS47" s="128"/>
      <c r="QT47" s="71"/>
      <c r="QU47" s="128"/>
      <c r="QV47" s="128"/>
      <c r="QW47" s="128"/>
      <c r="QX47" s="128"/>
      <c r="QY47" s="71"/>
      <c r="QZ47" s="128"/>
      <c r="RA47" s="128"/>
      <c r="RB47" s="109"/>
      <c r="RC47" s="128"/>
      <c r="RD47" s="71"/>
      <c r="RE47" s="128"/>
      <c r="RF47" s="128"/>
      <c r="RG47" s="128"/>
      <c r="RH47" s="128"/>
      <c r="RI47" s="71"/>
      <c r="RJ47" s="128"/>
      <c r="RK47" s="128"/>
      <c r="RL47" s="128"/>
      <c r="RM47" s="128"/>
      <c r="RN47" s="71"/>
      <c r="RO47" s="128"/>
      <c r="RP47" s="128"/>
      <c r="RQ47" s="128"/>
      <c r="RR47" s="128"/>
      <c r="RS47" s="71"/>
      <c r="RT47" s="128"/>
      <c r="RU47" s="128"/>
      <c r="RV47" s="128"/>
      <c r="RW47" s="128"/>
      <c r="RX47" s="71"/>
      <c r="RY47" s="128"/>
      <c r="RZ47" s="128"/>
      <c r="SA47" s="128"/>
      <c r="SB47" s="128"/>
      <c r="SC47" s="71"/>
      <c r="SD47" s="128"/>
      <c r="SE47" s="128"/>
      <c r="SF47" s="128"/>
      <c r="SG47" s="128"/>
      <c r="SH47" s="71"/>
      <c r="SI47" s="128"/>
      <c r="SJ47" s="128"/>
      <c r="SK47" s="128"/>
      <c r="SL47" s="128"/>
      <c r="SM47" s="71"/>
      <c r="SN47" s="128"/>
      <c r="SO47" s="128"/>
      <c r="SP47" s="128"/>
      <c r="SQ47" s="128"/>
      <c r="SR47" s="71"/>
      <c r="SS47" s="128"/>
      <c r="ST47" s="128"/>
      <c r="SU47" s="128"/>
      <c r="SV47" s="128"/>
      <c r="SW47" s="71"/>
      <c r="SX47" s="128"/>
      <c r="SY47" s="128"/>
      <c r="SZ47" s="109"/>
      <c r="TA47" s="128"/>
      <c r="TB47" s="71"/>
      <c r="TC47" s="128"/>
      <c r="TD47" s="128"/>
      <c r="TE47" s="128"/>
      <c r="TF47" s="128"/>
      <c r="TG47" s="71"/>
      <c r="TH47" s="128"/>
      <c r="TI47" s="128"/>
      <c r="TJ47" s="128"/>
      <c r="TK47" s="128"/>
      <c r="TL47" s="71"/>
      <c r="TM47" s="128"/>
      <c r="TN47" s="128"/>
      <c r="TO47" s="128"/>
      <c r="TP47" s="128"/>
      <c r="TQ47" s="71"/>
      <c r="TR47" s="128"/>
      <c r="TS47" s="128"/>
      <c r="TT47" s="128"/>
      <c r="TU47" s="128"/>
      <c r="TV47" s="71"/>
      <c r="TW47" s="128"/>
      <c r="TX47" s="128"/>
      <c r="TY47" s="128"/>
      <c r="TZ47" s="128"/>
      <c r="UA47" s="71"/>
      <c r="UB47" s="128"/>
      <c r="UC47" s="128"/>
      <c r="UD47" s="128"/>
      <c r="UE47" s="128"/>
      <c r="UF47" s="71"/>
      <c r="UG47" s="128"/>
      <c r="UH47" s="128"/>
      <c r="UI47" s="128"/>
      <c r="UJ47" s="128"/>
      <c r="UK47" s="71"/>
      <c r="UL47" s="128"/>
      <c r="UM47" s="128"/>
      <c r="UN47" s="128"/>
      <c r="UO47" s="128"/>
      <c r="UP47" s="71"/>
      <c r="UQ47" s="128"/>
      <c r="UR47" s="128"/>
      <c r="US47" s="128"/>
      <c r="UT47" s="128"/>
      <c r="UU47" s="71"/>
      <c r="UV47" s="128"/>
      <c r="UW47" s="128"/>
      <c r="UX47" s="109"/>
      <c r="UY47" s="128"/>
      <c r="UZ47" s="71"/>
      <c r="VA47" s="128"/>
      <c r="VB47" s="128"/>
      <c r="VC47" s="128"/>
      <c r="VD47" s="128"/>
      <c r="VE47" s="71"/>
      <c r="VF47" s="128"/>
      <c r="VG47" s="128"/>
      <c r="VH47" s="128"/>
      <c r="VI47" s="128"/>
      <c r="VJ47" s="71"/>
      <c r="VK47" s="128"/>
      <c r="VL47" s="128"/>
      <c r="VM47" s="128"/>
      <c r="VN47" s="128"/>
      <c r="VO47" s="71"/>
      <c r="VP47" s="128"/>
      <c r="VQ47" s="128"/>
      <c r="VR47" s="128"/>
      <c r="VS47" s="128"/>
      <c r="VT47" s="71"/>
      <c r="VU47" s="128"/>
      <c r="VV47" s="128"/>
      <c r="VW47" s="128"/>
      <c r="VX47" s="128"/>
      <c r="VY47" s="71"/>
      <c r="VZ47" s="128"/>
      <c r="WA47" s="128"/>
      <c r="WB47" s="128"/>
      <c r="WC47" s="128"/>
      <c r="WD47" s="71"/>
      <c r="WE47" s="128"/>
      <c r="WF47" s="128"/>
      <c r="WG47" s="128"/>
      <c r="WH47" s="128"/>
      <c r="WI47" s="71"/>
      <c r="WJ47" s="128"/>
      <c r="WK47" s="128"/>
      <c r="WL47" s="128"/>
      <c r="WM47" s="128"/>
      <c r="WN47" s="71"/>
      <c r="WO47" s="128"/>
      <c r="WP47" s="128"/>
      <c r="WQ47" s="128"/>
      <c r="WR47" s="128"/>
      <c r="WS47" s="71"/>
      <c r="WT47" s="128"/>
      <c r="WU47" s="128"/>
      <c r="WV47" s="109"/>
      <c r="WW47" s="128"/>
      <c r="WX47" s="71"/>
      <c r="WY47" s="128"/>
      <c r="WZ47" s="128"/>
      <c r="XA47" s="128"/>
      <c r="XB47" s="128"/>
      <c r="XC47" s="71"/>
      <c r="XD47" s="128"/>
      <c r="XE47" s="128"/>
      <c r="XF47" s="128"/>
      <c r="XG47" s="128"/>
      <c r="XH47" s="71"/>
      <c r="XI47" s="128"/>
      <c r="XJ47" s="128"/>
      <c r="XK47" s="128"/>
      <c r="XL47" s="128"/>
      <c r="XM47" s="71"/>
      <c r="XN47" s="128"/>
      <c r="XO47" s="128"/>
      <c r="XP47" s="128"/>
      <c r="XQ47" s="128"/>
      <c r="XR47" s="71"/>
      <c r="XS47" s="128"/>
      <c r="XT47" s="128"/>
      <c r="XU47" s="128"/>
      <c r="XV47" s="128"/>
      <c r="XW47" s="71"/>
      <c r="XX47" s="128"/>
      <c r="XY47" s="128"/>
      <c r="XZ47" s="128"/>
      <c r="YA47" s="128"/>
      <c r="YB47" s="71"/>
      <c r="YC47" s="128"/>
      <c r="YD47" s="128"/>
      <c r="YE47" s="128"/>
      <c r="YF47" s="128"/>
      <c r="YG47" s="71"/>
      <c r="YH47" s="128"/>
      <c r="YI47" s="128"/>
      <c r="YJ47" s="128"/>
      <c r="YK47" s="128"/>
      <c r="YL47" s="71"/>
      <c r="YM47" s="128"/>
      <c r="YN47" s="128"/>
      <c r="YO47" s="128"/>
      <c r="YP47" s="128"/>
      <c r="YQ47" s="71"/>
      <c r="YR47" s="128"/>
      <c r="YS47" s="128"/>
      <c r="YT47" s="109"/>
      <c r="YU47" s="128"/>
      <c r="YV47" s="71"/>
      <c r="YW47" s="128"/>
      <c r="YX47" s="128"/>
      <c r="YY47" s="128"/>
      <c r="YZ47" s="128"/>
      <c r="ZA47" s="71"/>
      <c r="ZB47" s="128"/>
      <c r="ZC47" s="128"/>
      <c r="ZD47" s="128"/>
      <c r="ZE47" s="128"/>
      <c r="ZF47" s="71"/>
      <c r="ZG47" s="128"/>
      <c r="ZH47" s="128"/>
      <c r="ZI47" s="128"/>
      <c r="ZJ47" s="128"/>
      <c r="ZK47" s="71"/>
      <c r="ZL47" s="128"/>
      <c r="ZM47" s="128"/>
      <c r="ZN47" s="128"/>
      <c r="ZO47" s="128"/>
      <c r="ZP47" s="71"/>
      <c r="ZQ47" s="128"/>
      <c r="ZR47" s="128"/>
      <c r="ZS47" s="128"/>
      <c r="ZT47" s="128"/>
      <c r="ZU47" s="71"/>
      <c r="ZV47" s="128"/>
      <c r="ZW47" s="128"/>
      <c r="ZX47" s="128"/>
      <c r="ZY47" s="128"/>
      <c r="ZZ47" s="71"/>
      <c r="AAA47" s="128"/>
      <c r="AAB47" s="128"/>
      <c r="AAC47" s="128"/>
      <c r="AAD47" s="128"/>
      <c r="AAE47" s="71"/>
      <c r="AAF47" s="128"/>
      <c r="AAG47" s="128"/>
      <c r="AAH47" s="128"/>
      <c r="AAI47" s="128"/>
      <c r="AAJ47" s="71"/>
      <c r="AAK47" s="128"/>
      <c r="AAL47" s="128"/>
      <c r="AAM47" s="128"/>
      <c r="AAN47" s="128"/>
      <c r="AAO47" s="71"/>
      <c r="AAP47" s="128"/>
      <c r="AAQ47" s="128"/>
      <c r="AAR47" s="109"/>
      <c r="AAS47" s="128"/>
      <c r="AAT47" s="71"/>
      <c r="AAU47" s="128"/>
      <c r="AAV47" s="128"/>
      <c r="AAW47" s="128"/>
      <c r="AAX47" s="128"/>
      <c r="AAY47" s="71"/>
      <c r="AAZ47" s="128"/>
      <c r="ABA47" s="128"/>
      <c r="ABB47" s="128"/>
      <c r="ABC47" s="128"/>
      <c r="ABD47" s="71"/>
      <c r="ABE47" s="128"/>
      <c r="ABF47" s="128"/>
      <c r="ABG47" s="128"/>
      <c r="ABH47" s="128"/>
      <c r="ABI47" s="71"/>
      <c r="ABJ47" s="128"/>
      <c r="ABK47" s="128"/>
      <c r="ABL47" s="128"/>
      <c r="ABM47" s="128"/>
      <c r="ABN47" s="71"/>
      <c r="ABO47" s="128"/>
      <c r="ABP47" s="128"/>
      <c r="ABQ47" s="128"/>
      <c r="ABR47" s="128"/>
      <c r="ABS47" s="71"/>
      <c r="ABT47" s="128"/>
      <c r="ABU47" s="128"/>
      <c r="ABV47" s="128"/>
      <c r="ABW47" s="128"/>
      <c r="ABX47" s="71"/>
      <c r="ABY47" s="128"/>
      <c r="ABZ47" s="128"/>
      <c r="ACA47" s="128"/>
      <c r="ACB47" s="128"/>
      <c r="ACC47" s="71"/>
      <c r="ACD47" s="128"/>
      <c r="ACE47" s="128"/>
      <c r="ACF47" s="128"/>
      <c r="ACG47" s="128"/>
      <c r="ACH47" s="71"/>
      <c r="ACI47" s="128"/>
      <c r="ACJ47" s="128"/>
      <c r="ACK47" s="128"/>
      <c r="ACL47" s="128"/>
      <c r="ACM47" s="71"/>
      <c r="ACN47" s="128"/>
      <c r="ACO47" s="128"/>
      <c r="ACP47" s="109"/>
      <c r="ACQ47" s="128"/>
      <c r="ACR47" s="71"/>
      <c r="ACS47" s="128"/>
      <c r="ACT47" s="128"/>
      <c r="ACU47" s="128"/>
      <c r="ACV47" s="128"/>
      <c r="ACW47" s="71"/>
      <c r="ACX47" s="128"/>
      <c r="ACY47" s="128"/>
      <c r="ACZ47" s="128"/>
      <c r="ADA47" s="128"/>
      <c r="ADB47" s="71"/>
      <c r="ADC47" s="128"/>
      <c r="ADD47" s="128"/>
      <c r="ADE47" s="128"/>
      <c r="ADF47" s="128"/>
      <c r="ADG47" s="71"/>
      <c r="ADH47" s="128"/>
      <c r="ADI47" s="128"/>
      <c r="ADJ47" s="128"/>
      <c r="ADK47" s="128"/>
      <c r="ADL47" s="71"/>
      <c r="ADM47" s="128"/>
      <c r="ADN47" s="128"/>
      <c r="ADO47" s="128"/>
      <c r="ADP47" s="128"/>
      <c r="ADQ47" s="71"/>
      <c r="ADR47" s="128"/>
      <c r="ADS47" s="128"/>
      <c r="ADT47" s="128"/>
      <c r="ADU47" s="128"/>
      <c r="ADV47" s="71"/>
      <c r="ADW47" s="128"/>
      <c r="ADX47" s="128"/>
      <c r="ADY47" s="128"/>
      <c r="ADZ47" s="128"/>
      <c r="AEA47" s="71"/>
      <c r="AEB47" s="128"/>
      <c r="AEC47" s="128"/>
      <c r="AED47" s="128"/>
      <c r="AEE47" s="128"/>
      <c r="AEF47" s="71"/>
      <c r="AEG47" s="128"/>
      <c r="AEH47" s="128"/>
      <c r="AEI47" s="128"/>
      <c r="AEJ47" s="128"/>
      <c r="AEK47" s="71"/>
      <c r="AEL47" s="128"/>
      <c r="AEM47" s="128"/>
      <c r="AEN47" s="109"/>
      <c r="AEO47" s="128"/>
      <c r="AEP47" s="71"/>
      <c r="AEQ47" s="128"/>
      <c r="AER47" s="128"/>
      <c r="AES47" s="128"/>
      <c r="AET47" s="128"/>
      <c r="AEU47" s="71"/>
      <c r="AEV47" s="128"/>
      <c r="AEW47" s="128"/>
      <c r="AEX47" s="128"/>
      <c r="AEY47" s="128"/>
      <c r="AEZ47" s="71"/>
      <c r="AFA47" s="128"/>
      <c r="AFB47" s="128"/>
      <c r="AFC47" s="128"/>
      <c r="AFD47" s="128"/>
      <c r="AFE47" s="71"/>
      <c r="AFF47" s="128"/>
      <c r="AFG47" s="128"/>
      <c r="AFH47" s="128"/>
      <c r="AFI47" s="128"/>
      <c r="AFJ47" s="71"/>
      <c r="AFK47" s="128"/>
      <c r="AFL47" s="128"/>
      <c r="AFM47" s="128"/>
      <c r="AFN47" s="128"/>
      <c r="AFO47" s="71"/>
      <c r="AFP47" s="128"/>
      <c r="AFQ47" s="128"/>
      <c r="AFR47" s="128"/>
      <c r="AFS47" s="128"/>
      <c r="AFT47" s="71"/>
      <c r="AFU47" s="128"/>
      <c r="AFV47" s="128"/>
      <c r="AFW47" s="128"/>
      <c r="AFX47" s="128"/>
      <c r="AFY47" s="71"/>
      <c r="AFZ47" s="128"/>
      <c r="AGA47" s="128"/>
      <c r="AGB47" s="128"/>
      <c r="AGC47" s="128"/>
      <c r="AGD47" s="71"/>
      <c r="AGE47" s="128"/>
      <c r="AGF47" s="128"/>
      <c r="AGG47" s="128"/>
      <c r="AGH47" s="128"/>
      <c r="AGI47" s="71"/>
      <c r="AGJ47" s="128"/>
      <c r="AGK47" s="128"/>
      <c r="AGL47" s="109"/>
      <c r="AGM47" s="128"/>
      <c r="AGN47" s="71"/>
      <c r="AGO47" s="128"/>
      <c r="AGP47" s="128"/>
      <c r="AGQ47" s="128"/>
      <c r="AGR47" s="128"/>
      <c r="AGS47" s="71"/>
      <c r="AGT47" s="128"/>
      <c r="AGU47" s="128"/>
      <c r="AGV47" s="128"/>
      <c r="AGW47" s="128"/>
      <c r="AGX47" s="71"/>
      <c r="AGY47" s="128"/>
      <c r="AGZ47" s="128"/>
      <c r="AHA47" s="128"/>
      <c r="AHB47" s="128"/>
      <c r="AHC47" s="71"/>
      <c r="AHD47" s="128"/>
      <c r="AHE47" s="128"/>
      <c r="AHF47" s="128"/>
      <c r="AHG47" s="128"/>
      <c r="AHH47" s="71"/>
      <c r="AHI47" s="128"/>
      <c r="AHJ47" s="128"/>
      <c r="AHK47" s="128"/>
      <c r="AHL47" s="128"/>
      <c r="AHM47" s="71"/>
      <c r="AHN47" s="128"/>
      <c r="AHO47" s="128"/>
      <c r="AHP47" s="128"/>
      <c r="AHQ47" s="128"/>
      <c r="AHR47" s="71"/>
      <c r="AHS47" s="128"/>
      <c r="AHT47" s="128"/>
      <c r="AHU47" s="128"/>
      <c r="AHV47" s="128"/>
      <c r="AHW47" s="71"/>
      <c r="AHX47" s="128"/>
      <c r="AHY47" s="128"/>
      <c r="AHZ47" s="128"/>
      <c r="AIA47" s="128"/>
      <c r="AIB47" s="71"/>
      <c r="AIC47" s="128"/>
      <c r="AID47" s="128"/>
      <c r="AIE47" s="128"/>
      <c r="AIF47" s="128"/>
      <c r="AIG47" s="71"/>
      <c r="AIH47" s="128"/>
      <c r="AII47" s="128"/>
      <c r="AIJ47" s="109"/>
      <c r="AIK47" s="128"/>
      <c r="AIL47" s="71"/>
      <c r="AIM47" s="128"/>
      <c r="AIN47" s="128"/>
      <c r="AIO47" s="128"/>
      <c r="AIP47" s="128"/>
      <c r="AIQ47" s="71"/>
      <c r="AIR47" s="128"/>
      <c r="AIS47" s="128"/>
      <c r="AIT47" s="128"/>
      <c r="AIU47" s="128"/>
      <c r="AIV47" s="71"/>
      <c r="AIW47" s="128"/>
      <c r="AIX47" s="128"/>
      <c r="AIY47" s="128"/>
      <c r="AIZ47" s="128"/>
      <c r="AJA47" s="71"/>
      <c r="AJB47" s="128"/>
      <c r="AJC47" s="128"/>
      <c r="AJD47" s="128"/>
      <c r="AJE47" s="128"/>
      <c r="AJF47" s="71"/>
      <c r="AJG47" s="128"/>
      <c r="AJH47" s="128"/>
      <c r="AJI47" s="128"/>
      <c r="AJJ47" s="128"/>
      <c r="AJK47" s="71"/>
      <c r="AJL47" s="128"/>
      <c r="AJM47" s="128"/>
      <c r="AJN47" s="128"/>
      <c r="AJO47" s="128"/>
      <c r="AJP47" s="71"/>
      <c r="AJQ47" s="128"/>
      <c r="AJR47" s="128"/>
      <c r="AJS47" s="128"/>
      <c r="AJT47" s="128"/>
      <c r="AJU47" s="71"/>
      <c r="AJV47" s="128"/>
      <c r="AJW47" s="128"/>
      <c r="AJX47" s="128"/>
      <c r="AJY47" s="128"/>
      <c r="AJZ47" s="71"/>
      <c r="AKA47" s="128"/>
      <c r="AKB47" s="128"/>
      <c r="AKC47" s="128"/>
      <c r="AKD47" s="128"/>
      <c r="AKE47" s="71"/>
      <c r="AKF47" s="128"/>
      <c r="AKG47" s="128"/>
      <c r="AKH47" s="109"/>
      <c r="AKI47" s="128"/>
      <c r="AKJ47" s="71"/>
      <c r="AKK47" s="128"/>
      <c r="AKL47" s="128"/>
      <c r="AKM47" s="128"/>
      <c r="AKN47" s="128"/>
      <c r="AKO47" s="71"/>
      <c r="AKP47" s="128"/>
      <c r="AKQ47" s="128"/>
      <c r="AKR47" s="128"/>
      <c r="AKS47" s="128"/>
      <c r="AKT47" s="71"/>
      <c r="AKU47" s="128"/>
      <c r="AKV47" s="128"/>
      <c r="AKW47" s="128"/>
      <c r="AKX47" s="128"/>
      <c r="AKY47" s="71"/>
      <c r="AKZ47" s="128"/>
      <c r="ALA47" s="128"/>
      <c r="ALB47" s="128"/>
      <c r="ALC47" s="128"/>
      <c r="ALD47" s="71"/>
      <c r="ALE47" s="128"/>
      <c r="ALF47" s="128"/>
      <c r="ALG47" s="128"/>
      <c r="ALH47" s="128"/>
      <c r="ALI47" s="71"/>
      <c r="ALJ47" s="128"/>
      <c r="ALK47" s="128"/>
      <c r="ALL47" s="128"/>
      <c r="ALM47" s="128"/>
      <c r="ALN47" s="71"/>
      <c r="ALO47" s="128"/>
      <c r="ALP47" s="128"/>
      <c r="ALQ47" s="128"/>
      <c r="ALR47" s="128"/>
      <c r="ALS47" s="71"/>
      <c r="ALT47" s="128"/>
      <c r="ALU47" s="128"/>
      <c r="ALV47" s="128"/>
      <c r="ALW47" s="128"/>
      <c r="ALX47" s="71"/>
      <c r="ALY47" s="128"/>
      <c r="ALZ47" s="128"/>
      <c r="AMA47" s="128"/>
      <c r="AMB47" s="128"/>
      <c r="AMC47" s="71"/>
      <c r="AMD47" s="128"/>
      <c r="AME47" s="128"/>
      <c r="AMF47" s="109"/>
      <c r="AMG47" s="128"/>
      <c r="AMH47" s="71"/>
      <c r="AMI47" s="128"/>
      <c r="AMJ47" s="128"/>
      <c r="AMK47" s="128"/>
      <c r="AML47" s="128"/>
      <c r="AMM47" s="71"/>
      <c r="AMN47" s="128"/>
      <c r="AMO47" s="128"/>
      <c r="AMP47" s="128"/>
      <c r="AMQ47" s="128"/>
      <c r="AMR47" s="71"/>
      <c r="AMS47" s="128"/>
      <c r="AMT47" s="128"/>
      <c r="AMU47" s="128"/>
      <c r="AMV47" s="128"/>
      <c r="AMW47" s="71"/>
      <c r="AMX47" s="128"/>
      <c r="AMY47" s="128"/>
      <c r="AMZ47" s="128"/>
      <c r="ANA47" s="128"/>
      <c r="ANB47" s="71"/>
      <c r="ANC47" s="128"/>
      <c r="AND47" s="128"/>
      <c r="ANE47" s="128"/>
      <c r="ANF47" s="128"/>
      <c r="ANG47" s="71"/>
      <c r="ANH47" s="128"/>
      <c r="ANI47" s="128"/>
      <c r="ANJ47" s="128"/>
      <c r="ANK47" s="128"/>
      <c r="ANL47" s="71"/>
      <c r="ANM47" s="128"/>
      <c r="ANN47" s="128"/>
      <c r="ANO47" s="128"/>
      <c r="ANP47" s="128"/>
      <c r="ANQ47" s="71"/>
      <c r="ANR47" s="128"/>
      <c r="ANS47" s="128"/>
      <c r="ANT47" s="128"/>
      <c r="ANU47" s="128"/>
      <c r="ANV47" s="71"/>
      <c r="ANW47" s="128"/>
      <c r="ANX47" s="128"/>
      <c r="ANY47" s="128"/>
      <c r="ANZ47" s="128"/>
      <c r="AOA47" s="71"/>
      <c r="AOB47" s="128"/>
      <c r="AOC47" s="128"/>
      <c r="AOD47" s="109"/>
      <c r="AOE47" s="128"/>
      <c r="AOF47" s="71"/>
      <c r="AOG47" s="128"/>
      <c r="AOH47" s="128"/>
      <c r="AOI47" s="128"/>
      <c r="AOJ47" s="128"/>
      <c r="AOK47" s="71"/>
      <c r="AOL47" s="128"/>
      <c r="AOM47" s="128"/>
      <c r="AON47" s="128"/>
      <c r="AOO47" s="128"/>
      <c r="AOP47" s="71"/>
      <c r="AOQ47" s="128"/>
      <c r="AOR47" s="128"/>
      <c r="AOS47" s="128"/>
      <c r="AOT47" s="128"/>
      <c r="AOU47" s="71"/>
      <c r="AOV47" s="128"/>
      <c r="AOW47" s="128"/>
      <c r="AOX47" s="128"/>
      <c r="AOY47" s="128"/>
      <c r="AOZ47" s="71"/>
      <c r="APA47" s="128"/>
      <c r="APB47" s="128"/>
      <c r="APC47" s="128"/>
      <c r="APD47" s="128"/>
      <c r="APE47" s="71"/>
      <c r="APF47" s="128"/>
      <c r="APG47" s="128"/>
      <c r="APH47" s="128"/>
      <c r="API47" s="128"/>
      <c r="APJ47" s="71"/>
      <c r="APK47" s="128"/>
      <c r="APL47" s="128"/>
      <c r="APM47" s="128"/>
      <c r="APN47" s="128"/>
      <c r="APO47" s="71"/>
      <c r="APP47" s="128"/>
      <c r="APQ47" s="128"/>
      <c r="APR47" s="128"/>
      <c r="APS47" s="128"/>
      <c r="APT47" s="71"/>
      <c r="APU47" s="128"/>
      <c r="APV47" s="128"/>
      <c r="APW47" s="128"/>
      <c r="APX47" s="128"/>
      <c r="APY47" s="71"/>
      <c r="APZ47" s="128"/>
      <c r="AQA47" s="128"/>
      <c r="AQB47" s="109"/>
      <c r="AQC47" s="128"/>
      <c r="AQD47" s="71"/>
      <c r="AQE47" s="128"/>
      <c r="AQF47" s="128"/>
      <c r="AQG47" s="128"/>
      <c r="AQH47" s="128"/>
      <c r="AQI47" s="71"/>
      <c r="AQJ47" s="128"/>
      <c r="AQK47" s="128"/>
      <c r="AQL47" s="128"/>
      <c r="AQM47" s="128"/>
      <c r="AQN47" s="71"/>
      <c r="AQO47" s="128"/>
      <c r="AQP47" s="128"/>
      <c r="AQQ47" s="128"/>
      <c r="AQR47" s="128"/>
      <c r="AQS47" s="71"/>
      <c r="AQT47" s="128"/>
      <c r="AQU47" s="128"/>
      <c r="AQV47" s="128"/>
      <c r="AQW47" s="128"/>
      <c r="AQX47" s="71"/>
      <c r="AQY47" s="128"/>
      <c r="AQZ47" s="128"/>
      <c r="ARA47" s="128"/>
      <c r="ARB47" s="128"/>
      <c r="ARC47" s="71"/>
      <c r="ARD47" s="128"/>
      <c r="ARE47" s="128"/>
      <c r="ARF47" s="128"/>
      <c r="ARG47" s="128"/>
      <c r="ARH47" s="71"/>
      <c r="ARI47" s="128"/>
      <c r="ARJ47" s="128"/>
      <c r="ARK47" s="128"/>
      <c r="ARL47" s="128"/>
      <c r="ARM47" s="71"/>
      <c r="ARN47" s="128"/>
      <c r="ARO47" s="128"/>
      <c r="ARP47" s="128"/>
      <c r="ARQ47" s="128"/>
      <c r="ARR47" s="71"/>
      <c r="ARS47" s="128"/>
      <c r="ART47" s="128"/>
      <c r="ARU47" s="128"/>
      <c r="ARV47" s="128"/>
      <c r="ARW47" s="71"/>
      <c r="ARX47" s="128"/>
      <c r="ARY47" s="128"/>
      <c r="ARZ47" s="109"/>
      <c r="ASA47" s="128"/>
      <c r="ASB47" s="71"/>
      <c r="ASC47" s="128"/>
      <c r="ASD47" s="128"/>
      <c r="ASE47" s="128"/>
      <c r="ASF47" s="128"/>
      <c r="ASG47" s="71"/>
      <c r="ASH47" s="128"/>
      <c r="ASI47" s="128"/>
      <c r="ASJ47" s="128"/>
      <c r="ASK47" s="128"/>
      <c r="ASL47" s="71"/>
      <c r="ASM47" s="128"/>
      <c r="ASN47" s="128"/>
      <c r="ASO47" s="128"/>
      <c r="ASP47" s="128"/>
      <c r="ASQ47" s="71"/>
      <c r="ASR47" s="128"/>
      <c r="ASS47" s="128"/>
      <c r="AST47" s="128"/>
      <c r="ASU47" s="128"/>
      <c r="ASV47" s="71"/>
      <c r="ASW47" s="128"/>
      <c r="ASX47" s="128"/>
      <c r="ASY47" s="128"/>
      <c r="ASZ47" s="128"/>
      <c r="ATA47" s="71"/>
      <c r="ATB47" s="128"/>
      <c r="ATC47" s="128"/>
      <c r="ATD47" s="128"/>
      <c r="ATE47" s="128"/>
      <c r="ATF47" s="71"/>
      <c r="ATG47" s="128"/>
      <c r="ATH47" s="128"/>
      <c r="ATI47" s="128"/>
      <c r="ATJ47" s="128"/>
      <c r="ATK47" s="71"/>
      <c r="ATL47" s="128"/>
      <c r="ATM47" s="128"/>
      <c r="ATN47" s="128"/>
      <c r="ATO47" s="128"/>
      <c r="ATP47" s="71"/>
      <c r="ATQ47" s="128"/>
      <c r="ATR47" s="128"/>
      <c r="ATS47" s="128"/>
      <c r="ATT47" s="128"/>
      <c r="ATU47" s="71"/>
      <c r="ATV47" s="128"/>
      <c r="ATW47" s="128"/>
      <c r="ATX47" s="109"/>
      <c r="ATY47" s="128"/>
      <c r="ATZ47" s="71"/>
      <c r="AUA47" s="128"/>
      <c r="AUB47" s="128"/>
      <c r="AUC47" s="128"/>
      <c r="AUD47" s="128"/>
      <c r="AUE47" s="71"/>
      <c r="AUF47" s="128"/>
      <c r="AUG47" s="128"/>
      <c r="AUH47" s="128"/>
      <c r="AUI47" s="128"/>
      <c r="AUJ47" s="71"/>
      <c r="AUK47" s="128"/>
      <c r="AUL47" s="128"/>
      <c r="AUM47" s="128"/>
      <c r="AUN47" s="128"/>
      <c r="AUO47" s="71"/>
      <c r="AUP47" s="128"/>
      <c r="AUQ47" s="128"/>
      <c r="AUR47" s="128"/>
      <c r="AUS47" s="128"/>
      <c r="AUT47" s="71"/>
      <c r="AUU47" s="128"/>
      <c r="AUV47" s="128"/>
      <c r="AUW47" s="128"/>
      <c r="AUX47" s="128"/>
      <c r="AUY47" s="71"/>
      <c r="AUZ47" s="128"/>
      <c r="AVA47" s="128"/>
      <c r="AVB47" s="128"/>
      <c r="AVC47" s="128"/>
      <c r="AVD47" s="71"/>
      <c r="AVE47" s="128"/>
      <c r="AVF47" s="128"/>
      <c r="AVG47" s="128"/>
      <c r="AVH47" s="128"/>
      <c r="AVI47" s="71"/>
      <c r="AVJ47" s="128"/>
      <c r="AVK47" s="128"/>
      <c r="AVL47" s="128"/>
      <c r="AVM47" s="128"/>
      <c r="AVN47" s="71"/>
      <c r="AVO47" s="128"/>
      <c r="AVP47" s="128"/>
      <c r="AVQ47" s="128"/>
      <c r="AVR47" s="128"/>
      <c r="AVS47" s="71"/>
      <c r="AVT47" s="128"/>
      <c r="AVU47" s="128"/>
      <c r="AVV47" s="109"/>
      <c r="AVW47" s="128"/>
      <c r="AVX47" s="71"/>
      <c r="AVY47" s="128"/>
      <c r="AVZ47" s="128"/>
      <c r="AWA47" s="128"/>
      <c r="AWB47" s="128"/>
      <c r="AWC47" s="71"/>
      <c r="AWD47" s="128"/>
      <c r="AWE47" s="128"/>
      <c r="AWF47" s="128"/>
      <c r="AWG47" s="128"/>
      <c r="AWH47" s="71"/>
      <c r="AWI47" s="128"/>
      <c r="AWJ47" s="128"/>
      <c r="AWK47" s="128"/>
      <c r="AWL47" s="128"/>
      <c r="AWM47" s="71"/>
      <c r="AWN47" s="128"/>
      <c r="AWO47" s="128"/>
      <c r="AWP47" s="128"/>
      <c r="AWQ47" s="128"/>
      <c r="AWR47" s="71"/>
      <c r="AWS47" s="128"/>
      <c r="AWT47" s="128"/>
      <c r="AWU47" s="128"/>
      <c r="AWV47" s="128"/>
      <c r="AWW47" s="71"/>
      <c r="AWX47" s="128"/>
      <c r="AWY47" s="128"/>
      <c r="AWZ47" s="128"/>
      <c r="AXA47" s="128"/>
      <c r="AXB47" s="71"/>
      <c r="AXC47" s="128"/>
      <c r="AXD47" s="128"/>
      <c r="AXE47" s="128"/>
      <c r="AXF47" s="128"/>
      <c r="AXG47" s="71"/>
      <c r="AXH47" s="128"/>
      <c r="AXI47" s="128"/>
      <c r="AXJ47" s="128"/>
      <c r="AXK47" s="128"/>
      <c r="AXL47" s="71"/>
      <c r="AXM47" s="128"/>
      <c r="AXN47" s="128"/>
      <c r="AXO47" s="128"/>
      <c r="AXP47" s="128"/>
      <c r="AXQ47" s="71"/>
      <c r="AXR47" s="128"/>
      <c r="AXS47" s="128"/>
      <c r="AXT47" s="109"/>
      <c r="AXU47" s="128"/>
      <c r="AXV47" s="71"/>
      <c r="AXW47" s="128"/>
      <c r="AXX47" s="128"/>
      <c r="AXY47" s="128"/>
      <c r="AXZ47" s="128"/>
      <c r="AYA47" s="71"/>
      <c r="AYB47" s="128"/>
      <c r="AYC47" s="128"/>
      <c r="AYD47" s="128"/>
      <c r="AYE47" s="128"/>
      <c r="AYF47" s="71"/>
      <c r="AYG47" s="128"/>
      <c r="AYH47" s="128"/>
      <c r="AYI47" s="128"/>
      <c r="AYJ47" s="128"/>
      <c r="AYK47" s="71"/>
      <c r="AYL47" s="128"/>
      <c r="AYM47" s="128"/>
      <c r="AYN47" s="128"/>
      <c r="AYO47" s="128"/>
      <c r="AYP47" s="71"/>
      <c r="AYQ47" s="128"/>
      <c r="AYR47" s="128"/>
      <c r="AYS47" s="128"/>
      <c r="AYT47" s="128"/>
      <c r="AYU47" s="71"/>
      <c r="AYV47" s="128"/>
      <c r="AYW47" s="128"/>
      <c r="AYX47" s="128"/>
      <c r="AYY47" s="128"/>
      <c r="AYZ47" s="71"/>
      <c r="AZA47" s="128"/>
      <c r="AZB47" s="128"/>
      <c r="AZC47" s="128"/>
      <c r="AZD47" s="128"/>
      <c r="AZE47" s="71"/>
      <c r="AZF47" s="128"/>
      <c r="AZG47" s="128"/>
      <c r="AZH47" s="128"/>
      <c r="AZI47" s="128"/>
      <c r="AZJ47" s="71"/>
      <c r="AZK47" s="128"/>
      <c r="AZL47" s="128"/>
      <c r="AZM47" s="128"/>
      <c r="AZN47" s="128"/>
      <c r="AZO47" s="71"/>
      <c r="AZP47" s="128"/>
      <c r="AZQ47" s="128"/>
      <c r="AZR47" s="109"/>
      <c r="AZS47" s="128"/>
      <c r="AZT47" s="71"/>
      <c r="AZU47" s="128"/>
      <c r="AZV47" s="128"/>
      <c r="AZW47" s="128"/>
      <c r="AZX47" s="128"/>
      <c r="AZY47" s="71"/>
      <c r="AZZ47" s="128"/>
      <c r="BAA47" s="128"/>
      <c r="BAB47" s="128"/>
      <c r="BAC47" s="128"/>
      <c r="BAD47" s="71"/>
      <c r="BAE47" s="128"/>
      <c r="BAF47" s="128"/>
      <c r="BAG47" s="128"/>
      <c r="BAH47" s="128"/>
      <c r="BAI47" s="71"/>
      <c r="BAJ47" s="128"/>
      <c r="BAK47" s="128"/>
      <c r="BAL47" s="128"/>
      <c r="BAM47" s="128"/>
      <c r="BAN47" s="71"/>
      <c r="BAO47" s="128"/>
      <c r="BAP47" s="128"/>
      <c r="BAQ47" s="128"/>
      <c r="BAR47" s="128"/>
      <c r="BAS47" s="71"/>
      <c r="BAT47" s="128"/>
      <c r="BAU47" s="128"/>
      <c r="BAV47" s="128"/>
      <c r="BAW47" s="128"/>
      <c r="BAX47" s="71"/>
      <c r="BAY47" s="128"/>
      <c r="BAZ47" s="128"/>
      <c r="BBA47" s="128"/>
      <c r="BBB47" s="128"/>
      <c r="BBC47" s="71"/>
      <c r="BBD47" s="128"/>
      <c r="BBE47" s="128"/>
      <c r="BBF47" s="128"/>
      <c r="BBG47" s="128"/>
      <c r="BBH47" s="71"/>
      <c r="BBI47" s="128"/>
      <c r="BBJ47" s="128"/>
      <c r="BBK47" s="128"/>
      <c r="BBL47" s="128"/>
      <c r="BBM47" s="71"/>
      <c r="BBN47" s="128"/>
      <c r="BBO47" s="128"/>
      <c r="BBP47" s="109"/>
      <c r="BBQ47" s="128"/>
      <c r="BBR47" s="71"/>
      <c r="BBS47" s="128"/>
      <c r="BBT47" s="128"/>
      <c r="BBU47" s="128"/>
      <c r="BBV47" s="128"/>
      <c r="BBW47" s="71"/>
      <c r="BBX47" s="128"/>
      <c r="BBY47" s="128"/>
      <c r="BBZ47" s="128"/>
      <c r="BCA47" s="128"/>
      <c r="BCB47" s="71"/>
      <c r="BCC47" s="128"/>
      <c r="BCD47" s="128"/>
      <c r="BCE47" s="128"/>
      <c r="BCF47" s="128"/>
      <c r="BCG47" s="71"/>
      <c r="BCH47" s="128"/>
      <c r="BCI47" s="128"/>
      <c r="BCJ47" s="128"/>
      <c r="BCK47" s="128"/>
      <c r="BCL47" s="71"/>
      <c r="BCM47" s="128"/>
      <c r="BCN47" s="128"/>
      <c r="BCO47" s="128"/>
      <c r="BCP47" s="128"/>
      <c r="BCQ47" s="71"/>
      <c r="BCR47" s="128"/>
      <c r="BCS47" s="128"/>
      <c r="BCT47" s="128"/>
      <c r="BCU47" s="128"/>
      <c r="BCV47" s="71"/>
      <c r="BCW47" s="128"/>
      <c r="BCX47" s="128"/>
      <c r="BCY47" s="128"/>
      <c r="BCZ47" s="128"/>
      <c r="BDA47" s="71"/>
      <c r="BDB47" s="128"/>
      <c r="BDC47" s="128"/>
      <c r="BDD47" s="128"/>
      <c r="BDE47" s="128"/>
      <c r="BDF47" s="71"/>
      <c r="BDG47" s="128"/>
      <c r="BDH47" s="128"/>
      <c r="BDI47" s="128"/>
      <c r="BDJ47" s="128"/>
      <c r="BDK47" s="71"/>
      <c r="BDL47" s="128"/>
      <c r="BDM47" s="128"/>
      <c r="BDN47" s="109"/>
      <c r="BDO47" s="128"/>
      <c r="BDP47" s="71"/>
      <c r="BDQ47" s="128"/>
      <c r="BDR47" s="128"/>
      <c r="BDS47" s="128"/>
      <c r="BDT47" s="128"/>
      <c r="BDU47" s="71"/>
      <c r="BDV47" s="128"/>
      <c r="BDW47" s="128"/>
      <c r="BDX47" s="128"/>
      <c r="BDY47" s="128"/>
      <c r="BDZ47" s="71"/>
      <c r="BEA47" s="128"/>
      <c r="BEB47" s="128"/>
      <c r="BEC47" s="128"/>
      <c r="BED47" s="128"/>
      <c r="BEE47" s="71"/>
      <c r="BEF47" s="128"/>
      <c r="BEG47" s="128"/>
      <c r="BEH47" s="128"/>
      <c r="BEI47" s="128"/>
      <c r="BEJ47" s="71"/>
      <c r="BEK47" s="128"/>
      <c r="BEL47" s="128"/>
      <c r="BEM47" s="128"/>
      <c r="BEN47" s="128"/>
      <c r="BEO47" s="71"/>
      <c r="BEP47" s="128"/>
      <c r="BEQ47" s="128"/>
      <c r="BER47" s="128"/>
      <c r="BES47" s="128"/>
      <c r="BET47" s="71"/>
      <c r="BEU47" s="128"/>
      <c r="BEV47" s="128"/>
      <c r="BEW47" s="128"/>
      <c r="BEX47" s="128"/>
      <c r="BEY47" s="71"/>
      <c r="BEZ47" s="128"/>
      <c r="BFA47" s="128"/>
      <c r="BFB47" s="128"/>
      <c r="BFC47" s="128"/>
      <c r="BFD47" s="71"/>
      <c r="BFE47" s="128"/>
      <c r="BFF47" s="128"/>
      <c r="BFG47" s="128"/>
      <c r="BFH47" s="128"/>
      <c r="BFI47" s="71"/>
      <c r="BFJ47" s="128"/>
      <c r="BFK47" s="128"/>
      <c r="BFL47" s="109"/>
      <c r="BFM47" s="128"/>
      <c r="BFN47" s="71"/>
      <c r="BFO47" s="128"/>
      <c r="BFP47" s="128"/>
      <c r="BFQ47" s="128"/>
      <c r="BFR47" s="128"/>
      <c r="BFS47" s="71"/>
      <c r="BFT47" s="128"/>
      <c r="BFU47" s="128"/>
      <c r="BFV47" s="128"/>
      <c r="BFW47" s="128"/>
      <c r="BFX47" s="71"/>
      <c r="BFY47" s="128"/>
      <c r="BFZ47" s="128"/>
      <c r="BGA47" s="128"/>
      <c r="BGB47" s="128"/>
      <c r="BGC47" s="71"/>
      <c r="BGD47" s="128"/>
      <c r="BGE47" s="128"/>
      <c r="BGF47" s="128"/>
      <c r="BGG47" s="128"/>
      <c r="BGH47" s="71"/>
      <c r="BGI47" s="128"/>
      <c r="BGJ47" s="128"/>
      <c r="BGK47" s="128"/>
      <c r="BGL47" s="128"/>
      <c r="BGM47" s="71"/>
      <c r="BGN47" s="128"/>
      <c r="BGO47" s="128"/>
      <c r="BGP47" s="128"/>
      <c r="BGQ47" s="128"/>
      <c r="BGR47" s="71"/>
      <c r="BGS47" s="128"/>
      <c r="BGT47" s="128"/>
      <c r="BGU47" s="128"/>
      <c r="BGV47" s="128"/>
      <c r="BGW47" s="71"/>
      <c r="BGX47" s="128"/>
      <c r="BGY47" s="128"/>
      <c r="BGZ47" s="128"/>
      <c r="BHA47" s="128"/>
      <c r="BHB47" s="71"/>
      <c r="BHC47" s="128"/>
      <c r="BHD47" s="128"/>
      <c r="BHE47" s="128"/>
      <c r="BHF47" s="128"/>
      <c r="BHG47" s="71"/>
      <c r="BHH47" s="128"/>
      <c r="BHI47" s="128"/>
      <c r="BHJ47" s="109"/>
      <c r="BHK47" s="128"/>
      <c r="BHL47" s="71"/>
      <c r="BHM47" s="128"/>
      <c r="BHN47" s="128"/>
      <c r="BHO47" s="128"/>
      <c r="BHP47" s="128"/>
      <c r="BHQ47" s="71"/>
      <c r="BHR47" s="128"/>
      <c r="BHS47" s="128"/>
      <c r="BHT47" s="128"/>
      <c r="BHU47" s="128"/>
      <c r="BHV47" s="71"/>
      <c r="BHW47" s="128"/>
      <c r="BHX47" s="128"/>
      <c r="BHY47" s="128"/>
      <c r="BHZ47" s="128"/>
      <c r="BIA47" s="71"/>
      <c r="BIB47" s="128"/>
      <c r="BIC47" s="128"/>
      <c r="BID47" s="128"/>
      <c r="BIE47" s="128"/>
      <c r="BIF47" s="71"/>
      <c r="BIG47" s="128"/>
      <c r="BIH47" s="128"/>
      <c r="BII47" s="128"/>
      <c r="BIJ47" s="128"/>
      <c r="BIK47" s="71"/>
      <c r="BIL47" s="128"/>
      <c r="BIM47" s="128"/>
      <c r="BIN47" s="128"/>
      <c r="BIO47" s="128"/>
      <c r="BIP47" s="71"/>
      <c r="BIQ47" s="128"/>
      <c r="BIR47" s="128"/>
      <c r="BIS47" s="128"/>
      <c r="BIT47" s="128"/>
      <c r="BIU47" s="71"/>
      <c r="BIV47" s="128"/>
      <c r="BIW47" s="128"/>
      <c r="BIX47" s="128"/>
      <c r="BIY47" s="128"/>
      <c r="BIZ47" s="71"/>
      <c r="BJA47" s="128"/>
      <c r="BJB47" s="128"/>
      <c r="BJC47" s="128"/>
      <c r="BJD47" s="128"/>
      <c r="BJE47" s="71"/>
      <c r="BJF47" s="128"/>
      <c r="BJG47" s="128"/>
      <c r="BJH47" s="109"/>
      <c r="BJI47" s="128"/>
      <c r="BJJ47" s="71"/>
      <c r="BJK47" s="128"/>
      <c r="BJL47" s="128"/>
      <c r="BJM47" s="128"/>
      <c r="BJN47" s="128"/>
      <c r="BJO47" s="71"/>
      <c r="BJP47" s="128"/>
      <c r="BJQ47" s="128"/>
      <c r="BJR47" s="128"/>
      <c r="BJS47" s="128"/>
      <c r="BJT47" s="71"/>
      <c r="BJU47" s="128"/>
      <c r="BJV47" s="128"/>
      <c r="BJW47" s="128"/>
      <c r="BJX47" s="128"/>
      <c r="BJY47" s="71"/>
      <c r="BJZ47" s="128"/>
      <c r="BKA47" s="128"/>
      <c r="BKB47" s="128"/>
      <c r="BKC47" s="128"/>
      <c r="BKD47" s="71"/>
      <c r="BKE47" s="128"/>
      <c r="BKF47" s="128"/>
      <c r="BKG47" s="128"/>
      <c r="BKH47" s="128"/>
      <c r="BKI47" s="71"/>
      <c r="BKJ47" s="128"/>
      <c r="BKK47" s="128"/>
      <c r="BKL47" s="128"/>
      <c r="BKM47" s="128"/>
      <c r="BKN47" s="71"/>
      <c r="BKO47" s="128"/>
      <c r="BKP47" s="128"/>
      <c r="BKQ47" s="128"/>
      <c r="BKR47" s="128"/>
      <c r="BKS47" s="71"/>
      <c r="BKT47" s="128"/>
      <c r="BKU47" s="128"/>
      <c r="BKV47" s="128"/>
      <c r="BKW47" s="128"/>
      <c r="BKX47" s="71"/>
      <c r="BKY47" s="128"/>
      <c r="BKZ47" s="128"/>
      <c r="BLA47" s="128"/>
      <c r="BLB47" s="128"/>
      <c r="BLC47" s="71"/>
      <c r="BLD47" s="128"/>
      <c r="BLE47" s="128"/>
      <c r="BLF47" s="109"/>
      <c r="BLG47" s="128"/>
      <c r="BLH47" s="71"/>
      <c r="BLI47" s="128"/>
      <c r="BLJ47" s="128"/>
      <c r="BLK47" s="128"/>
      <c r="BLL47" s="128"/>
      <c r="BLM47" s="71"/>
      <c r="BLN47" s="128"/>
      <c r="BLO47" s="128"/>
      <c r="BLP47" s="128"/>
      <c r="BLQ47" s="128"/>
      <c r="BLR47" s="71"/>
      <c r="BLS47" s="128"/>
      <c r="BLT47" s="128"/>
      <c r="BLU47" s="128"/>
      <c r="BLV47" s="128"/>
      <c r="BLW47" s="71"/>
      <c r="BLX47" s="128"/>
      <c r="BLY47" s="128"/>
      <c r="BLZ47" s="128"/>
      <c r="BMA47" s="128"/>
      <c r="BMB47" s="71"/>
      <c r="BMC47" s="128"/>
      <c r="BMD47" s="128"/>
      <c r="BME47" s="128"/>
      <c r="BMF47" s="128"/>
      <c r="BMG47" s="71"/>
      <c r="BMH47" s="128"/>
      <c r="BMI47" s="128"/>
      <c r="BMJ47" s="128"/>
      <c r="BMK47" s="128"/>
      <c r="BML47" s="71"/>
      <c r="BMM47" s="128"/>
      <c r="BMN47" s="128"/>
      <c r="BMO47" s="128"/>
      <c r="BMP47" s="128"/>
      <c r="BMQ47" s="71"/>
      <c r="BMR47" s="128"/>
      <c r="BMS47" s="128"/>
      <c r="BMT47" s="128"/>
      <c r="BMU47" s="128"/>
      <c r="BMV47" s="71"/>
      <c r="BMW47" s="128"/>
      <c r="BMX47" s="128"/>
      <c r="BMY47" s="128"/>
      <c r="BMZ47" s="128"/>
      <c r="BNA47" s="71"/>
      <c r="BNB47" s="128"/>
      <c r="BNC47" s="128"/>
      <c r="BND47" s="109"/>
      <c r="BNE47" s="128"/>
      <c r="BNF47" s="71"/>
      <c r="BNG47" s="128"/>
      <c r="BNH47" s="128"/>
      <c r="BNI47" s="128"/>
      <c r="BNJ47" s="128"/>
      <c r="BNK47" s="71"/>
      <c r="BNL47" s="128"/>
      <c r="BNM47" s="128"/>
      <c r="BNN47" s="128"/>
      <c r="BNO47" s="128"/>
      <c r="BNP47" s="71"/>
      <c r="BNQ47" s="128"/>
      <c r="BNR47" s="128"/>
      <c r="BNS47" s="128"/>
      <c r="BNT47" s="128"/>
      <c r="BNU47" s="71"/>
      <c r="BNV47" s="128"/>
      <c r="BNW47" s="128"/>
      <c r="BNX47" s="128"/>
      <c r="BNY47" s="128"/>
      <c r="BNZ47" s="71"/>
      <c r="BOA47" s="128"/>
      <c r="BOB47" s="128"/>
      <c r="BOC47" s="128"/>
      <c r="BOD47" s="128"/>
      <c r="BOE47" s="71"/>
      <c r="BOF47" s="128"/>
      <c r="BOG47" s="128"/>
      <c r="BOH47" s="128"/>
      <c r="BOI47" s="128"/>
      <c r="BOJ47" s="71"/>
      <c r="BOK47" s="128"/>
      <c r="BOL47" s="128"/>
      <c r="BOM47" s="128"/>
      <c r="BON47" s="128"/>
      <c r="BOO47" s="71"/>
      <c r="BOP47" s="128"/>
      <c r="BOQ47" s="128"/>
      <c r="BOR47" s="128"/>
      <c r="BOS47" s="128"/>
      <c r="BOT47" s="71"/>
      <c r="BOU47" s="128"/>
      <c r="BOV47" s="128"/>
      <c r="BOW47" s="128"/>
      <c r="BOX47" s="128"/>
      <c r="BOY47" s="71"/>
      <c r="BOZ47" s="128"/>
      <c r="BPA47" s="128"/>
      <c r="BPB47" s="109"/>
      <c r="BPC47" s="128"/>
      <c r="BPD47" s="71"/>
      <c r="BPE47" s="128"/>
      <c r="BPF47" s="128"/>
      <c r="BPG47" s="128"/>
      <c r="BPH47" s="128"/>
      <c r="BPI47" s="71"/>
      <c r="BPJ47" s="128"/>
      <c r="BPK47" s="128"/>
      <c r="BPL47" s="128"/>
      <c r="BPM47" s="128"/>
      <c r="BPN47" s="71"/>
      <c r="BPO47" s="128"/>
      <c r="BPP47" s="128"/>
      <c r="BPQ47" s="128"/>
      <c r="BPR47" s="128"/>
      <c r="BPS47" s="71"/>
      <c r="BPT47" s="128"/>
      <c r="BPU47" s="128"/>
      <c r="BPV47" s="128"/>
      <c r="BPW47" s="128"/>
      <c r="BPX47" s="71"/>
      <c r="BPY47" s="128"/>
      <c r="BPZ47" s="128"/>
      <c r="BQA47" s="128"/>
      <c r="BQB47" s="128"/>
      <c r="BQC47" s="71"/>
      <c r="BQD47" s="128"/>
      <c r="BQE47" s="128"/>
      <c r="BQF47" s="128"/>
      <c r="BQG47" s="128"/>
      <c r="BQH47" s="71"/>
      <c r="BQI47" s="128"/>
      <c r="BQJ47" s="128"/>
      <c r="BQK47" s="128"/>
      <c r="BQL47" s="128"/>
      <c r="BQM47" s="71"/>
      <c r="BQN47" s="128"/>
      <c r="BQO47" s="128"/>
      <c r="BQP47" s="128"/>
      <c r="BQQ47" s="128"/>
      <c r="BQR47" s="71"/>
      <c r="BQS47" s="128"/>
      <c r="BQT47" s="128"/>
      <c r="BQU47" s="128"/>
      <c r="BQV47" s="128"/>
      <c r="BQW47" s="71"/>
      <c r="BQX47" s="128"/>
      <c r="BQY47" s="128"/>
      <c r="BQZ47" s="109"/>
      <c r="BRA47" s="128"/>
      <c r="BRB47" s="71"/>
      <c r="BRC47" s="128"/>
      <c r="BRD47" s="128"/>
      <c r="BRE47" s="128"/>
      <c r="BRF47" s="128"/>
      <c r="BRG47" s="71"/>
      <c r="BRH47" s="128"/>
      <c r="BRI47" s="128"/>
      <c r="BRJ47" s="128"/>
      <c r="BRK47" s="128"/>
      <c r="BRL47" s="71"/>
      <c r="BRM47" s="128"/>
      <c r="BRN47" s="128"/>
      <c r="BRO47" s="128"/>
      <c r="BRP47" s="128"/>
      <c r="BRQ47" s="71"/>
      <c r="BRR47" s="128"/>
      <c r="BRS47" s="128"/>
      <c r="BRT47" s="128"/>
      <c r="BRU47" s="128"/>
      <c r="BRV47" s="71"/>
      <c r="BRW47" s="128"/>
      <c r="BRX47" s="128"/>
      <c r="BRY47" s="128"/>
      <c r="BRZ47" s="128"/>
      <c r="BSA47" s="71"/>
      <c r="BSB47" s="128"/>
      <c r="BSC47" s="128"/>
      <c r="BSD47" s="128"/>
      <c r="BSE47" s="128"/>
      <c r="BSF47" s="71"/>
      <c r="BSG47" s="128"/>
      <c r="BSH47" s="128"/>
      <c r="BSI47" s="128"/>
      <c r="BSJ47" s="128"/>
      <c r="BSK47" s="71"/>
      <c r="BSL47" s="128"/>
      <c r="BSM47" s="128"/>
      <c r="BSN47" s="128"/>
      <c r="BSO47" s="128"/>
      <c r="BSP47" s="71"/>
      <c r="BSQ47" s="128"/>
      <c r="BSR47" s="128"/>
      <c r="BSS47" s="128"/>
      <c r="BST47" s="128"/>
      <c r="BSU47" s="71"/>
      <c r="BSV47" s="128"/>
      <c r="BSW47" s="128"/>
      <c r="BSX47" s="109"/>
      <c r="BSY47" s="128"/>
      <c r="BSZ47" s="71"/>
      <c r="BTA47" s="128"/>
      <c r="BTB47" s="128"/>
      <c r="BTC47" s="128"/>
      <c r="BTD47" s="128"/>
      <c r="BTE47" s="71"/>
      <c r="BTF47" s="128"/>
      <c r="BTG47" s="128"/>
      <c r="BTH47" s="128"/>
      <c r="BTI47" s="128"/>
      <c r="BTJ47" s="71"/>
      <c r="BTK47" s="128"/>
      <c r="BTL47" s="128"/>
      <c r="BTM47" s="128"/>
      <c r="BTN47" s="128"/>
      <c r="BTO47" s="71"/>
      <c r="BTP47" s="128"/>
      <c r="BTQ47" s="128"/>
      <c r="BTR47" s="128"/>
      <c r="BTS47" s="128"/>
      <c r="BTT47" s="71"/>
      <c r="BTU47" s="128"/>
      <c r="BTV47" s="128"/>
      <c r="BTW47" s="128"/>
      <c r="BTX47" s="128"/>
      <c r="BTY47" s="71"/>
      <c r="BTZ47" s="128"/>
      <c r="BUA47" s="128"/>
      <c r="BUB47" s="128"/>
      <c r="BUC47" s="128"/>
      <c r="BUD47" s="71"/>
      <c r="BUE47" s="128"/>
      <c r="BUF47" s="128"/>
      <c r="BUG47" s="128"/>
      <c r="BUH47" s="128"/>
      <c r="BUI47" s="71"/>
      <c r="BUJ47" s="128"/>
      <c r="BUK47" s="128"/>
      <c r="BUL47" s="128"/>
      <c r="BUM47" s="128"/>
      <c r="BUN47" s="71"/>
      <c r="BUO47" s="128"/>
      <c r="BUP47" s="128"/>
      <c r="BUQ47" s="128"/>
      <c r="BUR47" s="128"/>
      <c r="BUS47" s="71"/>
      <c r="BUT47" s="128"/>
      <c r="BUU47" s="128"/>
      <c r="BUV47" s="109"/>
      <c r="BUW47" s="128"/>
      <c r="BUX47" s="71"/>
      <c r="BUY47" s="128"/>
      <c r="BUZ47" s="128"/>
      <c r="BVA47" s="128"/>
      <c r="BVB47" s="128"/>
      <c r="BVC47" s="71"/>
      <c r="BVD47" s="128"/>
      <c r="BVE47" s="128"/>
      <c r="BVF47" s="128"/>
      <c r="BVG47" s="128"/>
      <c r="BVH47" s="71"/>
      <c r="BVI47" s="128"/>
      <c r="BVJ47" s="128"/>
      <c r="BVK47" s="128"/>
      <c r="BVL47" s="128"/>
      <c r="BVM47" s="71"/>
      <c r="BVN47" s="128"/>
      <c r="BVO47" s="128"/>
      <c r="BVP47" s="128"/>
      <c r="BVQ47" s="128"/>
      <c r="BVR47" s="71"/>
      <c r="BVS47" s="128"/>
      <c r="BVT47" s="128"/>
      <c r="BVU47" s="128"/>
      <c r="BVV47" s="128"/>
      <c r="BVW47" s="71"/>
      <c r="BVX47" s="128"/>
      <c r="BVY47" s="128"/>
      <c r="BVZ47" s="128"/>
      <c r="BWA47" s="128"/>
      <c r="BWB47" s="71"/>
      <c r="BWC47" s="128"/>
      <c r="BWD47" s="128"/>
      <c r="BWE47" s="128"/>
      <c r="BWF47" s="128"/>
      <c r="BWG47" s="71"/>
      <c r="BWH47" s="128"/>
      <c r="BWI47" s="128"/>
      <c r="BWJ47" s="128"/>
      <c r="BWK47" s="128"/>
      <c r="BWL47" s="71"/>
      <c r="BWM47" s="128"/>
      <c r="BWN47" s="128"/>
      <c r="BWO47" s="128"/>
      <c r="BWP47" s="128"/>
      <c r="BWQ47" s="71"/>
      <c r="BWR47" s="128"/>
      <c r="BWS47" s="128"/>
      <c r="BWT47" s="109"/>
      <c r="BWU47" s="128"/>
      <c r="BWV47" s="71"/>
      <c r="BWW47" s="128"/>
      <c r="BWX47" s="128"/>
      <c r="BWY47" s="128"/>
      <c r="BWZ47" s="128"/>
      <c r="BXA47" s="71"/>
      <c r="BXB47" s="128"/>
      <c r="BXC47" s="128"/>
      <c r="BXD47" s="128"/>
      <c r="BXE47" s="128"/>
      <c r="BXF47" s="71"/>
      <c r="BXG47" s="128"/>
      <c r="BXH47" s="128"/>
      <c r="BXI47" s="128"/>
      <c r="BXJ47" s="128"/>
      <c r="BXK47" s="71"/>
      <c r="BXL47" s="128"/>
      <c r="BXM47" s="128"/>
      <c r="BXN47" s="128"/>
      <c r="BXO47" s="128"/>
      <c r="BXP47" s="71"/>
      <c r="BXQ47" s="128"/>
      <c r="BXR47" s="128"/>
      <c r="BXS47" s="128"/>
      <c r="BXT47" s="128"/>
      <c r="BXU47" s="71"/>
      <c r="BXV47" s="128"/>
      <c r="BXW47" s="128"/>
      <c r="BXX47" s="128"/>
      <c r="BXY47" s="128"/>
      <c r="BXZ47" s="71"/>
      <c r="BYA47" s="128"/>
      <c r="BYB47" s="128"/>
      <c r="BYC47" s="128"/>
      <c r="BYD47" s="128"/>
      <c r="BYE47" s="71"/>
      <c r="BYF47" s="128"/>
      <c r="BYG47" s="128"/>
      <c r="BYH47" s="2"/>
      <c r="BYI47" s="2"/>
      <c r="BYJ47" s="2"/>
      <c r="BYK47" s="2"/>
    </row>
    <row r="48" spans="1:2013" x14ac:dyDescent="0.35">
      <c r="A48" s="99"/>
      <c r="B48" s="295"/>
      <c r="C48" s="31"/>
      <c r="D48" s="28" t="s">
        <v>117</v>
      </c>
      <c r="E48" s="99"/>
      <c r="F48" s="324"/>
      <c r="G48" s="131"/>
      <c r="H48" s="328"/>
      <c r="I48" s="323"/>
      <c r="J48" s="128"/>
      <c r="K48" s="128"/>
      <c r="L48" s="71"/>
      <c r="M48" s="128"/>
      <c r="N48" s="128"/>
      <c r="O48" s="128"/>
      <c r="P48" s="128"/>
      <c r="Q48" s="71"/>
      <c r="R48" s="128"/>
      <c r="S48" s="128"/>
      <c r="T48" s="109"/>
      <c r="U48" s="128"/>
      <c r="V48" s="71"/>
      <c r="W48" s="128"/>
      <c r="X48" s="128"/>
      <c r="Y48" s="128"/>
      <c r="Z48" s="128"/>
      <c r="AA48" s="71"/>
      <c r="AB48" s="128"/>
      <c r="AC48" s="128"/>
      <c r="AD48" s="128"/>
      <c r="AE48" s="128"/>
      <c r="AF48" s="71"/>
      <c r="AG48" s="128"/>
      <c r="AH48" s="128"/>
      <c r="AI48" s="128"/>
      <c r="AJ48" s="128"/>
      <c r="AK48" s="71"/>
      <c r="AL48" s="128"/>
      <c r="AM48" s="128"/>
      <c r="AN48" s="128"/>
      <c r="AO48" s="128"/>
      <c r="AP48" s="71"/>
      <c r="AQ48" s="128"/>
      <c r="AR48" s="128"/>
      <c r="AS48" s="128"/>
      <c r="AT48" s="128"/>
      <c r="AU48" s="71"/>
      <c r="AV48" s="128"/>
      <c r="AW48" s="128"/>
      <c r="AX48" s="128"/>
      <c r="AY48" s="128"/>
      <c r="AZ48" s="71"/>
      <c r="BA48" s="128"/>
      <c r="BB48" s="128"/>
      <c r="BC48" s="128"/>
      <c r="BD48" s="128"/>
      <c r="BE48" s="71"/>
      <c r="BF48" s="128"/>
      <c r="BG48" s="128"/>
      <c r="BH48" s="128"/>
      <c r="BI48" s="128"/>
      <c r="BJ48" s="71"/>
      <c r="BK48" s="128"/>
      <c r="BL48" s="128"/>
      <c r="BM48" s="128"/>
      <c r="BN48" s="128"/>
      <c r="BO48" s="71"/>
      <c r="BP48" s="128"/>
      <c r="BQ48" s="128"/>
      <c r="BR48" s="109"/>
      <c r="BS48" s="128"/>
      <c r="BT48" s="71"/>
      <c r="BU48" s="128"/>
      <c r="BV48" s="128"/>
      <c r="BW48" s="128"/>
      <c r="BX48" s="128"/>
      <c r="BY48" s="71"/>
      <c r="BZ48" s="128"/>
      <c r="CA48" s="128"/>
      <c r="CB48" s="128"/>
      <c r="CC48" s="128"/>
      <c r="CD48" s="71"/>
      <c r="CE48" s="128"/>
      <c r="CF48" s="128"/>
      <c r="CG48" s="128"/>
      <c r="CH48" s="128"/>
      <c r="CI48" s="71"/>
      <c r="CJ48" s="128"/>
      <c r="CK48" s="128"/>
      <c r="CL48" s="128"/>
      <c r="CM48" s="128"/>
      <c r="CN48" s="71"/>
      <c r="CO48" s="128"/>
      <c r="CP48" s="128"/>
      <c r="CQ48" s="128"/>
      <c r="CR48" s="128"/>
      <c r="CS48" s="71"/>
      <c r="CT48" s="128"/>
      <c r="CU48" s="128"/>
      <c r="CV48" s="128"/>
      <c r="CW48" s="128"/>
      <c r="CX48" s="71"/>
      <c r="CY48" s="128"/>
      <c r="CZ48" s="128"/>
      <c r="DA48" s="128"/>
      <c r="DB48" s="128"/>
      <c r="DC48" s="71"/>
      <c r="DD48" s="128"/>
      <c r="DE48" s="128"/>
      <c r="DF48" s="128"/>
      <c r="DG48" s="128"/>
      <c r="DH48" s="71"/>
      <c r="DI48" s="128"/>
      <c r="DJ48" s="128"/>
      <c r="DK48" s="128"/>
      <c r="DL48" s="128"/>
      <c r="DM48" s="71"/>
      <c r="DN48" s="128"/>
      <c r="DO48" s="128"/>
      <c r="DP48" s="109"/>
      <c r="DQ48" s="128"/>
      <c r="DR48" s="71"/>
      <c r="DS48" s="128"/>
      <c r="DT48" s="128"/>
      <c r="DU48" s="128"/>
      <c r="DV48" s="128"/>
      <c r="DW48" s="71"/>
      <c r="DX48" s="128"/>
      <c r="DY48" s="128"/>
      <c r="DZ48" s="128"/>
      <c r="EA48" s="128"/>
      <c r="EB48" s="71"/>
      <c r="EC48" s="128"/>
      <c r="ED48" s="128"/>
      <c r="EE48" s="128"/>
      <c r="EF48" s="128"/>
      <c r="EG48" s="71"/>
      <c r="EH48" s="128"/>
      <c r="EI48" s="128"/>
      <c r="EJ48" s="128"/>
      <c r="EK48" s="128"/>
      <c r="EL48" s="71"/>
      <c r="EM48" s="128"/>
      <c r="EN48" s="128"/>
      <c r="EO48" s="128"/>
      <c r="EP48" s="128"/>
      <c r="EQ48" s="71"/>
      <c r="ER48" s="128"/>
      <c r="ES48" s="128"/>
      <c r="ET48" s="128"/>
      <c r="EU48" s="128"/>
      <c r="EV48" s="71"/>
      <c r="EW48" s="128"/>
      <c r="EX48" s="128"/>
      <c r="EY48" s="128"/>
      <c r="EZ48" s="128"/>
      <c r="FA48" s="71"/>
      <c r="FB48" s="128"/>
      <c r="FC48" s="128"/>
      <c r="FD48" s="128"/>
      <c r="FE48" s="128"/>
      <c r="FF48" s="71"/>
      <c r="FG48" s="128"/>
      <c r="FH48" s="128"/>
      <c r="FI48" s="128"/>
      <c r="FJ48" s="128"/>
      <c r="FK48" s="71"/>
      <c r="FL48" s="128"/>
      <c r="FM48" s="128"/>
      <c r="FN48" s="109"/>
      <c r="FO48" s="128"/>
      <c r="FP48" s="71"/>
      <c r="FQ48" s="128"/>
      <c r="FR48" s="128"/>
      <c r="FS48" s="128"/>
      <c r="FT48" s="128"/>
      <c r="FU48" s="71"/>
      <c r="FV48" s="128"/>
      <c r="FW48" s="128"/>
      <c r="FX48" s="128"/>
      <c r="FY48" s="128"/>
      <c r="FZ48" s="71"/>
      <c r="GA48" s="128"/>
      <c r="GB48" s="128"/>
      <c r="GC48" s="128"/>
      <c r="GD48" s="128"/>
      <c r="GE48" s="71"/>
      <c r="GF48" s="128"/>
      <c r="GG48" s="128"/>
      <c r="GH48" s="128"/>
      <c r="GI48" s="128"/>
      <c r="GJ48" s="71"/>
      <c r="GK48" s="128"/>
      <c r="GL48" s="128"/>
      <c r="GM48" s="128"/>
      <c r="GN48" s="128"/>
      <c r="GO48" s="71"/>
      <c r="GP48" s="128"/>
      <c r="GQ48" s="128"/>
      <c r="GR48" s="128"/>
      <c r="GS48" s="128"/>
      <c r="GT48" s="71"/>
      <c r="GU48" s="128"/>
      <c r="GV48" s="128"/>
      <c r="GW48" s="128"/>
      <c r="GX48" s="128"/>
      <c r="GY48" s="71"/>
      <c r="GZ48" s="128"/>
      <c r="HA48" s="128"/>
      <c r="HB48" s="128"/>
      <c r="HC48" s="128"/>
      <c r="HD48" s="71"/>
      <c r="HE48" s="128"/>
      <c r="HF48" s="128"/>
      <c r="HG48" s="128"/>
      <c r="HH48" s="128"/>
      <c r="HI48" s="71"/>
      <c r="HJ48" s="128"/>
      <c r="HK48" s="128"/>
      <c r="HL48" s="109"/>
      <c r="HM48" s="128"/>
      <c r="HN48" s="71"/>
      <c r="HO48" s="128"/>
      <c r="HP48" s="128"/>
      <c r="HQ48" s="128"/>
      <c r="HR48" s="128"/>
      <c r="HS48" s="71"/>
      <c r="HT48" s="128"/>
      <c r="HU48" s="128"/>
      <c r="HV48" s="128"/>
      <c r="HW48" s="128"/>
      <c r="HX48" s="71"/>
      <c r="HY48" s="128"/>
      <c r="HZ48" s="128"/>
      <c r="IA48" s="128"/>
      <c r="IB48" s="128"/>
      <c r="IC48" s="71"/>
      <c r="ID48" s="128"/>
      <c r="IE48" s="128"/>
      <c r="IF48" s="128"/>
      <c r="IG48" s="128"/>
      <c r="IH48" s="71"/>
      <c r="II48" s="128"/>
      <c r="IJ48" s="128"/>
      <c r="IK48" s="128"/>
      <c r="IL48" s="128"/>
      <c r="IM48" s="71"/>
      <c r="IN48" s="128"/>
      <c r="IO48" s="128"/>
      <c r="IP48" s="128"/>
      <c r="IQ48" s="128"/>
      <c r="IR48" s="71"/>
      <c r="IS48" s="128"/>
      <c r="IT48" s="128"/>
      <c r="IU48" s="128"/>
      <c r="IV48" s="128"/>
      <c r="IW48" s="71"/>
      <c r="IX48" s="128"/>
      <c r="IY48" s="128"/>
      <c r="IZ48" s="128"/>
      <c r="JA48" s="128"/>
      <c r="JB48" s="71"/>
      <c r="JC48" s="128"/>
      <c r="JD48" s="128"/>
      <c r="JE48" s="128"/>
      <c r="JF48" s="128"/>
      <c r="JG48" s="71"/>
      <c r="JH48" s="128"/>
      <c r="JI48" s="128"/>
      <c r="JJ48" s="109"/>
      <c r="JK48" s="128"/>
      <c r="JL48" s="71"/>
      <c r="JM48" s="128"/>
      <c r="JN48" s="128"/>
      <c r="JO48" s="128"/>
      <c r="JP48" s="128"/>
      <c r="JQ48" s="71"/>
      <c r="JR48" s="128"/>
      <c r="JS48" s="128"/>
      <c r="JT48" s="128"/>
      <c r="JU48" s="128"/>
      <c r="JV48" s="71"/>
      <c r="JW48" s="128"/>
      <c r="JX48" s="128"/>
      <c r="JY48" s="128"/>
      <c r="JZ48" s="128"/>
      <c r="KA48" s="71"/>
      <c r="KB48" s="128"/>
      <c r="KC48" s="128"/>
      <c r="KD48" s="128"/>
      <c r="KE48" s="128"/>
      <c r="KF48" s="71"/>
      <c r="KG48" s="128"/>
      <c r="KH48" s="128"/>
      <c r="KI48" s="128"/>
      <c r="KJ48" s="128"/>
      <c r="KK48" s="71"/>
      <c r="KL48" s="128"/>
      <c r="KM48" s="128"/>
      <c r="KN48" s="128"/>
      <c r="KO48" s="128"/>
      <c r="KP48" s="71"/>
      <c r="KQ48" s="128"/>
      <c r="KR48" s="128"/>
      <c r="KS48" s="128"/>
      <c r="KT48" s="128"/>
      <c r="KU48" s="71"/>
      <c r="KV48" s="128"/>
      <c r="KW48" s="128"/>
      <c r="KX48" s="128"/>
      <c r="KY48" s="128"/>
      <c r="KZ48" s="71"/>
      <c r="LA48" s="128"/>
      <c r="LB48" s="128"/>
      <c r="LC48" s="128"/>
      <c r="LD48" s="128"/>
      <c r="LE48" s="71"/>
      <c r="LF48" s="128"/>
      <c r="LG48" s="128"/>
      <c r="LH48" s="109"/>
      <c r="LI48" s="128"/>
      <c r="LJ48" s="71"/>
      <c r="LK48" s="128"/>
      <c r="LL48" s="128"/>
      <c r="LM48" s="128"/>
      <c r="LN48" s="128"/>
      <c r="LO48" s="71"/>
      <c r="LP48" s="128"/>
      <c r="LQ48" s="128"/>
      <c r="LR48" s="128"/>
      <c r="LS48" s="128"/>
      <c r="LT48" s="71"/>
      <c r="LU48" s="128"/>
      <c r="LV48" s="128"/>
      <c r="LW48" s="128"/>
      <c r="LX48" s="128"/>
      <c r="LY48" s="71"/>
      <c r="LZ48" s="128"/>
      <c r="MA48" s="128"/>
      <c r="MB48" s="128"/>
      <c r="MC48" s="128"/>
      <c r="MD48" s="71"/>
      <c r="ME48" s="128"/>
      <c r="MF48" s="128"/>
      <c r="MG48" s="128"/>
      <c r="MH48" s="128"/>
      <c r="MI48" s="71"/>
      <c r="MJ48" s="128"/>
      <c r="MK48" s="128"/>
      <c r="ML48" s="128"/>
      <c r="MM48" s="128"/>
      <c r="MN48" s="71"/>
      <c r="MO48" s="128"/>
      <c r="MP48" s="128"/>
      <c r="MQ48" s="128"/>
      <c r="MR48" s="128"/>
      <c r="MS48" s="71"/>
      <c r="MT48" s="128"/>
      <c r="MU48" s="128"/>
      <c r="MV48" s="128"/>
      <c r="MW48" s="128"/>
      <c r="MX48" s="71"/>
      <c r="MY48" s="128"/>
      <c r="MZ48" s="128"/>
      <c r="NA48" s="128"/>
      <c r="NB48" s="128"/>
      <c r="NC48" s="71"/>
      <c r="ND48" s="128"/>
      <c r="NE48" s="128"/>
      <c r="NF48" s="109"/>
      <c r="NG48" s="128"/>
      <c r="NH48" s="71"/>
      <c r="NI48" s="128"/>
      <c r="NJ48" s="128"/>
      <c r="NK48" s="128"/>
      <c r="NL48" s="128"/>
      <c r="NM48" s="71"/>
      <c r="NN48" s="128"/>
      <c r="NO48" s="128"/>
      <c r="NP48" s="128"/>
      <c r="NQ48" s="128"/>
      <c r="NR48" s="71"/>
      <c r="NS48" s="128"/>
      <c r="NT48" s="128"/>
      <c r="NU48" s="128"/>
      <c r="NV48" s="128"/>
      <c r="NW48" s="71"/>
      <c r="NX48" s="128"/>
      <c r="NY48" s="128"/>
      <c r="NZ48" s="128"/>
      <c r="OA48" s="128"/>
      <c r="OB48" s="71"/>
      <c r="OC48" s="128"/>
      <c r="OD48" s="128"/>
      <c r="OE48" s="128"/>
      <c r="OF48" s="128"/>
      <c r="OG48" s="71"/>
      <c r="OH48" s="128"/>
      <c r="OI48" s="128"/>
      <c r="OJ48" s="128"/>
      <c r="OK48" s="128"/>
      <c r="OL48" s="71"/>
      <c r="OM48" s="128"/>
      <c r="ON48" s="128"/>
      <c r="OO48" s="128"/>
      <c r="OP48" s="128"/>
      <c r="OQ48" s="71"/>
      <c r="OR48" s="128"/>
      <c r="OS48" s="128"/>
      <c r="OT48" s="128"/>
      <c r="OU48" s="128"/>
      <c r="OV48" s="71"/>
      <c r="OW48" s="128"/>
      <c r="OX48" s="128"/>
      <c r="OY48" s="128"/>
      <c r="OZ48" s="128"/>
      <c r="PA48" s="71"/>
      <c r="PB48" s="128"/>
      <c r="PC48" s="128"/>
      <c r="PD48" s="109"/>
      <c r="PE48" s="128"/>
      <c r="PF48" s="71"/>
      <c r="PG48" s="128"/>
      <c r="PH48" s="128"/>
      <c r="PI48" s="128"/>
      <c r="PJ48" s="128"/>
      <c r="PK48" s="71"/>
      <c r="PL48" s="128"/>
      <c r="PM48" s="128"/>
      <c r="PN48" s="128"/>
      <c r="PO48" s="128"/>
      <c r="PP48" s="71"/>
      <c r="PQ48" s="128"/>
      <c r="PR48" s="128"/>
      <c r="PS48" s="128"/>
      <c r="PT48" s="128"/>
      <c r="PU48" s="71"/>
      <c r="PV48" s="128"/>
      <c r="PW48" s="128"/>
      <c r="PX48" s="128"/>
      <c r="PY48" s="128"/>
      <c r="PZ48" s="71"/>
      <c r="QA48" s="128"/>
      <c r="QB48" s="128"/>
      <c r="QC48" s="128"/>
      <c r="QD48" s="128"/>
      <c r="QE48" s="71"/>
      <c r="QF48" s="128"/>
      <c r="QG48" s="128"/>
      <c r="QH48" s="128"/>
      <c r="QI48" s="128"/>
      <c r="QJ48" s="71"/>
      <c r="QK48" s="128"/>
      <c r="QL48" s="128"/>
      <c r="QM48" s="128"/>
      <c r="QN48" s="128"/>
      <c r="QO48" s="71"/>
      <c r="QP48" s="128"/>
      <c r="QQ48" s="128"/>
      <c r="QR48" s="128"/>
      <c r="QS48" s="128"/>
      <c r="QT48" s="71"/>
      <c r="QU48" s="128"/>
      <c r="QV48" s="128"/>
      <c r="QW48" s="128"/>
      <c r="QX48" s="128"/>
      <c r="QY48" s="71"/>
      <c r="QZ48" s="128"/>
      <c r="RA48" s="128"/>
      <c r="RB48" s="109"/>
      <c r="RC48" s="128"/>
      <c r="RD48" s="71"/>
      <c r="RE48" s="128"/>
      <c r="RF48" s="128"/>
      <c r="RG48" s="128"/>
      <c r="RH48" s="128"/>
      <c r="RI48" s="71"/>
      <c r="RJ48" s="128"/>
      <c r="RK48" s="128"/>
      <c r="RL48" s="128"/>
      <c r="RM48" s="128"/>
      <c r="RN48" s="71"/>
      <c r="RO48" s="128"/>
      <c r="RP48" s="128"/>
      <c r="RQ48" s="128"/>
      <c r="RR48" s="128"/>
      <c r="RS48" s="71"/>
      <c r="RT48" s="128"/>
      <c r="RU48" s="128"/>
      <c r="RV48" s="128"/>
      <c r="RW48" s="128"/>
      <c r="RX48" s="71"/>
      <c r="RY48" s="128"/>
      <c r="RZ48" s="128"/>
      <c r="SA48" s="128"/>
      <c r="SB48" s="128"/>
      <c r="SC48" s="71"/>
      <c r="SD48" s="128"/>
      <c r="SE48" s="128"/>
      <c r="SF48" s="128"/>
      <c r="SG48" s="128"/>
      <c r="SH48" s="71"/>
      <c r="SI48" s="128"/>
      <c r="SJ48" s="128"/>
      <c r="SK48" s="128"/>
      <c r="SL48" s="128"/>
      <c r="SM48" s="71"/>
      <c r="SN48" s="128"/>
      <c r="SO48" s="128"/>
      <c r="SP48" s="128"/>
      <c r="SQ48" s="128"/>
      <c r="SR48" s="71"/>
      <c r="SS48" s="128"/>
      <c r="ST48" s="128"/>
      <c r="SU48" s="128"/>
      <c r="SV48" s="128"/>
      <c r="SW48" s="71"/>
      <c r="SX48" s="128"/>
      <c r="SY48" s="128"/>
      <c r="SZ48" s="109"/>
      <c r="TA48" s="128"/>
      <c r="TB48" s="71"/>
      <c r="TC48" s="128"/>
      <c r="TD48" s="128"/>
      <c r="TE48" s="128"/>
      <c r="TF48" s="128"/>
      <c r="TG48" s="71"/>
      <c r="TH48" s="128"/>
      <c r="TI48" s="128"/>
      <c r="TJ48" s="128"/>
      <c r="TK48" s="128"/>
      <c r="TL48" s="71"/>
      <c r="TM48" s="128"/>
      <c r="TN48" s="128"/>
      <c r="TO48" s="128"/>
      <c r="TP48" s="128"/>
      <c r="TQ48" s="71"/>
      <c r="TR48" s="128"/>
      <c r="TS48" s="128"/>
      <c r="TT48" s="128"/>
      <c r="TU48" s="128"/>
      <c r="TV48" s="71"/>
      <c r="TW48" s="128"/>
      <c r="TX48" s="128"/>
      <c r="TY48" s="128"/>
      <c r="TZ48" s="128"/>
      <c r="UA48" s="71"/>
      <c r="UB48" s="128"/>
      <c r="UC48" s="128"/>
      <c r="UD48" s="128"/>
      <c r="UE48" s="128"/>
      <c r="UF48" s="71"/>
      <c r="UG48" s="128"/>
      <c r="UH48" s="128"/>
      <c r="UI48" s="128"/>
      <c r="UJ48" s="128"/>
      <c r="UK48" s="71"/>
      <c r="UL48" s="128"/>
      <c r="UM48" s="128"/>
      <c r="UN48" s="128"/>
      <c r="UO48" s="128"/>
      <c r="UP48" s="71"/>
      <c r="UQ48" s="128"/>
      <c r="UR48" s="128"/>
      <c r="US48" s="128"/>
      <c r="UT48" s="128"/>
      <c r="UU48" s="71"/>
      <c r="UV48" s="128"/>
      <c r="UW48" s="128"/>
      <c r="UX48" s="109"/>
      <c r="UY48" s="128"/>
      <c r="UZ48" s="71"/>
      <c r="VA48" s="128"/>
      <c r="VB48" s="128"/>
      <c r="VC48" s="128"/>
      <c r="VD48" s="128"/>
      <c r="VE48" s="71"/>
      <c r="VF48" s="128"/>
      <c r="VG48" s="128"/>
      <c r="VH48" s="128"/>
      <c r="VI48" s="128"/>
      <c r="VJ48" s="71"/>
      <c r="VK48" s="128"/>
      <c r="VL48" s="128"/>
      <c r="VM48" s="128"/>
      <c r="VN48" s="128"/>
      <c r="VO48" s="71"/>
      <c r="VP48" s="128"/>
      <c r="VQ48" s="128"/>
      <c r="VR48" s="128"/>
      <c r="VS48" s="128"/>
      <c r="VT48" s="71"/>
      <c r="VU48" s="128"/>
      <c r="VV48" s="128"/>
      <c r="VW48" s="128"/>
      <c r="VX48" s="128"/>
      <c r="VY48" s="71"/>
      <c r="VZ48" s="128"/>
      <c r="WA48" s="128"/>
      <c r="WB48" s="128"/>
      <c r="WC48" s="128"/>
      <c r="WD48" s="71"/>
      <c r="WE48" s="128"/>
      <c r="WF48" s="128"/>
      <c r="WG48" s="128"/>
      <c r="WH48" s="128"/>
      <c r="WI48" s="71"/>
      <c r="WJ48" s="128"/>
      <c r="WK48" s="128"/>
      <c r="WL48" s="128"/>
      <c r="WM48" s="128"/>
      <c r="WN48" s="71"/>
      <c r="WO48" s="128"/>
      <c r="WP48" s="128"/>
      <c r="WQ48" s="128"/>
      <c r="WR48" s="128"/>
      <c r="WS48" s="71"/>
      <c r="WT48" s="128"/>
      <c r="WU48" s="128"/>
      <c r="WV48" s="109"/>
      <c r="WW48" s="128"/>
      <c r="WX48" s="71"/>
      <c r="WY48" s="128"/>
      <c r="WZ48" s="128"/>
      <c r="XA48" s="128"/>
      <c r="XB48" s="128"/>
      <c r="XC48" s="71"/>
      <c r="XD48" s="128"/>
      <c r="XE48" s="128"/>
      <c r="XF48" s="128"/>
      <c r="XG48" s="128"/>
      <c r="XH48" s="71"/>
      <c r="XI48" s="128"/>
      <c r="XJ48" s="128"/>
      <c r="XK48" s="128"/>
      <c r="XL48" s="128"/>
      <c r="XM48" s="71"/>
      <c r="XN48" s="128"/>
      <c r="XO48" s="128"/>
      <c r="XP48" s="128"/>
      <c r="XQ48" s="128"/>
      <c r="XR48" s="71"/>
      <c r="XS48" s="128"/>
      <c r="XT48" s="128"/>
      <c r="XU48" s="128"/>
      <c r="XV48" s="128"/>
      <c r="XW48" s="71"/>
      <c r="XX48" s="128"/>
      <c r="XY48" s="128"/>
      <c r="XZ48" s="128"/>
      <c r="YA48" s="128"/>
      <c r="YB48" s="71"/>
      <c r="YC48" s="128"/>
      <c r="YD48" s="128"/>
      <c r="YE48" s="128"/>
      <c r="YF48" s="128"/>
      <c r="YG48" s="71"/>
      <c r="YH48" s="128"/>
      <c r="YI48" s="128"/>
      <c r="YJ48" s="128"/>
      <c r="YK48" s="128"/>
      <c r="YL48" s="71"/>
      <c r="YM48" s="128"/>
      <c r="YN48" s="128"/>
      <c r="YO48" s="128"/>
      <c r="YP48" s="128"/>
      <c r="YQ48" s="71"/>
      <c r="YR48" s="128"/>
      <c r="YS48" s="128"/>
      <c r="YT48" s="109"/>
      <c r="YU48" s="128"/>
      <c r="YV48" s="71"/>
      <c r="YW48" s="128"/>
      <c r="YX48" s="128"/>
      <c r="YY48" s="128"/>
      <c r="YZ48" s="128"/>
      <c r="ZA48" s="71"/>
      <c r="ZB48" s="128"/>
      <c r="ZC48" s="128"/>
      <c r="ZD48" s="128"/>
      <c r="ZE48" s="128"/>
      <c r="ZF48" s="71"/>
      <c r="ZG48" s="128"/>
      <c r="ZH48" s="128"/>
      <c r="ZI48" s="128"/>
      <c r="ZJ48" s="128"/>
      <c r="ZK48" s="71"/>
      <c r="ZL48" s="128"/>
      <c r="ZM48" s="128"/>
      <c r="ZN48" s="128"/>
      <c r="ZO48" s="128"/>
      <c r="ZP48" s="71"/>
      <c r="ZQ48" s="128"/>
      <c r="ZR48" s="128"/>
      <c r="ZS48" s="128"/>
      <c r="ZT48" s="128"/>
      <c r="ZU48" s="71"/>
      <c r="ZV48" s="128"/>
      <c r="ZW48" s="128"/>
      <c r="ZX48" s="128"/>
      <c r="ZY48" s="128"/>
      <c r="ZZ48" s="71"/>
      <c r="AAA48" s="128"/>
      <c r="AAB48" s="128"/>
      <c r="AAC48" s="128"/>
      <c r="AAD48" s="128"/>
      <c r="AAE48" s="71"/>
      <c r="AAF48" s="128"/>
      <c r="AAG48" s="128"/>
      <c r="AAH48" s="128"/>
      <c r="AAI48" s="128"/>
      <c r="AAJ48" s="71"/>
      <c r="AAK48" s="128"/>
      <c r="AAL48" s="128"/>
      <c r="AAM48" s="128"/>
      <c r="AAN48" s="128"/>
      <c r="AAO48" s="71"/>
      <c r="AAP48" s="128"/>
      <c r="AAQ48" s="128"/>
      <c r="AAR48" s="109"/>
      <c r="AAS48" s="128"/>
      <c r="AAT48" s="71"/>
      <c r="AAU48" s="128"/>
      <c r="AAV48" s="128"/>
      <c r="AAW48" s="128"/>
      <c r="AAX48" s="128"/>
      <c r="AAY48" s="71"/>
      <c r="AAZ48" s="128"/>
      <c r="ABA48" s="128"/>
      <c r="ABB48" s="128"/>
      <c r="ABC48" s="128"/>
      <c r="ABD48" s="71"/>
      <c r="ABE48" s="128"/>
      <c r="ABF48" s="128"/>
      <c r="ABG48" s="128"/>
      <c r="ABH48" s="128"/>
      <c r="ABI48" s="71"/>
      <c r="ABJ48" s="128"/>
      <c r="ABK48" s="128"/>
      <c r="ABL48" s="128"/>
      <c r="ABM48" s="128"/>
      <c r="ABN48" s="71"/>
      <c r="ABO48" s="128"/>
      <c r="ABP48" s="128"/>
      <c r="ABQ48" s="128"/>
      <c r="ABR48" s="128"/>
      <c r="ABS48" s="71"/>
      <c r="ABT48" s="128"/>
      <c r="ABU48" s="128"/>
      <c r="ABV48" s="128"/>
      <c r="ABW48" s="128"/>
      <c r="ABX48" s="71"/>
      <c r="ABY48" s="128"/>
      <c r="ABZ48" s="128"/>
      <c r="ACA48" s="128"/>
      <c r="ACB48" s="128"/>
      <c r="ACC48" s="71"/>
      <c r="ACD48" s="128"/>
      <c r="ACE48" s="128"/>
      <c r="ACF48" s="128"/>
      <c r="ACG48" s="128"/>
      <c r="ACH48" s="71"/>
      <c r="ACI48" s="128"/>
      <c r="ACJ48" s="128"/>
      <c r="ACK48" s="128"/>
      <c r="ACL48" s="128"/>
      <c r="ACM48" s="71"/>
      <c r="ACN48" s="128"/>
      <c r="ACO48" s="128"/>
      <c r="ACP48" s="109"/>
      <c r="ACQ48" s="128"/>
      <c r="ACR48" s="71"/>
      <c r="ACS48" s="128"/>
      <c r="ACT48" s="128"/>
      <c r="ACU48" s="128"/>
      <c r="ACV48" s="128"/>
      <c r="ACW48" s="71"/>
      <c r="ACX48" s="128"/>
      <c r="ACY48" s="128"/>
      <c r="ACZ48" s="128"/>
      <c r="ADA48" s="128"/>
      <c r="ADB48" s="71"/>
      <c r="ADC48" s="128"/>
      <c r="ADD48" s="128"/>
      <c r="ADE48" s="128"/>
      <c r="ADF48" s="128"/>
      <c r="ADG48" s="71"/>
      <c r="ADH48" s="128"/>
      <c r="ADI48" s="128"/>
      <c r="ADJ48" s="128"/>
      <c r="ADK48" s="128"/>
      <c r="ADL48" s="71"/>
      <c r="ADM48" s="128"/>
      <c r="ADN48" s="128"/>
      <c r="ADO48" s="128"/>
      <c r="ADP48" s="128"/>
      <c r="ADQ48" s="71"/>
      <c r="ADR48" s="128"/>
      <c r="ADS48" s="128"/>
      <c r="ADT48" s="128"/>
      <c r="ADU48" s="128"/>
      <c r="ADV48" s="71"/>
      <c r="ADW48" s="128"/>
      <c r="ADX48" s="128"/>
      <c r="ADY48" s="128"/>
      <c r="ADZ48" s="128"/>
      <c r="AEA48" s="71"/>
      <c r="AEB48" s="128"/>
      <c r="AEC48" s="128"/>
      <c r="AED48" s="128"/>
      <c r="AEE48" s="128"/>
      <c r="AEF48" s="71"/>
      <c r="AEG48" s="128"/>
      <c r="AEH48" s="128"/>
      <c r="AEI48" s="128"/>
      <c r="AEJ48" s="128"/>
      <c r="AEK48" s="71"/>
      <c r="AEL48" s="128"/>
      <c r="AEM48" s="128"/>
      <c r="AEN48" s="109"/>
      <c r="AEO48" s="128"/>
      <c r="AEP48" s="71"/>
      <c r="AEQ48" s="128"/>
      <c r="AER48" s="128"/>
      <c r="AES48" s="128"/>
      <c r="AET48" s="128"/>
      <c r="AEU48" s="71"/>
      <c r="AEV48" s="128"/>
      <c r="AEW48" s="128"/>
      <c r="AEX48" s="128"/>
      <c r="AEY48" s="128"/>
      <c r="AEZ48" s="71"/>
      <c r="AFA48" s="128"/>
      <c r="AFB48" s="128"/>
      <c r="AFC48" s="128"/>
      <c r="AFD48" s="128"/>
      <c r="AFE48" s="71"/>
      <c r="AFF48" s="128"/>
      <c r="AFG48" s="128"/>
      <c r="AFH48" s="128"/>
      <c r="AFI48" s="128"/>
      <c r="AFJ48" s="71"/>
      <c r="AFK48" s="128"/>
      <c r="AFL48" s="128"/>
      <c r="AFM48" s="128"/>
      <c r="AFN48" s="128"/>
      <c r="AFO48" s="71"/>
      <c r="AFP48" s="128"/>
      <c r="AFQ48" s="128"/>
      <c r="AFR48" s="128"/>
      <c r="AFS48" s="128"/>
      <c r="AFT48" s="71"/>
      <c r="AFU48" s="128"/>
      <c r="AFV48" s="128"/>
      <c r="AFW48" s="128"/>
      <c r="AFX48" s="128"/>
      <c r="AFY48" s="71"/>
      <c r="AFZ48" s="128"/>
      <c r="AGA48" s="128"/>
      <c r="AGB48" s="128"/>
      <c r="AGC48" s="128"/>
      <c r="AGD48" s="71"/>
      <c r="AGE48" s="128"/>
      <c r="AGF48" s="128"/>
      <c r="AGG48" s="128"/>
      <c r="AGH48" s="128"/>
      <c r="AGI48" s="71"/>
      <c r="AGJ48" s="128"/>
      <c r="AGK48" s="128"/>
      <c r="AGL48" s="109"/>
      <c r="AGM48" s="128"/>
      <c r="AGN48" s="71"/>
      <c r="AGO48" s="128"/>
      <c r="AGP48" s="128"/>
      <c r="AGQ48" s="128"/>
      <c r="AGR48" s="128"/>
      <c r="AGS48" s="71"/>
      <c r="AGT48" s="128"/>
      <c r="AGU48" s="128"/>
      <c r="AGV48" s="128"/>
      <c r="AGW48" s="128"/>
      <c r="AGX48" s="71"/>
      <c r="AGY48" s="128"/>
      <c r="AGZ48" s="128"/>
      <c r="AHA48" s="128"/>
      <c r="AHB48" s="128"/>
      <c r="AHC48" s="71"/>
      <c r="AHD48" s="128"/>
      <c r="AHE48" s="128"/>
      <c r="AHF48" s="128"/>
      <c r="AHG48" s="128"/>
      <c r="AHH48" s="71"/>
      <c r="AHI48" s="128"/>
      <c r="AHJ48" s="128"/>
      <c r="AHK48" s="128"/>
      <c r="AHL48" s="128"/>
      <c r="AHM48" s="71"/>
      <c r="AHN48" s="128"/>
      <c r="AHO48" s="128"/>
      <c r="AHP48" s="128"/>
      <c r="AHQ48" s="128"/>
      <c r="AHR48" s="71"/>
      <c r="AHS48" s="128"/>
      <c r="AHT48" s="128"/>
      <c r="AHU48" s="128"/>
      <c r="AHV48" s="128"/>
      <c r="AHW48" s="71"/>
      <c r="AHX48" s="128"/>
      <c r="AHY48" s="128"/>
      <c r="AHZ48" s="128"/>
      <c r="AIA48" s="128"/>
      <c r="AIB48" s="71"/>
      <c r="AIC48" s="128"/>
      <c r="AID48" s="128"/>
      <c r="AIE48" s="128"/>
      <c r="AIF48" s="128"/>
      <c r="AIG48" s="71"/>
      <c r="AIH48" s="128"/>
      <c r="AII48" s="128"/>
      <c r="AIJ48" s="109"/>
      <c r="AIK48" s="128"/>
      <c r="AIL48" s="71"/>
      <c r="AIM48" s="128"/>
      <c r="AIN48" s="128"/>
      <c r="AIO48" s="128"/>
      <c r="AIP48" s="128"/>
      <c r="AIQ48" s="71"/>
      <c r="AIR48" s="128"/>
      <c r="AIS48" s="128"/>
      <c r="AIT48" s="128"/>
      <c r="AIU48" s="128"/>
      <c r="AIV48" s="71"/>
      <c r="AIW48" s="128"/>
      <c r="AIX48" s="128"/>
      <c r="AIY48" s="128"/>
      <c r="AIZ48" s="128"/>
      <c r="AJA48" s="71"/>
      <c r="AJB48" s="128"/>
      <c r="AJC48" s="128"/>
      <c r="AJD48" s="128"/>
      <c r="AJE48" s="128"/>
      <c r="AJF48" s="71"/>
      <c r="AJG48" s="128"/>
      <c r="AJH48" s="128"/>
      <c r="AJI48" s="128"/>
      <c r="AJJ48" s="128"/>
      <c r="AJK48" s="71"/>
      <c r="AJL48" s="128"/>
      <c r="AJM48" s="128"/>
      <c r="AJN48" s="128"/>
      <c r="AJO48" s="128"/>
      <c r="AJP48" s="71"/>
      <c r="AJQ48" s="128"/>
      <c r="AJR48" s="128"/>
      <c r="AJS48" s="128"/>
      <c r="AJT48" s="128"/>
      <c r="AJU48" s="71"/>
      <c r="AJV48" s="128"/>
      <c r="AJW48" s="128"/>
      <c r="AJX48" s="128"/>
      <c r="AJY48" s="128"/>
      <c r="AJZ48" s="71"/>
      <c r="AKA48" s="128"/>
      <c r="AKB48" s="128"/>
      <c r="AKC48" s="128"/>
      <c r="AKD48" s="128"/>
      <c r="AKE48" s="71"/>
      <c r="AKF48" s="128"/>
      <c r="AKG48" s="128"/>
      <c r="AKH48" s="109"/>
      <c r="AKI48" s="128"/>
      <c r="AKJ48" s="71"/>
      <c r="AKK48" s="128"/>
      <c r="AKL48" s="128"/>
      <c r="AKM48" s="128"/>
      <c r="AKN48" s="128"/>
      <c r="AKO48" s="71"/>
      <c r="AKP48" s="128"/>
      <c r="AKQ48" s="128"/>
      <c r="AKR48" s="128"/>
      <c r="AKS48" s="128"/>
      <c r="AKT48" s="71"/>
      <c r="AKU48" s="128"/>
      <c r="AKV48" s="128"/>
      <c r="AKW48" s="128"/>
      <c r="AKX48" s="128"/>
      <c r="AKY48" s="71"/>
      <c r="AKZ48" s="128"/>
      <c r="ALA48" s="128"/>
      <c r="ALB48" s="128"/>
      <c r="ALC48" s="128"/>
      <c r="ALD48" s="71"/>
      <c r="ALE48" s="128"/>
      <c r="ALF48" s="128"/>
      <c r="ALG48" s="128"/>
      <c r="ALH48" s="128"/>
      <c r="ALI48" s="71"/>
      <c r="ALJ48" s="128"/>
      <c r="ALK48" s="128"/>
      <c r="ALL48" s="128"/>
      <c r="ALM48" s="128"/>
      <c r="ALN48" s="71"/>
      <c r="ALO48" s="128"/>
      <c r="ALP48" s="128"/>
      <c r="ALQ48" s="128"/>
      <c r="ALR48" s="128"/>
      <c r="ALS48" s="71"/>
      <c r="ALT48" s="128"/>
      <c r="ALU48" s="128"/>
      <c r="ALV48" s="128"/>
      <c r="ALW48" s="128"/>
      <c r="ALX48" s="71"/>
      <c r="ALY48" s="128"/>
      <c r="ALZ48" s="128"/>
      <c r="AMA48" s="128"/>
      <c r="AMB48" s="128"/>
      <c r="AMC48" s="71"/>
      <c r="AMD48" s="128"/>
      <c r="AME48" s="128"/>
      <c r="AMF48" s="109"/>
      <c r="AMG48" s="128"/>
      <c r="AMH48" s="71"/>
      <c r="AMI48" s="128"/>
      <c r="AMJ48" s="128"/>
      <c r="AMK48" s="128"/>
      <c r="AML48" s="128"/>
      <c r="AMM48" s="71"/>
      <c r="AMN48" s="128"/>
      <c r="AMO48" s="128"/>
      <c r="AMP48" s="128"/>
      <c r="AMQ48" s="128"/>
      <c r="AMR48" s="71"/>
      <c r="AMS48" s="128"/>
      <c r="AMT48" s="128"/>
      <c r="AMU48" s="128"/>
      <c r="AMV48" s="128"/>
      <c r="AMW48" s="71"/>
      <c r="AMX48" s="128"/>
      <c r="AMY48" s="128"/>
      <c r="AMZ48" s="128"/>
      <c r="ANA48" s="128"/>
      <c r="ANB48" s="71"/>
      <c r="ANC48" s="128"/>
      <c r="AND48" s="128"/>
      <c r="ANE48" s="128"/>
      <c r="ANF48" s="128"/>
      <c r="ANG48" s="71"/>
      <c r="ANH48" s="128"/>
      <c r="ANI48" s="128"/>
      <c r="ANJ48" s="128"/>
      <c r="ANK48" s="128"/>
      <c r="ANL48" s="71"/>
      <c r="ANM48" s="128"/>
      <c r="ANN48" s="128"/>
      <c r="ANO48" s="128"/>
      <c r="ANP48" s="128"/>
      <c r="ANQ48" s="71"/>
      <c r="ANR48" s="128"/>
      <c r="ANS48" s="128"/>
      <c r="ANT48" s="128"/>
      <c r="ANU48" s="128"/>
      <c r="ANV48" s="71"/>
      <c r="ANW48" s="128"/>
      <c r="ANX48" s="128"/>
      <c r="ANY48" s="128"/>
      <c r="ANZ48" s="128"/>
      <c r="AOA48" s="71"/>
      <c r="AOB48" s="128"/>
      <c r="AOC48" s="128"/>
      <c r="AOD48" s="109"/>
      <c r="AOE48" s="128"/>
      <c r="AOF48" s="71"/>
      <c r="AOG48" s="128"/>
      <c r="AOH48" s="128"/>
      <c r="AOI48" s="128"/>
      <c r="AOJ48" s="128"/>
      <c r="AOK48" s="71"/>
      <c r="AOL48" s="128"/>
      <c r="AOM48" s="128"/>
      <c r="AON48" s="128"/>
      <c r="AOO48" s="128"/>
      <c r="AOP48" s="71"/>
      <c r="AOQ48" s="128"/>
      <c r="AOR48" s="128"/>
      <c r="AOS48" s="128"/>
      <c r="AOT48" s="128"/>
      <c r="AOU48" s="71"/>
      <c r="AOV48" s="128"/>
      <c r="AOW48" s="128"/>
      <c r="AOX48" s="128"/>
      <c r="AOY48" s="128"/>
      <c r="AOZ48" s="71"/>
      <c r="APA48" s="128"/>
      <c r="APB48" s="128"/>
      <c r="APC48" s="128"/>
      <c r="APD48" s="128"/>
      <c r="APE48" s="71"/>
      <c r="APF48" s="128"/>
      <c r="APG48" s="128"/>
      <c r="APH48" s="128"/>
      <c r="API48" s="128"/>
      <c r="APJ48" s="71"/>
      <c r="APK48" s="128"/>
      <c r="APL48" s="128"/>
      <c r="APM48" s="128"/>
      <c r="APN48" s="128"/>
      <c r="APO48" s="71"/>
      <c r="APP48" s="128"/>
      <c r="APQ48" s="128"/>
      <c r="APR48" s="128"/>
      <c r="APS48" s="128"/>
      <c r="APT48" s="71"/>
      <c r="APU48" s="128"/>
      <c r="APV48" s="128"/>
      <c r="APW48" s="128"/>
      <c r="APX48" s="128"/>
      <c r="APY48" s="71"/>
      <c r="APZ48" s="128"/>
      <c r="AQA48" s="128"/>
      <c r="AQB48" s="109"/>
      <c r="AQC48" s="128"/>
      <c r="AQD48" s="71"/>
      <c r="AQE48" s="128"/>
      <c r="AQF48" s="128"/>
      <c r="AQG48" s="128"/>
      <c r="AQH48" s="128"/>
      <c r="AQI48" s="71"/>
      <c r="AQJ48" s="128"/>
      <c r="AQK48" s="128"/>
      <c r="AQL48" s="128"/>
      <c r="AQM48" s="128"/>
      <c r="AQN48" s="71"/>
      <c r="AQO48" s="128"/>
      <c r="AQP48" s="128"/>
      <c r="AQQ48" s="128"/>
      <c r="AQR48" s="128"/>
      <c r="AQS48" s="71"/>
      <c r="AQT48" s="128"/>
      <c r="AQU48" s="128"/>
      <c r="AQV48" s="128"/>
      <c r="AQW48" s="128"/>
      <c r="AQX48" s="71"/>
      <c r="AQY48" s="128"/>
      <c r="AQZ48" s="128"/>
      <c r="ARA48" s="128"/>
      <c r="ARB48" s="128"/>
      <c r="ARC48" s="71"/>
      <c r="ARD48" s="128"/>
      <c r="ARE48" s="128"/>
      <c r="ARF48" s="128"/>
      <c r="ARG48" s="128"/>
      <c r="ARH48" s="71"/>
      <c r="ARI48" s="128"/>
      <c r="ARJ48" s="128"/>
      <c r="ARK48" s="128"/>
      <c r="ARL48" s="128"/>
      <c r="ARM48" s="71"/>
      <c r="ARN48" s="128"/>
      <c r="ARO48" s="128"/>
      <c r="ARP48" s="128"/>
      <c r="ARQ48" s="128"/>
      <c r="ARR48" s="71"/>
      <c r="ARS48" s="128"/>
      <c r="ART48" s="128"/>
      <c r="ARU48" s="128"/>
      <c r="ARV48" s="128"/>
      <c r="ARW48" s="71"/>
      <c r="ARX48" s="128"/>
      <c r="ARY48" s="128"/>
      <c r="ARZ48" s="109"/>
      <c r="ASA48" s="128"/>
      <c r="ASB48" s="71"/>
      <c r="ASC48" s="128"/>
      <c r="ASD48" s="128"/>
      <c r="ASE48" s="128"/>
      <c r="ASF48" s="128"/>
      <c r="ASG48" s="71"/>
      <c r="ASH48" s="128"/>
      <c r="ASI48" s="128"/>
      <c r="ASJ48" s="128"/>
      <c r="ASK48" s="128"/>
      <c r="ASL48" s="71"/>
      <c r="ASM48" s="128"/>
      <c r="ASN48" s="128"/>
      <c r="ASO48" s="128"/>
      <c r="ASP48" s="128"/>
      <c r="ASQ48" s="71"/>
      <c r="ASR48" s="128"/>
      <c r="ASS48" s="128"/>
      <c r="AST48" s="128"/>
      <c r="ASU48" s="128"/>
      <c r="ASV48" s="71"/>
      <c r="ASW48" s="128"/>
      <c r="ASX48" s="128"/>
      <c r="ASY48" s="128"/>
      <c r="ASZ48" s="128"/>
      <c r="ATA48" s="71"/>
      <c r="ATB48" s="128"/>
      <c r="ATC48" s="128"/>
      <c r="ATD48" s="128"/>
      <c r="ATE48" s="128"/>
      <c r="ATF48" s="71"/>
      <c r="ATG48" s="128"/>
      <c r="ATH48" s="128"/>
      <c r="ATI48" s="128"/>
      <c r="ATJ48" s="128"/>
      <c r="ATK48" s="71"/>
      <c r="ATL48" s="128"/>
      <c r="ATM48" s="128"/>
      <c r="ATN48" s="128"/>
      <c r="ATO48" s="128"/>
      <c r="ATP48" s="71"/>
      <c r="ATQ48" s="128"/>
      <c r="ATR48" s="128"/>
      <c r="ATS48" s="128"/>
      <c r="ATT48" s="128"/>
      <c r="ATU48" s="71"/>
      <c r="ATV48" s="128"/>
      <c r="ATW48" s="128"/>
      <c r="ATX48" s="109"/>
      <c r="ATY48" s="128"/>
      <c r="ATZ48" s="71"/>
      <c r="AUA48" s="128"/>
      <c r="AUB48" s="128"/>
      <c r="AUC48" s="128"/>
      <c r="AUD48" s="128"/>
      <c r="AUE48" s="71"/>
      <c r="AUF48" s="128"/>
      <c r="AUG48" s="128"/>
      <c r="AUH48" s="128"/>
      <c r="AUI48" s="128"/>
      <c r="AUJ48" s="71"/>
      <c r="AUK48" s="128"/>
      <c r="AUL48" s="128"/>
      <c r="AUM48" s="128"/>
      <c r="AUN48" s="128"/>
      <c r="AUO48" s="71"/>
      <c r="AUP48" s="128"/>
      <c r="AUQ48" s="128"/>
      <c r="AUR48" s="128"/>
      <c r="AUS48" s="128"/>
      <c r="AUT48" s="71"/>
      <c r="AUU48" s="128"/>
      <c r="AUV48" s="128"/>
      <c r="AUW48" s="128"/>
      <c r="AUX48" s="128"/>
      <c r="AUY48" s="71"/>
      <c r="AUZ48" s="128"/>
      <c r="AVA48" s="128"/>
      <c r="AVB48" s="128"/>
      <c r="AVC48" s="128"/>
      <c r="AVD48" s="71"/>
      <c r="AVE48" s="128"/>
      <c r="AVF48" s="128"/>
      <c r="AVG48" s="128"/>
      <c r="AVH48" s="128"/>
      <c r="AVI48" s="71"/>
      <c r="AVJ48" s="128"/>
      <c r="AVK48" s="128"/>
      <c r="AVL48" s="128"/>
      <c r="AVM48" s="128"/>
      <c r="AVN48" s="71"/>
      <c r="AVO48" s="128"/>
      <c r="AVP48" s="128"/>
      <c r="AVQ48" s="128"/>
      <c r="AVR48" s="128"/>
      <c r="AVS48" s="71"/>
      <c r="AVT48" s="128"/>
      <c r="AVU48" s="128"/>
      <c r="AVV48" s="109"/>
      <c r="AVW48" s="128"/>
      <c r="AVX48" s="71"/>
      <c r="AVY48" s="128"/>
      <c r="AVZ48" s="128"/>
      <c r="AWA48" s="128"/>
      <c r="AWB48" s="128"/>
      <c r="AWC48" s="71"/>
      <c r="AWD48" s="128"/>
      <c r="AWE48" s="128"/>
      <c r="AWF48" s="128"/>
      <c r="AWG48" s="128"/>
      <c r="AWH48" s="71"/>
      <c r="AWI48" s="128"/>
      <c r="AWJ48" s="128"/>
      <c r="AWK48" s="128"/>
      <c r="AWL48" s="128"/>
      <c r="AWM48" s="71"/>
      <c r="AWN48" s="128"/>
      <c r="AWO48" s="128"/>
      <c r="AWP48" s="128"/>
      <c r="AWQ48" s="128"/>
      <c r="AWR48" s="71"/>
      <c r="AWS48" s="128"/>
      <c r="AWT48" s="128"/>
      <c r="AWU48" s="128"/>
      <c r="AWV48" s="128"/>
      <c r="AWW48" s="71"/>
      <c r="AWX48" s="128"/>
      <c r="AWY48" s="128"/>
      <c r="AWZ48" s="128"/>
      <c r="AXA48" s="128"/>
      <c r="AXB48" s="71"/>
      <c r="AXC48" s="128"/>
      <c r="AXD48" s="128"/>
      <c r="AXE48" s="128"/>
      <c r="AXF48" s="128"/>
      <c r="AXG48" s="71"/>
      <c r="AXH48" s="128"/>
      <c r="AXI48" s="128"/>
      <c r="AXJ48" s="128"/>
      <c r="AXK48" s="128"/>
      <c r="AXL48" s="71"/>
      <c r="AXM48" s="128"/>
      <c r="AXN48" s="128"/>
      <c r="AXO48" s="128"/>
      <c r="AXP48" s="128"/>
      <c r="AXQ48" s="71"/>
      <c r="AXR48" s="128"/>
      <c r="AXS48" s="128"/>
      <c r="AXT48" s="109"/>
      <c r="AXU48" s="128"/>
      <c r="AXV48" s="71"/>
      <c r="AXW48" s="128"/>
      <c r="AXX48" s="128"/>
      <c r="AXY48" s="128"/>
      <c r="AXZ48" s="128"/>
      <c r="AYA48" s="71"/>
      <c r="AYB48" s="128"/>
      <c r="AYC48" s="128"/>
      <c r="AYD48" s="128"/>
      <c r="AYE48" s="128"/>
      <c r="AYF48" s="71"/>
      <c r="AYG48" s="128"/>
      <c r="AYH48" s="128"/>
      <c r="AYI48" s="128"/>
      <c r="AYJ48" s="128"/>
      <c r="AYK48" s="71"/>
      <c r="AYL48" s="128"/>
      <c r="AYM48" s="128"/>
      <c r="AYN48" s="128"/>
      <c r="AYO48" s="128"/>
      <c r="AYP48" s="71"/>
      <c r="AYQ48" s="128"/>
      <c r="AYR48" s="128"/>
      <c r="AYS48" s="128"/>
      <c r="AYT48" s="128"/>
      <c r="AYU48" s="71"/>
      <c r="AYV48" s="128"/>
      <c r="AYW48" s="128"/>
      <c r="AYX48" s="128"/>
      <c r="AYY48" s="128"/>
      <c r="AYZ48" s="71"/>
      <c r="AZA48" s="128"/>
      <c r="AZB48" s="128"/>
      <c r="AZC48" s="128"/>
      <c r="AZD48" s="128"/>
      <c r="AZE48" s="71"/>
      <c r="AZF48" s="128"/>
      <c r="AZG48" s="128"/>
      <c r="AZH48" s="128"/>
      <c r="AZI48" s="128"/>
      <c r="AZJ48" s="71"/>
      <c r="AZK48" s="128"/>
      <c r="AZL48" s="128"/>
      <c r="AZM48" s="128"/>
      <c r="AZN48" s="128"/>
      <c r="AZO48" s="71"/>
      <c r="AZP48" s="128"/>
      <c r="AZQ48" s="128"/>
      <c r="AZR48" s="109"/>
      <c r="AZS48" s="128"/>
      <c r="AZT48" s="71"/>
      <c r="AZU48" s="128"/>
      <c r="AZV48" s="128"/>
      <c r="AZW48" s="128"/>
      <c r="AZX48" s="128"/>
      <c r="AZY48" s="71"/>
      <c r="AZZ48" s="128"/>
      <c r="BAA48" s="128"/>
      <c r="BAB48" s="128"/>
      <c r="BAC48" s="128"/>
      <c r="BAD48" s="71"/>
      <c r="BAE48" s="128"/>
      <c r="BAF48" s="128"/>
      <c r="BAG48" s="128"/>
      <c r="BAH48" s="128"/>
      <c r="BAI48" s="71"/>
      <c r="BAJ48" s="128"/>
      <c r="BAK48" s="128"/>
      <c r="BAL48" s="128"/>
      <c r="BAM48" s="128"/>
      <c r="BAN48" s="71"/>
      <c r="BAO48" s="128"/>
      <c r="BAP48" s="128"/>
      <c r="BAQ48" s="128"/>
      <c r="BAR48" s="128"/>
      <c r="BAS48" s="71"/>
      <c r="BAT48" s="128"/>
      <c r="BAU48" s="128"/>
      <c r="BAV48" s="128"/>
      <c r="BAW48" s="128"/>
      <c r="BAX48" s="71"/>
      <c r="BAY48" s="128"/>
      <c r="BAZ48" s="128"/>
      <c r="BBA48" s="128"/>
      <c r="BBB48" s="128"/>
      <c r="BBC48" s="71"/>
      <c r="BBD48" s="128"/>
      <c r="BBE48" s="128"/>
      <c r="BBF48" s="128"/>
      <c r="BBG48" s="128"/>
      <c r="BBH48" s="71"/>
      <c r="BBI48" s="128"/>
      <c r="BBJ48" s="128"/>
      <c r="BBK48" s="128"/>
      <c r="BBL48" s="128"/>
      <c r="BBM48" s="71"/>
      <c r="BBN48" s="128"/>
      <c r="BBO48" s="128"/>
      <c r="BBP48" s="109"/>
      <c r="BBQ48" s="128"/>
      <c r="BBR48" s="71"/>
      <c r="BBS48" s="128"/>
      <c r="BBT48" s="128"/>
      <c r="BBU48" s="128"/>
      <c r="BBV48" s="128"/>
      <c r="BBW48" s="71"/>
      <c r="BBX48" s="128"/>
      <c r="BBY48" s="128"/>
      <c r="BBZ48" s="128"/>
      <c r="BCA48" s="128"/>
      <c r="BCB48" s="71"/>
      <c r="BCC48" s="128"/>
      <c r="BCD48" s="128"/>
      <c r="BCE48" s="128"/>
      <c r="BCF48" s="128"/>
      <c r="BCG48" s="71"/>
      <c r="BCH48" s="128"/>
      <c r="BCI48" s="128"/>
      <c r="BCJ48" s="128"/>
      <c r="BCK48" s="128"/>
      <c r="BCL48" s="71"/>
      <c r="BCM48" s="128"/>
      <c r="BCN48" s="128"/>
      <c r="BCO48" s="128"/>
      <c r="BCP48" s="128"/>
      <c r="BCQ48" s="71"/>
      <c r="BCR48" s="128"/>
      <c r="BCS48" s="128"/>
      <c r="BCT48" s="128"/>
      <c r="BCU48" s="128"/>
      <c r="BCV48" s="71"/>
      <c r="BCW48" s="128"/>
      <c r="BCX48" s="128"/>
      <c r="BCY48" s="128"/>
      <c r="BCZ48" s="128"/>
      <c r="BDA48" s="71"/>
      <c r="BDB48" s="128"/>
      <c r="BDC48" s="128"/>
      <c r="BDD48" s="128"/>
      <c r="BDE48" s="128"/>
      <c r="BDF48" s="71"/>
      <c r="BDG48" s="128"/>
      <c r="BDH48" s="128"/>
      <c r="BDI48" s="128"/>
      <c r="BDJ48" s="128"/>
      <c r="BDK48" s="71"/>
      <c r="BDL48" s="128"/>
      <c r="BDM48" s="128"/>
      <c r="BDN48" s="109"/>
      <c r="BDO48" s="128"/>
      <c r="BDP48" s="71"/>
      <c r="BDQ48" s="128"/>
      <c r="BDR48" s="128"/>
      <c r="BDS48" s="128"/>
      <c r="BDT48" s="128"/>
      <c r="BDU48" s="71"/>
      <c r="BDV48" s="128"/>
      <c r="BDW48" s="128"/>
      <c r="BDX48" s="128"/>
      <c r="BDY48" s="128"/>
      <c r="BDZ48" s="71"/>
      <c r="BEA48" s="128"/>
      <c r="BEB48" s="128"/>
      <c r="BEC48" s="128"/>
      <c r="BED48" s="128"/>
      <c r="BEE48" s="71"/>
      <c r="BEF48" s="128"/>
      <c r="BEG48" s="128"/>
      <c r="BEH48" s="128"/>
      <c r="BEI48" s="128"/>
      <c r="BEJ48" s="71"/>
      <c r="BEK48" s="128"/>
      <c r="BEL48" s="128"/>
      <c r="BEM48" s="128"/>
      <c r="BEN48" s="128"/>
      <c r="BEO48" s="71"/>
      <c r="BEP48" s="128"/>
      <c r="BEQ48" s="128"/>
      <c r="BER48" s="128"/>
      <c r="BES48" s="128"/>
      <c r="BET48" s="71"/>
      <c r="BEU48" s="128"/>
      <c r="BEV48" s="128"/>
      <c r="BEW48" s="128"/>
      <c r="BEX48" s="128"/>
      <c r="BEY48" s="71"/>
      <c r="BEZ48" s="128"/>
      <c r="BFA48" s="128"/>
      <c r="BFB48" s="128"/>
      <c r="BFC48" s="128"/>
      <c r="BFD48" s="71"/>
      <c r="BFE48" s="128"/>
      <c r="BFF48" s="128"/>
      <c r="BFG48" s="128"/>
      <c r="BFH48" s="128"/>
      <c r="BFI48" s="71"/>
      <c r="BFJ48" s="128"/>
      <c r="BFK48" s="128"/>
      <c r="BFL48" s="109"/>
      <c r="BFM48" s="128"/>
      <c r="BFN48" s="71"/>
      <c r="BFO48" s="128"/>
      <c r="BFP48" s="128"/>
      <c r="BFQ48" s="128"/>
      <c r="BFR48" s="128"/>
      <c r="BFS48" s="71"/>
      <c r="BFT48" s="128"/>
      <c r="BFU48" s="128"/>
      <c r="BFV48" s="128"/>
      <c r="BFW48" s="128"/>
      <c r="BFX48" s="71"/>
      <c r="BFY48" s="128"/>
      <c r="BFZ48" s="128"/>
      <c r="BGA48" s="128"/>
      <c r="BGB48" s="128"/>
      <c r="BGC48" s="71"/>
      <c r="BGD48" s="128"/>
      <c r="BGE48" s="128"/>
      <c r="BGF48" s="128"/>
      <c r="BGG48" s="128"/>
      <c r="BGH48" s="71"/>
      <c r="BGI48" s="128"/>
      <c r="BGJ48" s="128"/>
      <c r="BGK48" s="128"/>
      <c r="BGL48" s="128"/>
      <c r="BGM48" s="71"/>
      <c r="BGN48" s="128"/>
      <c r="BGO48" s="128"/>
      <c r="BGP48" s="128"/>
      <c r="BGQ48" s="128"/>
      <c r="BGR48" s="71"/>
      <c r="BGS48" s="128"/>
      <c r="BGT48" s="128"/>
      <c r="BGU48" s="128"/>
      <c r="BGV48" s="128"/>
      <c r="BGW48" s="71"/>
      <c r="BGX48" s="128"/>
      <c r="BGY48" s="128"/>
      <c r="BGZ48" s="128"/>
      <c r="BHA48" s="128"/>
      <c r="BHB48" s="71"/>
      <c r="BHC48" s="128"/>
      <c r="BHD48" s="128"/>
      <c r="BHE48" s="128"/>
      <c r="BHF48" s="128"/>
      <c r="BHG48" s="71"/>
      <c r="BHH48" s="128"/>
      <c r="BHI48" s="128"/>
      <c r="BHJ48" s="109"/>
      <c r="BHK48" s="128"/>
      <c r="BHL48" s="71"/>
      <c r="BHM48" s="128"/>
      <c r="BHN48" s="128"/>
      <c r="BHO48" s="128"/>
      <c r="BHP48" s="128"/>
      <c r="BHQ48" s="71"/>
      <c r="BHR48" s="128"/>
      <c r="BHS48" s="128"/>
      <c r="BHT48" s="128"/>
      <c r="BHU48" s="128"/>
      <c r="BHV48" s="71"/>
      <c r="BHW48" s="128"/>
      <c r="BHX48" s="128"/>
      <c r="BHY48" s="128"/>
      <c r="BHZ48" s="128"/>
      <c r="BIA48" s="71"/>
      <c r="BIB48" s="128"/>
      <c r="BIC48" s="128"/>
      <c r="BID48" s="128"/>
      <c r="BIE48" s="128"/>
      <c r="BIF48" s="71"/>
      <c r="BIG48" s="128"/>
      <c r="BIH48" s="128"/>
      <c r="BII48" s="128"/>
      <c r="BIJ48" s="128"/>
      <c r="BIK48" s="71"/>
      <c r="BIL48" s="128"/>
      <c r="BIM48" s="128"/>
      <c r="BIN48" s="128"/>
      <c r="BIO48" s="128"/>
      <c r="BIP48" s="71"/>
      <c r="BIQ48" s="128"/>
      <c r="BIR48" s="128"/>
      <c r="BIS48" s="128"/>
      <c r="BIT48" s="128"/>
      <c r="BIU48" s="71"/>
      <c r="BIV48" s="128"/>
      <c r="BIW48" s="128"/>
      <c r="BIX48" s="128"/>
      <c r="BIY48" s="128"/>
      <c r="BIZ48" s="71"/>
      <c r="BJA48" s="128"/>
      <c r="BJB48" s="128"/>
      <c r="BJC48" s="128"/>
      <c r="BJD48" s="128"/>
      <c r="BJE48" s="71"/>
      <c r="BJF48" s="128"/>
      <c r="BJG48" s="128"/>
      <c r="BJH48" s="109"/>
      <c r="BJI48" s="128"/>
      <c r="BJJ48" s="71"/>
      <c r="BJK48" s="128"/>
      <c r="BJL48" s="128"/>
      <c r="BJM48" s="128"/>
      <c r="BJN48" s="128"/>
      <c r="BJO48" s="71"/>
      <c r="BJP48" s="128"/>
      <c r="BJQ48" s="128"/>
      <c r="BJR48" s="128"/>
      <c r="BJS48" s="128"/>
      <c r="BJT48" s="71"/>
      <c r="BJU48" s="128"/>
      <c r="BJV48" s="128"/>
      <c r="BJW48" s="128"/>
      <c r="BJX48" s="128"/>
      <c r="BJY48" s="71"/>
      <c r="BJZ48" s="128"/>
      <c r="BKA48" s="128"/>
      <c r="BKB48" s="128"/>
      <c r="BKC48" s="128"/>
      <c r="BKD48" s="71"/>
      <c r="BKE48" s="128"/>
      <c r="BKF48" s="128"/>
      <c r="BKG48" s="128"/>
      <c r="BKH48" s="128"/>
      <c r="BKI48" s="71"/>
      <c r="BKJ48" s="128"/>
      <c r="BKK48" s="128"/>
      <c r="BKL48" s="128"/>
      <c r="BKM48" s="128"/>
      <c r="BKN48" s="71"/>
      <c r="BKO48" s="128"/>
      <c r="BKP48" s="128"/>
      <c r="BKQ48" s="128"/>
      <c r="BKR48" s="128"/>
      <c r="BKS48" s="71"/>
      <c r="BKT48" s="128"/>
      <c r="BKU48" s="128"/>
      <c r="BKV48" s="128"/>
      <c r="BKW48" s="128"/>
      <c r="BKX48" s="71"/>
      <c r="BKY48" s="128"/>
      <c r="BKZ48" s="128"/>
      <c r="BLA48" s="128"/>
      <c r="BLB48" s="128"/>
      <c r="BLC48" s="71"/>
      <c r="BLD48" s="128"/>
      <c r="BLE48" s="128"/>
      <c r="BLF48" s="109"/>
      <c r="BLG48" s="128"/>
      <c r="BLH48" s="71"/>
      <c r="BLI48" s="128"/>
      <c r="BLJ48" s="128"/>
      <c r="BLK48" s="128"/>
      <c r="BLL48" s="128"/>
      <c r="BLM48" s="71"/>
      <c r="BLN48" s="128"/>
      <c r="BLO48" s="128"/>
      <c r="BLP48" s="128"/>
      <c r="BLQ48" s="128"/>
      <c r="BLR48" s="71"/>
      <c r="BLS48" s="128"/>
      <c r="BLT48" s="128"/>
      <c r="BLU48" s="128"/>
      <c r="BLV48" s="128"/>
      <c r="BLW48" s="71"/>
      <c r="BLX48" s="128"/>
      <c r="BLY48" s="128"/>
      <c r="BLZ48" s="128"/>
      <c r="BMA48" s="128"/>
      <c r="BMB48" s="71"/>
      <c r="BMC48" s="128"/>
      <c r="BMD48" s="128"/>
      <c r="BME48" s="128"/>
      <c r="BMF48" s="128"/>
      <c r="BMG48" s="71"/>
      <c r="BMH48" s="128"/>
      <c r="BMI48" s="128"/>
      <c r="BMJ48" s="128"/>
      <c r="BMK48" s="128"/>
      <c r="BML48" s="71"/>
      <c r="BMM48" s="128"/>
      <c r="BMN48" s="128"/>
      <c r="BMO48" s="128"/>
      <c r="BMP48" s="128"/>
      <c r="BMQ48" s="71"/>
      <c r="BMR48" s="128"/>
      <c r="BMS48" s="128"/>
      <c r="BMT48" s="128"/>
      <c r="BMU48" s="128"/>
      <c r="BMV48" s="71"/>
      <c r="BMW48" s="128"/>
      <c r="BMX48" s="128"/>
      <c r="BMY48" s="128"/>
      <c r="BMZ48" s="128"/>
      <c r="BNA48" s="71"/>
      <c r="BNB48" s="128"/>
      <c r="BNC48" s="128"/>
      <c r="BND48" s="109"/>
      <c r="BNE48" s="128"/>
      <c r="BNF48" s="71"/>
      <c r="BNG48" s="128"/>
      <c r="BNH48" s="128"/>
      <c r="BNI48" s="128"/>
      <c r="BNJ48" s="128"/>
      <c r="BNK48" s="71"/>
      <c r="BNL48" s="128"/>
      <c r="BNM48" s="128"/>
      <c r="BNN48" s="128"/>
      <c r="BNO48" s="128"/>
      <c r="BNP48" s="71"/>
      <c r="BNQ48" s="128"/>
      <c r="BNR48" s="128"/>
      <c r="BNS48" s="128"/>
      <c r="BNT48" s="128"/>
      <c r="BNU48" s="71"/>
      <c r="BNV48" s="128"/>
      <c r="BNW48" s="128"/>
      <c r="BNX48" s="128"/>
      <c r="BNY48" s="128"/>
      <c r="BNZ48" s="71"/>
      <c r="BOA48" s="128"/>
      <c r="BOB48" s="128"/>
      <c r="BOC48" s="128"/>
      <c r="BOD48" s="128"/>
      <c r="BOE48" s="71"/>
      <c r="BOF48" s="128"/>
      <c r="BOG48" s="128"/>
      <c r="BOH48" s="128"/>
      <c r="BOI48" s="128"/>
      <c r="BOJ48" s="71"/>
      <c r="BOK48" s="128"/>
      <c r="BOL48" s="128"/>
      <c r="BOM48" s="128"/>
      <c r="BON48" s="128"/>
      <c r="BOO48" s="71"/>
      <c r="BOP48" s="128"/>
      <c r="BOQ48" s="128"/>
      <c r="BOR48" s="128"/>
      <c r="BOS48" s="128"/>
      <c r="BOT48" s="71"/>
      <c r="BOU48" s="128"/>
      <c r="BOV48" s="128"/>
      <c r="BOW48" s="128"/>
      <c r="BOX48" s="128"/>
      <c r="BOY48" s="71"/>
      <c r="BOZ48" s="128"/>
      <c r="BPA48" s="128"/>
      <c r="BPB48" s="109"/>
      <c r="BPC48" s="128"/>
      <c r="BPD48" s="71"/>
      <c r="BPE48" s="128"/>
      <c r="BPF48" s="128"/>
      <c r="BPG48" s="128"/>
      <c r="BPH48" s="128"/>
      <c r="BPI48" s="71"/>
      <c r="BPJ48" s="128"/>
      <c r="BPK48" s="128"/>
      <c r="BPL48" s="128"/>
      <c r="BPM48" s="128"/>
      <c r="BPN48" s="71"/>
      <c r="BPO48" s="128"/>
      <c r="BPP48" s="128"/>
      <c r="BPQ48" s="128"/>
      <c r="BPR48" s="128"/>
      <c r="BPS48" s="71"/>
      <c r="BPT48" s="128"/>
      <c r="BPU48" s="128"/>
      <c r="BPV48" s="128"/>
      <c r="BPW48" s="128"/>
      <c r="BPX48" s="71"/>
      <c r="BPY48" s="128"/>
      <c r="BPZ48" s="128"/>
      <c r="BQA48" s="128"/>
      <c r="BQB48" s="128"/>
      <c r="BQC48" s="71"/>
      <c r="BQD48" s="128"/>
      <c r="BQE48" s="128"/>
      <c r="BQF48" s="128"/>
      <c r="BQG48" s="128"/>
      <c r="BQH48" s="71"/>
      <c r="BQI48" s="128"/>
      <c r="BQJ48" s="128"/>
      <c r="BQK48" s="128"/>
      <c r="BQL48" s="128"/>
      <c r="BQM48" s="71"/>
      <c r="BQN48" s="128"/>
      <c r="BQO48" s="128"/>
      <c r="BQP48" s="128"/>
      <c r="BQQ48" s="128"/>
      <c r="BQR48" s="71"/>
      <c r="BQS48" s="128"/>
      <c r="BQT48" s="128"/>
      <c r="BQU48" s="128"/>
      <c r="BQV48" s="128"/>
      <c r="BQW48" s="71"/>
      <c r="BQX48" s="128"/>
      <c r="BQY48" s="128"/>
      <c r="BQZ48" s="109"/>
      <c r="BRA48" s="128"/>
      <c r="BRB48" s="71"/>
      <c r="BRC48" s="128"/>
      <c r="BRD48" s="128"/>
      <c r="BRE48" s="128"/>
      <c r="BRF48" s="128"/>
      <c r="BRG48" s="71"/>
      <c r="BRH48" s="128"/>
      <c r="BRI48" s="128"/>
      <c r="BRJ48" s="128"/>
      <c r="BRK48" s="128"/>
      <c r="BRL48" s="71"/>
      <c r="BRM48" s="128"/>
      <c r="BRN48" s="128"/>
      <c r="BRO48" s="128"/>
      <c r="BRP48" s="128"/>
      <c r="BRQ48" s="71"/>
      <c r="BRR48" s="128"/>
      <c r="BRS48" s="128"/>
      <c r="BRT48" s="128"/>
      <c r="BRU48" s="128"/>
      <c r="BRV48" s="71"/>
      <c r="BRW48" s="128"/>
      <c r="BRX48" s="128"/>
      <c r="BRY48" s="128"/>
      <c r="BRZ48" s="128"/>
      <c r="BSA48" s="71"/>
      <c r="BSB48" s="128"/>
      <c r="BSC48" s="128"/>
      <c r="BSD48" s="128"/>
      <c r="BSE48" s="128"/>
      <c r="BSF48" s="71"/>
      <c r="BSG48" s="128"/>
      <c r="BSH48" s="128"/>
      <c r="BSI48" s="128"/>
      <c r="BSJ48" s="128"/>
      <c r="BSK48" s="71"/>
      <c r="BSL48" s="128"/>
      <c r="BSM48" s="128"/>
      <c r="BSN48" s="128"/>
      <c r="BSO48" s="128"/>
      <c r="BSP48" s="71"/>
      <c r="BSQ48" s="128"/>
      <c r="BSR48" s="128"/>
      <c r="BSS48" s="128"/>
      <c r="BST48" s="128"/>
      <c r="BSU48" s="71"/>
      <c r="BSV48" s="128"/>
      <c r="BSW48" s="128"/>
      <c r="BSX48" s="109"/>
      <c r="BSY48" s="128"/>
      <c r="BSZ48" s="71"/>
      <c r="BTA48" s="128"/>
      <c r="BTB48" s="128"/>
      <c r="BTC48" s="128"/>
      <c r="BTD48" s="128"/>
      <c r="BTE48" s="71"/>
      <c r="BTF48" s="128"/>
      <c r="BTG48" s="128"/>
      <c r="BTH48" s="128"/>
      <c r="BTI48" s="128"/>
      <c r="BTJ48" s="71"/>
      <c r="BTK48" s="128"/>
      <c r="BTL48" s="128"/>
      <c r="BTM48" s="128"/>
      <c r="BTN48" s="128"/>
      <c r="BTO48" s="71"/>
      <c r="BTP48" s="128"/>
      <c r="BTQ48" s="128"/>
      <c r="BTR48" s="128"/>
      <c r="BTS48" s="128"/>
      <c r="BTT48" s="71"/>
      <c r="BTU48" s="128"/>
      <c r="BTV48" s="128"/>
      <c r="BTW48" s="128"/>
      <c r="BTX48" s="128"/>
      <c r="BTY48" s="71"/>
      <c r="BTZ48" s="128"/>
      <c r="BUA48" s="128"/>
      <c r="BUB48" s="128"/>
      <c r="BUC48" s="128"/>
      <c r="BUD48" s="71"/>
      <c r="BUE48" s="128"/>
      <c r="BUF48" s="128"/>
      <c r="BUG48" s="128"/>
      <c r="BUH48" s="128"/>
      <c r="BUI48" s="71"/>
      <c r="BUJ48" s="128"/>
      <c r="BUK48" s="128"/>
      <c r="BUL48" s="128"/>
      <c r="BUM48" s="128"/>
      <c r="BUN48" s="71"/>
      <c r="BUO48" s="128"/>
      <c r="BUP48" s="128"/>
      <c r="BUQ48" s="128"/>
      <c r="BUR48" s="128"/>
      <c r="BUS48" s="71"/>
      <c r="BUT48" s="128"/>
      <c r="BUU48" s="128"/>
      <c r="BUV48" s="109"/>
      <c r="BUW48" s="128"/>
      <c r="BUX48" s="71"/>
      <c r="BUY48" s="128"/>
      <c r="BUZ48" s="128"/>
      <c r="BVA48" s="128"/>
      <c r="BVB48" s="128"/>
      <c r="BVC48" s="71"/>
      <c r="BVD48" s="128"/>
      <c r="BVE48" s="128"/>
      <c r="BVF48" s="128"/>
      <c r="BVG48" s="128"/>
      <c r="BVH48" s="71"/>
      <c r="BVI48" s="128"/>
      <c r="BVJ48" s="128"/>
      <c r="BVK48" s="128"/>
      <c r="BVL48" s="128"/>
      <c r="BVM48" s="71"/>
      <c r="BVN48" s="128"/>
      <c r="BVO48" s="128"/>
      <c r="BVP48" s="128"/>
      <c r="BVQ48" s="128"/>
      <c r="BVR48" s="71"/>
      <c r="BVS48" s="128"/>
      <c r="BVT48" s="128"/>
      <c r="BVU48" s="128"/>
      <c r="BVV48" s="128"/>
      <c r="BVW48" s="71"/>
      <c r="BVX48" s="128"/>
      <c r="BVY48" s="128"/>
      <c r="BVZ48" s="128"/>
      <c r="BWA48" s="128"/>
      <c r="BWB48" s="71"/>
      <c r="BWC48" s="128"/>
      <c r="BWD48" s="128"/>
      <c r="BWE48" s="128"/>
      <c r="BWF48" s="128"/>
      <c r="BWG48" s="71"/>
      <c r="BWH48" s="128"/>
      <c r="BWI48" s="128"/>
      <c r="BWJ48" s="128"/>
      <c r="BWK48" s="128"/>
      <c r="BWL48" s="71"/>
      <c r="BWM48" s="128"/>
      <c r="BWN48" s="128"/>
      <c r="BWO48" s="128"/>
      <c r="BWP48" s="128"/>
      <c r="BWQ48" s="71"/>
      <c r="BWR48" s="128"/>
      <c r="BWS48" s="128"/>
      <c r="BWT48" s="109"/>
      <c r="BWU48" s="128"/>
      <c r="BWV48" s="71"/>
      <c r="BWW48" s="128"/>
      <c r="BWX48" s="128"/>
      <c r="BWY48" s="128"/>
      <c r="BWZ48" s="128"/>
      <c r="BXA48" s="71"/>
      <c r="BXB48" s="128"/>
      <c r="BXC48" s="128"/>
      <c r="BXD48" s="128"/>
      <c r="BXE48" s="128"/>
      <c r="BXF48" s="71"/>
      <c r="BXG48" s="128"/>
      <c r="BXH48" s="128"/>
      <c r="BXI48" s="128"/>
      <c r="BXJ48" s="128"/>
      <c r="BXK48" s="71"/>
      <c r="BXL48" s="128"/>
      <c r="BXM48" s="128"/>
      <c r="BXN48" s="128"/>
      <c r="BXO48" s="128"/>
      <c r="BXP48" s="71"/>
      <c r="BXQ48" s="128"/>
      <c r="BXR48" s="128"/>
      <c r="BXS48" s="128"/>
      <c r="BXT48" s="128"/>
      <c r="BXU48" s="71"/>
      <c r="BXV48" s="128"/>
      <c r="BXW48" s="128"/>
      <c r="BXX48" s="128"/>
      <c r="BXY48" s="128"/>
      <c r="BXZ48" s="71"/>
      <c r="BYA48" s="128"/>
      <c r="BYB48" s="128"/>
      <c r="BYC48" s="128"/>
      <c r="BYD48" s="128"/>
      <c r="BYE48" s="71"/>
      <c r="BYF48" s="128"/>
      <c r="BYG48" s="128"/>
      <c r="BYH48" s="2"/>
      <c r="BYI48" s="2"/>
      <c r="BYJ48" s="2"/>
      <c r="BYK48" s="2"/>
    </row>
    <row r="49" spans="1:2013" x14ac:dyDescent="0.35">
      <c r="A49" s="99"/>
      <c r="B49" s="295"/>
      <c r="C49" s="31" t="s">
        <v>118</v>
      </c>
      <c r="D49" s="132" t="s">
        <v>119</v>
      </c>
      <c r="E49" s="99"/>
      <c r="F49" s="326"/>
      <c r="G49" s="327"/>
      <c r="H49" s="328"/>
      <c r="I49" s="323"/>
      <c r="J49" s="128"/>
      <c r="K49" s="128"/>
      <c r="L49" s="71"/>
      <c r="M49" s="128"/>
      <c r="N49" s="128"/>
      <c r="O49" s="128"/>
      <c r="P49" s="128"/>
      <c r="Q49" s="71"/>
      <c r="R49" s="128"/>
      <c r="S49" s="128"/>
      <c r="T49" s="109"/>
      <c r="U49" s="128"/>
      <c r="V49" s="71"/>
      <c r="W49" s="128"/>
      <c r="X49" s="128"/>
      <c r="Y49" s="128"/>
      <c r="Z49" s="128"/>
      <c r="AA49" s="71"/>
      <c r="AB49" s="128"/>
      <c r="AC49" s="128"/>
      <c r="AD49" s="128"/>
      <c r="AE49" s="128"/>
      <c r="AF49" s="71"/>
      <c r="AG49" s="128"/>
      <c r="AH49" s="128"/>
      <c r="AI49" s="128"/>
      <c r="AJ49" s="128"/>
      <c r="AK49" s="71"/>
      <c r="AL49" s="128"/>
      <c r="AM49" s="128"/>
      <c r="AN49" s="128"/>
      <c r="AO49" s="128"/>
      <c r="AP49" s="71"/>
      <c r="AQ49" s="128"/>
      <c r="AR49" s="128"/>
      <c r="AS49" s="128"/>
      <c r="AT49" s="128"/>
      <c r="AU49" s="71"/>
      <c r="AV49" s="128"/>
      <c r="AW49" s="128"/>
      <c r="AX49" s="128"/>
      <c r="AY49" s="128"/>
      <c r="AZ49" s="71"/>
      <c r="BA49" s="128"/>
      <c r="BB49" s="128"/>
      <c r="BC49" s="128"/>
      <c r="BD49" s="128"/>
      <c r="BE49" s="71"/>
      <c r="BF49" s="128"/>
      <c r="BG49" s="128"/>
      <c r="BH49" s="128"/>
      <c r="BI49" s="128"/>
      <c r="BJ49" s="71"/>
      <c r="BK49" s="128"/>
      <c r="BL49" s="128"/>
      <c r="BM49" s="128"/>
      <c r="BN49" s="128"/>
      <c r="BO49" s="71"/>
      <c r="BP49" s="128"/>
      <c r="BQ49" s="128"/>
      <c r="BR49" s="109"/>
      <c r="BS49" s="128"/>
      <c r="BT49" s="71"/>
      <c r="BU49" s="128"/>
      <c r="BV49" s="128"/>
      <c r="BW49" s="128"/>
      <c r="BX49" s="128"/>
      <c r="BY49" s="71"/>
      <c r="BZ49" s="128"/>
      <c r="CA49" s="128"/>
      <c r="CB49" s="128"/>
      <c r="CC49" s="128"/>
      <c r="CD49" s="71"/>
      <c r="CE49" s="128"/>
      <c r="CF49" s="128"/>
      <c r="CG49" s="128"/>
      <c r="CH49" s="128"/>
      <c r="CI49" s="71"/>
      <c r="CJ49" s="128"/>
      <c r="CK49" s="128"/>
      <c r="CL49" s="128"/>
      <c r="CM49" s="128"/>
      <c r="CN49" s="71"/>
      <c r="CO49" s="128"/>
      <c r="CP49" s="128"/>
      <c r="CQ49" s="128"/>
      <c r="CR49" s="128"/>
      <c r="CS49" s="71"/>
      <c r="CT49" s="128"/>
      <c r="CU49" s="128"/>
      <c r="CV49" s="128"/>
      <c r="CW49" s="128"/>
      <c r="CX49" s="71"/>
      <c r="CY49" s="128"/>
      <c r="CZ49" s="128"/>
      <c r="DA49" s="128"/>
      <c r="DB49" s="128"/>
      <c r="DC49" s="71"/>
      <c r="DD49" s="128"/>
      <c r="DE49" s="128"/>
      <c r="DF49" s="128"/>
      <c r="DG49" s="128"/>
      <c r="DH49" s="71"/>
      <c r="DI49" s="128"/>
      <c r="DJ49" s="128"/>
      <c r="DK49" s="128"/>
      <c r="DL49" s="128"/>
      <c r="DM49" s="71"/>
      <c r="DN49" s="128"/>
      <c r="DO49" s="128"/>
      <c r="DP49" s="109"/>
      <c r="DQ49" s="128"/>
      <c r="DR49" s="71"/>
      <c r="DS49" s="128"/>
      <c r="DT49" s="128"/>
      <c r="DU49" s="128"/>
      <c r="DV49" s="128"/>
      <c r="DW49" s="71"/>
      <c r="DX49" s="128"/>
      <c r="DY49" s="128"/>
      <c r="DZ49" s="128"/>
      <c r="EA49" s="128"/>
      <c r="EB49" s="71"/>
      <c r="EC49" s="128"/>
      <c r="ED49" s="128"/>
      <c r="EE49" s="128"/>
      <c r="EF49" s="128"/>
      <c r="EG49" s="71"/>
      <c r="EH49" s="128"/>
      <c r="EI49" s="128"/>
      <c r="EJ49" s="128"/>
      <c r="EK49" s="128"/>
      <c r="EL49" s="71"/>
      <c r="EM49" s="128"/>
      <c r="EN49" s="128"/>
      <c r="EO49" s="128"/>
      <c r="EP49" s="128"/>
      <c r="EQ49" s="71"/>
      <c r="ER49" s="128"/>
      <c r="ES49" s="128"/>
      <c r="ET49" s="128"/>
      <c r="EU49" s="128"/>
      <c r="EV49" s="71"/>
      <c r="EW49" s="128"/>
      <c r="EX49" s="128"/>
      <c r="EY49" s="128"/>
      <c r="EZ49" s="128"/>
      <c r="FA49" s="71"/>
      <c r="FB49" s="128"/>
      <c r="FC49" s="128"/>
      <c r="FD49" s="128"/>
      <c r="FE49" s="128"/>
      <c r="FF49" s="71"/>
      <c r="FG49" s="128"/>
      <c r="FH49" s="128"/>
      <c r="FI49" s="128"/>
      <c r="FJ49" s="128"/>
      <c r="FK49" s="71"/>
      <c r="FL49" s="128"/>
      <c r="FM49" s="128"/>
      <c r="FN49" s="109"/>
      <c r="FO49" s="128"/>
      <c r="FP49" s="71"/>
      <c r="FQ49" s="128"/>
      <c r="FR49" s="128"/>
      <c r="FS49" s="128"/>
      <c r="FT49" s="128"/>
      <c r="FU49" s="71"/>
      <c r="FV49" s="128"/>
      <c r="FW49" s="128"/>
      <c r="FX49" s="128"/>
      <c r="FY49" s="128"/>
      <c r="FZ49" s="71"/>
      <c r="GA49" s="128"/>
      <c r="GB49" s="128"/>
      <c r="GC49" s="128"/>
      <c r="GD49" s="128"/>
      <c r="GE49" s="71"/>
      <c r="GF49" s="128"/>
      <c r="GG49" s="128"/>
      <c r="GH49" s="128"/>
      <c r="GI49" s="128"/>
      <c r="GJ49" s="71"/>
      <c r="GK49" s="128"/>
      <c r="GL49" s="128"/>
      <c r="GM49" s="128"/>
      <c r="GN49" s="128"/>
      <c r="GO49" s="71"/>
      <c r="GP49" s="128"/>
      <c r="GQ49" s="128"/>
      <c r="GR49" s="128"/>
      <c r="GS49" s="128"/>
      <c r="GT49" s="71"/>
      <c r="GU49" s="128"/>
      <c r="GV49" s="128"/>
      <c r="GW49" s="128"/>
      <c r="GX49" s="128"/>
      <c r="GY49" s="71"/>
      <c r="GZ49" s="128"/>
      <c r="HA49" s="128"/>
      <c r="HB49" s="128"/>
      <c r="HC49" s="128"/>
      <c r="HD49" s="71"/>
      <c r="HE49" s="128"/>
      <c r="HF49" s="128"/>
      <c r="HG49" s="128"/>
      <c r="HH49" s="128"/>
      <c r="HI49" s="71"/>
      <c r="HJ49" s="128"/>
      <c r="HK49" s="128"/>
      <c r="HL49" s="109"/>
      <c r="HM49" s="128"/>
      <c r="HN49" s="71"/>
      <c r="HO49" s="128"/>
      <c r="HP49" s="128"/>
      <c r="HQ49" s="128"/>
      <c r="HR49" s="128"/>
      <c r="HS49" s="71"/>
      <c r="HT49" s="128"/>
      <c r="HU49" s="128"/>
      <c r="HV49" s="128"/>
      <c r="HW49" s="128"/>
      <c r="HX49" s="71"/>
      <c r="HY49" s="128"/>
      <c r="HZ49" s="128"/>
      <c r="IA49" s="128"/>
      <c r="IB49" s="128"/>
      <c r="IC49" s="71"/>
      <c r="ID49" s="128"/>
      <c r="IE49" s="128"/>
      <c r="IF49" s="128"/>
      <c r="IG49" s="128"/>
      <c r="IH49" s="71"/>
      <c r="II49" s="128"/>
      <c r="IJ49" s="128"/>
      <c r="IK49" s="128"/>
      <c r="IL49" s="128"/>
      <c r="IM49" s="71"/>
      <c r="IN49" s="128"/>
      <c r="IO49" s="128"/>
      <c r="IP49" s="128"/>
      <c r="IQ49" s="128"/>
      <c r="IR49" s="71"/>
      <c r="IS49" s="128"/>
      <c r="IT49" s="128"/>
      <c r="IU49" s="128"/>
      <c r="IV49" s="128"/>
      <c r="IW49" s="71"/>
      <c r="IX49" s="128"/>
      <c r="IY49" s="128"/>
      <c r="IZ49" s="128"/>
      <c r="JA49" s="128"/>
      <c r="JB49" s="71"/>
      <c r="JC49" s="128"/>
      <c r="JD49" s="128"/>
      <c r="JE49" s="128"/>
      <c r="JF49" s="128"/>
      <c r="JG49" s="71"/>
      <c r="JH49" s="128"/>
      <c r="JI49" s="128"/>
      <c r="JJ49" s="109"/>
      <c r="JK49" s="128"/>
      <c r="JL49" s="71"/>
      <c r="JM49" s="128"/>
      <c r="JN49" s="128"/>
      <c r="JO49" s="128"/>
      <c r="JP49" s="128"/>
      <c r="JQ49" s="71"/>
      <c r="JR49" s="128"/>
      <c r="JS49" s="128"/>
      <c r="JT49" s="128"/>
      <c r="JU49" s="128"/>
      <c r="JV49" s="71"/>
      <c r="JW49" s="128"/>
      <c r="JX49" s="128"/>
      <c r="JY49" s="128"/>
      <c r="JZ49" s="128"/>
      <c r="KA49" s="71"/>
      <c r="KB49" s="128"/>
      <c r="KC49" s="128"/>
      <c r="KD49" s="128"/>
      <c r="KE49" s="128"/>
      <c r="KF49" s="71"/>
      <c r="KG49" s="128"/>
      <c r="KH49" s="128"/>
      <c r="KI49" s="128"/>
      <c r="KJ49" s="128"/>
      <c r="KK49" s="71"/>
      <c r="KL49" s="128"/>
      <c r="KM49" s="128"/>
      <c r="KN49" s="128"/>
      <c r="KO49" s="128"/>
      <c r="KP49" s="71"/>
      <c r="KQ49" s="128"/>
      <c r="KR49" s="128"/>
      <c r="KS49" s="128"/>
      <c r="KT49" s="128"/>
      <c r="KU49" s="71"/>
      <c r="KV49" s="128"/>
      <c r="KW49" s="128"/>
      <c r="KX49" s="128"/>
      <c r="KY49" s="128"/>
      <c r="KZ49" s="71"/>
      <c r="LA49" s="128"/>
      <c r="LB49" s="128"/>
      <c r="LC49" s="128"/>
      <c r="LD49" s="128"/>
      <c r="LE49" s="71"/>
      <c r="LF49" s="128"/>
      <c r="LG49" s="128"/>
      <c r="LH49" s="109"/>
      <c r="LI49" s="128"/>
      <c r="LJ49" s="71"/>
      <c r="LK49" s="128"/>
      <c r="LL49" s="128"/>
      <c r="LM49" s="128"/>
      <c r="LN49" s="128"/>
      <c r="LO49" s="71"/>
      <c r="LP49" s="128"/>
      <c r="LQ49" s="128"/>
      <c r="LR49" s="128"/>
      <c r="LS49" s="128"/>
      <c r="LT49" s="71"/>
      <c r="LU49" s="128"/>
      <c r="LV49" s="128"/>
      <c r="LW49" s="128"/>
      <c r="LX49" s="128"/>
      <c r="LY49" s="71"/>
      <c r="LZ49" s="128"/>
      <c r="MA49" s="128"/>
      <c r="MB49" s="128"/>
      <c r="MC49" s="128"/>
      <c r="MD49" s="71"/>
      <c r="ME49" s="128"/>
      <c r="MF49" s="128"/>
      <c r="MG49" s="128"/>
      <c r="MH49" s="128"/>
      <c r="MI49" s="71"/>
      <c r="MJ49" s="128"/>
      <c r="MK49" s="128"/>
      <c r="ML49" s="128"/>
      <c r="MM49" s="128"/>
      <c r="MN49" s="71"/>
      <c r="MO49" s="128"/>
      <c r="MP49" s="128"/>
      <c r="MQ49" s="128"/>
      <c r="MR49" s="128"/>
      <c r="MS49" s="71"/>
      <c r="MT49" s="128"/>
      <c r="MU49" s="128"/>
      <c r="MV49" s="128"/>
      <c r="MW49" s="128"/>
      <c r="MX49" s="71"/>
      <c r="MY49" s="128"/>
      <c r="MZ49" s="128"/>
      <c r="NA49" s="128"/>
      <c r="NB49" s="128"/>
      <c r="NC49" s="71"/>
      <c r="ND49" s="128"/>
      <c r="NE49" s="128"/>
      <c r="NF49" s="109"/>
      <c r="NG49" s="128"/>
      <c r="NH49" s="71"/>
      <c r="NI49" s="128"/>
      <c r="NJ49" s="128"/>
      <c r="NK49" s="128"/>
      <c r="NL49" s="128"/>
      <c r="NM49" s="71"/>
      <c r="NN49" s="128"/>
      <c r="NO49" s="128"/>
      <c r="NP49" s="128"/>
      <c r="NQ49" s="128"/>
      <c r="NR49" s="71"/>
      <c r="NS49" s="128"/>
      <c r="NT49" s="128"/>
      <c r="NU49" s="128"/>
      <c r="NV49" s="128"/>
      <c r="NW49" s="71"/>
      <c r="NX49" s="128"/>
      <c r="NY49" s="128"/>
      <c r="NZ49" s="128"/>
      <c r="OA49" s="128"/>
      <c r="OB49" s="71"/>
      <c r="OC49" s="128"/>
      <c r="OD49" s="128"/>
      <c r="OE49" s="128"/>
      <c r="OF49" s="128"/>
      <c r="OG49" s="71"/>
      <c r="OH49" s="128"/>
      <c r="OI49" s="128"/>
      <c r="OJ49" s="128"/>
      <c r="OK49" s="128"/>
      <c r="OL49" s="71"/>
      <c r="OM49" s="128"/>
      <c r="ON49" s="128"/>
      <c r="OO49" s="128"/>
      <c r="OP49" s="128"/>
      <c r="OQ49" s="71"/>
      <c r="OR49" s="128"/>
      <c r="OS49" s="128"/>
      <c r="OT49" s="128"/>
      <c r="OU49" s="128"/>
      <c r="OV49" s="71"/>
      <c r="OW49" s="128"/>
      <c r="OX49" s="128"/>
      <c r="OY49" s="128"/>
      <c r="OZ49" s="128"/>
      <c r="PA49" s="71"/>
      <c r="PB49" s="128"/>
      <c r="PC49" s="128"/>
      <c r="PD49" s="109"/>
      <c r="PE49" s="128"/>
      <c r="PF49" s="71"/>
      <c r="PG49" s="128"/>
      <c r="PH49" s="128"/>
      <c r="PI49" s="128"/>
      <c r="PJ49" s="128"/>
      <c r="PK49" s="71"/>
      <c r="PL49" s="128"/>
      <c r="PM49" s="128"/>
      <c r="PN49" s="128"/>
      <c r="PO49" s="128"/>
      <c r="PP49" s="71"/>
      <c r="PQ49" s="128"/>
      <c r="PR49" s="128"/>
      <c r="PS49" s="128"/>
      <c r="PT49" s="128"/>
      <c r="PU49" s="71"/>
      <c r="PV49" s="128"/>
      <c r="PW49" s="128"/>
      <c r="PX49" s="128"/>
      <c r="PY49" s="128"/>
      <c r="PZ49" s="71"/>
      <c r="QA49" s="128"/>
      <c r="QB49" s="128"/>
      <c r="QC49" s="128"/>
      <c r="QD49" s="128"/>
      <c r="QE49" s="71"/>
      <c r="QF49" s="128"/>
      <c r="QG49" s="128"/>
      <c r="QH49" s="128"/>
      <c r="QI49" s="128"/>
      <c r="QJ49" s="71"/>
      <c r="QK49" s="128"/>
      <c r="QL49" s="128"/>
      <c r="QM49" s="128"/>
      <c r="QN49" s="128"/>
      <c r="QO49" s="71"/>
      <c r="QP49" s="128"/>
      <c r="QQ49" s="128"/>
      <c r="QR49" s="128"/>
      <c r="QS49" s="128"/>
      <c r="QT49" s="71"/>
      <c r="QU49" s="128"/>
      <c r="QV49" s="128"/>
      <c r="QW49" s="128"/>
      <c r="QX49" s="128"/>
      <c r="QY49" s="71"/>
      <c r="QZ49" s="128"/>
      <c r="RA49" s="128"/>
      <c r="RB49" s="109"/>
      <c r="RC49" s="128"/>
      <c r="RD49" s="71"/>
      <c r="RE49" s="128"/>
      <c r="RF49" s="128"/>
      <c r="RG49" s="128"/>
      <c r="RH49" s="128"/>
      <c r="RI49" s="71"/>
      <c r="RJ49" s="128"/>
      <c r="RK49" s="128"/>
      <c r="RL49" s="128"/>
      <c r="RM49" s="128"/>
      <c r="RN49" s="71"/>
      <c r="RO49" s="128"/>
      <c r="RP49" s="128"/>
      <c r="RQ49" s="128"/>
      <c r="RR49" s="128"/>
      <c r="RS49" s="71"/>
      <c r="RT49" s="128"/>
      <c r="RU49" s="128"/>
      <c r="RV49" s="128"/>
      <c r="RW49" s="128"/>
      <c r="RX49" s="71"/>
      <c r="RY49" s="128"/>
      <c r="RZ49" s="128"/>
      <c r="SA49" s="128"/>
      <c r="SB49" s="128"/>
      <c r="SC49" s="71"/>
      <c r="SD49" s="128"/>
      <c r="SE49" s="128"/>
      <c r="SF49" s="128"/>
      <c r="SG49" s="128"/>
      <c r="SH49" s="71"/>
      <c r="SI49" s="128"/>
      <c r="SJ49" s="128"/>
      <c r="SK49" s="128"/>
      <c r="SL49" s="128"/>
      <c r="SM49" s="71"/>
      <c r="SN49" s="128"/>
      <c r="SO49" s="128"/>
      <c r="SP49" s="128"/>
      <c r="SQ49" s="128"/>
      <c r="SR49" s="71"/>
      <c r="SS49" s="128"/>
      <c r="ST49" s="128"/>
      <c r="SU49" s="128"/>
      <c r="SV49" s="128"/>
      <c r="SW49" s="71"/>
      <c r="SX49" s="128"/>
      <c r="SY49" s="128"/>
      <c r="SZ49" s="109"/>
      <c r="TA49" s="128"/>
      <c r="TB49" s="71"/>
      <c r="TC49" s="128"/>
      <c r="TD49" s="128"/>
      <c r="TE49" s="128"/>
      <c r="TF49" s="128"/>
      <c r="TG49" s="71"/>
      <c r="TH49" s="128"/>
      <c r="TI49" s="128"/>
      <c r="TJ49" s="128"/>
      <c r="TK49" s="128"/>
      <c r="TL49" s="71"/>
      <c r="TM49" s="128"/>
      <c r="TN49" s="128"/>
      <c r="TO49" s="128"/>
      <c r="TP49" s="128"/>
      <c r="TQ49" s="71"/>
      <c r="TR49" s="128"/>
      <c r="TS49" s="128"/>
      <c r="TT49" s="128"/>
      <c r="TU49" s="128"/>
      <c r="TV49" s="71"/>
      <c r="TW49" s="128"/>
      <c r="TX49" s="128"/>
      <c r="TY49" s="128"/>
      <c r="TZ49" s="128"/>
      <c r="UA49" s="71"/>
      <c r="UB49" s="128"/>
      <c r="UC49" s="128"/>
      <c r="UD49" s="128"/>
      <c r="UE49" s="128"/>
      <c r="UF49" s="71"/>
      <c r="UG49" s="128"/>
      <c r="UH49" s="128"/>
      <c r="UI49" s="128"/>
      <c r="UJ49" s="128"/>
      <c r="UK49" s="71"/>
      <c r="UL49" s="128"/>
      <c r="UM49" s="128"/>
      <c r="UN49" s="128"/>
      <c r="UO49" s="128"/>
      <c r="UP49" s="71"/>
      <c r="UQ49" s="128"/>
      <c r="UR49" s="128"/>
      <c r="US49" s="128"/>
      <c r="UT49" s="128"/>
      <c r="UU49" s="71"/>
      <c r="UV49" s="128"/>
      <c r="UW49" s="128"/>
      <c r="UX49" s="109"/>
      <c r="UY49" s="128"/>
      <c r="UZ49" s="71"/>
      <c r="VA49" s="128"/>
      <c r="VB49" s="128"/>
      <c r="VC49" s="128"/>
      <c r="VD49" s="128"/>
      <c r="VE49" s="71"/>
      <c r="VF49" s="128"/>
      <c r="VG49" s="128"/>
      <c r="VH49" s="128"/>
      <c r="VI49" s="128"/>
      <c r="VJ49" s="71"/>
      <c r="VK49" s="128"/>
      <c r="VL49" s="128"/>
      <c r="VM49" s="128"/>
      <c r="VN49" s="128"/>
      <c r="VO49" s="71"/>
      <c r="VP49" s="128"/>
      <c r="VQ49" s="128"/>
      <c r="VR49" s="128"/>
      <c r="VS49" s="128"/>
      <c r="VT49" s="71"/>
      <c r="VU49" s="128"/>
      <c r="VV49" s="128"/>
      <c r="VW49" s="128"/>
      <c r="VX49" s="128"/>
      <c r="VY49" s="71"/>
      <c r="VZ49" s="128"/>
      <c r="WA49" s="128"/>
      <c r="WB49" s="128"/>
      <c r="WC49" s="128"/>
      <c r="WD49" s="71"/>
      <c r="WE49" s="128"/>
      <c r="WF49" s="128"/>
      <c r="WG49" s="128"/>
      <c r="WH49" s="128"/>
      <c r="WI49" s="71"/>
      <c r="WJ49" s="128"/>
      <c r="WK49" s="128"/>
      <c r="WL49" s="128"/>
      <c r="WM49" s="128"/>
      <c r="WN49" s="71"/>
      <c r="WO49" s="128"/>
      <c r="WP49" s="128"/>
      <c r="WQ49" s="128"/>
      <c r="WR49" s="128"/>
      <c r="WS49" s="71"/>
      <c r="WT49" s="128"/>
      <c r="WU49" s="128"/>
      <c r="WV49" s="109"/>
      <c r="WW49" s="128"/>
      <c r="WX49" s="71"/>
      <c r="WY49" s="128"/>
      <c r="WZ49" s="128"/>
      <c r="XA49" s="128"/>
      <c r="XB49" s="128"/>
      <c r="XC49" s="71"/>
      <c r="XD49" s="128"/>
      <c r="XE49" s="128"/>
      <c r="XF49" s="128"/>
      <c r="XG49" s="128"/>
      <c r="XH49" s="71"/>
      <c r="XI49" s="128"/>
      <c r="XJ49" s="128"/>
      <c r="XK49" s="128"/>
      <c r="XL49" s="128"/>
      <c r="XM49" s="71"/>
      <c r="XN49" s="128"/>
      <c r="XO49" s="128"/>
      <c r="XP49" s="128"/>
      <c r="XQ49" s="128"/>
      <c r="XR49" s="71"/>
      <c r="XS49" s="128"/>
      <c r="XT49" s="128"/>
      <c r="XU49" s="128"/>
      <c r="XV49" s="128"/>
      <c r="XW49" s="71"/>
      <c r="XX49" s="128"/>
      <c r="XY49" s="128"/>
      <c r="XZ49" s="128"/>
      <c r="YA49" s="128"/>
      <c r="YB49" s="71"/>
      <c r="YC49" s="128"/>
      <c r="YD49" s="128"/>
      <c r="YE49" s="128"/>
      <c r="YF49" s="128"/>
      <c r="YG49" s="71"/>
      <c r="YH49" s="128"/>
      <c r="YI49" s="128"/>
      <c r="YJ49" s="128"/>
      <c r="YK49" s="128"/>
      <c r="YL49" s="71"/>
      <c r="YM49" s="128"/>
      <c r="YN49" s="128"/>
      <c r="YO49" s="128"/>
      <c r="YP49" s="128"/>
      <c r="YQ49" s="71"/>
      <c r="YR49" s="128"/>
      <c r="YS49" s="128"/>
      <c r="YT49" s="109"/>
      <c r="YU49" s="128"/>
      <c r="YV49" s="71"/>
      <c r="YW49" s="128"/>
      <c r="YX49" s="128"/>
      <c r="YY49" s="128"/>
      <c r="YZ49" s="128"/>
      <c r="ZA49" s="71"/>
      <c r="ZB49" s="128"/>
      <c r="ZC49" s="128"/>
      <c r="ZD49" s="128"/>
      <c r="ZE49" s="128"/>
      <c r="ZF49" s="71"/>
      <c r="ZG49" s="128"/>
      <c r="ZH49" s="128"/>
      <c r="ZI49" s="128"/>
      <c r="ZJ49" s="128"/>
      <c r="ZK49" s="71"/>
      <c r="ZL49" s="128"/>
      <c r="ZM49" s="128"/>
      <c r="ZN49" s="128"/>
      <c r="ZO49" s="128"/>
      <c r="ZP49" s="71"/>
      <c r="ZQ49" s="128"/>
      <c r="ZR49" s="128"/>
      <c r="ZS49" s="128"/>
      <c r="ZT49" s="128"/>
      <c r="ZU49" s="71"/>
      <c r="ZV49" s="128"/>
      <c r="ZW49" s="128"/>
      <c r="ZX49" s="128"/>
      <c r="ZY49" s="128"/>
      <c r="ZZ49" s="71"/>
      <c r="AAA49" s="128"/>
      <c r="AAB49" s="128"/>
      <c r="AAC49" s="128"/>
      <c r="AAD49" s="128"/>
      <c r="AAE49" s="71"/>
      <c r="AAF49" s="128"/>
      <c r="AAG49" s="128"/>
      <c r="AAH49" s="128"/>
      <c r="AAI49" s="128"/>
      <c r="AAJ49" s="71"/>
      <c r="AAK49" s="128"/>
      <c r="AAL49" s="128"/>
      <c r="AAM49" s="128"/>
      <c r="AAN49" s="128"/>
      <c r="AAO49" s="71"/>
      <c r="AAP49" s="128"/>
      <c r="AAQ49" s="128"/>
      <c r="AAR49" s="109"/>
      <c r="AAS49" s="128"/>
      <c r="AAT49" s="71"/>
      <c r="AAU49" s="128"/>
      <c r="AAV49" s="128"/>
      <c r="AAW49" s="128"/>
      <c r="AAX49" s="128"/>
      <c r="AAY49" s="71"/>
      <c r="AAZ49" s="128"/>
      <c r="ABA49" s="128"/>
      <c r="ABB49" s="128"/>
      <c r="ABC49" s="128"/>
      <c r="ABD49" s="71"/>
      <c r="ABE49" s="128"/>
      <c r="ABF49" s="128"/>
      <c r="ABG49" s="128"/>
      <c r="ABH49" s="128"/>
      <c r="ABI49" s="71"/>
      <c r="ABJ49" s="128"/>
      <c r="ABK49" s="128"/>
      <c r="ABL49" s="128"/>
      <c r="ABM49" s="128"/>
      <c r="ABN49" s="71"/>
      <c r="ABO49" s="128"/>
      <c r="ABP49" s="128"/>
      <c r="ABQ49" s="128"/>
      <c r="ABR49" s="128"/>
      <c r="ABS49" s="71"/>
      <c r="ABT49" s="128"/>
      <c r="ABU49" s="128"/>
      <c r="ABV49" s="128"/>
      <c r="ABW49" s="128"/>
      <c r="ABX49" s="71"/>
      <c r="ABY49" s="128"/>
      <c r="ABZ49" s="128"/>
      <c r="ACA49" s="128"/>
      <c r="ACB49" s="128"/>
      <c r="ACC49" s="71"/>
      <c r="ACD49" s="128"/>
      <c r="ACE49" s="128"/>
      <c r="ACF49" s="128"/>
      <c r="ACG49" s="128"/>
      <c r="ACH49" s="71"/>
      <c r="ACI49" s="128"/>
      <c r="ACJ49" s="128"/>
      <c r="ACK49" s="128"/>
      <c r="ACL49" s="128"/>
      <c r="ACM49" s="71"/>
      <c r="ACN49" s="128"/>
      <c r="ACO49" s="128"/>
      <c r="ACP49" s="109"/>
      <c r="ACQ49" s="128"/>
      <c r="ACR49" s="71"/>
      <c r="ACS49" s="128"/>
      <c r="ACT49" s="128"/>
      <c r="ACU49" s="128"/>
      <c r="ACV49" s="128"/>
      <c r="ACW49" s="71"/>
      <c r="ACX49" s="128"/>
      <c r="ACY49" s="128"/>
      <c r="ACZ49" s="128"/>
      <c r="ADA49" s="128"/>
      <c r="ADB49" s="71"/>
      <c r="ADC49" s="128"/>
      <c r="ADD49" s="128"/>
      <c r="ADE49" s="128"/>
      <c r="ADF49" s="128"/>
      <c r="ADG49" s="71"/>
      <c r="ADH49" s="128"/>
      <c r="ADI49" s="128"/>
      <c r="ADJ49" s="128"/>
      <c r="ADK49" s="128"/>
      <c r="ADL49" s="71"/>
      <c r="ADM49" s="128"/>
      <c r="ADN49" s="128"/>
      <c r="ADO49" s="128"/>
      <c r="ADP49" s="128"/>
      <c r="ADQ49" s="71"/>
      <c r="ADR49" s="128"/>
      <c r="ADS49" s="128"/>
      <c r="ADT49" s="128"/>
      <c r="ADU49" s="128"/>
      <c r="ADV49" s="71"/>
      <c r="ADW49" s="128"/>
      <c r="ADX49" s="128"/>
      <c r="ADY49" s="128"/>
      <c r="ADZ49" s="128"/>
      <c r="AEA49" s="71"/>
      <c r="AEB49" s="128"/>
      <c r="AEC49" s="128"/>
      <c r="AED49" s="128"/>
      <c r="AEE49" s="128"/>
      <c r="AEF49" s="71"/>
      <c r="AEG49" s="128"/>
      <c r="AEH49" s="128"/>
      <c r="AEI49" s="128"/>
      <c r="AEJ49" s="128"/>
      <c r="AEK49" s="71"/>
      <c r="AEL49" s="128"/>
      <c r="AEM49" s="128"/>
      <c r="AEN49" s="109"/>
      <c r="AEO49" s="128"/>
      <c r="AEP49" s="71"/>
      <c r="AEQ49" s="128"/>
      <c r="AER49" s="128"/>
      <c r="AES49" s="128"/>
      <c r="AET49" s="128"/>
      <c r="AEU49" s="71"/>
      <c r="AEV49" s="128"/>
      <c r="AEW49" s="128"/>
      <c r="AEX49" s="128"/>
      <c r="AEY49" s="128"/>
      <c r="AEZ49" s="71"/>
      <c r="AFA49" s="128"/>
      <c r="AFB49" s="128"/>
      <c r="AFC49" s="128"/>
      <c r="AFD49" s="128"/>
      <c r="AFE49" s="71"/>
      <c r="AFF49" s="128"/>
      <c r="AFG49" s="128"/>
      <c r="AFH49" s="128"/>
      <c r="AFI49" s="128"/>
      <c r="AFJ49" s="71"/>
      <c r="AFK49" s="128"/>
      <c r="AFL49" s="128"/>
      <c r="AFM49" s="128"/>
      <c r="AFN49" s="128"/>
      <c r="AFO49" s="71"/>
      <c r="AFP49" s="128"/>
      <c r="AFQ49" s="128"/>
      <c r="AFR49" s="128"/>
      <c r="AFS49" s="128"/>
      <c r="AFT49" s="71"/>
      <c r="AFU49" s="128"/>
      <c r="AFV49" s="128"/>
      <c r="AFW49" s="128"/>
      <c r="AFX49" s="128"/>
      <c r="AFY49" s="71"/>
      <c r="AFZ49" s="128"/>
      <c r="AGA49" s="128"/>
      <c r="AGB49" s="128"/>
      <c r="AGC49" s="128"/>
      <c r="AGD49" s="71"/>
      <c r="AGE49" s="128"/>
      <c r="AGF49" s="128"/>
      <c r="AGG49" s="128"/>
      <c r="AGH49" s="128"/>
      <c r="AGI49" s="71"/>
      <c r="AGJ49" s="128"/>
      <c r="AGK49" s="128"/>
      <c r="AGL49" s="109"/>
      <c r="AGM49" s="128"/>
      <c r="AGN49" s="71"/>
      <c r="AGO49" s="128"/>
      <c r="AGP49" s="128"/>
      <c r="AGQ49" s="128"/>
      <c r="AGR49" s="128"/>
      <c r="AGS49" s="71"/>
      <c r="AGT49" s="128"/>
      <c r="AGU49" s="128"/>
      <c r="AGV49" s="128"/>
      <c r="AGW49" s="128"/>
      <c r="AGX49" s="71"/>
      <c r="AGY49" s="128"/>
      <c r="AGZ49" s="128"/>
      <c r="AHA49" s="128"/>
      <c r="AHB49" s="128"/>
      <c r="AHC49" s="71"/>
      <c r="AHD49" s="128"/>
      <c r="AHE49" s="128"/>
      <c r="AHF49" s="128"/>
      <c r="AHG49" s="128"/>
      <c r="AHH49" s="71"/>
      <c r="AHI49" s="128"/>
      <c r="AHJ49" s="128"/>
      <c r="AHK49" s="128"/>
      <c r="AHL49" s="128"/>
      <c r="AHM49" s="71"/>
      <c r="AHN49" s="128"/>
      <c r="AHO49" s="128"/>
      <c r="AHP49" s="128"/>
      <c r="AHQ49" s="128"/>
      <c r="AHR49" s="71"/>
      <c r="AHS49" s="128"/>
      <c r="AHT49" s="128"/>
      <c r="AHU49" s="128"/>
      <c r="AHV49" s="128"/>
      <c r="AHW49" s="71"/>
      <c r="AHX49" s="128"/>
      <c r="AHY49" s="128"/>
      <c r="AHZ49" s="128"/>
      <c r="AIA49" s="128"/>
      <c r="AIB49" s="71"/>
      <c r="AIC49" s="128"/>
      <c r="AID49" s="128"/>
      <c r="AIE49" s="128"/>
      <c r="AIF49" s="128"/>
      <c r="AIG49" s="71"/>
      <c r="AIH49" s="128"/>
      <c r="AII49" s="128"/>
      <c r="AIJ49" s="109"/>
      <c r="AIK49" s="128"/>
      <c r="AIL49" s="71"/>
      <c r="AIM49" s="128"/>
      <c r="AIN49" s="128"/>
      <c r="AIO49" s="128"/>
      <c r="AIP49" s="128"/>
      <c r="AIQ49" s="71"/>
      <c r="AIR49" s="128"/>
      <c r="AIS49" s="128"/>
      <c r="AIT49" s="128"/>
      <c r="AIU49" s="128"/>
      <c r="AIV49" s="71"/>
      <c r="AIW49" s="128"/>
      <c r="AIX49" s="128"/>
      <c r="AIY49" s="128"/>
      <c r="AIZ49" s="128"/>
      <c r="AJA49" s="71"/>
      <c r="AJB49" s="128"/>
      <c r="AJC49" s="128"/>
      <c r="AJD49" s="128"/>
      <c r="AJE49" s="128"/>
      <c r="AJF49" s="71"/>
      <c r="AJG49" s="128"/>
      <c r="AJH49" s="128"/>
      <c r="AJI49" s="128"/>
      <c r="AJJ49" s="128"/>
      <c r="AJK49" s="71"/>
      <c r="AJL49" s="128"/>
      <c r="AJM49" s="128"/>
      <c r="AJN49" s="128"/>
      <c r="AJO49" s="128"/>
      <c r="AJP49" s="71"/>
      <c r="AJQ49" s="128"/>
      <c r="AJR49" s="128"/>
      <c r="AJS49" s="128"/>
      <c r="AJT49" s="128"/>
      <c r="AJU49" s="71"/>
      <c r="AJV49" s="128"/>
      <c r="AJW49" s="128"/>
      <c r="AJX49" s="128"/>
      <c r="AJY49" s="128"/>
      <c r="AJZ49" s="71"/>
      <c r="AKA49" s="128"/>
      <c r="AKB49" s="128"/>
      <c r="AKC49" s="128"/>
      <c r="AKD49" s="128"/>
      <c r="AKE49" s="71"/>
      <c r="AKF49" s="128"/>
      <c r="AKG49" s="128"/>
      <c r="AKH49" s="109"/>
      <c r="AKI49" s="128"/>
      <c r="AKJ49" s="71"/>
      <c r="AKK49" s="128"/>
      <c r="AKL49" s="128"/>
      <c r="AKM49" s="128"/>
      <c r="AKN49" s="128"/>
      <c r="AKO49" s="71"/>
      <c r="AKP49" s="128"/>
      <c r="AKQ49" s="128"/>
      <c r="AKR49" s="128"/>
      <c r="AKS49" s="128"/>
      <c r="AKT49" s="71"/>
      <c r="AKU49" s="128"/>
      <c r="AKV49" s="128"/>
      <c r="AKW49" s="128"/>
      <c r="AKX49" s="128"/>
      <c r="AKY49" s="71"/>
      <c r="AKZ49" s="128"/>
      <c r="ALA49" s="128"/>
      <c r="ALB49" s="128"/>
      <c r="ALC49" s="128"/>
      <c r="ALD49" s="71"/>
      <c r="ALE49" s="128"/>
      <c r="ALF49" s="128"/>
      <c r="ALG49" s="128"/>
      <c r="ALH49" s="128"/>
      <c r="ALI49" s="71"/>
      <c r="ALJ49" s="128"/>
      <c r="ALK49" s="128"/>
      <c r="ALL49" s="128"/>
      <c r="ALM49" s="128"/>
      <c r="ALN49" s="71"/>
      <c r="ALO49" s="128"/>
      <c r="ALP49" s="128"/>
      <c r="ALQ49" s="128"/>
      <c r="ALR49" s="128"/>
      <c r="ALS49" s="71"/>
      <c r="ALT49" s="128"/>
      <c r="ALU49" s="128"/>
      <c r="ALV49" s="128"/>
      <c r="ALW49" s="128"/>
      <c r="ALX49" s="71"/>
      <c r="ALY49" s="128"/>
      <c r="ALZ49" s="128"/>
      <c r="AMA49" s="128"/>
      <c r="AMB49" s="128"/>
      <c r="AMC49" s="71"/>
      <c r="AMD49" s="128"/>
      <c r="AME49" s="128"/>
      <c r="AMF49" s="109"/>
      <c r="AMG49" s="128"/>
      <c r="AMH49" s="71"/>
      <c r="AMI49" s="128"/>
      <c r="AMJ49" s="128"/>
      <c r="AMK49" s="128"/>
      <c r="AML49" s="128"/>
      <c r="AMM49" s="71"/>
      <c r="AMN49" s="128"/>
      <c r="AMO49" s="128"/>
      <c r="AMP49" s="128"/>
      <c r="AMQ49" s="128"/>
      <c r="AMR49" s="71"/>
      <c r="AMS49" s="128"/>
      <c r="AMT49" s="128"/>
      <c r="AMU49" s="128"/>
      <c r="AMV49" s="128"/>
      <c r="AMW49" s="71"/>
      <c r="AMX49" s="128"/>
      <c r="AMY49" s="128"/>
      <c r="AMZ49" s="128"/>
      <c r="ANA49" s="128"/>
      <c r="ANB49" s="71"/>
      <c r="ANC49" s="128"/>
      <c r="AND49" s="128"/>
      <c r="ANE49" s="128"/>
      <c r="ANF49" s="128"/>
      <c r="ANG49" s="71"/>
      <c r="ANH49" s="128"/>
      <c r="ANI49" s="128"/>
      <c r="ANJ49" s="128"/>
      <c r="ANK49" s="128"/>
      <c r="ANL49" s="71"/>
      <c r="ANM49" s="128"/>
      <c r="ANN49" s="128"/>
      <c r="ANO49" s="128"/>
      <c r="ANP49" s="128"/>
      <c r="ANQ49" s="71"/>
      <c r="ANR49" s="128"/>
      <c r="ANS49" s="128"/>
      <c r="ANT49" s="128"/>
      <c r="ANU49" s="128"/>
      <c r="ANV49" s="71"/>
      <c r="ANW49" s="128"/>
      <c r="ANX49" s="128"/>
      <c r="ANY49" s="128"/>
      <c r="ANZ49" s="128"/>
      <c r="AOA49" s="71"/>
      <c r="AOB49" s="128"/>
      <c r="AOC49" s="128"/>
      <c r="AOD49" s="109"/>
      <c r="AOE49" s="128"/>
      <c r="AOF49" s="71"/>
      <c r="AOG49" s="128"/>
      <c r="AOH49" s="128"/>
      <c r="AOI49" s="128"/>
      <c r="AOJ49" s="128"/>
      <c r="AOK49" s="71"/>
      <c r="AOL49" s="128"/>
      <c r="AOM49" s="128"/>
      <c r="AON49" s="128"/>
      <c r="AOO49" s="128"/>
      <c r="AOP49" s="71"/>
      <c r="AOQ49" s="128"/>
      <c r="AOR49" s="128"/>
      <c r="AOS49" s="128"/>
      <c r="AOT49" s="128"/>
      <c r="AOU49" s="71"/>
      <c r="AOV49" s="128"/>
      <c r="AOW49" s="128"/>
      <c r="AOX49" s="128"/>
      <c r="AOY49" s="128"/>
      <c r="AOZ49" s="71"/>
      <c r="APA49" s="128"/>
      <c r="APB49" s="128"/>
      <c r="APC49" s="128"/>
      <c r="APD49" s="128"/>
      <c r="APE49" s="71"/>
      <c r="APF49" s="128"/>
      <c r="APG49" s="128"/>
      <c r="APH49" s="128"/>
      <c r="API49" s="128"/>
      <c r="APJ49" s="71"/>
      <c r="APK49" s="128"/>
      <c r="APL49" s="128"/>
      <c r="APM49" s="128"/>
      <c r="APN49" s="128"/>
      <c r="APO49" s="71"/>
      <c r="APP49" s="128"/>
      <c r="APQ49" s="128"/>
      <c r="APR49" s="128"/>
      <c r="APS49" s="128"/>
      <c r="APT49" s="71"/>
      <c r="APU49" s="128"/>
      <c r="APV49" s="128"/>
      <c r="APW49" s="128"/>
      <c r="APX49" s="128"/>
      <c r="APY49" s="71"/>
      <c r="APZ49" s="128"/>
      <c r="AQA49" s="128"/>
      <c r="AQB49" s="109"/>
      <c r="AQC49" s="128"/>
      <c r="AQD49" s="71"/>
      <c r="AQE49" s="128"/>
      <c r="AQF49" s="128"/>
      <c r="AQG49" s="128"/>
      <c r="AQH49" s="128"/>
      <c r="AQI49" s="71"/>
      <c r="AQJ49" s="128"/>
      <c r="AQK49" s="128"/>
      <c r="AQL49" s="128"/>
      <c r="AQM49" s="128"/>
      <c r="AQN49" s="71"/>
      <c r="AQO49" s="128"/>
      <c r="AQP49" s="128"/>
      <c r="AQQ49" s="128"/>
      <c r="AQR49" s="128"/>
      <c r="AQS49" s="71"/>
      <c r="AQT49" s="128"/>
      <c r="AQU49" s="128"/>
      <c r="AQV49" s="128"/>
      <c r="AQW49" s="128"/>
      <c r="AQX49" s="71"/>
      <c r="AQY49" s="128"/>
      <c r="AQZ49" s="128"/>
      <c r="ARA49" s="128"/>
      <c r="ARB49" s="128"/>
      <c r="ARC49" s="71"/>
      <c r="ARD49" s="128"/>
      <c r="ARE49" s="128"/>
      <c r="ARF49" s="128"/>
      <c r="ARG49" s="128"/>
      <c r="ARH49" s="71"/>
      <c r="ARI49" s="128"/>
      <c r="ARJ49" s="128"/>
      <c r="ARK49" s="128"/>
      <c r="ARL49" s="128"/>
      <c r="ARM49" s="71"/>
      <c r="ARN49" s="128"/>
      <c r="ARO49" s="128"/>
      <c r="ARP49" s="128"/>
      <c r="ARQ49" s="128"/>
      <c r="ARR49" s="71"/>
      <c r="ARS49" s="128"/>
      <c r="ART49" s="128"/>
      <c r="ARU49" s="128"/>
      <c r="ARV49" s="128"/>
      <c r="ARW49" s="71"/>
      <c r="ARX49" s="128"/>
      <c r="ARY49" s="128"/>
      <c r="ARZ49" s="109"/>
      <c r="ASA49" s="128"/>
      <c r="ASB49" s="71"/>
      <c r="ASC49" s="128"/>
      <c r="ASD49" s="128"/>
      <c r="ASE49" s="128"/>
      <c r="ASF49" s="128"/>
      <c r="ASG49" s="71"/>
      <c r="ASH49" s="128"/>
      <c r="ASI49" s="128"/>
      <c r="ASJ49" s="128"/>
      <c r="ASK49" s="128"/>
      <c r="ASL49" s="71"/>
      <c r="ASM49" s="128"/>
      <c r="ASN49" s="128"/>
      <c r="ASO49" s="128"/>
      <c r="ASP49" s="128"/>
      <c r="ASQ49" s="71"/>
      <c r="ASR49" s="128"/>
      <c r="ASS49" s="128"/>
      <c r="AST49" s="128"/>
      <c r="ASU49" s="128"/>
      <c r="ASV49" s="71"/>
      <c r="ASW49" s="128"/>
      <c r="ASX49" s="128"/>
      <c r="ASY49" s="128"/>
      <c r="ASZ49" s="128"/>
      <c r="ATA49" s="71"/>
      <c r="ATB49" s="128"/>
      <c r="ATC49" s="128"/>
      <c r="ATD49" s="128"/>
      <c r="ATE49" s="128"/>
      <c r="ATF49" s="71"/>
      <c r="ATG49" s="128"/>
      <c r="ATH49" s="128"/>
      <c r="ATI49" s="128"/>
      <c r="ATJ49" s="128"/>
      <c r="ATK49" s="71"/>
      <c r="ATL49" s="128"/>
      <c r="ATM49" s="128"/>
      <c r="ATN49" s="128"/>
      <c r="ATO49" s="128"/>
      <c r="ATP49" s="71"/>
      <c r="ATQ49" s="128"/>
      <c r="ATR49" s="128"/>
      <c r="ATS49" s="128"/>
      <c r="ATT49" s="128"/>
      <c r="ATU49" s="71"/>
      <c r="ATV49" s="128"/>
      <c r="ATW49" s="128"/>
      <c r="ATX49" s="109"/>
      <c r="ATY49" s="128"/>
      <c r="ATZ49" s="71"/>
      <c r="AUA49" s="128"/>
      <c r="AUB49" s="128"/>
      <c r="AUC49" s="128"/>
      <c r="AUD49" s="128"/>
      <c r="AUE49" s="71"/>
      <c r="AUF49" s="128"/>
      <c r="AUG49" s="128"/>
      <c r="AUH49" s="128"/>
      <c r="AUI49" s="128"/>
      <c r="AUJ49" s="71"/>
      <c r="AUK49" s="128"/>
      <c r="AUL49" s="128"/>
      <c r="AUM49" s="128"/>
      <c r="AUN49" s="128"/>
      <c r="AUO49" s="71"/>
      <c r="AUP49" s="128"/>
      <c r="AUQ49" s="128"/>
      <c r="AUR49" s="128"/>
      <c r="AUS49" s="128"/>
      <c r="AUT49" s="71"/>
      <c r="AUU49" s="128"/>
      <c r="AUV49" s="128"/>
      <c r="AUW49" s="128"/>
      <c r="AUX49" s="128"/>
      <c r="AUY49" s="71"/>
      <c r="AUZ49" s="128"/>
      <c r="AVA49" s="128"/>
      <c r="AVB49" s="128"/>
      <c r="AVC49" s="128"/>
      <c r="AVD49" s="71"/>
      <c r="AVE49" s="128"/>
      <c r="AVF49" s="128"/>
      <c r="AVG49" s="128"/>
      <c r="AVH49" s="128"/>
      <c r="AVI49" s="71"/>
      <c r="AVJ49" s="128"/>
      <c r="AVK49" s="128"/>
      <c r="AVL49" s="128"/>
      <c r="AVM49" s="128"/>
      <c r="AVN49" s="71"/>
      <c r="AVO49" s="128"/>
      <c r="AVP49" s="128"/>
      <c r="AVQ49" s="128"/>
      <c r="AVR49" s="128"/>
      <c r="AVS49" s="71"/>
      <c r="AVT49" s="128"/>
      <c r="AVU49" s="128"/>
      <c r="AVV49" s="109"/>
      <c r="AVW49" s="128"/>
      <c r="AVX49" s="71"/>
      <c r="AVY49" s="128"/>
      <c r="AVZ49" s="128"/>
      <c r="AWA49" s="128"/>
      <c r="AWB49" s="128"/>
      <c r="AWC49" s="71"/>
      <c r="AWD49" s="128"/>
      <c r="AWE49" s="128"/>
      <c r="AWF49" s="128"/>
      <c r="AWG49" s="128"/>
      <c r="AWH49" s="71"/>
      <c r="AWI49" s="128"/>
      <c r="AWJ49" s="128"/>
      <c r="AWK49" s="128"/>
      <c r="AWL49" s="128"/>
      <c r="AWM49" s="71"/>
      <c r="AWN49" s="128"/>
      <c r="AWO49" s="128"/>
      <c r="AWP49" s="128"/>
      <c r="AWQ49" s="128"/>
      <c r="AWR49" s="71"/>
      <c r="AWS49" s="128"/>
      <c r="AWT49" s="128"/>
      <c r="AWU49" s="128"/>
      <c r="AWV49" s="128"/>
      <c r="AWW49" s="71"/>
      <c r="AWX49" s="128"/>
      <c r="AWY49" s="128"/>
      <c r="AWZ49" s="128"/>
      <c r="AXA49" s="128"/>
      <c r="AXB49" s="71"/>
      <c r="AXC49" s="128"/>
      <c r="AXD49" s="128"/>
      <c r="AXE49" s="128"/>
      <c r="AXF49" s="128"/>
      <c r="AXG49" s="71"/>
      <c r="AXH49" s="128"/>
      <c r="AXI49" s="128"/>
      <c r="AXJ49" s="128"/>
      <c r="AXK49" s="128"/>
      <c r="AXL49" s="71"/>
      <c r="AXM49" s="128"/>
      <c r="AXN49" s="128"/>
      <c r="AXO49" s="128"/>
      <c r="AXP49" s="128"/>
      <c r="AXQ49" s="71"/>
      <c r="AXR49" s="128"/>
      <c r="AXS49" s="128"/>
      <c r="AXT49" s="109"/>
      <c r="AXU49" s="128"/>
      <c r="AXV49" s="71"/>
      <c r="AXW49" s="128"/>
      <c r="AXX49" s="128"/>
      <c r="AXY49" s="128"/>
      <c r="AXZ49" s="128"/>
      <c r="AYA49" s="71"/>
      <c r="AYB49" s="128"/>
      <c r="AYC49" s="128"/>
      <c r="AYD49" s="128"/>
      <c r="AYE49" s="128"/>
      <c r="AYF49" s="71"/>
      <c r="AYG49" s="128"/>
      <c r="AYH49" s="128"/>
      <c r="AYI49" s="128"/>
      <c r="AYJ49" s="128"/>
      <c r="AYK49" s="71"/>
      <c r="AYL49" s="128"/>
      <c r="AYM49" s="128"/>
      <c r="AYN49" s="128"/>
      <c r="AYO49" s="128"/>
      <c r="AYP49" s="71"/>
      <c r="AYQ49" s="128"/>
      <c r="AYR49" s="128"/>
      <c r="AYS49" s="128"/>
      <c r="AYT49" s="128"/>
      <c r="AYU49" s="71"/>
      <c r="AYV49" s="128"/>
      <c r="AYW49" s="128"/>
      <c r="AYX49" s="128"/>
      <c r="AYY49" s="128"/>
      <c r="AYZ49" s="71"/>
      <c r="AZA49" s="128"/>
      <c r="AZB49" s="128"/>
      <c r="AZC49" s="128"/>
      <c r="AZD49" s="128"/>
      <c r="AZE49" s="71"/>
      <c r="AZF49" s="128"/>
      <c r="AZG49" s="128"/>
      <c r="AZH49" s="128"/>
      <c r="AZI49" s="128"/>
      <c r="AZJ49" s="71"/>
      <c r="AZK49" s="128"/>
      <c r="AZL49" s="128"/>
      <c r="AZM49" s="128"/>
      <c r="AZN49" s="128"/>
      <c r="AZO49" s="71"/>
      <c r="AZP49" s="128"/>
      <c r="AZQ49" s="128"/>
      <c r="AZR49" s="109"/>
      <c r="AZS49" s="128"/>
      <c r="AZT49" s="71"/>
      <c r="AZU49" s="128"/>
      <c r="AZV49" s="128"/>
      <c r="AZW49" s="128"/>
      <c r="AZX49" s="128"/>
      <c r="AZY49" s="71"/>
      <c r="AZZ49" s="128"/>
      <c r="BAA49" s="128"/>
      <c r="BAB49" s="128"/>
      <c r="BAC49" s="128"/>
      <c r="BAD49" s="71"/>
      <c r="BAE49" s="128"/>
      <c r="BAF49" s="128"/>
      <c r="BAG49" s="128"/>
      <c r="BAH49" s="128"/>
      <c r="BAI49" s="71"/>
      <c r="BAJ49" s="128"/>
      <c r="BAK49" s="128"/>
      <c r="BAL49" s="128"/>
      <c r="BAM49" s="128"/>
      <c r="BAN49" s="71"/>
      <c r="BAO49" s="128"/>
      <c r="BAP49" s="128"/>
      <c r="BAQ49" s="128"/>
      <c r="BAR49" s="128"/>
      <c r="BAS49" s="71"/>
      <c r="BAT49" s="128"/>
      <c r="BAU49" s="128"/>
      <c r="BAV49" s="128"/>
      <c r="BAW49" s="128"/>
      <c r="BAX49" s="71"/>
      <c r="BAY49" s="128"/>
      <c r="BAZ49" s="128"/>
      <c r="BBA49" s="128"/>
      <c r="BBB49" s="128"/>
      <c r="BBC49" s="71"/>
      <c r="BBD49" s="128"/>
      <c r="BBE49" s="128"/>
      <c r="BBF49" s="128"/>
      <c r="BBG49" s="128"/>
      <c r="BBH49" s="71"/>
      <c r="BBI49" s="128"/>
      <c r="BBJ49" s="128"/>
      <c r="BBK49" s="128"/>
      <c r="BBL49" s="128"/>
      <c r="BBM49" s="71"/>
      <c r="BBN49" s="128"/>
      <c r="BBO49" s="128"/>
      <c r="BBP49" s="109"/>
      <c r="BBQ49" s="128"/>
      <c r="BBR49" s="71"/>
      <c r="BBS49" s="128"/>
      <c r="BBT49" s="128"/>
      <c r="BBU49" s="128"/>
      <c r="BBV49" s="128"/>
      <c r="BBW49" s="71"/>
      <c r="BBX49" s="128"/>
      <c r="BBY49" s="128"/>
      <c r="BBZ49" s="128"/>
      <c r="BCA49" s="128"/>
      <c r="BCB49" s="71"/>
      <c r="BCC49" s="128"/>
      <c r="BCD49" s="128"/>
      <c r="BCE49" s="128"/>
      <c r="BCF49" s="128"/>
      <c r="BCG49" s="71"/>
      <c r="BCH49" s="128"/>
      <c r="BCI49" s="128"/>
      <c r="BCJ49" s="128"/>
      <c r="BCK49" s="128"/>
      <c r="BCL49" s="71"/>
      <c r="BCM49" s="128"/>
      <c r="BCN49" s="128"/>
      <c r="BCO49" s="128"/>
      <c r="BCP49" s="128"/>
      <c r="BCQ49" s="71"/>
      <c r="BCR49" s="128"/>
      <c r="BCS49" s="128"/>
      <c r="BCT49" s="128"/>
      <c r="BCU49" s="128"/>
      <c r="BCV49" s="71"/>
      <c r="BCW49" s="128"/>
      <c r="BCX49" s="128"/>
      <c r="BCY49" s="128"/>
      <c r="BCZ49" s="128"/>
      <c r="BDA49" s="71"/>
      <c r="BDB49" s="128"/>
      <c r="BDC49" s="128"/>
      <c r="BDD49" s="128"/>
      <c r="BDE49" s="128"/>
      <c r="BDF49" s="71"/>
      <c r="BDG49" s="128"/>
      <c r="BDH49" s="128"/>
      <c r="BDI49" s="128"/>
      <c r="BDJ49" s="128"/>
      <c r="BDK49" s="71"/>
      <c r="BDL49" s="128"/>
      <c r="BDM49" s="128"/>
      <c r="BDN49" s="109"/>
      <c r="BDO49" s="128"/>
      <c r="BDP49" s="71"/>
      <c r="BDQ49" s="128"/>
      <c r="BDR49" s="128"/>
      <c r="BDS49" s="128"/>
      <c r="BDT49" s="128"/>
      <c r="BDU49" s="71"/>
      <c r="BDV49" s="128"/>
      <c r="BDW49" s="128"/>
      <c r="BDX49" s="128"/>
      <c r="BDY49" s="128"/>
      <c r="BDZ49" s="71"/>
      <c r="BEA49" s="128"/>
      <c r="BEB49" s="128"/>
      <c r="BEC49" s="128"/>
      <c r="BED49" s="128"/>
      <c r="BEE49" s="71"/>
      <c r="BEF49" s="128"/>
      <c r="BEG49" s="128"/>
      <c r="BEH49" s="128"/>
      <c r="BEI49" s="128"/>
      <c r="BEJ49" s="71"/>
      <c r="BEK49" s="128"/>
      <c r="BEL49" s="128"/>
      <c r="BEM49" s="128"/>
      <c r="BEN49" s="128"/>
      <c r="BEO49" s="71"/>
      <c r="BEP49" s="128"/>
      <c r="BEQ49" s="128"/>
      <c r="BER49" s="128"/>
      <c r="BES49" s="128"/>
      <c r="BET49" s="71"/>
      <c r="BEU49" s="128"/>
      <c r="BEV49" s="128"/>
      <c r="BEW49" s="128"/>
      <c r="BEX49" s="128"/>
      <c r="BEY49" s="71"/>
      <c r="BEZ49" s="128"/>
      <c r="BFA49" s="128"/>
      <c r="BFB49" s="128"/>
      <c r="BFC49" s="128"/>
      <c r="BFD49" s="71"/>
      <c r="BFE49" s="128"/>
      <c r="BFF49" s="128"/>
      <c r="BFG49" s="128"/>
      <c r="BFH49" s="128"/>
      <c r="BFI49" s="71"/>
      <c r="BFJ49" s="128"/>
      <c r="BFK49" s="128"/>
      <c r="BFL49" s="109"/>
      <c r="BFM49" s="128"/>
      <c r="BFN49" s="71"/>
      <c r="BFO49" s="128"/>
      <c r="BFP49" s="128"/>
      <c r="BFQ49" s="128"/>
      <c r="BFR49" s="128"/>
      <c r="BFS49" s="71"/>
      <c r="BFT49" s="128"/>
      <c r="BFU49" s="128"/>
      <c r="BFV49" s="128"/>
      <c r="BFW49" s="128"/>
      <c r="BFX49" s="71"/>
      <c r="BFY49" s="128"/>
      <c r="BFZ49" s="128"/>
      <c r="BGA49" s="128"/>
      <c r="BGB49" s="128"/>
      <c r="BGC49" s="71"/>
      <c r="BGD49" s="128"/>
      <c r="BGE49" s="128"/>
      <c r="BGF49" s="128"/>
      <c r="BGG49" s="128"/>
      <c r="BGH49" s="71"/>
      <c r="BGI49" s="128"/>
      <c r="BGJ49" s="128"/>
      <c r="BGK49" s="128"/>
      <c r="BGL49" s="128"/>
      <c r="BGM49" s="71"/>
      <c r="BGN49" s="128"/>
      <c r="BGO49" s="128"/>
      <c r="BGP49" s="128"/>
      <c r="BGQ49" s="128"/>
      <c r="BGR49" s="71"/>
      <c r="BGS49" s="128"/>
      <c r="BGT49" s="128"/>
      <c r="BGU49" s="128"/>
      <c r="BGV49" s="128"/>
      <c r="BGW49" s="71"/>
      <c r="BGX49" s="128"/>
      <c r="BGY49" s="128"/>
      <c r="BGZ49" s="128"/>
      <c r="BHA49" s="128"/>
      <c r="BHB49" s="71"/>
      <c r="BHC49" s="128"/>
      <c r="BHD49" s="128"/>
      <c r="BHE49" s="128"/>
      <c r="BHF49" s="128"/>
      <c r="BHG49" s="71"/>
      <c r="BHH49" s="128"/>
      <c r="BHI49" s="128"/>
      <c r="BHJ49" s="109"/>
      <c r="BHK49" s="128"/>
      <c r="BHL49" s="71"/>
      <c r="BHM49" s="128"/>
      <c r="BHN49" s="128"/>
      <c r="BHO49" s="128"/>
      <c r="BHP49" s="128"/>
      <c r="BHQ49" s="71"/>
      <c r="BHR49" s="128"/>
      <c r="BHS49" s="128"/>
      <c r="BHT49" s="128"/>
      <c r="BHU49" s="128"/>
      <c r="BHV49" s="71"/>
      <c r="BHW49" s="128"/>
      <c r="BHX49" s="128"/>
      <c r="BHY49" s="128"/>
      <c r="BHZ49" s="128"/>
      <c r="BIA49" s="71"/>
      <c r="BIB49" s="128"/>
      <c r="BIC49" s="128"/>
      <c r="BID49" s="128"/>
      <c r="BIE49" s="128"/>
      <c r="BIF49" s="71"/>
      <c r="BIG49" s="128"/>
      <c r="BIH49" s="128"/>
      <c r="BII49" s="128"/>
      <c r="BIJ49" s="128"/>
      <c r="BIK49" s="71"/>
      <c r="BIL49" s="128"/>
      <c r="BIM49" s="128"/>
      <c r="BIN49" s="128"/>
      <c r="BIO49" s="128"/>
      <c r="BIP49" s="71"/>
      <c r="BIQ49" s="128"/>
      <c r="BIR49" s="128"/>
      <c r="BIS49" s="128"/>
      <c r="BIT49" s="128"/>
      <c r="BIU49" s="71"/>
      <c r="BIV49" s="128"/>
      <c r="BIW49" s="128"/>
      <c r="BIX49" s="128"/>
      <c r="BIY49" s="128"/>
      <c r="BIZ49" s="71"/>
      <c r="BJA49" s="128"/>
      <c r="BJB49" s="128"/>
      <c r="BJC49" s="128"/>
      <c r="BJD49" s="128"/>
      <c r="BJE49" s="71"/>
      <c r="BJF49" s="128"/>
      <c r="BJG49" s="128"/>
      <c r="BJH49" s="109"/>
      <c r="BJI49" s="128"/>
      <c r="BJJ49" s="71"/>
      <c r="BJK49" s="128"/>
      <c r="BJL49" s="128"/>
      <c r="BJM49" s="128"/>
      <c r="BJN49" s="128"/>
      <c r="BJO49" s="71"/>
      <c r="BJP49" s="128"/>
      <c r="BJQ49" s="128"/>
      <c r="BJR49" s="128"/>
      <c r="BJS49" s="128"/>
      <c r="BJT49" s="71"/>
      <c r="BJU49" s="128"/>
      <c r="BJV49" s="128"/>
      <c r="BJW49" s="128"/>
      <c r="BJX49" s="128"/>
      <c r="BJY49" s="71"/>
      <c r="BJZ49" s="128"/>
      <c r="BKA49" s="128"/>
      <c r="BKB49" s="128"/>
      <c r="BKC49" s="128"/>
      <c r="BKD49" s="71"/>
      <c r="BKE49" s="128"/>
      <c r="BKF49" s="128"/>
      <c r="BKG49" s="128"/>
      <c r="BKH49" s="128"/>
      <c r="BKI49" s="71"/>
      <c r="BKJ49" s="128"/>
      <c r="BKK49" s="128"/>
      <c r="BKL49" s="128"/>
      <c r="BKM49" s="128"/>
      <c r="BKN49" s="71"/>
      <c r="BKO49" s="128"/>
      <c r="BKP49" s="128"/>
      <c r="BKQ49" s="128"/>
      <c r="BKR49" s="128"/>
      <c r="BKS49" s="71"/>
      <c r="BKT49" s="128"/>
      <c r="BKU49" s="128"/>
      <c r="BKV49" s="128"/>
      <c r="BKW49" s="128"/>
      <c r="BKX49" s="71"/>
      <c r="BKY49" s="128"/>
      <c r="BKZ49" s="128"/>
      <c r="BLA49" s="128"/>
      <c r="BLB49" s="128"/>
      <c r="BLC49" s="71"/>
      <c r="BLD49" s="128"/>
      <c r="BLE49" s="128"/>
      <c r="BLF49" s="109"/>
      <c r="BLG49" s="128"/>
      <c r="BLH49" s="71"/>
      <c r="BLI49" s="128"/>
      <c r="BLJ49" s="128"/>
      <c r="BLK49" s="128"/>
      <c r="BLL49" s="128"/>
      <c r="BLM49" s="71"/>
      <c r="BLN49" s="128"/>
      <c r="BLO49" s="128"/>
      <c r="BLP49" s="128"/>
      <c r="BLQ49" s="128"/>
      <c r="BLR49" s="71"/>
      <c r="BLS49" s="128"/>
      <c r="BLT49" s="128"/>
      <c r="BLU49" s="128"/>
      <c r="BLV49" s="128"/>
      <c r="BLW49" s="71"/>
      <c r="BLX49" s="128"/>
      <c r="BLY49" s="128"/>
      <c r="BLZ49" s="128"/>
      <c r="BMA49" s="128"/>
      <c r="BMB49" s="71"/>
      <c r="BMC49" s="128"/>
      <c r="BMD49" s="128"/>
      <c r="BME49" s="128"/>
      <c r="BMF49" s="128"/>
      <c r="BMG49" s="71"/>
      <c r="BMH49" s="128"/>
      <c r="BMI49" s="128"/>
      <c r="BMJ49" s="128"/>
      <c r="BMK49" s="128"/>
      <c r="BML49" s="71"/>
      <c r="BMM49" s="128"/>
      <c r="BMN49" s="128"/>
      <c r="BMO49" s="128"/>
      <c r="BMP49" s="128"/>
      <c r="BMQ49" s="71"/>
      <c r="BMR49" s="128"/>
      <c r="BMS49" s="128"/>
      <c r="BMT49" s="128"/>
      <c r="BMU49" s="128"/>
      <c r="BMV49" s="71"/>
      <c r="BMW49" s="128"/>
      <c r="BMX49" s="128"/>
      <c r="BMY49" s="128"/>
      <c r="BMZ49" s="128"/>
      <c r="BNA49" s="71"/>
      <c r="BNB49" s="128"/>
      <c r="BNC49" s="128"/>
      <c r="BND49" s="109"/>
      <c r="BNE49" s="128"/>
      <c r="BNF49" s="71"/>
      <c r="BNG49" s="128"/>
      <c r="BNH49" s="128"/>
      <c r="BNI49" s="128"/>
      <c r="BNJ49" s="128"/>
      <c r="BNK49" s="71"/>
      <c r="BNL49" s="128"/>
      <c r="BNM49" s="128"/>
      <c r="BNN49" s="128"/>
      <c r="BNO49" s="128"/>
      <c r="BNP49" s="71"/>
      <c r="BNQ49" s="128"/>
      <c r="BNR49" s="128"/>
      <c r="BNS49" s="128"/>
      <c r="BNT49" s="128"/>
      <c r="BNU49" s="71"/>
      <c r="BNV49" s="128"/>
      <c r="BNW49" s="128"/>
      <c r="BNX49" s="128"/>
      <c r="BNY49" s="128"/>
      <c r="BNZ49" s="71"/>
      <c r="BOA49" s="128"/>
      <c r="BOB49" s="128"/>
      <c r="BOC49" s="128"/>
      <c r="BOD49" s="128"/>
      <c r="BOE49" s="71"/>
      <c r="BOF49" s="128"/>
      <c r="BOG49" s="128"/>
      <c r="BOH49" s="128"/>
      <c r="BOI49" s="128"/>
      <c r="BOJ49" s="71"/>
      <c r="BOK49" s="128"/>
      <c r="BOL49" s="128"/>
      <c r="BOM49" s="128"/>
      <c r="BON49" s="128"/>
      <c r="BOO49" s="71"/>
      <c r="BOP49" s="128"/>
      <c r="BOQ49" s="128"/>
      <c r="BOR49" s="128"/>
      <c r="BOS49" s="128"/>
      <c r="BOT49" s="71"/>
      <c r="BOU49" s="128"/>
      <c r="BOV49" s="128"/>
      <c r="BOW49" s="128"/>
      <c r="BOX49" s="128"/>
      <c r="BOY49" s="71"/>
      <c r="BOZ49" s="128"/>
      <c r="BPA49" s="128"/>
      <c r="BPB49" s="109"/>
      <c r="BPC49" s="128"/>
      <c r="BPD49" s="71"/>
      <c r="BPE49" s="128"/>
      <c r="BPF49" s="128"/>
      <c r="BPG49" s="128"/>
      <c r="BPH49" s="128"/>
      <c r="BPI49" s="71"/>
      <c r="BPJ49" s="128"/>
      <c r="BPK49" s="128"/>
      <c r="BPL49" s="128"/>
      <c r="BPM49" s="128"/>
      <c r="BPN49" s="71"/>
      <c r="BPO49" s="128"/>
      <c r="BPP49" s="128"/>
      <c r="BPQ49" s="128"/>
      <c r="BPR49" s="128"/>
      <c r="BPS49" s="71"/>
      <c r="BPT49" s="128"/>
      <c r="BPU49" s="128"/>
      <c r="BPV49" s="128"/>
      <c r="BPW49" s="128"/>
      <c r="BPX49" s="71"/>
      <c r="BPY49" s="128"/>
      <c r="BPZ49" s="128"/>
      <c r="BQA49" s="128"/>
      <c r="BQB49" s="128"/>
      <c r="BQC49" s="71"/>
      <c r="BQD49" s="128"/>
      <c r="BQE49" s="128"/>
      <c r="BQF49" s="128"/>
      <c r="BQG49" s="128"/>
      <c r="BQH49" s="71"/>
      <c r="BQI49" s="128"/>
      <c r="BQJ49" s="128"/>
      <c r="BQK49" s="128"/>
      <c r="BQL49" s="128"/>
      <c r="BQM49" s="71"/>
      <c r="BQN49" s="128"/>
      <c r="BQO49" s="128"/>
      <c r="BQP49" s="128"/>
      <c r="BQQ49" s="128"/>
      <c r="BQR49" s="71"/>
      <c r="BQS49" s="128"/>
      <c r="BQT49" s="128"/>
      <c r="BQU49" s="128"/>
      <c r="BQV49" s="128"/>
      <c r="BQW49" s="71"/>
      <c r="BQX49" s="128"/>
      <c r="BQY49" s="128"/>
      <c r="BQZ49" s="109"/>
      <c r="BRA49" s="128"/>
      <c r="BRB49" s="71"/>
      <c r="BRC49" s="128"/>
      <c r="BRD49" s="128"/>
      <c r="BRE49" s="128"/>
      <c r="BRF49" s="128"/>
      <c r="BRG49" s="71"/>
      <c r="BRH49" s="128"/>
      <c r="BRI49" s="128"/>
      <c r="BRJ49" s="128"/>
      <c r="BRK49" s="128"/>
      <c r="BRL49" s="71"/>
      <c r="BRM49" s="128"/>
      <c r="BRN49" s="128"/>
      <c r="BRO49" s="128"/>
      <c r="BRP49" s="128"/>
      <c r="BRQ49" s="71"/>
      <c r="BRR49" s="128"/>
      <c r="BRS49" s="128"/>
      <c r="BRT49" s="128"/>
      <c r="BRU49" s="128"/>
      <c r="BRV49" s="71"/>
      <c r="BRW49" s="128"/>
      <c r="BRX49" s="128"/>
      <c r="BRY49" s="128"/>
      <c r="BRZ49" s="128"/>
      <c r="BSA49" s="71"/>
      <c r="BSB49" s="128"/>
      <c r="BSC49" s="128"/>
      <c r="BSD49" s="128"/>
      <c r="BSE49" s="128"/>
      <c r="BSF49" s="71"/>
      <c r="BSG49" s="128"/>
      <c r="BSH49" s="128"/>
      <c r="BSI49" s="128"/>
      <c r="BSJ49" s="128"/>
      <c r="BSK49" s="71"/>
      <c r="BSL49" s="128"/>
      <c r="BSM49" s="128"/>
      <c r="BSN49" s="128"/>
      <c r="BSO49" s="128"/>
      <c r="BSP49" s="71"/>
      <c r="BSQ49" s="128"/>
      <c r="BSR49" s="128"/>
      <c r="BSS49" s="128"/>
      <c r="BST49" s="128"/>
      <c r="BSU49" s="71"/>
      <c r="BSV49" s="128"/>
      <c r="BSW49" s="128"/>
      <c r="BSX49" s="109"/>
      <c r="BSY49" s="128"/>
      <c r="BSZ49" s="71"/>
      <c r="BTA49" s="128"/>
      <c r="BTB49" s="128"/>
      <c r="BTC49" s="128"/>
      <c r="BTD49" s="128"/>
      <c r="BTE49" s="71"/>
      <c r="BTF49" s="128"/>
      <c r="BTG49" s="128"/>
      <c r="BTH49" s="128"/>
      <c r="BTI49" s="128"/>
      <c r="BTJ49" s="71"/>
      <c r="BTK49" s="128"/>
      <c r="BTL49" s="128"/>
      <c r="BTM49" s="128"/>
      <c r="BTN49" s="128"/>
      <c r="BTO49" s="71"/>
      <c r="BTP49" s="128"/>
      <c r="BTQ49" s="128"/>
      <c r="BTR49" s="128"/>
      <c r="BTS49" s="128"/>
      <c r="BTT49" s="71"/>
      <c r="BTU49" s="128"/>
      <c r="BTV49" s="128"/>
      <c r="BTW49" s="128"/>
      <c r="BTX49" s="128"/>
      <c r="BTY49" s="71"/>
      <c r="BTZ49" s="128"/>
      <c r="BUA49" s="128"/>
      <c r="BUB49" s="128"/>
      <c r="BUC49" s="128"/>
      <c r="BUD49" s="71"/>
      <c r="BUE49" s="128"/>
      <c r="BUF49" s="128"/>
      <c r="BUG49" s="128"/>
      <c r="BUH49" s="128"/>
      <c r="BUI49" s="71"/>
      <c r="BUJ49" s="128"/>
      <c r="BUK49" s="128"/>
      <c r="BUL49" s="128"/>
      <c r="BUM49" s="128"/>
      <c r="BUN49" s="71"/>
      <c r="BUO49" s="128"/>
      <c r="BUP49" s="128"/>
      <c r="BUQ49" s="128"/>
      <c r="BUR49" s="128"/>
      <c r="BUS49" s="71"/>
      <c r="BUT49" s="128"/>
      <c r="BUU49" s="128"/>
      <c r="BUV49" s="109"/>
      <c r="BUW49" s="128"/>
      <c r="BUX49" s="71"/>
      <c r="BUY49" s="128"/>
      <c r="BUZ49" s="128"/>
      <c r="BVA49" s="128"/>
      <c r="BVB49" s="128"/>
      <c r="BVC49" s="71"/>
      <c r="BVD49" s="128"/>
      <c r="BVE49" s="128"/>
      <c r="BVF49" s="128"/>
      <c r="BVG49" s="128"/>
      <c r="BVH49" s="71"/>
      <c r="BVI49" s="128"/>
      <c r="BVJ49" s="128"/>
      <c r="BVK49" s="128"/>
      <c r="BVL49" s="128"/>
      <c r="BVM49" s="71"/>
      <c r="BVN49" s="128"/>
      <c r="BVO49" s="128"/>
      <c r="BVP49" s="128"/>
      <c r="BVQ49" s="128"/>
      <c r="BVR49" s="71"/>
      <c r="BVS49" s="128"/>
      <c r="BVT49" s="128"/>
      <c r="BVU49" s="128"/>
      <c r="BVV49" s="128"/>
      <c r="BVW49" s="71"/>
      <c r="BVX49" s="128"/>
      <c r="BVY49" s="128"/>
      <c r="BVZ49" s="128"/>
      <c r="BWA49" s="128"/>
      <c r="BWB49" s="71"/>
      <c r="BWC49" s="128"/>
      <c r="BWD49" s="128"/>
      <c r="BWE49" s="128"/>
      <c r="BWF49" s="128"/>
      <c r="BWG49" s="71"/>
      <c r="BWH49" s="128"/>
      <c r="BWI49" s="128"/>
      <c r="BWJ49" s="128"/>
      <c r="BWK49" s="128"/>
      <c r="BWL49" s="71"/>
      <c r="BWM49" s="128"/>
      <c r="BWN49" s="128"/>
      <c r="BWO49" s="128"/>
      <c r="BWP49" s="128"/>
      <c r="BWQ49" s="71"/>
      <c r="BWR49" s="128"/>
      <c r="BWS49" s="128"/>
      <c r="BWT49" s="109"/>
      <c r="BWU49" s="128"/>
      <c r="BWV49" s="71"/>
      <c r="BWW49" s="128"/>
      <c r="BWX49" s="128"/>
      <c r="BWY49" s="128"/>
      <c r="BWZ49" s="128"/>
      <c r="BXA49" s="71"/>
      <c r="BXB49" s="128"/>
      <c r="BXC49" s="128"/>
      <c r="BXD49" s="128"/>
      <c r="BXE49" s="128"/>
      <c r="BXF49" s="71"/>
      <c r="BXG49" s="128"/>
      <c r="BXH49" s="128"/>
      <c r="BXI49" s="128"/>
      <c r="BXJ49" s="128"/>
      <c r="BXK49" s="71"/>
      <c r="BXL49" s="128"/>
      <c r="BXM49" s="128"/>
      <c r="BXN49" s="128"/>
      <c r="BXO49" s="128"/>
      <c r="BXP49" s="71"/>
      <c r="BXQ49" s="128"/>
      <c r="BXR49" s="128"/>
      <c r="BXS49" s="128"/>
      <c r="BXT49" s="128"/>
      <c r="BXU49" s="71"/>
      <c r="BXV49" s="128"/>
      <c r="BXW49" s="128"/>
      <c r="BXX49" s="128"/>
      <c r="BXY49" s="128"/>
      <c r="BXZ49" s="71"/>
      <c r="BYA49" s="128"/>
      <c r="BYB49" s="128"/>
      <c r="BYC49" s="128"/>
      <c r="BYD49" s="128"/>
      <c r="BYE49" s="71"/>
      <c r="BYF49" s="128"/>
      <c r="BYG49" s="128"/>
      <c r="BYH49" s="2"/>
      <c r="BYI49" s="2"/>
      <c r="BYJ49" s="2"/>
      <c r="BYK49" s="2"/>
    </row>
    <row r="50" spans="1:2013" x14ac:dyDescent="0.35">
      <c r="A50" s="99"/>
      <c r="B50" s="295"/>
      <c r="C50" s="31" t="s">
        <v>120</v>
      </c>
      <c r="D50" s="132" t="s">
        <v>121</v>
      </c>
      <c r="E50" s="99"/>
      <c r="F50" s="326"/>
      <c r="G50" s="327"/>
      <c r="H50" s="328"/>
      <c r="I50" s="323"/>
      <c r="J50" s="128"/>
      <c r="K50" s="128"/>
      <c r="L50" s="71"/>
      <c r="M50" s="128"/>
      <c r="N50" s="128"/>
      <c r="O50" s="128"/>
      <c r="P50" s="128"/>
      <c r="Q50" s="71"/>
      <c r="R50" s="128"/>
      <c r="S50" s="128"/>
      <c r="T50" s="109"/>
      <c r="U50" s="128"/>
      <c r="V50" s="71"/>
      <c r="W50" s="128"/>
      <c r="X50" s="128"/>
      <c r="Y50" s="128"/>
      <c r="Z50" s="128"/>
      <c r="AA50" s="71"/>
      <c r="AB50" s="128"/>
      <c r="AC50" s="128"/>
      <c r="AD50" s="128"/>
      <c r="AE50" s="128"/>
      <c r="AF50" s="71"/>
      <c r="AG50" s="128"/>
      <c r="AH50" s="128"/>
      <c r="AI50" s="128"/>
      <c r="AJ50" s="128"/>
      <c r="AK50" s="71"/>
      <c r="AL50" s="128"/>
      <c r="AM50" s="128"/>
      <c r="AN50" s="128"/>
      <c r="AO50" s="128"/>
      <c r="AP50" s="71"/>
      <c r="AQ50" s="128"/>
      <c r="AR50" s="128"/>
      <c r="AS50" s="128"/>
      <c r="AT50" s="128"/>
      <c r="AU50" s="71"/>
      <c r="AV50" s="128"/>
      <c r="AW50" s="128"/>
      <c r="AX50" s="128"/>
      <c r="AY50" s="128"/>
      <c r="AZ50" s="71"/>
      <c r="BA50" s="128"/>
      <c r="BB50" s="128"/>
      <c r="BC50" s="128"/>
      <c r="BD50" s="128"/>
      <c r="BE50" s="71"/>
      <c r="BF50" s="128"/>
      <c r="BG50" s="128"/>
      <c r="BH50" s="128"/>
      <c r="BI50" s="128"/>
      <c r="BJ50" s="71"/>
      <c r="BK50" s="128"/>
      <c r="BL50" s="128"/>
      <c r="BM50" s="128"/>
      <c r="BN50" s="128"/>
      <c r="BO50" s="71"/>
      <c r="BP50" s="128"/>
      <c r="BQ50" s="128"/>
      <c r="BR50" s="109"/>
      <c r="BS50" s="128"/>
      <c r="BT50" s="71"/>
      <c r="BU50" s="128"/>
      <c r="BV50" s="128"/>
      <c r="BW50" s="128"/>
      <c r="BX50" s="128"/>
      <c r="BY50" s="71"/>
      <c r="BZ50" s="128"/>
      <c r="CA50" s="128"/>
      <c r="CB50" s="128"/>
      <c r="CC50" s="128"/>
      <c r="CD50" s="71"/>
      <c r="CE50" s="128"/>
      <c r="CF50" s="128"/>
      <c r="CG50" s="128"/>
      <c r="CH50" s="128"/>
      <c r="CI50" s="71"/>
      <c r="CJ50" s="128"/>
      <c r="CK50" s="128"/>
      <c r="CL50" s="128"/>
      <c r="CM50" s="128"/>
      <c r="CN50" s="71"/>
      <c r="CO50" s="128"/>
      <c r="CP50" s="128"/>
      <c r="CQ50" s="128"/>
      <c r="CR50" s="128"/>
      <c r="CS50" s="71"/>
      <c r="CT50" s="128"/>
      <c r="CU50" s="128"/>
      <c r="CV50" s="128"/>
      <c r="CW50" s="128"/>
      <c r="CX50" s="71"/>
      <c r="CY50" s="128"/>
      <c r="CZ50" s="128"/>
      <c r="DA50" s="128"/>
      <c r="DB50" s="128"/>
      <c r="DC50" s="71"/>
      <c r="DD50" s="128"/>
      <c r="DE50" s="128"/>
      <c r="DF50" s="128"/>
      <c r="DG50" s="128"/>
      <c r="DH50" s="71"/>
      <c r="DI50" s="128"/>
      <c r="DJ50" s="128"/>
      <c r="DK50" s="128"/>
      <c r="DL50" s="128"/>
      <c r="DM50" s="71"/>
      <c r="DN50" s="128"/>
      <c r="DO50" s="128"/>
      <c r="DP50" s="109"/>
      <c r="DQ50" s="128"/>
      <c r="DR50" s="71"/>
      <c r="DS50" s="128"/>
      <c r="DT50" s="128"/>
      <c r="DU50" s="128"/>
      <c r="DV50" s="128"/>
      <c r="DW50" s="71"/>
      <c r="DX50" s="128"/>
      <c r="DY50" s="128"/>
      <c r="DZ50" s="128"/>
      <c r="EA50" s="128"/>
      <c r="EB50" s="71"/>
      <c r="EC50" s="128"/>
      <c r="ED50" s="128"/>
      <c r="EE50" s="128"/>
      <c r="EF50" s="128"/>
      <c r="EG50" s="71"/>
      <c r="EH50" s="128"/>
      <c r="EI50" s="128"/>
      <c r="EJ50" s="128"/>
      <c r="EK50" s="128"/>
      <c r="EL50" s="71"/>
      <c r="EM50" s="128"/>
      <c r="EN50" s="128"/>
      <c r="EO50" s="128"/>
      <c r="EP50" s="128"/>
      <c r="EQ50" s="71"/>
      <c r="ER50" s="128"/>
      <c r="ES50" s="128"/>
      <c r="ET50" s="128"/>
      <c r="EU50" s="128"/>
      <c r="EV50" s="71"/>
      <c r="EW50" s="128"/>
      <c r="EX50" s="128"/>
      <c r="EY50" s="128"/>
      <c r="EZ50" s="128"/>
      <c r="FA50" s="71"/>
      <c r="FB50" s="128"/>
      <c r="FC50" s="128"/>
      <c r="FD50" s="128"/>
      <c r="FE50" s="128"/>
      <c r="FF50" s="71"/>
      <c r="FG50" s="128"/>
      <c r="FH50" s="128"/>
      <c r="FI50" s="128"/>
      <c r="FJ50" s="128"/>
      <c r="FK50" s="71"/>
      <c r="FL50" s="128"/>
      <c r="FM50" s="128"/>
      <c r="FN50" s="109"/>
      <c r="FO50" s="128"/>
      <c r="FP50" s="71"/>
      <c r="FQ50" s="128"/>
      <c r="FR50" s="128"/>
      <c r="FS50" s="128"/>
      <c r="FT50" s="128"/>
      <c r="FU50" s="71"/>
      <c r="FV50" s="128"/>
      <c r="FW50" s="128"/>
      <c r="FX50" s="128"/>
      <c r="FY50" s="128"/>
      <c r="FZ50" s="71"/>
      <c r="GA50" s="128"/>
      <c r="GB50" s="128"/>
      <c r="GC50" s="128"/>
      <c r="GD50" s="128"/>
      <c r="GE50" s="71"/>
      <c r="GF50" s="128"/>
      <c r="GG50" s="128"/>
      <c r="GH50" s="128"/>
      <c r="GI50" s="128"/>
      <c r="GJ50" s="71"/>
      <c r="GK50" s="128"/>
      <c r="GL50" s="128"/>
      <c r="GM50" s="128"/>
      <c r="GN50" s="128"/>
      <c r="GO50" s="71"/>
      <c r="GP50" s="128"/>
      <c r="GQ50" s="128"/>
      <c r="GR50" s="128"/>
      <c r="GS50" s="128"/>
      <c r="GT50" s="71"/>
      <c r="GU50" s="128"/>
      <c r="GV50" s="128"/>
      <c r="GW50" s="128"/>
      <c r="GX50" s="128"/>
      <c r="GY50" s="71"/>
      <c r="GZ50" s="128"/>
      <c r="HA50" s="128"/>
      <c r="HB50" s="128"/>
      <c r="HC50" s="128"/>
      <c r="HD50" s="71"/>
      <c r="HE50" s="128"/>
      <c r="HF50" s="128"/>
      <c r="HG50" s="128"/>
      <c r="HH50" s="128"/>
      <c r="HI50" s="71"/>
      <c r="HJ50" s="128"/>
      <c r="HK50" s="128"/>
      <c r="HL50" s="109"/>
      <c r="HM50" s="128"/>
      <c r="HN50" s="71"/>
      <c r="HO50" s="128"/>
      <c r="HP50" s="128"/>
      <c r="HQ50" s="128"/>
      <c r="HR50" s="128"/>
      <c r="HS50" s="71"/>
      <c r="HT50" s="128"/>
      <c r="HU50" s="128"/>
      <c r="HV50" s="128"/>
      <c r="HW50" s="128"/>
      <c r="HX50" s="71"/>
      <c r="HY50" s="128"/>
      <c r="HZ50" s="128"/>
      <c r="IA50" s="128"/>
      <c r="IB50" s="128"/>
      <c r="IC50" s="71"/>
      <c r="ID50" s="128"/>
      <c r="IE50" s="128"/>
      <c r="IF50" s="128"/>
      <c r="IG50" s="128"/>
      <c r="IH50" s="71"/>
      <c r="II50" s="128"/>
      <c r="IJ50" s="128"/>
      <c r="IK50" s="128"/>
      <c r="IL50" s="128"/>
      <c r="IM50" s="71"/>
      <c r="IN50" s="128"/>
      <c r="IO50" s="128"/>
      <c r="IP50" s="128"/>
      <c r="IQ50" s="128"/>
      <c r="IR50" s="71"/>
      <c r="IS50" s="128"/>
      <c r="IT50" s="128"/>
      <c r="IU50" s="128"/>
      <c r="IV50" s="128"/>
      <c r="IW50" s="71"/>
      <c r="IX50" s="128"/>
      <c r="IY50" s="128"/>
      <c r="IZ50" s="128"/>
      <c r="JA50" s="128"/>
      <c r="JB50" s="71"/>
      <c r="JC50" s="128"/>
      <c r="JD50" s="128"/>
      <c r="JE50" s="128"/>
      <c r="JF50" s="128"/>
      <c r="JG50" s="71"/>
      <c r="JH50" s="128"/>
      <c r="JI50" s="128"/>
      <c r="JJ50" s="109"/>
      <c r="JK50" s="128"/>
      <c r="JL50" s="71"/>
      <c r="JM50" s="128"/>
      <c r="JN50" s="128"/>
      <c r="JO50" s="128"/>
      <c r="JP50" s="128"/>
      <c r="JQ50" s="71"/>
      <c r="JR50" s="128"/>
      <c r="JS50" s="128"/>
      <c r="JT50" s="128"/>
      <c r="JU50" s="128"/>
      <c r="JV50" s="71"/>
      <c r="JW50" s="128"/>
      <c r="JX50" s="128"/>
      <c r="JY50" s="128"/>
      <c r="JZ50" s="128"/>
      <c r="KA50" s="71"/>
      <c r="KB50" s="128"/>
      <c r="KC50" s="128"/>
      <c r="KD50" s="128"/>
      <c r="KE50" s="128"/>
      <c r="KF50" s="71"/>
      <c r="KG50" s="128"/>
      <c r="KH50" s="128"/>
      <c r="KI50" s="128"/>
      <c r="KJ50" s="128"/>
      <c r="KK50" s="71"/>
      <c r="KL50" s="128"/>
      <c r="KM50" s="128"/>
      <c r="KN50" s="128"/>
      <c r="KO50" s="128"/>
      <c r="KP50" s="71"/>
      <c r="KQ50" s="128"/>
      <c r="KR50" s="128"/>
      <c r="KS50" s="128"/>
      <c r="KT50" s="128"/>
      <c r="KU50" s="71"/>
      <c r="KV50" s="128"/>
      <c r="KW50" s="128"/>
      <c r="KX50" s="128"/>
      <c r="KY50" s="128"/>
      <c r="KZ50" s="71"/>
      <c r="LA50" s="128"/>
      <c r="LB50" s="128"/>
      <c r="LC50" s="128"/>
      <c r="LD50" s="128"/>
      <c r="LE50" s="71"/>
      <c r="LF50" s="128"/>
      <c r="LG50" s="128"/>
      <c r="LH50" s="109"/>
      <c r="LI50" s="128"/>
      <c r="LJ50" s="71"/>
      <c r="LK50" s="128"/>
      <c r="LL50" s="128"/>
      <c r="LM50" s="128"/>
      <c r="LN50" s="128"/>
      <c r="LO50" s="71"/>
      <c r="LP50" s="128"/>
      <c r="LQ50" s="128"/>
      <c r="LR50" s="128"/>
      <c r="LS50" s="128"/>
      <c r="LT50" s="71"/>
      <c r="LU50" s="128"/>
      <c r="LV50" s="128"/>
      <c r="LW50" s="128"/>
      <c r="LX50" s="128"/>
      <c r="LY50" s="71"/>
      <c r="LZ50" s="128"/>
      <c r="MA50" s="128"/>
      <c r="MB50" s="128"/>
      <c r="MC50" s="128"/>
      <c r="MD50" s="71"/>
      <c r="ME50" s="128"/>
      <c r="MF50" s="128"/>
      <c r="MG50" s="128"/>
      <c r="MH50" s="128"/>
      <c r="MI50" s="71"/>
      <c r="MJ50" s="128"/>
      <c r="MK50" s="128"/>
      <c r="ML50" s="128"/>
      <c r="MM50" s="128"/>
      <c r="MN50" s="71"/>
      <c r="MO50" s="128"/>
      <c r="MP50" s="128"/>
      <c r="MQ50" s="128"/>
      <c r="MR50" s="128"/>
      <c r="MS50" s="71"/>
      <c r="MT50" s="128"/>
      <c r="MU50" s="128"/>
      <c r="MV50" s="128"/>
      <c r="MW50" s="128"/>
      <c r="MX50" s="71"/>
      <c r="MY50" s="128"/>
      <c r="MZ50" s="128"/>
      <c r="NA50" s="128"/>
      <c r="NB50" s="128"/>
      <c r="NC50" s="71"/>
      <c r="ND50" s="128"/>
      <c r="NE50" s="128"/>
      <c r="NF50" s="109"/>
      <c r="NG50" s="128"/>
      <c r="NH50" s="71"/>
      <c r="NI50" s="128"/>
      <c r="NJ50" s="128"/>
      <c r="NK50" s="128"/>
      <c r="NL50" s="128"/>
      <c r="NM50" s="71"/>
      <c r="NN50" s="128"/>
      <c r="NO50" s="128"/>
      <c r="NP50" s="128"/>
      <c r="NQ50" s="128"/>
      <c r="NR50" s="71"/>
      <c r="NS50" s="128"/>
      <c r="NT50" s="128"/>
      <c r="NU50" s="128"/>
      <c r="NV50" s="128"/>
      <c r="NW50" s="71"/>
      <c r="NX50" s="128"/>
      <c r="NY50" s="128"/>
      <c r="NZ50" s="128"/>
      <c r="OA50" s="128"/>
      <c r="OB50" s="71"/>
      <c r="OC50" s="128"/>
      <c r="OD50" s="128"/>
      <c r="OE50" s="128"/>
      <c r="OF50" s="128"/>
      <c r="OG50" s="71"/>
      <c r="OH50" s="128"/>
      <c r="OI50" s="128"/>
      <c r="OJ50" s="128"/>
      <c r="OK50" s="128"/>
      <c r="OL50" s="71"/>
      <c r="OM50" s="128"/>
      <c r="ON50" s="128"/>
      <c r="OO50" s="128"/>
      <c r="OP50" s="128"/>
      <c r="OQ50" s="71"/>
      <c r="OR50" s="128"/>
      <c r="OS50" s="128"/>
      <c r="OT50" s="128"/>
      <c r="OU50" s="128"/>
      <c r="OV50" s="71"/>
      <c r="OW50" s="128"/>
      <c r="OX50" s="128"/>
      <c r="OY50" s="128"/>
      <c r="OZ50" s="128"/>
      <c r="PA50" s="71"/>
      <c r="PB50" s="128"/>
      <c r="PC50" s="128"/>
      <c r="PD50" s="109"/>
      <c r="PE50" s="128"/>
      <c r="PF50" s="71"/>
      <c r="PG50" s="128"/>
      <c r="PH50" s="128"/>
      <c r="PI50" s="128"/>
      <c r="PJ50" s="128"/>
      <c r="PK50" s="71"/>
      <c r="PL50" s="128"/>
      <c r="PM50" s="128"/>
      <c r="PN50" s="128"/>
      <c r="PO50" s="128"/>
      <c r="PP50" s="71"/>
      <c r="PQ50" s="128"/>
      <c r="PR50" s="128"/>
      <c r="PS50" s="128"/>
      <c r="PT50" s="128"/>
      <c r="PU50" s="71"/>
      <c r="PV50" s="128"/>
      <c r="PW50" s="128"/>
      <c r="PX50" s="128"/>
      <c r="PY50" s="128"/>
      <c r="PZ50" s="71"/>
      <c r="QA50" s="128"/>
      <c r="QB50" s="128"/>
      <c r="QC50" s="128"/>
      <c r="QD50" s="128"/>
      <c r="QE50" s="71"/>
      <c r="QF50" s="128"/>
      <c r="QG50" s="128"/>
      <c r="QH50" s="128"/>
      <c r="QI50" s="128"/>
      <c r="QJ50" s="71"/>
      <c r="QK50" s="128"/>
      <c r="QL50" s="128"/>
      <c r="QM50" s="128"/>
      <c r="QN50" s="128"/>
      <c r="QO50" s="71"/>
      <c r="QP50" s="128"/>
      <c r="QQ50" s="128"/>
      <c r="QR50" s="128"/>
      <c r="QS50" s="128"/>
      <c r="QT50" s="71"/>
      <c r="QU50" s="128"/>
      <c r="QV50" s="128"/>
      <c r="QW50" s="128"/>
      <c r="QX50" s="128"/>
      <c r="QY50" s="71"/>
      <c r="QZ50" s="128"/>
      <c r="RA50" s="128"/>
      <c r="RB50" s="109"/>
      <c r="RC50" s="128"/>
      <c r="RD50" s="71"/>
      <c r="RE50" s="128"/>
      <c r="RF50" s="128"/>
      <c r="RG50" s="128"/>
      <c r="RH50" s="128"/>
      <c r="RI50" s="71"/>
      <c r="RJ50" s="128"/>
      <c r="RK50" s="128"/>
      <c r="RL50" s="128"/>
      <c r="RM50" s="128"/>
      <c r="RN50" s="71"/>
      <c r="RO50" s="128"/>
      <c r="RP50" s="128"/>
      <c r="RQ50" s="128"/>
      <c r="RR50" s="128"/>
      <c r="RS50" s="71"/>
      <c r="RT50" s="128"/>
      <c r="RU50" s="128"/>
      <c r="RV50" s="128"/>
      <c r="RW50" s="128"/>
      <c r="RX50" s="71"/>
      <c r="RY50" s="128"/>
      <c r="RZ50" s="128"/>
      <c r="SA50" s="128"/>
      <c r="SB50" s="128"/>
      <c r="SC50" s="71"/>
      <c r="SD50" s="128"/>
      <c r="SE50" s="128"/>
      <c r="SF50" s="128"/>
      <c r="SG50" s="128"/>
      <c r="SH50" s="71"/>
      <c r="SI50" s="128"/>
      <c r="SJ50" s="128"/>
      <c r="SK50" s="128"/>
      <c r="SL50" s="128"/>
      <c r="SM50" s="71"/>
      <c r="SN50" s="128"/>
      <c r="SO50" s="128"/>
      <c r="SP50" s="128"/>
      <c r="SQ50" s="128"/>
      <c r="SR50" s="71"/>
      <c r="SS50" s="128"/>
      <c r="ST50" s="128"/>
      <c r="SU50" s="128"/>
      <c r="SV50" s="128"/>
      <c r="SW50" s="71"/>
      <c r="SX50" s="128"/>
      <c r="SY50" s="128"/>
      <c r="SZ50" s="109"/>
      <c r="TA50" s="128"/>
      <c r="TB50" s="71"/>
      <c r="TC50" s="128"/>
      <c r="TD50" s="128"/>
      <c r="TE50" s="128"/>
      <c r="TF50" s="128"/>
      <c r="TG50" s="71"/>
      <c r="TH50" s="128"/>
      <c r="TI50" s="128"/>
      <c r="TJ50" s="128"/>
      <c r="TK50" s="128"/>
      <c r="TL50" s="71"/>
      <c r="TM50" s="128"/>
      <c r="TN50" s="128"/>
      <c r="TO50" s="128"/>
      <c r="TP50" s="128"/>
      <c r="TQ50" s="71"/>
      <c r="TR50" s="128"/>
      <c r="TS50" s="128"/>
      <c r="TT50" s="128"/>
      <c r="TU50" s="128"/>
      <c r="TV50" s="71"/>
      <c r="TW50" s="128"/>
      <c r="TX50" s="128"/>
      <c r="TY50" s="128"/>
      <c r="TZ50" s="128"/>
      <c r="UA50" s="71"/>
      <c r="UB50" s="128"/>
      <c r="UC50" s="128"/>
      <c r="UD50" s="128"/>
      <c r="UE50" s="128"/>
      <c r="UF50" s="71"/>
      <c r="UG50" s="128"/>
      <c r="UH50" s="128"/>
      <c r="UI50" s="128"/>
      <c r="UJ50" s="128"/>
      <c r="UK50" s="71"/>
      <c r="UL50" s="128"/>
      <c r="UM50" s="128"/>
      <c r="UN50" s="128"/>
      <c r="UO50" s="128"/>
      <c r="UP50" s="71"/>
      <c r="UQ50" s="128"/>
      <c r="UR50" s="128"/>
      <c r="US50" s="128"/>
      <c r="UT50" s="128"/>
      <c r="UU50" s="71"/>
      <c r="UV50" s="128"/>
      <c r="UW50" s="128"/>
      <c r="UX50" s="109"/>
      <c r="UY50" s="128"/>
      <c r="UZ50" s="71"/>
      <c r="VA50" s="128"/>
      <c r="VB50" s="128"/>
      <c r="VC50" s="128"/>
      <c r="VD50" s="128"/>
      <c r="VE50" s="71"/>
      <c r="VF50" s="128"/>
      <c r="VG50" s="128"/>
      <c r="VH50" s="128"/>
      <c r="VI50" s="128"/>
      <c r="VJ50" s="71"/>
      <c r="VK50" s="128"/>
      <c r="VL50" s="128"/>
      <c r="VM50" s="128"/>
      <c r="VN50" s="128"/>
      <c r="VO50" s="71"/>
      <c r="VP50" s="128"/>
      <c r="VQ50" s="128"/>
      <c r="VR50" s="128"/>
      <c r="VS50" s="128"/>
      <c r="VT50" s="71"/>
      <c r="VU50" s="128"/>
      <c r="VV50" s="128"/>
      <c r="VW50" s="128"/>
      <c r="VX50" s="128"/>
      <c r="VY50" s="71"/>
      <c r="VZ50" s="128"/>
      <c r="WA50" s="128"/>
      <c r="WB50" s="128"/>
      <c r="WC50" s="128"/>
      <c r="WD50" s="71"/>
      <c r="WE50" s="128"/>
      <c r="WF50" s="128"/>
      <c r="WG50" s="128"/>
      <c r="WH50" s="128"/>
      <c r="WI50" s="71"/>
      <c r="WJ50" s="128"/>
      <c r="WK50" s="128"/>
      <c r="WL50" s="128"/>
      <c r="WM50" s="128"/>
      <c r="WN50" s="71"/>
      <c r="WO50" s="128"/>
      <c r="WP50" s="128"/>
      <c r="WQ50" s="128"/>
      <c r="WR50" s="128"/>
      <c r="WS50" s="71"/>
      <c r="WT50" s="128"/>
      <c r="WU50" s="128"/>
      <c r="WV50" s="109"/>
      <c r="WW50" s="128"/>
      <c r="WX50" s="71"/>
      <c r="WY50" s="128"/>
      <c r="WZ50" s="128"/>
      <c r="XA50" s="128"/>
      <c r="XB50" s="128"/>
      <c r="XC50" s="71"/>
      <c r="XD50" s="128"/>
      <c r="XE50" s="128"/>
      <c r="XF50" s="128"/>
      <c r="XG50" s="128"/>
      <c r="XH50" s="71"/>
      <c r="XI50" s="128"/>
      <c r="XJ50" s="128"/>
      <c r="XK50" s="128"/>
      <c r="XL50" s="128"/>
      <c r="XM50" s="71"/>
      <c r="XN50" s="128"/>
      <c r="XO50" s="128"/>
      <c r="XP50" s="128"/>
      <c r="XQ50" s="128"/>
      <c r="XR50" s="71"/>
      <c r="XS50" s="128"/>
      <c r="XT50" s="128"/>
      <c r="XU50" s="128"/>
      <c r="XV50" s="128"/>
      <c r="XW50" s="71"/>
      <c r="XX50" s="128"/>
      <c r="XY50" s="128"/>
      <c r="XZ50" s="128"/>
      <c r="YA50" s="128"/>
      <c r="YB50" s="71"/>
      <c r="YC50" s="128"/>
      <c r="YD50" s="128"/>
      <c r="YE50" s="128"/>
      <c r="YF50" s="128"/>
      <c r="YG50" s="71"/>
      <c r="YH50" s="128"/>
      <c r="YI50" s="128"/>
      <c r="YJ50" s="128"/>
      <c r="YK50" s="128"/>
      <c r="YL50" s="71"/>
      <c r="YM50" s="128"/>
      <c r="YN50" s="128"/>
      <c r="YO50" s="128"/>
      <c r="YP50" s="128"/>
      <c r="YQ50" s="71"/>
      <c r="YR50" s="128"/>
      <c r="YS50" s="128"/>
      <c r="YT50" s="109"/>
      <c r="YU50" s="128"/>
      <c r="YV50" s="71"/>
      <c r="YW50" s="128"/>
      <c r="YX50" s="128"/>
      <c r="YY50" s="128"/>
      <c r="YZ50" s="128"/>
      <c r="ZA50" s="71"/>
      <c r="ZB50" s="128"/>
      <c r="ZC50" s="128"/>
      <c r="ZD50" s="128"/>
      <c r="ZE50" s="128"/>
      <c r="ZF50" s="71"/>
      <c r="ZG50" s="128"/>
      <c r="ZH50" s="128"/>
      <c r="ZI50" s="128"/>
      <c r="ZJ50" s="128"/>
      <c r="ZK50" s="71"/>
      <c r="ZL50" s="128"/>
      <c r="ZM50" s="128"/>
      <c r="ZN50" s="128"/>
      <c r="ZO50" s="128"/>
      <c r="ZP50" s="71"/>
      <c r="ZQ50" s="128"/>
      <c r="ZR50" s="128"/>
      <c r="ZS50" s="128"/>
      <c r="ZT50" s="128"/>
      <c r="ZU50" s="71"/>
      <c r="ZV50" s="128"/>
      <c r="ZW50" s="128"/>
      <c r="ZX50" s="128"/>
      <c r="ZY50" s="128"/>
      <c r="ZZ50" s="71"/>
      <c r="AAA50" s="128"/>
      <c r="AAB50" s="128"/>
      <c r="AAC50" s="128"/>
      <c r="AAD50" s="128"/>
      <c r="AAE50" s="71"/>
      <c r="AAF50" s="128"/>
      <c r="AAG50" s="128"/>
      <c r="AAH50" s="128"/>
      <c r="AAI50" s="128"/>
      <c r="AAJ50" s="71"/>
      <c r="AAK50" s="128"/>
      <c r="AAL50" s="128"/>
      <c r="AAM50" s="128"/>
      <c r="AAN50" s="128"/>
      <c r="AAO50" s="71"/>
      <c r="AAP50" s="128"/>
      <c r="AAQ50" s="128"/>
      <c r="AAR50" s="109"/>
      <c r="AAS50" s="128"/>
      <c r="AAT50" s="71"/>
      <c r="AAU50" s="128"/>
      <c r="AAV50" s="128"/>
      <c r="AAW50" s="128"/>
      <c r="AAX50" s="128"/>
      <c r="AAY50" s="71"/>
      <c r="AAZ50" s="128"/>
      <c r="ABA50" s="128"/>
      <c r="ABB50" s="128"/>
      <c r="ABC50" s="128"/>
      <c r="ABD50" s="71"/>
      <c r="ABE50" s="128"/>
      <c r="ABF50" s="128"/>
      <c r="ABG50" s="128"/>
      <c r="ABH50" s="128"/>
      <c r="ABI50" s="71"/>
      <c r="ABJ50" s="128"/>
      <c r="ABK50" s="128"/>
      <c r="ABL50" s="128"/>
      <c r="ABM50" s="128"/>
      <c r="ABN50" s="71"/>
      <c r="ABO50" s="128"/>
      <c r="ABP50" s="128"/>
      <c r="ABQ50" s="128"/>
      <c r="ABR50" s="128"/>
      <c r="ABS50" s="71"/>
      <c r="ABT50" s="128"/>
      <c r="ABU50" s="128"/>
      <c r="ABV50" s="128"/>
      <c r="ABW50" s="128"/>
      <c r="ABX50" s="71"/>
      <c r="ABY50" s="128"/>
      <c r="ABZ50" s="128"/>
      <c r="ACA50" s="128"/>
      <c r="ACB50" s="128"/>
      <c r="ACC50" s="71"/>
      <c r="ACD50" s="128"/>
      <c r="ACE50" s="128"/>
      <c r="ACF50" s="128"/>
      <c r="ACG50" s="128"/>
      <c r="ACH50" s="71"/>
      <c r="ACI50" s="128"/>
      <c r="ACJ50" s="128"/>
      <c r="ACK50" s="128"/>
      <c r="ACL50" s="128"/>
      <c r="ACM50" s="71"/>
      <c r="ACN50" s="128"/>
      <c r="ACO50" s="128"/>
      <c r="ACP50" s="109"/>
      <c r="ACQ50" s="128"/>
      <c r="ACR50" s="71"/>
      <c r="ACS50" s="128"/>
      <c r="ACT50" s="128"/>
      <c r="ACU50" s="128"/>
      <c r="ACV50" s="128"/>
      <c r="ACW50" s="71"/>
      <c r="ACX50" s="128"/>
      <c r="ACY50" s="128"/>
      <c r="ACZ50" s="128"/>
      <c r="ADA50" s="128"/>
      <c r="ADB50" s="71"/>
      <c r="ADC50" s="128"/>
      <c r="ADD50" s="128"/>
      <c r="ADE50" s="128"/>
      <c r="ADF50" s="128"/>
      <c r="ADG50" s="71"/>
      <c r="ADH50" s="128"/>
      <c r="ADI50" s="128"/>
      <c r="ADJ50" s="128"/>
      <c r="ADK50" s="128"/>
      <c r="ADL50" s="71"/>
      <c r="ADM50" s="128"/>
      <c r="ADN50" s="128"/>
      <c r="ADO50" s="128"/>
      <c r="ADP50" s="128"/>
      <c r="ADQ50" s="71"/>
      <c r="ADR50" s="128"/>
      <c r="ADS50" s="128"/>
      <c r="ADT50" s="128"/>
      <c r="ADU50" s="128"/>
      <c r="ADV50" s="71"/>
      <c r="ADW50" s="128"/>
      <c r="ADX50" s="128"/>
      <c r="ADY50" s="128"/>
      <c r="ADZ50" s="128"/>
      <c r="AEA50" s="71"/>
      <c r="AEB50" s="128"/>
      <c r="AEC50" s="128"/>
      <c r="AED50" s="128"/>
      <c r="AEE50" s="128"/>
      <c r="AEF50" s="71"/>
      <c r="AEG50" s="128"/>
      <c r="AEH50" s="128"/>
      <c r="AEI50" s="128"/>
      <c r="AEJ50" s="128"/>
      <c r="AEK50" s="71"/>
      <c r="AEL50" s="128"/>
      <c r="AEM50" s="128"/>
      <c r="AEN50" s="109"/>
      <c r="AEO50" s="128"/>
      <c r="AEP50" s="71"/>
      <c r="AEQ50" s="128"/>
      <c r="AER50" s="128"/>
      <c r="AES50" s="128"/>
      <c r="AET50" s="128"/>
      <c r="AEU50" s="71"/>
      <c r="AEV50" s="128"/>
      <c r="AEW50" s="128"/>
      <c r="AEX50" s="128"/>
      <c r="AEY50" s="128"/>
      <c r="AEZ50" s="71"/>
      <c r="AFA50" s="128"/>
      <c r="AFB50" s="128"/>
      <c r="AFC50" s="128"/>
      <c r="AFD50" s="128"/>
      <c r="AFE50" s="71"/>
      <c r="AFF50" s="128"/>
      <c r="AFG50" s="128"/>
      <c r="AFH50" s="128"/>
      <c r="AFI50" s="128"/>
      <c r="AFJ50" s="71"/>
      <c r="AFK50" s="128"/>
      <c r="AFL50" s="128"/>
      <c r="AFM50" s="128"/>
      <c r="AFN50" s="128"/>
      <c r="AFO50" s="71"/>
      <c r="AFP50" s="128"/>
      <c r="AFQ50" s="128"/>
      <c r="AFR50" s="128"/>
      <c r="AFS50" s="128"/>
      <c r="AFT50" s="71"/>
      <c r="AFU50" s="128"/>
      <c r="AFV50" s="128"/>
      <c r="AFW50" s="128"/>
      <c r="AFX50" s="128"/>
      <c r="AFY50" s="71"/>
      <c r="AFZ50" s="128"/>
      <c r="AGA50" s="128"/>
      <c r="AGB50" s="128"/>
      <c r="AGC50" s="128"/>
      <c r="AGD50" s="71"/>
      <c r="AGE50" s="128"/>
      <c r="AGF50" s="128"/>
      <c r="AGG50" s="128"/>
      <c r="AGH50" s="128"/>
      <c r="AGI50" s="71"/>
      <c r="AGJ50" s="128"/>
      <c r="AGK50" s="128"/>
      <c r="AGL50" s="109"/>
      <c r="AGM50" s="128"/>
      <c r="AGN50" s="71"/>
      <c r="AGO50" s="128"/>
      <c r="AGP50" s="128"/>
      <c r="AGQ50" s="128"/>
      <c r="AGR50" s="128"/>
      <c r="AGS50" s="71"/>
      <c r="AGT50" s="128"/>
      <c r="AGU50" s="128"/>
      <c r="AGV50" s="128"/>
      <c r="AGW50" s="128"/>
      <c r="AGX50" s="71"/>
      <c r="AGY50" s="128"/>
      <c r="AGZ50" s="128"/>
      <c r="AHA50" s="128"/>
      <c r="AHB50" s="128"/>
      <c r="AHC50" s="71"/>
      <c r="AHD50" s="128"/>
      <c r="AHE50" s="128"/>
      <c r="AHF50" s="128"/>
      <c r="AHG50" s="128"/>
      <c r="AHH50" s="71"/>
      <c r="AHI50" s="128"/>
      <c r="AHJ50" s="128"/>
      <c r="AHK50" s="128"/>
      <c r="AHL50" s="128"/>
      <c r="AHM50" s="71"/>
      <c r="AHN50" s="128"/>
      <c r="AHO50" s="128"/>
      <c r="AHP50" s="128"/>
      <c r="AHQ50" s="128"/>
      <c r="AHR50" s="71"/>
      <c r="AHS50" s="128"/>
      <c r="AHT50" s="128"/>
      <c r="AHU50" s="128"/>
      <c r="AHV50" s="128"/>
      <c r="AHW50" s="71"/>
      <c r="AHX50" s="128"/>
      <c r="AHY50" s="128"/>
      <c r="AHZ50" s="128"/>
      <c r="AIA50" s="128"/>
      <c r="AIB50" s="71"/>
      <c r="AIC50" s="128"/>
      <c r="AID50" s="128"/>
      <c r="AIE50" s="128"/>
      <c r="AIF50" s="128"/>
      <c r="AIG50" s="71"/>
      <c r="AIH50" s="128"/>
      <c r="AII50" s="128"/>
      <c r="AIJ50" s="109"/>
      <c r="AIK50" s="128"/>
      <c r="AIL50" s="71"/>
      <c r="AIM50" s="128"/>
      <c r="AIN50" s="128"/>
      <c r="AIO50" s="128"/>
      <c r="AIP50" s="128"/>
      <c r="AIQ50" s="71"/>
      <c r="AIR50" s="128"/>
      <c r="AIS50" s="128"/>
      <c r="AIT50" s="128"/>
      <c r="AIU50" s="128"/>
      <c r="AIV50" s="71"/>
      <c r="AIW50" s="128"/>
      <c r="AIX50" s="128"/>
      <c r="AIY50" s="128"/>
      <c r="AIZ50" s="128"/>
      <c r="AJA50" s="71"/>
      <c r="AJB50" s="128"/>
      <c r="AJC50" s="128"/>
      <c r="AJD50" s="128"/>
      <c r="AJE50" s="128"/>
      <c r="AJF50" s="71"/>
      <c r="AJG50" s="128"/>
      <c r="AJH50" s="128"/>
      <c r="AJI50" s="128"/>
      <c r="AJJ50" s="128"/>
      <c r="AJK50" s="71"/>
      <c r="AJL50" s="128"/>
      <c r="AJM50" s="128"/>
      <c r="AJN50" s="128"/>
      <c r="AJO50" s="128"/>
      <c r="AJP50" s="71"/>
      <c r="AJQ50" s="128"/>
      <c r="AJR50" s="128"/>
      <c r="AJS50" s="128"/>
      <c r="AJT50" s="128"/>
      <c r="AJU50" s="71"/>
      <c r="AJV50" s="128"/>
      <c r="AJW50" s="128"/>
      <c r="AJX50" s="128"/>
      <c r="AJY50" s="128"/>
      <c r="AJZ50" s="71"/>
      <c r="AKA50" s="128"/>
      <c r="AKB50" s="128"/>
      <c r="AKC50" s="128"/>
      <c r="AKD50" s="128"/>
      <c r="AKE50" s="71"/>
      <c r="AKF50" s="128"/>
      <c r="AKG50" s="128"/>
      <c r="AKH50" s="109"/>
      <c r="AKI50" s="128"/>
      <c r="AKJ50" s="71"/>
      <c r="AKK50" s="128"/>
      <c r="AKL50" s="128"/>
      <c r="AKM50" s="128"/>
      <c r="AKN50" s="128"/>
      <c r="AKO50" s="71"/>
      <c r="AKP50" s="128"/>
      <c r="AKQ50" s="128"/>
      <c r="AKR50" s="128"/>
      <c r="AKS50" s="128"/>
      <c r="AKT50" s="71"/>
      <c r="AKU50" s="128"/>
      <c r="AKV50" s="128"/>
      <c r="AKW50" s="128"/>
      <c r="AKX50" s="128"/>
      <c r="AKY50" s="71"/>
      <c r="AKZ50" s="128"/>
      <c r="ALA50" s="128"/>
      <c r="ALB50" s="128"/>
      <c r="ALC50" s="128"/>
      <c r="ALD50" s="71"/>
      <c r="ALE50" s="128"/>
      <c r="ALF50" s="128"/>
      <c r="ALG50" s="128"/>
      <c r="ALH50" s="128"/>
      <c r="ALI50" s="71"/>
      <c r="ALJ50" s="128"/>
      <c r="ALK50" s="128"/>
      <c r="ALL50" s="128"/>
      <c r="ALM50" s="128"/>
      <c r="ALN50" s="71"/>
      <c r="ALO50" s="128"/>
      <c r="ALP50" s="128"/>
      <c r="ALQ50" s="128"/>
      <c r="ALR50" s="128"/>
      <c r="ALS50" s="71"/>
      <c r="ALT50" s="128"/>
      <c r="ALU50" s="128"/>
      <c r="ALV50" s="128"/>
      <c r="ALW50" s="128"/>
      <c r="ALX50" s="71"/>
      <c r="ALY50" s="128"/>
      <c r="ALZ50" s="128"/>
      <c r="AMA50" s="128"/>
      <c r="AMB50" s="128"/>
      <c r="AMC50" s="71"/>
      <c r="AMD50" s="128"/>
      <c r="AME50" s="128"/>
      <c r="AMF50" s="109"/>
      <c r="AMG50" s="128"/>
      <c r="AMH50" s="71"/>
      <c r="AMI50" s="128"/>
      <c r="AMJ50" s="128"/>
      <c r="AMK50" s="128"/>
      <c r="AML50" s="128"/>
      <c r="AMM50" s="71"/>
      <c r="AMN50" s="128"/>
      <c r="AMO50" s="128"/>
      <c r="AMP50" s="128"/>
      <c r="AMQ50" s="128"/>
      <c r="AMR50" s="71"/>
      <c r="AMS50" s="128"/>
      <c r="AMT50" s="128"/>
      <c r="AMU50" s="128"/>
      <c r="AMV50" s="128"/>
      <c r="AMW50" s="71"/>
      <c r="AMX50" s="128"/>
      <c r="AMY50" s="128"/>
      <c r="AMZ50" s="128"/>
      <c r="ANA50" s="128"/>
      <c r="ANB50" s="71"/>
      <c r="ANC50" s="128"/>
      <c r="AND50" s="128"/>
      <c r="ANE50" s="128"/>
      <c r="ANF50" s="128"/>
      <c r="ANG50" s="71"/>
      <c r="ANH50" s="128"/>
      <c r="ANI50" s="128"/>
      <c r="ANJ50" s="128"/>
      <c r="ANK50" s="128"/>
      <c r="ANL50" s="71"/>
      <c r="ANM50" s="128"/>
      <c r="ANN50" s="128"/>
      <c r="ANO50" s="128"/>
      <c r="ANP50" s="128"/>
      <c r="ANQ50" s="71"/>
      <c r="ANR50" s="128"/>
      <c r="ANS50" s="128"/>
      <c r="ANT50" s="128"/>
      <c r="ANU50" s="128"/>
      <c r="ANV50" s="71"/>
      <c r="ANW50" s="128"/>
      <c r="ANX50" s="128"/>
      <c r="ANY50" s="128"/>
      <c r="ANZ50" s="128"/>
      <c r="AOA50" s="71"/>
      <c r="AOB50" s="128"/>
      <c r="AOC50" s="128"/>
      <c r="AOD50" s="109"/>
      <c r="AOE50" s="128"/>
      <c r="AOF50" s="71"/>
      <c r="AOG50" s="128"/>
      <c r="AOH50" s="128"/>
      <c r="AOI50" s="128"/>
      <c r="AOJ50" s="128"/>
      <c r="AOK50" s="71"/>
      <c r="AOL50" s="128"/>
      <c r="AOM50" s="128"/>
      <c r="AON50" s="128"/>
      <c r="AOO50" s="128"/>
      <c r="AOP50" s="71"/>
      <c r="AOQ50" s="128"/>
      <c r="AOR50" s="128"/>
      <c r="AOS50" s="128"/>
      <c r="AOT50" s="128"/>
      <c r="AOU50" s="71"/>
      <c r="AOV50" s="128"/>
      <c r="AOW50" s="128"/>
      <c r="AOX50" s="128"/>
      <c r="AOY50" s="128"/>
      <c r="AOZ50" s="71"/>
      <c r="APA50" s="128"/>
      <c r="APB50" s="128"/>
      <c r="APC50" s="128"/>
      <c r="APD50" s="128"/>
      <c r="APE50" s="71"/>
      <c r="APF50" s="128"/>
      <c r="APG50" s="128"/>
      <c r="APH50" s="128"/>
      <c r="API50" s="128"/>
      <c r="APJ50" s="71"/>
      <c r="APK50" s="128"/>
      <c r="APL50" s="128"/>
      <c r="APM50" s="128"/>
      <c r="APN50" s="128"/>
      <c r="APO50" s="71"/>
      <c r="APP50" s="128"/>
      <c r="APQ50" s="128"/>
      <c r="APR50" s="128"/>
      <c r="APS50" s="128"/>
      <c r="APT50" s="71"/>
      <c r="APU50" s="128"/>
      <c r="APV50" s="128"/>
      <c r="APW50" s="128"/>
      <c r="APX50" s="128"/>
      <c r="APY50" s="71"/>
      <c r="APZ50" s="128"/>
      <c r="AQA50" s="128"/>
      <c r="AQB50" s="109"/>
      <c r="AQC50" s="128"/>
      <c r="AQD50" s="71"/>
      <c r="AQE50" s="128"/>
      <c r="AQF50" s="128"/>
      <c r="AQG50" s="128"/>
      <c r="AQH50" s="128"/>
      <c r="AQI50" s="71"/>
      <c r="AQJ50" s="128"/>
      <c r="AQK50" s="128"/>
      <c r="AQL50" s="128"/>
      <c r="AQM50" s="128"/>
      <c r="AQN50" s="71"/>
      <c r="AQO50" s="128"/>
      <c r="AQP50" s="128"/>
      <c r="AQQ50" s="128"/>
      <c r="AQR50" s="128"/>
      <c r="AQS50" s="71"/>
      <c r="AQT50" s="128"/>
      <c r="AQU50" s="128"/>
      <c r="AQV50" s="128"/>
      <c r="AQW50" s="128"/>
      <c r="AQX50" s="71"/>
      <c r="AQY50" s="128"/>
      <c r="AQZ50" s="128"/>
      <c r="ARA50" s="128"/>
      <c r="ARB50" s="128"/>
      <c r="ARC50" s="71"/>
      <c r="ARD50" s="128"/>
      <c r="ARE50" s="128"/>
      <c r="ARF50" s="128"/>
      <c r="ARG50" s="128"/>
      <c r="ARH50" s="71"/>
      <c r="ARI50" s="128"/>
      <c r="ARJ50" s="128"/>
      <c r="ARK50" s="128"/>
      <c r="ARL50" s="128"/>
      <c r="ARM50" s="71"/>
      <c r="ARN50" s="128"/>
      <c r="ARO50" s="128"/>
      <c r="ARP50" s="128"/>
      <c r="ARQ50" s="128"/>
      <c r="ARR50" s="71"/>
      <c r="ARS50" s="128"/>
      <c r="ART50" s="128"/>
      <c r="ARU50" s="128"/>
      <c r="ARV50" s="128"/>
      <c r="ARW50" s="71"/>
      <c r="ARX50" s="128"/>
      <c r="ARY50" s="128"/>
      <c r="ARZ50" s="109"/>
      <c r="ASA50" s="128"/>
      <c r="ASB50" s="71"/>
      <c r="ASC50" s="128"/>
      <c r="ASD50" s="128"/>
      <c r="ASE50" s="128"/>
      <c r="ASF50" s="128"/>
      <c r="ASG50" s="71"/>
      <c r="ASH50" s="128"/>
      <c r="ASI50" s="128"/>
      <c r="ASJ50" s="128"/>
      <c r="ASK50" s="128"/>
      <c r="ASL50" s="71"/>
      <c r="ASM50" s="128"/>
      <c r="ASN50" s="128"/>
      <c r="ASO50" s="128"/>
      <c r="ASP50" s="128"/>
      <c r="ASQ50" s="71"/>
      <c r="ASR50" s="128"/>
      <c r="ASS50" s="128"/>
      <c r="AST50" s="128"/>
      <c r="ASU50" s="128"/>
      <c r="ASV50" s="71"/>
      <c r="ASW50" s="128"/>
      <c r="ASX50" s="128"/>
      <c r="ASY50" s="128"/>
      <c r="ASZ50" s="128"/>
      <c r="ATA50" s="71"/>
      <c r="ATB50" s="128"/>
      <c r="ATC50" s="128"/>
      <c r="ATD50" s="128"/>
      <c r="ATE50" s="128"/>
      <c r="ATF50" s="71"/>
      <c r="ATG50" s="128"/>
      <c r="ATH50" s="128"/>
      <c r="ATI50" s="128"/>
      <c r="ATJ50" s="128"/>
      <c r="ATK50" s="71"/>
      <c r="ATL50" s="128"/>
      <c r="ATM50" s="128"/>
      <c r="ATN50" s="128"/>
      <c r="ATO50" s="128"/>
      <c r="ATP50" s="71"/>
      <c r="ATQ50" s="128"/>
      <c r="ATR50" s="128"/>
      <c r="ATS50" s="128"/>
      <c r="ATT50" s="128"/>
      <c r="ATU50" s="71"/>
      <c r="ATV50" s="128"/>
      <c r="ATW50" s="128"/>
      <c r="ATX50" s="109"/>
      <c r="ATY50" s="128"/>
      <c r="ATZ50" s="71"/>
      <c r="AUA50" s="128"/>
      <c r="AUB50" s="128"/>
      <c r="AUC50" s="128"/>
      <c r="AUD50" s="128"/>
      <c r="AUE50" s="71"/>
      <c r="AUF50" s="128"/>
      <c r="AUG50" s="128"/>
      <c r="AUH50" s="128"/>
      <c r="AUI50" s="128"/>
      <c r="AUJ50" s="71"/>
      <c r="AUK50" s="128"/>
      <c r="AUL50" s="128"/>
      <c r="AUM50" s="128"/>
      <c r="AUN50" s="128"/>
      <c r="AUO50" s="71"/>
      <c r="AUP50" s="128"/>
      <c r="AUQ50" s="128"/>
      <c r="AUR50" s="128"/>
      <c r="AUS50" s="128"/>
      <c r="AUT50" s="71"/>
      <c r="AUU50" s="128"/>
      <c r="AUV50" s="128"/>
      <c r="AUW50" s="128"/>
      <c r="AUX50" s="128"/>
      <c r="AUY50" s="71"/>
      <c r="AUZ50" s="128"/>
      <c r="AVA50" s="128"/>
      <c r="AVB50" s="128"/>
      <c r="AVC50" s="128"/>
      <c r="AVD50" s="71"/>
      <c r="AVE50" s="128"/>
      <c r="AVF50" s="128"/>
      <c r="AVG50" s="128"/>
      <c r="AVH50" s="128"/>
      <c r="AVI50" s="71"/>
      <c r="AVJ50" s="128"/>
      <c r="AVK50" s="128"/>
      <c r="AVL50" s="128"/>
      <c r="AVM50" s="128"/>
      <c r="AVN50" s="71"/>
      <c r="AVO50" s="128"/>
      <c r="AVP50" s="128"/>
      <c r="AVQ50" s="128"/>
      <c r="AVR50" s="128"/>
      <c r="AVS50" s="71"/>
      <c r="AVT50" s="128"/>
      <c r="AVU50" s="128"/>
      <c r="AVV50" s="109"/>
      <c r="AVW50" s="128"/>
      <c r="AVX50" s="71"/>
      <c r="AVY50" s="128"/>
      <c r="AVZ50" s="128"/>
      <c r="AWA50" s="128"/>
      <c r="AWB50" s="128"/>
      <c r="AWC50" s="71"/>
      <c r="AWD50" s="128"/>
      <c r="AWE50" s="128"/>
      <c r="AWF50" s="128"/>
      <c r="AWG50" s="128"/>
      <c r="AWH50" s="71"/>
      <c r="AWI50" s="128"/>
      <c r="AWJ50" s="128"/>
      <c r="AWK50" s="128"/>
      <c r="AWL50" s="128"/>
      <c r="AWM50" s="71"/>
      <c r="AWN50" s="128"/>
      <c r="AWO50" s="128"/>
      <c r="AWP50" s="128"/>
      <c r="AWQ50" s="128"/>
      <c r="AWR50" s="71"/>
      <c r="AWS50" s="128"/>
      <c r="AWT50" s="128"/>
      <c r="AWU50" s="128"/>
      <c r="AWV50" s="128"/>
      <c r="AWW50" s="71"/>
      <c r="AWX50" s="128"/>
      <c r="AWY50" s="128"/>
      <c r="AWZ50" s="128"/>
      <c r="AXA50" s="128"/>
      <c r="AXB50" s="71"/>
      <c r="AXC50" s="128"/>
      <c r="AXD50" s="128"/>
      <c r="AXE50" s="128"/>
      <c r="AXF50" s="128"/>
      <c r="AXG50" s="71"/>
      <c r="AXH50" s="128"/>
      <c r="AXI50" s="128"/>
      <c r="AXJ50" s="128"/>
      <c r="AXK50" s="128"/>
      <c r="AXL50" s="71"/>
      <c r="AXM50" s="128"/>
      <c r="AXN50" s="128"/>
      <c r="AXO50" s="128"/>
      <c r="AXP50" s="128"/>
      <c r="AXQ50" s="71"/>
      <c r="AXR50" s="128"/>
      <c r="AXS50" s="128"/>
      <c r="AXT50" s="109"/>
      <c r="AXU50" s="128"/>
      <c r="AXV50" s="71"/>
      <c r="AXW50" s="128"/>
      <c r="AXX50" s="128"/>
      <c r="AXY50" s="128"/>
      <c r="AXZ50" s="128"/>
      <c r="AYA50" s="71"/>
      <c r="AYB50" s="128"/>
      <c r="AYC50" s="128"/>
      <c r="AYD50" s="128"/>
      <c r="AYE50" s="128"/>
      <c r="AYF50" s="71"/>
      <c r="AYG50" s="128"/>
      <c r="AYH50" s="128"/>
      <c r="AYI50" s="128"/>
      <c r="AYJ50" s="128"/>
      <c r="AYK50" s="71"/>
      <c r="AYL50" s="128"/>
      <c r="AYM50" s="128"/>
      <c r="AYN50" s="128"/>
      <c r="AYO50" s="128"/>
      <c r="AYP50" s="71"/>
      <c r="AYQ50" s="128"/>
      <c r="AYR50" s="128"/>
      <c r="AYS50" s="128"/>
      <c r="AYT50" s="128"/>
      <c r="AYU50" s="71"/>
      <c r="AYV50" s="128"/>
      <c r="AYW50" s="128"/>
      <c r="AYX50" s="128"/>
      <c r="AYY50" s="128"/>
      <c r="AYZ50" s="71"/>
      <c r="AZA50" s="128"/>
      <c r="AZB50" s="128"/>
      <c r="AZC50" s="128"/>
      <c r="AZD50" s="128"/>
      <c r="AZE50" s="71"/>
      <c r="AZF50" s="128"/>
      <c r="AZG50" s="128"/>
      <c r="AZH50" s="128"/>
      <c r="AZI50" s="128"/>
      <c r="AZJ50" s="71"/>
      <c r="AZK50" s="128"/>
      <c r="AZL50" s="128"/>
      <c r="AZM50" s="128"/>
      <c r="AZN50" s="128"/>
      <c r="AZO50" s="71"/>
      <c r="AZP50" s="128"/>
      <c r="AZQ50" s="128"/>
      <c r="AZR50" s="109"/>
      <c r="AZS50" s="128"/>
      <c r="AZT50" s="71"/>
      <c r="AZU50" s="128"/>
      <c r="AZV50" s="128"/>
      <c r="AZW50" s="128"/>
      <c r="AZX50" s="128"/>
      <c r="AZY50" s="71"/>
      <c r="AZZ50" s="128"/>
      <c r="BAA50" s="128"/>
      <c r="BAB50" s="128"/>
      <c r="BAC50" s="128"/>
      <c r="BAD50" s="71"/>
      <c r="BAE50" s="128"/>
      <c r="BAF50" s="128"/>
      <c r="BAG50" s="128"/>
      <c r="BAH50" s="128"/>
      <c r="BAI50" s="71"/>
      <c r="BAJ50" s="128"/>
      <c r="BAK50" s="128"/>
      <c r="BAL50" s="128"/>
      <c r="BAM50" s="128"/>
      <c r="BAN50" s="71"/>
      <c r="BAO50" s="128"/>
      <c r="BAP50" s="128"/>
      <c r="BAQ50" s="128"/>
      <c r="BAR50" s="128"/>
      <c r="BAS50" s="71"/>
      <c r="BAT50" s="128"/>
      <c r="BAU50" s="128"/>
      <c r="BAV50" s="128"/>
      <c r="BAW50" s="128"/>
      <c r="BAX50" s="71"/>
      <c r="BAY50" s="128"/>
      <c r="BAZ50" s="128"/>
      <c r="BBA50" s="128"/>
      <c r="BBB50" s="128"/>
      <c r="BBC50" s="71"/>
      <c r="BBD50" s="128"/>
      <c r="BBE50" s="128"/>
      <c r="BBF50" s="128"/>
      <c r="BBG50" s="128"/>
      <c r="BBH50" s="71"/>
      <c r="BBI50" s="128"/>
      <c r="BBJ50" s="128"/>
      <c r="BBK50" s="128"/>
      <c r="BBL50" s="128"/>
      <c r="BBM50" s="71"/>
      <c r="BBN50" s="128"/>
      <c r="BBO50" s="128"/>
      <c r="BBP50" s="109"/>
      <c r="BBQ50" s="128"/>
      <c r="BBR50" s="71"/>
      <c r="BBS50" s="128"/>
      <c r="BBT50" s="128"/>
      <c r="BBU50" s="128"/>
      <c r="BBV50" s="128"/>
      <c r="BBW50" s="71"/>
      <c r="BBX50" s="128"/>
      <c r="BBY50" s="128"/>
      <c r="BBZ50" s="128"/>
      <c r="BCA50" s="128"/>
      <c r="BCB50" s="71"/>
      <c r="BCC50" s="128"/>
      <c r="BCD50" s="128"/>
      <c r="BCE50" s="128"/>
      <c r="BCF50" s="128"/>
      <c r="BCG50" s="71"/>
      <c r="BCH50" s="128"/>
      <c r="BCI50" s="128"/>
      <c r="BCJ50" s="128"/>
      <c r="BCK50" s="128"/>
      <c r="BCL50" s="71"/>
      <c r="BCM50" s="128"/>
      <c r="BCN50" s="128"/>
      <c r="BCO50" s="128"/>
      <c r="BCP50" s="128"/>
      <c r="BCQ50" s="71"/>
      <c r="BCR50" s="128"/>
      <c r="BCS50" s="128"/>
      <c r="BCT50" s="128"/>
      <c r="BCU50" s="128"/>
      <c r="BCV50" s="71"/>
      <c r="BCW50" s="128"/>
      <c r="BCX50" s="128"/>
      <c r="BCY50" s="128"/>
      <c r="BCZ50" s="128"/>
      <c r="BDA50" s="71"/>
      <c r="BDB50" s="128"/>
      <c r="BDC50" s="128"/>
      <c r="BDD50" s="128"/>
      <c r="BDE50" s="128"/>
      <c r="BDF50" s="71"/>
      <c r="BDG50" s="128"/>
      <c r="BDH50" s="128"/>
      <c r="BDI50" s="128"/>
      <c r="BDJ50" s="128"/>
      <c r="BDK50" s="71"/>
      <c r="BDL50" s="128"/>
      <c r="BDM50" s="128"/>
      <c r="BDN50" s="109"/>
      <c r="BDO50" s="128"/>
      <c r="BDP50" s="71"/>
      <c r="BDQ50" s="128"/>
      <c r="BDR50" s="128"/>
      <c r="BDS50" s="128"/>
      <c r="BDT50" s="128"/>
      <c r="BDU50" s="71"/>
      <c r="BDV50" s="128"/>
      <c r="BDW50" s="128"/>
      <c r="BDX50" s="128"/>
      <c r="BDY50" s="128"/>
      <c r="BDZ50" s="71"/>
      <c r="BEA50" s="128"/>
      <c r="BEB50" s="128"/>
      <c r="BEC50" s="128"/>
      <c r="BED50" s="128"/>
      <c r="BEE50" s="71"/>
      <c r="BEF50" s="128"/>
      <c r="BEG50" s="128"/>
      <c r="BEH50" s="128"/>
      <c r="BEI50" s="128"/>
      <c r="BEJ50" s="71"/>
      <c r="BEK50" s="128"/>
      <c r="BEL50" s="128"/>
      <c r="BEM50" s="128"/>
      <c r="BEN50" s="128"/>
      <c r="BEO50" s="71"/>
      <c r="BEP50" s="128"/>
      <c r="BEQ50" s="128"/>
      <c r="BER50" s="128"/>
      <c r="BES50" s="128"/>
      <c r="BET50" s="71"/>
      <c r="BEU50" s="128"/>
      <c r="BEV50" s="128"/>
      <c r="BEW50" s="128"/>
      <c r="BEX50" s="128"/>
      <c r="BEY50" s="71"/>
      <c r="BEZ50" s="128"/>
      <c r="BFA50" s="128"/>
      <c r="BFB50" s="128"/>
      <c r="BFC50" s="128"/>
      <c r="BFD50" s="71"/>
      <c r="BFE50" s="128"/>
      <c r="BFF50" s="128"/>
      <c r="BFG50" s="128"/>
      <c r="BFH50" s="128"/>
      <c r="BFI50" s="71"/>
      <c r="BFJ50" s="128"/>
      <c r="BFK50" s="128"/>
      <c r="BFL50" s="109"/>
      <c r="BFM50" s="128"/>
      <c r="BFN50" s="71"/>
      <c r="BFO50" s="128"/>
      <c r="BFP50" s="128"/>
      <c r="BFQ50" s="128"/>
      <c r="BFR50" s="128"/>
      <c r="BFS50" s="71"/>
      <c r="BFT50" s="128"/>
      <c r="BFU50" s="128"/>
      <c r="BFV50" s="128"/>
      <c r="BFW50" s="128"/>
      <c r="BFX50" s="71"/>
      <c r="BFY50" s="128"/>
      <c r="BFZ50" s="128"/>
      <c r="BGA50" s="128"/>
      <c r="BGB50" s="128"/>
      <c r="BGC50" s="71"/>
      <c r="BGD50" s="128"/>
      <c r="BGE50" s="128"/>
      <c r="BGF50" s="128"/>
      <c r="BGG50" s="128"/>
      <c r="BGH50" s="71"/>
      <c r="BGI50" s="128"/>
      <c r="BGJ50" s="128"/>
      <c r="BGK50" s="128"/>
      <c r="BGL50" s="128"/>
      <c r="BGM50" s="71"/>
      <c r="BGN50" s="128"/>
      <c r="BGO50" s="128"/>
      <c r="BGP50" s="128"/>
      <c r="BGQ50" s="128"/>
      <c r="BGR50" s="71"/>
      <c r="BGS50" s="128"/>
      <c r="BGT50" s="128"/>
      <c r="BGU50" s="128"/>
      <c r="BGV50" s="128"/>
      <c r="BGW50" s="71"/>
      <c r="BGX50" s="128"/>
      <c r="BGY50" s="128"/>
      <c r="BGZ50" s="128"/>
      <c r="BHA50" s="128"/>
      <c r="BHB50" s="71"/>
      <c r="BHC50" s="128"/>
      <c r="BHD50" s="128"/>
      <c r="BHE50" s="128"/>
      <c r="BHF50" s="128"/>
      <c r="BHG50" s="71"/>
      <c r="BHH50" s="128"/>
      <c r="BHI50" s="128"/>
      <c r="BHJ50" s="109"/>
      <c r="BHK50" s="128"/>
      <c r="BHL50" s="71"/>
      <c r="BHM50" s="128"/>
      <c r="BHN50" s="128"/>
      <c r="BHO50" s="128"/>
      <c r="BHP50" s="128"/>
      <c r="BHQ50" s="71"/>
      <c r="BHR50" s="128"/>
      <c r="BHS50" s="128"/>
      <c r="BHT50" s="128"/>
      <c r="BHU50" s="128"/>
      <c r="BHV50" s="71"/>
      <c r="BHW50" s="128"/>
      <c r="BHX50" s="128"/>
      <c r="BHY50" s="128"/>
      <c r="BHZ50" s="128"/>
      <c r="BIA50" s="71"/>
      <c r="BIB50" s="128"/>
      <c r="BIC50" s="128"/>
      <c r="BID50" s="128"/>
      <c r="BIE50" s="128"/>
      <c r="BIF50" s="71"/>
      <c r="BIG50" s="128"/>
      <c r="BIH50" s="128"/>
      <c r="BII50" s="128"/>
      <c r="BIJ50" s="128"/>
      <c r="BIK50" s="71"/>
      <c r="BIL50" s="128"/>
      <c r="BIM50" s="128"/>
      <c r="BIN50" s="128"/>
      <c r="BIO50" s="128"/>
      <c r="BIP50" s="71"/>
      <c r="BIQ50" s="128"/>
      <c r="BIR50" s="128"/>
      <c r="BIS50" s="128"/>
      <c r="BIT50" s="128"/>
      <c r="BIU50" s="71"/>
      <c r="BIV50" s="128"/>
      <c r="BIW50" s="128"/>
      <c r="BIX50" s="128"/>
      <c r="BIY50" s="128"/>
      <c r="BIZ50" s="71"/>
      <c r="BJA50" s="128"/>
      <c r="BJB50" s="128"/>
      <c r="BJC50" s="128"/>
      <c r="BJD50" s="128"/>
      <c r="BJE50" s="71"/>
      <c r="BJF50" s="128"/>
      <c r="BJG50" s="128"/>
      <c r="BJH50" s="109"/>
      <c r="BJI50" s="128"/>
      <c r="BJJ50" s="71"/>
      <c r="BJK50" s="128"/>
      <c r="BJL50" s="128"/>
      <c r="BJM50" s="128"/>
      <c r="BJN50" s="128"/>
      <c r="BJO50" s="71"/>
      <c r="BJP50" s="128"/>
      <c r="BJQ50" s="128"/>
      <c r="BJR50" s="128"/>
      <c r="BJS50" s="128"/>
      <c r="BJT50" s="71"/>
      <c r="BJU50" s="128"/>
      <c r="BJV50" s="128"/>
      <c r="BJW50" s="128"/>
      <c r="BJX50" s="128"/>
      <c r="BJY50" s="71"/>
      <c r="BJZ50" s="128"/>
      <c r="BKA50" s="128"/>
      <c r="BKB50" s="128"/>
      <c r="BKC50" s="128"/>
      <c r="BKD50" s="71"/>
      <c r="BKE50" s="128"/>
      <c r="BKF50" s="128"/>
      <c r="BKG50" s="128"/>
      <c r="BKH50" s="128"/>
      <c r="BKI50" s="71"/>
      <c r="BKJ50" s="128"/>
      <c r="BKK50" s="128"/>
      <c r="BKL50" s="128"/>
      <c r="BKM50" s="128"/>
      <c r="BKN50" s="71"/>
      <c r="BKO50" s="128"/>
      <c r="BKP50" s="128"/>
      <c r="BKQ50" s="128"/>
      <c r="BKR50" s="128"/>
      <c r="BKS50" s="71"/>
      <c r="BKT50" s="128"/>
      <c r="BKU50" s="128"/>
      <c r="BKV50" s="128"/>
      <c r="BKW50" s="128"/>
      <c r="BKX50" s="71"/>
      <c r="BKY50" s="128"/>
      <c r="BKZ50" s="128"/>
      <c r="BLA50" s="128"/>
      <c r="BLB50" s="128"/>
      <c r="BLC50" s="71"/>
      <c r="BLD50" s="128"/>
      <c r="BLE50" s="128"/>
      <c r="BLF50" s="109"/>
      <c r="BLG50" s="128"/>
      <c r="BLH50" s="71"/>
      <c r="BLI50" s="128"/>
      <c r="BLJ50" s="128"/>
      <c r="BLK50" s="128"/>
      <c r="BLL50" s="128"/>
      <c r="BLM50" s="71"/>
      <c r="BLN50" s="128"/>
      <c r="BLO50" s="128"/>
      <c r="BLP50" s="128"/>
      <c r="BLQ50" s="128"/>
      <c r="BLR50" s="71"/>
      <c r="BLS50" s="128"/>
      <c r="BLT50" s="128"/>
      <c r="BLU50" s="128"/>
      <c r="BLV50" s="128"/>
      <c r="BLW50" s="71"/>
      <c r="BLX50" s="128"/>
      <c r="BLY50" s="128"/>
      <c r="BLZ50" s="128"/>
      <c r="BMA50" s="128"/>
      <c r="BMB50" s="71"/>
      <c r="BMC50" s="128"/>
      <c r="BMD50" s="128"/>
      <c r="BME50" s="128"/>
      <c r="BMF50" s="128"/>
      <c r="BMG50" s="71"/>
      <c r="BMH50" s="128"/>
      <c r="BMI50" s="128"/>
      <c r="BMJ50" s="128"/>
      <c r="BMK50" s="128"/>
      <c r="BML50" s="71"/>
      <c r="BMM50" s="128"/>
      <c r="BMN50" s="128"/>
      <c r="BMO50" s="128"/>
      <c r="BMP50" s="128"/>
      <c r="BMQ50" s="71"/>
      <c r="BMR50" s="128"/>
      <c r="BMS50" s="128"/>
      <c r="BMT50" s="128"/>
      <c r="BMU50" s="128"/>
      <c r="BMV50" s="71"/>
      <c r="BMW50" s="128"/>
      <c r="BMX50" s="128"/>
      <c r="BMY50" s="128"/>
      <c r="BMZ50" s="128"/>
      <c r="BNA50" s="71"/>
      <c r="BNB50" s="128"/>
      <c r="BNC50" s="128"/>
      <c r="BND50" s="109"/>
      <c r="BNE50" s="128"/>
      <c r="BNF50" s="71"/>
      <c r="BNG50" s="128"/>
      <c r="BNH50" s="128"/>
      <c r="BNI50" s="128"/>
      <c r="BNJ50" s="128"/>
      <c r="BNK50" s="71"/>
      <c r="BNL50" s="128"/>
      <c r="BNM50" s="128"/>
      <c r="BNN50" s="128"/>
      <c r="BNO50" s="128"/>
      <c r="BNP50" s="71"/>
      <c r="BNQ50" s="128"/>
      <c r="BNR50" s="128"/>
      <c r="BNS50" s="128"/>
      <c r="BNT50" s="128"/>
      <c r="BNU50" s="71"/>
      <c r="BNV50" s="128"/>
      <c r="BNW50" s="128"/>
      <c r="BNX50" s="128"/>
      <c r="BNY50" s="128"/>
      <c r="BNZ50" s="71"/>
      <c r="BOA50" s="128"/>
      <c r="BOB50" s="128"/>
      <c r="BOC50" s="128"/>
      <c r="BOD50" s="128"/>
      <c r="BOE50" s="71"/>
      <c r="BOF50" s="128"/>
      <c r="BOG50" s="128"/>
      <c r="BOH50" s="128"/>
      <c r="BOI50" s="128"/>
      <c r="BOJ50" s="71"/>
      <c r="BOK50" s="128"/>
      <c r="BOL50" s="128"/>
      <c r="BOM50" s="128"/>
      <c r="BON50" s="128"/>
      <c r="BOO50" s="71"/>
      <c r="BOP50" s="128"/>
      <c r="BOQ50" s="128"/>
      <c r="BOR50" s="128"/>
      <c r="BOS50" s="128"/>
      <c r="BOT50" s="71"/>
      <c r="BOU50" s="128"/>
      <c r="BOV50" s="128"/>
      <c r="BOW50" s="128"/>
      <c r="BOX50" s="128"/>
      <c r="BOY50" s="71"/>
      <c r="BOZ50" s="128"/>
      <c r="BPA50" s="128"/>
      <c r="BPB50" s="109"/>
      <c r="BPC50" s="128"/>
      <c r="BPD50" s="71"/>
      <c r="BPE50" s="128"/>
      <c r="BPF50" s="128"/>
      <c r="BPG50" s="128"/>
      <c r="BPH50" s="128"/>
      <c r="BPI50" s="71"/>
      <c r="BPJ50" s="128"/>
      <c r="BPK50" s="128"/>
      <c r="BPL50" s="128"/>
      <c r="BPM50" s="128"/>
      <c r="BPN50" s="71"/>
      <c r="BPO50" s="128"/>
      <c r="BPP50" s="128"/>
      <c r="BPQ50" s="128"/>
      <c r="BPR50" s="128"/>
      <c r="BPS50" s="71"/>
      <c r="BPT50" s="128"/>
      <c r="BPU50" s="128"/>
      <c r="BPV50" s="128"/>
      <c r="BPW50" s="128"/>
      <c r="BPX50" s="71"/>
      <c r="BPY50" s="128"/>
      <c r="BPZ50" s="128"/>
      <c r="BQA50" s="128"/>
      <c r="BQB50" s="128"/>
      <c r="BQC50" s="71"/>
      <c r="BQD50" s="128"/>
      <c r="BQE50" s="128"/>
      <c r="BQF50" s="128"/>
      <c r="BQG50" s="128"/>
      <c r="BQH50" s="71"/>
      <c r="BQI50" s="128"/>
      <c r="BQJ50" s="128"/>
      <c r="BQK50" s="128"/>
      <c r="BQL50" s="128"/>
      <c r="BQM50" s="71"/>
      <c r="BQN50" s="128"/>
      <c r="BQO50" s="128"/>
      <c r="BQP50" s="128"/>
      <c r="BQQ50" s="128"/>
      <c r="BQR50" s="71"/>
      <c r="BQS50" s="128"/>
      <c r="BQT50" s="128"/>
      <c r="BQU50" s="128"/>
      <c r="BQV50" s="128"/>
      <c r="BQW50" s="71"/>
      <c r="BQX50" s="128"/>
      <c r="BQY50" s="128"/>
      <c r="BQZ50" s="109"/>
      <c r="BRA50" s="128"/>
      <c r="BRB50" s="71"/>
      <c r="BRC50" s="128"/>
      <c r="BRD50" s="128"/>
      <c r="BRE50" s="128"/>
      <c r="BRF50" s="128"/>
      <c r="BRG50" s="71"/>
      <c r="BRH50" s="128"/>
      <c r="BRI50" s="128"/>
      <c r="BRJ50" s="128"/>
      <c r="BRK50" s="128"/>
      <c r="BRL50" s="71"/>
      <c r="BRM50" s="128"/>
      <c r="BRN50" s="128"/>
      <c r="BRO50" s="128"/>
      <c r="BRP50" s="128"/>
      <c r="BRQ50" s="71"/>
      <c r="BRR50" s="128"/>
      <c r="BRS50" s="128"/>
      <c r="BRT50" s="128"/>
      <c r="BRU50" s="128"/>
      <c r="BRV50" s="71"/>
      <c r="BRW50" s="128"/>
      <c r="BRX50" s="128"/>
      <c r="BRY50" s="128"/>
      <c r="BRZ50" s="128"/>
      <c r="BSA50" s="71"/>
      <c r="BSB50" s="128"/>
      <c r="BSC50" s="128"/>
      <c r="BSD50" s="128"/>
      <c r="BSE50" s="128"/>
      <c r="BSF50" s="71"/>
      <c r="BSG50" s="128"/>
      <c r="BSH50" s="128"/>
      <c r="BSI50" s="128"/>
      <c r="BSJ50" s="128"/>
      <c r="BSK50" s="71"/>
      <c r="BSL50" s="128"/>
      <c r="BSM50" s="128"/>
      <c r="BSN50" s="128"/>
      <c r="BSO50" s="128"/>
      <c r="BSP50" s="71"/>
      <c r="BSQ50" s="128"/>
      <c r="BSR50" s="128"/>
      <c r="BSS50" s="128"/>
      <c r="BST50" s="128"/>
      <c r="BSU50" s="71"/>
      <c r="BSV50" s="128"/>
      <c r="BSW50" s="128"/>
      <c r="BSX50" s="109"/>
      <c r="BSY50" s="128"/>
      <c r="BSZ50" s="71"/>
      <c r="BTA50" s="128"/>
      <c r="BTB50" s="128"/>
      <c r="BTC50" s="128"/>
      <c r="BTD50" s="128"/>
      <c r="BTE50" s="71"/>
      <c r="BTF50" s="128"/>
      <c r="BTG50" s="128"/>
      <c r="BTH50" s="128"/>
      <c r="BTI50" s="128"/>
      <c r="BTJ50" s="71"/>
      <c r="BTK50" s="128"/>
      <c r="BTL50" s="128"/>
      <c r="BTM50" s="128"/>
      <c r="BTN50" s="128"/>
      <c r="BTO50" s="71"/>
      <c r="BTP50" s="128"/>
      <c r="BTQ50" s="128"/>
      <c r="BTR50" s="128"/>
      <c r="BTS50" s="128"/>
      <c r="BTT50" s="71"/>
      <c r="BTU50" s="128"/>
      <c r="BTV50" s="128"/>
      <c r="BTW50" s="128"/>
      <c r="BTX50" s="128"/>
      <c r="BTY50" s="71"/>
      <c r="BTZ50" s="128"/>
      <c r="BUA50" s="128"/>
      <c r="BUB50" s="128"/>
      <c r="BUC50" s="128"/>
      <c r="BUD50" s="71"/>
      <c r="BUE50" s="128"/>
      <c r="BUF50" s="128"/>
      <c r="BUG50" s="128"/>
      <c r="BUH50" s="128"/>
      <c r="BUI50" s="71"/>
      <c r="BUJ50" s="128"/>
      <c r="BUK50" s="128"/>
      <c r="BUL50" s="128"/>
      <c r="BUM50" s="128"/>
      <c r="BUN50" s="71"/>
      <c r="BUO50" s="128"/>
      <c r="BUP50" s="128"/>
      <c r="BUQ50" s="128"/>
      <c r="BUR50" s="128"/>
      <c r="BUS50" s="71"/>
      <c r="BUT50" s="128"/>
      <c r="BUU50" s="128"/>
      <c r="BUV50" s="109"/>
      <c r="BUW50" s="128"/>
      <c r="BUX50" s="71"/>
      <c r="BUY50" s="128"/>
      <c r="BUZ50" s="128"/>
      <c r="BVA50" s="128"/>
      <c r="BVB50" s="128"/>
      <c r="BVC50" s="71"/>
      <c r="BVD50" s="128"/>
      <c r="BVE50" s="128"/>
      <c r="BVF50" s="128"/>
      <c r="BVG50" s="128"/>
      <c r="BVH50" s="71"/>
      <c r="BVI50" s="128"/>
      <c r="BVJ50" s="128"/>
      <c r="BVK50" s="128"/>
      <c r="BVL50" s="128"/>
      <c r="BVM50" s="71"/>
      <c r="BVN50" s="128"/>
      <c r="BVO50" s="128"/>
      <c r="BVP50" s="128"/>
      <c r="BVQ50" s="128"/>
      <c r="BVR50" s="71"/>
      <c r="BVS50" s="128"/>
      <c r="BVT50" s="128"/>
      <c r="BVU50" s="128"/>
      <c r="BVV50" s="128"/>
      <c r="BVW50" s="71"/>
      <c r="BVX50" s="128"/>
      <c r="BVY50" s="128"/>
      <c r="BVZ50" s="128"/>
      <c r="BWA50" s="128"/>
      <c r="BWB50" s="71"/>
      <c r="BWC50" s="128"/>
      <c r="BWD50" s="128"/>
      <c r="BWE50" s="128"/>
      <c r="BWF50" s="128"/>
      <c r="BWG50" s="71"/>
      <c r="BWH50" s="128"/>
      <c r="BWI50" s="128"/>
      <c r="BWJ50" s="128"/>
      <c r="BWK50" s="128"/>
      <c r="BWL50" s="71"/>
      <c r="BWM50" s="128"/>
      <c r="BWN50" s="128"/>
      <c r="BWO50" s="128"/>
      <c r="BWP50" s="128"/>
      <c r="BWQ50" s="71"/>
      <c r="BWR50" s="128"/>
      <c r="BWS50" s="128"/>
      <c r="BWT50" s="109"/>
      <c r="BWU50" s="128"/>
      <c r="BWV50" s="71"/>
      <c r="BWW50" s="128"/>
      <c r="BWX50" s="128"/>
      <c r="BWY50" s="128"/>
      <c r="BWZ50" s="128"/>
      <c r="BXA50" s="71"/>
      <c r="BXB50" s="128"/>
      <c r="BXC50" s="128"/>
      <c r="BXD50" s="128"/>
      <c r="BXE50" s="128"/>
      <c r="BXF50" s="71"/>
      <c r="BXG50" s="128"/>
      <c r="BXH50" s="128"/>
      <c r="BXI50" s="128"/>
      <c r="BXJ50" s="128"/>
      <c r="BXK50" s="71"/>
      <c r="BXL50" s="128"/>
      <c r="BXM50" s="128"/>
      <c r="BXN50" s="128"/>
      <c r="BXO50" s="128"/>
      <c r="BXP50" s="71"/>
      <c r="BXQ50" s="128"/>
      <c r="BXR50" s="128"/>
      <c r="BXS50" s="128"/>
      <c r="BXT50" s="128"/>
      <c r="BXU50" s="71"/>
      <c r="BXV50" s="128"/>
      <c r="BXW50" s="128"/>
      <c r="BXX50" s="128"/>
      <c r="BXY50" s="128"/>
      <c r="BXZ50" s="71"/>
      <c r="BYA50" s="128"/>
      <c r="BYB50" s="128"/>
      <c r="BYC50" s="128"/>
      <c r="BYD50" s="128"/>
      <c r="BYE50" s="71"/>
      <c r="BYF50" s="128"/>
      <c r="BYG50" s="128"/>
      <c r="BYH50" s="2"/>
      <c r="BYI50" s="2"/>
      <c r="BYJ50" s="2"/>
      <c r="BYK50" s="2"/>
    </row>
    <row r="51" spans="1:2013" x14ac:dyDescent="0.35">
      <c r="A51" s="99"/>
      <c r="B51" s="295"/>
      <c r="C51" s="31"/>
      <c r="D51" s="99"/>
      <c r="E51" s="99"/>
      <c r="F51" s="324"/>
      <c r="G51" s="131"/>
      <c r="H51" s="328"/>
      <c r="I51" s="323"/>
      <c r="J51" s="128"/>
      <c r="K51" s="128"/>
      <c r="L51" s="71"/>
      <c r="M51" s="128"/>
      <c r="N51" s="128"/>
      <c r="O51" s="128"/>
      <c r="P51" s="128"/>
      <c r="Q51" s="71"/>
      <c r="R51" s="128"/>
      <c r="S51" s="128"/>
      <c r="T51" s="109"/>
      <c r="U51" s="128"/>
      <c r="V51" s="71"/>
      <c r="W51" s="128"/>
      <c r="X51" s="128"/>
      <c r="Y51" s="128"/>
      <c r="Z51" s="128"/>
      <c r="AA51" s="71"/>
      <c r="AB51" s="128"/>
      <c r="AC51" s="128"/>
      <c r="AD51" s="128"/>
      <c r="AE51" s="128"/>
      <c r="AF51" s="71"/>
      <c r="AG51" s="128"/>
      <c r="AH51" s="128"/>
      <c r="AI51" s="128"/>
      <c r="AJ51" s="128"/>
      <c r="AK51" s="71"/>
      <c r="AL51" s="128"/>
      <c r="AM51" s="128"/>
      <c r="AN51" s="128"/>
      <c r="AO51" s="128"/>
      <c r="AP51" s="71"/>
      <c r="AQ51" s="128"/>
      <c r="AR51" s="128"/>
      <c r="AS51" s="128"/>
      <c r="AT51" s="128"/>
      <c r="AU51" s="71"/>
      <c r="AV51" s="128"/>
      <c r="AW51" s="128"/>
      <c r="AX51" s="128"/>
      <c r="AY51" s="128"/>
      <c r="AZ51" s="71"/>
      <c r="BA51" s="128"/>
      <c r="BB51" s="128"/>
      <c r="BC51" s="128"/>
      <c r="BD51" s="128"/>
      <c r="BE51" s="71"/>
      <c r="BF51" s="128"/>
      <c r="BG51" s="128"/>
      <c r="BH51" s="128"/>
      <c r="BI51" s="128"/>
      <c r="BJ51" s="71"/>
      <c r="BK51" s="128"/>
      <c r="BL51" s="128"/>
      <c r="BM51" s="128"/>
      <c r="BN51" s="128"/>
      <c r="BO51" s="71"/>
      <c r="BP51" s="128"/>
      <c r="BQ51" s="128"/>
      <c r="BR51" s="109"/>
      <c r="BS51" s="128"/>
      <c r="BT51" s="71"/>
      <c r="BU51" s="128"/>
      <c r="BV51" s="128"/>
      <c r="BW51" s="128"/>
      <c r="BX51" s="128"/>
      <c r="BY51" s="71"/>
      <c r="BZ51" s="128"/>
      <c r="CA51" s="128"/>
      <c r="CB51" s="128"/>
      <c r="CC51" s="128"/>
      <c r="CD51" s="71"/>
      <c r="CE51" s="128"/>
      <c r="CF51" s="128"/>
      <c r="CG51" s="128"/>
      <c r="CH51" s="128"/>
      <c r="CI51" s="71"/>
      <c r="CJ51" s="128"/>
      <c r="CK51" s="128"/>
      <c r="CL51" s="128"/>
      <c r="CM51" s="128"/>
      <c r="CN51" s="71"/>
      <c r="CO51" s="128"/>
      <c r="CP51" s="128"/>
      <c r="CQ51" s="128"/>
      <c r="CR51" s="128"/>
      <c r="CS51" s="71"/>
      <c r="CT51" s="128"/>
      <c r="CU51" s="128"/>
      <c r="CV51" s="128"/>
      <c r="CW51" s="128"/>
      <c r="CX51" s="71"/>
      <c r="CY51" s="128"/>
      <c r="CZ51" s="128"/>
      <c r="DA51" s="128"/>
      <c r="DB51" s="128"/>
      <c r="DC51" s="71"/>
      <c r="DD51" s="128"/>
      <c r="DE51" s="128"/>
      <c r="DF51" s="128"/>
      <c r="DG51" s="128"/>
      <c r="DH51" s="71"/>
      <c r="DI51" s="128"/>
      <c r="DJ51" s="128"/>
      <c r="DK51" s="128"/>
      <c r="DL51" s="128"/>
      <c r="DM51" s="71"/>
      <c r="DN51" s="128"/>
      <c r="DO51" s="128"/>
      <c r="DP51" s="109"/>
      <c r="DQ51" s="128"/>
      <c r="DR51" s="71"/>
      <c r="DS51" s="128"/>
      <c r="DT51" s="128"/>
      <c r="DU51" s="128"/>
      <c r="DV51" s="128"/>
      <c r="DW51" s="71"/>
      <c r="DX51" s="128"/>
      <c r="DY51" s="128"/>
      <c r="DZ51" s="128"/>
      <c r="EA51" s="128"/>
      <c r="EB51" s="71"/>
      <c r="EC51" s="128"/>
      <c r="ED51" s="128"/>
      <c r="EE51" s="128"/>
      <c r="EF51" s="128"/>
      <c r="EG51" s="71"/>
      <c r="EH51" s="128"/>
      <c r="EI51" s="128"/>
      <c r="EJ51" s="128"/>
      <c r="EK51" s="128"/>
      <c r="EL51" s="71"/>
      <c r="EM51" s="128"/>
      <c r="EN51" s="128"/>
      <c r="EO51" s="128"/>
      <c r="EP51" s="128"/>
      <c r="EQ51" s="71"/>
      <c r="ER51" s="128"/>
      <c r="ES51" s="128"/>
      <c r="ET51" s="128"/>
      <c r="EU51" s="128"/>
      <c r="EV51" s="71"/>
      <c r="EW51" s="128"/>
      <c r="EX51" s="128"/>
      <c r="EY51" s="128"/>
      <c r="EZ51" s="128"/>
      <c r="FA51" s="71"/>
      <c r="FB51" s="128"/>
      <c r="FC51" s="128"/>
      <c r="FD51" s="128"/>
      <c r="FE51" s="128"/>
      <c r="FF51" s="71"/>
      <c r="FG51" s="128"/>
      <c r="FH51" s="128"/>
      <c r="FI51" s="128"/>
      <c r="FJ51" s="128"/>
      <c r="FK51" s="71"/>
      <c r="FL51" s="128"/>
      <c r="FM51" s="128"/>
      <c r="FN51" s="109"/>
      <c r="FO51" s="128"/>
      <c r="FP51" s="71"/>
      <c r="FQ51" s="128"/>
      <c r="FR51" s="128"/>
      <c r="FS51" s="128"/>
      <c r="FT51" s="128"/>
      <c r="FU51" s="71"/>
      <c r="FV51" s="128"/>
      <c r="FW51" s="128"/>
      <c r="FX51" s="128"/>
      <c r="FY51" s="128"/>
      <c r="FZ51" s="71"/>
      <c r="GA51" s="128"/>
      <c r="GB51" s="128"/>
      <c r="GC51" s="128"/>
      <c r="GD51" s="128"/>
      <c r="GE51" s="71"/>
      <c r="GF51" s="128"/>
      <c r="GG51" s="128"/>
      <c r="GH51" s="128"/>
      <c r="GI51" s="128"/>
      <c r="GJ51" s="71"/>
      <c r="GK51" s="128"/>
      <c r="GL51" s="128"/>
      <c r="GM51" s="128"/>
      <c r="GN51" s="128"/>
      <c r="GO51" s="71"/>
      <c r="GP51" s="128"/>
      <c r="GQ51" s="128"/>
      <c r="GR51" s="128"/>
      <c r="GS51" s="128"/>
      <c r="GT51" s="71"/>
      <c r="GU51" s="128"/>
      <c r="GV51" s="128"/>
      <c r="GW51" s="128"/>
      <c r="GX51" s="128"/>
      <c r="GY51" s="71"/>
      <c r="GZ51" s="128"/>
      <c r="HA51" s="128"/>
      <c r="HB51" s="128"/>
      <c r="HC51" s="128"/>
      <c r="HD51" s="71"/>
      <c r="HE51" s="128"/>
      <c r="HF51" s="128"/>
      <c r="HG51" s="128"/>
      <c r="HH51" s="128"/>
      <c r="HI51" s="71"/>
      <c r="HJ51" s="128"/>
      <c r="HK51" s="128"/>
      <c r="HL51" s="109"/>
      <c r="HM51" s="128"/>
      <c r="HN51" s="71"/>
      <c r="HO51" s="128"/>
      <c r="HP51" s="128"/>
      <c r="HQ51" s="128"/>
      <c r="HR51" s="128"/>
      <c r="HS51" s="71"/>
      <c r="HT51" s="128"/>
      <c r="HU51" s="128"/>
      <c r="HV51" s="128"/>
      <c r="HW51" s="128"/>
      <c r="HX51" s="71"/>
      <c r="HY51" s="128"/>
      <c r="HZ51" s="128"/>
      <c r="IA51" s="128"/>
      <c r="IB51" s="128"/>
      <c r="IC51" s="71"/>
      <c r="ID51" s="128"/>
      <c r="IE51" s="128"/>
      <c r="IF51" s="128"/>
      <c r="IG51" s="128"/>
      <c r="IH51" s="71"/>
      <c r="II51" s="128"/>
      <c r="IJ51" s="128"/>
      <c r="IK51" s="128"/>
      <c r="IL51" s="128"/>
      <c r="IM51" s="71"/>
      <c r="IN51" s="128"/>
      <c r="IO51" s="128"/>
      <c r="IP51" s="128"/>
      <c r="IQ51" s="128"/>
      <c r="IR51" s="71"/>
      <c r="IS51" s="128"/>
      <c r="IT51" s="128"/>
      <c r="IU51" s="128"/>
      <c r="IV51" s="128"/>
      <c r="IW51" s="71"/>
      <c r="IX51" s="128"/>
      <c r="IY51" s="128"/>
      <c r="IZ51" s="128"/>
      <c r="JA51" s="128"/>
      <c r="JB51" s="71"/>
      <c r="JC51" s="128"/>
      <c r="JD51" s="128"/>
      <c r="JE51" s="128"/>
      <c r="JF51" s="128"/>
      <c r="JG51" s="71"/>
      <c r="JH51" s="128"/>
      <c r="JI51" s="128"/>
      <c r="JJ51" s="109"/>
      <c r="JK51" s="128"/>
      <c r="JL51" s="71"/>
      <c r="JM51" s="128"/>
      <c r="JN51" s="128"/>
      <c r="JO51" s="128"/>
      <c r="JP51" s="128"/>
      <c r="JQ51" s="71"/>
      <c r="JR51" s="128"/>
      <c r="JS51" s="128"/>
      <c r="JT51" s="128"/>
      <c r="JU51" s="128"/>
      <c r="JV51" s="71"/>
      <c r="JW51" s="128"/>
      <c r="JX51" s="128"/>
      <c r="JY51" s="128"/>
      <c r="JZ51" s="128"/>
      <c r="KA51" s="71"/>
      <c r="KB51" s="128"/>
      <c r="KC51" s="128"/>
      <c r="KD51" s="128"/>
      <c r="KE51" s="128"/>
      <c r="KF51" s="71"/>
      <c r="KG51" s="128"/>
      <c r="KH51" s="128"/>
      <c r="KI51" s="128"/>
      <c r="KJ51" s="128"/>
      <c r="KK51" s="71"/>
      <c r="KL51" s="128"/>
      <c r="KM51" s="128"/>
      <c r="KN51" s="128"/>
      <c r="KO51" s="128"/>
      <c r="KP51" s="71"/>
      <c r="KQ51" s="128"/>
      <c r="KR51" s="128"/>
      <c r="KS51" s="128"/>
      <c r="KT51" s="128"/>
      <c r="KU51" s="71"/>
      <c r="KV51" s="128"/>
      <c r="KW51" s="128"/>
      <c r="KX51" s="128"/>
      <c r="KY51" s="128"/>
      <c r="KZ51" s="71"/>
      <c r="LA51" s="128"/>
      <c r="LB51" s="128"/>
      <c r="LC51" s="128"/>
      <c r="LD51" s="128"/>
      <c r="LE51" s="71"/>
      <c r="LF51" s="128"/>
      <c r="LG51" s="128"/>
      <c r="LH51" s="109"/>
      <c r="LI51" s="128"/>
      <c r="LJ51" s="71"/>
      <c r="LK51" s="128"/>
      <c r="LL51" s="128"/>
      <c r="LM51" s="128"/>
      <c r="LN51" s="128"/>
      <c r="LO51" s="71"/>
      <c r="LP51" s="128"/>
      <c r="LQ51" s="128"/>
      <c r="LR51" s="128"/>
      <c r="LS51" s="128"/>
      <c r="LT51" s="71"/>
      <c r="LU51" s="128"/>
      <c r="LV51" s="128"/>
      <c r="LW51" s="128"/>
      <c r="LX51" s="128"/>
      <c r="LY51" s="71"/>
      <c r="LZ51" s="128"/>
      <c r="MA51" s="128"/>
      <c r="MB51" s="128"/>
      <c r="MC51" s="128"/>
      <c r="MD51" s="71"/>
      <c r="ME51" s="128"/>
      <c r="MF51" s="128"/>
      <c r="MG51" s="128"/>
      <c r="MH51" s="128"/>
      <c r="MI51" s="71"/>
      <c r="MJ51" s="128"/>
      <c r="MK51" s="128"/>
      <c r="ML51" s="128"/>
      <c r="MM51" s="128"/>
      <c r="MN51" s="71"/>
      <c r="MO51" s="128"/>
      <c r="MP51" s="128"/>
      <c r="MQ51" s="128"/>
      <c r="MR51" s="128"/>
      <c r="MS51" s="71"/>
      <c r="MT51" s="128"/>
      <c r="MU51" s="128"/>
      <c r="MV51" s="128"/>
      <c r="MW51" s="128"/>
      <c r="MX51" s="71"/>
      <c r="MY51" s="128"/>
      <c r="MZ51" s="128"/>
      <c r="NA51" s="128"/>
      <c r="NB51" s="128"/>
      <c r="NC51" s="71"/>
      <c r="ND51" s="128"/>
      <c r="NE51" s="128"/>
      <c r="NF51" s="109"/>
      <c r="NG51" s="128"/>
      <c r="NH51" s="71"/>
      <c r="NI51" s="128"/>
      <c r="NJ51" s="128"/>
      <c r="NK51" s="128"/>
      <c r="NL51" s="128"/>
      <c r="NM51" s="71"/>
      <c r="NN51" s="128"/>
      <c r="NO51" s="128"/>
      <c r="NP51" s="128"/>
      <c r="NQ51" s="128"/>
      <c r="NR51" s="71"/>
      <c r="NS51" s="128"/>
      <c r="NT51" s="128"/>
      <c r="NU51" s="128"/>
      <c r="NV51" s="128"/>
      <c r="NW51" s="71"/>
      <c r="NX51" s="128"/>
      <c r="NY51" s="128"/>
      <c r="NZ51" s="128"/>
      <c r="OA51" s="128"/>
      <c r="OB51" s="71"/>
      <c r="OC51" s="128"/>
      <c r="OD51" s="128"/>
      <c r="OE51" s="128"/>
      <c r="OF51" s="128"/>
      <c r="OG51" s="71"/>
      <c r="OH51" s="128"/>
      <c r="OI51" s="128"/>
      <c r="OJ51" s="128"/>
      <c r="OK51" s="128"/>
      <c r="OL51" s="71"/>
      <c r="OM51" s="128"/>
      <c r="ON51" s="128"/>
      <c r="OO51" s="128"/>
      <c r="OP51" s="128"/>
      <c r="OQ51" s="71"/>
      <c r="OR51" s="128"/>
      <c r="OS51" s="128"/>
      <c r="OT51" s="128"/>
      <c r="OU51" s="128"/>
      <c r="OV51" s="71"/>
      <c r="OW51" s="128"/>
      <c r="OX51" s="128"/>
      <c r="OY51" s="128"/>
      <c r="OZ51" s="128"/>
      <c r="PA51" s="71"/>
      <c r="PB51" s="128"/>
      <c r="PC51" s="128"/>
      <c r="PD51" s="109"/>
      <c r="PE51" s="128"/>
      <c r="PF51" s="71"/>
      <c r="PG51" s="128"/>
      <c r="PH51" s="128"/>
      <c r="PI51" s="128"/>
      <c r="PJ51" s="128"/>
      <c r="PK51" s="71"/>
      <c r="PL51" s="128"/>
      <c r="PM51" s="128"/>
      <c r="PN51" s="128"/>
      <c r="PO51" s="128"/>
      <c r="PP51" s="71"/>
      <c r="PQ51" s="128"/>
      <c r="PR51" s="128"/>
      <c r="PS51" s="128"/>
      <c r="PT51" s="128"/>
      <c r="PU51" s="71"/>
      <c r="PV51" s="128"/>
      <c r="PW51" s="128"/>
      <c r="PX51" s="128"/>
      <c r="PY51" s="128"/>
      <c r="PZ51" s="71"/>
      <c r="QA51" s="128"/>
      <c r="QB51" s="128"/>
      <c r="QC51" s="128"/>
      <c r="QD51" s="128"/>
      <c r="QE51" s="71"/>
      <c r="QF51" s="128"/>
      <c r="QG51" s="128"/>
      <c r="QH51" s="128"/>
      <c r="QI51" s="128"/>
      <c r="QJ51" s="71"/>
      <c r="QK51" s="128"/>
      <c r="QL51" s="128"/>
      <c r="QM51" s="128"/>
      <c r="QN51" s="128"/>
      <c r="QO51" s="71"/>
      <c r="QP51" s="128"/>
      <c r="QQ51" s="128"/>
      <c r="QR51" s="128"/>
      <c r="QS51" s="128"/>
      <c r="QT51" s="71"/>
      <c r="QU51" s="128"/>
      <c r="QV51" s="128"/>
      <c r="QW51" s="128"/>
      <c r="QX51" s="128"/>
      <c r="QY51" s="71"/>
      <c r="QZ51" s="128"/>
      <c r="RA51" s="128"/>
      <c r="RB51" s="109"/>
      <c r="RC51" s="128"/>
      <c r="RD51" s="71"/>
      <c r="RE51" s="128"/>
      <c r="RF51" s="128"/>
      <c r="RG51" s="128"/>
      <c r="RH51" s="128"/>
      <c r="RI51" s="71"/>
      <c r="RJ51" s="128"/>
      <c r="RK51" s="128"/>
      <c r="RL51" s="128"/>
      <c r="RM51" s="128"/>
      <c r="RN51" s="71"/>
      <c r="RO51" s="128"/>
      <c r="RP51" s="128"/>
      <c r="RQ51" s="128"/>
      <c r="RR51" s="128"/>
      <c r="RS51" s="71"/>
      <c r="RT51" s="128"/>
      <c r="RU51" s="128"/>
      <c r="RV51" s="128"/>
      <c r="RW51" s="128"/>
      <c r="RX51" s="71"/>
      <c r="RY51" s="128"/>
      <c r="RZ51" s="128"/>
      <c r="SA51" s="128"/>
      <c r="SB51" s="128"/>
      <c r="SC51" s="71"/>
      <c r="SD51" s="128"/>
      <c r="SE51" s="128"/>
      <c r="SF51" s="128"/>
      <c r="SG51" s="128"/>
      <c r="SH51" s="71"/>
      <c r="SI51" s="128"/>
      <c r="SJ51" s="128"/>
      <c r="SK51" s="128"/>
      <c r="SL51" s="128"/>
      <c r="SM51" s="71"/>
      <c r="SN51" s="128"/>
      <c r="SO51" s="128"/>
      <c r="SP51" s="128"/>
      <c r="SQ51" s="128"/>
      <c r="SR51" s="71"/>
      <c r="SS51" s="128"/>
      <c r="ST51" s="128"/>
      <c r="SU51" s="128"/>
      <c r="SV51" s="128"/>
      <c r="SW51" s="71"/>
      <c r="SX51" s="128"/>
      <c r="SY51" s="128"/>
      <c r="SZ51" s="109"/>
      <c r="TA51" s="128"/>
      <c r="TB51" s="71"/>
      <c r="TC51" s="128"/>
      <c r="TD51" s="128"/>
      <c r="TE51" s="128"/>
      <c r="TF51" s="128"/>
      <c r="TG51" s="71"/>
      <c r="TH51" s="128"/>
      <c r="TI51" s="128"/>
      <c r="TJ51" s="128"/>
      <c r="TK51" s="128"/>
      <c r="TL51" s="71"/>
      <c r="TM51" s="128"/>
      <c r="TN51" s="128"/>
      <c r="TO51" s="128"/>
      <c r="TP51" s="128"/>
      <c r="TQ51" s="71"/>
      <c r="TR51" s="128"/>
      <c r="TS51" s="128"/>
      <c r="TT51" s="128"/>
      <c r="TU51" s="128"/>
      <c r="TV51" s="71"/>
      <c r="TW51" s="128"/>
      <c r="TX51" s="128"/>
      <c r="TY51" s="128"/>
      <c r="TZ51" s="128"/>
      <c r="UA51" s="71"/>
      <c r="UB51" s="128"/>
      <c r="UC51" s="128"/>
      <c r="UD51" s="128"/>
      <c r="UE51" s="128"/>
      <c r="UF51" s="71"/>
      <c r="UG51" s="128"/>
      <c r="UH51" s="128"/>
      <c r="UI51" s="128"/>
      <c r="UJ51" s="128"/>
      <c r="UK51" s="71"/>
      <c r="UL51" s="128"/>
      <c r="UM51" s="128"/>
      <c r="UN51" s="128"/>
      <c r="UO51" s="128"/>
      <c r="UP51" s="71"/>
      <c r="UQ51" s="128"/>
      <c r="UR51" s="128"/>
      <c r="US51" s="128"/>
      <c r="UT51" s="128"/>
      <c r="UU51" s="71"/>
      <c r="UV51" s="128"/>
      <c r="UW51" s="128"/>
      <c r="UX51" s="109"/>
      <c r="UY51" s="128"/>
      <c r="UZ51" s="71"/>
      <c r="VA51" s="128"/>
      <c r="VB51" s="128"/>
      <c r="VC51" s="128"/>
      <c r="VD51" s="128"/>
      <c r="VE51" s="71"/>
      <c r="VF51" s="128"/>
      <c r="VG51" s="128"/>
      <c r="VH51" s="128"/>
      <c r="VI51" s="128"/>
      <c r="VJ51" s="71"/>
      <c r="VK51" s="128"/>
      <c r="VL51" s="128"/>
      <c r="VM51" s="128"/>
      <c r="VN51" s="128"/>
      <c r="VO51" s="71"/>
      <c r="VP51" s="128"/>
      <c r="VQ51" s="128"/>
      <c r="VR51" s="128"/>
      <c r="VS51" s="128"/>
      <c r="VT51" s="71"/>
      <c r="VU51" s="128"/>
      <c r="VV51" s="128"/>
      <c r="VW51" s="128"/>
      <c r="VX51" s="128"/>
      <c r="VY51" s="71"/>
      <c r="VZ51" s="128"/>
      <c r="WA51" s="128"/>
      <c r="WB51" s="128"/>
      <c r="WC51" s="128"/>
      <c r="WD51" s="71"/>
      <c r="WE51" s="128"/>
      <c r="WF51" s="128"/>
      <c r="WG51" s="128"/>
      <c r="WH51" s="128"/>
      <c r="WI51" s="71"/>
      <c r="WJ51" s="128"/>
      <c r="WK51" s="128"/>
      <c r="WL51" s="128"/>
      <c r="WM51" s="128"/>
      <c r="WN51" s="71"/>
      <c r="WO51" s="128"/>
      <c r="WP51" s="128"/>
      <c r="WQ51" s="128"/>
      <c r="WR51" s="128"/>
      <c r="WS51" s="71"/>
      <c r="WT51" s="128"/>
      <c r="WU51" s="128"/>
      <c r="WV51" s="109"/>
      <c r="WW51" s="128"/>
      <c r="WX51" s="71"/>
      <c r="WY51" s="128"/>
      <c r="WZ51" s="128"/>
      <c r="XA51" s="128"/>
      <c r="XB51" s="128"/>
      <c r="XC51" s="71"/>
      <c r="XD51" s="128"/>
      <c r="XE51" s="128"/>
      <c r="XF51" s="128"/>
      <c r="XG51" s="128"/>
      <c r="XH51" s="71"/>
      <c r="XI51" s="128"/>
      <c r="XJ51" s="128"/>
      <c r="XK51" s="128"/>
      <c r="XL51" s="128"/>
      <c r="XM51" s="71"/>
      <c r="XN51" s="128"/>
      <c r="XO51" s="128"/>
      <c r="XP51" s="128"/>
      <c r="XQ51" s="128"/>
      <c r="XR51" s="71"/>
      <c r="XS51" s="128"/>
      <c r="XT51" s="128"/>
      <c r="XU51" s="128"/>
      <c r="XV51" s="128"/>
      <c r="XW51" s="71"/>
      <c r="XX51" s="128"/>
      <c r="XY51" s="128"/>
      <c r="XZ51" s="128"/>
      <c r="YA51" s="128"/>
      <c r="YB51" s="71"/>
      <c r="YC51" s="128"/>
      <c r="YD51" s="128"/>
      <c r="YE51" s="128"/>
      <c r="YF51" s="128"/>
      <c r="YG51" s="71"/>
      <c r="YH51" s="128"/>
      <c r="YI51" s="128"/>
      <c r="YJ51" s="128"/>
      <c r="YK51" s="128"/>
      <c r="YL51" s="71"/>
      <c r="YM51" s="128"/>
      <c r="YN51" s="128"/>
      <c r="YO51" s="128"/>
      <c r="YP51" s="128"/>
      <c r="YQ51" s="71"/>
      <c r="YR51" s="128"/>
      <c r="YS51" s="128"/>
      <c r="YT51" s="109"/>
      <c r="YU51" s="128"/>
      <c r="YV51" s="71"/>
      <c r="YW51" s="128"/>
      <c r="YX51" s="128"/>
      <c r="YY51" s="128"/>
      <c r="YZ51" s="128"/>
      <c r="ZA51" s="71"/>
      <c r="ZB51" s="128"/>
      <c r="ZC51" s="128"/>
      <c r="ZD51" s="128"/>
      <c r="ZE51" s="128"/>
      <c r="ZF51" s="71"/>
      <c r="ZG51" s="128"/>
      <c r="ZH51" s="128"/>
      <c r="ZI51" s="128"/>
      <c r="ZJ51" s="128"/>
      <c r="ZK51" s="71"/>
      <c r="ZL51" s="128"/>
      <c r="ZM51" s="128"/>
      <c r="ZN51" s="128"/>
      <c r="ZO51" s="128"/>
      <c r="ZP51" s="71"/>
      <c r="ZQ51" s="128"/>
      <c r="ZR51" s="128"/>
      <c r="ZS51" s="128"/>
      <c r="ZT51" s="128"/>
      <c r="ZU51" s="71"/>
      <c r="ZV51" s="128"/>
      <c r="ZW51" s="128"/>
      <c r="ZX51" s="128"/>
      <c r="ZY51" s="128"/>
      <c r="ZZ51" s="71"/>
      <c r="AAA51" s="128"/>
      <c r="AAB51" s="128"/>
      <c r="AAC51" s="128"/>
      <c r="AAD51" s="128"/>
      <c r="AAE51" s="71"/>
      <c r="AAF51" s="128"/>
      <c r="AAG51" s="128"/>
      <c r="AAH51" s="128"/>
      <c r="AAI51" s="128"/>
      <c r="AAJ51" s="71"/>
      <c r="AAK51" s="128"/>
      <c r="AAL51" s="128"/>
      <c r="AAM51" s="128"/>
      <c r="AAN51" s="128"/>
      <c r="AAO51" s="71"/>
      <c r="AAP51" s="128"/>
      <c r="AAQ51" s="128"/>
      <c r="AAR51" s="109"/>
      <c r="AAS51" s="128"/>
      <c r="AAT51" s="71"/>
      <c r="AAU51" s="128"/>
      <c r="AAV51" s="128"/>
      <c r="AAW51" s="128"/>
      <c r="AAX51" s="128"/>
      <c r="AAY51" s="71"/>
      <c r="AAZ51" s="128"/>
      <c r="ABA51" s="128"/>
      <c r="ABB51" s="128"/>
      <c r="ABC51" s="128"/>
      <c r="ABD51" s="71"/>
      <c r="ABE51" s="128"/>
      <c r="ABF51" s="128"/>
      <c r="ABG51" s="128"/>
      <c r="ABH51" s="128"/>
      <c r="ABI51" s="71"/>
      <c r="ABJ51" s="128"/>
      <c r="ABK51" s="128"/>
      <c r="ABL51" s="128"/>
      <c r="ABM51" s="128"/>
      <c r="ABN51" s="71"/>
      <c r="ABO51" s="128"/>
      <c r="ABP51" s="128"/>
      <c r="ABQ51" s="128"/>
      <c r="ABR51" s="128"/>
      <c r="ABS51" s="71"/>
      <c r="ABT51" s="128"/>
      <c r="ABU51" s="128"/>
      <c r="ABV51" s="128"/>
      <c r="ABW51" s="128"/>
      <c r="ABX51" s="71"/>
      <c r="ABY51" s="128"/>
      <c r="ABZ51" s="128"/>
      <c r="ACA51" s="128"/>
      <c r="ACB51" s="128"/>
      <c r="ACC51" s="71"/>
      <c r="ACD51" s="128"/>
      <c r="ACE51" s="128"/>
      <c r="ACF51" s="128"/>
      <c r="ACG51" s="128"/>
      <c r="ACH51" s="71"/>
      <c r="ACI51" s="128"/>
      <c r="ACJ51" s="128"/>
      <c r="ACK51" s="128"/>
      <c r="ACL51" s="128"/>
      <c r="ACM51" s="71"/>
      <c r="ACN51" s="128"/>
      <c r="ACO51" s="128"/>
      <c r="ACP51" s="109"/>
      <c r="ACQ51" s="128"/>
      <c r="ACR51" s="71"/>
      <c r="ACS51" s="128"/>
      <c r="ACT51" s="128"/>
      <c r="ACU51" s="128"/>
      <c r="ACV51" s="128"/>
      <c r="ACW51" s="71"/>
      <c r="ACX51" s="128"/>
      <c r="ACY51" s="128"/>
      <c r="ACZ51" s="128"/>
      <c r="ADA51" s="128"/>
      <c r="ADB51" s="71"/>
      <c r="ADC51" s="128"/>
      <c r="ADD51" s="128"/>
      <c r="ADE51" s="128"/>
      <c r="ADF51" s="128"/>
      <c r="ADG51" s="71"/>
      <c r="ADH51" s="128"/>
      <c r="ADI51" s="128"/>
      <c r="ADJ51" s="128"/>
      <c r="ADK51" s="128"/>
      <c r="ADL51" s="71"/>
      <c r="ADM51" s="128"/>
      <c r="ADN51" s="128"/>
      <c r="ADO51" s="128"/>
      <c r="ADP51" s="128"/>
      <c r="ADQ51" s="71"/>
      <c r="ADR51" s="128"/>
      <c r="ADS51" s="128"/>
      <c r="ADT51" s="128"/>
      <c r="ADU51" s="128"/>
      <c r="ADV51" s="71"/>
      <c r="ADW51" s="128"/>
      <c r="ADX51" s="128"/>
      <c r="ADY51" s="128"/>
      <c r="ADZ51" s="128"/>
      <c r="AEA51" s="71"/>
      <c r="AEB51" s="128"/>
      <c r="AEC51" s="128"/>
      <c r="AED51" s="128"/>
      <c r="AEE51" s="128"/>
      <c r="AEF51" s="71"/>
      <c r="AEG51" s="128"/>
      <c r="AEH51" s="128"/>
      <c r="AEI51" s="128"/>
      <c r="AEJ51" s="128"/>
      <c r="AEK51" s="71"/>
      <c r="AEL51" s="128"/>
      <c r="AEM51" s="128"/>
      <c r="AEN51" s="109"/>
      <c r="AEO51" s="128"/>
      <c r="AEP51" s="71"/>
      <c r="AEQ51" s="128"/>
      <c r="AER51" s="128"/>
      <c r="AES51" s="128"/>
      <c r="AET51" s="128"/>
      <c r="AEU51" s="71"/>
      <c r="AEV51" s="128"/>
      <c r="AEW51" s="128"/>
      <c r="AEX51" s="128"/>
      <c r="AEY51" s="128"/>
      <c r="AEZ51" s="71"/>
      <c r="AFA51" s="128"/>
      <c r="AFB51" s="128"/>
      <c r="AFC51" s="128"/>
      <c r="AFD51" s="128"/>
      <c r="AFE51" s="71"/>
      <c r="AFF51" s="128"/>
      <c r="AFG51" s="128"/>
      <c r="AFH51" s="128"/>
      <c r="AFI51" s="128"/>
      <c r="AFJ51" s="71"/>
      <c r="AFK51" s="128"/>
      <c r="AFL51" s="128"/>
      <c r="AFM51" s="128"/>
      <c r="AFN51" s="128"/>
      <c r="AFO51" s="71"/>
      <c r="AFP51" s="128"/>
      <c r="AFQ51" s="128"/>
      <c r="AFR51" s="128"/>
      <c r="AFS51" s="128"/>
      <c r="AFT51" s="71"/>
      <c r="AFU51" s="128"/>
      <c r="AFV51" s="128"/>
      <c r="AFW51" s="128"/>
      <c r="AFX51" s="128"/>
      <c r="AFY51" s="71"/>
      <c r="AFZ51" s="128"/>
      <c r="AGA51" s="128"/>
      <c r="AGB51" s="128"/>
      <c r="AGC51" s="128"/>
      <c r="AGD51" s="71"/>
      <c r="AGE51" s="128"/>
      <c r="AGF51" s="128"/>
      <c r="AGG51" s="128"/>
      <c r="AGH51" s="128"/>
      <c r="AGI51" s="71"/>
      <c r="AGJ51" s="128"/>
      <c r="AGK51" s="128"/>
      <c r="AGL51" s="109"/>
      <c r="AGM51" s="128"/>
      <c r="AGN51" s="71"/>
      <c r="AGO51" s="128"/>
      <c r="AGP51" s="128"/>
      <c r="AGQ51" s="128"/>
      <c r="AGR51" s="128"/>
      <c r="AGS51" s="71"/>
      <c r="AGT51" s="128"/>
      <c r="AGU51" s="128"/>
      <c r="AGV51" s="128"/>
      <c r="AGW51" s="128"/>
      <c r="AGX51" s="71"/>
      <c r="AGY51" s="128"/>
      <c r="AGZ51" s="128"/>
      <c r="AHA51" s="128"/>
      <c r="AHB51" s="128"/>
      <c r="AHC51" s="71"/>
      <c r="AHD51" s="128"/>
      <c r="AHE51" s="128"/>
      <c r="AHF51" s="128"/>
      <c r="AHG51" s="128"/>
      <c r="AHH51" s="71"/>
      <c r="AHI51" s="128"/>
      <c r="AHJ51" s="128"/>
      <c r="AHK51" s="128"/>
      <c r="AHL51" s="128"/>
      <c r="AHM51" s="71"/>
      <c r="AHN51" s="128"/>
      <c r="AHO51" s="128"/>
      <c r="AHP51" s="128"/>
      <c r="AHQ51" s="128"/>
      <c r="AHR51" s="71"/>
      <c r="AHS51" s="128"/>
      <c r="AHT51" s="128"/>
      <c r="AHU51" s="128"/>
      <c r="AHV51" s="128"/>
      <c r="AHW51" s="71"/>
      <c r="AHX51" s="128"/>
      <c r="AHY51" s="128"/>
      <c r="AHZ51" s="128"/>
      <c r="AIA51" s="128"/>
      <c r="AIB51" s="71"/>
      <c r="AIC51" s="128"/>
      <c r="AID51" s="128"/>
      <c r="AIE51" s="128"/>
      <c r="AIF51" s="128"/>
      <c r="AIG51" s="71"/>
      <c r="AIH51" s="128"/>
      <c r="AII51" s="128"/>
      <c r="AIJ51" s="109"/>
      <c r="AIK51" s="128"/>
      <c r="AIL51" s="71"/>
      <c r="AIM51" s="128"/>
      <c r="AIN51" s="128"/>
      <c r="AIO51" s="128"/>
      <c r="AIP51" s="128"/>
      <c r="AIQ51" s="71"/>
      <c r="AIR51" s="128"/>
      <c r="AIS51" s="128"/>
      <c r="AIT51" s="128"/>
      <c r="AIU51" s="128"/>
      <c r="AIV51" s="71"/>
      <c r="AIW51" s="128"/>
      <c r="AIX51" s="128"/>
      <c r="AIY51" s="128"/>
      <c r="AIZ51" s="128"/>
      <c r="AJA51" s="71"/>
      <c r="AJB51" s="128"/>
      <c r="AJC51" s="128"/>
      <c r="AJD51" s="128"/>
      <c r="AJE51" s="128"/>
      <c r="AJF51" s="71"/>
      <c r="AJG51" s="128"/>
      <c r="AJH51" s="128"/>
      <c r="AJI51" s="128"/>
      <c r="AJJ51" s="128"/>
      <c r="AJK51" s="71"/>
      <c r="AJL51" s="128"/>
      <c r="AJM51" s="128"/>
      <c r="AJN51" s="128"/>
      <c r="AJO51" s="128"/>
      <c r="AJP51" s="71"/>
      <c r="AJQ51" s="128"/>
      <c r="AJR51" s="128"/>
      <c r="AJS51" s="128"/>
      <c r="AJT51" s="128"/>
      <c r="AJU51" s="71"/>
      <c r="AJV51" s="128"/>
      <c r="AJW51" s="128"/>
      <c r="AJX51" s="128"/>
      <c r="AJY51" s="128"/>
      <c r="AJZ51" s="71"/>
      <c r="AKA51" s="128"/>
      <c r="AKB51" s="128"/>
      <c r="AKC51" s="128"/>
      <c r="AKD51" s="128"/>
      <c r="AKE51" s="71"/>
      <c r="AKF51" s="128"/>
      <c r="AKG51" s="128"/>
      <c r="AKH51" s="109"/>
      <c r="AKI51" s="128"/>
      <c r="AKJ51" s="71"/>
      <c r="AKK51" s="128"/>
      <c r="AKL51" s="128"/>
      <c r="AKM51" s="128"/>
      <c r="AKN51" s="128"/>
      <c r="AKO51" s="71"/>
      <c r="AKP51" s="128"/>
      <c r="AKQ51" s="128"/>
      <c r="AKR51" s="128"/>
      <c r="AKS51" s="128"/>
      <c r="AKT51" s="71"/>
      <c r="AKU51" s="128"/>
      <c r="AKV51" s="128"/>
      <c r="AKW51" s="128"/>
      <c r="AKX51" s="128"/>
      <c r="AKY51" s="71"/>
      <c r="AKZ51" s="128"/>
      <c r="ALA51" s="128"/>
      <c r="ALB51" s="128"/>
      <c r="ALC51" s="128"/>
      <c r="ALD51" s="71"/>
      <c r="ALE51" s="128"/>
      <c r="ALF51" s="128"/>
      <c r="ALG51" s="128"/>
      <c r="ALH51" s="128"/>
      <c r="ALI51" s="71"/>
      <c r="ALJ51" s="128"/>
      <c r="ALK51" s="128"/>
      <c r="ALL51" s="128"/>
      <c r="ALM51" s="128"/>
      <c r="ALN51" s="71"/>
      <c r="ALO51" s="128"/>
      <c r="ALP51" s="128"/>
      <c r="ALQ51" s="128"/>
      <c r="ALR51" s="128"/>
      <c r="ALS51" s="71"/>
      <c r="ALT51" s="128"/>
      <c r="ALU51" s="128"/>
      <c r="ALV51" s="128"/>
      <c r="ALW51" s="128"/>
      <c r="ALX51" s="71"/>
      <c r="ALY51" s="128"/>
      <c r="ALZ51" s="128"/>
      <c r="AMA51" s="128"/>
      <c r="AMB51" s="128"/>
      <c r="AMC51" s="71"/>
      <c r="AMD51" s="128"/>
      <c r="AME51" s="128"/>
      <c r="AMF51" s="109"/>
      <c r="AMG51" s="128"/>
      <c r="AMH51" s="71"/>
      <c r="AMI51" s="128"/>
      <c r="AMJ51" s="128"/>
      <c r="AMK51" s="128"/>
      <c r="AML51" s="128"/>
      <c r="AMM51" s="71"/>
      <c r="AMN51" s="128"/>
      <c r="AMO51" s="128"/>
      <c r="AMP51" s="128"/>
      <c r="AMQ51" s="128"/>
      <c r="AMR51" s="71"/>
      <c r="AMS51" s="128"/>
      <c r="AMT51" s="128"/>
      <c r="AMU51" s="128"/>
      <c r="AMV51" s="128"/>
      <c r="AMW51" s="71"/>
      <c r="AMX51" s="128"/>
      <c r="AMY51" s="128"/>
      <c r="AMZ51" s="128"/>
      <c r="ANA51" s="128"/>
      <c r="ANB51" s="71"/>
      <c r="ANC51" s="128"/>
      <c r="AND51" s="128"/>
      <c r="ANE51" s="128"/>
      <c r="ANF51" s="128"/>
      <c r="ANG51" s="71"/>
      <c r="ANH51" s="128"/>
      <c r="ANI51" s="128"/>
      <c r="ANJ51" s="128"/>
      <c r="ANK51" s="128"/>
      <c r="ANL51" s="71"/>
      <c r="ANM51" s="128"/>
      <c r="ANN51" s="128"/>
      <c r="ANO51" s="128"/>
      <c r="ANP51" s="128"/>
      <c r="ANQ51" s="71"/>
      <c r="ANR51" s="128"/>
      <c r="ANS51" s="128"/>
      <c r="ANT51" s="128"/>
      <c r="ANU51" s="128"/>
      <c r="ANV51" s="71"/>
      <c r="ANW51" s="128"/>
      <c r="ANX51" s="128"/>
      <c r="ANY51" s="128"/>
      <c r="ANZ51" s="128"/>
      <c r="AOA51" s="71"/>
      <c r="AOB51" s="128"/>
      <c r="AOC51" s="128"/>
      <c r="AOD51" s="109"/>
      <c r="AOE51" s="128"/>
      <c r="AOF51" s="71"/>
      <c r="AOG51" s="128"/>
      <c r="AOH51" s="128"/>
      <c r="AOI51" s="128"/>
      <c r="AOJ51" s="128"/>
      <c r="AOK51" s="71"/>
      <c r="AOL51" s="128"/>
      <c r="AOM51" s="128"/>
      <c r="AON51" s="128"/>
      <c r="AOO51" s="128"/>
      <c r="AOP51" s="71"/>
      <c r="AOQ51" s="128"/>
      <c r="AOR51" s="128"/>
      <c r="AOS51" s="128"/>
      <c r="AOT51" s="128"/>
      <c r="AOU51" s="71"/>
      <c r="AOV51" s="128"/>
      <c r="AOW51" s="128"/>
      <c r="AOX51" s="128"/>
      <c r="AOY51" s="128"/>
      <c r="AOZ51" s="71"/>
      <c r="APA51" s="128"/>
      <c r="APB51" s="128"/>
      <c r="APC51" s="128"/>
      <c r="APD51" s="128"/>
      <c r="APE51" s="71"/>
      <c r="APF51" s="128"/>
      <c r="APG51" s="128"/>
      <c r="APH51" s="128"/>
      <c r="API51" s="128"/>
      <c r="APJ51" s="71"/>
      <c r="APK51" s="128"/>
      <c r="APL51" s="128"/>
      <c r="APM51" s="128"/>
      <c r="APN51" s="128"/>
      <c r="APO51" s="71"/>
      <c r="APP51" s="128"/>
      <c r="APQ51" s="128"/>
      <c r="APR51" s="128"/>
      <c r="APS51" s="128"/>
      <c r="APT51" s="71"/>
      <c r="APU51" s="128"/>
      <c r="APV51" s="128"/>
      <c r="APW51" s="128"/>
      <c r="APX51" s="128"/>
      <c r="APY51" s="71"/>
      <c r="APZ51" s="128"/>
      <c r="AQA51" s="128"/>
      <c r="AQB51" s="109"/>
      <c r="AQC51" s="128"/>
      <c r="AQD51" s="71"/>
      <c r="AQE51" s="128"/>
      <c r="AQF51" s="128"/>
      <c r="AQG51" s="128"/>
      <c r="AQH51" s="128"/>
      <c r="AQI51" s="71"/>
      <c r="AQJ51" s="128"/>
      <c r="AQK51" s="128"/>
      <c r="AQL51" s="128"/>
      <c r="AQM51" s="128"/>
      <c r="AQN51" s="71"/>
      <c r="AQO51" s="128"/>
      <c r="AQP51" s="128"/>
      <c r="AQQ51" s="128"/>
      <c r="AQR51" s="128"/>
      <c r="AQS51" s="71"/>
      <c r="AQT51" s="128"/>
      <c r="AQU51" s="128"/>
      <c r="AQV51" s="128"/>
      <c r="AQW51" s="128"/>
      <c r="AQX51" s="71"/>
      <c r="AQY51" s="128"/>
      <c r="AQZ51" s="128"/>
      <c r="ARA51" s="128"/>
      <c r="ARB51" s="128"/>
      <c r="ARC51" s="71"/>
      <c r="ARD51" s="128"/>
      <c r="ARE51" s="128"/>
      <c r="ARF51" s="128"/>
      <c r="ARG51" s="128"/>
      <c r="ARH51" s="71"/>
      <c r="ARI51" s="128"/>
      <c r="ARJ51" s="128"/>
      <c r="ARK51" s="128"/>
      <c r="ARL51" s="128"/>
      <c r="ARM51" s="71"/>
      <c r="ARN51" s="128"/>
      <c r="ARO51" s="128"/>
      <c r="ARP51" s="128"/>
      <c r="ARQ51" s="128"/>
      <c r="ARR51" s="71"/>
      <c r="ARS51" s="128"/>
      <c r="ART51" s="128"/>
      <c r="ARU51" s="128"/>
      <c r="ARV51" s="128"/>
      <c r="ARW51" s="71"/>
      <c r="ARX51" s="128"/>
      <c r="ARY51" s="128"/>
      <c r="ARZ51" s="109"/>
      <c r="ASA51" s="128"/>
      <c r="ASB51" s="71"/>
      <c r="ASC51" s="128"/>
      <c r="ASD51" s="128"/>
      <c r="ASE51" s="128"/>
      <c r="ASF51" s="128"/>
      <c r="ASG51" s="71"/>
      <c r="ASH51" s="128"/>
      <c r="ASI51" s="128"/>
      <c r="ASJ51" s="128"/>
      <c r="ASK51" s="128"/>
      <c r="ASL51" s="71"/>
      <c r="ASM51" s="128"/>
      <c r="ASN51" s="128"/>
      <c r="ASO51" s="128"/>
      <c r="ASP51" s="128"/>
      <c r="ASQ51" s="71"/>
      <c r="ASR51" s="128"/>
      <c r="ASS51" s="128"/>
      <c r="AST51" s="128"/>
      <c r="ASU51" s="128"/>
      <c r="ASV51" s="71"/>
      <c r="ASW51" s="128"/>
      <c r="ASX51" s="128"/>
      <c r="ASY51" s="128"/>
      <c r="ASZ51" s="128"/>
      <c r="ATA51" s="71"/>
      <c r="ATB51" s="128"/>
      <c r="ATC51" s="128"/>
      <c r="ATD51" s="128"/>
      <c r="ATE51" s="128"/>
      <c r="ATF51" s="71"/>
      <c r="ATG51" s="128"/>
      <c r="ATH51" s="128"/>
      <c r="ATI51" s="128"/>
      <c r="ATJ51" s="128"/>
      <c r="ATK51" s="71"/>
      <c r="ATL51" s="128"/>
      <c r="ATM51" s="128"/>
      <c r="ATN51" s="128"/>
      <c r="ATO51" s="128"/>
      <c r="ATP51" s="71"/>
      <c r="ATQ51" s="128"/>
      <c r="ATR51" s="128"/>
      <c r="ATS51" s="128"/>
      <c r="ATT51" s="128"/>
      <c r="ATU51" s="71"/>
      <c r="ATV51" s="128"/>
      <c r="ATW51" s="128"/>
      <c r="ATX51" s="109"/>
      <c r="ATY51" s="128"/>
      <c r="ATZ51" s="71"/>
      <c r="AUA51" s="128"/>
      <c r="AUB51" s="128"/>
      <c r="AUC51" s="128"/>
      <c r="AUD51" s="128"/>
      <c r="AUE51" s="71"/>
      <c r="AUF51" s="128"/>
      <c r="AUG51" s="128"/>
      <c r="AUH51" s="128"/>
      <c r="AUI51" s="128"/>
      <c r="AUJ51" s="71"/>
      <c r="AUK51" s="128"/>
      <c r="AUL51" s="128"/>
      <c r="AUM51" s="128"/>
      <c r="AUN51" s="128"/>
      <c r="AUO51" s="71"/>
      <c r="AUP51" s="128"/>
      <c r="AUQ51" s="128"/>
      <c r="AUR51" s="128"/>
      <c r="AUS51" s="128"/>
      <c r="AUT51" s="71"/>
      <c r="AUU51" s="128"/>
      <c r="AUV51" s="128"/>
      <c r="AUW51" s="128"/>
      <c r="AUX51" s="128"/>
      <c r="AUY51" s="71"/>
      <c r="AUZ51" s="128"/>
      <c r="AVA51" s="128"/>
      <c r="AVB51" s="128"/>
      <c r="AVC51" s="128"/>
      <c r="AVD51" s="71"/>
      <c r="AVE51" s="128"/>
      <c r="AVF51" s="128"/>
      <c r="AVG51" s="128"/>
      <c r="AVH51" s="128"/>
      <c r="AVI51" s="71"/>
      <c r="AVJ51" s="128"/>
      <c r="AVK51" s="128"/>
      <c r="AVL51" s="128"/>
      <c r="AVM51" s="128"/>
      <c r="AVN51" s="71"/>
      <c r="AVO51" s="128"/>
      <c r="AVP51" s="128"/>
      <c r="AVQ51" s="128"/>
      <c r="AVR51" s="128"/>
      <c r="AVS51" s="71"/>
      <c r="AVT51" s="128"/>
      <c r="AVU51" s="128"/>
      <c r="AVV51" s="109"/>
      <c r="AVW51" s="128"/>
      <c r="AVX51" s="71"/>
      <c r="AVY51" s="128"/>
      <c r="AVZ51" s="128"/>
      <c r="AWA51" s="128"/>
      <c r="AWB51" s="128"/>
      <c r="AWC51" s="71"/>
      <c r="AWD51" s="128"/>
      <c r="AWE51" s="128"/>
      <c r="AWF51" s="128"/>
      <c r="AWG51" s="128"/>
      <c r="AWH51" s="71"/>
      <c r="AWI51" s="128"/>
      <c r="AWJ51" s="128"/>
      <c r="AWK51" s="128"/>
      <c r="AWL51" s="128"/>
      <c r="AWM51" s="71"/>
      <c r="AWN51" s="128"/>
      <c r="AWO51" s="128"/>
      <c r="AWP51" s="128"/>
      <c r="AWQ51" s="128"/>
      <c r="AWR51" s="71"/>
      <c r="AWS51" s="128"/>
      <c r="AWT51" s="128"/>
      <c r="AWU51" s="128"/>
      <c r="AWV51" s="128"/>
      <c r="AWW51" s="71"/>
      <c r="AWX51" s="128"/>
      <c r="AWY51" s="128"/>
      <c r="AWZ51" s="128"/>
      <c r="AXA51" s="128"/>
      <c r="AXB51" s="71"/>
      <c r="AXC51" s="128"/>
      <c r="AXD51" s="128"/>
      <c r="AXE51" s="128"/>
      <c r="AXF51" s="128"/>
      <c r="AXG51" s="71"/>
      <c r="AXH51" s="128"/>
      <c r="AXI51" s="128"/>
      <c r="AXJ51" s="128"/>
      <c r="AXK51" s="128"/>
      <c r="AXL51" s="71"/>
      <c r="AXM51" s="128"/>
      <c r="AXN51" s="128"/>
      <c r="AXO51" s="128"/>
      <c r="AXP51" s="128"/>
      <c r="AXQ51" s="71"/>
      <c r="AXR51" s="128"/>
      <c r="AXS51" s="128"/>
      <c r="AXT51" s="109"/>
      <c r="AXU51" s="128"/>
      <c r="AXV51" s="71"/>
      <c r="AXW51" s="128"/>
      <c r="AXX51" s="128"/>
      <c r="AXY51" s="128"/>
      <c r="AXZ51" s="128"/>
      <c r="AYA51" s="71"/>
      <c r="AYB51" s="128"/>
      <c r="AYC51" s="128"/>
      <c r="AYD51" s="128"/>
      <c r="AYE51" s="128"/>
      <c r="AYF51" s="71"/>
      <c r="AYG51" s="128"/>
      <c r="AYH51" s="128"/>
      <c r="AYI51" s="128"/>
      <c r="AYJ51" s="128"/>
      <c r="AYK51" s="71"/>
      <c r="AYL51" s="128"/>
      <c r="AYM51" s="128"/>
      <c r="AYN51" s="128"/>
      <c r="AYO51" s="128"/>
      <c r="AYP51" s="71"/>
      <c r="AYQ51" s="128"/>
      <c r="AYR51" s="128"/>
      <c r="AYS51" s="128"/>
      <c r="AYT51" s="128"/>
      <c r="AYU51" s="71"/>
      <c r="AYV51" s="128"/>
      <c r="AYW51" s="128"/>
      <c r="AYX51" s="128"/>
      <c r="AYY51" s="128"/>
      <c r="AYZ51" s="71"/>
      <c r="AZA51" s="128"/>
      <c r="AZB51" s="128"/>
      <c r="AZC51" s="128"/>
      <c r="AZD51" s="128"/>
      <c r="AZE51" s="71"/>
      <c r="AZF51" s="128"/>
      <c r="AZG51" s="128"/>
      <c r="AZH51" s="128"/>
      <c r="AZI51" s="128"/>
      <c r="AZJ51" s="71"/>
      <c r="AZK51" s="128"/>
      <c r="AZL51" s="128"/>
      <c r="AZM51" s="128"/>
      <c r="AZN51" s="128"/>
      <c r="AZO51" s="71"/>
      <c r="AZP51" s="128"/>
      <c r="AZQ51" s="128"/>
      <c r="AZR51" s="109"/>
      <c r="AZS51" s="128"/>
      <c r="AZT51" s="71"/>
      <c r="AZU51" s="128"/>
      <c r="AZV51" s="128"/>
      <c r="AZW51" s="128"/>
      <c r="AZX51" s="128"/>
      <c r="AZY51" s="71"/>
      <c r="AZZ51" s="128"/>
      <c r="BAA51" s="128"/>
      <c r="BAB51" s="128"/>
      <c r="BAC51" s="128"/>
      <c r="BAD51" s="71"/>
      <c r="BAE51" s="128"/>
      <c r="BAF51" s="128"/>
      <c r="BAG51" s="128"/>
      <c r="BAH51" s="128"/>
      <c r="BAI51" s="71"/>
      <c r="BAJ51" s="128"/>
      <c r="BAK51" s="128"/>
      <c r="BAL51" s="128"/>
      <c r="BAM51" s="128"/>
      <c r="BAN51" s="71"/>
      <c r="BAO51" s="128"/>
      <c r="BAP51" s="128"/>
      <c r="BAQ51" s="128"/>
      <c r="BAR51" s="128"/>
      <c r="BAS51" s="71"/>
      <c r="BAT51" s="128"/>
      <c r="BAU51" s="128"/>
      <c r="BAV51" s="128"/>
      <c r="BAW51" s="128"/>
      <c r="BAX51" s="71"/>
      <c r="BAY51" s="128"/>
      <c r="BAZ51" s="128"/>
      <c r="BBA51" s="128"/>
      <c r="BBB51" s="128"/>
      <c r="BBC51" s="71"/>
      <c r="BBD51" s="128"/>
      <c r="BBE51" s="128"/>
      <c r="BBF51" s="128"/>
      <c r="BBG51" s="128"/>
      <c r="BBH51" s="71"/>
      <c r="BBI51" s="128"/>
      <c r="BBJ51" s="128"/>
      <c r="BBK51" s="128"/>
      <c r="BBL51" s="128"/>
      <c r="BBM51" s="71"/>
      <c r="BBN51" s="128"/>
      <c r="BBO51" s="128"/>
      <c r="BBP51" s="109"/>
      <c r="BBQ51" s="128"/>
      <c r="BBR51" s="71"/>
      <c r="BBS51" s="128"/>
      <c r="BBT51" s="128"/>
      <c r="BBU51" s="128"/>
      <c r="BBV51" s="128"/>
      <c r="BBW51" s="71"/>
      <c r="BBX51" s="128"/>
      <c r="BBY51" s="128"/>
      <c r="BBZ51" s="128"/>
      <c r="BCA51" s="128"/>
      <c r="BCB51" s="71"/>
      <c r="BCC51" s="128"/>
      <c r="BCD51" s="128"/>
      <c r="BCE51" s="128"/>
      <c r="BCF51" s="128"/>
      <c r="BCG51" s="71"/>
      <c r="BCH51" s="128"/>
      <c r="BCI51" s="128"/>
      <c r="BCJ51" s="128"/>
      <c r="BCK51" s="128"/>
      <c r="BCL51" s="71"/>
      <c r="BCM51" s="128"/>
      <c r="BCN51" s="128"/>
      <c r="BCO51" s="128"/>
      <c r="BCP51" s="128"/>
      <c r="BCQ51" s="71"/>
      <c r="BCR51" s="128"/>
      <c r="BCS51" s="128"/>
      <c r="BCT51" s="128"/>
      <c r="BCU51" s="128"/>
      <c r="BCV51" s="71"/>
      <c r="BCW51" s="128"/>
      <c r="BCX51" s="128"/>
      <c r="BCY51" s="128"/>
      <c r="BCZ51" s="128"/>
      <c r="BDA51" s="71"/>
      <c r="BDB51" s="128"/>
      <c r="BDC51" s="128"/>
      <c r="BDD51" s="128"/>
      <c r="BDE51" s="128"/>
      <c r="BDF51" s="71"/>
      <c r="BDG51" s="128"/>
      <c r="BDH51" s="128"/>
      <c r="BDI51" s="128"/>
      <c r="BDJ51" s="128"/>
      <c r="BDK51" s="71"/>
      <c r="BDL51" s="128"/>
      <c r="BDM51" s="128"/>
      <c r="BDN51" s="109"/>
      <c r="BDO51" s="128"/>
      <c r="BDP51" s="71"/>
      <c r="BDQ51" s="128"/>
      <c r="BDR51" s="128"/>
      <c r="BDS51" s="128"/>
      <c r="BDT51" s="128"/>
      <c r="BDU51" s="71"/>
      <c r="BDV51" s="128"/>
      <c r="BDW51" s="128"/>
      <c r="BDX51" s="128"/>
      <c r="BDY51" s="128"/>
      <c r="BDZ51" s="71"/>
      <c r="BEA51" s="128"/>
      <c r="BEB51" s="128"/>
      <c r="BEC51" s="128"/>
      <c r="BED51" s="128"/>
      <c r="BEE51" s="71"/>
      <c r="BEF51" s="128"/>
      <c r="BEG51" s="128"/>
      <c r="BEH51" s="128"/>
      <c r="BEI51" s="128"/>
      <c r="BEJ51" s="71"/>
      <c r="BEK51" s="128"/>
      <c r="BEL51" s="128"/>
      <c r="BEM51" s="128"/>
      <c r="BEN51" s="128"/>
      <c r="BEO51" s="71"/>
      <c r="BEP51" s="128"/>
      <c r="BEQ51" s="128"/>
      <c r="BER51" s="128"/>
      <c r="BES51" s="128"/>
      <c r="BET51" s="71"/>
      <c r="BEU51" s="128"/>
      <c r="BEV51" s="128"/>
      <c r="BEW51" s="128"/>
      <c r="BEX51" s="128"/>
      <c r="BEY51" s="71"/>
      <c r="BEZ51" s="128"/>
      <c r="BFA51" s="128"/>
      <c r="BFB51" s="128"/>
      <c r="BFC51" s="128"/>
      <c r="BFD51" s="71"/>
      <c r="BFE51" s="128"/>
      <c r="BFF51" s="128"/>
      <c r="BFG51" s="128"/>
      <c r="BFH51" s="128"/>
      <c r="BFI51" s="71"/>
      <c r="BFJ51" s="128"/>
      <c r="BFK51" s="128"/>
      <c r="BFL51" s="109"/>
      <c r="BFM51" s="128"/>
      <c r="BFN51" s="71"/>
      <c r="BFO51" s="128"/>
      <c r="BFP51" s="128"/>
      <c r="BFQ51" s="128"/>
      <c r="BFR51" s="128"/>
      <c r="BFS51" s="71"/>
      <c r="BFT51" s="128"/>
      <c r="BFU51" s="128"/>
      <c r="BFV51" s="128"/>
      <c r="BFW51" s="128"/>
      <c r="BFX51" s="71"/>
      <c r="BFY51" s="128"/>
      <c r="BFZ51" s="128"/>
      <c r="BGA51" s="128"/>
      <c r="BGB51" s="128"/>
      <c r="BGC51" s="71"/>
      <c r="BGD51" s="128"/>
      <c r="BGE51" s="128"/>
      <c r="BGF51" s="128"/>
      <c r="BGG51" s="128"/>
      <c r="BGH51" s="71"/>
      <c r="BGI51" s="128"/>
      <c r="BGJ51" s="128"/>
      <c r="BGK51" s="128"/>
      <c r="BGL51" s="128"/>
      <c r="BGM51" s="71"/>
      <c r="BGN51" s="128"/>
      <c r="BGO51" s="128"/>
      <c r="BGP51" s="128"/>
      <c r="BGQ51" s="128"/>
      <c r="BGR51" s="71"/>
      <c r="BGS51" s="128"/>
      <c r="BGT51" s="128"/>
      <c r="BGU51" s="128"/>
      <c r="BGV51" s="128"/>
      <c r="BGW51" s="71"/>
      <c r="BGX51" s="128"/>
      <c r="BGY51" s="128"/>
      <c r="BGZ51" s="128"/>
      <c r="BHA51" s="128"/>
      <c r="BHB51" s="71"/>
      <c r="BHC51" s="128"/>
      <c r="BHD51" s="128"/>
      <c r="BHE51" s="128"/>
      <c r="BHF51" s="128"/>
      <c r="BHG51" s="71"/>
      <c r="BHH51" s="128"/>
      <c r="BHI51" s="128"/>
      <c r="BHJ51" s="109"/>
      <c r="BHK51" s="128"/>
      <c r="BHL51" s="71"/>
      <c r="BHM51" s="128"/>
      <c r="BHN51" s="128"/>
      <c r="BHO51" s="128"/>
      <c r="BHP51" s="128"/>
      <c r="BHQ51" s="71"/>
      <c r="BHR51" s="128"/>
      <c r="BHS51" s="128"/>
      <c r="BHT51" s="128"/>
      <c r="BHU51" s="128"/>
      <c r="BHV51" s="71"/>
      <c r="BHW51" s="128"/>
      <c r="BHX51" s="128"/>
      <c r="BHY51" s="128"/>
      <c r="BHZ51" s="128"/>
      <c r="BIA51" s="71"/>
      <c r="BIB51" s="128"/>
      <c r="BIC51" s="128"/>
      <c r="BID51" s="128"/>
      <c r="BIE51" s="128"/>
      <c r="BIF51" s="71"/>
      <c r="BIG51" s="128"/>
      <c r="BIH51" s="128"/>
      <c r="BII51" s="128"/>
      <c r="BIJ51" s="128"/>
      <c r="BIK51" s="71"/>
      <c r="BIL51" s="128"/>
      <c r="BIM51" s="128"/>
      <c r="BIN51" s="128"/>
      <c r="BIO51" s="128"/>
      <c r="BIP51" s="71"/>
      <c r="BIQ51" s="128"/>
      <c r="BIR51" s="128"/>
      <c r="BIS51" s="128"/>
      <c r="BIT51" s="128"/>
      <c r="BIU51" s="71"/>
      <c r="BIV51" s="128"/>
      <c r="BIW51" s="128"/>
      <c r="BIX51" s="128"/>
      <c r="BIY51" s="128"/>
      <c r="BIZ51" s="71"/>
      <c r="BJA51" s="128"/>
      <c r="BJB51" s="128"/>
      <c r="BJC51" s="128"/>
      <c r="BJD51" s="128"/>
      <c r="BJE51" s="71"/>
      <c r="BJF51" s="128"/>
      <c r="BJG51" s="128"/>
      <c r="BJH51" s="109"/>
      <c r="BJI51" s="128"/>
      <c r="BJJ51" s="71"/>
      <c r="BJK51" s="128"/>
      <c r="BJL51" s="128"/>
      <c r="BJM51" s="128"/>
      <c r="BJN51" s="128"/>
      <c r="BJO51" s="71"/>
      <c r="BJP51" s="128"/>
      <c r="BJQ51" s="128"/>
      <c r="BJR51" s="128"/>
      <c r="BJS51" s="128"/>
      <c r="BJT51" s="71"/>
      <c r="BJU51" s="128"/>
      <c r="BJV51" s="128"/>
      <c r="BJW51" s="128"/>
      <c r="BJX51" s="128"/>
      <c r="BJY51" s="71"/>
      <c r="BJZ51" s="128"/>
      <c r="BKA51" s="128"/>
      <c r="BKB51" s="128"/>
      <c r="BKC51" s="128"/>
      <c r="BKD51" s="71"/>
      <c r="BKE51" s="128"/>
      <c r="BKF51" s="128"/>
      <c r="BKG51" s="128"/>
      <c r="BKH51" s="128"/>
      <c r="BKI51" s="71"/>
      <c r="BKJ51" s="128"/>
      <c r="BKK51" s="128"/>
      <c r="BKL51" s="128"/>
      <c r="BKM51" s="128"/>
      <c r="BKN51" s="71"/>
      <c r="BKO51" s="128"/>
      <c r="BKP51" s="128"/>
      <c r="BKQ51" s="128"/>
      <c r="BKR51" s="128"/>
      <c r="BKS51" s="71"/>
      <c r="BKT51" s="128"/>
      <c r="BKU51" s="128"/>
      <c r="BKV51" s="128"/>
      <c r="BKW51" s="128"/>
      <c r="BKX51" s="71"/>
      <c r="BKY51" s="128"/>
      <c r="BKZ51" s="128"/>
      <c r="BLA51" s="128"/>
      <c r="BLB51" s="128"/>
      <c r="BLC51" s="71"/>
      <c r="BLD51" s="128"/>
      <c r="BLE51" s="128"/>
      <c r="BLF51" s="109"/>
      <c r="BLG51" s="128"/>
      <c r="BLH51" s="71"/>
      <c r="BLI51" s="128"/>
      <c r="BLJ51" s="128"/>
      <c r="BLK51" s="128"/>
      <c r="BLL51" s="128"/>
      <c r="BLM51" s="71"/>
      <c r="BLN51" s="128"/>
      <c r="BLO51" s="128"/>
      <c r="BLP51" s="128"/>
      <c r="BLQ51" s="128"/>
      <c r="BLR51" s="71"/>
      <c r="BLS51" s="128"/>
      <c r="BLT51" s="128"/>
      <c r="BLU51" s="128"/>
      <c r="BLV51" s="128"/>
      <c r="BLW51" s="71"/>
      <c r="BLX51" s="128"/>
      <c r="BLY51" s="128"/>
      <c r="BLZ51" s="128"/>
      <c r="BMA51" s="128"/>
      <c r="BMB51" s="71"/>
      <c r="BMC51" s="128"/>
      <c r="BMD51" s="128"/>
      <c r="BME51" s="128"/>
      <c r="BMF51" s="128"/>
      <c r="BMG51" s="71"/>
      <c r="BMH51" s="128"/>
      <c r="BMI51" s="128"/>
      <c r="BMJ51" s="128"/>
      <c r="BMK51" s="128"/>
      <c r="BML51" s="71"/>
      <c r="BMM51" s="128"/>
      <c r="BMN51" s="128"/>
      <c r="BMO51" s="128"/>
      <c r="BMP51" s="128"/>
      <c r="BMQ51" s="71"/>
      <c r="BMR51" s="128"/>
      <c r="BMS51" s="128"/>
      <c r="BMT51" s="128"/>
      <c r="BMU51" s="128"/>
      <c r="BMV51" s="71"/>
      <c r="BMW51" s="128"/>
      <c r="BMX51" s="128"/>
      <c r="BMY51" s="128"/>
      <c r="BMZ51" s="128"/>
      <c r="BNA51" s="71"/>
      <c r="BNB51" s="128"/>
      <c r="BNC51" s="128"/>
      <c r="BND51" s="109"/>
      <c r="BNE51" s="128"/>
      <c r="BNF51" s="71"/>
      <c r="BNG51" s="128"/>
      <c r="BNH51" s="128"/>
      <c r="BNI51" s="128"/>
      <c r="BNJ51" s="128"/>
      <c r="BNK51" s="71"/>
      <c r="BNL51" s="128"/>
      <c r="BNM51" s="128"/>
      <c r="BNN51" s="128"/>
      <c r="BNO51" s="128"/>
      <c r="BNP51" s="71"/>
      <c r="BNQ51" s="128"/>
      <c r="BNR51" s="128"/>
      <c r="BNS51" s="128"/>
      <c r="BNT51" s="128"/>
      <c r="BNU51" s="71"/>
      <c r="BNV51" s="128"/>
      <c r="BNW51" s="128"/>
      <c r="BNX51" s="128"/>
      <c r="BNY51" s="128"/>
      <c r="BNZ51" s="71"/>
      <c r="BOA51" s="128"/>
      <c r="BOB51" s="128"/>
      <c r="BOC51" s="128"/>
      <c r="BOD51" s="128"/>
      <c r="BOE51" s="71"/>
      <c r="BOF51" s="128"/>
      <c r="BOG51" s="128"/>
      <c r="BOH51" s="128"/>
      <c r="BOI51" s="128"/>
      <c r="BOJ51" s="71"/>
      <c r="BOK51" s="128"/>
      <c r="BOL51" s="128"/>
      <c r="BOM51" s="128"/>
      <c r="BON51" s="128"/>
      <c r="BOO51" s="71"/>
      <c r="BOP51" s="128"/>
      <c r="BOQ51" s="128"/>
      <c r="BOR51" s="128"/>
      <c r="BOS51" s="128"/>
      <c r="BOT51" s="71"/>
      <c r="BOU51" s="128"/>
      <c r="BOV51" s="128"/>
      <c r="BOW51" s="128"/>
      <c r="BOX51" s="128"/>
      <c r="BOY51" s="71"/>
      <c r="BOZ51" s="128"/>
      <c r="BPA51" s="128"/>
      <c r="BPB51" s="109"/>
      <c r="BPC51" s="128"/>
      <c r="BPD51" s="71"/>
      <c r="BPE51" s="128"/>
      <c r="BPF51" s="128"/>
      <c r="BPG51" s="128"/>
      <c r="BPH51" s="128"/>
      <c r="BPI51" s="71"/>
      <c r="BPJ51" s="128"/>
      <c r="BPK51" s="128"/>
      <c r="BPL51" s="128"/>
      <c r="BPM51" s="128"/>
      <c r="BPN51" s="71"/>
      <c r="BPO51" s="128"/>
      <c r="BPP51" s="128"/>
      <c r="BPQ51" s="128"/>
      <c r="BPR51" s="128"/>
      <c r="BPS51" s="71"/>
      <c r="BPT51" s="128"/>
      <c r="BPU51" s="128"/>
      <c r="BPV51" s="128"/>
      <c r="BPW51" s="128"/>
      <c r="BPX51" s="71"/>
      <c r="BPY51" s="128"/>
      <c r="BPZ51" s="128"/>
      <c r="BQA51" s="128"/>
      <c r="BQB51" s="128"/>
      <c r="BQC51" s="71"/>
      <c r="BQD51" s="128"/>
      <c r="BQE51" s="128"/>
      <c r="BQF51" s="128"/>
      <c r="BQG51" s="128"/>
      <c r="BQH51" s="71"/>
      <c r="BQI51" s="128"/>
      <c r="BQJ51" s="128"/>
      <c r="BQK51" s="128"/>
      <c r="BQL51" s="128"/>
      <c r="BQM51" s="71"/>
      <c r="BQN51" s="128"/>
      <c r="BQO51" s="128"/>
      <c r="BQP51" s="128"/>
      <c r="BQQ51" s="128"/>
      <c r="BQR51" s="71"/>
      <c r="BQS51" s="128"/>
      <c r="BQT51" s="128"/>
      <c r="BQU51" s="128"/>
      <c r="BQV51" s="128"/>
      <c r="BQW51" s="71"/>
      <c r="BQX51" s="128"/>
      <c r="BQY51" s="128"/>
      <c r="BQZ51" s="109"/>
      <c r="BRA51" s="128"/>
      <c r="BRB51" s="71"/>
      <c r="BRC51" s="128"/>
      <c r="BRD51" s="128"/>
      <c r="BRE51" s="128"/>
      <c r="BRF51" s="128"/>
      <c r="BRG51" s="71"/>
      <c r="BRH51" s="128"/>
      <c r="BRI51" s="128"/>
      <c r="BRJ51" s="128"/>
      <c r="BRK51" s="128"/>
      <c r="BRL51" s="71"/>
      <c r="BRM51" s="128"/>
      <c r="BRN51" s="128"/>
      <c r="BRO51" s="128"/>
      <c r="BRP51" s="128"/>
      <c r="BRQ51" s="71"/>
      <c r="BRR51" s="128"/>
      <c r="BRS51" s="128"/>
      <c r="BRT51" s="128"/>
      <c r="BRU51" s="128"/>
      <c r="BRV51" s="71"/>
      <c r="BRW51" s="128"/>
      <c r="BRX51" s="128"/>
      <c r="BRY51" s="128"/>
      <c r="BRZ51" s="128"/>
      <c r="BSA51" s="71"/>
      <c r="BSB51" s="128"/>
      <c r="BSC51" s="128"/>
      <c r="BSD51" s="128"/>
      <c r="BSE51" s="128"/>
      <c r="BSF51" s="71"/>
      <c r="BSG51" s="128"/>
      <c r="BSH51" s="128"/>
      <c r="BSI51" s="128"/>
      <c r="BSJ51" s="128"/>
      <c r="BSK51" s="71"/>
      <c r="BSL51" s="128"/>
      <c r="BSM51" s="128"/>
      <c r="BSN51" s="128"/>
      <c r="BSO51" s="128"/>
      <c r="BSP51" s="71"/>
      <c r="BSQ51" s="128"/>
      <c r="BSR51" s="128"/>
      <c r="BSS51" s="128"/>
      <c r="BST51" s="128"/>
      <c r="BSU51" s="71"/>
      <c r="BSV51" s="128"/>
      <c r="BSW51" s="128"/>
      <c r="BSX51" s="109"/>
      <c r="BSY51" s="128"/>
      <c r="BSZ51" s="71"/>
      <c r="BTA51" s="128"/>
      <c r="BTB51" s="128"/>
      <c r="BTC51" s="128"/>
      <c r="BTD51" s="128"/>
      <c r="BTE51" s="71"/>
      <c r="BTF51" s="128"/>
      <c r="BTG51" s="128"/>
      <c r="BTH51" s="128"/>
      <c r="BTI51" s="128"/>
      <c r="BTJ51" s="71"/>
      <c r="BTK51" s="128"/>
      <c r="BTL51" s="128"/>
      <c r="BTM51" s="128"/>
      <c r="BTN51" s="128"/>
      <c r="BTO51" s="71"/>
      <c r="BTP51" s="128"/>
      <c r="BTQ51" s="128"/>
      <c r="BTR51" s="128"/>
      <c r="BTS51" s="128"/>
      <c r="BTT51" s="71"/>
      <c r="BTU51" s="128"/>
      <c r="BTV51" s="128"/>
      <c r="BTW51" s="128"/>
      <c r="BTX51" s="128"/>
      <c r="BTY51" s="71"/>
      <c r="BTZ51" s="128"/>
      <c r="BUA51" s="128"/>
      <c r="BUB51" s="128"/>
      <c r="BUC51" s="128"/>
      <c r="BUD51" s="71"/>
      <c r="BUE51" s="128"/>
      <c r="BUF51" s="128"/>
      <c r="BUG51" s="128"/>
      <c r="BUH51" s="128"/>
      <c r="BUI51" s="71"/>
      <c r="BUJ51" s="128"/>
      <c r="BUK51" s="128"/>
      <c r="BUL51" s="128"/>
      <c r="BUM51" s="128"/>
      <c r="BUN51" s="71"/>
      <c r="BUO51" s="128"/>
      <c r="BUP51" s="128"/>
      <c r="BUQ51" s="128"/>
      <c r="BUR51" s="128"/>
      <c r="BUS51" s="71"/>
      <c r="BUT51" s="128"/>
      <c r="BUU51" s="128"/>
      <c r="BUV51" s="109"/>
      <c r="BUW51" s="128"/>
      <c r="BUX51" s="71"/>
      <c r="BUY51" s="128"/>
      <c r="BUZ51" s="128"/>
      <c r="BVA51" s="128"/>
      <c r="BVB51" s="128"/>
      <c r="BVC51" s="71"/>
      <c r="BVD51" s="128"/>
      <c r="BVE51" s="128"/>
      <c r="BVF51" s="128"/>
      <c r="BVG51" s="128"/>
      <c r="BVH51" s="71"/>
      <c r="BVI51" s="128"/>
      <c r="BVJ51" s="128"/>
      <c r="BVK51" s="128"/>
      <c r="BVL51" s="128"/>
      <c r="BVM51" s="71"/>
      <c r="BVN51" s="128"/>
      <c r="BVO51" s="128"/>
      <c r="BVP51" s="128"/>
      <c r="BVQ51" s="128"/>
      <c r="BVR51" s="71"/>
      <c r="BVS51" s="128"/>
      <c r="BVT51" s="128"/>
      <c r="BVU51" s="128"/>
      <c r="BVV51" s="128"/>
      <c r="BVW51" s="71"/>
      <c r="BVX51" s="128"/>
      <c r="BVY51" s="128"/>
      <c r="BVZ51" s="128"/>
      <c r="BWA51" s="128"/>
      <c r="BWB51" s="71"/>
      <c r="BWC51" s="128"/>
      <c r="BWD51" s="128"/>
      <c r="BWE51" s="128"/>
      <c r="BWF51" s="128"/>
      <c r="BWG51" s="71"/>
      <c r="BWH51" s="128"/>
      <c r="BWI51" s="128"/>
      <c r="BWJ51" s="128"/>
      <c r="BWK51" s="128"/>
      <c r="BWL51" s="71"/>
      <c r="BWM51" s="128"/>
      <c r="BWN51" s="128"/>
      <c r="BWO51" s="128"/>
      <c r="BWP51" s="128"/>
      <c r="BWQ51" s="71"/>
      <c r="BWR51" s="128"/>
      <c r="BWS51" s="128"/>
      <c r="BWT51" s="109"/>
      <c r="BWU51" s="128"/>
      <c r="BWV51" s="71"/>
      <c r="BWW51" s="128"/>
      <c r="BWX51" s="128"/>
      <c r="BWY51" s="128"/>
      <c r="BWZ51" s="128"/>
      <c r="BXA51" s="71"/>
      <c r="BXB51" s="128"/>
      <c r="BXC51" s="128"/>
      <c r="BXD51" s="128"/>
      <c r="BXE51" s="128"/>
      <c r="BXF51" s="71"/>
      <c r="BXG51" s="128"/>
      <c r="BXH51" s="128"/>
      <c r="BXI51" s="128"/>
      <c r="BXJ51" s="128"/>
      <c r="BXK51" s="71"/>
      <c r="BXL51" s="128"/>
      <c r="BXM51" s="128"/>
      <c r="BXN51" s="128"/>
      <c r="BXO51" s="128"/>
      <c r="BXP51" s="71"/>
      <c r="BXQ51" s="128"/>
      <c r="BXR51" s="128"/>
      <c r="BXS51" s="128"/>
      <c r="BXT51" s="128"/>
      <c r="BXU51" s="71"/>
      <c r="BXV51" s="128"/>
      <c r="BXW51" s="128"/>
      <c r="BXX51" s="128"/>
      <c r="BXY51" s="128"/>
      <c r="BXZ51" s="71"/>
      <c r="BYA51" s="128"/>
      <c r="BYB51" s="128"/>
      <c r="BYC51" s="128"/>
      <c r="BYD51" s="128"/>
      <c r="BYE51" s="71"/>
      <c r="BYF51" s="128"/>
      <c r="BYG51" s="128"/>
      <c r="BYH51" s="2"/>
      <c r="BYI51" s="2"/>
      <c r="BYJ51" s="2"/>
      <c r="BYK51" s="2"/>
    </row>
    <row r="52" spans="1:2013" x14ac:dyDescent="0.35">
      <c r="A52" s="99"/>
      <c r="B52" s="295"/>
      <c r="C52" s="31" t="s">
        <v>122</v>
      </c>
      <c r="D52" s="99" t="s">
        <v>123</v>
      </c>
      <c r="E52" s="99"/>
      <c r="F52" s="326"/>
      <c r="G52" s="96"/>
      <c r="H52" s="328"/>
      <c r="I52" s="323"/>
      <c r="J52" s="128"/>
      <c r="K52" s="128"/>
      <c r="L52" s="71"/>
      <c r="M52" s="128"/>
      <c r="N52" s="128"/>
      <c r="O52" s="128"/>
      <c r="P52" s="128"/>
      <c r="Q52" s="71"/>
      <c r="R52" s="128"/>
      <c r="S52" s="128"/>
      <c r="T52" s="109"/>
      <c r="U52" s="128"/>
      <c r="V52" s="71"/>
      <c r="W52" s="128"/>
      <c r="X52" s="128"/>
      <c r="Y52" s="128"/>
      <c r="Z52" s="128"/>
      <c r="AA52" s="71"/>
      <c r="AB52" s="128"/>
      <c r="AC52" s="128"/>
      <c r="AD52" s="128"/>
      <c r="AE52" s="128"/>
      <c r="AF52" s="71"/>
      <c r="AG52" s="128"/>
      <c r="AH52" s="128"/>
      <c r="AI52" s="128"/>
      <c r="AJ52" s="128"/>
      <c r="AK52" s="71"/>
      <c r="AL52" s="128"/>
      <c r="AM52" s="128"/>
      <c r="AN52" s="128"/>
      <c r="AO52" s="128"/>
      <c r="AP52" s="71"/>
      <c r="AQ52" s="128"/>
      <c r="AR52" s="128"/>
      <c r="AS52" s="128"/>
      <c r="AT52" s="128"/>
      <c r="AU52" s="71"/>
      <c r="AV52" s="128"/>
      <c r="AW52" s="128"/>
      <c r="AX52" s="128"/>
      <c r="AY52" s="128"/>
      <c r="AZ52" s="71"/>
      <c r="BA52" s="128"/>
      <c r="BB52" s="128"/>
      <c r="BC52" s="128"/>
      <c r="BD52" s="128"/>
      <c r="BE52" s="71"/>
      <c r="BF52" s="128"/>
      <c r="BG52" s="128"/>
      <c r="BH52" s="128"/>
      <c r="BI52" s="128"/>
      <c r="BJ52" s="71"/>
      <c r="BK52" s="128"/>
      <c r="BL52" s="128"/>
      <c r="BM52" s="128"/>
      <c r="BN52" s="128"/>
      <c r="BO52" s="71"/>
      <c r="BP52" s="128"/>
      <c r="BQ52" s="128"/>
      <c r="BR52" s="109"/>
      <c r="BS52" s="128"/>
      <c r="BT52" s="71"/>
      <c r="BU52" s="128"/>
      <c r="BV52" s="128"/>
      <c r="BW52" s="128"/>
      <c r="BX52" s="128"/>
      <c r="BY52" s="71"/>
      <c r="BZ52" s="128"/>
      <c r="CA52" s="128"/>
      <c r="CB52" s="128"/>
      <c r="CC52" s="128"/>
      <c r="CD52" s="71"/>
      <c r="CE52" s="128"/>
      <c r="CF52" s="128"/>
      <c r="CG52" s="128"/>
      <c r="CH52" s="128"/>
      <c r="CI52" s="71"/>
      <c r="CJ52" s="128"/>
      <c r="CK52" s="128"/>
      <c r="CL52" s="128"/>
      <c r="CM52" s="128"/>
      <c r="CN52" s="71"/>
      <c r="CO52" s="128"/>
      <c r="CP52" s="128"/>
      <c r="CQ52" s="128"/>
      <c r="CR52" s="128"/>
      <c r="CS52" s="71"/>
      <c r="CT52" s="128"/>
      <c r="CU52" s="128"/>
      <c r="CV52" s="128"/>
      <c r="CW52" s="128"/>
      <c r="CX52" s="71"/>
      <c r="CY52" s="128"/>
      <c r="CZ52" s="128"/>
      <c r="DA52" s="128"/>
      <c r="DB52" s="128"/>
      <c r="DC52" s="71"/>
      <c r="DD52" s="128"/>
      <c r="DE52" s="128"/>
      <c r="DF52" s="128"/>
      <c r="DG52" s="128"/>
      <c r="DH52" s="71"/>
      <c r="DI52" s="128"/>
      <c r="DJ52" s="128"/>
      <c r="DK52" s="128"/>
      <c r="DL52" s="128"/>
      <c r="DM52" s="71"/>
      <c r="DN52" s="128"/>
      <c r="DO52" s="128"/>
      <c r="DP52" s="109"/>
      <c r="DQ52" s="128"/>
      <c r="DR52" s="71"/>
      <c r="DS52" s="128"/>
      <c r="DT52" s="128"/>
      <c r="DU52" s="128"/>
      <c r="DV52" s="128"/>
      <c r="DW52" s="71"/>
      <c r="DX52" s="128"/>
      <c r="DY52" s="128"/>
      <c r="DZ52" s="128"/>
      <c r="EA52" s="128"/>
      <c r="EB52" s="71"/>
      <c r="EC52" s="128"/>
      <c r="ED52" s="128"/>
      <c r="EE52" s="128"/>
      <c r="EF52" s="128"/>
      <c r="EG52" s="71"/>
      <c r="EH52" s="128"/>
      <c r="EI52" s="128"/>
      <c r="EJ52" s="128"/>
      <c r="EK52" s="128"/>
      <c r="EL52" s="71"/>
      <c r="EM52" s="128"/>
      <c r="EN52" s="128"/>
      <c r="EO52" s="128"/>
      <c r="EP52" s="128"/>
      <c r="EQ52" s="71"/>
      <c r="ER52" s="128"/>
      <c r="ES52" s="128"/>
      <c r="ET52" s="128"/>
      <c r="EU52" s="128"/>
      <c r="EV52" s="71"/>
      <c r="EW52" s="128"/>
      <c r="EX52" s="128"/>
      <c r="EY52" s="128"/>
      <c r="EZ52" s="128"/>
      <c r="FA52" s="71"/>
      <c r="FB52" s="128"/>
      <c r="FC52" s="128"/>
      <c r="FD52" s="128"/>
      <c r="FE52" s="128"/>
      <c r="FF52" s="71"/>
      <c r="FG52" s="128"/>
      <c r="FH52" s="128"/>
      <c r="FI52" s="128"/>
      <c r="FJ52" s="128"/>
      <c r="FK52" s="71"/>
      <c r="FL52" s="128"/>
      <c r="FM52" s="128"/>
      <c r="FN52" s="109"/>
      <c r="FO52" s="128"/>
      <c r="FP52" s="71"/>
      <c r="FQ52" s="128"/>
      <c r="FR52" s="128"/>
      <c r="FS52" s="128"/>
      <c r="FT52" s="128"/>
      <c r="FU52" s="71"/>
      <c r="FV52" s="128"/>
      <c r="FW52" s="128"/>
      <c r="FX52" s="128"/>
      <c r="FY52" s="128"/>
      <c r="FZ52" s="71"/>
      <c r="GA52" s="128"/>
      <c r="GB52" s="128"/>
      <c r="GC52" s="128"/>
      <c r="GD52" s="128"/>
      <c r="GE52" s="71"/>
      <c r="GF52" s="128"/>
      <c r="GG52" s="128"/>
      <c r="GH52" s="128"/>
      <c r="GI52" s="128"/>
      <c r="GJ52" s="71"/>
      <c r="GK52" s="128"/>
      <c r="GL52" s="128"/>
      <c r="GM52" s="128"/>
      <c r="GN52" s="128"/>
      <c r="GO52" s="71"/>
      <c r="GP52" s="128"/>
      <c r="GQ52" s="128"/>
      <c r="GR52" s="128"/>
      <c r="GS52" s="128"/>
      <c r="GT52" s="71"/>
      <c r="GU52" s="128"/>
      <c r="GV52" s="128"/>
      <c r="GW52" s="128"/>
      <c r="GX52" s="128"/>
      <c r="GY52" s="71"/>
      <c r="GZ52" s="128"/>
      <c r="HA52" s="128"/>
      <c r="HB52" s="128"/>
      <c r="HC52" s="128"/>
      <c r="HD52" s="71"/>
      <c r="HE52" s="128"/>
      <c r="HF52" s="128"/>
      <c r="HG52" s="128"/>
      <c r="HH52" s="128"/>
      <c r="HI52" s="71"/>
      <c r="HJ52" s="128"/>
      <c r="HK52" s="128"/>
      <c r="HL52" s="109"/>
      <c r="HM52" s="128"/>
      <c r="HN52" s="71"/>
      <c r="HO52" s="128"/>
      <c r="HP52" s="128"/>
      <c r="HQ52" s="128"/>
      <c r="HR52" s="128"/>
      <c r="HS52" s="71"/>
      <c r="HT52" s="128"/>
      <c r="HU52" s="128"/>
      <c r="HV52" s="128"/>
      <c r="HW52" s="128"/>
      <c r="HX52" s="71"/>
      <c r="HY52" s="128"/>
      <c r="HZ52" s="128"/>
      <c r="IA52" s="128"/>
      <c r="IB52" s="128"/>
      <c r="IC52" s="71"/>
      <c r="ID52" s="128"/>
      <c r="IE52" s="128"/>
      <c r="IF52" s="128"/>
      <c r="IG52" s="128"/>
      <c r="IH52" s="71"/>
      <c r="II52" s="128"/>
      <c r="IJ52" s="128"/>
      <c r="IK52" s="128"/>
      <c r="IL52" s="128"/>
      <c r="IM52" s="71"/>
      <c r="IN52" s="128"/>
      <c r="IO52" s="128"/>
      <c r="IP52" s="128"/>
      <c r="IQ52" s="128"/>
      <c r="IR52" s="71"/>
      <c r="IS52" s="128"/>
      <c r="IT52" s="128"/>
      <c r="IU52" s="128"/>
      <c r="IV52" s="128"/>
      <c r="IW52" s="71"/>
      <c r="IX52" s="128"/>
      <c r="IY52" s="128"/>
      <c r="IZ52" s="128"/>
      <c r="JA52" s="128"/>
      <c r="JB52" s="71"/>
      <c r="JC52" s="128"/>
      <c r="JD52" s="128"/>
      <c r="JE52" s="128"/>
      <c r="JF52" s="128"/>
      <c r="JG52" s="71"/>
      <c r="JH52" s="128"/>
      <c r="JI52" s="128"/>
      <c r="JJ52" s="109"/>
      <c r="JK52" s="128"/>
      <c r="JL52" s="71"/>
      <c r="JM52" s="128"/>
      <c r="JN52" s="128"/>
      <c r="JO52" s="128"/>
      <c r="JP52" s="128"/>
      <c r="JQ52" s="71"/>
      <c r="JR52" s="128"/>
      <c r="JS52" s="128"/>
      <c r="JT52" s="128"/>
      <c r="JU52" s="128"/>
      <c r="JV52" s="71"/>
      <c r="JW52" s="128"/>
      <c r="JX52" s="128"/>
      <c r="JY52" s="128"/>
      <c r="JZ52" s="128"/>
      <c r="KA52" s="71"/>
      <c r="KB52" s="128"/>
      <c r="KC52" s="128"/>
      <c r="KD52" s="128"/>
      <c r="KE52" s="128"/>
      <c r="KF52" s="71"/>
      <c r="KG52" s="128"/>
      <c r="KH52" s="128"/>
      <c r="KI52" s="128"/>
      <c r="KJ52" s="128"/>
      <c r="KK52" s="71"/>
      <c r="KL52" s="128"/>
      <c r="KM52" s="128"/>
      <c r="KN52" s="128"/>
      <c r="KO52" s="128"/>
      <c r="KP52" s="71"/>
      <c r="KQ52" s="128"/>
      <c r="KR52" s="128"/>
      <c r="KS52" s="128"/>
      <c r="KT52" s="128"/>
      <c r="KU52" s="71"/>
      <c r="KV52" s="128"/>
      <c r="KW52" s="128"/>
      <c r="KX52" s="128"/>
      <c r="KY52" s="128"/>
      <c r="KZ52" s="71"/>
      <c r="LA52" s="128"/>
      <c r="LB52" s="128"/>
      <c r="LC52" s="128"/>
      <c r="LD52" s="128"/>
      <c r="LE52" s="71"/>
      <c r="LF52" s="128"/>
      <c r="LG52" s="128"/>
      <c r="LH52" s="109"/>
      <c r="LI52" s="128"/>
      <c r="LJ52" s="71"/>
      <c r="LK52" s="128"/>
      <c r="LL52" s="128"/>
      <c r="LM52" s="128"/>
      <c r="LN52" s="128"/>
      <c r="LO52" s="71"/>
      <c r="LP52" s="128"/>
      <c r="LQ52" s="128"/>
      <c r="LR52" s="128"/>
      <c r="LS52" s="128"/>
      <c r="LT52" s="71"/>
      <c r="LU52" s="128"/>
      <c r="LV52" s="128"/>
      <c r="LW52" s="128"/>
      <c r="LX52" s="128"/>
      <c r="LY52" s="71"/>
      <c r="LZ52" s="128"/>
      <c r="MA52" s="128"/>
      <c r="MB52" s="128"/>
      <c r="MC52" s="128"/>
      <c r="MD52" s="71"/>
      <c r="ME52" s="128"/>
      <c r="MF52" s="128"/>
      <c r="MG52" s="128"/>
      <c r="MH52" s="128"/>
      <c r="MI52" s="71"/>
      <c r="MJ52" s="128"/>
      <c r="MK52" s="128"/>
      <c r="ML52" s="128"/>
      <c r="MM52" s="128"/>
      <c r="MN52" s="71"/>
      <c r="MO52" s="128"/>
      <c r="MP52" s="128"/>
      <c r="MQ52" s="128"/>
      <c r="MR52" s="128"/>
      <c r="MS52" s="71"/>
      <c r="MT52" s="128"/>
      <c r="MU52" s="128"/>
      <c r="MV52" s="128"/>
      <c r="MW52" s="128"/>
      <c r="MX52" s="71"/>
      <c r="MY52" s="128"/>
      <c r="MZ52" s="128"/>
      <c r="NA52" s="128"/>
      <c r="NB52" s="128"/>
      <c r="NC52" s="71"/>
      <c r="ND52" s="128"/>
      <c r="NE52" s="128"/>
      <c r="NF52" s="109"/>
      <c r="NG52" s="128"/>
      <c r="NH52" s="71"/>
      <c r="NI52" s="128"/>
      <c r="NJ52" s="128"/>
      <c r="NK52" s="128"/>
      <c r="NL52" s="128"/>
      <c r="NM52" s="71"/>
      <c r="NN52" s="128"/>
      <c r="NO52" s="128"/>
      <c r="NP52" s="128"/>
      <c r="NQ52" s="128"/>
      <c r="NR52" s="71"/>
      <c r="NS52" s="128"/>
      <c r="NT52" s="128"/>
      <c r="NU52" s="128"/>
      <c r="NV52" s="128"/>
      <c r="NW52" s="71"/>
      <c r="NX52" s="128"/>
      <c r="NY52" s="128"/>
      <c r="NZ52" s="128"/>
      <c r="OA52" s="128"/>
      <c r="OB52" s="71"/>
      <c r="OC52" s="128"/>
      <c r="OD52" s="128"/>
      <c r="OE52" s="128"/>
      <c r="OF52" s="128"/>
      <c r="OG52" s="71"/>
      <c r="OH52" s="128"/>
      <c r="OI52" s="128"/>
      <c r="OJ52" s="128"/>
      <c r="OK52" s="128"/>
      <c r="OL52" s="71"/>
      <c r="OM52" s="128"/>
      <c r="ON52" s="128"/>
      <c r="OO52" s="128"/>
      <c r="OP52" s="128"/>
      <c r="OQ52" s="71"/>
      <c r="OR52" s="128"/>
      <c r="OS52" s="128"/>
      <c r="OT52" s="128"/>
      <c r="OU52" s="128"/>
      <c r="OV52" s="71"/>
      <c r="OW52" s="128"/>
      <c r="OX52" s="128"/>
      <c r="OY52" s="128"/>
      <c r="OZ52" s="128"/>
      <c r="PA52" s="71"/>
      <c r="PB52" s="128"/>
      <c r="PC52" s="128"/>
      <c r="PD52" s="109"/>
      <c r="PE52" s="128"/>
      <c r="PF52" s="71"/>
      <c r="PG52" s="128"/>
      <c r="PH52" s="128"/>
      <c r="PI52" s="128"/>
      <c r="PJ52" s="128"/>
      <c r="PK52" s="71"/>
      <c r="PL52" s="128"/>
      <c r="PM52" s="128"/>
      <c r="PN52" s="128"/>
      <c r="PO52" s="128"/>
      <c r="PP52" s="71"/>
      <c r="PQ52" s="128"/>
      <c r="PR52" s="128"/>
      <c r="PS52" s="128"/>
      <c r="PT52" s="128"/>
      <c r="PU52" s="71"/>
      <c r="PV52" s="128"/>
      <c r="PW52" s="128"/>
      <c r="PX52" s="128"/>
      <c r="PY52" s="128"/>
      <c r="PZ52" s="71"/>
      <c r="QA52" s="128"/>
      <c r="QB52" s="128"/>
      <c r="QC52" s="128"/>
      <c r="QD52" s="128"/>
      <c r="QE52" s="71"/>
      <c r="QF52" s="128"/>
      <c r="QG52" s="128"/>
      <c r="QH52" s="128"/>
      <c r="QI52" s="128"/>
      <c r="QJ52" s="71"/>
      <c r="QK52" s="128"/>
      <c r="QL52" s="128"/>
      <c r="QM52" s="128"/>
      <c r="QN52" s="128"/>
      <c r="QO52" s="71"/>
      <c r="QP52" s="128"/>
      <c r="QQ52" s="128"/>
      <c r="QR52" s="128"/>
      <c r="QS52" s="128"/>
      <c r="QT52" s="71"/>
      <c r="QU52" s="128"/>
      <c r="QV52" s="128"/>
      <c r="QW52" s="128"/>
      <c r="QX52" s="128"/>
      <c r="QY52" s="71"/>
      <c r="QZ52" s="128"/>
      <c r="RA52" s="128"/>
      <c r="RB52" s="109"/>
      <c r="RC52" s="128"/>
      <c r="RD52" s="71"/>
      <c r="RE52" s="128"/>
      <c r="RF52" s="128"/>
      <c r="RG52" s="128"/>
      <c r="RH52" s="128"/>
      <c r="RI52" s="71"/>
      <c r="RJ52" s="128"/>
      <c r="RK52" s="128"/>
      <c r="RL52" s="128"/>
      <c r="RM52" s="128"/>
      <c r="RN52" s="71"/>
      <c r="RO52" s="128"/>
      <c r="RP52" s="128"/>
      <c r="RQ52" s="128"/>
      <c r="RR52" s="128"/>
      <c r="RS52" s="71"/>
      <c r="RT52" s="128"/>
      <c r="RU52" s="128"/>
      <c r="RV52" s="128"/>
      <c r="RW52" s="128"/>
      <c r="RX52" s="71"/>
      <c r="RY52" s="128"/>
      <c r="RZ52" s="128"/>
      <c r="SA52" s="128"/>
      <c r="SB52" s="128"/>
      <c r="SC52" s="71"/>
      <c r="SD52" s="128"/>
      <c r="SE52" s="128"/>
      <c r="SF52" s="128"/>
      <c r="SG52" s="128"/>
      <c r="SH52" s="71"/>
      <c r="SI52" s="128"/>
      <c r="SJ52" s="128"/>
      <c r="SK52" s="128"/>
      <c r="SL52" s="128"/>
      <c r="SM52" s="71"/>
      <c r="SN52" s="128"/>
      <c r="SO52" s="128"/>
      <c r="SP52" s="128"/>
      <c r="SQ52" s="128"/>
      <c r="SR52" s="71"/>
      <c r="SS52" s="128"/>
      <c r="ST52" s="128"/>
      <c r="SU52" s="128"/>
      <c r="SV52" s="128"/>
      <c r="SW52" s="71"/>
      <c r="SX52" s="128"/>
      <c r="SY52" s="128"/>
      <c r="SZ52" s="109"/>
      <c r="TA52" s="128"/>
      <c r="TB52" s="71"/>
      <c r="TC52" s="128"/>
      <c r="TD52" s="128"/>
      <c r="TE52" s="128"/>
      <c r="TF52" s="128"/>
      <c r="TG52" s="71"/>
      <c r="TH52" s="128"/>
      <c r="TI52" s="128"/>
      <c r="TJ52" s="128"/>
      <c r="TK52" s="128"/>
      <c r="TL52" s="71"/>
      <c r="TM52" s="128"/>
      <c r="TN52" s="128"/>
      <c r="TO52" s="128"/>
      <c r="TP52" s="128"/>
      <c r="TQ52" s="71"/>
      <c r="TR52" s="128"/>
      <c r="TS52" s="128"/>
      <c r="TT52" s="128"/>
      <c r="TU52" s="128"/>
      <c r="TV52" s="71"/>
      <c r="TW52" s="128"/>
      <c r="TX52" s="128"/>
      <c r="TY52" s="128"/>
      <c r="TZ52" s="128"/>
      <c r="UA52" s="71"/>
      <c r="UB52" s="128"/>
      <c r="UC52" s="128"/>
      <c r="UD52" s="128"/>
      <c r="UE52" s="128"/>
      <c r="UF52" s="71"/>
      <c r="UG52" s="128"/>
      <c r="UH52" s="128"/>
      <c r="UI52" s="128"/>
      <c r="UJ52" s="128"/>
      <c r="UK52" s="71"/>
      <c r="UL52" s="128"/>
      <c r="UM52" s="128"/>
      <c r="UN52" s="128"/>
      <c r="UO52" s="128"/>
      <c r="UP52" s="71"/>
      <c r="UQ52" s="128"/>
      <c r="UR52" s="128"/>
      <c r="US52" s="128"/>
      <c r="UT52" s="128"/>
      <c r="UU52" s="71"/>
      <c r="UV52" s="128"/>
      <c r="UW52" s="128"/>
      <c r="UX52" s="109"/>
      <c r="UY52" s="128"/>
      <c r="UZ52" s="71"/>
      <c r="VA52" s="128"/>
      <c r="VB52" s="128"/>
      <c r="VC52" s="128"/>
      <c r="VD52" s="128"/>
      <c r="VE52" s="71"/>
      <c r="VF52" s="128"/>
      <c r="VG52" s="128"/>
      <c r="VH52" s="128"/>
      <c r="VI52" s="128"/>
      <c r="VJ52" s="71"/>
      <c r="VK52" s="128"/>
      <c r="VL52" s="128"/>
      <c r="VM52" s="128"/>
      <c r="VN52" s="128"/>
      <c r="VO52" s="71"/>
      <c r="VP52" s="128"/>
      <c r="VQ52" s="128"/>
      <c r="VR52" s="128"/>
      <c r="VS52" s="128"/>
      <c r="VT52" s="71"/>
      <c r="VU52" s="128"/>
      <c r="VV52" s="128"/>
      <c r="VW52" s="128"/>
      <c r="VX52" s="128"/>
      <c r="VY52" s="71"/>
      <c r="VZ52" s="128"/>
      <c r="WA52" s="128"/>
      <c r="WB52" s="128"/>
      <c r="WC52" s="128"/>
      <c r="WD52" s="71"/>
      <c r="WE52" s="128"/>
      <c r="WF52" s="128"/>
      <c r="WG52" s="128"/>
      <c r="WH52" s="128"/>
      <c r="WI52" s="71"/>
      <c r="WJ52" s="128"/>
      <c r="WK52" s="128"/>
      <c r="WL52" s="128"/>
      <c r="WM52" s="128"/>
      <c r="WN52" s="71"/>
      <c r="WO52" s="128"/>
      <c r="WP52" s="128"/>
      <c r="WQ52" s="128"/>
      <c r="WR52" s="128"/>
      <c r="WS52" s="71"/>
      <c r="WT52" s="128"/>
      <c r="WU52" s="128"/>
      <c r="WV52" s="109"/>
      <c r="WW52" s="128"/>
      <c r="WX52" s="71"/>
      <c r="WY52" s="128"/>
      <c r="WZ52" s="128"/>
      <c r="XA52" s="128"/>
      <c r="XB52" s="128"/>
      <c r="XC52" s="71"/>
      <c r="XD52" s="128"/>
      <c r="XE52" s="128"/>
      <c r="XF52" s="128"/>
      <c r="XG52" s="128"/>
      <c r="XH52" s="71"/>
      <c r="XI52" s="128"/>
      <c r="XJ52" s="128"/>
      <c r="XK52" s="128"/>
      <c r="XL52" s="128"/>
      <c r="XM52" s="71"/>
      <c r="XN52" s="128"/>
      <c r="XO52" s="128"/>
      <c r="XP52" s="128"/>
      <c r="XQ52" s="128"/>
      <c r="XR52" s="71"/>
      <c r="XS52" s="128"/>
      <c r="XT52" s="128"/>
      <c r="XU52" s="128"/>
      <c r="XV52" s="128"/>
      <c r="XW52" s="71"/>
      <c r="XX52" s="128"/>
      <c r="XY52" s="128"/>
      <c r="XZ52" s="128"/>
      <c r="YA52" s="128"/>
      <c r="YB52" s="71"/>
      <c r="YC52" s="128"/>
      <c r="YD52" s="128"/>
      <c r="YE52" s="128"/>
      <c r="YF52" s="128"/>
      <c r="YG52" s="71"/>
      <c r="YH52" s="128"/>
      <c r="YI52" s="128"/>
      <c r="YJ52" s="128"/>
      <c r="YK52" s="128"/>
      <c r="YL52" s="71"/>
      <c r="YM52" s="128"/>
      <c r="YN52" s="128"/>
      <c r="YO52" s="128"/>
      <c r="YP52" s="128"/>
      <c r="YQ52" s="71"/>
      <c r="YR52" s="128"/>
      <c r="YS52" s="128"/>
      <c r="YT52" s="109"/>
      <c r="YU52" s="128"/>
      <c r="YV52" s="71"/>
      <c r="YW52" s="128"/>
      <c r="YX52" s="128"/>
      <c r="YY52" s="128"/>
      <c r="YZ52" s="128"/>
      <c r="ZA52" s="71"/>
      <c r="ZB52" s="128"/>
      <c r="ZC52" s="128"/>
      <c r="ZD52" s="128"/>
      <c r="ZE52" s="128"/>
      <c r="ZF52" s="71"/>
      <c r="ZG52" s="128"/>
      <c r="ZH52" s="128"/>
      <c r="ZI52" s="128"/>
      <c r="ZJ52" s="128"/>
      <c r="ZK52" s="71"/>
      <c r="ZL52" s="128"/>
      <c r="ZM52" s="128"/>
      <c r="ZN52" s="128"/>
      <c r="ZO52" s="128"/>
      <c r="ZP52" s="71"/>
      <c r="ZQ52" s="128"/>
      <c r="ZR52" s="128"/>
      <c r="ZS52" s="128"/>
      <c r="ZT52" s="128"/>
      <c r="ZU52" s="71"/>
      <c r="ZV52" s="128"/>
      <c r="ZW52" s="128"/>
      <c r="ZX52" s="128"/>
      <c r="ZY52" s="128"/>
      <c r="ZZ52" s="71"/>
      <c r="AAA52" s="128"/>
      <c r="AAB52" s="128"/>
      <c r="AAC52" s="128"/>
      <c r="AAD52" s="128"/>
      <c r="AAE52" s="71"/>
      <c r="AAF52" s="128"/>
      <c r="AAG52" s="128"/>
      <c r="AAH52" s="128"/>
      <c r="AAI52" s="128"/>
      <c r="AAJ52" s="71"/>
      <c r="AAK52" s="128"/>
      <c r="AAL52" s="128"/>
      <c r="AAM52" s="128"/>
      <c r="AAN52" s="128"/>
      <c r="AAO52" s="71"/>
      <c r="AAP52" s="128"/>
      <c r="AAQ52" s="128"/>
      <c r="AAR52" s="109"/>
      <c r="AAS52" s="128"/>
      <c r="AAT52" s="71"/>
      <c r="AAU52" s="128"/>
      <c r="AAV52" s="128"/>
      <c r="AAW52" s="128"/>
      <c r="AAX52" s="128"/>
      <c r="AAY52" s="71"/>
      <c r="AAZ52" s="128"/>
      <c r="ABA52" s="128"/>
      <c r="ABB52" s="128"/>
      <c r="ABC52" s="128"/>
      <c r="ABD52" s="71"/>
      <c r="ABE52" s="128"/>
      <c r="ABF52" s="128"/>
      <c r="ABG52" s="128"/>
      <c r="ABH52" s="128"/>
      <c r="ABI52" s="71"/>
      <c r="ABJ52" s="128"/>
      <c r="ABK52" s="128"/>
      <c r="ABL52" s="128"/>
      <c r="ABM52" s="128"/>
      <c r="ABN52" s="71"/>
      <c r="ABO52" s="128"/>
      <c r="ABP52" s="128"/>
      <c r="ABQ52" s="128"/>
      <c r="ABR52" s="128"/>
      <c r="ABS52" s="71"/>
      <c r="ABT52" s="128"/>
      <c r="ABU52" s="128"/>
      <c r="ABV52" s="128"/>
      <c r="ABW52" s="128"/>
      <c r="ABX52" s="71"/>
      <c r="ABY52" s="128"/>
      <c r="ABZ52" s="128"/>
      <c r="ACA52" s="128"/>
      <c r="ACB52" s="128"/>
      <c r="ACC52" s="71"/>
      <c r="ACD52" s="128"/>
      <c r="ACE52" s="128"/>
      <c r="ACF52" s="128"/>
      <c r="ACG52" s="128"/>
      <c r="ACH52" s="71"/>
      <c r="ACI52" s="128"/>
      <c r="ACJ52" s="128"/>
      <c r="ACK52" s="128"/>
      <c r="ACL52" s="128"/>
      <c r="ACM52" s="71"/>
      <c r="ACN52" s="128"/>
      <c r="ACO52" s="128"/>
      <c r="ACP52" s="109"/>
      <c r="ACQ52" s="128"/>
      <c r="ACR52" s="71"/>
      <c r="ACS52" s="128"/>
      <c r="ACT52" s="128"/>
      <c r="ACU52" s="128"/>
      <c r="ACV52" s="128"/>
      <c r="ACW52" s="71"/>
      <c r="ACX52" s="128"/>
      <c r="ACY52" s="128"/>
      <c r="ACZ52" s="128"/>
      <c r="ADA52" s="128"/>
      <c r="ADB52" s="71"/>
      <c r="ADC52" s="128"/>
      <c r="ADD52" s="128"/>
      <c r="ADE52" s="128"/>
      <c r="ADF52" s="128"/>
      <c r="ADG52" s="71"/>
      <c r="ADH52" s="128"/>
      <c r="ADI52" s="128"/>
      <c r="ADJ52" s="128"/>
      <c r="ADK52" s="128"/>
      <c r="ADL52" s="71"/>
      <c r="ADM52" s="128"/>
      <c r="ADN52" s="128"/>
      <c r="ADO52" s="128"/>
      <c r="ADP52" s="128"/>
      <c r="ADQ52" s="71"/>
      <c r="ADR52" s="128"/>
      <c r="ADS52" s="128"/>
      <c r="ADT52" s="128"/>
      <c r="ADU52" s="128"/>
      <c r="ADV52" s="71"/>
      <c r="ADW52" s="128"/>
      <c r="ADX52" s="128"/>
      <c r="ADY52" s="128"/>
      <c r="ADZ52" s="128"/>
      <c r="AEA52" s="71"/>
      <c r="AEB52" s="128"/>
      <c r="AEC52" s="128"/>
      <c r="AED52" s="128"/>
      <c r="AEE52" s="128"/>
      <c r="AEF52" s="71"/>
      <c r="AEG52" s="128"/>
      <c r="AEH52" s="128"/>
      <c r="AEI52" s="128"/>
      <c r="AEJ52" s="128"/>
      <c r="AEK52" s="71"/>
      <c r="AEL52" s="128"/>
      <c r="AEM52" s="128"/>
      <c r="AEN52" s="109"/>
      <c r="AEO52" s="128"/>
      <c r="AEP52" s="71"/>
      <c r="AEQ52" s="128"/>
      <c r="AER52" s="128"/>
      <c r="AES52" s="128"/>
      <c r="AET52" s="128"/>
      <c r="AEU52" s="71"/>
      <c r="AEV52" s="128"/>
      <c r="AEW52" s="128"/>
      <c r="AEX52" s="128"/>
      <c r="AEY52" s="128"/>
      <c r="AEZ52" s="71"/>
      <c r="AFA52" s="128"/>
      <c r="AFB52" s="128"/>
      <c r="AFC52" s="128"/>
      <c r="AFD52" s="128"/>
      <c r="AFE52" s="71"/>
      <c r="AFF52" s="128"/>
      <c r="AFG52" s="128"/>
      <c r="AFH52" s="128"/>
      <c r="AFI52" s="128"/>
      <c r="AFJ52" s="71"/>
      <c r="AFK52" s="128"/>
      <c r="AFL52" s="128"/>
      <c r="AFM52" s="128"/>
      <c r="AFN52" s="128"/>
      <c r="AFO52" s="71"/>
      <c r="AFP52" s="128"/>
      <c r="AFQ52" s="128"/>
      <c r="AFR52" s="128"/>
      <c r="AFS52" s="128"/>
      <c r="AFT52" s="71"/>
      <c r="AFU52" s="128"/>
      <c r="AFV52" s="128"/>
      <c r="AFW52" s="128"/>
      <c r="AFX52" s="128"/>
      <c r="AFY52" s="71"/>
      <c r="AFZ52" s="128"/>
      <c r="AGA52" s="128"/>
      <c r="AGB52" s="128"/>
      <c r="AGC52" s="128"/>
      <c r="AGD52" s="71"/>
      <c r="AGE52" s="128"/>
      <c r="AGF52" s="128"/>
      <c r="AGG52" s="128"/>
      <c r="AGH52" s="128"/>
      <c r="AGI52" s="71"/>
      <c r="AGJ52" s="128"/>
      <c r="AGK52" s="128"/>
      <c r="AGL52" s="109"/>
      <c r="AGM52" s="128"/>
      <c r="AGN52" s="71"/>
      <c r="AGO52" s="128"/>
      <c r="AGP52" s="128"/>
      <c r="AGQ52" s="128"/>
      <c r="AGR52" s="128"/>
      <c r="AGS52" s="71"/>
      <c r="AGT52" s="128"/>
      <c r="AGU52" s="128"/>
      <c r="AGV52" s="128"/>
      <c r="AGW52" s="128"/>
      <c r="AGX52" s="71"/>
      <c r="AGY52" s="128"/>
      <c r="AGZ52" s="128"/>
      <c r="AHA52" s="128"/>
      <c r="AHB52" s="128"/>
      <c r="AHC52" s="71"/>
      <c r="AHD52" s="128"/>
      <c r="AHE52" s="128"/>
      <c r="AHF52" s="128"/>
      <c r="AHG52" s="128"/>
      <c r="AHH52" s="71"/>
      <c r="AHI52" s="128"/>
      <c r="AHJ52" s="128"/>
      <c r="AHK52" s="128"/>
      <c r="AHL52" s="128"/>
      <c r="AHM52" s="71"/>
      <c r="AHN52" s="128"/>
      <c r="AHO52" s="128"/>
      <c r="AHP52" s="128"/>
      <c r="AHQ52" s="128"/>
      <c r="AHR52" s="71"/>
      <c r="AHS52" s="128"/>
      <c r="AHT52" s="128"/>
      <c r="AHU52" s="128"/>
      <c r="AHV52" s="128"/>
      <c r="AHW52" s="71"/>
      <c r="AHX52" s="128"/>
      <c r="AHY52" s="128"/>
      <c r="AHZ52" s="128"/>
      <c r="AIA52" s="128"/>
      <c r="AIB52" s="71"/>
      <c r="AIC52" s="128"/>
      <c r="AID52" s="128"/>
      <c r="AIE52" s="128"/>
      <c r="AIF52" s="128"/>
      <c r="AIG52" s="71"/>
      <c r="AIH52" s="128"/>
      <c r="AII52" s="128"/>
      <c r="AIJ52" s="109"/>
      <c r="AIK52" s="128"/>
      <c r="AIL52" s="71"/>
      <c r="AIM52" s="128"/>
      <c r="AIN52" s="128"/>
      <c r="AIO52" s="128"/>
      <c r="AIP52" s="128"/>
      <c r="AIQ52" s="71"/>
      <c r="AIR52" s="128"/>
      <c r="AIS52" s="128"/>
      <c r="AIT52" s="128"/>
      <c r="AIU52" s="128"/>
      <c r="AIV52" s="71"/>
      <c r="AIW52" s="128"/>
      <c r="AIX52" s="128"/>
      <c r="AIY52" s="128"/>
      <c r="AIZ52" s="128"/>
      <c r="AJA52" s="71"/>
      <c r="AJB52" s="128"/>
      <c r="AJC52" s="128"/>
      <c r="AJD52" s="128"/>
      <c r="AJE52" s="128"/>
      <c r="AJF52" s="71"/>
      <c r="AJG52" s="128"/>
      <c r="AJH52" s="128"/>
      <c r="AJI52" s="128"/>
      <c r="AJJ52" s="128"/>
      <c r="AJK52" s="71"/>
      <c r="AJL52" s="128"/>
      <c r="AJM52" s="128"/>
      <c r="AJN52" s="128"/>
      <c r="AJO52" s="128"/>
      <c r="AJP52" s="71"/>
      <c r="AJQ52" s="128"/>
      <c r="AJR52" s="128"/>
      <c r="AJS52" s="128"/>
      <c r="AJT52" s="128"/>
      <c r="AJU52" s="71"/>
      <c r="AJV52" s="128"/>
      <c r="AJW52" s="128"/>
      <c r="AJX52" s="128"/>
      <c r="AJY52" s="128"/>
      <c r="AJZ52" s="71"/>
      <c r="AKA52" s="128"/>
      <c r="AKB52" s="128"/>
      <c r="AKC52" s="128"/>
      <c r="AKD52" s="128"/>
      <c r="AKE52" s="71"/>
      <c r="AKF52" s="128"/>
      <c r="AKG52" s="128"/>
      <c r="AKH52" s="109"/>
      <c r="AKI52" s="128"/>
      <c r="AKJ52" s="71"/>
      <c r="AKK52" s="128"/>
      <c r="AKL52" s="128"/>
      <c r="AKM52" s="128"/>
      <c r="AKN52" s="128"/>
      <c r="AKO52" s="71"/>
      <c r="AKP52" s="128"/>
      <c r="AKQ52" s="128"/>
      <c r="AKR52" s="128"/>
      <c r="AKS52" s="128"/>
      <c r="AKT52" s="71"/>
      <c r="AKU52" s="128"/>
      <c r="AKV52" s="128"/>
      <c r="AKW52" s="128"/>
      <c r="AKX52" s="128"/>
      <c r="AKY52" s="71"/>
      <c r="AKZ52" s="128"/>
      <c r="ALA52" s="128"/>
      <c r="ALB52" s="128"/>
      <c r="ALC52" s="128"/>
      <c r="ALD52" s="71"/>
      <c r="ALE52" s="128"/>
      <c r="ALF52" s="128"/>
      <c r="ALG52" s="128"/>
      <c r="ALH52" s="128"/>
      <c r="ALI52" s="71"/>
      <c r="ALJ52" s="128"/>
      <c r="ALK52" s="128"/>
      <c r="ALL52" s="128"/>
      <c r="ALM52" s="128"/>
      <c r="ALN52" s="71"/>
      <c r="ALO52" s="128"/>
      <c r="ALP52" s="128"/>
      <c r="ALQ52" s="128"/>
      <c r="ALR52" s="128"/>
      <c r="ALS52" s="71"/>
      <c r="ALT52" s="128"/>
      <c r="ALU52" s="128"/>
      <c r="ALV52" s="128"/>
      <c r="ALW52" s="128"/>
      <c r="ALX52" s="71"/>
      <c r="ALY52" s="128"/>
      <c r="ALZ52" s="128"/>
      <c r="AMA52" s="128"/>
      <c r="AMB52" s="128"/>
      <c r="AMC52" s="71"/>
      <c r="AMD52" s="128"/>
      <c r="AME52" s="128"/>
      <c r="AMF52" s="109"/>
      <c r="AMG52" s="128"/>
      <c r="AMH52" s="71"/>
      <c r="AMI52" s="128"/>
      <c r="AMJ52" s="128"/>
      <c r="AMK52" s="128"/>
      <c r="AML52" s="128"/>
      <c r="AMM52" s="71"/>
      <c r="AMN52" s="128"/>
      <c r="AMO52" s="128"/>
      <c r="AMP52" s="128"/>
      <c r="AMQ52" s="128"/>
      <c r="AMR52" s="71"/>
      <c r="AMS52" s="128"/>
      <c r="AMT52" s="128"/>
      <c r="AMU52" s="128"/>
      <c r="AMV52" s="128"/>
      <c r="AMW52" s="71"/>
      <c r="AMX52" s="128"/>
      <c r="AMY52" s="128"/>
      <c r="AMZ52" s="128"/>
      <c r="ANA52" s="128"/>
      <c r="ANB52" s="71"/>
      <c r="ANC52" s="128"/>
      <c r="AND52" s="128"/>
      <c r="ANE52" s="128"/>
      <c r="ANF52" s="128"/>
      <c r="ANG52" s="71"/>
      <c r="ANH52" s="128"/>
      <c r="ANI52" s="128"/>
      <c r="ANJ52" s="128"/>
      <c r="ANK52" s="128"/>
      <c r="ANL52" s="71"/>
      <c r="ANM52" s="128"/>
      <c r="ANN52" s="128"/>
      <c r="ANO52" s="128"/>
      <c r="ANP52" s="128"/>
      <c r="ANQ52" s="71"/>
      <c r="ANR52" s="128"/>
      <c r="ANS52" s="128"/>
      <c r="ANT52" s="128"/>
      <c r="ANU52" s="128"/>
      <c r="ANV52" s="71"/>
      <c r="ANW52" s="128"/>
      <c r="ANX52" s="128"/>
      <c r="ANY52" s="128"/>
      <c r="ANZ52" s="128"/>
      <c r="AOA52" s="71"/>
      <c r="AOB52" s="128"/>
      <c r="AOC52" s="128"/>
      <c r="AOD52" s="109"/>
      <c r="AOE52" s="128"/>
      <c r="AOF52" s="71"/>
      <c r="AOG52" s="128"/>
      <c r="AOH52" s="128"/>
      <c r="AOI52" s="128"/>
      <c r="AOJ52" s="128"/>
      <c r="AOK52" s="71"/>
      <c r="AOL52" s="128"/>
      <c r="AOM52" s="128"/>
      <c r="AON52" s="128"/>
      <c r="AOO52" s="128"/>
      <c r="AOP52" s="71"/>
      <c r="AOQ52" s="128"/>
      <c r="AOR52" s="128"/>
      <c r="AOS52" s="128"/>
      <c r="AOT52" s="128"/>
      <c r="AOU52" s="71"/>
      <c r="AOV52" s="128"/>
      <c r="AOW52" s="128"/>
      <c r="AOX52" s="128"/>
      <c r="AOY52" s="128"/>
      <c r="AOZ52" s="71"/>
      <c r="APA52" s="128"/>
      <c r="APB52" s="128"/>
      <c r="APC52" s="128"/>
      <c r="APD52" s="128"/>
      <c r="APE52" s="71"/>
      <c r="APF52" s="128"/>
      <c r="APG52" s="128"/>
      <c r="APH52" s="128"/>
      <c r="API52" s="128"/>
      <c r="APJ52" s="71"/>
      <c r="APK52" s="128"/>
      <c r="APL52" s="128"/>
      <c r="APM52" s="128"/>
      <c r="APN52" s="128"/>
      <c r="APO52" s="71"/>
      <c r="APP52" s="128"/>
      <c r="APQ52" s="128"/>
      <c r="APR52" s="128"/>
      <c r="APS52" s="128"/>
      <c r="APT52" s="71"/>
      <c r="APU52" s="128"/>
      <c r="APV52" s="128"/>
      <c r="APW52" s="128"/>
      <c r="APX52" s="128"/>
      <c r="APY52" s="71"/>
      <c r="APZ52" s="128"/>
      <c r="AQA52" s="128"/>
      <c r="AQB52" s="109"/>
      <c r="AQC52" s="128"/>
      <c r="AQD52" s="71"/>
      <c r="AQE52" s="128"/>
      <c r="AQF52" s="128"/>
      <c r="AQG52" s="128"/>
      <c r="AQH52" s="128"/>
      <c r="AQI52" s="71"/>
      <c r="AQJ52" s="128"/>
      <c r="AQK52" s="128"/>
      <c r="AQL52" s="128"/>
      <c r="AQM52" s="128"/>
      <c r="AQN52" s="71"/>
      <c r="AQO52" s="128"/>
      <c r="AQP52" s="128"/>
      <c r="AQQ52" s="128"/>
      <c r="AQR52" s="128"/>
      <c r="AQS52" s="71"/>
      <c r="AQT52" s="128"/>
      <c r="AQU52" s="128"/>
      <c r="AQV52" s="128"/>
      <c r="AQW52" s="128"/>
      <c r="AQX52" s="71"/>
      <c r="AQY52" s="128"/>
      <c r="AQZ52" s="128"/>
      <c r="ARA52" s="128"/>
      <c r="ARB52" s="128"/>
      <c r="ARC52" s="71"/>
      <c r="ARD52" s="128"/>
      <c r="ARE52" s="128"/>
      <c r="ARF52" s="128"/>
      <c r="ARG52" s="128"/>
      <c r="ARH52" s="71"/>
      <c r="ARI52" s="128"/>
      <c r="ARJ52" s="128"/>
      <c r="ARK52" s="128"/>
      <c r="ARL52" s="128"/>
      <c r="ARM52" s="71"/>
      <c r="ARN52" s="128"/>
      <c r="ARO52" s="128"/>
      <c r="ARP52" s="128"/>
      <c r="ARQ52" s="128"/>
      <c r="ARR52" s="71"/>
      <c r="ARS52" s="128"/>
      <c r="ART52" s="128"/>
      <c r="ARU52" s="128"/>
      <c r="ARV52" s="128"/>
      <c r="ARW52" s="71"/>
      <c r="ARX52" s="128"/>
      <c r="ARY52" s="128"/>
      <c r="ARZ52" s="109"/>
      <c r="ASA52" s="128"/>
      <c r="ASB52" s="71"/>
      <c r="ASC52" s="128"/>
      <c r="ASD52" s="128"/>
      <c r="ASE52" s="128"/>
      <c r="ASF52" s="128"/>
      <c r="ASG52" s="71"/>
      <c r="ASH52" s="128"/>
      <c r="ASI52" s="128"/>
      <c r="ASJ52" s="128"/>
      <c r="ASK52" s="128"/>
      <c r="ASL52" s="71"/>
      <c r="ASM52" s="128"/>
      <c r="ASN52" s="128"/>
      <c r="ASO52" s="128"/>
      <c r="ASP52" s="128"/>
      <c r="ASQ52" s="71"/>
      <c r="ASR52" s="128"/>
      <c r="ASS52" s="128"/>
      <c r="AST52" s="128"/>
      <c r="ASU52" s="128"/>
      <c r="ASV52" s="71"/>
      <c r="ASW52" s="128"/>
      <c r="ASX52" s="128"/>
      <c r="ASY52" s="128"/>
      <c r="ASZ52" s="128"/>
      <c r="ATA52" s="71"/>
      <c r="ATB52" s="128"/>
      <c r="ATC52" s="128"/>
      <c r="ATD52" s="128"/>
      <c r="ATE52" s="128"/>
      <c r="ATF52" s="71"/>
      <c r="ATG52" s="128"/>
      <c r="ATH52" s="128"/>
      <c r="ATI52" s="128"/>
      <c r="ATJ52" s="128"/>
      <c r="ATK52" s="71"/>
      <c r="ATL52" s="128"/>
      <c r="ATM52" s="128"/>
      <c r="ATN52" s="128"/>
      <c r="ATO52" s="128"/>
      <c r="ATP52" s="71"/>
      <c r="ATQ52" s="128"/>
      <c r="ATR52" s="128"/>
      <c r="ATS52" s="128"/>
      <c r="ATT52" s="128"/>
      <c r="ATU52" s="71"/>
      <c r="ATV52" s="128"/>
      <c r="ATW52" s="128"/>
      <c r="ATX52" s="109"/>
      <c r="ATY52" s="128"/>
      <c r="ATZ52" s="71"/>
      <c r="AUA52" s="128"/>
      <c r="AUB52" s="128"/>
      <c r="AUC52" s="128"/>
      <c r="AUD52" s="128"/>
      <c r="AUE52" s="71"/>
      <c r="AUF52" s="128"/>
      <c r="AUG52" s="128"/>
      <c r="AUH52" s="128"/>
      <c r="AUI52" s="128"/>
      <c r="AUJ52" s="71"/>
      <c r="AUK52" s="128"/>
      <c r="AUL52" s="128"/>
      <c r="AUM52" s="128"/>
      <c r="AUN52" s="128"/>
      <c r="AUO52" s="71"/>
      <c r="AUP52" s="128"/>
      <c r="AUQ52" s="128"/>
      <c r="AUR52" s="128"/>
      <c r="AUS52" s="128"/>
      <c r="AUT52" s="71"/>
      <c r="AUU52" s="128"/>
      <c r="AUV52" s="128"/>
      <c r="AUW52" s="128"/>
      <c r="AUX52" s="128"/>
      <c r="AUY52" s="71"/>
      <c r="AUZ52" s="128"/>
      <c r="AVA52" s="128"/>
      <c r="AVB52" s="128"/>
      <c r="AVC52" s="128"/>
      <c r="AVD52" s="71"/>
      <c r="AVE52" s="128"/>
      <c r="AVF52" s="128"/>
      <c r="AVG52" s="128"/>
      <c r="AVH52" s="128"/>
      <c r="AVI52" s="71"/>
      <c r="AVJ52" s="128"/>
      <c r="AVK52" s="128"/>
      <c r="AVL52" s="128"/>
      <c r="AVM52" s="128"/>
      <c r="AVN52" s="71"/>
      <c r="AVO52" s="128"/>
      <c r="AVP52" s="128"/>
      <c r="AVQ52" s="128"/>
      <c r="AVR52" s="128"/>
      <c r="AVS52" s="71"/>
      <c r="AVT52" s="128"/>
      <c r="AVU52" s="128"/>
      <c r="AVV52" s="109"/>
      <c r="AVW52" s="128"/>
      <c r="AVX52" s="71"/>
      <c r="AVY52" s="128"/>
      <c r="AVZ52" s="128"/>
      <c r="AWA52" s="128"/>
      <c r="AWB52" s="128"/>
      <c r="AWC52" s="71"/>
      <c r="AWD52" s="128"/>
      <c r="AWE52" s="128"/>
      <c r="AWF52" s="128"/>
      <c r="AWG52" s="128"/>
      <c r="AWH52" s="71"/>
      <c r="AWI52" s="128"/>
      <c r="AWJ52" s="128"/>
      <c r="AWK52" s="128"/>
      <c r="AWL52" s="128"/>
      <c r="AWM52" s="71"/>
      <c r="AWN52" s="128"/>
      <c r="AWO52" s="128"/>
      <c r="AWP52" s="128"/>
      <c r="AWQ52" s="128"/>
      <c r="AWR52" s="71"/>
      <c r="AWS52" s="128"/>
      <c r="AWT52" s="128"/>
      <c r="AWU52" s="128"/>
      <c r="AWV52" s="128"/>
      <c r="AWW52" s="71"/>
      <c r="AWX52" s="128"/>
      <c r="AWY52" s="128"/>
      <c r="AWZ52" s="128"/>
      <c r="AXA52" s="128"/>
      <c r="AXB52" s="71"/>
      <c r="AXC52" s="128"/>
      <c r="AXD52" s="128"/>
      <c r="AXE52" s="128"/>
      <c r="AXF52" s="128"/>
      <c r="AXG52" s="71"/>
      <c r="AXH52" s="128"/>
      <c r="AXI52" s="128"/>
      <c r="AXJ52" s="128"/>
      <c r="AXK52" s="128"/>
      <c r="AXL52" s="71"/>
      <c r="AXM52" s="128"/>
      <c r="AXN52" s="128"/>
      <c r="AXO52" s="128"/>
      <c r="AXP52" s="128"/>
      <c r="AXQ52" s="71"/>
      <c r="AXR52" s="128"/>
      <c r="AXS52" s="128"/>
      <c r="AXT52" s="109"/>
      <c r="AXU52" s="128"/>
      <c r="AXV52" s="71"/>
      <c r="AXW52" s="128"/>
      <c r="AXX52" s="128"/>
      <c r="AXY52" s="128"/>
      <c r="AXZ52" s="128"/>
      <c r="AYA52" s="71"/>
      <c r="AYB52" s="128"/>
      <c r="AYC52" s="128"/>
      <c r="AYD52" s="128"/>
      <c r="AYE52" s="128"/>
      <c r="AYF52" s="71"/>
      <c r="AYG52" s="128"/>
      <c r="AYH52" s="128"/>
      <c r="AYI52" s="128"/>
      <c r="AYJ52" s="128"/>
      <c r="AYK52" s="71"/>
      <c r="AYL52" s="128"/>
      <c r="AYM52" s="128"/>
      <c r="AYN52" s="128"/>
      <c r="AYO52" s="128"/>
      <c r="AYP52" s="71"/>
      <c r="AYQ52" s="128"/>
      <c r="AYR52" s="128"/>
      <c r="AYS52" s="128"/>
      <c r="AYT52" s="128"/>
      <c r="AYU52" s="71"/>
      <c r="AYV52" s="128"/>
      <c r="AYW52" s="128"/>
      <c r="AYX52" s="128"/>
      <c r="AYY52" s="128"/>
      <c r="AYZ52" s="71"/>
      <c r="AZA52" s="128"/>
      <c r="AZB52" s="128"/>
      <c r="AZC52" s="128"/>
      <c r="AZD52" s="128"/>
      <c r="AZE52" s="71"/>
      <c r="AZF52" s="128"/>
      <c r="AZG52" s="128"/>
      <c r="AZH52" s="128"/>
      <c r="AZI52" s="128"/>
      <c r="AZJ52" s="71"/>
      <c r="AZK52" s="128"/>
      <c r="AZL52" s="128"/>
      <c r="AZM52" s="128"/>
      <c r="AZN52" s="128"/>
      <c r="AZO52" s="71"/>
      <c r="AZP52" s="128"/>
      <c r="AZQ52" s="128"/>
      <c r="AZR52" s="109"/>
      <c r="AZS52" s="128"/>
      <c r="AZT52" s="71"/>
      <c r="AZU52" s="128"/>
      <c r="AZV52" s="128"/>
      <c r="AZW52" s="128"/>
      <c r="AZX52" s="128"/>
      <c r="AZY52" s="71"/>
      <c r="AZZ52" s="128"/>
      <c r="BAA52" s="128"/>
      <c r="BAB52" s="128"/>
      <c r="BAC52" s="128"/>
      <c r="BAD52" s="71"/>
      <c r="BAE52" s="128"/>
      <c r="BAF52" s="128"/>
      <c r="BAG52" s="128"/>
      <c r="BAH52" s="128"/>
      <c r="BAI52" s="71"/>
      <c r="BAJ52" s="128"/>
      <c r="BAK52" s="128"/>
      <c r="BAL52" s="128"/>
      <c r="BAM52" s="128"/>
      <c r="BAN52" s="71"/>
      <c r="BAO52" s="128"/>
      <c r="BAP52" s="128"/>
      <c r="BAQ52" s="128"/>
      <c r="BAR52" s="128"/>
      <c r="BAS52" s="71"/>
      <c r="BAT52" s="128"/>
      <c r="BAU52" s="128"/>
      <c r="BAV52" s="128"/>
      <c r="BAW52" s="128"/>
      <c r="BAX52" s="71"/>
      <c r="BAY52" s="128"/>
      <c r="BAZ52" s="128"/>
      <c r="BBA52" s="128"/>
      <c r="BBB52" s="128"/>
      <c r="BBC52" s="71"/>
      <c r="BBD52" s="128"/>
      <c r="BBE52" s="128"/>
      <c r="BBF52" s="128"/>
      <c r="BBG52" s="128"/>
      <c r="BBH52" s="71"/>
      <c r="BBI52" s="128"/>
      <c r="BBJ52" s="128"/>
      <c r="BBK52" s="128"/>
      <c r="BBL52" s="128"/>
      <c r="BBM52" s="71"/>
      <c r="BBN52" s="128"/>
      <c r="BBO52" s="128"/>
      <c r="BBP52" s="109"/>
      <c r="BBQ52" s="128"/>
      <c r="BBR52" s="71"/>
      <c r="BBS52" s="128"/>
      <c r="BBT52" s="128"/>
      <c r="BBU52" s="128"/>
      <c r="BBV52" s="128"/>
      <c r="BBW52" s="71"/>
      <c r="BBX52" s="128"/>
      <c r="BBY52" s="128"/>
      <c r="BBZ52" s="128"/>
      <c r="BCA52" s="128"/>
      <c r="BCB52" s="71"/>
      <c r="BCC52" s="128"/>
      <c r="BCD52" s="128"/>
      <c r="BCE52" s="128"/>
      <c r="BCF52" s="128"/>
      <c r="BCG52" s="71"/>
      <c r="BCH52" s="128"/>
      <c r="BCI52" s="128"/>
      <c r="BCJ52" s="128"/>
      <c r="BCK52" s="128"/>
      <c r="BCL52" s="71"/>
      <c r="BCM52" s="128"/>
      <c r="BCN52" s="128"/>
      <c r="BCO52" s="128"/>
      <c r="BCP52" s="128"/>
      <c r="BCQ52" s="71"/>
      <c r="BCR52" s="128"/>
      <c r="BCS52" s="128"/>
      <c r="BCT52" s="128"/>
      <c r="BCU52" s="128"/>
      <c r="BCV52" s="71"/>
      <c r="BCW52" s="128"/>
      <c r="BCX52" s="128"/>
      <c r="BCY52" s="128"/>
      <c r="BCZ52" s="128"/>
      <c r="BDA52" s="71"/>
      <c r="BDB52" s="128"/>
      <c r="BDC52" s="128"/>
      <c r="BDD52" s="128"/>
      <c r="BDE52" s="128"/>
      <c r="BDF52" s="71"/>
      <c r="BDG52" s="128"/>
      <c r="BDH52" s="128"/>
      <c r="BDI52" s="128"/>
      <c r="BDJ52" s="128"/>
      <c r="BDK52" s="71"/>
      <c r="BDL52" s="128"/>
      <c r="BDM52" s="128"/>
      <c r="BDN52" s="109"/>
      <c r="BDO52" s="128"/>
      <c r="BDP52" s="71"/>
      <c r="BDQ52" s="128"/>
      <c r="BDR52" s="128"/>
      <c r="BDS52" s="128"/>
      <c r="BDT52" s="128"/>
      <c r="BDU52" s="71"/>
      <c r="BDV52" s="128"/>
      <c r="BDW52" s="128"/>
      <c r="BDX52" s="128"/>
      <c r="BDY52" s="128"/>
      <c r="BDZ52" s="71"/>
      <c r="BEA52" s="128"/>
      <c r="BEB52" s="128"/>
      <c r="BEC52" s="128"/>
      <c r="BED52" s="128"/>
      <c r="BEE52" s="71"/>
      <c r="BEF52" s="128"/>
      <c r="BEG52" s="128"/>
      <c r="BEH52" s="128"/>
      <c r="BEI52" s="128"/>
      <c r="BEJ52" s="71"/>
      <c r="BEK52" s="128"/>
      <c r="BEL52" s="128"/>
      <c r="BEM52" s="128"/>
      <c r="BEN52" s="128"/>
      <c r="BEO52" s="71"/>
      <c r="BEP52" s="128"/>
      <c r="BEQ52" s="128"/>
      <c r="BER52" s="128"/>
      <c r="BES52" s="128"/>
      <c r="BET52" s="71"/>
      <c r="BEU52" s="128"/>
      <c r="BEV52" s="128"/>
      <c r="BEW52" s="128"/>
      <c r="BEX52" s="128"/>
      <c r="BEY52" s="71"/>
      <c r="BEZ52" s="128"/>
      <c r="BFA52" s="128"/>
      <c r="BFB52" s="128"/>
      <c r="BFC52" s="128"/>
      <c r="BFD52" s="71"/>
      <c r="BFE52" s="128"/>
      <c r="BFF52" s="128"/>
      <c r="BFG52" s="128"/>
      <c r="BFH52" s="128"/>
      <c r="BFI52" s="71"/>
      <c r="BFJ52" s="128"/>
      <c r="BFK52" s="128"/>
      <c r="BFL52" s="109"/>
      <c r="BFM52" s="128"/>
      <c r="BFN52" s="71"/>
      <c r="BFO52" s="128"/>
      <c r="BFP52" s="128"/>
      <c r="BFQ52" s="128"/>
      <c r="BFR52" s="128"/>
      <c r="BFS52" s="71"/>
      <c r="BFT52" s="128"/>
      <c r="BFU52" s="128"/>
      <c r="BFV52" s="128"/>
      <c r="BFW52" s="128"/>
      <c r="BFX52" s="71"/>
      <c r="BFY52" s="128"/>
      <c r="BFZ52" s="128"/>
      <c r="BGA52" s="128"/>
      <c r="BGB52" s="128"/>
      <c r="BGC52" s="71"/>
      <c r="BGD52" s="128"/>
      <c r="BGE52" s="128"/>
      <c r="BGF52" s="128"/>
      <c r="BGG52" s="128"/>
      <c r="BGH52" s="71"/>
      <c r="BGI52" s="128"/>
      <c r="BGJ52" s="128"/>
      <c r="BGK52" s="128"/>
      <c r="BGL52" s="128"/>
      <c r="BGM52" s="71"/>
      <c r="BGN52" s="128"/>
      <c r="BGO52" s="128"/>
      <c r="BGP52" s="128"/>
      <c r="BGQ52" s="128"/>
      <c r="BGR52" s="71"/>
      <c r="BGS52" s="128"/>
      <c r="BGT52" s="128"/>
      <c r="BGU52" s="128"/>
      <c r="BGV52" s="128"/>
      <c r="BGW52" s="71"/>
      <c r="BGX52" s="128"/>
      <c r="BGY52" s="128"/>
      <c r="BGZ52" s="128"/>
      <c r="BHA52" s="128"/>
      <c r="BHB52" s="71"/>
      <c r="BHC52" s="128"/>
      <c r="BHD52" s="128"/>
      <c r="BHE52" s="128"/>
      <c r="BHF52" s="128"/>
      <c r="BHG52" s="71"/>
      <c r="BHH52" s="128"/>
      <c r="BHI52" s="128"/>
      <c r="BHJ52" s="109"/>
      <c r="BHK52" s="128"/>
      <c r="BHL52" s="71"/>
      <c r="BHM52" s="128"/>
      <c r="BHN52" s="128"/>
      <c r="BHO52" s="128"/>
      <c r="BHP52" s="128"/>
      <c r="BHQ52" s="71"/>
      <c r="BHR52" s="128"/>
      <c r="BHS52" s="128"/>
      <c r="BHT52" s="128"/>
      <c r="BHU52" s="128"/>
      <c r="BHV52" s="71"/>
      <c r="BHW52" s="128"/>
      <c r="BHX52" s="128"/>
      <c r="BHY52" s="128"/>
      <c r="BHZ52" s="128"/>
      <c r="BIA52" s="71"/>
      <c r="BIB52" s="128"/>
      <c r="BIC52" s="128"/>
      <c r="BID52" s="128"/>
      <c r="BIE52" s="128"/>
      <c r="BIF52" s="71"/>
      <c r="BIG52" s="128"/>
      <c r="BIH52" s="128"/>
      <c r="BII52" s="128"/>
      <c r="BIJ52" s="128"/>
      <c r="BIK52" s="71"/>
      <c r="BIL52" s="128"/>
      <c r="BIM52" s="128"/>
      <c r="BIN52" s="128"/>
      <c r="BIO52" s="128"/>
      <c r="BIP52" s="71"/>
      <c r="BIQ52" s="128"/>
      <c r="BIR52" s="128"/>
      <c r="BIS52" s="128"/>
      <c r="BIT52" s="128"/>
      <c r="BIU52" s="71"/>
      <c r="BIV52" s="128"/>
      <c r="BIW52" s="128"/>
      <c r="BIX52" s="128"/>
      <c r="BIY52" s="128"/>
      <c r="BIZ52" s="71"/>
      <c r="BJA52" s="128"/>
      <c r="BJB52" s="128"/>
      <c r="BJC52" s="128"/>
      <c r="BJD52" s="128"/>
      <c r="BJE52" s="71"/>
      <c r="BJF52" s="128"/>
      <c r="BJG52" s="128"/>
      <c r="BJH52" s="109"/>
      <c r="BJI52" s="128"/>
      <c r="BJJ52" s="71"/>
      <c r="BJK52" s="128"/>
      <c r="BJL52" s="128"/>
      <c r="BJM52" s="128"/>
      <c r="BJN52" s="128"/>
      <c r="BJO52" s="71"/>
      <c r="BJP52" s="128"/>
      <c r="BJQ52" s="128"/>
      <c r="BJR52" s="128"/>
      <c r="BJS52" s="128"/>
      <c r="BJT52" s="71"/>
      <c r="BJU52" s="128"/>
      <c r="BJV52" s="128"/>
      <c r="BJW52" s="128"/>
      <c r="BJX52" s="128"/>
      <c r="BJY52" s="71"/>
      <c r="BJZ52" s="128"/>
      <c r="BKA52" s="128"/>
      <c r="BKB52" s="128"/>
      <c r="BKC52" s="128"/>
      <c r="BKD52" s="71"/>
      <c r="BKE52" s="128"/>
      <c r="BKF52" s="128"/>
      <c r="BKG52" s="128"/>
      <c r="BKH52" s="128"/>
      <c r="BKI52" s="71"/>
      <c r="BKJ52" s="128"/>
      <c r="BKK52" s="128"/>
      <c r="BKL52" s="128"/>
      <c r="BKM52" s="128"/>
      <c r="BKN52" s="71"/>
      <c r="BKO52" s="128"/>
      <c r="BKP52" s="128"/>
      <c r="BKQ52" s="128"/>
      <c r="BKR52" s="128"/>
      <c r="BKS52" s="71"/>
      <c r="BKT52" s="128"/>
      <c r="BKU52" s="128"/>
      <c r="BKV52" s="128"/>
      <c r="BKW52" s="128"/>
      <c r="BKX52" s="71"/>
      <c r="BKY52" s="128"/>
      <c r="BKZ52" s="128"/>
      <c r="BLA52" s="128"/>
      <c r="BLB52" s="128"/>
      <c r="BLC52" s="71"/>
      <c r="BLD52" s="128"/>
      <c r="BLE52" s="128"/>
      <c r="BLF52" s="109"/>
      <c r="BLG52" s="128"/>
      <c r="BLH52" s="71"/>
      <c r="BLI52" s="128"/>
      <c r="BLJ52" s="128"/>
      <c r="BLK52" s="128"/>
      <c r="BLL52" s="128"/>
      <c r="BLM52" s="71"/>
      <c r="BLN52" s="128"/>
      <c r="BLO52" s="128"/>
      <c r="BLP52" s="128"/>
      <c r="BLQ52" s="128"/>
      <c r="BLR52" s="71"/>
      <c r="BLS52" s="128"/>
      <c r="BLT52" s="128"/>
      <c r="BLU52" s="128"/>
      <c r="BLV52" s="128"/>
      <c r="BLW52" s="71"/>
      <c r="BLX52" s="128"/>
      <c r="BLY52" s="128"/>
      <c r="BLZ52" s="128"/>
      <c r="BMA52" s="128"/>
      <c r="BMB52" s="71"/>
      <c r="BMC52" s="128"/>
      <c r="BMD52" s="128"/>
      <c r="BME52" s="128"/>
      <c r="BMF52" s="128"/>
      <c r="BMG52" s="71"/>
      <c r="BMH52" s="128"/>
      <c r="BMI52" s="128"/>
      <c r="BMJ52" s="128"/>
      <c r="BMK52" s="128"/>
      <c r="BML52" s="71"/>
      <c r="BMM52" s="128"/>
      <c r="BMN52" s="128"/>
      <c r="BMO52" s="128"/>
      <c r="BMP52" s="128"/>
      <c r="BMQ52" s="71"/>
      <c r="BMR52" s="128"/>
      <c r="BMS52" s="128"/>
      <c r="BMT52" s="128"/>
      <c r="BMU52" s="128"/>
      <c r="BMV52" s="71"/>
      <c r="BMW52" s="128"/>
      <c r="BMX52" s="128"/>
      <c r="BMY52" s="128"/>
      <c r="BMZ52" s="128"/>
      <c r="BNA52" s="71"/>
      <c r="BNB52" s="128"/>
      <c r="BNC52" s="128"/>
      <c r="BND52" s="109"/>
      <c r="BNE52" s="128"/>
      <c r="BNF52" s="71"/>
      <c r="BNG52" s="128"/>
      <c r="BNH52" s="128"/>
      <c r="BNI52" s="128"/>
      <c r="BNJ52" s="128"/>
      <c r="BNK52" s="71"/>
      <c r="BNL52" s="128"/>
      <c r="BNM52" s="128"/>
      <c r="BNN52" s="128"/>
      <c r="BNO52" s="128"/>
      <c r="BNP52" s="71"/>
      <c r="BNQ52" s="128"/>
      <c r="BNR52" s="128"/>
      <c r="BNS52" s="128"/>
      <c r="BNT52" s="128"/>
      <c r="BNU52" s="71"/>
      <c r="BNV52" s="128"/>
      <c r="BNW52" s="128"/>
      <c r="BNX52" s="128"/>
      <c r="BNY52" s="128"/>
      <c r="BNZ52" s="71"/>
      <c r="BOA52" s="128"/>
      <c r="BOB52" s="128"/>
      <c r="BOC52" s="128"/>
      <c r="BOD52" s="128"/>
      <c r="BOE52" s="71"/>
      <c r="BOF52" s="128"/>
      <c r="BOG52" s="128"/>
      <c r="BOH52" s="128"/>
      <c r="BOI52" s="128"/>
      <c r="BOJ52" s="71"/>
      <c r="BOK52" s="128"/>
      <c r="BOL52" s="128"/>
      <c r="BOM52" s="128"/>
      <c r="BON52" s="128"/>
      <c r="BOO52" s="71"/>
      <c r="BOP52" s="128"/>
      <c r="BOQ52" s="128"/>
      <c r="BOR52" s="128"/>
      <c r="BOS52" s="128"/>
      <c r="BOT52" s="71"/>
      <c r="BOU52" s="128"/>
      <c r="BOV52" s="128"/>
      <c r="BOW52" s="128"/>
      <c r="BOX52" s="128"/>
      <c r="BOY52" s="71"/>
      <c r="BOZ52" s="128"/>
      <c r="BPA52" s="128"/>
      <c r="BPB52" s="109"/>
      <c r="BPC52" s="128"/>
      <c r="BPD52" s="71"/>
      <c r="BPE52" s="128"/>
      <c r="BPF52" s="128"/>
      <c r="BPG52" s="128"/>
      <c r="BPH52" s="128"/>
      <c r="BPI52" s="71"/>
      <c r="BPJ52" s="128"/>
      <c r="BPK52" s="128"/>
      <c r="BPL52" s="128"/>
      <c r="BPM52" s="128"/>
      <c r="BPN52" s="71"/>
      <c r="BPO52" s="128"/>
      <c r="BPP52" s="128"/>
      <c r="BPQ52" s="128"/>
      <c r="BPR52" s="128"/>
      <c r="BPS52" s="71"/>
      <c r="BPT52" s="128"/>
      <c r="BPU52" s="128"/>
      <c r="BPV52" s="128"/>
      <c r="BPW52" s="128"/>
      <c r="BPX52" s="71"/>
      <c r="BPY52" s="128"/>
      <c r="BPZ52" s="128"/>
      <c r="BQA52" s="128"/>
      <c r="BQB52" s="128"/>
      <c r="BQC52" s="71"/>
      <c r="BQD52" s="128"/>
      <c r="BQE52" s="128"/>
      <c r="BQF52" s="128"/>
      <c r="BQG52" s="128"/>
      <c r="BQH52" s="71"/>
      <c r="BQI52" s="128"/>
      <c r="BQJ52" s="128"/>
      <c r="BQK52" s="128"/>
      <c r="BQL52" s="128"/>
      <c r="BQM52" s="71"/>
      <c r="BQN52" s="128"/>
      <c r="BQO52" s="128"/>
      <c r="BQP52" s="128"/>
      <c r="BQQ52" s="128"/>
      <c r="BQR52" s="71"/>
      <c r="BQS52" s="128"/>
      <c r="BQT52" s="128"/>
      <c r="BQU52" s="128"/>
      <c r="BQV52" s="128"/>
      <c r="BQW52" s="71"/>
      <c r="BQX52" s="128"/>
      <c r="BQY52" s="128"/>
      <c r="BQZ52" s="109"/>
      <c r="BRA52" s="128"/>
      <c r="BRB52" s="71"/>
      <c r="BRC52" s="128"/>
      <c r="BRD52" s="128"/>
      <c r="BRE52" s="128"/>
      <c r="BRF52" s="128"/>
      <c r="BRG52" s="71"/>
      <c r="BRH52" s="128"/>
      <c r="BRI52" s="128"/>
      <c r="BRJ52" s="128"/>
      <c r="BRK52" s="128"/>
      <c r="BRL52" s="71"/>
      <c r="BRM52" s="128"/>
      <c r="BRN52" s="128"/>
      <c r="BRO52" s="128"/>
      <c r="BRP52" s="128"/>
      <c r="BRQ52" s="71"/>
      <c r="BRR52" s="128"/>
      <c r="BRS52" s="128"/>
      <c r="BRT52" s="128"/>
      <c r="BRU52" s="128"/>
      <c r="BRV52" s="71"/>
      <c r="BRW52" s="128"/>
      <c r="BRX52" s="128"/>
      <c r="BRY52" s="128"/>
      <c r="BRZ52" s="128"/>
      <c r="BSA52" s="71"/>
      <c r="BSB52" s="128"/>
      <c r="BSC52" s="128"/>
      <c r="BSD52" s="128"/>
      <c r="BSE52" s="128"/>
      <c r="BSF52" s="71"/>
      <c r="BSG52" s="128"/>
      <c r="BSH52" s="128"/>
      <c r="BSI52" s="128"/>
      <c r="BSJ52" s="128"/>
      <c r="BSK52" s="71"/>
      <c r="BSL52" s="128"/>
      <c r="BSM52" s="128"/>
      <c r="BSN52" s="128"/>
      <c r="BSO52" s="128"/>
      <c r="BSP52" s="71"/>
      <c r="BSQ52" s="128"/>
      <c r="BSR52" s="128"/>
      <c r="BSS52" s="128"/>
      <c r="BST52" s="128"/>
      <c r="BSU52" s="71"/>
      <c r="BSV52" s="128"/>
      <c r="BSW52" s="128"/>
      <c r="BSX52" s="109"/>
      <c r="BSY52" s="128"/>
      <c r="BSZ52" s="71"/>
      <c r="BTA52" s="128"/>
      <c r="BTB52" s="128"/>
      <c r="BTC52" s="128"/>
      <c r="BTD52" s="128"/>
      <c r="BTE52" s="71"/>
      <c r="BTF52" s="128"/>
      <c r="BTG52" s="128"/>
      <c r="BTH52" s="128"/>
      <c r="BTI52" s="128"/>
      <c r="BTJ52" s="71"/>
      <c r="BTK52" s="128"/>
      <c r="BTL52" s="128"/>
      <c r="BTM52" s="128"/>
      <c r="BTN52" s="128"/>
      <c r="BTO52" s="71"/>
      <c r="BTP52" s="128"/>
      <c r="BTQ52" s="128"/>
      <c r="BTR52" s="128"/>
      <c r="BTS52" s="128"/>
      <c r="BTT52" s="71"/>
      <c r="BTU52" s="128"/>
      <c r="BTV52" s="128"/>
      <c r="BTW52" s="128"/>
      <c r="BTX52" s="128"/>
      <c r="BTY52" s="71"/>
      <c r="BTZ52" s="128"/>
      <c r="BUA52" s="128"/>
      <c r="BUB52" s="128"/>
      <c r="BUC52" s="128"/>
      <c r="BUD52" s="71"/>
      <c r="BUE52" s="128"/>
      <c r="BUF52" s="128"/>
      <c r="BUG52" s="128"/>
      <c r="BUH52" s="128"/>
      <c r="BUI52" s="71"/>
      <c r="BUJ52" s="128"/>
      <c r="BUK52" s="128"/>
      <c r="BUL52" s="128"/>
      <c r="BUM52" s="128"/>
      <c r="BUN52" s="71"/>
      <c r="BUO52" s="128"/>
      <c r="BUP52" s="128"/>
      <c r="BUQ52" s="128"/>
      <c r="BUR52" s="128"/>
      <c r="BUS52" s="71"/>
      <c r="BUT52" s="128"/>
      <c r="BUU52" s="128"/>
      <c r="BUV52" s="109"/>
      <c r="BUW52" s="128"/>
      <c r="BUX52" s="71"/>
      <c r="BUY52" s="128"/>
      <c r="BUZ52" s="128"/>
      <c r="BVA52" s="128"/>
      <c r="BVB52" s="128"/>
      <c r="BVC52" s="71"/>
      <c r="BVD52" s="128"/>
      <c r="BVE52" s="128"/>
      <c r="BVF52" s="128"/>
      <c r="BVG52" s="128"/>
      <c r="BVH52" s="71"/>
      <c r="BVI52" s="128"/>
      <c r="BVJ52" s="128"/>
      <c r="BVK52" s="128"/>
      <c r="BVL52" s="128"/>
      <c r="BVM52" s="71"/>
      <c r="BVN52" s="128"/>
      <c r="BVO52" s="128"/>
      <c r="BVP52" s="128"/>
      <c r="BVQ52" s="128"/>
      <c r="BVR52" s="71"/>
      <c r="BVS52" s="128"/>
      <c r="BVT52" s="128"/>
      <c r="BVU52" s="128"/>
      <c r="BVV52" s="128"/>
      <c r="BVW52" s="71"/>
      <c r="BVX52" s="128"/>
      <c r="BVY52" s="128"/>
      <c r="BVZ52" s="128"/>
      <c r="BWA52" s="128"/>
      <c r="BWB52" s="71"/>
      <c r="BWC52" s="128"/>
      <c r="BWD52" s="128"/>
      <c r="BWE52" s="128"/>
      <c r="BWF52" s="128"/>
      <c r="BWG52" s="71"/>
      <c r="BWH52" s="128"/>
      <c r="BWI52" s="128"/>
      <c r="BWJ52" s="128"/>
      <c r="BWK52" s="128"/>
      <c r="BWL52" s="71"/>
      <c r="BWM52" s="128"/>
      <c r="BWN52" s="128"/>
      <c r="BWO52" s="128"/>
      <c r="BWP52" s="128"/>
      <c r="BWQ52" s="71"/>
      <c r="BWR52" s="128"/>
      <c r="BWS52" s="128"/>
      <c r="BWT52" s="109"/>
      <c r="BWU52" s="128"/>
      <c r="BWV52" s="71"/>
      <c r="BWW52" s="128"/>
      <c r="BWX52" s="128"/>
      <c r="BWY52" s="128"/>
      <c r="BWZ52" s="128"/>
      <c r="BXA52" s="71"/>
      <c r="BXB52" s="128"/>
      <c r="BXC52" s="128"/>
      <c r="BXD52" s="128"/>
      <c r="BXE52" s="128"/>
      <c r="BXF52" s="71"/>
      <c r="BXG52" s="128"/>
      <c r="BXH52" s="128"/>
      <c r="BXI52" s="128"/>
      <c r="BXJ52" s="128"/>
      <c r="BXK52" s="71"/>
      <c r="BXL52" s="128"/>
      <c r="BXM52" s="128"/>
      <c r="BXN52" s="128"/>
      <c r="BXO52" s="128"/>
      <c r="BXP52" s="71"/>
      <c r="BXQ52" s="128"/>
      <c r="BXR52" s="128"/>
      <c r="BXS52" s="128"/>
      <c r="BXT52" s="128"/>
      <c r="BXU52" s="71"/>
      <c r="BXV52" s="128"/>
      <c r="BXW52" s="128"/>
      <c r="BXX52" s="128"/>
      <c r="BXY52" s="128"/>
      <c r="BXZ52" s="71"/>
      <c r="BYA52" s="128"/>
      <c r="BYB52" s="128"/>
      <c r="BYC52" s="128"/>
      <c r="BYD52" s="128"/>
      <c r="BYE52" s="71"/>
      <c r="BYF52" s="128"/>
      <c r="BYG52" s="128"/>
      <c r="BYH52" s="2"/>
      <c r="BYI52" s="2"/>
      <c r="BYJ52" s="2"/>
      <c r="BYK52" s="2"/>
    </row>
    <row r="53" spans="1:2013" x14ac:dyDescent="0.35">
      <c r="A53" s="99"/>
      <c r="B53" s="295"/>
      <c r="C53" s="31"/>
      <c r="D53" s="99" t="s">
        <v>124</v>
      </c>
      <c r="E53" s="99"/>
      <c r="F53" s="326"/>
      <c r="G53" s="329"/>
      <c r="H53" s="328"/>
      <c r="I53" s="323"/>
      <c r="J53" s="128"/>
      <c r="K53" s="128"/>
      <c r="L53" s="71"/>
      <c r="M53" s="128"/>
      <c r="N53" s="128"/>
      <c r="O53" s="128"/>
      <c r="P53" s="128"/>
      <c r="Q53" s="71"/>
      <c r="R53" s="128"/>
      <c r="S53" s="128"/>
      <c r="T53" s="109"/>
      <c r="U53" s="128"/>
      <c r="V53" s="71"/>
      <c r="W53" s="128"/>
      <c r="X53" s="128"/>
      <c r="Y53" s="128"/>
      <c r="Z53" s="128"/>
      <c r="AA53" s="71"/>
      <c r="AB53" s="128"/>
      <c r="AC53" s="128"/>
      <c r="AD53" s="128"/>
      <c r="AE53" s="128"/>
      <c r="AF53" s="71"/>
      <c r="AG53" s="128"/>
      <c r="AH53" s="128"/>
      <c r="AI53" s="128"/>
      <c r="AJ53" s="128"/>
      <c r="AK53" s="71"/>
      <c r="AL53" s="128"/>
      <c r="AM53" s="128"/>
      <c r="AN53" s="128"/>
      <c r="AO53" s="128"/>
      <c r="AP53" s="71"/>
      <c r="AQ53" s="128"/>
      <c r="AR53" s="128"/>
      <c r="AS53" s="128"/>
      <c r="AT53" s="128"/>
      <c r="AU53" s="71"/>
      <c r="AV53" s="128"/>
      <c r="AW53" s="128"/>
      <c r="AX53" s="128"/>
      <c r="AY53" s="128"/>
      <c r="AZ53" s="71"/>
      <c r="BA53" s="128"/>
      <c r="BB53" s="128"/>
      <c r="BC53" s="128"/>
      <c r="BD53" s="128"/>
      <c r="BE53" s="71"/>
      <c r="BF53" s="128"/>
      <c r="BG53" s="128"/>
      <c r="BH53" s="128"/>
      <c r="BI53" s="128"/>
      <c r="BJ53" s="71"/>
      <c r="BK53" s="128"/>
      <c r="BL53" s="128"/>
      <c r="BM53" s="128"/>
      <c r="BN53" s="128"/>
      <c r="BO53" s="71"/>
      <c r="BP53" s="128"/>
      <c r="BQ53" s="128"/>
      <c r="BR53" s="109"/>
      <c r="BS53" s="128"/>
      <c r="BT53" s="71"/>
      <c r="BU53" s="128"/>
      <c r="BV53" s="128"/>
      <c r="BW53" s="128"/>
      <c r="BX53" s="128"/>
      <c r="BY53" s="71"/>
      <c r="BZ53" s="128"/>
      <c r="CA53" s="128"/>
      <c r="CB53" s="128"/>
      <c r="CC53" s="128"/>
      <c r="CD53" s="71"/>
      <c r="CE53" s="128"/>
      <c r="CF53" s="128"/>
      <c r="CG53" s="128"/>
      <c r="CH53" s="128"/>
      <c r="CI53" s="71"/>
      <c r="CJ53" s="128"/>
      <c r="CK53" s="128"/>
      <c r="CL53" s="128"/>
      <c r="CM53" s="128"/>
      <c r="CN53" s="71"/>
      <c r="CO53" s="128"/>
      <c r="CP53" s="128"/>
      <c r="CQ53" s="128"/>
      <c r="CR53" s="128"/>
      <c r="CS53" s="71"/>
      <c r="CT53" s="128"/>
      <c r="CU53" s="128"/>
      <c r="CV53" s="128"/>
      <c r="CW53" s="128"/>
      <c r="CX53" s="71"/>
      <c r="CY53" s="128"/>
      <c r="CZ53" s="128"/>
      <c r="DA53" s="128"/>
      <c r="DB53" s="128"/>
      <c r="DC53" s="71"/>
      <c r="DD53" s="128"/>
      <c r="DE53" s="128"/>
      <c r="DF53" s="128"/>
      <c r="DG53" s="128"/>
      <c r="DH53" s="71"/>
      <c r="DI53" s="128"/>
      <c r="DJ53" s="128"/>
      <c r="DK53" s="128"/>
      <c r="DL53" s="128"/>
      <c r="DM53" s="71"/>
      <c r="DN53" s="128"/>
      <c r="DO53" s="128"/>
      <c r="DP53" s="109"/>
      <c r="DQ53" s="128"/>
      <c r="DR53" s="71"/>
      <c r="DS53" s="128"/>
      <c r="DT53" s="128"/>
      <c r="DU53" s="128"/>
      <c r="DV53" s="128"/>
      <c r="DW53" s="71"/>
      <c r="DX53" s="128"/>
      <c r="DY53" s="128"/>
      <c r="DZ53" s="128"/>
      <c r="EA53" s="128"/>
      <c r="EB53" s="71"/>
      <c r="EC53" s="128"/>
      <c r="ED53" s="128"/>
      <c r="EE53" s="128"/>
      <c r="EF53" s="128"/>
      <c r="EG53" s="71"/>
      <c r="EH53" s="128"/>
      <c r="EI53" s="128"/>
      <c r="EJ53" s="128"/>
      <c r="EK53" s="128"/>
      <c r="EL53" s="71"/>
      <c r="EM53" s="128"/>
      <c r="EN53" s="128"/>
      <c r="EO53" s="128"/>
      <c r="EP53" s="128"/>
      <c r="EQ53" s="71"/>
      <c r="ER53" s="128"/>
      <c r="ES53" s="128"/>
      <c r="ET53" s="128"/>
      <c r="EU53" s="128"/>
      <c r="EV53" s="71"/>
      <c r="EW53" s="128"/>
      <c r="EX53" s="128"/>
      <c r="EY53" s="128"/>
      <c r="EZ53" s="128"/>
      <c r="FA53" s="71"/>
      <c r="FB53" s="128"/>
      <c r="FC53" s="128"/>
      <c r="FD53" s="128"/>
      <c r="FE53" s="128"/>
      <c r="FF53" s="71"/>
      <c r="FG53" s="128"/>
      <c r="FH53" s="128"/>
      <c r="FI53" s="128"/>
      <c r="FJ53" s="128"/>
      <c r="FK53" s="71"/>
      <c r="FL53" s="128"/>
      <c r="FM53" s="128"/>
      <c r="FN53" s="109"/>
      <c r="FO53" s="128"/>
      <c r="FP53" s="71"/>
      <c r="FQ53" s="128"/>
      <c r="FR53" s="128"/>
      <c r="FS53" s="128"/>
      <c r="FT53" s="128"/>
      <c r="FU53" s="71"/>
      <c r="FV53" s="128"/>
      <c r="FW53" s="128"/>
      <c r="FX53" s="128"/>
      <c r="FY53" s="128"/>
      <c r="FZ53" s="71"/>
      <c r="GA53" s="128"/>
      <c r="GB53" s="128"/>
      <c r="GC53" s="128"/>
      <c r="GD53" s="128"/>
      <c r="GE53" s="71"/>
      <c r="GF53" s="128"/>
      <c r="GG53" s="128"/>
      <c r="GH53" s="128"/>
      <c r="GI53" s="128"/>
      <c r="GJ53" s="71"/>
      <c r="GK53" s="128"/>
      <c r="GL53" s="128"/>
      <c r="GM53" s="128"/>
      <c r="GN53" s="128"/>
      <c r="GO53" s="71"/>
      <c r="GP53" s="128"/>
      <c r="GQ53" s="128"/>
      <c r="GR53" s="128"/>
      <c r="GS53" s="128"/>
      <c r="GT53" s="71"/>
      <c r="GU53" s="128"/>
      <c r="GV53" s="128"/>
      <c r="GW53" s="128"/>
      <c r="GX53" s="128"/>
      <c r="GY53" s="71"/>
      <c r="GZ53" s="128"/>
      <c r="HA53" s="128"/>
      <c r="HB53" s="128"/>
      <c r="HC53" s="128"/>
      <c r="HD53" s="71"/>
      <c r="HE53" s="128"/>
      <c r="HF53" s="128"/>
      <c r="HG53" s="128"/>
      <c r="HH53" s="128"/>
      <c r="HI53" s="71"/>
      <c r="HJ53" s="128"/>
      <c r="HK53" s="128"/>
      <c r="HL53" s="109"/>
      <c r="HM53" s="128"/>
      <c r="HN53" s="71"/>
      <c r="HO53" s="128"/>
      <c r="HP53" s="128"/>
      <c r="HQ53" s="128"/>
      <c r="HR53" s="128"/>
      <c r="HS53" s="71"/>
      <c r="HT53" s="128"/>
      <c r="HU53" s="128"/>
      <c r="HV53" s="128"/>
      <c r="HW53" s="128"/>
      <c r="HX53" s="71"/>
      <c r="HY53" s="128"/>
      <c r="HZ53" s="128"/>
      <c r="IA53" s="128"/>
      <c r="IB53" s="128"/>
      <c r="IC53" s="71"/>
      <c r="ID53" s="128"/>
      <c r="IE53" s="128"/>
      <c r="IF53" s="128"/>
      <c r="IG53" s="128"/>
      <c r="IH53" s="71"/>
      <c r="II53" s="128"/>
      <c r="IJ53" s="128"/>
      <c r="IK53" s="128"/>
      <c r="IL53" s="128"/>
      <c r="IM53" s="71"/>
      <c r="IN53" s="128"/>
      <c r="IO53" s="128"/>
      <c r="IP53" s="128"/>
      <c r="IQ53" s="128"/>
      <c r="IR53" s="71"/>
      <c r="IS53" s="128"/>
      <c r="IT53" s="128"/>
      <c r="IU53" s="128"/>
      <c r="IV53" s="128"/>
      <c r="IW53" s="71"/>
      <c r="IX53" s="128"/>
      <c r="IY53" s="128"/>
      <c r="IZ53" s="128"/>
      <c r="JA53" s="128"/>
      <c r="JB53" s="71"/>
      <c r="JC53" s="128"/>
      <c r="JD53" s="128"/>
      <c r="JE53" s="128"/>
      <c r="JF53" s="128"/>
      <c r="JG53" s="71"/>
      <c r="JH53" s="128"/>
      <c r="JI53" s="128"/>
      <c r="JJ53" s="109"/>
      <c r="JK53" s="128"/>
      <c r="JL53" s="71"/>
      <c r="JM53" s="128"/>
      <c r="JN53" s="128"/>
      <c r="JO53" s="128"/>
      <c r="JP53" s="128"/>
      <c r="JQ53" s="71"/>
      <c r="JR53" s="128"/>
      <c r="JS53" s="128"/>
      <c r="JT53" s="128"/>
      <c r="JU53" s="128"/>
      <c r="JV53" s="71"/>
      <c r="JW53" s="128"/>
      <c r="JX53" s="128"/>
      <c r="JY53" s="128"/>
      <c r="JZ53" s="128"/>
      <c r="KA53" s="71"/>
      <c r="KB53" s="128"/>
      <c r="KC53" s="128"/>
      <c r="KD53" s="128"/>
      <c r="KE53" s="128"/>
      <c r="KF53" s="71"/>
      <c r="KG53" s="128"/>
      <c r="KH53" s="128"/>
      <c r="KI53" s="128"/>
      <c r="KJ53" s="128"/>
      <c r="KK53" s="71"/>
      <c r="KL53" s="128"/>
      <c r="KM53" s="128"/>
      <c r="KN53" s="128"/>
      <c r="KO53" s="128"/>
      <c r="KP53" s="71"/>
      <c r="KQ53" s="128"/>
      <c r="KR53" s="128"/>
      <c r="KS53" s="128"/>
      <c r="KT53" s="128"/>
      <c r="KU53" s="71"/>
      <c r="KV53" s="128"/>
      <c r="KW53" s="128"/>
      <c r="KX53" s="128"/>
      <c r="KY53" s="128"/>
      <c r="KZ53" s="71"/>
      <c r="LA53" s="128"/>
      <c r="LB53" s="128"/>
      <c r="LC53" s="128"/>
      <c r="LD53" s="128"/>
      <c r="LE53" s="71"/>
      <c r="LF53" s="128"/>
      <c r="LG53" s="128"/>
      <c r="LH53" s="109"/>
      <c r="LI53" s="128"/>
      <c r="LJ53" s="71"/>
      <c r="LK53" s="128"/>
      <c r="LL53" s="128"/>
      <c r="LM53" s="128"/>
      <c r="LN53" s="128"/>
      <c r="LO53" s="71"/>
      <c r="LP53" s="128"/>
      <c r="LQ53" s="128"/>
      <c r="LR53" s="128"/>
      <c r="LS53" s="128"/>
      <c r="LT53" s="71"/>
      <c r="LU53" s="128"/>
      <c r="LV53" s="128"/>
      <c r="LW53" s="128"/>
      <c r="LX53" s="128"/>
      <c r="LY53" s="71"/>
      <c r="LZ53" s="128"/>
      <c r="MA53" s="128"/>
      <c r="MB53" s="128"/>
      <c r="MC53" s="128"/>
      <c r="MD53" s="71"/>
      <c r="ME53" s="128"/>
      <c r="MF53" s="128"/>
      <c r="MG53" s="128"/>
      <c r="MH53" s="128"/>
      <c r="MI53" s="71"/>
      <c r="MJ53" s="128"/>
      <c r="MK53" s="128"/>
      <c r="ML53" s="128"/>
      <c r="MM53" s="128"/>
      <c r="MN53" s="71"/>
      <c r="MO53" s="128"/>
      <c r="MP53" s="128"/>
      <c r="MQ53" s="128"/>
      <c r="MR53" s="128"/>
      <c r="MS53" s="71"/>
      <c r="MT53" s="128"/>
      <c r="MU53" s="128"/>
      <c r="MV53" s="128"/>
      <c r="MW53" s="128"/>
      <c r="MX53" s="71"/>
      <c r="MY53" s="128"/>
      <c r="MZ53" s="128"/>
      <c r="NA53" s="128"/>
      <c r="NB53" s="128"/>
      <c r="NC53" s="71"/>
      <c r="ND53" s="128"/>
      <c r="NE53" s="128"/>
      <c r="NF53" s="109"/>
      <c r="NG53" s="128"/>
      <c r="NH53" s="71"/>
      <c r="NI53" s="128"/>
      <c r="NJ53" s="128"/>
      <c r="NK53" s="128"/>
      <c r="NL53" s="128"/>
      <c r="NM53" s="71"/>
      <c r="NN53" s="128"/>
      <c r="NO53" s="128"/>
      <c r="NP53" s="128"/>
      <c r="NQ53" s="128"/>
      <c r="NR53" s="71"/>
      <c r="NS53" s="128"/>
      <c r="NT53" s="128"/>
      <c r="NU53" s="128"/>
      <c r="NV53" s="128"/>
      <c r="NW53" s="71"/>
      <c r="NX53" s="128"/>
      <c r="NY53" s="128"/>
      <c r="NZ53" s="128"/>
      <c r="OA53" s="128"/>
      <c r="OB53" s="71"/>
      <c r="OC53" s="128"/>
      <c r="OD53" s="128"/>
      <c r="OE53" s="128"/>
      <c r="OF53" s="128"/>
      <c r="OG53" s="71"/>
      <c r="OH53" s="128"/>
      <c r="OI53" s="128"/>
      <c r="OJ53" s="128"/>
      <c r="OK53" s="128"/>
      <c r="OL53" s="71"/>
      <c r="OM53" s="128"/>
      <c r="ON53" s="128"/>
      <c r="OO53" s="128"/>
      <c r="OP53" s="128"/>
      <c r="OQ53" s="71"/>
      <c r="OR53" s="128"/>
      <c r="OS53" s="128"/>
      <c r="OT53" s="128"/>
      <c r="OU53" s="128"/>
      <c r="OV53" s="71"/>
      <c r="OW53" s="128"/>
      <c r="OX53" s="128"/>
      <c r="OY53" s="128"/>
      <c r="OZ53" s="128"/>
      <c r="PA53" s="71"/>
      <c r="PB53" s="128"/>
      <c r="PC53" s="128"/>
      <c r="PD53" s="109"/>
      <c r="PE53" s="128"/>
      <c r="PF53" s="71"/>
      <c r="PG53" s="128"/>
      <c r="PH53" s="128"/>
      <c r="PI53" s="128"/>
      <c r="PJ53" s="128"/>
      <c r="PK53" s="71"/>
      <c r="PL53" s="128"/>
      <c r="PM53" s="128"/>
      <c r="PN53" s="128"/>
      <c r="PO53" s="128"/>
      <c r="PP53" s="71"/>
      <c r="PQ53" s="128"/>
      <c r="PR53" s="128"/>
      <c r="PS53" s="128"/>
      <c r="PT53" s="128"/>
      <c r="PU53" s="71"/>
      <c r="PV53" s="128"/>
      <c r="PW53" s="128"/>
      <c r="PX53" s="128"/>
      <c r="PY53" s="128"/>
      <c r="PZ53" s="71"/>
      <c r="QA53" s="128"/>
      <c r="QB53" s="128"/>
      <c r="QC53" s="128"/>
      <c r="QD53" s="128"/>
      <c r="QE53" s="71"/>
      <c r="QF53" s="128"/>
      <c r="QG53" s="128"/>
      <c r="QH53" s="128"/>
      <c r="QI53" s="128"/>
      <c r="QJ53" s="71"/>
      <c r="QK53" s="128"/>
      <c r="QL53" s="128"/>
      <c r="QM53" s="128"/>
      <c r="QN53" s="128"/>
      <c r="QO53" s="71"/>
      <c r="QP53" s="128"/>
      <c r="QQ53" s="128"/>
      <c r="QR53" s="128"/>
      <c r="QS53" s="128"/>
      <c r="QT53" s="71"/>
      <c r="QU53" s="128"/>
      <c r="QV53" s="128"/>
      <c r="QW53" s="128"/>
      <c r="QX53" s="128"/>
      <c r="QY53" s="71"/>
      <c r="QZ53" s="128"/>
      <c r="RA53" s="128"/>
      <c r="RB53" s="109"/>
      <c r="RC53" s="128"/>
      <c r="RD53" s="71"/>
      <c r="RE53" s="128"/>
      <c r="RF53" s="128"/>
      <c r="RG53" s="128"/>
      <c r="RH53" s="128"/>
      <c r="RI53" s="71"/>
      <c r="RJ53" s="128"/>
      <c r="RK53" s="128"/>
      <c r="RL53" s="128"/>
      <c r="RM53" s="128"/>
      <c r="RN53" s="71"/>
      <c r="RO53" s="128"/>
      <c r="RP53" s="128"/>
      <c r="RQ53" s="128"/>
      <c r="RR53" s="128"/>
      <c r="RS53" s="71"/>
      <c r="RT53" s="128"/>
      <c r="RU53" s="128"/>
      <c r="RV53" s="128"/>
      <c r="RW53" s="128"/>
      <c r="RX53" s="71"/>
      <c r="RY53" s="128"/>
      <c r="RZ53" s="128"/>
      <c r="SA53" s="128"/>
      <c r="SB53" s="128"/>
      <c r="SC53" s="71"/>
      <c r="SD53" s="128"/>
      <c r="SE53" s="128"/>
      <c r="SF53" s="128"/>
      <c r="SG53" s="128"/>
      <c r="SH53" s="71"/>
      <c r="SI53" s="128"/>
      <c r="SJ53" s="128"/>
      <c r="SK53" s="128"/>
      <c r="SL53" s="128"/>
      <c r="SM53" s="71"/>
      <c r="SN53" s="128"/>
      <c r="SO53" s="128"/>
      <c r="SP53" s="128"/>
      <c r="SQ53" s="128"/>
      <c r="SR53" s="71"/>
      <c r="SS53" s="128"/>
      <c r="ST53" s="128"/>
      <c r="SU53" s="128"/>
      <c r="SV53" s="128"/>
      <c r="SW53" s="71"/>
      <c r="SX53" s="128"/>
      <c r="SY53" s="128"/>
      <c r="SZ53" s="109"/>
      <c r="TA53" s="128"/>
      <c r="TB53" s="71"/>
      <c r="TC53" s="128"/>
      <c r="TD53" s="128"/>
      <c r="TE53" s="128"/>
      <c r="TF53" s="128"/>
      <c r="TG53" s="71"/>
      <c r="TH53" s="128"/>
      <c r="TI53" s="128"/>
      <c r="TJ53" s="128"/>
      <c r="TK53" s="128"/>
      <c r="TL53" s="71"/>
      <c r="TM53" s="128"/>
      <c r="TN53" s="128"/>
      <c r="TO53" s="128"/>
      <c r="TP53" s="128"/>
      <c r="TQ53" s="71"/>
      <c r="TR53" s="128"/>
      <c r="TS53" s="128"/>
      <c r="TT53" s="128"/>
      <c r="TU53" s="128"/>
      <c r="TV53" s="71"/>
      <c r="TW53" s="128"/>
      <c r="TX53" s="128"/>
      <c r="TY53" s="128"/>
      <c r="TZ53" s="128"/>
      <c r="UA53" s="71"/>
      <c r="UB53" s="128"/>
      <c r="UC53" s="128"/>
      <c r="UD53" s="128"/>
      <c r="UE53" s="128"/>
      <c r="UF53" s="71"/>
      <c r="UG53" s="128"/>
      <c r="UH53" s="128"/>
      <c r="UI53" s="128"/>
      <c r="UJ53" s="128"/>
      <c r="UK53" s="71"/>
      <c r="UL53" s="128"/>
      <c r="UM53" s="128"/>
      <c r="UN53" s="128"/>
      <c r="UO53" s="128"/>
      <c r="UP53" s="71"/>
      <c r="UQ53" s="128"/>
      <c r="UR53" s="128"/>
      <c r="US53" s="128"/>
      <c r="UT53" s="128"/>
      <c r="UU53" s="71"/>
      <c r="UV53" s="128"/>
      <c r="UW53" s="128"/>
      <c r="UX53" s="109"/>
      <c r="UY53" s="128"/>
      <c r="UZ53" s="71"/>
      <c r="VA53" s="128"/>
      <c r="VB53" s="128"/>
      <c r="VC53" s="128"/>
      <c r="VD53" s="128"/>
      <c r="VE53" s="71"/>
      <c r="VF53" s="128"/>
      <c r="VG53" s="128"/>
      <c r="VH53" s="128"/>
      <c r="VI53" s="128"/>
      <c r="VJ53" s="71"/>
      <c r="VK53" s="128"/>
      <c r="VL53" s="128"/>
      <c r="VM53" s="128"/>
      <c r="VN53" s="128"/>
      <c r="VO53" s="71"/>
      <c r="VP53" s="128"/>
      <c r="VQ53" s="128"/>
      <c r="VR53" s="128"/>
      <c r="VS53" s="128"/>
      <c r="VT53" s="71"/>
      <c r="VU53" s="128"/>
      <c r="VV53" s="128"/>
      <c r="VW53" s="128"/>
      <c r="VX53" s="128"/>
      <c r="VY53" s="71"/>
      <c r="VZ53" s="128"/>
      <c r="WA53" s="128"/>
      <c r="WB53" s="128"/>
      <c r="WC53" s="128"/>
      <c r="WD53" s="71"/>
      <c r="WE53" s="128"/>
      <c r="WF53" s="128"/>
      <c r="WG53" s="128"/>
      <c r="WH53" s="128"/>
      <c r="WI53" s="71"/>
      <c r="WJ53" s="128"/>
      <c r="WK53" s="128"/>
      <c r="WL53" s="128"/>
      <c r="WM53" s="128"/>
      <c r="WN53" s="71"/>
      <c r="WO53" s="128"/>
      <c r="WP53" s="128"/>
      <c r="WQ53" s="128"/>
      <c r="WR53" s="128"/>
      <c r="WS53" s="71"/>
      <c r="WT53" s="128"/>
      <c r="WU53" s="128"/>
      <c r="WV53" s="109"/>
      <c r="WW53" s="128"/>
      <c r="WX53" s="71"/>
      <c r="WY53" s="128"/>
      <c r="WZ53" s="128"/>
      <c r="XA53" s="128"/>
      <c r="XB53" s="128"/>
      <c r="XC53" s="71"/>
      <c r="XD53" s="128"/>
      <c r="XE53" s="128"/>
      <c r="XF53" s="128"/>
      <c r="XG53" s="128"/>
      <c r="XH53" s="71"/>
      <c r="XI53" s="128"/>
      <c r="XJ53" s="128"/>
      <c r="XK53" s="128"/>
      <c r="XL53" s="128"/>
      <c r="XM53" s="71"/>
      <c r="XN53" s="128"/>
      <c r="XO53" s="128"/>
      <c r="XP53" s="128"/>
      <c r="XQ53" s="128"/>
      <c r="XR53" s="71"/>
      <c r="XS53" s="128"/>
      <c r="XT53" s="128"/>
      <c r="XU53" s="128"/>
      <c r="XV53" s="128"/>
      <c r="XW53" s="71"/>
      <c r="XX53" s="128"/>
      <c r="XY53" s="128"/>
      <c r="XZ53" s="128"/>
      <c r="YA53" s="128"/>
      <c r="YB53" s="71"/>
      <c r="YC53" s="128"/>
      <c r="YD53" s="128"/>
      <c r="YE53" s="128"/>
      <c r="YF53" s="128"/>
      <c r="YG53" s="71"/>
      <c r="YH53" s="128"/>
      <c r="YI53" s="128"/>
      <c r="YJ53" s="128"/>
      <c r="YK53" s="128"/>
      <c r="YL53" s="71"/>
      <c r="YM53" s="128"/>
      <c r="YN53" s="128"/>
      <c r="YO53" s="128"/>
      <c r="YP53" s="128"/>
      <c r="YQ53" s="71"/>
      <c r="YR53" s="128"/>
      <c r="YS53" s="128"/>
      <c r="YT53" s="109"/>
      <c r="YU53" s="128"/>
      <c r="YV53" s="71"/>
      <c r="YW53" s="128"/>
      <c r="YX53" s="128"/>
      <c r="YY53" s="128"/>
      <c r="YZ53" s="128"/>
      <c r="ZA53" s="71"/>
      <c r="ZB53" s="128"/>
      <c r="ZC53" s="128"/>
      <c r="ZD53" s="128"/>
      <c r="ZE53" s="128"/>
      <c r="ZF53" s="71"/>
      <c r="ZG53" s="128"/>
      <c r="ZH53" s="128"/>
      <c r="ZI53" s="128"/>
      <c r="ZJ53" s="128"/>
      <c r="ZK53" s="71"/>
      <c r="ZL53" s="128"/>
      <c r="ZM53" s="128"/>
      <c r="ZN53" s="128"/>
      <c r="ZO53" s="128"/>
      <c r="ZP53" s="71"/>
      <c r="ZQ53" s="128"/>
      <c r="ZR53" s="128"/>
      <c r="ZS53" s="128"/>
      <c r="ZT53" s="128"/>
      <c r="ZU53" s="71"/>
      <c r="ZV53" s="128"/>
      <c r="ZW53" s="128"/>
      <c r="ZX53" s="128"/>
      <c r="ZY53" s="128"/>
      <c r="ZZ53" s="71"/>
      <c r="AAA53" s="128"/>
      <c r="AAB53" s="128"/>
      <c r="AAC53" s="128"/>
      <c r="AAD53" s="128"/>
      <c r="AAE53" s="71"/>
      <c r="AAF53" s="128"/>
      <c r="AAG53" s="128"/>
      <c r="AAH53" s="128"/>
      <c r="AAI53" s="128"/>
      <c r="AAJ53" s="71"/>
      <c r="AAK53" s="128"/>
      <c r="AAL53" s="128"/>
      <c r="AAM53" s="128"/>
      <c r="AAN53" s="128"/>
      <c r="AAO53" s="71"/>
      <c r="AAP53" s="128"/>
      <c r="AAQ53" s="128"/>
      <c r="AAR53" s="109"/>
      <c r="AAS53" s="128"/>
      <c r="AAT53" s="71"/>
      <c r="AAU53" s="128"/>
      <c r="AAV53" s="128"/>
      <c r="AAW53" s="128"/>
      <c r="AAX53" s="128"/>
      <c r="AAY53" s="71"/>
      <c r="AAZ53" s="128"/>
      <c r="ABA53" s="128"/>
      <c r="ABB53" s="128"/>
      <c r="ABC53" s="128"/>
      <c r="ABD53" s="71"/>
      <c r="ABE53" s="128"/>
      <c r="ABF53" s="128"/>
      <c r="ABG53" s="128"/>
      <c r="ABH53" s="128"/>
      <c r="ABI53" s="71"/>
      <c r="ABJ53" s="128"/>
      <c r="ABK53" s="128"/>
      <c r="ABL53" s="128"/>
      <c r="ABM53" s="128"/>
      <c r="ABN53" s="71"/>
      <c r="ABO53" s="128"/>
      <c r="ABP53" s="128"/>
      <c r="ABQ53" s="128"/>
      <c r="ABR53" s="128"/>
      <c r="ABS53" s="71"/>
      <c r="ABT53" s="128"/>
      <c r="ABU53" s="128"/>
      <c r="ABV53" s="128"/>
      <c r="ABW53" s="128"/>
      <c r="ABX53" s="71"/>
      <c r="ABY53" s="128"/>
      <c r="ABZ53" s="128"/>
      <c r="ACA53" s="128"/>
      <c r="ACB53" s="128"/>
      <c r="ACC53" s="71"/>
      <c r="ACD53" s="128"/>
      <c r="ACE53" s="128"/>
      <c r="ACF53" s="128"/>
      <c r="ACG53" s="128"/>
      <c r="ACH53" s="71"/>
      <c r="ACI53" s="128"/>
      <c r="ACJ53" s="128"/>
      <c r="ACK53" s="128"/>
      <c r="ACL53" s="128"/>
      <c r="ACM53" s="71"/>
      <c r="ACN53" s="128"/>
      <c r="ACO53" s="128"/>
      <c r="ACP53" s="109"/>
      <c r="ACQ53" s="128"/>
      <c r="ACR53" s="71"/>
      <c r="ACS53" s="128"/>
      <c r="ACT53" s="128"/>
      <c r="ACU53" s="128"/>
      <c r="ACV53" s="128"/>
      <c r="ACW53" s="71"/>
      <c r="ACX53" s="128"/>
      <c r="ACY53" s="128"/>
      <c r="ACZ53" s="128"/>
      <c r="ADA53" s="128"/>
      <c r="ADB53" s="71"/>
      <c r="ADC53" s="128"/>
      <c r="ADD53" s="128"/>
      <c r="ADE53" s="128"/>
      <c r="ADF53" s="128"/>
      <c r="ADG53" s="71"/>
      <c r="ADH53" s="128"/>
      <c r="ADI53" s="128"/>
      <c r="ADJ53" s="128"/>
      <c r="ADK53" s="128"/>
      <c r="ADL53" s="71"/>
      <c r="ADM53" s="128"/>
      <c r="ADN53" s="128"/>
      <c r="ADO53" s="128"/>
      <c r="ADP53" s="128"/>
      <c r="ADQ53" s="71"/>
      <c r="ADR53" s="128"/>
      <c r="ADS53" s="128"/>
      <c r="ADT53" s="128"/>
      <c r="ADU53" s="128"/>
      <c r="ADV53" s="71"/>
      <c r="ADW53" s="128"/>
      <c r="ADX53" s="128"/>
      <c r="ADY53" s="128"/>
      <c r="ADZ53" s="128"/>
      <c r="AEA53" s="71"/>
      <c r="AEB53" s="128"/>
      <c r="AEC53" s="128"/>
      <c r="AED53" s="128"/>
      <c r="AEE53" s="128"/>
      <c r="AEF53" s="71"/>
      <c r="AEG53" s="128"/>
      <c r="AEH53" s="128"/>
      <c r="AEI53" s="128"/>
      <c r="AEJ53" s="128"/>
      <c r="AEK53" s="71"/>
      <c r="AEL53" s="128"/>
      <c r="AEM53" s="128"/>
      <c r="AEN53" s="109"/>
      <c r="AEO53" s="128"/>
      <c r="AEP53" s="71"/>
      <c r="AEQ53" s="128"/>
      <c r="AER53" s="128"/>
      <c r="AES53" s="128"/>
      <c r="AET53" s="128"/>
      <c r="AEU53" s="71"/>
      <c r="AEV53" s="128"/>
      <c r="AEW53" s="128"/>
      <c r="AEX53" s="128"/>
      <c r="AEY53" s="128"/>
      <c r="AEZ53" s="71"/>
      <c r="AFA53" s="128"/>
      <c r="AFB53" s="128"/>
      <c r="AFC53" s="128"/>
      <c r="AFD53" s="128"/>
      <c r="AFE53" s="71"/>
      <c r="AFF53" s="128"/>
      <c r="AFG53" s="128"/>
      <c r="AFH53" s="128"/>
      <c r="AFI53" s="128"/>
      <c r="AFJ53" s="71"/>
      <c r="AFK53" s="128"/>
      <c r="AFL53" s="128"/>
      <c r="AFM53" s="128"/>
      <c r="AFN53" s="128"/>
      <c r="AFO53" s="71"/>
      <c r="AFP53" s="128"/>
      <c r="AFQ53" s="128"/>
      <c r="AFR53" s="128"/>
      <c r="AFS53" s="128"/>
      <c r="AFT53" s="71"/>
      <c r="AFU53" s="128"/>
      <c r="AFV53" s="128"/>
      <c r="AFW53" s="128"/>
      <c r="AFX53" s="128"/>
      <c r="AFY53" s="71"/>
      <c r="AFZ53" s="128"/>
      <c r="AGA53" s="128"/>
      <c r="AGB53" s="128"/>
      <c r="AGC53" s="128"/>
      <c r="AGD53" s="71"/>
      <c r="AGE53" s="128"/>
      <c r="AGF53" s="128"/>
      <c r="AGG53" s="128"/>
      <c r="AGH53" s="128"/>
      <c r="AGI53" s="71"/>
      <c r="AGJ53" s="128"/>
      <c r="AGK53" s="128"/>
      <c r="AGL53" s="109"/>
      <c r="AGM53" s="128"/>
      <c r="AGN53" s="71"/>
      <c r="AGO53" s="128"/>
      <c r="AGP53" s="128"/>
      <c r="AGQ53" s="128"/>
      <c r="AGR53" s="128"/>
      <c r="AGS53" s="71"/>
      <c r="AGT53" s="128"/>
      <c r="AGU53" s="128"/>
      <c r="AGV53" s="128"/>
      <c r="AGW53" s="128"/>
      <c r="AGX53" s="71"/>
      <c r="AGY53" s="128"/>
      <c r="AGZ53" s="128"/>
      <c r="AHA53" s="128"/>
      <c r="AHB53" s="128"/>
      <c r="AHC53" s="71"/>
      <c r="AHD53" s="128"/>
      <c r="AHE53" s="128"/>
      <c r="AHF53" s="128"/>
      <c r="AHG53" s="128"/>
      <c r="AHH53" s="71"/>
      <c r="AHI53" s="128"/>
      <c r="AHJ53" s="128"/>
      <c r="AHK53" s="128"/>
      <c r="AHL53" s="128"/>
      <c r="AHM53" s="71"/>
      <c r="AHN53" s="128"/>
      <c r="AHO53" s="128"/>
      <c r="AHP53" s="128"/>
      <c r="AHQ53" s="128"/>
      <c r="AHR53" s="71"/>
      <c r="AHS53" s="128"/>
      <c r="AHT53" s="128"/>
      <c r="AHU53" s="128"/>
      <c r="AHV53" s="128"/>
      <c r="AHW53" s="71"/>
      <c r="AHX53" s="128"/>
      <c r="AHY53" s="128"/>
      <c r="AHZ53" s="128"/>
      <c r="AIA53" s="128"/>
      <c r="AIB53" s="71"/>
      <c r="AIC53" s="128"/>
      <c r="AID53" s="128"/>
      <c r="AIE53" s="128"/>
      <c r="AIF53" s="128"/>
      <c r="AIG53" s="71"/>
      <c r="AIH53" s="128"/>
      <c r="AII53" s="128"/>
      <c r="AIJ53" s="109"/>
      <c r="AIK53" s="128"/>
      <c r="AIL53" s="71"/>
      <c r="AIM53" s="128"/>
      <c r="AIN53" s="128"/>
      <c r="AIO53" s="128"/>
      <c r="AIP53" s="128"/>
      <c r="AIQ53" s="71"/>
      <c r="AIR53" s="128"/>
      <c r="AIS53" s="128"/>
      <c r="AIT53" s="128"/>
      <c r="AIU53" s="128"/>
      <c r="AIV53" s="71"/>
      <c r="AIW53" s="128"/>
      <c r="AIX53" s="128"/>
      <c r="AIY53" s="128"/>
      <c r="AIZ53" s="128"/>
      <c r="AJA53" s="71"/>
      <c r="AJB53" s="128"/>
      <c r="AJC53" s="128"/>
      <c r="AJD53" s="128"/>
      <c r="AJE53" s="128"/>
      <c r="AJF53" s="71"/>
      <c r="AJG53" s="128"/>
      <c r="AJH53" s="128"/>
      <c r="AJI53" s="128"/>
      <c r="AJJ53" s="128"/>
      <c r="AJK53" s="71"/>
      <c r="AJL53" s="128"/>
      <c r="AJM53" s="128"/>
      <c r="AJN53" s="128"/>
      <c r="AJO53" s="128"/>
      <c r="AJP53" s="71"/>
      <c r="AJQ53" s="128"/>
      <c r="AJR53" s="128"/>
      <c r="AJS53" s="128"/>
      <c r="AJT53" s="128"/>
      <c r="AJU53" s="71"/>
      <c r="AJV53" s="128"/>
      <c r="AJW53" s="128"/>
      <c r="AJX53" s="128"/>
      <c r="AJY53" s="128"/>
      <c r="AJZ53" s="71"/>
      <c r="AKA53" s="128"/>
      <c r="AKB53" s="128"/>
      <c r="AKC53" s="128"/>
      <c r="AKD53" s="128"/>
      <c r="AKE53" s="71"/>
      <c r="AKF53" s="128"/>
      <c r="AKG53" s="128"/>
      <c r="AKH53" s="109"/>
      <c r="AKI53" s="128"/>
      <c r="AKJ53" s="71"/>
      <c r="AKK53" s="128"/>
      <c r="AKL53" s="128"/>
      <c r="AKM53" s="128"/>
      <c r="AKN53" s="128"/>
      <c r="AKO53" s="71"/>
      <c r="AKP53" s="128"/>
      <c r="AKQ53" s="128"/>
      <c r="AKR53" s="128"/>
      <c r="AKS53" s="128"/>
      <c r="AKT53" s="71"/>
      <c r="AKU53" s="128"/>
      <c r="AKV53" s="128"/>
      <c r="AKW53" s="128"/>
      <c r="AKX53" s="128"/>
      <c r="AKY53" s="71"/>
      <c r="AKZ53" s="128"/>
      <c r="ALA53" s="128"/>
      <c r="ALB53" s="128"/>
      <c r="ALC53" s="128"/>
      <c r="ALD53" s="71"/>
      <c r="ALE53" s="128"/>
      <c r="ALF53" s="128"/>
      <c r="ALG53" s="128"/>
      <c r="ALH53" s="128"/>
      <c r="ALI53" s="71"/>
      <c r="ALJ53" s="128"/>
      <c r="ALK53" s="128"/>
      <c r="ALL53" s="128"/>
      <c r="ALM53" s="128"/>
      <c r="ALN53" s="71"/>
      <c r="ALO53" s="128"/>
      <c r="ALP53" s="128"/>
      <c r="ALQ53" s="128"/>
      <c r="ALR53" s="128"/>
      <c r="ALS53" s="71"/>
      <c r="ALT53" s="128"/>
      <c r="ALU53" s="128"/>
      <c r="ALV53" s="128"/>
      <c r="ALW53" s="128"/>
      <c r="ALX53" s="71"/>
      <c r="ALY53" s="128"/>
      <c r="ALZ53" s="128"/>
      <c r="AMA53" s="128"/>
      <c r="AMB53" s="128"/>
      <c r="AMC53" s="71"/>
      <c r="AMD53" s="128"/>
      <c r="AME53" s="128"/>
      <c r="AMF53" s="109"/>
      <c r="AMG53" s="128"/>
      <c r="AMH53" s="71"/>
      <c r="AMI53" s="128"/>
      <c r="AMJ53" s="128"/>
      <c r="AMK53" s="128"/>
      <c r="AML53" s="128"/>
      <c r="AMM53" s="71"/>
      <c r="AMN53" s="128"/>
      <c r="AMO53" s="128"/>
      <c r="AMP53" s="128"/>
      <c r="AMQ53" s="128"/>
      <c r="AMR53" s="71"/>
      <c r="AMS53" s="128"/>
      <c r="AMT53" s="128"/>
      <c r="AMU53" s="128"/>
      <c r="AMV53" s="128"/>
      <c r="AMW53" s="71"/>
      <c r="AMX53" s="128"/>
      <c r="AMY53" s="128"/>
      <c r="AMZ53" s="128"/>
      <c r="ANA53" s="128"/>
      <c r="ANB53" s="71"/>
      <c r="ANC53" s="128"/>
      <c r="AND53" s="128"/>
      <c r="ANE53" s="128"/>
      <c r="ANF53" s="128"/>
      <c r="ANG53" s="71"/>
      <c r="ANH53" s="128"/>
      <c r="ANI53" s="128"/>
      <c r="ANJ53" s="128"/>
      <c r="ANK53" s="128"/>
      <c r="ANL53" s="71"/>
      <c r="ANM53" s="128"/>
      <c r="ANN53" s="128"/>
      <c r="ANO53" s="128"/>
      <c r="ANP53" s="128"/>
      <c r="ANQ53" s="71"/>
      <c r="ANR53" s="128"/>
      <c r="ANS53" s="128"/>
      <c r="ANT53" s="128"/>
      <c r="ANU53" s="128"/>
      <c r="ANV53" s="71"/>
      <c r="ANW53" s="128"/>
      <c r="ANX53" s="128"/>
      <c r="ANY53" s="128"/>
      <c r="ANZ53" s="128"/>
      <c r="AOA53" s="71"/>
      <c r="AOB53" s="128"/>
      <c r="AOC53" s="128"/>
      <c r="AOD53" s="109"/>
      <c r="AOE53" s="128"/>
      <c r="AOF53" s="71"/>
      <c r="AOG53" s="128"/>
      <c r="AOH53" s="128"/>
      <c r="AOI53" s="128"/>
      <c r="AOJ53" s="128"/>
      <c r="AOK53" s="71"/>
      <c r="AOL53" s="128"/>
      <c r="AOM53" s="128"/>
      <c r="AON53" s="128"/>
      <c r="AOO53" s="128"/>
      <c r="AOP53" s="71"/>
      <c r="AOQ53" s="128"/>
      <c r="AOR53" s="128"/>
      <c r="AOS53" s="128"/>
      <c r="AOT53" s="128"/>
      <c r="AOU53" s="71"/>
      <c r="AOV53" s="128"/>
      <c r="AOW53" s="128"/>
      <c r="AOX53" s="128"/>
      <c r="AOY53" s="128"/>
      <c r="AOZ53" s="71"/>
      <c r="APA53" s="128"/>
      <c r="APB53" s="128"/>
      <c r="APC53" s="128"/>
      <c r="APD53" s="128"/>
      <c r="APE53" s="71"/>
      <c r="APF53" s="128"/>
      <c r="APG53" s="128"/>
      <c r="APH53" s="128"/>
      <c r="API53" s="128"/>
      <c r="APJ53" s="71"/>
      <c r="APK53" s="128"/>
      <c r="APL53" s="128"/>
      <c r="APM53" s="128"/>
      <c r="APN53" s="128"/>
      <c r="APO53" s="71"/>
      <c r="APP53" s="128"/>
      <c r="APQ53" s="128"/>
      <c r="APR53" s="128"/>
      <c r="APS53" s="128"/>
      <c r="APT53" s="71"/>
      <c r="APU53" s="128"/>
      <c r="APV53" s="128"/>
      <c r="APW53" s="128"/>
      <c r="APX53" s="128"/>
      <c r="APY53" s="71"/>
      <c r="APZ53" s="128"/>
      <c r="AQA53" s="128"/>
      <c r="AQB53" s="109"/>
      <c r="AQC53" s="128"/>
      <c r="AQD53" s="71"/>
      <c r="AQE53" s="128"/>
      <c r="AQF53" s="128"/>
      <c r="AQG53" s="128"/>
      <c r="AQH53" s="128"/>
      <c r="AQI53" s="71"/>
      <c r="AQJ53" s="128"/>
      <c r="AQK53" s="128"/>
      <c r="AQL53" s="128"/>
      <c r="AQM53" s="128"/>
      <c r="AQN53" s="71"/>
      <c r="AQO53" s="128"/>
      <c r="AQP53" s="128"/>
      <c r="AQQ53" s="128"/>
      <c r="AQR53" s="128"/>
      <c r="AQS53" s="71"/>
      <c r="AQT53" s="128"/>
      <c r="AQU53" s="128"/>
      <c r="AQV53" s="128"/>
      <c r="AQW53" s="128"/>
      <c r="AQX53" s="71"/>
      <c r="AQY53" s="128"/>
      <c r="AQZ53" s="128"/>
      <c r="ARA53" s="128"/>
      <c r="ARB53" s="128"/>
      <c r="ARC53" s="71"/>
      <c r="ARD53" s="128"/>
      <c r="ARE53" s="128"/>
      <c r="ARF53" s="128"/>
      <c r="ARG53" s="128"/>
      <c r="ARH53" s="71"/>
      <c r="ARI53" s="128"/>
      <c r="ARJ53" s="128"/>
      <c r="ARK53" s="128"/>
      <c r="ARL53" s="128"/>
      <c r="ARM53" s="71"/>
      <c r="ARN53" s="128"/>
      <c r="ARO53" s="128"/>
      <c r="ARP53" s="128"/>
      <c r="ARQ53" s="128"/>
      <c r="ARR53" s="71"/>
      <c r="ARS53" s="128"/>
      <c r="ART53" s="128"/>
      <c r="ARU53" s="128"/>
      <c r="ARV53" s="128"/>
      <c r="ARW53" s="71"/>
      <c r="ARX53" s="128"/>
      <c r="ARY53" s="128"/>
      <c r="ARZ53" s="109"/>
      <c r="ASA53" s="128"/>
      <c r="ASB53" s="71"/>
      <c r="ASC53" s="128"/>
      <c r="ASD53" s="128"/>
      <c r="ASE53" s="128"/>
      <c r="ASF53" s="128"/>
      <c r="ASG53" s="71"/>
      <c r="ASH53" s="128"/>
      <c r="ASI53" s="128"/>
      <c r="ASJ53" s="128"/>
      <c r="ASK53" s="128"/>
      <c r="ASL53" s="71"/>
      <c r="ASM53" s="128"/>
      <c r="ASN53" s="128"/>
      <c r="ASO53" s="128"/>
      <c r="ASP53" s="128"/>
      <c r="ASQ53" s="71"/>
      <c r="ASR53" s="128"/>
      <c r="ASS53" s="128"/>
      <c r="AST53" s="128"/>
      <c r="ASU53" s="128"/>
      <c r="ASV53" s="71"/>
      <c r="ASW53" s="128"/>
      <c r="ASX53" s="128"/>
      <c r="ASY53" s="128"/>
      <c r="ASZ53" s="128"/>
      <c r="ATA53" s="71"/>
      <c r="ATB53" s="128"/>
      <c r="ATC53" s="128"/>
      <c r="ATD53" s="128"/>
      <c r="ATE53" s="128"/>
      <c r="ATF53" s="71"/>
      <c r="ATG53" s="128"/>
      <c r="ATH53" s="128"/>
      <c r="ATI53" s="128"/>
      <c r="ATJ53" s="128"/>
      <c r="ATK53" s="71"/>
      <c r="ATL53" s="128"/>
      <c r="ATM53" s="128"/>
      <c r="ATN53" s="128"/>
      <c r="ATO53" s="128"/>
      <c r="ATP53" s="71"/>
      <c r="ATQ53" s="128"/>
      <c r="ATR53" s="128"/>
      <c r="ATS53" s="128"/>
      <c r="ATT53" s="128"/>
      <c r="ATU53" s="71"/>
      <c r="ATV53" s="128"/>
      <c r="ATW53" s="128"/>
      <c r="ATX53" s="109"/>
      <c r="ATY53" s="128"/>
      <c r="ATZ53" s="71"/>
      <c r="AUA53" s="128"/>
      <c r="AUB53" s="128"/>
      <c r="AUC53" s="128"/>
      <c r="AUD53" s="128"/>
      <c r="AUE53" s="71"/>
      <c r="AUF53" s="128"/>
      <c r="AUG53" s="128"/>
      <c r="AUH53" s="128"/>
      <c r="AUI53" s="128"/>
      <c r="AUJ53" s="71"/>
      <c r="AUK53" s="128"/>
      <c r="AUL53" s="128"/>
      <c r="AUM53" s="128"/>
      <c r="AUN53" s="128"/>
      <c r="AUO53" s="71"/>
      <c r="AUP53" s="128"/>
      <c r="AUQ53" s="128"/>
      <c r="AUR53" s="128"/>
      <c r="AUS53" s="128"/>
      <c r="AUT53" s="71"/>
      <c r="AUU53" s="128"/>
      <c r="AUV53" s="128"/>
      <c r="AUW53" s="128"/>
      <c r="AUX53" s="128"/>
      <c r="AUY53" s="71"/>
      <c r="AUZ53" s="128"/>
      <c r="AVA53" s="128"/>
      <c r="AVB53" s="128"/>
      <c r="AVC53" s="128"/>
      <c r="AVD53" s="71"/>
      <c r="AVE53" s="128"/>
      <c r="AVF53" s="128"/>
      <c r="AVG53" s="128"/>
      <c r="AVH53" s="128"/>
      <c r="AVI53" s="71"/>
      <c r="AVJ53" s="128"/>
      <c r="AVK53" s="128"/>
      <c r="AVL53" s="128"/>
      <c r="AVM53" s="128"/>
      <c r="AVN53" s="71"/>
      <c r="AVO53" s="128"/>
      <c r="AVP53" s="128"/>
      <c r="AVQ53" s="128"/>
      <c r="AVR53" s="128"/>
      <c r="AVS53" s="71"/>
      <c r="AVT53" s="128"/>
      <c r="AVU53" s="128"/>
      <c r="AVV53" s="109"/>
      <c r="AVW53" s="128"/>
      <c r="AVX53" s="71"/>
      <c r="AVY53" s="128"/>
      <c r="AVZ53" s="128"/>
      <c r="AWA53" s="128"/>
      <c r="AWB53" s="128"/>
      <c r="AWC53" s="71"/>
      <c r="AWD53" s="128"/>
      <c r="AWE53" s="128"/>
      <c r="AWF53" s="128"/>
      <c r="AWG53" s="128"/>
      <c r="AWH53" s="71"/>
      <c r="AWI53" s="128"/>
      <c r="AWJ53" s="128"/>
      <c r="AWK53" s="128"/>
      <c r="AWL53" s="128"/>
      <c r="AWM53" s="71"/>
      <c r="AWN53" s="128"/>
      <c r="AWO53" s="128"/>
      <c r="AWP53" s="128"/>
      <c r="AWQ53" s="128"/>
      <c r="AWR53" s="71"/>
      <c r="AWS53" s="128"/>
      <c r="AWT53" s="128"/>
      <c r="AWU53" s="128"/>
      <c r="AWV53" s="128"/>
      <c r="AWW53" s="71"/>
      <c r="AWX53" s="128"/>
      <c r="AWY53" s="128"/>
      <c r="AWZ53" s="128"/>
      <c r="AXA53" s="128"/>
      <c r="AXB53" s="71"/>
      <c r="AXC53" s="128"/>
      <c r="AXD53" s="128"/>
      <c r="AXE53" s="128"/>
      <c r="AXF53" s="128"/>
      <c r="AXG53" s="71"/>
      <c r="AXH53" s="128"/>
      <c r="AXI53" s="128"/>
      <c r="AXJ53" s="128"/>
      <c r="AXK53" s="128"/>
      <c r="AXL53" s="71"/>
      <c r="AXM53" s="128"/>
      <c r="AXN53" s="128"/>
      <c r="AXO53" s="128"/>
      <c r="AXP53" s="128"/>
      <c r="AXQ53" s="71"/>
      <c r="AXR53" s="128"/>
      <c r="AXS53" s="128"/>
      <c r="AXT53" s="109"/>
      <c r="AXU53" s="128"/>
      <c r="AXV53" s="71"/>
      <c r="AXW53" s="128"/>
      <c r="AXX53" s="128"/>
      <c r="AXY53" s="128"/>
      <c r="AXZ53" s="128"/>
      <c r="AYA53" s="71"/>
      <c r="AYB53" s="128"/>
      <c r="AYC53" s="128"/>
      <c r="AYD53" s="128"/>
      <c r="AYE53" s="128"/>
      <c r="AYF53" s="71"/>
      <c r="AYG53" s="128"/>
      <c r="AYH53" s="128"/>
      <c r="AYI53" s="128"/>
      <c r="AYJ53" s="128"/>
      <c r="AYK53" s="71"/>
      <c r="AYL53" s="128"/>
      <c r="AYM53" s="128"/>
      <c r="AYN53" s="128"/>
      <c r="AYO53" s="128"/>
      <c r="AYP53" s="71"/>
      <c r="AYQ53" s="128"/>
      <c r="AYR53" s="128"/>
      <c r="AYS53" s="128"/>
      <c r="AYT53" s="128"/>
      <c r="AYU53" s="71"/>
      <c r="AYV53" s="128"/>
      <c r="AYW53" s="128"/>
      <c r="AYX53" s="128"/>
      <c r="AYY53" s="128"/>
      <c r="AYZ53" s="71"/>
      <c r="AZA53" s="128"/>
      <c r="AZB53" s="128"/>
      <c r="AZC53" s="128"/>
      <c r="AZD53" s="128"/>
      <c r="AZE53" s="71"/>
      <c r="AZF53" s="128"/>
      <c r="AZG53" s="128"/>
      <c r="AZH53" s="128"/>
      <c r="AZI53" s="128"/>
      <c r="AZJ53" s="71"/>
      <c r="AZK53" s="128"/>
      <c r="AZL53" s="128"/>
      <c r="AZM53" s="128"/>
      <c r="AZN53" s="128"/>
      <c r="AZO53" s="71"/>
      <c r="AZP53" s="128"/>
      <c r="AZQ53" s="128"/>
      <c r="AZR53" s="109"/>
      <c r="AZS53" s="128"/>
      <c r="AZT53" s="71"/>
      <c r="AZU53" s="128"/>
      <c r="AZV53" s="128"/>
      <c r="AZW53" s="128"/>
      <c r="AZX53" s="128"/>
      <c r="AZY53" s="71"/>
      <c r="AZZ53" s="128"/>
      <c r="BAA53" s="128"/>
      <c r="BAB53" s="128"/>
      <c r="BAC53" s="128"/>
      <c r="BAD53" s="71"/>
      <c r="BAE53" s="128"/>
      <c r="BAF53" s="128"/>
      <c r="BAG53" s="128"/>
      <c r="BAH53" s="128"/>
      <c r="BAI53" s="71"/>
      <c r="BAJ53" s="128"/>
      <c r="BAK53" s="128"/>
      <c r="BAL53" s="128"/>
      <c r="BAM53" s="128"/>
      <c r="BAN53" s="71"/>
      <c r="BAO53" s="128"/>
      <c r="BAP53" s="128"/>
      <c r="BAQ53" s="128"/>
      <c r="BAR53" s="128"/>
      <c r="BAS53" s="71"/>
      <c r="BAT53" s="128"/>
      <c r="BAU53" s="128"/>
      <c r="BAV53" s="128"/>
      <c r="BAW53" s="128"/>
      <c r="BAX53" s="71"/>
      <c r="BAY53" s="128"/>
      <c r="BAZ53" s="128"/>
      <c r="BBA53" s="128"/>
      <c r="BBB53" s="128"/>
      <c r="BBC53" s="71"/>
      <c r="BBD53" s="128"/>
      <c r="BBE53" s="128"/>
      <c r="BBF53" s="128"/>
      <c r="BBG53" s="128"/>
      <c r="BBH53" s="71"/>
      <c r="BBI53" s="128"/>
      <c r="BBJ53" s="128"/>
      <c r="BBK53" s="128"/>
      <c r="BBL53" s="128"/>
      <c r="BBM53" s="71"/>
      <c r="BBN53" s="128"/>
      <c r="BBO53" s="128"/>
      <c r="BBP53" s="109"/>
      <c r="BBQ53" s="128"/>
      <c r="BBR53" s="71"/>
      <c r="BBS53" s="128"/>
      <c r="BBT53" s="128"/>
      <c r="BBU53" s="128"/>
      <c r="BBV53" s="128"/>
      <c r="BBW53" s="71"/>
      <c r="BBX53" s="128"/>
      <c r="BBY53" s="128"/>
      <c r="BBZ53" s="128"/>
      <c r="BCA53" s="128"/>
      <c r="BCB53" s="71"/>
      <c r="BCC53" s="128"/>
      <c r="BCD53" s="128"/>
      <c r="BCE53" s="128"/>
      <c r="BCF53" s="128"/>
      <c r="BCG53" s="71"/>
      <c r="BCH53" s="128"/>
      <c r="BCI53" s="128"/>
      <c r="BCJ53" s="128"/>
      <c r="BCK53" s="128"/>
      <c r="BCL53" s="71"/>
      <c r="BCM53" s="128"/>
      <c r="BCN53" s="128"/>
      <c r="BCO53" s="128"/>
      <c r="BCP53" s="128"/>
      <c r="BCQ53" s="71"/>
      <c r="BCR53" s="128"/>
      <c r="BCS53" s="128"/>
      <c r="BCT53" s="128"/>
      <c r="BCU53" s="128"/>
      <c r="BCV53" s="71"/>
      <c r="BCW53" s="128"/>
      <c r="BCX53" s="128"/>
      <c r="BCY53" s="128"/>
      <c r="BCZ53" s="128"/>
      <c r="BDA53" s="71"/>
      <c r="BDB53" s="128"/>
      <c r="BDC53" s="128"/>
      <c r="BDD53" s="128"/>
      <c r="BDE53" s="128"/>
      <c r="BDF53" s="71"/>
      <c r="BDG53" s="128"/>
      <c r="BDH53" s="128"/>
      <c r="BDI53" s="128"/>
      <c r="BDJ53" s="128"/>
      <c r="BDK53" s="71"/>
      <c r="BDL53" s="128"/>
      <c r="BDM53" s="128"/>
      <c r="BDN53" s="109"/>
      <c r="BDO53" s="128"/>
      <c r="BDP53" s="71"/>
      <c r="BDQ53" s="128"/>
      <c r="BDR53" s="128"/>
      <c r="BDS53" s="128"/>
      <c r="BDT53" s="128"/>
      <c r="BDU53" s="71"/>
      <c r="BDV53" s="128"/>
      <c r="BDW53" s="128"/>
      <c r="BDX53" s="128"/>
      <c r="BDY53" s="128"/>
      <c r="BDZ53" s="71"/>
      <c r="BEA53" s="128"/>
      <c r="BEB53" s="128"/>
      <c r="BEC53" s="128"/>
      <c r="BED53" s="128"/>
      <c r="BEE53" s="71"/>
      <c r="BEF53" s="128"/>
      <c r="BEG53" s="128"/>
      <c r="BEH53" s="128"/>
      <c r="BEI53" s="128"/>
      <c r="BEJ53" s="71"/>
      <c r="BEK53" s="128"/>
      <c r="BEL53" s="128"/>
      <c r="BEM53" s="128"/>
      <c r="BEN53" s="128"/>
      <c r="BEO53" s="71"/>
      <c r="BEP53" s="128"/>
      <c r="BEQ53" s="128"/>
      <c r="BER53" s="128"/>
      <c r="BES53" s="128"/>
      <c r="BET53" s="71"/>
      <c r="BEU53" s="128"/>
      <c r="BEV53" s="128"/>
      <c r="BEW53" s="128"/>
      <c r="BEX53" s="128"/>
      <c r="BEY53" s="71"/>
      <c r="BEZ53" s="128"/>
      <c r="BFA53" s="128"/>
      <c r="BFB53" s="128"/>
      <c r="BFC53" s="128"/>
      <c r="BFD53" s="71"/>
      <c r="BFE53" s="128"/>
      <c r="BFF53" s="128"/>
      <c r="BFG53" s="128"/>
      <c r="BFH53" s="128"/>
      <c r="BFI53" s="71"/>
      <c r="BFJ53" s="128"/>
      <c r="BFK53" s="128"/>
      <c r="BFL53" s="109"/>
      <c r="BFM53" s="128"/>
      <c r="BFN53" s="71"/>
      <c r="BFO53" s="128"/>
      <c r="BFP53" s="128"/>
      <c r="BFQ53" s="128"/>
      <c r="BFR53" s="128"/>
      <c r="BFS53" s="71"/>
      <c r="BFT53" s="128"/>
      <c r="BFU53" s="128"/>
      <c r="BFV53" s="128"/>
      <c r="BFW53" s="128"/>
      <c r="BFX53" s="71"/>
      <c r="BFY53" s="128"/>
      <c r="BFZ53" s="128"/>
      <c r="BGA53" s="128"/>
      <c r="BGB53" s="128"/>
      <c r="BGC53" s="71"/>
      <c r="BGD53" s="128"/>
      <c r="BGE53" s="128"/>
      <c r="BGF53" s="128"/>
      <c r="BGG53" s="128"/>
      <c r="BGH53" s="71"/>
      <c r="BGI53" s="128"/>
      <c r="BGJ53" s="128"/>
      <c r="BGK53" s="128"/>
      <c r="BGL53" s="128"/>
      <c r="BGM53" s="71"/>
      <c r="BGN53" s="128"/>
      <c r="BGO53" s="128"/>
      <c r="BGP53" s="128"/>
      <c r="BGQ53" s="128"/>
      <c r="BGR53" s="71"/>
      <c r="BGS53" s="128"/>
      <c r="BGT53" s="128"/>
      <c r="BGU53" s="128"/>
      <c r="BGV53" s="128"/>
      <c r="BGW53" s="71"/>
      <c r="BGX53" s="128"/>
      <c r="BGY53" s="128"/>
      <c r="BGZ53" s="128"/>
      <c r="BHA53" s="128"/>
      <c r="BHB53" s="71"/>
      <c r="BHC53" s="128"/>
      <c r="BHD53" s="128"/>
      <c r="BHE53" s="128"/>
      <c r="BHF53" s="128"/>
      <c r="BHG53" s="71"/>
      <c r="BHH53" s="128"/>
      <c r="BHI53" s="128"/>
      <c r="BHJ53" s="109"/>
      <c r="BHK53" s="128"/>
      <c r="BHL53" s="71"/>
      <c r="BHM53" s="128"/>
      <c r="BHN53" s="128"/>
      <c r="BHO53" s="128"/>
      <c r="BHP53" s="128"/>
      <c r="BHQ53" s="71"/>
      <c r="BHR53" s="128"/>
      <c r="BHS53" s="128"/>
      <c r="BHT53" s="128"/>
      <c r="BHU53" s="128"/>
      <c r="BHV53" s="71"/>
      <c r="BHW53" s="128"/>
      <c r="BHX53" s="128"/>
      <c r="BHY53" s="128"/>
      <c r="BHZ53" s="128"/>
      <c r="BIA53" s="71"/>
      <c r="BIB53" s="128"/>
      <c r="BIC53" s="128"/>
      <c r="BID53" s="128"/>
      <c r="BIE53" s="128"/>
      <c r="BIF53" s="71"/>
      <c r="BIG53" s="128"/>
      <c r="BIH53" s="128"/>
      <c r="BII53" s="128"/>
      <c r="BIJ53" s="128"/>
      <c r="BIK53" s="71"/>
      <c r="BIL53" s="128"/>
      <c r="BIM53" s="128"/>
      <c r="BIN53" s="128"/>
      <c r="BIO53" s="128"/>
      <c r="BIP53" s="71"/>
      <c r="BIQ53" s="128"/>
      <c r="BIR53" s="128"/>
      <c r="BIS53" s="128"/>
      <c r="BIT53" s="128"/>
      <c r="BIU53" s="71"/>
      <c r="BIV53" s="128"/>
      <c r="BIW53" s="128"/>
      <c r="BIX53" s="128"/>
      <c r="BIY53" s="128"/>
      <c r="BIZ53" s="71"/>
      <c r="BJA53" s="128"/>
      <c r="BJB53" s="128"/>
      <c r="BJC53" s="128"/>
      <c r="BJD53" s="128"/>
      <c r="BJE53" s="71"/>
      <c r="BJF53" s="128"/>
      <c r="BJG53" s="128"/>
      <c r="BJH53" s="109"/>
      <c r="BJI53" s="128"/>
      <c r="BJJ53" s="71"/>
      <c r="BJK53" s="128"/>
      <c r="BJL53" s="128"/>
      <c r="BJM53" s="128"/>
      <c r="BJN53" s="128"/>
      <c r="BJO53" s="71"/>
      <c r="BJP53" s="128"/>
      <c r="BJQ53" s="128"/>
      <c r="BJR53" s="128"/>
      <c r="BJS53" s="128"/>
      <c r="BJT53" s="71"/>
      <c r="BJU53" s="128"/>
      <c r="BJV53" s="128"/>
      <c r="BJW53" s="128"/>
      <c r="BJX53" s="128"/>
      <c r="BJY53" s="71"/>
      <c r="BJZ53" s="128"/>
      <c r="BKA53" s="128"/>
      <c r="BKB53" s="128"/>
      <c r="BKC53" s="128"/>
      <c r="BKD53" s="71"/>
      <c r="BKE53" s="128"/>
      <c r="BKF53" s="128"/>
      <c r="BKG53" s="128"/>
      <c r="BKH53" s="128"/>
      <c r="BKI53" s="71"/>
      <c r="BKJ53" s="128"/>
      <c r="BKK53" s="128"/>
      <c r="BKL53" s="128"/>
      <c r="BKM53" s="128"/>
      <c r="BKN53" s="71"/>
      <c r="BKO53" s="128"/>
      <c r="BKP53" s="128"/>
      <c r="BKQ53" s="128"/>
      <c r="BKR53" s="128"/>
      <c r="BKS53" s="71"/>
      <c r="BKT53" s="128"/>
      <c r="BKU53" s="128"/>
      <c r="BKV53" s="128"/>
      <c r="BKW53" s="128"/>
      <c r="BKX53" s="71"/>
      <c r="BKY53" s="128"/>
      <c r="BKZ53" s="128"/>
      <c r="BLA53" s="128"/>
      <c r="BLB53" s="128"/>
      <c r="BLC53" s="71"/>
      <c r="BLD53" s="128"/>
      <c r="BLE53" s="128"/>
      <c r="BLF53" s="109"/>
      <c r="BLG53" s="128"/>
      <c r="BLH53" s="71"/>
      <c r="BLI53" s="128"/>
      <c r="BLJ53" s="128"/>
      <c r="BLK53" s="128"/>
      <c r="BLL53" s="128"/>
      <c r="BLM53" s="71"/>
      <c r="BLN53" s="128"/>
      <c r="BLO53" s="128"/>
      <c r="BLP53" s="128"/>
      <c r="BLQ53" s="128"/>
      <c r="BLR53" s="71"/>
      <c r="BLS53" s="128"/>
      <c r="BLT53" s="128"/>
      <c r="BLU53" s="128"/>
      <c r="BLV53" s="128"/>
      <c r="BLW53" s="71"/>
      <c r="BLX53" s="128"/>
      <c r="BLY53" s="128"/>
      <c r="BLZ53" s="128"/>
      <c r="BMA53" s="128"/>
      <c r="BMB53" s="71"/>
      <c r="BMC53" s="128"/>
      <c r="BMD53" s="128"/>
      <c r="BME53" s="128"/>
      <c r="BMF53" s="128"/>
      <c r="BMG53" s="71"/>
      <c r="BMH53" s="128"/>
      <c r="BMI53" s="128"/>
      <c r="BMJ53" s="128"/>
      <c r="BMK53" s="128"/>
      <c r="BML53" s="71"/>
      <c r="BMM53" s="128"/>
      <c r="BMN53" s="128"/>
      <c r="BMO53" s="128"/>
      <c r="BMP53" s="128"/>
      <c r="BMQ53" s="71"/>
      <c r="BMR53" s="128"/>
      <c r="BMS53" s="128"/>
      <c r="BMT53" s="128"/>
      <c r="BMU53" s="128"/>
      <c r="BMV53" s="71"/>
      <c r="BMW53" s="128"/>
      <c r="BMX53" s="128"/>
      <c r="BMY53" s="128"/>
      <c r="BMZ53" s="128"/>
      <c r="BNA53" s="71"/>
      <c r="BNB53" s="128"/>
      <c r="BNC53" s="128"/>
      <c r="BND53" s="109"/>
      <c r="BNE53" s="128"/>
      <c r="BNF53" s="71"/>
      <c r="BNG53" s="128"/>
      <c r="BNH53" s="128"/>
      <c r="BNI53" s="128"/>
      <c r="BNJ53" s="128"/>
      <c r="BNK53" s="71"/>
      <c r="BNL53" s="128"/>
      <c r="BNM53" s="128"/>
      <c r="BNN53" s="128"/>
      <c r="BNO53" s="128"/>
      <c r="BNP53" s="71"/>
      <c r="BNQ53" s="128"/>
      <c r="BNR53" s="128"/>
      <c r="BNS53" s="128"/>
      <c r="BNT53" s="128"/>
      <c r="BNU53" s="71"/>
      <c r="BNV53" s="128"/>
      <c r="BNW53" s="128"/>
      <c r="BNX53" s="128"/>
      <c r="BNY53" s="128"/>
      <c r="BNZ53" s="71"/>
      <c r="BOA53" s="128"/>
      <c r="BOB53" s="128"/>
      <c r="BOC53" s="128"/>
      <c r="BOD53" s="128"/>
      <c r="BOE53" s="71"/>
      <c r="BOF53" s="128"/>
      <c r="BOG53" s="128"/>
      <c r="BOH53" s="128"/>
      <c r="BOI53" s="128"/>
      <c r="BOJ53" s="71"/>
      <c r="BOK53" s="128"/>
      <c r="BOL53" s="128"/>
      <c r="BOM53" s="128"/>
      <c r="BON53" s="128"/>
      <c r="BOO53" s="71"/>
      <c r="BOP53" s="128"/>
      <c r="BOQ53" s="128"/>
      <c r="BOR53" s="128"/>
      <c r="BOS53" s="128"/>
      <c r="BOT53" s="71"/>
      <c r="BOU53" s="128"/>
      <c r="BOV53" s="128"/>
      <c r="BOW53" s="128"/>
      <c r="BOX53" s="128"/>
      <c r="BOY53" s="71"/>
      <c r="BOZ53" s="128"/>
      <c r="BPA53" s="128"/>
      <c r="BPB53" s="109"/>
      <c r="BPC53" s="128"/>
      <c r="BPD53" s="71"/>
      <c r="BPE53" s="128"/>
      <c r="BPF53" s="128"/>
      <c r="BPG53" s="128"/>
      <c r="BPH53" s="128"/>
      <c r="BPI53" s="71"/>
      <c r="BPJ53" s="128"/>
      <c r="BPK53" s="128"/>
      <c r="BPL53" s="128"/>
      <c r="BPM53" s="128"/>
      <c r="BPN53" s="71"/>
      <c r="BPO53" s="128"/>
      <c r="BPP53" s="128"/>
      <c r="BPQ53" s="128"/>
      <c r="BPR53" s="128"/>
      <c r="BPS53" s="71"/>
      <c r="BPT53" s="128"/>
      <c r="BPU53" s="128"/>
      <c r="BPV53" s="128"/>
      <c r="BPW53" s="128"/>
      <c r="BPX53" s="71"/>
      <c r="BPY53" s="128"/>
      <c r="BPZ53" s="128"/>
      <c r="BQA53" s="128"/>
      <c r="BQB53" s="128"/>
      <c r="BQC53" s="71"/>
      <c r="BQD53" s="128"/>
      <c r="BQE53" s="128"/>
      <c r="BQF53" s="128"/>
      <c r="BQG53" s="128"/>
      <c r="BQH53" s="71"/>
      <c r="BQI53" s="128"/>
      <c r="BQJ53" s="128"/>
      <c r="BQK53" s="128"/>
      <c r="BQL53" s="128"/>
      <c r="BQM53" s="71"/>
      <c r="BQN53" s="128"/>
      <c r="BQO53" s="128"/>
      <c r="BQP53" s="128"/>
      <c r="BQQ53" s="128"/>
      <c r="BQR53" s="71"/>
      <c r="BQS53" s="128"/>
      <c r="BQT53" s="128"/>
      <c r="BQU53" s="128"/>
      <c r="BQV53" s="128"/>
      <c r="BQW53" s="71"/>
      <c r="BQX53" s="128"/>
      <c r="BQY53" s="128"/>
      <c r="BQZ53" s="109"/>
      <c r="BRA53" s="128"/>
      <c r="BRB53" s="71"/>
      <c r="BRC53" s="128"/>
      <c r="BRD53" s="128"/>
      <c r="BRE53" s="128"/>
      <c r="BRF53" s="128"/>
      <c r="BRG53" s="71"/>
      <c r="BRH53" s="128"/>
      <c r="BRI53" s="128"/>
      <c r="BRJ53" s="128"/>
      <c r="BRK53" s="128"/>
      <c r="BRL53" s="71"/>
      <c r="BRM53" s="128"/>
      <c r="BRN53" s="128"/>
      <c r="BRO53" s="128"/>
      <c r="BRP53" s="128"/>
      <c r="BRQ53" s="71"/>
      <c r="BRR53" s="128"/>
      <c r="BRS53" s="128"/>
      <c r="BRT53" s="128"/>
      <c r="BRU53" s="128"/>
      <c r="BRV53" s="71"/>
      <c r="BRW53" s="128"/>
      <c r="BRX53" s="128"/>
      <c r="BRY53" s="128"/>
      <c r="BRZ53" s="128"/>
      <c r="BSA53" s="71"/>
      <c r="BSB53" s="128"/>
      <c r="BSC53" s="128"/>
      <c r="BSD53" s="128"/>
      <c r="BSE53" s="128"/>
      <c r="BSF53" s="71"/>
      <c r="BSG53" s="128"/>
      <c r="BSH53" s="128"/>
      <c r="BSI53" s="128"/>
      <c r="BSJ53" s="128"/>
      <c r="BSK53" s="71"/>
      <c r="BSL53" s="128"/>
      <c r="BSM53" s="128"/>
      <c r="BSN53" s="128"/>
      <c r="BSO53" s="128"/>
      <c r="BSP53" s="71"/>
      <c r="BSQ53" s="128"/>
      <c r="BSR53" s="128"/>
      <c r="BSS53" s="128"/>
      <c r="BST53" s="128"/>
      <c r="BSU53" s="71"/>
      <c r="BSV53" s="128"/>
      <c r="BSW53" s="128"/>
      <c r="BSX53" s="109"/>
      <c r="BSY53" s="128"/>
      <c r="BSZ53" s="71"/>
      <c r="BTA53" s="128"/>
      <c r="BTB53" s="128"/>
      <c r="BTC53" s="128"/>
      <c r="BTD53" s="128"/>
      <c r="BTE53" s="71"/>
      <c r="BTF53" s="128"/>
      <c r="BTG53" s="128"/>
      <c r="BTH53" s="128"/>
      <c r="BTI53" s="128"/>
      <c r="BTJ53" s="71"/>
      <c r="BTK53" s="128"/>
      <c r="BTL53" s="128"/>
      <c r="BTM53" s="128"/>
      <c r="BTN53" s="128"/>
      <c r="BTO53" s="71"/>
      <c r="BTP53" s="128"/>
      <c r="BTQ53" s="128"/>
      <c r="BTR53" s="128"/>
      <c r="BTS53" s="128"/>
      <c r="BTT53" s="71"/>
      <c r="BTU53" s="128"/>
      <c r="BTV53" s="128"/>
      <c r="BTW53" s="128"/>
      <c r="BTX53" s="128"/>
      <c r="BTY53" s="71"/>
      <c r="BTZ53" s="128"/>
      <c r="BUA53" s="128"/>
      <c r="BUB53" s="128"/>
      <c r="BUC53" s="128"/>
      <c r="BUD53" s="71"/>
      <c r="BUE53" s="128"/>
      <c r="BUF53" s="128"/>
      <c r="BUG53" s="128"/>
      <c r="BUH53" s="128"/>
      <c r="BUI53" s="71"/>
      <c r="BUJ53" s="128"/>
      <c r="BUK53" s="128"/>
      <c r="BUL53" s="128"/>
      <c r="BUM53" s="128"/>
      <c r="BUN53" s="71"/>
      <c r="BUO53" s="128"/>
      <c r="BUP53" s="128"/>
      <c r="BUQ53" s="128"/>
      <c r="BUR53" s="128"/>
      <c r="BUS53" s="71"/>
      <c r="BUT53" s="128"/>
      <c r="BUU53" s="128"/>
      <c r="BUV53" s="109"/>
      <c r="BUW53" s="128"/>
      <c r="BUX53" s="71"/>
      <c r="BUY53" s="128"/>
      <c r="BUZ53" s="128"/>
      <c r="BVA53" s="128"/>
      <c r="BVB53" s="128"/>
      <c r="BVC53" s="71"/>
      <c r="BVD53" s="128"/>
      <c r="BVE53" s="128"/>
      <c r="BVF53" s="128"/>
      <c r="BVG53" s="128"/>
      <c r="BVH53" s="71"/>
      <c r="BVI53" s="128"/>
      <c r="BVJ53" s="128"/>
      <c r="BVK53" s="128"/>
      <c r="BVL53" s="128"/>
      <c r="BVM53" s="71"/>
      <c r="BVN53" s="128"/>
      <c r="BVO53" s="128"/>
      <c r="BVP53" s="128"/>
      <c r="BVQ53" s="128"/>
      <c r="BVR53" s="71"/>
      <c r="BVS53" s="128"/>
      <c r="BVT53" s="128"/>
      <c r="BVU53" s="128"/>
      <c r="BVV53" s="128"/>
      <c r="BVW53" s="71"/>
      <c r="BVX53" s="128"/>
      <c r="BVY53" s="128"/>
      <c r="BVZ53" s="128"/>
      <c r="BWA53" s="128"/>
      <c r="BWB53" s="71"/>
      <c r="BWC53" s="128"/>
      <c r="BWD53" s="128"/>
      <c r="BWE53" s="128"/>
      <c r="BWF53" s="128"/>
      <c r="BWG53" s="71"/>
      <c r="BWH53" s="128"/>
      <c r="BWI53" s="128"/>
      <c r="BWJ53" s="128"/>
      <c r="BWK53" s="128"/>
      <c r="BWL53" s="71"/>
      <c r="BWM53" s="128"/>
      <c r="BWN53" s="128"/>
      <c r="BWO53" s="128"/>
      <c r="BWP53" s="128"/>
      <c r="BWQ53" s="71"/>
      <c r="BWR53" s="128"/>
      <c r="BWS53" s="128"/>
      <c r="BWT53" s="109"/>
      <c r="BWU53" s="128"/>
      <c r="BWV53" s="71"/>
      <c r="BWW53" s="128"/>
      <c r="BWX53" s="128"/>
      <c r="BWY53" s="128"/>
      <c r="BWZ53" s="128"/>
      <c r="BXA53" s="71"/>
      <c r="BXB53" s="128"/>
      <c r="BXC53" s="128"/>
      <c r="BXD53" s="128"/>
      <c r="BXE53" s="128"/>
      <c r="BXF53" s="71"/>
      <c r="BXG53" s="128"/>
      <c r="BXH53" s="128"/>
      <c r="BXI53" s="128"/>
      <c r="BXJ53" s="128"/>
      <c r="BXK53" s="71"/>
      <c r="BXL53" s="128"/>
      <c r="BXM53" s="128"/>
      <c r="BXN53" s="128"/>
      <c r="BXO53" s="128"/>
      <c r="BXP53" s="71"/>
      <c r="BXQ53" s="128"/>
      <c r="BXR53" s="128"/>
      <c r="BXS53" s="128"/>
      <c r="BXT53" s="128"/>
      <c r="BXU53" s="71"/>
      <c r="BXV53" s="128"/>
      <c r="BXW53" s="128"/>
      <c r="BXX53" s="128"/>
      <c r="BXY53" s="128"/>
      <c r="BXZ53" s="71"/>
      <c r="BYA53" s="128"/>
      <c r="BYB53" s="128"/>
      <c r="BYC53" s="128"/>
      <c r="BYD53" s="128"/>
      <c r="BYE53" s="71"/>
      <c r="BYF53" s="128"/>
      <c r="BYG53" s="128"/>
      <c r="BYH53" s="2"/>
      <c r="BYI53" s="2"/>
      <c r="BYJ53" s="2"/>
      <c r="BYK53" s="2"/>
    </row>
    <row r="54" spans="1:2013" x14ac:dyDescent="0.35">
      <c r="A54" s="99"/>
      <c r="B54" s="295"/>
      <c r="C54" s="31"/>
      <c r="D54" s="99"/>
      <c r="E54" s="99"/>
      <c r="F54" s="326"/>
      <c r="G54" s="329"/>
      <c r="H54" s="328"/>
      <c r="I54" s="323"/>
      <c r="J54" s="128"/>
      <c r="K54" s="128"/>
      <c r="L54" s="71"/>
      <c r="M54" s="128"/>
      <c r="N54" s="128"/>
      <c r="O54" s="128"/>
      <c r="P54" s="128"/>
      <c r="Q54" s="71"/>
      <c r="R54" s="128"/>
      <c r="S54" s="128"/>
      <c r="T54" s="109"/>
      <c r="U54" s="128"/>
      <c r="V54" s="71"/>
      <c r="W54" s="128"/>
      <c r="X54" s="128"/>
      <c r="Y54" s="128"/>
      <c r="Z54" s="128"/>
      <c r="AA54" s="71"/>
      <c r="AB54" s="128"/>
      <c r="AC54" s="128"/>
      <c r="AD54" s="128"/>
      <c r="AE54" s="128"/>
      <c r="AF54" s="71"/>
      <c r="AG54" s="128"/>
      <c r="AH54" s="128"/>
      <c r="AI54" s="128"/>
      <c r="AJ54" s="128"/>
      <c r="AK54" s="71"/>
      <c r="AL54" s="128"/>
      <c r="AM54" s="128"/>
      <c r="AN54" s="128"/>
      <c r="AO54" s="128"/>
      <c r="AP54" s="71"/>
      <c r="AQ54" s="128"/>
      <c r="AR54" s="128"/>
      <c r="AS54" s="128"/>
      <c r="AT54" s="128"/>
      <c r="AU54" s="71"/>
      <c r="AV54" s="128"/>
      <c r="AW54" s="128"/>
      <c r="AX54" s="128"/>
      <c r="AY54" s="128"/>
      <c r="AZ54" s="71"/>
      <c r="BA54" s="128"/>
      <c r="BB54" s="128"/>
      <c r="BC54" s="128"/>
      <c r="BD54" s="128"/>
      <c r="BE54" s="71"/>
      <c r="BF54" s="128"/>
      <c r="BG54" s="128"/>
      <c r="BH54" s="128"/>
      <c r="BI54" s="128"/>
      <c r="BJ54" s="71"/>
      <c r="BK54" s="128"/>
      <c r="BL54" s="128"/>
      <c r="BM54" s="128"/>
      <c r="BN54" s="128"/>
      <c r="BO54" s="71"/>
      <c r="BP54" s="128"/>
      <c r="BQ54" s="128"/>
      <c r="BR54" s="109"/>
      <c r="BS54" s="128"/>
      <c r="BT54" s="71"/>
      <c r="BU54" s="128"/>
      <c r="BV54" s="128"/>
      <c r="BW54" s="128"/>
      <c r="BX54" s="128"/>
      <c r="BY54" s="71"/>
      <c r="BZ54" s="128"/>
      <c r="CA54" s="128"/>
      <c r="CB54" s="128"/>
      <c r="CC54" s="128"/>
      <c r="CD54" s="71"/>
      <c r="CE54" s="128"/>
      <c r="CF54" s="128"/>
      <c r="CG54" s="128"/>
      <c r="CH54" s="128"/>
      <c r="CI54" s="71"/>
      <c r="CJ54" s="128"/>
      <c r="CK54" s="128"/>
      <c r="CL54" s="128"/>
      <c r="CM54" s="128"/>
      <c r="CN54" s="71"/>
      <c r="CO54" s="128"/>
      <c r="CP54" s="128"/>
      <c r="CQ54" s="128"/>
      <c r="CR54" s="128"/>
      <c r="CS54" s="71"/>
      <c r="CT54" s="128"/>
      <c r="CU54" s="128"/>
      <c r="CV54" s="128"/>
      <c r="CW54" s="128"/>
      <c r="CX54" s="71"/>
      <c r="CY54" s="128"/>
      <c r="CZ54" s="128"/>
      <c r="DA54" s="128"/>
      <c r="DB54" s="128"/>
      <c r="DC54" s="71"/>
      <c r="DD54" s="128"/>
      <c r="DE54" s="128"/>
      <c r="DF54" s="128"/>
      <c r="DG54" s="128"/>
      <c r="DH54" s="71"/>
      <c r="DI54" s="128"/>
      <c r="DJ54" s="128"/>
      <c r="DK54" s="128"/>
      <c r="DL54" s="128"/>
      <c r="DM54" s="71"/>
      <c r="DN54" s="128"/>
      <c r="DO54" s="128"/>
      <c r="DP54" s="109"/>
      <c r="DQ54" s="128"/>
      <c r="DR54" s="71"/>
      <c r="DS54" s="128"/>
      <c r="DT54" s="128"/>
      <c r="DU54" s="128"/>
      <c r="DV54" s="128"/>
      <c r="DW54" s="71"/>
      <c r="DX54" s="128"/>
      <c r="DY54" s="128"/>
      <c r="DZ54" s="128"/>
      <c r="EA54" s="128"/>
      <c r="EB54" s="71"/>
      <c r="EC54" s="128"/>
      <c r="ED54" s="128"/>
      <c r="EE54" s="128"/>
      <c r="EF54" s="128"/>
      <c r="EG54" s="71"/>
      <c r="EH54" s="128"/>
      <c r="EI54" s="128"/>
      <c r="EJ54" s="128"/>
      <c r="EK54" s="128"/>
      <c r="EL54" s="71"/>
      <c r="EM54" s="128"/>
      <c r="EN54" s="128"/>
      <c r="EO54" s="128"/>
      <c r="EP54" s="128"/>
      <c r="EQ54" s="71"/>
      <c r="ER54" s="128"/>
      <c r="ES54" s="128"/>
      <c r="ET54" s="128"/>
      <c r="EU54" s="128"/>
      <c r="EV54" s="71"/>
      <c r="EW54" s="128"/>
      <c r="EX54" s="128"/>
      <c r="EY54" s="128"/>
      <c r="EZ54" s="128"/>
      <c r="FA54" s="71"/>
      <c r="FB54" s="128"/>
      <c r="FC54" s="128"/>
      <c r="FD54" s="128"/>
      <c r="FE54" s="128"/>
      <c r="FF54" s="71"/>
      <c r="FG54" s="128"/>
      <c r="FH54" s="128"/>
      <c r="FI54" s="128"/>
      <c r="FJ54" s="128"/>
      <c r="FK54" s="71"/>
      <c r="FL54" s="128"/>
      <c r="FM54" s="128"/>
      <c r="FN54" s="109"/>
      <c r="FO54" s="128"/>
      <c r="FP54" s="71"/>
      <c r="FQ54" s="128"/>
      <c r="FR54" s="128"/>
      <c r="FS54" s="128"/>
      <c r="FT54" s="128"/>
      <c r="FU54" s="71"/>
      <c r="FV54" s="128"/>
      <c r="FW54" s="128"/>
      <c r="FX54" s="128"/>
      <c r="FY54" s="128"/>
      <c r="FZ54" s="71"/>
      <c r="GA54" s="128"/>
      <c r="GB54" s="128"/>
      <c r="GC54" s="128"/>
      <c r="GD54" s="128"/>
      <c r="GE54" s="71"/>
      <c r="GF54" s="128"/>
      <c r="GG54" s="128"/>
      <c r="GH54" s="128"/>
      <c r="GI54" s="128"/>
      <c r="GJ54" s="71"/>
      <c r="GK54" s="128"/>
      <c r="GL54" s="128"/>
      <c r="GM54" s="128"/>
      <c r="GN54" s="128"/>
      <c r="GO54" s="71"/>
      <c r="GP54" s="128"/>
      <c r="GQ54" s="128"/>
      <c r="GR54" s="128"/>
      <c r="GS54" s="128"/>
      <c r="GT54" s="71"/>
      <c r="GU54" s="128"/>
      <c r="GV54" s="128"/>
      <c r="GW54" s="128"/>
      <c r="GX54" s="128"/>
      <c r="GY54" s="71"/>
      <c r="GZ54" s="128"/>
      <c r="HA54" s="128"/>
      <c r="HB54" s="128"/>
      <c r="HC54" s="128"/>
      <c r="HD54" s="71"/>
      <c r="HE54" s="128"/>
      <c r="HF54" s="128"/>
      <c r="HG54" s="128"/>
      <c r="HH54" s="128"/>
      <c r="HI54" s="71"/>
      <c r="HJ54" s="128"/>
      <c r="HK54" s="128"/>
      <c r="HL54" s="109"/>
      <c r="HM54" s="128"/>
      <c r="HN54" s="71"/>
      <c r="HO54" s="128"/>
      <c r="HP54" s="128"/>
      <c r="HQ54" s="128"/>
      <c r="HR54" s="128"/>
      <c r="HS54" s="71"/>
      <c r="HT54" s="128"/>
      <c r="HU54" s="128"/>
      <c r="HV54" s="128"/>
      <c r="HW54" s="128"/>
      <c r="HX54" s="71"/>
      <c r="HY54" s="128"/>
      <c r="HZ54" s="128"/>
      <c r="IA54" s="128"/>
      <c r="IB54" s="128"/>
      <c r="IC54" s="71"/>
      <c r="ID54" s="128"/>
      <c r="IE54" s="128"/>
      <c r="IF54" s="128"/>
      <c r="IG54" s="128"/>
      <c r="IH54" s="71"/>
      <c r="II54" s="128"/>
      <c r="IJ54" s="128"/>
      <c r="IK54" s="128"/>
      <c r="IL54" s="128"/>
      <c r="IM54" s="71"/>
      <c r="IN54" s="128"/>
      <c r="IO54" s="128"/>
      <c r="IP54" s="128"/>
      <c r="IQ54" s="128"/>
      <c r="IR54" s="71"/>
      <c r="IS54" s="128"/>
      <c r="IT54" s="128"/>
      <c r="IU54" s="128"/>
      <c r="IV54" s="128"/>
      <c r="IW54" s="71"/>
      <c r="IX54" s="128"/>
      <c r="IY54" s="128"/>
      <c r="IZ54" s="128"/>
      <c r="JA54" s="128"/>
      <c r="JB54" s="71"/>
      <c r="JC54" s="128"/>
      <c r="JD54" s="128"/>
      <c r="JE54" s="128"/>
      <c r="JF54" s="128"/>
      <c r="JG54" s="71"/>
      <c r="JH54" s="128"/>
      <c r="JI54" s="128"/>
      <c r="JJ54" s="109"/>
      <c r="JK54" s="128"/>
      <c r="JL54" s="71"/>
      <c r="JM54" s="128"/>
      <c r="JN54" s="128"/>
      <c r="JO54" s="128"/>
      <c r="JP54" s="128"/>
      <c r="JQ54" s="71"/>
      <c r="JR54" s="128"/>
      <c r="JS54" s="128"/>
      <c r="JT54" s="128"/>
      <c r="JU54" s="128"/>
      <c r="JV54" s="71"/>
      <c r="JW54" s="128"/>
      <c r="JX54" s="128"/>
      <c r="JY54" s="128"/>
      <c r="JZ54" s="128"/>
      <c r="KA54" s="71"/>
      <c r="KB54" s="128"/>
      <c r="KC54" s="128"/>
      <c r="KD54" s="128"/>
      <c r="KE54" s="128"/>
      <c r="KF54" s="71"/>
      <c r="KG54" s="128"/>
      <c r="KH54" s="128"/>
      <c r="KI54" s="128"/>
      <c r="KJ54" s="128"/>
      <c r="KK54" s="71"/>
      <c r="KL54" s="128"/>
      <c r="KM54" s="128"/>
      <c r="KN54" s="128"/>
      <c r="KO54" s="128"/>
      <c r="KP54" s="71"/>
      <c r="KQ54" s="128"/>
      <c r="KR54" s="128"/>
      <c r="KS54" s="128"/>
      <c r="KT54" s="128"/>
      <c r="KU54" s="71"/>
      <c r="KV54" s="128"/>
      <c r="KW54" s="128"/>
      <c r="KX54" s="128"/>
      <c r="KY54" s="128"/>
      <c r="KZ54" s="71"/>
      <c r="LA54" s="128"/>
      <c r="LB54" s="128"/>
      <c r="LC54" s="128"/>
      <c r="LD54" s="128"/>
      <c r="LE54" s="71"/>
      <c r="LF54" s="128"/>
      <c r="LG54" s="128"/>
      <c r="LH54" s="109"/>
      <c r="LI54" s="128"/>
      <c r="LJ54" s="71"/>
      <c r="LK54" s="128"/>
      <c r="LL54" s="128"/>
      <c r="LM54" s="128"/>
      <c r="LN54" s="128"/>
      <c r="LO54" s="71"/>
      <c r="LP54" s="128"/>
      <c r="LQ54" s="128"/>
      <c r="LR54" s="128"/>
      <c r="LS54" s="128"/>
      <c r="LT54" s="71"/>
      <c r="LU54" s="128"/>
      <c r="LV54" s="128"/>
      <c r="LW54" s="128"/>
      <c r="LX54" s="128"/>
      <c r="LY54" s="71"/>
      <c r="LZ54" s="128"/>
      <c r="MA54" s="128"/>
      <c r="MB54" s="128"/>
      <c r="MC54" s="128"/>
      <c r="MD54" s="71"/>
      <c r="ME54" s="128"/>
      <c r="MF54" s="128"/>
      <c r="MG54" s="128"/>
      <c r="MH54" s="128"/>
      <c r="MI54" s="71"/>
      <c r="MJ54" s="128"/>
      <c r="MK54" s="128"/>
      <c r="ML54" s="128"/>
      <c r="MM54" s="128"/>
      <c r="MN54" s="71"/>
      <c r="MO54" s="128"/>
      <c r="MP54" s="128"/>
      <c r="MQ54" s="128"/>
      <c r="MR54" s="128"/>
      <c r="MS54" s="71"/>
      <c r="MT54" s="128"/>
      <c r="MU54" s="128"/>
      <c r="MV54" s="128"/>
      <c r="MW54" s="128"/>
      <c r="MX54" s="71"/>
      <c r="MY54" s="128"/>
      <c r="MZ54" s="128"/>
      <c r="NA54" s="128"/>
      <c r="NB54" s="128"/>
      <c r="NC54" s="71"/>
      <c r="ND54" s="128"/>
      <c r="NE54" s="128"/>
      <c r="NF54" s="109"/>
      <c r="NG54" s="128"/>
      <c r="NH54" s="71"/>
      <c r="NI54" s="128"/>
      <c r="NJ54" s="128"/>
      <c r="NK54" s="128"/>
      <c r="NL54" s="128"/>
      <c r="NM54" s="71"/>
      <c r="NN54" s="128"/>
      <c r="NO54" s="128"/>
      <c r="NP54" s="128"/>
      <c r="NQ54" s="128"/>
      <c r="NR54" s="71"/>
      <c r="NS54" s="128"/>
      <c r="NT54" s="128"/>
      <c r="NU54" s="128"/>
      <c r="NV54" s="128"/>
      <c r="NW54" s="71"/>
      <c r="NX54" s="128"/>
      <c r="NY54" s="128"/>
      <c r="NZ54" s="128"/>
      <c r="OA54" s="128"/>
      <c r="OB54" s="71"/>
      <c r="OC54" s="128"/>
      <c r="OD54" s="128"/>
      <c r="OE54" s="128"/>
      <c r="OF54" s="128"/>
      <c r="OG54" s="71"/>
      <c r="OH54" s="128"/>
      <c r="OI54" s="128"/>
      <c r="OJ54" s="128"/>
      <c r="OK54" s="128"/>
      <c r="OL54" s="71"/>
      <c r="OM54" s="128"/>
      <c r="ON54" s="128"/>
      <c r="OO54" s="128"/>
      <c r="OP54" s="128"/>
      <c r="OQ54" s="71"/>
      <c r="OR54" s="128"/>
      <c r="OS54" s="128"/>
      <c r="OT54" s="128"/>
      <c r="OU54" s="128"/>
      <c r="OV54" s="71"/>
      <c r="OW54" s="128"/>
      <c r="OX54" s="128"/>
      <c r="OY54" s="128"/>
      <c r="OZ54" s="128"/>
      <c r="PA54" s="71"/>
      <c r="PB54" s="128"/>
      <c r="PC54" s="128"/>
      <c r="PD54" s="109"/>
      <c r="PE54" s="128"/>
      <c r="PF54" s="71"/>
      <c r="PG54" s="128"/>
      <c r="PH54" s="128"/>
      <c r="PI54" s="128"/>
      <c r="PJ54" s="128"/>
      <c r="PK54" s="71"/>
      <c r="PL54" s="128"/>
      <c r="PM54" s="128"/>
      <c r="PN54" s="128"/>
      <c r="PO54" s="128"/>
      <c r="PP54" s="71"/>
      <c r="PQ54" s="128"/>
      <c r="PR54" s="128"/>
      <c r="PS54" s="128"/>
      <c r="PT54" s="128"/>
      <c r="PU54" s="71"/>
      <c r="PV54" s="128"/>
      <c r="PW54" s="128"/>
      <c r="PX54" s="128"/>
      <c r="PY54" s="128"/>
      <c r="PZ54" s="71"/>
      <c r="QA54" s="128"/>
      <c r="QB54" s="128"/>
      <c r="QC54" s="128"/>
      <c r="QD54" s="128"/>
      <c r="QE54" s="71"/>
      <c r="QF54" s="128"/>
      <c r="QG54" s="128"/>
      <c r="QH54" s="128"/>
      <c r="QI54" s="128"/>
      <c r="QJ54" s="71"/>
      <c r="QK54" s="128"/>
      <c r="QL54" s="128"/>
      <c r="QM54" s="128"/>
      <c r="QN54" s="128"/>
      <c r="QO54" s="71"/>
      <c r="QP54" s="128"/>
      <c r="QQ54" s="128"/>
      <c r="QR54" s="128"/>
      <c r="QS54" s="128"/>
      <c r="QT54" s="71"/>
      <c r="QU54" s="128"/>
      <c r="QV54" s="128"/>
      <c r="QW54" s="128"/>
      <c r="QX54" s="128"/>
      <c r="QY54" s="71"/>
      <c r="QZ54" s="128"/>
      <c r="RA54" s="128"/>
      <c r="RB54" s="109"/>
      <c r="RC54" s="128"/>
      <c r="RD54" s="71"/>
      <c r="RE54" s="128"/>
      <c r="RF54" s="128"/>
      <c r="RG54" s="128"/>
      <c r="RH54" s="128"/>
      <c r="RI54" s="71"/>
      <c r="RJ54" s="128"/>
      <c r="RK54" s="128"/>
      <c r="RL54" s="128"/>
      <c r="RM54" s="128"/>
      <c r="RN54" s="71"/>
      <c r="RO54" s="128"/>
      <c r="RP54" s="128"/>
      <c r="RQ54" s="128"/>
      <c r="RR54" s="128"/>
      <c r="RS54" s="71"/>
      <c r="RT54" s="128"/>
      <c r="RU54" s="128"/>
      <c r="RV54" s="128"/>
      <c r="RW54" s="128"/>
      <c r="RX54" s="71"/>
      <c r="RY54" s="128"/>
      <c r="RZ54" s="128"/>
      <c r="SA54" s="128"/>
      <c r="SB54" s="128"/>
      <c r="SC54" s="71"/>
      <c r="SD54" s="128"/>
      <c r="SE54" s="128"/>
      <c r="SF54" s="128"/>
      <c r="SG54" s="128"/>
      <c r="SH54" s="71"/>
      <c r="SI54" s="128"/>
      <c r="SJ54" s="128"/>
      <c r="SK54" s="128"/>
      <c r="SL54" s="128"/>
      <c r="SM54" s="71"/>
      <c r="SN54" s="128"/>
      <c r="SO54" s="128"/>
      <c r="SP54" s="128"/>
      <c r="SQ54" s="128"/>
      <c r="SR54" s="71"/>
      <c r="SS54" s="128"/>
      <c r="ST54" s="128"/>
      <c r="SU54" s="128"/>
      <c r="SV54" s="128"/>
      <c r="SW54" s="71"/>
      <c r="SX54" s="128"/>
      <c r="SY54" s="128"/>
      <c r="SZ54" s="109"/>
      <c r="TA54" s="128"/>
      <c r="TB54" s="71"/>
      <c r="TC54" s="128"/>
      <c r="TD54" s="128"/>
      <c r="TE54" s="128"/>
      <c r="TF54" s="128"/>
      <c r="TG54" s="71"/>
      <c r="TH54" s="128"/>
      <c r="TI54" s="128"/>
      <c r="TJ54" s="128"/>
      <c r="TK54" s="128"/>
      <c r="TL54" s="71"/>
      <c r="TM54" s="128"/>
      <c r="TN54" s="128"/>
      <c r="TO54" s="128"/>
      <c r="TP54" s="128"/>
      <c r="TQ54" s="71"/>
      <c r="TR54" s="128"/>
      <c r="TS54" s="128"/>
      <c r="TT54" s="128"/>
      <c r="TU54" s="128"/>
      <c r="TV54" s="71"/>
      <c r="TW54" s="128"/>
      <c r="TX54" s="128"/>
      <c r="TY54" s="128"/>
      <c r="TZ54" s="128"/>
      <c r="UA54" s="71"/>
      <c r="UB54" s="128"/>
      <c r="UC54" s="128"/>
      <c r="UD54" s="128"/>
      <c r="UE54" s="128"/>
      <c r="UF54" s="71"/>
      <c r="UG54" s="128"/>
      <c r="UH54" s="128"/>
      <c r="UI54" s="128"/>
      <c r="UJ54" s="128"/>
      <c r="UK54" s="71"/>
      <c r="UL54" s="128"/>
      <c r="UM54" s="128"/>
      <c r="UN54" s="128"/>
      <c r="UO54" s="128"/>
      <c r="UP54" s="71"/>
      <c r="UQ54" s="128"/>
      <c r="UR54" s="128"/>
      <c r="US54" s="128"/>
      <c r="UT54" s="128"/>
      <c r="UU54" s="71"/>
      <c r="UV54" s="128"/>
      <c r="UW54" s="128"/>
      <c r="UX54" s="109"/>
      <c r="UY54" s="128"/>
      <c r="UZ54" s="71"/>
      <c r="VA54" s="128"/>
      <c r="VB54" s="128"/>
      <c r="VC54" s="128"/>
      <c r="VD54" s="128"/>
      <c r="VE54" s="71"/>
      <c r="VF54" s="128"/>
      <c r="VG54" s="128"/>
      <c r="VH54" s="128"/>
      <c r="VI54" s="128"/>
      <c r="VJ54" s="71"/>
      <c r="VK54" s="128"/>
      <c r="VL54" s="128"/>
      <c r="VM54" s="128"/>
      <c r="VN54" s="128"/>
      <c r="VO54" s="71"/>
      <c r="VP54" s="128"/>
      <c r="VQ54" s="128"/>
      <c r="VR54" s="128"/>
      <c r="VS54" s="128"/>
      <c r="VT54" s="71"/>
      <c r="VU54" s="128"/>
      <c r="VV54" s="128"/>
      <c r="VW54" s="128"/>
      <c r="VX54" s="128"/>
      <c r="VY54" s="71"/>
      <c r="VZ54" s="128"/>
      <c r="WA54" s="128"/>
      <c r="WB54" s="128"/>
      <c r="WC54" s="128"/>
      <c r="WD54" s="71"/>
      <c r="WE54" s="128"/>
      <c r="WF54" s="128"/>
      <c r="WG54" s="128"/>
      <c r="WH54" s="128"/>
      <c r="WI54" s="71"/>
      <c r="WJ54" s="128"/>
      <c r="WK54" s="128"/>
      <c r="WL54" s="128"/>
      <c r="WM54" s="128"/>
      <c r="WN54" s="71"/>
      <c r="WO54" s="128"/>
      <c r="WP54" s="128"/>
      <c r="WQ54" s="128"/>
      <c r="WR54" s="128"/>
      <c r="WS54" s="71"/>
      <c r="WT54" s="128"/>
      <c r="WU54" s="128"/>
      <c r="WV54" s="109"/>
      <c r="WW54" s="128"/>
      <c r="WX54" s="71"/>
      <c r="WY54" s="128"/>
      <c r="WZ54" s="128"/>
      <c r="XA54" s="128"/>
      <c r="XB54" s="128"/>
      <c r="XC54" s="71"/>
      <c r="XD54" s="128"/>
      <c r="XE54" s="128"/>
      <c r="XF54" s="128"/>
      <c r="XG54" s="128"/>
      <c r="XH54" s="71"/>
      <c r="XI54" s="128"/>
      <c r="XJ54" s="128"/>
      <c r="XK54" s="128"/>
      <c r="XL54" s="128"/>
      <c r="XM54" s="71"/>
      <c r="XN54" s="128"/>
      <c r="XO54" s="128"/>
      <c r="XP54" s="128"/>
      <c r="XQ54" s="128"/>
      <c r="XR54" s="71"/>
      <c r="XS54" s="128"/>
      <c r="XT54" s="128"/>
      <c r="XU54" s="128"/>
      <c r="XV54" s="128"/>
      <c r="XW54" s="71"/>
      <c r="XX54" s="128"/>
      <c r="XY54" s="128"/>
      <c r="XZ54" s="128"/>
      <c r="YA54" s="128"/>
      <c r="YB54" s="71"/>
      <c r="YC54" s="128"/>
      <c r="YD54" s="128"/>
      <c r="YE54" s="128"/>
      <c r="YF54" s="128"/>
      <c r="YG54" s="71"/>
      <c r="YH54" s="128"/>
      <c r="YI54" s="128"/>
      <c r="YJ54" s="128"/>
      <c r="YK54" s="128"/>
      <c r="YL54" s="71"/>
      <c r="YM54" s="128"/>
      <c r="YN54" s="128"/>
      <c r="YO54" s="128"/>
      <c r="YP54" s="128"/>
      <c r="YQ54" s="71"/>
      <c r="YR54" s="128"/>
      <c r="YS54" s="128"/>
      <c r="YT54" s="109"/>
      <c r="YU54" s="128"/>
      <c r="YV54" s="71"/>
      <c r="YW54" s="128"/>
      <c r="YX54" s="128"/>
      <c r="YY54" s="128"/>
      <c r="YZ54" s="128"/>
      <c r="ZA54" s="71"/>
      <c r="ZB54" s="128"/>
      <c r="ZC54" s="128"/>
      <c r="ZD54" s="128"/>
      <c r="ZE54" s="128"/>
      <c r="ZF54" s="71"/>
      <c r="ZG54" s="128"/>
      <c r="ZH54" s="128"/>
      <c r="ZI54" s="128"/>
      <c r="ZJ54" s="128"/>
      <c r="ZK54" s="71"/>
      <c r="ZL54" s="128"/>
      <c r="ZM54" s="128"/>
      <c r="ZN54" s="128"/>
      <c r="ZO54" s="128"/>
      <c r="ZP54" s="71"/>
      <c r="ZQ54" s="128"/>
      <c r="ZR54" s="128"/>
      <c r="ZS54" s="128"/>
      <c r="ZT54" s="128"/>
      <c r="ZU54" s="71"/>
      <c r="ZV54" s="128"/>
      <c r="ZW54" s="128"/>
      <c r="ZX54" s="128"/>
      <c r="ZY54" s="128"/>
      <c r="ZZ54" s="71"/>
      <c r="AAA54" s="128"/>
      <c r="AAB54" s="128"/>
      <c r="AAC54" s="128"/>
      <c r="AAD54" s="128"/>
      <c r="AAE54" s="71"/>
      <c r="AAF54" s="128"/>
      <c r="AAG54" s="128"/>
      <c r="AAH54" s="128"/>
      <c r="AAI54" s="128"/>
      <c r="AAJ54" s="71"/>
      <c r="AAK54" s="128"/>
      <c r="AAL54" s="128"/>
      <c r="AAM54" s="128"/>
      <c r="AAN54" s="128"/>
      <c r="AAO54" s="71"/>
      <c r="AAP54" s="128"/>
      <c r="AAQ54" s="128"/>
      <c r="AAR54" s="109"/>
      <c r="AAS54" s="128"/>
      <c r="AAT54" s="71"/>
      <c r="AAU54" s="128"/>
      <c r="AAV54" s="128"/>
      <c r="AAW54" s="128"/>
      <c r="AAX54" s="128"/>
      <c r="AAY54" s="71"/>
      <c r="AAZ54" s="128"/>
      <c r="ABA54" s="128"/>
      <c r="ABB54" s="128"/>
      <c r="ABC54" s="128"/>
      <c r="ABD54" s="71"/>
      <c r="ABE54" s="128"/>
      <c r="ABF54" s="128"/>
      <c r="ABG54" s="128"/>
      <c r="ABH54" s="128"/>
      <c r="ABI54" s="71"/>
      <c r="ABJ54" s="128"/>
      <c r="ABK54" s="128"/>
      <c r="ABL54" s="128"/>
      <c r="ABM54" s="128"/>
      <c r="ABN54" s="71"/>
      <c r="ABO54" s="128"/>
      <c r="ABP54" s="128"/>
      <c r="ABQ54" s="128"/>
      <c r="ABR54" s="128"/>
      <c r="ABS54" s="71"/>
      <c r="ABT54" s="128"/>
      <c r="ABU54" s="128"/>
      <c r="ABV54" s="128"/>
      <c r="ABW54" s="128"/>
      <c r="ABX54" s="71"/>
      <c r="ABY54" s="128"/>
      <c r="ABZ54" s="128"/>
      <c r="ACA54" s="128"/>
      <c r="ACB54" s="128"/>
      <c r="ACC54" s="71"/>
      <c r="ACD54" s="128"/>
      <c r="ACE54" s="128"/>
      <c r="ACF54" s="128"/>
      <c r="ACG54" s="128"/>
      <c r="ACH54" s="71"/>
      <c r="ACI54" s="128"/>
      <c r="ACJ54" s="128"/>
      <c r="ACK54" s="128"/>
      <c r="ACL54" s="128"/>
      <c r="ACM54" s="71"/>
      <c r="ACN54" s="128"/>
      <c r="ACO54" s="128"/>
      <c r="ACP54" s="109"/>
      <c r="ACQ54" s="128"/>
      <c r="ACR54" s="71"/>
      <c r="ACS54" s="128"/>
      <c r="ACT54" s="128"/>
      <c r="ACU54" s="128"/>
      <c r="ACV54" s="128"/>
      <c r="ACW54" s="71"/>
      <c r="ACX54" s="128"/>
      <c r="ACY54" s="128"/>
      <c r="ACZ54" s="128"/>
      <c r="ADA54" s="128"/>
      <c r="ADB54" s="71"/>
      <c r="ADC54" s="128"/>
      <c r="ADD54" s="128"/>
      <c r="ADE54" s="128"/>
      <c r="ADF54" s="128"/>
      <c r="ADG54" s="71"/>
      <c r="ADH54" s="128"/>
      <c r="ADI54" s="128"/>
      <c r="ADJ54" s="128"/>
      <c r="ADK54" s="128"/>
      <c r="ADL54" s="71"/>
      <c r="ADM54" s="128"/>
      <c r="ADN54" s="128"/>
      <c r="ADO54" s="128"/>
      <c r="ADP54" s="128"/>
      <c r="ADQ54" s="71"/>
      <c r="ADR54" s="128"/>
      <c r="ADS54" s="128"/>
      <c r="ADT54" s="128"/>
      <c r="ADU54" s="128"/>
      <c r="ADV54" s="71"/>
      <c r="ADW54" s="128"/>
      <c r="ADX54" s="128"/>
      <c r="ADY54" s="128"/>
      <c r="ADZ54" s="128"/>
      <c r="AEA54" s="71"/>
      <c r="AEB54" s="128"/>
      <c r="AEC54" s="128"/>
      <c r="AED54" s="128"/>
      <c r="AEE54" s="128"/>
      <c r="AEF54" s="71"/>
      <c r="AEG54" s="128"/>
      <c r="AEH54" s="128"/>
      <c r="AEI54" s="128"/>
      <c r="AEJ54" s="128"/>
      <c r="AEK54" s="71"/>
      <c r="AEL54" s="128"/>
      <c r="AEM54" s="128"/>
      <c r="AEN54" s="109"/>
      <c r="AEO54" s="128"/>
      <c r="AEP54" s="71"/>
      <c r="AEQ54" s="128"/>
      <c r="AER54" s="128"/>
      <c r="AES54" s="128"/>
      <c r="AET54" s="128"/>
      <c r="AEU54" s="71"/>
      <c r="AEV54" s="128"/>
      <c r="AEW54" s="128"/>
      <c r="AEX54" s="128"/>
      <c r="AEY54" s="128"/>
      <c r="AEZ54" s="71"/>
      <c r="AFA54" s="128"/>
      <c r="AFB54" s="128"/>
      <c r="AFC54" s="128"/>
      <c r="AFD54" s="128"/>
      <c r="AFE54" s="71"/>
      <c r="AFF54" s="128"/>
      <c r="AFG54" s="128"/>
      <c r="AFH54" s="128"/>
      <c r="AFI54" s="128"/>
      <c r="AFJ54" s="71"/>
      <c r="AFK54" s="128"/>
      <c r="AFL54" s="128"/>
      <c r="AFM54" s="128"/>
      <c r="AFN54" s="128"/>
      <c r="AFO54" s="71"/>
      <c r="AFP54" s="128"/>
      <c r="AFQ54" s="128"/>
      <c r="AFR54" s="128"/>
      <c r="AFS54" s="128"/>
      <c r="AFT54" s="71"/>
      <c r="AFU54" s="128"/>
      <c r="AFV54" s="128"/>
      <c r="AFW54" s="128"/>
      <c r="AFX54" s="128"/>
      <c r="AFY54" s="71"/>
      <c r="AFZ54" s="128"/>
      <c r="AGA54" s="128"/>
      <c r="AGB54" s="128"/>
      <c r="AGC54" s="128"/>
      <c r="AGD54" s="71"/>
      <c r="AGE54" s="128"/>
      <c r="AGF54" s="128"/>
      <c r="AGG54" s="128"/>
      <c r="AGH54" s="128"/>
      <c r="AGI54" s="71"/>
      <c r="AGJ54" s="128"/>
      <c r="AGK54" s="128"/>
      <c r="AGL54" s="109"/>
      <c r="AGM54" s="128"/>
      <c r="AGN54" s="71"/>
      <c r="AGO54" s="128"/>
      <c r="AGP54" s="128"/>
      <c r="AGQ54" s="128"/>
      <c r="AGR54" s="128"/>
      <c r="AGS54" s="71"/>
      <c r="AGT54" s="128"/>
      <c r="AGU54" s="128"/>
      <c r="AGV54" s="128"/>
      <c r="AGW54" s="128"/>
      <c r="AGX54" s="71"/>
      <c r="AGY54" s="128"/>
      <c r="AGZ54" s="128"/>
      <c r="AHA54" s="128"/>
      <c r="AHB54" s="128"/>
      <c r="AHC54" s="71"/>
      <c r="AHD54" s="128"/>
      <c r="AHE54" s="128"/>
      <c r="AHF54" s="128"/>
      <c r="AHG54" s="128"/>
      <c r="AHH54" s="71"/>
      <c r="AHI54" s="128"/>
      <c r="AHJ54" s="128"/>
      <c r="AHK54" s="128"/>
      <c r="AHL54" s="128"/>
      <c r="AHM54" s="71"/>
      <c r="AHN54" s="128"/>
      <c r="AHO54" s="128"/>
      <c r="AHP54" s="128"/>
      <c r="AHQ54" s="128"/>
      <c r="AHR54" s="71"/>
      <c r="AHS54" s="128"/>
      <c r="AHT54" s="128"/>
      <c r="AHU54" s="128"/>
      <c r="AHV54" s="128"/>
      <c r="AHW54" s="71"/>
      <c r="AHX54" s="128"/>
      <c r="AHY54" s="128"/>
      <c r="AHZ54" s="128"/>
      <c r="AIA54" s="128"/>
      <c r="AIB54" s="71"/>
      <c r="AIC54" s="128"/>
      <c r="AID54" s="128"/>
      <c r="AIE54" s="128"/>
      <c r="AIF54" s="128"/>
      <c r="AIG54" s="71"/>
      <c r="AIH54" s="128"/>
      <c r="AII54" s="128"/>
      <c r="AIJ54" s="109"/>
      <c r="AIK54" s="128"/>
      <c r="AIL54" s="71"/>
      <c r="AIM54" s="128"/>
      <c r="AIN54" s="128"/>
      <c r="AIO54" s="128"/>
      <c r="AIP54" s="128"/>
      <c r="AIQ54" s="71"/>
      <c r="AIR54" s="128"/>
      <c r="AIS54" s="128"/>
      <c r="AIT54" s="128"/>
      <c r="AIU54" s="128"/>
      <c r="AIV54" s="71"/>
      <c r="AIW54" s="128"/>
      <c r="AIX54" s="128"/>
      <c r="AIY54" s="128"/>
      <c r="AIZ54" s="128"/>
      <c r="AJA54" s="71"/>
      <c r="AJB54" s="128"/>
      <c r="AJC54" s="128"/>
      <c r="AJD54" s="128"/>
      <c r="AJE54" s="128"/>
      <c r="AJF54" s="71"/>
      <c r="AJG54" s="128"/>
      <c r="AJH54" s="128"/>
      <c r="AJI54" s="128"/>
      <c r="AJJ54" s="128"/>
      <c r="AJK54" s="71"/>
      <c r="AJL54" s="128"/>
      <c r="AJM54" s="128"/>
      <c r="AJN54" s="128"/>
      <c r="AJO54" s="128"/>
      <c r="AJP54" s="71"/>
      <c r="AJQ54" s="128"/>
      <c r="AJR54" s="128"/>
      <c r="AJS54" s="128"/>
      <c r="AJT54" s="128"/>
      <c r="AJU54" s="71"/>
      <c r="AJV54" s="128"/>
      <c r="AJW54" s="128"/>
      <c r="AJX54" s="128"/>
      <c r="AJY54" s="128"/>
      <c r="AJZ54" s="71"/>
      <c r="AKA54" s="128"/>
      <c r="AKB54" s="128"/>
      <c r="AKC54" s="128"/>
      <c r="AKD54" s="128"/>
      <c r="AKE54" s="71"/>
      <c r="AKF54" s="128"/>
      <c r="AKG54" s="128"/>
      <c r="AKH54" s="109"/>
      <c r="AKI54" s="128"/>
      <c r="AKJ54" s="71"/>
      <c r="AKK54" s="128"/>
      <c r="AKL54" s="128"/>
      <c r="AKM54" s="128"/>
      <c r="AKN54" s="128"/>
      <c r="AKO54" s="71"/>
      <c r="AKP54" s="128"/>
      <c r="AKQ54" s="128"/>
      <c r="AKR54" s="128"/>
      <c r="AKS54" s="128"/>
      <c r="AKT54" s="71"/>
      <c r="AKU54" s="128"/>
      <c r="AKV54" s="128"/>
      <c r="AKW54" s="128"/>
      <c r="AKX54" s="128"/>
      <c r="AKY54" s="71"/>
      <c r="AKZ54" s="128"/>
      <c r="ALA54" s="128"/>
      <c r="ALB54" s="128"/>
      <c r="ALC54" s="128"/>
      <c r="ALD54" s="71"/>
      <c r="ALE54" s="128"/>
      <c r="ALF54" s="128"/>
      <c r="ALG54" s="128"/>
      <c r="ALH54" s="128"/>
      <c r="ALI54" s="71"/>
      <c r="ALJ54" s="128"/>
      <c r="ALK54" s="128"/>
      <c r="ALL54" s="128"/>
      <c r="ALM54" s="128"/>
      <c r="ALN54" s="71"/>
      <c r="ALO54" s="128"/>
      <c r="ALP54" s="128"/>
      <c r="ALQ54" s="128"/>
      <c r="ALR54" s="128"/>
      <c r="ALS54" s="71"/>
      <c r="ALT54" s="128"/>
      <c r="ALU54" s="128"/>
      <c r="ALV54" s="128"/>
      <c r="ALW54" s="128"/>
      <c r="ALX54" s="71"/>
      <c r="ALY54" s="128"/>
      <c r="ALZ54" s="128"/>
      <c r="AMA54" s="128"/>
      <c r="AMB54" s="128"/>
      <c r="AMC54" s="71"/>
      <c r="AMD54" s="128"/>
      <c r="AME54" s="128"/>
      <c r="AMF54" s="109"/>
      <c r="AMG54" s="128"/>
      <c r="AMH54" s="71"/>
      <c r="AMI54" s="128"/>
      <c r="AMJ54" s="128"/>
      <c r="AMK54" s="128"/>
      <c r="AML54" s="128"/>
      <c r="AMM54" s="71"/>
      <c r="AMN54" s="128"/>
      <c r="AMO54" s="128"/>
      <c r="AMP54" s="128"/>
      <c r="AMQ54" s="128"/>
      <c r="AMR54" s="71"/>
      <c r="AMS54" s="128"/>
      <c r="AMT54" s="128"/>
      <c r="AMU54" s="128"/>
      <c r="AMV54" s="128"/>
      <c r="AMW54" s="71"/>
      <c r="AMX54" s="128"/>
      <c r="AMY54" s="128"/>
      <c r="AMZ54" s="128"/>
      <c r="ANA54" s="128"/>
      <c r="ANB54" s="71"/>
      <c r="ANC54" s="128"/>
      <c r="AND54" s="128"/>
      <c r="ANE54" s="128"/>
      <c r="ANF54" s="128"/>
      <c r="ANG54" s="71"/>
      <c r="ANH54" s="128"/>
      <c r="ANI54" s="128"/>
      <c r="ANJ54" s="128"/>
      <c r="ANK54" s="128"/>
      <c r="ANL54" s="71"/>
      <c r="ANM54" s="128"/>
      <c r="ANN54" s="128"/>
      <c r="ANO54" s="128"/>
      <c r="ANP54" s="128"/>
      <c r="ANQ54" s="71"/>
      <c r="ANR54" s="128"/>
      <c r="ANS54" s="128"/>
      <c r="ANT54" s="128"/>
      <c r="ANU54" s="128"/>
      <c r="ANV54" s="71"/>
      <c r="ANW54" s="128"/>
      <c r="ANX54" s="128"/>
      <c r="ANY54" s="128"/>
      <c r="ANZ54" s="128"/>
      <c r="AOA54" s="71"/>
      <c r="AOB54" s="128"/>
      <c r="AOC54" s="128"/>
      <c r="AOD54" s="109"/>
      <c r="AOE54" s="128"/>
      <c r="AOF54" s="71"/>
      <c r="AOG54" s="128"/>
      <c r="AOH54" s="128"/>
      <c r="AOI54" s="128"/>
      <c r="AOJ54" s="128"/>
      <c r="AOK54" s="71"/>
      <c r="AOL54" s="128"/>
      <c r="AOM54" s="128"/>
      <c r="AON54" s="128"/>
      <c r="AOO54" s="128"/>
      <c r="AOP54" s="71"/>
      <c r="AOQ54" s="128"/>
      <c r="AOR54" s="128"/>
      <c r="AOS54" s="128"/>
      <c r="AOT54" s="128"/>
      <c r="AOU54" s="71"/>
      <c r="AOV54" s="128"/>
      <c r="AOW54" s="128"/>
      <c r="AOX54" s="128"/>
      <c r="AOY54" s="128"/>
      <c r="AOZ54" s="71"/>
      <c r="APA54" s="128"/>
      <c r="APB54" s="128"/>
      <c r="APC54" s="128"/>
      <c r="APD54" s="128"/>
      <c r="APE54" s="71"/>
      <c r="APF54" s="128"/>
      <c r="APG54" s="128"/>
      <c r="APH54" s="128"/>
      <c r="API54" s="128"/>
      <c r="APJ54" s="71"/>
      <c r="APK54" s="128"/>
      <c r="APL54" s="128"/>
      <c r="APM54" s="128"/>
      <c r="APN54" s="128"/>
      <c r="APO54" s="71"/>
      <c r="APP54" s="128"/>
      <c r="APQ54" s="128"/>
      <c r="APR54" s="128"/>
      <c r="APS54" s="128"/>
      <c r="APT54" s="71"/>
      <c r="APU54" s="128"/>
      <c r="APV54" s="128"/>
      <c r="APW54" s="128"/>
      <c r="APX54" s="128"/>
      <c r="APY54" s="71"/>
      <c r="APZ54" s="128"/>
      <c r="AQA54" s="128"/>
      <c r="AQB54" s="109"/>
      <c r="AQC54" s="128"/>
      <c r="AQD54" s="71"/>
      <c r="AQE54" s="128"/>
      <c r="AQF54" s="128"/>
      <c r="AQG54" s="128"/>
      <c r="AQH54" s="128"/>
      <c r="AQI54" s="71"/>
      <c r="AQJ54" s="128"/>
      <c r="AQK54" s="128"/>
      <c r="AQL54" s="128"/>
      <c r="AQM54" s="128"/>
      <c r="AQN54" s="71"/>
      <c r="AQO54" s="128"/>
      <c r="AQP54" s="128"/>
      <c r="AQQ54" s="128"/>
      <c r="AQR54" s="128"/>
      <c r="AQS54" s="71"/>
      <c r="AQT54" s="128"/>
      <c r="AQU54" s="128"/>
      <c r="AQV54" s="128"/>
      <c r="AQW54" s="128"/>
      <c r="AQX54" s="71"/>
      <c r="AQY54" s="128"/>
      <c r="AQZ54" s="128"/>
      <c r="ARA54" s="128"/>
      <c r="ARB54" s="128"/>
      <c r="ARC54" s="71"/>
      <c r="ARD54" s="128"/>
      <c r="ARE54" s="128"/>
      <c r="ARF54" s="128"/>
      <c r="ARG54" s="128"/>
      <c r="ARH54" s="71"/>
      <c r="ARI54" s="128"/>
      <c r="ARJ54" s="128"/>
      <c r="ARK54" s="128"/>
      <c r="ARL54" s="128"/>
      <c r="ARM54" s="71"/>
      <c r="ARN54" s="128"/>
      <c r="ARO54" s="128"/>
      <c r="ARP54" s="128"/>
      <c r="ARQ54" s="128"/>
      <c r="ARR54" s="71"/>
      <c r="ARS54" s="128"/>
      <c r="ART54" s="128"/>
      <c r="ARU54" s="128"/>
      <c r="ARV54" s="128"/>
      <c r="ARW54" s="71"/>
      <c r="ARX54" s="128"/>
      <c r="ARY54" s="128"/>
      <c r="ARZ54" s="109"/>
      <c r="ASA54" s="128"/>
      <c r="ASB54" s="71"/>
      <c r="ASC54" s="128"/>
      <c r="ASD54" s="128"/>
      <c r="ASE54" s="128"/>
      <c r="ASF54" s="128"/>
      <c r="ASG54" s="71"/>
      <c r="ASH54" s="128"/>
      <c r="ASI54" s="128"/>
      <c r="ASJ54" s="128"/>
      <c r="ASK54" s="128"/>
      <c r="ASL54" s="71"/>
      <c r="ASM54" s="128"/>
      <c r="ASN54" s="128"/>
      <c r="ASO54" s="128"/>
      <c r="ASP54" s="128"/>
      <c r="ASQ54" s="71"/>
      <c r="ASR54" s="128"/>
      <c r="ASS54" s="128"/>
      <c r="AST54" s="128"/>
      <c r="ASU54" s="128"/>
      <c r="ASV54" s="71"/>
      <c r="ASW54" s="128"/>
      <c r="ASX54" s="128"/>
      <c r="ASY54" s="128"/>
      <c r="ASZ54" s="128"/>
      <c r="ATA54" s="71"/>
      <c r="ATB54" s="128"/>
      <c r="ATC54" s="128"/>
      <c r="ATD54" s="128"/>
      <c r="ATE54" s="128"/>
      <c r="ATF54" s="71"/>
      <c r="ATG54" s="128"/>
      <c r="ATH54" s="128"/>
      <c r="ATI54" s="128"/>
      <c r="ATJ54" s="128"/>
      <c r="ATK54" s="71"/>
      <c r="ATL54" s="128"/>
      <c r="ATM54" s="128"/>
      <c r="ATN54" s="128"/>
      <c r="ATO54" s="128"/>
      <c r="ATP54" s="71"/>
      <c r="ATQ54" s="128"/>
      <c r="ATR54" s="128"/>
      <c r="ATS54" s="128"/>
      <c r="ATT54" s="128"/>
      <c r="ATU54" s="71"/>
      <c r="ATV54" s="128"/>
      <c r="ATW54" s="128"/>
      <c r="ATX54" s="109"/>
      <c r="ATY54" s="128"/>
      <c r="ATZ54" s="71"/>
      <c r="AUA54" s="128"/>
      <c r="AUB54" s="128"/>
      <c r="AUC54" s="128"/>
      <c r="AUD54" s="128"/>
      <c r="AUE54" s="71"/>
      <c r="AUF54" s="128"/>
      <c r="AUG54" s="128"/>
      <c r="AUH54" s="128"/>
      <c r="AUI54" s="128"/>
      <c r="AUJ54" s="71"/>
      <c r="AUK54" s="128"/>
      <c r="AUL54" s="128"/>
      <c r="AUM54" s="128"/>
      <c r="AUN54" s="128"/>
      <c r="AUO54" s="71"/>
      <c r="AUP54" s="128"/>
      <c r="AUQ54" s="128"/>
      <c r="AUR54" s="128"/>
      <c r="AUS54" s="128"/>
      <c r="AUT54" s="71"/>
      <c r="AUU54" s="128"/>
      <c r="AUV54" s="128"/>
      <c r="AUW54" s="128"/>
      <c r="AUX54" s="128"/>
      <c r="AUY54" s="71"/>
      <c r="AUZ54" s="128"/>
      <c r="AVA54" s="128"/>
      <c r="AVB54" s="128"/>
      <c r="AVC54" s="128"/>
      <c r="AVD54" s="71"/>
      <c r="AVE54" s="128"/>
      <c r="AVF54" s="128"/>
      <c r="AVG54" s="128"/>
      <c r="AVH54" s="128"/>
      <c r="AVI54" s="71"/>
      <c r="AVJ54" s="128"/>
      <c r="AVK54" s="128"/>
      <c r="AVL54" s="128"/>
      <c r="AVM54" s="128"/>
      <c r="AVN54" s="71"/>
      <c r="AVO54" s="128"/>
      <c r="AVP54" s="128"/>
      <c r="AVQ54" s="128"/>
      <c r="AVR54" s="128"/>
      <c r="AVS54" s="71"/>
      <c r="AVT54" s="128"/>
      <c r="AVU54" s="128"/>
      <c r="AVV54" s="109"/>
      <c r="AVW54" s="128"/>
      <c r="AVX54" s="71"/>
      <c r="AVY54" s="128"/>
      <c r="AVZ54" s="128"/>
      <c r="AWA54" s="128"/>
      <c r="AWB54" s="128"/>
      <c r="AWC54" s="71"/>
      <c r="AWD54" s="128"/>
      <c r="AWE54" s="128"/>
      <c r="AWF54" s="128"/>
      <c r="AWG54" s="128"/>
      <c r="AWH54" s="71"/>
      <c r="AWI54" s="128"/>
      <c r="AWJ54" s="128"/>
      <c r="AWK54" s="128"/>
      <c r="AWL54" s="128"/>
      <c r="AWM54" s="71"/>
      <c r="AWN54" s="128"/>
      <c r="AWO54" s="128"/>
      <c r="AWP54" s="128"/>
      <c r="AWQ54" s="128"/>
      <c r="AWR54" s="71"/>
      <c r="AWS54" s="128"/>
      <c r="AWT54" s="128"/>
      <c r="AWU54" s="128"/>
      <c r="AWV54" s="128"/>
      <c r="AWW54" s="71"/>
      <c r="AWX54" s="128"/>
      <c r="AWY54" s="128"/>
      <c r="AWZ54" s="128"/>
      <c r="AXA54" s="128"/>
      <c r="AXB54" s="71"/>
      <c r="AXC54" s="128"/>
      <c r="AXD54" s="128"/>
      <c r="AXE54" s="128"/>
      <c r="AXF54" s="128"/>
      <c r="AXG54" s="71"/>
      <c r="AXH54" s="128"/>
      <c r="AXI54" s="128"/>
      <c r="AXJ54" s="128"/>
      <c r="AXK54" s="128"/>
      <c r="AXL54" s="71"/>
      <c r="AXM54" s="128"/>
      <c r="AXN54" s="128"/>
      <c r="AXO54" s="128"/>
      <c r="AXP54" s="128"/>
      <c r="AXQ54" s="71"/>
      <c r="AXR54" s="128"/>
      <c r="AXS54" s="128"/>
      <c r="AXT54" s="109"/>
      <c r="AXU54" s="128"/>
      <c r="AXV54" s="71"/>
      <c r="AXW54" s="128"/>
      <c r="AXX54" s="128"/>
      <c r="AXY54" s="128"/>
      <c r="AXZ54" s="128"/>
      <c r="AYA54" s="71"/>
      <c r="AYB54" s="128"/>
      <c r="AYC54" s="128"/>
      <c r="AYD54" s="128"/>
      <c r="AYE54" s="128"/>
      <c r="AYF54" s="71"/>
      <c r="AYG54" s="128"/>
      <c r="AYH54" s="128"/>
      <c r="AYI54" s="128"/>
      <c r="AYJ54" s="128"/>
      <c r="AYK54" s="71"/>
      <c r="AYL54" s="128"/>
      <c r="AYM54" s="128"/>
      <c r="AYN54" s="128"/>
      <c r="AYO54" s="128"/>
      <c r="AYP54" s="71"/>
      <c r="AYQ54" s="128"/>
      <c r="AYR54" s="128"/>
      <c r="AYS54" s="128"/>
      <c r="AYT54" s="128"/>
      <c r="AYU54" s="71"/>
      <c r="AYV54" s="128"/>
      <c r="AYW54" s="128"/>
      <c r="AYX54" s="128"/>
      <c r="AYY54" s="128"/>
      <c r="AYZ54" s="71"/>
      <c r="AZA54" s="128"/>
      <c r="AZB54" s="128"/>
      <c r="AZC54" s="128"/>
      <c r="AZD54" s="128"/>
      <c r="AZE54" s="71"/>
      <c r="AZF54" s="128"/>
      <c r="AZG54" s="128"/>
      <c r="AZH54" s="128"/>
      <c r="AZI54" s="128"/>
      <c r="AZJ54" s="71"/>
      <c r="AZK54" s="128"/>
      <c r="AZL54" s="128"/>
      <c r="AZM54" s="128"/>
      <c r="AZN54" s="128"/>
      <c r="AZO54" s="71"/>
      <c r="AZP54" s="128"/>
      <c r="AZQ54" s="128"/>
      <c r="AZR54" s="109"/>
      <c r="AZS54" s="128"/>
      <c r="AZT54" s="71"/>
      <c r="AZU54" s="128"/>
      <c r="AZV54" s="128"/>
      <c r="AZW54" s="128"/>
      <c r="AZX54" s="128"/>
      <c r="AZY54" s="71"/>
      <c r="AZZ54" s="128"/>
      <c r="BAA54" s="128"/>
      <c r="BAB54" s="128"/>
      <c r="BAC54" s="128"/>
      <c r="BAD54" s="71"/>
      <c r="BAE54" s="128"/>
      <c r="BAF54" s="128"/>
      <c r="BAG54" s="128"/>
      <c r="BAH54" s="128"/>
      <c r="BAI54" s="71"/>
      <c r="BAJ54" s="128"/>
      <c r="BAK54" s="128"/>
      <c r="BAL54" s="128"/>
      <c r="BAM54" s="128"/>
      <c r="BAN54" s="71"/>
      <c r="BAO54" s="128"/>
      <c r="BAP54" s="128"/>
      <c r="BAQ54" s="128"/>
      <c r="BAR54" s="128"/>
      <c r="BAS54" s="71"/>
      <c r="BAT54" s="128"/>
      <c r="BAU54" s="128"/>
      <c r="BAV54" s="128"/>
      <c r="BAW54" s="128"/>
      <c r="BAX54" s="71"/>
      <c r="BAY54" s="128"/>
      <c r="BAZ54" s="128"/>
      <c r="BBA54" s="128"/>
      <c r="BBB54" s="128"/>
      <c r="BBC54" s="71"/>
      <c r="BBD54" s="128"/>
      <c r="BBE54" s="128"/>
      <c r="BBF54" s="128"/>
      <c r="BBG54" s="128"/>
      <c r="BBH54" s="71"/>
      <c r="BBI54" s="128"/>
      <c r="BBJ54" s="128"/>
      <c r="BBK54" s="128"/>
      <c r="BBL54" s="128"/>
      <c r="BBM54" s="71"/>
      <c r="BBN54" s="128"/>
      <c r="BBO54" s="128"/>
      <c r="BBP54" s="109"/>
      <c r="BBQ54" s="128"/>
      <c r="BBR54" s="71"/>
      <c r="BBS54" s="128"/>
      <c r="BBT54" s="128"/>
      <c r="BBU54" s="128"/>
      <c r="BBV54" s="128"/>
      <c r="BBW54" s="71"/>
      <c r="BBX54" s="128"/>
      <c r="BBY54" s="128"/>
      <c r="BBZ54" s="128"/>
      <c r="BCA54" s="128"/>
      <c r="BCB54" s="71"/>
      <c r="BCC54" s="128"/>
      <c r="BCD54" s="128"/>
      <c r="BCE54" s="128"/>
      <c r="BCF54" s="128"/>
      <c r="BCG54" s="71"/>
      <c r="BCH54" s="128"/>
      <c r="BCI54" s="128"/>
      <c r="BCJ54" s="128"/>
      <c r="BCK54" s="128"/>
      <c r="BCL54" s="71"/>
      <c r="BCM54" s="128"/>
      <c r="BCN54" s="128"/>
      <c r="BCO54" s="128"/>
      <c r="BCP54" s="128"/>
      <c r="BCQ54" s="71"/>
      <c r="BCR54" s="128"/>
      <c r="BCS54" s="128"/>
      <c r="BCT54" s="128"/>
      <c r="BCU54" s="128"/>
      <c r="BCV54" s="71"/>
      <c r="BCW54" s="128"/>
      <c r="BCX54" s="128"/>
      <c r="BCY54" s="128"/>
      <c r="BCZ54" s="128"/>
      <c r="BDA54" s="71"/>
      <c r="BDB54" s="128"/>
      <c r="BDC54" s="128"/>
      <c r="BDD54" s="128"/>
      <c r="BDE54" s="128"/>
      <c r="BDF54" s="71"/>
      <c r="BDG54" s="128"/>
      <c r="BDH54" s="128"/>
      <c r="BDI54" s="128"/>
      <c r="BDJ54" s="128"/>
      <c r="BDK54" s="71"/>
      <c r="BDL54" s="128"/>
      <c r="BDM54" s="128"/>
      <c r="BDN54" s="109"/>
      <c r="BDO54" s="128"/>
      <c r="BDP54" s="71"/>
      <c r="BDQ54" s="128"/>
      <c r="BDR54" s="128"/>
      <c r="BDS54" s="128"/>
      <c r="BDT54" s="128"/>
      <c r="BDU54" s="71"/>
      <c r="BDV54" s="128"/>
      <c r="BDW54" s="128"/>
      <c r="BDX54" s="128"/>
      <c r="BDY54" s="128"/>
      <c r="BDZ54" s="71"/>
      <c r="BEA54" s="128"/>
      <c r="BEB54" s="128"/>
      <c r="BEC54" s="128"/>
      <c r="BED54" s="128"/>
      <c r="BEE54" s="71"/>
      <c r="BEF54" s="128"/>
      <c r="BEG54" s="128"/>
      <c r="BEH54" s="128"/>
      <c r="BEI54" s="128"/>
      <c r="BEJ54" s="71"/>
      <c r="BEK54" s="128"/>
      <c r="BEL54" s="128"/>
      <c r="BEM54" s="128"/>
      <c r="BEN54" s="128"/>
      <c r="BEO54" s="71"/>
      <c r="BEP54" s="128"/>
      <c r="BEQ54" s="128"/>
      <c r="BER54" s="128"/>
      <c r="BES54" s="128"/>
      <c r="BET54" s="71"/>
      <c r="BEU54" s="128"/>
      <c r="BEV54" s="128"/>
      <c r="BEW54" s="128"/>
      <c r="BEX54" s="128"/>
      <c r="BEY54" s="71"/>
      <c r="BEZ54" s="128"/>
      <c r="BFA54" s="128"/>
      <c r="BFB54" s="128"/>
      <c r="BFC54" s="128"/>
      <c r="BFD54" s="71"/>
      <c r="BFE54" s="128"/>
      <c r="BFF54" s="128"/>
      <c r="BFG54" s="128"/>
      <c r="BFH54" s="128"/>
      <c r="BFI54" s="71"/>
      <c r="BFJ54" s="128"/>
      <c r="BFK54" s="128"/>
      <c r="BFL54" s="109"/>
      <c r="BFM54" s="128"/>
      <c r="BFN54" s="71"/>
      <c r="BFO54" s="128"/>
      <c r="BFP54" s="128"/>
      <c r="BFQ54" s="128"/>
      <c r="BFR54" s="128"/>
      <c r="BFS54" s="71"/>
      <c r="BFT54" s="128"/>
      <c r="BFU54" s="128"/>
      <c r="BFV54" s="128"/>
      <c r="BFW54" s="128"/>
      <c r="BFX54" s="71"/>
      <c r="BFY54" s="128"/>
      <c r="BFZ54" s="128"/>
      <c r="BGA54" s="128"/>
      <c r="BGB54" s="128"/>
      <c r="BGC54" s="71"/>
      <c r="BGD54" s="128"/>
      <c r="BGE54" s="128"/>
      <c r="BGF54" s="128"/>
      <c r="BGG54" s="128"/>
      <c r="BGH54" s="71"/>
      <c r="BGI54" s="128"/>
      <c r="BGJ54" s="128"/>
      <c r="BGK54" s="128"/>
      <c r="BGL54" s="128"/>
      <c r="BGM54" s="71"/>
      <c r="BGN54" s="128"/>
      <c r="BGO54" s="128"/>
      <c r="BGP54" s="128"/>
      <c r="BGQ54" s="128"/>
      <c r="BGR54" s="71"/>
      <c r="BGS54" s="128"/>
      <c r="BGT54" s="128"/>
      <c r="BGU54" s="128"/>
      <c r="BGV54" s="128"/>
      <c r="BGW54" s="71"/>
      <c r="BGX54" s="128"/>
      <c r="BGY54" s="128"/>
      <c r="BGZ54" s="128"/>
      <c r="BHA54" s="128"/>
      <c r="BHB54" s="71"/>
      <c r="BHC54" s="128"/>
      <c r="BHD54" s="128"/>
      <c r="BHE54" s="128"/>
      <c r="BHF54" s="128"/>
      <c r="BHG54" s="71"/>
      <c r="BHH54" s="128"/>
      <c r="BHI54" s="128"/>
      <c r="BHJ54" s="109"/>
      <c r="BHK54" s="128"/>
      <c r="BHL54" s="71"/>
      <c r="BHM54" s="128"/>
      <c r="BHN54" s="128"/>
      <c r="BHO54" s="128"/>
      <c r="BHP54" s="128"/>
      <c r="BHQ54" s="71"/>
      <c r="BHR54" s="128"/>
      <c r="BHS54" s="128"/>
      <c r="BHT54" s="128"/>
      <c r="BHU54" s="128"/>
      <c r="BHV54" s="71"/>
      <c r="BHW54" s="128"/>
      <c r="BHX54" s="128"/>
      <c r="BHY54" s="128"/>
      <c r="BHZ54" s="128"/>
      <c r="BIA54" s="71"/>
      <c r="BIB54" s="128"/>
      <c r="BIC54" s="128"/>
      <c r="BID54" s="128"/>
      <c r="BIE54" s="128"/>
      <c r="BIF54" s="71"/>
      <c r="BIG54" s="128"/>
      <c r="BIH54" s="128"/>
      <c r="BII54" s="128"/>
      <c r="BIJ54" s="128"/>
      <c r="BIK54" s="71"/>
      <c r="BIL54" s="128"/>
      <c r="BIM54" s="128"/>
      <c r="BIN54" s="128"/>
      <c r="BIO54" s="128"/>
      <c r="BIP54" s="71"/>
      <c r="BIQ54" s="128"/>
      <c r="BIR54" s="128"/>
      <c r="BIS54" s="128"/>
      <c r="BIT54" s="128"/>
      <c r="BIU54" s="71"/>
      <c r="BIV54" s="128"/>
      <c r="BIW54" s="128"/>
      <c r="BIX54" s="128"/>
      <c r="BIY54" s="128"/>
      <c r="BIZ54" s="71"/>
      <c r="BJA54" s="128"/>
      <c r="BJB54" s="128"/>
      <c r="BJC54" s="128"/>
      <c r="BJD54" s="128"/>
      <c r="BJE54" s="71"/>
      <c r="BJF54" s="128"/>
      <c r="BJG54" s="128"/>
      <c r="BJH54" s="109"/>
      <c r="BJI54" s="128"/>
      <c r="BJJ54" s="71"/>
      <c r="BJK54" s="128"/>
      <c r="BJL54" s="128"/>
      <c r="BJM54" s="128"/>
      <c r="BJN54" s="128"/>
      <c r="BJO54" s="71"/>
      <c r="BJP54" s="128"/>
      <c r="BJQ54" s="128"/>
      <c r="BJR54" s="128"/>
      <c r="BJS54" s="128"/>
      <c r="BJT54" s="71"/>
      <c r="BJU54" s="128"/>
      <c r="BJV54" s="128"/>
      <c r="BJW54" s="128"/>
      <c r="BJX54" s="128"/>
      <c r="BJY54" s="71"/>
      <c r="BJZ54" s="128"/>
      <c r="BKA54" s="128"/>
      <c r="BKB54" s="128"/>
      <c r="BKC54" s="128"/>
      <c r="BKD54" s="71"/>
      <c r="BKE54" s="128"/>
      <c r="BKF54" s="128"/>
      <c r="BKG54" s="128"/>
      <c r="BKH54" s="128"/>
      <c r="BKI54" s="71"/>
      <c r="BKJ54" s="128"/>
      <c r="BKK54" s="128"/>
      <c r="BKL54" s="128"/>
      <c r="BKM54" s="128"/>
      <c r="BKN54" s="71"/>
      <c r="BKO54" s="128"/>
      <c r="BKP54" s="128"/>
      <c r="BKQ54" s="128"/>
      <c r="BKR54" s="128"/>
      <c r="BKS54" s="71"/>
      <c r="BKT54" s="128"/>
      <c r="BKU54" s="128"/>
      <c r="BKV54" s="128"/>
      <c r="BKW54" s="128"/>
      <c r="BKX54" s="71"/>
      <c r="BKY54" s="128"/>
      <c r="BKZ54" s="128"/>
      <c r="BLA54" s="128"/>
      <c r="BLB54" s="128"/>
      <c r="BLC54" s="71"/>
      <c r="BLD54" s="128"/>
      <c r="BLE54" s="128"/>
      <c r="BLF54" s="109"/>
      <c r="BLG54" s="128"/>
      <c r="BLH54" s="71"/>
      <c r="BLI54" s="128"/>
      <c r="BLJ54" s="128"/>
      <c r="BLK54" s="128"/>
      <c r="BLL54" s="128"/>
      <c r="BLM54" s="71"/>
      <c r="BLN54" s="128"/>
      <c r="BLO54" s="128"/>
      <c r="BLP54" s="128"/>
      <c r="BLQ54" s="128"/>
      <c r="BLR54" s="71"/>
      <c r="BLS54" s="128"/>
      <c r="BLT54" s="128"/>
      <c r="BLU54" s="128"/>
      <c r="BLV54" s="128"/>
      <c r="BLW54" s="71"/>
      <c r="BLX54" s="128"/>
      <c r="BLY54" s="128"/>
      <c r="BLZ54" s="128"/>
      <c r="BMA54" s="128"/>
      <c r="BMB54" s="71"/>
      <c r="BMC54" s="128"/>
      <c r="BMD54" s="128"/>
      <c r="BME54" s="128"/>
      <c r="BMF54" s="128"/>
      <c r="BMG54" s="71"/>
      <c r="BMH54" s="128"/>
      <c r="BMI54" s="128"/>
      <c r="BMJ54" s="128"/>
      <c r="BMK54" s="128"/>
      <c r="BML54" s="71"/>
      <c r="BMM54" s="128"/>
      <c r="BMN54" s="128"/>
      <c r="BMO54" s="128"/>
      <c r="BMP54" s="128"/>
      <c r="BMQ54" s="71"/>
      <c r="BMR54" s="128"/>
      <c r="BMS54" s="128"/>
      <c r="BMT54" s="128"/>
      <c r="BMU54" s="128"/>
      <c r="BMV54" s="71"/>
      <c r="BMW54" s="128"/>
      <c r="BMX54" s="128"/>
      <c r="BMY54" s="128"/>
      <c r="BMZ54" s="128"/>
      <c r="BNA54" s="71"/>
      <c r="BNB54" s="128"/>
      <c r="BNC54" s="128"/>
      <c r="BND54" s="109"/>
      <c r="BNE54" s="128"/>
      <c r="BNF54" s="71"/>
      <c r="BNG54" s="128"/>
      <c r="BNH54" s="128"/>
      <c r="BNI54" s="128"/>
      <c r="BNJ54" s="128"/>
      <c r="BNK54" s="71"/>
      <c r="BNL54" s="128"/>
      <c r="BNM54" s="128"/>
      <c r="BNN54" s="128"/>
      <c r="BNO54" s="128"/>
      <c r="BNP54" s="71"/>
      <c r="BNQ54" s="128"/>
      <c r="BNR54" s="128"/>
      <c r="BNS54" s="128"/>
      <c r="BNT54" s="128"/>
      <c r="BNU54" s="71"/>
      <c r="BNV54" s="128"/>
      <c r="BNW54" s="128"/>
      <c r="BNX54" s="128"/>
      <c r="BNY54" s="128"/>
      <c r="BNZ54" s="71"/>
      <c r="BOA54" s="128"/>
      <c r="BOB54" s="128"/>
      <c r="BOC54" s="128"/>
      <c r="BOD54" s="128"/>
      <c r="BOE54" s="71"/>
      <c r="BOF54" s="128"/>
      <c r="BOG54" s="128"/>
      <c r="BOH54" s="128"/>
      <c r="BOI54" s="128"/>
      <c r="BOJ54" s="71"/>
      <c r="BOK54" s="128"/>
      <c r="BOL54" s="128"/>
      <c r="BOM54" s="128"/>
      <c r="BON54" s="128"/>
      <c r="BOO54" s="71"/>
      <c r="BOP54" s="128"/>
      <c r="BOQ54" s="128"/>
      <c r="BOR54" s="128"/>
      <c r="BOS54" s="128"/>
      <c r="BOT54" s="71"/>
      <c r="BOU54" s="128"/>
      <c r="BOV54" s="128"/>
      <c r="BOW54" s="128"/>
      <c r="BOX54" s="128"/>
      <c r="BOY54" s="71"/>
      <c r="BOZ54" s="128"/>
      <c r="BPA54" s="128"/>
      <c r="BPB54" s="109"/>
      <c r="BPC54" s="128"/>
      <c r="BPD54" s="71"/>
      <c r="BPE54" s="128"/>
      <c r="BPF54" s="128"/>
      <c r="BPG54" s="128"/>
      <c r="BPH54" s="128"/>
      <c r="BPI54" s="71"/>
      <c r="BPJ54" s="128"/>
      <c r="BPK54" s="128"/>
      <c r="BPL54" s="128"/>
      <c r="BPM54" s="128"/>
      <c r="BPN54" s="71"/>
      <c r="BPO54" s="128"/>
      <c r="BPP54" s="128"/>
      <c r="BPQ54" s="128"/>
      <c r="BPR54" s="128"/>
      <c r="BPS54" s="71"/>
      <c r="BPT54" s="128"/>
      <c r="BPU54" s="128"/>
      <c r="BPV54" s="128"/>
      <c r="BPW54" s="128"/>
      <c r="BPX54" s="71"/>
      <c r="BPY54" s="128"/>
      <c r="BPZ54" s="128"/>
      <c r="BQA54" s="128"/>
      <c r="BQB54" s="128"/>
      <c r="BQC54" s="71"/>
      <c r="BQD54" s="128"/>
      <c r="BQE54" s="128"/>
      <c r="BQF54" s="128"/>
      <c r="BQG54" s="128"/>
      <c r="BQH54" s="71"/>
      <c r="BQI54" s="128"/>
      <c r="BQJ54" s="128"/>
      <c r="BQK54" s="128"/>
      <c r="BQL54" s="128"/>
      <c r="BQM54" s="71"/>
      <c r="BQN54" s="128"/>
      <c r="BQO54" s="128"/>
      <c r="BQP54" s="128"/>
      <c r="BQQ54" s="128"/>
      <c r="BQR54" s="71"/>
      <c r="BQS54" s="128"/>
      <c r="BQT54" s="128"/>
      <c r="BQU54" s="128"/>
      <c r="BQV54" s="128"/>
      <c r="BQW54" s="71"/>
      <c r="BQX54" s="128"/>
      <c r="BQY54" s="128"/>
      <c r="BQZ54" s="109"/>
      <c r="BRA54" s="128"/>
      <c r="BRB54" s="71"/>
      <c r="BRC54" s="128"/>
      <c r="BRD54" s="128"/>
      <c r="BRE54" s="128"/>
      <c r="BRF54" s="128"/>
      <c r="BRG54" s="71"/>
      <c r="BRH54" s="128"/>
      <c r="BRI54" s="128"/>
      <c r="BRJ54" s="128"/>
      <c r="BRK54" s="128"/>
      <c r="BRL54" s="71"/>
      <c r="BRM54" s="128"/>
      <c r="BRN54" s="128"/>
      <c r="BRO54" s="128"/>
      <c r="BRP54" s="128"/>
      <c r="BRQ54" s="71"/>
      <c r="BRR54" s="128"/>
      <c r="BRS54" s="128"/>
      <c r="BRT54" s="128"/>
      <c r="BRU54" s="128"/>
      <c r="BRV54" s="71"/>
      <c r="BRW54" s="128"/>
      <c r="BRX54" s="128"/>
      <c r="BRY54" s="128"/>
      <c r="BRZ54" s="128"/>
      <c r="BSA54" s="71"/>
      <c r="BSB54" s="128"/>
      <c r="BSC54" s="128"/>
      <c r="BSD54" s="128"/>
      <c r="BSE54" s="128"/>
      <c r="BSF54" s="71"/>
      <c r="BSG54" s="128"/>
      <c r="BSH54" s="128"/>
      <c r="BSI54" s="128"/>
      <c r="BSJ54" s="128"/>
      <c r="BSK54" s="71"/>
      <c r="BSL54" s="128"/>
      <c r="BSM54" s="128"/>
      <c r="BSN54" s="128"/>
      <c r="BSO54" s="128"/>
      <c r="BSP54" s="71"/>
      <c r="BSQ54" s="128"/>
      <c r="BSR54" s="128"/>
      <c r="BSS54" s="128"/>
      <c r="BST54" s="128"/>
      <c r="BSU54" s="71"/>
      <c r="BSV54" s="128"/>
      <c r="BSW54" s="128"/>
      <c r="BSX54" s="109"/>
      <c r="BSY54" s="128"/>
      <c r="BSZ54" s="71"/>
      <c r="BTA54" s="128"/>
      <c r="BTB54" s="128"/>
      <c r="BTC54" s="128"/>
      <c r="BTD54" s="128"/>
      <c r="BTE54" s="71"/>
      <c r="BTF54" s="128"/>
      <c r="BTG54" s="128"/>
      <c r="BTH54" s="128"/>
      <c r="BTI54" s="128"/>
      <c r="BTJ54" s="71"/>
      <c r="BTK54" s="128"/>
      <c r="BTL54" s="128"/>
      <c r="BTM54" s="128"/>
      <c r="BTN54" s="128"/>
      <c r="BTO54" s="71"/>
      <c r="BTP54" s="128"/>
      <c r="BTQ54" s="128"/>
      <c r="BTR54" s="128"/>
      <c r="BTS54" s="128"/>
      <c r="BTT54" s="71"/>
      <c r="BTU54" s="128"/>
      <c r="BTV54" s="128"/>
      <c r="BTW54" s="128"/>
      <c r="BTX54" s="128"/>
      <c r="BTY54" s="71"/>
      <c r="BTZ54" s="128"/>
      <c r="BUA54" s="128"/>
      <c r="BUB54" s="128"/>
      <c r="BUC54" s="128"/>
      <c r="BUD54" s="71"/>
      <c r="BUE54" s="128"/>
      <c r="BUF54" s="128"/>
      <c r="BUG54" s="128"/>
      <c r="BUH54" s="128"/>
      <c r="BUI54" s="71"/>
      <c r="BUJ54" s="128"/>
      <c r="BUK54" s="128"/>
      <c r="BUL54" s="128"/>
      <c r="BUM54" s="128"/>
      <c r="BUN54" s="71"/>
      <c r="BUO54" s="128"/>
      <c r="BUP54" s="128"/>
      <c r="BUQ54" s="128"/>
      <c r="BUR54" s="128"/>
      <c r="BUS54" s="71"/>
      <c r="BUT54" s="128"/>
      <c r="BUU54" s="128"/>
      <c r="BUV54" s="109"/>
      <c r="BUW54" s="128"/>
      <c r="BUX54" s="71"/>
      <c r="BUY54" s="128"/>
      <c r="BUZ54" s="128"/>
      <c r="BVA54" s="128"/>
      <c r="BVB54" s="128"/>
      <c r="BVC54" s="71"/>
      <c r="BVD54" s="128"/>
      <c r="BVE54" s="128"/>
      <c r="BVF54" s="128"/>
      <c r="BVG54" s="128"/>
      <c r="BVH54" s="71"/>
      <c r="BVI54" s="128"/>
      <c r="BVJ54" s="128"/>
      <c r="BVK54" s="128"/>
      <c r="BVL54" s="128"/>
      <c r="BVM54" s="71"/>
      <c r="BVN54" s="128"/>
      <c r="BVO54" s="128"/>
      <c r="BVP54" s="128"/>
      <c r="BVQ54" s="128"/>
      <c r="BVR54" s="71"/>
      <c r="BVS54" s="128"/>
      <c r="BVT54" s="128"/>
      <c r="BVU54" s="128"/>
      <c r="BVV54" s="128"/>
      <c r="BVW54" s="71"/>
      <c r="BVX54" s="128"/>
      <c r="BVY54" s="128"/>
      <c r="BVZ54" s="128"/>
      <c r="BWA54" s="128"/>
      <c r="BWB54" s="71"/>
      <c r="BWC54" s="128"/>
      <c r="BWD54" s="128"/>
      <c r="BWE54" s="128"/>
      <c r="BWF54" s="128"/>
      <c r="BWG54" s="71"/>
      <c r="BWH54" s="128"/>
      <c r="BWI54" s="128"/>
      <c r="BWJ54" s="128"/>
      <c r="BWK54" s="128"/>
      <c r="BWL54" s="71"/>
      <c r="BWM54" s="128"/>
      <c r="BWN54" s="128"/>
      <c r="BWO54" s="128"/>
      <c r="BWP54" s="128"/>
      <c r="BWQ54" s="71"/>
      <c r="BWR54" s="128"/>
      <c r="BWS54" s="128"/>
      <c r="BWT54" s="109"/>
      <c r="BWU54" s="128"/>
      <c r="BWV54" s="71"/>
      <c r="BWW54" s="128"/>
      <c r="BWX54" s="128"/>
      <c r="BWY54" s="128"/>
      <c r="BWZ54" s="128"/>
      <c r="BXA54" s="71"/>
      <c r="BXB54" s="128"/>
      <c r="BXC54" s="128"/>
      <c r="BXD54" s="128"/>
      <c r="BXE54" s="128"/>
      <c r="BXF54" s="71"/>
      <c r="BXG54" s="128"/>
      <c r="BXH54" s="128"/>
      <c r="BXI54" s="128"/>
      <c r="BXJ54" s="128"/>
      <c r="BXK54" s="71"/>
      <c r="BXL54" s="128"/>
      <c r="BXM54" s="128"/>
      <c r="BXN54" s="128"/>
      <c r="BXO54" s="128"/>
      <c r="BXP54" s="71"/>
      <c r="BXQ54" s="128"/>
      <c r="BXR54" s="128"/>
      <c r="BXS54" s="128"/>
      <c r="BXT54" s="128"/>
      <c r="BXU54" s="71"/>
      <c r="BXV54" s="128"/>
      <c r="BXW54" s="128"/>
      <c r="BXX54" s="128"/>
      <c r="BXY54" s="128"/>
      <c r="BXZ54" s="71"/>
      <c r="BYA54" s="128"/>
      <c r="BYB54" s="128"/>
      <c r="BYC54" s="128"/>
      <c r="BYD54" s="128"/>
      <c r="BYE54" s="71"/>
      <c r="BYF54" s="128"/>
      <c r="BYG54" s="128"/>
      <c r="BYH54" s="2"/>
      <c r="BYI54" s="2"/>
      <c r="BYJ54" s="2"/>
      <c r="BYK54" s="2"/>
    </row>
    <row r="55" spans="1:2013" x14ac:dyDescent="0.35">
      <c r="A55" s="99"/>
      <c r="B55" s="295"/>
      <c r="C55" s="31"/>
      <c r="D55" s="132" t="s">
        <v>125</v>
      </c>
      <c r="E55" s="99"/>
      <c r="F55" s="326"/>
      <c r="G55" s="329"/>
      <c r="H55" s="328"/>
      <c r="I55" s="323"/>
      <c r="J55" s="128"/>
      <c r="K55" s="128"/>
      <c r="L55" s="71"/>
      <c r="M55" s="128"/>
      <c r="N55" s="128"/>
      <c r="O55" s="128"/>
      <c r="P55" s="128"/>
      <c r="Q55" s="71"/>
      <c r="R55" s="128"/>
      <c r="S55" s="128"/>
      <c r="T55" s="109"/>
      <c r="U55" s="128"/>
      <c r="V55" s="71"/>
      <c r="W55" s="128"/>
      <c r="X55" s="128"/>
      <c r="Y55" s="128"/>
      <c r="Z55" s="128"/>
      <c r="AA55" s="71"/>
      <c r="AB55" s="128"/>
      <c r="AC55" s="128"/>
      <c r="AD55" s="128"/>
      <c r="AE55" s="128"/>
      <c r="AF55" s="71"/>
      <c r="AG55" s="128"/>
      <c r="AH55" s="128"/>
      <c r="AI55" s="128"/>
      <c r="AJ55" s="128"/>
      <c r="AK55" s="71"/>
      <c r="AL55" s="128"/>
      <c r="AM55" s="128"/>
      <c r="AN55" s="128"/>
      <c r="AO55" s="128"/>
      <c r="AP55" s="71"/>
      <c r="AQ55" s="128"/>
      <c r="AR55" s="128"/>
      <c r="AS55" s="128"/>
      <c r="AT55" s="128"/>
      <c r="AU55" s="71"/>
      <c r="AV55" s="128"/>
      <c r="AW55" s="128"/>
      <c r="AX55" s="128"/>
      <c r="AY55" s="128"/>
      <c r="AZ55" s="71"/>
      <c r="BA55" s="128"/>
      <c r="BB55" s="128"/>
      <c r="BC55" s="128"/>
      <c r="BD55" s="128"/>
      <c r="BE55" s="71"/>
      <c r="BF55" s="128"/>
      <c r="BG55" s="128"/>
      <c r="BH55" s="128"/>
      <c r="BI55" s="128"/>
      <c r="BJ55" s="71"/>
      <c r="BK55" s="128"/>
      <c r="BL55" s="128"/>
      <c r="BM55" s="128"/>
      <c r="BN55" s="128"/>
      <c r="BO55" s="71"/>
      <c r="BP55" s="128"/>
      <c r="BQ55" s="128"/>
      <c r="BR55" s="109"/>
      <c r="BS55" s="128"/>
      <c r="BT55" s="71"/>
      <c r="BU55" s="128"/>
      <c r="BV55" s="128"/>
      <c r="BW55" s="128"/>
      <c r="BX55" s="128"/>
      <c r="BY55" s="71"/>
      <c r="BZ55" s="128"/>
      <c r="CA55" s="128"/>
      <c r="CB55" s="128"/>
      <c r="CC55" s="128"/>
      <c r="CD55" s="71"/>
      <c r="CE55" s="128"/>
      <c r="CF55" s="128"/>
      <c r="CG55" s="128"/>
      <c r="CH55" s="128"/>
      <c r="CI55" s="71"/>
      <c r="CJ55" s="128"/>
      <c r="CK55" s="128"/>
      <c r="CL55" s="128"/>
      <c r="CM55" s="128"/>
      <c r="CN55" s="71"/>
      <c r="CO55" s="128"/>
      <c r="CP55" s="128"/>
      <c r="CQ55" s="128"/>
      <c r="CR55" s="128"/>
      <c r="CS55" s="71"/>
      <c r="CT55" s="128"/>
      <c r="CU55" s="128"/>
      <c r="CV55" s="128"/>
      <c r="CW55" s="128"/>
      <c r="CX55" s="71"/>
      <c r="CY55" s="128"/>
      <c r="CZ55" s="128"/>
      <c r="DA55" s="128"/>
      <c r="DB55" s="128"/>
      <c r="DC55" s="71"/>
      <c r="DD55" s="128"/>
      <c r="DE55" s="128"/>
      <c r="DF55" s="128"/>
      <c r="DG55" s="128"/>
      <c r="DH55" s="71"/>
      <c r="DI55" s="128"/>
      <c r="DJ55" s="128"/>
      <c r="DK55" s="128"/>
      <c r="DL55" s="128"/>
      <c r="DM55" s="71"/>
      <c r="DN55" s="128"/>
      <c r="DO55" s="128"/>
      <c r="DP55" s="109"/>
      <c r="DQ55" s="128"/>
      <c r="DR55" s="71"/>
      <c r="DS55" s="128"/>
      <c r="DT55" s="128"/>
      <c r="DU55" s="128"/>
      <c r="DV55" s="128"/>
      <c r="DW55" s="71"/>
      <c r="DX55" s="128"/>
      <c r="DY55" s="128"/>
      <c r="DZ55" s="128"/>
      <c r="EA55" s="128"/>
      <c r="EB55" s="71"/>
      <c r="EC55" s="128"/>
      <c r="ED55" s="128"/>
      <c r="EE55" s="128"/>
      <c r="EF55" s="128"/>
      <c r="EG55" s="71"/>
      <c r="EH55" s="128"/>
      <c r="EI55" s="128"/>
      <c r="EJ55" s="128"/>
      <c r="EK55" s="128"/>
      <c r="EL55" s="71"/>
      <c r="EM55" s="128"/>
      <c r="EN55" s="128"/>
      <c r="EO55" s="128"/>
      <c r="EP55" s="128"/>
      <c r="EQ55" s="71"/>
      <c r="ER55" s="128"/>
      <c r="ES55" s="128"/>
      <c r="ET55" s="128"/>
      <c r="EU55" s="128"/>
      <c r="EV55" s="71"/>
      <c r="EW55" s="128"/>
      <c r="EX55" s="128"/>
      <c r="EY55" s="128"/>
      <c r="EZ55" s="128"/>
      <c r="FA55" s="71"/>
      <c r="FB55" s="128"/>
      <c r="FC55" s="128"/>
      <c r="FD55" s="128"/>
      <c r="FE55" s="128"/>
      <c r="FF55" s="71"/>
      <c r="FG55" s="128"/>
      <c r="FH55" s="128"/>
      <c r="FI55" s="128"/>
      <c r="FJ55" s="128"/>
      <c r="FK55" s="71"/>
      <c r="FL55" s="128"/>
      <c r="FM55" s="128"/>
      <c r="FN55" s="109"/>
      <c r="FO55" s="128"/>
      <c r="FP55" s="71"/>
      <c r="FQ55" s="128"/>
      <c r="FR55" s="128"/>
      <c r="FS55" s="128"/>
      <c r="FT55" s="128"/>
      <c r="FU55" s="71"/>
      <c r="FV55" s="128"/>
      <c r="FW55" s="128"/>
      <c r="FX55" s="128"/>
      <c r="FY55" s="128"/>
      <c r="FZ55" s="71"/>
      <c r="GA55" s="128"/>
      <c r="GB55" s="128"/>
      <c r="GC55" s="128"/>
      <c r="GD55" s="128"/>
      <c r="GE55" s="71"/>
      <c r="GF55" s="128"/>
      <c r="GG55" s="128"/>
      <c r="GH55" s="128"/>
      <c r="GI55" s="128"/>
      <c r="GJ55" s="71"/>
      <c r="GK55" s="128"/>
      <c r="GL55" s="128"/>
      <c r="GM55" s="128"/>
      <c r="GN55" s="128"/>
      <c r="GO55" s="71"/>
      <c r="GP55" s="128"/>
      <c r="GQ55" s="128"/>
      <c r="GR55" s="128"/>
      <c r="GS55" s="128"/>
      <c r="GT55" s="71"/>
      <c r="GU55" s="128"/>
      <c r="GV55" s="128"/>
      <c r="GW55" s="128"/>
      <c r="GX55" s="128"/>
      <c r="GY55" s="71"/>
      <c r="GZ55" s="128"/>
      <c r="HA55" s="128"/>
      <c r="HB55" s="128"/>
      <c r="HC55" s="128"/>
      <c r="HD55" s="71"/>
      <c r="HE55" s="128"/>
      <c r="HF55" s="128"/>
      <c r="HG55" s="128"/>
      <c r="HH55" s="128"/>
      <c r="HI55" s="71"/>
      <c r="HJ55" s="128"/>
      <c r="HK55" s="128"/>
      <c r="HL55" s="109"/>
      <c r="HM55" s="128"/>
      <c r="HN55" s="71"/>
      <c r="HO55" s="128"/>
      <c r="HP55" s="128"/>
      <c r="HQ55" s="128"/>
      <c r="HR55" s="128"/>
      <c r="HS55" s="71"/>
      <c r="HT55" s="128"/>
      <c r="HU55" s="128"/>
      <c r="HV55" s="128"/>
      <c r="HW55" s="128"/>
      <c r="HX55" s="71"/>
      <c r="HY55" s="128"/>
      <c r="HZ55" s="128"/>
      <c r="IA55" s="128"/>
      <c r="IB55" s="128"/>
      <c r="IC55" s="71"/>
      <c r="ID55" s="128"/>
      <c r="IE55" s="128"/>
      <c r="IF55" s="128"/>
      <c r="IG55" s="128"/>
      <c r="IH55" s="71"/>
      <c r="II55" s="128"/>
      <c r="IJ55" s="128"/>
      <c r="IK55" s="128"/>
      <c r="IL55" s="128"/>
      <c r="IM55" s="71"/>
      <c r="IN55" s="128"/>
      <c r="IO55" s="128"/>
      <c r="IP55" s="128"/>
      <c r="IQ55" s="128"/>
      <c r="IR55" s="71"/>
      <c r="IS55" s="128"/>
      <c r="IT55" s="128"/>
      <c r="IU55" s="128"/>
      <c r="IV55" s="128"/>
      <c r="IW55" s="71"/>
      <c r="IX55" s="128"/>
      <c r="IY55" s="128"/>
      <c r="IZ55" s="128"/>
      <c r="JA55" s="128"/>
      <c r="JB55" s="71"/>
      <c r="JC55" s="128"/>
      <c r="JD55" s="128"/>
      <c r="JE55" s="128"/>
      <c r="JF55" s="128"/>
      <c r="JG55" s="71"/>
      <c r="JH55" s="128"/>
      <c r="JI55" s="128"/>
      <c r="JJ55" s="109"/>
      <c r="JK55" s="128"/>
      <c r="JL55" s="71"/>
      <c r="JM55" s="128"/>
      <c r="JN55" s="128"/>
      <c r="JO55" s="128"/>
      <c r="JP55" s="128"/>
      <c r="JQ55" s="71"/>
      <c r="JR55" s="128"/>
      <c r="JS55" s="128"/>
      <c r="JT55" s="128"/>
      <c r="JU55" s="128"/>
      <c r="JV55" s="71"/>
      <c r="JW55" s="128"/>
      <c r="JX55" s="128"/>
      <c r="JY55" s="128"/>
      <c r="JZ55" s="128"/>
      <c r="KA55" s="71"/>
      <c r="KB55" s="128"/>
      <c r="KC55" s="128"/>
      <c r="KD55" s="128"/>
      <c r="KE55" s="128"/>
      <c r="KF55" s="71"/>
      <c r="KG55" s="128"/>
      <c r="KH55" s="128"/>
      <c r="KI55" s="128"/>
      <c r="KJ55" s="128"/>
      <c r="KK55" s="71"/>
      <c r="KL55" s="128"/>
      <c r="KM55" s="128"/>
      <c r="KN55" s="128"/>
      <c r="KO55" s="128"/>
      <c r="KP55" s="71"/>
      <c r="KQ55" s="128"/>
      <c r="KR55" s="128"/>
      <c r="KS55" s="128"/>
      <c r="KT55" s="128"/>
      <c r="KU55" s="71"/>
      <c r="KV55" s="128"/>
      <c r="KW55" s="128"/>
      <c r="KX55" s="128"/>
      <c r="KY55" s="128"/>
      <c r="KZ55" s="71"/>
      <c r="LA55" s="128"/>
      <c r="LB55" s="128"/>
      <c r="LC55" s="128"/>
      <c r="LD55" s="128"/>
      <c r="LE55" s="71"/>
      <c r="LF55" s="128"/>
      <c r="LG55" s="128"/>
      <c r="LH55" s="109"/>
      <c r="LI55" s="128"/>
      <c r="LJ55" s="71"/>
      <c r="LK55" s="128"/>
      <c r="LL55" s="128"/>
      <c r="LM55" s="128"/>
      <c r="LN55" s="128"/>
      <c r="LO55" s="71"/>
      <c r="LP55" s="128"/>
      <c r="LQ55" s="128"/>
      <c r="LR55" s="128"/>
      <c r="LS55" s="128"/>
      <c r="LT55" s="71"/>
      <c r="LU55" s="128"/>
      <c r="LV55" s="128"/>
      <c r="LW55" s="128"/>
      <c r="LX55" s="128"/>
      <c r="LY55" s="71"/>
      <c r="LZ55" s="128"/>
      <c r="MA55" s="128"/>
      <c r="MB55" s="128"/>
      <c r="MC55" s="128"/>
      <c r="MD55" s="71"/>
      <c r="ME55" s="128"/>
      <c r="MF55" s="128"/>
      <c r="MG55" s="128"/>
      <c r="MH55" s="128"/>
      <c r="MI55" s="71"/>
      <c r="MJ55" s="128"/>
      <c r="MK55" s="128"/>
      <c r="ML55" s="128"/>
      <c r="MM55" s="128"/>
      <c r="MN55" s="71"/>
      <c r="MO55" s="128"/>
      <c r="MP55" s="128"/>
      <c r="MQ55" s="128"/>
      <c r="MR55" s="128"/>
      <c r="MS55" s="71"/>
      <c r="MT55" s="128"/>
      <c r="MU55" s="128"/>
      <c r="MV55" s="128"/>
      <c r="MW55" s="128"/>
      <c r="MX55" s="71"/>
      <c r="MY55" s="128"/>
      <c r="MZ55" s="128"/>
      <c r="NA55" s="128"/>
      <c r="NB55" s="128"/>
      <c r="NC55" s="71"/>
      <c r="ND55" s="128"/>
      <c r="NE55" s="128"/>
      <c r="NF55" s="109"/>
      <c r="NG55" s="128"/>
      <c r="NH55" s="71"/>
      <c r="NI55" s="128"/>
      <c r="NJ55" s="128"/>
      <c r="NK55" s="128"/>
      <c r="NL55" s="128"/>
      <c r="NM55" s="71"/>
      <c r="NN55" s="128"/>
      <c r="NO55" s="128"/>
      <c r="NP55" s="128"/>
      <c r="NQ55" s="128"/>
      <c r="NR55" s="71"/>
      <c r="NS55" s="128"/>
      <c r="NT55" s="128"/>
      <c r="NU55" s="128"/>
      <c r="NV55" s="128"/>
      <c r="NW55" s="71"/>
      <c r="NX55" s="128"/>
      <c r="NY55" s="128"/>
      <c r="NZ55" s="128"/>
      <c r="OA55" s="128"/>
      <c r="OB55" s="71"/>
      <c r="OC55" s="128"/>
      <c r="OD55" s="128"/>
      <c r="OE55" s="128"/>
      <c r="OF55" s="128"/>
      <c r="OG55" s="71"/>
      <c r="OH55" s="128"/>
      <c r="OI55" s="128"/>
      <c r="OJ55" s="128"/>
      <c r="OK55" s="128"/>
      <c r="OL55" s="71"/>
      <c r="OM55" s="128"/>
      <c r="ON55" s="128"/>
      <c r="OO55" s="128"/>
      <c r="OP55" s="128"/>
      <c r="OQ55" s="71"/>
      <c r="OR55" s="128"/>
      <c r="OS55" s="128"/>
      <c r="OT55" s="128"/>
      <c r="OU55" s="128"/>
      <c r="OV55" s="71"/>
      <c r="OW55" s="128"/>
      <c r="OX55" s="128"/>
      <c r="OY55" s="128"/>
      <c r="OZ55" s="128"/>
      <c r="PA55" s="71"/>
      <c r="PB55" s="128"/>
      <c r="PC55" s="128"/>
      <c r="PD55" s="109"/>
      <c r="PE55" s="128"/>
      <c r="PF55" s="71"/>
      <c r="PG55" s="128"/>
      <c r="PH55" s="128"/>
      <c r="PI55" s="128"/>
      <c r="PJ55" s="128"/>
      <c r="PK55" s="71"/>
      <c r="PL55" s="128"/>
      <c r="PM55" s="128"/>
      <c r="PN55" s="128"/>
      <c r="PO55" s="128"/>
      <c r="PP55" s="71"/>
      <c r="PQ55" s="128"/>
      <c r="PR55" s="128"/>
      <c r="PS55" s="128"/>
      <c r="PT55" s="128"/>
      <c r="PU55" s="71"/>
      <c r="PV55" s="128"/>
      <c r="PW55" s="128"/>
      <c r="PX55" s="128"/>
      <c r="PY55" s="128"/>
      <c r="PZ55" s="71"/>
      <c r="QA55" s="128"/>
      <c r="QB55" s="128"/>
      <c r="QC55" s="128"/>
      <c r="QD55" s="128"/>
      <c r="QE55" s="71"/>
      <c r="QF55" s="128"/>
      <c r="QG55" s="128"/>
      <c r="QH55" s="128"/>
      <c r="QI55" s="128"/>
      <c r="QJ55" s="71"/>
      <c r="QK55" s="128"/>
      <c r="QL55" s="128"/>
      <c r="QM55" s="128"/>
      <c r="QN55" s="128"/>
      <c r="QO55" s="71"/>
      <c r="QP55" s="128"/>
      <c r="QQ55" s="128"/>
      <c r="QR55" s="128"/>
      <c r="QS55" s="128"/>
      <c r="QT55" s="71"/>
      <c r="QU55" s="128"/>
      <c r="QV55" s="128"/>
      <c r="QW55" s="128"/>
      <c r="QX55" s="128"/>
      <c r="QY55" s="71"/>
      <c r="QZ55" s="128"/>
      <c r="RA55" s="128"/>
      <c r="RB55" s="109"/>
      <c r="RC55" s="128"/>
      <c r="RD55" s="71"/>
      <c r="RE55" s="128"/>
      <c r="RF55" s="128"/>
      <c r="RG55" s="128"/>
      <c r="RH55" s="128"/>
      <c r="RI55" s="71"/>
      <c r="RJ55" s="128"/>
      <c r="RK55" s="128"/>
      <c r="RL55" s="128"/>
      <c r="RM55" s="128"/>
      <c r="RN55" s="71"/>
      <c r="RO55" s="128"/>
      <c r="RP55" s="128"/>
      <c r="RQ55" s="128"/>
      <c r="RR55" s="128"/>
      <c r="RS55" s="71"/>
      <c r="RT55" s="128"/>
      <c r="RU55" s="128"/>
      <c r="RV55" s="128"/>
      <c r="RW55" s="128"/>
      <c r="RX55" s="71"/>
      <c r="RY55" s="128"/>
      <c r="RZ55" s="128"/>
      <c r="SA55" s="128"/>
      <c r="SB55" s="128"/>
      <c r="SC55" s="71"/>
      <c r="SD55" s="128"/>
      <c r="SE55" s="128"/>
      <c r="SF55" s="128"/>
      <c r="SG55" s="128"/>
      <c r="SH55" s="71"/>
      <c r="SI55" s="128"/>
      <c r="SJ55" s="128"/>
      <c r="SK55" s="128"/>
      <c r="SL55" s="128"/>
      <c r="SM55" s="71"/>
      <c r="SN55" s="128"/>
      <c r="SO55" s="128"/>
      <c r="SP55" s="128"/>
      <c r="SQ55" s="128"/>
      <c r="SR55" s="71"/>
      <c r="SS55" s="128"/>
      <c r="ST55" s="128"/>
      <c r="SU55" s="128"/>
      <c r="SV55" s="128"/>
      <c r="SW55" s="71"/>
      <c r="SX55" s="128"/>
      <c r="SY55" s="128"/>
      <c r="SZ55" s="109"/>
      <c r="TA55" s="128"/>
      <c r="TB55" s="71"/>
      <c r="TC55" s="128"/>
      <c r="TD55" s="128"/>
      <c r="TE55" s="128"/>
      <c r="TF55" s="128"/>
      <c r="TG55" s="71"/>
      <c r="TH55" s="128"/>
      <c r="TI55" s="128"/>
      <c r="TJ55" s="128"/>
      <c r="TK55" s="128"/>
      <c r="TL55" s="71"/>
      <c r="TM55" s="128"/>
      <c r="TN55" s="128"/>
      <c r="TO55" s="128"/>
      <c r="TP55" s="128"/>
      <c r="TQ55" s="71"/>
      <c r="TR55" s="128"/>
      <c r="TS55" s="128"/>
      <c r="TT55" s="128"/>
      <c r="TU55" s="128"/>
      <c r="TV55" s="71"/>
      <c r="TW55" s="128"/>
      <c r="TX55" s="128"/>
      <c r="TY55" s="128"/>
      <c r="TZ55" s="128"/>
      <c r="UA55" s="71"/>
      <c r="UB55" s="128"/>
      <c r="UC55" s="128"/>
      <c r="UD55" s="128"/>
      <c r="UE55" s="128"/>
      <c r="UF55" s="71"/>
      <c r="UG55" s="128"/>
      <c r="UH55" s="128"/>
      <c r="UI55" s="128"/>
      <c r="UJ55" s="128"/>
      <c r="UK55" s="71"/>
      <c r="UL55" s="128"/>
      <c r="UM55" s="128"/>
      <c r="UN55" s="128"/>
      <c r="UO55" s="128"/>
      <c r="UP55" s="71"/>
      <c r="UQ55" s="128"/>
      <c r="UR55" s="128"/>
      <c r="US55" s="128"/>
      <c r="UT55" s="128"/>
      <c r="UU55" s="71"/>
      <c r="UV55" s="128"/>
      <c r="UW55" s="128"/>
      <c r="UX55" s="109"/>
      <c r="UY55" s="128"/>
      <c r="UZ55" s="71"/>
      <c r="VA55" s="128"/>
      <c r="VB55" s="128"/>
      <c r="VC55" s="128"/>
      <c r="VD55" s="128"/>
      <c r="VE55" s="71"/>
      <c r="VF55" s="128"/>
      <c r="VG55" s="128"/>
      <c r="VH55" s="128"/>
      <c r="VI55" s="128"/>
      <c r="VJ55" s="71"/>
      <c r="VK55" s="128"/>
      <c r="VL55" s="128"/>
      <c r="VM55" s="128"/>
      <c r="VN55" s="128"/>
      <c r="VO55" s="71"/>
      <c r="VP55" s="128"/>
      <c r="VQ55" s="128"/>
      <c r="VR55" s="128"/>
      <c r="VS55" s="128"/>
      <c r="VT55" s="71"/>
      <c r="VU55" s="128"/>
      <c r="VV55" s="128"/>
      <c r="VW55" s="128"/>
      <c r="VX55" s="128"/>
      <c r="VY55" s="71"/>
      <c r="VZ55" s="128"/>
      <c r="WA55" s="128"/>
      <c r="WB55" s="128"/>
      <c r="WC55" s="128"/>
      <c r="WD55" s="71"/>
      <c r="WE55" s="128"/>
      <c r="WF55" s="128"/>
      <c r="WG55" s="128"/>
      <c r="WH55" s="128"/>
      <c r="WI55" s="71"/>
      <c r="WJ55" s="128"/>
      <c r="WK55" s="128"/>
      <c r="WL55" s="128"/>
      <c r="WM55" s="128"/>
      <c r="WN55" s="71"/>
      <c r="WO55" s="128"/>
      <c r="WP55" s="128"/>
      <c r="WQ55" s="128"/>
      <c r="WR55" s="128"/>
      <c r="WS55" s="71"/>
      <c r="WT55" s="128"/>
      <c r="WU55" s="128"/>
      <c r="WV55" s="109"/>
      <c r="WW55" s="128"/>
      <c r="WX55" s="71"/>
      <c r="WY55" s="128"/>
      <c r="WZ55" s="128"/>
      <c r="XA55" s="128"/>
      <c r="XB55" s="128"/>
      <c r="XC55" s="71"/>
      <c r="XD55" s="128"/>
      <c r="XE55" s="128"/>
      <c r="XF55" s="128"/>
      <c r="XG55" s="128"/>
      <c r="XH55" s="71"/>
      <c r="XI55" s="128"/>
      <c r="XJ55" s="128"/>
      <c r="XK55" s="128"/>
      <c r="XL55" s="128"/>
      <c r="XM55" s="71"/>
      <c r="XN55" s="128"/>
      <c r="XO55" s="128"/>
      <c r="XP55" s="128"/>
      <c r="XQ55" s="128"/>
      <c r="XR55" s="71"/>
      <c r="XS55" s="128"/>
      <c r="XT55" s="128"/>
      <c r="XU55" s="128"/>
      <c r="XV55" s="128"/>
      <c r="XW55" s="71"/>
      <c r="XX55" s="128"/>
      <c r="XY55" s="128"/>
      <c r="XZ55" s="128"/>
      <c r="YA55" s="128"/>
      <c r="YB55" s="71"/>
      <c r="YC55" s="128"/>
      <c r="YD55" s="128"/>
      <c r="YE55" s="128"/>
      <c r="YF55" s="128"/>
      <c r="YG55" s="71"/>
      <c r="YH55" s="128"/>
      <c r="YI55" s="128"/>
      <c r="YJ55" s="128"/>
      <c r="YK55" s="128"/>
      <c r="YL55" s="71"/>
      <c r="YM55" s="128"/>
      <c r="YN55" s="128"/>
      <c r="YO55" s="128"/>
      <c r="YP55" s="128"/>
      <c r="YQ55" s="71"/>
      <c r="YR55" s="128"/>
      <c r="YS55" s="128"/>
      <c r="YT55" s="109"/>
      <c r="YU55" s="128"/>
      <c r="YV55" s="71"/>
      <c r="YW55" s="128"/>
      <c r="YX55" s="128"/>
      <c r="YY55" s="128"/>
      <c r="YZ55" s="128"/>
      <c r="ZA55" s="71"/>
      <c r="ZB55" s="128"/>
      <c r="ZC55" s="128"/>
      <c r="ZD55" s="128"/>
      <c r="ZE55" s="128"/>
      <c r="ZF55" s="71"/>
      <c r="ZG55" s="128"/>
      <c r="ZH55" s="128"/>
      <c r="ZI55" s="128"/>
      <c r="ZJ55" s="128"/>
      <c r="ZK55" s="71"/>
      <c r="ZL55" s="128"/>
      <c r="ZM55" s="128"/>
      <c r="ZN55" s="128"/>
      <c r="ZO55" s="128"/>
      <c r="ZP55" s="71"/>
      <c r="ZQ55" s="128"/>
      <c r="ZR55" s="128"/>
      <c r="ZS55" s="128"/>
      <c r="ZT55" s="128"/>
      <c r="ZU55" s="71"/>
      <c r="ZV55" s="128"/>
      <c r="ZW55" s="128"/>
      <c r="ZX55" s="128"/>
      <c r="ZY55" s="128"/>
      <c r="ZZ55" s="71"/>
      <c r="AAA55" s="128"/>
      <c r="AAB55" s="128"/>
      <c r="AAC55" s="128"/>
      <c r="AAD55" s="128"/>
      <c r="AAE55" s="71"/>
      <c r="AAF55" s="128"/>
      <c r="AAG55" s="128"/>
      <c r="AAH55" s="128"/>
      <c r="AAI55" s="128"/>
      <c r="AAJ55" s="71"/>
      <c r="AAK55" s="128"/>
      <c r="AAL55" s="128"/>
      <c r="AAM55" s="128"/>
      <c r="AAN55" s="128"/>
      <c r="AAO55" s="71"/>
      <c r="AAP55" s="128"/>
      <c r="AAQ55" s="128"/>
      <c r="AAR55" s="109"/>
      <c r="AAS55" s="128"/>
      <c r="AAT55" s="71"/>
      <c r="AAU55" s="128"/>
      <c r="AAV55" s="128"/>
      <c r="AAW55" s="128"/>
      <c r="AAX55" s="128"/>
      <c r="AAY55" s="71"/>
      <c r="AAZ55" s="128"/>
      <c r="ABA55" s="128"/>
      <c r="ABB55" s="128"/>
      <c r="ABC55" s="128"/>
      <c r="ABD55" s="71"/>
      <c r="ABE55" s="128"/>
      <c r="ABF55" s="128"/>
      <c r="ABG55" s="128"/>
      <c r="ABH55" s="128"/>
      <c r="ABI55" s="71"/>
      <c r="ABJ55" s="128"/>
      <c r="ABK55" s="128"/>
      <c r="ABL55" s="128"/>
      <c r="ABM55" s="128"/>
      <c r="ABN55" s="71"/>
      <c r="ABO55" s="128"/>
      <c r="ABP55" s="128"/>
      <c r="ABQ55" s="128"/>
      <c r="ABR55" s="128"/>
      <c r="ABS55" s="71"/>
      <c r="ABT55" s="128"/>
      <c r="ABU55" s="128"/>
      <c r="ABV55" s="128"/>
      <c r="ABW55" s="128"/>
      <c r="ABX55" s="71"/>
      <c r="ABY55" s="128"/>
      <c r="ABZ55" s="128"/>
      <c r="ACA55" s="128"/>
      <c r="ACB55" s="128"/>
      <c r="ACC55" s="71"/>
      <c r="ACD55" s="128"/>
      <c r="ACE55" s="128"/>
      <c r="ACF55" s="128"/>
      <c r="ACG55" s="128"/>
      <c r="ACH55" s="71"/>
      <c r="ACI55" s="128"/>
      <c r="ACJ55" s="128"/>
      <c r="ACK55" s="128"/>
      <c r="ACL55" s="128"/>
      <c r="ACM55" s="71"/>
      <c r="ACN55" s="128"/>
      <c r="ACO55" s="128"/>
      <c r="ACP55" s="109"/>
      <c r="ACQ55" s="128"/>
      <c r="ACR55" s="71"/>
      <c r="ACS55" s="128"/>
      <c r="ACT55" s="128"/>
      <c r="ACU55" s="128"/>
      <c r="ACV55" s="128"/>
      <c r="ACW55" s="71"/>
      <c r="ACX55" s="128"/>
      <c r="ACY55" s="128"/>
      <c r="ACZ55" s="128"/>
      <c r="ADA55" s="128"/>
      <c r="ADB55" s="71"/>
      <c r="ADC55" s="128"/>
      <c r="ADD55" s="128"/>
      <c r="ADE55" s="128"/>
      <c r="ADF55" s="128"/>
      <c r="ADG55" s="71"/>
      <c r="ADH55" s="128"/>
      <c r="ADI55" s="128"/>
      <c r="ADJ55" s="128"/>
      <c r="ADK55" s="128"/>
      <c r="ADL55" s="71"/>
      <c r="ADM55" s="128"/>
      <c r="ADN55" s="128"/>
      <c r="ADO55" s="128"/>
      <c r="ADP55" s="128"/>
      <c r="ADQ55" s="71"/>
      <c r="ADR55" s="128"/>
      <c r="ADS55" s="128"/>
      <c r="ADT55" s="128"/>
      <c r="ADU55" s="128"/>
      <c r="ADV55" s="71"/>
      <c r="ADW55" s="128"/>
      <c r="ADX55" s="128"/>
      <c r="ADY55" s="128"/>
      <c r="ADZ55" s="128"/>
      <c r="AEA55" s="71"/>
      <c r="AEB55" s="128"/>
      <c r="AEC55" s="128"/>
      <c r="AED55" s="128"/>
      <c r="AEE55" s="128"/>
      <c r="AEF55" s="71"/>
      <c r="AEG55" s="128"/>
      <c r="AEH55" s="128"/>
      <c r="AEI55" s="128"/>
      <c r="AEJ55" s="128"/>
      <c r="AEK55" s="71"/>
      <c r="AEL55" s="128"/>
      <c r="AEM55" s="128"/>
      <c r="AEN55" s="109"/>
      <c r="AEO55" s="128"/>
      <c r="AEP55" s="71"/>
      <c r="AEQ55" s="128"/>
      <c r="AER55" s="128"/>
      <c r="AES55" s="128"/>
      <c r="AET55" s="128"/>
      <c r="AEU55" s="71"/>
      <c r="AEV55" s="128"/>
      <c r="AEW55" s="128"/>
      <c r="AEX55" s="128"/>
      <c r="AEY55" s="128"/>
      <c r="AEZ55" s="71"/>
      <c r="AFA55" s="128"/>
      <c r="AFB55" s="128"/>
      <c r="AFC55" s="128"/>
      <c r="AFD55" s="128"/>
      <c r="AFE55" s="71"/>
      <c r="AFF55" s="128"/>
      <c r="AFG55" s="128"/>
      <c r="AFH55" s="128"/>
      <c r="AFI55" s="128"/>
      <c r="AFJ55" s="71"/>
      <c r="AFK55" s="128"/>
      <c r="AFL55" s="128"/>
      <c r="AFM55" s="128"/>
      <c r="AFN55" s="128"/>
      <c r="AFO55" s="71"/>
      <c r="AFP55" s="128"/>
      <c r="AFQ55" s="128"/>
      <c r="AFR55" s="128"/>
      <c r="AFS55" s="128"/>
      <c r="AFT55" s="71"/>
      <c r="AFU55" s="128"/>
      <c r="AFV55" s="128"/>
      <c r="AFW55" s="128"/>
      <c r="AFX55" s="128"/>
      <c r="AFY55" s="71"/>
      <c r="AFZ55" s="128"/>
      <c r="AGA55" s="128"/>
      <c r="AGB55" s="128"/>
      <c r="AGC55" s="128"/>
      <c r="AGD55" s="71"/>
      <c r="AGE55" s="128"/>
      <c r="AGF55" s="128"/>
      <c r="AGG55" s="128"/>
      <c r="AGH55" s="128"/>
      <c r="AGI55" s="71"/>
      <c r="AGJ55" s="128"/>
      <c r="AGK55" s="128"/>
      <c r="AGL55" s="109"/>
      <c r="AGM55" s="128"/>
      <c r="AGN55" s="71"/>
      <c r="AGO55" s="128"/>
      <c r="AGP55" s="128"/>
      <c r="AGQ55" s="128"/>
      <c r="AGR55" s="128"/>
      <c r="AGS55" s="71"/>
      <c r="AGT55" s="128"/>
      <c r="AGU55" s="128"/>
      <c r="AGV55" s="128"/>
      <c r="AGW55" s="128"/>
      <c r="AGX55" s="71"/>
      <c r="AGY55" s="128"/>
      <c r="AGZ55" s="128"/>
      <c r="AHA55" s="128"/>
      <c r="AHB55" s="128"/>
      <c r="AHC55" s="71"/>
      <c r="AHD55" s="128"/>
      <c r="AHE55" s="128"/>
      <c r="AHF55" s="128"/>
      <c r="AHG55" s="128"/>
      <c r="AHH55" s="71"/>
      <c r="AHI55" s="128"/>
      <c r="AHJ55" s="128"/>
      <c r="AHK55" s="128"/>
      <c r="AHL55" s="128"/>
      <c r="AHM55" s="71"/>
      <c r="AHN55" s="128"/>
      <c r="AHO55" s="128"/>
      <c r="AHP55" s="128"/>
      <c r="AHQ55" s="128"/>
      <c r="AHR55" s="71"/>
      <c r="AHS55" s="128"/>
      <c r="AHT55" s="128"/>
      <c r="AHU55" s="128"/>
      <c r="AHV55" s="128"/>
      <c r="AHW55" s="71"/>
      <c r="AHX55" s="128"/>
      <c r="AHY55" s="128"/>
      <c r="AHZ55" s="128"/>
      <c r="AIA55" s="128"/>
      <c r="AIB55" s="71"/>
      <c r="AIC55" s="128"/>
      <c r="AID55" s="128"/>
      <c r="AIE55" s="128"/>
      <c r="AIF55" s="128"/>
      <c r="AIG55" s="71"/>
      <c r="AIH55" s="128"/>
      <c r="AII55" s="128"/>
      <c r="AIJ55" s="109"/>
      <c r="AIK55" s="128"/>
      <c r="AIL55" s="71"/>
      <c r="AIM55" s="128"/>
      <c r="AIN55" s="128"/>
      <c r="AIO55" s="128"/>
      <c r="AIP55" s="128"/>
      <c r="AIQ55" s="71"/>
      <c r="AIR55" s="128"/>
      <c r="AIS55" s="128"/>
      <c r="AIT55" s="128"/>
      <c r="AIU55" s="128"/>
      <c r="AIV55" s="71"/>
      <c r="AIW55" s="128"/>
      <c r="AIX55" s="128"/>
      <c r="AIY55" s="128"/>
      <c r="AIZ55" s="128"/>
      <c r="AJA55" s="71"/>
      <c r="AJB55" s="128"/>
      <c r="AJC55" s="128"/>
      <c r="AJD55" s="128"/>
      <c r="AJE55" s="128"/>
      <c r="AJF55" s="71"/>
      <c r="AJG55" s="128"/>
      <c r="AJH55" s="128"/>
      <c r="AJI55" s="128"/>
      <c r="AJJ55" s="128"/>
      <c r="AJK55" s="71"/>
      <c r="AJL55" s="128"/>
      <c r="AJM55" s="128"/>
      <c r="AJN55" s="128"/>
      <c r="AJO55" s="128"/>
      <c r="AJP55" s="71"/>
      <c r="AJQ55" s="128"/>
      <c r="AJR55" s="128"/>
      <c r="AJS55" s="128"/>
      <c r="AJT55" s="128"/>
      <c r="AJU55" s="71"/>
      <c r="AJV55" s="128"/>
      <c r="AJW55" s="128"/>
      <c r="AJX55" s="128"/>
      <c r="AJY55" s="128"/>
      <c r="AJZ55" s="71"/>
      <c r="AKA55" s="128"/>
      <c r="AKB55" s="128"/>
      <c r="AKC55" s="128"/>
      <c r="AKD55" s="128"/>
      <c r="AKE55" s="71"/>
      <c r="AKF55" s="128"/>
      <c r="AKG55" s="128"/>
      <c r="AKH55" s="109"/>
      <c r="AKI55" s="128"/>
      <c r="AKJ55" s="71"/>
      <c r="AKK55" s="128"/>
      <c r="AKL55" s="128"/>
      <c r="AKM55" s="128"/>
      <c r="AKN55" s="128"/>
      <c r="AKO55" s="71"/>
      <c r="AKP55" s="128"/>
      <c r="AKQ55" s="128"/>
      <c r="AKR55" s="128"/>
      <c r="AKS55" s="128"/>
      <c r="AKT55" s="71"/>
      <c r="AKU55" s="128"/>
      <c r="AKV55" s="128"/>
      <c r="AKW55" s="128"/>
      <c r="AKX55" s="128"/>
      <c r="AKY55" s="71"/>
      <c r="AKZ55" s="128"/>
      <c r="ALA55" s="128"/>
      <c r="ALB55" s="128"/>
      <c r="ALC55" s="128"/>
      <c r="ALD55" s="71"/>
      <c r="ALE55" s="128"/>
      <c r="ALF55" s="128"/>
      <c r="ALG55" s="128"/>
      <c r="ALH55" s="128"/>
      <c r="ALI55" s="71"/>
      <c r="ALJ55" s="128"/>
      <c r="ALK55" s="128"/>
      <c r="ALL55" s="128"/>
      <c r="ALM55" s="128"/>
      <c r="ALN55" s="71"/>
      <c r="ALO55" s="128"/>
      <c r="ALP55" s="128"/>
      <c r="ALQ55" s="128"/>
      <c r="ALR55" s="128"/>
      <c r="ALS55" s="71"/>
      <c r="ALT55" s="128"/>
      <c r="ALU55" s="128"/>
      <c r="ALV55" s="128"/>
      <c r="ALW55" s="128"/>
      <c r="ALX55" s="71"/>
      <c r="ALY55" s="128"/>
      <c r="ALZ55" s="128"/>
      <c r="AMA55" s="128"/>
      <c r="AMB55" s="128"/>
      <c r="AMC55" s="71"/>
      <c r="AMD55" s="128"/>
      <c r="AME55" s="128"/>
      <c r="AMF55" s="109"/>
      <c r="AMG55" s="128"/>
      <c r="AMH55" s="71"/>
      <c r="AMI55" s="128"/>
      <c r="AMJ55" s="128"/>
      <c r="AMK55" s="128"/>
      <c r="AML55" s="128"/>
      <c r="AMM55" s="71"/>
      <c r="AMN55" s="128"/>
      <c r="AMO55" s="128"/>
      <c r="AMP55" s="128"/>
      <c r="AMQ55" s="128"/>
      <c r="AMR55" s="71"/>
      <c r="AMS55" s="128"/>
      <c r="AMT55" s="128"/>
      <c r="AMU55" s="128"/>
      <c r="AMV55" s="128"/>
      <c r="AMW55" s="71"/>
      <c r="AMX55" s="128"/>
      <c r="AMY55" s="128"/>
      <c r="AMZ55" s="128"/>
      <c r="ANA55" s="128"/>
      <c r="ANB55" s="71"/>
      <c r="ANC55" s="128"/>
      <c r="AND55" s="128"/>
      <c r="ANE55" s="128"/>
      <c r="ANF55" s="128"/>
      <c r="ANG55" s="71"/>
      <c r="ANH55" s="128"/>
      <c r="ANI55" s="128"/>
      <c r="ANJ55" s="128"/>
      <c r="ANK55" s="128"/>
      <c r="ANL55" s="71"/>
      <c r="ANM55" s="128"/>
      <c r="ANN55" s="128"/>
      <c r="ANO55" s="128"/>
      <c r="ANP55" s="128"/>
      <c r="ANQ55" s="71"/>
      <c r="ANR55" s="128"/>
      <c r="ANS55" s="128"/>
      <c r="ANT55" s="128"/>
      <c r="ANU55" s="128"/>
      <c r="ANV55" s="71"/>
      <c r="ANW55" s="128"/>
      <c r="ANX55" s="128"/>
      <c r="ANY55" s="128"/>
      <c r="ANZ55" s="128"/>
      <c r="AOA55" s="71"/>
      <c r="AOB55" s="128"/>
      <c r="AOC55" s="128"/>
      <c r="AOD55" s="109"/>
      <c r="AOE55" s="128"/>
      <c r="AOF55" s="71"/>
      <c r="AOG55" s="128"/>
      <c r="AOH55" s="128"/>
      <c r="AOI55" s="128"/>
      <c r="AOJ55" s="128"/>
      <c r="AOK55" s="71"/>
      <c r="AOL55" s="128"/>
      <c r="AOM55" s="128"/>
      <c r="AON55" s="128"/>
      <c r="AOO55" s="128"/>
      <c r="AOP55" s="71"/>
      <c r="AOQ55" s="128"/>
      <c r="AOR55" s="128"/>
      <c r="AOS55" s="128"/>
      <c r="AOT55" s="128"/>
      <c r="AOU55" s="71"/>
      <c r="AOV55" s="128"/>
      <c r="AOW55" s="128"/>
      <c r="AOX55" s="128"/>
      <c r="AOY55" s="128"/>
      <c r="AOZ55" s="71"/>
      <c r="APA55" s="128"/>
      <c r="APB55" s="128"/>
      <c r="APC55" s="128"/>
      <c r="APD55" s="128"/>
      <c r="APE55" s="71"/>
      <c r="APF55" s="128"/>
      <c r="APG55" s="128"/>
      <c r="APH55" s="128"/>
      <c r="API55" s="128"/>
      <c r="APJ55" s="71"/>
      <c r="APK55" s="128"/>
      <c r="APL55" s="128"/>
      <c r="APM55" s="128"/>
      <c r="APN55" s="128"/>
      <c r="APO55" s="71"/>
      <c r="APP55" s="128"/>
      <c r="APQ55" s="128"/>
      <c r="APR55" s="128"/>
      <c r="APS55" s="128"/>
      <c r="APT55" s="71"/>
      <c r="APU55" s="128"/>
      <c r="APV55" s="128"/>
      <c r="APW55" s="128"/>
      <c r="APX55" s="128"/>
      <c r="APY55" s="71"/>
      <c r="APZ55" s="128"/>
      <c r="AQA55" s="128"/>
      <c r="AQB55" s="109"/>
      <c r="AQC55" s="128"/>
      <c r="AQD55" s="71"/>
      <c r="AQE55" s="128"/>
      <c r="AQF55" s="128"/>
      <c r="AQG55" s="128"/>
      <c r="AQH55" s="128"/>
      <c r="AQI55" s="71"/>
      <c r="AQJ55" s="128"/>
      <c r="AQK55" s="128"/>
      <c r="AQL55" s="128"/>
      <c r="AQM55" s="128"/>
      <c r="AQN55" s="71"/>
      <c r="AQO55" s="128"/>
      <c r="AQP55" s="128"/>
      <c r="AQQ55" s="128"/>
      <c r="AQR55" s="128"/>
      <c r="AQS55" s="71"/>
      <c r="AQT55" s="128"/>
      <c r="AQU55" s="128"/>
      <c r="AQV55" s="128"/>
      <c r="AQW55" s="128"/>
      <c r="AQX55" s="71"/>
      <c r="AQY55" s="128"/>
      <c r="AQZ55" s="128"/>
      <c r="ARA55" s="128"/>
      <c r="ARB55" s="128"/>
      <c r="ARC55" s="71"/>
      <c r="ARD55" s="128"/>
      <c r="ARE55" s="128"/>
      <c r="ARF55" s="128"/>
      <c r="ARG55" s="128"/>
      <c r="ARH55" s="71"/>
      <c r="ARI55" s="128"/>
      <c r="ARJ55" s="128"/>
      <c r="ARK55" s="128"/>
      <c r="ARL55" s="128"/>
      <c r="ARM55" s="71"/>
      <c r="ARN55" s="128"/>
      <c r="ARO55" s="128"/>
      <c r="ARP55" s="128"/>
      <c r="ARQ55" s="128"/>
      <c r="ARR55" s="71"/>
      <c r="ARS55" s="128"/>
      <c r="ART55" s="128"/>
      <c r="ARU55" s="128"/>
      <c r="ARV55" s="128"/>
      <c r="ARW55" s="71"/>
      <c r="ARX55" s="128"/>
      <c r="ARY55" s="128"/>
      <c r="ARZ55" s="109"/>
      <c r="ASA55" s="128"/>
      <c r="ASB55" s="71"/>
      <c r="ASC55" s="128"/>
      <c r="ASD55" s="128"/>
      <c r="ASE55" s="128"/>
      <c r="ASF55" s="128"/>
      <c r="ASG55" s="71"/>
      <c r="ASH55" s="128"/>
      <c r="ASI55" s="128"/>
      <c r="ASJ55" s="128"/>
      <c r="ASK55" s="128"/>
      <c r="ASL55" s="71"/>
      <c r="ASM55" s="128"/>
      <c r="ASN55" s="128"/>
      <c r="ASO55" s="128"/>
      <c r="ASP55" s="128"/>
      <c r="ASQ55" s="71"/>
      <c r="ASR55" s="128"/>
      <c r="ASS55" s="128"/>
      <c r="AST55" s="128"/>
      <c r="ASU55" s="128"/>
      <c r="ASV55" s="71"/>
      <c r="ASW55" s="128"/>
      <c r="ASX55" s="128"/>
      <c r="ASY55" s="128"/>
      <c r="ASZ55" s="128"/>
      <c r="ATA55" s="71"/>
      <c r="ATB55" s="128"/>
      <c r="ATC55" s="128"/>
      <c r="ATD55" s="128"/>
      <c r="ATE55" s="128"/>
      <c r="ATF55" s="71"/>
      <c r="ATG55" s="128"/>
      <c r="ATH55" s="128"/>
      <c r="ATI55" s="128"/>
      <c r="ATJ55" s="128"/>
      <c r="ATK55" s="71"/>
      <c r="ATL55" s="128"/>
      <c r="ATM55" s="128"/>
      <c r="ATN55" s="128"/>
      <c r="ATO55" s="128"/>
      <c r="ATP55" s="71"/>
      <c r="ATQ55" s="128"/>
      <c r="ATR55" s="128"/>
      <c r="ATS55" s="128"/>
      <c r="ATT55" s="128"/>
      <c r="ATU55" s="71"/>
      <c r="ATV55" s="128"/>
      <c r="ATW55" s="128"/>
      <c r="ATX55" s="109"/>
      <c r="ATY55" s="128"/>
      <c r="ATZ55" s="71"/>
      <c r="AUA55" s="128"/>
      <c r="AUB55" s="128"/>
      <c r="AUC55" s="128"/>
      <c r="AUD55" s="128"/>
      <c r="AUE55" s="71"/>
      <c r="AUF55" s="128"/>
      <c r="AUG55" s="128"/>
      <c r="AUH55" s="128"/>
      <c r="AUI55" s="128"/>
      <c r="AUJ55" s="71"/>
      <c r="AUK55" s="128"/>
      <c r="AUL55" s="128"/>
      <c r="AUM55" s="128"/>
      <c r="AUN55" s="128"/>
      <c r="AUO55" s="71"/>
      <c r="AUP55" s="128"/>
      <c r="AUQ55" s="128"/>
      <c r="AUR55" s="128"/>
      <c r="AUS55" s="128"/>
      <c r="AUT55" s="71"/>
      <c r="AUU55" s="128"/>
      <c r="AUV55" s="128"/>
      <c r="AUW55" s="128"/>
      <c r="AUX55" s="128"/>
      <c r="AUY55" s="71"/>
      <c r="AUZ55" s="128"/>
      <c r="AVA55" s="128"/>
      <c r="AVB55" s="128"/>
      <c r="AVC55" s="128"/>
      <c r="AVD55" s="71"/>
      <c r="AVE55" s="128"/>
      <c r="AVF55" s="128"/>
      <c r="AVG55" s="128"/>
      <c r="AVH55" s="128"/>
      <c r="AVI55" s="71"/>
      <c r="AVJ55" s="128"/>
      <c r="AVK55" s="128"/>
      <c r="AVL55" s="128"/>
      <c r="AVM55" s="128"/>
      <c r="AVN55" s="71"/>
      <c r="AVO55" s="128"/>
      <c r="AVP55" s="128"/>
      <c r="AVQ55" s="128"/>
      <c r="AVR55" s="128"/>
      <c r="AVS55" s="71"/>
      <c r="AVT55" s="128"/>
      <c r="AVU55" s="128"/>
      <c r="AVV55" s="109"/>
      <c r="AVW55" s="128"/>
      <c r="AVX55" s="71"/>
      <c r="AVY55" s="128"/>
      <c r="AVZ55" s="128"/>
      <c r="AWA55" s="128"/>
      <c r="AWB55" s="128"/>
      <c r="AWC55" s="71"/>
      <c r="AWD55" s="128"/>
      <c r="AWE55" s="128"/>
      <c r="AWF55" s="128"/>
      <c r="AWG55" s="128"/>
      <c r="AWH55" s="71"/>
      <c r="AWI55" s="128"/>
      <c r="AWJ55" s="128"/>
      <c r="AWK55" s="128"/>
      <c r="AWL55" s="128"/>
      <c r="AWM55" s="71"/>
      <c r="AWN55" s="128"/>
      <c r="AWO55" s="128"/>
      <c r="AWP55" s="128"/>
      <c r="AWQ55" s="128"/>
      <c r="AWR55" s="71"/>
      <c r="AWS55" s="128"/>
      <c r="AWT55" s="128"/>
      <c r="AWU55" s="128"/>
      <c r="AWV55" s="128"/>
      <c r="AWW55" s="71"/>
      <c r="AWX55" s="128"/>
      <c r="AWY55" s="128"/>
      <c r="AWZ55" s="128"/>
      <c r="AXA55" s="128"/>
      <c r="AXB55" s="71"/>
      <c r="AXC55" s="128"/>
      <c r="AXD55" s="128"/>
      <c r="AXE55" s="128"/>
      <c r="AXF55" s="128"/>
      <c r="AXG55" s="71"/>
      <c r="AXH55" s="128"/>
      <c r="AXI55" s="128"/>
      <c r="AXJ55" s="128"/>
      <c r="AXK55" s="128"/>
      <c r="AXL55" s="71"/>
      <c r="AXM55" s="128"/>
      <c r="AXN55" s="128"/>
      <c r="AXO55" s="128"/>
      <c r="AXP55" s="128"/>
      <c r="AXQ55" s="71"/>
      <c r="AXR55" s="128"/>
      <c r="AXS55" s="128"/>
      <c r="AXT55" s="109"/>
      <c r="AXU55" s="128"/>
      <c r="AXV55" s="71"/>
      <c r="AXW55" s="128"/>
      <c r="AXX55" s="128"/>
      <c r="AXY55" s="128"/>
      <c r="AXZ55" s="128"/>
      <c r="AYA55" s="71"/>
      <c r="AYB55" s="128"/>
      <c r="AYC55" s="128"/>
      <c r="AYD55" s="128"/>
      <c r="AYE55" s="128"/>
      <c r="AYF55" s="71"/>
      <c r="AYG55" s="128"/>
      <c r="AYH55" s="128"/>
      <c r="AYI55" s="128"/>
      <c r="AYJ55" s="128"/>
      <c r="AYK55" s="71"/>
      <c r="AYL55" s="128"/>
      <c r="AYM55" s="128"/>
      <c r="AYN55" s="128"/>
      <c r="AYO55" s="128"/>
      <c r="AYP55" s="71"/>
      <c r="AYQ55" s="128"/>
      <c r="AYR55" s="128"/>
      <c r="AYS55" s="128"/>
      <c r="AYT55" s="128"/>
      <c r="AYU55" s="71"/>
      <c r="AYV55" s="128"/>
      <c r="AYW55" s="128"/>
      <c r="AYX55" s="128"/>
      <c r="AYY55" s="128"/>
      <c r="AYZ55" s="71"/>
      <c r="AZA55" s="128"/>
      <c r="AZB55" s="128"/>
      <c r="AZC55" s="128"/>
      <c r="AZD55" s="128"/>
      <c r="AZE55" s="71"/>
      <c r="AZF55" s="128"/>
      <c r="AZG55" s="128"/>
      <c r="AZH55" s="128"/>
      <c r="AZI55" s="128"/>
      <c r="AZJ55" s="71"/>
      <c r="AZK55" s="128"/>
      <c r="AZL55" s="128"/>
      <c r="AZM55" s="128"/>
      <c r="AZN55" s="128"/>
      <c r="AZO55" s="71"/>
      <c r="AZP55" s="128"/>
      <c r="AZQ55" s="128"/>
      <c r="AZR55" s="109"/>
      <c r="AZS55" s="128"/>
      <c r="AZT55" s="71"/>
      <c r="AZU55" s="128"/>
      <c r="AZV55" s="128"/>
      <c r="AZW55" s="128"/>
      <c r="AZX55" s="128"/>
      <c r="AZY55" s="71"/>
      <c r="AZZ55" s="128"/>
      <c r="BAA55" s="128"/>
      <c r="BAB55" s="128"/>
      <c r="BAC55" s="128"/>
      <c r="BAD55" s="71"/>
      <c r="BAE55" s="128"/>
      <c r="BAF55" s="128"/>
      <c r="BAG55" s="128"/>
      <c r="BAH55" s="128"/>
      <c r="BAI55" s="71"/>
      <c r="BAJ55" s="128"/>
      <c r="BAK55" s="128"/>
      <c r="BAL55" s="128"/>
      <c r="BAM55" s="128"/>
      <c r="BAN55" s="71"/>
      <c r="BAO55" s="128"/>
      <c r="BAP55" s="128"/>
      <c r="BAQ55" s="128"/>
      <c r="BAR55" s="128"/>
      <c r="BAS55" s="71"/>
      <c r="BAT55" s="128"/>
      <c r="BAU55" s="128"/>
      <c r="BAV55" s="128"/>
      <c r="BAW55" s="128"/>
      <c r="BAX55" s="71"/>
      <c r="BAY55" s="128"/>
      <c r="BAZ55" s="128"/>
      <c r="BBA55" s="128"/>
      <c r="BBB55" s="128"/>
      <c r="BBC55" s="71"/>
      <c r="BBD55" s="128"/>
      <c r="BBE55" s="128"/>
      <c r="BBF55" s="128"/>
      <c r="BBG55" s="128"/>
      <c r="BBH55" s="71"/>
      <c r="BBI55" s="128"/>
      <c r="BBJ55" s="128"/>
      <c r="BBK55" s="128"/>
      <c r="BBL55" s="128"/>
      <c r="BBM55" s="71"/>
      <c r="BBN55" s="128"/>
      <c r="BBO55" s="128"/>
      <c r="BBP55" s="109"/>
      <c r="BBQ55" s="128"/>
      <c r="BBR55" s="71"/>
      <c r="BBS55" s="128"/>
      <c r="BBT55" s="128"/>
      <c r="BBU55" s="128"/>
      <c r="BBV55" s="128"/>
      <c r="BBW55" s="71"/>
      <c r="BBX55" s="128"/>
      <c r="BBY55" s="128"/>
      <c r="BBZ55" s="128"/>
      <c r="BCA55" s="128"/>
      <c r="BCB55" s="71"/>
      <c r="BCC55" s="128"/>
      <c r="BCD55" s="128"/>
      <c r="BCE55" s="128"/>
      <c r="BCF55" s="128"/>
      <c r="BCG55" s="71"/>
      <c r="BCH55" s="128"/>
      <c r="BCI55" s="128"/>
      <c r="BCJ55" s="128"/>
      <c r="BCK55" s="128"/>
      <c r="BCL55" s="71"/>
      <c r="BCM55" s="128"/>
      <c r="BCN55" s="128"/>
      <c r="BCO55" s="128"/>
      <c r="BCP55" s="128"/>
      <c r="BCQ55" s="71"/>
      <c r="BCR55" s="128"/>
      <c r="BCS55" s="128"/>
      <c r="BCT55" s="128"/>
      <c r="BCU55" s="128"/>
      <c r="BCV55" s="71"/>
      <c r="BCW55" s="128"/>
      <c r="BCX55" s="128"/>
      <c r="BCY55" s="128"/>
      <c r="BCZ55" s="128"/>
      <c r="BDA55" s="71"/>
      <c r="BDB55" s="128"/>
      <c r="BDC55" s="128"/>
      <c r="BDD55" s="128"/>
      <c r="BDE55" s="128"/>
      <c r="BDF55" s="71"/>
      <c r="BDG55" s="128"/>
      <c r="BDH55" s="128"/>
      <c r="BDI55" s="128"/>
      <c r="BDJ55" s="128"/>
      <c r="BDK55" s="71"/>
      <c r="BDL55" s="128"/>
      <c r="BDM55" s="128"/>
      <c r="BDN55" s="109"/>
      <c r="BDO55" s="128"/>
      <c r="BDP55" s="71"/>
      <c r="BDQ55" s="128"/>
      <c r="BDR55" s="128"/>
      <c r="BDS55" s="128"/>
      <c r="BDT55" s="128"/>
      <c r="BDU55" s="71"/>
      <c r="BDV55" s="128"/>
      <c r="BDW55" s="128"/>
      <c r="BDX55" s="128"/>
      <c r="BDY55" s="128"/>
      <c r="BDZ55" s="71"/>
      <c r="BEA55" s="128"/>
      <c r="BEB55" s="128"/>
      <c r="BEC55" s="128"/>
      <c r="BED55" s="128"/>
      <c r="BEE55" s="71"/>
      <c r="BEF55" s="128"/>
      <c r="BEG55" s="128"/>
      <c r="BEH55" s="128"/>
      <c r="BEI55" s="128"/>
      <c r="BEJ55" s="71"/>
      <c r="BEK55" s="128"/>
      <c r="BEL55" s="128"/>
      <c r="BEM55" s="128"/>
      <c r="BEN55" s="128"/>
      <c r="BEO55" s="71"/>
      <c r="BEP55" s="128"/>
      <c r="BEQ55" s="128"/>
      <c r="BER55" s="128"/>
      <c r="BES55" s="128"/>
      <c r="BET55" s="71"/>
      <c r="BEU55" s="128"/>
      <c r="BEV55" s="128"/>
      <c r="BEW55" s="128"/>
      <c r="BEX55" s="128"/>
      <c r="BEY55" s="71"/>
      <c r="BEZ55" s="128"/>
      <c r="BFA55" s="128"/>
      <c r="BFB55" s="128"/>
      <c r="BFC55" s="128"/>
      <c r="BFD55" s="71"/>
      <c r="BFE55" s="128"/>
      <c r="BFF55" s="128"/>
      <c r="BFG55" s="128"/>
      <c r="BFH55" s="128"/>
      <c r="BFI55" s="71"/>
      <c r="BFJ55" s="128"/>
      <c r="BFK55" s="128"/>
      <c r="BFL55" s="109"/>
      <c r="BFM55" s="128"/>
      <c r="BFN55" s="71"/>
      <c r="BFO55" s="128"/>
      <c r="BFP55" s="128"/>
      <c r="BFQ55" s="128"/>
      <c r="BFR55" s="128"/>
      <c r="BFS55" s="71"/>
      <c r="BFT55" s="128"/>
      <c r="BFU55" s="128"/>
      <c r="BFV55" s="128"/>
      <c r="BFW55" s="128"/>
      <c r="BFX55" s="71"/>
      <c r="BFY55" s="128"/>
      <c r="BFZ55" s="128"/>
      <c r="BGA55" s="128"/>
      <c r="BGB55" s="128"/>
      <c r="BGC55" s="71"/>
      <c r="BGD55" s="128"/>
      <c r="BGE55" s="128"/>
      <c r="BGF55" s="128"/>
      <c r="BGG55" s="128"/>
      <c r="BGH55" s="71"/>
      <c r="BGI55" s="128"/>
      <c r="BGJ55" s="128"/>
      <c r="BGK55" s="128"/>
      <c r="BGL55" s="128"/>
      <c r="BGM55" s="71"/>
      <c r="BGN55" s="128"/>
      <c r="BGO55" s="128"/>
      <c r="BGP55" s="128"/>
      <c r="BGQ55" s="128"/>
      <c r="BGR55" s="71"/>
      <c r="BGS55" s="128"/>
      <c r="BGT55" s="128"/>
      <c r="BGU55" s="128"/>
      <c r="BGV55" s="128"/>
      <c r="BGW55" s="71"/>
      <c r="BGX55" s="128"/>
      <c r="BGY55" s="128"/>
      <c r="BGZ55" s="128"/>
      <c r="BHA55" s="128"/>
      <c r="BHB55" s="71"/>
      <c r="BHC55" s="128"/>
      <c r="BHD55" s="128"/>
      <c r="BHE55" s="128"/>
      <c r="BHF55" s="128"/>
      <c r="BHG55" s="71"/>
      <c r="BHH55" s="128"/>
      <c r="BHI55" s="128"/>
      <c r="BHJ55" s="109"/>
      <c r="BHK55" s="128"/>
      <c r="BHL55" s="71"/>
      <c r="BHM55" s="128"/>
      <c r="BHN55" s="128"/>
      <c r="BHO55" s="128"/>
      <c r="BHP55" s="128"/>
      <c r="BHQ55" s="71"/>
      <c r="BHR55" s="128"/>
      <c r="BHS55" s="128"/>
      <c r="BHT55" s="128"/>
      <c r="BHU55" s="128"/>
      <c r="BHV55" s="71"/>
      <c r="BHW55" s="128"/>
      <c r="BHX55" s="128"/>
      <c r="BHY55" s="128"/>
      <c r="BHZ55" s="128"/>
      <c r="BIA55" s="71"/>
      <c r="BIB55" s="128"/>
      <c r="BIC55" s="128"/>
      <c r="BID55" s="128"/>
      <c r="BIE55" s="128"/>
      <c r="BIF55" s="71"/>
      <c r="BIG55" s="128"/>
      <c r="BIH55" s="128"/>
      <c r="BII55" s="128"/>
      <c r="BIJ55" s="128"/>
      <c r="BIK55" s="71"/>
      <c r="BIL55" s="128"/>
      <c r="BIM55" s="128"/>
      <c r="BIN55" s="128"/>
      <c r="BIO55" s="128"/>
      <c r="BIP55" s="71"/>
      <c r="BIQ55" s="128"/>
      <c r="BIR55" s="128"/>
      <c r="BIS55" s="128"/>
      <c r="BIT55" s="128"/>
      <c r="BIU55" s="71"/>
      <c r="BIV55" s="128"/>
      <c r="BIW55" s="128"/>
      <c r="BIX55" s="128"/>
      <c r="BIY55" s="128"/>
      <c r="BIZ55" s="71"/>
      <c r="BJA55" s="128"/>
      <c r="BJB55" s="128"/>
      <c r="BJC55" s="128"/>
      <c r="BJD55" s="128"/>
      <c r="BJE55" s="71"/>
      <c r="BJF55" s="128"/>
      <c r="BJG55" s="128"/>
      <c r="BJH55" s="109"/>
      <c r="BJI55" s="128"/>
      <c r="BJJ55" s="71"/>
      <c r="BJK55" s="128"/>
      <c r="BJL55" s="128"/>
      <c r="BJM55" s="128"/>
      <c r="BJN55" s="128"/>
      <c r="BJO55" s="71"/>
      <c r="BJP55" s="128"/>
      <c r="BJQ55" s="128"/>
      <c r="BJR55" s="128"/>
      <c r="BJS55" s="128"/>
      <c r="BJT55" s="71"/>
      <c r="BJU55" s="128"/>
      <c r="BJV55" s="128"/>
      <c r="BJW55" s="128"/>
      <c r="BJX55" s="128"/>
      <c r="BJY55" s="71"/>
      <c r="BJZ55" s="128"/>
      <c r="BKA55" s="128"/>
      <c r="BKB55" s="128"/>
      <c r="BKC55" s="128"/>
      <c r="BKD55" s="71"/>
      <c r="BKE55" s="128"/>
      <c r="BKF55" s="128"/>
      <c r="BKG55" s="128"/>
      <c r="BKH55" s="128"/>
      <c r="BKI55" s="71"/>
      <c r="BKJ55" s="128"/>
      <c r="BKK55" s="128"/>
      <c r="BKL55" s="128"/>
      <c r="BKM55" s="128"/>
      <c r="BKN55" s="71"/>
      <c r="BKO55" s="128"/>
      <c r="BKP55" s="128"/>
      <c r="BKQ55" s="128"/>
      <c r="BKR55" s="128"/>
      <c r="BKS55" s="71"/>
      <c r="BKT55" s="128"/>
      <c r="BKU55" s="128"/>
      <c r="BKV55" s="128"/>
      <c r="BKW55" s="128"/>
      <c r="BKX55" s="71"/>
      <c r="BKY55" s="128"/>
      <c r="BKZ55" s="128"/>
      <c r="BLA55" s="128"/>
      <c r="BLB55" s="128"/>
      <c r="BLC55" s="71"/>
      <c r="BLD55" s="128"/>
      <c r="BLE55" s="128"/>
      <c r="BLF55" s="109"/>
      <c r="BLG55" s="128"/>
      <c r="BLH55" s="71"/>
      <c r="BLI55" s="128"/>
      <c r="BLJ55" s="128"/>
      <c r="BLK55" s="128"/>
      <c r="BLL55" s="128"/>
      <c r="BLM55" s="71"/>
      <c r="BLN55" s="128"/>
      <c r="BLO55" s="128"/>
      <c r="BLP55" s="128"/>
      <c r="BLQ55" s="128"/>
      <c r="BLR55" s="71"/>
      <c r="BLS55" s="128"/>
      <c r="BLT55" s="128"/>
      <c r="BLU55" s="128"/>
      <c r="BLV55" s="128"/>
      <c r="BLW55" s="71"/>
      <c r="BLX55" s="128"/>
      <c r="BLY55" s="128"/>
      <c r="BLZ55" s="128"/>
      <c r="BMA55" s="128"/>
      <c r="BMB55" s="71"/>
      <c r="BMC55" s="128"/>
      <c r="BMD55" s="128"/>
      <c r="BME55" s="128"/>
      <c r="BMF55" s="128"/>
      <c r="BMG55" s="71"/>
      <c r="BMH55" s="128"/>
      <c r="BMI55" s="128"/>
      <c r="BMJ55" s="128"/>
      <c r="BMK55" s="128"/>
      <c r="BML55" s="71"/>
      <c r="BMM55" s="128"/>
      <c r="BMN55" s="128"/>
      <c r="BMO55" s="128"/>
      <c r="BMP55" s="128"/>
      <c r="BMQ55" s="71"/>
      <c r="BMR55" s="128"/>
      <c r="BMS55" s="128"/>
      <c r="BMT55" s="128"/>
      <c r="BMU55" s="128"/>
      <c r="BMV55" s="71"/>
      <c r="BMW55" s="128"/>
      <c r="BMX55" s="128"/>
      <c r="BMY55" s="128"/>
      <c r="BMZ55" s="128"/>
      <c r="BNA55" s="71"/>
      <c r="BNB55" s="128"/>
      <c r="BNC55" s="128"/>
      <c r="BND55" s="109"/>
      <c r="BNE55" s="128"/>
      <c r="BNF55" s="71"/>
      <c r="BNG55" s="128"/>
      <c r="BNH55" s="128"/>
      <c r="BNI55" s="128"/>
      <c r="BNJ55" s="128"/>
      <c r="BNK55" s="71"/>
      <c r="BNL55" s="128"/>
      <c r="BNM55" s="128"/>
      <c r="BNN55" s="128"/>
      <c r="BNO55" s="128"/>
      <c r="BNP55" s="71"/>
      <c r="BNQ55" s="128"/>
      <c r="BNR55" s="128"/>
      <c r="BNS55" s="128"/>
      <c r="BNT55" s="128"/>
      <c r="BNU55" s="71"/>
      <c r="BNV55" s="128"/>
      <c r="BNW55" s="128"/>
      <c r="BNX55" s="128"/>
      <c r="BNY55" s="128"/>
      <c r="BNZ55" s="71"/>
      <c r="BOA55" s="128"/>
      <c r="BOB55" s="128"/>
      <c r="BOC55" s="128"/>
      <c r="BOD55" s="128"/>
      <c r="BOE55" s="71"/>
      <c r="BOF55" s="128"/>
      <c r="BOG55" s="128"/>
      <c r="BOH55" s="128"/>
      <c r="BOI55" s="128"/>
      <c r="BOJ55" s="71"/>
      <c r="BOK55" s="128"/>
      <c r="BOL55" s="128"/>
      <c r="BOM55" s="128"/>
      <c r="BON55" s="128"/>
      <c r="BOO55" s="71"/>
      <c r="BOP55" s="128"/>
      <c r="BOQ55" s="128"/>
      <c r="BOR55" s="128"/>
      <c r="BOS55" s="128"/>
      <c r="BOT55" s="71"/>
      <c r="BOU55" s="128"/>
      <c r="BOV55" s="128"/>
      <c r="BOW55" s="128"/>
      <c r="BOX55" s="128"/>
      <c r="BOY55" s="71"/>
      <c r="BOZ55" s="128"/>
      <c r="BPA55" s="128"/>
      <c r="BPB55" s="109"/>
      <c r="BPC55" s="128"/>
      <c r="BPD55" s="71"/>
      <c r="BPE55" s="128"/>
      <c r="BPF55" s="128"/>
      <c r="BPG55" s="128"/>
      <c r="BPH55" s="128"/>
      <c r="BPI55" s="71"/>
      <c r="BPJ55" s="128"/>
      <c r="BPK55" s="128"/>
      <c r="BPL55" s="128"/>
      <c r="BPM55" s="128"/>
      <c r="BPN55" s="71"/>
      <c r="BPO55" s="128"/>
      <c r="BPP55" s="128"/>
      <c r="BPQ55" s="128"/>
      <c r="BPR55" s="128"/>
      <c r="BPS55" s="71"/>
      <c r="BPT55" s="128"/>
      <c r="BPU55" s="128"/>
      <c r="BPV55" s="128"/>
      <c r="BPW55" s="128"/>
      <c r="BPX55" s="71"/>
      <c r="BPY55" s="128"/>
      <c r="BPZ55" s="128"/>
      <c r="BQA55" s="128"/>
      <c r="BQB55" s="128"/>
      <c r="BQC55" s="71"/>
      <c r="BQD55" s="128"/>
      <c r="BQE55" s="128"/>
      <c r="BQF55" s="128"/>
      <c r="BQG55" s="128"/>
      <c r="BQH55" s="71"/>
      <c r="BQI55" s="128"/>
      <c r="BQJ55" s="128"/>
      <c r="BQK55" s="128"/>
      <c r="BQL55" s="128"/>
      <c r="BQM55" s="71"/>
      <c r="BQN55" s="128"/>
      <c r="BQO55" s="128"/>
      <c r="BQP55" s="128"/>
      <c r="BQQ55" s="128"/>
      <c r="BQR55" s="71"/>
      <c r="BQS55" s="128"/>
      <c r="BQT55" s="128"/>
      <c r="BQU55" s="128"/>
      <c r="BQV55" s="128"/>
      <c r="BQW55" s="71"/>
      <c r="BQX55" s="128"/>
      <c r="BQY55" s="128"/>
      <c r="BQZ55" s="109"/>
      <c r="BRA55" s="128"/>
      <c r="BRB55" s="71"/>
      <c r="BRC55" s="128"/>
      <c r="BRD55" s="128"/>
      <c r="BRE55" s="128"/>
      <c r="BRF55" s="128"/>
      <c r="BRG55" s="71"/>
      <c r="BRH55" s="128"/>
      <c r="BRI55" s="128"/>
      <c r="BRJ55" s="128"/>
      <c r="BRK55" s="128"/>
      <c r="BRL55" s="71"/>
      <c r="BRM55" s="128"/>
      <c r="BRN55" s="128"/>
      <c r="BRO55" s="128"/>
      <c r="BRP55" s="128"/>
      <c r="BRQ55" s="71"/>
      <c r="BRR55" s="128"/>
      <c r="BRS55" s="128"/>
      <c r="BRT55" s="128"/>
      <c r="BRU55" s="128"/>
      <c r="BRV55" s="71"/>
      <c r="BRW55" s="128"/>
      <c r="BRX55" s="128"/>
      <c r="BRY55" s="128"/>
      <c r="BRZ55" s="128"/>
      <c r="BSA55" s="71"/>
      <c r="BSB55" s="128"/>
      <c r="BSC55" s="128"/>
      <c r="BSD55" s="128"/>
      <c r="BSE55" s="128"/>
      <c r="BSF55" s="71"/>
      <c r="BSG55" s="128"/>
      <c r="BSH55" s="128"/>
      <c r="BSI55" s="128"/>
      <c r="BSJ55" s="128"/>
      <c r="BSK55" s="71"/>
      <c r="BSL55" s="128"/>
      <c r="BSM55" s="128"/>
      <c r="BSN55" s="128"/>
      <c r="BSO55" s="128"/>
      <c r="BSP55" s="71"/>
      <c r="BSQ55" s="128"/>
      <c r="BSR55" s="128"/>
      <c r="BSS55" s="128"/>
      <c r="BST55" s="128"/>
      <c r="BSU55" s="71"/>
      <c r="BSV55" s="128"/>
      <c r="BSW55" s="128"/>
      <c r="BSX55" s="109"/>
      <c r="BSY55" s="128"/>
      <c r="BSZ55" s="71"/>
      <c r="BTA55" s="128"/>
      <c r="BTB55" s="128"/>
      <c r="BTC55" s="128"/>
      <c r="BTD55" s="128"/>
      <c r="BTE55" s="71"/>
      <c r="BTF55" s="128"/>
      <c r="BTG55" s="128"/>
      <c r="BTH55" s="128"/>
      <c r="BTI55" s="128"/>
      <c r="BTJ55" s="71"/>
      <c r="BTK55" s="128"/>
      <c r="BTL55" s="128"/>
      <c r="BTM55" s="128"/>
      <c r="BTN55" s="128"/>
      <c r="BTO55" s="71"/>
      <c r="BTP55" s="128"/>
      <c r="BTQ55" s="128"/>
      <c r="BTR55" s="128"/>
      <c r="BTS55" s="128"/>
      <c r="BTT55" s="71"/>
      <c r="BTU55" s="128"/>
      <c r="BTV55" s="128"/>
      <c r="BTW55" s="128"/>
      <c r="BTX55" s="128"/>
      <c r="BTY55" s="71"/>
      <c r="BTZ55" s="128"/>
      <c r="BUA55" s="128"/>
      <c r="BUB55" s="128"/>
      <c r="BUC55" s="128"/>
      <c r="BUD55" s="71"/>
      <c r="BUE55" s="128"/>
      <c r="BUF55" s="128"/>
      <c r="BUG55" s="128"/>
      <c r="BUH55" s="128"/>
      <c r="BUI55" s="71"/>
      <c r="BUJ55" s="128"/>
      <c r="BUK55" s="128"/>
      <c r="BUL55" s="128"/>
      <c r="BUM55" s="128"/>
      <c r="BUN55" s="71"/>
      <c r="BUO55" s="128"/>
      <c r="BUP55" s="128"/>
      <c r="BUQ55" s="128"/>
      <c r="BUR55" s="128"/>
      <c r="BUS55" s="71"/>
      <c r="BUT55" s="128"/>
      <c r="BUU55" s="128"/>
      <c r="BUV55" s="109"/>
      <c r="BUW55" s="128"/>
      <c r="BUX55" s="71"/>
      <c r="BUY55" s="128"/>
      <c r="BUZ55" s="128"/>
      <c r="BVA55" s="128"/>
      <c r="BVB55" s="128"/>
      <c r="BVC55" s="71"/>
      <c r="BVD55" s="128"/>
      <c r="BVE55" s="128"/>
      <c r="BVF55" s="128"/>
      <c r="BVG55" s="128"/>
      <c r="BVH55" s="71"/>
      <c r="BVI55" s="128"/>
      <c r="BVJ55" s="128"/>
      <c r="BVK55" s="128"/>
      <c r="BVL55" s="128"/>
      <c r="BVM55" s="71"/>
      <c r="BVN55" s="128"/>
      <c r="BVO55" s="128"/>
      <c r="BVP55" s="128"/>
      <c r="BVQ55" s="128"/>
      <c r="BVR55" s="71"/>
      <c r="BVS55" s="128"/>
      <c r="BVT55" s="128"/>
      <c r="BVU55" s="128"/>
      <c r="BVV55" s="128"/>
      <c r="BVW55" s="71"/>
      <c r="BVX55" s="128"/>
      <c r="BVY55" s="128"/>
      <c r="BVZ55" s="128"/>
      <c r="BWA55" s="128"/>
      <c r="BWB55" s="71"/>
      <c r="BWC55" s="128"/>
      <c r="BWD55" s="128"/>
      <c r="BWE55" s="128"/>
      <c r="BWF55" s="128"/>
      <c r="BWG55" s="71"/>
      <c r="BWH55" s="128"/>
      <c r="BWI55" s="128"/>
      <c r="BWJ55" s="128"/>
      <c r="BWK55" s="128"/>
      <c r="BWL55" s="71"/>
      <c r="BWM55" s="128"/>
      <c r="BWN55" s="128"/>
      <c r="BWO55" s="128"/>
      <c r="BWP55" s="128"/>
      <c r="BWQ55" s="71"/>
      <c r="BWR55" s="128"/>
      <c r="BWS55" s="128"/>
      <c r="BWT55" s="109"/>
      <c r="BWU55" s="128"/>
      <c r="BWV55" s="71"/>
      <c r="BWW55" s="128"/>
      <c r="BWX55" s="128"/>
      <c r="BWY55" s="128"/>
      <c r="BWZ55" s="128"/>
      <c r="BXA55" s="71"/>
      <c r="BXB55" s="128"/>
      <c r="BXC55" s="128"/>
      <c r="BXD55" s="128"/>
      <c r="BXE55" s="128"/>
      <c r="BXF55" s="71"/>
      <c r="BXG55" s="128"/>
      <c r="BXH55" s="128"/>
      <c r="BXI55" s="128"/>
      <c r="BXJ55" s="128"/>
      <c r="BXK55" s="71"/>
      <c r="BXL55" s="128"/>
      <c r="BXM55" s="128"/>
      <c r="BXN55" s="128"/>
      <c r="BXO55" s="128"/>
      <c r="BXP55" s="71"/>
      <c r="BXQ55" s="128"/>
      <c r="BXR55" s="128"/>
      <c r="BXS55" s="128"/>
      <c r="BXT55" s="128"/>
      <c r="BXU55" s="71"/>
      <c r="BXV55" s="128"/>
      <c r="BXW55" s="128"/>
      <c r="BXX55" s="128"/>
      <c r="BXY55" s="128"/>
      <c r="BXZ55" s="71"/>
      <c r="BYA55" s="128"/>
      <c r="BYB55" s="128"/>
      <c r="BYC55" s="128"/>
      <c r="BYD55" s="128"/>
      <c r="BYE55" s="71"/>
      <c r="BYF55" s="128"/>
      <c r="BYG55" s="128"/>
      <c r="BYH55" s="2"/>
      <c r="BYI55" s="2"/>
      <c r="BYJ55" s="2"/>
      <c r="BYK55" s="2"/>
    </row>
    <row r="56" spans="1:2013" x14ac:dyDescent="0.35">
      <c r="A56" s="99"/>
      <c r="B56" s="295"/>
      <c r="C56" s="31"/>
      <c r="D56" s="132" t="s">
        <v>126</v>
      </c>
      <c r="E56" s="99"/>
      <c r="F56" s="326"/>
      <c r="G56" s="329"/>
      <c r="H56" s="328"/>
      <c r="I56" s="323"/>
      <c r="J56" s="128"/>
      <c r="K56" s="128"/>
      <c r="L56" s="71"/>
      <c r="M56" s="128"/>
      <c r="N56" s="128"/>
      <c r="O56" s="128"/>
      <c r="P56" s="128"/>
      <c r="Q56" s="71"/>
      <c r="R56" s="128"/>
      <c r="S56" s="128"/>
      <c r="T56" s="109"/>
      <c r="U56" s="128"/>
      <c r="V56" s="71"/>
      <c r="W56" s="128"/>
      <c r="X56" s="128"/>
      <c r="Y56" s="128"/>
      <c r="Z56" s="128"/>
      <c r="AA56" s="71"/>
      <c r="AB56" s="128"/>
      <c r="AC56" s="128"/>
      <c r="AD56" s="128"/>
      <c r="AE56" s="128"/>
      <c r="AF56" s="71"/>
      <c r="AG56" s="128"/>
      <c r="AH56" s="128"/>
      <c r="AI56" s="128"/>
      <c r="AJ56" s="128"/>
      <c r="AK56" s="71"/>
      <c r="AL56" s="128"/>
      <c r="AM56" s="128"/>
      <c r="AN56" s="128"/>
      <c r="AO56" s="128"/>
      <c r="AP56" s="71"/>
      <c r="AQ56" s="128"/>
      <c r="AR56" s="128"/>
      <c r="AS56" s="128"/>
      <c r="AT56" s="128"/>
      <c r="AU56" s="71"/>
      <c r="AV56" s="128"/>
      <c r="AW56" s="128"/>
      <c r="AX56" s="128"/>
      <c r="AY56" s="128"/>
      <c r="AZ56" s="71"/>
      <c r="BA56" s="128"/>
      <c r="BB56" s="128"/>
      <c r="BC56" s="128"/>
      <c r="BD56" s="128"/>
      <c r="BE56" s="71"/>
      <c r="BF56" s="128"/>
      <c r="BG56" s="128"/>
      <c r="BH56" s="128"/>
      <c r="BI56" s="128"/>
      <c r="BJ56" s="71"/>
      <c r="BK56" s="128"/>
      <c r="BL56" s="128"/>
      <c r="BM56" s="128"/>
      <c r="BN56" s="128"/>
      <c r="BO56" s="71"/>
      <c r="BP56" s="128"/>
      <c r="BQ56" s="128"/>
      <c r="BR56" s="109"/>
      <c r="BS56" s="128"/>
      <c r="BT56" s="71"/>
      <c r="BU56" s="128"/>
      <c r="BV56" s="128"/>
      <c r="BW56" s="128"/>
      <c r="BX56" s="128"/>
      <c r="BY56" s="71"/>
      <c r="BZ56" s="128"/>
      <c r="CA56" s="128"/>
      <c r="CB56" s="128"/>
      <c r="CC56" s="128"/>
      <c r="CD56" s="71"/>
      <c r="CE56" s="128"/>
      <c r="CF56" s="128"/>
      <c r="CG56" s="128"/>
      <c r="CH56" s="128"/>
      <c r="CI56" s="71"/>
      <c r="CJ56" s="128"/>
      <c r="CK56" s="128"/>
      <c r="CL56" s="128"/>
      <c r="CM56" s="128"/>
      <c r="CN56" s="71"/>
      <c r="CO56" s="128"/>
      <c r="CP56" s="128"/>
      <c r="CQ56" s="128"/>
      <c r="CR56" s="128"/>
      <c r="CS56" s="71"/>
      <c r="CT56" s="128"/>
      <c r="CU56" s="128"/>
      <c r="CV56" s="128"/>
      <c r="CW56" s="128"/>
      <c r="CX56" s="71"/>
      <c r="CY56" s="128"/>
      <c r="CZ56" s="128"/>
      <c r="DA56" s="128"/>
      <c r="DB56" s="128"/>
      <c r="DC56" s="71"/>
      <c r="DD56" s="128"/>
      <c r="DE56" s="128"/>
      <c r="DF56" s="128"/>
      <c r="DG56" s="128"/>
      <c r="DH56" s="71"/>
      <c r="DI56" s="128"/>
      <c r="DJ56" s="128"/>
      <c r="DK56" s="128"/>
      <c r="DL56" s="128"/>
      <c r="DM56" s="71"/>
      <c r="DN56" s="128"/>
      <c r="DO56" s="128"/>
      <c r="DP56" s="109"/>
      <c r="DQ56" s="128"/>
      <c r="DR56" s="71"/>
      <c r="DS56" s="128"/>
      <c r="DT56" s="128"/>
      <c r="DU56" s="128"/>
      <c r="DV56" s="128"/>
      <c r="DW56" s="71"/>
      <c r="DX56" s="128"/>
      <c r="DY56" s="128"/>
      <c r="DZ56" s="128"/>
      <c r="EA56" s="128"/>
      <c r="EB56" s="71"/>
      <c r="EC56" s="128"/>
      <c r="ED56" s="128"/>
      <c r="EE56" s="128"/>
      <c r="EF56" s="128"/>
      <c r="EG56" s="71"/>
      <c r="EH56" s="128"/>
      <c r="EI56" s="128"/>
      <c r="EJ56" s="128"/>
      <c r="EK56" s="128"/>
      <c r="EL56" s="71"/>
      <c r="EM56" s="128"/>
      <c r="EN56" s="128"/>
      <c r="EO56" s="128"/>
      <c r="EP56" s="128"/>
      <c r="EQ56" s="71"/>
      <c r="ER56" s="128"/>
      <c r="ES56" s="128"/>
      <c r="ET56" s="128"/>
      <c r="EU56" s="128"/>
      <c r="EV56" s="71"/>
      <c r="EW56" s="128"/>
      <c r="EX56" s="128"/>
      <c r="EY56" s="128"/>
      <c r="EZ56" s="128"/>
      <c r="FA56" s="71"/>
      <c r="FB56" s="128"/>
      <c r="FC56" s="128"/>
      <c r="FD56" s="128"/>
      <c r="FE56" s="128"/>
      <c r="FF56" s="71"/>
      <c r="FG56" s="128"/>
      <c r="FH56" s="128"/>
      <c r="FI56" s="128"/>
      <c r="FJ56" s="128"/>
      <c r="FK56" s="71"/>
      <c r="FL56" s="128"/>
      <c r="FM56" s="128"/>
      <c r="FN56" s="109"/>
      <c r="FO56" s="128"/>
      <c r="FP56" s="71"/>
      <c r="FQ56" s="128"/>
      <c r="FR56" s="128"/>
      <c r="FS56" s="128"/>
      <c r="FT56" s="128"/>
      <c r="FU56" s="71"/>
      <c r="FV56" s="128"/>
      <c r="FW56" s="128"/>
      <c r="FX56" s="128"/>
      <c r="FY56" s="128"/>
      <c r="FZ56" s="71"/>
      <c r="GA56" s="128"/>
      <c r="GB56" s="128"/>
      <c r="GC56" s="128"/>
      <c r="GD56" s="128"/>
      <c r="GE56" s="71"/>
      <c r="GF56" s="128"/>
      <c r="GG56" s="128"/>
      <c r="GH56" s="128"/>
      <c r="GI56" s="128"/>
      <c r="GJ56" s="71"/>
      <c r="GK56" s="128"/>
      <c r="GL56" s="128"/>
      <c r="GM56" s="128"/>
      <c r="GN56" s="128"/>
      <c r="GO56" s="71"/>
      <c r="GP56" s="128"/>
      <c r="GQ56" s="128"/>
      <c r="GR56" s="128"/>
      <c r="GS56" s="128"/>
      <c r="GT56" s="71"/>
      <c r="GU56" s="128"/>
      <c r="GV56" s="128"/>
      <c r="GW56" s="128"/>
      <c r="GX56" s="128"/>
      <c r="GY56" s="71"/>
      <c r="GZ56" s="128"/>
      <c r="HA56" s="128"/>
      <c r="HB56" s="128"/>
      <c r="HC56" s="128"/>
      <c r="HD56" s="71"/>
      <c r="HE56" s="128"/>
      <c r="HF56" s="128"/>
      <c r="HG56" s="128"/>
      <c r="HH56" s="128"/>
      <c r="HI56" s="71"/>
      <c r="HJ56" s="128"/>
      <c r="HK56" s="128"/>
      <c r="HL56" s="109"/>
      <c r="HM56" s="128"/>
      <c r="HN56" s="71"/>
      <c r="HO56" s="128"/>
      <c r="HP56" s="128"/>
      <c r="HQ56" s="128"/>
      <c r="HR56" s="128"/>
      <c r="HS56" s="71"/>
      <c r="HT56" s="128"/>
      <c r="HU56" s="128"/>
      <c r="HV56" s="128"/>
      <c r="HW56" s="128"/>
      <c r="HX56" s="71"/>
      <c r="HY56" s="128"/>
      <c r="HZ56" s="128"/>
      <c r="IA56" s="128"/>
      <c r="IB56" s="128"/>
      <c r="IC56" s="71"/>
      <c r="ID56" s="128"/>
      <c r="IE56" s="128"/>
      <c r="IF56" s="128"/>
      <c r="IG56" s="128"/>
      <c r="IH56" s="71"/>
      <c r="II56" s="128"/>
      <c r="IJ56" s="128"/>
      <c r="IK56" s="128"/>
      <c r="IL56" s="128"/>
      <c r="IM56" s="71"/>
      <c r="IN56" s="128"/>
      <c r="IO56" s="128"/>
      <c r="IP56" s="128"/>
      <c r="IQ56" s="128"/>
      <c r="IR56" s="71"/>
      <c r="IS56" s="128"/>
      <c r="IT56" s="128"/>
      <c r="IU56" s="128"/>
      <c r="IV56" s="128"/>
      <c r="IW56" s="71"/>
      <c r="IX56" s="128"/>
      <c r="IY56" s="128"/>
      <c r="IZ56" s="128"/>
      <c r="JA56" s="128"/>
      <c r="JB56" s="71"/>
      <c r="JC56" s="128"/>
      <c r="JD56" s="128"/>
      <c r="JE56" s="128"/>
      <c r="JF56" s="128"/>
      <c r="JG56" s="71"/>
      <c r="JH56" s="128"/>
      <c r="JI56" s="128"/>
      <c r="JJ56" s="109"/>
      <c r="JK56" s="128"/>
      <c r="JL56" s="71"/>
      <c r="JM56" s="128"/>
      <c r="JN56" s="128"/>
      <c r="JO56" s="128"/>
      <c r="JP56" s="128"/>
      <c r="JQ56" s="71"/>
      <c r="JR56" s="128"/>
      <c r="JS56" s="128"/>
      <c r="JT56" s="128"/>
      <c r="JU56" s="128"/>
      <c r="JV56" s="71"/>
      <c r="JW56" s="128"/>
      <c r="JX56" s="128"/>
      <c r="JY56" s="128"/>
      <c r="JZ56" s="128"/>
      <c r="KA56" s="71"/>
      <c r="KB56" s="128"/>
      <c r="KC56" s="128"/>
      <c r="KD56" s="128"/>
      <c r="KE56" s="128"/>
      <c r="KF56" s="71"/>
      <c r="KG56" s="128"/>
      <c r="KH56" s="128"/>
      <c r="KI56" s="128"/>
      <c r="KJ56" s="128"/>
      <c r="KK56" s="71"/>
      <c r="KL56" s="128"/>
      <c r="KM56" s="128"/>
      <c r="KN56" s="128"/>
      <c r="KO56" s="128"/>
      <c r="KP56" s="71"/>
      <c r="KQ56" s="128"/>
      <c r="KR56" s="128"/>
      <c r="KS56" s="128"/>
      <c r="KT56" s="128"/>
      <c r="KU56" s="71"/>
      <c r="KV56" s="128"/>
      <c r="KW56" s="128"/>
      <c r="KX56" s="128"/>
      <c r="KY56" s="128"/>
      <c r="KZ56" s="71"/>
      <c r="LA56" s="128"/>
      <c r="LB56" s="128"/>
      <c r="LC56" s="128"/>
      <c r="LD56" s="128"/>
      <c r="LE56" s="71"/>
      <c r="LF56" s="128"/>
      <c r="LG56" s="128"/>
      <c r="LH56" s="109"/>
      <c r="LI56" s="128"/>
      <c r="LJ56" s="71"/>
      <c r="LK56" s="128"/>
      <c r="LL56" s="128"/>
      <c r="LM56" s="128"/>
      <c r="LN56" s="128"/>
      <c r="LO56" s="71"/>
      <c r="LP56" s="128"/>
      <c r="LQ56" s="128"/>
      <c r="LR56" s="128"/>
      <c r="LS56" s="128"/>
      <c r="LT56" s="71"/>
      <c r="LU56" s="128"/>
      <c r="LV56" s="128"/>
      <c r="LW56" s="128"/>
      <c r="LX56" s="128"/>
      <c r="LY56" s="71"/>
      <c r="LZ56" s="128"/>
      <c r="MA56" s="128"/>
      <c r="MB56" s="128"/>
      <c r="MC56" s="128"/>
      <c r="MD56" s="71"/>
      <c r="ME56" s="128"/>
      <c r="MF56" s="128"/>
      <c r="MG56" s="128"/>
      <c r="MH56" s="128"/>
      <c r="MI56" s="71"/>
      <c r="MJ56" s="128"/>
      <c r="MK56" s="128"/>
      <c r="ML56" s="128"/>
      <c r="MM56" s="128"/>
      <c r="MN56" s="71"/>
      <c r="MO56" s="128"/>
      <c r="MP56" s="128"/>
      <c r="MQ56" s="128"/>
      <c r="MR56" s="128"/>
      <c r="MS56" s="71"/>
      <c r="MT56" s="128"/>
      <c r="MU56" s="128"/>
      <c r="MV56" s="128"/>
      <c r="MW56" s="128"/>
      <c r="MX56" s="71"/>
      <c r="MY56" s="128"/>
      <c r="MZ56" s="128"/>
      <c r="NA56" s="128"/>
      <c r="NB56" s="128"/>
      <c r="NC56" s="71"/>
      <c r="ND56" s="128"/>
      <c r="NE56" s="128"/>
      <c r="NF56" s="109"/>
      <c r="NG56" s="128"/>
      <c r="NH56" s="71"/>
      <c r="NI56" s="128"/>
      <c r="NJ56" s="128"/>
      <c r="NK56" s="128"/>
      <c r="NL56" s="128"/>
      <c r="NM56" s="71"/>
      <c r="NN56" s="128"/>
      <c r="NO56" s="128"/>
      <c r="NP56" s="128"/>
      <c r="NQ56" s="128"/>
      <c r="NR56" s="71"/>
      <c r="NS56" s="128"/>
      <c r="NT56" s="128"/>
      <c r="NU56" s="128"/>
      <c r="NV56" s="128"/>
      <c r="NW56" s="71"/>
      <c r="NX56" s="128"/>
      <c r="NY56" s="128"/>
      <c r="NZ56" s="128"/>
      <c r="OA56" s="128"/>
      <c r="OB56" s="71"/>
      <c r="OC56" s="128"/>
      <c r="OD56" s="128"/>
      <c r="OE56" s="128"/>
      <c r="OF56" s="128"/>
      <c r="OG56" s="71"/>
      <c r="OH56" s="128"/>
      <c r="OI56" s="128"/>
      <c r="OJ56" s="128"/>
      <c r="OK56" s="128"/>
      <c r="OL56" s="71"/>
      <c r="OM56" s="128"/>
      <c r="ON56" s="128"/>
      <c r="OO56" s="128"/>
      <c r="OP56" s="128"/>
      <c r="OQ56" s="71"/>
      <c r="OR56" s="128"/>
      <c r="OS56" s="128"/>
      <c r="OT56" s="128"/>
      <c r="OU56" s="128"/>
      <c r="OV56" s="71"/>
      <c r="OW56" s="128"/>
      <c r="OX56" s="128"/>
      <c r="OY56" s="128"/>
      <c r="OZ56" s="128"/>
      <c r="PA56" s="71"/>
      <c r="PB56" s="128"/>
      <c r="PC56" s="128"/>
      <c r="PD56" s="109"/>
      <c r="PE56" s="128"/>
      <c r="PF56" s="71"/>
      <c r="PG56" s="128"/>
      <c r="PH56" s="128"/>
      <c r="PI56" s="128"/>
      <c r="PJ56" s="128"/>
      <c r="PK56" s="71"/>
      <c r="PL56" s="128"/>
      <c r="PM56" s="128"/>
      <c r="PN56" s="128"/>
      <c r="PO56" s="128"/>
      <c r="PP56" s="71"/>
      <c r="PQ56" s="128"/>
      <c r="PR56" s="128"/>
      <c r="PS56" s="128"/>
      <c r="PT56" s="128"/>
      <c r="PU56" s="71"/>
      <c r="PV56" s="128"/>
      <c r="PW56" s="128"/>
      <c r="PX56" s="128"/>
      <c r="PY56" s="128"/>
      <c r="PZ56" s="71"/>
      <c r="QA56" s="128"/>
      <c r="QB56" s="128"/>
      <c r="QC56" s="128"/>
      <c r="QD56" s="128"/>
      <c r="QE56" s="71"/>
      <c r="QF56" s="128"/>
      <c r="QG56" s="128"/>
      <c r="QH56" s="128"/>
      <c r="QI56" s="128"/>
      <c r="QJ56" s="71"/>
      <c r="QK56" s="128"/>
      <c r="QL56" s="128"/>
      <c r="QM56" s="128"/>
      <c r="QN56" s="128"/>
      <c r="QO56" s="71"/>
      <c r="QP56" s="128"/>
      <c r="QQ56" s="128"/>
      <c r="QR56" s="128"/>
      <c r="QS56" s="128"/>
      <c r="QT56" s="71"/>
      <c r="QU56" s="128"/>
      <c r="QV56" s="128"/>
      <c r="QW56" s="128"/>
      <c r="QX56" s="128"/>
      <c r="QY56" s="71"/>
      <c r="QZ56" s="128"/>
      <c r="RA56" s="128"/>
      <c r="RB56" s="109"/>
      <c r="RC56" s="128"/>
      <c r="RD56" s="71"/>
      <c r="RE56" s="128"/>
      <c r="RF56" s="128"/>
      <c r="RG56" s="128"/>
      <c r="RH56" s="128"/>
      <c r="RI56" s="71"/>
      <c r="RJ56" s="128"/>
      <c r="RK56" s="128"/>
      <c r="RL56" s="128"/>
      <c r="RM56" s="128"/>
      <c r="RN56" s="71"/>
      <c r="RO56" s="128"/>
      <c r="RP56" s="128"/>
      <c r="RQ56" s="128"/>
      <c r="RR56" s="128"/>
      <c r="RS56" s="71"/>
      <c r="RT56" s="128"/>
      <c r="RU56" s="128"/>
      <c r="RV56" s="128"/>
      <c r="RW56" s="128"/>
      <c r="RX56" s="71"/>
      <c r="RY56" s="128"/>
      <c r="RZ56" s="128"/>
      <c r="SA56" s="128"/>
      <c r="SB56" s="128"/>
      <c r="SC56" s="71"/>
      <c r="SD56" s="128"/>
      <c r="SE56" s="128"/>
      <c r="SF56" s="128"/>
      <c r="SG56" s="128"/>
      <c r="SH56" s="71"/>
      <c r="SI56" s="128"/>
      <c r="SJ56" s="128"/>
      <c r="SK56" s="128"/>
      <c r="SL56" s="128"/>
      <c r="SM56" s="71"/>
      <c r="SN56" s="128"/>
      <c r="SO56" s="128"/>
      <c r="SP56" s="128"/>
      <c r="SQ56" s="128"/>
      <c r="SR56" s="71"/>
      <c r="SS56" s="128"/>
      <c r="ST56" s="128"/>
      <c r="SU56" s="128"/>
      <c r="SV56" s="128"/>
      <c r="SW56" s="71"/>
      <c r="SX56" s="128"/>
      <c r="SY56" s="128"/>
      <c r="SZ56" s="109"/>
      <c r="TA56" s="128"/>
      <c r="TB56" s="71"/>
      <c r="TC56" s="128"/>
      <c r="TD56" s="128"/>
      <c r="TE56" s="128"/>
      <c r="TF56" s="128"/>
      <c r="TG56" s="71"/>
      <c r="TH56" s="128"/>
      <c r="TI56" s="128"/>
      <c r="TJ56" s="128"/>
      <c r="TK56" s="128"/>
      <c r="TL56" s="71"/>
      <c r="TM56" s="128"/>
      <c r="TN56" s="128"/>
      <c r="TO56" s="128"/>
      <c r="TP56" s="128"/>
      <c r="TQ56" s="71"/>
      <c r="TR56" s="128"/>
      <c r="TS56" s="128"/>
      <c r="TT56" s="128"/>
      <c r="TU56" s="128"/>
      <c r="TV56" s="71"/>
      <c r="TW56" s="128"/>
      <c r="TX56" s="128"/>
      <c r="TY56" s="128"/>
      <c r="TZ56" s="128"/>
      <c r="UA56" s="71"/>
      <c r="UB56" s="128"/>
      <c r="UC56" s="128"/>
      <c r="UD56" s="128"/>
      <c r="UE56" s="128"/>
      <c r="UF56" s="71"/>
      <c r="UG56" s="128"/>
      <c r="UH56" s="128"/>
      <c r="UI56" s="128"/>
      <c r="UJ56" s="128"/>
      <c r="UK56" s="71"/>
      <c r="UL56" s="128"/>
      <c r="UM56" s="128"/>
      <c r="UN56" s="128"/>
      <c r="UO56" s="128"/>
      <c r="UP56" s="71"/>
      <c r="UQ56" s="128"/>
      <c r="UR56" s="128"/>
      <c r="US56" s="128"/>
      <c r="UT56" s="128"/>
      <c r="UU56" s="71"/>
      <c r="UV56" s="128"/>
      <c r="UW56" s="128"/>
      <c r="UX56" s="109"/>
      <c r="UY56" s="128"/>
      <c r="UZ56" s="71"/>
      <c r="VA56" s="128"/>
      <c r="VB56" s="128"/>
      <c r="VC56" s="128"/>
      <c r="VD56" s="128"/>
      <c r="VE56" s="71"/>
      <c r="VF56" s="128"/>
      <c r="VG56" s="128"/>
      <c r="VH56" s="128"/>
      <c r="VI56" s="128"/>
      <c r="VJ56" s="71"/>
      <c r="VK56" s="128"/>
      <c r="VL56" s="128"/>
      <c r="VM56" s="128"/>
      <c r="VN56" s="128"/>
      <c r="VO56" s="71"/>
      <c r="VP56" s="128"/>
      <c r="VQ56" s="128"/>
      <c r="VR56" s="128"/>
      <c r="VS56" s="128"/>
      <c r="VT56" s="71"/>
      <c r="VU56" s="128"/>
      <c r="VV56" s="128"/>
      <c r="VW56" s="128"/>
      <c r="VX56" s="128"/>
      <c r="VY56" s="71"/>
      <c r="VZ56" s="128"/>
      <c r="WA56" s="128"/>
      <c r="WB56" s="128"/>
      <c r="WC56" s="128"/>
      <c r="WD56" s="71"/>
      <c r="WE56" s="128"/>
      <c r="WF56" s="128"/>
      <c r="WG56" s="128"/>
      <c r="WH56" s="128"/>
      <c r="WI56" s="71"/>
      <c r="WJ56" s="128"/>
      <c r="WK56" s="128"/>
      <c r="WL56" s="128"/>
      <c r="WM56" s="128"/>
      <c r="WN56" s="71"/>
      <c r="WO56" s="128"/>
      <c r="WP56" s="128"/>
      <c r="WQ56" s="128"/>
      <c r="WR56" s="128"/>
      <c r="WS56" s="71"/>
      <c r="WT56" s="128"/>
      <c r="WU56" s="128"/>
      <c r="WV56" s="109"/>
      <c r="WW56" s="128"/>
      <c r="WX56" s="71"/>
      <c r="WY56" s="128"/>
      <c r="WZ56" s="128"/>
      <c r="XA56" s="128"/>
      <c r="XB56" s="128"/>
      <c r="XC56" s="71"/>
      <c r="XD56" s="128"/>
      <c r="XE56" s="128"/>
      <c r="XF56" s="128"/>
      <c r="XG56" s="128"/>
      <c r="XH56" s="71"/>
      <c r="XI56" s="128"/>
      <c r="XJ56" s="128"/>
      <c r="XK56" s="128"/>
      <c r="XL56" s="128"/>
      <c r="XM56" s="71"/>
      <c r="XN56" s="128"/>
      <c r="XO56" s="128"/>
      <c r="XP56" s="128"/>
      <c r="XQ56" s="128"/>
      <c r="XR56" s="71"/>
      <c r="XS56" s="128"/>
      <c r="XT56" s="128"/>
      <c r="XU56" s="128"/>
      <c r="XV56" s="128"/>
      <c r="XW56" s="71"/>
      <c r="XX56" s="128"/>
      <c r="XY56" s="128"/>
      <c r="XZ56" s="128"/>
      <c r="YA56" s="128"/>
      <c r="YB56" s="71"/>
      <c r="YC56" s="128"/>
      <c r="YD56" s="128"/>
      <c r="YE56" s="128"/>
      <c r="YF56" s="128"/>
      <c r="YG56" s="71"/>
      <c r="YH56" s="128"/>
      <c r="YI56" s="128"/>
      <c r="YJ56" s="128"/>
      <c r="YK56" s="128"/>
      <c r="YL56" s="71"/>
      <c r="YM56" s="128"/>
      <c r="YN56" s="128"/>
      <c r="YO56" s="128"/>
      <c r="YP56" s="128"/>
      <c r="YQ56" s="71"/>
      <c r="YR56" s="128"/>
      <c r="YS56" s="128"/>
      <c r="YT56" s="109"/>
      <c r="YU56" s="128"/>
      <c r="YV56" s="71"/>
      <c r="YW56" s="128"/>
      <c r="YX56" s="128"/>
      <c r="YY56" s="128"/>
      <c r="YZ56" s="128"/>
      <c r="ZA56" s="71"/>
      <c r="ZB56" s="128"/>
      <c r="ZC56" s="128"/>
      <c r="ZD56" s="128"/>
      <c r="ZE56" s="128"/>
      <c r="ZF56" s="71"/>
      <c r="ZG56" s="128"/>
      <c r="ZH56" s="128"/>
      <c r="ZI56" s="128"/>
      <c r="ZJ56" s="128"/>
      <c r="ZK56" s="71"/>
      <c r="ZL56" s="128"/>
      <c r="ZM56" s="128"/>
      <c r="ZN56" s="128"/>
      <c r="ZO56" s="128"/>
      <c r="ZP56" s="71"/>
      <c r="ZQ56" s="128"/>
      <c r="ZR56" s="128"/>
      <c r="ZS56" s="128"/>
      <c r="ZT56" s="128"/>
      <c r="ZU56" s="71"/>
      <c r="ZV56" s="128"/>
      <c r="ZW56" s="128"/>
      <c r="ZX56" s="128"/>
      <c r="ZY56" s="128"/>
      <c r="ZZ56" s="71"/>
      <c r="AAA56" s="128"/>
      <c r="AAB56" s="128"/>
      <c r="AAC56" s="128"/>
      <c r="AAD56" s="128"/>
      <c r="AAE56" s="71"/>
      <c r="AAF56" s="128"/>
      <c r="AAG56" s="128"/>
      <c r="AAH56" s="128"/>
      <c r="AAI56" s="128"/>
      <c r="AAJ56" s="71"/>
      <c r="AAK56" s="128"/>
      <c r="AAL56" s="128"/>
      <c r="AAM56" s="128"/>
      <c r="AAN56" s="128"/>
      <c r="AAO56" s="71"/>
      <c r="AAP56" s="128"/>
      <c r="AAQ56" s="128"/>
      <c r="AAR56" s="109"/>
      <c r="AAS56" s="128"/>
      <c r="AAT56" s="71"/>
      <c r="AAU56" s="128"/>
      <c r="AAV56" s="128"/>
      <c r="AAW56" s="128"/>
      <c r="AAX56" s="128"/>
      <c r="AAY56" s="71"/>
      <c r="AAZ56" s="128"/>
      <c r="ABA56" s="128"/>
      <c r="ABB56" s="128"/>
      <c r="ABC56" s="128"/>
      <c r="ABD56" s="71"/>
      <c r="ABE56" s="128"/>
      <c r="ABF56" s="128"/>
      <c r="ABG56" s="128"/>
      <c r="ABH56" s="128"/>
      <c r="ABI56" s="71"/>
      <c r="ABJ56" s="128"/>
      <c r="ABK56" s="128"/>
      <c r="ABL56" s="128"/>
      <c r="ABM56" s="128"/>
      <c r="ABN56" s="71"/>
      <c r="ABO56" s="128"/>
      <c r="ABP56" s="128"/>
      <c r="ABQ56" s="128"/>
      <c r="ABR56" s="128"/>
      <c r="ABS56" s="71"/>
      <c r="ABT56" s="128"/>
      <c r="ABU56" s="128"/>
      <c r="ABV56" s="128"/>
      <c r="ABW56" s="128"/>
      <c r="ABX56" s="71"/>
      <c r="ABY56" s="128"/>
      <c r="ABZ56" s="128"/>
      <c r="ACA56" s="128"/>
      <c r="ACB56" s="128"/>
      <c r="ACC56" s="71"/>
      <c r="ACD56" s="128"/>
      <c r="ACE56" s="128"/>
      <c r="ACF56" s="128"/>
      <c r="ACG56" s="128"/>
      <c r="ACH56" s="71"/>
      <c r="ACI56" s="128"/>
      <c r="ACJ56" s="128"/>
      <c r="ACK56" s="128"/>
      <c r="ACL56" s="128"/>
      <c r="ACM56" s="71"/>
      <c r="ACN56" s="128"/>
      <c r="ACO56" s="128"/>
      <c r="ACP56" s="109"/>
      <c r="ACQ56" s="128"/>
      <c r="ACR56" s="71"/>
      <c r="ACS56" s="128"/>
      <c r="ACT56" s="128"/>
      <c r="ACU56" s="128"/>
      <c r="ACV56" s="128"/>
      <c r="ACW56" s="71"/>
      <c r="ACX56" s="128"/>
      <c r="ACY56" s="128"/>
      <c r="ACZ56" s="128"/>
      <c r="ADA56" s="128"/>
      <c r="ADB56" s="71"/>
      <c r="ADC56" s="128"/>
      <c r="ADD56" s="128"/>
      <c r="ADE56" s="128"/>
      <c r="ADF56" s="128"/>
      <c r="ADG56" s="71"/>
      <c r="ADH56" s="128"/>
      <c r="ADI56" s="128"/>
      <c r="ADJ56" s="128"/>
      <c r="ADK56" s="128"/>
      <c r="ADL56" s="71"/>
      <c r="ADM56" s="128"/>
      <c r="ADN56" s="128"/>
      <c r="ADO56" s="128"/>
      <c r="ADP56" s="128"/>
      <c r="ADQ56" s="71"/>
      <c r="ADR56" s="128"/>
      <c r="ADS56" s="128"/>
      <c r="ADT56" s="128"/>
      <c r="ADU56" s="128"/>
      <c r="ADV56" s="71"/>
      <c r="ADW56" s="128"/>
      <c r="ADX56" s="128"/>
      <c r="ADY56" s="128"/>
      <c r="ADZ56" s="128"/>
      <c r="AEA56" s="71"/>
      <c r="AEB56" s="128"/>
      <c r="AEC56" s="128"/>
      <c r="AED56" s="128"/>
      <c r="AEE56" s="128"/>
      <c r="AEF56" s="71"/>
      <c r="AEG56" s="128"/>
      <c r="AEH56" s="128"/>
      <c r="AEI56" s="128"/>
      <c r="AEJ56" s="128"/>
      <c r="AEK56" s="71"/>
      <c r="AEL56" s="128"/>
      <c r="AEM56" s="128"/>
      <c r="AEN56" s="109"/>
      <c r="AEO56" s="128"/>
      <c r="AEP56" s="71"/>
      <c r="AEQ56" s="128"/>
      <c r="AER56" s="128"/>
      <c r="AES56" s="128"/>
      <c r="AET56" s="128"/>
      <c r="AEU56" s="71"/>
      <c r="AEV56" s="128"/>
      <c r="AEW56" s="128"/>
      <c r="AEX56" s="128"/>
      <c r="AEY56" s="128"/>
      <c r="AEZ56" s="71"/>
      <c r="AFA56" s="128"/>
      <c r="AFB56" s="128"/>
      <c r="AFC56" s="128"/>
      <c r="AFD56" s="128"/>
      <c r="AFE56" s="71"/>
      <c r="AFF56" s="128"/>
      <c r="AFG56" s="128"/>
      <c r="AFH56" s="128"/>
      <c r="AFI56" s="128"/>
      <c r="AFJ56" s="71"/>
      <c r="AFK56" s="128"/>
      <c r="AFL56" s="128"/>
      <c r="AFM56" s="128"/>
      <c r="AFN56" s="128"/>
      <c r="AFO56" s="71"/>
      <c r="AFP56" s="128"/>
      <c r="AFQ56" s="128"/>
      <c r="AFR56" s="128"/>
      <c r="AFS56" s="128"/>
      <c r="AFT56" s="71"/>
      <c r="AFU56" s="128"/>
      <c r="AFV56" s="128"/>
      <c r="AFW56" s="128"/>
      <c r="AFX56" s="128"/>
      <c r="AFY56" s="71"/>
      <c r="AFZ56" s="128"/>
      <c r="AGA56" s="128"/>
      <c r="AGB56" s="128"/>
      <c r="AGC56" s="128"/>
      <c r="AGD56" s="71"/>
      <c r="AGE56" s="128"/>
      <c r="AGF56" s="128"/>
      <c r="AGG56" s="128"/>
      <c r="AGH56" s="128"/>
      <c r="AGI56" s="71"/>
      <c r="AGJ56" s="128"/>
      <c r="AGK56" s="128"/>
      <c r="AGL56" s="109"/>
      <c r="AGM56" s="128"/>
      <c r="AGN56" s="71"/>
      <c r="AGO56" s="128"/>
      <c r="AGP56" s="128"/>
      <c r="AGQ56" s="128"/>
      <c r="AGR56" s="128"/>
      <c r="AGS56" s="71"/>
      <c r="AGT56" s="128"/>
      <c r="AGU56" s="128"/>
      <c r="AGV56" s="128"/>
      <c r="AGW56" s="128"/>
      <c r="AGX56" s="71"/>
      <c r="AGY56" s="128"/>
      <c r="AGZ56" s="128"/>
      <c r="AHA56" s="128"/>
      <c r="AHB56" s="128"/>
      <c r="AHC56" s="71"/>
      <c r="AHD56" s="128"/>
      <c r="AHE56" s="128"/>
      <c r="AHF56" s="128"/>
      <c r="AHG56" s="128"/>
      <c r="AHH56" s="71"/>
      <c r="AHI56" s="128"/>
      <c r="AHJ56" s="128"/>
      <c r="AHK56" s="128"/>
      <c r="AHL56" s="128"/>
      <c r="AHM56" s="71"/>
      <c r="AHN56" s="128"/>
      <c r="AHO56" s="128"/>
      <c r="AHP56" s="128"/>
      <c r="AHQ56" s="128"/>
      <c r="AHR56" s="71"/>
      <c r="AHS56" s="128"/>
      <c r="AHT56" s="128"/>
      <c r="AHU56" s="128"/>
      <c r="AHV56" s="128"/>
      <c r="AHW56" s="71"/>
      <c r="AHX56" s="128"/>
      <c r="AHY56" s="128"/>
      <c r="AHZ56" s="128"/>
      <c r="AIA56" s="128"/>
      <c r="AIB56" s="71"/>
      <c r="AIC56" s="128"/>
      <c r="AID56" s="128"/>
      <c r="AIE56" s="128"/>
      <c r="AIF56" s="128"/>
      <c r="AIG56" s="71"/>
      <c r="AIH56" s="128"/>
      <c r="AII56" s="128"/>
      <c r="AIJ56" s="109"/>
      <c r="AIK56" s="128"/>
      <c r="AIL56" s="71"/>
      <c r="AIM56" s="128"/>
      <c r="AIN56" s="128"/>
      <c r="AIO56" s="128"/>
      <c r="AIP56" s="128"/>
      <c r="AIQ56" s="71"/>
      <c r="AIR56" s="128"/>
      <c r="AIS56" s="128"/>
      <c r="AIT56" s="128"/>
      <c r="AIU56" s="128"/>
      <c r="AIV56" s="71"/>
      <c r="AIW56" s="128"/>
      <c r="AIX56" s="128"/>
      <c r="AIY56" s="128"/>
      <c r="AIZ56" s="128"/>
      <c r="AJA56" s="71"/>
      <c r="AJB56" s="128"/>
      <c r="AJC56" s="128"/>
      <c r="AJD56" s="128"/>
      <c r="AJE56" s="128"/>
      <c r="AJF56" s="71"/>
      <c r="AJG56" s="128"/>
      <c r="AJH56" s="128"/>
      <c r="AJI56" s="128"/>
      <c r="AJJ56" s="128"/>
      <c r="AJK56" s="71"/>
      <c r="AJL56" s="128"/>
      <c r="AJM56" s="128"/>
      <c r="AJN56" s="128"/>
      <c r="AJO56" s="128"/>
      <c r="AJP56" s="71"/>
      <c r="AJQ56" s="128"/>
      <c r="AJR56" s="128"/>
      <c r="AJS56" s="128"/>
      <c r="AJT56" s="128"/>
      <c r="AJU56" s="71"/>
      <c r="AJV56" s="128"/>
      <c r="AJW56" s="128"/>
      <c r="AJX56" s="128"/>
      <c r="AJY56" s="128"/>
      <c r="AJZ56" s="71"/>
      <c r="AKA56" s="128"/>
      <c r="AKB56" s="128"/>
      <c r="AKC56" s="128"/>
      <c r="AKD56" s="128"/>
      <c r="AKE56" s="71"/>
      <c r="AKF56" s="128"/>
      <c r="AKG56" s="128"/>
      <c r="AKH56" s="109"/>
      <c r="AKI56" s="128"/>
      <c r="AKJ56" s="71"/>
      <c r="AKK56" s="128"/>
      <c r="AKL56" s="128"/>
      <c r="AKM56" s="128"/>
      <c r="AKN56" s="128"/>
      <c r="AKO56" s="71"/>
      <c r="AKP56" s="128"/>
      <c r="AKQ56" s="128"/>
      <c r="AKR56" s="128"/>
      <c r="AKS56" s="128"/>
      <c r="AKT56" s="71"/>
      <c r="AKU56" s="128"/>
      <c r="AKV56" s="128"/>
      <c r="AKW56" s="128"/>
      <c r="AKX56" s="128"/>
      <c r="AKY56" s="71"/>
      <c r="AKZ56" s="128"/>
      <c r="ALA56" s="128"/>
      <c r="ALB56" s="128"/>
      <c r="ALC56" s="128"/>
      <c r="ALD56" s="71"/>
      <c r="ALE56" s="128"/>
      <c r="ALF56" s="128"/>
      <c r="ALG56" s="128"/>
      <c r="ALH56" s="128"/>
      <c r="ALI56" s="71"/>
      <c r="ALJ56" s="128"/>
      <c r="ALK56" s="128"/>
      <c r="ALL56" s="128"/>
      <c r="ALM56" s="128"/>
      <c r="ALN56" s="71"/>
      <c r="ALO56" s="128"/>
      <c r="ALP56" s="128"/>
      <c r="ALQ56" s="128"/>
      <c r="ALR56" s="128"/>
      <c r="ALS56" s="71"/>
      <c r="ALT56" s="128"/>
      <c r="ALU56" s="128"/>
      <c r="ALV56" s="128"/>
      <c r="ALW56" s="128"/>
      <c r="ALX56" s="71"/>
      <c r="ALY56" s="128"/>
      <c r="ALZ56" s="128"/>
      <c r="AMA56" s="128"/>
      <c r="AMB56" s="128"/>
      <c r="AMC56" s="71"/>
      <c r="AMD56" s="128"/>
      <c r="AME56" s="128"/>
      <c r="AMF56" s="109"/>
      <c r="AMG56" s="128"/>
      <c r="AMH56" s="71"/>
      <c r="AMI56" s="128"/>
      <c r="AMJ56" s="128"/>
      <c r="AMK56" s="128"/>
      <c r="AML56" s="128"/>
      <c r="AMM56" s="71"/>
      <c r="AMN56" s="128"/>
      <c r="AMO56" s="128"/>
      <c r="AMP56" s="128"/>
      <c r="AMQ56" s="128"/>
      <c r="AMR56" s="71"/>
      <c r="AMS56" s="128"/>
      <c r="AMT56" s="128"/>
      <c r="AMU56" s="128"/>
      <c r="AMV56" s="128"/>
      <c r="AMW56" s="71"/>
      <c r="AMX56" s="128"/>
      <c r="AMY56" s="128"/>
      <c r="AMZ56" s="128"/>
      <c r="ANA56" s="128"/>
      <c r="ANB56" s="71"/>
      <c r="ANC56" s="128"/>
      <c r="AND56" s="128"/>
      <c r="ANE56" s="128"/>
      <c r="ANF56" s="128"/>
      <c r="ANG56" s="71"/>
      <c r="ANH56" s="128"/>
      <c r="ANI56" s="128"/>
      <c r="ANJ56" s="128"/>
      <c r="ANK56" s="128"/>
      <c r="ANL56" s="71"/>
      <c r="ANM56" s="128"/>
      <c r="ANN56" s="128"/>
      <c r="ANO56" s="128"/>
      <c r="ANP56" s="128"/>
      <c r="ANQ56" s="71"/>
      <c r="ANR56" s="128"/>
      <c r="ANS56" s="128"/>
      <c r="ANT56" s="128"/>
      <c r="ANU56" s="128"/>
      <c r="ANV56" s="71"/>
      <c r="ANW56" s="128"/>
      <c r="ANX56" s="128"/>
      <c r="ANY56" s="128"/>
      <c r="ANZ56" s="128"/>
      <c r="AOA56" s="71"/>
      <c r="AOB56" s="128"/>
      <c r="AOC56" s="128"/>
      <c r="AOD56" s="109"/>
      <c r="AOE56" s="128"/>
      <c r="AOF56" s="71"/>
      <c r="AOG56" s="128"/>
      <c r="AOH56" s="128"/>
      <c r="AOI56" s="128"/>
      <c r="AOJ56" s="128"/>
      <c r="AOK56" s="71"/>
      <c r="AOL56" s="128"/>
      <c r="AOM56" s="128"/>
      <c r="AON56" s="128"/>
      <c r="AOO56" s="128"/>
      <c r="AOP56" s="71"/>
      <c r="AOQ56" s="128"/>
      <c r="AOR56" s="128"/>
      <c r="AOS56" s="128"/>
      <c r="AOT56" s="128"/>
      <c r="AOU56" s="71"/>
      <c r="AOV56" s="128"/>
      <c r="AOW56" s="128"/>
      <c r="AOX56" s="128"/>
      <c r="AOY56" s="128"/>
      <c r="AOZ56" s="71"/>
      <c r="APA56" s="128"/>
      <c r="APB56" s="128"/>
      <c r="APC56" s="128"/>
      <c r="APD56" s="128"/>
      <c r="APE56" s="71"/>
      <c r="APF56" s="128"/>
      <c r="APG56" s="128"/>
      <c r="APH56" s="128"/>
      <c r="API56" s="128"/>
      <c r="APJ56" s="71"/>
      <c r="APK56" s="128"/>
      <c r="APL56" s="128"/>
      <c r="APM56" s="128"/>
      <c r="APN56" s="128"/>
      <c r="APO56" s="71"/>
      <c r="APP56" s="128"/>
      <c r="APQ56" s="128"/>
      <c r="APR56" s="128"/>
      <c r="APS56" s="128"/>
      <c r="APT56" s="71"/>
      <c r="APU56" s="128"/>
      <c r="APV56" s="128"/>
      <c r="APW56" s="128"/>
      <c r="APX56" s="128"/>
      <c r="APY56" s="71"/>
      <c r="APZ56" s="128"/>
      <c r="AQA56" s="128"/>
      <c r="AQB56" s="109"/>
      <c r="AQC56" s="128"/>
      <c r="AQD56" s="71"/>
      <c r="AQE56" s="128"/>
      <c r="AQF56" s="128"/>
      <c r="AQG56" s="128"/>
      <c r="AQH56" s="128"/>
      <c r="AQI56" s="71"/>
      <c r="AQJ56" s="128"/>
      <c r="AQK56" s="128"/>
      <c r="AQL56" s="128"/>
      <c r="AQM56" s="128"/>
      <c r="AQN56" s="71"/>
      <c r="AQO56" s="128"/>
      <c r="AQP56" s="128"/>
      <c r="AQQ56" s="128"/>
      <c r="AQR56" s="128"/>
      <c r="AQS56" s="71"/>
      <c r="AQT56" s="128"/>
      <c r="AQU56" s="128"/>
      <c r="AQV56" s="128"/>
      <c r="AQW56" s="128"/>
      <c r="AQX56" s="71"/>
      <c r="AQY56" s="128"/>
      <c r="AQZ56" s="128"/>
      <c r="ARA56" s="128"/>
      <c r="ARB56" s="128"/>
      <c r="ARC56" s="71"/>
      <c r="ARD56" s="128"/>
      <c r="ARE56" s="128"/>
      <c r="ARF56" s="128"/>
      <c r="ARG56" s="128"/>
      <c r="ARH56" s="71"/>
      <c r="ARI56" s="128"/>
      <c r="ARJ56" s="128"/>
      <c r="ARK56" s="128"/>
      <c r="ARL56" s="128"/>
      <c r="ARM56" s="71"/>
      <c r="ARN56" s="128"/>
      <c r="ARO56" s="128"/>
      <c r="ARP56" s="128"/>
      <c r="ARQ56" s="128"/>
      <c r="ARR56" s="71"/>
      <c r="ARS56" s="128"/>
      <c r="ART56" s="128"/>
      <c r="ARU56" s="128"/>
      <c r="ARV56" s="128"/>
      <c r="ARW56" s="71"/>
      <c r="ARX56" s="128"/>
      <c r="ARY56" s="128"/>
      <c r="ARZ56" s="109"/>
      <c r="ASA56" s="128"/>
      <c r="ASB56" s="71"/>
      <c r="ASC56" s="128"/>
      <c r="ASD56" s="128"/>
      <c r="ASE56" s="128"/>
      <c r="ASF56" s="128"/>
      <c r="ASG56" s="71"/>
      <c r="ASH56" s="128"/>
      <c r="ASI56" s="128"/>
      <c r="ASJ56" s="128"/>
      <c r="ASK56" s="128"/>
      <c r="ASL56" s="71"/>
      <c r="ASM56" s="128"/>
      <c r="ASN56" s="128"/>
      <c r="ASO56" s="128"/>
      <c r="ASP56" s="128"/>
      <c r="ASQ56" s="71"/>
      <c r="ASR56" s="128"/>
      <c r="ASS56" s="128"/>
      <c r="AST56" s="128"/>
      <c r="ASU56" s="128"/>
      <c r="ASV56" s="71"/>
      <c r="ASW56" s="128"/>
      <c r="ASX56" s="128"/>
      <c r="ASY56" s="128"/>
      <c r="ASZ56" s="128"/>
      <c r="ATA56" s="71"/>
      <c r="ATB56" s="128"/>
      <c r="ATC56" s="128"/>
      <c r="ATD56" s="128"/>
      <c r="ATE56" s="128"/>
      <c r="ATF56" s="71"/>
      <c r="ATG56" s="128"/>
      <c r="ATH56" s="128"/>
      <c r="ATI56" s="128"/>
      <c r="ATJ56" s="128"/>
      <c r="ATK56" s="71"/>
      <c r="ATL56" s="128"/>
      <c r="ATM56" s="128"/>
      <c r="ATN56" s="128"/>
      <c r="ATO56" s="128"/>
      <c r="ATP56" s="71"/>
      <c r="ATQ56" s="128"/>
      <c r="ATR56" s="128"/>
      <c r="ATS56" s="128"/>
      <c r="ATT56" s="128"/>
      <c r="ATU56" s="71"/>
      <c r="ATV56" s="128"/>
      <c r="ATW56" s="128"/>
      <c r="ATX56" s="109"/>
      <c r="ATY56" s="128"/>
      <c r="ATZ56" s="71"/>
      <c r="AUA56" s="128"/>
      <c r="AUB56" s="128"/>
      <c r="AUC56" s="128"/>
      <c r="AUD56" s="128"/>
      <c r="AUE56" s="71"/>
      <c r="AUF56" s="128"/>
      <c r="AUG56" s="128"/>
      <c r="AUH56" s="128"/>
      <c r="AUI56" s="128"/>
      <c r="AUJ56" s="71"/>
      <c r="AUK56" s="128"/>
      <c r="AUL56" s="128"/>
      <c r="AUM56" s="128"/>
      <c r="AUN56" s="128"/>
      <c r="AUO56" s="71"/>
      <c r="AUP56" s="128"/>
      <c r="AUQ56" s="128"/>
      <c r="AUR56" s="128"/>
      <c r="AUS56" s="128"/>
      <c r="AUT56" s="71"/>
      <c r="AUU56" s="128"/>
      <c r="AUV56" s="128"/>
      <c r="AUW56" s="128"/>
      <c r="AUX56" s="128"/>
      <c r="AUY56" s="71"/>
      <c r="AUZ56" s="128"/>
      <c r="AVA56" s="128"/>
      <c r="AVB56" s="128"/>
      <c r="AVC56" s="128"/>
      <c r="AVD56" s="71"/>
      <c r="AVE56" s="128"/>
      <c r="AVF56" s="128"/>
      <c r="AVG56" s="128"/>
      <c r="AVH56" s="128"/>
      <c r="AVI56" s="71"/>
      <c r="AVJ56" s="128"/>
      <c r="AVK56" s="128"/>
      <c r="AVL56" s="128"/>
      <c r="AVM56" s="128"/>
      <c r="AVN56" s="71"/>
      <c r="AVO56" s="128"/>
      <c r="AVP56" s="128"/>
      <c r="AVQ56" s="128"/>
      <c r="AVR56" s="128"/>
      <c r="AVS56" s="71"/>
      <c r="AVT56" s="128"/>
      <c r="AVU56" s="128"/>
      <c r="AVV56" s="109"/>
      <c r="AVW56" s="128"/>
      <c r="AVX56" s="71"/>
      <c r="AVY56" s="128"/>
      <c r="AVZ56" s="128"/>
      <c r="AWA56" s="128"/>
      <c r="AWB56" s="128"/>
      <c r="AWC56" s="71"/>
      <c r="AWD56" s="128"/>
      <c r="AWE56" s="128"/>
      <c r="AWF56" s="128"/>
      <c r="AWG56" s="128"/>
      <c r="AWH56" s="71"/>
      <c r="AWI56" s="128"/>
      <c r="AWJ56" s="128"/>
      <c r="AWK56" s="128"/>
      <c r="AWL56" s="128"/>
      <c r="AWM56" s="71"/>
      <c r="AWN56" s="128"/>
      <c r="AWO56" s="128"/>
      <c r="AWP56" s="128"/>
      <c r="AWQ56" s="128"/>
      <c r="AWR56" s="71"/>
      <c r="AWS56" s="128"/>
      <c r="AWT56" s="128"/>
      <c r="AWU56" s="128"/>
      <c r="AWV56" s="128"/>
      <c r="AWW56" s="71"/>
      <c r="AWX56" s="128"/>
      <c r="AWY56" s="128"/>
      <c r="AWZ56" s="128"/>
      <c r="AXA56" s="128"/>
      <c r="AXB56" s="71"/>
      <c r="AXC56" s="128"/>
      <c r="AXD56" s="128"/>
      <c r="AXE56" s="128"/>
      <c r="AXF56" s="128"/>
      <c r="AXG56" s="71"/>
      <c r="AXH56" s="128"/>
      <c r="AXI56" s="128"/>
      <c r="AXJ56" s="128"/>
      <c r="AXK56" s="128"/>
      <c r="AXL56" s="71"/>
      <c r="AXM56" s="128"/>
      <c r="AXN56" s="128"/>
      <c r="AXO56" s="128"/>
      <c r="AXP56" s="128"/>
      <c r="AXQ56" s="71"/>
      <c r="AXR56" s="128"/>
      <c r="AXS56" s="128"/>
      <c r="AXT56" s="109"/>
      <c r="AXU56" s="128"/>
      <c r="AXV56" s="71"/>
      <c r="AXW56" s="128"/>
      <c r="AXX56" s="128"/>
      <c r="AXY56" s="128"/>
      <c r="AXZ56" s="128"/>
      <c r="AYA56" s="71"/>
      <c r="AYB56" s="128"/>
      <c r="AYC56" s="128"/>
      <c r="AYD56" s="128"/>
      <c r="AYE56" s="128"/>
      <c r="AYF56" s="71"/>
      <c r="AYG56" s="128"/>
      <c r="AYH56" s="128"/>
      <c r="AYI56" s="128"/>
      <c r="AYJ56" s="128"/>
      <c r="AYK56" s="71"/>
      <c r="AYL56" s="128"/>
      <c r="AYM56" s="128"/>
      <c r="AYN56" s="128"/>
      <c r="AYO56" s="128"/>
      <c r="AYP56" s="71"/>
      <c r="AYQ56" s="128"/>
      <c r="AYR56" s="128"/>
      <c r="AYS56" s="128"/>
      <c r="AYT56" s="128"/>
      <c r="AYU56" s="71"/>
      <c r="AYV56" s="128"/>
      <c r="AYW56" s="128"/>
      <c r="AYX56" s="128"/>
      <c r="AYY56" s="128"/>
      <c r="AYZ56" s="71"/>
      <c r="AZA56" s="128"/>
      <c r="AZB56" s="128"/>
      <c r="AZC56" s="128"/>
      <c r="AZD56" s="128"/>
      <c r="AZE56" s="71"/>
      <c r="AZF56" s="128"/>
      <c r="AZG56" s="128"/>
      <c r="AZH56" s="128"/>
      <c r="AZI56" s="128"/>
      <c r="AZJ56" s="71"/>
      <c r="AZK56" s="128"/>
      <c r="AZL56" s="128"/>
      <c r="AZM56" s="128"/>
      <c r="AZN56" s="128"/>
      <c r="AZO56" s="71"/>
      <c r="AZP56" s="128"/>
      <c r="AZQ56" s="128"/>
      <c r="AZR56" s="109"/>
      <c r="AZS56" s="128"/>
      <c r="AZT56" s="71"/>
      <c r="AZU56" s="128"/>
      <c r="AZV56" s="128"/>
      <c r="AZW56" s="128"/>
      <c r="AZX56" s="128"/>
      <c r="AZY56" s="71"/>
      <c r="AZZ56" s="128"/>
      <c r="BAA56" s="128"/>
      <c r="BAB56" s="128"/>
      <c r="BAC56" s="128"/>
      <c r="BAD56" s="71"/>
      <c r="BAE56" s="128"/>
      <c r="BAF56" s="128"/>
      <c r="BAG56" s="128"/>
      <c r="BAH56" s="128"/>
      <c r="BAI56" s="71"/>
      <c r="BAJ56" s="128"/>
      <c r="BAK56" s="128"/>
      <c r="BAL56" s="128"/>
      <c r="BAM56" s="128"/>
      <c r="BAN56" s="71"/>
      <c r="BAO56" s="128"/>
      <c r="BAP56" s="128"/>
      <c r="BAQ56" s="128"/>
      <c r="BAR56" s="128"/>
      <c r="BAS56" s="71"/>
      <c r="BAT56" s="128"/>
      <c r="BAU56" s="128"/>
      <c r="BAV56" s="128"/>
      <c r="BAW56" s="128"/>
      <c r="BAX56" s="71"/>
      <c r="BAY56" s="128"/>
      <c r="BAZ56" s="128"/>
      <c r="BBA56" s="128"/>
      <c r="BBB56" s="128"/>
      <c r="BBC56" s="71"/>
      <c r="BBD56" s="128"/>
      <c r="BBE56" s="128"/>
      <c r="BBF56" s="128"/>
      <c r="BBG56" s="128"/>
      <c r="BBH56" s="71"/>
      <c r="BBI56" s="128"/>
      <c r="BBJ56" s="128"/>
      <c r="BBK56" s="128"/>
      <c r="BBL56" s="128"/>
      <c r="BBM56" s="71"/>
      <c r="BBN56" s="128"/>
      <c r="BBO56" s="128"/>
      <c r="BBP56" s="109"/>
      <c r="BBQ56" s="128"/>
      <c r="BBR56" s="71"/>
      <c r="BBS56" s="128"/>
      <c r="BBT56" s="128"/>
      <c r="BBU56" s="128"/>
      <c r="BBV56" s="128"/>
      <c r="BBW56" s="71"/>
      <c r="BBX56" s="128"/>
      <c r="BBY56" s="128"/>
      <c r="BBZ56" s="128"/>
      <c r="BCA56" s="128"/>
      <c r="BCB56" s="71"/>
      <c r="BCC56" s="128"/>
      <c r="BCD56" s="128"/>
      <c r="BCE56" s="128"/>
      <c r="BCF56" s="128"/>
      <c r="BCG56" s="71"/>
      <c r="BCH56" s="128"/>
      <c r="BCI56" s="128"/>
      <c r="BCJ56" s="128"/>
      <c r="BCK56" s="128"/>
      <c r="BCL56" s="71"/>
      <c r="BCM56" s="128"/>
      <c r="BCN56" s="128"/>
      <c r="BCO56" s="128"/>
      <c r="BCP56" s="128"/>
      <c r="BCQ56" s="71"/>
      <c r="BCR56" s="128"/>
      <c r="BCS56" s="128"/>
      <c r="BCT56" s="128"/>
      <c r="BCU56" s="128"/>
      <c r="BCV56" s="71"/>
      <c r="BCW56" s="128"/>
      <c r="BCX56" s="128"/>
      <c r="BCY56" s="128"/>
      <c r="BCZ56" s="128"/>
      <c r="BDA56" s="71"/>
      <c r="BDB56" s="128"/>
      <c r="BDC56" s="128"/>
      <c r="BDD56" s="128"/>
      <c r="BDE56" s="128"/>
      <c r="BDF56" s="71"/>
      <c r="BDG56" s="128"/>
      <c r="BDH56" s="128"/>
      <c r="BDI56" s="128"/>
      <c r="BDJ56" s="128"/>
      <c r="BDK56" s="71"/>
      <c r="BDL56" s="128"/>
      <c r="BDM56" s="128"/>
      <c r="BDN56" s="109"/>
      <c r="BDO56" s="128"/>
      <c r="BDP56" s="71"/>
      <c r="BDQ56" s="128"/>
      <c r="BDR56" s="128"/>
      <c r="BDS56" s="128"/>
      <c r="BDT56" s="128"/>
      <c r="BDU56" s="71"/>
      <c r="BDV56" s="128"/>
      <c r="BDW56" s="128"/>
      <c r="BDX56" s="128"/>
      <c r="BDY56" s="128"/>
      <c r="BDZ56" s="71"/>
      <c r="BEA56" s="128"/>
      <c r="BEB56" s="128"/>
      <c r="BEC56" s="128"/>
      <c r="BED56" s="128"/>
      <c r="BEE56" s="71"/>
      <c r="BEF56" s="128"/>
      <c r="BEG56" s="128"/>
      <c r="BEH56" s="128"/>
      <c r="BEI56" s="128"/>
      <c r="BEJ56" s="71"/>
      <c r="BEK56" s="128"/>
      <c r="BEL56" s="128"/>
      <c r="BEM56" s="128"/>
      <c r="BEN56" s="128"/>
      <c r="BEO56" s="71"/>
      <c r="BEP56" s="128"/>
      <c r="BEQ56" s="128"/>
      <c r="BER56" s="128"/>
      <c r="BES56" s="128"/>
      <c r="BET56" s="71"/>
      <c r="BEU56" s="128"/>
      <c r="BEV56" s="128"/>
      <c r="BEW56" s="128"/>
      <c r="BEX56" s="128"/>
      <c r="BEY56" s="71"/>
      <c r="BEZ56" s="128"/>
      <c r="BFA56" s="128"/>
      <c r="BFB56" s="128"/>
      <c r="BFC56" s="128"/>
      <c r="BFD56" s="71"/>
      <c r="BFE56" s="128"/>
      <c r="BFF56" s="128"/>
      <c r="BFG56" s="128"/>
      <c r="BFH56" s="128"/>
      <c r="BFI56" s="71"/>
      <c r="BFJ56" s="128"/>
      <c r="BFK56" s="128"/>
      <c r="BFL56" s="109"/>
      <c r="BFM56" s="128"/>
      <c r="BFN56" s="71"/>
      <c r="BFO56" s="128"/>
      <c r="BFP56" s="128"/>
      <c r="BFQ56" s="128"/>
      <c r="BFR56" s="128"/>
      <c r="BFS56" s="71"/>
      <c r="BFT56" s="128"/>
      <c r="BFU56" s="128"/>
      <c r="BFV56" s="128"/>
      <c r="BFW56" s="128"/>
      <c r="BFX56" s="71"/>
      <c r="BFY56" s="128"/>
      <c r="BFZ56" s="128"/>
      <c r="BGA56" s="128"/>
      <c r="BGB56" s="128"/>
      <c r="BGC56" s="71"/>
      <c r="BGD56" s="128"/>
      <c r="BGE56" s="128"/>
      <c r="BGF56" s="128"/>
      <c r="BGG56" s="128"/>
      <c r="BGH56" s="71"/>
      <c r="BGI56" s="128"/>
      <c r="BGJ56" s="128"/>
      <c r="BGK56" s="128"/>
      <c r="BGL56" s="128"/>
      <c r="BGM56" s="71"/>
      <c r="BGN56" s="128"/>
      <c r="BGO56" s="128"/>
      <c r="BGP56" s="128"/>
      <c r="BGQ56" s="128"/>
      <c r="BGR56" s="71"/>
      <c r="BGS56" s="128"/>
      <c r="BGT56" s="128"/>
      <c r="BGU56" s="128"/>
      <c r="BGV56" s="128"/>
      <c r="BGW56" s="71"/>
      <c r="BGX56" s="128"/>
      <c r="BGY56" s="128"/>
      <c r="BGZ56" s="128"/>
      <c r="BHA56" s="128"/>
      <c r="BHB56" s="71"/>
      <c r="BHC56" s="128"/>
      <c r="BHD56" s="128"/>
      <c r="BHE56" s="128"/>
      <c r="BHF56" s="128"/>
      <c r="BHG56" s="71"/>
      <c r="BHH56" s="128"/>
      <c r="BHI56" s="128"/>
      <c r="BHJ56" s="109"/>
      <c r="BHK56" s="128"/>
      <c r="BHL56" s="71"/>
      <c r="BHM56" s="128"/>
      <c r="BHN56" s="128"/>
      <c r="BHO56" s="128"/>
      <c r="BHP56" s="128"/>
      <c r="BHQ56" s="71"/>
      <c r="BHR56" s="128"/>
      <c r="BHS56" s="128"/>
      <c r="BHT56" s="128"/>
      <c r="BHU56" s="128"/>
      <c r="BHV56" s="71"/>
      <c r="BHW56" s="128"/>
      <c r="BHX56" s="128"/>
      <c r="BHY56" s="128"/>
      <c r="BHZ56" s="128"/>
      <c r="BIA56" s="71"/>
      <c r="BIB56" s="128"/>
      <c r="BIC56" s="128"/>
      <c r="BID56" s="128"/>
      <c r="BIE56" s="128"/>
      <c r="BIF56" s="71"/>
      <c r="BIG56" s="128"/>
      <c r="BIH56" s="128"/>
      <c r="BII56" s="128"/>
      <c r="BIJ56" s="128"/>
      <c r="BIK56" s="71"/>
      <c r="BIL56" s="128"/>
      <c r="BIM56" s="128"/>
      <c r="BIN56" s="128"/>
      <c r="BIO56" s="128"/>
      <c r="BIP56" s="71"/>
      <c r="BIQ56" s="128"/>
      <c r="BIR56" s="128"/>
      <c r="BIS56" s="128"/>
      <c r="BIT56" s="128"/>
      <c r="BIU56" s="71"/>
      <c r="BIV56" s="128"/>
      <c r="BIW56" s="128"/>
      <c r="BIX56" s="128"/>
      <c r="BIY56" s="128"/>
      <c r="BIZ56" s="71"/>
      <c r="BJA56" s="128"/>
      <c r="BJB56" s="128"/>
      <c r="BJC56" s="128"/>
      <c r="BJD56" s="128"/>
      <c r="BJE56" s="71"/>
      <c r="BJF56" s="128"/>
      <c r="BJG56" s="128"/>
      <c r="BJH56" s="109"/>
      <c r="BJI56" s="128"/>
      <c r="BJJ56" s="71"/>
      <c r="BJK56" s="128"/>
      <c r="BJL56" s="128"/>
      <c r="BJM56" s="128"/>
      <c r="BJN56" s="128"/>
      <c r="BJO56" s="71"/>
      <c r="BJP56" s="128"/>
      <c r="BJQ56" s="128"/>
      <c r="BJR56" s="128"/>
      <c r="BJS56" s="128"/>
      <c r="BJT56" s="71"/>
      <c r="BJU56" s="128"/>
      <c r="BJV56" s="128"/>
      <c r="BJW56" s="128"/>
      <c r="BJX56" s="128"/>
      <c r="BJY56" s="71"/>
      <c r="BJZ56" s="128"/>
      <c r="BKA56" s="128"/>
      <c r="BKB56" s="128"/>
      <c r="BKC56" s="128"/>
      <c r="BKD56" s="71"/>
      <c r="BKE56" s="128"/>
      <c r="BKF56" s="128"/>
      <c r="BKG56" s="128"/>
      <c r="BKH56" s="128"/>
      <c r="BKI56" s="71"/>
      <c r="BKJ56" s="128"/>
      <c r="BKK56" s="128"/>
      <c r="BKL56" s="128"/>
      <c r="BKM56" s="128"/>
      <c r="BKN56" s="71"/>
      <c r="BKO56" s="128"/>
      <c r="BKP56" s="128"/>
      <c r="BKQ56" s="128"/>
      <c r="BKR56" s="128"/>
      <c r="BKS56" s="71"/>
      <c r="BKT56" s="128"/>
      <c r="BKU56" s="128"/>
      <c r="BKV56" s="128"/>
      <c r="BKW56" s="128"/>
      <c r="BKX56" s="71"/>
      <c r="BKY56" s="128"/>
      <c r="BKZ56" s="128"/>
      <c r="BLA56" s="128"/>
      <c r="BLB56" s="128"/>
      <c r="BLC56" s="71"/>
      <c r="BLD56" s="128"/>
      <c r="BLE56" s="128"/>
      <c r="BLF56" s="109"/>
      <c r="BLG56" s="128"/>
      <c r="BLH56" s="71"/>
      <c r="BLI56" s="128"/>
      <c r="BLJ56" s="128"/>
      <c r="BLK56" s="128"/>
      <c r="BLL56" s="128"/>
      <c r="BLM56" s="71"/>
      <c r="BLN56" s="128"/>
      <c r="BLO56" s="128"/>
      <c r="BLP56" s="128"/>
      <c r="BLQ56" s="128"/>
      <c r="BLR56" s="71"/>
      <c r="BLS56" s="128"/>
      <c r="BLT56" s="128"/>
      <c r="BLU56" s="128"/>
      <c r="BLV56" s="128"/>
      <c r="BLW56" s="71"/>
      <c r="BLX56" s="128"/>
      <c r="BLY56" s="128"/>
      <c r="BLZ56" s="128"/>
      <c r="BMA56" s="128"/>
      <c r="BMB56" s="71"/>
      <c r="BMC56" s="128"/>
      <c r="BMD56" s="128"/>
      <c r="BME56" s="128"/>
      <c r="BMF56" s="128"/>
      <c r="BMG56" s="71"/>
      <c r="BMH56" s="128"/>
      <c r="BMI56" s="128"/>
      <c r="BMJ56" s="128"/>
      <c r="BMK56" s="128"/>
      <c r="BML56" s="71"/>
      <c r="BMM56" s="128"/>
      <c r="BMN56" s="128"/>
      <c r="BMO56" s="128"/>
      <c r="BMP56" s="128"/>
      <c r="BMQ56" s="71"/>
      <c r="BMR56" s="128"/>
      <c r="BMS56" s="128"/>
      <c r="BMT56" s="128"/>
      <c r="BMU56" s="128"/>
      <c r="BMV56" s="71"/>
      <c r="BMW56" s="128"/>
      <c r="BMX56" s="128"/>
      <c r="BMY56" s="128"/>
      <c r="BMZ56" s="128"/>
      <c r="BNA56" s="71"/>
      <c r="BNB56" s="128"/>
      <c r="BNC56" s="128"/>
      <c r="BND56" s="109"/>
      <c r="BNE56" s="128"/>
      <c r="BNF56" s="71"/>
      <c r="BNG56" s="128"/>
      <c r="BNH56" s="128"/>
      <c r="BNI56" s="128"/>
      <c r="BNJ56" s="128"/>
      <c r="BNK56" s="71"/>
      <c r="BNL56" s="128"/>
      <c r="BNM56" s="128"/>
      <c r="BNN56" s="128"/>
      <c r="BNO56" s="128"/>
      <c r="BNP56" s="71"/>
      <c r="BNQ56" s="128"/>
      <c r="BNR56" s="128"/>
      <c r="BNS56" s="128"/>
      <c r="BNT56" s="128"/>
      <c r="BNU56" s="71"/>
      <c r="BNV56" s="128"/>
      <c r="BNW56" s="128"/>
      <c r="BNX56" s="128"/>
      <c r="BNY56" s="128"/>
      <c r="BNZ56" s="71"/>
      <c r="BOA56" s="128"/>
      <c r="BOB56" s="128"/>
      <c r="BOC56" s="128"/>
      <c r="BOD56" s="128"/>
      <c r="BOE56" s="71"/>
      <c r="BOF56" s="128"/>
      <c r="BOG56" s="128"/>
      <c r="BOH56" s="128"/>
      <c r="BOI56" s="128"/>
      <c r="BOJ56" s="71"/>
      <c r="BOK56" s="128"/>
      <c r="BOL56" s="128"/>
      <c r="BOM56" s="128"/>
      <c r="BON56" s="128"/>
      <c r="BOO56" s="71"/>
      <c r="BOP56" s="128"/>
      <c r="BOQ56" s="128"/>
      <c r="BOR56" s="128"/>
      <c r="BOS56" s="128"/>
      <c r="BOT56" s="71"/>
      <c r="BOU56" s="128"/>
      <c r="BOV56" s="128"/>
      <c r="BOW56" s="128"/>
      <c r="BOX56" s="128"/>
      <c r="BOY56" s="71"/>
      <c r="BOZ56" s="128"/>
      <c r="BPA56" s="128"/>
      <c r="BPB56" s="109"/>
      <c r="BPC56" s="128"/>
      <c r="BPD56" s="71"/>
      <c r="BPE56" s="128"/>
      <c r="BPF56" s="128"/>
      <c r="BPG56" s="128"/>
      <c r="BPH56" s="128"/>
      <c r="BPI56" s="71"/>
      <c r="BPJ56" s="128"/>
      <c r="BPK56" s="128"/>
      <c r="BPL56" s="128"/>
      <c r="BPM56" s="128"/>
      <c r="BPN56" s="71"/>
      <c r="BPO56" s="128"/>
      <c r="BPP56" s="128"/>
      <c r="BPQ56" s="128"/>
      <c r="BPR56" s="128"/>
      <c r="BPS56" s="71"/>
      <c r="BPT56" s="128"/>
      <c r="BPU56" s="128"/>
      <c r="BPV56" s="128"/>
      <c r="BPW56" s="128"/>
      <c r="BPX56" s="71"/>
      <c r="BPY56" s="128"/>
      <c r="BPZ56" s="128"/>
      <c r="BQA56" s="128"/>
      <c r="BQB56" s="128"/>
      <c r="BQC56" s="71"/>
      <c r="BQD56" s="128"/>
      <c r="BQE56" s="128"/>
      <c r="BQF56" s="128"/>
      <c r="BQG56" s="128"/>
      <c r="BQH56" s="71"/>
      <c r="BQI56" s="128"/>
      <c r="BQJ56" s="128"/>
      <c r="BQK56" s="128"/>
      <c r="BQL56" s="128"/>
      <c r="BQM56" s="71"/>
      <c r="BQN56" s="128"/>
      <c r="BQO56" s="128"/>
      <c r="BQP56" s="128"/>
      <c r="BQQ56" s="128"/>
      <c r="BQR56" s="71"/>
      <c r="BQS56" s="128"/>
      <c r="BQT56" s="128"/>
      <c r="BQU56" s="128"/>
      <c r="BQV56" s="128"/>
      <c r="BQW56" s="71"/>
      <c r="BQX56" s="128"/>
      <c r="BQY56" s="128"/>
      <c r="BQZ56" s="109"/>
      <c r="BRA56" s="128"/>
      <c r="BRB56" s="71"/>
      <c r="BRC56" s="128"/>
      <c r="BRD56" s="128"/>
      <c r="BRE56" s="128"/>
      <c r="BRF56" s="128"/>
      <c r="BRG56" s="71"/>
      <c r="BRH56" s="128"/>
      <c r="BRI56" s="128"/>
      <c r="BRJ56" s="128"/>
      <c r="BRK56" s="128"/>
      <c r="BRL56" s="71"/>
      <c r="BRM56" s="128"/>
      <c r="BRN56" s="128"/>
      <c r="BRO56" s="128"/>
      <c r="BRP56" s="128"/>
      <c r="BRQ56" s="71"/>
      <c r="BRR56" s="128"/>
      <c r="BRS56" s="128"/>
      <c r="BRT56" s="128"/>
      <c r="BRU56" s="128"/>
      <c r="BRV56" s="71"/>
      <c r="BRW56" s="128"/>
      <c r="BRX56" s="128"/>
      <c r="BRY56" s="128"/>
      <c r="BRZ56" s="128"/>
      <c r="BSA56" s="71"/>
      <c r="BSB56" s="128"/>
      <c r="BSC56" s="128"/>
      <c r="BSD56" s="128"/>
      <c r="BSE56" s="128"/>
      <c r="BSF56" s="71"/>
      <c r="BSG56" s="128"/>
      <c r="BSH56" s="128"/>
      <c r="BSI56" s="128"/>
      <c r="BSJ56" s="128"/>
      <c r="BSK56" s="71"/>
      <c r="BSL56" s="128"/>
      <c r="BSM56" s="128"/>
      <c r="BSN56" s="128"/>
      <c r="BSO56" s="128"/>
      <c r="BSP56" s="71"/>
      <c r="BSQ56" s="128"/>
      <c r="BSR56" s="128"/>
      <c r="BSS56" s="128"/>
      <c r="BST56" s="128"/>
      <c r="BSU56" s="71"/>
      <c r="BSV56" s="128"/>
      <c r="BSW56" s="128"/>
      <c r="BSX56" s="109"/>
      <c r="BSY56" s="128"/>
      <c r="BSZ56" s="71"/>
      <c r="BTA56" s="128"/>
      <c r="BTB56" s="128"/>
      <c r="BTC56" s="128"/>
      <c r="BTD56" s="128"/>
      <c r="BTE56" s="71"/>
      <c r="BTF56" s="128"/>
      <c r="BTG56" s="128"/>
      <c r="BTH56" s="128"/>
      <c r="BTI56" s="128"/>
      <c r="BTJ56" s="71"/>
      <c r="BTK56" s="128"/>
      <c r="BTL56" s="128"/>
      <c r="BTM56" s="128"/>
      <c r="BTN56" s="128"/>
      <c r="BTO56" s="71"/>
      <c r="BTP56" s="128"/>
      <c r="BTQ56" s="128"/>
      <c r="BTR56" s="128"/>
      <c r="BTS56" s="128"/>
      <c r="BTT56" s="71"/>
      <c r="BTU56" s="128"/>
      <c r="BTV56" s="128"/>
      <c r="BTW56" s="128"/>
      <c r="BTX56" s="128"/>
      <c r="BTY56" s="71"/>
      <c r="BTZ56" s="128"/>
      <c r="BUA56" s="128"/>
      <c r="BUB56" s="128"/>
      <c r="BUC56" s="128"/>
      <c r="BUD56" s="71"/>
      <c r="BUE56" s="128"/>
      <c r="BUF56" s="128"/>
      <c r="BUG56" s="128"/>
      <c r="BUH56" s="128"/>
      <c r="BUI56" s="71"/>
      <c r="BUJ56" s="128"/>
      <c r="BUK56" s="128"/>
      <c r="BUL56" s="128"/>
      <c r="BUM56" s="128"/>
      <c r="BUN56" s="71"/>
      <c r="BUO56" s="128"/>
      <c r="BUP56" s="128"/>
      <c r="BUQ56" s="128"/>
      <c r="BUR56" s="128"/>
      <c r="BUS56" s="71"/>
      <c r="BUT56" s="128"/>
      <c r="BUU56" s="128"/>
      <c r="BUV56" s="109"/>
      <c r="BUW56" s="128"/>
      <c r="BUX56" s="71"/>
      <c r="BUY56" s="128"/>
      <c r="BUZ56" s="128"/>
      <c r="BVA56" s="128"/>
      <c r="BVB56" s="128"/>
      <c r="BVC56" s="71"/>
      <c r="BVD56" s="128"/>
      <c r="BVE56" s="128"/>
      <c r="BVF56" s="128"/>
      <c r="BVG56" s="128"/>
      <c r="BVH56" s="71"/>
      <c r="BVI56" s="128"/>
      <c r="BVJ56" s="128"/>
      <c r="BVK56" s="128"/>
      <c r="BVL56" s="128"/>
      <c r="BVM56" s="71"/>
      <c r="BVN56" s="128"/>
      <c r="BVO56" s="128"/>
      <c r="BVP56" s="128"/>
      <c r="BVQ56" s="128"/>
      <c r="BVR56" s="71"/>
      <c r="BVS56" s="128"/>
      <c r="BVT56" s="128"/>
      <c r="BVU56" s="128"/>
      <c r="BVV56" s="128"/>
      <c r="BVW56" s="71"/>
      <c r="BVX56" s="128"/>
      <c r="BVY56" s="128"/>
      <c r="BVZ56" s="128"/>
      <c r="BWA56" s="128"/>
      <c r="BWB56" s="71"/>
      <c r="BWC56" s="128"/>
      <c r="BWD56" s="128"/>
      <c r="BWE56" s="128"/>
      <c r="BWF56" s="128"/>
      <c r="BWG56" s="71"/>
      <c r="BWH56" s="128"/>
      <c r="BWI56" s="128"/>
      <c r="BWJ56" s="128"/>
      <c r="BWK56" s="128"/>
      <c r="BWL56" s="71"/>
      <c r="BWM56" s="128"/>
      <c r="BWN56" s="128"/>
      <c r="BWO56" s="128"/>
      <c r="BWP56" s="128"/>
      <c r="BWQ56" s="71"/>
      <c r="BWR56" s="128"/>
      <c r="BWS56" s="128"/>
      <c r="BWT56" s="109"/>
      <c r="BWU56" s="128"/>
      <c r="BWV56" s="71"/>
      <c r="BWW56" s="128"/>
      <c r="BWX56" s="128"/>
      <c r="BWY56" s="128"/>
      <c r="BWZ56" s="128"/>
      <c r="BXA56" s="71"/>
      <c r="BXB56" s="128"/>
      <c r="BXC56" s="128"/>
      <c r="BXD56" s="128"/>
      <c r="BXE56" s="128"/>
      <c r="BXF56" s="71"/>
      <c r="BXG56" s="128"/>
      <c r="BXH56" s="128"/>
      <c r="BXI56" s="128"/>
      <c r="BXJ56" s="128"/>
      <c r="BXK56" s="71"/>
      <c r="BXL56" s="128"/>
      <c r="BXM56" s="128"/>
      <c r="BXN56" s="128"/>
      <c r="BXO56" s="128"/>
      <c r="BXP56" s="71"/>
      <c r="BXQ56" s="128"/>
      <c r="BXR56" s="128"/>
      <c r="BXS56" s="128"/>
      <c r="BXT56" s="128"/>
      <c r="BXU56" s="71"/>
      <c r="BXV56" s="128"/>
      <c r="BXW56" s="128"/>
      <c r="BXX56" s="128"/>
      <c r="BXY56" s="128"/>
      <c r="BXZ56" s="71"/>
      <c r="BYA56" s="128"/>
      <c r="BYB56" s="128"/>
      <c r="BYC56" s="128"/>
      <c r="BYD56" s="128"/>
      <c r="BYE56" s="71"/>
      <c r="BYF56" s="128"/>
      <c r="BYG56" s="128"/>
      <c r="BYH56" s="2"/>
      <c r="BYI56" s="2"/>
      <c r="BYJ56" s="2"/>
      <c r="BYK56" s="2"/>
    </row>
    <row r="57" spans="1:2013" x14ac:dyDescent="0.35">
      <c r="A57" s="99"/>
      <c r="B57" s="295"/>
      <c r="C57" s="31"/>
      <c r="D57" s="99"/>
      <c r="E57" s="99"/>
      <c r="F57" s="326"/>
      <c r="G57" s="329"/>
      <c r="H57" s="328"/>
      <c r="I57" s="323"/>
      <c r="J57" s="128"/>
      <c r="K57" s="128"/>
      <c r="L57" s="71"/>
      <c r="M57" s="128"/>
      <c r="N57" s="128"/>
      <c r="O57" s="128"/>
      <c r="P57" s="128"/>
      <c r="Q57" s="71"/>
      <c r="R57" s="128"/>
      <c r="S57" s="128"/>
      <c r="T57" s="109"/>
      <c r="U57" s="128"/>
      <c r="V57" s="71"/>
      <c r="W57" s="128"/>
      <c r="X57" s="128"/>
      <c r="Y57" s="128"/>
      <c r="Z57" s="128"/>
      <c r="AA57" s="71"/>
      <c r="AB57" s="128"/>
      <c r="AC57" s="128"/>
      <c r="AD57" s="128"/>
      <c r="AE57" s="128"/>
      <c r="AF57" s="71"/>
      <c r="AG57" s="128"/>
      <c r="AH57" s="128"/>
      <c r="AI57" s="128"/>
      <c r="AJ57" s="128"/>
      <c r="AK57" s="71"/>
      <c r="AL57" s="128"/>
      <c r="AM57" s="128"/>
      <c r="AN57" s="128"/>
      <c r="AO57" s="128"/>
      <c r="AP57" s="71"/>
      <c r="AQ57" s="128"/>
      <c r="AR57" s="128"/>
      <c r="AS57" s="128"/>
      <c r="AT57" s="128"/>
      <c r="AU57" s="71"/>
      <c r="AV57" s="128"/>
      <c r="AW57" s="128"/>
      <c r="AX57" s="128"/>
      <c r="AY57" s="128"/>
      <c r="AZ57" s="71"/>
      <c r="BA57" s="128"/>
      <c r="BB57" s="128"/>
      <c r="BC57" s="128"/>
      <c r="BD57" s="128"/>
      <c r="BE57" s="71"/>
      <c r="BF57" s="128"/>
      <c r="BG57" s="128"/>
      <c r="BH57" s="128"/>
      <c r="BI57" s="128"/>
      <c r="BJ57" s="71"/>
      <c r="BK57" s="128"/>
      <c r="BL57" s="128"/>
      <c r="BM57" s="128"/>
      <c r="BN57" s="128"/>
      <c r="BO57" s="71"/>
      <c r="BP57" s="128"/>
      <c r="BQ57" s="128"/>
      <c r="BR57" s="109"/>
      <c r="BS57" s="128"/>
      <c r="BT57" s="71"/>
      <c r="BU57" s="128"/>
      <c r="BV57" s="128"/>
      <c r="BW57" s="128"/>
      <c r="BX57" s="128"/>
      <c r="BY57" s="71"/>
      <c r="BZ57" s="128"/>
      <c r="CA57" s="128"/>
      <c r="CB57" s="128"/>
      <c r="CC57" s="128"/>
      <c r="CD57" s="71"/>
      <c r="CE57" s="128"/>
      <c r="CF57" s="128"/>
      <c r="CG57" s="128"/>
      <c r="CH57" s="128"/>
      <c r="CI57" s="71"/>
      <c r="CJ57" s="128"/>
      <c r="CK57" s="128"/>
      <c r="CL57" s="128"/>
      <c r="CM57" s="128"/>
      <c r="CN57" s="71"/>
      <c r="CO57" s="128"/>
      <c r="CP57" s="128"/>
      <c r="CQ57" s="128"/>
      <c r="CR57" s="128"/>
      <c r="CS57" s="71"/>
      <c r="CT57" s="128"/>
      <c r="CU57" s="128"/>
      <c r="CV57" s="128"/>
      <c r="CW57" s="128"/>
      <c r="CX57" s="71"/>
      <c r="CY57" s="128"/>
      <c r="CZ57" s="128"/>
      <c r="DA57" s="128"/>
      <c r="DB57" s="128"/>
      <c r="DC57" s="71"/>
      <c r="DD57" s="128"/>
      <c r="DE57" s="128"/>
      <c r="DF57" s="128"/>
      <c r="DG57" s="128"/>
      <c r="DH57" s="71"/>
      <c r="DI57" s="128"/>
      <c r="DJ57" s="128"/>
      <c r="DK57" s="128"/>
      <c r="DL57" s="128"/>
      <c r="DM57" s="71"/>
      <c r="DN57" s="128"/>
      <c r="DO57" s="128"/>
      <c r="DP57" s="109"/>
      <c r="DQ57" s="128"/>
      <c r="DR57" s="71"/>
      <c r="DS57" s="128"/>
      <c r="DT57" s="128"/>
      <c r="DU57" s="128"/>
      <c r="DV57" s="128"/>
      <c r="DW57" s="71"/>
      <c r="DX57" s="128"/>
      <c r="DY57" s="128"/>
      <c r="DZ57" s="128"/>
      <c r="EA57" s="128"/>
      <c r="EB57" s="71"/>
      <c r="EC57" s="128"/>
      <c r="ED57" s="128"/>
      <c r="EE57" s="128"/>
      <c r="EF57" s="128"/>
      <c r="EG57" s="71"/>
      <c r="EH57" s="128"/>
      <c r="EI57" s="128"/>
      <c r="EJ57" s="128"/>
      <c r="EK57" s="128"/>
      <c r="EL57" s="71"/>
      <c r="EM57" s="128"/>
      <c r="EN57" s="128"/>
      <c r="EO57" s="128"/>
      <c r="EP57" s="128"/>
      <c r="EQ57" s="71"/>
      <c r="ER57" s="128"/>
      <c r="ES57" s="128"/>
      <c r="ET57" s="128"/>
      <c r="EU57" s="128"/>
      <c r="EV57" s="71"/>
      <c r="EW57" s="128"/>
      <c r="EX57" s="128"/>
      <c r="EY57" s="128"/>
      <c r="EZ57" s="128"/>
      <c r="FA57" s="71"/>
      <c r="FB57" s="128"/>
      <c r="FC57" s="128"/>
      <c r="FD57" s="128"/>
      <c r="FE57" s="128"/>
      <c r="FF57" s="71"/>
      <c r="FG57" s="128"/>
      <c r="FH57" s="128"/>
      <c r="FI57" s="128"/>
      <c r="FJ57" s="128"/>
      <c r="FK57" s="71"/>
      <c r="FL57" s="128"/>
      <c r="FM57" s="128"/>
      <c r="FN57" s="109"/>
      <c r="FO57" s="128"/>
      <c r="FP57" s="71"/>
      <c r="FQ57" s="128"/>
      <c r="FR57" s="128"/>
      <c r="FS57" s="128"/>
      <c r="FT57" s="128"/>
      <c r="FU57" s="71"/>
      <c r="FV57" s="128"/>
      <c r="FW57" s="128"/>
      <c r="FX57" s="128"/>
      <c r="FY57" s="128"/>
      <c r="FZ57" s="71"/>
      <c r="GA57" s="128"/>
      <c r="GB57" s="128"/>
      <c r="GC57" s="128"/>
      <c r="GD57" s="128"/>
      <c r="GE57" s="71"/>
      <c r="GF57" s="128"/>
      <c r="GG57" s="128"/>
      <c r="GH57" s="128"/>
      <c r="GI57" s="128"/>
      <c r="GJ57" s="71"/>
      <c r="GK57" s="128"/>
      <c r="GL57" s="128"/>
      <c r="GM57" s="128"/>
      <c r="GN57" s="128"/>
      <c r="GO57" s="71"/>
      <c r="GP57" s="128"/>
      <c r="GQ57" s="128"/>
      <c r="GR57" s="128"/>
      <c r="GS57" s="128"/>
      <c r="GT57" s="71"/>
      <c r="GU57" s="128"/>
      <c r="GV57" s="128"/>
      <c r="GW57" s="128"/>
      <c r="GX57" s="128"/>
      <c r="GY57" s="71"/>
      <c r="GZ57" s="128"/>
      <c r="HA57" s="128"/>
      <c r="HB57" s="128"/>
      <c r="HC57" s="128"/>
      <c r="HD57" s="71"/>
      <c r="HE57" s="128"/>
      <c r="HF57" s="128"/>
      <c r="HG57" s="128"/>
      <c r="HH57" s="128"/>
      <c r="HI57" s="71"/>
      <c r="HJ57" s="128"/>
      <c r="HK57" s="128"/>
      <c r="HL57" s="109"/>
      <c r="HM57" s="128"/>
      <c r="HN57" s="71"/>
      <c r="HO57" s="128"/>
      <c r="HP57" s="128"/>
      <c r="HQ57" s="128"/>
      <c r="HR57" s="128"/>
      <c r="HS57" s="71"/>
      <c r="HT57" s="128"/>
      <c r="HU57" s="128"/>
      <c r="HV57" s="128"/>
      <c r="HW57" s="128"/>
      <c r="HX57" s="71"/>
      <c r="HY57" s="128"/>
      <c r="HZ57" s="128"/>
      <c r="IA57" s="128"/>
      <c r="IB57" s="128"/>
      <c r="IC57" s="71"/>
      <c r="ID57" s="128"/>
      <c r="IE57" s="128"/>
      <c r="IF57" s="128"/>
      <c r="IG57" s="128"/>
      <c r="IH57" s="71"/>
      <c r="II57" s="128"/>
      <c r="IJ57" s="128"/>
      <c r="IK57" s="128"/>
      <c r="IL57" s="128"/>
      <c r="IM57" s="71"/>
      <c r="IN57" s="128"/>
      <c r="IO57" s="128"/>
      <c r="IP57" s="128"/>
      <c r="IQ57" s="128"/>
      <c r="IR57" s="71"/>
      <c r="IS57" s="128"/>
      <c r="IT57" s="128"/>
      <c r="IU57" s="128"/>
      <c r="IV57" s="128"/>
      <c r="IW57" s="71"/>
      <c r="IX57" s="128"/>
      <c r="IY57" s="128"/>
      <c r="IZ57" s="128"/>
      <c r="JA57" s="128"/>
      <c r="JB57" s="71"/>
      <c r="JC57" s="128"/>
      <c r="JD57" s="128"/>
      <c r="JE57" s="128"/>
      <c r="JF57" s="128"/>
      <c r="JG57" s="71"/>
      <c r="JH57" s="128"/>
      <c r="JI57" s="128"/>
      <c r="JJ57" s="109"/>
      <c r="JK57" s="128"/>
      <c r="JL57" s="71"/>
      <c r="JM57" s="128"/>
      <c r="JN57" s="128"/>
      <c r="JO57" s="128"/>
      <c r="JP57" s="128"/>
      <c r="JQ57" s="71"/>
      <c r="JR57" s="128"/>
      <c r="JS57" s="128"/>
      <c r="JT57" s="128"/>
      <c r="JU57" s="128"/>
      <c r="JV57" s="71"/>
      <c r="JW57" s="128"/>
      <c r="JX57" s="128"/>
      <c r="JY57" s="128"/>
      <c r="JZ57" s="128"/>
      <c r="KA57" s="71"/>
      <c r="KB57" s="128"/>
      <c r="KC57" s="128"/>
      <c r="KD57" s="128"/>
      <c r="KE57" s="128"/>
      <c r="KF57" s="71"/>
      <c r="KG57" s="128"/>
      <c r="KH57" s="128"/>
      <c r="KI57" s="128"/>
      <c r="KJ57" s="128"/>
      <c r="KK57" s="71"/>
      <c r="KL57" s="128"/>
      <c r="KM57" s="128"/>
      <c r="KN57" s="128"/>
      <c r="KO57" s="128"/>
      <c r="KP57" s="71"/>
      <c r="KQ57" s="128"/>
      <c r="KR57" s="128"/>
      <c r="KS57" s="128"/>
      <c r="KT57" s="128"/>
      <c r="KU57" s="71"/>
      <c r="KV57" s="128"/>
      <c r="KW57" s="128"/>
      <c r="KX57" s="128"/>
      <c r="KY57" s="128"/>
      <c r="KZ57" s="71"/>
      <c r="LA57" s="128"/>
      <c r="LB57" s="128"/>
      <c r="LC57" s="128"/>
      <c r="LD57" s="128"/>
      <c r="LE57" s="71"/>
      <c r="LF57" s="128"/>
      <c r="LG57" s="128"/>
      <c r="LH57" s="109"/>
      <c r="LI57" s="128"/>
      <c r="LJ57" s="71"/>
      <c r="LK57" s="128"/>
      <c r="LL57" s="128"/>
      <c r="LM57" s="128"/>
      <c r="LN57" s="128"/>
      <c r="LO57" s="71"/>
      <c r="LP57" s="128"/>
      <c r="LQ57" s="128"/>
      <c r="LR57" s="128"/>
      <c r="LS57" s="128"/>
      <c r="LT57" s="71"/>
      <c r="LU57" s="128"/>
      <c r="LV57" s="128"/>
      <c r="LW57" s="128"/>
      <c r="LX57" s="128"/>
      <c r="LY57" s="71"/>
      <c r="LZ57" s="128"/>
      <c r="MA57" s="128"/>
      <c r="MB57" s="128"/>
      <c r="MC57" s="128"/>
      <c r="MD57" s="71"/>
      <c r="ME57" s="128"/>
      <c r="MF57" s="128"/>
      <c r="MG57" s="128"/>
      <c r="MH57" s="128"/>
      <c r="MI57" s="71"/>
      <c r="MJ57" s="128"/>
      <c r="MK57" s="128"/>
      <c r="ML57" s="128"/>
      <c r="MM57" s="128"/>
      <c r="MN57" s="71"/>
      <c r="MO57" s="128"/>
      <c r="MP57" s="128"/>
      <c r="MQ57" s="128"/>
      <c r="MR57" s="128"/>
      <c r="MS57" s="71"/>
      <c r="MT57" s="128"/>
      <c r="MU57" s="128"/>
      <c r="MV57" s="128"/>
      <c r="MW57" s="128"/>
      <c r="MX57" s="71"/>
      <c r="MY57" s="128"/>
      <c r="MZ57" s="128"/>
      <c r="NA57" s="128"/>
      <c r="NB57" s="128"/>
      <c r="NC57" s="71"/>
      <c r="ND57" s="128"/>
      <c r="NE57" s="128"/>
      <c r="NF57" s="109"/>
      <c r="NG57" s="128"/>
      <c r="NH57" s="71"/>
      <c r="NI57" s="128"/>
      <c r="NJ57" s="128"/>
      <c r="NK57" s="128"/>
      <c r="NL57" s="128"/>
      <c r="NM57" s="71"/>
      <c r="NN57" s="128"/>
      <c r="NO57" s="128"/>
      <c r="NP57" s="128"/>
      <c r="NQ57" s="128"/>
      <c r="NR57" s="71"/>
      <c r="NS57" s="128"/>
      <c r="NT57" s="128"/>
      <c r="NU57" s="128"/>
      <c r="NV57" s="128"/>
      <c r="NW57" s="71"/>
      <c r="NX57" s="128"/>
      <c r="NY57" s="128"/>
      <c r="NZ57" s="128"/>
      <c r="OA57" s="128"/>
      <c r="OB57" s="71"/>
      <c r="OC57" s="128"/>
      <c r="OD57" s="128"/>
      <c r="OE57" s="128"/>
      <c r="OF57" s="128"/>
      <c r="OG57" s="71"/>
      <c r="OH57" s="128"/>
      <c r="OI57" s="128"/>
      <c r="OJ57" s="128"/>
      <c r="OK57" s="128"/>
      <c r="OL57" s="71"/>
      <c r="OM57" s="128"/>
      <c r="ON57" s="128"/>
      <c r="OO57" s="128"/>
      <c r="OP57" s="128"/>
      <c r="OQ57" s="71"/>
      <c r="OR57" s="128"/>
      <c r="OS57" s="128"/>
      <c r="OT57" s="128"/>
      <c r="OU57" s="128"/>
      <c r="OV57" s="71"/>
      <c r="OW57" s="128"/>
      <c r="OX57" s="128"/>
      <c r="OY57" s="128"/>
      <c r="OZ57" s="128"/>
      <c r="PA57" s="71"/>
      <c r="PB57" s="128"/>
      <c r="PC57" s="128"/>
      <c r="PD57" s="109"/>
      <c r="PE57" s="128"/>
      <c r="PF57" s="71"/>
      <c r="PG57" s="128"/>
      <c r="PH57" s="128"/>
      <c r="PI57" s="128"/>
      <c r="PJ57" s="128"/>
      <c r="PK57" s="71"/>
      <c r="PL57" s="128"/>
      <c r="PM57" s="128"/>
      <c r="PN57" s="128"/>
      <c r="PO57" s="128"/>
      <c r="PP57" s="71"/>
      <c r="PQ57" s="128"/>
      <c r="PR57" s="128"/>
      <c r="PS57" s="128"/>
      <c r="PT57" s="128"/>
      <c r="PU57" s="71"/>
      <c r="PV57" s="128"/>
      <c r="PW57" s="128"/>
      <c r="PX57" s="128"/>
      <c r="PY57" s="128"/>
      <c r="PZ57" s="71"/>
      <c r="QA57" s="128"/>
      <c r="QB57" s="128"/>
      <c r="QC57" s="128"/>
      <c r="QD57" s="128"/>
      <c r="QE57" s="71"/>
      <c r="QF57" s="128"/>
      <c r="QG57" s="128"/>
      <c r="QH57" s="128"/>
      <c r="QI57" s="128"/>
      <c r="QJ57" s="71"/>
      <c r="QK57" s="128"/>
      <c r="QL57" s="128"/>
      <c r="QM57" s="128"/>
      <c r="QN57" s="128"/>
      <c r="QO57" s="71"/>
      <c r="QP57" s="128"/>
      <c r="QQ57" s="128"/>
      <c r="QR57" s="128"/>
      <c r="QS57" s="128"/>
      <c r="QT57" s="71"/>
      <c r="QU57" s="128"/>
      <c r="QV57" s="128"/>
      <c r="QW57" s="128"/>
      <c r="QX57" s="128"/>
      <c r="QY57" s="71"/>
      <c r="QZ57" s="128"/>
      <c r="RA57" s="128"/>
      <c r="RB57" s="109"/>
      <c r="RC57" s="128"/>
      <c r="RD57" s="71"/>
      <c r="RE57" s="128"/>
      <c r="RF57" s="128"/>
      <c r="RG57" s="128"/>
      <c r="RH57" s="128"/>
      <c r="RI57" s="71"/>
      <c r="RJ57" s="128"/>
      <c r="RK57" s="128"/>
      <c r="RL57" s="128"/>
      <c r="RM57" s="128"/>
      <c r="RN57" s="71"/>
      <c r="RO57" s="128"/>
      <c r="RP57" s="128"/>
      <c r="RQ57" s="128"/>
      <c r="RR57" s="128"/>
      <c r="RS57" s="71"/>
      <c r="RT57" s="128"/>
      <c r="RU57" s="128"/>
      <c r="RV57" s="128"/>
      <c r="RW57" s="128"/>
      <c r="RX57" s="71"/>
      <c r="RY57" s="128"/>
      <c r="RZ57" s="128"/>
      <c r="SA57" s="128"/>
      <c r="SB57" s="128"/>
      <c r="SC57" s="71"/>
      <c r="SD57" s="128"/>
      <c r="SE57" s="128"/>
      <c r="SF57" s="128"/>
      <c r="SG57" s="128"/>
      <c r="SH57" s="71"/>
      <c r="SI57" s="128"/>
      <c r="SJ57" s="128"/>
      <c r="SK57" s="128"/>
      <c r="SL57" s="128"/>
      <c r="SM57" s="71"/>
      <c r="SN57" s="128"/>
      <c r="SO57" s="128"/>
      <c r="SP57" s="128"/>
      <c r="SQ57" s="128"/>
      <c r="SR57" s="71"/>
      <c r="SS57" s="128"/>
      <c r="ST57" s="128"/>
      <c r="SU57" s="128"/>
      <c r="SV57" s="128"/>
      <c r="SW57" s="71"/>
      <c r="SX57" s="128"/>
      <c r="SY57" s="128"/>
      <c r="SZ57" s="109"/>
      <c r="TA57" s="128"/>
      <c r="TB57" s="71"/>
      <c r="TC57" s="128"/>
      <c r="TD57" s="128"/>
      <c r="TE57" s="128"/>
      <c r="TF57" s="128"/>
      <c r="TG57" s="71"/>
      <c r="TH57" s="128"/>
      <c r="TI57" s="128"/>
      <c r="TJ57" s="128"/>
      <c r="TK57" s="128"/>
      <c r="TL57" s="71"/>
      <c r="TM57" s="128"/>
      <c r="TN57" s="128"/>
      <c r="TO57" s="128"/>
      <c r="TP57" s="128"/>
      <c r="TQ57" s="71"/>
      <c r="TR57" s="128"/>
      <c r="TS57" s="128"/>
      <c r="TT57" s="128"/>
      <c r="TU57" s="128"/>
      <c r="TV57" s="71"/>
      <c r="TW57" s="128"/>
      <c r="TX57" s="128"/>
      <c r="TY57" s="128"/>
      <c r="TZ57" s="128"/>
      <c r="UA57" s="71"/>
      <c r="UB57" s="128"/>
      <c r="UC57" s="128"/>
      <c r="UD57" s="128"/>
      <c r="UE57" s="128"/>
      <c r="UF57" s="71"/>
      <c r="UG57" s="128"/>
      <c r="UH57" s="128"/>
      <c r="UI57" s="128"/>
      <c r="UJ57" s="128"/>
      <c r="UK57" s="71"/>
      <c r="UL57" s="128"/>
      <c r="UM57" s="128"/>
      <c r="UN57" s="128"/>
      <c r="UO57" s="128"/>
      <c r="UP57" s="71"/>
      <c r="UQ57" s="128"/>
      <c r="UR57" s="128"/>
      <c r="US57" s="128"/>
      <c r="UT57" s="128"/>
      <c r="UU57" s="71"/>
      <c r="UV57" s="128"/>
      <c r="UW57" s="128"/>
      <c r="UX57" s="109"/>
      <c r="UY57" s="128"/>
      <c r="UZ57" s="71"/>
      <c r="VA57" s="128"/>
      <c r="VB57" s="128"/>
      <c r="VC57" s="128"/>
      <c r="VD57" s="128"/>
      <c r="VE57" s="71"/>
      <c r="VF57" s="128"/>
      <c r="VG57" s="128"/>
      <c r="VH57" s="128"/>
      <c r="VI57" s="128"/>
      <c r="VJ57" s="71"/>
      <c r="VK57" s="128"/>
      <c r="VL57" s="128"/>
      <c r="VM57" s="128"/>
      <c r="VN57" s="128"/>
      <c r="VO57" s="71"/>
      <c r="VP57" s="128"/>
      <c r="VQ57" s="128"/>
      <c r="VR57" s="128"/>
      <c r="VS57" s="128"/>
      <c r="VT57" s="71"/>
      <c r="VU57" s="128"/>
      <c r="VV57" s="128"/>
      <c r="VW57" s="128"/>
      <c r="VX57" s="128"/>
      <c r="VY57" s="71"/>
      <c r="VZ57" s="128"/>
      <c r="WA57" s="128"/>
      <c r="WB57" s="128"/>
      <c r="WC57" s="128"/>
      <c r="WD57" s="71"/>
      <c r="WE57" s="128"/>
      <c r="WF57" s="128"/>
      <c r="WG57" s="128"/>
      <c r="WH57" s="128"/>
      <c r="WI57" s="71"/>
      <c r="WJ57" s="128"/>
      <c r="WK57" s="128"/>
      <c r="WL57" s="128"/>
      <c r="WM57" s="128"/>
      <c r="WN57" s="71"/>
      <c r="WO57" s="128"/>
      <c r="WP57" s="128"/>
      <c r="WQ57" s="128"/>
      <c r="WR57" s="128"/>
      <c r="WS57" s="71"/>
      <c r="WT57" s="128"/>
      <c r="WU57" s="128"/>
      <c r="WV57" s="109"/>
      <c r="WW57" s="128"/>
      <c r="WX57" s="71"/>
      <c r="WY57" s="128"/>
      <c r="WZ57" s="128"/>
      <c r="XA57" s="128"/>
      <c r="XB57" s="128"/>
      <c r="XC57" s="71"/>
      <c r="XD57" s="128"/>
      <c r="XE57" s="128"/>
      <c r="XF57" s="128"/>
      <c r="XG57" s="128"/>
      <c r="XH57" s="71"/>
      <c r="XI57" s="128"/>
      <c r="XJ57" s="128"/>
      <c r="XK57" s="128"/>
      <c r="XL57" s="128"/>
      <c r="XM57" s="71"/>
      <c r="XN57" s="128"/>
      <c r="XO57" s="128"/>
      <c r="XP57" s="128"/>
      <c r="XQ57" s="128"/>
      <c r="XR57" s="71"/>
      <c r="XS57" s="128"/>
      <c r="XT57" s="128"/>
      <c r="XU57" s="128"/>
      <c r="XV57" s="128"/>
      <c r="XW57" s="71"/>
      <c r="XX57" s="128"/>
      <c r="XY57" s="128"/>
      <c r="XZ57" s="128"/>
      <c r="YA57" s="128"/>
      <c r="YB57" s="71"/>
      <c r="YC57" s="128"/>
      <c r="YD57" s="128"/>
      <c r="YE57" s="128"/>
      <c r="YF57" s="128"/>
      <c r="YG57" s="71"/>
      <c r="YH57" s="128"/>
      <c r="YI57" s="128"/>
      <c r="YJ57" s="128"/>
      <c r="YK57" s="128"/>
      <c r="YL57" s="71"/>
      <c r="YM57" s="128"/>
      <c r="YN57" s="128"/>
      <c r="YO57" s="128"/>
      <c r="YP57" s="128"/>
      <c r="YQ57" s="71"/>
      <c r="YR57" s="128"/>
      <c r="YS57" s="128"/>
      <c r="YT57" s="109"/>
      <c r="YU57" s="128"/>
      <c r="YV57" s="71"/>
      <c r="YW57" s="128"/>
      <c r="YX57" s="128"/>
      <c r="YY57" s="128"/>
      <c r="YZ57" s="128"/>
      <c r="ZA57" s="71"/>
      <c r="ZB57" s="128"/>
      <c r="ZC57" s="128"/>
      <c r="ZD57" s="128"/>
      <c r="ZE57" s="128"/>
      <c r="ZF57" s="71"/>
      <c r="ZG57" s="128"/>
      <c r="ZH57" s="128"/>
      <c r="ZI57" s="128"/>
      <c r="ZJ57" s="128"/>
      <c r="ZK57" s="71"/>
      <c r="ZL57" s="128"/>
      <c r="ZM57" s="128"/>
      <c r="ZN57" s="128"/>
      <c r="ZO57" s="128"/>
      <c r="ZP57" s="71"/>
      <c r="ZQ57" s="128"/>
      <c r="ZR57" s="128"/>
      <c r="ZS57" s="128"/>
      <c r="ZT57" s="128"/>
      <c r="ZU57" s="71"/>
      <c r="ZV57" s="128"/>
      <c r="ZW57" s="128"/>
      <c r="ZX57" s="128"/>
      <c r="ZY57" s="128"/>
      <c r="ZZ57" s="71"/>
      <c r="AAA57" s="128"/>
      <c r="AAB57" s="128"/>
      <c r="AAC57" s="128"/>
      <c r="AAD57" s="128"/>
      <c r="AAE57" s="71"/>
      <c r="AAF57" s="128"/>
      <c r="AAG57" s="128"/>
      <c r="AAH57" s="128"/>
      <c r="AAI57" s="128"/>
      <c r="AAJ57" s="71"/>
      <c r="AAK57" s="128"/>
      <c r="AAL57" s="128"/>
      <c r="AAM57" s="128"/>
      <c r="AAN57" s="128"/>
      <c r="AAO57" s="71"/>
      <c r="AAP57" s="128"/>
      <c r="AAQ57" s="128"/>
      <c r="AAR57" s="109"/>
      <c r="AAS57" s="128"/>
      <c r="AAT57" s="71"/>
      <c r="AAU57" s="128"/>
      <c r="AAV57" s="128"/>
      <c r="AAW57" s="128"/>
      <c r="AAX57" s="128"/>
      <c r="AAY57" s="71"/>
      <c r="AAZ57" s="128"/>
      <c r="ABA57" s="128"/>
      <c r="ABB57" s="128"/>
      <c r="ABC57" s="128"/>
      <c r="ABD57" s="71"/>
      <c r="ABE57" s="128"/>
      <c r="ABF57" s="128"/>
      <c r="ABG57" s="128"/>
      <c r="ABH57" s="128"/>
      <c r="ABI57" s="71"/>
      <c r="ABJ57" s="128"/>
      <c r="ABK57" s="128"/>
      <c r="ABL57" s="128"/>
      <c r="ABM57" s="128"/>
      <c r="ABN57" s="71"/>
      <c r="ABO57" s="128"/>
      <c r="ABP57" s="128"/>
      <c r="ABQ57" s="128"/>
      <c r="ABR57" s="128"/>
      <c r="ABS57" s="71"/>
      <c r="ABT57" s="128"/>
      <c r="ABU57" s="128"/>
      <c r="ABV57" s="128"/>
      <c r="ABW57" s="128"/>
      <c r="ABX57" s="71"/>
      <c r="ABY57" s="128"/>
      <c r="ABZ57" s="128"/>
      <c r="ACA57" s="128"/>
      <c r="ACB57" s="128"/>
      <c r="ACC57" s="71"/>
      <c r="ACD57" s="128"/>
      <c r="ACE57" s="128"/>
      <c r="ACF57" s="128"/>
      <c r="ACG57" s="128"/>
      <c r="ACH57" s="71"/>
      <c r="ACI57" s="128"/>
      <c r="ACJ57" s="128"/>
      <c r="ACK57" s="128"/>
      <c r="ACL57" s="128"/>
      <c r="ACM57" s="71"/>
      <c r="ACN57" s="128"/>
      <c r="ACO57" s="128"/>
      <c r="ACP57" s="109"/>
      <c r="ACQ57" s="128"/>
      <c r="ACR57" s="71"/>
      <c r="ACS57" s="128"/>
      <c r="ACT57" s="128"/>
      <c r="ACU57" s="128"/>
      <c r="ACV57" s="128"/>
      <c r="ACW57" s="71"/>
      <c r="ACX57" s="128"/>
      <c r="ACY57" s="128"/>
      <c r="ACZ57" s="128"/>
      <c r="ADA57" s="128"/>
      <c r="ADB57" s="71"/>
      <c r="ADC57" s="128"/>
      <c r="ADD57" s="128"/>
      <c r="ADE57" s="128"/>
      <c r="ADF57" s="128"/>
      <c r="ADG57" s="71"/>
      <c r="ADH57" s="128"/>
      <c r="ADI57" s="128"/>
      <c r="ADJ57" s="128"/>
      <c r="ADK57" s="128"/>
      <c r="ADL57" s="71"/>
      <c r="ADM57" s="128"/>
      <c r="ADN57" s="128"/>
      <c r="ADO57" s="128"/>
      <c r="ADP57" s="128"/>
      <c r="ADQ57" s="71"/>
      <c r="ADR57" s="128"/>
      <c r="ADS57" s="128"/>
      <c r="ADT57" s="128"/>
      <c r="ADU57" s="128"/>
      <c r="ADV57" s="71"/>
      <c r="ADW57" s="128"/>
      <c r="ADX57" s="128"/>
      <c r="ADY57" s="128"/>
      <c r="ADZ57" s="128"/>
      <c r="AEA57" s="71"/>
      <c r="AEB57" s="128"/>
      <c r="AEC57" s="128"/>
      <c r="AED57" s="128"/>
      <c r="AEE57" s="128"/>
      <c r="AEF57" s="71"/>
      <c r="AEG57" s="128"/>
      <c r="AEH57" s="128"/>
      <c r="AEI57" s="128"/>
      <c r="AEJ57" s="128"/>
      <c r="AEK57" s="71"/>
      <c r="AEL57" s="128"/>
      <c r="AEM57" s="128"/>
      <c r="AEN57" s="109"/>
      <c r="AEO57" s="128"/>
      <c r="AEP57" s="71"/>
      <c r="AEQ57" s="128"/>
      <c r="AER57" s="128"/>
      <c r="AES57" s="128"/>
      <c r="AET57" s="128"/>
      <c r="AEU57" s="71"/>
      <c r="AEV57" s="128"/>
      <c r="AEW57" s="128"/>
      <c r="AEX57" s="128"/>
      <c r="AEY57" s="128"/>
      <c r="AEZ57" s="71"/>
      <c r="AFA57" s="128"/>
      <c r="AFB57" s="128"/>
      <c r="AFC57" s="128"/>
      <c r="AFD57" s="128"/>
      <c r="AFE57" s="71"/>
      <c r="AFF57" s="128"/>
      <c r="AFG57" s="128"/>
      <c r="AFH57" s="128"/>
      <c r="AFI57" s="128"/>
      <c r="AFJ57" s="71"/>
      <c r="AFK57" s="128"/>
      <c r="AFL57" s="128"/>
      <c r="AFM57" s="128"/>
      <c r="AFN57" s="128"/>
      <c r="AFO57" s="71"/>
      <c r="AFP57" s="128"/>
      <c r="AFQ57" s="128"/>
      <c r="AFR57" s="128"/>
      <c r="AFS57" s="128"/>
      <c r="AFT57" s="71"/>
      <c r="AFU57" s="128"/>
      <c r="AFV57" s="128"/>
      <c r="AFW57" s="128"/>
      <c r="AFX57" s="128"/>
      <c r="AFY57" s="71"/>
      <c r="AFZ57" s="128"/>
      <c r="AGA57" s="128"/>
      <c r="AGB57" s="128"/>
      <c r="AGC57" s="128"/>
      <c r="AGD57" s="71"/>
      <c r="AGE57" s="128"/>
      <c r="AGF57" s="128"/>
      <c r="AGG57" s="128"/>
      <c r="AGH57" s="128"/>
      <c r="AGI57" s="71"/>
      <c r="AGJ57" s="128"/>
      <c r="AGK57" s="128"/>
      <c r="AGL57" s="109"/>
      <c r="AGM57" s="128"/>
      <c r="AGN57" s="71"/>
      <c r="AGO57" s="128"/>
      <c r="AGP57" s="128"/>
      <c r="AGQ57" s="128"/>
      <c r="AGR57" s="128"/>
      <c r="AGS57" s="71"/>
      <c r="AGT57" s="128"/>
      <c r="AGU57" s="128"/>
      <c r="AGV57" s="128"/>
      <c r="AGW57" s="128"/>
      <c r="AGX57" s="71"/>
      <c r="AGY57" s="128"/>
      <c r="AGZ57" s="128"/>
      <c r="AHA57" s="128"/>
      <c r="AHB57" s="128"/>
      <c r="AHC57" s="71"/>
      <c r="AHD57" s="128"/>
      <c r="AHE57" s="128"/>
      <c r="AHF57" s="128"/>
      <c r="AHG57" s="128"/>
      <c r="AHH57" s="71"/>
      <c r="AHI57" s="128"/>
      <c r="AHJ57" s="128"/>
      <c r="AHK57" s="128"/>
      <c r="AHL57" s="128"/>
      <c r="AHM57" s="71"/>
      <c r="AHN57" s="128"/>
      <c r="AHO57" s="128"/>
      <c r="AHP57" s="128"/>
      <c r="AHQ57" s="128"/>
      <c r="AHR57" s="71"/>
      <c r="AHS57" s="128"/>
      <c r="AHT57" s="128"/>
      <c r="AHU57" s="128"/>
      <c r="AHV57" s="128"/>
      <c r="AHW57" s="71"/>
      <c r="AHX57" s="128"/>
      <c r="AHY57" s="128"/>
      <c r="AHZ57" s="128"/>
      <c r="AIA57" s="128"/>
      <c r="AIB57" s="71"/>
      <c r="AIC57" s="128"/>
      <c r="AID57" s="128"/>
      <c r="AIE57" s="128"/>
      <c r="AIF57" s="128"/>
      <c r="AIG57" s="71"/>
      <c r="AIH57" s="128"/>
      <c r="AII57" s="128"/>
      <c r="AIJ57" s="109"/>
      <c r="AIK57" s="128"/>
      <c r="AIL57" s="71"/>
      <c r="AIM57" s="128"/>
      <c r="AIN57" s="128"/>
      <c r="AIO57" s="128"/>
      <c r="AIP57" s="128"/>
      <c r="AIQ57" s="71"/>
      <c r="AIR57" s="128"/>
      <c r="AIS57" s="128"/>
      <c r="AIT57" s="128"/>
      <c r="AIU57" s="128"/>
      <c r="AIV57" s="71"/>
      <c r="AIW57" s="128"/>
      <c r="AIX57" s="128"/>
      <c r="AIY57" s="128"/>
      <c r="AIZ57" s="128"/>
      <c r="AJA57" s="71"/>
      <c r="AJB57" s="128"/>
      <c r="AJC57" s="128"/>
      <c r="AJD57" s="128"/>
      <c r="AJE57" s="128"/>
      <c r="AJF57" s="71"/>
      <c r="AJG57" s="128"/>
      <c r="AJH57" s="128"/>
      <c r="AJI57" s="128"/>
      <c r="AJJ57" s="128"/>
      <c r="AJK57" s="71"/>
      <c r="AJL57" s="128"/>
      <c r="AJM57" s="128"/>
      <c r="AJN57" s="128"/>
      <c r="AJO57" s="128"/>
      <c r="AJP57" s="71"/>
      <c r="AJQ57" s="128"/>
      <c r="AJR57" s="128"/>
      <c r="AJS57" s="128"/>
      <c r="AJT57" s="128"/>
      <c r="AJU57" s="71"/>
      <c r="AJV57" s="128"/>
      <c r="AJW57" s="128"/>
      <c r="AJX57" s="128"/>
      <c r="AJY57" s="128"/>
      <c r="AJZ57" s="71"/>
      <c r="AKA57" s="128"/>
      <c r="AKB57" s="128"/>
      <c r="AKC57" s="128"/>
      <c r="AKD57" s="128"/>
      <c r="AKE57" s="71"/>
      <c r="AKF57" s="128"/>
      <c r="AKG57" s="128"/>
      <c r="AKH57" s="109"/>
      <c r="AKI57" s="128"/>
      <c r="AKJ57" s="71"/>
      <c r="AKK57" s="128"/>
      <c r="AKL57" s="128"/>
      <c r="AKM57" s="128"/>
      <c r="AKN57" s="128"/>
      <c r="AKO57" s="71"/>
      <c r="AKP57" s="128"/>
      <c r="AKQ57" s="128"/>
      <c r="AKR57" s="128"/>
      <c r="AKS57" s="128"/>
      <c r="AKT57" s="71"/>
      <c r="AKU57" s="128"/>
      <c r="AKV57" s="128"/>
      <c r="AKW57" s="128"/>
      <c r="AKX57" s="128"/>
      <c r="AKY57" s="71"/>
      <c r="AKZ57" s="128"/>
      <c r="ALA57" s="128"/>
      <c r="ALB57" s="128"/>
      <c r="ALC57" s="128"/>
      <c r="ALD57" s="71"/>
      <c r="ALE57" s="128"/>
      <c r="ALF57" s="128"/>
      <c r="ALG57" s="128"/>
      <c r="ALH57" s="128"/>
      <c r="ALI57" s="71"/>
      <c r="ALJ57" s="128"/>
      <c r="ALK57" s="128"/>
      <c r="ALL57" s="128"/>
      <c r="ALM57" s="128"/>
      <c r="ALN57" s="71"/>
      <c r="ALO57" s="128"/>
      <c r="ALP57" s="128"/>
      <c r="ALQ57" s="128"/>
      <c r="ALR57" s="128"/>
      <c r="ALS57" s="71"/>
      <c r="ALT57" s="128"/>
      <c r="ALU57" s="128"/>
      <c r="ALV57" s="128"/>
      <c r="ALW57" s="128"/>
      <c r="ALX57" s="71"/>
      <c r="ALY57" s="128"/>
      <c r="ALZ57" s="128"/>
      <c r="AMA57" s="128"/>
      <c r="AMB57" s="128"/>
      <c r="AMC57" s="71"/>
      <c r="AMD57" s="128"/>
      <c r="AME57" s="128"/>
      <c r="AMF57" s="109"/>
      <c r="AMG57" s="128"/>
      <c r="AMH57" s="71"/>
      <c r="AMI57" s="128"/>
      <c r="AMJ57" s="128"/>
      <c r="AMK57" s="128"/>
      <c r="AML57" s="128"/>
      <c r="AMM57" s="71"/>
      <c r="AMN57" s="128"/>
      <c r="AMO57" s="128"/>
      <c r="AMP57" s="128"/>
      <c r="AMQ57" s="128"/>
      <c r="AMR57" s="71"/>
      <c r="AMS57" s="128"/>
      <c r="AMT57" s="128"/>
      <c r="AMU57" s="128"/>
      <c r="AMV57" s="128"/>
      <c r="AMW57" s="71"/>
      <c r="AMX57" s="128"/>
      <c r="AMY57" s="128"/>
      <c r="AMZ57" s="128"/>
      <c r="ANA57" s="128"/>
      <c r="ANB57" s="71"/>
      <c r="ANC57" s="128"/>
      <c r="AND57" s="128"/>
      <c r="ANE57" s="128"/>
      <c r="ANF57" s="128"/>
      <c r="ANG57" s="71"/>
      <c r="ANH57" s="128"/>
      <c r="ANI57" s="128"/>
      <c r="ANJ57" s="128"/>
      <c r="ANK57" s="128"/>
      <c r="ANL57" s="71"/>
      <c r="ANM57" s="128"/>
      <c r="ANN57" s="128"/>
      <c r="ANO57" s="128"/>
      <c r="ANP57" s="128"/>
      <c r="ANQ57" s="71"/>
      <c r="ANR57" s="128"/>
      <c r="ANS57" s="128"/>
      <c r="ANT57" s="128"/>
      <c r="ANU57" s="128"/>
      <c r="ANV57" s="71"/>
      <c r="ANW57" s="128"/>
      <c r="ANX57" s="128"/>
      <c r="ANY57" s="128"/>
      <c r="ANZ57" s="128"/>
      <c r="AOA57" s="71"/>
      <c r="AOB57" s="128"/>
      <c r="AOC57" s="128"/>
      <c r="AOD57" s="109"/>
      <c r="AOE57" s="128"/>
      <c r="AOF57" s="71"/>
      <c r="AOG57" s="128"/>
      <c r="AOH57" s="128"/>
      <c r="AOI57" s="128"/>
      <c r="AOJ57" s="128"/>
      <c r="AOK57" s="71"/>
      <c r="AOL57" s="128"/>
      <c r="AOM57" s="128"/>
      <c r="AON57" s="128"/>
      <c r="AOO57" s="128"/>
      <c r="AOP57" s="71"/>
      <c r="AOQ57" s="128"/>
      <c r="AOR57" s="128"/>
      <c r="AOS57" s="128"/>
      <c r="AOT57" s="128"/>
      <c r="AOU57" s="71"/>
      <c r="AOV57" s="128"/>
      <c r="AOW57" s="128"/>
      <c r="AOX57" s="128"/>
      <c r="AOY57" s="128"/>
      <c r="AOZ57" s="71"/>
      <c r="APA57" s="128"/>
      <c r="APB57" s="128"/>
      <c r="APC57" s="128"/>
      <c r="APD57" s="128"/>
      <c r="APE57" s="71"/>
      <c r="APF57" s="128"/>
      <c r="APG57" s="128"/>
      <c r="APH57" s="128"/>
      <c r="API57" s="128"/>
      <c r="APJ57" s="71"/>
      <c r="APK57" s="128"/>
      <c r="APL57" s="128"/>
      <c r="APM57" s="128"/>
      <c r="APN57" s="128"/>
      <c r="APO57" s="71"/>
      <c r="APP57" s="128"/>
      <c r="APQ57" s="128"/>
      <c r="APR57" s="128"/>
      <c r="APS57" s="128"/>
      <c r="APT57" s="71"/>
      <c r="APU57" s="128"/>
      <c r="APV57" s="128"/>
      <c r="APW57" s="128"/>
      <c r="APX57" s="128"/>
      <c r="APY57" s="71"/>
      <c r="APZ57" s="128"/>
      <c r="AQA57" s="128"/>
      <c r="AQB57" s="109"/>
      <c r="AQC57" s="128"/>
      <c r="AQD57" s="71"/>
      <c r="AQE57" s="128"/>
      <c r="AQF57" s="128"/>
      <c r="AQG57" s="128"/>
      <c r="AQH57" s="128"/>
      <c r="AQI57" s="71"/>
      <c r="AQJ57" s="128"/>
      <c r="AQK57" s="128"/>
      <c r="AQL57" s="128"/>
      <c r="AQM57" s="128"/>
      <c r="AQN57" s="71"/>
      <c r="AQO57" s="128"/>
      <c r="AQP57" s="128"/>
      <c r="AQQ57" s="128"/>
      <c r="AQR57" s="128"/>
      <c r="AQS57" s="71"/>
      <c r="AQT57" s="128"/>
      <c r="AQU57" s="128"/>
      <c r="AQV57" s="128"/>
      <c r="AQW57" s="128"/>
      <c r="AQX57" s="71"/>
      <c r="AQY57" s="128"/>
      <c r="AQZ57" s="128"/>
      <c r="ARA57" s="128"/>
      <c r="ARB57" s="128"/>
      <c r="ARC57" s="71"/>
      <c r="ARD57" s="128"/>
      <c r="ARE57" s="128"/>
      <c r="ARF57" s="128"/>
      <c r="ARG57" s="128"/>
      <c r="ARH57" s="71"/>
      <c r="ARI57" s="128"/>
      <c r="ARJ57" s="128"/>
      <c r="ARK57" s="128"/>
      <c r="ARL57" s="128"/>
      <c r="ARM57" s="71"/>
      <c r="ARN57" s="128"/>
      <c r="ARO57" s="128"/>
      <c r="ARP57" s="128"/>
      <c r="ARQ57" s="128"/>
      <c r="ARR57" s="71"/>
      <c r="ARS57" s="128"/>
      <c r="ART57" s="128"/>
      <c r="ARU57" s="128"/>
      <c r="ARV57" s="128"/>
      <c r="ARW57" s="71"/>
      <c r="ARX57" s="128"/>
      <c r="ARY57" s="128"/>
      <c r="ARZ57" s="109"/>
      <c r="ASA57" s="128"/>
      <c r="ASB57" s="71"/>
      <c r="ASC57" s="128"/>
      <c r="ASD57" s="128"/>
      <c r="ASE57" s="128"/>
      <c r="ASF57" s="128"/>
      <c r="ASG57" s="71"/>
      <c r="ASH57" s="128"/>
      <c r="ASI57" s="128"/>
      <c r="ASJ57" s="128"/>
      <c r="ASK57" s="128"/>
      <c r="ASL57" s="71"/>
      <c r="ASM57" s="128"/>
      <c r="ASN57" s="128"/>
      <c r="ASO57" s="128"/>
      <c r="ASP57" s="128"/>
      <c r="ASQ57" s="71"/>
      <c r="ASR57" s="128"/>
      <c r="ASS57" s="128"/>
      <c r="AST57" s="128"/>
      <c r="ASU57" s="128"/>
      <c r="ASV57" s="71"/>
      <c r="ASW57" s="128"/>
      <c r="ASX57" s="128"/>
      <c r="ASY57" s="128"/>
      <c r="ASZ57" s="128"/>
      <c r="ATA57" s="71"/>
      <c r="ATB57" s="128"/>
      <c r="ATC57" s="128"/>
      <c r="ATD57" s="128"/>
      <c r="ATE57" s="128"/>
      <c r="ATF57" s="71"/>
      <c r="ATG57" s="128"/>
      <c r="ATH57" s="128"/>
      <c r="ATI57" s="128"/>
      <c r="ATJ57" s="128"/>
      <c r="ATK57" s="71"/>
      <c r="ATL57" s="128"/>
      <c r="ATM57" s="128"/>
      <c r="ATN57" s="128"/>
      <c r="ATO57" s="128"/>
      <c r="ATP57" s="71"/>
      <c r="ATQ57" s="128"/>
      <c r="ATR57" s="128"/>
      <c r="ATS57" s="128"/>
      <c r="ATT57" s="128"/>
      <c r="ATU57" s="71"/>
      <c r="ATV57" s="128"/>
      <c r="ATW57" s="128"/>
      <c r="ATX57" s="109"/>
      <c r="ATY57" s="128"/>
      <c r="ATZ57" s="71"/>
      <c r="AUA57" s="128"/>
      <c r="AUB57" s="128"/>
      <c r="AUC57" s="128"/>
      <c r="AUD57" s="128"/>
      <c r="AUE57" s="71"/>
      <c r="AUF57" s="128"/>
      <c r="AUG57" s="128"/>
      <c r="AUH57" s="128"/>
      <c r="AUI57" s="128"/>
      <c r="AUJ57" s="71"/>
      <c r="AUK57" s="128"/>
      <c r="AUL57" s="128"/>
      <c r="AUM57" s="128"/>
      <c r="AUN57" s="128"/>
      <c r="AUO57" s="71"/>
      <c r="AUP57" s="128"/>
      <c r="AUQ57" s="128"/>
      <c r="AUR57" s="128"/>
      <c r="AUS57" s="128"/>
      <c r="AUT57" s="71"/>
      <c r="AUU57" s="128"/>
      <c r="AUV57" s="128"/>
      <c r="AUW57" s="128"/>
      <c r="AUX57" s="128"/>
      <c r="AUY57" s="71"/>
      <c r="AUZ57" s="128"/>
      <c r="AVA57" s="128"/>
      <c r="AVB57" s="128"/>
      <c r="AVC57" s="128"/>
      <c r="AVD57" s="71"/>
      <c r="AVE57" s="128"/>
      <c r="AVF57" s="128"/>
      <c r="AVG57" s="128"/>
      <c r="AVH57" s="128"/>
      <c r="AVI57" s="71"/>
      <c r="AVJ57" s="128"/>
      <c r="AVK57" s="128"/>
      <c r="AVL57" s="128"/>
      <c r="AVM57" s="128"/>
      <c r="AVN57" s="71"/>
      <c r="AVO57" s="128"/>
      <c r="AVP57" s="128"/>
      <c r="AVQ57" s="128"/>
      <c r="AVR57" s="128"/>
      <c r="AVS57" s="71"/>
      <c r="AVT57" s="128"/>
      <c r="AVU57" s="128"/>
      <c r="AVV57" s="109"/>
      <c r="AVW57" s="128"/>
      <c r="AVX57" s="71"/>
      <c r="AVY57" s="128"/>
      <c r="AVZ57" s="128"/>
      <c r="AWA57" s="128"/>
      <c r="AWB57" s="128"/>
      <c r="AWC57" s="71"/>
      <c r="AWD57" s="128"/>
      <c r="AWE57" s="128"/>
      <c r="AWF57" s="128"/>
      <c r="AWG57" s="128"/>
      <c r="AWH57" s="71"/>
      <c r="AWI57" s="128"/>
      <c r="AWJ57" s="128"/>
      <c r="AWK57" s="128"/>
      <c r="AWL57" s="128"/>
      <c r="AWM57" s="71"/>
      <c r="AWN57" s="128"/>
      <c r="AWO57" s="128"/>
      <c r="AWP57" s="128"/>
      <c r="AWQ57" s="128"/>
      <c r="AWR57" s="71"/>
      <c r="AWS57" s="128"/>
      <c r="AWT57" s="128"/>
      <c r="AWU57" s="128"/>
      <c r="AWV57" s="128"/>
      <c r="AWW57" s="71"/>
      <c r="AWX57" s="128"/>
      <c r="AWY57" s="128"/>
      <c r="AWZ57" s="128"/>
      <c r="AXA57" s="128"/>
      <c r="AXB57" s="71"/>
      <c r="AXC57" s="128"/>
      <c r="AXD57" s="128"/>
      <c r="AXE57" s="128"/>
      <c r="AXF57" s="128"/>
      <c r="AXG57" s="71"/>
      <c r="AXH57" s="128"/>
      <c r="AXI57" s="128"/>
      <c r="AXJ57" s="128"/>
      <c r="AXK57" s="128"/>
      <c r="AXL57" s="71"/>
      <c r="AXM57" s="128"/>
      <c r="AXN57" s="128"/>
      <c r="AXO57" s="128"/>
      <c r="AXP57" s="128"/>
      <c r="AXQ57" s="71"/>
      <c r="AXR57" s="128"/>
      <c r="AXS57" s="128"/>
      <c r="AXT57" s="109"/>
      <c r="AXU57" s="128"/>
      <c r="AXV57" s="71"/>
      <c r="AXW57" s="128"/>
      <c r="AXX57" s="128"/>
      <c r="AXY57" s="128"/>
      <c r="AXZ57" s="128"/>
      <c r="AYA57" s="71"/>
      <c r="AYB57" s="128"/>
      <c r="AYC57" s="128"/>
      <c r="AYD57" s="128"/>
      <c r="AYE57" s="128"/>
      <c r="AYF57" s="71"/>
      <c r="AYG57" s="128"/>
      <c r="AYH57" s="128"/>
      <c r="AYI57" s="128"/>
      <c r="AYJ57" s="128"/>
      <c r="AYK57" s="71"/>
      <c r="AYL57" s="128"/>
      <c r="AYM57" s="128"/>
      <c r="AYN57" s="128"/>
      <c r="AYO57" s="128"/>
      <c r="AYP57" s="71"/>
      <c r="AYQ57" s="128"/>
      <c r="AYR57" s="128"/>
      <c r="AYS57" s="128"/>
      <c r="AYT57" s="128"/>
      <c r="AYU57" s="71"/>
      <c r="AYV57" s="128"/>
      <c r="AYW57" s="128"/>
      <c r="AYX57" s="128"/>
      <c r="AYY57" s="128"/>
      <c r="AYZ57" s="71"/>
      <c r="AZA57" s="128"/>
      <c r="AZB57" s="128"/>
      <c r="AZC57" s="128"/>
      <c r="AZD57" s="128"/>
      <c r="AZE57" s="71"/>
      <c r="AZF57" s="128"/>
      <c r="AZG57" s="128"/>
      <c r="AZH57" s="128"/>
      <c r="AZI57" s="128"/>
      <c r="AZJ57" s="71"/>
      <c r="AZK57" s="128"/>
      <c r="AZL57" s="128"/>
      <c r="AZM57" s="128"/>
      <c r="AZN57" s="128"/>
      <c r="AZO57" s="71"/>
      <c r="AZP57" s="128"/>
      <c r="AZQ57" s="128"/>
      <c r="AZR57" s="109"/>
      <c r="AZS57" s="128"/>
      <c r="AZT57" s="71"/>
      <c r="AZU57" s="128"/>
      <c r="AZV57" s="128"/>
      <c r="AZW57" s="128"/>
      <c r="AZX57" s="128"/>
      <c r="AZY57" s="71"/>
      <c r="AZZ57" s="128"/>
      <c r="BAA57" s="128"/>
      <c r="BAB57" s="128"/>
      <c r="BAC57" s="128"/>
      <c r="BAD57" s="71"/>
      <c r="BAE57" s="128"/>
      <c r="BAF57" s="128"/>
      <c r="BAG57" s="128"/>
      <c r="BAH57" s="128"/>
      <c r="BAI57" s="71"/>
      <c r="BAJ57" s="128"/>
      <c r="BAK57" s="128"/>
      <c r="BAL57" s="128"/>
      <c r="BAM57" s="128"/>
      <c r="BAN57" s="71"/>
      <c r="BAO57" s="128"/>
      <c r="BAP57" s="128"/>
      <c r="BAQ57" s="128"/>
      <c r="BAR57" s="128"/>
      <c r="BAS57" s="71"/>
      <c r="BAT57" s="128"/>
      <c r="BAU57" s="128"/>
      <c r="BAV57" s="128"/>
      <c r="BAW57" s="128"/>
      <c r="BAX57" s="71"/>
      <c r="BAY57" s="128"/>
      <c r="BAZ57" s="128"/>
      <c r="BBA57" s="128"/>
      <c r="BBB57" s="128"/>
      <c r="BBC57" s="71"/>
      <c r="BBD57" s="128"/>
      <c r="BBE57" s="128"/>
      <c r="BBF57" s="128"/>
      <c r="BBG57" s="128"/>
      <c r="BBH57" s="71"/>
      <c r="BBI57" s="128"/>
      <c r="BBJ57" s="128"/>
      <c r="BBK57" s="128"/>
      <c r="BBL57" s="128"/>
      <c r="BBM57" s="71"/>
      <c r="BBN57" s="128"/>
      <c r="BBO57" s="128"/>
      <c r="BBP57" s="109"/>
      <c r="BBQ57" s="128"/>
      <c r="BBR57" s="71"/>
      <c r="BBS57" s="128"/>
      <c r="BBT57" s="128"/>
      <c r="BBU57" s="128"/>
      <c r="BBV57" s="128"/>
      <c r="BBW57" s="71"/>
      <c r="BBX57" s="128"/>
      <c r="BBY57" s="128"/>
      <c r="BBZ57" s="128"/>
      <c r="BCA57" s="128"/>
      <c r="BCB57" s="71"/>
      <c r="BCC57" s="128"/>
      <c r="BCD57" s="128"/>
      <c r="BCE57" s="128"/>
      <c r="BCF57" s="128"/>
      <c r="BCG57" s="71"/>
      <c r="BCH57" s="128"/>
      <c r="BCI57" s="128"/>
      <c r="BCJ57" s="128"/>
      <c r="BCK57" s="128"/>
      <c r="BCL57" s="71"/>
      <c r="BCM57" s="128"/>
      <c r="BCN57" s="128"/>
      <c r="BCO57" s="128"/>
      <c r="BCP57" s="128"/>
      <c r="BCQ57" s="71"/>
      <c r="BCR57" s="128"/>
      <c r="BCS57" s="128"/>
      <c r="BCT57" s="128"/>
      <c r="BCU57" s="128"/>
      <c r="BCV57" s="71"/>
      <c r="BCW57" s="128"/>
      <c r="BCX57" s="128"/>
      <c r="BCY57" s="128"/>
      <c r="BCZ57" s="128"/>
      <c r="BDA57" s="71"/>
      <c r="BDB57" s="128"/>
      <c r="BDC57" s="128"/>
      <c r="BDD57" s="128"/>
      <c r="BDE57" s="128"/>
      <c r="BDF57" s="71"/>
      <c r="BDG57" s="128"/>
      <c r="BDH57" s="128"/>
      <c r="BDI57" s="128"/>
      <c r="BDJ57" s="128"/>
      <c r="BDK57" s="71"/>
      <c r="BDL57" s="128"/>
      <c r="BDM57" s="128"/>
      <c r="BDN57" s="109"/>
      <c r="BDO57" s="128"/>
      <c r="BDP57" s="71"/>
      <c r="BDQ57" s="128"/>
      <c r="BDR57" s="128"/>
      <c r="BDS57" s="128"/>
      <c r="BDT57" s="128"/>
      <c r="BDU57" s="71"/>
      <c r="BDV57" s="128"/>
      <c r="BDW57" s="128"/>
      <c r="BDX57" s="128"/>
      <c r="BDY57" s="128"/>
      <c r="BDZ57" s="71"/>
      <c r="BEA57" s="128"/>
      <c r="BEB57" s="128"/>
      <c r="BEC57" s="128"/>
      <c r="BED57" s="128"/>
      <c r="BEE57" s="71"/>
      <c r="BEF57" s="128"/>
      <c r="BEG57" s="128"/>
      <c r="BEH57" s="128"/>
      <c r="BEI57" s="128"/>
      <c r="BEJ57" s="71"/>
      <c r="BEK57" s="128"/>
      <c r="BEL57" s="128"/>
      <c r="BEM57" s="128"/>
      <c r="BEN57" s="128"/>
      <c r="BEO57" s="71"/>
      <c r="BEP57" s="128"/>
      <c r="BEQ57" s="128"/>
      <c r="BER57" s="128"/>
      <c r="BES57" s="128"/>
      <c r="BET57" s="71"/>
      <c r="BEU57" s="128"/>
      <c r="BEV57" s="128"/>
      <c r="BEW57" s="128"/>
      <c r="BEX57" s="128"/>
      <c r="BEY57" s="71"/>
      <c r="BEZ57" s="128"/>
      <c r="BFA57" s="128"/>
      <c r="BFB57" s="128"/>
      <c r="BFC57" s="128"/>
      <c r="BFD57" s="71"/>
      <c r="BFE57" s="128"/>
      <c r="BFF57" s="128"/>
      <c r="BFG57" s="128"/>
      <c r="BFH57" s="128"/>
      <c r="BFI57" s="71"/>
      <c r="BFJ57" s="128"/>
      <c r="BFK57" s="128"/>
      <c r="BFL57" s="109"/>
      <c r="BFM57" s="128"/>
      <c r="BFN57" s="71"/>
      <c r="BFO57" s="128"/>
      <c r="BFP57" s="128"/>
      <c r="BFQ57" s="128"/>
      <c r="BFR57" s="128"/>
      <c r="BFS57" s="71"/>
      <c r="BFT57" s="128"/>
      <c r="BFU57" s="128"/>
      <c r="BFV57" s="128"/>
      <c r="BFW57" s="128"/>
      <c r="BFX57" s="71"/>
      <c r="BFY57" s="128"/>
      <c r="BFZ57" s="128"/>
      <c r="BGA57" s="128"/>
      <c r="BGB57" s="128"/>
      <c r="BGC57" s="71"/>
      <c r="BGD57" s="128"/>
      <c r="BGE57" s="128"/>
      <c r="BGF57" s="128"/>
      <c r="BGG57" s="128"/>
      <c r="BGH57" s="71"/>
      <c r="BGI57" s="128"/>
      <c r="BGJ57" s="128"/>
      <c r="BGK57" s="128"/>
      <c r="BGL57" s="128"/>
      <c r="BGM57" s="71"/>
      <c r="BGN57" s="128"/>
      <c r="BGO57" s="128"/>
      <c r="BGP57" s="128"/>
      <c r="BGQ57" s="128"/>
      <c r="BGR57" s="71"/>
      <c r="BGS57" s="128"/>
      <c r="BGT57" s="128"/>
      <c r="BGU57" s="128"/>
      <c r="BGV57" s="128"/>
      <c r="BGW57" s="71"/>
      <c r="BGX57" s="128"/>
      <c r="BGY57" s="128"/>
      <c r="BGZ57" s="128"/>
      <c r="BHA57" s="128"/>
      <c r="BHB57" s="71"/>
      <c r="BHC57" s="128"/>
      <c r="BHD57" s="128"/>
      <c r="BHE57" s="128"/>
      <c r="BHF57" s="128"/>
      <c r="BHG57" s="71"/>
      <c r="BHH57" s="128"/>
      <c r="BHI57" s="128"/>
      <c r="BHJ57" s="109"/>
      <c r="BHK57" s="128"/>
      <c r="BHL57" s="71"/>
      <c r="BHM57" s="128"/>
      <c r="BHN57" s="128"/>
      <c r="BHO57" s="128"/>
      <c r="BHP57" s="128"/>
      <c r="BHQ57" s="71"/>
      <c r="BHR57" s="128"/>
      <c r="BHS57" s="128"/>
      <c r="BHT57" s="128"/>
      <c r="BHU57" s="128"/>
      <c r="BHV57" s="71"/>
      <c r="BHW57" s="128"/>
      <c r="BHX57" s="128"/>
      <c r="BHY57" s="128"/>
      <c r="BHZ57" s="128"/>
      <c r="BIA57" s="71"/>
      <c r="BIB57" s="128"/>
      <c r="BIC57" s="128"/>
      <c r="BID57" s="128"/>
      <c r="BIE57" s="128"/>
      <c r="BIF57" s="71"/>
      <c r="BIG57" s="128"/>
      <c r="BIH57" s="128"/>
      <c r="BII57" s="128"/>
      <c r="BIJ57" s="128"/>
      <c r="BIK57" s="71"/>
      <c r="BIL57" s="128"/>
      <c r="BIM57" s="128"/>
      <c r="BIN57" s="128"/>
      <c r="BIO57" s="128"/>
      <c r="BIP57" s="71"/>
      <c r="BIQ57" s="128"/>
      <c r="BIR57" s="128"/>
      <c r="BIS57" s="128"/>
      <c r="BIT57" s="128"/>
      <c r="BIU57" s="71"/>
      <c r="BIV57" s="128"/>
      <c r="BIW57" s="128"/>
      <c r="BIX57" s="128"/>
      <c r="BIY57" s="128"/>
      <c r="BIZ57" s="71"/>
      <c r="BJA57" s="128"/>
      <c r="BJB57" s="128"/>
      <c r="BJC57" s="128"/>
      <c r="BJD57" s="128"/>
      <c r="BJE57" s="71"/>
      <c r="BJF57" s="128"/>
      <c r="BJG57" s="128"/>
      <c r="BJH57" s="109"/>
      <c r="BJI57" s="128"/>
      <c r="BJJ57" s="71"/>
      <c r="BJK57" s="128"/>
      <c r="BJL57" s="128"/>
      <c r="BJM57" s="128"/>
      <c r="BJN57" s="128"/>
      <c r="BJO57" s="71"/>
      <c r="BJP57" s="128"/>
      <c r="BJQ57" s="128"/>
      <c r="BJR57" s="128"/>
      <c r="BJS57" s="128"/>
      <c r="BJT57" s="71"/>
      <c r="BJU57" s="128"/>
      <c r="BJV57" s="128"/>
      <c r="BJW57" s="128"/>
      <c r="BJX57" s="128"/>
      <c r="BJY57" s="71"/>
      <c r="BJZ57" s="128"/>
      <c r="BKA57" s="128"/>
      <c r="BKB57" s="128"/>
      <c r="BKC57" s="128"/>
      <c r="BKD57" s="71"/>
      <c r="BKE57" s="128"/>
      <c r="BKF57" s="128"/>
      <c r="BKG57" s="128"/>
      <c r="BKH57" s="128"/>
      <c r="BKI57" s="71"/>
      <c r="BKJ57" s="128"/>
      <c r="BKK57" s="128"/>
      <c r="BKL57" s="128"/>
      <c r="BKM57" s="128"/>
      <c r="BKN57" s="71"/>
      <c r="BKO57" s="128"/>
      <c r="BKP57" s="128"/>
      <c r="BKQ57" s="128"/>
      <c r="BKR57" s="128"/>
      <c r="BKS57" s="71"/>
      <c r="BKT57" s="128"/>
      <c r="BKU57" s="128"/>
      <c r="BKV57" s="128"/>
      <c r="BKW57" s="128"/>
      <c r="BKX57" s="71"/>
      <c r="BKY57" s="128"/>
      <c r="BKZ57" s="128"/>
      <c r="BLA57" s="128"/>
      <c r="BLB57" s="128"/>
      <c r="BLC57" s="71"/>
      <c r="BLD57" s="128"/>
      <c r="BLE57" s="128"/>
      <c r="BLF57" s="109"/>
      <c r="BLG57" s="128"/>
      <c r="BLH57" s="71"/>
      <c r="BLI57" s="128"/>
      <c r="BLJ57" s="128"/>
      <c r="BLK57" s="128"/>
      <c r="BLL57" s="128"/>
      <c r="BLM57" s="71"/>
      <c r="BLN57" s="128"/>
      <c r="BLO57" s="128"/>
      <c r="BLP57" s="128"/>
      <c r="BLQ57" s="128"/>
      <c r="BLR57" s="71"/>
      <c r="BLS57" s="128"/>
      <c r="BLT57" s="128"/>
      <c r="BLU57" s="128"/>
      <c r="BLV57" s="128"/>
      <c r="BLW57" s="71"/>
      <c r="BLX57" s="128"/>
      <c r="BLY57" s="128"/>
      <c r="BLZ57" s="128"/>
      <c r="BMA57" s="128"/>
      <c r="BMB57" s="71"/>
      <c r="BMC57" s="128"/>
      <c r="BMD57" s="128"/>
      <c r="BME57" s="128"/>
      <c r="BMF57" s="128"/>
      <c r="BMG57" s="71"/>
      <c r="BMH57" s="128"/>
      <c r="BMI57" s="128"/>
      <c r="BMJ57" s="128"/>
      <c r="BMK57" s="128"/>
      <c r="BML57" s="71"/>
      <c r="BMM57" s="128"/>
      <c r="BMN57" s="128"/>
      <c r="BMO57" s="128"/>
      <c r="BMP57" s="128"/>
      <c r="BMQ57" s="71"/>
      <c r="BMR57" s="128"/>
      <c r="BMS57" s="128"/>
      <c r="BMT57" s="128"/>
      <c r="BMU57" s="128"/>
      <c r="BMV57" s="71"/>
      <c r="BMW57" s="128"/>
      <c r="BMX57" s="128"/>
      <c r="BMY57" s="128"/>
      <c r="BMZ57" s="128"/>
      <c r="BNA57" s="71"/>
      <c r="BNB57" s="128"/>
      <c r="BNC57" s="128"/>
      <c r="BND57" s="109"/>
      <c r="BNE57" s="128"/>
      <c r="BNF57" s="71"/>
      <c r="BNG57" s="128"/>
      <c r="BNH57" s="128"/>
      <c r="BNI57" s="128"/>
      <c r="BNJ57" s="128"/>
      <c r="BNK57" s="71"/>
      <c r="BNL57" s="128"/>
      <c r="BNM57" s="128"/>
      <c r="BNN57" s="128"/>
      <c r="BNO57" s="128"/>
      <c r="BNP57" s="71"/>
      <c r="BNQ57" s="128"/>
      <c r="BNR57" s="128"/>
      <c r="BNS57" s="128"/>
      <c r="BNT57" s="128"/>
      <c r="BNU57" s="71"/>
      <c r="BNV57" s="128"/>
      <c r="BNW57" s="128"/>
      <c r="BNX57" s="128"/>
      <c r="BNY57" s="128"/>
      <c r="BNZ57" s="71"/>
      <c r="BOA57" s="128"/>
      <c r="BOB57" s="128"/>
      <c r="BOC57" s="128"/>
      <c r="BOD57" s="128"/>
      <c r="BOE57" s="71"/>
      <c r="BOF57" s="128"/>
      <c r="BOG57" s="128"/>
      <c r="BOH57" s="128"/>
      <c r="BOI57" s="128"/>
      <c r="BOJ57" s="71"/>
      <c r="BOK57" s="128"/>
      <c r="BOL57" s="128"/>
      <c r="BOM57" s="128"/>
      <c r="BON57" s="128"/>
      <c r="BOO57" s="71"/>
      <c r="BOP57" s="128"/>
      <c r="BOQ57" s="128"/>
      <c r="BOR57" s="128"/>
      <c r="BOS57" s="128"/>
      <c r="BOT57" s="71"/>
      <c r="BOU57" s="128"/>
      <c r="BOV57" s="128"/>
      <c r="BOW57" s="128"/>
      <c r="BOX57" s="128"/>
      <c r="BOY57" s="71"/>
      <c r="BOZ57" s="128"/>
      <c r="BPA57" s="128"/>
      <c r="BPB57" s="109"/>
      <c r="BPC57" s="128"/>
      <c r="BPD57" s="71"/>
      <c r="BPE57" s="128"/>
      <c r="BPF57" s="128"/>
      <c r="BPG57" s="128"/>
      <c r="BPH57" s="128"/>
      <c r="BPI57" s="71"/>
      <c r="BPJ57" s="128"/>
      <c r="BPK57" s="128"/>
      <c r="BPL57" s="128"/>
      <c r="BPM57" s="128"/>
      <c r="BPN57" s="71"/>
      <c r="BPO57" s="128"/>
      <c r="BPP57" s="128"/>
      <c r="BPQ57" s="128"/>
      <c r="BPR57" s="128"/>
      <c r="BPS57" s="71"/>
      <c r="BPT57" s="128"/>
      <c r="BPU57" s="128"/>
      <c r="BPV57" s="128"/>
      <c r="BPW57" s="128"/>
      <c r="BPX57" s="71"/>
      <c r="BPY57" s="128"/>
      <c r="BPZ57" s="128"/>
      <c r="BQA57" s="128"/>
      <c r="BQB57" s="128"/>
      <c r="BQC57" s="71"/>
      <c r="BQD57" s="128"/>
      <c r="BQE57" s="128"/>
      <c r="BQF57" s="128"/>
      <c r="BQG57" s="128"/>
      <c r="BQH57" s="71"/>
      <c r="BQI57" s="128"/>
      <c r="BQJ57" s="128"/>
      <c r="BQK57" s="128"/>
      <c r="BQL57" s="128"/>
      <c r="BQM57" s="71"/>
      <c r="BQN57" s="128"/>
      <c r="BQO57" s="128"/>
      <c r="BQP57" s="128"/>
      <c r="BQQ57" s="128"/>
      <c r="BQR57" s="71"/>
      <c r="BQS57" s="128"/>
      <c r="BQT57" s="128"/>
      <c r="BQU57" s="128"/>
      <c r="BQV57" s="128"/>
      <c r="BQW57" s="71"/>
      <c r="BQX57" s="128"/>
      <c r="BQY57" s="128"/>
      <c r="BQZ57" s="109"/>
      <c r="BRA57" s="128"/>
      <c r="BRB57" s="71"/>
      <c r="BRC57" s="128"/>
      <c r="BRD57" s="128"/>
      <c r="BRE57" s="128"/>
      <c r="BRF57" s="128"/>
      <c r="BRG57" s="71"/>
      <c r="BRH57" s="128"/>
      <c r="BRI57" s="128"/>
      <c r="BRJ57" s="128"/>
      <c r="BRK57" s="128"/>
      <c r="BRL57" s="71"/>
      <c r="BRM57" s="128"/>
      <c r="BRN57" s="128"/>
      <c r="BRO57" s="128"/>
      <c r="BRP57" s="128"/>
      <c r="BRQ57" s="71"/>
      <c r="BRR57" s="128"/>
      <c r="BRS57" s="128"/>
      <c r="BRT57" s="128"/>
      <c r="BRU57" s="128"/>
      <c r="BRV57" s="71"/>
      <c r="BRW57" s="128"/>
      <c r="BRX57" s="128"/>
      <c r="BRY57" s="128"/>
      <c r="BRZ57" s="128"/>
      <c r="BSA57" s="71"/>
      <c r="BSB57" s="128"/>
      <c r="BSC57" s="128"/>
      <c r="BSD57" s="128"/>
      <c r="BSE57" s="128"/>
      <c r="BSF57" s="71"/>
      <c r="BSG57" s="128"/>
      <c r="BSH57" s="128"/>
      <c r="BSI57" s="128"/>
      <c r="BSJ57" s="128"/>
      <c r="BSK57" s="71"/>
      <c r="BSL57" s="128"/>
      <c r="BSM57" s="128"/>
      <c r="BSN57" s="128"/>
      <c r="BSO57" s="128"/>
      <c r="BSP57" s="71"/>
      <c r="BSQ57" s="128"/>
      <c r="BSR57" s="128"/>
      <c r="BSS57" s="128"/>
      <c r="BST57" s="128"/>
      <c r="BSU57" s="71"/>
      <c r="BSV57" s="128"/>
      <c r="BSW57" s="128"/>
      <c r="BSX57" s="109"/>
      <c r="BSY57" s="128"/>
      <c r="BSZ57" s="71"/>
      <c r="BTA57" s="128"/>
      <c r="BTB57" s="128"/>
      <c r="BTC57" s="128"/>
      <c r="BTD57" s="128"/>
      <c r="BTE57" s="71"/>
      <c r="BTF57" s="128"/>
      <c r="BTG57" s="128"/>
      <c r="BTH57" s="128"/>
      <c r="BTI57" s="128"/>
      <c r="BTJ57" s="71"/>
      <c r="BTK57" s="128"/>
      <c r="BTL57" s="128"/>
      <c r="BTM57" s="128"/>
      <c r="BTN57" s="128"/>
      <c r="BTO57" s="71"/>
      <c r="BTP57" s="128"/>
      <c r="BTQ57" s="128"/>
      <c r="BTR57" s="128"/>
      <c r="BTS57" s="128"/>
      <c r="BTT57" s="71"/>
      <c r="BTU57" s="128"/>
      <c r="BTV57" s="128"/>
      <c r="BTW57" s="128"/>
      <c r="BTX57" s="128"/>
      <c r="BTY57" s="71"/>
      <c r="BTZ57" s="128"/>
      <c r="BUA57" s="128"/>
      <c r="BUB57" s="128"/>
      <c r="BUC57" s="128"/>
      <c r="BUD57" s="71"/>
      <c r="BUE57" s="128"/>
      <c r="BUF57" s="128"/>
      <c r="BUG57" s="128"/>
      <c r="BUH57" s="128"/>
      <c r="BUI57" s="71"/>
      <c r="BUJ57" s="128"/>
      <c r="BUK57" s="128"/>
      <c r="BUL57" s="128"/>
      <c r="BUM57" s="128"/>
      <c r="BUN57" s="71"/>
      <c r="BUO57" s="128"/>
      <c r="BUP57" s="128"/>
      <c r="BUQ57" s="128"/>
      <c r="BUR57" s="128"/>
      <c r="BUS57" s="71"/>
      <c r="BUT57" s="128"/>
      <c r="BUU57" s="128"/>
      <c r="BUV57" s="109"/>
      <c r="BUW57" s="128"/>
      <c r="BUX57" s="71"/>
      <c r="BUY57" s="128"/>
      <c r="BUZ57" s="128"/>
      <c r="BVA57" s="128"/>
      <c r="BVB57" s="128"/>
      <c r="BVC57" s="71"/>
      <c r="BVD57" s="128"/>
      <c r="BVE57" s="128"/>
      <c r="BVF57" s="128"/>
      <c r="BVG57" s="128"/>
      <c r="BVH57" s="71"/>
      <c r="BVI57" s="128"/>
      <c r="BVJ57" s="128"/>
      <c r="BVK57" s="128"/>
      <c r="BVL57" s="128"/>
      <c r="BVM57" s="71"/>
      <c r="BVN57" s="128"/>
      <c r="BVO57" s="128"/>
      <c r="BVP57" s="128"/>
      <c r="BVQ57" s="128"/>
      <c r="BVR57" s="71"/>
      <c r="BVS57" s="128"/>
      <c r="BVT57" s="128"/>
      <c r="BVU57" s="128"/>
      <c r="BVV57" s="128"/>
      <c r="BVW57" s="71"/>
      <c r="BVX57" s="128"/>
      <c r="BVY57" s="128"/>
      <c r="BVZ57" s="128"/>
      <c r="BWA57" s="128"/>
      <c r="BWB57" s="71"/>
      <c r="BWC57" s="128"/>
      <c r="BWD57" s="128"/>
      <c r="BWE57" s="128"/>
      <c r="BWF57" s="128"/>
      <c r="BWG57" s="71"/>
      <c r="BWH57" s="128"/>
      <c r="BWI57" s="128"/>
      <c r="BWJ57" s="128"/>
      <c r="BWK57" s="128"/>
      <c r="BWL57" s="71"/>
      <c r="BWM57" s="128"/>
      <c r="BWN57" s="128"/>
      <c r="BWO57" s="128"/>
      <c r="BWP57" s="128"/>
      <c r="BWQ57" s="71"/>
      <c r="BWR57" s="128"/>
      <c r="BWS57" s="128"/>
      <c r="BWT57" s="109"/>
      <c r="BWU57" s="128"/>
      <c r="BWV57" s="71"/>
      <c r="BWW57" s="128"/>
      <c r="BWX57" s="128"/>
      <c r="BWY57" s="128"/>
      <c r="BWZ57" s="128"/>
      <c r="BXA57" s="71"/>
      <c r="BXB57" s="128"/>
      <c r="BXC57" s="128"/>
      <c r="BXD57" s="128"/>
      <c r="BXE57" s="128"/>
      <c r="BXF57" s="71"/>
      <c r="BXG57" s="128"/>
      <c r="BXH57" s="128"/>
      <c r="BXI57" s="128"/>
      <c r="BXJ57" s="128"/>
      <c r="BXK57" s="71"/>
      <c r="BXL57" s="128"/>
      <c r="BXM57" s="128"/>
      <c r="BXN57" s="128"/>
      <c r="BXO57" s="128"/>
      <c r="BXP57" s="71"/>
      <c r="BXQ57" s="128"/>
      <c r="BXR57" s="128"/>
      <c r="BXS57" s="128"/>
      <c r="BXT57" s="128"/>
      <c r="BXU57" s="71"/>
      <c r="BXV57" s="128"/>
      <c r="BXW57" s="128"/>
      <c r="BXX57" s="128"/>
      <c r="BXY57" s="128"/>
      <c r="BXZ57" s="71"/>
      <c r="BYA57" s="128"/>
      <c r="BYB57" s="128"/>
      <c r="BYC57" s="128"/>
      <c r="BYD57" s="128"/>
      <c r="BYE57" s="71"/>
      <c r="BYF57" s="128"/>
      <c r="BYG57" s="128"/>
      <c r="BYH57" s="2"/>
      <c r="BYI57" s="2"/>
      <c r="BYJ57" s="2"/>
      <c r="BYK57" s="2"/>
    </row>
    <row r="58" spans="1:2013" x14ac:dyDescent="0.35">
      <c r="A58" s="99"/>
      <c r="B58" s="295"/>
      <c r="C58" s="31"/>
      <c r="D58" s="132" t="s">
        <v>127</v>
      </c>
      <c r="E58" s="99"/>
      <c r="F58" s="326"/>
      <c r="G58" s="329"/>
      <c r="H58" s="328"/>
      <c r="I58" s="323"/>
      <c r="J58" s="128"/>
      <c r="K58" s="128"/>
      <c r="L58" s="71"/>
      <c r="M58" s="128"/>
      <c r="N58" s="128"/>
      <c r="O58" s="128"/>
      <c r="P58" s="128"/>
      <c r="Q58" s="71"/>
      <c r="R58" s="128"/>
      <c r="S58" s="128"/>
      <c r="T58" s="109"/>
      <c r="U58" s="128"/>
      <c r="V58" s="71"/>
      <c r="W58" s="128"/>
      <c r="X58" s="128"/>
      <c r="Y58" s="128"/>
      <c r="Z58" s="128"/>
      <c r="AA58" s="71"/>
      <c r="AB58" s="128"/>
      <c r="AC58" s="128"/>
      <c r="AD58" s="128"/>
      <c r="AE58" s="128"/>
      <c r="AF58" s="71"/>
      <c r="AG58" s="128"/>
      <c r="AH58" s="128"/>
      <c r="AI58" s="128"/>
      <c r="AJ58" s="128"/>
      <c r="AK58" s="71"/>
      <c r="AL58" s="128"/>
      <c r="AM58" s="128"/>
      <c r="AN58" s="128"/>
      <c r="AO58" s="128"/>
      <c r="AP58" s="71"/>
      <c r="AQ58" s="128"/>
      <c r="AR58" s="128"/>
      <c r="AS58" s="128"/>
      <c r="AT58" s="128"/>
      <c r="AU58" s="71"/>
      <c r="AV58" s="128"/>
      <c r="AW58" s="128"/>
      <c r="AX58" s="128"/>
      <c r="AY58" s="128"/>
      <c r="AZ58" s="71"/>
      <c r="BA58" s="128"/>
      <c r="BB58" s="128"/>
      <c r="BC58" s="128"/>
      <c r="BD58" s="128"/>
      <c r="BE58" s="71"/>
      <c r="BF58" s="128"/>
      <c r="BG58" s="128"/>
      <c r="BH58" s="128"/>
      <c r="BI58" s="128"/>
      <c r="BJ58" s="71"/>
      <c r="BK58" s="128"/>
      <c r="BL58" s="128"/>
      <c r="BM58" s="128"/>
      <c r="BN58" s="128"/>
      <c r="BO58" s="71"/>
      <c r="BP58" s="128"/>
      <c r="BQ58" s="128"/>
      <c r="BR58" s="109"/>
      <c r="BS58" s="128"/>
      <c r="BT58" s="71"/>
      <c r="BU58" s="128"/>
      <c r="BV58" s="128"/>
      <c r="BW58" s="128"/>
      <c r="BX58" s="128"/>
      <c r="BY58" s="71"/>
      <c r="BZ58" s="128"/>
      <c r="CA58" s="128"/>
      <c r="CB58" s="128"/>
      <c r="CC58" s="128"/>
      <c r="CD58" s="71"/>
      <c r="CE58" s="128"/>
      <c r="CF58" s="128"/>
      <c r="CG58" s="128"/>
      <c r="CH58" s="128"/>
      <c r="CI58" s="71"/>
      <c r="CJ58" s="128"/>
      <c r="CK58" s="128"/>
      <c r="CL58" s="128"/>
      <c r="CM58" s="128"/>
      <c r="CN58" s="71"/>
      <c r="CO58" s="128"/>
      <c r="CP58" s="128"/>
      <c r="CQ58" s="128"/>
      <c r="CR58" s="128"/>
      <c r="CS58" s="71"/>
      <c r="CT58" s="128"/>
      <c r="CU58" s="128"/>
      <c r="CV58" s="128"/>
      <c r="CW58" s="128"/>
      <c r="CX58" s="71"/>
      <c r="CY58" s="128"/>
      <c r="CZ58" s="128"/>
      <c r="DA58" s="128"/>
      <c r="DB58" s="128"/>
      <c r="DC58" s="71"/>
      <c r="DD58" s="128"/>
      <c r="DE58" s="128"/>
      <c r="DF58" s="128"/>
      <c r="DG58" s="128"/>
      <c r="DH58" s="71"/>
      <c r="DI58" s="128"/>
      <c r="DJ58" s="128"/>
      <c r="DK58" s="128"/>
      <c r="DL58" s="128"/>
      <c r="DM58" s="71"/>
      <c r="DN58" s="128"/>
      <c r="DO58" s="128"/>
      <c r="DP58" s="109"/>
      <c r="DQ58" s="128"/>
      <c r="DR58" s="71"/>
      <c r="DS58" s="128"/>
      <c r="DT58" s="128"/>
      <c r="DU58" s="128"/>
      <c r="DV58" s="128"/>
      <c r="DW58" s="71"/>
      <c r="DX58" s="128"/>
      <c r="DY58" s="128"/>
      <c r="DZ58" s="128"/>
      <c r="EA58" s="128"/>
      <c r="EB58" s="71"/>
      <c r="EC58" s="128"/>
      <c r="ED58" s="128"/>
      <c r="EE58" s="128"/>
      <c r="EF58" s="128"/>
      <c r="EG58" s="71"/>
      <c r="EH58" s="128"/>
      <c r="EI58" s="128"/>
      <c r="EJ58" s="128"/>
      <c r="EK58" s="128"/>
      <c r="EL58" s="71"/>
      <c r="EM58" s="128"/>
      <c r="EN58" s="128"/>
      <c r="EO58" s="128"/>
      <c r="EP58" s="128"/>
      <c r="EQ58" s="71"/>
      <c r="ER58" s="128"/>
      <c r="ES58" s="128"/>
      <c r="ET58" s="128"/>
      <c r="EU58" s="128"/>
      <c r="EV58" s="71"/>
      <c r="EW58" s="128"/>
      <c r="EX58" s="128"/>
      <c r="EY58" s="128"/>
      <c r="EZ58" s="128"/>
      <c r="FA58" s="71"/>
      <c r="FB58" s="128"/>
      <c r="FC58" s="128"/>
      <c r="FD58" s="128"/>
      <c r="FE58" s="128"/>
      <c r="FF58" s="71"/>
      <c r="FG58" s="128"/>
      <c r="FH58" s="128"/>
      <c r="FI58" s="128"/>
      <c r="FJ58" s="128"/>
      <c r="FK58" s="71"/>
      <c r="FL58" s="128"/>
      <c r="FM58" s="128"/>
      <c r="FN58" s="109"/>
      <c r="FO58" s="128"/>
      <c r="FP58" s="71"/>
      <c r="FQ58" s="128"/>
      <c r="FR58" s="128"/>
      <c r="FS58" s="128"/>
      <c r="FT58" s="128"/>
      <c r="FU58" s="71"/>
      <c r="FV58" s="128"/>
      <c r="FW58" s="128"/>
      <c r="FX58" s="128"/>
      <c r="FY58" s="128"/>
      <c r="FZ58" s="71"/>
      <c r="GA58" s="128"/>
      <c r="GB58" s="128"/>
      <c r="GC58" s="128"/>
      <c r="GD58" s="128"/>
      <c r="GE58" s="71"/>
      <c r="GF58" s="128"/>
      <c r="GG58" s="128"/>
      <c r="GH58" s="128"/>
      <c r="GI58" s="128"/>
      <c r="GJ58" s="71"/>
      <c r="GK58" s="128"/>
      <c r="GL58" s="128"/>
      <c r="GM58" s="128"/>
      <c r="GN58" s="128"/>
      <c r="GO58" s="71"/>
      <c r="GP58" s="128"/>
      <c r="GQ58" s="128"/>
      <c r="GR58" s="128"/>
      <c r="GS58" s="128"/>
      <c r="GT58" s="71"/>
      <c r="GU58" s="128"/>
      <c r="GV58" s="128"/>
      <c r="GW58" s="128"/>
      <c r="GX58" s="128"/>
      <c r="GY58" s="71"/>
      <c r="GZ58" s="128"/>
      <c r="HA58" s="128"/>
      <c r="HB58" s="128"/>
      <c r="HC58" s="128"/>
      <c r="HD58" s="71"/>
      <c r="HE58" s="128"/>
      <c r="HF58" s="128"/>
      <c r="HG58" s="128"/>
      <c r="HH58" s="128"/>
      <c r="HI58" s="71"/>
      <c r="HJ58" s="128"/>
      <c r="HK58" s="128"/>
      <c r="HL58" s="109"/>
      <c r="HM58" s="128"/>
      <c r="HN58" s="71"/>
      <c r="HO58" s="128"/>
      <c r="HP58" s="128"/>
      <c r="HQ58" s="128"/>
      <c r="HR58" s="128"/>
      <c r="HS58" s="71"/>
      <c r="HT58" s="128"/>
      <c r="HU58" s="128"/>
      <c r="HV58" s="128"/>
      <c r="HW58" s="128"/>
      <c r="HX58" s="71"/>
      <c r="HY58" s="128"/>
      <c r="HZ58" s="128"/>
      <c r="IA58" s="128"/>
      <c r="IB58" s="128"/>
      <c r="IC58" s="71"/>
      <c r="ID58" s="128"/>
      <c r="IE58" s="128"/>
      <c r="IF58" s="128"/>
      <c r="IG58" s="128"/>
      <c r="IH58" s="71"/>
      <c r="II58" s="128"/>
      <c r="IJ58" s="128"/>
      <c r="IK58" s="128"/>
      <c r="IL58" s="128"/>
      <c r="IM58" s="71"/>
      <c r="IN58" s="128"/>
      <c r="IO58" s="128"/>
      <c r="IP58" s="128"/>
      <c r="IQ58" s="128"/>
      <c r="IR58" s="71"/>
      <c r="IS58" s="128"/>
      <c r="IT58" s="128"/>
      <c r="IU58" s="128"/>
      <c r="IV58" s="128"/>
      <c r="IW58" s="71"/>
      <c r="IX58" s="128"/>
      <c r="IY58" s="128"/>
      <c r="IZ58" s="128"/>
      <c r="JA58" s="128"/>
      <c r="JB58" s="71"/>
      <c r="JC58" s="128"/>
      <c r="JD58" s="128"/>
      <c r="JE58" s="128"/>
      <c r="JF58" s="128"/>
      <c r="JG58" s="71"/>
      <c r="JH58" s="128"/>
      <c r="JI58" s="128"/>
      <c r="JJ58" s="109"/>
      <c r="JK58" s="128"/>
      <c r="JL58" s="71"/>
      <c r="JM58" s="128"/>
      <c r="JN58" s="128"/>
      <c r="JO58" s="128"/>
      <c r="JP58" s="128"/>
      <c r="JQ58" s="71"/>
      <c r="JR58" s="128"/>
      <c r="JS58" s="128"/>
      <c r="JT58" s="128"/>
      <c r="JU58" s="128"/>
      <c r="JV58" s="71"/>
      <c r="JW58" s="128"/>
      <c r="JX58" s="128"/>
      <c r="JY58" s="128"/>
      <c r="JZ58" s="128"/>
      <c r="KA58" s="71"/>
      <c r="KB58" s="128"/>
      <c r="KC58" s="128"/>
      <c r="KD58" s="128"/>
      <c r="KE58" s="128"/>
      <c r="KF58" s="71"/>
      <c r="KG58" s="128"/>
      <c r="KH58" s="128"/>
      <c r="KI58" s="128"/>
      <c r="KJ58" s="128"/>
      <c r="KK58" s="71"/>
      <c r="KL58" s="128"/>
      <c r="KM58" s="128"/>
      <c r="KN58" s="128"/>
      <c r="KO58" s="128"/>
      <c r="KP58" s="71"/>
      <c r="KQ58" s="128"/>
      <c r="KR58" s="128"/>
      <c r="KS58" s="128"/>
      <c r="KT58" s="128"/>
      <c r="KU58" s="71"/>
      <c r="KV58" s="128"/>
      <c r="KW58" s="128"/>
      <c r="KX58" s="128"/>
      <c r="KY58" s="128"/>
      <c r="KZ58" s="71"/>
      <c r="LA58" s="128"/>
      <c r="LB58" s="128"/>
      <c r="LC58" s="128"/>
      <c r="LD58" s="128"/>
      <c r="LE58" s="71"/>
      <c r="LF58" s="128"/>
      <c r="LG58" s="128"/>
      <c r="LH58" s="109"/>
      <c r="LI58" s="128"/>
      <c r="LJ58" s="71"/>
      <c r="LK58" s="128"/>
      <c r="LL58" s="128"/>
      <c r="LM58" s="128"/>
      <c r="LN58" s="128"/>
      <c r="LO58" s="71"/>
      <c r="LP58" s="128"/>
      <c r="LQ58" s="128"/>
      <c r="LR58" s="128"/>
      <c r="LS58" s="128"/>
      <c r="LT58" s="71"/>
      <c r="LU58" s="128"/>
      <c r="LV58" s="128"/>
      <c r="LW58" s="128"/>
      <c r="LX58" s="128"/>
      <c r="LY58" s="71"/>
      <c r="LZ58" s="128"/>
      <c r="MA58" s="128"/>
      <c r="MB58" s="128"/>
      <c r="MC58" s="128"/>
      <c r="MD58" s="71"/>
      <c r="ME58" s="128"/>
      <c r="MF58" s="128"/>
      <c r="MG58" s="128"/>
      <c r="MH58" s="128"/>
      <c r="MI58" s="71"/>
      <c r="MJ58" s="128"/>
      <c r="MK58" s="128"/>
      <c r="ML58" s="128"/>
      <c r="MM58" s="128"/>
      <c r="MN58" s="71"/>
      <c r="MO58" s="128"/>
      <c r="MP58" s="128"/>
      <c r="MQ58" s="128"/>
      <c r="MR58" s="128"/>
      <c r="MS58" s="71"/>
      <c r="MT58" s="128"/>
      <c r="MU58" s="128"/>
      <c r="MV58" s="128"/>
      <c r="MW58" s="128"/>
      <c r="MX58" s="71"/>
      <c r="MY58" s="128"/>
      <c r="MZ58" s="128"/>
      <c r="NA58" s="128"/>
      <c r="NB58" s="128"/>
      <c r="NC58" s="71"/>
      <c r="ND58" s="128"/>
      <c r="NE58" s="128"/>
      <c r="NF58" s="109"/>
      <c r="NG58" s="128"/>
      <c r="NH58" s="71"/>
      <c r="NI58" s="128"/>
      <c r="NJ58" s="128"/>
      <c r="NK58" s="128"/>
      <c r="NL58" s="128"/>
      <c r="NM58" s="71"/>
      <c r="NN58" s="128"/>
      <c r="NO58" s="128"/>
      <c r="NP58" s="128"/>
      <c r="NQ58" s="128"/>
      <c r="NR58" s="71"/>
      <c r="NS58" s="128"/>
      <c r="NT58" s="128"/>
      <c r="NU58" s="128"/>
      <c r="NV58" s="128"/>
      <c r="NW58" s="71"/>
      <c r="NX58" s="128"/>
      <c r="NY58" s="128"/>
      <c r="NZ58" s="128"/>
      <c r="OA58" s="128"/>
      <c r="OB58" s="71"/>
      <c r="OC58" s="128"/>
      <c r="OD58" s="128"/>
      <c r="OE58" s="128"/>
      <c r="OF58" s="128"/>
      <c r="OG58" s="71"/>
      <c r="OH58" s="128"/>
      <c r="OI58" s="128"/>
      <c r="OJ58" s="128"/>
      <c r="OK58" s="128"/>
      <c r="OL58" s="71"/>
      <c r="OM58" s="128"/>
      <c r="ON58" s="128"/>
      <c r="OO58" s="128"/>
      <c r="OP58" s="128"/>
      <c r="OQ58" s="71"/>
      <c r="OR58" s="128"/>
      <c r="OS58" s="128"/>
      <c r="OT58" s="128"/>
      <c r="OU58" s="128"/>
      <c r="OV58" s="71"/>
      <c r="OW58" s="128"/>
      <c r="OX58" s="128"/>
      <c r="OY58" s="128"/>
      <c r="OZ58" s="128"/>
      <c r="PA58" s="71"/>
      <c r="PB58" s="128"/>
      <c r="PC58" s="128"/>
      <c r="PD58" s="109"/>
      <c r="PE58" s="128"/>
      <c r="PF58" s="71"/>
      <c r="PG58" s="128"/>
      <c r="PH58" s="128"/>
      <c r="PI58" s="128"/>
      <c r="PJ58" s="128"/>
      <c r="PK58" s="71"/>
      <c r="PL58" s="128"/>
      <c r="PM58" s="128"/>
      <c r="PN58" s="128"/>
      <c r="PO58" s="128"/>
      <c r="PP58" s="71"/>
      <c r="PQ58" s="128"/>
      <c r="PR58" s="128"/>
      <c r="PS58" s="128"/>
      <c r="PT58" s="128"/>
      <c r="PU58" s="71"/>
      <c r="PV58" s="128"/>
      <c r="PW58" s="128"/>
      <c r="PX58" s="128"/>
      <c r="PY58" s="128"/>
      <c r="PZ58" s="71"/>
      <c r="QA58" s="128"/>
      <c r="QB58" s="128"/>
      <c r="QC58" s="128"/>
      <c r="QD58" s="128"/>
      <c r="QE58" s="71"/>
      <c r="QF58" s="128"/>
      <c r="QG58" s="128"/>
      <c r="QH58" s="128"/>
      <c r="QI58" s="128"/>
      <c r="QJ58" s="71"/>
      <c r="QK58" s="128"/>
      <c r="QL58" s="128"/>
      <c r="QM58" s="128"/>
      <c r="QN58" s="128"/>
      <c r="QO58" s="71"/>
      <c r="QP58" s="128"/>
      <c r="QQ58" s="128"/>
      <c r="QR58" s="128"/>
      <c r="QS58" s="128"/>
      <c r="QT58" s="71"/>
      <c r="QU58" s="128"/>
      <c r="QV58" s="128"/>
      <c r="QW58" s="128"/>
      <c r="QX58" s="128"/>
      <c r="QY58" s="71"/>
      <c r="QZ58" s="128"/>
      <c r="RA58" s="128"/>
      <c r="RB58" s="109"/>
      <c r="RC58" s="128"/>
      <c r="RD58" s="71"/>
      <c r="RE58" s="128"/>
      <c r="RF58" s="128"/>
      <c r="RG58" s="128"/>
      <c r="RH58" s="128"/>
      <c r="RI58" s="71"/>
      <c r="RJ58" s="128"/>
      <c r="RK58" s="128"/>
      <c r="RL58" s="128"/>
      <c r="RM58" s="128"/>
      <c r="RN58" s="71"/>
      <c r="RO58" s="128"/>
      <c r="RP58" s="128"/>
      <c r="RQ58" s="128"/>
      <c r="RR58" s="128"/>
      <c r="RS58" s="71"/>
      <c r="RT58" s="128"/>
      <c r="RU58" s="128"/>
      <c r="RV58" s="128"/>
      <c r="RW58" s="128"/>
      <c r="RX58" s="71"/>
      <c r="RY58" s="128"/>
      <c r="RZ58" s="128"/>
      <c r="SA58" s="128"/>
      <c r="SB58" s="128"/>
      <c r="SC58" s="71"/>
      <c r="SD58" s="128"/>
      <c r="SE58" s="128"/>
      <c r="SF58" s="128"/>
      <c r="SG58" s="128"/>
      <c r="SH58" s="71"/>
      <c r="SI58" s="128"/>
      <c r="SJ58" s="128"/>
      <c r="SK58" s="128"/>
      <c r="SL58" s="128"/>
      <c r="SM58" s="71"/>
      <c r="SN58" s="128"/>
      <c r="SO58" s="128"/>
      <c r="SP58" s="128"/>
      <c r="SQ58" s="128"/>
      <c r="SR58" s="71"/>
      <c r="SS58" s="128"/>
      <c r="ST58" s="128"/>
      <c r="SU58" s="128"/>
      <c r="SV58" s="128"/>
      <c r="SW58" s="71"/>
      <c r="SX58" s="128"/>
      <c r="SY58" s="128"/>
      <c r="SZ58" s="109"/>
      <c r="TA58" s="128"/>
      <c r="TB58" s="71"/>
      <c r="TC58" s="128"/>
      <c r="TD58" s="128"/>
      <c r="TE58" s="128"/>
      <c r="TF58" s="128"/>
      <c r="TG58" s="71"/>
      <c r="TH58" s="128"/>
      <c r="TI58" s="128"/>
      <c r="TJ58" s="128"/>
      <c r="TK58" s="128"/>
      <c r="TL58" s="71"/>
      <c r="TM58" s="128"/>
      <c r="TN58" s="128"/>
      <c r="TO58" s="128"/>
      <c r="TP58" s="128"/>
      <c r="TQ58" s="71"/>
      <c r="TR58" s="128"/>
      <c r="TS58" s="128"/>
      <c r="TT58" s="128"/>
      <c r="TU58" s="128"/>
      <c r="TV58" s="71"/>
      <c r="TW58" s="128"/>
      <c r="TX58" s="128"/>
      <c r="TY58" s="128"/>
      <c r="TZ58" s="128"/>
      <c r="UA58" s="71"/>
      <c r="UB58" s="128"/>
      <c r="UC58" s="128"/>
      <c r="UD58" s="128"/>
      <c r="UE58" s="128"/>
      <c r="UF58" s="71"/>
      <c r="UG58" s="128"/>
      <c r="UH58" s="128"/>
      <c r="UI58" s="128"/>
      <c r="UJ58" s="128"/>
      <c r="UK58" s="71"/>
      <c r="UL58" s="128"/>
      <c r="UM58" s="128"/>
      <c r="UN58" s="128"/>
      <c r="UO58" s="128"/>
      <c r="UP58" s="71"/>
      <c r="UQ58" s="128"/>
      <c r="UR58" s="128"/>
      <c r="US58" s="128"/>
      <c r="UT58" s="128"/>
      <c r="UU58" s="71"/>
      <c r="UV58" s="128"/>
      <c r="UW58" s="128"/>
      <c r="UX58" s="109"/>
      <c r="UY58" s="128"/>
      <c r="UZ58" s="71"/>
      <c r="VA58" s="128"/>
      <c r="VB58" s="128"/>
      <c r="VC58" s="128"/>
      <c r="VD58" s="128"/>
      <c r="VE58" s="71"/>
      <c r="VF58" s="128"/>
      <c r="VG58" s="128"/>
      <c r="VH58" s="128"/>
      <c r="VI58" s="128"/>
      <c r="VJ58" s="71"/>
      <c r="VK58" s="128"/>
      <c r="VL58" s="128"/>
      <c r="VM58" s="128"/>
      <c r="VN58" s="128"/>
      <c r="VO58" s="71"/>
      <c r="VP58" s="128"/>
      <c r="VQ58" s="128"/>
      <c r="VR58" s="128"/>
      <c r="VS58" s="128"/>
      <c r="VT58" s="71"/>
      <c r="VU58" s="128"/>
      <c r="VV58" s="128"/>
      <c r="VW58" s="128"/>
      <c r="VX58" s="128"/>
      <c r="VY58" s="71"/>
      <c r="VZ58" s="128"/>
      <c r="WA58" s="128"/>
      <c r="WB58" s="128"/>
      <c r="WC58" s="128"/>
      <c r="WD58" s="71"/>
      <c r="WE58" s="128"/>
      <c r="WF58" s="128"/>
      <c r="WG58" s="128"/>
      <c r="WH58" s="128"/>
      <c r="WI58" s="71"/>
      <c r="WJ58" s="128"/>
      <c r="WK58" s="128"/>
      <c r="WL58" s="128"/>
      <c r="WM58" s="128"/>
      <c r="WN58" s="71"/>
      <c r="WO58" s="128"/>
      <c r="WP58" s="128"/>
      <c r="WQ58" s="128"/>
      <c r="WR58" s="128"/>
      <c r="WS58" s="71"/>
      <c r="WT58" s="128"/>
      <c r="WU58" s="128"/>
      <c r="WV58" s="109"/>
      <c r="WW58" s="128"/>
      <c r="WX58" s="71"/>
      <c r="WY58" s="128"/>
      <c r="WZ58" s="128"/>
      <c r="XA58" s="128"/>
      <c r="XB58" s="128"/>
      <c r="XC58" s="71"/>
      <c r="XD58" s="128"/>
      <c r="XE58" s="128"/>
      <c r="XF58" s="128"/>
      <c r="XG58" s="128"/>
      <c r="XH58" s="71"/>
      <c r="XI58" s="128"/>
      <c r="XJ58" s="128"/>
      <c r="XK58" s="128"/>
      <c r="XL58" s="128"/>
      <c r="XM58" s="71"/>
      <c r="XN58" s="128"/>
      <c r="XO58" s="128"/>
      <c r="XP58" s="128"/>
      <c r="XQ58" s="128"/>
      <c r="XR58" s="71"/>
      <c r="XS58" s="128"/>
      <c r="XT58" s="128"/>
      <c r="XU58" s="128"/>
      <c r="XV58" s="128"/>
      <c r="XW58" s="71"/>
      <c r="XX58" s="128"/>
      <c r="XY58" s="128"/>
      <c r="XZ58" s="128"/>
      <c r="YA58" s="128"/>
      <c r="YB58" s="71"/>
      <c r="YC58" s="128"/>
      <c r="YD58" s="128"/>
      <c r="YE58" s="128"/>
      <c r="YF58" s="128"/>
      <c r="YG58" s="71"/>
      <c r="YH58" s="128"/>
      <c r="YI58" s="128"/>
      <c r="YJ58" s="128"/>
      <c r="YK58" s="128"/>
      <c r="YL58" s="71"/>
      <c r="YM58" s="128"/>
      <c r="YN58" s="128"/>
      <c r="YO58" s="128"/>
      <c r="YP58" s="128"/>
      <c r="YQ58" s="71"/>
      <c r="YR58" s="128"/>
      <c r="YS58" s="128"/>
      <c r="YT58" s="109"/>
      <c r="YU58" s="128"/>
      <c r="YV58" s="71"/>
      <c r="YW58" s="128"/>
      <c r="YX58" s="128"/>
      <c r="YY58" s="128"/>
      <c r="YZ58" s="128"/>
      <c r="ZA58" s="71"/>
      <c r="ZB58" s="128"/>
      <c r="ZC58" s="128"/>
      <c r="ZD58" s="128"/>
      <c r="ZE58" s="128"/>
      <c r="ZF58" s="71"/>
      <c r="ZG58" s="128"/>
      <c r="ZH58" s="128"/>
      <c r="ZI58" s="128"/>
      <c r="ZJ58" s="128"/>
      <c r="ZK58" s="71"/>
      <c r="ZL58" s="128"/>
      <c r="ZM58" s="128"/>
      <c r="ZN58" s="128"/>
      <c r="ZO58" s="128"/>
      <c r="ZP58" s="71"/>
      <c r="ZQ58" s="128"/>
      <c r="ZR58" s="128"/>
      <c r="ZS58" s="128"/>
      <c r="ZT58" s="128"/>
      <c r="ZU58" s="71"/>
      <c r="ZV58" s="128"/>
      <c r="ZW58" s="128"/>
      <c r="ZX58" s="128"/>
      <c r="ZY58" s="128"/>
      <c r="ZZ58" s="71"/>
      <c r="AAA58" s="128"/>
      <c r="AAB58" s="128"/>
      <c r="AAC58" s="128"/>
      <c r="AAD58" s="128"/>
      <c r="AAE58" s="71"/>
      <c r="AAF58" s="128"/>
      <c r="AAG58" s="128"/>
      <c r="AAH58" s="128"/>
      <c r="AAI58" s="128"/>
      <c r="AAJ58" s="71"/>
      <c r="AAK58" s="128"/>
      <c r="AAL58" s="128"/>
      <c r="AAM58" s="128"/>
      <c r="AAN58" s="128"/>
      <c r="AAO58" s="71"/>
      <c r="AAP58" s="128"/>
      <c r="AAQ58" s="128"/>
      <c r="AAR58" s="109"/>
      <c r="AAS58" s="128"/>
      <c r="AAT58" s="71"/>
      <c r="AAU58" s="128"/>
      <c r="AAV58" s="128"/>
      <c r="AAW58" s="128"/>
      <c r="AAX58" s="128"/>
      <c r="AAY58" s="71"/>
      <c r="AAZ58" s="128"/>
      <c r="ABA58" s="128"/>
      <c r="ABB58" s="128"/>
      <c r="ABC58" s="128"/>
      <c r="ABD58" s="71"/>
      <c r="ABE58" s="128"/>
      <c r="ABF58" s="128"/>
      <c r="ABG58" s="128"/>
      <c r="ABH58" s="128"/>
      <c r="ABI58" s="71"/>
      <c r="ABJ58" s="128"/>
      <c r="ABK58" s="128"/>
      <c r="ABL58" s="128"/>
      <c r="ABM58" s="128"/>
      <c r="ABN58" s="71"/>
      <c r="ABO58" s="128"/>
      <c r="ABP58" s="128"/>
      <c r="ABQ58" s="128"/>
      <c r="ABR58" s="128"/>
      <c r="ABS58" s="71"/>
      <c r="ABT58" s="128"/>
      <c r="ABU58" s="128"/>
      <c r="ABV58" s="128"/>
      <c r="ABW58" s="128"/>
      <c r="ABX58" s="71"/>
      <c r="ABY58" s="128"/>
      <c r="ABZ58" s="128"/>
      <c r="ACA58" s="128"/>
      <c r="ACB58" s="128"/>
      <c r="ACC58" s="71"/>
      <c r="ACD58" s="128"/>
      <c r="ACE58" s="128"/>
      <c r="ACF58" s="128"/>
      <c r="ACG58" s="128"/>
      <c r="ACH58" s="71"/>
      <c r="ACI58" s="128"/>
      <c r="ACJ58" s="128"/>
      <c r="ACK58" s="128"/>
      <c r="ACL58" s="128"/>
      <c r="ACM58" s="71"/>
      <c r="ACN58" s="128"/>
      <c r="ACO58" s="128"/>
      <c r="ACP58" s="109"/>
      <c r="ACQ58" s="128"/>
      <c r="ACR58" s="71"/>
      <c r="ACS58" s="128"/>
      <c r="ACT58" s="128"/>
      <c r="ACU58" s="128"/>
      <c r="ACV58" s="128"/>
      <c r="ACW58" s="71"/>
      <c r="ACX58" s="128"/>
      <c r="ACY58" s="128"/>
      <c r="ACZ58" s="128"/>
      <c r="ADA58" s="128"/>
      <c r="ADB58" s="71"/>
      <c r="ADC58" s="128"/>
      <c r="ADD58" s="128"/>
      <c r="ADE58" s="128"/>
      <c r="ADF58" s="128"/>
      <c r="ADG58" s="71"/>
      <c r="ADH58" s="128"/>
      <c r="ADI58" s="128"/>
      <c r="ADJ58" s="128"/>
      <c r="ADK58" s="128"/>
      <c r="ADL58" s="71"/>
      <c r="ADM58" s="128"/>
      <c r="ADN58" s="128"/>
      <c r="ADO58" s="128"/>
      <c r="ADP58" s="128"/>
      <c r="ADQ58" s="71"/>
      <c r="ADR58" s="128"/>
      <c r="ADS58" s="128"/>
      <c r="ADT58" s="128"/>
      <c r="ADU58" s="128"/>
      <c r="ADV58" s="71"/>
      <c r="ADW58" s="128"/>
      <c r="ADX58" s="128"/>
      <c r="ADY58" s="128"/>
      <c r="ADZ58" s="128"/>
      <c r="AEA58" s="71"/>
      <c r="AEB58" s="128"/>
      <c r="AEC58" s="128"/>
      <c r="AED58" s="128"/>
      <c r="AEE58" s="128"/>
      <c r="AEF58" s="71"/>
      <c r="AEG58" s="128"/>
      <c r="AEH58" s="128"/>
      <c r="AEI58" s="128"/>
      <c r="AEJ58" s="128"/>
      <c r="AEK58" s="71"/>
      <c r="AEL58" s="128"/>
      <c r="AEM58" s="128"/>
      <c r="AEN58" s="109"/>
      <c r="AEO58" s="128"/>
      <c r="AEP58" s="71"/>
      <c r="AEQ58" s="128"/>
      <c r="AER58" s="128"/>
      <c r="AES58" s="128"/>
      <c r="AET58" s="128"/>
      <c r="AEU58" s="71"/>
      <c r="AEV58" s="128"/>
      <c r="AEW58" s="128"/>
      <c r="AEX58" s="128"/>
      <c r="AEY58" s="128"/>
      <c r="AEZ58" s="71"/>
      <c r="AFA58" s="128"/>
      <c r="AFB58" s="128"/>
      <c r="AFC58" s="128"/>
      <c r="AFD58" s="128"/>
      <c r="AFE58" s="71"/>
      <c r="AFF58" s="128"/>
      <c r="AFG58" s="128"/>
      <c r="AFH58" s="128"/>
      <c r="AFI58" s="128"/>
      <c r="AFJ58" s="71"/>
      <c r="AFK58" s="128"/>
      <c r="AFL58" s="128"/>
      <c r="AFM58" s="128"/>
      <c r="AFN58" s="128"/>
      <c r="AFO58" s="71"/>
      <c r="AFP58" s="128"/>
      <c r="AFQ58" s="128"/>
      <c r="AFR58" s="128"/>
      <c r="AFS58" s="128"/>
      <c r="AFT58" s="71"/>
      <c r="AFU58" s="128"/>
      <c r="AFV58" s="128"/>
      <c r="AFW58" s="128"/>
      <c r="AFX58" s="128"/>
      <c r="AFY58" s="71"/>
      <c r="AFZ58" s="128"/>
      <c r="AGA58" s="128"/>
      <c r="AGB58" s="128"/>
      <c r="AGC58" s="128"/>
      <c r="AGD58" s="71"/>
      <c r="AGE58" s="128"/>
      <c r="AGF58" s="128"/>
      <c r="AGG58" s="128"/>
      <c r="AGH58" s="128"/>
      <c r="AGI58" s="71"/>
      <c r="AGJ58" s="128"/>
      <c r="AGK58" s="128"/>
      <c r="AGL58" s="109"/>
      <c r="AGM58" s="128"/>
      <c r="AGN58" s="71"/>
      <c r="AGO58" s="128"/>
      <c r="AGP58" s="128"/>
      <c r="AGQ58" s="128"/>
      <c r="AGR58" s="128"/>
      <c r="AGS58" s="71"/>
      <c r="AGT58" s="128"/>
      <c r="AGU58" s="128"/>
      <c r="AGV58" s="128"/>
      <c r="AGW58" s="128"/>
      <c r="AGX58" s="71"/>
      <c r="AGY58" s="128"/>
      <c r="AGZ58" s="128"/>
      <c r="AHA58" s="128"/>
      <c r="AHB58" s="128"/>
      <c r="AHC58" s="71"/>
      <c r="AHD58" s="128"/>
      <c r="AHE58" s="128"/>
      <c r="AHF58" s="128"/>
      <c r="AHG58" s="128"/>
      <c r="AHH58" s="71"/>
      <c r="AHI58" s="128"/>
      <c r="AHJ58" s="128"/>
      <c r="AHK58" s="128"/>
      <c r="AHL58" s="128"/>
      <c r="AHM58" s="71"/>
      <c r="AHN58" s="128"/>
      <c r="AHO58" s="128"/>
      <c r="AHP58" s="128"/>
      <c r="AHQ58" s="128"/>
      <c r="AHR58" s="71"/>
      <c r="AHS58" s="128"/>
      <c r="AHT58" s="128"/>
      <c r="AHU58" s="128"/>
      <c r="AHV58" s="128"/>
      <c r="AHW58" s="71"/>
      <c r="AHX58" s="128"/>
      <c r="AHY58" s="128"/>
      <c r="AHZ58" s="128"/>
      <c r="AIA58" s="128"/>
      <c r="AIB58" s="71"/>
      <c r="AIC58" s="128"/>
      <c r="AID58" s="128"/>
      <c r="AIE58" s="128"/>
      <c r="AIF58" s="128"/>
      <c r="AIG58" s="71"/>
      <c r="AIH58" s="128"/>
      <c r="AII58" s="128"/>
      <c r="AIJ58" s="109"/>
      <c r="AIK58" s="128"/>
      <c r="AIL58" s="71"/>
      <c r="AIM58" s="128"/>
      <c r="AIN58" s="128"/>
      <c r="AIO58" s="128"/>
      <c r="AIP58" s="128"/>
      <c r="AIQ58" s="71"/>
      <c r="AIR58" s="128"/>
      <c r="AIS58" s="128"/>
      <c r="AIT58" s="128"/>
      <c r="AIU58" s="128"/>
      <c r="AIV58" s="71"/>
      <c r="AIW58" s="128"/>
      <c r="AIX58" s="128"/>
      <c r="AIY58" s="128"/>
      <c r="AIZ58" s="128"/>
      <c r="AJA58" s="71"/>
      <c r="AJB58" s="128"/>
      <c r="AJC58" s="128"/>
      <c r="AJD58" s="128"/>
      <c r="AJE58" s="128"/>
      <c r="AJF58" s="71"/>
      <c r="AJG58" s="128"/>
      <c r="AJH58" s="128"/>
      <c r="AJI58" s="128"/>
      <c r="AJJ58" s="128"/>
      <c r="AJK58" s="71"/>
      <c r="AJL58" s="128"/>
      <c r="AJM58" s="128"/>
      <c r="AJN58" s="128"/>
      <c r="AJO58" s="128"/>
      <c r="AJP58" s="71"/>
      <c r="AJQ58" s="128"/>
      <c r="AJR58" s="128"/>
      <c r="AJS58" s="128"/>
      <c r="AJT58" s="128"/>
      <c r="AJU58" s="71"/>
      <c r="AJV58" s="128"/>
      <c r="AJW58" s="128"/>
      <c r="AJX58" s="128"/>
      <c r="AJY58" s="128"/>
      <c r="AJZ58" s="71"/>
      <c r="AKA58" s="128"/>
      <c r="AKB58" s="128"/>
      <c r="AKC58" s="128"/>
      <c r="AKD58" s="128"/>
      <c r="AKE58" s="71"/>
      <c r="AKF58" s="128"/>
      <c r="AKG58" s="128"/>
      <c r="AKH58" s="109"/>
      <c r="AKI58" s="128"/>
      <c r="AKJ58" s="71"/>
      <c r="AKK58" s="128"/>
      <c r="AKL58" s="128"/>
      <c r="AKM58" s="128"/>
      <c r="AKN58" s="128"/>
      <c r="AKO58" s="71"/>
      <c r="AKP58" s="128"/>
      <c r="AKQ58" s="128"/>
      <c r="AKR58" s="128"/>
      <c r="AKS58" s="128"/>
      <c r="AKT58" s="71"/>
      <c r="AKU58" s="128"/>
      <c r="AKV58" s="128"/>
      <c r="AKW58" s="128"/>
      <c r="AKX58" s="128"/>
      <c r="AKY58" s="71"/>
      <c r="AKZ58" s="128"/>
      <c r="ALA58" s="128"/>
      <c r="ALB58" s="128"/>
      <c r="ALC58" s="128"/>
      <c r="ALD58" s="71"/>
      <c r="ALE58" s="128"/>
      <c r="ALF58" s="128"/>
      <c r="ALG58" s="128"/>
      <c r="ALH58" s="128"/>
      <c r="ALI58" s="71"/>
      <c r="ALJ58" s="128"/>
      <c r="ALK58" s="128"/>
      <c r="ALL58" s="128"/>
      <c r="ALM58" s="128"/>
      <c r="ALN58" s="71"/>
      <c r="ALO58" s="128"/>
      <c r="ALP58" s="128"/>
      <c r="ALQ58" s="128"/>
      <c r="ALR58" s="128"/>
      <c r="ALS58" s="71"/>
      <c r="ALT58" s="128"/>
      <c r="ALU58" s="128"/>
      <c r="ALV58" s="128"/>
      <c r="ALW58" s="128"/>
      <c r="ALX58" s="71"/>
      <c r="ALY58" s="128"/>
      <c r="ALZ58" s="128"/>
      <c r="AMA58" s="128"/>
      <c r="AMB58" s="128"/>
      <c r="AMC58" s="71"/>
      <c r="AMD58" s="128"/>
      <c r="AME58" s="128"/>
      <c r="AMF58" s="109"/>
      <c r="AMG58" s="128"/>
      <c r="AMH58" s="71"/>
      <c r="AMI58" s="128"/>
      <c r="AMJ58" s="128"/>
      <c r="AMK58" s="128"/>
      <c r="AML58" s="128"/>
      <c r="AMM58" s="71"/>
      <c r="AMN58" s="128"/>
      <c r="AMO58" s="128"/>
      <c r="AMP58" s="128"/>
      <c r="AMQ58" s="128"/>
      <c r="AMR58" s="71"/>
      <c r="AMS58" s="128"/>
      <c r="AMT58" s="128"/>
      <c r="AMU58" s="128"/>
      <c r="AMV58" s="128"/>
      <c r="AMW58" s="71"/>
      <c r="AMX58" s="128"/>
      <c r="AMY58" s="128"/>
      <c r="AMZ58" s="128"/>
      <c r="ANA58" s="128"/>
      <c r="ANB58" s="71"/>
      <c r="ANC58" s="128"/>
      <c r="AND58" s="128"/>
      <c r="ANE58" s="128"/>
      <c r="ANF58" s="128"/>
      <c r="ANG58" s="71"/>
      <c r="ANH58" s="128"/>
      <c r="ANI58" s="128"/>
      <c r="ANJ58" s="128"/>
      <c r="ANK58" s="128"/>
      <c r="ANL58" s="71"/>
      <c r="ANM58" s="128"/>
      <c r="ANN58" s="128"/>
      <c r="ANO58" s="128"/>
      <c r="ANP58" s="128"/>
      <c r="ANQ58" s="71"/>
      <c r="ANR58" s="128"/>
      <c r="ANS58" s="128"/>
      <c r="ANT58" s="128"/>
      <c r="ANU58" s="128"/>
      <c r="ANV58" s="71"/>
      <c r="ANW58" s="128"/>
      <c r="ANX58" s="128"/>
      <c r="ANY58" s="128"/>
      <c r="ANZ58" s="128"/>
      <c r="AOA58" s="71"/>
      <c r="AOB58" s="128"/>
      <c r="AOC58" s="128"/>
      <c r="AOD58" s="109"/>
      <c r="AOE58" s="128"/>
      <c r="AOF58" s="71"/>
      <c r="AOG58" s="128"/>
      <c r="AOH58" s="128"/>
      <c r="AOI58" s="128"/>
      <c r="AOJ58" s="128"/>
      <c r="AOK58" s="71"/>
      <c r="AOL58" s="128"/>
      <c r="AOM58" s="128"/>
      <c r="AON58" s="128"/>
      <c r="AOO58" s="128"/>
      <c r="AOP58" s="71"/>
      <c r="AOQ58" s="128"/>
      <c r="AOR58" s="128"/>
      <c r="AOS58" s="128"/>
      <c r="AOT58" s="128"/>
      <c r="AOU58" s="71"/>
      <c r="AOV58" s="128"/>
      <c r="AOW58" s="128"/>
      <c r="AOX58" s="128"/>
      <c r="AOY58" s="128"/>
      <c r="AOZ58" s="71"/>
      <c r="APA58" s="128"/>
      <c r="APB58" s="128"/>
      <c r="APC58" s="128"/>
      <c r="APD58" s="128"/>
      <c r="APE58" s="71"/>
      <c r="APF58" s="128"/>
      <c r="APG58" s="128"/>
      <c r="APH58" s="128"/>
      <c r="API58" s="128"/>
      <c r="APJ58" s="71"/>
      <c r="APK58" s="128"/>
      <c r="APL58" s="128"/>
      <c r="APM58" s="128"/>
      <c r="APN58" s="128"/>
      <c r="APO58" s="71"/>
      <c r="APP58" s="128"/>
      <c r="APQ58" s="128"/>
      <c r="APR58" s="128"/>
      <c r="APS58" s="128"/>
      <c r="APT58" s="71"/>
      <c r="APU58" s="128"/>
      <c r="APV58" s="128"/>
      <c r="APW58" s="128"/>
      <c r="APX58" s="128"/>
      <c r="APY58" s="71"/>
      <c r="APZ58" s="128"/>
      <c r="AQA58" s="128"/>
      <c r="AQB58" s="109"/>
      <c r="AQC58" s="128"/>
      <c r="AQD58" s="71"/>
      <c r="AQE58" s="128"/>
      <c r="AQF58" s="128"/>
      <c r="AQG58" s="128"/>
      <c r="AQH58" s="128"/>
      <c r="AQI58" s="71"/>
      <c r="AQJ58" s="128"/>
      <c r="AQK58" s="128"/>
      <c r="AQL58" s="128"/>
      <c r="AQM58" s="128"/>
      <c r="AQN58" s="71"/>
      <c r="AQO58" s="128"/>
      <c r="AQP58" s="128"/>
      <c r="AQQ58" s="128"/>
      <c r="AQR58" s="128"/>
      <c r="AQS58" s="71"/>
      <c r="AQT58" s="128"/>
      <c r="AQU58" s="128"/>
      <c r="AQV58" s="128"/>
      <c r="AQW58" s="128"/>
      <c r="AQX58" s="71"/>
      <c r="AQY58" s="128"/>
      <c r="AQZ58" s="128"/>
      <c r="ARA58" s="128"/>
      <c r="ARB58" s="128"/>
      <c r="ARC58" s="71"/>
      <c r="ARD58" s="128"/>
      <c r="ARE58" s="128"/>
      <c r="ARF58" s="128"/>
      <c r="ARG58" s="128"/>
      <c r="ARH58" s="71"/>
      <c r="ARI58" s="128"/>
      <c r="ARJ58" s="128"/>
      <c r="ARK58" s="128"/>
      <c r="ARL58" s="128"/>
      <c r="ARM58" s="71"/>
      <c r="ARN58" s="128"/>
      <c r="ARO58" s="128"/>
      <c r="ARP58" s="128"/>
      <c r="ARQ58" s="128"/>
      <c r="ARR58" s="71"/>
      <c r="ARS58" s="128"/>
      <c r="ART58" s="128"/>
      <c r="ARU58" s="128"/>
      <c r="ARV58" s="128"/>
      <c r="ARW58" s="71"/>
      <c r="ARX58" s="128"/>
      <c r="ARY58" s="128"/>
      <c r="ARZ58" s="109"/>
      <c r="ASA58" s="128"/>
      <c r="ASB58" s="71"/>
      <c r="ASC58" s="128"/>
      <c r="ASD58" s="128"/>
      <c r="ASE58" s="128"/>
      <c r="ASF58" s="128"/>
      <c r="ASG58" s="71"/>
      <c r="ASH58" s="128"/>
      <c r="ASI58" s="128"/>
      <c r="ASJ58" s="128"/>
      <c r="ASK58" s="128"/>
      <c r="ASL58" s="71"/>
      <c r="ASM58" s="128"/>
      <c r="ASN58" s="128"/>
      <c r="ASO58" s="128"/>
      <c r="ASP58" s="128"/>
      <c r="ASQ58" s="71"/>
      <c r="ASR58" s="128"/>
      <c r="ASS58" s="128"/>
      <c r="AST58" s="128"/>
      <c r="ASU58" s="128"/>
      <c r="ASV58" s="71"/>
      <c r="ASW58" s="128"/>
      <c r="ASX58" s="128"/>
      <c r="ASY58" s="128"/>
      <c r="ASZ58" s="128"/>
      <c r="ATA58" s="71"/>
      <c r="ATB58" s="128"/>
      <c r="ATC58" s="128"/>
      <c r="ATD58" s="128"/>
      <c r="ATE58" s="128"/>
      <c r="ATF58" s="71"/>
      <c r="ATG58" s="128"/>
      <c r="ATH58" s="128"/>
      <c r="ATI58" s="128"/>
      <c r="ATJ58" s="128"/>
      <c r="ATK58" s="71"/>
      <c r="ATL58" s="128"/>
      <c r="ATM58" s="128"/>
      <c r="ATN58" s="128"/>
      <c r="ATO58" s="128"/>
      <c r="ATP58" s="71"/>
      <c r="ATQ58" s="128"/>
      <c r="ATR58" s="128"/>
      <c r="ATS58" s="128"/>
      <c r="ATT58" s="128"/>
      <c r="ATU58" s="71"/>
      <c r="ATV58" s="128"/>
      <c r="ATW58" s="128"/>
      <c r="ATX58" s="109"/>
      <c r="ATY58" s="128"/>
      <c r="ATZ58" s="71"/>
      <c r="AUA58" s="128"/>
      <c r="AUB58" s="128"/>
      <c r="AUC58" s="128"/>
      <c r="AUD58" s="128"/>
      <c r="AUE58" s="71"/>
      <c r="AUF58" s="128"/>
      <c r="AUG58" s="128"/>
      <c r="AUH58" s="128"/>
      <c r="AUI58" s="128"/>
      <c r="AUJ58" s="71"/>
      <c r="AUK58" s="128"/>
      <c r="AUL58" s="128"/>
      <c r="AUM58" s="128"/>
      <c r="AUN58" s="128"/>
      <c r="AUO58" s="71"/>
      <c r="AUP58" s="128"/>
      <c r="AUQ58" s="128"/>
      <c r="AUR58" s="128"/>
      <c r="AUS58" s="128"/>
      <c r="AUT58" s="71"/>
      <c r="AUU58" s="128"/>
      <c r="AUV58" s="128"/>
      <c r="AUW58" s="128"/>
      <c r="AUX58" s="128"/>
      <c r="AUY58" s="71"/>
      <c r="AUZ58" s="128"/>
      <c r="AVA58" s="128"/>
      <c r="AVB58" s="128"/>
      <c r="AVC58" s="128"/>
      <c r="AVD58" s="71"/>
      <c r="AVE58" s="128"/>
      <c r="AVF58" s="128"/>
      <c r="AVG58" s="128"/>
      <c r="AVH58" s="128"/>
      <c r="AVI58" s="71"/>
      <c r="AVJ58" s="128"/>
      <c r="AVK58" s="128"/>
      <c r="AVL58" s="128"/>
      <c r="AVM58" s="128"/>
      <c r="AVN58" s="71"/>
      <c r="AVO58" s="128"/>
      <c r="AVP58" s="128"/>
      <c r="AVQ58" s="128"/>
      <c r="AVR58" s="128"/>
      <c r="AVS58" s="71"/>
      <c r="AVT58" s="128"/>
      <c r="AVU58" s="128"/>
      <c r="AVV58" s="109"/>
      <c r="AVW58" s="128"/>
      <c r="AVX58" s="71"/>
      <c r="AVY58" s="128"/>
      <c r="AVZ58" s="128"/>
      <c r="AWA58" s="128"/>
      <c r="AWB58" s="128"/>
      <c r="AWC58" s="71"/>
      <c r="AWD58" s="128"/>
      <c r="AWE58" s="128"/>
      <c r="AWF58" s="128"/>
      <c r="AWG58" s="128"/>
      <c r="AWH58" s="71"/>
      <c r="AWI58" s="128"/>
      <c r="AWJ58" s="128"/>
      <c r="AWK58" s="128"/>
      <c r="AWL58" s="128"/>
      <c r="AWM58" s="71"/>
      <c r="AWN58" s="128"/>
      <c r="AWO58" s="128"/>
      <c r="AWP58" s="128"/>
      <c r="AWQ58" s="128"/>
      <c r="AWR58" s="71"/>
      <c r="AWS58" s="128"/>
      <c r="AWT58" s="128"/>
      <c r="AWU58" s="128"/>
      <c r="AWV58" s="128"/>
      <c r="AWW58" s="71"/>
      <c r="AWX58" s="128"/>
      <c r="AWY58" s="128"/>
      <c r="AWZ58" s="128"/>
      <c r="AXA58" s="128"/>
      <c r="AXB58" s="71"/>
      <c r="AXC58" s="128"/>
      <c r="AXD58" s="128"/>
      <c r="AXE58" s="128"/>
      <c r="AXF58" s="128"/>
      <c r="AXG58" s="71"/>
      <c r="AXH58" s="128"/>
      <c r="AXI58" s="128"/>
      <c r="AXJ58" s="128"/>
      <c r="AXK58" s="128"/>
      <c r="AXL58" s="71"/>
      <c r="AXM58" s="128"/>
      <c r="AXN58" s="128"/>
      <c r="AXO58" s="128"/>
      <c r="AXP58" s="128"/>
      <c r="AXQ58" s="71"/>
      <c r="AXR58" s="128"/>
      <c r="AXS58" s="128"/>
      <c r="AXT58" s="109"/>
      <c r="AXU58" s="128"/>
      <c r="AXV58" s="71"/>
      <c r="AXW58" s="128"/>
      <c r="AXX58" s="128"/>
      <c r="AXY58" s="128"/>
      <c r="AXZ58" s="128"/>
      <c r="AYA58" s="71"/>
      <c r="AYB58" s="128"/>
      <c r="AYC58" s="128"/>
      <c r="AYD58" s="128"/>
      <c r="AYE58" s="128"/>
      <c r="AYF58" s="71"/>
      <c r="AYG58" s="128"/>
      <c r="AYH58" s="128"/>
      <c r="AYI58" s="128"/>
      <c r="AYJ58" s="128"/>
      <c r="AYK58" s="71"/>
      <c r="AYL58" s="128"/>
      <c r="AYM58" s="128"/>
      <c r="AYN58" s="128"/>
      <c r="AYO58" s="128"/>
      <c r="AYP58" s="71"/>
      <c r="AYQ58" s="128"/>
      <c r="AYR58" s="128"/>
      <c r="AYS58" s="128"/>
      <c r="AYT58" s="128"/>
      <c r="AYU58" s="71"/>
      <c r="AYV58" s="128"/>
      <c r="AYW58" s="128"/>
      <c r="AYX58" s="128"/>
      <c r="AYY58" s="128"/>
      <c r="AYZ58" s="71"/>
      <c r="AZA58" s="128"/>
      <c r="AZB58" s="128"/>
      <c r="AZC58" s="128"/>
      <c r="AZD58" s="128"/>
      <c r="AZE58" s="71"/>
      <c r="AZF58" s="128"/>
      <c r="AZG58" s="128"/>
      <c r="AZH58" s="128"/>
      <c r="AZI58" s="128"/>
      <c r="AZJ58" s="71"/>
      <c r="AZK58" s="128"/>
      <c r="AZL58" s="128"/>
      <c r="AZM58" s="128"/>
      <c r="AZN58" s="128"/>
      <c r="AZO58" s="71"/>
      <c r="AZP58" s="128"/>
      <c r="AZQ58" s="128"/>
      <c r="AZR58" s="109"/>
      <c r="AZS58" s="128"/>
      <c r="AZT58" s="71"/>
      <c r="AZU58" s="128"/>
      <c r="AZV58" s="128"/>
      <c r="AZW58" s="128"/>
      <c r="AZX58" s="128"/>
      <c r="AZY58" s="71"/>
      <c r="AZZ58" s="128"/>
      <c r="BAA58" s="128"/>
      <c r="BAB58" s="128"/>
      <c r="BAC58" s="128"/>
      <c r="BAD58" s="71"/>
      <c r="BAE58" s="128"/>
      <c r="BAF58" s="128"/>
      <c r="BAG58" s="128"/>
      <c r="BAH58" s="128"/>
      <c r="BAI58" s="71"/>
      <c r="BAJ58" s="128"/>
      <c r="BAK58" s="128"/>
      <c r="BAL58" s="128"/>
      <c r="BAM58" s="128"/>
      <c r="BAN58" s="71"/>
      <c r="BAO58" s="128"/>
      <c r="BAP58" s="128"/>
      <c r="BAQ58" s="128"/>
      <c r="BAR58" s="128"/>
      <c r="BAS58" s="71"/>
      <c r="BAT58" s="128"/>
      <c r="BAU58" s="128"/>
      <c r="BAV58" s="128"/>
      <c r="BAW58" s="128"/>
      <c r="BAX58" s="71"/>
      <c r="BAY58" s="128"/>
      <c r="BAZ58" s="128"/>
      <c r="BBA58" s="128"/>
      <c r="BBB58" s="128"/>
      <c r="BBC58" s="71"/>
      <c r="BBD58" s="128"/>
      <c r="BBE58" s="128"/>
      <c r="BBF58" s="128"/>
      <c r="BBG58" s="128"/>
      <c r="BBH58" s="71"/>
      <c r="BBI58" s="128"/>
      <c r="BBJ58" s="128"/>
      <c r="BBK58" s="128"/>
      <c r="BBL58" s="128"/>
      <c r="BBM58" s="71"/>
      <c r="BBN58" s="128"/>
      <c r="BBO58" s="128"/>
      <c r="BBP58" s="109"/>
      <c r="BBQ58" s="128"/>
      <c r="BBR58" s="71"/>
      <c r="BBS58" s="128"/>
      <c r="BBT58" s="128"/>
      <c r="BBU58" s="128"/>
      <c r="BBV58" s="128"/>
      <c r="BBW58" s="71"/>
      <c r="BBX58" s="128"/>
      <c r="BBY58" s="128"/>
      <c r="BBZ58" s="128"/>
      <c r="BCA58" s="128"/>
      <c r="BCB58" s="71"/>
      <c r="BCC58" s="128"/>
      <c r="BCD58" s="128"/>
      <c r="BCE58" s="128"/>
      <c r="BCF58" s="128"/>
      <c r="BCG58" s="71"/>
      <c r="BCH58" s="128"/>
      <c r="BCI58" s="128"/>
      <c r="BCJ58" s="128"/>
      <c r="BCK58" s="128"/>
      <c r="BCL58" s="71"/>
      <c r="BCM58" s="128"/>
      <c r="BCN58" s="128"/>
      <c r="BCO58" s="128"/>
      <c r="BCP58" s="128"/>
      <c r="BCQ58" s="71"/>
      <c r="BCR58" s="128"/>
      <c r="BCS58" s="128"/>
      <c r="BCT58" s="128"/>
      <c r="BCU58" s="128"/>
      <c r="BCV58" s="71"/>
      <c r="BCW58" s="128"/>
      <c r="BCX58" s="128"/>
      <c r="BCY58" s="128"/>
      <c r="BCZ58" s="128"/>
      <c r="BDA58" s="71"/>
      <c r="BDB58" s="128"/>
      <c r="BDC58" s="128"/>
      <c r="BDD58" s="128"/>
      <c r="BDE58" s="128"/>
      <c r="BDF58" s="71"/>
      <c r="BDG58" s="128"/>
      <c r="BDH58" s="128"/>
      <c r="BDI58" s="128"/>
      <c r="BDJ58" s="128"/>
      <c r="BDK58" s="71"/>
      <c r="BDL58" s="128"/>
      <c r="BDM58" s="128"/>
      <c r="BDN58" s="109"/>
      <c r="BDO58" s="128"/>
      <c r="BDP58" s="71"/>
      <c r="BDQ58" s="128"/>
      <c r="BDR58" s="128"/>
      <c r="BDS58" s="128"/>
      <c r="BDT58" s="128"/>
      <c r="BDU58" s="71"/>
      <c r="BDV58" s="128"/>
      <c r="BDW58" s="128"/>
      <c r="BDX58" s="128"/>
      <c r="BDY58" s="128"/>
      <c r="BDZ58" s="71"/>
      <c r="BEA58" s="128"/>
      <c r="BEB58" s="128"/>
      <c r="BEC58" s="128"/>
      <c r="BED58" s="128"/>
      <c r="BEE58" s="71"/>
      <c r="BEF58" s="128"/>
      <c r="BEG58" s="128"/>
      <c r="BEH58" s="128"/>
      <c r="BEI58" s="128"/>
      <c r="BEJ58" s="71"/>
      <c r="BEK58" s="128"/>
      <c r="BEL58" s="128"/>
      <c r="BEM58" s="128"/>
      <c r="BEN58" s="128"/>
      <c r="BEO58" s="71"/>
      <c r="BEP58" s="128"/>
      <c r="BEQ58" s="128"/>
      <c r="BER58" s="128"/>
      <c r="BES58" s="128"/>
      <c r="BET58" s="71"/>
      <c r="BEU58" s="128"/>
      <c r="BEV58" s="128"/>
      <c r="BEW58" s="128"/>
      <c r="BEX58" s="128"/>
      <c r="BEY58" s="71"/>
      <c r="BEZ58" s="128"/>
      <c r="BFA58" s="128"/>
      <c r="BFB58" s="128"/>
      <c r="BFC58" s="128"/>
      <c r="BFD58" s="71"/>
      <c r="BFE58" s="128"/>
      <c r="BFF58" s="128"/>
      <c r="BFG58" s="128"/>
      <c r="BFH58" s="128"/>
      <c r="BFI58" s="71"/>
      <c r="BFJ58" s="128"/>
      <c r="BFK58" s="128"/>
      <c r="BFL58" s="109"/>
      <c r="BFM58" s="128"/>
      <c r="BFN58" s="71"/>
      <c r="BFO58" s="128"/>
      <c r="BFP58" s="128"/>
      <c r="BFQ58" s="128"/>
      <c r="BFR58" s="128"/>
      <c r="BFS58" s="71"/>
      <c r="BFT58" s="128"/>
      <c r="BFU58" s="128"/>
      <c r="BFV58" s="128"/>
      <c r="BFW58" s="128"/>
      <c r="BFX58" s="71"/>
      <c r="BFY58" s="128"/>
      <c r="BFZ58" s="128"/>
      <c r="BGA58" s="128"/>
      <c r="BGB58" s="128"/>
      <c r="BGC58" s="71"/>
      <c r="BGD58" s="128"/>
      <c r="BGE58" s="128"/>
      <c r="BGF58" s="128"/>
      <c r="BGG58" s="128"/>
      <c r="BGH58" s="71"/>
      <c r="BGI58" s="128"/>
      <c r="BGJ58" s="128"/>
      <c r="BGK58" s="128"/>
      <c r="BGL58" s="128"/>
      <c r="BGM58" s="71"/>
      <c r="BGN58" s="128"/>
      <c r="BGO58" s="128"/>
      <c r="BGP58" s="128"/>
      <c r="BGQ58" s="128"/>
      <c r="BGR58" s="71"/>
      <c r="BGS58" s="128"/>
      <c r="BGT58" s="128"/>
      <c r="BGU58" s="128"/>
      <c r="BGV58" s="128"/>
      <c r="BGW58" s="71"/>
      <c r="BGX58" s="128"/>
      <c r="BGY58" s="128"/>
      <c r="BGZ58" s="128"/>
      <c r="BHA58" s="128"/>
      <c r="BHB58" s="71"/>
      <c r="BHC58" s="128"/>
      <c r="BHD58" s="128"/>
      <c r="BHE58" s="128"/>
      <c r="BHF58" s="128"/>
      <c r="BHG58" s="71"/>
      <c r="BHH58" s="128"/>
      <c r="BHI58" s="128"/>
      <c r="BHJ58" s="109"/>
      <c r="BHK58" s="128"/>
      <c r="BHL58" s="71"/>
      <c r="BHM58" s="128"/>
      <c r="BHN58" s="128"/>
      <c r="BHO58" s="128"/>
      <c r="BHP58" s="128"/>
      <c r="BHQ58" s="71"/>
      <c r="BHR58" s="128"/>
      <c r="BHS58" s="128"/>
      <c r="BHT58" s="128"/>
      <c r="BHU58" s="128"/>
      <c r="BHV58" s="71"/>
      <c r="BHW58" s="128"/>
      <c r="BHX58" s="128"/>
      <c r="BHY58" s="128"/>
      <c r="BHZ58" s="128"/>
      <c r="BIA58" s="71"/>
      <c r="BIB58" s="128"/>
      <c r="BIC58" s="128"/>
      <c r="BID58" s="128"/>
      <c r="BIE58" s="128"/>
      <c r="BIF58" s="71"/>
      <c r="BIG58" s="128"/>
      <c r="BIH58" s="128"/>
      <c r="BII58" s="128"/>
      <c r="BIJ58" s="128"/>
      <c r="BIK58" s="71"/>
      <c r="BIL58" s="128"/>
      <c r="BIM58" s="128"/>
      <c r="BIN58" s="128"/>
      <c r="BIO58" s="128"/>
      <c r="BIP58" s="71"/>
      <c r="BIQ58" s="128"/>
      <c r="BIR58" s="128"/>
      <c r="BIS58" s="128"/>
      <c r="BIT58" s="128"/>
      <c r="BIU58" s="71"/>
      <c r="BIV58" s="128"/>
      <c r="BIW58" s="128"/>
      <c r="BIX58" s="128"/>
      <c r="BIY58" s="128"/>
      <c r="BIZ58" s="71"/>
      <c r="BJA58" s="128"/>
      <c r="BJB58" s="128"/>
      <c r="BJC58" s="128"/>
      <c r="BJD58" s="128"/>
      <c r="BJE58" s="71"/>
      <c r="BJF58" s="128"/>
      <c r="BJG58" s="128"/>
      <c r="BJH58" s="109"/>
      <c r="BJI58" s="128"/>
      <c r="BJJ58" s="71"/>
      <c r="BJK58" s="128"/>
      <c r="BJL58" s="128"/>
      <c r="BJM58" s="128"/>
      <c r="BJN58" s="128"/>
      <c r="BJO58" s="71"/>
      <c r="BJP58" s="128"/>
      <c r="BJQ58" s="128"/>
      <c r="BJR58" s="128"/>
      <c r="BJS58" s="128"/>
      <c r="BJT58" s="71"/>
      <c r="BJU58" s="128"/>
      <c r="BJV58" s="128"/>
      <c r="BJW58" s="128"/>
      <c r="BJX58" s="128"/>
      <c r="BJY58" s="71"/>
      <c r="BJZ58" s="128"/>
      <c r="BKA58" s="128"/>
      <c r="BKB58" s="128"/>
      <c r="BKC58" s="128"/>
      <c r="BKD58" s="71"/>
      <c r="BKE58" s="128"/>
      <c r="BKF58" s="128"/>
      <c r="BKG58" s="128"/>
      <c r="BKH58" s="128"/>
      <c r="BKI58" s="71"/>
      <c r="BKJ58" s="128"/>
      <c r="BKK58" s="128"/>
      <c r="BKL58" s="128"/>
      <c r="BKM58" s="128"/>
      <c r="BKN58" s="71"/>
      <c r="BKO58" s="128"/>
      <c r="BKP58" s="128"/>
      <c r="BKQ58" s="128"/>
      <c r="BKR58" s="128"/>
      <c r="BKS58" s="71"/>
      <c r="BKT58" s="128"/>
      <c r="BKU58" s="128"/>
      <c r="BKV58" s="128"/>
      <c r="BKW58" s="128"/>
      <c r="BKX58" s="71"/>
      <c r="BKY58" s="128"/>
      <c r="BKZ58" s="128"/>
      <c r="BLA58" s="128"/>
      <c r="BLB58" s="128"/>
      <c r="BLC58" s="71"/>
      <c r="BLD58" s="128"/>
      <c r="BLE58" s="128"/>
      <c r="BLF58" s="109"/>
      <c r="BLG58" s="128"/>
      <c r="BLH58" s="71"/>
      <c r="BLI58" s="128"/>
      <c r="BLJ58" s="128"/>
      <c r="BLK58" s="128"/>
      <c r="BLL58" s="128"/>
      <c r="BLM58" s="71"/>
      <c r="BLN58" s="128"/>
      <c r="BLO58" s="128"/>
      <c r="BLP58" s="128"/>
      <c r="BLQ58" s="128"/>
      <c r="BLR58" s="71"/>
      <c r="BLS58" s="128"/>
      <c r="BLT58" s="128"/>
      <c r="BLU58" s="128"/>
      <c r="BLV58" s="128"/>
      <c r="BLW58" s="71"/>
      <c r="BLX58" s="128"/>
      <c r="BLY58" s="128"/>
      <c r="BLZ58" s="128"/>
      <c r="BMA58" s="128"/>
      <c r="BMB58" s="71"/>
      <c r="BMC58" s="128"/>
      <c r="BMD58" s="128"/>
      <c r="BME58" s="128"/>
      <c r="BMF58" s="128"/>
      <c r="BMG58" s="71"/>
      <c r="BMH58" s="128"/>
      <c r="BMI58" s="128"/>
      <c r="BMJ58" s="128"/>
      <c r="BMK58" s="128"/>
      <c r="BML58" s="71"/>
      <c r="BMM58" s="128"/>
      <c r="BMN58" s="128"/>
      <c r="BMO58" s="128"/>
      <c r="BMP58" s="128"/>
      <c r="BMQ58" s="71"/>
      <c r="BMR58" s="128"/>
      <c r="BMS58" s="128"/>
      <c r="BMT58" s="128"/>
      <c r="BMU58" s="128"/>
      <c r="BMV58" s="71"/>
      <c r="BMW58" s="128"/>
      <c r="BMX58" s="128"/>
      <c r="BMY58" s="128"/>
      <c r="BMZ58" s="128"/>
      <c r="BNA58" s="71"/>
      <c r="BNB58" s="128"/>
      <c r="BNC58" s="128"/>
      <c r="BND58" s="109"/>
      <c r="BNE58" s="128"/>
      <c r="BNF58" s="71"/>
      <c r="BNG58" s="128"/>
      <c r="BNH58" s="128"/>
      <c r="BNI58" s="128"/>
      <c r="BNJ58" s="128"/>
      <c r="BNK58" s="71"/>
      <c r="BNL58" s="128"/>
      <c r="BNM58" s="128"/>
      <c r="BNN58" s="128"/>
      <c r="BNO58" s="128"/>
      <c r="BNP58" s="71"/>
      <c r="BNQ58" s="128"/>
      <c r="BNR58" s="128"/>
      <c r="BNS58" s="128"/>
      <c r="BNT58" s="128"/>
      <c r="BNU58" s="71"/>
      <c r="BNV58" s="128"/>
      <c r="BNW58" s="128"/>
      <c r="BNX58" s="128"/>
      <c r="BNY58" s="128"/>
      <c r="BNZ58" s="71"/>
      <c r="BOA58" s="128"/>
      <c r="BOB58" s="128"/>
      <c r="BOC58" s="128"/>
      <c r="BOD58" s="128"/>
      <c r="BOE58" s="71"/>
      <c r="BOF58" s="128"/>
      <c r="BOG58" s="128"/>
      <c r="BOH58" s="128"/>
      <c r="BOI58" s="128"/>
      <c r="BOJ58" s="71"/>
      <c r="BOK58" s="128"/>
      <c r="BOL58" s="128"/>
      <c r="BOM58" s="128"/>
      <c r="BON58" s="128"/>
      <c r="BOO58" s="71"/>
      <c r="BOP58" s="128"/>
      <c r="BOQ58" s="128"/>
      <c r="BOR58" s="128"/>
      <c r="BOS58" s="128"/>
      <c r="BOT58" s="71"/>
      <c r="BOU58" s="128"/>
      <c r="BOV58" s="128"/>
      <c r="BOW58" s="128"/>
      <c r="BOX58" s="128"/>
      <c r="BOY58" s="71"/>
      <c r="BOZ58" s="128"/>
      <c r="BPA58" s="128"/>
      <c r="BPB58" s="109"/>
      <c r="BPC58" s="128"/>
      <c r="BPD58" s="71"/>
      <c r="BPE58" s="128"/>
      <c r="BPF58" s="128"/>
      <c r="BPG58" s="128"/>
      <c r="BPH58" s="128"/>
      <c r="BPI58" s="71"/>
      <c r="BPJ58" s="128"/>
      <c r="BPK58" s="128"/>
      <c r="BPL58" s="128"/>
      <c r="BPM58" s="128"/>
      <c r="BPN58" s="71"/>
      <c r="BPO58" s="128"/>
      <c r="BPP58" s="128"/>
      <c r="BPQ58" s="128"/>
      <c r="BPR58" s="128"/>
      <c r="BPS58" s="71"/>
      <c r="BPT58" s="128"/>
      <c r="BPU58" s="128"/>
      <c r="BPV58" s="128"/>
      <c r="BPW58" s="128"/>
      <c r="BPX58" s="71"/>
      <c r="BPY58" s="128"/>
      <c r="BPZ58" s="128"/>
      <c r="BQA58" s="128"/>
      <c r="BQB58" s="128"/>
      <c r="BQC58" s="71"/>
      <c r="BQD58" s="128"/>
      <c r="BQE58" s="128"/>
      <c r="BQF58" s="128"/>
      <c r="BQG58" s="128"/>
      <c r="BQH58" s="71"/>
      <c r="BQI58" s="128"/>
      <c r="BQJ58" s="128"/>
      <c r="BQK58" s="128"/>
      <c r="BQL58" s="128"/>
      <c r="BQM58" s="71"/>
      <c r="BQN58" s="128"/>
      <c r="BQO58" s="128"/>
      <c r="BQP58" s="128"/>
      <c r="BQQ58" s="128"/>
      <c r="BQR58" s="71"/>
      <c r="BQS58" s="128"/>
      <c r="BQT58" s="128"/>
      <c r="BQU58" s="128"/>
      <c r="BQV58" s="128"/>
      <c r="BQW58" s="71"/>
      <c r="BQX58" s="128"/>
      <c r="BQY58" s="128"/>
      <c r="BQZ58" s="109"/>
      <c r="BRA58" s="128"/>
      <c r="BRB58" s="71"/>
      <c r="BRC58" s="128"/>
      <c r="BRD58" s="128"/>
      <c r="BRE58" s="128"/>
      <c r="BRF58" s="128"/>
      <c r="BRG58" s="71"/>
      <c r="BRH58" s="128"/>
      <c r="BRI58" s="128"/>
      <c r="BRJ58" s="128"/>
      <c r="BRK58" s="128"/>
      <c r="BRL58" s="71"/>
      <c r="BRM58" s="128"/>
      <c r="BRN58" s="128"/>
      <c r="BRO58" s="128"/>
      <c r="BRP58" s="128"/>
      <c r="BRQ58" s="71"/>
      <c r="BRR58" s="128"/>
      <c r="BRS58" s="128"/>
      <c r="BRT58" s="128"/>
      <c r="BRU58" s="128"/>
      <c r="BRV58" s="71"/>
      <c r="BRW58" s="128"/>
      <c r="BRX58" s="128"/>
      <c r="BRY58" s="128"/>
      <c r="BRZ58" s="128"/>
      <c r="BSA58" s="71"/>
      <c r="BSB58" s="128"/>
      <c r="BSC58" s="128"/>
      <c r="BSD58" s="128"/>
      <c r="BSE58" s="128"/>
      <c r="BSF58" s="71"/>
      <c r="BSG58" s="128"/>
      <c r="BSH58" s="128"/>
      <c r="BSI58" s="128"/>
      <c r="BSJ58" s="128"/>
      <c r="BSK58" s="71"/>
      <c r="BSL58" s="128"/>
      <c r="BSM58" s="128"/>
      <c r="BSN58" s="128"/>
      <c r="BSO58" s="128"/>
      <c r="BSP58" s="71"/>
      <c r="BSQ58" s="128"/>
      <c r="BSR58" s="128"/>
      <c r="BSS58" s="128"/>
      <c r="BST58" s="128"/>
      <c r="BSU58" s="71"/>
      <c r="BSV58" s="128"/>
      <c r="BSW58" s="128"/>
      <c r="BSX58" s="109"/>
      <c r="BSY58" s="128"/>
      <c r="BSZ58" s="71"/>
      <c r="BTA58" s="128"/>
      <c r="BTB58" s="128"/>
      <c r="BTC58" s="128"/>
      <c r="BTD58" s="128"/>
      <c r="BTE58" s="71"/>
      <c r="BTF58" s="128"/>
      <c r="BTG58" s="128"/>
      <c r="BTH58" s="128"/>
      <c r="BTI58" s="128"/>
      <c r="BTJ58" s="71"/>
      <c r="BTK58" s="128"/>
      <c r="BTL58" s="128"/>
      <c r="BTM58" s="128"/>
      <c r="BTN58" s="128"/>
      <c r="BTO58" s="71"/>
      <c r="BTP58" s="128"/>
      <c r="BTQ58" s="128"/>
      <c r="BTR58" s="128"/>
      <c r="BTS58" s="128"/>
      <c r="BTT58" s="71"/>
      <c r="BTU58" s="128"/>
      <c r="BTV58" s="128"/>
      <c r="BTW58" s="128"/>
      <c r="BTX58" s="128"/>
      <c r="BTY58" s="71"/>
      <c r="BTZ58" s="128"/>
      <c r="BUA58" s="128"/>
      <c r="BUB58" s="128"/>
      <c r="BUC58" s="128"/>
      <c r="BUD58" s="71"/>
      <c r="BUE58" s="128"/>
      <c r="BUF58" s="128"/>
      <c r="BUG58" s="128"/>
      <c r="BUH58" s="128"/>
      <c r="BUI58" s="71"/>
      <c r="BUJ58" s="128"/>
      <c r="BUK58" s="128"/>
      <c r="BUL58" s="128"/>
      <c r="BUM58" s="128"/>
      <c r="BUN58" s="71"/>
      <c r="BUO58" s="128"/>
      <c r="BUP58" s="128"/>
      <c r="BUQ58" s="128"/>
      <c r="BUR58" s="128"/>
      <c r="BUS58" s="71"/>
      <c r="BUT58" s="128"/>
      <c r="BUU58" s="128"/>
      <c r="BUV58" s="109"/>
      <c r="BUW58" s="128"/>
      <c r="BUX58" s="71"/>
      <c r="BUY58" s="128"/>
      <c r="BUZ58" s="128"/>
      <c r="BVA58" s="128"/>
      <c r="BVB58" s="128"/>
      <c r="BVC58" s="71"/>
      <c r="BVD58" s="128"/>
      <c r="BVE58" s="128"/>
      <c r="BVF58" s="128"/>
      <c r="BVG58" s="128"/>
      <c r="BVH58" s="71"/>
      <c r="BVI58" s="128"/>
      <c r="BVJ58" s="128"/>
      <c r="BVK58" s="128"/>
      <c r="BVL58" s="128"/>
      <c r="BVM58" s="71"/>
      <c r="BVN58" s="128"/>
      <c r="BVO58" s="128"/>
      <c r="BVP58" s="128"/>
      <c r="BVQ58" s="128"/>
      <c r="BVR58" s="71"/>
      <c r="BVS58" s="128"/>
      <c r="BVT58" s="128"/>
      <c r="BVU58" s="128"/>
      <c r="BVV58" s="128"/>
      <c r="BVW58" s="71"/>
      <c r="BVX58" s="128"/>
      <c r="BVY58" s="128"/>
      <c r="BVZ58" s="128"/>
      <c r="BWA58" s="128"/>
      <c r="BWB58" s="71"/>
      <c r="BWC58" s="128"/>
      <c r="BWD58" s="128"/>
      <c r="BWE58" s="128"/>
      <c r="BWF58" s="128"/>
      <c r="BWG58" s="71"/>
      <c r="BWH58" s="128"/>
      <c r="BWI58" s="128"/>
      <c r="BWJ58" s="128"/>
      <c r="BWK58" s="128"/>
      <c r="BWL58" s="71"/>
      <c r="BWM58" s="128"/>
      <c r="BWN58" s="128"/>
      <c r="BWO58" s="128"/>
      <c r="BWP58" s="128"/>
      <c r="BWQ58" s="71"/>
      <c r="BWR58" s="128"/>
      <c r="BWS58" s="128"/>
      <c r="BWT58" s="109"/>
      <c r="BWU58" s="128"/>
      <c r="BWV58" s="71"/>
      <c r="BWW58" s="128"/>
      <c r="BWX58" s="128"/>
      <c r="BWY58" s="128"/>
      <c r="BWZ58" s="128"/>
      <c r="BXA58" s="71"/>
      <c r="BXB58" s="128"/>
      <c r="BXC58" s="128"/>
      <c r="BXD58" s="128"/>
      <c r="BXE58" s="128"/>
      <c r="BXF58" s="71"/>
      <c r="BXG58" s="128"/>
      <c r="BXH58" s="128"/>
      <c r="BXI58" s="128"/>
      <c r="BXJ58" s="128"/>
      <c r="BXK58" s="71"/>
      <c r="BXL58" s="128"/>
      <c r="BXM58" s="128"/>
      <c r="BXN58" s="128"/>
      <c r="BXO58" s="128"/>
      <c r="BXP58" s="71"/>
      <c r="BXQ58" s="128"/>
      <c r="BXR58" s="128"/>
      <c r="BXS58" s="128"/>
      <c r="BXT58" s="128"/>
      <c r="BXU58" s="71"/>
      <c r="BXV58" s="128"/>
      <c r="BXW58" s="128"/>
      <c r="BXX58" s="128"/>
      <c r="BXY58" s="128"/>
      <c r="BXZ58" s="71"/>
      <c r="BYA58" s="128"/>
      <c r="BYB58" s="128"/>
      <c r="BYC58" s="128"/>
      <c r="BYD58" s="128"/>
      <c r="BYE58" s="71"/>
      <c r="BYF58" s="128"/>
      <c r="BYG58" s="128"/>
      <c r="BYH58" s="2"/>
      <c r="BYI58" s="2"/>
      <c r="BYJ58" s="2"/>
      <c r="BYK58" s="2"/>
    </row>
    <row r="59" spans="1:2013" x14ac:dyDescent="0.35">
      <c r="A59" s="99"/>
      <c r="B59" s="295"/>
      <c r="C59" s="31"/>
      <c r="D59" s="132" t="s">
        <v>128</v>
      </c>
      <c r="E59" s="99"/>
      <c r="F59" s="326"/>
      <c r="G59" s="329"/>
      <c r="H59" s="328"/>
      <c r="I59" s="323"/>
      <c r="J59" s="128"/>
      <c r="K59" s="128"/>
      <c r="L59" s="71"/>
      <c r="M59" s="128"/>
      <c r="N59" s="128"/>
      <c r="O59" s="128"/>
      <c r="P59" s="128"/>
      <c r="Q59" s="71"/>
      <c r="R59" s="128"/>
      <c r="S59" s="128"/>
      <c r="T59" s="109"/>
      <c r="U59" s="128"/>
      <c r="V59" s="71"/>
      <c r="W59" s="128"/>
      <c r="X59" s="128"/>
      <c r="Y59" s="128"/>
      <c r="Z59" s="128"/>
      <c r="AA59" s="71"/>
      <c r="AB59" s="128"/>
      <c r="AC59" s="128"/>
      <c r="AD59" s="128"/>
      <c r="AE59" s="128"/>
      <c r="AF59" s="71"/>
      <c r="AG59" s="128"/>
      <c r="AH59" s="128"/>
      <c r="AI59" s="128"/>
      <c r="AJ59" s="128"/>
      <c r="AK59" s="71"/>
      <c r="AL59" s="128"/>
      <c r="AM59" s="128"/>
      <c r="AN59" s="128"/>
      <c r="AO59" s="128"/>
      <c r="AP59" s="71"/>
      <c r="AQ59" s="128"/>
      <c r="AR59" s="128"/>
      <c r="AS59" s="128"/>
      <c r="AT59" s="128"/>
      <c r="AU59" s="71"/>
      <c r="AV59" s="128"/>
      <c r="AW59" s="128"/>
      <c r="AX59" s="128"/>
      <c r="AY59" s="128"/>
      <c r="AZ59" s="71"/>
      <c r="BA59" s="128"/>
      <c r="BB59" s="128"/>
      <c r="BC59" s="128"/>
      <c r="BD59" s="128"/>
      <c r="BE59" s="71"/>
      <c r="BF59" s="128"/>
      <c r="BG59" s="128"/>
      <c r="BH59" s="128"/>
      <c r="BI59" s="128"/>
      <c r="BJ59" s="71"/>
      <c r="BK59" s="128"/>
      <c r="BL59" s="128"/>
      <c r="BM59" s="128"/>
      <c r="BN59" s="128"/>
      <c r="BO59" s="71"/>
      <c r="BP59" s="128"/>
      <c r="BQ59" s="128"/>
      <c r="BR59" s="109"/>
      <c r="BS59" s="128"/>
      <c r="BT59" s="71"/>
      <c r="BU59" s="128"/>
      <c r="BV59" s="128"/>
      <c r="BW59" s="128"/>
      <c r="BX59" s="128"/>
      <c r="BY59" s="71"/>
      <c r="BZ59" s="128"/>
      <c r="CA59" s="128"/>
      <c r="CB59" s="128"/>
      <c r="CC59" s="128"/>
      <c r="CD59" s="71"/>
      <c r="CE59" s="128"/>
      <c r="CF59" s="128"/>
      <c r="CG59" s="128"/>
      <c r="CH59" s="128"/>
      <c r="CI59" s="71"/>
      <c r="CJ59" s="128"/>
      <c r="CK59" s="128"/>
      <c r="CL59" s="128"/>
      <c r="CM59" s="128"/>
      <c r="CN59" s="71"/>
      <c r="CO59" s="128"/>
      <c r="CP59" s="128"/>
      <c r="CQ59" s="128"/>
      <c r="CR59" s="128"/>
      <c r="CS59" s="71"/>
      <c r="CT59" s="128"/>
      <c r="CU59" s="128"/>
      <c r="CV59" s="128"/>
      <c r="CW59" s="128"/>
      <c r="CX59" s="71"/>
      <c r="CY59" s="128"/>
      <c r="CZ59" s="128"/>
      <c r="DA59" s="128"/>
      <c r="DB59" s="128"/>
      <c r="DC59" s="71"/>
      <c r="DD59" s="128"/>
      <c r="DE59" s="128"/>
      <c r="DF59" s="128"/>
      <c r="DG59" s="128"/>
      <c r="DH59" s="71"/>
      <c r="DI59" s="128"/>
      <c r="DJ59" s="128"/>
      <c r="DK59" s="128"/>
      <c r="DL59" s="128"/>
      <c r="DM59" s="71"/>
      <c r="DN59" s="128"/>
      <c r="DO59" s="128"/>
      <c r="DP59" s="109"/>
      <c r="DQ59" s="128"/>
      <c r="DR59" s="71"/>
      <c r="DS59" s="128"/>
      <c r="DT59" s="128"/>
      <c r="DU59" s="128"/>
      <c r="DV59" s="128"/>
      <c r="DW59" s="71"/>
      <c r="DX59" s="128"/>
      <c r="DY59" s="128"/>
      <c r="DZ59" s="128"/>
      <c r="EA59" s="128"/>
      <c r="EB59" s="71"/>
      <c r="EC59" s="128"/>
      <c r="ED59" s="128"/>
      <c r="EE59" s="128"/>
      <c r="EF59" s="128"/>
      <c r="EG59" s="71"/>
      <c r="EH59" s="128"/>
      <c r="EI59" s="128"/>
      <c r="EJ59" s="128"/>
      <c r="EK59" s="128"/>
      <c r="EL59" s="71"/>
      <c r="EM59" s="128"/>
      <c r="EN59" s="128"/>
      <c r="EO59" s="128"/>
      <c r="EP59" s="128"/>
      <c r="EQ59" s="71"/>
      <c r="ER59" s="128"/>
      <c r="ES59" s="128"/>
      <c r="ET59" s="128"/>
      <c r="EU59" s="128"/>
      <c r="EV59" s="71"/>
      <c r="EW59" s="128"/>
      <c r="EX59" s="128"/>
      <c r="EY59" s="128"/>
      <c r="EZ59" s="128"/>
      <c r="FA59" s="71"/>
      <c r="FB59" s="128"/>
      <c r="FC59" s="128"/>
      <c r="FD59" s="128"/>
      <c r="FE59" s="128"/>
      <c r="FF59" s="71"/>
      <c r="FG59" s="128"/>
      <c r="FH59" s="128"/>
      <c r="FI59" s="128"/>
      <c r="FJ59" s="128"/>
      <c r="FK59" s="71"/>
      <c r="FL59" s="128"/>
      <c r="FM59" s="128"/>
      <c r="FN59" s="109"/>
      <c r="FO59" s="128"/>
      <c r="FP59" s="71"/>
      <c r="FQ59" s="128"/>
      <c r="FR59" s="128"/>
      <c r="FS59" s="128"/>
      <c r="FT59" s="128"/>
      <c r="FU59" s="71"/>
      <c r="FV59" s="128"/>
      <c r="FW59" s="128"/>
      <c r="FX59" s="128"/>
      <c r="FY59" s="128"/>
      <c r="FZ59" s="71"/>
      <c r="GA59" s="128"/>
      <c r="GB59" s="128"/>
      <c r="GC59" s="128"/>
      <c r="GD59" s="128"/>
      <c r="GE59" s="71"/>
      <c r="GF59" s="128"/>
      <c r="GG59" s="128"/>
      <c r="GH59" s="128"/>
      <c r="GI59" s="128"/>
      <c r="GJ59" s="71"/>
      <c r="GK59" s="128"/>
      <c r="GL59" s="128"/>
      <c r="GM59" s="128"/>
      <c r="GN59" s="128"/>
      <c r="GO59" s="71"/>
      <c r="GP59" s="128"/>
      <c r="GQ59" s="128"/>
      <c r="GR59" s="128"/>
      <c r="GS59" s="128"/>
      <c r="GT59" s="71"/>
      <c r="GU59" s="128"/>
      <c r="GV59" s="128"/>
      <c r="GW59" s="128"/>
      <c r="GX59" s="128"/>
      <c r="GY59" s="71"/>
      <c r="GZ59" s="128"/>
      <c r="HA59" s="128"/>
      <c r="HB59" s="128"/>
      <c r="HC59" s="128"/>
      <c r="HD59" s="71"/>
      <c r="HE59" s="128"/>
      <c r="HF59" s="128"/>
      <c r="HG59" s="128"/>
      <c r="HH59" s="128"/>
      <c r="HI59" s="71"/>
      <c r="HJ59" s="128"/>
      <c r="HK59" s="128"/>
      <c r="HL59" s="109"/>
      <c r="HM59" s="128"/>
      <c r="HN59" s="71"/>
      <c r="HO59" s="128"/>
      <c r="HP59" s="128"/>
      <c r="HQ59" s="128"/>
      <c r="HR59" s="128"/>
      <c r="HS59" s="71"/>
      <c r="HT59" s="128"/>
      <c r="HU59" s="128"/>
      <c r="HV59" s="128"/>
      <c r="HW59" s="128"/>
      <c r="HX59" s="71"/>
      <c r="HY59" s="128"/>
      <c r="HZ59" s="128"/>
      <c r="IA59" s="128"/>
      <c r="IB59" s="128"/>
      <c r="IC59" s="71"/>
      <c r="ID59" s="128"/>
      <c r="IE59" s="128"/>
      <c r="IF59" s="128"/>
      <c r="IG59" s="128"/>
      <c r="IH59" s="71"/>
      <c r="II59" s="128"/>
      <c r="IJ59" s="128"/>
      <c r="IK59" s="128"/>
      <c r="IL59" s="128"/>
      <c r="IM59" s="71"/>
      <c r="IN59" s="128"/>
      <c r="IO59" s="128"/>
      <c r="IP59" s="128"/>
      <c r="IQ59" s="128"/>
      <c r="IR59" s="71"/>
      <c r="IS59" s="128"/>
      <c r="IT59" s="128"/>
      <c r="IU59" s="128"/>
      <c r="IV59" s="128"/>
      <c r="IW59" s="71"/>
      <c r="IX59" s="128"/>
      <c r="IY59" s="128"/>
      <c r="IZ59" s="128"/>
      <c r="JA59" s="128"/>
      <c r="JB59" s="71"/>
      <c r="JC59" s="128"/>
      <c r="JD59" s="128"/>
      <c r="JE59" s="128"/>
      <c r="JF59" s="128"/>
      <c r="JG59" s="71"/>
      <c r="JH59" s="128"/>
      <c r="JI59" s="128"/>
      <c r="JJ59" s="109"/>
      <c r="JK59" s="128"/>
      <c r="JL59" s="71"/>
      <c r="JM59" s="128"/>
      <c r="JN59" s="128"/>
      <c r="JO59" s="128"/>
      <c r="JP59" s="128"/>
      <c r="JQ59" s="71"/>
      <c r="JR59" s="128"/>
      <c r="JS59" s="128"/>
      <c r="JT59" s="128"/>
      <c r="JU59" s="128"/>
      <c r="JV59" s="71"/>
      <c r="JW59" s="128"/>
      <c r="JX59" s="128"/>
      <c r="JY59" s="128"/>
      <c r="JZ59" s="128"/>
      <c r="KA59" s="71"/>
      <c r="KB59" s="128"/>
      <c r="KC59" s="128"/>
      <c r="KD59" s="128"/>
      <c r="KE59" s="128"/>
      <c r="KF59" s="71"/>
      <c r="KG59" s="128"/>
      <c r="KH59" s="128"/>
      <c r="KI59" s="128"/>
      <c r="KJ59" s="128"/>
      <c r="KK59" s="71"/>
      <c r="KL59" s="128"/>
      <c r="KM59" s="128"/>
      <c r="KN59" s="128"/>
      <c r="KO59" s="128"/>
      <c r="KP59" s="71"/>
      <c r="KQ59" s="128"/>
      <c r="KR59" s="128"/>
      <c r="KS59" s="128"/>
      <c r="KT59" s="128"/>
      <c r="KU59" s="71"/>
      <c r="KV59" s="128"/>
      <c r="KW59" s="128"/>
      <c r="KX59" s="128"/>
      <c r="KY59" s="128"/>
      <c r="KZ59" s="71"/>
      <c r="LA59" s="128"/>
      <c r="LB59" s="128"/>
      <c r="LC59" s="128"/>
      <c r="LD59" s="128"/>
      <c r="LE59" s="71"/>
      <c r="LF59" s="128"/>
      <c r="LG59" s="128"/>
      <c r="LH59" s="109"/>
      <c r="LI59" s="128"/>
      <c r="LJ59" s="71"/>
      <c r="LK59" s="128"/>
      <c r="LL59" s="128"/>
      <c r="LM59" s="128"/>
      <c r="LN59" s="128"/>
      <c r="LO59" s="71"/>
      <c r="LP59" s="128"/>
      <c r="LQ59" s="128"/>
      <c r="LR59" s="128"/>
      <c r="LS59" s="128"/>
      <c r="LT59" s="71"/>
      <c r="LU59" s="128"/>
      <c r="LV59" s="128"/>
      <c r="LW59" s="128"/>
      <c r="LX59" s="128"/>
      <c r="LY59" s="71"/>
      <c r="LZ59" s="128"/>
      <c r="MA59" s="128"/>
      <c r="MB59" s="128"/>
      <c r="MC59" s="128"/>
      <c r="MD59" s="71"/>
      <c r="ME59" s="128"/>
      <c r="MF59" s="128"/>
      <c r="MG59" s="128"/>
      <c r="MH59" s="128"/>
      <c r="MI59" s="71"/>
      <c r="MJ59" s="128"/>
      <c r="MK59" s="128"/>
      <c r="ML59" s="128"/>
      <c r="MM59" s="128"/>
      <c r="MN59" s="71"/>
      <c r="MO59" s="128"/>
      <c r="MP59" s="128"/>
      <c r="MQ59" s="128"/>
      <c r="MR59" s="128"/>
      <c r="MS59" s="71"/>
      <c r="MT59" s="128"/>
      <c r="MU59" s="128"/>
      <c r="MV59" s="128"/>
      <c r="MW59" s="128"/>
      <c r="MX59" s="71"/>
      <c r="MY59" s="128"/>
      <c r="MZ59" s="128"/>
      <c r="NA59" s="128"/>
      <c r="NB59" s="128"/>
      <c r="NC59" s="71"/>
      <c r="ND59" s="128"/>
      <c r="NE59" s="128"/>
      <c r="NF59" s="109"/>
      <c r="NG59" s="128"/>
      <c r="NH59" s="71"/>
      <c r="NI59" s="128"/>
      <c r="NJ59" s="128"/>
      <c r="NK59" s="128"/>
      <c r="NL59" s="128"/>
      <c r="NM59" s="71"/>
      <c r="NN59" s="128"/>
      <c r="NO59" s="128"/>
      <c r="NP59" s="128"/>
      <c r="NQ59" s="128"/>
      <c r="NR59" s="71"/>
      <c r="NS59" s="128"/>
      <c r="NT59" s="128"/>
      <c r="NU59" s="128"/>
      <c r="NV59" s="128"/>
      <c r="NW59" s="71"/>
      <c r="NX59" s="128"/>
      <c r="NY59" s="128"/>
      <c r="NZ59" s="128"/>
      <c r="OA59" s="128"/>
      <c r="OB59" s="71"/>
      <c r="OC59" s="128"/>
      <c r="OD59" s="128"/>
      <c r="OE59" s="128"/>
      <c r="OF59" s="128"/>
      <c r="OG59" s="71"/>
      <c r="OH59" s="128"/>
      <c r="OI59" s="128"/>
      <c r="OJ59" s="128"/>
      <c r="OK59" s="128"/>
      <c r="OL59" s="71"/>
      <c r="OM59" s="128"/>
      <c r="ON59" s="128"/>
      <c r="OO59" s="128"/>
      <c r="OP59" s="128"/>
      <c r="OQ59" s="71"/>
      <c r="OR59" s="128"/>
      <c r="OS59" s="128"/>
      <c r="OT59" s="128"/>
      <c r="OU59" s="128"/>
      <c r="OV59" s="71"/>
      <c r="OW59" s="128"/>
      <c r="OX59" s="128"/>
      <c r="OY59" s="128"/>
      <c r="OZ59" s="128"/>
      <c r="PA59" s="71"/>
      <c r="PB59" s="128"/>
      <c r="PC59" s="128"/>
      <c r="PD59" s="109"/>
      <c r="PE59" s="128"/>
      <c r="PF59" s="71"/>
      <c r="PG59" s="128"/>
      <c r="PH59" s="128"/>
      <c r="PI59" s="128"/>
      <c r="PJ59" s="128"/>
      <c r="PK59" s="71"/>
      <c r="PL59" s="128"/>
      <c r="PM59" s="128"/>
      <c r="PN59" s="128"/>
      <c r="PO59" s="128"/>
      <c r="PP59" s="71"/>
      <c r="PQ59" s="128"/>
      <c r="PR59" s="128"/>
      <c r="PS59" s="128"/>
      <c r="PT59" s="128"/>
      <c r="PU59" s="71"/>
      <c r="PV59" s="128"/>
      <c r="PW59" s="128"/>
      <c r="PX59" s="128"/>
      <c r="PY59" s="128"/>
      <c r="PZ59" s="71"/>
      <c r="QA59" s="128"/>
      <c r="QB59" s="128"/>
      <c r="QC59" s="128"/>
      <c r="QD59" s="128"/>
      <c r="QE59" s="71"/>
      <c r="QF59" s="128"/>
      <c r="QG59" s="128"/>
      <c r="QH59" s="128"/>
      <c r="QI59" s="128"/>
      <c r="QJ59" s="71"/>
      <c r="QK59" s="128"/>
      <c r="QL59" s="128"/>
      <c r="QM59" s="128"/>
      <c r="QN59" s="128"/>
      <c r="QO59" s="71"/>
      <c r="QP59" s="128"/>
      <c r="QQ59" s="128"/>
      <c r="QR59" s="128"/>
      <c r="QS59" s="128"/>
      <c r="QT59" s="71"/>
      <c r="QU59" s="128"/>
      <c r="QV59" s="128"/>
      <c r="QW59" s="128"/>
      <c r="QX59" s="128"/>
      <c r="QY59" s="71"/>
      <c r="QZ59" s="128"/>
      <c r="RA59" s="128"/>
      <c r="RB59" s="109"/>
      <c r="RC59" s="128"/>
      <c r="RD59" s="71"/>
      <c r="RE59" s="128"/>
      <c r="RF59" s="128"/>
      <c r="RG59" s="128"/>
      <c r="RH59" s="128"/>
      <c r="RI59" s="71"/>
      <c r="RJ59" s="128"/>
      <c r="RK59" s="128"/>
      <c r="RL59" s="128"/>
      <c r="RM59" s="128"/>
      <c r="RN59" s="71"/>
      <c r="RO59" s="128"/>
      <c r="RP59" s="128"/>
      <c r="RQ59" s="128"/>
      <c r="RR59" s="128"/>
      <c r="RS59" s="71"/>
      <c r="RT59" s="128"/>
      <c r="RU59" s="128"/>
      <c r="RV59" s="128"/>
      <c r="RW59" s="128"/>
      <c r="RX59" s="71"/>
      <c r="RY59" s="128"/>
      <c r="RZ59" s="128"/>
      <c r="SA59" s="128"/>
      <c r="SB59" s="128"/>
      <c r="SC59" s="71"/>
      <c r="SD59" s="128"/>
      <c r="SE59" s="128"/>
      <c r="SF59" s="128"/>
      <c r="SG59" s="128"/>
      <c r="SH59" s="71"/>
      <c r="SI59" s="128"/>
      <c r="SJ59" s="128"/>
      <c r="SK59" s="128"/>
      <c r="SL59" s="128"/>
      <c r="SM59" s="71"/>
      <c r="SN59" s="128"/>
      <c r="SO59" s="128"/>
      <c r="SP59" s="128"/>
      <c r="SQ59" s="128"/>
      <c r="SR59" s="71"/>
      <c r="SS59" s="128"/>
      <c r="ST59" s="128"/>
      <c r="SU59" s="128"/>
      <c r="SV59" s="128"/>
      <c r="SW59" s="71"/>
      <c r="SX59" s="128"/>
      <c r="SY59" s="128"/>
      <c r="SZ59" s="109"/>
      <c r="TA59" s="128"/>
      <c r="TB59" s="71"/>
      <c r="TC59" s="128"/>
      <c r="TD59" s="128"/>
      <c r="TE59" s="128"/>
      <c r="TF59" s="128"/>
      <c r="TG59" s="71"/>
      <c r="TH59" s="128"/>
      <c r="TI59" s="128"/>
      <c r="TJ59" s="128"/>
      <c r="TK59" s="128"/>
      <c r="TL59" s="71"/>
      <c r="TM59" s="128"/>
      <c r="TN59" s="128"/>
      <c r="TO59" s="128"/>
      <c r="TP59" s="128"/>
      <c r="TQ59" s="71"/>
      <c r="TR59" s="128"/>
      <c r="TS59" s="128"/>
      <c r="TT59" s="128"/>
      <c r="TU59" s="128"/>
      <c r="TV59" s="71"/>
      <c r="TW59" s="128"/>
      <c r="TX59" s="128"/>
      <c r="TY59" s="128"/>
      <c r="TZ59" s="128"/>
      <c r="UA59" s="71"/>
      <c r="UB59" s="128"/>
      <c r="UC59" s="128"/>
      <c r="UD59" s="128"/>
      <c r="UE59" s="128"/>
      <c r="UF59" s="71"/>
      <c r="UG59" s="128"/>
      <c r="UH59" s="128"/>
      <c r="UI59" s="128"/>
      <c r="UJ59" s="128"/>
      <c r="UK59" s="71"/>
      <c r="UL59" s="128"/>
      <c r="UM59" s="128"/>
      <c r="UN59" s="128"/>
      <c r="UO59" s="128"/>
      <c r="UP59" s="71"/>
      <c r="UQ59" s="128"/>
      <c r="UR59" s="128"/>
      <c r="US59" s="128"/>
      <c r="UT59" s="128"/>
      <c r="UU59" s="71"/>
      <c r="UV59" s="128"/>
      <c r="UW59" s="128"/>
      <c r="UX59" s="109"/>
      <c r="UY59" s="128"/>
      <c r="UZ59" s="71"/>
      <c r="VA59" s="128"/>
      <c r="VB59" s="128"/>
      <c r="VC59" s="128"/>
      <c r="VD59" s="128"/>
      <c r="VE59" s="71"/>
      <c r="VF59" s="128"/>
      <c r="VG59" s="128"/>
      <c r="VH59" s="128"/>
      <c r="VI59" s="128"/>
      <c r="VJ59" s="71"/>
      <c r="VK59" s="128"/>
      <c r="VL59" s="128"/>
      <c r="VM59" s="128"/>
      <c r="VN59" s="128"/>
      <c r="VO59" s="71"/>
      <c r="VP59" s="128"/>
      <c r="VQ59" s="128"/>
      <c r="VR59" s="128"/>
      <c r="VS59" s="128"/>
      <c r="VT59" s="71"/>
      <c r="VU59" s="128"/>
      <c r="VV59" s="128"/>
      <c r="VW59" s="128"/>
      <c r="VX59" s="128"/>
      <c r="VY59" s="71"/>
      <c r="VZ59" s="128"/>
      <c r="WA59" s="128"/>
      <c r="WB59" s="128"/>
      <c r="WC59" s="128"/>
      <c r="WD59" s="71"/>
      <c r="WE59" s="128"/>
      <c r="WF59" s="128"/>
      <c r="WG59" s="128"/>
      <c r="WH59" s="128"/>
      <c r="WI59" s="71"/>
      <c r="WJ59" s="128"/>
      <c r="WK59" s="128"/>
      <c r="WL59" s="128"/>
      <c r="WM59" s="128"/>
      <c r="WN59" s="71"/>
      <c r="WO59" s="128"/>
      <c r="WP59" s="128"/>
      <c r="WQ59" s="128"/>
      <c r="WR59" s="128"/>
      <c r="WS59" s="71"/>
      <c r="WT59" s="128"/>
      <c r="WU59" s="128"/>
      <c r="WV59" s="109"/>
      <c r="WW59" s="128"/>
      <c r="WX59" s="71"/>
      <c r="WY59" s="128"/>
      <c r="WZ59" s="128"/>
      <c r="XA59" s="128"/>
      <c r="XB59" s="128"/>
      <c r="XC59" s="71"/>
      <c r="XD59" s="128"/>
      <c r="XE59" s="128"/>
      <c r="XF59" s="128"/>
      <c r="XG59" s="128"/>
      <c r="XH59" s="71"/>
      <c r="XI59" s="128"/>
      <c r="XJ59" s="128"/>
      <c r="XK59" s="128"/>
      <c r="XL59" s="128"/>
      <c r="XM59" s="71"/>
      <c r="XN59" s="128"/>
      <c r="XO59" s="128"/>
      <c r="XP59" s="128"/>
      <c r="XQ59" s="128"/>
      <c r="XR59" s="71"/>
      <c r="XS59" s="128"/>
      <c r="XT59" s="128"/>
      <c r="XU59" s="128"/>
      <c r="XV59" s="128"/>
      <c r="XW59" s="71"/>
      <c r="XX59" s="128"/>
      <c r="XY59" s="128"/>
      <c r="XZ59" s="128"/>
      <c r="YA59" s="128"/>
      <c r="YB59" s="71"/>
      <c r="YC59" s="128"/>
      <c r="YD59" s="128"/>
      <c r="YE59" s="128"/>
      <c r="YF59" s="128"/>
      <c r="YG59" s="71"/>
      <c r="YH59" s="128"/>
      <c r="YI59" s="128"/>
      <c r="YJ59" s="128"/>
      <c r="YK59" s="128"/>
      <c r="YL59" s="71"/>
      <c r="YM59" s="128"/>
      <c r="YN59" s="128"/>
      <c r="YO59" s="128"/>
      <c r="YP59" s="128"/>
      <c r="YQ59" s="71"/>
      <c r="YR59" s="128"/>
      <c r="YS59" s="128"/>
      <c r="YT59" s="109"/>
      <c r="YU59" s="128"/>
      <c r="YV59" s="71"/>
      <c r="YW59" s="128"/>
      <c r="YX59" s="128"/>
      <c r="YY59" s="128"/>
      <c r="YZ59" s="128"/>
      <c r="ZA59" s="71"/>
      <c r="ZB59" s="128"/>
      <c r="ZC59" s="128"/>
      <c r="ZD59" s="128"/>
      <c r="ZE59" s="128"/>
      <c r="ZF59" s="71"/>
      <c r="ZG59" s="128"/>
      <c r="ZH59" s="128"/>
      <c r="ZI59" s="128"/>
      <c r="ZJ59" s="128"/>
      <c r="ZK59" s="71"/>
      <c r="ZL59" s="128"/>
      <c r="ZM59" s="128"/>
      <c r="ZN59" s="128"/>
      <c r="ZO59" s="128"/>
      <c r="ZP59" s="71"/>
      <c r="ZQ59" s="128"/>
      <c r="ZR59" s="128"/>
      <c r="ZS59" s="128"/>
      <c r="ZT59" s="128"/>
      <c r="ZU59" s="71"/>
      <c r="ZV59" s="128"/>
      <c r="ZW59" s="128"/>
      <c r="ZX59" s="128"/>
      <c r="ZY59" s="128"/>
      <c r="ZZ59" s="71"/>
      <c r="AAA59" s="128"/>
      <c r="AAB59" s="128"/>
      <c r="AAC59" s="128"/>
      <c r="AAD59" s="128"/>
      <c r="AAE59" s="71"/>
      <c r="AAF59" s="128"/>
      <c r="AAG59" s="128"/>
      <c r="AAH59" s="128"/>
      <c r="AAI59" s="128"/>
      <c r="AAJ59" s="71"/>
      <c r="AAK59" s="128"/>
      <c r="AAL59" s="128"/>
      <c r="AAM59" s="128"/>
      <c r="AAN59" s="128"/>
      <c r="AAO59" s="71"/>
      <c r="AAP59" s="128"/>
      <c r="AAQ59" s="128"/>
      <c r="AAR59" s="109"/>
      <c r="AAS59" s="128"/>
      <c r="AAT59" s="71"/>
      <c r="AAU59" s="128"/>
      <c r="AAV59" s="128"/>
      <c r="AAW59" s="128"/>
      <c r="AAX59" s="128"/>
      <c r="AAY59" s="71"/>
      <c r="AAZ59" s="128"/>
      <c r="ABA59" s="128"/>
      <c r="ABB59" s="128"/>
      <c r="ABC59" s="128"/>
      <c r="ABD59" s="71"/>
      <c r="ABE59" s="128"/>
      <c r="ABF59" s="128"/>
      <c r="ABG59" s="128"/>
      <c r="ABH59" s="128"/>
      <c r="ABI59" s="71"/>
      <c r="ABJ59" s="128"/>
      <c r="ABK59" s="128"/>
      <c r="ABL59" s="128"/>
      <c r="ABM59" s="128"/>
      <c r="ABN59" s="71"/>
      <c r="ABO59" s="128"/>
      <c r="ABP59" s="128"/>
      <c r="ABQ59" s="128"/>
      <c r="ABR59" s="128"/>
      <c r="ABS59" s="71"/>
      <c r="ABT59" s="128"/>
      <c r="ABU59" s="128"/>
      <c r="ABV59" s="128"/>
      <c r="ABW59" s="128"/>
      <c r="ABX59" s="71"/>
      <c r="ABY59" s="128"/>
      <c r="ABZ59" s="128"/>
      <c r="ACA59" s="128"/>
      <c r="ACB59" s="128"/>
      <c r="ACC59" s="71"/>
      <c r="ACD59" s="128"/>
      <c r="ACE59" s="128"/>
      <c r="ACF59" s="128"/>
      <c r="ACG59" s="128"/>
      <c r="ACH59" s="71"/>
      <c r="ACI59" s="128"/>
      <c r="ACJ59" s="128"/>
      <c r="ACK59" s="128"/>
      <c r="ACL59" s="128"/>
      <c r="ACM59" s="71"/>
      <c r="ACN59" s="128"/>
      <c r="ACO59" s="128"/>
      <c r="ACP59" s="109"/>
      <c r="ACQ59" s="128"/>
      <c r="ACR59" s="71"/>
      <c r="ACS59" s="128"/>
      <c r="ACT59" s="128"/>
      <c r="ACU59" s="128"/>
      <c r="ACV59" s="128"/>
      <c r="ACW59" s="71"/>
      <c r="ACX59" s="128"/>
      <c r="ACY59" s="128"/>
      <c r="ACZ59" s="128"/>
      <c r="ADA59" s="128"/>
      <c r="ADB59" s="71"/>
      <c r="ADC59" s="128"/>
      <c r="ADD59" s="128"/>
      <c r="ADE59" s="128"/>
      <c r="ADF59" s="128"/>
      <c r="ADG59" s="71"/>
      <c r="ADH59" s="128"/>
      <c r="ADI59" s="128"/>
      <c r="ADJ59" s="128"/>
      <c r="ADK59" s="128"/>
      <c r="ADL59" s="71"/>
      <c r="ADM59" s="128"/>
      <c r="ADN59" s="128"/>
      <c r="ADO59" s="128"/>
      <c r="ADP59" s="128"/>
      <c r="ADQ59" s="71"/>
      <c r="ADR59" s="128"/>
      <c r="ADS59" s="128"/>
      <c r="ADT59" s="128"/>
      <c r="ADU59" s="128"/>
      <c r="ADV59" s="71"/>
      <c r="ADW59" s="128"/>
      <c r="ADX59" s="128"/>
      <c r="ADY59" s="128"/>
      <c r="ADZ59" s="128"/>
      <c r="AEA59" s="71"/>
      <c r="AEB59" s="128"/>
      <c r="AEC59" s="128"/>
      <c r="AED59" s="128"/>
      <c r="AEE59" s="128"/>
      <c r="AEF59" s="71"/>
      <c r="AEG59" s="128"/>
      <c r="AEH59" s="128"/>
      <c r="AEI59" s="128"/>
      <c r="AEJ59" s="128"/>
      <c r="AEK59" s="71"/>
      <c r="AEL59" s="128"/>
      <c r="AEM59" s="128"/>
      <c r="AEN59" s="109"/>
      <c r="AEO59" s="128"/>
      <c r="AEP59" s="71"/>
      <c r="AEQ59" s="128"/>
      <c r="AER59" s="128"/>
      <c r="AES59" s="128"/>
      <c r="AET59" s="128"/>
      <c r="AEU59" s="71"/>
      <c r="AEV59" s="128"/>
      <c r="AEW59" s="128"/>
      <c r="AEX59" s="128"/>
      <c r="AEY59" s="128"/>
      <c r="AEZ59" s="71"/>
      <c r="AFA59" s="128"/>
      <c r="AFB59" s="128"/>
      <c r="AFC59" s="128"/>
      <c r="AFD59" s="128"/>
      <c r="AFE59" s="71"/>
      <c r="AFF59" s="128"/>
      <c r="AFG59" s="128"/>
      <c r="AFH59" s="128"/>
      <c r="AFI59" s="128"/>
      <c r="AFJ59" s="71"/>
      <c r="AFK59" s="128"/>
      <c r="AFL59" s="128"/>
      <c r="AFM59" s="128"/>
      <c r="AFN59" s="128"/>
      <c r="AFO59" s="71"/>
      <c r="AFP59" s="128"/>
      <c r="AFQ59" s="128"/>
      <c r="AFR59" s="128"/>
      <c r="AFS59" s="128"/>
      <c r="AFT59" s="71"/>
      <c r="AFU59" s="128"/>
      <c r="AFV59" s="128"/>
      <c r="AFW59" s="128"/>
      <c r="AFX59" s="128"/>
      <c r="AFY59" s="71"/>
      <c r="AFZ59" s="128"/>
      <c r="AGA59" s="128"/>
      <c r="AGB59" s="128"/>
      <c r="AGC59" s="128"/>
      <c r="AGD59" s="71"/>
      <c r="AGE59" s="128"/>
      <c r="AGF59" s="128"/>
      <c r="AGG59" s="128"/>
      <c r="AGH59" s="128"/>
      <c r="AGI59" s="71"/>
      <c r="AGJ59" s="128"/>
      <c r="AGK59" s="128"/>
      <c r="AGL59" s="109"/>
      <c r="AGM59" s="128"/>
      <c r="AGN59" s="71"/>
      <c r="AGO59" s="128"/>
      <c r="AGP59" s="128"/>
      <c r="AGQ59" s="128"/>
      <c r="AGR59" s="128"/>
      <c r="AGS59" s="71"/>
      <c r="AGT59" s="128"/>
      <c r="AGU59" s="128"/>
      <c r="AGV59" s="128"/>
      <c r="AGW59" s="128"/>
      <c r="AGX59" s="71"/>
      <c r="AGY59" s="128"/>
      <c r="AGZ59" s="128"/>
      <c r="AHA59" s="128"/>
      <c r="AHB59" s="128"/>
      <c r="AHC59" s="71"/>
      <c r="AHD59" s="128"/>
      <c r="AHE59" s="128"/>
      <c r="AHF59" s="128"/>
      <c r="AHG59" s="128"/>
      <c r="AHH59" s="71"/>
      <c r="AHI59" s="128"/>
      <c r="AHJ59" s="128"/>
      <c r="AHK59" s="128"/>
      <c r="AHL59" s="128"/>
      <c r="AHM59" s="71"/>
      <c r="AHN59" s="128"/>
      <c r="AHO59" s="128"/>
      <c r="AHP59" s="128"/>
      <c r="AHQ59" s="128"/>
      <c r="AHR59" s="71"/>
      <c r="AHS59" s="128"/>
      <c r="AHT59" s="128"/>
      <c r="AHU59" s="128"/>
      <c r="AHV59" s="128"/>
      <c r="AHW59" s="71"/>
      <c r="AHX59" s="128"/>
      <c r="AHY59" s="128"/>
      <c r="AHZ59" s="128"/>
      <c r="AIA59" s="128"/>
      <c r="AIB59" s="71"/>
      <c r="AIC59" s="128"/>
      <c r="AID59" s="128"/>
      <c r="AIE59" s="128"/>
      <c r="AIF59" s="128"/>
      <c r="AIG59" s="71"/>
      <c r="AIH59" s="128"/>
      <c r="AII59" s="128"/>
      <c r="AIJ59" s="109"/>
      <c r="AIK59" s="128"/>
      <c r="AIL59" s="71"/>
      <c r="AIM59" s="128"/>
      <c r="AIN59" s="128"/>
      <c r="AIO59" s="128"/>
      <c r="AIP59" s="128"/>
      <c r="AIQ59" s="71"/>
      <c r="AIR59" s="128"/>
      <c r="AIS59" s="128"/>
      <c r="AIT59" s="128"/>
      <c r="AIU59" s="128"/>
      <c r="AIV59" s="71"/>
      <c r="AIW59" s="128"/>
      <c r="AIX59" s="128"/>
      <c r="AIY59" s="128"/>
      <c r="AIZ59" s="128"/>
      <c r="AJA59" s="71"/>
      <c r="AJB59" s="128"/>
      <c r="AJC59" s="128"/>
      <c r="AJD59" s="128"/>
      <c r="AJE59" s="128"/>
      <c r="AJF59" s="71"/>
      <c r="AJG59" s="128"/>
      <c r="AJH59" s="128"/>
      <c r="AJI59" s="128"/>
      <c r="AJJ59" s="128"/>
      <c r="AJK59" s="71"/>
      <c r="AJL59" s="128"/>
      <c r="AJM59" s="128"/>
      <c r="AJN59" s="128"/>
      <c r="AJO59" s="128"/>
      <c r="AJP59" s="71"/>
      <c r="AJQ59" s="128"/>
      <c r="AJR59" s="128"/>
      <c r="AJS59" s="128"/>
      <c r="AJT59" s="128"/>
      <c r="AJU59" s="71"/>
      <c r="AJV59" s="128"/>
      <c r="AJW59" s="128"/>
      <c r="AJX59" s="128"/>
      <c r="AJY59" s="128"/>
      <c r="AJZ59" s="71"/>
      <c r="AKA59" s="128"/>
      <c r="AKB59" s="128"/>
      <c r="AKC59" s="128"/>
      <c r="AKD59" s="128"/>
      <c r="AKE59" s="71"/>
      <c r="AKF59" s="128"/>
      <c r="AKG59" s="128"/>
      <c r="AKH59" s="109"/>
      <c r="AKI59" s="128"/>
      <c r="AKJ59" s="71"/>
      <c r="AKK59" s="128"/>
      <c r="AKL59" s="128"/>
      <c r="AKM59" s="128"/>
      <c r="AKN59" s="128"/>
      <c r="AKO59" s="71"/>
      <c r="AKP59" s="128"/>
      <c r="AKQ59" s="128"/>
      <c r="AKR59" s="128"/>
      <c r="AKS59" s="128"/>
      <c r="AKT59" s="71"/>
      <c r="AKU59" s="128"/>
      <c r="AKV59" s="128"/>
      <c r="AKW59" s="128"/>
      <c r="AKX59" s="128"/>
      <c r="AKY59" s="71"/>
      <c r="AKZ59" s="128"/>
      <c r="ALA59" s="128"/>
      <c r="ALB59" s="128"/>
      <c r="ALC59" s="128"/>
      <c r="ALD59" s="71"/>
      <c r="ALE59" s="128"/>
      <c r="ALF59" s="128"/>
      <c r="ALG59" s="128"/>
      <c r="ALH59" s="128"/>
      <c r="ALI59" s="71"/>
      <c r="ALJ59" s="128"/>
      <c r="ALK59" s="128"/>
      <c r="ALL59" s="128"/>
      <c r="ALM59" s="128"/>
      <c r="ALN59" s="71"/>
      <c r="ALO59" s="128"/>
      <c r="ALP59" s="128"/>
      <c r="ALQ59" s="128"/>
      <c r="ALR59" s="128"/>
      <c r="ALS59" s="71"/>
      <c r="ALT59" s="128"/>
      <c r="ALU59" s="128"/>
      <c r="ALV59" s="128"/>
      <c r="ALW59" s="128"/>
      <c r="ALX59" s="71"/>
      <c r="ALY59" s="128"/>
      <c r="ALZ59" s="128"/>
      <c r="AMA59" s="128"/>
      <c r="AMB59" s="128"/>
      <c r="AMC59" s="71"/>
      <c r="AMD59" s="128"/>
      <c r="AME59" s="128"/>
      <c r="AMF59" s="109"/>
      <c r="AMG59" s="128"/>
      <c r="AMH59" s="71"/>
      <c r="AMI59" s="128"/>
      <c r="AMJ59" s="128"/>
      <c r="AMK59" s="128"/>
      <c r="AML59" s="128"/>
      <c r="AMM59" s="71"/>
      <c r="AMN59" s="128"/>
      <c r="AMO59" s="128"/>
      <c r="AMP59" s="128"/>
      <c r="AMQ59" s="128"/>
      <c r="AMR59" s="71"/>
      <c r="AMS59" s="128"/>
      <c r="AMT59" s="128"/>
      <c r="AMU59" s="128"/>
      <c r="AMV59" s="128"/>
      <c r="AMW59" s="71"/>
      <c r="AMX59" s="128"/>
      <c r="AMY59" s="128"/>
      <c r="AMZ59" s="128"/>
      <c r="ANA59" s="128"/>
      <c r="ANB59" s="71"/>
      <c r="ANC59" s="128"/>
      <c r="AND59" s="128"/>
      <c r="ANE59" s="128"/>
      <c r="ANF59" s="128"/>
      <c r="ANG59" s="71"/>
      <c r="ANH59" s="128"/>
      <c r="ANI59" s="128"/>
      <c r="ANJ59" s="128"/>
      <c r="ANK59" s="128"/>
      <c r="ANL59" s="71"/>
      <c r="ANM59" s="128"/>
      <c r="ANN59" s="128"/>
      <c r="ANO59" s="128"/>
      <c r="ANP59" s="128"/>
      <c r="ANQ59" s="71"/>
      <c r="ANR59" s="128"/>
      <c r="ANS59" s="128"/>
      <c r="ANT59" s="128"/>
      <c r="ANU59" s="128"/>
      <c r="ANV59" s="71"/>
      <c r="ANW59" s="128"/>
      <c r="ANX59" s="128"/>
      <c r="ANY59" s="128"/>
      <c r="ANZ59" s="128"/>
      <c r="AOA59" s="71"/>
      <c r="AOB59" s="128"/>
      <c r="AOC59" s="128"/>
      <c r="AOD59" s="109"/>
      <c r="AOE59" s="128"/>
      <c r="AOF59" s="71"/>
      <c r="AOG59" s="128"/>
      <c r="AOH59" s="128"/>
      <c r="AOI59" s="128"/>
      <c r="AOJ59" s="128"/>
      <c r="AOK59" s="71"/>
      <c r="AOL59" s="128"/>
      <c r="AOM59" s="128"/>
      <c r="AON59" s="128"/>
      <c r="AOO59" s="128"/>
      <c r="AOP59" s="71"/>
      <c r="AOQ59" s="128"/>
      <c r="AOR59" s="128"/>
      <c r="AOS59" s="128"/>
      <c r="AOT59" s="128"/>
      <c r="AOU59" s="71"/>
      <c r="AOV59" s="128"/>
      <c r="AOW59" s="128"/>
      <c r="AOX59" s="128"/>
      <c r="AOY59" s="128"/>
      <c r="AOZ59" s="71"/>
      <c r="APA59" s="128"/>
      <c r="APB59" s="128"/>
      <c r="APC59" s="128"/>
      <c r="APD59" s="128"/>
      <c r="APE59" s="71"/>
      <c r="APF59" s="128"/>
      <c r="APG59" s="128"/>
      <c r="APH59" s="128"/>
      <c r="API59" s="128"/>
      <c r="APJ59" s="71"/>
      <c r="APK59" s="128"/>
      <c r="APL59" s="128"/>
      <c r="APM59" s="128"/>
      <c r="APN59" s="128"/>
      <c r="APO59" s="71"/>
      <c r="APP59" s="128"/>
      <c r="APQ59" s="128"/>
      <c r="APR59" s="128"/>
      <c r="APS59" s="128"/>
      <c r="APT59" s="71"/>
      <c r="APU59" s="128"/>
      <c r="APV59" s="128"/>
      <c r="APW59" s="128"/>
      <c r="APX59" s="128"/>
      <c r="APY59" s="71"/>
      <c r="APZ59" s="128"/>
      <c r="AQA59" s="128"/>
      <c r="AQB59" s="109"/>
      <c r="AQC59" s="128"/>
      <c r="AQD59" s="71"/>
      <c r="AQE59" s="128"/>
      <c r="AQF59" s="128"/>
      <c r="AQG59" s="128"/>
      <c r="AQH59" s="128"/>
      <c r="AQI59" s="71"/>
      <c r="AQJ59" s="128"/>
      <c r="AQK59" s="128"/>
      <c r="AQL59" s="128"/>
      <c r="AQM59" s="128"/>
      <c r="AQN59" s="71"/>
      <c r="AQO59" s="128"/>
      <c r="AQP59" s="128"/>
      <c r="AQQ59" s="128"/>
      <c r="AQR59" s="128"/>
      <c r="AQS59" s="71"/>
      <c r="AQT59" s="128"/>
      <c r="AQU59" s="128"/>
      <c r="AQV59" s="128"/>
      <c r="AQW59" s="128"/>
      <c r="AQX59" s="71"/>
      <c r="AQY59" s="128"/>
      <c r="AQZ59" s="128"/>
      <c r="ARA59" s="128"/>
      <c r="ARB59" s="128"/>
      <c r="ARC59" s="71"/>
      <c r="ARD59" s="128"/>
      <c r="ARE59" s="128"/>
      <c r="ARF59" s="128"/>
      <c r="ARG59" s="128"/>
      <c r="ARH59" s="71"/>
      <c r="ARI59" s="128"/>
      <c r="ARJ59" s="128"/>
      <c r="ARK59" s="128"/>
      <c r="ARL59" s="128"/>
      <c r="ARM59" s="71"/>
      <c r="ARN59" s="128"/>
      <c r="ARO59" s="128"/>
      <c r="ARP59" s="128"/>
      <c r="ARQ59" s="128"/>
      <c r="ARR59" s="71"/>
      <c r="ARS59" s="128"/>
      <c r="ART59" s="128"/>
      <c r="ARU59" s="128"/>
      <c r="ARV59" s="128"/>
      <c r="ARW59" s="71"/>
      <c r="ARX59" s="128"/>
      <c r="ARY59" s="128"/>
      <c r="ARZ59" s="109"/>
      <c r="ASA59" s="128"/>
      <c r="ASB59" s="71"/>
      <c r="ASC59" s="128"/>
      <c r="ASD59" s="128"/>
      <c r="ASE59" s="128"/>
      <c r="ASF59" s="128"/>
      <c r="ASG59" s="71"/>
      <c r="ASH59" s="128"/>
      <c r="ASI59" s="128"/>
      <c r="ASJ59" s="128"/>
      <c r="ASK59" s="128"/>
      <c r="ASL59" s="71"/>
      <c r="ASM59" s="128"/>
      <c r="ASN59" s="128"/>
      <c r="ASO59" s="128"/>
      <c r="ASP59" s="128"/>
      <c r="ASQ59" s="71"/>
      <c r="ASR59" s="128"/>
      <c r="ASS59" s="128"/>
      <c r="AST59" s="128"/>
      <c r="ASU59" s="128"/>
      <c r="ASV59" s="71"/>
      <c r="ASW59" s="128"/>
      <c r="ASX59" s="128"/>
      <c r="ASY59" s="128"/>
      <c r="ASZ59" s="128"/>
      <c r="ATA59" s="71"/>
      <c r="ATB59" s="128"/>
      <c r="ATC59" s="128"/>
      <c r="ATD59" s="128"/>
      <c r="ATE59" s="128"/>
      <c r="ATF59" s="71"/>
      <c r="ATG59" s="128"/>
      <c r="ATH59" s="128"/>
      <c r="ATI59" s="128"/>
      <c r="ATJ59" s="128"/>
      <c r="ATK59" s="71"/>
      <c r="ATL59" s="128"/>
      <c r="ATM59" s="128"/>
      <c r="ATN59" s="128"/>
      <c r="ATO59" s="128"/>
      <c r="ATP59" s="71"/>
      <c r="ATQ59" s="128"/>
      <c r="ATR59" s="128"/>
      <c r="ATS59" s="128"/>
      <c r="ATT59" s="128"/>
      <c r="ATU59" s="71"/>
      <c r="ATV59" s="128"/>
      <c r="ATW59" s="128"/>
      <c r="ATX59" s="109"/>
      <c r="ATY59" s="128"/>
      <c r="ATZ59" s="71"/>
      <c r="AUA59" s="128"/>
      <c r="AUB59" s="128"/>
      <c r="AUC59" s="128"/>
      <c r="AUD59" s="128"/>
      <c r="AUE59" s="71"/>
      <c r="AUF59" s="128"/>
      <c r="AUG59" s="128"/>
      <c r="AUH59" s="128"/>
      <c r="AUI59" s="128"/>
      <c r="AUJ59" s="71"/>
      <c r="AUK59" s="128"/>
      <c r="AUL59" s="128"/>
      <c r="AUM59" s="128"/>
      <c r="AUN59" s="128"/>
      <c r="AUO59" s="71"/>
      <c r="AUP59" s="128"/>
      <c r="AUQ59" s="128"/>
      <c r="AUR59" s="128"/>
      <c r="AUS59" s="128"/>
      <c r="AUT59" s="71"/>
      <c r="AUU59" s="128"/>
      <c r="AUV59" s="128"/>
      <c r="AUW59" s="128"/>
      <c r="AUX59" s="128"/>
      <c r="AUY59" s="71"/>
      <c r="AUZ59" s="128"/>
      <c r="AVA59" s="128"/>
      <c r="AVB59" s="128"/>
      <c r="AVC59" s="128"/>
      <c r="AVD59" s="71"/>
      <c r="AVE59" s="128"/>
      <c r="AVF59" s="128"/>
      <c r="AVG59" s="128"/>
      <c r="AVH59" s="128"/>
      <c r="AVI59" s="71"/>
      <c r="AVJ59" s="128"/>
      <c r="AVK59" s="128"/>
      <c r="AVL59" s="128"/>
      <c r="AVM59" s="128"/>
      <c r="AVN59" s="71"/>
      <c r="AVO59" s="128"/>
      <c r="AVP59" s="128"/>
      <c r="AVQ59" s="128"/>
      <c r="AVR59" s="128"/>
      <c r="AVS59" s="71"/>
      <c r="AVT59" s="128"/>
      <c r="AVU59" s="128"/>
      <c r="AVV59" s="109"/>
      <c r="AVW59" s="128"/>
      <c r="AVX59" s="71"/>
      <c r="AVY59" s="128"/>
      <c r="AVZ59" s="128"/>
      <c r="AWA59" s="128"/>
      <c r="AWB59" s="128"/>
      <c r="AWC59" s="71"/>
      <c r="AWD59" s="128"/>
      <c r="AWE59" s="128"/>
      <c r="AWF59" s="128"/>
      <c r="AWG59" s="128"/>
      <c r="AWH59" s="71"/>
      <c r="AWI59" s="128"/>
      <c r="AWJ59" s="128"/>
      <c r="AWK59" s="128"/>
      <c r="AWL59" s="128"/>
      <c r="AWM59" s="71"/>
      <c r="AWN59" s="128"/>
      <c r="AWO59" s="128"/>
      <c r="AWP59" s="128"/>
      <c r="AWQ59" s="128"/>
      <c r="AWR59" s="71"/>
      <c r="AWS59" s="128"/>
      <c r="AWT59" s="128"/>
      <c r="AWU59" s="128"/>
      <c r="AWV59" s="128"/>
      <c r="AWW59" s="71"/>
      <c r="AWX59" s="128"/>
      <c r="AWY59" s="128"/>
      <c r="AWZ59" s="128"/>
      <c r="AXA59" s="128"/>
      <c r="AXB59" s="71"/>
      <c r="AXC59" s="128"/>
      <c r="AXD59" s="128"/>
      <c r="AXE59" s="128"/>
      <c r="AXF59" s="128"/>
      <c r="AXG59" s="71"/>
      <c r="AXH59" s="128"/>
      <c r="AXI59" s="128"/>
      <c r="AXJ59" s="128"/>
      <c r="AXK59" s="128"/>
      <c r="AXL59" s="71"/>
      <c r="AXM59" s="128"/>
      <c r="AXN59" s="128"/>
      <c r="AXO59" s="128"/>
      <c r="AXP59" s="128"/>
      <c r="AXQ59" s="71"/>
      <c r="AXR59" s="128"/>
      <c r="AXS59" s="128"/>
      <c r="AXT59" s="109"/>
      <c r="AXU59" s="128"/>
      <c r="AXV59" s="71"/>
      <c r="AXW59" s="128"/>
      <c r="AXX59" s="128"/>
      <c r="AXY59" s="128"/>
      <c r="AXZ59" s="128"/>
      <c r="AYA59" s="71"/>
      <c r="AYB59" s="128"/>
      <c r="AYC59" s="128"/>
      <c r="AYD59" s="128"/>
      <c r="AYE59" s="128"/>
      <c r="AYF59" s="71"/>
      <c r="AYG59" s="128"/>
      <c r="AYH59" s="128"/>
      <c r="AYI59" s="128"/>
      <c r="AYJ59" s="128"/>
      <c r="AYK59" s="71"/>
      <c r="AYL59" s="128"/>
      <c r="AYM59" s="128"/>
      <c r="AYN59" s="128"/>
      <c r="AYO59" s="128"/>
      <c r="AYP59" s="71"/>
      <c r="AYQ59" s="128"/>
      <c r="AYR59" s="128"/>
      <c r="AYS59" s="128"/>
      <c r="AYT59" s="128"/>
      <c r="AYU59" s="71"/>
      <c r="AYV59" s="128"/>
      <c r="AYW59" s="128"/>
      <c r="AYX59" s="128"/>
      <c r="AYY59" s="128"/>
      <c r="AYZ59" s="71"/>
      <c r="AZA59" s="128"/>
      <c r="AZB59" s="128"/>
      <c r="AZC59" s="128"/>
      <c r="AZD59" s="128"/>
      <c r="AZE59" s="71"/>
      <c r="AZF59" s="128"/>
      <c r="AZG59" s="128"/>
      <c r="AZH59" s="128"/>
      <c r="AZI59" s="128"/>
      <c r="AZJ59" s="71"/>
      <c r="AZK59" s="128"/>
      <c r="AZL59" s="128"/>
      <c r="AZM59" s="128"/>
      <c r="AZN59" s="128"/>
      <c r="AZO59" s="71"/>
      <c r="AZP59" s="128"/>
      <c r="AZQ59" s="128"/>
      <c r="AZR59" s="109"/>
      <c r="AZS59" s="128"/>
      <c r="AZT59" s="71"/>
      <c r="AZU59" s="128"/>
      <c r="AZV59" s="128"/>
      <c r="AZW59" s="128"/>
      <c r="AZX59" s="128"/>
      <c r="AZY59" s="71"/>
      <c r="AZZ59" s="128"/>
      <c r="BAA59" s="128"/>
      <c r="BAB59" s="128"/>
      <c r="BAC59" s="128"/>
      <c r="BAD59" s="71"/>
      <c r="BAE59" s="128"/>
      <c r="BAF59" s="128"/>
      <c r="BAG59" s="128"/>
      <c r="BAH59" s="128"/>
      <c r="BAI59" s="71"/>
      <c r="BAJ59" s="128"/>
      <c r="BAK59" s="128"/>
      <c r="BAL59" s="128"/>
      <c r="BAM59" s="128"/>
      <c r="BAN59" s="71"/>
      <c r="BAO59" s="128"/>
      <c r="BAP59" s="128"/>
      <c r="BAQ59" s="128"/>
      <c r="BAR59" s="128"/>
      <c r="BAS59" s="71"/>
      <c r="BAT59" s="128"/>
      <c r="BAU59" s="128"/>
      <c r="BAV59" s="128"/>
      <c r="BAW59" s="128"/>
      <c r="BAX59" s="71"/>
      <c r="BAY59" s="128"/>
      <c r="BAZ59" s="128"/>
      <c r="BBA59" s="128"/>
      <c r="BBB59" s="128"/>
      <c r="BBC59" s="71"/>
      <c r="BBD59" s="128"/>
      <c r="BBE59" s="128"/>
      <c r="BBF59" s="128"/>
      <c r="BBG59" s="128"/>
      <c r="BBH59" s="71"/>
      <c r="BBI59" s="128"/>
      <c r="BBJ59" s="128"/>
      <c r="BBK59" s="128"/>
      <c r="BBL59" s="128"/>
      <c r="BBM59" s="71"/>
      <c r="BBN59" s="128"/>
      <c r="BBO59" s="128"/>
      <c r="BBP59" s="109"/>
      <c r="BBQ59" s="128"/>
      <c r="BBR59" s="71"/>
      <c r="BBS59" s="128"/>
      <c r="BBT59" s="128"/>
      <c r="BBU59" s="128"/>
      <c r="BBV59" s="128"/>
      <c r="BBW59" s="71"/>
      <c r="BBX59" s="128"/>
      <c r="BBY59" s="128"/>
      <c r="BBZ59" s="128"/>
      <c r="BCA59" s="128"/>
      <c r="BCB59" s="71"/>
      <c r="BCC59" s="128"/>
      <c r="BCD59" s="128"/>
      <c r="BCE59" s="128"/>
      <c r="BCF59" s="128"/>
      <c r="BCG59" s="71"/>
      <c r="BCH59" s="128"/>
      <c r="BCI59" s="128"/>
      <c r="BCJ59" s="128"/>
      <c r="BCK59" s="128"/>
      <c r="BCL59" s="71"/>
      <c r="BCM59" s="128"/>
      <c r="BCN59" s="128"/>
      <c r="BCO59" s="128"/>
      <c r="BCP59" s="128"/>
      <c r="BCQ59" s="71"/>
      <c r="BCR59" s="128"/>
      <c r="BCS59" s="128"/>
      <c r="BCT59" s="128"/>
      <c r="BCU59" s="128"/>
      <c r="BCV59" s="71"/>
      <c r="BCW59" s="128"/>
      <c r="BCX59" s="128"/>
      <c r="BCY59" s="128"/>
      <c r="BCZ59" s="128"/>
      <c r="BDA59" s="71"/>
      <c r="BDB59" s="128"/>
      <c r="BDC59" s="128"/>
      <c r="BDD59" s="128"/>
      <c r="BDE59" s="128"/>
      <c r="BDF59" s="71"/>
      <c r="BDG59" s="128"/>
      <c r="BDH59" s="128"/>
      <c r="BDI59" s="128"/>
      <c r="BDJ59" s="128"/>
      <c r="BDK59" s="71"/>
      <c r="BDL59" s="128"/>
      <c r="BDM59" s="128"/>
      <c r="BDN59" s="109"/>
      <c r="BDO59" s="128"/>
      <c r="BDP59" s="71"/>
      <c r="BDQ59" s="128"/>
      <c r="BDR59" s="128"/>
      <c r="BDS59" s="128"/>
      <c r="BDT59" s="128"/>
      <c r="BDU59" s="71"/>
      <c r="BDV59" s="128"/>
      <c r="BDW59" s="128"/>
      <c r="BDX59" s="128"/>
      <c r="BDY59" s="128"/>
      <c r="BDZ59" s="71"/>
      <c r="BEA59" s="128"/>
      <c r="BEB59" s="128"/>
      <c r="BEC59" s="128"/>
      <c r="BED59" s="128"/>
      <c r="BEE59" s="71"/>
      <c r="BEF59" s="128"/>
      <c r="BEG59" s="128"/>
      <c r="BEH59" s="128"/>
      <c r="BEI59" s="128"/>
      <c r="BEJ59" s="71"/>
      <c r="BEK59" s="128"/>
      <c r="BEL59" s="128"/>
      <c r="BEM59" s="128"/>
      <c r="BEN59" s="128"/>
      <c r="BEO59" s="71"/>
      <c r="BEP59" s="128"/>
      <c r="BEQ59" s="128"/>
      <c r="BER59" s="128"/>
      <c r="BES59" s="128"/>
      <c r="BET59" s="71"/>
      <c r="BEU59" s="128"/>
      <c r="BEV59" s="128"/>
      <c r="BEW59" s="128"/>
      <c r="BEX59" s="128"/>
      <c r="BEY59" s="71"/>
      <c r="BEZ59" s="128"/>
      <c r="BFA59" s="128"/>
      <c r="BFB59" s="128"/>
      <c r="BFC59" s="128"/>
      <c r="BFD59" s="71"/>
      <c r="BFE59" s="128"/>
      <c r="BFF59" s="128"/>
      <c r="BFG59" s="128"/>
      <c r="BFH59" s="128"/>
      <c r="BFI59" s="71"/>
      <c r="BFJ59" s="128"/>
      <c r="BFK59" s="128"/>
      <c r="BFL59" s="109"/>
      <c r="BFM59" s="128"/>
      <c r="BFN59" s="71"/>
      <c r="BFO59" s="128"/>
      <c r="BFP59" s="128"/>
      <c r="BFQ59" s="128"/>
      <c r="BFR59" s="128"/>
      <c r="BFS59" s="71"/>
      <c r="BFT59" s="128"/>
      <c r="BFU59" s="128"/>
      <c r="BFV59" s="128"/>
      <c r="BFW59" s="128"/>
      <c r="BFX59" s="71"/>
      <c r="BFY59" s="128"/>
      <c r="BFZ59" s="128"/>
      <c r="BGA59" s="128"/>
      <c r="BGB59" s="128"/>
      <c r="BGC59" s="71"/>
      <c r="BGD59" s="128"/>
      <c r="BGE59" s="128"/>
      <c r="BGF59" s="128"/>
      <c r="BGG59" s="128"/>
      <c r="BGH59" s="71"/>
      <c r="BGI59" s="128"/>
      <c r="BGJ59" s="128"/>
      <c r="BGK59" s="128"/>
      <c r="BGL59" s="128"/>
      <c r="BGM59" s="71"/>
      <c r="BGN59" s="128"/>
      <c r="BGO59" s="128"/>
      <c r="BGP59" s="128"/>
      <c r="BGQ59" s="128"/>
      <c r="BGR59" s="71"/>
      <c r="BGS59" s="128"/>
      <c r="BGT59" s="128"/>
      <c r="BGU59" s="128"/>
      <c r="BGV59" s="128"/>
      <c r="BGW59" s="71"/>
      <c r="BGX59" s="128"/>
      <c r="BGY59" s="128"/>
      <c r="BGZ59" s="128"/>
      <c r="BHA59" s="128"/>
      <c r="BHB59" s="71"/>
      <c r="BHC59" s="128"/>
      <c r="BHD59" s="128"/>
      <c r="BHE59" s="128"/>
      <c r="BHF59" s="128"/>
      <c r="BHG59" s="71"/>
      <c r="BHH59" s="128"/>
      <c r="BHI59" s="128"/>
      <c r="BHJ59" s="109"/>
      <c r="BHK59" s="128"/>
      <c r="BHL59" s="71"/>
      <c r="BHM59" s="128"/>
      <c r="BHN59" s="128"/>
      <c r="BHO59" s="128"/>
      <c r="BHP59" s="128"/>
      <c r="BHQ59" s="71"/>
      <c r="BHR59" s="128"/>
      <c r="BHS59" s="128"/>
      <c r="BHT59" s="128"/>
      <c r="BHU59" s="128"/>
      <c r="BHV59" s="71"/>
      <c r="BHW59" s="128"/>
      <c r="BHX59" s="128"/>
      <c r="BHY59" s="128"/>
      <c r="BHZ59" s="128"/>
      <c r="BIA59" s="71"/>
      <c r="BIB59" s="128"/>
      <c r="BIC59" s="128"/>
      <c r="BID59" s="128"/>
      <c r="BIE59" s="128"/>
      <c r="BIF59" s="71"/>
      <c r="BIG59" s="128"/>
      <c r="BIH59" s="128"/>
      <c r="BII59" s="128"/>
      <c r="BIJ59" s="128"/>
      <c r="BIK59" s="71"/>
      <c r="BIL59" s="128"/>
      <c r="BIM59" s="128"/>
      <c r="BIN59" s="128"/>
      <c r="BIO59" s="128"/>
      <c r="BIP59" s="71"/>
      <c r="BIQ59" s="128"/>
      <c r="BIR59" s="128"/>
      <c r="BIS59" s="128"/>
      <c r="BIT59" s="128"/>
      <c r="BIU59" s="71"/>
      <c r="BIV59" s="128"/>
      <c r="BIW59" s="128"/>
      <c r="BIX59" s="128"/>
      <c r="BIY59" s="128"/>
      <c r="BIZ59" s="71"/>
      <c r="BJA59" s="128"/>
      <c r="BJB59" s="128"/>
      <c r="BJC59" s="128"/>
      <c r="BJD59" s="128"/>
      <c r="BJE59" s="71"/>
      <c r="BJF59" s="128"/>
      <c r="BJG59" s="128"/>
      <c r="BJH59" s="109"/>
      <c r="BJI59" s="128"/>
      <c r="BJJ59" s="71"/>
      <c r="BJK59" s="128"/>
      <c r="BJL59" s="128"/>
      <c r="BJM59" s="128"/>
      <c r="BJN59" s="128"/>
      <c r="BJO59" s="71"/>
      <c r="BJP59" s="128"/>
      <c r="BJQ59" s="128"/>
      <c r="BJR59" s="128"/>
      <c r="BJS59" s="128"/>
      <c r="BJT59" s="71"/>
      <c r="BJU59" s="128"/>
      <c r="BJV59" s="128"/>
      <c r="BJW59" s="128"/>
      <c r="BJX59" s="128"/>
      <c r="BJY59" s="71"/>
      <c r="BJZ59" s="128"/>
      <c r="BKA59" s="128"/>
      <c r="BKB59" s="128"/>
      <c r="BKC59" s="128"/>
      <c r="BKD59" s="71"/>
      <c r="BKE59" s="128"/>
      <c r="BKF59" s="128"/>
      <c r="BKG59" s="128"/>
      <c r="BKH59" s="128"/>
      <c r="BKI59" s="71"/>
      <c r="BKJ59" s="128"/>
      <c r="BKK59" s="128"/>
      <c r="BKL59" s="128"/>
      <c r="BKM59" s="128"/>
      <c r="BKN59" s="71"/>
      <c r="BKO59" s="128"/>
      <c r="BKP59" s="128"/>
      <c r="BKQ59" s="128"/>
      <c r="BKR59" s="128"/>
      <c r="BKS59" s="71"/>
      <c r="BKT59" s="128"/>
      <c r="BKU59" s="128"/>
      <c r="BKV59" s="128"/>
      <c r="BKW59" s="128"/>
      <c r="BKX59" s="71"/>
      <c r="BKY59" s="128"/>
      <c r="BKZ59" s="128"/>
      <c r="BLA59" s="128"/>
      <c r="BLB59" s="128"/>
      <c r="BLC59" s="71"/>
      <c r="BLD59" s="128"/>
      <c r="BLE59" s="128"/>
      <c r="BLF59" s="109"/>
      <c r="BLG59" s="128"/>
      <c r="BLH59" s="71"/>
      <c r="BLI59" s="128"/>
      <c r="BLJ59" s="128"/>
      <c r="BLK59" s="128"/>
      <c r="BLL59" s="128"/>
      <c r="BLM59" s="71"/>
      <c r="BLN59" s="128"/>
      <c r="BLO59" s="128"/>
      <c r="BLP59" s="128"/>
      <c r="BLQ59" s="128"/>
      <c r="BLR59" s="71"/>
      <c r="BLS59" s="128"/>
      <c r="BLT59" s="128"/>
      <c r="BLU59" s="128"/>
      <c r="BLV59" s="128"/>
      <c r="BLW59" s="71"/>
      <c r="BLX59" s="128"/>
      <c r="BLY59" s="128"/>
      <c r="BLZ59" s="128"/>
      <c r="BMA59" s="128"/>
      <c r="BMB59" s="71"/>
      <c r="BMC59" s="128"/>
      <c r="BMD59" s="128"/>
      <c r="BME59" s="128"/>
      <c r="BMF59" s="128"/>
      <c r="BMG59" s="71"/>
      <c r="BMH59" s="128"/>
      <c r="BMI59" s="128"/>
      <c r="BMJ59" s="128"/>
      <c r="BMK59" s="128"/>
      <c r="BML59" s="71"/>
      <c r="BMM59" s="128"/>
      <c r="BMN59" s="128"/>
      <c r="BMO59" s="128"/>
      <c r="BMP59" s="128"/>
      <c r="BMQ59" s="71"/>
      <c r="BMR59" s="128"/>
      <c r="BMS59" s="128"/>
      <c r="BMT59" s="128"/>
      <c r="BMU59" s="128"/>
      <c r="BMV59" s="71"/>
      <c r="BMW59" s="128"/>
      <c r="BMX59" s="128"/>
      <c r="BMY59" s="128"/>
      <c r="BMZ59" s="128"/>
      <c r="BNA59" s="71"/>
      <c r="BNB59" s="128"/>
      <c r="BNC59" s="128"/>
      <c r="BND59" s="109"/>
      <c r="BNE59" s="128"/>
      <c r="BNF59" s="71"/>
      <c r="BNG59" s="128"/>
      <c r="BNH59" s="128"/>
      <c r="BNI59" s="128"/>
      <c r="BNJ59" s="128"/>
      <c r="BNK59" s="71"/>
      <c r="BNL59" s="128"/>
      <c r="BNM59" s="128"/>
      <c r="BNN59" s="128"/>
      <c r="BNO59" s="128"/>
      <c r="BNP59" s="71"/>
      <c r="BNQ59" s="128"/>
      <c r="BNR59" s="128"/>
      <c r="BNS59" s="128"/>
      <c r="BNT59" s="128"/>
      <c r="BNU59" s="71"/>
      <c r="BNV59" s="128"/>
      <c r="BNW59" s="128"/>
      <c r="BNX59" s="128"/>
      <c r="BNY59" s="128"/>
      <c r="BNZ59" s="71"/>
      <c r="BOA59" s="128"/>
      <c r="BOB59" s="128"/>
      <c r="BOC59" s="128"/>
      <c r="BOD59" s="128"/>
      <c r="BOE59" s="71"/>
      <c r="BOF59" s="128"/>
      <c r="BOG59" s="128"/>
      <c r="BOH59" s="128"/>
      <c r="BOI59" s="128"/>
      <c r="BOJ59" s="71"/>
      <c r="BOK59" s="128"/>
      <c r="BOL59" s="128"/>
      <c r="BOM59" s="128"/>
      <c r="BON59" s="128"/>
      <c r="BOO59" s="71"/>
      <c r="BOP59" s="128"/>
      <c r="BOQ59" s="128"/>
      <c r="BOR59" s="128"/>
      <c r="BOS59" s="128"/>
      <c r="BOT59" s="71"/>
      <c r="BOU59" s="128"/>
      <c r="BOV59" s="128"/>
      <c r="BOW59" s="128"/>
      <c r="BOX59" s="128"/>
      <c r="BOY59" s="71"/>
      <c r="BOZ59" s="128"/>
      <c r="BPA59" s="128"/>
      <c r="BPB59" s="109"/>
      <c r="BPC59" s="128"/>
      <c r="BPD59" s="71"/>
      <c r="BPE59" s="128"/>
      <c r="BPF59" s="128"/>
      <c r="BPG59" s="128"/>
      <c r="BPH59" s="128"/>
      <c r="BPI59" s="71"/>
      <c r="BPJ59" s="128"/>
      <c r="BPK59" s="128"/>
      <c r="BPL59" s="128"/>
      <c r="BPM59" s="128"/>
      <c r="BPN59" s="71"/>
      <c r="BPO59" s="128"/>
      <c r="BPP59" s="128"/>
      <c r="BPQ59" s="128"/>
      <c r="BPR59" s="128"/>
      <c r="BPS59" s="71"/>
      <c r="BPT59" s="128"/>
      <c r="BPU59" s="128"/>
      <c r="BPV59" s="128"/>
      <c r="BPW59" s="128"/>
      <c r="BPX59" s="71"/>
      <c r="BPY59" s="128"/>
      <c r="BPZ59" s="128"/>
      <c r="BQA59" s="128"/>
      <c r="BQB59" s="128"/>
      <c r="BQC59" s="71"/>
      <c r="BQD59" s="128"/>
      <c r="BQE59" s="128"/>
      <c r="BQF59" s="128"/>
      <c r="BQG59" s="128"/>
      <c r="BQH59" s="71"/>
      <c r="BQI59" s="128"/>
      <c r="BQJ59" s="128"/>
      <c r="BQK59" s="128"/>
      <c r="BQL59" s="128"/>
      <c r="BQM59" s="71"/>
      <c r="BQN59" s="128"/>
      <c r="BQO59" s="128"/>
      <c r="BQP59" s="128"/>
      <c r="BQQ59" s="128"/>
      <c r="BQR59" s="71"/>
      <c r="BQS59" s="128"/>
      <c r="BQT59" s="128"/>
      <c r="BQU59" s="128"/>
      <c r="BQV59" s="128"/>
      <c r="BQW59" s="71"/>
      <c r="BQX59" s="128"/>
      <c r="BQY59" s="128"/>
      <c r="BQZ59" s="109"/>
      <c r="BRA59" s="128"/>
      <c r="BRB59" s="71"/>
      <c r="BRC59" s="128"/>
      <c r="BRD59" s="128"/>
      <c r="BRE59" s="128"/>
      <c r="BRF59" s="128"/>
      <c r="BRG59" s="71"/>
      <c r="BRH59" s="128"/>
      <c r="BRI59" s="128"/>
      <c r="BRJ59" s="128"/>
      <c r="BRK59" s="128"/>
      <c r="BRL59" s="71"/>
      <c r="BRM59" s="128"/>
      <c r="BRN59" s="128"/>
      <c r="BRO59" s="128"/>
      <c r="BRP59" s="128"/>
      <c r="BRQ59" s="71"/>
      <c r="BRR59" s="128"/>
      <c r="BRS59" s="128"/>
      <c r="BRT59" s="128"/>
      <c r="BRU59" s="128"/>
      <c r="BRV59" s="71"/>
      <c r="BRW59" s="128"/>
      <c r="BRX59" s="128"/>
      <c r="BRY59" s="128"/>
      <c r="BRZ59" s="128"/>
      <c r="BSA59" s="71"/>
      <c r="BSB59" s="128"/>
      <c r="BSC59" s="128"/>
      <c r="BSD59" s="128"/>
      <c r="BSE59" s="128"/>
      <c r="BSF59" s="71"/>
      <c r="BSG59" s="128"/>
      <c r="BSH59" s="128"/>
      <c r="BSI59" s="128"/>
      <c r="BSJ59" s="128"/>
      <c r="BSK59" s="71"/>
      <c r="BSL59" s="128"/>
      <c r="BSM59" s="128"/>
      <c r="BSN59" s="128"/>
      <c r="BSO59" s="128"/>
      <c r="BSP59" s="71"/>
      <c r="BSQ59" s="128"/>
      <c r="BSR59" s="128"/>
      <c r="BSS59" s="128"/>
      <c r="BST59" s="128"/>
      <c r="BSU59" s="71"/>
      <c r="BSV59" s="128"/>
      <c r="BSW59" s="128"/>
      <c r="BSX59" s="109"/>
      <c r="BSY59" s="128"/>
      <c r="BSZ59" s="71"/>
      <c r="BTA59" s="128"/>
      <c r="BTB59" s="128"/>
      <c r="BTC59" s="128"/>
      <c r="BTD59" s="128"/>
      <c r="BTE59" s="71"/>
      <c r="BTF59" s="128"/>
      <c r="BTG59" s="128"/>
      <c r="BTH59" s="128"/>
      <c r="BTI59" s="128"/>
      <c r="BTJ59" s="71"/>
      <c r="BTK59" s="128"/>
      <c r="BTL59" s="128"/>
      <c r="BTM59" s="128"/>
      <c r="BTN59" s="128"/>
      <c r="BTO59" s="71"/>
      <c r="BTP59" s="128"/>
      <c r="BTQ59" s="128"/>
      <c r="BTR59" s="128"/>
      <c r="BTS59" s="128"/>
      <c r="BTT59" s="71"/>
      <c r="BTU59" s="128"/>
      <c r="BTV59" s="128"/>
      <c r="BTW59" s="128"/>
      <c r="BTX59" s="128"/>
      <c r="BTY59" s="71"/>
      <c r="BTZ59" s="128"/>
      <c r="BUA59" s="128"/>
      <c r="BUB59" s="128"/>
      <c r="BUC59" s="128"/>
      <c r="BUD59" s="71"/>
      <c r="BUE59" s="128"/>
      <c r="BUF59" s="128"/>
      <c r="BUG59" s="128"/>
      <c r="BUH59" s="128"/>
      <c r="BUI59" s="71"/>
      <c r="BUJ59" s="128"/>
      <c r="BUK59" s="128"/>
      <c r="BUL59" s="128"/>
      <c r="BUM59" s="128"/>
      <c r="BUN59" s="71"/>
      <c r="BUO59" s="128"/>
      <c r="BUP59" s="128"/>
      <c r="BUQ59" s="128"/>
      <c r="BUR59" s="128"/>
      <c r="BUS59" s="71"/>
      <c r="BUT59" s="128"/>
      <c r="BUU59" s="128"/>
      <c r="BUV59" s="109"/>
      <c r="BUW59" s="128"/>
      <c r="BUX59" s="71"/>
      <c r="BUY59" s="128"/>
      <c r="BUZ59" s="128"/>
      <c r="BVA59" s="128"/>
      <c r="BVB59" s="128"/>
      <c r="BVC59" s="71"/>
      <c r="BVD59" s="128"/>
      <c r="BVE59" s="128"/>
      <c r="BVF59" s="128"/>
      <c r="BVG59" s="128"/>
      <c r="BVH59" s="71"/>
      <c r="BVI59" s="128"/>
      <c r="BVJ59" s="128"/>
      <c r="BVK59" s="128"/>
      <c r="BVL59" s="128"/>
      <c r="BVM59" s="71"/>
      <c r="BVN59" s="128"/>
      <c r="BVO59" s="128"/>
      <c r="BVP59" s="128"/>
      <c r="BVQ59" s="128"/>
      <c r="BVR59" s="71"/>
      <c r="BVS59" s="128"/>
      <c r="BVT59" s="128"/>
      <c r="BVU59" s="128"/>
      <c r="BVV59" s="128"/>
      <c r="BVW59" s="71"/>
      <c r="BVX59" s="128"/>
      <c r="BVY59" s="128"/>
      <c r="BVZ59" s="128"/>
      <c r="BWA59" s="128"/>
      <c r="BWB59" s="71"/>
      <c r="BWC59" s="128"/>
      <c r="BWD59" s="128"/>
      <c r="BWE59" s="128"/>
      <c r="BWF59" s="128"/>
      <c r="BWG59" s="71"/>
      <c r="BWH59" s="128"/>
      <c r="BWI59" s="128"/>
      <c r="BWJ59" s="128"/>
      <c r="BWK59" s="128"/>
      <c r="BWL59" s="71"/>
      <c r="BWM59" s="128"/>
      <c r="BWN59" s="128"/>
      <c r="BWO59" s="128"/>
      <c r="BWP59" s="128"/>
      <c r="BWQ59" s="71"/>
      <c r="BWR59" s="128"/>
      <c r="BWS59" s="128"/>
      <c r="BWT59" s="109"/>
      <c r="BWU59" s="128"/>
      <c r="BWV59" s="71"/>
      <c r="BWW59" s="128"/>
      <c r="BWX59" s="128"/>
      <c r="BWY59" s="128"/>
      <c r="BWZ59" s="128"/>
      <c r="BXA59" s="71"/>
      <c r="BXB59" s="128"/>
      <c r="BXC59" s="128"/>
      <c r="BXD59" s="128"/>
      <c r="BXE59" s="128"/>
      <c r="BXF59" s="71"/>
      <c r="BXG59" s="128"/>
      <c r="BXH59" s="128"/>
      <c r="BXI59" s="128"/>
      <c r="BXJ59" s="128"/>
      <c r="BXK59" s="71"/>
      <c r="BXL59" s="128"/>
      <c r="BXM59" s="128"/>
      <c r="BXN59" s="128"/>
      <c r="BXO59" s="128"/>
      <c r="BXP59" s="71"/>
      <c r="BXQ59" s="128"/>
      <c r="BXR59" s="128"/>
      <c r="BXS59" s="128"/>
      <c r="BXT59" s="128"/>
      <c r="BXU59" s="71"/>
      <c r="BXV59" s="128"/>
      <c r="BXW59" s="128"/>
      <c r="BXX59" s="128"/>
      <c r="BXY59" s="128"/>
      <c r="BXZ59" s="71"/>
      <c r="BYA59" s="128"/>
      <c r="BYB59" s="128"/>
      <c r="BYC59" s="128"/>
      <c r="BYD59" s="128"/>
      <c r="BYE59" s="71"/>
      <c r="BYF59" s="128"/>
      <c r="BYG59" s="128"/>
      <c r="BYH59" s="2"/>
      <c r="BYI59" s="2"/>
      <c r="BYJ59" s="2"/>
      <c r="BYK59" s="2"/>
    </row>
    <row r="60" spans="1:2013" x14ac:dyDescent="0.35">
      <c r="A60" s="99"/>
      <c r="B60" s="295"/>
      <c r="C60" s="31"/>
      <c r="D60" s="99"/>
      <c r="E60" s="99"/>
      <c r="F60" s="326"/>
      <c r="G60" s="329"/>
      <c r="H60" s="328"/>
      <c r="I60" s="323"/>
      <c r="J60" s="128"/>
      <c r="K60" s="128"/>
      <c r="L60" s="71"/>
      <c r="M60" s="128"/>
      <c r="N60" s="128"/>
      <c r="O60" s="128"/>
      <c r="P60" s="128"/>
      <c r="Q60" s="71"/>
      <c r="R60" s="128"/>
      <c r="S60" s="128"/>
      <c r="T60" s="109"/>
      <c r="U60" s="128"/>
      <c r="V60" s="71"/>
      <c r="W60" s="128"/>
      <c r="X60" s="128"/>
      <c r="Y60" s="128"/>
      <c r="Z60" s="128"/>
      <c r="AA60" s="71"/>
      <c r="AB60" s="128"/>
      <c r="AC60" s="128"/>
      <c r="AD60" s="128"/>
      <c r="AE60" s="128"/>
      <c r="AF60" s="71"/>
      <c r="AG60" s="128"/>
      <c r="AH60" s="128"/>
      <c r="AI60" s="128"/>
      <c r="AJ60" s="128"/>
      <c r="AK60" s="71"/>
      <c r="AL60" s="128"/>
      <c r="AM60" s="128"/>
      <c r="AN60" s="128"/>
      <c r="AO60" s="128"/>
      <c r="AP60" s="71"/>
      <c r="AQ60" s="128"/>
      <c r="AR60" s="128"/>
      <c r="AS60" s="128"/>
      <c r="AT60" s="128"/>
      <c r="AU60" s="71"/>
      <c r="AV60" s="128"/>
      <c r="AW60" s="128"/>
      <c r="AX60" s="128"/>
      <c r="AY60" s="128"/>
      <c r="AZ60" s="71"/>
      <c r="BA60" s="128"/>
      <c r="BB60" s="128"/>
      <c r="BC60" s="128"/>
      <c r="BD60" s="128"/>
      <c r="BE60" s="71"/>
      <c r="BF60" s="128"/>
      <c r="BG60" s="128"/>
      <c r="BH60" s="128"/>
      <c r="BI60" s="128"/>
      <c r="BJ60" s="71"/>
      <c r="BK60" s="128"/>
      <c r="BL60" s="128"/>
      <c r="BM60" s="128"/>
      <c r="BN60" s="128"/>
      <c r="BO60" s="71"/>
      <c r="BP60" s="128"/>
      <c r="BQ60" s="128"/>
      <c r="BR60" s="109"/>
      <c r="BS60" s="128"/>
      <c r="BT60" s="71"/>
      <c r="BU60" s="128"/>
      <c r="BV60" s="128"/>
      <c r="BW60" s="128"/>
      <c r="BX60" s="128"/>
      <c r="BY60" s="71"/>
      <c r="BZ60" s="128"/>
      <c r="CA60" s="128"/>
      <c r="CB60" s="128"/>
      <c r="CC60" s="128"/>
      <c r="CD60" s="71"/>
      <c r="CE60" s="128"/>
      <c r="CF60" s="128"/>
      <c r="CG60" s="128"/>
      <c r="CH60" s="128"/>
      <c r="CI60" s="71"/>
      <c r="CJ60" s="128"/>
      <c r="CK60" s="128"/>
      <c r="CL60" s="128"/>
      <c r="CM60" s="128"/>
      <c r="CN60" s="71"/>
      <c r="CO60" s="128"/>
      <c r="CP60" s="128"/>
      <c r="CQ60" s="128"/>
      <c r="CR60" s="128"/>
      <c r="CS60" s="71"/>
      <c r="CT60" s="128"/>
      <c r="CU60" s="128"/>
      <c r="CV60" s="128"/>
      <c r="CW60" s="128"/>
      <c r="CX60" s="71"/>
      <c r="CY60" s="128"/>
      <c r="CZ60" s="128"/>
      <c r="DA60" s="128"/>
      <c r="DB60" s="128"/>
      <c r="DC60" s="71"/>
      <c r="DD60" s="128"/>
      <c r="DE60" s="128"/>
      <c r="DF60" s="128"/>
      <c r="DG60" s="128"/>
      <c r="DH60" s="71"/>
      <c r="DI60" s="128"/>
      <c r="DJ60" s="128"/>
      <c r="DK60" s="128"/>
      <c r="DL60" s="128"/>
      <c r="DM60" s="71"/>
      <c r="DN60" s="128"/>
      <c r="DO60" s="128"/>
      <c r="DP60" s="109"/>
      <c r="DQ60" s="128"/>
      <c r="DR60" s="71"/>
      <c r="DS60" s="128"/>
      <c r="DT60" s="128"/>
      <c r="DU60" s="128"/>
      <c r="DV60" s="128"/>
      <c r="DW60" s="71"/>
      <c r="DX60" s="128"/>
      <c r="DY60" s="128"/>
      <c r="DZ60" s="128"/>
      <c r="EA60" s="128"/>
      <c r="EB60" s="71"/>
      <c r="EC60" s="128"/>
      <c r="ED60" s="128"/>
      <c r="EE60" s="128"/>
      <c r="EF60" s="128"/>
      <c r="EG60" s="71"/>
      <c r="EH60" s="128"/>
      <c r="EI60" s="128"/>
      <c r="EJ60" s="128"/>
      <c r="EK60" s="128"/>
      <c r="EL60" s="71"/>
      <c r="EM60" s="128"/>
      <c r="EN60" s="128"/>
      <c r="EO60" s="128"/>
      <c r="EP60" s="128"/>
      <c r="EQ60" s="71"/>
      <c r="ER60" s="128"/>
      <c r="ES60" s="128"/>
      <c r="ET60" s="128"/>
      <c r="EU60" s="128"/>
      <c r="EV60" s="71"/>
      <c r="EW60" s="128"/>
      <c r="EX60" s="128"/>
      <c r="EY60" s="128"/>
      <c r="EZ60" s="128"/>
      <c r="FA60" s="71"/>
      <c r="FB60" s="128"/>
      <c r="FC60" s="128"/>
      <c r="FD60" s="128"/>
      <c r="FE60" s="128"/>
      <c r="FF60" s="71"/>
      <c r="FG60" s="128"/>
      <c r="FH60" s="128"/>
      <c r="FI60" s="128"/>
      <c r="FJ60" s="128"/>
      <c r="FK60" s="71"/>
      <c r="FL60" s="128"/>
      <c r="FM60" s="128"/>
      <c r="FN60" s="109"/>
      <c r="FO60" s="128"/>
      <c r="FP60" s="71"/>
      <c r="FQ60" s="128"/>
      <c r="FR60" s="128"/>
      <c r="FS60" s="128"/>
      <c r="FT60" s="128"/>
      <c r="FU60" s="71"/>
      <c r="FV60" s="128"/>
      <c r="FW60" s="128"/>
      <c r="FX60" s="128"/>
      <c r="FY60" s="128"/>
      <c r="FZ60" s="71"/>
      <c r="GA60" s="128"/>
      <c r="GB60" s="128"/>
      <c r="GC60" s="128"/>
      <c r="GD60" s="128"/>
      <c r="GE60" s="71"/>
      <c r="GF60" s="128"/>
      <c r="GG60" s="128"/>
      <c r="GH60" s="128"/>
      <c r="GI60" s="128"/>
      <c r="GJ60" s="71"/>
      <c r="GK60" s="128"/>
      <c r="GL60" s="128"/>
      <c r="GM60" s="128"/>
      <c r="GN60" s="128"/>
      <c r="GO60" s="71"/>
      <c r="GP60" s="128"/>
      <c r="GQ60" s="128"/>
      <c r="GR60" s="128"/>
      <c r="GS60" s="128"/>
      <c r="GT60" s="71"/>
      <c r="GU60" s="128"/>
      <c r="GV60" s="128"/>
      <c r="GW60" s="128"/>
      <c r="GX60" s="128"/>
      <c r="GY60" s="71"/>
      <c r="GZ60" s="128"/>
      <c r="HA60" s="128"/>
      <c r="HB60" s="128"/>
      <c r="HC60" s="128"/>
      <c r="HD60" s="71"/>
      <c r="HE60" s="128"/>
      <c r="HF60" s="128"/>
      <c r="HG60" s="128"/>
      <c r="HH60" s="128"/>
      <c r="HI60" s="71"/>
      <c r="HJ60" s="128"/>
      <c r="HK60" s="128"/>
      <c r="HL60" s="109"/>
      <c r="HM60" s="128"/>
      <c r="HN60" s="71"/>
      <c r="HO60" s="128"/>
      <c r="HP60" s="128"/>
      <c r="HQ60" s="128"/>
      <c r="HR60" s="128"/>
      <c r="HS60" s="71"/>
      <c r="HT60" s="128"/>
      <c r="HU60" s="128"/>
      <c r="HV60" s="128"/>
      <c r="HW60" s="128"/>
      <c r="HX60" s="71"/>
      <c r="HY60" s="128"/>
      <c r="HZ60" s="128"/>
      <c r="IA60" s="128"/>
      <c r="IB60" s="128"/>
      <c r="IC60" s="71"/>
      <c r="ID60" s="128"/>
      <c r="IE60" s="128"/>
      <c r="IF60" s="128"/>
      <c r="IG60" s="128"/>
      <c r="IH60" s="71"/>
      <c r="II60" s="128"/>
      <c r="IJ60" s="128"/>
      <c r="IK60" s="128"/>
      <c r="IL60" s="128"/>
      <c r="IM60" s="71"/>
      <c r="IN60" s="128"/>
      <c r="IO60" s="128"/>
      <c r="IP60" s="128"/>
      <c r="IQ60" s="128"/>
      <c r="IR60" s="71"/>
      <c r="IS60" s="128"/>
      <c r="IT60" s="128"/>
      <c r="IU60" s="128"/>
      <c r="IV60" s="128"/>
      <c r="IW60" s="71"/>
      <c r="IX60" s="128"/>
      <c r="IY60" s="128"/>
      <c r="IZ60" s="128"/>
      <c r="JA60" s="128"/>
      <c r="JB60" s="71"/>
      <c r="JC60" s="128"/>
      <c r="JD60" s="128"/>
      <c r="JE60" s="128"/>
      <c r="JF60" s="128"/>
      <c r="JG60" s="71"/>
      <c r="JH60" s="128"/>
      <c r="JI60" s="128"/>
      <c r="JJ60" s="109"/>
      <c r="JK60" s="128"/>
      <c r="JL60" s="71"/>
      <c r="JM60" s="128"/>
      <c r="JN60" s="128"/>
      <c r="JO60" s="128"/>
      <c r="JP60" s="128"/>
      <c r="JQ60" s="71"/>
      <c r="JR60" s="128"/>
      <c r="JS60" s="128"/>
      <c r="JT60" s="128"/>
      <c r="JU60" s="128"/>
      <c r="JV60" s="71"/>
      <c r="JW60" s="128"/>
      <c r="JX60" s="128"/>
      <c r="JY60" s="128"/>
      <c r="JZ60" s="128"/>
      <c r="KA60" s="71"/>
      <c r="KB60" s="128"/>
      <c r="KC60" s="128"/>
      <c r="KD60" s="128"/>
      <c r="KE60" s="128"/>
      <c r="KF60" s="71"/>
      <c r="KG60" s="128"/>
      <c r="KH60" s="128"/>
      <c r="KI60" s="128"/>
      <c r="KJ60" s="128"/>
      <c r="KK60" s="71"/>
      <c r="KL60" s="128"/>
      <c r="KM60" s="128"/>
      <c r="KN60" s="128"/>
      <c r="KO60" s="128"/>
      <c r="KP60" s="71"/>
      <c r="KQ60" s="128"/>
      <c r="KR60" s="128"/>
      <c r="KS60" s="128"/>
      <c r="KT60" s="128"/>
      <c r="KU60" s="71"/>
      <c r="KV60" s="128"/>
      <c r="KW60" s="128"/>
      <c r="KX60" s="128"/>
      <c r="KY60" s="128"/>
      <c r="KZ60" s="71"/>
      <c r="LA60" s="128"/>
      <c r="LB60" s="128"/>
      <c r="LC60" s="128"/>
      <c r="LD60" s="128"/>
      <c r="LE60" s="71"/>
      <c r="LF60" s="128"/>
      <c r="LG60" s="128"/>
      <c r="LH60" s="109"/>
      <c r="LI60" s="128"/>
      <c r="LJ60" s="71"/>
      <c r="LK60" s="128"/>
      <c r="LL60" s="128"/>
      <c r="LM60" s="128"/>
      <c r="LN60" s="128"/>
      <c r="LO60" s="71"/>
      <c r="LP60" s="128"/>
      <c r="LQ60" s="128"/>
      <c r="LR60" s="128"/>
      <c r="LS60" s="128"/>
      <c r="LT60" s="71"/>
      <c r="LU60" s="128"/>
      <c r="LV60" s="128"/>
      <c r="LW60" s="128"/>
      <c r="LX60" s="128"/>
      <c r="LY60" s="71"/>
      <c r="LZ60" s="128"/>
      <c r="MA60" s="128"/>
      <c r="MB60" s="128"/>
      <c r="MC60" s="128"/>
      <c r="MD60" s="71"/>
      <c r="ME60" s="128"/>
      <c r="MF60" s="128"/>
      <c r="MG60" s="128"/>
      <c r="MH60" s="128"/>
      <c r="MI60" s="71"/>
      <c r="MJ60" s="128"/>
      <c r="MK60" s="128"/>
      <c r="ML60" s="128"/>
      <c r="MM60" s="128"/>
      <c r="MN60" s="71"/>
      <c r="MO60" s="128"/>
      <c r="MP60" s="128"/>
      <c r="MQ60" s="128"/>
      <c r="MR60" s="128"/>
      <c r="MS60" s="71"/>
      <c r="MT60" s="128"/>
      <c r="MU60" s="128"/>
      <c r="MV60" s="128"/>
      <c r="MW60" s="128"/>
      <c r="MX60" s="71"/>
      <c r="MY60" s="128"/>
      <c r="MZ60" s="128"/>
      <c r="NA60" s="128"/>
      <c r="NB60" s="128"/>
      <c r="NC60" s="71"/>
      <c r="ND60" s="128"/>
      <c r="NE60" s="128"/>
      <c r="NF60" s="109"/>
      <c r="NG60" s="128"/>
      <c r="NH60" s="71"/>
      <c r="NI60" s="128"/>
      <c r="NJ60" s="128"/>
      <c r="NK60" s="128"/>
      <c r="NL60" s="128"/>
      <c r="NM60" s="71"/>
      <c r="NN60" s="128"/>
      <c r="NO60" s="128"/>
      <c r="NP60" s="128"/>
      <c r="NQ60" s="128"/>
      <c r="NR60" s="71"/>
      <c r="NS60" s="128"/>
      <c r="NT60" s="128"/>
      <c r="NU60" s="128"/>
      <c r="NV60" s="128"/>
      <c r="NW60" s="71"/>
      <c r="NX60" s="128"/>
      <c r="NY60" s="128"/>
      <c r="NZ60" s="128"/>
      <c r="OA60" s="128"/>
      <c r="OB60" s="71"/>
      <c r="OC60" s="128"/>
      <c r="OD60" s="128"/>
      <c r="OE60" s="128"/>
      <c r="OF60" s="128"/>
      <c r="OG60" s="71"/>
      <c r="OH60" s="128"/>
      <c r="OI60" s="128"/>
      <c r="OJ60" s="128"/>
      <c r="OK60" s="128"/>
      <c r="OL60" s="71"/>
      <c r="OM60" s="128"/>
      <c r="ON60" s="128"/>
      <c r="OO60" s="128"/>
      <c r="OP60" s="128"/>
      <c r="OQ60" s="71"/>
      <c r="OR60" s="128"/>
      <c r="OS60" s="128"/>
      <c r="OT60" s="128"/>
      <c r="OU60" s="128"/>
      <c r="OV60" s="71"/>
      <c r="OW60" s="128"/>
      <c r="OX60" s="128"/>
      <c r="OY60" s="128"/>
      <c r="OZ60" s="128"/>
      <c r="PA60" s="71"/>
      <c r="PB60" s="128"/>
      <c r="PC60" s="128"/>
      <c r="PD60" s="109"/>
      <c r="PE60" s="128"/>
      <c r="PF60" s="71"/>
      <c r="PG60" s="128"/>
      <c r="PH60" s="128"/>
      <c r="PI60" s="128"/>
      <c r="PJ60" s="128"/>
      <c r="PK60" s="71"/>
      <c r="PL60" s="128"/>
      <c r="PM60" s="128"/>
      <c r="PN60" s="128"/>
      <c r="PO60" s="128"/>
      <c r="PP60" s="71"/>
      <c r="PQ60" s="128"/>
      <c r="PR60" s="128"/>
      <c r="PS60" s="128"/>
      <c r="PT60" s="128"/>
      <c r="PU60" s="71"/>
      <c r="PV60" s="128"/>
      <c r="PW60" s="128"/>
      <c r="PX60" s="128"/>
      <c r="PY60" s="128"/>
      <c r="PZ60" s="71"/>
      <c r="QA60" s="128"/>
      <c r="QB60" s="128"/>
      <c r="QC60" s="128"/>
      <c r="QD60" s="128"/>
      <c r="QE60" s="71"/>
      <c r="QF60" s="128"/>
      <c r="QG60" s="128"/>
      <c r="QH60" s="128"/>
      <c r="QI60" s="128"/>
      <c r="QJ60" s="71"/>
      <c r="QK60" s="128"/>
      <c r="QL60" s="128"/>
      <c r="QM60" s="128"/>
      <c r="QN60" s="128"/>
      <c r="QO60" s="71"/>
      <c r="QP60" s="128"/>
      <c r="QQ60" s="128"/>
      <c r="QR60" s="128"/>
      <c r="QS60" s="128"/>
      <c r="QT60" s="71"/>
      <c r="QU60" s="128"/>
      <c r="QV60" s="128"/>
      <c r="QW60" s="128"/>
      <c r="QX60" s="128"/>
      <c r="QY60" s="71"/>
      <c r="QZ60" s="128"/>
      <c r="RA60" s="128"/>
      <c r="RB60" s="109"/>
      <c r="RC60" s="128"/>
      <c r="RD60" s="71"/>
      <c r="RE60" s="128"/>
      <c r="RF60" s="128"/>
      <c r="RG60" s="128"/>
      <c r="RH60" s="128"/>
      <c r="RI60" s="71"/>
      <c r="RJ60" s="128"/>
      <c r="RK60" s="128"/>
      <c r="RL60" s="128"/>
      <c r="RM60" s="128"/>
      <c r="RN60" s="71"/>
      <c r="RO60" s="128"/>
      <c r="RP60" s="128"/>
      <c r="RQ60" s="128"/>
      <c r="RR60" s="128"/>
      <c r="RS60" s="71"/>
      <c r="RT60" s="128"/>
      <c r="RU60" s="128"/>
      <c r="RV60" s="128"/>
      <c r="RW60" s="128"/>
      <c r="RX60" s="71"/>
      <c r="RY60" s="128"/>
      <c r="RZ60" s="128"/>
      <c r="SA60" s="128"/>
      <c r="SB60" s="128"/>
      <c r="SC60" s="71"/>
      <c r="SD60" s="128"/>
      <c r="SE60" s="128"/>
      <c r="SF60" s="128"/>
      <c r="SG60" s="128"/>
      <c r="SH60" s="71"/>
      <c r="SI60" s="128"/>
      <c r="SJ60" s="128"/>
      <c r="SK60" s="128"/>
      <c r="SL60" s="128"/>
      <c r="SM60" s="71"/>
      <c r="SN60" s="128"/>
      <c r="SO60" s="128"/>
      <c r="SP60" s="128"/>
      <c r="SQ60" s="128"/>
      <c r="SR60" s="71"/>
      <c r="SS60" s="128"/>
      <c r="ST60" s="128"/>
      <c r="SU60" s="128"/>
      <c r="SV60" s="128"/>
      <c r="SW60" s="71"/>
      <c r="SX60" s="128"/>
      <c r="SY60" s="128"/>
      <c r="SZ60" s="109"/>
      <c r="TA60" s="128"/>
      <c r="TB60" s="71"/>
      <c r="TC60" s="128"/>
      <c r="TD60" s="128"/>
      <c r="TE60" s="128"/>
      <c r="TF60" s="128"/>
      <c r="TG60" s="71"/>
      <c r="TH60" s="128"/>
      <c r="TI60" s="128"/>
      <c r="TJ60" s="128"/>
      <c r="TK60" s="128"/>
      <c r="TL60" s="71"/>
      <c r="TM60" s="128"/>
      <c r="TN60" s="128"/>
      <c r="TO60" s="128"/>
      <c r="TP60" s="128"/>
      <c r="TQ60" s="71"/>
      <c r="TR60" s="128"/>
      <c r="TS60" s="128"/>
      <c r="TT60" s="128"/>
      <c r="TU60" s="128"/>
      <c r="TV60" s="71"/>
      <c r="TW60" s="128"/>
      <c r="TX60" s="128"/>
      <c r="TY60" s="128"/>
      <c r="TZ60" s="128"/>
      <c r="UA60" s="71"/>
      <c r="UB60" s="128"/>
      <c r="UC60" s="128"/>
      <c r="UD60" s="128"/>
      <c r="UE60" s="128"/>
      <c r="UF60" s="71"/>
      <c r="UG60" s="128"/>
      <c r="UH60" s="128"/>
      <c r="UI60" s="128"/>
      <c r="UJ60" s="128"/>
      <c r="UK60" s="71"/>
      <c r="UL60" s="128"/>
      <c r="UM60" s="128"/>
      <c r="UN60" s="128"/>
      <c r="UO60" s="128"/>
      <c r="UP60" s="71"/>
      <c r="UQ60" s="128"/>
      <c r="UR60" s="128"/>
      <c r="US60" s="128"/>
      <c r="UT60" s="128"/>
      <c r="UU60" s="71"/>
      <c r="UV60" s="128"/>
      <c r="UW60" s="128"/>
      <c r="UX60" s="109"/>
      <c r="UY60" s="128"/>
      <c r="UZ60" s="71"/>
      <c r="VA60" s="128"/>
      <c r="VB60" s="128"/>
      <c r="VC60" s="128"/>
      <c r="VD60" s="128"/>
      <c r="VE60" s="71"/>
      <c r="VF60" s="128"/>
      <c r="VG60" s="128"/>
      <c r="VH60" s="128"/>
      <c r="VI60" s="128"/>
      <c r="VJ60" s="71"/>
      <c r="VK60" s="128"/>
      <c r="VL60" s="128"/>
      <c r="VM60" s="128"/>
      <c r="VN60" s="128"/>
      <c r="VO60" s="71"/>
      <c r="VP60" s="128"/>
      <c r="VQ60" s="128"/>
      <c r="VR60" s="128"/>
      <c r="VS60" s="128"/>
      <c r="VT60" s="71"/>
      <c r="VU60" s="128"/>
      <c r="VV60" s="128"/>
      <c r="VW60" s="128"/>
      <c r="VX60" s="128"/>
      <c r="VY60" s="71"/>
      <c r="VZ60" s="128"/>
      <c r="WA60" s="128"/>
      <c r="WB60" s="128"/>
      <c r="WC60" s="128"/>
      <c r="WD60" s="71"/>
      <c r="WE60" s="128"/>
      <c r="WF60" s="128"/>
      <c r="WG60" s="128"/>
      <c r="WH60" s="128"/>
      <c r="WI60" s="71"/>
      <c r="WJ60" s="128"/>
      <c r="WK60" s="128"/>
      <c r="WL60" s="128"/>
      <c r="WM60" s="128"/>
      <c r="WN60" s="71"/>
      <c r="WO60" s="128"/>
      <c r="WP60" s="128"/>
      <c r="WQ60" s="128"/>
      <c r="WR60" s="128"/>
      <c r="WS60" s="71"/>
      <c r="WT60" s="128"/>
      <c r="WU60" s="128"/>
      <c r="WV60" s="109"/>
      <c r="WW60" s="128"/>
      <c r="WX60" s="71"/>
      <c r="WY60" s="128"/>
      <c r="WZ60" s="128"/>
      <c r="XA60" s="128"/>
      <c r="XB60" s="128"/>
      <c r="XC60" s="71"/>
      <c r="XD60" s="128"/>
      <c r="XE60" s="128"/>
      <c r="XF60" s="128"/>
      <c r="XG60" s="128"/>
      <c r="XH60" s="71"/>
      <c r="XI60" s="128"/>
      <c r="XJ60" s="128"/>
      <c r="XK60" s="128"/>
      <c r="XL60" s="128"/>
      <c r="XM60" s="71"/>
      <c r="XN60" s="128"/>
      <c r="XO60" s="128"/>
      <c r="XP60" s="128"/>
      <c r="XQ60" s="128"/>
      <c r="XR60" s="71"/>
      <c r="XS60" s="128"/>
      <c r="XT60" s="128"/>
      <c r="XU60" s="128"/>
      <c r="XV60" s="128"/>
      <c r="XW60" s="71"/>
      <c r="XX60" s="128"/>
      <c r="XY60" s="128"/>
      <c r="XZ60" s="128"/>
      <c r="YA60" s="128"/>
      <c r="YB60" s="71"/>
      <c r="YC60" s="128"/>
      <c r="YD60" s="128"/>
      <c r="YE60" s="128"/>
      <c r="YF60" s="128"/>
      <c r="YG60" s="71"/>
      <c r="YH60" s="128"/>
      <c r="YI60" s="128"/>
      <c r="YJ60" s="128"/>
      <c r="YK60" s="128"/>
      <c r="YL60" s="71"/>
      <c r="YM60" s="128"/>
      <c r="YN60" s="128"/>
      <c r="YO60" s="128"/>
      <c r="YP60" s="128"/>
      <c r="YQ60" s="71"/>
      <c r="YR60" s="128"/>
      <c r="YS60" s="128"/>
      <c r="YT60" s="109"/>
      <c r="YU60" s="128"/>
      <c r="YV60" s="71"/>
      <c r="YW60" s="128"/>
      <c r="YX60" s="128"/>
      <c r="YY60" s="128"/>
      <c r="YZ60" s="128"/>
      <c r="ZA60" s="71"/>
      <c r="ZB60" s="128"/>
      <c r="ZC60" s="128"/>
      <c r="ZD60" s="128"/>
      <c r="ZE60" s="128"/>
      <c r="ZF60" s="71"/>
      <c r="ZG60" s="128"/>
      <c r="ZH60" s="128"/>
      <c r="ZI60" s="128"/>
      <c r="ZJ60" s="128"/>
      <c r="ZK60" s="71"/>
      <c r="ZL60" s="128"/>
      <c r="ZM60" s="128"/>
      <c r="ZN60" s="128"/>
      <c r="ZO60" s="128"/>
      <c r="ZP60" s="71"/>
      <c r="ZQ60" s="128"/>
      <c r="ZR60" s="128"/>
      <c r="ZS60" s="128"/>
      <c r="ZT60" s="128"/>
      <c r="ZU60" s="71"/>
      <c r="ZV60" s="128"/>
      <c r="ZW60" s="128"/>
      <c r="ZX60" s="128"/>
      <c r="ZY60" s="128"/>
      <c r="ZZ60" s="71"/>
      <c r="AAA60" s="128"/>
      <c r="AAB60" s="128"/>
      <c r="AAC60" s="128"/>
      <c r="AAD60" s="128"/>
      <c r="AAE60" s="71"/>
      <c r="AAF60" s="128"/>
      <c r="AAG60" s="128"/>
      <c r="AAH60" s="128"/>
      <c r="AAI60" s="128"/>
      <c r="AAJ60" s="71"/>
      <c r="AAK60" s="128"/>
      <c r="AAL60" s="128"/>
      <c r="AAM60" s="128"/>
      <c r="AAN60" s="128"/>
      <c r="AAO60" s="71"/>
      <c r="AAP60" s="128"/>
      <c r="AAQ60" s="128"/>
      <c r="AAR60" s="109"/>
      <c r="AAS60" s="128"/>
      <c r="AAT60" s="71"/>
      <c r="AAU60" s="128"/>
      <c r="AAV60" s="128"/>
      <c r="AAW60" s="128"/>
      <c r="AAX60" s="128"/>
      <c r="AAY60" s="71"/>
      <c r="AAZ60" s="128"/>
      <c r="ABA60" s="128"/>
      <c r="ABB60" s="128"/>
      <c r="ABC60" s="128"/>
      <c r="ABD60" s="71"/>
      <c r="ABE60" s="128"/>
      <c r="ABF60" s="128"/>
      <c r="ABG60" s="128"/>
      <c r="ABH60" s="128"/>
      <c r="ABI60" s="71"/>
      <c r="ABJ60" s="128"/>
      <c r="ABK60" s="128"/>
      <c r="ABL60" s="128"/>
      <c r="ABM60" s="128"/>
      <c r="ABN60" s="71"/>
      <c r="ABO60" s="128"/>
      <c r="ABP60" s="128"/>
      <c r="ABQ60" s="128"/>
      <c r="ABR60" s="128"/>
      <c r="ABS60" s="71"/>
      <c r="ABT60" s="128"/>
      <c r="ABU60" s="128"/>
      <c r="ABV60" s="128"/>
      <c r="ABW60" s="128"/>
      <c r="ABX60" s="71"/>
      <c r="ABY60" s="128"/>
      <c r="ABZ60" s="128"/>
      <c r="ACA60" s="128"/>
      <c r="ACB60" s="128"/>
      <c r="ACC60" s="71"/>
      <c r="ACD60" s="128"/>
      <c r="ACE60" s="128"/>
      <c r="ACF60" s="128"/>
      <c r="ACG60" s="128"/>
      <c r="ACH60" s="71"/>
      <c r="ACI60" s="128"/>
      <c r="ACJ60" s="128"/>
      <c r="ACK60" s="128"/>
      <c r="ACL60" s="128"/>
      <c r="ACM60" s="71"/>
      <c r="ACN60" s="128"/>
      <c r="ACO60" s="128"/>
      <c r="ACP60" s="109"/>
      <c r="ACQ60" s="128"/>
      <c r="ACR60" s="71"/>
      <c r="ACS60" s="128"/>
      <c r="ACT60" s="128"/>
      <c r="ACU60" s="128"/>
      <c r="ACV60" s="128"/>
      <c r="ACW60" s="71"/>
      <c r="ACX60" s="128"/>
      <c r="ACY60" s="128"/>
      <c r="ACZ60" s="128"/>
      <c r="ADA60" s="128"/>
      <c r="ADB60" s="71"/>
      <c r="ADC60" s="128"/>
      <c r="ADD60" s="128"/>
      <c r="ADE60" s="128"/>
      <c r="ADF60" s="128"/>
      <c r="ADG60" s="71"/>
      <c r="ADH60" s="128"/>
      <c r="ADI60" s="128"/>
      <c r="ADJ60" s="128"/>
      <c r="ADK60" s="128"/>
      <c r="ADL60" s="71"/>
      <c r="ADM60" s="128"/>
      <c r="ADN60" s="128"/>
      <c r="ADO60" s="128"/>
      <c r="ADP60" s="128"/>
      <c r="ADQ60" s="71"/>
      <c r="ADR60" s="128"/>
      <c r="ADS60" s="128"/>
      <c r="ADT60" s="128"/>
      <c r="ADU60" s="128"/>
      <c r="ADV60" s="71"/>
      <c r="ADW60" s="128"/>
      <c r="ADX60" s="128"/>
      <c r="ADY60" s="128"/>
      <c r="ADZ60" s="128"/>
      <c r="AEA60" s="71"/>
      <c r="AEB60" s="128"/>
      <c r="AEC60" s="128"/>
      <c r="AED60" s="128"/>
      <c r="AEE60" s="128"/>
      <c r="AEF60" s="71"/>
      <c r="AEG60" s="128"/>
      <c r="AEH60" s="128"/>
      <c r="AEI60" s="128"/>
      <c r="AEJ60" s="128"/>
      <c r="AEK60" s="71"/>
      <c r="AEL60" s="128"/>
      <c r="AEM60" s="128"/>
      <c r="AEN60" s="109"/>
      <c r="AEO60" s="128"/>
      <c r="AEP60" s="71"/>
      <c r="AEQ60" s="128"/>
      <c r="AER60" s="128"/>
      <c r="AES60" s="128"/>
      <c r="AET60" s="128"/>
      <c r="AEU60" s="71"/>
      <c r="AEV60" s="128"/>
      <c r="AEW60" s="128"/>
      <c r="AEX60" s="128"/>
      <c r="AEY60" s="128"/>
      <c r="AEZ60" s="71"/>
      <c r="AFA60" s="128"/>
      <c r="AFB60" s="128"/>
      <c r="AFC60" s="128"/>
      <c r="AFD60" s="128"/>
      <c r="AFE60" s="71"/>
      <c r="AFF60" s="128"/>
      <c r="AFG60" s="128"/>
      <c r="AFH60" s="128"/>
      <c r="AFI60" s="128"/>
      <c r="AFJ60" s="71"/>
      <c r="AFK60" s="128"/>
      <c r="AFL60" s="128"/>
      <c r="AFM60" s="128"/>
      <c r="AFN60" s="128"/>
      <c r="AFO60" s="71"/>
      <c r="AFP60" s="128"/>
      <c r="AFQ60" s="128"/>
      <c r="AFR60" s="128"/>
      <c r="AFS60" s="128"/>
      <c r="AFT60" s="71"/>
      <c r="AFU60" s="128"/>
      <c r="AFV60" s="128"/>
      <c r="AFW60" s="128"/>
      <c r="AFX60" s="128"/>
      <c r="AFY60" s="71"/>
      <c r="AFZ60" s="128"/>
      <c r="AGA60" s="128"/>
      <c r="AGB60" s="128"/>
      <c r="AGC60" s="128"/>
      <c r="AGD60" s="71"/>
      <c r="AGE60" s="128"/>
      <c r="AGF60" s="128"/>
      <c r="AGG60" s="128"/>
      <c r="AGH60" s="128"/>
      <c r="AGI60" s="71"/>
      <c r="AGJ60" s="128"/>
      <c r="AGK60" s="128"/>
      <c r="AGL60" s="109"/>
      <c r="AGM60" s="128"/>
      <c r="AGN60" s="71"/>
      <c r="AGO60" s="128"/>
      <c r="AGP60" s="128"/>
      <c r="AGQ60" s="128"/>
      <c r="AGR60" s="128"/>
      <c r="AGS60" s="71"/>
      <c r="AGT60" s="128"/>
      <c r="AGU60" s="128"/>
      <c r="AGV60" s="128"/>
      <c r="AGW60" s="128"/>
      <c r="AGX60" s="71"/>
      <c r="AGY60" s="128"/>
      <c r="AGZ60" s="128"/>
      <c r="AHA60" s="128"/>
      <c r="AHB60" s="128"/>
      <c r="AHC60" s="71"/>
      <c r="AHD60" s="128"/>
      <c r="AHE60" s="128"/>
      <c r="AHF60" s="128"/>
      <c r="AHG60" s="128"/>
      <c r="AHH60" s="71"/>
      <c r="AHI60" s="128"/>
      <c r="AHJ60" s="128"/>
      <c r="AHK60" s="128"/>
      <c r="AHL60" s="128"/>
      <c r="AHM60" s="71"/>
      <c r="AHN60" s="128"/>
      <c r="AHO60" s="128"/>
      <c r="AHP60" s="128"/>
      <c r="AHQ60" s="128"/>
      <c r="AHR60" s="71"/>
      <c r="AHS60" s="128"/>
      <c r="AHT60" s="128"/>
      <c r="AHU60" s="128"/>
      <c r="AHV60" s="128"/>
      <c r="AHW60" s="71"/>
      <c r="AHX60" s="128"/>
      <c r="AHY60" s="128"/>
      <c r="AHZ60" s="128"/>
      <c r="AIA60" s="128"/>
      <c r="AIB60" s="71"/>
      <c r="AIC60" s="128"/>
      <c r="AID60" s="128"/>
      <c r="AIE60" s="128"/>
      <c r="AIF60" s="128"/>
      <c r="AIG60" s="71"/>
      <c r="AIH60" s="128"/>
      <c r="AII60" s="128"/>
      <c r="AIJ60" s="109"/>
      <c r="AIK60" s="128"/>
      <c r="AIL60" s="71"/>
      <c r="AIM60" s="128"/>
      <c r="AIN60" s="128"/>
      <c r="AIO60" s="128"/>
      <c r="AIP60" s="128"/>
      <c r="AIQ60" s="71"/>
      <c r="AIR60" s="128"/>
      <c r="AIS60" s="128"/>
      <c r="AIT60" s="128"/>
      <c r="AIU60" s="128"/>
      <c r="AIV60" s="71"/>
      <c r="AIW60" s="128"/>
      <c r="AIX60" s="128"/>
      <c r="AIY60" s="128"/>
      <c r="AIZ60" s="128"/>
      <c r="AJA60" s="71"/>
      <c r="AJB60" s="128"/>
      <c r="AJC60" s="128"/>
      <c r="AJD60" s="128"/>
      <c r="AJE60" s="128"/>
      <c r="AJF60" s="71"/>
      <c r="AJG60" s="128"/>
      <c r="AJH60" s="128"/>
      <c r="AJI60" s="128"/>
      <c r="AJJ60" s="128"/>
      <c r="AJK60" s="71"/>
      <c r="AJL60" s="128"/>
      <c r="AJM60" s="128"/>
      <c r="AJN60" s="128"/>
      <c r="AJO60" s="128"/>
      <c r="AJP60" s="71"/>
      <c r="AJQ60" s="128"/>
      <c r="AJR60" s="128"/>
      <c r="AJS60" s="128"/>
      <c r="AJT60" s="128"/>
      <c r="AJU60" s="71"/>
      <c r="AJV60" s="128"/>
      <c r="AJW60" s="128"/>
      <c r="AJX60" s="128"/>
      <c r="AJY60" s="128"/>
      <c r="AJZ60" s="71"/>
      <c r="AKA60" s="128"/>
      <c r="AKB60" s="128"/>
      <c r="AKC60" s="128"/>
      <c r="AKD60" s="128"/>
      <c r="AKE60" s="71"/>
      <c r="AKF60" s="128"/>
      <c r="AKG60" s="128"/>
      <c r="AKH60" s="109"/>
      <c r="AKI60" s="128"/>
      <c r="AKJ60" s="71"/>
      <c r="AKK60" s="128"/>
      <c r="AKL60" s="128"/>
      <c r="AKM60" s="128"/>
      <c r="AKN60" s="128"/>
      <c r="AKO60" s="71"/>
      <c r="AKP60" s="128"/>
      <c r="AKQ60" s="128"/>
      <c r="AKR60" s="128"/>
      <c r="AKS60" s="128"/>
      <c r="AKT60" s="71"/>
      <c r="AKU60" s="128"/>
      <c r="AKV60" s="128"/>
      <c r="AKW60" s="128"/>
      <c r="AKX60" s="128"/>
      <c r="AKY60" s="71"/>
      <c r="AKZ60" s="128"/>
      <c r="ALA60" s="128"/>
      <c r="ALB60" s="128"/>
      <c r="ALC60" s="128"/>
      <c r="ALD60" s="71"/>
      <c r="ALE60" s="128"/>
      <c r="ALF60" s="128"/>
      <c r="ALG60" s="128"/>
      <c r="ALH60" s="128"/>
      <c r="ALI60" s="71"/>
      <c r="ALJ60" s="128"/>
      <c r="ALK60" s="128"/>
      <c r="ALL60" s="128"/>
      <c r="ALM60" s="128"/>
      <c r="ALN60" s="71"/>
      <c r="ALO60" s="128"/>
      <c r="ALP60" s="128"/>
      <c r="ALQ60" s="128"/>
      <c r="ALR60" s="128"/>
      <c r="ALS60" s="71"/>
      <c r="ALT60" s="128"/>
      <c r="ALU60" s="128"/>
      <c r="ALV60" s="128"/>
      <c r="ALW60" s="128"/>
      <c r="ALX60" s="71"/>
      <c r="ALY60" s="128"/>
      <c r="ALZ60" s="128"/>
      <c r="AMA60" s="128"/>
      <c r="AMB60" s="128"/>
      <c r="AMC60" s="71"/>
      <c r="AMD60" s="128"/>
      <c r="AME60" s="128"/>
      <c r="AMF60" s="109"/>
      <c r="AMG60" s="128"/>
      <c r="AMH60" s="71"/>
      <c r="AMI60" s="128"/>
      <c r="AMJ60" s="128"/>
      <c r="AMK60" s="128"/>
      <c r="AML60" s="128"/>
      <c r="AMM60" s="71"/>
      <c r="AMN60" s="128"/>
      <c r="AMO60" s="128"/>
      <c r="AMP60" s="128"/>
      <c r="AMQ60" s="128"/>
      <c r="AMR60" s="71"/>
      <c r="AMS60" s="128"/>
      <c r="AMT60" s="128"/>
      <c r="AMU60" s="128"/>
      <c r="AMV60" s="128"/>
      <c r="AMW60" s="71"/>
      <c r="AMX60" s="128"/>
      <c r="AMY60" s="128"/>
      <c r="AMZ60" s="128"/>
      <c r="ANA60" s="128"/>
      <c r="ANB60" s="71"/>
      <c r="ANC60" s="128"/>
      <c r="AND60" s="128"/>
      <c r="ANE60" s="128"/>
      <c r="ANF60" s="128"/>
      <c r="ANG60" s="71"/>
      <c r="ANH60" s="128"/>
      <c r="ANI60" s="128"/>
      <c r="ANJ60" s="128"/>
      <c r="ANK60" s="128"/>
      <c r="ANL60" s="71"/>
      <c r="ANM60" s="128"/>
      <c r="ANN60" s="128"/>
      <c r="ANO60" s="128"/>
      <c r="ANP60" s="128"/>
      <c r="ANQ60" s="71"/>
      <c r="ANR60" s="128"/>
      <c r="ANS60" s="128"/>
      <c r="ANT60" s="128"/>
      <c r="ANU60" s="128"/>
      <c r="ANV60" s="71"/>
      <c r="ANW60" s="128"/>
      <c r="ANX60" s="128"/>
      <c r="ANY60" s="128"/>
      <c r="ANZ60" s="128"/>
      <c r="AOA60" s="71"/>
      <c r="AOB60" s="128"/>
      <c r="AOC60" s="128"/>
      <c r="AOD60" s="109"/>
      <c r="AOE60" s="128"/>
      <c r="AOF60" s="71"/>
      <c r="AOG60" s="128"/>
      <c r="AOH60" s="128"/>
      <c r="AOI60" s="128"/>
      <c r="AOJ60" s="128"/>
      <c r="AOK60" s="71"/>
      <c r="AOL60" s="128"/>
      <c r="AOM60" s="128"/>
      <c r="AON60" s="128"/>
      <c r="AOO60" s="128"/>
      <c r="AOP60" s="71"/>
      <c r="AOQ60" s="128"/>
      <c r="AOR60" s="128"/>
      <c r="AOS60" s="128"/>
      <c r="AOT60" s="128"/>
      <c r="AOU60" s="71"/>
      <c r="AOV60" s="128"/>
      <c r="AOW60" s="128"/>
      <c r="AOX60" s="128"/>
      <c r="AOY60" s="128"/>
      <c r="AOZ60" s="71"/>
      <c r="APA60" s="128"/>
      <c r="APB60" s="128"/>
      <c r="APC60" s="128"/>
      <c r="APD60" s="128"/>
      <c r="APE60" s="71"/>
      <c r="APF60" s="128"/>
      <c r="APG60" s="128"/>
      <c r="APH60" s="128"/>
      <c r="API60" s="128"/>
      <c r="APJ60" s="71"/>
      <c r="APK60" s="128"/>
      <c r="APL60" s="128"/>
      <c r="APM60" s="128"/>
      <c r="APN60" s="128"/>
      <c r="APO60" s="71"/>
      <c r="APP60" s="128"/>
      <c r="APQ60" s="128"/>
      <c r="APR60" s="128"/>
      <c r="APS60" s="128"/>
      <c r="APT60" s="71"/>
      <c r="APU60" s="128"/>
      <c r="APV60" s="128"/>
      <c r="APW60" s="128"/>
      <c r="APX60" s="128"/>
      <c r="APY60" s="71"/>
      <c r="APZ60" s="128"/>
      <c r="AQA60" s="128"/>
      <c r="AQB60" s="109"/>
      <c r="AQC60" s="128"/>
      <c r="AQD60" s="71"/>
      <c r="AQE60" s="128"/>
      <c r="AQF60" s="128"/>
      <c r="AQG60" s="128"/>
      <c r="AQH60" s="128"/>
      <c r="AQI60" s="71"/>
      <c r="AQJ60" s="128"/>
      <c r="AQK60" s="128"/>
      <c r="AQL60" s="128"/>
      <c r="AQM60" s="128"/>
      <c r="AQN60" s="71"/>
      <c r="AQO60" s="128"/>
      <c r="AQP60" s="128"/>
      <c r="AQQ60" s="128"/>
      <c r="AQR60" s="128"/>
      <c r="AQS60" s="71"/>
      <c r="AQT60" s="128"/>
      <c r="AQU60" s="128"/>
      <c r="AQV60" s="128"/>
      <c r="AQW60" s="128"/>
      <c r="AQX60" s="71"/>
      <c r="AQY60" s="128"/>
      <c r="AQZ60" s="128"/>
      <c r="ARA60" s="128"/>
      <c r="ARB60" s="128"/>
      <c r="ARC60" s="71"/>
      <c r="ARD60" s="128"/>
      <c r="ARE60" s="128"/>
      <c r="ARF60" s="128"/>
      <c r="ARG60" s="128"/>
      <c r="ARH60" s="71"/>
      <c r="ARI60" s="128"/>
      <c r="ARJ60" s="128"/>
      <c r="ARK60" s="128"/>
      <c r="ARL60" s="128"/>
      <c r="ARM60" s="71"/>
      <c r="ARN60" s="128"/>
      <c r="ARO60" s="128"/>
      <c r="ARP60" s="128"/>
      <c r="ARQ60" s="128"/>
      <c r="ARR60" s="71"/>
      <c r="ARS60" s="128"/>
      <c r="ART60" s="128"/>
      <c r="ARU60" s="128"/>
      <c r="ARV60" s="128"/>
      <c r="ARW60" s="71"/>
      <c r="ARX60" s="128"/>
      <c r="ARY60" s="128"/>
      <c r="ARZ60" s="109"/>
      <c r="ASA60" s="128"/>
      <c r="ASB60" s="71"/>
      <c r="ASC60" s="128"/>
      <c r="ASD60" s="128"/>
      <c r="ASE60" s="128"/>
      <c r="ASF60" s="128"/>
      <c r="ASG60" s="71"/>
      <c r="ASH60" s="128"/>
      <c r="ASI60" s="128"/>
      <c r="ASJ60" s="128"/>
      <c r="ASK60" s="128"/>
      <c r="ASL60" s="71"/>
      <c r="ASM60" s="128"/>
      <c r="ASN60" s="128"/>
      <c r="ASO60" s="128"/>
      <c r="ASP60" s="128"/>
      <c r="ASQ60" s="71"/>
      <c r="ASR60" s="128"/>
      <c r="ASS60" s="128"/>
      <c r="AST60" s="128"/>
      <c r="ASU60" s="128"/>
      <c r="ASV60" s="71"/>
      <c r="ASW60" s="128"/>
      <c r="ASX60" s="128"/>
      <c r="ASY60" s="128"/>
      <c r="ASZ60" s="128"/>
      <c r="ATA60" s="71"/>
      <c r="ATB60" s="128"/>
      <c r="ATC60" s="128"/>
      <c r="ATD60" s="128"/>
      <c r="ATE60" s="128"/>
      <c r="ATF60" s="71"/>
      <c r="ATG60" s="128"/>
      <c r="ATH60" s="128"/>
      <c r="ATI60" s="128"/>
      <c r="ATJ60" s="128"/>
      <c r="ATK60" s="71"/>
      <c r="ATL60" s="128"/>
      <c r="ATM60" s="128"/>
      <c r="ATN60" s="128"/>
      <c r="ATO60" s="128"/>
      <c r="ATP60" s="71"/>
      <c r="ATQ60" s="128"/>
      <c r="ATR60" s="128"/>
      <c r="ATS60" s="128"/>
      <c r="ATT60" s="128"/>
      <c r="ATU60" s="71"/>
      <c r="ATV60" s="128"/>
      <c r="ATW60" s="128"/>
      <c r="ATX60" s="109"/>
      <c r="ATY60" s="128"/>
      <c r="ATZ60" s="71"/>
      <c r="AUA60" s="128"/>
      <c r="AUB60" s="128"/>
      <c r="AUC60" s="128"/>
      <c r="AUD60" s="128"/>
      <c r="AUE60" s="71"/>
      <c r="AUF60" s="128"/>
      <c r="AUG60" s="128"/>
      <c r="AUH60" s="128"/>
      <c r="AUI60" s="128"/>
      <c r="AUJ60" s="71"/>
      <c r="AUK60" s="128"/>
      <c r="AUL60" s="128"/>
      <c r="AUM60" s="128"/>
      <c r="AUN60" s="128"/>
      <c r="AUO60" s="71"/>
      <c r="AUP60" s="128"/>
      <c r="AUQ60" s="128"/>
      <c r="AUR60" s="128"/>
      <c r="AUS60" s="128"/>
      <c r="AUT60" s="71"/>
      <c r="AUU60" s="128"/>
      <c r="AUV60" s="128"/>
      <c r="AUW60" s="128"/>
      <c r="AUX60" s="128"/>
      <c r="AUY60" s="71"/>
      <c r="AUZ60" s="128"/>
      <c r="AVA60" s="128"/>
      <c r="AVB60" s="128"/>
      <c r="AVC60" s="128"/>
      <c r="AVD60" s="71"/>
      <c r="AVE60" s="128"/>
      <c r="AVF60" s="128"/>
      <c r="AVG60" s="128"/>
      <c r="AVH60" s="128"/>
      <c r="AVI60" s="71"/>
      <c r="AVJ60" s="128"/>
      <c r="AVK60" s="128"/>
      <c r="AVL60" s="128"/>
      <c r="AVM60" s="128"/>
      <c r="AVN60" s="71"/>
      <c r="AVO60" s="128"/>
      <c r="AVP60" s="128"/>
      <c r="AVQ60" s="128"/>
      <c r="AVR60" s="128"/>
      <c r="AVS60" s="71"/>
      <c r="AVT60" s="128"/>
      <c r="AVU60" s="128"/>
      <c r="AVV60" s="109"/>
      <c r="AVW60" s="128"/>
      <c r="AVX60" s="71"/>
      <c r="AVY60" s="128"/>
      <c r="AVZ60" s="128"/>
      <c r="AWA60" s="128"/>
      <c r="AWB60" s="128"/>
      <c r="AWC60" s="71"/>
      <c r="AWD60" s="128"/>
      <c r="AWE60" s="128"/>
      <c r="AWF60" s="128"/>
      <c r="AWG60" s="128"/>
      <c r="AWH60" s="71"/>
      <c r="AWI60" s="128"/>
      <c r="AWJ60" s="128"/>
      <c r="AWK60" s="128"/>
      <c r="AWL60" s="128"/>
      <c r="AWM60" s="71"/>
      <c r="AWN60" s="128"/>
      <c r="AWO60" s="128"/>
      <c r="AWP60" s="128"/>
      <c r="AWQ60" s="128"/>
      <c r="AWR60" s="71"/>
      <c r="AWS60" s="128"/>
      <c r="AWT60" s="128"/>
      <c r="AWU60" s="128"/>
      <c r="AWV60" s="128"/>
      <c r="AWW60" s="71"/>
      <c r="AWX60" s="128"/>
      <c r="AWY60" s="128"/>
      <c r="AWZ60" s="128"/>
      <c r="AXA60" s="128"/>
      <c r="AXB60" s="71"/>
      <c r="AXC60" s="128"/>
      <c r="AXD60" s="128"/>
      <c r="AXE60" s="128"/>
      <c r="AXF60" s="128"/>
      <c r="AXG60" s="71"/>
      <c r="AXH60" s="128"/>
      <c r="AXI60" s="128"/>
      <c r="AXJ60" s="128"/>
      <c r="AXK60" s="128"/>
      <c r="AXL60" s="71"/>
      <c r="AXM60" s="128"/>
      <c r="AXN60" s="128"/>
      <c r="AXO60" s="128"/>
      <c r="AXP60" s="128"/>
      <c r="AXQ60" s="71"/>
      <c r="AXR60" s="128"/>
      <c r="AXS60" s="128"/>
      <c r="AXT60" s="109"/>
      <c r="AXU60" s="128"/>
      <c r="AXV60" s="71"/>
      <c r="AXW60" s="128"/>
      <c r="AXX60" s="128"/>
      <c r="AXY60" s="128"/>
      <c r="AXZ60" s="128"/>
      <c r="AYA60" s="71"/>
      <c r="AYB60" s="128"/>
      <c r="AYC60" s="128"/>
      <c r="AYD60" s="128"/>
      <c r="AYE60" s="128"/>
      <c r="AYF60" s="71"/>
      <c r="AYG60" s="128"/>
      <c r="AYH60" s="128"/>
      <c r="AYI60" s="128"/>
      <c r="AYJ60" s="128"/>
      <c r="AYK60" s="71"/>
      <c r="AYL60" s="128"/>
      <c r="AYM60" s="128"/>
      <c r="AYN60" s="128"/>
      <c r="AYO60" s="128"/>
      <c r="AYP60" s="71"/>
      <c r="AYQ60" s="128"/>
      <c r="AYR60" s="128"/>
      <c r="AYS60" s="128"/>
      <c r="AYT60" s="128"/>
      <c r="AYU60" s="71"/>
      <c r="AYV60" s="128"/>
      <c r="AYW60" s="128"/>
      <c r="AYX60" s="128"/>
      <c r="AYY60" s="128"/>
      <c r="AYZ60" s="71"/>
      <c r="AZA60" s="128"/>
      <c r="AZB60" s="128"/>
      <c r="AZC60" s="128"/>
      <c r="AZD60" s="128"/>
      <c r="AZE60" s="71"/>
      <c r="AZF60" s="128"/>
      <c r="AZG60" s="128"/>
      <c r="AZH60" s="128"/>
      <c r="AZI60" s="128"/>
      <c r="AZJ60" s="71"/>
      <c r="AZK60" s="128"/>
      <c r="AZL60" s="128"/>
      <c r="AZM60" s="128"/>
      <c r="AZN60" s="128"/>
      <c r="AZO60" s="71"/>
      <c r="AZP60" s="128"/>
      <c r="AZQ60" s="128"/>
      <c r="AZR60" s="109"/>
      <c r="AZS60" s="128"/>
      <c r="AZT60" s="71"/>
      <c r="AZU60" s="128"/>
      <c r="AZV60" s="128"/>
      <c r="AZW60" s="128"/>
      <c r="AZX60" s="128"/>
      <c r="AZY60" s="71"/>
      <c r="AZZ60" s="128"/>
      <c r="BAA60" s="128"/>
      <c r="BAB60" s="128"/>
      <c r="BAC60" s="128"/>
      <c r="BAD60" s="71"/>
      <c r="BAE60" s="128"/>
      <c r="BAF60" s="128"/>
      <c r="BAG60" s="128"/>
      <c r="BAH60" s="128"/>
      <c r="BAI60" s="71"/>
      <c r="BAJ60" s="128"/>
      <c r="BAK60" s="128"/>
      <c r="BAL60" s="128"/>
      <c r="BAM60" s="128"/>
      <c r="BAN60" s="71"/>
      <c r="BAO60" s="128"/>
      <c r="BAP60" s="128"/>
      <c r="BAQ60" s="128"/>
      <c r="BAR60" s="128"/>
      <c r="BAS60" s="71"/>
      <c r="BAT60" s="128"/>
      <c r="BAU60" s="128"/>
      <c r="BAV60" s="128"/>
      <c r="BAW60" s="128"/>
      <c r="BAX60" s="71"/>
      <c r="BAY60" s="128"/>
      <c r="BAZ60" s="128"/>
      <c r="BBA60" s="128"/>
      <c r="BBB60" s="128"/>
      <c r="BBC60" s="71"/>
      <c r="BBD60" s="128"/>
      <c r="BBE60" s="128"/>
      <c r="BBF60" s="128"/>
      <c r="BBG60" s="128"/>
      <c r="BBH60" s="71"/>
      <c r="BBI60" s="128"/>
      <c r="BBJ60" s="128"/>
      <c r="BBK60" s="128"/>
      <c r="BBL60" s="128"/>
      <c r="BBM60" s="71"/>
      <c r="BBN60" s="128"/>
      <c r="BBO60" s="128"/>
      <c r="BBP60" s="109"/>
      <c r="BBQ60" s="128"/>
      <c r="BBR60" s="71"/>
      <c r="BBS60" s="128"/>
      <c r="BBT60" s="128"/>
      <c r="BBU60" s="128"/>
      <c r="BBV60" s="128"/>
      <c r="BBW60" s="71"/>
      <c r="BBX60" s="128"/>
      <c r="BBY60" s="128"/>
      <c r="BBZ60" s="128"/>
      <c r="BCA60" s="128"/>
      <c r="BCB60" s="71"/>
      <c r="BCC60" s="128"/>
      <c r="BCD60" s="128"/>
      <c r="BCE60" s="128"/>
      <c r="BCF60" s="128"/>
      <c r="BCG60" s="71"/>
      <c r="BCH60" s="128"/>
      <c r="BCI60" s="128"/>
      <c r="BCJ60" s="128"/>
      <c r="BCK60" s="128"/>
      <c r="BCL60" s="71"/>
      <c r="BCM60" s="128"/>
      <c r="BCN60" s="128"/>
      <c r="BCO60" s="128"/>
      <c r="BCP60" s="128"/>
      <c r="BCQ60" s="71"/>
      <c r="BCR60" s="128"/>
      <c r="BCS60" s="128"/>
      <c r="BCT60" s="128"/>
      <c r="BCU60" s="128"/>
      <c r="BCV60" s="71"/>
      <c r="BCW60" s="128"/>
      <c r="BCX60" s="128"/>
      <c r="BCY60" s="128"/>
      <c r="BCZ60" s="128"/>
      <c r="BDA60" s="71"/>
      <c r="BDB60" s="128"/>
      <c r="BDC60" s="128"/>
      <c r="BDD60" s="128"/>
      <c r="BDE60" s="128"/>
      <c r="BDF60" s="71"/>
      <c r="BDG60" s="128"/>
      <c r="BDH60" s="128"/>
      <c r="BDI60" s="128"/>
      <c r="BDJ60" s="128"/>
      <c r="BDK60" s="71"/>
      <c r="BDL60" s="128"/>
      <c r="BDM60" s="128"/>
      <c r="BDN60" s="109"/>
      <c r="BDO60" s="128"/>
      <c r="BDP60" s="71"/>
      <c r="BDQ60" s="128"/>
      <c r="BDR60" s="128"/>
      <c r="BDS60" s="128"/>
      <c r="BDT60" s="128"/>
      <c r="BDU60" s="71"/>
      <c r="BDV60" s="128"/>
      <c r="BDW60" s="128"/>
      <c r="BDX60" s="128"/>
      <c r="BDY60" s="128"/>
      <c r="BDZ60" s="71"/>
      <c r="BEA60" s="128"/>
      <c r="BEB60" s="128"/>
      <c r="BEC60" s="128"/>
      <c r="BED60" s="128"/>
      <c r="BEE60" s="71"/>
      <c r="BEF60" s="128"/>
      <c r="BEG60" s="128"/>
      <c r="BEH60" s="128"/>
      <c r="BEI60" s="128"/>
      <c r="BEJ60" s="71"/>
      <c r="BEK60" s="128"/>
      <c r="BEL60" s="128"/>
      <c r="BEM60" s="128"/>
      <c r="BEN60" s="128"/>
      <c r="BEO60" s="71"/>
      <c r="BEP60" s="128"/>
      <c r="BEQ60" s="128"/>
      <c r="BER60" s="128"/>
      <c r="BES60" s="128"/>
      <c r="BET60" s="71"/>
      <c r="BEU60" s="128"/>
      <c r="BEV60" s="128"/>
      <c r="BEW60" s="128"/>
      <c r="BEX60" s="128"/>
      <c r="BEY60" s="71"/>
      <c r="BEZ60" s="128"/>
      <c r="BFA60" s="128"/>
      <c r="BFB60" s="128"/>
      <c r="BFC60" s="128"/>
      <c r="BFD60" s="71"/>
      <c r="BFE60" s="128"/>
      <c r="BFF60" s="128"/>
      <c r="BFG60" s="128"/>
      <c r="BFH60" s="128"/>
      <c r="BFI60" s="71"/>
      <c r="BFJ60" s="128"/>
      <c r="BFK60" s="128"/>
      <c r="BFL60" s="109"/>
      <c r="BFM60" s="128"/>
      <c r="BFN60" s="71"/>
      <c r="BFO60" s="128"/>
      <c r="BFP60" s="128"/>
      <c r="BFQ60" s="128"/>
      <c r="BFR60" s="128"/>
      <c r="BFS60" s="71"/>
      <c r="BFT60" s="128"/>
      <c r="BFU60" s="128"/>
      <c r="BFV60" s="128"/>
      <c r="BFW60" s="128"/>
      <c r="BFX60" s="71"/>
      <c r="BFY60" s="128"/>
      <c r="BFZ60" s="128"/>
      <c r="BGA60" s="128"/>
      <c r="BGB60" s="128"/>
      <c r="BGC60" s="71"/>
      <c r="BGD60" s="128"/>
      <c r="BGE60" s="128"/>
      <c r="BGF60" s="128"/>
      <c r="BGG60" s="128"/>
      <c r="BGH60" s="71"/>
      <c r="BGI60" s="128"/>
      <c r="BGJ60" s="128"/>
      <c r="BGK60" s="128"/>
      <c r="BGL60" s="128"/>
      <c r="BGM60" s="71"/>
      <c r="BGN60" s="128"/>
      <c r="BGO60" s="128"/>
      <c r="BGP60" s="128"/>
      <c r="BGQ60" s="128"/>
      <c r="BGR60" s="71"/>
      <c r="BGS60" s="128"/>
      <c r="BGT60" s="128"/>
      <c r="BGU60" s="128"/>
      <c r="BGV60" s="128"/>
      <c r="BGW60" s="71"/>
      <c r="BGX60" s="128"/>
      <c r="BGY60" s="128"/>
      <c r="BGZ60" s="128"/>
      <c r="BHA60" s="128"/>
      <c r="BHB60" s="71"/>
      <c r="BHC60" s="128"/>
      <c r="BHD60" s="128"/>
      <c r="BHE60" s="128"/>
      <c r="BHF60" s="128"/>
      <c r="BHG60" s="71"/>
      <c r="BHH60" s="128"/>
      <c r="BHI60" s="128"/>
      <c r="BHJ60" s="109"/>
      <c r="BHK60" s="128"/>
      <c r="BHL60" s="71"/>
      <c r="BHM60" s="128"/>
      <c r="BHN60" s="128"/>
      <c r="BHO60" s="128"/>
      <c r="BHP60" s="128"/>
      <c r="BHQ60" s="71"/>
      <c r="BHR60" s="128"/>
      <c r="BHS60" s="128"/>
      <c r="BHT60" s="128"/>
      <c r="BHU60" s="128"/>
      <c r="BHV60" s="71"/>
      <c r="BHW60" s="128"/>
      <c r="BHX60" s="128"/>
      <c r="BHY60" s="128"/>
      <c r="BHZ60" s="128"/>
      <c r="BIA60" s="71"/>
      <c r="BIB60" s="128"/>
      <c r="BIC60" s="128"/>
      <c r="BID60" s="128"/>
      <c r="BIE60" s="128"/>
      <c r="BIF60" s="71"/>
      <c r="BIG60" s="128"/>
      <c r="BIH60" s="128"/>
      <c r="BII60" s="128"/>
      <c r="BIJ60" s="128"/>
      <c r="BIK60" s="71"/>
      <c r="BIL60" s="128"/>
      <c r="BIM60" s="128"/>
      <c r="BIN60" s="128"/>
      <c r="BIO60" s="128"/>
      <c r="BIP60" s="71"/>
      <c r="BIQ60" s="128"/>
      <c r="BIR60" s="128"/>
      <c r="BIS60" s="128"/>
      <c r="BIT60" s="128"/>
      <c r="BIU60" s="71"/>
      <c r="BIV60" s="128"/>
      <c r="BIW60" s="128"/>
      <c r="BIX60" s="128"/>
      <c r="BIY60" s="128"/>
      <c r="BIZ60" s="71"/>
      <c r="BJA60" s="128"/>
      <c r="BJB60" s="128"/>
      <c r="BJC60" s="128"/>
      <c r="BJD60" s="128"/>
      <c r="BJE60" s="71"/>
      <c r="BJF60" s="128"/>
      <c r="BJG60" s="128"/>
      <c r="BJH60" s="109"/>
      <c r="BJI60" s="128"/>
      <c r="BJJ60" s="71"/>
      <c r="BJK60" s="128"/>
      <c r="BJL60" s="128"/>
      <c r="BJM60" s="128"/>
      <c r="BJN60" s="128"/>
      <c r="BJO60" s="71"/>
      <c r="BJP60" s="128"/>
      <c r="BJQ60" s="128"/>
      <c r="BJR60" s="128"/>
      <c r="BJS60" s="128"/>
      <c r="BJT60" s="71"/>
      <c r="BJU60" s="128"/>
      <c r="BJV60" s="128"/>
      <c r="BJW60" s="128"/>
      <c r="BJX60" s="128"/>
      <c r="BJY60" s="71"/>
      <c r="BJZ60" s="128"/>
      <c r="BKA60" s="128"/>
      <c r="BKB60" s="128"/>
      <c r="BKC60" s="128"/>
      <c r="BKD60" s="71"/>
      <c r="BKE60" s="128"/>
      <c r="BKF60" s="128"/>
      <c r="BKG60" s="128"/>
      <c r="BKH60" s="128"/>
      <c r="BKI60" s="71"/>
      <c r="BKJ60" s="128"/>
      <c r="BKK60" s="128"/>
      <c r="BKL60" s="128"/>
      <c r="BKM60" s="128"/>
      <c r="BKN60" s="71"/>
      <c r="BKO60" s="128"/>
      <c r="BKP60" s="128"/>
      <c r="BKQ60" s="128"/>
      <c r="BKR60" s="128"/>
      <c r="BKS60" s="71"/>
      <c r="BKT60" s="128"/>
      <c r="BKU60" s="128"/>
      <c r="BKV60" s="128"/>
      <c r="BKW60" s="128"/>
      <c r="BKX60" s="71"/>
      <c r="BKY60" s="128"/>
      <c r="BKZ60" s="128"/>
      <c r="BLA60" s="128"/>
      <c r="BLB60" s="128"/>
      <c r="BLC60" s="71"/>
      <c r="BLD60" s="128"/>
      <c r="BLE60" s="128"/>
      <c r="BLF60" s="109"/>
      <c r="BLG60" s="128"/>
      <c r="BLH60" s="71"/>
      <c r="BLI60" s="128"/>
      <c r="BLJ60" s="128"/>
      <c r="BLK60" s="128"/>
      <c r="BLL60" s="128"/>
      <c r="BLM60" s="71"/>
      <c r="BLN60" s="128"/>
      <c r="BLO60" s="128"/>
      <c r="BLP60" s="128"/>
      <c r="BLQ60" s="128"/>
      <c r="BLR60" s="71"/>
      <c r="BLS60" s="128"/>
      <c r="BLT60" s="128"/>
      <c r="BLU60" s="128"/>
      <c r="BLV60" s="128"/>
      <c r="BLW60" s="71"/>
      <c r="BLX60" s="128"/>
      <c r="BLY60" s="128"/>
      <c r="BLZ60" s="128"/>
      <c r="BMA60" s="128"/>
      <c r="BMB60" s="71"/>
      <c r="BMC60" s="128"/>
      <c r="BMD60" s="128"/>
      <c r="BME60" s="128"/>
      <c r="BMF60" s="128"/>
      <c r="BMG60" s="71"/>
      <c r="BMH60" s="128"/>
      <c r="BMI60" s="128"/>
      <c r="BMJ60" s="128"/>
      <c r="BMK60" s="128"/>
      <c r="BML60" s="71"/>
      <c r="BMM60" s="128"/>
      <c r="BMN60" s="128"/>
      <c r="BMO60" s="128"/>
      <c r="BMP60" s="128"/>
      <c r="BMQ60" s="71"/>
      <c r="BMR60" s="128"/>
      <c r="BMS60" s="128"/>
      <c r="BMT60" s="128"/>
      <c r="BMU60" s="128"/>
      <c r="BMV60" s="71"/>
      <c r="BMW60" s="128"/>
      <c r="BMX60" s="128"/>
      <c r="BMY60" s="128"/>
      <c r="BMZ60" s="128"/>
      <c r="BNA60" s="71"/>
      <c r="BNB60" s="128"/>
      <c r="BNC60" s="128"/>
      <c r="BND60" s="109"/>
      <c r="BNE60" s="128"/>
      <c r="BNF60" s="71"/>
      <c r="BNG60" s="128"/>
      <c r="BNH60" s="128"/>
      <c r="BNI60" s="128"/>
      <c r="BNJ60" s="128"/>
      <c r="BNK60" s="71"/>
      <c r="BNL60" s="128"/>
      <c r="BNM60" s="128"/>
      <c r="BNN60" s="128"/>
      <c r="BNO60" s="128"/>
      <c r="BNP60" s="71"/>
      <c r="BNQ60" s="128"/>
      <c r="BNR60" s="128"/>
      <c r="BNS60" s="128"/>
      <c r="BNT60" s="128"/>
      <c r="BNU60" s="71"/>
      <c r="BNV60" s="128"/>
      <c r="BNW60" s="128"/>
      <c r="BNX60" s="128"/>
      <c r="BNY60" s="128"/>
      <c r="BNZ60" s="71"/>
      <c r="BOA60" s="128"/>
      <c r="BOB60" s="128"/>
      <c r="BOC60" s="128"/>
      <c r="BOD60" s="128"/>
      <c r="BOE60" s="71"/>
      <c r="BOF60" s="128"/>
      <c r="BOG60" s="128"/>
      <c r="BOH60" s="128"/>
      <c r="BOI60" s="128"/>
      <c r="BOJ60" s="71"/>
      <c r="BOK60" s="128"/>
      <c r="BOL60" s="128"/>
      <c r="BOM60" s="128"/>
      <c r="BON60" s="128"/>
      <c r="BOO60" s="71"/>
      <c r="BOP60" s="128"/>
      <c r="BOQ60" s="128"/>
      <c r="BOR60" s="128"/>
      <c r="BOS60" s="128"/>
      <c r="BOT60" s="71"/>
      <c r="BOU60" s="128"/>
      <c r="BOV60" s="128"/>
      <c r="BOW60" s="128"/>
      <c r="BOX60" s="128"/>
      <c r="BOY60" s="71"/>
      <c r="BOZ60" s="128"/>
      <c r="BPA60" s="128"/>
      <c r="BPB60" s="109"/>
      <c r="BPC60" s="128"/>
      <c r="BPD60" s="71"/>
      <c r="BPE60" s="128"/>
      <c r="BPF60" s="128"/>
      <c r="BPG60" s="128"/>
      <c r="BPH60" s="128"/>
      <c r="BPI60" s="71"/>
      <c r="BPJ60" s="128"/>
      <c r="BPK60" s="128"/>
      <c r="BPL60" s="128"/>
      <c r="BPM60" s="128"/>
      <c r="BPN60" s="71"/>
      <c r="BPO60" s="128"/>
      <c r="BPP60" s="128"/>
      <c r="BPQ60" s="128"/>
      <c r="BPR60" s="128"/>
      <c r="BPS60" s="71"/>
      <c r="BPT60" s="128"/>
      <c r="BPU60" s="128"/>
      <c r="BPV60" s="128"/>
      <c r="BPW60" s="128"/>
      <c r="BPX60" s="71"/>
      <c r="BPY60" s="128"/>
      <c r="BPZ60" s="128"/>
      <c r="BQA60" s="128"/>
      <c r="BQB60" s="128"/>
      <c r="BQC60" s="71"/>
      <c r="BQD60" s="128"/>
      <c r="BQE60" s="128"/>
      <c r="BQF60" s="128"/>
      <c r="BQG60" s="128"/>
      <c r="BQH60" s="71"/>
      <c r="BQI60" s="128"/>
      <c r="BQJ60" s="128"/>
      <c r="BQK60" s="128"/>
      <c r="BQL60" s="128"/>
      <c r="BQM60" s="71"/>
      <c r="BQN60" s="128"/>
      <c r="BQO60" s="128"/>
      <c r="BQP60" s="128"/>
      <c r="BQQ60" s="128"/>
      <c r="BQR60" s="71"/>
      <c r="BQS60" s="128"/>
      <c r="BQT60" s="128"/>
      <c r="BQU60" s="128"/>
      <c r="BQV60" s="128"/>
      <c r="BQW60" s="71"/>
      <c r="BQX60" s="128"/>
      <c r="BQY60" s="128"/>
      <c r="BQZ60" s="109"/>
      <c r="BRA60" s="128"/>
      <c r="BRB60" s="71"/>
      <c r="BRC60" s="128"/>
      <c r="BRD60" s="128"/>
      <c r="BRE60" s="128"/>
      <c r="BRF60" s="128"/>
      <c r="BRG60" s="71"/>
      <c r="BRH60" s="128"/>
      <c r="BRI60" s="128"/>
      <c r="BRJ60" s="128"/>
      <c r="BRK60" s="128"/>
      <c r="BRL60" s="71"/>
      <c r="BRM60" s="128"/>
      <c r="BRN60" s="128"/>
      <c r="BRO60" s="128"/>
      <c r="BRP60" s="128"/>
      <c r="BRQ60" s="71"/>
      <c r="BRR60" s="128"/>
      <c r="BRS60" s="128"/>
      <c r="BRT60" s="128"/>
      <c r="BRU60" s="128"/>
      <c r="BRV60" s="71"/>
      <c r="BRW60" s="128"/>
      <c r="BRX60" s="128"/>
      <c r="BRY60" s="128"/>
      <c r="BRZ60" s="128"/>
      <c r="BSA60" s="71"/>
      <c r="BSB60" s="128"/>
      <c r="BSC60" s="128"/>
      <c r="BSD60" s="128"/>
      <c r="BSE60" s="128"/>
      <c r="BSF60" s="71"/>
      <c r="BSG60" s="128"/>
      <c r="BSH60" s="128"/>
      <c r="BSI60" s="128"/>
      <c r="BSJ60" s="128"/>
      <c r="BSK60" s="71"/>
      <c r="BSL60" s="128"/>
      <c r="BSM60" s="128"/>
      <c r="BSN60" s="128"/>
      <c r="BSO60" s="128"/>
      <c r="BSP60" s="71"/>
      <c r="BSQ60" s="128"/>
      <c r="BSR60" s="128"/>
      <c r="BSS60" s="128"/>
      <c r="BST60" s="128"/>
      <c r="BSU60" s="71"/>
      <c r="BSV60" s="128"/>
      <c r="BSW60" s="128"/>
      <c r="BSX60" s="109"/>
      <c r="BSY60" s="128"/>
      <c r="BSZ60" s="71"/>
      <c r="BTA60" s="128"/>
      <c r="BTB60" s="128"/>
      <c r="BTC60" s="128"/>
      <c r="BTD60" s="128"/>
      <c r="BTE60" s="71"/>
      <c r="BTF60" s="128"/>
      <c r="BTG60" s="128"/>
      <c r="BTH60" s="128"/>
      <c r="BTI60" s="128"/>
      <c r="BTJ60" s="71"/>
      <c r="BTK60" s="128"/>
      <c r="BTL60" s="128"/>
      <c r="BTM60" s="128"/>
      <c r="BTN60" s="128"/>
      <c r="BTO60" s="71"/>
      <c r="BTP60" s="128"/>
      <c r="BTQ60" s="128"/>
      <c r="BTR60" s="128"/>
      <c r="BTS60" s="128"/>
      <c r="BTT60" s="71"/>
      <c r="BTU60" s="128"/>
      <c r="BTV60" s="128"/>
      <c r="BTW60" s="128"/>
      <c r="BTX60" s="128"/>
      <c r="BTY60" s="71"/>
      <c r="BTZ60" s="128"/>
      <c r="BUA60" s="128"/>
      <c r="BUB60" s="128"/>
      <c r="BUC60" s="128"/>
      <c r="BUD60" s="71"/>
      <c r="BUE60" s="128"/>
      <c r="BUF60" s="128"/>
      <c r="BUG60" s="128"/>
      <c r="BUH60" s="128"/>
      <c r="BUI60" s="71"/>
      <c r="BUJ60" s="128"/>
      <c r="BUK60" s="128"/>
      <c r="BUL60" s="128"/>
      <c r="BUM60" s="128"/>
      <c r="BUN60" s="71"/>
      <c r="BUO60" s="128"/>
      <c r="BUP60" s="128"/>
      <c r="BUQ60" s="128"/>
      <c r="BUR60" s="128"/>
      <c r="BUS60" s="71"/>
      <c r="BUT60" s="128"/>
      <c r="BUU60" s="128"/>
      <c r="BUV60" s="109"/>
      <c r="BUW60" s="128"/>
      <c r="BUX60" s="71"/>
      <c r="BUY60" s="128"/>
      <c r="BUZ60" s="128"/>
      <c r="BVA60" s="128"/>
      <c r="BVB60" s="128"/>
      <c r="BVC60" s="71"/>
      <c r="BVD60" s="128"/>
      <c r="BVE60" s="128"/>
      <c r="BVF60" s="128"/>
      <c r="BVG60" s="128"/>
      <c r="BVH60" s="71"/>
      <c r="BVI60" s="128"/>
      <c r="BVJ60" s="128"/>
      <c r="BVK60" s="128"/>
      <c r="BVL60" s="128"/>
      <c r="BVM60" s="71"/>
      <c r="BVN60" s="128"/>
      <c r="BVO60" s="128"/>
      <c r="BVP60" s="128"/>
      <c r="BVQ60" s="128"/>
      <c r="BVR60" s="71"/>
      <c r="BVS60" s="128"/>
      <c r="BVT60" s="128"/>
      <c r="BVU60" s="128"/>
      <c r="BVV60" s="128"/>
      <c r="BVW60" s="71"/>
      <c r="BVX60" s="128"/>
      <c r="BVY60" s="128"/>
      <c r="BVZ60" s="128"/>
      <c r="BWA60" s="128"/>
      <c r="BWB60" s="71"/>
      <c r="BWC60" s="128"/>
      <c r="BWD60" s="128"/>
      <c r="BWE60" s="128"/>
      <c r="BWF60" s="128"/>
      <c r="BWG60" s="71"/>
      <c r="BWH60" s="128"/>
      <c r="BWI60" s="128"/>
      <c r="BWJ60" s="128"/>
      <c r="BWK60" s="128"/>
      <c r="BWL60" s="71"/>
      <c r="BWM60" s="128"/>
      <c r="BWN60" s="128"/>
      <c r="BWO60" s="128"/>
      <c r="BWP60" s="128"/>
      <c r="BWQ60" s="71"/>
      <c r="BWR60" s="128"/>
      <c r="BWS60" s="128"/>
      <c r="BWT60" s="109"/>
      <c r="BWU60" s="128"/>
      <c r="BWV60" s="71"/>
      <c r="BWW60" s="128"/>
      <c r="BWX60" s="128"/>
      <c r="BWY60" s="128"/>
      <c r="BWZ60" s="128"/>
      <c r="BXA60" s="71"/>
      <c r="BXB60" s="128"/>
      <c r="BXC60" s="128"/>
      <c r="BXD60" s="128"/>
      <c r="BXE60" s="128"/>
      <c r="BXF60" s="71"/>
      <c r="BXG60" s="128"/>
      <c r="BXH60" s="128"/>
      <c r="BXI60" s="128"/>
      <c r="BXJ60" s="128"/>
      <c r="BXK60" s="71"/>
      <c r="BXL60" s="128"/>
      <c r="BXM60" s="128"/>
      <c r="BXN60" s="128"/>
      <c r="BXO60" s="128"/>
      <c r="BXP60" s="71"/>
      <c r="BXQ60" s="128"/>
      <c r="BXR60" s="128"/>
      <c r="BXS60" s="128"/>
      <c r="BXT60" s="128"/>
      <c r="BXU60" s="71"/>
      <c r="BXV60" s="128"/>
      <c r="BXW60" s="128"/>
      <c r="BXX60" s="128"/>
      <c r="BXY60" s="128"/>
      <c r="BXZ60" s="71"/>
      <c r="BYA60" s="128"/>
      <c r="BYB60" s="128"/>
      <c r="BYC60" s="128"/>
      <c r="BYD60" s="128"/>
      <c r="BYE60" s="71"/>
      <c r="BYF60" s="128"/>
      <c r="BYG60" s="128"/>
      <c r="BYH60" s="2"/>
      <c r="BYI60" s="2"/>
      <c r="BYJ60" s="2"/>
      <c r="BYK60" s="2"/>
    </row>
    <row r="61" spans="1:2013" x14ac:dyDescent="0.35">
      <c r="A61" s="99"/>
      <c r="B61" s="295"/>
      <c r="C61" s="31" t="s">
        <v>129</v>
      </c>
      <c r="D61" s="99" t="s">
        <v>130</v>
      </c>
      <c r="E61" s="99"/>
      <c r="F61" s="326"/>
      <c r="G61" s="508" t="str">
        <f>IF(G52="","Complete item S1B8",IF(G52='Helper 1'!O3,"No (see section 6(2)(b) and item S1B8)",IF('Helper 1'!T2=0,"No (see section 6(2)(a) and item S1C5)","Yes")))</f>
        <v>Complete item S1B8</v>
      </c>
      <c r="H61" s="328"/>
      <c r="I61" s="323"/>
      <c r="J61" s="128"/>
      <c r="K61" s="128"/>
      <c r="L61" s="71"/>
      <c r="M61" s="128"/>
      <c r="N61" s="128"/>
      <c r="O61" s="128"/>
      <c r="P61" s="128"/>
      <c r="Q61" s="71"/>
      <c r="R61" s="128"/>
      <c r="S61" s="128"/>
      <c r="T61" s="109"/>
      <c r="U61" s="128"/>
      <c r="V61" s="71"/>
      <c r="W61" s="128"/>
      <c r="X61" s="128"/>
      <c r="Y61" s="128"/>
      <c r="Z61" s="128"/>
      <c r="AA61" s="71"/>
      <c r="AB61" s="128"/>
      <c r="AC61" s="128"/>
      <c r="AD61" s="128"/>
      <c r="AE61" s="128"/>
      <c r="AF61" s="71"/>
      <c r="AG61" s="128"/>
      <c r="AH61" s="128"/>
      <c r="AI61" s="128"/>
      <c r="AJ61" s="128"/>
      <c r="AK61" s="71"/>
      <c r="AL61" s="128"/>
      <c r="AM61" s="128"/>
      <c r="AN61" s="128"/>
      <c r="AO61" s="128"/>
      <c r="AP61" s="71"/>
      <c r="AQ61" s="128"/>
      <c r="AR61" s="128"/>
      <c r="AS61" s="128"/>
      <c r="AT61" s="128"/>
      <c r="AU61" s="71"/>
      <c r="AV61" s="128"/>
      <c r="AW61" s="128"/>
      <c r="AX61" s="128"/>
      <c r="AY61" s="128"/>
      <c r="AZ61" s="71"/>
      <c r="BA61" s="128"/>
      <c r="BB61" s="128"/>
      <c r="BC61" s="128"/>
      <c r="BD61" s="128"/>
      <c r="BE61" s="71"/>
      <c r="BF61" s="128"/>
      <c r="BG61" s="128"/>
      <c r="BH61" s="128"/>
      <c r="BI61" s="128"/>
      <c r="BJ61" s="71"/>
      <c r="BK61" s="128"/>
      <c r="BL61" s="128"/>
      <c r="BM61" s="128"/>
      <c r="BN61" s="128"/>
      <c r="BO61" s="71"/>
      <c r="BP61" s="128"/>
      <c r="BQ61" s="128"/>
      <c r="BR61" s="109"/>
      <c r="BS61" s="128"/>
      <c r="BT61" s="71"/>
      <c r="BU61" s="128"/>
      <c r="BV61" s="128"/>
      <c r="BW61" s="128"/>
      <c r="BX61" s="128"/>
      <c r="BY61" s="71"/>
      <c r="BZ61" s="128"/>
      <c r="CA61" s="128"/>
      <c r="CB61" s="128"/>
      <c r="CC61" s="128"/>
      <c r="CD61" s="71"/>
      <c r="CE61" s="128"/>
      <c r="CF61" s="128"/>
      <c r="CG61" s="128"/>
      <c r="CH61" s="128"/>
      <c r="CI61" s="71"/>
      <c r="CJ61" s="128"/>
      <c r="CK61" s="128"/>
      <c r="CL61" s="128"/>
      <c r="CM61" s="128"/>
      <c r="CN61" s="71"/>
      <c r="CO61" s="128"/>
      <c r="CP61" s="128"/>
      <c r="CQ61" s="128"/>
      <c r="CR61" s="128"/>
      <c r="CS61" s="71"/>
      <c r="CT61" s="128"/>
      <c r="CU61" s="128"/>
      <c r="CV61" s="128"/>
      <c r="CW61" s="128"/>
      <c r="CX61" s="71"/>
      <c r="CY61" s="128"/>
      <c r="CZ61" s="128"/>
      <c r="DA61" s="128"/>
      <c r="DB61" s="128"/>
      <c r="DC61" s="71"/>
      <c r="DD61" s="128"/>
      <c r="DE61" s="128"/>
      <c r="DF61" s="128"/>
      <c r="DG61" s="128"/>
      <c r="DH61" s="71"/>
      <c r="DI61" s="128"/>
      <c r="DJ61" s="128"/>
      <c r="DK61" s="128"/>
      <c r="DL61" s="128"/>
      <c r="DM61" s="71"/>
      <c r="DN61" s="128"/>
      <c r="DO61" s="128"/>
      <c r="DP61" s="109"/>
      <c r="DQ61" s="128"/>
      <c r="DR61" s="71"/>
      <c r="DS61" s="128"/>
      <c r="DT61" s="128"/>
      <c r="DU61" s="128"/>
      <c r="DV61" s="128"/>
      <c r="DW61" s="71"/>
      <c r="DX61" s="128"/>
      <c r="DY61" s="128"/>
      <c r="DZ61" s="128"/>
      <c r="EA61" s="128"/>
      <c r="EB61" s="71"/>
      <c r="EC61" s="128"/>
      <c r="ED61" s="128"/>
      <c r="EE61" s="128"/>
      <c r="EF61" s="128"/>
      <c r="EG61" s="71"/>
      <c r="EH61" s="128"/>
      <c r="EI61" s="128"/>
      <c r="EJ61" s="128"/>
      <c r="EK61" s="128"/>
      <c r="EL61" s="71"/>
      <c r="EM61" s="128"/>
      <c r="EN61" s="128"/>
      <c r="EO61" s="128"/>
      <c r="EP61" s="128"/>
      <c r="EQ61" s="71"/>
      <c r="ER61" s="128"/>
      <c r="ES61" s="128"/>
      <c r="ET61" s="128"/>
      <c r="EU61" s="128"/>
      <c r="EV61" s="71"/>
      <c r="EW61" s="128"/>
      <c r="EX61" s="128"/>
      <c r="EY61" s="128"/>
      <c r="EZ61" s="128"/>
      <c r="FA61" s="71"/>
      <c r="FB61" s="128"/>
      <c r="FC61" s="128"/>
      <c r="FD61" s="128"/>
      <c r="FE61" s="128"/>
      <c r="FF61" s="71"/>
      <c r="FG61" s="128"/>
      <c r="FH61" s="128"/>
      <c r="FI61" s="128"/>
      <c r="FJ61" s="128"/>
      <c r="FK61" s="71"/>
      <c r="FL61" s="128"/>
      <c r="FM61" s="128"/>
      <c r="FN61" s="109"/>
      <c r="FO61" s="128"/>
      <c r="FP61" s="71"/>
      <c r="FQ61" s="128"/>
      <c r="FR61" s="128"/>
      <c r="FS61" s="128"/>
      <c r="FT61" s="128"/>
      <c r="FU61" s="71"/>
      <c r="FV61" s="128"/>
      <c r="FW61" s="128"/>
      <c r="FX61" s="128"/>
      <c r="FY61" s="128"/>
      <c r="FZ61" s="71"/>
      <c r="GA61" s="128"/>
      <c r="GB61" s="128"/>
      <c r="GC61" s="128"/>
      <c r="GD61" s="128"/>
      <c r="GE61" s="71"/>
      <c r="GF61" s="128"/>
      <c r="GG61" s="128"/>
      <c r="GH61" s="128"/>
      <c r="GI61" s="128"/>
      <c r="GJ61" s="71"/>
      <c r="GK61" s="128"/>
      <c r="GL61" s="128"/>
      <c r="GM61" s="128"/>
      <c r="GN61" s="128"/>
      <c r="GO61" s="71"/>
      <c r="GP61" s="128"/>
      <c r="GQ61" s="128"/>
      <c r="GR61" s="128"/>
      <c r="GS61" s="128"/>
      <c r="GT61" s="71"/>
      <c r="GU61" s="128"/>
      <c r="GV61" s="128"/>
      <c r="GW61" s="128"/>
      <c r="GX61" s="128"/>
      <c r="GY61" s="71"/>
      <c r="GZ61" s="128"/>
      <c r="HA61" s="128"/>
      <c r="HB61" s="128"/>
      <c r="HC61" s="128"/>
      <c r="HD61" s="71"/>
      <c r="HE61" s="128"/>
      <c r="HF61" s="128"/>
      <c r="HG61" s="128"/>
      <c r="HH61" s="128"/>
      <c r="HI61" s="71"/>
      <c r="HJ61" s="128"/>
      <c r="HK61" s="128"/>
      <c r="HL61" s="109"/>
      <c r="HM61" s="128"/>
      <c r="HN61" s="71"/>
      <c r="HO61" s="128"/>
      <c r="HP61" s="128"/>
      <c r="HQ61" s="128"/>
      <c r="HR61" s="128"/>
      <c r="HS61" s="71"/>
      <c r="HT61" s="128"/>
      <c r="HU61" s="128"/>
      <c r="HV61" s="128"/>
      <c r="HW61" s="128"/>
      <c r="HX61" s="71"/>
      <c r="HY61" s="128"/>
      <c r="HZ61" s="128"/>
      <c r="IA61" s="128"/>
      <c r="IB61" s="128"/>
      <c r="IC61" s="71"/>
      <c r="ID61" s="128"/>
      <c r="IE61" s="128"/>
      <c r="IF61" s="128"/>
      <c r="IG61" s="128"/>
      <c r="IH61" s="71"/>
      <c r="II61" s="128"/>
      <c r="IJ61" s="128"/>
      <c r="IK61" s="128"/>
      <c r="IL61" s="128"/>
      <c r="IM61" s="71"/>
      <c r="IN61" s="128"/>
      <c r="IO61" s="128"/>
      <c r="IP61" s="128"/>
      <c r="IQ61" s="128"/>
      <c r="IR61" s="71"/>
      <c r="IS61" s="128"/>
      <c r="IT61" s="128"/>
      <c r="IU61" s="128"/>
      <c r="IV61" s="128"/>
      <c r="IW61" s="71"/>
      <c r="IX61" s="128"/>
      <c r="IY61" s="128"/>
      <c r="IZ61" s="128"/>
      <c r="JA61" s="128"/>
      <c r="JB61" s="71"/>
      <c r="JC61" s="128"/>
      <c r="JD61" s="128"/>
      <c r="JE61" s="128"/>
      <c r="JF61" s="128"/>
      <c r="JG61" s="71"/>
      <c r="JH61" s="128"/>
      <c r="JI61" s="128"/>
      <c r="JJ61" s="109"/>
      <c r="JK61" s="128"/>
      <c r="JL61" s="71"/>
      <c r="JM61" s="128"/>
      <c r="JN61" s="128"/>
      <c r="JO61" s="128"/>
      <c r="JP61" s="128"/>
      <c r="JQ61" s="71"/>
      <c r="JR61" s="128"/>
      <c r="JS61" s="128"/>
      <c r="JT61" s="128"/>
      <c r="JU61" s="128"/>
      <c r="JV61" s="71"/>
      <c r="JW61" s="128"/>
      <c r="JX61" s="128"/>
      <c r="JY61" s="128"/>
      <c r="JZ61" s="128"/>
      <c r="KA61" s="71"/>
      <c r="KB61" s="128"/>
      <c r="KC61" s="128"/>
      <c r="KD61" s="128"/>
      <c r="KE61" s="128"/>
      <c r="KF61" s="71"/>
      <c r="KG61" s="128"/>
      <c r="KH61" s="128"/>
      <c r="KI61" s="128"/>
      <c r="KJ61" s="128"/>
      <c r="KK61" s="71"/>
      <c r="KL61" s="128"/>
      <c r="KM61" s="128"/>
      <c r="KN61" s="128"/>
      <c r="KO61" s="128"/>
      <c r="KP61" s="71"/>
      <c r="KQ61" s="128"/>
      <c r="KR61" s="128"/>
      <c r="KS61" s="128"/>
      <c r="KT61" s="128"/>
      <c r="KU61" s="71"/>
      <c r="KV61" s="128"/>
      <c r="KW61" s="128"/>
      <c r="KX61" s="128"/>
      <c r="KY61" s="128"/>
      <c r="KZ61" s="71"/>
      <c r="LA61" s="128"/>
      <c r="LB61" s="128"/>
      <c r="LC61" s="128"/>
      <c r="LD61" s="128"/>
      <c r="LE61" s="71"/>
      <c r="LF61" s="128"/>
      <c r="LG61" s="128"/>
      <c r="LH61" s="109"/>
      <c r="LI61" s="128"/>
      <c r="LJ61" s="71"/>
      <c r="LK61" s="128"/>
      <c r="LL61" s="128"/>
      <c r="LM61" s="128"/>
      <c r="LN61" s="128"/>
      <c r="LO61" s="71"/>
      <c r="LP61" s="128"/>
      <c r="LQ61" s="128"/>
      <c r="LR61" s="128"/>
      <c r="LS61" s="128"/>
      <c r="LT61" s="71"/>
      <c r="LU61" s="128"/>
      <c r="LV61" s="128"/>
      <c r="LW61" s="128"/>
      <c r="LX61" s="128"/>
      <c r="LY61" s="71"/>
      <c r="LZ61" s="128"/>
      <c r="MA61" s="128"/>
      <c r="MB61" s="128"/>
      <c r="MC61" s="128"/>
      <c r="MD61" s="71"/>
      <c r="ME61" s="128"/>
      <c r="MF61" s="128"/>
      <c r="MG61" s="128"/>
      <c r="MH61" s="128"/>
      <c r="MI61" s="71"/>
      <c r="MJ61" s="128"/>
      <c r="MK61" s="128"/>
      <c r="ML61" s="128"/>
      <c r="MM61" s="128"/>
      <c r="MN61" s="71"/>
      <c r="MO61" s="128"/>
      <c r="MP61" s="128"/>
      <c r="MQ61" s="128"/>
      <c r="MR61" s="128"/>
      <c r="MS61" s="71"/>
      <c r="MT61" s="128"/>
      <c r="MU61" s="128"/>
      <c r="MV61" s="128"/>
      <c r="MW61" s="128"/>
      <c r="MX61" s="71"/>
      <c r="MY61" s="128"/>
      <c r="MZ61" s="128"/>
      <c r="NA61" s="128"/>
      <c r="NB61" s="128"/>
      <c r="NC61" s="71"/>
      <c r="ND61" s="128"/>
      <c r="NE61" s="128"/>
      <c r="NF61" s="109"/>
      <c r="NG61" s="128"/>
      <c r="NH61" s="71"/>
      <c r="NI61" s="128"/>
      <c r="NJ61" s="128"/>
      <c r="NK61" s="128"/>
      <c r="NL61" s="128"/>
      <c r="NM61" s="71"/>
      <c r="NN61" s="128"/>
      <c r="NO61" s="128"/>
      <c r="NP61" s="128"/>
      <c r="NQ61" s="128"/>
      <c r="NR61" s="71"/>
      <c r="NS61" s="128"/>
      <c r="NT61" s="128"/>
      <c r="NU61" s="128"/>
      <c r="NV61" s="128"/>
      <c r="NW61" s="71"/>
      <c r="NX61" s="128"/>
      <c r="NY61" s="128"/>
      <c r="NZ61" s="128"/>
      <c r="OA61" s="128"/>
      <c r="OB61" s="71"/>
      <c r="OC61" s="128"/>
      <c r="OD61" s="128"/>
      <c r="OE61" s="128"/>
      <c r="OF61" s="128"/>
      <c r="OG61" s="71"/>
      <c r="OH61" s="128"/>
      <c r="OI61" s="128"/>
      <c r="OJ61" s="128"/>
      <c r="OK61" s="128"/>
      <c r="OL61" s="71"/>
      <c r="OM61" s="128"/>
      <c r="ON61" s="128"/>
      <c r="OO61" s="128"/>
      <c r="OP61" s="128"/>
      <c r="OQ61" s="71"/>
      <c r="OR61" s="128"/>
      <c r="OS61" s="128"/>
      <c r="OT61" s="128"/>
      <c r="OU61" s="128"/>
      <c r="OV61" s="71"/>
      <c r="OW61" s="128"/>
      <c r="OX61" s="128"/>
      <c r="OY61" s="128"/>
      <c r="OZ61" s="128"/>
      <c r="PA61" s="71"/>
      <c r="PB61" s="128"/>
      <c r="PC61" s="128"/>
      <c r="PD61" s="109"/>
      <c r="PE61" s="128"/>
      <c r="PF61" s="71"/>
      <c r="PG61" s="128"/>
      <c r="PH61" s="128"/>
      <c r="PI61" s="128"/>
      <c r="PJ61" s="128"/>
      <c r="PK61" s="71"/>
      <c r="PL61" s="128"/>
      <c r="PM61" s="128"/>
      <c r="PN61" s="128"/>
      <c r="PO61" s="128"/>
      <c r="PP61" s="71"/>
      <c r="PQ61" s="128"/>
      <c r="PR61" s="128"/>
      <c r="PS61" s="128"/>
      <c r="PT61" s="128"/>
      <c r="PU61" s="71"/>
      <c r="PV61" s="128"/>
      <c r="PW61" s="128"/>
      <c r="PX61" s="128"/>
      <c r="PY61" s="128"/>
      <c r="PZ61" s="71"/>
      <c r="QA61" s="128"/>
      <c r="QB61" s="128"/>
      <c r="QC61" s="128"/>
      <c r="QD61" s="128"/>
      <c r="QE61" s="71"/>
      <c r="QF61" s="128"/>
      <c r="QG61" s="128"/>
      <c r="QH61" s="128"/>
      <c r="QI61" s="128"/>
      <c r="QJ61" s="71"/>
      <c r="QK61" s="128"/>
      <c r="QL61" s="128"/>
      <c r="QM61" s="128"/>
      <c r="QN61" s="128"/>
      <c r="QO61" s="71"/>
      <c r="QP61" s="128"/>
      <c r="QQ61" s="128"/>
      <c r="QR61" s="128"/>
      <c r="QS61" s="128"/>
      <c r="QT61" s="71"/>
      <c r="QU61" s="128"/>
      <c r="QV61" s="128"/>
      <c r="QW61" s="128"/>
      <c r="QX61" s="128"/>
      <c r="QY61" s="71"/>
      <c r="QZ61" s="128"/>
      <c r="RA61" s="128"/>
      <c r="RB61" s="109"/>
      <c r="RC61" s="128"/>
      <c r="RD61" s="71"/>
      <c r="RE61" s="128"/>
      <c r="RF61" s="128"/>
      <c r="RG61" s="128"/>
      <c r="RH61" s="128"/>
      <c r="RI61" s="71"/>
      <c r="RJ61" s="128"/>
      <c r="RK61" s="128"/>
      <c r="RL61" s="128"/>
      <c r="RM61" s="128"/>
      <c r="RN61" s="71"/>
      <c r="RO61" s="128"/>
      <c r="RP61" s="128"/>
      <c r="RQ61" s="128"/>
      <c r="RR61" s="128"/>
      <c r="RS61" s="71"/>
      <c r="RT61" s="128"/>
      <c r="RU61" s="128"/>
      <c r="RV61" s="128"/>
      <c r="RW61" s="128"/>
      <c r="RX61" s="71"/>
      <c r="RY61" s="128"/>
      <c r="RZ61" s="128"/>
      <c r="SA61" s="128"/>
      <c r="SB61" s="128"/>
      <c r="SC61" s="71"/>
      <c r="SD61" s="128"/>
      <c r="SE61" s="128"/>
      <c r="SF61" s="128"/>
      <c r="SG61" s="128"/>
      <c r="SH61" s="71"/>
      <c r="SI61" s="128"/>
      <c r="SJ61" s="128"/>
      <c r="SK61" s="128"/>
      <c r="SL61" s="128"/>
      <c r="SM61" s="71"/>
      <c r="SN61" s="128"/>
      <c r="SO61" s="128"/>
      <c r="SP61" s="128"/>
      <c r="SQ61" s="128"/>
      <c r="SR61" s="71"/>
      <c r="SS61" s="128"/>
      <c r="ST61" s="128"/>
      <c r="SU61" s="128"/>
      <c r="SV61" s="128"/>
      <c r="SW61" s="71"/>
      <c r="SX61" s="128"/>
      <c r="SY61" s="128"/>
      <c r="SZ61" s="109"/>
      <c r="TA61" s="128"/>
      <c r="TB61" s="71"/>
      <c r="TC61" s="128"/>
      <c r="TD61" s="128"/>
      <c r="TE61" s="128"/>
      <c r="TF61" s="128"/>
      <c r="TG61" s="71"/>
      <c r="TH61" s="128"/>
      <c r="TI61" s="128"/>
      <c r="TJ61" s="128"/>
      <c r="TK61" s="128"/>
      <c r="TL61" s="71"/>
      <c r="TM61" s="128"/>
      <c r="TN61" s="128"/>
      <c r="TO61" s="128"/>
      <c r="TP61" s="128"/>
      <c r="TQ61" s="71"/>
      <c r="TR61" s="128"/>
      <c r="TS61" s="128"/>
      <c r="TT61" s="128"/>
      <c r="TU61" s="128"/>
      <c r="TV61" s="71"/>
      <c r="TW61" s="128"/>
      <c r="TX61" s="128"/>
      <c r="TY61" s="128"/>
      <c r="TZ61" s="128"/>
      <c r="UA61" s="71"/>
      <c r="UB61" s="128"/>
      <c r="UC61" s="128"/>
      <c r="UD61" s="128"/>
      <c r="UE61" s="128"/>
      <c r="UF61" s="71"/>
      <c r="UG61" s="128"/>
      <c r="UH61" s="128"/>
      <c r="UI61" s="128"/>
      <c r="UJ61" s="128"/>
      <c r="UK61" s="71"/>
      <c r="UL61" s="128"/>
      <c r="UM61" s="128"/>
      <c r="UN61" s="128"/>
      <c r="UO61" s="128"/>
      <c r="UP61" s="71"/>
      <c r="UQ61" s="128"/>
      <c r="UR61" s="128"/>
      <c r="US61" s="128"/>
      <c r="UT61" s="128"/>
      <c r="UU61" s="71"/>
      <c r="UV61" s="128"/>
      <c r="UW61" s="128"/>
      <c r="UX61" s="109"/>
      <c r="UY61" s="128"/>
      <c r="UZ61" s="71"/>
      <c r="VA61" s="128"/>
      <c r="VB61" s="128"/>
      <c r="VC61" s="128"/>
      <c r="VD61" s="128"/>
      <c r="VE61" s="71"/>
      <c r="VF61" s="128"/>
      <c r="VG61" s="128"/>
      <c r="VH61" s="128"/>
      <c r="VI61" s="128"/>
      <c r="VJ61" s="71"/>
      <c r="VK61" s="128"/>
      <c r="VL61" s="128"/>
      <c r="VM61" s="128"/>
      <c r="VN61" s="128"/>
      <c r="VO61" s="71"/>
      <c r="VP61" s="128"/>
      <c r="VQ61" s="128"/>
      <c r="VR61" s="128"/>
      <c r="VS61" s="128"/>
      <c r="VT61" s="71"/>
      <c r="VU61" s="128"/>
      <c r="VV61" s="128"/>
      <c r="VW61" s="128"/>
      <c r="VX61" s="128"/>
      <c r="VY61" s="71"/>
      <c r="VZ61" s="128"/>
      <c r="WA61" s="128"/>
      <c r="WB61" s="128"/>
      <c r="WC61" s="128"/>
      <c r="WD61" s="71"/>
      <c r="WE61" s="128"/>
      <c r="WF61" s="128"/>
      <c r="WG61" s="128"/>
      <c r="WH61" s="128"/>
      <c r="WI61" s="71"/>
      <c r="WJ61" s="128"/>
      <c r="WK61" s="128"/>
      <c r="WL61" s="128"/>
      <c r="WM61" s="128"/>
      <c r="WN61" s="71"/>
      <c r="WO61" s="128"/>
      <c r="WP61" s="128"/>
      <c r="WQ61" s="128"/>
      <c r="WR61" s="128"/>
      <c r="WS61" s="71"/>
      <c r="WT61" s="128"/>
      <c r="WU61" s="128"/>
      <c r="WV61" s="109"/>
      <c r="WW61" s="128"/>
      <c r="WX61" s="71"/>
      <c r="WY61" s="128"/>
      <c r="WZ61" s="128"/>
      <c r="XA61" s="128"/>
      <c r="XB61" s="128"/>
      <c r="XC61" s="71"/>
      <c r="XD61" s="128"/>
      <c r="XE61" s="128"/>
      <c r="XF61" s="128"/>
      <c r="XG61" s="128"/>
      <c r="XH61" s="71"/>
      <c r="XI61" s="128"/>
      <c r="XJ61" s="128"/>
      <c r="XK61" s="128"/>
      <c r="XL61" s="128"/>
      <c r="XM61" s="71"/>
      <c r="XN61" s="128"/>
      <c r="XO61" s="128"/>
      <c r="XP61" s="128"/>
      <c r="XQ61" s="128"/>
      <c r="XR61" s="71"/>
      <c r="XS61" s="128"/>
      <c r="XT61" s="128"/>
      <c r="XU61" s="128"/>
      <c r="XV61" s="128"/>
      <c r="XW61" s="71"/>
      <c r="XX61" s="128"/>
      <c r="XY61" s="128"/>
      <c r="XZ61" s="128"/>
      <c r="YA61" s="128"/>
      <c r="YB61" s="71"/>
      <c r="YC61" s="128"/>
      <c r="YD61" s="128"/>
      <c r="YE61" s="128"/>
      <c r="YF61" s="128"/>
      <c r="YG61" s="71"/>
      <c r="YH61" s="128"/>
      <c r="YI61" s="128"/>
      <c r="YJ61" s="128"/>
      <c r="YK61" s="128"/>
      <c r="YL61" s="71"/>
      <c r="YM61" s="128"/>
      <c r="YN61" s="128"/>
      <c r="YO61" s="128"/>
      <c r="YP61" s="128"/>
      <c r="YQ61" s="71"/>
      <c r="YR61" s="128"/>
      <c r="YS61" s="128"/>
      <c r="YT61" s="109"/>
      <c r="YU61" s="128"/>
      <c r="YV61" s="71"/>
      <c r="YW61" s="128"/>
      <c r="YX61" s="128"/>
      <c r="YY61" s="128"/>
      <c r="YZ61" s="128"/>
      <c r="ZA61" s="71"/>
      <c r="ZB61" s="128"/>
      <c r="ZC61" s="128"/>
      <c r="ZD61" s="128"/>
      <c r="ZE61" s="128"/>
      <c r="ZF61" s="71"/>
      <c r="ZG61" s="128"/>
      <c r="ZH61" s="128"/>
      <c r="ZI61" s="128"/>
      <c r="ZJ61" s="128"/>
      <c r="ZK61" s="71"/>
      <c r="ZL61" s="128"/>
      <c r="ZM61" s="128"/>
      <c r="ZN61" s="128"/>
      <c r="ZO61" s="128"/>
      <c r="ZP61" s="71"/>
      <c r="ZQ61" s="128"/>
      <c r="ZR61" s="128"/>
      <c r="ZS61" s="128"/>
      <c r="ZT61" s="128"/>
      <c r="ZU61" s="71"/>
      <c r="ZV61" s="128"/>
      <c r="ZW61" s="128"/>
      <c r="ZX61" s="128"/>
      <c r="ZY61" s="128"/>
      <c r="ZZ61" s="71"/>
      <c r="AAA61" s="128"/>
      <c r="AAB61" s="128"/>
      <c r="AAC61" s="128"/>
      <c r="AAD61" s="128"/>
      <c r="AAE61" s="71"/>
      <c r="AAF61" s="128"/>
      <c r="AAG61" s="128"/>
      <c r="AAH61" s="128"/>
      <c r="AAI61" s="128"/>
      <c r="AAJ61" s="71"/>
      <c r="AAK61" s="128"/>
      <c r="AAL61" s="128"/>
      <c r="AAM61" s="128"/>
      <c r="AAN61" s="128"/>
      <c r="AAO61" s="71"/>
      <c r="AAP61" s="128"/>
      <c r="AAQ61" s="128"/>
      <c r="AAR61" s="109"/>
      <c r="AAS61" s="128"/>
      <c r="AAT61" s="71"/>
      <c r="AAU61" s="128"/>
      <c r="AAV61" s="128"/>
      <c r="AAW61" s="128"/>
      <c r="AAX61" s="128"/>
      <c r="AAY61" s="71"/>
      <c r="AAZ61" s="128"/>
      <c r="ABA61" s="128"/>
      <c r="ABB61" s="128"/>
      <c r="ABC61" s="128"/>
      <c r="ABD61" s="71"/>
      <c r="ABE61" s="128"/>
      <c r="ABF61" s="128"/>
      <c r="ABG61" s="128"/>
      <c r="ABH61" s="128"/>
      <c r="ABI61" s="71"/>
      <c r="ABJ61" s="128"/>
      <c r="ABK61" s="128"/>
      <c r="ABL61" s="128"/>
      <c r="ABM61" s="128"/>
      <c r="ABN61" s="71"/>
      <c r="ABO61" s="128"/>
      <c r="ABP61" s="128"/>
      <c r="ABQ61" s="128"/>
      <c r="ABR61" s="128"/>
      <c r="ABS61" s="71"/>
      <c r="ABT61" s="128"/>
      <c r="ABU61" s="128"/>
      <c r="ABV61" s="128"/>
      <c r="ABW61" s="128"/>
      <c r="ABX61" s="71"/>
      <c r="ABY61" s="128"/>
      <c r="ABZ61" s="128"/>
      <c r="ACA61" s="128"/>
      <c r="ACB61" s="128"/>
      <c r="ACC61" s="71"/>
      <c r="ACD61" s="128"/>
      <c r="ACE61" s="128"/>
      <c r="ACF61" s="128"/>
      <c r="ACG61" s="128"/>
      <c r="ACH61" s="71"/>
      <c r="ACI61" s="128"/>
      <c r="ACJ61" s="128"/>
      <c r="ACK61" s="128"/>
      <c r="ACL61" s="128"/>
      <c r="ACM61" s="71"/>
      <c r="ACN61" s="128"/>
      <c r="ACO61" s="128"/>
      <c r="ACP61" s="109"/>
      <c r="ACQ61" s="128"/>
      <c r="ACR61" s="71"/>
      <c r="ACS61" s="128"/>
      <c r="ACT61" s="128"/>
      <c r="ACU61" s="128"/>
      <c r="ACV61" s="128"/>
      <c r="ACW61" s="71"/>
      <c r="ACX61" s="128"/>
      <c r="ACY61" s="128"/>
      <c r="ACZ61" s="128"/>
      <c r="ADA61" s="128"/>
      <c r="ADB61" s="71"/>
      <c r="ADC61" s="128"/>
      <c r="ADD61" s="128"/>
      <c r="ADE61" s="128"/>
      <c r="ADF61" s="128"/>
      <c r="ADG61" s="71"/>
      <c r="ADH61" s="128"/>
      <c r="ADI61" s="128"/>
      <c r="ADJ61" s="128"/>
      <c r="ADK61" s="128"/>
      <c r="ADL61" s="71"/>
      <c r="ADM61" s="128"/>
      <c r="ADN61" s="128"/>
      <c r="ADO61" s="128"/>
      <c r="ADP61" s="128"/>
      <c r="ADQ61" s="71"/>
      <c r="ADR61" s="128"/>
      <c r="ADS61" s="128"/>
      <c r="ADT61" s="128"/>
      <c r="ADU61" s="128"/>
      <c r="ADV61" s="71"/>
      <c r="ADW61" s="128"/>
      <c r="ADX61" s="128"/>
      <c r="ADY61" s="128"/>
      <c r="ADZ61" s="128"/>
      <c r="AEA61" s="71"/>
      <c r="AEB61" s="128"/>
      <c r="AEC61" s="128"/>
      <c r="AED61" s="128"/>
      <c r="AEE61" s="128"/>
      <c r="AEF61" s="71"/>
      <c r="AEG61" s="128"/>
      <c r="AEH61" s="128"/>
      <c r="AEI61" s="128"/>
      <c r="AEJ61" s="128"/>
      <c r="AEK61" s="71"/>
      <c r="AEL61" s="128"/>
      <c r="AEM61" s="128"/>
      <c r="AEN61" s="109"/>
      <c r="AEO61" s="128"/>
      <c r="AEP61" s="71"/>
      <c r="AEQ61" s="128"/>
      <c r="AER61" s="128"/>
      <c r="AES61" s="128"/>
      <c r="AET61" s="128"/>
      <c r="AEU61" s="71"/>
      <c r="AEV61" s="128"/>
      <c r="AEW61" s="128"/>
      <c r="AEX61" s="128"/>
      <c r="AEY61" s="128"/>
      <c r="AEZ61" s="71"/>
      <c r="AFA61" s="128"/>
      <c r="AFB61" s="128"/>
      <c r="AFC61" s="128"/>
      <c r="AFD61" s="128"/>
      <c r="AFE61" s="71"/>
      <c r="AFF61" s="128"/>
      <c r="AFG61" s="128"/>
      <c r="AFH61" s="128"/>
      <c r="AFI61" s="128"/>
      <c r="AFJ61" s="71"/>
      <c r="AFK61" s="128"/>
      <c r="AFL61" s="128"/>
      <c r="AFM61" s="128"/>
      <c r="AFN61" s="128"/>
      <c r="AFO61" s="71"/>
      <c r="AFP61" s="128"/>
      <c r="AFQ61" s="128"/>
      <c r="AFR61" s="128"/>
      <c r="AFS61" s="128"/>
      <c r="AFT61" s="71"/>
      <c r="AFU61" s="128"/>
      <c r="AFV61" s="128"/>
      <c r="AFW61" s="128"/>
      <c r="AFX61" s="128"/>
      <c r="AFY61" s="71"/>
      <c r="AFZ61" s="128"/>
      <c r="AGA61" s="128"/>
      <c r="AGB61" s="128"/>
      <c r="AGC61" s="128"/>
      <c r="AGD61" s="71"/>
      <c r="AGE61" s="128"/>
      <c r="AGF61" s="128"/>
      <c r="AGG61" s="128"/>
      <c r="AGH61" s="128"/>
      <c r="AGI61" s="71"/>
      <c r="AGJ61" s="128"/>
      <c r="AGK61" s="128"/>
      <c r="AGL61" s="109"/>
      <c r="AGM61" s="128"/>
      <c r="AGN61" s="71"/>
      <c r="AGO61" s="128"/>
      <c r="AGP61" s="128"/>
      <c r="AGQ61" s="128"/>
      <c r="AGR61" s="128"/>
      <c r="AGS61" s="71"/>
      <c r="AGT61" s="128"/>
      <c r="AGU61" s="128"/>
      <c r="AGV61" s="128"/>
      <c r="AGW61" s="128"/>
      <c r="AGX61" s="71"/>
      <c r="AGY61" s="128"/>
      <c r="AGZ61" s="128"/>
      <c r="AHA61" s="128"/>
      <c r="AHB61" s="128"/>
      <c r="AHC61" s="71"/>
      <c r="AHD61" s="128"/>
      <c r="AHE61" s="128"/>
      <c r="AHF61" s="128"/>
      <c r="AHG61" s="128"/>
      <c r="AHH61" s="71"/>
      <c r="AHI61" s="128"/>
      <c r="AHJ61" s="128"/>
      <c r="AHK61" s="128"/>
      <c r="AHL61" s="128"/>
      <c r="AHM61" s="71"/>
      <c r="AHN61" s="128"/>
      <c r="AHO61" s="128"/>
      <c r="AHP61" s="128"/>
      <c r="AHQ61" s="128"/>
      <c r="AHR61" s="71"/>
      <c r="AHS61" s="128"/>
      <c r="AHT61" s="128"/>
      <c r="AHU61" s="128"/>
      <c r="AHV61" s="128"/>
      <c r="AHW61" s="71"/>
      <c r="AHX61" s="128"/>
      <c r="AHY61" s="128"/>
      <c r="AHZ61" s="128"/>
      <c r="AIA61" s="128"/>
      <c r="AIB61" s="71"/>
      <c r="AIC61" s="128"/>
      <c r="AID61" s="128"/>
      <c r="AIE61" s="128"/>
      <c r="AIF61" s="128"/>
      <c r="AIG61" s="71"/>
      <c r="AIH61" s="128"/>
      <c r="AII61" s="128"/>
      <c r="AIJ61" s="109"/>
      <c r="AIK61" s="128"/>
      <c r="AIL61" s="71"/>
      <c r="AIM61" s="128"/>
      <c r="AIN61" s="128"/>
      <c r="AIO61" s="128"/>
      <c r="AIP61" s="128"/>
      <c r="AIQ61" s="71"/>
      <c r="AIR61" s="128"/>
      <c r="AIS61" s="128"/>
      <c r="AIT61" s="128"/>
      <c r="AIU61" s="128"/>
      <c r="AIV61" s="71"/>
      <c r="AIW61" s="128"/>
      <c r="AIX61" s="128"/>
      <c r="AIY61" s="128"/>
      <c r="AIZ61" s="128"/>
      <c r="AJA61" s="71"/>
      <c r="AJB61" s="128"/>
      <c r="AJC61" s="128"/>
      <c r="AJD61" s="128"/>
      <c r="AJE61" s="128"/>
      <c r="AJF61" s="71"/>
      <c r="AJG61" s="128"/>
      <c r="AJH61" s="128"/>
      <c r="AJI61" s="128"/>
      <c r="AJJ61" s="128"/>
      <c r="AJK61" s="71"/>
      <c r="AJL61" s="128"/>
      <c r="AJM61" s="128"/>
      <c r="AJN61" s="128"/>
      <c r="AJO61" s="128"/>
      <c r="AJP61" s="71"/>
      <c r="AJQ61" s="128"/>
      <c r="AJR61" s="128"/>
      <c r="AJS61" s="128"/>
      <c r="AJT61" s="128"/>
      <c r="AJU61" s="71"/>
      <c r="AJV61" s="128"/>
      <c r="AJW61" s="128"/>
      <c r="AJX61" s="128"/>
      <c r="AJY61" s="128"/>
      <c r="AJZ61" s="71"/>
      <c r="AKA61" s="128"/>
      <c r="AKB61" s="128"/>
      <c r="AKC61" s="128"/>
      <c r="AKD61" s="128"/>
      <c r="AKE61" s="71"/>
      <c r="AKF61" s="128"/>
      <c r="AKG61" s="128"/>
      <c r="AKH61" s="109"/>
      <c r="AKI61" s="128"/>
      <c r="AKJ61" s="71"/>
      <c r="AKK61" s="128"/>
      <c r="AKL61" s="128"/>
      <c r="AKM61" s="128"/>
      <c r="AKN61" s="128"/>
      <c r="AKO61" s="71"/>
      <c r="AKP61" s="128"/>
      <c r="AKQ61" s="128"/>
      <c r="AKR61" s="128"/>
      <c r="AKS61" s="128"/>
      <c r="AKT61" s="71"/>
      <c r="AKU61" s="128"/>
      <c r="AKV61" s="128"/>
      <c r="AKW61" s="128"/>
      <c r="AKX61" s="128"/>
      <c r="AKY61" s="71"/>
      <c r="AKZ61" s="128"/>
      <c r="ALA61" s="128"/>
      <c r="ALB61" s="128"/>
      <c r="ALC61" s="128"/>
      <c r="ALD61" s="71"/>
      <c r="ALE61" s="128"/>
      <c r="ALF61" s="128"/>
      <c r="ALG61" s="128"/>
      <c r="ALH61" s="128"/>
      <c r="ALI61" s="71"/>
      <c r="ALJ61" s="128"/>
      <c r="ALK61" s="128"/>
      <c r="ALL61" s="128"/>
      <c r="ALM61" s="128"/>
      <c r="ALN61" s="71"/>
      <c r="ALO61" s="128"/>
      <c r="ALP61" s="128"/>
      <c r="ALQ61" s="128"/>
      <c r="ALR61" s="128"/>
      <c r="ALS61" s="71"/>
      <c r="ALT61" s="128"/>
      <c r="ALU61" s="128"/>
      <c r="ALV61" s="128"/>
      <c r="ALW61" s="128"/>
      <c r="ALX61" s="71"/>
      <c r="ALY61" s="128"/>
      <c r="ALZ61" s="128"/>
      <c r="AMA61" s="128"/>
      <c r="AMB61" s="128"/>
      <c r="AMC61" s="71"/>
      <c r="AMD61" s="128"/>
      <c r="AME61" s="128"/>
      <c r="AMF61" s="109"/>
      <c r="AMG61" s="128"/>
      <c r="AMH61" s="71"/>
      <c r="AMI61" s="128"/>
      <c r="AMJ61" s="128"/>
      <c r="AMK61" s="128"/>
      <c r="AML61" s="128"/>
      <c r="AMM61" s="71"/>
      <c r="AMN61" s="128"/>
      <c r="AMO61" s="128"/>
      <c r="AMP61" s="128"/>
      <c r="AMQ61" s="128"/>
      <c r="AMR61" s="71"/>
      <c r="AMS61" s="128"/>
      <c r="AMT61" s="128"/>
      <c r="AMU61" s="128"/>
      <c r="AMV61" s="128"/>
      <c r="AMW61" s="71"/>
      <c r="AMX61" s="128"/>
      <c r="AMY61" s="128"/>
      <c r="AMZ61" s="128"/>
      <c r="ANA61" s="128"/>
      <c r="ANB61" s="71"/>
      <c r="ANC61" s="128"/>
      <c r="AND61" s="128"/>
      <c r="ANE61" s="128"/>
      <c r="ANF61" s="128"/>
      <c r="ANG61" s="71"/>
      <c r="ANH61" s="128"/>
      <c r="ANI61" s="128"/>
      <c r="ANJ61" s="128"/>
      <c r="ANK61" s="128"/>
      <c r="ANL61" s="71"/>
      <c r="ANM61" s="128"/>
      <c r="ANN61" s="128"/>
      <c r="ANO61" s="128"/>
      <c r="ANP61" s="128"/>
      <c r="ANQ61" s="71"/>
      <c r="ANR61" s="128"/>
      <c r="ANS61" s="128"/>
      <c r="ANT61" s="128"/>
      <c r="ANU61" s="128"/>
      <c r="ANV61" s="71"/>
      <c r="ANW61" s="128"/>
      <c r="ANX61" s="128"/>
      <c r="ANY61" s="128"/>
      <c r="ANZ61" s="128"/>
      <c r="AOA61" s="71"/>
      <c r="AOB61" s="128"/>
      <c r="AOC61" s="128"/>
      <c r="AOD61" s="109"/>
      <c r="AOE61" s="128"/>
      <c r="AOF61" s="71"/>
      <c r="AOG61" s="128"/>
      <c r="AOH61" s="128"/>
      <c r="AOI61" s="128"/>
      <c r="AOJ61" s="128"/>
      <c r="AOK61" s="71"/>
      <c r="AOL61" s="128"/>
      <c r="AOM61" s="128"/>
      <c r="AON61" s="128"/>
      <c r="AOO61" s="128"/>
      <c r="AOP61" s="71"/>
      <c r="AOQ61" s="128"/>
      <c r="AOR61" s="128"/>
      <c r="AOS61" s="128"/>
      <c r="AOT61" s="128"/>
      <c r="AOU61" s="71"/>
      <c r="AOV61" s="128"/>
      <c r="AOW61" s="128"/>
      <c r="AOX61" s="128"/>
      <c r="AOY61" s="128"/>
      <c r="AOZ61" s="71"/>
      <c r="APA61" s="128"/>
      <c r="APB61" s="128"/>
      <c r="APC61" s="128"/>
      <c r="APD61" s="128"/>
      <c r="APE61" s="71"/>
      <c r="APF61" s="128"/>
      <c r="APG61" s="128"/>
      <c r="APH61" s="128"/>
      <c r="API61" s="128"/>
      <c r="APJ61" s="71"/>
      <c r="APK61" s="128"/>
      <c r="APL61" s="128"/>
      <c r="APM61" s="128"/>
      <c r="APN61" s="128"/>
      <c r="APO61" s="71"/>
      <c r="APP61" s="128"/>
      <c r="APQ61" s="128"/>
      <c r="APR61" s="128"/>
      <c r="APS61" s="128"/>
      <c r="APT61" s="71"/>
      <c r="APU61" s="128"/>
      <c r="APV61" s="128"/>
      <c r="APW61" s="128"/>
      <c r="APX61" s="128"/>
      <c r="APY61" s="71"/>
      <c r="APZ61" s="128"/>
      <c r="AQA61" s="128"/>
      <c r="AQB61" s="109"/>
      <c r="AQC61" s="128"/>
      <c r="AQD61" s="71"/>
      <c r="AQE61" s="128"/>
      <c r="AQF61" s="128"/>
      <c r="AQG61" s="128"/>
      <c r="AQH61" s="128"/>
      <c r="AQI61" s="71"/>
      <c r="AQJ61" s="128"/>
      <c r="AQK61" s="128"/>
      <c r="AQL61" s="128"/>
      <c r="AQM61" s="128"/>
      <c r="AQN61" s="71"/>
      <c r="AQO61" s="128"/>
      <c r="AQP61" s="128"/>
      <c r="AQQ61" s="128"/>
      <c r="AQR61" s="128"/>
      <c r="AQS61" s="71"/>
      <c r="AQT61" s="128"/>
      <c r="AQU61" s="128"/>
      <c r="AQV61" s="128"/>
      <c r="AQW61" s="128"/>
      <c r="AQX61" s="71"/>
      <c r="AQY61" s="128"/>
      <c r="AQZ61" s="128"/>
      <c r="ARA61" s="128"/>
      <c r="ARB61" s="128"/>
      <c r="ARC61" s="71"/>
      <c r="ARD61" s="128"/>
      <c r="ARE61" s="128"/>
      <c r="ARF61" s="128"/>
      <c r="ARG61" s="128"/>
      <c r="ARH61" s="71"/>
      <c r="ARI61" s="128"/>
      <c r="ARJ61" s="128"/>
      <c r="ARK61" s="128"/>
      <c r="ARL61" s="128"/>
      <c r="ARM61" s="71"/>
      <c r="ARN61" s="128"/>
      <c r="ARO61" s="128"/>
      <c r="ARP61" s="128"/>
      <c r="ARQ61" s="128"/>
      <c r="ARR61" s="71"/>
      <c r="ARS61" s="128"/>
      <c r="ART61" s="128"/>
      <c r="ARU61" s="128"/>
      <c r="ARV61" s="128"/>
      <c r="ARW61" s="71"/>
      <c r="ARX61" s="128"/>
      <c r="ARY61" s="128"/>
      <c r="ARZ61" s="109"/>
      <c r="ASA61" s="128"/>
      <c r="ASB61" s="71"/>
      <c r="ASC61" s="128"/>
      <c r="ASD61" s="128"/>
      <c r="ASE61" s="128"/>
      <c r="ASF61" s="128"/>
      <c r="ASG61" s="71"/>
      <c r="ASH61" s="128"/>
      <c r="ASI61" s="128"/>
      <c r="ASJ61" s="128"/>
      <c r="ASK61" s="128"/>
      <c r="ASL61" s="71"/>
      <c r="ASM61" s="128"/>
      <c r="ASN61" s="128"/>
      <c r="ASO61" s="128"/>
      <c r="ASP61" s="128"/>
      <c r="ASQ61" s="71"/>
      <c r="ASR61" s="128"/>
      <c r="ASS61" s="128"/>
      <c r="AST61" s="128"/>
      <c r="ASU61" s="128"/>
      <c r="ASV61" s="71"/>
      <c r="ASW61" s="128"/>
      <c r="ASX61" s="128"/>
      <c r="ASY61" s="128"/>
      <c r="ASZ61" s="128"/>
      <c r="ATA61" s="71"/>
      <c r="ATB61" s="128"/>
      <c r="ATC61" s="128"/>
      <c r="ATD61" s="128"/>
      <c r="ATE61" s="128"/>
      <c r="ATF61" s="71"/>
      <c r="ATG61" s="128"/>
      <c r="ATH61" s="128"/>
      <c r="ATI61" s="128"/>
      <c r="ATJ61" s="128"/>
      <c r="ATK61" s="71"/>
      <c r="ATL61" s="128"/>
      <c r="ATM61" s="128"/>
      <c r="ATN61" s="128"/>
      <c r="ATO61" s="128"/>
      <c r="ATP61" s="71"/>
      <c r="ATQ61" s="128"/>
      <c r="ATR61" s="128"/>
      <c r="ATS61" s="128"/>
      <c r="ATT61" s="128"/>
      <c r="ATU61" s="71"/>
      <c r="ATV61" s="128"/>
      <c r="ATW61" s="128"/>
      <c r="ATX61" s="109"/>
      <c r="ATY61" s="128"/>
      <c r="ATZ61" s="71"/>
      <c r="AUA61" s="128"/>
      <c r="AUB61" s="128"/>
      <c r="AUC61" s="128"/>
      <c r="AUD61" s="128"/>
      <c r="AUE61" s="71"/>
      <c r="AUF61" s="128"/>
      <c r="AUG61" s="128"/>
      <c r="AUH61" s="128"/>
      <c r="AUI61" s="128"/>
      <c r="AUJ61" s="71"/>
      <c r="AUK61" s="128"/>
      <c r="AUL61" s="128"/>
      <c r="AUM61" s="128"/>
      <c r="AUN61" s="128"/>
      <c r="AUO61" s="71"/>
      <c r="AUP61" s="128"/>
      <c r="AUQ61" s="128"/>
      <c r="AUR61" s="128"/>
      <c r="AUS61" s="128"/>
      <c r="AUT61" s="71"/>
      <c r="AUU61" s="128"/>
      <c r="AUV61" s="128"/>
      <c r="AUW61" s="128"/>
      <c r="AUX61" s="128"/>
      <c r="AUY61" s="71"/>
      <c r="AUZ61" s="128"/>
      <c r="AVA61" s="128"/>
      <c r="AVB61" s="128"/>
      <c r="AVC61" s="128"/>
      <c r="AVD61" s="71"/>
      <c r="AVE61" s="128"/>
      <c r="AVF61" s="128"/>
      <c r="AVG61" s="128"/>
      <c r="AVH61" s="128"/>
      <c r="AVI61" s="71"/>
      <c r="AVJ61" s="128"/>
      <c r="AVK61" s="128"/>
      <c r="AVL61" s="128"/>
      <c r="AVM61" s="128"/>
      <c r="AVN61" s="71"/>
      <c r="AVO61" s="128"/>
      <c r="AVP61" s="128"/>
      <c r="AVQ61" s="128"/>
      <c r="AVR61" s="128"/>
      <c r="AVS61" s="71"/>
      <c r="AVT61" s="128"/>
      <c r="AVU61" s="128"/>
      <c r="AVV61" s="109"/>
      <c r="AVW61" s="128"/>
      <c r="AVX61" s="71"/>
      <c r="AVY61" s="128"/>
      <c r="AVZ61" s="128"/>
      <c r="AWA61" s="128"/>
      <c r="AWB61" s="128"/>
      <c r="AWC61" s="71"/>
      <c r="AWD61" s="128"/>
      <c r="AWE61" s="128"/>
      <c r="AWF61" s="128"/>
      <c r="AWG61" s="128"/>
      <c r="AWH61" s="71"/>
      <c r="AWI61" s="128"/>
      <c r="AWJ61" s="128"/>
      <c r="AWK61" s="128"/>
      <c r="AWL61" s="128"/>
      <c r="AWM61" s="71"/>
      <c r="AWN61" s="128"/>
      <c r="AWO61" s="128"/>
      <c r="AWP61" s="128"/>
      <c r="AWQ61" s="128"/>
      <c r="AWR61" s="71"/>
      <c r="AWS61" s="128"/>
      <c r="AWT61" s="128"/>
      <c r="AWU61" s="128"/>
      <c r="AWV61" s="128"/>
      <c r="AWW61" s="71"/>
      <c r="AWX61" s="128"/>
      <c r="AWY61" s="128"/>
      <c r="AWZ61" s="128"/>
      <c r="AXA61" s="128"/>
      <c r="AXB61" s="71"/>
      <c r="AXC61" s="128"/>
      <c r="AXD61" s="128"/>
      <c r="AXE61" s="128"/>
      <c r="AXF61" s="128"/>
      <c r="AXG61" s="71"/>
      <c r="AXH61" s="128"/>
      <c r="AXI61" s="128"/>
      <c r="AXJ61" s="128"/>
      <c r="AXK61" s="128"/>
      <c r="AXL61" s="71"/>
      <c r="AXM61" s="128"/>
      <c r="AXN61" s="128"/>
      <c r="AXO61" s="128"/>
      <c r="AXP61" s="128"/>
      <c r="AXQ61" s="71"/>
      <c r="AXR61" s="128"/>
      <c r="AXS61" s="128"/>
      <c r="AXT61" s="109"/>
      <c r="AXU61" s="128"/>
      <c r="AXV61" s="71"/>
      <c r="AXW61" s="128"/>
      <c r="AXX61" s="128"/>
      <c r="AXY61" s="128"/>
      <c r="AXZ61" s="128"/>
      <c r="AYA61" s="71"/>
      <c r="AYB61" s="128"/>
      <c r="AYC61" s="128"/>
      <c r="AYD61" s="128"/>
      <c r="AYE61" s="128"/>
      <c r="AYF61" s="71"/>
      <c r="AYG61" s="128"/>
      <c r="AYH61" s="128"/>
      <c r="AYI61" s="128"/>
      <c r="AYJ61" s="128"/>
      <c r="AYK61" s="71"/>
      <c r="AYL61" s="128"/>
      <c r="AYM61" s="128"/>
      <c r="AYN61" s="128"/>
      <c r="AYO61" s="128"/>
      <c r="AYP61" s="71"/>
      <c r="AYQ61" s="128"/>
      <c r="AYR61" s="128"/>
      <c r="AYS61" s="128"/>
      <c r="AYT61" s="128"/>
      <c r="AYU61" s="71"/>
      <c r="AYV61" s="128"/>
      <c r="AYW61" s="128"/>
      <c r="AYX61" s="128"/>
      <c r="AYY61" s="128"/>
      <c r="AYZ61" s="71"/>
      <c r="AZA61" s="128"/>
      <c r="AZB61" s="128"/>
      <c r="AZC61" s="128"/>
      <c r="AZD61" s="128"/>
      <c r="AZE61" s="71"/>
      <c r="AZF61" s="128"/>
      <c r="AZG61" s="128"/>
      <c r="AZH61" s="128"/>
      <c r="AZI61" s="128"/>
      <c r="AZJ61" s="71"/>
      <c r="AZK61" s="128"/>
      <c r="AZL61" s="128"/>
      <c r="AZM61" s="128"/>
      <c r="AZN61" s="128"/>
      <c r="AZO61" s="71"/>
      <c r="AZP61" s="128"/>
      <c r="AZQ61" s="128"/>
      <c r="AZR61" s="109"/>
      <c r="AZS61" s="128"/>
      <c r="AZT61" s="71"/>
      <c r="AZU61" s="128"/>
      <c r="AZV61" s="128"/>
      <c r="AZW61" s="128"/>
      <c r="AZX61" s="128"/>
      <c r="AZY61" s="71"/>
      <c r="AZZ61" s="128"/>
      <c r="BAA61" s="128"/>
      <c r="BAB61" s="128"/>
      <c r="BAC61" s="128"/>
      <c r="BAD61" s="71"/>
      <c r="BAE61" s="128"/>
      <c r="BAF61" s="128"/>
      <c r="BAG61" s="128"/>
      <c r="BAH61" s="128"/>
      <c r="BAI61" s="71"/>
      <c r="BAJ61" s="128"/>
      <c r="BAK61" s="128"/>
      <c r="BAL61" s="128"/>
      <c r="BAM61" s="128"/>
      <c r="BAN61" s="71"/>
      <c r="BAO61" s="128"/>
      <c r="BAP61" s="128"/>
      <c r="BAQ61" s="128"/>
      <c r="BAR61" s="128"/>
      <c r="BAS61" s="71"/>
      <c r="BAT61" s="128"/>
      <c r="BAU61" s="128"/>
      <c r="BAV61" s="128"/>
      <c r="BAW61" s="128"/>
      <c r="BAX61" s="71"/>
      <c r="BAY61" s="128"/>
      <c r="BAZ61" s="128"/>
      <c r="BBA61" s="128"/>
      <c r="BBB61" s="128"/>
      <c r="BBC61" s="71"/>
      <c r="BBD61" s="128"/>
      <c r="BBE61" s="128"/>
      <c r="BBF61" s="128"/>
      <c r="BBG61" s="128"/>
      <c r="BBH61" s="71"/>
      <c r="BBI61" s="128"/>
      <c r="BBJ61" s="128"/>
      <c r="BBK61" s="128"/>
      <c r="BBL61" s="128"/>
      <c r="BBM61" s="71"/>
      <c r="BBN61" s="128"/>
      <c r="BBO61" s="128"/>
      <c r="BBP61" s="109"/>
      <c r="BBQ61" s="128"/>
      <c r="BBR61" s="71"/>
      <c r="BBS61" s="128"/>
      <c r="BBT61" s="128"/>
      <c r="BBU61" s="128"/>
      <c r="BBV61" s="128"/>
      <c r="BBW61" s="71"/>
      <c r="BBX61" s="128"/>
      <c r="BBY61" s="128"/>
      <c r="BBZ61" s="128"/>
      <c r="BCA61" s="128"/>
      <c r="BCB61" s="71"/>
      <c r="BCC61" s="128"/>
      <c r="BCD61" s="128"/>
      <c r="BCE61" s="128"/>
      <c r="BCF61" s="128"/>
      <c r="BCG61" s="71"/>
      <c r="BCH61" s="128"/>
      <c r="BCI61" s="128"/>
      <c r="BCJ61" s="128"/>
      <c r="BCK61" s="128"/>
      <c r="BCL61" s="71"/>
      <c r="BCM61" s="128"/>
      <c r="BCN61" s="128"/>
      <c r="BCO61" s="128"/>
      <c r="BCP61" s="128"/>
      <c r="BCQ61" s="71"/>
      <c r="BCR61" s="128"/>
      <c r="BCS61" s="128"/>
      <c r="BCT61" s="128"/>
      <c r="BCU61" s="128"/>
      <c r="BCV61" s="71"/>
      <c r="BCW61" s="128"/>
      <c r="BCX61" s="128"/>
      <c r="BCY61" s="128"/>
      <c r="BCZ61" s="128"/>
      <c r="BDA61" s="71"/>
      <c r="BDB61" s="128"/>
      <c r="BDC61" s="128"/>
      <c r="BDD61" s="128"/>
      <c r="BDE61" s="128"/>
      <c r="BDF61" s="71"/>
      <c r="BDG61" s="128"/>
      <c r="BDH61" s="128"/>
      <c r="BDI61" s="128"/>
      <c r="BDJ61" s="128"/>
      <c r="BDK61" s="71"/>
      <c r="BDL61" s="128"/>
      <c r="BDM61" s="128"/>
      <c r="BDN61" s="109"/>
      <c r="BDO61" s="128"/>
      <c r="BDP61" s="71"/>
      <c r="BDQ61" s="128"/>
      <c r="BDR61" s="128"/>
      <c r="BDS61" s="128"/>
      <c r="BDT61" s="128"/>
      <c r="BDU61" s="71"/>
      <c r="BDV61" s="128"/>
      <c r="BDW61" s="128"/>
      <c r="BDX61" s="128"/>
      <c r="BDY61" s="128"/>
      <c r="BDZ61" s="71"/>
      <c r="BEA61" s="128"/>
      <c r="BEB61" s="128"/>
      <c r="BEC61" s="128"/>
      <c r="BED61" s="128"/>
      <c r="BEE61" s="71"/>
      <c r="BEF61" s="128"/>
      <c r="BEG61" s="128"/>
      <c r="BEH61" s="128"/>
      <c r="BEI61" s="128"/>
      <c r="BEJ61" s="71"/>
      <c r="BEK61" s="128"/>
      <c r="BEL61" s="128"/>
      <c r="BEM61" s="128"/>
      <c r="BEN61" s="128"/>
      <c r="BEO61" s="71"/>
      <c r="BEP61" s="128"/>
      <c r="BEQ61" s="128"/>
      <c r="BER61" s="128"/>
      <c r="BES61" s="128"/>
      <c r="BET61" s="71"/>
      <c r="BEU61" s="128"/>
      <c r="BEV61" s="128"/>
      <c r="BEW61" s="128"/>
      <c r="BEX61" s="128"/>
      <c r="BEY61" s="71"/>
      <c r="BEZ61" s="128"/>
      <c r="BFA61" s="128"/>
      <c r="BFB61" s="128"/>
      <c r="BFC61" s="128"/>
      <c r="BFD61" s="71"/>
      <c r="BFE61" s="128"/>
      <c r="BFF61" s="128"/>
      <c r="BFG61" s="128"/>
      <c r="BFH61" s="128"/>
      <c r="BFI61" s="71"/>
      <c r="BFJ61" s="128"/>
      <c r="BFK61" s="128"/>
      <c r="BFL61" s="109"/>
      <c r="BFM61" s="128"/>
      <c r="BFN61" s="71"/>
      <c r="BFO61" s="128"/>
      <c r="BFP61" s="128"/>
      <c r="BFQ61" s="128"/>
      <c r="BFR61" s="128"/>
      <c r="BFS61" s="71"/>
      <c r="BFT61" s="128"/>
      <c r="BFU61" s="128"/>
      <c r="BFV61" s="128"/>
      <c r="BFW61" s="128"/>
      <c r="BFX61" s="71"/>
      <c r="BFY61" s="128"/>
      <c r="BFZ61" s="128"/>
      <c r="BGA61" s="128"/>
      <c r="BGB61" s="128"/>
      <c r="BGC61" s="71"/>
      <c r="BGD61" s="128"/>
      <c r="BGE61" s="128"/>
      <c r="BGF61" s="128"/>
      <c r="BGG61" s="128"/>
      <c r="BGH61" s="71"/>
      <c r="BGI61" s="128"/>
      <c r="BGJ61" s="128"/>
      <c r="BGK61" s="128"/>
      <c r="BGL61" s="128"/>
      <c r="BGM61" s="71"/>
      <c r="BGN61" s="128"/>
      <c r="BGO61" s="128"/>
      <c r="BGP61" s="128"/>
      <c r="BGQ61" s="128"/>
      <c r="BGR61" s="71"/>
      <c r="BGS61" s="128"/>
      <c r="BGT61" s="128"/>
      <c r="BGU61" s="128"/>
      <c r="BGV61" s="128"/>
      <c r="BGW61" s="71"/>
      <c r="BGX61" s="128"/>
      <c r="BGY61" s="128"/>
      <c r="BGZ61" s="128"/>
      <c r="BHA61" s="128"/>
      <c r="BHB61" s="71"/>
      <c r="BHC61" s="128"/>
      <c r="BHD61" s="128"/>
      <c r="BHE61" s="128"/>
      <c r="BHF61" s="128"/>
      <c r="BHG61" s="71"/>
      <c r="BHH61" s="128"/>
      <c r="BHI61" s="128"/>
      <c r="BHJ61" s="109"/>
      <c r="BHK61" s="128"/>
      <c r="BHL61" s="71"/>
      <c r="BHM61" s="128"/>
      <c r="BHN61" s="128"/>
      <c r="BHO61" s="128"/>
      <c r="BHP61" s="128"/>
      <c r="BHQ61" s="71"/>
      <c r="BHR61" s="128"/>
      <c r="BHS61" s="128"/>
      <c r="BHT61" s="128"/>
      <c r="BHU61" s="128"/>
      <c r="BHV61" s="71"/>
      <c r="BHW61" s="128"/>
      <c r="BHX61" s="128"/>
      <c r="BHY61" s="128"/>
      <c r="BHZ61" s="128"/>
      <c r="BIA61" s="71"/>
      <c r="BIB61" s="128"/>
      <c r="BIC61" s="128"/>
      <c r="BID61" s="128"/>
      <c r="BIE61" s="128"/>
      <c r="BIF61" s="71"/>
      <c r="BIG61" s="128"/>
      <c r="BIH61" s="128"/>
      <c r="BII61" s="128"/>
      <c r="BIJ61" s="128"/>
      <c r="BIK61" s="71"/>
      <c r="BIL61" s="128"/>
      <c r="BIM61" s="128"/>
      <c r="BIN61" s="128"/>
      <c r="BIO61" s="128"/>
      <c r="BIP61" s="71"/>
      <c r="BIQ61" s="128"/>
      <c r="BIR61" s="128"/>
      <c r="BIS61" s="128"/>
      <c r="BIT61" s="128"/>
      <c r="BIU61" s="71"/>
      <c r="BIV61" s="128"/>
      <c r="BIW61" s="128"/>
      <c r="BIX61" s="128"/>
      <c r="BIY61" s="128"/>
      <c r="BIZ61" s="71"/>
      <c r="BJA61" s="128"/>
      <c r="BJB61" s="128"/>
      <c r="BJC61" s="128"/>
      <c r="BJD61" s="128"/>
      <c r="BJE61" s="71"/>
      <c r="BJF61" s="128"/>
      <c r="BJG61" s="128"/>
      <c r="BJH61" s="109"/>
      <c r="BJI61" s="128"/>
      <c r="BJJ61" s="71"/>
      <c r="BJK61" s="128"/>
      <c r="BJL61" s="128"/>
      <c r="BJM61" s="128"/>
      <c r="BJN61" s="128"/>
      <c r="BJO61" s="71"/>
      <c r="BJP61" s="128"/>
      <c r="BJQ61" s="128"/>
      <c r="BJR61" s="128"/>
      <c r="BJS61" s="128"/>
      <c r="BJT61" s="71"/>
      <c r="BJU61" s="128"/>
      <c r="BJV61" s="128"/>
      <c r="BJW61" s="128"/>
      <c r="BJX61" s="128"/>
      <c r="BJY61" s="71"/>
      <c r="BJZ61" s="128"/>
      <c r="BKA61" s="128"/>
      <c r="BKB61" s="128"/>
      <c r="BKC61" s="128"/>
      <c r="BKD61" s="71"/>
      <c r="BKE61" s="128"/>
      <c r="BKF61" s="128"/>
      <c r="BKG61" s="128"/>
      <c r="BKH61" s="128"/>
      <c r="BKI61" s="71"/>
      <c r="BKJ61" s="128"/>
      <c r="BKK61" s="128"/>
      <c r="BKL61" s="128"/>
      <c r="BKM61" s="128"/>
      <c r="BKN61" s="71"/>
      <c r="BKO61" s="128"/>
      <c r="BKP61" s="128"/>
      <c r="BKQ61" s="128"/>
      <c r="BKR61" s="128"/>
      <c r="BKS61" s="71"/>
      <c r="BKT61" s="128"/>
      <c r="BKU61" s="128"/>
      <c r="BKV61" s="128"/>
      <c r="BKW61" s="128"/>
      <c r="BKX61" s="71"/>
      <c r="BKY61" s="128"/>
      <c r="BKZ61" s="128"/>
      <c r="BLA61" s="128"/>
      <c r="BLB61" s="128"/>
      <c r="BLC61" s="71"/>
      <c r="BLD61" s="128"/>
      <c r="BLE61" s="128"/>
      <c r="BLF61" s="109"/>
      <c r="BLG61" s="128"/>
      <c r="BLH61" s="71"/>
      <c r="BLI61" s="128"/>
      <c r="BLJ61" s="128"/>
      <c r="BLK61" s="128"/>
      <c r="BLL61" s="128"/>
      <c r="BLM61" s="71"/>
      <c r="BLN61" s="128"/>
      <c r="BLO61" s="128"/>
      <c r="BLP61" s="128"/>
      <c r="BLQ61" s="128"/>
      <c r="BLR61" s="71"/>
      <c r="BLS61" s="128"/>
      <c r="BLT61" s="128"/>
      <c r="BLU61" s="128"/>
      <c r="BLV61" s="128"/>
      <c r="BLW61" s="71"/>
      <c r="BLX61" s="128"/>
      <c r="BLY61" s="128"/>
      <c r="BLZ61" s="128"/>
      <c r="BMA61" s="128"/>
      <c r="BMB61" s="71"/>
      <c r="BMC61" s="128"/>
      <c r="BMD61" s="128"/>
      <c r="BME61" s="128"/>
      <c r="BMF61" s="128"/>
      <c r="BMG61" s="71"/>
      <c r="BMH61" s="128"/>
      <c r="BMI61" s="128"/>
      <c r="BMJ61" s="128"/>
      <c r="BMK61" s="128"/>
      <c r="BML61" s="71"/>
      <c r="BMM61" s="128"/>
      <c r="BMN61" s="128"/>
      <c r="BMO61" s="128"/>
      <c r="BMP61" s="128"/>
      <c r="BMQ61" s="71"/>
      <c r="BMR61" s="128"/>
      <c r="BMS61" s="128"/>
      <c r="BMT61" s="128"/>
      <c r="BMU61" s="128"/>
      <c r="BMV61" s="71"/>
      <c r="BMW61" s="128"/>
      <c r="BMX61" s="128"/>
      <c r="BMY61" s="128"/>
      <c r="BMZ61" s="128"/>
      <c r="BNA61" s="71"/>
      <c r="BNB61" s="128"/>
      <c r="BNC61" s="128"/>
      <c r="BND61" s="109"/>
      <c r="BNE61" s="128"/>
      <c r="BNF61" s="71"/>
      <c r="BNG61" s="128"/>
      <c r="BNH61" s="128"/>
      <c r="BNI61" s="128"/>
      <c r="BNJ61" s="128"/>
      <c r="BNK61" s="71"/>
      <c r="BNL61" s="128"/>
      <c r="BNM61" s="128"/>
      <c r="BNN61" s="128"/>
      <c r="BNO61" s="128"/>
      <c r="BNP61" s="71"/>
      <c r="BNQ61" s="128"/>
      <c r="BNR61" s="128"/>
      <c r="BNS61" s="128"/>
      <c r="BNT61" s="128"/>
      <c r="BNU61" s="71"/>
      <c r="BNV61" s="128"/>
      <c r="BNW61" s="128"/>
      <c r="BNX61" s="128"/>
      <c r="BNY61" s="128"/>
      <c r="BNZ61" s="71"/>
      <c r="BOA61" s="128"/>
      <c r="BOB61" s="128"/>
      <c r="BOC61" s="128"/>
      <c r="BOD61" s="128"/>
      <c r="BOE61" s="71"/>
      <c r="BOF61" s="128"/>
      <c r="BOG61" s="128"/>
      <c r="BOH61" s="128"/>
      <c r="BOI61" s="128"/>
      <c r="BOJ61" s="71"/>
      <c r="BOK61" s="128"/>
      <c r="BOL61" s="128"/>
      <c r="BOM61" s="128"/>
      <c r="BON61" s="128"/>
      <c r="BOO61" s="71"/>
      <c r="BOP61" s="128"/>
      <c r="BOQ61" s="128"/>
      <c r="BOR61" s="128"/>
      <c r="BOS61" s="128"/>
      <c r="BOT61" s="71"/>
      <c r="BOU61" s="128"/>
      <c r="BOV61" s="128"/>
      <c r="BOW61" s="128"/>
      <c r="BOX61" s="128"/>
      <c r="BOY61" s="71"/>
      <c r="BOZ61" s="128"/>
      <c r="BPA61" s="128"/>
      <c r="BPB61" s="109"/>
      <c r="BPC61" s="128"/>
      <c r="BPD61" s="71"/>
      <c r="BPE61" s="128"/>
      <c r="BPF61" s="128"/>
      <c r="BPG61" s="128"/>
      <c r="BPH61" s="128"/>
      <c r="BPI61" s="71"/>
      <c r="BPJ61" s="128"/>
      <c r="BPK61" s="128"/>
      <c r="BPL61" s="128"/>
      <c r="BPM61" s="128"/>
      <c r="BPN61" s="71"/>
      <c r="BPO61" s="128"/>
      <c r="BPP61" s="128"/>
      <c r="BPQ61" s="128"/>
      <c r="BPR61" s="128"/>
      <c r="BPS61" s="71"/>
      <c r="BPT61" s="128"/>
      <c r="BPU61" s="128"/>
      <c r="BPV61" s="128"/>
      <c r="BPW61" s="128"/>
      <c r="BPX61" s="71"/>
      <c r="BPY61" s="128"/>
      <c r="BPZ61" s="128"/>
      <c r="BQA61" s="128"/>
      <c r="BQB61" s="128"/>
      <c r="BQC61" s="71"/>
      <c r="BQD61" s="128"/>
      <c r="BQE61" s="128"/>
      <c r="BQF61" s="128"/>
      <c r="BQG61" s="128"/>
      <c r="BQH61" s="71"/>
      <c r="BQI61" s="128"/>
      <c r="BQJ61" s="128"/>
      <c r="BQK61" s="128"/>
      <c r="BQL61" s="128"/>
      <c r="BQM61" s="71"/>
      <c r="BQN61" s="128"/>
      <c r="BQO61" s="128"/>
      <c r="BQP61" s="128"/>
      <c r="BQQ61" s="128"/>
      <c r="BQR61" s="71"/>
      <c r="BQS61" s="128"/>
      <c r="BQT61" s="128"/>
      <c r="BQU61" s="128"/>
      <c r="BQV61" s="128"/>
      <c r="BQW61" s="71"/>
      <c r="BQX61" s="128"/>
      <c r="BQY61" s="128"/>
      <c r="BQZ61" s="109"/>
      <c r="BRA61" s="128"/>
      <c r="BRB61" s="71"/>
      <c r="BRC61" s="128"/>
      <c r="BRD61" s="128"/>
      <c r="BRE61" s="128"/>
      <c r="BRF61" s="128"/>
      <c r="BRG61" s="71"/>
      <c r="BRH61" s="128"/>
      <c r="BRI61" s="128"/>
      <c r="BRJ61" s="128"/>
      <c r="BRK61" s="128"/>
      <c r="BRL61" s="71"/>
      <c r="BRM61" s="128"/>
      <c r="BRN61" s="128"/>
      <c r="BRO61" s="128"/>
      <c r="BRP61" s="128"/>
      <c r="BRQ61" s="71"/>
      <c r="BRR61" s="128"/>
      <c r="BRS61" s="128"/>
      <c r="BRT61" s="128"/>
      <c r="BRU61" s="128"/>
      <c r="BRV61" s="71"/>
      <c r="BRW61" s="128"/>
      <c r="BRX61" s="128"/>
      <c r="BRY61" s="128"/>
      <c r="BRZ61" s="128"/>
      <c r="BSA61" s="71"/>
      <c r="BSB61" s="128"/>
      <c r="BSC61" s="128"/>
      <c r="BSD61" s="128"/>
      <c r="BSE61" s="128"/>
      <c r="BSF61" s="71"/>
      <c r="BSG61" s="128"/>
      <c r="BSH61" s="128"/>
      <c r="BSI61" s="128"/>
      <c r="BSJ61" s="128"/>
      <c r="BSK61" s="71"/>
      <c r="BSL61" s="128"/>
      <c r="BSM61" s="128"/>
      <c r="BSN61" s="128"/>
      <c r="BSO61" s="128"/>
      <c r="BSP61" s="71"/>
      <c r="BSQ61" s="128"/>
      <c r="BSR61" s="128"/>
      <c r="BSS61" s="128"/>
      <c r="BST61" s="128"/>
      <c r="BSU61" s="71"/>
      <c r="BSV61" s="128"/>
      <c r="BSW61" s="128"/>
      <c r="BSX61" s="109"/>
      <c r="BSY61" s="128"/>
      <c r="BSZ61" s="71"/>
      <c r="BTA61" s="128"/>
      <c r="BTB61" s="128"/>
      <c r="BTC61" s="128"/>
      <c r="BTD61" s="128"/>
      <c r="BTE61" s="71"/>
      <c r="BTF61" s="128"/>
      <c r="BTG61" s="128"/>
      <c r="BTH61" s="128"/>
      <c r="BTI61" s="128"/>
      <c r="BTJ61" s="71"/>
      <c r="BTK61" s="128"/>
      <c r="BTL61" s="128"/>
      <c r="BTM61" s="128"/>
      <c r="BTN61" s="128"/>
      <c r="BTO61" s="71"/>
      <c r="BTP61" s="128"/>
      <c r="BTQ61" s="128"/>
      <c r="BTR61" s="128"/>
      <c r="BTS61" s="128"/>
      <c r="BTT61" s="71"/>
      <c r="BTU61" s="128"/>
      <c r="BTV61" s="128"/>
      <c r="BTW61" s="128"/>
      <c r="BTX61" s="128"/>
      <c r="BTY61" s="71"/>
      <c r="BTZ61" s="128"/>
      <c r="BUA61" s="128"/>
      <c r="BUB61" s="128"/>
      <c r="BUC61" s="128"/>
      <c r="BUD61" s="71"/>
      <c r="BUE61" s="128"/>
      <c r="BUF61" s="128"/>
      <c r="BUG61" s="128"/>
      <c r="BUH61" s="128"/>
      <c r="BUI61" s="71"/>
      <c r="BUJ61" s="128"/>
      <c r="BUK61" s="128"/>
      <c r="BUL61" s="128"/>
      <c r="BUM61" s="128"/>
      <c r="BUN61" s="71"/>
      <c r="BUO61" s="128"/>
      <c r="BUP61" s="128"/>
      <c r="BUQ61" s="128"/>
      <c r="BUR61" s="128"/>
      <c r="BUS61" s="71"/>
      <c r="BUT61" s="128"/>
      <c r="BUU61" s="128"/>
      <c r="BUV61" s="109"/>
      <c r="BUW61" s="128"/>
      <c r="BUX61" s="71"/>
      <c r="BUY61" s="128"/>
      <c r="BUZ61" s="128"/>
      <c r="BVA61" s="128"/>
      <c r="BVB61" s="128"/>
      <c r="BVC61" s="71"/>
      <c r="BVD61" s="128"/>
      <c r="BVE61" s="128"/>
      <c r="BVF61" s="128"/>
      <c r="BVG61" s="128"/>
      <c r="BVH61" s="71"/>
      <c r="BVI61" s="128"/>
      <c r="BVJ61" s="128"/>
      <c r="BVK61" s="128"/>
      <c r="BVL61" s="128"/>
      <c r="BVM61" s="71"/>
      <c r="BVN61" s="128"/>
      <c r="BVO61" s="128"/>
      <c r="BVP61" s="128"/>
      <c r="BVQ61" s="128"/>
      <c r="BVR61" s="71"/>
      <c r="BVS61" s="128"/>
      <c r="BVT61" s="128"/>
      <c r="BVU61" s="128"/>
      <c r="BVV61" s="128"/>
      <c r="BVW61" s="71"/>
      <c r="BVX61" s="128"/>
      <c r="BVY61" s="128"/>
      <c r="BVZ61" s="128"/>
      <c r="BWA61" s="128"/>
      <c r="BWB61" s="71"/>
      <c r="BWC61" s="128"/>
      <c r="BWD61" s="128"/>
      <c r="BWE61" s="128"/>
      <c r="BWF61" s="128"/>
      <c r="BWG61" s="71"/>
      <c r="BWH61" s="128"/>
      <c r="BWI61" s="128"/>
      <c r="BWJ61" s="128"/>
      <c r="BWK61" s="128"/>
      <c r="BWL61" s="71"/>
      <c r="BWM61" s="128"/>
      <c r="BWN61" s="128"/>
      <c r="BWO61" s="128"/>
      <c r="BWP61" s="128"/>
      <c r="BWQ61" s="71"/>
      <c r="BWR61" s="128"/>
      <c r="BWS61" s="128"/>
      <c r="BWT61" s="109"/>
      <c r="BWU61" s="128"/>
      <c r="BWV61" s="71"/>
      <c r="BWW61" s="128"/>
      <c r="BWX61" s="128"/>
      <c r="BWY61" s="128"/>
      <c r="BWZ61" s="128"/>
      <c r="BXA61" s="71"/>
      <c r="BXB61" s="128"/>
      <c r="BXC61" s="128"/>
      <c r="BXD61" s="128"/>
      <c r="BXE61" s="128"/>
      <c r="BXF61" s="71"/>
      <c r="BXG61" s="128"/>
      <c r="BXH61" s="128"/>
      <c r="BXI61" s="128"/>
      <c r="BXJ61" s="128"/>
      <c r="BXK61" s="71"/>
      <c r="BXL61" s="128"/>
      <c r="BXM61" s="128"/>
      <c r="BXN61" s="128"/>
      <c r="BXO61" s="128"/>
      <c r="BXP61" s="71"/>
      <c r="BXQ61" s="128"/>
      <c r="BXR61" s="128"/>
      <c r="BXS61" s="128"/>
      <c r="BXT61" s="128"/>
      <c r="BXU61" s="71"/>
      <c r="BXV61" s="128"/>
      <c r="BXW61" s="128"/>
      <c r="BXX61" s="128"/>
      <c r="BXY61" s="128"/>
      <c r="BXZ61" s="71"/>
      <c r="BYA61" s="128"/>
      <c r="BYB61" s="128"/>
      <c r="BYC61" s="128"/>
      <c r="BYD61" s="128"/>
      <c r="BYE61" s="71"/>
      <c r="BYF61" s="128"/>
      <c r="BYG61" s="128"/>
      <c r="BYH61" s="2"/>
      <c r="BYI61" s="2"/>
      <c r="BYJ61" s="2"/>
      <c r="BYK61" s="2"/>
    </row>
    <row r="62" spans="1:2013" x14ac:dyDescent="0.35">
      <c r="A62" s="99"/>
      <c r="B62" s="295"/>
      <c r="C62" s="31"/>
      <c r="D62" s="99" t="s">
        <v>131</v>
      </c>
      <c r="E62" s="99"/>
      <c r="F62" s="326"/>
      <c r="G62" s="508"/>
      <c r="H62" s="328"/>
      <c r="I62" s="323"/>
      <c r="J62" s="128"/>
      <c r="K62" s="128"/>
      <c r="L62" s="71"/>
      <c r="M62" s="128"/>
      <c r="N62" s="128"/>
      <c r="O62" s="128"/>
      <c r="P62" s="128"/>
      <c r="Q62" s="71"/>
      <c r="R62" s="128"/>
      <c r="S62" s="128"/>
      <c r="T62" s="109"/>
      <c r="U62" s="128"/>
      <c r="V62" s="71"/>
      <c r="W62" s="128"/>
      <c r="X62" s="128"/>
      <c r="Y62" s="128"/>
      <c r="Z62" s="128"/>
      <c r="AA62" s="71"/>
      <c r="AB62" s="128"/>
      <c r="AC62" s="128"/>
      <c r="AD62" s="128"/>
      <c r="AE62" s="128"/>
      <c r="AF62" s="71"/>
      <c r="AG62" s="128"/>
      <c r="AH62" s="128"/>
      <c r="AI62" s="128"/>
      <c r="AJ62" s="128"/>
      <c r="AK62" s="71"/>
      <c r="AL62" s="128"/>
      <c r="AM62" s="128"/>
      <c r="AN62" s="128"/>
      <c r="AO62" s="128"/>
      <c r="AP62" s="71"/>
      <c r="AQ62" s="128"/>
      <c r="AR62" s="128"/>
      <c r="AS62" s="128"/>
      <c r="AT62" s="128"/>
      <c r="AU62" s="71"/>
      <c r="AV62" s="128"/>
      <c r="AW62" s="128"/>
      <c r="AX62" s="128"/>
      <c r="AY62" s="128"/>
      <c r="AZ62" s="71"/>
      <c r="BA62" s="128"/>
      <c r="BB62" s="128"/>
      <c r="BC62" s="128"/>
      <c r="BD62" s="128"/>
      <c r="BE62" s="71"/>
      <c r="BF62" s="128"/>
      <c r="BG62" s="128"/>
      <c r="BH62" s="128"/>
      <c r="BI62" s="128"/>
      <c r="BJ62" s="71"/>
      <c r="BK62" s="128"/>
      <c r="BL62" s="128"/>
      <c r="BM62" s="128"/>
      <c r="BN62" s="128"/>
      <c r="BO62" s="71"/>
      <c r="BP62" s="128"/>
      <c r="BQ62" s="128"/>
      <c r="BR62" s="109"/>
      <c r="BS62" s="128"/>
      <c r="BT62" s="71"/>
      <c r="BU62" s="128"/>
      <c r="BV62" s="128"/>
      <c r="BW62" s="128"/>
      <c r="BX62" s="128"/>
      <c r="BY62" s="71"/>
      <c r="BZ62" s="128"/>
      <c r="CA62" s="128"/>
      <c r="CB62" s="128"/>
      <c r="CC62" s="128"/>
      <c r="CD62" s="71"/>
      <c r="CE62" s="128"/>
      <c r="CF62" s="128"/>
      <c r="CG62" s="128"/>
      <c r="CH62" s="128"/>
      <c r="CI62" s="71"/>
      <c r="CJ62" s="128"/>
      <c r="CK62" s="128"/>
      <c r="CL62" s="128"/>
      <c r="CM62" s="128"/>
      <c r="CN62" s="71"/>
      <c r="CO62" s="128"/>
      <c r="CP62" s="128"/>
      <c r="CQ62" s="128"/>
      <c r="CR62" s="128"/>
      <c r="CS62" s="71"/>
      <c r="CT62" s="128"/>
      <c r="CU62" s="128"/>
      <c r="CV62" s="128"/>
      <c r="CW62" s="128"/>
      <c r="CX62" s="71"/>
      <c r="CY62" s="128"/>
      <c r="CZ62" s="128"/>
      <c r="DA62" s="128"/>
      <c r="DB62" s="128"/>
      <c r="DC62" s="71"/>
      <c r="DD62" s="128"/>
      <c r="DE62" s="128"/>
      <c r="DF62" s="128"/>
      <c r="DG62" s="128"/>
      <c r="DH62" s="71"/>
      <c r="DI62" s="128"/>
      <c r="DJ62" s="128"/>
      <c r="DK62" s="128"/>
      <c r="DL62" s="128"/>
      <c r="DM62" s="71"/>
      <c r="DN62" s="128"/>
      <c r="DO62" s="128"/>
      <c r="DP62" s="109"/>
      <c r="DQ62" s="128"/>
      <c r="DR62" s="71"/>
      <c r="DS62" s="128"/>
      <c r="DT62" s="128"/>
      <c r="DU62" s="128"/>
      <c r="DV62" s="128"/>
      <c r="DW62" s="71"/>
      <c r="DX62" s="128"/>
      <c r="DY62" s="128"/>
      <c r="DZ62" s="128"/>
      <c r="EA62" s="128"/>
      <c r="EB62" s="71"/>
      <c r="EC62" s="128"/>
      <c r="ED62" s="128"/>
      <c r="EE62" s="128"/>
      <c r="EF62" s="128"/>
      <c r="EG62" s="71"/>
      <c r="EH62" s="128"/>
      <c r="EI62" s="128"/>
      <c r="EJ62" s="128"/>
      <c r="EK62" s="128"/>
      <c r="EL62" s="71"/>
      <c r="EM62" s="128"/>
      <c r="EN62" s="128"/>
      <c r="EO62" s="128"/>
      <c r="EP62" s="128"/>
      <c r="EQ62" s="71"/>
      <c r="ER62" s="128"/>
      <c r="ES62" s="128"/>
      <c r="ET62" s="128"/>
      <c r="EU62" s="128"/>
      <c r="EV62" s="71"/>
      <c r="EW62" s="128"/>
      <c r="EX62" s="128"/>
      <c r="EY62" s="128"/>
      <c r="EZ62" s="128"/>
      <c r="FA62" s="71"/>
      <c r="FB62" s="128"/>
      <c r="FC62" s="128"/>
      <c r="FD62" s="128"/>
      <c r="FE62" s="128"/>
      <c r="FF62" s="71"/>
      <c r="FG62" s="128"/>
      <c r="FH62" s="128"/>
      <c r="FI62" s="128"/>
      <c r="FJ62" s="128"/>
      <c r="FK62" s="71"/>
      <c r="FL62" s="128"/>
      <c r="FM62" s="128"/>
      <c r="FN62" s="109"/>
      <c r="FO62" s="128"/>
      <c r="FP62" s="71"/>
      <c r="FQ62" s="128"/>
      <c r="FR62" s="128"/>
      <c r="FS62" s="128"/>
      <c r="FT62" s="128"/>
      <c r="FU62" s="71"/>
      <c r="FV62" s="128"/>
      <c r="FW62" s="128"/>
      <c r="FX62" s="128"/>
      <c r="FY62" s="128"/>
      <c r="FZ62" s="71"/>
      <c r="GA62" s="128"/>
      <c r="GB62" s="128"/>
      <c r="GC62" s="128"/>
      <c r="GD62" s="128"/>
      <c r="GE62" s="71"/>
      <c r="GF62" s="128"/>
      <c r="GG62" s="128"/>
      <c r="GH62" s="128"/>
      <c r="GI62" s="128"/>
      <c r="GJ62" s="71"/>
      <c r="GK62" s="128"/>
      <c r="GL62" s="128"/>
      <c r="GM62" s="128"/>
      <c r="GN62" s="128"/>
      <c r="GO62" s="71"/>
      <c r="GP62" s="128"/>
      <c r="GQ62" s="128"/>
      <c r="GR62" s="128"/>
      <c r="GS62" s="128"/>
      <c r="GT62" s="71"/>
      <c r="GU62" s="128"/>
      <c r="GV62" s="128"/>
      <c r="GW62" s="128"/>
      <c r="GX62" s="128"/>
      <c r="GY62" s="71"/>
      <c r="GZ62" s="128"/>
      <c r="HA62" s="128"/>
      <c r="HB62" s="128"/>
      <c r="HC62" s="128"/>
      <c r="HD62" s="71"/>
      <c r="HE62" s="128"/>
      <c r="HF62" s="128"/>
      <c r="HG62" s="128"/>
      <c r="HH62" s="128"/>
      <c r="HI62" s="71"/>
      <c r="HJ62" s="128"/>
      <c r="HK62" s="128"/>
      <c r="HL62" s="109"/>
      <c r="HM62" s="128"/>
      <c r="HN62" s="71"/>
      <c r="HO62" s="128"/>
      <c r="HP62" s="128"/>
      <c r="HQ62" s="128"/>
      <c r="HR62" s="128"/>
      <c r="HS62" s="71"/>
      <c r="HT62" s="128"/>
      <c r="HU62" s="128"/>
      <c r="HV62" s="128"/>
      <c r="HW62" s="128"/>
      <c r="HX62" s="71"/>
      <c r="HY62" s="128"/>
      <c r="HZ62" s="128"/>
      <c r="IA62" s="128"/>
      <c r="IB62" s="128"/>
      <c r="IC62" s="71"/>
      <c r="ID62" s="128"/>
      <c r="IE62" s="128"/>
      <c r="IF62" s="128"/>
      <c r="IG62" s="128"/>
      <c r="IH62" s="71"/>
      <c r="II62" s="128"/>
      <c r="IJ62" s="128"/>
      <c r="IK62" s="128"/>
      <c r="IL62" s="128"/>
      <c r="IM62" s="71"/>
      <c r="IN62" s="128"/>
      <c r="IO62" s="128"/>
      <c r="IP62" s="128"/>
      <c r="IQ62" s="128"/>
      <c r="IR62" s="71"/>
      <c r="IS62" s="128"/>
      <c r="IT62" s="128"/>
      <c r="IU62" s="128"/>
      <c r="IV62" s="128"/>
      <c r="IW62" s="71"/>
      <c r="IX62" s="128"/>
      <c r="IY62" s="128"/>
      <c r="IZ62" s="128"/>
      <c r="JA62" s="128"/>
      <c r="JB62" s="71"/>
      <c r="JC62" s="128"/>
      <c r="JD62" s="128"/>
      <c r="JE62" s="128"/>
      <c r="JF62" s="128"/>
      <c r="JG62" s="71"/>
      <c r="JH62" s="128"/>
      <c r="JI62" s="128"/>
      <c r="JJ62" s="109"/>
      <c r="JK62" s="128"/>
      <c r="JL62" s="71"/>
      <c r="JM62" s="128"/>
      <c r="JN62" s="128"/>
      <c r="JO62" s="128"/>
      <c r="JP62" s="128"/>
      <c r="JQ62" s="71"/>
      <c r="JR62" s="128"/>
      <c r="JS62" s="128"/>
      <c r="JT62" s="128"/>
      <c r="JU62" s="128"/>
      <c r="JV62" s="71"/>
      <c r="JW62" s="128"/>
      <c r="JX62" s="128"/>
      <c r="JY62" s="128"/>
      <c r="JZ62" s="128"/>
      <c r="KA62" s="71"/>
      <c r="KB62" s="128"/>
      <c r="KC62" s="128"/>
      <c r="KD62" s="128"/>
      <c r="KE62" s="128"/>
      <c r="KF62" s="71"/>
      <c r="KG62" s="128"/>
      <c r="KH62" s="128"/>
      <c r="KI62" s="128"/>
      <c r="KJ62" s="128"/>
      <c r="KK62" s="71"/>
      <c r="KL62" s="128"/>
      <c r="KM62" s="128"/>
      <c r="KN62" s="128"/>
      <c r="KO62" s="128"/>
      <c r="KP62" s="71"/>
      <c r="KQ62" s="128"/>
      <c r="KR62" s="128"/>
      <c r="KS62" s="128"/>
      <c r="KT62" s="128"/>
      <c r="KU62" s="71"/>
      <c r="KV62" s="128"/>
      <c r="KW62" s="128"/>
      <c r="KX62" s="128"/>
      <c r="KY62" s="128"/>
      <c r="KZ62" s="71"/>
      <c r="LA62" s="128"/>
      <c r="LB62" s="128"/>
      <c r="LC62" s="128"/>
      <c r="LD62" s="128"/>
      <c r="LE62" s="71"/>
      <c r="LF62" s="128"/>
      <c r="LG62" s="128"/>
      <c r="LH62" s="109"/>
      <c r="LI62" s="128"/>
      <c r="LJ62" s="71"/>
      <c r="LK62" s="128"/>
      <c r="LL62" s="128"/>
      <c r="LM62" s="128"/>
      <c r="LN62" s="128"/>
      <c r="LO62" s="71"/>
      <c r="LP62" s="128"/>
      <c r="LQ62" s="128"/>
      <c r="LR62" s="128"/>
      <c r="LS62" s="128"/>
      <c r="LT62" s="71"/>
      <c r="LU62" s="128"/>
      <c r="LV62" s="128"/>
      <c r="LW62" s="128"/>
      <c r="LX62" s="128"/>
      <c r="LY62" s="71"/>
      <c r="LZ62" s="128"/>
      <c r="MA62" s="128"/>
      <c r="MB62" s="128"/>
      <c r="MC62" s="128"/>
      <c r="MD62" s="71"/>
      <c r="ME62" s="128"/>
      <c r="MF62" s="128"/>
      <c r="MG62" s="128"/>
      <c r="MH62" s="128"/>
      <c r="MI62" s="71"/>
      <c r="MJ62" s="128"/>
      <c r="MK62" s="128"/>
      <c r="ML62" s="128"/>
      <c r="MM62" s="128"/>
      <c r="MN62" s="71"/>
      <c r="MO62" s="128"/>
      <c r="MP62" s="128"/>
      <c r="MQ62" s="128"/>
      <c r="MR62" s="128"/>
      <c r="MS62" s="71"/>
      <c r="MT62" s="128"/>
      <c r="MU62" s="128"/>
      <c r="MV62" s="128"/>
      <c r="MW62" s="128"/>
      <c r="MX62" s="71"/>
      <c r="MY62" s="128"/>
      <c r="MZ62" s="128"/>
      <c r="NA62" s="128"/>
      <c r="NB62" s="128"/>
      <c r="NC62" s="71"/>
      <c r="ND62" s="128"/>
      <c r="NE62" s="128"/>
      <c r="NF62" s="109"/>
      <c r="NG62" s="128"/>
      <c r="NH62" s="71"/>
      <c r="NI62" s="128"/>
      <c r="NJ62" s="128"/>
      <c r="NK62" s="128"/>
      <c r="NL62" s="128"/>
      <c r="NM62" s="71"/>
      <c r="NN62" s="128"/>
      <c r="NO62" s="128"/>
      <c r="NP62" s="128"/>
      <c r="NQ62" s="128"/>
      <c r="NR62" s="71"/>
      <c r="NS62" s="128"/>
      <c r="NT62" s="128"/>
      <c r="NU62" s="128"/>
      <c r="NV62" s="128"/>
      <c r="NW62" s="71"/>
      <c r="NX62" s="128"/>
      <c r="NY62" s="128"/>
      <c r="NZ62" s="128"/>
      <c r="OA62" s="128"/>
      <c r="OB62" s="71"/>
      <c r="OC62" s="128"/>
      <c r="OD62" s="128"/>
      <c r="OE62" s="128"/>
      <c r="OF62" s="128"/>
      <c r="OG62" s="71"/>
      <c r="OH62" s="128"/>
      <c r="OI62" s="128"/>
      <c r="OJ62" s="128"/>
      <c r="OK62" s="128"/>
      <c r="OL62" s="71"/>
      <c r="OM62" s="128"/>
      <c r="ON62" s="128"/>
      <c r="OO62" s="128"/>
      <c r="OP62" s="128"/>
      <c r="OQ62" s="71"/>
      <c r="OR62" s="128"/>
      <c r="OS62" s="128"/>
      <c r="OT62" s="128"/>
      <c r="OU62" s="128"/>
      <c r="OV62" s="71"/>
      <c r="OW62" s="128"/>
      <c r="OX62" s="128"/>
      <c r="OY62" s="128"/>
      <c r="OZ62" s="128"/>
      <c r="PA62" s="71"/>
      <c r="PB62" s="128"/>
      <c r="PC62" s="128"/>
      <c r="PD62" s="109"/>
      <c r="PE62" s="128"/>
      <c r="PF62" s="71"/>
      <c r="PG62" s="128"/>
      <c r="PH62" s="128"/>
      <c r="PI62" s="128"/>
      <c r="PJ62" s="128"/>
      <c r="PK62" s="71"/>
      <c r="PL62" s="128"/>
      <c r="PM62" s="128"/>
      <c r="PN62" s="128"/>
      <c r="PO62" s="128"/>
      <c r="PP62" s="71"/>
      <c r="PQ62" s="128"/>
      <c r="PR62" s="128"/>
      <c r="PS62" s="128"/>
      <c r="PT62" s="128"/>
      <c r="PU62" s="71"/>
      <c r="PV62" s="128"/>
      <c r="PW62" s="128"/>
      <c r="PX62" s="128"/>
      <c r="PY62" s="128"/>
      <c r="PZ62" s="71"/>
      <c r="QA62" s="128"/>
      <c r="QB62" s="128"/>
      <c r="QC62" s="128"/>
      <c r="QD62" s="128"/>
      <c r="QE62" s="71"/>
      <c r="QF62" s="128"/>
      <c r="QG62" s="128"/>
      <c r="QH62" s="128"/>
      <c r="QI62" s="128"/>
      <c r="QJ62" s="71"/>
      <c r="QK62" s="128"/>
      <c r="QL62" s="128"/>
      <c r="QM62" s="128"/>
      <c r="QN62" s="128"/>
      <c r="QO62" s="71"/>
      <c r="QP62" s="128"/>
      <c r="QQ62" s="128"/>
      <c r="QR62" s="128"/>
      <c r="QS62" s="128"/>
      <c r="QT62" s="71"/>
      <c r="QU62" s="128"/>
      <c r="QV62" s="128"/>
      <c r="QW62" s="128"/>
      <c r="QX62" s="128"/>
      <c r="QY62" s="71"/>
      <c r="QZ62" s="128"/>
      <c r="RA62" s="128"/>
      <c r="RB62" s="109"/>
      <c r="RC62" s="128"/>
      <c r="RD62" s="71"/>
      <c r="RE62" s="128"/>
      <c r="RF62" s="128"/>
      <c r="RG62" s="128"/>
      <c r="RH62" s="128"/>
      <c r="RI62" s="71"/>
      <c r="RJ62" s="128"/>
      <c r="RK62" s="128"/>
      <c r="RL62" s="128"/>
      <c r="RM62" s="128"/>
      <c r="RN62" s="71"/>
      <c r="RO62" s="128"/>
      <c r="RP62" s="128"/>
      <c r="RQ62" s="128"/>
      <c r="RR62" s="128"/>
      <c r="RS62" s="71"/>
      <c r="RT62" s="128"/>
      <c r="RU62" s="128"/>
      <c r="RV62" s="128"/>
      <c r="RW62" s="128"/>
      <c r="RX62" s="71"/>
      <c r="RY62" s="128"/>
      <c r="RZ62" s="128"/>
      <c r="SA62" s="128"/>
      <c r="SB62" s="128"/>
      <c r="SC62" s="71"/>
      <c r="SD62" s="128"/>
      <c r="SE62" s="128"/>
      <c r="SF62" s="128"/>
      <c r="SG62" s="128"/>
      <c r="SH62" s="71"/>
      <c r="SI62" s="128"/>
      <c r="SJ62" s="128"/>
      <c r="SK62" s="128"/>
      <c r="SL62" s="128"/>
      <c r="SM62" s="71"/>
      <c r="SN62" s="128"/>
      <c r="SO62" s="128"/>
      <c r="SP62" s="128"/>
      <c r="SQ62" s="128"/>
      <c r="SR62" s="71"/>
      <c r="SS62" s="128"/>
      <c r="ST62" s="128"/>
      <c r="SU62" s="128"/>
      <c r="SV62" s="128"/>
      <c r="SW62" s="71"/>
      <c r="SX62" s="128"/>
      <c r="SY62" s="128"/>
      <c r="SZ62" s="109"/>
      <c r="TA62" s="128"/>
      <c r="TB62" s="71"/>
      <c r="TC62" s="128"/>
      <c r="TD62" s="128"/>
      <c r="TE62" s="128"/>
      <c r="TF62" s="128"/>
      <c r="TG62" s="71"/>
      <c r="TH62" s="128"/>
      <c r="TI62" s="128"/>
      <c r="TJ62" s="128"/>
      <c r="TK62" s="128"/>
      <c r="TL62" s="71"/>
      <c r="TM62" s="128"/>
      <c r="TN62" s="128"/>
      <c r="TO62" s="128"/>
      <c r="TP62" s="128"/>
      <c r="TQ62" s="71"/>
      <c r="TR62" s="128"/>
      <c r="TS62" s="128"/>
      <c r="TT62" s="128"/>
      <c r="TU62" s="128"/>
      <c r="TV62" s="71"/>
      <c r="TW62" s="128"/>
      <c r="TX62" s="128"/>
      <c r="TY62" s="128"/>
      <c r="TZ62" s="128"/>
      <c r="UA62" s="71"/>
      <c r="UB62" s="128"/>
      <c r="UC62" s="128"/>
      <c r="UD62" s="128"/>
      <c r="UE62" s="128"/>
      <c r="UF62" s="71"/>
      <c r="UG62" s="128"/>
      <c r="UH62" s="128"/>
      <c r="UI62" s="128"/>
      <c r="UJ62" s="128"/>
      <c r="UK62" s="71"/>
      <c r="UL62" s="128"/>
      <c r="UM62" s="128"/>
      <c r="UN62" s="128"/>
      <c r="UO62" s="128"/>
      <c r="UP62" s="71"/>
      <c r="UQ62" s="128"/>
      <c r="UR62" s="128"/>
      <c r="US62" s="128"/>
      <c r="UT62" s="128"/>
      <c r="UU62" s="71"/>
      <c r="UV62" s="128"/>
      <c r="UW62" s="128"/>
      <c r="UX62" s="109"/>
      <c r="UY62" s="128"/>
      <c r="UZ62" s="71"/>
      <c r="VA62" s="128"/>
      <c r="VB62" s="128"/>
      <c r="VC62" s="128"/>
      <c r="VD62" s="128"/>
      <c r="VE62" s="71"/>
      <c r="VF62" s="128"/>
      <c r="VG62" s="128"/>
      <c r="VH62" s="128"/>
      <c r="VI62" s="128"/>
      <c r="VJ62" s="71"/>
      <c r="VK62" s="128"/>
      <c r="VL62" s="128"/>
      <c r="VM62" s="128"/>
      <c r="VN62" s="128"/>
      <c r="VO62" s="71"/>
      <c r="VP62" s="128"/>
      <c r="VQ62" s="128"/>
      <c r="VR62" s="128"/>
      <c r="VS62" s="128"/>
      <c r="VT62" s="71"/>
      <c r="VU62" s="128"/>
      <c r="VV62" s="128"/>
      <c r="VW62" s="128"/>
      <c r="VX62" s="128"/>
      <c r="VY62" s="71"/>
      <c r="VZ62" s="128"/>
      <c r="WA62" s="128"/>
      <c r="WB62" s="128"/>
      <c r="WC62" s="128"/>
      <c r="WD62" s="71"/>
      <c r="WE62" s="128"/>
      <c r="WF62" s="128"/>
      <c r="WG62" s="128"/>
      <c r="WH62" s="128"/>
      <c r="WI62" s="71"/>
      <c r="WJ62" s="128"/>
      <c r="WK62" s="128"/>
      <c r="WL62" s="128"/>
      <c r="WM62" s="128"/>
      <c r="WN62" s="71"/>
      <c r="WO62" s="128"/>
      <c r="WP62" s="128"/>
      <c r="WQ62" s="128"/>
      <c r="WR62" s="128"/>
      <c r="WS62" s="71"/>
      <c r="WT62" s="128"/>
      <c r="WU62" s="128"/>
      <c r="WV62" s="109"/>
      <c r="WW62" s="128"/>
      <c r="WX62" s="71"/>
      <c r="WY62" s="128"/>
      <c r="WZ62" s="128"/>
      <c r="XA62" s="128"/>
      <c r="XB62" s="128"/>
      <c r="XC62" s="71"/>
      <c r="XD62" s="128"/>
      <c r="XE62" s="128"/>
      <c r="XF62" s="128"/>
      <c r="XG62" s="128"/>
      <c r="XH62" s="71"/>
      <c r="XI62" s="128"/>
      <c r="XJ62" s="128"/>
      <c r="XK62" s="128"/>
      <c r="XL62" s="128"/>
      <c r="XM62" s="71"/>
      <c r="XN62" s="128"/>
      <c r="XO62" s="128"/>
      <c r="XP62" s="128"/>
      <c r="XQ62" s="128"/>
      <c r="XR62" s="71"/>
      <c r="XS62" s="128"/>
      <c r="XT62" s="128"/>
      <c r="XU62" s="128"/>
      <c r="XV62" s="128"/>
      <c r="XW62" s="71"/>
      <c r="XX62" s="128"/>
      <c r="XY62" s="128"/>
      <c r="XZ62" s="128"/>
      <c r="YA62" s="128"/>
      <c r="YB62" s="71"/>
      <c r="YC62" s="128"/>
      <c r="YD62" s="128"/>
      <c r="YE62" s="128"/>
      <c r="YF62" s="128"/>
      <c r="YG62" s="71"/>
      <c r="YH62" s="128"/>
      <c r="YI62" s="128"/>
      <c r="YJ62" s="128"/>
      <c r="YK62" s="128"/>
      <c r="YL62" s="71"/>
      <c r="YM62" s="128"/>
      <c r="YN62" s="128"/>
      <c r="YO62" s="128"/>
      <c r="YP62" s="128"/>
      <c r="YQ62" s="71"/>
      <c r="YR62" s="128"/>
      <c r="YS62" s="128"/>
      <c r="YT62" s="109"/>
      <c r="YU62" s="128"/>
      <c r="YV62" s="71"/>
      <c r="YW62" s="128"/>
      <c r="YX62" s="128"/>
      <c r="YY62" s="128"/>
      <c r="YZ62" s="128"/>
      <c r="ZA62" s="71"/>
      <c r="ZB62" s="128"/>
      <c r="ZC62" s="128"/>
      <c r="ZD62" s="128"/>
      <c r="ZE62" s="128"/>
      <c r="ZF62" s="71"/>
      <c r="ZG62" s="128"/>
      <c r="ZH62" s="128"/>
      <c r="ZI62" s="128"/>
      <c r="ZJ62" s="128"/>
      <c r="ZK62" s="71"/>
      <c r="ZL62" s="128"/>
      <c r="ZM62" s="128"/>
      <c r="ZN62" s="128"/>
      <c r="ZO62" s="128"/>
      <c r="ZP62" s="71"/>
      <c r="ZQ62" s="128"/>
      <c r="ZR62" s="128"/>
      <c r="ZS62" s="128"/>
      <c r="ZT62" s="128"/>
      <c r="ZU62" s="71"/>
      <c r="ZV62" s="128"/>
      <c r="ZW62" s="128"/>
      <c r="ZX62" s="128"/>
      <c r="ZY62" s="128"/>
      <c r="ZZ62" s="71"/>
      <c r="AAA62" s="128"/>
      <c r="AAB62" s="128"/>
      <c r="AAC62" s="128"/>
      <c r="AAD62" s="128"/>
      <c r="AAE62" s="71"/>
      <c r="AAF62" s="128"/>
      <c r="AAG62" s="128"/>
      <c r="AAH62" s="128"/>
      <c r="AAI62" s="128"/>
      <c r="AAJ62" s="71"/>
      <c r="AAK62" s="128"/>
      <c r="AAL62" s="128"/>
      <c r="AAM62" s="128"/>
      <c r="AAN62" s="128"/>
      <c r="AAO62" s="71"/>
      <c r="AAP62" s="128"/>
      <c r="AAQ62" s="128"/>
      <c r="AAR62" s="109"/>
      <c r="AAS62" s="128"/>
      <c r="AAT62" s="71"/>
      <c r="AAU62" s="128"/>
      <c r="AAV62" s="128"/>
      <c r="AAW62" s="128"/>
      <c r="AAX62" s="128"/>
      <c r="AAY62" s="71"/>
      <c r="AAZ62" s="128"/>
      <c r="ABA62" s="128"/>
      <c r="ABB62" s="128"/>
      <c r="ABC62" s="128"/>
      <c r="ABD62" s="71"/>
      <c r="ABE62" s="128"/>
      <c r="ABF62" s="128"/>
      <c r="ABG62" s="128"/>
      <c r="ABH62" s="128"/>
      <c r="ABI62" s="71"/>
      <c r="ABJ62" s="128"/>
      <c r="ABK62" s="128"/>
      <c r="ABL62" s="128"/>
      <c r="ABM62" s="128"/>
      <c r="ABN62" s="71"/>
      <c r="ABO62" s="128"/>
      <c r="ABP62" s="128"/>
      <c r="ABQ62" s="128"/>
      <c r="ABR62" s="128"/>
      <c r="ABS62" s="71"/>
      <c r="ABT62" s="128"/>
      <c r="ABU62" s="128"/>
      <c r="ABV62" s="128"/>
      <c r="ABW62" s="128"/>
      <c r="ABX62" s="71"/>
      <c r="ABY62" s="128"/>
      <c r="ABZ62" s="128"/>
      <c r="ACA62" s="128"/>
      <c r="ACB62" s="128"/>
      <c r="ACC62" s="71"/>
      <c r="ACD62" s="128"/>
      <c r="ACE62" s="128"/>
      <c r="ACF62" s="128"/>
      <c r="ACG62" s="128"/>
      <c r="ACH62" s="71"/>
      <c r="ACI62" s="128"/>
      <c r="ACJ62" s="128"/>
      <c r="ACK62" s="128"/>
      <c r="ACL62" s="128"/>
      <c r="ACM62" s="71"/>
      <c r="ACN62" s="128"/>
      <c r="ACO62" s="128"/>
      <c r="ACP62" s="109"/>
      <c r="ACQ62" s="128"/>
      <c r="ACR62" s="71"/>
      <c r="ACS62" s="128"/>
      <c r="ACT62" s="128"/>
      <c r="ACU62" s="128"/>
      <c r="ACV62" s="128"/>
      <c r="ACW62" s="71"/>
      <c r="ACX62" s="128"/>
      <c r="ACY62" s="128"/>
      <c r="ACZ62" s="128"/>
      <c r="ADA62" s="128"/>
      <c r="ADB62" s="71"/>
      <c r="ADC62" s="128"/>
      <c r="ADD62" s="128"/>
      <c r="ADE62" s="128"/>
      <c r="ADF62" s="128"/>
      <c r="ADG62" s="71"/>
      <c r="ADH62" s="128"/>
      <c r="ADI62" s="128"/>
      <c r="ADJ62" s="128"/>
      <c r="ADK62" s="128"/>
      <c r="ADL62" s="71"/>
      <c r="ADM62" s="128"/>
      <c r="ADN62" s="128"/>
      <c r="ADO62" s="128"/>
      <c r="ADP62" s="128"/>
      <c r="ADQ62" s="71"/>
      <c r="ADR62" s="128"/>
      <c r="ADS62" s="128"/>
      <c r="ADT62" s="128"/>
      <c r="ADU62" s="128"/>
      <c r="ADV62" s="71"/>
      <c r="ADW62" s="128"/>
      <c r="ADX62" s="128"/>
      <c r="ADY62" s="128"/>
      <c r="ADZ62" s="128"/>
      <c r="AEA62" s="71"/>
      <c r="AEB62" s="128"/>
      <c r="AEC62" s="128"/>
      <c r="AED62" s="128"/>
      <c r="AEE62" s="128"/>
      <c r="AEF62" s="71"/>
      <c r="AEG62" s="128"/>
      <c r="AEH62" s="128"/>
      <c r="AEI62" s="128"/>
      <c r="AEJ62" s="128"/>
      <c r="AEK62" s="71"/>
      <c r="AEL62" s="128"/>
      <c r="AEM62" s="128"/>
      <c r="AEN62" s="109"/>
      <c r="AEO62" s="128"/>
      <c r="AEP62" s="71"/>
      <c r="AEQ62" s="128"/>
      <c r="AER62" s="128"/>
      <c r="AES62" s="128"/>
      <c r="AET62" s="128"/>
      <c r="AEU62" s="71"/>
      <c r="AEV62" s="128"/>
      <c r="AEW62" s="128"/>
      <c r="AEX62" s="128"/>
      <c r="AEY62" s="128"/>
      <c r="AEZ62" s="71"/>
      <c r="AFA62" s="128"/>
      <c r="AFB62" s="128"/>
      <c r="AFC62" s="128"/>
      <c r="AFD62" s="128"/>
      <c r="AFE62" s="71"/>
      <c r="AFF62" s="128"/>
      <c r="AFG62" s="128"/>
      <c r="AFH62" s="128"/>
      <c r="AFI62" s="128"/>
      <c r="AFJ62" s="71"/>
      <c r="AFK62" s="128"/>
      <c r="AFL62" s="128"/>
      <c r="AFM62" s="128"/>
      <c r="AFN62" s="128"/>
      <c r="AFO62" s="71"/>
      <c r="AFP62" s="128"/>
      <c r="AFQ62" s="128"/>
      <c r="AFR62" s="128"/>
      <c r="AFS62" s="128"/>
      <c r="AFT62" s="71"/>
      <c r="AFU62" s="128"/>
      <c r="AFV62" s="128"/>
      <c r="AFW62" s="128"/>
      <c r="AFX62" s="128"/>
      <c r="AFY62" s="71"/>
      <c r="AFZ62" s="128"/>
      <c r="AGA62" s="128"/>
      <c r="AGB62" s="128"/>
      <c r="AGC62" s="128"/>
      <c r="AGD62" s="71"/>
      <c r="AGE62" s="128"/>
      <c r="AGF62" s="128"/>
      <c r="AGG62" s="128"/>
      <c r="AGH62" s="128"/>
      <c r="AGI62" s="71"/>
      <c r="AGJ62" s="128"/>
      <c r="AGK62" s="128"/>
      <c r="AGL62" s="109"/>
      <c r="AGM62" s="128"/>
      <c r="AGN62" s="71"/>
      <c r="AGO62" s="128"/>
      <c r="AGP62" s="128"/>
      <c r="AGQ62" s="128"/>
      <c r="AGR62" s="128"/>
      <c r="AGS62" s="71"/>
      <c r="AGT62" s="128"/>
      <c r="AGU62" s="128"/>
      <c r="AGV62" s="128"/>
      <c r="AGW62" s="128"/>
      <c r="AGX62" s="71"/>
      <c r="AGY62" s="128"/>
      <c r="AGZ62" s="128"/>
      <c r="AHA62" s="128"/>
      <c r="AHB62" s="128"/>
      <c r="AHC62" s="71"/>
      <c r="AHD62" s="128"/>
      <c r="AHE62" s="128"/>
      <c r="AHF62" s="128"/>
      <c r="AHG62" s="128"/>
      <c r="AHH62" s="71"/>
      <c r="AHI62" s="128"/>
      <c r="AHJ62" s="128"/>
      <c r="AHK62" s="128"/>
      <c r="AHL62" s="128"/>
      <c r="AHM62" s="71"/>
      <c r="AHN62" s="128"/>
      <c r="AHO62" s="128"/>
      <c r="AHP62" s="128"/>
      <c r="AHQ62" s="128"/>
      <c r="AHR62" s="71"/>
      <c r="AHS62" s="128"/>
      <c r="AHT62" s="128"/>
      <c r="AHU62" s="128"/>
      <c r="AHV62" s="128"/>
      <c r="AHW62" s="71"/>
      <c r="AHX62" s="128"/>
      <c r="AHY62" s="128"/>
      <c r="AHZ62" s="128"/>
      <c r="AIA62" s="128"/>
      <c r="AIB62" s="71"/>
      <c r="AIC62" s="128"/>
      <c r="AID62" s="128"/>
      <c r="AIE62" s="128"/>
      <c r="AIF62" s="128"/>
      <c r="AIG62" s="71"/>
      <c r="AIH62" s="128"/>
      <c r="AII62" s="128"/>
      <c r="AIJ62" s="109"/>
      <c r="AIK62" s="128"/>
      <c r="AIL62" s="71"/>
      <c r="AIM62" s="128"/>
      <c r="AIN62" s="128"/>
      <c r="AIO62" s="128"/>
      <c r="AIP62" s="128"/>
      <c r="AIQ62" s="71"/>
      <c r="AIR62" s="128"/>
      <c r="AIS62" s="128"/>
      <c r="AIT62" s="128"/>
      <c r="AIU62" s="128"/>
      <c r="AIV62" s="71"/>
      <c r="AIW62" s="128"/>
      <c r="AIX62" s="128"/>
      <c r="AIY62" s="128"/>
      <c r="AIZ62" s="128"/>
      <c r="AJA62" s="71"/>
      <c r="AJB62" s="128"/>
      <c r="AJC62" s="128"/>
      <c r="AJD62" s="128"/>
      <c r="AJE62" s="128"/>
      <c r="AJF62" s="71"/>
      <c r="AJG62" s="128"/>
      <c r="AJH62" s="128"/>
      <c r="AJI62" s="128"/>
      <c r="AJJ62" s="128"/>
      <c r="AJK62" s="71"/>
      <c r="AJL62" s="128"/>
      <c r="AJM62" s="128"/>
      <c r="AJN62" s="128"/>
      <c r="AJO62" s="128"/>
      <c r="AJP62" s="71"/>
      <c r="AJQ62" s="128"/>
      <c r="AJR62" s="128"/>
      <c r="AJS62" s="128"/>
      <c r="AJT62" s="128"/>
      <c r="AJU62" s="71"/>
      <c r="AJV62" s="128"/>
      <c r="AJW62" s="128"/>
      <c r="AJX62" s="128"/>
      <c r="AJY62" s="128"/>
      <c r="AJZ62" s="71"/>
      <c r="AKA62" s="128"/>
      <c r="AKB62" s="128"/>
      <c r="AKC62" s="128"/>
      <c r="AKD62" s="128"/>
      <c r="AKE62" s="71"/>
      <c r="AKF62" s="128"/>
      <c r="AKG62" s="128"/>
      <c r="AKH62" s="109"/>
      <c r="AKI62" s="128"/>
      <c r="AKJ62" s="71"/>
      <c r="AKK62" s="128"/>
      <c r="AKL62" s="128"/>
      <c r="AKM62" s="128"/>
      <c r="AKN62" s="128"/>
      <c r="AKO62" s="71"/>
      <c r="AKP62" s="128"/>
      <c r="AKQ62" s="128"/>
      <c r="AKR62" s="128"/>
      <c r="AKS62" s="128"/>
      <c r="AKT62" s="71"/>
      <c r="AKU62" s="128"/>
      <c r="AKV62" s="128"/>
      <c r="AKW62" s="128"/>
      <c r="AKX62" s="128"/>
      <c r="AKY62" s="71"/>
      <c r="AKZ62" s="128"/>
      <c r="ALA62" s="128"/>
      <c r="ALB62" s="128"/>
      <c r="ALC62" s="128"/>
      <c r="ALD62" s="71"/>
      <c r="ALE62" s="128"/>
      <c r="ALF62" s="128"/>
      <c r="ALG62" s="128"/>
      <c r="ALH62" s="128"/>
      <c r="ALI62" s="71"/>
      <c r="ALJ62" s="128"/>
      <c r="ALK62" s="128"/>
      <c r="ALL62" s="128"/>
      <c r="ALM62" s="128"/>
      <c r="ALN62" s="71"/>
      <c r="ALO62" s="128"/>
      <c r="ALP62" s="128"/>
      <c r="ALQ62" s="128"/>
      <c r="ALR62" s="128"/>
      <c r="ALS62" s="71"/>
      <c r="ALT62" s="128"/>
      <c r="ALU62" s="128"/>
      <c r="ALV62" s="128"/>
      <c r="ALW62" s="128"/>
      <c r="ALX62" s="71"/>
      <c r="ALY62" s="128"/>
      <c r="ALZ62" s="128"/>
      <c r="AMA62" s="128"/>
      <c r="AMB62" s="128"/>
      <c r="AMC62" s="71"/>
      <c r="AMD62" s="128"/>
      <c r="AME62" s="128"/>
      <c r="AMF62" s="109"/>
      <c r="AMG62" s="128"/>
      <c r="AMH62" s="71"/>
      <c r="AMI62" s="128"/>
      <c r="AMJ62" s="128"/>
      <c r="AMK62" s="128"/>
      <c r="AML62" s="128"/>
      <c r="AMM62" s="71"/>
      <c r="AMN62" s="128"/>
      <c r="AMO62" s="128"/>
      <c r="AMP62" s="128"/>
      <c r="AMQ62" s="128"/>
      <c r="AMR62" s="71"/>
      <c r="AMS62" s="128"/>
      <c r="AMT62" s="128"/>
      <c r="AMU62" s="128"/>
      <c r="AMV62" s="128"/>
      <c r="AMW62" s="71"/>
      <c r="AMX62" s="128"/>
      <c r="AMY62" s="128"/>
      <c r="AMZ62" s="128"/>
      <c r="ANA62" s="128"/>
      <c r="ANB62" s="71"/>
      <c r="ANC62" s="128"/>
      <c r="AND62" s="128"/>
      <c r="ANE62" s="128"/>
      <c r="ANF62" s="128"/>
      <c r="ANG62" s="71"/>
      <c r="ANH62" s="128"/>
      <c r="ANI62" s="128"/>
      <c r="ANJ62" s="128"/>
      <c r="ANK62" s="128"/>
      <c r="ANL62" s="71"/>
      <c r="ANM62" s="128"/>
      <c r="ANN62" s="128"/>
      <c r="ANO62" s="128"/>
      <c r="ANP62" s="128"/>
      <c r="ANQ62" s="71"/>
      <c r="ANR62" s="128"/>
      <c r="ANS62" s="128"/>
      <c r="ANT62" s="128"/>
      <c r="ANU62" s="128"/>
      <c r="ANV62" s="71"/>
      <c r="ANW62" s="128"/>
      <c r="ANX62" s="128"/>
      <c r="ANY62" s="128"/>
      <c r="ANZ62" s="128"/>
      <c r="AOA62" s="71"/>
      <c r="AOB62" s="128"/>
      <c r="AOC62" s="128"/>
      <c r="AOD62" s="109"/>
      <c r="AOE62" s="128"/>
      <c r="AOF62" s="71"/>
      <c r="AOG62" s="128"/>
      <c r="AOH62" s="128"/>
      <c r="AOI62" s="128"/>
      <c r="AOJ62" s="128"/>
      <c r="AOK62" s="71"/>
      <c r="AOL62" s="128"/>
      <c r="AOM62" s="128"/>
      <c r="AON62" s="128"/>
      <c r="AOO62" s="128"/>
      <c r="AOP62" s="71"/>
      <c r="AOQ62" s="128"/>
      <c r="AOR62" s="128"/>
      <c r="AOS62" s="128"/>
      <c r="AOT62" s="128"/>
      <c r="AOU62" s="71"/>
      <c r="AOV62" s="128"/>
      <c r="AOW62" s="128"/>
      <c r="AOX62" s="128"/>
      <c r="AOY62" s="128"/>
      <c r="AOZ62" s="71"/>
      <c r="APA62" s="128"/>
      <c r="APB62" s="128"/>
      <c r="APC62" s="128"/>
      <c r="APD62" s="128"/>
      <c r="APE62" s="71"/>
      <c r="APF62" s="128"/>
      <c r="APG62" s="128"/>
      <c r="APH62" s="128"/>
      <c r="API62" s="128"/>
      <c r="APJ62" s="71"/>
      <c r="APK62" s="128"/>
      <c r="APL62" s="128"/>
      <c r="APM62" s="128"/>
      <c r="APN62" s="128"/>
      <c r="APO62" s="71"/>
      <c r="APP62" s="128"/>
      <c r="APQ62" s="128"/>
      <c r="APR62" s="128"/>
      <c r="APS62" s="128"/>
      <c r="APT62" s="71"/>
      <c r="APU62" s="128"/>
      <c r="APV62" s="128"/>
      <c r="APW62" s="128"/>
      <c r="APX62" s="128"/>
      <c r="APY62" s="71"/>
      <c r="APZ62" s="128"/>
      <c r="AQA62" s="128"/>
      <c r="AQB62" s="109"/>
      <c r="AQC62" s="128"/>
      <c r="AQD62" s="71"/>
      <c r="AQE62" s="128"/>
      <c r="AQF62" s="128"/>
      <c r="AQG62" s="128"/>
      <c r="AQH62" s="128"/>
      <c r="AQI62" s="71"/>
      <c r="AQJ62" s="128"/>
      <c r="AQK62" s="128"/>
      <c r="AQL62" s="128"/>
      <c r="AQM62" s="128"/>
      <c r="AQN62" s="71"/>
      <c r="AQO62" s="128"/>
      <c r="AQP62" s="128"/>
      <c r="AQQ62" s="128"/>
      <c r="AQR62" s="128"/>
      <c r="AQS62" s="71"/>
      <c r="AQT62" s="128"/>
      <c r="AQU62" s="128"/>
      <c r="AQV62" s="128"/>
      <c r="AQW62" s="128"/>
      <c r="AQX62" s="71"/>
      <c r="AQY62" s="128"/>
      <c r="AQZ62" s="128"/>
      <c r="ARA62" s="128"/>
      <c r="ARB62" s="128"/>
      <c r="ARC62" s="71"/>
      <c r="ARD62" s="128"/>
      <c r="ARE62" s="128"/>
      <c r="ARF62" s="128"/>
      <c r="ARG62" s="128"/>
      <c r="ARH62" s="71"/>
      <c r="ARI62" s="128"/>
      <c r="ARJ62" s="128"/>
      <c r="ARK62" s="128"/>
      <c r="ARL62" s="128"/>
      <c r="ARM62" s="71"/>
      <c r="ARN62" s="128"/>
      <c r="ARO62" s="128"/>
      <c r="ARP62" s="128"/>
      <c r="ARQ62" s="128"/>
      <c r="ARR62" s="71"/>
      <c r="ARS62" s="128"/>
      <c r="ART62" s="128"/>
      <c r="ARU62" s="128"/>
      <c r="ARV62" s="128"/>
      <c r="ARW62" s="71"/>
      <c r="ARX62" s="128"/>
      <c r="ARY62" s="128"/>
      <c r="ARZ62" s="109"/>
      <c r="ASA62" s="128"/>
      <c r="ASB62" s="71"/>
      <c r="ASC62" s="128"/>
      <c r="ASD62" s="128"/>
      <c r="ASE62" s="128"/>
      <c r="ASF62" s="128"/>
      <c r="ASG62" s="71"/>
      <c r="ASH62" s="128"/>
      <c r="ASI62" s="128"/>
      <c r="ASJ62" s="128"/>
      <c r="ASK62" s="128"/>
      <c r="ASL62" s="71"/>
      <c r="ASM62" s="128"/>
      <c r="ASN62" s="128"/>
      <c r="ASO62" s="128"/>
      <c r="ASP62" s="128"/>
      <c r="ASQ62" s="71"/>
      <c r="ASR62" s="128"/>
      <c r="ASS62" s="128"/>
      <c r="AST62" s="128"/>
      <c r="ASU62" s="128"/>
      <c r="ASV62" s="71"/>
      <c r="ASW62" s="128"/>
      <c r="ASX62" s="128"/>
      <c r="ASY62" s="128"/>
      <c r="ASZ62" s="128"/>
      <c r="ATA62" s="71"/>
      <c r="ATB62" s="128"/>
      <c r="ATC62" s="128"/>
      <c r="ATD62" s="128"/>
      <c r="ATE62" s="128"/>
      <c r="ATF62" s="71"/>
      <c r="ATG62" s="128"/>
      <c r="ATH62" s="128"/>
      <c r="ATI62" s="128"/>
      <c r="ATJ62" s="128"/>
      <c r="ATK62" s="71"/>
      <c r="ATL62" s="128"/>
      <c r="ATM62" s="128"/>
      <c r="ATN62" s="128"/>
      <c r="ATO62" s="128"/>
      <c r="ATP62" s="71"/>
      <c r="ATQ62" s="128"/>
      <c r="ATR62" s="128"/>
      <c r="ATS62" s="128"/>
      <c r="ATT62" s="128"/>
      <c r="ATU62" s="71"/>
      <c r="ATV62" s="128"/>
      <c r="ATW62" s="128"/>
      <c r="ATX62" s="109"/>
      <c r="ATY62" s="128"/>
      <c r="ATZ62" s="71"/>
      <c r="AUA62" s="128"/>
      <c r="AUB62" s="128"/>
      <c r="AUC62" s="128"/>
      <c r="AUD62" s="128"/>
      <c r="AUE62" s="71"/>
      <c r="AUF62" s="128"/>
      <c r="AUG62" s="128"/>
      <c r="AUH62" s="128"/>
      <c r="AUI62" s="128"/>
      <c r="AUJ62" s="71"/>
      <c r="AUK62" s="128"/>
      <c r="AUL62" s="128"/>
      <c r="AUM62" s="128"/>
      <c r="AUN62" s="128"/>
      <c r="AUO62" s="71"/>
      <c r="AUP62" s="128"/>
      <c r="AUQ62" s="128"/>
      <c r="AUR62" s="128"/>
      <c r="AUS62" s="128"/>
      <c r="AUT62" s="71"/>
      <c r="AUU62" s="128"/>
      <c r="AUV62" s="128"/>
      <c r="AUW62" s="128"/>
      <c r="AUX62" s="128"/>
      <c r="AUY62" s="71"/>
      <c r="AUZ62" s="128"/>
      <c r="AVA62" s="128"/>
      <c r="AVB62" s="128"/>
      <c r="AVC62" s="128"/>
      <c r="AVD62" s="71"/>
      <c r="AVE62" s="128"/>
      <c r="AVF62" s="128"/>
      <c r="AVG62" s="128"/>
      <c r="AVH62" s="128"/>
      <c r="AVI62" s="71"/>
      <c r="AVJ62" s="128"/>
      <c r="AVK62" s="128"/>
      <c r="AVL62" s="128"/>
      <c r="AVM62" s="128"/>
      <c r="AVN62" s="71"/>
      <c r="AVO62" s="128"/>
      <c r="AVP62" s="128"/>
      <c r="AVQ62" s="128"/>
      <c r="AVR62" s="128"/>
      <c r="AVS62" s="71"/>
      <c r="AVT62" s="128"/>
      <c r="AVU62" s="128"/>
      <c r="AVV62" s="109"/>
      <c r="AVW62" s="128"/>
      <c r="AVX62" s="71"/>
      <c r="AVY62" s="128"/>
      <c r="AVZ62" s="128"/>
      <c r="AWA62" s="128"/>
      <c r="AWB62" s="128"/>
      <c r="AWC62" s="71"/>
      <c r="AWD62" s="128"/>
      <c r="AWE62" s="128"/>
      <c r="AWF62" s="128"/>
      <c r="AWG62" s="128"/>
      <c r="AWH62" s="71"/>
      <c r="AWI62" s="128"/>
      <c r="AWJ62" s="128"/>
      <c r="AWK62" s="128"/>
      <c r="AWL62" s="128"/>
      <c r="AWM62" s="71"/>
      <c r="AWN62" s="128"/>
      <c r="AWO62" s="128"/>
      <c r="AWP62" s="128"/>
      <c r="AWQ62" s="128"/>
      <c r="AWR62" s="71"/>
      <c r="AWS62" s="128"/>
      <c r="AWT62" s="128"/>
      <c r="AWU62" s="128"/>
      <c r="AWV62" s="128"/>
      <c r="AWW62" s="71"/>
      <c r="AWX62" s="128"/>
      <c r="AWY62" s="128"/>
      <c r="AWZ62" s="128"/>
      <c r="AXA62" s="128"/>
      <c r="AXB62" s="71"/>
      <c r="AXC62" s="128"/>
      <c r="AXD62" s="128"/>
      <c r="AXE62" s="128"/>
      <c r="AXF62" s="128"/>
      <c r="AXG62" s="71"/>
      <c r="AXH62" s="128"/>
      <c r="AXI62" s="128"/>
      <c r="AXJ62" s="128"/>
      <c r="AXK62" s="128"/>
      <c r="AXL62" s="71"/>
      <c r="AXM62" s="128"/>
      <c r="AXN62" s="128"/>
      <c r="AXO62" s="128"/>
      <c r="AXP62" s="128"/>
      <c r="AXQ62" s="71"/>
      <c r="AXR62" s="128"/>
      <c r="AXS62" s="128"/>
      <c r="AXT62" s="109"/>
      <c r="AXU62" s="128"/>
      <c r="AXV62" s="71"/>
      <c r="AXW62" s="128"/>
      <c r="AXX62" s="128"/>
      <c r="AXY62" s="128"/>
      <c r="AXZ62" s="128"/>
      <c r="AYA62" s="71"/>
      <c r="AYB62" s="128"/>
      <c r="AYC62" s="128"/>
      <c r="AYD62" s="128"/>
      <c r="AYE62" s="128"/>
      <c r="AYF62" s="71"/>
      <c r="AYG62" s="128"/>
      <c r="AYH62" s="128"/>
      <c r="AYI62" s="128"/>
      <c r="AYJ62" s="128"/>
      <c r="AYK62" s="71"/>
      <c r="AYL62" s="128"/>
      <c r="AYM62" s="128"/>
      <c r="AYN62" s="128"/>
      <c r="AYO62" s="128"/>
      <c r="AYP62" s="71"/>
      <c r="AYQ62" s="128"/>
      <c r="AYR62" s="128"/>
      <c r="AYS62" s="128"/>
      <c r="AYT62" s="128"/>
      <c r="AYU62" s="71"/>
      <c r="AYV62" s="128"/>
      <c r="AYW62" s="128"/>
      <c r="AYX62" s="128"/>
      <c r="AYY62" s="128"/>
      <c r="AYZ62" s="71"/>
      <c r="AZA62" s="128"/>
      <c r="AZB62" s="128"/>
      <c r="AZC62" s="128"/>
      <c r="AZD62" s="128"/>
      <c r="AZE62" s="71"/>
      <c r="AZF62" s="128"/>
      <c r="AZG62" s="128"/>
      <c r="AZH62" s="128"/>
      <c r="AZI62" s="128"/>
      <c r="AZJ62" s="71"/>
      <c r="AZK62" s="128"/>
      <c r="AZL62" s="128"/>
      <c r="AZM62" s="128"/>
      <c r="AZN62" s="128"/>
      <c r="AZO62" s="71"/>
      <c r="AZP62" s="128"/>
      <c r="AZQ62" s="128"/>
      <c r="AZR62" s="109"/>
      <c r="AZS62" s="128"/>
      <c r="AZT62" s="71"/>
      <c r="AZU62" s="128"/>
      <c r="AZV62" s="128"/>
      <c r="AZW62" s="128"/>
      <c r="AZX62" s="128"/>
      <c r="AZY62" s="71"/>
      <c r="AZZ62" s="128"/>
      <c r="BAA62" s="128"/>
      <c r="BAB62" s="128"/>
      <c r="BAC62" s="128"/>
      <c r="BAD62" s="71"/>
      <c r="BAE62" s="128"/>
      <c r="BAF62" s="128"/>
      <c r="BAG62" s="128"/>
      <c r="BAH62" s="128"/>
      <c r="BAI62" s="71"/>
      <c r="BAJ62" s="128"/>
      <c r="BAK62" s="128"/>
      <c r="BAL62" s="128"/>
      <c r="BAM62" s="128"/>
      <c r="BAN62" s="71"/>
      <c r="BAO62" s="128"/>
      <c r="BAP62" s="128"/>
      <c r="BAQ62" s="128"/>
      <c r="BAR62" s="128"/>
      <c r="BAS62" s="71"/>
      <c r="BAT62" s="128"/>
      <c r="BAU62" s="128"/>
      <c r="BAV62" s="128"/>
      <c r="BAW62" s="128"/>
      <c r="BAX62" s="71"/>
      <c r="BAY62" s="128"/>
      <c r="BAZ62" s="128"/>
      <c r="BBA62" s="128"/>
      <c r="BBB62" s="128"/>
      <c r="BBC62" s="71"/>
      <c r="BBD62" s="128"/>
      <c r="BBE62" s="128"/>
      <c r="BBF62" s="128"/>
      <c r="BBG62" s="128"/>
      <c r="BBH62" s="71"/>
      <c r="BBI62" s="128"/>
      <c r="BBJ62" s="128"/>
      <c r="BBK62" s="128"/>
      <c r="BBL62" s="128"/>
      <c r="BBM62" s="71"/>
      <c r="BBN62" s="128"/>
      <c r="BBO62" s="128"/>
      <c r="BBP62" s="109"/>
      <c r="BBQ62" s="128"/>
      <c r="BBR62" s="71"/>
      <c r="BBS62" s="128"/>
      <c r="BBT62" s="128"/>
      <c r="BBU62" s="128"/>
      <c r="BBV62" s="128"/>
      <c r="BBW62" s="71"/>
      <c r="BBX62" s="128"/>
      <c r="BBY62" s="128"/>
      <c r="BBZ62" s="128"/>
      <c r="BCA62" s="128"/>
      <c r="BCB62" s="71"/>
      <c r="BCC62" s="128"/>
      <c r="BCD62" s="128"/>
      <c r="BCE62" s="128"/>
      <c r="BCF62" s="128"/>
      <c r="BCG62" s="71"/>
      <c r="BCH62" s="128"/>
      <c r="BCI62" s="128"/>
      <c r="BCJ62" s="128"/>
      <c r="BCK62" s="128"/>
      <c r="BCL62" s="71"/>
      <c r="BCM62" s="128"/>
      <c r="BCN62" s="128"/>
      <c r="BCO62" s="128"/>
      <c r="BCP62" s="128"/>
      <c r="BCQ62" s="71"/>
      <c r="BCR62" s="128"/>
      <c r="BCS62" s="128"/>
      <c r="BCT62" s="128"/>
      <c r="BCU62" s="128"/>
      <c r="BCV62" s="71"/>
      <c r="BCW62" s="128"/>
      <c r="BCX62" s="128"/>
      <c r="BCY62" s="128"/>
      <c r="BCZ62" s="128"/>
      <c r="BDA62" s="71"/>
      <c r="BDB62" s="128"/>
      <c r="BDC62" s="128"/>
      <c r="BDD62" s="128"/>
      <c r="BDE62" s="128"/>
      <c r="BDF62" s="71"/>
      <c r="BDG62" s="128"/>
      <c r="BDH62" s="128"/>
      <c r="BDI62" s="128"/>
      <c r="BDJ62" s="128"/>
      <c r="BDK62" s="71"/>
      <c r="BDL62" s="128"/>
      <c r="BDM62" s="128"/>
      <c r="BDN62" s="109"/>
      <c r="BDO62" s="128"/>
      <c r="BDP62" s="71"/>
      <c r="BDQ62" s="128"/>
      <c r="BDR62" s="128"/>
      <c r="BDS62" s="128"/>
      <c r="BDT62" s="128"/>
      <c r="BDU62" s="71"/>
      <c r="BDV62" s="128"/>
      <c r="BDW62" s="128"/>
      <c r="BDX62" s="128"/>
      <c r="BDY62" s="128"/>
      <c r="BDZ62" s="71"/>
      <c r="BEA62" s="128"/>
      <c r="BEB62" s="128"/>
      <c r="BEC62" s="128"/>
      <c r="BED62" s="128"/>
      <c r="BEE62" s="71"/>
      <c r="BEF62" s="128"/>
      <c r="BEG62" s="128"/>
      <c r="BEH62" s="128"/>
      <c r="BEI62" s="128"/>
      <c r="BEJ62" s="71"/>
      <c r="BEK62" s="128"/>
      <c r="BEL62" s="128"/>
      <c r="BEM62" s="128"/>
      <c r="BEN62" s="128"/>
      <c r="BEO62" s="71"/>
      <c r="BEP62" s="128"/>
      <c r="BEQ62" s="128"/>
      <c r="BER62" s="128"/>
      <c r="BES62" s="128"/>
      <c r="BET62" s="71"/>
      <c r="BEU62" s="128"/>
      <c r="BEV62" s="128"/>
      <c r="BEW62" s="128"/>
      <c r="BEX62" s="128"/>
      <c r="BEY62" s="71"/>
      <c r="BEZ62" s="128"/>
      <c r="BFA62" s="128"/>
      <c r="BFB62" s="128"/>
      <c r="BFC62" s="128"/>
      <c r="BFD62" s="71"/>
      <c r="BFE62" s="128"/>
      <c r="BFF62" s="128"/>
      <c r="BFG62" s="128"/>
      <c r="BFH62" s="128"/>
      <c r="BFI62" s="71"/>
      <c r="BFJ62" s="128"/>
      <c r="BFK62" s="128"/>
      <c r="BFL62" s="109"/>
      <c r="BFM62" s="128"/>
      <c r="BFN62" s="71"/>
      <c r="BFO62" s="128"/>
      <c r="BFP62" s="128"/>
      <c r="BFQ62" s="128"/>
      <c r="BFR62" s="128"/>
      <c r="BFS62" s="71"/>
      <c r="BFT62" s="128"/>
      <c r="BFU62" s="128"/>
      <c r="BFV62" s="128"/>
      <c r="BFW62" s="128"/>
      <c r="BFX62" s="71"/>
      <c r="BFY62" s="128"/>
      <c r="BFZ62" s="128"/>
      <c r="BGA62" s="128"/>
      <c r="BGB62" s="128"/>
      <c r="BGC62" s="71"/>
      <c r="BGD62" s="128"/>
      <c r="BGE62" s="128"/>
      <c r="BGF62" s="128"/>
      <c r="BGG62" s="128"/>
      <c r="BGH62" s="71"/>
      <c r="BGI62" s="128"/>
      <c r="BGJ62" s="128"/>
      <c r="BGK62" s="128"/>
      <c r="BGL62" s="128"/>
      <c r="BGM62" s="71"/>
      <c r="BGN62" s="128"/>
      <c r="BGO62" s="128"/>
      <c r="BGP62" s="128"/>
      <c r="BGQ62" s="128"/>
      <c r="BGR62" s="71"/>
      <c r="BGS62" s="128"/>
      <c r="BGT62" s="128"/>
      <c r="BGU62" s="128"/>
      <c r="BGV62" s="128"/>
      <c r="BGW62" s="71"/>
      <c r="BGX62" s="128"/>
      <c r="BGY62" s="128"/>
      <c r="BGZ62" s="128"/>
      <c r="BHA62" s="128"/>
      <c r="BHB62" s="71"/>
      <c r="BHC62" s="128"/>
      <c r="BHD62" s="128"/>
      <c r="BHE62" s="128"/>
      <c r="BHF62" s="128"/>
      <c r="BHG62" s="71"/>
      <c r="BHH62" s="128"/>
      <c r="BHI62" s="128"/>
      <c r="BHJ62" s="109"/>
      <c r="BHK62" s="128"/>
      <c r="BHL62" s="71"/>
      <c r="BHM62" s="128"/>
      <c r="BHN62" s="128"/>
      <c r="BHO62" s="128"/>
      <c r="BHP62" s="128"/>
      <c r="BHQ62" s="71"/>
      <c r="BHR62" s="128"/>
      <c r="BHS62" s="128"/>
      <c r="BHT62" s="128"/>
      <c r="BHU62" s="128"/>
      <c r="BHV62" s="71"/>
      <c r="BHW62" s="128"/>
      <c r="BHX62" s="128"/>
      <c r="BHY62" s="128"/>
      <c r="BHZ62" s="128"/>
      <c r="BIA62" s="71"/>
      <c r="BIB62" s="128"/>
      <c r="BIC62" s="128"/>
      <c r="BID62" s="128"/>
      <c r="BIE62" s="128"/>
      <c r="BIF62" s="71"/>
      <c r="BIG62" s="128"/>
      <c r="BIH62" s="128"/>
      <c r="BII62" s="128"/>
      <c r="BIJ62" s="128"/>
      <c r="BIK62" s="71"/>
      <c r="BIL62" s="128"/>
      <c r="BIM62" s="128"/>
      <c r="BIN62" s="128"/>
      <c r="BIO62" s="128"/>
      <c r="BIP62" s="71"/>
      <c r="BIQ62" s="128"/>
      <c r="BIR62" s="128"/>
      <c r="BIS62" s="128"/>
      <c r="BIT62" s="128"/>
      <c r="BIU62" s="71"/>
      <c r="BIV62" s="128"/>
      <c r="BIW62" s="128"/>
      <c r="BIX62" s="128"/>
      <c r="BIY62" s="128"/>
      <c r="BIZ62" s="71"/>
      <c r="BJA62" s="128"/>
      <c r="BJB62" s="128"/>
      <c r="BJC62" s="128"/>
      <c r="BJD62" s="128"/>
      <c r="BJE62" s="71"/>
      <c r="BJF62" s="128"/>
      <c r="BJG62" s="128"/>
      <c r="BJH62" s="109"/>
      <c r="BJI62" s="128"/>
      <c r="BJJ62" s="71"/>
      <c r="BJK62" s="128"/>
      <c r="BJL62" s="128"/>
      <c r="BJM62" s="128"/>
      <c r="BJN62" s="128"/>
      <c r="BJO62" s="71"/>
      <c r="BJP62" s="128"/>
      <c r="BJQ62" s="128"/>
      <c r="BJR62" s="128"/>
      <c r="BJS62" s="128"/>
      <c r="BJT62" s="71"/>
      <c r="BJU62" s="128"/>
      <c r="BJV62" s="128"/>
      <c r="BJW62" s="128"/>
      <c r="BJX62" s="128"/>
      <c r="BJY62" s="71"/>
      <c r="BJZ62" s="128"/>
      <c r="BKA62" s="128"/>
      <c r="BKB62" s="128"/>
      <c r="BKC62" s="128"/>
      <c r="BKD62" s="71"/>
      <c r="BKE62" s="128"/>
      <c r="BKF62" s="128"/>
      <c r="BKG62" s="128"/>
      <c r="BKH62" s="128"/>
      <c r="BKI62" s="71"/>
      <c r="BKJ62" s="128"/>
      <c r="BKK62" s="128"/>
      <c r="BKL62" s="128"/>
      <c r="BKM62" s="128"/>
      <c r="BKN62" s="71"/>
      <c r="BKO62" s="128"/>
      <c r="BKP62" s="128"/>
      <c r="BKQ62" s="128"/>
      <c r="BKR62" s="128"/>
      <c r="BKS62" s="71"/>
      <c r="BKT62" s="128"/>
      <c r="BKU62" s="128"/>
      <c r="BKV62" s="128"/>
      <c r="BKW62" s="128"/>
      <c r="BKX62" s="71"/>
      <c r="BKY62" s="128"/>
      <c r="BKZ62" s="128"/>
      <c r="BLA62" s="128"/>
      <c r="BLB62" s="128"/>
      <c r="BLC62" s="71"/>
      <c r="BLD62" s="128"/>
      <c r="BLE62" s="128"/>
      <c r="BLF62" s="109"/>
      <c r="BLG62" s="128"/>
      <c r="BLH62" s="71"/>
      <c r="BLI62" s="128"/>
      <c r="BLJ62" s="128"/>
      <c r="BLK62" s="128"/>
      <c r="BLL62" s="128"/>
      <c r="BLM62" s="71"/>
      <c r="BLN62" s="128"/>
      <c r="BLO62" s="128"/>
      <c r="BLP62" s="128"/>
      <c r="BLQ62" s="128"/>
      <c r="BLR62" s="71"/>
      <c r="BLS62" s="128"/>
      <c r="BLT62" s="128"/>
      <c r="BLU62" s="128"/>
      <c r="BLV62" s="128"/>
      <c r="BLW62" s="71"/>
      <c r="BLX62" s="128"/>
      <c r="BLY62" s="128"/>
      <c r="BLZ62" s="128"/>
      <c r="BMA62" s="128"/>
      <c r="BMB62" s="71"/>
      <c r="BMC62" s="128"/>
      <c r="BMD62" s="128"/>
      <c r="BME62" s="128"/>
      <c r="BMF62" s="128"/>
      <c r="BMG62" s="71"/>
      <c r="BMH62" s="128"/>
      <c r="BMI62" s="128"/>
      <c r="BMJ62" s="128"/>
      <c r="BMK62" s="128"/>
      <c r="BML62" s="71"/>
      <c r="BMM62" s="128"/>
      <c r="BMN62" s="128"/>
      <c r="BMO62" s="128"/>
      <c r="BMP62" s="128"/>
      <c r="BMQ62" s="71"/>
      <c r="BMR62" s="128"/>
      <c r="BMS62" s="128"/>
      <c r="BMT62" s="128"/>
      <c r="BMU62" s="128"/>
      <c r="BMV62" s="71"/>
      <c r="BMW62" s="128"/>
      <c r="BMX62" s="128"/>
      <c r="BMY62" s="128"/>
      <c r="BMZ62" s="128"/>
      <c r="BNA62" s="71"/>
      <c r="BNB62" s="128"/>
      <c r="BNC62" s="128"/>
      <c r="BND62" s="109"/>
      <c r="BNE62" s="128"/>
      <c r="BNF62" s="71"/>
      <c r="BNG62" s="128"/>
      <c r="BNH62" s="128"/>
      <c r="BNI62" s="128"/>
      <c r="BNJ62" s="128"/>
      <c r="BNK62" s="71"/>
      <c r="BNL62" s="128"/>
      <c r="BNM62" s="128"/>
      <c r="BNN62" s="128"/>
      <c r="BNO62" s="128"/>
      <c r="BNP62" s="71"/>
      <c r="BNQ62" s="128"/>
      <c r="BNR62" s="128"/>
      <c r="BNS62" s="128"/>
      <c r="BNT62" s="128"/>
      <c r="BNU62" s="71"/>
      <c r="BNV62" s="128"/>
      <c r="BNW62" s="128"/>
      <c r="BNX62" s="128"/>
      <c r="BNY62" s="128"/>
      <c r="BNZ62" s="71"/>
      <c r="BOA62" s="128"/>
      <c r="BOB62" s="128"/>
      <c r="BOC62" s="128"/>
      <c r="BOD62" s="128"/>
      <c r="BOE62" s="71"/>
      <c r="BOF62" s="128"/>
      <c r="BOG62" s="128"/>
      <c r="BOH62" s="128"/>
      <c r="BOI62" s="128"/>
      <c r="BOJ62" s="71"/>
      <c r="BOK62" s="128"/>
      <c r="BOL62" s="128"/>
      <c r="BOM62" s="128"/>
      <c r="BON62" s="128"/>
      <c r="BOO62" s="71"/>
      <c r="BOP62" s="128"/>
      <c r="BOQ62" s="128"/>
      <c r="BOR62" s="128"/>
      <c r="BOS62" s="128"/>
      <c r="BOT62" s="71"/>
      <c r="BOU62" s="128"/>
      <c r="BOV62" s="128"/>
      <c r="BOW62" s="128"/>
      <c r="BOX62" s="128"/>
      <c r="BOY62" s="71"/>
      <c r="BOZ62" s="128"/>
      <c r="BPA62" s="128"/>
      <c r="BPB62" s="109"/>
      <c r="BPC62" s="128"/>
      <c r="BPD62" s="71"/>
      <c r="BPE62" s="128"/>
      <c r="BPF62" s="128"/>
      <c r="BPG62" s="128"/>
      <c r="BPH62" s="128"/>
      <c r="BPI62" s="71"/>
      <c r="BPJ62" s="128"/>
      <c r="BPK62" s="128"/>
      <c r="BPL62" s="128"/>
      <c r="BPM62" s="128"/>
      <c r="BPN62" s="71"/>
      <c r="BPO62" s="128"/>
      <c r="BPP62" s="128"/>
      <c r="BPQ62" s="128"/>
      <c r="BPR62" s="128"/>
      <c r="BPS62" s="71"/>
      <c r="BPT62" s="128"/>
      <c r="BPU62" s="128"/>
      <c r="BPV62" s="128"/>
      <c r="BPW62" s="128"/>
      <c r="BPX62" s="71"/>
      <c r="BPY62" s="128"/>
      <c r="BPZ62" s="128"/>
      <c r="BQA62" s="128"/>
      <c r="BQB62" s="128"/>
      <c r="BQC62" s="71"/>
      <c r="BQD62" s="128"/>
      <c r="BQE62" s="128"/>
      <c r="BQF62" s="128"/>
      <c r="BQG62" s="128"/>
      <c r="BQH62" s="71"/>
      <c r="BQI62" s="128"/>
      <c r="BQJ62" s="128"/>
      <c r="BQK62" s="128"/>
      <c r="BQL62" s="128"/>
      <c r="BQM62" s="71"/>
      <c r="BQN62" s="128"/>
      <c r="BQO62" s="128"/>
      <c r="BQP62" s="128"/>
      <c r="BQQ62" s="128"/>
      <c r="BQR62" s="71"/>
      <c r="BQS62" s="128"/>
      <c r="BQT62" s="128"/>
      <c r="BQU62" s="128"/>
      <c r="BQV62" s="128"/>
      <c r="BQW62" s="71"/>
      <c r="BQX62" s="128"/>
      <c r="BQY62" s="128"/>
      <c r="BQZ62" s="109"/>
      <c r="BRA62" s="128"/>
      <c r="BRB62" s="71"/>
      <c r="BRC62" s="128"/>
      <c r="BRD62" s="128"/>
      <c r="BRE62" s="128"/>
      <c r="BRF62" s="128"/>
      <c r="BRG62" s="71"/>
      <c r="BRH62" s="128"/>
      <c r="BRI62" s="128"/>
      <c r="BRJ62" s="128"/>
      <c r="BRK62" s="128"/>
      <c r="BRL62" s="71"/>
      <c r="BRM62" s="128"/>
      <c r="BRN62" s="128"/>
      <c r="BRO62" s="128"/>
      <c r="BRP62" s="128"/>
      <c r="BRQ62" s="71"/>
      <c r="BRR62" s="128"/>
      <c r="BRS62" s="128"/>
      <c r="BRT62" s="128"/>
      <c r="BRU62" s="128"/>
      <c r="BRV62" s="71"/>
      <c r="BRW62" s="128"/>
      <c r="BRX62" s="128"/>
      <c r="BRY62" s="128"/>
      <c r="BRZ62" s="128"/>
      <c r="BSA62" s="71"/>
      <c r="BSB62" s="128"/>
      <c r="BSC62" s="128"/>
      <c r="BSD62" s="128"/>
      <c r="BSE62" s="128"/>
      <c r="BSF62" s="71"/>
      <c r="BSG62" s="128"/>
      <c r="BSH62" s="128"/>
      <c r="BSI62" s="128"/>
      <c r="BSJ62" s="128"/>
      <c r="BSK62" s="71"/>
      <c r="BSL62" s="128"/>
      <c r="BSM62" s="128"/>
      <c r="BSN62" s="128"/>
      <c r="BSO62" s="128"/>
      <c r="BSP62" s="71"/>
      <c r="BSQ62" s="128"/>
      <c r="BSR62" s="128"/>
      <c r="BSS62" s="128"/>
      <c r="BST62" s="128"/>
      <c r="BSU62" s="71"/>
      <c r="BSV62" s="128"/>
      <c r="BSW62" s="128"/>
      <c r="BSX62" s="109"/>
      <c r="BSY62" s="128"/>
      <c r="BSZ62" s="71"/>
      <c r="BTA62" s="128"/>
      <c r="BTB62" s="128"/>
      <c r="BTC62" s="128"/>
      <c r="BTD62" s="128"/>
      <c r="BTE62" s="71"/>
      <c r="BTF62" s="128"/>
      <c r="BTG62" s="128"/>
      <c r="BTH62" s="128"/>
      <c r="BTI62" s="128"/>
      <c r="BTJ62" s="71"/>
      <c r="BTK62" s="128"/>
      <c r="BTL62" s="128"/>
      <c r="BTM62" s="128"/>
      <c r="BTN62" s="128"/>
      <c r="BTO62" s="71"/>
      <c r="BTP62" s="128"/>
      <c r="BTQ62" s="128"/>
      <c r="BTR62" s="128"/>
      <c r="BTS62" s="128"/>
      <c r="BTT62" s="71"/>
      <c r="BTU62" s="128"/>
      <c r="BTV62" s="128"/>
      <c r="BTW62" s="128"/>
      <c r="BTX62" s="128"/>
      <c r="BTY62" s="71"/>
      <c r="BTZ62" s="128"/>
      <c r="BUA62" s="128"/>
      <c r="BUB62" s="128"/>
      <c r="BUC62" s="128"/>
      <c r="BUD62" s="71"/>
      <c r="BUE62" s="128"/>
      <c r="BUF62" s="128"/>
      <c r="BUG62" s="128"/>
      <c r="BUH62" s="128"/>
      <c r="BUI62" s="71"/>
      <c r="BUJ62" s="128"/>
      <c r="BUK62" s="128"/>
      <c r="BUL62" s="128"/>
      <c r="BUM62" s="128"/>
      <c r="BUN62" s="71"/>
      <c r="BUO62" s="128"/>
      <c r="BUP62" s="128"/>
      <c r="BUQ62" s="128"/>
      <c r="BUR62" s="128"/>
      <c r="BUS62" s="71"/>
      <c r="BUT62" s="128"/>
      <c r="BUU62" s="128"/>
      <c r="BUV62" s="109"/>
      <c r="BUW62" s="128"/>
      <c r="BUX62" s="71"/>
      <c r="BUY62" s="128"/>
      <c r="BUZ62" s="128"/>
      <c r="BVA62" s="128"/>
      <c r="BVB62" s="128"/>
      <c r="BVC62" s="71"/>
      <c r="BVD62" s="128"/>
      <c r="BVE62" s="128"/>
      <c r="BVF62" s="128"/>
      <c r="BVG62" s="128"/>
      <c r="BVH62" s="71"/>
      <c r="BVI62" s="128"/>
      <c r="BVJ62" s="128"/>
      <c r="BVK62" s="128"/>
      <c r="BVL62" s="128"/>
      <c r="BVM62" s="71"/>
      <c r="BVN62" s="128"/>
      <c r="BVO62" s="128"/>
      <c r="BVP62" s="128"/>
      <c r="BVQ62" s="128"/>
      <c r="BVR62" s="71"/>
      <c r="BVS62" s="128"/>
      <c r="BVT62" s="128"/>
      <c r="BVU62" s="128"/>
      <c r="BVV62" s="128"/>
      <c r="BVW62" s="71"/>
      <c r="BVX62" s="128"/>
      <c r="BVY62" s="128"/>
      <c r="BVZ62" s="128"/>
      <c r="BWA62" s="128"/>
      <c r="BWB62" s="71"/>
      <c r="BWC62" s="128"/>
      <c r="BWD62" s="128"/>
      <c r="BWE62" s="128"/>
      <c r="BWF62" s="128"/>
      <c r="BWG62" s="71"/>
      <c r="BWH62" s="128"/>
      <c r="BWI62" s="128"/>
      <c r="BWJ62" s="128"/>
      <c r="BWK62" s="128"/>
      <c r="BWL62" s="71"/>
      <c r="BWM62" s="128"/>
      <c r="BWN62" s="128"/>
      <c r="BWO62" s="128"/>
      <c r="BWP62" s="128"/>
      <c r="BWQ62" s="71"/>
      <c r="BWR62" s="128"/>
      <c r="BWS62" s="128"/>
      <c r="BWT62" s="109"/>
      <c r="BWU62" s="128"/>
      <c r="BWV62" s="71"/>
      <c r="BWW62" s="128"/>
      <c r="BWX62" s="128"/>
      <c r="BWY62" s="128"/>
      <c r="BWZ62" s="128"/>
      <c r="BXA62" s="71"/>
      <c r="BXB62" s="128"/>
      <c r="BXC62" s="128"/>
      <c r="BXD62" s="128"/>
      <c r="BXE62" s="128"/>
      <c r="BXF62" s="71"/>
      <c r="BXG62" s="128"/>
      <c r="BXH62" s="128"/>
      <c r="BXI62" s="128"/>
      <c r="BXJ62" s="128"/>
      <c r="BXK62" s="71"/>
      <c r="BXL62" s="128"/>
      <c r="BXM62" s="128"/>
      <c r="BXN62" s="128"/>
      <c r="BXO62" s="128"/>
      <c r="BXP62" s="71"/>
      <c r="BXQ62" s="128"/>
      <c r="BXR62" s="128"/>
      <c r="BXS62" s="128"/>
      <c r="BXT62" s="128"/>
      <c r="BXU62" s="71"/>
      <c r="BXV62" s="128"/>
      <c r="BXW62" s="128"/>
      <c r="BXX62" s="128"/>
      <c r="BXY62" s="128"/>
      <c r="BXZ62" s="71"/>
      <c r="BYA62" s="128"/>
      <c r="BYB62" s="128"/>
      <c r="BYC62" s="128"/>
      <c r="BYD62" s="128"/>
      <c r="BYE62" s="71"/>
      <c r="BYF62" s="128"/>
      <c r="BYG62" s="128"/>
      <c r="BYH62" s="2"/>
      <c r="BYI62" s="2"/>
      <c r="BYJ62" s="2"/>
      <c r="BYK62" s="2"/>
    </row>
    <row r="63" spans="1:2013" ht="15" thickBot="1" x14ac:dyDescent="0.4">
      <c r="A63" s="99"/>
      <c r="B63" s="295"/>
      <c r="C63" s="13"/>
      <c r="D63" s="99"/>
      <c r="E63" s="99"/>
      <c r="F63" s="332"/>
      <c r="G63" s="341"/>
      <c r="H63" s="334"/>
      <c r="I63" s="323"/>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c r="IR63" s="128"/>
      <c r="IS63" s="128"/>
      <c r="IT63" s="128"/>
      <c r="IU63" s="128"/>
      <c r="IV63" s="128"/>
      <c r="IW63" s="128"/>
      <c r="IX63" s="128"/>
      <c r="IY63" s="128"/>
      <c r="IZ63" s="128"/>
      <c r="JA63" s="128"/>
      <c r="JB63" s="128"/>
      <c r="JC63" s="128"/>
      <c r="JD63" s="128"/>
      <c r="JE63" s="128"/>
      <c r="JF63" s="128"/>
      <c r="JG63" s="128"/>
      <c r="JH63" s="128"/>
      <c r="JI63" s="128"/>
      <c r="JJ63" s="128"/>
      <c r="JK63" s="128"/>
      <c r="JL63" s="128"/>
      <c r="JM63" s="128"/>
      <c r="JN63" s="128"/>
      <c r="JO63" s="128"/>
      <c r="JP63" s="128"/>
      <c r="JQ63" s="128"/>
      <c r="JR63" s="128"/>
      <c r="JS63" s="128"/>
      <c r="JT63" s="128"/>
      <c r="JU63" s="128"/>
      <c r="JV63" s="128"/>
      <c r="JW63" s="128"/>
      <c r="JX63" s="128"/>
      <c r="JY63" s="128"/>
      <c r="JZ63" s="128"/>
      <c r="KA63" s="128"/>
      <c r="KB63" s="128"/>
      <c r="KC63" s="128"/>
      <c r="KD63" s="128"/>
      <c r="KE63" s="128"/>
      <c r="KF63" s="128"/>
      <c r="KG63" s="128"/>
      <c r="KH63" s="128"/>
      <c r="KI63" s="128"/>
      <c r="KJ63" s="128"/>
      <c r="KK63" s="128"/>
      <c r="KL63" s="128"/>
      <c r="KM63" s="128"/>
      <c r="KN63" s="128"/>
      <c r="KO63" s="128"/>
      <c r="KP63" s="128"/>
      <c r="KQ63" s="128"/>
      <c r="KR63" s="128"/>
      <c r="KS63" s="128"/>
      <c r="KT63" s="128"/>
      <c r="KU63" s="128"/>
      <c r="KV63" s="128"/>
      <c r="KW63" s="128"/>
      <c r="KX63" s="128"/>
      <c r="KY63" s="128"/>
      <c r="KZ63" s="128"/>
      <c r="LA63" s="128"/>
      <c r="LB63" s="128"/>
      <c r="LC63" s="128"/>
      <c r="LD63" s="128"/>
      <c r="LE63" s="128"/>
      <c r="LF63" s="128"/>
      <c r="LG63" s="128"/>
      <c r="LH63" s="128"/>
      <c r="LI63" s="128"/>
      <c r="LJ63" s="128"/>
      <c r="LK63" s="128"/>
      <c r="LL63" s="128"/>
      <c r="LM63" s="128"/>
      <c r="LN63" s="128"/>
      <c r="LO63" s="128"/>
      <c r="LP63" s="128"/>
      <c r="LQ63" s="128"/>
      <c r="LR63" s="128"/>
      <c r="LS63" s="128"/>
      <c r="LT63" s="128"/>
      <c r="LU63" s="128"/>
      <c r="LV63" s="128"/>
      <c r="LW63" s="128"/>
      <c r="LX63" s="128"/>
      <c r="LY63" s="128"/>
      <c r="LZ63" s="128"/>
      <c r="MA63" s="128"/>
      <c r="MB63" s="128"/>
      <c r="MC63" s="128"/>
      <c r="MD63" s="128"/>
      <c r="ME63" s="128"/>
      <c r="MF63" s="128"/>
      <c r="MG63" s="128"/>
      <c r="MH63" s="128"/>
      <c r="MI63" s="128"/>
      <c r="MJ63" s="128"/>
      <c r="MK63" s="128"/>
      <c r="ML63" s="128"/>
      <c r="MM63" s="128"/>
      <c r="MN63" s="128"/>
      <c r="MO63" s="128"/>
      <c r="MP63" s="128"/>
      <c r="MQ63" s="128"/>
      <c r="MR63" s="128"/>
      <c r="MS63" s="128"/>
      <c r="MT63" s="128"/>
      <c r="MU63" s="128"/>
      <c r="MV63" s="128"/>
      <c r="MW63" s="128"/>
      <c r="MX63" s="128"/>
      <c r="MY63" s="128"/>
      <c r="MZ63" s="128"/>
      <c r="NA63" s="128"/>
      <c r="NB63" s="128"/>
      <c r="NC63" s="128"/>
      <c r="ND63" s="128"/>
      <c r="NE63" s="128"/>
      <c r="NF63" s="128"/>
      <c r="NG63" s="128"/>
      <c r="NH63" s="128"/>
      <c r="NI63" s="128"/>
      <c r="NJ63" s="128"/>
      <c r="NK63" s="128"/>
      <c r="NL63" s="128"/>
      <c r="NM63" s="128"/>
      <c r="NN63" s="128"/>
      <c r="NO63" s="128"/>
      <c r="NP63" s="128"/>
      <c r="NQ63" s="128"/>
      <c r="NR63" s="128"/>
      <c r="NS63" s="128"/>
      <c r="NT63" s="128"/>
      <c r="NU63" s="128"/>
      <c r="NV63" s="128"/>
      <c r="NW63" s="128"/>
      <c r="NX63" s="128"/>
      <c r="NY63" s="128"/>
      <c r="NZ63" s="128"/>
      <c r="OA63" s="128"/>
      <c r="OB63" s="128"/>
      <c r="OC63" s="128"/>
      <c r="OD63" s="128"/>
      <c r="OE63" s="128"/>
      <c r="OF63" s="128"/>
      <c r="OG63" s="128"/>
      <c r="OH63" s="128"/>
      <c r="OI63" s="128"/>
      <c r="OJ63" s="128"/>
      <c r="OK63" s="128"/>
      <c r="OL63" s="128"/>
      <c r="OM63" s="128"/>
      <c r="ON63" s="128"/>
      <c r="OO63" s="128"/>
      <c r="OP63" s="128"/>
      <c r="OQ63" s="128"/>
      <c r="OR63" s="128"/>
      <c r="OS63" s="128"/>
      <c r="OT63" s="128"/>
      <c r="OU63" s="128"/>
      <c r="OV63" s="128"/>
      <c r="OW63" s="128"/>
      <c r="OX63" s="128"/>
      <c r="OY63" s="128"/>
      <c r="OZ63" s="128"/>
      <c r="PA63" s="128"/>
      <c r="PB63" s="128"/>
      <c r="PC63" s="128"/>
      <c r="PD63" s="128"/>
      <c r="PE63" s="128"/>
      <c r="PF63" s="128"/>
      <c r="PG63" s="128"/>
      <c r="PH63" s="128"/>
      <c r="PI63" s="128"/>
      <c r="PJ63" s="128"/>
      <c r="PK63" s="128"/>
      <c r="PL63" s="128"/>
      <c r="PM63" s="128"/>
      <c r="PN63" s="128"/>
      <c r="PO63" s="128"/>
      <c r="PP63" s="128"/>
      <c r="PQ63" s="128"/>
      <c r="PR63" s="128"/>
      <c r="PS63" s="128"/>
      <c r="PT63" s="128"/>
      <c r="PU63" s="128"/>
      <c r="PV63" s="128"/>
      <c r="PW63" s="128"/>
      <c r="PX63" s="128"/>
      <c r="PY63" s="128"/>
      <c r="PZ63" s="128"/>
      <c r="QA63" s="128"/>
      <c r="QB63" s="128"/>
      <c r="QC63" s="128"/>
      <c r="QD63" s="128"/>
      <c r="QE63" s="128"/>
      <c r="QF63" s="128"/>
      <c r="QG63" s="128"/>
      <c r="QH63" s="128"/>
      <c r="QI63" s="128"/>
      <c r="QJ63" s="128"/>
      <c r="QK63" s="128"/>
      <c r="QL63" s="128"/>
      <c r="QM63" s="128"/>
      <c r="QN63" s="128"/>
      <c r="QO63" s="128"/>
      <c r="QP63" s="128"/>
      <c r="QQ63" s="128"/>
      <c r="QR63" s="128"/>
      <c r="QS63" s="128"/>
      <c r="QT63" s="128"/>
      <c r="QU63" s="128"/>
      <c r="QV63" s="128"/>
      <c r="QW63" s="128"/>
      <c r="QX63" s="128"/>
      <c r="QY63" s="128"/>
      <c r="QZ63" s="128"/>
      <c r="RA63" s="128"/>
      <c r="RB63" s="128"/>
      <c r="RC63" s="128"/>
      <c r="RD63" s="128"/>
      <c r="RE63" s="128"/>
      <c r="RF63" s="128"/>
      <c r="RG63" s="128"/>
      <c r="RH63" s="128"/>
      <c r="RI63" s="128"/>
      <c r="RJ63" s="128"/>
      <c r="RK63" s="128"/>
      <c r="RL63" s="128"/>
      <c r="RM63" s="128"/>
      <c r="RN63" s="128"/>
      <c r="RO63" s="128"/>
      <c r="RP63" s="128"/>
      <c r="RQ63" s="128"/>
      <c r="RR63" s="128"/>
      <c r="RS63" s="128"/>
      <c r="RT63" s="128"/>
      <c r="RU63" s="128"/>
      <c r="RV63" s="128"/>
      <c r="RW63" s="128"/>
      <c r="RX63" s="128"/>
      <c r="RY63" s="128"/>
      <c r="RZ63" s="128"/>
      <c r="SA63" s="128"/>
      <c r="SB63" s="128"/>
      <c r="SC63" s="128"/>
      <c r="SD63" s="128"/>
      <c r="SE63" s="128"/>
      <c r="SF63" s="128"/>
      <c r="SG63" s="128"/>
      <c r="SH63" s="128"/>
      <c r="SI63" s="128"/>
      <c r="SJ63" s="128"/>
      <c r="SK63" s="128"/>
      <c r="SL63" s="128"/>
      <c r="SM63" s="128"/>
      <c r="SN63" s="128"/>
      <c r="SO63" s="128"/>
      <c r="SP63" s="128"/>
      <c r="SQ63" s="128"/>
      <c r="SR63" s="128"/>
      <c r="SS63" s="128"/>
      <c r="ST63" s="128"/>
      <c r="SU63" s="128"/>
      <c r="SV63" s="128"/>
      <c r="SW63" s="128"/>
      <c r="SX63" s="128"/>
      <c r="SY63" s="128"/>
      <c r="SZ63" s="128"/>
      <c r="TA63" s="128"/>
      <c r="TB63" s="128"/>
      <c r="TC63" s="128"/>
      <c r="TD63" s="128"/>
      <c r="TE63" s="128"/>
      <c r="TF63" s="128"/>
      <c r="TG63" s="128"/>
      <c r="TH63" s="128"/>
      <c r="TI63" s="128"/>
      <c r="TJ63" s="128"/>
      <c r="TK63" s="128"/>
      <c r="TL63" s="128"/>
      <c r="TM63" s="128"/>
      <c r="TN63" s="128"/>
      <c r="TO63" s="128"/>
      <c r="TP63" s="128"/>
      <c r="TQ63" s="128"/>
      <c r="TR63" s="128"/>
      <c r="TS63" s="128"/>
      <c r="TT63" s="128"/>
      <c r="TU63" s="128"/>
      <c r="TV63" s="128"/>
      <c r="TW63" s="128"/>
      <c r="TX63" s="128"/>
      <c r="TY63" s="128"/>
      <c r="TZ63" s="128"/>
      <c r="UA63" s="128"/>
      <c r="UB63" s="128"/>
      <c r="UC63" s="128"/>
      <c r="UD63" s="128"/>
      <c r="UE63" s="128"/>
      <c r="UF63" s="128"/>
      <c r="UG63" s="128"/>
      <c r="UH63" s="128"/>
      <c r="UI63" s="128"/>
      <c r="UJ63" s="128"/>
      <c r="UK63" s="128"/>
      <c r="UL63" s="128"/>
      <c r="UM63" s="128"/>
      <c r="UN63" s="128"/>
      <c r="UO63" s="128"/>
      <c r="UP63" s="128"/>
      <c r="UQ63" s="128"/>
      <c r="UR63" s="128"/>
      <c r="US63" s="128"/>
      <c r="UT63" s="128"/>
      <c r="UU63" s="128"/>
      <c r="UV63" s="128"/>
      <c r="UW63" s="128"/>
      <c r="UX63" s="128"/>
      <c r="UY63" s="128"/>
      <c r="UZ63" s="128"/>
      <c r="VA63" s="128"/>
      <c r="VB63" s="128"/>
      <c r="VC63" s="128"/>
      <c r="VD63" s="128"/>
      <c r="VE63" s="128"/>
      <c r="VF63" s="128"/>
      <c r="VG63" s="128"/>
      <c r="VH63" s="128"/>
      <c r="VI63" s="128"/>
      <c r="VJ63" s="128"/>
      <c r="VK63" s="128"/>
      <c r="VL63" s="128"/>
      <c r="VM63" s="128"/>
      <c r="VN63" s="128"/>
      <c r="VO63" s="128"/>
      <c r="VP63" s="128"/>
      <c r="VQ63" s="128"/>
      <c r="VR63" s="128"/>
      <c r="VS63" s="128"/>
      <c r="VT63" s="128"/>
      <c r="VU63" s="128"/>
      <c r="VV63" s="128"/>
      <c r="VW63" s="128"/>
      <c r="VX63" s="128"/>
      <c r="VY63" s="128"/>
      <c r="VZ63" s="128"/>
      <c r="WA63" s="128"/>
      <c r="WB63" s="128"/>
      <c r="WC63" s="128"/>
      <c r="WD63" s="128"/>
      <c r="WE63" s="128"/>
      <c r="WF63" s="128"/>
      <c r="WG63" s="128"/>
      <c r="WH63" s="128"/>
      <c r="WI63" s="128"/>
      <c r="WJ63" s="128"/>
      <c r="WK63" s="128"/>
      <c r="WL63" s="128"/>
      <c r="WM63" s="128"/>
      <c r="WN63" s="128"/>
      <c r="WO63" s="128"/>
      <c r="WP63" s="128"/>
      <c r="WQ63" s="128"/>
      <c r="WR63" s="128"/>
      <c r="WS63" s="128"/>
      <c r="WT63" s="128"/>
      <c r="WU63" s="128"/>
      <c r="WV63" s="128"/>
      <c r="WW63" s="128"/>
      <c r="WX63" s="128"/>
      <c r="WY63" s="128"/>
      <c r="WZ63" s="128"/>
      <c r="XA63" s="128"/>
      <c r="XB63" s="128"/>
      <c r="XC63" s="128"/>
      <c r="XD63" s="128"/>
      <c r="XE63" s="128"/>
      <c r="XF63" s="128"/>
      <c r="XG63" s="128"/>
      <c r="XH63" s="128"/>
      <c r="XI63" s="128"/>
      <c r="XJ63" s="128"/>
      <c r="XK63" s="128"/>
      <c r="XL63" s="128"/>
      <c r="XM63" s="128"/>
      <c r="XN63" s="128"/>
      <c r="XO63" s="128"/>
      <c r="XP63" s="128"/>
      <c r="XQ63" s="128"/>
      <c r="XR63" s="128"/>
      <c r="XS63" s="128"/>
      <c r="XT63" s="128"/>
      <c r="XU63" s="128"/>
      <c r="XV63" s="128"/>
      <c r="XW63" s="128"/>
      <c r="XX63" s="128"/>
      <c r="XY63" s="128"/>
      <c r="XZ63" s="128"/>
      <c r="YA63" s="128"/>
      <c r="YB63" s="128"/>
      <c r="YC63" s="128"/>
      <c r="YD63" s="128"/>
      <c r="YE63" s="128"/>
      <c r="YF63" s="128"/>
      <c r="YG63" s="128"/>
      <c r="YH63" s="128"/>
      <c r="YI63" s="128"/>
      <c r="YJ63" s="128"/>
      <c r="YK63" s="128"/>
      <c r="YL63" s="128"/>
      <c r="YM63" s="128"/>
      <c r="YN63" s="128"/>
      <c r="YO63" s="128"/>
      <c r="YP63" s="128"/>
      <c r="YQ63" s="128"/>
      <c r="YR63" s="128"/>
      <c r="YS63" s="128"/>
      <c r="YT63" s="128"/>
      <c r="YU63" s="128"/>
      <c r="YV63" s="128"/>
      <c r="YW63" s="128"/>
      <c r="YX63" s="128"/>
      <c r="YY63" s="128"/>
      <c r="YZ63" s="128"/>
      <c r="ZA63" s="128"/>
      <c r="ZB63" s="128"/>
      <c r="ZC63" s="128"/>
      <c r="ZD63" s="128"/>
      <c r="ZE63" s="128"/>
      <c r="ZF63" s="128"/>
      <c r="ZG63" s="128"/>
      <c r="ZH63" s="128"/>
      <c r="ZI63" s="128"/>
      <c r="ZJ63" s="128"/>
      <c r="ZK63" s="128"/>
      <c r="ZL63" s="128"/>
      <c r="ZM63" s="128"/>
      <c r="ZN63" s="128"/>
      <c r="ZO63" s="128"/>
      <c r="ZP63" s="128"/>
      <c r="ZQ63" s="128"/>
      <c r="ZR63" s="128"/>
      <c r="ZS63" s="128"/>
      <c r="ZT63" s="128"/>
      <c r="ZU63" s="128"/>
      <c r="ZV63" s="128"/>
      <c r="ZW63" s="128"/>
      <c r="ZX63" s="128"/>
      <c r="ZY63" s="128"/>
      <c r="ZZ63" s="128"/>
      <c r="AAA63" s="128"/>
      <c r="AAB63" s="128"/>
      <c r="AAC63" s="128"/>
      <c r="AAD63" s="128"/>
      <c r="AAE63" s="128"/>
      <c r="AAF63" s="128"/>
      <c r="AAG63" s="128"/>
      <c r="AAH63" s="128"/>
      <c r="AAI63" s="128"/>
      <c r="AAJ63" s="128"/>
      <c r="AAK63" s="128"/>
      <c r="AAL63" s="128"/>
      <c r="AAM63" s="128"/>
      <c r="AAN63" s="128"/>
      <c r="AAO63" s="128"/>
      <c r="AAP63" s="128"/>
      <c r="AAQ63" s="128"/>
      <c r="AAR63" s="128"/>
      <c r="AAS63" s="128"/>
      <c r="AAT63" s="128"/>
      <c r="AAU63" s="128"/>
      <c r="AAV63" s="128"/>
      <c r="AAW63" s="128"/>
      <c r="AAX63" s="128"/>
      <c r="AAY63" s="128"/>
      <c r="AAZ63" s="128"/>
      <c r="ABA63" s="128"/>
      <c r="ABB63" s="128"/>
      <c r="ABC63" s="128"/>
      <c r="ABD63" s="128"/>
      <c r="ABE63" s="128"/>
      <c r="ABF63" s="128"/>
      <c r="ABG63" s="128"/>
      <c r="ABH63" s="128"/>
      <c r="ABI63" s="128"/>
      <c r="ABJ63" s="128"/>
      <c r="ABK63" s="128"/>
      <c r="ABL63" s="128"/>
      <c r="ABM63" s="128"/>
      <c r="ABN63" s="128"/>
      <c r="ABO63" s="128"/>
      <c r="ABP63" s="128"/>
      <c r="ABQ63" s="128"/>
      <c r="ABR63" s="128"/>
      <c r="ABS63" s="128"/>
      <c r="ABT63" s="128"/>
      <c r="ABU63" s="128"/>
      <c r="ABV63" s="128"/>
      <c r="ABW63" s="128"/>
      <c r="ABX63" s="128"/>
      <c r="ABY63" s="128"/>
      <c r="ABZ63" s="128"/>
      <c r="ACA63" s="128"/>
      <c r="ACB63" s="128"/>
      <c r="ACC63" s="128"/>
      <c r="ACD63" s="128"/>
      <c r="ACE63" s="128"/>
      <c r="ACF63" s="128"/>
      <c r="ACG63" s="128"/>
      <c r="ACH63" s="128"/>
      <c r="ACI63" s="128"/>
      <c r="ACJ63" s="128"/>
      <c r="ACK63" s="128"/>
      <c r="ACL63" s="128"/>
      <c r="ACM63" s="128"/>
      <c r="ACN63" s="128"/>
      <c r="ACO63" s="128"/>
      <c r="ACP63" s="128"/>
      <c r="ACQ63" s="128"/>
      <c r="ACR63" s="128"/>
      <c r="ACS63" s="128"/>
      <c r="ACT63" s="128"/>
      <c r="ACU63" s="128"/>
      <c r="ACV63" s="128"/>
      <c r="ACW63" s="128"/>
      <c r="ACX63" s="128"/>
      <c r="ACY63" s="128"/>
      <c r="ACZ63" s="128"/>
      <c r="ADA63" s="128"/>
      <c r="ADB63" s="128"/>
      <c r="ADC63" s="128"/>
      <c r="ADD63" s="128"/>
      <c r="ADE63" s="128"/>
      <c r="ADF63" s="128"/>
      <c r="ADG63" s="128"/>
      <c r="ADH63" s="128"/>
      <c r="ADI63" s="128"/>
      <c r="ADJ63" s="128"/>
      <c r="ADK63" s="128"/>
      <c r="ADL63" s="128"/>
      <c r="ADM63" s="128"/>
      <c r="ADN63" s="128"/>
      <c r="ADO63" s="128"/>
      <c r="ADP63" s="128"/>
      <c r="ADQ63" s="128"/>
      <c r="ADR63" s="128"/>
      <c r="ADS63" s="128"/>
      <c r="ADT63" s="128"/>
      <c r="ADU63" s="128"/>
      <c r="ADV63" s="128"/>
      <c r="ADW63" s="128"/>
      <c r="ADX63" s="128"/>
      <c r="ADY63" s="128"/>
      <c r="ADZ63" s="128"/>
      <c r="AEA63" s="128"/>
      <c r="AEB63" s="128"/>
      <c r="AEC63" s="128"/>
      <c r="AED63" s="128"/>
      <c r="AEE63" s="128"/>
      <c r="AEF63" s="128"/>
      <c r="AEG63" s="128"/>
      <c r="AEH63" s="128"/>
      <c r="AEI63" s="128"/>
      <c r="AEJ63" s="128"/>
      <c r="AEK63" s="128"/>
      <c r="AEL63" s="128"/>
      <c r="AEM63" s="128"/>
      <c r="AEN63" s="128"/>
      <c r="AEO63" s="128"/>
      <c r="AEP63" s="128"/>
      <c r="AEQ63" s="128"/>
      <c r="AER63" s="128"/>
      <c r="AES63" s="128"/>
      <c r="AET63" s="128"/>
      <c r="AEU63" s="128"/>
      <c r="AEV63" s="128"/>
      <c r="AEW63" s="128"/>
      <c r="AEX63" s="128"/>
      <c r="AEY63" s="128"/>
      <c r="AEZ63" s="128"/>
      <c r="AFA63" s="128"/>
      <c r="AFB63" s="128"/>
      <c r="AFC63" s="128"/>
      <c r="AFD63" s="128"/>
      <c r="AFE63" s="128"/>
      <c r="AFF63" s="128"/>
      <c r="AFG63" s="128"/>
      <c r="AFH63" s="128"/>
      <c r="AFI63" s="128"/>
      <c r="AFJ63" s="128"/>
      <c r="AFK63" s="128"/>
      <c r="AFL63" s="128"/>
      <c r="AFM63" s="128"/>
      <c r="AFN63" s="128"/>
      <c r="AFO63" s="128"/>
      <c r="AFP63" s="128"/>
      <c r="AFQ63" s="128"/>
      <c r="AFR63" s="128"/>
      <c r="AFS63" s="128"/>
      <c r="AFT63" s="128"/>
      <c r="AFU63" s="128"/>
      <c r="AFV63" s="128"/>
      <c r="AFW63" s="128"/>
      <c r="AFX63" s="128"/>
      <c r="AFY63" s="128"/>
      <c r="AFZ63" s="128"/>
      <c r="AGA63" s="128"/>
      <c r="AGB63" s="128"/>
      <c r="AGC63" s="128"/>
      <c r="AGD63" s="128"/>
      <c r="AGE63" s="128"/>
      <c r="AGF63" s="128"/>
      <c r="AGG63" s="128"/>
      <c r="AGH63" s="128"/>
      <c r="AGI63" s="128"/>
      <c r="AGJ63" s="128"/>
      <c r="AGK63" s="128"/>
      <c r="AGL63" s="128"/>
      <c r="AGM63" s="128"/>
      <c r="AGN63" s="128"/>
      <c r="AGO63" s="128"/>
      <c r="AGP63" s="128"/>
      <c r="AGQ63" s="128"/>
      <c r="AGR63" s="128"/>
      <c r="AGS63" s="128"/>
      <c r="AGT63" s="128"/>
      <c r="AGU63" s="128"/>
      <c r="AGV63" s="128"/>
      <c r="AGW63" s="128"/>
      <c r="AGX63" s="128"/>
      <c r="AGY63" s="128"/>
      <c r="AGZ63" s="128"/>
      <c r="AHA63" s="128"/>
      <c r="AHB63" s="128"/>
      <c r="AHC63" s="128"/>
      <c r="AHD63" s="128"/>
      <c r="AHE63" s="128"/>
      <c r="AHF63" s="128"/>
      <c r="AHG63" s="128"/>
      <c r="AHH63" s="128"/>
      <c r="AHI63" s="128"/>
      <c r="AHJ63" s="128"/>
      <c r="AHK63" s="128"/>
      <c r="AHL63" s="128"/>
      <c r="AHM63" s="128"/>
      <c r="AHN63" s="128"/>
      <c r="AHO63" s="128"/>
      <c r="AHP63" s="128"/>
      <c r="AHQ63" s="128"/>
      <c r="AHR63" s="128"/>
      <c r="AHS63" s="128"/>
      <c r="AHT63" s="128"/>
      <c r="AHU63" s="128"/>
      <c r="AHV63" s="128"/>
      <c r="AHW63" s="128"/>
      <c r="AHX63" s="128"/>
      <c r="AHY63" s="128"/>
      <c r="AHZ63" s="128"/>
      <c r="AIA63" s="128"/>
      <c r="AIB63" s="128"/>
      <c r="AIC63" s="128"/>
      <c r="AID63" s="128"/>
      <c r="AIE63" s="128"/>
      <c r="AIF63" s="128"/>
      <c r="AIG63" s="128"/>
      <c r="AIH63" s="128"/>
      <c r="AII63" s="128"/>
      <c r="AIJ63" s="128"/>
      <c r="AIK63" s="128"/>
      <c r="AIL63" s="128"/>
      <c r="AIM63" s="128"/>
      <c r="AIN63" s="128"/>
      <c r="AIO63" s="128"/>
      <c r="AIP63" s="128"/>
      <c r="AIQ63" s="128"/>
      <c r="AIR63" s="128"/>
      <c r="AIS63" s="128"/>
      <c r="AIT63" s="128"/>
      <c r="AIU63" s="128"/>
      <c r="AIV63" s="128"/>
      <c r="AIW63" s="128"/>
      <c r="AIX63" s="128"/>
      <c r="AIY63" s="128"/>
      <c r="AIZ63" s="128"/>
      <c r="AJA63" s="128"/>
      <c r="AJB63" s="128"/>
      <c r="AJC63" s="128"/>
      <c r="AJD63" s="128"/>
      <c r="AJE63" s="128"/>
      <c r="AJF63" s="128"/>
      <c r="AJG63" s="128"/>
      <c r="AJH63" s="128"/>
      <c r="AJI63" s="128"/>
      <c r="AJJ63" s="128"/>
      <c r="AJK63" s="128"/>
      <c r="AJL63" s="128"/>
      <c r="AJM63" s="128"/>
      <c r="AJN63" s="128"/>
      <c r="AJO63" s="128"/>
      <c r="AJP63" s="128"/>
      <c r="AJQ63" s="128"/>
      <c r="AJR63" s="128"/>
      <c r="AJS63" s="128"/>
      <c r="AJT63" s="128"/>
      <c r="AJU63" s="128"/>
      <c r="AJV63" s="128"/>
      <c r="AJW63" s="128"/>
      <c r="AJX63" s="128"/>
      <c r="AJY63" s="128"/>
      <c r="AJZ63" s="128"/>
      <c r="AKA63" s="128"/>
      <c r="AKB63" s="128"/>
      <c r="AKC63" s="128"/>
      <c r="AKD63" s="128"/>
      <c r="AKE63" s="128"/>
      <c r="AKF63" s="128"/>
      <c r="AKG63" s="128"/>
      <c r="AKH63" s="128"/>
      <c r="AKI63" s="128"/>
      <c r="AKJ63" s="128"/>
      <c r="AKK63" s="128"/>
      <c r="AKL63" s="128"/>
      <c r="AKM63" s="128"/>
      <c r="AKN63" s="128"/>
      <c r="AKO63" s="128"/>
      <c r="AKP63" s="128"/>
      <c r="AKQ63" s="128"/>
      <c r="AKR63" s="128"/>
      <c r="AKS63" s="128"/>
      <c r="AKT63" s="128"/>
      <c r="AKU63" s="128"/>
      <c r="AKV63" s="128"/>
      <c r="AKW63" s="128"/>
      <c r="AKX63" s="128"/>
      <c r="AKY63" s="128"/>
      <c r="AKZ63" s="128"/>
      <c r="ALA63" s="128"/>
      <c r="ALB63" s="128"/>
      <c r="ALC63" s="128"/>
      <c r="ALD63" s="128"/>
      <c r="ALE63" s="128"/>
      <c r="ALF63" s="128"/>
      <c r="ALG63" s="128"/>
      <c r="ALH63" s="128"/>
      <c r="ALI63" s="128"/>
      <c r="ALJ63" s="128"/>
      <c r="ALK63" s="128"/>
      <c r="ALL63" s="128"/>
      <c r="ALM63" s="128"/>
      <c r="ALN63" s="128"/>
      <c r="ALO63" s="128"/>
      <c r="ALP63" s="128"/>
      <c r="ALQ63" s="128"/>
      <c r="ALR63" s="128"/>
      <c r="ALS63" s="128"/>
      <c r="ALT63" s="128"/>
      <c r="ALU63" s="128"/>
      <c r="ALV63" s="128"/>
      <c r="ALW63" s="128"/>
      <c r="ALX63" s="128"/>
      <c r="ALY63" s="128"/>
      <c r="ALZ63" s="128"/>
      <c r="AMA63" s="128"/>
      <c r="AMB63" s="128"/>
      <c r="AMC63" s="128"/>
      <c r="AMD63" s="128"/>
      <c r="AME63" s="128"/>
      <c r="AMF63" s="128"/>
      <c r="AMG63" s="128"/>
      <c r="AMH63" s="128"/>
      <c r="AMI63" s="128"/>
      <c r="AMJ63" s="128"/>
      <c r="AMK63" s="128"/>
      <c r="AML63" s="128"/>
      <c r="AMM63" s="128"/>
      <c r="AMN63" s="128"/>
      <c r="AMO63" s="128"/>
      <c r="AMP63" s="128"/>
      <c r="AMQ63" s="128"/>
      <c r="AMR63" s="128"/>
      <c r="AMS63" s="128"/>
      <c r="AMT63" s="128"/>
      <c r="AMU63" s="128"/>
      <c r="AMV63" s="128"/>
      <c r="AMW63" s="128"/>
      <c r="AMX63" s="128"/>
      <c r="AMY63" s="128"/>
      <c r="AMZ63" s="128"/>
      <c r="ANA63" s="128"/>
      <c r="ANB63" s="128"/>
      <c r="ANC63" s="128"/>
      <c r="AND63" s="128"/>
      <c r="ANE63" s="128"/>
      <c r="ANF63" s="128"/>
      <c r="ANG63" s="128"/>
      <c r="ANH63" s="128"/>
      <c r="ANI63" s="128"/>
      <c r="ANJ63" s="128"/>
      <c r="ANK63" s="128"/>
      <c r="ANL63" s="128"/>
      <c r="ANM63" s="128"/>
      <c r="ANN63" s="128"/>
      <c r="ANO63" s="128"/>
      <c r="ANP63" s="128"/>
      <c r="ANQ63" s="128"/>
      <c r="ANR63" s="128"/>
      <c r="ANS63" s="128"/>
      <c r="ANT63" s="128"/>
      <c r="ANU63" s="128"/>
      <c r="ANV63" s="128"/>
      <c r="ANW63" s="128"/>
      <c r="ANX63" s="128"/>
      <c r="ANY63" s="128"/>
      <c r="ANZ63" s="128"/>
      <c r="AOA63" s="128"/>
      <c r="AOB63" s="128"/>
      <c r="AOC63" s="128"/>
      <c r="AOD63" s="128"/>
      <c r="AOE63" s="128"/>
      <c r="AOF63" s="128"/>
      <c r="AOG63" s="128"/>
      <c r="AOH63" s="128"/>
      <c r="AOI63" s="128"/>
      <c r="AOJ63" s="128"/>
      <c r="AOK63" s="128"/>
      <c r="AOL63" s="128"/>
      <c r="AOM63" s="128"/>
      <c r="AON63" s="128"/>
      <c r="AOO63" s="128"/>
      <c r="AOP63" s="128"/>
      <c r="AOQ63" s="128"/>
      <c r="AOR63" s="128"/>
      <c r="AOS63" s="128"/>
      <c r="AOT63" s="128"/>
      <c r="AOU63" s="128"/>
      <c r="AOV63" s="128"/>
      <c r="AOW63" s="128"/>
      <c r="AOX63" s="128"/>
      <c r="AOY63" s="128"/>
      <c r="AOZ63" s="128"/>
      <c r="APA63" s="128"/>
      <c r="APB63" s="128"/>
      <c r="APC63" s="128"/>
      <c r="APD63" s="128"/>
      <c r="APE63" s="128"/>
      <c r="APF63" s="128"/>
      <c r="APG63" s="128"/>
      <c r="APH63" s="128"/>
      <c r="API63" s="128"/>
      <c r="APJ63" s="128"/>
      <c r="APK63" s="128"/>
      <c r="APL63" s="128"/>
      <c r="APM63" s="128"/>
      <c r="APN63" s="128"/>
      <c r="APO63" s="128"/>
      <c r="APP63" s="128"/>
      <c r="APQ63" s="128"/>
      <c r="APR63" s="128"/>
      <c r="APS63" s="128"/>
      <c r="APT63" s="128"/>
      <c r="APU63" s="128"/>
      <c r="APV63" s="128"/>
      <c r="APW63" s="128"/>
      <c r="APX63" s="128"/>
      <c r="APY63" s="128"/>
      <c r="APZ63" s="128"/>
      <c r="AQA63" s="128"/>
      <c r="AQB63" s="128"/>
      <c r="AQC63" s="128"/>
      <c r="AQD63" s="128"/>
      <c r="AQE63" s="128"/>
      <c r="AQF63" s="128"/>
      <c r="AQG63" s="128"/>
      <c r="AQH63" s="128"/>
      <c r="AQI63" s="128"/>
      <c r="AQJ63" s="128"/>
      <c r="AQK63" s="128"/>
      <c r="AQL63" s="128"/>
      <c r="AQM63" s="128"/>
      <c r="AQN63" s="128"/>
      <c r="AQO63" s="128"/>
      <c r="AQP63" s="128"/>
      <c r="AQQ63" s="128"/>
      <c r="AQR63" s="128"/>
      <c r="AQS63" s="128"/>
      <c r="AQT63" s="128"/>
      <c r="AQU63" s="128"/>
      <c r="AQV63" s="128"/>
      <c r="AQW63" s="128"/>
      <c r="AQX63" s="128"/>
      <c r="AQY63" s="128"/>
      <c r="AQZ63" s="128"/>
      <c r="ARA63" s="128"/>
      <c r="ARB63" s="128"/>
      <c r="ARC63" s="128"/>
      <c r="ARD63" s="128"/>
      <c r="ARE63" s="128"/>
      <c r="ARF63" s="128"/>
      <c r="ARG63" s="128"/>
      <c r="ARH63" s="128"/>
      <c r="ARI63" s="128"/>
      <c r="ARJ63" s="128"/>
      <c r="ARK63" s="128"/>
      <c r="ARL63" s="128"/>
      <c r="ARM63" s="128"/>
      <c r="ARN63" s="128"/>
      <c r="ARO63" s="128"/>
      <c r="ARP63" s="128"/>
      <c r="ARQ63" s="128"/>
      <c r="ARR63" s="128"/>
      <c r="ARS63" s="128"/>
      <c r="ART63" s="128"/>
      <c r="ARU63" s="128"/>
      <c r="ARV63" s="128"/>
      <c r="ARW63" s="128"/>
      <c r="ARX63" s="128"/>
      <c r="ARY63" s="128"/>
      <c r="ARZ63" s="128"/>
      <c r="ASA63" s="128"/>
      <c r="ASB63" s="128"/>
      <c r="ASC63" s="128"/>
      <c r="ASD63" s="128"/>
      <c r="ASE63" s="128"/>
      <c r="ASF63" s="128"/>
      <c r="ASG63" s="128"/>
      <c r="ASH63" s="128"/>
      <c r="ASI63" s="128"/>
      <c r="ASJ63" s="128"/>
      <c r="ASK63" s="128"/>
      <c r="ASL63" s="128"/>
      <c r="ASM63" s="128"/>
      <c r="ASN63" s="128"/>
      <c r="ASO63" s="128"/>
      <c r="ASP63" s="128"/>
      <c r="ASQ63" s="128"/>
      <c r="ASR63" s="128"/>
      <c r="ASS63" s="128"/>
      <c r="AST63" s="128"/>
      <c r="ASU63" s="128"/>
      <c r="ASV63" s="128"/>
      <c r="ASW63" s="128"/>
      <c r="ASX63" s="128"/>
      <c r="ASY63" s="128"/>
      <c r="ASZ63" s="128"/>
      <c r="ATA63" s="128"/>
      <c r="ATB63" s="128"/>
      <c r="ATC63" s="128"/>
      <c r="ATD63" s="128"/>
      <c r="ATE63" s="128"/>
      <c r="ATF63" s="128"/>
      <c r="ATG63" s="128"/>
      <c r="ATH63" s="128"/>
      <c r="ATI63" s="128"/>
      <c r="ATJ63" s="128"/>
      <c r="ATK63" s="128"/>
      <c r="ATL63" s="128"/>
      <c r="ATM63" s="128"/>
      <c r="ATN63" s="128"/>
      <c r="ATO63" s="128"/>
      <c r="ATP63" s="128"/>
      <c r="ATQ63" s="128"/>
      <c r="ATR63" s="128"/>
      <c r="ATS63" s="128"/>
      <c r="ATT63" s="128"/>
      <c r="ATU63" s="128"/>
      <c r="ATV63" s="128"/>
      <c r="ATW63" s="128"/>
      <c r="ATX63" s="128"/>
      <c r="ATY63" s="128"/>
      <c r="ATZ63" s="128"/>
      <c r="AUA63" s="128"/>
      <c r="AUB63" s="128"/>
      <c r="AUC63" s="128"/>
      <c r="AUD63" s="128"/>
      <c r="AUE63" s="128"/>
      <c r="AUF63" s="128"/>
      <c r="AUG63" s="128"/>
      <c r="AUH63" s="128"/>
      <c r="AUI63" s="128"/>
      <c r="AUJ63" s="128"/>
      <c r="AUK63" s="128"/>
      <c r="AUL63" s="128"/>
      <c r="AUM63" s="128"/>
      <c r="AUN63" s="128"/>
      <c r="AUO63" s="128"/>
      <c r="AUP63" s="128"/>
      <c r="AUQ63" s="128"/>
      <c r="AUR63" s="128"/>
      <c r="AUS63" s="128"/>
      <c r="AUT63" s="128"/>
      <c r="AUU63" s="128"/>
      <c r="AUV63" s="128"/>
      <c r="AUW63" s="128"/>
      <c r="AUX63" s="128"/>
      <c r="AUY63" s="128"/>
      <c r="AUZ63" s="128"/>
      <c r="AVA63" s="128"/>
      <c r="AVB63" s="128"/>
      <c r="AVC63" s="128"/>
      <c r="AVD63" s="128"/>
      <c r="AVE63" s="128"/>
      <c r="AVF63" s="128"/>
      <c r="AVG63" s="128"/>
      <c r="AVH63" s="128"/>
      <c r="AVI63" s="128"/>
      <c r="AVJ63" s="128"/>
      <c r="AVK63" s="128"/>
      <c r="AVL63" s="128"/>
      <c r="AVM63" s="128"/>
      <c r="AVN63" s="128"/>
      <c r="AVO63" s="128"/>
      <c r="AVP63" s="128"/>
      <c r="AVQ63" s="128"/>
      <c r="AVR63" s="128"/>
      <c r="AVS63" s="128"/>
      <c r="AVT63" s="128"/>
      <c r="AVU63" s="128"/>
      <c r="AVV63" s="128"/>
      <c r="AVW63" s="128"/>
      <c r="AVX63" s="128"/>
      <c r="AVY63" s="128"/>
      <c r="AVZ63" s="128"/>
      <c r="AWA63" s="128"/>
      <c r="AWB63" s="128"/>
      <c r="AWC63" s="128"/>
      <c r="AWD63" s="128"/>
      <c r="AWE63" s="128"/>
      <c r="AWF63" s="128"/>
      <c r="AWG63" s="128"/>
      <c r="AWH63" s="128"/>
      <c r="AWI63" s="128"/>
      <c r="AWJ63" s="128"/>
      <c r="AWK63" s="128"/>
      <c r="AWL63" s="128"/>
      <c r="AWM63" s="128"/>
      <c r="AWN63" s="128"/>
      <c r="AWO63" s="128"/>
      <c r="AWP63" s="128"/>
      <c r="AWQ63" s="128"/>
      <c r="AWR63" s="128"/>
      <c r="AWS63" s="128"/>
      <c r="AWT63" s="128"/>
      <c r="AWU63" s="128"/>
      <c r="AWV63" s="128"/>
      <c r="AWW63" s="128"/>
      <c r="AWX63" s="128"/>
      <c r="AWY63" s="128"/>
      <c r="AWZ63" s="128"/>
      <c r="AXA63" s="128"/>
      <c r="AXB63" s="128"/>
      <c r="AXC63" s="128"/>
      <c r="AXD63" s="128"/>
      <c r="AXE63" s="128"/>
      <c r="AXF63" s="128"/>
      <c r="AXG63" s="128"/>
      <c r="AXH63" s="128"/>
      <c r="AXI63" s="128"/>
      <c r="AXJ63" s="128"/>
      <c r="AXK63" s="128"/>
      <c r="AXL63" s="128"/>
      <c r="AXM63" s="128"/>
      <c r="AXN63" s="128"/>
      <c r="AXO63" s="128"/>
      <c r="AXP63" s="128"/>
      <c r="AXQ63" s="128"/>
      <c r="AXR63" s="128"/>
      <c r="AXS63" s="128"/>
      <c r="AXT63" s="128"/>
      <c r="AXU63" s="128"/>
      <c r="AXV63" s="128"/>
      <c r="AXW63" s="128"/>
      <c r="AXX63" s="128"/>
      <c r="AXY63" s="128"/>
      <c r="AXZ63" s="128"/>
      <c r="AYA63" s="128"/>
      <c r="AYB63" s="128"/>
      <c r="AYC63" s="128"/>
      <c r="AYD63" s="128"/>
      <c r="AYE63" s="128"/>
      <c r="AYF63" s="128"/>
      <c r="AYG63" s="128"/>
      <c r="AYH63" s="128"/>
      <c r="AYI63" s="128"/>
      <c r="AYJ63" s="128"/>
      <c r="AYK63" s="128"/>
      <c r="AYL63" s="128"/>
      <c r="AYM63" s="128"/>
      <c r="AYN63" s="128"/>
      <c r="AYO63" s="128"/>
      <c r="AYP63" s="128"/>
      <c r="AYQ63" s="128"/>
      <c r="AYR63" s="128"/>
      <c r="AYS63" s="128"/>
      <c r="AYT63" s="128"/>
      <c r="AYU63" s="128"/>
      <c r="AYV63" s="128"/>
      <c r="AYW63" s="128"/>
      <c r="AYX63" s="128"/>
      <c r="AYY63" s="128"/>
      <c r="AYZ63" s="128"/>
      <c r="AZA63" s="128"/>
      <c r="AZB63" s="128"/>
      <c r="AZC63" s="128"/>
      <c r="AZD63" s="128"/>
      <c r="AZE63" s="128"/>
      <c r="AZF63" s="128"/>
      <c r="AZG63" s="128"/>
      <c r="AZH63" s="128"/>
      <c r="AZI63" s="128"/>
      <c r="AZJ63" s="128"/>
      <c r="AZK63" s="128"/>
      <c r="AZL63" s="128"/>
      <c r="AZM63" s="128"/>
      <c r="AZN63" s="128"/>
      <c r="AZO63" s="128"/>
      <c r="AZP63" s="128"/>
      <c r="AZQ63" s="128"/>
      <c r="AZR63" s="128"/>
      <c r="AZS63" s="128"/>
      <c r="AZT63" s="128"/>
      <c r="AZU63" s="128"/>
      <c r="AZV63" s="128"/>
      <c r="AZW63" s="128"/>
      <c r="AZX63" s="128"/>
      <c r="AZY63" s="128"/>
      <c r="AZZ63" s="128"/>
      <c r="BAA63" s="128"/>
      <c r="BAB63" s="128"/>
      <c r="BAC63" s="128"/>
      <c r="BAD63" s="128"/>
      <c r="BAE63" s="128"/>
      <c r="BAF63" s="128"/>
      <c r="BAG63" s="128"/>
      <c r="BAH63" s="128"/>
      <c r="BAI63" s="128"/>
      <c r="BAJ63" s="128"/>
      <c r="BAK63" s="128"/>
      <c r="BAL63" s="128"/>
      <c r="BAM63" s="128"/>
      <c r="BAN63" s="128"/>
      <c r="BAO63" s="128"/>
      <c r="BAP63" s="128"/>
      <c r="BAQ63" s="128"/>
      <c r="BAR63" s="128"/>
      <c r="BAS63" s="128"/>
      <c r="BAT63" s="128"/>
      <c r="BAU63" s="128"/>
      <c r="BAV63" s="128"/>
      <c r="BAW63" s="128"/>
      <c r="BAX63" s="128"/>
      <c r="BAY63" s="128"/>
      <c r="BAZ63" s="128"/>
      <c r="BBA63" s="128"/>
      <c r="BBB63" s="128"/>
      <c r="BBC63" s="128"/>
      <c r="BBD63" s="128"/>
      <c r="BBE63" s="128"/>
      <c r="BBF63" s="128"/>
      <c r="BBG63" s="128"/>
      <c r="BBH63" s="128"/>
      <c r="BBI63" s="128"/>
      <c r="BBJ63" s="128"/>
      <c r="BBK63" s="128"/>
      <c r="BBL63" s="128"/>
      <c r="BBM63" s="128"/>
      <c r="BBN63" s="128"/>
      <c r="BBO63" s="128"/>
      <c r="BBP63" s="128"/>
      <c r="BBQ63" s="128"/>
      <c r="BBR63" s="128"/>
      <c r="BBS63" s="128"/>
      <c r="BBT63" s="128"/>
      <c r="BBU63" s="128"/>
      <c r="BBV63" s="128"/>
      <c r="BBW63" s="128"/>
      <c r="BBX63" s="128"/>
      <c r="BBY63" s="128"/>
      <c r="BBZ63" s="128"/>
      <c r="BCA63" s="128"/>
      <c r="BCB63" s="128"/>
      <c r="BCC63" s="128"/>
      <c r="BCD63" s="128"/>
      <c r="BCE63" s="128"/>
      <c r="BCF63" s="128"/>
      <c r="BCG63" s="128"/>
      <c r="BCH63" s="128"/>
      <c r="BCI63" s="128"/>
      <c r="BCJ63" s="128"/>
      <c r="BCK63" s="128"/>
      <c r="BCL63" s="128"/>
      <c r="BCM63" s="128"/>
      <c r="BCN63" s="128"/>
      <c r="BCO63" s="128"/>
      <c r="BCP63" s="128"/>
      <c r="BCQ63" s="128"/>
      <c r="BCR63" s="128"/>
      <c r="BCS63" s="128"/>
      <c r="BCT63" s="128"/>
      <c r="BCU63" s="128"/>
      <c r="BCV63" s="128"/>
      <c r="BCW63" s="128"/>
      <c r="BCX63" s="128"/>
      <c r="BCY63" s="128"/>
      <c r="BCZ63" s="128"/>
      <c r="BDA63" s="128"/>
      <c r="BDB63" s="128"/>
      <c r="BDC63" s="128"/>
      <c r="BDD63" s="128"/>
      <c r="BDE63" s="128"/>
      <c r="BDF63" s="128"/>
      <c r="BDG63" s="128"/>
      <c r="BDH63" s="128"/>
      <c r="BDI63" s="128"/>
      <c r="BDJ63" s="128"/>
      <c r="BDK63" s="128"/>
      <c r="BDL63" s="128"/>
      <c r="BDM63" s="128"/>
      <c r="BDN63" s="128"/>
      <c r="BDO63" s="128"/>
      <c r="BDP63" s="128"/>
      <c r="BDQ63" s="128"/>
      <c r="BDR63" s="128"/>
      <c r="BDS63" s="128"/>
      <c r="BDT63" s="128"/>
      <c r="BDU63" s="128"/>
      <c r="BDV63" s="128"/>
      <c r="BDW63" s="128"/>
      <c r="BDX63" s="128"/>
      <c r="BDY63" s="128"/>
      <c r="BDZ63" s="128"/>
      <c r="BEA63" s="128"/>
      <c r="BEB63" s="128"/>
      <c r="BEC63" s="128"/>
      <c r="BED63" s="128"/>
      <c r="BEE63" s="128"/>
      <c r="BEF63" s="128"/>
      <c r="BEG63" s="128"/>
      <c r="BEH63" s="128"/>
      <c r="BEI63" s="128"/>
      <c r="BEJ63" s="128"/>
      <c r="BEK63" s="128"/>
      <c r="BEL63" s="128"/>
      <c r="BEM63" s="128"/>
      <c r="BEN63" s="128"/>
      <c r="BEO63" s="128"/>
      <c r="BEP63" s="128"/>
      <c r="BEQ63" s="128"/>
      <c r="BER63" s="128"/>
      <c r="BES63" s="128"/>
      <c r="BET63" s="128"/>
      <c r="BEU63" s="128"/>
      <c r="BEV63" s="128"/>
      <c r="BEW63" s="128"/>
      <c r="BEX63" s="128"/>
      <c r="BEY63" s="128"/>
      <c r="BEZ63" s="128"/>
      <c r="BFA63" s="128"/>
      <c r="BFB63" s="128"/>
      <c r="BFC63" s="128"/>
      <c r="BFD63" s="128"/>
      <c r="BFE63" s="128"/>
      <c r="BFF63" s="128"/>
      <c r="BFG63" s="128"/>
      <c r="BFH63" s="128"/>
      <c r="BFI63" s="128"/>
      <c r="BFJ63" s="128"/>
      <c r="BFK63" s="128"/>
      <c r="BFL63" s="128"/>
      <c r="BFM63" s="128"/>
      <c r="BFN63" s="128"/>
      <c r="BFO63" s="128"/>
      <c r="BFP63" s="128"/>
      <c r="BFQ63" s="128"/>
      <c r="BFR63" s="128"/>
      <c r="BFS63" s="128"/>
      <c r="BFT63" s="128"/>
      <c r="BFU63" s="128"/>
      <c r="BFV63" s="128"/>
      <c r="BFW63" s="128"/>
      <c r="BFX63" s="128"/>
      <c r="BFY63" s="128"/>
      <c r="BFZ63" s="128"/>
      <c r="BGA63" s="128"/>
      <c r="BGB63" s="128"/>
      <c r="BGC63" s="128"/>
      <c r="BGD63" s="128"/>
      <c r="BGE63" s="128"/>
      <c r="BGF63" s="128"/>
      <c r="BGG63" s="128"/>
      <c r="BGH63" s="128"/>
      <c r="BGI63" s="128"/>
      <c r="BGJ63" s="128"/>
      <c r="BGK63" s="128"/>
      <c r="BGL63" s="128"/>
      <c r="BGM63" s="128"/>
      <c r="BGN63" s="128"/>
      <c r="BGO63" s="128"/>
      <c r="BGP63" s="128"/>
      <c r="BGQ63" s="128"/>
      <c r="BGR63" s="128"/>
      <c r="BGS63" s="128"/>
      <c r="BGT63" s="128"/>
      <c r="BGU63" s="128"/>
      <c r="BGV63" s="128"/>
      <c r="BGW63" s="128"/>
      <c r="BGX63" s="128"/>
      <c r="BGY63" s="128"/>
      <c r="BGZ63" s="128"/>
      <c r="BHA63" s="128"/>
      <c r="BHB63" s="128"/>
      <c r="BHC63" s="128"/>
      <c r="BHD63" s="128"/>
      <c r="BHE63" s="128"/>
      <c r="BHF63" s="128"/>
      <c r="BHG63" s="128"/>
      <c r="BHH63" s="128"/>
      <c r="BHI63" s="128"/>
      <c r="BHJ63" s="128"/>
      <c r="BHK63" s="128"/>
      <c r="BHL63" s="128"/>
      <c r="BHM63" s="128"/>
      <c r="BHN63" s="128"/>
      <c r="BHO63" s="128"/>
      <c r="BHP63" s="128"/>
      <c r="BHQ63" s="128"/>
      <c r="BHR63" s="128"/>
      <c r="BHS63" s="128"/>
      <c r="BHT63" s="128"/>
      <c r="BHU63" s="128"/>
      <c r="BHV63" s="128"/>
      <c r="BHW63" s="128"/>
      <c r="BHX63" s="128"/>
      <c r="BHY63" s="128"/>
      <c r="BHZ63" s="128"/>
      <c r="BIA63" s="128"/>
      <c r="BIB63" s="128"/>
      <c r="BIC63" s="128"/>
      <c r="BID63" s="128"/>
      <c r="BIE63" s="128"/>
      <c r="BIF63" s="128"/>
      <c r="BIG63" s="128"/>
      <c r="BIH63" s="128"/>
      <c r="BII63" s="128"/>
      <c r="BIJ63" s="128"/>
      <c r="BIK63" s="128"/>
      <c r="BIL63" s="128"/>
      <c r="BIM63" s="128"/>
      <c r="BIN63" s="128"/>
      <c r="BIO63" s="128"/>
      <c r="BIP63" s="128"/>
      <c r="BIQ63" s="128"/>
      <c r="BIR63" s="128"/>
      <c r="BIS63" s="128"/>
      <c r="BIT63" s="128"/>
      <c r="BIU63" s="128"/>
      <c r="BIV63" s="128"/>
      <c r="BIW63" s="128"/>
      <c r="BIX63" s="128"/>
      <c r="BIY63" s="128"/>
      <c r="BIZ63" s="128"/>
      <c r="BJA63" s="128"/>
      <c r="BJB63" s="128"/>
      <c r="BJC63" s="128"/>
      <c r="BJD63" s="128"/>
      <c r="BJE63" s="128"/>
      <c r="BJF63" s="128"/>
      <c r="BJG63" s="128"/>
      <c r="BJH63" s="128"/>
      <c r="BJI63" s="128"/>
      <c r="BJJ63" s="128"/>
      <c r="BJK63" s="128"/>
      <c r="BJL63" s="128"/>
      <c r="BJM63" s="128"/>
      <c r="BJN63" s="128"/>
      <c r="BJO63" s="128"/>
      <c r="BJP63" s="128"/>
      <c r="BJQ63" s="128"/>
      <c r="BJR63" s="128"/>
      <c r="BJS63" s="128"/>
      <c r="BJT63" s="128"/>
      <c r="BJU63" s="128"/>
      <c r="BJV63" s="128"/>
      <c r="BJW63" s="128"/>
      <c r="BJX63" s="128"/>
      <c r="BJY63" s="128"/>
      <c r="BJZ63" s="128"/>
      <c r="BKA63" s="128"/>
      <c r="BKB63" s="128"/>
      <c r="BKC63" s="128"/>
      <c r="BKD63" s="128"/>
      <c r="BKE63" s="128"/>
      <c r="BKF63" s="128"/>
      <c r="BKG63" s="128"/>
      <c r="BKH63" s="128"/>
      <c r="BKI63" s="128"/>
      <c r="BKJ63" s="128"/>
      <c r="BKK63" s="128"/>
      <c r="BKL63" s="128"/>
      <c r="BKM63" s="128"/>
      <c r="BKN63" s="128"/>
      <c r="BKO63" s="128"/>
      <c r="BKP63" s="128"/>
      <c r="BKQ63" s="128"/>
      <c r="BKR63" s="128"/>
      <c r="BKS63" s="128"/>
      <c r="BKT63" s="128"/>
      <c r="BKU63" s="128"/>
      <c r="BKV63" s="128"/>
      <c r="BKW63" s="128"/>
      <c r="BKX63" s="128"/>
      <c r="BKY63" s="128"/>
      <c r="BKZ63" s="128"/>
      <c r="BLA63" s="128"/>
      <c r="BLB63" s="128"/>
      <c r="BLC63" s="128"/>
      <c r="BLD63" s="128"/>
      <c r="BLE63" s="128"/>
      <c r="BLF63" s="128"/>
      <c r="BLG63" s="128"/>
      <c r="BLH63" s="128"/>
      <c r="BLI63" s="128"/>
      <c r="BLJ63" s="128"/>
      <c r="BLK63" s="128"/>
      <c r="BLL63" s="128"/>
      <c r="BLM63" s="128"/>
      <c r="BLN63" s="128"/>
      <c r="BLO63" s="128"/>
      <c r="BLP63" s="128"/>
      <c r="BLQ63" s="128"/>
      <c r="BLR63" s="128"/>
      <c r="BLS63" s="128"/>
      <c r="BLT63" s="128"/>
      <c r="BLU63" s="128"/>
      <c r="BLV63" s="128"/>
      <c r="BLW63" s="128"/>
      <c r="BLX63" s="128"/>
      <c r="BLY63" s="128"/>
      <c r="BLZ63" s="128"/>
      <c r="BMA63" s="128"/>
      <c r="BMB63" s="128"/>
      <c r="BMC63" s="128"/>
      <c r="BMD63" s="128"/>
      <c r="BME63" s="128"/>
      <c r="BMF63" s="128"/>
      <c r="BMG63" s="128"/>
      <c r="BMH63" s="128"/>
      <c r="BMI63" s="128"/>
      <c r="BMJ63" s="128"/>
      <c r="BMK63" s="128"/>
      <c r="BML63" s="128"/>
      <c r="BMM63" s="128"/>
      <c r="BMN63" s="128"/>
      <c r="BMO63" s="128"/>
      <c r="BMP63" s="128"/>
      <c r="BMQ63" s="128"/>
      <c r="BMR63" s="128"/>
      <c r="BMS63" s="128"/>
      <c r="BMT63" s="128"/>
      <c r="BMU63" s="128"/>
      <c r="BMV63" s="128"/>
      <c r="BMW63" s="128"/>
      <c r="BMX63" s="128"/>
      <c r="BMY63" s="128"/>
      <c r="BMZ63" s="128"/>
      <c r="BNA63" s="128"/>
      <c r="BNB63" s="128"/>
      <c r="BNC63" s="128"/>
      <c r="BND63" s="128"/>
      <c r="BNE63" s="128"/>
      <c r="BNF63" s="128"/>
      <c r="BNG63" s="128"/>
      <c r="BNH63" s="128"/>
      <c r="BNI63" s="128"/>
      <c r="BNJ63" s="128"/>
      <c r="BNK63" s="128"/>
      <c r="BNL63" s="128"/>
      <c r="BNM63" s="128"/>
      <c r="BNN63" s="128"/>
      <c r="BNO63" s="128"/>
      <c r="BNP63" s="128"/>
      <c r="BNQ63" s="128"/>
      <c r="BNR63" s="128"/>
      <c r="BNS63" s="128"/>
      <c r="BNT63" s="128"/>
      <c r="BNU63" s="128"/>
      <c r="BNV63" s="128"/>
      <c r="BNW63" s="128"/>
      <c r="BNX63" s="128"/>
      <c r="BNY63" s="128"/>
      <c r="BNZ63" s="128"/>
      <c r="BOA63" s="128"/>
      <c r="BOB63" s="128"/>
      <c r="BOC63" s="128"/>
      <c r="BOD63" s="128"/>
      <c r="BOE63" s="128"/>
      <c r="BOF63" s="128"/>
      <c r="BOG63" s="128"/>
      <c r="BOH63" s="128"/>
      <c r="BOI63" s="128"/>
      <c r="BOJ63" s="128"/>
      <c r="BOK63" s="128"/>
      <c r="BOL63" s="128"/>
      <c r="BOM63" s="128"/>
      <c r="BON63" s="128"/>
      <c r="BOO63" s="128"/>
      <c r="BOP63" s="128"/>
      <c r="BOQ63" s="128"/>
      <c r="BOR63" s="128"/>
      <c r="BOS63" s="128"/>
      <c r="BOT63" s="128"/>
      <c r="BOU63" s="128"/>
      <c r="BOV63" s="128"/>
      <c r="BOW63" s="128"/>
      <c r="BOX63" s="128"/>
      <c r="BOY63" s="128"/>
      <c r="BOZ63" s="128"/>
      <c r="BPA63" s="128"/>
      <c r="BPB63" s="128"/>
      <c r="BPC63" s="128"/>
      <c r="BPD63" s="128"/>
      <c r="BPE63" s="128"/>
      <c r="BPF63" s="128"/>
      <c r="BPG63" s="128"/>
      <c r="BPH63" s="128"/>
      <c r="BPI63" s="128"/>
      <c r="BPJ63" s="128"/>
      <c r="BPK63" s="128"/>
      <c r="BPL63" s="128"/>
      <c r="BPM63" s="128"/>
      <c r="BPN63" s="128"/>
      <c r="BPO63" s="128"/>
      <c r="BPP63" s="128"/>
      <c r="BPQ63" s="128"/>
      <c r="BPR63" s="128"/>
      <c r="BPS63" s="128"/>
      <c r="BPT63" s="128"/>
      <c r="BPU63" s="128"/>
      <c r="BPV63" s="128"/>
      <c r="BPW63" s="128"/>
      <c r="BPX63" s="128"/>
      <c r="BPY63" s="128"/>
      <c r="BPZ63" s="128"/>
      <c r="BQA63" s="128"/>
      <c r="BQB63" s="128"/>
      <c r="BQC63" s="128"/>
      <c r="BQD63" s="128"/>
      <c r="BQE63" s="128"/>
      <c r="BQF63" s="128"/>
      <c r="BQG63" s="128"/>
      <c r="BQH63" s="128"/>
      <c r="BQI63" s="128"/>
      <c r="BQJ63" s="128"/>
      <c r="BQK63" s="128"/>
      <c r="BQL63" s="128"/>
      <c r="BQM63" s="128"/>
      <c r="BQN63" s="128"/>
      <c r="BQO63" s="128"/>
      <c r="BQP63" s="128"/>
      <c r="BQQ63" s="128"/>
      <c r="BQR63" s="128"/>
      <c r="BQS63" s="128"/>
      <c r="BQT63" s="128"/>
      <c r="BQU63" s="128"/>
      <c r="BQV63" s="128"/>
      <c r="BQW63" s="128"/>
      <c r="BQX63" s="128"/>
      <c r="BQY63" s="128"/>
      <c r="BQZ63" s="128"/>
      <c r="BRA63" s="128"/>
      <c r="BRB63" s="128"/>
      <c r="BRC63" s="128"/>
      <c r="BRD63" s="128"/>
      <c r="BRE63" s="128"/>
      <c r="BRF63" s="128"/>
      <c r="BRG63" s="128"/>
      <c r="BRH63" s="128"/>
      <c r="BRI63" s="128"/>
      <c r="BRJ63" s="128"/>
      <c r="BRK63" s="128"/>
      <c r="BRL63" s="128"/>
      <c r="BRM63" s="128"/>
      <c r="BRN63" s="128"/>
      <c r="BRO63" s="128"/>
      <c r="BRP63" s="128"/>
      <c r="BRQ63" s="128"/>
      <c r="BRR63" s="128"/>
      <c r="BRS63" s="128"/>
      <c r="BRT63" s="128"/>
      <c r="BRU63" s="128"/>
      <c r="BRV63" s="128"/>
      <c r="BRW63" s="128"/>
      <c r="BRX63" s="128"/>
      <c r="BRY63" s="128"/>
      <c r="BRZ63" s="128"/>
      <c r="BSA63" s="128"/>
      <c r="BSB63" s="128"/>
      <c r="BSC63" s="128"/>
      <c r="BSD63" s="128"/>
      <c r="BSE63" s="128"/>
      <c r="BSF63" s="128"/>
      <c r="BSG63" s="128"/>
      <c r="BSH63" s="128"/>
      <c r="BSI63" s="128"/>
      <c r="BSJ63" s="128"/>
      <c r="BSK63" s="128"/>
      <c r="BSL63" s="128"/>
      <c r="BSM63" s="128"/>
      <c r="BSN63" s="128"/>
      <c r="BSO63" s="128"/>
      <c r="BSP63" s="128"/>
      <c r="BSQ63" s="128"/>
      <c r="BSR63" s="128"/>
      <c r="BSS63" s="128"/>
      <c r="BST63" s="128"/>
      <c r="BSU63" s="128"/>
      <c r="BSV63" s="128"/>
      <c r="BSW63" s="128"/>
      <c r="BSX63" s="128"/>
      <c r="BSY63" s="128"/>
      <c r="BSZ63" s="128"/>
      <c r="BTA63" s="128"/>
      <c r="BTB63" s="128"/>
      <c r="BTC63" s="128"/>
      <c r="BTD63" s="128"/>
      <c r="BTE63" s="128"/>
      <c r="BTF63" s="128"/>
      <c r="BTG63" s="128"/>
      <c r="BTH63" s="128"/>
      <c r="BTI63" s="128"/>
      <c r="BTJ63" s="128"/>
      <c r="BTK63" s="128"/>
      <c r="BTL63" s="128"/>
      <c r="BTM63" s="128"/>
      <c r="BTN63" s="128"/>
      <c r="BTO63" s="128"/>
      <c r="BTP63" s="128"/>
      <c r="BTQ63" s="128"/>
      <c r="BTR63" s="128"/>
      <c r="BTS63" s="128"/>
      <c r="BTT63" s="128"/>
      <c r="BTU63" s="128"/>
      <c r="BTV63" s="128"/>
      <c r="BTW63" s="128"/>
      <c r="BTX63" s="128"/>
      <c r="BTY63" s="128"/>
      <c r="BTZ63" s="128"/>
      <c r="BUA63" s="128"/>
      <c r="BUB63" s="128"/>
      <c r="BUC63" s="128"/>
      <c r="BUD63" s="128"/>
      <c r="BUE63" s="128"/>
      <c r="BUF63" s="128"/>
      <c r="BUG63" s="128"/>
      <c r="BUH63" s="128"/>
      <c r="BUI63" s="128"/>
      <c r="BUJ63" s="128"/>
      <c r="BUK63" s="128"/>
      <c r="BUL63" s="128"/>
      <c r="BUM63" s="128"/>
      <c r="BUN63" s="128"/>
      <c r="BUO63" s="128"/>
      <c r="BUP63" s="128"/>
      <c r="BUQ63" s="128"/>
      <c r="BUR63" s="128"/>
      <c r="BUS63" s="128"/>
      <c r="BUT63" s="128"/>
      <c r="BUU63" s="128"/>
      <c r="BUV63" s="128"/>
      <c r="BUW63" s="128"/>
      <c r="BUX63" s="128"/>
      <c r="BUY63" s="128"/>
      <c r="BUZ63" s="128"/>
      <c r="BVA63" s="128"/>
      <c r="BVB63" s="128"/>
      <c r="BVC63" s="128"/>
      <c r="BVD63" s="128"/>
      <c r="BVE63" s="128"/>
      <c r="BVF63" s="128"/>
      <c r="BVG63" s="128"/>
      <c r="BVH63" s="128"/>
      <c r="BVI63" s="128"/>
      <c r="BVJ63" s="128"/>
      <c r="BVK63" s="128"/>
      <c r="BVL63" s="128"/>
      <c r="BVM63" s="128"/>
      <c r="BVN63" s="128"/>
      <c r="BVO63" s="128"/>
      <c r="BVP63" s="128"/>
      <c r="BVQ63" s="128"/>
      <c r="BVR63" s="128"/>
      <c r="BVS63" s="128"/>
      <c r="BVT63" s="128"/>
      <c r="BVU63" s="128"/>
      <c r="BVV63" s="128"/>
      <c r="BVW63" s="128"/>
      <c r="BVX63" s="128"/>
      <c r="BVY63" s="128"/>
      <c r="BVZ63" s="128"/>
      <c r="BWA63" s="128"/>
      <c r="BWB63" s="128"/>
      <c r="BWC63" s="128"/>
      <c r="BWD63" s="128"/>
      <c r="BWE63" s="128"/>
      <c r="BWF63" s="128"/>
      <c r="BWG63" s="128"/>
      <c r="BWH63" s="128"/>
      <c r="BWI63" s="128"/>
      <c r="BWJ63" s="128"/>
      <c r="BWK63" s="128"/>
      <c r="BWL63" s="128"/>
      <c r="BWM63" s="128"/>
      <c r="BWN63" s="128"/>
      <c r="BWO63" s="128"/>
      <c r="BWP63" s="128"/>
      <c r="BWQ63" s="128"/>
      <c r="BWR63" s="128"/>
      <c r="BWS63" s="128"/>
      <c r="BWT63" s="128"/>
      <c r="BWU63" s="128"/>
      <c r="BWV63" s="128"/>
      <c r="BWW63" s="128"/>
      <c r="BWX63" s="128"/>
      <c r="BWY63" s="128"/>
      <c r="BWZ63" s="128"/>
      <c r="BXA63" s="128"/>
      <c r="BXB63" s="128"/>
      <c r="BXC63" s="128"/>
      <c r="BXD63" s="128"/>
      <c r="BXE63" s="128"/>
      <c r="BXF63" s="128"/>
      <c r="BXG63" s="128"/>
      <c r="BXH63" s="128"/>
      <c r="BXI63" s="128"/>
      <c r="BXJ63" s="128"/>
      <c r="BXK63" s="128"/>
      <c r="BXL63" s="128"/>
      <c r="BXM63" s="128"/>
      <c r="BXN63" s="128"/>
      <c r="BXO63" s="128"/>
      <c r="BXP63" s="128"/>
      <c r="BXQ63" s="128"/>
      <c r="BXR63" s="128"/>
      <c r="BXS63" s="128"/>
      <c r="BXT63" s="128"/>
      <c r="BXU63" s="128"/>
      <c r="BXV63" s="128"/>
      <c r="BXW63" s="128"/>
      <c r="BXX63" s="128"/>
      <c r="BXY63" s="128"/>
      <c r="BXZ63" s="128"/>
      <c r="BYA63" s="128"/>
      <c r="BYB63" s="128"/>
      <c r="BYC63" s="128"/>
      <c r="BYD63" s="128"/>
      <c r="BYE63" s="128"/>
      <c r="BYF63" s="128"/>
      <c r="BYG63" s="128"/>
      <c r="BYH63" s="2"/>
      <c r="BYI63" s="2"/>
      <c r="BYJ63" s="2"/>
      <c r="BYK63" s="2"/>
    </row>
    <row r="64" spans="1:2013" ht="15" thickBot="1" x14ac:dyDescent="0.4">
      <c r="A64" s="99"/>
      <c r="B64" s="300"/>
      <c r="C64" s="17"/>
      <c r="D64" s="103"/>
      <c r="E64" s="103"/>
      <c r="F64" s="335"/>
      <c r="G64" s="336"/>
      <c r="H64" s="336"/>
      <c r="I64" s="337"/>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c r="IR64" s="128"/>
      <c r="IS64" s="128"/>
      <c r="IT64" s="128"/>
      <c r="IU64" s="128"/>
      <c r="IV64" s="128"/>
      <c r="IW64" s="128"/>
      <c r="IX64" s="128"/>
      <c r="IY64" s="128"/>
      <c r="IZ64" s="128"/>
      <c r="JA64" s="128"/>
      <c r="JB64" s="128"/>
      <c r="JC64" s="128"/>
      <c r="JD64" s="128"/>
      <c r="JE64" s="128"/>
      <c r="JF64" s="128"/>
      <c r="JG64" s="128"/>
      <c r="JH64" s="128"/>
      <c r="JI64" s="128"/>
      <c r="JJ64" s="128"/>
      <c r="JK64" s="128"/>
      <c r="JL64" s="128"/>
      <c r="JM64" s="128"/>
      <c r="JN64" s="128"/>
      <c r="JO64" s="128"/>
      <c r="JP64" s="128"/>
      <c r="JQ64" s="128"/>
      <c r="JR64" s="128"/>
      <c r="JS64" s="128"/>
      <c r="JT64" s="128"/>
      <c r="JU64" s="128"/>
      <c r="JV64" s="128"/>
      <c r="JW64" s="128"/>
      <c r="JX64" s="128"/>
      <c r="JY64" s="128"/>
      <c r="JZ64" s="128"/>
      <c r="KA64" s="128"/>
      <c r="KB64" s="128"/>
      <c r="KC64" s="128"/>
      <c r="KD64" s="128"/>
      <c r="KE64" s="128"/>
      <c r="KF64" s="128"/>
      <c r="KG64" s="128"/>
      <c r="KH64" s="128"/>
      <c r="KI64" s="128"/>
      <c r="KJ64" s="128"/>
      <c r="KK64" s="128"/>
      <c r="KL64" s="128"/>
      <c r="KM64" s="128"/>
      <c r="KN64" s="128"/>
      <c r="KO64" s="128"/>
      <c r="KP64" s="128"/>
      <c r="KQ64" s="128"/>
      <c r="KR64" s="128"/>
      <c r="KS64" s="128"/>
      <c r="KT64" s="128"/>
      <c r="KU64" s="128"/>
      <c r="KV64" s="128"/>
      <c r="KW64" s="128"/>
      <c r="KX64" s="128"/>
      <c r="KY64" s="128"/>
      <c r="KZ64" s="128"/>
      <c r="LA64" s="128"/>
      <c r="LB64" s="128"/>
      <c r="LC64" s="128"/>
      <c r="LD64" s="128"/>
      <c r="LE64" s="128"/>
      <c r="LF64" s="128"/>
      <c r="LG64" s="128"/>
      <c r="LH64" s="128"/>
      <c r="LI64" s="128"/>
      <c r="LJ64" s="128"/>
      <c r="LK64" s="128"/>
      <c r="LL64" s="128"/>
      <c r="LM64" s="128"/>
      <c r="LN64" s="128"/>
      <c r="LO64" s="128"/>
      <c r="LP64" s="128"/>
      <c r="LQ64" s="128"/>
      <c r="LR64" s="128"/>
      <c r="LS64" s="128"/>
      <c r="LT64" s="128"/>
      <c r="LU64" s="128"/>
      <c r="LV64" s="128"/>
      <c r="LW64" s="128"/>
      <c r="LX64" s="128"/>
      <c r="LY64" s="128"/>
      <c r="LZ64" s="128"/>
      <c r="MA64" s="128"/>
      <c r="MB64" s="128"/>
      <c r="MC64" s="128"/>
      <c r="MD64" s="128"/>
      <c r="ME64" s="128"/>
      <c r="MF64" s="128"/>
      <c r="MG64" s="128"/>
      <c r="MH64" s="128"/>
      <c r="MI64" s="128"/>
      <c r="MJ64" s="128"/>
      <c r="MK64" s="128"/>
      <c r="ML64" s="128"/>
      <c r="MM64" s="128"/>
      <c r="MN64" s="128"/>
      <c r="MO64" s="128"/>
      <c r="MP64" s="128"/>
      <c r="MQ64" s="128"/>
      <c r="MR64" s="128"/>
      <c r="MS64" s="128"/>
      <c r="MT64" s="128"/>
      <c r="MU64" s="128"/>
      <c r="MV64" s="128"/>
      <c r="MW64" s="128"/>
      <c r="MX64" s="128"/>
      <c r="MY64" s="128"/>
      <c r="MZ64" s="128"/>
      <c r="NA64" s="128"/>
      <c r="NB64" s="128"/>
      <c r="NC64" s="128"/>
      <c r="ND64" s="128"/>
      <c r="NE64" s="128"/>
      <c r="NF64" s="128"/>
      <c r="NG64" s="128"/>
      <c r="NH64" s="128"/>
      <c r="NI64" s="128"/>
      <c r="NJ64" s="128"/>
      <c r="NK64" s="128"/>
      <c r="NL64" s="128"/>
      <c r="NM64" s="128"/>
      <c r="NN64" s="128"/>
      <c r="NO64" s="128"/>
      <c r="NP64" s="128"/>
      <c r="NQ64" s="128"/>
      <c r="NR64" s="128"/>
      <c r="NS64" s="128"/>
      <c r="NT64" s="128"/>
      <c r="NU64" s="128"/>
      <c r="NV64" s="128"/>
      <c r="NW64" s="128"/>
      <c r="NX64" s="128"/>
      <c r="NY64" s="128"/>
      <c r="NZ64" s="128"/>
      <c r="OA64" s="128"/>
      <c r="OB64" s="128"/>
      <c r="OC64" s="128"/>
      <c r="OD64" s="128"/>
      <c r="OE64" s="128"/>
      <c r="OF64" s="128"/>
      <c r="OG64" s="128"/>
      <c r="OH64" s="128"/>
      <c r="OI64" s="128"/>
      <c r="OJ64" s="128"/>
      <c r="OK64" s="128"/>
      <c r="OL64" s="128"/>
      <c r="OM64" s="128"/>
      <c r="ON64" s="128"/>
      <c r="OO64" s="128"/>
      <c r="OP64" s="128"/>
      <c r="OQ64" s="128"/>
      <c r="OR64" s="128"/>
      <c r="OS64" s="128"/>
      <c r="OT64" s="128"/>
      <c r="OU64" s="128"/>
      <c r="OV64" s="128"/>
      <c r="OW64" s="128"/>
      <c r="OX64" s="128"/>
      <c r="OY64" s="128"/>
      <c r="OZ64" s="128"/>
      <c r="PA64" s="128"/>
      <c r="PB64" s="128"/>
      <c r="PC64" s="128"/>
      <c r="PD64" s="128"/>
      <c r="PE64" s="128"/>
      <c r="PF64" s="128"/>
      <c r="PG64" s="128"/>
      <c r="PH64" s="128"/>
      <c r="PI64" s="128"/>
      <c r="PJ64" s="128"/>
      <c r="PK64" s="128"/>
      <c r="PL64" s="128"/>
      <c r="PM64" s="128"/>
      <c r="PN64" s="128"/>
      <c r="PO64" s="128"/>
      <c r="PP64" s="128"/>
      <c r="PQ64" s="128"/>
      <c r="PR64" s="128"/>
      <c r="PS64" s="128"/>
      <c r="PT64" s="128"/>
      <c r="PU64" s="128"/>
      <c r="PV64" s="128"/>
      <c r="PW64" s="128"/>
      <c r="PX64" s="128"/>
      <c r="PY64" s="128"/>
      <c r="PZ64" s="128"/>
      <c r="QA64" s="128"/>
      <c r="QB64" s="128"/>
      <c r="QC64" s="128"/>
      <c r="QD64" s="128"/>
      <c r="QE64" s="128"/>
      <c r="QF64" s="128"/>
      <c r="QG64" s="128"/>
      <c r="QH64" s="128"/>
      <c r="QI64" s="128"/>
      <c r="QJ64" s="128"/>
      <c r="QK64" s="128"/>
      <c r="QL64" s="128"/>
      <c r="QM64" s="128"/>
      <c r="QN64" s="128"/>
      <c r="QO64" s="128"/>
      <c r="QP64" s="128"/>
      <c r="QQ64" s="128"/>
      <c r="QR64" s="128"/>
      <c r="QS64" s="128"/>
      <c r="QT64" s="128"/>
      <c r="QU64" s="128"/>
      <c r="QV64" s="128"/>
      <c r="QW64" s="128"/>
      <c r="QX64" s="128"/>
      <c r="QY64" s="128"/>
      <c r="QZ64" s="128"/>
      <c r="RA64" s="128"/>
      <c r="RB64" s="128"/>
      <c r="RC64" s="128"/>
      <c r="RD64" s="128"/>
      <c r="RE64" s="128"/>
      <c r="RF64" s="128"/>
      <c r="RG64" s="128"/>
      <c r="RH64" s="128"/>
      <c r="RI64" s="128"/>
      <c r="RJ64" s="128"/>
      <c r="RK64" s="128"/>
      <c r="RL64" s="128"/>
      <c r="RM64" s="128"/>
      <c r="RN64" s="128"/>
      <c r="RO64" s="128"/>
      <c r="RP64" s="128"/>
      <c r="RQ64" s="128"/>
      <c r="RR64" s="128"/>
      <c r="RS64" s="128"/>
      <c r="RT64" s="128"/>
      <c r="RU64" s="128"/>
      <c r="RV64" s="128"/>
      <c r="RW64" s="128"/>
      <c r="RX64" s="128"/>
      <c r="RY64" s="128"/>
      <c r="RZ64" s="128"/>
      <c r="SA64" s="128"/>
      <c r="SB64" s="128"/>
      <c r="SC64" s="128"/>
      <c r="SD64" s="128"/>
      <c r="SE64" s="128"/>
      <c r="SF64" s="128"/>
      <c r="SG64" s="128"/>
      <c r="SH64" s="128"/>
      <c r="SI64" s="128"/>
      <c r="SJ64" s="128"/>
      <c r="SK64" s="128"/>
      <c r="SL64" s="128"/>
      <c r="SM64" s="128"/>
      <c r="SN64" s="128"/>
      <c r="SO64" s="128"/>
      <c r="SP64" s="128"/>
      <c r="SQ64" s="128"/>
      <c r="SR64" s="128"/>
      <c r="SS64" s="128"/>
      <c r="ST64" s="128"/>
      <c r="SU64" s="128"/>
      <c r="SV64" s="128"/>
      <c r="SW64" s="128"/>
      <c r="SX64" s="128"/>
      <c r="SY64" s="128"/>
      <c r="SZ64" s="128"/>
      <c r="TA64" s="128"/>
      <c r="TB64" s="128"/>
      <c r="TC64" s="128"/>
      <c r="TD64" s="128"/>
      <c r="TE64" s="128"/>
      <c r="TF64" s="128"/>
      <c r="TG64" s="128"/>
      <c r="TH64" s="128"/>
      <c r="TI64" s="128"/>
      <c r="TJ64" s="128"/>
      <c r="TK64" s="128"/>
      <c r="TL64" s="128"/>
      <c r="TM64" s="128"/>
      <c r="TN64" s="128"/>
      <c r="TO64" s="128"/>
      <c r="TP64" s="128"/>
      <c r="TQ64" s="128"/>
      <c r="TR64" s="128"/>
      <c r="TS64" s="128"/>
      <c r="TT64" s="128"/>
      <c r="TU64" s="128"/>
      <c r="TV64" s="128"/>
      <c r="TW64" s="128"/>
      <c r="TX64" s="128"/>
      <c r="TY64" s="128"/>
      <c r="TZ64" s="128"/>
      <c r="UA64" s="128"/>
      <c r="UB64" s="128"/>
      <c r="UC64" s="128"/>
      <c r="UD64" s="128"/>
      <c r="UE64" s="128"/>
      <c r="UF64" s="128"/>
      <c r="UG64" s="128"/>
      <c r="UH64" s="128"/>
      <c r="UI64" s="128"/>
      <c r="UJ64" s="128"/>
      <c r="UK64" s="128"/>
      <c r="UL64" s="128"/>
      <c r="UM64" s="128"/>
      <c r="UN64" s="128"/>
      <c r="UO64" s="128"/>
      <c r="UP64" s="128"/>
      <c r="UQ64" s="128"/>
      <c r="UR64" s="128"/>
      <c r="US64" s="128"/>
      <c r="UT64" s="128"/>
      <c r="UU64" s="128"/>
      <c r="UV64" s="128"/>
      <c r="UW64" s="128"/>
      <c r="UX64" s="128"/>
      <c r="UY64" s="128"/>
      <c r="UZ64" s="128"/>
      <c r="VA64" s="128"/>
      <c r="VB64" s="128"/>
      <c r="VC64" s="128"/>
      <c r="VD64" s="128"/>
      <c r="VE64" s="128"/>
      <c r="VF64" s="128"/>
      <c r="VG64" s="128"/>
      <c r="VH64" s="128"/>
      <c r="VI64" s="128"/>
      <c r="VJ64" s="128"/>
      <c r="VK64" s="128"/>
      <c r="VL64" s="128"/>
      <c r="VM64" s="128"/>
      <c r="VN64" s="128"/>
      <c r="VO64" s="128"/>
      <c r="VP64" s="128"/>
      <c r="VQ64" s="128"/>
      <c r="VR64" s="128"/>
      <c r="VS64" s="128"/>
      <c r="VT64" s="128"/>
      <c r="VU64" s="128"/>
      <c r="VV64" s="128"/>
      <c r="VW64" s="128"/>
      <c r="VX64" s="128"/>
      <c r="VY64" s="128"/>
      <c r="VZ64" s="128"/>
      <c r="WA64" s="128"/>
      <c r="WB64" s="128"/>
      <c r="WC64" s="128"/>
      <c r="WD64" s="128"/>
      <c r="WE64" s="128"/>
      <c r="WF64" s="128"/>
      <c r="WG64" s="128"/>
      <c r="WH64" s="128"/>
      <c r="WI64" s="128"/>
      <c r="WJ64" s="128"/>
      <c r="WK64" s="128"/>
      <c r="WL64" s="128"/>
      <c r="WM64" s="128"/>
      <c r="WN64" s="128"/>
      <c r="WO64" s="128"/>
      <c r="WP64" s="128"/>
      <c r="WQ64" s="128"/>
      <c r="WR64" s="128"/>
      <c r="WS64" s="128"/>
      <c r="WT64" s="128"/>
      <c r="WU64" s="128"/>
      <c r="WV64" s="128"/>
      <c r="WW64" s="128"/>
      <c r="WX64" s="128"/>
      <c r="WY64" s="128"/>
      <c r="WZ64" s="128"/>
      <c r="XA64" s="128"/>
      <c r="XB64" s="128"/>
      <c r="XC64" s="128"/>
      <c r="XD64" s="128"/>
      <c r="XE64" s="128"/>
      <c r="XF64" s="128"/>
      <c r="XG64" s="128"/>
      <c r="XH64" s="128"/>
      <c r="XI64" s="128"/>
      <c r="XJ64" s="128"/>
      <c r="XK64" s="128"/>
      <c r="XL64" s="128"/>
      <c r="XM64" s="128"/>
      <c r="XN64" s="128"/>
      <c r="XO64" s="128"/>
      <c r="XP64" s="128"/>
      <c r="XQ64" s="128"/>
      <c r="XR64" s="128"/>
      <c r="XS64" s="128"/>
      <c r="XT64" s="128"/>
      <c r="XU64" s="128"/>
      <c r="XV64" s="128"/>
      <c r="XW64" s="128"/>
      <c r="XX64" s="128"/>
      <c r="XY64" s="128"/>
      <c r="XZ64" s="128"/>
      <c r="YA64" s="128"/>
      <c r="YB64" s="128"/>
      <c r="YC64" s="128"/>
      <c r="YD64" s="128"/>
      <c r="YE64" s="128"/>
      <c r="YF64" s="128"/>
      <c r="YG64" s="128"/>
      <c r="YH64" s="128"/>
      <c r="YI64" s="128"/>
      <c r="YJ64" s="128"/>
      <c r="YK64" s="128"/>
      <c r="YL64" s="128"/>
      <c r="YM64" s="128"/>
      <c r="YN64" s="128"/>
      <c r="YO64" s="128"/>
      <c r="YP64" s="128"/>
      <c r="YQ64" s="128"/>
      <c r="YR64" s="128"/>
      <c r="YS64" s="128"/>
      <c r="YT64" s="128"/>
      <c r="YU64" s="128"/>
      <c r="YV64" s="128"/>
      <c r="YW64" s="128"/>
      <c r="YX64" s="128"/>
      <c r="YY64" s="128"/>
      <c r="YZ64" s="128"/>
      <c r="ZA64" s="128"/>
      <c r="ZB64" s="128"/>
      <c r="ZC64" s="128"/>
      <c r="ZD64" s="128"/>
      <c r="ZE64" s="128"/>
      <c r="ZF64" s="128"/>
      <c r="ZG64" s="128"/>
      <c r="ZH64" s="128"/>
      <c r="ZI64" s="128"/>
      <c r="ZJ64" s="128"/>
      <c r="ZK64" s="128"/>
      <c r="ZL64" s="128"/>
      <c r="ZM64" s="128"/>
      <c r="ZN64" s="128"/>
      <c r="ZO64" s="128"/>
      <c r="ZP64" s="128"/>
      <c r="ZQ64" s="128"/>
      <c r="ZR64" s="128"/>
      <c r="ZS64" s="128"/>
      <c r="ZT64" s="128"/>
      <c r="ZU64" s="128"/>
      <c r="ZV64" s="128"/>
      <c r="ZW64" s="128"/>
      <c r="ZX64" s="128"/>
      <c r="ZY64" s="128"/>
      <c r="ZZ64" s="128"/>
      <c r="AAA64" s="128"/>
      <c r="AAB64" s="128"/>
      <c r="AAC64" s="128"/>
      <c r="AAD64" s="128"/>
      <c r="AAE64" s="128"/>
      <c r="AAF64" s="128"/>
      <c r="AAG64" s="128"/>
      <c r="AAH64" s="128"/>
      <c r="AAI64" s="128"/>
      <c r="AAJ64" s="128"/>
      <c r="AAK64" s="128"/>
      <c r="AAL64" s="128"/>
      <c r="AAM64" s="128"/>
      <c r="AAN64" s="128"/>
      <c r="AAO64" s="128"/>
      <c r="AAP64" s="128"/>
      <c r="AAQ64" s="128"/>
      <c r="AAR64" s="128"/>
      <c r="AAS64" s="128"/>
      <c r="AAT64" s="128"/>
      <c r="AAU64" s="128"/>
      <c r="AAV64" s="128"/>
      <c r="AAW64" s="128"/>
      <c r="AAX64" s="128"/>
      <c r="AAY64" s="128"/>
      <c r="AAZ64" s="128"/>
      <c r="ABA64" s="128"/>
      <c r="ABB64" s="128"/>
      <c r="ABC64" s="128"/>
      <c r="ABD64" s="128"/>
      <c r="ABE64" s="128"/>
      <c r="ABF64" s="128"/>
      <c r="ABG64" s="128"/>
      <c r="ABH64" s="128"/>
      <c r="ABI64" s="128"/>
      <c r="ABJ64" s="128"/>
      <c r="ABK64" s="128"/>
      <c r="ABL64" s="128"/>
      <c r="ABM64" s="128"/>
      <c r="ABN64" s="128"/>
      <c r="ABO64" s="128"/>
      <c r="ABP64" s="128"/>
      <c r="ABQ64" s="128"/>
      <c r="ABR64" s="128"/>
      <c r="ABS64" s="128"/>
      <c r="ABT64" s="128"/>
      <c r="ABU64" s="128"/>
      <c r="ABV64" s="128"/>
      <c r="ABW64" s="128"/>
      <c r="ABX64" s="128"/>
      <c r="ABY64" s="128"/>
      <c r="ABZ64" s="128"/>
      <c r="ACA64" s="128"/>
      <c r="ACB64" s="128"/>
      <c r="ACC64" s="128"/>
      <c r="ACD64" s="128"/>
      <c r="ACE64" s="128"/>
      <c r="ACF64" s="128"/>
      <c r="ACG64" s="128"/>
      <c r="ACH64" s="128"/>
      <c r="ACI64" s="128"/>
      <c r="ACJ64" s="128"/>
      <c r="ACK64" s="128"/>
      <c r="ACL64" s="128"/>
      <c r="ACM64" s="128"/>
      <c r="ACN64" s="128"/>
      <c r="ACO64" s="128"/>
      <c r="ACP64" s="128"/>
      <c r="ACQ64" s="128"/>
      <c r="ACR64" s="128"/>
      <c r="ACS64" s="128"/>
      <c r="ACT64" s="128"/>
      <c r="ACU64" s="128"/>
      <c r="ACV64" s="128"/>
      <c r="ACW64" s="128"/>
      <c r="ACX64" s="128"/>
      <c r="ACY64" s="128"/>
      <c r="ACZ64" s="128"/>
      <c r="ADA64" s="128"/>
      <c r="ADB64" s="128"/>
      <c r="ADC64" s="128"/>
      <c r="ADD64" s="128"/>
      <c r="ADE64" s="128"/>
      <c r="ADF64" s="128"/>
      <c r="ADG64" s="128"/>
      <c r="ADH64" s="128"/>
      <c r="ADI64" s="128"/>
      <c r="ADJ64" s="128"/>
      <c r="ADK64" s="128"/>
      <c r="ADL64" s="128"/>
      <c r="ADM64" s="128"/>
      <c r="ADN64" s="128"/>
      <c r="ADO64" s="128"/>
      <c r="ADP64" s="128"/>
      <c r="ADQ64" s="128"/>
      <c r="ADR64" s="128"/>
      <c r="ADS64" s="128"/>
      <c r="ADT64" s="128"/>
      <c r="ADU64" s="128"/>
      <c r="ADV64" s="128"/>
      <c r="ADW64" s="128"/>
      <c r="ADX64" s="128"/>
      <c r="ADY64" s="128"/>
      <c r="ADZ64" s="128"/>
      <c r="AEA64" s="128"/>
      <c r="AEB64" s="128"/>
      <c r="AEC64" s="128"/>
      <c r="AED64" s="128"/>
      <c r="AEE64" s="128"/>
      <c r="AEF64" s="128"/>
      <c r="AEG64" s="128"/>
      <c r="AEH64" s="128"/>
      <c r="AEI64" s="128"/>
      <c r="AEJ64" s="128"/>
      <c r="AEK64" s="128"/>
      <c r="AEL64" s="128"/>
      <c r="AEM64" s="128"/>
      <c r="AEN64" s="128"/>
      <c r="AEO64" s="128"/>
      <c r="AEP64" s="128"/>
      <c r="AEQ64" s="128"/>
      <c r="AER64" s="128"/>
      <c r="AES64" s="128"/>
      <c r="AET64" s="128"/>
      <c r="AEU64" s="128"/>
      <c r="AEV64" s="128"/>
      <c r="AEW64" s="128"/>
      <c r="AEX64" s="128"/>
      <c r="AEY64" s="128"/>
      <c r="AEZ64" s="128"/>
      <c r="AFA64" s="128"/>
      <c r="AFB64" s="128"/>
      <c r="AFC64" s="128"/>
      <c r="AFD64" s="128"/>
      <c r="AFE64" s="128"/>
      <c r="AFF64" s="128"/>
      <c r="AFG64" s="128"/>
      <c r="AFH64" s="128"/>
      <c r="AFI64" s="128"/>
      <c r="AFJ64" s="128"/>
      <c r="AFK64" s="128"/>
      <c r="AFL64" s="128"/>
      <c r="AFM64" s="128"/>
      <c r="AFN64" s="128"/>
      <c r="AFO64" s="128"/>
      <c r="AFP64" s="128"/>
      <c r="AFQ64" s="128"/>
      <c r="AFR64" s="128"/>
      <c r="AFS64" s="128"/>
      <c r="AFT64" s="128"/>
      <c r="AFU64" s="128"/>
      <c r="AFV64" s="128"/>
      <c r="AFW64" s="128"/>
      <c r="AFX64" s="128"/>
      <c r="AFY64" s="128"/>
      <c r="AFZ64" s="128"/>
      <c r="AGA64" s="128"/>
      <c r="AGB64" s="128"/>
      <c r="AGC64" s="128"/>
      <c r="AGD64" s="128"/>
      <c r="AGE64" s="128"/>
      <c r="AGF64" s="128"/>
      <c r="AGG64" s="128"/>
      <c r="AGH64" s="128"/>
      <c r="AGI64" s="128"/>
      <c r="AGJ64" s="128"/>
      <c r="AGK64" s="128"/>
      <c r="AGL64" s="128"/>
      <c r="AGM64" s="128"/>
      <c r="AGN64" s="128"/>
      <c r="AGO64" s="128"/>
      <c r="AGP64" s="128"/>
      <c r="AGQ64" s="128"/>
      <c r="AGR64" s="128"/>
      <c r="AGS64" s="128"/>
      <c r="AGT64" s="128"/>
      <c r="AGU64" s="128"/>
      <c r="AGV64" s="128"/>
      <c r="AGW64" s="128"/>
      <c r="AGX64" s="128"/>
      <c r="AGY64" s="128"/>
      <c r="AGZ64" s="128"/>
      <c r="AHA64" s="128"/>
      <c r="AHB64" s="128"/>
      <c r="AHC64" s="128"/>
      <c r="AHD64" s="128"/>
      <c r="AHE64" s="128"/>
      <c r="AHF64" s="128"/>
      <c r="AHG64" s="128"/>
      <c r="AHH64" s="128"/>
      <c r="AHI64" s="128"/>
      <c r="AHJ64" s="128"/>
      <c r="AHK64" s="128"/>
      <c r="AHL64" s="128"/>
      <c r="AHM64" s="128"/>
      <c r="AHN64" s="128"/>
      <c r="AHO64" s="128"/>
      <c r="AHP64" s="128"/>
      <c r="AHQ64" s="128"/>
      <c r="AHR64" s="128"/>
      <c r="AHS64" s="128"/>
      <c r="AHT64" s="128"/>
      <c r="AHU64" s="128"/>
      <c r="AHV64" s="128"/>
      <c r="AHW64" s="128"/>
      <c r="AHX64" s="128"/>
      <c r="AHY64" s="128"/>
      <c r="AHZ64" s="128"/>
      <c r="AIA64" s="128"/>
      <c r="AIB64" s="128"/>
      <c r="AIC64" s="128"/>
      <c r="AID64" s="128"/>
      <c r="AIE64" s="128"/>
      <c r="AIF64" s="128"/>
      <c r="AIG64" s="128"/>
      <c r="AIH64" s="128"/>
      <c r="AII64" s="128"/>
      <c r="AIJ64" s="128"/>
      <c r="AIK64" s="128"/>
      <c r="AIL64" s="128"/>
      <c r="AIM64" s="128"/>
      <c r="AIN64" s="128"/>
      <c r="AIO64" s="128"/>
      <c r="AIP64" s="128"/>
      <c r="AIQ64" s="128"/>
      <c r="AIR64" s="128"/>
      <c r="AIS64" s="128"/>
      <c r="AIT64" s="128"/>
      <c r="AIU64" s="128"/>
      <c r="AIV64" s="128"/>
      <c r="AIW64" s="128"/>
      <c r="AIX64" s="128"/>
      <c r="AIY64" s="128"/>
      <c r="AIZ64" s="128"/>
      <c r="AJA64" s="128"/>
      <c r="AJB64" s="128"/>
      <c r="AJC64" s="128"/>
      <c r="AJD64" s="128"/>
      <c r="AJE64" s="128"/>
      <c r="AJF64" s="128"/>
      <c r="AJG64" s="128"/>
      <c r="AJH64" s="128"/>
      <c r="AJI64" s="128"/>
      <c r="AJJ64" s="128"/>
      <c r="AJK64" s="128"/>
      <c r="AJL64" s="128"/>
      <c r="AJM64" s="128"/>
      <c r="AJN64" s="128"/>
      <c r="AJO64" s="128"/>
      <c r="AJP64" s="128"/>
      <c r="AJQ64" s="128"/>
      <c r="AJR64" s="128"/>
      <c r="AJS64" s="128"/>
      <c r="AJT64" s="128"/>
      <c r="AJU64" s="128"/>
      <c r="AJV64" s="128"/>
      <c r="AJW64" s="128"/>
      <c r="AJX64" s="128"/>
      <c r="AJY64" s="128"/>
      <c r="AJZ64" s="128"/>
      <c r="AKA64" s="128"/>
      <c r="AKB64" s="128"/>
      <c r="AKC64" s="128"/>
      <c r="AKD64" s="128"/>
      <c r="AKE64" s="128"/>
      <c r="AKF64" s="128"/>
      <c r="AKG64" s="128"/>
      <c r="AKH64" s="128"/>
      <c r="AKI64" s="128"/>
      <c r="AKJ64" s="128"/>
      <c r="AKK64" s="128"/>
      <c r="AKL64" s="128"/>
      <c r="AKM64" s="128"/>
      <c r="AKN64" s="128"/>
      <c r="AKO64" s="128"/>
      <c r="AKP64" s="128"/>
      <c r="AKQ64" s="128"/>
      <c r="AKR64" s="128"/>
      <c r="AKS64" s="128"/>
      <c r="AKT64" s="128"/>
      <c r="AKU64" s="128"/>
      <c r="AKV64" s="128"/>
      <c r="AKW64" s="128"/>
      <c r="AKX64" s="128"/>
      <c r="AKY64" s="128"/>
      <c r="AKZ64" s="128"/>
      <c r="ALA64" s="128"/>
      <c r="ALB64" s="128"/>
      <c r="ALC64" s="128"/>
      <c r="ALD64" s="128"/>
      <c r="ALE64" s="128"/>
      <c r="ALF64" s="128"/>
      <c r="ALG64" s="128"/>
      <c r="ALH64" s="128"/>
      <c r="ALI64" s="128"/>
      <c r="ALJ64" s="128"/>
      <c r="ALK64" s="128"/>
      <c r="ALL64" s="128"/>
      <c r="ALM64" s="128"/>
      <c r="ALN64" s="128"/>
      <c r="ALO64" s="128"/>
      <c r="ALP64" s="128"/>
      <c r="ALQ64" s="128"/>
      <c r="ALR64" s="128"/>
      <c r="ALS64" s="128"/>
      <c r="ALT64" s="128"/>
      <c r="ALU64" s="128"/>
      <c r="ALV64" s="128"/>
      <c r="ALW64" s="128"/>
      <c r="ALX64" s="128"/>
      <c r="ALY64" s="128"/>
      <c r="ALZ64" s="128"/>
      <c r="AMA64" s="128"/>
      <c r="AMB64" s="128"/>
      <c r="AMC64" s="128"/>
      <c r="AMD64" s="128"/>
      <c r="AME64" s="128"/>
      <c r="AMF64" s="128"/>
      <c r="AMG64" s="128"/>
      <c r="AMH64" s="128"/>
      <c r="AMI64" s="128"/>
      <c r="AMJ64" s="128"/>
      <c r="AMK64" s="128"/>
      <c r="AML64" s="128"/>
      <c r="AMM64" s="128"/>
      <c r="AMN64" s="128"/>
      <c r="AMO64" s="128"/>
      <c r="AMP64" s="128"/>
      <c r="AMQ64" s="128"/>
      <c r="AMR64" s="128"/>
      <c r="AMS64" s="128"/>
      <c r="AMT64" s="128"/>
      <c r="AMU64" s="128"/>
      <c r="AMV64" s="128"/>
      <c r="AMW64" s="128"/>
      <c r="AMX64" s="128"/>
      <c r="AMY64" s="128"/>
      <c r="AMZ64" s="128"/>
      <c r="ANA64" s="128"/>
      <c r="ANB64" s="128"/>
      <c r="ANC64" s="128"/>
      <c r="AND64" s="128"/>
      <c r="ANE64" s="128"/>
      <c r="ANF64" s="128"/>
      <c r="ANG64" s="128"/>
      <c r="ANH64" s="128"/>
      <c r="ANI64" s="128"/>
      <c r="ANJ64" s="128"/>
      <c r="ANK64" s="128"/>
      <c r="ANL64" s="128"/>
      <c r="ANM64" s="128"/>
      <c r="ANN64" s="128"/>
      <c r="ANO64" s="128"/>
      <c r="ANP64" s="128"/>
      <c r="ANQ64" s="128"/>
      <c r="ANR64" s="128"/>
      <c r="ANS64" s="128"/>
      <c r="ANT64" s="128"/>
      <c r="ANU64" s="128"/>
      <c r="ANV64" s="128"/>
      <c r="ANW64" s="128"/>
      <c r="ANX64" s="128"/>
      <c r="ANY64" s="128"/>
      <c r="ANZ64" s="128"/>
      <c r="AOA64" s="128"/>
      <c r="AOB64" s="128"/>
      <c r="AOC64" s="128"/>
      <c r="AOD64" s="128"/>
      <c r="AOE64" s="128"/>
      <c r="AOF64" s="128"/>
      <c r="AOG64" s="128"/>
      <c r="AOH64" s="128"/>
      <c r="AOI64" s="128"/>
      <c r="AOJ64" s="128"/>
      <c r="AOK64" s="128"/>
      <c r="AOL64" s="128"/>
      <c r="AOM64" s="128"/>
      <c r="AON64" s="128"/>
      <c r="AOO64" s="128"/>
      <c r="AOP64" s="128"/>
      <c r="AOQ64" s="128"/>
      <c r="AOR64" s="128"/>
      <c r="AOS64" s="128"/>
      <c r="AOT64" s="128"/>
      <c r="AOU64" s="128"/>
      <c r="AOV64" s="128"/>
      <c r="AOW64" s="128"/>
      <c r="AOX64" s="128"/>
      <c r="AOY64" s="128"/>
      <c r="AOZ64" s="128"/>
      <c r="APA64" s="128"/>
      <c r="APB64" s="128"/>
      <c r="APC64" s="128"/>
      <c r="APD64" s="128"/>
      <c r="APE64" s="128"/>
      <c r="APF64" s="128"/>
      <c r="APG64" s="128"/>
      <c r="APH64" s="128"/>
      <c r="API64" s="128"/>
      <c r="APJ64" s="128"/>
      <c r="APK64" s="128"/>
      <c r="APL64" s="128"/>
      <c r="APM64" s="128"/>
      <c r="APN64" s="128"/>
      <c r="APO64" s="128"/>
      <c r="APP64" s="128"/>
      <c r="APQ64" s="128"/>
      <c r="APR64" s="128"/>
      <c r="APS64" s="128"/>
      <c r="APT64" s="128"/>
      <c r="APU64" s="128"/>
      <c r="APV64" s="128"/>
      <c r="APW64" s="128"/>
      <c r="APX64" s="128"/>
      <c r="APY64" s="128"/>
      <c r="APZ64" s="128"/>
      <c r="AQA64" s="128"/>
      <c r="AQB64" s="128"/>
      <c r="AQC64" s="128"/>
      <c r="AQD64" s="128"/>
      <c r="AQE64" s="128"/>
      <c r="AQF64" s="128"/>
      <c r="AQG64" s="128"/>
      <c r="AQH64" s="128"/>
      <c r="AQI64" s="128"/>
      <c r="AQJ64" s="128"/>
      <c r="AQK64" s="128"/>
      <c r="AQL64" s="128"/>
      <c r="AQM64" s="128"/>
      <c r="AQN64" s="128"/>
      <c r="AQO64" s="128"/>
      <c r="AQP64" s="128"/>
      <c r="AQQ64" s="128"/>
      <c r="AQR64" s="128"/>
      <c r="AQS64" s="128"/>
      <c r="AQT64" s="128"/>
      <c r="AQU64" s="128"/>
      <c r="AQV64" s="128"/>
      <c r="AQW64" s="128"/>
      <c r="AQX64" s="128"/>
      <c r="AQY64" s="128"/>
      <c r="AQZ64" s="128"/>
      <c r="ARA64" s="128"/>
      <c r="ARB64" s="128"/>
      <c r="ARC64" s="128"/>
      <c r="ARD64" s="128"/>
      <c r="ARE64" s="128"/>
      <c r="ARF64" s="128"/>
      <c r="ARG64" s="128"/>
      <c r="ARH64" s="128"/>
      <c r="ARI64" s="128"/>
      <c r="ARJ64" s="128"/>
      <c r="ARK64" s="128"/>
      <c r="ARL64" s="128"/>
      <c r="ARM64" s="128"/>
      <c r="ARN64" s="128"/>
      <c r="ARO64" s="128"/>
      <c r="ARP64" s="128"/>
      <c r="ARQ64" s="128"/>
      <c r="ARR64" s="128"/>
      <c r="ARS64" s="128"/>
      <c r="ART64" s="128"/>
      <c r="ARU64" s="128"/>
      <c r="ARV64" s="128"/>
      <c r="ARW64" s="128"/>
      <c r="ARX64" s="128"/>
      <c r="ARY64" s="128"/>
      <c r="ARZ64" s="128"/>
      <c r="ASA64" s="128"/>
      <c r="ASB64" s="128"/>
      <c r="ASC64" s="128"/>
      <c r="ASD64" s="128"/>
      <c r="ASE64" s="128"/>
      <c r="ASF64" s="128"/>
      <c r="ASG64" s="128"/>
      <c r="ASH64" s="128"/>
      <c r="ASI64" s="128"/>
      <c r="ASJ64" s="128"/>
      <c r="ASK64" s="128"/>
      <c r="ASL64" s="128"/>
      <c r="ASM64" s="128"/>
      <c r="ASN64" s="128"/>
      <c r="ASO64" s="128"/>
      <c r="ASP64" s="128"/>
      <c r="ASQ64" s="128"/>
      <c r="ASR64" s="128"/>
      <c r="ASS64" s="128"/>
      <c r="AST64" s="128"/>
      <c r="ASU64" s="128"/>
      <c r="ASV64" s="128"/>
      <c r="ASW64" s="128"/>
      <c r="ASX64" s="128"/>
      <c r="ASY64" s="128"/>
      <c r="ASZ64" s="128"/>
      <c r="ATA64" s="128"/>
      <c r="ATB64" s="128"/>
      <c r="ATC64" s="128"/>
      <c r="ATD64" s="128"/>
      <c r="ATE64" s="128"/>
      <c r="ATF64" s="128"/>
      <c r="ATG64" s="128"/>
      <c r="ATH64" s="128"/>
      <c r="ATI64" s="128"/>
      <c r="ATJ64" s="128"/>
      <c r="ATK64" s="128"/>
      <c r="ATL64" s="128"/>
      <c r="ATM64" s="128"/>
      <c r="ATN64" s="128"/>
      <c r="ATO64" s="128"/>
      <c r="ATP64" s="128"/>
      <c r="ATQ64" s="128"/>
      <c r="ATR64" s="128"/>
      <c r="ATS64" s="128"/>
      <c r="ATT64" s="128"/>
      <c r="ATU64" s="128"/>
      <c r="ATV64" s="128"/>
      <c r="ATW64" s="128"/>
      <c r="ATX64" s="128"/>
      <c r="ATY64" s="128"/>
      <c r="ATZ64" s="128"/>
      <c r="AUA64" s="128"/>
      <c r="AUB64" s="128"/>
      <c r="AUC64" s="128"/>
      <c r="AUD64" s="128"/>
      <c r="AUE64" s="128"/>
      <c r="AUF64" s="128"/>
      <c r="AUG64" s="128"/>
      <c r="AUH64" s="128"/>
      <c r="AUI64" s="128"/>
      <c r="AUJ64" s="128"/>
      <c r="AUK64" s="128"/>
      <c r="AUL64" s="128"/>
      <c r="AUM64" s="128"/>
      <c r="AUN64" s="128"/>
      <c r="AUO64" s="128"/>
      <c r="AUP64" s="128"/>
      <c r="AUQ64" s="128"/>
      <c r="AUR64" s="128"/>
      <c r="AUS64" s="128"/>
      <c r="AUT64" s="128"/>
      <c r="AUU64" s="128"/>
      <c r="AUV64" s="128"/>
      <c r="AUW64" s="128"/>
      <c r="AUX64" s="128"/>
      <c r="AUY64" s="128"/>
      <c r="AUZ64" s="128"/>
      <c r="AVA64" s="128"/>
      <c r="AVB64" s="128"/>
      <c r="AVC64" s="128"/>
      <c r="AVD64" s="128"/>
      <c r="AVE64" s="128"/>
      <c r="AVF64" s="128"/>
      <c r="AVG64" s="128"/>
      <c r="AVH64" s="128"/>
      <c r="AVI64" s="128"/>
      <c r="AVJ64" s="128"/>
      <c r="AVK64" s="128"/>
      <c r="AVL64" s="128"/>
      <c r="AVM64" s="128"/>
      <c r="AVN64" s="128"/>
      <c r="AVO64" s="128"/>
      <c r="AVP64" s="128"/>
      <c r="AVQ64" s="128"/>
      <c r="AVR64" s="128"/>
      <c r="AVS64" s="128"/>
      <c r="AVT64" s="128"/>
      <c r="AVU64" s="128"/>
      <c r="AVV64" s="128"/>
      <c r="AVW64" s="128"/>
      <c r="AVX64" s="128"/>
      <c r="AVY64" s="128"/>
      <c r="AVZ64" s="128"/>
      <c r="AWA64" s="128"/>
      <c r="AWB64" s="128"/>
      <c r="AWC64" s="128"/>
      <c r="AWD64" s="128"/>
      <c r="AWE64" s="128"/>
      <c r="AWF64" s="128"/>
      <c r="AWG64" s="128"/>
      <c r="AWH64" s="128"/>
      <c r="AWI64" s="128"/>
      <c r="AWJ64" s="128"/>
      <c r="AWK64" s="128"/>
      <c r="AWL64" s="128"/>
      <c r="AWM64" s="128"/>
      <c r="AWN64" s="128"/>
      <c r="AWO64" s="128"/>
      <c r="AWP64" s="128"/>
      <c r="AWQ64" s="128"/>
      <c r="AWR64" s="128"/>
      <c r="AWS64" s="128"/>
      <c r="AWT64" s="128"/>
      <c r="AWU64" s="128"/>
      <c r="AWV64" s="128"/>
      <c r="AWW64" s="128"/>
      <c r="AWX64" s="128"/>
      <c r="AWY64" s="128"/>
      <c r="AWZ64" s="128"/>
      <c r="AXA64" s="128"/>
      <c r="AXB64" s="128"/>
      <c r="AXC64" s="128"/>
      <c r="AXD64" s="128"/>
      <c r="AXE64" s="128"/>
      <c r="AXF64" s="128"/>
      <c r="AXG64" s="128"/>
      <c r="AXH64" s="128"/>
      <c r="AXI64" s="128"/>
      <c r="AXJ64" s="128"/>
      <c r="AXK64" s="128"/>
      <c r="AXL64" s="128"/>
      <c r="AXM64" s="128"/>
      <c r="AXN64" s="128"/>
      <c r="AXO64" s="128"/>
      <c r="AXP64" s="128"/>
      <c r="AXQ64" s="128"/>
      <c r="AXR64" s="128"/>
      <c r="AXS64" s="128"/>
      <c r="AXT64" s="128"/>
      <c r="AXU64" s="128"/>
      <c r="AXV64" s="128"/>
      <c r="AXW64" s="128"/>
      <c r="AXX64" s="128"/>
      <c r="AXY64" s="128"/>
      <c r="AXZ64" s="128"/>
      <c r="AYA64" s="128"/>
      <c r="AYB64" s="128"/>
      <c r="AYC64" s="128"/>
      <c r="AYD64" s="128"/>
      <c r="AYE64" s="128"/>
      <c r="AYF64" s="128"/>
      <c r="AYG64" s="128"/>
      <c r="AYH64" s="128"/>
      <c r="AYI64" s="128"/>
      <c r="AYJ64" s="128"/>
      <c r="AYK64" s="128"/>
      <c r="AYL64" s="128"/>
      <c r="AYM64" s="128"/>
      <c r="AYN64" s="128"/>
      <c r="AYO64" s="128"/>
      <c r="AYP64" s="128"/>
      <c r="AYQ64" s="128"/>
      <c r="AYR64" s="128"/>
      <c r="AYS64" s="128"/>
      <c r="AYT64" s="128"/>
      <c r="AYU64" s="128"/>
      <c r="AYV64" s="128"/>
      <c r="AYW64" s="128"/>
      <c r="AYX64" s="128"/>
      <c r="AYY64" s="128"/>
      <c r="AYZ64" s="128"/>
      <c r="AZA64" s="128"/>
      <c r="AZB64" s="128"/>
      <c r="AZC64" s="128"/>
      <c r="AZD64" s="128"/>
      <c r="AZE64" s="128"/>
      <c r="AZF64" s="128"/>
      <c r="AZG64" s="128"/>
      <c r="AZH64" s="128"/>
      <c r="AZI64" s="128"/>
      <c r="AZJ64" s="128"/>
      <c r="AZK64" s="128"/>
      <c r="AZL64" s="128"/>
      <c r="AZM64" s="128"/>
      <c r="AZN64" s="128"/>
      <c r="AZO64" s="128"/>
      <c r="AZP64" s="128"/>
      <c r="AZQ64" s="128"/>
      <c r="AZR64" s="128"/>
      <c r="AZS64" s="128"/>
      <c r="AZT64" s="128"/>
      <c r="AZU64" s="128"/>
      <c r="AZV64" s="128"/>
      <c r="AZW64" s="128"/>
      <c r="AZX64" s="128"/>
      <c r="AZY64" s="128"/>
      <c r="AZZ64" s="128"/>
      <c r="BAA64" s="128"/>
      <c r="BAB64" s="128"/>
      <c r="BAC64" s="128"/>
      <c r="BAD64" s="128"/>
      <c r="BAE64" s="128"/>
      <c r="BAF64" s="128"/>
      <c r="BAG64" s="128"/>
      <c r="BAH64" s="128"/>
      <c r="BAI64" s="128"/>
      <c r="BAJ64" s="128"/>
      <c r="BAK64" s="128"/>
      <c r="BAL64" s="128"/>
      <c r="BAM64" s="128"/>
      <c r="BAN64" s="128"/>
      <c r="BAO64" s="128"/>
      <c r="BAP64" s="128"/>
      <c r="BAQ64" s="128"/>
      <c r="BAR64" s="128"/>
      <c r="BAS64" s="128"/>
      <c r="BAT64" s="128"/>
      <c r="BAU64" s="128"/>
      <c r="BAV64" s="128"/>
      <c r="BAW64" s="128"/>
      <c r="BAX64" s="128"/>
      <c r="BAY64" s="128"/>
      <c r="BAZ64" s="128"/>
      <c r="BBA64" s="128"/>
      <c r="BBB64" s="128"/>
      <c r="BBC64" s="128"/>
      <c r="BBD64" s="128"/>
      <c r="BBE64" s="128"/>
      <c r="BBF64" s="128"/>
      <c r="BBG64" s="128"/>
      <c r="BBH64" s="128"/>
      <c r="BBI64" s="128"/>
      <c r="BBJ64" s="128"/>
      <c r="BBK64" s="128"/>
      <c r="BBL64" s="128"/>
      <c r="BBM64" s="128"/>
      <c r="BBN64" s="128"/>
      <c r="BBO64" s="128"/>
      <c r="BBP64" s="128"/>
      <c r="BBQ64" s="128"/>
      <c r="BBR64" s="128"/>
      <c r="BBS64" s="128"/>
      <c r="BBT64" s="128"/>
      <c r="BBU64" s="128"/>
      <c r="BBV64" s="128"/>
      <c r="BBW64" s="128"/>
      <c r="BBX64" s="128"/>
      <c r="BBY64" s="128"/>
      <c r="BBZ64" s="128"/>
      <c r="BCA64" s="128"/>
      <c r="BCB64" s="128"/>
      <c r="BCC64" s="128"/>
      <c r="BCD64" s="128"/>
      <c r="BCE64" s="128"/>
      <c r="BCF64" s="128"/>
      <c r="BCG64" s="128"/>
      <c r="BCH64" s="128"/>
      <c r="BCI64" s="128"/>
      <c r="BCJ64" s="128"/>
      <c r="BCK64" s="128"/>
      <c r="BCL64" s="128"/>
      <c r="BCM64" s="128"/>
      <c r="BCN64" s="128"/>
      <c r="BCO64" s="128"/>
      <c r="BCP64" s="128"/>
      <c r="BCQ64" s="128"/>
      <c r="BCR64" s="128"/>
      <c r="BCS64" s="128"/>
      <c r="BCT64" s="128"/>
      <c r="BCU64" s="128"/>
      <c r="BCV64" s="128"/>
      <c r="BCW64" s="128"/>
      <c r="BCX64" s="128"/>
      <c r="BCY64" s="128"/>
      <c r="BCZ64" s="128"/>
      <c r="BDA64" s="128"/>
      <c r="BDB64" s="128"/>
      <c r="BDC64" s="128"/>
      <c r="BDD64" s="128"/>
      <c r="BDE64" s="128"/>
      <c r="BDF64" s="128"/>
      <c r="BDG64" s="128"/>
      <c r="BDH64" s="128"/>
      <c r="BDI64" s="128"/>
      <c r="BDJ64" s="128"/>
      <c r="BDK64" s="128"/>
      <c r="BDL64" s="128"/>
      <c r="BDM64" s="128"/>
      <c r="BDN64" s="128"/>
      <c r="BDO64" s="128"/>
      <c r="BDP64" s="128"/>
      <c r="BDQ64" s="128"/>
      <c r="BDR64" s="128"/>
      <c r="BDS64" s="128"/>
      <c r="BDT64" s="128"/>
      <c r="BDU64" s="128"/>
      <c r="BDV64" s="128"/>
      <c r="BDW64" s="128"/>
      <c r="BDX64" s="128"/>
      <c r="BDY64" s="128"/>
      <c r="BDZ64" s="128"/>
      <c r="BEA64" s="128"/>
      <c r="BEB64" s="128"/>
      <c r="BEC64" s="128"/>
      <c r="BED64" s="128"/>
      <c r="BEE64" s="128"/>
      <c r="BEF64" s="128"/>
      <c r="BEG64" s="128"/>
      <c r="BEH64" s="128"/>
      <c r="BEI64" s="128"/>
      <c r="BEJ64" s="128"/>
      <c r="BEK64" s="128"/>
      <c r="BEL64" s="128"/>
      <c r="BEM64" s="128"/>
      <c r="BEN64" s="128"/>
      <c r="BEO64" s="128"/>
      <c r="BEP64" s="128"/>
      <c r="BEQ64" s="128"/>
      <c r="BER64" s="128"/>
      <c r="BES64" s="128"/>
      <c r="BET64" s="128"/>
      <c r="BEU64" s="128"/>
      <c r="BEV64" s="128"/>
      <c r="BEW64" s="128"/>
      <c r="BEX64" s="128"/>
      <c r="BEY64" s="128"/>
      <c r="BEZ64" s="128"/>
      <c r="BFA64" s="128"/>
      <c r="BFB64" s="128"/>
      <c r="BFC64" s="128"/>
      <c r="BFD64" s="128"/>
      <c r="BFE64" s="128"/>
      <c r="BFF64" s="128"/>
      <c r="BFG64" s="128"/>
      <c r="BFH64" s="128"/>
      <c r="BFI64" s="128"/>
      <c r="BFJ64" s="128"/>
      <c r="BFK64" s="128"/>
      <c r="BFL64" s="128"/>
      <c r="BFM64" s="128"/>
      <c r="BFN64" s="128"/>
      <c r="BFO64" s="128"/>
      <c r="BFP64" s="128"/>
      <c r="BFQ64" s="128"/>
      <c r="BFR64" s="128"/>
      <c r="BFS64" s="128"/>
      <c r="BFT64" s="128"/>
      <c r="BFU64" s="128"/>
      <c r="BFV64" s="128"/>
      <c r="BFW64" s="128"/>
      <c r="BFX64" s="128"/>
      <c r="BFY64" s="128"/>
      <c r="BFZ64" s="128"/>
      <c r="BGA64" s="128"/>
      <c r="BGB64" s="128"/>
      <c r="BGC64" s="128"/>
      <c r="BGD64" s="128"/>
      <c r="BGE64" s="128"/>
      <c r="BGF64" s="128"/>
      <c r="BGG64" s="128"/>
      <c r="BGH64" s="128"/>
      <c r="BGI64" s="128"/>
      <c r="BGJ64" s="128"/>
      <c r="BGK64" s="128"/>
      <c r="BGL64" s="128"/>
      <c r="BGM64" s="128"/>
      <c r="BGN64" s="128"/>
      <c r="BGO64" s="128"/>
      <c r="BGP64" s="128"/>
      <c r="BGQ64" s="128"/>
      <c r="BGR64" s="128"/>
      <c r="BGS64" s="128"/>
      <c r="BGT64" s="128"/>
      <c r="BGU64" s="128"/>
      <c r="BGV64" s="128"/>
      <c r="BGW64" s="128"/>
      <c r="BGX64" s="128"/>
      <c r="BGY64" s="128"/>
      <c r="BGZ64" s="128"/>
      <c r="BHA64" s="128"/>
      <c r="BHB64" s="128"/>
      <c r="BHC64" s="128"/>
      <c r="BHD64" s="128"/>
      <c r="BHE64" s="128"/>
      <c r="BHF64" s="128"/>
      <c r="BHG64" s="128"/>
      <c r="BHH64" s="128"/>
      <c r="BHI64" s="128"/>
      <c r="BHJ64" s="128"/>
      <c r="BHK64" s="128"/>
      <c r="BHL64" s="128"/>
      <c r="BHM64" s="128"/>
      <c r="BHN64" s="128"/>
      <c r="BHO64" s="128"/>
      <c r="BHP64" s="128"/>
      <c r="BHQ64" s="128"/>
      <c r="BHR64" s="128"/>
      <c r="BHS64" s="128"/>
      <c r="BHT64" s="128"/>
      <c r="BHU64" s="128"/>
      <c r="BHV64" s="128"/>
      <c r="BHW64" s="128"/>
      <c r="BHX64" s="128"/>
      <c r="BHY64" s="128"/>
      <c r="BHZ64" s="128"/>
      <c r="BIA64" s="128"/>
      <c r="BIB64" s="128"/>
      <c r="BIC64" s="128"/>
      <c r="BID64" s="128"/>
      <c r="BIE64" s="128"/>
      <c r="BIF64" s="128"/>
      <c r="BIG64" s="128"/>
      <c r="BIH64" s="128"/>
      <c r="BII64" s="128"/>
      <c r="BIJ64" s="128"/>
      <c r="BIK64" s="128"/>
      <c r="BIL64" s="128"/>
      <c r="BIM64" s="128"/>
      <c r="BIN64" s="128"/>
      <c r="BIO64" s="128"/>
      <c r="BIP64" s="128"/>
      <c r="BIQ64" s="128"/>
      <c r="BIR64" s="128"/>
      <c r="BIS64" s="128"/>
      <c r="BIT64" s="128"/>
      <c r="BIU64" s="128"/>
      <c r="BIV64" s="128"/>
      <c r="BIW64" s="128"/>
      <c r="BIX64" s="128"/>
      <c r="BIY64" s="128"/>
      <c r="BIZ64" s="128"/>
      <c r="BJA64" s="128"/>
      <c r="BJB64" s="128"/>
      <c r="BJC64" s="128"/>
      <c r="BJD64" s="128"/>
      <c r="BJE64" s="128"/>
      <c r="BJF64" s="128"/>
      <c r="BJG64" s="128"/>
      <c r="BJH64" s="128"/>
      <c r="BJI64" s="128"/>
      <c r="BJJ64" s="128"/>
      <c r="BJK64" s="128"/>
      <c r="BJL64" s="128"/>
      <c r="BJM64" s="128"/>
      <c r="BJN64" s="128"/>
      <c r="BJO64" s="128"/>
      <c r="BJP64" s="128"/>
      <c r="BJQ64" s="128"/>
      <c r="BJR64" s="128"/>
      <c r="BJS64" s="128"/>
      <c r="BJT64" s="128"/>
      <c r="BJU64" s="128"/>
      <c r="BJV64" s="128"/>
      <c r="BJW64" s="128"/>
      <c r="BJX64" s="128"/>
      <c r="BJY64" s="128"/>
      <c r="BJZ64" s="128"/>
      <c r="BKA64" s="128"/>
      <c r="BKB64" s="128"/>
      <c r="BKC64" s="128"/>
      <c r="BKD64" s="128"/>
      <c r="BKE64" s="128"/>
      <c r="BKF64" s="128"/>
      <c r="BKG64" s="128"/>
      <c r="BKH64" s="128"/>
      <c r="BKI64" s="128"/>
      <c r="BKJ64" s="128"/>
      <c r="BKK64" s="128"/>
      <c r="BKL64" s="128"/>
      <c r="BKM64" s="128"/>
      <c r="BKN64" s="128"/>
      <c r="BKO64" s="128"/>
      <c r="BKP64" s="128"/>
      <c r="BKQ64" s="128"/>
      <c r="BKR64" s="128"/>
      <c r="BKS64" s="128"/>
      <c r="BKT64" s="128"/>
      <c r="BKU64" s="128"/>
      <c r="BKV64" s="128"/>
      <c r="BKW64" s="128"/>
      <c r="BKX64" s="128"/>
      <c r="BKY64" s="128"/>
      <c r="BKZ64" s="128"/>
      <c r="BLA64" s="128"/>
      <c r="BLB64" s="128"/>
      <c r="BLC64" s="128"/>
      <c r="BLD64" s="128"/>
      <c r="BLE64" s="128"/>
      <c r="BLF64" s="128"/>
      <c r="BLG64" s="128"/>
      <c r="BLH64" s="128"/>
      <c r="BLI64" s="128"/>
      <c r="BLJ64" s="128"/>
      <c r="BLK64" s="128"/>
      <c r="BLL64" s="128"/>
      <c r="BLM64" s="128"/>
      <c r="BLN64" s="128"/>
      <c r="BLO64" s="128"/>
      <c r="BLP64" s="128"/>
      <c r="BLQ64" s="128"/>
      <c r="BLR64" s="128"/>
      <c r="BLS64" s="128"/>
      <c r="BLT64" s="128"/>
      <c r="BLU64" s="128"/>
      <c r="BLV64" s="128"/>
      <c r="BLW64" s="128"/>
      <c r="BLX64" s="128"/>
      <c r="BLY64" s="128"/>
      <c r="BLZ64" s="128"/>
      <c r="BMA64" s="128"/>
      <c r="BMB64" s="128"/>
      <c r="BMC64" s="128"/>
      <c r="BMD64" s="128"/>
      <c r="BME64" s="128"/>
      <c r="BMF64" s="128"/>
      <c r="BMG64" s="128"/>
      <c r="BMH64" s="128"/>
      <c r="BMI64" s="128"/>
      <c r="BMJ64" s="128"/>
      <c r="BMK64" s="128"/>
      <c r="BML64" s="128"/>
      <c r="BMM64" s="128"/>
      <c r="BMN64" s="128"/>
      <c r="BMO64" s="128"/>
      <c r="BMP64" s="128"/>
      <c r="BMQ64" s="128"/>
      <c r="BMR64" s="128"/>
      <c r="BMS64" s="128"/>
      <c r="BMT64" s="128"/>
      <c r="BMU64" s="128"/>
      <c r="BMV64" s="128"/>
      <c r="BMW64" s="128"/>
      <c r="BMX64" s="128"/>
      <c r="BMY64" s="128"/>
      <c r="BMZ64" s="128"/>
      <c r="BNA64" s="128"/>
      <c r="BNB64" s="128"/>
      <c r="BNC64" s="128"/>
      <c r="BND64" s="128"/>
      <c r="BNE64" s="128"/>
      <c r="BNF64" s="128"/>
      <c r="BNG64" s="128"/>
      <c r="BNH64" s="128"/>
      <c r="BNI64" s="128"/>
      <c r="BNJ64" s="128"/>
      <c r="BNK64" s="128"/>
      <c r="BNL64" s="128"/>
      <c r="BNM64" s="128"/>
      <c r="BNN64" s="128"/>
      <c r="BNO64" s="128"/>
      <c r="BNP64" s="128"/>
      <c r="BNQ64" s="128"/>
      <c r="BNR64" s="128"/>
      <c r="BNS64" s="128"/>
      <c r="BNT64" s="128"/>
      <c r="BNU64" s="128"/>
      <c r="BNV64" s="128"/>
      <c r="BNW64" s="128"/>
      <c r="BNX64" s="128"/>
      <c r="BNY64" s="128"/>
      <c r="BNZ64" s="128"/>
      <c r="BOA64" s="128"/>
      <c r="BOB64" s="128"/>
      <c r="BOC64" s="128"/>
      <c r="BOD64" s="128"/>
      <c r="BOE64" s="128"/>
      <c r="BOF64" s="128"/>
      <c r="BOG64" s="128"/>
      <c r="BOH64" s="128"/>
      <c r="BOI64" s="128"/>
      <c r="BOJ64" s="128"/>
      <c r="BOK64" s="128"/>
      <c r="BOL64" s="128"/>
      <c r="BOM64" s="128"/>
      <c r="BON64" s="128"/>
      <c r="BOO64" s="128"/>
      <c r="BOP64" s="128"/>
      <c r="BOQ64" s="128"/>
      <c r="BOR64" s="128"/>
      <c r="BOS64" s="128"/>
      <c r="BOT64" s="128"/>
      <c r="BOU64" s="128"/>
      <c r="BOV64" s="128"/>
      <c r="BOW64" s="128"/>
      <c r="BOX64" s="128"/>
      <c r="BOY64" s="128"/>
      <c r="BOZ64" s="128"/>
      <c r="BPA64" s="128"/>
      <c r="BPB64" s="128"/>
      <c r="BPC64" s="128"/>
      <c r="BPD64" s="128"/>
      <c r="BPE64" s="128"/>
      <c r="BPF64" s="128"/>
      <c r="BPG64" s="128"/>
      <c r="BPH64" s="128"/>
      <c r="BPI64" s="128"/>
      <c r="BPJ64" s="128"/>
      <c r="BPK64" s="128"/>
      <c r="BPL64" s="128"/>
      <c r="BPM64" s="128"/>
      <c r="BPN64" s="128"/>
      <c r="BPO64" s="128"/>
      <c r="BPP64" s="128"/>
      <c r="BPQ64" s="128"/>
      <c r="BPR64" s="128"/>
      <c r="BPS64" s="128"/>
      <c r="BPT64" s="128"/>
      <c r="BPU64" s="128"/>
      <c r="BPV64" s="128"/>
      <c r="BPW64" s="128"/>
      <c r="BPX64" s="128"/>
      <c r="BPY64" s="128"/>
      <c r="BPZ64" s="128"/>
      <c r="BQA64" s="128"/>
      <c r="BQB64" s="128"/>
      <c r="BQC64" s="128"/>
      <c r="BQD64" s="128"/>
      <c r="BQE64" s="128"/>
      <c r="BQF64" s="128"/>
      <c r="BQG64" s="128"/>
      <c r="BQH64" s="128"/>
      <c r="BQI64" s="128"/>
      <c r="BQJ64" s="128"/>
      <c r="BQK64" s="128"/>
      <c r="BQL64" s="128"/>
      <c r="BQM64" s="128"/>
      <c r="BQN64" s="128"/>
      <c r="BQO64" s="128"/>
      <c r="BQP64" s="128"/>
      <c r="BQQ64" s="128"/>
      <c r="BQR64" s="128"/>
      <c r="BQS64" s="128"/>
      <c r="BQT64" s="128"/>
      <c r="BQU64" s="128"/>
      <c r="BQV64" s="128"/>
      <c r="BQW64" s="128"/>
      <c r="BQX64" s="128"/>
      <c r="BQY64" s="128"/>
      <c r="BQZ64" s="128"/>
      <c r="BRA64" s="128"/>
      <c r="BRB64" s="128"/>
      <c r="BRC64" s="128"/>
      <c r="BRD64" s="128"/>
      <c r="BRE64" s="128"/>
      <c r="BRF64" s="128"/>
      <c r="BRG64" s="128"/>
      <c r="BRH64" s="128"/>
      <c r="BRI64" s="128"/>
      <c r="BRJ64" s="128"/>
      <c r="BRK64" s="128"/>
      <c r="BRL64" s="128"/>
      <c r="BRM64" s="128"/>
      <c r="BRN64" s="128"/>
      <c r="BRO64" s="128"/>
      <c r="BRP64" s="128"/>
      <c r="BRQ64" s="128"/>
      <c r="BRR64" s="128"/>
      <c r="BRS64" s="128"/>
      <c r="BRT64" s="128"/>
      <c r="BRU64" s="128"/>
      <c r="BRV64" s="128"/>
      <c r="BRW64" s="128"/>
      <c r="BRX64" s="128"/>
      <c r="BRY64" s="128"/>
      <c r="BRZ64" s="128"/>
      <c r="BSA64" s="128"/>
      <c r="BSB64" s="128"/>
      <c r="BSC64" s="128"/>
      <c r="BSD64" s="128"/>
      <c r="BSE64" s="128"/>
      <c r="BSF64" s="128"/>
      <c r="BSG64" s="128"/>
      <c r="BSH64" s="128"/>
      <c r="BSI64" s="128"/>
      <c r="BSJ64" s="128"/>
      <c r="BSK64" s="128"/>
      <c r="BSL64" s="128"/>
      <c r="BSM64" s="128"/>
      <c r="BSN64" s="128"/>
      <c r="BSO64" s="128"/>
      <c r="BSP64" s="128"/>
      <c r="BSQ64" s="128"/>
      <c r="BSR64" s="128"/>
      <c r="BSS64" s="128"/>
      <c r="BST64" s="128"/>
      <c r="BSU64" s="128"/>
      <c r="BSV64" s="128"/>
      <c r="BSW64" s="128"/>
      <c r="BSX64" s="128"/>
      <c r="BSY64" s="128"/>
      <c r="BSZ64" s="128"/>
      <c r="BTA64" s="128"/>
      <c r="BTB64" s="128"/>
      <c r="BTC64" s="128"/>
      <c r="BTD64" s="128"/>
      <c r="BTE64" s="128"/>
      <c r="BTF64" s="128"/>
      <c r="BTG64" s="128"/>
      <c r="BTH64" s="128"/>
      <c r="BTI64" s="128"/>
      <c r="BTJ64" s="128"/>
      <c r="BTK64" s="128"/>
      <c r="BTL64" s="128"/>
      <c r="BTM64" s="128"/>
      <c r="BTN64" s="128"/>
      <c r="BTO64" s="128"/>
      <c r="BTP64" s="128"/>
      <c r="BTQ64" s="128"/>
      <c r="BTR64" s="128"/>
      <c r="BTS64" s="128"/>
      <c r="BTT64" s="128"/>
      <c r="BTU64" s="128"/>
      <c r="BTV64" s="128"/>
      <c r="BTW64" s="128"/>
      <c r="BTX64" s="128"/>
      <c r="BTY64" s="128"/>
      <c r="BTZ64" s="128"/>
      <c r="BUA64" s="128"/>
      <c r="BUB64" s="128"/>
      <c r="BUC64" s="128"/>
      <c r="BUD64" s="128"/>
      <c r="BUE64" s="128"/>
      <c r="BUF64" s="128"/>
      <c r="BUG64" s="128"/>
      <c r="BUH64" s="128"/>
      <c r="BUI64" s="128"/>
      <c r="BUJ64" s="128"/>
      <c r="BUK64" s="128"/>
      <c r="BUL64" s="128"/>
      <c r="BUM64" s="128"/>
      <c r="BUN64" s="128"/>
      <c r="BUO64" s="128"/>
      <c r="BUP64" s="128"/>
      <c r="BUQ64" s="128"/>
      <c r="BUR64" s="128"/>
      <c r="BUS64" s="128"/>
      <c r="BUT64" s="128"/>
      <c r="BUU64" s="128"/>
      <c r="BUV64" s="128"/>
      <c r="BUW64" s="128"/>
      <c r="BUX64" s="128"/>
      <c r="BUY64" s="128"/>
      <c r="BUZ64" s="128"/>
      <c r="BVA64" s="128"/>
      <c r="BVB64" s="128"/>
      <c r="BVC64" s="128"/>
      <c r="BVD64" s="128"/>
      <c r="BVE64" s="128"/>
      <c r="BVF64" s="128"/>
      <c r="BVG64" s="128"/>
      <c r="BVH64" s="128"/>
      <c r="BVI64" s="128"/>
      <c r="BVJ64" s="128"/>
      <c r="BVK64" s="128"/>
      <c r="BVL64" s="128"/>
      <c r="BVM64" s="128"/>
      <c r="BVN64" s="128"/>
      <c r="BVO64" s="128"/>
      <c r="BVP64" s="128"/>
      <c r="BVQ64" s="128"/>
      <c r="BVR64" s="128"/>
      <c r="BVS64" s="128"/>
      <c r="BVT64" s="128"/>
      <c r="BVU64" s="128"/>
      <c r="BVV64" s="128"/>
      <c r="BVW64" s="128"/>
      <c r="BVX64" s="128"/>
      <c r="BVY64" s="128"/>
      <c r="BVZ64" s="128"/>
      <c r="BWA64" s="128"/>
      <c r="BWB64" s="128"/>
      <c r="BWC64" s="128"/>
      <c r="BWD64" s="128"/>
      <c r="BWE64" s="128"/>
      <c r="BWF64" s="128"/>
      <c r="BWG64" s="128"/>
      <c r="BWH64" s="128"/>
      <c r="BWI64" s="128"/>
      <c r="BWJ64" s="128"/>
      <c r="BWK64" s="128"/>
      <c r="BWL64" s="128"/>
      <c r="BWM64" s="128"/>
      <c r="BWN64" s="128"/>
      <c r="BWO64" s="128"/>
      <c r="BWP64" s="128"/>
      <c r="BWQ64" s="128"/>
      <c r="BWR64" s="128"/>
      <c r="BWS64" s="128"/>
      <c r="BWT64" s="128"/>
      <c r="BWU64" s="128"/>
      <c r="BWV64" s="128"/>
      <c r="BWW64" s="128"/>
      <c r="BWX64" s="128"/>
      <c r="BWY64" s="128"/>
      <c r="BWZ64" s="128"/>
      <c r="BXA64" s="128"/>
      <c r="BXB64" s="128"/>
      <c r="BXC64" s="128"/>
      <c r="BXD64" s="128"/>
      <c r="BXE64" s="128"/>
      <c r="BXF64" s="128"/>
      <c r="BXG64" s="128"/>
      <c r="BXH64" s="128"/>
      <c r="BXI64" s="128"/>
      <c r="BXJ64" s="128"/>
      <c r="BXK64" s="128"/>
      <c r="BXL64" s="128"/>
      <c r="BXM64" s="128"/>
      <c r="BXN64" s="128"/>
      <c r="BXO64" s="128"/>
      <c r="BXP64" s="128"/>
      <c r="BXQ64" s="128"/>
      <c r="BXR64" s="128"/>
      <c r="BXS64" s="128"/>
      <c r="BXT64" s="128"/>
      <c r="BXU64" s="128"/>
      <c r="BXV64" s="128"/>
      <c r="BXW64" s="128"/>
      <c r="BXX64" s="128"/>
      <c r="BXY64" s="128"/>
      <c r="BXZ64" s="128"/>
      <c r="BYA64" s="128"/>
      <c r="BYB64" s="128"/>
      <c r="BYC64" s="128"/>
      <c r="BYD64" s="128"/>
      <c r="BYE64" s="128"/>
      <c r="BYF64" s="128"/>
      <c r="BYG64" s="128"/>
      <c r="BYH64" s="2"/>
      <c r="BYI64" s="2"/>
      <c r="BYJ64" s="2"/>
      <c r="BYK64" s="2"/>
    </row>
    <row r="65" spans="1:2013" ht="15" thickBot="1" x14ac:dyDescent="0.4">
      <c r="A65" s="99"/>
      <c r="B65" s="99"/>
      <c r="C65" s="13"/>
      <c r="D65" s="99"/>
      <c r="E65" s="99"/>
      <c r="F65" s="317"/>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c r="IR65" s="128"/>
      <c r="IS65" s="128"/>
      <c r="IT65" s="128"/>
      <c r="IU65" s="128"/>
      <c r="IV65" s="128"/>
      <c r="IW65" s="128"/>
      <c r="IX65" s="128"/>
      <c r="IY65" s="128"/>
      <c r="IZ65" s="128"/>
      <c r="JA65" s="128"/>
      <c r="JB65" s="128"/>
      <c r="JC65" s="128"/>
      <c r="JD65" s="128"/>
      <c r="JE65" s="128"/>
      <c r="JF65" s="128"/>
      <c r="JG65" s="128"/>
      <c r="JH65" s="128"/>
      <c r="JI65" s="128"/>
      <c r="JJ65" s="128"/>
      <c r="JK65" s="128"/>
      <c r="JL65" s="128"/>
      <c r="JM65" s="128"/>
      <c r="JN65" s="128"/>
      <c r="JO65" s="128"/>
      <c r="JP65" s="128"/>
      <c r="JQ65" s="128"/>
      <c r="JR65" s="128"/>
      <c r="JS65" s="128"/>
      <c r="JT65" s="128"/>
      <c r="JU65" s="128"/>
      <c r="JV65" s="128"/>
      <c r="JW65" s="128"/>
      <c r="JX65" s="128"/>
      <c r="JY65" s="128"/>
      <c r="JZ65" s="128"/>
      <c r="KA65" s="128"/>
      <c r="KB65" s="128"/>
      <c r="KC65" s="128"/>
      <c r="KD65" s="128"/>
      <c r="KE65" s="128"/>
      <c r="KF65" s="128"/>
      <c r="KG65" s="128"/>
      <c r="KH65" s="128"/>
      <c r="KI65" s="128"/>
      <c r="KJ65" s="128"/>
      <c r="KK65" s="128"/>
      <c r="KL65" s="128"/>
      <c r="KM65" s="128"/>
      <c r="KN65" s="128"/>
      <c r="KO65" s="128"/>
      <c r="KP65" s="128"/>
      <c r="KQ65" s="128"/>
      <c r="KR65" s="128"/>
      <c r="KS65" s="128"/>
      <c r="KT65" s="128"/>
      <c r="KU65" s="128"/>
      <c r="KV65" s="128"/>
      <c r="KW65" s="128"/>
      <c r="KX65" s="128"/>
      <c r="KY65" s="128"/>
      <c r="KZ65" s="128"/>
      <c r="LA65" s="128"/>
      <c r="LB65" s="128"/>
      <c r="LC65" s="128"/>
      <c r="LD65" s="128"/>
      <c r="LE65" s="128"/>
      <c r="LF65" s="128"/>
      <c r="LG65" s="128"/>
      <c r="LH65" s="128"/>
      <c r="LI65" s="128"/>
      <c r="LJ65" s="128"/>
      <c r="LK65" s="128"/>
      <c r="LL65" s="128"/>
      <c r="LM65" s="128"/>
      <c r="LN65" s="128"/>
      <c r="LO65" s="128"/>
      <c r="LP65" s="128"/>
      <c r="LQ65" s="128"/>
      <c r="LR65" s="128"/>
      <c r="LS65" s="128"/>
      <c r="LT65" s="128"/>
      <c r="LU65" s="128"/>
      <c r="LV65" s="128"/>
      <c r="LW65" s="128"/>
      <c r="LX65" s="128"/>
      <c r="LY65" s="128"/>
      <c r="LZ65" s="128"/>
      <c r="MA65" s="128"/>
      <c r="MB65" s="128"/>
      <c r="MC65" s="128"/>
      <c r="MD65" s="128"/>
      <c r="ME65" s="128"/>
      <c r="MF65" s="128"/>
      <c r="MG65" s="128"/>
      <c r="MH65" s="128"/>
      <c r="MI65" s="128"/>
      <c r="MJ65" s="128"/>
      <c r="MK65" s="128"/>
      <c r="ML65" s="128"/>
      <c r="MM65" s="128"/>
      <c r="MN65" s="128"/>
      <c r="MO65" s="128"/>
      <c r="MP65" s="128"/>
      <c r="MQ65" s="128"/>
      <c r="MR65" s="128"/>
      <c r="MS65" s="128"/>
      <c r="MT65" s="128"/>
      <c r="MU65" s="128"/>
      <c r="MV65" s="128"/>
      <c r="MW65" s="128"/>
      <c r="MX65" s="128"/>
      <c r="MY65" s="128"/>
      <c r="MZ65" s="128"/>
      <c r="NA65" s="128"/>
      <c r="NB65" s="128"/>
      <c r="NC65" s="128"/>
      <c r="ND65" s="128"/>
      <c r="NE65" s="128"/>
      <c r="NF65" s="128"/>
      <c r="NG65" s="128"/>
      <c r="NH65" s="128"/>
      <c r="NI65" s="128"/>
      <c r="NJ65" s="128"/>
      <c r="NK65" s="128"/>
      <c r="NL65" s="128"/>
      <c r="NM65" s="128"/>
      <c r="NN65" s="128"/>
      <c r="NO65" s="128"/>
      <c r="NP65" s="128"/>
      <c r="NQ65" s="128"/>
      <c r="NR65" s="128"/>
      <c r="NS65" s="128"/>
      <c r="NT65" s="128"/>
      <c r="NU65" s="128"/>
      <c r="NV65" s="128"/>
      <c r="NW65" s="128"/>
      <c r="NX65" s="128"/>
      <c r="NY65" s="128"/>
      <c r="NZ65" s="128"/>
      <c r="OA65" s="128"/>
      <c r="OB65" s="128"/>
      <c r="OC65" s="128"/>
      <c r="OD65" s="128"/>
      <c r="OE65" s="128"/>
      <c r="OF65" s="128"/>
      <c r="OG65" s="128"/>
      <c r="OH65" s="128"/>
      <c r="OI65" s="128"/>
      <c r="OJ65" s="128"/>
      <c r="OK65" s="128"/>
      <c r="OL65" s="128"/>
      <c r="OM65" s="128"/>
      <c r="ON65" s="128"/>
      <c r="OO65" s="128"/>
      <c r="OP65" s="128"/>
      <c r="OQ65" s="128"/>
      <c r="OR65" s="128"/>
      <c r="OS65" s="128"/>
      <c r="OT65" s="128"/>
      <c r="OU65" s="128"/>
      <c r="OV65" s="128"/>
      <c r="OW65" s="128"/>
      <c r="OX65" s="128"/>
      <c r="OY65" s="128"/>
      <c r="OZ65" s="128"/>
      <c r="PA65" s="128"/>
      <c r="PB65" s="128"/>
      <c r="PC65" s="128"/>
      <c r="PD65" s="128"/>
      <c r="PE65" s="128"/>
      <c r="PF65" s="128"/>
      <c r="PG65" s="128"/>
      <c r="PH65" s="128"/>
      <c r="PI65" s="128"/>
      <c r="PJ65" s="128"/>
      <c r="PK65" s="128"/>
      <c r="PL65" s="128"/>
      <c r="PM65" s="128"/>
      <c r="PN65" s="128"/>
      <c r="PO65" s="128"/>
      <c r="PP65" s="128"/>
      <c r="PQ65" s="128"/>
      <c r="PR65" s="128"/>
      <c r="PS65" s="128"/>
      <c r="PT65" s="128"/>
      <c r="PU65" s="128"/>
      <c r="PV65" s="128"/>
      <c r="PW65" s="128"/>
      <c r="PX65" s="128"/>
      <c r="PY65" s="128"/>
      <c r="PZ65" s="128"/>
      <c r="QA65" s="128"/>
      <c r="QB65" s="128"/>
      <c r="QC65" s="128"/>
      <c r="QD65" s="128"/>
      <c r="QE65" s="128"/>
      <c r="QF65" s="128"/>
      <c r="QG65" s="128"/>
      <c r="QH65" s="128"/>
      <c r="QI65" s="128"/>
      <c r="QJ65" s="128"/>
      <c r="QK65" s="128"/>
      <c r="QL65" s="128"/>
      <c r="QM65" s="128"/>
      <c r="QN65" s="128"/>
      <c r="QO65" s="128"/>
      <c r="QP65" s="128"/>
      <c r="QQ65" s="128"/>
      <c r="QR65" s="128"/>
      <c r="QS65" s="128"/>
      <c r="QT65" s="128"/>
      <c r="QU65" s="128"/>
      <c r="QV65" s="128"/>
      <c r="QW65" s="128"/>
      <c r="QX65" s="128"/>
      <c r="QY65" s="128"/>
      <c r="QZ65" s="128"/>
      <c r="RA65" s="128"/>
      <c r="RB65" s="128"/>
      <c r="RC65" s="128"/>
      <c r="RD65" s="128"/>
      <c r="RE65" s="128"/>
      <c r="RF65" s="128"/>
      <c r="RG65" s="128"/>
      <c r="RH65" s="128"/>
      <c r="RI65" s="128"/>
      <c r="RJ65" s="128"/>
      <c r="RK65" s="128"/>
      <c r="RL65" s="128"/>
      <c r="RM65" s="128"/>
      <c r="RN65" s="128"/>
      <c r="RO65" s="128"/>
      <c r="RP65" s="128"/>
      <c r="RQ65" s="128"/>
      <c r="RR65" s="128"/>
      <c r="RS65" s="128"/>
      <c r="RT65" s="128"/>
      <c r="RU65" s="128"/>
      <c r="RV65" s="128"/>
      <c r="RW65" s="128"/>
      <c r="RX65" s="128"/>
      <c r="RY65" s="128"/>
      <c r="RZ65" s="128"/>
      <c r="SA65" s="128"/>
      <c r="SB65" s="128"/>
      <c r="SC65" s="128"/>
      <c r="SD65" s="128"/>
      <c r="SE65" s="128"/>
      <c r="SF65" s="128"/>
      <c r="SG65" s="128"/>
      <c r="SH65" s="128"/>
      <c r="SI65" s="128"/>
      <c r="SJ65" s="128"/>
      <c r="SK65" s="128"/>
      <c r="SL65" s="128"/>
      <c r="SM65" s="128"/>
      <c r="SN65" s="128"/>
      <c r="SO65" s="128"/>
      <c r="SP65" s="128"/>
      <c r="SQ65" s="128"/>
      <c r="SR65" s="128"/>
      <c r="SS65" s="128"/>
      <c r="ST65" s="128"/>
      <c r="SU65" s="128"/>
      <c r="SV65" s="128"/>
      <c r="SW65" s="128"/>
      <c r="SX65" s="128"/>
      <c r="SY65" s="128"/>
      <c r="SZ65" s="128"/>
      <c r="TA65" s="128"/>
      <c r="TB65" s="128"/>
      <c r="TC65" s="128"/>
      <c r="TD65" s="128"/>
      <c r="TE65" s="128"/>
      <c r="TF65" s="128"/>
      <c r="TG65" s="128"/>
      <c r="TH65" s="128"/>
      <c r="TI65" s="128"/>
      <c r="TJ65" s="128"/>
      <c r="TK65" s="128"/>
      <c r="TL65" s="128"/>
      <c r="TM65" s="128"/>
      <c r="TN65" s="128"/>
      <c r="TO65" s="128"/>
      <c r="TP65" s="128"/>
      <c r="TQ65" s="128"/>
      <c r="TR65" s="128"/>
      <c r="TS65" s="128"/>
      <c r="TT65" s="128"/>
      <c r="TU65" s="128"/>
      <c r="TV65" s="128"/>
      <c r="TW65" s="128"/>
      <c r="TX65" s="128"/>
      <c r="TY65" s="128"/>
      <c r="TZ65" s="128"/>
      <c r="UA65" s="128"/>
      <c r="UB65" s="128"/>
      <c r="UC65" s="128"/>
      <c r="UD65" s="128"/>
      <c r="UE65" s="128"/>
      <c r="UF65" s="128"/>
      <c r="UG65" s="128"/>
      <c r="UH65" s="128"/>
      <c r="UI65" s="128"/>
      <c r="UJ65" s="128"/>
      <c r="UK65" s="128"/>
      <c r="UL65" s="128"/>
      <c r="UM65" s="128"/>
      <c r="UN65" s="128"/>
      <c r="UO65" s="128"/>
      <c r="UP65" s="128"/>
      <c r="UQ65" s="128"/>
      <c r="UR65" s="128"/>
      <c r="US65" s="128"/>
      <c r="UT65" s="128"/>
      <c r="UU65" s="128"/>
      <c r="UV65" s="128"/>
      <c r="UW65" s="128"/>
      <c r="UX65" s="128"/>
      <c r="UY65" s="128"/>
      <c r="UZ65" s="128"/>
      <c r="VA65" s="128"/>
      <c r="VB65" s="128"/>
      <c r="VC65" s="128"/>
      <c r="VD65" s="128"/>
      <c r="VE65" s="128"/>
      <c r="VF65" s="128"/>
      <c r="VG65" s="128"/>
      <c r="VH65" s="128"/>
      <c r="VI65" s="128"/>
      <c r="VJ65" s="128"/>
      <c r="VK65" s="128"/>
      <c r="VL65" s="128"/>
      <c r="VM65" s="128"/>
      <c r="VN65" s="128"/>
      <c r="VO65" s="128"/>
      <c r="VP65" s="128"/>
      <c r="VQ65" s="128"/>
      <c r="VR65" s="128"/>
      <c r="VS65" s="128"/>
      <c r="VT65" s="128"/>
      <c r="VU65" s="128"/>
      <c r="VV65" s="128"/>
      <c r="VW65" s="128"/>
      <c r="VX65" s="128"/>
      <c r="VY65" s="128"/>
      <c r="VZ65" s="128"/>
      <c r="WA65" s="128"/>
      <c r="WB65" s="128"/>
      <c r="WC65" s="128"/>
      <c r="WD65" s="128"/>
      <c r="WE65" s="128"/>
      <c r="WF65" s="128"/>
      <c r="WG65" s="128"/>
      <c r="WH65" s="128"/>
      <c r="WI65" s="128"/>
      <c r="WJ65" s="128"/>
      <c r="WK65" s="128"/>
      <c r="WL65" s="128"/>
      <c r="WM65" s="128"/>
      <c r="WN65" s="128"/>
      <c r="WO65" s="128"/>
      <c r="WP65" s="128"/>
      <c r="WQ65" s="128"/>
      <c r="WR65" s="128"/>
      <c r="WS65" s="128"/>
      <c r="WT65" s="128"/>
      <c r="WU65" s="128"/>
      <c r="WV65" s="128"/>
      <c r="WW65" s="128"/>
      <c r="WX65" s="128"/>
      <c r="WY65" s="128"/>
      <c r="WZ65" s="128"/>
      <c r="XA65" s="128"/>
      <c r="XB65" s="128"/>
      <c r="XC65" s="128"/>
      <c r="XD65" s="128"/>
      <c r="XE65" s="128"/>
      <c r="XF65" s="128"/>
      <c r="XG65" s="128"/>
      <c r="XH65" s="128"/>
      <c r="XI65" s="128"/>
      <c r="XJ65" s="128"/>
      <c r="XK65" s="128"/>
      <c r="XL65" s="128"/>
      <c r="XM65" s="128"/>
      <c r="XN65" s="128"/>
      <c r="XO65" s="128"/>
      <c r="XP65" s="128"/>
      <c r="XQ65" s="128"/>
      <c r="XR65" s="128"/>
      <c r="XS65" s="128"/>
      <c r="XT65" s="128"/>
      <c r="XU65" s="128"/>
      <c r="XV65" s="128"/>
      <c r="XW65" s="128"/>
      <c r="XX65" s="128"/>
      <c r="XY65" s="128"/>
      <c r="XZ65" s="128"/>
      <c r="YA65" s="128"/>
      <c r="YB65" s="128"/>
      <c r="YC65" s="128"/>
      <c r="YD65" s="128"/>
      <c r="YE65" s="128"/>
      <c r="YF65" s="128"/>
      <c r="YG65" s="128"/>
      <c r="YH65" s="128"/>
      <c r="YI65" s="128"/>
      <c r="YJ65" s="128"/>
      <c r="YK65" s="128"/>
      <c r="YL65" s="128"/>
      <c r="YM65" s="128"/>
      <c r="YN65" s="128"/>
      <c r="YO65" s="128"/>
      <c r="YP65" s="128"/>
      <c r="YQ65" s="128"/>
      <c r="YR65" s="128"/>
      <c r="YS65" s="128"/>
      <c r="YT65" s="128"/>
      <c r="YU65" s="128"/>
      <c r="YV65" s="128"/>
      <c r="YW65" s="128"/>
      <c r="YX65" s="128"/>
      <c r="YY65" s="128"/>
      <c r="YZ65" s="128"/>
      <c r="ZA65" s="128"/>
      <c r="ZB65" s="128"/>
      <c r="ZC65" s="128"/>
      <c r="ZD65" s="128"/>
      <c r="ZE65" s="128"/>
      <c r="ZF65" s="128"/>
      <c r="ZG65" s="128"/>
      <c r="ZH65" s="128"/>
      <c r="ZI65" s="128"/>
      <c r="ZJ65" s="128"/>
      <c r="ZK65" s="128"/>
      <c r="ZL65" s="128"/>
      <c r="ZM65" s="128"/>
      <c r="ZN65" s="128"/>
      <c r="ZO65" s="128"/>
      <c r="ZP65" s="128"/>
      <c r="ZQ65" s="128"/>
      <c r="ZR65" s="128"/>
      <c r="ZS65" s="128"/>
      <c r="ZT65" s="128"/>
      <c r="ZU65" s="128"/>
      <c r="ZV65" s="128"/>
      <c r="ZW65" s="128"/>
      <c r="ZX65" s="128"/>
      <c r="ZY65" s="128"/>
      <c r="ZZ65" s="128"/>
      <c r="AAA65" s="128"/>
      <c r="AAB65" s="128"/>
      <c r="AAC65" s="128"/>
      <c r="AAD65" s="128"/>
      <c r="AAE65" s="128"/>
      <c r="AAF65" s="128"/>
      <c r="AAG65" s="128"/>
      <c r="AAH65" s="128"/>
      <c r="AAI65" s="128"/>
      <c r="AAJ65" s="128"/>
      <c r="AAK65" s="128"/>
      <c r="AAL65" s="128"/>
      <c r="AAM65" s="128"/>
      <c r="AAN65" s="128"/>
      <c r="AAO65" s="128"/>
      <c r="AAP65" s="128"/>
      <c r="AAQ65" s="128"/>
      <c r="AAR65" s="128"/>
      <c r="AAS65" s="128"/>
      <c r="AAT65" s="128"/>
      <c r="AAU65" s="128"/>
      <c r="AAV65" s="128"/>
      <c r="AAW65" s="128"/>
      <c r="AAX65" s="128"/>
      <c r="AAY65" s="128"/>
      <c r="AAZ65" s="128"/>
      <c r="ABA65" s="128"/>
      <c r="ABB65" s="128"/>
      <c r="ABC65" s="128"/>
      <c r="ABD65" s="128"/>
      <c r="ABE65" s="128"/>
      <c r="ABF65" s="128"/>
      <c r="ABG65" s="128"/>
      <c r="ABH65" s="128"/>
      <c r="ABI65" s="128"/>
      <c r="ABJ65" s="128"/>
      <c r="ABK65" s="128"/>
      <c r="ABL65" s="128"/>
      <c r="ABM65" s="128"/>
      <c r="ABN65" s="128"/>
      <c r="ABO65" s="128"/>
      <c r="ABP65" s="128"/>
      <c r="ABQ65" s="128"/>
      <c r="ABR65" s="128"/>
      <c r="ABS65" s="128"/>
      <c r="ABT65" s="128"/>
      <c r="ABU65" s="128"/>
      <c r="ABV65" s="128"/>
      <c r="ABW65" s="128"/>
      <c r="ABX65" s="128"/>
      <c r="ABY65" s="128"/>
      <c r="ABZ65" s="128"/>
      <c r="ACA65" s="128"/>
      <c r="ACB65" s="128"/>
      <c r="ACC65" s="128"/>
      <c r="ACD65" s="128"/>
      <c r="ACE65" s="128"/>
      <c r="ACF65" s="128"/>
      <c r="ACG65" s="128"/>
      <c r="ACH65" s="128"/>
      <c r="ACI65" s="128"/>
      <c r="ACJ65" s="128"/>
      <c r="ACK65" s="128"/>
      <c r="ACL65" s="128"/>
      <c r="ACM65" s="128"/>
      <c r="ACN65" s="128"/>
      <c r="ACO65" s="128"/>
      <c r="ACP65" s="128"/>
      <c r="ACQ65" s="128"/>
      <c r="ACR65" s="128"/>
      <c r="ACS65" s="128"/>
      <c r="ACT65" s="128"/>
      <c r="ACU65" s="128"/>
      <c r="ACV65" s="128"/>
      <c r="ACW65" s="128"/>
      <c r="ACX65" s="128"/>
      <c r="ACY65" s="128"/>
      <c r="ACZ65" s="128"/>
      <c r="ADA65" s="128"/>
      <c r="ADB65" s="128"/>
      <c r="ADC65" s="128"/>
      <c r="ADD65" s="128"/>
      <c r="ADE65" s="128"/>
      <c r="ADF65" s="128"/>
      <c r="ADG65" s="128"/>
      <c r="ADH65" s="128"/>
      <c r="ADI65" s="128"/>
      <c r="ADJ65" s="128"/>
      <c r="ADK65" s="128"/>
      <c r="ADL65" s="128"/>
      <c r="ADM65" s="128"/>
      <c r="ADN65" s="128"/>
      <c r="ADO65" s="128"/>
      <c r="ADP65" s="128"/>
      <c r="ADQ65" s="128"/>
      <c r="ADR65" s="128"/>
      <c r="ADS65" s="128"/>
      <c r="ADT65" s="128"/>
      <c r="ADU65" s="128"/>
      <c r="ADV65" s="128"/>
      <c r="ADW65" s="128"/>
      <c r="ADX65" s="128"/>
      <c r="ADY65" s="128"/>
      <c r="ADZ65" s="128"/>
      <c r="AEA65" s="128"/>
      <c r="AEB65" s="128"/>
      <c r="AEC65" s="128"/>
      <c r="AED65" s="128"/>
      <c r="AEE65" s="128"/>
      <c r="AEF65" s="128"/>
      <c r="AEG65" s="128"/>
      <c r="AEH65" s="128"/>
      <c r="AEI65" s="128"/>
      <c r="AEJ65" s="128"/>
      <c r="AEK65" s="128"/>
      <c r="AEL65" s="128"/>
      <c r="AEM65" s="128"/>
      <c r="AEN65" s="128"/>
      <c r="AEO65" s="128"/>
      <c r="AEP65" s="128"/>
      <c r="AEQ65" s="128"/>
      <c r="AER65" s="128"/>
      <c r="AES65" s="128"/>
      <c r="AET65" s="128"/>
      <c r="AEU65" s="128"/>
      <c r="AEV65" s="128"/>
      <c r="AEW65" s="128"/>
      <c r="AEX65" s="128"/>
      <c r="AEY65" s="128"/>
      <c r="AEZ65" s="128"/>
      <c r="AFA65" s="128"/>
      <c r="AFB65" s="128"/>
      <c r="AFC65" s="128"/>
      <c r="AFD65" s="128"/>
      <c r="AFE65" s="128"/>
      <c r="AFF65" s="128"/>
      <c r="AFG65" s="128"/>
      <c r="AFH65" s="128"/>
      <c r="AFI65" s="128"/>
      <c r="AFJ65" s="128"/>
      <c r="AFK65" s="128"/>
      <c r="AFL65" s="128"/>
      <c r="AFM65" s="128"/>
      <c r="AFN65" s="128"/>
      <c r="AFO65" s="128"/>
      <c r="AFP65" s="128"/>
      <c r="AFQ65" s="128"/>
      <c r="AFR65" s="128"/>
      <c r="AFS65" s="128"/>
      <c r="AFT65" s="128"/>
      <c r="AFU65" s="128"/>
      <c r="AFV65" s="128"/>
      <c r="AFW65" s="128"/>
      <c r="AFX65" s="128"/>
      <c r="AFY65" s="128"/>
      <c r="AFZ65" s="128"/>
      <c r="AGA65" s="128"/>
      <c r="AGB65" s="128"/>
      <c r="AGC65" s="128"/>
      <c r="AGD65" s="128"/>
      <c r="AGE65" s="128"/>
      <c r="AGF65" s="128"/>
      <c r="AGG65" s="128"/>
      <c r="AGH65" s="128"/>
      <c r="AGI65" s="128"/>
      <c r="AGJ65" s="128"/>
      <c r="AGK65" s="128"/>
      <c r="AGL65" s="128"/>
      <c r="AGM65" s="128"/>
      <c r="AGN65" s="128"/>
      <c r="AGO65" s="128"/>
      <c r="AGP65" s="128"/>
      <c r="AGQ65" s="128"/>
      <c r="AGR65" s="128"/>
      <c r="AGS65" s="128"/>
      <c r="AGT65" s="128"/>
      <c r="AGU65" s="128"/>
      <c r="AGV65" s="128"/>
      <c r="AGW65" s="128"/>
      <c r="AGX65" s="128"/>
      <c r="AGY65" s="128"/>
      <c r="AGZ65" s="128"/>
      <c r="AHA65" s="128"/>
      <c r="AHB65" s="128"/>
      <c r="AHC65" s="128"/>
      <c r="AHD65" s="128"/>
      <c r="AHE65" s="128"/>
      <c r="AHF65" s="128"/>
      <c r="AHG65" s="128"/>
      <c r="AHH65" s="128"/>
      <c r="AHI65" s="128"/>
      <c r="AHJ65" s="128"/>
      <c r="AHK65" s="128"/>
      <c r="AHL65" s="128"/>
      <c r="AHM65" s="128"/>
      <c r="AHN65" s="128"/>
      <c r="AHO65" s="128"/>
      <c r="AHP65" s="128"/>
      <c r="AHQ65" s="128"/>
      <c r="AHR65" s="128"/>
      <c r="AHS65" s="128"/>
      <c r="AHT65" s="128"/>
      <c r="AHU65" s="128"/>
      <c r="AHV65" s="128"/>
      <c r="AHW65" s="128"/>
      <c r="AHX65" s="128"/>
      <c r="AHY65" s="128"/>
      <c r="AHZ65" s="128"/>
      <c r="AIA65" s="128"/>
      <c r="AIB65" s="128"/>
      <c r="AIC65" s="128"/>
      <c r="AID65" s="128"/>
      <c r="AIE65" s="128"/>
      <c r="AIF65" s="128"/>
      <c r="AIG65" s="128"/>
      <c r="AIH65" s="128"/>
      <c r="AII65" s="128"/>
      <c r="AIJ65" s="128"/>
      <c r="AIK65" s="128"/>
      <c r="AIL65" s="128"/>
      <c r="AIM65" s="128"/>
      <c r="AIN65" s="128"/>
      <c r="AIO65" s="128"/>
      <c r="AIP65" s="128"/>
      <c r="AIQ65" s="128"/>
      <c r="AIR65" s="128"/>
      <c r="AIS65" s="128"/>
      <c r="AIT65" s="128"/>
      <c r="AIU65" s="128"/>
      <c r="AIV65" s="128"/>
      <c r="AIW65" s="128"/>
      <c r="AIX65" s="128"/>
      <c r="AIY65" s="128"/>
      <c r="AIZ65" s="128"/>
      <c r="AJA65" s="128"/>
      <c r="AJB65" s="128"/>
      <c r="AJC65" s="128"/>
      <c r="AJD65" s="128"/>
      <c r="AJE65" s="128"/>
      <c r="AJF65" s="128"/>
      <c r="AJG65" s="128"/>
      <c r="AJH65" s="128"/>
      <c r="AJI65" s="128"/>
      <c r="AJJ65" s="128"/>
      <c r="AJK65" s="128"/>
      <c r="AJL65" s="128"/>
      <c r="AJM65" s="128"/>
      <c r="AJN65" s="128"/>
      <c r="AJO65" s="128"/>
      <c r="AJP65" s="128"/>
      <c r="AJQ65" s="128"/>
      <c r="AJR65" s="128"/>
      <c r="AJS65" s="128"/>
      <c r="AJT65" s="128"/>
      <c r="AJU65" s="128"/>
      <c r="AJV65" s="128"/>
      <c r="AJW65" s="128"/>
      <c r="AJX65" s="128"/>
      <c r="AJY65" s="128"/>
      <c r="AJZ65" s="128"/>
      <c r="AKA65" s="128"/>
      <c r="AKB65" s="128"/>
      <c r="AKC65" s="128"/>
      <c r="AKD65" s="128"/>
      <c r="AKE65" s="128"/>
      <c r="AKF65" s="128"/>
      <c r="AKG65" s="128"/>
      <c r="AKH65" s="128"/>
      <c r="AKI65" s="128"/>
      <c r="AKJ65" s="128"/>
      <c r="AKK65" s="128"/>
      <c r="AKL65" s="128"/>
      <c r="AKM65" s="128"/>
      <c r="AKN65" s="128"/>
      <c r="AKO65" s="128"/>
      <c r="AKP65" s="128"/>
      <c r="AKQ65" s="128"/>
      <c r="AKR65" s="128"/>
      <c r="AKS65" s="128"/>
      <c r="AKT65" s="128"/>
      <c r="AKU65" s="128"/>
      <c r="AKV65" s="128"/>
      <c r="AKW65" s="128"/>
      <c r="AKX65" s="128"/>
      <c r="AKY65" s="128"/>
      <c r="AKZ65" s="128"/>
      <c r="ALA65" s="128"/>
      <c r="ALB65" s="128"/>
      <c r="ALC65" s="128"/>
      <c r="ALD65" s="128"/>
      <c r="ALE65" s="128"/>
      <c r="ALF65" s="128"/>
      <c r="ALG65" s="128"/>
      <c r="ALH65" s="128"/>
      <c r="ALI65" s="128"/>
      <c r="ALJ65" s="128"/>
      <c r="ALK65" s="128"/>
      <c r="ALL65" s="128"/>
      <c r="ALM65" s="128"/>
      <c r="ALN65" s="128"/>
      <c r="ALO65" s="128"/>
      <c r="ALP65" s="128"/>
      <c r="ALQ65" s="128"/>
      <c r="ALR65" s="128"/>
      <c r="ALS65" s="128"/>
      <c r="ALT65" s="128"/>
      <c r="ALU65" s="128"/>
      <c r="ALV65" s="128"/>
      <c r="ALW65" s="128"/>
      <c r="ALX65" s="128"/>
      <c r="ALY65" s="128"/>
      <c r="ALZ65" s="128"/>
      <c r="AMA65" s="128"/>
      <c r="AMB65" s="128"/>
      <c r="AMC65" s="128"/>
      <c r="AMD65" s="128"/>
      <c r="AME65" s="128"/>
      <c r="AMF65" s="128"/>
      <c r="AMG65" s="128"/>
      <c r="AMH65" s="128"/>
      <c r="AMI65" s="128"/>
      <c r="AMJ65" s="128"/>
      <c r="AMK65" s="128"/>
      <c r="AML65" s="128"/>
      <c r="AMM65" s="128"/>
      <c r="AMN65" s="128"/>
      <c r="AMO65" s="128"/>
      <c r="AMP65" s="128"/>
      <c r="AMQ65" s="128"/>
      <c r="AMR65" s="128"/>
      <c r="AMS65" s="128"/>
      <c r="AMT65" s="128"/>
      <c r="AMU65" s="128"/>
      <c r="AMV65" s="128"/>
      <c r="AMW65" s="128"/>
      <c r="AMX65" s="128"/>
      <c r="AMY65" s="128"/>
      <c r="AMZ65" s="128"/>
      <c r="ANA65" s="128"/>
      <c r="ANB65" s="128"/>
      <c r="ANC65" s="128"/>
      <c r="AND65" s="128"/>
      <c r="ANE65" s="128"/>
      <c r="ANF65" s="128"/>
      <c r="ANG65" s="128"/>
      <c r="ANH65" s="128"/>
      <c r="ANI65" s="128"/>
      <c r="ANJ65" s="128"/>
      <c r="ANK65" s="128"/>
      <c r="ANL65" s="128"/>
      <c r="ANM65" s="128"/>
      <c r="ANN65" s="128"/>
      <c r="ANO65" s="128"/>
      <c r="ANP65" s="128"/>
      <c r="ANQ65" s="128"/>
      <c r="ANR65" s="128"/>
      <c r="ANS65" s="128"/>
      <c r="ANT65" s="128"/>
      <c r="ANU65" s="128"/>
      <c r="ANV65" s="128"/>
      <c r="ANW65" s="128"/>
      <c r="ANX65" s="128"/>
      <c r="ANY65" s="128"/>
      <c r="ANZ65" s="128"/>
      <c r="AOA65" s="128"/>
      <c r="AOB65" s="128"/>
      <c r="AOC65" s="128"/>
      <c r="AOD65" s="128"/>
      <c r="AOE65" s="128"/>
      <c r="AOF65" s="128"/>
      <c r="AOG65" s="128"/>
      <c r="AOH65" s="128"/>
      <c r="AOI65" s="128"/>
      <c r="AOJ65" s="128"/>
      <c r="AOK65" s="128"/>
      <c r="AOL65" s="128"/>
      <c r="AOM65" s="128"/>
      <c r="AON65" s="128"/>
      <c r="AOO65" s="128"/>
      <c r="AOP65" s="128"/>
      <c r="AOQ65" s="128"/>
      <c r="AOR65" s="128"/>
      <c r="AOS65" s="128"/>
      <c r="AOT65" s="128"/>
      <c r="AOU65" s="128"/>
      <c r="AOV65" s="128"/>
      <c r="AOW65" s="128"/>
      <c r="AOX65" s="128"/>
      <c r="AOY65" s="128"/>
      <c r="AOZ65" s="128"/>
      <c r="APA65" s="128"/>
      <c r="APB65" s="128"/>
      <c r="APC65" s="128"/>
      <c r="APD65" s="128"/>
      <c r="APE65" s="128"/>
      <c r="APF65" s="128"/>
      <c r="APG65" s="128"/>
      <c r="APH65" s="128"/>
      <c r="API65" s="128"/>
      <c r="APJ65" s="128"/>
      <c r="APK65" s="128"/>
      <c r="APL65" s="128"/>
      <c r="APM65" s="128"/>
      <c r="APN65" s="128"/>
      <c r="APO65" s="128"/>
      <c r="APP65" s="128"/>
      <c r="APQ65" s="128"/>
      <c r="APR65" s="128"/>
      <c r="APS65" s="128"/>
      <c r="APT65" s="128"/>
      <c r="APU65" s="128"/>
      <c r="APV65" s="128"/>
      <c r="APW65" s="128"/>
      <c r="APX65" s="128"/>
      <c r="APY65" s="128"/>
      <c r="APZ65" s="128"/>
      <c r="AQA65" s="128"/>
      <c r="AQB65" s="128"/>
      <c r="AQC65" s="128"/>
      <c r="AQD65" s="128"/>
      <c r="AQE65" s="128"/>
      <c r="AQF65" s="128"/>
      <c r="AQG65" s="128"/>
      <c r="AQH65" s="128"/>
      <c r="AQI65" s="128"/>
      <c r="AQJ65" s="128"/>
      <c r="AQK65" s="128"/>
      <c r="AQL65" s="128"/>
      <c r="AQM65" s="128"/>
      <c r="AQN65" s="128"/>
      <c r="AQO65" s="128"/>
      <c r="AQP65" s="128"/>
      <c r="AQQ65" s="128"/>
      <c r="AQR65" s="128"/>
      <c r="AQS65" s="128"/>
      <c r="AQT65" s="128"/>
      <c r="AQU65" s="128"/>
      <c r="AQV65" s="128"/>
      <c r="AQW65" s="128"/>
      <c r="AQX65" s="128"/>
      <c r="AQY65" s="128"/>
      <c r="AQZ65" s="128"/>
      <c r="ARA65" s="128"/>
      <c r="ARB65" s="128"/>
      <c r="ARC65" s="128"/>
      <c r="ARD65" s="128"/>
      <c r="ARE65" s="128"/>
      <c r="ARF65" s="128"/>
      <c r="ARG65" s="128"/>
      <c r="ARH65" s="128"/>
      <c r="ARI65" s="128"/>
      <c r="ARJ65" s="128"/>
      <c r="ARK65" s="128"/>
      <c r="ARL65" s="128"/>
      <c r="ARM65" s="128"/>
      <c r="ARN65" s="128"/>
      <c r="ARO65" s="128"/>
      <c r="ARP65" s="128"/>
      <c r="ARQ65" s="128"/>
      <c r="ARR65" s="128"/>
      <c r="ARS65" s="128"/>
      <c r="ART65" s="128"/>
      <c r="ARU65" s="128"/>
      <c r="ARV65" s="128"/>
      <c r="ARW65" s="128"/>
      <c r="ARX65" s="128"/>
      <c r="ARY65" s="128"/>
      <c r="ARZ65" s="128"/>
      <c r="ASA65" s="128"/>
      <c r="ASB65" s="128"/>
      <c r="ASC65" s="128"/>
      <c r="ASD65" s="128"/>
      <c r="ASE65" s="128"/>
      <c r="ASF65" s="128"/>
      <c r="ASG65" s="128"/>
      <c r="ASH65" s="128"/>
      <c r="ASI65" s="128"/>
      <c r="ASJ65" s="128"/>
      <c r="ASK65" s="128"/>
      <c r="ASL65" s="128"/>
      <c r="ASM65" s="128"/>
      <c r="ASN65" s="128"/>
      <c r="ASO65" s="128"/>
      <c r="ASP65" s="128"/>
      <c r="ASQ65" s="128"/>
      <c r="ASR65" s="128"/>
      <c r="ASS65" s="128"/>
      <c r="AST65" s="128"/>
      <c r="ASU65" s="128"/>
      <c r="ASV65" s="128"/>
      <c r="ASW65" s="128"/>
      <c r="ASX65" s="128"/>
      <c r="ASY65" s="128"/>
      <c r="ASZ65" s="128"/>
      <c r="ATA65" s="128"/>
      <c r="ATB65" s="128"/>
      <c r="ATC65" s="128"/>
      <c r="ATD65" s="128"/>
      <c r="ATE65" s="128"/>
      <c r="ATF65" s="128"/>
      <c r="ATG65" s="128"/>
      <c r="ATH65" s="128"/>
      <c r="ATI65" s="128"/>
      <c r="ATJ65" s="128"/>
      <c r="ATK65" s="128"/>
      <c r="ATL65" s="128"/>
      <c r="ATM65" s="128"/>
      <c r="ATN65" s="128"/>
      <c r="ATO65" s="128"/>
      <c r="ATP65" s="128"/>
      <c r="ATQ65" s="128"/>
      <c r="ATR65" s="128"/>
      <c r="ATS65" s="128"/>
      <c r="ATT65" s="128"/>
      <c r="ATU65" s="128"/>
      <c r="ATV65" s="128"/>
      <c r="ATW65" s="128"/>
      <c r="ATX65" s="128"/>
      <c r="ATY65" s="128"/>
      <c r="ATZ65" s="128"/>
      <c r="AUA65" s="128"/>
      <c r="AUB65" s="128"/>
      <c r="AUC65" s="128"/>
      <c r="AUD65" s="128"/>
      <c r="AUE65" s="128"/>
      <c r="AUF65" s="128"/>
      <c r="AUG65" s="128"/>
      <c r="AUH65" s="128"/>
      <c r="AUI65" s="128"/>
      <c r="AUJ65" s="128"/>
      <c r="AUK65" s="128"/>
      <c r="AUL65" s="128"/>
      <c r="AUM65" s="128"/>
      <c r="AUN65" s="128"/>
      <c r="AUO65" s="128"/>
      <c r="AUP65" s="128"/>
      <c r="AUQ65" s="128"/>
      <c r="AUR65" s="128"/>
      <c r="AUS65" s="128"/>
      <c r="AUT65" s="128"/>
      <c r="AUU65" s="128"/>
      <c r="AUV65" s="128"/>
      <c r="AUW65" s="128"/>
      <c r="AUX65" s="128"/>
      <c r="AUY65" s="128"/>
      <c r="AUZ65" s="128"/>
      <c r="AVA65" s="128"/>
      <c r="AVB65" s="128"/>
      <c r="AVC65" s="128"/>
      <c r="AVD65" s="128"/>
      <c r="AVE65" s="128"/>
      <c r="AVF65" s="128"/>
      <c r="AVG65" s="128"/>
      <c r="AVH65" s="128"/>
      <c r="AVI65" s="128"/>
      <c r="AVJ65" s="128"/>
      <c r="AVK65" s="128"/>
      <c r="AVL65" s="128"/>
      <c r="AVM65" s="128"/>
      <c r="AVN65" s="128"/>
      <c r="AVO65" s="128"/>
      <c r="AVP65" s="128"/>
      <c r="AVQ65" s="128"/>
      <c r="AVR65" s="128"/>
      <c r="AVS65" s="128"/>
      <c r="AVT65" s="128"/>
      <c r="AVU65" s="128"/>
      <c r="AVV65" s="128"/>
      <c r="AVW65" s="128"/>
      <c r="AVX65" s="128"/>
      <c r="AVY65" s="128"/>
      <c r="AVZ65" s="128"/>
      <c r="AWA65" s="128"/>
      <c r="AWB65" s="128"/>
      <c r="AWC65" s="128"/>
      <c r="AWD65" s="128"/>
      <c r="AWE65" s="128"/>
      <c r="AWF65" s="128"/>
      <c r="AWG65" s="128"/>
      <c r="AWH65" s="128"/>
      <c r="AWI65" s="128"/>
      <c r="AWJ65" s="128"/>
      <c r="AWK65" s="128"/>
      <c r="AWL65" s="128"/>
      <c r="AWM65" s="128"/>
      <c r="AWN65" s="128"/>
      <c r="AWO65" s="128"/>
      <c r="AWP65" s="128"/>
      <c r="AWQ65" s="128"/>
      <c r="AWR65" s="128"/>
      <c r="AWS65" s="128"/>
      <c r="AWT65" s="128"/>
      <c r="AWU65" s="128"/>
      <c r="AWV65" s="128"/>
      <c r="AWW65" s="128"/>
      <c r="AWX65" s="128"/>
      <c r="AWY65" s="128"/>
      <c r="AWZ65" s="128"/>
      <c r="AXA65" s="128"/>
      <c r="AXB65" s="128"/>
      <c r="AXC65" s="128"/>
      <c r="AXD65" s="128"/>
      <c r="AXE65" s="128"/>
      <c r="AXF65" s="128"/>
      <c r="AXG65" s="128"/>
      <c r="AXH65" s="128"/>
      <c r="AXI65" s="128"/>
      <c r="AXJ65" s="128"/>
      <c r="AXK65" s="128"/>
      <c r="AXL65" s="128"/>
      <c r="AXM65" s="128"/>
      <c r="AXN65" s="128"/>
      <c r="AXO65" s="128"/>
      <c r="AXP65" s="128"/>
      <c r="AXQ65" s="128"/>
      <c r="AXR65" s="128"/>
      <c r="AXS65" s="128"/>
      <c r="AXT65" s="128"/>
      <c r="AXU65" s="128"/>
      <c r="AXV65" s="128"/>
      <c r="AXW65" s="128"/>
      <c r="AXX65" s="128"/>
      <c r="AXY65" s="128"/>
      <c r="AXZ65" s="128"/>
      <c r="AYA65" s="128"/>
      <c r="AYB65" s="128"/>
      <c r="AYC65" s="128"/>
      <c r="AYD65" s="128"/>
      <c r="AYE65" s="128"/>
      <c r="AYF65" s="128"/>
      <c r="AYG65" s="128"/>
      <c r="AYH65" s="128"/>
      <c r="AYI65" s="128"/>
      <c r="AYJ65" s="128"/>
      <c r="AYK65" s="128"/>
      <c r="AYL65" s="128"/>
      <c r="AYM65" s="128"/>
      <c r="AYN65" s="128"/>
      <c r="AYO65" s="128"/>
      <c r="AYP65" s="128"/>
      <c r="AYQ65" s="128"/>
      <c r="AYR65" s="128"/>
      <c r="AYS65" s="128"/>
      <c r="AYT65" s="128"/>
      <c r="AYU65" s="128"/>
      <c r="AYV65" s="128"/>
      <c r="AYW65" s="128"/>
      <c r="AYX65" s="128"/>
      <c r="AYY65" s="128"/>
      <c r="AYZ65" s="128"/>
      <c r="AZA65" s="128"/>
      <c r="AZB65" s="128"/>
      <c r="AZC65" s="128"/>
      <c r="AZD65" s="128"/>
      <c r="AZE65" s="128"/>
      <c r="AZF65" s="128"/>
      <c r="AZG65" s="128"/>
      <c r="AZH65" s="128"/>
      <c r="AZI65" s="128"/>
      <c r="AZJ65" s="128"/>
      <c r="AZK65" s="128"/>
      <c r="AZL65" s="128"/>
      <c r="AZM65" s="128"/>
      <c r="AZN65" s="128"/>
      <c r="AZO65" s="128"/>
      <c r="AZP65" s="128"/>
      <c r="AZQ65" s="128"/>
      <c r="AZR65" s="128"/>
      <c r="AZS65" s="128"/>
      <c r="AZT65" s="128"/>
      <c r="AZU65" s="128"/>
      <c r="AZV65" s="128"/>
      <c r="AZW65" s="128"/>
      <c r="AZX65" s="128"/>
      <c r="AZY65" s="128"/>
      <c r="AZZ65" s="128"/>
      <c r="BAA65" s="128"/>
      <c r="BAB65" s="128"/>
      <c r="BAC65" s="128"/>
      <c r="BAD65" s="128"/>
      <c r="BAE65" s="128"/>
      <c r="BAF65" s="128"/>
      <c r="BAG65" s="128"/>
      <c r="BAH65" s="128"/>
      <c r="BAI65" s="128"/>
      <c r="BAJ65" s="128"/>
      <c r="BAK65" s="128"/>
      <c r="BAL65" s="128"/>
      <c r="BAM65" s="128"/>
      <c r="BAN65" s="128"/>
      <c r="BAO65" s="128"/>
      <c r="BAP65" s="128"/>
      <c r="BAQ65" s="128"/>
      <c r="BAR65" s="128"/>
      <c r="BAS65" s="128"/>
      <c r="BAT65" s="128"/>
      <c r="BAU65" s="128"/>
      <c r="BAV65" s="128"/>
      <c r="BAW65" s="128"/>
      <c r="BAX65" s="128"/>
      <c r="BAY65" s="128"/>
      <c r="BAZ65" s="128"/>
      <c r="BBA65" s="128"/>
      <c r="BBB65" s="128"/>
      <c r="BBC65" s="128"/>
      <c r="BBD65" s="128"/>
      <c r="BBE65" s="128"/>
      <c r="BBF65" s="128"/>
      <c r="BBG65" s="128"/>
      <c r="BBH65" s="128"/>
      <c r="BBI65" s="128"/>
      <c r="BBJ65" s="128"/>
      <c r="BBK65" s="128"/>
      <c r="BBL65" s="128"/>
      <c r="BBM65" s="128"/>
      <c r="BBN65" s="128"/>
      <c r="BBO65" s="128"/>
      <c r="BBP65" s="128"/>
      <c r="BBQ65" s="128"/>
      <c r="BBR65" s="128"/>
      <c r="BBS65" s="128"/>
      <c r="BBT65" s="128"/>
      <c r="BBU65" s="128"/>
      <c r="BBV65" s="128"/>
      <c r="BBW65" s="128"/>
      <c r="BBX65" s="128"/>
      <c r="BBY65" s="128"/>
      <c r="BBZ65" s="128"/>
      <c r="BCA65" s="128"/>
      <c r="BCB65" s="128"/>
      <c r="BCC65" s="128"/>
      <c r="BCD65" s="128"/>
      <c r="BCE65" s="128"/>
      <c r="BCF65" s="128"/>
      <c r="BCG65" s="128"/>
      <c r="BCH65" s="128"/>
      <c r="BCI65" s="128"/>
      <c r="BCJ65" s="128"/>
      <c r="BCK65" s="128"/>
      <c r="BCL65" s="128"/>
      <c r="BCM65" s="128"/>
      <c r="BCN65" s="128"/>
      <c r="BCO65" s="128"/>
      <c r="BCP65" s="128"/>
      <c r="BCQ65" s="128"/>
      <c r="BCR65" s="128"/>
      <c r="BCS65" s="128"/>
      <c r="BCT65" s="128"/>
      <c r="BCU65" s="128"/>
      <c r="BCV65" s="128"/>
      <c r="BCW65" s="128"/>
      <c r="BCX65" s="128"/>
      <c r="BCY65" s="128"/>
      <c r="BCZ65" s="128"/>
      <c r="BDA65" s="128"/>
      <c r="BDB65" s="128"/>
      <c r="BDC65" s="128"/>
      <c r="BDD65" s="128"/>
      <c r="BDE65" s="128"/>
      <c r="BDF65" s="128"/>
      <c r="BDG65" s="128"/>
      <c r="BDH65" s="128"/>
      <c r="BDI65" s="128"/>
      <c r="BDJ65" s="128"/>
      <c r="BDK65" s="128"/>
      <c r="BDL65" s="128"/>
      <c r="BDM65" s="128"/>
      <c r="BDN65" s="128"/>
      <c r="BDO65" s="128"/>
      <c r="BDP65" s="128"/>
      <c r="BDQ65" s="128"/>
      <c r="BDR65" s="128"/>
      <c r="BDS65" s="128"/>
      <c r="BDT65" s="128"/>
      <c r="BDU65" s="128"/>
      <c r="BDV65" s="128"/>
      <c r="BDW65" s="128"/>
      <c r="BDX65" s="128"/>
      <c r="BDY65" s="128"/>
      <c r="BDZ65" s="128"/>
      <c r="BEA65" s="128"/>
      <c r="BEB65" s="128"/>
      <c r="BEC65" s="128"/>
      <c r="BED65" s="128"/>
      <c r="BEE65" s="128"/>
      <c r="BEF65" s="128"/>
      <c r="BEG65" s="128"/>
      <c r="BEH65" s="128"/>
      <c r="BEI65" s="128"/>
      <c r="BEJ65" s="128"/>
      <c r="BEK65" s="128"/>
      <c r="BEL65" s="128"/>
      <c r="BEM65" s="128"/>
      <c r="BEN65" s="128"/>
      <c r="BEO65" s="128"/>
      <c r="BEP65" s="128"/>
      <c r="BEQ65" s="128"/>
      <c r="BER65" s="128"/>
      <c r="BES65" s="128"/>
      <c r="BET65" s="128"/>
      <c r="BEU65" s="128"/>
      <c r="BEV65" s="128"/>
      <c r="BEW65" s="128"/>
      <c r="BEX65" s="128"/>
      <c r="BEY65" s="128"/>
      <c r="BEZ65" s="128"/>
      <c r="BFA65" s="128"/>
      <c r="BFB65" s="128"/>
      <c r="BFC65" s="128"/>
      <c r="BFD65" s="128"/>
      <c r="BFE65" s="128"/>
      <c r="BFF65" s="128"/>
      <c r="BFG65" s="128"/>
      <c r="BFH65" s="128"/>
      <c r="BFI65" s="128"/>
      <c r="BFJ65" s="128"/>
      <c r="BFK65" s="128"/>
      <c r="BFL65" s="128"/>
      <c r="BFM65" s="128"/>
      <c r="BFN65" s="128"/>
      <c r="BFO65" s="128"/>
      <c r="BFP65" s="128"/>
      <c r="BFQ65" s="128"/>
      <c r="BFR65" s="128"/>
      <c r="BFS65" s="128"/>
      <c r="BFT65" s="128"/>
      <c r="BFU65" s="128"/>
      <c r="BFV65" s="128"/>
      <c r="BFW65" s="128"/>
      <c r="BFX65" s="128"/>
      <c r="BFY65" s="128"/>
      <c r="BFZ65" s="128"/>
      <c r="BGA65" s="128"/>
      <c r="BGB65" s="128"/>
      <c r="BGC65" s="128"/>
      <c r="BGD65" s="128"/>
      <c r="BGE65" s="128"/>
      <c r="BGF65" s="128"/>
      <c r="BGG65" s="128"/>
      <c r="BGH65" s="128"/>
      <c r="BGI65" s="128"/>
      <c r="BGJ65" s="128"/>
      <c r="BGK65" s="128"/>
      <c r="BGL65" s="128"/>
      <c r="BGM65" s="128"/>
      <c r="BGN65" s="128"/>
      <c r="BGO65" s="128"/>
      <c r="BGP65" s="128"/>
      <c r="BGQ65" s="128"/>
      <c r="BGR65" s="128"/>
      <c r="BGS65" s="128"/>
      <c r="BGT65" s="128"/>
      <c r="BGU65" s="128"/>
      <c r="BGV65" s="128"/>
      <c r="BGW65" s="128"/>
      <c r="BGX65" s="128"/>
      <c r="BGY65" s="128"/>
      <c r="BGZ65" s="128"/>
      <c r="BHA65" s="128"/>
      <c r="BHB65" s="128"/>
      <c r="BHC65" s="128"/>
      <c r="BHD65" s="128"/>
      <c r="BHE65" s="128"/>
      <c r="BHF65" s="128"/>
      <c r="BHG65" s="128"/>
      <c r="BHH65" s="128"/>
      <c r="BHI65" s="128"/>
      <c r="BHJ65" s="128"/>
      <c r="BHK65" s="128"/>
      <c r="BHL65" s="128"/>
      <c r="BHM65" s="128"/>
      <c r="BHN65" s="128"/>
      <c r="BHO65" s="128"/>
      <c r="BHP65" s="128"/>
      <c r="BHQ65" s="128"/>
      <c r="BHR65" s="128"/>
      <c r="BHS65" s="128"/>
      <c r="BHT65" s="128"/>
      <c r="BHU65" s="128"/>
      <c r="BHV65" s="128"/>
      <c r="BHW65" s="128"/>
      <c r="BHX65" s="128"/>
      <c r="BHY65" s="128"/>
      <c r="BHZ65" s="128"/>
      <c r="BIA65" s="128"/>
      <c r="BIB65" s="128"/>
      <c r="BIC65" s="128"/>
      <c r="BID65" s="128"/>
      <c r="BIE65" s="128"/>
      <c r="BIF65" s="128"/>
      <c r="BIG65" s="128"/>
      <c r="BIH65" s="128"/>
      <c r="BII65" s="128"/>
      <c r="BIJ65" s="128"/>
      <c r="BIK65" s="128"/>
      <c r="BIL65" s="128"/>
      <c r="BIM65" s="128"/>
      <c r="BIN65" s="128"/>
      <c r="BIO65" s="128"/>
      <c r="BIP65" s="128"/>
      <c r="BIQ65" s="128"/>
      <c r="BIR65" s="128"/>
      <c r="BIS65" s="128"/>
      <c r="BIT65" s="128"/>
      <c r="BIU65" s="128"/>
      <c r="BIV65" s="128"/>
      <c r="BIW65" s="128"/>
      <c r="BIX65" s="128"/>
      <c r="BIY65" s="128"/>
      <c r="BIZ65" s="128"/>
      <c r="BJA65" s="128"/>
      <c r="BJB65" s="128"/>
      <c r="BJC65" s="128"/>
      <c r="BJD65" s="128"/>
      <c r="BJE65" s="128"/>
      <c r="BJF65" s="128"/>
      <c r="BJG65" s="128"/>
      <c r="BJH65" s="128"/>
      <c r="BJI65" s="128"/>
      <c r="BJJ65" s="128"/>
      <c r="BJK65" s="128"/>
      <c r="BJL65" s="128"/>
      <c r="BJM65" s="128"/>
      <c r="BJN65" s="128"/>
      <c r="BJO65" s="128"/>
      <c r="BJP65" s="128"/>
      <c r="BJQ65" s="128"/>
      <c r="BJR65" s="128"/>
      <c r="BJS65" s="128"/>
      <c r="BJT65" s="128"/>
      <c r="BJU65" s="128"/>
      <c r="BJV65" s="128"/>
      <c r="BJW65" s="128"/>
      <c r="BJX65" s="128"/>
      <c r="BJY65" s="128"/>
      <c r="BJZ65" s="128"/>
      <c r="BKA65" s="128"/>
      <c r="BKB65" s="128"/>
      <c r="BKC65" s="128"/>
      <c r="BKD65" s="128"/>
      <c r="BKE65" s="128"/>
      <c r="BKF65" s="128"/>
      <c r="BKG65" s="128"/>
      <c r="BKH65" s="128"/>
      <c r="BKI65" s="128"/>
      <c r="BKJ65" s="128"/>
      <c r="BKK65" s="128"/>
      <c r="BKL65" s="128"/>
      <c r="BKM65" s="128"/>
      <c r="BKN65" s="128"/>
      <c r="BKO65" s="128"/>
      <c r="BKP65" s="128"/>
      <c r="BKQ65" s="128"/>
      <c r="BKR65" s="128"/>
      <c r="BKS65" s="128"/>
      <c r="BKT65" s="128"/>
      <c r="BKU65" s="128"/>
      <c r="BKV65" s="128"/>
      <c r="BKW65" s="128"/>
      <c r="BKX65" s="128"/>
      <c r="BKY65" s="128"/>
      <c r="BKZ65" s="128"/>
      <c r="BLA65" s="128"/>
      <c r="BLB65" s="128"/>
      <c r="BLC65" s="128"/>
      <c r="BLD65" s="128"/>
      <c r="BLE65" s="128"/>
      <c r="BLF65" s="128"/>
      <c r="BLG65" s="128"/>
      <c r="BLH65" s="128"/>
      <c r="BLI65" s="128"/>
      <c r="BLJ65" s="128"/>
      <c r="BLK65" s="128"/>
      <c r="BLL65" s="128"/>
      <c r="BLM65" s="128"/>
      <c r="BLN65" s="128"/>
      <c r="BLO65" s="128"/>
      <c r="BLP65" s="128"/>
      <c r="BLQ65" s="128"/>
      <c r="BLR65" s="128"/>
      <c r="BLS65" s="128"/>
      <c r="BLT65" s="128"/>
      <c r="BLU65" s="128"/>
      <c r="BLV65" s="128"/>
      <c r="BLW65" s="128"/>
      <c r="BLX65" s="128"/>
      <c r="BLY65" s="128"/>
      <c r="BLZ65" s="128"/>
      <c r="BMA65" s="128"/>
      <c r="BMB65" s="128"/>
      <c r="BMC65" s="128"/>
      <c r="BMD65" s="128"/>
      <c r="BME65" s="128"/>
      <c r="BMF65" s="128"/>
      <c r="BMG65" s="128"/>
      <c r="BMH65" s="128"/>
      <c r="BMI65" s="128"/>
      <c r="BMJ65" s="128"/>
      <c r="BMK65" s="128"/>
      <c r="BML65" s="128"/>
      <c r="BMM65" s="128"/>
      <c r="BMN65" s="128"/>
      <c r="BMO65" s="128"/>
      <c r="BMP65" s="128"/>
      <c r="BMQ65" s="128"/>
      <c r="BMR65" s="128"/>
      <c r="BMS65" s="128"/>
      <c r="BMT65" s="128"/>
      <c r="BMU65" s="128"/>
      <c r="BMV65" s="128"/>
      <c r="BMW65" s="128"/>
      <c r="BMX65" s="128"/>
      <c r="BMY65" s="128"/>
      <c r="BMZ65" s="128"/>
      <c r="BNA65" s="128"/>
      <c r="BNB65" s="128"/>
      <c r="BNC65" s="128"/>
      <c r="BND65" s="128"/>
      <c r="BNE65" s="128"/>
      <c r="BNF65" s="128"/>
      <c r="BNG65" s="128"/>
      <c r="BNH65" s="128"/>
      <c r="BNI65" s="128"/>
      <c r="BNJ65" s="128"/>
      <c r="BNK65" s="128"/>
      <c r="BNL65" s="128"/>
      <c r="BNM65" s="128"/>
      <c r="BNN65" s="128"/>
      <c r="BNO65" s="128"/>
      <c r="BNP65" s="128"/>
      <c r="BNQ65" s="128"/>
      <c r="BNR65" s="128"/>
      <c r="BNS65" s="128"/>
      <c r="BNT65" s="128"/>
      <c r="BNU65" s="128"/>
      <c r="BNV65" s="128"/>
      <c r="BNW65" s="128"/>
      <c r="BNX65" s="128"/>
      <c r="BNY65" s="128"/>
      <c r="BNZ65" s="128"/>
      <c r="BOA65" s="128"/>
      <c r="BOB65" s="128"/>
      <c r="BOC65" s="128"/>
      <c r="BOD65" s="128"/>
      <c r="BOE65" s="128"/>
      <c r="BOF65" s="128"/>
      <c r="BOG65" s="128"/>
      <c r="BOH65" s="128"/>
      <c r="BOI65" s="128"/>
      <c r="BOJ65" s="128"/>
      <c r="BOK65" s="128"/>
      <c r="BOL65" s="128"/>
      <c r="BOM65" s="128"/>
      <c r="BON65" s="128"/>
      <c r="BOO65" s="128"/>
      <c r="BOP65" s="128"/>
      <c r="BOQ65" s="128"/>
      <c r="BOR65" s="128"/>
      <c r="BOS65" s="128"/>
      <c r="BOT65" s="128"/>
      <c r="BOU65" s="128"/>
      <c r="BOV65" s="128"/>
      <c r="BOW65" s="128"/>
      <c r="BOX65" s="128"/>
      <c r="BOY65" s="128"/>
      <c r="BOZ65" s="128"/>
      <c r="BPA65" s="128"/>
      <c r="BPB65" s="128"/>
      <c r="BPC65" s="128"/>
      <c r="BPD65" s="128"/>
      <c r="BPE65" s="128"/>
      <c r="BPF65" s="128"/>
      <c r="BPG65" s="128"/>
      <c r="BPH65" s="128"/>
      <c r="BPI65" s="128"/>
      <c r="BPJ65" s="128"/>
      <c r="BPK65" s="128"/>
      <c r="BPL65" s="128"/>
      <c r="BPM65" s="128"/>
      <c r="BPN65" s="128"/>
      <c r="BPO65" s="128"/>
      <c r="BPP65" s="128"/>
      <c r="BPQ65" s="128"/>
      <c r="BPR65" s="128"/>
      <c r="BPS65" s="128"/>
      <c r="BPT65" s="128"/>
      <c r="BPU65" s="128"/>
      <c r="BPV65" s="128"/>
      <c r="BPW65" s="128"/>
      <c r="BPX65" s="128"/>
      <c r="BPY65" s="128"/>
      <c r="BPZ65" s="128"/>
      <c r="BQA65" s="128"/>
      <c r="BQB65" s="128"/>
      <c r="BQC65" s="128"/>
      <c r="BQD65" s="128"/>
      <c r="BQE65" s="128"/>
      <c r="BQF65" s="128"/>
      <c r="BQG65" s="128"/>
      <c r="BQH65" s="128"/>
      <c r="BQI65" s="128"/>
      <c r="BQJ65" s="128"/>
      <c r="BQK65" s="128"/>
      <c r="BQL65" s="128"/>
      <c r="BQM65" s="128"/>
      <c r="BQN65" s="128"/>
      <c r="BQO65" s="128"/>
      <c r="BQP65" s="128"/>
      <c r="BQQ65" s="128"/>
      <c r="BQR65" s="128"/>
      <c r="BQS65" s="128"/>
      <c r="BQT65" s="128"/>
      <c r="BQU65" s="128"/>
      <c r="BQV65" s="128"/>
      <c r="BQW65" s="128"/>
      <c r="BQX65" s="128"/>
      <c r="BQY65" s="128"/>
      <c r="BQZ65" s="128"/>
      <c r="BRA65" s="128"/>
      <c r="BRB65" s="128"/>
      <c r="BRC65" s="128"/>
      <c r="BRD65" s="128"/>
      <c r="BRE65" s="128"/>
      <c r="BRF65" s="128"/>
      <c r="BRG65" s="128"/>
      <c r="BRH65" s="128"/>
      <c r="BRI65" s="128"/>
      <c r="BRJ65" s="128"/>
      <c r="BRK65" s="128"/>
      <c r="BRL65" s="128"/>
      <c r="BRM65" s="128"/>
      <c r="BRN65" s="128"/>
      <c r="BRO65" s="128"/>
      <c r="BRP65" s="128"/>
      <c r="BRQ65" s="128"/>
      <c r="BRR65" s="128"/>
      <c r="BRS65" s="128"/>
      <c r="BRT65" s="128"/>
      <c r="BRU65" s="128"/>
      <c r="BRV65" s="128"/>
      <c r="BRW65" s="128"/>
      <c r="BRX65" s="128"/>
      <c r="BRY65" s="128"/>
      <c r="BRZ65" s="128"/>
      <c r="BSA65" s="128"/>
      <c r="BSB65" s="128"/>
      <c r="BSC65" s="128"/>
      <c r="BSD65" s="128"/>
      <c r="BSE65" s="128"/>
      <c r="BSF65" s="128"/>
      <c r="BSG65" s="128"/>
      <c r="BSH65" s="128"/>
      <c r="BSI65" s="128"/>
      <c r="BSJ65" s="128"/>
      <c r="BSK65" s="128"/>
      <c r="BSL65" s="128"/>
      <c r="BSM65" s="128"/>
      <c r="BSN65" s="128"/>
      <c r="BSO65" s="128"/>
      <c r="BSP65" s="128"/>
      <c r="BSQ65" s="128"/>
      <c r="BSR65" s="128"/>
      <c r="BSS65" s="128"/>
      <c r="BST65" s="128"/>
      <c r="BSU65" s="128"/>
      <c r="BSV65" s="128"/>
      <c r="BSW65" s="128"/>
      <c r="BSX65" s="128"/>
      <c r="BSY65" s="128"/>
      <c r="BSZ65" s="128"/>
      <c r="BTA65" s="128"/>
      <c r="BTB65" s="128"/>
      <c r="BTC65" s="128"/>
      <c r="BTD65" s="128"/>
      <c r="BTE65" s="128"/>
      <c r="BTF65" s="128"/>
      <c r="BTG65" s="128"/>
      <c r="BTH65" s="128"/>
      <c r="BTI65" s="128"/>
      <c r="BTJ65" s="128"/>
      <c r="BTK65" s="128"/>
      <c r="BTL65" s="128"/>
      <c r="BTM65" s="128"/>
      <c r="BTN65" s="128"/>
      <c r="BTO65" s="128"/>
      <c r="BTP65" s="128"/>
      <c r="BTQ65" s="128"/>
      <c r="BTR65" s="128"/>
      <c r="BTS65" s="128"/>
      <c r="BTT65" s="128"/>
      <c r="BTU65" s="128"/>
      <c r="BTV65" s="128"/>
      <c r="BTW65" s="128"/>
      <c r="BTX65" s="128"/>
      <c r="BTY65" s="128"/>
      <c r="BTZ65" s="128"/>
      <c r="BUA65" s="128"/>
      <c r="BUB65" s="128"/>
      <c r="BUC65" s="128"/>
      <c r="BUD65" s="128"/>
      <c r="BUE65" s="128"/>
      <c r="BUF65" s="128"/>
      <c r="BUG65" s="128"/>
      <c r="BUH65" s="128"/>
      <c r="BUI65" s="128"/>
      <c r="BUJ65" s="128"/>
      <c r="BUK65" s="128"/>
      <c r="BUL65" s="128"/>
      <c r="BUM65" s="128"/>
      <c r="BUN65" s="128"/>
      <c r="BUO65" s="128"/>
      <c r="BUP65" s="128"/>
      <c r="BUQ65" s="128"/>
      <c r="BUR65" s="128"/>
      <c r="BUS65" s="128"/>
      <c r="BUT65" s="128"/>
      <c r="BUU65" s="128"/>
      <c r="BUV65" s="128"/>
      <c r="BUW65" s="128"/>
      <c r="BUX65" s="128"/>
      <c r="BUY65" s="128"/>
      <c r="BUZ65" s="128"/>
      <c r="BVA65" s="128"/>
      <c r="BVB65" s="128"/>
      <c r="BVC65" s="128"/>
      <c r="BVD65" s="128"/>
      <c r="BVE65" s="128"/>
      <c r="BVF65" s="128"/>
      <c r="BVG65" s="128"/>
      <c r="BVH65" s="128"/>
      <c r="BVI65" s="128"/>
      <c r="BVJ65" s="128"/>
      <c r="BVK65" s="128"/>
      <c r="BVL65" s="128"/>
      <c r="BVM65" s="128"/>
      <c r="BVN65" s="128"/>
      <c r="BVO65" s="128"/>
      <c r="BVP65" s="128"/>
      <c r="BVQ65" s="128"/>
      <c r="BVR65" s="128"/>
      <c r="BVS65" s="128"/>
      <c r="BVT65" s="128"/>
      <c r="BVU65" s="128"/>
      <c r="BVV65" s="128"/>
      <c r="BVW65" s="128"/>
      <c r="BVX65" s="128"/>
      <c r="BVY65" s="128"/>
      <c r="BVZ65" s="128"/>
      <c r="BWA65" s="128"/>
      <c r="BWB65" s="128"/>
      <c r="BWC65" s="128"/>
      <c r="BWD65" s="128"/>
      <c r="BWE65" s="128"/>
      <c r="BWF65" s="128"/>
      <c r="BWG65" s="128"/>
      <c r="BWH65" s="128"/>
      <c r="BWI65" s="128"/>
      <c r="BWJ65" s="128"/>
      <c r="BWK65" s="128"/>
      <c r="BWL65" s="128"/>
      <c r="BWM65" s="128"/>
      <c r="BWN65" s="128"/>
      <c r="BWO65" s="128"/>
      <c r="BWP65" s="128"/>
      <c r="BWQ65" s="128"/>
      <c r="BWR65" s="128"/>
      <c r="BWS65" s="128"/>
      <c r="BWT65" s="128"/>
      <c r="BWU65" s="128"/>
      <c r="BWV65" s="128"/>
      <c r="BWW65" s="128"/>
      <c r="BWX65" s="128"/>
      <c r="BWY65" s="128"/>
      <c r="BWZ65" s="128"/>
      <c r="BXA65" s="128"/>
      <c r="BXB65" s="128"/>
      <c r="BXC65" s="128"/>
      <c r="BXD65" s="128"/>
      <c r="BXE65" s="128"/>
      <c r="BXF65" s="128"/>
      <c r="BXG65" s="128"/>
      <c r="BXH65" s="128"/>
      <c r="BXI65" s="128"/>
      <c r="BXJ65" s="128"/>
      <c r="BXK65" s="128"/>
      <c r="BXL65" s="128"/>
      <c r="BXM65" s="128"/>
      <c r="BXN65" s="128"/>
      <c r="BXO65" s="128"/>
      <c r="BXP65" s="128"/>
      <c r="BXQ65" s="128"/>
      <c r="BXR65" s="128"/>
      <c r="BXS65" s="128"/>
      <c r="BXT65" s="128"/>
      <c r="BXU65" s="128"/>
      <c r="BXV65" s="128"/>
      <c r="BXW65" s="128"/>
      <c r="BXX65" s="128"/>
      <c r="BXY65" s="128"/>
      <c r="BXZ65" s="128"/>
      <c r="BYA65" s="128"/>
      <c r="BYB65" s="128"/>
      <c r="BYC65" s="128"/>
      <c r="BYD65" s="128"/>
      <c r="BYE65" s="128"/>
      <c r="BYF65" s="128"/>
      <c r="BYG65" s="128"/>
      <c r="BYH65" s="2"/>
      <c r="BYI65" s="2"/>
      <c r="BYJ65" s="2"/>
      <c r="BYK65" s="2"/>
    </row>
    <row r="66" spans="1:2013" ht="15" thickBot="1" x14ac:dyDescent="0.4">
      <c r="A66" s="99"/>
      <c r="B66" s="291"/>
      <c r="C66" s="18" t="s">
        <v>132</v>
      </c>
      <c r="D66" s="292"/>
      <c r="E66" s="292"/>
      <c r="F66" s="318"/>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121"/>
      <c r="BS66" s="121"/>
      <c r="BT66" s="121"/>
      <c r="BU66" s="121"/>
      <c r="BV66" s="121"/>
      <c r="BW66" s="121"/>
      <c r="BX66" s="121"/>
      <c r="BY66" s="121"/>
      <c r="BZ66" s="121"/>
      <c r="CA66" s="121"/>
      <c r="CB66" s="121"/>
      <c r="CC66" s="121"/>
      <c r="CD66" s="121"/>
      <c r="CE66" s="121"/>
      <c r="CF66" s="121"/>
      <c r="CG66" s="121"/>
      <c r="CH66" s="121"/>
      <c r="CI66" s="121"/>
      <c r="CJ66" s="121"/>
      <c r="CK66" s="121"/>
      <c r="CL66" s="121"/>
      <c r="CM66" s="121"/>
      <c r="CN66" s="121"/>
      <c r="CO66" s="121"/>
      <c r="CP66" s="121"/>
      <c r="CQ66" s="121"/>
      <c r="CR66" s="121"/>
      <c r="CS66" s="121"/>
      <c r="CT66" s="121"/>
      <c r="CU66" s="121"/>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X66" s="121"/>
      <c r="FY66" s="121"/>
      <c r="FZ66" s="121"/>
      <c r="GA66" s="121"/>
      <c r="GB66" s="121"/>
      <c r="GC66" s="121"/>
      <c r="GD66" s="121"/>
      <c r="GE66" s="121"/>
      <c r="GF66" s="121"/>
      <c r="GG66" s="121"/>
      <c r="GH66" s="121"/>
      <c r="GI66" s="121"/>
      <c r="GJ66" s="121"/>
      <c r="GK66" s="121"/>
      <c r="GL66" s="121"/>
      <c r="GM66" s="121"/>
      <c r="GN66" s="121"/>
      <c r="GO66" s="121"/>
      <c r="GP66" s="121"/>
      <c r="GQ66" s="121"/>
      <c r="GR66" s="121"/>
      <c r="GS66" s="121"/>
      <c r="GT66" s="121"/>
      <c r="GU66" s="121"/>
      <c r="GV66" s="121"/>
      <c r="GW66" s="121"/>
      <c r="GX66" s="121"/>
      <c r="GY66" s="121"/>
      <c r="GZ66" s="121"/>
      <c r="HA66" s="121"/>
      <c r="HB66" s="121"/>
      <c r="HC66" s="121"/>
      <c r="HD66" s="121"/>
      <c r="HE66" s="121"/>
      <c r="HF66" s="121"/>
      <c r="HG66" s="121"/>
      <c r="HH66" s="121"/>
      <c r="HI66" s="121"/>
      <c r="HJ66" s="121"/>
      <c r="HK66" s="121"/>
      <c r="HL66" s="121"/>
      <c r="HM66" s="121"/>
      <c r="HN66" s="121"/>
      <c r="HO66" s="121"/>
      <c r="HP66" s="121"/>
      <c r="HQ66" s="121"/>
      <c r="HR66" s="121"/>
      <c r="HS66" s="121"/>
      <c r="HT66" s="121"/>
      <c r="HU66" s="121"/>
      <c r="HV66" s="121"/>
      <c r="HW66" s="121"/>
      <c r="HX66" s="121"/>
      <c r="HY66" s="121"/>
      <c r="HZ66" s="121"/>
      <c r="IA66" s="121"/>
      <c r="IB66" s="121"/>
      <c r="IC66" s="121"/>
      <c r="ID66" s="121"/>
      <c r="IE66" s="121"/>
      <c r="IF66" s="121"/>
      <c r="IG66" s="121"/>
      <c r="IH66" s="121"/>
      <c r="II66" s="121"/>
      <c r="IJ66" s="121"/>
      <c r="IK66" s="121"/>
      <c r="IL66" s="121"/>
      <c r="IM66" s="121"/>
      <c r="IN66" s="121"/>
      <c r="IO66" s="121"/>
      <c r="IP66" s="121"/>
      <c r="IQ66" s="121"/>
      <c r="IR66" s="121"/>
      <c r="IS66" s="121"/>
      <c r="IT66" s="121"/>
      <c r="IU66" s="121"/>
      <c r="IV66" s="121"/>
      <c r="IW66" s="121"/>
      <c r="IX66" s="121"/>
      <c r="IY66" s="121"/>
      <c r="IZ66" s="121"/>
      <c r="JA66" s="319"/>
      <c r="JB66" s="128"/>
      <c r="JC66" s="128"/>
      <c r="JD66" s="128"/>
      <c r="JE66" s="128"/>
      <c r="JF66" s="128"/>
      <c r="JG66" s="128"/>
      <c r="JH66" s="128"/>
      <c r="JI66" s="128"/>
      <c r="JJ66" s="128"/>
      <c r="JK66" s="128"/>
      <c r="JL66" s="128"/>
      <c r="JM66" s="128"/>
      <c r="JN66" s="128"/>
      <c r="JO66" s="128"/>
      <c r="JP66" s="128"/>
      <c r="JQ66" s="128"/>
      <c r="JR66" s="128"/>
      <c r="JS66" s="128"/>
      <c r="JT66" s="128"/>
      <c r="JU66" s="128"/>
      <c r="JV66" s="128"/>
      <c r="JW66" s="128"/>
      <c r="JX66" s="128"/>
      <c r="JY66" s="128"/>
      <c r="JZ66" s="128"/>
      <c r="KA66" s="128"/>
      <c r="KB66" s="128"/>
      <c r="KC66" s="128"/>
      <c r="KD66" s="128"/>
      <c r="KE66" s="128"/>
      <c r="KF66" s="128"/>
      <c r="KG66" s="128"/>
      <c r="KH66" s="128"/>
      <c r="KI66" s="128"/>
      <c r="KJ66" s="128"/>
      <c r="KK66" s="128"/>
      <c r="KL66" s="128"/>
      <c r="KM66" s="128"/>
      <c r="KN66" s="128"/>
      <c r="KO66" s="128"/>
      <c r="KP66" s="128"/>
      <c r="KQ66" s="128"/>
      <c r="KR66" s="128"/>
      <c r="KS66" s="128"/>
      <c r="KT66" s="128"/>
      <c r="KU66" s="128"/>
      <c r="KV66" s="128"/>
      <c r="KW66" s="128"/>
      <c r="KX66" s="128"/>
      <c r="KY66" s="128"/>
      <c r="KZ66" s="128"/>
      <c r="LA66" s="128"/>
      <c r="LB66" s="128"/>
      <c r="LC66" s="128"/>
      <c r="LD66" s="128"/>
      <c r="LE66" s="128"/>
      <c r="LF66" s="128"/>
      <c r="LG66" s="128"/>
      <c r="LH66" s="128"/>
      <c r="LI66" s="128"/>
      <c r="LJ66" s="128"/>
      <c r="LK66" s="128"/>
      <c r="LL66" s="128"/>
      <c r="LM66" s="128"/>
      <c r="LN66" s="128"/>
      <c r="LO66" s="128"/>
      <c r="LP66" s="128"/>
      <c r="LQ66" s="128"/>
      <c r="LR66" s="128"/>
      <c r="LS66" s="128"/>
      <c r="LT66" s="128"/>
      <c r="LU66" s="128"/>
      <c r="LV66" s="128"/>
      <c r="LW66" s="128"/>
      <c r="LX66" s="128"/>
      <c r="LY66" s="128"/>
      <c r="LZ66" s="128"/>
      <c r="MA66" s="128"/>
      <c r="MB66" s="128"/>
      <c r="MC66" s="128"/>
      <c r="MD66" s="128"/>
      <c r="ME66" s="128"/>
      <c r="MF66" s="128"/>
      <c r="MG66" s="128"/>
      <c r="MH66" s="128"/>
      <c r="MI66" s="128"/>
      <c r="MJ66" s="128"/>
      <c r="MK66" s="128"/>
      <c r="ML66" s="128"/>
      <c r="MM66" s="128"/>
      <c r="MN66" s="128"/>
      <c r="MO66" s="128"/>
      <c r="MP66" s="128"/>
      <c r="MQ66" s="128"/>
      <c r="MR66" s="128"/>
      <c r="MS66" s="128"/>
      <c r="MT66" s="128"/>
      <c r="MU66" s="128"/>
      <c r="MV66" s="128"/>
      <c r="MW66" s="128"/>
      <c r="MX66" s="128"/>
      <c r="MY66" s="128"/>
      <c r="MZ66" s="128"/>
      <c r="NA66" s="128"/>
      <c r="NB66" s="128"/>
      <c r="NC66" s="128"/>
      <c r="ND66" s="128"/>
      <c r="NE66" s="128"/>
      <c r="NF66" s="128"/>
      <c r="NG66" s="128"/>
      <c r="NH66" s="128"/>
      <c r="NI66" s="128"/>
      <c r="NJ66" s="128"/>
      <c r="NK66" s="128"/>
      <c r="NL66" s="128"/>
      <c r="NM66" s="128"/>
      <c r="NN66" s="128"/>
      <c r="NO66" s="128"/>
      <c r="NP66" s="128"/>
      <c r="NQ66" s="128"/>
      <c r="NR66" s="128"/>
      <c r="NS66" s="128"/>
      <c r="NT66" s="128"/>
      <c r="NU66" s="128"/>
      <c r="NV66" s="128"/>
      <c r="NW66" s="128"/>
      <c r="NX66" s="128"/>
      <c r="NY66" s="128"/>
      <c r="NZ66" s="128"/>
      <c r="OA66" s="128"/>
      <c r="OB66" s="128"/>
      <c r="OC66" s="128"/>
      <c r="OD66" s="128"/>
      <c r="OE66" s="128"/>
      <c r="OF66" s="128"/>
      <c r="OG66" s="128"/>
      <c r="OH66" s="128"/>
      <c r="OI66" s="128"/>
      <c r="OJ66" s="128"/>
      <c r="OK66" s="128"/>
      <c r="OL66" s="128"/>
      <c r="OM66" s="128"/>
      <c r="ON66" s="128"/>
      <c r="OO66" s="128"/>
      <c r="OP66" s="128"/>
      <c r="OQ66" s="128"/>
      <c r="OR66" s="128"/>
      <c r="OS66" s="128"/>
      <c r="OT66" s="128"/>
      <c r="OU66" s="128"/>
      <c r="OV66" s="128"/>
      <c r="OW66" s="128"/>
      <c r="OX66" s="128"/>
      <c r="OY66" s="128"/>
      <c r="OZ66" s="128"/>
      <c r="PA66" s="128"/>
      <c r="PB66" s="128"/>
      <c r="PC66" s="128"/>
      <c r="PD66" s="128"/>
      <c r="PE66" s="128"/>
      <c r="PF66" s="128"/>
      <c r="PG66" s="128"/>
      <c r="PH66" s="128"/>
      <c r="PI66" s="128"/>
      <c r="PJ66" s="128"/>
      <c r="PK66" s="128"/>
      <c r="PL66" s="128"/>
      <c r="PM66" s="128"/>
      <c r="PN66" s="128"/>
      <c r="PO66" s="128"/>
      <c r="PP66" s="128"/>
      <c r="PQ66" s="128"/>
      <c r="PR66" s="128"/>
      <c r="PS66" s="128"/>
      <c r="PT66" s="128"/>
      <c r="PU66" s="128"/>
      <c r="PV66" s="128"/>
      <c r="PW66" s="128"/>
      <c r="PX66" s="128"/>
      <c r="PY66" s="128"/>
      <c r="PZ66" s="128"/>
      <c r="QA66" s="128"/>
      <c r="QB66" s="128"/>
      <c r="QC66" s="128"/>
      <c r="QD66" s="128"/>
      <c r="QE66" s="128"/>
      <c r="QF66" s="128"/>
      <c r="QG66" s="128"/>
      <c r="QH66" s="128"/>
      <c r="QI66" s="128"/>
      <c r="QJ66" s="128"/>
      <c r="QK66" s="128"/>
      <c r="QL66" s="128"/>
      <c r="QM66" s="128"/>
      <c r="QN66" s="128"/>
      <c r="QO66" s="128"/>
      <c r="QP66" s="128"/>
      <c r="QQ66" s="128"/>
      <c r="QR66" s="128"/>
      <c r="QS66" s="128"/>
      <c r="QT66" s="128"/>
      <c r="QU66" s="128"/>
      <c r="QV66" s="128"/>
      <c r="QW66" s="128"/>
      <c r="QX66" s="128"/>
      <c r="QY66" s="128"/>
      <c r="QZ66" s="128"/>
      <c r="RA66" s="128"/>
      <c r="RB66" s="128"/>
      <c r="RC66" s="128"/>
      <c r="RD66" s="128"/>
      <c r="RE66" s="128"/>
      <c r="RF66" s="128"/>
      <c r="RG66" s="128"/>
      <c r="RH66" s="128"/>
      <c r="RI66" s="128"/>
      <c r="RJ66" s="128"/>
      <c r="RK66" s="128"/>
      <c r="RL66" s="128"/>
      <c r="RM66" s="128"/>
      <c r="RN66" s="128"/>
      <c r="RO66" s="128"/>
      <c r="RP66" s="128"/>
      <c r="RQ66" s="128"/>
      <c r="RR66" s="128"/>
      <c r="RS66" s="128"/>
      <c r="RT66" s="128"/>
      <c r="RU66" s="128"/>
      <c r="RV66" s="128"/>
      <c r="RW66" s="128"/>
      <c r="RX66" s="128"/>
      <c r="RY66" s="128"/>
      <c r="RZ66" s="128"/>
      <c r="SA66" s="128"/>
      <c r="SB66" s="128"/>
      <c r="SC66" s="128"/>
      <c r="SD66" s="128"/>
      <c r="SE66" s="128"/>
      <c r="SF66" s="128"/>
      <c r="SG66" s="128"/>
      <c r="SH66" s="128"/>
      <c r="SI66" s="128"/>
      <c r="SJ66" s="128"/>
      <c r="SK66" s="128"/>
      <c r="SL66" s="128"/>
      <c r="SM66" s="128"/>
      <c r="SN66" s="128"/>
      <c r="SO66" s="128"/>
      <c r="SP66" s="128"/>
      <c r="SQ66" s="128"/>
      <c r="SR66" s="128"/>
      <c r="SS66" s="128"/>
      <c r="ST66" s="128"/>
      <c r="SU66" s="128"/>
      <c r="SV66" s="128"/>
      <c r="SW66" s="128"/>
      <c r="SX66" s="128"/>
      <c r="SY66" s="128"/>
      <c r="SZ66" s="128"/>
      <c r="TA66" s="128"/>
      <c r="TB66" s="128"/>
      <c r="TC66" s="128"/>
      <c r="TD66" s="128"/>
      <c r="TE66" s="128"/>
      <c r="TF66" s="128"/>
      <c r="TG66" s="128"/>
      <c r="TH66" s="128"/>
      <c r="TI66" s="128"/>
      <c r="TJ66" s="128"/>
      <c r="TK66" s="128"/>
      <c r="TL66" s="128"/>
      <c r="TM66" s="128"/>
      <c r="TN66" s="128"/>
      <c r="TO66" s="128"/>
      <c r="TP66" s="128"/>
      <c r="TQ66" s="128"/>
      <c r="TR66" s="128"/>
      <c r="TS66" s="128"/>
      <c r="TT66" s="128"/>
      <c r="TU66" s="128"/>
      <c r="TV66" s="128"/>
      <c r="TW66" s="128"/>
      <c r="TX66" s="128"/>
      <c r="TY66" s="128"/>
      <c r="TZ66" s="128"/>
      <c r="UA66" s="128"/>
      <c r="UB66" s="128"/>
      <c r="UC66" s="128"/>
      <c r="UD66" s="128"/>
      <c r="UE66" s="128"/>
      <c r="UF66" s="128"/>
      <c r="UG66" s="128"/>
      <c r="UH66" s="128"/>
      <c r="UI66" s="128"/>
      <c r="UJ66" s="128"/>
      <c r="UK66" s="128"/>
      <c r="UL66" s="128"/>
      <c r="UM66" s="128"/>
      <c r="UN66" s="128"/>
      <c r="UO66" s="128"/>
      <c r="UP66" s="128"/>
      <c r="UQ66" s="128"/>
      <c r="UR66" s="128"/>
      <c r="US66" s="128"/>
      <c r="UT66" s="128"/>
      <c r="UU66" s="128"/>
      <c r="UV66" s="128"/>
      <c r="UW66" s="128"/>
      <c r="UX66" s="128"/>
      <c r="UY66" s="128"/>
      <c r="UZ66" s="128"/>
      <c r="VA66" s="128"/>
      <c r="VB66" s="128"/>
      <c r="VC66" s="128"/>
      <c r="VD66" s="128"/>
      <c r="VE66" s="128"/>
      <c r="VF66" s="128"/>
      <c r="VG66" s="128"/>
      <c r="VH66" s="128"/>
      <c r="VI66" s="128"/>
      <c r="VJ66" s="128"/>
      <c r="VK66" s="128"/>
      <c r="VL66" s="128"/>
      <c r="VM66" s="128"/>
      <c r="VN66" s="128"/>
      <c r="VO66" s="128"/>
      <c r="VP66" s="128"/>
      <c r="VQ66" s="128"/>
      <c r="VR66" s="128"/>
      <c r="VS66" s="128"/>
      <c r="VT66" s="128"/>
      <c r="VU66" s="128"/>
      <c r="VV66" s="128"/>
      <c r="VW66" s="128"/>
      <c r="VX66" s="128"/>
      <c r="VY66" s="128"/>
      <c r="VZ66" s="128"/>
      <c r="WA66" s="128"/>
      <c r="WB66" s="128"/>
      <c r="WC66" s="128"/>
      <c r="WD66" s="128"/>
      <c r="WE66" s="128"/>
      <c r="WF66" s="128"/>
      <c r="WG66" s="128"/>
      <c r="WH66" s="128"/>
      <c r="WI66" s="128"/>
      <c r="WJ66" s="128"/>
      <c r="WK66" s="128"/>
      <c r="WL66" s="128"/>
      <c r="WM66" s="128"/>
      <c r="WN66" s="128"/>
      <c r="WO66" s="128"/>
      <c r="WP66" s="128"/>
      <c r="WQ66" s="128"/>
      <c r="WR66" s="128"/>
      <c r="WS66" s="128"/>
      <c r="WT66" s="128"/>
      <c r="WU66" s="128"/>
      <c r="WV66" s="128"/>
      <c r="WW66" s="128"/>
      <c r="WX66" s="128"/>
      <c r="WY66" s="128"/>
      <c r="WZ66" s="128"/>
      <c r="XA66" s="128"/>
      <c r="XB66" s="128"/>
      <c r="XC66" s="128"/>
      <c r="XD66" s="128"/>
      <c r="XE66" s="128"/>
      <c r="XF66" s="128"/>
      <c r="XG66" s="128"/>
      <c r="XH66" s="128"/>
      <c r="XI66" s="128"/>
      <c r="XJ66" s="128"/>
      <c r="XK66" s="128"/>
      <c r="XL66" s="128"/>
      <c r="XM66" s="128"/>
      <c r="XN66" s="128"/>
      <c r="XO66" s="128"/>
      <c r="XP66" s="128"/>
      <c r="XQ66" s="128"/>
      <c r="XR66" s="128"/>
      <c r="XS66" s="128"/>
      <c r="XT66" s="128"/>
      <c r="XU66" s="128"/>
      <c r="XV66" s="128"/>
      <c r="XW66" s="128"/>
      <c r="XX66" s="128"/>
      <c r="XY66" s="128"/>
      <c r="XZ66" s="128"/>
      <c r="YA66" s="128"/>
      <c r="YB66" s="128"/>
      <c r="YC66" s="128"/>
      <c r="YD66" s="128"/>
      <c r="YE66" s="128"/>
      <c r="YF66" s="128"/>
      <c r="YG66" s="128"/>
      <c r="YH66" s="128"/>
      <c r="YI66" s="128"/>
      <c r="YJ66" s="128"/>
      <c r="YK66" s="128"/>
      <c r="YL66" s="128"/>
      <c r="YM66" s="128"/>
      <c r="YN66" s="128"/>
      <c r="YO66" s="128"/>
      <c r="YP66" s="128"/>
      <c r="YQ66" s="128"/>
      <c r="YR66" s="128"/>
      <c r="YS66" s="128"/>
      <c r="YT66" s="128"/>
      <c r="YU66" s="128"/>
      <c r="YV66" s="128"/>
      <c r="YW66" s="128"/>
      <c r="YX66" s="128"/>
      <c r="YY66" s="128"/>
      <c r="YZ66" s="128"/>
      <c r="ZA66" s="128"/>
      <c r="ZB66" s="128"/>
      <c r="ZC66" s="128"/>
      <c r="ZD66" s="128"/>
      <c r="ZE66" s="128"/>
      <c r="ZF66" s="128"/>
      <c r="ZG66" s="128"/>
      <c r="ZH66" s="128"/>
      <c r="ZI66" s="128"/>
      <c r="ZJ66" s="128"/>
      <c r="ZK66" s="128"/>
      <c r="ZL66" s="128"/>
      <c r="ZM66" s="128"/>
      <c r="ZN66" s="128"/>
      <c r="ZO66" s="128"/>
      <c r="ZP66" s="128"/>
      <c r="ZQ66" s="128"/>
      <c r="ZR66" s="128"/>
      <c r="ZS66" s="128"/>
      <c r="ZT66" s="128"/>
      <c r="ZU66" s="128"/>
      <c r="ZV66" s="128"/>
      <c r="ZW66" s="128"/>
      <c r="ZX66" s="128"/>
      <c r="ZY66" s="128"/>
      <c r="ZZ66" s="128"/>
      <c r="AAA66" s="128"/>
      <c r="AAB66" s="128"/>
      <c r="AAC66" s="128"/>
      <c r="AAD66" s="128"/>
      <c r="AAE66" s="128"/>
      <c r="AAF66" s="128"/>
      <c r="AAG66" s="128"/>
      <c r="AAH66" s="128"/>
      <c r="AAI66" s="128"/>
      <c r="AAJ66" s="128"/>
      <c r="AAK66" s="128"/>
      <c r="AAL66" s="128"/>
      <c r="AAM66" s="128"/>
      <c r="AAN66" s="128"/>
      <c r="AAO66" s="128"/>
      <c r="AAP66" s="128"/>
      <c r="AAQ66" s="128"/>
      <c r="AAR66" s="128"/>
      <c r="AAS66" s="128"/>
      <c r="AAT66" s="128"/>
      <c r="AAU66" s="128"/>
      <c r="AAV66" s="128"/>
      <c r="AAW66" s="128"/>
      <c r="AAX66" s="128"/>
      <c r="AAY66" s="128"/>
      <c r="AAZ66" s="128"/>
      <c r="ABA66" s="128"/>
      <c r="ABB66" s="128"/>
      <c r="ABC66" s="128"/>
      <c r="ABD66" s="128"/>
      <c r="ABE66" s="128"/>
      <c r="ABF66" s="128"/>
      <c r="ABG66" s="128"/>
      <c r="ABH66" s="128"/>
      <c r="ABI66" s="128"/>
      <c r="ABJ66" s="128"/>
      <c r="ABK66" s="128"/>
      <c r="ABL66" s="128"/>
      <c r="ABM66" s="128"/>
      <c r="ABN66" s="128"/>
      <c r="ABO66" s="128"/>
      <c r="ABP66" s="128"/>
      <c r="ABQ66" s="128"/>
      <c r="ABR66" s="128"/>
      <c r="ABS66" s="128"/>
      <c r="ABT66" s="128"/>
      <c r="ABU66" s="128"/>
      <c r="ABV66" s="128"/>
      <c r="ABW66" s="128"/>
      <c r="ABX66" s="128"/>
      <c r="ABY66" s="128"/>
      <c r="ABZ66" s="128"/>
      <c r="ACA66" s="128"/>
      <c r="ACB66" s="128"/>
      <c r="ACC66" s="128"/>
      <c r="ACD66" s="128"/>
      <c r="ACE66" s="128"/>
      <c r="ACF66" s="128"/>
      <c r="ACG66" s="128"/>
      <c r="ACH66" s="128"/>
      <c r="ACI66" s="128"/>
      <c r="ACJ66" s="128"/>
      <c r="ACK66" s="128"/>
      <c r="ACL66" s="128"/>
      <c r="ACM66" s="128"/>
      <c r="ACN66" s="128"/>
      <c r="ACO66" s="128"/>
      <c r="ACP66" s="128"/>
      <c r="ACQ66" s="128"/>
      <c r="ACR66" s="128"/>
      <c r="ACS66" s="128"/>
      <c r="ACT66" s="128"/>
      <c r="ACU66" s="128"/>
      <c r="ACV66" s="128"/>
      <c r="ACW66" s="128"/>
      <c r="ACX66" s="128"/>
      <c r="ACY66" s="128"/>
      <c r="ACZ66" s="128"/>
      <c r="ADA66" s="128"/>
      <c r="ADB66" s="128"/>
      <c r="ADC66" s="128"/>
      <c r="ADD66" s="128"/>
      <c r="ADE66" s="128"/>
      <c r="ADF66" s="128"/>
      <c r="ADG66" s="128"/>
      <c r="ADH66" s="128"/>
      <c r="ADI66" s="128"/>
      <c r="ADJ66" s="128"/>
      <c r="ADK66" s="128"/>
      <c r="ADL66" s="128"/>
      <c r="ADM66" s="128"/>
      <c r="ADN66" s="128"/>
      <c r="ADO66" s="128"/>
      <c r="ADP66" s="128"/>
      <c r="ADQ66" s="128"/>
      <c r="ADR66" s="128"/>
      <c r="ADS66" s="128"/>
      <c r="ADT66" s="128"/>
      <c r="ADU66" s="128"/>
      <c r="ADV66" s="128"/>
      <c r="ADW66" s="128"/>
      <c r="ADX66" s="128"/>
      <c r="ADY66" s="128"/>
      <c r="ADZ66" s="128"/>
      <c r="AEA66" s="128"/>
      <c r="AEB66" s="128"/>
      <c r="AEC66" s="128"/>
      <c r="AED66" s="128"/>
      <c r="AEE66" s="128"/>
      <c r="AEF66" s="128"/>
      <c r="AEG66" s="128"/>
      <c r="AEH66" s="128"/>
      <c r="AEI66" s="128"/>
      <c r="AEJ66" s="128"/>
      <c r="AEK66" s="128"/>
      <c r="AEL66" s="128"/>
      <c r="AEM66" s="128"/>
      <c r="AEN66" s="128"/>
      <c r="AEO66" s="128"/>
      <c r="AEP66" s="128"/>
      <c r="AEQ66" s="128"/>
      <c r="AER66" s="128"/>
      <c r="AES66" s="128"/>
      <c r="AET66" s="128"/>
      <c r="AEU66" s="128"/>
      <c r="AEV66" s="128"/>
      <c r="AEW66" s="128"/>
      <c r="AEX66" s="128"/>
      <c r="AEY66" s="128"/>
      <c r="AEZ66" s="128"/>
      <c r="AFA66" s="128"/>
      <c r="AFB66" s="128"/>
      <c r="AFC66" s="128"/>
      <c r="AFD66" s="128"/>
      <c r="AFE66" s="128"/>
      <c r="AFF66" s="128"/>
      <c r="AFG66" s="128"/>
      <c r="AFH66" s="128"/>
      <c r="AFI66" s="128"/>
      <c r="AFJ66" s="128"/>
      <c r="AFK66" s="128"/>
      <c r="AFL66" s="128"/>
      <c r="AFM66" s="128"/>
      <c r="AFN66" s="128"/>
      <c r="AFO66" s="128"/>
      <c r="AFP66" s="128"/>
      <c r="AFQ66" s="128"/>
      <c r="AFR66" s="128"/>
      <c r="AFS66" s="128"/>
      <c r="AFT66" s="128"/>
      <c r="AFU66" s="128"/>
      <c r="AFV66" s="128"/>
      <c r="AFW66" s="128"/>
      <c r="AFX66" s="128"/>
      <c r="AFY66" s="128"/>
      <c r="AFZ66" s="128"/>
      <c r="AGA66" s="128"/>
      <c r="AGB66" s="128"/>
      <c r="AGC66" s="128"/>
      <c r="AGD66" s="128"/>
      <c r="AGE66" s="128"/>
      <c r="AGF66" s="128"/>
      <c r="AGG66" s="128"/>
      <c r="AGH66" s="128"/>
      <c r="AGI66" s="128"/>
      <c r="AGJ66" s="128"/>
      <c r="AGK66" s="128"/>
      <c r="AGL66" s="128"/>
      <c r="AGM66" s="128"/>
      <c r="AGN66" s="128"/>
      <c r="AGO66" s="128"/>
      <c r="AGP66" s="128"/>
      <c r="AGQ66" s="128"/>
      <c r="AGR66" s="128"/>
      <c r="AGS66" s="128"/>
      <c r="AGT66" s="128"/>
      <c r="AGU66" s="128"/>
      <c r="AGV66" s="128"/>
      <c r="AGW66" s="128"/>
      <c r="AGX66" s="128"/>
      <c r="AGY66" s="128"/>
      <c r="AGZ66" s="128"/>
      <c r="AHA66" s="128"/>
      <c r="AHB66" s="128"/>
      <c r="AHC66" s="128"/>
      <c r="AHD66" s="128"/>
      <c r="AHE66" s="128"/>
      <c r="AHF66" s="128"/>
      <c r="AHG66" s="128"/>
      <c r="AHH66" s="128"/>
      <c r="AHI66" s="128"/>
      <c r="AHJ66" s="128"/>
      <c r="AHK66" s="128"/>
      <c r="AHL66" s="128"/>
      <c r="AHM66" s="128"/>
      <c r="AHN66" s="128"/>
      <c r="AHO66" s="128"/>
      <c r="AHP66" s="128"/>
      <c r="AHQ66" s="128"/>
      <c r="AHR66" s="128"/>
      <c r="AHS66" s="128"/>
      <c r="AHT66" s="128"/>
      <c r="AHU66" s="128"/>
      <c r="AHV66" s="128"/>
      <c r="AHW66" s="128"/>
      <c r="AHX66" s="128"/>
      <c r="AHY66" s="128"/>
      <c r="AHZ66" s="128"/>
      <c r="AIA66" s="128"/>
      <c r="AIB66" s="128"/>
      <c r="AIC66" s="128"/>
      <c r="AID66" s="128"/>
      <c r="AIE66" s="128"/>
      <c r="AIF66" s="128"/>
      <c r="AIG66" s="128"/>
      <c r="AIH66" s="128"/>
      <c r="AII66" s="128"/>
      <c r="AIJ66" s="128"/>
      <c r="AIK66" s="128"/>
      <c r="AIL66" s="128"/>
      <c r="AIM66" s="128"/>
      <c r="AIN66" s="128"/>
      <c r="AIO66" s="128"/>
      <c r="AIP66" s="128"/>
      <c r="AIQ66" s="128"/>
      <c r="AIR66" s="128"/>
      <c r="AIS66" s="128"/>
      <c r="AIT66" s="128"/>
      <c r="AIU66" s="128"/>
      <c r="AIV66" s="128"/>
      <c r="AIW66" s="128"/>
      <c r="AIX66" s="128"/>
      <c r="AIY66" s="128"/>
      <c r="AIZ66" s="128"/>
      <c r="AJA66" s="128"/>
      <c r="AJB66" s="128"/>
      <c r="AJC66" s="128"/>
      <c r="AJD66" s="128"/>
      <c r="AJE66" s="128"/>
      <c r="AJF66" s="128"/>
      <c r="AJG66" s="128"/>
      <c r="AJH66" s="128"/>
      <c r="AJI66" s="128"/>
      <c r="AJJ66" s="128"/>
      <c r="AJK66" s="128"/>
      <c r="AJL66" s="128"/>
      <c r="AJM66" s="128"/>
      <c r="AJN66" s="128"/>
      <c r="AJO66" s="128"/>
      <c r="AJP66" s="128"/>
      <c r="AJQ66" s="128"/>
      <c r="AJR66" s="128"/>
      <c r="AJS66" s="128"/>
      <c r="AJT66" s="128"/>
      <c r="AJU66" s="128"/>
      <c r="AJV66" s="128"/>
      <c r="AJW66" s="128"/>
      <c r="AJX66" s="128"/>
      <c r="AJY66" s="128"/>
      <c r="AJZ66" s="128"/>
      <c r="AKA66" s="128"/>
      <c r="AKB66" s="128"/>
      <c r="AKC66" s="128"/>
      <c r="AKD66" s="128"/>
      <c r="AKE66" s="128"/>
      <c r="AKF66" s="128"/>
      <c r="AKG66" s="128"/>
      <c r="AKH66" s="128"/>
      <c r="AKI66" s="128"/>
      <c r="AKJ66" s="128"/>
      <c r="AKK66" s="128"/>
      <c r="AKL66" s="128"/>
      <c r="AKM66" s="128"/>
      <c r="AKN66" s="128"/>
      <c r="AKO66" s="128"/>
      <c r="AKP66" s="128"/>
      <c r="AKQ66" s="128"/>
      <c r="AKR66" s="128"/>
      <c r="AKS66" s="128"/>
      <c r="AKT66" s="128"/>
      <c r="AKU66" s="128"/>
      <c r="AKV66" s="128"/>
      <c r="AKW66" s="128"/>
      <c r="AKX66" s="128"/>
      <c r="AKY66" s="128"/>
      <c r="AKZ66" s="128"/>
      <c r="ALA66" s="128"/>
      <c r="ALB66" s="128"/>
      <c r="ALC66" s="128"/>
      <c r="ALD66" s="128"/>
      <c r="ALE66" s="128"/>
      <c r="ALF66" s="128"/>
      <c r="ALG66" s="128"/>
      <c r="ALH66" s="128"/>
      <c r="ALI66" s="128"/>
      <c r="ALJ66" s="128"/>
      <c r="ALK66" s="128"/>
      <c r="ALL66" s="128"/>
      <c r="ALM66" s="128"/>
      <c r="ALN66" s="128"/>
      <c r="ALO66" s="128"/>
      <c r="ALP66" s="128"/>
      <c r="ALQ66" s="128"/>
      <c r="ALR66" s="128"/>
      <c r="ALS66" s="128"/>
      <c r="ALT66" s="128"/>
      <c r="ALU66" s="128"/>
      <c r="ALV66" s="128"/>
      <c r="ALW66" s="128"/>
      <c r="ALX66" s="128"/>
      <c r="ALY66" s="128"/>
      <c r="ALZ66" s="128"/>
      <c r="AMA66" s="128"/>
      <c r="AMB66" s="128"/>
      <c r="AMC66" s="128"/>
      <c r="AMD66" s="128"/>
      <c r="AME66" s="128"/>
      <c r="AMF66" s="128"/>
      <c r="AMG66" s="128"/>
      <c r="AMH66" s="128"/>
      <c r="AMI66" s="128"/>
      <c r="AMJ66" s="128"/>
      <c r="AMK66" s="128"/>
      <c r="AML66" s="128"/>
      <c r="AMM66" s="128"/>
      <c r="AMN66" s="128"/>
      <c r="AMO66" s="128"/>
      <c r="AMP66" s="128"/>
      <c r="AMQ66" s="128"/>
      <c r="AMR66" s="128"/>
      <c r="AMS66" s="128"/>
      <c r="AMT66" s="128"/>
      <c r="AMU66" s="128"/>
      <c r="AMV66" s="128"/>
      <c r="AMW66" s="128"/>
      <c r="AMX66" s="128"/>
      <c r="AMY66" s="128"/>
      <c r="AMZ66" s="128"/>
      <c r="ANA66" s="128"/>
      <c r="ANB66" s="128"/>
      <c r="ANC66" s="128"/>
      <c r="AND66" s="128"/>
      <c r="ANE66" s="128"/>
      <c r="ANF66" s="128"/>
      <c r="ANG66" s="128"/>
      <c r="ANH66" s="128"/>
      <c r="ANI66" s="128"/>
      <c r="ANJ66" s="128"/>
      <c r="ANK66" s="128"/>
      <c r="ANL66" s="128"/>
      <c r="ANM66" s="128"/>
      <c r="ANN66" s="128"/>
      <c r="ANO66" s="128"/>
      <c r="ANP66" s="128"/>
      <c r="ANQ66" s="128"/>
      <c r="ANR66" s="128"/>
      <c r="ANS66" s="128"/>
      <c r="ANT66" s="128"/>
      <c r="ANU66" s="128"/>
      <c r="ANV66" s="128"/>
      <c r="ANW66" s="128"/>
      <c r="ANX66" s="128"/>
      <c r="ANY66" s="128"/>
      <c r="ANZ66" s="128"/>
      <c r="AOA66" s="128"/>
      <c r="AOB66" s="128"/>
      <c r="AOC66" s="128"/>
      <c r="AOD66" s="128"/>
      <c r="AOE66" s="128"/>
      <c r="AOF66" s="128"/>
      <c r="AOG66" s="128"/>
      <c r="AOH66" s="128"/>
      <c r="AOI66" s="128"/>
      <c r="AOJ66" s="128"/>
      <c r="AOK66" s="128"/>
      <c r="AOL66" s="128"/>
      <c r="AOM66" s="128"/>
      <c r="AON66" s="128"/>
      <c r="AOO66" s="128"/>
      <c r="AOP66" s="128"/>
      <c r="AOQ66" s="128"/>
      <c r="AOR66" s="128"/>
      <c r="AOS66" s="128"/>
      <c r="AOT66" s="128"/>
      <c r="AOU66" s="128"/>
      <c r="AOV66" s="128"/>
      <c r="AOW66" s="128"/>
      <c r="AOX66" s="128"/>
      <c r="AOY66" s="128"/>
      <c r="AOZ66" s="128"/>
      <c r="APA66" s="128"/>
      <c r="APB66" s="128"/>
      <c r="APC66" s="128"/>
      <c r="APD66" s="128"/>
      <c r="APE66" s="128"/>
      <c r="APF66" s="128"/>
      <c r="APG66" s="128"/>
      <c r="APH66" s="128"/>
      <c r="API66" s="128"/>
      <c r="APJ66" s="128"/>
      <c r="APK66" s="128"/>
      <c r="APL66" s="128"/>
      <c r="APM66" s="128"/>
      <c r="APN66" s="128"/>
      <c r="APO66" s="128"/>
      <c r="APP66" s="128"/>
      <c r="APQ66" s="128"/>
      <c r="APR66" s="128"/>
      <c r="APS66" s="128"/>
      <c r="APT66" s="128"/>
      <c r="APU66" s="128"/>
      <c r="APV66" s="128"/>
      <c r="APW66" s="128"/>
      <c r="APX66" s="128"/>
      <c r="APY66" s="128"/>
      <c r="APZ66" s="128"/>
      <c r="AQA66" s="128"/>
      <c r="AQB66" s="128"/>
      <c r="AQC66" s="128"/>
      <c r="AQD66" s="128"/>
      <c r="AQE66" s="128"/>
      <c r="AQF66" s="128"/>
      <c r="AQG66" s="128"/>
      <c r="AQH66" s="128"/>
      <c r="AQI66" s="128"/>
      <c r="AQJ66" s="128"/>
      <c r="AQK66" s="128"/>
      <c r="AQL66" s="128"/>
      <c r="AQM66" s="128"/>
      <c r="AQN66" s="128"/>
      <c r="AQO66" s="128"/>
      <c r="AQP66" s="128"/>
      <c r="AQQ66" s="128"/>
      <c r="AQR66" s="128"/>
      <c r="AQS66" s="128"/>
      <c r="AQT66" s="128"/>
      <c r="AQU66" s="128"/>
      <c r="AQV66" s="128"/>
      <c r="AQW66" s="128"/>
      <c r="AQX66" s="128"/>
      <c r="AQY66" s="128"/>
      <c r="AQZ66" s="128"/>
      <c r="ARA66" s="128"/>
      <c r="ARB66" s="128"/>
      <c r="ARC66" s="128"/>
      <c r="ARD66" s="128"/>
      <c r="ARE66" s="128"/>
      <c r="ARF66" s="128"/>
      <c r="ARG66" s="128"/>
      <c r="ARH66" s="128"/>
      <c r="ARI66" s="128"/>
      <c r="ARJ66" s="128"/>
      <c r="ARK66" s="128"/>
      <c r="ARL66" s="128"/>
      <c r="ARM66" s="128"/>
      <c r="ARN66" s="128"/>
      <c r="ARO66" s="128"/>
      <c r="ARP66" s="128"/>
      <c r="ARQ66" s="128"/>
      <c r="ARR66" s="128"/>
      <c r="ARS66" s="128"/>
      <c r="ART66" s="128"/>
      <c r="ARU66" s="128"/>
      <c r="ARV66" s="128"/>
      <c r="ARW66" s="128"/>
      <c r="ARX66" s="128"/>
      <c r="ARY66" s="128"/>
      <c r="ARZ66" s="128"/>
      <c r="ASA66" s="128"/>
      <c r="ASB66" s="128"/>
      <c r="ASC66" s="128"/>
      <c r="ASD66" s="128"/>
      <c r="ASE66" s="128"/>
      <c r="ASF66" s="128"/>
      <c r="ASG66" s="128"/>
      <c r="ASH66" s="128"/>
      <c r="ASI66" s="128"/>
      <c r="ASJ66" s="128"/>
      <c r="ASK66" s="128"/>
      <c r="ASL66" s="128"/>
      <c r="ASM66" s="128"/>
      <c r="ASN66" s="128"/>
      <c r="ASO66" s="128"/>
      <c r="ASP66" s="128"/>
      <c r="ASQ66" s="128"/>
      <c r="ASR66" s="128"/>
      <c r="ASS66" s="128"/>
      <c r="AST66" s="128"/>
      <c r="ASU66" s="128"/>
      <c r="ASV66" s="128"/>
      <c r="ASW66" s="128"/>
      <c r="ASX66" s="128"/>
      <c r="ASY66" s="128"/>
      <c r="ASZ66" s="128"/>
      <c r="ATA66" s="128"/>
      <c r="ATB66" s="128"/>
      <c r="ATC66" s="128"/>
      <c r="ATD66" s="128"/>
      <c r="ATE66" s="128"/>
      <c r="ATF66" s="128"/>
      <c r="ATG66" s="128"/>
      <c r="ATH66" s="128"/>
      <c r="ATI66" s="128"/>
      <c r="ATJ66" s="128"/>
      <c r="ATK66" s="128"/>
      <c r="ATL66" s="128"/>
      <c r="ATM66" s="128"/>
      <c r="ATN66" s="128"/>
      <c r="ATO66" s="128"/>
      <c r="ATP66" s="128"/>
      <c r="ATQ66" s="128"/>
      <c r="ATR66" s="128"/>
      <c r="ATS66" s="128"/>
      <c r="ATT66" s="128"/>
      <c r="ATU66" s="128"/>
      <c r="ATV66" s="128"/>
      <c r="ATW66" s="128"/>
      <c r="ATX66" s="128"/>
      <c r="ATY66" s="128"/>
      <c r="ATZ66" s="128"/>
      <c r="AUA66" s="128"/>
      <c r="AUB66" s="128"/>
      <c r="AUC66" s="128"/>
      <c r="AUD66" s="128"/>
      <c r="AUE66" s="128"/>
      <c r="AUF66" s="128"/>
      <c r="AUG66" s="128"/>
      <c r="AUH66" s="128"/>
      <c r="AUI66" s="128"/>
      <c r="AUJ66" s="128"/>
      <c r="AUK66" s="128"/>
      <c r="AUL66" s="128"/>
      <c r="AUM66" s="128"/>
      <c r="AUN66" s="128"/>
      <c r="AUO66" s="128"/>
      <c r="AUP66" s="128"/>
      <c r="AUQ66" s="128"/>
      <c r="AUR66" s="128"/>
      <c r="AUS66" s="128"/>
      <c r="AUT66" s="128"/>
      <c r="AUU66" s="128"/>
      <c r="AUV66" s="128"/>
      <c r="AUW66" s="128"/>
      <c r="AUX66" s="128"/>
      <c r="AUY66" s="128"/>
      <c r="AUZ66" s="128"/>
      <c r="AVA66" s="128"/>
      <c r="AVB66" s="128"/>
      <c r="AVC66" s="128"/>
      <c r="AVD66" s="128"/>
      <c r="AVE66" s="128"/>
      <c r="AVF66" s="128"/>
      <c r="AVG66" s="128"/>
      <c r="AVH66" s="128"/>
      <c r="AVI66" s="128"/>
      <c r="AVJ66" s="128"/>
      <c r="AVK66" s="128"/>
      <c r="AVL66" s="128"/>
      <c r="AVM66" s="128"/>
      <c r="AVN66" s="128"/>
      <c r="AVO66" s="128"/>
      <c r="AVP66" s="128"/>
      <c r="AVQ66" s="128"/>
      <c r="AVR66" s="128"/>
      <c r="AVS66" s="128"/>
      <c r="AVT66" s="128"/>
      <c r="AVU66" s="128"/>
      <c r="AVV66" s="128"/>
      <c r="AVW66" s="128"/>
      <c r="AVX66" s="128"/>
      <c r="AVY66" s="128"/>
      <c r="AVZ66" s="128"/>
      <c r="AWA66" s="128"/>
      <c r="AWB66" s="128"/>
      <c r="AWC66" s="128"/>
      <c r="AWD66" s="128"/>
      <c r="AWE66" s="128"/>
      <c r="AWF66" s="128"/>
      <c r="AWG66" s="128"/>
      <c r="AWH66" s="128"/>
      <c r="AWI66" s="128"/>
      <c r="AWJ66" s="128"/>
      <c r="AWK66" s="128"/>
      <c r="AWL66" s="128"/>
      <c r="AWM66" s="128"/>
      <c r="AWN66" s="128"/>
      <c r="AWO66" s="128"/>
      <c r="AWP66" s="128"/>
      <c r="AWQ66" s="128"/>
      <c r="AWR66" s="128"/>
      <c r="AWS66" s="128"/>
      <c r="AWT66" s="128"/>
      <c r="AWU66" s="128"/>
      <c r="AWV66" s="128"/>
      <c r="AWW66" s="128"/>
      <c r="AWX66" s="128"/>
      <c r="AWY66" s="128"/>
      <c r="AWZ66" s="128"/>
      <c r="AXA66" s="128"/>
      <c r="AXB66" s="128"/>
      <c r="AXC66" s="128"/>
      <c r="AXD66" s="128"/>
      <c r="AXE66" s="128"/>
      <c r="AXF66" s="128"/>
      <c r="AXG66" s="128"/>
      <c r="AXH66" s="128"/>
      <c r="AXI66" s="128"/>
      <c r="AXJ66" s="128"/>
      <c r="AXK66" s="128"/>
      <c r="AXL66" s="128"/>
      <c r="AXM66" s="128"/>
      <c r="AXN66" s="128"/>
      <c r="AXO66" s="128"/>
      <c r="AXP66" s="128"/>
      <c r="AXQ66" s="128"/>
      <c r="AXR66" s="128"/>
      <c r="AXS66" s="128"/>
      <c r="AXT66" s="128"/>
      <c r="AXU66" s="128"/>
      <c r="AXV66" s="128"/>
      <c r="AXW66" s="128"/>
      <c r="AXX66" s="128"/>
      <c r="AXY66" s="128"/>
      <c r="AXZ66" s="128"/>
      <c r="AYA66" s="128"/>
      <c r="AYB66" s="128"/>
      <c r="AYC66" s="128"/>
      <c r="AYD66" s="128"/>
      <c r="AYE66" s="128"/>
      <c r="AYF66" s="128"/>
      <c r="AYG66" s="128"/>
      <c r="AYH66" s="128"/>
      <c r="AYI66" s="128"/>
      <c r="AYJ66" s="128"/>
      <c r="AYK66" s="128"/>
      <c r="AYL66" s="128"/>
      <c r="AYM66" s="128"/>
      <c r="AYN66" s="128"/>
      <c r="AYO66" s="128"/>
      <c r="AYP66" s="128"/>
      <c r="AYQ66" s="128"/>
      <c r="AYR66" s="128"/>
      <c r="AYS66" s="128"/>
      <c r="AYT66" s="128"/>
      <c r="AYU66" s="128"/>
      <c r="AYV66" s="128"/>
      <c r="AYW66" s="128"/>
      <c r="AYX66" s="128"/>
      <c r="AYY66" s="128"/>
      <c r="AYZ66" s="128"/>
      <c r="AZA66" s="128"/>
      <c r="AZB66" s="128"/>
      <c r="AZC66" s="128"/>
      <c r="AZD66" s="128"/>
      <c r="AZE66" s="128"/>
      <c r="AZF66" s="128"/>
      <c r="AZG66" s="128"/>
      <c r="AZH66" s="128"/>
      <c r="AZI66" s="128"/>
      <c r="AZJ66" s="128"/>
      <c r="AZK66" s="128"/>
      <c r="AZL66" s="128"/>
      <c r="AZM66" s="128"/>
      <c r="AZN66" s="128"/>
      <c r="AZO66" s="128"/>
      <c r="AZP66" s="128"/>
      <c r="AZQ66" s="128"/>
      <c r="AZR66" s="128"/>
      <c r="AZS66" s="128"/>
      <c r="AZT66" s="128"/>
      <c r="AZU66" s="128"/>
      <c r="AZV66" s="128"/>
      <c r="AZW66" s="128"/>
      <c r="AZX66" s="128"/>
      <c r="AZY66" s="128"/>
      <c r="AZZ66" s="128"/>
      <c r="BAA66" s="128"/>
      <c r="BAB66" s="128"/>
      <c r="BAC66" s="128"/>
      <c r="BAD66" s="128"/>
      <c r="BAE66" s="128"/>
      <c r="BAF66" s="128"/>
      <c r="BAG66" s="128"/>
      <c r="BAH66" s="128"/>
      <c r="BAI66" s="128"/>
      <c r="BAJ66" s="128"/>
      <c r="BAK66" s="128"/>
      <c r="BAL66" s="128"/>
      <c r="BAM66" s="128"/>
      <c r="BAN66" s="128"/>
      <c r="BAO66" s="128"/>
      <c r="BAP66" s="128"/>
      <c r="BAQ66" s="128"/>
      <c r="BAR66" s="128"/>
      <c r="BAS66" s="128"/>
      <c r="BAT66" s="128"/>
      <c r="BAU66" s="128"/>
      <c r="BAV66" s="128"/>
      <c r="BAW66" s="128"/>
      <c r="BAX66" s="128"/>
      <c r="BAY66" s="128"/>
      <c r="BAZ66" s="128"/>
      <c r="BBA66" s="128"/>
      <c r="BBB66" s="128"/>
      <c r="BBC66" s="128"/>
      <c r="BBD66" s="128"/>
      <c r="BBE66" s="128"/>
      <c r="BBF66" s="128"/>
      <c r="BBG66" s="128"/>
      <c r="BBH66" s="128"/>
      <c r="BBI66" s="128"/>
      <c r="BBJ66" s="128"/>
      <c r="BBK66" s="128"/>
      <c r="BBL66" s="128"/>
      <c r="BBM66" s="128"/>
      <c r="BBN66" s="128"/>
      <c r="BBO66" s="128"/>
      <c r="BBP66" s="128"/>
      <c r="BBQ66" s="128"/>
      <c r="BBR66" s="128"/>
      <c r="BBS66" s="128"/>
      <c r="BBT66" s="128"/>
      <c r="BBU66" s="128"/>
      <c r="BBV66" s="128"/>
      <c r="BBW66" s="128"/>
      <c r="BBX66" s="128"/>
      <c r="BBY66" s="128"/>
      <c r="BBZ66" s="128"/>
      <c r="BCA66" s="128"/>
      <c r="BCB66" s="128"/>
      <c r="BCC66" s="128"/>
      <c r="BCD66" s="128"/>
      <c r="BCE66" s="128"/>
      <c r="BCF66" s="128"/>
      <c r="BCG66" s="128"/>
      <c r="BCH66" s="128"/>
      <c r="BCI66" s="128"/>
      <c r="BCJ66" s="128"/>
      <c r="BCK66" s="128"/>
      <c r="BCL66" s="128"/>
      <c r="BCM66" s="128"/>
      <c r="BCN66" s="128"/>
      <c r="BCO66" s="128"/>
      <c r="BCP66" s="128"/>
      <c r="BCQ66" s="128"/>
      <c r="BCR66" s="128"/>
      <c r="BCS66" s="128"/>
      <c r="BCT66" s="128"/>
      <c r="BCU66" s="128"/>
      <c r="BCV66" s="128"/>
      <c r="BCW66" s="128"/>
      <c r="BCX66" s="128"/>
      <c r="BCY66" s="128"/>
      <c r="BCZ66" s="128"/>
      <c r="BDA66" s="128"/>
      <c r="BDB66" s="128"/>
      <c r="BDC66" s="128"/>
      <c r="BDD66" s="128"/>
      <c r="BDE66" s="128"/>
      <c r="BDF66" s="128"/>
      <c r="BDG66" s="128"/>
      <c r="BDH66" s="128"/>
      <c r="BDI66" s="128"/>
      <c r="BDJ66" s="128"/>
      <c r="BDK66" s="128"/>
      <c r="BDL66" s="128"/>
      <c r="BDM66" s="128"/>
      <c r="BDN66" s="128"/>
      <c r="BDO66" s="128"/>
      <c r="BDP66" s="128"/>
      <c r="BDQ66" s="128"/>
      <c r="BDR66" s="128"/>
      <c r="BDS66" s="128"/>
      <c r="BDT66" s="128"/>
      <c r="BDU66" s="128"/>
      <c r="BDV66" s="128"/>
      <c r="BDW66" s="128"/>
      <c r="BDX66" s="128"/>
      <c r="BDY66" s="128"/>
      <c r="BDZ66" s="128"/>
      <c r="BEA66" s="128"/>
      <c r="BEB66" s="128"/>
      <c r="BEC66" s="128"/>
      <c r="BED66" s="128"/>
      <c r="BEE66" s="128"/>
      <c r="BEF66" s="128"/>
      <c r="BEG66" s="128"/>
      <c r="BEH66" s="128"/>
      <c r="BEI66" s="128"/>
      <c r="BEJ66" s="128"/>
      <c r="BEK66" s="128"/>
      <c r="BEL66" s="128"/>
      <c r="BEM66" s="128"/>
      <c r="BEN66" s="128"/>
      <c r="BEO66" s="128"/>
      <c r="BEP66" s="128"/>
      <c r="BEQ66" s="128"/>
      <c r="BER66" s="128"/>
      <c r="BES66" s="128"/>
      <c r="BET66" s="128"/>
      <c r="BEU66" s="128"/>
      <c r="BEV66" s="128"/>
      <c r="BEW66" s="128"/>
      <c r="BEX66" s="128"/>
      <c r="BEY66" s="128"/>
      <c r="BEZ66" s="128"/>
      <c r="BFA66" s="128"/>
      <c r="BFB66" s="128"/>
      <c r="BFC66" s="128"/>
      <c r="BFD66" s="128"/>
      <c r="BFE66" s="128"/>
      <c r="BFF66" s="128"/>
      <c r="BFG66" s="128"/>
      <c r="BFH66" s="128"/>
      <c r="BFI66" s="128"/>
      <c r="BFJ66" s="128"/>
      <c r="BFK66" s="128"/>
      <c r="BFL66" s="128"/>
      <c r="BFM66" s="128"/>
      <c r="BFN66" s="128"/>
      <c r="BFO66" s="128"/>
      <c r="BFP66" s="128"/>
      <c r="BFQ66" s="128"/>
      <c r="BFR66" s="128"/>
      <c r="BFS66" s="128"/>
      <c r="BFT66" s="128"/>
      <c r="BFU66" s="128"/>
      <c r="BFV66" s="128"/>
      <c r="BFW66" s="128"/>
      <c r="BFX66" s="128"/>
      <c r="BFY66" s="128"/>
      <c r="BFZ66" s="128"/>
      <c r="BGA66" s="128"/>
      <c r="BGB66" s="128"/>
      <c r="BGC66" s="128"/>
      <c r="BGD66" s="128"/>
      <c r="BGE66" s="128"/>
      <c r="BGF66" s="128"/>
      <c r="BGG66" s="128"/>
      <c r="BGH66" s="128"/>
      <c r="BGI66" s="128"/>
      <c r="BGJ66" s="128"/>
      <c r="BGK66" s="128"/>
      <c r="BGL66" s="128"/>
      <c r="BGM66" s="128"/>
      <c r="BGN66" s="128"/>
      <c r="BGO66" s="128"/>
      <c r="BGP66" s="128"/>
      <c r="BGQ66" s="128"/>
      <c r="BGR66" s="128"/>
      <c r="BGS66" s="128"/>
      <c r="BGT66" s="128"/>
      <c r="BGU66" s="128"/>
      <c r="BGV66" s="128"/>
      <c r="BGW66" s="128"/>
      <c r="BGX66" s="128"/>
      <c r="BGY66" s="128"/>
      <c r="BGZ66" s="128"/>
      <c r="BHA66" s="128"/>
      <c r="BHB66" s="128"/>
      <c r="BHC66" s="128"/>
      <c r="BHD66" s="128"/>
      <c r="BHE66" s="128"/>
      <c r="BHF66" s="128"/>
      <c r="BHG66" s="128"/>
      <c r="BHH66" s="128"/>
      <c r="BHI66" s="128"/>
      <c r="BHJ66" s="128"/>
      <c r="BHK66" s="128"/>
      <c r="BHL66" s="128"/>
      <c r="BHM66" s="128"/>
      <c r="BHN66" s="128"/>
      <c r="BHO66" s="128"/>
      <c r="BHP66" s="128"/>
      <c r="BHQ66" s="128"/>
      <c r="BHR66" s="128"/>
      <c r="BHS66" s="128"/>
      <c r="BHT66" s="128"/>
      <c r="BHU66" s="128"/>
      <c r="BHV66" s="128"/>
      <c r="BHW66" s="128"/>
      <c r="BHX66" s="128"/>
      <c r="BHY66" s="128"/>
      <c r="BHZ66" s="128"/>
      <c r="BIA66" s="128"/>
      <c r="BIB66" s="128"/>
      <c r="BIC66" s="128"/>
      <c r="BID66" s="128"/>
      <c r="BIE66" s="128"/>
      <c r="BIF66" s="128"/>
      <c r="BIG66" s="128"/>
      <c r="BIH66" s="128"/>
      <c r="BII66" s="128"/>
      <c r="BIJ66" s="128"/>
      <c r="BIK66" s="128"/>
      <c r="BIL66" s="128"/>
      <c r="BIM66" s="128"/>
      <c r="BIN66" s="128"/>
      <c r="BIO66" s="128"/>
      <c r="BIP66" s="128"/>
      <c r="BIQ66" s="128"/>
      <c r="BIR66" s="128"/>
      <c r="BIS66" s="128"/>
      <c r="BIT66" s="128"/>
      <c r="BIU66" s="128"/>
      <c r="BIV66" s="128"/>
      <c r="BIW66" s="128"/>
      <c r="BIX66" s="128"/>
      <c r="BIY66" s="128"/>
      <c r="BIZ66" s="128"/>
      <c r="BJA66" s="128"/>
      <c r="BJB66" s="128"/>
      <c r="BJC66" s="128"/>
      <c r="BJD66" s="128"/>
      <c r="BJE66" s="128"/>
      <c r="BJF66" s="128"/>
      <c r="BJG66" s="128"/>
      <c r="BJH66" s="128"/>
      <c r="BJI66" s="128"/>
      <c r="BJJ66" s="128"/>
      <c r="BJK66" s="128"/>
      <c r="BJL66" s="128"/>
      <c r="BJM66" s="128"/>
      <c r="BJN66" s="128"/>
      <c r="BJO66" s="128"/>
      <c r="BJP66" s="128"/>
      <c r="BJQ66" s="128"/>
      <c r="BJR66" s="128"/>
      <c r="BJS66" s="128"/>
      <c r="BJT66" s="128"/>
      <c r="BJU66" s="128"/>
      <c r="BJV66" s="128"/>
      <c r="BJW66" s="128"/>
      <c r="BJX66" s="128"/>
      <c r="BJY66" s="128"/>
      <c r="BJZ66" s="128"/>
      <c r="BKA66" s="128"/>
      <c r="BKB66" s="128"/>
      <c r="BKC66" s="128"/>
      <c r="BKD66" s="128"/>
      <c r="BKE66" s="128"/>
      <c r="BKF66" s="128"/>
      <c r="BKG66" s="128"/>
      <c r="BKH66" s="128"/>
      <c r="BKI66" s="128"/>
      <c r="BKJ66" s="128"/>
      <c r="BKK66" s="128"/>
      <c r="BKL66" s="128"/>
      <c r="BKM66" s="128"/>
      <c r="BKN66" s="128"/>
      <c r="BKO66" s="128"/>
      <c r="BKP66" s="128"/>
      <c r="BKQ66" s="128"/>
      <c r="BKR66" s="128"/>
      <c r="BKS66" s="128"/>
      <c r="BKT66" s="128"/>
      <c r="BKU66" s="128"/>
      <c r="BKV66" s="128"/>
      <c r="BKW66" s="128"/>
      <c r="BKX66" s="128"/>
      <c r="BKY66" s="128"/>
      <c r="BKZ66" s="128"/>
      <c r="BLA66" s="128"/>
      <c r="BLB66" s="128"/>
      <c r="BLC66" s="128"/>
      <c r="BLD66" s="128"/>
      <c r="BLE66" s="128"/>
      <c r="BLF66" s="128"/>
      <c r="BLG66" s="128"/>
      <c r="BLH66" s="128"/>
      <c r="BLI66" s="128"/>
      <c r="BLJ66" s="128"/>
      <c r="BLK66" s="128"/>
      <c r="BLL66" s="128"/>
      <c r="BLM66" s="128"/>
      <c r="BLN66" s="128"/>
      <c r="BLO66" s="128"/>
      <c r="BLP66" s="128"/>
      <c r="BLQ66" s="128"/>
      <c r="BLR66" s="128"/>
      <c r="BLS66" s="128"/>
      <c r="BLT66" s="128"/>
      <c r="BLU66" s="128"/>
      <c r="BLV66" s="128"/>
      <c r="BLW66" s="128"/>
      <c r="BLX66" s="128"/>
      <c r="BLY66" s="128"/>
      <c r="BLZ66" s="128"/>
      <c r="BMA66" s="128"/>
      <c r="BMB66" s="128"/>
      <c r="BMC66" s="128"/>
      <c r="BMD66" s="128"/>
      <c r="BME66" s="128"/>
      <c r="BMF66" s="128"/>
      <c r="BMG66" s="128"/>
      <c r="BMH66" s="128"/>
      <c r="BMI66" s="128"/>
      <c r="BMJ66" s="128"/>
      <c r="BMK66" s="128"/>
      <c r="BML66" s="128"/>
      <c r="BMM66" s="128"/>
      <c r="BMN66" s="128"/>
      <c r="BMO66" s="128"/>
      <c r="BMP66" s="128"/>
      <c r="BMQ66" s="128"/>
      <c r="BMR66" s="128"/>
      <c r="BMS66" s="128"/>
      <c r="BMT66" s="128"/>
      <c r="BMU66" s="128"/>
      <c r="BMV66" s="128"/>
      <c r="BMW66" s="128"/>
      <c r="BMX66" s="128"/>
      <c r="BMY66" s="128"/>
      <c r="BMZ66" s="128"/>
      <c r="BNA66" s="128"/>
      <c r="BNB66" s="128"/>
      <c r="BNC66" s="128"/>
      <c r="BND66" s="128"/>
      <c r="BNE66" s="128"/>
      <c r="BNF66" s="128"/>
      <c r="BNG66" s="128"/>
      <c r="BNH66" s="128"/>
      <c r="BNI66" s="128"/>
      <c r="BNJ66" s="128"/>
      <c r="BNK66" s="128"/>
      <c r="BNL66" s="128"/>
      <c r="BNM66" s="128"/>
      <c r="BNN66" s="128"/>
      <c r="BNO66" s="128"/>
      <c r="BNP66" s="128"/>
      <c r="BNQ66" s="128"/>
      <c r="BNR66" s="128"/>
      <c r="BNS66" s="128"/>
      <c r="BNT66" s="128"/>
      <c r="BNU66" s="128"/>
      <c r="BNV66" s="128"/>
      <c r="BNW66" s="128"/>
      <c r="BNX66" s="128"/>
      <c r="BNY66" s="128"/>
      <c r="BNZ66" s="128"/>
      <c r="BOA66" s="128"/>
      <c r="BOB66" s="128"/>
      <c r="BOC66" s="128"/>
      <c r="BOD66" s="128"/>
      <c r="BOE66" s="128"/>
      <c r="BOF66" s="128"/>
      <c r="BOG66" s="128"/>
      <c r="BOH66" s="128"/>
      <c r="BOI66" s="128"/>
      <c r="BOJ66" s="128"/>
      <c r="BOK66" s="128"/>
      <c r="BOL66" s="128"/>
      <c r="BOM66" s="128"/>
      <c r="BON66" s="128"/>
      <c r="BOO66" s="128"/>
      <c r="BOP66" s="128"/>
      <c r="BOQ66" s="128"/>
      <c r="BOR66" s="128"/>
      <c r="BOS66" s="128"/>
      <c r="BOT66" s="128"/>
      <c r="BOU66" s="128"/>
      <c r="BOV66" s="128"/>
      <c r="BOW66" s="128"/>
      <c r="BOX66" s="128"/>
      <c r="BOY66" s="128"/>
      <c r="BOZ66" s="128"/>
      <c r="BPA66" s="128"/>
      <c r="BPB66" s="128"/>
      <c r="BPC66" s="128"/>
      <c r="BPD66" s="128"/>
      <c r="BPE66" s="128"/>
      <c r="BPF66" s="128"/>
      <c r="BPG66" s="128"/>
      <c r="BPH66" s="128"/>
      <c r="BPI66" s="128"/>
      <c r="BPJ66" s="128"/>
      <c r="BPK66" s="128"/>
      <c r="BPL66" s="128"/>
      <c r="BPM66" s="128"/>
      <c r="BPN66" s="128"/>
      <c r="BPO66" s="128"/>
      <c r="BPP66" s="128"/>
      <c r="BPQ66" s="128"/>
      <c r="BPR66" s="128"/>
      <c r="BPS66" s="128"/>
      <c r="BPT66" s="128"/>
      <c r="BPU66" s="128"/>
      <c r="BPV66" s="128"/>
      <c r="BPW66" s="128"/>
      <c r="BPX66" s="128"/>
      <c r="BPY66" s="128"/>
      <c r="BPZ66" s="128"/>
      <c r="BQA66" s="128"/>
      <c r="BQB66" s="128"/>
      <c r="BQC66" s="128"/>
      <c r="BQD66" s="128"/>
      <c r="BQE66" s="128"/>
      <c r="BQF66" s="128"/>
      <c r="BQG66" s="128"/>
      <c r="BQH66" s="128"/>
      <c r="BQI66" s="128"/>
      <c r="BQJ66" s="128"/>
      <c r="BQK66" s="128"/>
      <c r="BQL66" s="128"/>
      <c r="BQM66" s="128"/>
      <c r="BQN66" s="128"/>
      <c r="BQO66" s="128"/>
      <c r="BQP66" s="128"/>
      <c r="BQQ66" s="128"/>
      <c r="BQR66" s="128"/>
      <c r="BQS66" s="128"/>
      <c r="BQT66" s="128"/>
      <c r="BQU66" s="128"/>
      <c r="BQV66" s="128"/>
      <c r="BQW66" s="128"/>
      <c r="BQX66" s="128"/>
      <c r="BQY66" s="128"/>
      <c r="BQZ66" s="128"/>
      <c r="BRA66" s="128"/>
      <c r="BRB66" s="128"/>
      <c r="BRC66" s="128"/>
      <c r="BRD66" s="128"/>
      <c r="BRE66" s="128"/>
      <c r="BRF66" s="128"/>
      <c r="BRG66" s="128"/>
      <c r="BRH66" s="128"/>
      <c r="BRI66" s="128"/>
      <c r="BRJ66" s="128"/>
      <c r="BRK66" s="128"/>
      <c r="BRL66" s="128"/>
      <c r="BRM66" s="128"/>
      <c r="BRN66" s="128"/>
      <c r="BRO66" s="128"/>
      <c r="BRP66" s="128"/>
      <c r="BRQ66" s="128"/>
      <c r="BRR66" s="128"/>
      <c r="BRS66" s="128"/>
      <c r="BRT66" s="128"/>
      <c r="BRU66" s="128"/>
      <c r="BRV66" s="128"/>
      <c r="BRW66" s="128"/>
      <c r="BRX66" s="128"/>
      <c r="BRY66" s="128"/>
      <c r="BRZ66" s="128"/>
      <c r="BSA66" s="128"/>
      <c r="BSB66" s="128"/>
      <c r="BSC66" s="128"/>
      <c r="BSD66" s="128"/>
      <c r="BSE66" s="128"/>
      <c r="BSF66" s="128"/>
      <c r="BSG66" s="128"/>
      <c r="BSH66" s="128"/>
      <c r="BSI66" s="128"/>
      <c r="BSJ66" s="128"/>
      <c r="BSK66" s="128"/>
      <c r="BSL66" s="128"/>
      <c r="BSM66" s="128"/>
      <c r="BSN66" s="128"/>
      <c r="BSO66" s="128"/>
      <c r="BSP66" s="128"/>
      <c r="BSQ66" s="128"/>
      <c r="BSR66" s="128"/>
      <c r="BSS66" s="128"/>
      <c r="BST66" s="128"/>
      <c r="BSU66" s="128"/>
      <c r="BSV66" s="128"/>
      <c r="BSW66" s="128"/>
      <c r="BSX66" s="128"/>
      <c r="BSY66" s="128"/>
      <c r="BSZ66" s="128"/>
      <c r="BTA66" s="128"/>
      <c r="BTB66" s="128"/>
      <c r="BTC66" s="128"/>
      <c r="BTD66" s="128"/>
      <c r="BTE66" s="128"/>
      <c r="BTF66" s="128"/>
      <c r="BTG66" s="128"/>
      <c r="BTH66" s="128"/>
      <c r="BTI66" s="128"/>
      <c r="BTJ66" s="128"/>
      <c r="BTK66" s="128"/>
      <c r="BTL66" s="128"/>
      <c r="BTM66" s="128"/>
      <c r="BTN66" s="128"/>
      <c r="BTO66" s="128"/>
      <c r="BTP66" s="128"/>
      <c r="BTQ66" s="128"/>
      <c r="BTR66" s="128"/>
      <c r="BTS66" s="128"/>
      <c r="BTT66" s="128"/>
      <c r="BTU66" s="128"/>
      <c r="BTV66" s="128"/>
      <c r="BTW66" s="128"/>
      <c r="BTX66" s="128"/>
      <c r="BTY66" s="128"/>
      <c r="BTZ66" s="128"/>
      <c r="BUA66" s="128"/>
      <c r="BUB66" s="128"/>
      <c r="BUC66" s="128"/>
      <c r="BUD66" s="128"/>
      <c r="BUE66" s="128"/>
      <c r="BUF66" s="128"/>
      <c r="BUG66" s="128"/>
      <c r="BUH66" s="128"/>
      <c r="BUI66" s="128"/>
      <c r="BUJ66" s="128"/>
      <c r="BUK66" s="128"/>
      <c r="BUL66" s="128"/>
      <c r="BUM66" s="128"/>
      <c r="BUN66" s="128"/>
      <c r="BUO66" s="128"/>
      <c r="BUP66" s="128"/>
      <c r="BUQ66" s="128"/>
      <c r="BUR66" s="128"/>
      <c r="BUS66" s="128"/>
      <c r="BUT66" s="128"/>
      <c r="BUU66" s="128"/>
      <c r="BUV66" s="128"/>
      <c r="BUW66" s="128"/>
      <c r="BUX66" s="128"/>
      <c r="BUY66" s="128"/>
      <c r="BUZ66" s="128"/>
      <c r="BVA66" s="128"/>
      <c r="BVB66" s="128"/>
      <c r="BVC66" s="128"/>
      <c r="BVD66" s="128"/>
      <c r="BVE66" s="128"/>
      <c r="BVF66" s="128"/>
      <c r="BVG66" s="128"/>
      <c r="BVH66" s="128"/>
      <c r="BVI66" s="128"/>
      <c r="BVJ66" s="128"/>
      <c r="BVK66" s="128"/>
      <c r="BVL66" s="128"/>
      <c r="BVM66" s="128"/>
      <c r="BVN66" s="128"/>
      <c r="BVO66" s="128"/>
      <c r="BVP66" s="128"/>
      <c r="BVQ66" s="128"/>
      <c r="BVR66" s="128"/>
      <c r="BVS66" s="128"/>
      <c r="BVT66" s="128"/>
      <c r="BVU66" s="128"/>
      <c r="BVV66" s="128"/>
      <c r="BVW66" s="128"/>
      <c r="BVX66" s="128"/>
      <c r="BVY66" s="128"/>
      <c r="BVZ66" s="128"/>
      <c r="BWA66" s="128"/>
      <c r="BWB66" s="128"/>
      <c r="BWC66" s="128"/>
      <c r="BWD66" s="128"/>
      <c r="BWE66" s="128"/>
      <c r="BWF66" s="128"/>
      <c r="BWG66" s="128"/>
      <c r="BWH66" s="128"/>
      <c r="BWI66" s="128"/>
      <c r="BWJ66" s="128"/>
      <c r="BWK66" s="128"/>
      <c r="BWL66" s="128"/>
      <c r="BWM66" s="128"/>
      <c r="BWN66" s="128"/>
      <c r="BWO66" s="128"/>
      <c r="BWP66" s="128"/>
      <c r="BWQ66" s="128"/>
      <c r="BWR66" s="128"/>
      <c r="BWS66" s="128"/>
      <c r="BWT66" s="128"/>
      <c r="BWU66" s="128"/>
      <c r="BWV66" s="128"/>
      <c r="BWW66" s="128"/>
      <c r="BWX66" s="128"/>
      <c r="BWY66" s="128"/>
      <c r="BWZ66" s="128"/>
      <c r="BXA66" s="128"/>
      <c r="BXB66" s="128"/>
      <c r="BXC66" s="128"/>
      <c r="BXD66" s="128"/>
      <c r="BXE66" s="128"/>
      <c r="BXF66" s="128"/>
      <c r="BXG66" s="128"/>
      <c r="BXH66" s="128"/>
      <c r="BXI66" s="128"/>
      <c r="BXJ66" s="128"/>
      <c r="BXK66" s="128"/>
      <c r="BXL66" s="128"/>
      <c r="BXM66" s="128"/>
      <c r="BXN66" s="128"/>
      <c r="BXO66" s="128"/>
      <c r="BXP66" s="128"/>
      <c r="BXQ66" s="128"/>
      <c r="BXR66" s="128"/>
      <c r="BXS66" s="128"/>
      <c r="BXT66" s="128"/>
      <c r="BXU66" s="128"/>
      <c r="BXV66" s="128"/>
      <c r="BXW66" s="128"/>
      <c r="BXX66" s="128"/>
      <c r="BXY66" s="128"/>
      <c r="BXZ66" s="128"/>
      <c r="BYA66" s="128"/>
      <c r="BYB66" s="128"/>
      <c r="BYC66" s="128"/>
      <c r="BYD66" s="128"/>
      <c r="BYE66" s="128"/>
      <c r="BYF66" s="128"/>
      <c r="BYG66" s="128"/>
      <c r="BYH66" s="2"/>
      <c r="BYI66" s="2"/>
      <c r="BYJ66" s="2"/>
      <c r="BYK66" s="2"/>
    </row>
    <row r="67" spans="1:2013" x14ac:dyDescent="0.35">
      <c r="A67" s="99"/>
      <c r="B67" s="295"/>
      <c r="C67" s="13"/>
      <c r="D67" s="99"/>
      <c r="E67" s="99"/>
      <c r="F67" s="202"/>
      <c r="G67" s="202"/>
      <c r="H67" s="128"/>
      <c r="I67" s="128"/>
      <c r="J67" s="342"/>
      <c r="K67" s="343"/>
      <c r="L67" s="19"/>
      <c r="M67" s="343"/>
      <c r="N67" s="343"/>
      <c r="O67" s="343"/>
      <c r="P67" s="343"/>
      <c r="Q67" s="19"/>
      <c r="R67" s="343"/>
      <c r="S67" s="343"/>
      <c r="T67" s="20"/>
      <c r="U67" s="343"/>
      <c r="V67" s="19"/>
      <c r="W67" s="343"/>
      <c r="X67" s="343"/>
      <c r="Y67" s="343"/>
      <c r="Z67" s="343"/>
      <c r="AA67" s="19"/>
      <c r="AB67" s="343"/>
      <c r="AC67" s="343"/>
      <c r="AD67" s="343"/>
      <c r="AE67" s="343"/>
      <c r="AF67" s="19"/>
      <c r="AG67" s="343"/>
      <c r="AH67" s="343"/>
      <c r="AI67" s="343"/>
      <c r="AJ67" s="343"/>
      <c r="AK67" s="19"/>
      <c r="AL67" s="343"/>
      <c r="AM67" s="343"/>
      <c r="AN67" s="343"/>
      <c r="AO67" s="343"/>
      <c r="AP67" s="19"/>
      <c r="AQ67" s="343"/>
      <c r="AR67" s="343"/>
      <c r="AS67" s="343"/>
      <c r="AT67" s="343"/>
      <c r="AU67" s="19"/>
      <c r="AV67" s="343"/>
      <c r="AW67" s="343"/>
      <c r="AX67" s="343"/>
      <c r="AY67" s="343"/>
      <c r="AZ67" s="19"/>
      <c r="BA67" s="343"/>
      <c r="BB67" s="343"/>
      <c r="BC67" s="343"/>
      <c r="BD67" s="343"/>
      <c r="BE67" s="19"/>
      <c r="BF67" s="343"/>
      <c r="BG67" s="343"/>
      <c r="BH67" s="343"/>
      <c r="BI67" s="343"/>
      <c r="BJ67" s="19"/>
      <c r="BK67" s="343"/>
      <c r="BL67" s="343"/>
      <c r="BM67" s="343"/>
      <c r="BN67" s="343"/>
      <c r="BO67" s="19"/>
      <c r="BP67" s="343"/>
      <c r="BQ67" s="343"/>
      <c r="BR67" s="20"/>
      <c r="BS67" s="343"/>
      <c r="BT67" s="19"/>
      <c r="BU67" s="343"/>
      <c r="BV67" s="343"/>
      <c r="BW67" s="343"/>
      <c r="BX67" s="343"/>
      <c r="BY67" s="19"/>
      <c r="BZ67" s="343"/>
      <c r="CA67" s="343"/>
      <c r="CB67" s="343"/>
      <c r="CC67" s="343"/>
      <c r="CD67" s="19"/>
      <c r="CE67" s="343"/>
      <c r="CF67" s="343"/>
      <c r="CG67" s="343"/>
      <c r="CH67" s="343"/>
      <c r="CI67" s="19"/>
      <c r="CJ67" s="343"/>
      <c r="CK67" s="343"/>
      <c r="CL67" s="343"/>
      <c r="CM67" s="343"/>
      <c r="CN67" s="19"/>
      <c r="CO67" s="343"/>
      <c r="CP67" s="343"/>
      <c r="CQ67" s="343"/>
      <c r="CR67" s="343"/>
      <c r="CS67" s="19"/>
      <c r="CT67" s="343"/>
      <c r="CU67" s="343"/>
      <c r="CV67" s="343"/>
      <c r="CW67" s="343"/>
      <c r="CX67" s="19"/>
      <c r="CY67" s="343"/>
      <c r="CZ67" s="343"/>
      <c r="DA67" s="343"/>
      <c r="DB67" s="343"/>
      <c r="DC67" s="19"/>
      <c r="DD67" s="343"/>
      <c r="DE67" s="343"/>
      <c r="DF67" s="343"/>
      <c r="DG67" s="343"/>
      <c r="DH67" s="19"/>
      <c r="DI67" s="343"/>
      <c r="DJ67" s="343"/>
      <c r="DK67" s="343"/>
      <c r="DL67" s="343"/>
      <c r="DM67" s="19"/>
      <c r="DN67" s="343"/>
      <c r="DO67" s="343"/>
      <c r="DP67" s="20"/>
      <c r="DQ67" s="343"/>
      <c r="DR67" s="19"/>
      <c r="DS67" s="343"/>
      <c r="DT67" s="343"/>
      <c r="DU67" s="343"/>
      <c r="DV67" s="343"/>
      <c r="DW67" s="19"/>
      <c r="DX67" s="343"/>
      <c r="DY67" s="343"/>
      <c r="DZ67" s="343"/>
      <c r="EA67" s="343"/>
      <c r="EB67" s="19"/>
      <c r="EC67" s="343"/>
      <c r="ED67" s="343"/>
      <c r="EE67" s="343"/>
      <c r="EF67" s="343"/>
      <c r="EG67" s="19"/>
      <c r="EH67" s="343"/>
      <c r="EI67" s="343"/>
      <c r="EJ67" s="343"/>
      <c r="EK67" s="343"/>
      <c r="EL67" s="19"/>
      <c r="EM67" s="343"/>
      <c r="EN67" s="343"/>
      <c r="EO67" s="343"/>
      <c r="EP67" s="343"/>
      <c r="EQ67" s="19"/>
      <c r="ER67" s="343"/>
      <c r="ES67" s="343"/>
      <c r="ET67" s="343"/>
      <c r="EU67" s="343"/>
      <c r="EV67" s="19"/>
      <c r="EW67" s="343"/>
      <c r="EX67" s="343"/>
      <c r="EY67" s="343"/>
      <c r="EZ67" s="343"/>
      <c r="FA67" s="19"/>
      <c r="FB67" s="343"/>
      <c r="FC67" s="343"/>
      <c r="FD67" s="343"/>
      <c r="FE67" s="343"/>
      <c r="FF67" s="19"/>
      <c r="FG67" s="343"/>
      <c r="FH67" s="343"/>
      <c r="FI67" s="343"/>
      <c r="FJ67" s="343"/>
      <c r="FK67" s="19"/>
      <c r="FL67" s="343"/>
      <c r="FM67" s="343"/>
      <c r="FN67" s="20"/>
      <c r="FO67" s="343"/>
      <c r="FP67" s="19"/>
      <c r="FQ67" s="343"/>
      <c r="FR67" s="343"/>
      <c r="FS67" s="343"/>
      <c r="FT67" s="343"/>
      <c r="FU67" s="19"/>
      <c r="FV67" s="343"/>
      <c r="FW67" s="343"/>
      <c r="FX67" s="343"/>
      <c r="FY67" s="343"/>
      <c r="FZ67" s="19"/>
      <c r="GA67" s="343"/>
      <c r="GB67" s="343"/>
      <c r="GC67" s="343"/>
      <c r="GD67" s="343"/>
      <c r="GE67" s="19"/>
      <c r="GF67" s="343"/>
      <c r="GG67" s="343"/>
      <c r="GH67" s="343"/>
      <c r="GI67" s="343"/>
      <c r="GJ67" s="19"/>
      <c r="GK67" s="343"/>
      <c r="GL67" s="343"/>
      <c r="GM67" s="343"/>
      <c r="GN67" s="343"/>
      <c r="GO67" s="19"/>
      <c r="GP67" s="343"/>
      <c r="GQ67" s="343"/>
      <c r="GR67" s="343"/>
      <c r="GS67" s="343"/>
      <c r="GT67" s="19"/>
      <c r="GU67" s="343"/>
      <c r="GV67" s="343"/>
      <c r="GW67" s="343"/>
      <c r="GX67" s="343"/>
      <c r="GY67" s="19"/>
      <c r="GZ67" s="343"/>
      <c r="HA67" s="343"/>
      <c r="HB67" s="343"/>
      <c r="HC67" s="343"/>
      <c r="HD67" s="19"/>
      <c r="HE67" s="343"/>
      <c r="HF67" s="343"/>
      <c r="HG67" s="343"/>
      <c r="HH67" s="343"/>
      <c r="HI67" s="19"/>
      <c r="HJ67" s="343"/>
      <c r="HK67" s="343"/>
      <c r="HL67" s="20"/>
      <c r="HM67" s="343"/>
      <c r="HN67" s="19"/>
      <c r="HO67" s="343"/>
      <c r="HP67" s="343"/>
      <c r="HQ67" s="343"/>
      <c r="HR67" s="343"/>
      <c r="HS67" s="19"/>
      <c r="HT67" s="343"/>
      <c r="HU67" s="343"/>
      <c r="HV67" s="343"/>
      <c r="HW67" s="343"/>
      <c r="HX67" s="19"/>
      <c r="HY67" s="343"/>
      <c r="HZ67" s="343"/>
      <c r="IA67" s="343"/>
      <c r="IB67" s="343"/>
      <c r="IC67" s="19"/>
      <c r="ID67" s="343"/>
      <c r="IE67" s="343"/>
      <c r="IF67" s="343"/>
      <c r="IG67" s="343"/>
      <c r="IH67" s="19"/>
      <c r="II67" s="343"/>
      <c r="IJ67" s="343"/>
      <c r="IK67" s="343"/>
      <c r="IL67" s="343"/>
      <c r="IM67" s="19"/>
      <c r="IN67" s="343"/>
      <c r="IO67" s="343"/>
      <c r="IP67" s="343"/>
      <c r="IQ67" s="343"/>
      <c r="IR67" s="19"/>
      <c r="IS67" s="343"/>
      <c r="IT67" s="343"/>
      <c r="IU67" s="343"/>
      <c r="IV67" s="343"/>
      <c r="IW67" s="19"/>
      <c r="IX67" s="343"/>
      <c r="IY67" s="343"/>
      <c r="IZ67" s="339"/>
      <c r="JA67" s="323"/>
      <c r="JB67" s="128"/>
      <c r="JC67" s="128"/>
      <c r="JD67" s="128"/>
      <c r="JE67" s="128"/>
      <c r="JF67" s="128"/>
      <c r="JG67" s="128"/>
      <c r="JH67" s="128"/>
      <c r="JI67" s="128"/>
      <c r="JJ67" s="128"/>
      <c r="JK67" s="128"/>
      <c r="JL67" s="128"/>
      <c r="JM67" s="128"/>
      <c r="JN67" s="128"/>
      <c r="JO67" s="128"/>
      <c r="JP67" s="128"/>
      <c r="JQ67" s="128"/>
      <c r="JR67" s="128"/>
      <c r="JS67" s="128"/>
      <c r="JT67" s="128"/>
      <c r="JU67" s="128"/>
      <c r="JV67" s="128"/>
      <c r="JW67" s="128"/>
      <c r="JX67" s="128"/>
      <c r="JY67" s="128"/>
      <c r="JZ67" s="128"/>
      <c r="KA67" s="128"/>
      <c r="KB67" s="128"/>
      <c r="KC67" s="128"/>
      <c r="KD67" s="128"/>
      <c r="KE67" s="128"/>
      <c r="KF67" s="128"/>
      <c r="KG67" s="128"/>
      <c r="KH67" s="128"/>
      <c r="KI67" s="128"/>
      <c r="KJ67" s="128"/>
      <c r="KK67" s="128"/>
      <c r="KL67" s="128"/>
      <c r="KM67" s="128"/>
      <c r="KN67" s="128"/>
      <c r="KO67" s="128"/>
      <c r="KP67" s="128"/>
      <c r="KQ67" s="128"/>
      <c r="KR67" s="128"/>
      <c r="KS67" s="128"/>
      <c r="KT67" s="128"/>
      <c r="KU67" s="128"/>
      <c r="KV67" s="128"/>
      <c r="KW67" s="128"/>
      <c r="KX67" s="128"/>
      <c r="KY67" s="128"/>
      <c r="KZ67" s="128"/>
      <c r="LA67" s="128"/>
      <c r="LB67" s="128"/>
      <c r="LC67" s="128"/>
      <c r="LD67" s="128"/>
      <c r="LE67" s="128"/>
      <c r="LF67" s="128"/>
      <c r="LG67" s="128"/>
      <c r="LH67" s="128"/>
      <c r="LI67" s="128"/>
      <c r="LJ67" s="128"/>
      <c r="LK67" s="128"/>
      <c r="LL67" s="128"/>
      <c r="LM67" s="128"/>
      <c r="LN67" s="128"/>
      <c r="LO67" s="128"/>
      <c r="LP67" s="128"/>
      <c r="LQ67" s="128"/>
      <c r="LR67" s="128"/>
      <c r="LS67" s="128"/>
      <c r="LT67" s="128"/>
      <c r="LU67" s="128"/>
      <c r="LV67" s="128"/>
      <c r="LW67" s="128"/>
      <c r="LX67" s="128"/>
      <c r="LY67" s="128"/>
      <c r="LZ67" s="128"/>
      <c r="MA67" s="128"/>
      <c r="MB67" s="128"/>
      <c r="MC67" s="128"/>
      <c r="MD67" s="128"/>
      <c r="ME67" s="128"/>
      <c r="MF67" s="128"/>
      <c r="MG67" s="128"/>
      <c r="MH67" s="128"/>
      <c r="MI67" s="128"/>
      <c r="MJ67" s="128"/>
      <c r="MK67" s="128"/>
      <c r="ML67" s="128"/>
      <c r="MM67" s="128"/>
      <c r="MN67" s="128"/>
      <c r="MO67" s="128"/>
      <c r="MP67" s="128"/>
      <c r="MQ67" s="128"/>
      <c r="MR67" s="128"/>
      <c r="MS67" s="128"/>
      <c r="MT67" s="128"/>
      <c r="MU67" s="128"/>
      <c r="MV67" s="128"/>
      <c r="MW67" s="128"/>
      <c r="MX67" s="128"/>
      <c r="MY67" s="128"/>
      <c r="MZ67" s="128"/>
      <c r="NA67" s="128"/>
      <c r="NB67" s="128"/>
      <c r="NC67" s="128"/>
      <c r="ND67" s="128"/>
      <c r="NE67" s="128"/>
      <c r="NF67" s="128"/>
      <c r="NG67" s="128"/>
      <c r="NH67" s="128"/>
      <c r="NI67" s="128"/>
      <c r="NJ67" s="128"/>
      <c r="NK67" s="128"/>
      <c r="NL67" s="128"/>
      <c r="NM67" s="128"/>
      <c r="NN67" s="128"/>
      <c r="NO67" s="128"/>
      <c r="NP67" s="128"/>
      <c r="NQ67" s="128"/>
      <c r="NR67" s="128"/>
      <c r="NS67" s="128"/>
      <c r="NT67" s="128"/>
      <c r="NU67" s="128"/>
      <c r="NV67" s="128"/>
      <c r="NW67" s="128"/>
      <c r="NX67" s="128"/>
      <c r="NY67" s="128"/>
      <c r="NZ67" s="128"/>
      <c r="OA67" s="128"/>
      <c r="OB67" s="128"/>
      <c r="OC67" s="128"/>
      <c r="OD67" s="128"/>
      <c r="OE67" s="128"/>
      <c r="OF67" s="128"/>
      <c r="OG67" s="128"/>
      <c r="OH67" s="128"/>
      <c r="OI67" s="128"/>
      <c r="OJ67" s="128"/>
      <c r="OK67" s="128"/>
      <c r="OL67" s="128"/>
      <c r="OM67" s="128"/>
      <c r="ON67" s="128"/>
      <c r="OO67" s="128"/>
      <c r="OP67" s="128"/>
      <c r="OQ67" s="128"/>
      <c r="OR67" s="128"/>
      <c r="OS67" s="128"/>
      <c r="OT67" s="128"/>
      <c r="OU67" s="128"/>
      <c r="OV67" s="128"/>
      <c r="OW67" s="128"/>
      <c r="OX67" s="128"/>
      <c r="OY67" s="128"/>
      <c r="OZ67" s="128"/>
      <c r="PA67" s="128"/>
      <c r="PB67" s="128"/>
      <c r="PC67" s="128"/>
      <c r="PD67" s="128"/>
      <c r="PE67" s="128"/>
      <c r="PF67" s="128"/>
      <c r="PG67" s="128"/>
      <c r="PH67" s="128"/>
      <c r="PI67" s="128"/>
      <c r="PJ67" s="128"/>
      <c r="PK67" s="128"/>
      <c r="PL67" s="128"/>
      <c r="PM67" s="128"/>
      <c r="PN67" s="128"/>
      <c r="PO67" s="128"/>
      <c r="PP67" s="128"/>
      <c r="PQ67" s="128"/>
      <c r="PR67" s="128"/>
      <c r="PS67" s="128"/>
      <c r="PT67" s="128"/>
      <c r="PU67" s="128"/>
      <c r="PV67" s="128"/>
      <c r="PW67" s="128"/>
      <c r="PX67" s="128"/>
      <c r="PY67" s="128"/>
      <c r="PZ67" s="128"/>
      <c r="QA67" s="128"/>
      <c r="QB67" s="128"/>
      <c r="QC67" s="128"/>
      <c r="QD67" s="128"/>
      <c r="QE67" s="128"/>
      <c r="QF67" s="128"/>
      <c r="QG67" s="128"/>
      <c r="QH67" s="128"/>
      <c r="QI67" s="128"/>
      <c r="QJ67" s="128"/>
      <c r="QK67" s="128"/>
      <c r="QL67" s="128"/>
      <c r="QM67" s="128"/>
      <c r="QN67" s="128"/>
      <c r="QO67" s="128"/>
      <c r="QP67" s="128"/>
      <c r="QQ67" s="128"/>
      <c r="QR67" s="128"/>
      <c r="QS67" s="128"/>
      <c r="QT67" s="128"/>
      <c r="QU67" s="128"/>
      <c r="QV67" s="128"/>
      <c r="QW67" s="128"/>
      <c r="QX67" s="128"/>
      <c r="QY67" s="128"/>
      <c r="QZ67" s="128"/>
      <c r="RA67" s="128"/>
      <c r="RB67" s="128"/>
      <c r="RC67" s="128"/>
      <c r="RD67" s="128"/>
      <c r="RE67" s="128"/>
      <c r="RF67" s="128"/>
      <c r="RG67" s="128"/>
      <c r="RH67" s="128"/>
      <c r="RI67" s="128"/>
      <c r="RJ67" s="128"/>
      <c r="RK67" s="128"/>
      <c r="RL67" s="128"/>
      <c r="RM67" s="128"/>
      <c r="RN67" s="128"/>
      <c r="RO67" s="128"/>
      <c r="RP67" s="128"/>
      <c r="RQ67" s="128"/>
      <c r="RR67" s="128"/>
      <c r="RS67" s="128"/>
      <c r="RT67" s="128"/>
      <c r="RU67" s="128"/>
      <c r="RV67" s="128"/>
      <c r="RW67" s="128"/>
      <c r="RX67" s="128"/>
      <c r="RY67" s="128"/>
      <c r="RZ67" s="128"/>
      <c r="SA67" s="128"/>
      <c r="SB67" s="128"/>
      <c r="SC67" s="128"/>
      <c r="SD67" s="128"/>
      <c r="SE67" s="128"/>
      <c r="SF67" s="128"/>
      <c r="SG67" s="128"/>
      <c r="SH67" s="128"/>
      <c r="SI67" s="128"/>
      <c r="SJ67" s="128"/>
      <c r="SK67" s="128"/>
      <c r="SL67" s="128"/>
      <c r="SM67" s="128"/>
      <c r="SN67" s="128"/>
      <c r="SO67" s="128"/>
      <c r="SP67" s="128"/>
      <c r="SQ67" s="128"/>
      <c r="SR67" s="128"/>
      <c r="SS67" s="128"/>
      <c r="ST67" s="128"/>
      <c r="SU67" s="128"/>
      <c r="SV67" s="128"/>
      <c r="SW67" s="128"/>
      <c r="SX67" s="128"/>
      <c r="SY67" s="128"/>
      <c r="SZ67" s="128"/>
      <c r="TA67" s="128"/>
      <c r="TB67" s="128"/>
      <c r="TC67" s="128"/>
      <c r="TD67" s="128"/>
      <c r="TE67" s="128"/>
      <c r="TF67" s="128"/>
      <c r="TG67" s="128"/>
      <c r="TH67" s="128"/>
      <c r="TI67" s="128"/>
      <c r="TJ67" s="128"/>
      <c r="TK67" s="128"/>
      <c r="TL67" s="128"/>
      <c r="TM67" s="128"/>
      <c r="TN67" s="128"/>
      <c r="TO67" s="128"/>
      <c r="TP67" s="128"/>
      <c r="TQ67" s="128"/>
      <c r="TR67" s="128"/>
      <c r="TS67" s="128"/>
      <c r="TT67" s="128"/>
      <c r="TU67" s="128"/>
      <c r="TV67" s="128"/>
      <c r="TW67" s="128"/>
      <c r="TX67" s="128"/>
      <c r="TY67" s="128"/>
      <c r="TZ67" s="128"/>
      <c r="UA67" s="128"/>
      <c r="UB67" s="128"/>
      <c r="UC67" s="128"/>
      <c r="UD67" s="128"/>
      <c r="UE67" s="128"/>
      <c r="UF67" s="128"/>
      <c r="UG67" s="128"/>
      <c r="UH67" s="128"/>
      <c r="UI67" s="128"/>
      <c r="UJ67" s="128"/>
      <c r="UK67" s="128"/>
      <c r="UL67" s="128"/>
      <c r="UM67" s="128"/>
      <c r="UN67" s="128"/>
      <c r="UO67" s="128"/>
      <c r="UP67" s="128"/>
      <c r="UQ67" s="128"/>
      <c r="UR67" s="128"/>
      <c r="US67" s="128"/>
      <c r="UT67" s="128"/>
      <c r="UU67" s="128"/>
      <c r="UV67" s="128"/>
      <c r="UW67" s="128"/>
      <c r="UX67" s="128"/>
      <c r="UY67" s="128"/>
      <c r="UZ67" s="128"/>
      <c r="VA67" s="128"/>
      <c r="VB67" s="128"/>
      <c r="VC67" s="128"/>
      <c r="VD67" s="128"/>
      <c r="VE67" s="128"/>
      <c r="VF67" s="128"/>
      <c r="VG67" s="128"/>
      <c r="VH67" s="128"/>
      <c r="VI67" s="128"/>
      <c r="VJ67" s="128"/>
      <c r="VK67" s="128"/>
      <c r="VL67" s="128"/>
      <c r="VM67" s="128"/>
      <c r="VN67" s="128"/>
      <c r="VO67" s="128"/>
      <c r="VP67" s="128"/>
      <c r="VQ67" s="128"/>
      <c r="VR67" s="128"/>
      <c r="VS67" s="128"/>
      <c r="VT67" s="128"/>
      <c r="VU67" s="128"/>
      <c r="VV67" s="128"/>
      <c r="VW67" s="128"/>
      <c r="VX67" s="128"/>
      <c r="VY67" s="128"/>
      <c r="VZ67" s="128"/>
      <c r="WA67" s="128"/>
      <c r="WB67" s="128"/>
      <c r="WC67" s="128"/>
      <c r="WD67" s="128"/>
      <c r="WE67" s="128"/>
      <c r="WF67" s="128"/>
      <c r="WG67" s="128"/>
      <c r="WH67" s="128"/>
      <c r="WI67" s="128"/>
      <c r="WJ67" s="128"/>
      <c r="WK67" s="128"/>
      <c r="WL67" s="128"/>
      <c r="WM67" s="128"/>
      <c r="WN67" s="128"/>
      <c r="WO67" s="128"/>
      <c r="WP67" s="128"/>
      <c r="WQ67" s="128"/>
      <c r="WR67" s="128"/>
      <c r="WS67" s="128"/>
      <c r="WT67" s="128"/>
      <c r="WU67" s="128"/>
      <c r="WV67" s="128"/>
      <c r="WW67" s="128"/>
      <c r="WX67" s="128"/>
      <c r="WY67" s="128"/>
      <c r="WZ67" s="128"/>
      <c r="XA67" s="128"/>
      <c r="XB67" s="128"/>
      <c r="XC67" s="128"/>
      <c r="XD67" s="128"/>
      <c r="XE67" s="128"/>
      <c r="XF67" s="128"/>
      <c r="XG67" s="128"/>
      <c r="XH67" s="128"/>
      <c r="XI67" s="128"/>
      <c r="XJ67" s="128"/>
      <c r="XK67" s="128"/>
      <c r="XL67" s="128"/>
      <c r="XM67" s="128"/>
      <c r="XN67" s="128"/>
      <c r="XO67" s="128"/>
      <c r="XP67" s="128"/>
      <c r="XQ67" s="128"/>
      <c r="XR67" s="128"/>
      <c r="XS67" s="128"/>
      <c r="XT67" s="128"/>
      <c r="XU67" s="128"/>
      <c r="XV67" s="128"/>
      <c r="XW67" s="128"/>
      <c r="XX67" s="128"/>
      <c r="XY67" s="128"/>
      <c r="XZ67" s="128"/>
      <c r="YA67" s="128"/>
      <c r="YB67" s="128"/>
      <c r="YC67" s="128"/>
      <c r="YD67" s="128"/>
      <c r="YE67" s="128"/>
      <c r="YF67" s="128"/>
      <c r="YG67" s="128"/>
      <c r="YH67" s="128"/>
      <c r="YI67" s="128"/>
      <c r="YJ67" s="128"/>
      <c r="YK67" s="128"/>
      <c r="YL67" s="128"/>
      <c r="YM67" s="128"/>
      <c r="YN67" s="128"/>
      <c r="YO67" s="128"/>
      <c r="YP67" s="128"/>
      <c r="YQ67" s="128"/>
      <c r="YR67" s="128"/>
      <c r="YS67" s="128"/>
      <c r="YT67" s="128"/>
      <c r="YU67" s="128"/>
      <c r="YV67" s="128"/>
      <c r="YW67" s="128"/>
      <c r="YX67" s="128"/>
      <c r="YY67" s="128"/>
      <c r="YZ67" s="128"/>
      <c r="ZA67" s="128"/>
      <c r="ZB67" s="128"/>
      <c r="ZC67" s="128"/>
      <c r="ZD67" s="128"/>
      <c r="ZE67" s="128"/>
      <c r="ZF67" s="128"/>
      <c r="ZG67" s="128"/>
      <c r="ZH67" s="128"/>
      <c r="ZI67" s="128"/>
      <c r="ZJ67" s="128"/>
      <c r="ZK67" s="128"/>
      <c r="ZL67" s="128"/>
      <c r="ZM67" s="128"/>
      <c r="ZN67" s="128"/>
      <c r="ZO67" s="128"/>
      <c r="ZP67" s="128"/>
      <c r="ZQ67" s="128"/>
      <c r="ZR67" s="128"/>
      <c r="ZS67" s="128"/>
      <c r="ZT67" s="128"/>
      <c r="ZU67" s="128"/>
      <c r="ZV67" s="128"/>
      <c r="ZW67" s="128"/>
      <c r="ZX67" s="128"/>
      <c r="ZY67" s="128"/>
      <c r="ZZ67" s="128"/>
      <c r="AAA67" s="128"/>
      <c r="AAB67" s="128"/>
      <c r="AAC67" s="128"/>
      <c r="AAD67" s="128"/>
      <c r="AAE67" s="128"/>
      <c r="AAF67" s="128"/>
      <c r="AAG67" s="128"/>
      <c r="AAH67" s="128"/>
      <c r="AAI67" s="128"/>
      <c r="AAJ67" s="128"/>
      <c r="AAK67" s="128"/>
      <c r="AAL67" s="128"/>
      <c r="AAM67" s="128"/>
      <c r="AAN67" s="128"/>
      <c r="AAO67" s="128"/>
      <c r="AAP67" s="128"/>
      <c r="AAQ67" s="128"/>
      <c r="AAR67" s="128"/>
      <c r="AAS67" s="128"/>
      <c r="AAT67" s="128"/>
      <c r="AAU67" s="128"/>
      <c r="AAV67" s="128"/>
      <c r="AAW67" s="128"/>
      <c r="AAX67" s="128"/>
      <c r="AAY67" s="128"/>
      <c r="AAZ67" s="128"/>
      <c r="ABA67" s="128"/>
      <c r="ABB67" s="128"/>
      <c r="ABC67" s="128"/>
      <c r="ABD67" s="128"/>
      <c r="ABE67" s="128"/>
      <c r="ABF67" s="128"/>
      <c r="ABG67" s="128"/>
      <c r="ABH67" s="128"/>
      <c r="ABI67" s="128"/>
      <c r="ABJ67" s="128"/>
      <c r="ABK67" s="128"/>
      <c r="ABL67" s="128"/>
      <c r="ABM67" s="128"/>
      <c r="ABN67" s="128"/>
      <c r="ABO67" s="128"/>
      <c r="ABP67" s="128"/>
      <c r="ABQ67" s="128"/>
      <c r="ABR67" s="128"/>
      <c r="ABS67" s="128"/>
      <c r="ABT67" s="128"/>
      <c r="ABU67" s="128"/>
      <c r="ABV67" s="128"/>
      <c r="ABW67" s="128"/>
      <c r="ABX67" s="128"/>
      <c r="ABY67" s="128"/>
      <c r="ABZ67" s="128"/>
      <c r="ACA67" s="128"/>
      <c r="ACB67" s="128"/>
      <c r="ACC67" s="128"/>
      <c r="ACD67" s="128"/>
      <c r="ACE67" s="128"/>
      <c r="ACF67" s="128"/>
      <c r="ACG67" s="128"/>
      <c r="ACH67" s="128"/>
      <c r="ACI67" s="128"/>
      <c r="ACJ67" s="128"/>
      <c r="ACK67" s="128"/>
      <c r="ACL67" s="128"/>
      <c r="ACM67" s="128"/>
      <c r="ACN67" s="128"/>
      <c r="ACO67" s="128"/>
      <c r="ACP67" s="128"/>
      <c r="ACQ67" s="128"/>
      <c r="ACR67" s="128"/>
      <c r="ACS67" s="128"/>
      <c r="ACT67" s="128"/>
      <c r="ACU67" s="128"/>
      <c r="ACV67" s="128"/>
      <c r="ACW67" s="128"/>
      <c r="ACX67" s="128"/>
      <c r="ACY67" s="128"/>
      <c r="ACZ67" s="128"/>
      <c r="ADA67" s="128"/>
      <c r="ADB67" s="128"/>
      <c r="ADC67" s="128"/>
      <c r="ADD67" s="128"/>
      <c r="ADE67" s="128"/>
      <c r="ADF67" s="128"/>
      <c r="ADG67" s="128"/>
      <c r="ADH67" s="128"/>
      <c r="ADI67" s="128"/>
      <c r="ADJ67" s="128"/>
      <c r="ADK67" s="128"/>
      <c r="ADL67" s="128"/>
      <c r="ADM67" s="128"/>
      <c r="ADN67" s="128"/>
      <c r="ADO67" s="128"/>
      <c r="ADP67" s="128"/>
      <c r="ADQ67" s="128"/>
      <c r="ADR67" s="128"/>
      <c r="ADS67" s="128"/>
      <c r="ADT67" s="128"/>
      <c r="ADU67" s="128"/>
      <c r="ADV67" s="128"/>
      <c r="ADW67" s="128"/>
      <c r="ADX67" s="128"/>
      <c r="ADY67" s="128"/>
      <c r="ADZ67" s="128"/>
      <c r="AEA67" s="128"/>
      <c r="AEB67" s="128"/>
      <c r="AEC67" s="128"/>
      <c r="AED67" s="128"/>
      <c r="AEE67" s="128"/>
      <c r="AEF67" s="128"/>
      <c r="AEG67" s="128"/>
      <c r="AEH67" s="128"/>
      <c r="AEI67" s="128"/>
      <c r="AEJ67" s="128"/>
      <c r="AEK67" s="128"/>
      <c r="AEL67" s="128"/>
      <c r="AEM67" s="128"/>
      <c r="AEN67" s="128"/>
      <c r="AEO67" s="128"/>
      <c r="AEP67" s="128"/>
      <c r="AEQ67" s="128"/>
      <c r="AER67" s="128"/>
      <c r="AES67" s="128"/>
      <c r="AET67" s="128"/>
      <c r="AEU67" s="128"/>
      <c r="AEV67" s="128"/>
      <c r="AEW67" s="128"/>
      <c r="AEX67" s="128"/>
      <c r="AEY67" s="128"/>
      <c r="AEZ67" s="128"/>
      <c r="AFA67" s="128"/>
      <c r="AFB67" s="128"/>
      <c r="AFC67" s="128"/>
      <c r="AFD67" s="128"/>
      <c r="AFE67" s="128"/>
      <c r="AFF67" s="128"/>
      <c r="AFG67" s="128"/>
      <c r="AFH67" s="128"/>
      <c r="AFI67" s="128"/>
      <c r="AFJ67" s="128"/>
      <c r="AFK67" s="128"/>
      <c r="AFL67" s="128"/>
      <c r="AFM67" s="128"/>
      <c r="AFN67" s="128"/>
      <c r="AFO67" s="128"/>
      <c r="AFP67" s="128"/>
      <c r="AFQ67" s="128"/>
      <c r="AFR67" s="128"/>
      <c r="AFS67" s="128"/>
      <c r="AFT67" s="128"/>
      <c r="AFU67" s="128"/>
      <c r="AFV67" s="128"/>
      <c r="AFW67" s="128"/>
      <c r="AFX67" s="128"/>
      <c r="AFY67" s="128"/>
      <c r="AFZ67" s="128"/>
      <c r="AGA67" s="128"/>
      <c r="AGB67" s="128"/>
      <c r="AGC67" s="128"/>
      <c r="AGD67" s="128"/>
      <c r="AGE67" s="128"/>
      <c r="AGF67" s="128"/>
      <c r="AGG67" s="128"/>
      <c r="AGH67" s="128"/>
      <c r="AGI67" s="128"/>
      <c r="AGJ67" s="128"/>
      <c r="AGK67" s="128"/>
      <c r="AGL67" s="128"/>
      <c r="AGM67" s="128"/>
      <c r="AGN67" s="128"/>
      <c r="AGO67" s="128"/>
      <c r="AGP67" s="128"/>
      <c r="AGQ67" s="128"/>
      <c r="AGR67" s="128"/>
      <c r="AGS67" s="128"/>
      <c r="AGT67" s="128"/>
      <c r="AGU67" s="128"/>
      <c r="AGV67" s="128"/>
      <c r="AGW67" s="128"/>
      <c r="AGX67" s="128"/>
      <c r="AGY67" s="128"/>
      <c r="AGZ67" s="128"/>
      <c r="AHA67" s="128"/>
      <c r="AHB67" s="128"/>
      <c r="AHC67" s="128"/>
      <c r="AHD67" s="128"/>
      <c r="AHE67" s="128"/>
      <c r="AHF67" s="128"/>
      <c r="AHG67" s="128"/>
      <c r="AHH67" s="128"/>
      <c r="AHI67" s="128"/>
      <c r="AHJ67" s="128"/>
      <c r="AHK67" s="128"/>
      <c r="AHL67" s="128"/>
      <c r="AHM67" s="128"/>
      <c r="AHN67" s="128"/>
      <c r="AHO67" s="128"/>
      <c r="AHP67" s="128"/>
      <c r="AHQ67" s="128"/>
      <c r="AHR67" s="128"/>
      <c r="AHS67" s="128"/>
      <c r="AHT67" s="128"/>
      <c r="AHU67" s="128"/>
      <c r="AHV67" s="128"/>
      <c r="AHW67" s="128"/>
      <c r="AHX67" s="128"/>
      <c r="AHY67" s="128"/>
      <c r="AHZ67" s="128"/>
      <c r="AIA67" s="128"/>
      <c r="AIB67" s="128"/>
      <c r="AIC67" s="128"/>
      <c r="AID67" s="128"/>
      <c r="AIE67" s="128"/>
      <c r="AIF67" s="128"/>
      <c r="AIG67" s="128"/>
      <c r="AIH67" s="128"/>
      <c r="AII67" s="128"/>
      <c r="AIJ67" s="128"/>
      <c r="AIK67" s="128"/>
      <c r="AIL67" s="128"/>
      <c r="AIM67" s="128"/>
      <c r="AIN67" s="128"/>
      <c r="AIO67" s="128"/>
      <c r="AIP67" s="128"/>
      <c r="AIQ67" s="128"/>
      <c r="AIR67" s="128"/>
      <c r="AIS67" s="128"/>
      <c r="AIT67" s="128"/>
      <c r="AIU67" s="128"/>
      <c r="AIV67" s="128"/>
      <c r="AIW67" s="128"/>
      <c r="AIX67" s="128"/>
      <c r="AIY67" s="128"/>
      <c r="AIZ67" s="128"/>
      <c r="AJA67" s="128"/>
      <c r="AJB67" s="128"/>
      <c r="AJC67" s="128"/>
      <c r="AJD67" s="128"/>
      <c r="AJE67" s="128"/>
      <c r="AJF67" s="128"/>
      <c r="AJG67" s="128"/>
      <c r="AJH67" s="128"/>
      <c r="AJI67" s="128"/>
      <c r="AJJ67" s="128"/>
      <c r="AJK67" s="128"/>
      <c r="AJL67" s="128"/>
      <c r="AJM67" s="128"/>
      <c r="AJN67" s="128"/>
      <c r="AJO67" s="128"/>
      <c r="AJP67" s="128"/>
      <c r="AJQ67" s="128"/>
      <c r="AJR67" s="128"/>
      <c r="AJS67" s="128"/>
      <c r="AJT67" s="128"/>
      <c r="AJU67" s="128"/>
      <c r="AJV67" s="128"/>
      <c r="AJW67" s="128"/>
      <c r="AJX67" s="128"/>
      <c r="AJY67" s="128"/>
      <c r="AJZ67" s="128"/>
      <c r="AKA67" s="128"/>
      <c r="AKB67" s="128"/>
      <c r="AKC67" s="128"/>
      <c r="AKD67" s="128"/>
      <c r="AKE67" s="128"/>
      <c r="AKF67" s="128"/>
      <c r="AKG67" s="128"/>
      <c r="AKH67" s="128"/>
      <c r="AKI67" s="128"/>
      <c r="AKJ67" s="128"/>
      <c r="AKK67" s="128"/>
      <c r="AKL67" s="128"/>
      <c r="AKM67" s="128"/>
      <c r="AKN67" s="128"/>
      <c r="AKO67" s="128"/>
      <c r="AKP67" s="128"/>
      <c r="AKQ67" s="128"/>
      <c r="AKR67" s="128"/>
      <c r="AKS67" s="128"/>
      <c r="AKT67" s="128"/>
      <c r="AKU67" s="128"/>
      <c r="AKV67" s="128"/>
      <c r="AKW67" s="128"/>
      <c r="AKX67" s="128"/>
      <c r="AKY67" s="128"/>
      <c r="AKZ67" s="128"/>
      <c r="ALA67" s="128"/>
      <c r="ALB67" s="128"/>
      <c r="ALC67" s="128"/>
      <c r="ALD67" s="128"/>
      <c r="ALE67" s="128"/>
      <c r="ALF67" s="128"/>
      <c r="ALG67" s="128"/>
      <c r="ALH67" s="128"/>
      <c r="ALI67" s="128"/>
      <c r="ALJ67" s="128"/>
      <c r="ALK67" s="128"/>
      <c r="ALL67" s="128"/>
      <c r="ALM67" s="128"/>
      <c r="ALN67" s="128"/>
      <c r="ALO67" s="128"/>
      <c r="ALP67" s="128"/>
      <c r="ALQ67" s="128"/>
      <c r="ALR67" s="128"/>
      <c r="ALS67" s="128"/>
      <c r="ALT67" s="128"/>
      <c r="ALU67" s="128"/>
      <c r="ALV67" s="128"/>
      <c r="ALW67" s="128"/>
      <c r="ALX67" s="128"/>
      <c r="ALY67" s="128"/>
      <c r="ALZ67" s="128"/>
      <c r="AMA67" s="128"/>
      <c r="AMB67" s="128"/>
      <c r="AMC67" s="128"/>
      <c r="AMD67" s="128"/>
      <c r="AME67" s="128"/>
      <c r="AMF67" s="128"/>
      <c r="AMG67" s="128"/>
      <c r="AMH67" s="128"/>
      <c r="AMI67" s="128"/>
      <c r="AMJ67" s="128"/>
      <c r="AMK67" s="128"/>
      <c r="AML67" s="128"/>
      <c r="AMM67" s="128"/>
      <c r="AMN67" s="128"/>
      <c r="AMO67" s="128"/>
      <c r="AMP67" s="128"/>
      <c r="AMQ67" s="128"/>
      <c r="AMR67" s="128"/>
      <c r="AMS67" s="128"/>
      <c r="AMT67" s="128"/>
      <c r="AMU67" s="128"/>
      <c r="AMV67" s="128"/>
      <c r="AMW67" s="128"/>
      <c r="AMX67" s="128"/>
      <c r="AMY67" s="128"/>
      <c r="AMZ67" s="128"/>
      <c r="ANA67" s="128"/>
      <c r="ANB67" s="128"/>
      <c r="ANC67" s="128"/>
      <c r="AND67" s="128"/>
      <c r="ANE67" s="128"/>
      <c r="ANF67" s="128"/>
      <c r="ANG67" s="128"/>
      <c r="ANH67" s="128"/>
      <c r="ANI67" s="128"/>
      <c r="ANJ67" s="128"/>
      <c r="ANK67" s="128"/>
      <c r="ANL67" s="128"/>
      <c r="ANM67" s="128"/>
      <c r="ANN67" s="128"/>
      <c r="ANO67" s="128"/>
      <c r="ANP67" s="128"/>
      <c r="ANQ67" s="128"/>
      <c r="ANR67" s="128"/>
      <c r="ANS67" s="128"/>
      <c r="ANT67" s="128"/>
      <c r="ANU67" s="128"/>
      <c r="ANV67" s="128"/>
      <c r="ANW67" s="128"/>
      <c r="ANX67" s="128"/>
      <c r="ANY67" s="128"/>
      <c r="ANZ67" s="128"/>
      <c r="AOA67" s="128"/>
      <c r="AOB67" s="128"/>
      <c r="AOC67" s="128"/>
      <c r="AOD67" s="128"/>
      <c r="AOE67" s="128"/>
      <c r="AOF67" s="128"/>
      <c r="AOG67" s="128"/>
      <c r="AOH67" s="128"/>
      <c r="AOI67" s="128"/>
      <c r="AOJ67" s="128"/>
      <c r="AOK67" s="128"/>
      <c r="AOL67" s="128"/>
      <c r="AOM67" s="128"/>
      <c r="AON67" s="128"/>
      <c r="AOO67" s="128"/>
      <c r="AOP67" s="128"/>
      <c r="AOQ67" s="128"/>
      <c r="AOR67" s="128"/>
      <c r="AOS67" s="128"/>
      <c r="AOT67" s="128"/>
      <c r="AOU67" s="128"/>
      <c r="AOV67" s="128"/>
      <c r="AOW67" s="128"/>
      <c r="AOX67" s="128"/>
      <c r="AOY67" s="128"/>
      <c r="AOZ67" s="128"/>
      <c r="APA67" s="128"/>
      <c r="APB67" s="128"/>
      <c r="APC67" s="128"/>
      <c r="APD67" s="128"/>
      <c r="APE67" s="128"/>
      <c r="APF67" s="128"/>
      <c r="APG67" s="128"/>
      <c r="APH67" s="128"/>
      <c r="API67" s="128"/>
      <c r="APJ67" s="128"/>
      <c r="APK67" s="128"/>
      <c r="APL67" s="128"/>
      <c r="APM67" s="128"/>
      <c r="APN67" s="128"/>
      <c r="APO67" s="128"/>
      <c r="APP67" s="128"/>
      <c r="APQ67" s="128"/>
      <c r="APR67" s="128"/>
      <c r="APS67" s="128"/>
      <c r="APT67" s="128"/>
      <c r="APU67" s="128"/>
      <c r="APV67" s="128"/>
      <c r="APW67" s="128"/>
      <c r="APX67" s="128"/>
      <c r="APY67" s="128"/>
      <c r="APZ67" s="128"/>
      <c r="AQA67" s="128"/>
      <c r="AQB67" s="128"/>
      <c r="AQC67" s="128"/>
      <c r="AQD67" s="128"/>
      <c r="AQE67" s="128"/>
      <c r="AQF67" s="128"/>
      <c r="AQG67" s="128"/>
      <c r="AQH67" s="128"/>
      <c r="AQI67" s="128"/>
      <c r="AQJ67" s="128"/>
      <c r="AQK67" s="128"/>
      <c r="AQL67" s="128"/>
      <c r="AQM67" s="128"/>
      <c r="AQN67" s="128"/>
      <c r="AQO67" s="128"/>
      <c r="AQP67" s="128"/>
      <c r="AQQ67" s="128"/>
      <c r="AQR67" s="128"/>
      <c r="AQS67" s="128"/>
      <c r="AQT67" s="128"/>
      <c r="AQU67" s="128"/>
      <c r="AQV67" s="128"/>
      <c r="AQW67" s="128"/>
      <c r="AQX67" s="128"/>
      <c r="AQY67" s="128"/>
      <c r="AQZ67" s="128"/>
      <c r="ARA67" s="128"/>
      <c r="ARB67" s="128"/>
      <c r="ARC67" s="128"/>
      <c r="ARD67" s="128"/>
      <c r="ARE67" s="128"/>
      <c r="ARF67" s="128"/>
      <c r="ARG67" s="128"/>
      <c r="ARH67" s="128"/>
      <c r="ARI67" s="128"/>
      <c r="ARJ67" s="128"/>
      <c r="ARK67" s="128"/>
      <c r="ARL67" s="128"/>
      <c r="ARM67" s="128"/>
      <c r="ARN67" s="128"/>
      <c r="ARO67" s="128"/>
      <c r="ARP67" s="128"/>
      <c r="ARQ67" s="128"/>
      <c r="ARR67" s="128"/>
      <c r="ARS67" s="128"/>
      <c r="ART67" s="128"/>
      <c r="ARU67" s="128"/>
      <c r="ARV67" s="128"/>
      <c r="ARW67" s="128"/>
      <c r="ARX67" s="128"/>
      <c r="ARY67" s="128"/>
      <c r="ARZ67" s="128"/>
      <c r="ASA67" s="128"/>
      <c r="ASB67" s="128"/>
      <c r="ASC67" s="128"/>
      <c r="ASD67" s="128"/>
      <c r="ASE67" s="128"/>
      <c r="ASF67" s="128"/>
      <c r="ASG67" s="128"/>
      <c r="ASH67" s="128"/>
      <c r="ASI67" s="128"/>
      <c r="ASJ67" s="128"/>
      <c r="ASK67" s="128"/>
      <c r="ASL67" s="128"/>
      <c r="ASM67" s="128"/>
      <c r="ASN67" s="128"/>
      <c r="ASO67" s="128"/>
      <c r="ASP67" s="128"/>
      <c r="ASQ67" s="128"/>
      <c r="ASR67" s="128"/>
      <c r="ASS67" s="128"/>
      <c r="AST67" s="128"/>
      <c r="ASU67" s="128"/>
      <c r="ASV67" s="128"/>
      <c r="ASW67" s="128"/>
      <c r="ASX67" s="128"/>
      <c r="ASY67" s="128"/>
      <c r="ASZ67" s="128"/>
      <c r="ATA67" s="128"/>
      <c r="ATB67" s="128"/>
      <c r="ATC67" s="128"/>
      <c r="ATD67" s="128"/>
      <c r="ATE67" s="128"/>
      <c r="ATF67" s="128"/>
      <c r="ATG67" s="128"/>
      <c r="ATH67" s="128"/>
      <c r="ATI67" s="128"/>
      <c r="ATJ67" s="128"/>
      <c r="ATK67" s="128"/>
      <c r="ATL67" s="128"/>
      <c r="ATM67" s="128"/>
      <c r="ATN67" s="128"/>
      <c r="ATO67" s="128"/>
      <c r="ATP67" s="128"/>
      <c r="ATQ67" s="128"/>
      <c r="ATR67" s="128"/>
      <c r="ATS67" s="128"/>
      <c r="ATT67" s="128"/>
      <c r="ATU67" s="128"/>
      <c r="ATV67" s="128"/>
      <c r="ATW67" s="128"/>
      <c r="ATX67" s="128"/>
      <c r="ATY67" s="128"/>
      <c r="ATZ67" s="128"/>
      <c r="AUA67" s="128"/>
      <c r="AUB67" s="128"/>
      <c r="AUC67" s="128"/>
      <c r="AUD67" s="128"/>
      <c r="AUE67" s="128"/>
      <c r="AUF67" s="128"/>
      <c r="AUG67" s="128"/>
      <c r="AUH67" s="128"/>
      <c r="AUI67" s="128"/>
      <c r="AUJ67" s="128"/>
      <c r="AUK67" s="128"/>
      <c r="AUL67" s="128"/>
      <c r="AUM67" s="128"/>
      <c r="AUN67" s="128"/>
      <c r="AUO67" s="128"/>
      <c r="AUP67" s="128"/>
      <c r="AUQ67" s="128"/>
      <c r="AUR67" s="128"/>
      <c r="AUS67" s="128"/>
      <c r="AUT67" s="128"/>
      <c r="AUU67" s="128"/>
      <c r="AUV67" s="128"/>
      <c r="AUW67" s="128"/>
      <c r="AUX67" s="128"/>
      <c r="AUY67" s="128"/>
      <c r="AUZ67" s="128"/>
      <c r="AVA67" s="128"/>
      <c r="AVB67" s="128"/>
      <c r="AVC67" s="128"/>
      <c r="AVD67" s="128"/>
      <c r="AVE67" s="128"/>
      <c r="AVF67" s="128"/>
      <c r="AVG67" s="128"/>
      <c r="AVH67" s="128"/>
      <c r="AVI67" s="128"/>
      <c r="AVJ67" s="128"/>
      <c r="AVK67" s="128"/>
      <c r="AVL67" s="128"/>
      <c r="AVM67" s="128"/>
      <c r="AVN67" s="71"/>
      <c r="AVO67" s="128"/>
      <c r="AVP67" s="128"/>
      <c r="AVQ67" s="128"/>
      <c r="AVR67" s="128"/>
      <c r="AVS67" s="71"/>
      <c r="AVT67" s="128"/>
      <c r="AVU67" s="128"/>
      <c r="AVV67" s="109"/>
      <c r="AVW67" s="128"/>
      <c r="AVX67" s="71"/>
      <c r="AVY67" s="128"/>
      <c r="AVZ67" s="128"/>
      <c r="AWA67" s="128"/>
      <c r="AWB67" s="128"/>
      <c r="AWC67" s="71"/>
      <c r="AWD67" s="128"/>
      <c r="AWE67" s="128"/>
      <c r="AWF67" s="128"/>
      <c r="AWG67" s="128"/>
      <c r="AWH67" s="71"/>
      <c r="AWI67" s="128"/>
      <c r="AWJ67" s="128"/>
      <c r="AWK67" s="128"/>
      <c r="AWL67" s="128"/>
      <c r="AWM67" s="71"/>
      <c r="AWN67" s="128"/>
      <c r="AWO67" s="128"/>
      <c r="AWP67" s="128"/>
      <c r="AWQ67" s="128"/>
      <c r="AWR67" s="71"/>
      <c r="AWS67" s="128"/>
      <c r="AWT67" s="128"/>
      <c r="AWU67" s="128"/>
      <c r="AWV67" s="128"/>
      <c r="AWW67" s="71"/>
      <c r="AWX67" s="128"/>
      <c r="AWY67" s="128"/>
      <c r="AWZ67" s="128"/>
      <c r="AXA67" s="128"/>
      <c r="AXB67" s="71"/>
      <c r="AXC67" s="128"/>
      <c r="AXD67" s="128"/>
      <c r="AXE67" s="128"/>
      <c r="AXF67" s="128"/>
      <c r="AXG67" s="71"/>
      <c r="AXH67" s="128"/>
      <c r="AXI67" s="128"/>
      <c r="AXJ67" s="128"/>
      <c r="AXK67" s="128"/>
      <c r="AXL67" s="71"/>
      <c r="AXM67" s="128"/>
      <c r="AXN67" s="128"/>
      <c r="AXO67" s="128"/>
      <c r="AXP67" s="128"/>
      <c r="AXQ67" s="71"/>
      <c r="AXR67" s="128"/>
      <c r="AXS67" s="128"/>
      <c r="AXT67" s="109"/>
      <c r="AXU67" s="128"/>
      <c r="AXV67" s="71"/>
      <c r="AXW67" s="128"/>
      <c r="AXX67" s="128"/>
      <c r="AXY67" s="128"/>
      <c r="AXZ67" s="128"/>
      <c r="AYA67" s="71"/>
      <c r="AYB67" s="128"/>
      <c r="AYC67" s="128"/>
      <c r="AYD67" s="128"/>
      <c r="AYE67" s="128"/>
      <c r="AYF67" s="71"/>
      <c r="AYG67" s="128"/>
      <c r="AYH67" s="128"/>
      <c r="AYI67" s="128"/>
      <c r="AYJ67" s="128"/>
      <c r="AYK67" s="71"/>
      <c r="AYL67" s="128"/>
      <c r="AYM67" s="128"/>
      <c r="AYN67" s="128"/>
      <c r="AYO67" s="128"/>
      <c r="AYP67" s="71"/>
      <c r="AYQ67" s="128"/>
      <c r="AYR67" s="128"/>
      <c r="AYS67" s="128"/>
      <c r="AYT67" s="128"/>
      <c r="AYU67" s="71"/>
      <c r="AYV67" s="128"/>
      <c r="AYW67" s="128"/>
      <c r="AYX67" s="128"/>
      <c r="AYY67" s="128"/>
      <c r="AYZ67" s="71"/>
      <c r="AZA67" s="128"/>
      <c r="AZB67" s="128"/>
      <c r="AZC67" s="128"/>
      <c r="AZD67" s="128"/>
      <c r="AZE67" s="71"/>
      <c r="AZF67" s="128"/>
      <c r="AZG67" s="128"/>
      <c r="AZH67" s="128"/>
      <c r="AZI67" s="128"/>
      <c r="AZJ67" s="71"/>
      <c r="AZK67" s="128"/>
      <c r="AZL67" s="128"/>
      <c r="AZM67" s="128"/>
      <c r="AZN67" s="128"/>
      <c r="AZO67" s="71"/>
      <c r="AZP67" s="128"/>
      <c r="AZQ67" s="128"/>
      <c r="AZR67" s="109"/>
      <c r="AZS67" s="128"/>
      <c r="AZT67" s="71"/>
      <c r="AZU67" s="128"/>
      <c r="AZV67" s="128"/>
      <c r="AZW67" s="128"/>
      <c r="AZX67" s="128"/>
      <c r="AZY67" s="71"/>
      <c r="AZZ67" s="128"/>
      <c r="BAA67" s="128"/>
      <c r="BAB67" s="128"/>
      <c r="BAC67" s="128"/>
      <c r="BAD67" s="71"/>
      <c r="BAE67" s="128"/>
      <c r="BAF67" s="128"/>
      <c r="BAG67" s="128"/>
      <c r="BAH67" s="128"/>
      <c r="BAI67" s="71"/>
      <c r="BAJ67" s="128"/>
      <c r="BAK67" s="128"/>
      <c r="BAL67" s="128"/>
      <c r="BAM67" s="128"/>
      <c r="BAN67" s="71"/>
      <c r="BAO67" s="128"/>
      <c r="BAP67" s="128"/>
      <c r="BAQ67" s="128"/>
      <c r="BAR67" s="128"/>
      <c r="BAS67" s="71"/>
      <c r="BAT67" s="128"/>
      <c r="BAU67" s="128"/>
      <c r="BAV67" s="128"/>
      <c r="BAW67" s="128"/>
      <c r="BAX67" s="71"/>
      <c r="BAY67" s="128"/>
      <c r="BAZ67" s="128"/>
      <c r="BBA67" s="128"/>
      <c r="BBB67" s="128"/>
      <c r="BBC67" s="71"/>
      <c r="BBD67" s="128"/>
      <c r="BBE67" s="128"/>
      <c r="BBF67" s="128"/>
      <c r="BBG67" s="128"/>
      <c r="BBH67" s="71"/>
      <c r="BBI67" s="128"/>
      <c r="BBJ67" s="128"/>
      <c r="BBK67" s="128"/>
      <c r="BBL67" s="128"/>
      <c r="BBM67" s="71"/>
      <c r="BBN67" s="128"/>
      <c r="BBO67" s="128"/>
      <c r="BBP67" s="109"/>
      <c r="BBQ67" s="128"/>
      <c r="BBR67" s="71"/>
      <c r="BBS67" s="128"/>
      <c r="BBT67" s="128"/>
      <c r="BBU67" s="128"/>
      <c r="BBV67" s="128"/>
      <c r="BBW67" s="71"/>
      <c r="BBX67" s="128"/>
      <c r="BBY67" s="128"/>
      <c r="BBZ67" s="128"/>
      <c r="BCA67" s="128"/>
      <c r="BCB67" s="71"/>
      <c r="BCC67" s="128"/>
      <c r="BCD67" s="128"/>
      <c r="BCE67" s="128"/>
      <c r="BCF67" s="128"/>
      <c r="BCG67" s="71"/>
      <c r="BCH67" s="128"/>
      <c r="BCI67" s="128"/>
      <c r="BCJ67" s="128"/>
      <c r="BCK67" s="128"/>
      <c r="BCL67" s="71"/>
      <c r="BCM67" s="128"/>
      <c r="BCN67" s="128"/>
      <c r="BCO67" s="128"/>
      <c r="BCP67" s="128"/>
      <c r="BCQ67" s="71"/>
      <c r="BCR67" s="128"/>
      <c r="BCS67" s="128"/>
      <c r="BCT67" s="128"/>
      <c r="BCU67" s="128"/>
      <c r="BCV67" s="71"/>
      <c r="BCW67" s="128"/>
      <c r="BCX67" s="128"/>
      <c r="BCY67" s="128"/>
      <c r="BCZ67" s="128"/>
      <c r="BDA67" s="71"/>
      <c r="BDB67" s="128"/>
      <c r="BDC67" s="128"/>
      <c r="BDD67" s="128"/>
      <c r="BDE67" s="128"/>
      <c r="BDF67" s="71"/>
      <c r="BDG67" s="128"/>
      <c r="BDH67" s="128"/>
      <c r="BDI67" s="128"/>
      <c r="BDJ67" s="128"/>
      <c r="BDK67" s="71"/>
      <c r="BDL67" s="128"/>
      <c r="BDM67" s="128"/>
      <c r="BDN67" s="109"/>
      <c r="BDO67" s="128"/>
      <c r="BDP67" s="71"/>
      <c r="BDQ67" s="128"/>
      <c r="BDR67" s="128"/>
      <c r="BDS67" s="128"/>
      <c r="BDT67" s="128"/>
      <c r="BDU67" s="71"/>
      <c r="BDV67" s="128"/>
      <c r="BDW67" s="128"/>
      <c r="BDX67" s="128"/>
      <c r="BDY67" s="128"/>
      <c r="BDZ67" s="71"/>
      <c r="BEA67" s="128"/>
      <c r="BEB67" s="128"/>
      <c r="BEC67" s="128"/>
      <c r="BED67" s="128"/>
      <c r="BEE67" s="71"/>
      <c r="BEF67" s="128"/>
      <c r="BEG67" s="128"/>
      <c r="BEH67" s="128"/>
      <c r="BEI67" s="128"/>
      <c r="BEJ67" s="71"/>
      <c r="BEK67" s="128"/>
      <c r="BEL67" s="128"/>
      <c r="BEM67" s="128"/>
      <c r="BEN67" s="128"/>
      <c r="BEO67" s="71"/>
      <c r="BEP67" s="128"/>
      <c r="BEQ67" s="128"/>
      <c r="BER67" s="128"/>
      <c r="BES67" s="128"/>
      <c r="BET67" s="71"/>
      <c r="BEU67" s="128"/>
      <c r="BEV67" s="128"/>
      <c r="BEW67" s="128"/>
      <c r="BEX67" s="128"/>
      <c r="BEY67" s="71"/>
      <c r="BEZ67" s="128"/>
      <c r="BFA67" s="128"/>
      <c r="BFB67" s="128"/>
      <c r="BFC67" s="128"/>
      <c r="BFD67" s="71"/>
      <c r="BFE67" s="128"/>
      <c r="BFF67" s="128"/>
      <c r="BFG67" s="128"/>
      <c r="BFH67" s="128"/>
      <c r="BFI67" s="71"/>
      <c r="BFJ67" s="128"/>
      <c r="BFK67" s="128"/>
      <c r="BFL67" s="109"/>
      <c r="BFM67" s="128"/>
      <c r="BFN67" s="71"/>
      <c r="BFO67" s="128"/>
      <c r="BFP67" s="128"/>
      <c r="BFQ67" s="128"/>
      <c r="BFR67" s="128"/>
      <c r="BFS67" s="71"/>
      <c r="BFT67" s="128"/>
      <c r="BFU67" s="128"/>
      <c r="BFV67" s="128"/>
      <c r="BFW67" s="128"/>
      <c r="BFX67" s="71"/>
      <c r="BFY67" s="128"/>
      <c r="BFZ67" s="128"/>
      <c r="BGA67" s="128"/>
      <c r="BGB67" s="128"/>
      <c r="BGC67" s="71"/>
      <c r="BGD67" s="128"/>
      <c r="BGE67" s="128"/>
      <c r="BGF67" s="128"/>
      <c r="BGG67" s="128"/>
      <c r="BGH67" s="71"/>
      <c r="BGI67" s="128"/>
      <c r="BGJ67" s="128"/>
      <c r="BGK67" s="128"/>
      <c r="BGL67" s="128"/>
      <c r="BGM67" s="71"/>
      <c r="BGN67" s="128"/>
      <c r="BGO67" s="128"/>
      <c r="BGP67" s="128"/>
      <c r="BGQ67" s="128"/>
      <c r="BGR67" s="71"/>
      <c r="BGS67" s="128"/>
      <c r="BGT67" s="128"/>
      <c r="BGU67" s="128"/>
      <c r="BGV67" s="128"/>
      <c r="BGW67" s="71"/>
      <c r="BGX67" s="128"/>
      <c r="BGY67" s="128"/>
      <c r="BGZ67" s="128"/>
      <c r="BHA67" s="128"/>
      <c r="BHB67" s="71"/>
      <c r="BHC67" s="128"/>
      <c r="BHD67" s="128"/>
      <c r="BHE67" s="128"/>
      <c r="BHF67" s="128"/>
      <c r="BHG67" s="71"/>
      <c r="BHH67" s="128"/>
      <c r="BHI67" s="128"/>
      <c r="BHJ67" s="109"/>
      <c r="BHK67" s="128"/>
      <c r="BHL67" s="71"/>
      <c r="BHM67" s="128"/>
      <c r="BHN67" s="128"/>
      <c r="BHO67" s="128"/>
      <c r="BHP67" s="128"/>
      <c r="BHQ67" s="71"/>
      <c r="BHR67" s="128"/>
      <c r="BHS67" s="128"/>
      <c r="BHT67" s="128"/>
      <c r="BHU67" s="128"/>
      <c r="BHV67" s="71"/>
      <c r="BHW67" s="128"/>
      <c r="BHX67" s="128"/>
      <c r="BHY67" s="128"/>
      <c r="BHZ67" s="128"/>
      <c r="BIA67" s="71"/>
      <c r="BIB67" s="128"/>
      <c r="BIC67" s="128"/>
      <c r="BID67" s="128"/>
      <c r="BIE67" s="128"/>
      <c r="BIF67" s="71"/>
      <c r="BIG67" s="128"/>
      <c r="BIH67" s="128"/>
      <c r="BII67" s="128"/>
      <c r="BIJ67" s="128"/>
      <c r="BIK67" s="71"/>
      <c r="BIL67" s="128"/>
      <c r="BIM67" s="128"/>
      <c r="BIN67" s="128"/>
      <c r="BIO67" s="128"/>
      <c r="BIP67" s="71"/>
      <c r="BIQ67" s="128"/>
      <c r="BIR67" s="128"/>
      <c r="BIS67" s="128"/>
      <c r="BIT67" s="128"/>
      <c r="BIU67" s="71"/>
      <c r="BIV67" s="128"/>
      <c r="BIW67" s="128"/>
      <c r="BIX67" s="128"/>
      <c r="BIY67" s="128"/>
      <c r="BIZ67" s="71"/>
      <c r="BJA67" s="128"/>
      <c r="BJB67" s="128"/>
      <c r="BJC67" s="128"/>
      <c r="BJD67" s="128"/>
      <c r="BJE67" s="71"/>
      <c r="BJF67" s="128"/>
      <c r="BJG67" s="128"/>
      <c r="BJH67" s="109"/>
      <c r="BJI67" s="128"/>
      <c r="BJJ67" s="71"/>
      <c r="BJK67" s="128"/>
      <c r="BJL67" s="128"/>
      <c r="BJM67" s="128"/>
      <c r="BJN67" s="128"/>
      <c r="BJO67" s="71"/>
      <c r="BJP67" s="128"/>
      <c r="BJQ67" s="128"/>
      <c r="BJR67" s="128"/>
      <c r="BJS67" s="128"/>
      <c r="BJT67" s="71"/>
      <c r="BJU67" s="128"/>
      <c r="BJV67" s="128"/>
      <c r="BJW67" s="128"/>
      <c r="BJX67" s="128"/>
      <c r="BJY67" s="71"/>
      <c r="BJZ67" s="128"/>
      <c r="BKA67" s="128"/>
      <c r="BKB67" s="128"/>
      <c r="BKC67" s="128"/>
      <c r="BKD67" s="71"/>
      <c r="BKE67" s="128"/>
      <c r="BKF67" s="128"/>
      <c r="BKG67" s="128"/>
      <c r="BKH67" s="128"/>
      <c r="BKI67" s="71"/>
      <c r="BKJ67" s="128"/>
      <c r="BKK67" s="128"/>
      <c r="BKL67" s="128"/>
      <c r="BKM67" s="128"/>
      <c r="BKN67" s="71"/>
      <c r="BKO67" s="128"/>
      <c r="BKP67" s="128"/>
      <c r="BKQ67" s="128"/>
      <c r="BKR67" s="128"/>
      <c r="BKS67" s="71"/>
      <c r="BKT67" s="128"/>
      <c r="BKU67" s="128"/>
      <c r="BKV67" s="128"/>
      <c r="BKW67" s="128"/>
      <c r="BKX67" s="71"/>
      <c r="BKY67" s="128"/>
      <c r="BKZ67" s="128"/>
      <c r="BLA67" s="128"/>
      <c r="BLB67" s="128"/>
      <c r="BLC67" s="71"/>
      <c r="BLD67" s="128"/>
      <c r="BLE67" s="128"/>
      <c r="BLF67" s="109"/>
      <c r="BLG67" s="128"/>
      <c r="BLH67" s="71"/>
      <c r="BLI67" s="128"/>
      <c r="BLJ67" s="128"/>
      <c r="BLK67" s="128"/>
      <c r="BLL67" s="128"/>
      <c r="BLM67" s="71"/>
      <c r="BLN67" s="128"/>
      <c r="BLO67" s="128"/>
      <c r="BLP67" s="128"/>
      <c r="BLQ67" s="128"/>
      <c r="BLR67" s="71"/>
      <c r="BLS67" s="128"/>
      <c r="BLT67" s="128"/>
      <c r="BLU67" s="128"/>
      <c r="BLV67" s="128"/>
      <c r="BLW67" s="71"/>
      <c r="BLX67" s="128"/>
      <c r="BLY67" s="128"/>
      <c r="BLZ67" s="128"/>
      <c r="BMA67" s="128"/>
      <c r="BMB67" s="71"/>
      <c r="BMC67" s="128"/>
      <c r="BMD67" s="128"/>
      <c r="BME67" s="128"/>
      <c r="BMF67" s="128"/>
      <c r="BMG67" s="71"/>
      <c r="BMH67" s="128"/>
      <c r="BMI67" s="128"/>
      <c r="BMJ67" s="128"/>
      <c r="BMK67" s="128"/>
      <c r="BML67" s="71"/>
      <c r="BMM67" s="128"/>
      <c r="BMN67" s="128"/>
      <c r="BMO67" s="128"/>
      <c r="BMP67" s="128"/>
      <c r="BMQ67" s="71"/>
      <c r="BMR67" s="128"/>
      <c r="BMS67" s="128"/>
      <c r="BMT67" s="128"/>
      <c r="BMU67" s="128"/>
      <c r="BMV67" s="71"/>
      <c r="BMW67" s="128"/>
      <c r="BMX67" s="128"/>
      <c r="BMY67" s="128"/>
      <c r="BMZ67" s="128"/>
      <c r="BNA67" s="71"/>
      <c r="BNB67" s="128"/>
      <c r="BNC67" s="128"/>
      <c r="BND67" s="109"/>
      <c r="BNE67" s="128"/>
      <c r="BNF67" s="71"/>
      <c r="BNG67" s="128"/>
      <c r="BNH67" s="128"/>
      <c r="BNI67" s="128"/>
      <c r="BNJ67" s="128"/>
      <c r="BNK67" s="71"/>
      <c r="BNL67" s="128"/>
      <c r="BNM67" s="128"/>
      <c r="BNN67" s="128"/>
      <c r="BNO67" s="128"/>
      <c r="BNP67" s="71"/>
      <c r="BNQ67" s="128"/>
      <c r="BNR67" s="128"/>
      <c r="BNS67" s="128"/>
      <c r="BNT67" s="128"/>
      <c r="BNU67" s="71"/>
      <c r="BNV67" s="128"/>
      <c r="BNW67" s="128"/>
      <c r="BNX67" s="128"/>
      <c r="BNY67" s="128"/>
      <c r="BNZ67" s="71"/>
      <c r="BOA67" s="128"/>
      <c r="BOB67" s="128"/>
      <c r="BOC67" s="128"/>
      <c r="BOD67" s="128"/>
      <c r="BOE67" s="71"/>
      <c r="BOF67" s="128"/>
      <c r="BOG67" s="128"/>
      <c r="BOH67" s="128"/>
      <c r="BOI67" s="128"/>
      <c r="BOJ67" s="71"/>
      <c r="BOK67" s="128"/>
      <c r="BOL67" s="128"/>
      <c r="BOM67" s="128"/>
      <c r="BON67" s="128"/>
      <c r="BOO67" s="71"/>
      <c r="BOP67" s="128"/>
      <c r="BOQ67" s="128"/>
      <c r="BOR67" s="128"/>
      <c r="BOS67" s="128"/>
      <c r="BOT67" s="71"/>
      <c r="BOU67" s="128"/>
      <c r="BOV67" s="128"/>
      <c r="BOW67" s="128"/>
      <c r="BOX67" s="128"/>
      <c r="BOY67" s="71"/>
      <c r="BOZ67" s="128"/>
      <c r="BPA67" s="128"/>
      <c r="BPB67" s="109"/>
      <c r="BPC67" s="128"/>
      <c r="BPD67" s="71"/>
      <c r="BPE67" s="128"/>
      <c r="BPF67" s="128"/>
      <c r="BPG67" s="128"/>
      <c r="BPH67" s="128"/>
      <c r="BPI67" s="71"/>
      <c r="BPJ67" s="128"/>
      <c r="BPK67" s="128"/>
      <c r="BPL67" s="128"/>
      <c r="BPM67" s="128"/>
      <c r="BPN67" s="71"/>
      <c r="BPO67" s="128"/>
      <c r="BPP67" s="128"/>
      <c r="BPQ67" s="128"/>
      <c r="BPR67" s="128"/>
      <c r="BPS67" s="71"/>
      <c r="BPT67" s="128"/>
      <c r="BPU67" s="128"/>
      <c r="BPV67" s="128"/>
      <c r="BPW67" s="128"/>
      <c r="BPX67" s="71"/>
      <c r="BPY67" s="128"/>
      <c r="BPZ67" s="128"/>
      <c r="BQA67" s="128"/>
      <c r="BQB67" s="128"/>
      <c r="BQC67" s="71"/>
      <c r="BQD67" s="128"/>
      <c r="BQE67" s="128"/>
      <c r="BQF67" s="128"/>
      <c r="BQG67" s="128"/>
      <c r="BQH67" s="71"/>
      <c r="BQI67" s="128"/>
      <c r="BQJ67" s="128"/>
      <c r="BQK67" s="128"/>
      <c r="BQL67" s="128"/>
      <c r="BQM67" s="71"/>
      <c r="BQN67" s="128"/>
      <c r="BQO67" s="128"/>
      <c r="BQP67" s="128"/>
      <c r="BQQ67" s="128"/>
      <c r="BQR67" s="71"/>
      <c r="BQS67" s="128"/>
      <c r="BQT67" s="128"/>
      <c r="BQU67" s="128"/>
      <c r="BQV67" s="128"/>
      <c r="BQW67" s="71"/>
      <c r="BQX67" s="128"/>
      <c r="BQY67" s="128"/>
      <c r="BQZ67" s="109"/>
      <c r="BRA67" s="128"/>
      <c r="BRB67" s="71"/>
      <c r="BRC67" s="128"/>
      <c r="BRD67" s="128"/>
      <c r="BRE67" s="128"/>
      <c r="BRF67" s="128"/>
      <c r="BRG67" s="71"/>
      <c r="BRH67" s="128"/>
      <c r="BRI67" s="128"/>
      <c r="BRJ67" s="128"/>
      <c r="BRK67" s="128"/>
      <c r="BRL67" s="71"/>
      <c r="BRM67" s="128"/>
      <c r="BRN67" s="128"/>
      <c r="BRO67" s="128"/>
      <c r="BRP67" s="128"/>
      <c r="BRQ67" s="71"/>
      <c r="BRR67" s="128"/>
      <c r="BRS67" s="128"/>
      <c r="BRT67" s="128"/>
      <c r="BRU67" s="128"/>
      <c r="BRV67" s="71"/>
      <c r="BRW67" s="128"/>
      <c r="BRX67" s="128"/>
      <c r="BRY67" s="128"/>
      <c r="BRZ67" s="128"/>
      <c r="BSA67" s="71"/>
      <c r="BSB67" s="128"/>
      <c r="BSC67" s="128"/>
      <c r="BSD67" s="128"/>
      <c r="BSE67" s="128"/>
      <c r="BSF67" s="71"/>
      <c r="BSG67" s="128"/>
      <c r="BSH67" s="128"/>
      <c r="BSI67" s="128"/>
      <c r="BSJ67" s="128"/>
      <c r="BSK67" s="71"/>
      <c r="BSL67" s="128"/>
      <c r="BSM67" s="128"/>
      <c r="BSN67" s="128"/>
      <c r="BSO67" s="128"/>
      <c r="BSP67" s="71"/>
      <c r="BSQ67" s="128"/>
      <c r="BSR67" s="128"/>
      <c r="BSS67" s="128"/>
      <c r="BST67" s="128"/>
      <c r="BSU67" s="71"/>
      <c r="BSV67" s="128"/>
      <c r="BSW67" s="128"/>
      <c r="BSX67" s="109"/>
      <c r="BSY67" s="128"/>
      <c r="BSZ67" s="71"/>
      <c r="BTA67" s="128"/>
      <c r="BTB67" s="128"/>
      <c r="BTC67" s="128"/>
      <c r="BTD67" s="128"/>
      <c r="BTE67" s="71"/>
      <c r="BTF67" s="128"/>
      <c r="BTG67" s="128"/>
      <c r="BTH67" s="128"/>
      <c r="BTI67" s="128"/>
      <c r="BTJ67" s="71"/>
      <c r="BTK67" s="128"/>
      <c r="BTL67" s="128"/>
      <c r="BTM67" s="128"/>
      <c r="BTN67" s="128"/>
      <c r="BTO67" s="71"/>
      <c r="BTP67" s="128"/>
      <c r="BTQ67" s="128"/>
      <c r="BTR67" s="128"/>
      <c r="BTS67" s="128"/>
      <c r="BTT67" s="71"/>
      <c r="BTU67" s="128"/>
      <c r="BTV67" s="128"/>
      <c r="BTW67" s="128"/>
      <c r="BTX67" s="128"/>
      <c r="BTY67" s="71"/>
      <c r="BTZ67" s="128"/>
      <c r="BUA67" s="128"/>
      <c r="BUB67" s="128"/>
      <c r="BUC67" s="128"/>
      <c r="BUD67" s="71"/>
      <c r="BUE67" s="128"/>
      <c r="BUF67" s="128"/>
      <c r="BUG67" s="128"/>
      <c r="BUH67" s="128"/>
      <c r="BUI67" s="71"/>
      <c r="BUJ67" s="128"/>
      <c r="BUK67" s="128"/>
      <c r="BUL67" s="128"/>
      <c r="BUM67" s="128"/>
      <c r="BUN67" s="71"/>
      <c r="BUO67" s="128"/>
      <c r="BUP67" s="128"/>
      <c r="BUQ67" s="128"/>
      <c r="BUR67" s="128"/>
      <c r="BUS67" s="71"/>
      <c r="BUT67" s="128"/>
      <c r="BUU67" s="128"/>
      <c r="BUV67" s="109"/>
      <c r="BUW67" s="128"/>
      <c r="BUX67" s="71"/>
      <c r="BUY67" s="128"/>
      <c r="BUZ67" s="128"/>
      <c r="BVA67" s="128"/>
      <c r="BVB67" s="128"/>
      <c r="BVC67" s="71"/>
      <c r="BVD67" s="128"/>
      <c r="BVE67" s="128"/>
      <c r="BVF67" s="128"/>
      <c r="BVG67" s="128"/>
      <c r="BVH67" s="71"/>
      <c r="BVI67" s="128"/>
      <c r="BVJ67" s="128"/>
      <c r="BVK67" s="128"/>
      <c r="BVL67" s="128"/>
      <c r="BVM67" s="71"/>
      <c r="BVN67" s="128"/>
      <c r="BVO67" s="128"/>
      <c r="BVP67" s="128"/>
      <c r="BVQ67" s="128"/>
      <c r="BVR67" s="71"/>
      <c r="BVS67" s="128"/>
      <c r="BVT67" s="128"/>
      <c r="BVU67" s="128"/>
      <c r="BVV67" s="128"/>
      <c r="BVW67" s="71"/>
      <c r="BVX67" s="128"/>
      <c r="BVY67" s="128"/>
      <c r="BVZ67" s="128"/>
      <c r="BWA67" s="128"/>
      <c r="BWB67" s="71"/>
      <c r="BWC67" s="128"/>
      <c r="BWD67" s="128"/>
      <c r="BWE67" s="128"/>
      <c r="BWF67" s="128"/>
      <c r="BWG67" s="71"/>
      <c r="BWH67" s="128"/>
      <c r="BWI67" s="128"/>
      <c r="BWJ67" s="128"/>
      <c r="BWK67" s="128"/>
      <c r="BWL67" s="71"/>
      <c r="BWM67" s="128"/>
      <c r="BWN67" s="128"/>
      <c r="BWO67" s="128"/>
      <c r="BWP67" s="128"/>
      <c r="BWQ67" s="71"/>
      <c r="BWR67" s="128"/>
      <c r="BWS67" s="128"/>
      <c r="BWT67" s="109"/>
      <c r="BWU67" s="128"/>
      <c r="BWV67" s="71"/>
      <c r="BWW67" s="128"/>
      <c r="BWX67" s="128"/>
      <c r="BWY67" s="128"/>
      <c r="BWZ67" s="128"/>
      <c r="BXA67" s="71"/>
      <c r="BXB67" s="128"/>
      <c r="BXC67" s="128"/>
      <c r="BXD67" s="128"/>
      <c r="BXE67" s="128"/>
      <c r="BXF67" s="71"/>
      <c r="BXG67" s="128"/>
      <c r="BXH67" s="128"/>
      <c r="BXI67" s="128"/>
      <c r="BXJ67" s="128"/>
      <c r="BXK67" s="71"/>
      <c r="BXL67" s="128"/>
      <c r="BXM67" s="128"/>
      <c r="BXN67" s="128"/>
      <c r="BXO67" s="128"/>
      <c r="BXP67" s="71"/>
      <c r="BXQ67" s="128"/>
      <c r="BXR67" s="128"/>
      <c r="BXS67" s="128"/>
      <c r="BXT67" s="128"/>
      <c r="BXU67" s="71"/>
      <c r="BXV67" s="128"/>
      <c r="BXW67" s="128"/>
      <c r="BXX67" s="128"/>
      <c r="BXY67" s="128"/>
      <c r="BXZ67" s="71"/>
      <c r="BYA67" s="128"/>
      <c r="BYB67" s="128"/>
      <c r="BYC67" s="128"/>
      <c r="BYD67" s="128"/>
      <c r="BYE67" s="71"/>
      <c r="BYF67" s="128"/>
      <c r="BYG67" s="128"/>
      <c r="BYH67" s="2"/>
      <c r="BYI67" s="2"/>
      <c r="BYJ67" s="2"/>
      <c r="BYK67" s="2"/>
    </row>
    <row r="68" spans="1:2013" x14ac:dyDescent="0.35">
      <c r="A68" s="99"/>
      <c r="B68" s="295"/>
      <c r="C68" s="13"/>
      <c r="D68" s="99"/>
      <c r="E68" s="99"/>
      <c r="F68" s="202"/>
      <c r="G68" s="202"/>
      <c r="H68" s="128"/>
      <c r="I68" s="128"/>
      <c r="J68" s="344"/>
      <c r="K68" s="329"/>
      <c r="L68" s="16" t="str">
        <f>IFERROR(INDEX('Helper 1'!$AD$2:$AD$251,MATCH(K70,'Helper 1'!$Z$2:$Z$251,0)),"")</f>
        <v/>
      </c>
      <c r="M68" s="329"/>
      <c r="N68" s="329"/>
      <c r="O68" s="329"/>
      <c r="P68" s="329"/>
      <c r="Q68" s="16" t="str">
        <f>IFERROR(INDEX('Helper 1'!$AD$2:$AD$251,MATCH(P70,'Helper 1'!$Z$2:$Z$251,0)),"")</f>
        <v/>
      </c>
      <c r="R68" s="329"/>
      <c r="S68" s="329"/>
      <c r="T68" s="29"/>
      <c r="U68" s="329"/>
      <c r="V68" s="16" t="str">
        <f>IFERROR(INDEX('Helper 1'!$AD$2:$AD$251,MATCH(U70,'Helper 1'!$Z$2:$Z$251,0)),"")</f>
        <v/>
      </c>
      <c r="W68" s="329"/>
      <c r="X68" s="329"/>
      <c r="Y68" s="329"/>
      <c r="Z68" s="329"/>
      <c r="AA68" s="16" t="str">
        <f>IFERROR(INDEX('Helper 1'!$AD$2:$AD$251,MATCH(Z70,'Helper 1'!$Z$2:$Z$251,0)),"")</f>
        <v/>
      </c>
      <c r="AB68" s="329"/>
      <c r="AC68" s="329"/>
      <c r="AD68" s="29"/>
      <c r="AE68" s="329"/>
      <c r="AF68" s="16" t="str">
        <f>IFERROR(INDEX('Helper 1'!$AD$2:$AD$251,MATCH(AE70,'Helper 1'!$Z$2:$Z$251,0)),"")</f>
        <v/>
      </c>
      <c r="AG68" s="329"/>
      <c r="AH68" s="329"/>
      <c r="AI68" s="329"/>
      <c r="AJ68" s="329"/>
      <c r="AK68" s="16" t="str">
        <f>IFERROR(INDEX('Helper 1'!$AD$2:$AD$251,MATCH(AJ70,'Helper 1'!$Z$2:$Z$251,0)),"")</f>
        <v/>
      </c>
      <c r="AL68" s="329"/>
      <c r="AM68" s="329"/>
      <c r="AN68" s="29"/>
      <c r="AO68" s="329"/>
      <c r="AP68" s="16" t="str">
        <f>IFERROR(INDEX('Helper 1'!$AD$2:$AD$251,MATCH(AO70,'Helper 1'!$Z$2:$Z$251,0)),"")</f>
        <v/>
      </c>
      <c r="AQ68" s="329"/>
      <c r="AR68" s="329"/>
      <c r="AS68" s="329"/>
      <c r="AT68" s="329"/>
      <c r="AU68" s="16" t="str">
        <f>IFERROR(INDEX('Helper 1'!$AD$2:$AD$251,MATCH(AT70,'Helper 1'!$Z$2:$Z$251,0)),"")</f>
        <v/>
      </c>
      <c r="AV68" s="329"/>
      <c r="AW68" s="329"/>
      <c r="AX68" s="29"/>
      <c r="AY68" s="329"/>
      <c r="AZ68" s="16" t="str">
        <f>IFERROR(INDEX('Helper 1'!$AD$2:$AD$251,MATCH(AY70,'Helper 1'!$Z$2:$Z$251,0)),"")</f>
        <v/>
      </c>
      <c r="BA68" s="329"/>
      <c r="BB68" s="329"/>
      <c r="BC68" s="329"/>
      <c r="BD68" s="329"/>
      <c r="BE68" s="16" t="str">
        <f>IFERROR(INDEX('Helper 1'!$AD$2:$AD$251,MATCH(BD70,'Helper 1'!$Z$2:$Z$251,0)),"")</f>
        <v/>
      </c>
      <c r="BF68" s="329"/>
      <c r="BG68" s="329"/>
      <c r="BH68" s="329"/>
      <c r="BI68" s="329"/>
      <c r="BJ68" s="16" t="str">
        <f>IFERROR(INDEX('Helper 1'!$AD$2:$AD$251,MATCH(BI70,'Helper 1'!$Z$2:$Z$251,0)),"")</f>
        <v/>
      </c>
      <c r="BK68" s="329"/>
      <c r="BL68" s="329"/>
      <c r="BM68" s="329"/>
      <c r="BN68" s="329"/>
      <c r="BO68" s="16" t="str">
        <f>IFERROR(INDEX('Helper 1'!$AD$2:$AD$251,MATCH(BN70,'Helper 1'!$Z$2:$Z$251,0)),"")</f>
        <v/>
      </c>
      <c r="BP68" s="329"/>
      <c r="BQ68" s="329"/>
      <c r="BR68" s="29"/>
      <c r="BS68" s="329"/>
      <c r="BT68" s="16" t="str">
        <f>IFERROR(INDEX('Helper 1'!$AD$2:$AD$251,MATCH(BS70,'Helper 1'!$Z$2:$Z$251,0)),"")</f>
        <v/>
      </c>
      <c r="BU68" s="329"/>
      <c r="BV68" s="329"/>
      <c r="BW68" s="329"/>
      <c r="BX68" s="329"/>
      <c r="BY68" s="16" t="str">
        <f>IFERROR(INDEX('Helper 1'!$AD$2:$AD$251,MATCH(BX70,'Helper 1'!$Z$2:$Z$251,0)),"")</f>
        <v/>
      </c>
      <c r="BZ68" s="329"/>
      <c r="CA68" s="329"/>
      <c r="CB68" s="29"/>
      <c r="CC68" s="329"/>
      <c r="CD68" s="16" t="str">
        <f>IFERROR(INDEX('Helper 1'!$AD$2:$AD$251,MATCH(CC70,'Helper 1'!$Z$2:$Z$251,0)),"")</f>
        <v/>
      </c>
      <c r="CE68" s="329"/>
      <c r="CF68" s="329"/>
      <c r="CG68" s="329"/>
      <c r="CH68" s="329"/>
      <c r="CI68" s="16" t="str">
        <f>IFERROR(INDEX('Helper 1'!$AD$2:$AD$251,MATCH(CH70,'Helper 1'!$Z$2:$Z$251,0)),"")</f>
        <v/>
      </c>
      <c r="CJ68" s="329"/>
      <c r="CK68" s="329"/>
      <c r="CL68" s="29"/>
      <c r="CM68" s="329"/>
      <c r="CN68" s="16" t="str">
        <f>IFERROR(INDEX('Helper 1'!$AD$2:$AD$251,MATCH(CM70,'Helper 1'!$Z$2:$Z$251,0)),"")</f>
        <v/>
      </c>
      <c r="CO68" s="329"/>
      <c r="CP68" s="329"/>
      <c r="CQ68" s="329"/>
      <c r="CR68" s="329"/>
      <c r="CS68" s="16" t="str">
        <f>IFERROR(INDEX('Helper 1'!$AD$2:$AD$251,MATCH(CR70,'Helper 1'!$Z$2:$Z$251,0)),"")</f>
        <v/>
      </c>
      <c r="CT68" s="329"/>
      <c r="CU68" s="329"/>
      <c r="CV68" s="29"/>
      <c r="CW68" s="329"/>
      <c r="CX68" s="16" t="str">
        <f>IFERROR(INDEX('Helper 1'!$AD$2:$AD$251,MATCH(CW70,'Helper 1'!$Z$2:$Z$251,0)),"")</f>
        <v/>
      </c>
      <c r="CY68" s="329"/>
      <c r="CZ68" s="329"/>
      <c r="DA68" s="329"/>
      <c r="DB68" s="329"/>
      <c r="DC68" s="16" t="str">
        <f>IFERROR(INDEX('Helper 1'!$AD$2:$AD$251,MATCH(DB70,'Helper 1'!$Z$2:$Z$251,0)),"")</f>
        <v/>
      </c>
      <c r="DD68" s="329"/>
      <c r="DE68" s="329"/>
      <c r="DF68" s="329"/>
      <c r="DG68" s="329"/>
      <c r="DH68" s="16" t="str">
        <f>IFERROR(INDEX('Helper 1'!$AD$2:$AD$251,MATCH(DG70,'Helper 1'!$Z$2:$Z$251,0)),"")</f>
        <v/>
      </c>
      <c r="DI68" s="329"/>
      <c r="DJ68" s="329"/>
      <c r="DK68" s="329"/>
      <c r="DL68" s="329"/>
      <c r="DM68" s="16" t="str">
        <f>IFERROR(INDEX('Helper 1'!$AD$2:$AD$251,MATCH(DL70,'Helper 1'!$Z$2:$Z$251,0)),"")</f>
        <v/>
      </c>
      <c r="DN68" s="329"/>
      <c r="DO68" s="329"/>
      <c r="DP68" s="29"/>
      <c r="DQ68" s="329"/>
      <c r="DR68" s="16" t="str">
        <f>IFERROR(INDEX('Helper 1'!$AD$2:$AD$251,MATCH(DQ70,'Helper 1'!$Z$2:$Z$251,0)),"")</f>
        <v/>
      </c>
      <c r="DS68" s="329"/>
      <c r="DT68" s="329"/>
      <c r="DU68" s="329"/>
      <c r="DV68" s="329"/>
      <c r="DW68" s="16" t="str">
        <f>IFERROR(INDEX('Helper 1'!$AD$2:$AD$251,MATCH(DV70,'Helper 1'!$Z$2:$Z$251,0)),"")</f>
        <v/>
      </c>
      <c r="DX68" s="329"/>
      <c r="DY68" s="329"/>
      <c r="DZ68" s="29"/>
      <c r="EA68" s="329"/>
      <c r="EB68" s="16" t="str">
        <f>IFERROR(INDEX('Helper 1'!$AD$2:$AD$251,MATCH(EA70,'Helper 1'!$Z$2:$Z$251,0)),"")</f>
        <v/>
      </c>
      <c r="EC68" s="329"/>
      <c r="ED68" s="329"/>
      <c r="EE68" s="329"/>
      <c r="EF68" s="329"/>
      <c r="EG68" s="16" t="str">
        <f>IFERROR(INDEX('Helper 1'!$AD$2:$AD$251,MATCH(EF70,'Helper 1'!$Z$2:$Z$251,0)),"")</f>
        <v/>
      </c>
      <c r="EH68" s="329"/>
      <c r="EI68" s="329"/>
      <c r="EJ68" s="29"/>
      <c r="EK68" s="329"/>
      <c r="EL68" s="16" t="str">
        <f>IFERROR(INDEX('Helper 1'!$AD$2:$AD$251,MATCH(EK70,'Helper 1'!$Z$2:$Z$251,0)),"")</f>
        <v/>
      </c>
      <c r="EM68" s="329"/>
      <c r="EN68" s="329"/>
      <c r="EO68" s="329"/>
      <c r="EP68" s="329"/>
      <c r="EQ68" s="16" t="str">
        <f>IFERROR(INDEX('Helper 1'!$AD$2:$AD$251,MATCH(EP70,'Helper 1'!$Z$2:$Z$251,0)),"")</f>
        <v/>
      </c>
      <c r="ER68" s="329"/>
      <c r="ES68" s="329"/>
      <c r="ET68" s="29"/>
      <c r="EU68" s="329"/>
      <c r="EV68" s="16" t="str">
        <f>IFERROR(INDEX('Helper 1'!$AD$2:$AD$251,MATCH(EU70,'Helper 1'!$Z$2:$Z$251,0)),"")</f>
        <v/>
      </c>
      <c r="EW68" s="329"/>
      <c r="EX68" s="329"/>
      <c r="EY68" s="329"/>
      <c r="EZ68" s="329"/>
      <c r="FA68" s="16" t="str">
        <f>IFERROR(INDEX('Helper 1'!$AD$2:$AD$251,MATCH(EZ70,'Helper 1'!$Z$2:$Z$251,0)),"")</f>
        <v/>
      </c>
      <c r="FB68" s="329"/>
      <c r="FC68" s="329"/>
      <c r="FD68" s="329"/>
      <c r="FE68" s="329"/>
      <c r="FF68" s="16" t="str">
        <f>IFERROR(INDEX('Helper 1'!$AD$2:$AD$251,MATCH(FE70,'Helper 1'!$Z$2:$Z$251,0)),"")</f>
        <v/>
      </c>
      <c r="FG68" s="329"/>
      <c r="FH68" s="329"/>
      <c r="FI68" s="329"/>
      <c r="FJ68" s="329"/>
      <c r="FK68" s="16" t="str">
        <f>IFERROR(INDEX('Helper 1'!$AD$2:$AD$251,MATCH(FJ70,'Helper 1'!$Z$2:$Z$251,0)),"")</f>
        <v/>
      </c>
      <c r="FL68" s="329"/>
      <c r="FM68" s="329"/>
      <c r="FN68" s="29"/>
      <c r="FO68" s="329"/>
      <c r="FP68" s="16" t="str">
        <f>IFERROR(INDEX('Helper 1'!$AD$2:$AD$251,MATCH(FO70,'Helper 1'!$Z$2:$Z$251,0)),"")</f>
        <v/>
      </c>
      <c r="FQ68" s="329"/>
      <c r="FR68" s="329"/>
      <c r="FS68" s="329"/>
      <c r="FT68" s="329"/>
      <c r="FU68" s="16" t="str">
        <f>IFERROR(INDEX('Helper 1'!$AD$2:$AD$251,MATCH(FT70,'Helper 1'!$Z$2:$Z$251,0)),"")</f>
        <v/>
      </c>
      <c r="FV68" s="329"/>
      <c r="FW68" s="329"/>
      <c r="FX68" s="29"/>
      <c r="FY68" s="329"/>
      <c r="FZ68" s="16" t="str">
        <f>IFERROR(INDEX('Helper 1'!$AD$2:$AD$251,MATCH(FY70,'Helper 1'!$Z$2:$Z$251,0)),"")</f>
        <v/>
      </c>
      <c r="GA68" s="329"/>
      <c r="GB68" s="329"/>
      <c r="GC68" s="329"/>
      <c r="GD68" s="329"/>
      <c r="GE68" s="16" t="str">
        <f>IFERROR(INDEX('Helper 1'!$AD$2:$AD$251,MATCH(GD70,'Helper 1'!$Z$2:$Z$251,0)),"")</f>
        <v/>
      </c>
      <c r="GF68" s="329"/>
      <c r="GG68" s="329"/>
      <c r="GH68" s="29"/>
      <c r="GI68" s="329"/>
      <c r="GJ68" s="16" t="str">
        <f>IFERROR(INDEX('Helper 1'!$AD$2:$AD$251,MATCH(GI70,'Helper 1'!$Z$2:$Z$251,0)),"")</f>
        <v/>
      </c>
      <c r="GK68" s="329"/>
      <c r="GL68" s="329"/>
      <c r="GM68" s="329"/>
      <c r="GN68" s="329"/>
      <c r="GO68" s="16" t="str">
        <f>IFERROR(INDEX('Helper 1'!$AD$2:$AD$251,MATCH(GN70,'Helper 1'!$Z$2:$Z$251,0)),"")</f>
        <v/>
      </c>
      <c r="GP68" s="329"/>
      <c r="GQ68" s="329"/>
      <c r="GR68" s="29"/>
      <c r="GS68" s="329"/>
      <c r="GT68" s="16" t="str">
        <f>IFERROR(INDEX('Helper 1'!$AD$2:$AD$251,MATCH(GS70,'Helper 1'!$Z$2:$Z$251,0)),"")</f>
        <v/>
      </c>
      <c r="GU68" s="329"/>
      <c r="GV68" s="329"/>
      <c r="GW68" s="329"/>
      <c r="GX68" s="329"/>
      <c r="GY68" s="16" t="str">
        <f>IFERROR(INDEX('Helper 1'!$AD$2:$AD$251,MATCH(GX70,'Helper 1'!$Z$2:$Z$251,0)),"")</f>
        <v/>
      </c>
      <c r="GZ68" s="329"/>
      <c r="HA68" s="329"/>
      <c r="HB68" s="329"/>
      <c r="HC68" s="329"/>
      <c r="HD68" s="16" t="str">
        <f>IFERROR(INDEX('Helper 1'!$AD$2:$AD$251,MATCH(HC70,'Helper 1'!$Z$2:$Z$251,0)),"")</f>
        <v/>
      </c>
      <c r="HE68" s="329"/>
      <c r="HF68" s="329"/>
      <c r="HG68" s="329"/>
      <c r="HH68" s="329"/>
      <c r="HI68" s="16" t="str">
        <f>IFERROR(INDEX('Helper 1'!$AD$2:$AD$251,MATCH(HH70,'Helper 1'!$Z$2:$Z$251,0)),"")</f>
        <v/>
      </c>
      <c r="HJ68" s="329"/>
      <c r="HK68" s="329"/>
      <c r="HL68" s="29"/>
      <c r="HM68" s="329"/>
      <c r="HN68" s="16" t="str">
        <f>IFERROR(INDEX('Helper 1'!$AD$2:$AD$251,MATCH(HM70,'Helper 1'!$Z$2:$Z$251,0)),"")</f>
        <v/>
      </c>
      <c r="HO68" s="329"/>
      <c r="HP68" s="329"/>
      <c r="HQ68" s="329"/>
      <c r="HR68" s="329"/>
      <c r="HS68" s="16" t="str">
        <f>IFERROR(INDEX('Helper 1'!$AD$2:$AD$251,MATCH(HR70,'Helper 1'!$Z$2:$Z$251,0)),"")</f>
        <v/>
      </c>
      <c r="HT68" s="329"/>
      <c r="HU68" s="329"/>
      <c r="HV68" s="29"/>
      <c r="HW68" s="329"/>
      <c r="HX68" s="16" t="str">
        <f>IFERROR(INDEX('Helper 1'!$AD$2:$AD$251,MATCH(HW70,'Helper 1'!$Z$2:$Z$251,0)),"")</f>
        <v/>
      </c>
      <c r="HY68" s="329"/>
      <c r="HZ68" s="329"/>
      <c r="IA68" s="329"/>
      <c r="IB68" s="329"/>
      <c r="IC68" s="16" t="str">
        <f>IFERROR(INDEX('Helper 1'!$AD$2:$AD$251,MATCH(IB70,'Helper 1'!$Z$2:$Z$251,0)),"")</f>
        <v/>
      </c>
      <c r="ID68" s="329"/>
      <c r="IE68" s="329"/>
      <c r="IF68" s="29"/>
      <c r="IG68" s="329"/>
      <c r="IH68" s="16" t="str">
        <f>IFERROR(INDEX('Helper 1'!$AD$2:$AD$251,MATCH(IG70,'Helper 1'!$Z$2:$Z$251,0)),"")</f>
        <v/>
      </c>
      <c r="II68" s="329"/>
      <c r="IJ68" s="329"/>
      <c r="IK68" s="329"/>
      <c r="IL68" s="329"/>
      <c r="IM68" s="16" t="str">
        <f>IFERROR(INDEX('Helper 1'!$AD$2:$AD$251,MATCH(IL70,'Helper 1'!$Z$2:$Z$251,0)),"")</f>
        <v/>
      </c>
      <c r="IN68" s="329"/>
      <c r="IO68" s="329"/>
      <c r="IP68" s="29"/>
      <c r="IQ68" s="329"/>
      <c r="IR68" s="16" t="str">
        <f>IFERROR(INDEX('Helper 1'!$AD$2:$AD$251,MATCH(IQ70,'Helper 1'!$Z$2:$Z$251,0)),"")</f>
        <v/>
      </c>
      <c r="IS68" s="329"/>
      <c r="IT68" s="329"/>
      <c r="IU68" s="329"/>
      <c r="IV68" s="329"/>
      <c r="IW68" s="16" t="str">
        <f>IFERROR(INDEX('Helper 1'!$AD$2:$AD$251,MATCH(IV70,'Helper 1'!$Z$2:$Z$251,0)),"")</f>
        <v/>
      </c>
      <c r="IX68" s="329"/>
      <c r="IY68" s="329"/>
      <c r="IZ68" s="328"/>
      <c r="JA68" s="323"/>
      <c r="JB68" s="128"/>
      <c r="JC68" s="128"/>
      <c r="JD68" s="128"/>
      <c r="JE68" s="128"/>
      <c r="JF68" s="128"/>
      <c r="JG68" s="128"/>
      <c r="JH68" s="128"/>
      <c r="JI68" s="128"/>
      <c r="JJ68" s="128"/>
      <c r="JK68" s="128"/>
      <c r="JL68" s="128"/>
      <c r="JM68" s="128"/>
      <c r="JN68" s="128"/>
      <c r="JO68" s="128"/>
      <c r="JP68" s="128"/>
      <c r="JQ68" s="128"/>
      <c r="JR68" s="128"/>
      <c r="JS68" s="128"/>
      <c r="JT68" s="128"/>
      <c r="JU68" s="128"/>
      <c r="JV68" s="128"/>
      <c r="JW68" s="128"/>
      <c r="JX68" s="128"/>
      <c r="JY68" s="128"/>
      <c r="JZ68" s="128"/>
      <c r="KA68" s="128"/>
      <c r="KB68" s="128"/>
      <c r="KC68" s="128"/>
      <c r="KD68" s="128"/>
      <c r="KE68" s="128"/>
      <c r="KF68" s="128"/>
      <c r="KG68" s="128"/>
      <c r="KH68" s="128"/>
      <c r="KI68" s="128"/>
      <c r="KJ68" s="128"/>
      <c r="KK68" s="128"/>
      <c r="KL68" s="128"/>
      <c r="KM68" s="128"/>
      <c r="KN68" s="128"/>
      <c r="KO68" s="128"/>
      <c r="KP68" s="128"/>
      <c r="KQ68" s="128"/>
      <c r="KR68" s="128"/>
      <c r="KS68" s="128"/>
      <c r="KT68" s="128"/>
      <c r="KU68" s="128"/>
      <c r="KV68" s="128"/>
      <c r="KW68" s="128"/>
      <c r="KX68" s="128"/>
      <c r="KY68" s="128"/>
      <c r="KZ68" s="128"/>
      <c r="LA68" s="128"/>
      <c r="LB68" s="128"/>
      <c r="LC68" s="128"/>
      <c r="LD68" s="128"/>
      <c r="LE68" s="128"/>
      <c r="LF68" s="128"/>
      <c r="LG68" s="128"/>
      <c r="LH68" s="128"/>
      <c r="LI68" s="128"/>
      <c r="LJ68" s="128"/>
      <c r="LK68" s="128"/>
      <c r="LL68" s="128"/>
      <c r="LM68" s="128"/>
      <c r="LN68" s="128"/>
      <c r="LO68" s="128"/>
      <c r="LP68" s="128"/>
      <c r="LQ68" s="128"/>
      <c r="LR68" s="128"/>
      <c r="LS68" s="128"/>
      <c r="LT68" s="128"/>
      <c r="LU68" s="128"/>
      <c r="LV68" s="128"/>
      <c r="LW68" s="128"/>
      <c r="LX68" s="128"/>
      <c r="LY68" s="128"/>
      <c r="LZ68" s="128"/>
      <c r="MA68" s="128"/>
      <c r="MB68" s="128"/>
      <c r="MC68" s="128"/>
      <c r="MD68" s="128"/>
      <c r="ME68" s="128"/>
      <c r="MF68" s="128"/>
      <c r="MG68" s="128"/>
      <c r="MH68" s="128"/>
      <c r="MI68" s="128"/>
      <c r="MJ68" s="128"/>
      <c r="MK68" s="128"/>
      <c r="ML68" s="128"/>
      <c r="MM68" s="128"/>
      <c r="MN68" s="128"/>
      <c r="MO68" s="128"/>
      <c r="MP68" s="128"/>
      <c r="MQ68" s="128"/>
      <c r="MR68" s="128"/>
      <c r="MS68" s="128"/>
      <c r="MT68" s="128"/>
      <c r="MU68" s="128"/>
      <c r="MV68" s="128"/>
      <c r="MW68" s="128"/>
      <c r="MX68" s="128"/>
      <c r="MY68" s="128"/>
      <c r="MZ68" s="128"/>
      <c r="NA68" s="128"/>
      <c r="NB68" s="128"/>
      <c r="NC68" s="128"/>
      <c r="ND68" s="128"/>
      <c r="NE68" s="128"/>
      <c r="NF68" s="128"/>
      <c r="NG68" s="128"/>
      <c r="NH68" s="128"/>
      <c r="NI68" s="128"/>
      <c r="NJ68" s="128"/>
      <c r="NK68" s="128"/>
      <c r="NL68" s="128"/>
      <c r="NM68" s="128"/>
      <c r="NN68" s="128"/>
      <c r="NO68" s="128"/>
      <c r="NP68" s="128"/>
      <c r="NQ68" s="128"/>
      <c r="NR68" s="128"/>
      <c r="NS68" s="128"/>
      <c r="NT68" s="128"/>
      <c r="NU68" s="128"/>
      <c r="NV68" s="128"/>
      <c r="NW68" s="128"/>
      <c r="NX68" s="128"/>
      <c r="NY68" s="128"/>
      <c r="NZ68" s="128"/>
      <c r="OA68" s="128"/>
      <c r="OB68" s="128"/>
      <c r="OC68" s="128"/>
      <c r="OD68" s="128"/>
      <c r="OE68" s="128"/>
      <c r="OF68" s="128"/>
      <c r="OG68" s="128"/>
      <c r="OH68" s="128"/>
      <c r="OI68" s="128"/>
      <c r="OJ68" s="128"/>
      <c r="OK68" s="128"/>
      <c r="OL68" s="128"/>
      <c r="OM68" s="128"/>
      <c r="ON68" s="128"/>
      <c r="OO68" s="128"/>
      <c r="OP68" s="128"/>
      <c r="OQ68" s="128"/>
      <c r="OR68" s="128"/>
      <c r="OS68" s="128"/>
      <c r="OT68" s="128"/>
      <c r="OU68" s="128"/>
      <c r="OV68" s="128"/>
      <c r="OW68" s="128"/>
      <c r="OX68" s="128"/>
      <c r="OY68" s="128"/>
      <c r="OZ68" s="128"/>
      <c r="PA68" s="128"/>
      <c r="PB68" s="128"/>
      <c r="PC68" s="128"/>
      <c r="PD68" s="128"/>
      <c r="PE68" s="128"/>
      <c r="PF68" s="128"/>
      <c r="PG68" s="128"/>
      <c r="PH68" s="128"/>
      <c r="PI68" s="128"/>
      <c r="PJ68" s="128"/>
      <c r="PK68" s="128"/>
      <c r="PL68" s="128"/>
      <c r="PM68" s="128"/>
      <c r="PN68" s="128"/>
      <c r="PO68" s="128"/>
      <c r="PP68" s="128"/>
      <c r="PQ68" s="128"/>
      <c r="PR68" s="128"/>
      <c r="PS68" s="128"/>
      <c r="PT68" s="128"/>
      <c r="PU68" s="128"/>
      <c r="PV68" s="128"/>
      <c r="PW68" s="128"/>
      <c r="PX68" s="128"/>
      <c r="PY68" s="128"/>
      <c r="PZ68" s="128"/>
      <c r="QA68" s="128"/>
      <c r="QB68" s="128"/>
      <c r="QC68" s="128"/>
      <c r="QD68" s="128"/>
      <c r="QE68" s="128"/>
      <c r="QF68" s="128"/>
      <c r="QG68" s="128"/>
      <c r="QH68" s="128"/>
      <c r="QI68" s="128"/>
      <c r="QJ68" s="128"/>
      <c r="QK68" s="128"/>
      <c r="QL68" s="128"/>
      <c r="QM68" s="128"/>
      <c r="QN68" s="128"/>
      <c r="QO68" s="128"/>
      <c r="QP68" s="128"/>
      <c r="QQ68" s="128"/>
      <c r="QR68" s="128"/>
      <c r="QS68" s="128"/>
      <c r="QT68" s="128"/>
      <c r="QU68" s="128"/>
      <c r="QV68" s="128"/>
      <c r="QW68" s="128"/>
      <c r="QX68" s="128"/>
      <c r="QY68" s="128"/>
      <c r="QZ68" s="128"/>
      <c r="RA68" s="128"/>
      <c r="RB68" s="128"/>
      <c r="RC68" s="128"/>
      <c r="RD68" s="128"/>
      <c r="RE68" s="128"/>
      <c r="RF68" s="128"/>
      <c r="RG68" s="128"/>
      <c r="RH68" s="128"/>
      <c r="RI68" s="128"/>
      <c r="RJ68" s="128"/>
      <c r="RK68" s="128"/>
      <c r="RL68" s="128"/>
      <c r="RM68" s="128"/>
      <c r="RN68" s="128"/>
      <c r="RO68" s="128"/>
      <c r="RP68" s="128"/>
      <c r="RQ68" s="128"/>
      <c r="RR68" s="128"/>
      <c r="RS68" s="128"/>
      <c r="RT68" s="128"/>
      <c r="RU68" s="128"/>
      <c r="RV68" s="128"/>
      <c r="RW68" s="128"/>
      <c r="RX68" s="128"/>
      <c r="RY68" s="128"/>
      <c r="RZ68" s="128"/>
      <c r="SA68" s="128"/>
      <c r="SB68" s="128"/>
      <c r="SC68" s="128"/>
      <c r="SD68" s="128"/>
      <c r="SE68" s="128"/>
      <c r="SF68" s="128"/>
      <c r="SG68" s="128"/>
      <c r="SH68" s="128"/>
      <c r="SI68" s="128"/>
      <c r="SJ68" s="128"/>
      <c r="SK68" s="128"/>
      <c r="SL68" s="128"/>
      <c r="SM68" s="128"/>
      <c r="SN68" s="128"/>
      <c r="SO68" s="128"/>
      <c r="SP68" s="128"/>
      <c r="SQ68" s="128"/>
      <c r="SR68" s="128"/>
      <c r="SS68" s="128"/>
      <c r="ST68" s="128"/>
      <c r="SU68" s="128"/>
      <c r="SV68" s="128"/>
      <c r="SW68" s="128"/>
      <c r="SX68" s="128"/>
      <c r="SY68" s="128"/>
      <c r="SZ68" s="128"/>
      <c r="TA68" s="128"/>
      <c r="TB68" s="128"/>
      <c r="TC68" s="128"/>
      <c r="TD68" s="128"/>
      <c r="TE68" s="128"/>
      <c r="TF68" s="128"/>
      <c r="TG68" s="128"/>
      <c r="TH68" s="128"/>
      <c r="TI68" s="128"/>
      <c r="TJ68" s="128"/>
      <c r="TK68" s="128"/>
      <c r="TL68" s="128"/>
      <c r="TM68" s="128"/>
      <c r="TN68" s="128"/>
      <c r="TO68" s="128"/>
      <c r="TP68" s="128"/>
      <c r="TQ68" s="128"/>
      <c r="TR68" s="128"/>
      <c r="TS68" s="128"/>
      <c r="TT68" s="128"/>
      <c r="TU68" s="128"/>
      <c r="TV68" s="128"/>
      <c r="TW68" s="128"/>
      <c r="TX68" s="128"/>
      <c r="TY68" s="128"/>
      <c r="TZ68" s="128"/>
      <c r="UA68" s="128"/>
      <c r="UB68" s="128"/>
      <c r="UC68" s="128"/>
      <c r="UD68" s="128"/>
      <c r="UE68" s="128"/>
      <c r="UF68" s="128"/>
      <c r="UG68" s="128"/>
      <c r="UH68" s="128"/>
      <c r="UI68" s="128"/>
      <c r="UJ68" s="128"/>
      <c r="UK68" s="128"/>
      <c r="UL68" s="128"/>
      <c r="UM68" s="128"/>
      <c r="UN68" s="128"/>
      <c r="UO68" s="128"/>
      <c r="UP68" s="128"/>
      <c r="UQ68" s="128"/>
      <c r="UR68" s="128"/>
      <c r="US68" s="128"/>
      <c r="UT68" s="128"/>
      <c r="UU68" s="128"/>
      <c r="UV68" s="128"/>
      <c r="UW68" s="128"/>
      <c r="UX68" s="128"/>
      <c r="UY68" s="128"/>
      <c r="UZ68" s="128"/>
      <c r="VA68" s="128"/>
      <c r="VB68" s="128"/>
      <c r="VC68" s="128"/>
      <c r="VD68" s="128"/>
      <c r="VE68" s="128"/>
      <c r="VF68" s="128"/>
      <c r="VG68" s="128"/>
      <c r="VH68" s="128"/>
      <c r="VI68" s="128"/>
      <c r="VJ68" s="128"/>
      <c r="VK68" s="128"/>
      <c r="VL68" s="128"/>
      <c r="VM68" s="128"/>
      <c r="VN68" s="128"/>
      <c r="VO68" s="128"/>
      <c r="VP68" s="128"/>
      <c r="VQ68" s="128"/>
      <c r="VR68" s="128"/>
      <c r="VS68" s="128"/>
      <c r="VT68" s="128"/>
      <c r="VU68" s="128"/>
      <c r="VV68" s="128"/>
      <c r="VW68" s="128"/>
      <c r="VX68" s="128"/>
      <c r="VY68" s="128"/>
      <c r="VZ68" s="128"/>
      <c r="WA68" s="128"/>
      <c r="WB68" s="128"/>
      <c r="WC68" s="128"/>
      <c r="WD68" s="128"/>
      <c r="WE68" s="128"/>
      <c r="WF68" s="128"/>
      <c r="WG68" s="128"/>
      <c r="WH68" s="128"/>
      <c r="WI68" s="128"/>
      <c r="WJ68" s="128"/>
      <c r="WK68" s="128"/>
      <c r="WL68" s="128"/>
      <c r="WM68" s="128"/>
      <c r="WN68" s="128"/>
      <c r="WO68" s="128"/>
      <c r="WP68" s="128"/>
      <c r="WQ68" s="128"/>
      <c r="WR68" s="128"/>
      <c r="WS68" s="128"/>
      <c r="WT68" s="128"/>
      <c r="WU68" s="128"/>
      <c r="WV68" s="128"/>
      <c r="WW68" s="128"/>
      <c r="WX68" s="128"/>
      <c r="WY68" s="128"/>
      <c r="WZ68" s="128"/>
      <c r="XA68" s="128"/>
      <c r="XB68" s="128"/>
      <c r="XC68" s="128"/>
      <c r="XD68" s="128"/>
      <c r="XE68" s="128"/>
      <c r="XF68" s="128"/>
      <c r="XG68" s="128"/>
      <c r="XH68" s="128"/>
      <c r="XI68" s="128"/>
      <c r="XJ68" s="128"/>
      <c r="XK68" s="128"/>
      <c r="XL68" s="128"/>
      <c r="XM68" s="128"/>
      <c r="XN68" s="128"/>
      <c r="XO68" s="128"/>
      <c r="XP68" s="128"/>
      <c r="XQ68" s="128"/>
      <c r="XR68" s="128"/>
      <c r="XS68" s="128"/>
      <c r="XT68" s="128"/>
      <c r="XU68" s="128"/>
      <c r="XV68" s="128"/>
      <c r="XW68" s="128"/>
      <c r="XX68" s="128"/>
      <c r="XY68" s="128"/>
      <c r="XZ68" s="128"/>
      <c r="YA68" s="128"/>
      <c r="YB68" s="128"/>
      <c r="YC68" s="128"/>
      <c r="YD68" s="128"/>
      <c r="YE68" s="128"/>
      <c r="YF68" s="128"/>
      <c r="YG68" s="128"/>
      <c r="YH68" s="128"/>
      <c r="YI68" s="128"/>
      <c r="YJ68" s="128"/>
      <c r="YK68" s="128"/>
      <c r="YL68" s="128"/>
      <c r="YM68" s="128"/>
      <c r="YN68" s="128"/>
      <c r="YO68" s="128"/>
      <c r="YP68" s="128"/>
      <c r="YQ68" s="128"/>
      <c r="YR68" s="128"/>
      <c r="YS68" s="128"/>
      <c r="YT68" s="128"/>
      <c r="YU68" s="128"/>
      <c r="YV68" s="128"/>
      <c r="YW68" s="128"/>
      <c r="YX68" s="128"/>
      <c r="YY68" s="128"/>
      <c r="YZ68" s="128"/>
      <c r="ZA68" s="128"/>
      <c r="ZB68" s="128"/>
      <c r="ZC68" s="128"/>
      <c r="ZD68" s="128"/>
      <c r="ZE68" s="128"/>
      <c r="ZF68" s="128"/>
      <c r="ZG68" s="128"/>
      <c r="ZH68" s="128"/>
      <c r="ZI68" s="128"/>
      <c r="ZJ68" s="128"/>
      <c r="ZK68" s="128"/>
      <c r="ZL68" s="128"/>
      <c r="ZM68" s="128"/>
      <c r="ZN68" s="128"/>
      <c r="ZO68" s="128"/>
      <c r="ZP68" s="128"/>
      <c r="ZQ68" s="128"/>
      <c r="ZR68" s="128"/>
      <c r="ZS68" s="128"/>
      <c r="ZT68" s="128"/>
      <c r="ZU68" s="128"/>
      <c r="ZV68" s="128"/>
      <c r="ZW68" s="128"/>
      <c r="ZX68" s="128"/>
      <c r="ZY68" s="128"/>
      <c r="ZZ68" s="128"/>
      <c r="AAA68" s="128"/>
      <c r="AAB68" s="128"/>
      <c r="AAC68" s="128"/>
      <c r="AAD68" s="128"/>
      <c r="AAE68" s="128"/>
      <c r="AAF68" s="128"/>
      <c r="AAG68" s="128"/>
      <c r="AAH68" s="128"/>
      <c r="AAI68" s="128"/>
      <c r="AAJ68" s="128"/>
      <c r="AAK68" s="128"/>
      <c r="AAL68" s="128"/>
      <c r="AAM68" s="128"/>
      <c r="AAN68" s="128"/>
      <c r="AAO68" s="128"/>
      <c r="AAP68" s="128"/>
      <c r="AAQ68" s="128"/>
      <c r="AAR68" s="128"/>
      <c r="AAS68" s="128"/>
      <c r="AAT68" s="128"/>
      <c r="AAU68" s="128"/>
      <c r="AAV68" s="128"/>
      <c r="AAW68" s="128"/>
      <c r="AAX68" s="128"/>
      <c r="AAY68" s="128"/>
      <c r="AAZ68" s="128"/>
      <c r="ABA68" s="128"/>
      <c r="ABB68" s="128"/>
      <c r="ABC68" s="128"/>
      <c r="ABD68" s="128"/>
      <c r="ABE68" s="128"/>
      <c r="ABF68" s="128"/>
      <c r="ABG68" s="128"/>
      <c r="ABH68" s="128"/>
      <c r="ABI68" s="128"/>
      <c r="ABJ68" s="128"/>
      <c r="ABK68" s="128"/>
      <c r="ABL68" s="128"/>
      <c r="ABM68" s="128"/>
      <c r="ABN68" s="128"/>
      <c r="ABO68" s="128"/>
      <c r="ABP68" s="128"/>
      <c r="ABQ68" s="128"/>
      <c r="ABR68" s="128"/>
      <c r="ABS68" s="128"/>
      <c r="ABT68" s="128"/>
      <c r="ABU68" s="128"/>
      <c r="ABV68" s="128"/>
      <c r="ABW68" s="128"/>
      <c r="ABX68" s="128"/>
      <c r="ABY68" s="128"/>
      <c r="ABZ68" s="128"/>
      <c r="ACA68" s="128"/>
      <c r="ACB68" s="128"/>
      <c r="ACC68" s="128"/>
      <c r="ACD68" s="128"/>
      <c r="ACE68" s="128"/>
      <c r="ACF68" s="128"/>
      <c r="ACG68" s="128"/>
      <c r="ACH68" s="128"/>
      <c r="ACI68" s="128"/>
      <c r="ACJ68" s="128"/>
      <c r="ACK68" s="128"/>
      <c r="ACL68" s="128"/>
      <c r="ACM68" s="128"/>
      <c r="ACN68" s="128"/>
      <c r="ACO68" s="128"/>
      <c r="ACP68" s="128"/>
      <c r="ACQ68" s="128"/>
      <c r="ACR68" s="128"/>
      <c r="ACS68" s="128"/>
      <c r="ACT68" s="128"/>
      <c r="ACU68" s="128"/>
      <c r="ACV68" s="128"/>
      <c r="ACW68" s="128"/>
      <c r="ACX68" s="128"/>
      <c r="ACY68" s="128"/>
      <c r="ACZ68" s="128"/>
      <c r="ADA68" s="128"/>
      <c r="ADB68" s="128"/>
      <c r="ADC68" s="128"/>
      <c r="ADD68" s="128"/>
      <c r="ADE68" s="128"/>
      <c r="ADF68" s="128"/>
      <c r="ADG68" s="128"/>
      <c r="ADH68" s="128"/>
      <c r="ADI68" s="128"/>
      <c r="ADJ68" s="128"/>
      <c r="ADK68" s="128"/>
      <c r="ADL68" s="128"/>
      <c r="ADM68" s="128"/>
      <c r="ADN68" s="128"/>
      <c r="ADO68" s="128"/>
      <c r="ADP68" s="128"/>
      <c r="ADQ68" s="128"/>
      <c r="ADR68" s="128"/>
      <c r="ADS68" s="128"/>
      <c r="ADT68" s="128"/>
      <c r="ADU68" s="128"/>
      <c r="ADV68" s="128"/>
      <c r="ADW68" s="128"/>
      <c r="ADX68" s="128"/>
      <c r="ADY68" s="128"/>
      <c r="ADZ68" s="128"/>
      <c r="AEA68" s="128"/>
      <c r="AEB68" s="128"/>
      <c r="AEC68" s="128"/>
      <c r="AED68" s="128"/>
      <c r="AEE68" s="128"/>
      <c r="AEF68" s="128"/>
      <c r="AEG68" s="128"/>
      <c r="AEH68" s="128"/>
      <c r="AEI68" s="128"/>
      <c r="AEJ68" s="128"/>
      <c r="AEK68" s="128"/>
      <c r="AEL68" s="128"/>
      <c r="AEM68" s="128"/>
      <c r="AEN68" s="128"/>
      <c r="AEO68" s="128"/>
      <c r="AEP68" s="128"/>
      <c r="AEQ68" s="128"/>
      <c r="AER68" s="128"/>
      <c r="AES68" s="128"/>
      <c r="AET68" s="128"/>
      <c r="AEU68" s="128"/>
      <c r="AEV68" s="128"/>
      <c r="AEW68" s="128"/>
      <c r="AEX68" s="128"/>
      <c r="AEY68" s="128"/>
      <c r="AEZ68" s="128"/>
      <c r="AFA68" s="128"/>
      <c r="AFB68" s="128"/>
      <c r="AFC68" s="128"/>
      <c r="AFD68" s="128"/>
      <c r="AFE68" s="128"/>
      <c r="AFF68" s="128"/>
      <c r="AFG68" s="128"/>
      <c r="AFH68" s="128"/>
      <c r="AFI68" s="128"/>
      <c r="AFJ68" s="128"/>
      <c r="AFK68" s="128"/>
      <c r="AFL68" s="128"/>
      <c r="AFM68" s="128"/>
      <c r="AFN68" s="128"/>
      <c r="AFO68" s="128"/>
      <c r="AFP68" s="128"/>
      <c r="AFQ68" s="128"/>
      <c r="AFR68" s="128"/>
      <c r="AFS68" s="128"/>
      <c r="AFT68" s="128"/>
      <c r="AFU68" s="128"/>
      <c r="AFV68" s="128"/>
      <c r="AFW68" s="128"/>
      <c r="AFX68" s="128"/>
      <c r="AFY68" s="128"/>
      <c r="AFZ68" s="128"/>
      <c r="AGA68" s="128"/>
      <c r="AGB68" s="128"/>
      <c r="AGC68" s="128"/>
      <c r="AGD68" s="128"/>
      <c r="AGE68" s="128"/>
      <c r="AGF68" s="128"/>
      <c r="AGG68" s="128"/>
      <c r="AGH68" s="128"/>
      <c r="AGI68" s="128"/>
      <c r="AGJ68" s="128"/>
      <c r="AGK68" s="128"/>
      <c r="AGL68" s="128"/>
      <c r="AGM68" s="128"/>
      <c r="AGN68" s="128"/>
      <c r="AGO68" s="128"/>
      <c r="AGP68" s="128"/>
      <c r="AGQ68" s="128"/>
      <c r="AGR68" s="128"/>
      <c r="AGS68" s="128"/>
      <c r="AGT68" s="128"/>
      <c r="AGU68" s="128"/>
      <c r="AGV68" s="128"/>
      <c r="AGW68" s="128"/>
      <c r="AGX68" s="128"/>
      <c r="AGY68" s="128"/>
      <c r="AGZ68" s="128"/>
      <c r="AHA68" s="128"/>
      <c r="AHB68" s="128"/>
      <c r="AHC68" s="128"/>
      <c r="AHD68" s="128"/>
      <c r="AHE68" s="128"/>
      <c r="AHF68" s="128"/>
      <c r="AHG68" s="128"/>
      <c r="AHH68" s="128"/>
      <c r="AHI68" s="128"/>
      <c r="AHJ68" s="128"/>
      <c r="AHK68" s="128"/>
      <c r="AHL68" s="128"/>
      <c r="AHM68" s="128"/>
      <c r="AHN68" s="128"/>
      <c r="AHO68" s="128"/>
      <c r="AHP68" s="128"/>
      <c r="AHQ68" s="128"/>
      <c r="AHR68" s="128"/>
      <c r="AHS68" s="128"/>
      <c r="AHT68" s="128"/>
      <c r="AHU68" s="128"/>
      <c r="AHV68" s="128"/>
      <c r="AHW68" s="128"/>
      <c r="AHX68" s="128"/>
      <c r="AHY68" s="128"/>
      <c r="AHZ68" s="128"/>
      <c r="AIA68" s="128"/>
      <c r="AIB68" s="128"/>
      <c r="AIC68" s="128"/>
      <c r="AID68" s="128"/>
      <c r="AIE68" s="128"/>
      <c r="AIF68" s="128"/>
      <c r="AIG68" s="128"/>
      <c r="AIH68" s="128"/>
      <c r="AII68" s="128"/>
      <c r="AIJ68" s="128"/>
      <c r="AIK68" s="128"/>
      <c r="AIL68" s="128"/>
      <c r="AIM68" s="128"/>
      <c r="AIN68" s="128"/>
      <c r="AIO68" s="128"/>
      <c r="AIP68" s="128"/>
      <c r="AIQ68" s="128"/>
      <c r="AIR68" s="128"/>
      <c r="AIS68" s="128"/>
      <c r="AIT68" s="128"/>
      <c r="AIU68" s="128"/>
      <c r="AIV68" s="128"/>
      <c r="AIW68" s="128"/>
      <c r="AIX68" s="128"/>
      <c r="AIY68" s="128"/>
      <c r="AIZ68" s="128"/>
      <c r="AJA68" s="128"/>
      <c r="AJB68" s="128"/>
      <c r="AJC68" s="128"/>
      <c r="AJD68" s="128"/>
      <c r="AJE68" s="128"/>
      <c r="AJF68" s="128"/>
      <c r="AJG68" s="128"/>
      <c r="AJH68" s="128"/>
      <c r="AJI68" s="128"/>
      <c r="AJJ68" s="128"/>
      <c r="AJK68" s="128"/>
      <c r="AJL68" s="128"/>
      <c r="AJM68" s="128"/>
      <c r="AJN68" s="128"/>
      <c r="AJO68" s="128"/>
      <c r="AJP68" s="128"/>
      <c r="AJQ68" s="128"/>
      <c r="AJR68" s="128"/>
      <c r="AJS68" s="128"/>
      <c r="AJT68" s="128"/>
      <c r="AJU68" s="128"/>
      <c r="AJV68" s="128"/>
      <c r="AJW68" s="128"/>
      <c r="AJX68" s="128"/>
      <c r="AJY68" s="128"/>
      <c r="AJZ68" s="128"/>
      <c r="AKA68" s="128"/>
      <c r="AKB68" s="128"/>
      <c r="AKC68" s="128"/>
      <c r="AKD68" s="128"/>
      <c r="AKE68" s="128"/>
      <c r="AKF68" s="128"/>
      <c r="AKG68" s="128"/>
      <c r="AKH68" s="128"/>
      <c r="AKI68" s="128"/>
      <c r="AKJ68" s="128"/>
      <c r="AKK68" s="128"/>
      <c r="AKL68" s="128"/>
      <c r="AKM68" s="128"/>
      <c r="AKN68" s="128"/>
      <c r="AKO68" s="128"/>
      <c r="AKP68" s="128"/>
      <c r="AKQ68" s="128"/>
      <c r="AKR68" s="128"/>
      <c r="AKS68" s="128"/>
      <c r="AKT68" s="128"/>
      <c r="AKU68" s="128"/>
      <c r="AKV68" s="128"/>
      <c r="AKW68" s="128"/>
      <c r="AKX68" s="128"/>
      <c r="AKY68" s="128"/>
      <c r="AKZ68" s="128"/>
      <c r="ALA68" s="128"/>
      <c r="ALB68" s="128"/>
      <c r="ALC68" s="128"/>
      <c r="ALD68" s="128"/>
      <c r="ALE68" s="128"/>
      <c r="ALF68" s="128"/>
      <c r="ALG68" s="128"/>
      <c r="ALH68" s="128"/>
      <c r="ALI68" s="128"/>
      <c r="ALJ68" s="128"/>
      <c r="ALK68" s="128"/>
      <c r="ALL68" s="128"/>
      <c r="ALM68" s="128"/>
      <c r="ALN68" s="128"/>
      <c r="ALO68" s="128"/>
      <c r="ALP68" s="128"/>
      <c r="ALQ68" s="128"/>
      <c r="ALR68" s="128"/>
      <c r="ALS68" s="128"/>
      <c r="ALT68" s="128"/>
      <c r="ALU68" s="128"/>
      <c r="ALV68" s="128"/>
      <c r="ALW68" s="128"/>
      <c r="ALX68" s="128"/>
      <c r="ALY68" s="128"/>
      <c r="ALZ68" s="128"/>
      <c r="AMA68" s="128"/>
      <c r="AMB68" s="128"/>
      <c r="AMC68" s="128"/>
      <c r="AMD68" s="128"/>
      <c r="AME68" s="128"/>
      <c r="AMF68" s="128"/>
      <c r="AMG68" s="128"/>
      <c r="AMH68" s="128"/>
      <c r="AMI68" s="128"/>
      <c r="AMJ68" s="128"/>
      <c r="AMK68" s="128"/>
      <c r="AML68" s="128"/>
      <c r="AMM68" s="128"/>
      <c r="AMN68" s="128"/>
      <c r="AMO68" s="128"/>
      <c r="AMP68" s="128"/>
      <c r="AMQ68" s="128"/>
      <c r="AMR68" s="128"/>
      <c r="AMS68" s="128"/>
      <c r="AMT68" s="128"/>
      <c r="AMU68" s="128"/>
      <c r="AMV68" s="128"/>
      <c r="AMW68" s="128"/>
      <c r="AMX68" s="128"/>
      <c r="AMY68" s="128"/>
      <c r="AMZ68" s="128"/>
      <c r="ANA68" s="128"/>
      <c r="ANB68" s="128"/>
      <c r="ANC68" s="128"/>
      <c r="AND68" s="128"/>
      <c r="ANE68" s="128"/>
      <c r="ANF68" s="128"/>
      <c r="ANG68" s="128"/>
      <c r="ANH68" s="128"/>
      <c r="ANI68" s="128"/>
      <c r="ANJ68" s="128"/>
      <c r="ANK68" s="128"/>
      <c r="ANL68" s="128"/>
      <c r="ANM68" s="128"/>
      <c r="ANN68" s="128"/>
      <c r="ANO68" s="128"/>
      <c r="ANP68" s="128"/>
      <c r="ANQ68" s="128"/>
      <c r="ANR68" s="128"/>
      <c r="ANS68" s="128"/>
      <c r="ANT68" s="128"/>
      <c r="ANU68" s="128"/>
      <c r="ANV68" s="128"/>
      <c r="ANW68" s="128"/>
      <c r="ANX68" s="128"/>
      <c r="ANY68" s="128"/>
      <c r="ANZ68" s="128"/>
      <c r="AOA68" s="128"/>
      <c r="AOB68" s="128"/>
      <c r="AOC68" s="128"/>
      <c r="AOD68" s="128"/>
      <c r="AOE68" s="128"/>
      <c r="AOF68" s="128"/>
      <c r="AOG68" s="128"/>
      <c r="AOH68" s="128"/>
      <c r="AOI68" s="128"/>
      <c r="AOJ68" s="128"/>
      <c r="AOK68" s="128"/>
      <c r="AOL68" s="128"/>
      <c r="AOM68" s="128"/>
      <c r="AON68" s="128"/>
      <c r="AOO68" s="128"/>
      <c r="AOP68" s="128"/>
      <c r="AOQ68" s="128"/>
      <c r="AOR68" s="128"/>
      <c r="AOS68" s="128"/>
      <c r="AOT68" s="128"/>
      <c r="AOU68" s="128"/>
      <c r="AOV68" s="128"/>
      <c r="AOW68" s="128"/>
      <c r="AOX68" s="128"/>
      <c r="AOY68" s="128"/>
      <c r="AOZ68" s="128"/>
      <c r="APA68" s="128"/>
      <c r="APB68" s="128"/>
      <c r="APC68" s="128"/>
      <c r="APD68" s="128"/>
      <c r="APE68" s="128"/>
      <c r="APF68" s="128"/>
      <c r="APG68" s="128"/>
      <c r="APH68" s="128"/>
      <c r="API68" s="128"/>
      <c r="APJ68" s="128"/>
      <c r="APK68" s="128"/>
      <c r="APL68" s="128"/>
      <c r="APM68" s="128"/>
      <c r="APN68" s="128"/>
      <c r="APO68" s="128"/>
      <c r="APP68" s="128"/>
      <c r="APQ68" s="128"/>
      <c r="APR68" s="128"/>
      <c r="APS68" s="128"/>
      <c r="APT68" s="128"/>
      <c r="APU68" s="128"/>
      <c r="APV68" s="128"/>
      <c r="APW68" s="128"/>
      <c r="APX68" s="128"/>
      <c r="APY68" s="128"/>
      <c r="APZ68" s="128"/>
      <c r="AQA68" s="128"/>
      <c r="AQB68" s="128"/>
      <c r="AQC68" s="128"/>
      <c r="AQD68" s="128"/>
      <c r="AQE68" s="128"/>
      <c r="AQF68" s="128"/>
      <c r="AQG68" s="128"/>
      <c r="AQH68" s="128"/>
      <c r="AQI68" s="128"/>
      <c r="AQJ68" s="128"/>
      <c r="AQK68" s="128"/>
      <c r="AQL68" s="128"/>
      <c r="AQM68" s="128"/>
      <c r="AQN68" s="128"/>
      <c r="AQO68" s="128"/>
      <c r="AQP68" s="128"/>
      <c r="AQQ68" s="128"/>
      <c r="AQR68" s="128"/>
      <c r="AQS68" s="128"/>
      <c r="AQT68" s="128"/>
      <c r="AQU68" s="128"/>
      <c r="AQV68" s="128"/>
      <c r="AQW68" s="128"/>
      <c r="AQX68" s="128"/>
      <c r="AQY68" s="128"/>
      <c r="AQZ68" s="128"/>
      <c r="ARA68" s="128"/>
      <c r="ARB68" s="128"/>
      <c r="ARC68" s="128"/>
      <c r="ARD68" s="128"/>
      <c r="ARE68" s="128"/>
      <c r="ARF68" s="128"/>
      <c r="ARG68" s="128"/>
      <c r="ARH68" s="128"/>
      <c r="ARI68" s="128"/>
      <c r="ARJ68" s="128"/>
      <c r="ARK68" s="128"/>
      <c r="ARL68" s="128"/>
      <c r="ARM68" s="128"/>
      <c r="ARN68" s="128"/>
      <c r="ARO68" s="128"/>
      <c r="ARP68" s="128"/>
      <c r="ARQ68" s="128"/>
      <c r="ARR68" s="128"/>
      <c r="ARS68" s="128"/>
      <c r="ART68" s="128"/>
      <c r="ARU68" s="128"/>
      <c r="ARV68" s="128"/>
      <c r="ARW68" s="128"/>
      <c r="ARX68" s="128"/>
      <c r="ARY68" s="128"/>
      <c r="ARZ68" s="128"/>
      <c r="ASA68" s="128"/>
      <c r="ASB68" s="128"/>
      <c r="ASC68" s="128"/>
      <c r="ASD68" s="128"/>
      <c r="ASE68" s="128"/>
      <c r="ASF68" s="128"/>
      <c r="ASG68" s="128"/>
      <c r="ASH68" s="128"/>
      <c r="ASI68" s="128"/>
      <c r="ASJ68" s="128"/>
      <c r="ASK68" s="128"/>
      <c r="ASL68" s="128"/>
      <c r="ASM68" s="128"/>
      <c r="ASN68" s="128"/>
      <c r="ASO68" s="128"/>
      <c r="ASP68" s="128"/>
      <c r="ASQ68" s="128"/>
      <c r="ASR68" s="128"/>
      <c r="ASS68" s="128"/>
      <c r="AST68" s="128"/>
      <c r="ASU68" s="128"/>
      <c r="ASV68" s="128"/>
      <c r="ASW68" s="128"/>
      <c r="ASX68" s="128"/>
      <c r="ASY68" s="128"/>
      <c r="ASZ68" s="128"/>
      <c r="ATA68" s="128"/>
      <c r="ATB68" s="128"/>
      <c r="ATC68" s="128"/>
      <c r="ATD68" s="128"/>
      <c r="ATE68" s="128"/>
      <c r="ATF68" s="128"/>
      <c r="ATG68" s="128"/>
      <c r="ATH68" s="128"/>
      <c r="ATI68" s="128"/>
      <c r="ATJ68" s="128"/>
      <c r="ATK68" s="128"/>
      <c r="ATL68" s="128"/>
      <c r="ATM68" s="128"/>
      <c r="ATN68" s="128"/>
      <c r="ATO68" s="128"/>
      <c r="ATP68" s="128"/>
      <c r="ATQ68" s="128"/>
      <c r="ATR68" s="128"/>
      <c r="ATS68" s="128"/>
      <c r="ATT68" s="128"/>
      <c r="ATU68" s="128"/>
      <c r="ATV68" s="128"/>
      <c r="ATW68" s="128"/>
      <c r="ATX68" s="128"/>
      <c r="ATY68" s="128"/>
      <c r="ATZ68" s="128"/>
      <c r="AUA68" s="128"/>
      <c r="AUB68" s="128"/>
      <c r="AUC68" s="128"/>
      <c r="AUD68" s="128"/>
      <c r="AUE68" s="128"/>
      <c r="AUF68" s="128"/>
      <c r="AUG68" s="128"/>
      <c r="AUH68" s="128"/>
      <c r="AUI68" s="128"/>
      <c r="AUJ68" s="128"/>
      <c r="AUK68" s="128"/>
      <c r="AUL68" s="128"/>
      <c r="AUM68" s="128"/>
      <c r="AUN68" s="128"/>
      <c r="AUO68" s="128"/>
      <c r="AUP68" s="128"/>
      <c r="AUQ68" s="128"/>
      <c r="AUR68" s="128"/>
      <c r="AUS68" s="128"/>
      <c r="AUT68" s="128"/>
      <c r="AUU68" s="128"/>
      <c r="AUV68" s="128"/>
      <c r="AUW68" s="128"/>
      <c r="AUX68" s="128"/>
      <c r="AUY68" s="128"/>
      <c r="AUZ68" s="128"/>
      <c r="AVA68" s="128"/>
      <c r="AVB68" s="128"/>
      <c r="AVC68" s="128"/>
      <c r="AVD68" s="128"/>
      <c r="AVE68" s="128"/>
      <c r="AVF68" s="128"/>
      <c r="AVG68" s="128"/>
      <c r="AVH68" s="128"/>
      <c r="AVI68" s="128"/>
      <c r="AVJ68" s="128"/>
      <c r="AVK68" s="128"/>
      <c r="AVL68" s="128"/>
      <c r="AVM68" s="128"/>
      <c r="AVN68" s="71"/>
      <c r="AVO68" s="128"/>
      <c r="AVP68" s="128"/>
      <c r="AVQ68" s="128"/>
      <c r="AVR68" s="128"/>
      <c r="AVS68" s="71"/>
      <c r="AVT68" s="128"/>
      <c r="AVU68" s="128"/>
      <c r="AVV68" s="109"/>
      <c r="AVW68" s="128"/>
      <c r="AVX68" s="71"/>
      <c r="AVY68" s="128"/>
      <c r="AVZ68" s="128"/>
      <c r="AWA68" s="109"/>
      <c r="AWB68" s="128"/>
      <c r="AWC68" s="71"/>
      <c r="AWD68" s="128"/>
      <c r="AWE68" s="128"/>
      <c r="AWF68" s="109"/>
      <c r="AWG68" s="128"/>
      <c r="AWH68" s="71"/>
      <c r="AWI68" s="128"/>
      <c r="AWJ68" s="128"/>
      <c r="AWK68" s="109"/>
      <c r="AWL68" s="128"/>
      <c r="AWM68" s="71"/>
      <c r="AWN68" s="128"/>
      <c r="AWO68" s="128"/>
      <c r="AWP68" s="109"/>
      <c r="AWQ68" s="128"/>
      <c r="AWR68" s="71"/>
      <c r="AWS68" s="128"/>
      <c r="AWT68" s="128"/>
      <c r="AWU68" s="109"/>
      <c r="AWV68" s="128"/>
      <c r="AWW68" s="71"/>
      <c r="AWX68" s="128"/>
      <c r="AWY68" s="128"/>
      <c r="AWZ68" s="109"/>
      <c r="AXA68" s="128"/>
      <c r="AXB68" s="71"/>
      <c r="AXC68" s="128"/>
      <c r="AXD68" s="128"/>
      <c r="AXE68" s="109"/>
      <c r="AXF68" s="128"/>
      <c r="AXG68" s="71"/>
      <c r="AXH68" s="128"/>
      <c r="AXI68" s="128"/>
      <c r="AXJ68" s="128"/>
      <c r="AXK68" s="128"/>
      <c r="AXL68" s="71"/>
      <c r="AXM68" s="128"/>
      <c r="AXN68" s="128"/>
      <c r="AXO68" s="128"/>
      <c r="AXP68" s="128"/>
      <c r="AXQ68" s="71"/>
      <c r="AXR68" s="128"/>
      <c r="AXS68" s="128"/>
      <c r="AXT68" s="109"/>
      <c r="AXU68" s="128"/>
      <c r="AXV68" s="71"/>
      <c r="AXW68" s="128"/>
      <c r="AXX68" s="128"/>
      <c r="AXY68" s="109"/>
      <c r="AXZ68" s="128"/>
      <c r="AYA68" s="71"/>
      <c r="AYB68" s="128"/>
      <c r="AYC68" s="128"/>
      <c r="AYD68" s="109"/>
      <c r="AYE68" s="128"/>
      <c r="AYF68" s="71"/>
      <c r="AYG68" s="128"/>
      <c r="AYH68" s="128"/>
      <c r="AYI68" s="109"/>
      <c r="AYJ68" s="128"/>
      <c r="AYK68" s="71"/>
      <c r="AYL68" s="128"/>
      <c r="AYM68" s="128"/>
      <c r="AYN68" s="109"/>
      <c r="AYO68" s="128"/>
      <c r="AYP68" s="71"/>
      <c r="AYQ68" s="128"/>
      <c r="AYR68" s="128"/>
      <c r="AYS68" s="109"/>
      <c r="AYT68" s="128"/>
      <c r="AYU68" s="71"/>
      <c r="AYV68" s="128"/>
      <c r="AYW68" s="128"/>
      <c r="AYX68" s="109"/>
      <c r="AYY68" s="128"/>
      <c r="AYZ68" s="71"/>
      <c r="AZA68" s="128"/>
      <c r="AZB68" s="128"/>
      <c r="AZC68" s="109"/>
      <c r="AZD68" s="128"/>
      <c r="AZE68" s="71"/>
      <c r="AZF68" s="128"/>
      <c r="AZG68" s="128"/>
      <c r="AZH68" s="128"/>
      <c r="AZI68" s="128"/>
      <c r="AZJ68" s="71"/>
      <c r="AZK68" s="128"/>
      <c r="AZL68" s="128"/>
      <c r="AZM68" s="128"/>
      <c r="AZN68" s="128"/>
      <c r="AZO68" s="71"/>
      <c r="AZP68" s="128"/>
      <c r="AZQ68" s="128"/>
      <c r="AZR68" s="109"/>
      <c r="AZS68" s="128"/>
      <c r="AZT68" s="71"/>
      <c r="AZU68" s="128"/>
      <c r="AZV68" s="128"/>
      <c r="AZW68" s="109"/>
      <c r="AZX68" s="128"/>
      <c r="AZY68" s="71"/>
      <c r="AZZ68" s="128"/>
      <c r="BAA68" s="128"/>
      <c r="BAB68" s="109"/>
      <c r="BAC68" s="128"/>
      <c r="BAD68" s="71"/>
      <c r="BAE68" s="128"/>
      <c r="BAF68" s="128"/>
      <c r="BAG68" s="109"/>
      <c r="BAH68" s="128"/>
      <c r="BAI68" s="71"/>
      <c r="BAJ68" s="128"/>
      <c r="BAK68" s="128"/>
      <c r="BAL68" s="109"/>
      <c r="BAM68" s="128"/>
      <c r="BAN68" s="71"/>
      <c r="BAO68" s="128"/>
      <c r="BAP68" s="128"/>
      <c r="BAQ68" s="109"/>
      <c r="BAR68" s="128"/>
      <c r="BAS68" s="71"/>
      <c r="BAT68" s="128"/>
      <c r="BAU68" s="128"/>
      <c r="BAV68" s="109"/>
      <c r="BAW68" s="128"/>
      <c r="BAX68" s="71"/>
      <c r="BAY68" s="128"/>
      <c r="BAZ68" s="128"/>
      <c r="BBA68" s="109"/>
      <c r="BBB68" s="128"/>
      <c r="BBC68" s="71"/>
      <c r="BBD68" s="128"/>
      <c r="BBE68" s="128"/>
      <c r="BBF68" s="128"/>
      <c r="BBG68" s="128"/>
      <c r="BBH68" s="71"/>
      <c r="BBI68" s="128"/>
      <c r="BBJ68" s="128"/>
      <c r="BBK68" s="128"/>
      <c r="BBL68" s="128"/>
      <c r="BBM68" s="71"/>
      <c r="BBN68" s="128"/>
      <c r="BBO68" s="128"/>
      <c r="BBP68" s="109"/>
      <c r="BBQ68" s="128"/>
      <c r="BBR68" s="71"/>
      <c r="BBS68" s="128"/>
      <c r="BBT68" s="128"/>
      <c r="BBU68" s="109"/>
      <c r="BBV68" s="128"/>
      <c r="BBW68" s="71"/>
      <c r="BBX68" s="128"/>
      <c r="BBY68" s="128"/>
      <c r="BBZ68" s="109"/>
      <c r="BCA68" s="128"/>
      <c r="BCB68" s="71"/>
      <c r="BCC68" s="128"/>
      <c r="BCD68" s="128"/>
      <c r="BCE68" s="109"/>
      <c r="BCF68" s="128"/>
      <c r="BCG68" s="71"/>
      <c r="BCH68" s="128"/>
      <c r="BCI68" s="128"/>
      <c r="BCJ68" s="109"/>
      <c r="BCK68" s="128"/>
      <c r="BCL68" s="71"/>
      <c r="BCM68" s="128"/>
      <c r="BCN68" s="128"/>
      <c r="BCO68" s="109"/>
      <c r="BCP68" s="128"/>
      <c r="BCQ68" s="71"/>
      <c r="BCR68" s="128"/>
      <c r="BCS68" s="128"/>
      <c r="BCT68" s="109"/>
      <c r="BCU68" s="128"/>
      <c r="BCV68" s="71"/>
      <c r="BCW68" s="128"/>
      <c r="BCX68" s="128"/>
      <c r="BCY68" s="109"/>
      <c r="BCZ68" s="128"/>
      <c r="BDA68" s="71"/>
      <c r="BDB68" s="128"/>
      <c r="BDC68" s="128"/>
      <c r="BDD68" s="128"/>
      <c r="BDE68" s="128"/>
      <c r="BDF68" s="71"/>
      <c r="BDG68" s="128"/>
      <c r="BDH68" s="128"/>
      <c r="BDI68" s="128"/>
      <c r="BDJ68" s="128"/>
      <c r="BDK68" s="71"/>
      <c r="BDL68" s="128"/>
      <c r="BDM68" s="128"/>
      <c r="BDN68" s="109"/>
      <c r="BDO68" s="128"/>
      <c r="BDP68" s="71"/>
      <c r="BDQ68" s="128"/>
      <c r="BDR68" s="128"/>
      <c r="BDS68" s="109"/>
      <c r="BDT68" s="128"/>
      <c r="BDU68" s="71"/>
      <c r="BDV68" s="128"/>
      <c r="BDW68" s="128"/>
      <c r="BDX68" s="109"/>
      <c r="BDY68" s="128"/>
      <c r="BDZ68" s="71"/>
      <c r="BEA68" s="128"/>
      <c r="BEB68" s="128"/>
      <c r="BEC68" s="109"/>
      <c r="BED68" s="128"/>
      <c r="BEE68" s="71"/>
      <c r="BEF68" s="128"/>
      <c r="BEG68" s="128"/>
      <c r="BEH68" s="109"/>
      <c r="BEI68" s="128"/>
      <c r="BEJ68" s="71"/>
      <c r="BEK68" s="128"/>
      <c r="BEL68" s="128"/>
      <c r="BEM68" s="109"/>
      <c r="BEN68" s="128"/>
      <c r="BEO68" s="71"/>
      <c r="BEP68" s="128"/>
      <c r="BEQ68" s="128"/>
      <c r="BER68" s="109"/>
      <c r="BES68" s="128"/>
      <c r="BET68" s="71"/>
      <c r="BEU68" s="128"/>
      <c r="BEV68" s="128"/>
      <c r="BEW68" s="109"/>
      <c r="BEX68" s="128"/>
      <c r="BEY68" s="71"/>
      <c r="BEZ68" s="128"/>
      <c r="BFA68" s="128"/>
      <c r="BFB68" s="128"/>
      <c r="BFC68" s="128"/>
      <c r="BFD68" s="71"/>
      <c r="BFE68" s="128"/>
      <c r="BFF68" s="128"/>
      <c r="BFG68" s="109"/>
      <c r="BFH68" s="128"/>
      <c r="BFI68" s="71"/>
      <c r="BFJ68" s="128"/>
      <c r="BFK68" s="128"/>
      <c r="BFL68" s="109"/>
      <c r="BFM68" s="128"/>
      <c r="BFN68" s="71"/>
      <c r="BFO68" s="128"/>
      <c r="BFP68" s="128"/>
      <c r="BFQ68" s="109"/>
      <c r="BFR68" s="128"/>
      <c r="BFS68" s="71"/>
      <c r="BFT68" s="128"/>
      <c r="BFU68" s="128"/>
      <c r="BFV68" s="109"/>
      <c r="BFW68" s="128"/>
      <c r="BFX68" s="71"/>
      <c r="BFY68" s="128"/>
      <c r="BFZ68" s="128"/>
      <c r="BGA68" s="109"/>
      <c r="BGB68" s="128"/>
      <c r="BGC68" s="71"/>
      <c r="BGD68" s="128"/>
      <c r="BGE68" s="128"/>
      <c r="BGF68" s="109"/>
      <c r="BGG68" s="128"/>
      <c r="BGH68" s="71"/>
      <c r="BGI68" s="128"/>
      <c r="BGJ68" s="128"/>
      <c r="BGK68" s="109"/>
      <c r="BGL68" s="128"/>
      <c r="BGM68" s="71"/>
      <c r="BGN68" s="128"/>
      <c r="BGO68" s="128"/>
      <c r="BGP68" s="109"/>
      <c r="BGQ68" s="128"/>
      <c r="BGR68" s="71"/>
      <c r="BGS68" s="128"/>
      <c r="BGT68" s="128"/>
      <c r="BGU68" s="128"/>
      <c r="BGV68" s="128"/>
      <c r="BGW68" s="71"/>
      <c r="BGX68" s="128"/>
      <c r="BGY68" s="128"/>
      <c r="BGZ68" s="128"/>
      <c r="BHA68" s="128"/>
      <c r="BHB68" s="71"/>
      <c r="BHC68" s="128"/>
      <c r="BHD68" s="128"/>
      <c r="BHE68" s="109"/>
      <c r="BHF68" s="128"/>
      <c r="BHG68" s="71"/>
      <c r="BHH68" s="128"/>
      <c r="BHI68" s="128"/>
      <c r="BHJ68" s="109"/>
      <c r="BHK68" s="128"/>
      <c r="BHL68" s="71"/>
      <c r="BHM68" s="128"/>
      <c r="BHN68" s="128"/>
      <c r="BHO68" s="109"/>
      <c r="BHP68" s="128"/>
      <c r="BHQ68" s="71"/>
      <c r="BHR68" s="128"/>
      <c r="BHS68" s="128"/>
      <c r="BHT68" s="109"/>
      <c r="BHU68" s="128"/>
      <c r="BHV68" s="71"/>
      <c r="BHW68" s="128"/>
      <c r="BHX68" s="128"/>
      <c r="BHY68" s="109"/>
      <c r="BHZ68" s="128"/>
      <c r="BIA68" s="71"/>
      <c r="BIB68" s="128"/>
      <c r="BIC68" s="128"/>
      <c r="BID68" s="109"/>
      <c r="BIE68" s="128"/>
      <c r="BIF68" s="71"/>
      <c r="BIG68" s="128"/>
      <c r="BIH68" s="128"/>
      <c r="BII68" s="109"/>
      <c r="BIJ68" s="128"/>
      <c r="BIK68" s="71"/>
      <c r="BIL68" s="128"/>
      <c r="BIM68" s="128"/>
      <c r="BIN68" s="109"/>
      <c r="BIO68" s="128"/>
      <c r="BIP68" s="71"/>
      <c r="BIQ68" s="128"/>
      <c r="BIR68" s="128"/>
      <c r="BIS68" s="128"/>
      <c r="BIT68" s="128"/>
      <c r="BIU68" s="71"/>
      <c r="BIV68" s="128"/>
      <c r="BIW68" s="128"/>
      <c r="BIX68" s="128"/>
      <c r="BIY68" s="128"/>
      <c r="BIZ68" s="71"/>
      <c r="BJA68" s="128"/>
      <c r="BJB68" s="128"/>
      <c r="BJC68" s="109"/>
      <c r="BJD68" s="128"/>
      <c r="BJE68" s="71"/>
      <c r="BJF68" s="128"/>
      <c r="BJG68" s="128"/>
      <c r="BJH68" s="109"/>
      <c r="BJI68" s="128"/>
      <c r="BJJ68" s="71"/>
      <c r="BJK68" s="128"/>
      <c r="BJL68" s="128"/>
      <c r="BJM68" s="109"/>
      <c r="BJN68" s="128"/>
      <c r="BJO68" s="71"/>
      <c r="BJP68" s="128"/>
      <c r="BJQ68" s="128"/>
      <c r="BJR68" s="109"/>
      <c r="BJS68" s="128"/>
      <c r="BJT68" s="71"/>
      <c r="BJU68" s="128"/>
      <c r="BJV68" s="128"/>
      <c r="BJW68" s="109"/>
      <c r="BJX68" s="128"/>
      <c r="BJY68" s="71"/>
      <c r="BJZ68" s="128"/>
      <c r="BKA68" s="128"/>
      <c r="BKB68" s="109"/>
      <c r="BKC68" s="128"/>
      <c r="BKD68" s="71"/>
      <c r="BKE68" s="128"/>
      <c r="BKF68" s="128"/>
      <c r="BKG68" s="109"/>
      <c r="BKH68" s="128"/>
      <c r="BKI68" s="71"/>
      <c r="BKJ68" s="128"/>
      <c r="BKK68" s="128"/>
      <c r="BKL68" s="109"/>
      <c r="BKM68" s="128"/>
      <c r="BKN68" s="71"/>
      <c r="BKO68" s="128"/>
      <c r="BKP68" s="128"/>
      <c r="BKQ68" s="128"/>
      <c r="BKR68" s="128"/>
      <c r="BKS68" s="71"/>
      <c r="BKT68" s="128"/>
      <c r="BKU68" s="128"/>
      <c r="BKV68" s="128"/>
      <c r="BKW68" s="128"/>
      <c r="BKX68" s="71"/>
      <c r="BKY68" s="128"/>
      <c r="BKZ68" s="128"/>
      <c r="BLA68" s="109"/>
      <c r="BLB68" s="128"/>
      <c r="BLC68" s="71"/>
      <c r="BLD68" s="128"/>
      <c r="BLE68" s="128"/>
      <c r="BLF68" s="109"/>
      <c r="BLG68" s="128"/>
      <c r="BLH68" s="71"/>
      <c r="BLI68" s="128"/>
      <c r="BLJ68" s="128"/>
      <c r="BLK68" s="109"/>
      <c r="BLL68" s="128"/>
      <c r="BLM68" s="71"/>
      <c r="BLN68" s="128"/>
      <c r="BLO68" s="128"/>
      <c r="BLP68" s="109"/>
      <c r="BLQ68" s="128"/>
      <c r="BLR68" s="71"/>
      <c r="BLS68" s="128"/>
      <c r="BLT68" s="128"/>
      <c r="BLU68" s="109"/>
      <c r="BLV68" s="128"/>
      <c r="BLW68" s="71"/>
      <c r="BLX68" s="128"/>
      <c r="BLY68" s="128"/>
      <c r="BLZ68" s="109"/>
      <c r="BMA68" s="128"/>
      <c r="BMB68" s="71"/>
      <c r="BMC68" s="128"/>
      <c r="BMD68" s="128"/>
      <c r="BME68" s="109"/>
      <c r="BMF68" s="128"/>
      <c r="BMG68" s="71"/>
      <c r="BMH68" s="128"/>
      <c r="BMI68" s="128"/>
      <c r="BMJ68" s="109"/>
      <c r="BMK68" s="128"/>
      <c r="BML68" s="71"/>
      <c r="BMM68" s="128"/>
      <c r="BMN68" s="128"/>
      <c r="BMO68" s="128"/>
      <c r="BMP68" s="128"/>
      <c r="BMQ68" s="71"/>
      <c r="BMR68" s="128"/>
      <c r="BMS68" s="128"/>
      <c r="BMT68" s="128"/>
      <c r="BMU68" s="128"/>
      <c r="BMV68" s="71"/>
      <c r="BMW68" s="128"/>
      <c r="BMX68" s="128"/>
      <c r="BMY68" s="109"/>
      <c r="BMZ68" s="128"/>
      <c r="BNA68" s="71"/>
      <c r="BNB68" s="128"/>
      <c r="BNC68" s="128"/>
      <c r="BND68" s="109"/>
      <c r="BNE68" s="128"/>
      <c r="BNF68" s="71"/>
      <c r="BNG68" s="128"/>
      <c r="BNH68" s="128"/>
      <c r="BNI68" s="109"/>
      <c r="BNJ68" s="128"/>
      <c r="BNK68" s="71"/>
      <c r="BNL68" s="128"/>
      <c r="BNM68" s="128"/>
      <c r="BNN68" s="109"/>
      <c r="BNO68" s="128"/>
      <c r="BNP68" s="71"/>
      <c r="BNQ68" s="128"/>
      <c r="BNR68" s="128"/>
      <c r="BNS68" s="109"/>
      <c r="BNT68" s="128"/>
      <c r="BNU68" s="71"/>
      <c r="BNV68" s="128"/>
      <c r="BNW68" s="128"/>
      <c r="BNX68" s="109"/>
      <c r="BNY68" s="128"/>
      <c r="BNZ68" s="71"/>
      <c r="BOA68" s="128"/>
      <c r="BOB68" s="128"/>
      <c r="BOC68" s="109"/>
      <c r="BOD68" s="128"/>
      <c r="BOE68" s="71"/>
      <c r="BOF68" s="128"/>
      <c r="BOG68" s="128"/>
      <c r="BOH68" s="109"/>
      <c r="BOI68" s="128"/>
      <c r="BOJ68" s="71"/>
      <c r="BOK68" s="128"/>
      <c r="BOL68" s="128"/>
      <c r="BOM68" s="128"/>
      <c r="BON68" s="128"/>
      <c r="BOO68" s="71"/>
      <c r="BOP68" s="128"/>
      <c r="BOQ68" s="128"/>
      <c r="BOR68" s="128"/>
      <c r="BOS68" s="128"/>
      <c r="BOT68" s="71"/>
      <c r="BOU68" s="128"/>
      <c r="BOV68" s="128"/>
      <c r="BOW68" s="128"/>
      <c r="BOX68" s="128"/>
      <c r="BOY68" s="71"/>
      <c r="BOZ68" s="128"/>
      <c r="BPA68" s="128"/>
      <c r="BPB68" s="109"/>
      <c r="BPC68" s="128"/>
      <c r="BPD68" s="71"/>
      <c r="BPE68" s="128"/>
      <c r="BPF68" s="128"/>
      <c r="BPG68" s="109"/>
      <c r="BPH68" s="128"/>
      <c r="BPI68" s="71"/>
      <c r="BPJ68" s="128"/>
      <c r="BPK68" s="128"/>
      <c r="BPL68" s="109"/>
      <c r="BPM68" s="128"/>
      <c r="BPN68" s="71"/>
      <c r="BPO68" s="128"/>
      <c r="BPP68" s="128"/>
      <c r="BPQ68" s="109"/>
      <c r="BPR68" s="128"/>
      <c r="BPS68" s="71"/>
      <c r="BPT68" s="128"/>
      <c r="BPU68" s="128"/>
      <c r="BPV68" s="109"/>
      <c r="BPW68" s="128"/>
      <c r="BPX68" s="71"/>
      <c r="BPY68" s="128"/>
      <c r="BPZ68" s="128"/>
      <c r="BQA68" s="109"/>
      <c r="BQB68" s="128"/>
      <c r="BQC68" s="71"/>
      <c r="BQD68" s="128"/>
      <c r="BQE68" s="128"/>
      <c r="BQF68" s="109"/>
      <c r="BQG68" s="128"/>
      <c r="BQH68" s="71"/>
      <c r="BQI68" s="128"/>
      <c r="BQJ68" s="128"/>
      <c r="BQK68" s="109"/>
      <c r="BQL68" s="128"/>
      <c r="BQM68" s="71"/>
      <c r="BQN68" s="128"/>
      <c r="BQO68" s="128"/>
      <c r="BQP68" s="128"/>
      <c r="BQQ68" s="128"/>
      <c r="BQR68" s="71"/>
      <c r="BQS68" s="128"/>
      <c r="BQT68" s="128"/>
      <c r="BQU68" s="128"/>
      <c r="BQV68" s="128"/>
      <c r="BQW68" s="71"/>
      <c r="BQX68" s="128"/>
      <c r="BQY68" s="128"/>
      <c r="BQZ68" s="109"/>
      <c r="BRA68" s="128"/>
      <c r="BRB68" s="71"/>
      <c r="BRC68" s="128"/>
      <c r="BRD68" s="128"/>
      <c r="BRE68" s="109"/>
      <c r="BRF68" s="128"/>
      <c r="BRG68" s="71"/>
      <c r="BRH68" s="128"/>
      <c r="BRI68" s="128"/>
      <c r="BRJ68" s="109"/>
      <c r="BRK68" s="128"/>
      <c r="BRL68" s="71"/>
      <c r="BRM68" s="128"/>
      <c r="BRN68" s="128"/>
      <c r="BRO68" s="109"/>
      <c r="BRP68" s="128"/>
      <c r="BRQ68" s="71"/>
      <c r="BRR68" s="128"/>
      <c r="BRS68" s="128"/>
      <c r="BRT68" s="109"/>
      <c r="BRU68" s="128"/>
      <c r="BRV68" s="71"/>
      <c r="BRW68" s="128"/>
      <c r="BRX68" s="128"/>
      <c r="BRY68" s="109"/>
      <c r="BRZ68" s="128"/>
      <c r="BSA68" s="71"/>
      <c r="BSB68" s="128"/>
      <c r="BSC68" s="128"/>
      <c r="BSD68" s="109"/>
      <c r="BSE68" s="128"/>
      <c r="BSF68" s="71"/>
      <c r="BSG68" s="128"/>
      <c r="BSH68" s="128"/>
      <c r="BSI68" s="109"/>
      <c r="BSJ68" s="128"/>
      <c r="BSK68" s="71"/>
      <c r="BSL68" s="128"/>
      <c r="BSM68" s="128"/>
      <c r="BSN68" s="128"/>
      <c r="BSO68" s="128"/>
      <c r="BSP68" s="71"/>
      <c r="BSQ68" s="128"/>
      <c r="BSR68" s="128"/>
      <c r="BSS68" s="128"/>
      <c r="BST68" s="128"/>
      <c r="BSU68" s="71"/>
      <c r="BSV68" s="128"/>
      <c r="BSW68" s="128"/>
      <c r="BSX68" s="109"/>
      <c r="BSY68" s="128"/>
      <c r="BSZ68" s="71"/>
      <c r="BTA68" s="128"/>
      <c r="BTB68" s="128"/>
      <c r="BTC68" s="109"/>
      <c r="BTD68" s="128"/>
      <c r="BTE68" s="71"/>
      <c r="BTF68" s="128"/>
      <c r="BTG68" s="128"/>
      <c r="BTH68" s="109"/>
      <c r="BTI68" s="128"/>
      <c r="BTJ68" s="71"/>
      <c r="BTK68" s="128"/>
      <c r="BTL68" s="128"/>
      <c r="BTM68" s="109"/>
      <c r="BTN68" s="128"/>
      <c r="BTO68" s="71"/>
      <c r="BTP68" s="128"/>
      <c r="BTQ68" s="128"/>
      <c r="BTR68" s="109"/>
      <c r="BTS68" s="128"/>
      <c r="BTT68" s="71"/>
      <c r="BTU68" s="128"/>
      <c r="BTV68" s="128"/>
      <c r="BTW68" s="109"/>
      <c r="BTX68" s="128"/>
      <c r="BTY68" s="71"/>
      <c r="BTZ68" s="128"/>
      <c r="BUA68" s="128"/>
      <c r="BUB68" s="109"/>
      <c r="BUC68" s="128"/>
      <c r="BUD68" s="71"/>
      <c r="BUE68" s="128"/>
      <c r="BUF68" s="128"/>
      <c r="BUG68" s="109"/>
      <c r="BUH68" s="128"/>
      <c r="BUI68" s="71"/>
      <c r="BUJ68" s="128"/>
      <c r="BUK68" s="128"/>
      <c r="BUL68" s="128"/>
      <c r="BUM68" s="128"/>
      <c r="BUN68" s="71"/>
      <c r="BUO68" s="128"/>
      <c r="BUP68" s="128"/>
      <c r="BUQ68" s="128"/>
      <c r="BUR68" s="128"/>
      <c r="BUS68" s="71"/>
      <c r="BUT68" s="128"/>
      <c r="BUU68" s="128"/>
      <c r="BUV68" s="109"/>
      <c r="BUW68" s="128"/>
      <c r="BUX68" s="71"/>
      <c r="BUY68" s="128"/>
      <c r="BUZ68" s="128"/>
      <c r="BVA68" s="109"/>
      <c r="BVB68" s="128"/>
      <c r="BVC68" s="71"/>
      <c r="BVD68" s="128"/>
      <c r="BVE68" s="128"/>
      <c r="BVF68" s="109"/>
      <c r="BVG68" s="128"/>
      <c r="BVH68" s="71"/>
      <c r="BVI68" s="128"/>
      <c r="BVJ68" s="128"/>
      <c r="BVK68" s="109"/>
      <c r="BVL68" s="128"/>
      <c r="BVM68" s="71"/>
      <c r="BVN68" s="128"/>
      <c r="BVO68" s="128"/>
      <c r="BVP68" s="109"/>
      <c r="BVQ68" s="128"/>
      <c r="BVR68" s="71"/>
      <c r="BVS68" s="128"/>
      <c r="BVT68" s="128"/>
      <c r="BVU68" s="109"/>
      <c r="BVV68" s="128"/>
      <c r="BVW68" s="71"/>
      <c r="BVX68" s="128"/>
      <c r="BVY68" s="128"/>
      <c r="BVZ68" s="109"/>
      <c r="BWA68" s="128"/>
      <c r="BWB68" s="71"/>
      <c r="BWC68" s="128"/>
      <c r="BWD68" s="128"/>
      <c r="BWE68" s="109"/>
      <c r="BWF68" s="128"/>
      <c r="BWG68" s="71"/>
      <c r="BWH68" s="128"/>
      <c r="BWI68" s="128"/>
      <c r="BWJ68" s="128"/>
      <c r="BWK68" s="128"/>
      <c r="BWL68" s="71"/>
      <c r="BWM68" s="128"/>
      <c r="BWN68" s="128"/>
      <c r="BWO68" s="128"/>
      <c r="BWP68" s="128"/>
      <c r="BWQ68" s="71"/>
      <c r="BWR68" s="128"/>
      <c r="BWS68" s="128"/>
      <c r="BWT68" s="109"/>
      <c r="BWU68" s="128"/>
      <c r="BWV68" s="71"/>
      <c r="BWW68" s="128"/>
      <c r="BWX68" s="128"/>
      <c r="BWY68" s="109"/>
      <c r="BWZ68" s="128"/>
      <c r="BXA68" s="71"/>
      <c r="BXB68" s="128"/>
      <c r="BXC68" s="128"/>
      <c r="BXD68" s="109"/>
      <c r="BXE68" s="128"/>
      <c r="BXF68" s="71"/>
      <c r="BXG68" s="128"/>
      <c r="BXH68" s="128"/>
      <c r="BXI68" s="109"/>
      <c r="BXJ68" s="128"/>
      <c r="BXK68" s="71"/>
      <c r="BXL68" s="128"/>
      <c r="BXM68" s="128"/>
      <c r="BXN68" s="109"/>
      <c r="BXO68" s="128"/>
      <c r="BXP68" s="71"/>
      <c r="BXQ68" s="128"/>
      <c r="BXR68" s="128"/>
      <c r="BXS68" s="109"/>
      <c r="BXT68" s="128"/>
      <c r="BXU68" s="71"/>
      <c r="BXV68" s="128"/>
      <c r="BXW68" s="128"/>
      <c r="BXX68" s="109"/>
      <c r="BXY68" s="128"/>
      <c r="BXZ68" s="71"/>
      <c r="BYA68" s="128"/>
      <c r="BYB68" s="128"/>
      <c r="BYC68" s="109"/>
      <c r="BYD68" s="128"/>
      <c r="BYE68" s="71"/>
      <c r="BYF68" s="128"/>
      <c r="BYG68" s="128"/>
      <c r="BYH68" s="2"/>
      <c r="BYI68" s="2"/>
      <c r="BYJ68" s="2"/>
      <c r="BYK68" s="2"/>
    </row>
    <row r="69" spans="1:2013" x14ac:dyDescent="0.35">
      <c r="A69" s="99"/>
      <c r="B69" s="295"/>
      <c r="D69" s="99"/>
      <c r="E69" s="99"/>
      <c r="F69" s="202"/>
      <c r="G69" s="202"/>
      <c r="H69" s="128"/>
      <c r="I69" s="128"/>
      <c r="J69" s="344"/>
      <c r="K69" s="329"/>
      <c r="L69" s="16"/>
      <c r="M69" s="329"/>
      <c r="N69" s="329"/>
      <c r="O69" s="329"/>
      <c r="P69" s="329"/>
      <c r="Q69" s="16"/>
      <c r="R69" s="329"/>
      <c r="S69" s="329"/>
      <c r="T69" s="29"/>
      <c r="U69" s="329"/>
      <c r="V69" s="16"/>
      <c r="W69" s="329"/>
      <c r="X69" s="329"/>
      <c r="Y69" s="329"/>
      <c r="Z69" s="329"/>
      <c r="AA69" s="16"/>
      <c r="AB69" s="329"/>
      <c r="AC69" s="329"/>
      <c r="AD69" s="329"/>
      <c r="AE69" s="329"/>
      <c r="AF69" s="16"/>
      <c r="AG69" s="329"/>
      <c r="AH69" s="329"/>
      <c r="AI69" s="329"/>
      <c r="AJ69" s="329"/>
      <c r="AK69" s="16"/>
      <c r="AL69" s="329"/>
      <c r="AM69" s="329"/>
      <c r="AN69" s="329"/>
      <c r="AO69" s="329"/>
      <c r="AP69" s="16"/>
      <c r="AQ69" s="329"/>
      <c r="AR69" s="329"/>
      <c r="AS69" s="329"/>
      <c r="AT69" s="329"/>
      <c r="AU69" s="16"/>
      <c r="AV69" s="329"/>
      <c r="AW69" s="329"/>
      <c r="AX69" s="329"/>
      <c r="AY69" s="329"/>
      <c r="AZ69" s="16"/>
      <c r="BA69" s="329"/>
      <c r="BB69" s="329"/>
      <c r="BC69" s="329"/>
      <c r="BD69" s="329"/>
      <c r="BE69" s="16"/>
      <c r="BF69" s="329"/>
      <c r="BG69" s="329"/>
      <c r="BH69" s="329"/>
      <c r="BI69" s="329"/>
      <c r="BJ69" s="16"/>
      <c r="BK69" s="329"/>
      <c r="BL69" s="329"/>
      <c r="BM69" s="329"/>
      <c r="BN69" s="329"/>
      <c r="BO69" s="16"/>
      <c r="BP69" s="329"/>
      <c r="BQ69" s="329"/>
      <c r="BR69" s="29"/>
      <c r="BS69" s="329"/>
      <c r="BT69" s="16"/>
      <c r="BU69" s="329"/>
      <c r="BV69" s="329"/>
      <c r="BW69" s="329"/>
      <c r="BX69" s="329"/>
      <c r="BY69" s="16"/>
      <c r="BZ69" s="329"/>
      <c r="CA69" s="329"/>
      <c r="CB69" s="329"/>
      <c r="CC69" s="329"/>
      <c r="CD69" s="16"/>
      <c r="CE69" s="329"/>
      <c r="CF69" s="329"/>
      <c r="CG69" s="329"/>
      <c r="CH69" s="329"/>
      <c r="CI69" s="16"/>
      <c r="CJ69" s="329"/>
      <c r="CK69" s="329"/>
      <c r="CL69" s="329"/>
      <c r="CM69" s="329"/>
      <c r="CN69" s="16"/>
      <c r="CO69" s="329"/>
      <c r="CP69" s="329"/>
      <c r="CQ69" s="329"/>
      <c r="CR69" s="329"/>
      <c r="CS69" s="16"/>
      <c r="CT69" s="329"/>
      <c r="CU69" s="329"/>
      <c r="CV69" s="329"/>
      <c r="CW69" s="329"/>
      <c r="CX69" s="16"/>
      <c r="CY69" s="329"/>
      <c r="CZ69" s="329"/>
      <c r="DA69" s="329"/>
      <c r="DB69" s="329"/>
      <c r="DC69" s="16"/>
      <c r="DD69" s="329"/>
      <c r="DE69" s="329"/>
      <c r="DF69" s="329"/>
      <c r="DG69" s="329"/>
      <c r="DH69" s="16"/>
      <c r="DI69" s="329"/>
      <c r="DJ69" s="329"/>
      <c r="DK69" s="329"/>
      <c r="DL69" s="329"/>
      <c r="DM69" s="16"/>
      <c r="DN69" s="329"/>
      <c r="DO69" s="329"/>
      <c r="DP69" s="29"/>
      <c r="DQ69" s="329"/>
      <c r="DR69" s="16"/>
      <c r="DS69" s="329"/>
      <c r="DT69" s="329"/>
      <c r="DU69" s="329"/>
      <c r="DV69" s="329"/>
      <c r="DW69" s="16"/>
      <c r="DX69" s="329"/>
      <c r="DY69" s="329"/>
      <c r="DZ69" s="329"/>
      <c r="EA69" s="329"/>
      <c r="EB69" s="16"/>
      <c r="EC69" s="329"/>
      <c r="ED69" s="329"/>
      <c r="EE69" s="329"/>
      <c r="EF69" s="329"/>
      <c r="EG69" s="16"/>
      <c r="EH69" s="329"/>
      <c r="EI69" s="329"/>
      <c r="EJ69" s="329"/>
      <c r="EK69" s="329"/>
      <c r="EL69" s="16"/>
      <c r="EM69" s="329"/>
      <c r="EN69" s="329"/>
      <c r="EO69" s="329"/>
      <c r="EP69" s="329"/>
      <c r="EQ69" s="16"/>
      <c r="ER69" s="329"/>
      <c r="ES69" s="329"/>
      <c r="ET69" s="329"/>
      <c r="EU69" s="329"/>
      <c r="EV69" s="16"/>
      <c r="EW69" s="329"/>
      <c r="EX69" s="329"/>
      <c r="EY69" s="329"/>
      <c r="EZ69" s="329"/>
      <c r="FA69" s="16"/>
      <c r="FB69" s="329"/>
      <c r="FC69" s="329"/>
      <c r="FD69" s="329"/>
      <c r="FE69" s="329"/>
      <c r="FF69" s="16"/>
      <c r="FG69" s="329"/>
      <c r="FH69" s="329"/>
      <c r="FI69" s="329"/>
      <c r="FJ69" s="329"/>
      <c r="FK69" s="16"/>
      <c r="FL69" s="329"/>
      <c r="FM69" s="329"/>
      <c r="FN69" s="29"/>
      <c r="FO69" s="329"/>
      <c r="FP69" s="16"/>
      <c r="FQ69" s="329"/>
      <c r="FR69" s="329"/>
      <c r="FS69" s="329"/>
      <c r="FT69" s="329"/>
      <c r="FU69" s="16"/>
      <c r="FV69" s="329"/>
      <c r="FW69" s="329"/>
      <c r="FX69" s="329"/>
      <c r="FY69" s="329"/>
      <c r="FZ69" s="16"/>
      <c r="GA69" s="329"/>
      <c r="GB69" s="329"/>
      <c r="GC69" s="329"/>
      <c r="GD69" s="329"/>
      <c r="GE69" s="16"/>
      <c r="GF69" s="329"/>
      <c r="GG69" s="329"/>
      <c r="GH69" s="329"/>
      <c r="GI69" s="329"/>
      <c r="GJ69" s="16"/>
      <c r="GK69" s="329"/>
      <c r="GL69" s="329"/>
      <c r="GM69" s="329"/>
      <c r="GN69" s="329"/>
      <c r="GO69" s="16"/>
      <c r="GP69" s="329"/>
      <c r="GQ69" s="329"/>
      <c r="GR69" s="329"/>
      <c r="GS69" s="329"/>
      <c r="GT69" s="16"/>
      <c r="GU69" s="329"/>
      <c r="GV69" s="329"/>
      <c r="GW69" s="329"/>
      <c r="GX69" s="329"/>
      <c r="GY69" s="16"/>
      <c r="GZ69" s="329"/>
      <c r="HA69" s="329"/>
      <c r="HB69" s="329"/>
      <c r="HC69" s="329"/>
      <c r="HD69" s="16"/>
      <c r="HE69" s="329"/>
      <c r="HF69" s="329"/>
      <c r="HG69" s="329"/>
      <c r="HH69" s="329"/>
      <c r="HI69" s="16"/>
      <c r="HJ69" s="329"/>
      <c r="HK69" s="329"/>
      <c r="HL69" s="29"/>
      <c r="HM69" s="329"/>
      <c r="HN69" s="16"/>
      <c r="HO69" s="329"/>
      <c r="HP69" s="329"/>
      <c r="HQ69" s="329"/>
      <c r="HR69" s="329"/>
      <c r="HS69" s="16"/>
      <c r="HT69" s="329"/>
      <c r="HU69" s="329"/>
      <c r="HV69" s="329"/>
      <c r="HW69" s="329"/>
      <c r="HX69" s="16"/>
      <c r="HY69" s="329"/>
      <c r="HZ69" s="329"/>
      <c r="IA69" s="329"/>
      <c r="IB69" s="329"/>
      <c r="IC69" s="16"/>
      <c r="ID69" s="329"/>
      <c r="IE69" s="329"/>
      <c r="IF69" s="329"/>
      <c r="IG69" s="329"/>
      <c r="IH69" s="16"/>
      <c r="II69" s="329"/>
      <c r="IJ69" s="329"/>
      <c r="IK69" s="329"/>
      <c r="IL69" s="329"/>
      <c r="IM69" s="16"/>
      <c r="IN69" s="329"/>
      <c r="IO69" s="329"/>
      <c r="IP69" s="329"/>
      <c r="IQ69" s="329"/>
      <c r="IR69" s="16"/>
      <c r="IS69" s="329"/>
      <c r="IT69" s="329"/>
      <c r="IU69" s="329"/>
      <c r="IV69" s="329"/>
      <c r="IW69" s="16"/>
      <c r="IX69" s="329"/>
      <c r="IY69" s="329"/>
      <c r="IZ69" s="328"/>
      <c r="JA69" s="323"/>
      <c r="JB69" s="128"/>
      <c r="JC69" s="128"/>
      <c r="JD69" s="128"/>
      <c r="JE69" s="128"/>
      <c r="JF69" s="128"/>
      <c r="JG69" s="128"/>
      <c r="JH69" s="128"/>
      <c r="JI69" s="128"/>
      <c r="JJ69" s="128"/>
      <c r="JK69" s="128"/>
      <c r="JL69" s="128"/>
      <c r="JM69" s="128"/>
      <c r="JN69" s="128"/>
      <c r="JO69" s="128"/>
      <c r="JP69" s="128"/>
      <c r="JQ69" s="128"/>
      <c r="JR69" s="128"/>
      <c r="JS69" s="128"/>
      <c r="JT69" s="128"/>
      <c r="JU69" s="128"/>
      <c r="JV69" s="128"/>
      <c r="JW69" s="128"/>
      <c r="JX69" s="128"/>
      <c r="JY69" s="128"/>
      <c r="JZ69" s="128"/>
      <c r="KA69" s="128"/>
      <c r="KB69" s="128"/>
      <c r="KC69" s="128"/>
      <c r="KD69" s="128"/>
      <c r="KE69" s="128"/>
      <c r="KF69" s="128"/>
      <c r="KG69" s="128"/>
      <c r="KH69" s="128"/>
      <c r="KI69" s="128"/>
      <c r="KJ69" s="128"/>
      <c r="KK69" s="128"/>
      <c r="KL69" s="128"/>
      <c r="KM69" s="128"/>
      <c r="KN69" s="128"/>
      <c r="KO69" s="128"/>
      <c r="KP69" s="128"/>
      <c r="KQ69" s="128"/>
      <c r="KR69" s="128"/>
      <c r="KS69" s="128"/>
      <c r="KT69" s="128"/>
      <c r="KU69" s="128"/>
      <c r="KV69" s="128"/>
      <c r="KW69" s="128"/>
      <c r="KX69" s="128"/>
      <c r="KY69" s="128"/>
      <c r="KZ69" s="128"/>
      <c r="LA69" s="128"/>
      <c r="LB69" s="128"/>
      <c r="LC69" s="128"/>
      <c r="LD69" s="128"/>
      <c r="LE69" s="128"/>
      <c r="LF69" s="128"/>
      <c r="LG69" s="128"/>
      <c r="LH69" s="128"/>
      <c r="LI69" s="128"/>
      <c r="LJ69" s="128"/>
      <c r="LK69" s="128"/>
      <c r="LL69" s="128"/>
      <c r="LM69" s="128"/>
      <c r="LN69" s="128"/>
      <c r="LO69" s="128"/>
      <c r="LP69" s="128"/>
      <c r="LQ69" s="128"/>
      <c r="LR69" s="128"/>
      <c r="LS69" s="128"/>
      <c r="LT69" s="128"/>
      <c r="LU69" s="128"/>
      <c r="LV69" s="128"/>
      <c r="LW69" s="128"/>
      <c r="LX69" s="128"/>
      <c r="LY69" s="128"/>
      <c r="LZ69" s="128"/>
      <c r="MA69" s="128"/>
      <c r="MB69" s="128"/>
      <c r="MC69" s="128"/>
      <c r="MD69" s="128"/>
      <c r="ME69" s="128"/>
      <c r="MF69" s="128"/>
      <c r="MG69" s="128"/>
      <c r="MH69" s="128"/>
      <c r="MI69" s="128"/>
      <c r="MJ69" s="128"/>
      <c r="MK69" s="128"/>
      <c r="ML69" s="128"/>
      <c r="MM69" s="128"/>
      <c r="MN69" s="128"/>
      <c r="MO69" s="128"/>
      <c r="MP69" s="128"/>
      <c r="MQ69" s="128"/>
      <c r="MR69" s="128"/>
      <c r="MS69" s="128"/>
      <c r="MT69" s="128"/>
      <c r="MU69" s="128"/>
      <c r="MV69" s="128"/>
      <c r="MW69" s="128"/>
      <c r="MX69" s="128"/>
      <c r="MY69" s="128"/>
      <c r="MZ69" s="128"/>
      <c r="NA69" s="128"/>
      <c r="NB69" s="128"/>
      <c r="NC69" s="128"/>
      <c r="ND69" s="128"/>
      <c r="NE69" s="128"/>
      <c r="NF69" s="128"/>
      <c r="NG69" s="128"/>
      <c r="NH69" s="128"/>
      <c r="NI69" s="128"/>
      <c r="NJ69" s="128"/>
      <c r="NK69" s="128"/>
      <c r="NL69" s="128"/>
      <c r="NM69" s="128"/>
      <c r="NN69" s="128"/>
      <c r="NO69" s="128"/>
      <c r="NP69" s="128"/>
      <c r="NQ69" s="128"/>
      <c r="NR69" s="128"/>
      <c r="NS69" s="128"/>
      <c r="NT69" s="128"/>
      <c r="NU69" s="128"/>
      <c r="NV69" s="128"/>
      <c r="NW69" s="128"/>
      <c r="NX69" s="128"/>
      <c r="NY69" s="128"/>
      <c r="NZ69" s="128"/>
      <c r="OA69" s="128"/>
      <c r="OB69" s="128"/>
      <c r="OC69" s="128"/>
      <c r="OD69" s="128"/>
      <c r="OE69" s="128"/>
      <c r="OF69" s="128"/>
      <c r="OG69" s="128"/>
      <c r="OH69" s="128"/>
      <c r="OI69" s="128"/>
      <c r="OJ69" s="128"/>
      <c r="OK69" s="128"/>
      <c r="OL69" s="128"/>
      <c r="OM69" s="128"/>
      <c r="ON69" s="128"/>
      <c r="OO69" s="128"/>
      <c r="OP69" s="128"/>
      <c r="OQ69" s="128"/>
      <c r="OR69" s="128"/>
      <c r="OS69" s="128"/>
      <c r="OT69" s="128"/>
      <c r="OU69" s="128"/>
      <c r="OV69" s="128"/>
      <c r="OW69" s="128"/>
      <c r="OX69" s="128"/>
      <c r="OY69" s="128"/>
      <c r="OZ69" s="128"/>
      <c r="PA69" s="128"/>
      <c r="PB69" s="128"/>
      <c r="PC69" s="128"/>
      <c r="PD69" s="128"/>
      <c r="PE69" s="128"/>
      <c r="PF69" s="128"/>
      <c r="PG69" s="128"/>
      <c r="PH69" s="128"/>
      <c r="PI69" s="128"/>
      <c r="PJ69" s="128"/>
      <c r="PK69" s="128"/>
      <c r="PL69" s="128"/>
      <c r="PM69" s="128"/>
      <c r="PN69" s="128"/>
      <c r="PO69" s="128"/>
      <c r="PP69" s="128"/>
      <c r="PQ69" s="128"/>
      <c r="PR69" s="128"/>
      <c r="PS69" s="128"/>
      <c r="PT69" s="128"/>
      <c r="PU69" s="128"/>
      <c r="PV69" s="128"/>
      <c r="PW69" s="128"/>
      <c r="PX69" s="128"/>
      <c r="PY69" s="128"/>
      <c r="PZ69" s="128"/>
      <c r="QA69" s="128"/>
      <c r="QB69" s="128"/>
      <c r="QC69" s="128"/>
      <c r="QD69" s="128"/>
      <c r="QE69" s="128"/>
      <c r="QF69" s="128"/>
      <c r="QG69" s="128"/>
      <c r="QH69" s="128"/>
      <c r="QI69" s="128"/>
      <c r="QJ69" s="128"/>
      <c r="QK69" s="128"/>
      <c r="QL69" s="128"/>
      <c r="QM69" s="128"/>
      <c r="QN69" s="128"/>
      <c r="QO69" s="128"/>
      <c r="QP69" s="128"/>
      <c r="QQ69" s="128"/>
      <c r="QR69" s="128"/>
      <c r="QS69" s="128"/>
      <c r="QT69" s="128"/>
      <c r="QU69" s="128"/>
      <c r="QV69" s="128"/>
      <c r="QW69" s="128"/>
      <c r="QX69" s="128"/>
      <c r="QY69" s="128"/>
      <c r="QZ69" s="128"/>
      <c r="RA69" s="128"/>
      <c r="RB69" s="128"/>
      <c r="RC69" s="128"/>
      <c r="RD69" s="128"/>
      <c r="RE69" s="128"/>
      <c r="RF69" s="128"/>
      <c r="RG69" s="128"/>
      <c r="RH69" s="128"/>
      <c r="RI69" s="128"/>
      <c r="RJ69" s="128"/>
      <c r="RK69" s="128"/>
      <c r="RL69" s="128"/>
      <c r="RM69" s="128"/>
      <c r="RN69" s="128"/>
      <c r="RO69" s="128"/>
      <c r="RP69" s="128"/>
      <c r="RQ69" s="128"/>
      <c r="RR69" s="128"/>
      <c r="RS69" s="128"/>
      <c r="RT69" s="128"/>
      <c r="RU69" s="128"/>
      <c r="RV69" s="128"/>
      <c r="RW69" s="128"/>
      <c r="RX69" s="128"/>
      <c r="RY69" s="128"/>
      <c r="RZ69" s="128"/>
      <c r="SA69" s="128"/>
      <c r="SB69" s="128"/>
      <c r="SC69" s="128"/>
      <c r="SD69" s="128"/>
      <c r="SE69" s="128"/>
      <c r="SF69" s="128"/>
      <c r="SG69" s="128"/>
      <c r="SH69" s="128"/>
      <c r="SI69" s="128"/>
      <c r="SJ69" s="128"/>
      <c r="SK69" s="128"/>
      <c r="SL69" s="128"/>
      <c r="SM69" s="128"/>
      <c r="SN69" s="128"/>
      <c r="SO69" s="128"/>
      <c r="SP69" s="128"/>
      <c r="SQ69" s="128"/>
      <c r="SR69" s="128"/>
      <c r="SS69" s="128"/>
      <c r="ST69" s="128"/>
      <c r="SU69" s="128"/>
      <c r="SV69" s="128"/>
      <c r="SW69" s="128"/>
      <c r="SX69" s="128"/>
      <c r="SY69" s="128"/>
      <c r="SZ69" s="128"/>
      <c r="TA69" s="128"/>
      <c r="TB69" s="128"/>
      <c r="TC69" s="128"/>
      <c r="TD69" s="128"/>
      <c r="TE69" s="128"/>
      <c r="TF69" s="128"/>
      <c r="TG69" s="128"/>
      <c r="TH69" s="128"/>
      <c r="TI69" s="128"/>
      <c r="TJ69" s="128"/>
      <c r="TK69" s="128"/>
      <c r="TL69" s="128"/>
      <c r="TM69" s="128"/>
      <c r="TN69" s="128"/>
      <c r="TO69" s="128"/>
      <c r="TP69" s="128"/>
      <c r="TQ69" s="128"/>
      <c r="TR69" s="128"/>
      <c r="TS69" s="128"/>
      <c r="TT69" s="128"/>
      <c r="TU69" s="128"/>
      <c r="TV69" s="128"/>
      <c r="TW69" s="128"/>
      <c r="TX69" s="128"/>
      <c r="TY69" s="128"/>
      <c r="TZ69" s="128"/>
      <c r="UA69" s="128"/>
      <c r="UB69" s="128"/>
      <c r="UC69" s="128"/>
      <c r="UD69" s="128"/>
      <c r="UE69" s="128"/>
      <c r="UF69" s="128"/>
      <c r="UG69" s="128"/>
      <c r="UH69" s="128"/>
      <c r="UI69" s="128"/>
      <c r="UJ69" s="128"/>
      <c r="UK69" s="128"/>
      <c r="UL69" s="128"/>
      <c r="UM69" s="128"/>
      <c r="UN69" s="128"/>
      <c r="UO69" s="128"/>
      <c r="UP69" s="128"/>
      <c r="UQ69" s="128"/>
      <c r="UR69" s="128"/>
      <c r="US69" s="128"/>
      <c r="UT69" s="128"/>
      <c r="UU69" s="128"/>
      <c r="UV69" s="128"/>
      <c r="UW69" s="128"/>
      <c r="UX69" s="128"/>
      <c r="UY69" s="128"/>
      <c r="UZ69" s="128"/>
      <c r="VA69" s="128"/>
      <c r="VB69" s="128"/>
      <c r="VC69" s="128"/>
      <c r="VD69" s="128"/>
      <c r="VE69" s="128"/>
      <c r="VF69" s="128"/>
      <c r="VG69" s="128"/>
      <c r="VH69" s="128"/>
      <c r="VI69" s="128"/>
      <c r="VJ69" s="128"/>
      <c r="VK69" s="128"/>
      <c r="VL69" s="128"/>
      <c r="VM69" s="128"/>
      <c r="VN69" s="128"/>
      <c r="VO69" s="128"/>
      <c r="VP69" s="128"/>
      <c r="VQ69" s="128"/>
      <c r="VR69" s="128"/>
      <c r="VS69" s="128"/>
      <c r="VT69" s="128"/>
      <c r="VU69" s="128"/>
      <c r="VV69" s="128"/>
      <c r="VW69" s="128"/>
      <c r="VX69" s="128"/>
      <c r="VY69" s="128"/>
      <c r="VZ69" s="128"/>
      <c r="WA69" s="128"/>
      <c r="WB69" s="128"/>
      <c r="WC69" s="128"/>
      <c r="WD69" s="128"/>
      <c r="WE69" s="128"/>
      <c r="WF69" s="128"/>
      <c r="WG69" s="128"/>
      <c r="WH69" s="128"/>
      <c r="WI69" s="128"/>
      <c r="WJ69" s="128"/>
      <c r="WK69" s="128"/>
      <c r="WL69" s="128"/>
      <c r="WM69" s="128"/>
      <c r="WN69" s="128"/>
      <c r="WO69" s="128"/>
      <c r="WP69" s="128"/>
      <c r="WQ69" s="128"/>
      <c r="WR69" s="128"/>
      <c r="WS69" s="128"/>
      <c r="WT69" s="128"/>
      <c r="WU69" s="128"/>
      <c r="WV69" s="128"/>
      <c r="WW69" s="128"/>
      <c r="WX69" s="128"/>
      <c r="WY69" s="128"/>
      <c r="WZ69" s="128"/>
      <c r="XA69" s="128"/>
      <c r="XB69" s="128"/>
      <c r="XC69" s="128"/>
      <c r="XD69" s="128"/>
      <c r="XE69" s="128"/>
      <c r="XF69" s="128"/>
      <c r="XG69" s="128"/>
      <c r="XH69" s="128"/>
      <c r="XI69" s="128"/>
      <c r="XJ69" s="128"/>
      <c r="XK69" s="128"/>
      <c r="XL69" s="128"/>
      <c r="XM69" s="128"/>
      <c r="XN69" s="128"/>
      <c r="XO69" s="128"/>
      <c r="XP69" s="128"/>
      <c r="XQ69" s="128"/>
      <c r="XR69" s="128"/>
      <c r="XS69" s="128"/>
      <c r="XT69" s="128"/>
      <c r="XU69" s="128"/>
      <c r="XV69" s="128"/>
      <c r="XW69" s="128"/>
      <c r="XX69" s="128"/>
      <c r="XY69" s="128"/>
      <c r="XZ69" s="128"/>
      <c r="YA69" s="128"/>
      <c r="YB69" s="128"/>
      <c r="YC69" s="128"/>
      <c r="YD69" s="128"/>
      <c r="YE69" s="128"/>
      <c r="YF69" s="128"/>
      <c r="YG69" s="128"/>
      <c r="YH69" s="128"/>
      <c r="YI69" s="128"/>
      <c r="YJ69" s="128"/>
      <c r="YK69" s="128"/>
      <c r="YL69" s="128"/>
      <c r="YM69" s="128"/>
      <c r="YN69" s="128"/>
      <c r="YO69" s="128"/>
      <c r="YP69" s="128"/>
      <c r="YQ69" s="128"/>
      <c r="YR69" s="128"/>
      <c r="YS69" s="128"/>
      <c r="YT69" s="128"/>
      <c r="YU69" s="128"/>
      <c r="YV69" s="128"/>
      <c r="YW69" s="128"/>
      <c r="YX69" s="128"/>
      <c r="YY69" s="128"/>
      <c r="YZ69" s="128"/>
      <c r="ZA69" s="128"/>
      <c r="ZB69" s="128"/>
      <c r="ZC69" s="128"/>
      <c r="ZD69" s="128"/>
      <c r="ZE69" s="128"/>
      <c r="ZF69" s="128"/>
      <c r="ZG69" s="128"/>
      <c r="ZH69" s="128"/>
      <c r="ZI69" s="128"/>
      <c r="ZJ69" s="128"/>
      <c r="ZK69" s="128"/>
      <c r="ZL69" s="128"/>
      <c r="ZM69" s="128"/>
      <c r="ZN69" s="128"/>
      <c r="ZO69" s="128"/>
      <c r="ZP69" s="128"/>
      <c r="ZQ69" s="128"/>
      <c r="ZR69" s="128"/>
      <c r="ZS69" s="128"/>
      <c r="ZT69" s="128"/>
      <c r="ZU69" s="128"/>
      <c r="ZV69" s="128"/>
      <c r="ZW69" s="128"/>
      <c r="ZX69" s="128"/>
      <c r="ZY69" s="128"/>
      <c r="ZZ69" s="128"/>
      <c r="AAA69" s="128"/>
      <c r="AAB69" s="128"/>
      <c r="AAC69" s="128"/>
      <c r="AAD69" s="128"/>
      <c r="AAE69" s="128"/>
      <c r="AAF69" s="128"/>
      <c r="AAG69" s="128"/>
      <c r="AAH69" s="128"/>
      <c r="AAI69" s="128"/>
      <c r="AAJ69" s="128"/>
      <c r="AAK69" s="128"/>
      <c r="AAL69" s="128"/>
      <c r="AAM69" s="128"/>
      <c r="AAN69" s="128"/>
      <c r="AAO69" s="128"/>
      <c r="AAP69" s="128"/>
      <c r="AAQ69" s="128"/>
      <c r="AAR69" s="128"/>
      <c r="AAS69" s="128"/>
      <c r="AAT69" s="128"/>
      <c r="AAU69" s="128"/>
      <c r="AAV69" s="128"/>
      <c r="AAW69" s="128"/>
      <c r="AAX69" s="128"/>
      <c r="AAY69" s="128"/>
      <c r="AAZ69" s="128"/>
      <c r="ABA69" s="128"/>
      <c r="ABB69" s="128"/>
      <c r="ABC69" s="128"/>
      <c r="ABD69" s="128"/>
      <c r="ABE69" s="128"/>
      <c r="ABF69" s="128"/>
      <c r="ABG69" s="128"/>
      <c r="ABH69" s="128"/>
      <c r="ABI69" s="128"/>
      <c r="ABJ69" s="128"/>
      <c r="ABK69" s="128"/>
      <c r="ABL69" s="128"/>
      <c r="ABM69" s="128"/>
      <c r="ABN69" s="128"/>
      <c r="ABO69" s="128"/>
      <c r="ABP69" s="128"/>
      <c r="ABQ69" s="128"/>
      <c r="ABR69" s="128"/>
      <c r="ABS69" s="128"/>
      <c r="ABT69" s="128"/>
      <c r="ABU69" s="128"/>
      <c r="ABV69" s="128"/>
      <c r="ABW69" s="128"/>
      <c r="ABX69" s="128"/>
      <c r="ABY69" s="128"/>
      <c r="ABZ69" s="128"/>
      <c r="ACA69" s="128"/>
      <c r="ACB69" s="128"/>
      <c r="ACC69" s="128"/>
      <c r="ACD69" s="128"/>
      <c r="ACE69" s="128"/>
      <c r="ACF69" s="128"/>
      <c r="ACG69" s="128"/>
      <c r="ACH69" s="128"/>
      <c r="ACI69" s="128"/>
      <c r="ACJ69" s="128"/>
      <c r="ACK69" s="128"/>
      <c r="ACL69" s="128"/>
      <c r="ACM69" s="128"/>
      <c r="ACN69" s="128"/>
      <c r="ACO69" s="128"/>
      <c r="ACP69" s="128"/>
      <c r="ACQ69" s="128"/>
      <c r="ACR69" s="128"/>
      <c r="ACS69" s="128"/>
      <c r="ACT69" s="128"/>
      <c r="ACU69" s="128"/>
      <c r="ACV69" s="128"/>
      <c r="ACW69" s="128"/>
      <c r="ACX69" s="128"/>
      <c r="ACY69" s="128"/>
      <c r="ACZ69" s="128"/>
      <c r="ADA69" s="128"/>
      <c r="ADB69" s="128"/>
      <c r="ADC69" s="128"/>
      <c r="ADD69" s="128"/>
      <c r="ADE69" s="128"/>
      <c r="ADF69" s="128"/>
      <c r="ADG69" s="128"/>
      <c r="ADH69" s="128"/>
      <c r="ADI69" s="128"/>
      <c r="ADJ69" s="128"/>
      <c r="ADK69" s="128"/>
      <c r="ADL69" s="128"/>
      <c r="ADM69" s="128"/>
      <c r="ADN69" s="128"/>
      <c r="ADO69" s="128"/>
      <c r="ADP69" s="128"/>
      <c r="ADQ69" s="128"/>
      <c r="ADR69" s="128"/>
      <c r="ADS69" s="128"/>
      <c r="ADT69" s="128"/>
      <c r="ADU69" s="128"/>
      <c r="ADV69" s="128"/>
      <c r="ADW69" s="128"/>
      <c r="ADX69" s="128"/>
      <c r="ADY69" s="128"/>
      <c r="ADZ69" s="128"/>
      <c r="AEA69" s="128"/>
      <c r="AEB69" s="128"/>
      <c r="AEC69" s="128"/>
      <c r="AED69" s="128"/>
      <c r="AEE69" s="128"/>
      <c r="AEF69" s="128"/>
      <c r="AEG69" s="128"/>
      <c r="AEH69" s="128"/>
      <c r="AEI69" s="128"/>
      <c r="AEJ69" s="128"/>
      <c r="AEK69" s="128"/>
      <c r="AEL69" s="128"/>
      <c r="AEM69" s="128"/>
      <c r="AEN69" s="128"/>
      <c r="AEO69" s="128"/>
      <c r="AEP69" s="128"/>
      <c r="AEQ69" s="128"/>
      <c r="AER69" s="128"/>
      <c r="AES69" s="128"/>
      <c r="AET69" s="128"/>
      <c r="AEU69" s="128"/>
      <c r="AEV69" s="128"/>
      <c r="AEW69" s="128"/>
      <c r="AEX69" s="128"/>
      <c r="AEY69" s="128"/>
      <c r="AEZ69" s="128"/>
      <c r="AFA69" s="128"/>
      <c r="AFB69" s="128"/>
      <c r="AFC69" s="128"/>
      <c r="AFD69" s="128"/>
      <c r="AFE69" s="128"/>
      <c r="AFF69" s="128"/>
      <c r="AFG69" s="128"/>
      <c r="AFH69" s="128"/>
      <c r="AFI69" s="128"/>
      <c r="AFJ69" s="128"/>
      <c r="AFK69" s="128"/>
      <c r="AFL69" s="128"/>
      <c r="AFM69" s="128"/>
      <c r="AFN69" s="128"/>
      <c r="AFO69" s="128"/>
      <c r="AFP69" s="128"/>
      <c r="AFQ69" s="128"/>
      <c r="AFR69" s="128"/>
      <c r="AFS69" s="128"/>
      <c r="AFT69" s="128"/>
      <c r="AFU69" s="128"/>
      <c r="AFV69" s="128"/>
      <c r="AFW69" s="128"/>
      <c r="AFX69" s="128"/>
      <c r="AFY69" s="128"/>
      <c r="AFZ69" s="128"/>
      <c r="AGA69" s="128"/>
      <c r="AGB69" s="128"/>
      <c r="AGC69" s="128"/>
      <c r="AGD69" s="128"/>
      <c r="AGE69" s="128"/>
      <c r="AGF69" s="128"/>
      <c r="AGG69" s="128"/>
      <c r="AGH69" s="128"/>
      <c r="AGI69" s="128"/>
      <c r="AGJ69" s="128"/>
      <c r="AGK69" s="128"/>
      <c r="AGL69" s="128"/>
      <c r="AGM69" s="128"/>
      <c r="AGN69" s="128"/>
      <c r="AGO69" s="128"/>
      <c r="AGP69" s="128"/>
      <c r="AGQ69" s="128"/>
      <c r="AGR69" s="128"/>
      <c r="AGS69" s="128"/>
      <c r="AGT69" s="128"/>
      <c r="AGU69" s="128"/>
      <c r="AGV69" s="128"/>
      <c r="AGW69" s="128"/>
      <c r="AGX69" s="128"/>
      <c r="AGY69" s="128"/>
      <c r="AGZ69" s="128"/>
      <c r="AHA69" s="128"/>
      <c r="AHB69" s="128"/>
      <c r="AHC69" s="128"/>
      <c r="AHD69" s="128"/>
      <c r="AHE69" s="128"/>
      <c r="AHF69" s="128"/>
      <c r="AHG69" s="128"/>
      <c r="AHH69" s="128"/>
      <c r="AHI69" s="128"/>
      <c r="AHJ69" s="128"/>
      <c r="AHK69" s="128"/>
      <c r="AHL69" s="128"/>
      <c r="AHM69" s="128"/>
      <c r="AHN69" s="128"/>
      <c r="AHO69" s="128"/>
      <c r="AHP69" s="128"/>
      <c r="AHQ69" s="128"/>
      <c r="AHR69" s="128"/>
      <c r="AHS69" s="128"/>
      <c r="AHT69" s="128"/>
      <c r="AHU69" s="128"/>
      <c r="AHV69" s="128"/>
      <c r="AHW69" s="128"/>
      <c r="AHX69" s="128"/>
      <c r="AHY69" s="128"/>
      <c r="AHZ69" s="128"/>
      <c r="AIA69" s="128"/>
      <c r="AIB69" s="128"/>
      <c r="AIC69" s="128"/>
      <c r="AID69" s="128"/>
      <c r="AIE69" s="128"/>
      <c r="AIF69" s="128"/>
      <c r="AIG69" s="128"/>
      <c r="AIH69" s="128"/>
      <c r="AII69" s="128"/>
      <c r="AIJ69" s="128"/>
      <c r="AIK69" s="128"/>
      <c r="AIL69" s="128"/>
      <c r="AIM69" s="128"/>
      <c r="AIN69" s="128"/>
      <c r="AIO69" s="128"/>
      <c r="AIP69" s="128"/>
      <c r="AIQ69" s="128"/>
      <c r="AIR69" s="128"/>
      <c r="AIS69" s="128"/>
      <c r="AIT69" s="128"/>
      <c r="AIU69" s="128"/>
      <c r="AIV69" s="128"/>
      <c r="AIW69" s="128"/>
      <c r="AIX69" s="128"/>
      <c r="AIY69" s="128"/>
      <c r="AIZ69" s="128"/>
      <c r="AJA69" s="128"/>
      <c r="AJB69" s="128"/>
      <c r="AJC69" s="128"/>
      <c r="AJD69" s="128"/>
      <c r="AJE69" s="128"/>
      <c r="AJF69" s="128"/>
      <c r="AJG69" s="128"/>
      <c r="AJH69" s="128"/>
      <c r="AJI69" s="128"/>
      <c r="AJJ69" s="128"/>
      <c r="AJK69" s="128"/>
      <c r="AJL69" s="128"/>
      <c r="AJM69" s="128"/>
      <c r="AJN69" s="128"/>
      <c r="AJO69" s="128"/>
      <c r="AJP69" s="128"/>
      <c r="AJQ69" s="128"/>
      <c r="AJR69" s="128"/>
      <c r="AJS69" s="128"/>
      <c r="AJT69" s="128"/>
      <c r="AJU69" s="128"/>
      <c r="AJV69" s="128"/>
      <c r="AJW69" s="128"/>
      <c r="AJX69" s="128"/>
      <c r="AJY69" s="128"/>
      <c r="AJZ69" s="128"/>
      <c r="AKA69" s="128"/>
      <c r="AKB69" s="128"/>
      <c r="AKC69" s="128"/>
      <c r="AKD69" s="128"/>
      <c r="AKE69" s="128"/>
      <c r="AKF69" s="128"/>
      <c r="AKG69" s="128"/>
      <c r="AKH69" s="128"/>
      <c r="AKI69" s="128"/>
      <c r="AKJ69" s="128"/>
      <c r="AKK69" s="128"/>
      <c r="AKL69" s="128"/>
      <c r="AKM69" s="128"/>
      <c r="AKN69" s="128"/>
      <c r="AKO69" s="128"/>
      <c r="AKP69" s="128"/>
      <c r="AKQ69" s="128"/>
      <c r="AKR69" s="128"/>
      <c r="AKS69" s="128"/>
      <c r="AKT69" s="128"/>
      <c r="AKU69" s="128"/>
      <c r="AKV69" s="128"/>
      <c r="AKW69" s="128"/>
      <c r="AKX69" s="128"/>
      <c r="AKY69" s="128"/>
      <c r="AKZ69" s="128"/>
      <c r="ALA69" s="128"/>
      <c r="ALB69" s="128"/>
      <c r="ALC69" s="128"/>
      <c r="ALD69" s="128"/>
      <c r="ALE69" s="128"/>
      <c r="ALF69" s="128"/>
      <c r="ALG69" s="128"/>
      <c r="ALH69" s="128"/>
      <c r="ALI69" s="128"/>
      <c r="ALJ69" s="128"/>
      <c r="ALK69" s="128"/>
      <c r="ALL69" s="128"/>
      <c r="ALM69" s="128"/>
      <c r="ALN69" s="128"/>
      <c r="ALO69" s="128"/>
      <c r="ALP69" s="128"/>
      <c r="ALQ69" s="128"/>
      <c r="ALR69" s="128"/>
      <c r="ALS69" s="128"/>
      <c r="ALT69" s="128"/>
      <c r="ALU69" s="128"/>
      <c r="ALV69" s="128"/>
      <c r="ALW69" s="128"/>
      <c r="ALX69" s="128"/>
      <c r="ALY69" s="128"/>
      <c r="ALZ69" s="128"/>
      <c r="AMA69" s="128"/>
      <c r="AMB69" s="128"/>
      <c r="AMC69" s="128"/>
      <c r="AMD69" s="128"/>
      <c r="AME69" s="128"/>
      <c r="AMF69" s="128"/>
      <c r="AMG69" s="128"/>
      <c r="AMH69" s="128"/>
      <c r="AMI69" s="128"/>
      <c r="AMJ69" s="128"/>
      <c r="AMK69" s="128"/>
      <c r="AML69" s="128"/>
      <c r="AMM69" s="128"/>
      <c r="AMN69" s="128"/>
      <c r="AMO69" s="128"/>
      <c r="AMP69" s="128"/>
      <c r="AMQ69" s="128"/>
      <c r="AMR69" s="128"/>
      <c r="AMS69" s="128"/>
      <c r="AMT69" s="128"/>
      <c r="AMU69" s="128"/>
      <c r="AMV69" s="128"/>
      <c r="AMW69" s="128"/>
      <c r="AMX69" s="128"/>
      <c r="AMY69" s="128"/>
      <c r="AMZ69" s="128"/>
      <c r="ANA69" s="128"/>
      <c r="ANB69" s="128"/>
      <c r="ANC69" s="128"/>
      <c r="AND69" s="128"/>
      <c r="ANE69" s="128"/>
      <c r="ANF69" s="128"/>
      <c r="ANG69" s="128"/>
      <c r="ANH69" s="128"/>
      <c r="ANI69" s="128"/>
      <c r="ANJ69" s="128"/>
      <c r="ANK69" s="128"/>
      <c r="ANL69" s="128"/>
      <c r="ANM69" s="128"/>
      <c r="ANN69" s="128"/>
      <c r="ANO69" s="128"/>
      <c r="ANP69" s="128"/>
      <c r="ANQ69" s="128"/>
      <c r="ANR69" s="128"/>
      <c r="ANS69" s="128"/>
      <c r="ANT69" s="128"/>
      <c r="ANU69" s="128"/>
      <c r="ANV69" s="128"/>
      <c r="ANW69" s="128"/>
      <c r="ANX69" s="128"/>
      <c r="ANY69" s="128"/>
      <c r="ANZ69" s="128"/>
      <c r="AOA69" s="128"/>
      <c r="AOB69" s="128"/>
      <c r="AOC69" s="128"/>
      <c r="AOD69" s="128"/>
      <c r="AOE69" s="128"/>
      <c r="AOF69" s="128"/>
      <c r="AOG69" s="128"/>
      <c r="AOH69" s="128"/>
      <c r="AOI69" s="128"/>
      <c r="AOJ69" s="128"/>
      <c r="AOK69" s="128"/>
      <c r="AOL69" s="128"/>
      <c r="AOM69" s="128"/>
      <c r="AON69" s="128"/>
      <c r="AOO69" s="128"/>
      <c r="AOP69" s="128"/>
      <c r="AOQ69" s="128"/>
      <c r="AOR69" s="128"/>
      <c r="AOS69" s="128"/>
      <c r="AOT69" s="128"/>
      <c r="AOU69" s="128"/>
      <c r="AOV69" s="128"/>
      <c r="AOW69" s="128"/>
      <c r="AOX69" s="128"/>
      <c r="AOY69" s="128"/>
      <c r="AOZ69" s="128"/>
      <c r="APA69" s="128"/>
      <c r="APB69" s="128"/>
      <c r="APC69" s="128"/>
      <c r="APD69" s="128"/>
      <c r="APE69" s="128"/>
      <c r="APF69" s="128"/>
      <c r="APG69" s="128"/>
      <c r="APH69" s="128"/>
      <c r="API69" s="128"/>
      <c r="APJ69" s="128"/>
      <c r="APK69" s="128"/>
      <c r="APL69" s="128"/>
      <c r="APM69" s="128"/>
      <c r="APN69" s="128"/>
      <c r="APO69" s="128"/>
      <c r="APP69" s="128"/>
      <c r="APQ69" s="128"/>
      <c r="APR69" s="128"/>
      <c r="APS69" s="128"/>
      <c r="APT69" s="128"/>
      <c r="APU69" s="128"/>
      <c r="APV69" s="128"/>
      <c r="APW69" s="128"/>
      <c r="APX69" s="128"/>
      <c r="APY69" s="128"/>
      <c r="APZ69" s="128"/>
      <c r="AQA69" s="128"/>
      <c r="AQB69" s="128"/>
      <c r="AQC69" s="128"/>
      <c r="AQD69" s="128"/>
      <c r="AQE69" s="128"/>
      <c r="AQF69" s="128"/>
      <c r="AQG69" s="128"/>
      <c r="AQH69" s="128"/>
      <c r="AQI69" s="128"/>
      <c r="AQJ69" s="128"/>
      <c r="AQK69" s="128"/>
      <c r="AQL69" s="128"/>
      <c r="AQM69" s="128"/>
      <c r="AQN69" s="128"/>
      <c r="AQO69" s="128"/>
      <c r="AQP69" s="128"/>
      <c r="AQQ69" s="128"/>
      <c r="AQR69" s="128"/>
      <c r="AQS69" s="128"/>
      <c r="AQT69" s="128"/>
      <c r="AQU69" s="128"/>
      <c r="AQV69" s="128"/>
      <c r="AQW69" s="128"/>
      <c r="AQX69" s="128"/>
      <c r="AQY69" s="128"/>
      <c r="AQZ69" s="128"/>
      <c r="ARA69" s="128"/>
      <c r="ARB69" s="128"/>
      <c r="ARC69" s="128"/>
      <c r="ARD69" s="128"/>
      <c r="ARE69" s="128"/>
      <c r="ARF69" s="128"/>
      <c r="ARG69" s="128"/>
      <c r="ARH69" s="128"/>
      <c r="ARI69" s="128"/>
      <c r="ARJ69" s="128"/>
      <c r="ARK69" s="128"/>
      <c r="ARL69" s="128"/>
      <c r="ARM69" s="128"/>
      <c r="ARN69" s="128"/>
      <c r="ARO69" s="128"/>
      <c r="ARP69" s="128"/>
      <c r="ARQ69" s="128"/>
      <c r="ARR69" s="128"/>
      <c r="ARS69" s="128"/>
      <c r="ART69" s="128"/>
      <c r="ARU69" s="128"/>
      <c r="ARV69" s="128"/>
      <c r="ARW69" s="128"/>
      <c r="ARX69" s="128"/>
      <c r="ARY69" s="128"/>
      <c r="ARZ69" s="128"/>
      <c r="ASA69" s="128"/>
      <c r="ASB69" s="128"/>
      <c r="ASC69" s="128"/>
      <c r="ASD69" s="128"/>
      <c r="ASE69" s="128"/>
      <c r="ASF69" s="128"/>
      <c r="ASG69" s="128"/>
      <c r="ASH69" s="128"/>
      <c r="ASI69" s="128"/>
      <c r="ASJ69" s="128"/>
      <c r="ASK69" s="128"/>
      <c r="ASL69" s="128"/>
      <c r="ASM69" s="128"/>
      <c r="ASN69" s="128"/>
      <c r="ASO69" s="128"/>
      <c r="ASP69" s="128"/>
      <c r="ASQ69" s="128"/>
      <c r="ASR69" s="128"/>
      <c r="ASS69" s="128"/>
      <c r="AST69" s="128"/>
      <c r="ASU69" s="128"/>
      <c r="ASV69" s="128"/>
      <c r="ASW69" s="128"/>
      <c r="ASX69" s="128"/>
      <c r="ASY69" s="128"/>
      <c r="ASZ69" s="128"/>
      <c r="ATA69" s="128"/>
      <c r="ATB69" s="128"/>
      <c r="ATC69" s="128"/>
      <c r="ATD69" s="128"/>
      <c r="ATE69" s="128"/>
      <c r="ATF69" s="128"/>
      <c r="ATG69" s="128"/>
      <c r="ATH69" s="128"/>
      <c r="ATI69" s="128"/>
      <c r="ATJ69" s="128"/>
      <c r="ATK69" s="128"/>
      <c r="ATL69" s="128"/>
      <c r="ATM69" s="128"/>
      <c r="ATN69" s="128"/>
      <c r="ATO69" s="128"/>
      <c r="ATP69" s="128"/>
      <c r="ATQ69" s="128"/>
      <c r="ATR69" s="128"/>
      <c r="ATS69" s="128"/>
      <c r="ATT69" s="128"/>
      <c r="ATU69" s="128"/>
      <c r="ATV69" s="128"/>
      <c r="ATW69" s="128"/>
      <c r="ATX69" s="128"/>
      <c r="ATY69" s="128"/>
      <c r="ATZ69" s="128"/>
      <c r="AUA69" s="128"/>
      <c r="AUB69" s="128"/>
      <c r="AUC69" s="128"/>
      <c r="AUD69" s="128"/>
      <c r="AUE69" s="128"/>
      <c r="AUF69" s="128"/>
      <c r="AUG69" s="128"/>
      <c r="AUH69" s="128"/>
      <c r="AUI69" s="128"/>
      <c r="AUJ69" s="128"/>
      <c r="AUK69" s="128"/>
      <c r="AUL69" s="128"/>
      <c r="AUM69" s="128"/>
      <c r="AUN69" s="128"/>
      <c r="AUO69" s="128"/>
      <c r="AUP69" s="128"/>
      <c r="AUQ69" s="128"/>
      <c r="AUR69" s="128"/>
      <c r="AUS69" s="128"/>
      <c r="AUT69" s="128"/>
      <c r="AUU69" s="128"/>
      <c r="AUV69" s="128"/>
      <c r="AUW69" s="128"/>
      <c r="AUX69" s="128"/>
      <c r="AUY69" s="128"/>
      <c r="AUZ69" s="128"/>
      <c r="AVA69" s="128"/>
      <c r="AVB69" s="128"/>
      <c r="AVC69" s="128"/>
      <c r="AVD69" s="128"/>
      <c r="AVE69" s="128"/>
      <c r="AVF69" s="128"/>
      <c r="AVG69" s="128"/>
      <c r="AVH69" s="128"/>
      <c r="AVI69" s="128"/>
      <c r="AVJ69" s="128"/>
      <c r="AVK69" s="128"/>
      <c r="AVL69" s="128"/>
      <c r="AVM69" s="128"/>
      <c r="AVN69" s="71"/>
      <c r="AVO69" s="128"/>
      <c r="AVP69" s="128"/>
      <c r="AVQ69" s="128"/>
      <c r="AVR69" s="128"/>
      <c r="AVS69" s="71"/>
      <c r="AVT69" s="128"/>
      <c r="AVU69" s="128"/>
      <c r="AVV69" s="109"/>
      <c r="AVW69" s="128"/>
      <c r="AVX69" s="71"/>
      <c r="AVY69" s="128"/>
      <c r="AVZ69" s="128"/>
      <c r="AWA69" s="128"/>
      <c r="AWB69" s="128"/>
      <c r="AWC69" s="71"/>
      <c r="AWD69" s="128"/>
      <c r="AWE69" s="128"/>
      <c r="AWF69" s="128"/>
      <c r="AWG69" s="128"/>
      <c r="AWH69" s="71"/>
      <c r="AWI69" s="128"/>
      <c r="AWJ69" s="128"/>
      <c r="AWK69" s="128"/>
      <c r="AWL69" s="128"/>
      <c r="AWM69" s="71"/>
      <c r="AWN69" s="128"/>
      <c r="AWO69" s="128"/>
      <c r="AWP69" s="128"/>
      <c r="AWQ69" s="128"/>
      <c r="AWR69" s="71"/>
      <c r="AWS69" s="128"/>
      <c r="AWT69" s="128"/>
      <c r="AWU69" s="128"/>
      <c r="AWV69" s="128"/>
      <c r="AWW69" s="71"/>
      <c r="AWX69" s="128"/>
      <c r="AWY69" s="128"/>
      <c r="AWZ69" s="128"/>
      <c r="AXA69" s="128"/>
      <c r="AXB69" s="71"/>
      <c r="AXC69" s="128"/>
      <c r="AXD69" s="128"/>
      <c r="AXE69" s="128"/>
      <c r="AXF69" s="128"/>
      <c r="AXG69" s="71"/>
      <c r="AXH69" s="128"/>
      <c r="AXI69" s="128"/>
      <c r="AXJ69" s="128"/>
      <c r="AXK69" s="128"/>
      <c r="AXL69" s="71"/>
      <c r="AXM69" s="128"/>
      <c r="AXN69" s="128"/>
      <c r="AXO69" s="128"/>
      <c r="AXP69" s="128"/>
      <c r="AXQ69" s="71"/>
      <c r="AXR69" s="128"/>
      <c r="AXS69" s="128"/>
      <c r="AXT69" s="109"/>
      <c r="AXU69" s="128"/>
      <c r="AXV69" s="71"/>
      <c r="AXW69" s="128"/>
      <c r="AXX69" s="128"/>
      <c r="AXY69" s="128"/>
      <c r="AXZ69" s="128"/>
      <c r="AYA69" s="71"/>
      <c r="AYB69" s="128"/>
      <c r="AYC69" s="128"/>
      <c r="AYD69" s="128"/>
      <c r="AYE69" s="128"/>
      <c r="AYF69" s="71"/>
      <c r="AYG69" s="128"/>
      <c r="AYH69" s="128"/>
      <c r="AYI69" s="128"/>
      <c r="AYJ69" s="128"/>
      <c r="AYK69" s="71"/>
      <c r="AYL69" s="128"/>
      <c r="AYM69" s="128"/>
      <c r="AYN69" s="128"/>
      <c r="AYO69" s="128"/>
      <c r="AYP69" s="71"/>
      <c r="AYQ69" s="128"/>
      <c r="AYR69" s="128"/>
      <c r="AYS69" s="128"/>
      <c r="AYT69" s="128"/>
      <c r="AYU69" s="71"/>
      <c r="AYV69" s="128"/>
      <c r="AYW69" s="128"/>
      <c r="AYX69" s="128"/>
      <c r="AYY69" s="128"/>
      <c r="AYZ69" s="71"/>
      <c r="AZA69" s="128"/>
      <c r="AZB69" s="128"/>
      <c r="AZC69" s="128"/>
      <c r="AZD69" s="128"/>
      <c r="AZE69" s="71"/>
      <c r="AZF69" s="128"/>
      <c r="AZG69" s="128"/>
      <c r="AZH69" s="128"/>
      <c r="AZI69" s="128"/>
      <c r="AZJ69" s="71"/>
      <c r="AZK69" s="128"/>
      <c r="AZL69" s="128"/>
      <c r="AZM69" s="128"/>
      <c r="AZN69" s="128"/>
      <c r="AZO69" s="71"/>
      <c r="AZP69" s="128"/>
      <c r="AZQ69" s="128"/>
      <c r="AZR69" s="109"/>
      <c r="AZS69" s="128"/>
      <c r="AZT69" s="71"/>
      <c r="AZU69" s="128"/>
      <c r="AZV69" s="128"/>
      <c r="AZW69" s="128"/>
      <c r="AZX69" s="128"/>
      <c r="AZY69" s="71"/>
      <c r="AZZ69" s="128"/>
      <c r="BAA69" s="128"/>
      <c r="BAB69" s="128"/>
      <c r="BAC69" s="128"/>
      <c r="BAD69" s="71"/>
      <c r="BAE69" s="128"/>
      <c r="BAF69" s="128"/>
      <c r="BAG69" s="128"/>
      <c r="BAH69" s="128"/>
      <c r="BAI69" s="71"/>
      <c r="BAJ69" s="128"/>
      <c r="BAK69" s="128"/>
      <c r="BAL69" s="128"/>
      <c r="BAM69" s="128"/>
      <c r="BAN69" s="71"/>
      <c r="BAO69" s="128"/>
      <c r="BAP69" s="128"/>
      <c r="BAQ69" s="128"/>
      <c r="BAR69" s="128"/>
      <c r="BAS69" s="71"/>
      <c r="BAT69" s="128"/>
      <c r="BAU69" s="128"/>
      <c r="BAV69" s="128"/>
      <c r="BAW69" s="128"/>
      <c r="BAX69" s="71"/>
      <c r="BAY69" s="128"/>
      <c r="BAZ69" s="128"/>
      <c r="BBA69" s="128"/>
      <c r="BBB69" s="128"/>
      <c r="BBC69" s="71"/>
      <c r="BBD69" s="128"/>
      <c r="BBE69" s="128"/>
      <c r="BBF69" s="128"/>
      <c r="BBG69" s="128"/>
      <c r="BBH69" s="71"/>
      <c r="BBI69" s="128"/>
      <c r="BBJ69" s="128"/>
      <c r="BBK69" s="128"/>
      <c r="BBL69" s="128"/>
      <c r="BBM69" s="71"/>
      <c r="BBN69" s="128"/>
      <c r="BBO69" s="128"/>
      <c r="BBP69" s="109"/>
      <c r="BBQ69" s="128"/>
      <c r="BBR69" s="71"/>
      <c r="BBS69" s="128"/>
      <c r="BBT69" s="128"/>
      <c r="BBU69" s="128"/>
      <c r="BBV69" s="128"/>
      <c r="BBW69" s="71"/>
      <c r="BBX69" s="128"/>
      <c r="BBY69" s="128"/>
      <c r="BBZ69" s="128"/>
      <c r="BCA69" s="128"/>
      <c r="BCB69" s="71"/>
      <c r="BCC69" s="128"/>
      <c r="BCD69" s="128"/>
      <c r="BCE69" s="128"/>
      <c r="BCF69" s="128"/>
      <c r="BCG69" s="71"/>
      <c r="BCH69" s="128"/>
      <c r="BCI69" s="128"/>
      <c r="BCJ69" s="128"/>
      <c r="BCK69" s="128"/>
      <c r="BCL69" s="71"/>
      <c r="BCM69" s="128"/>
      <c r="BCN69" s="128"/>
      <c r="BCO69" s="128"/>
      <c r="BCP69" s="128"/>
      <c r="BCQ69" s="71"/>
      <c r="BCR69" s="128"/>
      <c r="BCS69" s="128"/>
      <c r="BCT69" s="128"/>
      <c r="BCU69" s="128"/>
      <c r="BCV69" s="71"/>
      <c r="BCW69" s="128"/>
      <c r="BCX69" s="128"/>
      <c r="BCY69" s="128"/>
      <c r="BCZ69" s="128"/>
      <c r="BDA69" s="71"/>
      <c r="BDB69" s="128"/>
      <c r="BDC69" s="128"/>
      <c r="BDD69" s="128"/>
      <c r="BDE69" s="128"/>
      <c r="BDF69" s="71"/>
      <c r="BDG69" s="128"/>
      <c r="BDH69" s="128"/>
      <c r="BDI69" s="128"/>
      <c r="BDJ69" s="128"/>
      <c r="BDK69" s="71"/>
      <c r="BDL69" s="128"/>
      <c r="BDM69" s="128"/>
      <c r="BDN69" s="109"/>
      <c r="BDO69" s="128"/>
      <c r="BDP69" s="71"/>
      <c r="BDQ69" s="128"/>
      <c r="BDR69" s="128"/>
      <c r="BDS69" s="128"/>
      <c r="BDT69" s="128"/>
      <c r="BDU69" s="71"/>
      <c r="BDV69" s="128"/>
      <c r="BDW69" s="128"/>
      <c r="BDX69" s="128"/>
      <c r="BDY69" s="128"/>
      <c r="BDZ69" s="71"/>
      <c r="BEA69" s="128"/>
      <c r="BEB69" s="128"/>
      <c r="BEC69" s="128"/>
      <c r="BED69" s="128"/>
      <c r="BEE69" s="71"/>
      <c r="BEF69" s="128"/>
      <c r="BEG69" s="128"/>
      <c r="BEH69" s="128"/>
      <c r="BEI69" s="128"/>
      <c r="BEJ69" s="71"/>
      <c r="BEK69" s="128"/>
      <c r="BEL69" s="128"/>
      <c r="BEM69" s="128"/>
      <c r="BEN69" s="128"/>
      <c r="BEO69" s="71"/>
      <c r="BEP69" s="128"/>
      <c r="BEQ69" s="128"/>
      <c r="BER69" s="128"/>
      <c r="BES69" s="128"/>
      <c r="BET69" s="71"/>
      <c r="BEU69" s="128"/>
      <c r="BEV69" s="128"/>
      <c r="BEW69" s="128"/>
      <c r="BEX69" s="128"/>
      <c r="BEY69" s="71"/>
      <c r="BEZ69" s="128"/>
      <c r="BFA69" s="128"/>
      <c r="BFB69" s="128"/>
      <c r="BFC69" s="128"/>
      <c r="BFD69" s="71"/>
      <c r="BFE69" s="128"/>
      <c r="BFF69" s="128"/>
      <c r="BFG69" s="109"/>
      <c r="BFH69" s="128"/>
      <c r="BFI69" s="71"/>
      <c r="BFJ69" s="128"/>
      <c r="BFK69" s="128"/>
      <c r="BFL69" s="128"/>
      <c r="BFM69" s="128"/>
      <c r="BFN69" s="71"/>
      <c r="BFO69" s="128"/>
      <c r="BFP69" s="128"/>
      <c r="BFQ69" s="128"/>
      <c r="BFR69" s="128"/>
      <c r="BFS69" s="71"/>
      <c r="BFT69" s="128"/>
      <c r="BFU69" s="128"/>
      <c r="BFV69" s="128"/>
      <c r="BFW69" s="128"/>
      <c r="BFX69" s="71"/>
      <c r="BFY69" s="128"/>
      <c r="BFZ69" s="128"/>
      <c r="BGA69" s="128"/>
      <c r="BGB69" s="128"/>
      <c r="BGC69" s="71"/>
      <c r="BGD69" s="128"/>
      <c r="BGE69" s="128"/>
      <c r="BGF69" s="128"/>
      <c r="BGG69" s="128"/>
      <c r="BGH69" s="71"/>
      <c r="BGI69" s="128"/>
      <c r="BGJ69" s="128"/>
      <c r="BGK69" s="128"/>
      <c r="BGL69" s="128"/>
      <c r="BGM69" s="71"/>
      <c r="BGN69" s="128"/>
      <c r="BGO69" s="128"/>
      <c r="BGP69" s="128"/>
      <c r="BGQ69" s="128"/>
      <c r="BGR69" s="71"/>
      <c r="BGS69" s="128"/>
      <c r="BGT69" s="128"/>
      <c r="BGU69" s="128"/>
      <c r="BGV69" s="128"/>
      <c r="BGW69" s="71"/>
      <c r="BGX69" s="128"/>
      <c r="BGY69" s="128"/>
      <c r="BGZ69" s="128"/>
      <c r="BHA69" s="128"/>
      <c r="BHB69" s="71"/>
      <c r="BHC69" s="128"/>
      <c r="BHD69" s="128"/>
      <c r="BHE69" s="109"/>
      <c r="BHF69" s="128"/>
      <c r="BHG69" s="71"/>
      <c r="BHH69" s="128"/>
      <c r="BHI69" s="128"/>
      <c r="BHJ69" s="128"/>
      <c r="BHK69" s="128"/>
      <c r="BHL69" s="71"/>
      <c r="BHM69" s="128"/>
      <c r="BHN69" s="128"/>
      <c r="BHO69" s="128"/>
      <c r="BHP69" s="128"/>
      <c r="BHQ69" s="71"/>
      <c r="BHR69" s="128"/>
      <c r="BHS69" s="128"/>
      <c r="BHT69" s="128"/>
      <c r="BHU69" s="128"/>
      <c r="BHV69" s="71"/>
      <c r="BHW69" s="128"/>
      <c r="BHX69" s="128"/>
      <c r="BHY69" s="128"/>
      <c r="BHZ69" s="128"/>
      <c r="BIA69" s="71"/>
      <c r="BIB69" s="128"/>
      <c r="BIC69" s="128"/>
      <c r="BID69" s="128"/>
      <c r="BIE69" s="128"/>
      <c r="BIF69" s="71"/>
      <c r="BIG69" s="128"/>
      <c r="BIH69" s="128"/>
      <c r="BII69" s="128"/>
      <c r="BIJ69" s="128"/>
      <c r="BIK69" s="71"/>
      <c r="BIL69" s="128"/>
      <c r="BIM69" s="128"/>
      <c r="BIN69" s="128"/>
      <c r="BIO69" s="128"/>
      <c r="BIP69" s="71"/>
      <c r="BIQ69" s="128"/>
      <c r="BIR69" s="128"/>
      <c r="BIS69" s="128"/>
      <c r="BIT69" s="128"/>
      <c r="BIU69" s="71"/>
      <c r="BIV69" s="128"/>
      <c r="BIW69" s="128"/>
      <c r="BIX69" s="128"/>
      <c r="BIY69" s="128"/>
      <c r="BIZ69" s="71"/>
      <c r="BJA69" s="128"/>
      <c r="BJB69" s="128"/>
      <c r="BJC69" s="109"/>
      <c r="BJD69" s="128"/>
      <c r="BJE69" s="71"/>
      <c r="BJF69" s="128"/>
      <c r="BJG69" s="128"/>
      <c r="BJH69" s="128"/>
      <c r="BJI69" s="128"/>
      <c r="BJJ69" s="71"/>
      <c r="BJK69" s="128"/>
      <c r="BJL69" s="128"/>
      <c r="BJM69" s="128"/>
      <c r="BJN69" s="128"/>
      <c r="BJO69" s="71"/>
      <c r="BJP69" s="128"/>
      <c r="BJQ69" s="128"/>
      <c r="BJR69" s="128"/>
      <c r="BJS69" s="128"/>
      <c r="BJT69" s="71"/>
      <c r="BJU69" s="128"/>
      <c r="BJV69" s="128"/>
      <c r="BJW69" s="128"/>
      <c r="BJX69" s="128"/>
      <c r="BJY69" s="71"/>
      <c r="BJZ69" s="128"/>
      <c r="BKA69" s="128"/>
      <c r="BKB69" s="128"/>
      <c r="BKC69" s="128"/>
      <c r="BKD69" s="71"/>
      <c r="BKE69" s="128"/>
      <c r="BKF69" s="128"/>
      <c r="BKG69" s="128"/>
      <c r="BKH69" s="128"/>
      <c r="BKI69" s="71"/>
      <c r="BKJ69" s="128"/>
      <c r="BKK69" s="128"/>
      <c r="BKL69" s="128"/>
      <c r="BKM69" s="128"/>
      <c r="BKN69" s="71"/>
      <c r="BKO69" s="128"/>
      <c r="BKP69" s="128"/>
      <c r="BKQ69" s="128"/>
      <c r="BKR69" s="128"/>
      <c r="BKS69" s="71"/>
      <c r="BKT69" s="128"/>
      <c r="BKU69" s="128"/>
      <c r="BKV69" s="128"/>
      <c r="BKW69" s="128"/>
      <c r="BKX69" s="71"/>
      <c r="BKY69" s="128"/>
      <c r="BKZ69" s="128"/>
      <c r="BLA69" s="109"/>
      <c r="BLB69" s="128"/>
      <c r="BLC69" s="71"/>
      <c r="BLD69" s="128"/>
      <c r="BLE69" s="128"/>
      <c r="BLF69" s="128"/>
      <c r="BLG69" s="128"/>
      <c r="BLH69" s="71"/>
      <c r="BLI69" s="128"/>
      <c r="BLJ69" s="128"/>
      <c r="BLK69" s="128"/>
      <c r="BLL69" s="128"/>
      <c r="BLM69" s="71"/>
      <c r="BLN69" s="128"/>
      <c r="BLO69" s="128"/>
      <c r="BLP69" s="128"/>
      <c r="BLQ69" s="128"/>
      <c r="BLR69" s="71"/>
      <c r="BLS69" s="128"/>
      <c r="BLT69" s="128"/>
      <c r="BLU69" s="128"/>
      <c r="BLV69" s="128"/>
      <c r="BLW69" s="71"/>
      <c r="BLX69" s="128"/>
      <c r="BLY69" s="128"/>
      <c r="BLZ69" s="128"/>
      <c r="BMA69" s="128"/>
      <c r="BMB69" s="71"/>
      <c r="BMC69" s="128"/>
      <c r="BMD69" s="128"/>
      <c r="BME69" s="128"/>
      <c r="BMF69" s="128"/>
      <c r="BMG69" s="71"/>
      <c r="BMH69" s="128"/>
      <c r="BMI69" s="128"/>
      <c r="BMJ69" s="128"/>
      <c r="BMK69" s="128"/>
      <c r="BML69" s="71"/>
      <c r="BMM69" s="128"/>
      <c r="BMN69" s="128"/>
      <c r="BMO69" s="128"/>
      <c r="BMP69" s="128"/>
      <c r="BMQ69" s="71"/>
      <c r="BMR69" s="128"/>
      <c r="BMS69" s="128"/>
      <c r="BMT69" s="128"/>
      <c r="BMU69" s="128"/>
      <c r="BMV69" s="71"/>
      <c r="BMW69" s="128"/>
      <c r="BMX69" s="128"/>
      <c r="BMY69" s="109"/>
      <c r="BMZ69" s="128"/>
      <c r="BNA69" s="71"/>
      <c r="BNB69" s="128"/>
      <c r="BNC69" s="128"/>
      <c r="BND69" s="128"/>
      <c r="BNE69" s="128"/>
      <c r="BNF69" s="71"/>
      <c r="BNG69" s="128"/>
      <c r="BNH69" s="128"/>
      <c r="BNI69" s="128"/>
      <c r="BNJ69" s="128"/>
      <c r="BNK69" s="71"/>
      <c r="BNL69" s="128"/>
      <c r="BNM69" s="128"/>
      <c r="BNN69" s="128"/>
      <c r="BNO69" s="128"/>
      <c r="BNP69" s="71"/>
      <c r="BNQ69" s="128"/>
      <c r="BNR69" s="128"/>
      <c r="BNS69" s="128"/>
      <c r="BNT69" s="128"/>
      <c r="BNU69" s="71"/>
      <c r="BNV69" s="128"/>
      <c r="BNW69" s="128"/>
      <c r="BNX69" s="128"/>
      <c r="BNY69" s="128"/>
      <c r="BNZ69" s="71"/>
      <c r="BOA69" s="128"/>
      <c r="BOB69" s="128"/>
      <c r="BOC69" s="128"/>
      <c r="BOD69" s="128"/>
      <c r="BOE69" s="71"/>
      <c r="BOF69" s="128"/>
      <c r="BOG69" s="128"/>
      <c r="BOH69" s="128"/>
      <c r="BOI69" s="128"/>
      <c r="BOJ69" s="71"/>
      <c r="BOK69" s="128"/>
      <c r="BOL69" s="128"/>
      <c r="BOM69" s="128"/>
      <c r="BON69" s="128"/>
      <c r="BOO69" s="71"/>
      <c r="BOP69" s="128"/>
      <c r="BOQ69" s="128"/>
      <c r="BOR69" s="128"/>
      <c r="BOS69" s="128"/>
      <c r="BOT69" s="71"/>
      <c r="BOU69" s="128"/>
      <c r="BOV69" s="128"/>
      <c r="BOW69" s="128"/>
      <c r="BOX69" s="128"/>
      <c r="BOY69" s="71"/>
      <c r="BOZ69" s="128"/>
      <c r="BPA69" s="128"/>
      <c r="BPB69" s="109"/>
      <c r="BPC69" s="128"/>
      <c r="BPD69" s="71"/>
      <c r="BPE69" s="128"/>
      <c r="BPF69" s="128"/>
      <c r="BPG69" s="128"/>
      <c r="BPH69" s="128"/>
      <c r="BPI69" s="71"/>
      <c r="BPJ69" s="128"/>
      <c r="BPK69" s="128"/>
      <c r="BPL69" s="128"/>
      <c r="BPM69" s="128"/>
      <c r="BPN69" s="71"/>
      <c r="BPO69" s="128"/>
      <c r="BPP69" s="128"/>
      <c r="BPQ69" s="128"/>
      <c r="BPR69" s="128"/>
      <c r="BPS69" s="71"/>
      <c r="BPT69" s="128"/>
      <c r="BPU69" s="128"/>
      <c r="BPV69" s="128"/>
      <c r="BPW69" s="128"/>
      <c r="BPX69" s="71"/>
      <c r="BPY69" s="128"/>
      <c r="BPZ69" s="128"/>
      <c r="BQA69" s="128"/>
      <c r="BQB69" s="128"/>
      <c r="BQC69" s="71"/>
      <c r="BQD69" s="128"/>
      <c r="BQE69" s="128"/>
      <c r="BQF69" s="128"/>
      <c r="BQG69" s="128"/>
      <c r="BQH69" s="71"/>
      <c r="BQI69" s="128"/>
      <c r="BQJ69" s="128"/>
      <c r="BQK69" s="128"/>
      <c r="BQL69" s="128"/>
      <c r="BQM69" s="71"/>
      <c r="BQN69" s="128"/>
      <c r="BQO69" s="128"/>
      <c r="BQP69" s="128"/>
      <c r="BQQ69" s="128"/>
      <c r="BQR69" s="71"/>
      <c r="BQS69" s="128"/>
      <c r="BQT69" s="128"/>
      <c r="BQU69" s="128"/>
      <c r="BQV69" s="128"/>
      <c r="BQW69" s="71"/>
      <c r="BQX69" s="128"/>
      <c r="BQY69" s="128"/>
      <c r="BQZ69" s="109"/>
      <c r="BRA69" s="128"/>
      <c r="BRB69" s="71"/>
      <c r="BRC69" s="128"/>
      <c r="BRD69" s="128"/>
      <c r="BRE69" s="128"/>
      <c r="BRF69" s="128"/>
      <c r="BRG69" s="71"/>
      <c r="BRH69" s="128"/>
      <c r="BRI69" s="128"/>
      <c r="BRJ69" s="128"/>
      <c r="BRK69" s="128"/>
      <c r="BRL69" s="71"/>
      <c r="BRM69" s="128"/>
      <c r="BRN69" s="128"/>
      <c r="BRO69" s="128"/>
      <c r="BRP69" s="128"/>
      <c r="BRQ69" s="71"/>
      <c r="BRR69" s="128"/>
      <c r="BRS69" s="128"/>
      <c r="BRT69" s="128"/>
      <c r="BRU69" s="128"/>
      <c r="BRV69" s="71"/>
      <c r="BRW69" s="128"/>
      <c r="BRX69" s="128"/>
      <c r="BRY69" s="128"/>
      <c r="BRZ69" s="128"/>
      <c r="BSA69" s="71"/>
      <c r="BSB69" s="128"/>
      <c r="BSC69" s="128"/>
      <c r="BSD69" s="128"/>
      <c r="BSE69" s="128"/>
      <c r="BSF69" s="71"/>
      <c r="BSG69" s="128"/>
      <c r="BSH69" s="128"/>
      <c r="BSI69" s="128"/>
      <c r="BSJ69" s="128"/>
      <c r="BSK69" s="71"/>
      <c r="BSL69" s="128"/>
      <c r="BSM69" s="128"/>
      <c r="BSN69" s="128"/>
      <c r="BSO69" s="128"/>
      <c r="BSP69" s="71"/>
      <c r="BSQ69" s="128"/>
      <c r="BSR69" s="128"/>
      <c r="BSS69" s="128"/>
      <c r="BST69" s="128"/>
      <c r="BSU69" s="71"/>
      <c r="BSV69" s="128"/>
      <c r="BSW69" s="128"/>
      <c r="BSX69" s="109"/>
      <c r="BSY69" s="128"/>
      <c r="BSZ69" s="71"/>
      <c r="BTA69" s="128"/>
      <c r="BTB69" s="128"/>
      <c r="BTC69" s="128"/>
      <c r="BTD69" s="128"/>
      <c r="BTE69" s="71"/>
      <c r="BTF69" s="128"/>
      <c r="BTG69" s="128"/>
      <c r="BTH69" s="128"/>
      <c r="BTI69" s="128"/>
      <c r="BTJ69" s="71"/>
      <c r="BTK69" s="128"/>
      <c r="BTL69" s="128"/>
      <c r="BTM69" s="128"/>
      <c r="BTN69" s="128"/>
      <c r="BTO69" s="71"/>
      <c r="BTP69" s="128"/>
      <c r="BTQ69" s="128"/>
      <c r="BTR69" s="128"/>
      <c r="BTS69" s="128"/>
      <c r="BTT69" s="71"/>
      <c r="BTU69" s="128"/>
      <c r="BTV69" s="128"/>
      <c r="BTW69" s="128"/>
      <c r="BTX69" s="128"/>
      <c r="BTY69" s="71"/>
      <c r="BTZ69" s="128"/>
      <c r="BUA69" s="128"/>
      <c r="BUB69" s="128"/>
      <c r="BUC69" s="128"/>
      <c r="BUD69" s="71"/>
      <c r="BUE69" s="128"/>
      <c r="BUF69" s="128"/>
      <c r="BUG69" s="128"/>
      <c r="BUH69" s="128"/>
      <c r="BUI69" s="71"/>
      <c r="BUJ69" s="128"/>
      <c r="BUK69" s="128"/>
      <c r="BUL69" s="128"/>
      <c r="BUM69" s="128"/>
      <c r="BUN69" s="71"/>
      <c r="BUO69" s="128"/>
      <c r="BUP69" s="128"/>
      <c r="BUQ69" s="128"/>
      <c r="BUR69" s="128"/>
      <c r="BUS69" s="71"/>
      <c r="BUT69" s="128"/>
      <c r="BUU69" s="128"/>
      <c r="BUV69" s="109"/>
      <c r="BUW69" s="128"/>
      <c r="BUX69" s="71"/>
      <c r="BUY69" s="128"/>
      <c r="BUZ69" s="128"/>
      <c r="BVA69" s="128"/>
      <c r="BVB69" s="128"/>
      <c r="BVC69" s="71"/>
      <c r="BVD69" s="128"/>
      <c r="BVE69" s="128"/>
      <c r="BVF69" s="128"/>
      <c r="BVG69" s="128"/>
      <c r="BVH69" s="71"/>
      <c r="BVI69" s="128"/>
      <c r="BVJ69" s="128"/>
      <c r="BVK69" s="128"/>
      <c r="BVL69" s="128"/>
      <c r="BVM69" s="71"/>
      <c r="BVN69" s="128"/>
      <c r="BVO69" s="128"/>
      <c r="BVP69" s="128"/>
      <c r="BVQ69" s="128"/>
      <c r="BVR69" s="71"/>
      <c r="BVS69" s="128"/>
      <c r="BVT69" s="128"/>
      <c r="BVU69" s="128"/>
      <c r="BVV69" s="128"/>
      <c r="BVW69" s="71"/>
      <c r="BVX69" s="128"/>
      <c r="BVY69" s="128"/>
      <c r="BVZ69" s="128"/>
      <c r="BWA69" s="128"/>
      <c r="BWB69" s="71"/>
      <c r="BWC69" s="128"/>
      <c r="BWD69" s="128"/>
      <c r="BWE69" s="128"/>
      <c r="BWF69" s="128"/>
      <c r="BWG69" s="71"/>
      <c r="BWH69" s="128"/>
      <c r="BWI69" s="128"/>
      <c r="BWJ69" s="128"/>
      <c r="BWK69" s="128"/>
      <c r="BWL69" s="71"/>
      <c r="BWM69" s="128"/>
      <c r="BWN69" s="128"/>
      <c r="BWO69" s="128"/>
      <c r="BWP69" s="128"/>
      <c r="BWQ69" s="71"/>
      <c r="BWR69" s="128"/>
      <c r="BWS69" s="128"/>
      <c r="BWT69" s="109"/>
      <c r="BWU69" s="128"/>
      <c r="BWV69" s="71"/>
      <c r="BWW69" s="128"/>
      <c r="BWX69" s="128"/>
      <c r="BWY69" s="128"/>
      <c r="BWZ69" s="128"/>
      <c r="BXA69" s="71"/>
      <c r="BXB69" s="128"/>
      <c r="BXC69" s="128"/>
      <c r="BXD69" s="128"/>
      <c r="BXE69" s="128"/>
      <c r="BXF69" s="71"/>
      <c r="BXG69" s="128"/>
      <c r="BXH69" s="128"/>
      <c r="BXI69" s="128"/>
      <c r="BXJ69" s="128"/>
      <c r="BXK69" s="71"/>
      <c r="BXL69" s="128"/>
      <c r="BXM69" s="128"/>
      <c r="BXN69" s="128"/>
      <c r="BXO69" s="128"/>
      <c r="BXP69" s="71"/>
      <c r="BXQ69" s="128"/>
      <c r="BXR69" s="128"/>
      <c r="BXS69" s="128"/>
      <c r="BXT69" s="128"/>
      <c r="BXU69" s="71"/>
      <c r="BXV69" s="128"/>
      <c r="BXW69" s="128"/>
      <c r="BXX69" s="128"/>
      <c r="BXY69" s="128"/>
      <c r="BXZ69" s="71"/>
      <c r="BYA69" s="128"/>
      <c r="BYB69" s="128"/>
      <c r="BYC69" s="128"/>
      <c r="BYD69" s="128"/>
      <c r="BYE69" s="71"/>
      <c r="BYF69" s="128"/>
      <c r="BYG69" s="128"/>
      <c r="BYH69" s="2"/>
      <c r="BYI69" s="2"/>
      <c r="BYJ69" s="2"/>
      <c r="BYK69" s="2"/>
    </row>
    <row r="70" spans="1:2013" s="84" customFormat="1" ht="28.15" customHeight="1" x14ac:dyDescent="0.35">
      <c r="A70" s="345"/>
      <c r="B70" s="346"/>
      <c r="C70" s="114" t="s">
        <v>133</v>
      </c>
      <c r="D70" s="115" t="s">
        <v>134</v>
      </c>
      <c r="E70" s="345"/>
      <c r="F70" s="347"/>
      <c r="G70" s="92"/>
      <c r="H70" s="348"/>
      <c r="I70" s="348"/>
      <c r="J70" s="349"/>
      <c r="K70" s="496"/>
      <c r="L70" s="497"/>
      <c r="M70" s="498"/>
      <c r="N70" s="350"/>
      <c r="O70" s="350"/>
      <c r="P70" s="496"/>
      <c r="Q70" s="497"/>
      <c r="R70" s="498"/>
      <c r="S70" s="350"/>
      <c r="T70" s="350"/>
      <c r="U70" s="496"/>
      <c r="V70" s="497"/>
      <c r="W70" s="498"/>
      <c r="X70" s="350"/>
      <c r="Y70" s="350"/>
      <c r="Z70" s="496"/>
      <c r="AA70" s="497"/>
      <c r="AB70" s="498"/>
      <c r="AC70" s="350"/>
      <c r="AD70" s="350"/>
      <c r="AE70" s="496"/>
      <c r="AF70" s="497"/>
      <c r="AG70" s="498"/>
      <c r="AH70" s="350"/>
      <c r="AI70" s="350"/>
      <c r="AJ70" s="496"/>
      <c r="AK70" s="497"/>
      <c r="AL70" s="498"/>
      <c r="AM70" s="350"/>
      <c r="AN70" s="350"/>
      <c r="AO70" s="496"/>
      <c r="AP70" s="497"/>
      <c r="AQ70" s="498"/>
      <c r="AR70" s="350"/>
      <c r="AS70" s="350"/>
      <c r="AT70" s="496"/>
      <c r="AU70" s="497"/>
      <c r="AV70" s="498"/>
      <c r="AW70" s="350"/>
      <c r="AX70" s="350"/>
      <c r="AY70" s="496"/>
      <c r="AZ70" s="497"/>
      <c r="BA70" s="498"/>
      <c r="BB70" s="350"/>
      <c r="BC70" s="350"/>
      <c r="BD70" s="496"/>
      <c r="BE70" s="497"/>
      <c r="BF70" s="498"/>
      <c r="BG70" s="350"/>
      <c r="BH70" s="351"/>
      <c r="BI70" s="496"/>
      <c r="BJ70" s="497"/>
      <c r="BK70" s="498"/>
      <c r="BL70" s="350"/>
      <c r="BM70" s="350"/>
      <c r="BN70" s="496"/>
      <c r="BO70" s="497"/>
      <c r="BP70" s="498"/>
      <c r="BQ70" s="350"/>
      <c r="BR70" s="350"/>
      <c r="BS70" s="496"/>
      <c r="BT70" s="497"/>
      <c r="BU70" s="498"/>
      <c r="BV70" s="350"/>
      <c r="BW70" s="350"/>
      <c r="BX70" s="496"/>
      <c r="BY70" s="497"/>
      <c r="BZ70" s="498"/>
      <c r="CA70" s="350"/>
      <c r="CB70" s="350"/>
      <c r="CC70" s="496"/>
      <c r="CD70" s="497"/>
      <c r="CE70" s="498"/>
      <c r="CF70" s="350"/>
      <c r="CG70" s="350"/>
      <c r="CH70" s="496"/>
      <c r="CI70" s="497"/>
      <c r="CJ70" s="498"/>
      <c r="CK70" s="350"/>
      <c r="CL70" s="350"/>
      <c r="CM70" s="496"/>
      <c r="CN70" s="497"/>
      <c r="CO70" s="498"/>
      <c r="CP70" s="350"/>
      <c r="CQ70" s="350"/>
      <c r="CR70" s="496"/>
      <c r="CS70" s="497"/>
      <c r="CT70" s="498"/>
      <c r="CU70" s="350"/>
      <c r="CV70" s="350"/>
      <c r="CW70" s="496"/>
      <c r="CX70" s="497"/>
      <c r="CY70" s="498"/>
      <c r="CZ70" s="350"/>
      <c r="DA70" s="350"/>
      <c r="DB70" s="496"/>
      <c r="DC70" s="497"/>
      <c r="DD70" s="498"/>
      <c r="DE70" s="350"/>
      <c r="DF70" s="351"/>
      <c r="DG70" s="496"/>
      <c r="DH70" s="497"/>
      <c r="DI70" s="498"/>
      <c r="DJ70" s="350"/>
      <c r="DK70" s="350"/>
      <c r="DL70" s="496"/>
      <c r="DM70" s="497"/>
      <c r="DN70" s="498"/>
      <c r="DO70" s="350"/>
      <c r="DP70" s="350"/>
      <c r="DQ70" s="496"/>
      <c r="DR70" s="497"/>
      <c r="DS70" s="498"/>
      <c r="DT70" s="350"/>
      <c r="DU70" s="350"/>
      <c r="DV70" s="496"/>
      <c r="DW70" s="497"/>
      <c r="DX70" s="498"/>
      <c r="DY70" s="350"/>
      <c r="DZ70" s="350"/>
      <c r="EA70" s="496"/>
      <c r="EB70" s="497"/>
      <c r="EC70" s="498"/>
      <c r="ED70" s="350"/>
      <c r="EE70" s="350"/>
      <c r="EF70" s="496"/>
      <c r="EG70" s="497"/>
      <c r="EH70" s="498"/>
      <c r="EI70" s="350"/>
      <c r="EJ70" s="350"/>
      <c r="EK70" s="496"/>
      <c r="EL70" s="497"/>
      <c r="EM70" s="498"/>
      <c r="EN70" s="350"/>
      <c r="EO70" s="350"/>
      <c r="EP70" s="496"/>
      <c r="EQ70" s="497"/>
      <c r="ER70" s="498"/>
      <c r="ES70" s="350"/>
      <c r="ET70" s="350"/>
      <c r="EU70" s="496"/>
      <c r="EV70" s="497"/>
      <c r="EW70" s="498"/>
      <c r="EX70" s="350"/>
      <c r="EY70" s="350"/>
      <c r="EZ70" s="496"/>
      <c r="FA70" s="497"/>
      <c r="FB70" s="498"/>
      <c r="FC70" s="350"/>
      <c r="FD70" s="351"/>
      <c r="FE70" s="496"/>
      <c r="FF70" s="497"/>
      <c r="FG70" s="498"/>
      <c r="FH70" s="350"/>
      <c r="FI70" s="350"/>
      <c r="FJ70" s="496"/>
      <c r="FK70" s="497"/>
      <c r="FL70" s="498"/>
      <c r="FM70" s="350"/>
      <c r="FN70" s="350"/>
      <c r="FO70" s="496"/>
      <c r="FP70" s="497"/>
      <c r="FQ70" s="498"/>
      <c r="FR70" s="350"/>
      <c r="FS70" s="350"/>
      <c r="FT70" s="496"/>
      <c r="FU70" s="497"/>
      <c r="FV70" s="498"/>
      <c r="FW70" s="350"/>
      <c r="FX70" s="350"/>
      <c r="FY70" s="496"/>
      <c r="FZ70" s="497"/>
      <c r="GA70" s="498"/>
      <c r="GB70" s="350"/>
      <c r="GC70" s="350"/>
      <c r="GD70" s="496"/>
      <c r="GE70" s="497"/>
      <c r="GF70" s="498"/>
      <c r="GG70" s="350"/>
      <c r="GH70" s="350"/>
      <c r="GI70" s="496"/>
      <c r="GJ70" s="497"/>
      <c r="GK70" s="498"/>
      <c r="GL70" s="350"/>
      <c r="GM70" s="350"/>
      <c r="GN70" s="496"/>
      <c r="GO70" s="497"/>
      <c r="GP70" s="498"/>
      <c r="GQ70" s="350"/>
      <c r="GR70" s="350"/>
      <c r="GS70" s="496"/>
      <c r="GT70" s="497"/>
      <c r="GU70" s="498"/>
      <c r="GV70" s="350"/>
      <c r="GW70" s="350"/>
      <c r="GX70" s="496"/>
      <c r="GY70" s="497"/>
      <c r="GZ70" s="498"/>
      <c r="HA70" s="350"/>
      <c r="HB70" s="351"/>
      <c r="HC70" s="496"/>
      <c r="HD70" s="497"/>
      <c r="HE70" s="498"/>
      <c r="HF70" s="350"/>
      <c r="HG70" s="350"/>
      <c r="HH70" s="496"/>
      <c r="HI70" s="497"/>
      <c r="HJ70" s="498"/>
      <c r="HK70" s="350"/>
      <c r="HL70" s="350"/>
      <c r="HM70" s="496"/>
      <c r="HN70" s="497"/>
      <c r="HO70" s="498"/>
      <c r="HP70" s="350"/>
      <c r="HQ70" s="350"/>
      <c r="HR70" s="496"/>
      <c r="HS70" s="497"/>
      <c r="HT70" s="498"/>
      <c r="HU70" s="350"/>
      <c r="HV70" s="350"/>
      <c r="HW70" s="496"/>
      <c r="HX70" s="497"/>
      <c r="HY70" s="498"/>
      <c r="HZ70" s="350"/>
      <c r="IA70" s="350"/>
      <c r="IB70" s="496"/>
      <c r="IC70" s="497"/>
      <c r="ID70" s="498"/>
      <c r="IE70" s="350"/>
      <c r="IF70" s="350"/>
      <c r="IG70" s="496"/>
      <c r="IH70" s="497"/>
      <c r="II70" s="498"/>
      <c r="IJ70" s="350"/>
      <c r="IK70" s="350"/>
      <c r="IL70" s="496"/>
      <c r="IM70" s="497"/>
      <c r="IN70" s="498"/>
      <c r="IO70" s="350"/>
      <c r="IP70" s="350"/>
      <c r="IQ70" s="496"/>
      <c r="IR70" s="497"/>
      <c r="IS70" s="498"/>
      <c r="IT70" s="350"/>
      <c r="IU70" s="350"/>
      <c r="IV70" s="496"/>
      <c r="IW70" s="497"/>
      <c r="IX70" s="498"/>
      <c r="IY70" s="350"/>
      <c r="IZ70" s="352"/>
      <c r="JA70" s="353"/>
      <c r="JB70" s="128"/>
      <c r="JC70" s="128"/>
      <c r="JD70" s="128"/>
      <c r="JE70" s="128"/>
      <c r="JF70" s="128"/>
      <c r="JG70" s="128"/>
      <c r="JH70" s="128"/>
      <c r="JI70" s="128"/>
      <c r="JJ70" s="128"/>
      <c r="JK70" s="128"/>
      <c r="JL70" s="128"/>
      <c r="JM70" s="128"/>
      <c r="JN70" s="128"/>
      <c r="JO70" s="128"/>
      <c r="JP70" s="128"/>
      <c r="JQ70" s="128"/>
      <c r="JR70" s="128"/>
      <c r="JS70" s="128"/>
      <c r="JT70" s="128"/>
      <c r="JU70" s="128"/>
      <c r="JV70" s="128"/>
      <c r="JW70" s="128"/>
      <c r="JX70" s="128"/>
      <c r="JY70" s="128"/>
      <c r="JZ70" s="128"/>
      <c r="KA70" s="128"/>
      <c r="KB70" s="128"/>
      <c r="KC70" s="128"/>
      <c r="KD70" s="128"/>
      <c r="KE70" s="128"/>
      <c r="KF70" s="128"/>
      <c r="KG70" s="128"/>
      <c r="KH70" s="128"/>
      <c r="KI70" s="128"/>
      <c r="KJ70" s="128"/>
      <c r="KK70" s="128"/>
      <c r="KL70" s="128"/>
      <c r="KM70" s="128"/>
      <c r="KN70" s="128"/>
      <c r="KO70" s="128"/>
      <c r="KP70" s="128"/>
      <c r="KQ70" s="128"/>
      <c r="KR70" s="128"/>
      <c r="KS70" s="128"/>
      <c r="KT70" s="128"/>
      <c r="KU70" s="128"/>
      <c r="KV70" s="128"/>
      <c r="KW70" s="128"/>
      <c r="KX70" s="128"/>
      <c r="KY70" s="128"/>
      <c r="KZ70" s="128"/>
      <c r="LA70" s="128"/>
      <c r="LB70" s="128"/>
      <c r="LC70" s="128"/>
      <c r="LD70" s="128"/>
      <c r="LE70" s="128"/>
      <c r="LF70" s="128"/>
      <c r="LG70" s="128"/>
      <c r="LH70" s="128"/>
      <c r="LI70" s="128"/>
      <c r="LJ70" s="128"/>
      <c r="LK70" s="128"/>
      <c r="LL70" s="128"/>
      <c r="LM70" s="128"/>
      <c r="LN70" s="128"/>
      <c r="LO70" s="128"/>
      <c r="LP70" s="128"/>
      <c r="LQ70" s="128"/>
      <c r="LR70" s="128"/>
      <c r="LS70" s="128"/>
      <c r="LT70" s="128"/>
      <c r="LU70" s="128"/>
      <c r="LV70" s="128"/>
      <c r="LW70" s="128"/>
      <c r="LX70" s="128"/>
      <c r="LY70" s="128"/>
      <c r="LZ70" s="128"/>
      <c r="MA70" s="128"/>
      <c r="MB70" s="128"/>
      <c r="MC70" s="128"/>
      <c r="MD70" s="128"/>
      <c r="ME70" s="128"/>
      <c r="MF70" s="128"/>
      <c r="MG70" s="128"/>
      <c r="MH70" s="128"/>
      <c r="MI70" s="128"/>
      <c r="MJ70" s="128"/>
      <c r="MK70" s="128"/>
      <c r="ML70" s="128"/>
      <c r="MM70" s="128"/>
      <c r="MN70" s="128"/>
      <c r="MO70" s="128"/>
      <c r="MP70" s="128"/>
      <c r="MQ70" s="128"/>
      <c r="MR70" s="128"/>
      <c r="MS70" s="128"/>
      <c r="MT70" s="128"/>
      <c r="MU70" s="128"/>
      <c r="MV70" s="128"/>
      <c r="MW70" s="128"/>
      <c r="MX70" s="128"/>
      <c r="MY70" s="128"/>
      <c r="MZ70" s="128"/>
      <c r="NA70" s="128"/>
      <c r="NB70" s="128"/>
      <c r="NC70" s="128"/>
      <c r="ND70" s="128"/>
      <c r="NE70" s="128"/>
      <c r="NF70" s="128"/>
      <c r="NG70" s="128"/>
      <c r="NH70" s="128"/>
      <c r="NI70" s="128"/>
      <c r="NJ70" s="128"/>
      <c r="NK70" s="128"/>
      <c r="NL70" s="128"/>
      <c r="NM70" s="128"/>
      <c r="NN70" s="128"/>
      <c r="NO70" s="128"/>
      <c r="NP70" s="128"/>
      <c r="NQ70" s="128"/>
      <c r="NR70" s="128"/>
      <c r="NS70" s="128"/>
      <c r="NT70" s="128"/>
      <c r="NU70" s="128"/>
      <c r="NV70" s="128"/>
      <c r="NW70" s="128"/>
      <c r="NX70" s="128"/>
      <c r="NY70" s="128"/>
      <c r="NZ70" s="128"/>
      <c r="OA70" s="128"/>
      <c r="OB70" s="128"/>
      <c r="OC70" s="128"/>
      <c r="OD70" s="128"/>
      <c r="OE70" s="128"/>
      <c r="OF70" s="128"/>
      <c r="OG70" s="128"/>
      <c r="OH70" s="128"/>
      <c r="OI70" s="128"/>
      <c r="OJ70" s="128"/>
      <c r="OK70" s="128"/>
      <c r="OL70" s="128"/>
      <c r="OM70" s="128"/>
      <c r="ON70" s="128"/>
      <c r="OO70" s="128"/>
      <c r="OP70" s="128"/>
      <c r="OQ70" s="128"/>
      <c r="OR70" s="128"/>
      <c r="OS70" s="128"/>
      <c r="OT70" s="128"/>
      <c r="OU70" s="128"/>
      <c r="OV70" s="128"/>
      <c r="OW70" s="128"/>
      <c r="OX70" s="128"/>
      <c r="OY70" s="128"/>
      <c r="OZ70" s="128"/>
      <c r="PA70" s="128"/>
      <c r="PB70" s="128"/>
      <c r="PC70" s="128"/>
      <c r="PD70" s="128"/>
      <c r="PE70" s="128"/>
      <c r="PF70" s="128"/>
      <c r="PG70" s="128"/>
      <c r="PH70" s="128"/>
      <c r="PI70" s="128"/>
      <c r="PJ70" s="128"/>
      <c r="PK70" s="128"/>
      <c r="PL70" s="128"/>
      <c r="PM70" s="128"/>
      <c r="PN70" s="128"/>
      <c r="PO70" s="128"/>
      <c r="PP70" s="128"/>
      <c r="PQ70" s="128"/>
      <c r="PR70" s="128"/>
      <c r="PS70" s="128"/>
      <c r="PT70" s="128"/>
      <c r="PU70" s="128"/>
      <c r="PV70" s="128"/>
      <c r="PW70" s="128"/>
      <c r="PX70" s="128"/>
      <c r="PY70" s="128"/>
      <c r="PZ70" s="128"/>
      <c r="QA70" s="128"/>
      <c r="QB70" s="128"/>
      <c r="QC70" s="128"/>
      <c r="QD70" s="128"/>
      <c r="QE70" s="128"/>
      <c r="QF70" s="128"/>
      <c r="QG70" s="128"/>
      <c r="QH70" s="128"/>
      <c r="QI70" s="128"/>
      <c r="QJ70" s="128"/>
      <c r="QK70" s="128"/>
      <c r="QL70" s="128"/>
      <c r="QM70" s="128"/>
      <c r="QN70" s="128"/>
      <c r="QO70" s="128"/>
      <c r="QP70" s="128"/>
      <c r="QQ70" s="128"/>
      <c r="QR70" s="128"/>
      <c r="QS70" s="128"/>
      <c r="QT70" s="128"/>
      <c r="QU70" s="128"/>
      <c r="QV70" s="128"/>
      <c r="QW70" s="128"/>
      <c r="QX70" s="128"/>
      <c r="QY70" s="128"/>
      <c r="QZ70" s="128"/>
      <c r="RA70" s="128"/>
      <c r="RB70" s="128"/>
      <c r="RC70" s="128"/>
      <c r="RD70" s="128"/>
      <c r="RE70" s="128"/>
      <c r="RF70" s="128"/>
      <c r="RG70" s="128"/>
      <c r="RH70" s="128"/>
      <c r="RI70" s="128"/>
      <c r="RJ70" s="128"/>
      <c r="RK70" s="128"/>
      <c r="RL70" s="128"/>
      <c r="RM70" s="128"/>
      <c r="RN70" s="128"/>
      <c r="RO70" s="128"/>
      <c r="RP70" s="128"/>
      <c r="RQ70" s="128"/>
      <c r="RR70" s="128"/>
      <c r="RS70" s="128"/>
      <c r="RT70" s="128"/>
      <c r="RU70" s="128"/>
      <c r="RV70" s="128"/>
      <c r="RW70" s="128"/>
      <c r="RX70" s="128"/>
      <c r="RY70" s="128"/>
      <c r="RZ70" s="128"/>
      <c r="SA70" s="128"/>
      <c r="SB70" s="128"/>
      <c r="SC70" s="128"/>
      <c r="SD70" s="128"/>
      <c r="SE70" s="128"/>
      <c r="SF70" s="128"/>
      <c r="SG70" s="128"/>
      <c r="SH70" s="128"/>
      <c r="SI70" s="128"/>
      <c r="SJ70" s="128"/>
      <c r="SK70" s="128"/>
      <c r="SL70" s="128"/>
      <c r="SM70" s="128"/>
      <c r="SN70" s="128"/>
      <c r="SO70" s="128"/>
      <c r="SP70" s="128"/>
      <c r="SQ70" s="128"/>
      <c r="SR70" s="128"/>
      <c r="SS70" s="128"/>
      <c r="ST70" s="128"/>
      <c r="SU70" s="128"/>
      <c r="SV70" s="128"/>
      <c r="SW70" s="128"/>
      <c r="SX70" s="128"/>
      <c r="SY70" s="128"/>
      <c r="SZ70" s="128"/>
      <c r="TA70" s="128"/>
      <c r="TB70" s="128"/>
      <c r="TC70" s="128"/>
      <c r="TD70" s="128"/>
      <c r="TE70" s="128"/>
      <c r="TF70" s="128"/>
      <c r="TG70" s="128"/>
      <c r="TH70" s="128"/>
      <c r="TI70" s="128"/>
      <c r="TJ70" s="128"/>
      <c r="TK70" s="128"/>
      <c r="TL70" s="128"/>
      <c r="TM70" s="128"/>
      <c r="TN70" s="128"/>
      <c r="TO70" s="128"/>
      <c r="TP70" s="128"/>
      <c r="TQ70" s="128"/>
      <c r="TR70" s="128"/>
      <c r="TS70" s="128"/>
      <c r="TT70" s="128"/>
      <c r="TU70" s="128"/>
      <c r="TV70" s="128"/>
      <c r="TW70" s="128"/>
      <c r="TX70" s="128"/>
      <c r="TY70" s="128"/>
      <c r="TZ70" s="128"/>
      <c r="UA70" s="128"/>
      <c r="UB70" s="128"/>
      <c r="UC70" s="128"/>
      <c r="UD70" s="128"/>
      <c r="UE70" s="128"/>
      <c r="UF70" s="128"/>
      <c r="UG70" s="128"/>
      <c r="UH70" s="128"/>
      <c r="UI70" s="128"/>
      <c r="UJ70" s="128"/>
      <c r="UK70" s="128"/>
      <c r="UL70" s="128"/>
      <c r="UM70" s="128"/>
      <c r="UN70" s="128"/>
      <c r="UO70" s="128"/>
      <c r="UP70" s="128"/>
      <c r="UQ70" s="128"/>
      <c r="UR70" s="128"/>
      <c r="US70" s="128"/>
      <c r="UT70" s="128"/>
      <c r="UU70" s="128"/>
      <c r="UV70" s="128"/>
      <c r="UW70" s="128"/>
      <c r="UX70" s="128"/>
      <c r="UY70" s="128"/>
      <c r="UZ70" s="128"/>
      <c r="VA70" s="128"/>
      <c r="VB70" s="128"/>
      <c r="VC70" s="128"/>
      <c r="VD70" s="128"/>
      <c r="VE70" s="128"/>
      <c r="VF70" s="128"/>
      <c r="VG70" s="128"/>
      <c r="VH70" s="128"/>
      <c r="VI70" s="128"/>
      <c r="VJ70" s="128"/>
      <c r="VK70" s="128"/>
      <c r="VL70" s="128"/>
      <c r="VM70" s="128"/>
      <c r="VN70" s="128"/>
      <c r="VO70" s="128"/>
      <c r="VP70" s="128"/>
      <c r="VQ70" s="128"/>
      <c r="VR70" s="128"/>
      <c r="VS70" s="128"/>
      <c r="VT70" s="128"/>
      <c r="VU70" s="128"/>
      <c r="VV70" s="128"/>
      <c r="VW70" s="128"/>
      <c r="VX70" s="128"/>
      <c r="VY70" s="128"/>
      <c r="VZ70" s="128"/>
      <c r="WA70" s="128"/>
      <c r="WB70" s="128"/>
      <c r="WC70" s="128"/>
      <c r="WD70" s="128"/>
      <c r="WE70" s="128"/>
      <c r="WF70" s="128"/>
      <c r="WG70" s="128"/>
      <c r="WH70" s="128"/>
      <c r="WI70" s="128"/>
      <c r="WJ70" s="128"/>
      <c r="WK70" s="128"/>
      <c r="WL70" s="128"/>
      <c r="WM70" s="128"/>
      <c r="WN70" s="128"/>
      <c r="WO70" s="128"/>
      <c r="WP70" s="128"/>
      <c r="WQ70" s="128"/>
      <c r="WR70" s="128"/>
      <c r="WS70" s="128"/>
      <c r="WT70" s="128"/>
      <c r="WU70" s="128"/>
      <c r="WV70" s="128"/>
      <c r="WW70" s="128"/>
      <c r="WX70" s="128"/>
      <c r="WY70" s="128"/>
      <c r="WZ70" s="128"/>
      <c r="XA70" s="128"/>
      <c r="XB70" s="128"/>
      <c r="XC70" s="128"/>
      <c r="XD70" s="128"/>
      <c r="XE70" s="128"/>
      <c r="XF70" s="128"/>
      <c r="XG70" s="128"/>
      <c r="XH70" s="128"/>
      <c r="XI70" s="128"/>
      <c r="XJ70" s="128"/>
      <c r="XK70" s="128"/>
      <c r="XL70" s="128"/>
      <c r="XM70" s="128"/>
      <c r="XN70" s="128"/>
      <c r="XO70" s="128"/>
      <c r="XP70" s="128"/>
      <c r="XQ70" s="128"/>
      <c r="XR70" s="128"/>
      <c r="XS70" s="128"/>
      <c r="XT70" s="128"/>
      <c r="XU70" s="128"/>
      <c r="XV70" s="128"/>
      <c r="XW70" s="128"/>
      <c r="XX70" s="128"/>
      <c r="XY70" s="128"/>
      <c r="XZ70" s="128"/>
      <c r="YA70" s="128"/>
      <c r="YB70" s="128"/>
      <c r="YC70" s="128"/>
      <c r="YD70" s="128"/>
      <c r="YE70" s="128"/>
      <c r="YF70" s="128"/>
      <c r="YG70" s="128"/>
      <c r="YH70" s="128"/>
      <c r="YI70" s="128"/>
      <c r="YJ70" s="128"/>
      <c r="YK70" s="128"/>
      <c r="YL70" s="128"/>
      <c r="YM70" s="128"/>
      <c r="YN70" s="128"/>
      <c r="YO70" s="128"/>
      <c r="YP70" s="128"/>
      <c r="YQ70" s="128"/>
      <c r="YR70" s="128"/>
      <c r="YS70" s="128"/>
      <c r="YT70" s="128"/>
      <c r="YU70" s="128"/>
      <c r="YV70" s="128"/>
      <c r="YW70" s="128"/>
      <c r="YX70" s="128"/>
      <c r="YY70" s="128"/>
      <c r="YZ70" s="128"/>
      <c r="ZA70" s="128"/>
      <c r="ZB70" s="128"/>
      <c r="ZC70" s="128"/>
      <c r="ZD70" s="128"/>
      <c r="ZE70" s="128"/>
      <c r="ZF70" s="128"/>
      <c r="ZG70" s="128"/>
      <c r="ZH70" s="128"/>
      <c r="ZI70" s="128"/>
      <c r="ZJ70" s="128"/>
      <c r="ZK70" s="128"/>
      <c r="ZL70" s="128"/>
      <c r="ZM70" s="128"/>
      <c r="ZN70" s="128"/>
      <c r="ZO70" s="128"/>
      <c r="ZP70" s="128"/>
      <c r="ZQ70" s="128"/>
      <c r="ZR70" s="128"/>
      <c r="ZS70" s="128"/>
      <c r="ZT70" s="128"/>
      <c r="ZU70" s="128"/>
      <c r="ZV70" s="128"/>
      <c r="ZW70" s="128"/>
      <c r="ZX70" s="128"/>
      <c r="ZY70" s="128"/>
      <c r="ZZ70" s="128"/>
      <c r="AAA70" s="128"/>
      <c r="AAB70" s="128"/>
      <c r="AAC70" s="128"/>
      <c r="AAD70" s="128"/>
      <c r="AAE70" s="128"/>
      <c r="AAF70" s="128"/>
      <c r="AAG70" s="128"/>
      <c r="AAH70" s="128"/>
      <c r="AAI70" s="128"/>
      <c r="AAJ70" s="128"/>
      <c r="AAK70" s="128"/>
      <c r="AAL70" s="128"/>
      <c r="AAM70" s="128"/>
      <c r="AAN70" s="128"/>
      <c r="AAO70" s="128"/>
      <c r="AAP70" s="128"/>
      <c r="AAQ70" s="128"/>
      <c r="AAR70" s="128"/>
      <c r="AAS70" s="128"/>
      <c r="AAT70" s="128"/>
      <c r="AAU70" s="128"/>
      <c r="AAV70" s="128"/>
      <c r="AAW70" s="128"/>
      <c r="AAX70" s="128"/>
      <c r="AAY70" s="128"/>
      <c r="AAZ70" s="128"/>
      <c r="ABA70" s="128"/>
      <c r="ABB70" s="128"/>
      <c r="ABC70" s="128"/>
      <c r="ABD70" s="128"/>
      <c r="ABE70" s="128"/>
      <c r="ABF70" s="128"/>
      <c r="ABG70" s="128"/>
      <c r="ABH70" s="128"/>
      <c r="ABI70" s="128"/>
      <c r="ABJ70" s="128"/>
      <c r="ABK70" s="128"/>
      <c r="ABL70" s="128"/>
      <c r="ABM70" s="128"/>
      <c r="ABN70" s="128"/>
      <c r="ABO70" s="128"/>
      <c r="ABP70" s="128"/>
      <c r="ABQ70" s="128"/>
      <c r="ABR70" s="128"/>
      <c r="ABS70" s="128"/>
      <c r="ABT70" s="128"/>
      <c r="ABU70" s="128"/>
      <c r="ABV70" s="128"/>
      <c r="ABW70" s="128"/>
      <c r="ABX70" s="128"/>
      <c r="ABY70" s="128"/>
      <c r="ABZ70" s="128"/>
      <c r="ACA70" s="128"/>
      <c r="ACB70" s="128"/>
      <c r="ACC70" s="128"/>
      <c r="ACD70" s="128"/>
      <c r="ACE70" s="128"/>
      <c r="ACF70" s="128"/>
      <c r="ACG70" s="128"/>
      <c r="ACH70" s="128"/>
      <c r="ACI70" s="128"/>
      <c r="ACJ70" s="128"/>
      <c r="ACK70" s="128"/>
      <c r="ACL70" s="128"/>
      <c r="ACM70" s="128"/>
      <c r="ACN70" s="128"/>
      <c r="ACO70" s="128"/>
      <c r="ACP70" s="128"/>
      <c r="ACQ70" s="128"/>
      <c r="ACR70" s="128"/>
      <c r="ACS70" s="128"/>
      <c r="ACT70" s="128"/>
      <c r="ACU70" s="128"/>
      <c r="ACV70" s="128"/>
      <c r="ACW70" s="128"/>
      <c r="ACX70" s="128"/>
      <c r="ACY70" s="128"/>
      <c r="ACZ70" s="128"/>
      <c r="ADA70" s="128"/>
      <c r="ADB70" s="128"/>
      <c r="ADC70" s="128"/>
      <c r="ADD70" s="128"/>
      <c r="ADE70" s="128"/>
      <c r="ADF70" s="128"/>
      <c r="ADG70" s="128"/>
      <c r="ADH70" s="128"/>
      <c r="ADI70" s="128"/>
      <c r="ADJ70" s="128"/>
      <c r="ADK70" s="128"/>
      <c r="ADL70" s="128"/>
      <c r="ADM70" s="128"/>
      <c r="ADN70" s="128"/>
      <c r="ADO70" s="128"/>
      <c r="ADP70" s="128"/>
      <c r="ADQ70" s="128"/>
      <c r="ADR70" s="128"/>
      <c r="ADS70" s="128"/>
      <c r="ADT70" s="128"/>
      <c r="ADU70" s="128"/>
      <c r="ADV70" s="128"/>
      <c r="ADW70" s="128"/>
      <c r="ADX70" s="128"/>
      <c r="ADY70" s="128"/>
      <c r="ADZ70" s="128"/>
      <c r="AEA70" s="128"/>
      <c r="AEB70" s="128"/>
      <c r="AEC70" s="128"/>
      <c r="AED70" s="128"/>
      <c r="AEE70" s="128"/>
      <c r="AEF70" s="128"/>
      <c r="AEG70" s="128"/>
      <c r="AEH70" s="128"/>
      <c r="AEI70" s="128"/>
      <c r="AEJ70" s="128"/>
      <c r="AEK70" s="128"/>
      <c r="AEL70" s="128"/>
      <c r="AEM70" s="128"/>
      <c r="AEN70" s="128"/>
      <c r="AEO70" s="128"/>
      <c r="AEP70" s="128"/>
      <c r="AEQ70" s="128"/>
      <c r="AER70" s="128"/>
      <c r="AES70" s="128"/>
      <c r="AET70" s="128"/>
      <c r="AEU70" s="128"/>
      <c r="AEV70" s="128"/>
      <c r="AEW70" s="128"/>
      <c r="AEX70" s="128"/>
      <c r="AEY70" s="128"/>
      <c r="AEZ70" s="128"/>
      <c r="AFA70" s="128"/>
      <c r="AFB70" s="128"/>
      <c r="AFC70" s="128"/>
      <c r="AFD70" s="128"/>
      <c r="AFE70" s="128"/>
      <c r="AFF70" s="128"/>
      <c r="AFG70" s="128"/>
      <c r="AFH70" s="128"/>
      <c r="AFI70" s="128"/>
      <c r="AFJ70" s="128"/>
      <c r="AFK70" s="128"/>
      <c r="AFL70" s="128"/>
      <c r="AFM70" s="128"/>
      <c r="AFN70" s="128"/>
      <c r="AFO70" s="128"/>
      <c r="AFP70" s="128"/>
      <c r="AFQ70" s="128"/>
      <c r="AFR70" s="128"/>
      <c r="AFS70" s="128"/>
      <c r="AFT70" s="128"/>
      <c r="AFU70" s="128"/>
      <c r="AFV70" s="128"/>
      <c r="AFW70" s="128"/>
      <c r="AFX70" s="128"/>
      <c r="AFY70" s="128"/>
      <c r="AFZ70" s="128"/>
      <c r="AGA70" s="128"/>
      <c r="AGB70" s="128"/>
      <c r="AGC70" s="128"/>
      <c r="AGD70" s="128"/>
      <c r="AGE70" s="128"/>
      <c r="AGF70" s="128"/>
      <c r="AGG70" s="128"/>
      <c r="AGH70" s="128"/>
      <c r="AGI70" s="128"/>
      <c r="AGJ70" s="128"/>
      <c r="AGK70" s="128"/>
      <c r="AGL70" s="128"/>
      <c r="AGM70" s="128"/>
      <c r="AGN70" s="128"/>
      <c r="AGO70" s="128"/>
      <c r="AGP70" s="128"/>
      <c r="AGQ70" s="128"/>
      <c r="AGR70" s="128"/>
      <c r="AGS70" s="128"/>
      <c r="AGT70" s="128"/>
      <c r="AGU70" s="128"/>
      <c r="AGV70" s="128"/>
      <c r="AGW70" s="128"/>
      <c r="AGX70" s="128"/>
      <c r="AGY70" s="128"/>
      <c r="AGZ70" s="128"/>
      <c r="AHA70" s="128"/>
      <c r="AHB70" s="128"/>
      <c r="AHC70" s="128"/>
      <c r="AHD70" s="128"/>
      <c r="AHE70" s="128"/>
      <c r="AHF70" s="128"/>
      <c r="AHG70" s="128"/>
      <c r="AHH70" s="128"/>
      <c r="AHI70" s="128"/>
      <c r="AHJ70" s="128"/>
      <c r="AHK70" s="128"/>
      <c r="AHL70" s="128"/>
      <c r="AHM70" s="128"/>
      <c r="AHN70" s="128"/>
      <c r="AHO70" s="128"/>
      <c r="AHP70" s="128"/>
      <c r="AHQ70" s="128"/>
      <c r="AHR70" s="128"/>
      <c r="AHS70" s="128"/>
      <c r="AHT70" s="128"/>
      <c r="AHU70" s="128"/>
      <c r="AHV70" s="128"/>
      <c r="AHW70" s="128"/>
      <c r="AHX70" s="128"/>
      <c r="AHY70" s="128"/>
      <c r="AHZ70" s="128"/>
      <c r="AIA70" s="128"/>
      <c r="AIB70" s="128"/>
      <c r="AIC70" s="128"/>
      <c r="AID70" s="128"/>
      <c r="AIE70" s="128"/>
      <c r="AIF70" s="128"/>
      <c r="AIG70" s="128"/>
      <c r="AIH70" s="128"/>
      <c r="AII70" s="128"/>
      <c r="AIJ70" s="128"/>
      <c r="AIK70" s="128"/>
      <c r="AIL70" s="128"/>
      <c r="AIM70" s="128"/>
      <c r="AIN70" s="128"/>
      <c r="AIO70" s="128"/>
      <c r="AIP70" s="128"/>
      <c r="AIQ70" s="128"/>
      <c r="AIR70" s="128"/>
      <c r="AIS70" s="128"/>
      <c r="AIT70" s="128"/>
      <c r="AIU70" s="128"/>
      <c r="AIV70" s="128"/>
      <c r="AIW70" s="128"/>
      <c r="AIX70" s="128"/>
      <c r="AIY70" s="128"/>
      <c r="AIZ70" s="128"/>
      <c r="AJA70" s="128"/>
      <c r="AJB70" s="128"/>
      <c r="AJC70" s="128"/>
      <c r="AJD70" s="128"/>
      <c r="AJE70" s="128"/>
      <c r="AJF70" s="128"/>
      <c r="AJG70" s="128"/>
      <c r="AJH70" s="128"/>
      <c r="AJI70" s="128"/>
      <c r="AJJ70" s="128"/>
      <c r="AJK70" s="128"/>
      <c r="AJL70" s="128"/>
      <c r="AJM70" s="128"/>
      <c r="AJN70" s="128"/>
      <c r="AJO70" s="128"/>
      <c r="AJP70" s="128"/>
      <c r="AJQ70" s="128"/>
      <c r="AJR70" s="128"/>
      <c r="AJS70" s="128"/>
      <c r="AJT70" s="128"/>
      <c r="AJU70" s="128"/>
      <c r="AJV70" s="128"/>
      <c r="AJW70" s="128"/>
      <c r="AJX70" s="128"/>
      <c r="AJY70" s="128"/>
      <c r="AJZ70" s="128"/>
      <c r="AKA70" s="128"/>
      <c r="AKB70" s="128"/>
      <c r="AKC70" s="128"/>
      <c r="AKD70" s="128"/>
      <c r="AKE70" s="128"/>
      <c r="AKF70" s="128"/>
      <c r="AKG70" s="128"/>
      <c r="AKH70" s="128"/>
      <c r="AKI70" s="128"/>
      <c r="AKJ70" s="128"/>
      <c r="AKK70" s="128"/>
      <c r="AKL70" s="128"/>
      <c r="AKM70" s="128"/>
      <c r="AKN70" s="128"/>
      <c r="AKO70" s="128"/>
      <c r="AKP70" s="128"/>
      <c r="AKQ70" s="128"/>
      <c r="AKR70" s="128"/>
      <c r="AKS70" s="128"/>
      <c r="AKT70" s="128"/>
      <c r="AKU70" s="128"/>
      <c r="AKV70" s="128"/>
      <c r="AKW70" s="128"/>
      <c r="AKX70" s="128"/>
      <c r="AKY70" s="128"/>
      <c r="AKZ70" s="128"/>
      <c r="ALA70" s="128"/>
      <c r="ALB70" s="128"/>
      <c r="ALC70" s="128"/>
      <c r="ALD70" s="128"/>
      <c r="ALE70" s="128"/>
      <c r="ALF70" s="128"/>
      <c r="ALG70" s="128"/>
      <c r="ALH70" s="128"/>
      <c r="ALI70" s="128"/>
      <c r="ALJ70" s="128"/>
      <c r="ALK70" s="128"/>
      <c r="ALL70" s="128"/>
      <c r="ALM70" s="128"/>
      <c r="ALN70" s="128"/>
      <c r="ALO70" s="128"/>
      <c r="ALP70" s="128"/>
      <c r="ALQ70" s="128"/>
      <c r="ALR70" s="128"/>
      <c r="ALS70" s="128"/>
      <c r="ALT70" s="128"/>
      <c r="ALU70" s="128"/>
      <c r="ALV70" s="128"/>
      <c r="ALW70" s="128"/>
      <c r="ALX70" s="128"/>
      <c r="ALY70" s="128"/>
      <c r="ALZ70" s="128"/>
      <c r="AMA70" s="128"/>
      <c r="AMB70" s="128"/>
      <c r="AMC70" s="128"/>
      <c r="AMD70" s="128"/>
      <c r="AME70" s="128"/>
      <c r="AMF70" s="128"/>
      <c r="AMG70" s="128"/>
      <c r="AMH70" s="128"/>
      <c r="AMI70" s="128"/>
      <c r="AMJ70" s="128"/>
      <c r="AMK70" s="128"/>
      <c r="AML70" s="128"/>
      <c r="AMM70" s="128"/>
      <c r="AMN70" s="128"/>
      <c r="AMO70" s="128"/>
      <c r="AMP70" s="128"/>
      <c r="AMQ70" s="128"/>
      <c r="AMR70" s="128"/>
      <c r="AMS70" s="128"/>
      <c r="AMT70" s="128"/>
      <c r="AMU70" s="128"/>
      <c r="AMV70" s="128"/>
      <c r="AMW70" s="128"/>
      <c r="AMX70" s="128"/>
      <c r="AMY70" s="128"/>
      <c r="AMZ70" s="128"/>
      <c r="ANA70" s="128"/>
      <c r="ANB70" s="128"/>
      <c r="ANC70" s="128"/>
      <c r="AND70" s="128"/>
      <c r="ANE70" s="128"/>
      <c r="ANF70" s="128"/>
      <c r="ANG70" s="128"/>
      <c r="ANH70" s="128"/>
      <c r="ANI70" s="128"/>
      <c r="ANJ70" s="128"/>
      <c r="ANK70" s="128"/>
      <c r="ANL70" s="128"/>
      <c r="ANM70" s="128"/>
      <c r="ANN70" s="128"/>
      <c r="ANO70" s="128"/>
      <c r="ANP70" s="128"/>
      <c r="ANQ70" s="128"/>
      <c r="ANR70" s="128"/>
      <c r="ANS70" s="128"/>
      <c r="ANT70" s="128"/>
      <c r="ANU70" s="128"/>
      <c r="ANV70" s="128"/>
      <c r="ANW70" s="128"/>
      <c r="ANX70" s="128"/>
      <c r="ANY70" s="128"/>
      <c r="ANZ70" s="128"/>
      <c r="AOA70" s="128"/>
      <c r="AOB70" s="128"/>
      <c r="AOC70" s="128"/>
      <c r="AOD70" s="128"/>
      <c r="AOE70" s="128"/>
      <c r="AOF70" s="128"/>
      <c r="AOG70" s="128"/>
      <c r="AOH70" s="128"/>
      <c r="AOI70" s="128"/>
      <c r="AOJ70" s="128"/>
      <c r="AOK70" s="128"/>
      <c r="AOL70" s="128"/>
      <c r="AOM70" s="128"/>
      <c r="AON70" s="128"/>
      <c r="AOO70" s="128"/>
      <c r="AOP70" s="128"/>
      <c r="AOQ70" s="128"/>
      <c r="AOR70" s="128"/>
      <c r="AOS70" s="128"/>
      <c r="AOT70" s="128"/>
      <c r="AOU70" s="128"/>
      <c r="AOV70" s="128"/>
      <c r="AOW70" s="128"/>
      <c r="AOX70" s="128"/>
      <c r="AOY70" s="128"/>
      <c r="AOZ70" s="128"/>
      <c r="APA70" s="128"/>
      <c r="APB70" s="128"/>
      <c r="APC70" s="128"/>
      <c r="APD70" s="128"/>
      <c r="APE70" s="128"/>
      <c r="APF70" s="128"/>
      <c r="APG70" s="128"/>
      <c r="APH70" s="128"/>
      <c r="API70" s="128"/>
      <c r="APJ70" s="128"/>
      <c r="APK70" s="128"/>
      <c r="APL70" s="128"/>
      <c r="APM70" s="128"/>
      <c r="APN70" s="128"/>
      <c r="APO70" s="128"/>
      <c r="APP70" s="128"/>
      <c r="APQ70" s="128"/>
      <c r="APR70" s="128"/>
      <c r="APS70" s="128"/>
      <c r="APT70" s="128"/>
      <c r="APU70" s="128"/>
      <c r="APV70" s="128"/>
      <c r="APW70" s="128"/>
      <c r="APX70" s="128"/>
      <c r="APY70" s="128"/>
      <c r="APZ70" s="128"/>
      <c r="AQA70" s="128"/>
      <c r="AQB70" s="128"/>
      <c r="AQC70" s="128"/>
      <c r="AQD70" s="128"/>
      <c r="AQE70" s="128"/>
      <c r="AQF70" s="128"/>
      <c r="AQG70" s="128"/>
      <c r="AQH70" s="128"/>
      <c r="AQI70" s="128"/>
      <c r="AQJ70" s="128"/>
      <c r="AQK70" s="128"/>
      <c r="AQL70" s="128"/>
      <c r="AQM70" s="128"/>
      <c r="AQN70" s="128"/>
      <c r="AQO70" s="128"/>
      <c r="AQP70" s="128"/>
      <c r="AQQ70" s="128"/>
      <c r="AQR70" s="128"/>
      <c r="AQS70" s="128"/>
      <c r="AQT70" s="128"/>
      <c r="AQU70" s="128"/>
      <c r="AQV70" s="128"/>
      <c r="AQW70" s="128"/>
      <c r="AQX70" s="128"/>
      <c r="AQY70" s="128"/>
      <c r="AQZ70" s="128"/>
      <c r="ARA70" s="128"/>
      <c r="ARB70" s="128"/>
      <c r="ARC70" s="128"/>
      <c r="ARD70" s="128"/>
      <c r="ARE70" s="128"/>
      <c r="ARF70" s="128"/>
      <c r="ARG70" s="128"/>
      <c r="ARH70" s="128"/>
      <c r="ARI70" s="128"/>
      <c r="ARJ70" s="128"/>
      <c r="ARK70" s="128"/>
      <c r="ARL70" s="128"/>
      <c r="ARM70" s="128"/>
      <c r="ARN70" s="128"/>
      <c r="ARO70" s="128"/>
      <c r="ARP70" s="128"/>
      <c r="ARQ70" s="128"/>
      <c r="ARR70" s="128"/>
      <c r="ARS70" s="128"/>
      <c r="ART70" s="128"/>
      <c r="ARU70" s="128"/>
      <c r="ARV70" s="128"/>
      <c r="ARW70" s="128"/>
      <c r="ARX70" s="128"/>
      <c r="ARY70" s="128"/>
      <c r="ARZ70" s="128"/>
      <c r="ASA70" s="128"/>
      <c r="ASB70" s="128"/>
      <c r="ASC70" s="128"/>
      <c r="ASD70" s="128"/>
      <c r="ASE70" s="128"/>
      <c r="ASF70" s="128"/>
      <c r="ASG70" s="128"/>
      <c r="ASH70" s="128"/>
      <c r="ASI70" s="128"/>
      <c r="ASJ70" s="128"/>
      <c r="ASK70" s="128"/>
      <c r="ASL70" s="128"/>
      <c r="ASM70" s="128"/>
      <c r="ASN70" s="128"/>
      <c r="ASO70" s="128"/>
      <c r="ASP70" s="128"/>
      <c r="ASQ70" s="128"/>
      <c r="ASR70" s="128"/>
      <c r="ASS70" s="128"/>
      <c r="AST70" s="128"/>
      <c r="ASU70" s="128"/>
      <c r="ASV70" s="128"/>
      <c r="ASW70" s="128"/>
      <c r="ASX70" s="128"/>
      <c r="ASY70" s="128"/>
      <c r="ASZ70" s="128"/>
      <c r="ATA70" s="128"/>
      <c r="ATB70" s="128"/>
      <c r="ATC70" s="128"/>
      <c r="ATD70" s="128"/>
      <c r="ATE70" s="128"/>
      <c r="ATF70" s="128"/>
      <c r="ATG70" s="128"/>
      <c r="ATH70" s="128"/>
      <c r="ATI70" s="128"/>
      <c r="ATJ70" s="128"/>
      <c r="ATK70" s="128"/>
      <c r="ATL70" s="128"/>
      <c r="ATM70" s="128"/>
      <c r="ATN70" s="128"/>
      <c r="ATO70" s="128"/>
      <c r="ATP70" s="128"/>
      <c r="ATQ70" s="128"/>
      <c r="ATR70" s="128"/>
      <c r="ATS70" s="128"/>
      <c r="ATT70" s="128"/>
      <c r="ATU70" s="128"/>
      <c r="ATV70" s="128"/>
      <c r="ATW70" s="128"/>
      <c r="ATX70" s="128"/>
      <c r="ATY70" s="128"/>
      <c r="ATZ70" s="128"/>
      <c r="AUA70" s="128"/>
      <c r="AUB70" s="128"/>
      <c r="AUC70" s="128"/>
      <c r="AUD70" s="128"/>
      <c r="AUE70" s="128"/>
      <c r="AUF70" s="128"/>
      <c r="AUG70" s="128"/>
      <c r="AUH70" s="128"/>
      <c r="AUI70" s="128"/>
      <c r="AUJ70" s="128"/>
      <c r="AUK70" s="128"/>
      <c r="AUL70" s="128"/>
      <c r="AUM70" s="128"/>
      <c r="AUN70" s="128"/>
      <c r="AUO70" s="128"/>
      <c r="AUP70" s="128"/>
      <c r="AUQ70" s="128"/>
      <c r="AUR70" s="128"/>
      <c r="AUS70" s="128"/>
      <c r="AUT70" s="128"/>
      <c r="AUU70" s="128"/>
      <c r="AUV70" s="128"/>
      <c r="AUW70" s="128"/>
      <c r="AUX70" s="128"/>
      <c r="AUY70" s="128"/>
      <c r="AUZ70" s="128"/>
      <c r="AVA70" s="128"/>
      <c r="AVB70" s="128"/>
      <c r="AVC70" s="128"/>
      <c r="AVD70" s="128"/>
      <c r="AVE70" s="128"/>
      <c r="AVF70" s="128"/>
      <c r="AVG70" s="128"/>
      <c r="AVH70" s="128"/>
      <c r="AVI70" s="128"/>
      <c r="AVJ70" s="128"/>
      <c r="AVK70" s="128"/>
      <c r="AVL70" s="128"/>
      <c r="AVM70" s="128"/>
      <c r="AVN70" s="163"/>
      <c r="AVO70" s="163"/>
      <c r="AVP70" s="354"/>
      <c r="AVQ70" s="354"/>
      <c r="AVR70" s="163"/>
      <c r="AVS70" s="163"/>
      <c r="AVT70" s="163"/>
      <c r="AVU70" s="354"/>
      <c r="AVV70" s="354"/>
      <c r="AVW70" s="163"/>
      <c r="AVX70" s="163"/>
      <c r="AVY70" s="163"/>
      <c r="AVZ70" s="354"/>
      <c r="AWA70" s="354"/>
      <c r="AWB70" s="163"/>
      <c r="AWC70" s="163"/>
      <c r="AWD70" s="163"/>
      <c r="AWE70" s="354"/>
      <c r="AWF70" s="354"/>
      <c r="AWG70" s="163"/>
      <c r="AWH70" s="163"/>
      <c r="AWI70" s="163"/>
      <c r="AWJ70" s="354"/>
      <c r="AWK70" s="354"/>
      <c r="AWL70" s="163"/>
      <c r="AWM70" s="163"/>
      <c r="AWN70" s="163"/>
      <c r="AWO70" s="354"/>
      <c r="AWP70" s="354"/>
      <c r="AWQ70" s="163"/>
      <c r="AWR70" s="163"/>
      <c r="AWS70" s="163"/>
      <c r="AWT70" s="354"/>
      <c r="AWU70" s="354"/>
      <c r="AWV70" s="163"/>
      <c r="AWW70" s="163"/>
      <c r="AWX70" s="163"/>
      <c r="AWY70" s="354"/>
      <c r="AWZ70" s="354"/>
      <c r="AXA70" s="163"/>
      <c r="AXB70" s="163"/>
      <c r="AXC70" s="163"/>
      <c r="AXD70" s="354"/>
      <c r="AXE70" s="354"/>
      <c r="AXF70" s="163"/>
      <c r="AXG70" s="163"/>
      <c r="AXH70" s="163"/>
      <c r="AXI70" s="354"/>
      <c r="AXJ70" s="348"/>
      <c r="AXK70" s="163"/>
      <c r="AXL70" s="163"/>
      <c r="AXM70" s="163"/>
      <c r="AXN70" s="354"/>
      <c r="AXO70" s="354"/>
      <c r="AXP70" s="163"/>
      <c r="AXQ70" s="163"/>
      <c r="AXR70" s="163"/>
      <c r="AXS70" s="354"/>
      <c r="AXT70" s="354"/>
      <c r="AXU70" s="163"/>
      <c r="AXV70" s="163"/>
      <c r="AXW70" s="163"/>
      <c r="AXX70" s="354"/>
      <c r="AXY70" s="354"/>
      <c r="AXZ70" s="163"/>
      <c r="AYA70" s="163"/>
      <c r="AYB70" s="163"/>
      <c r="AYC70" s="354"/>
      <c r="AYD70" s="354"/>
      <c r="AYE70" s="163"/>
      <c r="AYF70" s="163"/>
      <c r="AYG70" s="163"/>
      <c r="AYH70" s="354"/>
      <c r="AYI70" s="354"/>
      <c r="AYJ70" s="163"/>
      <c r="AYK70" s="163"/>
      <c r="AYL70" s="163"/>
      <c r="AYM70" s="354"/>
      <c r="AYN70" s="354"/>
      <c r="AYO70" s="163"/>
      <c r="AYP70" s="163"/>
      <c r="AYQ70" s="163"/>
      <c r="AYR70" s="354"/>
      <c r="AYS70" s="354"/>
      <c r="AYT70" s="163"/>
      <c r="AYU70" s="163"/>
      <c r="AYV70" s="163"/>
      <c r="AYW70" s="354"/>
      <c r="AYX70" s="354"/>
      <c r="AYY70" s="163"/>
      <c r="AYZ70" s="163"/>
      <c r="AZA70" s="163"/>
      <c r="AZB70" s="354"/>
      <c r="AZC70" s="354"/>
      <c r="AZD70" s="163"/>
      <c r="AZE70" s="163"/>
      <c r="AZF70" s="163"/>
      <c r="AZG70" s="354"/>
      <c r="AZH70" s="348"/>
      <c r="AZI70" s="163"/>
      <c r="AZJ70" s="163"/>
      <c r="AZK70" s="163"/>
      <c r="AZL70" s="354"/>
      <c r="AZM70" s="354"/>
      <c r="AZN70" s="163"/>
      <c r="AZO70" s="163"/>
      <c r="AZP70" s="163"/>
      <c r="AZQ70" s="354"/>
      <c r="AZR70" s="354"/>
      <c r="AZS70" s="163"/>
      <c r="AZT70" s="163"/>
      <c r="AZU70" s="163"/>
      <c r="AZV70" s="354"/>
      <c r="AZW70" s="354"/>
      <c r="AZX70" s="163"/>
      <c r="AZY70" s="163"/>
      <c r="AZZ70" s="163"/>
      <c r="BAA70" s="354"/>
      <c r="BAB70" s="354"/>
      <c r="BAC70" s="163"/>
      <c r="BAD70" s="163"/>
      <c r="BAE70" s="163"/>
      <c r="BAF70" s="354"/>
      <c r="BAG70" s="354"/>
      <c r="BAH70" s="163"/>
      <c r="BAI70" s="163"/>
      <c r="BAJ70" s="163"/>
      <c r="BAK70" s="354"/>
      <c r="BAL70" s="354"/>
      <c r="BAM70" s="163"/>
      <c r="BAN70" s="163"/>
      <c r="BAO70" s="163"/>
      <c r="BAP70" s="354"/>
      <c r="BAQ70" s="354"/>
      <c r="BAR70" s="163"/>
      <c r="BAS70" s="163"/>
      <c r="BAT70" s="163"/>
      <c r="BAU70" s="354"/>
      <c r="BAV70" s="354"/>
      <c r="BAW70" s="163"/>
      <c r="BAX70" s="163"/>
      <c r="BAY70" s="163"/>
      <c r="BAZ70" s="354"/>
      <c r="BBA70" s="354"/>
      <c r="BBB70" s="163"/>
      <c r="BBC70" s="163"/>
      <c r="BBD70" s="163"/>
      <c r="BBE70" s="354"/>
      <c r="BBF70" s="348"/>
      <c r="BBG70" s="163"/>
      <c r="BBH70" s="163"/>
      <c r="BBI70" s="163"/>
      <c r="BBJ70" s="354"/>
      <c r="BBK70" s="354"/>
      <c r="BBL70" s="163"/>
      <c r="BBM70" s="163"/>
      <c r="BBN70" s="163"/>
      <c r="BBO70" s="354"/>
      <c r="BBP70" s="354"/>
      <c r="BBQ70" s="163"/>
      <c r="BBR70" s="163"/>
      <c r="BBS70" s="163"/>
      <c r="BBT70" s="354"/>
      <c r="BBU70" s="354"/>
      <c r="BBV70" s="163"/>
      <c r="BBW70" s="163"/>
      <c r="BBX70" s="163"/>
      <c r="BBY70" s="354"/>
      <c r="BBZ70" s="354"/>
      <c r="BCA70" s="163"/>
      <c r="BCB70" s="163"/>
      <c r="BCC70" s="163"/>
      <c r="BCD70" s="354"/>
      <c r="BCE70" s="354"/>
      <c r="BCF70" s="163"/>
      <c r="BCG70" s="163"/>
      <c r="BCH70" s="163"/>
      <c r="BCI70" s="354"/>
      <c r="BCJ70" s="354"/>
      <c r="BCK70" s="163"/>
      <c r="BCL70" s="163"/>
      <c r="BCM70" s="163"/>
      <c r="BCN70" s="354"/>
      <c r="BCO70" s="354"/>
      <c r="BCP70" s="163"/>
      <c r="BCQ70" s="163"/>
      <c r="BCR70" s="163"/>
      <c r="BCS70" s="354"/>
      <c r="BCT70" s="354"/>
      <c r="BCU70" s="163"/>
      <c r="BCV70" s="163"/>
      <c r="BCW70" s="163"/>
      <c r="BCX70" s="354"/>
      <c r="BCY70" s="354"/>
      <c r="BCZ70" s="163"/>
      <c r="BDA70" s="163"/>
      <c r="BDB70" s="163"/>
      <c r="BDC70" s="354"/>
      <c r="BDD70" s="348"/>
      <c r="BDE70" s="163"/>
      <c r="BDF70" s="163"/>
      <c r="BDG70" s="163"/>
      <c r="BDH70" s="354"/>
      <c r="BDI70" s="354"/>
      <c r="BDJ70" s="163"/>
      <c r="BDK70" s="163"/>
      <c r="BDL70" s="163"/>
      <c r="BDM70" s="354"/>
      <c r="BDN70" s="354"/>
      <c r="BDO70" s="163"/>
      <c r="BDP70" s="163"/>
      <c r="BDQ70" s="163"/>
      <c r="BDR70" s="354"/>
      <c r="BDS70" s="354"/>
      <c r="BDT70" s="163"/>
      <c r="BDU70" s="163"/>
      <c r="BDV70" s="163"/>
      <c r="BDW70" s="354"/>
      <c r="BDX70" s="354"/>
      <c r="BDY70" s="163"/>
      <c r="BDZ70" s="163"/>
      <c r="BEA70" s="163"/>
      <c r="BEB70" s="354"/>
      <c r="BEC70" s="354"/>
      <c r="BED70" s="163"/>
      <c r="BEE70" s="163"/>
      <c r="BEF70" s="163"/>
      <c r="BEG70" s="354"/>
      <c r="BEH70" s="354"/>
      <c r="BEI70" s="163"/>
      <c r="BEJ70" s="163"/>
      <c r="BEK70" s="163"/>
      <c r="BEL70" s="354"/>
      <c r="BEM70" s="354"/>
      <c r="BEN70" s="163"/>
      <c r="BEO70" s="163"/>
      <c r="BEP70" s="163"/>
      <c r="BEQ70" s="354"/>
      <c r="BER70" s="354"/>
      <c r="BES70" s="163"/>
      <c r="BET70" s="163"/>
      <c r="BEU70" s="163"/>
      <c r="BEV70" s="354"/>
      <c r="BEW70" s="354"/>
      <c r="BEX70" s="163"/>
      <c r="BEY70" s="163"/>
      <c r="BEZ70" s="163"/>
      <c r="BFA70" s="354"/>
      <c r="BFB70" s="348"/>
      <c r="BFC70" s="163"/>
      <c r="BFD70" s="163"/>
      <c r="BFE70" s="163"/>
      <c r="BFF70" s="354"/>
      <c r="BFG70" s="354"/>
      <c r="BFH70" s="163"/>
      <c r="BFI70" s="163"/>
      <c r="BFJ70" s="163"/>
      <c r="BFK70" s="354"/>
      <c r="BFL70" s="354"/>
      <c r="BFM70" s="163"/>
      <c r="BFN70" s="163"/>
      <c r="BFO70" s="163"/>
      <c r="BFP70" s="354"/>
      <c r="BFQ70" s="354"/>
      <c r="BFR70" s="163"/>
      <c r="BFS70" s="163"/>
      <c r="BFT70" s="163"/>
      <c r="BFU70" s="354"/>
      <c r="BFV70" s="354"/>
      <c r="BFW70" s="163"/>
      <c r="BFX70" s="163"/>
      <c r="BFY70" s="163"/>
      <c r="BFZ70" s="354"/>
      <c r="BGA70" s="354"/>
      <c r="BGB70" s="163"/>
      <c r="BGC70" s="163"/>
      <c r="BGD70" s="163"/>
      <c r="BGE70" s="354"/>
      <c r="BGF70" s="354"/>
      <c r="BGG70" s="163"/>
      <c r="BGH70" s="163"/>
      <c r="BGI70" s="163"/>
      <c r="BGJ70" s="354"/>
      <c r="BGK70" s="354"/>
      <c r="BGL70" s="163"/>
      <c r="BGM70" s="163"/>
      <c r="BGN70" s="163"/>
      <c r="BGO70" s="354"/>
      <c r="BGP70" s="354"/>
      <c r="BGQ70" s="163"/>
      <c r="BGR70" s="163"/>
      <c r="BGS70" s="163"/>
      <c r="BGT70" s="354"/>
      <c r="BGU70" s="348"/>
      <c r="BGV70" s="163"/>
      <c r="BGW70" s="163"/>
      <c r="BGX70" s="163"/>
      <c r="BGY70" s="354"/>
      <c r="BGZ70" s="348"/>
      <c r="BHA70" s="163"/>
      <c r="BHB70" s="163"/>
      <c r="BHC70" s="163"/>
      <c r="BHD70" s="354"/>
      <c r="BHE70" s="354"/>
      <c r="BHF70" s="163"/>
      <c r="BHG70" s="163"/>
      <c r="BHH70" s="163"/>
      <c r="BHI70" s="354"/>
      <c r="BHJ70" s="354"/>
      <c r="BHK70" s="163"/>
      <c r="BHL70" s="163"/>
      <c r="BHM70" s="163"/>
      <c r="BHN70" s="354"/>
      <c r="BHO70" s="354"/>
      <c r="BHP70" s="163"/>
      <c r="BHQ70" s="163"/>
      <c r="BHR70" s="163"/>
      <c r="BHS70" s="354"/>
      <c r="BHT70" s="354"/>
      <c r="BHU70" s="163"/>
      <c r="BHV70" s="163"/>
      <c r="BHW70" s="163"/>
      <c r="BHX70" s="354"/>
      <c r="BHY70" s="354"/>
      <c r="BHZ70" s="163"/>
      <c r="BIA70" s="163"/>
      <c r="BIB70" s="163"/>
      <c r="BIC70" s="354"/>
      <c r="BID70" s="354"/>
      <c r="BIE70" s="163"/>
      <c r="BIF70" s="163"/>
      <c r="BIG70" s="163"/>
      <c r="BIH70" s="354"/>
      <c r="BII70" s="354"/>
      <c r="BIJ70" s="163"/>
      <c r="BIK70" s="163"/>
      <c r="BIL70" s="163"/>
      <c r="BIM70" s="354"/>
      <c r="BIN70" s="354"/>
      <c r="BIO70" s="163"/>
      <c r="BIP70" s="163"/>
      <c r="BIQ70" s="163"/>
      <c r="BIR70" s="354"/>
      <c r="BIS70" s="348"/>
      <c r="BIT70" s="163"/>
      <c r="BIU70" s="163"/>
      <c r="BIV70" s="163"/>
      <c r="BIW70" s="354"/>
      <c r="BIX70" s="348"/>
      <c r="BIY70" s="163"/>
      <c r="BIZ70" s="163"/>
      <c r="BJA70" s="163"/>
      <c r="BJB70" s="354"/>
      <c r="BJC70" s="354"/>
      <c r="BJD70" s="163"/>
      <c r="BJE70" s="163"/>
      <c r="BJF70" s="163"/>
      <c r="BJG70" s="354"/>
      <c r="BJH70" s="354"/>
      <c r="BJI70" s="163"/>
      <c r="BJJ70" s="163"/>
      <c r="BJK70" s="163"/>
      <c r="BJL70" s="354"/>
      <c r="BJM70" s="354"/>
      <c r="BJN70" s="163"/>
      <c r="BJO70" s="163"/>
      <c r="BJP70" s="163"/>
      <c r="BJQ70" s="354"/>
      <c r="BJR70" s="354"/>
      <c r="BJS70" s="163"/>
      <c r="BJT70" s="163"/>
      <c r="BJU70" s="163"/>
      <c r="BJV70" s="354"/>
      <c r="BJW70" s="354"/>
      <c r="BJX70" s="163"/>
      <c r="BJY70" s="163"/>
      <c r="BJZ70" s="163"/>
      <c r="BKA70" s="354"/>
      <c r="BKB70" s="354"/>
      <c r="BKC70" s="163"/>
      <c r="BKD70" s="163"/>
      <c r="BKE70" s="163"/>
      <c r="BKF70" s="354"/>
      <c r="BKG70" s="354"/>
      <c r="BKH70" s="163"/>
      <c r="BKI70" s="163"/>
      <c r="BKJ70" s="163"/>
      <c r="BKK70" s="354"/>
      <c r="BKL70" s="354"/>
      <c r="BKM70" s="163"/>
      <c r="BKN70" s="163"/>
      <c r="BKO70" s="163"/>
      <c r="BKP70" s="354"/>
      <c r="BKQ70" s="348"/>
      <c r="BKR70" s="163"/>
      <c r="BKS70" s="163"/>
      <c r="BKT70" s="163"/>
      <c r="BKU70" s="354"/>
      <c r="BKV70" s="348"/>
      <c r="BKW70" s="163"/>
      <c r="BKX70" s="163"/>
      <c r="BKY70" s="163"/>
      <c r="BKZ70" s="354"/>
      <c r="BLA70" s="354"/>
      <c r="BLB70" s="163"/>
      <c r="BLC70" s="163"/>
      <c r="BLD70" s="163"/>
      <c r="BLE70" s="354"/>
      <c r="BLF70" s="354"/>
      <c r="BLG70" s="163"/>
      <c r="BLH70" s="163"/>
      <c r="BLI70" s="163"/>
      <c r="BLJ70" s="354"/>
      <c r="BLK70" s="354"/>
      <c r="BLL70" s="163"/>
      <c r="BLM70" s="163"/>
      <c r="BLN70" s="163"/>
      <c r="BLO70" s="354"/>
      <c r="BLP70" s="354"/>
      <c r="BLQ70" s="163"/>
      <c r="BLR70" s="163"/>
      <c r="BLS70" s="163"/>
      <c r="BLT70" s="354"/>
      <c r="BLU70" s="354"/>
      <c r="BLV70" s="163"/>
      <c r="BLW70" s="163"/>
      <c r="BLX70" s="163"/>
      <c r="BLY70" s="354"/>
      <c r="BLZ70" s="354"/>
      <c r="BMA70" s="163"/>
      <c r="BMB70" s="163"/>
      <c r="BMC70" s="163"/>
      <c r="BMD70" s="354"/>
      <c r="BME70" s="354"/>
      <c r="BMF70" s="163"/>
      <c r="BMG70" s="163"/>
      <c r="BMH70" s="163"/>
      <c r="BMI70" s="354"/>
      <c r="BMJ70" s="354"/>
      <c r="BMK70" s="163"/>
      <c r="BML70" s="163"/>
      <c r="BMM70" s="163"/>
      <c r="BMN70" s="354"/>
      <c r="BMO70" s="348"/>
      <c r="BMP70" s="163"/>
      <c r="BMQ70" s="163"/>
      <c r="BMR70" s="163"/>
      <c r="BMS70" s="354"/>
      <c r="BMT70" s="348"/>
      <c r="BMU70" s="163"/>
      <c r="BMV70" s="163"/>
      <c r="BMW70" s="163"/>
      <c r="BMX70" s="354"/>
      <c r="BMY70" s="354"/>
      <c r="BMZ70" s="163"/>
      <c r="BNA70" s="163"/>
      <c r="BNB70" s="163"/>
      <c r="BNC70" s="354"/>
      <c r="BND70" s="354"/>
      <c r="BNE70" s="163"/>
      <c r="BNF70" s="163"/>
      <c r="BNG70" s="163"/>
      <c r="BNH70" s="354"/>
      <c r="BNI70" s="354"/>
      <c r="BNJ70" s="163"/>
      <c r="BNK70" s="163"/>
      <c r="BNL70" s="163"/>
      <c r="BNM70" s="354"/>
      <c r="BNN70" s="354"/>
      <c r="BNO70" s="163"/>
      <c r="BNP70" s="163"/>
      <c r="BNQ70" s="163"/>
      <c r="BNR70" s="354"/>
      <c r="BNS70" s="354"/>
      <c r="BNT70" s="163"/>
      <c r="BNU70" s="163"/>
      <c r="BNV70" s="163"/>
      <c r="BNW70" s="354"/>
      <c r="BNX70" s="354"/>
      <c r="BNY70" s="163"/>
      <c r="BNZ70" s="163"/>
      <c r="BOA70" s="163"/>
      <c r="BOB70" s="354"/>
      <c r="BOC70" s="354"/>
      <c r="BOD70" s="163"/>
      <c r="BOE70" s="163"/>
      <c r="BOF70" s="163"/>
      <c r="BOG70" s="354"/>
      <c r="BOH70" s="354"/>
      <c r="BOI70" s="163"/>
      <c r="BOJ70" s="163"/>
      <c r="BOK70" s="163"/>
      <c r="BOL70" s="354"/>
      <c r="BOM70" s="348"/>
      <c r="BON70" s="163"/>
      <c r="BOO70" s="163"/>
      <c r="BOP70" s="163"/>
      <c r="BOQ70" s="354"/>
      <c r="BOR70" s="348"/>
      <c r="BOS70" s="163"/>
      <c r="BOT70" s="163"/>
      <c r="BOU70" s="163"/>
      <c r="BOV70" s="354"/>
      <c r="BOW70" s="354"/>
      <c r="BOX70" s="163"/>
      <c r="BOY70" s="163"/>
      <c r="BOZ70" s="163"/>
      <c r="BPA70" s="354"/>
      <c r="BPB70" s="354"/>
      <c r="BPC70" s="163"/>
      <c r="BPD70" s="163"/>
      <c r="BPE70" s="163"/>
      <c r="BPF70" s="354"/>
      <c r="BPG70" s="354"/>
      <c r="BPH70" s="163"/>
      <c r="BPI70" s="163"/>
      <c r="BPJ70" s="163"/>
      <c r="BPK70" s="354"/>
      <c r="BPL70" s="354"/>
      <c r="BPM70" s="163"/>
      <c r="BPN70" s="163"/>
      <c r="BPO70" s="163"/>
      <c r="BPP70" s="354"/>
      <c r="BPQ70" s="354"/>
      <c r="BPR70" s="163"/>
      <c r="BPS70" s="163"/>
      <c r="BPT70" s="163"/>
      <c r="BPU70" s="354"/>
      <c r="BPV70" s="354"/>
      <c r="BPW70" s="163"/>
      <c r="BPX70" s="163"/>
      <c r="BPY70" s="163"/>
      <c r="BPZ70" s="354"/>
      <c r="BQA70" s="354"/>
      <c r="BQB70" s="163"/>
      <c r="BQC70" s="163"/>
      <c r="BQD70" s="163"/>
      <c r="BQE70" s="354"/>
      <c r="BQF70" s="354"/>
      <c r="BQG70" s="163"/>
      <c r="BQH70" s="163"/>
      <c r="BQI70" s="163"/>
      <c r="BQJ70" s="354"/>
      <c r="BQK70" s="354"/>
      <c r="BQL70" s="163"/>
      <c r="BQM70" s="163"/>
      <c r="BQN70" s="163"/>
      <c r="BQO70" s="354"/>
      <c r="BQP70" s="348"/>
      <c r="BQQ70" s="163"/>
      <c r="BQR70" s="163"/>
      <c r="BQS70" s="163"/>
      <c r="BQT70" s="354"/>
      <c r="BQU70" s="354"/>
      <c r="BQV70" s="163"/>
      <c r="BQW70" s="163"/>
      <c r="BQX70" s="163"/>
      <c r="BQY70" s="354"/>
      <c r="BQZ70" s="354"/>
      <c r="BRA70" s="163"/>
      <c r="BRB70" s="163"/>
      <c r="BRC70" s="163"/>
      <c r="BRD70" s="354"/>
      <c r="BRE70" s="354"/>
      <c r="BRF70" s="163"/>
      <c r="BRG70" s="163"/>
      <c r="BRH70" s="163"/>
      <c r="BRI70" s="354"/>
      <c r="BRJ70" s="354"/>
      <c r="BRK70" s="163"/>
      <c r="BRL70" s="163"/>
      <c r="BRM70" s="163"/>
      <c r="BRN70" s="354"/>
      <c r="BRO70" s="354"/>
      <c r="BRP70" s="163"/>
      <c r="BRQ70" s="163"/>
      <c r="BRR70" s="163"/>
      <c r="BRS70" s="354"/>
      <c r="BRT70" s="354"/>
      <c r="BRU70" s="163"/>
      <c r="BRV70" s="163"/>
      <c r="BRW70" s="163"/>
      <c r="BRX70" s="354"/>
      <c r="BRY70" s="354"/>
      <c r="BRZ70" s="163"/>
      <c r="BSA70" s="163"/>
      <c r="BSB70" s="163"/>
      <c r="BSC70" s="354"/>
      <c r="BSD70" s="354"/>
      <c r="BSE70" s="163"/>
      <c r="BSF70" s="163"/>
      <c r="BSG70" s="163"/>
      <c r="BSH70" s="354"/>
      <c r="BSI70" s="354"/>
      <c r="BSJ70" s="163"/>
      <c r="BSK70" s="163"/>
      <c r="BSL70" s="163"/>
      <c r="BSM70" s="354"/>
      <c r="BSN70" s="348"/>
      <c r="BSO70" s="163"/>
      <c r="BSP70" s="163"/>
      <c r="BSQ70" s="163"/>
      <c r="BSR70" s="354"/>
      <c r="BSS70" s="354"/>
      <c r="BST70" s="163"/>
      <c r="BSU70" s="163"/>
      <c r="BSV70" s="163"/>
      <c r="BSW70" s="354"/>
      <c r="BSX70" s="354"/>
      <c r="BSY70" s="163"/>
      <c r="BSZ70" s="163"/>
      <c r="BTA70" s="163"/>
      <c r="BTB70" s="354"/>
      <c r="BTC70" s="354"/>
      <c r="BTD70" s="163"/>
      <c r="BTE70" s="163"/>
      <c r="BTF70" s="163"/>
      <c r="BTG70" s="354"/>
      <c r="BTH70" s="354"/>
      <c r="BTI70" s="163"/>
      <c r="BTJ70" s="163"/>
      <c r="BTK70" s="163"/>
      <c r="BTL70" s="354"/>
      <c r="BTM70" s="354"/>
      <c r="BTN70" s="163"/>
      <c r="BTO70" s="163"/>
      <c r="BTP70" s="163"/>
      <c r="BTQ70" s="354"/>
      <c r="BTR70" s="354"/>
      <c r="BTS70" s="163"/>
      <c r="BTT70" s="163"/>
      <c r="BTU70" s="163"/>
      <c r="BTV70" s="354"/>
      <c r="BTW70" s="354"/>
      <c r="BTX70" s="163"/>
      <c r="BTY70" s="163"/>
      <c r="BTZ70" s="163"/>
      <c r="BUA70" s="354"/>
      <c r="BUB70" s="354"/>
      <c r="BUC70" s="163"/>
      <c r="BUD70" s="163"/>
      <c r="BUE70" s="163"/>
      <c r="BUF70" s="354"/>
      <c r="BUG70" s="354"/>
      <c r="BUH70" s="163"/>
      <c r="BUI70" s="163"/>
      <c r="BUJ70" s="163"/>
      <c r="BUK70" s="354"/>
      <c r="BUL70" s="348"/>
      <c r="BUM70" s="163"/>
      <c r="BUN70" s="163"/>
      <c r="BUO70" s="163"/>
      <c r="BUP70" s="354"/>
      <c r="BUQ70" s="354"/>
      <c r="BUR70" s="163"/>
      <c r="BUS70" s="163"/>
      <c r="BUT70" s="163"/>
      <c r="BUU70" s="354"/>
      <c r="BUV70" s="354"/>
      <c r="BUW70" s="163"/>
      <c r="BUX70" s="163"/>
      <c r="BUY70" s="163"/>
      <c r="BUZ70" s="354"/>
      <c r="BVA70" s="354"/>
      <c r="BVB70" s="163"/>
      <c r="BVC70" s="163"/>
      <c r="BVD70" s="163"/>
      <c r="BVE70" s="354"/>
      <c r="BVF70" s="354"/>
      <c r="BVG70" s="163"/>
      <c r="BVH70" s="163"/>
      <c r="BVI70" s="163"/>
      <c r="BVJ70" s="354"/>
      <c r="BVK70" s="354"/>
      <c r="BVL70" s="163"/>
      <c r="BVM70" s="163"/>
      <c r="BVN70" s="163"/>
      <c r="BVO70" s="354"/>
      <c r="BVP70" s="354"/>
      <c r="BVQ70" s="163"/>
      <c r="BVR70" s="163"/>
      <c r="BVS70" s="163"/>
      <c r="BVT70" s="354"/>
      <c r="BVU70" s="354"/>
      <c r="BVV70" s="163"/>
      <c r="BVW70" s="163"/>
      <c r="BVX70" s="163"/>
      <c r="BVY70" s="354"/>
      <c r="BVZ70" s="354"/>
      <c r="BWA70" s="163"/>
      <c r="BWB70" s="163"/>
      <c r="BWC70" s="163"/>
      <c r="BWD70" s="354"/>
      <c r="BWE70" s="354"/>
      <c r="BWF70" s="163"/>
      <c r="BWG70" s="163"/>
      <c r="BWH70" s="163"/>
      <c r="BWI70" s="354"/>
      <c r="BWJ70" s="348"/>
      <c r="BWK70" s="163"/>
      <c r="BWL70" s="163"/>
      <c r="BWM70" s="163"/>
      <c r="BWN70" s="354"/>
      <c r="BWO70" s="354"/>
      <c r="BWP70" s="163"/>
      <c r="BWQ70" s="163"/>
      <c r="BWR70" s="163"/>
      <c r="BWS70" s="354"/>
      <c r="BWT70" s="354"/>
      <c r="BWU70" s="163"/>
      <c r="BWV70" s="163"/>
      <c r="BWW70" s="163"/>
      <c r="BWX70" s="354"/>
      <c r="BWY70" s="354"/>
      <c r="BWZ70" s="163"/>
      <c r="BXA70" s="163"/>
      <c r="BXB70" s="163"/>
      <c r="BXC70" s="354"/>
      <c r="BXD70" s="354"/>
      <c r="BXE70" s="163"/>
      <c r="BXF70" s="163"/>
      <c r="BXG70" s="163"/>
      <c r="BXH70" s="354"/>
      <c r="BXI70" s="354"/>
      <c r="BXJ70" s="163"/>
      <c r="BXK70" s="163"/>
      <c r="BXL70" s="163"/>
      <c r="BXM70" s="354"/>
      <c r="BXN70" s="354"/>
      <c r="BXO70" s="163"/>
      <c r="BXP70" s="163"/>
      <c r="BXQ70" s="163"/>
      <c r="BXR70" s="354"/>
      <c r="BXS70" s="354"/>
      <c r="BXT70" s="163"/>
      <c r="BXU70" s="163"/>
      <c r="BXV70" s="163"/>
      <c r="BXW70" s="354"/>
      <c r="BXX70" s="354"/>
      <c r="BXY70" s="163"/>
      <c r="BXZ70" s="163"/>
      <c r="BYA70" s="163"/>
      <c r="BYB70" s="354"/>
      <c r="BYC70" s="354"/>
      <c r="BYD70" s="163"/>
      <c r="BYE70" s="163"/>
      <c r="BYF70" s="163"/>
      <c r="BYG70" s="354"/>
      <c r="BYH70" s="83"/>
      <c r="BYI70" s="83"/>
      <c r="BYJ70" s="83"/>
      <c r="BYK70" s="83"/>
    </row>
    <row r="71" spans="1:2013" x14ac:dyDescent="0.35">
      <c r="A71" s="99"/>
      <c r="B71" s="295"/>
      <c r="C71" s="31"/>
      <c r="D71" s="99"/>
      <c r="E71" s="99"/>
      <c r="F71" s="317"/>
      <c r="G71" s="128"/>
      <c r="H71" s="128"/>
      <c r="I71" s="128"/>
      <c r="J71" s="344"/>
      <c r="K71" s="329"/>
      <c r="L71" s="329"/>
      <c r="M71" s="329"/>
      <c r="N71" s="329"/>
      <c r="O71" s="329"/>
      <c r="P71" s="329"/>
      <c r="Q71" s="329"/>
      <c r="R71" s="329"/>
      <c r="S71" s="329"/>
      <c r="T71" s="329"/>
      <c r="U71" s="329"/>
      <c r="V71" s="329"/>
      <c r="W71" s="329"/>
      <c r="X71" s="329"/>
      <c r="Y71" s="329"/>
      <c r="Z71" s="329"/>
      <c r="AA71" s="329"/>
      <c r="AB71" s="329"/>
      <c r="AC71" s="329"/>
      <c r="AD71" s="329"/>
      <c r="AE71" s="329"/>
      <c r="AF71" s="329"/>
      <c r="AG71" s="329"/>
      <c r="AH71" s="329"/>
      <c r="AI71" s="329"/>
      <c r="AJ71" s="329"/>
      <c r="AK71" s="329"/>
      <c r="AL71" s="329"/>
      <c r="AM71" s="329"/>
      <c r="AN71" s="329"/>
      <c r="AO71" s="329"/>
      <c r="AP71" s="329"/>
      <c r="AQ71" s="329"/>
      <c r="AR71" s="329"/>
      <c r="AS71" s="329"/>
      <c r="AT71" s="329"/>
      <c r="AU71" s="329"/>
      <c r="AV71" s="329"/>
      <c r="AW71" s="329"/>
      <c r="AX71" s="329"/>
      <c r="AY71" s="329"/>
      <c r="AZ71" s="329"/>
      <c r="BA71" s="329"/>
      <c r="BB71" s="329"/>
      <c r="BC71" s="329"/>
      <c r="BD71" s="329"/>
      <c r="BE71" s="329"/>
      <c r="BF71" s="329"/>
      <c r="BG71" s="329"/>
      <c r="BH71" s="329"/>
      <c r="BI71" s="329"/>
      <c r="BJ71" s="329"/>
      <c r="BK71" s="329"/>
      <c r="BL71" s="329"/>
      <c r="BM71" s="329"/>
      <c r="BN71" s="329"/>
      <c r="BO71" s="329"/>
      <c r="BP71" s="329"/>
      <c r="BQ71" s="329"/>
      <c r="BR71" s="329"/>
      <c r="BS71" s="329"/>
      <c r="BT71" s="329"/>
      <c r="BU71" s="329"/>
      <c r="BV71" s="329"/>
      <c r="BW71" s="329"/>
      <c r="BX71" s="329"/>
      <c r="BY71" s="329"/>
      <c r="BZ71" s="329"/>
      <c r="CA71" s="329"/>
      <c r="CB71" s="329"/>
      <c r="CC71" s="329"/>
      <c r="CD71" s="329"/>
      <c r="CE71" s="329"/>
      <c r="CF71" s="329"/>
      <c r="CG71" s="329"/>
      <c r="CH71" s="329"/>
      <c r="CI71" s="329"/>
      <c r="CJ71" s="329"/>
      <c r="CK71" s="329"/>
      <c r="CL71" s="329"/>
      <c r="CM71" s="329"/>
      <c r="CN71" s="329"/>
      <c r="CO71" s="329"/>
      <c r="CP71" s="329"/>
      <c r="CQ71" s="329"/>
      <c r="CR71" s="329"/>
      <c r="CS71" s="329"/>
      <c r="CT71" s="329"/>
      <c r="CU71" s="329"/>
      <c r="CV71" s="329"/>
      <c r="CW71" s="329"/>
      <c r="CX71" s="329"/>
      <c r="CY71" s="329"/>
      <c r="CZ71" s="329"/>
      <c r="DA71" s="329"/>
      <c r="DB71" s="329"/>
      <c r="DC71" s="329"/>
      <c r="DD71" s="329"/>
      <c r="DE71" s="329"/>
      <c r="DF71" s="329"/>
      <c r="DG71" s="329"/>
      <c r="DH71" s="329"/>
      <c r="DI71" s="329"/>
      <c r="DJ71" s="329"/>
      <c r="DK71" s="329"/>
      <c r="DL71" s="329"/>
      <c r="DM71" s="329"/>
      <c r="DN71" s="329"/>
      <c r="DO71" s="329"/>
      <c r="DP71" s="329"/>
      <c r="DQ71" s="329"/>
      <c r="DR71" s="329"/>
      <c r="DS71" s="329"/>
      <c r="DT71" s="329"/>
      <c r="DU71" s="329"/>
      <c r="DV71" s="329"/>
      <c r="DW71" s="329"/>
      <c r="DX71" s="329"/>
      <c r="DY71" s="329"/>
      <c r="DZ71" s="329"/>
      <c r="EA71" s="329"/>
      <c r="EB71" s="329"/>
      <c r="EC71" s="329"/>
      <c r="ED71" s="329"/>
      <c r="EE71" s="329"/>
      <c r="EF71" s="329"/>
      <c r="EG71" s="329"/>
      <c r="EH71" s="329"/>
      <c r="EI71" s="329"/>
      <c r="EJ71" s="329"/>
      <c r="EK71" s="329"/>
      <c r="EL71" s="329"/>
      <c r="EM71" s="329"/>
      <c r="EN71" s="329"/>
      <c r="EO71" s="329"/>
      <c r="EP71" s="329"/>
      <c r="EQ71" s="329"/>
      <c r="ER71" s="329"/>
      <c r="ES71" s="329"/>
      <c r="ET71" s="329"/>
      <c r="EU71" s="329"/>
      <c r="EV71" s="329"/>
      <c r="EW71" s="329"/>
      <c r="EX71" s="329"/>
      <c r="EY71" s="329"/>
      <c r="EZ71" s="329"/>
      <c r="FA71" s="329"/>
      <c r="FB71" s="329"/>
      <c r="FC71" s="329"/>
      <c r="FD71" s="329"/>
      <c r="FE71" s="329"/>
      <c r="FF71" s="329"/>
      <c r="FG71" s="329"/>
      <c r="FH71" s="329"/>
      <c r="FI71" s="329"/>
      <c r="FJ71" s="329"/>
      <c r="FK71" s="329"/>
      <c r="FL71" s="329"/>
      <c r="FM71" s="329"/>
      <c r="FN71" s="329"/>
      <c r="FO71" s="329"/>
      <c r="FP71" s="329"/>
      <c r="FQ71" s="329"/>
      <c r="FR71" s="329"/>
      <c r="FS71" s="329"/>
      <c r="FT71" s="329"/>
      <c r="FU71" s="329"/>
      <c r="FV71" s="329"/>
      <c r="FW71" s="329"/>
      <c r="FX71" s="329"/>
      <c r="FY71" s="329"/>
      <c r="FZ71" s="329"/>
      <c r="GA71" s="329"/>
      <c r="GB71" s="329"/>
      <c r="GC71" s="329"/>
      <c r="GD71" s="329"/>
      <c r="GE71" s="329"/>
      <c r="GF71" s="329"/>
      <c r="GG71" s="329"/>
      <c r="GH71" s="329"/>
      <c r="GI71" s="329"/>
      <c r="GJ71" s="329"/>
      <c r="GK71" s="329"/>
      <c r="GL71" s="329"/>
      <c r="GM71" s="329"/>
      <c r="GN71" s="329"/>
      <c r="GO71" s="329"/>
      <c r="GP71" s="329"/>
      <c r="GQ71" s="329"/>
      <c r="GR71" s="329"/>
      <c r="GS71" s="329"/>
      <c r="GT71" s="329"/>
      <c r="GU71" s="329"/>
      <c r="GV71" s="329"/>
      <c r="GW71" s="329"/>
      <c r="GX71" s="329"/>
      <c r="GY71" s="329"/>
      <c r="GZ71" s="329"/>
      <c r="HA71" s="329"/>
      <c r="HB71" s="329"/>
      <c r="HC71" s="329"/>
      <c r="HD71" s="329"/>
      <c r="HE71" s="329"/>
      <c r="HF71" s="329"/>
      <c r="HG71" s="329"/>
      <c r="HH71" s="329"/>
      <c r="HI71" s="329"/>
      <c r="HJ71" s="329"/>
      <c r="HK71" s="329"/>
      <c r="HL71" s="329"/>
      <c r="HM71" s="329"/>
      <c r="HN71" s="329"/>
      <c r="HO71" s="329"/>
      <c r="HP71" s="329"/>
      <c r="HQ71" s="329"/>
      <c r="HR71" s="329"/>
      <c r="HS71" s="329"/>
      <c r="HT71" s="329"/>
      <c r="HU71" s="329"/>
      <c r="HV71" s="329"/>
      <c r="HW71" s="329"/>
      <c r="HX71" s="329"/>
      <c r="HY71" s="329"/>
      <c r="HZ71" s="329"/>
      <c r="IA71" s="329"/>
      <c r="IB71" s="329"/>
      <c r="IC71" s="329"/>
      <c r="ID71" s="329"/>
      <c r="IE71" s="329"/>
      <c r="IF71" s="329"/>
      <c r="IG71" s="329"/>
      <c r="IH71" s="329"/>
      <c r="II71" s="329"/>
      <c r="IJ71" s="329"/>
      <c r="IK71" s="329"/>
      <c r="IL71" s="329"/>
      <c r="IM71" s="329"/>
      <c r="IN71" s="329"/>
      <c r="IO71" s="329"/>
      <c r="IP71" s="329"/>
      <c r="IQ71" s="329"/>
      <c r="IR71" s="329"/>
      <c r="IS71" s="329"/>
      <c r="IT71" s="329"/>
      <c r="IU71" s="329"/>
      <c r="IV71" s="329"/>
      <c r="IW71" s="329"/>
      <c r="IX71" s="329"/>
      <c r="IY71" s="329"/>
      <c r="IZ71" s="328"/>
      <c r="JA71" s="323"/>
      <c r="JB71" s="128"/>
      <c r="JC71" s="128"/>
      <c r="JD71" s="128"/>
      <c r="JE71" s="128"/>
      <c r="JF71" s="128"/>
      <c r="JG71" s="128"/>
      <c r="JH71" s="128"/>
      <c r="JI71" s="128"/>
      <c r="JJ71" s="128"/>
      <c r="JK71" s="128"/>
      <c r="JL71" s="128"/>
      <c r="JM71" s="128"/>
      <c r="JN71" s="128"/>
      <c r="JO71" s="128"/>
      <c r="JP71" s="128"/>
      <c r="JQ71" s="128"/>
      <c r="JR71" s="128"/>
      <c r="JS71" s="128"/>
      <c r="JT71" s="128"/>
      <c r="JU71" s="128"/>
      <c r="JV71" s="128"/>
      <c r="JW71" s="128"/>
      <c r="JX71" s="128"/>
      <c r="JY71" s="128"/>
      <c r="JZ71" s="128"/>
      <c r="KA71" s="128"/>
      <c r="KB71" s="128"/>
      <c r="KC71" s="128"/>
      <c r="KD71" s="128"/>
      <c r="KE71" s="128"/>
      <c r="KF71" s="128"/>
      <c r="KG71" s="128"/>
      <c r="KH71" s="128"/>
      <c r="KI71" s="128"/>
      <c r="KJ71" s="128"/>
      <c r="KK71" s="128"/>
      <c r="KL71" s="128"/>
      <c r="KM71" s="128"/>
      <c r="KN71" s="128"/>
      <c r="KO71" s="128"/>
      <c r="KP71" s="128"/>
      <c r="KQ71" s="128"/>
      <c r="KR71" s="128"/>
      <c r="KS71" s="128"/>
      <c r="KT71" s="128"/>
      <c r="KU71" s="128"/>
      <c r="KV71" s="128"/>
      <c r="KW71" s="128"/>
      <c r="KX71" s="128"/>
      <c r="KY71" s="128"/>
      <c r="KZ71" s="128"/>
      <c r="LA71" s="128"/>
      <c r="LB71" s="128"/>
      <c r="LC71" s="128"/>
      <c r="LD71" s="128"/>
      <c r="LE71" s="128"/>
      <c r="LF71" s="128"/>
      <c r="LG71" s="128"/>
      <c r="LH71" s="128"/>
      <c r="LI71" s="128"/>
      <c r="LJ71" s="128"/>
      <c r="LK71" s="128"/>
      <c r="LL71" s="128"/>
      <c r="LM71" s="128"/>
      <c r="LN71" s="128"/>
      <c r="LO71" s="128"/>
      <c r="LP71" s="128"/>
      <c r="LQ71" s="128"/>
      <c r="LR71" s="128"/>
      <c r="LS71" s="128"/>
      <c r="LT71" s="128"/>
      <c r="LU71" s="128"/>
      <c r="LV71" s="128"/>
      <c r="LW71" s="128"/>
      <c r="LX71" s="128"/>
      <c r="LY71" s="128"/>
      <c r="LZ71" s="128"/>
      <c r="MA71" s="128"/>
      <c r="MB71" s="128"/>
      <c r="MC71" s="128"/>
      <c r="MD71" s="128"/>
      <c r="ME71" s="128"/>
      <c r="MF71" s="128"/>
      <c r="MG71" s="128"/>
      <c r="MH71" s="128"/>
      <c r="MI71" s="128"/>
      <c r="MJ71" s="128"/>
      <c r="MK71" s="128"/>
      <c r="ML71" s="128"/>
      <c r="MM71" s="128"/>
      <c r="MN71" s="128"/>
      <c r="MO71" s="128"/>
      <c r="MP71" s="128"/>
      <c r="MQ71" s="128"/>
      <c r="MR71" s="128"/>
      <c r="MS71" s="128"/>
      <c r="MT71" s="128"/>
      <c r="MU71" s="128"/>
      <c r="MV71" s="128"/>
      <c r="MW71" s="128"/>
      <c r="MX71" s="128"/>
      <c r="MY71" s="128"/>
      <c r="MZ71" s="128"/>
      <c r="NA71" s="128"/>
      <c r="NB71" s="128"/>
      <c r="NC71" s="128"/>
      <c r="ND71" s="128"/>
      <c r="NE71" s="128"/>
      <c r="NF71" s="128"/>
      <c r="NG71" s="128"/>
      <c r="NH71" s="128"/>
      <c r="NI71" s="128"/>
      <c r="NJ71" s="128"/>
      <c r="NK71" s="128"/>
      <c r="NL71" s="128"/>
      <c r="NM71" s="128"/>
      <c r="NN71" s="128"/>
      <c r="NO71" s="128"/>
      <c r="NP71" s="128"/>
      <c r="NQ71" s="128"/>
      <c r="NR71" s="128"/>
      <c r="NS71" s="128"/>
      <c r="NT71" s="128"/>
      <c r="NU71" s="128"/>
      <c r="NV71" s="128"/>
      <c r="NW71" s="128"/>
      <c r="NX71" s="128"/>
      <c r="NY71" s="128"/>
      <c r="NZ71" s="128"/>
      <c r="OA71" s="128"/>
      <c r="OB71" s="128"/>
      <c r="OC71" s="128"/>
      <c r="OD71" s="128"/>
      <c r="OE71" s="128"/>
      <c r="OF71" s="128"/>
      <c r="OG71" s="128"/>
      <c r="OH71" s="128"/>
      <c r="OI71" s="128"/>
      <c r="OJ71" s="128"/>
      <c r="OK71" s="128"/>
      <c r="OL71" s="128"/>
      <c r="OM71" s="128"/>
      <c r="ON71" s="128"/>
      <c r="OO71" s="128"/>
      <c r="OP71" s="128"/>
      <c r="OQ71" s="128"/>
      <c r="OR71" s="128"/>
      <c r="OS71" s="128"/>
      <c r="OT71" s="128"/>
      <c r="OU71" s="128"/>
      <c r="OV71" s="128"/>
      <c r="OW71" s="128"/>
      <c r="OX71" s="128"/>
      <c r="OY71" s="128"/>
      <c r="OZ71" s="128"/>
      <c r="PA71" s="128"/>
      <c r="PB71" s="128"/>
      <c r="PC71" s="128"/>
      <c r="PD71" s="128"/>
      <c r="PE71" s="128"/>
      <c r="PF71" s="128"/>
      <c r="PG71" s="128"/>
      <c r="PH71" s="128"/>
      <c r="PI71" s="128"/>
      <c r="PJ71" s="128"/>
      <c r="PK71" s="128"/>
      <c r="PL71" s="128"/>
      <c r="PM71" s="128"/>
      <c r="PN71" s="128"/>
      <c r="PO71" s="128"/>
      <c r="PP71" s="128"/>
      <c r="PQ71" s="128"/>
      <c r="PR71" s="128"/>
      <c r="PS71" s="128"/>
      <c r="PT71" s="128"/>
      <c r="PU71" s="128"/>
      <c r="PV71" s="128"/>
      <c r="PW71" s="128"/>
      <c r="PX71" s="128"/>
      <c r="PY71" s="128"/>
      <c r="PZ71" s="128"/>
      <c r="QA71" s="128"/>
      <c r="QB71" s="128"/>
      <c r="QC71" s="128"/>
      <c r="QD71" s="128"/>
      <c r="QE71" s="128"/>
      <c r="QF71" s="128"/>
      <c r="QG71" s="128"/>
      <c r="QH71" s="128"/>
      <c r="QI71" s="128"/>
      <c r="QJ71" s="128"/>
      <c r="QK71" s="128"/>
      <c r="QL71" s="128"/>
      <c r="QM71" s="128"/>
      <c r="QN71" s="128"/>
      <c r="QO71" s="128"/>
      <c r="QP71" s="128"/>
      <c r="QQ71" s="128"/>
      <c r="QR71" s="128"/>
      <c r="QS71" s="128"/>
      <c r="QT71" s="128"/>
      <c r="QU71" s="128"/>
      <c r="QV71" s="128"/>
      <c r="QW71" s="128"/>
      <c r="QX71" s="128"/>
      <c r="QY71" s="128"/>
      <c r="QZ71" s="128"/>
      <c r="RA71" s="128"/>
      <c r="RB71" s="128"/>
      <c r="RC71" s="128"/>
      <c r="RD71" s="128"/>
      <c r="RE71" s="128"/>
      <c r="RF71" s="128"/>
      <c r="RG71" s="128"/>
      <c r="RH71" s="128"/>
      <c r="RI71" s="128"/>
      <c r="RJ71" s="128"/>
      <c r="RK71" s="128"/>
      <c r="RL71" s="128"/>
      <c r="RM71" s="128"/>
      <c r="RN71" s="128"/>
      <c r="RO71" s="128"/>
      <c r="RP71" s="128"/>
      <c r="RQ71" s="128"/>
      <c r="RR71" s="128"/>
      <c r="RS71" s="128"/>
      <c r="RT71" s="128"/>
      <c r="RU71" s="128"/>
      <c r="RV71" s="128"/>
      <c r="RW71" s="128"/>
      <c r="RX71" s="128"/>
      <c r="RY71" s="128"/>
      <c r="RZ71" s="128"/>
      <c r="SA71" s="128"/>
      <c r="SB71" s="128"/>
      <c r="SC71" s="128"/>
      <c r="SD71" s="128"/>
      <c r="SE71" s="128"/>
      <c r="SF71" s="128"/>
      <c r="SG71" s="128"/>
      <c r="SH71" s="128"/>
      <c r="SI71" s="128"/>
      <c r="SJ71" s="128"/>
      <c r="SK71" s="128"/>
      <c r="SL71" s="128"/>
      <c r="SM71" s="128"/>
      <c r="SN71" s="128"/>
      <c r="SO71" s="128"/>
      <c r="SP71" s="128"/>
      <c r="SQ71" s="128"/>
      <c r="SR71" s="128"/>
      <c r="SS71" s="128"/>
      <c r="ST71" s="128"/>
      <c r="SU71" s="128"/>
      <c r="SV71" s="128"/>
      <c r="SW71" s="128"/>
      <c r="SX71" s="128"/>
      <c r="SY71" s="128"/>
      <c r="SZ71" s="128"/>
      <c r="TA71" s="128"/>
      <c r="TB71" s="128"/>
      <c r="TC71" s="128"/>
      <c r="TD71" s="128"/>
      <c r="TE71" s="128"/>
      <c r="TF71" s="128"/>
      <c r="TG71" s="128"/>
      <c r="TH71" s="128"/>
      <c r="TI71" s="128"/>
      <c r="TJ71" s="128"/>
      <c r="TK71" s="128"/>
      <c r="TL71" s="128"/>
      <c r="TM71" s="128"/>
      <c r="TN71" s="128"/>
      <c r="TO71" s="128"/>
      <c r="TP71" s="128"/>
      <c r="TQ71" s="128"/>
      <c r="TR71" s="128"/>
      <c r="TS71" s="128"/>
      <c r="TT71" s="128"/>
      <c r="TU71" s="128"/>
      <c r="TV71" s="128"/>
      <c r="TW71" s="128"/>
      <c r="TX71" s="128"/>
      <c r="TY71" s="128"/>
      <c r="TZ71" s="128"/>
      <c r="UA71" s="128"/>
      <c r="UB71" s="128"/>
      <c r="UC71" s="128"/>
      <c r="UD71" s="128"/>
      <c r="UE71" s="128"/>
      <c r="UF71" s="128"/>
      <c r="UG71" s="128"/>
      <c r="UH71" s="128"/>
      <c r="UI71" s="128"/>
      <c r="UJ71" s="128"/>
      <c r="UK71" s="128"/>
      <c r="UL71" s="128"/>
      <c r="UM71" s="128"/>
      <c r="UN71" s="128"/>
      <c r="UO71" s="128"/>
      <c r="UP71" s="128"/>
      <c r="UQ71" s="128"/>
      <c r="UR71" s="128"/>
      <c r="US71" s="128"/>
      <c r="UT71" s="128"/>
      <c r="UU71" s="128"/>
      <c r="UV71" s="128"/>
      <c r="UW71" s="128"/>
      <c r="UX71" s="128"/>
      <c r="UY71" s="128"/>
      <c r="UZ71" s="128"/>
      <c r="VA71" s="128"/>
      <c r="VB71" s="128"/>
      <c r="VC71" s="128"/>
      <c r="VD71" s="128"/>
      <c r="VE71" s="128"/>
      <c r="VF71" s="128"/>
      <c r="VG71" s="128"/>
      <c r="VH71" s="128"/>
      <c r="VI71" s="128"/>
      <c r="VJ71" s="128"/>
      <c r="VK71" s="128"/>
      <c r="VL71" s="128"/>
      <c r="VM71" s="128"/>
      <c r="VN71" s="128"/>
      <c r="VO71" s="128"/>
      <c r="VP71" s="128"/>
      <c r="VQ71" s="128"/>
      <c r="VR71" s="128"/>
      <c r="VS71" s="128"/>
      <c r="VT71" s="128"/>
      <c r="VU71" s="128"/>
      <c r="VV71" s="128"/>
      <c r="VW71" s="128"/>
      <c r="VX71" s="128"/>
      <c r="VY71" s="128"/>
      <c r="VZ71" s="128"/>
      <c r="WA71" s="128"/>
      <c r="WB71" s="128"/>
      <c r="WC71" s="128"/>
      <c r="WD71" s="128"/>
      <c r="WE71" s="128"/>
      <c r="WF71" s="128"/>
      <c r="WG71" s="128"/>
      <c r="WH71" s="128"/>
      <c r="WI71" s="128"/>
      <c r="WJ71" s="128"/>
      <c r="WK71" s="128"/>
      <c r="WL71" s="128"/>
      <c r="WM71" s="128"/>
      <c r="WN71" s="128"/>
      <c r="WO71" s="128"/>
      <c r="WP71" s="128"/>
      <c r="WQ71" s="128"/>
      <c r="WR71" s="128"/>
      <c r="WS71" s="128"/>
      <c r="WT71" s="128"/>
      <c r="WU71" s="128"/>
      <c r="WV71" s="128"/>
      <c r="WW71" s="128"/>
      <c r="WX71" s="128"/>
      <c r="WY71" s="128"/>
      <c r="WZ71" s="128"/>
      <c r="XA71" s="128"/>
      <c r="XB71" s="128"/>
      <c r="XC71" s="128"/>
      <c r="XD71" s="128"/>
      <c r="XE71" s="128"/>
      <c r="XF71" s="128"/>
      <c r="XG71" s="128"/>
      <c r="XH71" s="128"/>
      <c r="XI71" s="128"/>
      <c r="XJ71" s="128"/>
      <c r="XK71" s="128"/>
      <c r="XL71" s="128"/>
      <c r="XM71" s="128"/>
      <c r="XN71" s="128"/>
      <c r="XO71" s="128"/>
      <c r="XP71" s="128"/>
      <c r="XQ71" s="128"/>
      <c r="XR71" s="128"/>
      <c r="XS71" s="128"/>
      <c r="XT71" s="128"/>
      <c r="XU71" s="128"/>
      <c r="XV71" s="128"/>
      <c r="XW71" s="128"/>
      <c r="XX71" s="128"/>
      <c r="XY71" s="128"/>
      <c r="XZ71" s="128"/>
      <c r="YA71" s="128"/>
      <c r="YB71" s="128"/>
      <c r="YC71" s="128"/>
      <c r="YD71" s="128"/>
      <c r="YE71" s="128"/>
      <c r="YF71" s="128"/>
      <c r="YG71" s="128"/>
      <c r="YH71" s="128"/>
      <c r="YI71" s="128"/>
      <c r="YJ71" s="128"/>
      <c r="YK71" s="128"/>
      <c r="YL71" s="128"/>
      <c r="YM71" s="128"/>
      <c r="YN71" s="128"/>
      <c r="YO71" s="128"/>
      <c r="YP71" s="128"/>
      <c r="YQ71" s="128"/>
      <c r="YR71" s="128"/>
      <c r="YS71" s="128"/>
      <c r="YT71" s="128"/>
      <c r="YU71" s="128"/>
      <c r="YV71" s="128"/>
      <c r="YW71" s="128"/>
      <c r="YX71" s="128"/>
      <c r="YY71" s="128"/>
      <c r="YZ71" s="128"/>
      <c r="ZA71" s="128"/>
      <c r="ZB71" s="128"/>
      <c r="ZC71" s="128"/>
      <c r="ZD71" s="128"/>
      <c r="ZE71" s="128"/>
      <c r="ZF71" s="128"/>
      <c r="ZG71" s="128"/>
      <c r="ZH71" s="128"/>
      <c r="ZI71" s="128"/>
      <c r="ZJ71" s="128"/>
      <c r="ZK71" s="128"/>
      <c r="ZL71" s="128"/>
      <c r="ZM71" s="128"/>
      <c r="ZN71" s="128"/>
      <c r="ZO71" s="128"/>
      <c r="ZP71" s="128"/>
      <c r="ZQ71" s="128"/>
      <c r="ZR71" s="128"/>
      <c r="ZS71" s="128"/>
      <c r="ZT71" s="128"/>
      <c r="ZU71" s="128"/>
      <c r="ZV71" s="128"/>
      <c r="ZW71" s="128"/>
      <c r="ZX71" s="128"/>
      <c r="ZY71" s="128"/>
      <c r="ZZ71" s="128"/>
      <c r="AAA71" s="128"/>
      <c r="AAB71" s="128"/>
      <c r="AAC71" s="128"/>
      <c r="AAD71" s="128"/>
      <c r="AAE71" s="128"/>
      <c r="AAF71" s="128"/>
      <c r="AAG71" s="128"/>
      <c r="AAH71" s="128"/>
      <c r="AAI71" s="128"/>
      <c r="AAJ71" s="128"/>
      <c r="AAK71" s="128"/>
      <c r="AAL71" s="128"/>
      <c r="AAM71" s="128"/>
      <c r="AAN71" s="128"/>
      <c r="AAO71" s="128"/>
      <c r="AAP71" s="128"/>
      <c r="AAQ71" s="128"/>
      <c r="AAR71" s="128"/>
      <c r="AAS71" s="128"/>
      <c r="AAT71" s="128"/>
      <c r="AAU71" s="128"/>
      <c r="AAV71" s="128"/>
      <c r="AAW71" s="128"/>
      <c r="AAX71" s="128"/>
      <c r="AAY71" s="128"/>
      <c r="AAZ71" s="128"/>
      <c r="ABA71" s="128"/>
      <c r="ABB71" s="128"/>
      <c r="ABC71" s="128"/>
      <c r="ABD71" s="128"/>
      <c r="ABE71" s="128"/>
      <c r="ABF71" s="128"/>
      <c r="ABG71" s="128"/>
      <c r="ABH71" s="128"/>
      <c r="ABI71" s="128"/>
      <c r="ABJ71" s="128"/>
      <c r="ABK71" s="128"/>
      <c r="ABL71" s="128"/>
      <c r="ABM71" s="128"/>
      <c r="ABN71" s="128"/>
      <c r="ABO71" s="128"/>
      <c r="ABP71" s="128"/>
      <c r="ABQ71" s="128"/>
      <c r="ABR71" s="128"/>
      <c r="ABS71" s="128"/>
      <c r="ABT71" s="128"/>
      <c r="ABU71" s="128"/>
      <c r="ABV71" s="128"/>
      <c r="ABW71" s="128"/>
      <c r="ABX71" s="128"/>
      <c r="ABY71" s="128"/>
      <c r="ABZ71" s="128"/>
      <c r="ACA71" s="128"/>
      <c r="ACB71" s="128"/>
      <c r="ACC71" s="128"/>
      <c r="ACD71" s="128"/>
      <c r="ACE71" s="128"/>
      <c r="ACF71" s="128"/>
      <c r="ACG71" s="128"/>
      <c r="ACH71" s="128"/>
      <c r="ACI71" s="128"/>
      <c r="ACJ71" s="128"/>
      <c r="ACK71" s="128"/>
      <c r="ACL71" s="128"/>
      <c r="ACM71" s="128"/>
      <c r="ACN71" s="128"/>
      <c r="ACO71" s="128"/>
      <c r="ACP71" s="128"/>
      <c r="ACQ71" s="128"/>
      <c r="ACR71" s="128"/>
      <c r="ACS71" s="128"/>
      <c r="ACT71" s="128"/>
      <c r="ACU71" s="128"/>
      <c r="ACV71" s="128"/>
      <c r="ACW71" s="128"/>
      <c r="ACX71" s="128"/>
      <c r="ACY71" s="128"/>
      <c r="ACZ71" s="128"/>
      <c r="ADA71" s="128"/>
      <c r="ADB71" s="128"/>
      <c r="ADC71" s="128"/>
      <c r="ADD71" s="128"/>
      <c r="ADE71" s="128"/>
      <c r="ADF71" s="128"/>
      <c r="ADG71" s="128"/>
      <c r="ADH71" s="128"/>
      <c r="ADI71" s="128"/>
      <c r="ADJ71" s="128"/>
      <c r="ADK71" s="128"/>
      <c r="ADL71" s="128"/>
      <c r="ADM71" s="128"/>
      <c r="ADN71" s="128"/>
      <c r="ADO71" s="128"/>
      <c r="ADP71" s="128"/>
      <c r="ADQ71" s="128"/>
      <c r="ADR71" s="128"/>
      <c r="ADS71" s="128"/>
      <c r="ADT71" s="128"/>
      <c r="ADU71" s="128"/>
      <c r="ADV71" s="128"/>
      <c r="ADW71" s="128"/>
      <c r="ADX71" s="128"/>
      <c r="ADY71" s="128"/>
      <c r="ADZ71" s="128"/>
      <c r="AEA71" s="128"/>
      <c r="AEB71" s="128"/>
      <c r="AEC71" s="128"/>
      <c r="AED71" s="128"/>
      <c r="AEE71" s="128"/>
      <c r="AEF71" s="128"/>
      <c r="AEG71" s="128"/>
      <c r="AEH71" s="128"/>
      <c r="AEI71" s="128"/>
      <c r="AEJ71" s="128"/>
      <c r="AEK71" s="128"/>
      <c r="AEL71" s="128"/>
      <c r="AEM71" s="128"/>
      <c r="AEN71" s="128"/>
      <c r="AEO71" s="128"/>
      <c r="AEP71" s="128"/>
      <c r="AEQ71" s="128"/>
      <c r="AER71" s="128"/>
      <c r="AES71" s="128"/>
      <c r="AET71" s="128"/>
      <c r="AEU71" s="128"/>
      <c r="AEV71" s="128"/>
      <c r="AEW71" s="128"/>
      <c r="AEX71" s="128"/>
      <c r="AEY71" s="128"/>
      <c r="AEZ71" s="128"/>
      <c r="AFA71" s="128"/>
      <c r="AFB71" s="128"/>
      <c r="AFC71" s="128"/>
      <c r="AFD71" s="128"/>
      <c r="AFE71" s="128"/>
      <c r="AFF71" s="128"/>
      <c r="AFG71" s="128"/>
      <c r="AFH71" s="128"/>
      <c r="AFI71" s="128"/>
      <c r="AFJ71" s="128"/>
      <c r="AFK71" s="128"/>
      <c r="AFL71" s="128"/>
      <c r="AFM71" s="128"/>
      <c r="AFN71" s="128"/>
      <c r="AFO71" s="128"/>
      <c r="AFP71" s="128"/>
      <c r="AFQ71" s="128"/>
      <c r="AFR71" s="128"/>
      <c r="AFS71" s="128"/>
      <c r="AFT71" s="128"/>
      <c r="AFU71" s="128"/>
      <c r="AFV71" s="128"/>
      <c r="AFW71" s="128"/>
      <c r="AFX71" s="128"/>
      <c r="AFY71" s="128"/>
      <c r="AFZ71" s="128"/>
      <c r="AGA71" s="128"/>
      <c r="AGB71" s="128"/>
      <c r="AGC71" s="128"/>
      <c r="AGD71" s="128"/>
      <c r="AGE71" s="128"/>
      <c r="AGF71" s="128"/>
      <c r="AGG71" s="128"/>
      <c r="AGH71" s="128"/>
      <c r="AGI71" s="128"/>
      <c r="AGJ71" s="128"/>
      <c r="AGK71" s="128"/>
      <c r="AGL71" s="128"/>
      <c r="AGM71" s="128"/>
      <c r="AGN71" s="128"/>
      <c r="AGO71" s="128"/>
      <c r="AGP71" s="128"/>
      <c r="AGQ71" s="128"/>
      <c r="AGR71" s="128"/>
      <c r="AGS71" s="128"/>
      <c r="AGT71" s="128"/>
      <c r="AGU71" s="128"/>
      <c r="AGV71" s="128"/>
      <c r="AGW71" s="128"/>
      <c r="AGX71" s="128"/>
      <c r="AGY71" s="128"/>
      <c r="AGZ71" s="128"/>
      <c r="AHA71" s="128"/>
      <c r="AHB71" s="128"/>
      <c r="AHC71" s="128"/>
      <c r="AHD71" s="128"/>
      <c r="AHE71" s="128"/>
      <c r="AHF71" s="128"/>
      <c r="AHG71" s="128"/>
      <c r="AHH71" s="128"/>
      <c r="AHI71" s="128"/>
      <c r="AHJ71" s="128"/>
      <c r="AHK71" s="128"/>
      <c r="AHL71" s="128"/>
      <c r="AHM71" s="128"/>
      <c r="AHN71" s="128"/>
      <c r="AHO71" s="128"/>
      <c r="AHP71" s="128"/>
      <c r="AHQ71" s="128"/>
      <c r="AHR71" s="128"/>
      <c r="AHS71" s="128"/>
      <c r="AHT71" s="128"/>
      <c r="AHU71" s="128"/>
      <c r="AHV71" s="128"/>
      <c r="AHW71" s="128"/>
      <c r="AHX71" s="128"/>
      <c r="AHY71" s="128"/>
      <c r="AHZ71" s="128"/>
      <c r="AIA71" s="128"/>
      <c r="AIB71" s="128"/>
      <c r="AIC71" s="128"/>
      <c r="AID71" s="128"/>
      <c r="AIE71" s="128"/>
      <c r="AIF71" s="128"/>
      <c r="AIG71" s="128"/>
      <c r="AIH71" s="128"/>
      <c r="AII71" s="128"/>
      <c r="AIJ71" s="128"/>
      <c r="AIK71" s="128"/>
      <c r="AIL71" s="128"/>
      <c r="AIM71" s="128"/>
      <c r="AIN71" s="128"/>
      <c r="AIO71" s="128"/>
      <c r="AIP71" s="128"/>
      <c r="AIQ71" s="128"/>
      <c r="AIR71" s="128"/>
      <c r="AIS71" s="128"/>
      <c r="AIT71" s="128"/>
      <c r="AIU71" s="128"/>
      <c r="AIV71" s="128"/>
      <c r="AIW71" s="128"/>
      <c r="AIX71" s="128"/>
      <c r="AIY71" s="128"/>
      <c r="AIZ71" s="128"/>
      <c r="AJA71" s="128"/>
      <c r="AJB71" s="128"/>
      <c r="AJC71" s="128"/>
      <c r="AJD71" s="128"/>
      <c r="AJE71" s="128"/>
      <c r="AJF71" s="128"/>
      <c r="AJG71" s="128"/>
      <c r="AJH71" s="128"/>
      <c r="AJI71" s="128"/>
      <c r="AJJ71" s="128"/>
      <c r="AJK71" s="128"/>
      <c r="AJL71" s="128"/>
      <c r="AJM71" s="128"/>
      <c r="AJN71" s="128"/>
      <c r="AJO71" s="128"/>
      <c r="AJP71" s="128"/>
      <c r="AJQ71" s="128"/>
      <c r="AJR71" s="128"/>
      <c r="AJS71" s="128"/>
      <c r="AJT71" s="128"/>
      <c r="AJU71" s="128"/>
      <c r="AJV71" s="128"/>
      <c r="AJW71" s="128"/>
      <c r="AJX71" s="128"/>
      <c r="AJY71" s="128"/>
      <c r="AJZ71" s="128"/>
      <c r="AKA71" s="128"/>
      <c r="AKB71" s="128"/>
      <c r="AKC71" s="128"/>
      <c r="AKD71" s="128"/>
      <c r="AKE71" s="128"/>
      <c r="AKF71" s="128"/>
      <c r="AKG71" s="128"/>
      <c r="AKH71" s="128"/>
      <c r="AKI71" s="128"/>
      <c r="AKJ71" s="128"/>
      <c r="AKK71" s="128"/>
      <c r="AKL71" s="128"/>
      <c r="AKM71" s="128"/>
      <c r="AKN71" s="128"/>
      <c r="AKO71" s="128"/>
      <c r="AKP71" s="128"/>
      <c r="AKQ71" s="128"/>
      <c r="AKR71" s="128"/>
      <c r="AKS71" s="128"/>
      <c r="AKT71" s="128"/>
      <c r="AKU71" s="128"/>
      <c r="AKV71" s="128"/>
      <c r="AKW71" s="128"/>
      <c r="AKX71" s="128"/>
      <c r="AKY71" s="128"/>
      <c r="AKZ71" s="128"/>
      <c r="ALA71" s="128"/>
      <c r="ALB71" s="128"/>
      <c r="ALC71" s="128"/>
      <c r="ALD71" s="128"/>
      <c r="ALE71" s="128"/>
      <c r="ALF71" s="128"/>
      <c r="ALG71" s="128"/>
      <c r="ALH71" s="128"/>
      <c r="ALI71" s="128"/>
      <c r="ALJ71" s="128"/>
      <c r="ALK71" s="128"/>
      <c r="ALL71" s="128"/>
      <c r="ALM71" s="128"/>
      <c r="ALN71" s="128"/>
      <c r="ALO71" s="128"/>
      <c r="ALP71" s="128"/>
      <c r="ALQ71" s="128"/>
      <c r="ALR71" s="128"/>
      <c r="ALS71" s="128"/>
      <c r="ALT71" s="128"/>
      <c r="ALU71" s="128"/>
      <c r="ALV71" s="128"/>
      <c r="ALW71" s="128"/>
      <c r="ALX71" s="128"/>
      <c r="ALY71" s="128"/>
      <c r="ALZ71" s="128"/>
      <c r="AMA71" s="128"/>
      <c r="AMB71" s="128"/>
      <c r="AMC71" s="128"/>
      <c r="AMD71" s="128"/>
      <c r="AME71" s="128"/>
      <c r="AMF71" s="128"/>
      <c r="AMG71" s="128"/>
      <c r="AMH71" s="128"/>
      <c r="AMI71" s="128"/>
      <c r="AMJ71" s="128"/>
      <c r="AMK71" s="128"/>
      <c r="AML71" s="128"/>
      <c r="AMM71" s="128"/>
      <c r="AMN71" s="128"/>
      <c r="AMO71" s="128"/>
      <c r="AMP71" s="128"/>
      <c r="AMQ71" s="128"/>
      <c r="AMR71" s="128"/>
      <c r="AMS71" s="128"/>
      <c r="AMT71" s="128"/>
      <c r="AMU71" s="128"/>
      <c r="AMV71" s="128"/>
      <c r="AMW71" s="128"/>
      <c r="AMX71" s="128"/>
      <c r="AMY71" s="128"/>
      <c r="AMZ71" s="128"/>
      <c r="ANA71" s="128"/>
      <c r="ANB71" s="128"/>
      <c r="ANC71" s="128"/>
      <c r="AND71" s="128"/>
      <c r="ANE71" s="128"/>
      <c r="ANF71" s="128"/>
      <c r="ANG71" s="128"/>
      <c r="ANH71" s="128"/>
      <c r="ANI71" s="128"/>
      <c r="ANJ71" s="128"/>
      <c r="ANK71" s="128"/>
      <c r="ANL71" s="128"/>
      <c r="ANM71" s="128"/>
      <c r="ANN71" s="128"/>
      <c r="ANO71" s="128"/>
      <c r="ANP71" s="128"/>
      <c r="ANQ71" s="128"/>
      <c r="ANR71" s="128"/>
      <c r="ANS71" s="128"/>
      <c r="ANT71" s="128"/>
      <c r="ANU71" s="128"/>
      <c r="ANV71" s="128"/>
      <c r="ANW71" s="128"/>
      <c r="ANX71" s="128"/>
      <c r="ANY71" s="128"/>
      <c r="ANZ71" s="128"/>
      <c r="AOA71" s="128"/>
      <c r="AOB71" s="128"/>
      <c r="AOC71" s="128"/>
      <c r="AOD71" s="128"/>
      <c r="AOE71" s="128"/>
      <c r="AOF71" s="128"/>
      <c r="AOG71" s="128"/>
      <c r="AOH71" s="128"/>
      <c r="AOI71" s="128"/>
      <c r="AOJ71" s="128"/>
      <c r="AOK71" s="128"/>
      <c r="AOL71" s="128"/>
      <c r="AOM71" s="128"/>
      <c r="AON71" s="128"/>
      <c r="AOO71" s="128"/>
      <c r="AOP71" s="128"/>
      <c r="AOQ71" s="128"/>
      <c r="AOR71" s="128"/>
      <c r="AOS71" s="128"/>
      <c r="AOT71" s="128"/>
      <c r="AOU71" s="128"/>
      <c r="AOV71" s="128"/>
      <c r="AOW71" s="128"/>
      <c r="AOX71" s="128"/>
      <c r="AOY71" s="128"/>
      <c r="AOZ71" s="128"/>
      <c r="APA71" s="128"/>
      <c r="APB71" s="128"/>
      <c r="APC71" s="128"/>
      <c r="APD71" s="128"/>
      <c r="APE71" s="128"/>
      <c r="APF71" s="128"/>
      <c r="APG71" s="128"/>
      <c r="APH71" s="128"/>
      <c r="API71" s="128"/>
      <c r="APJ71" s="128"/>
      <c r="APK71" s="128"/>
      <c r="APL71" s="128"/>
      <c r="APM71" s="128"/>
      <c r="APN71" s="128"/>
      <c r="APO71" s="128"/>
      <c r="APP71" s="128"/>
      <c r="APQ71" s="128"/>
      <c r="APR71" s="128"/>
      <c r="APS71" s="128"/>
      <c r="APT71" s="128"/>
      <c r="APU71" s="128"/>
      <c r="APV71" s="128"/>
      <c r="APW71" s="128"/>
      <c r="APX71" s="128"/>
      <c r="APY71" s="128"/>
      <c r="APZ71" s="128"/>
      <c r="AQA71" s="128"/>
      <c r="AQB71" s="128"/>
      <c r="AQC71" s="128"/>
      <c r="AQD71" s="128"/>
      <c r="AQE71" s="128"/>
      <c r="AQF71" s="128"/>
      <c r="AQG71" s="128"/>
      <c r="AQH71" s="128"/>
      <c r="AQI71" s="128"/>
      <c r="AQJ71" s="128"/>
      <c r="AQK71" s="128"/>
      <c r="AQL71" s="128"/>
      <c r="AQM71" s="128"/>
      <c r="AQN71" s="128"/>
      <c r="AQO71" s="128"/>
      <c r="AQP71" s="128"/>
      <c r="AQQ71" s="128"/>
      <c r="AQR71" s="128"/>
      <c r="AQS71" s="128"/>
      <c r="AQT71" s="128"/>
      <c r="AQU71" s="128"/>
      <c r="AQV71" s="128"/>
      <c r="AQW71" s="128"/>
      <c r="AQX71" s="128"/>
      <c r="AQY71" s="128"/>
      <c r="AQZ71" s="128"/>
      <c r="ARA71" s="128"/>
      <c r="ARB71" s="128"/>
      <c r="ARC71" s="128"/>
      <c r="ARD71" s="128"/>
      <c r="ARE71" s="128"/>
      <c r="ARF71" s="128"/>
      <c r="ARG71" s="128"/>
      <c r="ARH71" s="128"/>
      <c r="ARI71" s="128"/>
      <c r="ARJ71" s="128"/>
      <c r="ARK71" s="128"/>
      <c r="ARL71" s="128"/>
      <c r="ARM71" s="128"/>
      <c r="ARN71" s="128"/>
      <c r="ARO71" s="128"/>
      <c r="ARP71" s="128"/>
      <c r="ARQ71" s="128"/>
      <c r="ARR71" s="128"/>
      <c r="ARS71" s="128"/>
      <c r="ART71" s="128"/>
      <c r="ARU71" s="128"/>
      <c r="ARV71" s="128"/>
      <c r="ARW71" s="128"/>
      <c r="ARX71" s="128"/>
      <c r="ARY71" s="128"/>
      <c r="ARZ71" s="128"/>
      <c r="ASA71" s="128"/>
      <c r="ASB71" s="128"/>
      <c r="ASC71" s="128"/>
      <c r="ASD71" s="128"/>
      <c r="ASE71" s="128"/>
      <c r="ASF71" s="128"/>
      <c r="ASG71" s="128"/>
      <c r="ASH71" s="128"/>
      <c r="ASI71" s="128"/>
      <c r="ASJ71" s="128"/>
      <c r="ASK71" s="128"/>
      <c r="ASL71" s="128"/>
      <c r="ASM71" s="128"/>
      <c r="ASN71" s="128"/>
      <c r="ASO71" s="128"/>
      <c r="ASP71" s="128"/>
      <c r="ASQ71" s="128"/>
      <c r="ASR71" s="128"/>
      <c r="ASS71" s="128"/>
      <c r="AST71" s="128"/>
      <c r="ASU71" s="128"/>
      <c r="ASV71" s="128"/>
      <c r="ASW71" s="128"/>
      <c r="ASX71" s="128"/>
      <c r="ASY71" s="128"/>
      <c r="ASZ71" s="128"/>
      <c r="ATA71" s="128"/>
      <c r="ATB71" s="128"/>
      <c r="ATC71" s="128"/>
      <c r="ATD71" s="128"/>
      <c r="ATE71" s="128"/>
      <c r="ATF71" s="128"/>
      <c r="ATG71" s="128"/>
      <c r="ATH71" s="128"/>
      <c r="ATI71" s="128"/>
      <c r="ATJ71" s="128"/>
      <c r="ATK71" s="128"/>
      <c r="ATL71" s="128"/>
      <c r="ATM71" s="128"/>
      <c r="ATN71" s="128"/>
      <c r="ATO71" s="128"/>
      <c r="ATP71" s="128"/>
      <c r="ATQ71" s="128"/>
      <c r="ATR71" s="128"/>
      <c r="ATS71" s="128"/>
      <c r="ATT71" s="128"/>
      <c r="ATU71" s="128"/>
      <c r="ATV71" s="128"/>
      <c r="ATW71" s="128"/>
      <c r="ATX71" s="128"/>
      <c r="ATY71" s="128"/>
      <c r="ATZ71" s="128"/>
      <c r="AUA71" s="128"/>
      <c r="AUB71" s="128"/>
      <c r="AUC71" s="128"/>
      <c r="AUD71" s="128"/>
      <c r="AUE71" s="128"/>
      <c r="AUF71" s="128"/>
      <c r="AUG71" s="128"/>
      <c r="AUH71" s="128"/>
      <c r="AUI71" s="128"/>
      <c r="AUJ71" s="128"/>
      <c r="AUK71" s="128"/>
      <c r="AUL71" s="128"/>
      <c r="AUM71" s="128"/>
      <c r="AUN71" s="128"/>
      <c r="AUO71" s="128"/>
      <c r="AUP71" s="128"/>
      <c r="AUQ71" s="128"/>
      <c r="AUR71" s="128"/>
      <c r="AUS71" s="128"/>
      <c r="AUT71" s="128"/>
      <c r="AUU71" s="128"/>
      <c r="AUV71" s="128"/>
      <c r="AUW71" s="128"/>
      <c r="AUX71" s="128"/>
      <c r="AUY71" s="128"/>
      <c r="AUZ71" s="128"/>
      <c r="AVA71" s="128"/>
      <c r="AVB71" s="128"/>
      <c r="AVC71" s="128"/>
      <c r="AVD71" s="128"/>
      <c r="AVE71" s="128"/>
      <c r="AVF71" s="128"/>
      <c r="AVG71" s="128"/>
      <c r="AVH71" s="128"/>
      <c r="AVI71" s="128"/>
      <c r="AVJ71" s="128"/>
      <c r="AVK71" s="128"/>
      <c r="AVL71" s="128"/>
      <c r="AVM71" s="128"/>
      <c r="AVN71" s="128"/>
      <c r="AVO71" s="128"/>
      <c r="AVP71" s="128"/>
      <c r="AVQ71" s="128"/>
      <c r="AVR71" s="128"/>
      <c r="AVS71" s="128"/>
      <c r="AVT71" s="128"/>
      <c r="AVU71" s="128"/>
      <c r="AVV71" s="128"/>
      <c r="AVW71" s="128"/>
      <c r="AVX71" s="128"/>
      <c r="AVY71" s="128"/>
      <c r="AVZ71" s="128"/>
      <c r="AWA71" s="128"/>
      <c r="AWB71" s="128"/>
      <c r="AWC71" s="128"/>
      <c r="AWD71" s="128"/>
      <c r="AWE71" s="128"/>
      <c r="AWF71" s="128"/>
      <c r="AWG71" s="128"/>
      <c r="AWH71" s="128"/>
      <c r="AWI71" s="128"/>
      <c r="AWJ71" s="128"/>
      <c r="AWK71" s="128"/>
      <c r="AWL71" s="128"/>
      <c r="AWM71" s="128"/>
      <c r="AWN71" s="128"/>
      <c r="AWO71" s="128"/>
      <c r="AWP71" s="128"/>
      <c r="AWQ71" s="128"/>
      <c r="AWR71" s="128"/>
      <c r="AWS71" s="128"/>
      <c r="AWT71" s="128"/>
      <c r="AWU71" s="128"/>
      <c r="AWV71" s="128"/>
      <c r="AWW71" s="128"/>
      <c r="AWX71" s="128"/>
      <c r="AWY71" s="128"/>
      <c r="AWZ71" s="128"/>
      <c r="AXA71" s="128"/>
      <c r="AXB71" s="128"/>
      <c r="AXC71" s="128"/>
      <c r="AXD71" s="128"/>
      <c r="AXE71" s="128"/>
      <c r="AXF71" s="128"/>
      <c r="AXG71" s="128"/>
      <c r="AXH71" s="128"/>
      <c r="AXI71" s="128"/>
      <c r="AXJ71" s="128"/>
      <c r="AXK71" s="128"/>
      <c r="AXL71" s="128"/>
      <c r="AXM71" s="128"/>
      <c r="AXN71" s="128"/>
      <c r="AXO71" s="128"/>
      <c r="AXP71" s="128"/>
      <c r="AXQ71" s="128"/>
      <c r="AXR71" s="128"/>
      <c r="AXS71" s="128"/>
      <c r="AXT71" s="128"/>
      <c r="AXU71" s="128"/>
      <c r="AXV71" s="128"/>
      <c r="AXW71" s="128"/>
      <c r="AXX71" s="128"/>
      <c r="AXY71" s="128"/>
      <c r="AXZ71" s="128"/>
      <c r="AYA71" s="128"/>
      <c r="AYB71" s="128"/>
      <c r="AYC71" s="128"/>
      <c r="AYD71" s="128"/>
      <c r="AYE71" s="128"/>
      <c r="AYF71" s="128"/>
      <c r="AYG71" s="128"/>
      <c r="AYH71" s="128"/>
      <c r="AYI71" s="128"/>
      <c r="AYJ71" s="128"/>
      <c r="AYK71" s="128"/>
      <c r="AYL71" s="128"/>
      <c r="AYM71" s="128"/>
      <c r="AYN71" s="128"/>
      <c r="AYO71" s="128"/>
      <c r="AYP71" s="128"/>
      <c r="AYQ71" s="128"/>
      <c r="AYR71" s="128"/>
      <c r="AYS71" s="128"/>
      <c r="AYT71" s="128"/>
      <c r="AYU71" s="128"/>
      <c r="AYV71" s="128"/>
      <c r="AYW71" s="128"/>
      <c r="AYX71" s="128"/>
      <c r="AYY71" s="128"/>
      <c r="AYZ71" s="128"/>
      <c r="AZA71" s="128"/>
      <c r="AZB71" s="128"/>
      <c r="AZC71" s="128"/>
      <c r="AZD71" s="128"/>
      <c r="AZE71" s="128"/>
      <c r="AZF71" s="128"/>
      <c r="AZG71" s="128"/>
      <c r="AZH71" s="128"/>
      <c r="AZI71" s="128"/>
      <c r="AZJ71" s="128"/>
      <c r="AZK71" s="128"/>
      <c r="AZL71" s="128"/>
      <c r="AZM71" s="128"/>
      <c r="AZN71" s="128"/>
      <c r="AZO71" s="128"/>
      <c r="AZP71" s="128"/>
      <c r="AZQ71" s="128"/>
      <c r="AZR71" s="128"/>
      <c r="AZS71" s="128"/>
      <c r="AZT71" s="128"/>
      <c r="AZU71" s="128"/>
      <c r="AZV71" s="128"/>
      <c r="AZW71" s="128"/>
      <c r="AZX71" s="128"/>
      <c r="AZY71" s="128"/>
      <c r="AZZ71" s="128"/>
      <c r="BAA71" s="128"/>
      <c r="BAB71" s="128"/>
      <c r="BAC71" s="128"/>
      <c r="BAD71" s="128"/>
      <c r="BAE71" s="128"/>
      <c r="BAF71" s="128"/>
      <c r="BAG71" s="128"/>
      <c r="BAH71" s="128"/>
      <c r="BAI71" s="128"/>
      <c r="BAJ71" s="128"/>
      <c r="BAK71" s="128"/>
      <c r="BAL71" s="128"/>
      <c r="BAM71" s="128"/>
      <c r="BAN71" s="128"/>
      <c r="BAO71" s="128"/>
      <c r="BAP71" s="128"/>
      <c r="BAQ71" s="128"/>
      <c r="BAR71" s="128"/>
      <c r="BAS71" s="128"/>
      <c r="BAT71" s="128"/>
      <c r="BAU71" s="128"/>
      <c r="BAV71" s="128"/>
      <c r="BAW71" s="128"/>
      <c r="BAX71" s="128"/>
      <c r="BAY71" s="128"/>
      <c r="BAZ71" s="128"/>
      <c r="BBA71" s="128"/>
      <c r="BBB71" s="128"/>
      <c r="BBC71" s="128"/>
      <c r="BBD71" s="128"/>
      <c r="BBE71" s="128"/>
      <c r="BBF71" s="128"/>
      <c r="BBG71" s="128"/>
      <c r="BBH71" s="128"/>
      <c r="BBI71" s="128"/>
      <c r="BBJ71" s="128"/>
      <c r="BBK71" s="128"/>
      <c r="BBL71" s="128"/>
      <c r="BBM71" s="128"/>
      <c r="BBN71" s="128"/>
      <c r="BBO71" s="128"/>
      <c r="BBP71" s="128"/>
      <c r="BBQ71" s="128"/>
      <c r="BBR71" s="128"/>
      <c r="BBS71" s="128"/>
      <c r="BBT71" s="128"/>
      <c r="BBU71" s="128"/>
      <c r="BBV71" s="128"/>
      <c r="BBW71" s="128"/>
      <c r="BBX71" s="128"/>
      <c r="BBY71" s="128"/>
      <c r="BBZ71" s="128"/>
      <c r="BCA71" s="128"/>
      <c r="BCB71" s="128"/>
      <c r="BCC71" s="128"/>
      <c r="BCD71" s="128"/>
      <c r="BCE71" s="128"/>
      <c r="BCF71" s="128"/>
      <c r="BCG71" s="128"/>
      <c r="BCH71" s="128"/>
      <c r="BCI71" s="128"/>
      <c r="BCJ71" s="128"/>
      <c r="BCK71" s="128"/>
      <c r="BCL71" s="128"/>
      <c r="BCM71" s="128"/>
      <c r="BCN71" s="128"/>
      <c r="BCO71" s="128"/>
      <c r="BCP71" s="128"/>
      <c r="BCQ71" s="128"/>
      <c r="BCR71" s="128"/>
      <c r="BCS71" s="128"/>
      <c r="BCT71" s="128"/>
      <c r="BCU71" s="128"/>
      <c r="BCV71" s="128"/>
      <c r="BCW71" s="128"/>
      <c r="BCX71" s="128"/>
      <c r="BCY71" s="128"/>
      <c r="BCZ71" s="128"/>
      <c r="BDA71" s="128"/>
      <c r="BDB71" s="128"/>
      <c r="BDC71" s="128"/>
      <c r="BDD71" s="128"/>
      <c r="BDE71" s="128"/>
      <c r="BDF71" s="128"/>
      <c r="BDG71" s="128"/>
      <c r="BDH71" s="128"/>
      <c r="BDI71" s="128"/>
      <c r="BDJ71" s="128"/>
      <c r="BDK71" s="128"/>
      <c r="BDL71" s="128"/>
      <c r="BDM71" s="128"/>
      <c r="BDN71" s="128"/>
      <c r="BDO71" s="128"/>
      <c r="BDP71" s="128"/>
      <c r="BDQ71" s="128"/>
      <c r="BDR71" s="128"/>
      <c r="BDS71" s="128"/>
      <c r="BDT71" s="128"/>
      <c r="BDU71" s="128"/>
      <c r="BDV71" s="128"/>
      <c r="BDW71" s="128"/>
      <c r="BDX71" s="128"/>
      <c r="BDY71" s="128"/>
      <c r="BDZ71" s="128"/>
      <c r="BEA71" s="128"/>
      <c r="BEB71" s="128"/>
      <c r="BEC71" s="128"/>
      <c r="BED71" s="128"/>
      <c r="BEE71" s="128"/>
      <c r="BEF71" s="128"/>
      <c r="BEG71" s="128"/>
      <c r="BEH71" s="128"/>
      <c r="BEI71" s="128"/>
      <c r="BEJ71" s="128"/>
      <c r="BEK71" s="128"/>
      <c r="BEL71" s="128"/>
      <c r="BEM71" s="128"/>
      <c r="BEN71" s="128"/>
      <c r="BEO71" s="128"/>
      <c r="BEP71" s="128"/>
      <c r="BEQ71" s="128"/>
      <c r="BER71" s="128"/>
      <c r="BES71" s="128"/>
      <c r="BET71" s="128"/>
      <c r="BEU71" s="128"/>
      <c r="BEV71" s="128"/>
      <c r="BEW71" s="128"/>
      <c r="BEX71" s="128"/>
      <c r="BEY71" s="128"/>
      <c r="BEZ71" s="128"/>
      <c r="BFA71" s="128"/>
      <c r="BFB71" s="128"/>
      <c r="BFC71" s="128"/>
      <c r="BFD71" s="128"/>
      <c r="BFE71" s="128"/>
      <c r="BFF71" s="128"/>
      <c r="BFG71" s="128"/>
      <c r="BFH71" s="128"/>
      <c r="BFI71" s="128"/>
      <c r="BFJ71" s="128"/>
      <c r="BFK71" s="128"/>
      <c r="BFL71" s="128"/>
      <c r="BFM71" s="128"/>
      <c r="BFN71" s="128"/>
      <c r="BFO71" s="128"/>
      <c r="BFP71" s="128"/>
      <c r="BFQ71" s="128"/>
      <c r="BFR71" s="128"/>
      <c r="BFS71" s="128"/>
      <c r="BFT71" s="128"/>
      <c r="BFU71" s="128"/>
      <c r="BFV71" s="128"/>
      <c r="BFW71" s="128"/>
      <c r="BFX71" s="128"/>
      <c r="BFY71" s="128"/>
      <c r="BFZ71" s="128"/>
      <c r="BGA71" s="128"/>
      <c r="BGB71" s="128"/>
      <c r="BGC71" s="128"/>
      <c r="BGD71" s="128"/>
      <c r="BGE71" s="128"/>
      <c r="BGF71" s="128"/>
      <c r="BGG71" s="128"/>
      <c r="BGH71" s="128"/>
      <c r="BGI71" s="128"/>
      <c r="BGJ71" s="128"/>
      <c r="BGK71" s="128"/>
      <c r="BGL71" s="128"/>
      <c r="BGM71" s="128"/>
      <c r="BGN71" s="128"/>
      <c r="BGO71" s="128"/>
      <c r="BGP71" s="128"/>
      <c r="BGQ71" s="128"/>
      <c r="BGR71" s="128"/>
      <c r="BGS71" s="128"/>
      <c r="BGT71" s="128"/>
      <c r="BGU71" s="128"/>
      <c r="BGV71" s="128"/>
      <c r="BGW71" s="128"/>
      <c r="BGX71" s="128"/>
      <c r="BGY71" s="128"/>
      <c r="BGZ71" s="128"/>
      <c r="BHA71" s="128"/>
      <c r="BHB71" s="128"/>
      <c r="BHC71" s="128"/>
      <c r="BHD71" s="128"/>
      <c r="BHE71" s="128"/>
      <c r="BHF71" s="128"/>
      <c r="BHG71" s="128"/>
      <c r="BHH71" s="128"/>
      <c r="BHI71" s="128"/>
      <c r="BHJ71" s="128"/>
      <c r="BHK71" s="128"/>
      <c r="BHL71" s="128"/>
      <c r="BHM71" s="128"/>
      <c r="BHN71" s="128"/>
      <c r="BHO71" s="128"/>
      <c r="BHP71" s="128"/>
      <c r="BHQ71" s="128"/>
      <c r="BHR71" s="128"/>
      <c r="BHS71" s="128"/>
      <c r="BHT71" s="128"/>
      <c r="BHU71" s="128"/>
      <c r="BHV71" s="128"/>
      <c r="BHW71" s="128"/>
      <c r="BHX71" s="128"/>
      <c r="BHY71" s="128"/>
      <c r="BHZ71" s="128"/>
      <c r="BIA71" s="128"/>
      <c r="BIB71" s="128"/>
      <c r="BIC71" s="128"/>
      <c r="BID71" s="128"/>
      <c r="BIE71" s="128"/>
      <c r="BIF71" s="128"/>
      <c r="BIG71" s="128"/>
      <c r="BIH71" s="128"/>
      <c r="BII71" s="128"/>
      <c r="BIJ71" s="128"/>
      <c r="BIK71" s="128"/>
      <c r="BIL71" s="128"/>
      <c r="BIM71" s="128"/>
      <c r="BIN71" s="128"/>
      <c r="BIO71" s="128"/>
      <c r="BIP71" s="128"/>
      <c r="BIQ71" s="128"/>
      <c r="BIR71" s="128"/>
      <c r="BIS71" s="128"/>
      <c r="BIT71" s="128"/>
      <c r="BIU71" s="128"/>
      <c r="BIV71" s="128"/>
      <c r="BIW71" s="128"/>
      <c r="BIX71" s="128"/>
      <c r="BIY71" s="128"/>
      <c r="BIZ71" s="128"/>
      <c r="BJA71" s="128"/>
      <c r="BJB71" s="128"/>
      <c r="BJC71" s="128"/>
      <c r="BJD71" s="128"/>
      <c r="BJE71" s="128"/>
      <c r="BJF71" s="128"/>
      <c r="BJG71" s="128"/>
      <c r="BJH71" s="128"/>
      <c r="BJI71" s="128"/>
      <c r="BJJ71" s="128"/>
      <c r="BJK71" s="128"/>
      <c r="BJL71" s="128"/>
      <c r="BJM71" s="128"/>
      <c r="BJN71" s="128"/>
      <c r="BJO71" s="128"/>
      <c r="BJP71" s="128"/>
      <c r="BJQ71" s="128"/>
      <c r="BJR71" s="128"/>
      <c r="BJS71" s="128"/>
      <c r="BJT71" s="128"/>
      <c r="BJU71" s="128"/>
      <c r="BJV71" s="128"/>
      <c r="BJW71" s="128"/>
      <c r="BJX71" s="128"/>
      <c r="BJY71" s="128"/>
      <c r="BJZ71" s="128"/>
      <c r="BKA71" s="128"/>
      <c r="BKB71" s="128"/>
      <c r="BKC71" s="128"/>
      <c r="BKD71" s="128"/>
      <c r="BKE71" s="128"/>
      <c r="BKF71" s="128"/>
      <c r="BKG71" s="128"/>
      <c r="BKH71" s="128"/>
      <c r="BKI71" s="128"/>
      <c r="BKJ71" s="128"/>
      <c r="BKK71" s="128"/>
      <c r="BKL71" s="128"/>
      <c r="BKM71" s="128"/>
      <c r="BKN71" s="128"/>
      <c r="BKO71" s="128"/>
      <c r="BKP71" s="128"/>
      <c r="BKQ71" s="128"/>
      <c r="BKR71" s="128"/>
      <c r="BKS71" s="128"/>
      <c r="BKT71" s="128"/>
      <c r="BKU71" s="128"/>
      <c r="BKV71" s="128"/>
      <c r="BKW71" s="128"/>
      <c r="BKX71" s="128"/>
      <c r="BKY71" s="128"/>
      <c r="BKZ71" s="128"/>
      <c r="BLA71" s="128"/>
      <c r="BLB71" s="128"/>
      <c r="BLC71" s="128"/>
      <c r="BLD71" s="128"/>
      <c r="BLE71" s="128"/>
      <c r="BLF71" s="128"/>
      <c r="BLG71" s="128"/>
      <c r="BLH71" s="128"/>
      <c r="BLI71" s="128"/>
      <c r="BLJ71" s="128"/>
      <c r="BLK71" s="128"/>
      <c r="BLL71" s="128"/>
      <c r="BLM71" s="128"/>
      <c r="BLN71" s="128"/>
      <c r="BLO71" s="128"/>
      <c r="BLP71" s="128"/>
      <c r="BLQ71" s="128"/>
      <c r="BLR71" s="128"/>
      <c r="BLS71" s="128"/>
      <c r="BLT71" s="128"/>
      <c r="BLU71" s="128"/>
      <c r="BLV71" s="128"/>
      <c r="BLW71" s="128"/>
      <c r="BLX71" s="128"/>
      <c r="BLY71" s="128"/>
      <c r="BLZ71" s="128"/>
      <c r="BMA71" s="128"/>
      <c r="BMB71" s="128"/>
      <c r="BMC71" s="128"/>
      <c r="BMD71" s="128"/>
      <c r="BME71" s="128"/>
      <c r="BMF71" s="128"/>
      <c r="BMG71" s="128"/>
      <c r="BMH71" s="128"/>
      <c r="BMI71" s="128"/>
      <c r="BMJ71" s="128"/>
      <c r="BMK71" s="128"/>
      <c r="BML71" s="128"/>
      <c r="BMM71" s="128"/>
      <c r="BMN71" s="128"/>
      <c r="BMO71" s="128"/>
      <c r="BMP71" s="128"/>
      <c r="BMQ71" s="128"/>
      <c r="BMR71" s="128"/>
      <c r="BMS71" s="128"/>
      <c r="BMT71" s="128"/>
      <c r="BMU71" s="128"/>
      <c r="BMV71" s="128"/>
      <c r="BMW71" s="128"/>
      <c r="BMX71" s="128"/>
      <c r="BMY71" s="128"/>
      <c r="BMZ71" s="128"/>
      <c r="BNA71" s="128"/>
      <c r="BNB71" s="128"/>
      <c r="BNC71" s="128"/>
      <c r="BND71" s="128"/>
      <c r="BNE71" s="128"/>
      <c r="BNF71" s="128"/>
      <c r="BNG71" s="128"/>
      <c r="BNH71" s="128"/>
      <c r="BNI71" s="128"/>
      <c r="BNJ71" s="128"/>
      <c r="BNK71" s="128"/>
      <c r="BNL71" s="128"/>
      <c r="BNM71" s="128"/>
      <c r="BNN71" s="128"/>
      <c r="BNO71" s="128"/>
      <c r="BNP71" s="128"/>
      <c r="BNQ71" s="128"/>
      <c r="BNR71" s="128"/>
      <c r="BNS71" s="128"/>
      <c r="BNT71" s="128"/>
      <c r="BNU71" s="128"/>
      <c r="BNV71" s="128"/>
      <c r="BNW71" s="128"/>
      <c r="BNX71" s="128"/>
      <c r="BNY71" s="128"/>
      <c r="BNZ71" s="128"/>
      <c r="BOA71" s="128"/>
      <c r="BOB71" s="128"/>
      <c r="BOC71" s="128"/>
      <c r="BOD71" s="128"/>
      <c r="BOE71" s="128"/>
      <c r="BOF71" s="128"/>
      <c r="BOG71" s="128"/>
      <c r="BOH71" s="128"/>
      <c r="BOI71" s="128"/>
      <c r="BOJ71" s="128"/>
      <c r="BOK71" s="128"/>
      <c r="BOL71" s="128"/>
      <c r="BOM71" s="128"/>
      <c r="BON71" s="128"/>
      <c r="BOO71" s="128"/>
      <c r="BOP71" s="128"/>
      <c r="BOQ71" s="128"/>
      <c r="BOR71" s="128"/>
      <c r="BOS71" s="128"/>
      <c r="BOT71" s="128"/>
      <c r="BOU71" s="128"/>
      <c r="BOV71" s="128"/>
      <c r="BOW71" s="128"/>
      <c r="BOX71" s="128"/>
      <c r="BOY71" s="128"/>
      <c r="BOZ71" s="128"/>
      <c r="BPA71" s="128"/>
      <c r="BPB71" s="128"/>
      <c r="BPC71" s="128"/>
      <c r="BPD71" s="128"/>
      <c r="BPE71" s="128"/>
      <c r="BPF71" s="128"/>
      <c r="BPG71" s="128"/>
      <c r="BPH71" s="128"/>
      <c r="BPI71" s="128"/>
      <c r="BPJ71" s="128"/>
      <c r="BPK71" s="128"/>
      <c r="BPL71" s="128"/>
      <c r="BPM71" s="128"/>
      <c r="BPN71" s="128"/>
      <c r="BPO71" s="128"/>
      <c r="BPP71" s="128"/>
      <c r="BPQ71" s="128"/>
      <c r="BPR71" s="128"/>
      <c r="BPS71" s="128"/>
      <c r="BPT71" s="128"/>
      <c r="BPU71" s="128"/>
      <c r="BPV71" s="128"/>
      <c r="BPW71" s="128"/>
      <c r="BPX71" s="128"/>
      <c r="BPY71" s="128"/>
      <c r="BPZ71" s="128"/>
      <c r="BQA71" s="128"/>
      <c r="BQB71" s="128"/>
      <c r="BQC71" s="128"/>
      <c r="BQD71" s="128"/>
      <c r="BQE71" s="128"/>
      <c r="BQF71" s="128"/>
      <c r="BQG71" s="128"/>
      <c r="BQH71" s="128"/>
      <c r="BQI71" s="128"/>
      <c r="BQJ71" s="128"/>
      <c r="BQK71" s="128"/>
      <c r="BQL71" s="128"/>
      <c r="BQM71" s="128"/>
      <c r="BQN71" s="128"/>
      <c r="BQO71" s="128"/>
      <c r="BQP71" s="128"/>
      <c r="BQQ71" s="128"/>
      <c r="BQR71" s="128"/>
      <c r="BQS71" s="128"/>
      <c r="BQT71" s="128"/>
      <c r="BQU71" s="128"/>
      <c r="BQV71" s="128"/>
      <c r="BQW71" s="128"/>
      <c r="BQX71" s="128"/>
      <c r="BQY71" s="128"/>
      <c r="BQZ71" s="128"/>
      <c r="BRA71" s="128"/>
      <c r="BRB71" s="128"/>
      <c r="BRC71" s="128"/>
      <c r="BRD71" s="128"/>
      <c r="BRE71" s="128"/>
      <c r="BRF71" s="128"/>
      <c r="BRG71" s="128"/>
      <c r="BRH71" s="128"/>
      <c r="BRI71" s="128"/>
      <c r="BRJ71" s="128"/>
      <c r="BRK71" s="128"/>
      <c r="BRL71" s="128"/>
      <c r="BRM71" s="128"/>
      <c r="BRN71" s="128"/>
      <c r="BRO71" s="128"/>
      <c r="BRP71" s="128"/>
      <c r="BRQ71" s="128"/>
      <c r="BRR71" s="128"/>
      <c r="BRS71" s="128"/>
      <c r="BRT71" s="128"/>
      <c r="BRU71" s="128"/>
      <c r="BRV71" s="128"/>
      <c r="BRW71" s="128"/>
      <c r="BRX71" s="128"/>
      <c r="BRY71" s="128"/>
      <c r="BRZ71" s="128"/>
      <c r="BSA71" s="128"/>
      <c r="BSB71" s="128"/>
      <c r="BSC71" s="128"/>
      <c r="BSD71" s="128"/>
      <c r="BSE71" s="128"/>
      <c r="BSF71" s="128"/>
      <c r="BSG71" s="128"/>
      <c r="BSH71" s="128"/>
      <c r="BSI71" s="128"/>
      <c r="BSJ71" s="128"/>
      <c r="BSK71" s="128"/>
      <c r="BSL71" s="128"/>
      <c r="BSM71" s="128"/>
      <c r="BSN71" s="128"/>
      <c r="BSO71" s="128"/>
      <c r="BSP71" s="128"/>
      <c r="BSQ71" s="128"/>
      <c r="BSR71" s="128"/>
      <c r="BSS71" s="128"/>
      <c r="BST71" s="128"/>
      <c r="BSU71" s="128"/>
      <c r="BSV71" s="128"/>
      <c r="BSW71" s="128"/>
      <c r="BSX71" s="128"/>
      <c r="BSY71" s="128"/>
      <c r="BSZ71" s="128"/>
      <c r="BTA71" s="128"/>
      <c r="BTB71" s="128"/>
      <c r="BTC71" s="128"/>
      <c r="BTD71" s="128"/>
      <c r="BTE71" s="128"/>
      <c r="BTF71" s="128"/>
      <c r="BTG71" s="128"/>
      <c r="BTH71" s="128"/>
      <c r="BTI71" s="128"/>
      <c r="BTJ71" s="128"/>
      <c r="BTK71" s="128"/>
      <c r="BTL71" s="128"/>
      <c r="BTM71" s="128"/>
      <c r="BTN71" s="128"/>
      <c r="BTO71" s="128"/>
      <c r="BTP71" s="128"/>
      <c r="BTQ71" s="128"/>
      <c r="BTR71" s="128"/>
      <c r="BTS71" s="128"/>
      <c r="BTT71" s="128"/>
      <c r="BTU71" s="128"/>
      <c r="BTV71" s="128"/>
      <c r="BTW71" s="128"/>
      <c r="BTX71" s="128"/>
      <c r="BTY71" s="128"/>
      <c r="BTZ71" s="128"/>
      <c r="BUA71" s="128"/>
      <c r="BUB71" s="128"/>
      <c r="BUC71" s="128"/>
      <c r="BUD71" s="128"/>
      <c r="BUE71" s="128"/>
      <c r="BUF71" s="128"/>
      <c r="BUG71" s="128"/>
      <c r="BUH71" s="128"/>
      <c r="BUI71" s="128"/>
      <c r="BUJ71" s="128"/>
      <c r="BUK71" s="128"/>
      <c r="BUL71" s="128"/>
      <c r="BUM71" s="128"/>
      <c r="BUN71" s="128"/>
      <c r="BUO71" s="128"/>
      <c r="BUP71" s="128"/>
      <c r="BUQ71" s="128"/>
      <c r="BUR71" s="128"/>
      <c r="BUS71" s="128"/>
      <c r="BUT71" s="128"/>
      <c r="BUU71" s="128"/>
      <c r="BUV71" s="128"/>
      <c r="BUW71" s="128"/>
      <c r="BUX71" s="128"/>
      <c r="BUY71" s="128"/>
      <c r="BUZ71" s="128"/>
      <c r="BVA71" s="128"/>
      <c r="BVB71" s="128"/>
      <c r="BVC71" s="128"/>
      <c r="BVD71" s="128"/>
      <c r="BVE71" s="128"/>
      <c r="BVF71" s="128"/>
      <c r="BVG71" s="128"/>
      <c r="BVH71" s="128"/>
      <c r="BVI71" s="128"/>
      <c r="BVJ71" s="128"/>
      <c r="BVK71" s="128"/>
      <c r="BVL71" s="128"/>
      <c r="BVM71" s="128"/>
      <c r="BVN71" s="128"/>
      <c r="BVO71" s="128"/>
      <c r="BVP71" s="128"/>
      <c r="BVQ71" s="128"/>
      <c r="BVR71" s="128"/>
      <c r="BVS71" s="128"/>
      <c r="BVT71" s="128"/>
      <c r="BVU71" s="128"/>
      <c r="BVV71" s="128"/>
      <c r="BVW71" s="128"/>
      <c r="BVX71" s="128"/>
      <c r="BVY71" s="128"/>
      <c r="BVZ71" s="128"/>
      <c r="BWA71" s="128"/>
      <c r="BWB71" s="128"/>
      <c r="BWC71" s="128"/>
      <c r="BWD71" s="128"/>
      <c r="BWE71" s="128"/>
      <c r="BWF71" s="128"/>
      <c r="BWG71" s="128"/>
      <c r="BWH71" s="128"/>
      <c r="BWI71" s="128"/>
      <c r="BWJ71" s="128"/>
      <c r="BWK71" s="128"/>
      <c r="BWL71" s="128"/>
      <c r="BWM71" s="128"/>
      <c r="BWN71" s="128"/>
      <c r="BWO71" s="128"/>
      <c r="BWP71" s="128"/>
      <c r="BWQ71" s="128"/>
      <c r="BWR71" s="128"/>
      <c r="BWS71" s="128"/>
      <c r="BWT71" s="128"/>
      <c r="BWU71" s="128"/>
      <c r="BWV71" s="128"/>
      <c r="BWW71" s="128"/>
      <c r="BWX71" s="128"/>
      <c r="BWY71" s="128"/>
      <c r="BWZ71" s="128"/>
      <c r="BXA71" s="128"/>
      <c r="BXB71" s="128"/>
      <c r="BXC71" s="128"/>
      <c r="BXD71" s="128"/>
      <c r="BXE71" s="128"/>
      <c r="BXF71" s="128"/>
      <c r="BXG71" s="128"/>
      <c r="BXH71" s="128"/>
      <c r="BXI71" s="128"/>
      <c r="BXJ71" s="128"/>
      <c r="BXK71" s="128"/>
      <c r="BXL71" s="128"/>
      <c r="BXM71" s="128"/>
      <c r="BXN71" s="128"/>
      <c r="BXO71" s="128"/>
      <c r="BXP71" s="128"/>
      <c r="BXQ71" s="128"/>
      <c r="BXR71" s="128"/>
      <c r="BXS71" s="128"/>
      <c r="BXT71" s="128"/>
      <c r="BXU71" s="128"/>
      <c r="BXV71" s="128"/>
      <c r="BXW71" s="128"/>
      <c r="BXX71" s="128"/>
      <c r="BXY71" s="128"/>
      <c r="BXZ71" s="128"/>
      <c r="BYA71" s="128"/>
      <c r="BYB71" s="128"/>
      <c r="BYC71" s="128"/>
      <c r="BYD71" s="128"/>
      <c r="BYE71" s="128"/>
      <c r="BYF71" s="128"/>
      <c r="BYG71" s="128"/>
      <c r="BYH71" s="2"/>
      <c r="BYI71" s="2"/>
      <c r="BYJ71" s="2"/>
      <c r="BYK71" s="2"/>
    </row>
    <row r="72" spans="1:2013" x14ac:dyDescent="0.35">
      <c r="A72" s="99"/>
      <c r="B72" s="295"/>
      <c r="C72" s="31" t="s">
        <v>135</v>
      </c>
      <c r="D72" s="99" t="s">
        <v>136</v>
      </c>
      <c r="E72" s="99"/>
      <c r="F72" s="317"/>
      <c r="G72" s="128"/>
      <c r="H72" s="128"/>
      <c r="I72" s="128"/>
      <c r="J72" s="344"/>
      <c r="K72" s="329"/>
      <c r="L72" s="355"/>
      <c r="M72" s="147"/>
      <c r="N72" s="24"/>
      <c r="O72" s="329"/>
      <c r="P72" s="329"/>
      <c r="Q72" s="355"/>
      <c r="R72" s="147"/>
      <c r="S72" s="24"/>
      <c r="T72" s="329"/>
      <c r="U72" s="329"/>
      <c r="V72" s="355"/>
      <c r="W72" s="147"/>
      <c r="X72" s="24"/>
      <c r="Y72" s="329"/>
      <c r="Z72" s="329"/>
      <c r="AA72" s="355"/>
      <c r="AB72" s="147"/>
      <c r="AC72" s="24"/>
      <c r="AD72" s="329"/>
      <c r="AE72" s="329"/>
      <c r="AF72" s="355"/>
      <c r="AG72" s="147"/>
      <c r="AH72" s="24"/>
      <c r="AI72" s="329"/>
      <c r="AJ72" s="329"/>
      <c r="AK72" s="355"/>
      <c r="AL72" s="147"/>
      <c r="AM72" s="24"/>
      <c r="AN72" s="329"/>
      <c r="AO72" s="329"/>
      <c r="AP72" s="355"/>
      <c r="AQ72" s="147"/>
      <c r="AR72" s="24"/>
      <c r="AS72" s="329"/>
      <c r="AT72" s="329"/>
      <c r="AU72" s="355"/>
      <c r="AV72" s="147"/>
      <c r="AW72" s="24"/>
      <c r="AX72" s="329"/>
      <c r="AY72" s="329"/>
      <c r="AZ72" s="355"/>
      <c r="BA72" s="147"/>
      <c r="BB72" s="24"/>
      <c r="BC72" s="329"/>
      <c r="BD72" s="329"/>
      <c r="BE72" s="355"/>
      <c r="BF72" s="147"/>
      <c r="BG72" s="24"/>
      <c r="BH72" s="329"/>
      <c r="BI72" s="329"/>
      <c r="BJ72" s="355"/>
      <c r="BK72" s="147"/>
      <c r="BL72" s="24"/>
      <c r="BM72" s="329"/>
      <c r="BN72" s="329"/>
      <c r="BO72" s="355"/>
      <c r="BP72" s="147"/>
      <c r="BQ72" s="24"/>
      <c r="BR72" s="329"/>
      <c r="BS72" s="329"/>
      <c r="BT72" s="355"/>
      <c r="BU72" s="147"/>
      <c r="BV72" s="24"/>
      <c r="BW72" s="329"/>
      <c r="BX72" s="329"/>
      <c r="BY72" s="355"/>
      <c r="BZ72" s="147"/>
      <c r="CA72" s="24"/>
      <c r="CB72" s="329"/>
      <c r="CC72" s="329"/>
      <c r="CD72" s="355"/>
      <c r="CE72" s="147"/>
      <c r="CF72" s="24"/>
      <c r="CG72" s="329"/>
      <c r="CH72" s="329"/>
      <c r="CI72" s="355"/>
      <c r="CJ72" s="147"/>
      <c r="CK72" s="24"/>
      <c r="CL72" s="329"/>
      <c r="CM72" s="329"/>
      <c r="CN72" s="355"/>
      <c r="CO72" s="147"/>
      <c r="CP72" s="24"/>
      <c r="CQ72" s="329"/>
      <c r="CR72" s="329"/>
      <c r="CS72" s="355"/>
      <c r="CT72" s="147"/>
      <c r="CU72" s="24"/>
      <c r="CV72" s="329"/>
      <c r="CW72" s="329"/>
      <c r="CX72" s="355"/>
      <c r="CY72" s="147"/>
      <c r="CZ72" s="24"/>
      <c r="DA72" s="329"/>
      <c r="DB72" s="329"/>
      <c r="DC72" s="355"/>
      <c r="DD72" s="147"/>
      <c r="DE72" s="24"/>
      <c r="DF72" s="329"/>
      <c r="DG72" s="329"/>
      <c r="DH72" s="355"/>
      <c r="DI72" s="147"/>
      <c r="DJ72" s="24"/>
      <c r="DK72" s="329"/>
      <c r="DL72" s="329"/>
      <c r="DM72" s="355"/>
      <c r="DN72" s="147"/>
      <c r="DO72" s="24"/>
      <c r="DP72" s="329"/>
      <c r="DQ72" s="329"/>
      <c r="DR72" s="355"/>
      <c r="DS72" s="147"/>
      <c r="DT72" s="24"/>
      <c r="DU72" s="329"/>
      <c r="DV72" s="329"/>
      <c r="DW72" s="355"/>
      <c r="DX72" s="147"/>
      <c r="DY72" s="24"/>
      <c r="DZ72" s="329"/>
      <c r="EA72" s="329"/>
      <c r="EB72" s="355"/>
      <c r="EC72" s="147"/>
      <c r="ED72" s="24"/>
      <c r="EE72" s="329"/>
      <c r="EF72" s="329"/>
      <c r="EG72" s="355"/>
      <c r="EH72" s="147"/>
      <c r="EI72" s="24"/>
      <c r="EJ72" s="329"/>
      <c r="EK72" s="329"/>
      <c r="EL72" s="355"/>
      <c r="EM72" s="147"/>
      <c r="EN72" s="24"/>
      <c r="EO72" s="329"/>
      <c r="EP72" s="329"/>
      <c r="EQ72" s="355"/>
      <c r="ER72" s="147"/>
      <c r="ES72" s="24"/>
      <c r="ET72" s="329"/>
      <c r="EU72" s="329"/>
      <c r="EV72" s="355"/>
      <c r="EW72" s="147"/>
      <c r="EX72" s="24"/>
      <c r="EY72" s="329"/>
      <c r="EZ72" s="329"/>
      <c r="FA72" s="355"/>
      <c r="FB72" s="147"/>
      <c r="FC72" s="24"/>
      <c r="FD72" s="329"/>
      <c r="FE72" s="329"/>
      <c r="FF72" s="355"/>
      <c r="FG72" s="147"/>
      <c r="FH72" s="24"/>
      <c r="FI72" s="329"/>
      <c r="FJ72" s="329"/>
      <c r="FK72" s="355"/>
      <c r="FL72" s="147"/>
      <c r="FM72" s="24"/>
      <c r="FN72" s="329"/>
      <c r="FO72" s="329"/>
      <c r="FP72" s="355"/>
      <c r="FQ72" s="147"/>
      <c r="FR72" s="24"/>
      <c r="FS72" s="329"/>
      <c r="FT72" s="329"/>
      <c r="FU72" s="355"/>
      <c r="FV72" s="147"/>
      <c r="FW72" s="24"/>
      <c r="FX72" s="329"/>
      <c r="FY72" s="329"/>
      <c r="FZ72" s="355"/>
      <c r="GA72" s="147"/>
      <c r="GB72" s="24"/>
      <c r="GC72" s="329"/>
      <c r="GD72" s="329"/>
      <c r="GE72" s="355"/>
      <c r="GF72" s="147"/>
      <c r="GG72" s="24"/>
      <c r="GH72" s="329"/>
      <c r="GI72" s="329"/>
      <c r="GJ72" s="355"/>
      <c r="GK72" s="147"/>
      <c r="GL72" s="24"/>
      <c r="GM72" s="329"/>
      <c r="GN72" s="329"/>
      <c r="GO72" s="355"/>
      <c r="GP72" s="147"/>
      <c r="GQ72" s="24"/>
      <c r="GR72" s="329"/>
      <c r="GS72" s="329"/>
      <c r="GT72" s="355"/>
      <c r="GU72" s="147"/>
      <c r="GV72" s="24"/>
      <c r="GW72" s="329"/>
      <c r="GX72" s="329"/>
      <c r="GY72" s="355"/>
      <c r="GZ72" s="147"/>
      <c r="HA72" s="24"/>
      <c r="HB72" s="329"/>
      <c r="HC72" s="329"/>
      <c r="HD72" s="355"/>
      <c r="HE72" s="147"/>
      <c r="HF72" s="24"/>
      <c r="HG72" s="329"/>
      <c r="HH72" s="329"/>
      <c r="HI72" s="355"/>
      <c r="HJ72" s="147"/>
      <c r="HK72" s="24"/>
      <c r="HL72" s="329"/>
      <c r="HM72" s="329"/>
      <c r="HN72" s="355"/>
      <c r="HO72" s="147"/>
      <c r="HP72" s="24"/>
      <c r="HQ72" s="329"/>
      <c r="HR72" s="329"/>
      <c r="HS72" s="355"/>
      <c r="HT72" s="147"/>
      <c r="HU72" s="24"/>
      <c r="HV72" s="329"/>
      <c r="HW72" s="329"/>
      <c r="HX72" s="355"/>
      <c r="HY72" s="147"/>
      <c r="HZ72" s="24"/>
      <c r="IA72" s="329"/>
      <c r="IB72" s="329"/>
      <c r="IC72" s="355"/>
      <c r="ID72" s="147"/>
      <c r="IE72" s="24"/>
      <c r="IF72" s="329"/>
      <c r="IG72" s="329"/>
      <c r="IH72" s="355"/>
      <c r="II72" s="147"/>
      <c r="IJ72" s="24"/>
      <c r="IK72" s="329"/>
      <c r="IL72" s="329"/>
      <c r="IM72" s="355"/>
      <c r="IN72" s="147"/>
      <c r="IO72" s="24"/>
      <c r="IP72" s="329"/>
      <c r="IQ72" s="329"/>
      <c r="IR72" s="355"/>
      <c r="IS72" s="147"/>
      <c r="IT72" s="24"/>
      <c r="IU72" s="329"/>
      <c r="IV72" s="329"/>
      <c r="IW72" s="355"/>
      <c r="IX72" s="147"/>
      <c r="IY72" s="24"/>
      <c r="IZ72" s="328"/>
      <c r="JA72" s="116"/>
      <c r="JB72" s="128"/>
      <c r="JC72" s="128"/>
      <c r="JD72" s="128"/>
      <c r="JE72" s="128"/>
      <c r="JF72" s="128"/>
      <c r="JG72" s="128"/>
      <c r="JH72" s="128"/>
      <c r="JI72" s="128"/>
      <c r="JJ72" s="128"/>
      <c r="JK72" s="128"/>
      <c r="JL72" s="128"/>
      <c r="JM72" s="128"/>
      <c r="JN72" s="128"/>
      <c r="JO72" s="128"/>
      <c r="JP72" s="128"/>
      <c r="JQ72" s="128"/>
      <c r="JR72" s="128"/>
      <c r="JS72" s="128"/>
      <c r="JT72" s="128"/>
      <c r="JU72" s="128"/>
      <c r="JV72" s="128"/>
      <c r="JW72" s="128"/>
      <c r="JX72" s="128"/>
      <c r="JY72" s="128"/>
      <c r="JZ72" s="128"/>
      <c r="KA72" s="128"/>
      <c r="KB72" s="128"/>
      <c r="KC72" s="128"/>
      <c r="KD72" s="128"/>
      <c r="KE72" s="128"/>
      <c r="KF72" s="128"/>
      <c r="KG72" s="128"/>
      <c r="KH72" s="128"/>
      <c r="KI72" s="128"/>
      <c r="KJ72" s="128"/>
      <c r="KK72" s="128"/>
      <c r="KL72" s="128"/>
      <c r="KM72" s="128"/>
      <c r="KN72" s="128"/>
      <c r="KO72" s="128"/>
      <c r="KP72" s="128"/>
      <c r="KQ72" s="128"/>
      <c r="KR72" s="128"/>
      <c r="KS72" s="128"/>
      <c r="KT72" s="128"/>
      <c r="KU72" s="128"/>
      <c r="KV72" s="128"/>
      <c r="KW72" s="128"/>
      <c r="KX72" s="128"/>
      <c r="KY72" s="128"/>
      <c r="KZ72" s="128"/>
      <c r="LA72" s="128"/>
      <c r="LB72" s="128"/>
      <c r="LC72" s="128"/>
      <c r="LD72" s="128"/>
      <c r="LE72" s="128"/>
      <c r="LF72" s="128"/>
      <c r="LG72" s="128"/>
      <c r="LH72" s="128"/>
      <c r="LI72" s="128"/>
      <c r="LJ72" s="128"/>
      <c r="LK72" s="128"/>
      <c r="LL72" s="128"/>
      <c r="LM72" s="128"/>
      <c r="LN72" s="128"/>
      <c r="LO72" s="128"/>
      <c r="LP72" s="128"/>
      <c r="LQ72" s="128"/>
      <c r="LR72" s="128"/>
      <c r="LS72" s="128"/>
      <c r="LT72" s="128"/>
      <c r="LU72" s="128"/>
      <c r="LV72" s="128"/>
      <c r="LW72" s="128"/>
      <c r="LX72" s="128"/>
      <c r="LY72" s="128"/>
      <c r="LZ72" s="128"/>
      <c r="MA72" s="128"/>
      <c r="MB72" s="128"/>
      <c r="MC72" s="128"/>
      <c r="MD72" s="128"/>
      <c r="ME72" s="128"/>
      <c r="MF72" s="128"/>
      <c r="MG72" s="128"/>
      <c r="MH72" s="128"/>
      <c r="MI72" s="128"/>
      <c r="MJ72" s="128"/>
      <c r="MK72" s="128"/>
      <c r="ML72" s="128"/>
      <c r="MM72" s="128"/>
      <c r="MN72" s="128"/>
      <c r="MO72" s="128"/>
      <c r="MP72" s="128"/>
      <c r="MQ72" s="128"/>
      <c r="MR72" s="128"/>
      <c r="MS72" s="128"/>
      <c r="MT72" s="128"/>
      <c r="MU72" s="128"/>
      <c r="MV72" s="128"/>
      <c r="MW72" s="128"/>
      <c r="MX72" s="128"/>
      <c r="MY72" s="128"/>
      <c r="MZ72" s="128"/>
      <c r="NA72" s="128"/>
      <c r="NB72" s="128"/>
      <c r="NC72" s="128"/>
      <c r="ND72" s="128"/>
      <c r="NE72" s="128"/>
      <c r="NF72" s="128"/>
      <c r="NG72" s="128"/>
      <c r="NH72" s="128"/>
      <c r="NI72" s="128"/>
      <c r="NJ72" s="128"/>
      <c r="NK72" s="128"/>
      <c r="NL72" s="128"/>
      <c r="NM72" s="128"/>
      <c r="NN72" s="128"/>
      <c r="NO72" s="128"/>
      <c r="NP72" s="128"/>
      <c r="NQ72" s="128"/>
      <c r="NR72" s="128"/>
      <c r="NS72" s="128"/>
      <c r="NT72" s="128"/>
      <c r="NU72" s="128"/>
      <c r="NV72" s="128"/>
      <c r="NW72" s="128"/>
      <c r="NX72" s="128"/>
      <c r="NY72" s="128"/>
      <c r="NZ72" s="128"/>
      <c r="OA72" s="128"/>
      <c r="OB72" s="128"/>
      <c r="OC72" s="128"/>
      <c r="OD72" s="128"/>
      <c r="OE72" s="128"/>
      <c r="OF72" s="128"/>
      <c r="OG72" s="128"/>
      <c r="OH72" s="128"/>
      <c r="OI72" s="128"/>
      <c r="OJ72" s="128"/>
      <c r="OK72" s="128"/>
      <c r="OL72" s="128"/>
      <c r="OM72" s="128"/>
      <c r="ON72" s="128"/>
      <c r="OO72" s="128"/>
      <c r="OP72" s="128"/>
      <c r="OQ72" s="128"/>
      <c r="OR72" s="128"/>
      <c r="OS72" s="128"/>
      <c r="OT72" s="128"/>
      <c r="OU72" s="128"/>
      <c r="OV72" s="128"/>
      <c r="OW72" s="128"/>
      <c r="OX72" s="128"/>
      <c r="OY72" s="128"/>
      <c r="OZ72" s="128"/>
      <c r="PA72" s="128"/>
      <c r="PB72" s="128"/>
      <c r="PC72" s="128"/>
      <c r="PD72" s="128"/>
      <c r="PE72" s="128"/>
      <c r="PF72" s="128"/>
      <c r="PG72" s="128"/>
      <c r="PH72" s="128"/>
      <c r="PI72" s="128"/>
      <c r="PJ72" s="128"/>
      <c r="PK72" s="128"/>
      <c r="PL72" s="128"/>
      <c r="PM72" s="128"/>
      <c r="PN72" s="128"/>
      <c r="PO72" s="128"/>
      <c r="PP72" s="128"/>
      <c r="PQ72" s="128"/>
      <c r="PR72" s="128"/>
      <c r="PS72" s="128"/>
      <c r="PT72" s="128"/>
      <c r="PU72" s="128"/>
      <c r="PV72" s="128"/>
      <c r="PW72" s="128"/>
      <c r="PX72" s="128"/>
      <c r="PY72" s="128"/>
      <c r="PZ72" s="128"/>
      <c r="QA72" s="128"/>
      <c r="QB72" s="128"/>
      <c r="QC72" s="128"/>
      <c r="QD72" s="128"/>
      <c r="QE72" s="128"/>
      <c r="QF72" s="128"/>
      <c r="QG72" s="128"/>
      <c r="QH72" s="128"/>
      <c r="QI72" s="128"/>
      <c r="QJ72" s="128"/>
      <c r="QK72" s="128"/>
      <c r="QL72" s="128"/>
      <c r="QM72" s="128"/>
      <c r="QN72" s="128"/>
      <c r="QO72" s="128"/>
      <c r="QP72" s="128"/>
      <c r="QQ72" s="128"/>
      <c r="QR72" s="128"/>
      <c r="QS72" s="128"/>
      <c r="QT72" s="128"/>
      <c r="QU72" s="128"/>
      <c r="QV72" s="128"/>
      <c r="QW72" s="128"/>
      <c r="QX72" s="128"/>
      <c r="QY72" s="128"/>
      <c r="QZ72" s="128"/>
      <c r="RA72" s="128"/>
      <c r="RB72" s="128"/>
      <c r="RC72" s="128"/>
      <c r="RD72" s="128"/>
      <c r="RE72" s="128"/>
      <c r="RF72" s="128"/>
      <c r="RG72" s="128"/>
      <c r="RH72" s="128"/>
      <c r="RI72" s="128"/>
      <c r="RJ72" s="128"/>
      <c r="RK72" s="128"/>
      <c r="RL72" s="128"/>
      <c r="RM72" s="128"/>
      <c r="RN72" s="128"/>
      <c r="RO72" s="128"/>
      <c r="RP72" s="128"/>
      <c r="RQ72" s="128"/>
      <c r="RR72" s="128"/>
      <c r="RS72" s="128"/>
      <c r="RT72" s="128"/>
      <c r="RU72" s="128"/>
      <c r="RV72" s="128"/>
      <c r="RW72" s="128"/>
      <c r="RX72" s="128"/>
      <c r="RY72" s="128"/>
      <c r="RZ72" s="128"/>
      <c r="SA72" s="128"/>
      <c r="SB72" s="128"/>
      <c r="SC72" s="128"/>
      <c r="SD72" s="128"/>
      <c r="SE72" s="128"/>
      <c r="SF72" s="128"/>
      <c r="SG72" s="128"/>
      <c r="SH72" s="128"/>
      <c r="SI72" s="128"/>
      <c r="SJ72" s="128"/>
      <c r="SK72" s="128"/>
      <c r="SL72" s="128"/>
      <c r="SM72" s="128"/>
      <c r="SN72" s="128"/>
      <c r="SO72" s="128"/>
      <c r="SP72" s="128"/>
      <c r="SQ72" s="128"/>
      <c r="SR72" s="128"/>
      <c r="SS72" s="128"/>
      <c r="ST72" s="128"/>
      <c r="SU72" s="128"/>
      <c r="SV72" s="128"/>
      <c r="SW72" s="128"/>
      <c r="SX72" s="128"/>
      <c r="SY72" s="128"/>
      <c r="SZ72" s="128"/>
      <c r="TA72" s="128"/>
      <c r="TB72" s="128"/>
      <c r="TC72" s="128"/>
      <c r="TD72" s="128"/>
      <c r="TE72" s="128"/>
      <c r="TF72" s="128"/>
      <c r="TG72" s="128"/>
      <c r="TH72" s="128"/>
      <c r="TI72" s="128"/>
      <c r="TJ72" s="128"/>
      <c r="TK72" s="128"/>
      <c r="TL72" s="128"/>
      <c r="TM72" s="128"/>
      <c r="TN72" s="128"/>
      <c r="TO72" s="128"/>
      <c r="TP72" s="128"/>
      <c r="TQ72" s="128"/>
      <c r="TR72" s="128"/>
      <c r="TS72" s="128"/>
      <c r="TT72" s="128"/>
      <c r="TU72" s="128"/>
      <c r="TV72" s="128"/>
      <c r="TW72" s="128"/>
      <c r="TX72" s="128"/>
      <c r="TY72" s="128"/>
      <c r="TZ72" s="128"/>
      <c r="UA72" s="128"/>
      <c r="UB72" s="128"/>
      <c r="UC72" s="128"/>
      <c r="UD72" s="128"/>
      <c r="UE72" s="128"/>
      <c r="UF72" s="128"/>
      <c r="UG72" s="128"/>
      <c r="UH72" s="128"/>
      <c r="UI72" s="128"/>
      <c r="UJ72" s="128"/>
      <c r="UK72" s="128"/>
      <c r="UL72" s="128"/>
      <c r="UM72" s="128"/>
      <c r="UN72" s="128"/>
      <c r="UO72" s="128"/>
      <c r="UP72" s="128"/>
      <c r="UQ72" s="128"/>
      <c r="UR72" s="128"/>
      <c r="US72" s="128"/>
      <c r="UT72" s="128"/>
      <c r="UU72" s="128"/>
      <c r="UV72" s="128"/>
      <c r="UW72" s="128"/>
      <c r="UX72" s="128"/>
      <c r="UY72" s="128"/>
      <c r="UZ72" s="128"/>
      <c r="VA72" s="128"/>
      <c r="VB72" s="128"/>
      <c r="VC72" s="128"/>
      <c r="VD72" s="128"/>
      <c r="VE72" s="128"/>
      <c r="VF72" s="128"/>
      <c r="VG72" s="128"/>
      <c r="VH72" s="128"/>
      <c r="VI72" s="128"/>
      <c r="VJ72" s="128"/>
      <c r="VK72" s="128"/>
      <c r="VL72" s="128"/>
      <c r="VM72" s="128"/>
      <c r="VN72" s="128"/>
      <c r="VO72" s="128"/>
      <c r="VP72" s="128"/>
      <c r="VQ72" s="128"/>
      <c r="VR72" s="128"/>
      <c r="VS72" s="128"/>
      <c r="VT72" s="128"/>
      <c r="VU72" s="128"/>
      <c r="VV72" s="128"/>
      <c r="VW72" s="128"/>
      <c r="VX72" s="128"/>
      <c r="VY72" s="128"/>
      <c r="VZ72" s="128"/>
      <c r="WA72" s="128"/>
      <c r="WB72" s="128"/>
      <c r="WC72" s="128"/>
      <c r="WD72" s="128"/>
      <c r="WE72" s="128"/>
      <c r="WF72" s="128"/>
      <c r="WG72" s="128"/>
      <c r="WH72" s="128"/>
      <c r="WI72" s="128"/>
      <c r="WJ72" s="128"/>
      <c r="WK72" s="128"/>
      <c r="WL72" s="128"/>
      <c r="WM72" s="128"/>
      <c r="WN72" s="128"/>
      <c r="WO72" s="128"/>
      <c r="WP72" s="128"/>
      <c r="WQ72" s="128"/>
      <c r="WR72" s="128"/>
      <c r="WS72" s="128"/>
      <c r="WT72" s="128"/>
      <c r="WU72" s="128"/>
      <c r="WV72" s="128"/>
      <c r="WW72" s="128"/>
      <c r="WX72" s="128"/>
      <c r="WY72" s="128"/>
      <c r="WZ72" s="128"/>
      <c r="XA72" s="128"/>
      <c r="XB72" s="128"/>
      <c r="XC72" s="128"/>
      <c r="XD72" s="128"/>
      <c r="XE72" s="128"/>
      <c r="XF72" s="128"/>
      <c r="XG72" s="128"/>
      <c r="XH72" s="128"/>
      <c r="XI72" s="128"/>
      <c r="XJ72" s="128"/>
      <c r="XK72" s="128"/>
      <c r="XL72" s="128"/>
      <c r="XM72" s="128"/>
      <c r="XN72" s="128"/>
      <c r="XO72" s="128"/>
      <c r="XP72" s="128"/>
      <c r="XQ72" s="128"/>
      <c r="XR72" s="128"/>
      <c r="XS72" s="128"/>
      <c r="XT72" s="128"/>
      <c r="XU72" s="128"/>
      <c r="XV72" s="128"/>
      <c r="XW72" s="128"/>
      <c r="XX72" s="128"/>
      <c r="XY72" s="128"/>
      <c r="XZ72" s="128"/>
      <c r="YA72" s="128"/>
      <c r="YB72" s="128"/>
      <c r="YC72" s="128"/>
      <c r="YD72" s="128"/>
      <c r="YE72" s="128"/>
      <c r="YF72" s="128"/>
      <c r="YG72" s="128"/>
      <c r="YH72" s="128"/>
      <c r="YI72" s="128"/>
      <c r="YJ72" s="128"/>
      <c r="YK72" s="128"/>
      <c r="YL72" s="128"/>
      <c r="YM72" s="128"/>
      <c r="YN72" s="128"/>
      <c r="YO72" s="128"/>
      <c r="YP72" s="128"/>
      <c r="YQ72" s="128"/>
      <c r="YR72" s="128"/>
      <c r="YS72" s="128"/>
      <c r="YT72" s="128"/>
      <c r="YU72" s="128"/>
      <c r="YV72" s="128"/>
      <c r="YW72" s="128"/>
      <c r="YX72" s="128"/>
      <c r="YY72" s="128"/>
      <c r="YZ72" s="128"/>
      <c r="ZA72" s="128"/>
      <c r="ZB72" s="128"/>
      <c r="ZC72" s="128"/>
      <c r="ZD72" s="128"/>
      <c r="ZE72" s="128"/>
      <c r="ZF72" s="128"/>
      <c r="ZG72" s="128"/>
      <c r="ZH72" s="128"/>
      <c r="ZI72" s="128"/>
      <c r="ZJ72" s="128"/>
      <c r="ZK72" s="128"/>
      <c r="ZL72" s="128"/>
      <c r="ZM72" s="128"/>
      <c r="ZN72" s="128"/>
      <c r="ZO72" s="128"/>
      <c r="ZP72" s="128"/>
      <c r="ZQ72" s="128"/>
      <c r="ZR72" s="128"/>
      <c r="ZS72" s="128"/>
      <c r="ZT72" s="128"/>
      <c r="ZU72" s="128"/>
      <c r="ZV72" s="128"/>
      <c r="ZW72" s="128"/>
      <c r="ZX72" s="128"/>
      <c r="ZY72" s="128"/>
      <c r="ZZ72" s="128"/>
      <c r="AAA72" s="128"/>
      <c r="AAB72" s="128"/>
      <c r="AAC72" s="128"/>
      <c r="AAD72" s="128"/>
      <c r="AAE72" s="128"/>
      <c r="AAF72" s="128"/>
      <c r="AAG72" s="128"/>
      <c r="AAH72" s="128"/>
      <c r="AAI72" s="128"/>
      <c r="AAJ72" s="128"/>
      <c r="AAK72" s="128"/>
      <c r="AAL72" s="128"/>
      <c r="AAM72" s="128"/>
      <c r="AAN72" s="128"/>
      <c r="AAO72" s="128"/>
      <c r="AAP72" s="128"/>
      <c r="AAQ72" s="128"/>
      <c r="AAR72" s="128"/>
      <c r="AAS72" s="128"/>
      <c r="AAT72" s="128"/>
      <c r="AAU72" s="128"/>
      <c r="AAV72" s="128"/>
      <c r="AAW72" s="128"/>
      <c r="AAX72" s="128"/>
      <c r="AAY72" s="128"/>
      <c r="AAZ72" s="128"/>
      <c r="ABA72" s="128"/>
      <c r="ABB72" s="128"/>
      <c r="ABC72" s="128"/>
      <c r="ABD72" s="128"/>
      <c r="ABE72" s="128"/>
      <c r="ABF72" s="128"/>
      <c r="ABG72" s="128"/>
      <c r="ABH72" s="128"/>
      <c r="ABI72" s="128"/>
      <c r="ABJ72" s="128"/>
      <c r="ABK72" s="128"/>
      <c r="ABL72" s="128"/>
      <c r="ABM72" s="128"/>
      <c r="ABN72" s="128"/>
      <c r="ABO72" s="128"/>
      <c r="ABP72" s="128"/>
      <c r="ABQ72" s="128"/>
      <c r="ABR72" s="128"/>
      <c r="ABS72" s="128"/>
      <c r="ABT72" s="128"/>
      <c r="ABU72" s="128"/>
      <c r="ABV72" s="128"/>
      <c r="ABW72" s="128"/>
      <c r="ABX72" s="128"/>
      <c r="ABY72" s="128"/>
      <c r="ABZ72" s="128"/>
      <c r="ACA72" s="128"/>
      <c r="ACB72" s="128"/>
      <c r="ACC72" s="128"/>
      <c r="ACD72" s="128"/>
      <c r="ACE72" s="128"/>
      <c r="ACF72" s="128"/>
      <c r="ACG72" s="128"/>
      <c r="ACH72" s="128"/>
      <c r="ACI72" s="128"/>
      <c r="ACJ72" s="128"/>
      <c r="ACK72" s="128"/>
      <c r="ACL72" s="128"/>
      <c r="ACM72" s="128"/>
      <c r="ACN72" s="128"/>
      <c r="ACO72" s="128"/>
      <c r="ACP72" s="128"/>
      <c r="ACQ72" s="128"/>
      <c r="ACR72" s="128"/>
      <c r="ACS72" s="128"/>
      <c r="ACT72" s="128"/>
      <c r="ACU72" s="128"/>
      <c r="ACV72" s="128"/>
      <c r="ACW72" s="128"/>
      <c r="ACX72" s="128"/>
      <c r="ACY72" s="128"/>
      <c r="ACZ72" s="128"/>
      <c r="ADA72" s="128"/>
      <c r="ADB72" s="128"/>
      <c r="ADC72" s="128"/>
      <c r="ADD72" s="128"/>
      <c r="ADE72" s="128"/>
      <c r="ADF72" s="128"/>
      <c r="ADG72" s="128"/>
      <c r="ADH72" s="128"/>
      <c r="ADI72" s="128"/>
      <c r="ADJ72" s="128"/>
      <c r="ADK72" s="128"/>
      <c r="ADL72" s="128"/>
      <c r="ADM72" s="128"/>
      <c r="ADN72" s="128"/>
      <c r="ADO72" s="128"/>
      <c r="ADP72" s="128"/>
      <c r="ADQ72" s="128"/>
      <c r="ADR72" s="128"/>
      <c r="ADS72" s="128"/>
      <c r="ADT72" s="128"/>
      <c r="ADU72" s="128"/>
      <c r="ADV72" s="128"/>
      <c r="ADW72" s="128"/>
      <c r="ADX72" s="128"/>
      <c r="ADY72" s="128"/>
      <c r="ADZ72" s="128"/>
      <c r="AEA72" s="128"/>
      <c r="AEB72" s="128"/>
      <c r="AEC72" s="128"/>
      <c r="AED72" s="128"/>
      <c r="AEE72" s="128"/>
      <c r="AEF72" s="128"/>
      <c r="AEG72" s="128"/>
      <c r="AEH72" s="128"/>
      <c r="AEI72" s="128"/>
      <c r="AEJ72" s="128"/>
      <c r="AEK72" s="128"/>
      <c r="AEL72" s="128"/>
      <c r="AEM72" s="128"/>
      <c r="AEN72" s="128"/>
      <c r="AEO72" s="128"/>
      <c r="AEP72" s="128"/>
      <c r="AEQ72" s="128"/>
      <c r="AER72" s="128"/>
      <c r="AES72" s="128"/>
      <c r="AET72" s="128"/>
      <c r="AEU72" s="128"/>
      <c r="AEV72" s="128"/>
      <c r="AEW72" s="128"/>
      <c r="AEX72" s="128"/>
      <c r="AEY72" s="128"/>
      <c r="AEZ72" s="128"/>
      <c r="AFA72" s="128"/>
      <c r="AFB72" s="128"/>
      <c r="AFC72" s="128"/>
      <c r="AFD72" s="128"/>
      <c r="AFE72" s="128"/>
      <c r="AFF72" s="128"/>
      <c r="AFG72" s="128"/>
      <c r="AFH72" s="128"/>
      <c r="AFI72" s="128"/>
      <c r="AFJ72" s="128"/>
      <c r="AFK72" s="128"/>
      <c r="AFL72" s="128"/>
      <c r="AFM72" s="128"/>
      <c r="AFN72" s="128"/>
      <c r="AFO72" s="128"/>
      <c r="AFP72" s="128"/>
      <c r="AFQ72" s="128"/>
      <c r="AFR72" s="128"/>
      <c r="AFS72" s="128"/>
      <c r="AFT72" s="128"/>
      <c r="AFU72" s="128"/>
      <c r="AFV72" s="128"/>
      <c r="AFW72" s="128"/>
      <c r="AFX72" s="128"/>
      <c r="AFY72" s="128"/>
      <c r="AFZ72" s="128"/>
      <c r="AGA72" s="128"/>
      <c r="AGB72" s="128"/>
      <c r="AGC72" s="128"/>
      <c r="AGD72" s="128"/>
      <c r="AGE72" s="128"/>
      <c r="AGF72" s="128"/>
      <c r="AGG72" s="128"/>
      <c r="AGH72" s="128"/>
      <c r="AGI72" s="128"/>
      <c r="AGJ72" s="128"/>
      <c r="AGK72" s="128"/>
      <c r="AGL72" s="128"/>
      <c r="AGM72" s="128"/>
      <c r="AGN72" s="128"/>
      <c r="AGO72" s="128"/>
      <c r="AGP72" s="128"/>
      <c r="AGQ72" s="128"/>
      <c r="AGR72" s="128"/>
      <c r="AGS72" s="128"/>
      <c r="AGT72" s="128"/>
      <c r="AGU72" s="128"/>
      <c r="AGV72" s="128"/>
      <c r="AGW72" s="128"/>
      <c r="AGX72" s="128"/>
      <c r="AGY72" s="128"/>
      <c r="AGZ72" s="128"/>
      <c r="AHA72" s="128"/>
      <c r="AHB72" s="128"/>
      <c r="AHC72" s="128"/>
      <c r="AHD72" s="128"/>
      <c r="AHE72" s="128"/>
      <c r="AHF72" s="128"/>
      <c r="AHG72" s="128"/>
      <c r="AHH72" s="128"/>
      <c r="AHI72" s="128"/>
      <c r="AHJ72" s="128"/>
      <c r="AHK72" s="128"/>
      <c r="AHL72" s="128"/>
      <c r="AHM72" s="128"/>
      <c r="AHN72" s="128"/>
      <c r="AHO72" s="128"/>
      <c r="AHP72" s="128"/>
      <c r="AHQ72" s="128"/>
      <c r="AHR72" s="128"/>
      <c r="AHS72" s="128"/>
      <c r="AHT72" s="128"/>
      <c r="AHU72" s="128"/>
      <c r="AHV72" s="128"/>
      <c r="AHW72" s="128"/>
      <c r="AHX72" s="128"/>
      <c r="AHY72" s="128"/>
      <c r="AHZ72" s="128"/>
      <c r="AIA72" s="128"/>
      <c r="AIB72" s="128"/>
      <c r="AIC72" s="128"/>
      <c r="AID72" s="128"/>
      <c r="AIE72" s="128"/>
      <c r="AIF72" s="128"/>
      <c r="AIG72" s="128"/>
      <c r="AIH72" s="128"/>
      <c r="AII72" s="128"/>
      <c r="AIJ72" s="128"/>
      <c r="AIK72" s="128"/>
      <c r="AIL72" s="128"/>
      <c r="AIM72" s="128"/>
      <c r="AIN72" s="128"/>
      <c r="AIO72" s="128"/>
      <c r="AIP72" s="128"/>
      <c r="AIQ72" s="128"/>
      <c r="AIR72" s="128"/>
      <c r="AIS72" s="128"/>
      <c r="AIT72" s="128"/>
      <c r="AIU72" s="128"/>
      <c r="AIV72" s="128"/>
      <c r="AIW72" s="128"/>
      <c r="AIX72" s="128"/>
      <c r="AIY72" s="128"/>
      <c r="AIZ72" s="128"/>
      <c r="AJA72" s="128"/>
      <c r="AJB72" s="128"/>
      <c r="AJC72" s="128"/>
      <c r="AJD72" s="128"/>
      <c r="AJE72" s="128"/>
      <c r="AJF72" s="128"/>
      <c r="AJG72" s="128"/>
      <c r="AJH72" s="128"/>
      <c r="AJI72" s="128"/>
      <c r="AJJ72" s="128"/>
      <c r="AJK72" s="128"/>
      <c r="AJL72" s="128"/>
      <c r="AJM72" s="128"/>
      <c r="AJN72" s="128"/>
      <c r="AJO72" s="128"/>
      <c r="AJP72" s="128"/>
      <c r="AJQ72" s="128"/>
      <c r="AJR72" s="128"/>
      <c r="AJS72" s="128"/>
      <c r="AJT72" s="128"/>
      <c r="AJU72" s="128"/>
      <c r="AJV72" s="128"/>
      <c r="AJW72" s="128"/>
      <c r="AJX72" s="128"/>
      <c r="AJY72" s="128"/>
      <c r="AJZ72" s="128"/>
      <c r="AKA72" s="128"/>
      <c r="AKB72" s="128"/>
      <c r="AKC72" s="128"/>
      <c r="AKD72" s="128"/>
      <c r="AKE72" s="128"/>
      <c r="AKF72" s="128"/>
      <c r="AKG72" s="128"/>
      <c r="AKH72" s="128"/>
      <c r="AKI72" s="128"/>
      <c r="AKJ72" s="128"/>
      <c r="AKK72" s="128"/>
      <c r="AKL72" s="128"/>
      <c r="AKM72" s="128"/>
      <c r="AKN72" s="128"/>
      <c r="AKO72" s="128"/>
      <c r="AKP72" s="128"/>
      <c r="AKQ72" s="128"/>
      <c r="AKR72" s="128"/>
      <c r="AKS72" s="128"/>
      <c r="AKT72" s="128"/>
      <c r="AKU72" s="128"/>
      <c r="AKV72" s="128"/>
      <c r="AKW72" s="128"/>
      <c r="AKX72" s="128"/>
      <c r="AKY72" s="128"/>
      <c r="AKZ72" s="128"/>
      <c r="ALA72" s="128"/>
      <c r="ALB72" s="128"/>
      <c r="ALC72" s="128"/>
      <c r="ALD72" s="128"/>
      <c r="ALE72" s="128"/>
      <c r="ALF72" s="128"/>
      <c r="ALG72" s="128"/>
      <c r="ALH72" s="128"/>
      <c r="ALI72" s="128"/>
      <c r="ALJ72" s="128"/>
      <c r="ALK72" s="128"/>
      <c r="ALL72" s="128"/>
      <c r="ALM72" s="128"/>
      <c r="ALN72" s="128"/>
      <c r="ALO72" s="128"/>
      <c r="ALP72" s="128"/>
      <c r="ALQ72" s="128"/>
      <c r="ALR72" s="128"/>
      <c r="ALS72" s="128"/>
      <c r="ALT72" s="128"/>
      <c r="ALU72" s="128"/>
      <c r="ALV72" s="128"/>
      <c r="ALW72" s="128"/>
      <c r="ALX72" s="128"/>
      <c r="ALY72" s="128"/>
      <c r="ALZ72" s="128"/>
      <c r="AMA72" s="128"/>
      <c r="AMB72" s="128"/>
      <c r="AMC72" s="128"/>
      <c r="AMD72" s="128"/>
      <c r="AME72" s="128"/>
      <c r="AMF72" s="128"/>
      <c r="AMG72" s="128"/>
      <c r="AMH72" s="128"/>
      <c r="AMI72" s="128"/>
      <c r="AMJ72" s="128"/>
      <c r="AMK72" s="128"/>
      <c r="AML72" s="128"/>
      <c r="AMM72" s="128"/>
      <c r="AMN72" s="128"/>
      <c r="AMO72" s="128"/>
      <c r="AMP72" s="128"/>
      <c r="AMQ72" s="128"/>
      <c r="AMR72" s="128"/>
      <c r="AMS72" s="128"/>
      <c r="AMT72" s="128"/>
      <c r="AMU72" s="128"/>
      <c r="AMV72" s="128"/>
      <c r="AMW72" s="128"/>
      <c r="AMX72" s="128"/>
      <c r="AMY72" s="128"/>
      <c r="AMZ72" s="128"/>
      <c r="ANA72" s="128"/>
      <c r="ANB72" s="128"/>
      <c r="ANC72" s="128"/>
      <c r="AND72" s="128"/>
      <c r="ANE72" s="128"/>
      <c r="ANF72" s="128"/>
      <c r="ANG72" s="128"/>
      <c r="ANH72" s="128"/>
      <c r="ANI72" s="128"/>
      <c r="ANJ72" s="128"/>
      <c r="ANK72" s="128"/>
      <c r="ANL72" s="128"/>
      <c r="ANM72" s="128"/>
      <c r="ANN72" s="128"/>
      <c r="ANO72" s="128"/>
      <c r="ANP72" s="128"/>
      <c r="ANQ72" s="128"/>
      <c r="ANR72" s="128"/>
      <c r="ANS72" s="128"/>
      <c r="ANT72" s="128"/>
      <c r="ANU72" s="128"/>
      <c r="ANV72" s="128"/>
      <c r="ANW72" s="128"/>
      <c r="ANX72" s="128"/>
      <c r="ANY72" s="128"/>
      <c r="ANZ72" s="128"/>
      <c r="AOA72" s="128"/>
      <c r="AOB72" s="128"/>
      <c r="AOC72" s="128"/>
      <c r="AOD72" s="128"/>
      <c r="AOE72" s="128"/>
      <c r="AOF72" s="128"/>
      <c r="AOG72" s="128"/>
      <c r="AOH72" s="128"/>
      <c r="AOI72" s="128"/>
      <c r="AOJ72" s="128"/>
      <c r="AOK72" s="128"/>
      <c r="AOL72" s="128"/>
      <c r="AOM72" s="128"/>
      <c r="AON72" s="128"/>
      <c r="AOO72" s="128"/>
      <c r="AOP72" s="128"/>
      <c r="AOQ72" s="128"/>
      <c r="AOR72" s="128"/>
      <c r="AOS72" s="128"/>
      <c r="AOT72" s="128"/>
      <c r="AOU72" s="128"/>
      <c r="AOV72" s="128"/>
      <c r="AOW72" s="128"/>
      <c r="AOX72" s="128"/>
      <c r="AOY72" s="128"/>
      <c r="AOZ72" s="128"/>
      <c r="APA72" s="128"/>
      <c r="APB72" s="128"/>
      <c r="APC72" s="128"/>
      <c r="APD72" s="128"/>
      <c r="APE72" s="128"/>
      <c r="APF72" s="128"/>
      <c r="APG72" s="128"/>
      <c r="APH72" s="128"/>
      <c r="API72" s="128"/>
      <c r="APJ72" s="128"/>
      <c r="APK72" s="128"/>
      <c r="APL72" s="128"/>
      <c r="APM72" s="128"/>
      <c r="APN72" s="128"/>
      <c r="APO72" s="128"/>
      <c r="APP72" s="128"/>
      <c r="APQ72" s="128"/>
      <c r="APR72" s="128"/>
      <c r="APS72" s="128"/>
      <c r="APT72" s="128"/>
      <c r="APU72" s="128"/>
      <c r="APV72" s="128"/>
      <c r="APW72" s="128"/>
      <c r="APX72" s="128"/>
      <c r="APY72" s="128"/>
      <c r="APZ72" s="128"/>
      <c r="AQA72" s="128"/>
      <c r="AQB72" s="128"/>
      <c r="AQC72" s="128"/>
      <c r="AQD72" s="128"/>
      <c r="AQE72" s="128"/>
      <c r="AQF72" s="128"/>
      <c r="AQG72" s="128"/>
      <c r="AQH72" s="128"/>
      <c r="AQI72" s="128"/>
      <c r="AQJ72" s="128"/>
      <c r="AQK72" s="128"/>
      <c r="AQL72" s="128"/>
      <c r="AQM72" s="128"/>
      <c r="AQN72" s="128"/>
      <c r="AQO72" s="128"/>
      <c r="AQP72" s="128"/>
      <c r="AQQ72" s="128"/>
      <c r="AQR72" s="128"/>
      <c r="AQS72" s="128"/>
      <c r="AQT72" s="128"/>
      <c r="AQU72" s="128"/>
      <c r="AQV72" s="128"/>
      <c r="AQW72" s="128"/>
      <c r="AQX72" s="128"/>
      <c r="AQY72" s="128"/>
      <c r="AQZ72" s="128"/>
      <c r="ARA72" s="128"/>
      <c r="ARB72" s="128"/>
      <c r="ARC72" s="128"/>
      <c r="ARD72" s="128"/>
      <c r="ARE72" s="128"/>
      <c r="ARF72" s="128"/>
      <c r="ARG72" s="128"/>
      <c r="ARH72" s="128"/>
      <c r="ARI72" s="128"/>
      <c r="ARJ72" s="128"/>
      <c r="ARK72" s="128"/>
      <c r="ARL72" s="128"/>
      <c r="ARM72" s="128"/>
      <c r="ARN72" s="128"/>
      <c r="ARO72" s="128"/>
      <c r="ARP72" s="128"/>
      <c r="ARQ72" s="128"/>
      <c r="ARR72" s="128"/>
      <c r="ARS72" s="128"/>
      <c r="ART72" s="128"/>
      <c r="ARU72" s="128"/>
      <c r="ARV72" s="128"/>
      <c r="ARW72" s="128"/>
      <c r="ARX72" s="128"/>
      <c r="ARY72" s="128"/>
      <c r="ARZ72" s="128"/>
      <c r="ASA72" s="128"/>
      <c r="ASB72" s="128"/>
      <c r="ASC72" s="128"/>
      <c r="ASD72" s="128"/>
      <c r="ASE72" s="128"/>
      <c r="ASF72" s="128"/>
      <c r="ASG72" s="128"/>
      <c r="ASH72" s="128"/>
      <c r="ASI72" s="128"/>
      <c r="ASJ72" s="128"/>
      <c r="ASK72" s="128"/>
      <c r="ASL72" s="128"/>
      <c r="ASM72" s="128"/>
      <c r="ASN72" s="128"/>
      <c r="ASO72" s="128"/>
      <c r="ASP72" s="128"/>
      <c r="ASQ72" s="128"/>
      <c r="ASR72" s="128"/>
      <c r="ASS72" s="128"/>
      <c r="AST72" s="128"/>
      <c r="ASU72" s="128"/>
      <c r="ASV72" s="128"/>
      <c r="ASW72" s="128"/>
      <c r="ASX72" s="128"/>
      <c r="ASY72" s="128"/>
      <c r="ASZ72" s="128"/>
      <c r="ATA72" s="128"/>
      <c r="ATB72" s="128"/>
      <c r="ATC72" s="128"/>
      <c r="ATD72" s="128"/>
      <c r="ATE72" s="128"/>
      <c r="ATF72" s="128"/>
      <c r="ATG72" s="128"/>
      <c r="ATH72" s="128"/>
      <c r="ATI72" s="128"/>
      <c r="ATJ72" s="128"/>
      <c r="ATK72" s="128"/>
      <c r="ATL72" s="128"/>
      <c r="ATM72" s="128"/>
      <c r="ATN72" s="128"/>
      <c r="ATO72" s="128"/>
      <c r="ATP72" s="128"/>
      <c r="ATQ72" s="128"/>
      <c r="ATR72" s="128"/>
      <c r="ATS72" s="128"/>
      <c r="ATT72" s="128"/>
      <c r="ATU72" s="128"/>
      <c r="ATV72" s="128"/>
      <c r="ATW72" s="128"/>
      <c r="ATX72" s="128"/>
      <c r="ATY72" s="128"/>
      <c r="ATZ72" s="128"/>
      <c r="AUA72" s="128"/>
      <c r="AUB72" s="128"/>
      <c r="AUC72" s="128"/>
      <c r="AUD72" s="128"/>
      <c r="AUE72" s="128"/>
      <c r="AUF72" s="128"/>
      <c r="AUG72" s="128"/>
      <c r="AUH72" s="128"/>
      <c r="AUI72" s="128"/>
      <c r="AUJ72" s="128"/>
      <c r="AUK72" s="128"/>
      <c r="AUL72" s="128"/>
      <c r="AUM72" s="128"/>
      <c r="AUN72" s="128"/>
      <c r="AUO72" s="128"/>
      <c r="AUP72" s="128"/>
      <c r="AUQ72" s="128"/>
      <c r="AUR72" s="128"/>
      <c r="AUS72" s="128"/>
      <c r="AUT72" s="128"/>
      <c r="AUU72" s="128"/>
      <c r="AUV72" s="128"/>
      <c r="AUW72" s="128"/>
      <c r="AUX72" s="128"/>
      <c r="AUY72" s="128"/>
      <c r="AUZ72" s="128"/>
      <c r="AVA72" s="128"/>
      <c r="AVB72" s="128"/>
      <c r="AVC72" s="128"/>
      <c r="AVD72" s="128"/>
      <c r="AVE72" s="128"/>
      <c r="AVF72" s="128"/>
      <c r="AVG72" s="128"/>
      <c r="AVH72" s="128"/>
      <c r="AVI72" s="128"/>
      <c r="AVJ72" s="128"/>
      <c r="AVK72" s="128"/>
      <c r="AVL72" s="128"/>
      <c r="AVM72" s="128"/>
      <c r="AVN72" s="356"/>
      <c r="AVO72" s="22"/>
      <c r="AVP72" s="22"/>
      <c r="AVQ72" s="128"/>
      <c r="AVR72" s="128"/>
      <c r="AVS72" s="357"/>
      <c r="AVT72" s="22"/>
      <c r="AVU72" s="22"/>
      <c r="AVV72" s="128"/>
      <c r="AVW72" s="128"/>
      <c r="AVX72" s="357"/>
      <c r="AVY72" s="22"/>
      <c r="AVZ72" s="22"/>
      <c r="AWA72" s="128"/>
      <c r="AWB72" s="128"/>
      <c r="AWC72" s="357"/>
      <c r="AWD72" s="22"/>
      <c r="AWE72" s="22"/>
      <c r="AWF72" s="128"/>
      <c r="AWG72" s="128"/>
      <c r="AWH72" s="357"/>
      <c r="AWI72" s="22"/>
      <c r="AWJ72" s="22"/>
      <c r="AWK72" s="128"/>
      <c r="AWL72" s="128"/>
      <c r="AWM72" s="357"/>
      <c r="AWN72" s="22"/>
      <c r="AWO72" s="22"/>
      <c r="AWP72" s="128"/>
      <c r="AWQ72" s="128"/>
      <c r="AWR72" s="357"/>
      <c r="AWS72" s="22"/>
      <c r="AWT72" s="22"/>
      <c r="AWU72" s="128"/>
      <c r="AWV72" s="128"/>
      <c r="AWW72" s="357"/>
      <c r="AWX72" s="22"/>
      <c r="AWY72" s="22"/>
      <c r="AWZ72" s="128"/>
      <c r="AXA72" s="128"/>
      <c r="AXB72" s="357"/>
      <c r="AXC72" s="22"/>
      <c r="AXD72" s="22"/>
      <c r="AXE72" s="128"/>
      <c r="AXF72" s="128"/>
      <c r="AXG72" s="357"/>
      <c r="AXH72" s="22"/>
      <c r="AXI72" s="22"/>
      <c r="AXJ72" s="128"/>
      <c r="AXK72" s="128"/>
      <c r="AXL72" s="357"/>
      <c r="AXM72" s="22"/>
      <c r="AXN72" s="22"/>
      <c r="AXO72" s="128"/>
      <c r="AXP72" s="128"/>
      <c r="AXQ72" s="357"/>
      <c r="AXR72" s="22"/>
      <c r="AXS72" s="22"/>
      <c r="AXT72" s="128"/>
      <c r="AXU72" s="128"/>
      <c r="AXV72" s="357"/>
      <c r="AXW72" s="22"/>
      <c r="AXX72" s="22"/>
      <c r="AXY72" s="128"/>
      <c r="AXZ72" s="128"/>
      <c r="AYA72" s="357"/>
      <c r="AYB72" s="22"/>
      <c r="AYC72" s="22"/>
      <c r="AYD72" s="128"/>
      <c r="AYE72" s="128"/>
      <c r="AYF72" s="357"/>
      <c r="AYG72" s="22"/>
      <c r="AYH72" s="22"/>
      <c r="AYI72" s="128"/>
      <c r="AYJ72" s="128"/>
      <c r="AYK72" s="357"/>
      <c r="AYL72" s="22"/>
      <c r="AYM72" s="22"/>
      <c r="AYN72" s="128"/>
      <c r="AYO72" s="128"/>
      <c r="AYP72" s="357"/>
      <c r="AYQ72" s="22"/>
      <c r="AYR72" s="22"/>
      <c r="AYS72" s="128"/>
      <c r="AYT72" s="128"/>
      <c r="AYU72" s="357"/>
      <c r="AYV72" s="22"/>
      <c r="AYW72" s="22"/>
      <c r="AYX72" s="128"/>
      <c r="AYY72" s="128"/>
      <c r="AYZ72" s="357"/>
      <c r="AZA72" s="22"/>
      <c r="AZB72" s="22"/>
      <c r="AZC72" s="128"/>
      <c r="AZD72" s="128"/>
      <c r="AZE72" s="357"/>
      <c r="AZF72" s="22"/>
      <c r="AZG72" s="22"/>
      <c r="AZH72" s="128"/>
      <c r="AZI72" s="128"/>
      <c r="AZJ72" s="357"/>
      <c r="AZK72" s="22"/>
      <c r="AZL72" s="22"/>
      <c r="AZM72" s="128"/>
      <c r="AZN72" s="128"/>
      <c r="AZO72" s="357"/>
      <c r="AZP72" s="22"/>
      <c r="AZQ72" s="22"/>
      <c r="AZR72" s="128"/>
      <c r="AZS72" s="128"/>
      <c r="AZT72" s="357"/>
      <c r="AZU72" s="22"/>
      <c r="AZV72" s="22"/>
      <c r="AZW72" s="128"/>
      <c r="AZX72" s="128"/>
      <c r="AZY72" s="357"/>
      <c r="AZZ72" s="22"/>
      <c r="BAA72" s="22"/>
      <c r="BAB72" s="128"/>
      <c r="BAC72" s="128"/>
      <c r="BAD72" s="357"/>
      <c r="BAE72" s="22"/>
      <c r="BAF72" s="22"/>
      <c r="BAG72" s="128"/>
      <c r="BAH72" s="128"/>
      <c r="BAI72" s="357"/>
      <c r="BAJ72" s="22"/>
      <c r="BAK72" s="22"/>
      <c r="BAL72" s="128"/>
      <c r="BAM72" s="128"/>
      <c r="BAN72" s="357"/>
      <c r="BAO72" s="22"/>
      <c r="BAP72" s="22"/>
      <c r="BAQ72" s="128"/>
      <c r="BAR72" s="128"/>
      <c r="BAS72" s="357"/>
      <c r="BAT72" s="22"/>
      <c r="BAU72" s="22"/>
      <c r="BAV72" s="128"/>
      <c r="BAW72" s="128"/>
      <c r="BAX72" s="357"/>
      <c r="BAY72" s="22"/>
      <c r="BAZ72" s="22"/>
      <c r="BBA72" s="128"/>
      <c r="BBB72" s="128"/>
      <c r="BBC72" s="357"/>
      <c r="BBD72" s="22"/>
      <c r="BBE72" s="22"/>
      <c r="BBF72" s="128"/>
      <c r="BBG72" s="128"/>
      <c r="BBH72" s="357"/>
      <c r="BBI72" s="22"/>
      <c r="BBJ72" s="22"/>
      <c r="BBK72" s="128"/>
      <c r="BBL72" s="128"/>
      <c r="BBM72" s="357"/>
      <c r="BBN72" s="22"/>
      <c r="BBO72" s="22"/>
      <c r="BBP72" s="128"/>
      <c r="BBQ72" s="128"/>
      <c r="BBR72" s="357"/>
      <c r="BBS72" s="22"/>
      <c r="BBT72" s="22"/>
      <c r="BBU72" s="128"/>
      <c r="BBV72" s="128"/>
      <c r="BBW72" s="357"/>
      <c r="BBX72" s="22"/>
      <c r="BBY72" s="22"/>
      <c r="BBZ72" s="128"/>
      <c r="BCA72" s="128"/>
      <c r="BCB72" s="357"/>
      <c r="BCC72" s="22"/>
      <c r="BCD72" s="22"/>
      <c r="BCE72" s="128"/>
      <c r="BCF72" s="128"/>
      <c r="BCG72" s="357"/>
      <c r="BCH72" s="22"/>
      <c r="BCI72" s="22"/>
      <c r="BCJ72" s="128"/>
      <c r="BCK72" s="128"/>
      <c r="BCL72" s="357"/>
      <c r="BCM72" s="22"/>
      <c r="BCN72" s="22"/>
      <c r="BCO72" s="128"/>
      <c r="BCP72" s="128"/>
      <c r="BCQ72" s="357"/>
      <c r="BCR72" s="22"/>
      <c r="BCS72" s="22"/>
      <c r="BCT72" s="128"/>
      <c r="BCU72" s="128"/>
      <c r="BCV72" s="357"/>
      <c r="BCW72" s="22"/>
      <c r="BCX72" s="22"/>
      <c r="BCY72" s="128"/>
      <c r="BCZ72" s="128"/>
      <c r="BDA72" s="357"/>
      <c r="BDB72" s="22"/>
      <c r="BDC72" s="22"/>
      <c r="BDD72" s="128"/>
      <c r="BDE72" s="128"/>
      <c r="BDF72" s="357"/>
      <c r="BDG72" s="22"/>
      <c r="BDH72" s="22"/>
      <c r="BDI72" s="128"/>
      <c r="BDJ72" s="128"/>
      <c r="BDK72" s="357"/>
      <c r="BDL72" s="22"/>
      <c r="BDM72" s="22"/>
      <c r="BDN72" s="128"/>
      <c r="BDO72" s="128"/>
      <c r="BDP72" s="357"/>
      <c r="BDQ72" s="22"/>
      <c r="BDR72" s="22"/>
      <c r="BDS72" s="128"/>
      <c r="BDT72" s="128"/>
      <c r="BDU72" s="357"/>
      <c r="BDV72" s="22"/>
      <c r="BDW72" s="22"/>
      <c r="BDX72" s="128"/>
      <c r="BDY72" s="128"/>
      <c r="BDZ72" s="357"/>
      <c r="BEA72" s="22"/>
      <c r="BEB72" s="22"/>
      <c r="BEC72" s="128"/>
      <c r="BED72" s="128"/>
      <c r="BEE72" s="357"/>
      <c r="BEF72" s="22"/>
      <c r="BEG72" s="22"/>
      <c r="BEH72" s="128"/>
      <c r="BEI72" s="128"/>
      <c r="BEJ72" s="357"/>
      <c r="BEK72" s="22"/>
      <c r="BEL72" s="22"/>
      <c r="BEM72" s="128"/>
      <c r="BEN72" s="128"/>
      <c r="BEO72" s="357"/>
      <c r="BEP72" s="22"/>
      <c r="BEQ72" s="22"/>
      <c r="BER72" s="128"/>
      <c r="BES72" s="128"/>
      <c r="BET72" s="357"/>
      <c r="BEU72" s="22"/>
      <c r="BEV72" s="22"/>
      <c r="BEW72" s="128"/>
      <c r="BEX72" s="128"/>
      <c r="BEY72" s="357"/>
      <c r="BEZ72" s="22"/>
      <c r="BFA72" s="22"/>
      <c r="BFB72" s="128"/>
      <c r="BFC72" s="128"/>
      <c r="BFD72" s="357"/>
      <c r="BFE72" s="22"/>
      <c r="BFF72" s="22"/>
      <c r="BFG72" s="128"/>
      <c r="BFH72" s="128"/>
      <c r="BFI72" s="357"/>
      <c r="BFJ72" s="22"/>
      <c r="BFK72" s="22"/>
      <c r="BFL72" s="128"/>
      <c r="BFM72" s="128"/>
      <c r="BFN72" s="357"/>
      <c r="BFO72" s="22"/>
      <c r="BFP72" s="22"/>
      <c r="BFQ72" s="128"/>
      <c r="BFR72" s="128"/>
      <c r="BFS72" s="357"/>
      <c r="BFT72" s="22"/>
      <c r="BFU72" s="22"/>
      <c r="BFV72" s="128"/>
      <c r="BFW72" s="128"/>
      <c r="BFX72" s="357"/>
      <c r="BFY72" s="22"/>
      <c r="BFZ72" s="22"/>
      <c r="BGA72" s="128"/>
      <c r="BGB72" s="128"/>
      <c r="BGC72" s="357"/>
      <c r="BGD72" s="22"/>
      <c r="BGE72" s="22"/>
      <c r="BGF72" s="128"/>
      <c r="BGG72" s="128"/>
      <c r="BGH72" s="357"/>
      <c r="BGI72" s="22"/>
      <c r="BGJ72" s="22"/>
      <c r="BGK72" s="128"/>
      <c r="BGL72" s="128"/>
      <c r="BGM72" s="357"/>
      <c r="BGN72" s="22"/>
      <c r="BGO72" s="22"/>
      <c r="BGP72" s="128"/>
      <c r="BGQ72" s="128"/>
      <c r="BGR72" s="357"/>
      <c r="BGS72" s="22"/>
      <c r="BGT72" s="22"/>
      <c r="BGU72" s="128"/>
      <c r="BGV72" s="128"/>
      <c r="BGW72" s="357"/>
      <c r="BGX72" s="22"/>
      <c r="BGY72" s="22"/>
      <c r="BGZ72" s="128"/>
      <c r="BHA72" s="128"/>
      <c r="BHB72" s="357"/>
      <c r="BHC72" s="22"/>
      <c r="BHD72" s="22"/>
      <c r="BHE72" s="128"/>
      <c r="BHF72" s="128"/>
      <c r="BHG72" s="357"/>
      <c r="BHH72" s="22"/>
      <c r="BHI72" s="22"/>
      <c r="BHJ72" s="128"/>
      <c r="BHK72" s="128"/>
      <c r="BHL72" s="357"/>
      <c r="BHM72" s="22"/>
      <c r="BHN72" s="22"/>
      <c r="BHO72" s="128"/>
      <c r="BHP72" s="128"/>
      <c r="BHQ72" s="357"/>
      <c r="BHR72" s="22"/>
      <c r="BHS72" s="22"/>
      <c r="BHT72" s="128"/>
      <c r="BHU72" s="128"/>
      <c r="BHV72" s="357"/>
      <c r="BHW72" s="22"/>
      <c r="BHX72" s="22"/>
      <c r="BHY72" s="128"/>
      <c r="BHZ72" s="128"/>
      <c r="BIA72" s="357"/>
      <c r="BIB72" s="22"/>
      <c r="BIC72" s="22"/>
      <c r="BID72" s="128"/>
      <c r="BIE72" s="128"/>
      <c r="BIF72" s="357"/>
      <c r="BIG72" s="22"/>
      <c r="BIH72" s="22"/>
      <c r="BII72" s="128"/>
      <c r="BIJ72" s="128"/>
      <c r="BIK72" s="357"/>
      <c r="BIL72" s="22"/>
      <c r="BIM72" s="22"/>
      <c r="BIN72" s="128"/>
      <c r="BIO72" s="128"/>
      <c r="BIP72" s="357"/>
      <c r="BIQ72" s="22"/>
      <c r="BIR72" s="22"/>
      <c r="BIS72" s="128"/>
      <c r="BIT72" s="128"/>
      <c r="BIU72" s="357"/>
      <c r="BIV72" s="22"/>
      <c r="BIW72" s="22"/>
      <c r="BIX72" s="128"/>
      <c r="BIY72" s="128"/>
      <c r="BIZ72" s="357"/>
      <c r="BJA72" s="22"/>
      <c r="BJB72" s="22"/>
      <c r="BJC72" s="128"/>
      <c r="BJD72" s="128"/>
      <c r="BJE72" s="357"/>
      <c r="BJF72" s="22"/>
      <c r="BJG72" s="22"/>
      <c r="BJH72" s="128"/>
      <c r="BJI72" s="128"/>
      <c r="BJJ72" s="357"/>
      <c r="BJK72" s="22"/>
      <c r="BJL72" s="22"/>
      <c r="BJM72" s="128"/>
      <c r="BJN72" s="128"/>
      <c r="BJO72" s="357"/>
      <c r="BJP72" s="22"/>
      <c r="BJQ72" s="22"/>
      <c r="BJR72" s="128"/>
      <c r="BJS72" s="128"/>
      <c r="BJT72" s="357"/>
      <c r="BJU72" s="22"/>
      <c r="BJV72" s="22"/>
      <c r="BJW72" s="128"/>
      <c r="BJX72" s="128"/>
      <c r="BJY72" s="357"/>
      <c r="BJZ72" s="22"/>
      <c r="BKA72" s="22"/>
      <c r="BKB72" s="128"/>
      <c r="BKC72" s="128"/>
      <c r="BKD72" s="357"/>
      <c r="BKE72" s="22"/>
      <c r="BKF72" s="22"/>
      <c r="BKG72" s="128"/>
      <c r="BKH72" s="128"/>
      <c r="BKI72" s="357"/>
      <c r="BKJ72" s="22"/>
      <c r="BKK72" s="22"/>
      <c r="BKL72" s="128"/>
      <c r="BKM72" s="128"/>
      <c r="BKN72" s="357"/>
      <c r="BKO72" s="22"/>
      <c r="BKP72" s="22"/>
      <c r="BKQ72" s="128"/>
      <c r="BKR72" s="128"/>
      <c r="BKS72" s="357"/>
      <c r="BKT72" s="22"/>
      <c r="BKU72" s="22"/>
      <c r="BKV72" s="128"/>
      <c r="BKW72" s="128"/>
      <c r="BKX72" s="357"/>
      <c r="BKY72" s="22"/>
      <c r="BKZ72" s="22"/>
      <c r="BLA72" s="128"/>
      <c r="BLB72" s="128"/>
      <c r="BLC72" s="357"/>
      <c r="BLD72" s="22"/>
      <c r="BLE72" s="22"/>
      <c r="BLF72" s="128"/>
      <c r="BLG72" s="128"/>
      <c r="BLH72" s="357"/>
      <c r="BLI72" s="22"/>
      <c r="BLJ72" s="22"/>
      <c r="BLK72" s="128"/>
      <c r="BLL72" s="128"/>
      <c r="BLM72" s="357"/>
      <c r="BLN72" s="22"/>
      <c r="BLO72" s="22"/>
      <c r="BLP72" s="128"/>
      <c r="BLQ72" s="128"/>
      <c r="BLR72" s="357"/>
      <c r="BLS72" s="22"/>
      <c r="BLT72" s="22"/>
      <c r="BLU72" s="128"/>
      <c r="BLV72" s="128"/>
      <c r="BLW72" s="357"/>
      <c r="BLX72" s="22"/>
      <c r="BLY72" s="22"/>
      <c r="BLZ72" s="128"/>
      <c r="BMA72" s="128"/>
      <c r="BMB72" s="357"/>
      <c r="BMC72" s="22"/>
      <c r="BMD72" s="22"/>
      <c r="BME72" s="128"/>
      <c r="BMF72" s="128"/>
      <c r="BMG72" s="357"/>
      <c r="BMH72" s="22"/>
      <c r="BMI72" s="22"/>
      <c r="BMJ72" s="128"/>
      <c r="BMK72" s="128"/>
      <c r="BML72" s="357"/>
      <c r="BMM72" s="22"/>
      <c r="BMN72" s="22"/>
      <c r="BMO72" s="128"/>
      <c r="BMP72" s="128"/>
      <c r="BMQ72" s="357"/>
      <c r="BMR72" s="22"/>
      <c r="BMS72" s="22"/>
      <c r="BMT72" s="128"/>
      <c r="BMU72" s="128"/>
      <c r="BMV72" s="357"/>
      <c r="BMW72" s="22"/>
      <c r="BMX72" s="22"/>
      <c r="BMY72" s="128"/>
      <c r="BMZ72" s="128"/>
      <c r="BNA72" s="357"/>
      <c r="BNB72" s="22"/>
      <c r="BNC72" s="22"/>
      <c r="BND72" s="128"/>
      <c r="BNE72" s="128"/>
      <c r="BNF72" s="357"/>
      <c r="BNG72" s="22"/>
      <c r="BNH72" s="22"/>
      <c r="BNI72" s="128"/>
      <c r="BNJ72" s="128"/>
      <c r="BNK72" s="357"/>
      <c r="BNL72" s="22"/>
      <c r="BNM72" s="22"/>
      <c r="BNN72" s="128"/>
      <c r="BNO72" s="128"/>
      <c r="BNP72" s="357"/>
      <c r="BNQ72" s="22"/>
      <c r="BNR72" s="22"/>
      <c r="BNS72" s="128"/>
      <c r="BNT72" s="128"/>
      <c r="BNU72" s="357"/>
      <c r="BNV72" s="22"/>
      <c r="BNW72" s="22"/>
      <c r="BNX72" s="128"/>
      <c r="BNY72" s="128"/>
      <c r="BNZ72" s="357"/>
      <c r="BOA72" s="22"/>
      <c r="BOB72" s="22"/>
      <c r="BOC72" s="128"/>
      <c r="BOD72" s="128"/>
      <c r="BOE72" s="357"/>
      <c r="BOF72" s="22"/>
      <c r="BOG72" s="22"/>
      <c r="BOH72" s="128"/>
      <c r="BOI72" s="128"/>
      <c r="BOJ72" s="357"/>
      <c r="BOK72" s="22"/>
      <c r="BOL72" s="22"/>
      <c r="BOM72" s="128"/>
      <c r="BON72" s="128"/>
      <c r="BOO72" s="357"/>
      <c r="BOP72" s="22"/>
      <c r="BOQ72" s="22"/>
      <c r="BOR72" s="128"/>
      <c r="BOS72" s="128"/>
      <c r="BOT72" s="357"/>
      <c r="BOU72" s="22"/>
      <c r="BOV72" s="22"/>
      <c r="BOW72" s="128"/>
      <c r="BOX72" s="128"/>
      <c r="BOY72" s="357"/>
      <c r="BOZ72" s="22"/>
      <c r="BPA72" s="22"/>
      <c r="BPB72" s="128"/>
      <c r="BPC72" s="128"/>
      <c r="BPD72" s="357"/>
      <c r="BPE72" s="22"/>
      <c r="BPF72" s="22"/>
      <c r="BPG72" s="128"/>
      <c r="BPH72" s="128"/>
      <c r="BPI72" s="357"/>
      <c r="BPJ72" s="22"/>
      <c r="BPK72" s="22"/>
      <c r="BPL72" s="128"/>
      <c r="BPM72" s="128"/>
      <c r="BPN72" s="357"/>
      <c r="BPO72" s="22"/>
      <c r="BPP72" s="22"/>
      <c r="BPQ72" s="128"/>
      <c r="BPR72" s="128"/>
      <c r="BPS72" s="357"/>
      <c r="BPT72" s="22"/>
      <c r="BPU72" s="22"/>
      <c r="BPV72" s="128"/>
      <c r="BPW72" s="128"/>
      <c r="BPX72" s="357"/>
      <c r="BPY72" s="22"/>
      <c r="BPZ72" s="22"/>
      <c r="BQA72" s="128"/>
      <c r="BQB72" s="128"/>
      <c r="BQC72" s="357"/>
      <c r="BQD72" s="22"/>
      <c r="BQE72" s="22"/>
      <c r="BQF72" s="128"/>
      <c r="BQG72" s="128"/>
      <c r="BQH72" s="357"/>
      <c r="BQI72" s="22"/>
      <c r="BQJ72" s="22"/>
      <c r="BQK72" s="128"/>
      <c r="BQL72" s="128"/>
      <c r="BQM72" s="357"/>
      <c r="BQN72" s="22"/>
      <c r="BQO72" s="22"/>
      <c r="BQP72" s="128"/>
      <c r="BQQ72" s="128"/>
      <c r="BQR72" s="357"/>
      <c r="BQS72" s="22"/>
      <c r="BQT72" s="22"/>
      <c r="BQU72" s="128"/>
      <c r="BQV72" s="128"/>
      <c r="BQW72" s="357"/>
      <c r="BQX72" s="22"/>
      <c r="BQY72" s="22"/>
      <c r="BQZ72" s="128"/>
      <c r="BRA72" s="128"/>
      <c r="BRB72" s="357"/>
      <c r="BRC72" s="22"/>
      <c r="BRD72" s="22"/>
      <c r="BRE72" s="128"/>
      <c r="BRF72" s="128"/>
      <c r="BRG72" s="357"/>
      <c r="BRH72" s="22"/>
      <c r="BRI72" s="22"/>
      <c r="BRJ72" s="128"/>
      <c r="BRK72" s="128"/>
      <c r="BRL72" s="357"/>
      <c r="BRM72" s="22"/>
      <c r="BRN72" s="22"/>
      <c r="BRO72" s="128"/>
      <c r="BRP72" s="128"/>
      <c r="BRQ72" s="357"/>
      <c r="BRR72" s="22"/>
      <c r="BRS72" s="22"/>
      <c r="BRT72" s="128"/>
      <c r="BRU72" s="128"/>
      <c r="BRV72" s="357"/>
      <c r="BRW72" s="22"/>
      <c r="BRX72" s="22"/>
      <c r="BRY72" s="128"/>
      <c r="BRZ72" s="128"/>
      <c r="BSA72" s="357"/>
      <c r="BSB72" s="22"/>
      <c r="BSC72" s="22"/>
      <c r="BSD72" s="128"/>
      <c r="BSE72" s="128"/>
      <c r="BSF72" s="357"/>
      <c r="BSG72" s="22"/>
      <c r="BSH72" s="22"/>
      <c r="BSI72" s="128"/>
      <c r="BSJ72" s="128"/>
      <c r="BSK72" s="357"/>
      <c r="BSL72" s="22"/>
      <c r="BSM72" s="22"/>
      <c r="BSN72" s="128"/>
      <c r="BSO72" s="128"/>
      <c r="BSP72" s="357"/>
      <c r="BSQ72" s="22"/>
      <c r="BSR72" s="22"/>
      <c r="BSS72" s="128"/>
      <c r="BST72" s="128"/>
      <c r="BSU72" s="357"/>
      <c r="BSV72" s="22"/>
      <c r="BSW72" s="22"/>
      <c r="BSX72" s="128"/>
      <c r="BSY72" s="128"/>
      <c r="BSZ72" s="357"/>
      <c r="BTA72" s="22"/>
      <c r="BTB72" s="22"/>
      <c r="BTC72" s="128"/>
      <c r="BTD72" s="128"/>
      <c r="BTE72" s="357"/>
      <c r="BTF72" s="22"/>
      <c r="BTG72" s="22"/>
      <c r="BTH72" s="128"/>
      <c r="BTI72" s="128"/>
      <c r="BTJ72" s="357"/>
      <c r="BTK72" s="22"/>
      <c r="BTL72" s="22"/>
      <c r="BTM72" s="128"/>
      <c r="BTN72" s="128"/>
      <c r="BTO72" s="357"/>
      <c r="BTP72" s="22"/>
      <c r="BTQ72" s="22"/>
      <c r="BTR72" s="128"/>
      <c r="BTS72" s="128"/>
      <c r="BTT72" s="357"/>
      <c r="BTU72" s="22"/>
      <c r="BTV72" s="22"/>
      <c r="BTW72" s="128"/>
      <c r="BTX72" s="128"/>
      <c r="BTY72" s="357"/>
      <c r="BTZ72" s="22"/>
      <c r="BUA72" s="22"/>
      <c r="BUB72" s="128"/>
      <c r="BUC72" s="128"/>
      <c r="BUD72" s="357"/>
      <c r="BUE72" s="22"/>
      <c r="BUF72" s="22"/>
      <c r="BUG72" s="128"/>
      <c r="BUH72" s="128"/>
      <c r="BUI72" s="357"/>
      <c r="BUJ72" s="22"/>
      <c r="BUK72" s="22"/>
      <c r="BUL72" s="128"/>
      <c r="BUM72" s="128"/>
      <c r="BUN72" s="357"/>
      <c r="BUO72" s="22"/>
      <c r="BUP72" s="22"/>
      <c r="BUQ72" s="128"/>
      <c r="BUR72" s="128"/>
      <c r="BUS72" s="357"/>
      <c r="BUT72" s="22"/>
      <c r="BUU72" s="22"/>
      <c r="BUV72" s="128"/>
      <c r="BUW72" s="128"/>
      <c r="BUX72" s="357"/>
      <c r="BUY72" s="22"/>
      <c r="BUZ72" s="22"/>
      <c r="BVA72" s="128"/>
      <c r="BVB72" s="128"/>
      <c r="BVC72" s="357"/>
      <c r="BVD72" s="22"/>
      <c r="BVE72" s="22"/>
      <c r="BVF72" s="128"/>
      <c r="BVG72" s="128"/>
      <c r="BVH72" s="357"/>
      <c r="BVI72" s="22"/>
      <c r="BVJ72" s="22"/>
      <c r="BVK72" s="128"/>
      <c r="BVL72" s="128"/>
      <c r="BVM72" s="357"/>
      <c r="BVN72" s="22"/>
      <c r="BVO72" s="22"/>
      <c r="BVP72" s="128"/>
      <c r="BVQ72" s="128"/>
      <c r="BVR72" s="357"/>
      <c r="BVS72" s="22"/>
      <c r="BVT72" s="22"/>
      <c r="BVU72" s="128"/>
      <c r="BVV72" s="128"/>
      <c r="BVW72" s="357"/>
      <c r="BVX72" s="22"/>
      <c r="BVY72" s="22"/>
      <c r="BVZ72" s="128"/>
      <c r="BWA72" s="128"/>
      <c r="BWB72" s="357"/>
      <c r="BWC72" s="22"/>
      <c r="BWD72" s="22"/>
      <c r="BWE72" s="128"/>
      <c r="BWF72" s="128"/>
      <c r="BWG72" s="357"/>
      <c r="BWH72" s="22"/>
      <c r="BWI72" s="22"/>
      <c r="BWJ72" s="128"/>
      <c r="BWK72" s="128"/>
      <c r="BWL72" s="357"/>
      <c r="BWM72" s="22"/>
      <c r="BWN72" s="22"/>
      <c r="BWO72" s="128"/>
      <c r="BWP72" s="128"/>
      <c r="BWQ72" s="357"/>
      <c r="BWR72" s="22"/>
      <c r="BWS72" s="22"/>
      <c r="BWT72" s="128"/>
      <c r="BWU72" s="128"/>
      <c r="BWV72" s="357"/>
      <c r="BWW72" s="22"/>
      <c r="BWX72" s="22"/>
      <c r="BWY72" s="128"/>
      <c r="BWZ72" s="128"/>
      <c r="BXA72" s="357"/>
      <c r="BXB72" s="22"/>
      <c r="BXC72" s="22"/>
      <c r="BXD72" s="128"/>
      <c r="BXE72" s="128"/>
      <c r="BXF72" s="357"/>
      <c r="BXG72" s="22"/>
      <c r="BXH72" s="22"/>
      <c r="BXI72" s="128"/>
      <c r="BXJ72" s="128"/>
      <c r="BXK72" s="357"/>
      <c r="BXL72" s="22"/>
      <c r="BXM72" s="22"/>
      <c r="BXN72" s="128"/>
      <c r="BXO72" s="128"/>
      <c r="BXP72" s="357"/>
      <c r="BXQ72" s="22"/>
      <c r="BXR72" s="22"/>
      <c r="BXS72" s="128"/>
      <c r="BXT72" s="128"/>
      <c r="BXU72" s="357"/>
      <c r="BXV72" s="22"/>
      <c r="BXW72" s="22"/>
      <c r="BXX72" s="128"/>
      <c r="BXY72" s="128"/>
      <c r="BXZ72" s="357"/>
      <c r="BYA72" s="22"/>
      <c r="BYB72" s="22"/>
      <c r="BYC72" s="128"/>
      <c r="BYD72" s="128"/>
      <c r="BYE72" s="357"/>
      <c r="BYF72" s="22"/>
      <c r="BYG72" s="22"/>
      <c r="BYH72" s="2"/>
      <c r="BYI72" s="2"/>
      <c r="BYJ72" s="2"/>
      <c r="BYK72" s="2"/>
    </row>
    <row r="73" spans="1:2013" x14ac:dyDescent="0.35">
      <c r="A73" s="99"/>
      <c r="B73" s="295"/>
      <c r="C73" s="31"/>
      <c r="D73" s="99"/>
      <c r="E73" s="99"/>
      <c r="F73" s="317"/>
      <c r="G73" s="128"/>
      <c r="H73" s="128"/>
      <c r="I73" s="22"/>
      <c r="J73" s="23"/>
      <c r="K73" s="24"/>
      <c r="L73" s="16"/>
      <c r="M73" s="21"/>
      <c r="N73" s="21"/>
      <c r="O73" s="329"/>
      <c r="P73" s="24"/>
      <c r="Q73" s="16"/>
      <c r="R73" s="21"/>
      <c r="S73" s="21"/>
      <c r="T73" s="329"/>
      <c r="U73" s="24"/>
      <c r="V73" s="16"/>
      <c r="W73" s="21"/>
      <c r="X73" s="21"/>
      <c r="Y73" s="329"/>
      <c r="Z73" s="24"/>
      <c r="AA73" s="16"/>
      <c r="AB73" s="21"/>
      <c r="AC73" s="21"/>
      <c r="AD73" s="329"/>
      <c r="AE73" s="24"/>
      <c r="AF73" s="16"/>
      <c r="AG73" s="21"/>
      <c r="AH73" s="21"/>
      <c r="AI73" s="329"/>
      <c r="AJ73" s="24"/>
      <c r="AK73" s="16"/>
      <c r="AL73" s="21"/>
      <c r="AM73" s="21"/>
      <c r="AN73" s="329"/>
      <c r="AO73" s="24"/>
      <c r="AP73" s="16"/>
      <c r="AQ73" s="21"/>
      <c r="AR73" s="21"/>
      <c r="AS73" s="329"/>
      <c r="AT73" s="24"/>
      <c r="AU73" s="16"/>
      <c r="AV73" s="21"/>
      <c r="AW73" s="21"/>
      <c r="AX73" s="329"/>
      <c r="AY73" s="24"/>
      <c r="AZ73" s="16"/>
      <c r="BA73" s="21"/>
      <c r="BB73" s="21"/>
      <c r="BC73" s="329"/>
      <c r="BD73" s="24"/>
      <c r="BE73" s="16"/>
      <c r="BF73" s="21"/>
      <c r="BG73" s="21"/>
      <c r="BH73" s="24"/>
      <c r="BI73" s="24"/>
      <c r="BJ73" s="16"/>
      <c r="BK73" s="21"/>
      <c r="BL73" s="21"/>
      <c r="BM73" s="329"/>
      <c r="BN73" s="24"/>
      <c r="BO73" s="16"/>
      <c r="BP73" s="21"/>
      <c r="BQ73" s="21"/>
      <c r="BR73" s="329"/>
      <c r="BS73" s="24"/>
      <c r="BT73" s="16"/>
      <c r="BU73" s="21"/>
      <c r="BV73" s="21"/>
      <c r="BW73" s="329"/>
      <c r="BX73" s="24"/>
      <c r="BY73" s="16"/>
      <c r="BZ73" s="21"/>
      <c r="CA73" s="21"/>
      <c r="CB73" s="329"/>
      <c r="CC73" s="24"/>
      <c r="CD73" s="16"/>
      <c r="CE73" s="21"/>
      <c r="CF73" s="21"/>
      <c r="CG73" s="329"/>
      <c r="CH73" s="24"/>
      <c r="CI73" s="16"/>
      <c r="CJ73" s="21"/>
      <c r="CK73" s="21"/>
      <c r="CL73" s="329"/>
      <c r="CM73" s="24"/>
      <c r="CN73" s="16"/>
      <c r="CO73" s="21"/>
      <c r="CP73" s="21"/>
      <c r="CQ73" s="329"/>
      <c r="CR73" s="24"/>
      <c r="CS73" s="16"/>
      <c r="CT73" s="21"/>
      <c r="CU73" s="21"/>
      <c r="CV73" s="329"/>
      <c r="CW73" s="24"/>
      <c r="CX73" s="16"/>
      <c r="CY73" s="21"/>
      <c r="CZ73" s="21"/>
      <c r="DA73" s="329"/>
      <c r="DB73" s="24"/>
      <c r="DC73" s="16"/>
      <c r="DD73" s="21"/>
      <c r="DE73" s="21"/>
      <c r="DF73" s="24"/>
      <c r="DG73" s="24"/>
      <c r="DH73" s="16"/>
      <c r="DI73" s="21"/>
      <c r="DJ73" s="21"/>
      <c r="DK73" s="329"/>
      <c r="DL73" s="24"/>
      <c r="DM73" s="16"/>
      <c r="DN73" s="21"/>
      <c r="DO73" s="21"/>
      <c r="DP73" s="329"/>
      <c r="DQ73" s="24"/>
      <c r="DR73" s="16"/>
      <c r="DS73" s="21"/>
      <c r="DT73" s="21"/>
      <c r="DU73" s="329"/>
      <c r="DV73" s="24"/>
      <c r="DW73" s="16"/>
      <c r="DX73" s="21"/>
      <c r="DY73" s="21"/>
      <c r="DZ73" s="329"/>
      <c r="EA73" s="24"/>
      <c r="EB73" s="16"/>
      <c r="EC73" s="21"/>
      <c r="ED73" s="21"/>
      <c r="EE73" s="329"/>
      <c r="EF73" s="24"/>
      <c r="EG73" s="16"/>
      <c r="EH73" s="21"/>
      <c r="EI73" s="21"/>
      <c r="EJ73" s="329"/>
      <c r="EK73" s="24"/>
      <c r="EL73" s="16"/>
      <c r="EM73" s="21"/>
      <c r="EN73" s="21"/>
      <c r="EO73" s="329"/>
      <c r="EP73" s="24"/>
      <c r="EQ73" s="16"/>
      <c r="ER73" s="21"/>
      <c r="ES73" s="21"/>
      <c r="ET73" s="329"/>
      <c r="EU73" s="24"/>
      <c r="EV73" s="16"/>
      <c r="EW73" s="21"/>
      <c r="EX73" s="21"/>
      <c r="EY73" s="329"/>
      <c r="EZ73" s="24"/>
      <c r="FA73" s="16"/>
      <c r="FB73" s="21"/>
      <c r="FC73" s="21"/>
      <c r="FD73" s="24"/>
      <c r="FE73" s="24"/>
      <c r="FF73" s="16"/>
      <c r="FG73" s="21"/>
      <c r="FH73" s="21"/>
      <c r="FI73" s="329"/>
      <c r="FJ73" s="24"/>
      <c r="FK73" s="16"/>
      <c r="FL73" s="21"/>
      <c r="FM73" s="21"/>
      <c r="FN73" s="329"/>
      <c r="FO73" s="24"/>
      <c r="FP73" s="16"/>
      <c r="FQ73" s="21"/>
      <c r="FR73" s="21"/>
      <c r="FS73" s="329"/>
      <c r="FT73" s="24"/>
      <c r="FU73" s="16"/>
      <c r="FV73" s="21"/>
      <c r="FW73" s="21"/>
      <c r="FX73" s="329"/>
      <c r="FY73" s="24"/>
      <c r="FZ73" s="16"/>
      <c r="GA73" s="21"/>
      <c r="GB73" s="21"/>
      <c r="GC73" s="329"/>
      <c r="GD73" s="24"/>
      <c r="GE73" s="16"/>
      <c r="GF73" s="21"/>
      <c r="GG73" s="21"/>
      <c r="GH73" s="329"/>
      <c r="GI73" s="24"/>
      <c r="GJ73" s="16"/>
      <c r="GK73" s="21"/>
      <c r="GL73" s="21"/>
      <c r="GM73" s="329"/>
      <c r="GN73" s="24"/>
      <c r="GO73" s="16"/>
      <c r="GP73" s="21"/>
      <c r="GQ73" s="21"/>
      <c r="GR73" s="329"/>
      <c r="GS73" s="24"/>
      <c r="GT73" s="16"/>
      <c r="GU73" s="21"/>
      <c r="GV73" s="21"/>
      <c r="GW73" s="329"/>
      <c r="GX73" s="24"/>
      <c r="GY73" s="16"/>
      <c r="GZ73" s="21"/>
      <c r="HA73" s="21"/>
      <c r="HB73" s="24"/>
      <c r="HC73" s="24"/>
      <c r="HD73" s="16"/>
      <c r="HE73" s="21"/>
      <c r="HF73" s="21"/>
      <c r="HG73" s="329"/>
      <c r="HH73" s="24"/>
      <c r="HI73" s="16"/>
      <c r="HJ73" s="21"/>
      <c r="HK73" s="21"/>
      <c r="HL73" s="329"/>
      <c r="HM73" s="24"/>
      <c r="HN73" s="16"/>
      <c r="HO73" s="21"/>
      <c r="HP73" s="21"/>
      <c r="HQ73" s="329"/>
      <c r="HR73" s="24"/>
      <c r="HS73" s="16"/>
      <c r="HT73" s="21"/>
      <c r="HU73" s="21"/>
      <c r="HV73" s="329"/>
      <c r="HW73" s="24"/>
      <c r="HX73" s="16"/>
      <c r="HY73" s="21"/>
      <c r="HZ73" s="21"/>
      <c r="IA73" s="329"/>
      <c r="IB73" s="24"/>
      <c r="IC73" s="16"/>
      <c r="ID73" s="21"/>
      <c r="IE73" s="21"/>
      <c r="IF73" s="329"/>
      <c r="IG73" s="24"/>
      <c r="IH73" s="16"/>
      <c r="II73" s="21"/>
      <c r="IJ73" s="21"/>
      <c r="IK73" s="329"/>
      <c r="IL73" s="24"/>
      <c r="IM73" s="16"/>
      <c r="IN73" s="21"/>
      <c r="IO73" s="21"/>
      <c r="IP73" s="329"/>
      <c r="IQ73" s="24"/>
      <c r="IR73" s="16"/>
      <c r="IS73" s="21"/>
      <c r="IT73" s="21"/>
      <c r="IU73" s="329"/>
      <c r="IV73" s="24"/>
      <c r="IW73" s="16"/>
      <c r="IX73" s="21"/>
      <c r="IY73" s="21"/>
      <c r="IZ73" s="117"/>
      <c r="JA73" s="30"/>
      <c r="JB73" s="128"/>
      <c r="JC73" s="128"/>
      <c r="JD73" s="128"/>
      <c r="JE73" s="128"/>
      <c r="JF73" s="128"/>
      <c r="JG73" s="128"/>
      <c r="JH73" s="128"/>
      <c r="JI73" s="128"/>
      <c r="JJ73" s="128"/>
      <c r="JK73" s="128"/>
      <c r="JL73" s="128"/>
      <c r="JM73" s="128"/>
      <c r="JN73" s="128"/>
      <c r="JO73" s="128"/>
      <c r="JP73" s="128"/>
      <c r="JQ73" s="128"/>
      <c r="JR73" s="128"/>
      <c r="JS73" s="128"/>
      <c r="JT73" s="128"/>
      <c r="JU73" s="128"/>
      <c r="JV73" s="128"/>
      <c r="JW73" s="128"/>
      <c r="JX73" s="128"/>
      <c r="JY73" s="128"/>
      <c r="JZ73" s="128"/>
      <c r="KA73" s="128"/>
      <c r="KB73" s="128"/>
      <c r="KC73" s="128"/>
      <c r="KD73" s="128"/>
      <c r="KE73" s="128"/>
      <c r="KF73" s="128"/>
      <c r="KG73" s="128"/>
      <c r="KH73" s="128"/>
      <c r="KI73" s="128"/>
      <c r="KJ73" s="128"/>
      <c r="KK73" s="128"/>
      <c r="KL73" s="128"/>
      <c r="KM73" s="128"/>
      <c r="KN73" s="128"/>
      <c r="KO73" s="128"/>
      <c r="KP73" s="128"/>
      <c r="KQ73" s="128"/>
      <c r="KR73" s="128"/>
      <c r="KS73" s="128"/>
      <c r="KT73" s="128"/>
      <c r="KU73" s="128"/>
      <c r="KV73" s="128"/>
      <c r="KW73" s="128"/>
      <c r="KX73" s="128"/>
      <c r="KY73" s="128"/>
      <c r="KZ73" s="128"/>
      <c r="LA73" s="128"/>
      <c r="LB73" s="128"/>
      <c r="LC73" s="128"/>
      <c r="LD73" s="128"/>
      <c r="LE73" s="128"/>
      <c r="LF73" s="128"/>
      <c r="LG73" s="128"/>
      <c r="LH73" s="128"/>
      <c r="LI73" s="128"/>
      <c r="LJ73" s="128"/>
      <c r="LK73" s="128"/>
      <c r="LL73" s="128"/>
      <c r="LM73" s="128"/>
      <c r="LN73" s="128"/>
      <c r="LO73" s="128"/>
      <c r="LP73" s="128"/>
      <c r="LQ73" s="128"/>
      <c r="LR73" s="128"/>
      <c r="LS73" s="128"/>
      <c r="LT73" s="128"/>
      <c r="LU73" s="128"/>
      <c r="LV73" s="128"/>
      <c r="LW73" s="128"/>
      <c r="LX73" s="128"/>
      <c r="LY73" s="128"/>
      <c r="LZ73" s="128"/>
      <c r="MA73" s="128"/>
      <c r="MB73" s="128"/>
      <c r="MC73" s="128"/>
      <c r="MD73" s="128"/>
      <c r="ME73" s="128"/>
      <c r="MF73" s="128"/>
      <c r="MG73" s="128"/>
      <c r="MH73" s="128"/>
      <c r="MI73" s="128"/>
      <c r="MJ73" s="128"/>
      <c r="MK73" s="128"/>
      <c r="ML73" s="128"/>
      <c r="MM73" s="128"/>
      <c r="MN73" s="128"/>
      <c r="MO73" s="128"/>
      <c r="MP73" s="128"/>
      <c r="MQ73" s="128"/>
      <c r="MR73" s="128"/>
      <c r="MS73" s="128"/>
      <c r="MT73" s="128"/>
      <c r="MU73" s="128"/>
      <c r="MV73" s="128"/>
      <c r="MW73" s="128"/>
      <c r="MX73" s="128"/>
      <c r="MY73" s="128"/>
      <c r="MZ73" s="128"/>
      <c r="NA73" s="128"/>
      <c r="NB73" s="128"/>
      <c r="NC73" s="128"/>
      <c r="ND73" s="128"/>
      <c r="NE73" s="128"/>
      <c r="NF73" s="128"/>
      <c r="NG73" s="128"/>
      <c r="NH73" s="128"/>
      <c r="NI73" s="128"/>
      <c r="NJ73" s="128"/>
      <c r="NK73" s="128"/>
      <c r="NL73" s="128"/>
      <c r="NM73" s="128"/>
      <c r="NN73" s="128"/>
      <c r="NO73" s="128"/>
      <c r="NP73" s="128"/>
      <c r="NQ73" s="128"/>
      <c r="NR73" s="128"/>
      <c r="NS73" s="128"/>
      <c r="NT73" s="128"/>
      <c r="NU73" s="128"/>
      <c r="NV73" s="128"/>
      <c r="NW73" s="128"/>
      <c r="NX73" s="128"/>
      <c r="NY73" s="128"/>
      <c r="NZ73" s="128"/>
      <c r="OA73" s="128"/>
      <c r="OB73" s="128"/>
      <c r="OC73" s="128"/>
      <c r="OD73" s="128"/>
      <c r="OE73" s="128"/>
      <c r="OF73" s="128"/>
      <c r="OG73" s="128"/>
      <c r="OH73" s="128"/>
      <c r="OI73" s="128"/>
      <c r="OJ73" s="128"/>
      <c r="OK73" s="128"/>
      <c r="OL73" s="128"/>
      <c r="OM73" s="128"/>
      <c r="ON73" s="128"/>
      <c r="OO73" s="128"/>
      <c r="OP73" s="128"/>
      <c r="OQ73" s="128"/>
      <c r="OR73" s="128"/>
      <c r="OS73" s="128"/>
      <c r="OT73" s="128"/>
      <c r="OU73" s="128"/>
      <c r="OV73" s="128"/>
      <c r="OW73" s="128"/>
      <c r="OX73" s="128"/>
      <c r="OY73" s="128"/>
      <c r="OZ73" s="128"/>
      <c r="PA73" s="128"/>
      <c r="PB73" s="128"/>
      <c r="PC73" s="128"/>
      <c r="PD73" s="128"/>
      <c r="PE73" s="128"/>
      <c r="PF73" s="128"/>
      <c r="PG73" s="128"/>
      <c r="PH73" s="128"/>
      <c r="PI73" s="128"/>
      <c r="PJ73" s="128"/>
      <c r="PK73" s="128"/>
      <c r="PL73" s="128"/>
      <c r="PM73" s="128"/>
      <c r="PN73" s="128"/>
      <c r="PO73" s="128"/>
      <c r="PP73" s="128"/>
      <c r="PQ73" s="128"/>
      <c r="PR73" s="128"/>
      <c r="PS73" s="128"/>
      <c r="PT73" s="128"/>
      <c r="PU73" s="128"/>
      <c r="PV73" s="128"/>
      <c r="PW73" s="128"/>
      <c r="PX73" s="128"/>
      <c r="PY73" s="128"/>
      <c r="PZ73" s="128"/>
      <c r="QA73" s="128"/>
      <c r="QB73" s="128"/>
      <c r="QC73" s="128"/>
      <c r="QD73" s="128"/>
      <c r="QE73" s="128"/>
      <c r="QF73" s="128"/>
      <c r="QG73" s="128"/>
      <c r="QH73" s="128"/>
      <c r="QI73" s="128"/>
      <c r="QJ73" s="128"/>
      <c r="QK73" s="128"/>
      <c r="QL73" s="128"/>
      <c r="QM73" s="128"/>
      <c r="QN73" s="128"/>
      <c r="QO73" s="128"/>
      <c r="QP73" s="128"/>
      <c r="QQ73" s="128"/>
      <c r="QR73" s="128"/>
      <c r="QS73" s="128"/>
      <c r="QT73" s="128"/>
      <c r="QU73" s="128"/>
      <c r="QV73" s="128"/>
      <c r="QW73" s="128"/>
      <c r="QX73" s="128"/>
      <c r="QY73" s="128"/>
      <c r="QZ73" s="128"/>
      <c r="RA73" s="128"/>
      <c r="RB73" s="128"/>
      <c r="RC73" s="128"/>
      <c r="RD73" s="128"/>
      <c r="RE73" s="128"/>
      <c r="RF73" s="128"/>
      <c r="RG73" s="128"/>
      <c r="RH73" s="128"/>
      <c r="RI73" s="128"/>
      <c r="RJ73" s="128"/>
      <c r="RK73" s="128"/>
      <c r="RL73" s="128"/>
      <c r="RM73" s="128"/>
      <c r="RN73" s="128"/>
      <c r="RO73" s="128"/>
      <c r="RP73" s="128"/>
      <c r="RQ73" s="128"/>
      <c r="RR73" s="128"/>
      <c r="RS73" s="128"/>
      <c r="RT73" s="128"/>
      <c r="RU73" s="128"/>
      <c r="RV73" s="128"/>
      <c r="RW73" s="128"/>
      <c r="RX73" s="128"/>
      <c r="RY73" s="128"/>
      <c r="RZ73" s="128"/>
      <c r="SA73" s="128"/>
      <c r="SB73" s="128"/>
      <c r="SC73" s="128"/>
      <c r="SD73" s="128"/>
      <c r="SE73" s="128"/>
      <c r="SF73" s="128"/>
      <c r="SG73" s="128"/>
      <c r="SH73" s="128"/>
      <c r="SI73" s="128"/>
      <c r="SJ73" s="128"/>
      <c r="SK73" s="128"/>
      <c r="SL73" s="128"/>
      <c r="SM73" s="128"/>
      <c r="SN73" s="128"/>
      <c r="SO73" s="128"/>
      <c r="SP73" s="128"/>
      <c r="SQ73" s="128"/>
      <c r="SR73" s="128"/>
      <c r="SS73" s="128"/>
      <c r="ST73" s="128"/>
      <c r="SU73" s="128"/>
      <c r="SV73" s="128"/>
      <c r="SW73" s="128"/>
      <c r="SX73" s="128"/>
      <c r="SY73" s="128"/>
      <c r="SZ73" s="128"/>
      <c r="TA73" s="128"/>
      <c r="TB73" s="128"/>
      <c r="TC73" s="128"/>
      <c r="TD73" s="128"/>
      <c r="TE73" s="128"/>
      <c r="TF73" s="128"/>
      <c r="TG73" s="128"/>
      <c r="TH73" s="128"/>
      <c r="TI73" s="128"/>
      <c r="TJ73" s="128"/>
      <c r="TK73" s="128"/>
      <c r="TL73" s="128"/>
      <c r="TM73" s="128"/>
      <c r="TN73" s="128"/>
      <c r="TO73" s="128"/>
      <c r="TP73" s="128"/>
      <c r="TQ73" s="128"/>
      <c r="TR73" s="128"/>
      <c r="TS73" s="128"/>
      <c r="TT73" s="128"/>
      <c r="TU73" s="128"/>
      <c r="TV73" s="128"/>
      <c r="TW73" s="128"/>
      <c r="TX73" s="128"/>
      <c r="TY73" s="128"/>
      <c r="TZ73" s="128"/>
      <c r="UA73" s="128"/>
      <c r="UB73" s="128"/>
      <c r="UC73" s="128"/>
      <c r="UD73" s="128"/>
      <c r="UE73" s="128"/>
      <c r="UF73" s="128"/>
      <c r="UG73" s="128"/>
      <c r="UH73" s="128"/>
      <c r="UI73" s="128"/>
      <c r="UJ73" s="128"/>
      <c r="UK73" s="128"/>
      <c r="UL73" s="128"/>
      <c r="UM73" s="128"/>
      <c r="UN73" s="128"/>
      <c r="UO73" s="128"/>
      <c r="UP73" s="128"/>
      <c r="UQ73" s="128"/>
      <c r="UR73" s="128"/>
      <c r="US73" s="128"/>
      <c r="UT73" s="128"/>
      <c r="UU73" s="128"/>
      <c r="UV73" s="128"/>
      <c r="UW73" s="128"/>
      <c r="UX73" s="128"/>
      <c r="UY73" s="128"/>
      <c r="UZ73" s="128"/>
      <c r="VA73" s="128"/>
      <c r="VB73" s="128"/>
      <c r="VC73" s="128"/>
      <c r="VD73" s="128"/>
      <c r="VE73" s="128"/>
      <c r="VF73" s="128"/>
      <c r="VG73" s="128"/>
      <c r="VH73" s="128"/>
      <c r="VI73" s="128"/>
      <c r="VJ73" s="128"/>
      <c r="VK73" s="128"/>
      <c r="VL73" s="128"/>
      <c r="VM73" s="128"/>
      <c r="VN73" s="128"/>
      <c r="VO73" s="128"/>
      <c r="VP73" s="128"/>
      <c r="VQ73" s="128"/>
      <c r="VR73" s="128"/>
      <c r="VS73" s="128"/>
      <c r="VT73" s="128"/>
      <c r="VU73" s="128"/>
      <c r="VV73" s="128"/>
      <c r="VW73" s="128"/>
      <c r="VX73" s="128"/>
      <c r="VY73" s="128"/>
      <c r="VZ73" s="128"/>
      <c r="WA73" s="128"/>
      <c r="WB73" s="128"/>
      <c r="WC73" s="128"/>
      <c r="WD73" s="128"/>
      <c r="WE73" s="128"/>
      <c r="WF73" s="128"/>
      <c r="WG73" s="128"/>
      <c r="WH73" s="128"/>
      <c r="WI73" s="128"/>
      <c r="WJ73" s="128"/>
      <c r="WK73" s="128"/>
      <c r="WL73" s="128"/>
      <c r="WM73" s="128"/>
      <c r="WN73" s="128"/>
      <c r="WO73" s="128"/>
      <c r="WP73" s="128"/>
      <c r="WQ73" s="128"/>
      <c r="WR73" s="128"/>
      <c r="WS73" s="128"/>
      <c r="WT73" s="128"/>
      <c r="WU73" s="128"/>
      <c r="WV73" s="128"/>
      <c r="WW73" s="128"/>
      <c r="WX73" s="128"/>
      <c r="WY73" s="128"/>
      <c r="WZ73" s="128"/>
      <c r="XA73" s="128"/>
      <c r="XB73" s="128"/>
      <c r="XC73" s="128"/>
      <c r="XD73" s="128"/>
      <c r="XE73" s="128"/>
      <c r="XF73" s="128"/>
      <c r="XG73" s="128"/>
      <c r="XH73" s="128"/>
      <c r="XI73" s="128"/>
      <c r="XJ73" s="128"/>
      <c r="XK73" s="128"/>
      <c r="XL73" s="128"/>
      <c r="XM73" s="128"/>
      <c r="XN73" s="128"/>
      <c r="XO73" s="128"/>
      <c r="XP73" s="128"/>
      <c r="XQ73" s="128"/>
      <c r="XR73" s="128"/>
      <c r="XS73" s="128"/>
      <c r="XT73" s="128"/>
      <c r="XU73" s="128"/>
      <c r="XV73" s="128"/>
      <c r="XW73" s="128"/>
      <c r="XX73" s="128"/>
      <c r="XY73" s="128"/>
      <c r="XZ73" s="128"/>
      <c r="YA73" s="128"/>
      <c r="YB73" s="128"/>
      <c r="YC73" s="128"/>
      <c r="YD73" s="128"/>
      <c r="YE73" s="128"/>
      <c r="YF73" s="128"/>
      <c r="YG73" s="128"/>
      <c r="YH73" s="128"/>
      <c r="YI73" s="128"/>
      <c r="YJ73" s="128"/>
      <c r="YK73" s="128"/>
      <c r="YL73" s="128"/>
      <c r="YM73" s="128"/>
      <c r="YN73" s="128"/>
      <c r="YO73" s="128"/>
      <c r="YP73" s="128"/>
      <c r="YQ73" s="128"/>
      <c r="YR73" s="128"/>
      <c r="YS73" s="128"/>
      <c r="YT73" s="128"/>
      <c r="YU73" s="128"/>
      <c r="YV73" s="128"/>
      <c r="YW73" s="128"/>
      <c r="YX73" s="128"/>
      <c r="YY73" s="128"/>
      <c r="YZ73" s="128"/>
      <c r="ZA73" s="128"/>
      <c r="ZB73" s="128"/>
      <c r="ZC73" s="128"/>
      <c r="ZD73" s="128"/>
      <c r="ZE73" s="128"/>
      <c r="ZF73" s="128"/>
      <c r="ZG73" s="128"/>
      <c r="ZH73" s="128"/>
      <c r="ZI73" s="128"/>
      <c r="ZJ73" s="128"/>
      <c r="ZK73" s="128"/>
      <c r="ZL73" s="128"/>
      <c r="ZM73" s="128"/>
      <c r="ZN73" s="128"/>
      <c r="ZO73" s="128"/>
      <c r="ZP73" s="128"/>
      <c r="ZQ73" s="128"/>
      <c r="ZR73" s="128"/>
      <c r="ZS73" s="128"/>
      <c r="ZT73" s="128"/>
      <c r="ZU73" s="128"/>
      <c r="ZV73" s="128"/>
      <c r="ZW73" s="128"/>
      <c r="ZX73" s="128"/>
      <c r="ZY73" s="128"/>
      <c r="ZZ73" s="128"/>
      <c r="AAA73" s="128"/>
      <c r="AAB73" s="128"/>
      <c r="AAC73" s="128"/>
      <c r="AAD73" s="128"/>
      <c r="AAE73" s="128"/>
      <c r="AAF73" s="128"/>
      <c r="AAG73" s="128"/>
      <c r="AAH73" s="128"/>
      <c r="AAI73" s="128"/>
      <c r="AAJ73" s="128"/>
      <c r="AAK73" s="128"/>
      <c r="AAL73" s="128"/>
      <c r="AAM73" s="128"/>
      <c r="AAN73" s="128"/>
      <c r="AAO73" s="128"/>
      <c r="AAP73" s="128"/>
      <c r="AAQ73" s="128"/>
      <c r="AAR73" s="128"/>
      <c r="AAS73" s="128"/>
      <c r="AAT73" s="128"/>
      <c r="AAU73" s="128"/>
      <c r="AAV73" s="128"/>
      <c r="AAW73" s="128"/>
      <c r="AAX73" s="128"/>
      <c r="AAY73" s="128"/>
      <c r="AAZ73" s="128"/>
      <c r="ABA73" s="128"/>
      <c r="ABB73" s="128"/>
      <c r="ABC73" s="128"/>
      <c r="ABD73" s="128"/>
      <c r="ABE73" s="128"/>
      <c r="ABF73" s="128"/>
      <c r="ABG73" s="128"/>
      <c r="ABH73" s="128"/>
      <c r="ABI73" s="128"/>
      <c r="ABJ73" s="128"/>
      <c r="ABK73" s="128"/>
      <c r="ABL73" s="128"/>
      <c r="ABM73" s="128"/>
      <c r="ABN73" s="128"/>
      <c r="ABO73" s="128"/>
      <c r="ABP73" s="128"/>
      <c r="ABQ73" s="128"/>
      <c r="ABR73" s="128"/>
      <c r="ABS73" s="128"/>
      <c r="ABT73" s="128"/>
      <c r="ABU73" s="128"/>
      <c r="ABV73" s="128"/>
      <c r="ABW73" s="128"/>
      <c r="ABX73" s="128"/>
      <c r="ABY73" s="128"/>
      <c r="ABZ73" s="128"/>
      <c r="ACA73" s="128"/>
      <c r="ACB73" s="128"/>
      <c r="ACC73" s="128"/>
      <c r="ACD73" s="128"/>
      <c r="ACE73" s="128"/>
      <c r="ACF73" s="128"/>
      <c r="ACG73" s="128"/>
      <c r="ACH73" s="128"/>
      <c r="ACI73" s="128"/>
      <c r="ACJ73" s="128"/>
      <c r="ACK73" s="128"/>
      <c r="ACL73" s="128"/>
      <c r="ACM73" s="128"/>
      <c r="ACN73" s="128"/>
      <c r="ACO73" s="128"/>
      <c r="ACP73" s="128"/>
      <c r="ACQ73" s="128"/>
      <c r="ACR73" s="128"/>
      <c r="ACS73" s="128"/>
      <c r="ACT73" s="128"/>
      <c r="ACU73" s="128"/>
      <c r="ACV73" s="128"/>
      <c r="ACW73" s="128"/>
      <c r="ACX73" s="128"/>
      <c r="ACY73" s="128"/>
      <c r="ACZ73" s="128"/>
      <c r="ADA73" s="128"/>
      <c r="ADB73" s="128"/>
      <c r="ADC73" s="128"/>
      <c r="ADD73" s="128"/>
      <c r="ADE73" s="128"/>
      <c r="ADF73" s="128"/>
      <c r="ADG73" s="128"/>
      <c r="ADH73" s="128"/>
      <c r="ADI73" s="128"/>
      <c r="ADJ73" s="128"/>
      <c r="ADK73" s="128"/>
      <c r="ADL73" s="128"/>
      <c r="ADM73" s="128"/>
      <c r="ADN73" s="128"/>
      <c r="ADO73" s="128"/>
      <c r="ADP73" s="128"/>
      <c r="ADQ73" s="128"/>
      <c r="ADR73" s="128"/>
      <c r="ADS73" s="128"/>
      <c r="ADT73" s="128"/>
      <c r="ADU73" s="128"/>
      <c r="ADV73" s="128"/>
      <c r="ADW73" s="128"/>
      <c r="ADX73" s="128"/>
      <c r="ADY73" s="128"/>
      <c r="ADZ73" s="128"/>
      <c r="AEA73" s="128"/>
      <c r="AEB73" s="128"/>
      <c r="AEC73" s="128"/>
      <c r="AED73" s="128"/>
      <c r="AEE73" s="128"/>
      <c r="AEF73" s="128"/>
      <c r="AEG73" s="128"/>
      <c r="AEH73" s="128"/>
      <c r="AEI73" s="128"/>
      <c r="AEJ73" s="128"/>
      <c r="AEK73" s="128"/>
      <c r="AEL73" s="128"/>
      <c r="AEM73" s="128"/>
      <c r="AEN73" s="128"/>
      <c r="AEO73" s="128"/>
      <c r="AEP73" s="128"/>
      <c r="AEQ73" s="128"/>
      <c r="AER73" s="128"/>
      <c r="AES73" s="128"/>
      <c r="AET73" s="128"/>
      <c r="AEU73" s="128"/>
      <c r="AEV73" s="128"/>
      <c r="AEW73" s="128"/>
      <c r="AEX73" s="128"/>
      <c r="AEY73" s="128"/>
      <c r="AEZ73" s="128"/>
      <c r="AFA73" s="128"/>
      <c r="AFB73" s="128"/>
      <c r="AFC73" s="128"/>
      <c r="AFD73" s="128"/>
      <c r="AFE73" s="128"/>
      <c r="AFF73" s="128"/>
      <c r="AFG73" s="128"/>
      <c r="AFH73" s="128"/>
      <c r="AFI73" s="128"/>
      <c r="AFJ73" s="128"/>
      <c r="AFK73" s="128"/>
      <c r="AFL73" s="128"/>
      <c r="AFM73" s="128"/>
      <c r="AFN73" s="128"/>
      <c r="AFO73" s="128"/>
      <c r="AFP73" s="128"/>
      <c r="AFQ73" s="128"/>
      <c r="AFR73" s="128"/>
      <c r="AFS73" s="128"/>
      <c r="AFT73" s="128"/>
      <c r="AFU73" s="128"/>
      <c r="AFV73" s="128"/>
      <c r="AFW73" s="128"/>
      <c r="AFX73" s="128"/>
      <c r="AFY73" s="128"/>
      <c r="AFZ73" s="128"/>
      <c r="AGA73" s="128"/>
      <c r="AGB73" s="128"/>
      <c r="AGC73" s="128"/>
      <c r="AGD73" s="128"/>
      <c r="AGE73" s="128"/>
      <c r="AGF73" s="128"/>
      <c r="AGG73" s="128"/>
      <c r="AGH73" s="128"/>
      <c r="AGI73" s="128"/>
      <c r="AGJ73" s="128"/>
      <c r="AGK73" s="128"/>
      <c r="AGL73" s="128"/>
      <c r="AGM73" s="128"/>
      <c r="AGN73" s="128"/>
      <c r="AGO73" s="128"/>
      <c r="AGP73" s="128"/>
      <c r="AGQ73" s="128"/>
      <c r="AGR73" s="128"/>
      <c r="AGS73" s="128"/>
      <c r="AGT73" s="128"/>
      <c r="AGU73" s="128"/>
      <c r="AGV73" s="128"/>
      <c r="AGW73" s="128"/>
      <c r="AGX73" s="128"/>
      <c r="AGY73" s="128"/>
      <c r="AGZ73" s="128"/>
      <c r="AHA73" s="128"/>
      <c r="AHB73" s="128"/>
      <c r="AHC73" s="128"/>
      <c r="AHD73" s="128"/>
      <c r="AHE73" s="128"/>
      <c r="AHF73" s="128"/>
      <c r="AHG73" s="128"/>
      <c r="AHH73" s="128"/>
      <c r="AHI73" s="128"/>
      <c r="AHJ73" s="128"/>
      <c r="AHK73" s="128"/>
      <c r="AHL73" s="128"/>
      <c r="AHM73" s="128"/>
      <c r="AHN73" s="128"/>
      <c r="AHO73" s="128"/>
      <c r="AHP73" s="128"/>
      <c r="AHQ73" s="128"/>
      <c r="AHR73" s="128"/>
      <c r="AHS73" s="128"/>
      <c r="AHT73" s="128"/>
      <c r="AHU73" s="128"/>
      <c r="AHV73" s="128"/>
      <c r="AHW73" s="128"/>
      <c r="AHX73" s="128"/>
      <c r="AHY73" s="128"/>
      <c r="AHZ73" s="128"/>
      <c r="AIA73" s="128"/>
      <c r="AIB73" s="128"/>
      <c r="AIC73" s="128"/>
      <c r="AID73" s="128"/>
      <c r="AIE73" s="128"/>
      <c r="AIF73" s="128"/>
      <c r="AIG73" s="128"/>
      <c r="AIH73" s="128"/>
      <c r="AII73" s="128"/>
      <c r="AIJ73" s="128"/>
      <c r="AIK73" s="128"/>
      <c r="AIL73" s="128"/>
      <c r="AIM73" s="128"/>
      <c r="AIN73" s="128"/>
      <c r="AIO73" s="128"/>
      <c r="AIP73" s="128"/>
      <c r="AIQ73" s="128"/>
      <c r="AIR73" s="128"/>
      <c r="AIS73" s="128"/>
      <c r="AIT73" s="128"/>
      <c r="AIU73" s="128"/>
      <c r="AIV73" s="128"/>
      <c r="AIW73" s="128"/>
      <c r="AIX73" s="128"/>
      <c r="AIY73" s="128"/>
      <c r="AIZ73" s="128"/>
      <c r="AJA73" s="128"/>
      <c r="AJB73" s="128"/>
      <c r="AJC73" s="128"/>
      <c r="AJD73" s="128"/>
      <c r="AJE73" s="128"/>
      <c r="AJF73" s="128"/>
      <c r="AJG73" s="128"/>
      <c r="AJH73" s="128"/>
      <c r="AJI73" s="128"/>
      <c r="AJJ73" s="128"/>
      <c r="AJK73" s="128"/>
      <c r="AJL73" s="128"/>
      <c r="AJM73" s="128"/>
      <c r="AJN73" s="128"/>
      <c r="AJO73" s="128"/>
      <c r="AJP73" s="128"/>
      <c r="AJQ73" s="128"/>
      <c r="AJR73" s="128"/>
      <c r="AJS73" s="128"/>
      <c r="AJT73" s="128"/>
      <c r="AJU73" s="128"/>
      <c r="AJV73" s="128"/>
      <c r="AJW73" s="128"/>
      <c r="AJX73" s="128"/>
      <c r="AJY73" s="128"/>
      <c r="AJZ73" s="128"/>
      <c r="AKA73" s="128"/>
      <c r="AKB73" s="128"/>
      <c r="AKC73" s="128"/>
      <c r="AKD73" s="128"/>
      <c r="AKE73" s="128"/>
      <c r="AKF73" s="128"/>
      <c r="AKG73" s="128"/>
      <c r="AKH73" s="128"/>
      <c r="AKI73" s="128"/>
      <c r="AKJ73" s="128"/>
      <c r="AKK73" s="128"/>
      <c r="AKL73" s="128"/>
      <c r="AKM73" s="128"/>
      <c r="AKN73" s="128"/>
      <c r="AKO73" s="128"/>
      <c r="AKP73" s="128"/>
      <c r="AKQ73" s="128"/>
      <c r="AKR73" s="128"/>
      <c r="AKS73" s="128"/>
      <c r="AKT73" s="128"/>
      <c r="AKU73" s="128"/>
      <c r="AKV73" s="128"/>
      <c r="AKW73" s="128"/>
      <c r="AKX73" s="128"/>
      <c r="AKY73" s="128"/>
      <c r="AKZ73" s="128"/>
      <c r="ALA73" s="128"/>
      <c r="ALB73" s="128"/>
      <c r="ALC73" s="128"/>
      <c r="ALD73" s="128"/>
      <c r="ALE73" s="128"/>
      <c r="ALF73" s="128"/>
      <c r="ALG73" s="128"/>
      <c r="ALH73" s="128"/>
      <c r="ALI73" s="128"/>
      <c r="ALJ73" s="128"/>
      <c r="ALK73" s="128"/>
      <c r="ALL73" s="128"/>
      <c r="ALM73" s="128"/>
      <c r="ALN73" s="128"/>
      <c r="ALO73" s="128"/>
      <c r="ALP73" s="128"/>
      <c r="ALQ73" s="128"/>
      <c r="ALR73" s="128"/>
      <c r="ALS73" s="128"/>
      <c r="ALT73" s="128"/>
      <c r="ALU73" s="128"/>
      <c r="ALV73" s="128"/>
      <c r="ALW73" s="128"/>
      <c r="ALX73" s="128"/>
      <c r="ALY73" s="128"/>
      <c r="ALZ73" s="128"/>
      <c r="AMA73" s="128"/>
      <c r="AMB73" s="128"/>
      <c r="AMC73" s="128"/>
      <c r="AMD73" s="128"/>
      <c r="AME73" s="128"/>
      <c r="AMF73" s="128"/>
      <c r="AMG73" s="128"/>
      <c r="AMH73" s="128"/>
      <c r="AMI73" s="128"/>
      <c r="AMJ73" s="128"/>
      <c r="AMK73" s="128"/>
      <c r="AML73" s="128"/>
      <c r="AMM73" s="128"/>
      <c r="AMN73" s="128"/>
      <c r="AMO73" s="128"/>
      <c r="AMP73" s="128"/>
      <c r="AMQ73" s="128"/>
      <c r="AMR73" s="128"/>
      <c r="AMS73" s="128"/>
      <c r="AMT73" s="128"/>
      <c r="AMU73" s="128"/>
      <c r="AMV73" s="128"/>
      <c r="AMW73" s="128"/>
      <c r="AMX73" s="128"/>
      <c r="AMY73" s="128"/>
      <c r="AMZ73" s="128"/>
      <c r="ANA73" s="128"/>
      <c r="ANB73" s="128"/>
      <c r="ANC73" s="128"/>
      <c r="AND73" s="128"/>
      <c r="ANE73" s="128"/>
      <c r="ANF73" s="128"/>
      <c r="ANG73" s="128"/>
      <c r="ANH73" s="128"/>
      <c r="ANI73" s="128"/>
      <c r="ANJ73" s="128"/>
      <c r="ANK73" s="128"/>
      <c r="ANL73" s="128"/>
      <c r="ANM73" s="128"/>
      <c r="ANN73" s="128"/>
      <c r="ANO73" s="128"/>
      <c r="ANP73" s="128"/>
      <c r="ANQ73" s="128"/>
      <c r="ANR73" s="128"/>
      <c r="ANS73" s="128"/>
      <c r="ANT73" s="128"/>
      <c r="ANU73" s="128"/>
      <c r="ANV73" s="128"/>
      <c r="ANW73" s="128"/>
      <c r="ANX73" s="128"/>
      <c r="ANY73" s="128"/>
      <c r="ANZ73" s="128"/>
      <c r="AOA73" s="128"/>
      <c r="AOB73" s="128"/>
      <c r="AOC73" s="128"/>
      <c r="AOD73" s="128"/>
      <c r="AOE73" s="128"/>
      <c r="AOF73" s="128"/>
      <c r="AOG73" s="128"/>
      <c r="AOH73" s="128"/>
      <c r="AOI73" s="128"/>
      <c r="AOJ73" s="128"/>
      <c r="AOK73" s="128"/>
      <c r="AOL73" s="128"/>
      <c r="AOM73" s="128"/>
      <c r="AON73" s="128"/>
      <c r="AOO73" s="128"/>
      <c r="AOP73" s="128"/>
      <c r="AOQ73" s="128"/>
      <c r="AOR73" s="128"/>
      <c r="AOS73" s="128"/>
      <c r="AOT73" s="128"/>
      <c r="AOU73" s="128"/>
      <c r="AOV73" s="128"/>
      <c r="AOW73" s="128"/>
      <c r="AOX73" s="128"/>
      <c r="AOY73" s="128"/>
      <c r="AOZ73" s="128"/>
      <c r="APA73" s="128"/>
      <c r="APB73" s="128"/>
      <c r="APC73" s="128"/>
      <c r="APD73" s="128"/>
      <c r="APE73" s="128"/>
      <c r="APF73" s="128"/>
      <c r="APG73" s="128"/>
      <c r="APH73" s="128"/>
      <c r="API73" s="128"/>
      <c r="APJ73" s="128"/>
      <c r="APK73" s="128"/>
      <c r="APL73" s="128"/>
      <c r="APM73" s="128"/>
      <c r="APN73" s="128"/>
      <c r="APO73" s="128"/>
      <c r="APP73" s="128"/>
      <c r="APQ73" s="128"/>
      <c r="APR73" s="128"/>
      <c r="APS73" s="128"/>
      <c r="APT73" s="128"/>
      <c r="APU73" s="128"/>
      <c r="APV73" s="128"/>
      <c r="APW73" s="128"/>
      <c r="APX73" s="128"/>
      <c r="APY73" s="128"/>
      <c r="APZ73" s="128"/>
      <c r="AQA73" s="128"/>
      <c r="AQB73" s="128"/>
      <c r="AQC73" s="128"/>
      <c r="AQD73" s="128"/>
      <c r="AQE73" s="128"/>
      <c r="AQF73" s="128"/>
      <c r="AQG73" s="128"/>
      <c r="AQH73" s="128"/>
      <c r="AQI73" s="128"/>
      <c r="AQJ73" s="128"/>
      <c r="AQK73" s="128"/>
      <c r="AQL73" s="128"/>
      <c r="AQM73" s="128"/>
      <c r="AQN73" s="128"/>
      <c r="AQO73" s="128"/>
      <c r="AQP73" s="128"/>
      <c r="AQQ73" s="128"/>
      <c r="AQR73" s="128"/>
      <c r="AQS73" s="128"/>
      <c r="AQT73" s="128"/>
      <c r="AQU73" s="128"/>
      <c r="AQV73" s="128"/>
      <c r="AQW73" s="128"/>
      <c r="AQX73" s="128"/>
      <c r="AQY73" s="128"/>
      <c r="AQZ73" s="128"/>
      <c r="ARA73" s="128"/>
      <c r="ARB73" s="128"/>
      <c r="ARC73" s="128"/>
      <c r="ARD73" s="128"/>
      <c r="ARE73" s="128"/>
      <c r="ARF73" s="128"/>
      <c r="ARG73" s="128"/>
      <c r="ARH73" s="128"/>
      <c r="ARI73" s="128"/>
      <c r="ARJ73" s="128"/>
      <c r="ARK73" s="128"/>
      <c r="ARL73" s="128"/>
      <c r="ARM73" s="128"/>
      <c r="ARN73" s="128"/>
      <c r="ARO73" s="128"/>
      <c r="ARP73" s="128"/>
      <c r="ARQ73" s="128"/>
      <c r="ARR73" s="128"/>
      <c r="ARS73" s="128"/>
      <c r="ART73" s="128"/>
      <c r="ARU73" s="128"/>
      <c r="ARV73" s="128"/>
      <c r="ARW73" s="128"/>
      <c r="ARX73" s="128"/>
      <c r="ARY73" s="128"/>
      <c r="ARZ73" s="128"/>
      <c r="ASA73" s="128"/>
      <c r="ASB73" s="128"/>
      <c r="ASC73" s="128"/>
      <c r="ASD73" s="128"/>
      <c r="ASE73" s="128"/>
      <c r="ASF73" s="128"/>
      <c r="ASG73" s="128"/>
      <c r="ASH73" s="128"/>
      <c r="ASI73" s="128"/>
      <c r="ASJ73" s="128"/>
      <c r="ASK73" s="128"/>
      <c r="ASL73" s="128"/>
      <c r="ASM73" s="128"/>
      <c r="ASN73" s="128"/>
      <c r="ASO73" s="128"/>
      <c r="ASP73" s="128"/>
      <c r="ASQ73" s="128"/>
      <c r="ASR73" s="128"/>
      <c r="ASS73" s="128"/>
      <c r="AST73" s="128"/>
      <c r="ASU73" s="128"/>
      <c r="ASV73" s="128"/>
      <c r="ASW73" s="128"/>
      <c r="ASX73" s="128"/>
      <c r="ASY73" s="128"/>
      <c r="ASZ73" s="128"/>
      <c r="ATA73" s="128"/>
      <c r="ATB73" s="128"/>
      <c r="ATC73" s="128"/>
      <c r="ATD73" s="128"/>
      <c r="ATE73" s="128"/>
      <c r="ATF73" s="128"/>
      <c r="ATG73" s="128"/>
      <c r="ATH73" s="128"/>
      <c r="ATI73" s="128"/>
      <c r="ATJ73" s="128"/>
      <c r="ATK73" s="128"/>
      <c r="ATL73" s="128"/>
      <c r="ATM73" s="128"/>
      <c r="ATN73" s="128"/>
      <c r="ATO73" s="128"/>
      <c r="ATP73" s="128"/>
      <c r="ATQ73" s="128"/>
      <c r="ATR73" s="128"/>
      <c r="ATS73" s="128"/>
      <c r="ATT73" s="128"/>
      <c r="ATU73" s="128"/>
      <c r="ATV73" s="128"/>
      <c r="ATW73" s="128"/>
      <c r="ATX73" s="128"/>
      <c r="ATY73" s="128"/>
      <c r="ATZ73" s="128"/>
      <c r="AUA73" s="128"/>
      <c r="AUB73" s="128"/>
      <c r="AUC73" s="128"/>
      <c r="AUD73" s="128"/>
      <c r="AUE73" s="128"/>
      <c r="AUF73" s="128"/>
      <c r="AUG73" s="128"/>
      <c r="AUH73" s="128"/>
      <c r="AUI73" s="128"/>
      <c r="AUJ73" s="128"/>
      <c r="AUK73" s="128"/>
      <c r="AUL73" s="128"/>
      <c r="AUM73" s="128"/>
      <c r="AUN73" s="128"/>
      <c r="AUO73" s="128"/>
      <c r="AUP73" s="128"/>
      <c r="AUQ73" s="128"/>
      <c r="AUR73" s="128"/>
      <c r="AUS73" s="128"/>
      <c r="AUT73" s="128"/>
      <c r="AUU73" s="128"/>
      <c r="AUV73" s="128"/>
      <c r="AUW73" s="128"/>
      <c r="AUX73" s="128"/>
      <c r="AUY73" s="128"/>
      <c r="AUZ73" s="128"/>
      <c r="AVA73" s="128"/>
      <c r="AVB73" s="128"/>
      <c r="AVC73" s="128"/>
      <c r="AVD73" s="128"/>
      <c r="AVE73" s="128"/>
      <c r="AVF73" s="128"/>
      <c r="AVG73" s="128"/>
      <c r="AVH73" s="128"/>
      <c r="AVI73" s="128"/>
      <c r="AVJ73" s="128"/>
      <c r="AVK73" s="128"/>
      <c r="AVL73" s="128"/>
      <c r="AVM73" s="128"/>
      <c r="AVN73" s="71"/>
      <c r="AVO73" s="112"/>
      <c r="AVP73" s="112"/>
      <c r="AVQ73" s="128"/>
      <c r="AVR73" s="22"/>
      <c r="AVS73" s="71"/>
      <c r="AVT73" s="112"/>
      <c r="AVU73" s="112"/>
      <c r="AVV73" s="128"/>
      <c r="AVW73" s="22"/>
      <c r="AVX73" s="71"/>
      <c r="AVY73" s="112"/>
      <c r="AVZ73" s="112"/>
      <c r="AWA73" s="128"/>
      <c r="AWB73" s="22"/>
      <c r="AWC73" s="71"/>
      <c r="AWD73" s="112"/>
      <c r="AWE73" s="112"/>
      <c r="AWF73" s="128"/>
      <c r="AWG73" s="22"/>
      <c r="AWH73" s="71"/>
      <c r="AWI73" s="112"/>
      <c r="AWJ73" s="112"/>
      <c r="AWK73" s="128"/>
      <c r="AWL73" s="22"/>
      <c r="AWM73" s="71"/>
      <c r="AWN73" s="112"/>
      <c r="AWO73" s="112"/>
      <c r="AWP73" s="128"/>
      <c r="AWQ73" s="22"/>
      <c r="AWR73" s="71"/>
      <c r="AWS73" s="112"/>
      <c r="AWT73" s="112"/>
      <c r="AWU73" s="128"/>
      <c r="AWV73" s="22"/>
      <c r="AWW73" s="71"/>
      <c r="AWX73" s="112"/>
      <c r="AWY73" s="112"/>
      <c r="AWZ73" s="128"/>
      <c r="AXA73" s="22"/>
      <c r="AXB73" s="71"/>
      <c r="AXC73" s="112"/>
      <c r="AXD73" s="112"/>
      <c r="AXE73" s="128"/>
      <c r="AXF73" s="22"/>
      <c r="AXG73" s="71"/>
      <c r="AXH73" s="112"/>
      <c r="AXI73" s="112"/>
      <c r="AXJ73" s="22"/>
      <c r="AXK73" s="22"/>
      <c r="AXL73" s="71"/>
      <c r="AXM73" s="112"/>
      <c r="AXN73" s="112"/>
      <c r="AXO73" s="128"/>
      <c r="AXP73" s="22"/>
      <c r="AXQ73" s="71"/>
      <c r="AXR73" s="112"/>
      <c r="AXS73" s="112"/>
      <c r="AXT73" s="128"/>
      <c r="AXU73" s="22"/>
      <c r="AXV73" s="71"/>
      <c r="AXW73" s="112"/>
      <c r="AXX73" s="112"/>
      <c r="AXY73" s="128"/>
      <c r="AXZ73" s="22"/>
      <c r="AYA73" s="71"/>
      <c r="AYB73" s="112"/>
      <c r="AYC73" s="112"/>
      <c r="AYD73" s="128"/>
      <c r="AYE73" s="22"/>
      <c r="AYF73" s="71"/>
      <c r="AYG73" s="112"/>
      <c r="AYH73" s="112"/>
      <c r="AYI73" s="128"/>
      <c r="AYJ73" s="22"/>
      <c r="AYK73" s="71"/>
      <c r="AYL73" s="112"/>
      <c r="AYM73" s="112"/>
      <c r="AYN73" s="128"/>
      <c r="AYO73" s="22"/>
      <c r="AYP73" s="71"/>
      <c r="AYQ73" s="112"/>
      <c r="AYR73" s="112"/>
      <c r="AYS73" s="128"/>
      <c r="AYT73" s="22"/>
      <c r="AYU73" s="71"/>
      <c r="AYV73" s="112"/>
      <c r="AYW73" s="112"/>
      <c r="AYX73" s="128"/>
      <c r="AYY73" s="22"/>
      <c r="AYZ73" s="71"/>
      <c r="AZA73" s="112"/>
      <c r="AZB73" s="112"/>
      <c r="AZC73" s="128"/>
      <c r="AZD73" s="22"/>
      <c r="AZE73" s="71"/>
      <c r="AZF73" s="112"/>
      <c r="AZG73" s="112"/>
      <c r="AZH73" s="22"/>
      <c r="AZI73" s="22"/>
      <c r="AZJ73" s="71"/>
      <c r="AZK73" s="112"/>
      <c r="AZL73" s="112"/>
      <c r="AZM73" s="128"/>
      <c r="AZN73" s="22"/>
      <c r="AZO73" s="71"/>
      <c r="AZP73" s="112"/>
      <c r="AZQ73" s="112"/>
      <c r="AZR73" s="128"/>
      <c r="AZS73" s="22"/>
      <c r="AZT73" s="71"/>
      <c r="AZU73" s="112"/>
      <c r="AZV73" s="112"/>
      <c r="AZW73" s="128"/>
      <c r="AZX73" s="22"/>
      <c r="AZY73" s="71"/>
      <c r="AZZ73" s="112"/>
      <c r="BAA73" s="112"/>
      <c r="BAB73" s="128"/>
      <c r="BAC73" s="22"/>
      <c r="BAD73" s="71"/>
      <c r="BAE73" s="112"/>
      <c r="BAF73" s="112"/>
      <c r="BAG73" s="128"/>
      <c r="BAH73" s="22"/>
      <c r="BAI73" s="71"/>
      <c r="BAJ73" s="112"/>
      <c r="BAK73" s="112"/>
      <c r="BAL73" s="128"/>
      <c r="BAM73" s="22"/>
      <c r="BAN73" s="71"/>
      <c r="BAO73" s="112"/>
      <c r="BAP73" s="112"/>
      <c r="BAQ73" s="128"/>
      <c r="BAR73" s="22"/>
      <c r="BAS73" s="71"/>
      <c r="BAT73" s="112"/>
      <c r="BAU73" s="112"/>
      <c r="BAV73" s="128"/>
      <c r="BAW73" s="22"/>
      <c r="BAX73" s="71"/>
      <c r="BAY73" s="112"/>
      <c r="BAZ73" s="112"/>
      <c r="BBA73" s="128"/>
      <c r="BBB73" s="22"/>
      <c r="BBC73" s="71"/>
      <c r="BBD73" s="112"/>
      <c r="BBE73" s="112"/>
      <c r="BBF73" s="22"/>
      <c r="BBG73" s="22"/>
      <c r="BBH73" s="71"/>
      <c r="BBI73" s="112"/>
      <c r="BBJ73" s="112"/>
      <c r="BBK73" s="128"/>
      <c r="BBL73" s="22"/>
      <c r="BBM73" s="71"/>
      <c r="BBN73" s="112"/>
      <c r="BBO73" s="112"/>
      <c r="BBP73" s="128"/>
      <c r="BBQ73" s="22"/>
      <c r="BBR73" s="71"/>
      <c r="BBS73" s="112"/>
      <c r="BBT73" s="112"/>
      <c r="BBU73" s="128"/>
      <c r="BBV73" s="22"/>
      <c r="BBW73" s="71"/>
      <c r="BBX73" s="112"/>
      <c r="BBY73" s="112"/>
      <c r="BBZ73" s="128"/>
      <c r="BCA73" s="22"/>
      <c r="BCB73" s="71"/>
      <c r="BCC73" s="112"/>
      <c r="BCD73" s="112"/>
      <c r="BCE73" s="128"/>
      <c r="BCF73" s="22"/>
      <c r="BCG73" s="71"/>
      <c r="BCH73" s="112"/>
      <c r="BCI73" s="112"/>
      <c r="BCJ73" s="128"/>
      <c r="BCK73" s="22"/>
      <c r="BCL73" s="71"/>
      <c r="BCM73" s="112"/>
      <c r="BCN73" s="112"/>
      <c r="BCO73" s="128"/>
      <c r="BCP73" s="22"/>
      <c r="BCQ73" s="71"/>
      <c r="BCR73" s="112"/>
      <c r="BCS73" s="112"/>
      <c r="BCT73" s="128"/>
      <c r="BCU73" s="22"/>
      <c r="BCV73" s="71"/>
      <c r="BCW73" s="112"/>
      <c r="BCX73" s="112"/>
      <c r="BCY73" s="128"/>
      <c r="BCZ73" s="22"/>
      <c r="BDA73" s="71"/>
      <c r="BDB73" s="112"/>
      <c r="BDC73" s="112"/>
      <c r="BDD73" s="22"/>
      <c r="BDE73" s="22"/>
      <c r="BDF73" s="71"/>
      <c r="BDG73" s="112"/>
      <c r="BDH73" s="112"/>
      <c r="BDI73" s="128"/>
      <c r="BDJ73" s="22"/>
      <c r="BDK73" s="71"/>
      <c r="BDL73" s="112"/>
      <c r="BDM73" s="112"/>
      <c r="BDN73" s="128"/>
      <c r="BDO73" s="22"/>
      <c r="BDP73" s="71"/>
      <c r="BDQ73" s="112"/>
      <c r="BDR73" s="112"/>
      <c r="BDS73" s="128"/>
      <c r="BDT73" s="22"/>
      <c r="BDU73" s="71"/>
      <c r="BDV73" s="112"/>
      <c r="BDW73" s="112"/>
      <c r="BDX73" s="128"/>
      <c r="BDY73" s="22"/>
      <c r="BDZ73" s="71"/>
      <c r="BEA73" s="112"/>
      <c r="BEB73" s="112"/>
      <c r="BEC73" s="128"/>
      <c r="BED73" s="22"/>
      <c r="BEE73" s="71"/>
      <c r="BEF73" s="112"/>
      <c r="BEG73" s="112"/>
      <c r="BEH73" s="128"/>
      <c r="BEI73" s="22"/>
      <c r="BEJ73" s="71"/>
      <c r="BEK73" s="112"/>
      <c r="BEL73" s="112"/>
      <c r="BEM73" s="128"/>
      <c r="BEN73" s="22"/>
      <c r="BEO73" s="71"/>
      <c r="BEP73" s="112"/>
      <c r="BEQ73" s="112"/>
      <c r="BER73" s="128"/>
      <c r="BES73" s="22"/>
      <c r="BET73" s="71"/>
      <c r="BEU73" s="112"/>
      <c r="BEV73" s="112"/>
      <c r="BEW73" s="128"/>
      <c r="BEX73" s="22"/>
      <c r="BEY73" s="71"/>
      <c r="BEZ73" s="112"/>
      <c r="BFA73" s="112"/>
      <c r="BFB73" s="22"/>
      <c r="BFC73" s="22"/>
      <c r="BFD73" s="71"/>
      <c r="BFE73" s="112"/>
      <c r="BFF73" s="112"/>
      <c r="BFG73" s="128"/>
      <c r="BFH73" s="22"/>
      <c r="BFI73" s="71"/>
      <c r="BFJ73" s="112"/>
      <c r="BFK73" s="112"/>
      <c r="BFL73" s="128"/>
      <c r="BFM73" s="22"/>
      <c r="BFN73" s="71"/>
      <c r="BFO73" s="112"/>
      <c r="BFP73" s="112"/>
      <c r="BFQ73" s="128"/>
      <c r="BFR73" s="22"/>
      <c r="BFS73" s="71"/>
      <c r="BFT73" s="112"/>
      <c r="BFU73" s="112"/>
      <c r="BFV73" s="128"/>
      <c r="BFW73" s="22"/>
      <c r="BFX73" s="71"/>
      <c r="BFY73" s="112"/>
      <c r="BFZ73" s="112"/>
      <c r="BGA73" s="128"/>
      <c r="BGB73" s="22"/>
      <c r="BGC73" s="71"/>
      <c r="BGD73" s="112"/>
      <c r="BGE73" s="112"/>
      <c r="BGF73" s="128"/>
      <c r="BGG73" s="22"/>
      <c r="BGH73" s="71"/>
      <c r="BGI73" s="112"/>
      <c r="BGJ73" s="112"/>
      <c r="BGK73" s="128"/>
      <c r="BGL73" s="22"/>
      <c r="BGM73" s="71"/>
      <c r="BGN73" s="112"/>
      <c r="BGO73" s="112"/>
      <c r="BGP73" s="128"/>
      <c r="BGQ73" s="22"/>
      <c r="BGR73" s="71"/>
      <c r="BGS73" s="112"/>
      <c r="BGT73" s="112"/>
      <c r="BGU73" s="22"/>
      <c r="BGV73" s="22"/>
      <c r="BGW73" s="71"/>
      <c r="BGX73" s="112"/>
      <c r="BGY73" s="112"/>
      <c r="BGZ73" s="22"/>
      <c r="BHA73" s="22"/>
      <c r="BHB73" s="71"/>
      <c r="BHC73" s="112"/>
      <c r="BHD73" s="112"/>
      <c r="BHE73" s="128"/>
      <c r="BHF73" s="22"/>
      <c r="BHG73" s="71"/>
      <c r="BHH73" s="112"/>
      <c r="BHI73" s="112"/>
      <c r="BHJ73" s="128"/>
      <c r="BHK73" s="22"/>
      <c r="BHL73" s="71"/>
      <c r="BHM73" s="112"/>
      <c r="BHN73" s="112"/>
      <c r="BHO73" s="128"/>
      <c r="BHP73" s="22"/>
      <c r="BHQ73" s="71"/>
      <c r="BHR73" s="112"/>
      <c r="BHS73" s="112"/>
      <c r="BHT73" s="128"/>
      <c r="BHU73" s="22"/>
      <c r="BHV73" s="71"/>
      <c r="BHW73" s="112"/>
      <c r="BHX73" s="112"/>
      <c r="BHY73" s="128"/>
      <c r="BHZ73" s="22"/>
      <c r="BIA73" s="71"/>
      <c r="BIB73" s="112"/>
      <c r="BIC73" s="112"/>
      <c r="BID73" s="128"/>
      <c r="BIE73" s="22"/>
      <c r="BIF73" s="71"/>
      <c r="BIG73" s="112"/>
      <c r="BIH73" s="112"/>
      <c r="BII73" s="128"/>
      <c r="BIJ73" s="22"/>
      <c r="BIK73" s="71"/>
      <c r="BIL73" s="112"/>
      <c r="BIM73" s="112"/>
      <c r="BIN73" s="128"/>
      <c r="BIO73" s="22"/>
      <c r="BIP73" s="71"/>
      <c r="BIQ73" s="112"/>
      <c r="BIR73" s="112"/>
      <c r="BIS73" s="22"/>
      <c r="BIT73" s="22"/>
      <c r="BIU73" s="71"/>
      <c r="BIV73" s="112"/>
      <c r="BIW73" s="112"/>
      <c r="BIX73" s="22"/>
      <c r="BIY73" s="22"/>
      <c r="BIZ73" s="71"/>
      <c r="BJA73" s="112"/>
      <c r="BJB73" s="112"/>
      <c r="BJC73" s="128"/>
      <c r="BJD73" s="22"/>
      <c r="BJE73" s="71"/>
      <c r="BJF73" s="112"/>
      <c r="BJG73" s="112"/>
      <c r="BJH73" s="128"/>
      <c r="BJI73" s="22"/>
      <c r="BJJ73" s="71"/>
      <c r="BJK73" s="112"/>
      <c r="BJL73" s="112"/>
      <c r="BJM73" s="128"/>
      <c r="BJN73" s="22"/>
      <c r="BJO73" s="71"/>
      <c r="BJP73" s="112"/>
      <c r="BJQ73" s="112"/>
      <c r="BJR73" s="128"/>
      <c r="BJS73" s="22"/>
      <c r="BJT73" s="71"/>
      <c r="BJU73" s="112"/>
      <c r="BJV73" s="112"/>
      <c r="BJW73" s="128"/>
      <c r="BJX73" s="22"/>
      <c r="BJY73" s="71"/>
      <c r="BJZ73" s="112"/>
      <c r="BKA73" s="112"/>
      <c r="BKB73" s="128"/>
      <c r="BKC73" s="22"/>
      <c r="BKD73" s="71"/>
      <c r="BKE73" s="112"/>
      <c r="BKF73" s="112"/>
      <c r="BKG73" s="128"/>
      <c r="BKH73" s="22"/>
      <c r="BKI73" s="71"/>
      <c r="BKJ73" s="112"/>
      <c r="BKK73" s="112"/>
      <c r="BKL73" s="128"/>
      <c r="BKM73" s="22"/>
      <c r="BKN73" s="71"/>
      <c r="BKO73" s="112"/>
      <c r="BKP73" s="112"/>
      <c r="BKQ73" s="22"/>
      <c r="BKR73" s="22"/>
      <c r="BKS73" s="71"/>
      <c r="BKT73" s="112"/>
      <c r="BKU73" s="112"/>
      <c r="BKV73" s="22"/>
      <c r="BKW73" s="22"/>
      <c r="BKX73" s="71"/>
      <c r="BKY73" s="112"/>
      <c r="BKZ73" s="112"/>
      <c r="BLA73" s="128"/>
      <c r="BLB73" s="22"/>
      <c r="BLC73" s="71"/>
      <c r="BLD73" s="112"/>
      <c r="BLE73" s="112"/>
      <c r="BLF73" s="128"/>
      <c r="BLG73" s="22"/>
      <c r="BLH73" s="71"/>
      <c r="BLI73" s="112"/>
      <c r="BLJ73" s="112"/>
      <c r="BLK73" s="128"/>
      <c r="BLL73" s="22"/>
      <c r="BLM73" s="71"/>
      <c r="BLN73" s="112"/>
      <c r="BLO73" s="112"/>
      <c r="BLP73" s="128"/>
      <c r="BLQ73" s="22"/>
      <c r="BLR73" s="71"/>
      <c r="BLS73" s="112"/>
      <c r="BLT73" s="112"/>
      <c r="BLU73" s="128"/>
      <c r="BLV73" s="22"/>
      <c r="BLW73" s="71"/>
      <c r="BLX73" s="112"/>
      <c r="BLY73" s="112"/>
      <c r="BLZ73" s="128"/>
      <c r="BMA73" s="22"/>
      <c r="BMB73" s="71"/>
      <c r="BMC73" s="112"/>
      <c r="BMD73" s="112"/>
      <c r="BME73" s="128"/>
      <c r="BMF73" s="22"/>
      <c r="BMG73" s="71"/>
      <c r="BMH73" s="112"/>
      <c r="BMI73" s="112"/>
      <c r="BMJ73" s="128"/>
      <c r="BMK73" s="22"/>
      <c r="BML73" s="71"/>
      <c r="BMM73" s="112"/>
      <c r="BMN73" s="112"/>
      <c r="BMO73" s="22"/>
      <c r="BMP73" s="22"/>
      <c r="BMQ73" s="71"/>
      <c r="BMR73" s="112"/>
      <c r="BMS73" s="112"/>
      <c r="BMT73" s="22"/>
      <c r="BMU73" s="22"/>
      <c r="BMV73" s="71"/>
      <c r="BMW73" s="112"/>
      <c r="BMX73" s="112"/>
      <c r="BMY73" s="128"/>
      <c r="BMZ73" s="22"/>
      <c r="BNA73" s="71"/>
      <c r="BNB73" s="112"/>
      <c r="BNC73" s="112"/>
      <c r="BND73" s="128"/>
      <c r="BNE73" s="22"/>
      <c r="BNF73" s="71"/>
      <c r="BNG73" s="112"/>
      <c r="BNH73" s="112"/>
      <c r="BNI73" s="128"/>
      <c r="BNJ73" s="22"/>
      <c r="BNK73" s="71"/>
      <c r="BNL73" s="112"/>
      <c r="BNM73" s="112"/>
      <c r="BNN73" s="128"/>
      <c r="BNO73" s="22"/>
      <c r="BNP73" s="71"/>
      <c r="BNQ73" s="112"/>
      <c r="BNR73" s="112"/>
      <c r="BNS73" s="128"/>
      <c r="BNT73" s="22"/>
      <c r="BNU73" s="71"/>
      <c r="BNV73" s="112"/>
      <c r="BNW73" s="112"/>
      <c r="BNX73" s="128"/>
      <c r="BNY73" s="22"/>
      <c r="BNZ73" s="71"/>
      <c r="BOA73" s="112"/>
      <c r="BOB73" s="112"/>
      <c r="BOC73" s="128"/>
      <c r="BOD73" s="22"/>
      <c r="BOE73" s="71"/>
      <c r="BOF73" s="112"/>
      <c r="BOG73" s="112"/>
      <c r="BOH73" s="128"/>
      <c r="BOI73" s="22"/>
      <c r="BOJ73" s="71"/>
      <c r="BOK73" s="112"/>
      <c r="BOL73" s="112"/>
      <c r="BOM73" s="22"/>
      <c r="BON73" s="22"/>
      <c r="BOO73" s="71"/>
      <c r="BOP73" s="112"/>
      <c r="BOQ73" s="112"/>
      <c r="BOR73" s="22"/>
      <c r="BOS73" s="22"/>
      <c r="BOT73" s="71"/>
      <c r="BOU73" s="112"/>
      <c r="BOV73" s="112"/>
      <c r="BOW73" s="128"/>
      <c r="BOX73" s="22"/>
      <c r="BOY73" s="71"/>
      <c r="BOZ73" s="112"/>
      <c r="BPA73" s="112"/>
      <c r="BPB73" s="128"/>
      <c r="BPC73" s="22"/>
      <c r="BPD73" s="71"/>
      <c r="BPE73" s="112"/>
      <c r="BPF73" s="112"/>
      <c r="BPG73" s="128"/>
      <c r="BPH73" s="22"/>
      <c r="BPI73" s="71"/>
      <c r="BPJ73" s="112"/>
      <c r="BPK73" s="112"/>
      <c r="BPL73" s="128"/>
      <c r="BPM73" s="22"/>
      <c r="BPN73" s="71"/>
      <c r="BPO73" s="112"/>
      <c r="BPP73" s="112"/>
      <c r="BPQ73" s="128"/>
      <c r="BPR73" s="22"/>
      <c r="BPS73" s="71"/>
      <c r="BPT73" s="112"/>
      <c r="BPU73" s="112"/>
      <c r="BPV73" s="128"/>
      <c r="BPW73" s="22"/>
      <c r="BPX73" s="71"/>
      <c r="BPY73" s="112"/>
      <c r="BPZ73" s="112"/>
      <c r="BQA73" s="128"/>
      <c r="BQB73" s="22"/>
      <c r="BQC73" s="71"/>
      <c r="BQD73" s="112"/>
      <c r="BQE73" s="112"/>
      <c r="BQF73" s="128"/>
      <c r="BQG73" s="22"/>
      <c r="BQH73" s="71"/>
      <c r="BQI73" s="112"/>
      <c r="BQJ73" s="112"/>
      <c r="BQK73" s="128"/>
      <c r="BQL73" s="22"/>
      <c r="BQM73" s="71"/>
      <c r="BQN73" s="112"/>
      <c r="BQO73" s="112"/>
      <c r="BQP73" s="22"/>
      <c r="BQQ73" s="22"/>
      <c r="BQR73" s="71"/>
      <c r="BQS73" s="112"/>
      <c r="BQT73" s="112"/>
      <c r="BQU73" s="128"/>
      <c r="BQV73" s="22"/>
      <c r="BQW73" s="71"/>
      <c r="BQX73" s="112"/>
      <c r="BQY73" s="112"/>
      <c r="BQZ73" s="128"/>
      <c r="BRA73" s="22"/>
      <c r="BRB73" s="71"/>
      <c r="BRC73" s="112"/>
      <c r="BRD73" s="112"/>
      <c r="BRE73" s="128"/>
      <c r="BRF73" s="22"/>
      <c r="BRG73" s="71"/>
      <c r="BRH73" s="112"/>
      <c r="BRI73" s="112"/>
      <c r="BRJ73" s="128"/>
      <c r="BRK73" s="22"/>
      <c r="BRL73" s="71"/>
      <c r="BRM73" s="112"/>
      <c r="BRN73" s="112"/>
      <c r="BRO73" s="128"/>
      <c r="BRP73" s="22"/>
      <c r="BRQ73" s="71"/>
      <c r="BRR73" s="112"/>
      <c r="BRS73" s="112"/>
      <c r="BRT73" s="128"/>
      <c r="BRU73" s="22"/>
      <c r="BRV73" s="71"/>
      <c r="BRW73" s="112"/>
      <c r="BRX73" s="112"/>
      <c r="BRY73" s="128"/>
      <c r="BRZ73" s="22"/>
      <c r="BSA73" s="71"/>
      <c r="BSB73" s="112"/>
      <c r="BSC73" s="112"/>
      <c r="BSD73" s="128"/>
      <c r="BSE73" s="22"/>
      <c r="BSF73" s="71"/>
      <c r="BSG73" s="112"/>
      <c r="BSH73" s="112"/>
      <c r="BSI73" s="128"/>
      <c r="BSJ73" s="22"/>
      <c r="BSK73" s="71"/>
      <c r="BSL73" s="112"/>
      <c r="BSM73" s="112"/>
      <c r="BSN73" s="22"/>
      <c r="BSO73" s="22"/>
      <c r="BSP73" s="71"/>
      <c r="BSQ73" s="112"/>
      <c r="BSR73" s="112"/>
      <c r="BSS73" s="128"/>
      <c r="BST73" s="22"/>
      <c r="BSU73" s="71"/>
      <c r="BSV73" s="112"/>
      <c r="BSW73" s="112"/>
      <c r="BSX73" s="128"/>
      <c r="BSY73" s="22"/>
      <c r="BSZ73" s="71"/>
      <c r="BTA73" s="112"/>
      <c r="BTB73" s="112"/>
      <c r="BTC73" s="128"/>
      <c r="BTD73" s="22"/>
      <c r="BTE73" s="71"/>
      <c r="BTF73" s="112"/>
      <c r="BTG73" s="112"/>
      <c r="BTH73" s="128"/>
      <c r="BTI73" s="22"/>
      <c r="BTJ73" s="71"/>
      <c r="BTK73" s="112"/>
      <c r="BTL73" s="112"/>
      <c r="BTM73" s="128"/>
      <c r="BTN73" s="22"/>
      <c r="BTO73" s="71"/>
      <c r="BTP73" s="112"/>
      <c r="BTQ73" s="112"/>
      <c r="BTR73" s="128"/>
      <c r="BTS73" s="22"/>
      <c r="BTT73" s="71"/>
      <c r="BTU73" s="112"/>
      <c r="BTV73" s="112"/>
      <c r="BTW73" s="128"/>
      <c r="BTX73" s="22"/>
      <c r="BTY73" s="71"/>
      <c r="BTZ73" s="112"/>
      <c r="BUA73" s="112"/>
      <c r="BUB73" s="128"/>
      <c r="BUC73" s="22"/>
      <c r="BUD73" s="71"/>
      <c r="BUE73" s="112"/>
      <c r="BUF73" s="112"/>
      <c r="BUG73" s="128"/>
      <c r="BUH73" s="22"/>
      <c r="BUI73" s="71"/>
      <c r="BUJ73" s="112"/>
      <c r="BUK73" s="112"/>
      <c r="BUL73" s="22"/>
      <c r="BUM73" s="22"/>
      <c r="BUN73" s="71"/>
      <c r="BUO73" s="112"/>
      <c r="BUP73" s="112"/>
      <c r="BUQ73" s="128"/>
      <c r="BUR73" s="22"/>
      <c r="BUS73" s="71"/>
      <c r="BUT73" s="112"/>
      <c r="BUU73" s="112"/>
      <c r="BUV73" s="128"/>
      <c r="BUW73" s="22"/>
      <c r="BUX73" s="71"/>
      <c r="BUY73" s="112"/>
      <c r="BUZ73" s="112"/>
      <c r="BVA73" s="128"/>
      <c r="BVB73" s="22"/>
      <c r="BVC73" s="71"/>
      <c r="BVD73" s="112"/>
      <c r="BVE73" s="112"/>
      <c r="BVF73" s="128"/>
      <c r="BVG73" s="22"/>
      <c r="BVH73" s="71"/>
      <c r="BVI73" s="112"/>
      <c r="BVJ73" s="112"/>
      <c r="BVK73" s="128"/>
      <c r="BVL73" s="22"/>
      <c r="BVM73" s="71"/>
      <c r="BVN73" s="112"/>
      <c r="BVO73" s="112"/>
      <c r="BVP73" s="128"/>
      <c r="BVQ73" s="22"/>
      <c r="BVR73" s="71"/>
      <c r="BVS73" s="112"/>
      <c r="BVT73" s="112"/>
      <c r="BVU73" s="128"/>
      <c r="BVV73" s="22"/>
      <c r="BVW73" s="71"/>
      <c r="BVX73" s="112"/>
      <c r="BVY73" s="112"/>
      <c r="BVZ73" s="128"/>
      <c r="BWA73" s="22"/>
      <c r="BWB73" s="71"/>
      <c r="BWC73" s="112"/>
      <c r="BWD73" s="112"/>
      <c r="BWE73" s="128"/>
      <c r="BWF73" s="22"/>
      <c r="BWG73" s="71"/>
      <c r="BWH73" s="112"/>
      <c r="BWI73" s="112"/>
      <c r="BWJ73" s="22"/>
      <c r="BWK73" s="22"/>
      <c r="BWL73" s="71"/>
      <c r="BWM73" s="112"/>
      <c r="BWN73" s="112"/>
      <c r="BWO73" s="128"/>
      <c r="BWP73" s="22"/>
      <c r="BWQ73" s="71"/>
      <c r="BWR73" s="112"/>
      <c r="BWS73" s="112"/>
      <c r="BWT73" s="128"/>
      <c r="BWU73" s="22"/>
      <c r="BWV73" s="71"/>
      <c r="BWW73" s="112"/>
      <c r="BWX73" s="112"/>
      <c r="BWY73" s="128"/>
      <c r="BWZ73" s="22"/>
      <c r="BXA73" s="71"/>
      <c r="BXB73" s="112"/>
      <c r="BXC73" s="112"/>
      <c r="BXD73" s="128"/>
      <c r="BXE73" s="22"/>
      <c r="BXF73" s="71"/>
      <c r="BXG73" s="112"/>
      <c r="BXH73" s="112"/>
      <c r="BXI73" s="128"/>
      <c r="BXJ73" s="22"/>
      <c r="BXK73" s="71"/>
      <c r="BXL73" s="112"/>
      <c r="BXM73" s="112"/>
      <c r="BXN73" s="128"/>
      <c r="BXO73" s="22"/>
      <c r="BXP73" s="71"/>
      <c r="BXQ73" s="112"/>
      <c r="BXR73" s="112"/>
      <c r="BXS73" s="128"/>
      <c r="BXT73" s="22"/>
      <c r="BXU73" s="71"/>
      <c r="BXV73" s="112"/>
      <c r="BXW73" s="112"/>
      <c r="BXX73" s="128"/>
      <c r="BXY73" s="22"/>
      <c r="BXZ73" s="71"/>
      <c r="BYA73" s="112"/>
      <c r="BYB73" s="112"/>
      <c r="BYC73" s="128"/>
      <c r="BYD73" s="22"/>
      <c r="BYE73" s="71"/>
      <c r="BYF73" s="112"/>
      <c r="BYG73" s="112"/>
      <c r="BYH73" s="2"/>
      <c r="BYI73" s="2"/>
      <c r="BYJ73" s="2"/>
      <c r="BYK73" s="2"/>
    </row>
    <row r="74" spans="1:2013" x14ac:dyDescent="0.35">
      <c r="A74" s="99"/>
      <c r="B74" s="295"/>
      <c r="C74" s="31" t="s">
        <v>137</v>
      </c>
      <c r="D74" s="99" t="s">
        <v>138</v>
      </c>
      <c r="E74" s="99"/>
      <c r="F74" s="317"/>
      <c r="G74" s="128"/>
      <c r="H74" s="128"/>
      <c r="I74" s="22"/>
      <c r="J74" s="23"/>
      <c r="K74" s="24"/>
      <c r="L74" s="98"/>
      <c r="M74" s="21"/>
      <c r="N74" s="21"/>
      <c r="O74" s="329"/>
      <c r="P74" s="24"/>
      <c r="Q74" s="98"/>
      <c r="R74" s="21"/>
      <c r="S74" s="21"/>
      <c r="T74" s="329"/>
      <c r="U74" s="24"/>
      <c r="V74" s="98"/>
      <c r="W74" s="21"/>
      <c r="X74" s="21"/>
      <c r="Y74" s="329"/>
      <c r="Z74" s="24"/>
      <c r="AA74" s="98"/>
      <c r="AB74" s="21"/>
      <c r="AC74" s="21"/>
      <c r="AD74" s="329"/>
      <c r="AE74" s="24"/>
      <c r="AF74" s="98"/>
      <c r="AG74" s="21"/>
      <c r="AH74" s="21"/>
      <c r="AI74" s="329"/>
      <c r="AJ74" s="24"/>
      <c r="AK74" s="98"/>
      <c r="AL74" s="21"/>
      <c r="AM74" s="21"/>
      <c r="AN74" s="329"/>
      <c r="AO74" s="24"/>
      <c r="AP74" s="98"/>
      <c r="AQ74" s="21"/>
      <c r="AR74" s="21"/>
      <c r="AS74" s="329"/>
      <c r="AT74" s="24"/>
      <c r="AU74" s="98"/>
      <c r="AV74" s="21"/>
      <c r="AW74" s="21"/>
      <c r="AX74" s="329"/>
      <c r="AY74" s="24"/>
      <c r="AZ74" s="98"/>
      <c r="BA74" s="21"/>
      <c r="BB74" s="21"/>
      <c r="BC74" s="329"/>
      <c r="BD74" s="24"/>
      <c r="BE74" s="98"/>
      <c r="BF74" s="21"/>
      <c r="BG74" s="21"/>
      <c r="BH74" s="24"/>
      <c r="BI74" s="24"/>
      <c r="BJ74" s="98"/>
      <c r="BK74" s="21"/>
      <c r="BL74" s="21"/>
      <c r="BM74" s="329"/>
      <c r="BN74" s="24"/>
      <c r="BO74" s="98"/>
      <c r="BP74" s="21"/>
      <c r="BQ74" s="21"/>
      <c r="BR74" s="329"/>
      <c r="BS74" s="24"/>
      <c r="BT74" s="98"/>
      <c r="BU74" s="21"/>
      <c r="BV74" s="21"/>
      <c r="BW74" s="329"/>
      <c r="BX74" s="24"/>
      <c r="BY74" s="98"/>
      <c r="BZ74" s="21"/>
      <c r="CA74" s="21"/>
      <c r="CB74" s="329"/>
      <c r="CC74" s="24"/>
      <c r="CD74" s="98"/>
      <c r="CE74" s="21"/>
      <c r="CF74" s="21"/>
      <c r="CG74" s="329"/>
      <c r="CH74" s="24"/>
      <c r="CI74" s="98"/>
      <c r="CJ74" s="21"/>
      <c r="CK74" s="21"/>
      <c r="CL74" s="329"/>
      <c r="CM74" s="24"/>
      <c r="CN74" s="98"/>
      <c r="CO74" s="21"/>
      <c r="CP74" s="21"/>
      <c r="CQ74" s="329"/>
      <c r="CR74" s="24"/>
      <c r="CS74" s="98"/>
      <c r="CT74" s="21"/>
      <c r="CU74" s="21"/>
      <c r="CV74" s="329"/>
      <c r="CW74" s="24"/>
      <c r="CX74" s="98"/>
      <c r="CY74" s="21"/>
      <c r="CZ74" s="21"/>
      <c r="DA74" s="329"/>
      <c r="DB74" s="24"/>
      <c r="DC74" s="98"/>
      <c r="DD74" s="21"/>
      <c r="DE74" s="21"/>
      <c r="DF74" s="24"/>
      <c r="DG74" s="24"/>
      <c r="DH74" s="98"/>
      <c r="DI74" s="21"/>
      <c r="DJ74" s="21"/>
      <c r="DK74" s="329"/>
      <c r="DL74" s="24"/>
      <c r="DM74" s="98"/>
      <c r="DN74" s="21"/>
      <c r="DO74" s="21"/>
      <c r="DP74" s="329"/>
      <c r="DQ74" s="24"/>
      <c r="DR74" s="98"/>
      <c r="DS74" s="21"/>
      <c r="DT74" s="21"/>
      <c r="DU74" s="329"/>
      <c r="DV74" s="24"/>
      <c r="DW74" s="98"/>
      <c r="DX74" s="21"/>
      <c r="DY74" s="21"/>
      <c r="DZ74" s="329"/>
      <c r="EA74" s="24"/>
      <c r="EB74" s="98"/>
      <c r="EC74" s="21"/>
      <c r="ED74" s="21"/>
      <c r="EE74" s="329"/>
      <c r="EF74" s="24"/>
      <c r="EG74" s="98"/>
      <c r="EH74" s="21"/>
      <c r="EI74" s="21"/>
      <c r="EJ74" s="329"/>
      <c r="EK74" s="24"/>
      <c r="EL74" s="98"/>
      <c r="EM74" s="21"/>
      <c r="EN74" s="21"/>
      <c r="EO74" s="329"/>
      <c r="EP74" s="24"/>
      <c r="EQ74" s="98"/>
      <c r="ER74" s="21"/>
      <c r="ES74" s="21"/>
      <c r="ET74" s="329"/>
      <c r="EU74" s="24"/>
      <c r="EV74" s="98"/>
      <c r="EW74" s="21"/>
      <c r="EX74" s="21"/>
      <c r="EY74" s="329"/>
      <c r="EZ74" s="24"/>
      <c r="FA74" s="98"/>
      <c r="FB74" s="21"/>
      <c r="FC74" s="21"/>
      <c r="FD74" s="24"/>
      <c r="FE74" s="24"/>
      <c r="FF74" s="98"/>
      <c r="FG74" s="21"/>
      <c r="FH74" s="21"/>
      <c r="FI74" s="329"/>
      <c r="FJ74" s="24"/>
      <c r="FK74" s="98"/>
      <c r="FL74" s="21"/>
      <c r="FM74" s="21"/>
      <c r="FN74" s="329"/>
      <c r="FO74" s="24"/>
      <c r="FP74" s="98"/>
      <c r="FQ74" s="21"/>
      <c r="FR74" s="21"/>
      <c r="FS74" s="329"/>
      <c r="FT74" s="24"/>
      <c r="FU74" s="98"/>
      <c r="FV74" s="21"/>
      <c r="FW74" s="21"/>
      <c r="FX74" s="329"/>
      <c r="FY74" s="24"/>
      <c r="FZ74" s="98"/>
      <c r="GA74" s="21"/>
      <c r="GB74" s="21"/>
      <c r="GC74" s="329"/>
      <c r="GD74" s="24"/>
      <c r="GE74" s="98"/>
      <c r="GF74" s="21"/>
      <c r="GG74" s="21"/>
      <c r="GH74" s="329"/>
      <c r="GI74" s="24"/>
      <c r="GJ74" s="98"/>
      <c r="GK74" s="21"/>
      <c r="GL74" s="21"/>
      <c r="GM74" s="329"/>
      <c r="GN74" s="24"/>
      <c r="GO74" s="98"/>
      <c r="GP74" s="21"/>
      <c r="GQ74" s="21"/>
      <c r="GR74" s="329"/>
      <c r="GS74" s="24"/>
      <c r="GT74" s="98"/>
      <c r="GU74" s="21"/>
      <c r="GV74" s="21"/>
      <c r="GW74" s="329"/>
      <c r="GX74" s="24"/>
      <c r="GY74" s="98"/>
      <c r="GZ74" s="21"/>
      <c r="HA74" s="21"/>
      <c r="HB74" s="24"/>
      <c r="HC74" s="24"/>
      <c r="HD74" s="98"/>
      <c r="HE74" s="21"/>
      <c r="HF74" s="21"/>
      <c r="HG74" s="329"/>
      <c r="HH74" s="24"/>
      <c r="HI74" s="98"/>
      <c r="HJ74" s="21"/>
      <c r="HK74" s="21"/>
      <c r="HL74" s="329"/>
      <c r="HM74" s="24"/>
      <c r="HN74" s="98"/>
      <c r="HO74" s="21"/>
      <c r="HP74" s="21"/>
      <c r="HQ74" s="329"/>
      <c r="HR74" s="24"/>
      <c r="HS74" s="98"/>
      <c r="HT74" s="21"/>
      <c r="HU74" s="21"/>
      <c r="HV74" s="329"/>
      <c r="HW74" s="24"/>
      <c r="HX74" s="98"/>
      <c r="HY74" s="21"/>
      <c r="HZ74" s="21"/>
      <c r="IA74" s="329"/>
      <c r="IB74" s="24"/>
      <c r="IC74" s="98"/>
      <c r="ID74" s="21"/>
      <c r="IE74" s="21"/>
      <c r="IF74" s="329"/>
      <c r="IG74" s="24"/>
      <c r="IH74" s="98"/>
      <c r="II74" s="21"/>
      <c r="IJ74" s="21"/>
      <c r="IK74" s="329"/>
      <c r="IL74" s="24"/>
      <c r="IM74" s="98"/>
      <c r="IN74" s="21"/>
      <c r="IO74" s="21"/>
      <c r="IP74" s="329"/>
      <c r="IQ74" s="24"/>
      <c r="IR74" s="98"/>
      <c r="IS74" s="21"/>
      <c r="IT74" s="21"/>
      <c r="IU74" s="329"/>
      <c r="IV74" s="24"/>
      <c r="IW74" s="98"/>
      <c r="IX74" s="21"/>
      <c r="IY74" s="21"/>
      <c r="IZ74" s="117"/>
      <c r="JA74" s="30"/>
      <c r="JB74" s="128"/>
      <c r="JC74" s="128"/>
      <c r="JD74" s="128"/>
      <c r="JE74" s="128"/>
      <c r="JF74" s="128"/>
      <c r="JG74" s="128"/>
      <c r="JH74" s="128"/>
      <c r="JI74" s="128"/>
      <c r="JJ74" s="128"/>
      <c r="JK74" s="128"/>
      <c r="JL74" s="128"/>
      <c r="JM74" s="128"/>
      <c r="JN74" s="128"/>
      <c r="JO74" s="128"/>
      <c r="JP74" s="128"/>
      <c r="JQ74" s="128"/>
      <c r="JR74" s="128"/>
      <c r="JS74" s="128"/>
      <c r="JT74" s="128"/>
      <c r="JU74" s="128"/>
      <c r="JV74" s="128"/>
      <c r="JW74" s="128"/>
      <c r="JX74" s="128"/>
      <c r="JY74" s="128"/>
      <c r="JZ74" s="128"/>
      <c r="KA74" s="128"/>
      <c r="KB74" s="128"/>
      <c r="KC74" s="128"/>
      <c r="KD74" s="128"/>
      <c r="KE74" s="128"/>
      <c r="KF74" s="128"/>
      <c r="KG74" s="128"/>
      <c r="KH74" s="128"/>
      <c r="KI74" s="128"/>
      <c r="KJ74" s="128"/>
      <c r="KK74" s="128"/>
      <c r="KL74" s="128"/>
      <c r="KM74" s="128"/>
      <c r="KN74" s="128"/>
      <c r="KO74" s="128"/>
      <c r="KP74" s="128"/>
      <c r="KQ74" s="128"/>
      <c r="KR74" s="128"/>
      <c r="KS74" s="128"/>
      <c r="KT74" s="128"/>
      <c r="KU74" s="128"/>
      <c r="KV74" s="128"/>
      <c r="KW74" s="128"/>
      <c r="KX74" s="128"/>
      <c r="KY74" s="128"/>
      <c r="KZ74" s="128"/>
      <c r="LA74" s="128"/>
      <c r="LB74" s="128"/>
      <c r="LC74" s="128"/>
      <c r="LD74" s="128"/>
      <c r="LE74" s="128"/>
      <c r="LF74" s="128"/>
      <c r="LG74" s="128"/>
      <c r="LH74" s="128"/>
      <c r="LI74" s="128"/>
      <c r="LJ74" s="128"/>
      <c r="LK74" s="128"/>
      <c r="LL74" s="128"/>
      <c r="LM74" s="128"/>
      <c r="LN74" s="128"/>
      <c r="LO74" s="128"/>
      <c r="LP74" s="128"/>
      <c r="LQ74" s="128"/>
      <c r="LR74" s="128"/>
      <c r="LS74" s="128"/>
      <c r="LT74" s="128"/>
      <c r="LU74" s="128"/>
      <c r="LV74" s="128"/>
      <c r="LW74" s="128"/>
      <c r="LX74" s="128"/>
      <c r="LY74" s="128"/>
      <c r="LZ74" s="128"/>
      <c r="MA74" s="128"/>
      <c r="MB74" s="128"/>
      <c r="MC74" s="128"/>
      <c r="MD74" s="128"/>
      <c r="ME74" s="128"/>
      <c r="MF74" s="128"/>
      <c r="MG74" s="128"/>
      <c r="MH74" s="128"/>
      <c r="MI74" s="128"/>
      <c r="MJ74" s="128"/>
      <c r="MK74" s="128"/>
      <c r="ML74" s="128"/>
      <c r="MM74" s="128"/>
      <c r="MN74" s="128"/>
      <c r="MO74" s="128"/>
      <c r="MP74" s="128"/>
      <c r="MQ74" s="128"/>
      <c r="MR74" s="128"/>
      <c r="MS74" s="128"/>
      <c r="MT74" s="128"/>
      <c r="MU74" s="128"/>
      <c r="MV74" s="128"/>
      <c r="MW74" s="128"/>
      <c r="MX74" s="128"/>
      <c r="MY74" s="128"/>
      <c r="MZ74" s="128"/>
      <c r="NA74" s="128"/>
      <c r="NB74" s="128"/>
      <c r="NC74" s="128"/>
      <c r="ND74" s="128"/>
      <c r="NE74" s="128"/>
      <c r="NF74" s="128"/>
      <c r="NG74" s="128"/>
      <c r="NH74" s="128"/>
      <c r="NI74" s="128"/>
      <c r="NJ74" s="128"/>
      <c r="NK74" s="128"/>
      <c r="NL74" s="128"/>
      <c r="NM74" s="128"/>
      <c r="NN74" s="128"/>
      <c r="NO74" s="128"/>
      <c r="NP74" s="128"/>
      <c r="NQ74" s="128"/>
      <c r="NR74" s="128"/>
      <c r="NS74" s="128"/>
      <c r="NT74" s="128"/>
      <c r="NU74" s="128"/>
      <c r="NV74" s="128"/>
      <c r="NW74" s="128"/>
      <c r="NX74" s="128"/>
      <c r="NY74" s="128"/>
      <c r="NZ74" s="128"/>
      <c r="OA74" s="128"/>
      <c r="OB74" s="128"/>
      <c r="OC74" s="128"/>
      <c r="OD74" s="128"/>
      <c r="OE74" s="128"/>
      <c r="OF74" s="128"/>
      <c r="OG74" s="128"/>
      <c r="OH74" s="128"/>
      <c r="OI74" s="128"/>
      <c r="OJ74" s="128"/>
      <c r="OK74" s="128"/>
      <c r="OL74" s="128"/>
      <c r="OM74" s="128"/>
      <c r="ON74" s="128"/>
      <c r="OO74" s="128"/>
      <c r="OP74" s="128"/>
      <c r="OQ74" s="128"/>
      <c r="OR74" s="128"/>
      <c r="OS74" s="128"/>
      <c r="OT74" s="128"/>
      <c r="OU74" s="128"/>
      <c r="OV74" s="128"/>
      <c r="OW74" s="128"/>
      <c r="OX74" s="128"/>
      <c r="OY74" s="128"/>
      <c r="OZ74" s="128"/>
      <c r="PA74" s="128"/>
      <c r="PB74" s="128"/>
      <c r="PC74" s="128"/>
      <c r="PD74" s="128"/>
      <c r="PE74" s="128"/>
      <c r="PF74" s="128"/>
      <c r="PG74" s="128"/>
      <c r="PH74" s="128"/>
      <c r="PI74" s="128"/>
      <c r="PJ74" s="128"/>
      <c r="PK74" s="128"/>
      <c r="PL74" s="128"/>
      <c r="PM74" s="128"/>
      <c r="PN74" s="128"/>
      <c r="PO74" s="128"/>
      <c r="PP74" s="128"/>
      <c r="PQ74" s="128"/>
      <c r="PR74" s="128"/>
      <c r="PS74" s="128"/>
      <c r="PT74" s="128"/>
      <c r="PU74" s="128"/>
      <c r="PV74" s="128"/>
      <c r="PW74" s="128"/>
      <c r="PX74" s="128"/>
      <c r="PY74" s="128"/>
      <c r="PZ74" s="128"/>
      <c r="QA74" s="128"/>
      <c r="QB74" s="128"/>
      <c r="QC74" s="128"/>
      <c r="QD74" s="128"/>
      <c r="QE74" s="128"/>
      <c r="QF74" s="128"/>
      <c r="QG74" s="128"/>
      <c r="QH74" s="128"/>
      <c r="QI74" s="128"/>
      <c r="QJ74" s="128"/>
      <c r="QK74" s="128"/>
      <c r="QL74" s="128"/>
      <c r="QM74" s="128"/>
      <c r="QN74" s="128"/>
      <c r="QO74" s="128"/>
      <c r="QP74" s="128"/>
      <c r="QQ74" s="128"/>
      <c r="QR74" s="128"/>
      <c r="QS74" s="128"/>
      <c r="QT74" s="128"/>
      <c r="QU74" s="128"/>
      <c r="QV74" s="128"/>
      <c r="QW74" s="128"/>
      <c r="QX74" s="128"/>
      <c r="QY74" s="128"/>
      <c r="QZ74" s="128"/>
      <c r="RA74" s="128"/>
      <c r="RB74" s="128"/>
      <c r="RC74" s="128"/>
      <c r="RD74" s="128"/>
      <c r="RE74" s="128"/>
      <c r="RF74" s="128"/>
      <c r="RG74" s="128"/>
      <c r="RH74" s="128"/>
      <c r="RI74" s="128"/>
      <c r="RJ74" s="128"/>
      <c r="RK74" s="128"/>
      <c r="RL74" s="128"/>
      <c r="RM74" s="128"/>
      <c r="RN74" s="128"/>
      <c r="RO74" s="128"/>
      <c r="RP74" s="128"/>
      <c r="RQ74" s="128"/>
      <c r="RR74" s="128"/>
      <c r="RS74" s="128"/>
      <c r="RT74" s="128"/>
      <c r="RU74" s="128"/>
      <c r="RV74" s="128"/>
      <c r="RW74" s="128"/>
      <c r="RX74" s="128"/>
      <c r="RY74" s="128"/>
      <c r="RZ74" s="128"/>
      <c r="SA74" s="128"/>
      <c r="SB74" s="128"/>
      <c r="SC74" s="128"/>
      <c r="SD74" s="128"/>
      <c r="SE74" s="128"/>
      <c r="SF74" s="128"/>
      <c r="SG74" s="128"/>
      <c r="SH74" s="128"/>
      <c r="SI74" s="128"/>
      <c r="SJ74" s="128"/>
      <c r="SK74" s="128"/>
      <c r="SL74" s="128"/>
      <c r="SM74" s="128"/>
      <c r="SN74" s="128"/>
      <c r="SO74" s="128"/>
      <c r="SP74" s="128"/>
      <c r="SQ74" s="128"/>
      <c r="SR74" s="128"/>
      <c r="SS74" s="128"/>
      <c r="ST74" s="128"/>
      <c r="SU74" s="128"/>
      <c r="SV74" s="128"/>
      <c r="SW74" s="128"/>
      <c r="SX74" s="128"/>
      <c r="SY74" s="128"/>
      <c r="SZ74" s="128"/>
      <c r="TA74" s="128"/>
      <c r="TB74" s="128"/>
      <c r="TC74" s="128"/>
      <c r="TD74" s="128"/>
      <c r="TE74" s="128"/>
      <c r="TF74" s="128"/>
      <c r="TG74" s="128"/>
      <c r="TH74" s="128"/>
      <c r="TI74" s="128"/>
      <c r="TJ74" s="128"/>
      <c r="TK74" s="128"/>
      <c r="TL74" s="128"/>
      <c r="TM74" s="128"/>
      <c r="TN74" s="128"/>
      <c r="TO74" s="128"/>
      <c r="TP74" s="128"/>
      <c r="TQ74" s="128"/>
      <c r="TR74" s="128"/>
      <c r="TS74" s="128"/>
      <c r="TT74" s="128"/>
      <c r="TU74" s="128"/>
      <c r="TV74" s="128"/>
      <c r="TW74" s="128"/>
      <c r="TX74" s="128"/>
      <c r="TY74" s="128"/>
      <c r="TZ74" s="128"/>
      <c r="UA74" s="128"/>
      <c r="UB74" s="128"/>
      <c r="UC74" s="128"/>
      <c r="UD74" s="128"/>
      <c r="UE74" s="128"/>
      <c r="UF74" s="128"/>
      <c r="UG74" s="128"/>
      <c r="UH74" s="128"/>
      <c r="UI74" s="128"/>
      <c r="UJ74" s="128"/>
      <c r="UK74" s="128"/>
      <c r="UL74" s="128"/>
      <c r="UM74" s="128"/>
      <c r="UN74" s="128"/>
      <c r="UO74" s="128"/>
      <c r="UP74" s="128"/>
      <c r="UQ74" s="128"/>
      <c r="UR74" s="128"/>
      <c r="US74" s="128"/>
      <c r="UT74" s="128"/>
      <c r="UU74" s="128"/>
      <c r="UV74" s="128"/>
      <c r="UW74" s="128"/>
      <c r="UX74" s="128"/>
      <c r="UY74" s="128"/>
      <c r="UZ74" s="128"/>
      <c r="VA74" s="128"/>
      <c r="VB74" s="128"/>
      <c r="VC74" s="128"/>
      <c r="VD74" s="128"/>
      <c r="VE74" s="128"/>
      <c r="VF74" s="128"/>
      <c r="VG74" s="128"/>
      <c r="VH74" s="128"/>
      <c r="VI74" s="128"/>
      <c r="VJ74" s="128"/>
      <c r="VK74" s="128"/>
      <c r="VL74" s="128"/>
      <c r="VM74" s="128"/>
      <c r="VN74" s="128"/>
      <c r="VO74" s="128"/>
      <c r="VP74" s="128"/>
      <c r="VQ74" s="128"/>
      <c r="VR74" s="128"/>
      <c r="VS74" s="128"/>
      <c r="VT74" s="128"/>
      <c r="VU74" s="128"/>
      <c r="VV74" s="128"/>
      <c r="VW74" s="128"/>
      <c r="VX74" s="128"/>
      <c r="VY74" s="128"/>
      <c r="VZ74" s="128"/>
      <c r="WA74" s="128"/>
      <c r="WB74" s="128"/>
      <c r="WC74" s="128"/>
      <c r="WD74" s="128"/>
      <c r="WE74" s="128"/>
      <c r="WF74" s="128"/>
      <c r="WG74" s="128"/>
      <c r="WH74" s="128"/>
      <c r="WI74" s="128"/>
      <c r="WJ74" s="128"/>
      <c r="WK74" s="128"/>
      <c r="WL74" s="128"/>
      <c r="WM74" s="128"/>
      <c r="WN74" s="128"/>
      <c r="WO74" s="128"/>
      <c r="WP74" s="128"/>
      <c r="WQ74" s="128"/>
      <c r="WR74" s="128"/>
      <c r="WS74" s="128"/>
      <c r="WT74" s="128"/>
      <c r="WU74" s="128"/>
      <c r="WV74" s="128"/>
      <c r="WW74" s="128"/>
      <c r="WX74" s="128"/>
      <c r="WY74" s="128"/>
      <c r="WZ74" s="128"/>
      <c r="XA74" s="128"/>
      <c r="XB74" s="128"/>
      <c r="XC74" s="128"/>
      <c r="XD74" s="128"/>
      <c r="XE74" s="128"/>
      <c r="XF74" s="128"/>
      <c r="XG74" s="128"/>
      <c r="XH74" s="128"/>
      <c r="XI74" s="128"/>
      <c r="XJ74" s="128"/>
      <c r="XK74" s="128"/>
      <c r="XL74" s="128"/>
      <c r="XM74" s="128"/>
      <c r="XN74" s="128"/>
      <c r="XO74" s="128"/>
      <c r="XP74" s="128"/>
      <c r="XQ74" s="128"/>
      <c r="XR74" s="128"/>
      <c r="XS74" s="128"/>
      <c r="XT74" s="128"/>
      <c r="XU74" s="128"/>
      <c r="XV74" s="128"/>
      <c r="XW74" s="128"/>
      <c r="XX74" s="128"/>
      <c r="XY74" s="128"/>
      <c r="XZ74" s="128"/>
      <c r="YA74" s="128"/>
      <c r="YB74" s="128"/>
      <c r="YC74" s="128"/>
      <c r="YD74" s="128"/>
      <c r="YE74" s="128"/>
      <c r="YF74" s="128"/>
      <c r="YG74" s="128"/>
      <c r="YH74" s="128"/>
      <c r="YI74" s="128"/>
      <c r="YJ74" s="128"/>
      <c r="YK74" s="128"/>
      <c r="YL74" s="128"/>
      <c r="YM74" s="128"/>
      <c r="YN74" s="128"/>
      <c r="YO74" s="128"/>
      <c r="YP74" s="128"/>
      <c r="YQ74" s="128"/>
      <c r="YR74" s="128"/>
      <c r="YS74" s="128"/>
      <c r="YT74" s="128"/>
      <c r="YU74" s="128"/>
      <c r="YV74" s="128"/>
      <c r="YW74" s="128"/>
      <c r="YX74" s="128"/>
      <c r="YY74" s="128"/>
      <c r="YZ74" s="128"/>
      <c r="ZA74" s="128"/>
      <c r="ZB74" s="128"/>
      <c r="ZC74" s="128"/>
      <c r="ZD74" s="128"/>
      <c r="ZE74" s="128"/>
      <c r="ZF74" s="128"/>
      <c r="ZG74" s="128"/>
      <c r="ZH74" s="128"/>
      <c r="ZI74" s="128"/>
      <c r="ZJ74" s="128"/>
      <c r="ZK74" s="128"/>
      <c r="ZL74" s="128"/>
      <c r="ZM74" s="128"/>
      <c r="ZN74" s="128"/>
      <c r="ZO74" s="128"/>
      <c r="ZP74" s="128"/>
      <c r="ZQ74" s="128"/>
      <c r="ZR74" s="128"/>
      <c r="ZS74" s="128"/>
      <c r="ZT74" s="128"/>
      <c r="ZU74" s="128"/>
      <c r="ZV74" s="128"/>
      <c r="ZW74" s="128"/>
      <c r="ZX74" s="128"/>
      <c r="ZY74" s="128"/>
      <c r="ZZ74" s="128"/>
      <c r="AAA74" s="128"/>
      <c r="AAB74" s="128"/>
      <c r="AAC74" s="128"/>
      <c r="AAD74" s="128"/>
      <c r="AAE74" s="128"/>
      <c r="AAF74" s="128"/>
      <c r="AAG74" s="128"/>
      <c r="AAH74" s="128"/>
      <c r="AAI74" s="128"/>
      <c r="AAJ74" s="128"/>
      <c r="AAK74" s="128"/>
      <c r="AAL74" s="128"/>
      <c r="AAM74" s="128"/>
      <c r="AAN74" s="128"/>
      <c r="AAO74" s="128"/>
      <c r="AAP74" s="128"/>
      <c r="AAQ74" s="128"/>
      <c r="AAR74" s="128"/>
      <c r="AAS74" s="128"/>
      <c r="AAT74" s="128"/>
      <c r="AAU74" s="128"/>
      <c r="AAV74" s="128"/>
      <c r="AAW74" s="128"/>
      <c r="AAX74" s="128"/>
      <c r="AAY74" s="128"/>
      <c r="AAZ74" s="128"/>
      <c r="ABA74" s="128"/>
      <c r="ABB74" s="128"/>
      <c r="ABC74" s="128"/>
      <c r="ABD74" s="128"/>
      <c r="ABE74" s="128"/>
      <c r="ABF74" s="128"/>
      <c r="ABG74" s="128"/>
      <c r="ABH74" s="128"/>
      <c r="ABI74" s="128"/>
      <c r="ABJ74" s="128"/>
      <c r="ABK74" s="128"/>
      <c r="ABL74" s="128"/>
      <c r="ABM74" s="128"/>
      <c r="ABN74" s="128"/>
      <c r="ABO74" s="128"/>
      <c r="ABP74" s="128"/>
      <c r="ABQ74" s="128"/>
      <c r="ABR74" s="128"/>
      <c r="ABS74" s="128"/>
      <c r="ABT74" s="128"/>
      <c r="ABU74" s="128"/>
      <c r="ABV74" s="128"/>
      <c r="ABW74" s="128"/>
      <c r="ABX74" s="128"/>
      <c r="ABY74" s="128"/>
      <c r="ABZ74" s="128"/>
      <c r="ACA74" s="128"/>
      <c r="ACB74" s="128"/>
      <c r="ACC74" s="128"/>
      <c r="ACD74" s="128"/>
      <c r="ACE74" s="128"/>
      <c r="ACF74" s="128"/>
      <c r="ACG74" s="128"/>
      <c r="ACH74" s="128"/>
      <c r="ACI74" s="128"/>
      <c r="ACJ74" s="128"/>
      <c r="ACK74" s="128"/>
      <c r="ACL74" s="128"/>
      <c r="ACM74" s="128"/>
      <c r="ACN74" s="128"/>
      <c r="ACO74" s="128"/>
      <c r="ACP74" s="128"/>
      <c r="ACQ74" s="128"/>
      <c r="ACR74" s="128"/>
      <c r="ACS74" s="128"/>
      <c r="ACT74" s="128"/>
      <c r="ACU74" s="128"/>
      <c r="ACV74" s="128"/>
      <c r="ACW74" s="128"/>
      <c r="ACX74" s="128"/>
      <c r="ACY74" s="128"/>
      <c r="ACZ74" s="128"/>
      <c r="ADA74" s="128"/>
      <c r="ADB74" s="128"/>
      <c r="ADC74" s="128"/>
      <c r="ADD74" s="128"/>
      <c r="ADE74" s="128"/>
      <c r="ADF74" s="128"/>
      <c r="ADG74" s="128"/>
      <c r="ADH74" s="128"/>
      <c r="ADI74" s="128"/>
      <c r="ADJ74" s="128"/>
      <c r="ADK74" s="128"/>
      <c r="ADL74" s="128"/>
      <c r="ADM74" s="128"/>
      <c r="ADN74" s="128"/>
      <c r="ADO74" s="128"/>
      <c r="ADP74" s="128"/>
      <c r="ADQ74" s="128"/>
      <c r="ADR74" s="128"/>
      <c r="ADS74" s="128"/>
      <c r="ADT74" s="128"/>
      <c r="ADU74" s="128"/>
      <c r="ADV74" s="128"/>
      <c r="ADW74" s="128"/>
      <c r="ADX74" s="128"/>
      <c r="ADY74" s="128"/>
      <c r="ADZ74" s="128"/>
      <c r="AEA74" s="128"/>
      <c r="AEB74" s="128"/>
      <c r="AEC74" s="128"/>
      <c r="AED74" s="128"/>
      <c r="AEE74" s="128"/>
      <c r="AEF74" s="128"/>
      <c r="AEG74" s="128"/>
      <c r="AEH74" s="128"/>
      <c r="AEI74" s="128"/>
      <c r="AEJ74" s="128"/>
      <c r="AEK74" s="128"/>
      <c r="AEL74" s="128"/>
      <c r="AEM74" s="128"/>
      <c r="AEN74" s="128"/>
      <c r="AEO74" s="128"/>
      <c r="AEP74" s="128"/>
      <c r="AEQ74" s="128"/>
      <c r="AER74" s="128"/>
      <c r="AES74" s="128"/>
      <c r="AET74" s="128"/>
      <c r="AEU74" s="128"/>
      <c r="AEV74" s="128"/>
      <c r="AEW74" s="128"/>
      <c r="AEX74" s="128"/>
      <c r="AEY74" s="128"/>
      <c r="AEZ74" s="128"/>
      <c r="AFA74" s="128"/>
      <c r="AFB74" s="128"/>
      <c r="AFC74" s="128"/>
      <c r="AFD74" s="128"/>
      <c r="AFE74" s="128"/>
      <c r="AFF74" s="128"/>
      <c r="AFG74" s="128"/>
      <c r="AFH74" s="128"/>
      <c r="AFI74" s="128"/>
      <c r="AFJ74" s="128"/>
      <c r="AFK74" s="128"/>
      <c r="AFL74" s="128"/>
      <c r="AFM74" s="128"/>
      <c r="AFN74" s="128"/>
      <c r="AFO74" s="128"/>
      <c r="AFP74" s="128"/>
      <c r="AFQ74" s="128"/>
      <c r="AFR74" s="128"/>
      <c r="AFS74" s="128"/>
      <c r="AFT74" s="128"/>
      <c r="AFU74" s="128"/>
      <c r="AFV74" s="128"/>
      <c r="AFW74" s="128"/>
      <c r="AFX74" s="128"/>
      <c r="AFY74" s="128"/>
      <c r="AFZ74" s="128"/>
      <c r="AGA74" s="128"/>
      <c r="AGB74" s="128"/>
      <c r="AGC74" s="128"/>
      <c r="AGD74" s="128"/>
      <c r="AGE74" s="128"/>
      <c r="AGF74" s="128"/>
      <c r="AGG74" s="128"/>
      <c r="AGH74" s="128"/>
      <c r="AGI74" s="128"/>
      <c r="AGJ74" s="128"/>
      <c r="AGK74" s="128"/>
      <c r="AGL74" s="128"/>
      <c r="AGM74" s="128"/>
      <c r="AGN74" s="128"/>
      <c r="AGO74" s="128"/>
      <c r="AGP74" s="128"/>
      <c r="AGQ74" s="128"/>
      <c r="AGR74" s="128"/>
      <c r="AGS74" s="128"/>
      <c r="AGT74" s="128"/>
      <c r="AGU74" s="128"/>
      <c r="AGV74" s="128"/>
      <c r="AGW74" s="128"/>
      <c r="AGX74" s="128"/>
      <c r="AGY74" s="128"/>
      <c r="AGZ74" s="128"/>
      <c r="AHA74" s="128"/>
      <c r="AHB74" s="128"/>
      <c r="AHC74" s="128"/>
      <c r="AHD74" s="128"/>
      <c r="AHE74" s="128"/>
      <c r="AHF74" s="128"/>
      <c r="AHG74" s="128"/>
      <c r="AHH74" s="128"/>
      <c r="AHI74" s="128"/>
      <c r="AHJ74" s="128"/>
      <c r="AHK74" s="128"/>
      <c r="AHL74" s="128"/>
      <c r="AHM74" s="128"/>
      <c r="AHN74" s="128"/>
      <c r="AHO74" s="128"/>
      <c r="AHP74" s="128"/>
      <c r="AHQ74" s="128"/>
      <c r="AHR74" s="128"/>
      <c r="AHS74" s="128"/>
      <c r="AHT74" s="128"/>
      <c r="AHU74" s="128"/>
      <c r="AHV74" s="128"/>
      <c r="AHW74" s="128"/>
      <c r="AHX74" s="128"/>
      <c r="AHY74" s="128"/>
      <c r="AHZ74" s="128"/>
      <c r="AIA74" s="128"/>
      <c r="AIB74" s="128"/>
      <c r="AIC74" s="128"/>
      <c r="AID74" s="128"/>
      <c r="AIE74" s="128"/>
      <c r="AIF74" s="128"/>
      <c r="AIG74" s="128"/>
      <c r="AIH74" s="128"/>
      <c r="AII74" s="128"/>
      <c r="AIJ74" s="128"/>
      <c r="AIK74" s="128"/>
      <c r="AIL74" s="128"/>
      <c r="AIM74" s="128"/>
      <c r="AIN74" s="128"/>
      <c r="AIO74" s="128"/>
      <c r="AIP74" s="128"/>
      <c r="AIQ74" s="128"/>
      <c r="AIR74" s="128"/>
      <c r="AIS74" s="128"/>
      <c r="AIT74" s="128"/>
      <c r="AIU74" s="128"/>
      <c r="AIV74" s="128"/>
      <c r="AIW74" s="128"/>
      <c r="AIX74" s="128"/>
      <c r="AIY74" s="128"/>
      <c r="AIZ74" s="128"/>
      <c r="AJA74" s="128"/>
      <c r="AJB74" s="128"/>
      <c r="AJC74" s="128"/>
      <c r="AJD74" s="128"/>
      <c r="AJE74" s="128"/>
      <c r="AJF74" s="128"/>
      <c r="AJG74" s="128"/>
      <c r="AJH74" s="128"/>
      <c r="AJI74" s="128"/>
      <c r="AJJ74" s="128"/>
      <c r="AJK74" s="128"/>
      <c r="AJL74" s="128"/>
      <c r="AJM74" s="128"/>
      <c r="AJN74" s="128"/>
      <c r="AJO74" s="128"/>
      <c r="AJP74" s="128"/>
      <c r="AJQ74" s="128"/>
      <c r="AJR74" s="128"/>
      <c r="AJS74" s="128"/>
      <c r="AJT74" s="128"/>
      <c r="AJU74" s="128"/>
      <c r="AJV74" s="128"/>
      <c r="AJW74" s="128"/>
      <c r="AJX74" s="128"/>
      <c r="AJY74" s="128"/>
      <c r="AJZ74" s="128"/>
      <c r="AKA74" s="128"/>
      <c r="AKB74" s="128"/>
      <c r="AKC74" s="128"/>
      <c r="AKD74" s="128"/>
      <c r="AKE74" s="128"/>
      <c r="AKF74" s="128"/>
      <c r="AKG74" s="128"/>
      <c r="AKH74" s="128"/>
      <c r="AKI74" s="128"/>
      <c r="AKJ74" s="128"/>
      <c r="AKK74" s="128"/>
      <c r="AKL74" s="128"/>
      <c r="AKM74" s="128"/>
      <c r="AKN74" s="128"/>
      <c r="AKO74" s="128"/>
      <c r="AKP74" s="128"/>
      <c r="AKQ74" s="128"/>
      <c r="AKR74" s="128"/>
      <c r="AKS74" s="128"/>
      <c r="AKT74" s="128"/>
      <c r="AKU74" s="128"/>
      <c r="AKV74" s="128"/>
      <c r="AKW74" s="128"/>
      <c r="AKX74" s="128"/>
      <c r="AKY74" s="128"/>
      <c r="AKZ74" s="128"/>
      <c r="ALA74" s="128"/>
      <c r="ALB74" s="128"/>
      <c r="ALC74" s="128"/>
      <c r="ALD74" s="128"/>
      <c r="ALE74" s="128"/>
      <c r="ALF74" s="128"/>
      <c r="ALG74" s="128"/>
      <c r="ALH74" s="128"/>
      <c r="ALI74" s="128"/>
      <c r="ALJ74" s="128"/>
      <c r="ALK74" s="128"/>
      <c r="ALL74" s="128"/>
      <c r="ALM74" s="128"/>
      <c r="ALN74" s="128"/>
      <c r="ALO74" s="128"/>
      <c r="ALP74" s="128"/>
      <c r="ALQ74" s="128"/>
      <c r="ALR74" s="128"/>
      <c r="ALS74" s="128"/>
      <c r="ALT74" s="128"/>
      <c r="ALU74" s="128"/>
      <c r="ALV74" s="128"/>
      <c r="ALW74" s="128"/>
      <c r="ALX74" s="128"/>
      <c r="ALY74" s="128"/>
      <c r="ALZ74" s="128"/>
      <c r="AMA74" s="128"/>
      <c r="AMB74" s="128"/>
      <c r="AMC74" s="128"/>
      <c r="AMD74" s="128"/>
      <c r="AME74" s="128"/>
      <c r="AMF74" s="128"/>
      <c r="AMG74" s="128"/>
      <c r="AMH74" s="128"/>
      <c r="AMI74" s="128"/>
      <c r="AMJ74" s="128"/>
      <c r="AMK74" s="128"/>
      <c r="AML74" s="128"/>
      <c r="AMM74" s="128"/>
      <c r="AMN74" s="128"/>
      <c r="AMO74" s="128"/>
      <c r="AMP74" s="128"/>
      <c r="AMQ74" s="128"/>
      <c r="AMR74" s="128"/>
      <c r="AMS74" s="128"/>
      <c r="AMT74" s="128"/>
      <c r="AMU74" s="128"/>
      <c r="AMV74" s="128"/>
      <c r="AMW74" s="128"/>
      <c r="AMX74" s="128"/>
      <c r="AMY74" s="128"/>
      <c r="AMZ74" s="128"/>
      <c r="ANA74" s="128"/>
      <c r="ANB74" s="128"/>
      <c r="ANC74" s="128"/>
      <c r="AND74" s="128"/>
      <c r="ANE74" s="128"/>
      <c r="ANF74" s="128"/>
      <c r="ANG74" s="128"/>
      <c r="ANH74" s="128"/>
      <c r="ANI74" s="128"/>
      <c r="ANJ74" s="128"/>
      <c r="ANK74" s="128"/>
      <c r="ANL74" s="128"/>
      <c r="ANM74" s="128"/>
      <c r="ANN74" s="128"/>
      <c r="ANO74" s="128"/>
      <c r="ANP74" s="128"/>
      <c r="ANQ74" s="128"/>
      <c r="ANR74" s="128"/>
      <c r="ANS74" s="128"/>
      <c r="ANT74" s="128"/>
      <c r="ANU74" s="128"/>
      <c r="ANV74" s="128"/>
      <c r="ANW74" s="128"/>
      <c r="ANX74" s="128"/>
      <c r="ANY74" s="128"/>
      <c r="ANZ74" s="128"/>
      <c r="AOA74" s="128"/>
      <c r="AOB74" s="128"/>
      <c r="AOC74" s="128"/>
      <c r="AOD74" s="128"/>
      <c r="AOE74" s="128"/>
      <c r="AOF74" s="128"/>
      <c r="AOG74" s="128"/>
      <c r="AOH74" s="128"/>
      <c r="AOI74" s="128"/>
      <c r="AOJ74" s="128"/>
      <c r="AOK74" s="128"/>
      <c r="AOL74" s="128"/>
      <c r="AOM74" s="128"/>
      <c r="AON74" s="128"/>
      <c r="AOO74" s="128"/>
      <c r="AOP74" s="128"/>
      <c r="AOQ74" s="128"/>
      <c r="AOR74" s="128"/>
      <c r="AOS74" s="128"/>
      <c r="AOT74" s="128"/>
      <c r="AOU74" s="128"/>
      <c r="AOV74" s="128"/>
      <c r="AOW74" s="128"/>
      <c r="AOX74" s="128"/>
      <c r="AOY74" s="128"/>
      <c r="AOZ74" s="128"/>
      <c r="APA74" s="128"/>
      <c r="APB74" s="128"/>
      <c r="APC74" s="128"/>
      <c r="APD74" s="128"/>
      <c r="APE74" s="128"/>
      <c r="APF74" s="128"/>
      <c r="APG74" s="128"/>
      <c r="APH74" s="128"/>
      <c r="API74" s="128"/>
      <c r="APJ74" s="128"/>
      <c r="APK74" s="128"/>
      <c r="APL74" s="128"/>
      <c r="APM74" s="128"/>
      <c r="APN74" s="128"/>
      <c r="APO74" s="128"/>
      <c r="APP74" s="128"/>
      <c r="APQ74" s="128"/>
      <c r="APR74" s="128"/>
      <c r="APS74" s="128"/>
      <c r="APT74" s="128"/>
      <c r="APU74" s="128"/>
      <c r="APV74" s="128"/>
      <c r="APW74" s="128"/>
      <c r="APX74" s="128"/>
      <c r="APY74" s="128"/>
      <c r="APZ74" s="128"/>
      <c r="AQA74" s="128"/>
      <c r="AQB74" s="128"/>
      <c r="AQC74" s="128"/>
      <c r="AQD74" s="128"/>
      <c r="AQE74" s="128"/>
      <c r="AQF74" s="128"/>
      <c r="AQG74" s="128"/>
      <c r="AQH74" s="128"/>
      <c r="AQI74" s="128"/>
      <c r="AQJ74" s="128"/>
      <c r="AQK74" s="128"/>
      <c r="AQL74" s="128"/>
      <c r="AQM74" s="128"/>
      <c r="AQN74" s="128"/>
      <c r="AQO74" s="128"/>
      <c r="AQP74" s="128"/>
      <c r="AQQ74" s="128"/>
      <c r="AQR74" s="128"/>
      <c r="AQS74" s="128"/>
      <c r="AQT74" s="128"/>
      <c r="AQU74" s="128"/>
      <c r="AQV74" s="128"/>
      <c r="AQW74" s="128"/>
      <c r="AQX74" s="128"/>
      <c r="AQY74" s="128"/>
      <c r="AQZ74" s="128"/>
      <c r="ARA74" s="128"/>
      <c r="ARB74" s="128"/>
      <c r="ARC74" s="128"/>
      <c r="ARD74" s="128"/>
      <c r="ARE74" s="128"/>
      <c r="ARF74" s="128"/>
      <c r="ARG74" s="128"/>
      <c r="ARH74" s="128"/>
      <c r="ARI74" s="128"/>
      <c r="ARJ74" s="128"/>
      <c r="ARK74" s="128"/>
      <c r="ARL74" s="128"/>
      <c r="ARM74" s="128"/>
      <c r="ARN74" s="128"/>
      <c r="ARO74" s="128"/>
      <c r="ARP74" s="128"/>
      <c r="ARQ74" s="128"/>
      <c r="ARR74" s="128"/>
      <c r="ARS74" s="128"/>
      <c r="ART74" s="128"/>
      <c r="ARU74" s="128"/>
      <c r="ARV74" s="128"/>
      <c r="ARW74" s="128"/>
      <c r="ARX74" s="128"/>
      <c r="ARY74" s="128"/>
      <c r="ARZ74" s="128"/>
      <c r="ASA74" s="128"/>
      <c r="ASB74" s="128"/>
      <c r="ASC74" s="128"/>
      <c r="ASD74" s="128"/>
      <c r="ASE74" s="128"/>
      <c r="ASF74" s="128"/>
      <c r="ASG74" s="128"/>
      <c r="ASH74" s="128"/>
      <c r="ASI74" s="128"/>
      <c r="ASJ74" s="128"/>
      <c r="ASK74" s="128"/>
      <c r="ASL74" s="128"/>
      <c r="ASM74" s="128"/>
      <c r="ASN74" s="128"/>
      <c r="ASO74" s="128"/>
      <c r="ASP74" s="128"/>
      <c r="ASQ74" s="128"/>
      <c r="ASR74" s="128"/>
      <c r="ASS74" s="128"/>
      <c r="AST74" s="128"/>
      <c r="ASU74" s="128"/>
      <c r="ASV74" s="128"/>
      <c r="ASW74" s="128"/>
      <c r="ASX74" s="128"/>
      <c r="ASY74" s="128"/>
      <c r="ASZ74" s="128"/>
      <c r="ATA74" s="128"/>
      <c r="ATB74" s="128"/>
      <c r="ATC74" s="128"/>
      <c r="ATD74" s="128"/>
      <c r="ATE74" s="128"/>
      <c r="ATF74" s="128"/>
      <c r="ATG74" s="128"/>
      <c r="ATH74" s="128"/>
      <c r="ATI74" s="128"/>
      <c r="ATJ74" s="128"/>
      <c r="ATK74" s="128"/>
      <c r="ATL74" s="128"/>
      <c r="ATM74" s="128"/>
      <c r="ATN74" s="128"/>
      <c r="ATO74" s="128"/>
      <c r="ATP74" s="128"/>
      <c r="ATQ74" s="128"/>
      <c r="ATR74" s="128"/>
      <c r="ATS74" s="128"/>
      <c r="ATT74" s="128"/>
      <c r="ATU74" s="128"/>
      <c r="ATV74" s="128"/>
      <c r="ATW74" s="128"/>
      <c r="ATX74" s="128"/>
      <c r="ATY74" s="128"/>
      <c r="ATZ74" s="128"/>
      <c r="AUA74" s="128"/>
      <c r="AUB74" s="128"/>
      <c r="AUC74" s="128"/>
      <c r="AUD74" s="128"/>
      <c r="AUE74" s="128"/>
      <c r="AUF74" s="128"/>
      <c r="AUG74" s="128"/>
      <c r="AUH74" s="128"/>
      <c r="AUI74" s="128"/>
      <c r="AUJ74" s="128"/>
      <c r="AUK74" s="128"/>
      <c r="AUL74" s="128"/>
      <c r="AUM74" s="128"/>
      <c r="AUN74" s="128"/>
      <c r="AUO74" s="128"/>
      <c r="AUP74" s="128"/>
      <c r="AUQ74" s="128"/>
      <c r="AUR74" s="128"/>
      <c r="AUS74" s="128"/>
      <c r="AUT74" s="128"/>
      <c r="AUU74" s="128"/>
      <c r="AUV74" s="128"/>
      <c r="AUW74" s="128"/>
      <c r="AUX74" s="128"/>
      <c r="AUY74" s="128"/>
      <c r="AUZ74" s="128"/>
      <c r="AVA74" s="128"/>
      <c r="AVB74" s="128"/>
      <c r="AVC74" s="128"/>
      <c r="AVD74" s="128"/>
      <c r="AVE74" s="128"/>
      <c r="AVF74" s="128"/>
      <c r="AVG74" s="128"/>
      <c r="AVH74" s="128"/>
      <c r="AVI74" s="128"/>
      <c r="AVJ74" s="128"/>
      <c r="AVK74" s="128"/>
      <c r="AVL74" s="128"/>
      <c r="AVM74" s="128"/>
      <c r="AVN74" s="113"/>
      <c r="AVO74" s="112"/>
      <c r="AVP74" s="112"/>
      <c r="AVQ74" s="128"/>
      <c r="AVR74" s="22"/>
      <c r="AVS74" s="113"/>
      <c r="AVT74" s="112"/>
      <c r="AVU74" s="112"/>
      <c r="AVV74" s="128"/>
      <c r="AVW74" s="22"/>
      <c r="AVX74" s="113"/>
      <c r="AVY74" s="112"/>
      <c r="AVZ74" s="112"/>
      <c r="AWA74" s="128"/>
      <c r="AWB74" s="22"/>
      <c r="AWC74" s="113"/>
      <c r="AWD74" s="112"/>
      <c r="AWE74" s="112"/>
      <c r="AWF74" s="128"/>
      <c r="AWG74" s="22"/>
      <c r="AWH74" s="113"/>
      <c r="AWI74" s="112"/>
      <c r="AWJ74" s="112"/>
      <c r="AWK74" s="128"/>
      <c r="AWL74" s="22"/>
      <c r="AWM74" s="113"/>
      <c r="AWN74" s="112"/>
      <c r="AWO74" s="112"/>
      <c r="AWP74" s="128"/>
      <c r="AWQ74" s="22"/>
      <c r="AWR74" s="113"/>
      <c r="AWS74" s="112"/>
      <c r="AWT74" s="112"/>
      <c r="AWU74" s="128"/>
      <c r="AWV74" s="22"/>
      <c r="AWW74" s="113"/>
      <c r="AWX74" s="112"/>
      <c r="AWY74" s="112"/>
      <c r="AWZ74" s="128"/>
      <c r="AXA74" s="22"/>
      <c r="AXB74" s="113"/>
      <c r="AXC74" s="112"/>
      <c r="AXD74" s="112"/>
      <c r="AXE74" s="128"/>
      <c r="AXF74" s="22"/>
      <c r="AXG74" s="113"/>
      <c r="AXH74" s="112"/>
      <c r="AXI74" s="112"/>
      <c r="AXJ74" s="22"/>
      <c r="AXK74" s="22"/>
      <c r="AXL74" s="113"/>
      <c r="AXM74" s="112"/>
      <c r="AXN74" s="112"/>
      <c r="AXO74" s="128"/>
      <c r="AXP74" s="22"/>
      <c r="AXQ74" s="113"/>
      <c r="AXR74" s="112"/>
      <c r="AXS74" s="112"/>
      <c r="AXT74" s="128"/>
      <c r="AXU74" s="22"/>
      <c r="AXV74" s="113"/>
      <c r="AXW74" s="112"/>
      <c r="AXX74" s="112"/>
      <c r="AXY74" s="128"/>
      <c r="AXZ74" s="22"/>
      <c r="AYA74" s="113"/>
      <c r="AYB74" s="112"/>
      <c r="AYC74" s="112"/>
      <c r="AYD74" s="128"/>
      <c r="AYE74" s="22"/>
      <c r="AYF74" s="113"/>
      <c r="AYG74" s="112"/>
      <c r="AYH74" s="112"/>
      <c r="AYI74" s="128"/>
      <c r="AYJ74" s="22"/>
      <c r="AYK74" s="113"/>
      <c r="AYL74" s="112"/>
      <c r="AYM74" s="112"/>
      <c r="AYN74" s="128"/>
      <c r="AYO74" s="22"/>
      <c r="AYP74" s="113"/>
      <c r="AYQ74" s="112"/>
      <c r="AYR74" s="112"/>
      <c r="AYS74" s="128"/>
      <c r="AYT74" s="22"/>
      <c r="AYU74" s="113"/>
      <c r="AYV74" s="112"/>
      <c r="AYW74" s="112"/>
      <c r="AYX74" s="128"/>
      <c r="AYY74" s="22"/>
      <c r="AYZ74" s="113"/>
      <c r="AZA74" s="112"/>
      <c r="AZB74" s="112"/>
      <c r="AZC74" s="128"/>
      <c r="AZD74" s="22"/>
      <c r="AZE74" s="113"/>
      <c r="AZF74" s="112"/>
      <c r="AZG74" s="112"/>
      <c r="AZH74" s="22"/>
      <c r="AZI74" s="22"/>
      <c r="AZJ74" s="113"/>
      <c r="AZK74" s="112"/>
      <c r="AZL74" s="112"/>
      <c r="AZM74" s="128"/>
      <c r="AZN74" s="22"/>
      <c r="AZO74" s="113"/>
      <c r="AZP74" s="112"/>
      <c r="AZQ74" s="112"/>
      <c r="AZR74" s="128"/>
      <c r="AZS74" s="22"/>
      <c r="AZT74" s="113"/>
      <c r="AZU74" s="112"/>
      <c r="AZV74" s="112"/>
      <c r="AZW74" s="128"/>
      <c r="AZX74" s="22"/>
      <c r="AZY74" s="113"/>
      <c r="AZZ74" s="112"/>
      <c r="BAA74" s="112"/>
      <c r="BAB74" s="128"/>
      <c r="BAC74" s="22"/>
      <c r="BAD74" s="113"/>
      <c r="BAE74" s="112"/>
      <c r="BAF74" s="112"/>
      <c r="BAG74" s="128"/>
      <c r="BAH74" s="22"/>
      <c r="BAI74" s="113"/>
      <c r="BAJ74" s="112"/>
      <c r="BAK74" s="112"/>
      <c r="BAL74" s="128"/>
      <c r="BAM74" s="22"/>
      <c r="BAN74" s="113"/>
      <c r="BAO74" s="112"/>
      <c r="BAP74" s="112"/>
      <c r="BAQ74" s="128"/>
      <c r="BAR74" s="22"/>
      <c r="BAS74" s="113"/>
      <c r="BAT74" s="112"/>
      <c r="BAU74" s="112"/>
      <c r="BAV74" s="128"/>
      <c r="BAW74" s="22"/>
      <c r="BAX74" s="113"/>
      <c r="BAY74" s="112"/>
      <c r="BAZ74" s="112"/>
      <c r="BBA74" s="128"/>
      <c r="BBB74" s="22"/>
      <c r="BBC74" s="113"/>
      <c r="BBD74" s="112"/>
      <c r="BBE74" s="112"/>
      <c r="BBF74" s="22"/>
      <c r="BBG74" s="22"/>
      <c r="BBH74" s="113"/>
      <c r="BBI74" s="112"/>
      <c r="BBJ74" s="112"/>
      <c r="BBK74" s="128"/>
      <c r="BBL74" s="22"/>
      <c r="BBM74" s="113"/>
      <c r="BBN74" s="112"/>
      <c r="BBO74" s="112"/>
      <c r="BBP74" s="128"/>
      <c r="BBQ74" s="22"/>
      <c r="BBR74" s="113"/>
      <c r="BBS74" s="112"/>
      <c r="BBT74" s="112"/>
      <c r="BBU74" s="128"/>
      <c r="BBV74" s="22"/>
      <c r="BBW74" s="113"/>
      <c r="BBX74" s="112"/>
      <c r="BBY74" s="112"/>
      <c r="BBZ74" s="128"/>
      <c r="BCA74" s="22"/>
      <c r="BCB74" s="113"/>
      <c r="BCC74" s="112"/>
      <c r="BCD74" s="112"/>
      <c r="BCE74" s="128"/>
      <c r="BCF74" s="22"/>
      <c r="BCG74" s="113"/>
      <c r="BCH74" s="112"/>
      <c r="BCI74" s="112"/>
      <c r="BCJ74" s="128"/>
      <c r="BCK74" s="22"/>
      <c r="BCL74" s="113"/>
      <c r="BCM74" s="112"/>
      <c r="BCN74" s="112"/>
      <c r="BCO74" s="128"/>
      <c r="BCP74" s="22"/>
      <c r="BCQ74" s="113"/>
      <c r="BCR74" s="112"/>
      <c r="BCS74" s="112"/>
      <c r="BCT74" s="128"/>
      <c r="BCU74" s="22"/>
      <c r="BCV74" s="113"/>
      <c r="BCW74" s="112"/>
      <c r="BCX74" s="112"/>
      <c r="BCY74" s="128"/>
      <c r="BCZ74" s="22"/>
      <c r="BDA74" s="113"/>
      <c r="BDB74" s="112"/>
      <c r="BDC74" s="112"/>
      <c r="BDD74" s="22"/>
      <c r="BDE74" s="22"/>
      <c r="BDF74" s="113"/>
      <c r="BDG74" s="112"/>
      <c r="BDH74" s="112"/>
      <c r="BDI74" s="128"/>
      <c r="BDJ74" s="22"/>
      <c r="BDK74" s="113"/>
      <c r="BDL74" s="112"/>
      <c r="BDM74" s="112"/>
      <c r="BDN74" s="128"/>
      <c r="BDO74" s="22"/>
      <c r="BDP74" s="113"/>
      <c r="BDQ74" s="112"/>
      <c r="BDR74" s="112"/>
      <c r="BDS74" s="128"/>
      <c r="BDT74" s="22"/>
      <c r="BDU74" s="113"/>
      <c r="BDV74" s="112"/>
      <c r="BDW74" s="112"/>
      <c r="BDX74" s="128"/>
      <c r="BDY74" s="22"/>
      <c r="BDZ74" s="113"/>
      <c r="BEA74" s="112"/>
      <c r="BEB74" s="112"/>
      <c r="BEC74" s="128"/>
      <c r="BED74" s="22"/>
      <c r="BEE74" s="113"/>
      <c r="BEF74" s="112"/>
      <c r="BEG74" s="112"/>
      <c r="BEH74" s="128"/>
      <c r="BEI74" s="22"/>
      <c r="BEJ74" s="113"/>
      <c r="BEK74" s="112"/>
      <c r="BEL74" s="112"/>
      <c r="BEM74" s="128"/>
      <c r="BEN74" s="22"/>
      <c r="BEO74" s="113"/>
      <c r="BEP74" s="112"/>
      <c r="BEQ74" s="112"/>
      <c r="BER74" s="128"/>
      <c r="BES74" s="22"/>
      <c r="BET74" s="113"/>
      <c r="BEU74" s="112"/>
      <c r="BEV74" s="112"/>
      <c r="BEW74" s="128"/>
      <c r="BEX74" s="22"/>
      <c r="BEY74" s="113"/>
      <c r="BEZ74" s="112"/>
      <c r="BFA74" s="112"/>
      <c r="BFB74" s="22"/>
      <c r="BFC74" s="22"/>
      <c r="BFD74" s="113"/>
      <c r="BFE74" s="112"/>
      <c r="BFF74" s="112"/>
      <c r="BFG74" s="128"/>
      <c r="BFH74" s="22"/>
      <c r="BFI74" s="113"/>
      <c r="BFJ74" s="112"/>
      <c r="BFK74" s="112"/>
      <c r="BFL74" s="128"/>
      <c r="BFM74" s="22"/>
      <c r="BFN74" s="113"/>
      <c r="BFO74" s="112"/>
      <c r="BFP74" s="112"/>
      <c r="BFQ74" s="128"/>
      <c r="BFR74" s="22"/>
      <c r="BFS74" s="113"/>
      <c r="BFT74" s="112"/>
      <c r="BFU74" s="112"/>
      <c r="BFV74" s="128"/>
      <c r="BFW74" s="22"/>
      <c r="BFX74" s="113"/>
      <c r="BFY74" s="112"/>
      <c r="BFZ74" s="112"/>
      <c r="BGA74" s="128"/>
      <c r="BGB74" s="22"/>
      <c r="BGC74" s="113"/>
      <c r="BGD74" s="112"/>
      <c r="BGE74" s="112"/>
      <c r="BGF74" s="128"/>
      <c r="BGG74" s="22"/>
      <c r="BGH74" s="113"/>
      <c r="BGI74" s="112"/>
      <c r="BGJ74" s="112"/>
      <c r="BGK74" s="128"/>
      <c r="BGL74" s="22"/>
      <c r="BGM74" s="113"/>
      <c r="BGN74" s="112"/>
      <c r="BGO74" s="112"/>
      <c r="BGP74" s="128"/>
      <c r="BGQ74" s="22"/>
      <c r="BGR74" s="113"/>
      <c r="BGS74" s="112"/>
      <c r="BGT74" s="112"/>
      <c r="BGU74" s="22"/>
      <c r="BGV74" s="22"/>
      <c r="BGW74" s="113"/>
      <c r="BGX74" s="112"/>
      <c r="BGY74" s="112"/>
      <c r="BGZ74" s="22"/>
      <c r="BHA74" s="22"/>
      <c r="BHB74" s="113"/>
      <c r="BHC74" s="112"/>
      <c r="BHD74" s="112"/>
      <c r="BHE74" s="128"/>
      <c r="BHF74" s="22"/>
      <c r="BHG74" s="113"/>
      <c r="BHH74" s="112"/>
      <c r="BHI74" s="112"/>
      <c r="BHJ74" s="128"/>
      <c r="BHK74" s="22"/>
      <c r="BHL74" s="113"/>
      <c r="BHM74" s="112"/>
      <c r="BHN74" s="112"/>
      <c r="BHO74" s="128"/>
      <c r="BHP74" s="22"/>
      <c r="BHQ74" s="113"/>
      <c r="BHR74" s="112"/>
      <c r="BHS74" s="112"/>
      <c r="BHT74" s="128"/>
      <c r="BHU74" s="22"/>
      <c r="BHV74" s="113"/>
      <c r="BHW74" s="112"/>
      <c r="BHX74" s="112"/>
      <c r="BHY74" s="128"/>
      <c r="BHZ74" s="22"/>
      <c r="BIA74" s="113"/>
      <c r="BIB74" s="112"/>
      <c r="BIC74" s="112"/>
      <c r="BID74" s="128"/>
      <c r="BIE74" s="22"/>
      <c r="BIF74" s="113"/>
      <c r="BIG74" s="112"/>
      <c r="BIH74" s="112"/>
      <c r="BII74" s="128"/>
      <c r="BIJ74" s="22"/>
      <c r="BIK74" s="113"/>
      <c r="BIL74" s="112"/>
      <c r="BIM74" s="112"/>
      <c r="BIN74" s="128"/>
      <c r="BIO74" s="22"/>
      <c r="BIP74" s="113"/>
      <c r="BIQ74" s="112"/>
      <c r="BIR74" s="112"/>
      <c r="BIS74" s="22"/>
      <c r="BIT74" s="22"/>
      <c r="BIU74" s="113"/>
      <c r="BIV74" s="112"/>
      <c r="BIW74" s="112"/>
      <c r="BIX74" s="22"/>
      <c r="BIY74" s="22"/>
      <c r="BIZ74" s="113"/>
      <c r="BJA74" s="112"/>
      <c r="BJB74" s="112"/>
      <c r="BJC74" s="128"/>
      <c r="BJD74" s="22"/>
      <c r="BJE74" s="113"/>
      <c r="BJF74" s="112"/>
      <c r="BJG74" s="112"/>
      <c r="BJH74" s="128"/>
      <c r="BJI74" s="22"/>
      <c r="BJJ74" s="113"/>
      <c r="BJK74" s="112"/>
      <c r="BJL74" s="112"/>
      <c r="BJM74" s="128"/>
      <c r="BJN74" s="22"/>
      <c r="BJO74" s="113"/>
      <c r="BJP74" s="112"/>
      <c r="BJQ74" s="112"/>
      <c r="BJR74" s="128"/>
      <c r="BJS74" s="22"/>
      <c r="BJT74" s="113"/>
      <c r="BJU74" s="112"/>
      <c r="BJV74" s="112"/>
      <c r="BJW74" s="128"/>
      <c r="BJX74" s="22"/>
      <c r="BJY74" s="113"/>
      <c r="BJZ74" s="112"/>
      <c r="BKA74" s="112"/>
      <c r="BKB74" s="128"/>
      <c r="BKC74" s="22"/>
      <c r="BKD74" s="113"/>
      <c r="BKE74" s="112"/>
      <c r="BKF74" s="112"/>
      <c r="BKG74" s="128"/>
      <c r="BKH74" s="22"/>
      <c r="BKI74" s="113"/>
      <c r="BKJ74" s="112"/>
      <c r="BKK74" s="112"/>
      <c r="BKL74" s="128"/>
      <c r="BKM74" s="22"/>
      <c r="BKN74" s="113"/>
      <c r="BKO74" s="112"/>
      <c r="BKP74" s="112"/>
      <c r="BKQ74" s="22"/>
      <c r="BKR74" s="22"/>
      <c r="BKS74" s="113"/>
      <c r="BKT74" s="112"/>
      <c r="BKU74" s="112"/>
      <c r="BKV74" s="22"/>
      <c r="BKW74" s="22"/>
      <c r="BKX74" s="113"/>
      <c r="BKY74" s="112"/>
      <c r="BKZ74" s="112"/>
      <c r="BLA74" s="128"/>
      <c r="BLB74" s="22"/>
      <c r="BLC74" s="113"/>
      <c r="BLD74" s="112"/>
      <c r="BLE74" s="112"/>
      <c r="BLF74" s="128"/>
      <c r="BLG74" s="22"/>
      <c r="BLH74" s="113"/>
      <c r="BLI74" s="112"/>
      <c r="BLJ74" s="112"/>
      <c r="BLK74" s="128"/>
      <c r="BLL74" s="22"/>
      <c r="BLM74" s="113"/>
      <c r="BLN74" s="112"/>
      <c r="BLO74" s="112"/>
      <c r="BLP74" s="128"/>
      <c r="BLQ74" s="22"/>
      <c r="BLR74" s="113"/>
      <c r="BLS74" s="112"/>
      <c r="BLT74" s="112"/>
      <c r="BLU74" s="128"/>
      <c r="BLV74" s="22"/>
      <c r="BLW74" s="113"/>
      <c r="BLX74" s="112"/>
      <c r="BLY74" s="112"/>
      <c r="BLZ74" s="128"/>
      <c r="BMA74" s="22"/>
      <c r="BMB74" s="113"/>
      <c r="BMC74" s="112"/>
      <c r="BMD74" s="112"/>
      <c r="BME74" s="128"/>
      <c r="BMF74" s="22"/>
      <c r="BMG74" s="113"/>
      <c r="BMH74" s="112"/>
      <c r="BMI74" s="112"/>
      <c r="BMJ74" s="128"/>
      <c r="BMK74" s="22"/>
      <c r="BML74" s="113"/>
      <c r="BMM74" s="112"/>
      <c r="BMN74" s="112"/>
      <c r="BMO74" s="22"/>
      <c r="BMP74" s="22"/>
      <c r="BMQ74" s="113"/>
      <c r="BMR74" s="112"/>
      <c r="BMS74" s="112"/>
      <c r="BMT74" s="22"/>
      <c r="BMU74" s="22"/>
      <c r="BMV74" s="113"/>
      <c r="BMW74" s="112"/>
      <c r="BMX74" s="112"/>
      <c r="BMY74" s="128"/>
      <c r="BMZ74" s="22"/>
      <c r="BNA74" s="113"/>
      <c r="BNB74" s="112"/>
      <c r="BNC74" s="112"/>
      <c r="BND74" s="128"/>
      <c r="BNE74" s="22"/>
      <c r="BNF74" s="113"/>
      <c r="BNG74" s="112"/>
      <c r="BNH74" s="112"/>
      <c r="BNI74" s="128"/>
      <c r="BNJ74" s="22"/>
      <c r="BNK74" s="113"/>
      <c r="BNL74" s="112"/>
      <c r="BNM74" s="112"/>
      <c r="BNN74" s="128"/>
      <c r="BNO74" s="22"/>
      <c r="BNP74" s="113"/>
      <c r="BNQ74" s="112"/>
      <c r="BNR74" s="112"/>
      <c r="BNS74" s="128"/>
      <c r="BNT74" s="22"/>
      <c r="BNU74" s="113"/>
      <c r="BNV74" s="112"/>
      <c r="BNW74" s="112"/>
      <c r="BNX74" s="128"/>
      <c r="BNY74" s="22"/>
      <c r="BNZ74" s="113"/>
      <c r="BOA74" s="112"/>
      <c r="BOB74" s="112"/>
      <c r="BOC74" s="128"/>
      <c r="BOD74" s="22"/>
      <c r="BOE74" s="113"/>
      <c r="BOF74" s="112"/>
      <c r="BOG74" s="112"/>
      <c r="BOH74" s="128"/>
      <c r="BOI74" s="22"/>
      <c r="BOJ74" s="113"/>
      <c r="BOK74" s="112"/>
      <c r="BOL74" s="112"/>
      <c r="BOM74" s="22"/>
      <c r="BON74" s="22"/>
      <c r="BOO74" s="113"/>
      <c r="BOP74" s="112"/>
      <c r="BOQ74" s="112"/>
      <c r="BOR74" s="22"/>
      <c r="BOS74" s="22"/>
      <c r="BOT74" s="113"/>
      <c r="BOU74" s="112"/>
      <c r="BOV74" s="112"/>
      <c r="BOW74" s="128"/>
      <c r="BOX74" s="22"/>
      <c r="BOY74" s="113"/>
      <c r="BOZ74" s="112"/>
      <c r="BPA74" s="112"/>
      <c r="BPB74" s="128"/>
      <c r="BPC74" s="22"/>
      <c r="BPD74" s="113"/>
      <c r="BPE74" s="112"/>
      <c r="BPF74" s="112"/>
      <c r="BPG74" s="128"/>
      <c r="BPH74" s="22"/>
      <c r="BPI74" s="113"/>
      <c r="BPJ74" s="112"/>
      <c r="BPK74" s="112"/>
      <c r="BPL74" s="128"/>
      <c r="BPM74" s="22"/>
      <c r="BPN74" s="113"/>
      <c r="BPO74" s="112"/>
      <c r="BPP74" s="112"/>
      <c r="BPQ74" s="128"/>
      <c r="BPR74" s="22"/>
      <c r="BPS74" s="113"/>
      <c r="BPT74" s="112"/>
      <c r="BPU74" s="112"/>
      <c r="BPV74" s="128"/>
      <c r="BPW74" s="22"/>
      <c r="BPX74" s="113"/>
      <c r="BPY74" s="112"/>
      <c r="BPZ74" s="112"/>
      <c r="BQA74" s="128"/>
      <c r="BQB74" s="22"/>
      <c r="BQC74" s="113"/>
      <c r="BQD74" s="112"/>
      <c r="BQE74" s="112"/>
      <c r="BQF74" s="128"/>
      <c r="BQG74" s="22"/>
      <c r="BQH74" s="113"/>
      <c r="BQI74" s="112"/>
      <c r="BQJ74" s="112"/>
      <c r="BQK74" s="128"/>
      <c r="BQL74" s="22"/>
      <c r="BQM74" s="113"/>
      <c r="BQN74" s="112"/>
      <c r="BQO74" s="112"/>
      <c r="BQP74" s="22"/>
      <c r="BQQ74" s="22"/>
      <c r="BQR74" s="113"/>
      <c r="BQS74" s="112"/>
      <c r="BQT74" s="112"/>
      <c r="BQU74" s="128"/>
      <c r="BQV74" s="22"/>
      <c r="BQW74" s="113"/>
      <c r="BQX74" s="112"/>
      <c r="BQY74" s="112"/>
      <c r="BQZ74" s="128"/>
      <c r="BRA74" s="22"/>
      <c r="BRB74" s="113"/>
      <c r="BRC74" s="112"/>
      <c r="BRD74" s="112"/>
      <c r="BRE74" s="128"/>
      <c r="BRF74" s="22"/>
      <c r="BRG74" s="113"/>
      <c r="BRH74" s="112"/>
      <c r="BRI74" s="112"/>
      <c r="BRJ74" s="128"/>
      <c r="BRK74" s="22"/>
      <c r="BRL74" s="113"/>
      <c r="BRM74" s="112"/>
      <c r="BRN74" s="112"/>
      <c r="BRO74" s="128"/>
      <c r="BRP74" s="22"/>
      <c r="BRQ74" s="113"/>
      <c r="BRR74" s="112"/>
      <c r="BRS74" s="112"/>
      <c r="BRT74" s="128"/>
      <c r="BRU74" s="22"/>
      <c r="BRV74" s="113"/>
      <c r="BRW74" s="112"/>
      <c r="BRX74" s="112"/>
      <c r="BRY74" s="128"/>
      <c r="BRZ74" s="22"/>
      <c r="BSA74" s="113"/>
      <c r="BSB74" s="112"/>
      <c r="BSC74" s="112"/>
      <c r="BSD74" s="128"/>
      <c r="BSE74" s="22"/>
      <c r="BSF74" s="113"/>
      <c r="BSG74" s="112"/>
      <c r="BSH74" s="112"/>
      <c r="BSI74" s="128"/>
      <c r="BSJ74" s="22"/>
      <c r="BSK74" s="113"/>
      <c r="BSL74" s="112"/>
      <c r="BSM74" s="112"/>
      <c r="BSN74" s="22"/>
      <c r="BSO74" s="22"/>
      <c r="BSP74" s="113"/>
      <c r="BSQ74" s="112"/>
      <c r="BSR74" s="112"/>
      <c r="BSS74" s="128"/>
      <c r="BST74" s="22"/>
      <c r="BSU74" s="113"/>
      <c r="BSV74" s="112"/>
      <c r="BSW74" s="112"/>
      <c r="BSX74" s="128"/>
      <c r="BSY74" s="22"/>
      <c r="BSZ74" s="113"/>
      <c r="BTA74" s="112"/>
      <c r="BTB74" s="112"/>
      <c r="BTC74" s="128"/>
      <c r="BTD74" s="22"/>
      <c r="BTE74" s="113"/>
      <c r="BTF74" s="112"/>
      <c r="BTG74" s="112"/>
      <c r="BTH74" s="128"/>
      <c r="BTI74" s="22"/>
      <c r="BTJ74" s="113"/>
      <c r="BTK74" s="112"/>
      <c r="BTL74" s="112"/>
      <c r="BTM74" s="128"/>
      <c r="BTN74" s="22"/>
      <c r="BTO74" s="113"/>
      <c r="BTP74" s="112"/>
      <c r="BTQ74" s="112"/>
      <c r="BTR74" s="128"/>
      <c r="BTS74" s="22"/>
      <c r="BTT74" s="113"/>
      <c r="BTU74" s="112"/>
      <c r="BTV74" s="112"/>
      <c r="BTW74" s="128"/>
      <c r="BTX74" s="22"/>
      <c r="BTY74" s="113"/>
      <c r="BTZ74" s="112"/>
      <c r="BUA74" s="112"/>
      <c r="BUB74" s="128"/>
      <c r="BUC74" s="22"/>
      <c r="BUD74" s="113"/>
      <c r="BUE74" s="112"/>
      <c r="BUF74" s="112"/>
      <c r="BUG74" s="128"/>
      <c r="BUH74" s="22"/>
      <c r="BUI74" s="113"/>
      <c r="BUJ74" s="112"/>
      <c r="BUK74" s="112"/>
      <c r="BUL74" s="22"/>
      <c r="BUM74" s="22"/>
      <c r="BUN74" s="113"/>
      <c r="BUO74" s="112"/>
      <c r="BUP74" s="112"/>
      <c r="BUQ74" s="128"/>
      <c r="BUR74" s="22"/>
      <c r="BUS74" s="113"/>
      <c r="BUT74" s="112"/>
      <c r="BUU74" s="112"/>
      <c r="BUV74" s="128"/>
      <c r="BUW74" s="22"/>
      <c r="BUX74" s="113"/>
      <c r="BUY74" s="112"/>
      <c r="BUZ74" s="112"/>
      <c r="BVA74" s="128"/>
      <c r="BVB74" s="22"/>
      <c r="BVC74" s="113"/>
      <c r="BVD74" s="112"/>
      <c r="BVE74" s="112"/>
      <c r="BVF74" s="128"/>
      <c r="BVG74" s="22"/>
      <c r="BVH74" s="113"/>
      <c r="BVI74" s="112"/>
      <c r="BVJ74" s="112"/>
      <c r="BVK74" s="128"/>
      <c r="BVL74" s="22"/>
      <c r="BVM74" s="113"/>
      <c r="BVN74" s="112"/>
      <c r="BVO74" s="112"/>
      <c r="BVP74" s="128"/>
      <c r="BVQ74" s="22"/>
      <c r="BVR74" s="113"/>
      <c r="BVS74" s="112"/>
      <c r="BVT74" s="112"/>
      <c r="BVU74" s="128"/>
      <c r="BVV74" s="22"/>
      <c r="BVW74" s="113"/>
      <c r="BVX74" s="112"/>
      <c r="BVY74" s="112"/>
      <c r="BVZ74" s="128"/>
      <c r="BWA74" s="22"/>
      <c r="BWB74" s="113"/>
      <c r="BWC74" s="112"/>
      <c r="BWD74" s="112"/>
      <c r="BWE74" s="128"/>
      <c r="BWF74" s="22"/>
      <c r="BWG74" s="113"/>
      <c r="BWH74" s="112"/>
      <c r="BWI74" s="112"/>
      <c r="BWJ74" s="22"/>
      <c r="BWK74" s="22"/>
      <c r="BWL74" s="113"/>
      <c r="BWM74" s="112"/>
      <c r="BWN74" s="112"/>
      <c r="BWO74" s="128"/>
      <c r="BWP74" s="22"/>
      <c r="BWQ74" s="113"/>
      <c r="BWR74" s="112"/>
      <c r="BWS74" s="112"/>
      <c r="BWT74" s="128"/>
      <c r="BWU74" s="22"/>
      <c r="BWV74" s="113"/>
      <c r="BWW74" s="112"/>
      <c r="BWX74" s="112"/>
      <c r="BWY74" s="128"/>
      <c r="BWZ74" s="22"/>
      <c r="BXA74" s="113"/>
      <c r="BXB74" s="112"/>
      <c r="BXC74" s="112"/>
      <c r="BXD74" s="128"/>
      <c r="BXE74" s="22"/>
      <c r="BXF74" s="113"/>
      <c r="BXG74" s="112"/>
      <c r="BXH74" s="112"/>
      <c r="BXI74" s="128"/>
      <c r="BXJ74" s="22"/>
      <c r="BXK74" s="113"/>
      <c r="BXL74" s="112"/>
      <c r="BXM74" s="112"/>
      <c r="BXN74" s="128"/>
      <c r="BXO74" s="22"/>
      <c r="BXP74" s="113"/>
      <c r="BXQ74" s="112"/>
      <c r="BXR74" s="112"/>
      <c r="BXS74" s="128"/>
      <c r="BXT74" s="22"/>
      <c r="BXU74" s="113"/>
      <c r="BXV74" s="112"/>
      <c r="BXW74" s="112"/>
      <c r="BXX74" s="128"/>
      <c r="BXY74" s="22"/>
      <c r="BXZ74" s="113"/>
      <c r="BYA74" s="112"/>
      <c r="BYB74" s="112"/>
      <c r="BYC74" s="128"/>
      <c r="BYD74" s="22"/>
      <c r="BYE74" s="113"/>
      <c r="BYF74" s="112"/>
      <c r="BYG74" s="112"/>
      <c r="BYH74" s="2"/>
      <c r="BYI74" s="2"/>
      <c r="BYJ74" s="2"/>
      <c r="BYK74" s="2"/>
    </row>
    <row r="75" spans="1:2013" x14ac:dyDescent="0.35">
      <c r="A75" s="99"/>
      <c r="B75" s="295"/>
      <c r="C75" s="31"/>
      <c r="D75" s="99"/>
      <c r="E75" s="99"/>
      <c r="F75" s="317"/>
      <c r="G75" s="128"/>
      <c r="H75" s="128"/>
      <c r="I75" s="22"/>
      <c r="J75" s="23"/>
      <c r="K75" s="24"/>
      <c r="L75" s="16"/>
      <c r="M75" s="21"/>
      <c r="N75" s="21"/>
      <c r="O75" s="329"/>
      <c r="P75" s="24"/>
      <c r="Q75" s="16"/>
      <c r="R75" s="21"/>
      <c r="S75" s="21"/>
      <c r="T75" s="329"/>
      <c r="U75" s="24"/>
      <c r="V75" s="16"/>
      <c r="W75" s="21"/>
      <c r="X75" s="21"/>
      <c r="Y75" s="329"/>
      <c r="Z75" s="24"/>
      <c r="AA75" s="16"/>
      <c r="AB75" s="21"/>
      <c r="AC75" s="21"/>
      <c r="AD75" s="329"/>
      <c r="AE75" s="24"/>
      <c r="AF75" s="16"/>
      <c r="AG75" s="21"/>
      <c r="AH75" s="21"/>
      <c r="AI75" s="329"/>
      <c r="AJ75" s="24"/>
      <c r="AK75" s="16"/>
      <c r="AL75" s="21"/>
      <c r="AM75" s="21"/>
      <c r="AN75" s="329"/>
      <c r="AO75" s="24"/>
      <c r="AP75" s="16"/>
      <c r="AQ75" s="21"/>
      <c r="AR75" s="21"/>
      <c r="AS75" s="329"/>
      <c r="AT75" s="24"/>
      <c r="AU75" s="16"/>
      <c r="AV75" s="21"/>
      <c r="AW75" s="21"/>
      <c r="AX75" s="329"/>
      <c r="AY75" s="24"/>
      <c r="AZ75" s="16"/>
      <c r="BA75" s="21"/>
      <c r="BB75" s="21"/>
      <c r="BC75" s="329"/>
      <c r="BD75" s="24"/>
      <c r="BE75" s="16"/>
      <c r="BF75" s="21"/>
      <c r="BG75" s="21"/>
      <c r="BH75" s="24"/>
      <c r="BI75" s="24"/>
      <c r="BJ75" s="16"/>
      <c r="BK75" s="21"/>
      <c r="BL75" s="21"/>
      <c r="BM75" s="329"/>
      <c r="BN75" s="24"/>
      <c r="BO75" s="16"/>
      <c r="BP75" s="21"/>
      <c r="BQ75" s="21"/>
      <c r="BR75" s="329"/>
      <c r="BS75" s="24"/>
      <c r="BT75" s="16"/>
      <c r="BU75" s="21"/>
      <c r="BV75" s="21"/>
      <c r="BW75" s="329"/>
      <c r="BX75" s="24"/>
      <c r="BY75" s="16"/>
      <c r="BZ75" s="21"/>
      <c r="CA75" s="21"/>
      <c r="CB75" s="329"/>
      <c r="CC75" s="24"/>
      <c r="CD75" s="16"/>
      <c r="CE75" s="21"/>
      <c r="CF75" s="21"/>
      <c r="CG75" s="329"/>
      <c r="CH75" s="24"/>
      <c r="CI75" s="16"/>
      <c r="CJ75" s="21"/>
      <c r="CK75" s="21"/>
      <c r="CL75" s="329"/>
      <c r="CM75" s="24"/>
      <c r="CN75" s="16"/>
      <c r="CO75" s="21"/>
      <c r="CP75" s="21"/>
      <c r="CQ75" s="329"/>
      <c r="CR75" s="24"/>
      <c r="CS75" s="16"/>
      <c r="CT75" s="21"/>
      <c r="CU75" s="21"/>
      <c r="CV75" s="329"/>
      <c r="CW75" s="24"/>
      <c r="CX75" s="16"/>
      <c r="CY75" s="21"/>
      <c r="CZ75" s="21"/>
      <c r="DA75" s="329"/>
      <c r="DB75" s="24"/>
      <c r="DC75" s="16"/>
      <c r="DD75" s="21"/>
      <c r="DE75" s="21"/>
      <c r="DF75" s="24"/>
      <c r="DG75" s="24"/>
      <c r="DH75" s="16"/>
      <c r="DI75" s="21"/>
      <c r="DJ75" s="21"/>
      <c r="DK75" s="329"/>
      <c r="DL75" s="24"/>
      <c r="DM75" s="16"/>
      <c r="DN75" s="21"/>
      <c r="DO75" s="21"/>
      <c r="DP75" s="329"/>
      <c r="DQ75" s="24"/>
      <c r="DR75" s="16"/>
      <c r="DS75" s="21"/>
      <c r="DT75" s="21"/>
      <c r="DU75" s="329"/>
      <c r="DV75" s="24"/>
      <c r="DW75" s="16"/>
      <c r="DX75" s="21"/>
      <c r="DY75" s="21"/>
      <c r="DZ75" s="329"/>
      <c r="EA75" s="24"/>
      <c r="EB75" s="16"/>
      <c r="EC75" s="21"/>
      <c r="ED75" s="21"/>
      <c r="EE75" s="329"/>
      <c r="EF75" s="24"/>
      <c r="EG75" s="16"/>
      <c r="EH75" s="21"/>
      <c r="EI75" s="21"/>
      <c r="EJ75" s="329"/>
      <c r="EK75" s="24"/>
      <c r="EL75" s="16"/>
      <c r="EM75" s="21"/>
      <c r="EN75" s="21"/>
      <c r="EO75" s="329"/>
      <c r="EP75" s="24"/>
      <c r="EQ75" s="16"/>
      <c r="ER75" s="21"/>
      <c r="ES75" s="21"/>
      <c r="ET75" s="329"/>
      <c r="EU75" s="24"/>
      <c r="EV75" s="16"/>
      <c r="EW75" s="21"/>
      <c r="EX75" s="21"/>
      <c r="EY75" s="329"/>
      <c r="EZ75" s="24"/>
      <c r="FA75" s="16"/>
      <c r="FB75" s="21"/>
      <c r="FC75" s="21"/>
      <c r="FD75" s="24"/>
      <c r="FE75" s="24"/>
      <c r="FF75" s="16"/>
      <c r="FG75" s="21"/>
      <c r="FH75" s="21"/>
      <c r="FI75" s="329"/>
      <c r="FJ75" s="24"/>
      <c r="FK75" s="16"/>
      <c r="FL75" s="21"/>
      <c r="FM75" s="21"/>
      <c r="FN75" s="329"/>
      <c r="FO75" s="24"/>
      <c r="FP75" s="16"/>
      <c r="FQ75" s="21"/>
      <c r="FR75" s="21"/>
      <c r="FS75" s="329"/>
      <c r="FT75" s="24"/>
      <c r="FU75" s="16"/>
      <c r="FV75" s="21"/>
      <c r="FW75" s="21"/>
      <c r="FX75" s="329"/>
      <c r="FY75" s="24"/>
      <c r="FZ75" s="16"/>
      <c r="GA75" s="21"/>
      <c r="GB75" s="21"/>
      <c r="GC75" s="329"/>
      <c r="GD75" s="24"/>
      <c r="GE75" s="16"/>
      <c r="GF75" s="21"/>
      <c r="GG75" s="21"/>
      <c r="GH75" s="329"/>
      <c r="GI75" s="24"/>
      <c r="GJ75" s="16"/>
      <c r="GK75" s="21"/>
      <c r="GL75" s="21"/>
      <c r="GM75" s="329"/>
      <c r="GN75" s="24"/>
      <c r="GO75" s="16"/>
      <c r="GP75" s="21"/>
      <c r="GQ75" s="21"/>
      <c r="GR75" s="329"/>
      <c r="GS75" s="24"/>
      <c r="GT75" s="16"/>
      <c r="GU75" s="21"/>
      <c r="GV75" s="21"/>
      <c r="GW75" s="329"/>
      <c r="GX75" s="24"/>
      <c r="GY75" s="16"/>
      <c r="GZ75" s="21"/>
      <c r="HA75" s="21"/>
      <c r="HB75" s="24"/>
      <c r="HC75" s="24"/>
      <c r="HD75" s="16"/>
      <c r="HE75" s="21"/>
      <c r="HF75" s="21"/>
      <c r="HG75" s="329"/>
      <c r="HH75" s="24"/>
      <c r="HI75" s="16"/>
      <c r="HJ75" s="21"/>
      <c r="HK75" s="21"/>
      <c r="HL75" s="329"/>
      <c r="HM75" s="24"/>
      <c r="HN75" s="16"/>
      <c r="HO75" s="21"/>
      <c r="HP75" s="21"/>
      <c r="HQ75" s="329"/>
      <c r="HR75" s="24"/>
      <c r="HS75" s="16"/>
      <c r="HT75" s="21"/>
      <c r="HU75" s="21"/>
      <c r="HV75" s="329"/>
      <c r="HW75" s="24"/>
      <c r="HX75" s="16"/>
      <c r="HY75" s="21"/>
      <c r="HZ75" s="21"/>
      <c r="IA75" s="329"/>
      <c r="IB75" s="24"/>
      <c r="IC75" s="16"/>
      <c r="ID75" s="21"/>
      <c r="IE75" s="21"/>
      <c r="IF75" s="329"/>
      <c r="IG75" s="24"/>
      <c r="IH75" s="16"/>
      <c r="II75" s="21"/>
      <c r="IJ75" s="21"/>
      <c r="IK75" s="329"/>
      <c r="IL75" s="24"/>
      <c r="IM75" s="16"/>
      <c r="IN75" s="21"/>
      <c r="IO75" s="21"/>
      <c r="IP75" s="329"/>
      <c r="IQ75" s="24"/>
      <c r="IR75" s="16"/>
      <c r="IS75" s="21"/>
      <c r="IT75" s="21"/>
      <c r="IU75" s="329"/>
      <c r="IV75" s="24"/>
      <c r="IW75" s="16"/>
      <c r="IX75" s="21"/>
      <c r="IY75" s="21"/>
      <c r="IZ75" s="117"/>
      <c r="JA75" s="30"/>
      <c r="JB75" s="128"/>
      <c r="JC75" s="128"/>
      <c r="JD75" s="128"/>
      <c r="JE75" s="128"/>
      <c r="JF75" s="128"/>
      <c r="JG75" s="128"/>
      <c r="JH75" s="128"/>
      <c r="JI75" s="128"/>
      <c r="JJ75" s="128"/>
      <c r="JK75" s="128"/>
      <c r="JL75" s="128"/>
      <c r="JM75" s="128"/>
      <c r="JN75" s="128"/>
      <c r="JO75" s="128"/>
      <c r="JP75" s="128"/>
      <c r="JQ75" s="128"/>
      <c r="JR75" s="128"/>
      <c r="JS75" s="128"/>
      <c r="JT75" s="128"/>
      <c r="JU75" s="128"/>
      <c r="JV75" s="128"/>
      <c r="JW75" s="128"/>
      <c r="JX75" s="128"/>
      <c r="JY75" s="128"/>
      <c r="JZ75" s="128"/>
      <c r="KA75" s="128"/>
      <c r="KB75" s="128"/>
      <c r="KC75" s="128"/>
      <c r="KD75" s="128"/>
      <c r="KE75" s="128"/>
      <c r="KF75" s="128"/>
      <c r="KG75" s="128"/>
      <c r="KH75" s="128"/>
      <c r="KI75" s="128"/>
      <c r="KJ75" s="128"/>
      <c r="KK75" s="128"/>
      <c r="KL75" s="128"/>
      <c r="KM75" s="128"/>
      <c r="KN75" s="128"/>
      <c r="KO75" s="128"/>
      <c r="KP75" s="128"/>
      <c r="KQ75" s="128"/>
      <c r="KR75" s="128"/>
      <c r="KS75" s="128"/>
      <c r="KT75" s="128"/>
      <c r="KU75" s="128"/>
      <c r="KV75" s="128"/>
      <c r="KW75" s="128"/>
      <c r="KX75" s="128"/>
      <c r="KY75" s="128"/>
      <c r="KZ75" s="128"/>
      <c r="LA75" s="128"/>
      <c r="LB75" s="128"/>
      <c r="LC75" s="128"/>
      <c r="LD75" s="128"/>
      <c r="LE75" s="128"/>
      <c r="LF75" s="128"/>
      <c r="LG75" s="128"/>
      <c r="LH75" s="128"/>
      <c r="LI75" s="128"/>
      <c r="LJ75" s="128"/>
      <c r="LK75" s="128"/>
      <c r="LL75" s="128"/>
      <c r="LM75" s="128"/>
      <c r="LN75" s="128"/>
      <c r="LO75" s="128"/>
      <c r="LP75" s="128"/>
      <c r="LQ75" s="128"/>
      <c r="LR75" s="128"/>
      <c r="LS75" s="128"/>
      <c r="LT75" s="128"/>
      <c r="LU75" s="128"/>
      <c r="LV75" s="128"/>
      <c r="LW75" s="128"/>
      <c r="LX75" s="128"/>
      <c r="LY75" s="128"/>
      <c r="LZ75" s="128"/>
      <c r="MA75" s="128"/>
      <c r="MB75" s="128"/>
      <c r="MC75" s="128"/>
      <c r="MD75" s="128"/>
      <c r="ME75" s="128"/>
      <c r="MF75" s="128"/>
      <c r="MG75" s="128"/>
      <c r="MH75" s="128"/>
      <c r="MI75" s="128"/>
      <c r="MJ75" s="128"/>
      <c r="MK75" s="128"/>
      <c r="ML75" s="128"/>
      <c r="MM75" s="128"/>
      <c r="MN75" s="128"/>
      <c r="MO75" s="128"/>
      <c r="MP75" s="128"/>
      <c r="MQ75" s="128"/>
      <c r="MR75" s="128"/>
      <c r="MS75" s="128"/>
      <c r="MT75" s="128"/>
      <c r="MU75" s="128"/>
      <c r="MV75" s="128"/>
      <c r="MW75" s="128"/>
      <c r="MX75" s="128"/>
      <c r="MY75" s="128"/>
      <c r="MZ75" s="128"/>
      <c r="NA75" s="128"/>
      <c r="NB75" s="128"/>
      <c r="NC75" s="128"/>
      <c r="ND75" s="128"/>
      <c r="NE75" s="128"/>
      <c r="NF75" s="128"/>
      <c r="NG75" s="128"/>
      <c r="NH75" s="128"/>
      <c r="NI75" s="128"/>
      <c r="NJ75" s="128"/>
      <c r="NK75" s="128"/>
      <c r="NL75" s="128"/>
      <c r="NM75" s="128"/>
      <c r="NN75" s="128"/>
      <c r="NO75" s="128"/>
      <c r="NP75" s="128"/>
      <c r="NQ75" s="128"/>
      <c r="NR75" s="128"/>
      <c r="NS75" s="128"/>
      <c r="NT75" s="128"/>
      <c r="NU75" s="128"/>
      <c r="NV75" s="128"/>
      <c r="NW75" s="128"/>
      <c r="NX75" s="128"/>
      <c r="NY75" s="128"/>
      <c r="NZ75" s="128"/>
      <c r="OA75" s="128"/>
      <c r="OB75" s="128"/>
      <c r="OC75" s="128"/>
      <c r="OD75" s="128"/>
      <c r="OE75" s="128"/>
      <c r="OF75" s="128"/>
      <c r="OG75" s="128"/>
      <c r="OH75" s="128"/>
      <c r="OI75" s="128"/>
      <c r="OJ75" s="128"/>
      <c r="OK75" s="128"/>
      <c r="OL75" s="128"/>
      <c r="OM75" s="128"/>
      <c r="ON75" s="128"/>
      <c r="OO75" s="128"/>
      <c r="OP75" s="128"/>
      <c r="OQ75" s="128"/>
      <c r="OR75" s="128"/>
      <c r="OS75" s="128"/>
      <c r="OT75" s="128"/>
      <c r="OU75" s="128"/>
      <c r="OV75" s="128"/>
      <c r="OW75" s="128"/>
      <c r="OX75" s="128"/>
      <c r="OY75" s="128"/>
      <c r="OZ75" s="128"/>
      <c r="PA75" s="128"/>
      <c r="PB75" s="128"/>
      <c r="PC75" s="128"/>
      <c r="PD75" s="128"/>
      <c r="PE75" s="128"/>
      <c r="PF75" s="128"/>
      <c r="PG75" s="128"/>
      <c r="PH75" s="128"/>
      <c r="PI75" s="128"/>
      <c r="PJ75" s="128"/>
      <c r="PK75" s="128"/>
      <c r="PL75" s="128"/>
      <c r="PM75" s="128"/>
      <c r="PN75" s="128"/>
      <c r="PO75" s="128"/>
      <c r="PP75" s="128"/>
      <c r="PQ75" s="128"/>
      <c r="PR75" s="128"/>
      <c r="PS75" s="128"/>
      <c r="PT75" s="128"/>
      <c r="PU75" s="128"/>
      <c r="PV75" s="128"/>
      <c r="PW75" s="128"/>
      <c r="PX75" s="128"/>
      <c r="PY75" s="128"/>
      <c r="PZ75" s="128"/>
      <c r="QA75" s="128"/>
      <c r="QB75" s="128"/>
      <c r="QC75" s="128"/>
      <c r="QD75" s="128"/>
      <c r="QE75" s="128"/>
      <c r="QF75" s="128"/>
      <c r="QG75" s="128"/>
      <c r="QH75" s="128"/>
      <c r="QI75" s="128"/>
      <c r="QJ75" s="128"/>
      <c r="QK75" s="128"/>
      <c r="QL75" s="128"/>
      <c r="QM75" s="128"/>
      <c r="QN75" s="128"/>
      <c r="QO75" s="128"/>
      <c r="QP75" s="128"/>
      <c r="QQ75" s="128"/>
      <c r="QR75" s="128"/>
      <c r="QS75" s="128"/>
      <c r="QT75" s="128"/>
      <c r="QU75" s="128"/>
      <c r="QV75" s="128"/>
      <c r="QW75" s="128"/>
      <c r="QX75" s="128"/>
      <c r="QY75" s="128"/>
      <c r="QZ75" s="128"/>
      <c r="RA75" s="128"/>
      <c r="RB75" s="128"/>
      <c r="RC75" s="128"/>
      <c r="RD75" s="128"/>
      <c r="RE75" s="128"/>
      <c r="RF75" s="128"/>
      <c r="RG75" s="128"/>
      <c r="RH75" s="128"/>
      <c r="RI75" s="128"/>
      <c r="RJ75" s="128"/>
      <c r="RK75" s="128"/>
      <c r="RL75" s="128"/>
      <c r="RM75" s="128"/>
      <c r="RN75" s="128"/>
      <c r="RO75" s="128"/>
      <c r="RP75" s="128"/>
      <c r="RQ75" s="128"/>
      <c r="RR75" s="128"/>
      <c r="RS75" s="128"/>
      <c r="RT75" s="128"/>
      <c r="RU75" s="128"/>
      <c r="RV75" s="128"/>
      <c r="RW75" s="128"/>
      <c r="RX75" s="128"/>
      <c r="RY75" s="128"/>
      <c r="RZ75" s="128"/>
      <c r="SA75" s="128"/>
      <c r="SB75" s="128"/>
      <c r="SC75" s="128"/>
      <c r="SD75" s="128"/>
      <c r="SE75" s="128"/>
      <c r="SF75" s="128"/>
      <c r="SG75" s="128"/>
      <c r="SH75" s="128"/>
      <c r="SI75" s="128"/>
      <c r="SJ75" s="128"/>
      <c r="SK75" s="128"/>
      <c r="SL75" s="128"/>
      <c r="SM75" s="128"/>
      <c r="SN75" s="128"/>
      <c r="SO75" s="128"/>
      <c r="SP75" s="128"/>
      <c r="SQ75" s="128"/>
      <c r="SR75" s="128"/>
      <c r="SS75" s="128"/>
      <c r="ST75" s="128"/>
      <c r="SU75" s="128"/>
      <c r="SV75" s="128"/>
      <c r="SW75" s="128"/>
      <c r="SX75" s="128"/>
      <c r="SY75" s="128"/>
      <c r="SZ75" s="128"/>
      <c r="TA75" s="128"/>
      <c r="TB75" s="128"/>
      <c r="TC75" s="128"/>
      <c r="TD75" s="128"/>
      <c r="TE75" s="128"/>
      <c r="TF75" s="128"/>
      <c r="TG75" s="128"/>
      <c r="TH75" s="128"/>
      <c r="TI75" s="128"/>
      <c r="TJ75" s="128"/>
      <c r="TK75" s="128"/>
      <c r="TL75" s="128"/>
      <c r="TM75" s="128"/>
      <c r="TN75" s="128"/>
      <c r="TO75" s="128"/>
      <c r="TP75" s="128"/>
      <c r="TQ75" s="128"/>
      <c r="TR75" s="128"/>
      <c r="TS75" s="128"/>
      <c r="TT75" s="128"/>
      <c r="TU75" s="128"/>
      <c r="TV75" s="128"/>
      <c r="TW75" s="128"/>
      <c r="TX75" s="128"/>
      <c r="TY75" s="128"/>
      <c r="TZ75" s="128"/>
      <c r="UA75" s="128"/>
      <c r="UB75" s="128"/>
      <c r="UC75" s="128"/>
      <c r="UD75" s="128"/>
      <c r="UE75" s="128"/>
      <c r="UF75" s="128"/>
      <c r="UG75" s="128"/>
      <c r="UH75" s="128"/>
      <c r="UI75" s="128"/>
      <c r="UJ75" s="128"/>
      <c r="UK75" s="128"/>
      <c r="UL75" s="128"/>
      <c r="UM75" s="128"/>
      <c r="UN75" s="128"/>
      <c r="UO75" s="128"/>
      <c r="UP75" s="128"/>
      <c r="UQ75" s="128"/>
      <c r="UR75" s="128"/>
      <c r="US75" s="128"/>
      <c r="UT75" s="128"/>
      <c r="UU75" s="128"/>
      <c r="UV75" s="128"/>
      <c r="UW75" s="128"/>
      <c r="UX75" s="128"/>
      <c r="UY75" s="128"/>
      <c r="UZ75" s="128"/>
      <c r="VA75" s="128"/>
      <c r="VB75" s="128"/>
      <c r="VC75" s="128"/>
      <c r="VD75" s="128"/>
      <c r="VE75" s="128"/>
      <c r="VF75" s="128"/>
      <c r="VG75" s="128"/>
      <c r="VH75" s="128"/>
      <c r="VI75" s="128"/>
      <c r="VJ75" s="128"/>
      <c r="VK75" s="128"/>
      <c r="VL75" s="128"/>
      <c r="VM75" s="128"/>
      <c r="VN75" s="128"/>
      <c r="VO75" s="128"/>
      <c r="VP75" s="128"/>
      <c r="VQ75" s="128"/>
      <c r="VR75" s="128"/>
      <c r="VS75" s="128"/>
      <c r="VT75" s="128"/>
      <c r="VU75" s="128"/>
      <c r="VV75" s="128"/>
      <c r="VW75" s="128"/>
      <c r="VX75" s="128"/>
      <c r="VY75" s="128"/>
      <c r="VZ75" s="128"/>
      <c r="WA75" s="128"/>
      <c r="WB75" s="128"/>
      <c r="WC75" s="128"/>
      <c r="WD75" s="128"/>
      <c r="WE75" s="128"/>
      <c r="WF75" s="128"/>
      <c r="WG75" s="128"/>
      <c r="WH75" s="128"/>
      <c r="WI75" s="128"/>
      <c r="WJ75" s="128"/>
      <c r="WK75" s="128"/>
      <c r="WL75" s="128"/>
      <c r="WM75" s="128"/>
      <c r="WN75" s="128"/>
      <c r="WO75" s="128"/>
      <c r="WP75" s="128"/>
      <c r="WQ75" s="128"/>
      <c r="WR75" s="128"/>
      <c r="WS75" s="128"/>
      <c r="WT75" s="128"/>
      <c r="WU75" s="128"/>
      <c r="WV75" s="128"/>
      <c r="WW75" s="128"/>
      <c r="WX75" s="128"/>
      <c r="WY75" s="128"/>
      <c r="WZ75" s="128"/>
      <c r="XA75" s="128"/>
      <c r="XB75" s="128"/>
      <c r="XC75" s="128"/>
      <c r="XD75" s="128"/>
      <c r="XE75" s="128"/>
      <c r="XF75" s="128"/>
      <c r="XG75" s="128"/>
      <c r="XH75" s="128"/>
      <c r="XI75" s="128"/>
      <c r="XJ75" s="128"/>
      <c r="XK75" s="128"/>
      <c r="XL75" s="128"/>
      <c r="XM75" s="128"/>
      <c r="XN75" s="128"/>
      <c r="XO75" s="128"/>
      <c r="XP75" s="128"/>
      <c r="XQ75" s="128"/>
      <c r="XR75" s="128"/>
      <c r="XS75" s="128"/>
      <c r="XT75" s="128"/>
      <c r="XU75" s="128"/>
      <c r="XV75" s="128"/>
      <c r="XW75" s="128"/>
      <c r="XX75" s="128"/>
      <c r="XY75" s="128"/>
      <c r="XZ75" s="128"/>
      <c r="YA75" s="128"/>
      <c r="YB75" s="128"/>
      <c r="YC75" s="128"/>
      <c r="YD75" s="128"/>
      <c r="YE75" s="128"/>
      <c r="YF75" s="128"/>
      <c r="YG75" s="128"/>
      <c r="YH75" s="128"/>
      <c r="YI75" s="128"/>
      <c r="YJ75" s="128"/>
      <c r="YK75" s="128"/>
      <c r="YL75" s="128"/>
      <c r="YM75" s="128"/>
      <c r="YN75" s="128"/>
      <c r="YO75" s="128"/>
      <c r="YP75" s="128"/>
      <c r="YQ75" s="128"/>
      <c r="YR75" s="128"/>
      <c r="YS75" s="128"/>
      <c r="YT75" s="128"/>
      <c r="YU75" s="128"/>
      <c r="YV75" s="128"/>
      <c r="YW75" s="128"/>
      <c r="YX75" s="128"/>
      <c r="YY75" s="128"/>
      <c r="YZ75" s="128"/>
      <c r="ZA75" s="128"/>
      <c r="ZB75" s="128"/>
      <c r="ZC75" s="128"/>
      <c r="ZD75" s="128"/>
      <c r="ZE75" s="128"/>
      <c r="ZF75" s="128"/>
      <c r="ZG75" s="128"/>
      <c r="ZH75" s="128"/>
      <c r="ZI75" s="128"/>
      <c r="ZJ75" s="128"/>
      <c r="ZK75" s="128"/>
      <c r="ZL75" s="128"/>
      <c r="ZM75" s="128"/>
      <c r="ZN75" s="128"/>
      <c r="ZO75" s="128"/>
      <c r="ZP75" s="128"/>
      <c r="ZQ75" s="128"/>
      <c r="ZR75" s="128"/>
      <c r="ZS75" s="128"/>
      <c r="ZT75" s="128"/>
      <c r="ZU75" s="128"/>
      <c r="ZV75" s="128"/>
      <c r="ZW75" s="128"/>
      <c r="ZX75" s="128"/>
      <c r="ZY75" s="128"/>
      <c r="ZZ75" s="128"/>
      <c r="AAA75" s="128"/>
      <c r="AAB75" s="128"/>
      <c r="AAC75" s="128"/>
      <c r="AAD75" s="128"/>
      <c r="AAE75" s="128"/>
      <c r="AAF75" s="128"/>
      <c r="AAG75" s="128"/>
      <c r="AAH75" s="128"/>
      <c r="AAI75" s="128"/>
      <c r="AAJ75" s="128"/>
      <c r="AAK75" s="128"/>
      <c r="AAL75" s="128"/>
      <c r="AAM75" s="128"/>
      <c r="AAN75" s="128"/>
      <c r="AAO75" s="128"/>
      <c r="AAP75" s="128"/>
      <c r="AAQ75" s="128"/>
      <c r="AAR75" s="128"/>
      <c r="AAS75" s="128"/>
      <c r="AAT75" s="128"/>
      <c r="AAU75" s="128"/>
      <c r="AAV75" s="128"/>
      <c r="AAW75" s="128"/>
      <c r="AAX75" s="128"/>
      <c r="AAY75" s="128"/>
      <c r="AAZ75" s="128"/>
      <c r="ABA75" s="128"/>
      <c r="ABB75" s="128"/>
      <c r="ABC75" s="128"/>
      <c r="ABD75" s="128"/>
      <c r="ABE75" s="128"/>
      <c r="ABF75" s="128"/>
      <c r="ABG75" s="128"/>
      <c r="ABH75" s="128"/>
      <c r="ABI75" s="128"/>
      <c r="ABJ75" s="128"/>
      <c r="ABK75" s="128"/>
      <c r="ABL75" s="128"/>
      <c r="ABM75" s="128"/>
      <c r="ABN75" s="128"/>
      <c r="ABO75" s="128"/>
      <c r="ABP75" s="128"/>
      <c r="ABQ75" s="128"/>
      <c r="ABR75" s="128"/>
      <c r="ABS75" s="128"/>
      <c r="ABT75" s="128"/>
      <c r="ABU75" s="128"/>
      <c r="ABV75" s="128"/>
      <c r="ABW75" s="128"/>
      <c r="ABX75" s="128"/>
      <c r="ABY75" s="128"/>
      <c r="ABZ75" s="128"/>
      <c r="ACA75" s="128"/>
      <c r="ACB75" s="128"/>
      <c r="ACC75" s="128"/>
      <c r="ACD75" s="128"/>
      <c r="ACE75" s="128"/>
      <c r="ACF75" s="128"/>
      <c r="ACG75" s="128"/>
      <c r="ACH75" s="128"/>
      <c r="ACI75" s="128"/>
      <c r="ACJ75" s="128"/>
      <c r="ACK75" s="128"/>
      <c r="ACL75" s="128"/>
      <c r="ACM75" s="128"/>
      <c r="ACN75" s="128"/>
      <c r="ACO75" s="128"/>
      <c r="ACP75" s="128"/>
      <c r="ACQ75" s="128"/>
      <c r="ACR75" s="128"/>
      <c r="ACS75" s="128"/>
      <c r="ACT75" s="128"/>
      <c r="ACU75" s="128"/>
      <c r="ACV75" s="128"/>
      <c r="ACW75" s="128"/>
      <c r="ACX75" s="128"/>
      <c r="ACY75" s="128"/>
      <c r="ACZ75" s="128"/>
      <c r="ADA75" s="128"/>
      <c r="ADB75" s="128"/>
      <c r="ADC75" s="128"/>
      <c r="ADD75" s="128"/>
      <c r="ADE75" s="128"/>
      <c r="ADF75" s="128"/>
      <c r="ADG75" s="128"/>
      <c r="ADH75" s="128"/>
      <c r="ADI75" s="128"/>
      <c r="ADJ75" s="128"/>
      <c r="ADK75" s="128"/>
      <c r="ADL75" s="128"/>
      <c r="ADM75" s="128"/>
      <c r="ADN75" s="128"/>
      <c r="ADO75" s="128"/>
      <c r="ADP75" s="128"/>
      <c r="ADQ75" s="128"/>
      <c r="ADR75" s="128"/>
      <c r="ADS75" s="128"/>
      <c r="ADT75" s="128"/>
      <c r="ADU75" s="128"/>
      <c r="ADV75" s="128"/>
      <c r="ADW75" s="128"/>
      <c r="ADX75" s="128"/>
      <c r="ADY75" s="128"/>
      <c r="ADZ75" s="128"/>
      <c r="AEA75" s="128"/>
      <c r="AEB75" s="128"/>
      <c r="AEC75" s="128"/>
      <c r="AED75" s="128"/>
      <c r="AEE75" s="128"/>
      <c r="AEF75" s="128"/>
      <c r="AEG75" s="128"/>
      <c r="AEH75" s="128"/>
      <c r="AEI75" s="128"/>
      <c r="AEJ75" s="128"/>
      <c r="AEK75" s="128"/>
      <c r="AEL75" s="128"/>
      <c r="AEM75" s="128"/>
      <c r="AEN75" s="128"/>
      <c r="AEO75" s="128"/>
      <c r="AEP75" s="128"/>
      <c r="AEQ75" s="128"/>
      <c r="AER75" s="128"/>
      <c r="AES75" s="128"/>
      <c r="AET75" s="128"/>
      <c r="AEU75" s="128"/>
      <c r="AEV75" s="128"/>
      <c r="AEW75" s="128"/>
      <c r="AEX75" s="128"/>
      <c r="AEY75" s="128"/>
      <c r="AEZ75" s="128"/>
      <c r="AFA75" s="128"/>
      <c r="AFB75" s="128"/>
      <c r="AFC75" s="128"/>
      <c r="AFD75" s="128"/>
      <c r="AFE75" s="128"/>
      <c r="AFF75" s="128"/>
      <c r="AFG75" s="128"/>
      <c r="AFH75" s="128"/>
      <c r="AFI75" s="128"/>
      <c r="AFJ75" s="128"/>
      <c r="AFK75" s="128"/>
      <c r="AFL75" s="128"/>
      <c r="AFM75" s="128"/>
      <c r="AFN75" s="128"/>
      <c r="AFO75" s="128"/>
      <c r="AFP75" s="128"/>
      <c r="AFQ75" s="128"/>
      <c r="AFR75" s="128"/>
      <c r="AFS75" s="128"/>
      <c r="AFT75" s="128"/>
      <c r="AFU75" s="128"/>
      <c r="AFV75" s="128"/>
      <c r="AFW75" s="128"/>
      <c r="AFX75" s="128"/>
      <c r="AFY75" s="128"/>
      <c r="AFZ75" s="128"/>
      <c r="AGA75" s="128"/>
      <c r="AGB75" s="128"/>
      <c r="AGC75" s="128"/>
      <c r="AGD75" s="128"/>
      <c r="AGE75" s="128"/>
      <c r="AGF75" s="128"/>
      <c r="AGG75" s="128"/>
      <c r="AGH75" s="128"/>
      <c r="AGI75" s="128"/>
      <c r="AGJ75" s="128"/>
      <c r="AGK75" s="128"/>
      <c r="AGL75" s="128"/>
      <c r="AGM75" s="128"/>
      <c r="AGN75" s="128"/>
      <c r="AGO75" s="128"/>
      <c r="AGP75" s="128"/>
      <c r="AGQ75" s="128"/>
      <c r="AGR75" s="128"/>
      <c r="AGS75" s="128"/>
      <c r="AGT75" s="128"/>
      <c r="AGU75" s="128"/>
      <c r="AGV75" s="128"/>
      <c r="AGW75" s="128"/>
      <c r="AGX75" s="128"/>
      <c r="AGY75" s="128"/>
      <c r="AGZ75" s="128"/>
      <c r="AHA75" s="128"/>
      <c r="AHB75" s="128"/>
      <c r="AHC75" s="128"/>
      <c r="AHD75" s="128"/>
      <c r="AHE75" s="128"/>
      <c r="AHF75" s="128"/>
      <c r="AHG75" s="128"/>
      <c r="AHH75" s="128"/>
      <c r="AHI75" s="128"/>
      <c r="AHJ75" s="128"/>
      <c r="AHK75" s="128"/>
      <c r="AHL75" s="128"/>
      <c r="AHM75" s="128"/>
      <c r="AHN75" s="128"/>
      <c r="AHO75" s="128"/>
      <c r="AHP75" s="128"/>
      <c r="AHQ75" s="128"/>
      <c r="AHR75" s="128"/>
      <c r="AHS75" s="128"/>
      <c r="AHT75" s="128"/>
      <c r="AHU75" s="128"/>
      <c r="AHV75" s="128"/>
      <c r="AHW75" s="128"/>
      <c r="AHX75" s="128"/>
      <c r="AHY75" s="128"/>
      <c r="AHZ75" s="128"/>
      <c r="AIA75" s="128"/>
      <c r="AIB75" s="128"/>
      <c r="AIC75" s="128"/>
      <c r="AID75" s="128"/>
      <c r="AIE75" s="128"/>
      <c r="AIF75" s="128"/>
      <c r="AIG75" s="128"/>
      <c r="AIH75" s="128"/>
      <c r="AII75" s="128"/>
      <c r="AIJ75" s="128"/>
      <c r="AIK75" s="128"/>
      <c r="AIL75" s="128"/>
      <c r="AIM75" s="128"/>
      <c r="AIN75" s="128"/>
      <c r="AIO75" s="128"/>
      <c r="AIP75" s="128"/>
      <c r="AIQ75" s="128"/>
      <c r="AIR75" s="128"/>
      <c r="AIS75" s="128"/>
      <c r="AIT75" s="128"/>
      <c r="AIU75" s="128"/>
      <c r="AIV75" s="128"/>
      <c r="AIW75" s="128"/>
      <c r="AIX75" s="128"/>
      <c r="AIY75" s="128"/>
      <c r="AIZ75" s="128"/>
      <c r="AJA75" s="128"/>
      <c r="AJB75" s="128"/>
      <c r="AJC75" s="128"/>
      <c r="AJD75" s="128"/>
      <c r="AJE75" s="128"/>
      <c r="AJF75" s="128"/>
      <c r="AJG75" s="128"/>
      <c r="AJH75" s="128"/>
      <c r="AJI75" s="128"/>
      <c r="AJJ75" s="128"/>
      <c r="AJK75" s="128"/>
      <c r="AJL75" s="128"/>
      <c r="AJM75" s="128"/>
      <c r="AJN75" s="128"/>
      <c r="AJO75" s="128"/>
      <c r="AJP75" s="128"/>
      <c r="AJQ75" s="128"/>
      <c r="AJR75" s="128"/>
      <c r="AJS75" s="128"/>
      <c r="AJT75" s="128"/>
      <c r="AJU75" s="128"/>
      <c r="AJV75" s="128"/>
      <c r="AJW75" s="128"/>
      <c r="AJX75" s="128"/>
      <c r="AJY75" s="128"/>
      <c r="AJZ75" s="128"/>
      <c r="AKA75" s="128"/>
      <c r="AKB75" s="128"/>
      <c r="AKC75" s="128"/>
      <c r="AKD75" s="128"/>
      <c r="AKE75" s="128"/>
      <c r="AKF75" s="128"/>
      <c r="AKG75" s="128"/>
      <c r="AKH75" s="128"/>
      <c r="AKI75" s="128"/>
      <c r="AKJ75" s="128"/>
      <c r="AKK75" s="128"/>
      <c r="AKL75" s="128"/>
      <c r="AKM75" s="128"/>
      <c r="AKN75" s="128"/>
      <c r="AKO75" s="128"/>
      <c r="AKP75" s="128"/>
      <c r="AKQ75" s="128"/>
      <c r="AKR75" s="128"/>
      <c r="AKS75" s="128"/>
      <c r="AKT75" s="128"/>
      <c r="AKU75" s="128"/>
      <c r="AKV75" s="128"/>
      <c r="AKW75" s="128"/>
      <c r="AKX75" s="128"/>
      <c r="AKY75" s="128"/>
      <c r="AKZ75" s="128"/>
      <c r="ALA75" s="128"/>
      <c r="ALB75" s="128"/>
      <c r="ALC75" s="128"/>
      <c r="ALD75" s="128"/>
      <c r="ALE75" s="128"/>
      <c r="ALF75" s="128"/>
      <c r="ALG75" s="128"/>
      <c r="ALH75" s="128"/>
      <c r="ALI75" s="128"/>
      <c r="ALJ75" s="128"/>
      <c r="ALK75" s="128"/>
      <c r="ALL75" s="128"/>
      <c r="ALM75" s="128"/>
      <c r="ALN75" s="128"/>
      <c r="ALO75" s="128"/>
      <c r="ALP75" s="128"/>
      <c r="ALQ75" s="128"/>
      <c r="ALR75" s="128"/>
      <c r="ALS75" s="128"/>
      <c r="ALT75" s="128"/>
      <c r="ALU75" s="128"/>
      <c r="ALV75" s="128"/>
      <c r="ALW75" s="128"/>
      <c r="ALX75" s="128"/>
      <c r="ALY75" s="128"/>
      <c r="ALZ75" s="128"/>
      <c r="AMA75" s="128"/>
      <c r="AMB75" s="128"/>
      <c r="AMC75" s="128"/>
      <c r="AMD75" s="128"/>
      <c r="AME75" s="128"/>
      <c r="AMF75" s="128"/>
      <c r="AMG75" s="128"/>
      <c r="AMH75" s="128"/>
      <c r="AMI75" s="128"/>
      <c r="AMJ75" s="128"/>
      <c r="AMK75" s="128"/>
      <c r="AML75" s="128"/>
      <c r="AMM75" s="128"/>
      <c r="AMN75" s="128"/>
      <c r="AMO75" s="128"/>
      <c r="AMP75" s="128"/>
      <c r="AMQ75" s="128"/>
      <c r="AMR75" s="128"/>
      <c r="AMS75" s="128"/>
      <c r="AMT75" s="128"/>
      <c r="AMU75" s="128"/>
      <c r="AMV75" s="128"/>
      <c r="AMW75" s="128"/>
      <c r="AMX75" s="128"/>
      <c r="AMY75" s="128"/>
      <c r="AMZ75" s="128"/>
      <c r="ANA75" s="128"/>
      <c r="ANB75" s="128"/>
      <c r="ANC75" s="128"/>
      <c r="AND75" s="128"/>
      <c r="ANE75" s="128"/>
      <c r="ANF75" s="128"/>
      <c r="ANG75" s="128"/>
      <c r="ANH75" s="128"/>
      <c r="ANI75" s="128"/>
      <c r="ANJ75" s="128"/>
      <c r="ANK75" s="128"/>
      <c r="ANL75" s="128"/>
      <c r="ANM75" s="128"/>
      <c r="ANN75" s="128"/>
      <c r="ANO75" s="128"/>
      <c r="ANP75" s="128"/>
      <c r="ANQ75" s="128"/>
      <c r="ANR75" s="128"/>
      <c r="ANS75" s="128"/>
      <c r="ANT75" s="128"/>
      <c r="ANU75" s="128"/>
      <c r="ANV75" s="128"/>
      <c r="ANW75" s="128"/>
      <c r="ANX75" s="128"/>
      <c r="ANY75" s="128"/>
      <c r="ANZ75" s="128"/>
      <c r="AOA75" s="128"/>
      <c r="AOB75" s="128"/>
      <c r="AOC75" s="128"/>
      <c r="AOD75" s="128"/>
      <c r="AOE75" s="128"/>
      <c r="AOF75" s="128"/>
      <c r="AOG75" s="128"/>
      <c r="AOH75" s="128"/>
      <c r="AOI75" s="128"/>
      <c r="AOJ75" s="128"/>
      <c r="AOK75" s="128"/>
      <c r="AOL75" s="128"/>
      <c r="AOM75" s="128"/>
      <c r="AON75" s="128"/>
      <c r="AOO75" s="128"/>
      <c r="AOP75" s="128"/>
      <c r="AOQ75" s="128"/>
      <c r="AOR75" s="128"/>
      <c r="AOS75" s="128"/>
      <c r="AOT75" s="128"/>
      <c r="AOU75" s="128"/>
      <c r="AOV75" s="128"/>
      <c r="AOW75" s="128"/>
      <c r="AOX75" s="128"/>
      <c r="AOY75" s="128"/>
      <c r="AOZ75" s="128"/>
      <c r="APA75" s="128"/>
      <c r="APB75" s="128"/>
      <c r="APC75" s="128"/>
      <c r="APD75" s="128"/>
      <c r="APE75" s="128"/>
      <c r="APF75" s="128"/>
      <c r="APG75" s="128"/>
      <c r="APH75" s="128"/>
      <c r="API75" s="128"/>
      <c r="APJ75" s="128"/>
      <c r="APK75" s="128"/>
      <c r="APL75" s="128"/>
      <c r="APM75" s="128"/>
      <c r="APN75" s="128"/>
      <c r="APO75" s="128"/>
      <c r="APP75" s="128"/>
      <c r="APQ75" s="128"/>
      <c r="APR75" s="128"/>
      <c r="APS75" s="128"/>
      <c r="APT75" s="128"/>
      <c r="APU75" s="128"/>
      <c r="APV75" s="128"/>
      <c r="APW75" s="128"/>
      <c r="APX75" s="128"/>
      <c r="APY75" s="128"/>
      <c r="APZ75" s="128"/>
      <c r="AQA75" s="128"/>
      <c r="AQB75" s="128"/>
      <c r="AQC75" s="128"/>
      <c r="AQD75" s="128"/>
      <c r="AQE75" s="128"/>
      <c r="AQF75" s="128"/>
      <c r="AQG75" s="128"/>
      <c r="AQH75" s="128"/>
      <c r="AQI75" s="128"/>
      <c r="AQJ75" s="128"/>
      <c r="AQK75" s="128"/>
      <c r="AQL75" s="128"/>
      <c r="AQM75" s="128"/>
      <c r="AQN75" s="128"/>
      <c r="AQO75" s="128"/>
      <c r="AQP75" s="128"/>
      <c r="AQQ75" s="128"/>
      <c r="AQR75" s="128"/>
      <c r="AQS75" s="128"/>
      <c r="AQT75" s="128"/>
      <c r="AQU75" s="128"/>
      <c r="AQV75" s="128"/>
      <c r="AQW75" s="128"/>
      <c r="AQX75" s="128"/>
      <c r="AQY75" s="128"/>
      <c r="AQZ75" s="128"/>
      <c r="ARA75" s="128"/>
      <c r="ARB75" s="128"/>
      <c r="ARC75" s="128"/>
      <c r="ARD75" s="128"/>
      <c r="ARE75" s="128"/>
      <c r="ARF75" s="128"/>
      <c r="ARG75" s="128"/>
      <c r="ARH75" s="128"/>
      <c r="ARI75" s="128"/>
      <c r="ARJ75" s="128"/>
      <c r="ARK75" s="128"/>
      <c r="ARL75" s="128"/>
      <c r="ARM75" s="128"/>
      <c r="ARN75" s="128"/>
      <c r="ARO75" s="128"/>
      <c r="ARP75" s="128"/>
      <c r="ARQ75" s="128"/>
      <c r="ARR75" s="128"/>
      <c r="ARS75" s="128"/>
      <c r="ART75" s="128"/>
      <c r="ARU75" s="128"/>
      <c r="ARV75" s="128"/>
      <c r="ARW75" s="128"/>
      <c r="ARX75" s="128"/>
      <c r="ARY75" s="128"/>
      <c r="ARZ75" s="128"/>
      <c r="ASA75" s="128"/>
      <c r="ASB75" s="128"/>
      <c r="ASC75" s="128"/>
      <c r="ASD75" s="128"/>
      <c r="ASE75" s="128"/>
      <c r="ASF75" s="128"/>
      <c r="ASG75" s="128"/>
      <c r="ASH75" s="128"/>
      <c r="ASI75" s="128"/>
      <c r="ASJ75" s="128"/>
      <c r="ASK75" s="128"/>
      <c r="ASL75" s="128"/>
      <c r="ASM75" s="128"/>
      <c r="ASN75" s="128"/>
      <c r="ASO75" s="128"/>
      <c r="ASP75" s="128"/>
      <c r="ASQ75" s="128"/>
      <c r="ASR75" s="128"/>
      <c r="ASS75" s="128"/>
      <c r="AST75" s="128"/>
      <c r="ASU75" s="128"/>
      <c r="ASV75" s="128"/>
      <c r="ASW75" s="128"/>
      <c r="ASX75" s="128"/>
      <c r="ASY75" s="128"/>
      <c r="ASZ75" s="128"/>
      <c r="ATA75" s="128"/>
      <c r="ATB75" s="128"/>
      <c r="ATC75" s="128"/>
      <c r="ATD75" s="128"/>
      <c r="ATE75" s="128"/>
      <c r="ATF75" s="128"/>
      <c r="ATG75" s="128"/>
      <c r="ATH75" s="128"/>
      <c r="ATI75" s="128"/>
      <c r="ATJ75" s="128"/>
      <c r="ATK75" s="128"/>
      <c r="ATL75" s="128"/>
      <c r="ATM75" s="128"/>
      <c r="ATN75" s="128"/>
      <c r="ATO75" s="128"/>
      <c r="ATP75" s="128"/>
      <c r="ATQ75" s="128"/>
      <c r="ATR75" s="128"/>
      <c r="ATS75" s="128"/>
      <c r="ATT75" s="128"/>
      <c r="ATU75" s="128"/>
      <c r="ATV75" s="128"/>
      <c r="ATW75" s="128"/>
      <c r="ATX75" s="128"/>
      <c r="ATY75" s="128"/>
      <c r="ATZ75" s="128"/>
      <c r="AUA75" s="128"/>
      <c r="AUB75" s="128"/>
      <c r="AUC75" s="128"/>
      <c r="AUD75" s="128"/>
      <c r="AUE75" s="128"/>
      <c r="AUF75" s="128"/>
      <c r="AUG75" s="128"/>
      <c r="AUH75" s="128"/>
      <c r="AUI75" s="128"/>
      <c r="AUJ75" s="128"/>
      <c r="AUK75" s="128"/>
      <c r="AUL75" s="128"/>
      <c r="AUM75" s="128"/>
      <c r="AUN75" s="128"/>
      <c r="AUO75" s="128"/>
      <c r="AUP75" s="128"/>
      <c r="AUQ75" s="128"/>
      <c r="AUR75" s="128"/>
      <c r="AUS75" s="128"/>
      <c r="AUT75" s="128"/>
      <c r="AUU75" s="128"/>
      <c r="AUV75" s="128"/>
      <c r="AUW75" s="128"/>
      <c r="AUX75" s="128"/>
      <c r="AUY75" s="128"/>
      <c r="AUZ75" s="128"/>
      <c r="AVA75" s="128"/>
      <c r="AVB75" s="128"/>
      <c r="AVC75" s="128"/>
      <c r="AVD75" s="128"/>
      <c r="AVE75" s="128"/>
      <c r="AVF75" s="128"/>
      <c r="AVG75" s="128"/>
      <c r="AVH75" s="128"/>
      <c r="AVI75" s="128"/>
      <c r="AVJ75" s="128"/>
      <c r="AVK75" s="128"/>
      <c r="AVL75" s="128"/>
      <c r="AVM75" s="128"/>
      <c r="AVN75" s="71"/>
      <c r="AVO75" s="112"/>
      <c r="AVP75" s="112"/>
      <c r="AVQ75" s="128"/>
      <c r="AVR75" s="22"/>
      <c r="AVS75" s="71"/>
      <c r="AVT75" s="112"/>
      <c r="AVU75" s="112"/>
      <c r="AVV75" s="128"/>
      <c r="AVW75" s="22"/>
      <c r="AVX75" s="71"/>
      <c r="AVY75" s="112"/>
      <c r="AVZ75" s="112"/>
      <c r="AWA75" s="128"/>
      <c r="AWB75" s="22"/>
      <c r="AWC75" s="71"/>
      <c r="AWD75" s="112"/>
      <c r="AWE75" s="112"/>
      <c r="AWF75" s="128"/>
      <c r="AWG75" s="22"/>
      <c r="AWH75" s="71"/>
      <c r="AWI75" s="112"/>
      <c r="AWJ75" s="112"/>
      <c r="AWK75" s="128"/>
      <c r="AWL75" s="22"/>
      <c r="AWM75" s="71"/>
      <c r="AWN75" s="112"/>
      <c r="AWO75" s="112"/>
      <c r="AWP75" s="128"/>
      <c r="AWQ75" s="22"/>
      <c r="AWR75" s="71"/>
      <c r="AWS75" s="112"/>
      <c r="AWT75" s="112"/>
      <c r="AWU75" s="128"/>
      <c r="AWV75" s="22"/>
      <c r="AWW75" s="71"/>
      <c r="AWX75" s="112"/>
      <c r="AWY75" s="112"/>
      <c r="AWZ75" s="128"/>
      <c r="AXA75" s="22"/>
      <c r="AXB75" s="71"/>
      <c r="AXC75" s="112"/>
      <c r="AXD75" s="112"/>
      <c r="AXE75" s="128"/>
      <c r="AXF75" s="22"/>
      <c r="AXG75" s="71"/>
      <c r="AXH75" s="112"/>
      <c r="AXI75" s="112"/>
      <c r="AXJ75" s="22"/>
      <c r="AXK75" s="22"/>
      <c r="AXL75" s="71"/>
      <c r="AXM75" s="112"/>
      <c r="AXN75" s="112"/>
      <c r="AXO75" s="128"/>
      <c r="AXP75" s="22"/>
      <c r="AXQ75" s="71"/>
      <c r="AXR75" s="112"/>
      <c r="AXS75" s="112"/>
      <c r="AXT75" s="128"/>
      <c r="AXU75" s="22"/>
      <c r="AXV75" s="71"/>
      <c r="AXW75" s="112"/>
      <c r="AXX75" s="112"/>
      <c r="AXY75" s="128"/>
      <c r="AXZ75" s="22"/>
      <c r="AYA75" s="71"/>
      <c r="AYB75" s="112"/>
      <c r="AYC75" s="112"/>
      <c r="AYD75" s="128"/>
      <c r="AYE75" s="22"/>
      <c r="AYF75" s="71"/>
      <c r="AYG75" s="112"/>
      <c r="AYH75" s="112"/>
      <c r="AYI75" s="128"/>
      <c r="AYJ75" s="22"/>
      <c r="AYK75" s="71"/>
      <c r="AYL75" s="112"/>
      <c r="AYM75" s="112"/>
      <c r="AYN75" s="128"/>
      <c r="AYO75" s="22"/>
      <c r="AYP75" s="71"/>
      <c r="AYQ75" s="112"/>
      <c r="AYR75" s="112"/>
      <c r="AYS75" s="128"/>
      <c r="AYT75" s="22"/>
      <c r="AYU75" s="71"/>
      <c r="AYV75" s="112"/>
      <c r="AYW75" s="112"/>
      <c r="AYX75" s="128"/>
      <c r="AYY75" s="22"/>
      <c r="AYZ75" s="71"/>
      <c r="AZA75" s="112"/>
      <c r="AZB75" s="112"/>
      <c r="AZC75" s="128"/>
      <c r="AZD75" s="22"/>
      <c r="AZE75" s="71"/>
      <c r="AZF75" s="112"/>
      <c r="AZG75" s="112"/>
      <c r="AZH75" s="22"/>
      <c r="AZI75" s="22"/>
      <c r="AZJ75" s="71"/>
      <c r="AZK75" s="112"/>
      <c r="AZL75" s="112"/>
      <c r="AZM75" s="128"/>
      <c r="AZN75" s="22"/>
      <c r="AZO75" s="71"/>
      <c r="AZP75" s="112"/>
      <c r="AZQ75" s="112"/>
      <c r="AZR75" s="128"/>
      <c r="AZS75" s="22"/>
      <c r="AZT75" s="71"/>
      <c r="AZU75" s="112"/>
      <c r="AZV75" s="112"/>
      <c r="AZW75" s="128"/>
      <c r="AZX75" s="22"/>
      <c r="AZY75" s="71"/>
      <c r="AZZ75" s="112"/>
      <c r="BAA75" s="112"/>
      <c r="BAB75" s="128"/>
      <c r="BAC75" s="22"/>
      <c r="BAD75" s="71"/>
      <c r="BAE75" s="112"/>
      <c r="BAF75" s="112"/>
      <c r="BAG75" s="128"/>
      <c r="BAH75" s="22"/>
      <c r="BAI75" s="71"/>
      <c r="BAJ75" s="112"/>
      <c r="BAK75" s="112"/>
      <c r="BAL75" s="128"/>
      <c r="BAM75" s="22"/>
      <c r="BAN75" s="71"/>
      <c r="BAO75" s="112"/>
      <c r="BAP75" s="112"/>
      <c r="BAQ75" s="128"/>
      <c r="BAR75" s="22"/>
      <c r="BAS75" s="71"/>
      <c r="BAT75" s="112"/>
      <c r="BAU75" s="112"/>
      <c r="BAV75" s="128"/>
      <c r="BAW75" s="22"/>
      <c r="BAX75" s="71"/>
      <c r="BAY75" s="112"/>
      <c r="BAZ75" s="112"/>
      <c r="BBA75" s="128"/>
      <c r="BBB75" s="22"/>
      <c r="BBC75" s="71"/>
      <c r="BBD75" s="112"/>
      <c r="BBE75" s="112"/>
      <c r="BBF75" s="22"/>
      <c r="BBG75" s="22"/>
      <c r="BBH75" s="71"/>
      <c r="BBI75" s="112"/>
      <c r="BBJ75" s="112"/>
      <c r="BBK75" s="128"/>
      <c r="BBL75" s="22"/>
      <c r="BBM75" s="71"/>
      <c r="BBN75" s="112"/>
      <c r="BBO75" s="112"/>
      <c r="BBP75" s="128"/>
      <c r="BBQ75" s="22"/>
      <c r="BBR75" s="71"/>
      <c r="BBS75" s="112"/>
      <c r="BBT75" s="112"/>
      <c r="BBU75" s="128"/>
      <c r="BBV75" s="22"/>
      <c r="BBW75" s="71"/>
      <c r="BBX75" s="112"/>
      <c r="BBY75" s="112"/>
      <c r="BBZ75" s="128"/>
      <c r="BCA75" s="22"/>
      <c r="BCB75" s="71"/>
      <c r="BCC75" s="112"/>
      <c r="BCD75" s="112"/>
      <c r="BCE75" s="128"/>
      <c r="BCF75" s="22"/>
      <c r="BCG75" s="71"/>
      <c r="BCH75" s="112"/>
      <c r="BCI75" s="112"/>
      <c r="BCJ75" s="128"/>
      <c r="BCK75" s="22"/>
      <c r="BCL75" s="71"/>
      <c r="BCM75" s="112"/>
      <c r="BCN75" s="112"/>
      <c r="BCO75" s="128"/>
      <c r="BCP75" s="22"/>
      <c r="BCQ75" s="71"/>
      <c r="BCR75" s="112"/>
      <c r="BCS75" s="112"/>
      <c r="BCT75" s="128"/>
      <c r="BCU75" s="22"/>
      <c r="BCV75" s="71"/>
      <c r="BCW75" s="112"/>
      <c r="BCX75" s="112"/>
      <c r="BCY75" s="128"/>
      <c r="BCZ75" s="22"/>
      <c r="BDA75" s="71"/>
      <c r="BDB75" s="112"/>
      <c r="BDC75" s="112"/>
      <c r="BDD75" s="22"/>
      <c r="BDE75" s="22"/>
      <c r="BDF75" s="71"/>
      <c r="BDG75" s="112"/>
      <c r="BDH75" s="112"/>
      <c r="BDI75" s="128"/>
      <c r="BDJ75" s="22"/>
      <c r="BDK75" s="71"/>
      <c r="BDL75" s="112"/>
      <c r="BDM75" s="112"/>
      <c r="BDN75" s="128"/>
      <c r="BDO75" s="22"/>
      <c r="BDP75" s="71"/>
      <c r="BDQ75" s="112"/>
      <c r="BDR75" s="112"/>
      <c r="BDS75" s="128"/>
      <c r="BDT75" s="22"/>
      <c r="BDU75" s="71"/>
      <c r="BDV75" s="112"/>
      <c r="BDW75" s="112"/>
      <c r="BDX75" s="128"/>
      <c r="BDY75" s="22"/>
      <c r="BDZ75" s="71"/>
      <c r="BEA75" s="112"/>
      <c r="BEB75" s="112"/>
      <c r="BEC75" s="128"/>
      <c r="BED75" s="22"/>
      <c r="BEE75" s="71"/>
      <c r="BEF75" s="112"/>
      <c r="BEG75" s="112"/>
      <c r="BEH75" s="128"/>
      <c r="BEI75" s="22"/>
      <c r="BEJ75" s="71"/>
      <c r="BEK75" s="112"/>
      <c r="BEL75" s="112"/>
      <c r="BEM75" s="128"/>
      <c r="BEN75" s="22"/>
      <c r="BEO75" s="71"/>
      <c r="BEP75" s="112"/>
      <c r="BEQ75" s="112"/>
      <c r="BER75" s="128"/>
      <c r="BES75" s="22"/>
      <c r="BET75" s="71"/>
      <c r="BEU75" s="112"/>
      <c r="BEV75" s="112"/>
      <c r="BEW75" s="128"/>
      <c r="BEX75" s="22"/>
      <c r="BEY75" s="71"/>
      <c r="BEZ75" s="112"/>
      <c r="BFA75" s="112"/>
      <c r="BFB75" s="22"/>
      <c r="BFC75" s="22"/>
      <c r="BFD75" s="71"/>
      <c r="BFE75" s="112"/>
      <c r="BFF75" s="112"/>
      <c r="BFG75" s="128"/>
      <c r="BFH75" s="22"/>
      <c r="BFI75" s="71"/>
      <c r="BFJ75" s="112"/>
      <c r="BFK75" s="112"/>
      <c r="BFL75" s="128"/>
      <c r="BFM75" s="22"/>
      <c r="BFN75" s="71"/>
      <c r="BFO75" s="112"/>
      <c r="BFP75" s="112"/>
      <c r="BFQ75" s="128"/>
      <c r="BFR75" s="22"/>
      <c r="BFS75" s="71"/>
      <c r="BFT75" s="112"/>
      <c r="BFU75" s="112"/>
      <c r="BFV75" s="128"/>
      <c r="BFW75" s="22"/>
      <c r="BFX75" s="71"/>
      <c r="BFY75" s="112"/>
      <c r="BFZ75" s="112"/>
      <c r="BGA75" s="128"/>
      <c r="BGB75" s="22"/>
      <c r="BGC75" s="71"/>
      <c r="BGD75" s="112"/>
      <c r="BGE75" s="112"/>
      <c r="BGF75" s="128"/>
      <c r="BGG75" s="22"/>
      <c r="BGH75" s="71"/>
      <c r="BGI75" s="112"/>
      <c r="BGJ75" s="112"/>
      <c r="BGK75" s="128"/>
      <c r="BGL75" s="22"/>
      <c r="BGM75" s="71"/>
      <c r="BGN75" s="112"/>
      <c r="BGO75" s="112"/>
      <c r="BGP75" s="128"/>
      <c r="BGQ75" s="22"/>
      <c r="BGR75" s="71"/>
      <c r="BGS75" s="112"/>
      <c r="BGT75" s="112"/>
      <c r="BGU75" s="22"/>
      <c r="BGV75" s="22"/>
      <c r="BGW75" s="71"/>
      <c r="BGX75" s="112"/>
      <c r="BGY75" s="112"/>
      <c r="BGZ75" s="22"/>
      <c r="BHA75" s="22"/>
      <c r="BHB75" s="71"/>
      <c r="BHC75" s="112"/>
      <c r="BHD75" s="112"/>
      <c r="BHE75" s="128"/>
      <c r="BHF75" s="22"/>
      <c r="BHG75" s="71"/>
      <c r="BHH75" s="112"/>
      <c r="BHI75" s="112"/>
      <c r="BHJ75" s="128"/>
      <c r="BHK75" s="22"/>
      <c r="BHL75" s="71"/>
      <c r="BHM75" s="112"/>
      <c r="BHN75" s="112"/>
      <c r="BHO75" s="128"/>
      <c r="BHP75" s="22"/>
      <c r="BHQ75" s="71"/>
      <c r="BHR75" s="112"/>
      <c r="BHS75" s="112"/>
      <c r="BHT75" s="128"/>
      <c r="BHU75" s="22"/>
      <c r="BHV75" s="71"/>
      <c r="BHW75" s="112"/>
      <c r="BHX75" s="112"/>
      <c r="BHY75" s="128"/>
      <c r="BHZ75" s="22"/>
      <c r="BIA75" s="71"/>
      <c r="BIB75" s="112"/>
      <c r="BIC75" s="112"/>
      <c r="BID75" s="128"/>
      <c r="BIE75" s="22"/>
      <c r="BIF75" s="71"/>
      <c r="BIG75" s="112"/>
      <c r="BIH75" s="112"/>
      <c r="BII75" s="128"/>
      <c r="BIJ75" s="22"/>
      <c r="BIK75" s="71"/>
      <c r="BIL75" s="112"/>
      <c r="BIM75" s="112"/>
      <c r="BIN75" s="128"/>
      <c r="BIO75" s="22"/>
      <c r="BIP75" s="71"/>
      <c r="BIQ75" s="112"/>
      <c r="BIR75" s="112"/>
      <c r="BIS75" s="22"/>
      <c r="BIT75" s="22"/>
      <c r="BIU75" s="71"/>
      <c r="BIV75" s="112"/>
      <c r="BIW75" s="112"/>
      <c r="BIX75" s="22"/>
      <c r="BIY75" s="22"/>
      <c r="BIZ75" s="71"/>
      <c r="BJA75" s="112"/>
      <c r="BJB75" s="112"/>
      <c r="BJC75" s="128"/>
      <c r="BJD75" s="22"/>
      <c r="BJE75" s="71"/>
      <c r="BJF75" s="112"/>
      <c r="BJG75" s="112"/>
      <c r="BJH75" s="128"/>
      <c r="BJI75" s="22"/>
      <c r="BJJ75" s="71"/>
      <c r="BJK75" s="112"/>
      <c r="BJL75" s="112"/>
      <c r="BJM75" s="128"/>
      <c r="BJN75" s="22"/>
      <c r="BJO75" s="71"/>
      <c r="BJP75" s="112"/>
      <c r="BJQ75" s="112"/>
      <c r="BJR75" s="128"/>
      <c r="BJS75" s="22"/>
      <c r="BJT75" s="71"/>
      <c r="BJU75" s="112"/>
      <c r="BJV75" s="112"/>
      <c r="BJW75" s="128"/>
      <c r="BJX75" s="22"/>
      <c r="BJY75" s="71"/>
      <c r="BJZ75" s="112"/>
      <c r="BKA75" s="112"/>
      <c r="BKB75" s="128"/>
      <c r="BKC75" s="22"/>
      <c r="BKD75" s="71"/>
      <c r="BKE75" s="112"/>
      <c r="BKF75" s="112"/>
      <c r="BKG75" s="128"/>
      <c r="BKH75" s="22"/>
      <c r="BKI75" s="71"/>
      <c r="BKJ75" s="112"/>
      <c r="BKK75" s="112"/>
      <c r="BKL75" s="128"/>
      <c r="BKM75" s="22"/>
      <c r="BKN75" s="71"/>
      <c r="BKO75" s="112"/>
      <c r="BKP75" s="112"/>
      <c r="BKQ75" s="22"/>
      <c r="BKR75" s="22"/>
      <c r="BKS75" s="71"/>
      <c r="BKT75" s="112"/>
      <c r="BKU75" s="112"/>
      <c r="BKV75" s="22"/>
      <c r="BKW75" s="22"/>
      <c r="BKX75" s="71"/>
      <c r="BKY75" s="112"/>
      <c r="BKZ75" s="112"/>
      <c r="BLA75" s="128"/>
      <c r="BLB75" s="22"/>
      <c r="BLC75" s="71"/>
      <c r="BLD75" s="112"/>
      <c r="BLE75" s="112"/>
      <c r="BLF75" s="128"/>
      <c r="BLG75" s="22"/>
      <c r="BLH75" s="71"/>
      <c r="BLI75" s="112"/>
      <c r="BLJ75" s="112"/>
      <c r="BLK75" s="128"/>
      <c r="BLL75" s="22"/>
      <c r="BLM75" s="71"/>
      <c r="BLN75" s="112"/>
      <c r="BLO75" s="112"/>
      <c r="BLP75" s="128"/>
      <c r="BLQ75" s="22"/>
      <c r="BLR75" s="71"/>
      <c r="BLS75" s="112"/>
      <c r="BLT75" s="112"/>
      <c r="BLU75" s="128"/>
      <c r="BLV75" s="22"/>
      <c r="BLW75" s="71"/>
      <c r="BLX75" s="112"/>
      <c r="BLY75" s="112"/>
      <c r="BLZ75" s="128"/>
      <c r="BMA75" s="22"/>
      <c r="BMB75" s="71"/>
      <c r="BMC75" s="112"/>
      <c r="BMD75" s="112"/>
      <c r="BME75" s="128"/>
      <c r="BMF75" s="22"/>
      <c r="BMG75" s="71"/>
      <c r="BMH75" s="112"/>
      <c r="BMI75" s="112"/>
      <c r="BMJ75" s="128"/>
      <c r="BMK75" s="22"/>
      <c r="BML75" s="71"/>
      <c r="BMM75" s="112"/>
      <c r="BMN75" s="112"/>
      <c r="BMO75" s="22"/>
      <c r="BMP75" s="22"/>
      <c r="BMQ75" s="71"/>
      <c r="BMR75" s="112"/>
      <c r="BMS75" s="112"/>
      <c r="BMT75" s="22"/>
      <c r="BMU75" s="22"/>
      <c r="BMV75" s="71"/>
      <c r="BMW75" s="112"/>
      <c r="BMX75" s="112"/>
      <c r="BMY75" s="128"/>
      <c r="BMZ75" s="22"/>
      <c r="BNA75" s="71"/>
      <c r="BNB75" s="112"/>
      <c r="BNC75" s="112"/>
      <c r="BND75" s="128"/>
      <c r="BNE75" s="22"/>
      <c r="BNF75" s="71"/>
      <c r="BNG75" s="112"/>
      <c r="BNH75" s="112"/>
      <c r="BNI75" s="128"/>
      <c r="BNJ75" s="22"/>
      <c r="BNK75" s="71"/>
      <c r="BNL75" s="112"/>
      <c r="BNM75" s="112"/>
      <c r="BNN75" s="128"/>
      <c r="BNO75" s="22"/>
      <c r="BNP75" s="71"/>
      <c r="BNQ75" s="112"/>
      <c r="BNR75" s="112"/>
      <c r="BNS75" s="128"/>
      <c r="BNT75" s="22"/>
      <c r="BNU75" s="71"/>
      <c r="BNV75" s="112"/>
      <c r="BNW75" s="112"/>
      <c r="BNX75" s="128"/>
      <c r="BNY75" s="22"/>
      <c r="BNZ75" s="71"/>
      <c r="BOA75" s="112"/>
      <c r="BOB75" s="112"/>
      <c r="BOC75" s="128"/>
      <c r="BOD75" s="22"/>
      <c r="BOE75" s="71"/>
      <c r="BOF75" s="112"/>
      <c r="BOG75" s="112"/>
      <c r="BOH75" s="128"/>
      <c r="BOI75" s="22"/>
      <c r="BOJ75" s="71"/>
      <c r="BOK75" s="112"/>
      <c r="BOL75" s="112"/>
      <c r="BOM75" s="22"/>
      <c r="BON75" s="22"/>
      <c r="BOO75" s="71"/>
      <c r="BOP75" s="112"/>
      <c r="BOQ75" s="112"/>
      <c r="BOR75" s="22"/>
      <c r="BOS75" s="22"/>
      <c r="BOT75" s="71"/>
      <c r="BOU75" s="112"/>
      <c r="BOV75" s="112"/>
      <c r="BOW75" s="128"/>
      <c r="BOX75" s="22"/>
      <c r="BOY75" s="71"/>
      <c r="BOZ75" s="112"/>
      <c r="BPA75" s="112"/>
      <c r="BPB75" s="128"/>
      <c r="BPC75" s="22"/>
      <c r="BPD75" s="71"/>
      <c r="BPE75" s="112"/>
      <c r="BPF75" s="112"/>
      <c r="BPG75" s="128"/>
      <c r="BPH75" s="22"/>
      <c r="BPI75" s="71"/>
      <c r="BPJ75" s="112"/>
      <c r="BPK75" s="112"/>
      <c r="BPL75" s="128"/>
      <c r="BPM75" s="22"/>
      <c r="BPN75" s="71"/>
      <c r="BPO75" s="112"/>
      <c r="BPP75" s="112"/>
      <c r="BPQ75" s="128"/>
      <c r="BPR75" s="22"/>
      <c r="BPS75" s="71"/>
      <c r="BPT75" s="112"/>
      <c r="BPU75" s="112"/>
      <c r="BPV75" s="128"/>
      <c r="BPW75" s="22"/>
      <c r="BPX75" s="71"/>
      <c r="BPY75" s="112"/>
      <c r="BPZ75" s="112"/>
      <c r="BQA75" s="128"/>
      <c r="BQB75" s="22"/>
      <c r="BQC75" s="71"/>
      <c r="BQD75" s="112"/>
      <c r="BQE75" s="112"/>
      <c r="BQF75" s="128"/>
      <c r="BQG75" s="22"/>
      <c r="BQH75" s="71"/>
      <c r="BQI75" s="112"/>
      <c r="BQJ75" s="112"/>
      <c r="BQK75" s="128"/>
      <c r="BQL75" s="22"/>
      <c r="BQM75" s="71"/>
      <c r="BQN75" s="112"/>
      <c r="BQO75" s="112"/>
      <c r="BQP75" s="22"/>
      <c r="BQQ75" s="22"/>
      <c r="BQR75" s="71"/>
      <c r="BQS75" s="112"/>
      <c r="BQT75" s="112"/>
      <c r="BQU75" s="128"/>
      <c r="BQV75" s="22"/>
      <c r="BQW75" s="71"/>
      <c r="BQX75" s="112"/>
      <c r="BQY75" s="112"/>
      <c r="BQZ75" s="128"/>
      <c r="BRA75" s="22"/>
      <c r="BRB75" s="71"/>
      <c r="BRC75" s="112"/>
      <c r="BRD75" s="112"/>
      <c r="BRE75" s="128"/>
      <c r="BRF75" s="22"/>
      <c r="BRG75" s="71"/>
      <c r="BRH75" s="112"/>
      <c r="BRI75" s="112"/>
      <c r="BRJ75" s="128"/>
      <c r="BRK75" s="22"/>
      <c r="BRL75" s="71"/>
      <c r="BRM75" s="112"/>
      <c r="BRN75" s="112"/>
      <c r="BRO75" s="128"/>
      <c r="BRP75" s="22"/>
      <c r="BRQ75" s="71"/>
      <c r="BRR75" s="112"/>
      <c r="BRS75" s="112"/>
      <c r="BRT75" s="128"/>
      <c r="BRU75" s="22"/>
      <c r="BRV75" s="71"/>
      <c r="BRW75" s="112"/>
      <c r="BRX75" s="112"/>
      <c r="BRY75" s="128"/>
      <c r="BRZ75" s="22"/>
      <c r="BSA75" s="71"/>
      <c r="BSB75" s="112"/>
      <c r="BSC75" s="112"/>
      <c r="BSD75" s="128"/>
      <c r="BSE75" s="22"/>
      <c r="BSF75" s="71"/>
      <c r="BSG75" s="112"/>
      <c r="BSH75" s="112"/>
      <c r="BSI75" s="128"/>
      <c r="BSJ75" s="22"/>
      <c r="BSK75" s="71"/>
      <c r="BSL75" s="112"/>
      <c r="BSM75" s="112"/>
      <c r="BSN75" s="22"/>
      <c r="BSO75" s="22"/>
      <c r="BSP75" s="71"/>
      <c r="BSQ75" s="112"/>
      <c r="BSR75" s="112"/>
      <c r="BSS75" s="128"/>
      <c r="BST75" s="22"/>
      <c r="BSU75" s="71"/>
      <c r="BSV75" s="112"/>
      <c r="BSW75" s="112"/>
      <c r="BSX75" s="128"/>
      <c r="BSY75" s="22"/>
      <c r="BSZ75" s="71"/>
      <c r="BTA75" s="112"/>
      <c r="BTB75" s="112"/>
      <c r="BTC75" s="128"/>
      <c r="BTD75" s="22"/>
      <c r="BTE75" s="71"/>
      <c r="BTF75" s="112"/>
      <c r="BTG75" s="112"/>
      <c r="BTH75" s="128"/>
      <c r="BTI75" s="22"/>
      <c r="BTJ75" s="71"/>
      <c r="BTK75" s="112"/>
      <c r="BTL75" s="112"/>
      <c r="BTM75" s="128"/>
      <c r="BTN75" s="22"/>
      <c r="BTO75" s="71"/>
      <c r="BTP75" s="112"/>
      <c r="BTQ75" s="112"/>
      <c r="BTR75" s="128"/>
      <c r="BTS75" s="22"/>
      <c r="BTT75" s="71"/>
      <c r="BTU75" s="112"/>
      <c r="BTV75" s="112"/>
      <c r="BTW75" s="128"/>
      <c r="BTX75" s="22"/>
      <c r="BTY75" s="71"/>
      <c r="BTZ75" s="112"/>
      <c r="BUA75" s="112"/>
      <c r="BUB75" s="128"/>
      <c r="BUC75" s="22"/>
      <c r="BUD75" s="71"/>
      <c r="BUE75" s="112"/>
      <c r="BUF75" s="112"/>
      <c r="BUG75" s="128"/>
      <c r="BUH75" s="22"/>
      <c r="BUI75" s="71"/>
      <c r="BUJ75" s="112"/>
      <c r="BUK75" s="112"/>
      <c r="BUL75" s="22"/>
      <c r="BUM75" s="22"/>
      <c r="BUN75" s="71"/>
      <c r="BUO75" s="112"/>
      <c r="BUP75" s="112"/>
      <c r="BUQ75" s="128"/>
      <c r="BUR75" s="22"/>
      <c r="BUS75" s="71"/>
      <c r="BUT75" s="112"/>
      <c r="BUU75" s="112"/>
      <c r="BUV75" s="128"/>
      <c r="BUW75" s="22"/>
      <c r="BUX75" s="71"/>
      <c r="BUY75" s="112"/>
      <c r="BUZ75" s="112"/>
      <c r="BVA75" s="128"/>
      <c r="BVB75" s="22"/>
      <c r="BVC75" s="71"/>
      <c r="BVD75" s="112"/>
      <c r="BVE75" s="112"/>
      <c r="BVF75" s="128"/>
      <c r="BVG75" s="22"/>
      <c r="BVH75" s="71"/>
      <c r="BVI75" s="112"/>
      <c r="BVJ75" s="112"/>
      <c r="BVK75" s="128"/>
      <c r="BVL75" s="22"/>
      <c r="BVM75" s="71"/>
      <c r="BVN75" s="112"/>
      <c r="BVO75" s="112"/>
      <c r="BVP75" s="128"/>
      <c r="BVQ75" s="22"/>
      <c r="BVR75" s="71"/>
      <c r="BVS75" s="112"/>
      <c r="BVT75" s="112"/>
      <c r="BVU75" s="128"/>
      <c r="BVV75" s="22"/>
      <c r="BVW75" s="71"/>
      <c r="BVX75" s="112"/>
      <c r="BVY75" s="112"/>
      <c r="BVZ75" s="128"/>
      <c r="BWA75" s="22"/>
      <c r="BWB75" s="71"/>
      <c r="BWC75" s="112"/>
      <c r="BWD75" s="112"/>
      <c r="BWE75" s="128"/>
      <c r="BWF75" s="22"/>
      <c r="BWG75" s="71"/>
      <c r="BWH75" s="112"/>
      <c r="BWI75" s="112"/>
      <c r="BWJ75" s="22"/>
      <c r="BWK75" s="22"/>
      <c r="BWL75" s="71"/>
      <c r="BWM75" s="112"/>
      <c r="BWN75" s="112"/>
      <c r="BWO75" s="128"/>
      <c r="BWP75" s="22"/>
      <c r="BWQ75" s="71"/>
      <c r="BWR75" s="112"/>
      <c r="BWS75" s="112"/>
      <c r="BWT75" s="128"/>
      <c r="BWU75" s="22"/>
      <c r="BWV75" s="71"/>
      <c r="BWW75" s="112"/>
      <c r="BWX75" s="112"/>
      <c r="BWY75" s="128"/>
      <c r="BWZ75" s="22"/>
      <c r="BXA75" s="71"/>
      <c r="BXB75" s="112"/>
      <c r="BXC75" s="112"/>
      <c r="BXD75" s="128"/>
      <c r="BXE75" s="22"/>
      <c r="BXF75" s="71"/>
      <c r="BXG75" s="112"/>
      <c r="BXH75" s="112"/>
      <c r="BXI75" s="128"/>
      <c r="BXJ75" s="22"/>
      <c r="BXK75" s="71"/>
      <c r="BXL75" s="112"/>
      <c r="BXM75" s="112"/>
      <c r="BXN75" s="128"/>
      <c r="BXO75" s="22"/>
      <c r="BXP75" s="71"/>
      <c r="BXQ75" s="112"/>
      <c r="BXR75" s="112"/>
      <c r="BXS75" s="128"/>
      <c r="BXT75" s="22"/>
      <c r="BXU75" s="71"/>
      <c r="BXV75" s="112"/>
      <c r="BXW75" s="112"/>
      <c r="BXX75" s="128"/>
      <c r="BXY75" s="22"/>
      <c r="BXZ75" s="71"/>
      <c r="BYA75" s="112"/>
      <c r="BYB75" s="112"/>
      <c r="BYC75" s="128"/>
      <c r="BYD75" s="22"/>
      <c r="BYE75" s="71"/>
      <c r="BYF75" s="112"/>
      <c r="BYG75" s="112"/>
      <c r="BYH75" s="2"/>
      <c r="BYI75" s="2"/>
      <c r="BYJ75" s="2"/>
      <c r="BYK75" s="2"/>
    </row>
    <row r="76" spans="1:2013" x14ac:dyDescent="0.35">
      <c r="A76" s="99"/>
      <c r="B76" s="295"/>
      <c r="C76" s="31" t="s">
        <v>139</v>
      </c>
      <c r="D76" s="99" t="s">
        <v>140</v>
      </c>
      <c r="E76" s="99"/>
      <c r="F76" s="317"/>
      <c r="G76" s="128"/>
      <c r="H76" s="128"/>
      <c r="I76" s="22"/>
      <c r="J76" s="23"/>
      <c r="K76" s="499"/>
      <c r="L76" s="500"/>
      <c r="M76" s="501"/>
      <c r="N76" s="21"/>
      <c r="O76" s="329"/>
      <c r="P76" s="499"/>
      <c r="Q76" s="500"/>
      <c r="R76" s="501"/>
      <c r="S76" s="21"/>
      <c r="T76" s="329"/>
      <c r="U76" s="499"/>
      <c r="V76" s="500"/>
      <c r="W76" s="501"/>
      <c r="X76" s="21"/>
      <c r="Y76" s="329"/>
      <c r="Z76" s="499"/>
      <c r="AA76" s="500"/>
      <c r="AB76" s="501"/>
      <c r="AC76" s="21"/>
      <c r="AD76" s="329"/>
      <c r="AE76" s="499"/>
      <c r="AF76" s="500"/>
      <c r="AG76" s="501"/>
      <c r="AH76" s="21"/>
      <c r="AI76" s="329"/>
      <c r="AJ76" s="499"/>
      <c r="AK76" s="500"/>
      <c r="AL76" s="501"/>
      <c r="AM76" s="21"/>
      <c r="AN76" s="329"/>
      <c r="AO76" s="499"/>
      <c r="AP76" s="500"/>
      <c r="AQ76" s="501"/>
      <c r="AR76" s="21"/>
      <c r="AS76" s="329"/>
      <c r="AT76" s="499"/>
      <c r="AU76" s="500"/>
      <c r="AV76" s="501"/>
      <c r="AW76" s="21"/>
      <c r="AX76" s="329"/>
      <c r="AY76" s="499"/>
      <c r="AZ76" s="500"/>
      <c r="BA76" s="501"/>
      <c r="BB76" s="21"/>
      <c r="BC76" s="329"/>
      <c r="BD76" s="499"/>
      <c r="BE76" s="500"/>
      <c r="BF76" s="501"/>
      <c r="BG76" s="21"/>
      <c r="BH76" s="24"/>
      <c r="BI76" s="499"/>
      <c r="BJ76" s="500"/>
      <c r="BK76" s="501"/>
      <c r="BL76" s="21"/>
      <c r="BM76" s="329"/>
      <c r="BN76" s="499"/>
      <c r="BO76" s="500"/>
      <c r="BP76" s="501"/>
      <c r="BQ76" s="21"/>
      <c r="BR76" s="329"/>
      <c r="BS76" s="499"/>
      <c r="BT76" s="500"/>
      <c r="BU76" s="501"/>
      <c r="BV76" s="21"/>
      <c r="BW76" s="329"/>
      <c r="BX76" s="499"/>
      <c r="BY76" s="500"/>
      <c r="BZ76" s="501"/>
      <c r="CA76" s="21"/>
      <c r="CB76" s="329"/>
      <c r="CC76" s="499"/>
      <c r="CD76" s="500"/>
      <c r="CE76" s="501"/>
      <c r="CF76" s="21"/>
      <c r="CG76" s="329"/>
      <c r="CH76" s="499"/>
      <c r="CI76" s="500"/>
      <c r="CJ76" s="501"/>
      <c r="CK76" s="21"/>
      <c r="CL76" s="329"/>
      <c r="CM76" s="499"/>
      <c r="CN76" s="500"/>
      <c r="CO76" s="501"/>
      <c r="CP76" s="21"/>
      <c r="CQ76" s="329"/>
      <c r="CR76" s="499"/>
      <c r="CS76" s="500"/>
      <c r="CT76" s="501"/>
      <c r="CU76" s="21"/>
      <c r="CV76" s="329"/>
      <c r="CW76" s="499"/>
      <c r="CX76" s="500"/>
      <c r="CY76" s="501"/>
      <c r="CZ76" s="21"/>
      <c r="DA76" s="329"/>
      <c r="DB76" s="499"/>
      <c r="DC76" s="500"/>
      <c r="DD76" s="501"/>
      <c r="DE76" s="21"/>
      <c r="DF76" s="24"/>
      <c r="DG76" s="499"/>
      <c r="DH76" s="500"/>
      <c r="DI76" s="501"/>
      <c r="DJ76" s="21"/>
      <c r="DK76" s="329"/>
      <c r="DL76" s="499"/>
      <c r="DM76" s="500"/>
      <c r="DN76" s="501"/>
      <c r="DO76" s="21"/>
      <c r="DP76" s="329"/>
      <c r="DQ76" s="499"/>
      <c r="DR76" s="500"/>
      <c r="DS76" s="501"/>
      <c r="DT76" s="21"/>
      <c r="DU76" s="329"/>
      <c r="DV76" s="499"/>
      <c r="DW76" s="500"/>
      <c r="DX76" s="501"/>
      <c r="DY76" s="21"/>
      <c r="DZ76" s="329"/>
      <c r="EA76" s="499"/>
      <c r="EB76" s="500"/>
      <c r="EC76" s="501"/>
      <c r="ED76" s="21"/>
      <c r="EE76" s="329"/>
      <c r="EF76" s="499"/>
      <c r="EG76" s="500"/>
      <c r="EH76" s="501"/>
      <c r="EI76" s="21"/>
      <c r="EJ76" s="329"/>
      <c r="EK76" s="499"/>
      <c r="EL76" s="500"/>
      <c r="EM76" s="501"/>
      <c r="EN76" s="21"/>
      <c r="EO76" s="329"/>
      <c r="EP76" s="499"/>
      <c r="EQ76" s="500"/>
      <c r="ER76" s="501"/>
      <c r="ES76" s="21"/>
      <c r="ET76" s="329"/>
      <c r="EU76" s="499"/>
      <c r="EV76" s="500"/>
      <c r="EW76" s="501"/>
      <c r="EX76" s="21"/>
      <c r="EY76" s="329"/>
      <c r="EZ76" s="499"/>
      <c r="FA76" s="500"/>
      <c r="FB76" s="501"/>
      <c r="FC76" s="21"/>
      <c r="FD76" s="24"/>
      <c r="FE76" s="499"/>
      <c r="FF76" s="500"/>
      <c r="FG76" s="501"/>
      <c r="FH76" s="21"/>
      <c r="FI76" s="329"/>
      <c r="FJ76" s="499"/>
      <c r="FK76" s="500"/>
      <c r="FL76" s="501"/>
      <c r="FM76" s="21"/>
      <c r="FN76" s="329"/>
      <c r="FO76" s="499"/>
      <c r="FP76" s="500"/>
      <c r="FQ76" s="501"/>
      <c r="FR76" s="21"/>
      <c r="FS76" s="329"/>
      <c r="FT76" s="499"/>
      <c r="FU76" s="500"/>
      <c r="FV76" s="501"/>
      <c r="FW76" s="21"/>
      <c r="FX76" s="329"/>
      <c r="FY76" s="499"/>
      <c r="FZ76" s="500"/>
      <c r="GA76" s="501"/>
      <c r="GB76" s="21"/>
      <c r="GC76" s="329"/>
      <c r="GD76" s="499"/>
      <c r="GE76" s="500"/>
      <c r="GF76" s="501"/>
      <c r="GG76" s="21"/>
      <c r="GH76" s="329"/>
      <c r="GI76" s="499"/>
      <c r="GJ76" s="500"/>
      <c r="GK76" s="501"/>
      <c r="GL76" s="21"/>
      <c r="GM76" s="329"/>
      <c r="GN76" s="499"/>
      <c r="GO76" s="500"/>
      <c r="GP76" s="501"/>
      <c r="GQ76" s="21"/>
      <c r="GR76" s="329"/>
      <c r="GS76" s="499"/>
      <c r="GT76" s="500"/>
      <c r="GU76" s="501"/>
      <c r="GV76" s="21"/>
      <c r="GW76" s="329"/>
      <c r="GX76" s="499"/>
      <c r="GY76" s="500"/>
      <c r="GZ76" s="501"/>
      <c r="HA76" s="21"/>
      <c r="HB76" s="24"/>
      <c r="HC76" s="499"/>
      <c r="HD76" s="500"/>
      <c r="HE76" s="501"/>
      <c r="HF76" s="21"/>
      <c r="HG76" s="329"/>
      <c r="HH76" s="499"/>
      <c r="HI76" s="500"/>
      <c r="HJ76" s="501"/>
      <c r="HK76" s="21"/>
      <c r="HL76" s="329"/>
      <c r="HM76" s="499"/>
      <c r="HN76" s="500"/>
      <c r="HO76" s="501"/>
      <c r="HP76" s="21"/>
      <c r="HQ76" s="329"/>
      <c r="HR76" s="499"/>
      <c r="HS76" s="500"/>
      <c r="HT76" s="501"/>
      <c r="HU76" s="21"/>
      <c r="HV76" s="329"/>
      <c r="HW76" s="499"/>
      <c r="HX76" s="500"/>
      <c r="HY76" s="501"/>
      <c r="HZ76" s="21"/>
      <c r="IA76" s="329"/>
      <c r="IB76" s="499"/>
      <c r="IC76" s="500"/>
      <c r="ID76" s="501"/>
      <c r="IE76" s="21"/>
      <c r="IF76" s="329"/>
      <c r="IG76" s="499"/>
      <c r="IH76" s="500"/>
      <c r="II76" s="501"/>
      <c r="IJ76" s="21"/>
      <c r="IK76" s="329"/>
      <c r="IL76" s="499"/>
      <c r="IM76" s="500"/>
      <c r="IN76" s="501"/>
      <c r="IO76" s="21"/>
      <c r="IP76" s="329"/>
      <c r="IQ76" s="499"/>
      <c r="IR76" s="500"/>
      <c r="IS76" s="501"/>
      <c r="IT76" s="21"/>
      <c r="IU76" s="329"/>
      <c r="IV76" s="499"/>
      <c r="IW76" s="500"/>
      <c r="IX76" s="501"/>
      <c r="IY76" s="21"/>
      <c r="IZ76" s="117"/>
      <c r="JA76" s="30"/>
      <c r="JB76" s="128"/>
      <c r="JC76" s="128"/>
      <c r="JD76" s="128"/>
      <c r="JE76" s="128"/>
      <c r="JF76" s="128"/>
      <c r="JG76" s="128"/>
      <c r="JH76" s="128"/>
      <c r="JI76" s="128"/>
      <c r="JJ76" s="128"/>
      <c r="JK76" s="128"/>
      <c r="JL76" s="128"/>
      <c r="JM76" s="128"/>
      <c r="JN76" s="128"/>
      <c r="JO76" s="128"/>
      <c r="JP76" s="128"/>
      <c r="JQ76" s="128"/>
      <c r="JR76" s="128"/>
      <c r="JS76" s="128"/>
      <c r="JT76" s="128"/>
      <c r="JU76" s="128"/>
      <c r="JV76" s="128"/>
      <c r="JW76" s="128"/>
      <c r="JX76" s="128"/>
      <c r="JY76" s="128"/>
      <c r="JZ76" s="128"/>
      <c r="KA76" s="128"/>
      <c r="KB76" s="128"/>
      <c r="KC76" s="128"/>
      <c r="KD76" s="128"/>
      <c r="KE76" s="128"/>
      <c r="KF76" s="128"/>
      <c r="KG76" s="128"/>
      <c r="KH76" s="128"/>
      <c r="KI76" s="128"/>
      <c r="KJ76" s="128"/>
      <c r="KK76" s="128"/>
      <c r="KL76" s="128"/>
      <c r="KM76" s="128"/>
      <c r="KN76" s="128"/>
      <c r="KO76" s="128"/>
      <c r="KP76" s="128"/>
      <c r="KQ76" s="128"/>
      <c r="KR76" s="128"/>
      <c r="KS76" s="128"/>
      <c r="KT76" s="128"/>
      <c r="KU76" s="128"/>
      <c r="KV76" s="128"/>
      <c r="KW76" s="128"/>
      <c r="KX76" s="128"/>
      <c r="KY76" s="128"/>
      <c r="KZ76" s="128"/>
      <c r="LA76" s="128"/>
      <c r="LB76" s="128"/>
      <c r="LC76" s="128"/>
      <c r="LD76" s="128"/>
      <c r="LE76" s="128"/>
      <c r="LF76" s="128"/>
      <c r="LG76" s="128"/>
      <c r="LH76" s="128"/>
      <c r="LI76" s="128"/>
      <c r="LJ76" s="128"/>
      <c r="LK76" s="128"/>
      <c r="LL76" s="128"/>
      <c r="LM76" s="128"/>
      <c r="LN76" s="128"/>
      <c r="LO76" s="128"/>
      <c r="LP76" s="128"/>
      <c r="LQ76" s="128"/>
      <c r="LR76" s="128"/>
      <c r="LS76" s="128"/>
      <c r="LT76" s="128"/>
      <c r="LU76" s="128"/>
      <c r="LV76" s="128"/>
      <c r="LW76" s="128"/>
      <c r="LX76" s="128"/>
      <c r="LY76" s="128"/>
      <c r="LZ76" s="128"/>
      <c r="MA76" s="128"/>
      <c r="MB76" s="128"/>
      <c r="MC76" s="128"/>
      <c r="MD76" s="128"/>
      <c r="ME76" s="128"/>
      <c r="MF76" s="128"/>
      <c r="MG76" s="128"/>
      <c r="MH76" s="128"/>
      <c r="MI76" s="128"/>
      <c r="MJ76" s="128"/>
      <c r="MK76" s="128"/>
      <c r="ML76" s="128"/>
      <c r="MM76" s="128"/>
      <c r="MN76" s="128"/>
      <c r="MO76" s="128"/>
      <c r="MP76" s="128"/>
      <c r="MQ76" s="128"/>
      <c r="MR76" s="128"/>
      <c r="MS76" s="128"/>
      <c r="MT76" s="128"/>
      <c r="MU76" s="128"/>
      <c r="MV76" s="128"/>
      <c r="MW76" s="128"/>
      <c r="MX76" s="128"/>
      <c r="MY76" s="128"/>
      <c r="MZ76" s="128"/>
      <c r="NA76" s="128"/>
      <c r="NB76" s="128"/>
      <c r="NC76" s="128"/>
      <c r="ND76" s="128"/>
      <c r="NE76" s="128"/>
      <c r="NF76" s="128"/>
      <c r="NG76" s="128"/>
      <c r="NH76" s="128"/>
      <c r="NI76" s="128"/>
      <c r="NJ76" s="128"/>
      <c r="NK76" s="128"/>
      <c r="NL76" s="128"/>
      <c r="NM76" s="128"/>
      <c r="NN76" s="128"/>
      <c r="NO76" s="128"/>
      <c r="NP76" s="128"/>
      <c r="NQ76" s="128"/>
      <c r="NR76" s="128"/>
      <c r="NS76" s="128"/>
      <c r="NT76" s="128"/>
      <c r="NU76" s="128"/>
      <c r="NV76" s="128"/>
      <c r="NW76" s="128"/>
      <c r="NX76" s="128"/>
      <c r="NY76" s="128"/>
      <c r="NZ76" s="128"/>
      <c r="OA76" s="128"/>
      <c r="OB76" s="128"/>
      <c r="OC76" s="128"/>
      <c r="OD76" s="128"/>
      <c r="OE76" s="128"/>
      <c r="OF76" s="128"/>
      <c r="OG76" s="128"/>
      <c r="OH76" s="128"/>
      <c r="OI76" s="128"/>
      <c r="OJ76" s="128"/>
      <c r="OK76" s="128"/>
      <c r="OL76" s="128"/>
      <c r="OM76" s="128"/>
      <c r="ON76" s="128"/>
      <c r="OO76" s="128"/>
      <c r="OP76" s="128"/>
      <c r="OQ76" s="128"/>
      <c r="OR76" s="128"/>
      <c r="OS76" s="128"/>
      <c r="OT76" s="128"/>
      <c r="OU76" s="128"/>
      <c r="OV76" s="128"/>
      <c r="OW76" s="128"/>
      <c r="OX76" s="128"/>
      <c r="OY76" s="128"/>
      <c r="OZ76" s="128"/>
      <c r="PA76" s="128"/>
      <c r="PB76" s="128"/>
      <c r="PC76" s="128"/>
      <c r="PD76" s="128"/>
      <c r="PE76" s="128"/>
      <c r="PF76" s="128"/>
      <c r="PG76" s="128"/>
      <c r="PH76" s="128"/>
      <c r="PI76" s="128"/>
      <c r="PJ76" s="128"/>
      <c r="PK76" s="128"/>
      <c r="PL76" s="128"/>
      <c r="PM76" s="128"/>
      <c r="PN76" s="128"/>
      <c r="PO76" s="128"/>
      <c r="PP76" s="128"/>
      <c r="PQ76" s="128"/>
      <c r="PR76" s="128"/>
      <c r="PS76" s="128"/>
      <c r="PT76" s="128"/>
      <c r="PU76" s="128"/>
      <c r="PV76" s="128"/>
      <c r="PW76" s="128"/>
      <c r="PX76" s="128"/>
      <c r="PY76" s="128"/>
      <c r="PZ76" s="128"/>
      <c r="QA76" s="128"/>
      <c r="QB76" s="128"/>
      <c r="QC76" s="128"/>
      <c r="QD76" s="128"/>
      <c r="QE76" s="128"/>
      <c r="QF76" s="128"/>
      <c r="QG76" s="128"/>
      <c r="QH76" s="128"/>
      <c r="QI76" s="128"/>
      <c r="QJ76" s="128"/>
      <c r="QK76" s="128"/>
      <c r="QL76" s="128"/>
      <c r="QM76" s="128"/>
      <c r="QN76" s="128"/>
      <c r="QO76" s="128"/>
      <c r="QP76" s="128"/>
      <c r="QQ76" s="128"/>
      <c r="QR76" s="128"/>
      <c r="QS76" s="128"/>
      <c r="QT76" s="128"/>
      <c r="QU76" s="128"/>
      <c r="QV76" s="128"/>
      <c r="QW76" s="128"/>
      <c r="QX76" s="128"/>
      <c r="QY76" s="128"/>
      <c r="QZ76" s="128"/>
      <c r="RA76" s="128"/>
      <c r="RB76" s="128"/>
      <c r="RC76" s="128"/>
      <c r="RD76" s="128"/>
      <c r="RE76" s="128"/>
      <c r="RF76" s="128"/>
      <c r="RG76" s="128"/>
      <c r="RH76" s="128"/>
      <c r="RI76" s="128"/>
      <c r="RJ76" s="128"/>
      <c r="RK76" s="128"/>
      <c r="RL76" s="128"/>
      <c r="RM76" s="128"/>
      <c r="RN76" s="128"/>
      <c r="RO76" s="128"/>
      <c r="RP76" s="128"/>
      <c r="RQ76" s="128"/>
      <c r="RR76" s="128"/>
      <c r="RS76" s="128"/>
      <c r="RT76" s="128"/>
      <c r="RU76" s="128"/>
      <c r="RV76" s="128"/>
      <c r="RW76" s="128"/>
      <c r="RX76" s="128"/>
      <c r="RY76" s="128"/>
      <c r="RZ76" s="128"/>
      <c r="SA76" s="128"/>
      <c r="SB76" s="128"/>
      <c r="SC76" s="128"/>
      <c r="SD76" s="128"/>
      <c r="SE76" s="128"/>
      <c r="SF76" s="128"/>
      <c r="SG76" s="128"/>
      <c r="SH76" s="128"/>
      <c r="SI76" s="128"/>
      <c r="SJ76" s="128"/>
      <c r="SK76" s="128"/>
      <c r="SL76" s="128"/>
      <c r="SM76" s="128"/>
      <c r="SN76" s="128"/>
      <c r="SO76" s="128"/>
      <c r="SP76" s="128"/>
      <c r="SQ76" s="128"/>
      <c r="SR76" s="128"/>
      <c r="SS76" s="128"/>
      <c r="ST76" s="128"/>
      <c r="SU76" s="128"/>
      <c r="SV76" s="128"/>
      <c r="SW76" s="128"/>
      <c r="SX76" s="128"/>
      <c r="SY76" s="128"/>
      <c r="SZ76" s="128"/>
      <c r="TA76" s="128"/>
      <c r="TB76" s="128"/>
      <c r="TC76" s="128"/>
      <c r="TD76" s="128"/>
      <c r="TE76" s="128"/>
      <c r="TF76" s="128"/>
      <c r="TG76" s="128"/>
      <c r="TH76" s="128"/>
      <c r="TI76" s="128"/>
      <c r="TJ76" s="128"/>
      <c r="TK76" s="128"/>
      <c r="TL76" s="128"/>
      <c r="TM76" s="128"/>
      <c r="TN76" s="128"/>
      <c r="TO76" s="128"/>
      <c r="TP76" s="128"/>
      <c r="TQ76" s="128"/>
      <c r="TR76" s="128"/>
      <c r="TS76" s="128"/>
      <c r="TT76" s="128"/>
      <c r="TU76" s="128"/>
      <c r="TV76" s="128"/>
      <c r="TW76" s="128"/>
      <c r="TX76" s="128"/>
      <c r="TY76" s="128"/>
      <c r="TZ76" s="128"/>
      <c r="UA76" s="128"/>
      <c r="UB76" s="128"/>
      <c r="UC76" s="128"/>
      <c r="UD76" s="128"/>
      <c r="UE76" s="128"/>
      <c r="UF76" s="128"/>
      <c r="UG76" s="128"/>
      <c r="UH76" s="128"/>
      <c r="UI76" s="128"/>
      <c r="UJ76" s="128"/>
      <c r="UK76" s="128"/>
      <c r="UL76" s="128"/>
      <c r="UM76" s="128"/>
      <c r="UN76" s="128"/>
      <c r="UO76" s="128"/>
      <c r="UP76" s="128"/>
      <c r="UQ76" s="128"/>
      <c r="UR76" s="128"/>
      <c r="US76" s="128"/>
      <c r="UT76" s="128"/>
      <c r="UU76" s="128"/>
      <c r="UV76" s="128"/>
      <c r="UW76" s="128"/>
      <c r="UX76" s="128"/>
      <c r="UY76" s="128"/>
      <c r="UZ76" s="128"/>
      <c r="VA76" s="128"/>
      <c r="VB76" s="128"/>
      <c r="VC76" s="128"/>
      <c r="VD76" s="128"/>
      <c r="VE76" s="128"/>
      <c r="VF76" s="128"/>
      <c r="VG76" s="128"/>
      <c r="VH76" s="128"/>
      <c r="VI76" s="128"/>
      <c r="VJ76" s="128"/>
      <c r="VK76" s="128"/>
      <c r="VL76" s="128"/>
      <c r="VM76" s="128"/>
      <c r="VN76" s="128"/>
      <c r="VO76" s="128"/>
      <c r="VP76" s="128"/>
      <c r="VQ76" s="128"/>
      <c r="VR76" s="128"/>
      <c r="VS76" s="128"/>
      <c r="VT76" s="128"/>
      <c r="VU76" s="128"/>
      <c r="VV76" s="128"/>
      <c r="VW76" s="128"/>
      <c r="VX76" s="128"/>
      <c r="VY76" s="128"/>
      <c r="VZ76" s="128"/>
      <c r="WA76" s="128"/>
      <c r="WB76" s="128"/>
      <c r="WC76" s="128"/>
      <c r="WD76" s="128"/>
      <c r="WE76" s="128"/>
      <c r="WF76" s="128"/>
      <c r="WG76" s="128"/>
      <c r="WH76" s="128"/>
      <c r="WI76" s="128"/>
      <c r="WJ76" s="128"/>
      <c r="WK76" s="128"/>
      <c r="WL76" s="128"/>
      <c r="WM76" s="128"/>
      <c r="WN76" s="128"/>
      <c r="WO76" s="128"/>
      <c r="WP76" s="128"/>
      <c r="WQ76" s="128"/>
      <c r="WR76" s="128"/>
      <c r="WS76" s="128"/>
      <c r="WT76" s="128"/>
      <c r="WU76" s="128"/>
      <c r="WV76" s="128"/>
      <c r="WW76" s="128"/>
      <c r="WX76" s="128"/>
      <c r="WY76" s="128"/>
      <c r="WZ76" s="128"/>
      <c r="XA76" s="128"/>
      <c r="XB76" s="128"/>
      <c r="XC76" s="128"/>
      <c r="XD76" s="128"/>
      <c r="XE76" s="128"/>
      <c r="XF76" s="128"/>
      <c r="XG76" s="128"/>
      <c r="XH76" s="128"/>
      <c r="XI76" s="128"/>
      <c r="XJ76" s="128"/>
      <c r="XK76" s="128"/>
      <c r="XL76" s="128"/>
      <c r="XM76" s="128"/>
      <c r="XN76" s="128"/>
      <c r="XO76" s="128"/>
      <c r="XP76" s="128"/>
      <c r="XQ76" s="128"/>
      <c r="XR76" s="128"/>
      <c r="XS76" s="128"/>
      <c r="XT76" s="128"/>
      <c r="XU76" s="128"/>
      <c r="XV76" s="128"/>
      <c r="XW76" s="128"/>
      <c r="XX76" s="128"/>
      <c r="XY76" s="128"/>
      <c r="XZ76" s="128"/>
      <c r="YA76" s="128"/>
      <c r="YB76" s="128"/>
      <c r="YC76" s="128"/>
      <c r="YD76" s="128"/>
      <c r="YE76" s="128"/>
      <c r="YF76" s="128"/>
      <c r="YG76" s="128"/>
      <c r="YH76" s="128"/>
      <c r="YI76" s="128"/>
      <c r="YJ76" s="128"/>
      <c r="YK76" s="128"/>
      <c r="YL76" s="128"/>
      <c r="YM76" s="128"/>
      <c r="YN76" s="128"/>
      <c r="YO76" s="128"/>
      <c r="YP76" s="128"/>
      <c r="YQ76" s="128"/>
      <c r="YR76" s="128"/>
      <c r="YS76" s="128"/>
      <c r="YT76" s="128"/>
      <c r="YU76" s="128"/>
      <c r="YV76" s="128"/>
      <c r="YW76" s="128"/>
      <c r="YX76" s="128"/>
      <c r="YY76" s="128"/>
      <c r="YZ76" s="128"/>
      <c r="ZA76" s="128"/>
      <c r="ZB76" s="128"/>
      <c r="ZC76" s="128"/>
      <c r="ZD76" s="128"/>
      <c r="ZE76" s="128"/>
      <c r="ZF76" s="128"/>
      <c r="ZG76" s="128"/>
      <c r="ZH76" s="128"/>
      <c r="ZI76" s="128"/>
      <c r="ZJ76" s="128"/>
      <c r="ZK76" s="128"/>
      <c r="ZL76" s="128"/>
      <c r="ZM76" s="128"/>
      <c r="ZN76" s="128"/>
      <c r="ZO76" s="128"/>
      <c r="ZP76" s="128"/>
      <c r="ZQ76" s="128"/>
      <c r="ZR76" s="128"/>
      <c r="ZS76" s="128"/>
      <c r="ZT76" s="128"/>
      <c r="ZU76" s="128"/>
      <c r="ZV76" s="128"/>
      <c r="ZW76" s="128"/>
      <c r="ZX76" s="128"/>
      <c r="ZY76" s="128"/>
      <c r="ZZ76" s="128"/>
      <c r="AAA76" s="128"/>
      <c r="AAB76" s="128"/>
      <c r="AAC76" s="128"/>
      <c r="AAD76" s="128"/>
      <c r="AAE76" s="128"/>
      <c r="AAF76" s="128"/>
      <c r="AAG76" s="128"/>
      <c r="AAH76" s="128"/>
      <c r="AAI76" s="128"/>
      <c r="AAJ76" s="128"/>
      <c r="AAK76" s="128"/>
      <c r="AAL76" s="128"/>
      <c r="AAM76" s="128"/>
      <c r="AAN76" s="128"/>
      <c r="AAO76" s="128"/>
      <c r="AAP76" s="128"/>
      <c r="AAQ76" s="128"/>
      <c r="AAR76" s="128"/>
      <c r="AAS76" s="128"/>
      <c r="AAT76" s="128"/>
      <c r="AAU76" s="128"/>
      <c r="AAV76" s="128"/>
      <c r="AAW76" s="128"/>
      <c r="AAX76" s="128"/>
      <c r="AAY76" s="128"/>
      <c r="AAZ76" s="128"/>
      <c r="ABA76" s="128"/>
      <c r="ABB76" s="128"/>
      <c r="ABC76" s="128"/>
      <c r="ABD76" s="128"/>
      <c r="ABE76" s="128"/>
      <c r="ABF76" s="128"/>
      <c r="ABG76" s="128"/>
      <c r="ABH76" s="128"/>
      <c r="ABI76" s="128"/>
      <c r="ABJ76" s="128"/>
      <c r="ABK76" s="128"/>
      <c r="ABL76" s="128"/>
      <c r="ABM76" s="128"/>
      <c r="ABN76" s="128"/>
      <c r="ABO76" s="128"/>
      <c r="ABP76" s="128"/>
      <c r="ABQ76" s="128"/>
      <c r="ABR76" s="128"/>
      <c r="ABS76" s="128"/>
      <c r="ABT76" s="128"/>
      <c r="ABU76" s="128"/>
      <c r="ABV76" s="128"/>
      <c r="ABW76" s="128"/>
      <c r="ABX76" s="128"/>
      <c r="ABY76" s="128"/>
      <c r="ABZ76" s="128"/>
      <c r="ACA76" s="128"/>
      <c r="ACB76" s="128"/>
      <c r="ACC76" s="128"/>
      <c r="ACD76" s="128"/>
      <c r="ACE76" s="128"/>
      <c r="ACF76" s="128"/>
      <c r="ACG76" s="128"/>
      <c r="ACH76" s="128"/>
      <c r="ACI76" s="128"/>
      <c r="ACJ76" s="128"/>
      <c r="ACK76" s="128"/>
      <c r="ACL76" s="128"/>
      <c r="ACM76" s="128"/>
      <c r="ACN76" s="128"/>
      <c r="ACO76" s="128"/>
      <c r="ACP76" s="128"/>
      <c r="ACQ76" s="128"/>
      <c r="ACR76" s="128"/>
      <c r="ACS76" s="128"/>
      <c r="ACT76" s="128"/>
      <c r="ACU76" s="128"/>
      <c r="ACV76" s="128"/>
      <c r="ACW76" s="128"/>
      <c r="ACX76" s="128"/>
      <c r="ACY76" s="128"/>
      <c r="ACZ76" s="128"/>
      <c r="ADA76" s="128"/>
      <c r="ADB76" s="128"/>
      <c r="ADC76" s="128"/>
      <c r="ADD76" s="128"/>
      <c r="ADE76" s="128"/>
      <c r="ADF76" s="128"/>
      <c r="ADG76" s="128"/>
      <c r="ADH76" s="128"/>
      <c r="ADI76" s="128"/>
      <c r="ADJ76" s="128"/>
      <c r="ADK76" s="128"/>
      <c r="ADL76" s="128"/>
      <c r="ADM76" s="128"/>
      <c r="ADN76" s="128"/>
      <c r="ADO76" s="128"/>
      <c r="ADP76" s="128"/>
      <c r="ADQ76" s="128"/>
      <c r="ADR76" s="128"/>
      <c r="ADS76" s="128"/>
      <c r="ADT76" s="128"/>
      <c r="ADU76" s="128"/>
      <c r="ADV76" s="128"/>
      <c r="ADW76" s="128"/>
      <c r="ADX76" s="128"/>
      <c r="ADY76" s="128"/>
      <c r="ADZ76" s="128"/>
      <c r="AEA76" s="128"/>
      <c r="AEB76" s="128"/>
      <c r="AEC76" s="128"/>
      <c r="AED76" s="128"/>
      <c r="AEE76" s="128"/>
      <c r="AEF76" s="128"/>
      <c r="AEG76" s="128"/>
      <c r="AEH76" s="128"/>
      <c r="AEI76" s="128"/>
      <c r="AEJ76" s="128"/>
      <c r="AEK76" s="128"/>
      <c r="AEL76" s="128"/>
      <c r="AEM76" s="128"/>
      <c r="AEN76" s="128"/>
      <c r="AEO76" s="128"/>
      <c r="AEP76" s="128"/>
      <c r="AEQ76" s="128"/>
      <c r="AER76" s="128"/>
      <c r="AES76" s="128"/>
      <c r="AET76" s="128"/>
      <c r="AEU76" s="128"/>
      <c r="AEV76" s="128"/>
      <c r="AEW76" s="128"/>
      <c r="AEX76" s="128"/>
      <c r="AEY76" s="128"/>
      <c r="AEZ76" s="128"/>
      <c r="AFA76" s="128"/>
      <c r="AFB76" s="128"/>
      <c r="AFC76" s="128"/>
      <c r="AFD76" s="128"/>
      <c r="AFE76" s="128"/>
      <c r="AFF76" s="128"/>
      <c r="AFG76" s="128"/>
      <c r="AFH76" s="128"/>
      <c r="AFI76" s="128"/>
      <c r="AFJ76" s="128"/>
      <c r="AFK76" s="128"/>
      <c r="AFL76" s="128"/>
      <c r="AFM76" s="128"/>
      <c r="AFN76" s="128"/>
      <c r="AFO76" s="128"/>
      <c r="AFP76" s="128"/>
      <c r="AFQ76" s="128"/>
      <c r="AFR76" s="128"/>
      <c r="AFS76" s="128"/>
      <c r="AFT76" s="128"/>
      <c r="AFU76" s="128"/>
      <c r="AFV76" s="128"/>
      <c r="AFW76" s="128"/>
      <c r="AFX76" s="128"/>
      <c r="AFY76" s="128"/>
      <c r="AFZ76" s="128"/>
      <c r="AGA76" s="128"/>
      <c r="AGB76" s="128"/>
      <c r="AGC76" s="128"/>
      <c r="AGD76" s="128"/>
      <c r="AGE76" s="128"/>
      <c r="AGF76" s="128"/>
      <c r="AGG76" s="128"/>
      <c r="AGH76" s="128"/>
      <c r="AGI76" s="128"/>
      <c r="AGJ76" s="128"/>
      <c r="AGK76" s="128"/>
      <c r="AGL76" s="128"/>
      <c r="AGM76" s="128"/>
      <c r="AGN76" s="128"/>
      <c r="AGO76" s="128"/>
      <c r="AGP76" s="128"/>
      <c r="AGQ76" s="128"/>
      <c r="AGR76" s="128"/>
      <c r="AGS76" s="128"/>
      <c r="AGT76" s="128"/>
      <c r="AGU76" s="128"/>
      <c r="AGV76" s="128"/>
      <c r="AGW76" s="128"/>
      <c r="AGX76" s="128"/>
      <c r="AGY76" s="128"/>
      <c r="AGZ76" s="128"/>
      <c r="AHA76" s="128"/>
      <c r="AHB76" s="128"/>
      <c r="AHC76" s="128"/>
      <c r="AHD76" s="128"/>
      <c r="AHE76" s="128"/>
      <c r="AHF76" s="128"/>
      <c r="AHG76" s="128"/>
      <c r="AHH76" s="128"/>
      <c r="AHI76" s="128"/>
      <c r="AHJ76" s="128"/>
      <c r="AHK76" s="128"/>
      <c r="AHL76" s="128"/>
      <c r="AHM76" s="128"/>
      <c r="AHN76" s="128"/>
      <c r="AHO76" s="128"/>
      <c r="AHP76" s="128"/>
      <c r="AHQ76" s="128"/>
      <c r="AHR76" s="128"/>
      <c r="AHS76" s="128"/>
      <c r="AHT76" s="128"/>
      <c r="AHU76" s="128"/>
      <c r="AHV76" s="128"/>
      <c r="AHW76" s="128"/>
      <c r="AHX76" s="128"/>
      <c r="AHY76" s="128"/>
      <c r="AHZ76" s="128"/>
      <c r="AIA76" s="128"/>
      <c r="AIB76" s="128"/>
      <c r="AIC76" s="128"/>
      <c r="AID76" s="128"/>
      <c r="AIE76" s="128"/>
      <c r="AIF76" s="128"/>
      <c r="AIG76" s="128"/>
      <c r="AIH76" s="128"/>
      <c r="AII76" s="128"/>
      <c r="AIJ76" s="128"/>
      <c r="AIK76" s="128"/>
      <c r="AIL76" s="128"/>
      <c r="AIM76" s="128"/>
      <c r="AIN76" s="128"/>
      <c r="AIO76" s="128"/>
      <c r="AIP76" s="128"/>
      <c r="AIQ76" s="128"/>
      <c r="AIR76" s="128"/>
      <c r="AIS76" s="128"/>
      <c r="AIT76" s="128"/>
      <c r="AIU76" s="128"/>
      <c r="AIV76" s="128"/>
      <c r="AIW76" s="128"/>
      <c r="AIX76" s="128"/>
      <c r="AIY76" s="128"/>
      <c r="AIZ76" s="128"/>
      <c r="AJA76" s="128"/>
      <c r="AJB76" s="128"/>
      <c r="AJC76" s="128"/>
      <c r="AJD76" s="128"/>
      <c r="AJE76" s="128"/>
      <c r="AJF76" s="128"/>
      <c r="AJG76" s="128"/>
      <c r="AJH76" s="128"/>
      <c r="AJI76" s="128"/>
      <c r="AJJ76" s="128"/>
      <c r="AJK76" s="128"/>
      <c r="AJL76" s="128"/>
      <c r="AJM76" s="128"/>
      <c r="AJN76" s="128"/>
      <c r="AJO76" s="128"/>
      <c r="AJP76" s="128"/>
      <c r="AJQ76" s="128"/>
      <c r="AJR76" s="128"/>
      <c r="AJS76" s="128"/>
      <c r="AJT76" s="128"/>
      <c r="AJU76" s="128"/>
      <c r="AJV76" s="128"/>
      <c r="AJW76" s="128"/>
      <c r="AJX76" s="128"/>
      <c r="AJY76" s="128"/>
      <c r="AJZ76" s="128"/>
      <c r="AKA76" s="128"/>
      <c r="AKB76" s="128"/>
      <c r="AKC76" s="128"/>
      <c r="AKD76" s="128"/>
      <c r="AKE76" s="128"/>
      <c r="AKF76" s="128"/>
      <c r="AKG76" s="128"/>
      <c r="AKH76" s="128"/>
      <c r="AKI76" s="128"/>
      <c r="AKJ76" s="128"/>
      <c r="AKK76" s="128"/>
      <c r="AKL76" s="128"/>
      <c r="AKM76" s="128"/>
      <c r="AKN76" s="128"/>
      <c r="AKO76" s="128"/>
      <c r="AKP76" s="128"/>
      <c r="AKQ76" s="128"/>
      <c r="AKR76" s="128"/>
      <c r="AKS76" s="128"/>
      <c r="AKT76" s="128"/>
      <c r="AKU76" s="128"/>
      <c r="AKV76" s="128"/>
      <c r="AKW76" s="128"/>
      <c r="AKX76" s="128"/>
      <c r="AKY76" s="128"/>
      <c r="AKZ76" s="128"/>
      <c r="ALA76" s="128"/>
      <c r="ALB76" s="128"/>
      <c r="ALC76" s="128"/>
      <c r="ALD76" s="128"/>
      <c r="ALE76" s="128"/>
      <c r="ALF76" s="128"/>
      <c r="ALG76" s="128"/>
      <c r="ALH76" s="128"/>
      <c r="ALI76" s="128"/>
      <c r="ALJ76" s="128"/>
      <c r="ALK76" s="128"/>
      <c r="ALL76" s="128"/>
      <c r="ALM76" s="128"/>
      <c r="ALN76" s="128"/>
      <c r="ALO76" s="128"/>
      <c r="ALP76" s="128"/>
      <c r="ALQ76" s="128"/>
      <c r="ALR76" s="128"/>
      <c r="ALS76" s="128"/>
      <c r="ALT76" s="128"/>
      <c r="ALU76" s="128"/>
      <c r="ALV76" s="128"/>
      <c r="ALW76" s="128"/>
      <c r="ALX76" s="128"/>
      <c r="ALY76" s="128"/>
      <c r="ALZ76" s="128"/>
      <c r="AMA76" s="128"/>
      <c r="AMB76" s="128"/>
      <c r="AMC76" s="128"/>
      <c r="AMD76" s="128"/>
      <c r="AME76" s="128"/>
      <c r="AMF76" s="128"/>
      <c r="AMG76" s="128"/>
      <c r="AMH76" s="128"/>
      <c r="AMI76" s="128"/>
      <c r="AMJ76" s="128"/>
      <c r="AMK76" s="128"/>
      <c r="AML76" s="128"/>
      <c r="AMM76" s="128"/>
      <c r="AMN76" s="128"/>
      <c r="AMO76" s="128"/>
      <c r="AMP76" s="128"/>
      <c r="AMQ76" s="128"/>
      <c r="AMR76" s="128"/>
      <c r="AMS76" s="128"/>
      <c r="AMT76" s="128"/>
      <c r="AMU76" s="128"/>
      <c r="AMV76" s="128"/>
      <c r="AMW76" s="128"/>
      <c r="AMX76" s="128"/>
      <c r="AMY76" s="128"/>
      <c r="AMZ76" s="128"/>
      <c r="ANA76" s="128"/>
      <c r="ANB76" s="128"/>
      <c r="ANC76" s="128"/>
      <c r="AND76" s="128"/>
      <c r="ANE76" s="128"/>
      <c r="ANF76" s="128"/>
      <c r="ANG76" s="128"/>
      <c r="ANH76" s="128"/>
      <c r="ANI76" s="128"/>
      <c r="ANJ76" s="128"/>
      <c r="ANK76" s="128"/>
      <c r="ANL76" s="128"/>
      <c r="ANM76" s="128"/>
      <c r="ANN76" s="128"/>
      <c r="ANO76" s="128"/>
      <c r="ANP76" s="128"/>
      <c r="ANQ76" s="128"/>
      <c r="ANR76" s="128"/>
      <c r="ANS76" s="128"/>
      <c r="ANT76" s="128"/>
      <c r="ANU76" s="128"/>
      <c r="ANV76" s="128"/>
      <c r="ANW76" s="128"/>
      <c r="ANX76" s="128"/>
      <c r="ANY76" s="128"/>
      <c r="ANZ76" s="128"/>
      <c r="AOA76" s="128"/>
      <c r="AOB76" s="128"/>
      <c r="AOC76" s="128"/>
      <c r="AOD76" s="128"/>
      <c r="AOE76" s="128"/>
      <c r="AOF76" s="128"/>
      <c r="AOG76" s="128"/>
      <c r="AOH76" s="128"/>
      <c r="AOI76" s="128"/>
      <c r="AOJ76" s="128"/>
      <c r="AOK76" s="128"/>
      <c r="AOL76" s="128"/>
      <c r="AOM76" s="128"/>
      <c r="AON76" s="128"/>
      <c r="AOO76" s="128"/>
      <c r="AOP76" s="128"/>
      <c r="AOQ76" s="128"/>
      <c r="AOR76" s="128"/>
      <c r="AOS76" s="128"/>
      <c r="AOT76" s="128"/>
      <c r="AOU76" s="128"/>
      <c r="AOV76" s="128"/>
      <c r="AOW76" s="128"/>
      <c r="AOX76" s="128"/>
      <c r="AOY76" s="128"/>
      <c r="AOZ76" s="128"/>
      <c r="APA76" s="128"/>
      <c r="APB76" s="128"/>
      <c r="APC76" s="128"/>
      <c r="APD76" s="128"/>
      <c r="APE76" s="128"/>
      <c r="APF76" s="128"/>
      <c r="APG76" s="128"/>
      <c r="APH76" s="128"/>
      <c r="API76" s="128"/>
      <c r="APJ76" s="128"/>
      <c r="APK76" s="128"/>
      <c r="APL76" s="128"/>
      <c r="APM76" s="128"/>
      <c r="APN76" s="128"/>
      <c r="APO76" s="128"/>
      <c r="APP76" s="128"/>
      <c r="APQ76" s="128"/>
      <c r="APR76" s="128"/>
      <c r="APS76" s="128"/>
      <c r="APT76" s="128"/>
      <c r="APU76" s="128"/>
      <c r="APV76" s="128"/>
      <c r="APW76" s="128"/>
      <c r="APX76" s="128"/>
      <c r="APY76" s="128"/>
      <c r="APZ76" s="128"/>
      <c r="AQA76" s="128"/>
      <c r="AQB76" s="128"/>
      <c r="AQC76" s="128"/>
      <c r="AQD76" s="128"/>
      <c r="AQE76" s="128"/>
      <c r="AQF76" s="128"/>
      <c r="AQG76" s="128"/>
      <c r="AQH76" s="128"/>
      <c r="AQI76" s="128"/>
      <c r="AQJ76" s="128"/>
      <c r="AQK76" s="128"/>
      <c r="AQL76" s="128"/>
      <c r="AQM76" s="128"/>
      <c r="AQN76" s="128"/>
      <c r="AQO76" s="128"/>
      <c r="AQP76" s="128"/>
      <c r="AQQ76" s="128"/>
      <c r="AQR76" s="128"/>
      <c r="AQS76" s="128"/>
      <c r="AQT76" s="128"/>
      <c r="AQU76" s="128"/>
      <c r="AQV76" s="128"/>
      <c r="AQW76" s="128"/>
      <c r="AQX76" s="128"/>
      <c r="AQY76" s="128"/>
      <c r="AQZ76" s="128"/>
      <c r="ARA76" s="128"/>
      <c r="ARB76" s="128"/>
      <c r="ARC76" s="128"/>
      <c r="ARD76" s="128"/>
      <c r="ARE76" s="128"/>
      <c r="ARF76" s="128"/>
      <c r="ARG76" s="128"/>
      <c r="ARH76" s="128"/>
      <c r="ARI76" s="128"/>
      <c r="ARJ76" s="128"/>
      <c r="ARK76" s="128"/>
      <c r="ARL76" s="128"/>
      <c r="ARM76" s="128"/>
      <c r="ARN76" s="128"/>
      <c r="ARO76" s="128"/>
      <c r="ARP76" s="128"/>
      <c r="ARQ76" s="128"/>
      <c r="ARR76" s="128"/>
      <c r="ARS76" s="128"/>
      <c r="ART76" s="128"/>
      <c r="ARU76" s="128"/>
      <c r="ARV76" s="128"/>
      <c r="ARW76" s="128"/>
      <c r="ARX76" s="128"/>
      <c r="ARY76" s="128"/>
      <c r="ARZ76" s="128"/>
      <c r="ASA76" s="128"/>
      <c r="ASB76" s="128"/>
      <c r="ASC76" s="128"/>
      <c r="ASD76" s="128"/>
      <c r="ASE76" s="128"/>
      <c r="ASF76" s="128"/>
      <c r="ASG76" s="128"/>
      <c r="ASH76" s="128"/>
      <c r="ASI76" s="128"/>
      <c r="ASJ76" s="128"/>
      <c r="ASK76" s="128"/>
      <c r="ASL76" s="128"/>
      <c r="ASM76" s="128"/>
      <c r="ASN76" s="128"/>
      <c r="ASO76" s="128"/>
      <c r="ASP76" s="128"/>
      <c r="ASQ76" s="128"/>
      <c r="ASR76" s="128"/>
      <c r="ASS76" s="128"/>
      <c r="AST76" s="128"/>
      <c r="ASU76" s="128"/>
      <c r="ASV76" s="128"/>
      <c r="ASW76" s="128"/>
      <c r="ASX76" s="128"/>
      <c r="ASY76" s="128"/>
      <c r="ASZ76" s="128"/>
      <c r="ATA76" s="128"/>
      <c r="ATB76" s="128"/>
      <c r="ATC76" s="128"/>
      <c r="ATD76" s="128"/>
      <c r="ATE76" s="128"/>
      <c r="ATF76" s="128"/>
      <c r="ATG76" s="128"/>
      <c r="ATH76" s="128"/>
      <c r="ATI76" s="128"/>
      <c r="ATJ76" s="128"/>
      <c r="ATK76" s="128"/>
      <c r="ATL76" s="128"/>
      <c r="ATM76" s="128"/>
      <c r="ATN76" s="128"/>
      <c r="ATO76" s="128"/>
      <c r="ATP76" s="128"/>
      <c r="ATQ76" s="128"/>
      <c r="ATR76" s="128"/>
      <c r="ATS76" s="128"/>
      <c r="ATT76" s="128"/>
      <c r="ATU76" s="128"/>
      <c r="ATV76" s="128"/>
      <c r="ATW76" s="128"/>
      <c r="ATX76" s="128"/>
      <c r="ATY76" s="128"/>
      <c r="ATZ76" s="128"/>
      <c r="AUA76" s="128"/>
      <c r="AUB76" s="128"/>
      <c r="AUC76" s="128"/>
      <c r="AUD76" s="128"/>
      <c r="AUE76" s="128"/>
      <c r="AUF76" s="128"/>
      <c r="AUG76" s="128"/>
      <c r="AUH76" s="128"/>
      <c r="AUI76" s="128"/>
      <c r="AUJ76" s="128"/>
      <c r="AUK76" s="128"/>
      <c r="AUL76" s="128"/>
      <c r="AUM76" s="128"/>
      <c r="AUN76" s="128"/>
      <c r="AUO76" s="128"/>
      <c r="AUP76" s="128"/>
      <c r="AUQ76" s="128"/>
      <c r="AUR76" s="128"/>
      <c r="AUS76" s="128"/>
      <c r="AUT76" s="128"/>
      <c r="AUU76" s="128"/>
      <c r="AUV76" s="128"/>
      <c r="AUW76" s="128"/>
      <c r="AUX76" s="128"/>
      <c r="AUY76" s="128"/>
      <c r="AUZ76" s="128"/>
      <c r="AVA76" s="128"/>
      <c r="AVB76" s="128"/>
      <c r="AVC76" s="128"/>
      <c r="AVD76" s="128"/>
      <c r="AVE76" s="128"/>
      <c r="AVF76" s="128"/>
      <c r="AVG76" s="128"/>
      <c r="AVH76" s="128"/>
      <c r="AVI76" s="128"/>
      <c r="AVJ76" s="128"/>
      <c r="AVK76" s="128"/>
      <c r="AVL76" s="128"/>
      <c r="AVM76" s="128"/>
      <c r="AVN76" s="118"/>
      <c r="AVO76" s="118"/>
      <c r="AVP76" s="112"/>
      <c r="AVQ76" s="128"/>
      <c r="AVR76" s="118"/>
      <c r="AVS76" s="118"/>
      <c r="AVT76" s="118"/>
      <c r="AVU76" s="112"/>
      <c r="AVV76" s="128"/>
      <c r="AVW76" s="118"/>
      <c r="AVX76" s="118"/>
      <c r="AVY76" s="118"/>
      <c r="AVZ76" s="112"/>
      <c r="AWA76" s="128"/>
      <c r="AWB76" s="118"/>
      <c r="AWC76" s="118"/>
      <c r="AWD76" s="118"/>
      <c r="AWE76" s="112"/>
      <c r="AWF76" s="128"/>
      <c r="AWG76" s="118"/>
      <c r="AWH76" s="118"/>
      <c r="AWI76" s="118"/>
      <c r="AWJ76" s="112"/>
      <c r="AWK76" s="128"/>
      <c r="AWL76" s="118"/>
      <c r="AWM76" s="118"/>
      <c r="AWN76" s="118"/>
      <c r="AWO76" s="112"/>
      <c r="AWP76" s="128"/>
      <c r="AWQ76" s="118"/>
      <c r="AWR76" s="118"/>
      <c r="AWS76" s="118"/>
      <c r="AWT76" s="112"/>
      <c r="AWU76" s="128"/>
      <c r="AWV76" s="118"/>
      <c r="AWW76" s="118"/>
      <c r="AWX76" s="118"/>
      <c r="AWY76" s="112"/>
      <c r="AWZ76" s="128"/>
      <c r="AXA76" s="118"/>
      <c r="AXB76" s="118"/>
      <c r="AXC76" s="118"/>
      <c r="AXD76" s="112"/>
      <c r="AXE76" s="128"/>
      <c r="AXF76" s="118"/>
      <c r="AXG76" s="118"/>
      <c r="AXH76" s="118"/>
      <c r="AXI76" s="112"/>
      <c r="AXJ76" s="22"/>
      <c r="AXK76" s="118"/>
      <c r="AXL76" s="118"/>
      <c r="AXM76" s="118"/>
      <c r="AXN76" s="112"/>
      <c r="AXO76" s="128"/>
      <c r="AXP76" s="118"/>
      <c r="AXQ76" s="118"/>
      <c r="AXR76" s="118"/>
      <c r="AXS76" s="112"/>
      <c r="AXT76" s="128"/>
      <c r="AXU76" s="118"/>
      <c r="AXV76" s="118"/>
      <c r="AXW76" s="118"/>
      <c r="AXX76" s="112"/>
      <c r="AXY76" s="128"/>
      <c r="AXZ76" s="118"/>
      <c r="AYA76" s="118"/>
      <c r="AYB76" s="118"/>
      <c r="AYC76" s="112"/>
      <c r="AYD76" s="128"/>
      <c r="AYE76" s="118"/>
      <c r="AYF76" s="118"/>
      <c r="AYG76" s="118"/>
      <c r="AYH76" s="112"/>
      <c r="AYI76" s="128"/>
      <c r="AYJ76" s="118"/>
      <c r="AYK76" s="118"/>
      <c r="AYL76" s="118"/>
      <c r="AYM76" s="112"/>
      <c r="AYN76" s="128"/>
      <c r="AYO76" s="118"/>
      <c r="AYP76" s="118"/>
      <c r="AYQ76" s="118"/>
      <c r="AYR76" s="112"/>
      <c r="AYS76" s="128"/>
      <c r="AYT76" s="118"/>
      <c r="AYU76" s="118"/>
      <c r="AYV76" s="118"/>
      <c r="AYW76" s="112"/>
      <c r="AYX76" s="128"/>
      <c r="AYY76" s="118"/>
      <c r="AYZ76" s="118"/>
      <c r="AZA76" s="118"/>
      <c r="AZB76" s="112"/>
      <c r="AZC76" s="128"/>
      <c r="AZD76" s="118"/>
      <c r="AZE76" s="118"/>
      <c r="AZF76" s="118"/>
      <c r="AZG76" s="112"/>
      <c r="AZH76" s="22"/>
      <c r="AZI76" s="118"/>
      <c r="AZJ76" s="118"/>
      <c r="AZK76" s="118"/>
      <c r="AZL76" s="112"/>
      <c r="AZM76" s="128"/>
      <c r="AZN76" s="118"/>
      <c r="AZO76" s="118"/>
      <c r="AZP76" s="118"/>
      <c r="AZQ76" s="112"/>
      <c r="AZR76" s="128"/>
      <c r="AZS76" s="118"/>
      <c r="AZT76" s="118"/>
      <c r="AZU76" s="118"/>
      <c r="AZV76" s="112"/>
      <c r="AZW76" s="128"/>
      <c r="AZX76" s="118"/>
      <c r="AZY76" s="118"/>
      <c r="AZZ76" s="118"/>
      <c r="BAA76" s="112"/>
      <c r="BAB76" s="128"/>
      <c r="BAC76" s="118"/>
      <c r="BAD76" s="118"/>
      <c r="BAE76" s="118"/>
      <c r="BAF76" s="112"/>
      <c r="BAG76" s="128"/>
      <c r="BAH76" s="118"/>
      <c r="BAI76" s="118"/>
      <c r="BAJ76" s="118"/>
      <c r="BAK76" s="112"/>
      <c r="BAL76" s="128"/>
      <c r="BAM76" s="118"/>
      <c r="BAN76" s="118"/>
      <c r="BAO76" s="118"/>
      <c r="BAP76" s="112"/>
      <c r="BAQ76" s="128"/>
      <c r="BAR76" s="118"/>
      <c r="BAS76" s="118"/>
      <c r="BAT76" s="118"/>
      <c r="BAU76" s="112"/>
      <c r="BAV76" s="128"/>
      <c r="BAW76" s="118"/>
      <c r="BAX76" s="118"/>
      <c r="BAY76" s="118"/>
      <c r="BAZ76" s="112"/>
      <c r="BBA76" s="128"/>
      <c r="BBB76" s="118"/>
      <c r="BBC76" s="118"/>
      <c r="BBD76" s="118"/>
      <c r="BBE76" s="112"/>
      <c r="BBF76" s="22"/>
      <c r="BBG76" s="118"/>
      <c r="BBH76" s="118"/>
      <c r="BBI76" s="118"/>
      <c r="BBJ76" s="112"/>
      <c r="BBK76" s="128"/>
      <c r="BBL76" s="118"/>
      <c r="BBM76" s="118"/>
      <c r="BBN76" s="118"/>
      <c r="BBO76" s="112"/>
      <c r="BBP76" s="128"/>
      <c r="BBQ76" s="118"/>
      <c r="BBR76" s="118"/>
      <c r="BBS76" s="118"/>
      <c r="BBT76" s="112"/>
      <c r="BBU76" s="128"/>
      <c r="BBV76" s="118"/>
      <c r="BBW76" s="118"/>
      <c r="BBX76" s="118"/>
      <c r="BBY76" s="112"/>
      <c r="BBZ76" s="128"/>
      <c r="BCA76" s="118"/>
      <c r="BCB76" s="118"/>
      <c r="BCC76" s="118"/>
      <c r="BCD76" s="112"/>
      <c r="BCE76" s="128"/>
      <c r="BCF76" s="118"/>
      <c r="BCG76" s="118"/>
      <c r="BCH76" s="118"/>
      <c r="BCI76" s="112"/>
      <c r="BCJ76" s="128"/>
      <c r="BCK76" s="118"/>
      <c r="BCL76" s="118"/>
      <c r="BCM76" s="118"/>
      <c r="BCN76" s="112"/>
      <c r="BCO76" s="128"/>
      <c r="BCP76" s="118"/>
      <c r="BCQ76" s="118"/>
      <c r="BCR76" s="118"/>
      <c r="BCS76" s="112"/>
      <c r="BCT76" s="128"/>
      <c r="BCU76" s="118"/>
      <c r="BCV76" s="118"/>
      <c r="BCW76" s="118"/>
      <c r="BCX76" s="112"/>
      <c r="BCY76" s="128"/>
      <c r="BCZ76" s="118"/>
      <c r="BDA76" s="118"/>
      <c r="BDB76" s="118"/>
      <c r="BDC76" s="112"/>
      <c r="BDD76" s="22"/>
      <c r="BDE76" s="118"/>
      <c r="BDF76" s="118"/>
      <c r="BDG76" s="118"/>
      <c r="BDH76" s="112"/>
      <c r="BDI76" s="128"/>
      <c r="BDJ76" s="118"/>
      <c r="BDK76" s="118"/>
      <c r="BDL76" s="118"/>
      <c r="BDM76" s="112"/>
      <c r="BDN76" s="128"/>
      <c r="BDO76" s="118"/>
      <c r="BDP76" s="118"/>
      <c r="BDQ76" s="118"/>
      <c r="BDR76" s="112"/>
      <c r="BDS76" s="128"/>
      <c r="BDT76" s="118"/>
      <c r="BDU76" s="118"/>
      <c r="BDV76" s="118"/>
      <c r="BDW76" s="112"/>
      <c r="BDX76" s="128"/>
      <c r="BDY76" s="118"/>
      <c r="BDZ76" s="118"/>
      <c r="BEA76" s="118"/>
      <c r="BEB76" s="112"/>
      <c r="BEC76" s="128"/>
      <c r="BED76" s="118"/>
      <c r="BEE76" s="118"/>
      <c r="BEF76" s="118"/>
      <c r="BEG76" s="112"/>
      <c r="BEH76" s="128"/>
      <c r="BEI76" s="118"/>
      <c r="BEJ76" s="118"/>
      <c r="BEK76" s="118"/>
      <c r="BEL76" s="112"/>
      <c r="BEM76" s="128"/>
      <c r="BEN76" s="118"/>
      <c r="BEO76" s="118"/>
      <c r="BEP76" s="118"/>
      <c r="BEQ76" s="112"/>
      <c r="BER76" s="128"/>
      <c r="BES76" s="118"/>
      <c r="BET76" s="118"/>
      <c r="BEU76" s="118"/>
      <c r="BEV76" s="112"/>
      <c r="BEW76" s="128"/>
      <c r="BEX76" s="118"/>
      <c r="BEY76" s="118"/>
      <c r="BEZ76" s="118"/>
      <c r="BFA76" s="112"/>
      <c r="BFB76" s="22"/>
      <c r="BFC76" s="118"/>
      <c r="BFD76" s="118"/>
      <c r="BFE76" s="118"/>
      <c r="BFF76" s="112"/>
      <c r="BFG76" s="128"/>
      <c r="BFH76" s="118"/>
      <c r="BFI76" s="118"/>
      <c r="BFJ76" s="118"/>
      <c r="BFK76" s="112"/>
      <c r="BFL76" s="128"/>
      <c r="BFM76" s="118"/>
      <c r="BFN76" s="118"/>
      <c r="BFO76" s="118"/>
      <c r="BFP76" s="112"/>
      <c r="BFQ76" s="128"/>
      <c r="BFR76" s="118"/>
      <c r="BFS76" s="118"/>
      <c r="BFT76" s="118"/>
      <c r="BFU76" s="112"/>
      <c r="BFV76" s="128"/>
      <c r="BFW76" s="118"/>
      <c r="BFX76" s="118"/>
      <c r="BFY76" s="118"/>
      <c r="BFZ76" s="112"/>
      <c r="BGA76" s="128"/>
      <c r="BGB76" s="118"/>
      <c r="BGC76" s="118"/>
      <c r="BGD76" s="118"/>
      <c r="BGE76" s="112"/>
      <c r="BGF76" s="128"/>
      <c r="BGG76" s="118"/>
      <c r="BGH76" s="118"/>
      <c r="BGI76" s="118"/>
      <c r="BGJ76" s="112"/>
      <c r="BGK76" s="128"/>
      <c r="BGL76" s="118"/>
      <c r="BGM76" s="118"/>
      <c r="BGN76" s="118"/>
      <c r="BGO76" s="112"/>
      <c r="BGP76" s="128"/>
      <c r="BGQ76" s="118"/>
      <c r="BGR76" s="118"/>
      <c r="BGS76" s="118"/>
      <c r="BGT76" s="112"/>
      <c r="BGU76" s="22"/>
      <c r="BGV76" s="118"/>
      <c r="BGW76" s="118"/>
      <c r="BGX76" s="118"/>
      <c r="BGY76" s="112"/>
      <c r="BGZ76" s="22"/>
      <c r="BHA76" s="118"/>
      <c r="BHB76" s="118"/>
      <c r="BHC76" s="118"/>
      <c r="BHD76" s="112"/>
      <c r="BHE76" s="128"/>
      <c r="BHF76" s="118"/>
      <c r="BHG76" s="118"/>
      <c r="BHH76" s="118"/>
      <c r="BHI76" s="112"/>
      <c r="BHJ76" s="128"/>
      <c r="BHK76" s="118"/>
      <c r="BHL76" s="118"/>
      <c r="BHM76" s="118"/>
      <c r="BHN76" s="112"/>
      <c r="BHO76" s="128"/>
      <c r="BHP76" s="118"/>
      <c r="BHQ76" s="118"/>
      <c r="BHR76" s="118"/>
      <c r="BHS76" s="112"/>
      <c r="BHT76" s="128"/>
      <c r="BHU76" s="118"/>
      <c r="BHV76" s="118"/>
      <c r="BHW76" s="118"/>
      <c r="BHX76" s="112"/>
      <c r="BHY76" s="128"/>
      <c r="BHZ76" s="118"/>
      <c r="BIA76" s="118"/>
      <c r="BIB76" s="118"/>
      <c r="BIC76" s="112"/>
      <c r="BID76" s="128"/>
      <c r="BIE76" s="118"/>
      <c r="BIF76" s="118"/>
      <c r="BIG76" s="118"/>
      <c r="BIH76" s="112"/>
      <c r="BII76" s="128"/>
      <c r="BIJ76" s="118"/>
      <c r="BIK76" s="118"/>
      <c r="BIL76" s="118"/>
      <c r="BIM76" s="112"/>
      <c r="BIN76" s="128"/>
      <c r="BIO76" s="118"/>
      <c r="BIP76" s="118"/>
      <c r="BIQ76" s="118"/>
      <c r="BIR76" s="112"/>
      <c r="BIS76" s="22"/>
      <c r="BIT76" s="118"/>
      <c r="BIU76" s="118"/>
      <c r="BIV76" s="118"/>
      <c r="BIW76" s="112"/>
      <c r="BIX76" s="22"/>
      <c r="BIY76" s="118"/>
      <c r="BIZ76" s="118"/>
      <c r="BJA76" s="118"/>
      <c r="BJB76" s="112"/>
      <c r="BJC76" s="128"/>
      <c r="BJD76" s="118"/>
      <c r="BJE76" s="118"/>
      <c r="BJF76" s="118"/>
      <c r="BJG76" s="112"/>
      <c r="BJH76" s="128"/>
      <c r="BJI76" s="118"/>
      <c r="BJJ76" s="118"/>
      <c r="BJK76" s="118"/>
      <c r="BJL76" s="112"/>
      <c r="BJM76" s="128"/>
      <c r="BJN76" s="118"/>
      <c r="BJO76" s="118"/>
      <c r="BJP76" s="118"/>
      <c r="BJQ76" s="112"/>
      <c r="BJR76" s="128"/>
      <c r="BJS76" s="118"/>
      <c r="BJT76" s="118"/>
      <c r="BJU76" s="118"/>
      <c r="BJV76" s="112"/>
      <c r="BJW76" s="128"/>
      <c r="BJX76" s="118"/>
      <c r="BJY76" s="118"/>
      <c r="BJZ76" s="118"/>
      <c r="BKA76" s="112"/>
      <c r="BKB76" s="128"/>
      <c r="BKC76" s="118"/>
      <c r="BKD76" s="118"/>
      <c r="BKE76" s="118"/>
      <c r="BKF76" s="112"/>
      <c r="BKG76" s="128"/>
      <c r="BKH76" s="118"/>
      <c r="BKI76" s="118"/>
      <c r="BKJ76" s="118"/>
      <c r="BKK76" s="112"/>
      <c r="BKL76" s="128"/>
      <c r="BKM76" s="118"/>
      <c r="BKN76" s="118"/>
      <c r="BKO76" s="118"/>
      <c r="BKP76" s="112"/>
      <c r="BKQ76" s="22"/>
      <c r="BKR76" s="118"/>
      <c r="BKS76" s="118"/>
      <c r="BKT76" s="118"/>
      <c r="BKU76" s="112"/>
      <c r="BKV76" s="22"/>
      <c r="BKW76" s="118"/>
      <c r="BKX76" s="118"/>
      <c r="BKY76" s="118"/>
      <c r="BKZ76" s="112"/>
      <c r="BLA76" s="128"/>
      <c r="BLB76" s="118"/>
      <c r="BLC76" s="118"/>
      <c r="BLD76" s="118"/>
      <c r="BLE76" s="112"/>
      <c r="BLF76" s="128"/>
      <c r="BLG76" s="118"/>
      <c r="BLH76" s="118"/>
      <c r="BLI76" s="118"/>
      <c r="BLJ76" s="112"/>
      <c r="BLK76" s="128"/>
      <c r="BLL76" s="118"/>
      <c r="BLM76" s="118"/>
      <c r="BLN76" s="118"/>
      <c r="BLO76" s="112"/>
      <c r="BLP76" s="128"/>
      <c r="BLQ76" s="118"/>
      <c r="BLR76" s="118"/>
      <c r="BLS76" s="118"/>
      <c r="BLT76" s="112"/>
      <c r="BLU76" s="128"/>
      <c r="BLV76" s="118"/>
      <c r="BLW76" s="118"/>
      <c r="BLX76" s="118"/>
      <c r="BLY76" s="112"/>
      <c r="BLZ76" s="128"/>
      <c r="BMA76" s="118"/>
      <c r="BMB76" s="118"/>
      <c r="BMC76" s="118"/>
      <c r="BMD76" s="112"/>
      <c r="BME76" s="128"/>
      <c r="BMF76" s="118"/>
      <c r="BMG76" s="118"/>
      <c r="BMH76" s="118"/>
      <c r="BMI76" s="112"/>
      <c r="BMJ76" s="128"/>
      <c r="BMK76" s="118"/>
      <c r="BML76" s="118"/>
      <c r="BMM76" s="118"/>
      <c r="BMN76" s="112"/>
      <c r="BMO76" s="22"/>
      <c r="BMP76" s="118"/>
      <c r="BMQ76" s="118"/>
      <c r="BMR76" s="118"/>
      <c r="BMS76" s="112"/>
      <c r="BMT76" s="22"/>
      <c r="BMU76" s="118"/>
      <c r="BMV76" s="118"/>
      <c r="BMW76" s="118"/>
      <c r="BMX76" s="112"/>
      <c r="BMY76" s="128"/>
      <c r="BMZ76" s="118"/>
      <c r="BNA76" s="118"/>
      <c r="BNB76" s="118"/>
      <c r="BNC76" s="112"/>
      <c r="BND76" s="128"/>
      <c r="BNE76" s="118"/>
      <c r="BNF76" s="118"/>
      <c r="BNG76" s="118"/>
      <c r="BNH76" s="112"/>
      <c r="BNI76" s="128"/>
      <c r="BNJ76" s="118"/>
      <c r="BNK76" s="118"/>
      <c r="BNL76" s="118"/>
      <c r="BNM76" s="112"/>
      <c r="BNN76" s="128"/>
      <c r="BNO76" s="118"/>
      <c r="BNP76" s="118"/>
      <c r="BNQ76" s="118"/>
      <c r="BNR76" s="112"/>
      <c r="BNS76" s="128"/>
      <c r="BNT76" s="118"/>
      <c r="BNU76" s="118"/>
      <c r="BNV76" s="118"/>
      <c r="BNW76" s="112"/>
      <c r="BNX76" s="128"/>
      <c r="BNY76" s="118"/>
      <c r="BNZ76" s="118"/>
      <c r="BOA76" s="118"/>
      <c r="BOB76" s="112"/>
      <c r="BOC76" s="128"/>
      <c r="BOD76" s="118"/>
      <c r="BOE76" s="118"/>
      <c r="BOF76" s="118"/>
      <c r="BOG76" s="112"/>
      <c r="BOH76" s="128"/>
      <c r="BOI76" s="118"/>
      <c r="BOJ76" s="118"/>
      <c r="BOK76" s="118"/>
      <c r="BOL76" s="112"/>
      <c r="BOM76" s="22"/>
      <c r="BON76" s="118"/>
      <c r="BOO76" s="118"/>
      <c r="BOP76" s="118"/>
      <c r="BOQ76" s="112"/>
      <c r="BOR76" s="22"/>
      <c r="BOS76" s="118"/>
      <c r="BOT76" s="118"/>
      <c r="BOU76" s="118"/>
      <c r="BOV76" s="112"/>
      <c r="BOW76" s="128"/>
      <c r="BOX76" s="118"/>
      <c r="BOY76" s="118"/>
      <c r="BOZ76" s="118"/>
      <c r="BPA76" s="112"/>
      <c r="BPB76" s="128"/>
      <c r="BPC76" s="118"/>
      <c r="BPD76" s="118"/>
      <c r="BPE76" s="118"/>
      <c r="BPF76" s="112"/>
      <c r="BPG76" s="128"/>
      <c r="BPH76" s="118"/>
      <c r="BPI76" s="118"/>
      <c r="BPJ76" s="118"/>
      <c r="BPK76" s="112"/>
      <c r="BPL76" s="128"/>
      <c r="BPM76" s="118"/>
      <c r="BPN76" s="118"/>
      <c r="BPO76" s="118"/>
      <c r="BPP76" s="112"/>
      <c r="BPQ76" s="128"/>
      <c r="BPR76" s="118"/>
      <c r="BPS76" s="118"/>
      <c r="BPT76" s="118"/>
      <c r="BPU76" s="112"/>
      <c r="BPV76" s="128"/>
      <c r="BPW76" s="118"/>
      <c r="BPX76" s="118"/>
      <c r="BPY76" s="118"/>
      <c r="BPZ76" s="112"/>
      <c r="BQA76" s="128"/>
      <c r="BQB76" s="118"/>
      <c r="BQC76" s="118"/>
      <c r="BQD76" s="118"/>
      <c r="BQE76" s="112"/>
      <c r="BQF76" s="128"/>
      <c r="BQG76" s="118"/>
      <c r="BQH76" s="118"/>
      <c r="BQI76" s="118"/>
      <c r="BQJ76" s="112"/>
      <c r="BQK76" s="128"/>
      <c r="BQL76" s="118"/>
      <c r="BQM76" s="118"/>
      <c r="BQN76" s="118"/>
      <c r="BQO76" s="112"/>
      <c r="BQP76" s="22"/>
      <c r="BQQ76" s="118"/>
      <c r="BQR76" s="118"/>
      <c r="BQS76" s="118"/>
      <c r="BQT76" s="112"/>
      <c r="BQU76" s="128"/>
      <c r="BQV76" s="118"/>
      <c r="BQW76" s="118"/>
      <c r="BQX76" s="118"/>
      <c r="BQY76" s="112"/>
      <c r="BQZ76" s="128"/>
      <c r="BRA76" s="118"/>
      <c r="BRB76" s="118"/>
      <c r="BRC76" s="118"/>
      <c r="BRD76" s="112"/>
      <c r="BRE76" s="128"/>
      <c r="BRF76" s="118"/>
      <c r="BRG76" s="118"/>
      <c r="BRH76" s="118"/>
      <c r="BRI76" s="112"/>
      <c r="BRJ76" s="128"/>
      <c r="BRK76" s="118"/>
      <c r="BRL76" s="118"/>
      <c r="BRM76" s="118"/>
      <c r="BRN76" s="112"/>
      <c r="BRO76" s="128"/>
      <c r="BRP76" s="118"/>
      <c r="BRQ76" s="118"/>
      <c r="BRR76" s="118"/>
      <c r="BRS76" s="112"/>
      <c r="BRT76" s="128"/>
      <c r="BRU76" s="118"/>
      <c r="BRV76" s="118"/>
      <c r="BRW76" s="118"/>
      <c r="BRX76" s="112"/>
      <c r="BRY76" s="128"/>
      <c r="BRZ76" s="118"/>
      <c r="BSA76" s="118"/>
      <c r="BSB76" s="118"/>
      <c r="BSC76" s="112"/>
      <c r="BSD76" s="128"/>
      <c r="BSE76" s="118"/>
      <c r="BSF76" s="118"/>
      <c r="BSG76" s="118"/>
      <c r="BSH76" s="112"/>
      <c r="BSI76" s="128"/>
      <c r="BSJ76" s="118"/>
      <c r="BSK76" s="118"/>
      <c r="BSL76" s="118"/>
      <c r="BSM76" s="112"/>
      <c r="BSN76" s="22"/>
      <c r="BSO76" s="118"/>
      <c r="BSP76" s="118"/>
      <c r="BSQ76" s="118"/>
      <c r="BSR76" s="112"/>
      <c r="BSS76" s="128"/>
      <c r="BST76" s="118"/>
      <c r="BSU76" s="118"/>
      <c r="BSV76" s="118"/>
      <c r="BSW76" s="112"/>
      <c r="BSX76" s="128"/>
      <c r="BSY76" s="118"/>
      <c r="BSZ76" s="118"/>
      <c r="BTA76" s="118"/>
      <c r="BTB76" s="112"/>
      <c r="BTC76" s="128"/>
      <c r="BTD76" s="118"/>
      <c r="BTE76" s="118"/>
      <c r="BTF76" s="118"/>
      <c r="BTG76" s="112"/>
      <c r="BTH76" s="128"/>
      <c r="BTI76" s="118"/>
      <c r="BTJ76" s="118"/>
      <c r="BTK76" s="118"/>
      <c r="BTL76" s="112"/>
      <c r="BTM76" s="128"/>
      <c r="BTN76" s="118"/>
      <c r="BTO76" s="118"/>
      <c r="BTP76" s="118"/>
      <c r="BTQ76" s="112"/>
      <c r="BTR76" s="128"/>
      <c r="BTS76" s="118"/>
      <c r="BTT76" s="118"/>
      <c r="BTU76" s="118"/>
      <c r="BTV76" s="112"/>
      <c r="BTW76" s="128"/>
      <c r="BTX76" s="118"/>
      <c r="BTY76" s="118"/>
      <c r="BTZ76" s="118"/>
      <c r="BUA76" s="112"/>
      <c r="BUB76" s="128"/>
      <c r="BUC76" s="118"/>
      <c r="BUD76" s="118"/>
      <c r="BUE76" s="118"/>
      <c r="BUF76" s="112"/>
      <c r="BUG76" s="128"/>
      <c r="BUH76" s="118"/>
      <c r="BUI76" s="118"/>
      <c r="BUJ76" s="118"/>
      <c r="BUK76" s="112"/>
      <c r="BUL76" s="22"/>
      <c r="BUM76" s="118"/>
      <c r="BUN76" s="118"/>
      <c r="BUO76" s="118"/>
      <c r="BUP76" s="112"/>
      <c r="BUQ76" s="128"/>
      <c r="BUR76" s="118"/>
      <c r="BUS76" s="118"/>
      <c r="BUT76" s="118"/>
      <c r="BUU76" s="112"/>
      <c r="BUV76" s="128"/>
      <c r="BUW76" s="118"/>
      <c r="BUX76" s="118"/>
      <c r="BUY76" s="118"/>
      <c r="BUZ76" s="112"/>
      <c r="BVA76" s="128"/>
      <c r="BVB76" s="118"/>
      <c r="BVC76" s="118"/>
      <c r="BVD76" s="118"/>
      <c r="BVE76" s="112"/>
      <c r="BVF76" s="128"/>
      <c r="BVG76" s="118"/>
      <c r="BVH76" s="118"/>
      <c r="BVI76" s="118"/>
      <c r="BVJ76" s="112"/>
      <c r="BVK76" s="128"/>
      <c r="BVL76" s="118"/>
      <c r="BVM76" s="118"/>
      <c r="BVN76" s="118"/>
      <c r="BVO76" s="112"/>
      <c r="BVP76" s="128"/>
      <c r="BVQ76" s="118"/>
      <c r="BVR76" s="118"/>
      <c r="BVS76" s="118"/>
      <c r="BVT76" s="112"/>
      <c r="BVU76" s="128"/>
      <c r="BVV76" s="118"/>
      <c r="BVW76" s="118"/>
      <c r="BVX76" s="118"/>
      <c r="BVY76" s="112"/>
      <c r="BVZ76" s="128"/>
      <c r="BWA76" s="118"/>
      <c r="BWB76" s="118"/>
      <c r="BWC76" s="118"/>
      <c r="BWD76" s="112"/>
      <c r="BWE76" s="128"/>
      <c r="BWF76" s="118"/>
      <c r="BWG76" s="118"/>
      <c r="BWH76" s="118"/>
      <c r="BWI76" s="112"/>
      <c r="BWJ76" s="22"/>
      <c r="BWK76" s="118"/>
      <c r="BWL76" s="118"/>
      <c r="BWM76" s="118"/>
      <c r="BWN76" s="112"/>
      <c r="BWO76" s="128"/>
      <c r="BWP76" s="118"/>
      <c r="BWQ76" s="118"/>
      <c r="BWR76" s="118"/>
      <c r="BWS76" s="112"/>
      <c r="BWT76" s="128"/>
      <c r="BWU76" s="118"/>
      <c r="BWV76" s="118"/>
      <c r="BWW76" s="118"/>
      <c r="BWX76" s="112"/>
      <c r="BWY76" s="128"/>
      <c r="BWZ76" s="118"/>
      <c r="BXA76" s="118"/>
      <c r="BXB76" s="118"/>
      <c r="BXC76" s="112"/>
      <c r="BXD76" s="128"/>
      <c r="BXE76" s="118"/>
      <c r="BXF76" s="118"/>
      <c r="BXG76" s="118"/>
      <c r="BXH76" s="112"/>
      <c r="BXI76" s="128"/>
      <c r="BXJ76" s="118"/>
      <c r="BXK76" s="118"/>
      <c r="BXL76" s="118"/>
      <c r="BXM76" s="112"/>
      <c r="BXN76" s="128"/>
      <c r="BXO76" s="118"/>
      <c r="BXP76" s="118"/>
      <c r="BXQ76" s="118"/>
      <c r="BXR76" s="112"/>
      <c r="BXS76" s="128"/>
      <c r="BXT76" s="118"/>
      <c r="BXU76" s="118"/>
      <c r="BXV76" s="118"/>
      <c r="BXW76" s="112"/>
      <c r="BXX76" s="128"/>
      <c r="BXY76" s="118"/>
      <c r="BXZ76" s="118"/>
      <c r="BYA76" s="118"/>
      <c r="BYB76" s="112"/>
      <c r="BYC76" s="128"/>
      <c r="BYD76" s="118"/>
      <c r="BYE76" s="118"/>
      <c r="BYF76" s="118"/>
      <c r="BYG76" s="112"/>
      <c r="BYH76" s="2"/>
      <c r="BYI76" s="2"/>
      <c r="BYJ76" s="2"/>
      <c r="BYK76" s="2"/>
    </row>
    <row r="77" spans="1:2013" x14ac:dyDescent="0.35">
      <c r="A77" s="99"/>
      <c r="B77" s="295"/>
      <c r="C77" s="31"/>
      <c r="D77" s="99"/>
      <c r="E77" s="99"/>
      <c r="F77" s="317"/>
      <c r="G77" s="128"/>
      <c r="H77" s="128"/>
      <c r="I77" s="22"/>
      <c r="J77" s="23"/>
      <c r="K77" s="24"/>
      <c r="L77" s="16"/>
      <c r="M77" s="21"/>
      <c r="N77" s="21"/>
      <c r="O77" s="329"/>
      <c r="P77" s="24"/>
      <c r="Q77" s="16"/>
      <c r="R77" s="21"/>
      <c r="S77" s="21"/>
      <c r="T77" s="329"/>
      <c r="U77" s="24"/>
      <c r="V77" s="16"/>
      <c r="W77" s="21"/>
      <c r="X77" s="21"/>
      <c r="Y77" s="329"/>
      <c r="Z77" s="24"/>
      <c r="AA77" s="16"/>
      <c r="AB77" s="21"/>
      <c r="AC77" s="21"/>
      <c r="AD77" s="329"/>
      <c r="AE77" s="24"/>
      <c r="AF77" s="16"/>
      <c r="AG77" s="21"/>
      <c r="AH77" s="21"/>
      <c r="AI77" s="329"/>
      <c r="AJ77" s="24"/>
      <c r="AK77" s="16"/>
      <c r="AL77" s="21"/>
      <c r="AM77" s="21"/>
      <c r="AN77" s="329"/>
      <c r="AO77" s="24"/>
      <c r="AP77" s="16"/>
      <c r="AQ77" s="21"/>
      <c r="AR77" s="21"/>
      <c r="AS77" s="329"/>
      <c r="AT77" s="24"/>
      <c r="AU77" s="16"/>
      <c r="AV77" s="21"/>
      <c r="AW77" s="21"/>
      <c r="AX77" s="329"/>
      <c r="AY77" s="24"/>
      <c r="AZ77" s="16"/>
      <c r="BA77" s="21"/>
      <c r="BB77" s="21"/>
      <c r="BC77" s="329"/>
      <c r="BD77" s="24"/>
      <c r="BE77" s="16"/>
      <c r="BF77" s="21"/>
      <c r="BG77" s="21"/>
      <c r="BH77" s="24"/>
      <c r="BI77" s="24"/>
      <c r="BJ77" s="16"/>
      <c r="BK77" s="21"/>
      <c r="BL77" s="21"/>
      <c r="BM77" s="329"/>
      <c r="BN77" s="24"/>
      <c r="BO77" s="16"/>
      <c r="BP77" s="21"/>
      <c r="BQ77" s="21"/>
      <c r="BR77" s="329"/>
      <c r="BS77" s="24"/>
      <c r="BT77" s="16"/>
      <c r="BU77" s="21"/>
      <c r="BV77" s="21"/>
      <c r="BW77" s="329"/>
      <c r="BX77" s="24"/>
      <c r="BY77" s="16"/>
      <c r="BZ77" s="21"/>
      <c r="CA77" s="21"/>
      <c r="CB77" s="329"/>
      <c r="CC77" s="24"/>
      <c r="CD77" s="16"/>
      <c r="CE77" s="21"/>
      <c r="CF77" s="21"/>
      <c r="CG77" s="329"/>
      <c r="CH77" s="24"/>
      <c r="CI77" s="16"/>
      <c r="CJ77" s="21"/>
      <c r="CK77" s="21"/>
      <c r="CL77" s="329"/>
      <c r="CM77" s="24"/>
      <c r="CN77" s="16"/>
      <c r="CO77" s="21"/>
      <c r="CP77" s="21"/>
      <c r="CQ77" s="329"/>
      <c r="CR77" s="24"/>
      <c r="CS77" s="16"/>
      <c r="CT77" s="21"/>
      <c r="CU77" s="21"/>
      <c r="CV77" s="329"/>
      <c r="CW77" s="24"/>
      <c r="CX77" s="16"/>
      <c r="CY77" s="21"/>
      <c r="CZ77" s="21"/>
      <c r="DA77" s="329"/>
      <c r="DB77" s="24"/>
      <c r="DC77" s="16"/>
      <c r="DD77" s="21"/>
      <c r="DE77" s="21"/>
      <c r="DF77" s="24"/>
      <c r="DG77" s="24"/>
      <c r="DH77" s="16"/>
      <c r="DI77" s="21"/>
      <c r="DJ77" s="21"/>
      <c r="DK77" s="329"/>
      <c r="DL77" s="24"/>
      <c r="DM77" s="16"/>
      <c r="DN77" s="21"/>
      <c r="DO77" s="21"/>
      <c r="DP77" s="329"/>
      <c r="DQ77" s="24"/>
      <c r="DR77" s="16"/>
      <c r="DS77" s="21"/>
      <c r="DT77" s="21"/>
      <c r="DU77" s="329"/>
      <c r="DV77" s="24"/>
      <c r="DW77" s="16"/>
      <c r="DX77" s="21"/>
      <c r="DY77" s="21"/>
      <c r="DZ77" s="329"/>
      <c r="EA77" s="24"/>
      <c r="EB77" s="16"/>
      <c r="EC77" s="21"/>
      <c r="ED77" s="21"/>
      <c r="EE77" s="329"/>
      <c r="EF77" s="24"/>
      <c r="EG77" s="16"/>
      <c r="EH77" s="21"/>
      <c r="EI77" s="21"/>
      <c r="EJ77" s="329"/>
      <c r="EK77" s="24"/>
      <c r="EL77" s="16"/>
      <c r="EM77" s="21"/>
      <c r="EN77" s="21"/>
      <c r="EO77" s="329"/>
      <c r="EP77" s="24"/>
      <c r="EQ77" s="16"/>
      <c r="ER77" s="21"/>
      <c r="ES77" s="21"/>
      <c r="ET77" s="329"/>
      <c r="EU77" s="24"/>
      <c r="EV77" s="16"/>
      <c r="EW77" s="21"/>
      <c r="EX77" s="21"/>
      <c r="EY77" s="329"/>
      <c r="EZ77" s="24"/>
      <c r="FA77" s="16"/>
      <c r="FB77" s="21"/>
      <c r="FC77" s="21"/>
      <c r="FD77" s="24"/>
      <c r="FE77" s="24"/>
      <c r="FF77" s="16"/>
      <c r="FG77" s="21"/>
      <c r="FH77" s="21"/>
      <c r="FI77" s="329"/>
      <c r="FJ77" s="24"/>
      <c r="FK77" s="16"/>
      <c r="FL77" s="21"/>
      <c r="FM77" s="21"/>
      <c r="FN77" s="329"/>
      <c r="FO77" s="24"/>
      <c r="FP77" s="16"/>
      <c r="FQ77" s="21"/>
      <c r="FR77" s="21"/>
      <c r="FS77" s="329"/>
      <c r="FT77" s="24"/>
      <c r="FU77" s="16"/>
      <c r="FV77" s="21"/>
      <c r="FW77" s="21"/>
      <c r="FX77" s="329"/>
      <c r="FY77" s="24"/>
      <c r="FZ77" s="16"/>
      <c r="GA77" s="21"/>
      <c r="GB77" s="21"/>
      <c r="GC77" s="329"/>
      <c r="GD77" s="24"/>
      <c r="GE77" s="16"/>
      <c r="GF77" s="21"/>
      <c r="GG77" s="21"/>
      <c r="GH77" s="329"/>
      <c r="GI77" s="24"/>
      <c r="GJ77" s="16"/>
      <c r="GK77" s="21"/>
      <c r="GL77" s="21"/>
      <c r="GM77" s="329"/>
      <c r="GN77" s="24"/>
      <c r="GO77" s="16"/>
      <c r="GP77" s="21"/>
      <c r="GQ77" s="21"/>
      <c r="GR77" s="329"/>
      <c r="GS77" s="24"/>
      <c r="GT77" s="16"/>
      <c r="GU77" s="21"/>
      <c r="GV77" s="21"/>
      <c r="GW77" s="329"/>
      <c r="GX77" s="24"/>
      <c r="GY77" s="16"/>
      <c r="GZ77" s="21"/>
      <c r="HA77" s="21"/>
      <c r="HB77" s="24"/>
      <c r="HC77" s="24"/>
      <c r="HD77" s="16"/>
      <c r="HE77" s="21"/>
      <c r="HF77" s="21"/>
      <c r="HG77" s="329"/>
      <c r="HH77" s="24"/>
      <c r="HI77" s="16"/>
      <c r="HJ77" s="21"/>
      <c r="HK77" s="21"/>
      <c r="HL77" s="329"/>
      <c r="HM77" s="24"/>
      <c r="HN77" s="16"/>
      <c r="HO77" s="21"/>
      <c r="HP77" s="21"/>
      <c r="HQ77" s="329"/>
      <c r="HR77" s="24"/>
      <c r="HS77" s="16"/>
      <c r="HT77" s="21"/>
      <c r="HU77" s="21"/>
      <c r="HV77" s="329"/>
      <c r="HW77" s="24"/>
      <c r="HX77" s="16"/>
      <c r="HY77" s="21"/>
      <c r="HZ77" s="21"/>
      <c r="IA77" s="329"/>
      <c r="IB77" s="24"/>
      <c r="IC77" s="16"/>
      <c r="ID77" s="21"/>
      <c r="IE77" s="21"/>
      <c r="IF77" s="329"/>
      <c r="IG77" s="24"/>
      <c r="IH77" s="16"/>
      <c r="II77" s="21"/>
      <c r="IJ77" s="21"/>
      <c r="IK77" s="329"/>
      <c r="IL77" s="24"/>
      <c r="IM77" s="16"/>
      <c r="IN77" s="21"/>
      <c r="IO77" s="21"/>
      <c r="IP77" s="329"/>
      <c r="IQ77" s="24"/>
      <c r="IR77" s="16"/>
      <c r="IS77" s="21"/>
      <c r="IT77" s="21"/>
      <c r="IU77" s="329"/>
      <c r="IV77" s="24"/>
      <c r="IW77" s="16"/>
      <c r="IX77" s="21"/>
      <c r="IY77" s="21"/>
      <c r="IZ77" s="117"/>
      <c r="JA77" s="30"/>
      <c r="JB77" s="128"/>
      <c r="JC77" s="128"/>
      <c r="JD77" s="128"/>
      <c r="JE77" s="128"/>
      <c r="JF77" s="128"/>
      <c r="JG77" s="128"/>
      <c r="JH77" s="128"/>
      <c r="JI77" s="128"/>
      <c r="JJ77" s="128"/>
      <c r="JK77" s="128"/>
      <c r="JL77" s="128"/>
      <c r="JM77" s="128"/>
      <c r="JN77" s="128"/>
      <c r="JO77" s="128"/>
      <c r="JP77" s="128"/>
      <c r="JQ77" s="128"/>
      <c r="JR77" s="128"/>
      <c r="JS77" s="128"/>
      <c r="JT77" s="128"/>
      <c r="JU77" s="128"/>
      <c r="JV77" s="128"/>
      <c r="JW77" s="128"/>
      <c r="JX77" s="128"/>
      <c r="JY77" s="128"/>
      <c r="JZ77" s="128"/>
      <c r="KA77" s="128"/>
      <c r="KB77" s="128"/>
      <c r="KC77" s="128"/>
      <c r="KD77" s="128"/>
      <c r="KE77" s="128"/>
      <c r="KF77" s="128"/>
      <c r="KG77" s="128"/>
      <c r="KH77" s="128"/>
      <c r="KI77" s="128"/>
      <c r="KJ77" s="128"/>
      <c r="KK77" s="128"/>
      <c r="KL77" s="128"/>
      <c r="KM77" s="128"/>
      <c r="KN77" s="128"/>
      <c r="KO77" s="128"/>
      <c r="KP77" s="128"/>
      <c r="KQ77" s="128"/>
      <c r="KR77" s="128"/>
      <c r="KS77" s="128"/>
      <c r="KT77" s="128"/>
      <c r="KU77" s="128"/>
      <c r="KV77" s="128"/>
      <c r="KW77" s="128"/>
      <c r="KX77" s="128"/>
      <c r="KY77" s="128"/>
      <c r="KZ77" s="128"/>
      <c r="LA77" s="128"/>
      <c r="LB77" s="128"/>
      <c r="LC77" s="128"/>
      <c r="LD77" s="128"/>
      <c r="LE77" s="128"/>
      <c r="LF77" s="128"/>
      <c r="LG77" s="128"/>
      <c r="LH77" s="128"/>
      <c r="LI77" s="128"/>
      <c r="LJ77" s="128"/>
      <c r="LK77" s="128"/>
      <c r="LL77" s="128"/>
      <c r="LM77" s="128"/>
      <c r="LN77" s="128"/>
      <c r="LO77" s="128"/>
      <c r="LP77" s="128"/>
      <c r="LQ77" s="128"/>
      <c r="LR77" s="128"/>
      <c r="LS77" s="128"/>
      <c r="LT77" s="128"/>
      <c r="LU77" s="128"/>
      <c r="LV77" s="128"/>
      <c r="LW77" s="128"/>
      <c r="LX77" s="128"/>
      <c r="LY77" s="128"/>
      <c r="LZ77" s="128"/>
      <c r="MA77" s="128"/>
      <c r="MB77" s="128"/>
      <c r="MC77" s="128"/>
      <c r="MD77" s="128"/>
      <c r="ME77" s="128"/>
      <c r="MF77" s="128"/>
      <c r="MG77" s="128"/>
      <c r="MH77" s="128"/>
      <c r="MI77" s="128"/>
      <c r="MJ77" s="128"/>
      <c r="MK77" s="128"/>
      <c r="ML77" s="128"/>
      <c r="MM77" s="128"/>
      <c r="MN77" s="128"/>
      <c r="MO77" s="128"/>
      <c r="MP77" s="128"/>
      <c r="MQ77" s="128"/>
      <c r="MR77" s="128"/>
      <c r="MS77" s="128"/>
      <c r="MT77" s="128"/>
      <c r="MU77" s="128"/>
      <c r="MV77" s="128"/>
      <c r="MW77" s="128"/>
      <c r="MX77" s="128"/>
      <c r="MY77" s="128"/>
      <c r="MZ77" s="128"/>
      <c r="NA77" s="128"/>
      <c r="NB77" s="128"/>
      <c r="NC77" s="128"/>
      <c r="ND77" s="128"/>
      <c r="NE77" s="128"/>
      <c r="NF77" s="128"/>
      <c r="NG77" s="128"/>
      <c r="NH77" s="128"/>
      <c r="NI77" s="128"/>
      <c r="NJ77" s="128"/>
      <c r="NK77" s="128"/>
      <c r="NL77" s="128"/>
      <c r="NM77" s="128"/>
      <c r="NN77" s="128"/>
      <c r="NO77" s="128"/>
      <c r="NP77" s="128"/>
      <c r="NQ77" s="128"/>
      <c r="NR77" s="128"/>
      <c r="NS77" s="128"/>
      <c r="NT77" s="128"/>
      <c r="NU77" s="128"/>
      <c r="NV77" s="128"/>
      <c r="NW77" s="128"/>
      <c r="NX77" s="128"/>
      <c r="NY77" s="128"/>
      <c r="NZ77" s="128"/>
      <c r="OA77" s="128"/>
      <c r="OB77" s="128"/>
      <c r="OC77" s="128"/>
      <c r="OD77" s="128"/>
      <c r="OE77" s="128"/>
      <c r="OF77" s="128"/>
      <c r="OG77" s="128"/>
      <c r="OH77" s="128"/>
      <c r="OI77" s="128"/>
      <c r="OJ77" s="128"/>
      <c r="OK77" s="128"/>
      <c r="OL77" s="128"/>
      <c r="OM77" s="128"/>
      <c r="ON77" s="128"/>
      <c r="OO77" s="128"/>
      <c r="OP77" s="128"/>
      <c r="OQ77" s="128"/>
      <c r="OR77" s="128"/>
      <c r="OS77" s="128"/>
      <c r="OT77" s="128"/>
      <c r="OU77" s="128"/>
      <c r="OV77" s="128"/>
      <c r="OW77" s="128"/>
      <c r="OX77" s="128"/>
      <c r="OY77" s="128"/>
      <c r="OZ77" s="128"/>
      <c r="PA77" s="128"/>
      <c r="PB77" s="128"/>
      <c r="PC77" s="128"/>
      <c r="PD77" s="128"/>
      <c r="PE77" s="128"/>
      <c r="PF77" s="128"/>
      <c r="PG77" s="128"/>
      <c r="PH77" s="128"/>
      <c r="PI77" s="128"/>
      <c r="PJ77" s="128"/>
      <c r="PK77" s="128"/>
      <c r="PL77" s="128"/>
      <c r="PM77" s="128"/>
      <c r="PN77" s="128"/>
      <c r="PO77" s="128"/>
      <c r="PP77" s="128"/>
      <c r="PQ77" s="128"/>
      <c r="PR77" s="128"/>
      <c r="PS77" s="128"/>
      <c r="PT77" s="128"/>
      <c r="PU77" s="128"/>
      <c r="PV77" s="128"/>
      <c r="PW77" s="128"/>
      <c r="PX77" s="128"/>
      <c r="PY77" s="128"/>
      <c r="PZ77" s="128"/>
      <c r="QA77" s="128"/>
      <c r="QB77" s="128"/>
      <c r="QC77" s="128"/>
      <c r="QD77" s="128"/>
      <c r="QE77" s="128"/>
      <c r="QF77" s="128"/>
      <c r="QG77" s="128"/>
      <c r="QH77" s="128"/>
      <c r="QI77" s="128"/>
      <c r="QJ77" s="128"/>
      <c r="QK77" s="128"/>
      <c r="QL77" s="128"/>
      <c r="QM77" s="128"/>
      <c r="QN77" s="128"/>
      <c r="QO77" s="128"/>
      <c r="QP77" s="128"/>
      <c r="QQ77" s="128"/>
      <c r="QR77" s="128"/>
      <c r="QS77" s="128"/>
      <c r="QT77" s="128"/>
      <c r="QU77" s="128"/>
      <c r="QV77" s="128"/>
      <c r="QW77" s="128"/>
      <c r="QX77" s="128"/>
      <c r="QY77" s="128"/>
      <c r="QZ77" s="128"/>
      <c r="RA77" s="128"/>
      <c r="RB77" s="128"/>
      <c r="RC77" s="128"/>
      <c r="RD77" s="128"/>
      <c r="RE77" s="128"/>
      <c r="RF77" s="128"/>
      <c r="RG77" s="128"/>
      <c r="RH77" s="128"/>
      <c r="RI77" s="128"/>
      <c r="RJ77" s="128"/>
      <c r="RK77" s="128"/>
      <c r="RL77" s="128"/>
      <c r="RM77" s="128"/>
      <c r="RN77" s="128"/>
      <c r="RO77" s="128"/>
      <c r="RP77" s="128"/>
      <c r="RQ77" s="128"/>
      <c r="RR77" s="128"/>
      <c r="RS77" s="128"/>
      <c r="RT77" s="128"/>
      <c r="RU77" s="128"/>
      <c r="RV77" s="128"/>
      <c r="RW77" s="128"/>
      <c r="RX77" s="128"/>
      <c r="RY77" s="128"/>
      <c r="RZ77" s="128"/>
      <c r="SA77" s="128"/>
      <c r="SB77" s="128"/>
      <c r="SC77" s="128"/>
      <c r="SD77" s="128"/>
      <c r="SE77" s="128"/>
      <c r="SF77" s="128"/>
      <c r="SG77" s="128"/>
      <c r="SH77" s="128"/>
      <c r="SI77" s="128"/>
      <c r="SJ77" s="128"/>
      <c r="SK77" s="128"/>
      <c r="SL77" s="128"/>
      <c r="SM77" s="128"/>
      <c r="SN77" s="128"/>
      <c r="SO77" s="128"/>
      <c r="SP77" s="128"/>
      <c r="SQ77" s="128"/>
      <c r="SR77" s="128"/>
      <c r="SS77" s="128"/>
      <c r="ST77" s="128"/>
      <c r="SU77" s="128"/>
      <c r="SV77" s="128"/>
      <c r="SW77" s="128"/>
      <c r="SX77" s="128"/>
      <c r="SY77" s="128"/>
      <c r="SZ77" s="128"/>
      <c r="TA77" s="128"/>
      <c r="TB77" s="128"/>
      <c r="TC77" s="128"/>
      <c r="TD77" s="128"/>
      <c r="TE77" s="128"/>
      <c r="TF77" s="128"/>
      <c r="TG77" s="128"/>
      <c r="TH77" s="128"/>
      <c r="TI77" s="128"/>
      <c r="TJ77" s="128"/>
      <c r="TK77" s="128"/>
      <c r="TL77" s="128"/>
      <c r="TM77" s="128"/>
      <c r="TN77" s="128"/>
      <c r="TO77" s="128"/>
      <c r="TP77" s="128"/>
      <c r="TQ77" s="128"/>
      <c r="TR77" s="128"/>
      <c r="TS77" s="128"/>
      <c r="TT77" s="128"/>
      <c r="TU77" s="128"/>
      <c r="TV77" s="128"/>
      <c r="TW77" s="128"/>
      <c r="TX77" s="128"/>
      <c r="TY77" s="128"/>
      <c r="TZ77" s="128"/>
      <c r="UA77" s="128"/>
      <c r="UB77" s="128"/>
      <c r="UC77" s="128"/>
      <c r="UD77" s="128"/>
      <c r="UE77" s="128"/>
      <c r="UF77" s="128"/>
      <c r="UG77" s="128"/>
      <c r="UH77" s="128"/>
      <c r="UI77" s="128"/>
      <c r="UJ77" s="128"/>
      <c r="UK77" s="128"/>
      <c r="UL77" s="128"/>
      <c r="UM77" s="128"/>
      <c r="UN77" s="128"/>
      <c r="UO77" s="128"/>
      <c r="UP77" s="128"/>
      <c r="UQ77" s="128"/>
      <c r="UR77" s="128"/>
      <c r="US77" s="128"/>
      <c r="UT77" s="128"/>
      <c r="UU77" s="128"/>
      <c r="UV77" s="128"/>
      <c r="UW77" s="128"/>
      <c r="UX77" s="128"/>
      <c r="UY77" s="128"/>
      <c r="UZ77" s="128"/>
      <c r="VA77" s="128"/>
      <c r="VB77" s="128"/>
      <c r="VC77" s="128"/>
      <c r="VD77" s="128"/>
      <c r="VE77" s="128"/>
      <c r="VF77" s="128"/>
      <c r="VG77" s="128"/>
      <c r="VH77" s="128"/>
      <c r="VI77" s="128"/>
      <c r="VJ77" s="128"/>
      <c r="VK77" s="128"/>
      <c r="VL77" s="128"/>
      <c r="VM77" s="128"/>
      <c r="VN77" s="128"/>
      <c r="VO77" s="128"/>
      <c r="VP77" s="128"/>
      <c r="VQ77" s="128"/>
      <c r="VR77" s="128"/>
      <c r="VS77" s="128"/>
      <c r="VT77" s="128"/>
      <c r="VU77" s="128"/>
      <c r="VV77" s="128"/>
      <c r="VW77" s="128"/>
      <c r="VX77" s="128"/>
      <c r="VY77" s="128"/>
      <c r="VZ77" s="128"/>
      <c r="WA77" s="128"/>
      <c r="WB77" s="128"/>
      <c r="WC77" s="128"/>
      <c r="WD77" s="128"/>
      <c r="WE77" s="128"/>
      <c r="WF77" s="128"/>
      <c r="WG77" s="128"/>
      <c r="WH77" s="128"/>
      <c r="WI77" s="128"/>
      <c r="WJ77" s="128"/>
      <c r="WK77" s="128"/>
      <c r="WL77" s="128"/>
      <c r="WM77" s="128"/>
      <c r="WN77" s="128"/>
      <c r="WO77" s="128"/>
      <c r="WP77" s="128"/>
      <c r="WQ77" s="128"/>
      <c r="WR77" s="128"/>
      <c r="WS77" s="128"/>
      <c r="WT77" s="128"/>
      <c r="WU77" s="128"/>
      <c r="WV77" s="128"/>
      <c r="WW77" s="128"/>
      <c r="WX77" s="128"/>
      <c r="WY77" s="128"/>
      <c r="WZ77" s="128"/>
      <c r="XA77" s="128"/>
      <c r="XB77" s="128"/>
      <c r="XC77" s="128"/>
      <c r="XD77" s="128"/>
      <c r="XE77" s="128"/>
      <c r="XF77" s="128"/>
      <c r="XG77" s="128"/>
      <c r="XH77" s="128"/>
      <c r="XI77" s="128"/>
      <c r="XJ77" s="128"/>
      <c r="XK77" s="128"/>
      <c r="XL77" s="128"/>
      <c r="XM77" s="128"/>
      <c r="XN77" s="128"/>
      <c r="XO77" s="128"/>
      <c r="XP77" s="128"/>
      <c r="XQ77" s="128"/>
      <c r="XR77" s="128"/>
      <c r="XS77" s="128"/>
      <c r="XT77" s="128"/>
      <c r="XU77" s="128"/>
      <c r="XV77" s="128"/>
      <c r="XW77" s="128"/>
      <c r="XX77" s="128"/>
      <c r="XY77" s="128"/>
      <c r="XZ77" s="128"/>
      <c r="YA77" s="128"/>
      <c r="YB77" s="128"/>
      <c r="YC77" s="128"/>
      <c r="YD77" s="128"/>
      <c r="YE77" s="128"/>
      <c r="YF77" s="128"/>
      <c r="YG77" s="128"/>
      <c r="YH77" s="128"/>
      <c r="YI77" s="128"/>
      <c r="YJ77" s="128"/>
      <c r="YK77" s="128"/>
      <c r="YL77" s="128"/>
      <c r="YM77" s="128"/>
      <c r="YN77" s="128"/>
      <c r="YO77" s="128"/>
      <c r="YP77" s="128"/>
      <c r="YQ77" s="128"/>
      <c r="YR77" s="128"/>
      <c r="YS77" s="128"/>
      <c r="YT77" s="128"/>
      <c r="YU77" s="128"/>
      <c r="YV77" s="128"/>
      <c r="YW77" s="128"/>
      <c r="YX77" s="128"/>
      <c r="YY77" s="128"/>
      <c r="YZ77" s="128"/>
      <c r="ZA77" s="128"/>
      <c r="ZB77" s="128"/>
      <c r="ZC77" s="128"/>
      <c r="ZD77" s="128"/>
      <c r="ZE77" s="128"/>
      <c r="ZF77" s="128"/>
      <c r="ZG77" s="128"/>
      <c r="ZH77" s="128"/>
      <c r="ZI77" s="128"/>
      <c r="ZJ77" s="128"/>
      <c r="ZK77" s="128"/>
      <c r="ZL77" s="128"/>
      <c r="ZM77" s="128"/>
      <c r="ZN77" s="128"/>
      <c r="ZO77" s="128"/>
      <c r="ZP77" s="128"/>
      <c r="ZQ77" s="128"/>
      <c r="ZR77" s="128"/>
      <c r="ZS77" s="128"/>
      <c r="ZT77" s="128"/>
      <c r="ZU77" s="128"/>
      <c r="ZV77" s="128"/>
      <c r="ZW77" s="128"/>
      <c r="ZX77" s="128"/>
      <c r="ZY77" s="128"/>
      <c r="ZZ77" s="128"/>
      <c r="AAA77" s="128"/>
      <c r="AAB77" s="128"/>
      <c r="AAC77" s="128"/>
      <c r="AAD77" s="128"/>
      <c r="AAE77" s="128"/>
      <c r="AAF77" s="128"/>
      <c r="AAG77" s="128"/>
      <c r="AAH77" s="128"/>
      <c r="AAI77" s="128"/>
      <c r="AAJ77" s="128"/>
      <c r="AAK77" s="128"/>
      <c r="AAL77" s="128"/>
      <c r="AAM77" s="128"/>
      <c r="AAN77" s="128"/>
      <c r="AAO77" s="128"/>
      <c r="AAP77" s="128"/>
      <c r="AAQ77" s="128"/>
      <c r="AAR77" s="128"/>
      <c r="AAS77" s="128"/>
      <c r="AAT77" s="128"/>
      <c r="AAU77" s="128"/>
      <c r="AAV77" s="128"/>
      <c r="AAW77" s="128"/>
      <c r="AAX77" s="128"/>
      <c r="AAY77" s="128"/>
      <c r="AAZ77" s="128"/>
      <c r="ABA77" s="128"/>
      <c r="ABB77" s="128"/>
      <c r="ABC77" s="128"/>
      <c r="ABD77" s="128"/>
      <c r="ABE77" s="128"/>
      <c r="ABF77" s="128"/>
      <c r="ABG77" s="128"/>
      <c r="ABH77" s="128"/>
      <c r="ABI77" s="128"/>
      <c r="ABJ77" s="128"/>
      <c r="ABK77" s="128"/>
      <c r="ABL77" s="128"/>
      <c r="ABM77" s="128"/>
      <c r="ABN77" s="128"/>
      <c r="ABO77" s="128"/>
      <c r="ABP77" s="128"/>
      <c r="ABQ77" s="128"/>
      <c r="ABR77" s="128"/>
      <c r="ABS77" s="128"/>
      <c r="ABT77" s="128"/>
      <c r="ABU77" s="128"/>
      <c r="ABV77" s="128"/>
      <c r="ABW77" s="128"/>
      <c r="ABX77" s="128"/>
      <c r="ABY77" s="128"/>
      <c r="ABZ77" s="128"/>
      <c r="ACA77" s="128"/>
      <c r="ACB77" s="128"/>
      <c r="ACC77" s="128"/>
      <c r="ACD77" s="128"/>
      <c r="ACE77" s="128"/>
      <c r="ACF77" s="128"/>
      <c r="ACG77" s="128"/>
      <c r="ACH77" s="128"/>
      <c r="ACI77" s="128"/>
      <c r="ACJ77" s="128"/>
      <c r="ACK77" s="128"/>
      <c r="ACL77" s="128"/>
      <c r="ACM77" s="128"/>
      <c r="ACN77" s="128"/>
      <c r="ACO77" s="128"/>
      <c r="ACP77" s="128"/>
      <c r="ACQ77" s="128"/>
      <c r="ACR77" s="128"/>
      <c r="ACS77" s="128"/>
      <c r="ACT77" s="128"/>
      <c r="ACU77" s="128"/>
      <c r="ACV77" s="128"/>
      <c r="ACW77" s="128"/>
      <c r="ACX77" s="128"/>
      <c r="ACY77" s="128"/>
      <c r="ACZ77" s="128"/>
      <c r="ADA77" s="128"/>
      <c r="ADB77" s="128"/>
      <c r="ADC77" s="128"/>
      <c r="ADD77" s="128"/>
      <c r="ADE77" s="128"/>
      <c r="ADF77" s="128"/>
      <c r="ADG77" s="128"/>
      <c r="ADH77" s="128"/>
      <c r="ADI77" s="128"/>
      <c r="ADJ77" s="128"/>
      <c r="ADK77" s="128"/>
      <c r="ADL77" s="128"/>
      <c r="ADM77" s="128"/>
      <c r="ADN77" s="128"/>
      <c r="ADO77" s="128"/>
      <c r="ADP77" s="128"/>
      <c r="ADQ77" s="128"/>
      <c r="ADR77" s="128"/>
      <c r="ADS77" s="128"/>
      <c r="ADT77" s="128"/>
      <c r="ADU77" s="128"/>
      <c r="ADV77" s="128"/>
      <c r="ADW77" s="128"/>
      <c r="ADX77" s="128"/>
      <c r="ADY77" s="128"/>
      <c r="ADZ77" s="128"/>
      <c r="AEA77" s="128"/>
      <c r="AEB77" s="128"/>
      <c r="AEC77" s="128"/>
      <c r="AED77" s="128"/>
      <c r="AEE77" s="128"/>
      <c r="AEF77" s="128"/>
      <c r="AEG77" s="128"/>
      <c r="AEH77" s="128"/>
      <c r="AEI77" s="128"/>
      <c r="AEJ77" s="128"/>
      <c r="AEK77" s="128"/>
      <c r="AEL77" s="128"/>
      <c r="AEM77" s="128"/>
      <c r="AEN77" s="128"/>
      <c r="AEO77" s="128"/>
      <c r="AEP77" s="128"/>
      <c r="AEQ77" s="128"/>
      <c r="AER77" s="128"/>
      <c r="AES77" s="128"/>
      <c r="AET77" s="128"/>
      <c r="AEU77" s="128"/>
      <c r="AEV77" s="128"/>
      <c r="AEW77" s="128"/>
      <c r="AEX77" s="128"/>
      <c r="AEY77" s="128"/>
      <c r="AEZ77" s="128"/>
      <c r="AFA77" s="128"/>
      <c r="AFB77" s="128"/>
      <c r="AFC77" s="128"/>
      <c r="AFD77" s="128"/>
      <c r="AFE77" s="128"/>
      <c r="AFF77" s="128"/>
      <c r="AFG77" s="128"/>
      <c r="AFH77" s="128"/>
      <c r="AFI77" s="128"/>
      <c r="AFJ77" s="128"/>
      <c r="AFK77" s="128"/>
      <c r="AFL77" s="128"/>
      <c r="AFM77" s="128"/>
      <c r="AFN77" s="128"/>
      <c r="AFO77" s="128"/>
      <c r="AFP77" s="128"/>
      <c r="AFQ77" s="128"/>
      <c r="AFR77" s="128"/>
      <c r="AFS77" s="128"/>
      <c r="AFT77" s="128"/>
      <c r="AFU77" s="128"/>
      <c r="AFV77" s="128"/>
      <c r="AFW77" s="128"/>
      <c r="AFX77" s="128"/>
      <c r="AFY77" s="128"/>
      <c r="AFZ77" s="128"/>
      <c r="AGA77" s="128"/>
      <c r="AGB77" s="128"/>
      <c r="AGC77" s="128"/>
      <c r="AGD77" s="128"/>
      <c r="AGE77" s="128"/>
      <c r="AGF77" s="128"/>
      <c r="AGG77" s="128"/>
      <c r="AGH77" s="128"/>
      <c r="AGI77" s="128"/>
      <c r="AGJ77" s="128"/>
      <c r="AGK77" s="128"/>
      <c r="AGL77" s="128"/>
      <c r="AGM77" s="128"/>
      <c r="AGN77" s="128"/>
      <c r="AGO77" s="128"/>
      <c r="AGP77" s="128"/>
      <c r="AGQ77" s="128"/>
      <c r="AGR77" s="128"/>
      <c r="AGS77" s="128"/>
      <c r="AGT77" s="128"/>
      <c r="AGU77" s="128"/>
      <c r="AGV77" s="128"/>
      <c r="AGW77" s="128"/>
      <c r="AGX77" s="128"/>
      <c r="AGY77" s="128"/>
      <c r="AGZ77" s="128"/>
      <c r="AHA77" s="128"/>
      <c r="AHB77" s="128"/>
      <c r="AHC77" s="128"/>
      <c r="AHD77" s="128"/>
      <c r="AHE77" s="128"/>
      <c r="AHF77" s="128"/>
      <c r="AHG77" s="128"/>
      <c r="AHH77" s="128"/>
      <c r="AHI77" s="128"/>
      <c r="AHJ77" s="128"/>
      <c r="AHK77" s="128"/>
      <c r="AHL77" s="128"/>
      <c r="AHM77" s="128"/>
      <c r="AHN77" s="128"/>
      <c r="AHO77" s="128"/>
      <c r="AHP77" s="128"/>
      <c r="AHQ77" s="128"/>
      <c r="AHR77" s="128"/>
      <c r="AHS77" s="128"/>
      <c r="AHT77" s="128"/>
      <c r="AHU77" s="128"/>
      <c r="AHV77" s="128"/>
      <c r="AHW77" s="128"/>
      <c r="AHX77" s="128"/>
      <c r="AHY77" s="128"/>
      <c r="AHZ77" s="128"/>
      <c r="AIA77" s="128"/>
      <c r="AIB77" s="128"/>
      <c r="AIC77" s="128"/>
      <c r="AID77" s="128"/>
      <c r="AIE77" s="128"/>
      <c r="AIF77" s="128"/>
      <c r="AIG77" s="128"/>
      <c r="AIH77" s="128"/>
      <c r="AII77" s="128"/>
      <c r="AIJ77" s="128"/>
      <c r="AIK77" s="128"/>
      <c r="AIL77" s="128"/>
      <c r="AIM77" s="128"/>
      <c r="AIN77" s="128"/>
      <c r="AIO77" s="128"/>
      <c r="AIP77" s="128"/>
      <c r="AIQ77" s="128"/>
      <c r="AIR77" s="128"/>
      <c r="AIS77" s="128"/>
      <c r="AIT77" s="128"/>
      <c r="AIU77" s="128"/>
      <c r="AIV77" s="128"/>
      <c r="AIW77" s="128"/>
      <c r="AIX77" s="128"/>
      <c r="AIY77" s="128"/>
      <c r="AIZ77" s="128"/>
      <c r="AJA77" s="128"/>
      <c r="AJB77" s="128"/>
      <c r="AJC77" s="128"/>
      <c r="AJD77" s="128"/>
      <c r="AJE77" s="128"/>
      <c r="AJF77" s="128"/>
      <c r="AJG77" s="128"/>
      <c r="AJH77" s="128"/>
      <c r="AJI77" s="128"/>
      <c r="AJJ77" s="128"/>
      <c r="AJK77" s="128"/>
      <c r="AJL77" s="128"/>
      <c r="AJM77" s="128"/>
      <c r="AJN77" s="128"/>
      <c r="AJO77" s="128"/>
      <c r="AJP77" s="128"/>
      <c r="AJQ77" s="128"/>
      <c r="AJR77" s="128"/>
      <c r="AJS77" s="128"/>
      <c r="AJT77" s="128"/>
      <c r="AJU77" s="128"/>
      <c r="AJV77" s="128"/>
      <c r="AJW77" s="128"/>
      <c r="AJX77" s="128"/>
      <c r="AJY77" s="128"/>
      <c r="AJZ77" s="128"/>
      <c r="AKA77" s="128"/>
      <c r="AKB77" s="128"/>
      <c r="AKC77" s="128"/>
      <c r="AKD77" s="128"/>
      <c r="AKE77" s="128"/>
      <c r="AKF77" s="128"/>
      <c r="AKG77" s="128"/>
      <c r="AKH77" s="128"/>
      <c r="AKI77" s="128"/>
      <c r="AKJ77" s="128"/>
      <c r="AKK77" s="128"/>
      <c r="AKL77" s="128"/>
      <c r="AKM77" s="128"/>
      <c r="AKN77" s="128"/>
      <c r="AKO77" s="128"/>
      <c r="AKP77" s="128"/>
      <c r="AKQ77" s="128"/>
      <c r="AKR77" s="128"/>
      <c r="AKS77" s="128"/>
      <c r="AKT77" s="128"/>
      <c r="AKU77" s="128"/>
      <c r="AKV77" s="128"/>
      <c r="AKW77" s="128"/>
      <c r="AKX77" s="128"/>
      <c r="AKY77" s="128"/>
      <c r="AKZ77" s="128"/>
      <c r="ALA77" s="128"/>
      <c r="ALB77" s="128"/>
      <c r="ALC77" s="128"/>
      <c r="ALD77" s="128"/>
      <c r="ALE77" s="128"/>
      <c r="ALF77" s="128"/>
      <c r="ALG77" s="128"/>
      <c r="ALH77" s="128"/>
      <c r="ALI77" s="128"/>
      <c r="ALJ77" s="128"/>
      <c r="ALK77" s="128"/>
      <c r="ALL77" s="128"/>
      <c r="ALM77" s="128"/>
      <c r="ALN77" s="128"/>
      <c r="ALO77" s="128"/>
      <c r="ALP77" s="128"/>
      <c r="ALQ77" s="128"/>
      <c r="ALR77" s="128"/>
      <c r="ALS77" s="128"/>
      <c r="ALT77" s="128"/>
      <c r="ALU77" s="128"/>
      <c r="ALV77" s="128"/>
      <c r="ALW77" s="128"/>
      <c r="ALX77" s="128"/>
      <c r="ALY77" s="128"/>
      <c r="ALZ77" s="128"/>
      <c r="AMA77" s="128"/>
      <c r="AMB77" s="128"/>
      <c r="AMC77" s="128"/>
      <c r="AMD77" s="128"/>
      <c r="AME77" s="128"/>
      <c r="AMF77" s="128"/>
      <c r="AMG77" s="128"/>
      <c r="AMH77" s="128"/>
      <c r="AMI77" s="128"/>
      <c r="AMJ77" s="128"/>
      <c r="AMK77" s="128"/>
      <c r="AML77" s="128"/>
      <c r="AMM77" s="128"/>
      <c r="AMN77" s="128"/>
      <c r="AMO77" s="128"/>
      <c r="AMP77" s="128"/>
      <c r="AMQ77" s="128"/>
      <c r="AMR77" s="128"/>
      <c r="AMS77" s="128"/>
      <c r="AMT77" s="128"/>
      <c r="AMU77" s="128"/>
      <c r="AMV77" s="128"/>
      <c r="AMW77" s="128"/>
      <c r="AMX77" s="128"/>
      <c r="AMY77" s="128"/>
      <c r="AMZ77" s="128"/>
      <c r="ANA77" s="128"/>
      <c r="ANB77" s="128"/>
      <c r="ANC77" s="128"/>
      <c r="AND77" s="128"/>
      <c r="ANE77" s="128"/>
      <c r="ANF77" s="128"/>
      <c r="ANG77" s="128"/>
      <c r="ANH77" s="128"/>
      <c r="ANI77" s="128"/>
      <c r="ANJ77" s="128"/>
      <c r="ANK77" s="128"/>
      <c r="ANL77" s="128"/>
      <c r="ANM77" s="128"/>
      <c r="ANN77" s="128"/>
      <c r="ANO77" s="128"/>
      <c r="ANP77" s="128"/>
      <c r="ANQ77" s="128"/>
      <c r="ANR77" s="128"/>
      <c r="ANS77" s="128"/>
      <c r="ANT77" s="128"/>
      <c r="ANU77" s="128"/>
      <c r="ANV77" s="128"/>
      <c r="ANW77" s="128"/>
      <c r="ANX77" s="128"/>
      <c r="ANY77" s="128"/>
      <c r="ANZ77" s="128"/>
      <c r="AOA77" s="128"/>
      <c r="AOB77" s="128"/>
      <c r="AOC77" s="128"/>
      <c r="AOD77" s="128"/>
      <c r="AOE77" s="128"/>
      <c r="AOF77" s="128"/>
      <c r="AOG77" s="128"/>
      <c r="AOH77" s="128"/>
      <c r="AOI77" s="128"/>
      <c r="AOJ77" s="128"/>
      <c r="AOK77" s="128"/>
      <c r="AOL77" s="128"/>
      <c r="AOM77" s="128"/>
      <c r="AON77" s="128"/>
      <c r="AOO77" s="128"/>
      <c r="AOP77" s="128"/>
      <c r="AOQ77" s="128"/>
      <c r="AOR77" s="128"/>
      <c r="AOS77" s="128"/>
      <c r="AOT77" s="128"/>
      <c r="AOU77" s="128"/>
      <c r="AOV77" s="128"/>
      <c r="AOW77" s="128"/>
      <c r="AOX77" s="128"/>
      <c r="AOY77" s="128"/>
      <c r="AOZ77" s="128"/>
      <c r="APA77" s="128"/>
      <c r="APB77" s="128"/>
      <c r="APC77" s="128"/>
      <c r="APD77" s="128"/>
      <c r="APE77" s="128"/>
      <c r="APF77" s="128"/>
      <c r="APG77" s="128"/>
      <c r="APH77" s="128"/>
      <c r="API77" s="128"/>
      <c r="APJ77" s="128"/>
      <c r="APK77" s="128"/>
      <c r="APL77" s="128"/>
      <c r="APM77" s="128"/>
      <c r="APN77" s="128"/>
      <c r="APO77" s="128"/>
      <c r="APP77" s="128"/>
      <c r="APQ77" s="128"/>
      <c r="APR77" s="128"/>
      <c r="APS77" s="128"/>
      <c r="APT77" s="128"/>
      <c r="APU77" s="128"/>
      <c r="APV77" s="128"/>
      <c r="APW77" s="128"/>
      <c r="APX77" s="128"/>
      <c r="APY77" s="128"/>
      <c r="APZ77" s="128"/>
      <c r="AQA77" s="128"/>
      <c r="AQB77" s="128"/>
      <c r="AQC77" s="128"/>
      <c r="AQD77" s="128"/>
      <c r="AQE77" s="128"/>
      <c r="AQF77" s="128"/>
      <c r="AQG77" s="128"/>
      <c r="AQH77" s="128"/>
      <c r="AQI77" s="128"/>
      <c r="AQJ77" s="128"/>
      <c r="AQK77" s="128"/>
      <c r="AQL77" s="128"/>
      <c r="AQM77" s="128"/>
      <c r="AQN77" s="128"/>
      <c r="AQO77" s="128"/>
      <c r="AQP77" s="128"/>
      <c r="AQQ77" s="128"/>
      <c r="AQR77" s="128"/>
      <c r="AQS77" s="128"/>
      <c r="AQT77" s="128"/>
      <c r="AQU77" s="128"/>
      <c r="AQV77" s="128"/>
      <c r="AQW77" s="128"/>
      <c r="AQX77" s="128"/>
      <c r="AQY77" s="128"/>
      <c r="AQZ77" s="128"/>
      <c r="ARA77" s="128"/>
      <c r="ARB77" s="128"/>
      <c r="ARC77" s="128"/>
      <c r="ARD77" s="128"/>
      <c r="ARE77" s="128"/>
      <c r="ARF77" s="128"/>
      <c r="ARG77" s="128"/>
      <c r="ARH77" s="128"/>
      <c r="ARI77" s="128"/>
      <c r="ARJ77" s="128"/>
      <c r="ARK77" s="128"/>
      <c r="ARL77" s="128"/>
      <c r="ARM77" s="128"/>
      <c r="ARN77" s="128"/>
      <c r="ARO77" s="128"/>
      <c r="ARP77" s="128"/>
      <c r="ARQ77" s="128"/>
      <c r="ARR77" s="128"/>
      <c r="ARS77" s="128"/>
      <c r="ART77" s="128"/>
      <c r="ARU77" s="128"/>
      <c r="ARV77" s="128"/>
      <c r="ARW77" s="128"/>
      <c r="ARX77" s="128"/>
      <c r="ARY77" s="128"/>
      <c r="ARZ77" s="128"/>
      <c r="ASA77" s="128"/>
      <c r="ASB77" s="128"/>
      <c r="ASC77" s="128"/>
      <c r="ASD77" s="128"/>
      <c r="ASE77" s="128"/>
      <c r="ASF77" s="128"/>
      <c r="ASG77" s="128"/>
      <c r="ASH77" s="128"/>
      <c r="ASI77" s="128"/>
      <c r="ASJ77" s="128"/>
      <c r="ASK77" s="128"/>
      <c r="ASL77" s="128"/>
      <c r="ASM77" s="128"/>
      <c r="ASN77" s="128"/>
      <c r="ASO77" s="128"/>
      <c r="ASP77" s="128"/>
      <c r="ASQ77" s="128"/>
      <c r="ASR77" s="128"/>
      <c r="ASS77" s="128"/>
      <c r="AST77" s="128"/>
      <c r="ASU77" s="128"/>
      <c r="ASV77" s="128"/>
      <c r="ASW77" s="128"/>
      <c r="ASX77" s="128"/>
      <c r="ASY77" s="128"/>
      <c r="ASZ77" s="128"/>
      <c r="ATA77" s="128"/>
      <c r="ATB77" s="128"/>
      <c r="ATC77" s="128"/>
      <c r="ATD77" s="128"/>
      <c r="ATE77" s="128"/>
      <c r="ATF77" s="128"/>
      <c r="ATG77" s="128"/>
      <c r="ATH77" s="128"/>
      <c r="ATI77" s="128"/>
      <c r="ATJ77" s="128"/>
      <c r="ATK77" s="128"/>
      <c r="ATL77" s="128"/>
      <c r="ATM77" s="128"/>
      <c r="ATN77" s="128"/>
      <c r="ATO77" s="128"/>
      <c r="ATP77" s="128"/>
      <c r="ATQ77" s="128"/>
      <c r="ATR77" s="128"/>
      <c r="ATS77" s="128"/>
      <c r="ATT77" s="128"/>
      <c r="ATU77" s="128"/>
      <c r="ATV77" s="128"/>
      <c r="ATW77" s="128"/>
      <c r="ATX77" s="128"/>
      <c r="ATY77" s="128"/>
      <c r="ATZ77" s="128"/>
      <c r="AUA77" s="128"/>
      <c r="AUB77" s="128"/>
      <c r="AUC77" s="128"/>
      <c r="AUD77" s="128"/>
      <c r="AUE77" s="128"/>
      <c r="AUF77" s="128"/>
      <c r="AUG77" s="128"/>
      <c r="AUH77" s="128"/>
      <c r="AUI77" s="128"/>
      <c r="AUJ77" s="128"/>
      <c r="AUK77" s="128"/>
      <c r="AUL77" s="128"/>
      <c r="AUM77" s="128"/>
      <c r="AUN77" s="128"/>
      <c r="AUO77" s="128"/>
      <c r="AUP77" s="128"/>
      <c r="AUQ77" s="128"/>
      <c r="AUR77" s="128"/>
      <c r="AUS77" s="128"/>
      <c r="AUT77" s="128"/>
      <c r="AUU77" s="128"/>
      <c r="AUV77" s="128"/>
      <c r="AUW77" s="128"/>
      <c r="AUX77" s="128"/>
      <c r="AUY77" s="128"/>
      <c r="AUZ77" s="128"/>
      <c r="AVA77" s="128"/>
      <c r="AVB77" s="128"/>
      <c r="AVC77" s="128"/>
      <c r="AVD77" s="128"/>
      <c r="AVE77" s="128"/>
      <c r="AVF77" s="128"/>
      <c r="AVG77" s="128"/>
      <c r="AVH77" s="128"/>
      <c r="AVI77" s="128"/>
      <c r="AVJ77" s="128"/>
      <c r="AVK77" s="128"/>
      <c r="AVL77" s="128"/>
      <c r="AVM77" s="128"/>
      <c r="AVN77" s="71"/>
      <c r="AVO77" s="112"/>
      <c r="AVP77" s="112"/>
      <c r="AVQ77" s="128"/>
      <c r="AVR77" s="22"/>
      <c r="AVS77" s="71"/>
      <c r="AVT77" s="112"/>
      <c r="AVU77" s="112"/>
      <c r="AVV77" s="128"/>
      <c r="AVW77" s="22"/>
      <c r="AVX77" s="71"/>
      <c r="AVY77" s="112"/>
      <c r="AVZ77" s="112"/>
      <c r="AWA77" s="128"/>
      <c r="AWB77" s="22"/>
      <c r="AWC77" s="71"/>
      <c r="AWD77" s="112"/>
      <c r="AWE77" s="112"/>
      <c r="AWF77" s="128"/>
      <c r="AWG77" s="22"/>
      <c r="AWH77" s="71"/>
      <c r="AWI77" s="112"/>
      <c r="AWJ77" s="112"/>
      <c r="AWK77" s="128"/>
      <c r="AWL77" s="22"/>
      <c r="AWM77" s="71"/>
      <c r="AWN77" s="112"/>
      <c r="AWO77" s="112"/>
      <c r="AWP77" s="128"/>
      <c r="AWQ77" s="22"/>
      <c r="AWR77" s="71"/>
      <c r="AWS77" s="112"/>
      <c r="AWT77" s="112"/>
      <c r="AWU77" s="128"/>
      <c r="AWV77" s="22"/>
      <c r="AWW77" s="71"/>
      <c r="AWX77" s="112"/>
      <c r="AWY77" s="112"/>
      <c r="AWZ77" s="128"/>
      <c r="AXA77" s="22"/>
      <c r="AXB77" s="71"/>
      <c r="AXC77" s="112"/>
      <c r="AXD77" s="112"/>
      <c r="AXE77" s="128"/>
      <c r="AXF77" s="22"/>
      <c r="AXG77" s="71"/>
      <c r="AXH77" s="112"/>
      <c r="AXI77" s="112"/>
      <c r="AXJ77" s="22"/>
      <c r="AXK77" s="22"/>
      <c r="AXL77" s="71"/>
      <c r="AXM77" s="112"/>
      <c r="AXN77" s="112"/>
      <c r="AXO77" s="128"/>
      <c r="AXP77" s="22"/>
      <c r="AXQ77" s="71"/>
      <c r="AXR77" s="112"/>
      <c r="AXS77" s="112"/>
      <c r="AXT77" s="128"/>
      <c r="AXU77" s="22"/>
      <c r="AXV77" s="71"/>
      <c r="AXW77" s="112"/>
      <c r="AXX77" s="112"/>
      <c r="AXY77" s="128"/>
      <c r="AXZ77" s="22"/>
      <c r="AYA77" s="71"/>
      <c r="AYB77" s="112"/>
      <c r="AYC77" s="112"/>
      <c r="AYD77" s="128"/>
      <c r="AYE77" s="22"/>
      <c r="AYF77" s="71"/>
      <c r="AYG77" s="112"/>
      <c r="AYH77" s="112"/>
      <c r="AYI77" s="128"/>
      <c r="AYJ77" s="22"/>
      <c r="AYK77" s="71"/>
      <c r="AYL77" s="112"/>
      <c r="AYM77" s="112"/>
      <c r="AYN77" s="128"/>
      <c r="AYO77" s="22"/>
      <c r="AYP77" s="71"/>
      <c r="AYQ77" s="112"/>
      <c r="AYR77" s="112"/>
      <c r="AYS77" s="128"/>
      <c r="AYT77" s="22"/>
      <c r="AYU77" s="71"/>
      <c r="AYV77" s="112"/>
      <c r="AYW77" s="112"/>
      <c r="AYX77" s="128"/>
      <c r="AYY77" s="22"/>
      <c r="AYZ77" s="71"/>
      <c r="AZA77" s="112"/>
      <c r="AZB77" s="112"/>
      <c r="AZC77" s="128"/>
      <c r="AZD77" s="22"/>
      <c r="AZE77" s="71"/>
      <c r="AZF77" s="112"/>
      <c r="AZG77" s="112"/>
      <c r="AZH77" s="22"/>
      <c r="AZI77" s="22"/>
      <c r="AZJ77" s="71"/>
      <c r="AZK77" s="112"/>
      <c r="AZL77" s="112"/>
      <c r="AZM77" s="128"/>
      <c r="AZN77" s="22"/>
      <c r="AZO77" s="71"/>
      <c r="AZP77" s="112"/>
      <c r="AZQ77" s="112"/>
      <c r="AZR77" s="128"/>
      <c r="AZS77" s="22"/>
      <c r="AZT77" s="71"/>
      <c r="AZU77" s="112"/>
      <c r="AZV77" s="112"/>
      <c r="AZW77" s="128"/>
      <c r="AZX77" s="22"/>
      <c r="AZY77" s="71"/>
      <c r="AZZ77" s="112"/>
      <c r="BAA77" s="112"/>
      <c r="BAB77" s="128"/>
      <c r="BAC77" s="22"/>
      <c r="BAD77" s="71"/>
      <c r="BAE77" s="112"/>
      <c r="BAF77" s="112"/>
      <c r="BAG77" s="128"/>
      <c r="BAH77" s="22"/>
      <c r="BAI77" s="71"/>
      <c r="BAJ77" s="112"/>
      <c r="BAK77" s="112"/>
      <c r="BAL77" s="128"/>
      <c r="BAM77" s="22"/>
      <c r="BAN77" s="71"/>
      <c r="BAO77" s="112"/>
      <c r="BAP77" s="112"/>
      <c r="BAQ77" s="128"/>
      <c r="BAR77" s="22"/>
      <c r="BAS77" s="71"/>
      <c r="BAT77" s="112"/>
      <c r="BAU77" s="112"/>
      <c r="BAV77" s="128"/>
      <c r="BAW77" s="22"/>
      <c r="BAX77" s="71"/>
      <c r="BAY77" s="112"/>
      <c r="BAZ77" s="112"/>
      <c r="BBA77" s="128"/>
      <c r="BBB77" s="22"/>
      <c r="BBC77" s="71"/>
      <c r="BBD77" s="112"/>
      <c r="BBE77" s="112"/>
      <c r="BBF77" s="22"/>
      <c r="BBG77" s="22"/>
      <c r="BBH77" s="71"/>
      <c r="BBI77" s="112"/>
      <c r="BBJ77" s="112"/>
      <c r="BBK77" s="128"/>
      <c r="BBL77" s="22"/>
      <c r="BBM77" s="71"/>
      <c r="BBN77" s="112"/>
      <c r="BBO77" s="112"/>
      <c r="BBP77" s="128"/>
      <c r="BBQ77" s="22"/>
      <c r="BBR77" s="71"/>
      <c r="BBS77" s="112"/>
      <c r="BBT77" s="112"/>
      <c r="BBU77" s="128"/>
      <c r="BBV77" s="22"/>
      <c r="BBW77" s="71"/>
      <c r="BBX77" s="112"/>
      <c r="BBY77" s="112"/>
      <c r="BBZ77" s="128"/>
      <c r="BCA77" s="22"/>
      <c r="BCB77" s="71"/>
      <c r="BCC77" s="112"/>
      <c r="BCD77" s="112"/>
      <c r="BCE77" s="128"/>
      <c r="BCF77" s="22"/>
      <c r="BCG77" s="71"/>
      <c r="BCH77" s="112"/>
      <c r="BCI77" s="112"/>
      <c r="BCJ77" s="128"/>
      <c r="BCK77" s="22"/>
      <c r="BCL77" s="71"/>
      <c r="BCM77" s="112"/>
      <c r="BCN77" s="112"/>
      <c r="BCO77" s="128"/>
      <c r="BCP77" s="22"/>
      <c r="BCQ77" s="71"/>
      <c r="BCR77" s="112"/>
      <c r="BCS77" s="112"/>
      <c r="BCT77" s="128"/>
      <c r="BCU77" s="22"/>
      <c r="BCV77" s="71"/>
      <c r="BCW77" s="112"/>
      <c r="BCX77" s="112"/>
      <c r="BCY77" s="128"/>
      <c r="BCZ77" s="22"/>
      <c r="BDA77" s="71"/>
      <c r="BDB77" s="112"/>
      <c r="BDC77" s="112"/>
      <c r="BDD77" s="22"/>
      <c r="BDE77" s="22"/>
      <c r="BDF77" s="71"/>
      <c r="BDG77" s="112"/>
      <c r="BDH77" s="112"/>
      <c r="BDI77" s="128"/>
      <c r="BDJ77" s="22"/>
      <c r="BDK77" s="71"/>
      <c r="BDL77" s="112"/>
      <c r="BDM77" s="112"/>
      <c r="BDN77" s="128"/>
      <c r="BDO77" s="22"/>
      <c r="BDP77" s="71"/>
      <c r="BDQ77" s="112"/>
      <c r="BDR77" s="112"/>
      <c r="BDS77" s="128"/>
      <c r="BDT77" s="22"/>
      <c r="BDU77" s="71"/>
      <c r="BDV77" s="112"/>
      <c r="BDW77" s="112"/>
      <c r="BDX77" s="128"/>
      <c r="BDY77" s="22"/>
      <c r="BDZ77" s="71"/>
      <c r="BEA77" s="112"/>
      <c r="BEB77" s="112"/>
      <c r="BEC77" s="128"/>
      <c r="BED77" s="22"/>
      <c r="BEE77" s="71"/>
      <c r="BEF77" s="112"/>
      <c r="BEG77" s="112"/>
      <c r="BEH77" s="128"/>
      <c r="BEI77" s="22"/>
      <c r="BEJ77" s="71"/>
      <c r="BEK77" s="112"/>
      <c r="BEL77" s="112"/>
      <c r="BEM77" s="128"/>
      <c r="BEN77" s="22"/>
      <c r="BEO77" s="71"/>
      <c r="BEP77" s="112"/>
      <c r="BEQ77" s="112"/>
      <c r="BER77" s="128"/>
      <c r="BES77" s="22"/>
      <c r="BET77" s="71"/>
      <c r="BEU77" s="112"/>
      <c r="BEV77" s="112"/>
      <c r="BEW77" s="128"/>
      <c r="BEX77" s="22"/>
      <c r="BEY77" s="71"/>
      <c r="BEZ77" s="112"/>
      <c r="BFA77" s="112"/>
      <c r="BFB77" s="22"/>
      <c r="BFC77" s="22"/>
      <c r="BFD77" s="71"/>
      <c r="BFE77" s="112"/>
      <c r="BFF77" s="112"/>
      <c r="BFG77" s="128"/>
      <c r="BFH77" s="22"/>
      <c r="BFI77" s="71"/>
      <c r="BFJ77" s="112"/>
      <c r="BFK77" s="112"/>
      <c r="BFL77" s="128"/>
      <c r="BFM77" s="22"/>
      <c r="BFN77" s="71"/>
      <c r="BFO77" s="112"/>
      <c r="BFP77" s="112"/>
      <c r="BFQ77" s="128"/>
      <c r="BFR77" s="22"/>
      <c r="BFS77" s="71"/>
      <c r="BFT77" s="112"/>
      <c r="BFU77" s="112"/>
      <c r="BFV77" s="128"/>
      <c r="BFW77" s="22"/>
      <c r="BFX77" s="71"/>
      <c r="BFY77" s="112"/>
      <c r="BFZ77" s="112"/>
      <c r="BGA77" s="128"/>
      <c r="BGB77" s="22"/>
      <c r="BGC77" s="71"/>
      <c r="BGD77" s="112"/>
      <c r="BGE77" s="112"/>
      <c r="BGF77" s="128"/>
      <c r="BGG77" s="22"/>
      <c r="BGH77" s="71"/>
      <c r="BGI77" s="112"/>
      <c r="BGJ77" s="112"/>
      <c r="BGK77" s="128"/>
      <c r="BGL77" s="22"/>
      <c r="BGM77" s="71"/>
      <c r="BGN77" s="112"/>
      <c r="BGO77" s="112"/>
      <c r="BGP77" s="128"/>
      <c r="BGQ77" s="22"/>
      <c r="BGR77" s="71"/>
      <c r="BGS77" s="112"/>
      <c r="BGT77" s="112"/>
      <c r="BGU77" s="22"/>
      <c r="BGV77" s="22"/>
      <c r="BGW77" s="71"/>
      <c r="BGX77" s="112"/>
      <c r="BGY77" s="112"/>
      <c r="BGZ77" s="22"/>
      <c r="BHA77" s="22"/>
      <c r="BHB77" s="71"/>
      <c r="BHC77" s="112"/>
      <c r="BHD77" s="112"/>
      <c r="BHE77" s="128"/>
      <c r="BHF77" s="22"/>
      <c r="BHG77" s="71"/>
      <c r="BHH77" s="112"/>
      <c r="BHI77" s="112"/>
      <c r="BHJ77" s="128"/>
      <c r="BHK77" s="22"/>
      <c r="BHL77" s="71"/>
      <c r="BHM77" s="112"/>
      <c r="BHN77" s="112"/>
      <c r="BHO77" s="128"/>
      <c r="BHP77" s="22"/>
      <c r="BHQ77" s="71"/>
      <c r="BHR77" s="112"/>
      <c r="BHS77" s="112"/>
      <c r="BHT77" s="128"/>
      <c r="BHU77" s="22"/>
      <c r="BHV77" s="71"/>
      <c r="BHW77" s="112"/>
      <c r="BHX77" s="112"/>
      <c r="BHY77" s="128"/>
      <c r="BHZ77" s="22"/>
      <c r="BIA77" s="71"/>
      <c r="BIB77" s="112"/>
      <c r="BIC77" s="112"/>
      <c r="BID77" s="128"/>
      <c r="BIE77" s="22"/>
      <c r="BIF77" s="71"/>
      <c r="BIG77" s="112"/>
      <c r="BIH77" s="112"/>
      <c r="BII77" s="128"/>
      <c r="BIJ77" s="22"/>
      <c r="BIK77" s="71"/>
      <c r="BIL77" s="112"/>
      <c r="BIM77" s="112"/>
      <c r="BIN77" s="128"/>
      <c r="BIO77" s="22"/>
      <c r="BIP77" s="71"/>
      <c r="BIQ77" s="112"/>
      <c r="BIR77" s="112"/>
      <c r="BIS77" s="22"/>
      <c r="BIT77" s="22"/>
      <c r="BIU77" s="71"/>
      <c r="BIV77" s="112"/>
      <c r="BIW77" s="112"/>
      <c r="BIX77" s="22"/>
      <c r="BIY77" s="22"/>
      <c r="BIZ77" s="71"/>
      <c r="BJA77" s="112"/>
      <c r="BJB77" s="112"/>
      <c r="BJC77" s="128"/>
      <c r="BJD77" s="22"/>
      <c r="BJE77" s="71"/>
      <c r="BJF77" s="112"/>
      <c r="BJG77" s="112"/>
      <c r="BJH77" s="128"/>
      <c r="BJI77" s="22"/>
      <c r="BJJ77" s="71"/>
      <c r="BJK77" s="112"/>
      <c r="BJL77" s="112"/>
      <c r="BJM77" s="128"/>
      <c r="BJN77" s="22"/>
      <c r="BJO77" s="71"/>
      <c r="BJP77" s="112"/>
      <c r="BJQ77" s="112"/>
      <c r="BJR77" s="128"/>
      <c r="BJS77" s="22"/>
      <c r="BJT77" s="71"/>
      <c r="BJU77" s="112"/>
      <c r="BJV77" s="112"/>
      <c r="BJW77" s="128"/>
      <c r="BJX77" s="22"/>
      <c r="BJY77" s="71"/>
      <c r="BJZ77" s="112"/>
      <c r="BKA77" s="112"/>
      <c r="BKB77" s="128"/>
      <c r="BKC77" s="22"/>
      <c r="BKD77" s="71"/>
      <c r="BKE77" s="112"/>
      <c r="BKF77" s="112"/>
      <c r="BKG77" s="128"/>
      <c r="BKH77" s="22"/>
      <c r="BKI77" s="71"/>
      <c r="BKJ77" s="112"/>
      <c r="BKK77" s="112"/>
      <c r="BKL77" s="128"/>
      <c r="BKM77" s="22"/>
      <c r="BKN77" s="71"/>
      <c r="BKO77" s="112"/>
      <c r="BKP77" s="112"/>
      <c r="BKQ77" s="22"/>
      <c r="BKR77" s="22"/>
      <c r="BKS77" s="71"/>
      <c r="BKT77" s="112"/>
      <c r="BKU77" s="112"/>
      <c r="BKV77" s="22"/>
      <c r="BKW77" s="22"/>
      <c r="BKX77" s="71"/>
      <c r="BKY77" s="112"/>
      <c r="BKZ77" s="112"/>
      <c r="BLA77" s="128"/>
      <c r="BLB77" s="22"/>
      <c r="BLC77" s="71"/>
      <c r="BLD77" s="112"/>
      <c r="BLE77" s="112"/>
      <c r="BLF77" s="128"/>
      <c r="BLG77" s="22"/>
      <c r="BLH77" s="71"/>
      <c r="BLI77" s="112"/>
      <c r="BLJ77" s="112"/>
      <c r="BLK77" s="128"/>
      <c r="BLL77" s="22"/>
      <c r="BLM77" s="71"/>
      <c r="BLN77" s="112"/>
      <c r="BLO77" s="112"/>
      <c r="BLP77" s="128"/>
      <c r="BLQ77" s="22"/>
      <c r="BLR77" s="71"/>
      <c r="BLS77" s="112"/>
      <c r="BLT77" s="112"/>
      <c r="BLU77" s="128"/>
      <c r="BLV77" s="22"/>
      <c r="BLW77" s="71"/>
      <c r="BLX77" s="112"/>
      <c r="BLY77" s="112"/>
      <c r="BLZ77" s="128"/>
      <c r="BMA77" s="22"/>
      <c r="BMB77" s="71"/>
      <c r="BMC77" s="112"/>
      <c r="BMD77" s="112"/>
      <c r="BME77" s="128"/>
      <c r="BMF77" s="22"/>
      <c r="BMG77" s="71"/>
      <c r="BMH77" s="112"/>
      <c r="BMI77" s="112"/>
      <c r="BMJ77" s="128"/>
      <c r="BMK77" s="22"/>
      <c r="BML77" s="71"/>
      <c r="BMM77" s="112"/>
      <c r="BMN77" s="112"/>
      <c r="BMO77" s="22"/>
      <c r="BMP77" s="22"/>
      <c r="BMQ77" s="71"/>
      <c r="BMR77" s="112"/>
      <c r="BMS77" s="112"/>
      <c r="BMT77" s="22"/>
      <c r="BMU77" s="22"/>
      <c r="BMV77" s="71"/>
      <c r="BMW77" s="112"/>
      <c r="BMX77" s="112"/>
      <c r="BMY77" s="128"/>
      <c r="BMZ77" s="22"/>
      <c r="BNA77" s="71"/>
      <c r="BNB77" s="112"/>
      <c r="BNC77" s="112"/>
      <c r="BND77" s="128"/>
      <c r="BNE77" s="22"/>
      <c r="BNF77" s="71"/>
      <c r="BNG77" s="112"/>
      <c r="BNH77" s="112"/>
      <c r="BNI77" s="128"/>
      <c r="BNJ77" s="22"/>
      <c r="BNK77" s="71"/>
      <c r="BNL77" s="112"/>
      <c r="BNM77" s="112"/>
      <c r="BNN77" s="128"/>
      <c r="BNO77" s="22"/>
      <c r="BNP77" s="71"/>
      <c r="BNQ77" s="112"/>
      <c r="BNR77" s="112"/>
      <c r="BNS77" s="128"/>
      <c r="BNT77" s="22"/>
      <c r="BNU77" s="71"/>
      <c r="BNV77" s="112"/>
      <c r="BNW77" s="112"/>
      <c r="BNX77" s="128"/>
      <c r="BNY77" s="22"/>
      <c r="BNZ77" s="71"/>
      <c r="BOA77" s="112"/>
      <c r="BOB77" s="112"/>
      <c r="BOC77" s="128"/>
      <c r="BOD77" s="22"/>
      <c r="BOE77" s="71"/>
      <c r="BOF77" s="112"/>
      <c r="BOG77" s="112"/>
      <c r="BOH77" s="128"/>
      <c r="BOI77" s="22"/>
      <c r="BOJ77" s="71"/>
      <c r="BOK77" s="112"/>
      <c r="BOL77" s="112"/>
      <c r="BOM77" s="22"/>
      <c r="BON77" s="22"/>
      <c r="BOO77" s="71"/>
      <c r="BOP77" s="112"/>
      <c r="BOQ77" s="112"/>
      <c r="BOR77" s="22"/>
      <c r="BOS77" s="22"/>
      <c r="BOT77" s="71"/>
      <c r="BOU77" s="112"/>
      <c r="BOV77" s="112"/>
      <c r="BOW77" s="128"/>
      <c r="BOX77" s="22"/>
      <c r="BOY77" s="71"/>
      <c r="BOZ77" s="112"/>
      <c r="BPA77" s="112"/>
      <c r="BPB77" s="128"/>
      <c r="BPC77" s="22"/>
      <c r="BPD77" s="71"/>
      <c r="BPE77" s="112"/>
      <c r="BPF77" s="112"/>
      <c r="BPG77" s="128"/>
      <c r="BPH77" s="22"/>
      <c r="BPI77" s="71"/>
      <c r="BPJ77" s="112"/>
      <c r="BPK77" s="112"/>
      <c r="BPL77" s="128"/>
      <c r="BPM77" s="22"/>
      <c r="BPN77" s="71"/>
      <c r="BPO77" s="112"/>
      <c r="BPP77" s="112"/>
      <c r="BPQ77" s="128"/>
      <c r="BPR77" s="22"/>
      <c r="BPS77" s="71"/>
      <c r="BPT77" s="112"/>
      <c r="BPU77" s="112"/>
      <c r="BPV77" s="128"/>
      <c r="BPW77" s="22"/>
      <c r="BPX77" s="71"/>
      <c r="BPY77" s="112"/>
      <c r="BPZ77" s="112"/>
      <c r="BQA77" s="128"/>
      <c r="BQB77" s="22"/>
      <c r="BQC77" s="71"/>
      <c r="BQD77" s="112"/>
      <c r="BQE77" s="112"/>
      <c r="BQF77" s="128"/>
      <c r="BQG77" s="22"/>
      <c r="BQH77" s="71"/>
      <c r="BQI77" s="112"/>
      <c r="BQJ77" s="112"/>
      <c r="BQK77" s="128"/>
      <c r="BQL77" s="22"/>
      <c r="BQM77" s="71"/>
      <c r="BQN77" s="112"/>
      <c r="BQO77" s="112"/>
      <c r="BQP77" s="22"/>
      <c r="BQQ77" s="22"/>
      <c r="BQR77" s="71"/>
      <c r="BQS77" s="112"/>
      <c r="BQT77" s="112"/>
      <c r="BQU77" s="128"/>
      <c r="BQV77" s="22"/>
      <c r="BQW77" s="71"/>
      <c r="BQX77" s="112"/>
      <c r="BQY77" s="112"/>
      <c r="BQZ77" s="128"/>
      <c r="BRA77" s="22"/>
      <c r="BRB77" s="71"/>
      <c r="BRC77" s="112"/>
      <c r="BRD77" s="112"/>
      <c r="BRE77" s="128"/>
      <c r="BRF77" s="22"/>
      <c r="BRG77" s="71"/>
      <c r="BRH77" s="112"/>
      <c r="BRI77" s="112"/>
      <c r="BRJ77" s="128"/>
      <c r="BRK77" s="22"/>
      <c r="BRL77" s="71"/>
      <c r="BRM77" s="112"/>
      <c r="BRN77" s="112"/>
      <c r="BRO77" s="128"/>
      <c r="BRP77" s="22"/>
      <c r="BRQ77" s="71"/>
      <c r="BRR77" s="112"/>
      <c r="BRS77" s="112"/>
      <c r="BRT77" s="128"/>
      <c r="BRU77" s="22"/>
      <c r="BRV77" s="71"/>
      <c r="BRW77" s="112"/>
      <c r="BRX77" s="112"/>
      <c r="BRY77" s="128"/>
      <c r="BRZ77" s="22"/>
      <c r="BSA77" s="71"/>
      <c r="BSB77" s="112"/>
      <c r="BSC77" s="112"/>
      <c r="BSD77" s="128"/>
      <c r="BSE77" s="22"/>
      <c r="BSF77" s="71"/>
      <c r="BSG77" s="112"/>
      <c r="BSH77" s="112"/>
      <c r="BSI77" s="128"/>
      <c r="BSJ77" s="22"/>
      <c r="BSK77" s="71"/>
      <c r="BSL77" s="112"/>
      <c r="BSM77" s="112"/>
      <c r="BSN77" s="22"/>
      <c r="BSO77" s="22"/>
      <c r="BSP77" s="71"/>
      <c r="BSQ77" s="112"/>
      <c r="BSR77" s="112"/>
      <c r="BSS77" s="128"/>
      <c r="BST77" s="22"/>
      <c r="BSU77" s="71"/>
      <c r="BSV77" s="112"/>
      <c r="BSW77" s="112"/>
      <c r="BSX77" s="128"/>
      <c r="BSY77" s="22"/>
      <c r="BSZ77" s="71"/>
      <c r="BTA77" s="112"/>
      <c r="BTB77" s="112"/>
      <c r="BTC77" s="128"/>
      <c r="BTD77" s="22"/>
      <c r="BTE77" s="71"/>
      <c r="BTF77" s="112"/>
      <c r="BTG77" s="112"/>
      <c r="BTH77" s="128"/>
      <c r="BTI77" s="22"/>
      <c r="BTJ77" s="71"/>
      <c r="BTK77" s="112"/>
      <c r="BTL77" s="112"/>
      <c r="BTM77" s="128"/>
      <c r="BTN77" s="22"/>
      <c r="BTO77" s="71"/>
      <c r="BTP77" s="112"/>
      <c r="BTQ77" s="112"/>
      <c r="BTR77" s="128"/>
      <c r="BTS77" s="22"/>
      <c r="BTT77" s="71"/>
      <c r="BTU77" s="112"/>
      <c r="BTV77" s="112"/>
      <c r="BTW77" s="128"/>
      <c r="BTX77" s="22"/>
      <c r="BTY77" s="71"/>
      <c r="BTZ77" s="112"/>
      <c r="BUA77" s="112"/>
      <c r="BUB77" s="128"/>
      <c r="BUC77" s="22"/>
      <c r="BUD77" s="71"/>
      <c r="BUE77" s="112"/>
      <c r="BUF77" s="112"/>
      <c r="BUG77" s="128"/>
      <c r="BUH77" s="22"/>
      <c r="BUI77" s="71"/>
      <c r="BUJ77" s="112"/>
      <c r="BUK77" s="112"/>
      <c r="BUL77" s="22"/>
      <c r="BUM77" s="22"/>
      <c r="BUN77" s="71"/>
      <c r="BUO77" s="112"/>
      <c r="BUP77" s="112"/>
      <c r="BUQ77" s="128"/>
      <c r="BUR77" s="22"/>
      <c r="BUS77" s="71"/>
      <c r="BUT77" s="112"/>
      <c r="BUU77" s="112"/>
      <c r="BUV77" s="128"/>
      <c r="BUW77" s="22"/>
      <c r="BUX77" s="71"/>
      <c r="BUY77" s="112"/>
      <c r="BUZ77" s="112"/>
      <c r="BVA77" s="128"/>
      <c r="BVB77" s="22"/>
      <c r="BVC77" s="71"/>
      <c r="BVD77" s="112"/>
      <c r="BVE77" s="112"/>
      <c r="BVF77" s="128"/>
      <c r="BVG77" s="22"/>
      <c r="BVH77" s="71"/>
      <c r="BVI77" s="112"/>
      <c r="BVJ77" s="112"/>
      <c r="BVK77" s="128"/>
      <c r="BVL77" s="22"/>
      <c r="BVM77" s="71"/>
      <c r="BVN77" s="112"/>
      <c r="BVO77" s="112"/>
      <c r="BVP77" s="128"/>
      <c r="BVQ77" s="22"/>
      <c r="BVR77" s="71"/>
      <c r="BVS77" s="112"/>
      <c r="BVT77" s="112"/>
      <c r="BVU77" s="128"/>
      <c r="BVV77" s="22"/>
      <c r="BVW77" s="71"/>
      <c r="BVX77" s="112"/>
      <c r="BVY77" s="112"/>
      <c r="BVZ77" s="128"/>
      <c r="BWA77" s="22"/>
      <c r="BWB77" s="71"/>
      <c r="BWC77" s="112"/>
      <c r="BWD77" s="112"/>
      <c r="BWE77" s="128"/>
      <c r="BWF77" s="22"/>
      <c r="BWG77" s="71"/>
      <c r="BWH77" s="112"/>
      <c r="BWI77" s="112"/>
      <c r="BWJ77" s="22"/>
      <c r="BWK77" s="22"/>
      <c r="BWL77" s="71"/>
      <c r="BWM77" s="112"/>
      <c r="BWN77" s="112"/>
      <c r="BWO77" s="128"/>
      <c r="BWP77" s="22"/>
      <c r="BWQ77" s="71"/>
      <c r="BWR77" s="112"/>
      <c r="BWS77" s="112"/>
      <c r="BWT77" s="128"/>
      <c r="BWU77" s="22"/>
      <c r="BWV77" s="71"/>
      <c r="BWW77" s="112"/>
      <c r="BWX77" s="112"/>
      <c r="BWY77" s="128"/>
      <c r="BWZ77" s="22"/>
      <c r="BXA77" s="71"/>
      <c r="BXB77" s="112"/>
      <c r="BXC77" s="112"/>
      <c r="BXD77" s="128"/>
      <c r="BXE77" s="22"/>
      <c r="BXF77" s="71"/>
      <c r="BXG77" s="112"/>
      <c r="BXH77" s="112"/>
      <c r="BXI77" s="128"/>
      <c r="BXJ77" s="22"/>
      <c r="BXK77" s="71"/>
      <c r="BXL77" s="112"/>
      <c r="BXM77" s="112"/>
      <c r="BXN77" s="128"/>
      <c r="BXO77" s="22"/>
      <c r="BXP77" s="71"/>
      <c r="BXQ77" s="112"/>
      <c r="BXR77" s="112"/>
      <c r="BXS77" s="128"/>
      <c r="BXT77" s="22"/>
      <c r="BXU77" s="71"/>
      <c r="BXV77" s="112"/>
      <c r="BXW77" s="112"/>
      <c r="BXX77" s="128"/>
      <c r="BXY77" s="22"/>
      <c r="BXZ77" s="71"/>
      <c r="BYA77" s="112"/>
      <c r="BYB77" s="112"/>
      <c r="BYC77" s="128"/>
      <c r="BYD77" s="22"/>
      <c r="BYE77" s="71"/>
      <c r="BYF77" s="112"/>
      <c r="BYG77" s="112"/>
      <c r="BYH77" s="2"/>
      <c r="BYI77" s="2"/>
      <c r="BYJ77" s="2"/>
      <c r="BYK77" s="2"/>
    </row>
    <row r="78" spans="1:2013" x14ac:dyDescent="0.35">
      <c r="A78" s="99"/>
      <c r="B78" s="295"/>
      <c r="C78" s="31" t="s">
        <v>141</v>
      </c>
      <c r="D78" s="99" t="s">
        <v>142</v>
      </c>
      <c r="E78" s="99"/>
      <c r="F78" s="317"/>
      <c r="G78" s="128"/>
      <c r="H78" s="128"/>
      <c r="I78" s="22"/>
      <c r="J78" s="23"/>
      <c r="K78" s="499"/>
      <c r="L78" s="500"/>
      <c r="M78" s="501"/>
      <c r="N78" s="21"/>
      <c r="O78" s="329"/>
      <c r="P78" s="499"/>
      <c r="Q78" s="500"/>
      <c r="R78" s="501"/>
      <c r="S78" s="21"/>
      <c r="T78" s="329"/>
      <c r="U78" s="499"/>
      <c r="V78" s="500"/>
      <c r="W78" s="501"/>
      <c r="X78" s="21"/>
      <c r="Y78" s="329"/>
      <c r="Z78" s="499"/>
      <c r="AA78" s="500"/>
      <c r="AB78" s="501"/>
      <c r="AC78" s="21"/>
      <c r="AD78" s="329"/>
      <c r="AE78" s="499"/>
      <c r="AF78" s="500"/>
      <c r="AG78" s="501"/>
      <c r="AH78" s="21"/>
      <c r="AI78" s="329"/>
      <c r="AJ78" s="499"/>
      <c r="AK78" s="500"/>
      <c r="AL78" s="501"/>
      <c r="AM78" s="21"/>
      <c r="AN78" s="329"/>
      <c r="AO78" s="499"/>
      <c r="AP78" s="500"/>
      <c r="AQ78" s="501"/>
      <c r="AR78" s="21"/>
      <c r="AS78" s="329"/>
      <c r="AT78" s="499"/>
      <c r="AU78" s="500"/>
      <c r="AV78" s="501"/>
      <c r="AW78" s="21"/>
      <c r="AX78" s="329"/>
      <c r="AY78" s="499"/>
      <c r="AZ78" s="500"/>
      <c r="BA78" s="501"/>
      <c r="BB78" s="21"/>
      <c r="BC78" s="329"/>
      <c r="BD78" s="499"/>
      <c r="BE78" s="500"/>
      <c r="BF78" s="501"/>
      <c r="BG78" s="21"/>
      <c r="BH78" s="24"/>
      <c r="BI78" s="499"/>
      <c r="BJ78" s="500"/>
      <c r="BK78" s="501"/>
      <c r="BL78" s="21"/>
      <c r="BM78" s="329"/>
      <c r="BN78" s="499"/>
      <c r="BO78" s="500"/>
      <c r="BP78" s="501"/>
      <c r="BQ78" s="21"/>
      <c r="BR78" s="329"/>
      <c r="BS78" s="499"/>
      <c r="BT78" s="500"/>
      <c r="BU78" s="501"/>
      <c r="BV78" s="21"/>
      <c r="BW78" s="329"/>
      <c r="BX78" s="499"/>
      <c r="BY78" s="500"/>
      <c r="BZ78" s="501"/>
      <c r="CA78" s="21"/>
      <c r="CB78" s="329"/>
      <c r="CC78" s="499"/>
      <c r="CD78" s="500"/>
      <c r="CE78" s="501"/>
      <c r="CF78" s="21"/>
      <c r="CG78" s="329"/>
      <c r="CH78" s="499"/>
      <c r="CI78" s="500"/>
      <c r="CJ78" s="501"/>
      <c r="CK78" s="21"/>
      <c r="CL78" s="329"/>
      <c r="CM78" s="499"/>
      <c r="CN78" s="500"/>
      <c r="CO78" s="501"/>
      <c r="CP78" s="21"/>
      <c r="CQ78" s="329"/>
      <c r="CR78" s="499"/>
      <c r="CS78" s="500"/>
      <c r="CT78" s="501"/>
      <c r="CU78" s="21"/>
      <c r="CV78" s="329"/>
      <c r="CW78" s="499"/>
      <c r="CX78" s="500"/>
      <c r="CY78" s="501"/>
      <c r="CZ78" s="21"/>
      <c r="DA78" s="329"/>
      <c r="DB78" s="499"/>
      <c r="DC78" s="500"/>
      <c r="DD78" s="501"/>
      <c r="DE78" s="21"/>
      <c r="DF78" s="24"/>
      <c r="DG78" s="499"/>
      <c r="DH78" s="500"/>
      <c r="DI78" s="501"/>
      <c r="DJ78" s="21"/>
      <c r="DK78" s="329"/>
      <c r="DL78" s="499"/>
      <c r="DM78" s="500"/>
      <c r="DN78" s="501"/>
      <c r="DO78" s="21"/>
      <c r="DP78" s="329"/>
      <c r="DQ78" s="499"/>
      <c r="DR78" s="500"/>
      <c r="DS78" s="501"/>
      <c r="DT78" s="21"/>
      <c r="DU78" s="329"/>
      <c r="DV78" s="499"/>
      <c r="DW78" s="500"/>
      <c r="DX78" s="501"/>
      <c r="DY78" s="21"/>
      <c r="DZ78" s="329"/>
      <c r="EA78" s="499"/>
      <c r="EB78" s="500"/>
      <c r="EC78" s="501"/>
      <c r="ED78" s="21"/>
      <c r="EE78" s="329"/>
      <c r="EF78" s="499"/>
      <c r="EG78" s="500"/>
      <c r="EH78" s="501"/>
      <c r="EI78" s="21"/>
      <c r="EJ78" s="329"/>
      <c r="EK78" s="499"/>
      <c r="EL78" s="500"/>
      <c r="EM78" s="501"/>
      <c r="EN78" s="21"/>
      <c r="EO78" s="329"/>
      <c r="EP78" s="499"/>
      <c r="EQ78" s="500"/>
      <c r="ER78" s="501"/>
      <c r="ES78" s="21"/>
      <c r="ET78" s="329"/>
      <c r="EU78" s="499"/>
      <c r="EV78" s="500"/>
      <c r="EW78" s="501"/>
      <c r="EX78" s="21"/>
      <c r="EY78" s="329"/>
      <c r="EZ78" s="499"/>
      <c r="FA78" s="500"/>
      <c r="FB78" s="501"/>
      <c r="FC78" s="21"/>
      <c r="FD78" s="24"/>
      <c r="FE78" s="499"/>
      <c r="FF78" s="500"/>
      <c r="FG78" s="501"/>
      <c r="FH78" s="21"/>
      <c r="FI78" s="329"/>
      <c r="FJ78" s="499"/>
      <c r="FK78" s="500"/>
      <c r="FL78" s="501"/>
      <c r="FM78" s="21"/>
      <c r="FN78" s="329"/>
      <c r="FO78" s="499"/>
      <c r="FP78" s="500"/>
      <c r="FQ78" s="501"/>
      <c r="FR78" s="21"/>
      <c r="FS78" s="329"/>
      <c r="FT78" s="499"/>
      <c r="FU78" s="500"/>
      <c r="FV78" s="501"/>
      <c r="FW78" s="21"/>
      <c r="FX78" s="329"/>
      <c r="FY78" s="499"/>
      <c r="FZ78" s="500"/>
      <c r="GA78" s="501"/>
      <c r="GB78" s="21"/>
      <c r="GC78" s="329"/>
      <c r="GD78" s="499"/>
      <c r="GE78" s="500"/>
      <c r="GF78" s="501"/>
      <c r="GG78" s="21"/>
      <c r="GH78" s="329"/>
      <c r="GI78" s="499"/>
      <c r="GJ78" s="500"/>
      <c r="GK78" s="501"/>
      <c r="GL78" s="21"/>
      <c r="GM78" s="329"/>
      <c r="GN78" s="499"/>
      <c r="GO78" s="500"/>
      <c r="GP78" s="501"/>
      <c r="GQ78" s="21"/>
      <c r="GR78" s="329"/>
      <c r="GS78" s="499"/>
      <c r="GT78" s="500"/>
      <c r="GU78" s="501"/>
      <c r="GV78" s="21"/>
      <c r="GW78" s="329"/>
      <c r="GX78" s="499"/>
      <c r="GY78" s="500"/>
      <c r="GZ78" s="501"/>
      <c r="HA78" s="21"/>
      <c r="HB78" s="24"/>
      <c r="HC78" s="499"/>
      <c r="HD78" s="500"/>
      <c r="HE78" s="501"/>
      <c r="HF78" s="21"/>
      <c r="HG78" s="329"/>
      <c r="HH78" s="499"/>
      <c r="HI78" s="500"/>
      <c r="HJ78" s="501"/>
      <c r="HK78" s="21"/>
      <c r="HL78" s="329"/>
      <c r="HM78" s="499"/>
      <c r="HN78" s="500"/>
      <c r="HO78" s="501"/>
      <c r="HP78" s="21"/>
      <c r="HQ78" s="329"/>
      <c r="HR78" s="499"/>
      <c r="HS78" s="500"/>
      <c r="HT78" s="501"/>
      <c r="HU78" s="21"/>
      <c r="HV78" s="329"/>
      <c r="HW78" s="499"/>
      <c r="HX78" s="500"/>
      <c r="HY78" s="501"/>
      <c r="HZ78" s="21"/>
      <c r="IA78" s="329"/>
      <c r="IB78" s="499"/>
      <c r="IC78" s="500"/>
      <c r="ID78" s="501"/>
      <c r="IE78" s="21"/>
      <c r="IF78" s="329"/>
      <c r="IG78" s="499"/>
      <c r="IH78" s="500"/>
      <c r="II78" s="501"/>
      <c r="IJ78" s="21"/>
      <c r="IK78" s="329"/>
      <c r="IL78" s="499"/>
      <c r="IM78" s="500"/>
      <c r="IN78" s="501"/>
      <c r="IO78" s="21"/>
      <c r="IP78" s="329"/>
      <c r="IQ78" s="499"/>
      <c r="IR78" s="500"/>
      <c r="IS78" s="501"/>
      <c r="IT78" s="21"/>
      <c r="IU78" s="329"/>
      <c r="IV78" s="499"/>
      <c r="IW78" s="500"/>
      <c r="IX78" s="501"/>
      <c r="IY78" s="21"/>
      <c r="IZ78" s="117"/>
      <c r="JA78" s="30"/>
      <c r="JB78" s="128"/>
      <c r="JC78" s="128"/>
      <c r="JD78" s="128"/>
      <c r="JE78" s="128"/>
      <c r="JF78" s="128"/>
      <c r="JG78" s="128"/>
      <c r="JH78" s="128"/>
      <c r="JI78" s="128"/>
      <c r="JJ78" s="128"/>
      <c r="JK78" s="128"/>
      <c r="JL78" s="128"/>
      <c r="JM78" s="128"/>
      <c r="JN78" s="128"/>
      <c r="JO78" s="128"/>
      <c r="JP78" s="128"/>
      <c r="JQ78" s="128"/>
      <c r="JR78" s="128"/>
      <c r="JS78" s="128"/>
      <c r="JT78" s="128"/>
      <c r="JU78" s="128"/>
      <c r="JV78" s="128"/>
      <c r="JW78" s="128"/>
      <c r="JX78" s="128"/>
      <c r="JY78" s="128"/>
      <c r="JZ78" s="128"/>
      <c r="KA78" s="128"/>
      <c r="KB78" s="128"/>
      <c r="KC78" s="128"/>
      <c r="KD78" s="128"/>
      <c r="KE78" s="128"/>
      <c r="KF78" s="128"/>
      <c r="KG78" s="128"/>
      <c r="KH78" s="128"/>
      <c r="KI78" s="128"/>
      <c r="KJ78" s="128"/>
      <c r="KK78" s="128"/>
      <c r="KL78" s="128"/>
      <c r="KM78" s="128"/>
      <c r="KN78" s="128"/>
      <c r="KO78" s="128"/>
      <c r="KP78" s="128"/>
      <c r="KQ78" s="128"/>
      <c r="KR78" s="128"/>
      <c r="KS78" s="128"/>
      <c r="KT78" s="128"/>
      <c r="KU78" s="128"/>
      <c r="KV78" s="128"/>
      <c r="KW78" s="128"/>
      <c r="KX78" s="128"/>
      <c r="KY78" s="128"/>
      <c r="KZ78" s="128"/>
      <c r="LA78" s="128"/>
      <c r="LB78" s="128"/>
      <c r="LC78" s="128"/>
      <c r="LD78" s="128"/>
      <c r="LE78" s="128"/>
      <c r="LF78" s="128"/>
      <c r="LG78" s="128"/>
      <c r="LH78" s="128"/>
      <c r="LI78" s="128"/>
      <c r="LJ78" s="128"/>
      <c r="LK78" s="128"/>
      <c r="LL78" s="128"/>
      <c r="LM78" s="128"/>
      <c r="LN78" s="128"/>
      <c r="LO78" s="128"/>
      <c r="LP78" s="128"/>
      <c r="LQ78" s="128"/>
      <c r="LR78" s="128"/>
      <c r="LS78" s="128"/>
      <c r="LT78" s="128"/>
      <c r="LU78" s="128"/>
      <c r="LV78" s="128"/>
      <c r="LW78" s="128"/>
      <c r="LX78" s="128"/>
      <c r="LY78" s="128"/>
      <c r="LZ78" s="128"/>
      <c r="MA78" s="128"/>
      <c r="MB78" s="128"/>
      <c r="MC78" s="128"/>
      <c r="MD78" s="128"/>
      <c r="ME78" s="128"/>
      <c r="MF78" s="128"/>
      <c r="MG78" s="128"/>
      <c r="MH78" s="128"/>
      <c r="MI78" s="128"/>
      <c r="MJ78" s="128"/>
      <c r="MK78" s="128"/>
      <c r="ML78" s="128"/>
      <c r="MM78" s="128"/>
      <c r="MN78" s="128"/>
      <c r="MO78" s="128"/>
      <c r="MP78" s="128"/>
      <c r="MQ78" s="128"/>
      <c r="MR78" s="128"/>
      <c r="MS78" s="128"/>
      <c r="MT78" s="128"/>
      <c r="MU78" s="128"/>
      <c r="MV78" s="128"/>
      <c r="MW78" s="128"/>
      <c r="MX78" s="128"/>
      <c r="MY78" s="128"/>
      <c r="MZ78" s="128"/>
      <c r="NA78" s="128"/>
      <c r="NB78" s="128"/>
      <c r="NC78" s="128"/>
      <c r="ND78" s="128"/>
      <c r="NE78" s="128"/>
      <c r="NF78" s="128"/>
      <c r="NG78" s="128"/>
      <c r="NH78" s="128"/>
      <c r="NI78" s="128"/>
      <c r="NJ78" s="128"/>
      <c r="NK78" s="128"/>
      <c r="NL78" s="128"/>
      <c r="NM78" s="128"/>
      <c r="NN78" s="128"/>
      <c r="NO78" s="128"/>
      <c r="NP78" s="128"/>
      <c r="NQ78" s="128"/>
      <c r="NR78" s="128"/>
      <c r="NS78" s="128"/>
      <c r="NT78" s="128"/>
      <c r="NU78" s="128"/>
      <c r="NV78" s="128"/>
      <c r="NW78" s="128"/>
      <c r="NX78" s="128"/>
      <c r="NY78" s="128"/>
      <c r="NZ78" s="128"/>
      <c r="OA78" s="128"/>
      <c r="OB78" s="128"/>
      <c r="OC78" s="128"/>
      <c r="OD78" s="128"/>
      <c r="OE78" s="128"/>
      <c r="OF78" s="128"/>
      <c r="OG78" s="128"/>
      <c r="OH78" s="128"/>
      <c r="OI78" s="128"/>
      <c r="OJ78" s="128"/>
      <c r="OK78" s="128"/>
      <c r="OL78" s="128"/>
      <c r="OM78" s="128"/>
      <c r="ON78" s="128"/>
      <c r="OO78" s="128"/>
      <c r="OP78" s="128"/>
      <c r="OQ78" s="128"/>
      <c r="OR78" s="128"/>
      <c r="OS78" s="128"/>
      <c r="OT78" s="128"/>
      <c r="OU78" s="128"/>
      <c r="OV78" s="128"/>
      <c r="OW78" s="128"/>
      <c r="OX78" s="128"/>
      <c r="OY78" s="128"/>
      <c r="OZ78" s="128"/>
      <c r="PA78" s="128"/>
      <c r="PB78" s="128"/>
      <c r="PC78" s="128"/>
      <c r="PD78" s="128"/>
      <c r="PE78" s="128"/>
      <c r="PF78" s="128"/>
      <c r="PG78" s="128"/>
      <c r="PH78" s="128"/>
      <c r="PI78" s="128"/>
      <c r="PJ78" s="128"/>
      <c r="PK78" s="128"/>
      <c r="PL78" s="128"/>
      <c r="PM78" s="128"/>
      <c r="PN78" s="128"/>
      <c r="PO78" s="128"/>
      <c r="PP78" s="128"/>
      <c r="PQ78" s="128"/>
      <c r="PR78" s="128"/>
      <c r="PS78" s="128"/>
      <c r="PT78" s="128"/>
      <c r="PU78" s="128"/>
      <c r="PV78" s="128"/>
      <c r="PW78" s="128"/>
      <c r="PX78" s="128"/>
      <c r="PY78" s="128"/>
      <c r="PZ78" s="128"/>
      <c r="QA78" s="128"/>
      <c r="QB78" s="128"/>
      <c r="QC78" s="128"/>
      <c r="QD78" s="128"/>
      <c r="QE78" s="128"/>
      <c r="QF78" s="128"/>
      <c r="QG78" s="128"/>
      <c r="QH78" s="128"/>
      <c r="QI78" s="128"/>
      <c r="QJ78" s="128"/>
      <c r="QK78" s="128"/>
      <c r="QL78" s="128"/>
      <c r="QM78" s="128"/>
      <c r="QN78" s="128"/>
      <c r="QO78" s="128"/>
      <c r="QP78" s="128"/>
      <c r="QQ78" s="128"/>
      <c r="QR78" s="128"/>
      <c r="QS78" s="128"/>
      <c r="QT78" s="128"/>
      <c r="QU78" s="128"/>
      <c r="QV78" s="128"/>
      <c r="QW78" s="128"/>
      <c r="QX78" s="128"/>
      <c r="QY78" s="128"/>
      <c r="QZ78" s="128"/>
      <c r="RA78" s="128"/>
      <c r="RB78" s="128"/>
      <c r="RC78" s="128"/>
      <c r="RD78" s="128"/>
      <c r="RE78" s="128"/>
      <c r="RF78" s="128"/>
      <c r="RG78" s="128"/>
      <c r="RH78" s="128"/>
      <c r="RI78" s="128"/>
      <c r="RJ78" s="128"/>
      <c r="RK78" s="128"/>
      <c r="RL78" s="128"/>
      <c r="RM78" s="128"/>
      <c r="RN78" s="128"/>
      <c r="RO78" s="128"/>
      <c r="RP78" s="128"/>
      <c r="RQ78" s="128"/>
      <c r="RR78" s="128"/>
      <c r="RS78" s="128"/>
      <c r="RT78" s="128"/>
      <c r="RU78" s="128"/>
      <c r="RV78" s="128"/>
      <c r="RW78" s="128"/>
      <c r="RX78" s="128"/>
      <c r="RY78" s="128"/>
      <c r="RZ78" s="128"/>
      <c r="SA78" s="128"/>
      <c r="SB78" s="128"/>
      <c r="SC78" s="128"/>
      <c r="SD78" s="128"/>
      <c r="SE78" s="128"/>
      <c r="SF78" s="128"/>
      <c r="SG78" s="128"/>
      <c r="SH78" s="128"/>
      <c r="SI78" s="128"/>
      <c r="SJ78" s="128"/>
      <c r="SK78" s="128"/>
      <c r="SL78" s="128"/>
      <c r="SM78" s="128"/>
      <c r="SN78" s="128"/>
      <c r="SO78" s="128"/>
      <c r="SP78" s="128"/>
      <c r="SQ78" s="128"/>
      <c r="SR78" s="128"/>
      <c r="SS78" s="128"/>
      <c r="ST78" s="128"/>
      <c r="SU78" s="128"/>
      <c r="SV78" s="128"/>
      <c r="SW78" s="128"/>
      <c r="SX78" s="128"/>
      <c r="SY78" s="128"/>
      <c r="SZ78" s="128"/>
      <c r="TA78" s="128"/>
      <c r="TB78" s="128"/>
      <c r="TC78" s="128"/>
      <c r="TD78" s="128"/>
      <c r="TE78" s="128"/>
      <c r="TF78" s="128"/>
      <c r="TG78" s="128"/>
      <c r="TH78" s="128"/>
      <c r="TI78" s="128"/>
      <c r="TJ78" s="128"/>
      <c r="TK78" s="128"/>
      <c r="TL78" s="128"/>
      <c r="TM78" s="128"/>
      <c r="TN78" s="128"/>
      <c r="TO78" s="128"/>
      <c r="TP78" s="128"/>
      <c r="TQ78" s="128"/>
      <c r="TR78" s="128"/>
      <c r="TS78" s="128"/>
      <c r="TT78" s="128"/>
      <c r="TU78" s="128"/>
      <c r="TV78" s="128"/>
      <c r="TW78" s="128"/>
      <c r="TX78" s="128"/>
      <c r="TY78" s="128"/>
      <c r="TZ78" s="128"/>
      <c r="UA78" s="128"/>
      <c r="UB78" s="128"/>
      <c r="UC78" s="128"/>
      <c r="UD78" s="128"/>
      <c r="UE78" s="128"/>
      <c r="UF78" s="128"/>
      <c r="UG78" s="128"/>
      <c r="UH78" s="128"/>
      <c r="UI78" s="128"/>
      <c r="UJ78" s="128"/>
      <c r="UK78" s="128"/>
      <c r="UL78" s="128"/>
      <c r="UM78" s="128"/>
      <c r="UN78" s="128"/>
      <c r="UO78" s="128"/>
      <c r="UP78" s="128"/>
      <c r="UQ78" s="128"/>
      <c r="UR78" s="128"/>
      <c r="US78" s="128"/>
      <c r="UT78" s="128"/>
      <c r="UU78" s="128"/>
      <c r="UV78" s="128"/>
      <c r="UW78" s="128"/>
      <c r="UX78" s="128"/>
      <c r="UY78" s="128"/>
      <c r="UZ78" s="128"/>
      <c r="VA78" s="128"/>
      <c r="VB78" s="128"/>
      <c r="VC78" s="128"/>
      <c r="VD78" s="128"/>
      <c r="VE78" s="128"/>
      <c r="VF78" s="128"/>
      <c r="VG78" s="128"/>
      <c r="VH78" s="128"/>
      <c r="VI78" s="128"/>
      <c r="VJ78" s="128"/>
      <c r="VK78" s="128"/>
      <c r="VL78" s="128"/>
      <c r="VM78" s="128"/>
      <c r="VN78" s="128"/>
      <c r="VO78" s="128"/>
      <c r="VP78" s="128"/>
      <c r="VQ78" s="128"/>
      <c r="VR78" s="128"/>
      <c r="VS78" s="128"/>
      <c r="VT78" s="128"/>
      <c r="VU78" s="128"/>
      <c r="VV78" s="128"/>
      <c r="VW78" s="128"/>
      <c r="VX78" s="128"/>
      <c r="VY78" s="128"/>
      <c r="VZ78" s="128"/>
      <c r="WA78" s="128"/>
      <c r="WB78" s="128"/>
      <c r="WC78" s="128"/>
      <c r="WD78" s="128"/>
      <c r="WE78" s="128"/>
      <c r="WF78" s="128"/>
      <c r="WG78" s="128"/>
      <c r="WH78" s="128"/>
      <c r="WI78" s="128"/>
      <c r="WJ78" s="128"/>
      <c r="WK78" s="128"/>
      <c r="WL78" s="128"/>
      <c r="WM78" s="128"/>
      <c r="WN78" s="128"/>
      <c r="WO78" s="128"/>
      <c r="WP78" s="128"/>
      <c r="WQ78" s="128"/>
      <c r="WR78" s="128"/>
      <c r="WS78" s="128"/>
      <c r="WT78" s="128"/>
      <c r="WU78" s="128"/>
      <c r="WV78" s="128"/>
      <c r="WW78" s="128"/>
      <c r="WX78" s="128"/>
      <c r="WY78" s="128"/>
      <c r="WZ78" s="128"/>
      <c r="XA78" s="128"/>
      <c r="XB78" s="128"/>
      <c r="XC78" s="128"/>
      <c r="XD78" s="128"/>
      <c r="XE78" s="128"/>
      <c r="XF78" s="128"/>
      <c r="XG78" s="128"/>
      <c r="XH78" s="128"/>
      <c r="XI78" s="128"/>
      <c r="XJ78" s="128"/>
      <c r="XK78" s="128"/>
      <c r="XL78" s="128"/>
      <c r="XM78" s="128"/>
      <c r="XN78" s="128"/>
      <c r="XO78" s="128"/>
      <c r="XP78" s="128"/>
      <c r="XQ78" s="128"/>
      <c r="XR78" s="128"/>
      <c r="XS78" s="128"/>
      <c r="XT78" s="128"/>
      <c r="XU78" s="128"/>
      <c r="XV78" s="128"/>
      <c r="XW78" s="128"/>
      <c r="XX78" s="128"/>
      <c r="XY78" s="128"/>
      <c r="XZ78" s="128"/>
      <c r="YA78" s="128"/>
      <c r="YB78" s="128"/>
      <c r="YC78" s="128"/>
      <c r="YD78" s="128"/>
      <c r="YE78" s="128"/>
      <c r="YF78" s="128"/>
      <c r="YG78" s="128"/>
      <c r="YH78" s="128"/>
      <c r="YI78" s="128"/>
      <c r="YJ78" s="128"/>
      <c r="YK78" s="128"/>
      <c r="YL78" s="128"/>
      <c r="YM78" s="128"/>
      <c r="YN78" s="128"/>
      <c r="YO78" s="128"/>
      <c r="YP78" s="128"/>
      <c r="YQ78" s="128"/>
      <c r="YR78" s="128"/>
      <c r="YS78" s="128"/>
      <c r="YT78" s="128"/>
      <c r="YU78" s="128"/>
      <c r="YV78" s="128"/>
      <c r="YW78" s="128"/>
      <c r="YX78" s="128"/>
      <c r="YY78" s="128"/>
      <c r="YZ78" s="128"/>
      <c r="ZA78" s="128"/>
      <c r="ZB78" s="128"/>
      <c r="ZC78" s="128"/>
      <c r="ZD78" s="128"/>
      <c r="ZE78" s="128"/>
      <c r="ZF78" s="128"/>
      <c r="ZG78" s="128"/>
      <c r="ZH78" s="128"/>
      <c r="ZI78" s="128"/>
      <c r="ZJ78" s="128"/>
      <c r="ZK78" s="128"/>
      <c r="ZL78" s="128"/>
      <c r="ZM78" s="128"/>
      <c r="ZN78" s="128"/>
      <c r="ZO78" s="128"/>
      <c r="ZP78" s="128"/>
      <c r="ZQ78" s="128"/>
      <c r="ZR78" s="128"/>
      <c r="ZS78" s="128"/>
      <c r="ZT78" s="128"/>
      <c r="ZU78" s="128"/>
      <c r="ZV78" s="128"/>
      <c r="ZW78" s="128"/>
      <c r="ZX78" s="128"/>
      <c r="ZY78" s="128"/>
      <c r="ZZ78" s="128"/>
      <c r="AAA78" s="128"/>
      <c r="AAB78" s="128"/>
      <c r="AAC78" s="128"/>
      <c r="AAD78" s="128"/>
      <c r="AAE78" s="128"/>
      <c r="AAF78" s="128"/>
      <c r="AAG78" s="128"/>
      <c r="AAH78" s="128"/>
      <c r="AAI78" s="128"/>
      <c r="AAJ78" s="128"/>
      <c r="AAK78" s="128"/>
      <c r="AAL78" s="128"/>
      <c r="AAM78" s="128"/>
      <c r="AAN78" s="128"/>
      <c r="AAO78" s="128"/>
      <c r="AAP78" s="128"/>
      <c r="AAQ78" s="128"/>
      <c r="AAR78" s="128"/>
      <c r="AAS78" s="128"/>
      <c r="AAT78" s="128"/>
      <c r="AAU78" s="128"/>
      <c r="AAV78" s="128"/>
      <c r="AAW78" s="128"/>
      <c r="AAX78" s="128"/>
      <c r="AAY78" s="128"/>
      <c r="AAZ78" s="128"/>
      <c r="ABA78" s="128"/>
      <c r="ABB78" s="128"/>
      <c r="ABC78" s="128"/>
      <c r="ABD78" s="128"/>
      <c r="ABE78" s="128"/>
      <c r="ABF78" s="128"/>
      <c r="ABG78" s="128"/>
      <c r="ABH78" s="128"/>
      <c r="ABI78" s="128"/>
      <c r="ABJ78" s="128"/>
      <c r="ABK78" s="128"/>
      <c r="ABL78" s="128"/>
      <c r="ABM78" s="128"/>
      <c r="ABN78" s="128"/>
      <c r="ABO78" s="128"/>
      <c r="ABP78" s="128"/>
      <c r="ABQ78" s="128"/>
      <c r="ABR78" s="128"/>
      <c r="ABS78" s="128"/>
      <c r="ABT78" s="128"/>
      <c r="ABU78" s="128"/>
      <c r="ABV78" s="128"/>
      <c r="ABW78" s="128"/>
      <c r="ABX78" s="128"/>
      <c r="ABY78" s="128"/>
      <c r="ABZ78" s="128"/>
      <c r="ACA78" s="128"/>
      <c r="ACB78" s="128"/>
      <c r="ACC78" s="128"/>
      <c r="ACD78" s="128"/>
      <c r="ACE78" s="128"/>
      <c r="ACF78" s="128"/>
      <c r="ACG78" s="128"/>
      <c r="ACH78" s="128"/>
      <c r="ACI78" s="128"/>
      <c r="ACJ78" s="128"/>
      <c r="ACK78" s="128"/>
      <c r="ACL78" s="128"/>
      <c r="ACM78" s="128"/>
      <c r="ACN78" s="128"/>
      <c r="ACO78" s="128"/>
      <c r="ACP78" s="128"/>
      <c r="ACQ78" s="128"/>
      <c r="ACR78" s="128"/>
      <c r="ACS78" s="128"/>
      <c r="ACT78" s="128"/>
      <c r="ACU78" s="128"/>
      <c r="ACV78" s="128"/>
      <c r="ACW78" s="128"/>
      <c r="ACX78" s="128"/>
      <c r="ACY78" s="128"/>
      <c r="ACZ78" s="128"/>
      <c r="ADA78" s="128"/>
      <c r="ADB78" s="128"/>
      <c r="ADC78" s="128"/>
      <c r="ADD78" s="128"/>
      <c r="ADE78" s="128"/>
      <c r="ADF78" s="128"/>
      <c r="ADG78" s="128"/>
      <c r="ADH78" s="128"/>
      <c r="ADI78" s="128"/>
      <c r="ADJ78" s="128"/>
      <c r="ADK78" s="128"/>
      <c r="ADL78" s="128"/>
      <c r="ADM78" s="128"/>
      <c r="ADN78" s="128"/>
      <c r="ADO78" s="128"/>
      <c r="ADP78" s="128"/>
      <c r="ADQ78" s="128"/>
      <c r="ADR78" s="128"/>
      <c r="ADS78" s="128"/>
      <c r="ADT78" s="128"/>
      <c r="ADU78" s="128"/>
      <c r="ADV78" s="128"/>
      <c r="ADW78" s="128"/>
      <c r="ADX78" s="128"/>
      <c r="ADY78" s="128"/>
      <c r="ADZ78" s="128"/>
      <c r="AEA78" s="128"/>
      <c r="AEB78" s="128"/>
      <c r="AEC78" s="128"/>
      <c r="AED78" s="128"/>
      <c r="AEE78" s="128"/>
      <c r="AEF78" s="128"/>
      <c r="AEG78" s="128"/>
      <c r="AEH78" s="128"/>
      <c r="AEI78" s="128"/>
      <c r="AEJ78" s="128"/>
      <c r="AEK78" s="128"/>
      <c r="AEL78" s="128"/>
      <c r="AEM78" s="128"/>
      <c r="AEN78" s="128"/>
      <c r="AEO78" s="128"/>
      <c r="AEP78" s="128"/>
      <c r="AEQ78" s="128"/>
      <c r="AER78" s="128"/>
      <c r="AES78" s="128"/>
      <c r="AET78" s="128"/>
      <c r="AEU78" s="128"/>
      <c r="AEV78" s="128"/>
      <c r="AEW78" s="128"/>
      <c r="AEX78" s="128"/>
      <c r="AEY78" s="128"/>
      <c r="AEZ78" s="128"/>
      <c r="AFA78" s="128"/>
      <c r="AFB78" s="128"/>
      <c r="AFC78" s="128"/>
      <c r="AFD78" s="128"/>
      <c r="AFE78" s="128"/>
      <c r="AFF78" s="128"/>
      <c r="AFG78" s="128"/>
      <c r="AFH78" s="128"/>
      <c r="AFI78" s="128"/>
      <c r="AFJ78" s="128"/>
      <c r="AFK78" s="128"/>
      <c r="AFL78" s="128"/>
      <c r="AFM78" s="128"/>
      <c r="AFN78" s="128"/>
      <c r="AFO78" s="128"/>
      <c r="AFP78" s="128"/>
      <c r="AFQ78" s="128"/>
      <c r="AFR78" s="128"/>
      <c r="AFS78" s="128"/>
      <c r="AFT78" s="128"/>
      <c r="AFU78" s="128"/>
      <c r="AFV78" s="128"/>
      <c r="AFW78" s="128"/>
      <c r="AFX78" s="128"/>
      <c r="AFY78" s="128"/>
      <c r="AFZ78" s="128"/>
      <c r="AGA78" s="128"/>
      <c r="AGB78" s="128"/>
      <c r="AGC78" s="128"/>
      <c r="AGD78" s="128"/>
      <c r="AGE78" s="128"/>
      <c r="AGF78" s="128"/>
      <c r="AGG78" s="128"/>
      <c r="AGH78" s="128"/>
      <c r="AGI78" s="128"/>
      <c r="AGJ78" s="128"/>
      <c r="AGK78" s="128"/>
      <c r="AGL78" s="128"/>
      <c r="AGM78" s="128"/>
      <c r="AGN78" s="128"/>
      <c r="AGO78" s="128"/>
      <c r="AGP78" s="128"/>
      <c r="AGQ78" s="128"/>
      <c r="AGR78" s="128"/>
      <c r="AGS78" s="128"/>
      <c r="AGT78" s="128"/>
      <c r="AGU78" s="128"/>
      <c r="AGV78" s="128"/>
      <c r="AGW78" s="128"/>
      <c r="AGX78" s="128"/>
      <c r="AGY78" s="128"/>
      <c r="AGZ78" s="128"/>
      <c r="AHA78" s="128"/>
      <c r="AHB78" s="128"/>
      <c r="AHC78" s="128"/>
      <c r="AHD78" s="128"/>
      <c r="AHE78" s="128"/>
      <c r="AHF78" s="128"/>
      <c r="AHG78" s="128"/>
      <c r="AHH78" s="128"/>
      <c r="AHI78" s="128"/>
      <c r="AHJ78" s="128"/>
      <c r="AHK78" s="128"/>
      <c r="AHL78" s="128"/>
      <c r="AHM78" s="128"/>
      <c r="AHN78" s="128"/>
      <c r="AHO78" s="128"/>
      <c r="AHP78" s="128"/>
      <c r="AHQ78" s="128"/>
      <c r="AHR78" s="128"/>
      <c r="AHS78" s="128"/>
      <c r="AHT78" s="128"/>
      <c r="AHU78" s="128"/>
      <c r="AHV78" s="128"/>
      <c r="AHW78" s="128"/>
      <c r="AHX78" s="128"/>
      <c r="AHY78" s="128"/>
      <c r="AHZ78" s="128"/>
      <c r="AIA78" s="128"/>
      <c r="AIB78" s="128"/>
      <c r="AIC78" s="128"/>
      <c r="AID78" s="128"/>
      <c r="AIE78" s="128"/>
      <c r="AIF78" s="128"/>
      <c r="AIG78" s="128"/>
      <c r="AIH78" s="128"/>
      <c r="AII78" s="128"/>
      <c r="AIJ78" s="128"/>
      <c r="AIK78" s="128"/>
      <c r="AIL78" s="128"/>
      <c r="AIM78" s="128"/>
      <c r="AIN78" s="128"/>
      <c r="AIO78" s="128"/>
      <c r="AIP78" s="128"/>
      <c r="AIQ78" s="128"/>
      <c r="AIR78" s="128"/>
      <c r="AIS78" s="128"/>
      <c r="AIT78" s="128"/>
      <c r="AIU78" s="128"/>
      <c r="AIV78" s="128"/>
      <c r="AIW78" s="128"/>
      <c r="AIX78" s="128"/>
      <c r="AIY78" s="128"/>
      <c r="AIZ78" s="128"/>
      <c r="AJA78" s="128"/>
      <c r="AJB78" s="128"/>
      <c r="AJC78" s="128"/>
      <c r="AJD78" s="128"/>
      <c r="AJE78" s="128"/>
      <c r="AJF78" s="128"/>
      <c r="AJG78" s="128"/>
      <c r="AJH78" s="128"/>
      <c r="AJI78" s="128"/>
      <c r="AJJ78" s="128"/>
      <c r="AJK78" s="128"/>
      <c r="AJL78" s="128"/>
      <c r="AJM78" s="128"/>
      <c r="AJN78" s="128"/>
      <c r="AJO78" s="128"/>
      <c r="AJP78" s="128"/>
      <c r="AJQ78" s="128"/>
      <c r="AJR78" s="128"/>
      <c r="AJS78" s="128"/>
      <c r="AJT78" s="128"/>
      <c r="AJU78" s="128"/>
      <c r="AJV78" s="128"/>
      <c r="AJW78" s="128"/>
      <c r="AJX78" s="128"/>
      <c r="AJY78" s="128"/>
      <c r="AJZ78" s="128"/>
      <c r="AKA78" s="128"/>
      <c r="AKB78" s="128"/>
      <c r="AKC78" s="128"/>
      <c r="AKD78" s="128"/>
      <c r="AKE78" s="128"/>
      <c r="AKF78" s="128"/>
      <c r="AKG78" s="128"/>
      <c r="AKH78" s="128"/>
      <c r="AKI78" s="128"/>
      <c r="AKJ78" s="128"/>
      <c r="AKK78" s="128"/>
      <c r="AKL78" s="128"/>
      <c r="AKM78" s="128"/>
      <c r="AKN78" s="128"/>
      <c r="AKO78" s="128"/>
      <c r="AKP78" s="128"/>
      <c r="AKQ78" s="128"/>
      <c r="AKR78" s="128"/>
      <c r="AKS78" s="128"/>
      <c r="AKT78" s="128"/>
      <c r="AKU78" s="128"/>
      <c r="AKV78" s="128"/>
      <c r="AKW78" s="128"/>
      <c r="AKX78" s="128"/>
      <c r="AKY78" s="128"/>
      <c r="AKZ78" s="128"/>
      <c r="ALA78" s="128"/>
      <c r="ALB78" s="128"/>
      <c r="ALC78" s="128"/>
      <c r="ALD78" s="128"/>
      <c r="ALE78" s="128"/>
      <c r="ALF78" s="128"/>
      <c r="ALG78" s="128"/>
      <c r="ALH78" s="128"/>
      <c r="ALI78" s="128"/>
      <c r="ALJ78" s="128"/>
      <c r="ALK78" s="128"/>
      <c r="ALL78" s="128"/>
      <c r="ALM78" s="128"/>
      <c r="ALN78" s="128"/>
      <c r="ALO78" s="128"/>
      <c r="ALP78" s="128"/>
      <c r="ALQ78" s="128"/>
      <c r="ALR78" s="128"/>
      <c r="ALS78" s="128"/>
      <c r="ALT78" s="128"/>
      <c r="ALU78" s="128"/>
      <c r="ALV78" s="128"/>
      <c r="ALW78" s="128"/>
      <c r="ALX78" s="128"/>
      <c r="ALY78" s="128"/>
      <c r="ALZ78" s="128"/>
      <c r="AMA78" s="128"/>
      <c r="AMB78" s="128"/>
      <c r="AMC78" s="128"/>
      <c r="AMD78" s="128"/>
      <c r="AME78" s="128"/>
      <c r="AMF78" s="128"/>
      <c r="AMG78" s="128"/>
      <c r="AMH78" s="128"/>
      <c r="AMI78" s="128"/>
      <c r="AMJ78" s="128"/>
      <c r="AMK78" s="128"/>
      <c r="AML78" s="128"/>
      <c r="AMM78" s="128"/>
      <c r="AMN78" s="128"/>
      <c r="AMO78" s="128"/>
      <c r="AMP78" s="128"/>
      <c r="AMQ78" s="128"/>
      <c r="AMR78" s="128"/>
      <c r="AMS78" s="128"/>
      <c r="AMT78" s="128"/>
      <c r="AMU78" s="128"/>
      <c r="AMV78" s="128"/>
      <c r="AMW78" s="128"/>
      <c r="AMX78" s="128"/>
      <c r="AMY78" s="128"/>
      <c r="AMZ78" s="128"/>
      <c r="ANA78" s="128"/>
      <c r="ANB78" s="128"/>
      <c r="ANC78" s="128"/>
      <c r="AND78" s="128"/>
      <c r="ANE78" s="128"/>
      <c r="ANF78" s="128"/>
      <c r="ANG78" s="128"/>
      <c r="ANH78" s="128"/>
      <c r="ANI78" s="128"/>
      <c r="ANJ78" s="128"/>
      <c r="ANK78" s="128"/>
      <c r="ANL78" s="128"/>
      <c r="ANM78" s="128"/>
      <c r="ANN78" s="128"/>
      <c r="ANO78" s="128"/>
      <c r="ANP78" s="128"/>
      <c r="ANQ78" s="128"/>
      <c r="ANR78" s="128"/>
      <c r="ANS78" s="128"/>
      <c r="ANT78" s="128"/>
      <c r="ANU78" s="128"/>
      <c r="ANV78" s="128"/>
      <c r="ANW78" s="128"/>
      <c r="ANX78" s="128"/>
      <c r="ANY78" s="128"/>
      <c r="ANZ78" s="128"/>
      <c r="AOA78" s="128"/>
      <c r="AOB78" s="128"/>
      <c r="AOC78" s="128"/>
      <c r="AOD78" s="128"/>
      <c r="AOE78" s="128"/>
      <c r="AOF78" s="128"/>
      <c r="AOG78" s="128"/>
      <c r="AOH78" s="128"/>
      <c r="AOI78" s="128"/>
      <c r="AOJ78" s="128"/>
      <c r="AOK78" s="128"/>
      <c r="AOL78" s="128"/>
      <c r="AOM78" s="128"/>
      <c r="AON78" s="128"/>
      <c r="AOO78" s="128"/>
      <c r="AOP78" s="128"/>
      <c r="AOQ78" s="128"/>
      <c r="AOR78" s="128"/>
      <c r="AOS78" s="128"/>
      <c r="AOT78" s="128"/>
      <c r="AOU78" s="128"/>
      <c r="AOV78" s="128"/>
      <c r="AOW78" s="128"/>
      <c r="AOX78" s="128"/>
      <c r="AOY78" s="128"/>
      <c r="AOZ78" s="128"/>
      <c r="APA78" s="128"/>
      <c r="APB78" s="128"/>
      <c r="APC78" s="128"/>
      <c r="APD78" s="128"/>
      <c r="APE78" s="128"/>
      <c r="APF78" s="128"/>
      <c r="APG78" s="128"/>
      <c r="APH78" s="128"/>
      <c r="API78" s="128"/>
      <c r="APJ78" s="128"/>
      <c r="APK78" s="128"/>
      <c r="APL78" s="128"/>
      <c r="APM78" s="128"/>
      <c r="APN78" s="128"/>
      <c r="APO78" s="128"/>
      <c r="APP78" s="128"/>
      <c r="APQ78" s="128"/>
      <c r="APR78" s="128"/>
      <c r="APS78" s="128"/>
      <c r="APT78" s="128"/>
      <c r="APU78" s="128"/>
      <c r="APV78" s="128"/>
      <c r="APW78" s="128"/>
      <c r="APX78" s="128"/>
      <c r="APY78" s="128"/>
      <c r="APZ78" s="128"/>
      <c r="AQA78" s="128"/>
      <c r="AQB78" s="128"/>
      <c r="AQC78" s="128"/>
      <c r="AQD78" s="128"/>
      <c r="AQE78" s="128"/>
      <c r="AQF78" s="128"/>
      <c r="AQG78" s="128"/>
      <c r="AQH78" s="128"/>
      <c r="AQI78" s="128"/>
      <c r="AQJ78" s="128"/>
      <c r="AQK78" s="128"/>
      <c r="AQL78" s="128"/>
      <c r="AQM78" s="128"/>
      <c r="AQN78" s="128"/>
      <c r="AQO78" s="128"/>
      <c r="AQP78" s="128"/>
      <c r="AQQ78" s="128"/>
      <c r="AQR78" s="128"/>
      <c r="AQS78" s="128"/>
      <c r="AQT78" s="128"/>
      <c r="AQU78" s="128"/>
      <c r="AQV78" s="128"/>
      <c r="AQW78" s="128"/>
      <c r="AQX78" s="128"/>
      <c r="AQY78" s="128"/>
      <c r="AQZ78" s="128"/>
      <c r="ARA78" s="128"/>
      <c r="ARB78" s="128"/>
      <c r="ARC78" s="128"/>
      <c r="ARD78" s="128"/>
      <c r="ARE78" s="128"/>
      <c r="ARF78" s="128"/>
      <c r="ARG78" s="128"/>
      <c r="ARH78" s="128"/>
      <c r="ARI78" s="128"/>
      <c r="ARJ78" s="128"/>
      <c r="ARK78" s="128"/>
      <c r="ARL78" s="128"/>
      <c r="ARM78" s="128"/>
      <c r="ARN78" s="128"/>
      <c r="ARO78" s="128"/>
      <c r="ARP78" s="128"/>
      <c r="ARQ78" s="128"/>
      <c r="ARR78" s="128"/>
      <c r="ARS78" s="128"/>
      <c r="ART78" s="128"/>
      <c r="ARU78" s="128"/>
      <c r="ARV78" s="128"/>
      <c r="ARW78" s="128"/>
      <c r="ARX78" s="128"/>
      <c r="ARY78" s="128"/>
      <c r="ARZ78" s="128"/>
      <c r="ASA78" s="128"/>
      <c r="ASB78" s="128"/>
      <c r="ASC78" s="128"/>
      <c r="ASD78" s="128"/>
      <c r="ASE78" s="128"/>
      <c r="ASF78" s="128"/>
      <c r="ASG78" s="128"/>
      <c r="ASH78" s="128"/>
      <c r="ASI78" s="128"/>
      <c r="ASJ78" s="128"/>
      <c r="ASK78" s="128"/>
      <c r="ASL78" s="128"/>
      <c r="ASM78" s="128"/>
      <c r="ASN78" s="128"/>
      <c r="ASO78" s="128"/>
      <c r="ASP78" s="128"/>
      <c r="ASQ78" s="128"/>
      <c r="ASR78" s="128"/>
      <c r="ASS78" s="128"/>
      <c r="AST78" s="128"/>
      <c r="ASU78" s="128"/>
      <c r="ASV78" s="128"/>
      <c r="ASW78" s="128"/>
      <c r="ASX78" s="128"/>
      <c r="ASY78" s="128"/>
      <c r="ASZ78" s="128"/>
      <c r="ATA78" s="128"/>
      <c r="ATB78" s="128"/>
      <c r="ATC78" s="128"/>
      <c r="ATD78" s="128"/>
      <c r="ATE78" s="128"/>
      <c r="ATF78" s="128"/>
      <c r="ATG78" s="128"/>
      <c r="ATH78" s="128"/>
      <c r="ATI78" s="128"/>
      <c r="ATJ78" s="128"/>
      <c r="ATK78" s="128"/>
      <c r="ATL78" s="128"/>
      <c r="ATM78" s="128"/>
      <c r="ATN78" s="128"/>
      <c r="ATO78" s="128"/>
      <c r="ATP78" s="128"/>
      <c r="ATQ78" s="128"/>
      <c r="ATR78" s="128"/>
      <c r="ATS78" s="128"/>
      <c r="ATT78" s="128"/>
      <c r="ATU78" s="128"/>
      <c r="ATV78" s="128"/>
      <c r="ATW78" s="128"/>
      <c r="ATX78" s="128"/>
      <c r="ATY78" s="128"/>
      <c r="ATZ78" s="128"/>
      <c r="AUA78" s="128"/>
      <c r="AUB78" s="128"/>
      <c r="AUC78" s="128"/>
      <c r="AUD78" s="128"/>
      <c r="AUE78" s="128"/>
      <c r="AUF78" s="128"/>
      <c r="AUG78" s="128"/>
      <c r="AUH78" s="128"/>
      <c r="AUI78" s="128"/>
      <c r="AUJ78" s="128"/>
      <c r="AUK78" s="128"/>
      <c r="AUL78" s="128"/>
      <c r="AUM78" s="128"/>
      <c r="AUN78" s="128"/>
      <c r="AUO78" s="128"/>
      <c r="AUP78" s="128"/>
      <c r="AUQ78" s="128"/>
      <c r="AUR78" s="128"/>
      <c r="AUS78" s="128"/>
      <c r="AUT78" s="128"/>
      <c r="AUU78" s="128"/>
      <c r="AUV78" s="128"/>
      <c r="AUW78" s="128"/>
      <c r="AUX78" s="128"/>
      <c r="AUY78" s="128"/>
      <c r="AUZ78" s="128"/>
      <c r="AVA78" s="128"/>
      <c r="AVB78" s="128"/>
      <c r="AVC78" s="128"/>
      <c r="AVD78" s="128"/>
      <c r="AVE78" s="128"/>
      <c r="AVF78" s="128"/>
      <c r="AVG78" s="128"/>
      <c r="AVH78" s="128"/>
      <c r="AVI78" s="128"/>
      <c r="AVJ78" s="128"/>
      <c r="AVK78" s="128"/>
      <c r="AVL78" s="128"/>
      <c r="AVM78" s="128"/>
      <c r="AVN78" s="118"/>
      <c r="AVO78" s="118"/>
      <c r="AVP78" s="112"/>
      <c r="AVQ78" s="128"/>
      <c r="AVR78" s="118"/>
      <c r="AVS78" s="118"/>
      <c r="AVT78" s="118"/>
      <c r="AVU78" s="112"/>
      <c r="AVV78" s="128"/>
      <c r="AVW78" s="118"/>
      <c r="AVX78" s="118"/>
      <c r="AVY78" s="118"/>
      <c r="AVZ78" s="112"/>
      <c r="AWA78" s="128"/>
      <c r="AWB78" s="118"/>
      <c r="AWC78" s="118"/>
      <c r="AWD78" s="118"/>
      <c r="AWE78" s="112"/>
      <c r="AWF78" s="128"/>
      <c r="AWG78" s="118"/>
      <c r="AWH78" s="118"/>
      <c r="AWI78" s="118"/>
      <c r="AWJ78" s="112"/>
      <c r="AWK78" s="128"/>
      <c r="AWL78" s="118"/>
      <c r="AWM78" s="118"/>
      <c r="AWN78" s="118"/>
      <c r="AWO78" s="112"/>
      <c r="AWP78" s="128"/>
      <c r="AWQ78" s="118"/>
      <c r="AWR78" s="118"/>
      <c r="AWS78" s="118"/>
      <c r="AWT78" s="112"/>
      <c r="AWU78" s="128"/>
      <c r="AWV78" s="118"/>
      <c r="AWW78" s="118"/>
      <c r="AWX78" s="118"/>
      <c r="AWY78" s="112"/>
      <c r="AWZ78" s="128"/>
      <c r="AXA78" s="118"/>
      <c r="AXB78" s="118"/>
      <c r="AXC78" s="118"/>
      <c r="AXD78" s="112"/>
      <c r="AXE78" s="128"/>
      <c r="AXF78" s="118"/>
      <c r="AXG78" s="118"/>
      <c r="AXH78" s="118"/>
      <c r="AXI78" s="112"/>
      <c r="AXJ78" s="22"/>
      <c r="AXK78" s="118"/>
      <c r="AXL78" s="118"/>
      <c r="AXM78" s="118"/>
      <c r="AXN78" s="112"/>
      <c r="AXO78" s="128"/>
      <c r="AXP78" s="118"/>
      <c r="AXQ78" s="118"/>
      <c r="AXR78" s="118"/>
      <c r="AXS78" s="112"/>
      <c r="AXT78" s="128"/>
      <c r="AXU78" s="118"/>
      <c r="AXV78" s="118"/>
      <c r="AXW78" s="118"/>
      <c r="AXX78" s="112"/>
      <c r="AXY78" s="128"/>
      <c r="AXZ78" s="118"/>
      <c r="AYA78" s="118"/>
      <c r="AYB78" s="118"/>
      <c r="AYC78" s="112"/>
      <c r="AYD78" s="128"/>
      <c r="AYE78" s="118"/>
      <c r="AYF78" s="118"/>
      <c r="AYG78" s="118"/>
      <c r="AYH78" s="112"/>
      <c r="AYI78" s="128"/>
      <c r="AYJ78" s="118"/>
      <c r="AYK78" s="118"/>
      <c r="AYL78" s="118"/>
      <c r="AYM78" s="112"/>
      <c r="AYN78" s="128"/>
      <c r="AYO78" s="118"/>
      <c r="AYP78" s="118"/>
      <c r="AYQ78" s="118"/>
      <c r="AYR78" s="112"/>
      <c r="AYS78" s="128"/>
      <c r="AYT78" s="118"/>
      <c r="AYU78" s="118"/>
      <c r="AYV78" s="118"/>
      <c r="AYW78" s="112"/>
      <c r="AYX78" s="128"/>
      <c r="AYY78" s="118"/>
      <c r="AYZ78" s="118"/>
      <c r="AZA78" s="118"/>
      <c r="AZB78" s="112"/>
      <c r="AZC78" s="128"/>
      <c r="AZD78" s="118"/>
      <c r="AZE78" s="118"/>
      <c r="AZF78" s="118"/>
      <c r="AZG78" s="112"/>
      <c r="AZH78" s="22"/>
      <c r="AZI78" s="118"/>
      <c r="AZJ78" s="118"/>
      <c r="AZK78" s="118"/>
      <c r="AZL78" s="112"/>
      <c r="AZM78" s="128"/>
      <c r="AZN78" s="118"/>
      <c r="AZO78" s="118"/>
      <c r="AZP78" s="118"/>
      <c r="AZQ78" s="112"/>
      <c r="AZR78" s="128"/>
      <c r="AZS78" s="118"/>
      <c r="AZT78" s="118"/>
      <c r="AZU78" s="118"/>
      <c r="AZV78" s="112"/>
      <c r="AZW78" s="128"/>
      <c r="AZX78" s="118"/>
      <c r="AZY78" s="118"/>
      <c r="AZZ78" s="118"/>
      <c r="BAA78" s="112"/>
      <c r="BAB78" s="128"/>
      <c r="BAC78" s="118"/>
      <c r="BAD78" s="118"/>
      <c r="BAE78" s="118"/>
      <c r="BAF78" s="112"/>
      <c r="BAG78" s="128"/>
      <c r="BAH78" s="118"/>
      <c r="BAI78" s="118"/>
      <c r="BAJ78" s="118"/>
      <c r="BAK78" s="112"/>
      <c r="BAL78" s="128"/>
      <c r="BAM78" s="118"/>
      <c r="BAN78" s="118"/>
      <c r="BAO78" s="118"/>
      <c r="BAP78" s="112"/>
      <c r="BAQ78" s="128"/>
      <c r="BAR78" s="118"/>
      <c r="BAS78" s="118"/>
      <c r="BAT78" s="118"/>
      <c r="BAU78" s="112"/>
      <c r="BAV78" s="128"/>
      <c r="BAW78" s="118"/>
      <c r="BAX78" s="118"/>
      <c r="BAY78" s="118"/>
      <c r="BAZ78" s="112"/>
      <c r="BBA78" s="128"/>
      <c r="BBB78" s="118"/>
      <c r="BBC78" s="118"/>
      <c r="BBD78" s="118"/>
      <c r="BBE78" s="112"/>
      <c r="BBF78" s="22"/>
      <c r="BBG78" s="118"/>
      <c r="BBH78" s="118"/>
      <c r="BBI78" s="118"/>
      <c r="BBJ78" s="112"/>
      <c r="BBK78" s="128"/>
      <c r="BBL78" s="118"/>
      <c r="BBM78" s="118"/>
      <c r="BBN78" s="118"/>
      <c r="BBO78" s="112"/>
      <c r="BBP78" s="128"/>
      <c r="BBQ78" s="118"/>
      <c r="BBR78" s="118"/>
      <c r="BBS78" s="118"/>
      <c r="BBT78" s="112"/>
      <c r="BBU78" s="128"/>
      <c r="BBV78" s="118"/>
      <c r="BBW78" s="118"/>
      <c r="BBX78" s="118"/>
      <c r="BBY78" s="112"/>
      <c r="BBZ78" s="128"/>
      <c r="BCA78" s="118"/>
      <c r="BCB78" s="118"/>
      <c r="BCC78" s="118"/>
      <c r="BCD78" s="112"/>
      <c r="BCE78" s="128"/>
      <c r="BCF78" s="118"/>
      <c r="BCG78" s="118"/>
      <c r="BCH78" s="118"/>
      <c r="BCI78" s="112"/>
      <c r="BCJ78" s="128"/>
      <c r="BCK78" s="118"/>
      <c r="BCL78" s="118"/>
      <c r="BCM78" s="118"/>
      <c r="BCN78" s="112"/>
      <c r="BCO78" s="128"/>
      <c r="BCP78" s="118"/>
      <c r="BCQ78" s="118"/>
      <c r="BCR78" s="118"/>
      <c r="BCS78" s="112"/>
      <c r="BCT78" s="128"/>
      <c r="BCU78" s="118"/>
      <c r="BCV78" s="118"/>
      <c r="BCW78" s="118"/>
      <c r="BCX78" s="112"/>
      <c r="BCY78" s="128"/>
      <c r="BCZ78" s="118"/>
      <c r="BDA78" s="118"/>
      <c r="BDB78" s="118"/>
      <c r="BDC78" s="112"/>
      <c r="BDD78" s="22"/>
      <c r="BDE78" s="118"/>
      <c r="BDF78" s="118"/>
      <c r="BDG78" s="118"/>
      <c r="BDH78" s="112"/>
      <c r="BDI78" s="128"/>
      <c r="BDJ78" s="118"/>
      <c r="BDK78" s="118"/>
      <c r="BDL78" s="118"/>
      <c r="BDM78" s="112"/>
      <c r="BDN78" s="128"/>
      <c r="BDO78" s="118"/>
      <c r="BDP78" s="118"/>
      <c r="BDQ78" s="118"/>
      <c r="BDR78" s="112"/>
      <c r="BDS78" s="128"/>
      <c r="BDT78" s="118"/>
      <c r="BDU78" s="118"/>
      <c r="BDV78" s="118"/>
      <c r="BDW78" s="112"/>
      <c r="BDX78" s="128"/>
      <c r="BDY78" s="118"/>
      <c r="BDZ78" s="118"/>
      <c r="BEA78" s="118"/>
      <c r="BEB78" s="112"/>
      <c r="BEC78" s="128"/>
      <c r="BED78" s="118"/>
      <c r="BEE78" s="118"/>
      <c r="BEF78" s="118"/>
      <c r="BEG78" s="112"/>
      <c r="BEH78" s="128"/>
      <c r="BEI78" s="118"/>
      <c r="BEJ78" s="118"/>
      <c r="BEK78" s="118"/>
      <c r="BEL78" s="112"/>
      <c r="BEM78" s="128"/>
      <c r="BEN78" s="118"/>
      <c r="BEO78" s="118"/>
      <c r="BEP78" s="118"/>
      <c r="BEQ78" s="112"/>
      <c r="BER78" s="128"/>
      <c r="BES78" s="118"/>
      <c r="BET78" s="118"/>
      <c r="BEU78" s="118"/>
      <c r="BEV78" s="112"/>
      <c r="BEW78" s="128"/>
      <c r="BEX78" s="118"/>
      <c r="BEY78" s="118"/>
      <c r="BEZ78" s="118"/>
      <c r="BFA78" s="112"/>
      <c r="BFB78" s="22"/>
      <c r="BFC78" s="118"/>
      <c r="BFD78" s="118"/>
      <c r="BFE78" s="118"/>
      <c r="BFF78" s="112"/>
      <c r="BFG78" s="128"/>
      <c r="BFH78" s="118"/>
      <c r="BFI78" s="118"/>
      <c r="BFJ78" s="118"/>
      <c r="BFK78" s="112"/>
      <c r="BFL78" s="128"/>
      <c r="BFM78" s="118"/>
      <c r="BFN78" s="118"/>
      <c r="BFO78" s="118"/>
      <c r="BFP78" s="112"/>
      <c r="BFQ78" s="128"/>
      <c r="BFR78" s="118"/>
      <c r="BFS78" s="118"/>
      <c r="BFT78" s="118"/>
      <c r="BFU78" s="112"/>
      <c r="BFV78" s="128"/>
      <c r="BFW78" s="118"/>
      <c r="BFX78" s="118"/>
      <c r="BFY78" s="118"/>
      <c r="BFZ78" s="112"/>
      <c r="BGA78" s="128"/>
      <c r="BGB78" s="118"/>
      <c r="BGC78" s="118"/>
      <c r="BGD78" s="118"/>
      <c r="BGE78" s="112"/>
      <c r="BGF78" s="128"/>
      <c r="BGG78" s="118"/>
      <c r="BGH78" s="118"/>
      <c r="BGI78" s="118"/>
      <c r="BGJ78" s="112"/>
      <c r="BGK78" s="128"/>
      <c r="BGL78" s="118"/>
      <c r="BGM78" s="118"/>
      <c r="BGN78" s="118"/>
      <c r="BGO78" s="112"/>
      <c r="BGP78" s="128"/>
      <c r="BGQ78" s="118"/>
      <c r="BGR78" s="118"/>
      <c r="BGS78" s="118"/>
      <c r="BGT78" s="112"/>
      <c r="BGU78" s="22"/>
      <c r="BGV78" s="118"/>
      <c r="BGW78" s="118"/>
      <c r="BGX78" s="118"/>
      <c r="BGY78" s="112"/>
      <c r="BGZ78" s="22"/>
      <c r="BHA78" s="118"/>
      <c r="BHB78" s="118"/>
      <c r="BHC78" s="118"/>
      <c r="BHD78" s="112"/>
      <c r="BHE78" s="128"/>
      <c r="BHF78" s="118"/>
      <c r="BHG78" s="118"/>
      <c r="BHH78" s="118"/>
      <c r="BHI78" s="112"/>
      <c r="BHJ78" s="128"/>
      <c r="BHK78" s="118"/>
      <c r="BHL78" s="118"/>
      <c r="BHM78" s="118"/>
      <c r="BHN78" s="112"/>
      <c r="BHO78" s="128"/>
      <c r="BHP78" s="118"/>
      <c r="BHQ78" s="118"/>
      <c r="BHR78" s="118"/>
      <c r="BHS78" s="112"/>
      <c r="BHT78" s="128"/>
      <c r="BHU78" s="118"/>
      <c r="BHV78" s="118"/>
      <c r="BHW78" s="118"/>
      <c r="BHX78" s="112"/>
      <c r="BHY78" s="128"/>
      <c r="BHZ78" s="118"/>
      <c r="BIA78" s="118"/>
      <c r="BIB78" s="118"/>
      <c r="BIC78" s="112"/>
      <c r="BID78" s="128"/>
      <c r="BIE78" s="118"/>
      <c r="BIF78" s="118"/>
      <c r="BIG78" s="118"/>
      <c r="BIH78" s="112"/>
      <c r="BII78" s="128"/>
      <c r="BIJ78" s="118"/>
      <c r="BIK78" s="118"/>
      <c r="BIL78" s="118"/>
      <c r="BIM78" s="112"/>
      <c r="BIN78" s="128"/>
      <c r="BIO78" s="118"/>
      <c r="BIP78" s="118"/>
      <c r="BIQ78" s="118"/>
      <c r="BIR78" s="112"/>
      <c r="BIS78" s="22"/>
      <c r="BIT78" s="118"/>
      <c r="BIU78" s="118"/>
      <c r="BIV78" s="118"/>
      <c r="BIW78" s="112"/>
      <c r="BIX78" s="22"/>
      <c r="BIY78" s="118"/>
      <c r="BIZ78" s="118"/>
      <c r="BJA78" s="118"/>
      <c r="BJB78" s="112"/>
      <c r="BJC78" s="128"/>
      <c r="BJD78" s="118"/>
      <c r="BJE78" s="118"/>
      <c r="BJF78" s="118"/>
      <c r="BJG78" s="112"/>
      <c r="BJH78" s="128"/>
      <c r="BJI78" s="118"/>
      <c r="BJJ78" s="118"/>
      <c r="BJK78" s="118"/>
      <c r="BJL78" s="112"/>
      <c r="BJM78" s="128"/>
      <c r="BJN78" s="118"/>
      <c r="BJO78" s="118"/>
      <c r="BJP78" s="118"/>
      <c r="BJQ78" s="112"/>
      <c r="BJR78" s="128"/>
      <c r="BJS78" s="118"/>
      <c r="BJT78" s="118"/>
      <c r="BJU78" s="118"/>
      <c r="BJV78" s="112"/>
      <c r="BJW78" s="128"/>
      <c r="BJX78" s="118"/>
      <c r="BJY78" s="118"/>
      <c r="BJZ78" s="118"/>
      <c r="BKA78" s="112"/>
      <c r="BKB78" s="128"/>
      <c r="BKC78" s="118"/>
      <c r="BKD78" s="118"/>
      <c r="BKE78" s="118"/>
      <c r="BKF78" s="112"/>
      <c r="BKG78" s="128"/>
      <c r="BKH78" s="118"/>
      <c r="BKI78" s="118"/>
      <c r="BKJ78" s="118"/>
      <c r="BKK78" s="112"/>
      <c r="BKL78" s="128"/>
      <c r="BKM78" s="118"/>
      <c r="BKN78" s="118"/>
      <c r="BKO78" s="118"/>
      <c r="BKP78" s="112"/>
      <c r="BKQ78" s="22"/>
      <c r="BKR78" s="118"/>
      <c r="BKS78" s="118"/>
      <c r="BKT78" s="118"/>
      <c r="BKU78" s="112"/>
      <c r="BKV78" s="22"/>
      <c r="BKW78" s="118"/>
      <c r="BKX78" s="118"/>
      <c r="BKY78" s="118"/>
      <c r="BKZ78" s="112"/>
      <c r="BLA78" s="128"/>
      <c r="BLB78" s="118"/>
      <c r="BLC78" s="118"/>
      <c r="BLD78" s="118"/>
      <c r="BLE78" s="112"/>
      <c r="BLF78" s="128"/>
      <c r="BLG78" s="118"/>
      <c r="BLH78" s="118"/>
      <c r="BLI78" s="118"/>
      <c r="BLJ78" s="112"/>
      <c r="BLK78" s="128"/>
      <c r="BLL78" s="118"/>
      <c r="BLM78" s="118"/>
      <c r="BLN78" s="118"/>
      <c r="BLO78" s="112"/>
      <c r="BLP78" s="128"/>
      <c r="BLQ78" s="118"/>
      <c r="BLR78" s="118"/>
      <c r="BLS78" s="118"/>
      <c r="BLT78" s="112"/>
      <c r="BLU78" s="128"/>
      <c r="BLV78" s="118"/>
      <c r="BLW78" s="118"/>
      <c r="BLX78" s="118"/>
      <c r="BLY78" s="112"/>
      <c r="BLZ78" s="128"/>
      <c r="BMA78" s="118"/>
      <c r="BMB78" s="118"/>
      <c r="BMC78" s="118"/>
      <c r="BMD78" s="112"/>
      <c r="BME78" s="128"/>
      <c r="BMF78" s="118"/>
      <c r="BMG78" s="118"/>
      <c r="BMH78" s="118"/>
      <c r="BMI78" s="112"/>
      <c r="BMJ78" s="128"/>
      <c r="BMK78" s="118"/>
      <c r="BML78" s="118"/>
      <c r="BMM78" s="118"/>
      <c r="BMN78" s="112"/>
      <c r="BMO78" s="22"/>
      <c r="BMP78" s="118"/>
      <c r="BMQ78" s="118"/>
      <c r="BMR78" s="118"/>
      <c r="BMS78" s="112"/>
      <c r="BMT78" s="22"/>
      <c r="BMU78" s="118"/>
      <c r="BMV78" s="118"/>
      <c r="BMW78" s="118"/>
      <c r="BMX78" s="112"/>
      <c r="BMY78" s="128"/>
      <c r="BMZ78" s="118"/>
      <c r="BNA78" s="118"/>
      <c r="BNB78" s="118"/>
      <c r="BNC78" s="112"/>
      <c r="BND78" s="128"/>
      <c r="BNE78" s="118"/>
      <c r="BNF78" s="118"/>
      <c r="BNG78" s="118"/>
      <c r="BNH78" s="112"/>
      <c r="BNI78" s="128"/>
      <c r="BNJ78" s="118"/>
      <c r="BNK78" s="118"/>
      <c r="BNL78" s="118"/>
      <c r="BNM78" s="112"/>
      <c r="BNN78" s="128"/>
      <c r="BNO78" s="118"/>
      <c r="BNP78" s="118"/>
      <c r="BNQ78" s="118"/>
      <c r="BNR78" s="112"/>
      <c r="BNS78" s="128"/>
      <c r="BNT78" s="118"/>
      <c r="BNU78" s="118"/>
      <c r="BNV78" s="118"/>
      <c r="BNW78" s="112"/>
      <c r="BNX78" s="128"/>
      <c r="BNY78" s="118"/>
      <c r="BNZ78" s="118"/>
      <c r="BOA78" s="118"/>
      <c r="BOB78" s="112"/>
      <c r="BOC78" s="128"/>
      <c r="BOD78" s="118"/>
      <c r="BOE78" s="118"/>
      <c r="BOF78" s="118"/>
      <c r="BOG78" s="112"/>
      <c r="BOH78" s="128"/>
      <c r="BOI78" s="118"/>
      <c r="BOJ78" s="118"/>
      <c r="BOK78" s="118"/>
      <c r="BOL78" s="112"/>
      <c r="BOM78" s="22"/>
      <c r="BON78" s="118"/>
      <c r="BOO78" s="118"/>
      <c r="BOP78" s="118"/>
      <c r="BOQ78" s="112"/>
      <c r="BOR78" s="22"/>
      <c r="BOS78" s="118"/>
      <c r="BOT78" s="118"/>
      <c r="BOU78" s="118"/>
      <c r="BOV78" s="112"/>
      <c r="BOW78" s="128"/>
      <c r="BOX78" s="118"/>
      <c r="BOY78" s="118"/>
      <c r="BOZ78" s="118"/>
      <c r="BPA78" s="112"/>
      <c r="BPB78" s="128"/>
      <c r="BPC78" s="118"/>
      <c r="BPD78" s="118"/>
      <c r="BPE78" s="118"/>
      <c r="BPF78" s="112"/>
      <c r="BPG78" s="128"/>
      <c r="BPH78" s="118"/>
      <c r="BPI78" s="118"/>
      <c r="BPJ78" s="118"/>
      <c r="BPK78" s="112"/>
      <c r="BPL78" s="128"/>
      <c r="BPM78" s="118"/>
      <c r="BPN78" s="118"/>
      <c r="BPO78" s="118"/>
      <c r="BPP78" s="112"/>
      <c r="BPQ78" s="128"/>
      <c r="BPR78" s="118"/>
      <c r="BPS78" s="118"/>
      <c r="BPT78" s="118"/>
      <c r="BPU78" s="112"/>
      <c r="BPV78" s="128"/>
      <c r="BPW78" s="118"/>
      <c r="BPX78" s="118"/>
      <c r="BPY78" s="118"/>
      <c r="BPZ78" s="112"/>
      <c r="BQA78" s="128"/>
      <c r="BQB78" s="118"/>
      <c r="BQC78" s="118"/>
      <c r="BQD78" s="118"/>
      <c r="BQE78" s="112"/>
      <c r="BQF78" s="128"/>
      <c r="BQG78" s="118"/>
      <c r="BQH78" s="118"/>
      <c r="BQI78" s="118"/>
      <c r="BQJ78" s="112"/>
      <c r="BQK78" s="128"/>
      <c r="BQL78" s="118"/>
      <c r="BQM78" s="118"/>
      <c r="BQN78" s="118"/>
      <c r="BQO78" s="112"/>
      <c r="BQP78" s="22"/>
      <c r="BQQ78" s="118"/>
      <c r="BQR78" s="118"/>
      <c r="BQS78" s="118"/>
      <c r="BQT78" s="112"/>
      <c r="BQU78" s="128"/>
      <c r="BQV78" s="118"/>
      <c r="BQW78" s="118"/>
      <c r="BQX78" s="118"/>
      <c r="BQY78" s="112"/>
      <c r="BQZ78" s="128"/>
      <c r="BRA78" s="118"/>
      <c r="BRB78" s="118"/>
      <c r="BRC78" s="118"/>
      <c r="BRD78" s="112"/>
      <c r="BRE78" s="128"/>
      <c r="BRF78" s="118"/>
      <c r="BRG78" s="118"/>
      <c r="BRH78" s="118"/>
      <c r="BRI78" s="112"/>
      <c r="BRJ78" s="128"/>
      <c r="BRK78" s="118"/>
      <c r="BRL78" s="118"/>
      <c r="BRM78" s="118"/>
      <c r="BRN78" s="112"/>
      <c r="BRO78" s="128"/>
      <c r="BRP78" s="118"/>
      <c r="BRQ78" s="118"/>
      <c r="BRR78" s="118"/>
      <c r="BRS78" s="112"/>
      <c r="BRT78" s="128"/>
      <c r="BRU78" s="118"/>
      <c r="BRV78" s="118"/>
      <c r="BRW78" s="118"/>
      <c r="BRX78" s="112"/>
      <c r="BRY78" s="128"/>
      <c r="BRZ78" s="118"/>
      <c r="BSA78" s="118"/>
      <c r="BSB78" s="118"/>
      <c r="BSC78" s="112"/>
      <c r="BSD78" s="128"/>
      <c r="BSE78" s="118"/>
      <c r="BSF78" s="118"/>
      <c r="BSG78" s="118"/>
      <c r="BSH78" s="112"/>
      <c r="BSI78" s="128"/>
      <c r="BSJ78" s="118"/>
      <c r="BSK78" s="118"/>
      <c r="BSL78" s="118"/>
      <c r="BSM78" s="112"/>
      <c r="BSN78" s="22"/>
      <c r="BSO78" s="118"/>
      <c r="BSP78" s="118"/>
      <c r="BSQ78" s="118"/>
      <c r="BSR78" s="112"/>
      <c r="BSS78" s="128"/>
      <c r="BST78" s="118"/>
      <c r="BSU78" s="118"/>
      <c r="BSV78" s="118"/>
      <c r="BSW78" s="112"/>
      <c r="BSX78" s="128"/>
      <c r="BSY78" s="118"/>
      <c r="BSZ78" s="118"/>
      <c r="BTA78" s="118"/>
      <c r="BTB78" s="112"/>
      <c r="BTC78" s="128"/>
      <c r="BTD78" s="118"/>
      <c r="BTE78" s="118"/>
      <c r="BTF78" s="118"/>
      <c r="BTG78" s="112"/>
      <c r="BTH78" s="128"/>
      <c r="BTI78" s="118"/>
      <c r="BTJ78" s="118"/>
      <c r="BTK78" s="118"/>
      <c r="BTL78" s="112"/>
      <c r="BTM78" s="128"/>
      <c r="BTN78" s="118"/>
      <c r="BTO78" s="118"/>
      <c r="BTP78" s="118"/>
      <c r="BTQ78" s="112"/>
      <c r="BTR78" s="128"/>
      <c r="BTS78" s="118"/>
      <c r="BTT78" s="118"/>
      <c r="BTU78" s="118"/>
      <c r="BTV78" s="112"/>
      <c r="BTW78" s="128"/>
      <c r="BTX78" s="118"/>
      <c r="BTY78" s="118"/>
      <c r="BTZ78" s="118"/>
      <c r="BUA78" s="112"/>
      <c r="BUB78" s="128"/>
      <c r="BUC78" s="118"/>
      <c r="BUD78" s="118"/>
      <c r="BUE78" s="118"/>
      <c r="BUF78" s="112"/>
      <c r="BUG78" s="128"/>
      <c r="BUH78" s="118"/>
      <c r="BUI78" s="118"/>
      <c r="BUJ78" s="118"/>
      <c r="BUK78" s="112"/>
      <c r="BUL78" s="22"/>
      <c r="BUM78" s="118"/>
      <c r="BUN78" s="118"/>
      <c r="BUO78" s="118"/>
      <c r="BUP78" s="112"/>
      <c r="BUQ78" s="128"/>
      <c r="BUR78" s="118"/>
      <c r="BUS78" s="118"/>
      <c r="BUT78" s="118"/>
      <c r="BUU78" s="112"/>
      <c r="BUV78" s="128"/>
      <c r="BUW78" s="118"/>
      <c r="BUX78" s="118"/>
      <c r="BUY78" s="118"/>
      <c r="BUZ78" s="112"/>
      <c r="BVA78" s="128"/>
      <c r="BVB78" s="118"/>
      <c r="BVC78" s="118"/>
      <c r="BVD78" s="118"/>
      <c r="BVE78" s="112"/>
      <c r="BVF78" s="128"/>
      <c r="BVG78" s="118"/>
      <c r="BVH78" s="118"/>
      <c r="BVI78" s="118"/>
      <c r="BVJ78" s="112"/>
      <c r="BVK78" s="128"/>
      <c r="BVL78" s="118"/>
      <c r="BVM78" s="118"/>
      <c r="BVN78" s="118"/>
      <c r="BVO78" s="112"/>
      <c r="BVP78" s="128"/>
      <c r="BVQ78" s="118"/>
      <c r="BVR78" s="118"/>
      <c r="BVS78" s="118"/>
      <c r="BVT78" s="112"/>
      <c r="BVU78" s="128"/>
      <c r="BVV78" s="118"/>
      <c r="BVW78" s="118"/>
      <c r="BVX78" s="118"/>
      <c r="BVY78" s="112"/>
      <c r="BVZ78" s="128"/>
      <c r="BWA78" s="118"/>
      <c r="BWB78" s="118"/>
      <c r="BWC78" s="118"/>
      <c r="BWD78" s="112"/>
      <c r="BWE78" s="128"/>
      <c r="BWF78" s="118"/>
      <c r="BWG78" s="118"/>
      <c r="BWH78" s="118"/>
      <c r="BWI78" s="112"/>
      <c r="BWJ78" s="22"/>
      <c r="BWK78" s="118"/>
      <c r="BWL78" s="118"/>
      <c r="BWM78" s="118"/>
      <c r="BWN78" s="112"/>
      <c r="BWO78" s="128"/>
      <c r="BWP78" s="118"/>
      <c r="BWQ78" s="118"/>
      <c r="BWR78" s="118"/>
      <c r="BWS78" s="112"/>
      <c r="BWT78" s="128"/>
      <c r="BWU78" s="118"/>
      <c r="BWV78" s="118"/>
      <c r="BWW78" s="118"/>
      <c r="BWX78" s="112"/>
      <c r="BWY78" s="128"/>
      <c r="BWZ78" s="118"/>
      <c r="BXA78" s="118"/>
      <c r="BXB78" s="118"/>
      <c r="BXC78" s="112"/>
      <c r="BXD78" s="128"/>
      <c r="BXE78" s="118"/>
      <c r="BXF78" s="118"/>
      <c r="BXG78" s="118"/>
      <c r="BXH78" s="112"/>
      <c r="BXI78" s="128"/>
      <c r="BXJ78" s="118"/>
      <c r="BXK78" s="118"/>
      <c r="BXL78" s="118"/>
      <c r="BXM78" s="112"/>
      <c r="BXN78" s="128"/>
      <c r="BXO78" s="118"/>
      <c r="BXP78" s="118"/>
      <c r="BXQ78" s="118"/>
      <c r="BXR78" s="112"/>
      <c r="BXS78" s="128"/>
      <c r="BXT78" s="118"/>
      <c r="BXU78" s="118"/>
      <c r="BXV78" s="118"/>
      <c r="BXW78" s="112"/>
      <c r="BXX78" s="128"/>
      <c r="BXY78" s="118"/>
      <c r="BXZ78" s="118"/>
      <c r="BYA78" s="118"/>
      <c r="BYB78" s="112"/>
      <c r="BYC78" s="128"/>
      <c r="BYD78" s="118"/>
      <c r="BYE78" s="118"/>
      <c r="BYF78" s="118"/>
      <c r="BYG78" s="112"/>
      <c r="BYH78" s="2"/>
      <c r="BYI78" s="2"/>
      <c r="BYJ78" s="2"/>
      <c r="BYK78" s="2"/>
    </row>
    <row r="79" spans="1:2013" x14ac:dyDescent="0.35">
      <c r="A79" s="99"/>
      <c r="B79" s="295"/>
      <c r="C79" s="31"/>
      <c r="D79" s="99"/>
      <c r="E79" s="99"/>
      <c r="F79" s="317"/>
      <c r="G79" s="128"/>
      <c r="H79" s="128"/>
      <c r="I79" s="22"/>
      <c r="J79" s="23"/>
      <c r="K79" s="329"/>
      <c r="L79" s="329"/>
      <c r="M79" s="329"/>
      <c r="N79" s="21"/>
      <c r="O79" s="329"/>
      <c r="P79" s="329"/>
      <c r="Q79" s="329"/>
      <c r="R79" s="329"/>
      <c r="S79" s="21"/>
      <c r="T79" s="329"/>
      <c r="U79" s="329"/>
      <c r="V79" s="329"/>
      <c r="W79" s="329"/>
      <c r="X79" s="21"/>
      <c r="Y79" s="329"/>
      <c r="Z79" s="329"/>
      <c r="AA79" s="329"/>
      <c r="AB79" s="329"/>
      <c r="AC79" s="21"/>
      <c r="AD79" s="329"/>
      <c r="AE79" s="329"/>
      <c r="AF79" s="329"/>
      <c r="AG79" s="329"/>
      <c r="AH79" s="21"/>
      <c r="AI79" s="329"/>
      <c r="AJ79" s="329"/>
      <c r="AK79" s="329"/>
      <c r="AL79" s="329"/>
      <c r="AM79" s="21"/>
      <c r="AN79" s="329"/>
      <c r="AO79" s="329"/>
      <c r="AP79" s="329"/>
      <c r="AQ79" s="329"/>
      <c r="AR79" s="21"/>
      <c r="AS79" s="329"/>
      <c r="AT79" s="329"/>
      <c r="AU79" s="329"/>
      <c r="AV79" s="329"/>
      <c r="AW79" s="21"/>
      <c r="AX79" s="329"/>
      <c r="AY79" s="329"/>
      <c r="AZ79" s="329"/>
      <c r="BA79" s="329"/>
      <c r="BB79" s="21"/>
      <c r="BC79" s="329"/>
      <c r="BD79" s="329"/>
      <c r="BE79" s="329"/>
      <c r="BF79" s="329"/>
      <c r="BG79" s="21"/>
      <c r="BH79" s="24"/>
      <c r="BI79" s="329"/>
      <c r="BJ79" s="329"/>
      <c r="BK79" s="329"/>
      <c r="BL79" s="21"/>
      <c r="BM79" s="329"/>
      <c r="BN79" s="329"/>
      <c r="BO79" s="329"/>
      <c r="BP79" s="329"/>
      <c r="BQ79" s="21"/>
      <c r="BR79" s="329"/>
      <c r="BS79" s="329"/>
      <c r="BT79" s="329"/>
      <c r="BU79" s="329"/>
      <c r="BV79" s="21"/>
      <c r="BW79" s="329"/>
      <c r="BX79" s="329"/>
      <c r="BY79" s="329"/>
      <c r="BZ79" s="329"/>
      <c r="CA79" s="21"/>
      <c r="CB79" s="329"/>
      <c r="CC79" s="329"/>
      <c r="CD79" s="329"/>
      <c r="CE79" s="329"/>
      <c r="CF79" s="21"/>
      <c r="CG79" s="329"/>
      <c r="CH79" s="329"/>
      <c r="CI79" s="329"/>
      <c r="CJ79" s="329"/>
      <c r="CK79" s="21"/>
      <c r="CL79" s="329"/>
      <c r="CM79" s="329"/>
      <c r="CN79" s="329"/>
      <c r="CO79" s="329"/>
      <c r="CP79" s="21"/>
      <c r="CQ79" s="329"/>
      <c r="CR79" s="329"/>
      <c r="CS79" s="329"/>
      <c r="CT79" s="329"/>
      <c r="CU79" s="21"/>
      <c r="CV79" s="329"/>
      <c r="CW79" s="329"/>
      <c r="CX79" s="329"/>
      <c r="CY79" s="329"/>
      <c r="CZ79" s="21"/>
      <c r="DA79" s="329"/>
      <c r="DB79" s="329"/>
      <c r="DC79" s="329"/>
      <c r="DD79" s="329"/>
      <c r="DE79" s="21"/>
      <c r="DF79" s="24"/>
      <c r="DG79" s="329"/>
      <c r="DH79" s="329"/>
      <c r="DI79" s="329"/>
      <c r="DJ79" s="21"/>
      <c r="DK79" s="329"/>
      <c r="DL79" s="329"/>
      <c r="DM79" s="329"/>
      <c r="DN79" s="329"/>
      <c r="DO79" s="21"/>
      <c r="DP79" s="329"/>
      <c r="DQ79" s="329"/>
      <c r="DR79" s="329"/>
      <c r="DS79" s="329"/>
      <c r="DT79" s="21"/>
      <c r="DU79" s="329"/>
      <c r="DV79" s="329"/>
      <c r="DW79" s="329"/>
      <c r="DX79" s="329"/>
      <c r="DY79" s="21"/>
      <c r="DZ79" s="329"/>
      <c r="EA79" s="329"/>
      <c r="EB79" s="329"/>
      <c r="EC79" s="329"/>
      <c r="ED79" s="21"/>
      <c r="EE79" s="329"/>
      <c r="EF79" s="329"/>
      <c r="EG79" s="329"/>
      <c r="EH79" s="329"/>
      <c r="EI79" s="21"/>
      <c r="EJ79" s="329"/>
      <c r="EK79" s="329"/>
      <c r="EL79" s="329"/>
      <c r="EM79" s="329"/>
      <c r="EN79" s="21"/>
      <c r="EO79" s="329"/>
      <c r="EP79" s="329"/>
      <c r="EQ79" s="329"/>
      <c r="ER79" s="329"/>
      <c r="ES79" s="21"/>
      <c r="ET79" s="329"/>
      <c r="EU79" s="329"/>
      <c r="EV79" s="329"/>
      <c r="EW79" s="329"/>
      <c r="EX79" s="21"/>
      <c r="EY79" s="329"/>
      <c r="EZ79" s="329"/>
      <c r="FA79" s="329"/>
      <c r="FB79" s="329"/>
      <c r="FC79" s="21"/>
      <c r="FD79" s="24"/>
      <c r="FE79" s="329"/>
      <c r="FF79" s="329"/>
      <c r="FG79" s="329"/>
      <c r="FH79" s="21"/>
      <c r="FI79" s="329"/>
      <c r="FJ79" s="329"/>
      <c r="FK79" s="329"/>
      <c r="FL79" s="329"/>
      <c r="FM79" s="21"/>
      <c r="FN79" s="329"/>
      <c r="FO79" s="329"/>
      <c r="FP79" s="329"/>
      <c r="FQ79" s="329"/>
      <c r="FR79" s="21"/>
      <c r="FS79" s="329"/>
      <c r="FT79" s="329"/>
      <c r="FU79" s="329"/>
      <c r="FV79" s="329"/>
      <c r="FW79" s="21"/>
      <c r="FX79" s="329"/>
      <c r="FY79" s="329"/>
      <c r="FZ79" s="329"/>
      <c r="GA79" s="329"/>
      <c r="GB79" s="21"/>
      <c r="GC79" s="329"/>
      <c r="GD79" s="329"/>
      <c r="GE79" s="329"/>
      <c r="GF79" s="329"/>
      <c r="GG79" s="21"/>
      <c r="GH79" s="329"/>
      <c r="GI79" s="329"/>
      <c r="GJ79" s="329"/>
      <c r="GK79" s="329"/>
      <c r="GL79" s="21"/>
      <c r="GM79" s="329"/>
      <c r="GN79" s="329"/>
      <c r="GO79" s="329"/>
      <c r="GP79" s="329"/>
      <c r="GQ79" s="21"/>
      <c r="GR79" s="329"/>
      <c r="GS79" s="329"/>
      <c r="GT79" s="329"/>
      <c r="GU79" s="329"/>
      <c r="GV79" s="21"/>
      <c r="GW79" s="329"/>
      <c r="GX79" s="329"/>
      <c r="GY79" s="329"/>
      <c r="GZ79" s="329"/>
      <c r="HA79" s="21"/>
      <c r="HB79" s="24"/>
      <c r="HC79" s="329"/>
      <c r="HD79" s="329"/>
      <c r="HE79" s="329"/>
      <c r="HF79" s="21"/>
      <c r="HG79" s="329"/>
      <c r="HH79" s="329"/>
      <c r="HI79" s="329"/>
      <c r="HJ79" s="329"/>
      <c r="HK79" s="21"/>
      <c r="HL79" s="329"/>
      <c r="HM79" s="329"/>
      <c r="HN79" s="329"/>
      <c r="HO79" s="329"/>
      <c r="HP79" s="21"/>
      <c r="HQ79" s="329"/>
      <c r="HR79" s="329"/>
      <c r="HS79" s="329"/>
      <c r="HT79" s="329"/>
      <c r="HU79" s="21"/>
      <c r="HV79" s="329"/>
      <c r="HW79" s="329"/>
      <c r="HX79" s="329"/>
      <c r="HY79" s="329"/>
      <c r="HZ79" s="21"/>
      <c r="IA79" s="329"/>
      <c r="IB79" s="329"/>
      <c r="IC79" s="329"/>
      <c r="ID79" s="329"/>
      <c r="IE79" s="21"/>
      <c r="IF79" s="329"/>
      <c r="IG79" s="329"/>
      <c r="IH79" s="329"/>
      <c r="II79" s="329"/>
      <c r="IJ79" s="21"/>
      <c r="IK79" s="329"/>
      <c r="IL79" s="329"/>
      <c r="IM79" s="329"/>
      <c r="IN79" s="329"/>
      <c r="IO79" s="21"/>
      <c r="IP79" s="329"/>
      <c r="IQ79" s="329"/>
      <c r="IR79" s="329"/>
      <c r="IS79" s="329"/>
      <c r="IT79" s="21"/>
      <c r="IU79" s="329"/>
      <c r="IV79" s="329"/>
      <c r="IW79" s="329"/>
      <c r="IX79" s="329"/>
      <c r="IY79" s="21"/>
      <c r="IZ79" s="117"/>
      <c r="JA79" s="30"/>
      <c r="JB79" s="128"/>
      <c r="JC79" s="128"/>
      <c r="JD79" s="128"/>
      <c r="JE79" s="128"/>
      <c r="JF79" s="128"/>
      <c r="JG79" s="128"/>
      <c r="JH79" s="128"/>
      <c r="JI79" s="128"/>
      <c r="JJ79" s="128"/>
      <c r="JK79" s="128"/>
      <c r="JL79" s="128"/>
      <c r="JM79" s="128"/>
      <c r="JN79" s="128"/>
      <c r="JO79" s="128"/>
      <c r="JP79" s="128"/>
      <c r="JQ79" s="128"/>
      <c r="JR79" s="128"/>
      <c r="JS79" s="128"/>
      <c r="JT79" s="128"/>
      <c r="JU79" s="128"/>
      <c r="JV79" s="128"/>
      <c r="JW79" s="128"/>
      <c r="JX79" s="128"/>
      <c r="JY79" s="128"/>
      <c r="JZ79" s="128"/>
      <c r="KA79" s="128"/>
      <c r="KB79" s="128"/>
      <c r="KC79" s="128"/>
      <c r="KD79" s="128"/>
      <c r="KE79" s="128"/>
      <c r="KF79" s="128"/>
      <c r="KG79" s="128"/>
      <c r="KH79" s="128"/>
      <c r="KI79" s="128"/>
      <c r="KJ79" s="128"/>
      <c r="KK79" s="128"/>
      <c r="KL79" s="128"/>
      <c r="KM79" s="128"/>
      <c r="KN79" s="128"/>
      <c r="KO79" s="128"/>
      <c r="KP79" s="128"/>
      <c r="KQ79" s="128"/>
      <c r="KR79" s="128"/>
      <c r="KS79" s="128"/>
      <c r="KT79" s="128"/>
      <c r="KU79" s="128"/>
      <c r="KV79" s="128"/>
      <c r="KW79" s="128"/>
      <c r="KX79" s="128"/>
      <c r="KY79" s="128"/>
      <c r="KZ79" s="128"/>
      <c r="LA79" s="128"/>
      <c r="LB79" s="128"/>
      <c r="LC79" s="128"/>
      <c r="LD79" s="128"/>
      <c r="LE79" s="128"/>
      <c r="LF79" s="128"/>
      <c r="LG79" s="128"/>
      <c r="LH79" s="128"/>
      <c r="LI79" s="128"/>
      <c r="LJ79" s="128"/>
      <c r="LK79" s="128"/>
      <c r="LL79" s="128"/>
      <c r="LM79" s="128"/>
      <c r="LN79" s="128"/>
      <c r="LO79" s="128"/>
      <c r="LP79" s="128"/>
      <c r="LQ79" s="128"/>
      <c r="LR79" s="128"/>
      <c r="LS79" s="128"/>
      <c r="LT79" s="128"/>
      <c r="LU79" s="128"/>
      <c r="LV79" s="128"/>
      <c r="LW79" s="128"/>
      <c r="LX79" s="128"/>
      <c r="LY79" s="128"/>
      <c r="LZ79" s="128"/>
      <c r="MA79" s="128"/>
      <c r="MB79" s="128"/>
      <c r="MC79" s="128"/>
      <c r="MD79" s="128"/>
      <c r="ME79" s="128"/>
      <c r="MF79" s="128"/>
      <c r="MG79" s="128"/>
      <c r="MH79" s="128"/>
      <c r="MI79" s="128"/>
      <c r="MJ79" s="128"/>
      <c r="MK79" s="128"/>
      <c r="ML79" s="128"/>
      <c r="MM79" s="128"/>
      <c r="MN79" s="128"/>
      <c r="MO79" s="128"/>
      <c r="MP79" s="128"/>
      <c r="MQ79" s="128"/>
      <c r="MR79" s="128"/>
      <c r="MS79" s="128"/>
      <c r="MT79" s="128"/>
      <c r="MU79" s="128"/>
      <c r="MV79" s="128"/>
      <c r="MW79" s="128"/>
      <c r="MX79" s="128"/>
      <c r="MY79" s="128"/>
      <c r="MZ79" s="128"/>
      <c r="NA79" s="128"/>
      <c r="NB79" s="128"/>
      <c r="NC79" s="128"/>
      <c r="ND79" s="128"/>
      <c r="NE79" s="128"/>
      <c r="NF79" s="128"/>
      <c r="NG79" s="128"/>
      <c r="NH79" s="128"/>
      <c r="NI79" s="128"/>
      <c r="NJ79" s="128"/>
      <c r="NK79" s="128"/>
      <c r="NL79" s="128"/>
      <c r="NM79" s="128"/>
      <c r="NN79" s="128"/>
      <c r="NO79" s="128"/>
      <c r="NP79" s="128"/>
      <c r="NQ79" s="128"/>
      <c r="NR79" s="128"/>
      <c r="NS79" s="128"/>
      <c r="NT79" s="128"/>
      <c r="NU79" s="128"/>
      <c r="NV79" s="128"/>
      <c r="NW79" s="128"/>
      <c r="NX79" s="128"/>
      <c r="NY79" s="128"/>
      <c r="NZ79" s="128"/>
      <c r="OA79" s="128"/>
      <c r="OB79" s="128"/>
      <c r="OC79" s="128"/>
      <c r="OD79" s="128"/>
      <c r="OE79" s="128"/>
      <c r="OF79" s="128"/>
      <c r="OG79" s="128"/>
      <c r="OH79" s="128"/>
      <c r="OI79" s="128"/>
      <c r="OJ79" s="128"/>
      <c r="OK79" s="128"/>
      <c r="OL79" s="128"/>
      <c r="OM79" s="128"/>
      <c r="ON79" s="128"/>
      <c r="OO79" s="128"/>
      <c r="OP79" s="128"/>
      <c r="OQ79" s="128"/>
      <c r="OR79" s="128"/>
      <c r="OS79" s="128"/>
      <c r="OT79" s="128"/>
      <c r="OU79" s="128"/>
      <c r="OV79" s="128"/>
      <c r="OW79" s="128"/>
      <c r="OX79" s="128"/>
      <c r="OY79" s="128"/>
      <c r="OZ79" s="128"/>
      <c r="PA79" s="128"/>
      <c r="PB79" s="128"/>
      <c r="PC79" s="128"/>
      <c r="PD79" s="128"/>
      <c r="PE79" s="128"/>
      <c r="PF79" s="128"/>
      <c r="PG79" s="128"/>
      <c r="PH79" s="128"/>
      <c r="PI79" s="128"/>
      <c r="PJ79" s="128"/>
      <c r="PK79" s="128"/>
      <c r="PL79" s="128"/>
      <c r="PM79" s="128"/>
      <c r="PN79" s="128"/>
      <c r="PO79" s="128"/>
      <c r="PP79" s="128"/>
      <c r="PQ79" s="128"/>
      <c r="PR79" s="128"/>
      <c r="PS79" s="128"/>
      <c r="PT79" s="128"/>
      <c r="PU79" s="128"/>
      <c r="PV79" s="128"/>
      <c r="PW79" s="128"/>
      <c r="PX79" s="128"/>
      <c r="PY79" s="128"/>
      <c r="PZ79" s="128"/>
      <c r="QA79" s="128"/>
      <c r="QB79" s="128"/>
      <c r="QC79" s="128"/>
      <c r="QD79" s="128"/>
      <c r="QE79" s="128"/>
      <c r="QF79" s="128"/>
      <c r="QG79" s="128"/>
      <c r="QH79" s="128"/>
      <c r="QI79" s="128"/>
      <c r="QJ79" s="128"/>
      <c r="QK79" s="128"/>
      <c r="QL79" s="128"/>
      <c r="QM79" s="128"/>
      <c r="QN79" s="128"/>
      <c r="QO79" s="128"/>
      <c r="QP79" s="128"/>
      <c r="QQ79" s="128"/>
      <c r="QR79" s="128"/>
      <c r="QS79" s="128"/>
      <c r="QT79" s="128"/>
      <c r="QU79" s="128"/>
      <c r="QV79" s="128"/>
      <c r="QW79" s="128"/>
      <c r="QX79" s="128"/>
      <c r="QY79" s="128"/>
      <c r="QZ79" s="128"/>
      <c r="RA79" s="128"/>
      <c r="RB79" s="128"/>
      <c r="RC79" s="128"/>
      <c r="RD79" s="128"/>
      <c r="RE79" s="128"/>
      <c r="RF79" s="128"/>
      <c r="RG79" s="128"/>
      <c r="RH79" s="128"/>
      <c r="RI79" s="128"/>
      <c r="RJ79" s="128"/>
      <c r="RK79" s="128"/>
      <c r="RL79" s="128"/>
      <c r="RM79" s="128"/>
      <c r="RN79" s="128"/>
      <c r="RO79" s="128"/>
      <c r="RP79" s="128"/>
      <c r="RQ79" s="128"/>
      <c r="RR79" s="128"/>
      <c r="RS79" s="128"/>
      <c r="RT79" s="128"/>
      <c r="RU79" s="128"/>
      <c r="RV79" s="128"/>
      <c r="RW79" s="128"/>
      <c r="RX79" s="128"/>
      <c r="RY79" s="128"/>
      <c r="RZ79" s="128"/>
      <c r="SA79" s="128"/>
      <c r="SB79" s="128"/>
      <c r="SC79" s="128"/>
      <c r="SD79" s="128"/>
      <c r="SE79" s="128"/>
      <c r="SF79" s="128"/>
      <c r="SG79" s="128"/>
      <c r="SH79" s="128"/>
      <c r="SI79" s="128"/>
      <c r="SJ79" s="128"/>
      <c r="SK79" s="128"/>
      <c r="SL79" s="128"/>
      <c r="SM79" s="128"/>
      <c r="SN79" s="128"/>
      <c r="SO79" s="128"/>
      <c r="SP79" s="128"/>
      <c r="SQ79" s="128"/>
      <c r="SR79" s="128"/>
      <c r="SS79" s="128"/>
      <c r="ST79" s="128"/>
      <c r="SU79" s="128"/>
      <c r="SV79" s="128"/>
      <c r="SW79" s="128"/>
      <c r="SX79" s="128"/>
      <c r="SY79" s="128"/>
      <c r="SZ79" s="128"/>
      <c r="TA79" s="128"/>
      <c r="TB79" s="128"/>
      <c r="TC79" s="128"/>
      <c r="TD79" s="128"/>
      <c r="TE79" s="128"/>
      <c r="TF79" s="128"/>
      <c r="TG79" s="128"/>
      <c r="TH79" s="128"/>
      <c r="TI79" s="128"/>
      <c r="TJ79" s="128"/>
      <c r="TK79" s="128"/>
      <c r="TL79" s="128"/>
      <c r="TM79" s="128"/>
      <c r="TN79" s="128"/>
      <c r="TO79" s="128"/>
      <c r="TP79" s="128"/>
      <c r="TQ79" s="128"/>
      <c r="TR79" s="128"/>
      <c r="TS79" s="128"/>
      <c r="TT79" s="128"/>
      <c r="TU79" s="128"/>
      <c r="TV79" s="128"/>
      <c r="TW79" s="128"/>
      <c r="TX79" s="128"/>
      <c r="TY79" s="128"/>
      <c r="TZ79" s="128"/>
      <c r="UA79" s="128"/>
      <c r="UB79" s="128"/>
      <c r="UC79" s="128"/>
      <c r="UD79" s="128"/>
      <c r="UE79" s="128"/>
      <c r="UF79" s="128"/>
      <c r="UG79" s="128"/>
      <c r="UH79" s="128"/>
      <c r="UI79" s="128"/>
      <c r="UJ79" s="128"/>
      <c r="UK79" s="128"/>
      <c r="UL79" s="128"/>
      <c r="UM79" s="128"/>
      <c r="UN79" s="128"/>
      <c r="UO79" s="128"/>
      <c r="UP79" s="128"/>
      <c r="UQ79" s="128"/>
      <c r="UR79" s="128"/>
      <c r="US79" s="128"/>
      <c r="UT79" s="128"/>
      <c r="UU79" s="128"/>
      <c r="UV79" s="128"/>
      <c r="UW79" s="128"/>
      <c r="UX79" s="128"/>
      <c r="UY79" s="128"/>
      <c r="UZ79" s="128"/>
      <c r="VA79" s="128"/>
      <c r="VB79" s="128"/>
      <c r="VC79" s="128"/>
      <c r="VD79" s="128"/>
      <c r="VE79" s="128"/>
      <c r="VF79" s="128"/>
      <c r="VG79" s="128"/>
      <c r="VH79" s="128"/>
      <c r="VI79" s="128"/>
      <c r="VJ79" s="128"/>
      <c r="VK79" s="128"/>
      <c r="VL79" s="128"/>
      <c r="VM79" s="128"/>
      <c r="VN79" s="128"/>
      <c r="VO79" s="128"/>
      <c r="VP79" s="128"/>
      <c r="VQ79" s="128"/>
      <c r="VR79" s="128"/>
      <c r="VS79" s="128"/>
      <c r="VT79" s="128"/>
      <c r="VU79" s="128"/>
      <c r="VV79" s="128"/>
      <c r="VW79" s="128"/>
      <c r="VX79" s="128"/>
      <c r="VY79" s="128"/>
      <c r="VZ79" s="128"/>
      <c r="WA79" s="128"/>
      <c r="WB79" s="128"/>
      <c r="WC79" s="128"/>
      <c r="WD79" s="128"/>
      <c r="WE79" s="128"/>
      <c r="WF79" s="128"/>
      <c r="WG79" s="128"/>
      <c r="WH79" s="128"/>
      <c r="WI79" s="128"/>
      <c r="WJ79" s="128"/>
      <c r="WK79" s="128"/>
      <c r="WL79" s="128"/>
      <c r="WM79" s="128"/>
      <c r="WN79" s="128"/>
      <c r="WO79" s="128"/>
      <c r="WP79" s="128"/>
      <c r="WQ79" s="128"/>
      <c r="WR79" s="128"/>
      <c r="WS79" s="128"/>
      <c r="WT79" s="128"/>
      <c r="WU79" s="128"/>
      <c r="WV79" s="128"/>
      <c r="WW79" s="128"/>
      <c r="WX79" s="128"/>
      <c r="WY79" s="128"/>
      <c r="WZ79" s="128"/>
      <c r="XA79" s="128"/>
      <c r="XB79" s="128"/>
      <c r="XC79" s="128"/>
      <c r="XD79" s="128"/>
      <c r="XE79" s="128"/>
      <c r="XF79" s="128"/>
      <c r="XG79" s="128"/>
      <c r="XH79" s="128"/>
      <c r="XI79" s="128"/>
      <c r="XJ79" s="128"/>
      <c r="XK79" s="128"/>
      <c r="XL79" s="128"/>
      <c r="XM79" s="128"/>
      <c r="XN79" s="128"/>
      <c r="XO79" s="128"/>
      <c r="XP79" s="128"/>
      <c r="XQ79" s="128"/>
      <c r="XR79" s="128"/>
      <c r="XS79" s="128"/>
      <c r="XT79" s="128"/>
      <c r="XU79" s="128"/>
      <c r="XV79" s="128"/>
      <c r="XW79" s="128"/>
      <c r="XX79" s="128"/>
      <c r="XY79" s="128"/>
      <c r="XZ79" s="128"/>
      <c r="YA79" s="128"/>
      <c r="YB79" s="128"/>
      <c r="YC79" s="128"/>
      <c r="YD79" s="128"/>
      <c r="YE79" s="128"/>
      <c r="YF79" s="128"/>
      <c r="YG79" s="128"/>
      <c r="YH79" s="128"/>
      <c r="YI79" s="128"/>
      <c r="YJ79" s="128"/>
      <c r="YK79" s="128"/>
      <c r="YL79" s="128"/>
      <c r="YM79" s="128"/>
      <c r="YN79" s="128"/>
      <c r="YO79" s="128"/>
      <c r="YP79" s="128"/>
      <c r="YQ79" s="128"/>
      <c r="YR79" s="128"/>
      <c r="YS79" s="128"/>
      <c r="YT79" s="128"/>
      <c r="YU79" s="128"/>
      <c r="YV79" s="128"/>
      <c r="YW79" s="128"/>
      <c r="YX79" s="128"/>
      <c r="YY79" s="128"/>
      <c r="YZ79" s="128"/>
      <c r="ZA79" s="128"/>
      <c r="ZB79" s="128"/>
      <c r="ZC79" s="128"/>
      <c r="ZD79" s="128"/>
      <c r="ZE79" s="128"/>
      <c r="ZF79" s="128"/>
      <c r="ZG79" s="128"/>
      <c r="ZH79" s="128"/>
      <c r="ZI79" s="128"/>
      <c r="ZJ79" s="128"/>
      <c r="ZK79" s="128"/>
      <c r="ZL79" s="128"/>
      <c r="ZM79" s="128"/>
      <c r="ZN79" s="128"/>
      <c r="ZO79" s="128"/>
      <c r="ZP79" s="128"/>
      <c r="ZQ79" s="128"/>
      <c r="ZR79" s="128"/>
      <c r="ZS79" s="128"/>
      <c r="ZT79" s="128"/>
      <c r="ZU79" s="128"/>
      <c r="ZV79" s="128"/>
      <c r="ZW79" s="128"/>
      <c r="ZX79" s="128"/>
      <c r="ZY79" s="128"/>
      <c r="ZZ79" s="128"/>
      <c r="AAA79" s="128"/>
      <c r="AAB79" s="128"/>
      <c r="AAC79" s="128"/>
      <c r="AAD79" s="128"/>
      <c r="AAE79" s="128"/>
      <c r="AAF79" s="128"/>
      <c r="AAG79" s="128"/>
      <c r="AAH79" s="128"/>
      <c r="AAI79" s="128"/>
      <c r="AAJ79" s="128"/>
      <c r="AAK79" s="128"/>
      <c r="AAL79" s="128"/>
      <c r="AAM79" s="128"/>
      <c r="AAN79" s="128"/>
      <c r="AAO79" s="128"/>
      <c r="AAP79" s="128"/>
      <c r="AAQ79" s="128"/>
      <c r="AAR79" s="128"/>
      <c r="AAS79" s="128"/>
      <c r="AAT79" s="128"/>
      <c r="AAU79" s="128"/>
      <c r="AAV79" s="128"/>
      <c r="AAW79" s="128"/>
      <c r="AAX79" s="128"/>
      <c r="AAY79" s="128"/>
      <c r="AAZ79" s="128"/>
      <c r="ABA79" s="128"/>
      <c r="ABB79" s="128"/>
      <c r="ABC79" s="128"/>
      <c r="ABD79" s="128"/>
      <c r="ABE79" s="128"/>
      <c r="ABF79" s="128"/>
      <c r="ABG79" s="128"/>
      <c r="ABH79" s="128"/>
      <c r="ABI79" s="128"/>
      <c r="ABJ79" s="128"/>
      <c r="ABK79" s="128"/>
      <c r="ABL79" s="128"/>
      <c r="ABM79" s="128"/>
      <c r="ABN79" s="128"/>
      <c r="ABO79" s="128"/>
      <c r="ABP79" s="128"/>
      <c r="ABQ79" s="128"/>
      <c r="ABR79" s="128"/>
      <c r="ABS79" s="128"/>
      <c r="ABT79" s="128"/>
      <c r="ABU79" s="128"/>
      <c r="ABV79" s="128"/>
      <c r="ABW79" s="128"/>
      <c r="ABX79" s="128"/>
      <c r="ABY79" s="128"/>
      <c r="ABZ79" s="128"/>
      <c r="ACA79" s="128"/>
      <c r="ACB79" s="128"/>
      <c r="ACC79" s="128"/>
      <c r="ACD79" s="128"/>
      <c r="ACE79" s="128"/>
      <c r="ACF79" s="128"/>
      <c r="ACG79" s="128"/>
      <c r="ACH79" s="128"/>
      <c r="ACI79" s="128"/>
      <c r="ACJ79" s="128"/>
      <c r="ACK79" s="128"/>
      <c r="ACL79" s="128"/>
      <c r="ACM79" s="128"/>
      <c r="ACN79" s="128"/>
      <c r="ACO79" s="128"/>
      <c r="ACP79" s="128"/>
      <c r="ACQ79" s="128"/>
      <c r="ACR79" s="128"/>
      <c r="ACS79" s="128"/>
      <c r="ACT79" s="128"/>
      <c r="ACU79" s="128"/>
      <c r="ACV79" s="128"/>
      <c r="ACW79" s="128"/>
      <c r="ACX79" s="128"/>
      <c r="ACY79" s="128"/>
      <c r="ACZ79" s="128"/>
      <c r="ADA79" s="128"/>
      <c r="ADB79" s="128"/>
      <c r="ADC79" s="128"/>
      <c r="ADD79" s="128"/>
      <c r="ADE79" s="128"/>
      <c r="ADF79" s="128"/>
      <c r="ADG79" s="128"/>
      <c r="ADH79" s="128"/>
      <c r="ADI79" s="128"/>
      <c r="ADJ79" s="128"/>
      <c r="ADK79" s="128"/>
      <c r="ADL79" s="128"/>
      <c r="ADM79" s="128"/>
      <c r="ADN79" s="128"/>
      <c r="ADO79" s="128"/>
      <c r="ADP79" s="128"/>
      <c r="ADQ79" s="128"/>
      <c r="ADR79" s="128"/>
      <c r="ADS79" s="128"/>
      <c r="ADT79" s="128"/>
      <c r="ADU79" s="128"/>
      <c r="ADV79" s="128"/>
      <c r="ADW79" s="128"/>
      <c r="ADX79" s="128"/>
      <c r="ADY79" s="128"/>
      <c r="ADZ79" s="128"/>
      <c r="AEA79" s="128"/>
      <c r="AEB79" s="128"/>
      <c r="AEC79" s="128"/>
      <c r="AED79" s="128"/>
      <c r="AEE79" s="128"/>
      <c r="AEF79" s="128"/>
      <c r="AEG79" s="128"/>
      <c r="AEH79" s="128"/>
      <c r="AEI79" s="128"/>
      <c r="AEJ79" s="128"/>
      <c r="AEK79" s="128"/>
      <c r="AEL79" s="128"/>
      <c r="AEM79" s="128"/>
      <c r="AEN79" s="128"/>
      <c r="AEO79" s="128"/>
      <c r="AEP79" s="128"/>
      <c r="AEQ79" s="128"/>
      <c r="AER79" s="128"/>
      <c r="AES79" s="128"/>
      <c r="AET79" s="128"/>
      <c r="AEU79" s="128"/>
      <c r="AEV79" s="128"/>
      <c r="AEW79" s="128"/>
      <c r="AEX79" s="128"/>
      <c r="AEY79" s="128"/>
      <c r="AEZ79" s="128"/>
      <c r="AFA79" s="128"/>
      <c r="AFB79" s="128"/>
      <c r="AFC79" s="128"/>
      <c r="AFD79" s="128"/>
      <c r="AFE79" s="128"/>
      <c r="AFF79" s="128"/>
      <c r="AFG79" s="128"/>
      <c r="AFH79" s="128"/>
      <c r="AFI79" s="128"/>
      <c r="AFJ79" s="128"/>
      <c r="AFK79" s="128"/>
      <c r="AFL79" s="128"/>
      <c r="AFM79" s="128"/>
      <c r="AFN79" s="128"/>
      <c r="AFO79" s="128"/>
      <c r="AFP79" s="128"/>
      <c r="AFQ79" s="128"/>
      <c r="AFR79" s="128"/>
      <c r="AFS79" s="128"/>
      <c r="AFT79" s="128"/>
      <c r="AFU79" s="128"/>
      <c r="AFV79" s="128"/>
      <c r="AFW79" s="128"/>
      <c r="AFX79" s="128"/>
      <c r="AFY79" s="128"/>
      <c r="AFZ79" s="128"/>
      <c r="AGA79" s="128"/>
      <c r="AGB79" s="128"/>
      <c r="AGC79" s="128"/>
      <c r="AGD79" s="128"/>
      <c r="AGE79" s="128"/>
      <c r="AGF79" s="128"/>
      <c r="AGG79" s="128"/>
      <c r="AGH79" s="128"/>
      <c r="AGI79" s="128"/>
      <c r="AGJ79" s="128"/>
      <c r="AGK79" s="128"/>
      <c r="AGL79" s="128"/>
      <c r="AGM79" s="128"/>
      <c r="AGN79" s="128"/>
      <c r="AGO79" s="128"/>
      <c r="AGP79" s="128"/>
      <c r="AGQ79" s="128"/>
      <c r="AGR79" s="128"/>
      <c r="AGS79" s="128"/>
      <c r="AGT79" s="128"/>
      <c r="AGU79" s="128"/>
      <c r="AGV79" s="128"/>
      <c r="AGW79" s="128"/>
      <c r="AGX79" s="128"/>
      <c r="AGY79" s="128"/>
      <c r="AGZ79" s="128"/>
      <c r="AHA79" s="128"/>
      <c r="AHB79" s="128"/>
      <c r="AHC79" s="128"/>
      <c r="AHD79" s="128"/>
      <c r="AHE79" s="128"/>
      <c r="AHF79" s="128"/>
      <c r="AHG79" s="128"/>
      <c r="AHH79" s="128"/>
      <c r="AHI79" s="128"/>
      <c r="AHJ79" s="128"/>
      <c r="AHK79" s="128"/>
      <c r="AHL79" s="128"/>
      <c r="AHM79" s="128"/>
      <c r="AHN79" s="128"/>
      <c r="AHO79" s="128"/>
      <c r="AHP79" s="128"/>
      <c r="AHQ79" s="128"/>
      <c r="AHR79" s="128"/>
      <c r="AHS79" s="128"/>
      <c r="AHT79" s="128"/>
      <c r="AHU79" s="128"/>
      <c r="AHV79" s="128"/>
      <c r="AHW79" s="128"/>
      <c r="AHX79" s="128"/>
      <c r="AHY79" s="128"/>
      <c r="AHZ79" s="128"/>
      <c r="AIA79" s="128"/>
      <c r="AIB79" s="128"/>
      <c r="AIC79" s="128"/>
      <c r="AID79" s="128"/>
      <c r="AIE79" s="128"/>
      <c r="AIF79" s="128"/>
      <c r="AIG79" s="128"/>
      <c r="AIH79" s="128"/>
      <c r="AII79" s="128"/>
      <c r="AIJ79" s="128"/>
      <c r="AIK79" s="128"/>
      <c r="AIL79" s="128"/>
      <c r="AIM79" s="128"/>
      <c r="AIN79" s="128"/>
      <c r="AIO79" s="128"/>
      <c r="AIP79" s="128"/>
      <c r="AIQ79" s="128"/>
      <c r="AIR79" s="128"/>
      <c r="AIS79" s="128"/>
      <c r="AIT79" s="128"/>
      <c r="AIU79" s="128"/>
      <c r="AIV79" s="128"/>
      <c r="AIW79" s="128"/>
      <c r="AIX79" s="128"/>
      <c r="AIY79" s="128"/>
      <c r="AIZ79" s="128"/>
      <c r="AJA79" s="128"/>
      <c r="AJB79" s="128"/>
      <c r="AJC79" s="128"/>
      <c r="AJD79" s="128"/>
      <c r="AJE79" s="128"/>
      <c r="AJF79" s="128"/>
      <c r="AJG79" s="128"/>
      <c r="AJH79" s="128"/>
      <c r="AJI79" s="128"/>
      <c r="AJJ79" s="128"/>
      <c r="AJK79" s="128"/>
      <c r="AJL79" s="128"/>
      <c r="AJM79" s="128"/>
      <c r="AJN79" s="128"/>
      <c r="AJO79" s="128"/>
      <c r="AJP79" s="128"/>
      <c r="AJQ79" s="128"/>
      <c r="AJR79" s="128"/>
      <c r="AJS79" s="128"/>
      <c r="AJT79" s="128"/>
      <c r="AJU79" s="128"/>
      <c r="AJV79" s="128"/>
      <c r="AJW79" s="128"/>
      <c r="AJX79" s="128"/>
      <c r="AJY79" s="128"/>
      <c r="AJZ79" s="128"/>
      <c r="AKA79" s="128"/>
      <c r="AKB79" s="128"/>
      <c r="AKC79" s="128"/>
      <c r="AKD79" s="128"/>
      <c r="AKE79" s="128"/>
      <c r="AKF79" s="128"/>
      <c r="AKG79" s="128"/>
      <c r="AKH79" s="128"/>
      <c r="AKI79" s="128"/>
      <c r="AKJ79" s="128"/>
      <c r="AKK79" s="128"/>
      <c r="AKL79" s="128"/>
      <c r="AKM79" s="128"/>
      <c r="AKN79" s="128"/>
      <c r="AKO79" s="128"/>
      <c r="AKP79" s="128"/>
      <c r="AKQ79" s="128"/>
      <c r="AKR79" s="128"/>
      <c r="AKS79" s="128"/>
      <c r="AKT79" s="128"/>
      <c r="AKU79" s="128"/>
      <c r="AKV79" s="128"/>
      <c r="AKW79" s="128"/>
      <c r="AKX79" s="128"/>
      <c r="AKY79" s="128"/>
      <c r="AKZ79" s="128"/>
      <c r="ALA79" s="128"/>
      <c r="ALB79" s="128"/>
      <c r="ALC79" s="128"/>
      <c r="ALD79" s="128"/>
      <c r="ALE79" s="128"/>
      <c r="ALF79" s="128"/>
      <c r="ALG79" s="128"/>
      <c r="ALH79" s="128"/>
      <c r="ALI79" s="128"/>
      <c r="ALJ79" s="128"/>
      <c r="ALK79" s="128"/>
      <c r="ALL79" s="128"/>
      <c r="ALM79" s="128"/>
      <c r="ALN79" s="128"/>
      <c r="ALO79" s="128"/>
      <c r="ALP79" s="128"/>
      <c r="ALQ79" s="128"/>
      <c r="ALR79" s="128"/>
      <c r="ALS79" s="128"/>
      <c r="ALT79" s="128"/>
      <c r="ALU79" s="128"/>
      <c r="ALV79" s="128"/>
      <c r="ALW79" s="128"/>
      <c r="ALX79" s="128"/>
      <c r="ALY79" s="128"/>
      <c r="ALZ79" s="128"/>
      <c r="AMA79" s="128"/>
      <c r="AMB79" s="128"/>
      <c r="AMC79" s="128"/>
      <c r="AMD79" s="128"/>
      <c r="AME79" s="128"/>
      <c r="AMF79" s="128"/>
      <c r="AMG79" s="128"/>
      <c r="AMH79" s="128"/>
      <c r="AMI79" s="128"/>
      <c r="AMJ79" s="128"/>
      <c r="AMK79" s="128"/>
      <c r="AML79" s="128"/>
      <c r="AMM79" s="128"/>
      <c r="AMN79" s="128"/>
      <c r="AMO79" s="128"/>
      <c r="AMP79" s="128"/>
      <c r="AMQ79" s="128"/>
      <c r="AMR79" s="128"/>
      <c r="AMS79" s="128"/>
      <c r="AMT79" s="128"/>
      <c r="AMU79" s="128"/>
      <c r="AMV79" s="128"/>
      <c r="AMW79" s="128"/>
      <c r="AMX79" s="128"/>
      <c r="AMY79" s="128"/>
      <c r="AMZ79" s="128"/>
      <c r="ANA79" s="128"/>
      <c r="ANB79" s="128"/>
      <c r="ANC79" s="128"/>
      <c r="AND79" s="128"/>
      <c r="ANE79" s="128"/>
      <c r="ANF79" s="128"/>
      <c r="ANG79" s="128"/>
      <c r="ANH79" s="128"/>
      <c r="ANI79" s="128"/>
      <c r="ANJ79" s="128"/>
      <c r="ANK79" s="128"/>
      <c r="ANL79" s="128"/>
      <c r="ANM79" s="128"/>
      <c r="ANN79" s="128"/>
      <c r="ANO79" s="128"/>
      <c r="ANP79" s="128"/>
      <c r="ANQ79" s="128"/>
      <c r="ANR79" s="128"/>
      <c r="ANS79" s="128"/>
      <c r="ANT79" s="128"/>
      <c r="ANU79" s="128"/>
      <c r="ANV79" s="128"/>
      <c r="ANW79" s="128"/>
      <c r="ANX79" s="128"/>
      <c r="ANY79" s="128"/>
      <c r="ANZ79" s="128"/>
      <c r="AOA79" s="128"/>
      <c r="AOB79" s="128"/>
      <c r="AOC79" s="128"/>
      <c r="AOD79" s="128"/>
      <c r="AOE79" s="128"/>
      <c r="AOF79" s="128"/>
      <c r="AOG79" s="128"/>
      <c r="AOH79" s="128"/>
      <c r="AOI79" s="128"/>
      <c r="AOJ79" s="128"/>
      <c r="AOK79" s="128"/>
      <c r="AOL79" s="128"/>
      <c r="AOM79" s="128"/>
      <c r="AON79" s="128"/>
      <c r="AOO79" s="128"/>
      <c r="AOP79" s="128"/>
      <c r="AOQ79" s="128"/>
      <c r="AOR79" s="128"/>
      <c r="AOS79" s="128"/>
      <c r="AOT79" s="128"/>
      <c r="AOU79" s="128"/>
      <c r="AOV79" s="128"/>
      <c r="AOW79" s="128"/>
      <c r="AOX79" s="128"/>
      <c r="AOY79" s="128"/>
      <c r="AOZ79" s="128"/>
      <c r="APA79" s="128"/>
      <c r="APB79" s="128"/>
      <c r="APC79" s="128"/>
      <c r="APD79" s="128"/>
      <c r="APE79" s="128"/>
      <c r="APF79" s="128"/>
      <c r="APG79" s="128"/>
      <c r="APH79" s="128"/>
      <c r="API79" s="128"/>
      <c r="APJ79" s="128"/>
      <c r="APK79" s="128"/>
      <c r="APL79" s="128"/>
      <c r="APM79" s="128"/>
      <c r="APN79" s="128"/>
      <c r="APO79" s="128"/>
      <c r="APP79" s="128"/>
      <c r="APQ79" s="128"/>
      <c r="APR79" s="128"/>
      <c r="APS79" s="128"/>
      <c r="APT79" s="128"/>
      <c r="APU79" s="128"/>
      <c r="APV79" s="128"/>
      <c r="APW79" s="128"/>
      <c r="APX79" s="128"/>
      <c r="APY79" s="128"/>
      <c r="APZ79" s="128"/>
      <c r="AQA79" s="128"/>
      <c r="AQB79" s="128"/>
      <c r="AQC79" s="128"/>
      <c r="AQD79" s="128"/>
      <c r="AQE79" s="128"/>
      <c r="AQF79" s="128"/>
      <c r="AQG79" s="128"/>
      <c r="AQH79" s="128"/>
      <c r="AQI79" s="128"/>
      <c r="AQJ79" s="128"/>
      <c r="AQK79" s="128"/>
      <c r="AQL79" s="128"/>
      <c r="AQM79" s="128"/>
      <c r="AQN79" s="128"/>
      <c r="AQO79" s="128"/>
      <c r="AQP79" s="128"/>
      <c r="AQQ79" s="128"/>
      <c r="AQR79" s="128"/>
      <c r="AQS79" s="128"/>
      <c r="AQT79" s="128"/>
      <c r="AQU79" s="128"/>
      <c r="AQV79" s="128"/>
      <c r="AQW79" s="128"/>
      <c r="AQX79" s="128"/>
      <c r="AQY79" s="128"/>
      <c r="AQZ79" s="128"/>
      <c r="ARA79" s="128"/>
      <c r="ARB79" s="128"/>
      <c r="ARC79" s="128"/>
      <c r="ARD79" s="128"/>
      <c r="ARE79" s="128"/>
      <c r="ARF79" s="128"/>
      <c r="ARG79" s="128"/>
      <c r="ARH79" s="128"/>
      <c r="ARI79" s="128"/>
      <c r="ARJ79" s="128"/>
      <c r="ARK79" s="128"/>
      <c r="ARL79" s="128"/>
      <c r="ARM79" s="128"/>
      <c r="ARN79" s="128"/>
      <c r="ARO79" s="128"/>
      <c r="ARP79" s="128"/>
      <c r="ARQ79" s="128"/>
      <c r="ARR79" s="128"/>
      <c r="ARS79" s="128"/>
      <c r="ART79" s="128"/>
      <c r="ARU79" s="128"/>
      <c r="ARV79" s="128"/>
      <c r="ARW79" s="128"/>
      <c r="ARX79" s="128"/>
      <c r="ARY79" s="128"/>
      <c r="ARZ79" s="128"/>
      <c r="ASA79" s="128"/>
      <c r="ASB79" s="128"/>
      <c r="ASC79" s="128"/>
      <c r="ASD79" s="128"/>
      <c r="ASE79" s="128"/>
      <c r="ASF79" s="128"/>
      <c r="ASG79" s="128"/>
      <c r="ASH79" s="128"/>
      <c r="ASI79" s="128"/>
      <c r="ASJ79" s="128"/>
      <c r="ASK79" s="128"/>
      <c r="ASL79" s="128"/>
      <c r="ASM79" s="128"/>
      <c r="ASN79" s="128"/>
      <c r="ASO79" s="128"/>
      <c r="ASP79" s="128"/>
      <c r="ASQ79" s="128"/>
      <c r="ASR79" s="128"/>
      <c r="ASS79" s="128"/>
      <c r="AST79" s="128"/>
      <c r="ASU79" s="128"/>
      <c r="ASV79" s="128"/>
      <c r="ASW79" s="128"/>
      <c r="ASX79" s="128"/>
      <c r="ASY79" s="128"/>
      <c r="ASZ79" s="128"/>
      <c r="ATA79" s="128"/>
      <c r="ATB79" s="128"/>
      <c r="ATC79" s="128"/>
      <c r="ATD79" s="128"/>
      <c r="ATE79" s="128"/>
      <c r="ATF79" s="128"/>
      <c r="ATG79" s="128"/>
      <c r="ATH79" s="128"/>
      <c r="ATI79" s="128"/>
      <c r="ATJ79" s="128"/>
      <c r="ATK79" s="128"/>
      <c r="ATL79" s="128"/>
      <c r="ATM79" s="128"/>
      <c r="ATN79" s="128"/>
      <c r="ATO79" s="128"/>
      <c r="ATP79" s="128"/>
      <c r="ATQ79" s="128"/>
      <c r="ATR79" s="128"/>
      <c r="ATS79" s="128"/>
      <c r="ATT79" s="128"/>
      <c r="ATU79" s="128"/>
      <c r="ATV79" s="128"/>
      <c r="ATW79" s="128"/>
      <c r="ATX79" s="128"/>
      <c r="ATY79" s="128"/>
      <c r="ATZ79" s="128"/>
      <c r="AUA79" s="128"/>
      <c r="AUB79" s="128"/>
      <c r="AUC79" s="128"/>
      <c r="AUD79" s="128"/>
      <c r="AUE79" s="128"/>
      <c r="AUF79" s="128"/>
      <c r="AUG79" s="128"/>
      <c r="AUH79" s="128"/>
      <c r="AUI79" s="128"/>
      <c r="AUJ79" s="128"/>
      <c r="AUK79" s="128"/>
      <c r="AUL79" s="128"/>
      <c r="AUM79" s="128"/>
      <c r="AUN79" s="128"/>
      <c r="AUO79" s="128"/>
      <c r="AUP79" s="128"/>
      <c r="AUQ79" s="128"/>
      <c r="AUR79" s="128"/>
      <c r="AUS79" s="128"/>
      <c r="AUT79" s="128"/>
      <c r="AUU79" s="128"/>
      <c r="AUV79" s="128"/>
      <c r="AUW79" s="128"/>
      <c r="AUX79" s="128"/>
      <c r="AUY79" s="128"/>
      <c r="AUZ79" s="128"/>
      <c r="AVA79" s="128"/>
      <c r="AVB79" s="128"/>
      <c r="AVC79" s="128"/>
      <c r="AVD79" s="128"/>
      <c r="AVE79" s="128"/>
      <c r="AVF79" s="128"/>
      <c r="AVG79" s="128"/>
      <c r="AVH79" s="128"/>
      <c r="AVI79" s="128"/>
      <c r="AVJ79" s="128"/>
      <c r="AVK79" s="128"/>
      <c r="AVL79" s="128"/>
      <c r="AVM79" s="128"/>
      <c r="AVN79" s="118"/>
      <c r="AVO79" s="118"/>
      <c r="AVP79" s="112"/>
      <c r="AVQ79" s="128"/>
      <c r="AVR79" s="113"/>
      <c r="AVS79" s="113"/>
      <c r="AVT79" s="113"/>
      <c r="AVU79" s="112"/>
      <c r="AVV79" s="128"/>
      <c r="AVW79" s="113"/>
      <c r="AVX79" s="113"/>
      <c r="AVY79" s="113"/>
      <c r="AVZ79" s="112"/>
      <c r="AWA79" s="128"/>
      <c r="AWB79" s="113"/>
      <c r="AWC79" s="113"/>
      <c r="AWD79" s="113"/>
      <c r="AWE79" s="112"/>
      <c r="AWF79" s="128"/>
      <c r="AWG79" s="113"/>
      <c r="AWH79" s="113"/>
      <c r="AWI79" s="113"/>
      <c r="AWJ79" s="112"/>
      <c r="AWK79" s="128"/>
      <c r="AWL79" s="113"/>
      <c r="AWM79" s="113"/>
      <c r="AWN79" s="113"/>
      <c r="AWO79" s="112"/>
      <c r="AWP79" s="128"/>
      <c r="AWQ79" s="113"/>
      <c r="AWR79" s="113"/>
      <c r="AWS79" s="113"/>
      <c r="AWT79" s="112"/>
      <c r="AWU79" s="128"/>
      <c r="AWV79" s="113"/>
      <c r="AWW79" s="113"/>
      <c r="AWX79" s="113"/>
      <c r="AWY79" s="112"/>
      <c r="AWZ79" s="128"/>
      <c r="AXA79" s="113"/>
      <c r="AXB79" s="113"/>
      <c r="AXC79" s="113"/>
      <c r="AXD79" s="112"/>
      <c r="AXE79" s="128"/>
      <c r="AXF79" s="113"/>
      <c r="AXG79" s="113"/>
      <c r="AXH79" s="113"/>
      <c r="AXI79" s="112"/>
      <c r="AXJ79" s="22"/>
      <c r="AXK79" s="113"/>
      <c r="AXL79" s="113"/>
      <c r="AXM79" s="113"/>
      <c r="AXN79" s="112"/>
      <c r="AXO79" s="128"/>
      <c r="AXP79" s="113"/>
      <c r="AXQ79" s="113"/>
      <c r="AXR79" s="113"/>
      <c r="AXS79" s="112"/>
      <c r="AXT79" s="128"/>
      <c r="AXU79" s="113"/>
      <c r="AXV79" s="113"/>
      <c r="AXW79" s="113"/>
      <c r="AXX79" s="112"/>
      <c r="AXY79" s="128"/>
      <c r="AXZ79" s="113"/>
      <c r="AYA79" s="113"/>
      <c r="AYB79" s="113"/>
      <c r="AYC79" s="112"/>
      <c r="AYD79" s="128"/>
      <c r="AYE79" s="113"/>
      <c r="AYF79" s="113"/>
      <c r="AYG79" s="113"/>
      <c r="AYH79" s="112"/>
      <c r="AYI79" s="128"/>
      <c r="AYJ79" s="113"/>
      <c r="AYK79" s="113"/>
      <c r="AYL79" s="113"/>
      <c r="AYM79" s="112"/>
      <c r="AYN79" s="128"/>
      <c r="AYO79" s="113"/>
      <c r="AYP79" s="113"/>
      <c r="AYQ79" s="113"/>
      <c r="AYR79" s="112"/>
      <c r="AYS79" s="128"/>
      <c r="AYT79" s="113"/>
      <c r="AYU79" s="113"/>
      <c r="AYV79" s="113"/>
      <c r="AYW79" s="112"/>
      <c r="AYX79" s="128"/>
      <c r="AYY79" s="113"/>
      <c r="AYZ79" s="113"/>
      <c r="AZA79" s="113"/>
      <c r="AZB79" s="112"/>
      <c r="AZC79" s="128"/>
      <c r="AZD79" s="113"/>
      <c r="AZE79" s="113"/>
      <c r="AZF79" s="113"/>
      <c r="AZG79" s="112"/>
      <c r="AZH79" s="22"/>
      <c r="AZI79" s="113"/>
      <c r="AZJ79" s="113"/>
      <c r="AZK79" s="113"/>
      <c r="AZL79" s="112"/>
      <c r="AZM79" s="128"/>
      <c r="AZN79" s="113"/>
      <c r="AZO79" s="113"/>
      <c r="AZP79" s="113"/>
      <c r="AZQ79" s="112"/>
      <c r="AZR79" s="128"/>
      <c r="AZS79" s="113"/>
      <c r="AZT79" s="113"/>
      <c r="AZU79" s="113"/>
      <c r="AZV79" s="112"/>
      <c r="AZW79" s="128"/>
      <c r="AZX79" s="113"/>
      <c r="AZY79" s="113"/>
      <c r="AZZ79" s="113"/>
      <c r="BAA79" s="112"/>
      <c r="BAB79" s="128"/>
      <c r="BAC79" s="113"/>
      <c r="BAD79" s="113"/>
      <c r="BAE79" s="113"/>
      <c r="BAF79" s="112"/>
      <c r="BAG79" s="128"/>
      <c r="BAH79" s="113"/>
      <c r="BAI79" s="113"/>
      <c r="BAJ79" s="113"/>
      <c r="BAK79" s="112"/>
      <c r="BAL79" s="128"/>
      <c r="BAM79" s="113"/>
      <c r="BAN79" s="113"/>
      <c r="BAO79" s="113"/>
      <c r="BAP79" s="112"/>
      <c r="BAQ79" s="128"/>
      <c r="BAR79" s="113"/>
      <c r="BAS79" s="113"/>
      <c r="BAT79" s="113"/>
      <c r="BAU79" s="112"/>
      <c r="BAV79" s="128"/>
      <c r="BAW79" s="113"/>
      <c r="BAX79" s="113"/>
      <c r="BAY79" s="113"/>
      <c r="BAZ79" s="112"/>
      <c r="BBA79" s="128"/>
      <c r="BBB79" s="113"/>
      <c r="BBC79" s="113"/>
      <c r="BBD79" s="113"/>
      <c r="BBE79" s="112"/>
      <c r="BBF79" s="22"/>
      <c r="BBG79" s="113"/>
      <c r="BBH79" s="113"/>
      <c r="BBI79" s="113"/>
      <c r="BBJ79" s="112"/>
      <c r="BBK79" s="128"/>
      <c r="BBL79" s="113"/>
      <c r="BBM79" s="113"/>
      <c r="BBN79" s="113"/>
      <c r="BBO79" s="112"/>
      <c r="BBP79" s="128"/>
      <c r="BBQ79" s="113"/>
      <c r="BBR79" s="113"/>
      <c r="BBS79" s="113"/>
      <c r="BBT79" s="112"/>
      <c r="BBU79" s="128"/>
      <c r="BBV79" s="113"/>
      <c r="BBW79" s="113"/>
      <c r="BBX79" s="113"/>
      <c r="BBY79" s="112"/>
      <c r="BBZ79" s="128"/>
      <c r="BCA79" s="113"/>
      <c r="BCB79" s="113"/>
      <c r="BCC79" s="113"/>
      <c r="BCD79" s="112"/>
      <c r="BCE79" s="128"/>
      <c r="BCF79" s="113"/>
      <c r="BCG79" s="113"/>
      <c r="BCH79" s="113"/>
      <c r="BCI79" s="112"/>
      <c r="BCJ79" s="128"/>
      <c r="BCK79" s="113"/>
      <c r="BCL79" s="113"/>
      <c r="BCM79" s="113"/>
      <c r="BCN79" s="112"/>
      <c r="BCO79" s="128"/>
      <c r="BCP79" s="113"/>
      <c r="BCQ79" s="113"/>
      <c r="BCR79" s="113"/>
      <c r="BCS79" s="112"/>
      <c r="BCT79" s="128"/>
      <c r="BCU79" s="113"/>
      <c r="BCV79" s="113"/>
      <c r="BCW79" s="113"/>
      <c r="BCX79" s="112"/>
      <c r="BCY79" s="128"/>
      <c r="BCZ79" s="113"/>
      <c r="BDA79" s="113"/>
      <c r="BDB79" s="113"/>
      <c r="BDC79" s="112"/>
      <c r="BDD79" s="22"/>
      <c r="BDE79" s="113"/>
      <c r="BDF79" s="113"/>
      <c r="BDG79" s="113"/>
      <c r="BDH79" s="112"/>
      <c r="BDI79" s="128"/>
      <c r="BDJ79" s="113"/>
      <c r="BDK79" s="113"/>
      <c r="BDL79" s="113"/>
      <c r="BDM79" s="112"/>
      <c r="BDN79" s="128"/>
      <c r="BDO79" s="113"/>
      <c r="BDP79" s="113"/>
      <c r="BDQ79" s="113"/>
      <c r="BDR79" s="112"/>
      <c r="BDS79" s="128"/>
      <c r="BDT79" s="113"/>
      <c r="BDU79" s="113"/>
      <c r="BDV79" s="113"/>
      <c r="BDW79" s="112"/>
      <c r="BDX79" s="128"/>
      <c r="BDY79" s="113"/>
      <c r="BDZ79" s="113"/>
      <c r="BEA79" s="113"/>
      <c r="BEB79" s="112"/>
      <c r="BEC79" s="128"/>
      <c r="BED79" s="113"/>
      <c r="BEE79" s="113"/>
      <c r="BEF79" s="113"/>
      <c r="BEG79" s="112"/>
      <c r="BEH79" s="128"/>
      <c r="BEI79" s="113"/>
      <c r="BEJ79" s="113"/>
      <c r="BEK79" s="113"/>
      <c r="BEL79" s="112"/>
      <c r="BEM79" s="128"/>
      <c r="BEN79" s="113"/>
      <c r="BEO79" s="113"/>
      <c r="BEP79" s="113"/>
      <c r="BEQ79" s="112"/>
      <c r="BER79" s="128"/>
      <c r="BES79" s="113"/>
      <c r="BET79" s="113"/>
      <c r="BEU79" s="113"/>
      <c r="BEV79" s="112"/>
      <c r="BEW79" s="128"/>
      <c r="BEX79" s="113"/>
      <c r="BEY79" s="113"/>
      <c r="BEZ79" s="113"/>
      <c r="BFA79" s="112"/>
      <c r="BFB79" s="22"/>
      <c r="BFC79" s="113"/>
      <c r="BFD79" s="113"/>
      <c r="BFE79" s="113"/>
      <c r="BFF79" s="112"/>
      <c r="BFG79" s="128"/>
      <c r="BFH79" s="113"/>
      <c r="BFI79" s="113"/>
      <c r="BFJ79" s="113"/>
      <c r="BFK79" s="112"/>
      <c r="BFL79" s="128"/>
      <c r="BFM79" s="113"/>
      <c r="BFN79" s="113"/>
      <c r="BFO79" s="113"/>
      <c r="BFP79" s="112"/>
      <c r="BFQ79" s="128"/>
      <c r="BFR79" s="113"/>
      <c r="BFS79" s="113"/>
      <c r="BFT79" s="113"/>
      <c r="BFU79" s="112"/>
      <c r="BFV79" s="128"/>
      <c r="BFW79" s="113"/>
      <c r="BFX79" s="113"/>
      <c r="BFY79" s="113"/>
      <c r="BFZ79" s="112"/>
      <c r="BGA79" s="128"/>
      <c r="BGB79" s="113"/>
      <c r="BGC79" s="113"/>
      <c r="BGD79" s="113"/>
      <c r="BGE79" s="112"/>
      <c r="BGF79" s="128"/>
      <c r="BGG79" s="113"/>
      <c r="BGH79" s="113"/>
      <c r="BGI79" s="113"/>
      <c r="BGJ79" s="112"/>
      <c r="BGK79" s="128"/>
      <c r="BGL79" s="113"/>
      <c r="BGM79" s="113"/>
      <c r="BGN79" s="113"/>
      <c r="BGO79" s="112"/>
      <c r="BGP79" s="128"/>
      <c r="BGQ79" s="113"/>
      <c r="BGR79" s="113"/>
      <c r="BGS79" s="113"/>
      <c r="BGT79" s="112"/>
      <c r="BGU79" s="22"/>
      <c r="BGV79" s="113"/>
      <c r="BGW79" s="113"/>
      <c r="BGX79" s="113"/>
      <c r="BGY79" s="112"/>
      <c r="BGZ79" s="22"/>
      <c r="BHA79" s="113"/>
      <c r="BHB79" s="113"/>
      <c r="BHC79" s="113"/>
      <c r="BHD79" s="112"/>
      <c r="BHE79" s="128"/>
      <c r="BHF79" s="113"/>
      <c r="BHG79" s="113"/>
      <c r="BHH79" s="113"/>
      <c r="BHI79" s="112"/>
      <c r="BHJ79" s="128"/>
      <c r="BHK79" s="113"/>
      <c r="BHL79" s="113"/>
      <c r="BHM79" s="113"/>
      <c r="BHN79" s="112"/>
      <c r="BHO79" s="128"/>
      <c r="BHP79" s="113"/>
      <c r="BHQ79" s="113"/>
      <c r="BHR79" s="113"/>
      <c r="BHS79" s="112"/>
      <c r="BHT79" s="128"/>
      <c r="BHU79" s="113"/>
      <c r="BHV79" s="113"/>
      <c r="BHW79" s="113"/>
      <c r="BHX79" s="112"/>
      <c r="BHY79" s="128"/>
      <c r="BHZ79" s="113"/>
      <c r="BIA79" s="113"/>
      <c r="BIB79" s="113"/>
      <c r="BIC79" s="112"/>
      <c r="BID79" s="128"/>
      <c r="BIE79" s="113"/>
      <c r="BIF79" s="113"/>
      <c r="BIG79" s="113"/>
      <c r="BIH79" s="112"/>
      <c r="BII79" s="128"/>
      <c r="BIJ79" s="113"/>
      <c r="BIK79" s="113"/>
      <c r="BIL79" s="113"/>
      <c r="BIM79" s="112"/>
      <c r="BIN79" s="128"/>
      <c r="BIO79" s="113"/>
      <c r="BIP79" s="113"/>
      <c r="BIQ79" s="113"/>
      <c r="BIR79" s="112"/>
      <c r="BIS79" s="22"/>
      <c r="BIT79" s="113"/>
      <c r="BIU79" s="113"/>
      <c r="BIV79" s="113"/>
      <c r="BIW79" s="112"/>
      <c r="BIX79" s="22"/>
      <c r="BIY79" s="113"/>
      <c r="BIZ79" s="113"/>
      <c r="BJA79" s="113"/>
      <c r="BJB79" s="112"/>
      <c r="BJC79" s="128"/>
      <c r="BJD79" s="113"/>
      <c r="BJE79" s="113"/>
      <c r="BJF79" s="113"/>
      <c r="BJG79" s="112"/>
      <c r="BJH79" s="128"/>
      <c r="BJI79" s="113"/>
      <c r="BJJ79" s="113"/>
      <c r="BJK79" s="113"/>
      <c r="BJL79" s="112"/>
      <c r="BJM79" s="128"/>
      <c r="BJN79" s="113"/>
      <c r="BJO79" s="113"/>
      <c r="BJP79" s="113"/>
      <c r="BJQ79" s="112"/>
      <c r="BJR79" s="128"/>
      <c r="BJS79" s="113"/>
      <c r="BJT79" s="113"/>
      <c r="BJU79" s="113"/>
      <c r="BJV79" s="112"/>
      <c r="BJW79" s="128"/>
      <c r="BJX79" s="113"/>
      <c r="BJY79" s="113"/>
      <c r="BJZ79" s="113"/>
      <c r="BKA79" s="112"/>
      <c r="BKB79" s="128"/>
      <c r="BKC79" s="113"/>
      <c r="BKD79" s="113"/>
      <c r="BKE79" s="113"/>
      <c r="BKF79" s="112"/>
      <c r="BKG79" s="128"/>
      <c r="BKH79" s="113"/>
      <c r="BKI79" s="113"/>
      <c r="BKJ79" s="113"/>
      <c r="BKK79" s="112"/>
      <c r="BKL79" s="128"/>
      <c r="BKM79" s="113"/>
      <c r="BKN79" s="113"/>
      <c r="BKO79" s="113"/>
      <c r="BKP79" s="112"/>
      <c r="BKQ79" s="22"/>
      <c r="BKR79" s="113"/>
      <c r="BKS79" s="113"/>
      <c r="BKT79" s="113"/>
      <c r="BKU79" s="112"/>
      <c r="BKV79" s="22"/>
      <c r="BKW79" s="113"/>
      <c r="BKX79" s="113"/>
      <c r="BKY79" s="113"/>
      <c r="BKZ79" s="112"/>
      <c r="BLA79" s="128"/>
      <c r="BLB79" s="113"/>
      <c r="BLC79" s="113"/>
      <c r="BLD79" s="113"/>
      <c r="BLE79" s="112"/>
      <c r="BLF79" s="128"/>
      <c r="BLG79" s="113"/>
      <c r="BLH79" s="113"/>
      <c r="BLI79" s="113"/>
      <c r="BLJ79" s="112"/>
      <c r="BLK79" s="128"/>
      <c r="BLL79" s="113"/>
      <c r="BLM79" s="113"/>
      <c r="BLN79" s="113"/>
      <c r="BLO79" s="112"/>
      <c r="BLP79" s="128"/>
      <c r="BLQ79" s="113"/>
      <c r="BLR79" s="113"/>
      <c r="BLS79" s="113"/>
      <c r="BLT79" s="112"/>
      <c r="BLU79" s="128"/>
      <c r="BLV79" s="113"/>
      <c r="BLW79" s="113"/>
      <c r="BLX79" s="113"/>
      <c r="BLY79" s="112"/>
      <c r="BLZ79" s="128"/>
      <c r="BMA79" s="113"/>
      <c r="BMB79" s="113"/>
      <c r="BMC79" s="113"/>
      <c r="BMD79" s="112"/>
      <c r="BME79" s="128"/>
      <c r="BMF79" s="113"/>
      <c r="BMG79" s="113"/>
      <c r="BMH79" s="113"/>
      <c r="BMI79" s="112"/>
      <c r="BMJ79" s="128"/>
      <c r="BMK79" s="113"/>
      <c r="BML79" s="113"/>
      <c r="BMM79" s="113"/>
      <c r="BMN79" s="112"/>
      <c r="BMO79" s="22"/>
      <c r="BMP79" s="113"/>
      <c r="BMQ79" s="113"/>
      <c r="BMR79" s="113"/>
      <c r="BMS79" s="112"/>
      <c r="BMT79" s="22"/>
      <c r="BMU79" s="113"/>
      <c r="BMV79" s="113"/>
      <c r="BMW79" s="113"/>
      <c r="BMX79" s="112"/>
      <c r="BMY79" s="128"/>
      <c r="BMZ79" s="113"/>
      <c r="BNA79" s="113"/>
      <c r="BNB79" s="113"/>
      <c r="BNC79" s="112"/>
      <c r="BND79" s="128"/>
      <c r="BNE79" s="113"/>
      <c r="BNF79" s="113"/>
      <c r="BNG79" s="113"/>
      <c r="BNH79" s="112"/>
      <c r="BNI79" s="128"/>
      <c r="BNJ79" s="113"/>
      <c r="BNK79" s="113"/>
      <c r="BNL79" s="113"/>
      <c r="BNM79" s="112"/>
      <c r="BNN79" s="128"/>
      <c r="BNO79" s="113"/>
      <c r="BNP79" s="113"/>
      <c r="BNQ79" s="113"/>
      <c r="BNR79" s="112"/>
      <c r="BNS79" s="128"/>
      <c r="BNT79" s="113"/>
      <c r="BNU79" s="113"/>
      <c r="BNV79" s="113"/>
      <c r="BNW79" s="112"/>
      <c r="BNX79" s="128"/>
      <c r="BNY79" s="113"/>
      <c r="BNZ79" s="113"/>
      <c r="BOA79" s="113"/>
      <c r="BOB79" s="112"/>
      <c r="BOC79" s="128"/>
      <c r="BOD79" s="113"/>
      <c r="BOE79" s="113"/>
      <c r="BOF79" s="113"/>
      <c r="BOG79" s="112"/>
      <c r="BOH79" s="128"/>
      <c r="BOI79" s="113"/>
      <c r="BOJ79" s="113"/>
      <c r="BOK79" s="113"/>
      <c r="BOL79" s="112"/>
      <c r="BOM79" s="22"/>
      <c r="BON79" s="113"/>
      <c r="BOO79" s="113"/>
      <c r="BOP79" s="113"/>
      <c r="BOQ79" s="112"/>
      <c r="BOR79" s="22"/>
      <c r="BOS79" s="113"/>
      <c r="BOT79" s="113"/>
      <c r="BOU79" s="113"/>
      <c r="BOV79" s="112"/>
      <c r="BOW79" s="128"/>
      <c r="BOX79" s="113"/>
      <c r="BOY79" s="113"/>
      <c r="BOZ79" s="113"/>
      <c r="BPA79" s="112"/>
      <c r="BPB79" s="128"/>
      <c r="BPC79" s="113"/>
      <c r="BPD79" s="113"/>
      <c r="BPE79" s="113"/>
      <c r="BPF79" s="112"/>
      <c r="BPG79" s="128"/>
      <c r="BPH79" s="113"/>
      <c r="BPI79" s="113"/>
      <c r="BPJ79" s="113"/>
      <c r="BPK79" s="112"/>
      <c r="BPL79" s="128"/>
      <c r="BPM79" s="113"/>
      <c r="BPN79" s="113"/>
      <c r="BPO79" s="113"/>
      <c r="BPP79" s="112"/>
      <c r="BPQ79" s="128"/>
      <c r="BPR79" s="113"/>
      <c r="BPS79" s="113"/>
      <c r="BPT79" s="113"/>
      <c r="BPU79" s="112"/>
      <c r="BPV79" s="128"/>
      <c r="BPW79" s="113"/>
      <c r="BPX79" s="113"/>
      <c r="BPY79" s="113"/>
      <c r="BPZ79" s="112"/>
      <c r="BQA79" s="128"/>
      <c r="BQB79" s="113"/>
      <c r="BQC79" s="113"/>
      <c r="BQD79" s="113"/>
      <c r="BQE79" s="112"/>
      <c r="BQF79" s="128"/>
      <c r="BQG79" s="113"/>
      <c r="BQH79" s="113"/>
      <c r="BQI79" s="113"/>
      <c r="BQJ79" s="112"/>
      <c r="BQK79" s="128"/>
      <c r="BQL79" s="113"/>
      <c r="BQM79" s="113"/>
      <c r="BQN79" s="113"/>
      <c r="BQO79" s="112"/>
      <c r="BQP79" s="22"/>
      <c r="BQQ79" s="113"/>
      <c r="BQR79" s="113"/>
      <c r="BQS79" s="113"/>
      <c r="BQT79" s="112"/>
      <c r="BQU79" s="128"/>
      <c r="BQV79" s="113"/>
      <c r="BQW79" s="113"/>
      <c r="BQX79" s="113"/>
      <c r="BQY79" s="112"/>
      <c r="BQZ79" s="128"/>
      <c r="BRA79" s="113"/>
      <c r="BRB79" s="113"/>
      <c r="BRC79" s="113"/>
      <c r="BRD79" s="112"/>
      <c r="BRE79" s="128"/>
      <c r="BRF79" s="113"/>
      <c r="BRG79" s="113"/>
      <c r="BRH79" s="113"/>
      <c r="BRI79" s="112"/>
      <c r="BRJ79" s="128"/>
      <c r="BRK79" s="113"/>
      <c r="BRL79" s="113"/>
      <c r="BRM79" s="113"/>
      <c r="BRN79" s="112"/>
      <c r="BRO79" s="128"/>
      <c r="BRP79" s="113"/>
      <c r="BRQ79" s="113"/>
      <c r="BRR79" s="113"/>
      <c r="BRS79" s="112"/>
      <c r="BRT79" s="128"/>
      <c r="BRU79" s="113"/>
      <c r="BRV79" s="113"/>
      <c r="BRW79" s="113"/>
      <c r="BRX79" s="112"/>
      <c r="BRY79" s="128"/>
      <c r="BRZ79" s="113"/>
      <c r="BSA79" s="113"/>
      <c r="BSB79" s="113"/>
      <c r="BSC79" s="112"/>
      <c r="BSD79" s="128"/>
      <c r="BSE79" s="113"/>
      <c r="BSF79" s="113"/>
      <c r="BSG79" s="113"/>
      <c r="BSH79" s="112"/>
      <c r="BSI79" s="128"/>
      <c r="BSJ79" s="113"/>
      <c r="BSK79" s="113"/>
      <c r="BSL79" s="113"/>
      <c r="BSM79" s="112"/>
      <c r="BSN79" s="22"/>
      <c r="BSO79" s="113"/>
      <c r="BSP79" s="113"/>
      <c r="BSQ79" s="113"/>
      <c r="BSR79" s="112"/>
      <c r="BSS79" s="128"/>
      <c r="BST79" s="113"/>
      <c r="BSU79" s="113"/>
      <c r="BSV79" s="113"/>
      <c r="BSW79" s="112"/>
      <c r="BSX79" s="128"/>
      <c r="BSY79" s="113"/>
      <c r="BSZ79" s="113"/>
      <c r="BTA79" s="113"/>
      <c r="BTB79" s="112"/>
      <c r="BTC79" s="128"/>
      <c r="BTD79" s="113"/>
      <c r="BTE79" s="113"/>
      <c r="BTF79" s="113"/>
      <c r="BTG79" s="112"/>
      <c r="BTH79" s="128"/>
      <c r="BTI79" s="113"/>
      <c r="BTJ79" s="113"/>
      <c r="BTK79" s="113"/>
      <c r="BTL79" s="112"/>
      <c r="BTM79" s="128"/>
      <c r="BTN79" s="113"/>
      <c r="BTO79" s="113"/>
      <c r="BTP79" s="113"/>
      <c r="BTQ79" s="112"/>
      <c r="BTR79" s="128"/>
      <c r="BTS79" s="113"/>
      <c r="BTT79" s="113"/>
      <c r="BTU79" s="113"/>
      <c r="BTV79" s="112"/>
      <c r="BTW79" s="128"/>
      <c r="BTX79" s="113"/>
      <c r="BTY79" s="113"/>
      <c r="BTZ79" s="113"/>
      <c r="BUA79" s="112"/>
      <c r="BUB79" s="128"/>
      <c r="BUC79" s="113"/>
      <c r="BUD79" s="113"/>
      <c r="BUE79" s="113"/>
      <c r="BUF79" s="112"/>
      <c r="BUG79" s="128"/>
      <c r="BUH79" s="113"/>
      <c r="BUI79" s="113"/>
      <c r="BUJ79" s="113"/>
      <c r="BUK79" s="112"/>
      <c r="BUL79" s="22"/>
      <c r="BUM79" s="113"/>
      <c r="BUN79" s="113"/>
      <c r="BUO79" s="113"/>
      <c r="BUP79" s="112"/>
      <c r="BUQ79" s="128"/>
      <c r="BUR79" s="113"/>
      <c r="BUS79" s="113"/>
      <c r="BUT79" s="113"/>
      <c r="BUU79" s="112"/>
      <c r="BUV79" s="128"/>
      <c r="BUW79" s="113"/>
      <c r="BUX79" s="113"/>
      <c r="BUY79" s="113"/>
      <c r="BUZ79" s="112"/>
      <c r="BVA79" s="128"/>
      <c r="BVB79" s="113"/>
      <c r="BVC79" s="113"/>
      <c r="BVD79" s="113"/>
      <c r="BVE79" s="112"/>
      <c r="BVF79" s="128"/>
      <c r="BVG79" s="113"/>
      <c r="BVH79" s="113"/>
      <c r="BVI79" s="113"/>
      <c r="BVJ79" s="112"/>
      <c r="BVK79" s="128"/>
      <c r="BVL79" s="113"/>
      <c r="BVM79" s="113"/>
      <c r="BVN79" s="113"/>
      <c r="BVO79" s="112"/>
      <c r="BVP79" s="128"/>
      <c r="BVQ79" s="113"/>
      <c r="BVR79" s="113"/>
      <c r="BVS79" s="113"/>
      <c r="BVT79" s="112"/>
      <c r="BVU79" s="128"/>
      <c r="BVV79" s="113"/>
      <c r="BVW79" s="113"/>
      <c r="BVX79" s="113"/>
      <c r="BVY79" s="112"/>
      <c r="BVZ79" s="128"/>
      <c r="BWA79" s="113"/>
      <c r="BWB79" s="113"/>
      <c r="BWC79" s="113"/>
      <c r="BWD79" s="112"/>
      <c r="BWE79" s="128"/>
      <c r="BWF79" s="113"/>
      <c r="BWG79" s="113"/>
      <c r="BWH79" s="113"/>
      <c r="BWI79" s="112"/>
      <c r="BWJ79" s="22"/>
      <c r="BWK79" s="113"/>
      <c r="BWL79" s="113"/>
      <c r="BWM79" s="113"/>
      <c r="BWN79" s="112"/>
      <c r="BWO79" s="128"/>
      <c r="BWP79" s="113"/>
      <c r="BWQ79" s="113"/>
      <c r="BWR79" s="113"/>
      <c r="BWS79" s="112"/>
      <c r="BWT79" s="128"/>
      <c r="BWU79" s="113"/>
      <c r="BWV79" s="113"/>
      <c r="BWW79" s="113"/>
      <c r="BWX79" s="112"/>
      <c r="BWY79" s="128"/>
      <c r="BWZ79" s="113"/>
      <c r="BXA79" s="113"/>
      <c r="BXB79" s="113"/>
      <c r="BXC79" s="112"/>
      <c r="BXD79" s="128"/>
      <c r="BXE79" s="113"/>
      <c r="BXF79" s="113"/>
      <c r="BXG79" s="113"/>
      <c r="BXH79" s="112"/>
      <c r="BXI79" s="128"/>
      <c r="BXJ79" s="113"/>
      <c r="BXK79" s="113"/>
      <c r="BXL79" s="113"/>
      <c r="BXM79" s="112"/>
      <c r="BXN79" s="128"/>
      <c r="BXO79" s="113"/>
      <c r="BXP79" s="113"/>
      <c r="BXQ79" s="113"/>
      <c r="BXR79" s="112"/>
      <c r="BXS79" s="128"/>
      <c r="BXT79" s="113"/>
      <c r="BXU79" s="113"/>
      <c r="BXV79" s="113"/>
      <c r="BXW79" s="112"/>
      <c r="BXX79" s="128"/>
      <c r="BXY79" s="113"/>
      <c r="BXZ79" s="113"/>
      <c r="BYA79" s="113"/>
      <c r="BYB79" s="112"/>
      <c r="BYC79" s="128"/>
      <c r="BYD79" s="113"/>
      <c r="BYE79" s="113"/>
      <c r="BYF79" s="113"/>
      <c r="BYG79" s="112"/>
      <c r="BYH79" s="2"/>
      <c r="BYI79" s="2"/>
      <c r="BYJ79" s="2"/>
      <c r="BYK79" s="2"/>
    </row>
    <row r="80" spans="1:2013" x14ac:dyDescent="0.35">
      <c r="A80" s="99"/>
      <c r="B80" s="295"/>
      <c r="C80" s="31" t="s">
        <v>143</v>
      </c>
      <c r="D80" s="99" t="s">
        <v>144</v>
      </c>
      <c r="E80" s="99"/>
      <c r="F80" s="317"/>
      <c r="G80" s="128"/>
      <c r="H80" s="128"/>
      <c r="I80" s="22"/>
      <c r="J80" s="23"/>
      <c r="K80" s="505"/>
      <c r="L80" s="506"/>
      <c r="M80" s="507"/>
      <c r="N80" s="21"/>
      <c r="O80" s="329"/>
      <c r="P80" s="505"/>
      <c r="Q80" s="506"/>
      <c r="R80" s="507"/>
      <c r="S80" s="21"/>
      <c r="T80" s="329"/>
      <c r="U80" s="505"/>
      <c r="V80" s="506"/>
      <c r="W80" s="507"/>
      <c r="X80" s="21"/>
      <c r="Y80" s="329"/>
      <c r="Z80" s="505"/>
      <c r="AA80" s="506"/>
      <c r="AB80" s="507"/>
      <c r="AC80" s="21"/>
      <c r="AD80" s="329"/>
      <c r="AE80" s="505"/>
      <c r="AF80" s="506"/>
      <c r="AG80" s="507"/>
      <c r="AH80" s="21"/>
      <c r="AI80" s="329"/>
      <c r="AJ80" s="505"/>
      <c r="AK80" s="506"/>
      <c r="AL80" s="507"/>
      <c r="AM80" s="21"/>
      <c r="AN80" s="329"/>
      <c r="AO80" s="505"/>
      <c r="AP80" s="506"/>
      <c r="AQ80" s="507"/>
      <c r="AR80" s="21"/>
      <c r="AS80" s="329"/>
      <c r="AT80" s="505"/>
      <c r="AU80" s="506"/>
      <c r="AV80" s="507"/>
      <c r="AW80" s="21"/>
      <c r="AX80" s="329"/>
      <c r="AY80" s="505"/>
      <c r="AZ80" s="506"/>
      <c r="BA80" s="507"/>
      <c r="BB80" s="21"/>
      <c r="BC80" s="329"/>
      <c r="BD80" s="505"/>
      <c r="BE80" s="506"/>
      <c r="BF80" s="507"/>
      <c r="BG80" s="21"/>
      <c r="BH80" s="24"/>
      <c r="BI80" s="505"/>
      <c r="BJ80" s="506"/>
      <c r="BK80" s="507"/>
      <c r="BL80" s="21"/>
      <c r="BM80" s="329"/>
      <c r="BN80" s="505"/>
      <c r="BO80" s="506"/>
      <c r="BP80" s="507"/>
      <c r="BQ80" s="21"/>
      <c r="BR80" s="329"/>
      <c r="BS80" s="505"/>
      <c r="BT80" s="506"/>
      <c r="BU80" s="507"/>
      <c r="BV80" s="21"/>
      <c r="BW80" s="329"/>
      <c r="BX80" s="505"/>
      <c r="BY80" s="506"/>
      <c r="BZ80" s="507"/>
      <c r="CA80" s="21"/>
      <c r="CB80" s="329"/>
      <c r="CC80" s="505"/>
      <c r="CD80" s="506"/>
      <c r="CE80" s="507"/>
      <c r="CF80" s="21"/>
      <c r="CG80" s="329"/>
      <c r="CH80" s="505"/>
      <c r="CI80" s="506"/>
      <c r="CJ80" s="507"/>
      <c r="CK80" s="21"/>
      <c r="CL80" s="329"/>
      <c r="CM80" s="505"/>
      <c r="CN80" s="506"/>
      <c r="CO80" s="507"/>
      <c r="CP80" s="21"/>
      <c r="CQ80" s="329"/>
      <c r="CR80" s="505"/>
      <c r="CS80" s="506"/>
      <c r="CT80" s="507"/>
      <c r="CU80" s="21"/>
      <c r="CV80" s="329"/>
      <c r="CW80" s="505"/>
      <c r="CX80" s="506"/>
      <c r="CY80" s="507"/>
      <c r="CZ80" s="21"/>
      <c r="DA80" s="329"/>
      <c r="DB80" s="505"/>
      <c r="DC80" s="506"/>
      <c r="DD80" s="507"/>
      <c r="DE80" s="21"/>
      <c r="DF80" s="24"/>
      <c r="DG80" s="505"/>
      <c r="DH80" s="506"/>
      <c r="DI80" s="507"/>
      <c r="DJ80" s="21"/>
      <c r="DK80" s="329"/>
      <c r="DL80" s="505"/>
      <c r="DM80" s="506"/>
      <c r="DN80" s="507"/>
      <c r="DO80" s="21"/>
      <c r="DP80" s="329"/>
      <c r="DQ80" s="505"/>
      <c r="DR80" s="506"/>
      <c r="DS80" s="507"/>
      <c r="DT80" s="21"/>
      <c r="DU80" s="329"/>
      <c r="DV80" s="505"/>
      <c r="DW80" s="506"/>
      <c r="DX80" s="507"/>
      <c r="DY80" s="21"/>
      <c r="DZ80" s="329"/>
      <c r="EA80" s="505"/>
      <c r="EB80" s="506"/>
      <c r="EC80" s="507"/>
      <c r="ED80" s="21"/>
      <c r="EE80" s="329"/>
      <c r="EF80" s="505"/>
      <c r="EG80" s="506"/>
      <c r="EH80" s="507"/>
      <c r="EI80" s="21"/>
      <c r="EJ80" s="329"/>
      <c r="EK80" s="505"/>
      <c r="EL80" s="506"/>
      <c r="EM80" s="507"/>
      <c r="EN80" s="21"/>
      <c r="EO80" s="329"/>
      <c r="EP80" s="505"/>
      <c r="EQ80" s="506"/>
      <c r="ER80" s="507"/>
      <c r="ES80" s="21"/>
      <c r="ET80" s="329"/>
      <c r="EU80" s="505"/>
      <c r="EV80" s="506"/>
      <c r="EW80" s="507"/>
      <c r="EX80" s="21"/>
      <c r="EY80" s="329"/>
      <c r="EZ80" s="505"/>
      <c r="FA80" s="506"/>
      <c r="FB80" s="507"/>
      <c r="FC80" s="21"/>
      <c r="FD80" s="24"/>
      <c r="FE80" s="505"/>
      <c r="FF80" s="506"/>
      <c r="FG80" s="507"/>
      <c r="FH80" s="21"/>
      <c r="FI80" s="329"/>
      <c r="FJ80" s="505"/>
      <c r="FK80" s="506"/>
      <c r="FL80" s="507"/>
      <c r="FM80" s="21"/>
      <c r="FN80" s="329"/>
      <c r="FO80" s="505"/>
      <c r="FP80" s="506"/>
      <c r="FQ80" s="507"/>
      <c r="FR80" s="21"/>
      <c r="FS80" s="329"/>
      <c r="FT80" s="505"/>
      <c r="FU80" s="506"/>
      <c r="FV80" s="507"/>
      <c r="FW80" s="21"/>
      <c r="FX80" s="329"/>
      <c r="FY80" s="505"/>
      <c r="FZ80" s="506"/>
      <c r="GA80" s="507"/>
      <c r="GB80" s="21"/>
      <c r="GC80" s="329"/>
      <c r="GD80" s="505"/>
      <c r="GE80" s="506"/>
      <c r="GF80" s="507"/>
      <c r="GG80" s="21"/>
      <c r="GH80" s="329"/>
      <c r="GI80" s="505"/>
      <c r="GJ80" s="506"/>
      <c r="GK80" s="507"/>
      <c r="GL80" s="21"/>
      <c r="GM80" s="329"/>
      <c r="GN80" s="505"/>
      <c r="GO80" s="506"/>
      <c r="GP80" s="507"/>
      <c r="GQ80" s="21"/>
      <c r="GR80" s="329"/>
      <c r="GS80" s="505"/>
      <c r="GT80" s="506"/>
      <c r="GU80" s="507"/>
      <c r="GV80" s="21"/>
      <c r="GW80" s="329"/>
      <c r="GX80" s="505"/>
      <c r="GY80" s="506"/>
      <c r="GZ80" s="507"/>
      <c r="HA80" s="21"/>
      <c r="HB80" s="24"/>
      <c r="HC80" s="505"/>
      <c r="HD80" s="506"/>
      <c r="HE80" s="507"/>
      <c r="HF80" s="21"/>
      <c r="HG80" s="329"/>
      <c r="HH80" s="505"/>
      <c r="HI80" s="506"/>
      <c r="HJ80" s="507"/>
      <c r="HK80" s="21"/>
      <c r="HL80" s="329"/>
      <c r="HM80" s="505"/>
      <c r="HN80" s="506"/>
      <c r="HO80" s="507"/>
      <c r="HP80" s="21"/>
      <c r="HQ80" s="329"/>
      <c r="HR80" s="505"/>
      <c r="HS80" s="506"/>
      <c r="HT80" s="507"/>
      <c r="HU80" s="21"/>
      <c r="HV80" s="329"/>
      <c r="HW80" s="505"/>
      <c r="HX80" s="506"/>
      <c r="HY80" s="507"/>
      <c r="HZ80" s="21"/>
      <c r="IA80" s="329"/>
      <c r="IB80" s="505"/>
      <c r="IC80" s="506"/>
      <c r="ID80" s="507"/>
      <c r="IE80" s="21"/>
      <c r="IF80" s="329"/>
      <c r="IG80" s="505"/>
      <c r="IH80" s="506"/>
      <c r="II80" s="507"/>
      <c r="IJ80" s="21"/>
      <c r="IK80" s="329"/>
      <c r="IL80" s="505"/>
      <c r="IM80" s="506"/>
      <c r="IN80" s="507"/>
      <c r="IO80" s="21"/>
      <c r="IP80" s="329"/>
      <c r="IQ80" s="505"/>
      <c r="IR80" s="506"/>
      <c r="IS80" s="507"/>
      <c r="IT80" s="21"/>
      <c r="IU80" s="329"/>
      <c r="IV80" s="505"/>
      <c r="IW80" s="506"/>
      <c r="IX80" s="507"/>
      <c r="IY80" s="21"/>
      <c r="IZ80" s="117"/>
      <c r="JA80" s="30"/>
      <c r="JB80" s="128"/>
      <c r="JC80" s="128"/>
      <c r="JD80" s="128"/>
      <c r="JE80" s="128"/>
      <c r="JF80" s="128"/>
      <c r="JG80" s="128"/>
      <c r="JH80" s="128"/>
      <c r="JI80" s="128"/>
      <c r="JJ80" s="128"/>
      <c r="JK80" s="128"/>
      <c r="JL80" s="128"/>
      <c r="JM80" s="128"/>
      <c r="JN80" s="128"/>
      <c r="JO80" s="128"/>
      <c r="JP80" s="128"/>
      <c r="JQ80" s="128"/>
      <c r="JR80" s="128"/>
      <c r="JS80" s="128"/>
      <c r="JT80" s="128"/>
      <c r="JU80" s="128"/>
      <c r="JV80" s="128"/>
      <c r="JW80" s="128"/>
      <c r="JX80" s="128"/>
      <c r="JY80" s="128"/>
      <c r="JZ80" s="128"/>
      <c r="KA80" s="128"/>
      <c r="KB80" s="128"/>
      <c r="KC80" s="128"/>
      <c r="KD80" s="128"/>
      <c r="KE80" s="128"/>
      <c r="KF80" s="128"/>
      <c r="KG80" s="128"/>
      <c r="KH80" s="128"/>
      <c r="KI80" s="128"/>
      <c r="KJ80" s="128"/>
      <c r="KK80" s="128"/>
      <c r="KL80" s="128"/>
      <c r="KM80" s="128"/>
      <c r="KN80" s="128"/>
      <c r="KO80" s="128"/>
      <c r="KP80" s="128"/>
      <c r="KQ80" s="128"/>
      <c r="KR80" s="128"/>
      <c r="KS80" s="128"/>
      <c r="KT80" s="128"/>
      <c r="KU80" s="128"/>
      <c r="KV80" s="128"/>
      <c r="KW80" s="128"/>
      <c r="KX80" s="128"/>
      <c r="KY80" s="128"/>
      <c r="KZ80" s="128"/>
      <c r="LA80" s="128"/>
      <c r="LB80" s="128"/>
      <c r="LC80" s="128"/>
      <c r="LD80" s="128"/>
      <c r="LE80" s="128"/>
      <c r="LF80" s="128"/>
      <c r="LG80" s="128"/>
      <c r="LH80" s="128"/>
      <c r="LI80" s="128"/>
      <c r="LJ80" s="128"/>
      <c r="LK80" s="128"/>
      <c r="LL80" s="128"/>
      <c r="LM80" s="128"/>
      <c r="LN80" s="128"/>
      <c r="LO80" s="128"/>
      <c r="LP80" s="128"/>
      <c r="LQ80" s="128"/>
      <c r="LR80" s="128"/>
      <c r="LS80" s="128"/>
      <c r="LT80" s="128"/>
      <c r="LU80" s="128"/>
      <c r="LV80" s="128"/>
      <c r="LW80" s="128"/>
      <c r="LX80" s="128"/>
      <c r="LY80" s="128"/>
      <c r="LZ80" s="128"/>
      <c r="MA80" s="128"/>
      <c r="MB80" s="128"/>
      <c r="MC80" s="128"/>
      <c r="MD80" s="128"/>
      <c r="ME80" s="128"/>
      <c r="MF80" s="128"/>
      <c r="MG80" s="128"/>
      <c r="MH80" s="128"/>
      <c r="MI80" s="128"/>
      <c r="MJ80" s="128"/>
      <c r="MK80" s="128"/>
      <c r="ML80" s="128"/>
      <c r="MM80" s="128"/>
      <c r="MN80" s="128"/>
      <c r="MO80" s="128"/>
      <c r="MP80" s="128"/>
      <c r="MQ80" s="128"/>
      <c r="MR80" s="128"/>
      <c r="MS80" s="128"/>
      <c r="MT80" s="128"/>
      <c r="MU80" s="128"/>
      <c r="MV80" s="128"/>
      <c r="MW80" s="128"/>
      <c r="MX80" s="128"/>
      <c r="MY80" s="128"/>
      <c r="MZ80" s="128"/>
      <c r="NA80" s="128"/>
      <c r="NB80" s="128"/>
      <c r="NC80" s="128"/>
      <c r="ND80" s="128"/>
      <c r="NE80" s="128"/>
      <c r="NF80" s="128"/>
      <c r="NG80" s="128"/>
      <c r="NH80" s="128"/>
      <c r="NI80" s="128"/>
      <c r="NJ80" s="128"/>
      <c r="NK80" s="128"/>
      <c r="NL80" s="128"/>
      <c r="NM80" s="128"/>
      <c r="NN80" s="128"/>
      <c r="NO80" s="128"/>
      <c r="NP80" s="128"/>
      <c r="NQ80" s="128"/>
      <c r="NR80" s="128"/>
      <c r="NS80" s="128"/>
      <c r="NT80" s="128"/>
      <c r="NU80" s="128"/>
      <c r="NV80" s="128"/>
      <c r="NW80" s="128"/>
      <c r="NX80" s="128"/>
      <c r="NY80" s="128"/>
      <c r="NZ80" s="128"/>
      <c r="OA80" s="128"/>
      <c r="OB80" s="128"/>
      <c r="OC80" s="128"/>
      <c r="OD80" s="128"/>
      <c r="OE80" s="128"/>
      <c r="OF80" s="128"/>
      <c r="OG80" s="128"/>
      <c r="OH80" s="128"/>
      <c r="OI80" s="128"/>
      <c r="OJ80" s="128"/>
      <c r="OK80" s="128"/>
      <c r="OL80" s="128"/>
      <c r="OM80" s="128"/>
      <c r="ON80" s="128"/>
      <c r="OO80" s="128"/>
      <c r="OP80" s="128"/>
      <c r="OQ80" s="128"/>
      <c r="OR80" s="128"/>
      <c r="OS80" s="128"/>
      <c r="OT80" s="128"/>
      <c r="OU80" s="128"/>
      <c r="OV80" s="128"/>
      <c r="OW80" s="128"/>
      <c r="OX80" s="128"/>
      <c r="OY80" s="128"/>
      <c r="OZ80" s="128"/>
      <c r="PA80" s="128"/>
      <c r="PB80" s="128"/>
      <c r="PC80" s="128"/>
      <c r="PD80" s="128"/>
      <c r="PE80" s="128"/>
      <c r="PF80" s="128"/>
      <c r="PG80" s="128"/>
      <c r="PH80" s="128"/>
      <c r="PI80" s="128"/>
      <c r="PJ80" s="128"/>
      <c r="PK80" s="128"/>
      <c r="PL80" s="128"/>
      <c r="PM80" s="128"/>
      <c r="PN80" s="128"/>
      <c r="PO80" s="128"/>
      <c r="PP80" s="128"/>
      <c r="PQ80" s="128"/>
      <c r="PR80" s="128"/>
      <c r="PS80" s="128"/>
      <c r="PT80" s="128"/>
      <c r="PU80" s="128"/>
      <c r="PV80" s="128"/>
      <c r="PW80" s="128"/>
      <c r="PX80" s="128"/>
      <c r="PY80" s="128"/>
      <c r="PZ80" s="128"/>
      <c r="QA80" s="128"/>
      <c r="QB80" s="128"/>
      <c r="QC80" s="128"/>
      <c r="QD80" s="128"/>
      <c r="QE80" s="128"/>
      <c r="QF80" s="128"/>
      <c r="QG80" s="128"/>
      <c r="QH80" s="128"/>
      <c r="QI80" s="128"/>
      <c r="QJ80" s="128"/>
      <c r="QK80" s="128"/>
      <c r="QL80" s="128"/>
      <c r="QM80" s="128"/>
      <c r="QN80" s="128"/>
      <c r="QO80" s="128"/>
      <c r="QP80" s="128"/>
      <c r="QQ80" s="128"/>
      <c r="QR80" s="128"/>
      <c r="QS80" s="128"/>
      <c r="QT80" s="128"/>
      <c r="QU80" s="128"/>
      <c r="QV80" s="128"/>
      <c r="QW80" s="128"/>
      <c r="QX80" s="128"/>
      <c r="QY80" s="128"/>
      <c r="QZ80" s="128"/>
      <c r="RA80" s="128"/>
      <c r="RB80" s="128"/>
      <c r="RC80" s="128"/>
      <c r="RD80" s="128"/>
      <c r="RE80" s="128"/>
      <c r="RF80" s="128"/>
      <c r="RG80" s="128"/>
      <c r="RH80" s="128"/>
      <c r="RI80" s="128"/>
      <c r="RJ80" s="128"/>
      <c r="RK80" s="128"/>
      <c r="RL80" s="128"/>
      <c r="RM80" s="128"/>
      <c r="RN80" s="128"/>
      <c r="RO80" s="128"/>
      <c r="RP80" s="128"/>
      <c r="RQ80" s="128"/>
      <c r="RR80" s="128"/>
      <c r="RS80" s="128"/>
      <c r="RT80" s="128"/>
      <c r="RU80" s="128"/>
      <c r="RV80" s="128"/>
      <c r="RW80" s="128"/>
      <c r="RX80" s="128"/>
      <c r="RY80" s="128"/>
      <c r="RZ80" s="128"/>
      <c r="SA80" s="128"/>
      <c r="SB80" s="128"/>
      <c r="SC80" s="128"/>
      <c r="SD80" s="128"/>
      <c r="SE80" s="128"/>
      <c r="SF80" s="128"/>
      <c r="SG80" s="128"/>
      <c r="SH80" s="128"/>
      <c r="SI80" s="128"/>
      <c r="SJ80" s="128"/>
      <c r="SK80" s="128"/>
      <c r="SL80" s="128"/>
      <c r="SM80" s="128"/>
      <c r="SN80" s="128"/>
      <c r="SO80" s="128"/>
      <c r="SP80" s="128"/>
      <c r="SQ80" s="128"/>
      <c r="SR80" s="128"/>
      <c r="SS80" s="128"/>
      <c r="ST80" s="128"/>
      <c r="SU80" s="128"/>
      <c r="SV80" s="128"/>
      <c r="SW80" s="128"/>
      <c r="SX80" s="128"/>
      <c r="SY80" s="128"/>
      <c r="SZ80" s="128"/>
      <c r="TA80" s="128"/>
      <c r="TB80" s="128"/>
      <c r="TC80" s="128"/>
      <c r="TD80" s="128"/>
      <c r="TE80" s="128"/>
      <c r="TF80" s="128"/>
      <c r="TG80" s="128"/>
      <c r="TH80" s="128"/>
      <c r="TI80" s="128"/>
      <c r="TJ80" s="128"/>
      <c r="TK80" s="128"/>
      <c r="TL80" s="128"/>
      <c r="TM80" s="128"/>
      <c r="TN80" s="128"/>
      <c r="TO80" s="128"/>
      <c r="TP80" s="128"/>
      <c r="TQ80" s="128"/>
      <c r="TR80" s="128"/>
      <c r="TS80" s="128"/>
      <c r="TT80" s="128"/>
      <c r="TU80" s="128"/>
      <c r="TV80" s="128"/>
      <c r="TW80" s="128"/>
      <c r="TX80" s="128"/>
      <c r="TY80" s="128"/>
      <c r="TZ80" s="128"/>
      <c r="UA80" s="128"/>
      <c r="UB80" s="128"/>
      <c r="UC80" s="128"/>
      <c r="UD80" s="128"/>
      <c r="UE80" s="128"/>
      <c r="UF80" s="128"/>
      <c r="UG80" s="128"/>
      <c r="UH80" s="128"/>
      <c r="UI80" s="128"/>
      <c r="UJ80" s="128"/>
      <c r="UK80" s="128"/>
      <c r="UL80" s="128"/>
      <c r="UM80" s="128"/>
      <c r="UN80" s="128"/>
      <c r="UO80" s="128"/>
      <c r="UP80" s="128"/>
      <c r="UQ80" s="128"/>
      <c r="UR80" s="128"/>
      <c r="US80" s="128"/>
      <c r="UT80" s="128"/>
      <c r="UU80" s="128"/>
      <c r="UV80" s="128"/>
      <c r="UW80" s="128"/>
      <c r="UX80" s="128"/>
      <c r="UY80" s="128"/>
      <c r="UZ80" s="128"/>
      <c r="VA80" s="128"/>
      <c r="VB80" s="128"/>
      <c r="VC80" s="128"/>
      <c r="VD80" s="128"/>
      <c r="VE80" s="128"/>
      <c r="VF80" s="128"/>
      <c r="VG80" s="128"/>
      <c r="VH80" s="128"/>
      <c r="VI80" s="128"/>
      <c r="VJ80" s="128"/>
      <c r="VK80" s="128"/>
      <c r="VL80" s="128"/>
      <c r="VM80" s="128"/>
      <c r="VN80" s="128"/>
      <c r="VO80" s="128"/>
      <c r="VP80" s="128"/>
      <c r="VQ80" s="128"/>
      <c r="VR80" s="128"/>
      <c r="VS80" s="128"/>
      <c r="VT80" s="128"/>
      <c r="VU80" s="128"/>
      <c r="VV80" s="128"/>
      <c r="VW80" s="128"/>
      <c r="VX80" s="128"/>
      <c r="VY80" s="128"/>
      <c r="VZ80" s="128"/>
      <c r="WA80" s="128"/>
      <c r="WB80" s="128"/>
      <c r="WC80" s="128"/>
      <c r="WD80" s="128"/>
      <c r="WE80" s="128"/>
      <c r="WF80" s="128"/>
      <c r="WG80" s="128"/>
      <c r="WH80" s="128"/>
      <c r="WI80" s="128"/>
      <c r="WJ80" s="128"/>
      <c r="WK80" s="128"/>
      <c r="WL80" s="128"/>
      <c r="WM80" s="128"/>
      <c r="WN80" s="128"/>
      <c r="WO80" s="128"/>
      <c r="WP80" s="128"/>
      <c r="WQ80" s="128"/>
      <c r="WR80" s="128"/>
      <c r="WS80" s="128"/>
      <c r="WT80" s="128"/>
      <c r="WU80" s="128"/>
      <c r="WV80" s="128"/>
      <c r="WW80" s="128"/>
      <c r="WX80" s="128"/>
      <c r="WY80" s="128"/>
      <c r="WZ80" s="128"/>
      <c r="XA80" s="128"/>
      <c r="XB80" s="128"/>
      <c r="XC80" s="128"/>
      <c r="XD80" s="128"/>
      <c r="XE80" s="128"/>
      <c r="XF80" s="128"/>
      <c r="XG80" s="128"/>
      <c r="XH80" s="128"/>
      <c r="XI80" s="128"/>
      <c r="XJ80" s="128"/>
      <c r="XK80" s="128"/>
      <c r="XL80" s="128"/>
      <c r="XM80" s="128"/>
      <c r="XN80" s="128"/>
      <c r="XO80" s="128"/>
      <c r="XP80" s="128"/>
      <c r="XQ80" s="128"/>
      <c r="XR80" s="128"/>
      <c r="XS80" s="128"/>
      <c r="XT80" s="128"/>
      <c r="XU80" s="128"/>
      <c r="XV80" s="128"/>
      <c r="XW80" s="128"/>
      <c r="XX80" s="128"/>
      <c r="XY80" s="128"/>
      <c r="XZ80" s="128"/>
      <c r="YA80" s="128"/>
      <c r="YB80" s="128"/>
      <c r="YC80" s="128"/>
      <c r="YD80" s="128"/>
      <c r="YE80" s="128"/>
      <c r="YF80" s="128"/>
      <c r="YG80" s="128"/>
      <c r="YH80" s="128"/>
      <c r="YI80" s="128"/>
      <c r="YJ80" s="128"/>
      <c r="YK80" s="128"/>
      <c r="YL80" s="128"/>
      <c r="YM80" s="128"/>
      <c r="YN80" s="128"/>
      <c r="YO80" s="128"/>
      <c r="YP80" s="128"/>
      <c r="YQ80" s="128"/>
      <c r="YR80" s="128"/>
      <c r="YS80" s="128"/>
      <c r="YT80" s="128"/>
      <c r="YU80" s="128"/>
      <c r="YV80" s="128"/>
      <c r="YW80" s="128"/>
      <c r="YX80" s="128"/>
      <c r="YY80" s="128"/>
      <c r="YZ80" s="128"/>
      <c r="ZA80" s="128"/>
      <c r="ZB80" s="128"/>
      <c r="ZC80" s="128"/>
      <c r="ZD80" s="128"/>
      <c r="ZE80" s="128"/>
      <c r="ZF80" s="128"/>
      <c r="ZG80" s="128"/>
      <c r="ZH80" s="128"/>
      <c r="ZI80" s="128"/>
      <c r="ZJ80" s="128"/>
      <c r="ZK80" s="128"/>
      <c r="ZL80" s="128"/>
      <c r="ZM80" s="128"/>
      <c r="ZN80" s="128"/>
      <c r="ZO80" s="128"/>
      <c r="ZP80" s="128"/>
      <c r="ZQ80" s="128"/>
      <c r="ZR80" s="128"/>
      <c r="ZS80" s="128"/>
      <c r="ZT80" s="128"/>
      <c r="ZU80" s="128"/>
      <c r="ZV80" s="128"/>
      <c r="ZW80" s="128"/>
      <c r="ZX80" s="128"/>
      <c r="ZY80" s="128"/>
      <c r="ZZ80" s="128"/>
      <c r="AAA80" s="128"/>
      <c r="AAB80" s="128"/>
      <c r="AAC80" s="128"/>
      <c r="AAD80" s="128"/>
      <c r="AAE80" s="128"/>
      <c r="AAF80" s="128"/>
      <c r="AAG80" s="128"/>
      <c r="AAH80" s="128"/>
      <c r="AAI80" s="128"/>
      <c r="AAJ80" s="128"/>
      <c r="AAK80" s="128"/>
      <c r="AAL80" s="128"/>
      <c r="AAM80" s="128"/>
      <c r="AAN80" s="128"/>
      <c r="AAO80" s="128"/>
      <c r="AAP80" s="128"/>
      <c r="AAQ80" s="128"/>
      <c r="AAR80" s="128"/>
      <c r="AAS80" s="128"/>
      <c r="AAT80" s="128"/>
      <c r="AAU80" s="128"/>
      <c r="AAV80" s="128"/>
      <c r="AAW80" s="128"/>
      <c r="AAX80" s="128"/>
      <c r="AAY80" s="128"/>
      <c r="AAZ80" s="128"/>
      <c r="ABA80" s="128"/>
      <c r="ABB80" s="128"/>
      <c r="ABC80" s="128"/>
      <c r="ABD80" s="128"/>
      <c r="ABE80" s="128"/>
      <c r="ABF80" s="128"/>
      <c r="ABG80" s="128"/>
      <c r="ABH80" s="128"/>
      <c r="ABI80" s="128"/>
      <c r="ABJ80" s="128"/>
      <c r="ABK80" s="128"/>
      <c r="ABL80" s="128"/>
      <c r="ABM80" s="128"/>
      <c r="ABN80" s="128"/>
      <c r="ABO80" s="128"/>
      <c r="ABP80" s="128"/>
      <c r="ABQ80" s="128"/>
      <c r="ABR80" s="128"/>
      <c r="ABS80" s="128"/>
      <c r="ABT80" s="128"/>
      <c r="ABU80" s="128"/>
      <c r="ABV80" s="128"/>
      <c r="ABW80" s="128"/>
      <c r="ABX80" s="128"/>
      <c r="ABY80" s="128"/>
      <c r="ABZ80" s="128"/>
      <c r="ACA80" s="128"/>
      <c r="ACB80" s="128"/>
      <c r="ACC80" s="128"/>
      <c r="ACD80" s="128"/>
      <c r="ACE80" s="128"/>
      <c r="ACF80" s="128"/>
      <c r="ACG80" s="128"/>
      <c r="ACH80" s="128"/>
      <c r="ACI80" s="128"/>
      <c r="ACJ80" s="128"/>
      <c r="ACK80" s="128"/>
      <c r="ACL80" s="128"/>
      <c r="ACM80" s="128"/>
      <c r="ACN80" s="128"/>
      <c r="ACO80" s="128"/>
      <c r="ACP80" s="128"/>
      <c r="ACQ80" s="128"/>
      <c r="ACR80" s="128"/>
      <c r="ACS80" s="128"/>
      <c r="ACT80" s="128"/>
      <c r="ACU80" s="128"/>
      <c r="ACV80" s="128"/>
      <c r="ACW80" s="128"/>
      <c r="ACX80" s="128"/>
      <c r="ACY80" s="128"/>
      <c r="ACZ80" s="128"/>
      <c r="ADA80" s="128"/>
      <c r="ADB80" s="128"/>
      <c r="ADC80" s="128"/>
      <c r="ADD80" s="128"/>
      <c r="ADE80" s="128"/>
      <c r="ADF80" s="128"/>
      <c r="ADG80" s="128"/>
      <c r="ADH80" s="128"/>
      <c r="ADI80" s="128"/>
      <c r="ADJ80" s="128"/>
      <c r="ADK80" s="128"/>
      <c r="ADL80" s="128"/>
      <c r="ADM80" s="128"/>
      <c r="ADN80" s="128"/>
      <c r="ADO80" s="128"/>
      <c r="ADP80" s="128"/>
      <c r="ADQ80" s="128"/>
      <c r="ADR80" s="128"/>
      <c r="ADS80" s="128"/>
      <c r="ADT80" s="128"/>
      <c r="ADU80" s="128"/>
      <c r="ADV80" s="128"/>
      <c r="ADW80" s="128"/>
      <c r="ADX80" s="128"/>
      <c r="ADY80" s="128"/>
      <c r="ADZ80" s="128"/>
      <c r="AEA80" s="128"/>
      <c r="AEB80" s="128"/>
      <c r="AEC80" s="128"/>
      <c r="AED80" s="128"/>
      <c r="AEE80" s="128"/>
      <c r="AEF80" s="128"/>
      <c r="AEG80" s="128"/>
      <c r="AEH80" s="128"/>
      <c r="AEI80" s="128"/>
      <c r="AEJ80" s="128"/>
      <c r="AEK80" s="128"/>
      <c r="AEL80" s="128"/>
      <c r="AEM80" s="128"/>
      <c r="AEN80" s="128"/>
      <c r="AEO80" s="128"/>
      <c r="AEP80" s="128"/>
      <c r="AEQ80" s="128"/>
      <c r="AER80" s="128"/>
      <c r="AES80" s="128"/>
      <c r="AET80" s="128"/>
      <c r="AEU80" s="128"/>
      <c r="AEV80" s="128"/>
      <c r="AEW80" s="128"/>
      <c r="AEX80" s="128"/>
      <c r="AEY80" s="128"/>
      <c r="AEZ80" s="128"/>
      <c r="AFA80" s="128"/>
      <c r="AFB80" s="128"/>
      <c r="AFC80" s="128"/>
      <c r="AFD80" s="128"/>
      <c r="AFE80" s="128"/>
      <c r="AFF80" s="128"/>
      <c r="AFG80" s="128"/>
      <c r="AFH80" s="128"/>
      <c r="AFI80" s="128"/>
      <c r="AFJ80" s="128"/>
      <c r="AFK80" s="128"/>
      <c r="AFL80" s="128"/>
      <c r="AFM80" s="128"/>
      <c r="AFN80" s="128"/>
      <c r="AFO80" s="128"/>
      <c r="AFP80" s="128"/>
      <c r="AFQ80" s="128"/>
      <c r="AFR80" s="128"/>
      <c r="AFS80" s="128"/>
      <c r="AFT80" s="128"/>
      <c r="AFU80" s="128"/>
      <c r="AFV80" s="128"/>
      <c r="AFW80" s="128"/>
      <c r="AFX80" s="128"/>
      <c r="AFY80" s="128"/>
      <c r="AFZ80" s="128"/>
      <c r="AGA80" s="128"/>
      <c r="AGB80" s="128"/>
      <c r="AGC80" s="128"/>
      <c r="AGD80" s="128"/>
      <c r="AGE80" s="128"/>
      <c r="AGF80" s="128"/>
      <c r="AGG80" s="128"/>
      <c r="AGH80" s="128"/>
      <c r="AGI80" s="128"/>
      <c r="AGJ80" s="128"/>
      <c r="AGK80" s="128"/>
      <c r="AGL80" s="128"/>
      <c r="AGM80" s="128"/>
      <c r="AGN80" s="128"/>
      <c r="AGO80" s="128"/>
      <c r="AGP80" s="128"/>
      <c r="AGQ80" s="128"/>
      <c r="AGR80" s="128"/>
      <c r="AGS80" s="128"/>
      <c r="AGT80" s="128"/>
      <c r="AGU80" s="128"/>
      <c r="AGV80" s="128"/>
      <c r="AGW80" s="128"/>
      <c r="AGX80" s="128"/>
      <c r="AGY80" s="128"/>
      <c r="AGZ80" s="128"/>
      <c r="AHA80" s="128"/>
      <c r="AHB80" s="128"/>
      <c r="AHC80" s="128"/>
      <c r="AHD80" s="128"/>
      <c r="AHE80" s="128"/>
      <c r="AHF80" s="128"/>
      <c r="AHG80" s="128"/>
      <c r="AHH80" s="128"/>
      <c r="AHI80" s="128"/>
      <c r="AHJ80" s="128"/>
      <c r="AHK80" s="128"/>
      <c r="AHL80" s="128"/>
      <c r="AHM80" s="128"/>
      <c r="AHN80" s="128"/>
      <c r="AHO80" s="128"/>
      <c r="AHP80" s="128"/>
      <c r="AHQ80" s="128"/>
      <c r="AHR80" s="128"/>
      <c r="AHS80" s="128"/>
      <c r="AHT80" s="128"/>
      <c r="AHU80" s="128"/>
      <c r="AHV80" s="128"/>
      <c r="AHW80" s="128"/>
      <c r="AHX80" s="128"/>
      <c r="AHY80" s="128"/>
      <c r="AHZ80" s="128"/>
      <c r="AIA80" s="128"/>
      <c r="AIB80" s="128"/>
      <c r="AIC80" s="128"/>
      <c r="AID80" s="128"/>
      <c r="AIE80" s="128"/>
      <c r="AIF80" s="128"/>
      <c r="AIG80" s="128"/>
      <c r="AIH80" s="128"/>
      <c r="AII80" s="128"/>
      <c r="AIJ80" s="128"/>
      <c r="AIK80" s="128"/>
      <c r="AIL80" s="128"/>
      <c r="AIM80" s="128"/>
      <c r="AIN80" s="128"/>
      <c r="AIO80" s="128"/>
      <c r="AIP80" s="128"/>
      <c r="AIQ80" s="128"/>
      <c r="AIR80" s="128"/>
      <c r="AIS80" s="128"/>
      <c r="AIT80" s="128"/>
      <c r="AIU80" s="128"/>
      <c r="AIV80" s="128"/>
      <c r="AIW80" s="128"/>
      <c r="AIX80" s="128"/>
      <c r="AIY80" s="128"/>
      <c r="AIZ80" s="128"/>
      <c r="AJA80" s="128"/>
      <c r="AJB80" s="128"/>
      <c r="AJC80" s="128"/>
      <c r="AJD80" s="128"/>
      <c r="AJE80" s="128"/>
      <c r="AJF80" s="128"/>
      <c r="AJG80" s="128"/>
      <c r="AJH80" s="128"/>
      <c r="AJI80" s="128"/>
      <c r="AJJ80" s="128"/>
      <c r="AJK80" s="128"/>
      <c r="AJL80" s="128"/>
      <c r="AJM80" s="128"/>
      <c r="AJN80" s="128"/>
      <c r="AJO80" s="128"/>
      <c r="AJP80" s="128"/>
      <c r="AJQ80" s="128"/>
      <c r="AJR80" s="128"/>
      <c r="AJS80" s="128"/>
      <c r="AJT80" s="128"/>
      <c r="AJU80" s="128"/>
      <c r="AJV80" s="128"/>
      <c r="AJW80" s="128"/>
      <c r="AJX80" s="128"/>
      <c r="AJY80" s="128"/>
      <c r="AJZ80" s="128"/>
      <c r="AKA80" s="128"/>
      <c r="AKB80" s="128"/>
      <c r="AKC80" s="128"/>
      <c r="AKD80" s="128"/>
      <c r="AKE80" s="128"/>
      <c r="AKF80" s="128"/>
      <c r="AKG80" s="128"/>
      <c r="AKH80" s="128"/>
      <c r="AKI80" s="128"/>
      <c r="AKJ80" s="128"/>
      <c r="AKK80" s="128"/>
      <c r="AKL80" s="128"/>
      <c r="AKM80" s="128"/>
      <c r="AKN80" s="128"/>
      <c r="AKO80" s="128"/>
      <c r="AKP80" s="128"/>
      <c r="AKQ80" s="128"/>
      <c r="AKR80" s="128"/>
      <c r="AKS80" s="128"/>
      <c r="AKT80" s="128"/>
      <c r="AKU80" s="128"/>
      <c r="AKV80" s="128"/>
      <c r="AKW80" s="128"/>
      <c r="AKX80" s="128"/>
      <c r="AKY80" s="128"/>
      <c r="AKZ80" s="128"/>
      <c r="ALA80" s="128"/>
      <c r="ALB80" s="128"/>
      <c r="ALC80" s="128"/>
      <c r="ALD80" s="128"/>
      <c r="ALE80" s="128"/>
      <c r="ALF80" s="128"/>
      <c r="ALG80" s="128"/>
      <c r="ALH80" s="128"/>
      <c r="ALI80" s="128"/>
      <c r="ALJ80" s="128"/>
      <c r="ALK80" s="128"/>
      <c r="ALL80" s="128"/>
      <c r="ALM80" s="128"/>
      <c r="ALN80" s="128"/>
      <c r="ALO80" s="128"/>
      <c r="ALP80" s="128"/>
      <c r="ALQ80" s="128"/>
      <c r="ALR80" s="128"/>
      <c r="ALS80" s="128"/>
      <c r="ALT80" s="128"/>
      <c r="ALU80" s="128"/>
      <c r="ALV80" s="128"/>
      <c r="ALW80" s="128"/>
      <c r="ALX80" s="128"/>
      <c r="ALY80" s="128"/>
      <c r="ALZ80" s="128"/>
      <c r="AMA80" s="128"/>
      <c r="AMB80" s="128"/>
      <c r="AMC80" s="128"/>
      <c r="AMD80" s="128"/>
      <c r="AME80" s="128"/>
      <c r="AMF80" s="128"/>
      <c r="AMG80" s="128"/>
      <c r="AMH80" s="128"/>
      <c r="AMI80" s="128"/>
      <c r="AMJ80" s="128"/>
      <c r="AMK80" s="128"/>
      <c r="AML80" s="128"/>
      <c r="AMM80" s="128"/>
      <c r="AMN80" s="128"/>
      <c r="AMO80" s="128"/>
      <c r="AMP80" s="128"/>
      <c r="AMQ80" s="128"/>
      <c r="AMR80" s="128"/>
      <c r="AMS80" s="128"/>
      <c r="AMT80" s="128"/>
      <c r="AMU80" s="128"/>
      <c r="AMV80" s="128"/>
      <c r="AMW80" s="128"/>
      <c r="AMX80" s="128"/>
      <c r="AMY80" s="128"/>
      <c r="AMZ80" s="128"/>
      <c r="ANA80" s="128"/>
      <c r="ANB80" s="128"/>
      <c r="ANC80" s="128"/>
      <c r="AND80" s="128"/>
      <c r="ANE80" s="128"/>
      <c r="ANF80" s="128"/>
      <c r="ANG80" s="128"/>
      <c r="ANH80" s="128"/>
      <c r="ANI80" s="128"/>
      <c r="ANJ80" s="128"/>
      <c r="ANK80" s="128"/>
      <c r="ANL80" s="128"/>
      <c r="ANM80" s="128"/>
      <c r="ANN80" s="128"/>
      <c r="ANO80" s="128"/>
      <c r="ANP80" s="128"/>
      <c r="ANQ80" s="128"/>
      <c r="ANR80" s="128"/>
      <c r="ANS80" s="128"/>
      <c r="ANT80" s="128"/>
      <c r="ANU80" s="128"/>
      <c r="ANV80" s="128"/>
      <c r="ANW80" s="128"/>
      <c r="ANX80" s="128"/>
      <c r="ANY80" s="128"/>
      <c r="ANZ80" s="128"/>
      <c r="AOA80" s="128"/>
      <c r="AOB80" s="128"/>
      <c r="AOC80" s="128"/>
      <c r="AOD80" s="128"/>
      <c r="AOE80" s="128"/>
      <c r="AOF80" s="128"/>
      <c r="AOG80" s="128"/>
      <c r="AOH80" s="128"/>
      <c r="AOI80" s="128"/>
      <c r="AOJ80" s="128"/>
      <c r="AOK80" s="128"/>
      <c r="AOL80" s="128"/>
      <c r="AOM80" s="128"/>
      <c r="AON80" s="128"/>
      <c r="AOO80" s="128"/>
      <c r="AOP80" s="128"/>
      <c r="AOQ80" s="128"/>
      <c r="AOR80" s="128"/>
      <c r="AOS80" s="128"/>
      <c r="AOT80" s="128"/>
      <c r="AOU80" s="128"/>
      <c r="AOV80" s="128"/>
      <c r="AOW80" s="128"/>
      <c r="AOX80" s="128"/>
      <c r="AOY80" s="128"/>
      <c r="AOZ80" s="128"/>
      <c r="APA80" s="128"/>
      <c r="APB80" s="128"/>
      <c r="APC80" s="128"/>
      <c r="APD80" s="128"/>
      <c r="APE80" s="128"/>
      <c r="APF80" s="128"/>
      <c r="APG80" s="128"/>
      <c r="APH80" s="128"/>
      <c r="API80" s="128"/>
      <c r="APJ80" s="128"/>
      <c r="APK80" s="128"/>
      <c r="APL80" s="128"/>
      <c r="APM80" s="128"/>
      <c r="APN80" s="128"/>
      <c r="APO80" s="128"/>
      <c r="APP80" s="128"/>
      <c r="APQ80" s="128"/>
      <c r="APR80" s="128"/>
      <c r="APS80" s="128"/>
      <c r="APT80" s="128"/>
      <c r="APU80" s="128"/>
      <c r="APV80" s="128"/>
      <c r="APW80" s="128"/>
      <c r="APX80" s="128"/>
      <c r="APY80" s="128"/>
      <c r="APZ80" s="128"/>
      <c r="AQA80" s="128"/>
      <c r="AQB80" s="128"/>
      <c r="AQC80" s="128"/>
      <c r="AQD80" s="128"/>
      <c r="AQE80" s="128"/>
      <c r="AQF80" s="128"/>
      <c r="AQG80" s="128"/>
      <c r="AQH80" s="128"/>
      <c r="AQI80" s="128"/>
      <c r="AQJ80" s="128"/>
      <c r="AQK80" s="128"/>
      <c r="AQL80" s="128"/>
      <c r="AQM80" s="128"/>
      <c r="AQN80" s="128"/>
      <c r="AQO80" s="128"/>
      <c r="AQP80" s="128"/>
      <c r="AQQ80" s="128"/>
      <c r="AQR80" s="128"/>
      <c r="AQS80" s="128"/>
      <c r="AQT80" s="128"/>
      <c r="AQU80" s="128"/>
      <c r="AQV80" s="128"/>
      <c r="AQW80" s="128"/>
      <c r="AQX80" s="128"/>
      <c r="AQY80" s="128"/>
      <c r="AQZ80" s="128"/>
      <c r="ARA80" s="128"/>
      <c r="ARB80" s="128"/>
      <c r="ARC80" s="128"/>
      <c r="ARD80" s="128"/>
      <c r="ARE80" s="128"/>
      <c r="ARF80" s="128"/>
      <c r="ARG80" s="128"/>
      <c r="ARH80" s="128"/>
      <c r="ARI80" s="128"/>
      <c r="ARJ80" s="128"/>
      <c r="ARK80" s="128"/>
      <c r="ARL80" s="128"/>
      <c r="ARM80" s="128"/>
      <c r="ARN80" s="128"/>
      <c r="ARO80" s="128"/>
      <c r="ARP80" s="128"/>
      <c r="ARQ80" s="128"/>
      <c r="ARR80" s="128"/>
      <c r="ARS80" s="128"/>
      <c r="ART80" s="128"/>
      <c r="ARU80" s="128"/>
      <c r="ARV80" s="128"/>
      <c r="ARW80" s="128"/>
      <c r="ARX80" s="128"/>
      <c r="ARY80" s="128"/>
      <c r="ARZ80" s="128"/>
      <c r="ASA80" s="128"/>
      <c r="ASB80" s="128"/>
      <c r="ASC80" s="128"/>
      <c r="ASD80" s="128"/>
      <c r="ASE80" s="128"/>
      <c r="ASF80" s="128"/>
      <c r="ASG80" s="128"/>
      <c r="ASH80" s="128"/>
      <c r="ASI80" s="128"/>
      <c r="ASJ80" s="128"/>
      <c r="ASK80" s="128"/>
      <c r="ASL80" s="128"/>
      <c r="ASM80" s="128"/>
      <c r="ASN80" s="128"/>
      <c r="ASO80" s="128"/>
      <c r="ASP80" s="128"/>
      <c r="ASQ80" s="128"/>
      <c r="ASR80" s="128"/>
      <c r="ASS80" s="128"/>
      <c r="AST80" s="128"/>
      <c r="ASU80" s="128"/>
      <c r="ASV80" s="128"/>
      <c r="ASW80" s="128"/>
      <c r="ASX80" s="128"/>
      <c r="ASY80" s="128"/>
      <c r="ASZ80" s="128"/>
      <c r="ATA80" s="128"/>
      <c r="ATB80" s="128"/>
      <c r="ATC80" s="128"/>
      <c r="ATD80" s="128"/>
      <c r="ATE80" s="128"/>
      <c r="ATF80" s="128"/>
      <c r="ATG80" s="128"/>
      <c r="ATH80" s="128"/>
      <c r="ATI80" s="128"/>
      <c r="ATJ80" s="128"/>
      <c r="ATK80" s="128"/>
      <c r="ATL80" s="128"/>
      <c r="ATM80" s="128"/>
      <c r="ATN80" s="128"/>
      <c r="ATO80" s="128"/>
      <c r="ATP80" s="128"/>
      <c r="ATQ80" s="128"/>
      <c r="ATR80" s="128"/>
      <c r="ATS80" s="128"/>
      <c r="ATT80" s="128"/>
      <c r="ATU80" s="128"/>
      <c r="ATV80" s="128"/>
      <c r="ATW80" s="128"/>
      <c r="ATX80" s="128"/>
      <c r="ATY80" s="128"/>
      <c r="ATZ80" s="128"/>
      <c r="AUA80" s="128"/>
      <c r="AUB80" s="128"/>
      <c r="AUC80" s="128"/>
      <c r="AUD80" s="128"/>
      <c r="AUE80" s="128"/>
      <c r="AUF80" s="128"/>
      <c r="AUG80" s="128"/>
      <c r="AUH80" s="128"/>
      <c r="AUI80" s="128"/>
      <c r="AUJ80" s="128"/>
      <c r="AUK80" s="128"/>
      <c r="AUL80" s="128"/>
      <c r="AUM80" s="128"/>
      <c r="AUN80" s="128"/>
      <c r="AUO80" s="128"/>
      <c r="AUP80" s="128"/>
      <c r="AUQ80" s="128"/>
      <c r="AUR80" s="128"/>
      <c r="AUS80" s="128"/>
      <c r="AUT80" s="128"/>
      <c r="AUU80" s="128"/>
      <c r="AUV80" s="128"/>
      <c r="AUW80" s="128"/>
      <c r="AUX80" s="128"/>
      <c r="AUY80" s="128"/>
      <c r="AUZ80" s="128"/>
      <c r="AVA80" s="128"/>
      <c r="AVB80" s="128"/>
      <c r="AVC80" s="128"/>
      <c r="AVD80" s="128"/>
      <c r="AVE80" s="128"/>
      <c r="AVF80" s="128"/>
      <c r="AVG80" s="128"/>
      <c r="AVH80" s="128"/>
      <c r="AVI80" s="128"/>
      <c r="AVJ80" s="128"/>
      <c r="AVK80" s="128"/>
      <c r="AVL80" s="128"/>
      <c r="AVM80" s="128"/>
      <c r="AVN80" s="118"/>
      <c r="AVO80" s="118"/>
      <c r="AVP80" s="112"/>
      <c r="AVQ80" s="128"/>
      <c r="AVR80" s="113"/>
      <c r="AVS80" s="113"/>
      <c r="AVT80" s="113"/>
      <c r="AVU80" s="112"/>
      <c r="AVV80" s="128"/>
      <c r="AVW80" s="113"/>
      <c r="AVX80" s="113"/>
      <c r="AVY80" s="113"/>
      <c r="AVZ80" s="112"/>
      <c r="AWA80" s="128"/>
      <c r="AWB80" s="113"/>
      <c r="AWC80" s="113"/>
      <c r="AWD80" s="113"/>
      <c r="AWE80" s="112"/>
      <c r="AWF80" s="128"/>
      <c r="AWG80" s="113"/>
      <c r="AWH80" s="113"/>
      <c r="AWI80" s="113"/>
      <c r="AWJ80" s="112"/>
      <c r="AWK80" s="128"/>
      <c r="AWL80" s="113"/>
      <c r="AWM80" s="113"/>
      <c r="AWN80" s="113"/>
      <c r="AWO80" s="112"/>
      <c r="AWP80" s="128"/>
      <c r="AWQ80" s="113"/>
      <c r="AWR80" s="113"/>
      <c r="AWS80" s="113"/>
      <c r="AWT80" s="112"/>
      <c r="AWU80" s="128"/>
      <c r="AWV80" s="113"/>
      <c r="AWW80" s="113"/>
      <c r="AWX80" s="113"/>
      <c r="AWY80" s="112"/>
      <c r="AWZ80" s="128"/>
      <c r="AXA80" s="113"/>
      <c r="AXB80" s="113"/>
      <c r="AXC80" s="113"/>
      <c r="AXD80" s="112"/>
      <c r="AXE80" s="128"/>
      <c r="AXF80" s="113"/>
      <c r="AXG80" s="113"/>
      <c r="AXH80" s="113"/>
      <c r="AXI80" s="112"/>
      <c r="AXJ80" s="22"/>
      <c r="AXK80" s="113"/>
      <c r="AXL80" s="113"/>
      <c r="AXM80" s="113"/>
      <c r="AXN80" s="112"/>
      <c r="AXO80" s="128"/>
      <c r="AXP80" s="113"/>
      <c r="AXQ80" s="113"/>
      <c r="AXR80" s="113"/>
      <c r="AXS80" s="112"/>
      <c r="AXT80" s="128"/>
      <c r="AXU80" s="113"/>
      <c r="AXV80" s="113"/>
      <c r="AXW80" s="113"/>
      <c r="AXX80" s="112"/>
      <c r="AXY80" s="128"/>
      <c r="AXZ80" s="113"/>
      <c r="AYA80" s="113"/>
      <c r="AYB80" s="113"/>
      <c r="AYC80" s="112"/>
      <c r="AYD80" s="128"/>
      <c r="AYE80" s="113"/>
      <c r="AYF80" s="113"/>
      <c r="AYG80" s="113"/>
      <c r="AYH80" s="112"/>
      <c r="AYI80" s="128"/>
      <c r="AYJ80" s="113"/>
      <c r="AYK80" s="113"/>
      <c r="AYL80" s="113"/>
      <c r="AYM80" s="112"/>
      <c r="AYN80" s="128"/>
      <c r="AYO80" s="113"/>
      <c r="AYP80" s="113"/>
      <c r="AYQ80" s="113"/>
      <c r="AYR80" s="112"/>
      <c r="AYS80" s="128"/>
      <c r="AYT80" s="113"/>
      <c r="AYU80" s="113"/>
      <c r="AYV80" s="113"/>
      <c r="AYW80" s="112"/>
      <c r="AYX80" s="128"/>
      <c r="AYY80" s="113"/>
      <c r="AYZ80" s="113"/>
      <c r="AZA80" s="113"/>
      <c r="AZB80" s="112"/>
      <c r="AZC80" s="128"/>
      <c r="AZD80" s="113"/>
      <c r="AZE80" s="113"/>
      <c r="AZF80" s="113"/>
      <c r="AZG80" s="112"/>
      <c r="AZH80" s="22"/>
      <c r="AZI80" s="113"/>
      <c r="AZJ80" s="113"/>
      <c r="AZK80" s="113"/>
      <c r="AZL80" s="112"/>
      <c r="AZM80" s="128"/>
      <c r="AZN80" s="113"/>
      <c r="AZO80" s="113"/>
      <c r="AZP80" s="113"/>
      <c r="AZQ80" s="112"/>
      <c r="AZR80" s="128"/>
      <c r="AZS80" s="113"/>
      <c r="AZT80" s="113"/>
      <c r="AZU80" s="113"/>
      <c r="AZV80" s="112"/>
      <c r="AZW80" s="128"/>
      <c r="AZX80" s="113"/>
      <c r="AZY80" s="113"/>
      <c r="AZZ80" s="113"/>
      <c r="BAA80" s="112"/>
      <c r="BAB80" s="128"/>
      <c r="BAC80" s="113"/>
      <c r="BAD80" s="113"/>
      <c r="BAE80" s="113"/>
      <c r="BAF80" s="112"/>
      <c r="BAG80" s="128"/>
      <c r="BAH80" s="113"/>
      <c r="BAI80" s="113"/>
      <c r="BAJ80" s="113"/>
      <c r="BAK80" s="112"/>
      <c r="BAL80" s="128"/>
      <c r="BAM80" s="113"/>
      <c r="BAN80" s="113"/>
      <c r="BAO80" s="113"/>
      <c r="BAP80" s="112"/>
      <c r="BAQ80" s="128"/>
      <c r="BAR80" s="113"/>
      <c r="BAS80" s="113"/>
      <c r="BAT80" s="113"/>
      <c r="BAU80" s="112"/>
      <c r="BAV80" s="128"/>
      <c r="BAW80" s="113"/>
      <c r="BAX80" s="113"/>
      <c r="BAY80" s="113"/>
      <c r="BAZ80" s="112"/>
      <c r="BBA80" s="128"/>
      <c r="BBB80" s="113"/>
      <c r="BBC80" s="113"/>
      <c r="BBD80" s="113"/>
      <c r="BBE80" s="112"/>
      <c r="BBF80" s="22"/>
      <c r="BBG80" s="113"/>
      <c r="BBH80" s="113"/>
      <c r="BBI80" s="113"/>
      <c r="BBJ80" s="112"/>
      <c r="BBK80" s="128"/>
      <c r="BBL80" s="113"/>
      <c r="BBM80" s="113"/>
      <c r="BBN80" s="113"/>
      <c r="BBO80" s="112"/>
      <c r="BBP80" s="128"/>
      <c r="BBQ80" s="113"/>
      <c r="BBR80" s="113"/>
      <c r="BBS80" s="113"/>
      <c r="BBT80" s="112"/>
      <c r="BBU80" s="128"/>
      <c r="BBV80" s="113"/>
      <c r="BBW80" s="113"/>
      <c r="BBX80" s="113"/>
      <c r="BBY80" s="112"/>
      <c r="BBZ80" s="128"/>
      <c r="BCA80" s="113"/>
      <c r="BCB80" s="113"/>
      <c r="BCC80" s="113"/>
      <c r="BCD80" s="112"/>
      <c r="BCE80" s="128"/>
      <c r="BCF80" s="113"/>
      <c r="BCG80" s="113"/>
      <c r="BCH80" s="113"/>
      <c r="BCI80" s="112"/>
      <c r="BCJ80" s="128"/>
      <c r="BCK80" s="113"/>
      <c r="BCL80" s="113"/>
      <c r="BCM80" s="113"/>
      <c r="BCN80" s="112"/>
      <c r="BCO80" s="128"/>
      <c r="BCP80" s="113"/>
      <c r="BCQ80" s="113"/>
      <c r="BCR80" s="113"/>
      <c r="BCS80" s="112"/>
      <c r="BCT80" s="128"/>
      <c r="BCU80" s="113"/>
      <c r="BCV80" s="113"/>
      <c r="BCW80" s="113"/>
      <c r="BCX80" s="112"/>
      <c r="BCY80" s="128"/>
      <c r="BCZ80" s="113"/>
      <c r="BDA80" s="113"/>
      <c r="BDB80" s="113"/>
      <c r="BDC80" s="112"/>
      <c r="BDD80" s="22"/>
      <c r="BDE80" s="113"/>
      <c r="BDF80" s="113"/>
      <c r="BDG80" s="113"/>
      <c r="BDH80" s="112"/>
      <c r="BDI80" s="128"/>
      <c r="BDJ80" s="113"/>
      <c r="BDK80" s="113"/>
      <c r="BDL80" s="113"/>
      <c r="BDM80" s="112"/>
      <c r="BDN80" s="128"/>
      <c r="BDO80" s="113"/>
      <c r="BDP80" s="113"/>
      <c r="BDQ80" s="113"/>
      <c r="BDR80" s="112"/>
      <c r="BDS80" s="128"/>
      <c r="BDT80" s="113"/>
      <c r="BDU80" s="113"/>
      <c r="BDV80" s="113"/>
      <c r="BDW80" s="112"/>
      <c r="BDX80" s="128"/>
      <c r="BDY80" s="113"/>
      <c r="BDZ80" s="113"/>
      <c r="BEA80" s="113"/>
      <c r="BEB80" s="112"/>
      <c r="BEC80" s="128"/>
      <c r="BED80" s="113"/>
      <c r="BEE80" s="113"/>
      <c r="BEF80" s="113"/>
      <c r="BEG80" s="112"/>
      <c r="BEH80" s="128"/>
      <c r="BEI80" s="113"/>
      <c r="BEJ80" s="113"/>
      <c r="BEK80" s="113"/>
      <c r="BEL80" s="112"/>
      <c r="BEM80" s="128"/>
      <c r="BEN80" s="113"/>
      <c r="BEO80" s="113"/>
      <c r="BEP80" s="113"/>
      <c r="BEQ80" s="112"/>
      <c r="BER80" s="128"/>
      <c r="BES80" s="113"/>
      <c r="BET80" s="113"/>
      <c r="BEU80" s="113"/>
      <c r="BEV80" s="112"/>
      <c r="BEW80" s="128"/>
      <c r="BEX80" s="113"/>
      <c r="BEY80" s="113"/>
      <c r="BEZ80" s="113"/>
      <c r="BFA80" s="112"/>
      <c r="BFB80" s="22"/>
      <c r="BFC80" s="113"/>
      <c r="BFD80" s="113"/>
      <c r="BFE80" s="113"/>
      <c r="BFF80" s="112"/>
      <c r="BFG80" s="128"/>
      <c r="BFH80" s="113"/>
      <c r="BFI80" s="113"/>
      <c r="BFJ80" s="113"/>
      <c r="BFK80" s="112"/>
      <c r="BFL80" s="128"/>
      <c r="BFM80" s="113"/>
      <c r="BFN80" s="113"/>
      <c r="BFO80" s="113"/>
      <c r="BFP80" s="112"/>
      <c r="BFQ80" s="128"/>
      <c r="BFR80" s="113"/>
      <c r="BFS80" s="113"/>
      <c r="BFT80" s="113"/>
      <c r="BFU80" s="112"/>
      <c r="BFV80" s="128"/>
      <c r="BFW80" s="113"/>
      <c r="BFX80" s="113"/>
      <c r="BFY80" s="113"/>
      <c r="BFZ80" s="112"/>
      <c r="BGA80" s="128"/>
      <c r="BGB80" s="113"/>
      <c r="BGC80" s="113"/>
      <c r="BGD80" s="113"/>
      <c r="BGE80" s="112"/>
      <c r="BGF80" s="128"/>
      <c r="BGG80" s="113"/>
      <c r="BGH80" s="113"/>
      <c r="BGI80" s="113"/>
      <c r="BGJ80" s="112"/>
      <c r="BGK80" s="128"/>
      <c r="BGL80" s="113"/>
      <c r="BGM80" s="113"/>
      <c r="BGN80" s="113"/>
      <c r="BGO80" s="112"/>
      <c r="BGP80" s="128"/>
      <c r="BGQ80" s="113"/>
      <c r="BGR80" s="113"/>
      <c r="BGS80" s="113"/>
      <c r="BGT80" s="112"/>
      <c r="BGU80" s="22"/>
      <c r="BGV80" s="113"/>
      <c r="BGW80" s="113"/>
      <c r="BGX80" s="113"/>
      <c r="BGY80" s="112"/>
      <c r="BGZ80" s="22"/>
      <c r="BHA80" s="113"/>
      <c r="BHB80" s="113"/>
      <c r="BHC80" s="113"/>
      <c r="BHD80" s="112"/>
      <c r="BHE80" s="128"/>
      <c r="BHF80" s="113"/>
      <c r="BHG80" s="113"/>
      <c r="BHH80" s="113"/>
      <c r="BHI80" s="112"/>
      <c r="BHJ80" s="128"/>
      <c r="BHK80" s="113"/>
      <c r="BHL80" s="113"/>
      <c r="BHM80" s="113"/>
      <c r="BHN80" s="112"/>
      <c r="BHO80" s="128"/>
      <c r="BHP80" s="113"/>
      <c r="BHQ80" s="113"/>
      <c r="BHR80" s="113"/>
      <c r="BHS80" s="112"/>
      <c r="BHT80" s="128"/>
      <c r="BHU80" s="113"/>
      <c r="BHV80" s="113"/>
      <c r="BHW80" s="113"/>
      <c r="BHX80" s="112"/>
      <c r="BHY80" s="128"/>
      <c r="BHZ80" s="113"/>
      <c r="BIA80" s="113"/>
      <c r="BIB80" s="113"/>
      <c r="BIC80" s="112"/>
      <c r="BID80" s="128"/>
      <c r="BIE80" s="113"/>
      <c r="BIF80" s="113"/>
      <c r="BIG80" s="113"/>
      <c r="BIH80" s="112"/>
      <c r="BII80" s="128"/>
      <c r="BIJ80" s="113"/>
      <c r="BIK80" s="113"/>
      <c r="BIL80" s="113"/>
      <c r="BIM80" s="112"/>
      <c r="BIN80" s="128"/>
      <c r="BIO80" s="113"/>
      <c r="BIP80" s="113"/>
      <c r="BIQ80" s="113"/>
      <c r="BIR80" s="112"/>
      <c r="BIS80" s="22"/>
      <c r="BIT80" s="113"/>
      <c r="BIU80" s="113"/>
      <c r="BIV80" s="113"/>
      <c r="BIW80" s="112"/>
      <c r="BIX80" s="22"/>
      <c r="BIY80" s="113"/>
      <c r="BIZ80" s="113"/>
      <c r="BJA80" s="113"/>
      <c r="BJB80" s="112"/>
      <c r="BJC80" s="128"/>
      <c r="BJD80" s="113"/>
      <c r="BJE80" s="113"/>
      <c r="BJF80" s="113"/>
      <c r="BJG80" s="112"/>
      <c r="BJH80" s="128"/>
      <c r="BJI80" s="113"/>
      <c r="BJJ80" s="113"/>
      <c r="BJK80" s="113"/>
      <c r="BJL80" s="112"/>
      <c r="BJM80" s="128"/>
      <c r="BJN80" s="113"/>
      <c r="BJO80" s="113"/>
      <c r="BJP80" s="113"/>
      <c r="BJQ80" s="112"/>
      <c r="BJR80" s="128"/>
      <c r="BJS80" s="113"/>
      <c r="BJT80" s="113"/>
      <c r="BJU80" s="113"/>
      <c r="BJV80" s="112"/>
      <c r="BJW80" s="128"/>
      <c r="BJX80" s="113"/>
      <c r="BJY80" s="113"/>
      <c r="BJZ80" s="113"/>
      <c r="BKA80" s="112"/>
      <c r="BKB80" s="128"/>
      <c r="BKC80" s="113"/>
      <c r="BKD80" s="113"/>
      <c r="BKE80" s="113"/>
      <c r="BKF80" s="112"/>
      <c r="BKG80" s="128"/>
      <c r="BKH80" s="113"/>
      <c r="BKI80" s="113"/>
      <c r="BKJ80" s="113"/>
      <c r="BKK80" s="112"/>
      <c r="BKL80" s="128"/>
      <c r="BKM80" s="113"/>
      <c r="BKN80" s="113"/>
      <c r="BKO80" s="113"/>
      <c r="BKP80" s="112"/>
      <c r="BKQ80" s="22"/>
      <c r="BKR80" s="113"/>
      <c r="BKS80" s="113"/>
      <c r="BKT80" s="113"/>
      <c r="BKU80" s="112"/>
      <c r="BKV80" s="22"/>
      <c r="BKW80" s="113"/>
      <c r="BKX80" s="113"/>
      <c r="BKY80" s="113"/>
      <c r="BKZ80" s="112"/>
      <c r="BLA80" s="128"/>
      <c r="BLB80" s="113"/>
      <c r="BLC80" s="113"/>
      <c r="BLD80" s="113"/>
      <c r="BLE80" s="112"/>
      <c r="BLF80" s="128"/>
      <c r="BLG80" s="113"/>
      <c r="BLH80" s="113"/>
      <c r="BLI80" s="113"/>
      <c r="BLJ80" s="112"/>
      <c r="BLK80" s="128"/>
      <c r="BLL80" s="113"/>
      <c r="BLM80" s="113"/>
      <c r="BLN80" s="113"/>
      <c r="BLO80" s="112"/>
      <c r="BLP80" s="128"/>
      <c r="BLQ80" s="113"/>
      <c r="BLR80" s="113"/>
      <c r="BLS80" s="113"/>
      <c r="BLT80" s="112"/>
      <c r="BLU80" s="128"/>
      <c r="BLV80" s="113"/>
      <c r="BLW80" s="113"/>
      <c r="BLX80" s="113"/>
      <c r="BLY80" s="112"/>
      <c r="BLZ80" s="128"/>
      <c r="BMA80" s="113"/>
      <c r="BMB80" s="113"/>
      <c r="BMC80" s="113"/>
      <c r="BMD80" s="112"/>
      <c r="BME80" s="128"/>
      <c r="BMF80" s="113"/>
      <c r="BMG80" s="113"/>
      <c r="BMH80" s="113"/>
      <c r="BMI80" s="112"/>
      <c r="BMJ80" s="128"/>
      <c r="BMK80" s="113"/>
      <c r="BML80" s="113"/>
      <c r="BMM80" s="113"/>
      <c r="BMN80" s="112"/>
      <c r="BMO80" s="22"/>
      <c r="BMP80" s="113"/>
      <c r="BMQ80" s="113"/>
      <c r="BMR80" s="113"/>
      <c r="BMS80" s="112"/>
      <c r="BMT80" s="22"/>
      <c r="BMU80" s="113"/>
      <c r="BMV80" s="113"/>
      <c r="BMW80" s="113"/>
      <c r="BMX80" s="112"/>
      <c r="BMY80" s="128"/>
      <c r="BMZ80" s="113"/>
      <c r="BNA80" s="113"/>
      <c r="BNB80" s="113"/>
      <c r="BNC80" s="112"/>
      <c r="BND80" s="128"/>
      <c r="BNE80" s="113"/>
      <c r="BNF80" s="113"/>
      <c r="BNG80" s="113"/>
      <c r="BNH80" s="112"/>
      <c r="BNI80" s="128"/>
      <c r="BNJ80" s="113"/>
      <c r="BNK80" s="113"/>
      <c r="BNL80" s="113"/>
      <c r="BNM80" s="112"/>
      <c r="BNN80" s="128"/>
      <c r="BNO80" s="113"/>
      <c r="BNP80" s="113"/>
      <c r="BNQ80" s="113"/>
      <c r="BNR80" s="112"/>
      <c r="BNS80" s="128"/>
      <c r="BNT80" s="113"/>
      <c r="BNU80" s="113"/>
      <c r="BNV80" s="113"/>
      <c r="BNW80" s="112"/>
      <c r="BNX80" s="128"/>
      <c r="BNY80" s="113"/>
      <c r="BNZ80" s="113"/>
      <c r="BOA80" s="113"/>
      <c r="BOB80" s="112"/>
      <c r="BOC80" s="128"/>
      <c r="BOD80" s="113"/>
      <c r="BOE80" s="113"/>
      <c r="BOF80" s="113"/>
      <c r="BOG80" s="112"/>
      <c r="BOH80" s="128"/>
      <c r="BOI80" s="113"/>
      <c r="BOJ80" s="113"/>
      <c r="BOK80" s="113"/>
      <c r="BOL80" s="112"/>
      <c r="BOM80" s="22"/>
      <c r="BON80" s="113"/>
      <c r="BOO80" s="113"/>
      <c r="BOP80" s="113"/>
      <c r="BOQ80" s="112"/>
      <c r="BOR80" s="22"/>
      <c r="BOS80" s="113"/>
      <c r="BOT80" s="113"/>
      <c r="BOU80" s="113"/>
      <c r="BOV80" s="112"/>
      <c r="BOW80" s="128"/>
      <c r="BOX80" s="113"/>
      <c r="BOY80" s="113"/>
      <c r="BOZ80" s="113"/>
      <c r="BPA80" s="112"/>
      <c r="BPB80" s="128"/>
      <c r="BPC80" s="113"/>
      <c r="BPD80" s="113"/>
      <c r="BPE80" s="113"/>
      <c r="BPF80" s="112"/>
      <c r="BPG80" s="128"/>
      <c r="BPH80" s="113"/>
      <c r="BPI80" s="113"/>
      <c r="BPJ80" s="113"/>
      <c r="BPK80" s="112"/>
      <c r="BPL80" s="128"/>
      <c r="BPM80" s="113"/>
      <c r="BPN80" s="113"/>
      <c r="BPO80" s="113"/>
      <c r="BPP80" s="112"/>
      <c r="BPQ80" s="128"/>
      <c r="BPR80" s="113"/>
      <c r="BPS80" s="113"/>
      <c r="BPT80" s="113"/>
      <c r="BPU80" s="112"/>
      <c r="BPV80" s="128"/>
      <c r="BPW80" s="113"/>
      <c r="BPX80" s="113"/>
      <c r="BPY80" s="113"/>
      <c r="BPZ80" s="112"/>
      <c r="BQA80" s="128"/>
      <c r="BQB80" s="113"/>
      <c r="BQC80" s="113"/>
      <c r="BQD80" s="113"/>
      <c r="BQE80" s="112"/>
      <c r="BQF80" s="128"/>
      <c r="BQG80" s="113"/>
      <c r="BQH80" s="113"/>
      <c r="BQI80" s="113"/>
      <c r="BQJ80" s="112"/>
      <c r="BQK80" s="128"/>
      <c r="BQL80" s="113"/>
      <c r="BQM80" s="113"/>
      <c r="BQN80" s="113"/>
      <c r="BQO80" s="112"/>
      <c r="BQP80" s="22"/>
      <c r="BQQ80" s="113"/>
      <c r="BQR80" s="113"/>
      <c r="BQS80" s="113"/>
      <c r="BQT80" s="112"/>
      <c r="BQU80" s="128"/>
      <c r="BQV80" s="113"/>
      <c r="BQW80" s="113"/>
      <c r="BQX80" s="113"/>
      <c r="BQY80" s="112"/>
      <c r="BQZ80" s="128"/>
      <c r="BRA80" s="113"/>
      <c r="BRB80" s="113"/>
      <c r="BRC80" s="113"/>
      <c r="BRD80" s="112"/>
      <c r="BRE80" s="128"/>
      <c r="BRF80" s="113"/>
      <c r="BRG80" s="113"/>
      <c r="BRH80" s="113"/>
      <c r="BRI80" s="112"/>
      <c r="BRJ80" s="128"/>
      <c r="BRK80" s="113"/>
      <c r="BRL80" s="113"/>
      <c r="BRM80" s="113"/>
      <c r="BRN80" s="112"/>
      <c r="BRO80" s="128"/>
      <c r="BRP80" s="113"/>
      <c r="BRQ80" s="113"/>
      <c r="BRR80" s="113"/>
      <c r="BRS80" s="112"/>
      <c r="BRT80" s="128"/>
      <c r="BRU80" s="113"/>
      <c r="BRV80" s="113"/>
      <c r="BRW80" s="113"/>
      <c r="BRX80" s="112"/>
      <c r="BRY80" s="128"/>
      <c r="BRZ80" s="113"/>
      <c r="BSA80" s="113"/>
      <c r="BSB80" s="113"/>
      <c r="BSC80" s="112"/>
      <c r="BSD80" s="128"/>
      <c r="BSE80" s="113"/>
      <c r="BSF80" s="113"/>
      <c r="BSG80" s="113"/>
      <c r="BSH80" s="112"/>
      <c r="BSI80" s="128"/>
      <c r="BSJ80" s="113"/>
      <c r="BSK80" s="113"/>
      <c r="BSL80" s="113"/>
      <c r="BSM80" s="112"/>
      <c r="BSN80" s="22"/>
      <c r="BSO80" s="113"/>
      <c r="BSP80" s="113"/>
      <c r="BSQ80" s="113"/>
      <c r="BSR80" s="112"/>
      <c r="BSS80" s="128"/>
      <c r="BST80" s="113"/>
      <c r="BSU80" s="113"/>
      <c r="BSV80" s="113"/>
      <c r="BSW80" s="112"/>
      <c r="BSX80" s="128"/>
      <c r="BSY80" s="113"/>
      <c r="BSZ80" s="113"/>
      <c r="BTA80" s="113"/>
      <c r="BTB80" s="112"/>
      <c r="BTC80" s="128"/>
      <c r="BTD80" s="113"/>
      <c r="BTE80" s="113"/>
      <c r="BTF80" s="113"/>
      <c r="BTG80" s="112"/>
      <c r="BTH80" s="128"/>
      <c r="BTI80" s="113"/>
      <c r="BTJ80" s="113"/>
      <c r="BTK80" s="113"/>
      <c r="BTL80" s="112"/>
      <c r="BTM80" s="128"/>
      <c r="BTN80" s="113"/>
      <c r="BTO80" s="113"/>
      <c r="BTP80" s="113"/>
      <c r="BTQ80" s="112"/>
      <c r="BTR80" s="128"/>
      <c r="BTS80" s="113"/>
      <c r="BTT80" s="113"/>
      <c r="BTU80" s="113"/>
      <c r="BTV80" s="112"/>
      <c r="BTW80" s="128"/>
      <c r="BTX80" s="113"/>
      <c r="BTY80" s="113"/>
      <c r="BTZ80" s="113"/>
      <c r="BUA80" s="112"/>
      <c r="BUB80" s="128"/>
      <c r="BUC80" s="113"/>
      <c r="BUD80" s="113"/>
      <c r="BUE80" s="113"/>
      <c r="BUF80" s="112"/>
      <c r="BUG80" s="128"/>
      <c r="BUH80" s="113"/>
      <c r="BUI80" s="113"/>
      <c r="BUJ80" s="113"/>
      <c r="BUK80" s="112"/>
      <c r="BUL80" s="22"/>
      <c r="BUM80" s="113"/>
      <c r="BUN80" s="113"/>
      <c r="BUO80" s="113"/>
      <c r="BUP80" s="112"/>
      <c r="BUQ80" s="128"/>
      <c r="BUR80" s="113"/>
      <c r="BUS80" s="113"/>
      <c r="BUT80" s="113"/>
      <c r="BUU80" s="112"/>
      <c r="BUV80" s="128"/>
      <c r="BUW80" s="113"/>
      <c r="BUX80" s="113"/>
      <c r="BUY80" s="113"/>
      <c r="BUZ80" s="112"/>
      <c r="BVA80" s="128"/>
      <c r="BVB80" s="113"/>
      <c r="BVC80" s="113"/>
      <c r="BVD80" s="113"/>
      <c r="BVE80" s="112"/>
      <c r="BVF80" s="128"/>
      <c r="BVG80" s="113"/>
      <c r="BVH80" s="113"/>
      <c r="BVI80" s="113"/>
      <c r="BVJ80" s="112"/>
      <c r="BVK80" s="128"/>
      <c r="BVL80" s="113"/>
      <c r="BVM80" s="113"/>
      <c r="BVN80" s="113"/>
      <c r="BVO80" s="112"/>
      <c r="BVP80" s="128"/>
      <c r="BVQ80" s="113"/>
      <c r="BVR80" s="113"/>
      <c r="BVS80" s="113"/>
      <c r="BVT80" s="112"/>
      <c r="BVU80" s="128"/>
      <c r="BVV80" s="113"/>
      <c r="BVW80" s="113"/>
      <c r="BVX80" s="113"/>
      <c r="BVY80" s="112"/>
      <c r="BVZ80" s="128"/>
      <c r="BWA80" s="113"/>
      <c r="BWB80" s="113"/>
      <c r="BWC80" s="113"/>
      <c r="BWD80" s="112"/>
      <c r="BWE80" s="128"/>
      <c r="BWF80" s="113"/>
      <c r="BWG80" s="113"/>
      <c r="BWH80" s="113"/>
      <c r="BWI80" s="112"/>
      <c r="BWJ80" s="22"/>
      <c r="BWK80" s="113"/>
      <c r="BWL80" s="113"/>
      <c r="BWM80" s="113"/>
      <c r="BWN80" s="112"/>
      <c r="BWO80" s="128"/>
      <c r="BWP80" s="113"/>
      <c r="BWQ80" s="113"/>
      <c r="BWR80" s="113"/>
      <c r="BWS80" s="112"/>
      <c r="BWT80" s="128"/>
      <c r="BWU80" s="113"/>
      <c r="BWV80" s="113"/>
      <c r="BWW80" s="113"/>
      <c r="BWX80" s="112"/>
      <c r="BWY80" s="128"/>
      <c r="BWZ80" s="113"/>
      <c r="BXA80" s="113"/>
      <c r="BXB80" s="113"/>
      <c r="BXC80" s="112"/>
      <c r="BXD80" s="128"/>
      <c r="BXE80" s="113"/>
      <c r="BXF80" s="113"/>
      <c r="BXG80" s="113"/>
      <c r="BXH80" s="112"/>
      <c r="BXI80" s="128"/>
      <c r="BXJ80" s="113"/>
      <c r="BXK80" s="113"/>
      <c r="BXL80" s="113"/>
      <c r="BXM80" s="112"/>
      <c r="BXN80" s="128"/>
      <c r="BXO80" s="113"/>
      <c r="BXP80" s="113"/>
      <c r="BXQ80" s="113"/>
      <c r="BXR80" s="112"/>
      <c r="BXS80" s="128"/>
      <c r="BXT80" s="113"/>
      <c r="BXU80" s="113"/>
      <c r="BXV80" s="113"/>
      <c r="BXW80" s="112"/>
      <c r="BXX80" s="128"/>
      <c r="BXY80" s="113"/>
      <c r="BXZ80" s="113"/>
      <c r="BYA80" s="113"/>
      <c r="BYB80" s="112"/>
      <c r="BYC80" s="128"/>
      <c r="BYD80" s="113"/>
      <c r="BYE80" s="113"/>
      <c r="BYF80" s="113"/>
      <c r="BYG80" s="112"/>
      <c r="BYH80" s="2"/>
      <c r="BYI80" s="2"/>
      <c r="BYJ80" s="2"/>
      <c r="BYK80" s="2"/>
    </row>
    <row r="81" spans="1:2013" x14ac:dyDescent="0.35">
      <c r="A81" s="99"/>
      <c r="B81" s="295"/>
      <c r="C81" s="31"/>
      <c r="D81" s="28" t="s">
        <v>145</v>
      </c>
      <c r="E81" s="99"/>
      <c r="F81" s="317"/>
      <c r="G81" s="128"/>
      <c r="H81" s="128"/>
      <c r="I81" s="22"/>
      <c r="J81" s="23"/>
      <c r="K81" s="244"/>
      <c r="L81" s="244"/>
      <c r="M81" s="244"/>
      <c r="N81" s="21"/>
      <c r="O81" s="329"/>
      <c r="P81" s="236"/>
      <c r="Q81" s="236"/>
      <c r="R81" s="236"/>
      <c r="S81" s="21"/>
      <c r="T81" s="329"/>
      <c r="U81" s="236"/>
      <c r="V81" s="236"/>
      <c r="W81" s="236"/>
      <c r="X81" s="21"/>
      <c r="Y81" s="329"/>
      <c r="Z81" s="236"/>
      <c r="AA81" s="236"/>
      <c r="AB81" s="236"/>
      <c r="AC81" s="21"/>
      <c r="AD81" s="329"/>
      <c r="AE81" s="236"/>
      <c r="AF81" s="236"/>
      <c r="AG81" s="236"/>
      <c r="AH81" s="21"/>
      <c r="AI81" s="329"/>
      <c r="AJ81" s="236"/>
      <c r="AK81" s="236"/>
      <c r="AL81" s="236"/>
      <c r="AM81" s="21"/>
      <c r="AN81" s="329"/>
      <c r="AO81" s="236"/>
      <c r="AP81" s="236"/>
      <c r="AQ81" s="236"/>
      <c r="AR81" s="21"/>
      <c r="AS81" s="329"/>
      <c r="AT81" s="236"/>
      <c r="AU81" s="236"/>
      <c r="AV81" s="236"/>
      <c r="AW81" s="21"/>
      <c r="AX81" s="329"/>
      <c r="AY81" s="236"/>
      <c r="AZ81" s="236"/>
      <c r="BA81" s="236"/>
      <c r="BB81" s="21"/>
      <c r="BC81" s="329"/>
      <c r="BD81" s="236"/>
      <c r="BE81" s="236"/>
      <c r="BF81" s="236"/>
      <c r="BG81" s="21"/>
      <c r="BH81" s="24"/>
      <c r="BI81" s="236"/>
      <c r="BJ81" s="236"/>
      <c r="BK81" s="236"/>
      <c r="BL81" s="21"/>
      <c r="BM81" s="329"/>
      <c r="BN81" s="236"/>
      <c r="BO81" s="236"/>
      <c r="BP81" s="236"/>
      <c r="BQ81" s="21"/>
      <c r="BR81" s="329"/>
      <c r="BS81" s="236"/>
      <c r="BT81" s="236"/>
      <c r="BU81" s="236"/>
      <c r="BV81" s="21"/>
      <c r="BW81" s="329"/>
      <c r="BX81" s="236"/>
      <c r="BY81" s="236"/>
      <c r="BZ81" s="236"/>
      <c r="CA81" s="21"/>
      <c r="CB81" s="329"/>
      <c r="CC81" s="236"/>
      <c r="CD81" s="236"/>
      <c r="CE81" s="236"/>
      <c r="CF81" s="21"/>
      <c r="CG81" s="329"/>
      <c r="CH81" s="236"/>
      <c r="CI81" s="236"/>
      <c r="CJ81" s="236"/>
      <c r="CK81" s="21"/>
      <c r="CL81" s="329"/>
      <c r="CM81" s="236"/>
      <c r="CN81" s="236"/>
      <c r="CO81" s="236"/>
      <c r="CP81" s="21"/>
      <c r="CQ81" s="329"/>
      <c r="CR81" s="236"/>
      <c r="CS81" s="236"/>
      <c r="CT81" s="236"/>
      <c r="CU81" s="21"/>
      <c r="CV81" s="329"/>
      <c r="CW81" s="236"/>
      <c r="CX81" s="236"/>
      <c r="CY81" s="236"/>
      <c r="CZ81" s="21"/>
      <c r="DA81" s="329"/>
      <c r="DB81" s="236"/>
      <c r="DC81" s="236"/>
      <c r="DD81" s="236"/>
      <c r="DE81" s="21"/>
      <c r="DF81" s="24"/>
      <c r="DG81" s="236"/>
      <c r="DH81" s="236"/>
      <c r="DI81" s="236"/>
      <c r="DJ81" s="21"/>
      <c r="DK81" s="329"/>
      <c r="DL81" s="236"/>
      <c r="DM81" s="236"/>
      <c r="DN81" s="236"/>
      <c r="DO81" s="21"/>
      <c r="DP81" s="329"/>
      <c r="DQ81" s="236"/>
      <c r="DR81" s="236"/>
      <c r="DS81" s="236"/>
      <c r="DT81" s="21"/>
      <c r="DU81" s="329"/>
      <c r="DV81" s="236"/>
      <c r="DW81" s="236"/>
      <c r="DX81" s="236"/>
      <c r="DY81" s="21"/>
      <c r="DZ81" s="329"/>
      <c r="EA81" s="236"/>
      <c r="EB81" s="236"/>
      <c r="EC81" s="236"/>
      <c r="ED81" s="21"/>
      <c r="EE81" s="329"/>
      <c r="EF81" s="236"/>
      <c r="EG81" s="236"/>
      <c r="EH81" s="236"/>
      <c r="EI81" s="21"/>
      <c r="EJ81" s="329"/>
      <c r="EK81" s="236"/>
      <c r="EL81" s="236"/>
      <c r="EM81" s="236"/>
      <c r="EN81" s="21"/>
      <c r="EO81" s="329"/>
      <c r="EP81" s="236"/>
      <c r="EQ81" s="236"/>
      <c r="ER81" s="236"/>
      <c r="ES81" s="21"/>
      <c r="ET81" s="329"/>
      <c r="EU81" s="236"/>
      <c r="EV81" s="236"/>
      <c r="EW81" s="236"/>
      <c r="EX81" s="21"/>
      <c r="EY81" s="329"/>
      <c r="EZ81" s="236"/>
      <c r="FA81" s="236"/>
      <c r="FB81" s="236"/>
      <c r="FC81" s="21"/>
      <c r="FD81" s="24"/>
      <c r="FE81" s="236"/>
      <c r="FF81" s="236"/>
      <c r="FG81" s="236"/>
      <c r="FH81" s="21"/>
      <c r="FI81" s="329"/>
      <c r="FJ81" s="236"/>
      <c r="FK81" s="236"/>
      <c r="FL81" s="236"/>
      <c r="FM81" s="21"/>
      <c r="FN81" s="329"/>
      <c r="FO81" s="236"/>
      <c r="FP81" s="236"/>
      <c r="FQ81" s="236"/>
      <c r="FR81" s="21"/>
      <c r="FS81" s="329"/>
      <c r="FT81" s="236"/>
      <c r="FU81" s="236"/>
      <c r="FV81" s="236"/>
      <c r="FW81" s="21"/>
      <c r="FX81" s="329"/>
      <c r="FY81" s="236"/>
      <c r="FZ81" s="236"/>
      <c r="GA81" s="236"/>
      <c r="GB81" s="21"/>
      <c r="GC81" s="329"/>
      <c r="GD81" s="236"/>
      <c r="GE81" s="236"/>
      <c r="GF81" s="236"/>
      <c r="GG81" s="21"/>
      <c r="GH81" s="329"/>
      <c r="GI81" s="236"/>
      <c r="GJ81" s="236"/>
      <c r="GK81" s="236"/>
      <c r="GL81" s="21"/>
      <c r="GM81" s="329"/>
      <c r="GN81" s="236"/>
      <c r="GO81" s="236"/>
      <c r="GP81" s="236"/>
      <c r="GQ81" s="21"/>
      <c r="GR81" s="329"/>
      <c r="GS81" s="236"/>
      <c r="GT81" s="236"/>
      <c r="GU81" s="236"/>
      <c r="GV81" s="21"/>
      <c r="GW81" s="329"/>
      <c r="GX81" s="236"/>
      <c r="GY81" s="236"/>
      <c r="GZ81" s="236"/>
      <c r="HA81" s="21"/>
      <c r="HB81" s="24"/>
      <c r="HC81" s="236"/>
      <c r="HD81" s="236"/>
      <c r="HE81" s="236"/>
      <c r="HF81" s="21"/>
      <c r="HG81" s="329"/>
      <c r="HH81" s="236"/>
      <c r="HI81" s="236"/>
      <c r="HJ81" s="236"/>
      <c r="HK81" s="21"/>
      <c r="HL81" s="329"/>
      <c r="HM81" s="236"/>
      <c r="HN81" s="236"/>
      <c r="HO81" s="236"/>
      <c r="HP81" s="21"/>
      <c r="HQ81" s="329"/>
      <c r="HR81" s="236"/>
      <c r="HS81" s="236"/>
      <c r="HT81" s="236"/>
      <c r="HU81" s="21"/>
      <c r="HV81" s="329"/>
      <c r="HW81" s="236"/>
      <c r="HX81" s="236"/>
      <c r="HY81" s="236"/>
      <c r="HZ81" s="21"/>
      <c r="IA81" s="329"/>
      <c r="IB81" s="236"/>
      <c r="IC81" s="236"/>
      <c r="ID81" s="236"/>
      <c r="IE81" s="21"/>
      <c r="IF81" s="329"/>
      <c r="IG81" s="236"/>
      <c r="IH81" s="236"/>
      <c r="II81" s="236"/>
      <c r="IJ81" s="21"/>
      <c r="IK81" s="329"/>
      <c r="IL81" s="236"/>
      <c r="IM81" s="236"/>
      <c r="IN81" s="236"/>
      <c r="IO81" s="21"/>
      <c r="IP81" s="329"/>
      <c r="IQ81" s="236"/>
      <c r="IR81" s="236"/>
      <c r="IS81" s="236"/>
      <c r="IT81" s="21"/>
      <c r="IU81" s="329"/>
      <c r="IV81" s="236"/>
      <c r="IW81" s="236"/>
      <c r="IX81" s="236"/>
      <c r="IY81" s="21"/>
      <c r="IZ81" s="117"/>
      <c r="JA81" s="30"/>
      <c r="JB81" s="128"/>
      <c r="JC81" s="128"/>
      <c r="JD81" s="128"/>
      <c r="JE81" s="128"/>
      <c r="JF81" s="128"/>
      <c r="JG81" s="128"/>
      <c r="JH81" s="128"/>
      <c r="JI81" s="128"/>
      <c r="JJ81" s="128"/>
      <c r="JK81" s="128"/>
      <c r="JL81" s="128"/>
      <c r="JM81" s="128"/>
      <c r="JN81" s="128"/>
      <c r="JO81" s="128"/>
      <c r="JP81" s="128"/>
      <c r="JQ81" s="128"/>
      <c r="JR81" s="128"/>
      <c r="JS81" s="128"/>
      <c r="JT81" s="128"/>
      <c r="JU81" s="128"/>
      <c r="JV81" s="128"/>
      <c r="JW81" s="128"/>
      <c r="JX81" s="128"/>
      <c r="JY81" s="128"/>
      <c r="JZ81" s="128"/>
      <c r="KA81" s="128"/>
      <c r="KB81" s="128"/>
      <c r="KC81" s="128"/>
      <c r="KD81" s="128"/>
      <c r="KE81" s="128"/>
      <c r="KF81" s="128"/>
      <c r="KG81" s="128"/>
      <c r="KH81" s="128"/>
      <c r="KI81" s="128"/>
      <c r="KJ81" s="128"/>
      <c r="KK81" s="128"/>
      <c r="KL81" s="128"/>
      <c r="KM81" s="128"/>
      <c r="KN81" s="128"/>
      <c r="KO81" s="128"/>
      <c r="KP81" s="128"/>
      <c r="KQ81" s="128"/>
      <c r="KR81" s="128"/>
      <c r="KS81" s="128"/>
      <c r="KT81" s="128"/>
      <c r="KU81" s="128"/>
      <c r="KV81" s="128"/>
      <c r="KW81" s="128"/>
      <c r="KX81" s="128"/>
      <c r="KY81" s="128"/>
      <c r="KZ81" s="128"/>
      <c r="LA81" s="128"/>
      <c r="LB81" s="128"/>
      <c r="LC81" s="128"/>
      <c r="LD81" s="128"/>
      <c r="LE81" s="128"/>
      <c r="LF81" s="128"/>
      <c r="LG81" s="128"/>
      <c r="LH81" s="128"/>
      <c r="LI81" s="128"/>
      <c r="LJ81" s="128"/>
      <c r="LK81" s="128"/>
      <c r="LL81" s="128"/>
      <c r="LM81" s="128"/>
      <c r="LN81" s="128"/>
      <c r="LO81" s="128"/>
      <c r="LP81" s="128"/>
      <c r="LQ81" s="128"/>
      <c r="LR81" s="128"/>
      <c r="LS81" s="128"/>
      <c r="LT81" s="128"/>
      <c r="LU81" s="128"/>
      <c r="LV81" s="128"/>
      <c r="LW81" s="128"/>
      <c r="LX81" s="128"/>
      <c r="LY81" s="128"/>
      <c r="LZ81" s="128"/>
      <c r="MA81" s="128"/>
      <c r="MB81" s="128"/>
      <c r="MC81" s="128"/>
      <c r="MD81" s="128"/>
      <c r="ME81" s="128"/>
      <c r="MF81" s="128"/>
      <c r="MG81" s="128"/>
      <c r="MH81" s="128"/>
      <c r="MI81" s="128"/>
      <c r="MJ81" s="128"/>
      <c r="MK81" s="128"/>
      <c r="ML81" s="128"/>
      <c r="MM81" s="128"/>
      <c r="MN81" s="128"/>
      <c r="MO81" s="128"/>
      <c r="MP81" s="128"/>
      <c r="MQ81" s="128"/>
      <c r="MR81" s="128"/>
      <c r="MS81" s="128"/>
      <c r="MT81" s="128"/>
      <c r="MU81" s="128"/>
      <c r="MV81" s="128"/>
      <c r="MW81" s="128"/>
      <c r="MX81" s="128"/>
      <c r="MY81" s="128"/>
      <c r="MZ81" s="128"/>
      <c r="NA81" s="128"/>
      <c r="NB81" s="128"/>
      <c r="NC81" s="128"/>
      <c r="ND81" s="128"/>
      <c r="NE81" s="128"/>
      <c r="NF81" s="128"/>
      <c r="NG81" s="128"/>
      <c r="NH81" s="128"/>
      <c r="NI81" s="128"/>
      <c r="NJ81" s="128"/>
      <c r="NK81" s="128"/>
      <c r="NL81" s="128"/>
      <c r="NM81" s="128"/>
      <c r="NN81" s="128"/>
      <c r="NO81" s="128"/>
      <c r="NP81" s="128"/>
      <c r="NQ81" s="128"/>
      <c r="NR81" s="128"/>
      <c r="NS81" s="128"/>
      <c r="NT81" s="128"/>
      <c r="NU81" s="128"/>
      <c r="NV81" s="128"/>
      <c r="NW81" s="128"/>
      <c r="NX81" s="128"/>
      <c r="NY81" s="128"/>
      <c r="NZ81" s="128"/>
      <c r="OA81" s="128"/>
      <c r="OB81" s="128"/>
      <c r="OC81" s="128"/>
      <c r="OD81" s="128"/>
      <c r="OE81" s="128"/>
      <c r="OF81" s="128"/>
      <c r="OG81" s="128"/>
      <c r="OH81" s="128"/>
      <c r="OI81" s="128"/>
      <c r="OJ81" s="128"/>
      <c r="OK81" s="128"/>
      <c r="OL81" s="128"/>
      <c r="OM81" s="128"/>
      <c r="ON81" s="128"/>
      <c r="OO81" s="128"/>
      <c r="OP81" s="128"/>
      <c r="OQ81" s="128"/>
      <c r="OR81" s="128"/>
      <c r="OS81" s="128"/>
      <c r="OT81" s="128"/>
      <c r="OU81" s="128"/>
      <c r="OV81" s="128"/>
      <c r="OW81" s="128"/>
      <c r="OX81" s="128"/>
      <c r="OY81" s="128"/>
      <c r="OZ81" s="128"/>
      <c r="PA81" s="128"/>
      <c r="PB81" s="128"/>
      <c r="PC81" s="128"/>
      <c r="PD81" s="128"/>
      <c r="PE81" s="128"/>
      <c r="PF81" s="128"/>
      <c r="PG81" s="128"/>
      <c r="PH81" s="128"/>
      <c r="PI81" s="128"/>
      <c r="PJ81" s="128"/>
      <c r="PK81" s="128"/>
      <c r="PL81" s="128"/>
      <c r="PM81" s="128"/>
      <c r="PN81" s="128"/>
      <c r="PO81" s="128"/>
      <c r="PP81" s="128"/>
      <c r="PQ81" s="128"/>
      <c r="PR81" s="128"/>
      <c r="PS81" s="128"/>
      <c r="PT81" s="128"/>
      <c r="PU81" s="128"/>
      <c r="PV81" s="128"/>
      <c r="PW81" s="128"/>
      <c r="PX81" s="128"/>
      <c r="PY81" s="128"/>
      <c r="PZ81" s="128"/>
      <c r="QA81" s="128"/>
      <c r="QB81" s="128"/>
      <c r="QC81" s="128"/>
      <c r="QD81" s="128"/>
      <c r="QE81" s="128"/>
      <c r="QF81" s="128"/>
      <c r="QG81" s="128"/>
      <c r="QH81" s="128"/>
      <c r="QI81" s="128"/>
      <c r="QJ81" s="128"/>
      <c r="QK81" s="128"/>
      <c r="QL81" s="128"/>
      <c r="QM81" s="128"/>
      <c r="QN81" s="128"/>
      <c r="QO81" s="128"/>
      <c r="QP81" s="128"/>
      <c r="QQ81" s="128"/>
      <c r="QR81" s="128"/>
      <c r="QS81" s="128"/>
      <c r="QT81" s="128"/>
      <c r="QU81" s="128"/>
      <c r="QV81" s="128"/>
      <c r="QW81" s="128"/>
      <c r="QX81" s="128"/>
      <c r="QY81" s="128"/>
      <c r="QZ81" s="128"/>
      <c r="RA81" s="128"/>
      <c r="RB81" s="128"/>
      <c r="RC81" s="128"/>
      <c r="RD81" s="128"/>
      <c r="RE81" s="128"/>
      <c r="RF81" s="128"/>
      <c r="RG81" s="128"/>
      <c r="RH81" s="128"/>
      <c r="RI81" s="128"/>
      <c r="RJ81" s="128"/>
      <c r="RK81" s="128"/>
      <c r="RL81" s="128"/>
      <c r="RM81" s="128"/>
      <c r="RN81" s="128"/>
      <c r="RO81" s="128"/>
      <c r="RP81" s="128"/>
      <c r="RQ81" s="128"/>
      <c r="RR81" s="128"/>
      <c r="RS81" s="128"/>
      <c r="RT81" s="128"/>
      <c r="RU81" s="128"/>
      <c r="RV81" s="128"/>
      <c r="RW81" s="128"/>
      <c r="RX81" s="128"/>
      <c r="RY81" s="128"/>
      <c r="RZ81" s="128"/>
      <c r="SA81" s="128"/>
      <c r="SB81" s="128"/>
      <c r="SC81" s="128"/>
      <c r="SD81" s="128"/>
      <c r="SE81" s="128"/>
      <c r="SF81" s="128"/>
      <c r="SG81" s="128"/>
      <c r="SH81" s="128"/>
      <c r="SI81" s="128"/>
      <c r="SJ81" s="128"/>
      <c r="SK81" s="128"/>
      <c r="SL81" s="128"/>
      <c r="SM81" s="128"/>
      <c r="SN81" s="128"/>
      <c r="SO81" s="128"/>
      <c r="SP81" s="128"/>
      <c r="SQ81" s="128"/>
      <c r="SR81" s="128"/>
      <c r="SS81" s="128"/>
      <c r="ST81" s="128"/>
      <c r="SU81" s="128"/>
      <c r="SV81" s="128"/>
      <c r="SW81" s="128"/>
      <c r="SX81" s="128"/>
      <c r="SY81" s="128"/>
      <c r="SZ81" s="128"/>
      <c r="TA81" s="128"/>
      <c r="TB81" s="128"/>
      <c r="TC81" s="128"/>
      <c r="TD81" s="128"/>
      <c r="TE81" s="128"/>
      <c r="TF81" s="128"/>
      <c r="TG81" s="128"/>
      <c r="TH81" s="128"/>
      <c r="TI81" s="128"/>
      <c r="TJ81" s="128"/>
      <c r="TK81" s="128"/>
      <c r="TL81" s="128"/>
      <c r="TM81" s="128"/>
      <c r="TN81" s="128"/>
      <c r="TO81" s="128"/>
      <c r="TP81" s="128"/>
      <c r="TQ81" s="128"/>
      <c r="TR81" s="128"/>
      <c r="TS81" s="128"/>
      <c r="TT81" s="128"/>
      <c r="TU81" s="128"/>
      <c r="TV81" s="128"/>
      <c r="TW81" s="128"/>
      <c r="TX81" s="128"/>
      <c r="TY81" s="128"/>
      <c r="TZ81" s="128"/>
      <c r="UA81" s="128"/>
      <c r="UB81" s="128"/>
      <c r="UC81" s="128"/>
      <c r="UD81" s="128"/>
      <c r="UE81" s="128"/>
      <c r="UF81" s="128"/>
      <c r="UG81" s="128"/>
      <c r="UH81" s="128"/>
      <c r="UI81" s="128"/>
      <c r="UJ81" s="128"/>
      <c r="UK81" s="128"/>
      <c r="UL81" s="128"/>
      <c r="UM81" s="128"/>
      <c r="UN81" s="128"/>
      <c r="UO81" s="128"/>
      <c r="UP81" s="128"/>
      <c r="UQ81" s="128"/>
      <c r="UR81" s="128"/>
      <c r="US81" s="128"/>
      <c r="UT81" s="128"/>
      <c r="UU81" s="128"/>
      <c r="UV81" s="128"/>
      <c r="UW81" s="128"/>
      <c r="UX81" s="128"/>
      <c r="UY81" s="128"/>
      <c r="UZ81" s="128"/>
      <c r="VA81" s="128"/>
      <c r="VB81" s="128"/>
      <c r="VC81" s="128"/>
      <c r="VD81" s="128"/>
      <c r="VE81" s="128"/>
      <c r="VF81" s="128"/>
      <c r="VG81" s="128"/>
      <c r="VH81" s="128"/>
      <c r="VI81" s="128"/>
      <c r="VJ81" s="128"/>
      <c r="VK81" s="128"/>
      <c r="VL81" s="128"/>
      <c r="VM81" s="128"/>
      <c r="VN81" s="128"/>
      <c r="VO81" s="128"/>
      <c r="VP81" s="128"/>
      <c r="VQ81" s="128"/>
      <c r="VR81" s="128"/>
      <c r="VS81" s="128"/>
      <c r="VT81" s="128"/>
      <c r="VU81" s="128"/>
      <c r="VV81" s="128"/>
      <c r="VW81" s="128"/>
      <c r="VX81" s="128"/>
      <c r="VY81" s="128"/>
      <c r="VZ81" s="128"/>
      <c r="WA81" s="128"/>
      <c r="WB81" s="128"/>
      <c r="WC81" s="128"/>
      <c r="WD81" s="128"/>
      <c r="WE81" s="128"/>
      <c r="WF81" s="128"/>
      <c r="WG81" s="128"/>
      <c r="WH81" s="128"/>
      <c r="WI81" s="128"/>
      <c r="WJ81" s="128"/>
      <c r="WK81" s="128"/>
      <c r="WL81" s="128"/>
      <c r="WM81" s="128"/>
      <c r="WN81" s="128"/>
      <c r="WO81" s="128"/>
      <c r="WP81" s="128"/>
      <c r="WQ81" s="128"/>
      <c r="WR81" s="128"/>
      <c r="WS81" s="128"/>
      <c r="WT81" s="128"/>
      <c r="WU81" s="128"/>
      <c r="WV81" s="128"/>
      <c r="WW81" s="128"/>
      <c r="WX81" s="128"/>
      <c r="WY81" s="128"/>
      <c r="WZ81" s="128"/>
      <c r="XA81" s="128"/>
      <c r="XB81" s="128"/>
      <c r="XC81" s="128"/>
      <c r="XD81" s="128"/>
      <c r="XE81" s="128"/>
      <c r="XF81" s="128"/>
      <c r="XG81" s="128"/>
      <c r="XH81" s="128"/>
      <c r="XI81" s="128"/>
      <c r="XJ81" s="128"/>
      <c r="XK81" s="128"/>
      <c r="XL81" s="128"/>
      <c r="XM81" s="128"/>
      <c r="XN81" s="128"/>
      <c r="XO81" s="128"/>
      <c r="XP81" s="128"/>
      <c r="XQ81" s="128"/>
      <c r="XR81" s="128"/>
      <c r="XS81" s="128"/>
      <c r="XT81" s="128"/>
      <c r="XU81" s="128"/>
      <c r="XV81" s="128"/>
      <c r="XW81" s="128"/>
      <c r="XX81" s="128"/>
      <c r="XY81" s="128"/>
      <c r="XZ81" s="128"/>
      <c r="YA81" s="128"/>
      <c r="YB81" s="128"/>
      <c r="YC81" s="128"/>
      <c r="YD81" s="128"/>
      <c r="YE81" s="128"/>
      <c r="YF81" s="128"/>
      <c r="YG81" s="128"/>
      <c r="YH81" s="128"/>
      <c r="YI81" s="128"/>
      <c r="YJ81" s="128"/>
      <c r="YK81" s="128"/>
      <c r="YL81" s="128"/>
      <c r="YM81" s="128"/>
      <c r="YN81" s="128"/>
      <c r="YO81" s="128"/>
      <c r="YP81" s="128"/>
      <c r="YQ81" s="128"/>
      <c r="YR81" s="128"/>
      <c r="YS81" s="128"/>
      <c r="YT81" s="128"/>
      <c r="YU81" s="128"/>
      <c r="YV81" s="128"/>
      <c r="YW81" s="128"/>
      <c r="YX81" s="128"/>
      <c r="YY81" s="128"/>
      <c r="YZ81" s="128"/>
      <c r="ZA81" s="128"/>
      <c r="ZB81" s="128"/>
      <c r="ZC81" s="128"/>
      <c r="ZD81" s="128"/>
      <c r="ZE81" s="128"/>
      <c r="ZF81" s="128"/>
      <c r="ZG81" s="128"/>
      <c r="ZH81" s="128"/>
      <c r="ZI81" s="128"/>
      <c r="ZJ81" s="128"/>
      <c r="ZK81" s="128"/>
      <c r="ZL81" s="128"/>
      <c r="ZM81" s="128"/>
      <c r="ZN81" s="128"/>
      <c r="ZO81" s="128"/>
      <c r="ZP81" s="128"/>
      <c r="ZQ81" s="128"/>
      <c r="ZR81" s="128"/>
      <c r="ZS81" s="128"/>
      <c r="ZT81" s="128"/>
      <c r="ZU81" s="128"/>
      <c r="ZV81" s="128"/>
      <c r="ZW81" s="128"/>
      <c r="ZX81" s="128"/>
      <c r="ZY81" s="128"/>
      <c r="ZZ81" s="128"/>
      <c r="AAA81" s="128"/>
      <c r="AAB81" s="128"/>
      <c r="AAC81" s="128"/>
      <c r="AAD81" s="128"/>
      <c r="AAE81" s="128"/>
      <c r="AAF81" s="128"/>
      <c r="AAG81" s="128"/>
      <c r="AAH81" s="128"/>
      <c r="AAI81" s="128"/>
      <c r="AAJ81" s="128"/>
      <c r="AAK81" s="128"/>
      <c r="AAL81" s="128"/>
      <c r="AAM81" s="128"/>
      <c r="AAN81" s="128"/>
      <c r="AAO81" s="128"/>
      <c r="AAP81" s="128"/>
      <c r="AAQ81" s="128"/>
      <c r="AAR81" s="128"/>
      <c r="AAS81" s="128"/>
      <c r="AAT81" s="128"/>
      <c r="AAU81" s="128"/>
      <c r="AAV81" s="128"/>
      <c r="AAW81" s="128"/>
      <c r="AAX81" s="128"/>
      <c r="AAY81" s="128"/>
      <c r="AAZ81" s="128"/>
      <c r="ABA81" s="128"/>
      <c r="ABB81" s="128"/>
      <c r="ABC81" s="128"/>
      <c r="ABD81" s="128"/>
      <c r="ABE81" s="128"/>
      <c r="ABF81" s="128"/>
      <c r="ABG81" s="128"/>
      <c r="ABH81" s="128"/>
      <c r="ABI81" s="128"/>
      <c r="ABJ81" s="128"/>
      <c r="ABK81" s="128"/>
      <c r="ABL81" s="128"/>
      <c r="ABM81" s="128"/>
      <c r="ABN81" s="128"/>
      <c r="ABO81" s="128"/>
      <c r="ABP81" s="128"/>
      <c r="ABQ81" s="128"/>
      <c r="ABR81" s="128"/>
      <c r="ABS81" s="128"/>
      <c r="ABT81" s="128"/>
      <c r="ABU81" s="128"/>
      <c r="ABV81" s="128"/>
      <c r="ABW81" s="128"/>
      <c r="ABX81" s="128"/>
      <c r="ABY81" s="128"/>
      <c r="ABZ81" s="128"/>
      <c r="ACA81" s="128"/>
      <c r="ACB81" s="128"/>
      <c r="ACC81" s="128"/>
      <c r="ACD81" s="128"/>
      <c r="ACE81" s="128"/>
      <c r="ACF81" s="128"/>
      <c r="ACG81" s="128"/>
      <c r="ACH81" s="128"/>
      <c r="ACI81" s="128"/>
      <c r="ACJ81" s="128"/>
      <c r="ACK81" s="128"/>
      <c r="ACL81" s="128"/>
      <c r="ACM81" s="128"/>
      <c r="ACN81" s="128"/>
      <c r="ACO81" s="128"/>
      <c r="ACP81" s="128"/>
      <c r="ACQ81" s="128"/>
      <c r="ACR81" s="128"/>
      <c r="ACS81" s="128"/>
      <c r="ACT81" s="128"/>
      <c r="ACU81" s="128"/>
      <c r="ACV81" s="128"/>
      <c r="ACW81" s="128"/>
      <c r="ACX81" s="128"/>
      <c r="ACY81" s="128"/>
      <c r="ACZ81" s="128"/>
      <c r="ADA81" s="128"/>
      <c r="ADB81" s="128"/>
      <c r="ADC81" s="128"/>
      <c r="ADD81" s="128"/>
      <c r="ADE81" s="128"/>
      <c r="ADF81" s="128"/>
      <c r="ADG81" s="128"/>
      <c r="ADH81" s="128"/>
      <c r="ADI81" s="128"/>
      <c r="ADJ81" s="128"/>
      <c r="ADK81" s="128"/>
      <c r="ADL81" s="128"/>
      <c r="ADM81" s="128"/>
      <c r="ADN81" s="128"/>
      <c r="ADO81" s="128"/>
      <c r="ADP81" s="128"/>
      <c r="ADQ81" s="128"/>
      <c r="ADR81" s="128"/>
      <c r="ADS81" s="128"/>
      <c r="ADT81" s="128"/>
      <c r="ADU81" s="128"/>
      <c r="ADV81" s="128"/>
      <c r="ADW81" s="128"/>
      <c r="ADX81" s="128"/>
      <c r="ADY81" s="128"/>
      <c r="ADZ81" s="128"/>
      <c r="AEA81" s="128"/>
      <c r="AEB81" s="128"/>
      <c r="AEC81" s="128"/>
      <c r="AED81" s="128"/>
      <c r="AEE81" s="128"/>
      <c r="AEF81" s="128"/>
      <c r="AEG81" s="128"/>
      <c r="AEH81" s="128"/>
      <c r="AEI81" s="128"/>
      <c r="AEJ81" s="128"/>
      <c r="AEK81" s="128"/>
      <c r="AEL81" s="128"/>
      <c r="AEM81" s="128"/>
      <c r="AEN81" s="128"/>
      <c r="AEO81" s="128"/>
      <c r="AEP81" s="128"/>
      <c r="AEQ81" s="128"/>
      <c r="AER81" s="128"/>
      <c r="AES81" s="128"/>
      <c r="AET81" s="128"/>
      <c r="AEU81" s="128"/>
      <c r="AEV81" s="128"/>
      <c r="AEW81" s="128"/>
      <c r="AEX81" s="128"/>
      <c r="AEY81" s="128"/>
      <c r="AEZ81" s="128"/>
      <c r="AFA81" s="128"/>
      <c r="AFB81" s="128"/>
      <c r="AFC81" s="128"/>
      <c r="AFD81" s="128"/>
      <c r="AFE81" s="128"/>
      <c r="AFF81" s="128"/>
      <c r="AFG81" s="128"/>
      <c r="AFH81" s="128"/>
      <c r="AFI81" s="128"/>
      <c r="AFJ81" s="128"/>
      <c r="AFK81" s="128"/>
      <c r="AFL81" s="128"/>
      <c r="AFM81" s="128"/>
      <c r="AFN81" s="128"/>
      <c r="AFO81" s="128"/>
      <c r="AFP81" s="128"/>
      <c r="AFQ81" s="128"/>
      <c r="AFR81" s="128"/>
      <c r="AFS81" s="128"/>
      <c r="AFT81" s="128"/>
      <c r="AFU81" s="128"/>
      <c r="AFV81" s="128"/>
      <c r="AFW81" s="128"/>
      <c r="AFX81" s="128"/>
      <c r="AFY81" s="128"/>
      <c r="AFZ81" s="128"/>
      <c r="AGA81" s="128"/>
      <c r="AGB81" s="128"/>
      <c r="AGC81" s="128"/>
      <c r="AGD81" s="128"/>
      <c r="AGE81" s="128"/>
      <c r="AGF81" s="128"/>
      <c r="AGG81" s="128"/>
      <c r="AGH81" s="128"/>
      <c r="AGI81" s="128"/>
      <c r="AGJ81" s="128"/>
      <c r="AGK81" s="128"/>
      <c r="AGL81" s="128"/>
      <c r="AGM81" s="128"/>
      <c r="AGN81" s="128"/>
      <c r="AGO81" s="128"/>
      <c r="AGP81" s="128"/>
      <c r="AGQ81" s="128"/>
      <c r="AGR81" s="128"/>
      <c r="AGS81" s="128"/>
      <c r="AGT81" s="128"/>
      <c r="AGU81" s="128"/>
      <c r="AGV81" s="128"/>
      <c r="AGW81" s="128"/>
      <c r="AGX81" s="128"/>
      <c r="AGY81" s="128"/>
      <c r="AGZ81" s="128"/>
      <c r="AHA81" s="128"/>
      <c r="AHB81" s="128"/>
      <c r="AHC81" s="128"/>
      <c r="AHD81" s="128"/>
      <c r="AHE81" s="128"/>
      <c r="AHF81" s="128"/>
      <c r="AHG81" s="128"/>
      <c r="AHH81" s="128"/>
      <c r="AHI81" s="128"/>
      <c r="AHJ81" s="128"/>
      <c r="AHK81" s="128"/>
      <c r="AHL81" s="128"/>
      <c r="AHM81" s="128"/>
      <c r="AHN81" s="128"/>
      <c r="AHO81" s="128"/>
      <c r="AHP81" s="128"/>
      <c r="AHQ81" s="128"/>
      <c r="AHR81" s="128"/>
      <c r="AHS81" s="128"/>
      <c r="AHT81" s="128"/>
      <c r="AHU81" s="128"/>
      <c r="AHV81" s="128"/>
      <c r="AHW81" s="128"/>
      <c r="AHX81" s="128"/>
      <c r="AHY81" s="128"/>
      <c r="AHZ81" s="128"/>
      <c r="AIA81" s="128"/>
      <c r="AIB81" s="128"/>
      <c r="AIC81" s="128"/>
      <c r="AID81" s="128"/>
      <c r="AIE81" s="128"/>
      <c r="AIF81" s="128"/>
      <c r="AIG81" s="128"/>
      <c r="AIH81" s="128"/>
      <c r="AII81" s="128"/>
      <c r="AIJ81" s="128"/>
      <c r="AIK81" s="128"/>
      <c r="AIL81" s="128"/>
      <c r="AIM81" s="128"/>
      <c r="AIN81" s="128"/>
      <c r="AIO81" s="128"/>
      <c r="AIP81" s="128"/>
      <c r="AIQ81" s="128"/>
      <c r="AIR81" s="128"/>
      <c r="AIS81" s="128"/>
      <c r="AIT81" s="128"/>
      <c r="AIU81" s="128"/>
      <c r="AIV81" s="128"/>
      <c r="AIW81" s="128"/>
      <c r="AIX81" s="128"/>
      <c r="AIY81" s="128"/>
      <c r="AIZ81" s="128"/>
      <c r="AJA81" s="128"/>
      <c r="AJB81" s="128"/>
      <c r="AJC81" s="128"/>
      <c r="AJD81" s="128"/>
      <c r="AJE81" s="128"/>
      <c r="AJF81" s="128"/>
      <c r="AJG81" s="128"/>
      <c r="AJH81" s="128"/>
      <c r="AJI81" s="128"/>
      <c r="AJJ81" s="128"/>
      <c r="AJK81" s="128"/>
      <c r="AJL81" s="128"/>
      <c r="AJM81" s="128"/>
      <c r="AJN81" s="128"/>
      <c r="AJO81" s="128"/>
      <c r="AJP81" s="128"/>
      <c r="AJQ81" s="128"/>
      <c r="AJR81" s="128"/>
      <c r="AJS81" s="128"/>
      <c r="AJT81" s="128"/>
      <c r="AJU81" s="128"/>
      <c r="AJV81" s="128"/>
      <c r="AJW81" s="128"/>
      <c r="AJX81" s="128"/>
      <c r="AJY81" s="128"/>
      <c r="AJZ81" s="128"/>
      <c r="AKA81" s="128"/>
      <c r="AKB81" s="128"/>
      <c r="AKC81" s="128"/>
      <c r="AKD81" s="128"/>
      <c r="AKE81" s="128"/>
      <c r="AKF81" s="128"/>
      <c r="AKG81" s="128"/>
      <c r="AKH81" s="128"/>
      <c r="AKI81" s="128"/>
      <c r="AKJ81" s="128"/>
      <c r="AKK81" s="128"/>
      <c r="AKL81" s="128"/>
      <c r="AKM81" s="128"/>
      <c r="AKN81" s="128"/>
      <c r="AKO81" s="128"/>
      <c r="AKP81" s="128"/>
      <c r="AKQ81" s="128"/>
      <c r="AKR81" s="128"/>
      <c r="AKS81" s="128"/>
      <c r="AKT81" s="128"/>
      <c r="AKU81" s="128"/>
      <c r="AKV81" s="128"/>
      <c r="AKW81" s="128"/>
      <c r="AKX81" s="128"/>
      <c r="AKY81" s="128"/>
      <c r="AKZ81" s="128"/>
      <c r="ALA81" s="128"/>
      <c r="ALB81" s="128"/>
      <c r="ALC81" s="128"/>
      <c r="ALD81" s="128"/>
      <c r="ALE81" s="128"/>
      <c r="ALF81" s="128"/>
      <c r="ALG81" s="128"/>
      <c r="ALH81" s="128"/>
      <c r="ALI81" s="128"/>
      <c r="ALJ81" s="128"/>
      <c r="ALK81" s="128"/>
      <c r="ALL81" s="128"/>
      <c r="ALM81" s="128"/>
      <c r="ALN81" s="128"/>
      <c r="ALO81" s="128"/>
      <c r="ALP81" s="128"/>
      <c r="ALQ81" s="128"/>
      <c r="ALR81" s="128"/>
      <c r="ALS81" s="128"/>
      <c r="ALT81" s="128"/>
      <c r="ALU81" s="128"/>
      <c r="ALV81" s="128"/>
      <c r="ALW81" s="128"/>
      <c r="ALX81" s="128"/>
      <c r="ALY81" s="128"/>
      <c r="ALZ81" s="128"/>
      <c r="AMA81" s="128"/>
      <c r="AMB81" s="128"/>
      <c r="AMC81" s="128"/>
      <c r="AMD81" s="128"/>
      <c r="AME81" s="128"/>
      <c r="AMF81" s="128"/>
      <c r="AMG81" s="128"/>
      <c r="AMH81" s="128"/>
      <c r="AMI81" s="128"/>
      <c r="AMJ81" s="128"/>
      <c r="AMK81" s="128"/>
      <c r="AML81" s="128"/>
      <c r="AMM81" s="128"/>
      <c r="AMN81" s="128"/>
      <c r="AMO81" s="128"/>
      <c r="AMP81" s="128"/>
      <c r="AMQ81" s="128"/>
      <c r="AMR81" s="128"/>
      <c r="AMS81" s="128"/>
      <c r="AMT81" s="128"/>
      <c r="AMU81" s="128"/>
      <c r="AMV81" s="128"/>
      <c r="AMW81" s="128"/>
      <c r="AMX81" s="128"/>
      <c r="AMY81" s="128"/>
      <c r="AMZ81" s="128"/>
      <c r="ANA81" s="128"/>
      <c r="ANB81" s="128"/>
      <c r="ANC81" s="128"/>
      <c r="AND81" s="128"/>
      <c r="ANE81" s="128"/>
      <c r="ANF81" s="128"/>
      <c r="ANG81" s="128"/>
      <c r="ANH81" s="128"/>
      <c r="ANI81" s="128"/>
      <c r="ANJ81" s="128"/>
      <c r="ANK81" s="128"/>
      <c r="ANL81" s="128"/>
      <c r="ANM81" s="128"/>
      <c r="ANN81" s="128"/>
      <c r="ANO81" s="128"/>
      <c r="ANP81" s="128"/>
      <c r="ANQ81" s="128"/>
      <c r="ANR81" s="128"/>
      <c r="ANS81" s="128"/>
      <c r="ANT81" s="128"/>
      <c r="ANU81" s="128"/>
      <c r="ANV81" s="128"/>
      <c r="ANW81" s="128"/>
      <c r="ANX81" s="128"/>
      <c r="ANY81" s="128"/>
      <c r="ANZ81" s="128"/>
      <c r="AOA81" s="128"/>
      <c r="AOB81" s="128"/>
      <c r="AOC81" s="128"/>
      <c r="AOD81" s="128"/>
      <c r="AOE81" s="128"/>
      <c r="AOF81" s="128"/>
      <c r="AOG81" s="128"/>
      <c r="AOH81" s="128"/>
      <c r="AOI81" s="128"/>
      <c r="AOJ81" s="128"/>
      <c r="AOK81" s="128"/>
      <c r="AOL81" s="128"/>
      <c r="AOM81" s="128"/>
      <c r="AON81" s="128"/>
      <c r="AOO81" s="128"/>
      <c r="AOP81" s="128"/>
      <c r="AOQ81" s="128"/>
      <c r="AOR81" s="128"/>
      <c r="AOS81" s="128"/>
      <c r="AOT81" s="128"/>
      <c r="AOU81" s="128"/>
      <c r="AOV81" s="128"/>
      <c r="AOW81" s="128"/>
      <c r="AOX81" s="128"/>
      <c r="AOY81" s="128"/>
      <c r="AOZ81" s="128"/>
      <c r="APA81" s="128"/>
      <c r="APB81" s="128"/>
      <c r="APC81" s="128"/>
      <c r="APD81" s="128"/>
      <c r="APE81" s="128"/>
      <c r="APF81" s="128"/>
      <c r="APG81" s="128"/>
      <c r="APH81" s="128"/>
      <c r="API81" s="128"/>
      <c r="APJ81" s="128"/>
      <c r="APK81" s="128"/>
      <c r="APL81" s="128"/>
      <c r="APM81" s="128"/>
      <c r="APN81" s="128"/>
      <c r="APO81" s="128"/>
      <c r="APP81" s="128"/>
      <c r="APQ81" s="128"/>
      <c r="APR81" s="128"/>
      <c r="APS81" s="128"/>
      <c r="APT81" s="128"/>
      <c r="APU81" s="128"/>
      <c r="APV81" s="128"/>
      <c r="APW81" s="128"/>
      <c r="APX81" s="128"/>
      <c r="APY81" s="128"/>
      <c r="APZ81" s="128"/>
      <c r="AQA81" s="128"/>
      <c r="AQB81" s="128"/>
      <c r="AQC81" s="128"/>
      <c r="AQD81" s="128"/>
      <c r="AQE81" s="128"/>
      <c r="AQF81" s="128"/>
      <c r="AQG81" s="128"/>
      <c r="AQH81" s="128"/>
      <c r="AQI81" s="128"/>
      <c r="AQJ81" s="128"/>
      <c r="AQK81" s="128"/>
      <c r="AQL81" s="128"/>
      <c r="AQM81" s="128"/>
      <c r="AQN81" s="128"/>
      <c r="AQO81" s="128"/>
      <c r="AQP81" s="128"/>
      <c r="AQQ81" s="128"/>
      <c r="AQR81" s="128"/>
      <c r="AQS81" s="128"/>
      <c r="AQT81" s="128"/>
      <c r="AQU81" s="128"/>
      <c r="AQV81" s="128"/>
      <c r="AQW81" s="128"/>
      <c r="AQX81" s="128"/>
      <c r="AQY81" s="128"/>
      <c r="AQZ81" s="128"/>
      <c r="ARA81" s="128"/>
      <c r="ARB81" s="128"/>
      <c r="ARC81" s="128"/>
      <c r="ARD81" s="128"/>
      <c r="ARE81" s="128"/>
      <c r="ARF81" s="128"/>
      <c r="ARG81" s="128"/>
      <c r="ARH81" s="128"/>
      <c r="ARI81" s="128"/>
      <c r="ARJ81" s="128"/>
      <c r="ARK81" s="128"/>
      <c r="ARL81" s="128"/>
      <c r="ARM81" s="128"/>
      <c r="ARN81" s="128"/>
      <c r="ARO81" s="128"/>
      <c r="ARP81" s="128"/>
      <c r="ARQ81" s="128"/>
      <c r="ARR81" s="128"/>
      <c r="ARS81" s="128"/>
      <c r="ART81" s="128"/>
      <c r="ARU81" s="128"/>
      <c r="ARV81" s="128"/>
      <c r="ARW81" s="128"/>
      <c r="ARX81" s="128"/>
      <c r="ARY81" s="128"/>
      <c r="ARZ81" s="128"/>
      <c r="ASA81" s="128"/>
      <c r="ASB81" s="128"/>
      <c r="ASC81" s="128"/>
      <c r="ASD81" s="128"/>
      <c r="ASE81" s="128"/>
      <c r="ASF81" s="128"/>
      <c r="ASG81" s="128"/>
      <c r="ASH81" s="128"/>
      <c r="ASI81" s="128"/>
      <c r="ASJ81" s="128"/>
      <c r="ASK81" s="128"/>
      <c r="ASL81" s="128"/>
      <c r="ASM81" s="128"/>
      <c r="ASN81" s="128"/>
      <c r="ASO81" s="128"/>
      <c r="ASP81" s="128"/>
      <c r="ASQ81" s="128"/>
      <c r="ASR81" s="128"/>
      <c r="ASS81" s="128"/>
      <c r="AST81" s="128"/>
      <c r="ASU81" s="128"/>
      <c r="ASV81" s="128"/>
      <c r="ASW81" s="128"/>
      <c r="ASX81" s="128"/>
      <c r="ASY81" s="128"/>
      <c r="ASZ81" s="128"/>
      <c r="ATA81" s="128"/>
      <c r="ATB81" s="128"/>
      <c r="ATC81" s="128"/>
      <c r="ATD81" s="128"/>
      <c r="ATE81" s="128"/>
      <c r="ATF81" s="128"/>
      <c r="ATG81" s="128"/>
      <c r="ATH81" s="128"/>
      <c r="ATI81" s="128"/>
      <c r="ATJ81" s="128"/>
      <c r="ATK81" s="128"/>
      <c r="ATL81" s="128"/>
      <c r="ATM81" s="128"/>
      <c r="ATN81" s="128"/>
      <c r="ATO81" s="128"/>
      <c r="ATP81" s="128"/>
      <c r="ATQ81" s="128"/>
      <c r="ATR81" s="128"/>
      <c r="ATS81" s="128"/>
      <c r="ATT81" s="128"/>
      <c r="ATU81" s="128"/>
      <c r="ATV81" s="128"/>
      <c r="ATW81" s="128"/>
      <c r="ATX81" s="128"/>
      <c r="ATY81" s="128"/>
      <c r="ATZ81" s="128"/>
      <c r="AUA81" s="128"/>
      <c r="AUB81" s="128"/>
      <c r="AUC81" s="128"/>
      <c r="AUD81" s="128"/>
      <c r="AUE81" s="128"/>
      <c r="AUF81" s="128"/>
      <c r="AUG81" s="128"/>
      <c r="AUH81" s="128"/>
      <c r="AUI81" s="128"/>
      <c r="AUJ81" s="128"/>
      <c r="AUK81" s="128"/>
      <c r="AUL81" s="128"/>
      <c r="AUM81" s="128"/>
      <c r="AUN81" s="128"/>
      <c r="AUO81" s="128"/>
      <c r="AUP81" s="128"/>
      <c r="AUQ81" s="128"/>
      <c r="AUR81" s="128"/>
      <c r="AUS81" s="128"/>
      <c r="AUT81" s="128"/>
      <c r="AUU81" s="128"/>
      <c r="AUV81" s="128"/>
      <c r="AUW81" s="128"/>
      <c r="AUX81" s="128"/>
      <c r="AUY81" s="128"/>
      <c r="AUZ81" s="128"/>
      <c r="AVA81" s="128"/>
      <c r="AVB81" s="128"/>
      <c r="AVC81" s="128"/>
      <c r="AVD81" s="128"/>
      <c r="AVE81" s="128"/>
      <c r="AVF81" s="128"/>
      <c r="AVG81" s="128"/>
      <c r="AVH81" s="128"/>
      <c r="AVI81" s="128"/>
      <c r="AVJ81" s="128"/>
      <c r="AVK81" s="128"/>
      <c r="AVL81" s="128"/>
      <c r="AVM81" s="128"/>
      <c r="AVN81" s="118"/>
      <c r="AVO81" s="118"/>
      <c r="AVP81" s="112"/>
      <c r="AVQ81" s="128"/>
      <c r="AVR81" s="113"/>
      <c r="AVS81" s="113"/>
      <c r="AVT81" s="113"/>
      <c r="AVU81" s="112"/>
      <c r="AVV81" s="128"/>
      <c r="AVW81" s="113"/>
      <c r="AVX81" s="113"/>
      <c r="AVY81" s="113"/>
      <c r="AVZ81" s="112"/>
      <c r="AWA81" s="128"/>
      <c r="AWB81" s="113"/>
      <c r="AWC81" s="113"/>
      <c r="AWD81" s="113"/>
      <c r="AWE81" s="112"/>
      <c r="AWF81" s="128"/>
      <c r="AWG81" s="113"/>
      <c r="AWH81" s="113"/>
      <c r="AWI81" s="113"/>
      <c r="AWJ81" s="112"/>
      <c r="AWK81" s="128"/>
      <c r="AWL81" s="113"/>
      <c r="AWM81" s="113"/>
      <c r="AWN81" s="113"/>
      <c r="AWO81" s="112"/>
      <c r="AWP81" s="128"/>
      <c r="AWQ81" s="113"/>
      <c r="AWR81" s="113"/>
      <c r="AWS81" s="113"/>
      <c r="AWT81" s="112"/>
      <c r="AWU81" s="128"/>
      <c r="AWV81" s="113"/>
      <c r="AWW81" s="113"/>
      <c r="AWX81" s="113"/>
      <c r="AWY81" s="112"/>
      <c r="AWZ81" s="128"/>
      <c r="AXA81" s="113"/>
      <c r="AXB81" s="113"/>
      <c r="AXC81" s="113"/>
      <c r="AXD81" s="112"/>
      <c r="AXE81" s="128"/>
      <c r="AXF81" s="113"/>
      <c r="AXG81" s="113"/>
      <c r="AXH81" s="113"/>
      <c r="AXI81" s="112"/>
      <c r="AXJ81" s="22"/>
      <c r="AXK81" s="113"/>
      <c r="AXL81" s="113"/>
      <c r="AXM81" s="113"/>
      <c r="AXN81" s="112"/>
      <c r="AXO81" s="128"/>
      <c r="AXP81" s="113"/>
      <c r="AXQ81" s="113"/>
      <c r="AXR81" s="113"/>
      <c r="AXS81" s="112"/>
      <c r="AXT81" s="128"/>
      <c r="AXU81" s="113"/>
      <c r="AXV81" s="113"/>
      <c r="AXW81" s="113"/>
      <c r="AXX81" s="112"/>
      <c r="AXY81" s="128"/>
      <c r="AXZ81" s="113"/>
      <c r="AYA81" s="113"/>
      <c r="AYB81" s="113"/>
      <c r="AYC81" s="112"/>
      <c r="AYD81" s="128"/>
      <c r="AYE81" s="113"/>
      <c r="AYF81" s="113"/>
      <c r="AYG81" s="113"/>
      <c r="AYH81" s="112"/>
      <c r="AYI81" s="128"/>
      <c r="AYJ81" s="113"/>
      <c r="AYK81" s="113"/>
      <c r="AYL81" s="113"/>
      <c r="AYM81" s="112"/>
      <c r="AYN81" s="128"/>
      <c r="AYO81" s="113"/>
      <c r="AYP81" s="113"/>
      <c r="AYQ81" s="113"/>
      <c r="AYR81" s="112"/>
      <c r="AYS81" s="128"/>
      <c r="AYT81" s="113"/>
      <c r="AYU81" s="113"/>
      <c r="AYV81" s="113"/>
      <c r="AYW81" s="112"/>
      <c r="AYX81" s="128"/>
      <c r="AYY81" s="113"/>
      <c r="AYZ81" s="113"/>
      <c r="AZA81" s="113"/>
      <c r="AZB81" s="112"/>
      <c r="AZC81" s="128"/>
      <c r="AZD81" s="113"/>
      <c r="AZE81" s="113"/>
      <c r="AZF81" s="113"/>
      <c r="AZG81" s="112"/>
      <c r="AZH81" s="22"/>
      <c r="AZI81" s="113"/>
      <c r="AZJ81" s="113"/>
      <c r="AZK81" s="113"/>
      <c r="AZL81" s="112"/>
      <c r="AZM81" s="128"/>
      <c r="AZN81" s="113"/>
      <c r="AZO81" s="113"/>
      <c r="AZP81" s="113"/>
      <c r="AZQ81" s="112"/>
      <c r="AZR81" s="128"/>
      <c r="AZS81" s="113"/>
      <c r="AZT81" s="113"/>
      <c r="AZU81" s="113"/>
      <c r="AZV81" s="112"/>
      <c r="AZW81" s="128"/>
      <c r="AZX81" s="113"/>
      <c r="AZY81" s="113"/>
      <c r="AZZ81" s="113"/>
      <c r="BAA81" s="112"/>
      <c r="BAB81" s="128"/>
      <c r="BAC81" s="113"/>
      <c r="BAD81" s="113"/>
      <c r="BAE81" s="113"/>
      <c r="BAF81" s="112"/>
      <c r="BAG81" s="128"/>
      <c r="BAH81" s="113"/>
      <c r="BAI81" s="113"/>
      <c r="BAJ81" s="113"/>
      <c r="BAK81" s="112"/>
      <c r="BAL81" s="128"/>
      <c r="BAM81" s="113"/>
      <c r="BAN81" s="113"/>
      <c r="BAO81" s="113"/>
      <c r="BAP81" s="112"/>
      <c r="BAQ81" s="128"/>
      <c r="BAR81" s="113"/>
      <c r="BAS81" s="113"/>
      <c r="BAT81" s="113"/>
      <c r="BAU81" s="112"/>
      <c r="BAV81" s="128"/>
      <c r="BAW81" s="113"/>
      <c r="BAX81" s="113"/>
      <c r="BAY81" s="113"/>
      <c r="BAZ81" s="112"/>
      <c r="BBA81" s="128"/>
      <c r="BBB81" s="113"/>
      <c r="BBC81" s="113"/>
      <c r="BBD81" s="113"/>
      <c r="BBE81" s="112"/>
      <c r="BBF81" s="22"/>
      <c r="BBG81" s="113"/>
      <c r="BBH81" s="113"/>
      <c r="BBI81" s="113"/>
      <c r="BBJ81" s="112"/>
      <c r="BBK81" s="128"/>
      <c r="BBL81" s="113"/>
      <c r="BBM81" s="113"/>
      <c r="BBN81" s="113"/>
      <c r="BBO81" s="112"/>
      <c r="BBP81" s="128"/>
      <c r="BBQ81" s="113"/>
      <c r="BBR81" s="113"/>
      <c r="BBS81" s="113"/>
      <c r="BBT81" s="112"/>
      <c r="BBU81" s="128"/>
      <c r="BBV81" s="113"/>
      <c r="BBW81" s="113"/>
      <c r="BBX81" s="113"/>
      <c r="BBY81" s="112"/>
      <c r="BBZ81" s="128"/>
      <c r="BCA81" s="113"/>
      <c r="BCB81" s="113"/>
      <c r="BCC81" s="113"/>
      <c r="BCD81" s="112"/>
      <c r="BCE81" s="128"/>
      <c r="BCF81" s="113"/>
      <c r="BCG81" s="113"/>
      <c r="BCH81" s="113"/>
      <c r="BCI81" s="112"/>
      <c r="BCJ81" s="128"/>
      <c r="BCK81" s="113"/>
      <c r="BCL81" s="113"/>
      <c r="BCM81" s="113"/>
      <c r="BCN81" s="112"/>
      <c r="BCO81" s="128"/>
      <c r="BCP81" s="113"/>
      <c r="BCQ81" s="113"/>
      <c r="BCR81" s="113"/>
      <c r="BCS81" s="112"/>
      <c r="BCT81" s="128"/>
      <c r="BCU81" s="113"/>
      <c r="BCV81" s="113"/>
      <c r="BCW81" s="113"/>
      <c r="BCX81" s="112"/>
      <c r="BCY81" s="128"/>
      <c r="BCZ81" s="113"/>
      <c r="BDA81" s="113"/>
      <c r="BDB81" s="113"/>
      <c r="BDC81" s="112"/>
      <c r="BDD81" s="22"/>
      <c r="BDE81" s="113"/>
      <c r="BDF81" s="113"/>
      <c r="BDG81" s="113"/>
      <c r="BDH81" s="112"/>
      <c r="BDI81" s="128"/>
      <c r="BDJ81" s="113"/>
      <c r="BDK81" s="113"/>
      <c r="BDL81" s="113"/>
      <c r="BDM81" s="112"/>
      <c r="BDN81" s="128"/>
      <c r="BDO81" s="113"/>
      <c r="BDP81" s="113"/>
      <c r="BDQ81" s="113"/>
      <c r="BDR81" s="112"/>
      <c r="BDS81" s="128"/>
      <c r="BDT81" s="113"/>
      <c r="BDU81" s="113"/>
      <c r="BDV81" s="113"/>
      <c r="BDW81" s="112"/>
      <c r="BDX81" s="128"/>
      <c r="BDY81" s="113"/>
      <c r="BDZ81" s="113"/>
      <c r="BEA81" s="113"/>
      <c r="BEB81" s="112"/>
      <c r="BEC81" s="128"/>
      <c r="BED81" s="113"/>
      <c r="BEE81" s="113"/>
      <c r="BEF81" s="113"/>
      <c r="BEG81" s="112"/>
      <c r="BEH81" s="128"/>
      <c r="BEI81" s="113"/>
      <c r="BEJ81" s="113"/>
      <c r="BEK81" s="113"/>
      <c r="BEL81" s="112"/>
      <c r="BEM81" s="128"/>
      <c r="BEN81" s="113"/>
      <c r="BEO81" s="113"/>
      <c r="BEP81" s="113"/>
      <c r="BEQ81" s="112"/>
      <c r="BER81" s="128"/>
      <c r="BES81" s="113"/>
      <c r="BET81" s="113"/>
      <c r="BEU81" s="113"/>
      <c r="BEV81" s="112"/>
      <c r="BEW81" s="128"/>
      <c r="BEX81" s="113"/>
      <c r="BEY81" s="113"/>
      <c r="BEZ81" s="113"/>
      <c r="BFA81" s="112"/>
      <c r="BFB81" s="22"/>
      <c r="BFC81" s="113"/>
      <c r="BFD81" s="113"/>
      <c r="BFE81" s="113"/>
      <c r="BFF81" s="112"/>
      <c r="BFG81" s="128"/>
      <c r="BFH81" s="113"/>
      <c r="BFI81" s="113"/>
      <c r="BFJ81" s="113"/>
      <c r="BFK81" s="112"/>
      <c r="BFL81" s="128"/>
      <c r="BFM81" s="113"/>
      <c r="BFN81" s="113"/>
      <c r="BFO81" s="113"/>
      <c r="BFP81" s="112"/>
      <c r="BFQ81" s="128"/>
      <c r="BFR81" s="113"/>
      <c r="BFS81" s="113"/>
      <c r="BFT81" s="113"/>
      <c r="BFU81" s="112"/>
      <c r="BFV81" s="128"/>
      <c r="BFW81" s="113"/>
      <c r="BFX81" s="113"/>
      <c r="BFY81" s="113"/>
      <c r="BFZ81" s="112"/>
      <c r="BGA81" s="128"/>
      <c r="BGB81" s="113"/>
      <c r="BGC81" s="113"/>
      <c r="BGD81" s="113"/>
      <c r="BGE81" s="112"/>
      <c r="BGF81" s="128"/>
      <c r="BGG81" s="113"/>
      <c r="BGH81" s="113"/>
      <c r="BGI81" s="113"/>
      <c r="BGJ81" s="112"/>
      <c r="BGK81" s="128"/>
      <c r="BGL81" s="113"/>
      <c r="BGM81" s="113"/>
      <c r="BGN81" s="113"/>
      <c r="BGO81" s="112"/>
      <c r="BGP81" s="128"/>
      <c r="BGQ81" s="113"/>
      <c r="BGR81" s="113"/>
      <c r="BGS81" s="113"/>
      <c r="BGT81" s="112"/>
      <c r="BGU81" s="22"/>
      <c r="BGV81" s="113"/>
      <c r="BGW81" s="113"/>
      <c r="BGX81" s="113"/>
      <c r="BGY81" s="112"/>
      <c r="BGZ81" s="22"/>
      <c r="BHA81" s="113"/>
      <c r="BHB81" s="113"/>
      <c r="BHC81" s="113"/>
      <c r="BHD81" s="112"/>
      <c r="BHE81" s="128"/>
      <c r="BHF81" s="113"/>
      <c r="BHG81" s="113"/>
      <c r="BHH81" s="113"/>
      <c r="BHI81" s="112"/>
      <c r="BHJ81" s="128"/>
      <c r="BHK81" s="113"/>
      <c r="BHL81" s="113"/>
      <c r="BHM81" s="113"/>
      <c r="BHN81" s="112"/>
      <c r="BHO81" s="128"/>
      <c r="BHP81" s="113"/>
      <c r="BHQ81" s="113"/>
      <c r="BHR81" s="113"/>
      <c r="BHS81" s="112"/>
      <c r="BHT81" s="128"/>
      <c r="BHU81" s="113"/>
      <c r="BHV81" s="113"/>
      <c r="BHW81" s="113"/>
      <c r="BHX81" s="112"/>
      <c r="BHY81" s="128"/>
      <c r="BHZ81" s="113"/>
      <c r="BIA81" s="113"/>
      <c r="BIB81" s="113"/>
      <c r="BIC81" s="112"/>
      <c r="BID81" s="128"/>
      <c r="BIE81" s="113"/>
      <c r="BIF81" s="113"/>
      <c r="BIG81" s="113"/>
      <c r="BIH81" s="112"/>
      <c r="BII81" s="128"/>
      <c r="BIJ81" s="113"/>
      <c r="BIK81" s="113"/>
      <c r="BIL81" s="113"/>
      <c r="BIM81" s="112"/>
      <c r="BIN81" s="128"/>
      <c r="BIO81" s="113"/>
      <c r="BIP81" s="113"/>
      <c r="BIQ81" s="113"/>
      <c r="BIR81" s="112"/>
      <c r="BIS81" s="22"/>
      <c r="BIT81" s="113"/>
      <c r="BIU81" s="113"/>
      <c r="BIV81" s="113"/>
      <c r="BIW81" s="112"/>
      <c r="BIX81" s="22"/>
      <c r="BIY81" s="113"/>
      <c r="BIZ81" s="113"/>
      <c r="BJA81" s="113"/>
      <c r="BJB81" s="112"/>
      <c r="BJC81" s="128"/>
      <c r="BJD81" s="113"/>
      <c r="BJE81" s="113"/>
      <c r="BJF81" s="113"/>
      <c r="BJG81" s="112"/>
      <c r="BJH81" s="128"/>
      <c r="BJI81" s="113"/>
      <c r="BJJ81" s="113"/>
      <c r="BJK81" s="113"/>
      <c r="BJL81" s="112"/>
      <c r="BJM81" s="128"/>
      <c r="BJN81" s="113"/>
      <c r="BJO81" s="113"/>
      <c r="BJP81" s="113"/>
      <c r="BJQ81" s="112"/>
      <c r="BJR81" s="128"/>
      <c r="BJS81" s="113"/>
      <c r="BJT81" s="113"/>
      <c r="BJU81" s="113"/>
      <c r="BJV81" s="112"/>
      <c r="BJW81" s="128"/>
      <c r="BJX81" s="113"/>
      <c r="BJY81" s="113"/>
      <c r="BJZ81" s="113"/>
      <c r="BKA81" s="112"/>
      <c r="BKB81" s="128"/>
      <c r="BKC81" s="113"/>
      <c r="BKD81" s="113"/>
      <c r="BKE81" s="113"/>
      <c r="BKF81" s="112"/>
      <c r="BKG81" s="128"/>
      <c r="BKH81" s="113"/>
      <c r="BKI81" s="113"/>
      <c r="BKJ81" s="113"/>
      <c r="BKK81" s="112"/>
      <c r="BKL81" s="128"/>
      <c r="BKM81" s="113"/>
      <c r="BKN81" s="113"/>
      <c r="BKO81" s="113"/>
      <c r="BKP81" s="112"/>
      <c r="BKQ81" s="22"/>
      <c r="BKR81" s="113"/>
      <c r="BKS81" s="113"/>
      <c r="BKT81" s="113"/>
      <c r="BKU81" s="112"/>
      <c r="BKV81" s="22"/>
      <c r="BKW81" s="113"/>
      <c r="BKX81" s="113"/>
      <c r="BKY81" s="113"/>
      <c r="BKZ81" s="112"/>
      <c r="BLA81" s="128"/>
      <c r="BLB81" s="113"/>
      <c r="BLC81" s="113"/>
      <c r="BLD81" s="113"/>
      <c r="BLE81" s="112"/>
      <c r="BLF81" s="128"/>
      <c r="BLG81" s="113"/>
      <c r="BLH81" s="113"/>
      <c r="BLI81" s="113"/>
      <c r="BLJ81" s="112"/>
      <c r="BLK81" s="128"/>
      <c r="BLL81" s="113"/>
      <c r="BLM81" s="113"/>
      <c r="BLN81" s="113"/>
      <c r="BLO81" s="112"/>
      <c r="BLP81" s="128"/>
      <c r="BLQ81" s="113"/>
      <c r="BLR81" s="113"/>
      <c r="BLS81" s="113"/>
      <c r="BLT81" s="112"/>
      <c r="BLU81" s="128"/>
      <c r="BLV81" s="113"/>
      <c r="BLW81" s="113"/>
      <c r="BLX81" s="113"/>
      <c r="BLY81" s="112"/>
      <c r="BLZ81" s="128"/>
      <c r="BMA81" s="113"/>
      <c r="BMB81" s="113"/>
      <c r="BMC81" s="113"/>
      <c r="BMD81" s="112"/>
      <c r="BME81" s="128"/>
      <c r="BMF81" s="113"/>
      <c r="BMG81" s="113"/>
      <c r="BMH81" s="113"/>
      <c r="BMI81" s="112"/>
      <c r="BMJ81" s="128"/>
      <c r="BMK81" s="113"/>
      <c r="BML81" s="113"/>
      <c r="BMM81" s="113"/>
      <c r="BMN81" s="112"/>
      <c r="BMO81" s="22"/>
      <c r="BMP81" s="113"/>
      <c r="BMQ81" s="113"/>
      <c r="BMR81" s="113"/>
      <c r="BMS81" s="112"/>
      <c r="BMT81" s="22"/>
      <c r="BMU81" s="113"/>
      <c r="BMV81" s="113"/>
      <c r="BMW81" s="113"/>
      <c r="BMX81" s="112"/>
      <c r="BMY81" s="128"/>
      <c r="BMZ81" s="113"/>
      <c r="BNA81" s="113"/>
      <c r="BNB81" s="113"/>
      <c r="BNC81" s="112"/>
      <c r="BND81" s="128"/>
      <c r="BNE81" s="113"/>
      <c r="BNF81" s="113"/>
      <c r="BNG81" s="113"/>
      <c r="BNH81" s="112"/>
      <c r="BNI81" s="128"/>
      <c r="BNJ81" s="113"/>
      <c r="BNK81" s="113"/>
      <c r="BNL81" s="113"/>
      <c r="BNM81" s="112"/>
      <c r="BNN81" s="128"/>
      <c r="BNO81" s="113"/>
      <c r="BNP81" s="113"/>
      <c r="BNQ81" s="113"/>
      <c r="BNR81" s="112"/>
      <c r="BNS81" s="128"/>
      <c r="BNT81" s="113"/>
      <c r="BNU81" s="113"/>
      <c r="BNV81" s="113"/>
      <c r="BNW81" s="112"/>
      <c r="BNX81" s="128"/>
      <c r="BNY81" s="113"/>
      <c r="BNZ81" s="113"/>
      <c r="BOA81" s="113"/>
      <c r="BOB81" s="112"/>
      <c r="BOC81" s="128"/>
      <c r="BOD81" s="113"/>
      <c r="BOE81" s="113"/>
      <c r="BOF81" s="113"/>
      <c r="BOG81" s="112"/>
      <c r="BOH81" s="128"/>
      <c r="BOI81" s="113"/>
      <c r="BOJ81" s="113"/>
      <c r="BOK81" s="113"/>
      <c r="BOL81" s="112"/>
      <c r="BOM81" s="22"/>
      <c r="BON81" s="113"/>
      <c r="BOO81" s="113"/>
      <c r="BOP81" s="113"/>
      <c r="BOQ81" s="112"/>
      <c r="BOR81" s="22"/>
      <c r="BOS81" s="113"/>
      <c r="BOT81" s="113"/>
      <c r="BOU81" s="113"/>
      <c r="BOV81" s="112"/>
      <c r="BOW81" s="128"/>
      <c r="BOX81" s="113"/>
      <c r="BOY81" s="113"/>
      <c r="BOZ81" s="113"/>
      <c r="BPA81" s="112"/>
      <c r="BPB81" s="128"/>
      <c r="BPC81" s="113"/>
      <c r="BPD81" s="113"/>
      <c r="BPE81" s="113"/>
      <c r="BPF81" s="112"/>
      <c r="BPG81" s="128"/>
      <c r="BPH81" s="113"/>
      <c r="BPI81" s="113"/>
      <c r="BPJ81" s="113"/>
      <c r="BPK81" s="112"/>
      <c r="BPL81" s="128"/>
      <c r="BPM81" s="113"/>
      <c r="BPN81" s="113"/>
      <c r="BPO81" s="113"/>
      <c r="BPP81" s="112"/>
      <c r="BPQ81" s="128"/>
      <c r="BPR81" s="113"/>
      <c r="BPS81" s="113"/>
      <c r="BPT81" s="113"/>
      <c r="BPU81" s="112"/>
      <c r="BPV81" s="128"/>
      <c r="BPW81" s="113"/>
      <c r="BPX81" s="113"/>
      <c r="BPY81" s="113"/>
      <c r="BPZ81" s="112"/>
      <c r="BQA81" s="128"/>
      <c r="BQB81" s="113"/>
      <c r="BQC81" s="113"/>
      <c r="BQD81" s="113"/>
      <c r="BQE81" s="112"/>
      <c r="BQF81" s="128"/>
      <c r="BQG81" s="113"/>
      <c r="BQH81" s="113"/>
      <c r="BQI81" s="113"/>
      <c r="BQJ81" s="112"/>
      <c r="BQK81" s="128"/>
      <c r="BQL81" s="113"/>
      <c r="BQM81" s="113"/>
      <c r="BQN81" s="113"/>
      <c r="BQO81" s="112"/>
      <c r="BQP81" s="22"/>
      <c r="BQQ81" s="113"/>
      <c r="BQR81" s="113"/>
      <c r="BQS81" s="113"/>
      <c r="BQT81" s="112"/>
      <c r="BQU81" s="128"/>
      <c r="BQV81" s="113"/>
      <c r="BQW81" s="113"/>
      <c r="BQX81" s="113"/>
      <c r="BQY81" s="112"/>
      <c r="BQZ81" s="128"/>
      <c r="BRA81" s="113"/>
      <c r="BRB81" s="113"/>
      <c r="BRC81" s="113"/>
      <c r="BRD81" s="112"/>
      <c r="BRE81" s="128"/>
      <c r="BRF81" s="113"/>
      <c r="BRG81" s="113"/>
      <c r="BRH81" s="113"/>
      <c r="BRI81" s="112"/>
      <c r="BRJ81" s="128"/>
      <c r="BRK81" s="113"/>
      <c r="BRL81" s="113"/>
      <c r="BRM81" s="113"/>
      <c r="BRN81" s="112"/>
      <c r="BRO81" s="128"/>
      <c r="BRP81" s="113"/>
      <c r="BRQ81" s="113"/>
      <c r="BRR81" s="113"/>
      <c r="BRS81" s="112"/>
      <c r="BRT81" s="128"/>
      <c r="BRU81" s="113"/>
      <c r="BRV81" s="113"/>
      <c r="BRW81" s="113"/>
      <c r="BRX81" s="112"/>
      <c r="BRY81" s="128"/>
      <c r="BRZ81" s="113"/>
      <c r="BSA81" s="113"/>
      <c r="BSB81" s="113"/>
      <c r="BSC81" s="112"/>
      <c r="BSD81" s="128"/>
      <c r="BSE81" s="113"/>
      <c r="BSF81" s="113"/>
      <c r="BSG81" s="113"/>
      <c r="BSH81" s="112"/>
      <c r="BSI81" s="128"/>
      <c r="BSJ81" s="113"/>
      <c r="BSK81" s="113"/>
      <c r="BSL81" s="113"/>
      <c r="BSM81" s="112"/>
      <c r="BSN81" s="22"/>
      <c r="BSO81" s="113"/>
      <c r="BSP81" s="113"/>
      <c r="BSQ81" s="113"/>
      <c r="BSR81" s="112"/>
      <c r="BSS81" s="128"/>
      <c r="BST81" s="113"/>
      <c r="BSU81" s="113"/>
      <c r="BSV81" s="113"/>
      <c r="BSW81" s="112"/>
      <c r="BSX81" s="128"/>
      <c r="BSY81" s="113"/>
      <c r="BSZ81" s="113"/>
      <c r="BTA81" s="113"/>
      <c r="BTB81" s="112"/>
      <c r="BTC81" s="128"/>
      <c r="BTD81" s="113"/>
      <c r="BTE81" s="113"/>
      <c r="BTF81" s="113"/>
      <c r="BTG81" s="112"/>
      <c r="BTH81" s="128"/>
      <c r="BTI81" s="113"/>
      <c r="BTJ81" s="113"/>
      <c r="BTK81" s="113"/>
      <c r="BTL81" s="112"/>
      <c r="BTM81" s="128"/>
      <c r="BTN81" s="113"/>
      <c r="BTO81" s="113"/>
      <c r="BTP81" s="113"/>
      <c r="BTQ81" s="112"/>
      <c r="BTR81" s="128"/>
      <c r="BTS81" s="113"/>
      <c r="BTT81" s="113"/>
      <c r="BTU81" s="113"/>
      <c r="BTV81" s="112"/>
      <c r="BTW81" s="128"/>
      <c r="BTX81" s="113"/>
      <c r="BTY81" s="113"/>
      <c r="BTZ81" s="113"/>
      <c r="BUA81" s="112"/>
      <c r="BUB81" s="128"/>
      <c r="BUC81" s="113"/>
      <c r="BUD81" s="113"/>
      <c r="BUE81" s="113"/>
      <c r="BUF81" s="112"/>
      <c r="BUG81" s="128"/>
      <c r="BUH81" s="113"/>
      <c r="BUI81" s="113"/>
      <c r="BUJ81" s="113"/>
      <c r="BUK81" s="112"/>
      <c r="BUL81" s="22"/>
      <c r="BUM81" s="113"/>
      <c r="BUN81" s="113"/>
      <c r="BUO81" s="113"/>
      <c r="BUP81" s="112"/>
      <c r="BUQ81" s="128"/>
      <c r="BUR81" s="113"/>
      <c r="BUS81" s="113"/>
      <c r="BUT81" s="113"/>
      <c r="BUU81" s="112"/>
      <c r="BUV81" s="128"/>
      <c r="BUW81" s="113"/>
      <c r="BUX81" s="113"/>
      <c r="BUY81" s="113"/>
      <c r="BUZ81" s="112"/>
      <c r="BVA81" s="128"/>
      <c r="BVB81" s="113"/>
      <c r="BVC81" s="113"/>
      <c r="BVD81" s="113"/>
      <c r="BVE81" s="112"/>
      <c r="BVF81" s="128"/>
      <c r="BVG81" s="113"/>
      <c r="BVH81" s="113"/>
      <c r="BVI81" s="113"/>
      <c r="BVJ81" s="112"/>
      <c r="BVK81" s="128"/>
      <c r="BVL81" s="113"/>
      <c r="BVM81" s="113"/>
      <c r="BVN81" s="113"/>
      <c r="BVO81" s="112"/>
      <c r="BVP81" s="128"/>
      <c r="BVQ81" s="113"/>
      <c r="BVR81" s="113"/>
      <c r="BVS81" s="113"/>
      <c r="BVT81" s="112"/>
      <c r="BVU81" s="128"/>
      <c r="BVV81" s="113"/>
      <c r="BVW81" s="113"/>
      <c r="BVX81" s="113"/>
      <c r="BVY81" s="112"/>
      <c r="BVZ81" s="128"/>
      <c r="BWA81" s="113"/>
      <c r="BWB81" s="113"/>
      <c r="BWC81" s="113"/>
      <c r="BWD81" s="112"/>
      <c r="BWE81" s="128"/>
      <c r="BWF81" s="113"/>
      <c r="BWG81" s="113"/>
      <c r="BWH81" s="113"/>
      <c r="BWI81" s="112"/>
      <c r="BWJ81" s="22"/>
      <c r="BWK81" s="113"/>
      <c r="BWL81" s="113"/>
      <c r="BWM81" s="113"/>
      <c r="BWN81" s="112"/>
      <c r="BWO81" s="128"/>
      <c r="BWP81" s="113"/>
      <c r="BWQ81" s="113"/>
      <c r="BWR81" s="113"/>
      <c r="BWS81" s="112"/>
      <c r="BWT81" s="128"/>
      <c r="BWU81" s="113"/>
      <c r="BWV81" s="113"/>
      <c r="BWW81" s="113"/>
      <c r="BWX81" s="112"/>
      <c r="BWY81" s="128"/>
      <c r="BWZ81" s="113"/>
      <c r="BXA81" s="113"/>
      <c r="BXB81" s="113"/>
      <c r="BXC81" s="112"/>
      <c r="BXD81" s="128"/>
      <c r="BXE81" s="113"/>
      <c r="BXF81" s="113"/>
      <c r="BXG81" s="113"/>
      <c r="BXH81" s="112"/>
      <c r="BXI81" s="128"/>
      <c r="BXJ81" s="113"/>
      <c r="BXK81" s="113"/>
      <c r="BXL81" s="113"/>
      <c r="BXM81" s="112"/>
      <c r="BXN81" s="128"/>
      <c r="BXO81" s="113"/>
      <c r="BXP81" s="113"/>
      <c r="BXQ81" s="113"/>
      <c r="BXR81" s="112"/>
      <c r="BXS81" s="128"/>
      <c r="BXT81" s="113"/>
      <c r="BXU81" s="113"/>
      <c r="BXV81" s="113"/>
      <c r="BXW81" s="112"/>
      <c r="BXX81" s="128"/>
      <c r="BXY81" s="113"/>
      <c r="BXZ81" s="113"/>
      <c r="BYA81" s="113"/>
      <c r="BYB81" s="112"/>
      <c r="BYC81" s="128"/>
      <c r="BYD81" s="113"/>
      <c r="BYE81" s="113"/>
      <c r="BYF81" s="113"/>
      <c r="BYG81" s="112"/>
      <c r="BYH81" s="2"/>
      <c r="BYI81" s="2"/>
      <c r="BYJ81" s="2"/>
      <c r="BYK81" s="2"/>
    </row>
    <row r="82" spans="1:2013" x14ac:dyDescent="0.35">
      <c r="A82" s="99"/>
      <c r="B82" s="295"/>
      <c r="C82" s="31"/>
      <c r="D82" s="28"/>
      <c r="E82" s="99"/>
      <c r="F82" s="317"/>
      <c r="G82" s="128"/>
      <c r="H82" s="128"/>
      <c r="I82" s="22"/>
      <c r="J82" s="23"/>
      <c r="K82" s="244"/>
      <c r="L82" s="244"/>
      <c r="M82" s="244"/>
      <c r="N82" s="21"/>
      <c r="O82" s="329"/>
      <c r="P82" s="236"/>
      <c r="Q82" s="236"/>
      <c r="R82" s="236"/>
      <c r="S82" s="21"/>
      <c r="T82" s="329"/>
      <c r="U82" s="236"/>
      <c r="V82" s="236"/>
      <c r="W82" s="236"/>
      <c r="X82" s="21"/>
      <c r="Y82" s="329"/>
      <c r="Z82" s="236"/>
      <c r="AA82" s="236"/>
      <c r="AB82" s="236"/>
      <c r="AC82" s="21"/>
      <c r="AD82" s="329"/>
      <c r="AE82" s="236"/>
      <c r="AF82" s="236"/>
      <c r="AG82" s="236"/>
      <c r="AH82" s="21"/>
      <c r="AI82" s="329"/>
      <c r="AJ82" s="236"/>
      <c r="AK82" s="236"/>
      <c r="AL82" s="236"/>
      <c r="AM82" s="21"/>
      <c r="AN82" s="329"/>
      <c r="AO82" s="236"/>
      <c r="AP82" s="236"/>
      <c r="AQ82" s="236"/>
      <c r="AR82" s="21"/>
      <c r="AS82" s="329"/>
      <c r="AT82" s="236"/>
      <c r="AU82" s="236"/>
      <c r="AV82" s="236"/>
      <c r="AW82" s="21"/>
      <c r="AX82" s="329"/>
      <c r="AY82" s="236"/>
      <c r="AZ82" s="236"/>
      <c r="BA82" s="236"/>
      <c r="BB82" s="21"/>
      <c r="BC82" s="329"/>
      <c r="BD82" s="236"/>
      <c r="BE82" s="236"/>
      <c r="BF82" s="236"/>
      <c r="BG82" s="21"/>
      <c r="BH82" s="24"/>
      <c r="BI82" s="236"/>
      <c r="BJ82" s="236"/>
      <c r="BK82" s="236"/>
      <c r="BL82" s="21"/>
      <c r="BM82" s="329"/>
      <c r="BN82" s="236"/>
      <c r="BO82" s="236"/>
      <c r="BP82" s="236"/>
      <c r="BQ82" s="21"/>
      <c r="BR82" s="329"/>
      <c r="BS82" s="236"/>
      <c r="BT82" s="236"/>
      <c r="BU82" s="236"/>
      <c r="BV82" s="21"/>
      <c r="BW82" s="329"/>
      <c r="BX82" s="236"/>
      <c r="BY82" s="236"/>
      <c r="BZ82" s="236"/>
      <c r="CA82" s="21"/>
      <c r="CB82" s="329"/>
      <c r="CC82" s="236"/>
      <c r="CD82" s="236"/>
      <c r="CE82" s="236"/>
      <c r="CF82" s="21"/>
      <c r="CG82" s="329"/>
      <c r="CH82" s="236"/>
      <c r="CI82" s="236"/>
      <c r="CJ82" s="236"/>
      <c r="CK82" s="21"/>
      <c r="CL82" s="329"/>
      <c r="CM82" s="236"/>
      <c r="CN82" s="236"/>
      <c r="CO82" s="236"/>
      <c r="CP82" s="21"/>
      <c r="CQ82" s="329"/>
      <c r="CR82" s="236"/>
      <c r="CS82" s="236"/>
      <c r="CT82" s="236"/>
      <c r="CU82" s="21"/>
      <c r="CV82" s="329"/>
      <c r="CW82" s="236"/>
      <c r="CX82" s="236"/>
      <c r="CY82" s="236"/>
      <c r="CZ82" s="21"/>
      <c r="DA82" s="329"/>
      <c r="DB82" s="236"/>
      <c r="DC82" s="236"/>
      <c r="DD82" s="236"/>
      <c r="DE82" s="21"/>
      <c r="DF82" s="24"/>
      <c r="DG82" s="236"/>
      <c r="DH82" s="236"/>
      <c r="DI82" s="236"/>
      <c r="DJ82" s="21"/>
      <c r="DK82" s="329"/>
      <c r="DL82" s="236"/>
      <c r="DM82" s="236"/>
      <c r="DN82" s="236"/>
      <c r="DO82" s="21"/>
      <c r="DP82" s="329"/>
      <c r="DQ82" s="236"/>
      <c r="DR82" s="236"/>
      <c r="DS82" s="236"/>
      <c r="DT82" s="21"/>
      <c r="DU82" s="329"/>
      <c r="DV82" s="236"/>
      <c r="DW82" s="236"/>
      <c r="DX82" s="236"/>
      <c r="DY82" s="21"/>
      <c r="DZ82" s="329"/>
      <c r="EA82" s="236"/>
      <c r="EB82" s="236"/>
      <c r="EC82" s="236"/>
      <c r="ED82" s="21"/>
      <c r="EE82" s="329"/>
      <c r="EF82" s="236"/>
      <c r="EG82" s="236"/>
      <c r="EH82" s="236"/>
      <c r="EI82" s="21"/>
      <c r="EJ82" s="329"/>
      <c r="EK82" s="236"/>
      <c r="EL82" s="236"/>
      <c r="EM82" s="236"/>
      <c r="EN82" s="21"/>
      <c r="EO82" s="329"/>
      <c r="EP82" s="236"/>
      <c r="EQ82" s="236"/>
      <c r="ER82" s="236"/>
      <c r="ES82" s="21"/>
      <c r="ET82" s="329"/>
      <c r="EU82" s="236"/>
      <c r="EV82" s="236"/>
      <c r="EW82" s="236"/>
      <c r="EX82" s="21"/>
      <c r="EY82" s="329"/>
      <c r="EZ82" s="236"/>
      <c r="FA82" s="236"/>
      <c r="FB82" s="236"/>
      <c r="FC82" s="21"/>
      <c r="FD82" s="24"/>
      <c r="FE82" s="236"/>
      <c r="FF82" s="236"/>
      <c r="FG82" s="236"/>
      <c r="FH82" s="21"/>
      <c r="FI82" s="329"/>
      <c r="FJ82" s="236"/>
      <c r="FK82" s="236"/>
      <c r="FL82" s="236"/>
      <c r="FM82" s="21"/>
      <c r="FN82" s="329"/>
      <c r="FO82" s="236"/>
      <c r="FP82" s="236"/>
      <c r="FQ82" s="236"/>
      <c r="FR82" s="21"/>
      <c r="FS82" s="329"/>
      <c r="FT82" s="236"/>
      <c r="FU82" s="236"/>
      <c r="FV82" s="236"/>
      <c r="FW82" s="21"/>
      <c r="FX82" s="329"/>
      <c r="FY82" s="236"/>
      <c r="FZ82" s="236"/>
      <c r="GA82" s="236"/>
      <c r="GB82" s="21"/>
      <c r="GC82" s="329"/>
      <c r="GD82" s="236"/>
      <c r="GE82" s="236"/>
      <c r="GF82" s="236"/>
      <c r="GG82" s="21"/>
      <c r="GH82" s="329"/>
      <c r="GI82" s="236"/>
      <c r="GJ82" s="236"/>
      <c r="GK82" s="236"/>
      <c r="GL82" s="21"/>
      <c r="GM82" s="329"/>
      <c r="GN82" s="236"/>
      <c r="GO82" s="236"/>
      <c r="GP82" s="236"/>
      <c r="GQ82" s="21"/>
      <c r="GR82" s="329"/>
      <c r="GS82" s="236"/>
      <c r="GT82" s="236"/>
      <c r="GU82" s="236"/>
      <c r="GV82" s="21"/>
      <c r="GW82" s="329"/>
      <c r="GX82" s="236"/>
      <c r="GY82" s="236"/>
      <c r="GZ82" s="236"/>
      <c r="HA82" s="21"/>
      <c r="HB82" s="24"/>
      <c r="HC82" s="236"/>
      <c r="HD82" s="236"/>
      <c r="HE82" s="236"/>
      <c r="HF82" s="21"/>
      <c r="HG82" s="329"/>
      <c r="HH82" s="236"/>
      <c r="HI82" s="236"/>
      <c r="HJ82" s="236"/>
      <c r="HK82" s="21"/>
      <c r="HL82" s="329"/>
      <c r="HM82" s="236"/>
      <c r="HN82" s="236"/>
      <c r="HO82" s="236"/>
      <c r="HP82" s="21"/>
      <c r="HQ82" s="329"/>
      <c r="HR82" s="236"/>
      <c r="HS82" s="236"/>
      <c r="HT82" s="236"/>
      <c r="HU82" s="21"/>
      <c r="HV82" s="329"/>
      <c r="HW82" s="236"/>
      <c r="HX82" s="236"/>
      <c r="HY82" s="236"/>
      <c r="HZ82" s="21"/>
      <c r="IA82" s="329"/>
      <c r="IB82" s="236"/>
      <c r="IC82" s="236"/>
      <c r="ID82" s="236"/>
      <c r="IE82" s="21"/>
      <c r="IF82" s="329"/>
      <c r="IG82" s="236"/>
      <c r="IH82" s="236"/>
      <c r="II82" s="236"/>
      <c r="IJ82" s="21"/>
      <c r="IK82" s="329"/>
      <c r="IL82" s="236"/>
      <c r="IM82" s="236"/>
      <c r="IN82" s="236"/>
      <c r="IO82" s="21"/>
      <c r="IP82" s="329"/>
      <c r="IQ82" s="236"/>
      <c r="IR82" s="236"/>
      <c r="IS82" s="236"/>
      <c r="IT82" s="21"/>
      <c r="IU82" s="329"/>
      <c r="IV82" s="236"/>
      <c r="IW82" s="236"/>
      <c r="IX82" s="236"/>
      <c r="IY82" s="21"/>
      <c r="IZ82" s="117"/>
      <c r="JA82" s="30"/>
      <c r="JB82" s="128"/>
      <c r="JC82" s="128"/>
      <c r="JD82" s="128"/>
      <c r="JE82" s="128"/>
      <c r="JF82" s="128"/>
      <c r="JG82" s="128"/>
      <c r="JH82" s="128"/>
      <c r="JI82" s="128"/>
      <c r="JJ82" s="128"/>
      <c r="JK82" s="128"/>
      <c r="JL82" s="128"/>
      <c r="JM82" s="128"/>
      <c r="JN82" s="128"/>
      <c r="JO82" s="128"/>
      <c r="JP82" s="128"/>
      <c r="JQ82" s="128"/>
      <c r="JR82" s="128"/>
      <c r="JS82" s="128"/>
      <c r="JT82" s="128"/>
      <c r="JU82" s="128"/>
      <c r="JV82" s="128"/>
      <c r="JW82" s="128"/>
      <c r="JX82" s="128"/>
      <c r="JY82" s="128"/>
      <c r="JZ82" s="128"/>
      <c r="KA82" s="128"/>
      <c r="KB82" s="128"/>
      <c r="KC82" s="128"/>
      <c r="KD82" s="128"/>
      <c r="KE82" s="128"/>
      <c r="KF82" s="128"/>
      <c r="KG82" s="128"/>
      <c r="KH82" s="128"/>
      <c r="KI82" s="128"/>
      <c r="KJ82" s="128"/>
      <c r="KK82" s="128"/>
      <c r="KL82" s="128"/>
      <c r="KM82" s="128"/>
      <c r="KN82" s="128"/>
      <c r="KO82" s="128"/>
      <c r="KP82" s="128"/>
      <c r="KQ82" s="128"/>
      <c r="KR82" s="128"/>
      <c r="KS82" s="128"/>
      <c r="KT82" s="128"/>
      <c r="KU82" s="128"/>
      <c r="KV82" s="128"/>
      <c r="KW82" s="128"/>
      <c r="KX82" s="128"/>
      <c r="KY82" s="128"/>
      <c r="KZ82" s="128"/>
      <c r="LA82" s="128"/>
      <c r="LB82" s="128"/>
      <c r="LC82" s="128"/>
      <c r="LD82" s="128"/>
      <c r="LE82" s="128"/>
      <c r="LF82" s="128"/>
      <c r="LG82" s="128"/>
      <c r="LH82" s="128"/>
      <c r="LI82" s="128"/>
      <c r="LJ82" s="128"/>
      <c r="LK82" s="128"/>
      <c r="LL82" s="128"/>
      <c r="LM82" s="128"/>
      <c r="LN82" s="128"/>
      <c r="LO82" s="128"/>
      <c r="LP82" s="128"/>
      <c r="LQ82" s="128"/>
      <c r="LR82" s="128"/>
      <c r="LS82" s="128"/>
      <c r="LT82" s="128"/>
      <c r="LU82" s="128"/>
      <c r="LV82" s="128"/>
      <c r="LW82" s="128"/>
      <c r="LX82" s="128"/>
      <c r="LY82" s="128"/>
      <c r="LZ82" s="128"/>
      <c r="MA82" s="128"/>
      <c r="MB82" s="128"/>
      <c r="MC82" s="128"/>
      <c r="MD82" s="128"/>
      <c r="ME82" s="128"/>
      <c r="MF82" s="128"/>
      <c r="MG82" s="128"/>
      <c r="MH82" s="128"/>
      <c r="MI82" s="128"/>
      <c r="MJ82" s="128"/>
      <c r="MK82" s="128"/>
      <c r="ML82" s="128"/>
      <c r="MM82" s="128"/>
      <c r="MN82" s="128"/>
      <c r="MO82" s="128"/>
      <c r="MP82" s="128"/>
      <c r="MQ82" s="128"/>
      <c r="MR82" s="128"/>
      <c r="MS82" s="128"/>
      <c r="MT82" s="128"/>
      <c r="MU82" s="128"/>
      <c r="MV82" s="128"/>
      <c r="MW82" s="128"/>
      <c r="MX82" s="128"/>
      <c r="MY82" s="128"/>
      <c r="MZ82" s="128"/>
      <c r="NA82" s="128"/>
      <c r="NB82" s="128"/>
      <c r="NC82" s="128"/>
      <c r="ND82" s="128"/>
      <c r="NE82" s="128"/>
      <c r="NF82" s="128"/>
      <c r="NG82" s="128"/>
      <c r="NH82" s="128"/>
      <c r="NI82" s="128"/>
      <c r="NJ82" s="128"/>
      <c r="NK82" s="128"/>
      <c r="NL82" s="128"/>
      <c r="NM82" s="128"/>
      <c r="NN82" s="128"/>
      <c r="NO82" s="128"/>
      <c r="NP82" s="128"/>
      <c r="NQ82" s="128"/>
      <c r="NR82" s="128"/>
      <c r="NS82" s="128"/>
      <c r="NT82" s="128"/>
      <c r="NU82" s="128"/>
      <c r="NV82" s="128"/>
      <c r="NW82" s="128"/>
      <c r="NX82" s="128"/>
      <c r="NY82" s="128"/>
      <c r="NZ82" s="128"/>
      <c r="OA82" s="128"/>
      <c r="OB82" s="128"/>
      <c r="OC82" s="128"/>
      <c r="OD82" s="128"/>
      <c r="OE82" s="128"/>
      <c r="OF82" s="128"/>
      <c r="OG82" s="128"/>
      <c r="OH82" s="128"/>
      <c r="OI82" s="128"/>
      <c r="OJ82" s="128"/>
      <c r="OK82" s="128"/>
      <c r="OL82" s="128"/>
      <c r="OM82" s="128"/>
      <c r="ON82" s="128"/>
      <c r="OO82" s="128"/>
      <c r="OP82" s="128"/>
      <c r="OQ82" s="128"/>
      <c r="OR82" s="128"/>
      <c r="OS82" s="128"/>
      <c r="OT82" s="128"/>
      <c r="OU82" s="128"/>
      <c r="OV82" s="128"/>
      <c r="OW82" s="128"/>
      <c r="OX82" s="128"/>
      <c r="OY82" s="128"/>
      <c r="OZ82" s="128"/>
      <c r="PA82" s="128"/>
      <c r="PB82" s="128"/>
      <c r="PC82" s="128"/>
      <c r="PD82" s="128"/>
      <c r="PE82" s="128"/>
      <c r="PF82" s="128"/>
      <c r="PG82" s="128"/>
      <c r="PH82" s="128"/>
      <c r="PI82" s="128"/>
      <c r="PJ82" s="128"/>
      <c r="PK82" s="128"/>
      <c r="PL82" s="128"/>
      <c r="PM82" s="128"/>
      <c r="PN82" s="128"/>
      <c r="PO82" s="128"/>
      <c r="PP82" s="128"/>
      <c r="PQ82" s="128"/>
      <c r="PR82" s="128"/>
      <c r="PS82" s="128"/>
      <c r="PT82" s="128"/>
      <c r="PU82" s="128"/>
      <c r="PV82" s="128"/>
      <c r="PW82" s="128"/>
      <c r="PX82" s="128"/>
      <c r="PY82" s="128"/>
      <c r="PZ82" s="128"/>
      <c r="QA82" s="128"/>
      <c r="QB82" s="128"/>
      <c r="QC82" s="128"/>
      <c r="QD82" s="128"/>
      <c r="QE82" s="128"/>
      <c r="QF82" s="128"/>
      <c r="QG82" s="128"/>
      <c r="QH82" s="128"/>
      <c r="QI82" s="128"/>
      <c r="QJ82" s="128"/>
      <c r="QK82" s="128"/>
      <c r="QL82" s="128"/>
      <c r="QM82" s="128"/>
      <c r="QN82" s="128"/>
      <c r="QO82" s="128"/>
      <c r="QP82" s="128"/>
      <c r="QQ82" s="128"/>
      <c r="QR82" s="128"/>
      <c r="QS82" s="128"/>
      <c r="QT82" s="128"/>
      <c r="QU82" s="128"/>
      <c r="QV82" s="128"/>
      <c r="QW82" s="128"/>
      <c r="QX82" s="128"/>
      <c r="QY82" s="128"/>
      <c r="QZ82" s="128"/>
      <c r="RA82" s="128"/>
      <c r="RB82" s="128"/>
      <c r="RC82" s="128"/>
      <c r="RD82" s="128"/>
      <c r="RE82" s="128"/>
      <c r="RF82" s="128"/>
      <c r="RG82" s="128"/>
      <c r="RH82" s="128"/>
      <c r="RI82" s="128"/>
      <c r="RJ82" s="128"/>
      <c r="RK82" s="128"/>
      <c r="RL82" s="128"/>
      <c r="RM82" s="128"/>
      <c r="RN82" s="128"/>
      <c r="RO82" s="128"/>
      <c r="RP82" s="128"/>
      <c r="RQ82" s="128"/>
      <c r="RR82" s="128"/>
      <c r="RS82" s="128"/>
      <c r="RT82" s="128"/>
      <c r="RU82" s="128"/>
      <c r="RV82" s="128"/>
      <c r="RW82" s="128"/>
      <c r="RX82" s="128"/>
      <c r="RY82" s="128"/>
      <c r="RZ82" s="128"/>
      <c r="SA82" s="128"/>
      <c r="SB82" s="128"/>
      <c r="SC82" s="128"/>
      <c r="SD82" s="128"/>
      <c r="SE82" s="128"/>
      <c r="SF82" s="128"/>
      <c r="SG82" s="128"/>
      <c r="SH82" s="128"/>
      <c r="SI82" s="128"/>
      <c r="SJ82" s="128"/>
      <c r="SK82" s="128"/>
      <c r="SL82" s="128"/>
      <c r="SM82" s="128"/>
      <c r="SN82" s="128"/>
      <c r="SO82" s="128"/>
      <c r="SP82" s="128"/>
      <c r="SQ82" s="128"/>
      <c r="SR82" s="128"/>
      <c r="SS82" s="128"/>
      <c r="ST82" s="128"/>
      <c r="SU82" s="128"/>
      <c r="SV82" s="128"/>
      <c r="SW82" s="128"/>
      <c r="SX82" s="128"/>
      <c r="SY82" s="128"/>
      <c r="SZ82" s="128"/>
      <c r="TA82" s="128"/>
      <c r="TB82" s="128"/>
      <c r="TC82" s="128"/>
      <c r="TD82" s="128"/>
      <c r="TE82" s="128"/>
      <c r="TF82" s="128"/>
      <c r="TG82" s="128"/>
      <c r="TH82" s="128"/>
      <c r="TI82" s="128"/>
      <c r="TJ82" s="128"/>
      <c r="TK82" s="128"/>
      <c r="TL82" s="128"/>
      <c r="TM82" s="128"/>
      <c r="TN82" s="128"/>
      <c r="TO82" s="128"/>
      <c r="TP82" s="128"/>
      <c r="TQ82" s="128"/>
      <c r="TR82" s="128"/>
      <c r="TS82" s="128"/>
      <c r="TT82" s="128"/>
      <c r="TU82" s="128"/>
      <c r="TV82" s="128"/>
      <c r="TW82" s="128"/>
      <c r="TX82" s="128"/>
      <c r="TY82" s="128"/>
      <c r="TZ82" s="128"/>
      <c r="UA82" s="128"/>
      <c r="UB82" s="128"/>
      <c r="UC82" s="128"/>
      <c r="UD82" s="128"/>
      <c r="UE82" s="128"/>
      <c r="UF82" s="128"/>
      <c r="UG82" s="128"/>
      <c r="UH82" s="128"/>
      <c r="UI82" s="128"/>
      <c r="UJ82" s="128"/>
      <c r="UK82" s="128"/>
      <c r="UL82" s="128"/>
      <c r="UM82" s="128"/>
      <c r="UN82" s="128"/>
      <c r="UO82" s="128"/>
      <c r="UP82" s="128"/>
      <c r="UQ82" s="128"/>
      <c r="UR82" s="128"/>
      <c r="US82" s="128"/>
      <c r="UT82" s="128"/>
      <c r="UU82" s="128"/>
      <c r="UV82" s="128"/>
      <c r="UW82" s="128"/>
      <c r="UX82" s="128"/>
      <c r="UY82" s="128"/>
      <c r="UZ82" s="128"/>
      <c r="VA82" s="128"/>
      <c r="VB82" s="128"/>
      <c r="VC82" s="128"/>
      <c r="VD82" s="128"/>
      <c r="VE82" s="128"/>
      <c r="VF82" s="128"/>
      <c r="VG82" s="128"/>
      <c r="VH82" s="128"/>
      <c r="VI82" s="128"/>
      <c r="VJ82" s="128"/>
      <c r="VK82" s="128"/>
      <c r="VL82" s="128"/>
      <c r="VM82" s="128"/>
      <c r="VN82" s="128"/>
      <c r="VO82" s="128"/>
      <c r="VP82" s="128"/>
      <c r="VQ82" s="128"/>
      <c r="VR82" s="128"/>
      <c r="VS82" s="128"/>
      <c r="VT82" s="128"/>
      <c r="VU82" s="128"/>
      <c r="VV82" s="128"/>
      <c r="VW82" s="128"/>
      <c r="VX82" s="128"/>
      <c r="VY82" s="128"/>
      <c r="VZ82" s="128"/>
      <c r="WA82" s="128"/>
      <c r="WB82" s="128"/>
      <c r="WC82" s="128"/>
      <c r="WD82" s="128"/>
      <c r="WE82" s="128"/>
      <c r="WF82" s="128"/>
      <c r="WG82" s="128"/>
      <c r="WH82" s="128"/>
      <c r="WI82" s="128"/>
      <c r="WJ82" s="128"/>
      <c r="WK82" s="128"/>
      <c r="WL82" s="128"/>
      <c r="WM82" s="128"/>
      <c r="WN82" s="128"/>
      <c r="WO82" s="128"/>
      <c r="WP82" s="128"/>
      <c r="WQ82" s="128"/>
      <c r="WR82" s="128"/>
      <c r="WS82" s="128"/>
      <c r="WT82" s="128"/>
      <c r="WU82" s="128"/>
      <c r="WV82" s="128"/>
      <c r="WW82" s="128"/>
      <c r="WX82" s="128"/>
      <c r="WY82" s="128"/>
      <c r="WZ82" s="128"/>
      <c r="XA82" s="128"/>
      <c r="XB82" s="128"/>
      <c r="XC82" s="128"/>
      <c r="XD82" s="128"/>
      <c r="XE82" s="128"/>
      <c r="XF82" s="128"/>
      <c r="XG82" s="128"/>
      <c r="XH82" s="128"/>
      <c r="XI82" s="128"/>
      <c r="XJ82" s="128"/>
      <c r="XK82" s="128"/>
      <c r="XL82" s="128"/>
      <c r="XM82" s="128"/>
      <c r="XN82" s="128"/>
      <c r="XO82" s="128"/>
      <c r="XP82" s="128"/>
      <c r="XQ82" s="128"/>
      <c r="XR82" s="128"/>
      <c r="XS82" s="128"/>
      <c r="XT82" s="128"/>
      <c r="XU82" s="128"/>
      <c r="XV82" s="128"/>
      <c r="XW82" s="128"/>
      <c r="XX82" s="128"/>
      <c r="XY82" s="128"/>
      <c r="XZ82" s="128"/>
      <c r="YA82" s="128"/>
      <c r="YB82" s="128"/>
      <c r="YC82" s="128"/>
      <c r="YD82" s="128"/>
      <c r="YE82" s="128"/>
      <c r="YF82" s="128"/>
      <c r="YG82" s="128"/>
      <c r="YH82" s="128"/>
      <c r="YI82" s="128"/>
      <c r="YJ82" s="128"/>
      <c r="YK82" s="128"/>
      <c r="YL82" s="128"/>
      <c r="YM82" s="128"/>
      <c r="YN82" s="128"/>
      <c r="YO82" s="128"/>
      <c r="YP82" s="128"/>
      <c r="YQ82" s="128"/>
      <c r="YR82" s="128"/>
      <c r="YS82" s="128"/>
      <c r="YT82" s="128"/>
      <c r="YU82" s="128"/>
      <c r="YV82" s="128"/>
      <c r="YW82" s="128"/>
      <c r="YX82" s="128"/>
      <c r="YY82" s="128"/>
      <c r="YZ82" s="128"/>
      <c r="ZA82" s="128"/>
      <c r="ZB82" s="128"/>
      <c r="ZC82" s="128"/>
      <c r="ZD82" s="128"/>
      <c r="ZE82" s="128"/>
      <c r="ZF82" s="128"/>
      <c r="ZG82" s="128"/>
      <c r="ZH82" s="128"/>
      <c r="ZI82" s="128"/>
      <c r="ZJ82" s="128"/>
      <c r="ZK82" s="128"/>
      <c r="ZL82" s="128"/>
      <c r="ZM82" s="128"/>
      <c r="ZN82" s="128"/>
      <c r="ZO82" s="128"/>
      <c r="ZP82" s="128"/>
      <c r="ZQ82" s="128"/>
      <c r="ZR82" s="128"/>
      <c r="ZS82" s="128"/>
      <c r="ZT82" s="128"/>
      <c r="ZU82" s="128"/>
      <c r="ZV82" s="128"/>
      <c r="ZW82" s="128"/>
      <c r="ZX82" s="128"/>
      <c r="ZY82" s="128"/>
      <c r="ZZ82" s="128"/>
      <c r="AAA82" s="128"/>
      <c r="AAB82" s="128"/>
      <c r="AAC82" s="128"/>
      <c r="AAD82" s="128"/>
      <c r="AAE82" s="128"/>
      <c r="AAF82" s="128"/>
      <c r="AAG82" s="128"/>
      <c r="AAH82" s="128"/>
      <c r="AAI82" s="128"/>
      <c r="AAJ82" s="128"/>
      <c r="AAK82" s="128"/>
      <c r="AAL82" s="128"/>
      <c r="AAM82" s="128"/>
      <c r="AAN82" s="128"/>
      <c r="AAO82" s="128"/>
      <c r="AAP82" s="128"/>
      <c r="AAQ82" s="128"/>
      <c r="AAR82" s="128"/>
      <c r="AAS82" s="128"/>
      <c r="AAT82" s="128"/>
      <c r="AAU82" s="128"/>
      <c r="AAV82" s="128"/>
      <c r="AAW82" s="128"/>
      <c r="AAX82" s="128"/>
      <c r="AAY82" s="128"/>
      <c r="AAZ82" s="128"/>
      <c r="ABA82" s="128"/>
      <c r="ABB82" s="128"/>
      <c r="ABC82" s="128"/>
      <c r="ABD82" s="128"/>
      <c r="ABE82" s="128"/>
      <c r="ABF82" s="128"/>
      <c r="ABG82" s="128"/>
      <c r="ABH82" s="128"/>
      <c r="ABI82" s="128"/>
      <c r="ABJ82" s="128"/>
      <c r="ABK82" s="128"/>
      <c r="ABL82" s="128"/>
      <c r="ABM82" s="128"/>
      <c r="ABN82" s="128"/>
      <c r="ABO82" s="128"/>
      <c r="ABP82" s="128"/>
      <c r="ABQ82" s="128"/>
      <c r="ABR82" s="128"/>
      <c r="ABS82" s="128"/>
      <c r="ABT82" s="128"/>
      <c r="ABU82" s="128"/>
      <c r="ABV82" s="128"/>
      <c r="ABW82" s="128"/>
      <c r="ABX82" s="128"/>
      <c r="ABY82" s="128"/>
      <c r="ABZ82" s="128"/>
      <c r="ACA82" s="128"/>
      <c r="ACB82" s="128"/>
      <c r="ACC82" s="128"/>
      <c r="ACD82" s="128"/>
      <c r="ACE82" s="128"/>
      <c r="ACF82" s="128"/>
      <c r="ACG82" s="128"/>
      <c r="ACH82" s="128"/>
      <c r="ACI82" s="128"/>
      <c r="ACJ82" s="128"/>
      <c r="ACK82" s="128"/>
      <c r="ACL82" s="128"/>
      <c r="ACM82" s="128"/>
      <c r="ACN82" s="128"/>
      <c r="ACO82" s="128"/>
      <c r="ACP82" s="128"/>
      <c r="ACQ82" s="128"/>
      <c r="ACR82" s="128"/>
      <c r="ACS82" s="128"/>
      <c r="ACT82" s="128"/>
      <c r="ACU82" s="128"/>
      <c r="ACV82" s="128"/>
      <c r="ACW82" s="128"/>
      <c r="ACX82" s="128"/>
      <c r="ACY82" s="128"/>
      <c r="ACZ82" s="128"/>
      <c r="ADA82" s="128"/>
      <c r="ADB82" s="128"/>
      <c r="ADC82" s="128"/>
      <c r="ADD82" s="128"/>
      <c r="ADE82" s="128"/>
      <c r="ADF82" s="128"/>
      <c r="ADG82" s="128"/>
      <c r="ADH82" s="128"/>
      <c r="ADI82" s="128"/>
      <c r="ADJ82" s="128"/>
      <c r="ADK82" s="128"/>
      <c r="ADL82" s="128"/>
      <c r="ADM82" s="128"/>
      <c r="ADN82" s="128"/>
      <c r="ADO82" s="128"/>
      <c r="ADP82" s="128"/>
      <c r="ADQ82" s="128"/>
      <c r="ADR82" s="128"/>
      <c r="ADS82" s="128"/>
      <c r="ADT82" s="128"/>
      <c r="ADU82" s="128"/>
      <c r="ADV82" s="128"/>
      <c r="ADW82" s="128"/>
      <c r="ADX82" s="128"/>
      <c r="ADY82" s="128"/>
      <c r="ADZ82" s="128"/>
      <c r="AEA82" s="128"/>
      <c r="AEB82" s="128"/>
      <c r="AEC82" s="128"/>
      <c r="AED82" s="128"/>
      <c r="AEE82" s="128"/>
      <c r="AEF82" s="128"/>
      <c r="AEG82" s="128"/>
      <c r="AEH82" s="128"/>
      <c r="AEI82" s="128"/>
      <c r="AEJ82" s="128"/>
      <c r="AEK82" s="128"/>
      <c r="AEL82" s="128"/>
      <c r="AEM82" s="128"/>
      <c r="AEN82" s="128"/>
      <c r="AEO82" s="128"/>
      <c r="AEP82" s="128"/>
      <c r="AEQ82" s="128"/>
      <c r="AER82" s="128"/>
      <c r="AES82" s="128"/>
      <c r="AET82" s="128"/>
      <c r="AEU82" s="128"/>
      <c r="AEV82" s="128"/>
      <c r="AEW82" s="128"/>
      <c r="AEX82" s="128"/>
      <c r="AEY82" s="128"/>
      <c r="AEZ82" s="128"/>
      <c r="AFA82" s="128"/>
      <c r="AFB82" s="128"/>
      <c r="AFC82" s="128"/>
      <c r="AFD82" s="128"/>
      <c r="AFE82" s="128"/>
      <c r="AFF82" s="128"/>
      <c r="AFG82" s="128"/>
      <c r="AFH82" s="128"/>
      <c r="AFI82" s="128"/>
      <c r="AFJ82" s="128"/>
      <c r="AFK82" s="128"/>
      <c r="AFL82" s="128"/>
      <c r="AFM82" s="128"/>
      <c r="AFN82" s="128"/>
      <c r="AFO82" s="128"/>
      <c r="AFP82" s="128"/>
      <c r="AFQ82" s="128"/>
      <c r="AFR82" s="128"/>
      <c r="AFS82" s="128"/>
      <c r="AFT82" s="128"/>
      <c r="AFU82" s="128"/>
      <c r="AFV82" s="128"/>
      <c r="AFW82" s="128"/>
      <c r="AFX82" s="128"/>
      <c r="AFY82" s="128"/>
      <c r="AFZ82" s="128"/>
      <c r="AGA82" s="128"/>
      <c r="AGB82" s="128"/>
      <c r="AGC82" s="128"/>
      <c r="AGD82" s="128"/>
      <c r="AGE82" s="128"/>
      <c r="AGF82" s="128"/>
      <c r="AGG82" s="128"/>
      <c r="AGH82" s="128"/>
      <c r="AGI82" s="128"/>
      <c r="AGJ82" s="128"/>
      <c r="AGK82" s="128"/>
      <c r="AGL82" s="128"/>
      <c r="AGM82" s="128"/>
      <c r="AGN82" s="128"/>
      <c r="AGO82" s="128"/>
      <c r="AGP82" s="128"/>
      <c r="AGQ82" s="128"/>
      <c r="AGR82" s="128"/>
      <c r="AGS82" s="128"/>
      <c r="AGT82" s="128"/>
      <c r="AGU82" s="128"/>
      <c r="AGV82" s="128"/>
      <c r="AGW82" s="128"/>
      <c r="AGX82" s="128"/>
      <c r="AGY82" s="128"/>
      <c r="AGZ82" s="128"/>
      <c r="AHA82" s="128"/>
      <c r="AHB82" s="128"/>
      <c r="AHC82" s="128"/>
      <c r="AHD82" s="128"/>
      <c r="AHE82" s="128"/>
      <c r="AHF82" s="128"/>
      <c r="AHG82" s="128"/>
      <c r="AHH82" s="128"/>
      <c r="AHI82" s="128"/>
      <c r="AHJ82" s="128"/>
      <c r="AHK82" s="128"/>
      <c r="AHL82" s="128"/>
      <c r="AHM82" s="128"/>
      <c r="AHN82" s="128"/>
      <c r="AHO82" s="128"/>
      <c r="AHP82" s="128"/>
      <c r="AHQ82" s="128"/>
      <c r="AHR82" s="128"/>
      <c r="AHS82" s="128"/>
      <c r="AHT82" s="128"/>
      <c r="AHU82" s="128"/>
      <c r="AHV82" s="128"/>
      <c r="AHW82" s="128"/>
      <c r="AHX82" s="128"/>
      <c r="AHY82" s="128"/>
      <c r="AHZ82" s="128"/>
      <c r="AIA82" s="128"/>
      <c r="AIB82" s="128"/>
      <c r="AIC82" s="128"/>
      <c r="AID82" s="128"/>
      <c r="AIE82" s="128"/>
      <c r="AIF82" s="128"/>
      <c r="AIG82" s="128"/>
      <c r="AIH82" s="128"/>
      <c r="AII82" s="128"/>
      <c r="AIJ82" s="128"/>
      <c r="AIK82" s="128"/>
      <c r="AIL82" s="128"/>
      <c r="AIM82" s="128"/>
      <c r="AIN82" s="128"/>
      <c r="AIO82" s="128"/>
      <c r="AIP82" s="128"/>
      <c r="AIQ82" s="128"/>
      <c r="AIR82" s="128"/>
      <c r="AIS82" s="128"/>
      <c r="AIT82" s="128"/>
      <c r="AIU82" s="128"/>
      <c r="AIV82" s="128"/>
      <c r="AIW82" s="128"/>
      <c r="AIX82" s="128"/>
      <c r="AIY82" s="128"/>
      <c r="AIZ82" s="128"/>
      <c r="AJA82" s="128"/>
      <c r="AJB82" s="128"/>
      <c r="AJC82" s="128"/>
      <c r="AJD82" s="128"/>
      <c r="AJE82" s="128"/>
      <c r="AJF82" s="128"/>
      <c r="AJG82" s="128"/>
      <c r="AJH82" s="128"/>
      <c r="AJI82" s="128"/>
      <c r="AJJ82" s="128"/>
      <c r="AJK82" s="128"/>
      <c r="AJL82" s="128"/>
      <c r="AJM82" s="128"/>
      <c r="AJN82" s="128"/>
      <c r="AJO82" s="128"/>
      <c r="AJP82" s="128"/>
      <c r="AJQ82" s="128"/>
      <c r="AJR82" s="128"/>
      <c r="AJS82" s="128"/>
      <c r="AJT82" s="128"/>
      <c r="AJU82" s="128"/>
      <c r="AJV82" s="128"/>
      <c r="AJW82" s="128"/>
      <c r="AJX82" s="128"/>
      <c r="AJY82" s="128"/>
      <c r="AJZ82" s="128"/>
      <c r="AKA82" s="128"/>
      <c r="AKB82" s="128"/>
      <c r="AKC82" s="128"/>
      <c r="AKD82" s="128"/>
      <c r="AKE82" s="128"/>
      <c r="AKF82" s="128"/>
      <c r="AKG82" s="128"/>
      <c r="AKH82" s="128"/>
      <c r="AKI82" s="128"/>
      <c r="AKJ82" s="128"/>
      <c r="AKK82" s="128"/>
      <c r="AKL82" s="128"/>
      <c r="AKM82" s="128"/>
      <c r="AKN82" s="128"/>
      <c r="AKO82" s="128"/>
      <c r="AKP82" s="128"/>
      <c r="AKQ82" s="128"/>
      <c r="AKR82" s="128"/>
      <c r="AKS82" s="128"/>
      <c r="AKT82" s="128"/>
      <c r="AKU82" s="128"/>
      <c r="AKV82" s="128"/>
      <c r="AKW82" s="128"/>
      <c r="AKX82" s="128"/>
      <c r="AKY82" s="128"/>
      <c r="AKZ82" s="128"/>
      <c r="ALA82" s="128"/>
      <c r="ALB82" s="128"/>
      <c r="ALC82" s="128"/>
      <c r="ALD82" s="128"/>
      <c r="ALE82" s="128"/>
      <c r="ALF82" s="128"/>
      <c r="ALG82" s="128"/>
      <c r="ALH82" s="128"/>
      <c r="ALI82" s="128"/>
      <c r="ALJ82" s="128"/>
      <c r="ALK82" s="128"/>
      <c r="ALL82" s="128"/>
      <c r="ALM82" s="128"/>
      <c r="ALN82" s="128"/>
      <c r="ALO82" s="128"/>
      <c r="ALP82" s="128"/>
      <c r="ALQ82" s="128"/>
      <c r="ALR82" s="128"/>
      <c r="ALS82" s="128"/>
      <c r="ALT82" s="128"/>
      <c r="ALU82" s="128"/>
      <c r="ALV82" s="128"/>
      <c r="ALW82" s="128"/>
      <c r="ALX82" s="128"/>
      <c r="ALY82" s="128"/>
      <c r="ALZ82" s="128"/>
      <c r="AMA82" s="128"/>
      <c r="AMB82" s="128"/>
      <c r="AMC82" s="128"/>
      <c r="AMD82" s="128"/>
      <c r="AME82" s="128"/>
      <c r="AMF82" s="128"/>
      <c r="AMG82" s="128"/>
      <c r="AMH82" s="128"/>
      <c r="AMI82" s="128"/>
      <c r="AMJ82" s="128"/>
      <c r="AMK82" s="128"/>
      <c r="AML82" s="128"/>
      <c r="AMM82" s="128"/>
      <c r="AMN82" s="128"/>
      <c r="AMO82" s="128"/>
      <c r="AMP82" s="128"/>
      <c r="AMQ82" s="128"/>
      <c r="AMR82" s="128"/>
      <c r="AMS82" s="128"/>
      <c r="AMT82" s="128"/>
      <c r="AMU82" s="128"/>
      <c r="AMV82" s="128"/>
      <c r="AMW82" s="128"/>
      <c r="AMX82" s="128"/>
      <c r="AMY82" s="128"/>
      <c r="AMZ82" s="128"/>
      <c r="ANA82" s="128"/>
      <c r="ANB82" s="128"/>
      <c r="ANC82" s="128"/>
      <c r="AND82" s="128"/>
      <c r="ANE82" s="128"/>
      <c r="ANF82" s="128"/>
      <c r="ANG82" s="128"/>
      <c r="ANH82" s="128"/>
      <c r="ANI82" s="128"/>
      <c r="ANJ82" s="128"/>
      <c r="ANK82" s="128"/>
      <c r="ANL82" s="128"/>
      <c r="ANM82" s="128"/>
      <c r="ANN82" s="128"/>
      <c r="ANO82" s="128"/>
      <c r="ANP82" s="128"/>
      <c r="ANQ82" s="128"/>
      <c r="ANR82" s="128"/>
      <c r="ANS82" s="128"/>
      <c r="ANT82" s="128"/>
      <c r="ANU82" s="128"/>
      <c r="ANV82" s="128"/>
      <c r="ANW82" s="128"/>
      <c r="ANX82" s="128"/>
      <c r="ANY82" s="128"/>
      <c r="ANZ82" s="128"/>
      <c r="AOA82" s="128"/>
      <c r="AOB82" s="128"/>
      <c r="AOC82" s="128"/>
      <c r="AOD82" s="128"/>
      <c r="AOE82" s="128"/>
      <c r="AOF82" s="128"/>
      <c r="AOG82" s="128"/>
      <c r="AOH82" s="128"/>
      <c r="AOI82" s="128"/>
      <c r="AOJ82" s="128"/>
      <c r="AOK82" s="128"/>
      <c r="AOL82" s="128"/>
      <c r="AOM82" s="128"/>
      <c r="AON82" s="128"/>
      <c r="AOO82" s="128"/>
      <c r="AOP82" s="128"/>
      <c r="AOQ82" s="128"/>
      <c r="AOR82" s="128"/>
      <c r="AOS82" s="128"/>
      <c r="AOT82" s="128"/>
      <c r="AOU82" s="128"/>
      <c r="AOV82" s="128"/>
      <c r="AOW82" s="128"/>
      <c r="AOX82" s="128"/>
      <c r="AOY82" s="128"/>
      <c r="AOZ82" s="128"/>
      <c r="APA82" s="128"/>
      <c r="APB82" s="128"/>
      <c r="APC82" s="128"/>
      <c r="APD82" s="128"/>
      <c r="APE82" s="128"/>
      <c r="APF82" s="128"/>
      <c r="APG82" s="128"/>
      <c r="APH82" s="128"/>
      <c r="API82" s="128"/>
      <c r="APJ82" s="128"/>
      <c r="APK82" s="128"/>
      <c r="APL82" s="128"/>
      <c r="APM82" s="128"/>
      <c r="APN82" s="128"/>
      <c r="APO82" s="128"/>
      <c r="APP82" s="128"/>
      <c r="APQ82" s="128"/>
      <c r="APR82" s="128"/>
      <c r="APS82" s="128"/>
      <c r="APT82" s="128"/>
      <c r="APU82" s="128"/>
      <c r="APV82" s="128"/>
      <c r="APW82" s="128"/>
      <c r="APX82" s="128"/>
      <c r="APY82" s="128"/>
      <c r="APZ82" s="128"/>
      <c r="AQA82" s="128"/>
      <c r="AQB82" s="128"/>
      <c r="AQC82" s="128"/>
      <c r="AQD82" s="128"/>
      <c r="AQE82" s="128"/>
      <c r="AQF82" s="128"/>
      <c r="AQG82" s="128"/>
      <c r="AQH82" s="128"/>
      <c r="AQI82" s="128"/>
      <c r="AQJ82" s="128"/>
      <c r="AQK82" s="128"/>
      <c r="AQL82" s="128"/>
      <c r="AQM82" s="128"/>
      <c r="AQN82" s="128"/>
      <c r="AQO82" s="128"/>
      <c r="AQP82" s="128"/>
      <c r="AQQ82" s="128"/>
      <c r="AQR82" s="128"/>
      <c r="AQS82" s="128"/>
      <c r="AQT82" s="128"/>
      <c r="AQU82" s="128"/>
      <c r="AQV82" s="128"/>
      <c r="AQW82" s="128"/>
      <c r="AQX82" s="128"/>
      <c r="AQY82" s="128"/>
      <c r="AQZ82" s="128"/>
      <c r="ARA82" s="128"/>
      <c r="ARB82" s="128"/>
      <c r="ARC82" s="128"/>
      <c r="ARD82" s="128"/>
      <c r="ARE82" s="128"/>
      <c r="ARF82" s="128"/>
      <c r="ARG82" s="128"/>
      <c r="ARH82" s="128"/>
      <c r="ARI82" s="128"/>
      <c r="ARJ82" s="128"/>
      <c r="ARK82" s="128"/>
      <c r="ARL82" s="128"/>
      <c r="ARM82" s="128"/>
      <c r="ARN82" s="128"/>
      <c r="ARO82" s="128"/>
      <c r="ARP82" s="128"/>
      <c r="ARQ82" s="128"/>
      <c r="ARR82" s="128"/>
      <c r="ARS82" s="128"/>
      <c r="ART82" s="128"/>
      <c r="ARU82" s="128"/>
      <c r="ARV82" s="128"/>
      <c r="ARW82" s="128"/>
      <c r="ARX82" s="128"/>
      <c r="ARY82" s="128"/>
      <c r="ARZ82" s="128"/>
      <c r="ASA82" s="128"/>
      <c r="ASB82" s="128"/>
      <c r="ASC82" s="128"/>
      <c r="ASD82" s="128"/>
      <c r="ASE82" s="128"/>
      <c r="ASF82" s="128"/>
      <c r="ASG82" s="128"/>
      <c r="ASH82" s="128"/>
      <c r="ASI82" s="128"/>
      <c r="ASJ82" s="128"/>
      <c r="ASK82" s="128"/>
      <c r="ASL82" s="128"/>
      <c r="ASM82" s="128"/>
      <c r="ASN82" s="128"/>
      <c r="ASO82" s="128"/>
      <c r="ASP82" s="128"/>
      <c r="ASQ82" s="128"/>
      <c r="ASR82" s="128"/>
      <c r="ASS82" s="128"/>
      <c r="AST82" s="128"/>
      <c r="ASU82" s="128"/>
      <c r="ASV82" s="128"/>
      <c r="ASW82" s="128"/>
      <c r="ASX82" s="128"/>
      <c r="ASY82" s="128"/>
      <c r="ASZ82" s="128"/>
      <c r="ATA82" s="128"/>
      <c r="ATB82" s="128"/>
      <c r="ATC82" s="128"/>
      <c r="ATD82" s="128"/>
      <c r="ATE82" s="128"/>
      <c r="ATF82" s="128"/>
      <c r="ATG82" s="128"/>
      <c r="ATH82" s="128"/>
      <c r="ATI82" s="128"/>
      <c r="ATJ82" s="128"/>
      <c r="ATK82" s="128"/>
      <c r="ATL82" s="128"/>
      <c r="ATM82" s="128"/>
      <c r="ATN82" s="128"/>
      <c r="ATO82" s="128"/>
      <c r="ATP82" s="128"/>
      <c r="ATQ82" s="128"/>
      <c r="ATR82" s="128"/>
      <c r="ATS82" s="128"/>
      <c r="ATT82" s="128"/>
      <c r="ATU82" s="128"/>
      <c r="ATV82" s="128"/>
      <c r="ATW82" s="128"/>
      <c r="ATX82" s="128"/>
      <c r="ATY82" s="128"/>
      <c r="ATZ82" s="128"/>
      <c r="AUA82" s="128"/>
      <c r="AUB82" s="128"/>
      <c r="AUC82" s="128"/>
      <c r="AUD82" s="128"/>
      <c r="AUE82" s="128"/>
      <c r="AUF82" s="128"/>
      <c r="AUG82" s="128"/>
      <c r="AUH82" s="128"/>
      <c r="AUI82" s="128"/>
      <c r="AUJ82" s="128"/>
      <c r="AUK82" s="128"/>
      <c r="AUL82" s="128"/>
      <c r="AUM82" s="128"/>
      <c r="AUN82" s="128"/>
      <c r="AUO82" s="128"/>
      <c r="AUP82" s="128"/>
      <c r="AUQ82" s="128"/>
      <c r="AUR82" s="128"/>
      <c r="AUS82" s="128"/>
      <c r="AUT82" s="128"/>
      <c r="AUU82" s="128"/>
      <c r="AUV82" s="128"/>
      <c r="AUW82" s="128"/>
      <c r="AUX82" s="128"/>
      <c r="AUY82" s="128"/>
      <c r="AUZ82" s="128"/>
      <c r="AVA82" s="128"/>
      <c r="AVB82" s="128"/>
      <c r="AVC82" s="128"/>
      <c r="AVD82" s="128"/>
      <c r="AVE82" s="128"/>
      <c r="AVF82" s="128"/>
      <c r="AVG82" s="128"/>
      <c r="AVH82" s="128"/>
      <c r="AVI82" s="128"/>
      <c r="AVJ82" s="128"/>
      <c r="AVK82" s="128"/>
      <c r="AVL82" s="128"/>
      <c r="AVM82" s="128"/>
      <c r="AVN82" s="118"/>
      <c r="AVO82" s="118"/>
      <c r="AVP82" s="112"/>
      <c r="AVQ82" s="128"/>
      <c r="AVR82" s="113"/>
      <c r="AVS82" s="113"/>
      <c r="AVT82" s="113"/>
      <c r="AVU82" s="112"/>
      <c r="AVV82" s="128"/>
      <c r="AVW82" s="113"/>
      <c r="AVX82" s="113"/>
      <c r="AVY82" s="113"/>
      <c r="AVZ82" s="112"/>
      <c r="AWA82" s="128"/>
      <c r="AWB82" s="113"/>
      <c r="AWC82" s="113"/>
      <c r="AWD82" s="113"/>
      <c r="AWE82" s="112"/>
      <c r="AWF82" s="128"/>
      <c r="AWG82" s="113"/>
      <c r="AWH82" s="113"/>
      <c r="AWI82" s="113"/>
      <c r="AWJ82" s="112"/>
      <c r="AWK82" s="128"/>
      <c r="AWL82" s="113"/>
      <c r="AWM82" s="113"/>
      <c r="AWN82" s="113"/>
      <c r="AWO82" s="112"/>
      <c r="AWP82" s="128"/>
      <c r="AWQ82" s="113"/>
      <c r="AWR82" s="113"/>
      <c r="AWS82" s="113"/>
      <c r="AWT82" s="112"/>
      <c r="AWU82" s="128"/>
      <c r="AWV82" s="113"/>
      <c r="AWW82" s="113"/>
      <c r="AWX82" s="113"/>
      <c r="AWY82" s="112"/>
      <c r="AWZ82" s="128"/>
      <c r="AXA82" s="113"/>
      <c r="AXB82" s="113"/>
      <c r="AXC82" s="113"/>
      <c r="AXD82" s="112"/>
      <c r="AXE82" s="128"/>
      <c r="AXF82" s="113"/>
      <c r="AXG82" s="113"/>
      <c r="AXH82" s="113"/>
      <c r="AXI82" s="112"/>
      <c r="AXJ82" s="22"/>
      <c r="AXK82" s="113"/>
      <c r="AXL82" s="113"/>
      <c r="AXM82" s="113"/>
      <c r="AXN82" s="112"/>
      <c r="AXO82" s="128"/>
      <c r="AXP82" s="113"/>
      <c r="AXQ82" s="113"/>
      <c r="AXR82" s="113"/>
      <c r="AXS82" s="112"/>
      <c r="AXT82" s="128"/>
      <c r="AXU82" s="113"/>
      <c r="AXV82" s="113"/>
      <c r="AXW82" s="113"/>
      <c r="AXX82" s="112"/>
      <c r="AXY82" s="128"/>
      <c r="AXZ82" s="113"/>
      <c r="AYA82" s="113"/>
      <c r="AYB82" s="113"/>
      <c r="AYC82" s="112"/>
      <c r="AYD82" s="128"/>
      <c r="AYE82" s="113"/>
      <c r="AYF82" s="113"/>
      <c r="AYG82" s="113"/>
      <c r="AYH82" s="112"/>
      <c r="AYI82" s="128"/>
      <c r="AYJ82" s="113"/>
      <c r="AYK82" s="113"/>
      <c r="AYL82" s="113"/>
      <c r="AYM82" s="112"/>
      <c r="AYN82" s="128"/>
      <c r="AYO82" s="113"/>
      <c r="AYP82" s="113"/>
      <c r="AYQ82" s="113"/>
      <c r="AYR82" s="112"/>
      <c r="AYS82" s="128"/>
      <c r="AYT82" s="113"/>
      <c r="AYU82" s="113"/>
      <c r="AYV82" s="113"/>
      <c r="AYW82" s="112"/>
      <c r="AYX82" s="128"/>
      <c r="AYY82" s="113"/>
      <c r="AYZ82" s="113"/>
      <c r="AZA82" s="113"/>
      <c r="AZB82" s="112"/>
      <c r="AZC82" s="128"/>
      <c r="AZD82" s="113"/>
      <c r="AZE82" s="113"/>
      <c r="AZF82" s="113"/>
      <c r="AZG82" s="112"/>
      <c r="AZH82" s="22"/>
      <c r="AZI82" s="113"/>
      <c r="AZJ82" s="113"/>
      <c r="AZK82" s="113"/>
      <c r="AZL82" s="112"/>
      <c r="AZM82" s="128"/>
      <c r="AZN82" s="113"/>
      <c r="AZO82" s="113"/>
      <c r="AZP82" s="113"/>
      <c r="AZQ82" s="112"/>
      <c r="AZR82" s="128"/>
      <c r="AZS82" s="113"/>
      <c r="AZT82" s="113"/>
      <c r="AZU82" s="113"/>
      <c r="AZV82" s="112"/>
      <c r="AZW82" s="128"/>
      <c r="AZX82" s="113"/>
      <c r="AZY82" s="113"/>
      <c r="AZZ82" s="113"/>
      <c r="BAA82" s="112"/>
      <c r="BAB82" s="128"/>
      <c r="BAC82" s="113"/>
      <c r="BAD82" s="113"/>
      <c r="BAE82" s="113"/>
      <c r="BAF82" s="112"/>
      <c r="BAG82" s="128"/>
      <c r="BAH82" s="113"/>
      <c r="BAI82" s="113"/>
      <c r="BAJ82" s="113"/>
      <c r="BAK82" s="112"/>
      <c r="BAL82" s="128"/>
      <c r="BAM82" s="113"/>
      <c r="BAN82" s="113"/>
      <c r="BAO82" s="113"/>
      <c r="BAP82" s="112"/>
      <c r="BAQ82" s="128"/>
      <c r="BAR82" s="113"/>
      <c r="BAS82" s="113"/>
      <c r="BAT82" s="113"/>
      <c r="BAU82" s="112"/>
      <c r="BAV82" s="128"/>
      <c r="BAW82" s="113"/>
      <c r="BAX82" s="113"/>
      <c r="BAY82" s="113"/>
      <c r="BAZ82" s="112"/>
      <c r="BBA82" s="128"/>
      <c r="BBB82" s="113"/>
      <c r="BBC82" s="113"/>
      <c r="BBD82" s="113"/>
      <c r="BBE82" s="112"/>
      <c r="BBF82" s="22"/>
      <c r="BBG82" s="113"/>
      <c r="BBH82" s="113"/>
      <c r="BBI82" s="113"/>
      <c r="BBJ82" s="112"/>
      <c r="BBK82" s="128"/>
      <c r="BBL82" s="113"/>
      <c r="BBM82" s="113"/>
      <c r="BBN82" s="113"/>
      <c r="BBO82" s="112"/>
      <c r="BBP82" s="128"/>
      <c r="BBQ82" s="113"/>
      <c r="BBR82" s="113"/>
      <c r="BBS82" s="113"/>
      <c r="BBT82" s="112"/>
      <c r="BBU82" s="128"/>
      <c r="BBV82" s="113"/>
      <c r="BBW82" s="113"/>
      <c r="BBX82" s="113"/>
      <c r="BBY82" s="112"/>
      <c r="BBZ82" s="128"/>
      <c r="BCA82" s="113"/>
      <c r="BCB82" s="113"/>
      <c r="BCC82" s="113"/>
      <c r="BCD82" s="112"/>
      <c r="BCE82" s="128"/>
      <c r="BCF82" s="113"/>
      <c r="BCG82" s="113"/>
      <c r="BCH82" s="113"/>
      <c r="BCI82" s="112"/>
      <c r="BCJ82" s="128"/>
      <c r="BCK82" s="113"/>
      <c r="BCL82" s="113"/>
      <c r="BCM82" s="113"/>
      <c r="BCN82" s="112"/>
      <c r="BCO82" s="128"/>
      <c r="BCP82" s="113"/>
      <c r="BCQ82" s="113"/>
      <c r="BCR82" s="113"/>
      <c r="BCS82" s="112"/>
      <c r="BCT82" s="128"/>
      <c r="BCU82" s="113"/>
      <c r="BCV82" s="113"/>
      <c r="BCW82" s="113"/>
      <c r="BCX82" s="112"/>
      <c r="BCY82" s="128"/>
      <c r="BCZ82" s="113"/>
      <c r="BDA82" s="113"/>
      <c r="BDB82" s="113"/>
      <c r="BDC82" s="112"/>
      <c r="BDD82" s="22"/>
      <c r="BDE82" s="113"/>
      <c r="BDF82" s="113"/>
      <c r="BDG82" s="113"/>
      <c r="BDH82" s="112"/>
      <c r="BDI82" s="128"/>
      <c r="BDJ82" s="113"/>
      <c r="BDK82" s="113"/>
      <c r="BDL82" s="113"/>
      <c r="BDM82" s="112"/>
      <c r="BDN82" s="128"/>
      <c r="BDO82" s="113"/>
      <c r="BDP82" s="113"/>
      <c r="BDQ82" s="113"/>
      <c r="BDR82" s="112"/>
      <c r="BDS82" s="128"/>
      <c r="BDT82" s="113"/>
      <c r="BDU82" s="113"/>
      <c r="BDV82" s="113"/>
      <c r="BDW82" s="112"/>
      <c r="BDX82" s="128"/>
      <c r="BDY82" s="113"/>
      <c r="BDZ82" s="113"/>
      <c r="BEA82" s="113"/>
      <c r="BEB82" s="112"/>
      <c r="BEC82" s="128"/>
      <c r="BED82" s="113"/>
      <c r="BEE82" s="113"/>
      <c r="BEF82" s="113"/>
      <c r="BEG82" s="112"/>
      <c r="BEH82" s="128"/>
      <c r="BEI82" s="113"/>
      <c r="BEJ82" s="113"/>
      <c r="BEK82" s="113"/>
      <c r="BEL82" s="112"/>
      <c r="BEM82" s="128"/>
      <c r="BEN82" s="113"/>
      <c r="BEO82" s="113"/>
      <c r="BEP82" s="113"/>
      <c r="BEQ82" s="112"/>
      <c r="BER82" s="128"/>
      <c r="BES82" s="113"/>
      <c r="BET82" s="113"/>
      <c r="BEU82" s="113"/>
      <c r="BEV82" s="112"/>
      <c r="BEW82" s="128"/>
      <c r="BEX82" s="113"/>
      <c r="BEY82" s="113"/>
      <c r="BEZ82" s="113"/>
      <c r="BFA82" s="112"/>
      <c r="BFB82" s="22"/>
      <c r="BFC82" s="113"/>
      <c r="BFD82" s="113"/>
      <c r="BFE82" s="113"/>
      <c r="BFF82" s="112"/>
      <c r="BFG82" s="128"/>
      <c r="BFH82" s="113"/>
      <c r="BFI82" s="113"/>
      <c r="BFJ82" s="113"/>
      <c r="BFK82" s="112"/>
      <c r="BFL82" s="128"/>
      <c r="BFM82" s="113"/>
      <c r="BFN82" s="113"/>
      <c r="BFO82" s="113"/>
      <c r="BFP82" s="112"/>
      <c r="BFQ82" s="128"/>
      <c r="BFR82" s="113"/>
      <c r="BFS82" s="113"/>
      <c r="BFT82" s="113"/>
      <c r="BFU82" s="112"/>
      <c r="BFV82" s="128"/>
      <c r="BFW82" s="113"/>
      <c r="BFX82" s="113"/>
      <c r="BFY82" s="113"/>
      <c r="BFZ82" s="112"/>
      <c r="BGA82" s="128"/>
      <c r="BGB82" s="113"/>
      <c r="BGC82" s="113"/>
      <c r="BGD82" s="113"/>
      <c r="BGE82" s="112"/>
      <c r="BGF82" s="128"/>
      <c r="BGG82" s="113"/>
      <c r="BGH82" s="113"/>
      <c r="BGI82" s="113"/>
      <c r="BGJ82" s="112"/>
      <c r="BGK82" s="128"/>
      <c r="BGL82" s="113"/>
      <c r="BGM82" s="113"/>
      <c r="BGN82" s="113"/>
      <c r="BGO82" s="112"/>
      <c r="BGP82" s="128"/>
      <c r="BGQ82" s="113"/>
      <c r="BGR82" s="113"/>
      <c r="BGS82" s="113"/>
      <c r="BGT82" s="112"/>
      <c r="BGU82" s="22"/>
      <c r="BGV82" s="113"/>
      <c r="BGW82" s="113"/>
      <c r="BGX82" s="113"/>
      <c r="BGY82" s="112"/>
      <c r="BGZ82" s="22"/>
      <c r="BHA82" s="113"/>
      <c r="BHB82" s="113"/>
      <c r="BHC82" s="113"/>
      <c r="BHD82" s="112"/>
      <c r="BHE82" s="128"/>
      <c r="BHF82" s="113"/>
      <c r="BHG82" s="113"/>
      <c r="BHH82" s="113"/>
      <c r="BHI82" s="112"/>
      <c r="BHJ82" s="128"/>
      <c r="BHK82" s="113"/>
      <c r="BHL82" s="113"/>
      <c r="BHM82" s="113"/>
      <c r="BHN82" s="112"/>
      <c r="BHO82" s="128"/>
      <c r="BHP82" s="113"/>
      <c r="BHQ82" s="113"/>
      <c r="BHR82" s="113"/>
      <c r="BHS82" s="112"/>
      <c r="BHT82" s="128"/>
      <c r="BHU82" s="113"/>
      <c r="BHV82" s="113"/>
      <c r="BHW82" s="113"/>
      <c r="BHX82" s="112"/>
      <c r="BHY82" s="128"/>
      <c r="BHZ82" s="113"/>
      <c r="BIA82" s="113"/>
      <c r="BIB82" s="113"/>
      <c r="BIC82" s="112"/>
      <c r="BID82" s="128"/>
      <c r="BIE82" s="113"/>
      <c r="BIF82" s="113"/>
      <c r="BIG82" s="113"/>
      <c r="BIH82" s="112"/>
      <c r="BII82" s="128"/>
      <c r="BIJ82" s="113"/>
      <c r="BIK82" s="113"/>
      <c r="BIL82" s="113"/>
      <c r="BIM82" s="112"/>
      <c r="BIN82" s="128"/>
      <c r="BIO82" s="113"/>
      <c r="BIP82" s="113"/>
      <c r="BIQ82" s="113"/>
      <c r="BIR82" s="112"/>
      <c r="BIS82" s="22"/>
      <c r="BIT82" s="113"/>
      <c r="BIU82" s="113"/>
      <c r="BIV82" s="113"/>
      <c r="BIW82" s="112"/>
      <c r="BIX82" s="22"/>
      <c r="BIY82" s="113"/>
      <c r="BIZ82" s="113"/>
      <c r="BJA82" s="113"/>
      <c r="BJB82" s="112"/>
      <c r="BJC82" s="128"/>
      <c r="BJD82" s="113"/>
      <c r="BJE82" s="113"/>
      <c r="BJF82" s="113"/>
      <c r="BJG82" s="112"/>
      <c r="BJH82" s="128"/>
      <c r="BJI82" s="113"/>
      <c r="BJJ82" s="113"/>
      <c r="BJK82" s="113"/>
      <c r="BJL82" s="112"/>
      <c r="BJM82" s="128"/>
      <c r="BJN82" s="113"/>
      <c r="BJO82" s="113"/>
      <c r="BJP82" s="113"/>
      <c r="BJQ82" s="112"/>
      <c r="BJR82" s="128"/>
      <c r="BJS82" s="113"/>
      <c r="BJT82" s="113"/>
      <c r="BJU82" s="113"/>
      <c r="BJV82" s="112"/>
      <c r="BJW82" s="128"/>
      <c r="BJX82" s="113"/>
      <c r="BJY82" s="113"/>
      <c r="BJZ82" s="113"/>
      <c r="BKA82" s="112"/>
      <c r="BKB82" s="128"/>
      <c r="BKC82" s="113"/>
      <c r="BKD82" s="113"/>
      <c r="BKE82" s="113"/>
      <c r="BKF82" s="112"/>
      <c r="BKG82" s="128"/>
      <c r="BKH82" s="113"/>
      <c r="BKI82" s="113"/>
      <c r="BKJ82" s="113"/>
      <c r="BKK82" s="112"/>
      <c r="BKL82" s="128"/>
      <c r="BKM82" s="113"/>
      <c r="BKN82" s="113"/>
      <c r="BKO82" s="113"/>
      <c r="BKP82" s="112"/>
      <c r="BKQ82" s="22"/>
      <c r="BKR82" s="113"/>
      <c r="BKS82" s="113"/>
      <c r="BKT82" s="113"/>
      <c r="BKU82" s="112"/>
      <c r="BKV82" s="22"/>
      <c r="BKW82" s="113"/>
      <c r="BKX82" s="113"/>
      <c r="BKY82" s="113"/>
      <c r="BKZ82" s="112"/>
      <c r="BLA82" s="128"/>
      <c r="BLB82" s="113"/>
      <c r="BLC82" s="113"/>
      <c r="BLD82" s="113"/>
      <c r="BLE82" s="112"/>
      <c r="BLF82" s="128"/>
      <c r="BLG82" s="113"/>
      <c r="BLH82" s="113"/>
      <c r="BLI82" s="113"/>
      <c r="BLJ82" s="112"/>
      <c r="BLK82" s="128"/>
      <c r="BLL82" s="113"/>
      <c r="BLM82" s="113"/>
      <c r="BLN82" s="113"/>
      <c r="BLO82" s="112"/>
      <c r="BLP82" s="128"/>
      <c r="BLQ82" s="113"/>
      <c r="BLR82" s="113"/>
      <c r="BLS82" s="113"/>
      <c r="BLT82" s="112"/>
      <c r="BLU82" s="128"/>
      <c r="BLV82" s="113"/>
      <c r="BLW82" s="113"/>
      <c r="BLX82" s="113"/>
      <c r="BLY82" s="112"/>
      <c r="BLZ82" s="128"/>
      <c r="BMA82" s="113"/>
      <c r="BMB82" s="113"/>
      <c r="BMC82" s="113"/>
      <c r="BMD82" s="112"/>
      <c r="BME82" s="128"/>
      <c r="BMF82" s="113"/>
      <c r="BMG82" s="113"/>
      <c r="BMH82" s="113"/>
      <c r="BMI82" s="112"/>
      <c r="BMJ82" s="128"/>
      <c r="BMK82" s="113"/>
      <c r="BML82" s="113"/>
      <c r="BMM82" s="113"/>
      <c r="BMN82" s="112"/>
      <c r="BMO82" s="22"/>
      <c r="BMP82" s="113"/>
      <c r="BMQ82" s="113"/>
      <c r="BMR82" s="113"/>
      <c r="BMS82" s="112"/>
      <c r="BMT82" s="22"/>
      <c r="BMU82" s="113"/>
      <c r="BMV82" s="113"/>
      <c r="BMW82" s="113"/>
      <c r="BMX82" s="112"/>
      <c r="BMY82" s="128"/>
      <c r="BMZ82" s="113"/>
      <c r="BNA82" s="113"/>
      <c r="BNB82" s="113"/>
      <c r="BNC82" s="112"/>
      <c r="BND82" s="128"/>
      <c r="BNE82" s="113"/>
      <c r="BNF82" s="113"/>
      <c r="BNG82" s="113"/>
      <c r="BNH82" s="112"/>
      <c r="BNI82" s="128"/>
      <c r="BNJ82" s="113"/>
      <c r="BNK82" s="113"/>
      <c r="BNL82" s="113"/>
      <c r="BNM82" s="112"/>
      <c r="BNN82" s="128"/>
      <c r="BNO82" s="113"/>
      <c r="BNP82" s="113"/>
      <c r="BNQ82" s="113"/>
      <c r="BNR82" s="112"/>
      <c r="BNS82" s="128"/>
      <c r="BNT82" s="113"/>
      <c r="BNU82" s="113"/>
      <c r="BNV82" s="113"/>
      <c r="BNW82" s="112"/>
      <c r="BNX82" s="128"/>
      <c r="BNY82" s="113"/>
      <c r="BNZ82" s="113"/>
      <c r="BOA82" s="113"/>
      <c r="BOB82" s="112"/>
      <c r="BOC82" s="128"/>
      <c r="BOD82" s="113"/>
      <c r="BOE82" s="113"/>
      <c r="BOF82" s="113"/>
      <c r="BOG82" s="112"/>
      <c r="BOH82" s="128"/>
      <c r="BOI82" s="113"/>
      <c r="BOJ82" s="113"/>
      <c r="BOK82" s="113"/>
      <c r="BOL82" s="112"/>
      <c r="BOM82" s="22"/>
      <c r="BON82" s="113"/>
      <c r="BOO82" s="113"/>
      <c r="BOP82" s="113"/>
      <c r="BOQ82" s="112"/>
      <c r="BOR82" s="22"/>
      <c r="BOS82" s="113"/>
      <c r="BOT82" s="113"/>
      <c r="BOU82" s="113"/>
      <c r="BOV82" s="112"/>
      <c r="BOW82" s="128"/>
      <c r="BOX82" s="113"/>
      <c r="BOY82" s="113"/>
      <c r="BOZ82" s="113"/>
      <c r="BPA82" s="112"/>
      <c r="BPB82" s="128"/>
      <c r="BPC82" s="113"/>
      <c r="BPD82" s="113"/>
      <c r="BPE82" s="113"/>
      <c r="BPF82" s="112"/>
      <c r="BPG82" s="128"/>
      <c r="BPH82" s="113"/>
      <c r="BPI82" s="113"/>
      <c r="BPJ82" s="113"/>
      <c r="BPK82" s="112"/>
      <c r="BPL82" s="128"/>
      <c r="BPM82" s="113"/>
      <c r="BPN82" s="113"/>
      <c r="BPO82" s="113"/>
      <c r="BPP82" s="112"/>
      <c r="BPQ82" s="128"/>
      <c r="BPR82" s="113"/>
      <c r="BPS82" s="113"/>
      <c r="BPT82" s="113"/>
      <c r="BPU82" s="112"/>
      <c r="BPV82" s="128"/>
      <c r="BPW82" s="113"/>
      <c r="BPX82" s="113"/>
      <c r="BPY82" s="113"/>
      <c r="BPZ82" s="112"/>
      <c r="BQA82" s="128"/>
      <c r="BQB82" s="113"/>
      <c r="BQC82" s="113"/>
      <c r="BQD82" s="113"/>
      <c r="BQE82" s="112"/>
      <c r="BQF82" s="128"/>
      <c r="BQG82" s="113"/>
      <c r="BQH82" s="113"/>
      <c r="BQI82" s="113"/>
      <c r="BQJ82" s="112"/>
      <c r="BQK82" s="128"/>
      <c r="BQL82" s="113"/>
      <c r="BQM82" s="113"/>
      <c r="BQN82" s="113"/>
      <c r="BQO82" s="112"/>
      <c r="BQP82" s="22"/>
      <c r="BQQ82" s="113"/>
      <c r="BQR82" s="113"/>
      <c r="BQS82" s="113"/>
      <c r="BQT82" s="112"/>
      <c r="BQU82" s="128"/>
      <c r="BQV82" s="113"/>
      <c r="BQW82" s="113"/>
      <c r="BQX82" s="113"/>
      <c r="BQY82" s="112"/>
      <c r="BQZ82" s="128"/>
      <c r="BRA82" s="113"/>
      <c r="BRB82" s="113"/>
      <c r="BRC82" s="113"/>
      <c r="BRD82" s="112"/>
      <c r="BRE82" s="128"/>
      <c r="BRF82" s="113"/>
      <c r="BRG82" s="113"/>
      <c r="BRH82" s="113"/>
      <c r="BRI82" s="112"/>
      <c r="BRJ82" s="128"/>
      <c r="BRK82" s="113"/>
      <c r="BRL82" s="113"/>
      <c r="BRM82" s="113"/>
      <c r="BRN82" s="112"/>
      <c r="BRO82" s="128"/>
      <c r="BRP82" s="113"/>
      <c r="BRQ82" s="113"/>
      <c r="BRR82" s="113"/>
      <c r="BRS82" s="112"/>
      <c r="BRT82" s="128"/>
      <c r="BRU82" s="113"/>
      <c r="BRV82" s="113"/>
      <c r="BRW82" s="113"/>
      <c r="BRX82" s="112"/>
      <c r="BRY82" s="128"/>
      <c r="BRZ82" s="113"/>
      <c r="BSA82" s="113"/>
      <c r="BSB82" s="113"/>
      <c r="BSC82" s="112"/>
      <c r="BSD82" s="128"/>
      <c r="BSE82" s="113"/>
      <c r="BSF82" s="113"/>
      <c r="BSG82" s="113"/>
      <c r="BSH82" s="112"/>
      <c r="BSI82" s="128"/>
      <c r="BSJ82" s="113"/>
      <c r="BSK82" s="113"/>
      <c r="BSL82" s="113"/>
      <c r="BSM82" s="112"/>
      <c r="BSN82" s="22"/>
      <c r="BSO82" s="113"/>
      <c r="BSP82" s="113"/>
      <c r="BSQ82" s="113"/>
      <c r="BSR82" s="112"/>
      <c r="BSS82" s="128"/>
      <c r="BST82" s="113"/>
      <c r="BSU82" s="113"/>
      <c r="BSV82" s="113"/>
      <c r="BSW82" s="112"/>
      <c r="BSX82" s="128"/>
      <c r="BSY82" s="113"/>
      <c r="BSZ82" s="113"/>
      <c r="BTA82" s="113"/>
      <c r="BTB82" s="112"/>
      <c r="BTC82" s="128"/>
      <c r="BTD82" s="113"/>
      <c r="BTE82" s="113"/>
      <c r="BTF82" s="113"/>
      <c r="BTG82" s="112"/>
      <c r="BTH82" s="128"/>
      <c r="BTI82" s="113"/>
      <c r="BTJ82" s="113"/>
      <c r="BTK82" s="113"/>
      <c r="BTL82" s="112"/>
      <c r="BTM82" s="128"/>
      <c r="BTN82" s="113"/>
      <c r="BTO82" s="113"/>
      <c r="BTP82" s="113"/>
      <c r="BTQ82" s="112"/>
      <c r="BTR82" s="128"/>
      <c r="BTS82" s="113"/>
      <c r="BTT82" s="113"/>
      <c r="BTU82" s="113"/>
      <c r="BTV82" s="112"/>
      <c r="BTW82" s="128"/>
      <c r="BTX82" s="113"/>
      <c r="BTY82" s="113"/>
      <c r="BTZ82" s="113"/>
      <c r="BUA82" s="112"/>
      <c r="BUB82" s="128"/>
      <c r="BUC82" s="113"/>
      <c r="BUD82" s="113"/>
      <c r="BUE82" s="113"/>
      <c r="BUF82" s="112"/>
      <c r="BUG82" s="128"/>
      <c r="BUH82" s="113"/>
      <c r="BUI82" s="113"/>
      <c r="BUJ82" s="113"/>
      <c r="BUK82" s="112"/>
      <c r="BUL82" s="22"/>
      <c r="BUM82" s="113"/>
      <c r="BUN82" s="113"/>
      <c r="BUO82" s="113"/>
      <c r="BUP82" s="112"/>
      <c r="BUQ82" s="128"/>
      <c r="BUR82" s="113"/>
      <c r="BUS82" s="113"/>
      <c r="BUT82" s="113"/>
      <c r="BUU82" s="112"/>
      <c r="BUV82" s="128"/>
      <c r="BUW82" s="113"/>
      <c r="BUX82" s="113"/>
      <c r="BUY82" s="113"/>
      <c r="BUZ82" s="112"/>
      <c r="BVA82" s="128"/>
      <c r="BVB82" s="113"/>
      <c r="BVC82" s="113"/>
      <c r="BVD82" s="113"/>
      <c r="BVE82" s="112"/>
      <c r="BVF82" s="128"/>
      <c r="BVG82" s="113"/>
      <c r="BVH82" s="113"/>
      <c r="BVI82" s="113"/>
      <c r="BVJ82" s="112"/>
      <c r="BVK82" s="128"/>
      <c r="BVL82" s="113"/>
      <c r="BVM82" s="113"/>
      <c r="BVN82" s="113"/>
      <c r="BVO82" s="112"/>
      <c r="BVP82" s="128"/>
      <c r="BVQ82" s="113"/>
      <c r="BVR82" s="113"/>
      <c r="BVS82" s="113"/>
      <c r="BVT82" s="112"/>
      <c r="BVU82" s="128"/>
      <c r="BVV82" s="113"/>
      <c r="BVW82" s="113"/>
      <c r="BVX82" s="113"/>
      <c r="BVY82" s="112"/>
      <c r="BVZ82" s="128"/>
      <c r="BWA82" s="113"/>
      <c r="BWB82" s="113"/>
      <c r="BWC82" s="113"/>
      <c r="BWD82" s="112"/>
      <c r="BWE82" s="128"/>
      <c r="BWF82" s="113"/>
      <c r="BWG82" s="113"/>
      <c r="BWH82" s="113"/>
      <c r="BWI82" s="112"/>
      <c r="BWJ82" s="22"/>
      <c r="BWK82" s="113"/>
      <c r="BWL82" s="113"/>
      <c r="BWM82" s="113"/>
      <c r="BWN82" s="112"/>
      <c r="BWO82" s="128"/>
      <c r="BWP82" s="113"/>
      <c r="BWQ82" s="113"/>
      <c r="BWR82" s="113"/>
      <c r="BWS82" s="112"/>
      <c r="BWT82" s="128"/>
      <c r="BWU82" s="113"/>
      <c r="BWV82" s="113"/>
      <c r="BWW82" s="113"/>
      <c r="BWX82" s="112"/>
      <c r="BWY82" s="128"/>
      <c r="BWZ82" s="113"/>
      <c r="BXA82" s="113"/>
      <c r="BXB82" s="113"/>
      <c r="BXC82" s="112"/>
      <c r="BXD82" s="128"/>
      <c r="BXE82" s="113"/>
      <c r="BXF82" s="113"/>
      <c r="BXG82" s="113"/>
      <c r="BXH82" s="112"/>
      <c r="BXI82" s="128"/>
      <c r="BXJ82" s="113"/>
      <c r="BXK82" s="113"/>
      <c r="BXL82" s="113"/>
      <c r="BXM82" s="112"/>
      <c r="BXN82" s="128"/>
      <c r="BXO82" s="113"/>
      <c r="BXP82" s="113"/>
      <c r="BXQ82" s="113"/>
      <c r="BXR82" s="112"/>
      <c r="BXS82" s="128"/>
      <c r="BXT82" s="113"/>
      <c r="BXU82" s="113"/>
      <c r="BXV82" s="113"/>
      <c r="BXW82" s="112"/>
      <c r="BXX82" s="128"/>
      <c r="BXY82" s="113"/>
      <c r="BXZ82" s="113"/>
      <c r="BYA82" s="113"/>
      <c r="BYB82" s="112"/>
      <c r="BYC82" s="128"/>
      <c r="BYD82" s="113"/>
      <c r="BYE82" s="113"/>
      <c r="BYF82" s="113"/>
      <c r="BYG82" s="112"/>
      <c r="BYH82" s="2"/>
      <c r="BYI82" s="2"/>
      <c r="BYJ82" s="2"/>
      <c r="BYK82" s="2"/>
    </row>
    <row r="83" spans="1:2013" s="282" customFormat="1" x14ac:dyDescent="0.35">
      <c r="A83" s="207"/>
      <c r="B83" s="268"/>
      <c r="C83" s="267" t="s">
        <v>146</v>
      </c>
      <c r="D83" s="207" t="s">
        <v>147</v>
      </c>
      <c r="E83" s="207"/>
      <c r="F83" s="283"/>
      <c r="G83" s="269"/>
      <c r="H83" s="269"/>
      <c r="I83" s="270"/>
      <c r="J83" s="271"/>
      <c r="K83" s="272"/>
      <c r="L83" s="273"/>
      <c r="M83" s="272"/>
      <c r="N83" s="274"/>
      <c r="O83" s="275"/>
      <c r="P83" s="276"/>
      <c r="Q83" s="273"/>
      <c r="R83" s="276"/>
      <c r="S83" s="274"/>
      <c r="T83" s="275"/>
      <c r="U83" s="276"/>
      <c r="V83" s="273"/>
      <c r="W83" s="276"/>
      <c r="X83" s="274"/>
      <c r="Y83" s="275"/>
      <c r="Z83" s="276"/>
      <c r="AA83" s="273"/>
      <c r="AB83" s="276"/>
      <c r="AC83" s="274"/>
      <c r="AD83" s="275"/>
      <c r="AE83" s="276"/>
      <c r="AF83" s="273"/>
      <c r="AG83" s="276"/>
      <c r="AH83" s="274"/>
      <c r="AI83" s="275"/>
      <c r="AJ83" s="276"/>
      <c r="AK83" s="273"/>
      <c r="AL83" s="276"/>
      <c r="AM83" s="274"/>
      <c r="AN83" s="275"/>
      <c r="AO83" s="276"/>
      <c r="AP83" s="273"/>
      <c r="AQ83" s="276"/>
      <c r="AR83" s="274"/>
      <c r="AS83" s="275"/>
      <c r="AT83" s="276"/>
      <c r="AU83" s="273"/>
      <c r="AV83" s="276"/>
      <c r="AW83" s="274"/>
      <c r="AX83" s="275"/>
      <c r="AY83" s="276"/>
      <c r="AZ83" s="273"/>
      <c r="BA83" s="276"/>
      <c r="BB83" s="274"/>
      <c r="BC83" s="275"/>
      <c r="BD83" s="276"/>
      <c r="BE83" s="273"/>
      <c r="BF83" s="276"/>
      <c r="BG83" s="274"/>
      <c r="BH83" s="277"/>
      <c r="BI83" s="276"/>
      <c r="BJ83" s="273"/>
      <c r="BK83" s="272"/>
      <c r="BL83" s="274"/>
      <c r="BM83" s="275"/>
      <c r="BN83" s="276"/>
      <c r="BO83" s="273"/>
      <c r="BP83" s="276"/>
      <c r="BQ83" s="274"/>
      <c r="BR83" s="275"/>
      <c r="BS83" s="276"/>
      <c r="BT83" s="273"/>
      <c r="BU83" s="276"/>
      <c r="BV83" s="274"/>
      <c r="BW83" s="275"/>
      <c r="BX83" s="276"/>
      <c r="BY83" s="273"/>
      <c r="BZ83" s="276"/>
      <c r="CA83" s="274"/>
      <c r="CB83" s="275"/>
      <c r="CC83" s="276"/>
      <c r="CD83" s="273"/>
      <c r="CE83" s="276"/>
      <c r="CF83" s="274"/>
      <c r="CG83" s="275"/>
      <c r="CH83" s="276"/>
      <c r="CI83" s="273"/>
      <c r="CJ83" s="276"/>
      <c r="CK83" s="274"/>
      <c r="CL83" s="275"/>
      <c r="CM83" s="276"/>
      <c r="CN83" s="273"/>
      <c r="CO83" s="276"/>
      <c r="CP83" s="274"/>
      <c r="CQ83" s="275"/>
      <c r="CR83" s="276"/>
      <c r="CS83" s="273"/>
      <c r="CT83" s="276"/>
      <c r="CU83" s="274"/>
      <c r="CV83" s="275"/>
      <c r="CW83" s="276"/>
      <c r="CX83" s="273"/>
      <c r="CY83" s="276"/>
      <c r="CZ83" s="274"/>
      <c r="DA83" s="275"/>
      <c r="DB83" s="276"/>
      <c r="DC83" s="273"/>
      <c r="DD83" s="276"/>
      <c r="DE83" s="274"/>
      <c r="DF83" s="277"/>
      <c r="DG83" s="276"/>
      <c r="DH83" s="273"/>
      <c r="DI83" s="272"/>
      <c r="DJ83" s="274"/>
      <c r="DK83" s="275"/>
      <c r="DL83" s="276"/>
      <c r="DM83" s="273"/>
      <c r="DN83" s="276"/>
      <c r="DO83" s="274"/>
      <c r="DP83" s="275"/>
      <c r="DQ83" s="276"/>
      <c r="DR83" s="273"/>
      <c r="DS83" s="276"/>
      <c r="DT83" s="274"/>
      <c r="DU83" s="275"/>
      <c r="DV83" s="276"/>
      <c r="DW83" s="273"/>
      <c r="DX83" s="276"/>
      <c r="DY83" s="274"/>
      <c r="DZ83" s="275"/>
      <c r="EA83" s="276"/>
      <c r="EB83" s="273"/>
      <c r="EC83" s="276"/>
      <c r="ED83" s="274"/>
      <c r="EE83" s="275"/>
      <c r="EF83" s="276"/>
      <c r="EG83" s="273"/>
      <c r="EH83" s="276"/>
      <c r="EI83" s="274"/>
      <c r="EJ83" s="275"/>
      <c r="EK83" s="276"/>
      <c r="EL83" s="273"/>
      <c r="EM83" s="276"/>
      <c r="EN83" s="274"/>
      <c r="EO83" s="275"/>
      <c r="EP83" s="276"/>
      <c r="EQ83" s="273"/>
      <c r="ER83" s="276"/>
      <c r="ES83" s="274"/>
      <c r="ET83" s="275"/>
      <c r="EU83" s="276"/>
      <c r="EV83" s="273"/>
      <c r="EW83" s="276"/>
      <c r="EX83" s="274"/>
      <c r="EY83" s="275"/>
      <c r="EZ83" s="276"/>
      <c r="FA83" s="273"/>
      <c r="FB83" s="276"/>
      <c r="FC83" s="274"/>
      <c r="FD83" s="277"/>
      <c r="FE83" s="276"/>
      <c r="FF83" s="273"/>
      <c r="FG83" s="272"/>
      <c r="FH83" s="274"/>
      <c r="FI83" s="275"/>
      <c r="FJ83" s="276"/>
      <c r="FK83" s="273"/>
      <c r="FL83" s="276"/>
      <c r="FM83" s="274"/>
      <c r="FN83" s="275"/>
      <c r="FO83" s="276"/>
      <c r="FP83" s="273"/>
      <c r="FQ83" s="276"/>
      <c r="FR83" s="274"/>
      <c r="FS83" s="275"/>
      <c r="FT83" s="276"/>
      <c r="FU83" s="273"/>
      <c r="FV83" s="276"/>
      <c r="FW83" s="274"/>
      <c r="FX83" s="275"/>
      <c r="FY83" s="276"/>
      <c r="FZ83" s="273"/>
      <c r="GA83" s="276"/>
      <c r="GB83" s="274"/>
      <c r="GC83" s="275"/>
      <c r="GD83" s="276"/>
      <c r="GE83" s="273"/>
      <c r="GF83" s="276"/>
      <c r="GG83" s="274"/>
      <c r="GH83" s="275"/>
      <c r="GI83" s="276"/>
      <c r="GJ83" s="273"/>
      <c r="GK83" s="276"/>
      <c r="GL83" s="274"/>
      <c r="GM83" s="275"/>
      <c r="GN83" s="276"/>
      <c r="GO83" s="273"/>
      <c r="GP83" s="276"/>
      <c r="GQ83" s="274"/>
      <c r="GR83" s="275"/>
      <c r="GS83" s="276"/>
      <c r="GT83" s="273"/>
      <c r="GU83" s="276"/>
      <c r="GV83" s="274"/>
      <c r="GW83" s="275"/>
      <c r="GX83" s="276"/>
      <c r="GY83" s="273"/>
      <c r="GZ83" s="276"/>
      <c r="HA83" s="274"/>
      <c r="HB83" s="277"/>
      <c r="HC83" s="276"/>
      <c r="HD83" s="273"/>
      <c r="HE83" s="272"/>
      <c r="HF83" s="274"/>
      <c r="HG83" s="275"/>
      <c r="HH83" s="276"/>
      <c r="HI83" s="273"/>
      <c r="HJ83" s="276"/>
      <c r="HK83" s="274"/>
      <c r="HL83" s="275"/>
      <c r="HM83" s="276"/>
      <c r="HN83" s="273"/>
      <c r="HO83" s="276"/>
      <c r="HP83" s="274"/>
      <c r="HQ83" s="275"/>
      <c r="HR83" s="276"/>
      <c r="HS83" s="273"/>
      <c r="HT83" s="276"/>
      <c r="HU83" s="274"/>
      <c r="HV83" s="275"/>
      <c r="HW83" s="276"/>
      <c r="HX83" s="273"/>
      <c r="HY83" s="276"/>
      <c r="HZ83" s="274"/>
      <c r="IA83" s="275"/>
      <c r="IB83" s="276"/>
      <c r="IC83" s="273"/>
      <c r="ID83" s="276"/>
      <c r="IE83" s="274"/>
      <c r="IF83" s="275"/>
      <c r="IG83" s="276"/>
      <c r="IH83" s="273"/>
      <c r="II83" s="276"/>
      <c r="IJ83" s="274"/>
      <c r="IK83" s="275"/>
      <c r="IL83" s="276"/>
      <c r="IM83" s="273"/>
      <c r="IN83" s="276"/>
      <c r="IO83" s="274"/>
      <c r="IP83" s="275"/>
      <c r="IQ83" s="276"/>
      <c r="IR83" s="273"/>
      <c r="IS83" s="276"/>
      <c r="IT83" s="274"/>
      <c r="IU83" s="275"/>
      <c r="IV83" s="276"/>
      <c r="IW83" s="273"/>
      <c r="IX83" s="276"/>
      <c r="IY83" s="274"/>
      <c r="IZ83" s="278"/>
      <c r="JA83" s="279"/>
      <c r="JB83" s="269"/>
      <c r="JC83" s="269"/>
      <c r="JD83" s="269"/>
      <c r="JE83" s="269"/>
      <c r="JF83" s="269"/>
      <c r="JG83" s="269"/>
      <c r="JH83" s="269"/>
      <c r="JI83" s="269"/>
      <c r="JJ83" s="269"/>
      <c r="JK83" s="269"/>
      <c r="JL83" s="269"/>
      <c r="JM83" s="269"/>
      <c r="JN83" s="269"/>
      <c r="JO83" s="269"/>
      <c r="JP83" s="269"/>
      <c r="JQ83" s="269"/>
      <c r="JR83" s="269"/>
      <c r="JS83" s="269"/>
      <c r="JT83" s="269"/>
      <c r="JU83" s="269"/>
      <c r="JV83" s="269"/>
      <c r="JW83" s="269"/>
      <c r="JX83" s="269"/>
      <c r="JY83" s="269"/>
      <c r="JZ83" s="269"/>
      <c r="KA83" s="269"/>
      <c r="KB83" s="269"/>
      <c r="KC83" s="269"/>
      <c r="KD83" s="269"/>
      <c r="KE83" s="269"/>
      <c r="KF83" s="269"/>
      <c r="KG83" s="269"/>
      <c r="KH83" s="269"/>
      <c r="KI83" s="269"/>
      <c r="KJ83" s="269"/>
      <c r="KK83" s="269"/>
      <c r="KL83" s="269"/>
      <c r="KM83" s="269"/>
      <c r="KN83" s="269"/>
      <c r="KO83" s="269"/>
      <c r="KP83" s="269"/>
      <c r="KQ83" s="269"/>
      <c r="KR83" s="269"/>
      <c r="KS83" s="269"/>
      <c r="KT83" s="269"/>
      <c r="KU83" s="269"/>
      <c r="KV83" s="269"/>
      <c r="KW83" s="269"/>
      <c r="KX83" s="269"/>
      <c r="KY83" s="269"/>
      <c r="KZ83" s="269"/>
      <c r="LA83" s="269"/>
      <c r="LB83" s="269"/>
      <c r="LC83" s="269"/>
      <c r="LD83" s="269"/>
      <c r="LE83" s="269"/>
      <c r="LF83" s="269"/>
      <c r="LG83" s="269"/>
      <c r="LH83" s="269"/>
      <c r="LI83" s="269"/>
      <c r="LJ83" s="269"/>
      <c r="LK83" s="269"/>
      <c r="LL83" s="269"/>
      <c r="LM83" s="269"/>
      <c r="LN83" s="269"/>
      <c r="LO83" s="269"/>
      <c r="LP83" s="269"/>
      <c r="LQ83" s="269"/>
      <c r="LR83" s="269"/>
      <c r="LS83" s="269"/>
      <c r="LT83" s="269"/>
      <c r="LU83" s="269"/>
      <c r="LV83" s="269"/>
      <c r="LW83" s="269"/>
      <c r="LX83" s="269"/>
      <c r="LY83" s="269"/>
      <c r="LZ83" s="269"/>
      <c r="MA83" s="269"/>
      <c r="MB83" s="269"/>
      <c r="MC83" s="269"/>
      <c r="MD83" s="269"/>
      <c r="ME83" s="269"/>
      <c r="MF83" s="269"/>
      <c r="MG83" s="269"/>
      <c r="MH83" s="269"/>
      <c r="MI83" s="269"/>
      <c r="MJ83" s="269"/>
      <c r="MK83" s="269"/>
      <c r="ML83" s="269"/>
      <c r="MM83" s="269"/>
      <c r="MN83" s="269"/>
      <c r="MO83" s="269"/>
      <c r="MP83" s="269"/>
      <c r="MQ83" s="269"/>
      <c r="MR83" s="269"/>
      <c r="MS83" s="269"/>
      <c r="MT83" s="269"/>
      <c r="MU83" s="269"/>
      <c r="MV83" s="269"/>
      <c r="MW83" s="269"/>
      <c r="MX83" s="269"/>
      <c r="MY83" s="269"/>
      <c r="MZ83" s="269"/>
      <c r="NA83" s="269"/>
      <c r="NB83" s="269"/>
      <c r="NC83" s="269"/>
      <c r="ND83" s="269"/>
      <c r="NE83" s="269"/>
      <c r="NF83" s="269"/>
      <c r="NG83" s="269"/>
      <c r="NH83" s="269"/>
      <c r="NI83" s="269"/>
      <c r="NJ83" s="269"/>
      <c r="NK83" s="269"/>
      <c r="NL83" s="269"/>
      <c r="NM83" s="269"/>
      <c r="NN83" s="269"/>
      <c r="NO83" s="269"/>
      <c r="NP83" s="269"/>
      <c r="NQ83" s="269"/>
      <c r="NR83" s="269"/>
      <c r="NS83" s="269"/>
      <c r="NT83" s="269"/>
      <c r="NU83" s="269"/>
      <c r="NV83" s="269"/>
      <c r="NW83" s="269"/>
      <c r="NX83" s="269"/>
      <c r="NY83" s="269"/>
      <c r="NZ83" s="269"/>
      <c r="OA83" s="269"/>
      <c r="OB83" s="269"/>
      <c r="OC83" s="269"/>
      <c r="OD83" s="269"/>
      <c r="OE83" s="269"/>
      <c r="OF83" s="269"/>
      <c r="OG83" s="269"/>
      <c r="OH83" s="269"/>
      <c r="OI83" s="269"/>
      <c r="OJ83" s="269"/>
      <c r="OK83" s="269"/>
      <c r="OL83" s="269"/>
      <c r="OM83" s="269"/>
      <c r="ON83" s="269"/>
      <c r="OO83" s="269"/>
      <c r="OP83" s="269"/>
      <c r="OQ83" s="269"/>
      <c r="OR83" s="269"/>
      <c r="OS83" s="269"/>
      <c r="OT83" s="269"/>
      <c r="OU83" s="269"/>
      <c r="OV83" s="269"/>
      <c r="OW83" s="269"/>
      <c r="OX83" s="269"/>
      <c r="OY83" s="269"/>
      <c r="OZ83" s="269"/>
      <c r="PA83" s="269"/>
      <c r="PB83" s="269"/>
      <c r="PC83" s="269"/>
      <c r="PD83" s="269"/>
      <c r="PE83" s="269"/>
      <c r="PF83" s="269"/>
      <c r="PG83" s="269"/>
      <c r="PH83" s="269"/>
      <c r="PI83" s="269"/>
      <c r="PJ83" s="269"/>
      <c r="PK83" s="269"/>
      <c r="PL83" s="269"/>
      <c r="PM83" s="269"/>
      <c r="PN83" s="269"/>
      <c r="PO83" s="269"/>
      <c r="PP83" s="269"/>
      <c r="PQ83" s="269"/>
      <c r="PR83" s="269"/>
      <c r="PS83" s="269"/>
      <c r="PT83" s="269"/>
      <c r="PU83" s="269"/>
      <c r="PV83" s="269"/>
      <c r="PW83" s="269"/>
      <c r="PX83" s="269"/>
      <c r="PY83" s="269"/>
      <c r="PZ83" s="269"/>
      <c r="QA83" s="269"/>
      <c r="QB83" s="269"/>
      <c r="QC83" s="269"/>
      <c r="QD83" s="269"/>
      <c r="QE83" s="269"/>
      <c r="QF83" s="269"/>
      <c r="QG83" s="269"/>
      <c r="QH83" s="269"/>
      <c r="QI83" s="269"/>
      <c r="QJ83" s="269"/>
      <c r="QK83" s="269"/>
      <c r="QL83" s="269"/>
      <c r="QM83" s="269"/>
      <c r="QN83" s="269"/>
      <c r="QO83" s="269"/>
      <c r="QP83" s="269"/>
      <c r="QQ83" s="269"/>
      <c r="QR83" s="269"/>
      <c r="QS83" s="269"/>
      <c r="QT83" s="269"/>
      <c r="QU83" s="269"/>
      <c r="QV83" s="269"/>
      <c r="QW83" s="269"/>
      <c r="QX83" s="269"/>
      <c r="QY83" s="269"/>
      <c r="QZ83" s="269"/>
      <c r="RA83" s="269"/>
      <c r="RB83" s="269"/>
      <c r="RC83" s="269"/>
      <c r="RD83" s="269"/>
      <c r="RE83" s="269"/>
      <c r="RF83" s="269"/>
      <c r="RG83" s="269"/>
      <c r="RH83" s="269"/>
      <c r="RI83" s="269"/>
      <c r="RJ83" s="269"/>
      <c r="RK83" s="269"/>
      <c r="RL83" s="269"/>
      <c r="RM83" s="269"/>
      <c r="RN83" s="269"/>
      <c r="RO83" s="269"/>
      <c r="RP83" s="269"/>
      <c r="RQ83" s="269"/>
      <c r="RR83" s="269"/>
      <c r="RS83" s="269"/>
      <c r="RT83" s="269"/>
      <c r="RU83" s="269"/>
      <c r="RV83" s="269"/>
      <c r="RW83" s="269"/>
      <c r="RX83" s="269"/>
      <c r="RY83" s="269"/>
      <c r="RZ83" s="269"/>
      <c r="SA83" s="269"/>
      <c r="SB83" s="269"/>
      <c r="SC83" s="269"/>
      <c r="SD83" s="269"/>
      <c r="SE83" s="269"/>
      <c r="SF83" s="269"/>
      <c r="SG83" s="269"/>
      <c r="SH83" s="269"/>
      <c r="SI83" s="269"/>
      <c r="SJ83" s="269"/>
      <c r="SK83" s="269"/>
      <c r="SL83" s="269"/>
      <c r="SM83" s="269"/>
      <c r="SN83" s="269"/>
      <c r="SO83" s="269"/>
      <c r="SP83" s="269"/>
      <c r="SQ83" s="269"/>
      <c r="SR83" s="269"/>
      <c r="SS83" s="269"/>
      <c r="ST83" s="269"/>
      <c r="SU83" s="269"/>
      <c r="SV83" s="269"/>
      <c r="SW83" s="269"/>
      <c r="SX83" s="269"/>
      <c r="SY83" s="269"/>
      <c r="SZ83" s="269"/>
      <c r="TA83" s="269"/>
      <c r="TB83" s="269"/>
      <c r="TC83" s="269"/>
      <c r="TD83" s="269"/>
      <c r="TE83" s="269"/>
      <c r="TF83" s="269"/>
      <c r="TG83" s="269"/>
      <c r="TH83" s="269"/>
      <c r="TI83" s="269"/>
      <c r="TJ83" s="269"/>
      <c r="TK83" s="269"/>
      <c r="TL83" s="269"/>
      <c r="TM83" s="269"/>
      <c r="TN83" s="269"/>
      <c r="TO83" s="269"/>
      <c r="TP83" s="269"/>
      <c r="TQ83" s="269"/>
      <c r="TR83" s="269"/>
      <c r="TS83" s="269"/>
      <c r="TT83" s="269"/>
      <c r="TU83" s="269"/>
      <c r="TV83" s="269"/>
      <c r="TW83" s="269"/>
      <c r="TX83" s="269"/>
      <c r="TY83" s="269"/>
      <c r="TZ83" s="269"/>
      <c r="UA83" s="269"/>
      <c r="UB83" s="269"/>
      <c r="UC83" s="269"/>
      <c r="UD83" s="269"/>
      <c r="UE83" s="269"/>
      <c r="UF83" s="269"/>
      <c r="UG83" s="269"/>
      <c r="UH83" s="269"/>
      <c r="UI83" s="269"/>
      <c r="UJ83" s="269"/>
      <c r="UK83" s="269"/>
      <c r="UL83" s="269"/>
      <c r="UM83" s="269"/>
      <c r="UN83" s="269"/>
      <c r="UO83" s="269"/>
      <c r="UP83" s="269"/>
      <c r="UQ83" s="269"/>
      <c r="UR83" s="269"/>
      <c r="US83" s="269"/>
      <c r="UT83" s="269"/>
      <c r="UU83" s="269"/>
      <c r="UV83" s="269"/>
      <c r="UW83" s="269"/>
      <c r="UX83" s="269"/>
      <c r="UY83" s="269"/>
      <c r="UZ83" s="269"/>
      <c r="VA83" s="269"/>
      <c r="VB83" s="269"/>
      <c r="VC83" s="269"/>
      <c r="VD83" s="269"/>
      <c r="VE83" s="269"/>
      <c r="VF83" s="269"/>
      <c r="VG83" s="269"/>
      <c r="VH83" s="269"/>
      <c r="VI83" s="269"/>
      <c r="VJ83" s="269"/>
      <c r="VK83" s="269"/>
      <c r="VL83" s="269"/>
      <c r="VM83" s="269"/>
      <c r="VN83" s="269"/>
      <c r="VO83" s="269"/>
      <c r="VP83" s="269"/>
      <c r="VQ83" s="269"/>
      <c r="VR83" s="269"/>
      <c r="VS83" s="269"/>
      <c r="VT83" s="269"/>
      <c r="VU83" s="269"/>
      <c r="VV83" s="269"/>
      <c r="VW83" s="269"/>
      <c r="VX83" s="269"/>
      <c r="VY83" s="269"/>
      <c r="VZ83" s="269"/>
      <c r="WA83" s="269"/>
      <c r="WB83" s="269"/>
      <c r="WC83" s="269"/>
      <c r="WD83" s="269"/>
      <c r="WE83" s="269"/>
      <c r="WF83" s="269"/>
      <c r="WG83" s="269"/>
      <c r="WH83" s="269"/>
      <c r="WI83" s="269"/>
      <c r="WJ83" s="269"/>
      <c r="WK83" s="269"/>
      <c r="WL83" s="269"/>
      <c r="WM83" s="269"/>
      <c r="WN83" s="269"/>
      <c r="WO83" s="269"/>
      <c r="WP83" s="269"/>
      <c r="WQ83" s="269"/>
      <c r="WR83" s="269"/>
      <c r="WS83" s="269"/>
      <c r="WT83" s="269"/>
      <c r="WU83" s="269"/>
      <c r="WV83" s="269"/>
      <c r="WW83" s="269"/>
      <c r="WX83" s="269"/>
      <c r="WY83" s="269"/>
      <c r="WZ83" s="269"/>
      <c r="XA83" s="269"/>
      <c r="XB83" s="269"/>
      <c r="XC83" s="269"/>
      <c r="XD83" s="269"/>
      <c r="XE83" s="269"/>
      <c r="XF83" s="269"/>
      <c r="XG83" s="269"/>
      <c r="XH83" s="269"/>
      <c r="XI83" s="269"/>
      <c r="XJ83" s="269"/>
      <c r="XK83" s="269"/>
      <c r="XL83" s="269"/>
      <c r="XM83" s="269"/>
      <c r="XN83" s="269"/>
      <c r="XO83" s="269"/>
      <c r="XP83" s="269"/>
      <c r="XQ83" s="269"/>
      <c r="XR83" s="269"/>
      <c r="XS83" s="269"/>
      <c r="XT83" s="269"/>
      <c r="XU83" s="269"/>
      <c r="XV83" s="269"/>
      <c r="XW83" s="269"/>
      <c r="XX83" s="269"/>
      <c r="XY83" s="269"/>
      <c r="XZ83" s="269"/>
      <c r="YA83" s="269"/>
      <c r="YB83" s="269"/>
      <c r="YC83" s="269"/>
      <c r="YD83" s="269"/>
      <c r="YE83" s="269"/>
      <c r="YF83" s="269"/>
      <c r="YG83" s="269"/>
      <c r="YH83" s="269"/>
      <c r="YI83" s="269"/>
      <c r="YJ83" s="269"/>
      <c r="YK83" s="269"/>
      <c r="YL83" s="269"/>
      <c r="YM83" s="269"/>
      <c r="YN83" s="269"/>
      <c r="YO83" s="269"/>
      <c r="YP83" s="269"/>
      <c r="YQ83" s="269"/>
      <c r="YR83" s="269"/>
      <c r="YS83" s="269"/>
      <c r="YT83" s="269"/>
      <c r="YU83" s="269"/>
      <c r="YV83" s="269"/>
      <c r="YW83" s="269"/>
      <c r="YX83" s="269"/>
      <c r="YY83" s="269"/>
      <c r="YZ83" s="269"/>
      <c r="ZA83" s="269"/>
      <c r="ZB83" s="269"/>
      <c r="ZC83" s="269"/>
      <c r="ZD83" s="269"/>
      <c r="ZE83" s="269"/>
      <c r="ZF83" s="269"/>
      <c r="ZG83" s="269"/>
      <c r="ZH83" s="269"/>
      <c r="ZI83" s="269"/>
      <c r="ZJ83" s="269"/>
      <c r="ZK83" s="269"/>
      <c r="ZL83" s="269"/>
      <c r="ZM83" s="269"/>
      <c r="ZN83" s="269"/>
      <c r="ZO83" s="269"/>
      <c r="ZP83" s="269"/>
      <c r="ZQ83" s="269"/>
      <c r="ZR83" s="269"/>
      <c r="ZS83" s="269"/>
      <c r="ZT83" s="269"/>
      <c r="ZU83" s="269"/>
      <c r="ZV83" s="269"/>
      <c r="ZW83" s="269"/>
      <c r="ZX83" s="269"/>
      <c r="ZY83" s="269"/>
      <c r="ZZ83" s="269"/>
      <c r="AAA83" s="269"/>
      <c r="AAB83" s="269"/>
      <c r="AAC83" s="269"/>
      <c r="AAD83" s="269"/>
      <c r="AAE83" s="269"/>
      <c r="AAF83" s="269"/>
      <c r="AAG83" s="269"/>
      <c r="AAH83" s="269"/>
      <c r="AAI83" s="269"/>
      <c r="AAJ83" s="269"/>
      <c r="AAK83" s="269"/>
      <c r="AAL83" s="269"/>
      <c r="AAM83" s="269"/>
      <c r="AAN83" s="269"/>
      <c r="AAO83" s="269"/>
      <c r="AAP83" s="269"/>
      <c r="AAQ83" s="269"/>
      <c r="AAR83" s="269"/>
      <c r="AAS83" s="269"/>
      <c r="AAT83" s="269"/>
      <c r="AAU83" s="269"/>
      <c r="AAV83" s="269"/>
      <c r="AAW83" s="269"/>
      <c r="AAX83" s="269"/>
      <c r="AAY83" s="269"/>
      <c r="AAZ83" s="269"/>
      <c r="ABA83" s="269"/>
      <c r="ABB83" s="269"/>
      <c r="ABC83" s="269"/>
      <c r="ABD83" s="269"/>
      <c r="ABE83" s="269"/>
      <c r="ABF83" s="269"/>
      <c r="ABG83" s="269"/>
      <c r="ABH83" s="269"/>
      <c r="ABI83" s="269"/>
      <c r="ABJ83" s="269"/>
      <c r="ABK83" s="269"/>
      <c r="ABL83" s="269"/>
      <c r="ABM83" s="269"/>
      <c r="ABN83" s="269"/>
      <c r="ABO83" s="269"/>
      <c r="ABP83" s="269"/>
      <c r="ABQ83" s="269"/>
      <c r="ABR83" s="269"/>
      <c r="ABS83" s="269"/>
      <c r="ABT83" s="269"/>
      <c r="ABU83" s="269"/>
      <c r="ABV83" s="269"/>
      <c r="ABW83" s="269"/>
      <c r="ABX83" s="269"/>
      <c r="ABY83" s="269"/>
      <c r="ABZ83" s="269"/>
      <c r="ACA83" s="269"/>
      <c r="ACB83" s="269"/>
      <c r="ACC83" s="269"/>
      <c r="ACD83" s="269"/>
      <c r="ACE83" s="269"/>
      <c r="ACF83" s="269"/>
      <c r="ACG83" s="269"/>
      <c r="ACH83" s="269"/>
      <c r="ACI83" s="269"/>
      <c r="ACJ83" s="269"/>
      <c r="ACK83" s="269"/>
      <c r="ACL83" s="269"/>
      <c r="ACM83" s="269"/>
      <c r="ACN83" s="269"/>
      <c r="ACO83" s="269"/>
      <c r="ACP83" s="269"/>
      <c r="ACQ83" s="269"/>
      <c r="ACR83" s="269"/>
      <c r="ACS83" s="269"/>
      <c r="ACT83" s="269"/>
      <c r="ACU83" s="269"/>
      <c r="ACV83" s="269"/>
      <c r="ACW83" s="269"/>
      <c r="ACX83" s="269"/>
      <c r="ACY83" s="269"/>
      <c r="ACZ83" s="269"/>
      <c r="ADA83" s="269"/>
      <c r="ADB83" s="269"/>
      <c r="ADC83" s="269"/>
      <c r="ADD83" s="269"/>
      <c r="ADE83" s="269"/>
      <c r="ADF83" s="269"/>
      <c r="ADG83" s="269"/>
      <c r="ADH83" s="269"/>
      <c r="ADI83" s="269"/>
      <c r="ADJ83" s="269"/>
      <c r="ADK83" s="269"/>
      <c r="ADL83" s="269"/>
      <c r="ADM83" s="269"/>
      <c r="ADN83" s="269"/>
      <c r="ADO83" s="269"/>
      <c r="ADP83" s="269"/>
      <c r="ADQ83" s="269"/>
      <c r="ADR83" s="269"/>
      <c r="ADS83" s="269"/>
      <c r="ADT83" s="269"/>
      <c r="ADU83" s="269"/>
      <c r="ADV83" s="269"/>
      <c r="ADW83" s="269"/>
      <c r="ADX83" s="269"/>
      <c r="ADY83" s="269"/>
      <c r="ADZ83" s="269"/>
      <c r="AEA83" s="269"/>
      <c r="AEB83" s="269"/>
      <c r="AEC83" s="269"/>
      <c r="AED83" s="269"/>
      <c r="AEE83" s="269"/>
      <c r="AEF83" s="269"/>
      <c r="AEG83" s="269"/>
      <c r="AEH83" s="269"/>
      <c r="AEI83" s="269"/>
      <c r="AEJ83" s="269"/>
      <c r="AEK83" s="269"/>
      <c r="AEL83" s="269"/>
      <c r="AEM83" s="269"/>
      <c r="AEN83" s="269"/>
      <c r="AEO83" s="269"/>
      <c r="AEP83" s="269"/>
      <c r="AEQ83" s="269"/>
      <c r="AER83" s="269"/>
      <c r="AES83" s="269"/>
      <c r="AET83" s="269"/>
      <c r="AEU83" s="269"/>
      <c r="AEV83" s="269"/>
      <c r="AEW83" s="269"/>
      <c r="AEX83" s="269"/>
      <c r="AEY83" s="269"/>
      <c r="AEZ83" s="269"/>
      <c r="AFA83" s="269"/>
      <c r="AFB83" s="269"/>
      <c r="AFC83" s="269"/>
      <c r="AFD83" s="269"/>
      <c r="AFE83" s="269"/>
      <c r="AFF83" s="269"/>
      <c r="AFG83" s="269"/>
      <c r="AFH83" s="269"/>
      <c r="AFI83" s="269"/>
      <c r="AFJ83" s="269"/>
      <c r="AFK83" s="269"/>
      <c r="AFL83" s="269"/>
      <c r="AFM83" s="269"/>
      <c r="AFN83" s="269"/>
      <c r="AFO83" s="269"/>
      <c r="AFP83" s="269"/>
      <c r="AFQ83" s="269"/>
      <c r="AFR83" s="269"/>
      <c r="AFS83" s="269"/>
      <c r="AFT83" s="269"/>
      <c r="AFU83" s="269"/>
      <c r="AFV83" s="269"/>
      <c r="AFW83" s="269"/>
      <c r="AFX83" s="269"/>
      <c r="AFY83" s="269"/>
      <c r="AFZ83" s="269"/>
      <c r="AGA83" s="269"/>
      <c r="AGB83" s="269"/>
      <c r="AGC83" s="269"/>
      <c r="AGD83" s="269"/>
      <c r="AGE83" s="269"/>
      <c r="AGF83" s="269"/>
      <c r="AGG83" s="269"/>
      <c r="AGH83" s="269"/>
      <c r="AGI83" s="269"/>
      <c r="AGJ83" s="269"/>
      <c r="AGK83" s="269"/>
      <c r="AGL83" s="269"/>
      <c r="AGM83" s="269"/>
      <c r="AGN83" s="269"/>
      <c r="AGO83" s="269"/>
      <c r="AGP83" s="269"/>
      <c r="AGQ83" s="269"/>
      <c r="AGR83" s="269"/>
      <c r="AGS83" s="269"/>
      <c r="AGT83" s="269"/>
      <c r="AGU83" s="269"/>
      <c r="AGV83" s="269"/>
      <c r="AGW83" s="269"/>
      <c r="AGX83" s="269"/>
      <c r="AGY83" s="269"/>
      <c r="AGZ83" s="269"/>
      <c r="AHA83" s="269"/>
      <c r="AHB83" s="269"/>
      <c r="AHC83" s="269"/>
      <c r="AHD83" s="269"/>
      <c r="AHE83" s="269"/>
      <c r="AHF83" s="269"/>
      <c r="AHG83" s="269"/>
      <c r="AHH83" s="269"/>
      <c r="AHI83" s="269"/>
      <c r="AHJ83" s="269"/>
      <c r="AHK83" s="269"/>
      <c r="AHL83" s="269"/>
      <c r="AHM83" s="269"/>
      <c r="AHN83" s="269"/>
      <c r="AHO83" s="269"/>
      <c r="AHP83" s="269"/>
      <c r="AHQ83" s="269"/>
      <c r="AHR83" s="269"/>
      <c r="AHS83" s="269"/>
      <c r="AHT83" s="269"/>
      <c r="AHU83" s="269"/>
      <c r="AHV83" s="269"/>
      <c r="AHW83" s="269"/>
      <c r="AHX83" s="269"/>
      <c r="AHY83" s="269"/>
      <c r="AHZ83" s="269"/>
      <c r="AIA83" s="269"/>
      <c r="AIB83" s="269"/>
      <c r="AIC83" s="269"/>
      <c r="AID83" s="269"/>
      <c r="AIE83" s="269"/>
      <c r="AIF83" s="269"/>
      <c r="AIG83" s="269"/>
      <c r="AIH83" s="269"/>
      <c r="AII83" s="269"/>
      <c r="AIJ83" s="269"/>
      <c r="AIK83" s="269"/>
      <c r="AIL83" s="269"/>
      <c r="AIM83" s="269"/>
      <c r="AIN83" s="269"/>
      <c r="AIO83" s="269"/>
      <c r="AIP83" s="269"/>
      <c r="AIQ83" s="269"/>
      <c r="AIR83" s="269"/>
      <c r="AIS83" s="269"/>
      <c r="AIT83" s="269"/>
      <c r="AIU83" s="269"/>
      <c r="AIV83" s="269"/>
      <c r="AIW83" s="269"/>
      <c r="AIX83" s="269"/>
      <c r="AIY83" s="269"/>
      <c r="AIZ83" s="269"/>
      <c r="AJA83" s="269"/>
      <c r="AJB83" s="269"/>
      <c r="AJC83" s="269"/>
      <c r="AJD83" s="269"/>
      <c r="AJE83" s="269"/>
      <c r="AJF83" s="269"/>
      <c r="AJG83" s="269"/>
      <c r="AJH83" s="269"/>
      <c r="AJI83" s="269"/>
      <c r="AJJ83" s="269"/>
      <c r="AJK83" s="269"/>
      <c r="AJL83" s="269"/>
      <c r="AJM83" s="269"/>
      <c r="AJN83" s="269"/>
      <c r="AJO83" s="269"/>
      <c r="AJP83" s="269"/>
      <c r="AJQ83" s="269"/>
      <c r="AJR83" s="269"/>
      <c r="AJS83" s="269"/>
      <c r="AJT83" s="269"/>
      <c r="AJU83" s="269"/>
      <c r="AJV83" s="269"/>
      <c r="AJW83" s="269"/>
      <c r="AJX83" s="269"/>
      <c r="AJY83" s="269"/>
      <c r="AJZ83" s="269"/>
      <c r="AKA83" s="269"/>
      <c r="AKB83" s="269"/>
      <c r="AKC83" s="269"/>
      <c r="AKD83" s="269"/>
      <c r="AKE83" s="269"/>
      <c r="AKF83" s="269"/>
      <c r="AKG83" s="269"/>
      <c r="AKH83" s="269"/>
      <c r="AKI83" s="269"/>
      <c r="AKJ83" s="269"/>
      <c r="AKK83" s="269"/>
      <c r="AKL83" s="269"/>
      <c r="AKM83" s="269"/>
      <c r="AKN83" s="269"/>
      <c r="AKO83" s="269"/>
      <c r="AKP83" s="269"/>
      <c r="AKQ83" s="269"/>
      <c r="AKR83" s="269"/>
      <c r="AKS83" s="269"/>
      <c r="AKT83" s="269"/>
      <c r="AKU83" s="269"/>
      <c r="AKV83" s="269"/>
      <c r="AKW83" s="269"/>
      <c r="AKX83" s="269"/>
      <c r="AKY83" s="269"/>
      <c r="AKZ83" s="269"/>
      <c r="ALA83" s="269"/>
      <c r="ALB83" s="269"/>
      <c r="ALC83" s="269"/>
      <c r="ALD83" s="269"/>
      <c r="ALE83" s="269"/>
      <c r="ALF83" s="269"/>
      <c r="ALG83" s="269"/>
      <c r="ALH83" s="269"/>
      <c r="ALI83" s="269"/>
      <c r="ALJ83" s="269"/>
      <c r="ALK83" s="269"/>
      <c r="ALL83" s="269"/>
      <c r="ALM83" s="269"/>
      <c r="ALN83" s="269"/>
      <c r="ALO83" s="269"/>
      <c r="ALP83" s="269"/>
      <c r="ALQ83" s="269"/>
      <c r="ALR83" s="269"/>
      <c r="ALS83" s="269"/>
      <c r="ALT83" s="269"/>
      <c r="ALU83" s="269"/>
      <c r="ALV83" s="269"/>
      <c r="ALW83" s="269"/>
      <c r="ALX83" s="269"/>
      <c r="ALY83" s="269"/>
      <c r="ALZ83" s="269"/>
      <c r="AMA83" s="269"/>
      <c r="AMB83" s="269"/>
      <c r="AMC83" s="269"/>
      <c r="AMD83" s="269"/>
      <c r="AME83" s="269"/>
      <c r="AMF83" s="269"/>
      <c r="AMG83" s="269"/>
      <c r="AMH83" s="269"/>
      <c r="AMI83" s="269"/>
      <c r="AMJ83" s="269"/>
      <c r="AMK83" s="269"/>
      <c r="AML83" s="269"/>
      <c r="AMM83" s="269"/>
      <c r="AMN83" s="269"/>
      <c r="AMO83" s="269"/>
      <c r="AMP83" s="269"/>
      <c r="AMQ83" s="269"/>
      <c r="AMR83" s="269"/>
      <c r="AMS83" s="269"/>
      <c r="AMT83" s="269"/>
      <c r="AMU83" s="269"/>
      <c r="AMV83" s="269"/>
      <c r="AMW83" s="269"/>
      <c r="AMX83" s="269"/>
      <c r="AMY83" s="269"/>
      <c r="AMZ83" s="269"/>
      <c r="ANA83" s="269"/>
      <c r="ANB83" s="269"/>
      <c r="ANC83" s="269"/>
      <c r="AND83" s="269"/>
      <c r="ANE83" s="269"/>
      <c r="ANF83" s="269"/>
      <c r="ANG83" s="269"/>
      <c r="ANH83" s="269"/>
      <c r="ANI83" s="269"/>
      <c r="ANJ83" s="269"/>
      <c r="ANK83" s="269"/>
      <c r="ANL83" s="269"/>
      <c r="ANM83" s="269"/>
      <c r="ANN83" s="269"/>
      <c r="ANO83" s="269"/>
      <c r="ANP83" s="269"/>
      <c r="ANQ83" s="269"/>
      <c r="ANR83" s="269"/>
      <c r="ANS83" s="269"/>
      <c r="ANT83" s="269"/>
      <c r="ANU83" s="269"/>
      <c r="ANV83" s="269"/>
      <c r="ANW83" s="269"/>
      <c r="ANX83" s="269"/>
      <c r="ANY83" s="269"/>
      <c r="ANZ83" s="269"/>
      <c r="AOA83" s="269"/>
      <c r="AOB83" s="269"/>
      <c r="AOC83" s="269"/>
      <c r="AOD83" s="269"/>
      <c r="AOE83" s="269"/>
      <c r="AOF83" s="269"/>
      <c r="AOG83" s="269"/>
      <c r="AOH83" s="269"/>
      <c r="AOI83" s="269"/>
      <c r="AOJ83" s="269"/>
      <c r="AOK83" s="269"/>
      <c r="AOL83" s="269"/>
      <c r="AOM83" s="269"/>
      <c r="AON83" s="269"/>
      <c r="AOO83" s="269"/>
      <c r="AOP83" s="269"/>
      <c r="AOQ83" s="269"/>
      <c r="AOR83" s="269"/>
      <c r="AOS83" s="269"/>
      <c r="AOT83" s="269"/>
      <c r="AOU83" s="269"/>
      <c r="AOV83" s="269"/>
      <c r="AOW83" s="269"/>
      <c r="AOX83" s="269"/>
      <c r="AOY83" s="269"/>
      <c r="AOZ83" s="269"/>
      <c r="APA83" s="269"/>
      <c r="APB83" s="269"/>
      <c r="APC83" s="269"/>
      <c r="APD83" s="269"/>
      <c r="APE83" s="269"/>
      <c r="APF83" s="269"/>
      <c r="APG83" s="269"/>
      <c r="APH83" s="269"/>
      <c r="API83" s="269"/>
      <c r="APJ83" s="269"/>
      <c r="APK83" s="269"/>
      <c r="APL83" s="269"/>
      <c r="APM83" s="269"/>
      <c r="APN83" s="269"/>
      <c r="APO83" s="269"/>
      <c r="APP83" s="269"/>
      <c r="APQ83" s="269"/>
      <c r="APR83" s="269"/>
      <c r="APS83" s="269"/>
      <c r="APT83" s="269"/>
      <c r="APU83" s="269"/>
      <c r="APV83" s="269"/>
      <c r="APW83" s="269"/>
      <c r="APX83" s="269"/>
      <c r="APY83" s="269"/>
      <c r="APZ83" s="269"/>
      <c r="AQA83" s="269"/>
      <c r="AQB83" s="269"/>
      <c r="AQC83" s="269"/>
      <c r="AQD83" s="269"/>
      <c r="AQE83" s="269"/>
      <c r="AQF83" s="269"/>
      <c r="AQG83" s="269"/>
      <c r="AQH83" s="269"/>
      <c r="AQI83" s="269"/>
      <c r="AQJ83" s="269"/>
      <c r="AQK83" s="269"/>
      <c r="AQL83" s="269"/>
      <c r="AQM83" s="269"/>
      <c r="AQN83" s="269"/>
      <c r="AQO83" s="269"/>
      <c r="AQP83" s="269"/>
      <c r="AQQ83" s="269"/>
      <c r="AQR83" s="269"/>
      <c r="AQS83" s="269"/>
      <c r="AQT83" s="269"/>
      <c r="AQU83" s="269"/>
      <c r="AQV83" s="269"/>
      <c r="AQW83" s="269"/>
      <c r="AQX83" s="269"/>
      <c r="AQY83" s="269"/>
      <c r="AQZ83" s="269"/>
      <c r="ARA83" s="269"/>
      <c r="ARB83" s="269"/>
      <c r="ARC83" s="269"/>
      <c r="ARD83" s="269"/>
      <c r="ARE83" s="269"/>
      <c r="ARF83" s="269"/>
      <c r="ARG83" s="269"/>
      <c r="ARH83" s="269"/>
      <c r="ARI83" s="269"/>
      <c r="ARJ83" s="269"/>
      <c r="ARK83" s="269"/>
      <c r="ARL83" s="269"/>
      <c r="ARM83" s="269"/>
      <c r="ARN83" s="269"/>
      <c r="ARO83" s="269"/>
      <c r="ARP83" s="269"/>
      <c r="ARQ83" s="269"/>
      <c r="ARR83" s="269"/>
      <c r="ARS83" s="269"/>
      <c r="ART83" s="269"/>
      <c r="ARU83" s="269"/>
      <c r="ARV83" s="269"/>
      <c r="ARW83" s="269"/>
      <c r="ARX83" s="269"/>
      <c r="ARY83" s="269"/>
      <c r="ARZ83" s="269"/>
      <c r="ASA83" s="269"/>
      <c r="ASB83" s="269"/>
      <c r="ASC83" s="269"/>
      <c r="ASD83" s="269"/>
      <c r="ASE83" s="269"/>
      <c r="ASF83" s="269"/>
      <c r="ASG83" s="269"/>
      <c r="ASH83" s="269"/>
      <c r="ASI83" s="269"/>
      <c r="ASJ83" s="269"/>
      <c r="ASK83" s="269"/>
      <c r="ASL83" s="269"/>
      <c r="ASM83" s="269"/>
      <c r="ASN83" s="269"/>
      <c r="ASO83" s="269"/>
      <c r="ASP83" s="269"/>
      <c r="ASQ83" s="269"/>
      <c r="ASR83" s="269"/>
      <c r="ASS83" s="269"/>
      <c r="AST83" s="269"/>
      <c r="ASU83" s="269"/>
      <c r="ASV83" s="269"/>
      <c r="ASW83" s="269"/>
      <c r="ASX83" s="269"/>
      <c r="ASY83" s="269"/>
      <c r="ASZ83" s="269"/>
      <c r="ATA83" s="269"/>
      <c r="ATB83" s="269"/>
      <c r="ATC83" s="269"/>
      <c r="ATD83" s="269"/>
      <c r="ATE83" s="269"/>
      <c r="ATF83" s="269"/>
      <c r="ATG83" s="269"/>
      <c r="ATH83" s="269"/>
      <c r="ATI83" s="269"/>
      <c r="ATJ83" s="269"/>
      <c r="ATK83" s="269"/>
      <c r="ATL83" s="269"/>
      <c r="ATM83" s="269"/>
      <c r="ATN83" s="269"/>
      <c r="ATO83" s="269"/>
      <c r="ATP83" s="269"/>
      <c r="ATQ83" s="269"/>
      <c r="ATR83" s="269"/>
      <c r="ATS83" s="269"/>
      <c r="ATT83" s="269"/>
      <c r="ATU83" s="269"/>
      <c r="ATV83" s="269"/>
      <c r="ATW83" s="269"/>
      <c r="ATX83" s="269"/>
      <c r="ATY83" s="269"/>
      <c r="ATZ83" s="269"/>
      <c r="AUA83" s="269"/>
      <c r="AUB83" s="269"/>
      <c r="AUC83" s="269"/>
      <c r="AUD83" s="269"/>
      <c r="AUE83" s="269"/>
      <c r="AUF83" s="269"/>
      <c r="AUG83" s="269"/>
      <c r="AUH83" s="269"/>
      <c r="AUI83" s="269"/>
      <c r="AUJ83" s="269"/>
      <c r="AUK83" s="269"/>
      <c r="AUL83" s="269"/>
      <c r="AUM83" s="269"/>
      <c r="AUN83" s="269"/>
      <c r="AUO83" s="269"/>
      <c r="AUP83" s="269"/>
      <c r="AUQ83" s="269"/>
      <c r="AUR83" s="269"/>
      <c r="AUS83" s="269"/>
      <c r="AUT83" s="269"/>
      <c r="AUU83" s="269"/>
      <c r="AUV83" s="269"/>
      <c r="AUW83" s="269"/>
      <c r="AUX83" s="269"/>
      <c r="AUY83" s="269"/>
      <c r="AUZ83" s="269"/>
      <c r="AVA83" s="269"/>
      <c r="AVB83" s="269"/>
      <c r="AVC83" s="269"/>
      <c r="AVD83" s="269"/>
      <c r="AVE83" s="269"/>
      <c r="AVF83" s="269"/>
      <c r="AVG83" s="269"/>
      <c r="AVH83" s="269"/>
      <c r="AVI83" s="269"/>
      <c r="AVJ83" s="269"/>
      <c r="AVK83" s="269"/>
      <c r="AVL83" s="269"/>
      <c r="AVM83" s="269"/>
      <c r="AVN83" s="26"/>
      <c r="AVO83" s="26"/>
      <c r="AVP83" s="280"/>
      <c r="AVQ83" s="269"/>
      <c r="AVR83" s="221"/>
      <c r="AVS83" s="221"/>
      <c r="AVT83" s="221"/>
      <c r="AVU83" s="280"/>
      <c r="AVV83" s="269"/>
      <c r="AVW83" s="221"/>
      <c r="AVX83" s="221"/>
      <c r="AVY83" s="221"/>
      <c r="AVZ83" s="280"/>
      <c r="AWA83" s="269"/>
      <c r="AWB83" s="221"/>
      <c r="AWC83" s="221"/>
      <c r="AWD83" s="221"/>
      <c r="AWE83" s="280"/>
      <c r="AWF83" s="269"/>
      <c r="AWG83" s="221"/>
      <c r="AWH83" s="221"/>
      <c r="AWI83" s="221"/>
      <c r="AWJ83" s="280"/>
      <c r="AWK83" s="269"/>
      <c r="AWL83" s="221"/>
      <c r="AWM83" s="221"/>
      <c r="AWN83" s="221"/>
      <c r="AWO83" s="280"/>
      <c r="AWP83" s="269"/>
      <c r="AWQ83" s="221"/>
      <c r="AWR83" s="221"/>
      <c r="AWS83" s="221"/>
      <c r="AWT83" s="280"/>
      <c r="AWU83" s="269"/>
      <c r="AWV83" s="221"/>
      <c r="AWW83" s="221"/>
      <c r="AWX83" s="221"/>
      <c r="AWY83" s="280"/>
      <c r="AWZ83" s="269"/>
      <c r="AXA83" s="221"/>
      <c r="AXB83" s="221"/>
      <c r="AXC83" s="221"/>
      <c r="AXD83" s="280"/>
      <c r="AXE83" s="269"/>
      <c r="AXF83" s="221"/>
      <c r="AXG83" s="221"/>
      <c r="AXH83" s="221"/>
      <c r="AXI83" s="280"/>
      <c r="AXJ83" s="270"/>
      <c r="AXK83" s="221"/>
      <c r="AXL83" s="221"/>
      <c r="AXM83" s="221"/>
      <c r="AXN83" s="280"/>
      <c r="AXO83" s="269"/>
      <c r="AXP83" s="221"/>
      <c r="AXQ83" s="221"/>
      <c r="AXR83" s="221"/>
      <c r="AXS83" s="280"/>
      <c r="AXT83" s="269"/>
      <c r="AXU83" s="221"/>
      <c r="AXV83" s="221"/>
      <c r="AXW83" s="221"/>
      <c r="AXX83" s="280"/>
      <c r="AXY83" s="269"/>
      <c r="AXZ83" s="221"/>
      <c r="AYA83" s="221"/>
      <c r="AYB83" s="221"/>
      <c r="AYC83" s="280"/>
      <c r="AYD83" s="269"/>
      <c r="AYE83" s="221"/>
      <c r="AYF83" s="221"/>
      <c r="AYG83" s="221"/>
      <c r="AYH83" s="280"/>
      <c r="AYI83" s="269"/>
      <c r="AYJ83" s="221"/>
      <c r="AYK83" s="221"/>
      <c r="AYL83" s="221"/>
      <c r="AYM83" s="280"/>
      <c r="AYN83" s="269"/>
      <c r="AYO83" s="221"/>
      <c r="AYP83" s="221"/>
      <c r="AYQ83" s="221"/>
      <c r="AYR83" s="280"/>
      <c r="AYS83" s="269"/>
      <c r="AYT83" s="221"/>
      <c r="AYU83" s="221"/>
      <c r="AYV83" s="221"/>
      <c r="AYW83" s="280"/>
      <c r="AYX83" s="269"/>
      <c r="AYY83" s="221"/>
      <c r="AYZ83" s="221"/>
      <c r="AZA83" s="221"/>
      <c r="AZB83" s="280"/>
      <c r="AZC83" s="269"/>
      <c r="AZD83" s="221"/>
      <c r="AZE83" s="221"/>
      <c r="AZF83" s="221"/>
      <c r="AZG83" s="280"/>
      <c r="AZH83" s="270"/>
      <c r="AZI83" s="221"/>
      <c r="AZJ83" s="221"/>
      <c r="AZK83" s="221"/>
      <c r="AZL83" s="280"/>
      <c r="AZM83" s="269"/>
      <c r="AZN83" s="221"/>
      <c r="AZO83" s="221"/>
      <c r="AZP83" s="221"/>
      <c r="AZQ83" s="280"/>
      <c r="AZR83" s="269"/>
      <c r="AZS83" s="221"/>
      <c r="AZT83" s="221"/>
      <c r="AZU83" s="221"/>
      <c r="AZV83" s="280"/>
      <c r="AZW83" s="269"/>
      <c r="AZX83" s="221"/>
      <c r="AZY83" s="221"/>
      <c r="AZZ83" s="221"/>
      <c r="BAA83" s="280"/>
      <c r="BAB83" s="269"/>
      <c r="BAC83" s="221"/>
      <c r="BAD83" s="221"/>
      <c r="BAE83" s="221"/>
      <c r="BAF83" s="280"/>
      <c r="BAG83" s="269"/>
      <c r="BAH83" s="221"/>
      <c r="BAI83" s="221"/>
      <c r="BAJ83" s="221"/>
      <c r="BAK83" s="280"/>
      <c r="BAL83" s="269"/>
      <c r="BAM83" s="221"/>
      <c r="BAN83" s="221"/>
      <c r="BAO83" s="221"/>
      <c r="BAP83" s="280"/>
      <c r="BAQ83" s="269"/>
      <c r="BAR83" s="221"/>
      <c r="BAS83" s="221"/>
      <c r="BAT83" s="221"/>
      <c r="BAU83" s="280"/>
      <c r="BAV83" s="269"/>
      <c r="BAW83" s="221"/>
      <c r="BAX83" s="221"/>
      <c r="BAY83" s="221"/>
      <c r="BAZ83" s="280"/>
      <c r="BBA83" s="269"/>
      <c r="BBB83" s="221"/>
      <c r="BBC83" s="221"/>
      <c r="BBD83" s="221"/>
      <c r="BBE83" s="280"/>
      <c r="BBF83" s="270"/>
      <c r="BBG83" s="221"/>
      <c r="BBH83" s="221"/>
      <c r="BBI83" s="221"/>
      <c r="BBJ83" s="280"/>
      <c r="BBK83" s="269"/>
      <c r="BBL83" s="221"/>
      <c r="BBM83" s="221"/>
      <c r="BBN83" s="221"/>
      <c r="BBO83" s="280"/>
      <c r="BBP83" s="269"/>
      <c r="BBQ83" s="221"/>
      <c r="BBR83" s="221"/>
      <c r="BBS83" s="221"/>
      <c r="BBT83" s="280"/>
      <c r="BBU83" s="269"/>
      <c r="BBV83" s="221"/>
      <c r="BBW83" s="221"/>
      <c r="BBX83" s="221"/>
      <c r="BBY83" s="280"/>
      <c r="BBZ83" s="269"/>
      <c r="BCA83" s="221"/>
      <c r="BCB83" s="221"/>
      <c r="BCC83" s="221"/>
      <c r="BCD83" s="280"/>
      <c r="BCE83" s="269"/>
      <c r="BCF83" s="221"/>
      <c r="BCG83" s="221"/>
      <c r="BCH83" s="221"/>
      <c r="BCI83" s="280"/>
      <c r="BCJ83" s="269"/>
      <c r="BCK83" s="221"/>
      <c r="BCL83" s="221"/>
      <c r="BCM83" s="221"/>
      <c r="BCN83" s="280"/>
      <c r="BCO83" s="269"/>
      <c r="BCP83" s="221"/>
      <c r="BCQ83" s="221"/>
      <c r="BCR83" s="221"/>
      <c r="BCS83" s="280"/>
      <c r="BCT83" s="269"/>
      <c r="BCU83" s="221"/>
      <c r="BCV83" s="221"/>
      <c r="BCW83" s="221"/>
      <c r="BCX83" s="280"/>
      <c r="BCY83" s="269"/>
      <c r="BCZ83" s="221"/>
      <c r="BDA83" s="221"/>
      <c r="BDB83" s="221"/>
      <c r="BDC83" s="280"/>
      <c r="BDD83" s="270"/>
      <c r="BDE83" s="221"/>
      <c r="BDF83" s="221"/>
      <c r="BDG83" s="221"/>
      <c r="BDH83" s="280"/>
      <c r="BDI83" s="269"/>
      <c r="BDJ83" s="221"/>
      <c r="BDK83" s="221"/>
      <c r="BDL83" s="221"/>
      <c r="BDM83" s="280"/>
      <c r="BDN83" s="269"/>
      <c r="BDO83" s="221"/>
      <c r="BDP83" s="221"/>
      <c r="BDQ83" s="221"/>
      <c r="BDR83" s="280"/>
      <c r="BDS83" s="269"/>
      <c r="BDT83" s="221"/>
      <c r="BDU83" s="221"/>
      <c r="BDV83" s="221"/>
      <c r="BDW83" s="280"/>
      <c r="BDX83" s="269"/>
      <c r="BDY83" s="221"/>
      <c r="BDZ83" s="221"/>
      <c r="BEA83" s="221"/>
      <c r="BEB83" s="280"/>
      <c r="BEC83" s="269"/>
      <c r="BED83" s="221"/>
      <c r="BEE83" s="221"/>
      <c r="BEF83" s="221"/>
      <c r="BEG83" s="280"/>
      <c r="BEH83" s="269"/>
      <c r="BEI83" s="221"/>
      <c r="BEJ83" s="221"/>
      <c r="BEK83" s="221"/>
      <c r="BEL83" s="280"/>
      <c r="BEM83" s="269"/>
      <c r="BEN83" s="221"/>
      <c r="BEO83" s="221"/>
      <c r="BEP83" s="221"/>
      <c r="BEQ83" s="280"/>
      <c r="BER83" s="269"/>
      <c r="BES83" s="221"/>
      <c r="BET83" s="221"/>
      <c r="BEU83" s="221"/>
      <c r="BEV83" s="280"/>
      <c r="BEW83" s="269"/>
      <c r="BEX83" s="221"/>
      <c r="BEY83" s="221"/>
      <c r="BEZ83" s="221"/>
      <c r="BFA83" s="280"/>
      <c r="BFB83" s="270"/>
      <c r="BFC83" s="221"/>
      <c r="BFD83" s="221"/>
      <c r="BFE83" s="221"/>
      <c r="BFF83" s="280"/>
      <c r="BFG83" s="269"/>
      <c r="BFH83" s="221"/>
      <c r="BFI83" s="221"/>
      <c r="BFJ83" s="221"/>
      <c r="BFK83" s="280"/>
      <c r="BFL83" s="269"/>
      <c r="BFM83" s="221"/>
      <c r="BFN83" s="221"/>
      <c r="BFO83" s="221"/>
      <c r="BFP83" s="280"/>
      <c r="BFQ83" s="269"/>
      <c r="BFR83" s="221"/>
      <c r="BFS83" s="221"/>
      <c r="BFT83" s="221"/>
      <c r="BFU83" s="280"/>
      <c r="BFV83" s="269"/>
      <c r="BFW83" s="221"/>
      <c r="BFX83" s="221"/>
      <c r="BFY83" s="221"/>
      <c r="BFZ83" s="280"/>
      <c r="BGA83" s="269"/>
      <c r="BGB83" s="221"/>
      <c r="BGC83" s="221"/>
      <c r="BGD83" s="221"/>
      <c r="BGE83" s="280"/>
      <c r="BGF83" s="269"/>
      <c r="BGG83" s="221"/>
      <c r="BGH83" s="221"/>
      <c r="BGI83" s="221"/>
      <c r="BGJ83" s="280"/>
      <c r="BGK83" s="269"/>
      <c r="BGL83" s="221"/>
      <c r="BGM83" s="221"/>
      <c r="BGN83" s="221"/>
      <c r="BGO83" s="280"/>
      <c r="BGP83" s="269"/>
      <c r="BGQ83" s="221"/>
      <c r="BGR83" s="221"/>
      <c r="BGS83" s="221"/>
      <c r="BGT83" s="280"/>
      <c r="BGU83" s="270"/>
      <c r="BGV83" s="221"/>
      <c r="BGW83" s="221"/>
      <c r="BGX83" s="221"/>
      <c r="BGY83" s="280"/>
      <c r="BGZ83" s="270"/>
      <c r="BHA83" s="221"/>
      <c r="BHB83" s="221"/>
      <c r="BHC83" s="221"/>
      <c r="BHD83" s="280"/>
      <c r="BHE83" s="269"/>
      <c r="BHF83" s="221"/>
      <c r="BHG83" s="221"/>
      <c r="BHH83" s="221"/>
      <c r="BHI83" s="280"/>
      <c r="BHJ83" s="269"/>
      <c r="BHK83" s="221"/>
      <c r="BHL83" s="221"/>
      <c r="BHM83" s="221"/>
      <c r="BHN83" s="280"/>
      <c r="BHO83" s="269"/>
      <c r="BHP83" s="221"/>
      <c r="BHQ83" s="221"/>
      <c r="BHR83" s="221"/>
      <c r="BHS83" s="280"/>
      <c r="BHT83" s="269"/>
      <c r="BHU83" s="221"/>
      <c r="BHV83" s="221"/>
      <c r="BHW83" s="221"/>
      <c r="BHX83" s="280"/>
      <c r="BHY83" s="269"/>
      <c r="BHZ83" s="221"/>
      <c r="BIA83" s="221"/>
      <c r="BIB83" s="221"/>
      <c r="BIC83" s="280"/>
      <c r="BID83" s="269"/>
      <c r="BIE83" s="221"/>
      <c r="BIF83" s="221"/>
      <c r="BIG83" s="221"/>
      <c r="BIH83" s="280"/>
      <c r="BII83" s="269"/>
      <c r="BIJ83" s="221"/>
      <c r="BIK83" s="221"/>
      <c r="BIL83" s="221"/>
      <c r="BIM83" s="280"/>
      <c r="BIN83" s="269"/>
      <c r="BIO83" s="221"/>
      <c r="BIP83" s="221"/>
      <c r="BIQ83" s="221"/>
      <c r="BIR83" s="280"/>
      <c r="BIS83" s="270"/>
      <c r="BIT83" s="221"/>
      <c r="BIU83" s="221"/>
      <c r="BIV83" s="221"/>
      <c r="BIW83" s="280"/>
      <c r="BIX83" s="270"/>
      <c r="BIY83" s="221"/>
      <c r="BIZ83" s="221"/>
      <c r="BJA83" s="221"/>
      <c r="BJB83" s="280"/>
      <c r="BJC83" s="269"/>
      <c r="BJD83" s="221"/>
      <c r="BJE83" s="221"/>
      <c r="BJF83" s="221"/>
      <c r="BJG83" s="280"/>
      <c r="BJH83" s="269"/>
      <c r="BJI83" s="221"/>
      <c r="BJJ83" s="221"/>
      <c r="BJK83" s="221"/>
      <c r="BJL83" s="280"/>
      <c r="BJM83" s="269"/>
      <c r="BJN83" s="221"/>
      <c r="BJO83" s="221"/>
      <c r="BJP83" s="221"/>
      <c r="BJQ83" s="280"/>
      <c r="BJR83" s="269"/>
      <c r="BJS83" s="221"/>
      <c r="BJT83" s="221"/>
      <c r="BJU83" s="221"/>
      <c r="BJV83" s="280"/>
      <c r="BJW83" s="269"/>
      <c r="BJX83" s="221"/>
      <c r="BJY83" s="221"/>
      <c r="BJZ83" s="221"/>
      <c r="BKA83" s="280"/>
      <c r="BKB83" s="269"/>
      <c r="BKC83" s="221"/>
      <c r="BKD83" s="221"/>
      <c r="BKE83" s="221"/>
      <c r="BKF83" s="280"/>
      <c r="BKG83" s="269"/>
      <c r="BKH83" s="221"/>
      <c r="BKI83" s="221"/>
      <c r="BKJ83" s="221"/>
      <c r="BKK83" s="280"/>
      <c r="BKL83" s="269"/>
      <c r="BKM83" s="221"/>
      <c r="BKN83" s="221"/>
      <c r="BKO83" s="221"/>
      <c r="BKP83" s="280"/>
      <c r="BKQ83" s="270"/>
      <c r="BKR83" s="221"/>
      <c r="BKS83" s="221"/>
      <c r="BKT83" s="221"/>
      <c r="BKU83" s="280"/>
      <c r="BKV83" s="270"/>
      <c r="BKW83" s="221"/>
      <c r="BKX83" s="221"/>
      <c r="BKY83" s="221"/>
      <c r="BKZ83" s="280"/>
      <c r="BLA83" s="269"/>
      <c r="BLB83" s="221"/>
      <c r="BLC83" s="221"/>
      <c r="BLD83" s="221"/>
      <c r="BLE83" s="280"/>
      <c r="BLF83" s="269"/>
      <c r="BLG83" s="221"/>
      <c r="BLH83" s="221"/>
      <c r="BLI83" s="221"/>
      <c r="BLJ83" s="280"/>
      <c r="BLK83" s="269"/>
      <c r="BLL83" s="221"/>
      <c r="BLM83" s="221"/>
      <c r="BLN83" s="221"/>
      <c r="BLO83" s="280"/>
      <c r="BLP83" s="269"/>
      <c r="BLQ83" s="221"/>
      <c r="BLR83" s="221"/>
      <c r="BLS83" s="221"/>
      <c r="BLT83" s="280"/>
      <c r="BLU83" s="269"/>
      <c r="BLV83" s="221"/>
      <c r="BLW83" s="221"/>
      <c r="BLX83" s="221"/>
      <c r="BLY83" s="280"/>
      <c r="BLZ83" s="269"/>
      <c r="BMA83" s="221"/>
      <c r="BMB83" s="221"/>
      <c r="BMC83" s="221"/>
      <c r="BMD83" s="280"/>
      <c r="BME83" s="269"/>
      <c r="BMF83" s="221"/>
      <c r="BMG83" s="221"/>
      <c r="BMH83" s="221"/>
      <c r="BMI83" s="280"/>
      <c r="BMJ83" s="269"/>
      <c r="BMK83" s="221"/>
      <c r="BML83" s="221"/>
      <c r="BMM83" s="221"/>
      <c r="BMN83" s="280"/>
      <c r="BMO83" s="270"/>
      <c r="BMP83" s="221"/>
      <c r="BMQ83" s="221"/>
      <c r="BMR83" s="221"/>
      <c r="BMS83" s="280"/>
      <c r="BMT83" s="270"/>
      <c r="BMU83" s="221"/>
      <c r="BMV83" s="221"/>
      <c r="BMW83" s="221"/>
      <c r="BMX83" s="280"/>
      <c r="BMY83" s="269"/>
      <c r="BMZ83" s="221"/>
      <c r="BNA83" s="221"/>
      <c r="BNB83" s="221"/>
      <c r="BNC83" s="280"/>
      <c r="BND83" s="269"/>
      <c r="BNE83" s="221"/>
      <c r="BNF83" s="221"/>
      <c r="BNG83" s="221"/>
      <c r="BNH83" s="280"/>
      <c r="BNI83" s="269"/>
      <c r="BNJ83" s="221"/>
      <c r="BNK83" s="221"/>
      <c r="BNL83" s="221"/>
      <c r="BNM83" s="280"/>
      <c r="BNN83" s="269"/>
      <c r="BNO83" s="221"/>
      <c r="BNP83" s="221"/>
      <c r="BNQ83" s="221"/>
      <c r="BNR83" s="280"/>
      <c r="BNS83" s="269"/>
      <c r="BNT83" s="221"/>
      <c r="BNU83" s="221"/>
      <c r="BNV83" s="221"/>
      <c r="BNW83" s="280"/>
      <c r="BNX83" s="269"/>
      <c r="BNY83" s="221"/>
      <c r="BNZ83" s="221"/>
      <c r="BOA83" s="221"/>
      <c r="BOB83" s="280"/>
      <c r="BOC83" s="269"/>
      <c r="BOD83" s="221"/>
      <c r="BOE83" s="221"/>
      <c r="BOF83" s="221"/>
      <c r="BOG83" s="280"/>
      <c r="BOH83" s="269"/>
      <c r="BOI83" s="221"/>
      <c r="BOJ83" s="221"/>
      <c r="BOK83" s="221"/>
      <c r="BOL83" s="280"/>
      <c r="BOM83" s="270"/>
      <c r="BON83" s="221"/>
      <c r="BOO83" s="221"/>
      <c r="BOP83" s="221"/>
      <c r="BOQ83" s="280"/>
      <c r="BOR83" s="270"/>
      <c r="BOS83" s="221"/>
      <c r="BOT83" s="221"/>
      <c r="BOU83" s="221"/>
      <c r="BOV83" s="280"/>
      <c r="BOW83" s="269"/>
      <c r="BOX83" s="221"/>
      <c r="BOY83" s="221"/>
      <c r="BOZ83" s="221"/>
      <c r="BPA83" s="280"/>
      <c r="BPB83" s="269"/>
      <c r="BPC83" s="221"/>
      <c r="BPD83" s="221"/>
      <c r="BPE83" s="221"/>
      <c r="BPF83" s="280"/>
      <c r="BPG83" s="269"/>
      <c r="BPH83" s="221"/>
      <c r="BPI83" s="221"/>
      <c r="BPJ83" s="221"/>
      <c r="BPK83" s="280"/>
      <c r="BPL83" s="269"/>
      <c r="BPM83" s="221"/>
      <c r="BPN83" s="221"/>
      <c r="BPO83" s="221"/>
      <c r="BPP83" s="280"/>
      <c r="BPQ83" s="269"/>
      <c r="BPR83" s="221"/>
      <c r="BPS83" s="221"/>
      <c r="BPT83" s="221"/>
      <c r="BPU83" s="280"/>
      <c r="BPV83" s="269"/>
      <c r="BPW83" s="221"/>
      <c r="BPX83" s="221"/>
      <c r="BPY83" s="221"/>
      <c r="BPZ83" s="280"/>
      <c r="BQA83" s="269"/>
      <c r="BQB83" s="221"/>
      <c r="BQC83" s="221"/>
      <c r="BQD83" s="221"/>
      <c r="BQE83" s="280"/>
      <c r="BQF83" s="269"/>
      <c r="BQG83" s="221"/>
      <c r="BQH83" s="221"/>
      <c r="BQI83" s="221"/>
      <c r="BQJ83" s="280"/>
      <c r="BQK83" s="269"/>
      <c r="BQL83" s="221"/>
      <c r="BQM83" s="221"/>
      <c r="BQN83" s="221"/>
      <c r="BQO83" s="280"/>
      <c r="BQP83" s="270"/>
      <c r="BQQ83" s="221"/>
      <c r="BQR83" s="221"/>
      <c r="BQS83" s="221"/>
      <c r="BQT83" s="280"/>
      <c r="BQU83" s="269"/>
      <c r="BQV83" s="221"/>
      <c r="BQW83" s="221"/>
      <c r="BQX83" s="221"/>
      <c r="BQY83" s="280"/>
      <c r="BQZ83" s="269"/>
      <c r="BRA83" s="221"/>
      <c r="BRB83" s="221"/>
      <c r="BRC83" s="221"/>
      <c r="BRD83" s="280"/>
      <c r="BRE83" s="269"/>
      <c r="BRF83" s="221"/>
      <c r="BRG83" s="221"/>
      <c r="BRH83" s="221"/>
      <c r="BRI83" s="280"/>
      <c r="BRJ83" s="269"/>
      <c r="BRK83" s="221"/>
      <c r="BRL83" s="221"/>
      <c r="BRM83" s="221"/>
      <c r="BRN83" s="280"/>
      <c r="BRO83" s="269"/>
      <c r="BRP83" s="221"/>
      <c r="BRQ83" s="221"/>
      <c r="BRR83" s="221"/>
      <c r="BRS83" s="280"/>
      <c r="BRT83" s="269"/>
      <c r="BRU83" s="221"/>
      <c r="BRV83" s="221"/>
      <c r="BRW83" s="221"/>
      <c r="BRX83" s="280"/>
      <c r="BRY83" s="269"/>
      <c r="BRZ83" s="221"/>
      <c r="BSA83" s="221"/>
      <c r="BSB83" s="221"/>
      <c r="BSC83" s="280"/>
      <c r="BSD83" s="269"/>
      <c r="BSE83" s="221"/>
      <c r="BSF83" s="221"/>
      <c r="BSG83" s="221"/>
      <c r="BSH83" s="280"/>
      <c r="BSI83" s="269"/>
      <c r="BSJ83" s="221"/>
      <c r="BSK83" s="221"/>
      <c r="BSL83" s="221"/>
      <c r="BSM83" s="280"/>
      <c r="BSN83" s="270"/>
      <c r="BSO83" s="221"/>
      <c r="BSP83" s="221"/>
      <c r="BSQ83" s="221"/>
      <c r="BSR83" s="280"/>
      <c r="BSS83" s="269"/>
      <c r="BST83" s="221"/>
      <c r="BSU83" s="221"/>
      <c r="BSV83" s="221"/>
      <c r="BSW83" s="280"/>
      <c r="BSX83" s="269"/>
      <c r="BSY83" s="221"/>
      <c r="BSZ83" s="221"/>
      <c r="BTA83" s="221"/>
      <c r="BTB83" s="280"/>
      <c r="BTC83" s="269"/>
      <c r="BTD83" s="221"/>
      <c r="BTE83" s="221"/>
      <c r="BTF83" s="221"/>
      <c r="BTG83" s="280"/>
      <c r="BTH83" s="269"/>
      <c r="BTI83" s="221"/>
      <c r="BTJ83" s="221"/>
      <c r="BTK83" s="221"/>
      <c r="BTL83" s="280"/>
      <c r="BTM83" s="269"/>
      <c r="BTN83" s="221"/>
      <c r="BTO83" s="221"/>
      <c r="BTP83" s="221"/>
      <c r="BTQ83" s="280"/>
      <c r="BTR83" s="269"/>
      <c r="BTS83" s="221"/>
      <c r="BTT83" s="221"/>
      <c r="BTU83" s="221"/>
      <c r="BTV83" s="280"/>
      <c r="BTW83" s="269"/>
      <c r="BTX83" s="221"/>
      <c r="BTY83" s="221"/>
      <c r="BTZ83" s="221"/>
      <c r="BUA83" s="280"/>
      <c r="BUB83" s="269"/>
      <c r="BUC83" s="221"/>
      <c r="BUD83" s="221"/>
      <c r="BUE83" s="221"/>
      <c r="BUF83" s="280"/>
      <c r="BUG83" s="269"/>
      <c r="BUH83" s="221"/>
      <c r="BUI83" s="221"/>
      <c r="BUJ83" s="221"/>
      <c r="BUK83" s="280"/>
      <c r="BUL83" s="270"/>
      <c r="BUM83" s="221"/>
      <c r="BUN83" s="221"/>
      <c r="BUO83" s="221"/>
      <c r="BUP83" s="280"/>
      <c r="BUQ83" s="269"/>
      <c r="BUR83" s="221"/>
      <c r="BUS83" s="221"/>
      <c r="BUT83" s="221"/>
      <c r="BUU83" s="280"/>
      <c r="BUV83" s="269"/>
      <c r="BUW83" s="221"/>
      <c r="BUX83" s="221"/>
      <c r="BUY83" s="221"/>
      <c r="BUZ83" s="280"/>
      <c r="BVA83" s="269"/>
      <c r="BVB83" s="221"/>
      <c r="BVC83" s="221"/>
      <c r="BVD83" s="221"/>
      <c r="BVE83" s="280"/>
      <c r="BVF83" s="269"/>
      <c r="BVG83" s="221"/>
      <c r="BVH83" s="221"/>
      <c r="BVI83" s="221"/>
      <c r="BVJ83" s="280"/>
      <c r="BVK83" s="269"/>
      <c r="BVL83" s="221"/>
      <c r="BVM83" s="221"/>
      <c r="BVN83" s="221"/>
      <c r="BVO83" s="280"/>
      <c r="BVP83" s="269"/>
      <c r="BVQ83" s="221"/>
      <c r="BVR83" s="221"/>
      <c r="BVS83" s="221"/>
      <c r="BVT83" s="280"/>
      <c r="BVU83" s="269"/>
      <c r="BVV83" s="221"/>
      <c r="BVW83" s="221"/>
      <c r="BVX83" s="221"/>
      <c r="BVY83" s="280"/>
      <c r="BVZ83" s="269"/>
      <c r="BWA83" s="221"/>
      <c r="BWB83" s="221"/>
      <c r="BWC83" s="221"/>
      <c r="BWD83" s="280"/>
      <c r="BWE83" s="269"/>
      <c r="BWF83" s="221"/>
      <c r="BWG83" s="221"/>
      <c r="BWH83" s="221"/>
      <c r="BWI83" s="280"/>
      <c r="BWJ83" s="270"/>
      <c r="BWK83" s="221"/>
      <c r="BWL83" s="221"/>
      <c r="BWM83" s="221"/>
      <c r="BWN83" s="280"/>
      <c r="BWO83" s="269"/>
      <c r="BWP83" s="221"/>
      <c r="BWQ83" s="221"/>
      <c r="BWR83" s="221"/>
      <c r="BWS83" s="280"/>
      <c r="BWT83" s="269"/>
      <c r="BWU83" s="221"/>
      <c r="BWV83" s="221"/>
      <c r="BWW83" s="221"/>
      <c r="BWX83" s="280"/>
      <c r="BWY83" s="269"/>
      <c r="BWZ83" s="221"/>
      <c r="BXA83" s="221"/>
      <c r="BXB83" s="221"/>
      <c r="BXC83" s="280"/>
      <c r="BXD83" s="269"/>
      <c r="BXE83" s="221"/>
      <c r="BXF83" s="221"/>
      <c r="BXG83" s="221"/>
      <c r="BXH83" s="280"/>
      <c r="BXI83" s="269"/>
      <c r="BXJ83" s="221"/>
      <c r="BXK83" s="221"/>
      <c r="BXL83" s="221"/>
      <c r="BXM83" s="280"/>
      <c r="BXN83" s="269"/>
      <c r="BXO83" s="221"/>
      <c r="BXP83" s="221"/>
      <c r="BXQ83" s="221"/>
      <c r="BXR83" s="280"/>
      <c r="BXS83" s="269"/>
      <c r="BXT83" s="221"/>
      <c r="BXU83" s="221"/>
      <c r="BXV83" s="221"/>
      <c r="BXW83" s="280"/>
      <c r="BXX83" s="269"/>
      <c r="BXY83" s="221"/>
      <c r="BXZ83" s="221"/>
      <c r="BYA83" s="221"/>
      <c r="BYB83" s="280"/>
      <c r="BYC83" s="269"/>
      <c r="BYD83" s="221"/>
      <c r="BYE83" s="221"/>
      <c r="BYF83" s="221"/>
      <c r="BYG83" s="280"/>
      <c r="BYH83" s="281"/>
      <c r="BYI83" s="281"/>
      <c r="BYJ83" s="281"/>
      <c r="BYK83" s="281"/>
    </row>
    <row r="84" spans="1:2013" ht="15" thickBot="1" x14ac:dyDescent="0.4">
      <c r="A84" s="99"/>
      <c r="B84" s="295"/>
      <c r="C84" s="13"/>
      <c r="D84" s="99"/>
      <c r="E84" s="99"/>
      <c r="F84" s="317"/>
      <c r="G84" s="128"/>
      <c r="H84" s="128"/>
      <c r="I84" s="128"/>
      <c r="J84" s="358"/>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341"/>
      <c r="AM84" s="341"/>
      <c r="AN84" s="341"/>
      <c r="AO84" s="341"/>
      <c r="AP84" s="341"/>
      <c r="AQ84" s="341"/>
      <c r="AR84" s="341"/>
      <c r="AS84" s="341"/>
      <c r="AT84" s="341"/>
      <c r="AU84" s="341"/>
      <c r="AV84" s="341"/>
      <c r="AW84" s="341"/>
      <c r="AX84" s="341"/>
      <c r="AY84" s="341"/>
      <c r="AZ84" s="341"/>
      <c r="BA84" s="341"/>
      <c r="BB84" s="341"/>
      <c r="BC84" s="341"/>
      <c r="BD84" s="341"/>
      <c r="BE84" s="341"/>
      <c r="BF84" s="341"/>
      <c r="BG84" s="341"/>
      <c r="BH84" s="341"/>
      <c r="BI84" s="341"/>
      <c r="BJ84" s="341"/>
      <c r="BK84" s="341"/>
      <c r="BL84" s="341"/>
      <c r="BM84" s="341"/>
      <c r="BN84" s="341"/>
      <c r="BO84" s="341"/>
      <c r="BP84" s="341"/>
      <c r="BQ84" s="341"/>
      <c r="BR84" s="341"/>
      <c r="BS84" s="341"/>
      <c r="BT84" s="341"/>
      <c r="BU84" s="341"/>
      <c r="BV84" s="341"/>
      <c r="BW84" s="341"/>
      <c r="BX84" s="341"/>
      <c r="BY84" s="341"/>
      <c r="BZ84" s="341"/>
      <c r="CA84" s="341"/>
      <c r="CB84" s="341"/>
      <c r="CC84" s="341"/>
      <c r="CD84" s="341"/>
      <c r="CE84" s="341"/>
      <c r="CF84" s="341"/>
      <c r="CG84" s="341"/>
      <c r="CH84" s="341"/>
      <c r="CI84" s="341"/>
      <c r="CJ84" s="341"/>
      <c r="CK84" s="341"/>
      <c r="CL84" s="341"/>
      <c r="CM84" s="341"/>
      <c r="CN84" s="341"/>
      <c r="CO84" s="341"/>
      <c r="CP84" s="341"/>
      <c r="CQ84" s="341"/>
      <c r="CR84" s="341"/>
      <c r="CS84" s="341"/>
      <c r="CT84" s="341"/>
      <c r="CU84" s="341"/>
      <c r="CV84" s="341"/>
      <c r="CW84" s="341"/>
      <c r="CX84" s="341"/>
      <c r="CY84" s="341"/>
      <c r="CZ84" s="341"/>
      <c r="DA84" s="341"/>
      <c r="DB84" s="341"/>
      <c r="DC84" s="341"/>
      <c r="DD84" s="341"/>
      <c r="DE84" s="341"/>
      <c r="DF84" s="341"/>
      <c r="DG84" s="341"/>
      <c r="DH84" s="341"/>
      <c r="DI84" s="341"/>
      <c r="DJ84" s="341"/>
      <c r="DK84" s="341"/>
      <c r="DL84" s="341"/>
      <c r="DM84" s="341"/>
      <c r="DN84" s="341"/>
      <c r="DO84" s="341"/>
      <c r="DP84" s="341"/>
      <c r="DQ84" s="341"/>
      <c r="DR84" s="341"/>
      <c r="DS84" s="341"/>
      <c r="DT84" s="341"/>
      <c r="DU84" s="341"/>
      <c r="DV84" s="341"/>
      <c r="DW84" s="341"/>
      <c r="DX84" s="341"/>
      <c r="DY84" s="341"/>
      <c r="DZ84" s="341"/>
      <c r="EA84" s="341"/>
      <c r="EB84" s="341"/>
      <c r="EC84" s="341"/>
      <c r="ED84" s="341"/>
      <c r="EE84" s="341"/>
      <c r="EF84" s="341"/>
      <c r="EG84" s="341"/>
      <c r="EH84" s="341"/>
      <c r="EI84" s="341"/>
      <c r="EJ84" s="341"/>
      <c r="EK84" s="341"/>
      <c r="EL84" s="341"/>
      <c r="EM84" s="341"/>
      <c r="EN84" s="341"/>
      <c r="EO84" s="341"/>
      <c r="EP84" s="341"/>
      <c r="EQ84" s="341"/>
      <c r="ER84" s="341"/>
      <c r="ES84" s="341"/>
      <c r="ET84" s="341"/>
      <c r="EU84" s="341"/>
      <c r="EV84" s="341"/>
      <c r="EW84" s="341"/>
      <c r="EX84" s="341"/>
      <c r="EY84" s="341"/>
      <c r="EZ84" s="341"/>
      <c r="FA84" s="341"/>
      <c r="FB84" s="341"/>
      <c r="FC84" s="341"/>
      <c r="FD84" s="341"/>
      <c r="FE84" s="341"/>
      <c r="FF84" s="341"/>
      <c r="FG84" s="341"/>
      <c r="FH84" s="341"/>
      <c r="FI84" s="341"/>
      <c r="FJ84" s="341"/>
      <c r="FK84" s="341"/>
      <c r="FL84" s="341"/>
      <c r="FM84" s="341"/>
      <c r="FN84" s="341"/>
      <c r="FO84" s="341"/>
      <c r="FP84" s="341"/>
      <c r="FQ84" s="341"/>
      <c r="FR84" s="341"/>
      <c r="FS84" s="341"/>
      <c r="FT84" s="341"/>
      <c r="FU84" s="341"/>
      <c r="FV84" s="341"/>
      <c r="FW84" s="341"/>
      <c r="FX84" s="341"/>
      <c r="FY84" s="341"/>
      <c r="FZ84" s="341"/>
      <c r="GA84" s="341"/>
      <c r="GB84" s="341"/>
      <c r="GC84" s="341"/>
      <c r="GD84" s="341"/>
      <c r="GE84" s="341"/>
      <c r="GF84" s="341"/>
      <c r="GG84" s="341"/>
      <c r="GH84" s="341"/>
      <c r="GI84" s="341"/>
      <c r="GJ84" s="341"/>
      <c r="GK84" s="341"/>
      <c r="GL84" s="341"/>
      <c r="GM84" s="341"/>
      <c r="GN84" s="341"/>
      <c r="GO84" s="341"/>
      <c r="GP84" s="341"/>
      <c r="GQ84" s="341"/>
      <c r="GR84" s="341"/>
      <c r="GS84" s="341"/>
      <c r="GT84" s="341"/>
      <c r="GU84" s="341"/>
      <c r="GV84" s="341"/>
      <c r="GW84" s="341"/>
      <c r="GX84" s="341"/>
      <c r="GY84" s="341"/>
      <c r="GZ84" s="341"/>
      <c r="HA84" s="341"/>
      <c r="HB84" s="341"/>
      <c r="HC84" s="341"/>
      <c r="HD84" s="341"/>
      <c r="HE84" s="341"/>
      <c r="HF84" s="341"/>
      <c r="HG84" s="341"/>
      <c r="HH84" s="341"/>
      <c r="HI84" s="341"/>
      <c r="HJ84" s="341"/>
      <c r="HK84" s="341"/>
      <c r="HL84" s="341"/>
      <c r="HM84" s="341"/>
      <c r="HN84" s="341"/>
      <c r="HO84" s="341"/>
      <c r="HP84" s="341"/>
      <c r="HQ84" s="341"/>
      <c r="HR84" s="341"/>
      <c r="HS84" s="341"/>
      <c r="HT84" s="341"/>
      <c r="HU84" s="341"/>
      <c r="HV84" s="341"/>
      <c r="HW84" s="341"/>
      <c r="HX84" s="341"/>
      <c r="HY84" s="341"/>
      <c r="HZ84" s="341"/>
      <c r="IA84" s="341"/>
      <c r="IB84" s="341"/>
      <c r="IC84" s="341"/>
      <c r="ID84" s="341"/>
      <c r="IE84" s="341"/>
      <c r="IF84" s="341"/>
      <c r="IG84" s="341"/>
      <c r="IH84" s="341"/>
      <c r="II84" s="341"/>
      <c r="IJ84" s="341"/>
      <c r="IK84" s="341"/>
      <c r="IL84" s="341"/>
      <c r="IM84" s="341"/>
      <c r="IN84" s="341"/>
      <c r="IO84" s="341"/>
      <c r="IP84" s="341"/>
      <c r="IQ84" s="341"/>
      <c r="IR84" s="341"/>
      <c r="IS84" s="341"/>
      <c r="IT84" s="341"/>
      <c r="IU84" s="341"/>
      <c r="IV84" s="341"/>
      <c r="IW84" s="341"/>
      <c r="IX84" s="341"/>
      <c r="IY84" s="341"/>
      <c r="IZ84" s="334"/>
      <c r="JA84" s="323"/>
      <c r="JB84" s="128"/>
      <c r="JC84" s="128"/>
      <c r="JD84" s="128"/>
      <c r="JE84" s="128"/>
      <c r="JF84" s="128"/>
      <c r="JG84" s="128"/>
      <c r="JH84" s="128"/>
      <c r="JI84" s="128"/>
      <c r="JJ84" s="128"/>
      <c r="JK84" s="128"/>
      <c r="JL84" s="128"/>
      <c r="JM84" s="128"/>
      <c r="JN84" s="128"/>
      <c r="JO84" s="128"/>
      <c r="JP84" s="128"/>
      <c r="JQ84" s="128"/>
      <c r="JR84" s="128"/>
      <c r="JS84" s="128"/>
      <c r="JT84" s="128"/>
      <c r="JU84" s="128"/>
      <c r="JV84" s="128"/>
      <c r="JW84" s="128"/>
      <c r="JX84" s="128"/>
      <c r="JY84" s="128"/>
      <c r="JZ84" s="128"/>
      <c r="KA84" s="128"/>
      <c r="KB84" s="128"/>
      <c r="KC84" s="128"/>
      <c r="KD84" s="128"/>
      <c r="KE84" s="128"/>
      <c r="KF84" s="128"/>
      <c r="KG84" s="128"/>
      <c r="KH84" s="128"/>
      <c r="KI84" s="128"/>
      <c r="KJ84" s="128"/>
      <c r="KK84" s="128"/>
      <c r="KL84" s="128"/>
      <c r="KM84" s="128"/>
      <c r="KN84" s="128"/>
      <c r="KO84" s="128"/>
      <c r="KP84" s="128"/>
      <c r="KQ84" s="128"/>
      <c r="KR84" s="128"/>
      <c r="KS84" s="128"/>
      <c r="KT84" s="128"/>
      <c r="KU84" s="128"/>
      <c r="KV84" s="128"/>
      <c r="KW84" s="128"/>
      <c r="KX84" s="128"/>
      <c r="KY84" s="128"/>
      <c r="KZ84" s="128"/>
      <c r="LA84" s="128"/>
      <c r="LB84" s="128"/>
      <c r="LC84" s="128"/>
      <c r="LD84" s="128"/>
      <c r="LE84" s="128"/>
      <c r="LF84" s="128"/>
      <c r="LG84" s="128"/>
      <c r="LH84" s="128"/>
      <c r="LI84" s="128"/>
      <c r="LJ84" s="128"/>
      <c r="LK84" s="128"/>
      <c r="LL84" s="128"/>
      <c r="LM84" s="128"/>
      <c r="LN84" s="128"/>
      <c r="LO84" s="128"/>
      <c r="LP84" s="128"/>
      <c r="LQ84" s="128"/>
      <c r="LR84" s="128"/>
      <c r="LS84" s="128"/>
      <c r="LT84" s="128"/>
      <c r="LU84" s="128"/>
      <c r="LV84" s="128"/>
      <c r="LW84" s="128"/>
      <c r="LX84" s="128"/>
      <c r="LY84" s="128"/>
      <c r="LZ84" s="128"/>
      <c r="MA84" s="128"/>
      <c r="MB84" s="128"/>
      <c r="MC84" s="128"/>
      <c r="MD84" s="128"/>
      <c r="ME84" s="128"/>
      <c r="MF84" s="128"/>
      <c r="MG84" s="128"/>
      <c r="MH84" s="128"/>
      <c r="MI84" s="128"/>
      <c r="MJ84" s="128"/>
      <c r="MK84" s="128"/>
      <c r="ML84" s="128"/>
      <c r="MM84" s="128"/>
      <c r="MN84" s="128"/>
      <c r="MO84" s="128"/>
      <c r="MP84" s="128"/>
      <c r="MQ84" s="128"/>
      <c r="MR84" s="128"/>
      <c r="MS84" s="128"/>
      <c r="MT84" s="128"/>
      <c r="MU84" s="128"/>
      <c r="MV84" s="128"/>
      <c r="MW84" s="128"/>
      <c r="MX84" s="128"/>
      <c r="MY84" s="128"/>
      <c r="MZ84" s="128"/>
      <c r="NA84" s="128"/>
      <c r="NB84" s="128"/>
      <c r="NC84" s="128"/>
      <c r="ND84" s="128"/>
      <c r="NE84" s="128"/>
      <c r="NF84" s="128"/>
      <c r="NG84" s="128"/>
      <c r="NH84" s="128"/>
      <c r="NI84" s="128"/>
      <c r="NJ84" s="128"/>
      <c r="NK84" s="128"/>
      <c r="NL84" s="128"/>
      <c r="NM84" s="128"/>
      <c r="NN84" s="128"/>
      <c r="NO84" s="128"/>
      <c r="NP84" s="128"/>
      <c r="NQ84" s="128"/>
      <c r="NR84" s="128"/>
      <c r="NS84" s="128"/>
      <c r="NT84" s="128"/>
      <c r="NU84" s="128"/>
      <c r="NV84" s="128"/>
      <c r="NW84" s="128"/>
      <c r="NX84" s="128"/>
      <c r="NY84" s="128"/>
      <c r="NZ84" s="128"/>
      <c r="OA84" s="128"/>
      <c r="OB84" s="128"/>
      <c r="OC84" s="128"/>
      <c r="OD84" s="128"/>
      <c r="OE84" s="128"/>
      <c r="OF84" s="128"/>
      <c r="OG84" s="128"/>
      <c r="OH84" s="128"/>
      <c r="OI84" s="128"/>
      <c r="OJ84" s="128"/>
      <c r="OK84" s="128"/>
      <c r="OL84" s="128"/>
      <c r="OM84" s="128"/>
      <c r="ON84" s="128"/>
      <c r="OO84" s="128"/>
      <c r="OP84" s="128"/>
      <c r="OQ84" s="128"/>
      <c r="OR84" s="128"/>
      <c r="OS84" s="128"/>
      <c r="OT84" s="128"/>
      <c r="OU84" s="128"/>
      <c r="OV84" s="128"/>
      <c r="OW84" s="128"/>
      <c r="OX84" s="128"/>
      <c r="OY84" s="128"/>
      <c r="OZ84" s="128"/>
      <c r="PA84" s="128"/>
      <c r="PB84" s="128"/>
      <c r="PC84" s="128"/>
      <c r="PD84" s="128"/>
      <c r="PE84" s="128"/>
      <c r="PF84" s="128"/>
      <c r="PG84" s="128"/>
      <c r="PH84" s="128"/>
      <c r="PI84" s="128"/>
      <c r="PJ84" s="128"/>
      <c r="PK84" s="128"/>
      <c r="PL84" s="128"/>
      <c r="PM84" s="128"/>
      <c r="PN84" s="128"/>
      <c r="PO84" s="128"/>
      <c r="PP84" s="128"/>
      <c r="PQ84" s="128"/>
      <c r="PR84" s="128"/>
      <c r="PS84" s="128"/>
      <c r="PT84" s="128"/>
      <c r="PU84" s="128"/>
      <c r="PV84" s="128"/>
      <c r="PW84" s="128"/>
      <c r="PX84" s="128"/>
      <c r="PY84" s="128"/>
      <c r="PZ84" s="128"/>
      <c r="QA84" s="128"/>
      <c r="QB84" s="128"/>
      <c r="QC84" s="128"/>
      <c r="QD84" s="128"/>
      <c r="QE84" s="128"/>
      <c r="QF84" s="128"/>
      <c r="QG84" s="128"/>
      <c r="QH84" s="128"/>
      <c r="QI84" s="128"/>
      <c r="QJ84" s="128"/>
      <c r="QK84" s="128"/>
      <c r="QL84" s="128"/>
      <c r="QM84" s="128"/>
      <c r="QN84" s="128"/>
      <c r="QO84" s="128"/>
      <c r="QP84" s="128"/>
      <c r="QQ84" s="128"/>
      <c r="QR84" s="128"/>
      <c r="QS84" s="128"/>
      <c r="QT84" s="128"/>
      <c r="QU84" s="128"/>
      <c r="QV84" s="128"/>
      <c r="QW84" s="128"/>
      <c r="QX84" s="128"/>
      <c r="QY84" s="128"/>
      <c r="QZ84" s="128"/>
      <c r="RA84" s="128"/>
      <c r="RB84" s="128"/>
      <c r="RC84" s="128"/>
      <c r="RD84" s="128"/>
      <c r="RE84" s="128"/>
      <c r="RF84" s="128"/>
      <c r="RG84" s="128"/>
      <c r="RH84" s="128"/>
      <c r="RI84" s="128"/>
      <c r="RJ84" s="128"/>
      <c r="RK84" s="128"/>
      <c r="RL84" s="128"/>
      <c r="RM84" s="128"/>
      <c r="RN84" s="128"/>
      <c r="RO84" s="128"/>
      <c r="RP84" s="128"/>
      <c r="RQ84" s="128"/>
      <c r="RR84" s="128"/>
      <c r="RS84" s="128"/>
      <c r="RT84" s="128"/>
      <c r="RU84" s="128"/>
      <c r="RV84" s="128"/>
      <c r="RW84" s="128"/>
      <c r="RX84" s="128"/>
      <c r="RY84" s="128"/>
      <c r="RZ84" s="128"/>
      <c r="SA84" s="128"/>
      <c r="SB84" s="128"/>
      <c r="SC84" s="128"/>
      <c r="SD84" s="128"/>
      <c r="SE84" s="128"/>
      <c r="SF84" s="128"/>
      <c r="SG84" s="128"/>
      <c r="SH84" s="128"/>
      <c r="SI84" s="128"/>
      <c r="SJ84" s="128"/>
      <c r="SK84" s="128"/>
      <c r="SL84" s="128"/>
      <c r="SM84" s="128"/>
      <c r="SN84" s="128"/>
      <c r="SO84" s="128"/>
      <c r="SP84" s="128"/>
      <c r="SQ84" s="128"/>
      <c r="SR84" s="128"/>
      <c r="SS84" s="128"/>
      <c r="ST84" s="128"/>
      <c r="SU84" s="128"/>
      <c r="SV84" s="128"/>
      <c r="SW84" s="128"/>
      <c r="SX84" s="128"/>
      <c r="SY84" s="128"/>
      <c r="SZ84" s="128"/>
      <c r="TA84" s="128"/>
      <c r="TB84" s="128"/>
      <c r="TC84" s="128"/>
      <c r="TD84" s="128"/>
      <c r="TE84" s="128"/>
      <c r="TF84" s="128"/>
      <c r="TG84" s="128"/>
      <c r="TH84" s="128"/>
      <c r="TI84" s="128"/>
      <c r="TJ84" s="128"/>
      <c r="TK84" s="128"/>
      <c r="TL84" s="128"/>
      <c r="TM84" s="128"/>
      <c r="TN84" s="128"/>
      <c r="TO84" s="128"/>
      <c r="TP84" s="128"/>
      <c r="TQ84" s="128"/>
      <c r="TR84" s="128"/>
      <c r="TS84" s="128"/>
      <c r="TT84" s="128"/>
      <c r="TU84" s="128"/>
      <c r="TV84" s="128"/>
      <c r="TW84" s="128"/>
      <c r="TX84" s="128"/>
      <c r="TY84" s="128"/>
      <c r="TZ84" s="128"/>
      <c r="UA84" s="128"/>
      <c r="UB84" s="128"/>
      <c r="UC84" s="128"/>
      <c r="UD84" s="128"/>
      <c r="UE84" s="128"/>
      <c r="UF84" s="128"/>
      <c r="UG84" s="128"/>
      <c r="UH84" s="128"/>
      <c r="UI84" s="128"/>
      <c r="UJ84" s="128"/>
      <c r="UK84" s="128"/>
      <c r="UL84" s="128"/>
      <c r="UM84" s="128"/>
      <c r="UN84" s="128"/>
      <c r="UO84" s="128"/>
      <c r="UP84" s="128"/>
      <c r="UQ84" s="128"/>
      <c r="UR84" s="128"/>
      <c r="US84" s="128"/>
      <c r="UT84" s="128"/>
      <c r="UU84" s="128"/>
      <c r="UV84" s="128"/>
      <c r="UW84" s="128"/>
      <c r="UX84" s="128"/>
      <c r="UY84" s="128"/>
      <c r="UZ84" s="128"/>
      <c r="VA84" s="128"/>
      <c r="VB84" s="128"/>
      <c r="VC84" s="128"/>
      <c r="VD84" s="128"/>
      <c r="VE84" s="128"/>
      <c r="VF84" s="128"/>
      <c r="VG84" s="128"/>
      <c r="VH84" s="128"/>
      <c r="VI84" s="128"/>
      <c r="VJ84" s="128"/>
      <c r="VK84" s="128"/>
      <c r="VL84" s="128"/>
      <c r="VM84" s="128"/>
      <c r="VN84" s="128"/>
      <c r="VO84" s="128"/>
      <c r="VP84" s="128"/>
      <c r="VQ84" s="128"/>
      <c r="VR84" s="128"/>
      <c r="VS84" s="128"/>
      <c r="VT84" s="128"/>
      <c r="VU84" s="128"/>
      <c r="VV84" s="128"/>
      <c r="VW84" s="128"/>
      <c r="VX84" s="128"/>
      <c r="VY84" s="128"/>
      <c r="VZ84" s="128"/>
      <c r="WA84" s="128"/>
      <c r="WB84" s="128"/>
      <c r="WC84" s="128"/>
      <c r="WD84" s="128"/>
      <c r="WE84" s="128"/>
      <c r="WF84" s="128"/>
      <c r="WG84" s="128"/>
      <c r="WH84" s="128"/>
      <c r="WI84" s="128"/>
      <c r="WJ84" s="128"/>
      <c r="WK84" s="128"/>
      <c r="WL84" s="128"/>
      <c r="WM84" s="128"/>
      <c r="WN84" s="128"/>
      <c r="WO84" s="128"/>
      <c r="WP84" s="128"/>
      <c r="WQ84" s="128"/>
      <c r="WR84" s="128"/>
      <c r="WS84" s="128"/>
      <c r="WT84" s="128"/>
      <c r="WU84" s="128"/>
      <c r="WV84" s="128"/>
      <c r="WW84" s="128"/>
      <c r="WX84" s="128"/>
      <c r="WY84" s="128"/>
      <c r="WZ84" s="128"/>
      <c r="XA84" s="128"/>
      <c r="XB84" s="128"/>
      <c r="XC84" s="128"/>
      <c r="XD84" s="128"/>
      <c r="XE84" s="128"/>
      <c r="XF84" s="128"/>
      <c r="XG84" s="128"/>
      <c r="XH84" s="128"/>
      <c r="XI84" s="128"/>
      <c r="XJ84" s="128"/>
      <c r="XK84" s="128"/>
      <c r="XL84" s="128"/>
      <c r="XM84" s="128"/>
      <c r="XN84" s="128"/>
      <c r="XO84" s="128"/>
      <c r="XP84" s="128"/>
      <c r="XQ84" s="128"/>
      <c r="XR84" s="128"/>
      <c r="XS84" s="128"/>
      <c r="XT84" s="128"/>
      <c r="XU84" s="128"/>
      <c r="XV84" s="128"/>
      <c r="XW84" s="128"/>
      <c r="XX84" s="128"/>
      <c r="XY84" s="128"/>
      <c r="XZ84" s="128"/>
      <c r="YA84" s="128"/>
      <c r="YB84" s="128"/>
      <c r="YC84" s="128"/>
      <c r="YD84" s="128"/>
      <c r="YE84" s="128"/>
      <c r="YF84" s="128"/>
      <c r="YG84" s="128"/>
      <c r="YH84" s="128"/>
      <c r="YI84" s="128"/>
      <c r="YJ84" s="128"/>
      <c r="YK84" s="128"/>
      <c r="YL84" s="128"/>
      <c r="YM84" s="128"/>
      <c r="YN84" s="128"/>
      <c r="YO84" s="128"/>
      <c r="YP84" s="128"/>
      <c r="YQ84" s="128"/>
      <c r="YR84" s="128"/>
      <c r="YS84" s="128"/>
      <c r="YT84" s="128"/>
      <c r="YU84" s="128"/>
      <c r="YV84" s="128"/>
      <c r="YW84" s="128"/>
      <c r="YX84" s="128"/>
      <c r="YY84" s="128"/>
      <c r="YZ84" s="128"/>
      <c r="ZA84" s="128"/>
      <c r="ZB84" s="128"/>
      <c r="ZC84" s="128"/>
      <c r="ZD84" s="128"/>
      <c r="ZE84" s="128"/>
      <c r="ZF84" s="128"/>
      <c r="ZG84" s="128"/>
      <c r="ZH84" s="128"/>
      <c r="ZI84" s="128"/>
      <c r="ZJ84" s="128"/>
      <c r="ZK84" s="128"/>
      <c r="ZL84" s="128"/>
      <c r="ZM84" s="128"/>
      <c r="ZN84" s="128"/>
      <c r="ZO84" s="128"/>
      <c r="ZP84" s="128"/>
      <c r="ZQ84" s="128"/>
      <c r="ZR84" s="128"/>
      <c r="ZS84" s="128"/>
      <c r="ZT84" s="128"/>
      <c r="ZU84" s="128"/>
      <c r="ZV84" s="128"/>
      <c r="ZW84" s="128"/>
      <c r="ZX84" s="128"/>
      <c r="ZY84" s="128"/>
      <c r="ZZ84" s="128"/>
      <c r="AAA84" s="128"/>
      <c r="AAB84" s="128"/>
      <c r="AAC84" s="128"/>
      <c r="AAD84" s="128"/>
      <c r="AAE84" s="128"/>
      <c r="AAF84" s="128"/>
      <c r="AAG84" s="128"/>
      <c r="AAH84" s="128"/>
      <c r="AAI84" s="128"/>
      <c r="AAJ84" s="128"/>
      <c r="AAK84" s="128"/>
      <c r="AAL84" s="128"/>
      <c r="AAM84" s="128"/>
      <c r="AAN84" s="128"/>
      <c r="AAO84" s="128"/>
      <c r="AAP84" s="128"/>
      <c r="AAQ84" s="128"/>
      <c r="AAR84" s="128"/>
      <c r="AAS84" s="128"/>
      <c r="AAT84" s="128"/>
      <c r="AAU84" s="128"/>
      <c r="AAV84" s="128"/>
      <c r="AAW84" s="128"/>
      <c r="AAX84" s="128"/>
      <c r="AAY84" s="128"/>
      <c r="AAZ84" s="128"/>
      <c r="ABA84" s="128"/>
      <c r="ABB84" s="128"/>
      <c r="ABC84" s="128"/>
      <c r="ABD84" s="128"/>
      <c r="ABE84" s="128"/>
      <c r="ABF84" s="128"/>
      <c r="ABG84" s="128"/>
      <c r="ABH84" s="128"/>
      <c r="ABI84" s="128"/>
      <c r="ABJ84" s="128"/>
      <c r="ABK84" s="128"/>
      <c r="ABL84" s="128"/>
      <c r="ABM84" s="128"/>
      <c r="ABN84" s="128"/>
      <c r="ABO84" s="128"/>
      <c r="ABP84" s="128"/>
      <c r="ABQ84" s="128"/>
      <c r="ABR84" s="128"/>
      <c r="ABS84" s="128"/>
      <c r="ABT84" s="128"/>
      <c r="ABU84" s="128"/>
      <c r="ABV84" s="128"/>
      <c r="ABW84" s="128"/>
      <c r="ABX84" s="128"/>
      <c r="ABY84" s="128"/>
      <c r="ABZ84" s="128"/>
      <c r="ACA84" s="128"/>
      <c r="ACB84" s="128"/>
      <c r="ACC84" s="128"/>
      <c r="ACD84" s="128"/>
      <c r="ACE84" s="128"/>
      <c r="ACF84" s="128"/>
      <c r="ACG84" s="128"/>
      <c r="ACH84" s="128"/>
      <c r="ACI84" s="128"/>
      <c r="ACJ84" s="128"/>
      <c r="ACK84" s="128"/>
      <c r="ACL84" s="128"/>
      <c r="ACM84" s="128"/>
      <c r="ACN84" s="128"/>
      <c r="ACO84" s="128"/>
      <c r="ACP84" s="128"/>
      <c r="ACQ84" s="128"/>
      <c r="ACR84" s="128"/>
      <c r="ACS84" s="128"/>
      <c r="ACT84" s="128"/>
      <c r="ACU84" s="128"/>
      <c r="ACV84" s="128"/>
      <c r="ACW84" s="128"/>
      <c r="ACX84" s="128"/>
      <c r="ACY84" s="128"/>
      <c r="ACZ84" s="128"/>
      <c r="ADA84" s="128"/>
      <c r="ADB84" s="128"/>
      <c r="ADC84" s="128"/>
      <c r="ADD84" s="128"/>
      <c r="ADE84" s="128"/>
      <c r="ADF84" s="128"/>
      <c r="ADG84" s="128"/>
      <c r="ADH84" s="128"/>
      <c r="ADI84" s="128"/>
      <c r="ADJ84" s="128"/>
      <c r="ADK84" s="128"/>
      <c r="ADL84" s="128"/>
      <c r="ADM84" s="128"/>
      <c r="ADN84" s="128"/>
      <c r="ADO84" s="128"/>
      <c r="ADP84" s="128"/>
      <c r="ADQ84" s="128"/>
      <c r="ADR84" s="128"/>
      <c r="ADS84" s="128"/>
      <c r="ADT84" s="128"/>
      <c r="ADU84" s="128"/>
      <c r="ADV84" s="128"/>
      <c r="ADW84" s="128"/>
      <c r="ADX84" s="128"/>
      <c r="ADY84" s="128"/>
      <c r="ADZ84" s="128"/>
      <c r="AEA84" s="128"/>
      <c r="AEB84" s="128"/>
      <c r="AEC84" s="128"/>
      <c r="AED84" s="128"/>
      <c r="AEE84" s="128"/>
      <c r="AEF84" s="128"/>
      <c r="AEG84" s="128"/>
      <c r="AEH84" s="128"/>
      <c r="AEI84" s="128"/>
      <c r="AEJ84" s="128"/>
      <c r="AEK84" s="128"/>
      <c r="AEL84" s="128"/>
      <c r="AEM84" s="128"/>
      <c r="AEN84" s="128"/>
      <c r="AEO84" s="128"/>
      <c r="AEP84" s="128"/>
      <c r="AEQ84" s="128"/>
      <c r="AER84" s="128"/>
      <c r="AES84" s="128"/>
      <c r="AET84" s="128"/>
      <c r="AEU84" s="128"/>
      <c r="AEV84" s="128"/>
      <c r="AEW84" s="128"/>
      <c r="AEX84" s="128"/>
      <c r="AEY84" s="128"/>
      <c r="AEZ84" s="128"/>
      <c r="AFA84" s="128"/>
      <c r="AFB84" s="128"/>
      <c r="AFC84" s="128"/>
      <c r="AFD84" s="128"/>
      <c r="AFE84" s="128"/>
      <c r="AFF84" s="128"/>
      <c r="AFG84" s="128"/>
      <c r="AFH84" s="128"/>
      <c r="AFI84" s="128"/>
      <c r="AFJ84" s="128"/>
      <c r="AFK84" s="128"/>
      <c r="AFL84" s="128"/>
      <c r="AFM84" s="128"/>
      <c r="AFN84" s="128"/>
      <c r="AFO84" s="128"/>
      <c r="AFP84" s="128"/>
      <c r="AFQ84" s="128"/>
      <c r="AFR84" s="128"/>
      <c r="AFS84" s="128"/>
      <c r="AFT84" s="128"/>
      <c r="AFU84" s="128"/>
      <c r="AFV84" s="128"/>
      <c r="AFW84" s="128"/>
      <c r="AFX84" s="128"/>
      <c r="AFY84" s="128"/>
      <c r="AFZ84" s="128"/>
      <c r="AGA84" s="128"/>
      <c r="AGB84" s="128"/>
      <c r="AGC84" s="128"/>
      <c r="AGD84" s="128"/>
      <c r="AGE84" s="128"/>
      <c r="AGF84" s="128"/>
      <c r="AGG84" s="128"/>
      <c r="AGH84" s="128"/>
      <c r="AGI84" s="128"/>
      <c r="AGJ84" s="128"/>
      <c r="AGK84" s="128"/>
      <c r="AGL84" s="128"/>
      <c r="AGM84" s="128"/>
      <c r="AGN84" s="128"/>
      <c r="AGO84" s="128"/>
      <c r="AGP84" s="128"/>
      <c r="AGQ84" s="128"/>
      <c r="AGR84" s="128"/>
      <c r="AGS84" s="128"/>
      <c r="AGT84" s="128"/>
      <c r="AGU84" s="128"/>
      <c r="AGV84" s="128"/>
      <c r="AGW84" s="128"/>
      <c r="AGX84" s="128"/>
      <c r="AGY84" s="128"/>
      <c r="AGZ84" s="128"/>
      <c r="AHA84" s="128"/>
      <c r="AHB84" s="128"/>
      <c r="AHC84" s="128"/>
      <c r="AHD84" s="128"/>
      <c r="AHE84" s="128"/>
      <c r="AHF84" s="128"/>
      <c r="AHG84" s="128"/>
      <c r="AHH84" s="128"/>
      <c r="AHI84" s="128"/>
      <c r="AHJ84" s="128"/>
      <c r="AHK84" s="128"/>
      <c r="AHL84" s="128"/>
      <c r="AHM84" s="128"/>
      <c r="AHN84" s="128"/>
      <c r="AHO84" s="128"/>
      <c r="AHP84" s="128"/>
      <c r="AHQ84" s="128"/>
      <c r="AHR84" s="128"/>
      <c r="AHS84" s="128"/>
      <c r="AHT84" s="128"/>
      <c r="AHU84" s="128"/>
      <c r="AHV84" s="128"/>
      <c r="AHW84" s="128"/>
      <c r="AHX84" s="128"/>
      <c r="AHY84" s="128"/>
      <c r="AHZ84" s="128"/>
      <c r="AIA84" s="128"/>
      <c r="AIB84" s="128"/>
      <c r="AIC84" s="128"/>
      <c r="AID84" s="128"/>
      <c r="AIE84" s="128"/>
      <c r="AIF84" s="128"/>
      <c r="AIG84" s="128"/>
      <c r="AIH84" s="128"/>
      <c r="AII84" s="128"/>
      <c r="AIJ84" s="128"/>
      <c r="AIK84" s="128"/>
      <c r="AIL84" s="128"/>
      <c r="AIM84" s="128"/>
      <c r="AIN84" s="128"/>
      <c r="AIO84" s="128"/>
      <c r="AIP84" s="128"/>
      <c r="AIQ84" s="128"/>
      <c r="AIR84" s="128"/>
      <c r="AIS84" s="128"/>
      <c r="AIT84" s="128"/>
      <c r="AIU84" s="128"/>
      <c r="AIV84" s="128"/>
      <c r="AIW84" s="128"/>
      <c r="AIX84" s="128"/>
      <c r="AIY84" s="128"/>
      <c r="AIZ84" s="128"/>
      <c r="AJA84" s="128"/>
      <c r="AJB84" s="128"/>
      <c r="AJC84" s="128"/>
      <c r="AJD84" s="128"/>
      <c r="AJE84" s="128"/>
      <c r="AJF84" s="128"/>
      <c r="AJG84" s="128"/>
      <c r="AJH84" s="128"/>
      <c r="AJI84" s="128"/>
      <c r="AJJ84" s="128"/>
      <c r="AJK84" s="128"/>
      <c r="AJL84" s="128"/>
      <c r="AJM84" s="128"/>
      <c r="AJN84" s="128"/>
      <c r="AJO84" s="128"/>
      <c r="AJP84" s="128"/>
      <c r="AJQ84" s="128"/>
      <c r="AJR84" s="128"/>
      <c r="AJS84" s="128"/>
      <c r="AJT84" s="128"/>
      <c r="AJU84" s="128"/>
      <c r="AJV84" s="128"/>
      <c r="AJW84" s="128"/>
      <c r="AJX84" s="128"/>
      <c r="AJY84" s="128"/>
      <c r="AJZ84" s="128"/>
      <c r="AKA84" s="128"/>
      <c r="AKB84" s="128"/>
      <c r="AKC84" s="128"/>
      <c r="AKD84" s="128"/>
      <c r="AKE84" s="128"/>
      <c r="AKF84" s="128"/>
      <c r="AKG84" s="128"/>
      <c r="AKH84" s="128"/>
      <c r="AKI84" s="128"/>
      <c r="AKJ84" s="128"/>
      <c r="AKK84" s="128"/>
      <c r="AKL84" s="128"/>
      <c r="AKM84" s="128"/>
      <c r="AKN84" s="128"/>
      <c r="AKO84" s="128"/>
      <c r="AKP84" s="128"/>
      <c r="AKQ84" s="128"/>
      <c r="AKR84" s="128"/>
      <c r="AKS84" s="128"/>
      <c r="AKT84" s="128"/>
      <c r="AKU84" s="128"/>
      <c r="AKV84" s="128"/>
      <c r="AKW84" s="128"/>
      <c r="AKX84" s="128"/>
      <c r="AKY84" s="128"/>
      <c r="AKZ84" s="128"/>
      <c r="ALA84" s="128"/>
      <c r="ALB84" s="128"/>
      <c r="ALC84" s="128"/>
      <c r="ALD84" s="128"/>
      <c r="ALE84" s="128"/>
      <c r="ALF84" s="128"/>
      <c r="ALG84" s="128"/>
      <c r="ALH84" s="128"/>
      <c r="ALI84" s="128"/>
      <c r="ALJ84" s="128"/>
      <c r="ALK84" s="128"/>
      <c r="ALL84" s="128"/>
      <c r="ALM84" s="128"/>
      <c r="ALN84" s="128"/>
      <c r="ALO84" s="128"/>
      <c r="ALP84" s="128"/>
      <c r="ALQ84" s="128"/>
      <c r="ALR84" s="128"/>
      <c r="ALS84" s="128"/>
      <c r="ALT84" s="128"/>
      <c r="ALU84" s="128"/>
      <c r="ALV84" s="128"/>
      <c r="ALW84" s="128"/>
      <c r="ALX84" s="128"/>
      <c r="ALY84" s="128"/>
      <c r="ALZ84" s="128"/>
      <c r="AMA84" s="128"/>
      <c r="AMB84" s="128"/>
      <c r="AMC84" s="128"/>
      <c r="AMD84" s="128"/>
      <c r="AME84" s="128"/>
      <c r="AMF84" s="128"/>
      <c r="AMG84" s="128"/>
      <c r="AMH84" s="128"/>
      <c r="AMI84" s="128"/>
      <c r="AMJ84" s="128"/>
      <c r="AMK84" s="128"/>
      <c r="AML84" s="128"/>
      <c r="AMM84" s="128"/>
      <c r="AMN84" s="128"/>
      <c r="AMO84" s="128"/>
      <c r="AMP84" s="128"/>
      <c r="AMQ84" s="128"/>
      <c r="AMR84" s="128"/>
      <c r="AMS84" s="128"/>
      <c r="AMT84" s="128"/>
      <c r="AMU84" s="128"/>
      <c r="AMV84" s="128"/>
      <c r="AMW84" s="128"/>
      <c r="AMX84" s="128"/>
      <c r="AMY84" s="128"/>
      <c r="AMZ84" s="128"/>
      <c r="ANA84" s="128"/>
      <c r="ANB84" s="128"/>
      <c r="ANC84" s="128"/>
      <c r="AND84" s="128"/>
      <c r="ANE84" s="128"/>
      <c r="ANF84" s="128"/>
      <c r="ANG84" s="128"/>
      <c r="ANH84" s="128"/>
      <c r="ANI84" s="128"/>
      <c r="ANJ84" s="128"/>
      <c r="ANK84" s="128"/>
      <c r="ANL84" s="128"/>
      <c r="ANM84" s="128"/>
      <c r="ANN84" s="128"/>
      <c r="ANO84" s="128"/>
      <c r="ANP84" s="128"/>
      <c r="ANQ84" s="128"/>
      <c r="ANR84" s="128"/>
      <c r="ANS84" s="128"/>
      <c r="ANT84" s="128"/>
      <c r="ANU84" s="128"/>
      <c r="ANV84" s="128"/>
      <c r="ANW84" s="128"/>
      <c r="ANX84" s="128"/>
      <c r="ANY84" s="128"/>
      <c r="ANZ84" s="128"/>
      <c r="AOA84" s="128"/>
      <c r="AOB84" s="128"/>
      <c r="AOC84" s="128"/>
      <c r="AOD84" s="128"/>
      <c r="AOE84" s="128"/>
      <c r="AOF84" s="128"/>
      <c r="AOG84" s="128"/>
      <c r="AOH84" s="128"/>
      <c r="AOI84" s="128"/>
      <c r="AOJ84" s="128"/>
      <c r="AOK84" s="128"/>
      <c r="AOL84" s="128"/>
      <c r="AOM84" s="128"/>
      <c r="AON84" s="128"/>
      <c r="AOO84" s="128"/>
      <c r="AOP84" s="128"/>
      <c r="AOQ84" s="128"/>
      <c r="AOR84" s="128"/>
      <c r="AOS84" s="128"/>
      <c r="AOT84" s="128"/>
      <c r="AOU84" s="128"/>
      <c r="AOV84" s="128"/>
      <c r="AOW84" s="128"/>
      <c r="AOX84" s="128"/>
      <c r="AOY84" s="128"/>
      <c r="AOZ84" s="128"/>
      <c r="APA84" s="128"/>
      <c r="APB84" s="128"/>
      <c r="APC84" s="128"/>
      <c r="APD84" s="128"/>
      <c r="APE84" s="128"/>
      <c r="APF84" s="128"/>
      <c r="APG84" s="128"/>
      <c r="APH84" s="128"/>
      <c r="API84" s="128"/>
      <c r="APJ84" s="128"/>
      <c r="APK84" s="128"/>
      <c r="APL84" s="128"/>
      <c r="APM84" s="128"/>
      <c r="APN84" s="128"/>
      <c r="APO84" s="128"/>
      <c r="APP84" s="128"/>
      <c r="APQ84" s="128"/>
      <c r="APR84" s="128"/>
      <c r="APS84" s="128"/>
      <c r="APT84" s="128"/>
      <c r="APU84" s="128"/>
      <c r="APV84" s="128"/>
      <c r="APW84" s="128"/>
      <c r="APX84" s="128"/>
      <c r="APY84" s="128"/>
      <c r="APZ84" s="128"/>
      <c r="AQA84" s="128"/>
      <c r="AQB84" s="128"/>
      <c r="AQC84" s="128"/>
      <c r="AQD84" s="128"/>
      <c r="AQE84" s="128"/>
      <c r="AQF84" s="128"/>
      <c r="AQG84" s="128"/>
      <c r="AQH84" s="128"/>
      <c r="AQI84" s="128"/>
      <c r="AQJ84" s="128"/>
      <c r="AQK84" s="128"/>
      <c r="AQL84" s="128"/>
      <c r="AQM84" s="128"/>
      <c r="AQN84" s="128"/>
      <c r="AQO84" s="128"/>
      <c r="AQP84" s="128"/>
      <c r="AQQ84" s="128"/>
      <c r="AQR84" s="128"/>
      <c r="AQS84" s="128"/>
      <c r="AQT84" s="128"/>
      <c r="AQU84" s="128"/>
      <c r="AQV84" s="128"/>
      <c r="AQW84" s="128"/>
      <c r="AQX84" s="128"/>
      <c r="AQY84" s="128"/>
      <c r="AQZ84" s="128"/>
      <c r="ARA84" s="128"/>
      <c r="ARB84" s="128"/>
      <c r="ARC84" s="128"/>
      <c r="ARD84" s="128"/>
      <c r="ARE84" s="128"/>
      <c r="ARF84" s="128"/>
      <c r="ARG84" s="128"/>
      <c r="ARH84" s="128"/>
      <c r="ARI84" s="128"/>
      <c r="ARJ84" s="128"/>
      <c r="ARK84" s="128"/>
      <c r="ARL84" s="128"/>
      <c r="ARM84" s="128"/>
      <c r="ARN84" s="128"/>
      <c r="ARO84" s="128"/>
      <c r="ARP84" s="128"/>
      <c r="ARQ84" s="128"/>
      <c r="ARR84" s="128"/>
      <c r="ARS84" s="128"/>
      <c r="ART84" s="128"/>
      <c r="ARU84" s="128"/>
      <c r="ARV84" s="128"/>
      <c r="ARW84" s="128"/>
      <c r="ARX84" s="128"/>
      <c r="ARY84" s="128"/>
      <c r="ARZ84" s="128"/>
      <c r="ASA84" s="128"/>
      <c r="ASB84" s="128"/>
      <c r="ASC84" s="128"/>
      <c r="ASD84" s="128"/>
      <c r="ASE84" s="128"/>
      <c r="ASF84" s="128"/>
      <c r="ASG84" s="128"/>
      <c r="ASH84" s="128"/>
      <c r="ASI84" s="128"/>
      <c r="ASJ84" s="128"/>
      <c r="ASK84" s="128"/>
      <c r="ASL84" s="128"/>
      <c r="ASM84" s="128"/>
      <c r="ASN84" s="128"/>
      <c r="ASO84" s="128"/>
      <c r="ASP84" s="128"/>
      <c r="ASQ84" s="128"/>
      <c r="ASR84" s="128"/>
      <c r="ASS84" s="128"/>
      <c r="AST84" s="128"/>
      <c r="ASU84" s="128"/>
      <c r="ASV84" s="128"/>
      <c r="ASW84" s="128"/>
      <c r="ASX84" s="128"/>
      <c r="ASY84" s="128"/>
      <c r="ASZ84" s="128"/>
      <c r="ATA84" s="128"/>
      <c r="ATB84" s="128"/>
      <c r="ATC84" s="128"/>
      <c r="ATD84" s="128"/>
      <c r="ATE84" s="128"/>
      <c r="ATF84" s="128"/>
      <c r="ATG84" s="128"/>
      <c r="ATH84" s="128"/>
      <c r="ATI84" s="128"/>
      <c r="ATJ84" s="128"/>
      <c r="ATK84" s="128"/>
      <c r="ATL84" s="128"/>
      <c r="ATM84" s="128"/>
      <c r="ATN84" s="128"/>
      <c r="ATO84" s="128"/>
      <c r="ATP84" s="128"/>
      <c r="ATQ84" s="128"/>
      <c r="ATR84" s="128"/>
      <c r="ATS84" s="128"/>
      <c r="ATT84" s="128"/>
      <c r="ATU84" s="128"/>
      <c r="ATV84" s="128"/>
      <c r="ATW84" s="128"/>
      <c r="ATX84" s="128"/>
      <c r="ATY84" s="128"/>
      <c r="ATZ84" s="128"/>
      <c r="AUA84" s="128"/>
      <c r="AUB84" s="128"/>
      <c r="AUC84" s="128"/>
      <c r="AUD84" s="128"/>
      <c r="AUE84" s="128"/>
      <c r="AUF84" s="128"/>
      <c r="AUG84" s="128"/>
      <c r="AUH84" s="128"/>
      <c r="AUI84" s="128"/>
      <c r="AUJ84" s="128"/>
      <c r="AUK84" s="128"/>
      <c r="AUL84" s="128"/>
      <c r="AUM84" s="128"/>
      <c r="AUN84" s="128"/>
      <c r="AUO84" s="128"/>
      <c r="AUP84" s="128"/>
      <c r="AUQ84" s="128"/>
      <c r="AUR84" s="128"/>
      <c r="AUS84" s="128"/>
      <c r="AUT84" s="128"/>
      <c r="AUU84" s="128"/>
      <c r="AUV84" s="128"/>
      <c r="AUW84" s="128"/>
      <c r="AUX84" s="128"/>
      <c r="AUY84" s="128"/>
      <c r="AUZ84" s="128"/>
      <c r="AVA84" s="128"/>
      <c r="AVB84" s="128"/>
      <c r="AVC84" s="128"/>
      <c r="AVD84" s="128"/>
      <c r="AVE84" s="128"/>
      <c r="AVF84" s="128"/>
      <c r="AVG84" s="128"/>
      <c r="AVH84" s="128"/>
      <c r="AVI84" s="128"/>
      <c r="AVJ84" s="128"/>
      <c r="AVK84" s="128"/>
      <c r="AVL84" s="128"/>
      <c r="AVM84" s="128"/>
      <c r="AVN84" s="128"/>
      <c r="AVO84" s="128"/>
      <c r="AVP84" s="128"/>
      <c r="AVQ84" s="128"/>
      <c r="AVR84" s="128"/>
      <c r="AVS84" s="128"/>
      <c r="AVT84" s="128"/>
      <c r="AVU84" s="128"/>
      <c r="AVV84" s="128"/>
      <c r="AVW84" s="128"/>
      <c r="AVX84" s="128"/>
      <c r="AVY84" s="128"/>
      <c r="AVZ84" s="128"/>
      <c r="AWA84" s="128"/>
      <c r="AWB84" s="128"/>
      <c r="AWC84" s="128"/>
      <c r="AWD84" s="128"/>
      <c r="AWE84" s="128"/>
      <c r="AWF84" s="128"/>
      <c r="AWG84" s="128"/>
      <c r="AWH84" s="128"/>
      <c r="AWI84" s="128"/>
      <c r="AWJ84" s="128"/>
      <c r="AWK84" s="128"/>
      <c r="AWL84" s="128"/>
      <c r="AWM84" s="128"/>
      <c r="AWN84" s="128"/>
      <c r="AWO84" s="128"/>
      <c r="AWP84" s="128"/>
      <c r="AWQ84" s="128"/>
      <c r="AWR84" s="128"/>
      <c r="AWS84" s="128"/>
      <c r="AWT84" s="128"/>
      <c r="AWU84" s="128"/>
      <c r="AWV84" s="128"/>
      <c r="AWW84" s="128"/>
      <c r="AWX84" s="128"/>
      <c r="AWY84" s="128"/>
      <c r="AWZ84" s="128"/>
      <c r="AXA84" s="128"/>
      <c r="AXB84" s="128"/>
      <c r="AXC84" s="128"/>
      <c r="AXD84" s="128"/>
      <c r="AXE84" s="128"/>
      <c r="AXF84" s="128"/>
      <c r="AXG84" s="128"/>
      <c r="AXH84" s="128"/>
      <c r="AXI84" s="128"/>
      <c r="AXJ84" s="128"/>
      <c r="AXK84" s="128"/>
      <c r="AXL84" s="128"/>
      <c r="AXM84" s="128"/>
      <c r="AXN84" s="128"/>
      <c r="AXO84" s="128"/>
      <c r="AXP84" s="128"/>
      <c r="AXQ84" s="128"/>
      <c r="AXR84" s="128"/>
      <c r="AXS84" s="128"/>
      <c r="AXT84" s="128"/>
      <c r="AXU84" s="128"/>
      <c r="AXV84" s="128"/>
      <c r="AXW84" s="128"/>
      <c r="AXX84" s="128"/>
      <c r="AXY84" s="128"/>
      <c r="AXZ84" s="128"/>
      <c r="AYA84" s="128"/>
      <c r="AYB84" s="128"/>
      <c r="AYC84" s="128"/>
      <c r="AYD84" s="128"/>
      <c r="AYE84" s="128"/>
      <c r="AYF84" s="128"/>
      <c r="AYG84" s="128"/>
      <c r="AYH84" s="128"/>
      <c r="AYI84" s="128"/>
      <c r="AYJ84" s="128"/>
      <c r="AYK84" s="128"/>
      <c r="AYL84" s="128"/>
      <c r="AYM84" s="128"/>
      <c r="AYN84" s="128"/>
      <c r="AYO84" s="128"/>
      <c r="AYP84" s="128"/>
      <c r="AYQ84" s="128"/>
      <c r="AYR84" s="128"/>
      <c r="AYS84" s="128"/>
      <c r="AYT84" s="128"/>
      <c r="AYU84" s="128"/>
      <c r="AYV84" s="128"/>
      <c r="AYW84" s="128"/>
      <c r="AYX84" s="128"/>
      <c r="AYY84" s="128"/>
      <c r="AYZ84" s="128"/>
      <c r="AZA84" s="128"/>
      <c r="AZB84" s="128"/>
      <c r="AZC84" s="128"/>
      <c r="AZD84" s="128"/>
      <c r="AZE84" s="128"/>
      <c r="AZF84" s="128"/>
      <c r="AZG84" s="128"/>
      <c r="AZH84" s="128"/>
      <c r="AZI84" s="128"/>
      <c r="AZJ84" s="128"/>
      <c r="AZK84" s="128"/>
      <c r="AZL84" s="128"/>
      <c r="AZM84" s="128"/>
      <c r="AZN84" s="128"/>
      <c r="AZO84" s="128"/>
      <c r="AZP84" s="128"/>
      <c r="AZQ84" s="128"/>
      <c r="AZR84" s="128"/>
      <c r="AZS84" s="128"/>
      <c r="AZT84" s="128"/>
      <c r="AZU84" s="128"/>
      <c r="AZV84" s="128"/>
      <c r="AZW84" s="128"/>
      <c r="AZX84" s="128"/>
      <c r="AZY84" s="128"/>
      <c r="AZZ84" s="128"/>
      <c r="BAA84" s="128"/>
      <c r="BAB84" s="128"/>
      <c r="BAC84" s="128"/>
      <c r="BAD84" s="128"/>
      <c r="BAE84" s="128"/>
      <c r="BAF84" s="128"/>
      <c r="BAG84" s="128"/>
      <c r="BAH84" s="128"/>
      <c r="BAI84" s="128"/>
      <c r="BAJ84" s="128"/>
      <c r="BAK84" s="128"/>
      <c r="BAL84" s="128"/>
      <c r="BAM84" s="128"/>
      <c r="BAN84" s="128"/>
      <c r="BAO84" s="128"/>
      <c r="BAP84" s="128"/>
      <c r="BAQ84" s="128"/>
      <c r="BAR84" s="128"/>
      <c r="BAS84" s="128"/>
      <c r="BAT84" s="128"/>
      <c r="BAU84" s="128"/>
      <c r="BAV84" s="128"/>
      <c r="BAW84" s="128"/>
      <c r="BAX84" s="128"/>
      <c r="BAY84" s="128"/>
      <c r="BAZ84" s="128"/>
      <c r="BBA84" s="128"/>
      <c r="BBB84" s="128"/>
      <c r="BBC84" s="128"/>
      <c r="BBD84" s="128"/>
      <c r="BBE84" s="128"/>
      <c r="BBF84" s="128"/>
      <c r="BBG84" s="128"/>
      <c r="BBH84" s="128"/>
      <c r="BBI84" s="128"/>
      <c r="BBJ84" s="128"/>
      <c r="BBK84" s="128"/>
      <c r="BBL84" s="128"/>
      <c r="BBM84" s="128"/>
      <c r="BBN84" s="128"/>
      <c r="BBO84" s="128"/>
      <c r="BBP84" s="128"/>
      <c r="BBQ84" s="128"/>
      <c r="BBR84" s="128"/>
      <c r="BBS84" s="128"/>
      <c r="BBT84" s="128"/>
      <c r="BBU84" s="128"/>
      <c r="BBV84" s="128"/>
      <c r="BBW84" s="128"/>
      <c r="BBX84" s="128"/>
      <c r="BBY84" s="128"/>
      <c r="BBZ84" s="128"/>
      <c r="BCA84" s="128"/>
      <c r="BCB84" s="128"/>
      <c r="BCC84" s="128"/>
      <c r="BCD84" s="128"/>
      <c r="BCE84" s="128"/>
      <c r="BCF84" s="128"/>
      <c r="BCG84" s="128"/>
      <c r="BCH84" s="128"/>
      <c r="BCI84" s="128"/>
      <c r="BCJ84" s="128"/>
      <c r="BCK84" s="128"/>
      <c r="BCL84" s="128"/>
      <c r="BCM84" s="128"/>
      <c r="BCN84" s="128"/>
      <c r="BCO84" s="128"/>
      <c r="BCP84" s="128"/>
      <c r="BCQ84" s="128"/>
      <c r="BCR84" s="128"/>
      <c r="BCS84" s="128"/>
      <c r="BCT84" s="128"/>
      <c r="BCU84" s="128"/>
      <c r="BCV84" s="128"/>
      <c r="BCW84" s="128"/>
      <c r="BCX84" s="128"/>
      <c r="BCY84" s="128"/>
      <c r="BCZ84" s="128"/>
      <c r="BDA84" s="128"/>
      <c r="BDB84" s="128"/>
      <c r="BDC84" s="128"/>
      <c r="BDD84" s="128"/>
      <c r="BDE84" s="128"/>
      <c r="BDF84" s="128"/>
      <c r="BDG84" s="128"/>
      <c r="BDH84" s="128"/>
      <c r="BDI84" s="128"/>
      <c r="BDJ84" s="128"/>
      <c r="BDK84" s="128"/>
      <c r="BDL84" s="128"/>
      <c r="BDM84" s="128"/>
      <c r="BDN84" s="128"/>
      <c r="BDO84" s="128"/>
      <c r="BDP84" s="128"/>
      <c r="BDQ84" s="128"/>
      <c r="BDR84" s="128"/>
      <c r="BDS84" s="128"/>
      <c r="BDT84" s="128"/>
      <c r="BDU84" s="128"/>
      <c r="BDV84" s="128"/>
      <c r="BDW84" s="128"/>
      <c r="BDX84" s="128"/>
      <c r="BDY84" s="128"/>
      <c r="BDZ84" s="128"/>
      <c r="BEA84" s="128"/>
      <c r="BEB84" s="128"/>
      <c r="BEC84" s="128"/>
      <c r="BED84" s="128"/>
      <c r="BEE84" s="128"/>
      <c r="BEF84" s="128"/>
      <c r="BEG84" s="128"/>
      <c r="BEH84" s="128"/>
      <c r="BEI84" s="128"/>
      <c r="BEJ84" s="128"/>
      <c r="BEK84" s="128"/>
      <c r="BEL84" s="128"/>
      <c r="BEM84" s="128"/>
      <c r="BEN84" s="128"/>
      <c r="BEO84" s="128"/>
      <c r="BEP84" s="128"/>
      <c r="BEQ84" s="128"/>
      <c r="BER84" s="128"/>
      <c r="BES84" s="128"/>
      <c r="BET84" s="128"/>
      <c r="BEU84" s="128"/>
      <c r="BEV84" s="128"/>
      <c r="BEW84" s="128"/>
      <c r="BEX84" s="128"/>
      <c r="BEY84" s="128"/>
      <c r="BEZ84" s="128"/>
      <c r="BFA84" s="128"/>
      <c r="BFB84" s="128"/>
      <c r="BFC84" s="128"/>
      <c r="BFD84" s="128"/>
      <c r="BFE84" s="128"/>
      <c r="BFF84" s="128"/>
      <c r="BFG84" s="128"/>
      <c r="BFH84" s="128"/>
      <c r="BFI84" s="128"/>
      <c r="BFJ84" s="128"/>
      <c r="BFK84" s="128"/>
      <c r="BFL84" s="128"/>
      <c r="BFM84" s="128"/>
      <c r="BFN84" s="128"/>
      <c r="BFO84" s="128"/>
      <c r="BFP84" s="128"/>
      <c r="BFQ84" s="128"/>
      <c r="BFR84" s="128"/>
      <c r="BFS84" s="128"/>
      <c r="BFT84" s="128"/>
      <c r="BFU84" s="128"/>
      <c r="BFV84" s="128"/>
      <c r="BFW84" s="128"/>
      <c r="BFX84" s="128"/>
      <c r="BFY84" s="128"/>
      <c r="BFZ84" s="128"/>
      <c r="BGA84" s="128"/>
      <c r="BGB84" s="128"/>
      <c r="BGC84" s="128"/>
      <c r="BGD84" s="128"/>
      <c r="BGE84" s="128"/>
      <c r="BGF84" s="128"/>
      <c r="BGG84" s="128"/>
      <c r="BGH84" s="128"/>
      <c r="BGI84" s="128"/>
      <c r="BGJ84" s="128"/>
      <c r="BGK84" s="128"/>
      <c r="BGL84" s="128"/>
      <c r="BGM84" s="128"/>
      <c r="BGN84" s="128"/>
      <c r="BGO84" s="128"/>
      <c r="BGP84" s="128"/>
      <c r="BGQ84" s="128"/>
      <c r="BGR84" s="128"/>
      <c r="BGS84" s="128"/>
      <c r="BGT84" s="128"/>
      <c r="BGU84" s="128"/>
      <c r="BGV84" s="128"/>
      <c r="BGW84" s="128"/>
      <c r="BGX84" s="128"/>
      <c r="BGY84" s="128"/>
      <c r="BGZ84" s="128"/>
      <c r="BHA84" s="128"/>
      <c r="BHB84" s="128"/>
      <c r="BHC84" s="128"/>
      <c r="BHD84" s="128"/>
      <c r="BHE84" s="128"/>
      <c r="BHF84" s="128"/>
      <c r="BHG84" s="128"/>
      <c r="BHH84" s="128"/>
      <c r="BHI84" s="128"/>
      <c r="BHJ84" s="128"/>
      <c r="BHK84" s="128"/>
      <c r="BHL84" s="128"/>
      <c r="BHM84" s="128"/>
      <c r="BHN84" s="128"/>
      <c r="BHO84" s="128"/>
      <c r="BHP84" s="128"/>
      <c r="BHQ84" s="128"/>
      <c r="BHR84" s="128"/>
      <c r="BHS84" s="128"/>
      <c r="BHT84" s="128"/>
      <c r="BHU84" s="128"/>
      <c r="BHV84" s="128"/>
      <c r="BHW84" s="128"/>
      <c r="BHX84" s="128"/>
      <c r="BHY84" s="128"/>
      <c r="BHZ84" s="128"/>
      <c r="BIA84" s="128"/>
      <c r="BIB84" s="128"/>
      <c r="BIC84" s="128"/>
      <c r="BID84" s="128"/>
      <c r="BIE84" s="128"/>
      <c r="BIF84" s="128"/>
      <c r="BIG84" s="128"/>
      <c r="BIH84" s="128"/>
      <c r="BII84" s="128"/>
      <c r="BIJ84" s="128"/>
      <c r="BIK84" s="128"/>
      <c r="BIL84" s="128"/>
      <c r="BIM84" s="128"/>
      <c r="BIN84" s="128"/>
      <c r="BIO84" s="128"/>
      <c r="BIP84" s="128"/>
      <c r="BIQ84" s="128"/>
      <c r="BIR84" s="128"/>
      <c r="BIS84" s="128"/>
      <c r="BIT84" s="128"/>
      <c r="BIU84" s="128"/>
      <c r="BIV84" s="128"/>
      <c r="BIW84" s="128"/>
      <c r="BIX84" s="128"/>
      <c r="BIY84" s="128"/>
      <c r="BIZ84" s="128"/>
      <c r="BJA84" s="128"/>
      <c r="BJB84" s="128"/>
      <c r="BJC84" s="128"/>
      <c r="BJD84" s="128"/>
      <c r="BJE84" s="128"/>
      <c r="BJF84" s="128"/>
      <c r="BJG84" s="128"/>
      <c r="BJH84" s="128"/>
      <c r="BJI84" s="128"/>
      <c r="BJJ84" s="128"/>
      <c r="BJK84" s="128"/>
      <c r="BJL84" s="128"/>
      <c r="BJM84" s="128"/>
      <c r="BJN84" s="128"/>
      <c r="BJO84" s="128"/>
      <c r="BJP84" s="128"/>
      <c r="BJQ84" s="128"/>
      <c r="BJR84" s="128"/>
      <c r="BJS84" s="128"/>
      <c r="BJT84" s="128"/>
      <c r="BJU84" s="128"/>
      <c r="BJV84" s="128"/>
      <c r="BJW84" s="128"/>
      <c r="BJX84" s="128"/>
      <c r="BJY84" s="128"/>
      <c r="BJZ84" s="128"/>
      <c r="BKA84" s="128"/>
      <c r="BKB84" s="128"/>
      <c r="BKC84" s="128"/>
      <c r="BKD84" s="128"/>
      <c r="BKE84" s="128"/>
      <c r="BKF84" s="128"/>
      <c r="BKG84" s="128"/>
      <c r="BKH84" s="128"/>
      <c r="BKI84" s="128"/>
      <c r="BKJ84" s="128"/>
      <c r="BKK84" s="128"/>
      <c r="BKL84" s="128"/>
      <c r="BKM84" s="128"/>
      <c r="BKN84" s="128"/>
      <c r="BKO84" s="128"/>
      <c r="BKP84" s="128"/>
      <c r="BKQ84" s="128"/>
      <c r="BKR84" s="128"/>
      <c r="BKS84" s="128"/>
      <c r="BKT84" s="128"/>
      <c r="BKU84" s="128"/>
      <c r="BKV84" s="128"/>
      <c r="BKW84" s="128"/>
      <c r="BKX84" s="128"/>
      <c r="BKY84" s="128"/>
      <c r="BKZ84" s="128"/>
      <c r="BLA84" s="128"/>
      <c r="BLB84" s="128"/>
      <c r="BLC84" s="128"/>
      <c r="BLD84" s="128"/>
      <c r="BLE84" s="128"/>
      <c r="BLF84" s="128"/>
      <c r="BLG84" s="128"/>
      <c r="BLH84" s="128"/>
      <c r="BLI84" s="128"/>
      <c r="BLJ84" s="128"/>
      <c r="BLK84" s="128"/>
      <c r="BLL84" s="128"/>
      <c r="BLM84" s="128"/>
      <c r="BLN84" s="128"/>
      <c r="BLO84" s="128"/>
      <c r="BLP84" s="128"/>
      <c r="BLQ84" s="128"/>
      <c r="BLR84" s="128"/>
      <c r="BLS84" s="128"/>
      <c r="BLT84" s="128"/>
      <c r="BLU84" s="128"/>
      <c r="BLV84" s="128"/>
      <c r="BLW84" s="128"/>
      <c r="BLX84" s="128"/>
      <c r="BLY84" s="128"/>
      <c r="BLZ84" s="128"/>
      <c r="BMA84" s="128"/>
      <c r="BMB84" s="128"/>
      <c r="BMC84" s="128"/>
      <c r="BMD84" s="128"/>
      <c r="BME84" s="128"/>
      <c r="BMF84" s="128"/>
      <c r="BMG84" s="128"/>
      <c r="BMH84" s="128"/>
      <c r="BMI84" s="128"/>
      <c r="BMJ84" s="128"/>
      <c r="BMK84" s="128"/>
      <c r="BML84" s="128"/>
      <c r="BMM84" s="128"/>
      <c r="BMN84" s="128"/>
      <c r="BMO84" s="128"/>
      <c r="BMP84" s="128"/>
      <c r="BMQ84" s="128"/>
      <c r="BMR84" s="128"/>
      <c r="BMS84" s="128"/>
      <c r="BMT84" s="128"/>
      <c r="BMU84" s="128"/>
      <c r="BMV84" s="128"/>
      <c r="BMW84" s="128"/>
      <c r="BMX84" s="128"/>
      <c r="BMY84" s="128"/>
      <c r="BMZ84" s="128"/>
      <c r="BNA84" s="128"/>
      <c r="BNB84" s="128"/>
      <c r="BNC84" s="128"/>
      <c r="BND84" s="128"/>
      <c r="BNE84" s="128"/>
      <c r="BNF84" s="128"/>
      <c r="BNG84" s="128"/>
      <c r="BNH84" s="128"/>
      <c r="BNI84" s="128"/>
      <c r="BNJ84" s="128"/>
      <c r="BNK84" s="128"/>
      <c r="BNL84" s="128"/>
      <c r="BNM84" s="128"/>
      <c r="BNN84" s="128"/>
      <c r="BNO84" s="128"/>
      <c r="BNP84" s="128"/>
      <c r="BNQ84" s="128"/>
      <c r="BNR84" s="128"/>
      <c r="BNS84" s="128"/>
      <c r="BNT84" s="128"/>
      <c r="BNU84" s="128"/>
      <c r="BNV84" s="128"/>
      <c r="BNW84" s="128"/>
      <c r="BNX84" s="128"/>
      <c r="BNY84" s="128"/>
      <c r="BNZ84" s="128"/>
      <c r="BOA84" s="128"/>
      <c r="BOB84" s="128"/>
      <c r="BOC84" s="128"/>
      <c r="BOD84" s="128"/>
      <c r="BOE84" s="128"/>
      <c r="BOF84" s="128"/>
      <c r="BOG84" s="128"/>
      <c r="BOH84" s="128"/>
      <c r="BOI84" s="128"/>
      <c r="BOJ84" s="128"/>
      <c r="BOK84" s="128"/>
      <c r="BOL84" s="128"/>
      <c r="BOM84" s="128"/>
      <c r="BON84" s="128"/>
      <c r="BOO84" s="128"/>
      <c r="BOP84" s="128"/>
      <c r="BOQ84" s="128"/>
      <c r="BOR84" s="128"/>
      <c r="BOS84" s="128"/>
      <c r="BOT84" s="128"/>
      <c r="BOU84" s="128"/>
      <c r="BOV84" s="128"/>
      <c r="BOW84" s="128"/>
      <c r="BOX84" s="128"/>
      <c r="BOY84" s="128"/>
      <c r="BOZ84" s="128"/>
      <c r="BPA84" s="128"/>
      <c r="BPB84" s="128"/>
      <c r="BPC84" s="128"/>
      <c r="BPD84" s="128"/>
      <c r="BPE84" s="128"/>
      <c r="BPF84" s="128"/>
      <c r="BPG84" s="128"/>
      <c r="BPH84" s="128"/>
      <c r="BPI84" s="128"/>
      <c r="BPJ84" s="128"/>
      <c r="BPK84" s="128"/>
      <c r="BPL84" s="128"/>
      <c r="BPM84" s="128"/>
      <c r="BPN84" s="128"/>
      <c r="BPO84" s="128"/>
      <c r="BPP84" s="128"/>
      <c r="BPQ84" s="128"/>
      <c r="BPR84" s="128"/>
      <c r="BPS84" s="128"/>
      <c r="BPT84" s="128"/>
      <c r="BPU84" s="128"/>
      <c r="BPV84" s="128"/>
      <c r="BPW84" s="128"/>
      <c r="BPX84" s="128"/>
      <c r="BPY84" s="128"/>
      <c r="BPZ84" s="128"/>
      <c r="BQA84" s="128"/>
      <c r="BQB84" s="128"/>
      <c r="BQC84" s="128"/>
      <c r="BQD84" s="128"/>
      <c r="BQE84" s="128"/>
      <c r="BQF84" s="128"/>
      <c r="BQG84" s="128"/>
      <c r="BQH84" s="128"/>
      <c r="BQI84" s="128"/>
      <c r="BQJ84" s="128"/>
      <c r="BQK84" s="128"/>
      <c r="BQL84" s="128"/>
      <c r="BQM84" s="128"/>
      <c r="BQN84" s="128"/>
      <c r="BQO84" s="128"/>
      <c r="BQP84" s="128"/>
      <c r="BQQ84" s="128"/>
      <c r="BQR84" s="128"/>
      <c r="BQS84" s="128"/>
      <c r="BQT84" s="128"/>
      <c r="BQU84" s="128"/>
      <c r="BQV84" s="128"/>
      <c r="BQW84" s="128"/>
      <c r="BQX84" s="128"/>
      <c r="BQY84" s="128"/>
      <c r="BQZ84" s="128"/>
      <c r="BRA84" s="128"/>
      <c r="BRB84" s="128"/>
      <c r="BRC84" s="128"/>
      <c r="BRD84" s="128"/>
      <c r="BRE84" s="128"/>
      <c r="BRF84" s="128"/>
      <c r="BRG84" s="128"/>
      <c r="BRH84" s="128"/>
      <c r="BRI84" s="128"/>
      <c r="BRJ84" s="128"/>
      <c r="BRK84" s="128"/>
      <c r="BRL84" s="128"/>
      <c r="BRM84" s="128"/>
      <c r="BRN84" s="128"/>
      <c r="BRO84" s="128"/>
      <c r="BRP84" s="128"/>
      <c r="BRQ84" s="128"/>
      <c r="BRR84" s="128"/>
      <c r="BRS84" s="128"/>
      <c r="BRT84" s="128"/>
      <c r="BRU84" s="128"/>
      <c r="BRV84" s="128"/>
      <c r="BRW84" s="128"/>
      <c r="BRX84" s="128"/>
      <c r="BRY84" s="128"/>
      <c r="BRZ84" s="128"/>
      <c r="BSA84" s="128"/>
      <c r="BSB84" s="128"/>
      <c r="BSC84" s="128"/>
      <c r="BSD84" s="128"/>
      <c r="BSE84" s="128"/>
      <c r="BSF84" s="128"/>
      <c r="BSG84" s="128"/>
      <c r="BSH84" s="128"/>
      <c r="BSI84" s="128"/>
      <c r="BSJ84" s="128"/>
      <c r="BSK84" s="128"/>
      <c r="BSL84" s="128"/>
      <c r="BSM84" s="128"/>
      <c r="BSN84" s="128"/>
      <c r="BSO84" s="128"/>
      <c r="BSP84" s="128"/>
      <c r="BSQ84" s="128"/>
      <c r="BSR84" s="128"/>
      <c r="BSS84" s="128"/>
      <c r="BST84" s="128"/>
      <c r="BSU84" s="128"/>
      <c r="BSV84" s="128"/>
      <c r="BSW84" s="128"/>
      <c r="BSX84" s="128"/>
      <c r="BSY84" s="128"/>
      <c r="BSZ84" s="128"/>
      <c r="BTA84" s="128"/>
      <c r="BTB84" s="128"/>
      <c r="BTC84" s="128"/>
      <c r="BTD84" s="128"/>
      <c r="BTE84" s="128"/>
      <c r="BTF84" s="128"/>
      <c r="BTG84" s="128"/>
      <c r="BTH84" s="128"/>
      <c r="BTI84" s="128"/>
      <c r="BTJ84" s="128"/>
      <c r="BTK84" s="128"/>
      <c r="BTL84" s="128"/>
      <c r="BTM84" s="128"/>
      <c r="BTN84" s="128"/>
      <c r="BTO84" s="128"/>
      <c r="BTP84" s="128"/>
      <c r="BTQ84" s="128"/>
      <c r="BTR84" s="128"/>
      <c r="BTS84" s="128"/>
      <c r="BTT84" s="128"/>
      <c r="BTU84" s="128"/>
      <c r="BTV84" s="128"/>
      <c r="BTW84" s="128"/>
      <c r="BTX84" s="128"/>
      <c r="BTY84" s="128"/>
      <c r="BTZ84" s="128"/>
      <c r="BUA84" s="128"/>
      <c r="BUB84" s="128"/>
      <c r="BUC84" s="128"/>
      <c r="BUD84" s="128"/>
      <c r="BUE84" s="128"/>
      <c r="BUF84" s="128"/>
      <c r="BUG84" s="128"/>
      <c r="BUH84" s="128"/>
      <c r="BUI84" s="128"/>
      <c r="BUJ84" s="128"/>
      <c r="BUK84" s="128"/>
      <c r="BUL84" s="128"/>
      <c r="BUM84" s="128"/>
      <c r="BUN84" s="128"/>
      <c r="BUO84" s="128"/>
      <c r="BUP84" s="128"/>
      <c r="BUQ84" s="128"/>
      <c r="BUR84" s="128"/>
      <c r="BUS84" s="128"/>
      <c r="BUT84" s="128"/>
      <c r="BUU84" s="128"/>
      <c r="BUV84" s="128"/>
      <c r="BUW84" s="128"/>
      <c r="BUX84" s="128"/>
      <c r="BUY84" s="128"/>
      <c r="BUZ84" s="128"/>
      <c r="BVA84" s="128"/>
      <c r="BVB84" s="128"/>
      <c r="BVC84" s="128"/>
      <c r="BVD84" s="128"/>
      <c r="BVE84" s="128"/>
      <c r="BVF84" s="128"/>
      <c r="BVG84" s="128"/>
      <c r="BVH84" s="128"/>
      <c r="BVI84" s="128"/>
      <c r="BVJ84" s="128"/>
      <c r="BVK84" s="128"/>
      <c r="BVL84" s="128"/>
      <c r="BVM84" s="128"/>
      <c r="BVN84" s="128"/>
      <c r="BVO84" s="128"/>
      <c r="BVP84" s="128"/>
      <c r="BVQ84" s="128"/>
      <c r="BVR84" s="128"/>
      <c r="BVS84" s="128"/>
      <c r="BVT84" s="128"/>
      <c r="BVU84" s="128"/>
      <c r="BVV84" s="128"/>
      <c r="BVW84" s="128"/>
      <c r="BVX84" s="128"/>
      <c r="BVY84" s="128"/>
      <c r="BVZ84" s="128"/>
      <c r="BWA84" s="128"/>
      <c r="BWB84" s="128"/>
      <c r="BWC84" s="128"/>
      <c r="BWD84" s="128"/>
      <c r="BWE84" s="128"/>
      <c r="BWF84" s="128"/>
      <c r="BWG84" s="128"/>
      <c r="BWH84" s="128"/>
      <c r="BWI84" s="128"/>
      <c r="BWJ84" s="128"/>
      <c r="BWK84" s="128"/>
      <c r="BWL84" s="128"/>
      <c r="BWM84" s="128"/>
      <c r="BWN84" s="128"/>
      <c r="BWO84" s="128"/>
      <c r="BWP84" s="128"/>
      <c r="BWQ84" s="128"/>
      <c r="BWR84" s="128"/>
      <c r="BWS84" s="128"/>
      <c r="BWT84" s="128"/>
      <c r="BWU84" s="128"/>
      <c r="BWV84" s="128"/>
      <c r="BWW84" s="128"/>
      <c r="BWX84" s="128"/>
      <c r="BWY84" s="128"/>
      <c r="BWZ84" s="128"/>
      <c r="BXA84" s="128"/>
      <c r="BXB84" s="128"/>
      <c r="BXC84" s="128"/>
      <c r="BXD84" s="128"/>
      <c r="BXE84" s="128"/>
      <c r="BXF84" s="128"/>
      <c r="BXG84" s="128"/>
      <c r="BXH84" s="128"/>
      <c r="BXI84" s="128"/>
      <c r="BXJ84" s="128"/>
      <c r="BXK84" s="128"/>
      <c r="BXL84" s="128"/>
      <c r="BXM84" s="128"/>
      <c r="BXN84" s="128"/>
      <c r="BXO84" s="128"/>
      <c r="BXP84" s="128"/>
      <c r="BXQ84" s="128"/>
      <c r="BXR84" s="128"/>
      <c r="BXS84" s="128"/>
      <c r="BXT84" s="128"/>
      <c r="BXU84" s="128"/>
      <c r="BXV84" s="128"/>
      <c r="BXW84" s="128"/>
      <c r="BXX84" s="128"/>
      <c r="BXY84" s="128"/>
      <c r="BXZ84" s="128"/>
      <c r="BYA84" s="128"/>
      <c r="BYB84" s="128"/>
      <c r="BYC84" s="128"/>
      <c r="BYD84" s="128"/>
      <c r="BYE84" s="128"/>
      <c r="BYF84" s="128"/>
      <c r="BYG84" s="128"/>
      <c r="BYH84" s="2"/>
      <c r="BYI84" s="2"/>
      <c r="BYJ84" s="2"/>
      <c r="BYK84" s="2"/>
    </row>
    <row r="85" spans="1:2013" ht="15" thickBot="1" x14ac:dyDescent="0.4">
      <c r="A85" s="99"/>
      <c r="B85" s="300"/>
      <c r="C85" s="17"/>
      <c r="D85" s="103"/>
      <c r="E85" s="103"/>
      <c r="F85" s="335"/>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c r="IV85" s="336"/>
      <c r="IW85" s="336"/>
      <c r="IX85" s="336"/>
      <c r="IY85" s="336"/>
      <c r="IZ85" s="336"/>
      <c r="JA85" s="337"/>
      <c r="JB85" s="128"/>
      <c r="JC85" s="128"/>
      <c r="JD85" s="128"/>
      <c r="JE85" s="128"/>
      <c r="JF85" s="128"/>
      <c r="JG85" s="128"/>
      <c r="JH85" s="128"/>
      <c r="JI85" s="128"/>
      <c r="JJ85" s="128"/>
      <c r="JK85" s="128"/>
      <c r="JL85" s="128"/>
      <c r="JM85" s="128"/>
      <c r="JN85" s="128"/>
      <c r="JO85" s="128"/>
      <c r="JP85" s="128"/>
      <c r="JQ85" s="128"/>
      <c r="JR85" s="128"/>
      <c r="JS85" s="128"/>
      <c r="JT85" s="128"/>
      <c r="JU85" s="128"/>
      <c r="JV85" s="128"/>
      <c r="JW85" s="128"/>
      <c r="JX85" s="128"/>
      <c r="JY85" s="128"/>
      <c r="JZ85" s="128"/>
      <c r="KA85" s="128"/>
      <c r="KB85" s="128"/>
      <c r="KC85" s="128"/>
      <c r="KD85" s="128"/>
      <c r="KE85" s="128"/>
      <c r="KF85" s="128"/>
      <c r="KG85" s="128"/>
      <c r="KH85" s="128"/>
      <c r="KI85" s="128"/>
      <c r="KJ85" s="128"/>
      <c r="KK85" s="128"/>
      <c r="KL85" s="128"/>
      <c r="KM85" s="128"/>
      <c r="KN85" s="128"/>
      <c r="KO85" s="128"/>
      <c r="KP85" s="128"/>
      <c r="KQ85" s="128"/>
      <c r="KR85" s="128"/>
      <c r="KS85" s="128"/>
      <c r="KT85" s="128"/>
      <c r="KU85" s="128"/>
      <c r="KV85" s="128"/>
      <c r="KW85" s="128"/>
      <c r="KX85" s="128"/>
      <c r="KY85" s="128"/>
      <c r="KZ85" s="128"/>
      <c r="LA85" s="128"/>
      <c r="LB85" s="128"/>
      <c r="LC85" s="128"/>
      <c r="LD85" s="128"/>
      <c r="LE85" s="128"/>
      <c r="LF85" s="128"/>
      <c r="LG85" s="128"/>
      <c r="LH85" s="128"/>
      <c r="LI85" s="128"/>
      <c r="LJ85" s="128"/>
      <c r="LK85" s="128"/>
      <c r="LL85" s="128"/>
      <c r="LM85" s="128"/>
      <c r="LN85" s="128"/>
      <c r="LO85" s="128"/>
      <c r="LP85" s="128"/>
      <c r="LQ85" s="128"/>
      <c r="LR85" s="128"/>
      <c r="LS85" s="128"/>
      <c r="LT85" s="128"/>
      <c r="LU85" s="128"/>
      <c r="LV85" s="128"/>
      <c r="LW85" s="128"/>
      <c r="LX85" s="128"/>
      <c r="LY85" s="128"/>
      <c r="LZ85" s="128"/>
      <c r="MA85" s="128"/>
      <c r="MB85" s="128"/>
      <c r="MC85" s="128"/>
      <c r="MD85" s="128"/>
      <c r="ME85" s="128"/>
      <c r="MF85" s="128"/>
      <c r="MG85" s="128"/>
      <c r="MH85" s="128"/>
      <c r="MI85" s="128"/>
      <c r="MJ85" s="128"/>
      <c r="MK85" s="128"/>
      <c r="ML85" s="128"/>
      <c r="MM85" s="128"/>
      <c r="MN85" s="128"/>
      <c r="MO85" s="128"/>
      <c r="MP85" s="128"/>
      <c r="MQ85" s="128"/>
      <c r="MR85" s="128"/>
      <c r="MS85" s="128"/>
      <c r="MT85" s="128"/>
      <c r="MU85" s="128"/>
      <c r="MV85" s="128"/>
      <c r="MW85" s="128"/>
      <c r="MX85" s="128"/>
      <c r="MY85" s="128"/>
      <c r="MZ85" s="128"/>
      <c r="NA85" s="128"/>
      <c r="NB85" s="128"/>
      <c r="NC85" s="128"/>
      <c r="ND85" s="128"/>
      <c r="NE85" s="128"/>
      <c r="NF85" s="128"/>
      <c r="NG85" s="128"/>
      <c r="NH85" s="128"/>
      <c r="NI85" s="128"/>
      <c r="NJ85" s="128"/>
      <c r="NK85" s="128"/>
      <c r="NL85" s="128"/>
      <c r="NM85" s="128"/>
      <c r="NN85" s="128"/>
      <c r="NO85" s="128"/>
      <c r="NP85" s="128"/>
      <c r="NQ85" s="128"/>
      <c r="NR85" s="128"/>
      <c r="NS85" s="128"/>
      <c r="NT85" s="128"/>
      <c r="NU85" s="128"/>
      <c r="NV85" s="128"/>
      <c r="NW85" s="128"/>
      <c r="NX85" s="128"/>
      <c r="NY85" s="128"/>
      <c r="NZ85" s="128"/>
      <c r="OA85" s="128"/>
      <c r="OB85" s="128"/>
      <c r="OC85" s="128"/>
      <c r="OD85" s="128"/>
      <c r="OE85" s="128"/>
      <c r="OF85" s="128"/>
      <c r="OG85" s="128"/>
      <c r="OH85" s="128"/>
      <c r="OI85" s="128"/>
      <c r="OJ85" s="128"/>
      <c r="OK85" s="128"/>
      <c r="OL85" s="128"/>
      <c r="OM85" s="128"/>
      <c r="ON85" s="128"/>
      <c r="OO85" s="128"/>
      <c r="OP85" s="128"/>
      <c r="OQ85" s="128"/>
      <c r="OR85" s="128"/>
      <c r="OS85" s="128"/>
      <c r="OT85" s="128"/>
      <c r="OU85" s="128"/>
      <c r="OV85" s="128"/>
      <c r="OW85" s="128"/>
      <c r="OX85" s="128"/>
      <c r="OY85" s="128"/>
      <c r="OZ85" s="128"/>
      <c r="PA85" s="128"/>
      <c r="PB85" s="128"/>
      <c r="PC85" s="128"/>
      <c r="PD85" s="128"/>
      <c r="PE85" s="128"/>
      <c r="PF85" s="128"/>
      <c r="PG85" s="128"/>
      <c r="PH85" s="128"/>
      <c r="PI85" s="128"/>
      <c r="PJ85" s="128"/>
      <c r="PK85" s="128"/>
      <c r="PL85" s="128"/>
      <c r="PM85" s="128"/>
      <c r="PN85" s="128"/>
      <c r="PO85" s="128"/>
      <c r="PP85" s="128"/>
      <c r="PQ85" s="128"/>
      <c r="PR85" s="128"/>
      <c r="PS85" s="128"/>
      <c r="PT85" s="128"/>
      <c r="PU85" s="128"/>
      <c r="PV85" s="128"/>
      <c r="PW85" s="128"/>
      <c r="PX85" s="128"/>
      <c r="PY85" s="128"/>
      <c r="PZ85" s="128"/>
      <c r="QA85" s="128"/>
      <c r="QB85" s="128"/>
      <c r="QC85" s="128"/>
      <c r="QD85" s="128"/>
      <c r="QE85" s="128"/>
      <c r="QF85" s="128"/>
      <c r="QG85" s="128"/>
      <c r="QH85" s="128"/>
      <c r="QI85" s="128"/>
      <c r="QJ85" s="128"/>
      <c r="QK85" s="128"/>
      <c r="QL85" s="128"/>
      <c r="QM85" s="128"/>
      <c r="QN85" s="128"/>
      <c r="QO85" s="128"/>
      <c r="QP85" s="128"/>
      <c r="QQ85" s="128"/>
      <c r="QR85" s="128"/>
      <c r="QS85" s="128"/>
      <c r="QT85" s="128"/>
      <c r="QU85" s="128"/>
      <c r="QV85" s="128"/>
      <c r="QW85" s="128"/>
      <c r="QX85" s="128"/>
      <c r="QY85" s="128"/>
      <c r="QZ85" s="128"/>
      <c r="RA85" s="128"/>
      <c r="RB85" s="128"/>
      <c r="RC85" s="128"/>
      <c r="RD85" s="128"/>
      <c r="RE85" s="128"/>
      <c r="RF85" s="128"/>
      <c r="RG85" s="128"/>
      <c r="RH85" s="128"/>
      <c r="RI85" s="128"/>
      <c r="RJ85" s="128"/>
      <c r="RK85" s="128"/>
      <c r="RL85" s="128"/>
      <c r="RM85" s="128"/>
      <c r="RN85" s="128"/>
      <c r="RO85" s="128"/>
      <c r="RP85" s="128"/>
      <c r="RQ85" s="128"/>
      <c r="RR85" s="128"/>
      <c r="RS85" s="128"/>
      <c r="RT85" s="128"/>
      <c r="RU85" s="128"/>
      <c r="RV85" s="128"/>
      <c r="RW85" s="128"/>
      <c r="RX85" s="128"/>
      <c r="RY85" s="128"/>
      <c r="RZ85" s="128"/>
      <c r="SA85" s="128"/>
      <c r="SB85" s="128"/>
      <c r="SC85" s="128"/>
      <c r="SD85" s="128"/>
      <c r="SE85" s="128"/>
      <c r="SF85" s="128"/>
      <c r="SG85" s="128"/>
      <c r="SH85" s="128"/>
      <c r="SI85" s="128"/>
      <c r="SJ85" s="128"/>
      <c r="SK85" s="128"/>
      <c r="SL85" s="128"/>
      <c r="SM85" s="128"/>
      <c r="SN85" s="128"/>
      <c r="SO85" s="128"/>
      <c r="SP85" s="128"/>
      <c r="SQ85" s="128"/>
      <c r="SR85" s="128"/>
      <c r="SS85" s="128"/>
      <c r="ST85" s="128"/>
      <c r="SU85" s="128"/>
      <c r="SV85" s="128"/>
      <c r="SW85" s="128"/>
      <c r="SX85" s="128"/>
      <c r="SY85" s="128"/>
      <c r="SZ85" s="128"/>
      <c r="TA85" s="128"/>
      <c r="TB85" s="128"/>
      <c r="TC85" s="128"/>
      <c r="TD85" s="128"/>
      <c r="TE85" s="128"/>
      <c r="TF85" s="128"/>
      <c r="TG85" s="128"/>
      <c r="TH85" s="128"/>
      <c r="TI85" s="128"/>
      <c r="TJ85" s="128"/>
      <c r="TK85" s="128"/>
      <c r="TL85" s="128"/>
      <c r="TM85" s="128"/>
      <c r="TN85" s="128"/>
      <c r="TO85" s="128"/>
      <c r="TP85" s="128"/>
      <c r="TQ85" s="128"/>
      <c r="TR85" s="128"/>
      <c r="TS85" s="128"/>
      <c r="TT85" s="128"/>
      <c r="TU85" s="128"/>
      <c r="TV85" s="128"/>
      <c r="TW85" s="128"/>
      <c r="TX85" s="128"/>
      <c r="TY85" s="128"/>
      <c r="TZ85" s="128"/>
      <c r="UA85" s="128"/>
      <c r="UB85" s="128"/>
      <c r="UC85" s="128"/>
      <c r="UD85" s="128"/>
      <c r="UE85" s="128"/>
      <c r="UF85" s="128"/>
      <c r="UG85" s="128"/>
      <c r="UH85" s="128"/>
      <c r="UI85" s="128"/>
      <c r="UJ85" s="128"/>
      <c r="UK85" s="128"/>
      <c r="UL85" s="128"/>
      <c r="UM85" s="128"/>
      <c r="UN85" s="128"/>
      <c r="UO85" s="128"/>
      <c r="UP85" s="128"/>
      <c r="UQ85" s="128"/>
      <c r="UR85" s="128"/>
      <c r="US85" s="128"/>
      <c r="UT85" s="128"/>
      <c r="UU85" s="128"/>
      <c r="UV85" s="128"/>
      <c r="UW85" s="128"/>
      <c r="UX85" s="128"/>
      <c r="UY85" s="128"/>
      <c r="UZ85" s="128"/>
      <c r="VA85" s="128"/>
      <c r="VB85" s="128"/>
      <c r="VC85" s="128"/>
      <c r="VD85" s="128"/>
      <c r="VE85" s="128"/>
      <c r="VF85" s="128"/>
      <c r="VG85" s="128"/>
      <c r="VH85" s="128"/>
      <c r="VI85" s="128"/>
      <c r="VJ85" s="128"/>
      <c r="VK85" s="128"/>
      <c r="VL85" s="128"/>
      <c r="VM85" s="128"/>
      <c r="VN85" s="128"/>
      <c r="VO85" s="128"/>
      <c r="VP85" s="128"/>
      <c r="VQ85" s="128"/>
      <c r="VR85" s="128"/>
      <c r="VS85" s="128"/>
      <c r="VT85" s="128"/>
      <c r="VU85" s="128"/>
      <c r="VV85" s="128"/>
      <c r="VW85" s="128"/>
      <c r="VX85" s="128"/>
      <c r="VY85" s="128"/>
      <c r="VZ85" s="128"/>
      <c r="WA85" s="128"/>
      <c r="WB85" s="128"/>
      <c r="WC85" s="128"/>
      <c r="WD85" s="128"/>
      <c r="WE85" s="128"/>
      <c r="WF85" s="128"/>
      <c r="WG85" s="128"/>
      <c r="WH85" s="128"/>
      <c r="WI85" s="128"/>
      <c r="WJ85" s="128"/>
      <c r="WK85" s="128"/>
      <c r="WL85" s="128"/>
      <c r="WM85" s="128"/>
      <c r="WN85" s="128"/>
      <c r="WO85" s="128"/>
      <c r="WP85" s="128"/>
      <c r="WQ85" s="128"/>
      <c r="WR85" s="128"/>
      <c r="WS85" s="128"/>
      <c r="WT85" s="128"/>
      <c r="WU85" s="128"/>
      <c r="WV85" s="128"/>
      <c r="WW85" s="128"/>
      <c r="WX85" s="128"/>
      <c r="WY85" s="128"/>
      <c r="WZ85" s="128"/>
      <c r="XA85" s="128"/>
      <c r="XB85" s="128"/>
      <c r="XC85" s="128"/>
      <c r="XD85" s="128"/>
      <c r="XE85" s="128"/>
      <c r="XF85" s="128"/>
      <c r="XG85" s="128"/>
      <c r="XH85" s="128"/>
      <c r="XI85" s="128"/>
      <c r="XJ85" s="128"/>
      <c r="XK85" s="128"/>
      <c r="XL85" s="128"/>
      <c r="XM85" s="128"/>
      <c r="XN85" s="128"/>
      <c r="XO85" s="128"/>
      <c r="XP85" s="128"/>
      <c r="XQ85" s="128"/>
      <c r="XR85" s="128"/>
      <c r="XS85" s="128"/>
      <c r="XT85" s="128"/>
      <c r="XU85" s="128"/>
      <c r="XV85" s="128"/>
      <c r="XW85" s="128"/>
      <c r="XX85" s="128"/>
      <c r="XY85" s="128"/>
      <c r="XZ85" s="128"/>
      <c r="YA85" s="128"/>
      <c r="YB85" s="128"/>
      <c r="YC85" s="128"/>
      <c r="YD85" s="128"/>
      <c r="YE85" s="128"/>
      <c r="YF85" s="128"/>
      <c r="YG85" s="128"/>
      <c r="YH85" s="128"/>
      <c r="YI85" s="128"/>
      <c r="YJ85" s="128"/>
      <c r="YK85" s="128"/>
      <c r="YL85" s="128"/>
      <c r="YM85" s="128"/>
      <c r="YN85" s="128"/>
      <c r="YO85" s="128"/>
      <c r="YP85" s="128"/>
      <c r="YQ85" s="128"/>
      <c r="YR85" s="128"/>
      <c r="YS85" s="128"/>
      <c r="YT85" s="128"/>
      <c r="YU85" s="128"/>
      <c r="YV85" s="128"/>
      <c r="YW85" s="128"/>
      <c r="YX85" s="128"/>
      <c r="YY85" s="128"/>
      <c r="YZ85" s="128"/>
      <c r="ZA85" s="128"/>
      <c r="ZB85" s="128"/>
      <c r="ZC85" s="128"/>
      <c r="ZD85" s="128"/>
      <c r="ZE85" s="128"/>
      <c r="ZF85" s="128"/>
      <c r="ZG85" s="128"/>
      <c r="ZH85" s="128"/>
      <c r="ZI85" s="128"/>
      <c r="ZJ85" s="128"/>
      <c r="ZK85" s="128"/>
      <c r="ZL85" s="128"/>
      <c r="ZM85" s="128"/>
      <c r="ZN85" s="128"/>
      <c r="ZO85" s="128"/>
      <c r="ZP85" s="128"/>
      <c r="ZQ85" s="128"/>
      <c r="ZR85" s="128"/>
      <c r="ZS85" s="128"/>
      <c r="ZT85" s="128"/>
      <c r="ZU85" s="128"/>
      <c r="ZV85" s="128"/>
      <c r="ZW85" s="128"/>
      <c r="ZX85" s="128"/>
      <c r="ZY85" s="128"/>
      <c r="ZZ85" s="128"/>
      <c r="AAA85" s="128"/>
      <c r="AAB85" s="128"/>
      <c r="AAC85" s="128"/>
      <c r="AAD85" s="128"/>
      <c r="AAE85" s="128"/>
      <c r="AAF85" s="128"/>
      <c r="AAG85" s="128"/>
      <c r="AAH85" s="128"/>
      <c r="AAI85" s="128"/>
      <c r="AAJ85" s="128"/>
      <c r="AAK85" s="128"/>
      <c r="AAL85" s="128"/>
      <c r="AAM85" s="128"/>
      <c r="AAN85" s="128"/>
      <c r="AAO85" s="128"/>
      <c r="AAP85" s="128"/>
      <c r="AAQ85" s="128"/>
      <c r="AAR85" s="128"/>
      <c r="AAS85" s="128"/>
      <c r="AAT85" s="128"/>
      <c r="AAU85" s="128"/>
      <c r="AAV85" s="128"/>
      <c r="AAW85" s="128"/>
      <c r="AAX85" s="128"/>
      <c r="AAY85" s="128"/>
      <c r="AAZ85" s="128"/>
      <c r="ABA85" s="128"/>
      <c r="ABB85" s="128"/>
      <c r="ABC85" s="128"/>
      <c r="ABD85" s="128"/>
      <c r="ABE85" s="128"/>
      <c r="ABF85" s="128"/>
      <c r="ABG85" s="128"/>
      <c r="ABH85" s="128"/>
      <c r="ABI85" s="128"/>
      <c r="ABJ85" s="128"/>
      <c r="ABK85" s="128"/>
      <c r="ABL85" s="128"/>
      <c r="ABM85" s="128"/>
      <c r="ABN85" s="128"/>
      <c r="ABO85" s="128"/>
      <c r="ABP85" s="128"/>
      <c r="ABQ85" s="128"/>
      <c r="ABR85" s="128"/>
      <c r="ABS85" s="128"/>
      <c r="ABT85" s="128"/>
      <c r="ABU85" s="128"/>
      <c r="ABV85" s="128"/>
      <c r="ABW85" s="128"/>
      <c r="ABX85" s="128"/>
      <c r="ABY85" s="128"/>
      <c r="ABZ85" s="128"/>
      <c r="ACA85" s="128"/>
      <c r="ACB85" s="128"/>
      <c r="ACC85" s="128"/>
      <c r="ACD85" s="128"/>
      <c r="ACE85" s="128"/>
      <c r="ACF85" s="128"/>
      <c r="ACG85" s="128"/>
      <c r="ACH85" s="128"/>
      <c r="ACI85" s="128"/>
      <c r="ACJ85" s="128"/>
      <c r="ACK85" s="128"/>
      <c r="ACL85" s="128"/>
      <c r="ACM85" s="128"/>
      <c r="ACN85" s="128"/>
      <c r="ACO85" s="128"/>
      <c r="ACP85" s="128"/>
      <c r="ACQ85" s="128"/>
      <c r="ACR85" s="128"/>
      <c r="ACS85" s="128"/>
      <c r="ACT85" s="128"/>
      <c r="ACU85" s="128"/>
      <c r="ACV85" s="128"/>
      <c r="ACW85" s="128"/>
      <c r="ACX85" s="128"/>
      <c r="ACY85" s="128"/>
      <c r="ACZ85" s="128"/>
      <c r="ADA85" s="128"/>
      <c r="ADB85" s="128"/>
      <c r="ADC85" s="128"/>
      <c r="ADD85" s="128"/>
      <c r="ADE85" s="128"/>
      <c r="ADF85" s="128"/>
      <c r="ADG85" s="128"/>
      <c r="ADH85" s="128"/>
      <c r="ADI85" s="128"/>
      <c r="ADJ85" s="128"/>
      <c r="ADK85" s="128"/>
      <c r="ADL85" s="128"/>
      <c r="ADM85" s="128"/>
      <c r="ADN85" s="128"/>
      <c r="ADO85" s="128"/>
      <c r="ADP85" s="128"/>
      <c r="ADQ85" s="128"/>
      <c r="ADR85" s="128"/>
      <c r="ADS85" s="128"/>
      <c r="ADT85" s="128"/>
      <c r="ADU85" s="128"/>
      <c r="ADV85" s="128"/>
      <c r="ADW85" s="128"/>
      <c r="ADX85" s="128"/>
      <c r="ADY85" s="128"/>
      <c r="ADZ85" s="128"/>
      <c r="AEA85" s="128"/>
      <c r="AEB85" s="128"/>
      <c r="AEC85" s="128"/>
      <c r="AED85" s="128"/>
      <c r="AEE85" s="128"/>
      <c r="AEF85" s="128"/>
      <c r="AEG85" s="128"/>
      <c r="AEH85" s="128"/>
      <c r="AEI85" s="128"/>
      <c r="AEJ85" s="128"/>
      <c r="AEK85" s="128"/>
      <c r="AEL85" s="128"/>
      <c r="AEM85" s="128"/>
      <c r="AEN85" s="128"/>
      <c r="AEO85" s="128"/>
      <c r="AEP85" s="128"/>
      <c r="AEQ85" s="128"/>
      <c r="AER85" s="128"/>
      <c r="AES85" s="128"/>
      <c r="AET85" s="128"/>
      <c r="AEU85" s="128"/>
      <c r="AEV85" s="128"/>
      <c r="AEW85" s="128"/>
      <c r="AEX85" s="128"/>
      <c r="AEY85" s="128"/>
      <c r="AEZ85" s="128"/>
      <c r="AFA85" s="128"/>
      <c r="AFB85" s="128"/>
      <c r="AFC85" s="128"/>
      <c r="AFD85" s="128"/>
      <c r="AFE85" s="128"/>
      <c r="AFF85" s="128"/>
      <c r="AFG85" s="128"/>
      <c r="AFH85" s="128"/>
      <c r="AFI85" s="128"/>
      <c r="AFJ85" s="128"/>
      <c r="AFK85" s="128"/>
      <c r="AFL85" s="128"/>
      <c r="AFM85" s="128"/>
      <c r="AFN85" s="128"/>
      <c r="AFO85" s="128"/>
      <c r="AFP85" s="128"/>
      <c r="AFQ85" s="128"/>
      <c r="AFR85" s="128"/>
      <c r="AFS85" s="128"/>
      <c r="AFT85" s="128"/>
      <c r="AFU85" s="128"/>
      <c r="AFV85" s="128"/>
      <c r="AFW85" s="128"/>
      <c r="AFX85" s="128"/>
      <c r="AFY85" s="128"/>
      <c r="AFZ85" s="128"/>
      <c r="AGA85" s="128"/>
      <c r="AGB85" s="128"/>
      <c r="AGC85" s="128"/>
      <c r="AGD85" s="128"/>
      <c r="AGE85" s="128"/>
      <c r="AGF85" s="128"/>
      <c r="AGG85" s="128"/>
      <c r="AGH85" s="128"/>
      <c r="AGI85" s="128"/>
      <c r="AGJ85" s="128"/>
      <c r="AGK85" s="128"/>
      <c r="AGL85" s="128"/>
      <c r="AGM85" s="128"/>
      <c r="AGN85" s="128"/>
      <c r="AGO85" s="128"/>
      <c r="AGP85" s="128"/>
      <c r="AGQ85" s="128"/>
      <c r="AGR85" s="128"/>
      <c r="AGS85" s="128"/>
      <c r="AGT85" s="128"/>
      <c r="AGU85" s="128"/>
      <c r="AGV85" s="128"/>
      <c r="AGW85" s="128"/>
      <c r="AGX85" s="128"/>
      <c r="AGY85" s="128"/>
      <c r="AGZ85" s="128"/>
      <c r="AHA85" s="128"/>
      <c r="AHB85" s="128"/>
      <c r="AHC85" s="128"/>
      <c r="AHD85" s="128"/>
      <c r="AHE85" s="128"/>
      <c r="AHF85" s="128"/>
      <c r="AHG85" s="128"/>
      <c r="AHH85" s="128"/>
      <c r="AHI85" s="128"/>
      <c r="AHJ85" s="128"/>
      <c r="AHK85" s="128"/>
      <c r="AHL85" s="128"/>
      <c r="AHM85" s="128"/>
      <c r="AHN85" s="128"/>
      <c r="AHO85" s="128"/>
      <c r="AHP85" s="128"/>
      <c r="AHQ85" s="128"/>
      <c r="AHR85" s="128"/>
      <c r="AHS85" s="128"/>
      <c r="AHT85" s="128"/>
      <c r="AHU85" s="128"/>
      <c r="AHV85" s="128"/>
      <c r="AHW85" s="128"/>
      <c r="AHX85" s="128"/>
      <c r="AHY85" s="128"/>
      <c r="AHZ85" s="128"/>
      <c r="AIA85" s="128"/>
      <c r="AIB85" s="128"/>
      <c r="AIC85" s="128"/>
      <c r="AID85" s="128"/>
      <c r="AIE85" s="128"/>
      <c r="AIF85" s="128"/>
      <c r="AIG85" s="128"/>
      <c r="AIH85" s="128"/>
      <c r="AII85" s="128"/>
      <c r="AIJ85" s="128"/>
      <c r="AIK85" s="128"/>
      <c r="AIL85" s="128"/>
      <c r="AIM85" s="128"/>
      <c r="AIN85" s="128"/>
      <c r="AIO85" s="128"/>
      <c r="AIP85" s="128"/>
      <c r="AIQ85" s="128"/>
      <c r="AIR85" s="128"/>
      <c r="AIS85" s="128"/>
      <c r="AIT85" s="128"/>
      <c r="AIU85" s="128"/>
      <c r="AIV85" s="128"/>
      <c r="AIW85" s="128"/>
      <c r="AIX85" s="128"/>
      <c r="AIY85" s="128"/>
      <c r="AIZ85" s="128"/>
      <c r="AJA85" s="128"/>
      <c r="AJB85" s="128"/>
      <c r="AJC85" s="128"/>
      <c r="AJD85" s="128"/>
      <c r="AJE85" s="128"/>
      <c r="AJF85" s="128"/>
      <c r="AJG85" s="128"/>
      <c r="AJH85" s="128"/>
      <c r="AJI85" s="128"/>
      <c r="AJJ85" s="128"/>
      <c r="AJK85" s="128"/>
      <c r="AJL85" s="128"/>
      <c r="AJM85" s="128"/>
      <c r="AJN85" s="128"/>
      <c r="AJO85" s="128"/>
      <c r="AJP85" s="128"/>
      <c r="AJQ85" s="128"/>
      <c r="AJR85" s="128"/>
      <c r="AJS85" s="128"/>
      <c r="AJT85" s="128"/>
      <c r="AJU85" s="128"/>
      <c r="AJV85" s="128"/>
      <c r="AJW85" s="128"/>
      <c r="AJX85" s="128"/>
      <c r="AJY85" s="128"/>
      <c r="AJZ85" s="128"/>
      <c r="AKA85" s="128"/>
      <c r="AKB85" s="128"/>
      <c r="AKC85" s="128"/>
      <c r="AKD85" s="128"/>
      <c r="AKE85" s="128"/>
      <c r="AKF85" s="128"/>
      <c r="AKG85" s="128"/>
      <c r="AKH85" s="128"/>
      <c r="AKI85" s="128"/>
      <c r="AKJ85" s="128"/>
      <c r="AKK85" s="128"/>
      <c r="AKL85" s="128"/>
      <c r="AKM85" s="128"/>
      <c r="AKN85" s="128"/>
      <c r="AKO85" s="128"/>
      <c r="AKP85" s="128"/>
      <c r="AKQ85" s="128"/>
      <c r="AKR85" s="128"/>
      <c r="AKS85" s="128"/>
      <c r="AKT85" s="128"/>
      <c r="AKU85" s="128"/>
      <c r="AKV85" s="128"/>
      <c r="AKW85" s="128"/>
      <c r="AKX85" s="128"/>
      <c r="AKY85" s="128"/>
      <c r="AKZ85" s="128"/>
      <c r="ALA85" s="128"/>
      <c r="ALB85" s="128"/>
      <c r="ALC85" s="128"/>
      <c r="ALD85" s="128"/>
      <c r="ALE85" s="128"/>
      <c r="ALF85" s="128"/>
      <c r="ALG85" s="128"/>
      <c r="ALH85" s="128"/>
      <c r="ALI85" s="128"/>
      <c r="ALJ85" s="128"/>
      <c r="ALK85" s="128"/>
      <c r="ALL85" s="128"/>
      <c r="ALM85" s="128"/>
      <c r="ALN85" s="128"/>
      <c r="ALO85" s="128"/>
      <c r="ALP85" s="128"/>
      <c r="ALQ85" s="128"/>
      <c r="ALR85" s="128"/>
      <c r="ALS85" s="128"/>
      <c r="ALT85" s="128"/>
      <c r="ALU85" s="128"/>
      <c r="ALV85" s="128"/>
      <c r="ALW85" s="128"/>
      <c r="ALX85" s="128"/>
      <c r="ALY85" s="128"/>
      <c r="ALZ85" s="128"/>
      <c r="AMA85" s="128"/>
      <c r="AMB85" s="128"/>
      <c r="AMC85" s="128"/>
      <c r="AMD85" s="128"/>
      <c r="AME85" s="128"/>
      <c r="AMF85" s="128"/>
      <c r="AMG85" s="128"/>
      <c r="AMH85" s="128"/>
      <c r="AMI85" s="128"/>
      <c r="AMJ85" s="128"/>
      <c r="AMK85" s="128"/>
      <c r="AML85" s="128"/>
      <c r="AMM85" s="128"/>
      <c r="AMN85" s="128"/>
      <c r="AMO85" s="128"/>
      <c r="AMP85" s="128"/>
      <c r="AMQ85" s="128"/>
      <c r="AMR85" s="128"/>
      <c r="AMS85" s="128"/>
      <c r="AMT85" s="128"/>
      <c r="AMU85" s="128"/>
      <c r="AMV85" s="128"/>
      <c r="AMW85" s="128"/>
      <c r="AMX85" s="128"/>
      <c r="AMY85" s="128"/>
      <c r="AMZ85" s="128"/>
      <c r="ANA85" s="128"/>
      <c r="ANB85" s="128"/>
      <c r="ANC85" s="128"/>
      <c r="AND85" s="128"/>
      <c r="ANE85" s="128"/>
      <c r="ANF85" s="128"/>
      <c r="ANG85" s="128"/>
      <c r="ANH85" s="128"/>
      <c r="ANI85" s="128"/>
      <c r="ANJ85" s="128"/>
      <c r="ANK85" s="128"/>
      <c r="ANL85" s="128"/>
      <c r="ANM85" s="128"/>
      <c r="ANN85" s="128"/>
      <c r="ANO85" s="128"/>
      <c r="ANP85" s="128"/>
      <c r="ANQ85" s="128"/>
      <c r="ANR85" s="128"/>
      <c r="ANS85" s="128"/>
      <c r="ANT85" s="128"/>
      <c r="ANU85" s="128"/>
      <c r="ANV85" s="128"/>
      <c r="ANW85" s="128"/>
      <c r="ANX85" s="128"/>
      <c r="ANY85" s="128"/>
      <c r="ANZ85" s="128"/>
      <c r="AOA85" s="128"/>
      <c r="AOB85" s="128"/>
      <c r="AOC85" s="128"/>
      <c r="AOD85" s="128"/>
      <c r="AOE85" s="128"/>
      <c r="AOF85" s="128"/>
      <c r="AOG85" s="128"/>
      <c r="AOH85" s="128"/>
      <c r="AOI85" s="128"/>
      <c r="AOJ85" s="128"/>
      <c r="AOK85" s="128"/>
      <c r="AOL85" s="128"/>
      <c r="AOM85" s="128"/>
      <c r="AON85" s="128"/>
      <c r="AOO85" s="128"/>
      <c r="AOP85" s="128"/>
      <c r="AOQ85" s="128"/>
      <c r="AOR85" s="128"/>
      <c r="AOS85" s="128"/>
      <c r="AOT85" s="128"/>
      <c r="AOU85" s="128"/>
      <c r="AOV85" s="128"/>
      <c r="AOW85" s="128"/>
      <c r="AOX85" s="128"/>
      <c r="AOY85" s="128"/>
      <c r="AOZ85" s="128"/>
      <c r="APA85" s="128"/>
      <c r="APB85" s="128"/>
      <c r="APC85" s="128"/>
      <c r="APD85" s="128"/>
      <c r="APE85" s="128"/>
      <c r="APF85" s="128"/>
      <c r="APG85" s="128"/>
      <c r="APH85" s="128"/>
      <c r="API85" s="128"/>
      <c r="APJ85" s="128"/>
      <c r="APK85" s="128"/>
      <c r="APL85" s="128"/>
      <c r="APM85" s="128"/>
      <c r="APN85" s="128"/>
      <c r="APO85" s="128"/>
      <c r="APP85" s="128"/>
      <c r="APQ85" s="128"/>
      <c r="APR85" s="128"/>
      <c r="APS85" s="128"/>
      <c r="APT85" s="128"/>
      <c r="APU85" s="128"/>
      <c r="APV85" s="128"/>
      <c r="APW85" s="128"/>
      <c r="APX85" s="128"/>
      <c r="APY85" s="128"/>
      <c r="APZ85" s="128"/>
      <c r="AQA85" s="128"/>
      <c r="AQB85" s="128"/>
      <c r="AQC85" s="128"/>
      <c r="AQD85" s="128"/>
      <c r="AQE85" s="128"/>
      <c r="AQF85" s="128"/>
      <c r="AQG85" s="128"/>
      <c r="AQH85" s="128"/>
      <c r="AQI85" s="128"/>
      <c r="AQJ85" s="128"/>
      <c r="AQK85" s="128"/>
      <c r="AQL85" s="128"/>
      <c r="AQM85" s="128"/>
      <c r="AQN85" s="128"/>
      <c r="AQO85" s="128"/>
      <c r="AQP85" s="128"/>
      <c r="AQQ85" s="128"/>
      <c r="AQR85" s="128"/>
      <c r="AQS85" s="128"/>
      <c r="AQT85" s="128"/>
      <c r="AQU85" s="128"/>
      <c r="AQV85" s="128"/>
      <c r="AQW85" s="128"/>
      <c r="AQX85" s="128"/>
      <c r="AQY85" s="128"/>
      <c r="AQZ85" s="128"/>
      <c r="ARA85" s="128"/>
      <c r="ARB85" s="128"/>
      <c r="ARC85" s="128"/>
      <c r="ARD85" s="128"/>
      <c r="ARE85" s="128"/>
      <c r="ARF85" s="128"/>
      <c r="ARG85" s="128"/>
      <c r="ARH85" s="128"/>
      <c r="ARI85" s="128"/>
      <c r="ARJ85" s="128"/>
      <c r="ARK85" s="128"/>
      <c r="ARL85" s="128"/>
      <c r="ARM85" s="128"/>
      <c r="ARN85" s="128"/>
      <c r="ARO85" s="128"/>
      <c r="ARP85" s="128"/>
      <c r="ARQ85" s="128"/>
      <c r="ARR85" s="128"/>
      <c r="ARS85" s="128"/>
      <c r="ART85" s="128"/>
      <c r="ARU85" s="128"/>
      <c r="ARV85" s="128"/>
      <c r="ARW85" s="128"/>
      <c r="ARX85" s="128"/>
      <c r="ARY85" s="128"/>
      <c r="ARZ85" s="128"/>
      <c r="ASA85" s="128"/>
      <c r="ASB85" s="128"/>
      <c r="ASC85" s="128"/>
      <c r="ASD85" s="128"/>
      <c r="ASE85" s="128"/>
      <c r="ASF85" s="128"/>
      <c r="ASG85" s="128"/>
      <c r="ASH85" s="128"/>
      <c r="ASI85" s="128"/>
      <c r="ASJ85" s="128"/>
      <c r="ASK85" s="128"/>
      <c r="ASL85" s="128"/>
      <c r="ASM85" s="128"/>
      <c r="ASN85" s="128"/>
      <c r="ASO85" s="128"/>
      <c r="ASP85" s="128"/>
      <c r="ASQ85" s="128"/>
      <c r="ASR85" s="128"/>
      <c r="ASS85" s="128"/>
      <c r="AST85" s="128"/>
      <c r="ASU85" s="128"/>
      <c r="ASV85" s="128"/>
      <c r="ASW85" s="128"/>
      <c r="ASX85" s="128"/>
      <c r="ASY85" s="128"/>
      <c r="ASZ85" s="128"/>
      <c r="ATA85" s="128"/>
      <c r="ATB85" s="128"/>
      <c r="ATC85" s="128"/>
      <c r="ATD85" s="128"/>
      <c r="ATE85" s="128"/>
      <c r="ATF85" s="128"/>
      <c r="ATG85" s="128"/>
      <c r="ATH85" s="128"/>
      <c r="ATI85" s="128"/>
      <c r="ATJ85" s="128"/>
      <c r="ATK85" s="128"/>
      <c r="ATL85" s="128"/>
      <c r="ATM85" s="128"/>
      <c r="ATN85" s="128"/>
      <c r="ATO85" s="128"/>
      <c r="ATP85" s="128"/>
      <c r="ATQ85" s="128"/>
      <c r="ATR85" s="128"/>
      <c r="ATS85" s="128"/>
      <c r="ATT85" s="128"/>
      <c r="ATU85" s="128"/>
      <c r="ATV85" s="128"/>
      <c r="ATW85" s="128"/>
      <c r="ATX85" s="128"/>
      <c r="ATY85" s="128"/>
      <c r="ATZ85" s="128"/>
      <c r="AUA85" s="128"/>
      <c r="AUB85" s="128"/>
      <c r="AUC85" s="128"/>
      <c r="AUD85" s="128"/>
      <c r="AUE85" s="128"/>
      <c r="AUF85" s="128"/>
      <c r="AUG85" s="128"/>
      <c r="AUH85" s="128"/>
      <c r="AUI85" s="128"/>
      <c r="AUJ85" s="128"/>
      <c r="AUK85" s="128"/>
      <c r="AUL85" s="128"/>
      <c r="AUM85" s="128"/>
      <c r="AUN85" s="128"/>
      <c r="AUO85" s="128"/>
      <c r="AUP85" s="128"/>
      <c r="AUQ85" s="128"/>
      <c r="AUR85" s="128"/>
      <c r="AUS85" s="128"/>
      <c r="AUT85" s="128"/>
      <c r="AUU85" s="128"/>
      <c r="AUV85" s="128"/>
      <c r="AUW85" s="128"/>
      <c r="AUX85" s="128"/>
      <c r="AUY85" s="128"/>
      <c r="AUZ85" s="128"/>
      <c r="AVA85" s="128"/>
      <c r="AVB85" s="128"/>
      <c r="AVC85" s="128"/>
      <c r="AVD85" s="128"/>
      <c r="AVE85" s="128"/>
      <c r="AVF85" s="128"/>
      <c r="AVG85" s="128"/>
      <c r="AVH85" s="128"/>
      <c r="AVI85" s="128"/>
      <c r="AVJ85" s="128"/>
      <c r="AVK85" s="128"/>
      <c r="AVL85" s="128"/>
      <c r="AVM85" s="128"/>
      <c r="AVN85" s="128"/>
      <c r="AVO85" s="128"/>
      <c r="AVP85" s="128"/>
      <c r="AVQ85" s="128"/>
      <c r="AVR85" s="128"/>
      <c r="AVS85" s="128"/>
      <c r="AVT85" s="128"/>
      <c r="AVU85" s="128"/>
      <c r="AVV85" s="128"/>
      <c r="AVW85" s="128"/>
      <c r="AVX85" s="128"/>
      <c r="AVY85" s="128"/>
      <c r="AVZ85" s="128"/>
      <c r="AWA85" s="128"/>
      <c r="AWB85" s="128"/>
      <c r="AWC85" s="128"/>
      <c r="AWD85" s="128"/>
      <c r="AWE85" s="128"/>
      <c r="AWF85" s="128"/>
      <c r="AWG85" s="128"/>
      <c r="AWH85" s="128"/>
      <c r="AWI85" s="128"/>
      <c r="AWJ85" s="128"/>
      <c r="AWK85" s="128"/>
      <c r="AWL85" s="128"/>
      <c r="AWM85" s="128"/>
      <c r="AWN85" s="128"/>
      <c r="AWO85" s="128"/>
      <c r="AWP85" s="128"/>
      <c r="AWQ85" s="128"/>
      <c r="AWR85" s="128"/>
      <c r="AWS85" s="128"/>
      <c r="AWT85" s="128"/>
      <c r="AWU85" s="128"/>
      <c r="AWV85" s="128"/>
      <c r="AWW85" s="128"/>
      <c r="AWX85" s="128"/>
      <c r="AWY85" s="128"/>
      <c r="AWZ85" s="128"/>
      <c r="AXA85" s="128"/>
      <c r="AXB85" s="128"/>
      <c r="AXC85" s="128"/>
      <c r="AXD85" s="128"/>
      <c r="AXE85" s="128"/>
      <c r="AXF85" s="128"/>
      <c r="AXG85" s="128"/>
      <c r="AXH85" s="128"/>
      <c r="AXI85" s="128"/>
      <c r="AXJ85" s="128"/>
      <c r="AXK85" s="128"/>
      <c r="AXL85" s="128"/>
      <c r="AXM85" s="128"/>
      <c r="AXN85" s="128"/>
      <c r="AXO85" s="128"/>
      <c r="AXP85" s="128"/>
      <c r="AXQ85" s="128"/>
      <c r="AXR85" s="128"/>
      <c r="AXS85" s="128"/>
      <c r="AXT85" s="128"/>
      <c r="AXU85" s="128"/>
      <c r="AXV85" s="128"/>
      <c r="AXW85" s="128"/>
      <c r="AXX85" s="128"/>
      <c r="AXY85" s="128"/>
      <c r="AXZ85" s="128"/>
      <c r="AYA85" s="128"/>
      <c r="AYB85" s="128"/>
      <c r="AYC85" s="128"/>
      <c r="AYD85" s="128"/>
      <c r="AYE85" s="128"/>
      <c r="AYF85" s="128"/>
      <c r="AYG85" s="128"/>
      <c r="AYH85" s="128"/>
      <c r="AYI85" s="128"/>
      <c r="AYJ85" s="128"/>
      <c r="AYK85" s="128"/>
      <c r="AYL85" s="128"/>
      <c r="AYM85" s="128"/>
      <c r="AYN85" s="128"/>
      <c r="AYO85" s="128"/>
      <c r="AYP85" s="128"/>
      <c r="AYQ85" s="128"/>
      <c r="AYR85" s="128"/>
      <c r="AYS85" s="128"/>
      <c r="AYT85" s="128"/>
      <c r="AYU85" s="128"/>
      <c r="AYV85" s="128"/>
      <c r="AYW85" s="128"/>
      <c r="AYX85" s="128"/>
      <c r="AYY85" s="128"/>
      <c r="AYZ85" s="128"/>
      <c r="AZA85" s="128"/>
      <c r="AZB85" s="128"/>
      <c r="AZC85" s="128"/>
      <c r="AZD85" s="128"/>
      <c r="AZE85" s="128"/>
      <c r="AZF85" s="128"/>
      <c r="AZG85" s="128"/>
      <c r="AZH85" s="128"/>
      <c r="AZI85" s="128"/>
      <c r="AZJ85" s="128"/>
      <c r="AZK85" s="128"/>
      <c r="AZL85" s="128"/>
      <c r="AZM85" s="128"/>
      <c r="AZN85" s="128"/>
      <c r="AZO85" s="128"/>
      <c r="AZP85" s="128"/>
      <c r="AZQ85" s="128"/>
      <c r="AZR85" s="128"/>
      <c r="AZS85" s="128"/>
      <c r="AZT85" s="128"/>
      <c r="AZU85" s="128"/>
      <c r="AZV85" s="128"/>
      <c r="AZW85" s="128"/>
      <c r="AZX85" s="128"/>
      <c r="AZY85" s="128"/>
      <c r="AZZ85" s="128"/>
      <c r="BAA85" s="128"/>
      <c r="BAB85" s="128"/>
      <c r="BAC85" s="128"/>
      <c r="BAD85" s="128"/>
      <c r="BAE85" s="128"/>
      <c r="BAF85" s="128"/>
      <c r="BAG85" s="128"/>
      <c r="BAH85" s="128"/>
      <c r="BAI85" s="128"/>
      <c r="BAJ85" s="128"/>
      <c r="BAK85" s="128"/>
      <c r="BAL85" s="128"/>
      <c r="BAM85" s="128"/>
      <c r="BAN85" s="128"/>
      <c r="BAO85" s="128"/>
      <c r="BAP85" s="128"/>
      <c r="BAQ85" s="128"/>
      <c r="BAR85" s="128"/>
      <c r="BAS85" s="128"/>
      <c r="BAT85" s="128"/>
      <c r="BAU85" s="128"/>
      <c r="BAV85" s="128"/>
      <c r="BAW85" s="128"/>
      <c r="BAX85" s="128"/>
      <c r="BAY85" s="128"/>
      <c r="BAZ85" s="128"/>
      <c r="BBA85" s="128"/>
      <c r="BBB85" s="128"/>
      <c r="BBC85" s="128"/>
      <c r="BBD85" s="128"/>
      <c r="BBE85" s="128"/>
      <c r="BBF85" s="128"/>
      <c r="BBG85" s="128"/>
      <c r="BBH85" s="128"/>
      <c r="BBI85" s="128"/>
      <c r="BBJ85" s="128"/>
      <c r="BBK85" s="128"/>
      <c r="BBL85" s="128"/>
      <c r="BBM85" s="128"/>
      <c r="BBN85" s="128"/>
      <c r="BBO85" s="128"/>
      <c r="BBP85" s="128"/>
      <c r="BBQ85" s="128"/>
      <c r="BBR85" s="128"/>
      <c r="BBS85" s="128"/>
      <c r="BBT85" s="128"/>
      <c r="BBU85" s="128"/>
      <c r="BBV85" s="128"/>
      <c r="BBW85" s="128"/>
      <c r="BBX85" s="128"/>
      <c r="BBY85" s="128"/>
      <c r="BBZ85" s="128"/>
      <c r="BCA85" s="128"/>
      <c r="BCB85" s="128"/>
      <c r="BCC85" s="128"/>
      <c r="BCD85" s="128"/>
      <c r="BCE85" s="128"/>
      <c r="BCF85" s="128"/>
      <c r="BCG85" s="128"/>
      <c r="BCH85" s="128"/>
      <c r="BCI85" s="128"/>
      <c r="BCJ85" s="128"/>
      <c r="BCK85" s="128"/>
      <c r="BCL85" s="128"/>
      <c r="BCM85" s="128"/>
      <c r="BCN85" s="128"/>
      <c r="BCO85" s="128"/>
      <c r="BCP85" s="128"/>
      <c r="BCQ85" s="128"/>
      <c r="BCR85" s="128"/>
      <c r="BCS85" s="128"/>
      <c r="BCT85" s="128"/>
      <c r="BCU85" s="128"/>
      <c r="BCV85" s="128"/>
      <c r="BCW85" s="128"/>
      <c r="BCX85" s="128"/>
      <c r="BCY85" s="128"/>
      <c r="BCZ85" s="128"/>
      <c r="BDA85" s="128"/>
      <c r="BDB85" s="128"/>
      <c r="BDC85" s="128"/>
      <c r="BDD85" s="128"/>
      <c r="BDE85" s="128"/>
      <c r="BDF85" s="128"/>
      <c r="BDG85" s="128"/>
      <c r="BDH85" s="128"/>
      <c r="BDI85" s="128"/>
      <c r="BDJ85" s="128"/>
      <c r="BDK85" s="128"/>
      <c r="BDL85" s="128"/>
      <c r="BDM85" s="128"/>
      <c r="BDN85" s="128"/>
      <c r="BDO85" s="128"/>
      <c r="BDP85" s="128"/>
      <c r="BDQ85" s="128"/>
      <c r="BDR85" s="128"/>
      <c r="BDS85" s="128"/>
      <c r="BDT85" s="128"/>
      <c r="BDU85" s="128"/>
      <c r="BDV85" s="128"/>
      <c r="BDW85" s="128"/>
      <c r="BDX85" s="128"/>
      <c r="BDY85" s="128"/>
      <c r="BDZ85" s="128"/>
      <c r="BEA85" s="128"/>
      <c r="BEB85" s="128"/>
      <c r="BEC85" s="128"/>
      <c r="BED85" s="128"/>
      <c r="BEE85" s="128"/>
      <c r="BEF85" s="128"/>
      <c r="BEG85" s="128"/>
      <c r="BEH85" s="128"/>
      <c r="BEI85" s="128"/>
      <c r="BEJ85" s="128"/>
      <c r="BEK85" s="128"/>
      <c r="BEL85" s="128"/>
      <c r="BEM85" s="128"/>
      <c r="BEN85" s="128"/>
      <c r="BEO85" s="128"/>
      <c r="BEP85" s="128"/>
      <c r="BEQ85" s="128"/>
      <c r="BER85" s="128"/>
      <c r="BES85" s="128"/>
      <c r="BET85" s="128"/>
      <c r="BEU85" s="128"/>
      <c r="BEV85" s="128"/>
      <c r="BEW85" s="128"/>
      <c r="BEX85" s="128"/>
      <c r="BEY85" s="128"/>
      <c r="BEZ85" s="128"/>
      <c r="BFA85" s="128"/>
      <c r="BFB85" s="128"/>
      <c r="BFC85" s="128"/>
      <c r="BFD85" s="128"/>
      <c r="BFE85" s="128"/>
      <c r="BFF85" s="128"/>
      <c r="BFG85" s="128"/>
      <c r="BFH85" s="128"/>
      <c r="BFI85" s="128"/>
      <c r="BFJ85" s="128"/>
      <c r="BFK85" s="128"/>
      <c r="BFL85" s="128"/>
      <c r="BFM85" s="128"/>
      <c r="BFN85" s="128"/>
      <c r="BFO85" s="128"/>
      <c r="BFP85" s="128"/>
      <c r="BFQ85" s="128"/>
      <c r="BFR85" s="128"/>
      <c r="BFS85" s="128"/>
      <c r="BFT85" s="128"/>
      <c r="BFU85" s="128"/>
      <c r="BFV85" s="128"/>
      <c r="BFW85" s="128"/>
      <c r="BFX85" s="128"/>
      <c r="BFY85" s="128"/>
      <c r="BFZ85" s="128"/>
      <c r="BGA85" s="128"/>
      <c r="BGB85" s="128"/>
      <c r="BGC85" s="128"/>
      <c r="BGD85" s="128"/>
      <c r="BGE85" s="128"/>
      <c r="BGF85" s="128"/>
      <c r="BGG85" s="128"/>
      <c r="BGH85" s="128"/>
      <c r="BGI85" s="128"/>
      <c r="BGJ85" s="128"/>
      <c r="BGK85" s="128"/>
      <c r="BGL85" s="128"/>
      <c r="BGM85" s="128"/>
      <c r="BGN85" s="128"/>
      <c r="BGO85" s="128"/>
      <c r="BGP85" s="128"/>
      <c r="BGQ85" s="128"/>
      <c r="BGR85" s="128"/>
      <c r="BGS85" s="128"/>
      <c r="BGT85" s="128"/>
      <c r="BGU85" s="128"/>
      <c r="BGV85" s="128"/>
      <c r="BGW85" s="128"/>
      <c r="BGX85" s="128"/>
      <c r="BGY85" s="128"/>
      <c r="BGZ85" s="128"/>
      <c r="BHA85" s="128"/>
      <c r="BHB85" s="128"/>
      <c r="BHC85" s="128"/>
      <c r="BHD85" s="128"/>
      <c r="BHE85" s="128"/>
      <c r="BHF85" s="128"/>
      <c r="BHG85" s="128"/>
      <c r="BHH85" s="128"/>
      <c r="BHI85" s="128"/>
      <c r="BHJ85" s="128"/>
      <c r="BHK85" s="128"/>
      <c r="BHL85" s="128"/>
      <c r="BHM85" s="128"/>
      <c r="BHN85" s="128"/>
      <c r="BHO85" s="128"/>
      <c r="BHP85" s="128"/>
      <c r="BHQ85" s="128"/>
      <c r="BHR85" s="128"/>
      <c r="BHS85" s="128"/>
      <c r="BHT85" s="128"/>
      <c r="BHU85" s="128"/>
      <c r="BHV85" s="128"/>
      <c r="BHW85" s="128"/>
      <c r="BHX85" s="128"/>
      <c r="BHY85" s="128"/>
      <c r="BHZ85" s="128"/>
      <c r="BIA85" s="128"/>
      <c r="BIB85" s="128"/>
      <c r="BIC85" s="128"/>
      <c r="BID85" s="128"/>
      <c r="BIE85" s="128"/>
      <c r="BIF85" s="128"/>
      <c r="BIG85" s="128"/>
      <c r="BIH85" s="128"/>
      <c r="BII85" s="128"/>
      <c r="BIJ85" s="128"/>
      <c r="BIK85" s="128"/>
      <c r="BIL85" s="128"/>
      <c r="BIM85" s="128"/>
      <c r="BIN85" s="128"/>
      <c r="BIO85" s="128"/>
      <c r="BIP85" s="128"/>
      <c r="BIQ85" s="128"/>
      <c r="BIR85" s="128"/>
      <c r="BIS85" s="128"/>
      <c r="BIT85" s="128"/>
      <c r="BIU85" s="128"/>
      <c r="BIV85" s="128"/>
      <c r="BIW85" s="128"/>
      <c r="BIX85" s="128"/>
      <c r="BIY85" s="128"/>
      <c r="BIZ85" s="128"/>
      <c r="BJA85" s="128"/>
      <c r="BJB85" s="128"/>
      <c r="BJC85" s="128"/>
      <c r="BJD85" s="128"/>
      <c r="BJE85" s="128"/>
      <c r="BJF85" s="128"/>
      <c r="BJG85" s="128"/>
      <c r="BJH85" s="128"/>
      <c r="BJI85" s="128"/>
      <c r="BJJ85" s="128"/>
      <c r="BJK85" s="128"/>
      <c r="BJL85" s="128"/>
      <c r="BJM85" s="128"/>
      <c r="BJN85" s="128"/>
      <c r="BJO85" s="128"/>
      <c r="BJP85" s="128"/>
      <c r="BJQ85" s="128"/>
      <c r="BJR85" s="128"/>
      <c r="BJS85" s="128"/>
      <c r="BJT85" s="128"/>
      <c r="BJU85" s="128"/>
      <c r="BJV85" s="128"/>
      <c r="BJW85" s="128"/>
      <c r="BJX85" s="128"/>
      <c r="BJY85" s="128"/>
      <c r="BJZ85" s="128"/>
      <c r="BKA85" s="128"/>
      <c r="BKB85" s="128"/>
      <c r="BKC85" s="128"/>
      <c r="BKD85" s="128"/>
      <c r="BKE85" s="128"/>
      <c r="BKF85" s="128"/>
      <c r="BKG85" s="128"/>
      <c r="BKH85" s="128"/>
      <c r="BKI85" s="128"/>
      <c r="BKJ85" s="128"/>
      <c r="BKK85" s="128"/>
      <c r="BKL85" s="128"/>
      <c r="BKM85" s="128"/>
      <c r="BKN85" s="128"/>
      <c r="BKO85" s="128"/>
      <c r="BKP85" s="128"/>
      <c r="BKQ85" s="128"/>
      <c r="BKR85" s="128"/>
      <c r="BKS85" s="128"/>
      <c r="BKT85" s="128"/>
      <c r="BKU85" s="128"/>
      <c r="BKV85" s="128"/>
      <c r="BKW85" s="128"/>
      <c r="BKX85" s="128"/>
      <c r="BKY85" s="128"/>
      <c r="BKZ85" s="128"/>
      <c r="BLA85" s="128"/>
      <c r="BLB85" s="128"/>
      <c r="BLC85" s="128"/>
      <c r="BLD85" s="128"/>
      <c r="BLE85" s="128"/>
      <c r="BLF85" s="128"/>
      <c r="BLG85" s="128"/>
      <c r="BLH85" s="128"/>
      <c r="BLI85" s="128"/>
      <c r="BLJ85" s="128"/>
      <c r="BLK85" s="128"/>
      <c r="BLL85" s="128"/>
      <c r="BLM85" s="128"/>
      <c r="BLN85" s="128"/>
      <c r="BLO85" s="128"/>
      <c r="BLP85" s="128"/>
      <c r="BLQ85" s="128"/>
      <c r="BLR85" s="128"/>
      <c r="BLS85" s="128"/>
      <c r="BLT85" s="128"/>
      <c r="BLU85" s="128"/>
      <c r="BLV85" s="128"/>
      <c r="BLW85" s="128"/>
      <c r="BLX85" s="128"/>
      <c r="BLY85" s="128"/>
      <c r="BLZ85" s="128"/>
      <c r="BMA85" s="128"/>
      <c r="BMB85" s="128"/>
      <c r="BMC85" s="128"/>
      <c r="BMD85" s="128"/>
      <c r="BME85" s="128"/>
      <c r="BMF85" s="128"/>
      <c r="BMG85" s="128"/>
      <c r="BMH85" s="128"/>
      <c r="BMI85" s="128"/>
      <c r="BMJ85" s="128"/>
      <c r="BMK85" s="128"/>
      <c r="BML85" s="128"/>
      <c r="BMM85" s="128"/>
      <c r="BMN85" s="128"/>
      <c r="BMO85" s="128"/>
      <c r="BMP85" s="128"/>
      <c r="BMQ85" s="128"/>
      <c r="BMR85" s="128"/>
      <c r="BMS85" s="128"/>
      <c r="BMT85" s="128"/>
      <c r="BMU85" s="128"/>
      <c r="BMV85" s="128"/>
      <c r="BMW85" s="128"/>
      <c r="BMX85" s="128"/>
      <c r="BMY85" s="128"/>
      <c r="BMZ85" s="128"/>
      <c r="BNA85" s="128"/>
      <c r="BNB85" s="128"/>
      <c r="BNC85" s="128"/>
      <c r="BND85" s="128"/>
      <c r="BNE85" s="128"/>
      <c r="BNF85" s="128"/>
      <c r="BNG85" s="128"/>
      <c r="BNH85" s="128"/>
      <c r="BNI85" s="128"/>
      <c r="BNJ85" s="128"/>
      <c r="BNK85" s="128"/>
      <c r="BNL85" s="128"/>
      <c r="BNM85" s="128"/>
      <c r="BNN85" s="128"/>
      <c r="BNO85" s="128"/>
      <c r="BNP85" s="128"/>
      <c r="BNQ85" s="128"/>
      <c r="BNR85" s="128"/>
      <c r="BNS85" s="128"/>
      <c r="BNT85" s="128"/>
      <c r="BNU85" s="128"/>
      <c r="BNV85" s="128"/>
      <c r="BNW85" s="128"/>
      <c r="BNX85" s="128"/>
      <c r="BNY85" s="128"/>
      <c r="BNZ85" s="128"/>
      <c r="BOA85" s="128"/>
      <c r="BOB85" s="128"/>
      <c r="BOC85" s="128"/>
      <c r="BOD85" s="128"/>
      <c r="BOE85" s="128"/>
      <c r="BOF85" s="128"/>
      <c r="BOG85" s="128"/>
      <c r="BOH85" s="128"/>
      <c r="BOI85" s="128"/>
      <c r="BOJ85" s="128"/>
      <c r="BOK85" s="128"/>
      <c r="BOL85" s="128"/>
      <c r="BOM85" s="128"/>
      <c r="BON85" s="128"/>
      <c r="BOO85" s="128"/>
      <c r="BOP85" s="128"/>
      <c r="BOQ85" s="128"/>
      <c r="BOR85" s="128"/>
      <c r="BOS85" s="128"/>
      <c r="BOT85" s="128"/>
      <c r="BOU85" s="128"/>
      <c r="BOV85" s="128"/>
      <c r="BOW85" s="128"/>
      <c r="BOX85" s="128"/>
      <c r="BOY85" s="128"/>
      <c r="BOZ85" s="128"/>
      <c r="BPA85" s="128"/>
      <c r="BPB85" s="128"/>
      <c r="BPC85" s="128"/>
      <c r="BPD85" s="128"/>
      <c r="BPE85" s="128"/>
      <c r="BPF85" s="128"/>
      <c r="BPG85" s="128"/>
      <c r="BPH85" s="128"/>
      <c r="BPI85" s="128"/>
      <c r="BPJ85" s="128"/>
      <c r="BPK85" s="128"/>
      <c r="BPL85" s="128"/>
      <c r="BPM85" s="128"/>
      <c r="BPN85" s="128"/>
      <c r="BPO85" s="128"/>
      <c r="BPP85" s="128"/>
      <c r="BPQ85" s="128"/>
      <c r="BPR85" s="128"/>
      <c r="BPS85" s="128"/>
      <c r="BPT85" s="128"/>
      <c r="BPU85" s="128"/>
      <c r="BPV85" s="128"/>
      <c r="BPW85" s="128"/>
      <c r="BPX85" s="128"/>
      <c r="BPY85" s="128"/>
      <c r="BPZ85" s="128"/>
      <c r="BQA85" s="128"/>
      <c r="BQB85" s="128"/>
      <c r="BQC85" s="128"/>
      <c r="BQD85" s="128"/>
      <c r="BQE85" s="128"/>
      <c r="BQF85" s="128"/>
      <c r="BQG85" s="128"/>
      <c r="BQH85" s="128"/>
      <c r="BQI85" s="128"/>
      <c r="BQJ85" s="128"/>
      <c r="BQK85" s="128"/>
      <c r="BQL85" s="128"/>
      <c r="BQM85" s="128"/>
      <c r="BQN85" s="128"/>
      <c r="BQO85" s="128"/>
      <c r="BQP85" s="128"/>
      <c r="BQQ85" s="128"/>
      <c r="BQR85" s="128"/>
      <c r="BQS85" s="128"/>
      <c r="BQT85" s="128"/>
      <c r="BQU85" s="128"/>
      <c r="BQV85" s="128"/>
      <c r="BQW85" s="128"/>
      <c r="BQX85" s="128"/>
      <c r="BQY85" s="128"/>
      <c r="BQZ85" s="128"/>
      <c r="BRA85" s="128"/>
      <c r="BRB85" s="128"/>
      <c r="BRC85" s="128"/>
      <c r="BRD85" s="128"/>
      <c r="BRE85" s="128"/>
      <c r="BRF85" s="128"/>
      <c r="BRG85" s="128"/>
      <c r="BRH85" s="128"/>
      <c r="BRI85" s="128"/>
      <c r="BRJ85" s="128"/>
      <c r="BRK85" s="128"/>
      <c r="BRL85" s="128"/>
      <c r="BRM85" s="128"/>
      <c r="BRN85" s="128"/>
      <c r="BRO85" s="128"/>
      <c r="BRP85" s="128"/>
      <c r="BRQ85" s="128"/>
      <c r="BRR85" s="128"/>
      <c r="BRS85" s="128"/>
      <c r="BRT85" s="128"/>
      <c r="BRU85" s="128"/>
      <c r="BRV85" s="128"/>
      <c r="BRW85" s="128"/>
      <c r="BRX85" s="128"/>
      <c r="BRY85" s="128"/>
      <c r="BRZ85" s="128"/>
      <c r="BSA85" s="128"/>
      <c r="BSB85" s="128"/>
      <c r="BSC85" s="128"/>
      <c r="BSD85" s="128"/>
      <c r="BSE85" s="128"/>
      <c r="BSF85" s="128"/>
      <c r="BSG85" s="128"/>
      <c r="BSH85" s="128"/>
      <c r="BSI85" s="128"/>
      <c r="BSJ85" s="128"/>
      <c r="BSK85" s="128"/>
      <c r="BSL85" s="128"/>
      <c r="BSM85" s="128"/>
      <c r="BSN85" s="128"/>
      <c r="BSO85" s="128"/>
      <c r="BSP85" s="128"/>
      <c r="BSQ85" s="128"/>
      <c r="BSR85" s="128"/>
      <c r="BSS85" s="128"/>
      <c r="BST85" s="128"/>
      <c r="BSU85" s="128"/>
      <c r="BSV85" s="128"/>
      <c r="BSW85" s="128"/>
      <c r="BSX85" s="128"/>
      <c r="BSY85" s="128"/>
      <c r="BSZ85" s="128"/>
      <c r="BTA85" s="128"/>
      <c r="BTB85" s="128"/>
      <c r="BTC85" s="128"/>
      <c r="BTD85" s="128"/>
      <c r="BTE85" s="128"/>
      <c r="BTF85" s="128"/>
      <c r="BTG85" s="128"/>
      <c r="BTH85" s="128"/>
      <c r="BTI85" s="128"/>
      <c r="BTJ85" s="128"/>
      <c r="BTK85" s="128"/>
      <c r="BTL85" s="128"/>
      <c r="BTM85" s="128"/>
      <c r="BTN85" s="128"/>
      <c r="BTO85" s="128"/>
      <c r="BTP85" s="128"/>
      <c r="BTQ85" s="128"/>
      <c r="BTR85" s="128"/>
      <c r="BTS85" s="128"/>
      <c r="BTT85" s="128"/>
      <c r="BTU85" s="128"/>
      <c r="BTV85" s="128"/>
      <c r="BTW85" s="128"/>
      <c r="BTX85" s="128"/>
      <c r="BTY85" s="128"/>
      <c r="BTZ85" s="128"/>
      <c r="BUA85" s="128"/>
      <c r="BUB85" s="128"/>
      <c r="BUC85" s="128"/>
      <c r="BUD85" s="128"/>
      <c r="BUE85" s="128"/>
      <c r="BUF85" s="128"/>
      <c r="BUG85" s="128"/>
      <c r="BUH85" s="128"/>
      <c r="BUI85" s="128"/>
      <c r="BUJ85" s="128"/>
      <c r="BUK85" s="128"/>
      <c r="BUL85" s="128"/>
      <c r="BUM85" s="128"/>
      <c r="BUN85" s="128"/>
      <c r="BUO85" s="128"/>
      <c r="BUP85" s="128"/>
      <c r="BUQ85" s="128"/>
      <c r="BUR85" s="128"/>
      <c r="BUS85" s="128"/>
      <c r="BUT85" s="128"/>
      <c r="BUU85" s="128"/>
      <c r="BUV85" s="128"/>
      <c r="BUW85" s="128"/>
      <c r="BUX85" s="128"/>
      <c r="BUY85" s="128"/>
      <c r="BUZ85" s="128"/>
      <c r="BVA85" s="128"/>
      <c r="BVB85" s="128"/>
      <c r="BVC85" s="128"/>
      <c r="BVD85" s="128"/>
      <c r="BVE85" s="128"/>
      <c r="BVF85" s="128"/>
      <c r="BVG85" s="128"/>
      <c r="BVH85" s="128"/>
      <c r="BVI85" s="128"/>
      <c r="BVJ85" s="128"/>
      <c r="BVK85" s="128"/>
      <c r="BVL85" s="128"/>
      <c r="BVM85" s="128"/>
      <c r="BVN85" s="128"/>
      <c r="BVO85" s="128"/>
      <c r="BVP85" s="128"/>
      <c r="BVQ85" s="128"/>
      <c r="BVR85" s="128"/>
      <c r="BVS85" s="128"/>
      <c r="BVT85" s="128"/>
      <c r="BVU85" s="128"/>
      <c r="BVV85" s="128"/>
      <c r="BVW85" s="128"/>
      <c r="BVX85" s="128"/>
      <c r="BVY85" s="128"/>
      <c r="BVZ85" s="128"/>
      <c r="BWA85" s="128"/>
      <c r="BWB85" s="128"/>
      <c r="BWC85" s="128"/>
      <c r="BWD85" s="128"/>
      <c r="BWE85" s="128"/>
      <c r="BWF85" s="128"/>
      <c r="BWG85" s="128"/>
      <c r="BWH85" s="128"/>
      <c r="BWI85" s="128"/>
      <c r="BWJ85" s="128"/>
      <c r="BWK85" s="128"/>
      <c r="BWL85" s="128"/>
      <c r="BWM85" s="128"/>
      <c r="BWN85" s="128"/>
      <c r="BWO85" s="128"/>
      <c r="BWP85" s="128"/>
      <c r="BWQ85" s="128"/>
      <c r="BWR85" s="128"/>
      <c r="BWS85" s="128"/>
      <c r="BWT85" s="128"/>
      <c r="BWU85" s="128"/>
      <c r="BWV85" s="128"/>
      <c r="BWW85" s="128"/>
      <c r="BWX85" s="128"/>
      <c r="BWY85" s="128"/>
      <c r="BWZ85" s="128"/>
      <c r="BXA85" s="128"/>
      <c r="BXB85" s="128"/>
      <c r="BXC85" s="128"/>
      <c r="BXD85" s="128"/>
      <c r="BXE85" s="128"/>
      <c r="BXF85" s="128"/>
      <c r="BXG85" s="128"/>
      <c r="BXH85" s="128"/>
      <c r="BXI85" s="128"/>
      <c r="BXJ85" s="128"/>
      <c r="BXK85" s="128"/>
      <c r="BXL85" s="128"/>
      <c r="BXM85" s="128"/>
      <c r="BXN85" s="128"/>
      <c r="BXO85" s="128"/>
      <c r="BXP85" s="128"/>
      <c r="BXQ85" s="128"/>
      <c r="BXR85" s="128"/>
      <c r="BXS85" s="128"/>
      <c r="BXT85" s="128"/>
      <c r="BXU85" s="128"/>
      <c r="BXV85" s="128"/>
      <c r="BXW85" s="128"/>
      <c r="BXX85" s="128"/>
      <c r="BXY85" s="128"/>
      <c r="BXZ85" s="128"/>
      <c r="BYA85" s="128"/>
      <c r="BYB85" s="128"/>
      <c r="BYC85" s="128"/>
      <c r="BYD85" s="128"/>
      <c r="BYE85" s="128"/>
      <c r="BYF85" s="128"/>
      <c r="BYG85" s="128"/>
      <c r="BYH85" s="2"/>
      <c r="BYI85" s="2"/>
      <c r="BYJ85" s="2"/>
      <c r="BYK85" s="2"/>
    </row>
    <row r="86" spans="1:2013" ht="15" thickBot="1" x14ac:dyDescent="0.4">
      <c r="A86" s="99"/>
      <c r="B86" s="99"/>
      <c r="C86" s="13"/>
      <c r="D86" s="99"/>
      <c r="E86" s="99"/>
      <c r="F86" s="317"/>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8"/>
      <c r="BF86" s="128"/>
      <c r="BG86" s="128"/>
      <c r="BH86" s="128"/>
      <c r="BI86" s="128"/>
      <c r="BJ86" s="128"/>
      <c r="BK86" s="128"/>
      <c r="BL86" s="128"/>
      <c r="BM86" s="128"/>
      <c r="BN86" s="128"/>
      <c r="BO86" s="128"/>
      <c r="BP86" s="128"/>
      <c r="BQ86" s="128"/>
      <c r="BR86" s="128"/>
      <c r="BS86" s="128"/>
      <c r="BT86" s="128"/>
      <c r="BU86" s="128"/>
      <c r="BV86" s="128"/>
      <c r="BW86" s="128"/>
      <c r="BX86" s="128"/>
      <c r="BY86" s="128"/>
      <c r="BZ86" s="128"/>
      <c r="CA86" s="128"/>
      <c r="CB86" s="128"/>
      <c r="CC86" s="128"/>
      <c r="CD86" s="128"/>
      <c r="CE86" s="128"/>
      <c r="CF86" s="128"/>
      <c r="CG86" s="128"/>
      <c r="CH86" s="128"/>
      <c r="CI86" s="128"/>
      <c r="CJ86" s="128"/>
      <c r="CK86" s="128"/>
      <c r="CL86" s="128"/>
      <c r="CM86" s="128"/>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c r="DO86" s="128"/>
      <c r="DP86" s="128"/>
      <c r="DQ86" s="128"/>
      <c r="DR86" s="128"/>
      <c r="DS86" s="128"/>
      <c r="DT86" s="128"/>
      <c r="DU86" s="128"/>
      <c r="DV86" s="128"/>
      <c r="DW86" s="128"/>
      <c r="DX86" s="128"/>
      <c r="DY86" s="128"/>
      <c r="DZ86" s="128"/>
      <c r="EA86" s="128"/>
      <c r="EB86" s="128"/>
      <c r="EC86" s="128"/>
      <c r="ED86" s="128"/>
      <c r="EE86" s="128"/>
      <c r="EF86" s="128"/>
      <c r="EG86" s="128"/>
      <c r="EH86" s="128"/>
      <c r="EI86" s="128"/>
      <c r="EJ86" s="128"/>
      <c r="EK86" s="128"/>
      <c r="EL86" s="128"/>
      <c r="EM86" s="128"/>
      <c r="EN86" s="128"/>
      <c r="EO86" s="128"/>
      <c r="EP86" s="128"/>
      <c r="EQ86" s="128"/>
      <c r="ER86" s="128"/>
      <c r="ES86" s="128"/>
      <c r="ET86" s="128"/>
      <c r="EU86" s="128"/>
      <c r="EV86" s="128"/>
      <c r="EW86" s="128"/>
      <c r="EX86" s="128"/>
      <c r="EY86" s="128"/>
      <c r="EZ86" s="128"/>
      <c r="FA86" s="128"/>
      <c r="FB86" s="128"/>
      <c r="FC86" s="128"/>
      <c r="FD86" s="128"/>
      <c r="FE86" s="128"/>
      <c r="FF86" s="128"/>
      <c r="FG86" s="128"/>
      <c r="FH86" s="128"/>
      <c r="FI86" s="128"/>
      <c r="FJ86" s="128"/>
      <c r="FK86" s="128"/>
      <c r="FL86" s="128"/>
      <c r="FM86" s="128"/>
      <c r="FN86" s="128"/>
      <c r="FO86" s="128"/>
      <c r="FP86" s="128"/>
      <c r="FQ86" s="128"/>
      <c r="FR86" s="128"/>
      <c r="FS86" s="128"/>
      <c r="FT86" s="128"/>
      <c r="FU86" s="128"/>
      <c r="FV86" s="128"/>
      <c r="FW86" s="128"/>
      <c r="FX86" s="128"/>
      <c r="FY86" s="128"/>
      <c r="FZ86" s="128"/>
      <c r="GA86" s="128"/>
      <c r="GB86" s="128"/>
      <c r="GC86" s="128"/>
      <c r="GD86" s="128"/>
      <c r="GE86" s="128"/>
      <c r="GF86" s="128"/>
      <c r="GG86" s="128"/>
      <c r="GH86" s="128"/>
      <c r="GI86" s="128"/>
      <c r="GJ86" s="128"/>
      <c r="GK86" s="128"/>
      <c r="GL86" s="128"/>
      <c r="GM86" s="128"/>
      <c r="GN86" s="128"/>
      <c r="GO86" s="128"/>
      <c r="GP86" s="128"/>
      <c r="GQ86" s="128"/>
      <c r="GR86" s="128"/>
      <c r="GS86" s="128"/>
      <c r="GT86" s="128"/>
      <c r="GU86" s="128"/>
      <c r="GV86" s="128"/>
      <c r="GW86" s="128"/>
      <c r="GX86" s="128"/>
      <c r="GY86" s="128"/>
      <c r="GZ86" s="128"/>
      <c r="HA86" s="128"/>
      <c r="HB86" s="128"/>
      <c r="HC86" s="128"/>
      <c r="HD86" s="128"/>
      <c r="HE86" s="128"/>
      <c r="HF86" s="128"/>
      <c r="HG86" s="128"/>
      <c r="HH86" s="128"/>
      <c r="HI86" s="128"/>
      <c r="HJ86" s="128"/>
      <c r="HK86" s="128"/>
      <c r="HL86" s="128"/>
      <c r="HM86" s="128"/>
      <c r="HN86" s="128"/>
      <c r="HO86" s="128"/>
      <c r="HP86" s="128"/>
      <c r="HQ86" s="128"/>
      <c r="HR86" s="128"/>
      <c r="HS86" s="128"/>
      <c r="HT86" s="128"/>
      <c r="HU86" s="128"/>
      <c r="HV86" s="128"/>
      <c r="HW86" s="128"/>
      <c r="HX86" s="128"/>
      <c r="HY86" s="128"/>
      <c r="HZ86" s="128"/>
      <c r="IA86" s="128"/>
      <c r="IB86" s="128"/>
      <c r="IC86" s="128"/>
      <c r="ID86" s="128"/>
      <c r="IE86" s="128"/>
      <c r="IF86" s="128"/>
      <c r="IG86" s="128"/>
      <c r="IH86" s="128"/>
      <c r="II86" s="128"/>
      <c r="IJ86" s="128"/>
      <c r="IK86" s="128"/>
      <c r="IL86" s="128"/>
      <c r="IM86" s="128"/>
      <c r="IN86" s="128"/>
      <c r="IO86" s="128"/>
      <c r="IP86" s="128"/>
      <c r="IQ86" s="128"/>
      <c r="IR86" s="128"/>
      <c r="IS86" s="128"/>
      <c r="IT86" s="128"/>
      <c r="IU86" s="128"/>
      <c r="IV86" s="128"/>
      <c r="IW86" s="128"/>
      <c r="IX86" s="128"/>
      <c r="IY86" s="128"/>
      <c r="IZ86" s="128"/>
      <c r="JA86" s="128"/>
      <c r="JB86" s="128"/>
      <c r="JC86" s="128"/>
      <c r="JD86" s="128"/>
      <c r="JE86" s="128"/>
      <c r="JF86" s="128"/>
      <c r="JG86" s="128"/>
      <c r="JH86" s="128"/>
      <c r="JI86" s="128"/>
      <c r="JJ86" s="128"/>
      <c r="JK86" s="128"/>
      <c r="JL86" s="128"/>
      <c r="JM86" s="128"/>
      <c r="JN86" s="128"/>
      <c r="JO86" s="128"/>
      <c r="JP86" s="128"/>
      <c r="JQ86" s="128"/>
      <c r="JR86" s="128"/>
      <c r="JS86" s="128"/>
      <c r="JT86" s="128"/>
      <c r="JU86" s="128"/>
      <c r="JV86" s="128"/>
      <c r="JW86" s="128"/>
      <c r="JX86" s="128"/>
      <c r="JY86" s="128"/>
      <c r="JZ86" s="128"/>
      <c r="KA86" s="128"/>
      <c r="KB86" s="128"/>
      <c r="KC86" s="128"/>
      <c r="KD86" s="128"/>
      <c r="KE86" s="128"/>
      <c r="KF86" s="128"/>
      <c r="KG86" s="128"/>
      <c r="KH86" s="128"/>
      <c r="KI86" s="128"/>
      <c r="KJ86" s="128"/>
      <c r="KK86" s="128"/>
      <c r="KL86" s="128"/>
      <c r="KM86" s="128"/>
      <c r="KN86" s="128"/>
      <c r="KO86" s="128"/>
      <c r="KP86" s="128"/>
      <c r="KQ86" s="128"/>
      <c r="KR86" s="128"/>
      <c r="KS86" s="128"/>
      <c r="KT86" s="128"/>
      <c r="KU86" s="128"/>
      <c r="KV86" s="128"/>
      <c r="KW86" s="128"/>
      <c r="KX86" s="128"/>
      <c r="KY86" s="128"/>
      <c r="KZ86" s="128"/>
      <c r="LA86" s="128"/>
      <c r="LB86" s="128"/>
      <c r="LC86" s="128"/>
      <c r="LD86" s="128"/>
      <c r="LE86" s="128"/>
      <c r="LF86" s="128"/>
      <c r="LG86" s="128"/>
      <c r="LH86" s="128"/>
      <c r="LI86" s="128"/>
      <c r="LJ86" s="128"/>
      <c r="LK86" s="128"/>
      <c r="LL86" s="128"/>
      <c r="LM86" s="128"/>
      <c r="LN86" s="128"/>
      <c r="LO86" s="128"/>
      <c r="LP86" s="128"/>
      <c r="LQ86" s="128"/>
      <c r="LR86" s="128"/>
      <c r="LS86" s="128"/>
      <c r="LT86" s="128"/>
      <c r="LU86" s="128"/>
      <c r="LV86" s="128"/>
      <c r="LW86" s="128"/>
      <c r="LX86" s="128"/>
      <c r="LY86" s="128"/>
      <c r="LZ86" s="128"/>
      <c r="MA86" s="128"/>
      <c r="MB86" s="128"/>
      <c r="MC86" s="128"/>
      <c r="MD86" s="128"/>
      <c r="ME86" s="128"/>
      <c r="MF86" s="128"/>
      <c r="MG86" s="128"/>
      <c r="MH86" s="128"/>
      <c r="MI86" s="128"/>
      <c r="MJ86" s="128"/>
      <c r="MK86" s="128"/>
      <c r="ML86" s="128"/>
      <c r="MM86" s="128"/>
      <c r="MN86" s="128"/>
      <c r="MO86" s="128"/>
      <c r="MP86" s="128"/>
      <c r="MQ86" s="128"/>
      <c r="MR86" s="128"/>
      <c r="MS86" s="128"/>
      <c r="MT86" s="128"/>
      <c r="MU86" s="128"/>
      <c r="MV86" s="128"/>
      <c r="MW86" s="128"/>
      <c r="MX86" s="128"/>
      <c r="MY86" s="128"/>
      <c r="MZ86" s="128"/>
      <c r="NA86" s="128"/>
      <c r="NB86" s="128"/>
      <c r="NC86" s="128"/>
      <c r="ND86" s="128"/>
      <c r="NE86" s="128"/>
      <c r="NF86" s="128"/>
      <c r="NG86" s="128"/>
      <c r="NH86" s="128"/>
      <c r="NI86" s="128"/>
      <c r="NJ86" s="128"/>
      <c r="NK86" s="128"/>
      <c r="NL86" s="128"/>
      <c r="NM86" s="128"/>
      <c r="NN86" s="128"/>
      <c r="NO86" s="128"/>
      <c r="NP86" s="128"/>
      <c r="NQ86" s="128"/>
      <c r="NR86" s="128"/>
      <c r="NS86" s="128"/>
      <c r="NT86" s="128"/>
      <c r="NU86" s="128"/>
      <c r="NV86" s="128"/>
      <c r="NW86" s="128"/>
      <c r="NX86" s="128"/>
      <c r="NY86" s="128"/>
      <c r="NZ86" s="128"/>
      <c r="OA86" s="128"/>
      <c r="OB86" s="128"/>
      <c r="OC86" s="128"/>
      <c r="OD86" s="128"/>
      <c r="OE86" s="128"/>
      <c r="OF86" s="128"/>
      <c r="OG86" s="128"/>
      <c r="OH86" s="128"/>
      <c r="OI86" s="128"/>
      <c r="OJ86" s="128"/>
      <c r="OK86" s="128"/>
      <c r="OL86" s="128"/>
      <c r="OM86" s="128"/>
      <c r="ON86" s="128"/>
      <c r="OO86" s="128"/>
      <c r="OP86" s="128"/>
      <c r="OQ86" s="128"/>
      <c r="OR86" s="128"/>
      <c r="OS86" s="128"/>
      <c r="OT86" s="128"/>
      <c r="OU86" s="128"/>
      <c r="OV86" s="128"/>
      <c r="OW86" s="128"/>
      <c r="OX86" s="128"/>
      <c r="OY86" s="128"/>
      <c r="OZ86" s="128"/>
      <c r="PA86" s="128"/>
      <c r="PB86" s="128"/>
      <c r="PC86" s="128"/>
      <c r="PD86" s="128"/>
      <c r="PE86" s="128"/>
      <c r="PF86" s="128"/>
      <c r="PG86" s="128"/>
      <c r="PH86" s="128"/>
      <c r="PI86" s="128"/>
      <c r="PJ86" s="128"/>
      <c r="PK86" s="128"/>
      <c r="PL86" s="128"/>
      <c r="PM86" s="128"/>
      <c r="PN86" s="128"/>
      <c r="PO86" s="128"/>
      <c r="PP86" s="128"/>
      <c r="PQ86" s="128"/>
      <c r="PR86" s="128"/>
      <c r="PS86" s="128"/>
      <c r="PT86" s="128"/>
      <c r="PU86" s="128"/>
      <c r="PV86" s="128"/>
      <c r="PW86" s="128"/>
      <c r="PX86" s="128"/>
      <c r="PY86" s="128"/>
      <c r="PZ86" s="128"/>
      <c r="QA86" s="128"/>
      <c r="QB86" s="128"/>
      <c r="QC86" s="128"/>
      <c r="QD86" s="128"/>
      <c r="QE86" s="128"/>
      <c r="QF86" s="128"/>
      <c r="QG86" s="128"/>
      <c r="QH86" s="128"/>
      <c r="QI86" s="128"/>
      <c r="QJ86" s="128"/>
      <c r="QK86" s="128"/>
      <c r="QL86" s="128"/>
      <c r="QM86" s="128"/>
      <c r="QN86" s="128"/>
      <c r="QO86" s="128"/>
      <c r="QP86" s="128"/>
      <c r="QQ86" s="128"/>
      <c r="QR86" s="128"/>
      <c r="QS86" s="128"/>
      <c r="QT86" s="128"/>
      <c r="QU86" s="128"/>
      <c r="QV86" s="128"/>
      <c r="QW86" s="128"/>
      <c r="QX86" s="128"/>
      <c r="QY86" s="128"/>
      <c r="QZ86" s="128"/>
      <c r="RA86" s="128"/>
      <c r="RB86" s="128"/>
      <c r="RC86" s="128"/>
      <c r="RD86" s="128"/>
      <c r="RE86" s="128"/>
      <c r="RF86" s="128"/>
      <c r="RG86" s="128"/>
      <c r="RH86" s="128"/>
      <c r="RI86" s="128"/>
      <c r="RJ86" s="128"/>
      <c r="RK86" s="128"/>
      <c r="RL86" s="128"/>
      <c r="RM86" s="128"/>
      <c r="RN86" s="128"/>
      <c r="RO86" s="128"/>
      <c r="RP86" s="128"/>
      <c r="RQ86" s="128"/>
      <c r="RR86" s="128"/>
      <c r="RS86" s="128"/>
      <c r="RT86" s="128"/>
      <c r="RU86" s="128"/>
      <c r="RV86" s="128"/>
      <c r="RW86" s="128"/>
      <c r="RX86" s="128"/>
      <c r="RY86" s="128"/>
      <c r="RZ86" s="128"/>
      <c r="SA86" s="128"/>
      <c r="SB86" s="128"/>
      <c r="SC86" s="128"/>
      <c r="SD86" s="128"/>
      <c r="SE86" s="128"/>
      <c r="SF86" s="128"/>
      <c r="SG86" s="128"/>
      <c r="SH86" s="128"/>
      <c r="SI86" s="128"/>
      <c r="SJ86" s="128"/>
      <c r="SK86" s="128"/>
      <c r="SL86" s="128"/>
      <c r="SM86" s="128"/>
      <c r="SN86" s="128"/>
      <c r="SO86" s="128"/>
      <c r="SP86" s="128"/>
      <c r="SQ86" s="128"/>
      <c r="SR86" s="128"/>
      <c r="SS86" s="128"/>
      <c r="ST86" s="128"/>
      <c r="SU86" s="128"/>
      <c r="SV86" s="128"/>
      <c r="SW86" s="128"/>
      <c r="SX86" s="128"/>
      <c r="SY86" s="128"/>
      <c r="SZ86" s="128"/>
      <c r="TA86" s="128"/>
      <c r="TB86" s="128"/>
      <c r="TC86" s="128"/>
      <c r="TD86" s="128"/>
      <c r="TE86" s="128"/>
      <c r="TF86" s="128"/>
      <c r="TG86" s="128"/>
      <c r="TH86" s="128"/>
      <c r="TI86" s="128"/>
      <c r="TJ86" s="128"/>
      <c r="TK86" s="128"/>
      <c r="TL86" s="128"/>
      <c r="TM86" s="128"/>
      <c r="TN86" s="128"/>
      <c r="TO86" s="128"/>
      <c r="TP86" s="128"/>
      <c r="TQ86" s="128"/>
      <c r="TR86" s="128"/>
      <c r="TS86" s="128"/>
      <c r="TT86" s="128"/>
      <c r="TU86" s="128"/>
      <c r="TV86" s="128"/>
      <c r="TW86" s="128"/>
      <c r="TX86" s="128"/>
      <c r="TY86" s="128"/>
      <c r="TZ86" s="128"/>
      <c r="UA86" s="128"/>
      <c r="UB86" s="128"/>
      <c r="UC86" s="128"/>
      <c r="UD86" s="128"/>
      <c r="UE86" s="128"/>
      <c r="UF86" s="128"/>
      <c r="UG86" s="128"/>
      <c r="UH86" s="128"/>
      <c r="UI86" s="128"/>
      <c r="UJ86" s="128"/>
      <c r="UK86" s="128"/>
      <c r="UL86" s="128"/>
      <c r="UM86" s="128"/>
      <c r="UN86" s="128"/>
      <c r="UO86" s="128"/>
      <c r="UP86" s="128"/>
      <c r="UQ86" s="128"/>
      <c r="UR86" s="128"/>
      <c r="US86" s="128"/>
      <c r="UT86" s="128"/>
      <c r="UU86" s="128"/>
      <c r="UV86" s="128"/>
      <c r="UW86" s="128"/>
      <c r="UX86" s="128"/>
      <c r="UY86" s="128"/>
      <c r="UZ86" s="128"/>
      <c r="VA86" s="128"/>
      <c r="VB86" s="128"/>
      <c r="VC86" s="128"/>
      <c r="VD86" s="128"/>
      <c r="VE86" s="128"/>
      <c r="VF86" s="128"/>
      <c r="VG86" s="128"/>
      <c r="VH86" s="128"/>
      <c r="VI86" s="128"/>
      <c r="VJ86" s="128"/>
      <c r="VK86" s="128"/>
      <c r="VL86" s="128"/>
      <c r="VM86" s="128"/>
      <c r="VN86" s="128"/>
      <c r="VO86" s="128"/>
      <c r="VP86" s="128"/>
      <c r="VQ86" s="128"/>
      <c r="VR86" s="128"/>
      <c r="VS86" s="128"/>
      <c r="VT86" s="128"/>
      <c r="VU86" s="128"/>
      <c r="VV86" s="128"/>
      <c r="VW86" s="128"/>
      <c r="VX86" s="128"/>
      <c r="VY86" s="128"/>
      <c r="VZ86" s="128"/>
      <c r="WA86" s="128"/>
      <c r="WB86" s="128"/>
      <c r="WC86" s="128"/>
      <c r="WD86" s="128"/>
      <c r="WE86" s="128"/>
      <c r="WF86" s="128"/>
      <c r="WG86" s="128"/>
      <c r="WH86" s="128"/>
      <c r="WI86" s="128"/>
      <c r="WJ86" s="128"/>
      <c r="WK86" s="128"/>
      <c r="WL86" s="128"/>
      <c r="WM86" s="128"/>
      <c r="WN86" s="128"/>
      <c r="WO86" s="128"/>
      <c r="WP86" s="128"/>
      <c r="WQ86" s="128"/>
      <c r="WR86" s="128"/>
      <c r="WS86" s="128"/>
      <c r="WT86" s="128"/>
      <c r="WU86" s="128"/>
      <c r="WV86" s="128"/>
      <c r="WW86" s="128"/>
      <c r="WX86" s="128"/>
      <c r="WY86" s="128"/>
      <c r="WZ86" s="128"/>
      <c r="XA86" s="128"/>
      <c r="XB86" s="128"/>
      <c r="XC86" s="128"/>
      <c r="XD86" s="128"/>
      <c r="XE86" s="128"/>
      <c r="XF86" s="128"/>
      <c r="XG86" s="128"/>
      <c r="XH86" s="128"/>
      <c r="XI86" s="128"/>
      <c r="XJ86" s="128"/>
      <c r="XK86" s="128"/>
      <c r="XL86" s="128"/>
      <c r="XM86" s="128"/>
      <c r="XN86" s="128"/>
      <c r="XO86" s="128"/>
      <c r="XP86" s="128"/>
      <c r="XQ86" s="128"/>
      <c r="XR86" s="128"/>
      <c r="XS86" s="128"/>
      <c r="XT86" s="128"/>
      <c r="XU86" s="128"/>
      <c r="XV86" s="128"/>
      <c r="XW86" s="128"/>
      <c r="XX86" s="128"/>
      <c r="XY86" s="128"/>
      <c r="XZ86" s="128"/>
      <c r="YA86" s="128"/>
      <c r="YB86" s="128"/>
      <c r="YC86" s="128"/>
      <c r="YD86" s="128"/>
      <c r="YE86" s="128"/>
      <c r="YF86" s="128"/>
      <c r="YG86" s="128"/>
      <c r="YH86" s="128"/>
      <c r="YI86" s="128"/>
      <c r="YJ86" s="128"/>
      <c r="YK86" s="128"/>
      <c r="YL86" s="128"/>
      <c r="YM86" s="128"/>
      <c r="YN86" s="128"/>
      <c r="YO86" s="128"/>
      <c r="YP86" s="128"/>
      <c r="YQ86" s="128"/>
      <c r="YR86" s="128"/>
      <c r="YS86" s="128"/>
      <c r="YT86" s="128"/>
      <c r="YU86" s="128"/>
      <c r="YV86" s="128"/>
      <c r="YW86" s="128"/>
      <c r="YX86" s="128"/>
      <c r="YY86" s="128"/>
      <c r="YZ86" s="128"/>
      <c r="ZA86" s="128"/>
      <c r="ZB86" s="128"/>
      <c r="ZC86" s="128"/>
      <c r="ZD86" s="128"/>
      <c r="ZE86" s="128"/>
      <c r="ZF86" s="128"/>
      <c r="ZG86" s="128"/>
      <c r="ZH86" s="128"/>
      <c r="ZI86" s="128"/>
      <c r="ZJ86" s="128"/>
      <c r="ZK86" s="128"/>
      <c r="ZL86" s="128"/>
      <c r="ZM86" s="128"/>
      <c r="ZN86" s="128"/>
      <c r="ZO86" s="128"/>
      <c r="ZP86" s="128"/>
      <c r="ZQ86" s="128"/>
      <c r="ZR86" s="128"/>
      <c r="ZS86" s="128"/>
      <c r="ZT86" s="128"/>
      <c r="ZU86" s="128"/>
      <c r="ZV86" s="128"/>
      <c r="ZW86" s="128"/>
      <c r="ZX86" s="128"/>
      <c r="ZY86" s="128"/>
      <c r="ZZ86" s="128"/>
      <c r="AAA86" s="128"/>
      <c r="AAB86" s="128"/>
      <c r="AAC86" s="128"/>
      <c r="AAD86" s="128"/>
      <c r="AAE86" s="128"/>
      <c r="AAF86" s="128"/>
      <c r="AAG86" s="128"/>
      <c r="AAH86" s="128"/>
      <c r="AAI86" s="128"/>
      <c r="AAJ86" s="128"/>
      <c r="AAK86" s="128"/>
      <c r="AAL86" s="128"/>
      <c r="AAM86" s="128"/>
      <c r="AAN86" s="128"/>
      <c r="AAO86" s="128"/>
      <c r="AAP86" s="128"/>
      <c r="AAQ86" s="128"/>
      <c r="AAR86" s="128"/>
      <c r="AAS86" s="128"/>
      <c r="AAT86" s="128"/>
      <c r="AAU86" s="128"/>
      <c r="AAV86" s="128"/>
      <c r="AAW86" s="128"/>
      <c r="AAX86" s="128"/>
      <c r="AAY86" s="128"/>
      <c r="AAZ86" s="128"/>
      <c r="ABA86" s="128"/>
      <c r="ABB86" s="128"/>
      <c r="ABC86" s="128"/>
      <c r="ABD86" s="128"/>
      <c r="ABE86" s="128"/>
      <c r="ABF86" s="128"/>
      <c r="ABG86" s="128"/>
      <c r="ABH86" s="128"/>
      <c r="ABI86" s="128"/>
      <c r="ABJ86" s="128"/>
      <c r="ABK86" s="128"/>
      <c r="ABL86" s="128"/>
      <c r="ABM86" s="128"/>
      <c r="ABN86" s="128"/>
      <c r="ABO86" s="128"/>
      <c r="ABP86" s="128"/>
      <c r="ABQ86" s="128"/>
      <c r="ABR86" s="128"/>
      <c r="ABS86" s="128"/>
      <c r="ABT86" s="128"/>
      <c r="ABU86" s="128"/>
      <c r="ABV86" s="128"/>
      <c r="ABW86" s="128"/>
      <c r="ABX86" s="128"/>
      <c r="ABY86" s="128"/>
      <c r="ABZ86" s="128"/>
      <c r="ACA86" s="128"/>
      <c r="ACB86" s="128"/>
      <c r="ACC86" s="128"/>
      <c r="ACD86" s="128"/>
      <c r="ACE86" s="128"/>
      <c r="ACF86" s="128"/>
      <c r="ACG86" s="128"/>
      <c r="ACH86" s="128"/>
      <c r="ACI86" s="128"/>
      <c r="ACJ86" s="128"/>
      <c r="ACK86" s="128"/>
      <c r="ACL86" s="128"/>
      <c r="ACM86" s="128"/>
      <c r="ACN86" s="128"/>
      <c r="ACO86" s="128"/>
      <c r="ACP86" s="128"/>
      <c r="ACQ86" s="128"/>
      <c r="ACR86" s="128"/>
      <c r="ACS86" s="128"/>
      <c r="ACT86" s="128"/>
      <c r="ACU86" s="128"/>
      <c r="ACV86" s="128"/>
      <c r="ACW86" s="128"/>
      <c r="ACX86" s="128"/>
      <c r="ACY86" s="128"/>
      <c r="ACZ86" s="128"/>
      <c r="ADA86" s="128"/>
      <c r="ADB86" s="128"/>
      <c r="ADC86" s="128"/>
      <c r="ADD86" s="128"/>
      <c r="ADE86" s="128"/>
      <c r="ADF86" s="128"/>
      <c r="ADG86" s="128"/>
      <c r="ADH86" s="128"/>
      <c r="ADI86" s="128"/>
      <c r="ADJ86" s="128"/>
      <c r="ADK86" s="128"/>
      <c r="ADL86" s="128"/>
      <c r="ADM86" s="128"/>
      <c r="ADN86" s="128"/>
      <c r="ADO86" s="128"/>
      <c r="ADP86" s="128"/>
      <c r="ADQ86" s="128"/>
      <c r="ADR86" s="128"/>
      <c r="ADS86" s="128"/>
      <c r="ADT86" s="128"/>
      <c r="ADU86" s="128"/>
      <c r="ADV86" s="128"/>
      <c r="ADW86" s="128"/>
      <c r="ADX86" s="128"/>
      <c r="ADY86" s="128"/>
      <c r="ADZ86" s="128"/>
      <c r="AEA86" s="128"/>
      <c r="AEB86" s="128"/>
      <c r="AEC86" s="128"/>
      <c r="AED86" s="128"/>
      <c r="AEE86" s="128"/>
      <c r="AEF86" s="128"/>
      <c r="AEG86" s="128"/>
      <c r="AEH86" s="128"/>
      <c r="AEI86" s="128"/>
      <c r="AEJ86" s="128"/>
      <c r="AEK86" s="128"/>
      <c r="AEL86" s="128"/>
      <c r="AEM86" s="128"/>
      <c r="AEN86" s="128"/>
      <c r="AEO86" s="128"/>
      <c r="AEP86" s="128"/>
      <c r="AEQ86" s="128"/>
      <c r="AER86" s="128"/>
      <c r="AES86" s="128"/>
      <c r="AET86" s="128"/>
      <c r="AEU86" s="128"/>
      <c r="AEV86" s="128"/>
      <c r="AEW86" s="128"/>
      <c r="AEX86" s="128"/>
      <c r="AEY86" s="128"/>
      <c r="AEZ86" s="128"/>
      <c r="AFA86" s="128"/>
      <c r="AFB86" s="128"/>
      <c r="AFC86" s="128"/>
      <c r="AFD86" s="128"/>
      <c r="AFE86" s="128"/>
      <c r="AFF86" s="128"/>
      <c r="AFG86" s="128"/>
      <c r="AFH86" s="128"/>
      <c r="AFI86" s="128"/>
      <c r="AFJ86" s="128"/>
      <c r="AFK86" s="128"/>
      <c r="AFL86" s="128"/>
      <c r="AFM86" s="128"/>
      <c r="AFN86" s="128"/>
      <c r="AFO86" s="128"/>
      <c r="AFP86" s="128"/>
      <c r="AFQ86" s="128"/>
      <c r="AFR86" s="128"/>
      <c r="AFS86" s="128"/>
      <c r="AFT86" s="128"/>
      <c r="AFU86" s="128"/>
      <c r="AFV86" s="128"/>
      <c r="AFW86" s="128"/>
      <c r="AFX86" s="128"/>
      <c r="AFY86" s="128"/>
      <c r="AFZ86" s="128"/>
      <c r="AGA86" s="128"/>
      <c r="AGB86" s="128"/>
      <c r="AGC86" s="128"/>
      <c r="AGD86" s="128"/>
      <c r="AGE86" s="128"/>
      <c r="AGF86" s="128"/>
      <c r="AGG86" s="128"/>
      <c r="AGH86" s="128"/>
      <c r="AGI86" s="128"/>
      <c r="AGJ86" s="128"/>
      <c r="AGK86" s="128"/>
      <c r="AGL86" s="128"/>
      <c r="AGM86" s="128"/>
      <c r="AGN86" s="128"/>
      <c r="AGO86" s="128"/>
      <c r="AGP86" s="128"/>
      <c r="AGQ86" s="128"/>
      <c r="AGR86" s="128"/>
      <c r="AGS86" s="128"/>
      <c r="AGT86" s="128"/>
      <c r="AGU86" s="128"/>
      <c r="AGV86" s="128"/>
      <c r="AGW86" s="128"/>
      <c r="AGX86" s="128"/>
      <c r="AGY86" s="128"/>
      <c r="AGZ86" s="128"/>
      <c r="AHA86" s="128"/>
      <c r="AHB86" s="128"/>
      <c r="AHC86" s="128"/>
      <c r="AHD86" s="128"/>
      <c r="AHE86" s="128"/>
      <c r="AHF86" s="128"/>
      <c r="AHG86" s="128"/>
      <c r="AHH86" s="128"/>
      <c r="AHI86" s="128"/>
      <c r="AHJ86" s="128"/>
      <c r="AHK86" s="128"/>
      <c r="AHL86" s="128"/>
      <c r="AHM86" s="128"/>
      <c r="AHN86" s="128"/>
      <c r="AHO86" s="128"/>
      <c r="AHP86" s="128"/>
      <c r="AHQ86" s="128"/>
      <c r="AHR86" s="128"/>
      <c r="AHS86" s="128"/>
      <c r="AHT86" s="128"/>
      <c r="AHU86" s="128"/>
      <c r="AHV86" s="128"/>
      <c r="AHW86" s="128"/>
      <c r="AHX86" s="128"/>
      <c r="AHY86" s="128"/>
      <c r="AHZ86" s="128"/>
      <c r="AIA86" s="128"/>
      <c r="AIB86" s="128"/>
      <c r="AIC86" s="128"/>
      <c r="AID86" s="128"/>
      <c r="AIE86" s="128"/>
      <c r="AIF86" s="128"/>
      <c r="AIG86" s="128"/>
      <c r="AIH86" s="128"/>
      <c r="AII86" s="128"/>
      <c r="AIJ86" s="128"/>
      <c r="AIK86" s="128"/>
      <c r="AIL86" s="128"/>
      <c r="AIM86" s="128"/>
      <c r="AIN86" s="128"/>
      <c r="AIO86" s="128"/>
      <c r="AIP86" s="128"/>
      <c r="AIQ86" s="128"/>
      <c r="AIR86" s="128"/>
      <c r="AIS86" s="128"/>
      <c r="AIT86" s="128"/>
      <c r="AIU86" s="128"/>
      <c r="AIV86" s="128"/>
      <c r="AIW86" s="128"/>
      <c r="AIX86" s="128"/>
      <c r="AIY86" s="128"/>
      <c r="AIZ86" s="128"/>
      <c r="AJA86" s="128"/>
      <c r="AJB86" s="128"/>
      <c r="AJC86" s="128"/>
      <c r="AJD86" s="128"/>
      <c r="AJE86" s="128"/>
      <c r="AJF86" s="128"/>
      <c r="AJG86" s="128"/>
      <c r="AJH86" s="128"/>
      <c r="AJI86" s="128"/>
      <c r="AJJ86" s="128"/>
      <c r="AJK86" s="128"/>
      <c r="AJL86" s="128"/>
      <c r="AJM86" s="128"/>
      <c r="AJN86" s="128"/>
      <c r="AJO86" s="128"/>
      <c r="AJP86" s="128"/>
      <c r="AJQ86" s="128"/>
      <c r="AJR86" s="128"/>
      <c r="AJS86" s="128"/>
      <c r="AJT86" s="128"/>
      <c r="AJU86" s="128"/>
      <c r="AJV86" s="128"/>
      <c r="AJW86" s="128"/>
      <c r="AJX86" s="128"/>
      <c r="AJY86" s="128"/>
      <c r="AJZ86" s="128"/>
      <c r="AKA86" s="128"/>
      <c r="AKB86" s="128"/>
      <c r="AKC86" s="128"/>
      <c r="AKD86" s="128"/>
      <c r="AKE86" s="128"/>
      <c r="AKF86" s="128"/>
      <c r="AKG86" s="128"/>
      <c r="AKH86" s="128"/>
      <c r="AKI86" s="128"/>
      <c r="AKJ86" s="128"/>
      <c r="AKK86" s="128"/>
      <c r="AKL86" s="128"/>
      <c r="AKM86" s="128"/>
      <c r="AKN86" s="128"/>
      <c r="AKO86" s="128"/>
      <c r="AKP86" s="128"/>
      <c r="AKQ86" s="128"/>
      <c r="AKR86" s="128"/>
      <c r="AKS86" s="128"/>
      <c r="AKT86" s="128"/>
      <c r="AKU86" s="128"/>
      <c r="AKV86" s="128"/>
      <c r="AKW86" s="128"/>
      <c r="AKX86" s="128"/>
      <c r="AKY86" s="128"/>
      <c r="AKZ86" s="128"/>
      <c r="ALA86" s="128"/>
      <c r="ALB86" s="128"/>
      <c r="ALC86" s="128"/>
      <c r="ALD86" s="128"/>
      <c r="ALE86" s="128"/>
      <c r="ALF86" s="128"/>
      <c r="ALG86" s="128"/>
      <c r="ALH86" s="128"/>
      <c r="ALI86" s="128"/>
      <c r="ALJ86" s="128"/>
      <c r="ALK86" s="128"/>
      <c r="ALL86" s="128"/>
      <c r="ALM86" s="128"/>
      <c r="ALN86" s="128"/>
      <c r="ALO86" s="128"/>
      <c r="ALP86" s="128"/>
      <c r="ALQ86" s="128"/>
      <c r="ALR86" s="128"/>
      <c r="ALS86" s="128"/>
      <c r="ALT86" s="128"/>
      <c r="ALU86" s="128"/>
      <c r="ALV86" s="128"/>
      <c r="ALW86" s="128"/>
      <c r="ALX86" s="128"/>
      <c r="ALY86" s="128"/>
      <c r="ALZ86" s="128"/>
      <c r="AMA86" s="128"/>
      <c r="AMB86" s="128"/>
      <c r="AMC86" s="128"/>
      <c r="AMD86" s="128"/>
      <c r="AME86" s="128"/>
      <c r="AMF86" s="128"/>
      <c r="AMG86" s="128"/>
      <c r="AMH86" s="128"/>
      <c r="AMI86" s="128"/>
      <c r="AMJ86" s="128"/>
      <c r="AMK86" s="128"/>
      <c r="AML86" s="128"/>
      <c r="AMM86" s="128"/>
      <c r="AMN86" s="128"/>
      <c r="AMO86" s="128"/>
      <c r="AMP86" s="128"/>
      <c r="AMQ86" s="128"/>
      <c r="AMR86" s="128"/>
      <c r="AMS86" s="128"/>
      <c r="AMT86" s="128"/>
      <c r="AMU86" s="128"/>
      <c r="AMV86" s="128"/>
      <c r="AMW86" s="128"/>
      <c r="AMX86" s="128"/>
      <c r="AMY86" s="128"/>
      <c r="AMZ86" s="128"/>
      <c r="ANA86" s="128"/>
      <c r="ANB86" s="128"/>
      <c r="ANC86" s="128"/>
      <c r="AND86" s="128"/>
      <c r="ANE86" s="128"/>
      <c r="ANF86" s="128"/>
      <c r="ANG86" s="128"/>
      <c r="ANH86" s="128"/>
      <c r="ANI86" s="128"/>
      <c r="ANJ86" s="128"/>
      <c r="ANK86" s="128"/>
      <c r="ANL86" s="128"/>
      <c r="ANM86" s="128"/>
      <c r="ANN86" s="128"/>
      <c r="ANO86" s="128"/>
      <c r="ANP86" s="128"/>
      <c r="ANQ86" s="128"/>
      <c r="ANR86" s="128"/>
      <c r="ANS86" s="128"/>
      <c r="ANT86" s="128"/>
      <c r="ANU86" s="128"/>
      <c r="ANV86" s="128"/>
      <c r="ANW86" s="128"/>
      <c r="ANX86" s="128"/>
      <c r="ANY86" s="128"/>
      <c r="ANZ86" s="128"/>
      <c r="AOA86" s="128"/>
      <c r="AOB86" s="128"/>
      <c r="AOC86" s="128"/>
      <c r="AOD86" s="128"/>
      <c r="AOE86" s="128"/>
      <c r="AOF86" s="128"/>
      <c r="AOG86" s="128"/>
      <c r="AOH86" s="128"/>
      <c r="AOI86" s="128"/>
      <c r="AOJ86" s="128"/>
      <c r="AOK86" s="128"/>
      <c r="AOL86" s="128"/>
      <c r="AOM86" s="128"/>
      <c r="AON86" s="128"/>
      <c r="AOO86" s="128"/>
      <c r="AOP86" s="128"/>
      <c r="AOQ86" s="128"/>
      <c r="AOR86" s="128"/>
      <c r="AOS86" s="128"/>
      <c r="AOT86" s="128"/>
      <c r="AOU86" s="128"/>
      <c r="AOV86" s="128"/>
      <c r="AOW86" s="128"/>
      <c r="AOX86" s="128"/>
      <c r="AOY86" s="128"/>
      <c r="AOZ86" s="128"/>
      <c r="APA86" s="128"/>
      <c r="APB86" s="128"/>
      <c r="APC86" s="128"/>
      <c r="APD86" s="128"/>
      <c r="APE86" s="128"/>
      <c r="APF86" s="128"/>
      <c r="APG86" s="128"/>
      <c r="APH86" s="128"/>
      <c r="API86" s="128"/>
      <c r="APJ86" s="128"/>
      <c r="APK86" s="128"/>
      <c r="APL86" s="128"/>
      <c r="APM86" s="128"/>
      <c r="APN86" s="128"/>
      <c r="APO86" s="128"/>
      <c r="APP86" s="128"/>
      <c r="APQ86" s="128"/>
      <c r="APR86" s="128"/>
      <c r="APS86" s="128"/>
      <c r="APT86" s="128"/>
      <c r="APU86" s="128"/>
      <c r="APV86" s="128"/>
      <c r="APW86" s="128"/>
      <c r="APX86" s="128"/>
      <c r="APY86" s="128"/>
      <c r="APZ86" s="128"/>
      <c r="AQA86" s="128"/>
      <c r="AQB86" s="128"/>
      <c r="AQC86" s="128"/>
      <c r="AQD86" s="128"/>
      <c r="AQE86" s="128"/>
      <c r="AQF86" s="128"/>
      <c r="AQG86" s="128"/>
      <c r="AQH86" s="128"/>
      <c r="AQI86" s="128"/>
      <c r="AQJ86" s="128"/>
      <c r="AQK86" s="128"/>
      <c r="AQL86" s="128"/>
      <c r="AQM86" s="128"/>
      <c r="AQN86" s="128"/>
      <c r="AQO86" s="128"/>
      <c r="AQP86" s="128"/>
      <c r="AQQ86" s="128"/>
      <c r="AQR86" s="128"/>
      <c r="AQS86" s="128"/>
      <c r="AQT86" s="128"/>
      <c r="AQU86" s="128"/>
      <c r="AQV86" s="128"/>
      <c r="AQW86" s="128"/>
      <c r="AQX86" s="128"/>
      <c r="AQY86" s="128"/>
      <c r="AQZ86" s="128"/>
      <c r="ARA86" s="128"/>
      <c r="ARB86" s="128"/>
      <c r="ARC86" s="128"/>
      <c r="ARD86" s="128"/>
      <c r="ARE86" s="128"/>
      <c r="ARF86" s="128"/>
      <c r="ARG86" s="128"/>
      <c r="ARH86" s="128"/>
      <c r="ARI86" s="128"/>
      <c r="ARJ86" s="128"/>
      <c r="ARK86" s="128"/>
      <c r="ARL86" s="128"/>
      <c r="ARM86" s="128"/>
      <c r="ARN86" s="128"/>
      <c r="ARO86" s="128"/>
      <c r="ARP86" s="128"/>
      <c r="ARQ86" s="128"/>
      <c r="ARR86" s="128"/>
      <c r="ARS86" s="128"/>
      <c r="ART86" s="128"/>
      <c r="ARU86" s="128"/>
      <c r="ARV86" s="128"/>
      <c r="ARW86" s="128"/>
      <c r="ARX86" s="128"/>
      <c r="ARY86" s="128"/>
      <c r="ARZ86" s="128"/>
      <c r="ASA86" s="128"/>
      <c r="ASB86" s="128"/>
      <c r="ASC86" s="128"/>
      <c r="ASD86" s="128"/>
      <c r="ASE86" s="128"/>
      <c r="ASF86" s="128"/>
      <c r="ASG86" s="128"/>
      <c r="ASH86" s="128"/>
      <c r="ASI86" s="128"/>
      <c r="ASJ86" s="128"/>
      <c r="ASK86" s="128"/>
      <c r="ASL86" s="128"/>
      <c r="ASM86" s="128"/>
      <c r="ASN86" s="128"/>
      <c r="ASO86" s="128"/>
      <c r="ASP86" s="128"/>
      <c r="ASQ86" s="128"/>
      <c r="ASR86" s="128"/>
      <c r="ASS86" s="128"/>
      <c r="AST86" s="128"/>
      <c r="ASU86" s="128"/>
      <c r="ASV86" s="128"/>
      <c r="ASW86" s="128"/>
      <c r="ASX86" s="128"/>
      <c r="ASY86" s="128"/>
      <c r="ASZ86" s="128"/>
      <c r="ATA86" s="128"/>
      <c r="ATB86" s="128"/>
      <c r="ATC86" s="128"/>
      <c r="ATD86" s="128"/>
      <c r="ATE86" s="128"/>
      <c r="ATF86" s="128"/>
      <c r="ATG86" s="128"/>
      <c r="ATH86" s="128"/>
      <c r="ATI86" s="128"/>
      <c r="ATJ86" s="128"/>
      <c r="ATK86" s="128"/>
      <c r="ATL86" s="128"/>
      <c r="ATM86" s="128"/>
      <c r="ATN86" s="128"/>
      <c r="ATO86" s="128"/>
      <c r="ATP86" s="128"/>
      <c r="ATQ86" s="128"/>
      <c r="ATR86" s="128"/>
      <c r="ATS86" s="128"/>
      <c r="ATT86" s="128"/>
      <c r="ATU86" s="128"/>
      <c r="ATV86" s="128"/>
      <c r="ATW86" s="128"/>
      <c r="ATX86" s="128"/>
      <c r="ATY86" s="128"/>
      <c r="ATZ86" s="128"/>
      <c r="AUA86" s="128"/>
      <c r="AUB86" s="128"/>
      <c r="AUC86" s="128"/>
      <c r="AUD86" s="128"/>
      <c r="AUE86" s="128"/>
      <c r="AUF86" s="128"/>
      <c r="AUG86" s="128"/>
      <c r="AUH86" s="128"/>
      <c r="AUI86" s="128"/>
      <c r="AUJ86" s="128"/>
      <c r="AUK86" s="128"/>
      <c r="AUL86" s="128"/>
      <c r="AUM86" s="128"/>
      <c r="AUN86" s="128"/>
      <c r="AUO86" s="128"/>
      <c r="AUP86" s="128"/>
      <c r="AUQ86" s="128"/>
      <c r="AUR86" s="128"/>
      <c r="AUS86" s="128"/>
      <c r="AUT86" s="128"/>
      <c r="AUU86" s="128"/>
      <c r="AUV86" s="128"/>
      <c r="AUW86" s="128"/>
      <c r="AUX86" s="128"/>
      <c r="AUY86" s="128"/>
      <c r="AUZ86" s="128"/>
      <c r="AVA86" s="128"/>
      <c r="AVB86" s="128"/>
      <c r="AVC86" s="128"/>
      <c r="AVD86" s="128"/>
      <c r="AVE86" s="128"/>
      <c r="AVF86" s="128"/>
      <c r="AVG86" s="128"/>
      <c r="AVH86" s="128"/>
      <c r="AVI86" s="128"/>
      <c r="AVJ86" s="128"/>
      <c r="AVK86" s="128"/>
      <c r="AVL86" s="128"/>
      <c r="AVM86" s="128"/>
      <c r="AVN86" s="128"/>
      <c r="AVO86" s="128"/>
      <c r="AVP86" s="128"/>
      <c r="AVQ86" s="128"/>
      <c r="AVR86" s="128"/>
      <c r="AVS86" s="128"/>
      <c r="AVT86" s="128"/>
      <c r="AVU86" s="128"/>
      <c r="AVV86" s="128"/>
      <c r="AVW86" s="128"/>
      <c r="AVX86" s="128"/>
      <c r="AVY86" s="128"/>
      <c r="AVZ86" s="128"/>
      <c r="AWA86" s="128"/>
      <c r="AWB86" s="128"/>
      <c r="AWC86" s="128"/>
      <c r="AWD86" s="128"/>
      <c r="AWE86" s="128"/>
      <c r="AWF86" s="128"/>
      <c r="AWG86" s="128"/>
      <c r="AWH86" s="128"/>
      <c r="AWI86" s="128"/>
      <c r="AWJ86" s="128"/>
      <c r="AWK86" s="128"/>
      <c r="AWL86" s="128"/>
      <c r="AWM86" s="128"/>
      <c r="AWN86" s="128"/>
      <c r="AWO86" s="128"/>
      <c r="AWP86" s="128"/>
      <c r="AWQ86" s="128"/>
      <c r="AWR86" s="128"/>
      <c r="AWS86" s="128"/>
      <c r="AWT86" s="128"/>
      <c r="AWU86" s="128"/>
      <c r="AWV86" s="128"/>
      <c r="AWW86" s="128"/>
      <c r="AWX86" s="128"/>
      <c r="AWY86" s="128"/>
      <c r="AWZ86" s="128"/>
      <c r="AXA86" s="128"/>
      <c r="AXB86" s="128"/>
      <c r="AXC86" s="128"/>
      <c r="AXD86" s="128"/>
      <c r="AXE86" s="128"/>
      <c r="AXF86" s="128"/>
      <c r="AXG86" s="128"/>
      <c r="AXH86" s="128"/>
      <c r="AXI86" s="128"/>
      <c r="AXJ86" s="128"/>
      <c r="AXK86" s="128"/>
      <c r="AXL86" s="128"/>
      <c r="AXM86" s="128"/>
      <c r="AXN86" s="128"/>
      <c r="AXO86" s="128"/>
      <c r="AXP86" s="128"/>
      <c r="AXQ86" s="128"/>
      <c r="AXR86" s="128"/>
      <c r="AXS86" s="128"/>
      <c r="AXT86" s="128"/>
      <c r="AXU86" s="128"/>
      <c r="AXV86" s="128"/>
      <c r="AXW86" s="128"/>
      <c r="AXX86" s="128"/>
      <c r="AXY86" s="128"/>
      <c r="AXZ86" s="128"/>
      <c r="AYA86" s="128"/>
      <c r="AYB86" s="128"/>
      <c r="AYC86" s="128"/>
      <c r="AYD86" s="128"/>
      <c r="AYE86" s="128"/>
      <c r="AYF86" s="128"/>
      <c r="AYG86" s="128"/>
      <c r="AYH86" s="128"/>
      <c r="AYI86" s="128"/>
      <c r="AYJ86" s="128"/>
      <c r="AYK86" s="128"/>
      <c r="AYL86" s="128"/>
      <c r="AYM86" s="128"/>
      <c r="AYN86" s="128"/>
      <c r="AYO86" s="128"/>
      <c r="AYP86" s="128"/>
      <c r="AYQ86" s="128"/>
      <c r="AYR86" s="128"/>
      <c r="AYS86" s="128"/>
      <c r="AYT86" s="128"/>
      <c r="AYU86" s="128"/>
      <c r="AYV86" s="128"/>
      <c r="AYW86" s="128"/>
      <c r="AYX86" s="128"/>
      <c r="AYY86" s="128"/>
      <c r="AYZ86" s="128"/>
      <c r="AZA86" s="128"/>
      <c r="AZB86" s="128"/>
      <c r="AZC86" s="128"/>
      <c r="AZD86" s="128"/>
      <c r="AZE86" s="128"/>
      <c r="AZF86" s="128"/>
      <c r="AZG86" s="128"/>
      <c r="AZH86" s="128"/>
      <c r="AZI86" s="128"/>
      <c r="AZJ86" s="128"/>
      <c r="AZK86" s="128"/>
      <c r="AZL86" s="128"/>
      <c r="AZM86" s="128"/>
      <c r="AZN86" s="128"/>
      <c r="AZO86" s="128"/>
      <c r="AZP86" s="128"/>
      <c r="AZQ86" s="128"/>
      <c r="AZR86" s="128"/>
      <c r="AZS86" s="128"/>
      <c r="AZT86" s="128"/>
      <c r="AZU86" s="128"/>
      <c r="AZV86" s="128"/>
      <c r="AZW86" s="128"/>
      <c r="AZX86" s="128"/>
      <c r="AZY86" s="128"/>
      <c r="AZZ86" s="128"/>
      <c r="BAA86" s="128"/>
      <c r="BAB86" s="128"/>
      <c r="BAC86" s="128"/>
      <c r="BAD86" s="128"/>
      <c r="BAE86" s="128"/>
      <c r="BAF86" s="128"/>
      <c r="BAG86" s="128"/>
      <c r="BAH86" s="128"/>
      <c r="BAI86" s="128"/>
      <c r="BAJ86" s="128"/>
      <c r="BAK86" s="128"/>
      <c r="BAL86" s="128"/>
      <c r="BAM86" s="128"/>
      <c r="BAN86" s="128"/>
      <c r="BAO86" s="128"/>
      <c r="BAP86" s="128"/>
      <c r="BAQ86" s="128"/>
      <c r="BAR86" s="128"/>
      <c r="BAS86" s="128"/>
      <c r="BAT86" s="128"/>
      <c r="BAU86" s="128"/>
      <c r="BAV86" s="128"/>
      <c r="BAW86" s="128"/>
      <c r="BAX86" s="128"/>
      <c r="BAY86" s="128"/>
      <c r="BAZ86" s="128"/>
      <c r="BBA86" s="128"/>
      <c r="BBB86" s="128"/>
      <c r="BBC86" s="128"/>
      <c r="BBD86" s="128"/>
      <c r="BBE86" s="128"/>
      <c r="BBF86" s="128"/>
      <c r="BBG86" s="128"/>
      <c r="BBH86" s="128"/>
      <c r="BBI86" s="128"/>
      <c r="BBJ86" s="128"/>
      <c r="BBK86" s="128"/>
      <c r="BBL86" s="128"/>
      <c r="BBM86" s="128"/>
      <c r="BBN86" s="128"/>
      <c r="BBO86" s="128"/>
      <c r="BBP86" s="128"/>
      <c r="BBQ86" s="128"/>
      <c r="BBR86" s="128"/>
      <c r="BBS86" s="128"/>
      <c r="BBT86" s="128"/>
      <c r="BBU86" s="128"/>
      <c r="BBV86" s="128"/>
      <c r="BBW86" s="128"/>
      <c r="BBX86" s="128"/>
      <c r="BBY86" s="128"/>
      <c r="BBZ86" s="128"/>
      <c r="BCA86" s="128"/>
      <c r="BCB86" s="128"/>
      <c r="BCC86" s="128"/>
      <c r="BCD86" s="128"/>
      <c r="BCE86" s="128"/>
      <c r="BCF86" s="128"/>
      <c r="BCG86" s="128"/>
      <c r="BCH86" s="128"/>
      <c r="BCI86" s="128"/>
      <c r="BCJ86" s="128"/>
      <c r="BCK86" s="128"/>
      <c r="BCL86" s="128"/>
      <c r="BCM86" s="128"/>
      <c r="BCN86" s="128"/>
      <c r="BCO86" s="128"/>
      <c r="BCP86" s="128"/>
      <c r="BCQ86" s="128"/>
      <c r="BCR86" s="128"/>
      <c r="BCS86" s="128"/>
      <c r="BCT86" s="128"/>
      <c r="BCU86" s="128"/>
      <c r="BCV86" s="128"/>
      <c r="BCW86" s="128"/>
      <c r="BCX86" s="128"/>
      <c r="BCY86" s="128"/>
      <c r="BCZ86" s="128"/>
      <c r="BDA86" s="128"/>
      <c r="BDB86" s="128"/>
      <c r="BDC86" s="128"/>
      <c r="BDD86" s="128"/>
      <c r="BDE86" s="128"/>
      <c r="BDF86" s="128"/>
      <c r="BDG86" s="128"/>
      <c r="BDH86" s="128"/>
      <c r="BDI86" s="128"/>
      <c r="BDJ86" s="128"/>
      <c r="BDK86" s="128"/>
      <c r="BDL86" s="128"/>
      <c r="BDM86" s="128"/>
      <c r="BDN86" s="128"/>
      <c r="BDO86" s="128"/>
      <c r="BDP86" s="128"/>
      <c r="BDQ86" s="128"/>
      <c r="BDR86" s="128"/>
      <c r="BDS86" s="128"/>
      <c r="BDT86" s="128"/>
      <c r="BDU86" s="128"/>
      <c r="BDV86" s="128"/>
      <c r="BDW86" s="128"/>
      <c r="BDX86" s="128"/>
      <c r="BDY86" s="128"/>
      <c r="BDZ86" s="128"/>
      <c r="BEA86" s="128"/>
      <c r="BEB86" s="128"/>
      <c r="BEC86" s="128"/>
      <c r="BED86" s="128"/>
      <c r="BEE86" s="128"/>
      <c r="BEF86" s="128"/>
      <c r="BEG86" s="128"/>
      <c r="BEH86" s="128"/>
      <c r="BEI86" s="128"/>
      <c r="BEJ86" s="128"/>
      <c r="BEK86" s="128"/>
      <c r="BEL86" s="128"/>
      <c r="BEM86" s="128"/>
      <c r="BEN86" s="128"/>
      <c r="BEO86" s="128"/>
      <c r="BEP86" s="128"/>
      <c r="BEQ86" s="128"/>
      <c r="BER86" s="128"/>
      <c r="BES86" s="128"/>
      <c r="BET86" s="128"/>
      <c r="BEU86" s="128"/>
      <c r="BEV86" s="128"/>
      <c r="BEW86" s="128"/>
      <c r="BEX86" s="128"/>
      <c r="BEY86" s="128"/>
      <c r="BEZ86" s="128"/>
      <c r="BFA86" s="128"/>
      <c r="BFB86" s="128"/>
      <c r="BFC86" s="128"/>
      <c r="BFD86" s="128"/>
      <c r="BFE86" s="128"/>
      <c r="BFF86" s="128"/>
      <c r="BFG86" s="128"/>
      <c r="BFH86" s="128"/>
      <c r="BFI86" s="128"/>
      <c r="BFJ86" s="128"/>
      <c r="BFK86" s="128"/>
      <c r="BFL86" s="128"/>
      <c r="BFM86" s="128"/>
      <c r="BFN86" s="128"/>
      <c r="BFO86" s="128"/>
      <c r="BFP86" s="128"/>
      <c r="BFQ86" s="128"/>
      <c r="BFR86" s="128"/>
      <c r="BFS86" s="128"/>
      <c r="BFT86" s="128"/>
      <c r="BFU86" s="128"/>
      <c r="BFV86" s="128"/>
      <c r="BFW86" s="128"/>
      <c r="BFX86" s="128"/>
      <c r="BFY86" s="128"/>
      <c r="BFZ86" s="128"/>
      <c r="BGA86" s="128"/>
      <c r="BGB86" s="128"/>
      <c r="BGC86" s="128"/>
      <c r="BGD86" s="128"/>
      <c r="BGE86" s="128"/>
      <c r="BGF86" s="128"/>
      <c r="BGG86" s="128"/>
      <c r="BGH86" s="128"/>
      <c r="BGI86" s="128"/>
      <c r="BGJ86" s="128"/>
      <c r="BGK86" s="128"/>
      <c r="BGL86" s="128"/>
      <c r="BGM86" s="128"/>
      <c r="BGN86" s="128"/>
      <c r="BGO86" s="128"/>
      <c r="BGP86" s="128"/>
      <c r="BGQ86" s="128"/>
      <c r="BGR86" s="128"/>
      <c r="BGS86" s="128"/>
      <c r="BGT86" s="128"/>
      <c r="BGU86" s="128"/>
      <c r="BGV86" s="128"/>
      <c r="BGW86" s="128"/>
      <c r="BGX86" s="128"/>
      <c r="BGY86" s="128"/>
      <c r="BGZ86" s="128"/>
      <c r="BHA86" s="128"/>
      <c r="BHB86" s="128"/>
      <c r="BHC86" s="128"/>
      <c r="BHD86" s="128"/>
      <c r="BHE86" s="128"/>
      <c r="BHF86" s="128"/>
      <c r="BHG86" s="128"/>
      <c r="BHH86" s="128"/>
      <c r="BHI86" s="128"/>
      <c r="BHJ86" s="128"/>
      <c r="BHK86" s="128"/>
      <c r="BHL86" s="128"/>
      <c r="BHM86" s="128"/>
      <c r="BHN86" s="128"/>
      <c r="BHO86" s="128"/>
      <c r="BHP86" s="128"/>
      <c r="BHQ86" s="128"/>
      <c r="BHR86" s="128"/>
      <c r="BHS86" s="128"/>
      <c r="BHT86" s="128"/>
      <c r="BHU86" s="128"/>
      <c r="BHV86" s="128"/>
      <c r="BHW86" s="128"/>
      <c r="BHX86" s="128"/>
      <c r="BHY86" s="128"/>
      <c r="BHZ86" s="128"/>
      <c r="BIA86" s="128"/>
      <c r="BIB86" s="128"/>
      <c r="BIC86" s="128"/>
      <c r="BID86" s="128"/>
      <c r="BIE86" s="128"/>
      <c r="BIF86" s="128"/>
      <c r="BIG86" s="128"/>
      <c r="BIH86" s="128"/>
      <c r="BII86" s="128"/>
      <c r="BIJ86" s="128"/>
      <c r="BIK86" s="128"/>
      <c r="BIL86" s="128"/>
      <c r="BIM86" s="128"/>
      <c r="BIN86" s="128"/>
      <c r="BIO86" s="128"/>
      <c r="BIP86" s="128"/>
      <c r="BIQ86" s="128"/>
      <c r="BIR86" s="128"/>
      <c r="BIS86" s="128"/>
      <c r="BIT86" s="128"/>
      <c r="BIU86" s="128"/>
      <c r="BIV86" s="128"/>
      <c r="BIW86" s="128"/>
      <c r="BIX86" s="128"/>
      <c r="BIY86" s="128"/>
      <c r="BIZ86" s="128"/>
      <c r="BJA86" s="128"/>
      <c r="BJB86" s="128"/>
      <c r="BJC86" s="128"/>
      <c r="BJD86" s="128"/>
      <c r="BJE86" s="128"/>
      <c r="BJF86" s="128"/>
      <c r="BJG86" s="128"/>
      <c r="BJH86" s="128"/>
      <c r="BJI86" s="128"/>
      <c r="BJJ86" s="128"/>
      <c r="BJK86" s="128"/>
      <c r="BJL86" s="128"/>
      <c r="BJM86" s="128"/>
      <c r="BJN86" s="128"/>
      <c r="BJO86" s="128"/>
      <c r="BJP86" s="128"/>
      <c r="BJQ86" s="128"/>
      <c r="BJR86" s="128"/>
      <c r="BJS86" s="128"/>
      <c r="BJT86" s="128"/>
      <c r="BJU86" s="128"/>
      <c r="BJV86" s="128"/>
      <c r="BJW86" s="128"/>
      <c r="BJX86" s="128"/>
      <c r="BJY86" s="128"/>
      <c r="BJZ86" s="128"/>
      <c r="BKA86" s="128"/>
      <c r="BKB86" s="128"/>
      <c r="BKC86" s="128"/>
      <c r="BKD86" s="128"/>
      <c r="BKE86" s="128"/>
      <c r="BKF86" s="128"/>
      <c r="BKG86" s="128"/>
      <c r="BKH86" s="128"/>
      <c r="BKI86" s="128"/>
      <c r="BKJ86" s="128"/>
      <c r="BKK86" s="128"/>
      <c r="BKL86" s="128"/>
      <c r="BKM86" s="128"/>
      <c r="BKN86" s="128"/>
      <c r="BKO86" s="128"/>
      <c r="BKP86" s="128"/>
      <c r="BKQ86" s="128"/>
      <c r="BKR86" s="128"/>
      <c r="BKS86" s="128"/>
      <c r="BKT86" s="128"/>
      <c r="BKU86" s="128"/>
      <c r="BKV86" s="128"/>
      <c r="BKW86" s="128"/>
      <c r="BKX86" s="128"/>
      <c r="BKY86" s="128"/>
      <c r="BKZ86" s="128"/>
      <c r="BLA86" s="128"/>
      <c r="BLB86" s="128"/>
      <c r="BLC86" s="128"/>
      <c r="BLD86" s="128"/>
      <c r="BLE86" s="128"/>
      <c r="BLF86" s="128"/>
      <c r="BLG86" s="128"/>
      <c r="BLH86" s="128"/>
      <c r="BLI86" s="128"/>
      <c r="BLJ86" s="128"/>
      <c r="BLK86" s="128"/>
      <c r="BLL86" s="128"/>
      <c r="BLM86" s="128"/>
      <c r="BLN86" s="128"/>
      <c r="BLO86" s="128"/>
      <c r="BLP86" s="128"/>
      <c r="BLQ86" s="128"/>
      <c r="BLR86" s="128"/>
      <c r="BLS86" s="128"/>
      <c r="BLT86" s="128"/>
      <c r="BLU86" s="128"/>
      <c r="BLV86" s="128"/>
      <c r="BLW86" s="128"/>
      <c r="BLX86" s="128"/>
      <c r="BLY86" s="128"/>
      <c r="BLZ86" s="128"/>
      <c r="BMA86" s="128"/>
      <c r="BMB86" s="128"/>
      <c r="BMC86" s="128"/>
      <c r="BMD86" s="128"/>
      <c r="BME86" s="128"/>
      <c r="BMF86" s="128"/>
      <c r="BMG86" s="128"/>
      <c r="BMH86" s="128"/>
      <c r="BMI86" s="128"/>
      <c r="BMJ86" s="128"/>
      <c r="BMK86" s="128"/>
      <c r="BML86" s="128"/>
      <c r="BMM86" s="128"/>
      <c r="BMN86" s="128"/>
      <c r="BMO86" s="128"/>
      <c r="BMP86" s="128"/>
      <c r="BMQ86" s="128"/>
      <c r="BMR86" s="128"/>
      <c r="BMS86" s="128"/>
      <c r="BMT86" s="128"/>
      <c r="BMU86" s="128"/>
      <c r="BMV86" s="128"/>
      <c r="BMW86" s="128"/>
      <c r="BMX86" s="128"/>
      <c r="BMY86" s="128"/>
      <c r="BMZ86" s="128"/>
      <c r="BNA86" s="128"/>
      <c r="BNB86" s="128"/>
      <c r="BNC86" s="128"/>
      <c r="BND86" s="128"/>
      <c r="BNE86" s="128"/>
      <c r="BNF86" s="128"/>
      <c r="BNG86" s="128"/>
      <c r="BNH86" s="128"/>
      <c r="BNI86" s="128"/>
      <c r="BNJ86" s="128"/>
      <c r="BNK86" s="128"/>
      <c r="BNL86" s="128"/>
      <c r="BNM86" s="128"/>
      <c r="BNN86" s="128"/>
      <c r="BNO86" s="128"/>
      <c r="BNP86" s="128"/>
      <c r="BNQ86" s="128"/>
      <c r="BNR86" s="128"/>
      <c r="BNS86" s="128"/>
      <c r="BNT86" s="128"/>
      <c r="BNU86" s="128"/>
      <c r="BNV86" s="128"/>
      <c r="BNW86" s="128"/>
      <c r="BNX86" s="128"/>
      <c r="BNY86" s="128"/>
      <c r="BNZ86" s="128"/>
      <c r="BOA86" s="128"/>
      <c r="BOB86" s="128"/>
      <c r="BOC86" s="128"/>
      <c r="BOD86" s="128"/>
      <c r="BOE86" s="128"/>
      <c r="BOF86" s="128"/>
      <c r="BOG86" s="128"/>
      <c r="BOH86" s="128"/>
      <c r="BOI86" s="128"/>
      <c r="BOJ86" s="128"/>
      <c r="BOK86" s="128"/>
      <c r="BOL86" s="128"/>
      <c r="BOM86" s="128"/>
      <c r="BON86" s="128"/>
      <c r="BOO86" s="128"/>
      <c r="BOP86" s="128"/>
      <c r="BOQ86" s="128"/>
      <c r="BOR86" s="128"/>
      <c r="BOS86" s="128"/>
      <c r="BOT86" s="128"/>
      <c r="BOU86" s="128"/>
      <c r="BOV86" s="128"/>
      <c r="BOW86" s="128"/>
      <c r="BOX86" s="128"/>
      <c r="BOY86" s="128"/>
      <c r="BOZ86" s="128"/>
      <c r="BPA86" s="128"/>
      <c r="BPB86" s="128"/>
      <c r="BPC86" s="128"/>
      <c r="BPD86" s="128"/>
      <c r="BPE86" s="128"/>
      <c r="BPF86" s="128"/>
      <c r="BPG86" s="128"/>
      <c r="BPH86" s="128"/>
      <c r="BPI86" s="128"/>
      <c r="BPJ86" s="128"/>
      <c r="BPK86" s="128"/>
      <c r="BPL86" s="128"/>
      <c r="BPM86" s="128"/>
      <c r="BPN86" s="128"/>
      <c r="BPO86" s="128"/>
      <c r="BPP86" s="128"/>
      <c r="BPQ86" s="128"/>
      <c r="BPR86" s="128"/>
      <c r="BPS86" s="128"/>
      <c r="BPT86" s="128"/>
      <c r="BPU86" s="128"/>
      <c r="BPV86" s="128"/>
      <c r="BPW86" s="128"/>
      <c r="BPX86" s="128"/>
      <c r="BPY86" s="128"/>
      <c r="BPZ86" s="128"/>
      <c r="BQA86" s="128"/>
      <c r="BQB86" s="128"/>
      <c r="BQC86" s="128"/>
      <c r="BQD86" s="128"/>
      <c r="BQE86" s="128"/>
      <c r="BQF86" s="128"/>
      <c r="BQG86" s="128"/>
      <c r="BQH86" s="128"/>
      <c r="BQI86" s="128"/>
      <c r="BQJ86" s="128"/>
      <c r="BQK86" s="128"/>
      <c r="BQL86" s="128"/>
      <c r="BQM86" s="128"/>
      <c r="BQN86" s="128"/>
      <c r="BQO86" s="128"/>
      <c r="BQP86" s="128"/>
      <c r="BQQ86" s="128"/>
      <c r="BQR86" s="128"/>
      <c r="BQS86" s="128"/>
      <c r="BQT86" s="128"/>
      <c r="BQU86" s="128"/>
      <c r="BQV86" s="128"/>
      <c r="BQW86" s="128"/>
      <c r="BQX86" s="128"/>
      <c r="BQY86" s="128"/>
      <c r="BQZ86" s="128"/>
      <c r="BRA86" s="128"/>
      <c r="BRB86" s="128"/>
      <c r="BRC86" s="128"/>
      <c r="BRD86" s="128"/>
      <c r="BRE86" s="128"/>
      <c r="BRF86" s="128"/>
      <c r="BRG86" s="128"/>
      <c r="BRH86" s="128"/>
      <c r="BRI86" s="128"/>
      <c r="BRJ86" s="128"/>
      <c r="BRK86" s="128"/>
      <c r="BRL86" s="128"/>
      <c r="BRM86" s="128"/>
      <c r="BRN86" s="128"/>
      <c r="BRO86" s="128"/>
      <c r="BRP86" s="128"/>
      <c r="BRQ86" s="128"/>
      <c r="BRR86" s="128"/>
      <c r="BRS86" s="128"/>
      <c r="BRT86" s="128"/>
      <c r="BRU86" s="128"/>
      <c r="BRV86" s="128"/>
      <c r="BRW86" s="128"/>
      <c r="BRX86" s="128"/>
      <c r="BRY86" s="128"/>
      <c r="BRZ86" s="128"/>
      <c r="BSA86" s="128"/>
      <c r="BSB86" s="128"/>
      <c r="BSC86" s="128"/>
      <c r="BSD86" s="128"/>
      <c r="BSE86" s="128"/>
      <c r="BSF86" s="128"/>
      <c r="BSG86" s="128"/>
      <c r="BSH86" s="128"/>
      <c r="BSI86" s="128"/>
      <c r="BSJ86" s="128"/>
      <c r="BSK86" s="128"/>
      <c r="BSL86" s="128"/>
      <c r="BSM86" s="128"/>
      <c r="BSN86" s="128"/>
      <c r="BSO86" s="128"/>
      <c r="BSP86" s="128"/>
      <c r="BSQ86" s="128"/>
      <c r="BSR86" s="128"/>
      <c r="BSS86" s="128"/>
      <c r="BST86" s="128"/>
      <c r="BSU86" s="128"/>
      <c r="BSV86" s="128"/>
      <c r="BSW86" s="128"/>
      <c r="BSX86" s="128"/>
      <c r="BSY86" s="128"/>
      <c r="BSZ86" s="128"/>
      <c r="BTA86" s="128"/>
      <c r="BTB86" s="128"/>
      <c r="BTC86" s="128"/>
      <c r="BTD86" s="128"/>
      <c r="BTE86" s="128"/>
      <c r="BTF86" s="128"/>
      <c r="BTG86" s="128"/>
      <c r="BTH86" s="128"/>
      <c r="BTI86" s="128"/>
      <c r="BTJ86" s="128"/>
      <c r="BTK86" s="128"/>
      <c r="BTL86" s="128"/>
      <c r="BTM86" s="128"/>
      <c r="BTN86" s="128"/>
      <c r="BTO86" s="128"/>
      <c r="BTP86" s="128"/>
      <c r="BTQ86" s="128"/>
      <c r="BTR86" s="128"/>
      <c r="BTS86" s="128"/>
      <c r="BTT86" s="128"/>
      <c r="BTU86" s="128"/>
      <c r="BTV86" s="128"/>
      <c r="BTW86" s="128"/>
      <c r="BTX86" s="128"/>
      <c r="BTY86" s="128"/>
      <c r="BTZ86" s="128"/>
      <c r="BUA86" s="128"/>
      <c r="BUB86" s="128"/>
      <c r="BUC86" s="128"/>
      <c r="BUD86" s="128"/>
      <c r="BUE86" s="128"/>
      <c r="BUF86" s="128"/>
      <c r="BUG86" s="128"/>
      <c r="BUH86" s="128"/>
      <c r="BUI86" s="128"/>
      <c r="BUJ86" s="128"/>
      <c r="BUK86" s="128"/>
      <c r="BUL86" s="128"/>
      <c r="BUM86" s="128"/>
      <c r="BUN86" s="128"/>
      <c r="BUO86" s="128"/>
      <c r="BUP86" s="128"/>
      <c r="BUQ86" s="128"/>
      <c r="BUR86" s="128"/>
      <c r="BUS86" s="128"/>
      <c r="BUT86" s="128"/>
      <c r="BUU86" s="128"/>
      <c r="BUV86" s="128"/>
      <c r="BUW86" s="128"/>
      <c r="BUX86" s="128"/>
      <c r="BUY86" s="128"/>
      <c r="BUZ86" s="128"/>
      <c r="BVA86" s="128"/>
      <c r="BVB86" s="128"/>
      <c r="BVC86" s="128"/>
      <c r="BVD86" s="128"/>
      <c r="BVE86" s="128"/>
      <c r="BVF86" s="128"/>
      <c r="BVG86" s="128"/>
      <c r="BVH86" s="128"/>
      <c r="BVI86" s="128"/>
      <c r="BVJ86" s="128"/>
      <c r="BVK86" s="128"/>
      <c r="BVL86" s="128"/>
      <c r="BVM86" s="128"/>
      <c r="BVN86" s="128"/>
      <c r="BVO86" s="128"/>
      <c r="BVP86" s="128"/>
      <c r="BVQ86" s="128"/>
      <c r="BVR86" s="128"/>
      <c r="BVS86" s="128"/>
      <c r="BVT86" s="128"/>
      <c r="BVU86" s="128"/>
      <c r="BVV86" s="128"/>
      <c r="BVW86" s="128"/>
      <c r="BVX86" s="128"/>
      <c r="BVY86" s="128"/>
      <c r="BVZ86" s="128"/>
      <c r="BWA86" s="128"/>
      <c r="BWB86" s="128"/>
      <c r="BWC86" s="128"/>
      <c r="BWD86" s="128"/>
      <c r="BWE86" s="128"/>
      <c r="BWF86" s="128"/>
      <c r="BWG86" s="128"/>
      <c r="BWH86" s="128"/>
      <c r="BWI86" s="128"/>
      <c r="BWJ86" s="128"/>
      <c r="BWK86" s="128"/>
      <c r="BWL86" s="128"/>
      <c r="BWM86" s="128"/>
      <c r="BWN86" s="128"/>
      <c r="BWO86" s="128"/>
      <c r="BWP86" s="128"/>
      <c r="BWQ86" s="128"/>
      <c r="BWR86" s="128"/>
      <c r="BWS86" s="128"/>
      <c r="BWT86" s="128"/>
      <c r="BWU86" s="128"/>
      <c r="BWV86" s="128"/>
      <c r="BWW86" s="128"/>
      <c r="BWX86" s="128"/>
      <c r="BWY86" s="128"/>
      <c r="BWZ86" s="128"/>
      <c r="BXA86" s="128"/>
      <c r="BXB86" s="128"/>
      <c r="BXC86" s="128"/>
      <c r="BXD86" s="128"/>
      <c r="BXE86" s="128"/>
      <c r="BXF86" s="128"/>
      <c r="BXG86" s="128"/>
      <c r="BXH86" s="128"/>
      <c r="BXI86" s="128"/>
      <c r="BXJ86" s="128"/>
      <c r="BXK86" s="128"/>
      <c r="BXL86" s="128"/>
      <c r="BXM86" s="128"/>
      <c r="BXN86" s="128"/>
      <c r="BXO86" s="128"/>
      <c r="BXP86" s="128"/>
      <c r="BXQ86" s="128"/>
      <c r="BXR86" s="128"/>
      <c r="BXS86" s="128"/>
      <c r="BXT86" s="128"/>
      <c r="BXU86" s="128"/>
      <c r="BXV86" s="128"/>
      <c r="BXW86" s="128"/>
      <c r="BXX86" s="128"/>
      <c r="BXY86" s="128"/>
      <c r="BXZ86" s="128"/>
      <c r="BYA86" s="128"/>
      <c r="BYB86" s="128"/>
      <c r="BYC86" s="128"/>
      <c r="BYD86" s="128"/>
      <c r="BYE86" s="128"/>
      <c r="BYF86" s="128"/>
      <c r="BYG86" s="128"/>
      <c r="BYH86" s="128"/>
      <c r="BYI86" s="128"/>
      <c r="BYJ86" s="128"/>
      <c r="BYK86" s="2"/>
    </row>
    <row r="87" spans="1:2013" ht="15" thickBot="1" x14ac:dyDescent="0.4">
      <c r="A87" s="359"/>
      <c r="B87" s="360"/>
      <c r="C87" s="18" t="s">
        <v>148</v>
      </c>
      <c r="D87" s="361"/>
      <c r="E87" s="361"/>
      <c r="F87" s="318"/>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121"/>
      <c r="DE87" s="121"/>
      <c r="DF87" s="121"/>
      <c r="DG87" s="121"/>
      <c r="DH87" s="121"/>
      <c r="DI87" s="121"/>
      <c r="DJ87" s="121"/>
      <c r="DK87" s="121"/>
      <c r="DL87" s="121"/>
      <c r="DM87" s="121"/>
      <c r="DN87" s="121"/>
      <c r="DO87" s="121"/>
      <c r="DP87" s="121"/>
      <c r="DQ87" s="121"/>
      <c r="DR87" s="121"/>
      <c r="DS87" s="121"/>
      <c r="DT87" s="121"/>
      <c r="DU87" s="121"/>
      <c r="DV87" s="121"/>
      <c r="DW87" s="121"/>
      <c r="DX87" s="121"/>
      <c r="DY87" s="121"/>
      <c r="DZ87" s="121"/>
      <c r="EA87" s="121"/>
      <c r="EB87" s="121"/>
      <c r="EC87" s="121"/>
      <c r="ED87" s="121"/>
      <c r="EE87" s="121"/>
      <c r="EF87" s="121"/>
      <c r="EG87" s="121"/>
      <c r="EH87" s="121"/>
      <c r="EI87" s="121"/>
      <c r="EJ87" s="121"/>
      <c r="EK87" s="121"/>
      <c r="EL87" s="121"/>
      <c r="EM87" s="121"/>
      <c r="EN87" s="121"/>
      <c r="EO87" s="121"/>
      <c r="EP87" s="121"/>
      <c r="EQ87" s="121"/>
      <c r="ER87" s="121"/>
      <c r="ES87" s="121"/>
      <c r="ET87" s="121"/>
      <c r="EU87" s="121"/>
      <c r="EV87" s="121"/>
      <c r="EW87" s="121"/>
      <c r="EX87" s="121"/>
      <c r="EY87" s="121"/>
      <c r="EZ87" s="121"/>
      <c r="FA87" s="121"/>
      <c r="FB87" s="121"/>
      <c r="FC87" s="121"/>
      <c r="FD87" s="121"/>
      <c r="FE87" s="121"/>
      <c r="FF87" s="121"/>
      <c r="FG87" s="121"/>
      <c r="FH87" s="121"/>
      <c r="FI87" s="121"/>
      <c r="FJ87" s="121"/>
      <c r="FK87" s="121"/>
      <c r="FL87" s="121"/>
      <c r="FM87" s="121"/>
      <c r="FN87" s="121"/>
      <c r="FO87" s="121"/>
      <c r="FP87" s="121"/>
      <c r="FQ87" s="121"/>
      <c r="FR87" s="121"/>
      <c r="FS87" s="121"/>
      <c r="FT87" s="121"/>
      <c r="FU87" s="121"/>
      <c r="FV87" s="121"/>
      <c r="FW87" s="121"/>
      <c r="FX87" s="121"/>
      <c r="FY87" s="121"/>
      <c r="FZ87" s="121"/>
      <c r="GA87" s="121"/>
      <c r="GB87" s="121"/>
      <c r="GC87" s="121"/>
      <c r="GD87" s="121"/>
      <c r="GE87" s="121"/>
      <c r="GF87" s="121"/>
      <c r="GG87" s="121"/>
      <c r="GH87" s="121"/>
      <c r="GI87" s="121"/>
      <c r="GJ87" s="121"/>
      <c r="GK87" s="121"/>
      <c r="GL87" s="121"/>
      <c r="GM87" s="121"/>
      <c r="GN87" s="121"/>
      <c r="GO87" s="121"/>
      <c r="GP87" s="121"/>
      <c r="GQ87" s="121"/>
      <c r="GR87" s="121"/>
      <c r="GS87" s="121"/>
      <c r="GT87" s="121"/>
      <c r="GU87" s="121"/>
      <c r="GV87" s="121"/>
      <c r="GW87" s="121"/>
      <c r="GX87" s="121"/>
      <c r="GY87" s="121"/>
      <c r="GZ87" s="121"/>
      <c r="HA87" s="121"/>
      <c r="HB87" s="121"/>
      <c r="HC87" s="121"/>
      <c r="HD87" s="121"/>
      <c r="HE87" s="121"/>
      <c r="HF87" s="121"/>
      <c r="HG87" s="121"/>
      <c r="HH87" s="121"/>
      <c r="HI87" s="121"/>
      <c r="HJ87" s="121"/>
      <c r="HK87" s="121"/>
      <c r="HL87" s="121"/>
      <c r="HM87" s="121"/>
      <c r="HN87" s="121"/>
      <c r="HO87" s="121"/>
      <c r="HP87" s="121"/>
      <c r="HQ87" s="121"/>
      <c r="HR87" s="121"/>
      <c r="HS87" s="121"/>
      <c r="HT87" s="121"/>
      <c r="HU87" s="121"/>
      <c r="HV87" s="121"/>
      <c r="HW87" s="121"/>
      <c r="HX87" s="121"/>
      <c r="HY87" s="121"/>
      <c r="HZ87" s="121"/>
      <c r="IA87" s="121"/>
      <c r="IB87" s="121"/>
      <c r="IC87" s="121"/>
      <c r="ID87" s="121"/>
      <c r="IE87" s="121"/>
      <c r="IF87" s="121"/>
      <c r="IG87" s="121"/>
      <c r="IH87" s="121"/>
      <c r="II87" s="121"/>
      <c r="IJ87" s="121"/>
      <c r="IK87" s="121"/>
      <c r="IL87" s="121"/>
      <c r="IM87" s="121"/>
      <c r="IN87" s="121"/>
      <c r="IO87" s="121"/>
      <c r="IP87" s="121"/>
      <c r="IQ87" s="121"/>
      <c r="IR87" s="121"/>
      <c r="IS87" s="121"/>
      <c r="IT87" s="121"/>
      <c r="IU87" s="121"/>
      <c r="IV87" s="121"/>
      <c r="IW87" s="121"/>
      <c r="IX87" s="121"/>
      <c r="IY87" s="121"/>
      <c r="IZ87" s="121"/>
      <c r="JA87" s="319"/>
      <c r="JB87" s="128"/>
      <c r="JC87" s="128"/>
      <c r="JD87" s="128"/>
      <c r="JE87" s="128"/>
      <c r="JF87" s="128"/>
      <c r="JG87" s="128"/>
      <c r="JH87" s="128"/>
      <c r="JI87" s="128"/>
      <c r="JJ87" s="128"/>
      <c r="JK87" s="128"/>
      <c r="JL87" s="128"/>
      <c r="JM87" s="128"/>
      <c r="JN87" s="128"/>
      <c r="JO87" s="128"/>
      <c r="JP87" s="128"/>
      <c r="JQ87" s="128"/>
      <c r="JR87" s="128"/>
      <c r="JS87" s="128"/>
      <c r="JT87" s="128"/>
      <c r="JU87" s="128"/>
      <c r="JV87" s="128"/>
      <c r="JW87" s="128"/>
      <c r="JX87" s="128"/>
      <c r="JY87" s="128"/>
      <c r="JZ87" s="128"/>
      <c r="KA87" s="128"/>
      <c r="KB87" s="128"/>
      <c r="KC87" s="128"/>
      <c r="KD87" s="128"/>
      <c r="KE87" s="128"/>
      <c r="KF87" s="128"/>
      <c r="KG87" s="128"/>
      <c r="KH87" s="128"/>
      <c r="KI87" s="128"/>
      <c r="KJ87" s="128"/>
      <c r="KK87" s="128"/>
      <c r="KL87" s="128"/>
      <c r="KM87" s="128"/>
      <c r="KN87" s="128"/>
      <c r="KO87" s="128"/>
      <c r="KP87" s="128"/>
      <c r="KQ87" s="128"/>
      <c r="KR87" s="128"/>
      <c r="KS87" s="128"/>
      <c r="KT87" s="128"/>
      <c r="KU87" s="128"/>
      <c r="KV87" s="128"/>
      <c r="KW87" s="128"/>
      <c r="KX87" s="128"/>
      <c r="KY87" s="128"/>
      <c r="KZ87" s="128"/>
      <c r="LA87" s="128"/>
      <c r="LB87" s="128"/>
      <c r="LC87" s="128"/>
      <c r="LD87" s="128"/>
      <c r="LE87" s="128"/>
      <c r="LF87" s="128"/>
      <c r="LG87" s="128"/>
      <c r="LH87" s="128"/>
      <c r="LI87" s="128"/>
      <c r="LJ87" s="128"/>
      <c r="LK87" s="128"/>
      <c r="LL87" s="128"/>
      <c r="LM87" s="128"/>
      <c r="LN87" s="128"/>
      <c r="LO87" s="128"/>
      <c r="LP87" s="128"/>
      <c r="LQ87" s="128"/>
      <c r="LR87" s="128"/>
      <c r="LS87" s="128"/>
      <c r="LT87" s="128"/>
      <c r="LU87" s="128"/>
      <c r="LV87" s="128"/>
      <c r="LW87" s="128"/>
      <c r="LX87" s="128"/>
      <c r="LY87" s="128"/>
      <c r="LZ87" s="128"/>
      <c r="MA87" s="128"/>
      <c r="MB87" s="128"/>
      <c r="MC87" s="128"/>
      <c r="MD87" s="128"/>
      <c r="ME87" s="128"/>
      <c r="MF87" s="128"/>
      <c r="MG87" s="128"/>
      <c r="MH87" s="128"/>
      <c r="MI87" s="128"/>
      <c r="MJ87" s="128"/>
      <c r="MK87" s="128"/>
      <c r="ML87" s="128"/>
      <c r="MM87" s="128"/>
      <c r="MN87" s="128"/>
      <c r="MO87" s="128"/>
      <c r="MP87" s="128"/>
      <c r="MQ87" s="128"/>
      <c r="MR87" s="128"/>
      <c r="MS87" s="128"/>
      <c r="MT87" s="128"/>
      <c r="MU87" s="128"/>
      <c r="MV87" s="128"/>
      <c r="MW87" s="128"/>
      <c r="MX87" s="128"/>
      <c r="MY87" s="128"/>
      <c r="MZ87" s="128"/>
      <c r="NA87" s="128"/>
      <c r="NB87" s="128"/>
      <c r="NC87" s="128"/>
      <c r="ND87" s="128"/>
      <c r="NE87" s="128"/>
      <c r="NF87" s="128"/>
      <c r="NG87" s="128"/>
      <c r="NH87" s="128"/>
      <c r="NI87" s="128"/>
      <c r="NJ87" s="128"/>
      <c r="NK87" s="128"/>
      <c r="NL87" s="128"/>
      <c r="NM87" s="128"/>
      <c r="NN87" s="128"/>
      <c r="NO87" s="128"/>
      <c r="NP87" s="128"/>
      <c r="NQ87" s="128"/>
      <c r="NR87" s="128"/>
      <c r="NS87" s="128"/>
      <c r="NT87" s="128"/>
      <c r="NU87" s="128"/>
      <c r="NV87" s="128"/>
      <c r="NW87" s="128"/>
      <c r="NX87" s="128"/>
      <c r="NY87" s="128"/>
      <c r="NZ87" s="128"/>
      <c r="OA87" s="128"/>
      <c r="OB87" s="128"/>
      <c r="OC87" s="128"/>
      <c r="OD87" s="128"/>
      <c r="OE87" s="128"/>
      <c r="OF87" s="128"/>
      <c r="OG87" s="128"/>
      <c r="OH87" s="128"/>
      <c r="OI87" s="128"/>
      <c r="OJ87" s="128"/>
      <c r="OK87" s="128"/>
      <c r="OL87" s="128"/>
      <c r="OM87" s="128"/>
      <c r="ON87" s="128"/>
      <c r="OO87" s="128"/>
      <c r="OP87" s="128"/>
      <c r="OQ87" s="128"/>
      <c r="OR87" s="128"/>
      <c r="OS87" s="128"/>
      <c r="OT87" s="128"/>
      <c r="OU87" s="128"/>
      <c r="OV87" s="128"/>
      <c r="OW87" s="128"/>
      <c r="OX87" s="128"/>
      <c r="OY87" s="128"/>
      <c r="OZ87" s="128"/>
      <c r="PA87" s="128"/>
      <c r="PB87" s="128"/>
      <c r="PC87" s="128"/>
      <c r="PD87" s="128"/>
      <c r="PE87" s="128"/>
      <c r="PF87" s="128"/>
      <c r="PG87" s="128"/>
      <c r="PH87" s="128"/>
      <c r="PI87" s="128"/>
      <c r="PJ87" s="128"/>
      <c r="PK87" s="128"/>
      <c r="PL87" s="128"/>
      <c r="PM87" s="128"/>
      <c r="PN87" s="128"/>
      <c r="PO87" s="128"/>
      <c r="PP87" s="128"/>
      <c r="PQ87" s="128"/>
      <c r="PR87" s="128"/>
      <c r="PS87" s="128"/>
      <c r="PT87" s="128"/>
      <c r="PU87" s="128"/>
      <c r="PV87" s="128"/>
      <c r="PW87" s="128"/>
      <c r="PX87" s="128"/>
      <c r="PY87" s="128"/>
      <c r="PZ87" s="128"/>
      <c r="QA87" s="128"/>
      <c r="QB87" s="128"/>
      <c r="QC87" s="128"/>
      <c r="QD87" s="128"/>
      <c r="QE87" s="128"/>
      <c r="QF87" s="128"/>
      <c r="QG87" s="128"/>
      <c r="QH87" s="128"/>
      <c r="QI87" s="128"/>
      <c r="QJ87" s="128"/>
      <c r="QK87" s="128"/>
      <c r="QL87" s="128"/>
      <c r="QM87" s="128"/>
      <c r="QN87" s="128"/>
      <c r="QO87" s="128"/>
      <c r="QP87" s="128"/>
      <c r="QQ87" s="128"/>
      <c r="QR87" s="128"/>
      <c r="QS87" s="128"/>
      <c r="QT87" s="128"/>
      <c r="QU87" s="128"/>
      <c r="QV87" s="128"/>
      <c r="QW87" s="128"/>
      <c r="QX87" s="128"/>
      <c r="QY87" s="128"/>
      <c r="QZ87" s="128"/>
      <c r="RA87" s="128"/>
      <c r="RB87" s="128"/>
      <c r="RC87" s="128"/>
      <c r="RD87" s="128"/>
      <c r="RE87" s="128"/>
      <c r="RF87" s="128"/>
      <c r="RG87" s="128"/>
      <c r="RH87" s="128"/>
      <c r="RI87" s="128"/>
      <c r="RJ87" s="128"/>
      <c r="RK87" s="128"/>
      <c r="RL87" s="128"/>
      <c r="RM87" s="128"/>
      <c r="RN87" s="128"/>
      <c r="RO87" s="128"/>
      <c r="RP87" s="128"/>
      <c r="RQ87" s="128"/>
      <c r="RR87" s="128"/>
      <c r="RS87" s="128"/>
      <c r="RT87" s="128"/>
      <c r="RU87" s="128"/>
      <c r="RV87" s="128"/>
      <c r="RW87" s="128"/>
      <c r="RX87" s="128"/>
      <c r="RY87" s="128"/>
      <c r="RZ87" s="128"/>
      <c r="SA87" s="128"/>
      <c r="SB87" s="128"/>
      <c r="SC87" s="128"/>
      <c r="SD87" s="128"/>
      <c r="SE87" s="128"/>
      <c r="SF87" s="128"/>
      <c r="SG87" s="128"/>
      <c r="SH87" s="128"/>
      <c r="SI87" s="128"/>
      <c r="SJ87" s="128"/>
      <c r="SK87" s="128"/>
      <c r="SL87" s="128"/>
      <c r="SM87" s="128"/>
      <c r="SN87" s="128"/>
      <c r="SO87" s="128"/>
      <c r="SP87" s="128"/>
      <c r="SQ87" s="128"/>
      <c r="SR87" s="128"/>
      <c r="SS87" s="128"/>
      <c r="ST87" s="128"/>
      <c r="SU87" s="128"/>
      <c r="SV87" s="128"/>
      <c r="SW87" s="128"/>
      <c r="SX87" s="128"/>
      <c r="SY87" s="128"/>
      <c r="SZ87" s="128"/>
      <c r="TA87" s="128"/>
      <c r="TB87" s="128"/>
      <c r="TC87" s="128"/>
      <c r="TD87" s="128"/>
      <c r="TE87" s="128"/>
      <c r="TF87" s="128"/>
      <c r="TG87" s="128"/>
      <c r="TH87" s="128"/>
      <c r="TI87" s="128"/>
      <c r="TJ87" s="128"/>
      <c r="TK87" s="128"/>
      <c r="TL87" s="128"/>
      <c r="TM87" s="128"/>
      <c r="TN87" s="128"/>
      <c r="TO87" s="128"/>
      <c r="TP87" s="128"/>
      <c r="TQ87" s="128"/>
      <c r="TR87" s="128"/>
      <c r="TS87" s="128"/>
      <c r="TT87" s="128"/>
      <c r="TU87" s="128"/>
      <c r="TV87" s="128"/>
      <c r="TW87" s="128"/>
      <c r="TX87" s="128"/>
      <c r="TY87" s="128"/>
      <c r="TZ87" s="128"/>
      <c r="UA87" s="128"/>
      <c r="UB87" s="128"/>
      <c r="UC87" s="128"/>
      <c r="UD87" s="128"/>
      <c r="UE87" s="128"/>
      <c r="UF87" s="128"/>
      <c r="UG87" s="128"/>
      <c r="UH87" s="128"/>
      <c r="UI87" s="128"/>
      <c r="UJ87" s="128"/>
      <c r="UK87" s="128"/>
      <c r="UL87" s="128"/>
      <c r="UM87" s="128"/>
      <c r="UN87" s="128"/>
      <c r="UO87" s="128"/>
      <c r="UP87" s="128"/>
      <c r="UQ87" s="128"/>
      <c r="UR87" s="128"/>
      <c r="US87" s="128"/>
      <c r="UT87" s="128"/>
      <c r="UU87" s="128"/>
      <c r="UV87" s="128"/>
      <c r="UW87" s="128"/>
      <c r="UX87" s="128"/>
      <c r="UY87" s="128"/>
      <c r="UZ87" s="128"/>
      <c r="VA87" s="128"/>
      <c r="VB87" s="128"/>
      <c r="VC87" s="128"/>
      <c r="VD87" s="128"/>
      <c r="VE87" s="128"/>
      <c r="VF87" s="128"/>
      <c r="VG87" s="128"/>
      <c r="VH87" s="128"/>
      <c r="VI87" s="128"/>
      <c r="VJ87" s="128"/>
      <c r="VK87" s="128"/>
      <c r="VL87" s="128"/>
      <c r="VM87" s="128"/>
      <c r="VN87" s="128"/>
      <c r="VO87" s="128"/>
      <c r="VP87" s="128"/>
      <c r="VQ87" s="128"/>
      <c r="VR87" s="128"/>
      <c r="VS87" s="128"/>
      <c r="VT87" s="128"/>
      <c r="VU87" s="128"/>
      <c r="VV87" s="128"/>
      <c r="VW87" s="128"/>
      <c r="VX87" s="128"/>
      <c r="VY87" s="128"/>
      <c r="VZ87" s="128"/>
      <c r="WA87" s="128"/>
      <c r="WB87" s="128"/>
      <c r="WC87" s="128"/>
      <c r="WD87" s="128"/>
      <c r="WE87" s="128"/>
      <c r="WF87" s="128"/>
      <c r="WG87" s="128"/>
      <c r="WH87" s="128"/>
      <c r="WI87" s="128"/>
      <c r="WJ87" s="128"/>
      <c r="WK87" s="128"/>
      <c r="WL87" s="128"/>
      <c r="WM87" s="128"/>
      <c r="WN87" s="128"/>
      <c r="WO87" s="128"/>
      <c r="WP87" s="128"/>
      <c r="WQ87" s="128"/>
      <c r="WR87" s="128"/>
      <c r="WS87" s="128"/>
      <c r="WT87" s="128"/>
      <c r="WU87" s="128"/>
      <c r="WV87" s="128"/>
      <c r="WW87" s="128"/>
      <c r="WX87" s="128"/>
      <c r="WY87" s="128"/>
      <c r="WZ87" s="128"/>
      <c r="XA87" s="128"/>
      <c r="XB87" s="128"/>
      <c r="XC87" s="128"/>
      <c r="XD87" s="128"/>
      <c r="XE87" s="128"/>
      <c r="XF87" s="128"/>
      <c r="XG87" s="128"/>
      <c r="XH87" s="128"/>
      <c r="XI87" s="128"/>
      <c r="XJ87" s="128"/>
      <c r="XK87" s="128"/>
      <c r="XL87" s="128"/>
      <c r="XM87" s="128"/>
      <c r="XN87" s="128"/>
      <c r="XO87" s="128"/>
      <c r="XP87" s="128"/>
      <c r="XQ87" s="128"/>
      <c r="XR87" s="128"/>
      <c r="XS87" s="128"/>
      <c r="XT87" s="128"/>
      <c r="XU87" s="128"/>
      <c r="XV87" s="128"/>
      <c r="XW87" s="128"/>
      <c r="XX87" s="128"/>
      <c r="XY87" s="128"/>
      <c r="XZ87" s="128"/>
      <c r="YA87" s="128"/>
      <c r="YB87" s="128"/>
      <c r="YC87" s="128"/>
      <c r="YD87" s="128"/>
      <c r="YE87" s="128"/>
      <c r="YF87" s="128"/>
      <c r="YG87" s="128"/>
      <c r="YH87" s="128"/>
      <c r="YI87" s="128"/>
      <c r="YJ87" s="128"/>
      <c r="YK87" s="128"/>
      <c r="YL87" s="128"/>
      <c r="YM87" s="128"/>
      <c r="YN87" s="128"/>
      <c r="YO87" s="128"/>
      <c r="YP87" s="128"/>
      <c r="YQ87" s="128"/>
      <c r="YR87" s="128"/>
      <c r="YS87" s="128"/>
      <c r="YT87" s="128"/>
      <c r="YU87" s="128"/>
      <c r="YV87" s="128"/>
      <c r="YW87" s="128"/>
      <c r="YX87" s="128"/>
      <c r="YY87" s="128"/>
      <c r="YZ87" s="128"/>
      <c r="ZA87" s="128"/>
      <c r="ZB87" s="128"/>
      <c r="ZC87" s="128"/>
      <c r="ZD87" s="128"/>
      <c r="ZE87" s="128"/>
      <c r="ZF87" s="128"/>
      <c r="ZG87" s="128"/>
      <c r="ZH87" s="128"/>
      <c r="ZI87" s="128"/>
      <c r="ZJ87" s="128"/>
      <c r="ZK87" s="128"/>
      <c r="ZL87" s="128"/>
      <c r="ZM87" s="128"/>
      <c r="ZN87" s="128"/>
      <c r="ZO87" s="128"/>
      <c r="ZP87" s="128"/>
      <c r="ZQ87" s="128"/>
      <c r="ZR87" s="128"/>
      <c r="ZS87" s="128"/>
      <c r="ZT87" s="128"/>
      <c r="ZU87" s="128"/>
      <c r="ZV87" s="128"/>
      <c r="ZW87" s="128"/>
      <c r="ZX87" s="128"/>
      <c r="ZY87" s="128"/>
      <c r="ZZ87" s="128"/>
      <c r="AAA87" s="128"/>
      <c r="AAB87" s="128"/>
      <c r="AAC87" s="128"/>
      <c r="AAD87" s="128"/>
      <c r="AAE87" s="128"/>
      <c r="AAF87" s="128"/>
      <c r="AAG87" s="128"/>
      <c r="AAH87" s="128"/>
      <c r="AAI87" s="128"/>
      <c r="AAJ87" s="128"/>
      <c r="AAK87" s="128"/>
      <c r="AAL87" s="128"/>
      <c r="AAM87" s="128"/>
      <c r="AAN87" s="128"/>
      <c r="AAO87" s="128"/>
      <c r="AAP87" s="128"/>
      <c r="AAQ87" s="128"/>
      <c r="AAR87" s="128"/>
      <c r="AAS87" s="128"/>
      <c r="AAT87" s="128"/>
      <c r="AAU87" s="128"/>
      <c r="AAV87" s="128"/>
      <c r="AAW87" s="128"/>
      <c r="AAX87" s="128"/>
      <c r="AAY87" s="128"/>
      <c r="AAZ87" s="128"/>
      <c r="ABA87" s="128"/>
      <c r="ABB87" s="128"/>
      <c r="ABC87" s="128"/>
      <c r="ABD87" s="128"/>
      <c r="ABE87" s="128"/>
      <c r="ABF87" s="128"/>
      <c r="ABG87" s="128"/>
      <c r="ABH87" s="128"/>
      <c r="ABI87" s="128"/>
      <c r="ABJ87" s="128"/>
      <c r="ABK87" s="128"/>
      <c r="ABL87" s="128"/>
      <c r="ABM87" s="128"/>
      <c r="ABN87" s="128"/>
      <c r="ABO87" s="128"/>
      <c r="ABP87" s="128"/>
      <c r="ABQ87" s="128"/>
      <c r="ABR87" s="128"/>
      <c r="ABS87" s="128"/>
      <c r="ABT87" s="128"/>
      <c r="ABU87" s="128"/>
      <c r="ABV87" s="128"/>
      <c r="ABW87" s="128"/>
      <c r="ABX87" s="128"/>
      <c r="ABY87" s="128"/>
      <c r="ABZ87" s="128"/>
      <c r="ACA87" s="128"/>
      <c r="ACB87" s="128"/>
      <c r="ACC87" s="128"/>
      <c r="ACD87" s="128"/>
      <c r="ACE87" s="128"/>
      <c r="ACF87" s="128"/>
      <c r="ACG87" s="128"/>
      <c r="ACH87" s="128"/>
      <c r="ACI87" s="128"/>
      <c r="ACJ87" s="128"/>
      <c r="ACK87" s="128"/>
      <c r="ACL87" s="128"/>
      <c r="ACM87" s="128"/>
      <c r="ACN87" s="128"/>
      <c r="ACO87" s="128"/>
      <c r="ACP87" s="128"/>
      <c r="ACQ87" s="128"/>
      <c r="ACR87" s="128"/>
      <c r="ACS87" s="128"/>
      <c r="ACT87" s="128"/>
      <c r="ACU87" s="128"/>
      <c r="ACV87" s="128"/>
      <c r="ACW87" s="128"/>
      <c r="ACX87" s="128"/>
      <c r="ACY87" s="128"/>
      <c r="ACZ87" s="128"/>
      <c r="ADA87" s="128"/>
      <c r="ADB87" s="128"/>
      <c r="ADC87" s="128"/>
      <c r="ADD87" s="128"/>
      <c r="ADE87" s="128"/>
      <c r="ADF87" s="128"/>
      <c r="ADG87" s="128"/>
      <c r="ADH87" s="128"/>
      <c r="ADI87" s="128"/>
      <c r="ADJ87" s="128"/>
      <c r="ADK87" s="128"/>
      <c r="ADL87" s="128"/>
      <c r="ADM87" s="128"/>
      <c r="ADN87" s="128"/>
      <c r="ADO87" s="128"/>
      <c r="ADP87" s="128"/>
      <c r="ADQ87" s="128"/>
      <c r="ADR87" s="128"/>
      <c r="ADS87" s="128"/>
      <c r="ADT87" s="128"/>
      <c r="ADU87" s="128"/>
      <c r="ADV87" s="128"/>
      <c r="ADW87" s="128"/>
      <c r="ADX87" s="128"/>
      <c r="ADY87" s="128"/>
      <c r="ADZ87" s="128"/>
      <c r="AEA87" s="128"/>
      <c r="AEB87" s="128"/>
      <c r="AEC87" s="128"/>
      <c r="AED87" s="128"/>
      <c r="AEE87" s="128"/>
      <c r="AEF87" s="128"/>
      <c r="AEG87" s="128"/>
      <c r="AEH87" s="128"/>
      <c r="AEI87" s="128"/>
      <c r="AEJ87" s="128"/>
      <c r="AEK87" s="128"/>
      <c r="AEL87" s="128"/>
      <c r="AEM87" s="128"/>
      <c r="AEN87" s="128"/>
      <c r="AEO87" s="128"/>
      <c r="AEP87" s="128"/>
      <c r="AEQ87" s="128"/>
      <c r="AER87" s="128"/>
      <c r="AES87" s="128"/>
      <c r="AET87" s="128"/>
      <c r="AEU87" s="128"/>
      <c r="AEV87" s="128"/>
      <c r="AEW87" s="128"/>
      <c r="AEX87" s="128"/>
      <c r="AEY87" s="128"/>
      <c r="AEZ87" s="128"/>
      <c r="AFA87" s="128"/>
      <c r="AFB87" s="128"/>
      <c r="AFC87" s="128"/>
      <c r="AFD87" s="128"/>
      <c r="AFE87" s="128"/>
      <c r="AFF87" s="128"/>
      <c r="AFG87" s="128"/>
      <c r="AFH87" s="128"/>
      <c r="AFI87" s="128"/>
      <c r="AFJ87" s="128"/>
      <c r="AFK87" s="128"/>
      <c r="AFL87" s="128"/>
      <c r="AFM87" s="128"/>
      <c r="AFN87" s="128"/>
      <c r="AFO87" s="128"/>
      <c r="AFP87" s="128"/>
      <c r="AFQ87" s="128"/>
      <c r="AFR87" s="128"/>
      <c r="AFS87" s="128"/>
      <c r="AFT87" s="128"/>
      <c r="AFU87" s="128"/>
      <c r="AFV87" s="128"/>
      <c r="AFW87" s="128"/>
      <c r="AFX87" s="128"/>
      <c r="AFY87" s="128"/>
      <c r="AFZ87" s="128"/>
      <c r="AGA87" s="128"/>
      <c r="AGB87" s="128"/>
      <c r="AGC87" s="128"/>
      <c r="AGD87" s="128"/>
      <c r="AGE87" s="128"/>
      <c r="AGF87" s="128"/>
      <c r="AGG87" s="128"/>
      <c r="AGH87" s="128"/>
      <c r="AGI87" s="128"/>
      <c r="AGJ87" s="128"/>
      <c r="AGK87" s="128"/>
      <c r="AGL87" s="128"/>
      <c r="AGM87" s="128"/>
      <c r="AGN87" s="128"/>
      <c r="AGO87" s="128"/>
      <c r="AGP87" s="128"/>
      <c r="AGQ87" s="128"/>
      <c r="AGR87" s="128"/>
      <c r="AGS87" s="128"/>
      <c r="AGT87" s="128"/>
      <c r="AGU87" s="128"/>
      <c r="AGV87" s="128"/>
      <c r="AGW87" s="128"/>
      <c r="AGX87" s="128"/>
      <c r="AGY87" s="128"/>
      <c r="AGZ87" s="128"/>
      <c r="AHA87" s="128"/>
      <c r="AHB87" s="128"/>
      <c r="AHC87" s="128"/>
      <c r="AHD87" s="128"/>
      <c r="AHE87" s="128"/>
      <c r="AHF87" s="128"/>
      <c r="AHG87" s="128"/>
      <c r="AHH87" s="128"/>
      <c r="AHI87" s="128"/>
      <c r="AHJ87" s="128"/>
      <c r="AHK87" s="128"/>
      <c r="AHL87" s="128"/>
      <c r="AHM87" s="128"/>
      <c r="AHN87" s="128"/>
      <c r="AHO87" s="128"/>
      <c r="AHP87" s="128"/>
      <c r="AHQ87" s="128"/>
      <c r="AHR87" s="128"/>
      <c r="AHS87" s="128"/>
      <c r="AHT87" s="128"/>
      <c r="AHU87" s="128"/>
      <c r="AHV87" s="128"/>
      <c r="AHW87" s="128"/>
      <c r="AHX87" s="128"/>
      <c r="AHY87" s="128"/>
      <c r="AHZ87" s="128"/>
      <c r="AIA87" s="128"/>
      <c r="AIB87" s="128"/>
      <c r="AIC87" s="128"/>
      <c r="AID87" s="128"/>
      <c r="AIE87" s="128"/>
      <c r="AIF87" s="128"/>
      <c r="AIG87" s="128"/>
      <c r="AIH87" s="128"/>
      <c r="AII87" s="128"/>
      <c r="AIJ87" s="128"/>
      <c r="AIK87" s="128"/>
      <c r="AIL87" s="128"/>
      <c r="AIM87" s="128"/>
      <c r="AIN87" s="128"/>
      <c r="AIO87" s="128"/>
      <c r="AIP87" s="128"/>
      <c r="AIQ87" s="128"/>
      <c r="AIR87" s="128"/>
      <c r="AIS87" s="128"/>
      <c r="AIT87" s="128"/>
      <c r="AIU87" s="128"/>
      <c r="AIV87" s="128"/>
      <c r="AIW87" s="128"/>
      <c r="AIX87" s="128"/>
      <c r="AIY87" s="128"/>
      <c r="AIZ87" s="128"/>
      <c r="AJA87" s="128"/>
      <c r="AJB87" s="128"/>
      <c r="AJC87" s="128"/>
      <c r="AJD87" s="128"/>
      <c r="AJE87" s="128"/>
      <c r="AJF87" s="128"/>
      <c r="AJG87" s="128"/>
      <c r="AJH87" s="128"/>
      <c r="AJI87" s="128"/>
      <c r="AJJ87" s="128"/>
      <c r="AJK87" s="128"/>
      <c r="AJL87" s="128"/>
      <c r="AJM87" s="128"/>
      <c r="AJN87" s="128"/>
      <c r="AJO87" s="128"/>
      <c r="AJP87" s="128"/>
      <c r="AJQ87" s="128"/>
      <c r="AJR87" s="128"/>
      <c r="AJS87" s="128"/>
      <c r="AJT87" s="128"/>
      <c r="AJU87" s="128"/>
      <c r="AJV87" s="128"/>
      <c r="AJW87" s="128"/>
      <c r="AJX87" s="128"/>
      <c r="AJY87" s="128"/>
      <c r="AJZ87" s="128"/>
      <c r="AKA87" s="128"/>
      <c r="AKB87" s="128"/>
      <c r="AKC87" s="128"/>
      <c r="AKD87" s="128"/>
      <c r="AKE87" s="128"/>
      <c r="AKF87" s="128"/>
      <c r="AKG87" s="128"/>
      <c r="AKH87" s="128"/>
      <c r="AKI87" s="128"/>
      <c r="AKJ87" s="128"/>
      <c r="AKK87" s="128"/>
      <c r="AKL87" s="128"/>
      <c r="AKM87" s="128"/>
      <c r="AKN87" s="128"/>
      <c r="AKO87" s="128"/>
      <c r="AKP87" s="128"/>
      <c r="AKQ87" s="128"/>
      <c r="AKR87" s="128"/>
      <c r="AKS87" s="128"/>
      <c r="AKT87" s="128"/>
      <c r="AKU87" s="128"/>
      <c r="AKV87" s="128"/>
      <c r="AKW87" s="128"/>
      <c r="AKX87" s="128"/>
      <c r="AKY87" s="128"/>
      <c r="AKZ87" s="128"/>
      <c r="ALA87" s="128"/>
      <c r="ALB87" s="128"/>
      <c r="ALC87" s="128"/>
      <c r="ALD87" s="128"/>
      <c r="ALE87" s="128"/>
      <c r="ALF87" s="128"/>
      <c r="ALG87" s="128"/>
      <c r="ALH87" s="128"/>
      <c r="ALI87" s="128"/>
      <c r="ALJ87" s="128"/>
      <c r="ALK87" s="128"/>
      <c r="ALL87" s="128"/>
      <c r="ALM87" s="128"/>
      <c r="ALN87" s="128"/>
      <c r="ALO87" s="128"/>
      <c r="ALP87" s="128"/>
      <c r="ALQ87" s="128"/>
      <c r="ALR87" s="128"/>
      <c r="ALS87" s="128"/>
      <c r="ALT87" s="128"/>
      <c r="ALU87" s="128"/>
      <c r="ALV87" s="128"/>
      <c r="ALW87" s="128"/>
      <c r="ALX87" s="128"/>
      <c r="ALY87" s="128"/>
      <c r="ALZ87" s="128"/>
      <c r="AMA87" s="128"/>
      <c r="AMB87" s="128"/>
      <c r="AMC87" s="128"/>
      <c r="AMD87" s="128"/>
      <c r="AME87" s="128"/>
      <c r="AMF87" s="128"/>
      <c r="AMG87" s="128"/>
      <c r="AMH87" s="128"/>
      <c r="AMI87" s="128"/>
      <c r="AMJ87" s="128"/>
      <c r="AMK87" s="128"/>
      <c r="AML87" s="128"/>
      <c r="AMM87" s="128"/>
      <c r="AMN87" s="128"/>
      <c r="AMO87" s="128"/>
      <c r="AMP87" s="128"/>
      <c r="AMQ87" s="128"/>
      <c r="AMR87" s="128"/>
      <c r="AMS87" s="128"/>
      <c r="AMT87" s="128"/>
      <c r="AMU87" s="128"/>
      <c r="AMV87" s="128"/>
      <c r="AMW87" s="128"/>
      <c r="AMX87" s="128"/>
      <c r="AMY87" s="128"/>
      <c r="AMZ87" s="128"/>
      <c r="ANA87" s="128"/>
      <c r="ANB87" s="128"/>
      <c r="ANC87" s="128"/>
      <c r="AND87" s="128"/>
      <c r="ANE87" s="128"/>
      <c r="ANF87" s="128"/>
      <c r="ANG87" s="128"/>
      <c r="ANH87" s="128"/>
      <c r="ANI87" s="128"/>
      <c r="ANJ87" s="128"/>
      <c r="ANK87" s="128"/>
      <c r="ANL87" s="128"/>
      <c r="ANM87" s="128"/>
      <c r="ANN87" s="128"/>
      <c r="ANO87" s="128"/>
      <c r="ANP87" s="128"/>
      <c r="ANQ87" s="128"/>
      <c r="ANR87" s="128"/>
      <c r="ANS87" s="128"/>
      <c r="ANT87" s="128"/>
      <c r="ANU87" s="128"/>
      <c r="ANV87" s="128"/>
      <c r="ANW87" s="128"/>
      <c r="ANX87" s="128"/>
      <c r="ANY87" s="128"/>
      <c r="ANZ87" s="128"/>
      <c r="AOA87" s="128"/>
      <c r="AOB87" s="128"/>
      <c r="AOC87" s="128"/>
      <c r="AOD87" s="128"/>
      <c r="AOE87" s="128"/>
      <c r="AOF87" s="128"/>
      <c r="AOG87" s="128"/>
      <c r="AOH87" s="128"/>
      <c r="AOI87" s="128"/>
      <c r="AOJ87" s="128"/>
      <c r="AOK87" s="128"/>
      <c r="AOL87" s="128"/>
      <c r="AOM87" s="128"/>
      <c r="AON87" s="128"/>
      <c r="AOO87" s="128"/>
      <c r="AOP87" s="128"/>
      <c r="AOQ87" s="128"/>
      <c r="AOR87" s="128"/>
      <c r="AOS87" s="128"/>
      <c r="AOT87" s="128"/>
      <c r="AOU87" s="128"/>
      <c r="AOV87" s="128"/>
      <c r="AOW87" s="128"/>
      <c r="AOX87" s="128"/>
      <c r="AOY87" s="128"/>
      <c r="AOZ87" s="128"/>
      <c r="APA87" s="128"/>
      <c r="APB87" s="128"/>
      <c r="APC87" s="128"/>
      <c r="APD87" s="128"/>
      <c r="APE87" s="128"/>
      <c r="APF87" s="128"/>
      <c r="APG87" s="128"/>
      <c r="APH87" s="128"/>
      <c r="API87" s="128"/>
      <c r="APJ87" s="128"/>
      <c r="APK87" s="128"/>
      <c r="APL87" s="128"/>
      <c r="APM87" s="128"/>
      <c r="APN87" s="128"/>
      <c r="APO87" s="128"/>
      <c r="APP87" s="128"/>
      <c r="APQ87" s="128"/>
      <c r="APR87" s="128"/>
      <c r="APS87" s="128"/>
      <c r="APT87" s="128"/>
      <c r="APU87" s="128"/>
      <c r="APV87" s="128"/>
      <c r="APW87" s="128"/>
      <c r="APX87" s="128"/>
      <c r="APY87" s="128"/>
      <c r="APZ87" s="128"/>
      <c r="AQA87" s="128"/>
      <c r="AQB87" s="128"/>
      <c r="AQC87" s="128"/>
      <c r="AQD87" s="128"/>
      <c r="AQE87" s="128"/>
      <c r="AQF87" s="128"/>
      <c r="AQG87" s="128"/>
      <c r="AQH87" s="128"/>
      <c r="AQI87" s="128"/>
      <c r="AQJ87" s="128"/>
      <c r="AQK87" s="128"/>
      <c r="AQL87" s="128"/>
      <c r="AQM87" s="128"/>
      <c r="AQN87" s="128"/>
      <c r="AQO87" s="128"/>
      <c r="AQP87" s="128"/>
      <c r="AQQ87" s="128"/>
      <c r="AQR87" s="128"/>
      <c r="AQS87" s="128"/>
      <c r="AQT87" s="128"/>
      <c r="AQU87" s="128"/>
      <c r="AQV87" s="128"/>
      <c r="AQW87" s="128"/>
      <c r="AQX87" s="128"/>
      <c r="AQY87" s="128"/>
      <c r="AQZ87" s="128"/>
      <c r="ARA87" s="128"/>
      <c r="ARB87" s="128"/>
      <c r="ARC87" s="128"/>
      <c r="ARD87" s="128"/>
      <c r="ARE87" s="128"/>
      <c r="ARF87" s="128"/>
      <c r="ARG87" s="128"/>
      <c r="ARH87" s="128"/>
      <c r="ARI87" s="128"/>
      <c r="ARJ87" s="128"/>
      <c r="ARK87" s="128"/>
      <c r="ARL87" s="128"/>
      <c r="ARM87" s="128"/>
      <c r="ARN87" s="128"/>
      <c r="ARO87" s="128"/>
      <c r="ARP87" s="128"/>
      <c r="ARQ87" s="128"/>
      <c r="ARR87" s="128"/>
      <c r="ARS87" s="128"/>
      <c r="ART87" s="128"/>
      <c r="ARU87" s="128"/>
      <c r="ARV87" s="128"/>
      <c r="ARW87" s="128"/>
      <c r="ARX87" s="128"/>
      <c r="ARY87" s="128"/>
      <c r="ARZ87" s="128"/>
      <c r="ASA87" s="128"/>
      <c r="ASB87" s="128"/>
      <c r="ASC87" s="128"/>
      <c r="ASD87" s="128"/>
      <c r="ASE87" s="128"/>
      <c r="ASF87" s="128"/>
      <c r="ASG87" s="128"/>
      <c r="ASH87" s="128"/>
      <c r="ASI87" s="128"/>
      <c r="ASJ87" s="128"/>
      <c r="ASK87" s="128"/>
      <c r="ASL87" s="128"/>
      <c r="ASM87" s="128"/>
      <c r="ASN87" s="128"/>
      <c r="ASO87" s="128"/>
      <c r="ASP87" s="128"/>
      <c r="ASQ87" s="128"/>
      <c r="ASR87" s="128"/>
      <c r="ASS87" s="128"/>
      <c r="AST87" s="128"/>
      <c r="ASU87" s="128"/>
      <c r="ASV87" s="128"/>
      <c r="ASW87" s="128"/>
      <c r="ASX87" s="128"/>
      <c r="ASY87" s="128"/>
      <c r="ASZ87" s="128"/>
      <c r="ATA87" s="128"/>
      <c r="ATB87" s="128"/>
      <c r="ATC87" s="128"/>
      <c r="ATD87" s="128"/>
      <c r="ATE87" s="128"/>
      <c r="ATF87" s="128"/>
      <c r="ATG87" s="128"/>
      <c r="ATH87" s="128"/>
      <c r="ATI87" s="128"/>
      <c r="ATJ87" s="128"/>
      <c r="ATK87" s="128"/>
      <c r="ATL87" s="128"/>
      <c r="ATM87" s="128"/>
      <c r="ATN87" s="128"/>
      <c r="ATO87" s="128"/>
      <c r="ATP87" s="128"/>
      <c r="ATQ87" s="128"/>
      <c r="ATR87" s="128"/>
      <c r="ATS87" s="128"/>
      <c r="ATT87" s="128"/>
      <c r="ATU87" s="128"/>
      <c r="ATV87" s="128"/>
      <c r="ATW87" s="128"/>
      <c r="ATX87" s="128"/>
      <c r="ATY87" s="128"/>
      <c r="ATZ87" s="128"/>
      <c r="AUA87" s="128"/>
      <c r="AUB87" s="128"/>
      <c r="AUC87" s="128"/>
      <c r="AUD87" s="128"/>
      <c r="AUE87" s="128"/>
      <c r="AUF87" s="128"/>
      <c r="AUG87" s="128"/>
      <c r="AUH87" s="128"/>
      <c r="AUI87" s="128"/>
      <c r="AUJ87" s="128"/>
      <c r="AUK87" s="128"/>
      <c r="AUL87" s="128"/>
      <c r="AUM87" s="128"/>
      <c r="AUN87" s="128"/>
      <c r="AUO87" s="128"/>
      <c r="AUP87" s="128"/>
      <c r="AUQ87" s="128"/>
      <c r="AUR87" s="128"/>
      <c r="AUS87" s="128"/>
      <c r="AUT87" s="128"/>
      <c r="AUU87" s="128"/>
      <c r="AUV87" s="128"/>
      <c r="AUW87" s="128"/>
      <c r="AUX87" s="128"/>
      <c r="AUY87" s="128"/>
      <c r="AUZ87" s="128"/>
      <c r="AVA87" s="128"/>
      <c r="AVB87" s="128"/>
      <c r="AVC87" s="128"/>
      <c r="AVD87" s="128"/>
      <c r="AVE87" s="128"/>
      <c r="AVF87" s="128"/>
      <c r="AVG87" s="128"/>
      <c r="AVH87" s="128"/>
      <c r="AVI87" s="128"/>
      <c r="AVJ87" s="128"/>
      <c r="AVK87" s="128"/>
      <c r="AVL87" s="128"/>
      <c r="AVM87" s="128"/>
      <c r="AVN87" s="128"/>
      <c r="AVO87" s="128"/>
      <c r="AVP87" s="128"/>
      <c r="AVQ87" s="128"/>
      <c r="AVR87" s="128"/>
      <c r="AVS87" s="128"/>
      <c r="AVT87" s="128"/>
      <c r="AVU87" s="128"/>
      <c r="AVV87" s="128"/>
      <c r="AVW87" s="128"/>
      <c r="AVX87" s="128"/>
      <c r="AVY87" s="128"/>
      <c r="AVZ87" s="128"/>
      <c r="AWA87" s="128"/>
      <c r="AWB87" s="128"/>
      <c r="AWC87" s="128"/>
      <c r="AWD87" s="128"/>
      <c r="AWE87" s="128"/>
      <c r="AWF87" s="128"/>
      <c r="AWG87" s="128"/>
      <c r="AWH87" s="128"/>
      <c r="AWI87" s="128"/>
      <c r="AWJ87" s="128"/>
      <c r="AWK87" s="128"/>
      <c r="AWL87" s="128"/>
      <c r="AWM87" s="128"/>
      <c r="AWN87" s="128"/>
      <c r="AWO87" s="128"/>
      <c r="AWP87" s="128"/>
      <c r="AWQ87" s="128"/>
      <c r="AWR87" s="128"/>
      <c r="AWS87" s="128"/>
      <c r="AWT87" s="128"/>
      <c r="AWU87" s="128"/>
      <c r="AWV87" s="128"/>
      <c r="AWW87" s="128"/>
      <c r="AWX87" s="128"/>
      <c r="AWY87" s="128"/>
      <c r="AWZ87" s="128"/>
      <c r="AXA87" s="128"/>
      <c r="AXB87" s="128"/>
      <c r="AXC87" s="128"/>
      <c r="AXD87" s="128"/>
      <c r="AXE87" s="128"/>
      <c r="AXF87" s="128"/>
      <c r="AXG87" s="128"/>
      <c r="AXH87" s="128"/>
      <c r="AXI87" s="128"/>
      <c r="AXJ87" s="128"/>
      <c r="AXK87" s="128"/>
      <c r="AXL87" s="128"/>
      <c r="AXM87" s="128"/>
      <c r="AXN87" s="128"/>
      <c r="AXO87" s="128"/>
      <c r="AXP87" s="128"/>
      <c r="AXQ87" s="128"/>
      <c r="AXR87" s="128"/>
      <c r="AXS87" s="128"/>
      <c r="AXT87" s="128"/>
      <c r="AXU87" s="128"/>
      <c r="AXV87" s="128"/>
      <c r="AXW87" s="128"/>
      <c r="AXX87" s="128"/>
      <c r="AXY87" s="128"/>
      <c r="AXZ87" s="128"/>
      <c r="AYA87" s="128"/>
      <c r="AYB87" s="128"/>
      <c r="AYC87" s="128"/>
      <c r="AYD87" s="128"/>
      <c r="AYE87" s="128"/>
      <c r="AYF87" s="128"/>
      <c r="AYG87" s="128"/>
      <c r="AYH87" s="128"/>
      <c r="AYI87" s="128"/>
      <c r="AYJ87" s="128"/>
      <c r="AYK87" s="128"/>
      <c r="AYL87" s="128"/>
      <c r="AYM87" s="128"/>
      <c r="AYN87" s="128"/>
      <c r="AYO87" s="128"/>
      <c r="AYP87" s="128"/>
      <c r="AYQ87" s="128"/>
      <c r="AYR87" s="128"/>
      <c r="AYS87" s="128"/>
      <c r="AYT87" s="128"/>
      <c r="AYU87" s="128"/>
      <c r="AYV87" s="128"/>
      <c r="AYW87" s="128"/>
      <c r="AYX87" s="128"/>
      <c r="AYY87" s="128"/>
      <c r="AYZ87" s="128"/>
      <c r="AZA87" s="128"/>
      <c r="AZB87" s="128"/>
      <c r="AZC87" s="128"/>
      <c r="AZD87" s="128"/>
      <c r="AZE87" s="128"/>
      <c r="AZF87" s="128"/>
      <c r="AZG87" s="128"/>
      <c r="AZH87" s="128"/>
      <c r="AZI87" s="128"/>
      <c r="AZJ87" s="128"/>
      <c r="AZK87" s="128"/>
      <c r="AZL87" s="128"/>
      <c r="AZM87" s="128"/>
      <c r="AZN87" s="128"/>
      <c r="AZO87" s="128"/>
      <c r="AZP87" s="128"/>
      <c r="AZQ87" s="128"/>
      <c r="AZR87" s="128"/>
      <c r="AZS87" s="128"/>
      <c r="AZT87" s="128"/>
      <c r="AZU87" s="128"/>
      <c r="AZV87" s="128"/>
      <c r="AZW87" s="128"/>
      <c r="AZX87" s="128"/>
      <c r="AZY87" s="128"/>
      <c r="AZZ87" s="128"/>
      <c r="BAA87" s="128"/>
      <c r="BAB87" s="128"/>
      <c r="BAC87" s="128"/>
      <c r="BAD87" s="128"/>
      <c r="BAE87" s="128"/>
      <c r="BAF87" s="128"/>
      <c r="BAG87" s="128"/>
      <c r="BAH87" s="128"/>
      <c r="BAI87" s="128"/>
      <c r="BAJ87" s="128"/>
      <c r="BAK87" s="128"/>
      <c r="BAL87" s="128"/>
      <c r="BAM87" s="128"/>
      <c r="BAN87" s="128"/>
      <c r="BAO87" s="128"/>
      <c r="BAP87" s="128"/>
      <c r="BAQ87" s="128"/>
      <c r="BAR87" s="128"/>
      <c r="BAS87" s="128"/>
      <c r="BAT87" s="128"/>
      <c r="BAU87" s="128"/>
      <c r="BAV87" s="128"/>
      <c r="BAW87" s="128"/>
      <c r="BAX87" s="128"/>
      <c r="BAY87" s="128"/>
      <c r="BAZ87" s="128"/>
      <c r="BBA87" s="128"/>
      <c r="BBB87" s="128"/>
      <c r="BBC87" s="128"/>
      <c r="BBD87" s="128"/>
      <c r="BBE87" s="128"/>
      <c r="BBF87" s="128"/>
      <c r="BBG87" s="128"/>
      <c r="BBH87" s="128"/>
      <c r="BBI87" s="128"/>
      <c r="BBJ87" s="128"/>
      <c r="BBK87" s="128"/>
      <c r="BBL87" s="128"/>
      <c r="BBM87" s="128"/>
      <c r="BBN87" s="128"/>
      <c r="BBO87" s="128"/>
      <c r="BBP87" s="128"/>
      <c r="BBQ87" s="128"/>
      <c r="BBR87" s="128"/>
      <c r="BBS87" s="128"/>
      <c r="BBT87" s="128"/>
      <c r="BBU87" s="128"/>
      <c r="BBV87" s="128"/>
      <c r="BBW87" s="128"/>
      <c r="BBX87" s="128"/>
      <c r="BBY87" s="128"/>
      <c r="BBZ87" s="128"/>
      <c r="BCA87" s="128"/>
      <c r="BCB87" s="128"/>
      <c r="BCC87" s="128"/>
      <c r="BCD87" s="128"/>
      <c r="BCE87" s="128"/>
      <c r="BCF87" s="128"/>
      <c r="BCG87" s="128"/>
      <c r="BCH87" s="128"/>
      <c r="BCI87" s="128"/>
      <c r="BCJ87" s="128"/>
      <c r="BCK87" s="128"/>
      <c r="BCL87" s="128"/>
      <c r="BCM87" s="128"/>
      <c r="BCN87" s="128"/>
      <c r="BCO87" s="128"/>
      <c r="BCP87" s="128"/>
      <c r="BCQ87" s="128"/>
      <c r="BCR87" s="128"/>
      <c r="BCS87" s="128"/>
      <c r="BCT87" s="128"/>
      <c r="BCU87" s="128"/>
      <c r="BCV87" s="128"/>
      <c r="BCW87" s="128"/>
      <c r="BCX87" s="128"/>
      <c r="BCY87" s="128"/>
      <c r="BCZ87" s="128"/>
      <c r="BDA87" s="128"/>
      <c r="BDB87" s="128"/>
      <c r="BDC87" s="128"/>
      <c r="BDD87" s="128"/>
      <c r="BDE87" s="128"/>
      <c r="BDF87" s="128"/>
      <c r="BDG87" s="128"/>
      <c r="BDH87" s="128"/>
      <c r="BDI87" s="128"/>
      <c r="BDJ87" s="128"/>
      <c r="BDK87" s="128"/>
      <c r="BDL87" s="128"/>
      <c r="BDM87" s="128"/>
      <c r="BDN87" s="128"/>
      <c r="BDO87" s="128"/>
      <c r="BDP87" s="128"/>
      <c r="BDQ87" s="128"/>
      <c r="BDR87" s="128"/>
      <c r="BDS87" s="128"/>
      <c r="BDT87" s="128"/>
      <c r="BDU87" s="128"/>
      <c r="BDV87" s="128"/>
      <c r="BDW87" s="128"/>
      <c r="BDX87" s="128"/>
      <c r="BDY87" s="128"/>
      <c r="BDZ87" s="128"/>
      <c r="BEA87" s="128"/>
      <c r="BEB87" s="128"/>
      <c r="BEC87" s="128"/>
      <c r="BED87" s="128"/>
      <c r="BEE87" s="128"/>
      <c r="BEF87" s="128"/>
      <c r="BEG87" s="128"/>
      <c r="BEH87" s="128"/>
      <c r="BEI87" s="128"/>
      <c r="BEJ87" s="128"/>
      <c r="BEK87" s="128"/>
      <c r="BEL87" s="128"/>
      <c r="BEM87" s="128"/>
      <c r="BEN87" s="128"/>
      <c r="BEO87" s="128"/>
      <c r="BEP87" s="128"/>
      <c r="BEQ87" s="128"/>
      <c r="BER87" s="128"/>
      <c r="BES87" s="128"/>
      <c r="BET87" s="128"/>
      <c r="BEU87" s="128"/>
      <c r="BEV87" s="128"/>
      <c r="BEW87" s="128"/>
      <c r="BEX87" s="128"/>
      <c r="BEY87" s="128"/>
      <c r="BEZ87" s="128"/>
      <c r="BFA87" s="128"/>
      <c r="BFB87" s="128"/>
      <c r="BFC87" s="128"/>
      <c r="BFD87" s="128"/>
      <c r="BFE87" s="128"/>
      <c r="BFF87" s="128"/>
      <c r="BFG87" s="128"/>
      <c r="BFH87" s="128"/>
      <c r="BFI87" s="128"/>
      <c r="BFJ87" s="128"/>
      <c r="BFK87" s="128"/>
      <c r="BFL87" s="128"/>
      <c r="BFM87" s="128"/>
      <c r="BFN87" s="128"/>
      <c r="BFO87" s="128"/>
      <c r="BFP87" s="128"/>
      <c r="BFQ87" s="128"/>
      <c r="BFR87" s="128"/>
      <c r="BFS87" s="128"/>
      <c r="BFT87" s="128"/>
      <c r="BFU87" s="128"/>
      <c r="BFV87" s="128"/>
      <c r="BFW87" s="128"/>
      <c r="BFX87" s="128"/>
      <c r="BFY87" s="128"/>
      <c r="BFZ87" s="128"/>
      <c r="BGA87" s="128"/>
      <c r="BGB87" s="128"/>
      <c r="BGC87" s="128"/>
      <c r="BGD87" s="128"/>
      <c r="BGE87" s="128"/>
      <c r="BGF87" s="128"/>
      <c r="BGG87" s="128"/>
      <c r="BGH87" s="128"/>
      <c r="BGI87" s="128"/>
      <c r="BGJ87" s="128"/>
      <c r="BGK87" s="128"/>
      <c r="BGL87" s="128"/>
      <c r="BGM87" s="128"/>
      <c r="BGN87" s="128"/>
      <c r="BGO87" s="128"/>
      <c r="BGP87" s="128"/>
      <c r="BGQ87" s="128"/>
      <c r="BGR87" s="128"/>
      <c r="BGS87" s="128"/>
      <c r="BGT87" s="128"/>
      <c r="BGU87" s="128"/>
      <c r="BGV87" s="128"/>
      <c r="BGW87" s="128"/>
      <c r="BGX87" s="128"/>
      <c r="BGY87" s="128"/>
      <c r="BGZ87" s="128"/>
      <c r="BHA87" s="128"/>
      <c r="BHB87" s="128"/>
      <c r="BHC87" s="128"/>
      <c r="BHD87" s="128"/>
      <c r="BHE87" s="128"/>
      <c r="BHF87" s="128"/>
      <c r="BHG87" s="128"/>
      <c r="BHH87" s="128"/>
      <c r="BHI87" s="128"/>
      <c r="BHJ87" s="128"/>
      <c r="BHK87" s="128"/>
      <c r="BHL87" s="128"/>
      <c r="BHM87" s="128"/>
      <c r="BHN87" s="128"/>
      <c r="BHO87" s="128"/>
      <c r="BHP87" s="128"/>
      <c r="BHQ87" s="128"/>
      <c r="BHR87" s="128"/>
      <c r="BHS87" s="128"/>
      <c r="BHT87" s="128"/>
      <c r="BHU87" s="128"/>
      <c r="BHV87" s="128"/>
      <c r="BHW87" s="128"/>
      <c r="BHX87" s="128"/>
      <c r="BHY87" s="128"/>
      <c r="BHZ87" s="128"/>
      <c r="BIA87" s="128"/>
      <c r="BIB87" s="128"/>
      <c r="BIC87" s="128"/>
      <c r="BID87" s="128"/>
      <c r="BIE87" s="128"/>
      <c r="BIF87" s="128"/>
      <c r="BIG87" s="128"/>
      <c r="BIH87" s="128"/>
      <c r="BII87" s="128"/>
      <c r="BIJ87" s="128"/>
      <c r="BIK87" s="128"/>
      <c r="BIL87" s="128"/>
      <c r="BIM87" s="128"/>
      <c r="BIN87" s="128"/>
      <c r="BIO87" s="128"/>
      <c r="BIP87" s="128"/>
      <c r="BIQ87" s="128"/>
      <c r="BIR87" s="128"/>
      <c r="BIS87" s="128"/>
      <c r="BIT87" s="128"/>
      <c r="BIU87" s="128"/>
      <c r="BIV87" s="128"/>
      <c r="BIW87" s="128"/>
      <c r="BIX87" s="128"/>
      <c r="BIY87" s="128"/>
      <c r="BIZ87" s="128"/>
      <c r="BJA87" s="128"/>
      <c r="BJB87" s="128"/>
      <c r="BJC87" s="128"/>
      <c r="BJD87" s="128"/>
      <c r="BJE87" s="128"/>
      <c r="BJF87" s="128"/>
      <c r="BJG87" s="128"/>
      <c r="BJH87" s="128"/>
      <c r="BJI87" s="128"/>
      <c r="BJJ87" s="128"/>
      <c r="BJK87" s="128"/>
      <c r="BJL87" s="128"/>
      <c r="BJM87" s="128"/>
      <c r="BJN87" s="128"/>
      <c r="BJO87" s="128"/>
      <c r="BJP87" s="128"/>
      <c r="BJQ87" s="128"/>
      <c r="BJR87" s="128"/>
      <c r="BJS87" s="128"/>
      <c r="BJT87" s="128"/>
      <c r="BJU87" s="128"/>
      <c r="BJV87" s="128"/>
      <c r="BJW87" s="128"/>
      <c r="BJX87" s="128"/>
      <c r="BJY87" s="128"/>
      <c r="BJZ87" s="128"/>
      <c r="BKA87" s="128"/>
      <c r="BKB87" s="128"/>
      <c r="BKC87" s="128"/>
      <c r="BKD87" s="128"/>
      <c r="BKE87" s="128"/>
      <c r="BKF87" s="128"/>
      <c r="BKG87" s="128"/>
      <c r="BKH87" s="128"/>
      <c r="BKI87" s="128"/>
      <c r="BKJ87" s="128"/>
      <c r="BKK87" s="128"/>
      <c r="BKL87" s="128"/>
      <c r="BKM87" s="128"/>
      <c r="BKN87" s="128"/>
      <c r="BKO87" s="128"/>
      <c r="BKP87" s="128"/>
      <c r="BKQ87" s="128"/>
      <c r="BKR87" s="128"/>
      <c r="BKS87" s="128"/>
      <c r="BKT87" s="128"/>
      <c r="BKU87" s="128"/>
      <c r="BKV87" s="128"/>
      <c r="BKW87" s="128"/>
      <c r="BKX87" s="128"/>
      <c r="BKY87" s="128"/>
      <c r="BKZ87" s="128"/>
      <c r="BLA87" s="128"/>
      <c r="BLB87" s="128"/>
      <c r="BLC87" s="128"/>
      <c r="BLD87" s="128"/>
      <c r="BLE87" s="128"/>
      <c r="BLF87" s="128"/>
      <c r="BLG87" s="128"/>
      <c r="BLH87" s="128"/>
      <c r="BLI87" s="128"/>
      <c r="BLJ87" s="128"/>
      <c r="BLK87" s="128"/>
      <c r="BLL87" s="128"/>
      <c r="BLM87" s="128"/>
      <c r="BLN87" s="128"/>
      <c r="BLO87" s="128"/>
      <c r="BLP87" s="128"/>
      <c r="BLQ87" s="128"/>
      <c r="BLR87" s="128"/>
      <c r="BLS87" s="128"/>
      <c r="BLT87" s="128"/>
      <c r="BLU87" s="128"/>
      <c r="BLV87" s="128"/>
      <c r="BLW87" s="128"/>
      <c r="BLX87" s="128"/>
      <c r="BLY87" s="128"/>
      <c r="BLZ87" s="128"/>
      <c r="BMA87" s="128"/>
      <c r="BMB87" s="128"/>
      <c r="BMC87" s="128"/>
      <c r="BMD87" s="128"/>
      <c r="BME87" s="128"/>
      <c r="BMF87" s="128"/>
      <c r="BMG87" s="128"/>
      <c r="BMH87" s="128"/>
      <c r="BMI87" s="128"/>
      <c r="BMJ87" s="128"/>
      <c r="BMK87" s="128"/>
      <c r="BML87" s="128"/>
      <c r="BMM87" s="128"/>
      <c r="BMN87" s="128"/>
      <c r="BMO87" s="128"/>
      <c r="BMP87" s="128"/>
      <c r="BMQ87" s="128"/>
      <c r="BMR87" s="128"/>
      <c r="BMS87" s="128"/>
      <c r="BMT87" s="128"/>
      <c r="BMU87" s="128"/>
      <c r="BMV87" s="128"/>
      <c r="BMW87" s="128"/>
      <c r="BMX87" s="128"/>
      <c r="BMY87" s="128"/>
      <c r="BMZ87" s="128"/>
      <c r="BNA87" s="128"/>
      <c r="BNB87" s="128"/>
      <c r="BNC87" s="128"/>
      <c r="BND87" s="128"/>
      <c r="BNE87" s="128"/>
      <c r="BNF87" s="128"/>
      <c r="BNG87" s="128"/>
      <c r="BNH87" s="128"/>
      <c r="BNI87" s="128"/>
      <c r="BNJ87" s="128"/>
      <c r="BNK87" s="128"/>
      <c r="BNL87" s="128"/>
      <c r="BNM87" s="128"/>
      <c r="BNN87" s="128"/>
      <c r="BNO87" s="128"/>
      <c r="BNP87" s="128"/>
      <c r="BNQ87" s="128"/>
      <c r="BNR87" s="128"/>
      <c r="BNS87" s="128"/>
      <c r="BNT87" s="128"/>
      <c r="BNU87" s="128"/>
      <c r="BNV87" s="128"/>
      <c r="BNW87" s="128"/>
      <c r="BNX87" s="128"/>
      <c r="BNY87" s="128"/>
      <c r="BNZ87" s="128"/>
      <c r="BOA87" s="128"/>
      <c r="BOB87" s="128"/>
      <c r="BOC87" s="128"/>
      <c r="BOD87" s="128"/>
      <c r="BOE87" s="128"/>
      <c r="BOF87" s="128"/>
      <c r="BOG87" s="128"/>
      <c r="BOH87" s="128"/>
      <c r="BOI87" s="128"/>
      <c r="BOJ87" s="128"/>
      <c r="BOK87" s="128"/>
      <c r="BOL87" s="128"/>
      <c r="BOM87" s="128"/>
      <c r="BON87" s="128"/>
      <c r="BOO87" s="128"/>
      <c r="BOP87" s="128"/>
      <c r="BOQ87" s="128"/>
      <c r="BOR87" s="128"/>
      <c r="BOS87" s="128"/>
      <c r="BOT87" s="128"/>
      <c r="BOU87" s="128"/>
      <c r="BOV87" s="128"/>
      <c r="BOW87" s="128"/>
      <c r="BOX87" s="128"/>
      <c r="BOY87" s="128"/>
      <c r="BOZ87" s="128"/>
      <c r="BPA87" s="128"/>
      <c r="BPB87" s="128"/>
      <c r="BPC87" s="128"/>
      <c r="BPD87" s="128"/>
      <c r="BPE87" s="128"/>
      <c r="BPF87" s="128"/>
      <c r="BPG87" s="128"/>
      <c r="BPH87" s="128"/>
      <c r="BPI87" s="128"/>
      <c r="BPJ87" s="128"/>
      <c r="BPK87" s="128"/>
      <c r="BPL87" s="128"/>
      <c r="BPM87" s="128"/>
      <c r="BPN87" s="128"/>
      <c r="BPO87" s="128"/>
      <c r="BPP87" s="128"/>
      <c r="BPQ87" s="128"/>
      <c r="BPR87" s="128"/>
      <c r="BPS87" s="128"/>
      <c r="BPT87" s="128"/>
      <c r="BPU87" s="128"/>
      <c r="BPV87" s="128"/>
      <c r="BPW87" s="128"/>
      <c r="BPX87" s="128"/>
      <c r="BPY87" s="128"/>
      <c r="BPZ87" s="128"/>
      <c r="BQA87" s="128"/>
      <c r="BQB87" s="128"/>
      <c r="BQC87" s="128"/>
      <c r="BQD87" s="128"/>
      <c r="BQE87" s="128"/>
      <c r="BQF87" s="128"/>
      <c r="BQG87" s="128"/>
      <c r="BQH87" s="128"/>
      <c r="BQI87" s="128"/>
      <c r="BQJ87" s="128"/>
      <c r="BQK87" s="128"/>
      <c r="BQL87" s="128"/>
      <c r="BQM87" s="128"/>
      <c r="BQN87" s="128"/>
      <c r="BQO87" s="128"/>
      <c r="BQP87" s="128"/>
      <c r="BQQ87" s="128"/>
      <c r="BQR87" s="128"/>
      <c r="BQS87" s="128"/>
      <c r="BQT87" s="128"/>
      <c r="BQU87" s="128"/>
      <c r="BQV87" s="128"/>
      <c r="BQW87" s="128"/>
      <c r="BQX87" s="128"/>
      <c r="BQY87" s="128"/>
      <c r="BQZ87" s="128"/>
      <c r="BRA87" s="128"/>
      <c r="BRB87" s="128"/>
      <c r="BRC87" s="128"/>
      <c r="BRD87" s="128"/>
      <c r="BRE87" s="128"/>
      <c r="BRF87" s="128"/>
      <c r="BRG87" s="128"/>
      <c r="BRH87" s="128"/>
      <c r="BRI87" s="128"/>
      <c r="BRJ87" s="128"/>
      <c r="BRK87" s="128"/>
      <c r="BRL87" s="128"/>
      <c r="BRM87" s="128"/>
      <c r="BRN87" s="128"/>
      <c r="BRO87" s="128"/>
      <c r="BRP87" s="128"/>
      <c r="BRQ87" s="128"/>
      <c r="BRR87" s="128"/>
      <c r="BRS87" s="128"/>
      <c r="BRT87" s="128"/>
      <c r="BRU87" s="128"/>
      <c r="BRV87" s="128"/>
      <c r="BRW87" s="128"/>
      <c r="BRX87" s="128"/>
      <c r="BRY87" s="128"/>
      <c r="BRZ87" s="128"/>
      <c r="BSA87" s="128"/>
      <c r="BSB87" s="128"/>
      <c r="BSC87" s="128"/>
      <c r="BSD87" s="128"/>
      <c r="BSE87" s="128"/>
      <c r="BSF87" s="128"/>
      <c r="BSG87" s="128"/>
      <c r="BSH87" s="128"/>
      <c r="BSI87" s="128"/>
      <c r="BSJ87" s="128"/>
      <c r="BSK87" s="128"/>
      <c r="BSL87" s="128"/>
      <c r="BSM87" s="128"/>
      <c r="BSN87" s="128"/>
      <c r="BSO87" s="128"/>
      <c r="BSP87" s="128"/>
      <c r="BSQ87" s="128"/>
      <c r="BSR87" s="128"/>
      <c r="BSS87" s="128"/>
      <c r="BST87" s="128"/>
      <c r="BSU87" s="128"/>
      <c r="BSV87" s="128"/>
      <c r="BSW87" s="128"/>
      <c r="BSX87" s="128"/>
      <c r="BSY87" s="128"/>
      <c r="BSZ87" s="128"/>
      <c r="BTA87" s="128"/>
      <c r="BTB87" s="128"/>
      <c r="BTC87" s="128"/>
      <c r="BTD87" s="128"/>
      <c r="BTE87" s="128"/>
      <c r="BTF87" s="128"/>
      <c r="BTG87" s="128"/>
      <c r="BTH87" s="128"/>
      <c r="BTI87" s="128"/>
      <c r="BTJ87" s="128"/>
      <c r="BTK87" s="128"/>
      <c r="BTL87" s="128"/>
      <c r="BTM87" s="128"/>
      <c r="BTN87" s="128"/>
      <c r="BTO87" s="128"/>
      <c r="BTP87" s="128"/>
      <c r="BTQ87" s="128"/>
      <c r="BTR87" s="128"/>
      <c r="BTS87" s="128"/>
      <c r="BTT87" s="128"/>
      <c r="BTU87" s="128"/>
      <c r="BTV87" s="128"/>
      <c r="BTW87" s="128"/>
      <c r="BTX87" s="128"/>
      <c r="BTY87" s="128"/>
      <c r="BTZ87" s="128"/>
      <c r="BUA87" s="128"/>
      <c r="BUB87" s="128"/>
      <c r="BUC87" s="128"/>
      <c r="BUD87" s="128"/>
      <c r="BUE87" s="128"/>
      <c r="BUF87" s="128"/>
      <c r="BUG87" s="128"/>
      <c r="BUH87" s="128"/>
      <c r="BUI87" s="128"/>
      <c r="BUJ87" s="128"/>
      <c r="BUK87" s="128"/>
      <c r="BUL87" s="128"/>
      <c r="BUM87" s="128"/>
      <c r="BUN87" s="128"/>
      <c r="BUO87" s="128"/>
      <c r="BUP87" s="128"/>
      <c r="BUQ87" s="128"/>
      <c r="BUR87" s="128"/>
      <c r="BUS87" s="128"/>
      <c r="BUT87" s="128"/>
      <c r="BUU87" s="128"/>
      <c r="BUV87" s="128"/>
      <c r="BUW87" s="128"/>
      <c r="BUX87" s="128"/>
      <c r="BUY87" s="128"/>
      <c r="BUZ87" s="128"/>
      <c r="BVA87" s="128"/>
      <c r="BVB87" s="128"/>
      <c r="BVC87" s="128"/>
      <c r="BVD87" s="128"/>
      <c r="BVE87" s="128"/>
      <c r="BVF87" s="128"/>
      <c r="BVG87" s="128"/>
      <c r="BVH87" s="128"/>
      <c r="BVI87" s="128"/>
      <c r="BVJ87" s="128"/>
      <c r="BVK87" s="128"/>
      <c r="BVL87" s="128"/>
      <c r="BVM87" s="128"/>
      <c r="BVN87" s="128"/>
      <c r="BVO87" s="128"/>
      <c r="BVP87" s="128"/>
      <c r="BVQ87" s="128"/>
      <c r="BVR87" s="128"/>
      <c r="BVS87" s="128"/>
      <c r="BVT87" s="128"/>
      <c r="BVU87" s="128"/>
      <c r="BVV87" s="128"/>
      <c r="BVW87" s="128"/>
      <c r="BVX87" s="128"/>
      <c r="BVY87" s="128"/>
      <c r="BVZ87" s="128"/>
      <c r="BWA87" s="128"/>
      <c r="BWB87" s="128"/>
      <c r="BWC87" s="128"/>
      <c r="BWD87" s="128"/>
      <c r="BWE87" s="128"/>
      <c r="BWF87" s="128"/>
      <c r="BWG87" s="128"/>
      <c r="BWH87" s="128"/>
      <c r="BWI87" s="128"/>
      <c r="BWJ87" s="128"/>
      <c r="BWK87" s="128"/>
      <c r="BWL87" s="128"/>
      <c r="BWM87" s="128"/>
      <c r="BWN87" s="128"/>
      <c r="BWO87" s="128"/>
      <c r="BWP87" s="128"/>
      <c r="BWQ87" s="128"/>
      <c r="BWR87" s="128"/>
      <c r="BWS87" s="128"/>
      <c r="BWT87" s="128"/>
      <c r="BWU87" s="128"/>
      <c r="BWV87" s="128"/>
      <c r="BWW87" s="128"/>
      <c r="BWX87" s="128"/>
      <c r="BWY87" s="128"/>
      <c r="BWZ87" s="128"/>
      <c r="BXA87" s="128"/>
      <c r="BXB87" s="128"/>
      <c r="BXC87" s="128"/>
      <c r="BXD87" s="128"/>
      <c r="BXE87" s="128"/>
      <c r="BXF87" s="128"/>
      <c r="BXG87" s="128"/>
      <c r="BXH87" s="128"/>
      <c r="BXI87" s="128"/>
      <c r="BXJ87" s="128"/>
      <c r="BXK87" s="128"/>
      <c r="BXL87" s="128"/>
      <c r="BXM87" s="128"/>
      <c r="BXN87" s="128"/>
      <c r="BXO87" s="128"/>
      <c r="BXP87" s="128"/>
      <c r="BXQ87" s="128"/>
      <c r="BXR87" s="128"/>
      <c r="BXS87" s="128"/>
      <c r="BXT87" s="128"/>
      <c r="BXU87" s="128"/>
      <c r="BXV87" s="128"/>
      <c r="BXW87" s="128"/>
      <c r="BXX87" s="128"/>
      <c r="BXY87" s="128"/>
      <c r="BXZ87" s="128"/>
      <c r="BYA87" s="128"/>
      <c r="BYB87" s="128"/>
      <c r="BYC87" s="128"/>
      <c r="BYD87" s="128"/>
      <c r="BYE87" s="128"/>
      <c r="BYF87" s="128"/>
      <c r="BYG87" s="128"/>
      <c r="BYH87" s="128"/>
      <c r="BYI87" s="128"/>
      <c r="BYJ87" s="128"/>
      <c r="BYK87" s="2"/>
    </row>
    <row r="88" spans="1:2013" x14ac:dyDescent="0.35">
      <c r="A88" s="359"/>
      <c r="B88" s="25"/>
      <c r="C88" s="102"/>
      <c r="D88" s="26"/>
      <c r="E88" s="26"/>
      <c r="F88" s="320"/>
      <c r="G88" s="321"/>
      <c r="H88" s="339"/>
      <c r="I88" s="128"/>
      <c r="J88" s="342"/>
      <c r="K88" s="343"/>
      <c r="L88" s="343"/>
      <c r="M88" s="343"/>
      <c r="N88" s="343"/>
      <c r="O88" s="343"/>
      <c r="P88" s="343"/>
      <c r="Q88" s="343"/>
      <c r="R88" s="343"/>
      <c r="S88" s="343"/>
      <c r="T88" s="343"/>
      <c r="U88" s="343"/>
      <c r="V88" s="343"/>
      <c r="W88" s="343"/>
      <c r="X88" s="343"/>
      <c r="Y88" s="343"/>
      <c r="Z88" s="343"/>
      <c r="AA88" s="343"/>
      <c r="AB88" s="343"/>
      <c r="AC88" s="343"/>
      <c r="AD88" s="343"/>
      <c r="AE88" s="343"/>
      <c r="AF88" s="343"/>
      <c r="AG88" s="343"/>
      <c r="AH88" s="343"/>
      <c r="AI88" s="343"/>
      <c r="AJ88" s="343"/>
      <c r="AK88" s="343"/>
      <c r="AL88" s="343"/>
      <c r="AM88" s="343"/>
      <c r="AN88" s="343"/>
      <c r="AO88" s="343"/>
      <c r="AP88" s="343"/>
      <c r="AQ88" s="343"/>
      <c r="AR88" s="343"/>
      <c r="AS88" s="343"/>
      <c r="AT88" s="343"/>
      <c r="AU88" s="343"/>
      <c r="AV88" s="343"/>
      <c r="AW88" s="343"/>
      <c r="AX88" s="343"/>
      <c r="AY88" s="343"/>
      <c r="AZ88" s="343"/>
      <c r="BA88" s="343"/>
      <c r="BB88" s="343"/>
      <c r="BC88" s="343"/>
      <c r="BD88" s="343"/>
      <c r="BE88" s="343"/>
      <c r="BF88" s="343"/>
      <c r="BG88" s="343"/>
      <c r="BH88" s="343"/>
      <c r="BI88" s="343"/>
      <c r="BJ88" s="343"/>
      <c r="BK88" s="343"/>
      <c r="BL88" s="343"/>
      <c r="BM88" s="343"/>
      <c r="BN88" s="343"/>
      <c r="BO88" s="343"/>
      <c r="BP88" s="343"/>
      <c r="BQ88" s="343"/>
      <c r="BR88" s="343"/>
      <c r="BS88" s="343"/>
      <c r="BT88" s="343"/>
      <c r="BU88" s="343"/>
      <c r="BV88" s="343"/>
      <c r="BW88" s="343"/>
      <c r="BX88" s="343"/>
      <c r="BY88" s="343"/>
      <c r="BZ88" s="343"/>
      <c r="CA88" s="343"/>
      <c r="CB88" s="343"/>
      <c r="CC88" s="343"/>
      <c r="CD88" s="343"/>
      <c r="CE88" s="343"/>
      <c r="CF88" s="343"/>
      <c r="CG88" s="343"/>
      <c r="CH88" s="343"/>
      <c r="CI88" s="343"/>
      <c r="CJ88" s="343"/>
      <c r="CK88" s="343"/>
      <c r="CL88" s="343"/>
      <c r="CM88" s="343"/>
      <c r="CN88" s="343"/>
      <c r="CO88" s="343"/>
      <c r="CP88" s="343"/>
      <c r="CQ88" s="343"/>
      <c r="CR88" s="343"/>
      <c r="CS88" s="343"/>
      <c r="CT88" s="343"/>
      <c r="CU88" s="343"/>
      <c r="CV88" s="343"/>
      <c r="CW88" s="343"/>
      <c r="CX88" s="343"/>
      <c r="CY88" s="343"/>
      <c r="CZ88" s="343"/>
      <c r="DA88" s="343"/>
      <c r="DB88" s="343"/>
      <c r="DC88" s="343"/>
      <c r="DD88" s="343"/>
      <c r="DE88" s="343"/>
      <c r="DF88" s="343"/>
      <c r="DG88" s="343"/>
      <c r="DH88" s="343"/>
      <c r="DI88" s="343"/>
      <c r="DJ88" s="343"/>
      <c r="DK88" s="343"/>
      <c r="DL88" s="343"/>
      <c r="DM88" s="343"/>
      <c r="DN88" s="343"/>
      <c r="DO88" s="343"/>
      <c r="DP88" s="343"/>
      <c r="DQ88" s="343"/>
      <c r="DR88" s="343"/>
      <c r="DS88" s="343"/>
      <c r="DT88" s="343"/>
      <c r="DU88" s="343"/>
      <c r="DV88" s="343"/>
      <c r="DW88" s="343"/>
      <c r="DX88" s="343"/>
      <c r="DY88" s="343"/>
      <c r="DZ88" s="343"/>
      <c r="EA88" s="343"/>
      <c r="EB88" s="343"/>
      <c r="EC88" s="343"/>
      <c r="ED88" s="343"/>
      <c r="EE88" s="343"/>
      <c r="EF88" s="343"/>
      <c r="EG88" s="343"/>
      <c r="EH88" s="343"/>
      <c r="EI88" s="343"/>
      <c r="EJ88" s="343"/>
      <c r="EK88" s="343"/>
      <c r="EL88" s="343"/>
      <c r="EM88" s="343"/>
      <c r="EN88" s="343"/>
      <c r="EO88" s="343"/>
      <c r="EP88" s="343"/>
      <c r="EQ88" s="343"/>
      <c r="ER88" s="343"/>
      <c r="ES88" s="343"/>
      <c r="ET88" s="343"/>
      <c r="EU88" s="343"/>
      <c r="EV88" s="343"/>
      <c r="EW88" s="343"/>
      <c r="EX88" s="343"/>
      <c r="EY88" s="343"/>
      <c r="EZ88" s="343"/>
      <c r="FA88" s="343"/>
      <c r="FB88" s="343"/>
      <c r="FC88" s="343"/>
      <c r="FD88" s="343"/>
      <c r="FE88" s="343"/>
      <c r="FF88" s="343"/>
      <c r="FG88" s="343"/>
      <c r="FH88" s="343"/>
      <c r="FI88" s="343"/>
      <c r="FJ88" s="343"/>
      <c r="FK88" s="343"/>
      <c r="FL88" s="343"/>
      <c r="FM88" s="343"/>
      <c r="FN88" s="343"/>
      <c r="FO88" s="343"/>
      <c r="FP88" s="343"/>
      <c r="FQ88" s="343"/>
      <c r="FR88" s="343"/>
      <c r="FS88" s="343"/>
      <c r="FT88" s="343"/>
      <c r="FU88" s="343"/>
      <c r="FV88" s="343"/>
      <c r="FW88" s="343"/>
      <c r="FX88" s="343"/>
      <c r="FY88" s="343"/>
      <c r="FZ88" s="343"/>
      <c r="GA88" s="343"/>
      <c r="GB88" s="343"/>
      <c r="GC88" s="343"/>
      <c r="GD88" s="343"/>
      <c r="GE88" s="343"/>
      <c r="GF88" s="343"/>
      <c r="GG88" s="343"/>
      <c r="GH88" s="343"/>
      <c r="GI88" s="343"/>
      <c r="GJ88" s="343"/>
      <c r="GK88" s="343"/>
      <c r="GL88" s="343"/>
      <c r="GM88" s="343"/>
      <c r="GN88" s="343"/>
      <c r="GO88" s="343"/>
      <c r="GP88" s="343"/>
      <c r="GQ88" s="343"/>
      <c r="GR88" s="343"/>
      <c r="GS88" s="343"/>
      <c r="GT88" s="343"/>
      <c r="GU88" s="343"/>
      <c r="GV88" s="343"/>
      <c r="GW88" s="343"/>
      <c r="GX88" s="343"/>
      <c r="GY88" s="343"/>
      <c r="GZ88" s="343"/>
      <c r="HA88" s="343"/>
      <c r="HB88" s="343"/>
      <c r="HC88" s="343"/>
      <c r="HD88" s="343"/>
      <c r="HE88" s="343"/>
      <c r="HF88" s="343"/>
      <c r="HG88" s="343"/>
      <c r="HH88" s="343"/>
      <c r="HI88" s="343"/>
      <c r="HJ88" s="343"/>
      <c r="HK88" s="343"/>
      <c r="HL88" s="343"/>
      <c r="HM88" s="343"/>
      <c r="HN88" s="343"/>
      <c r="HO88" s="343"/>
      <c r="HP88" s="343"/>
      <c r="HQ88" s="343"/>
      <c r="HR88" s="343"/>
      <c r="HS88" s="343"/>
      <c r="HT88" s="343"/>
      <c r="HU88" s="343"/>
      <c r="HV88" s="343"/>
      <c r="HW88" s="343"/>
      <c r="HX88" s="343"/>
      <c r="HY88" s="343"/>
      <c r="HZ88" s="343"/>
      <c r="IA88" s="343"/>
      <c r="IB88" s="343"/>
      <c r="IC88" s="343"/>
      <c r="ID88" s="343"/>
      <c r="IE88" s="343"/>
      <c r="IF88" s="343"/>
      <c r="IG88" s="343"/>
      <c r="IH88" s="343"/>
      <c r="II88" s="343"/>
      <c r="IJ88" s="343"/>
      <c r="IK88" s="343"/>
      <c r="IL88" s="343"/>
      <c r="IM88" s="343"/>
      <c r="IN88" s="343"/>
      <c r="IO88" s="343"/>
      <c r="IP88" s="343"/>
      <c r="IQ88" s="343"/>
      <c r="IR88" s="343"/>
      <c r="IS88" s="343"/>
      <c r="IT88" s="343"/>
      <c r="IU88" s="343"/>
      <c r="IV88" s="343"/>
      <c r="IW88" s="343"/>
      <c r="IX88" s="343"/>
      <c r="IY88" s="343"/>
      <c r="IZ88" s="339"/>
      <c r="JA88" s="323"/>
      <c r="JB88" s="128"/>
      <c r="JC88" s="128"/>
      <c r="JD88" s="128"/>
      <c r="JE88" s="128"/>
      <c r="JF88" s="128"/>
      <c r="JG88" s="128"/>
      <c r="JH88" s="128"/>
      <c r="JI88" s="128"/>
      <c r="JJ88" s="128"/>
      <c r="JK88" s="128"/>
      <c r="JL88" s="128"/>
      <c r="JM88" s="128"/>
      <c r="JN88" s="128"/>
      <c r="JO88" s="128"/>
      <c r="JP88" s="128"/>
      <c r="JQ88" s="128"/>
      <c r="JR88" s="128"/>
      <c r="JS88" s="128"/>
      <c r="JT88" s="128"/>
      <c r="JU88" s="128"/>
      <c r="JV88" s="128"/>
      <c r="JW88" s="128"/>
      <c r="JX88" s="128"/>
      <c r="JY88" s="128"/>
      <c r="JZ88" s="128"/>
      <c r="KA88" s="128"/>
      <c r="KB88" s="128"/>
      <c r="KC88" s="128"/>
      <c r="KD88" s="128"/>
      <c r="KE88" s="128"/>
      <c r="KF88" s="128"/>
      <c r="KG88" s="128"/>
      <c r="KH88" s="128"/>
      <c r="KI88" s="128"/>
      <c r="KJ88" s="128"/>
      <c r="KK88" s="128"/>
      <c r="KL88" s="128"/>
      <c r="KM88" s="128"/>
      <c r="KN88" s="128"/>
      <c r="KO88" s="128"/>
      <c r="KP88" s="128"/>
      <c r="KQ88" s="128"/>
      <c r="KR88" s="128"/>
      <c r="KS88" s="128"/>
      <c r="KT88" s="128"/>
      <c r="KU88" s="128"/>
      <c r="KV88" s="128"/>
      <c r="KW88" s="128"/>
      <c r="KX88" s="128"/>
      <c r="KY88" s="128"/>
      <c r="KZ88" s="128"/>
      <c r="LA88" s="128"/>
      <c r="LB88" s="128"/>
      <c r="LC88" s="128"/>
      <c r="LD88" s="128"/>
      <c r="LE88" s="128"/>
      <c r="LF88" s="128"/>
      <c r="LG88" s="128"/>
      <c r="LH88" s="128"/>
      <c r="LI88" s="128"/>
      <c r="LJ88" s="128"/>
      <c r="LK88" s="128"/>
      <c r="LL88" s="128"/>
      <c r="LM88" s="128"/>
      <c r="LN88" s="128"/>
      <c r="LO88" s="128"/>
      <c r="LP88" s="128"/>
      <c r="LQ88" s="128"/>
      <c r="LR88" s="128"/>
      <c r="LS88" s="128"/>
      <c r="LT88" s="128"/>
      <c r="LU88" s="128"/>
      <c r="LV88" s="128"/>
      <c r="LW88" s="128"/>
      <c r="LX88" s="128"/>
      <c r="LY88" s="128"/>
      <c r="LZ88" s="128"/>
      <c r="MA88" s="128"/>
      <c r="MB88" s="128"/>
      <c r="MC88" s="128"/>
      <c r="MD88" s="128"/>
      <c r="ME88" s="128"/>
      <c r="MF88" s="128"/>
      <c r="MG88" s="128"/>
      <c r="MH88" s="128"/>
      <c r="MI88" s="128"/>
      <c r="MJ88" s="128"/>
      <c r="MK88" s="128"/>
      <c r="ML88" s="128"/>
      <c r="MM88" s="128"/>
      <c r="MN88" s="128"/>
      <c r="MO88" s="128"/>
      <c r="MP88" s="128"/>
      <c r="MQ88" s="128"/>
      <c r="MR88" s="128"/>
      <c r="MS88" s="128"/>
      <c r="MT88" s="128"/>
      <c r="MU88" s="128"/>
      <c r="MV88" s="128"/>
      <c r="MW88" s="128"/>
      <c r="MX88" s="128"/>
      <c r="MY88" s="128"/>
      <c r="MZ88" s="128"/>
      <c r="NA88" s="128"/>
      <c r="NB88" s="128"/>
      <c r="NC88" s="128"/>
      <c r="ND88" s="128"/>
      <c r="NE88" s="128"/>
      <c r="NF88" s="128"/>
      <c r="NG88" s="128"/>
      <c r="NH88" s="128"/>
      <c r="NI88" s="128"/>
      <c r="NJ88" s="128"/>
      <c r="NK88" s="128"/>
      <c r="NL88" s="128"/>
      <c r="NM88" s="128"/>
      <c r="NN88" s="128"/>
      <c r="NO88" s="128"/>
      <c r="NP88" s="128"/>
      <c r="NQ88" s="128"/>
      <c r="NR88" s="128"/>
      <c r="NS88" s="128"/>
      <c r="NT88" s="128"/>
      <c r="NU88" s="128"/>
      <c r="NV88" s="128"/>
      <c r="NW88" s="128"/>
      <c r="NX88" s="128"/>
      <c r="NY88" s="128"/>
      <c r="NZ88" s="128"/>
      <c r="OA88" s="128"/>
      <c r="OB88" s="128"/>
      <c r="OC88" s="128"/>
      <c r="OD88" s="128"/>
      <c r="OE88" s="128"/>
      <c r="OF88" s="128"/>
      <c r="OG88" s="128"/>
      <c r="OH88" s="128"/>
      <c r="OI88" s="128"/>
      <c r="OJ88" s="128"/>
      <c r="OK88" s="128"/>
      <c r="OL88" s="128"/>
      <c r="OM88" s="128"/>
      <c r="ON88" s="128"/>
      <c r="OO88" s="128"/>
      <c r="OP88" s="128"/>
      <c r="OQ88" s="128"/>
      <c r="OR88" s="128"/>
      <c r="OS88" s="128"/>
      <c r="OT88" s="128"/>
      <c r="OU88" s="128"/>
      <c r="OV88" s="128"/>
      <c r="OW88" s="128"/>
      <c r="OX88" s="128"/>
      <c r="OY88" s="128"/>
      <c r="OZ88" s="128"/>
      <c r="PA88" s="128"/>
      <c r="PB88" s="128"/>
      <c r="PC88" s="128"/>
      <c r="PD88" s="128"/>
      <c r="PE88" s="128"/>
      <c r="PF88" s="128"/>
      <c r="PG88" s="128"/>
      <c r="PH88" s="128"/>
      <c r="PI88" s="128"/>
      <c r="PJ88" s="128"/>
      <c r="PK88" s="128"/>
      <c r="PL88" s="128"/>
      <c r="PM88" s="128"/>
      <c r="PN88" s="128"/>
      <c r="PO88" s="128"/>
      <c r="PP88" s="128"/>
      <c r="PQ88" s="128"/>
      <c r="PR88" s="128"/>
      <c r="PS88" s="128"/>
      <c r="PT88" s="128"/>
      <c r="PU88" s="128"/>
      <c r="PV88" s="128"/>
      <c r="PW88" s="128"/>
      <c r="PX88" s="128"/>
      <c r="PY88" s="128"/>
      <c r="PZ88" s="128"/>
      <c r="QA88" s="128"/>
      <c r="QB88" s="128"/>
      <c r="QC88" s="128"/>
      <c r="QD88" s="128"/>
      <c r="QE88" s="128"/>
      <c r="QF88" s="128"/>
      <c r="QG88" s="128"/>
      <c r="QH88" s="128"/>
      <c r="QI88" s="128"/>
      <c r="QJ88" s="128"/>
      <c r="QK88" s="128"/>
      <c r="QL88" s="128"/>
      <c r="QM88" s="128"/>
      <c r="QN88" s="128"/>
      <c r="QO88" s="128"/>
      <c r="QP88" s="128"/>
      <c r="QQ88" s="128"/>
      <c r="QR88" s="128"/>
      <c r="QS88" s="128"/>
      <c r="QT88" s="128"/>
      <c r="QU88" s="128"/>
      <c r="QV88" s="128"/>
      <c r="QW88" s="128"/>
      <c r="QX88" s="128"/>
      <c r="QY88" s="128"/>
      <c r="QZ88" s="128"/>
      <c r="RA88" s="128"/>
      <c r="RB88" s="128"/>
      <c r="RC88" s="128"/>
      <c r="RD88" s="128"/>
      <c r="RE88" s="128"/>
      <c r="RF88" s="128"/>
      <c r="RG88" s="128"/>
      <c r="RH88" s="128"/>
      <c r="RI88" s="128"/>
      <c r="RJ88" s="128"/>
      <c r="RK88" s="128"/>
      <c r="RL88" s="128"/>
      <c r="RM88" s="128"/>
      <c r="RN88" s="128"/>
      <c r="RO88" s="128"/>
      <c r="RP88" s="128"/>
      <c r="RQ88" s="128"/>
      <c r="RR88" s="128"/>
      <c r="RS88" s="128"/>
      <c r="RT88" s="128"/>
      <c r="RU88" s="128"/>
      <c r="RV88" s="128"/>
      <c r="RW88" s="128"/>
      <c r="RX88" s="128"/>
      <c r="RY88" s="128"/>
      <c r="RZ88" s="128"/>
      <c r="SA88" s="128"/>
      <c r="SB88" s="128"/>
      <c r="SC88" s="128"/>
      <c r="SD88" s="128"/>
      <c r="SE88" s="128"/>
      <c r="SF88" s="128"/>
      <c r="SG88" s="128"/>
      <c r="SH88" s="128"/>
      <c r="SI88" s="128"/>
      <c r="SJ88" s="128"/>
      <c r="SK88" s="128"/>
      <c r="SL88" s="128"/>
      <c r="SM88" s="128"/>
      <c r="SN88" s="128"/>
      <c r="SO88" s="128"/>
      <c r="SP88" s="128"/>
      <c r="SQ88" s="128"/>
      <c r="SR88" s="128"/>
      <c r="SS88" s="128"/>
      <c r="ST88" s="128"/>
      <c r="SU88" s="128"/>
      <c r="SV88" s="128"/>
      <c r="SW88" s="128"/>
      <c r="SX88" s="128"/>
      <c r="SY88" s="128"/>
      <c r="SZ88" s="128"/>
      <c r="TA88" s="128"/>
      <c r="TB88" s="128"/>
      <c r="TC88" s="128"/>
      <c r="TD88" s="128"/>
      <c r="TE88" s="128"/>
      <c r="TF88" s="128"/>
      <c r="TG88" s="128"/>
      <c r="TH88" s="128"/>
      <c r="TI88" s="128"/>
      <c r="TJ88" s="128"/>
      <c r="TK88" s="128"/>
      <c r="TL88" s="128"/>
      <c r="TM88" s="128"/>
      <c r="TN88" s="128"/>
      <c r="TO88" s="128"/>
      <c r="TP88" s="128"/>
      <c r="TQ88" s="128"/>
      <c r="TR88" s="128"/>
      <c r="TS88" s="128"/>
      <c r="TT88" s="128"/>
      <c r="TU88" s="128"/>
      <c r="TV88" s="128"/>
      <c r="TW88" s="128"/>
      <c r="TX88" s="128"/>
      <c r="TY88" s="128"/>
      <c r="TZ88" s="128"/>
      <c r="UA88" s="128"/>
      <c r="UB88" s="128"/>
      <c r="UC88" s="128"/>
      <c r="UD88" s="128"/>
      <c r="UE88" s="128"/>
      <c r="UF88" s="128"/>
      <c r="UG88" s="128"/>
      <c r="UH88" s="128"/>
      <c r="UI88" s="128"/>
      <c r="UJ88" s="128"/>
      <c r="UK88" s="128"/>
      <c r="UL88" s="128"/>
      <c r="UM88" s="128"/>
      <c r="UN88" s="128"/>
      <c r="UO88" s="128"/>
      <c r="UP88" s="128"/>
      <c r="UQ88" s="128"/>
      <c r="UR88" s="128"/>
      <c r="US88" s="128"/>
      <c r="UT88" s="128"/>
      <c r="UU88" s="128"/>
      <c r="UV88" s="128"/>
      <c r="UW88" s="128"/>
      <c r="UX88" s="128"/>
      <c r="UY88" s="128"/>
      <c r="UZ88" s="128"/>
      <c r="VA88" s="128"/>
      <c r="VB88" s="128"/>
      <c r="VC88" s="128"/>
      <c r="VD88" s="128"/>
      <c r="VE88" s="128"/>
      <c r="VF88" s="128"/>
      <c r="VG88" s="128"/>
      <c r="VH88" s="128"/>
      <c r="VI88" s="128"/>
      <c r="VJ88" s="128"/>
      <c r="VK88" s="128"/>
      <c r="VL88" s="128"/>
      <c r="VM88" s="128"/>
      <c r="VN88" s="128"/>
      <c r="VO88" s="128"/>
      <c r="VP88" s="128"/>
      <c r="VQ88" s="128"/>
      <c r="VR88" s="128"/>
      <c r="VS88" s="128"/>
      <c r="VT88" s="128"/>
      <c r="VU88" s="128"/>
      <c r="VV88" s="128"/>
      <c r="VW88" s="128"/>
      <c r="VX88" s="128"/>
      <c r="VY88" s="128"/>
      <c r="VZ88" s="128"/>
      <c r="WA88" s="128"/>
      <c r="WB88" s="128"/>
      <c r="WC88" s="128"/>
      <c r="WD88" s="128"/>
      <c r="WE88" s="128"/>
      <c r="WF88" s="128"/>
      <c r="WG88" s="128"/>
      <c r="WH88" s="128"/>
      <c r="WI88" s="128"/>
      <c r="WJ88" s="128"/>
      <c r="WK88" s="128"/>
      <c r="WL88" s="128"/>
      <c r="WM88" s="128"/>
      <c r="WN88" s="128"/>
      <c r="WO88" s="128"/>
      <c r="WP88" s="128"/>
      <c r="WQ88" s="128"/>
      <c r="WR88" s="128"/>
      <c r="WS88" s="128"/>
      <c r="WT88" s="128"/>
      <c r="WU88" s="128"/>
      <c r="WV88" s="128"/>
      <c r="WW88" s="128"/>
      <c r="WX88" s="128"/>
      <c r="WY88" s="128"/>
      <c r="WZ88" s="128"/>
      <c r="XA88" s="128"/>
      <c r="XB88" s="128"/>
      <c r="XC88" s="128"/>
      <c r="XD88" s="128"/>
      <c r="XE88" s="128"/>
      <c r="XF88" s="128"/>
      <c r="XG88" s="128"/>
      <c r="XH88" s="128"/>
      <c r="XI88" s="128"/>
      <c r="XJ88" s="128"/>
      <c r="XK88" s="128"/>
      <c r="XL88" s="128"/>
      <c r="XM88" s="128"/>
      <c r="XN88" s="128"/>
      <c r="XO88" s="128"/>
      <c r="XP88" s="128"/>
      <c r="XQ88" s="128"/>
      <c r="XR88" s="128"/>
      <c r="XS88" s="128"/>
      <c r="XT88" s="128"/>
      <c r="XU88" s="128"/>
      <c r="XV88" s="128"/>
      <c r="XW88" s="128"/>
      <c r="XX88" s="128"/>
      <c r="XY88" s="128"/>
      <c r="XZ88" s="128"/>
      <c r="YA88" s="128"/>
      <c r="YB88" s="128"/>
      <c r="YC88" s="128"/>
      <c r="YD88" s="128"/>
      <c r="YE88" s="128"/>
      <c r="YF88" s="128"/>
      <c r="YG88" s="128"/>
      <c r="YH88" s="128"/>
      <c r="YI88" s="128"/>
      <c r="YJ88" s="128"/>
      <c r="YK88" s="128"/>
      <c r="YL88" s="128"/>
      <c r="YM88" s="128"/>
      <c r="YN88" s="128"/>
      <c r="YO88" s="128"/>
      <c r="YP88" s="128"/>
      <c r="YQ88" s="128"/>
      <c r="YR88" s="128"/>
      <c r="YS88" s="128"/>
      <c r="YT88" s="128"/>
      <c r="YU88" s="128"/>
      <c r="YV88" s="128"/>
      <c r="YW88" s="128"/>
      <c r="YX88" s="128"/>
      <c r="YY88" s="128"/>
      <c r="YZ88" s="128"/>
      <c r="ZA88" s="128"/>
      <c r="ZB88" s="128"/>
      <c r="ZC88" s="128"/>
      <c r="ZD88" s="128"/>
      <c r="ZE88" s="128"/>
      <c r="ZF88" s="128"/>
      <c r="ZG88" s="128"/>
      <c r="ZH88" s="128"/>
      <c r="ZI88" s="128"/>
      <c r="ZJ88" s="128"/>
      <c r="ZK88" s="128"/>
      <c r="ZL88" s="128"/>
      <c r="ZM88" s="128"/>
      <c r="ZN88" s="128"/>
      <c r="ZO88" s="128"/>
      <c r="ZP88" s="128"/>
      <c r="ZQ88" s="128"/>
      <c r="ZR88" s="128"/>
      <c r="ZS88" s="128"/>
      <c r="ZT88" s="128"/>
      <c r="ZU88" s="128"/>
      <c r="ZV88" s="128"/>
      <c r="ZW88" s="128"/>
      <c r="ZX88" s="128"/>
      <c r="ZY88" s="128"/>
      <c r="ZZ88" s="128"/>
      <c r="AAA88" s="128"/>
      <c r="AAB88" s="128"/>
      <c r="AAC88" s="128"/>
      <c r="AAD88" s="128"/>
      <c r="AAE88" s="128"/>
      <c r="AAF88" s="128"/>
      <c r="AAG88" s="128"/>
      <c r="AAH88" s="128"/>
      <c r="AAI88" s="128"/>
      <c r="AAJ88" s="128"/>
      <c r="AAK88" s="128"/>
      <c r="AAL88" s="128"/>
      <c r="AAM88" s="128"/>
      <c r="AAN88" s="128"/>
      <c r="AAO88" s="128"/>
      <c r="AAP88" s="128"/>
      <c r="AAQ88" s="128"/>
      <c r="AAR88" s="128"/>
      <c r="AAS88" s="128"/>
      <c r="AAT88" s="128"/>
      <c r="AAU88" s="128"/>
      <c r="AAV88" s="128"/>
      <c r="AAW88" s="128"/>
      <c r="AAX88" s="128"/>
      <c r="AAY88" s="128"/>
      <c r="AAZ88" s="128"/>
      <c r="ABA88" s="128"/>
      <c r="ABB88" s="128"/>
      <c r="ABC88" s="128"/>
      <c r="ABD88" s="128"/>
      <c r="ABE88" s="128"/>
      <c r="ABF88" s="128"/>
      <c r="ABG88" s="128"/>
      <c r="ABH88" s="128"/>
      <c r="ABI88" s="128"/>
      <c r="ABJ88" s="128"/>
      <c r="ABK88" s="128"/>
      <c r="ABL88" s="128"/>
      <c r="ABM88" s="128"/>
      <c r="ABN88" s="128"/>
      <c r="ABO88" s="128"/>
      <c r="ABP88" s="128"/>
      <c r="ABQ88" s="128"/>
      <c r="ABR88" s="128"/>
      <c r="ABS88" s="128"/>
      <c r="ABT88" s="128"/>
      <c r="ABU88" s="128"/>
      <c r="ABV88" s="128"/>
      <c r="ABW88" s="128"/>
      <c r="ABX88" s="128"/>
      <c r="ABY88" s="128"/>
      <c r="ABZ88" s="128"/>
      <c r="ACA88" s="128"/>
      <c r="ACB88" s="128"/>
      <c r="ACC88" s="128"/>
      <c r="ACD88" s="128"/>
      <c r="ACE88" s="128"/>
      <c r="ACF88" s="128"/>
      <c r="ACG88" s="128"/>
      <c r="ACH88" s="128"/>
      <c r="ACI88" s="128"/>
      <c r="ACJ88" s="128"/>
      <c r="ACK88" s="128"/>
      <c r="ACL88" s="128"/>
      <c r="ACM88" s="128"/>
      <c r="ACN88" s="128"/>
      <c r="ACO88" s="128"/>
      <c r="ACP88" s="128"/>
      <c r="ACQ88" s="128"/>
      <c r="ACR88" s="128"/>
      <c r="ACS88" s="128"/>
      <c r="ACT88" s="128"/>
      <c r="ACU88" s="128"/>
      <c r="ACV88" s="128"/>
      <c r="ACW88" s="128"/>
      <c r="ACX88" s="128"/>
      <c r="ACY88" s="128"/>
      <c r="ACZ88" s="128"/>
      <c r="ADA88" s="128"/>
      <c r="ADB88" s="128"/>
      <c r="ADC88" s="128"/>
      <c r="ADD88" s="128"/>
      <c r="ADE88" s="128"/>
      <c r="ADF88" s="128"/>
      <c r="ADG88" s="128"/>
      <c r="ADH88" s="128"/>
      <c r="ADI88" s="128"/>
      <c r="ADJ88" s="128"/>
      <c r="ADK88" s="128"/>
      <c r="ADL88" s="128"/>
      <c r="ADM88" s="128"/>
      <c r="ADN88" s="128"/>
      <c r="ADO88" s="128"/>
      <c r="ADP88" s="128"/>
      <c r="ADQ88" s="128"/>
      <c r="ADR88" s="128"/>
      <c r="ADS88" s="128"/>
      <c r="ADT88" s="128"/>
      <c r="ADU88" s="128"/>
      <c r="ADV88" s="128"/>
      <c r="ADW88" s="128"/>
      <c r="ADX88" s="128"/>
      <c r="ADY88" s="128"/>
      <c r="ADZ88" s="128"/>
      <c r="AEA88" s="128"/>
      <c r="AEB88" s="128"/>
      <c r="AEC88" s="128"/>
      <c r="AED88" s="128"/>
      <c r="AEE88" s="128"/>
      <c r="AEF88" s="128"/>
      <c r="AEG88" s="128"/>
      <c r="AEH88" s="128"/>
      <c r="AEI88" s="128"/>
      <c r="AEJ88" s="128"/>
      <c r="AEK88" s="128"/>
      <c r="AEL88" s="128"/>
      <c r="AEM88" s="128"/>
      <c r="AEN88" s="128"/>
      <c r="AEO88" s="128"/>
      <c r="AEP88" s="128"/>
      <c r="AEQ88" s="128"/>
      <c r="AER88" s="128"/>
      <c r="AES88" s="128"/>
      <c r="AET88" s="128"/>
      <c r="AEU88" s="128"/>
      <c r="AEV88" s="128"/>
      <c r="AEW88" s="128"/>
      <c r="AEX88" s="128"/>
      <c r="AEY88" s="128"/>
      <c r="AEZ88" s="128"/>
      <c r="AFA88" s="128"/>
      <c r="AFB88" s="128"/>
      <c r="AFC88" s="128"/>
      <c r="AFD88" s="128"/>
      <c r="AFE88" s="128"/>
      <c r="AFF88" s="128"/>
      <c r="AFG88" s="128"/>
      <c r="AFH88" s="128"/>
      <c r="AFI88" s="128"/>
      <c r="AFJ88" s="128"/>
      <c r="AFK88" s="128"/>
      <c r="AFL88" s="128"/>
      <c r="AFM88" s="128"/>
      <c r="AFN88" s="128"/>
      <c r="AFO88" s="128"/>
      <c r="AFP88" s="128"/>
      <c r="AFQ88" s="128"/>
      <c r="AFR88" s="128"/>
      <c r="AFS88" s="128"/>
      <c r="AFT88" s="128"/>
      <c r="AFU88" s="128"/>
      <c r="AFV88" s="128"/>
      <c r="AFW88" s="128"/>
      <c r="AFX88" s="128"/>
      <c r="AFY88" s="128"/>
      <c r="AFZ88" s="128"/>
      <c r="AGA88" s="128"/>
      <c r="AGB88" s="128"/>
      <c r="AGC88" s="128"/>
      <c r="AGD88" s="128"/>
      <c r="AGE88" s="128"/>
      <c r="AGF88" s="128"/>
      <c r="AGG88" s="128"/>
      <c r="AGH88" s="128"/>
      <c r="AGI88" s="128"/>
      <c r="AGJ88" s="128"/>
      <c r="AGK88" s="128"/>
      <c r="AGL88" s="128"/>
      <c r="AGM88" s="128"/>
      <c r="AGN88" s="128"/>
      <c r="AGO88" s="128"/>
      <c r="AGP88" s="128"/>
      <c r="AGQ88" s="128"/>
      <c r="AGR88" s="128"/>
      <c r="AGS88" s="128"/>
      <c r="AGT88" s="128"/>
      <c r="AGU88" s="128"/>
      <c r="AGV88" s="128"/>
      <c r="AGW88" s="128"/>
      <c r="AGX88" s="128"/>
      <c r="AGY88" s="128"/>
      <c r="AGZ88" s="128"/>
      <c r="AHA88" s="128"/>
      <c r="AHB88" s="128"/>
      <c r="AHC88" s="128"/>
      <c r="AHD88" s="128"/>
      <c r="AHE88" s="128"/>
      <c r="AHF88" s="128"/>
      <c r="AHG88" s="128"/>
      <c r="AHH88" s="128"/>
      <c r="AHI88" s="128"/>
      <c r="AHJ88" s="128"/>
      <c r="AHK88" s="128"/>
      <c r="AHL88" s="128"/>
      <c r="AHM88" s="128"/>
      <c r="AHN88" s="128"/>
      <c r="AHO88" s="128"/>
      <c r="AHP88" s="128"/>
      <c r="AHQ88" s="128"/>
      <c r="AHR88" s="128"/>
      <c r="AHS88" s="128"/>
      <c r="AHT88" s="128"/>
      <c r="AHU88" s="128"/>
      <c r="AHV88" s="128"/>
      <c r="AHW88" s="128"/>
      <c r="AHX88" s="128"/>
      <c r="AHY88" s="128"/>
      <c r="AHZ88" s="128"/>
      <c r="AIA88" s="128"/>
      <c r="AIB88" s="128"/>
      <c r="AIC88" s="128"/>
      <c r="AID88" s="128"/>
      <c r="AIE88" s="128"/>
      <c r="AIF88" s="128"/>
      <c r="AIG88" s="128"/>
      <c r="AIH88" s="128"/>
      <c r="AII88" s="128"/>
      <c r="AIJ88" s="128"/>
      <c r="AIK88" s="128"/>
      <c r="AIL88" s="128"/>
      <c r="AIM88" s="128"/>
      <c r="AIN88" s="128"/>
      <c r="AIO88" s="128"/>
      <c r="AIP88" s="128"/>
      <c r="AIQ88" s="128"/>
      <c r="AIR88" s="128"/>
      <c r="AIS88" s="128"/>
      <c r="AIT88" s="128"/>
      <c r="AIU88" s="128"/>
      <c r="AIV88" s="128"/>
      <c r="AIW88" s="128"/>
      <c r="AIX88" s="128"/>
      <c r="AIY88" s="128"/>
      <c r="AIZ88" s="128"/>
      <c r="AJA88" s="128"/>
      <c r="AJB88" s="128"/>
      <c r="AJC88" s="128"/>
      <c r="AJD88" s="128"/>
      <c r="AJE88" s="128"/>
      <c r="AJF88" s="128"/>
      <c r="AJG88" s="128"/>
      <c r="AJH88" s="128"/>
      <c r="AJI88" s="128"/>
      <c r="AJJ88" s="128"/>
      <c r="AJK88" s="128"/>
      <c r="AJL88" s="128"/>
      <c r="AJM88" s="128"/>
      <c r="AJN88" s="128"/>
      <c r="AJO88" s="128"/>
      <c r="AJP88" s="128"/>
      <c r="AJQ88" s="128"/>
      <c r="AJR88" s="128"/>
      <c r="AJS88" s="128"/>
      <c r="AJT88" s="128"/>
      <c r="AJU88" s="128"/>
      <c r="AJV88" s="128"/>
      <c r="AJW88" s="128"/>
      <c r="AJX88" s="128"/>
      <c r="AJY88" s="128"/>
      <c r="AJZ88" s="128"/>
      <c r="AKA88" s="128"/>
      <c r="AKB88" s="128"/>
      <c r="AKC88" s="128"/>
      <c r="AKD88" s="128"/>
      <c r="AKE88" s="128"/>
      <c r="AKF88" s="128"/>
      <c r="AKG88" s="128"/>
      <c r="AKH88" s="128"/>
      <c r="AKI88" s="128"/>
      <c r="AKJ88" s="128"/>
      <c r="AKK88" s="128"/>
      <c r="AKL88" s="128"/>
      <c r="AKM88" s="128"/>
      <c r="AKN88" s="128"/>
      <c r="AKO88" s="128"/>
      <c r="AKP88" s="128"/>
      <c r="AKQ88" s="128"/>
      <c r="AKR88" s="128"/>
      <c r="AKS88" s="128"/>
      <c r="AKT88" s="128"/>
      <c r="AKU88" s="128"/>
      <c r="AKV88" s="128"/>
      <c r="AKW88" s="128"/>
      <c r="AKX88" s="128"/>
      <c r="AKY88" s="128"/>
      <c r="AKZ88" s="128"/>
      <c r="ALA88" s="128"/>
      <c r="ALB88" s="128"/>
      <c r="ALC88" s="128"/>
      <c r="ALD88" s="128"/>
      <c r="ALE88" s="128"/>
      <c r="ALF88" s="128"/>
      <c r="ALG88" s="128"/>
      <c r="ALH88" s="128"/>
      <c r="ALI88" s="128"/>
      <c r="ALJ88" s="128"/>
      <c r="ALK88" s="128"/>
      <c r="ALL88" s="128"/>
      <c r="ALM88" s="128"/>
      <c r="ALN88" s="128"/>
      <c r="ALO88" s="128"/>
      <c r="ALP88" s="128"/>
      <c r="ALQ88" s="128"/>
      <c r="ALR88" s="128"/>
      <c r="ALS88" s="128"/>
      <c r="ALT88" s="128"/>
      <c r="ALU88" s="128"/>
      <c r="ALV88" s="128"/>
      <c r="ALW88" s="128"/>
      <c r="ALX88" s="128"/>
      <c r="ALY88" s="128"/>
      <c r="ALZ88" s="128"/>
      <c r="AMA88" s="128"/>
      <c r="AMB88" s="128"/>
      <c r="AMC88" s="128"/>
      <c r="AMD88" s="128"/>
      <c r="AME88" s="128"/>
      <c r="AMF88" s="128"/>
      <c r="AMG88" s="128"/>
      <c r="AMH88" s="128"/>
      <c r="AMI88" s="128"/>
      <c r="AMJ88" s="128"/>
      <c r="AMK88" s="128"/>
      <c r="AML88" s="128"/>
      <c r="AMM88" s="128"/>
      <c r="AMN88" s="128"/>
      <c r="AMO88" s="128"/>
      <c r="AMP88" s="128"/>
      <c r="AMQ88" s="128"/>
      <c r="AMR88" s="128"/>
      <c r="AMS88" s="128"/>
      <c r="AMT88" s="128"/>
      <c r="AMU88" s="128"/>
      <c r="AMV88" s="128"/>
      <c r="AMW88" s="128"/>
      <c r="AMX88" s="128"/>
      <c r="AMY88" s="128"/>
      <c r="AMZ88" s="128"/>
      <c r="ANA88" s="128"/>
      <c r="ANB88" s="128"/>
      <c r="ANC88" s="128"/>
      <c r="AND88" s="128"/>
      <c r="ANE88" s="128"/>
      <c r="ANF88" s="128"/>
      <c r="ANG88" s="128"/>
      <c r="ANH88" s="128"/>
      <c r="ANI88" s="128"/>
      <c r="ANJ88" s="128"/>
      <c r="ANK88" s="128"/>
      <c r="ANL88" s="128"/>
      <c r="ANM88" s="128"/>
      <c r="ANN88" s="128"/>
      <c r="ANO88" s="128"/>
      <c r="ANP88" s="128"/>
      <c r="ANQ88" s="128"/>
      <c r="ANR88" s="128"/>
      <c r="ANS88" s="128"/>
      <c r="ANT88" s="128"/>
      <c r="ANU88" s="128"/>
      <c r="ANV88" s="128"/>
      <c r="ANW88" s="128"/>
      <c r="ANX88" s="128"/>
      <c r="ANY88" s="128"/>
      <c r="ANZ88" s="128"/>
      <c r="AOA88" s="128"/>
      <c r="AOB88" s="128"/>
      <c r="AOC88" s="128"/>
      <c r="AOD88" s="128"/>
      <c r="AOE88" s="128"/>
      <c r="AOF88" s="128"/>
      <c r="AOG88" s="128"/>
      <c r="AOH88" s="128"/>
      <c r="AOI88" s="128"/>
      <c r="AOJ88" s="128"/>
      <c r="AOK88" s="128"/>
      <c r="AOL88" s="128"/>
      <c r="AOM88" s="128"/>
      <c r="AON88" s="128"/>
      <c r="AOO88" s="128"/>
      <c r="AOP88" s="128"/>
      <c r="AOQ88" s="128"/>
      <c r="AOR88" s="128"/>
      <c r="AOS88" s="128"/>
      <c r="AOT88" s="128"/>
      <c r="AOU88" s="128"/>
      <c r="AOV88" s="128"/>
      <c r="AOW88" s="128"/>
      <c r="AOX88" s="128"/>
      <c r="AOY88" s="128"/>
      <c r="AOZ88" s="128"/>
      <c r="APA88" s="128"/>
      <c r="APB88" s="128"/>
      <c r="APC88" s="128"/>
      <c r="APD88" s="128"/>
      <c r="APE88" s="128"/>
      <c r="APF88" s="128"/>
      <c r="APG88" s="128"/>
      <c r="APH88" s="128"/>
      <c r="API88" s="128"/>
      <c r="APJ88" s="128"/>
      <c r="APK88" s="128"/>
      <c r="APL88" s="128"/>
      <c r="APM88" s="128"/>
      <c r="APN88" s="128"/>
      <c r="APO88" s="128"/>
      <c r="APP88" s="128"/>
      <c r="APQ88" s="128"/>
      <c r="APR88" s="128"/>
      <c r="APS88" s="128"/>
      <c r="APT88" s="128"/>
      <c r="APU88" s="128"/>
      <c r="APV88" s="128"/>
      <c r="APW88" s="128"/>
      <c r="APX88" s="128"/>
      <c r="APY88" s="128"/>
      <c r="APZ88" s="128"/>
      <c r="AQA88" s="128"/>
      <c r="AQB88" s="128"/>
      <c r="AQC88" s="128"/>
      <c r="AQD88" s="128"/>
      <c r="AQE88" s="128"/>
      <c r="AQF88" s="128"/>
      <c r="AQG88" s="128"/>
      <c r="AQH88" s="128"/>
      <c r="AQI88" s="128"/>
      <c r="AQJ88" s="128"/>
      <c r="AQK88" s="128"/>
      <c r="AQL88" s="128"/>
      <c r="AQM88" s="128"/>
      <c r="AQN88" s="128"/>
      <c r="AQO88" s="128"/>
      <c r="AQP88" s="128"/>
      <c r="AQQ88" s="128"/>
      <c r="AQR88" s="128"/>
      <c r="AQS88" s="128"/>
      <c r="AQT88" s="128"/>
      <c r="AQU88" s="128"/>
      <c r="AQV88" s="128"/>
      <c r="AQW88" s="128"/>
      <c r="AQX88" s="128"/>
      <c r="AQY88" s="128"/>
      <c r="AQZ88" s="128"/>
      <c r="ARA88" s="128"/>
      <c r="ARB88" s="128"/>
      <c r="ARC88" s="128"/>
      <c r="ARD88" s="128"/>
      <c r="ARE88" s="128"/>
      <c r="ARF88" s="128"/>
      <c r="ARG88" s="128"/>
      <c r="ARH88" s="128"/>
      <c r="ARI88" s="128"/>
      <c r="ARJ88" s="128"/>
      <c r="ARK88" s="128"/>
      <c r="ARL88" s="128"/>
      <c r="ARM88" s="128"/>
      <c r="ARN88" s="128"/>
      <c r="ARO88" s="128"/>
      <c r="ARP88" s="128"/>
      <c r="ARQ88" s="128"/>
      <c r="ARR88" s="128"/>
      <c r="ARS88" s="128"/>
      <c r="ART88" s="128"/>
      <c r="ARU88" s="128"/>
      <c r="ARV88" s="128"/>
      <c r="ARW88" s="128"/>
      <c r="ARX88" s="128"/>
      <c r="ARY88" s="128"/>
      <c r="ARZ88" s="128"/>
      <c r="ASA88" s="128"/>
      <c r="ASB88" s="128"/>
      <c r="ASC88" s="128"/>
      <c r="ASD88" s="128"/>
      <c r="ASE88" s="128"/>
      <c r="ASF88" s="128"/>
      <c r="ASG88" s="128"/>
      <c r="ASH88" s="128"/>
      <c r="ASI88" s="128"/>
      <c r="ASJ88" s="128"/>
      <c r="ASK88" s="128"/>
      <c r="ASL88" s="128"/>
      <c r="ASM88" s="128"/>
      <c r="ASN88" s="128"/>
      <c r="ASO88" s="128"/>
      <c r="ASP88" s="128"/>
      <c r="ASQ88" s="128"/>
      <c r="ASR88" s="128"/>
      <c r="ASS88" s="128"/>
      <c r="AST88" s="128"/>
      <c r="ASU88" s="128"/>
      <c r="ASV88" s="128"/>
      <c r="ASW88" s="128"/>
      <c r="ASX88" s="128"/>
      <c r="ASY88" s="128"/>
      <c r="ASZ88" s="128"/>
      <c r="ATA88" s="128"/>
      <c r="ATB88" s="128"/>
      <c r="ATC88" s="128"/>
      <c r="ATD88" s="128"/>
      <c r="ATE88" s="128"/>
      <c r="ATF88" s="128"/>
      <c r="ATG88" s="128"/>
      <c r="ATH88" s="128"/>
      <c r="ATI88" s="128"/>
      <c r="ATJ88" s="128"/>
      <c r="ATK88" s="128"/>
      <c r="ATL88" s="128"/>
      <c r="ATM88" s="128"/>
      <c r="ATN88" s="128"/>
      <c r="ATO88" s="128"/>
      <c r="ATP88" s="128"/>
      <c r="ATQ88" s="128"/>
      <c r="ATR88" s="128"/>
      <c r="ATS88" s="128"/>
      <c r="ATT88" s="128"/>
      <c r="ATU88" s="128"/>
      <c r="ATV88" s="128"/>
      <c r="ATW88" s="128"/>
      <c r="ATX88" s="128"/>
      <c r="ATY88" s="128"/>
      <c r="ATZ88" s="128"/>
      <c r="AUA88" s="128"/>
      <c r="AUB88" s="128"/>
      <c r="AUC88" s="128"/>
      <c r="AUD88" s="128"/>
      <c r="AUE88" s="128"/>
      <c r="AUF88" s="128"/>
      <c r="AUG88" s="128"/>
      <c r="AUH88" s="128"/>
      <c r="AUI88" s="128"/>
      <c r="AUJ88" s="128"/>
      <c r="AUK88" s="128"/>
      <c r="AUL88" s="128"/>
      <c r="AUM88" s="128"/>
      <c r="AUN88" s="128"/>
      <c r="AUO88" s="128"/>
      <c r="AUP88" s="128"/>
      <c r="AUQ88" s="128"/>
      <c r="AUR88" s="128"/>
      <c r="AUS88" s="128"/>
      <c r="AUT88" s="128"/>
      <c r="AUU88" s="128"/>
      <c r="AUV88" s="128"/>
      <c r="AUW88" s="128"/>
      <c r="AUX88" s="128"/>
      <c r="AUY88" s="128"/>
      <c r="AUZ88" s="128"/>
      <c r="AVA88" s="128"/>
      <c r="AVB88" s="128"/>
      <c r="AVC88" s="128"/>
      <c r="AVD88" s="128"/>
      <c r="AVE88" s="128"/>
      <c r="AVF88" s="128"/>
      <c r="AVG88" s="128"/>
      <c r="AVH88" s="128"/>
      <c r="AVI88" s="128"/>
      <c r="AVJ88" s="128"/>
      <c r="AVK88" s="128"/>
      <c r="AVL88" s="128"/>
      <c r="AVM88" s="128"/>
      <c r="AVN88" s="128"/>
      <c r="AVO88" s="128"/>
      <c r="AVP88" s="128"/>
      <c r="AVQ88" s="128"/>
      <c r="AVR88" s="128"/>
      <c r="AVS88" s="128"/>
      <c r="AVT88" s="128"/>
      <c r="AVU88" s="128"/>
      <c r="AVV88" s="128"/>
      <c r="AVW88" s="128"/>
      <c r="AVX88" s="128"/>
      <c r="AVY88" s="128"/>
      <c r="AVZ88" s="128"/>
      <c r="AWA88" s="128"/>
      <c r="AWB88" s="128"/>
      <c r="AWC88" s="128"/>
      <c r="AWD88" s="128"/>
      <c r="AWE88" s="128"/>
      <c r="AWF88" s="128"/>
      <c r="AWG88" s="128"/>
      <c r="AWH88" s="128"/>
      <c r="AWI88" s="128"/>
      <c r="AWJ88" s="128"/>
      <c r="AWK88" s="128"/>
      <c r="AWL88" s="128"/>
      <c r="AWM88" s="128"/>
      <c r="AWN88" s="128"/>
      <c r="AWO88" s="128"/>
      <c r="AWP88" s="128"/>
      <c r="AWQ88" s="128"/>
      <c r="AWR88" s="128"/>
      <c r="AWS88" s="128"/>
      <c r="AWT88" s="128"/>
      <c r="AWU88" s="128"/>
      <c r="AWV88" s="128"/>
      <c r="AWW88" s="128"/>
      <c r="AWX88" s="128"/>
      <c r="AWY88" s="128"/>
      <c r="AWZ88" s="128"/>
      <c r="AXA88" s="128"/>
      <c r="AXB88" s="128"/>
      <c r="AXC88" s="128"/>
      <c r="AXD88" s="128"/>
      <c r="AXE88" s="128"/>
      <c r="AXF88" s="128"/>
      <c r="AXG88" s="128"/>
      <c r="AXH88" s="128"/>
      <c r="AXI88" s="128"/>
      <c r="AXJ88" s="128"/>
      <c r="AXK88" s="128"/>
      <c r="AXL88" s="128"/>
      <c r="AXM88" s="128"/>
      <c r="AXN88" s="128"/>
      <c r="AXO88" s="128"/>
      <c r="AXP88" s="128"/>
      <c r="AXQ88" s="128"/>
      <c r="AXR88" s="128"/>
      <c r="AXS88" s="128"/>
      <c r="AXT88" s="128"/>
      <c r="AXU88" s="128"/>
      <c r="AXV88" s="128"/>
      <c r="AXW88" s="128"/>
      <c r="AXX88" s="128"/>
      <c r="AXY88" s="128"/>
      <c r="AXZ88" s="128"/>
      <c r="AYA88" s="128"/>
      <c r="AYB88" s="128"/>
      <c r="AYC88" s="128"/>
      <c r="AYD88" s="128"/>
      <c r="AYE88" s="128"/>
      <c r="AYF88" s="128"/>
      <c r="AYG88" s="128"/>
      <c r="AYH88" s="128"/>
      <c r="AYI88" s="128"/>
      <c r="AYJ88" s="128"/>
      <c r="AYK88" s="128"/>
      <c r="AYL88" s="128"/>
      <c r="AYM88" s="128"/>
      <c r="AYN88" s="128"/>
      <c r="AYO88" s="128"/>
      <c r="AYP88" s="128"/>
      <c r="AYQ88" s="128"/>
      <c r="AYR88" s="128"/>
      <c r="AYS88" s="128"/>
      <c r="AYT88" s="128"/>
      <c r="AYU88" s="128"/>
      <c r="AYV88" s="128"/>
      <c r="AYW88" s="128"/>
      <c r="AYX88" s="128"/>
      <c r="AYY88" s="128"/>
      <c r="AYZ88" s="128"/>
      <c r="AZA88" s="128"/>
      <c r="AZB88" s="128"/>
      <c r="AZC88" s="128"/>
      <c r="AZD88" s="128"/>
      <c r="AZE88" s="128"/>
      <c r="AZF88" s="128"/>
      <c r="AZG88" s="128"/>
      <c r="AZH88" s="128"/>
      <c r="AZI88" s="128"/>
      <c r="AZJ88" s="128"/>
      <c r="AZK88" s="128"/>
      <c r="AZL88" s="128"/>
      <c r="AZM88" s="128"/>
      <c r="AZN88" s="128"/>
      <c r="AZO88" s="128"/>
      <c r="AZP88" s="128"/>
      <c r="AZQ88" s="128"/>
      <c r="AZR88" s="128"/>
      <c r="AZS88" s="128"/>
      <c r="AZT88" s="128"/>
      <c r="AZU88" s="128"/>
      <c r="AZV88" s="128"/>
      <c r="AZW88" s="128"/>
      <c r="AZX88" s="128"/>
      <c r="AZY88" s="128"/>
      <c r="AZZ88" s="128"/>
      <c r="BAA88" s="128"/>
      <c r="BAB88" s="128"/>
      <c r="BAC88" s="128"/>
      <c r="BAD88" s="128"/>
      <c r="BAE88" s="128"/>
      <c r="BAF88" s="128"/>
      <c r="BAG88" s="128"/>
      <c r="BAH88" s="128"/>
      <c r="BAI88" s="128"/>
      <c r="BAJ88" s="128"/>
      <c r="BAK88" s="128"/>
      <c r="BAL88" s="128"/>
      <c r="BAM88" s="128"/>
      <c r="BAN88" s="128"/>
      <c r="BAO88" s="128"/>
      <c r="BAP88" s="128"/>
      <c r="BAQ88" s="128"/>
      <c r="BAR88" s="128"/>
      <c r="BAS88" s="128"/>
      <c r="BAT88" s="128"/>
      <c r="BAU88" s="128"/>
      <c r="BAV88" s="128"/>
      <c r="BAW88" s="128"/>
      <c r="BAX88" s="128"/>
      <c r="BAY88" s="128"/>
      <c r="BAZ88" s="128"/>
      <c r="BBA88" s="128"/>
      <c r="BBB88" s="128"/>
      <c r="BBC88" s="128"/>
      <c r="BBD88" s="128"/>
      <c r="BBE88" s="128"/>
      <c r="BBF88" s="128"/>
      <c r="BBG88" s="128"/>
      <c r="BBH88" s="128"/>
      <c r="BBI88" s="128"/>
      <c r="BBJ88" s="128"/>
      <c r="BBK88" s="128"/>
      <c r="BBL88" s="128"/>
      <c r="BBM88" s="128"/>
      <c r="BBN88" s="128"/>
      <c r="BBO88" s="128"/>
      <c r="BBP88" s="128"/>
      <c r="BBQ88" s="128"/>
      <c r="BBR88" s="128"/>
      <c r="BBS88" s="128"/>
      <c r="BBT88" s="128"/>
      <c r="BBU88" s="128"/>
      <c r="BBV88" s="128"/>
      <c r="BBW88" s="128"/>
      <c r="BBX88" s="128"/>
      <c r="BBY88" s="128"/>
      <c r="BBZ88" s="128"/>
      <c r="BCA88" s="128"/>
      <c r="BCB88" s="128"/>
      <c r="BCC88" s="128"/>
      <c r="BCD88" s="128"/>
      <c r="BCE88" s="128"/>
      <c r="BCF88" s="128"/>
      <c r="BCG88" s="128"/>
      <c r="BCH88" s="128"/>
      <c r="BCI88" s="128"/>
      <c r="BCJ88" s="128"/>
      <c r="BCK88" s="128"/>
      <c r="BCL88" s="128"/>
      <c r="BCM88" s="128"/>
      <c r="BCN88" s="128"/>
      <c r="BCO88" s="128"/>
      <c r="BCP88" s="128"/>
      <c r="BCQ88" s="128"/>
      <c r="BCR88" s="128"/>
      <c r="BCS88" s="128"/>
      <c r="BCT88" s="128"/>
      <c r="BCU88" s="128"/>
      <c r="BCV88" s="128"/>
      <c r="BCW88" s="128"/>
      <c r="BCX88" s="128"/>
      <c r="BCY88" s="128"/>
      <c r="BCZ88" s="128"/>
      <c r="BDA88" s="128"/>
      <c r="BDB88" s="128"/>
      <c r="BDC88" s="128"/>
      <c r="BDD88" s="128"/>
      <c r="BDE88" s="128"/>
      <c r="BDF88" s="128"/>
      <c r="BDG88" s="128"/>
      <c r="BDH88" s="128"/>
      <c r="BDI88" s="128"/>
      <c r="BDJ88" s="128"/>
      <c r="BDK88" s="128"/>
      <c r="BDL88" s="128"/>
      <c r="BDM88" s="128"/>
      <c r="BDN88" s="128"/>
      <c r="BDO88" s="128"/>
      <c r="BDP88" s="128"/>
      <c r="BDQ88" s="128"/>
      <c r="BDR88" s="128"/>
      <c r="BDS88" s="128"/>
      <c r="BDT88" s="128"/>
      <c r="BDU88" s="128"/>
      <c r="BDV88" s="128"/>
      <c r="BDW88" s="128"/>
      <c r="BDX88" s="128"/>
      <c r="BDY88" s="128"/>
      <c r="BDZ88" s="128"/>
      <c r="BEA88" s="128"/>
      <c r="BEB88" s="128"/>
      <c r="BEC88" s="128"/>
      <c r="BED88" s="128"/>
      <c r="BEE88" s="128"/>
      <c r="BEF88" s="128"/>
      <c r="BEG88" s="128"/>
      <c r="BEH88" s="128"/>
      <c r="BEI88" s="128"/>
      <c r="BEJ88" s="128"/>
      <c r="BEK88" s="128"/>
      <c r="BEL88" s="128"/>
      <c r="BEM88" s="128"/>
      <c r="BEN88" s="128"/>
      <c r="BEO88" s="128"/>
      <c r="BEP88" s="128"/>
      <c r="BEQ88" s="128"/>
      <c r="BER88" s="128"/>
      <c r="BES88" s="128"/>
      <c r="BET88" s="128"/>
      <c r="BEU88" s="128"/>
      <c r="BEV88" s="128"/>
      <c r="BEW88" s="128"/>
      <c r="BEX88" s="128"/>
      <c r="BEY88" s="128"/>
      <c r="BEZ88" s="128"/>
      <c r="BFA88" s="128"/>
      <c r="BFB88" s="128"/>
      <c r="BFC88" s="128"/>
      <c r="BFD88" s="128"/>
      <c r="BFE88" s="128"/>
      <c r="BFF88" s="128"/>
      <c r="BFG88" s="128"/>
      <c r="BFH88" s="128"/>
      <c r="BFI88" s="128"/>
      <c r="BFJ88" s="128"/>
      <c r="BFK88" s="128"/>
      <c r="BFL88" s="128"/>
      <c r="BFM88" s="128"/>
      <c r="BFN88" s="128"/>
      <c r="BFO88" s="128"/>
      <c r="BFP88" s="128"/>
      <c r="BFQ88" s="128"/>
      <c r="BFR88" s="128"/>
      <c r="BFS88" s="128"/>
      <c r="BFT88" s="128"/>
      <c r="BFU88" s="128"/>
      <c r="BFV88" s="128"/>
      <c r="BFW88" s="128"/>
      <c r="BFX88" s="128"/>
      <c r="BFY88" s="128"/>
      <c r="BFZ88" s="128"/>
      <c r="BGA88" s="128"/>
      <c r="BGB88" s="128"/>
      <c r="BGC88" s="128"/>
      <c r="BGD88" s="128"/>
      <c r="BGE88" s="128"/>
      <c r="BGF88" s="128"/>
      <c r="BGG88" s="128"/>
      <c r="BGH88" s="128"/>
      <c r="BGI88" s="128"/>
      <c r="BGJ88" s="128"/>
      <c r="BGK88" s="128"/>
      <c r="BGL88" s="128"/>
      <c r="BGM88" s="128"/>
      <c r="BGN88" s="128"/>
      <c r="BGO88" s="128"/>
      <c r="BGP88" s="128"/>
      <c r="BGQ88" s="128"/>
      <c r="BGR88" s="128"/>
      <c r="BGS88" s="128"/>
      <c r="BGT88" s="128"/>
      <c r="BGU88" s="128"/>
      <c r="BGV88" s="128"/>
      <c r="BGW88" s="128"/>
      <c r="BGX88" s="128"/>
      <c r="BGY88" s="128"/>
      <c r="BGZ88" s="128"/>
      <c r="BHA88" s="128"/>
      <c r="BHB88" s="128"/>
      <c r="BHC88" s="128"/>
      <c r="BHD88" s="128"/>
      <c r="BHE88" s="128"/>
      <c r="BHF88" s="128"/>
      <c r="BHG88" s="128"/>
      <c r="BHH88" s="128"/>
      <c r="BHI88" s="128"/>
      <c r="BHJ88" s="128"/>
      <c r="BHK88" s="128"/>
      <c r="BHL88" s="128"/>
      <c r="BHM88" s="128"/>
      <c r="BHN88" s="128"/>
      <c r="BHO88" s="128"/>
      <c r="BHP88" s="128"/>
      <c r="BHQ88" s="128"/>
      <c r="BHR88" s="128"/>
      <c r="BHS88" s="128"/>
      <c r="BHT88" s="128"/>
      <c r="BHU88" s="128"/>
      <c r="BHV88" s="128"/>
      <c r="BHW88" s="128"/>
      <c r="BHX88" s="128"/>
      <c r="BHY88" s="128"/>
      <c r="BHZ88" s="128"/>
      <c r="BIA88" s="128"/>
      <c r="BIB88" s="128"/>
      <c r="BIC88" s="128"/>
      <c r="BID88" s="128"/>
      <c r="BIE88" s="128"/>
      <c r="BIF88" s="128"/>
      <c r="BIG88" s="128"/>
      <c r="BIH88" s="128"/>
      <c r="BII88" s="128"/>
      <c r="BIJ88" s="128"/>
      <c r="BIK88" s="128"/>
      <c r="BIL88" s="128"/>
      <c r="BIM88" s="128"/>
      <c r="BIN88" s="128"/>
      <c r="BIO88" s="128"/>
      <c r="BIP88" s="128"/>
      <c r="BIQ88" s="128"/>
      <c r="BIR88" s="128"/>
      <c r="BIS88" s="128"/>
      <c r="BIT88" s="128"/>
      <c r="BIU88" s="128"/>
      <c r="BIV88" s="128"/>
      <c r="BIW88" s="128"/>
      <c r="BIX88" s="128"/>
      <c r="BIY88" s="128"/>
      <c r="BIZ88" s="128"/>
      <c r="BJA88" s="128"/>
      <c r="BJB88" s="128"/>
      <c r="BJC88" s="128"/>
      <c r="BJD88" s="128"/>
      <c r="BJE88" s="128"/>
      <c r="BJF88" s="128"/>
      <c r="BJG88" s="128"/>
      <c r="BJH88" s="128"/>
      <c r="BJI88" s="128"/>
      <c r="BJJ88" s="128"/>
      <c r="BJK88" s="128"/>
      <c r="BJL88" s="128"/>
      <c r="BJM88" s="128"/>
      <c r="BJN88" s="128"/>
      <c r="BJO88" s="128"/>
      <c r="BJP88" s="128"/>
      <c r="BJQ88" s="128"/>
      <c r="BJR88" s="128"/>
      <c r="BJS88" s="128"/>
      <c r="BJT88" s="128"/>
      <c r="BJU88" s="128"/>
      <c r="BJV88" s="128"/>
      <c r="BJW88" s="128"/>
      <c r="BJX88" s="128"/>
      <c r="BJY88" s="128"/>
      <c r="BJZ88" s="128"/>
      <c r="BKA88" s="128"/>
      <c r="BKB88" s="128"/>
      <c r="BKC88" s="128"/>
      <c r="BKD88" s="128"/>
      <c r="BKE88" s="128"/>
      <c r="BKF88" s="128"/>
      <c r="BKG88" s="128"/>
      <c r="BKH88" s="128"/>
      <c r="BKI88" s="128"/>
      <c r="BKJ88" s="128"/>
      <c r="BKK88" s="128"/>
      <c r="BKL88" s="128"/>
      <c r="BKM88" s="128"/>
      <c r="BKN88" s="128"/>
      <c r="BKO88" s="128"/>
      <c r="BKP88" s="128"/>
      <c r="BKQ88" s="128"/>
      <c r="BKR88" s="128"/>
      <c r="BKS88" s="128"/>
      <c r="BKT88" s="128"/>
      <c r="BKU88" s="128"/>
      <c r="BKV88" s="128"/>
      <c r="BKW88" s="128"/>
      <c r="BKX88" s="128"/>
      <c r="BKY88" s="128"/>
      <c r="BKZ88" s="128"/>
      <c r="BLA88" s="128"/>
      <c r="BLB88" s="128"/>
      <c r="BLC88" s="128"/>
      <c r="BLD88" s="128"/>
      <c r="BLE88" s="128"/>
      <c r="BLF88" s="128"/>
      <c r="BLG88" s="128"/>
      <c r="BLH88" s="128"/>
      <c r="BLI88" s="128"/>
      <c r="BLJ88" s="128"/>
      <c r="BLK88" s="128"/>
      <c r="BLL88" s="128"/>
      <c r="BLM88" s="128"/>
      <c r="BLN88" s="128"/>
      <c r="BLO88" s="128"/>
      <c r="BLP88" s="128"/>
      <c r="BLQ88" s="128"/>
      <c r="BLR88" s="128"/>
      <c r="BLS88" s="128"/>
      <c r="BLT88" s="128"/>
      <c r="BLU88" s="128"/>
      <c r="BLV88" s="128"/>
      <c r="BLW88" s="128"/>
      <c r="BLX88" s="128"/>
      <c r="BLY88" s="128"/>
      <c r="BLZ88" s="128"/>
      <c r="BMA88" s="128"/>
      <c r="BMB88" s="128"/>
      <c r="BMC88" s="128"/>
      <c r="BMD88" s="128"/>
      <c r="BME88" s="128"/>
      <c r="BMF88" s="128"/>
      <c r="BMG88" s="128"/>
      <c r="BMH88" s="128"/>
      <c r="BMI88" s="128"/>
      <c r="BMJ88" s="128"/>
      <c r="BMK88" s="128"/>
      <c r="BML88" s="128"/>
      <c r="BMM88" s="128"/>
      <c r="BMN88" s="128"/>
      <c r="BMO88" s="128"/>
      <c r="BMP88" s="128"/>
      <c r="BMQ88" s="128"/>
      <c r="BMR88" s="128"/>
      <c r="BMS88" s="128"/>
      <c r="BMT88" s="128"/>
      <c r="BMU88" s="128"/>
      <c r="BMV88" s="128"/>
      <c r="BMW88" s="128"/>
      <c r="BMX88" s="128"/>
      <c r="BMY88" s="128"/>
      <c r="BMZ88" s="128"/>
      <c r="BNA88" s="128"/>
      <c r="BNB88" s="128"/>
      <c r="BNC88" s="128"/>
      <c r="BND88" s="128"/>
      <c r="BNE88" s="128"/>
      <c r="BNF88" s="128"/>
      <c r="BNG88" s="128"/>
      <c r="BNH88" s="128"/>
      <c r="BNI88" s="128"/>
      <c r="BNJ88" s="128"/>
      <c r="BNK88" s="128"/>
      <c r="BNL88" s="128"/>
      <c r="BNM88" s="128"/>
      <c r="BNN88" s="128"/>
      <c r="BNO88" s="128"/>
      <c r="BNP88" s="128"/>
      <c r="BNQ88" s="128"/>
      <c r="BNR88" s="128"/>
      <c r="BNS88" s="128"/>
      <c r="BNT88" s="128"/>
      <c r="BNU88" s="128"/>
      <c r="BNV88" s="128"/>
      <c r="BNW88" s="128"/>
      <c r="BNX88" s="128"/>
      <c r="BNY88" s="128"/>
      <c r="BNZ88" s="128"/>
      <c r="BOA88" s="128"/>
      <c r="BOB88" s="128"/>
      <c r="BOC88" s="128"/>
      <c r="BOD88" s="128"/>
      <c r="BOE88" s="128"/>
      <c r="BOF88" s="128"/>
      <c r="BOG88" s="128"/>
      <c r="BOH88" s="128"/>
      <c r="BOI88" s="128"/>
      <c r="BOJ88" s="128"/>
      <c r="BOK88" s="128"/>
      <c r="BOL88" s="128"/>
      <c r="BOM88" s="128"/>
      <c r="BON88" s="128"/>
      <c r="BOO88" s="128"/>
      <c r="BOP88" s="128"/>
      <c r="BOQ88" s="128"/>
      <c r="BOR88" s="128"/>
      <c r="BOS88" s="128"/>
      <c r="BOT88" s="128"/>
      <c r="BOU88" s="128"/>
      <c r="BOV88" s="128"/>
      <c r="BOW88" s="128"/>
      <c r="BOX88" s="128"/>
      <c r="BOY88" s="128"/>
      <c r="BOZ88" s="128"/>
      <c r="BPA88" s="128"/>
      <c r="BPB88" s="128"/>
      <c r="BPC88" s="128"/>
      <c r="BPD88" s="128"/>
      <c r="BPE88" s="128"/>
      <c r="BPF88" s="128"/>
      <c r="BPG88" s="128"/>
      <c r="BPH88" s="128"/>
      <c r="BPI88" s="128"/>
      <c r="BPJ88" s="128"/>
      <c r="BPK88" s="128"/>
      <c r="BPL88" s="128"/>
      <c r="BPM88" s="128"/>
      <c r="BPN88" s="128"/>
      <c r="BPO88" s="128"/>
      <c r="BPP88" s="128"/>
      <c r="BPQ88" s="128"/>
      <c r="BPR88" s="128"/>
      <c r="BPS88" s="128"/>
      <c r="BPT88" s="128"/>
      <c r="BPU88" s="128"/>
      <c r="BPV88" s="128"/>
      <c r="BPW88" s="128"/>
      <c r="BPX88" s="128"/>
      <c r="BPY88" s="128"/>
      <c r="BPZ88" s="128"/>
      <c r="BQA88" s="128"/>
      <c r="BQB88" s="128"/>
      <c r="BQC88" s="128"/>
      <c r="BQD88" s="128"/>
      <c r="BQE88" s="128"/>
      <c r="BQF88" s="128"/>
      <c r="BQG88" s="128"/>
      <c r="BQH88" s="128"/>
      <c r="BQI88" s="128"/>
      <c r="BQJ88" s="128"/>
      <c r="BQK88" s="128"/>
      <c r="BQL88" s="128"/>
      <c r="BQM88" s="128"/>
      <c r="BQN88" s="128"/>
      <c r="BQO88" s="128"/>
      <c r="BQP88" s="128"/>
      <c r="BQQ88" s="128"/>
      <c r="BQR88" s="128"/>
      <c r="BQS88" s="128"/>
      <c r="BQT88" s="128"/>
      <c r="BQU88" s="128"/>
      <c r="BQV88" s="128"/>
      <c r="BQW88" s="128"/>
      <c r="BQX88" s="128"/>
      <c r="BQY88" s="128"/>
      <c r="BQZ88" s="128"/>
      <c r="BRA88" s="128"/>
      <c r="BRB88" s="128"/>
      <c r="BRC88" s="128"/>
      <c r="BRD88" s="128"/>
      <c r="BRE88" s="128"/>
      <c r="BRF88" s="128"/>
      <c r="BRG88" s="128"/>
      <c r="BRH88" s="128"/>
      <c r="BRI88" s="128"/>
      <c r="BRJ88" s="128"/>
      <c r="BRK88" s="128"/>
      <c r="BRL88" s="128"/>
      <c r="BRM88" s="128"/>
      <c r="BRN88" s="128"/>
      <c r="BRO88" s="128"/>
      <c r="BRP88" s="128"/>
      <c r="BRQ88" s="128"/>
      <c r="BRR88" s="128"/>
      <c r="BRS88" s="128"/>
      <c r="BRT88" s="128"/>
      <c r="BRU88" s="128"/>
      <c r="BRV88" s="128"/>
      <c r="BRW88" s="128"/>
      <c r="BRX88" s="128"/>
      <c r="BRY88" s="128"/>
      <c r="BRZ88" s="128"/>
      <c r="BSA88" s="128"/>
      <c r="BSB88" s="128"/>
      <c r="BSC88" s="128"/>
      <c r="BSD88" s="128"/>
      <c r="BSE88" s="128"/>
      <c r="BSF88" s="128"/>
      <c r="BSG88" s="128"/>
      <c r="BSH88" s="128"/>
      <c r="BSI88" s="128"/>
      <c r="BSJ88" s="128"/>
      <c r="BSK88" s="128"/>
      <c r="BSL88" s="128"/>
      <c r="BSM88" s="128"/>
      <c r="BSN88" s="128"/>
      <c r="BSO88" s="128"/>
      <c r="BSP88" s="128"/>
      <c r="BSQ88" s="128"/>
      <c r="BSR88" s="128"/>
      <c r="BSS88" s="128"/>
      <c r="BST88" s="128"/>
      <c r="BSU88" s="128"/>
      <c r="BSV88" s="128"/>
      <c r="BSW88" s="128"/>
      <c r="BSX88" s="128"/>
      <c r="BSY88" s="128"/>
      <c r="BSZ88" s="128"/>
      <c r="BTA88" s="128"/>
      <c r="BTB88" s="128"/>
      <c r="BTC88" s="128"/>
      <c r="BTD88" s="128"/>
      <c r="BTE88" s="128"/>
      <c r="BTF88" s="128"/>
      <c r="BTG88" s="128"/>
      <c r="BTH88" s="128"/>
      <c r="BTI88" s="128"/>
      <c r="BTJ88" s="128"/>
      <c r="BTK88" s="128"/>
      <c r="BTL88" s="128"/>
      <c r="BTM88" s="128"/>
      <c r="BTN88" s="128"/>
      <c r="BTO88" s="128"/>
      <c r="BTP88" s="128"/>
      <c r="BTQ88" s="128"/>
      <c r="BTR88" s="128"/>
      <c r="BTS88" s="128"/>
      <c r="BTT88" s="128"/>
      <c r="BTU88" s="128"/>
      <c r="BTV88" s="128"/>
      <c r="BTW88" s="128"/>
      <c r="BTX88" s="128"/>
      <c r="BTY88" s="128"/>
      <c r="BTZ88" s="128"/>
      <c r="BUA88" s="128"/>
      <c r="BUB88" s="128"/>
      <c r="BUC88" s="128"/>
      <c r="BUD88" s="128"/>
      <c r="BUE88" s="128"/>
      <c r="BUF88" s="128"/>
      <c r="BUG88" s="128"/>
      <c r="BUH88" s="128"/>
      <c r="BUI88" s="128"/>
      <c r="BUJ88" s="128"/>
      <c r="BUK88" s="128"/>
      <c r="BUL88" s="128"/>
      <c r="BUM88" s="128"/>
      <c r="BUN88" s="128"/>
      <c r="BUO88" s="128"/>
      <c r="BUP88" s="128"/>
      <c r="BUQ88" s="128"/>
      <c r="BUR88" s="128"/>
      <c r="BUS88" s="128"/>
      <c r="BUT88" s="128"/>
      <c r="BUU88" s="128"/>
      <c r="BUV88" s="128"/>
      <c r="BUW88" s="128"/>
      <c r="BUX88" s="128"/>
      <c r="BUY88" s="128"/>
      <c r="BUZ88" s="128"/>
      <c r="BVA88" s="128"/>
      <c r="BVB88" s="128"/>
      <c r="BVC88" s="128"/>
      <c r="BVD88" s="128"/>
      <c r="BVE88" s="128"/>
      <c r="BVF88" s="128"/>
      <c r="BVG88" s="128"/>
      <c r="BVH88" s="128"/>
      <c r="BVI88" s="128"/>
      <c r="BVJ88" s="128"/>
      <c r="BVK88" s="128"/>
      <c r="BVL88" s="128"/>
      <c r="BVM88" s="128"/>
      <c r="BVN88" s="128"/>
      <c r="BVO88" s="128"/>
      <c r="BVP88" s="128"/>
      <c r="BVQ88" s="128"/>
      <c r="BVR88" s="128"/>
      <c r="BVS88" s="128"/>
      <c r="BVT88" s="128"/>
      <c r="BVU88" s="128"/>
      <c r="BVV88" s="128"/>
      <c r="BVW88" s="128"/>
      <c r="BVX88" s="128"/>
      <c r="BVY88" s="128"/>
      <c r="BVZ88" s="128"/>
      <c r="BWA88" s="128"/>
      <c r="BWB88" s="128"/>
      <c r="BWC88" s="128"/>
      <c r="BWD88" s="128"/>
      <c r="BWE88" s="128"/>
      <c r="BWF88" s="128"/>
      <c r="BWG88" s="128"/>
      <c r="BWH88" s="128"/>
      <c r="BWI88" s="128"/>
      <c r="BWJ88" s="128"/>
      <c r="BWK88" s="128"/>
      <c r="BWL88" s="128"/>
      <c r="BWM88" s="128"/>
      <c r="BWN88" s="128"/>
      <c r="BWO88" s="128"/>
      <c r="BWP88" s="128"/>
      <c r="BWQ88" s="128"/>
      <c r="BWR88" s="128"/>
      <c r="BWS88" s="128"/>
      <c r="BWT88" s="128"/>
      <c r="BWU88" s="128"/>
      <c r="BWV88" s="128"/>
      <c r="BWW88" s="128"/>
      <c r="BWX88" s="128"/>
      <c r="BWY88" s="128"/>
      <c r="BWZ88" s="128"/>
      <c r="BXA88" s="128"/>
      <c r="BXB88" s="128"/>
      <c r="BXC88" s="128"/>
      <c r="BXD88" s="128"/>
      <c r="BXE88" s="128"/>
      <c r="BXF88" s="128"/>
      <c r="BXG88" s="128"/>
      <c r="BXH88" s="128"/>
      <c r="BXI88" s="128"/>
      <c r="BXJ88" s="128"/>
      <c r="BXK88" s="128"/>
      <c r="BXL88" s="128"/>
      <c r="BXM88" s="128"/>
      <c r="BXN88" s="128"/>
      <c r="BXO88" s="128"/>
      <c r="BXP88" s="128"/>
      <c r="BXQ88" s="128"/>
      <c r="BXR88" s="128"/>
      <c r="BXS88" s="128"/>
      <c r="BXT88" s="128"/>
      <c r="BXU88" s="128"/>
      <c r="BXV88" s="128"/>
      <c r="BXW88" s="128"/>
      <c r="BXX88" s="128"/>
      <c r="BXY88" s="128"/>
      <c r="BXZ88" s="128"/>
      <c r="BYA88" s="128"/>
      <c r="BYB88" s="128"/>
      <c r="BYC88" s="128"/>
      <c r="BYD88" s="128"/>
      <c r="BYE88" s="128"/>
      <c r="BYF88" s="128"/>
      <c r="BYG88" s="128"/>
      <c r="BYH88" s="128"/>
      <c r="BYI88" s="128"/>
      <c r="BYJ88" s="128"/>
      <c r="BYK88" s="2"/>
    </row>
    <row r="89" spans="1:2013" s="84" customFormat="1" ht="28.15" customHeight="1" x14ac:dyDescent="0.35">
      <c r="A89" s="362"/>
      <c r="B89" s="85"/>
      <c r="C89" s="363"/>
      <c r="D89" s="86"/>
      <c r="E89" s="86"/>
      <c r="F89" s="364"/>
      <c r="G89" s="16" t="s">
        <v>104</v>
      </c>
      <c r="H89" s="352"/>
      <c r="I89" s="348"/>
      <c r="J89" s="349"/>
      <c r="K89" s="502" t="str">
        <f>IF(K70&lt;&gt;"",K70,"")</f>
        <v/>
      </c>
      <c r="L89" s="502"/>
      <c r="M89" s="502"/>
      <c r="N89" s="365"/>
      <c r="O89" s="365"/>
      <c r="P89" s="502" t="str">
        <f>IF(P70&lt;&gt;"",P70,"")</f>
        <v/>
      </c>
      <c r="Q89" s="502"/>
      <c r="R89" s="502"/>
      <c r="S89" s="365"/>
      <c r="T89" s="365"/>
      <c r="U89" s="502" t="str">
        <f>IF(U70&lt;&gt;"",U70,"")</f>
        <v/>
      </c>
      <c r="V89" s="502"/>
      <c r="W89" s="502"/>
      <c r="X89" s="365"/>
      <c r="Y89" s="365"/>
      <c r="Z89" s="502" t="str">
        <f>IF(Z70&lt;&gt;"",Z70,"")</f>
        <v/>
      </c>
      <c r="AA89" s="502"/>
      <c r="AB89" s="502"/>
      <c r="AC89" s="365"/>
      <c r="AD89" s="365"/>
      <c r="AE89" s="502" t="str">
        <f>IF(AE70&lt;&gt;"",AE70,"")</f>
        <v/>
      </c>
      <c r="AF89" s="502"/>
      <c r="AG89" s="502"/>
      <c r="AH89" s="365"/>
      <c r="AI89" s="365"/>
      <c r="AJ89" s="502" t="str">
        <f>IF(AJ70&lt;&gt;"",AJ70,"")</f>
        <v/>
      </c>
      <c r="AK89" s="502"/>
      <c r="AL89" s="502"/>
      <c r="AM89" s="365"/>
      <c r="AN89" s="365"/>
      <c r="AO89" s="502" t="str">
        <f>IF(AO70&lt;&gt;"",AO70,"")</f>
        <v/>
      </c>
      <c r="AP89" s="502"/>
      <c r="AQ89" s="502"/>
      <c r="AR89" s="365"/>
      <c r="AS89" s="365"/>
      <c r="AT89" s="502" t="str">
        <f>IF(AT70&lt;&gt;"",AT70,"")</f>
        <v/>
      </c>
      <c r="AU89" s="502"/>
      <c r="AV89" s="502"/>
      <c r="AW89" s="365"/>
      <c r="AX89" s="365"/>
      <c r="AY89" s="502" t="str">
        <f>IF(AY70&lt;&gt;"",AY70,"")</f>
        <v/>
      </c>
      <c r="AZ89" s="502"/>
      <c r="BA89" s="502"/>
      <c r="BB89" s="365"/>
      <c r="BC89" s="365"/>
      <c r="BD89" s="502" t="str">
        <f>IF(BD70&lt;&gt;"",BD70,"")</f>
        <v/>
      </c>
      <c r="BE89" s="502"/>
      <c r="BF89" s="502"/>
      <c r="BG89" s="365"/>
      <c r="BH89" s="365"/>
      <c r="BI89" s="502" t="str">
        <f>IF(BI70&lt;&gt;"",BI70,"")</f>
        <v/>
      </c>
      <c r="BJ89" s="502"/>
      <c r="BK89" s="502"/>
      <c r="BL89" s="365"/>
      <c r="BM89" s="365"/>
      <c r="BN89" s="502" t="str">
        <f>IF(BN70&lt;&gt;"",BN70,"")</f>
        <v/>
      </c>
      <c r="BO89" s="502"/>
      <c r="BP89" s="502"/>
      <c r="BQ89" s="365"/>
      <c r="BR89" s="365"/>
      <c r="BS89" s="502" t="str">
        <f>IF(BS70&lt;&gt;"",BS70,"")</f>
        <v/>
      </c>
      <c r="BT89" s="502"/>
      <c r="BU89" s="502"/>
      <c r="BV89" s="365"/>
      <c r="BW89" s="365"/>
      <c r="BX89" s="502" t="str">
        <f>IF(BX70&lt;&gt;"",BX70,"")</f>
        <v/>
      </c>
      <c r="BY89" s="502"/>
      <c r="BZ89" s="502"/>
      <c r="CA89" s="365"/>
      <c r="CB89" s="365"/>
      <c r="CC89" s="502" t="str">
        <f>IF(CC70&lt;&gt;"",CC70,"")</f>
        <v/>
      </c>
      <c r="CD89" s="502"/>
      <c r="CE89" s="502"/>
      <c r="CF89" s="365"/>
      <c r="CG89" s="365"/>
      <c r="CH89" s="502" t="str">
        <f>IF(CH70&lt;&gt;"",CH70,"")</f>
        <v/>
      </c>
      <c r="CI89" s="502"/>
      <c r="CJ89" s="502"/>
      <c r="CK89" s="365"/>
      <c r="CL89" s="365"/>
      <c r="CM89" s="502" t="str">
        <f>IF(CM70&lt;&gt;"",CM70,"")</f>
        <v/>
      </c>
      <c r="CN89" s="502"/>
      <c r="CO89" s="502"/>
      <c r="CP89" s="365"/>
      <c r="CQ89" s="365"/>
      <c r="CR89" s="502" t="str">
        <f>IF(CR70&lt;&gt;"",CR70,"")</f>
        <v/>
      </c>
      <c r="CS89" s="502"/>
      <c r="CT89" s="502"/>
      <c r="CU89" s="365"/>
      <c r="CV89" s="365"/>
      <c r="CW89" s="502" t="str">
        <f>IF(CW70&lt;&gt;"",CW70,"")</f>
        <v/>
      </c>
      <c r="CX89" s="502"/>
      <c r="CY89" s="502"/>
      <c r="CZ89" s="365"/>
      <c r="DA89" s="365"/>
      <c r="DB89" s="502" t="str">
        <f>IF(DB70&lt;&gt;"",DB70,"")</f>
        <v/>
      </c>
      <c r="DC89" s="502"/>
      <c r="DD89" s="502"/>
      <c r="DE89" s="365"/>
      <c r="DF89" s="351"/>
      <c r="DG89" s="502" t="str">
        <f>IF(DG70&lt;&gt;"",DG70,"")</f>
        <v/>
      </c>
      <c r="DH89" s="502"/>
      <c r="DI89" s="502"/>
      <c r="DJ89" s="365"/>
      <c r="DK89" s="365"/>
      <c r="DL89" s="502" t="str">
        <f>IF(DL70&lt;&gt;"",DL70,"")</f>
        <v/>
      </c>
      <c r="DM89" s="502"/>
      <c r="DN89" s="502"/>
      <c r="DO89" s="365"/>
      <c r="DP89" s="365"/>
      <c r="DQ89" s="502" t="str">
        <f>IF(DQ70&lt;&gt;"",DQ70,"")</f>
        <v/>
      </c>
      <c r="DR89" s="502"/>
      <c r="DS89" s="502"/>
      <c r="DT89" s="365"/>
      <c r="DU89" s="365"/>
      <c r="DV89" s="502" t="str">
        <f>IF(DV70&lt;&gt;"",DV70,"")</f>
        <v/>
      </c>
      <c r="DW89" s="502"/>
      <c r="DX89" s="502"/>
      <c r="DY89" s="365"/>
      <c r="DZ89" s="365"/>
      <c r="EA89" s="502" t="str">
        <f>IF(EA70&lt;&gt;"",EA70,"")</f>
        <v/>
      </c>
      <c r="EB89" s="502"/>
      <c r="EC89" s="502"/>
      <c r="ED89" s="365"/>
      <c r="EE89" s="365"/>
      <c r="EF89" s="502" t="str">
        <f>IF(EF70&lt;&gt;"",EF70,"")</f>
        <v/>
      </c>
      <c r="EG89" s="502"/>
      <c r="EH89" s="502"/>
      <c r="EI89" s="365"/>
      <c r="EJ89" s="365"/>
      <c r="EK89" s="502" t="str">
        <f>IF(EK70&lt;&gt;"",EK70,"")</f>
        <v/>
      </c>
      <c r="EL89" s="502"/>
      <c r="EM89" s="502"/>
      <c r="EN89" s="365"/>
      <c r="EO89" s="365"/>
      <c r="EP89" s="502" t="str">
        <f>IF(EP70&lt;&gt;"",EP70,"")</f>
        <v/>
      </c>
      <c r="EQ89" s="502"/>
      <c r="ER89" s="502"/>
      <c r="ES89" s="365"/>
      <c r="ET89" s="365"/>
      <c r="EU89" s="502" t="str">
        <f>IF(EU70&lt;&gt;"",EU70,"")</f>
        <v/>
      </c>
      <c r="EV89" s="502"/>
      <c r="EW89" s="502"/>
      <c r="EX89" s="365"/>
      <c r="EY89" s="365"/>
      <c r="EZ89" s="502" t="str">
        <f>IF(EZ70&lt;&gt;"",EZ70,"")</f>
        <v/>
      </c>
      <c r="FA89" s="502"/>
      <c r="FB89" s="502"/>
      <c r="FC89" s="365"/>
      <c r="FD89" s="365"/>
      <c r="FE89" s="502" t="str">
        <f>IF(FE70&lt;&gt;"",FE70,"")</f>
        <v/>
      </c>
      <c r="FF89" s="502"/>
      <c r="FG89" s="502"/>
      <c r="FH89" s="365"/>
      <c r="FI89" s="365"/>
      <c r="FJ89" s="502" t="str">
        <f>IF(FJ70&lt;&gt;"",FJ70,"")</f>
        <v/>
      </c>
      <c r="FK89" s="502"/>
      <c r="FL89" s="502"/>
      <c r="FM89" s="365"/>
      <c r="FN89" s="365"/>
      <c r="FO89" s="502" t="str">
        <f>IF(FO70&lt;&gt;"",FO70,"")</f>
        <v/>
      </c>
      <c r="FP89" s="502"/>
      <c r="FQ89" s="502"/>
      <c r="FR89" s="365"/>
      <c r="FS89" s="365"/>
      <c r="FT89" s="502" t="str">
        <f>IF(FT70&lt;&gt;"",FT70,"")</f>
        <v/>
      </c>
      <c r="FU89" s="502"/>
      <c r="FV89" s="502"/>
      <c r="FW89" s="365"/>
      <c r="FX89" s="365"/>
      <c r="FY89" s="502" t="str">
        <f>IF(FY70&lt;&gt;"",FY70,"")</f>
        <v/>
      </c>
      <c r="FZ89" s="502"/>
      <c r="GA89" s="502"/>
      <c r="GB89" s="365"/>
      <c r="GC89" s="365"/>
      <c r="GD89" s="502" t="str">
        <f>IF(GD70&lt;&gt;"",GD70,"")</f>
        <v/>
      </c>
      <c r="GE89" s="502"/>
      <c r="GF89" s="502"/>
      <c r="GG89" s="365"/>
      <c r="GH89" s="365"/>
      <c r="GI89" s="502" t="str">
        <f>IF(GI70&lt;&gt;"",GI70,"")</f>
        <v/>
      </c>
      <c r="GJ89" s="502"/>
      <c r="GK89" s="502"/>
      <c r="GL89" s="365"/>
      <c r="GM89" s="365"/>
      <c r="GN89" s="502" t="str">
        <f>IF(GN70&lt;&gt;"",GN70,"")</f>
        <v/>
      </c>
      <c r="GO89" s="502"/>
      <c r="GP89" s="502"/>
      <c r="GQ89" s="365"/>
      <c r="GR89" s="365"/>
      <c r="GS89" s="502" t="str">
        <f>IF(GS70&lt;&gt;"",GS70,"")</f>
        <v/>
      </c>
      <c r="GT89" s="502"/>
      <c r="GU89" s="502"/>
      <c r="GV89" s="365"/>
      <c r="GW89" s="365"/>
      <c r="GX89" s="502" t="str">
        <f>IF(GX70&lt;&gt;"",GX70,"")</f>
        <v/>
      </c>
      <c r="GY89" s="502"/>
      <c r="GZ89" s="502"/>
      <c r="HA89" s="365"/>
      <c r="HB89" s="351"/>
      <c r="HC89" s="502" t="str">
        <f>IF(HC70&lt;&gt;"",HC70,"")</f>
        <v/>
      </c>
      <c r="HD89" s="502"/>
      <c r="HE89" s="502"/>
      <c r="HF89" s="365"/>
      <c r="HG89" s="365"/>
      <c r="HH89" s="502" t="str">
        <f>IF(HH70&lt;&gt;"",HH70,"")</f>
        <v/>
      </c>
      <c r="HI89" s="502"/>
      <c r="HJ89" s="502"/>
      <c r="HK89" s="365"/>
      <c r="HL89" s="365"/>
      <c r="HM89" s="502" t="str">
        <f>IF(HM70&lt;&gt;"",HM70,"")</f>
        <v/>
      </c>
      <c r="HN89" s="502"/>
      <c r="HO89" s="502"/>
      <c r="HP89" s="365"/>
      <c r="HQ89" s="365"/>
      <c r="HR89" s="502" t="str">
        <f>IF(HR70&lt;&gt;"",HR70,"")</f>
        <v/>
      </c>
      <c r="HS89" s="502"/>
      <c r="HT89" s="502"/>
      <c r="HU89" s="365"/>
      <c r="HV89" s="365"/>
      <c r="HW89" s="502" t="str">
        <f>IF(HW70&lt;&gt;"",HW70,"")</f>
        <v/>
      </c>
      <c r="HX89" s="502"/>
      <c r="HY89" s="502"/>
      <c r="HZ89" s="365"/>
      <c r="IA89" s="365"/>
      <c r="IB89" s="502" t="str">
        <f>IF(IB70&lt;&gt;"",IB70,"")</f>
        <v/>
      </c>
      <c r="IC89" s="502"/>
      <c r="ID89" s="502"/>
      <c r="IE89" s="365"/>
      <c r="IF89" s="365"/>
      <c r="IG89" s="502" t="str">
        <f>IF(IG70&lt;&gt;"",IG70,"")</f>
        <v/>
      </c>
      <c r="IH89" s="502"/>
      <c r="II89" s="502"/>
      <c r="IJ89" s="365"/>
      <c r="IK89" s="365"/>
      <c r="IL89" s="502" t="str">
        <f>IF(IL70&lt;&gt;"",IL70,"")</f>
        <v/>
      </c>
      <c r="IM89" s="502"/>
      <c r="IN89" s="502"/>
      <c r="IO89" s="365"/>
      <c r="IP89" s="365"/>
      <c r="IQ89" s="502" t="str">
        <f>IF(IQ70&lt;&gt;"",IQ70,"")</f>
        <v/>
      </c>
      <c r="IR89" s="502"/>
      <c r="IS89" s="502"/>
      <c r="IT89" s="365"/>
      <c r="IU89" s="365"/>
      <c r="IV89" s="502" t="str">
        <f>IF(IV70&lt;&gt;"",IV70,"")</f>
        <v/>
      </c>
      <c r="IW89" s="502"/>
      <c r="IX89" s="502"/>
      <c r="IY89" s="329"/>
      <c r="IZ89" s="328"/>
      <c r="JA89" s="323"/>
      <c r="JB89" s="128"/>
      <c r="JC89" s="128"/>
      <c r="JD89" s="128"/>
      <c r="JE89" s="128"/>
      <c r="JF89" s="128"/>
      <c r="JG89" s="128"/>
      <c r="JH89" s="128"/>
      <c r="JI89" s="128"/>
      <c r="JJ89" s="128"/>
      <c r="JK89" s="128"/>
      <c r="JL89" s="128"/>
      <c r="JM89" s="128"/>
      <c r="JN89" s="128"/>
      <c r="JO89" s="128"/>
      <c r="JP89" s="128"/>
      <c r="JQ89" s="128"/>
      <c r="JR89" s="128"/>
      <c r="JS89" s="128"/>
      <c r="JT89" s="128"/>
      <c r="JU89" s="128"/>
      <c r="JV89" s="128"/>
      <c r="JW89" s="128"/>
      <c r="JX89" s="128"/>
      <c r="JY89" s="128"/>
      <c r="JZ89" s="128"/>
      <c r="KA89" s="128"/>
      <c r="KB89" s="128"/>
      <c r="KC89" s="128"/>
      <c r="KD89" s="128"/>
      <c r="KE89" s="128"/>
      <c r="KF89" s="128"/>
      <c r="KG89" s="128"/>
      <c r="KH89" s="128"/>
      <c r="KI89" s="128"/>
      <c r="KJ89" s="128"/>
      <c r="KK89" s="128"/>
      <c r="KL89" s="128"/>
      <c r="KM89" s="128"/>
      <c r="KN89" s="128"/>
      <c r="KO89" s="128"/>
      <c r="KP89" s="128"/>
      <c r="KQ89" s="128"/>
      <c r="KR89" s="128"/>
      <c r="KS89" s="128"/>
      <c r="KT89" s="128"/>
      <c r="KU89" s="128"/>
      <c r="KV89" s="128"/>
      <c r="KW89" s="128"/>
      <c r="KX89" s="128"/>
      <c r="KY89" s="128"/>
      <c r="KZ89" s="128"/>
      <c r="LA89" s="128"/>
      <c r="LB89" s="128"/>
      <c r="LC89" s="128"/>
      <c r="LD89" s="128"/>
      <c r="LE89" s="128"/>
      <c r="LF89" s="128"/>
      <c r="LG89" s="128"/>
      <c r="LH89" s="128"/>
      <c r="LI89" s="128"/>
      <c r="LJ89" s="128"/>
      <c r="LK89" s="128"/>
      <c r="LL89" s="128"/>
      <c r="LM89" s="128"/>
      <c r="LN89" s="128"/>
      <c r="LO89" s="128"/>
      <c r="LP89" s="128"/>
      <c r="LQ89" s="128"/>
      <c r="LR89" s="128"/>
      <c r="LS89" s="128"/>
      <c r="LT89" s="128"/>
      <c r="LU89" s="128"/>
      <c r="LV89" s="128"/>
      <c r="LW89" s="128"/>
      <c r="LX89" s="128"/>
      <c r="LY89" s="128"/>
      <c r="LZ89" s="128"/>
      <c r="MA89" s="128"/>
      <c r="MB89" s="128"/>
      <c r="MC89" s="128"/>
      <c r="MD89" s="128"/>
      <c r="ME89" s="128"/>
      <c r="MF89" s="128"/>
      <c r="MG89" s="128"/>
      <c r="MH89" s="128"/>
      <c r="MI89" s="128"/>
      <c r="MJ89" s="128"/>
      <c r="MK89" s="128"/>
      <c r="ML89" s="128"/>
      <c r="MM89" s="128"/>
      <c r="MN89" s="128"/>
      <c r="MO89" s="128"/>
      <c r="MP89" s="128"/>
      <c r="MQ89" s="128"/>
      <c r="MR89" s="128"/>
      <c r="MS89" s="128"/>
      <c r="MT89" s="128"/>
      <c r="MU89" s="128"/>
      <c r="MV89" s="128"/>
      <c r="MW89" s="128"/>
      <c r="MX89" s="128"/>
      <c r="MY89" s="128"/>
      <c r="MZ89" s="128"/>
      <c r="NA89" s="128"/>
      <c r="NB89" s="128"/>
      <c r="NC89" s="128"/>
      <c r="ND89" s="128"/>
      <c r="NE89" s="128"/>
      <c r="NF89" s="128"/>
      <c r="NG89" s="128"/>
      <c r="NH89" s="128"/>
      <c r="NI89" s="128"/>
      <c r="NJ89" s="128"/>
      <c r="NK89" s="128"/>
      <c r="NL89" s="128"/>
      <c r="NM89" s="128"/>
      <c r="NN89" s="128"/>
      <c r="NO89" s="128"/>
      <c r="NP89" s="128"/>
      <c r="NQ89" s="128"/>
      <c r="NR89" s="128"/>
      <c r="NS89" s="128"/>
      <c r="NT89" s="128"/>
      <c r="NU89" s="128"/>
      <c r="NV89" s="128"/>
      <c r="NW89" s="128"/>
      <c r="NX89" s="128"/>
      <c r="NY89" s="128"/>
      <c r="NZ89" s="128"/>
      <c r="OA89" s="128"/>
      <c r="OB89" s="128"/>
      <c r="OC89" s="128"/>
      <c r="OD89" s="128"/>
      <c r="OE89" s="128"/>
      <c r="OF89" s="128"/>
      <c r="OG89" s="128"/>
      <c r="OH89" s="128"/>
      <c r="OI89" s="128"/>
      <c r="OJ89" s="128"/>
      <c r="OK89" s="128"/>
      <c r="OL89" s="128"/>
      <c r="OM89" s="128"/>
      <c r="ON89" s="128"/>
      <c r="OO89" s="128"/>
      <c r="OP89" s="128"/>
      <c r="OQ89" s="128"/>
      <c r="OR89" s="128"/>
      <c r="OS89" s="128"/>
      <c r="OT89" s="128"/>
      <c r="OU89" s="128"/>
      <c r="OV89" s="128"/>
      <c r="OW89" s="128"/>
      <c r="OX89" s="128"/>
      <c r="OY89" s="128"/>
      <c r="OZ89" s="128"/>
      <c r="PA89" s="128"/>
      <c r="PB89" s="128"/>
      <c r="PC89" s="128"/>
      <c r="PD89" s="128"/>
      <c r="PE89" s="128"/>
      <c r="PF89" s="128"/>
      <c r="PG89" s="128"/>
      <c r="PH89" s="128"/>
      <c r="PI89" s="128"/>
      <c r="PJ89" s="128"/>
      <c r="PK89" s="128"/>
      <c r="PL89" s="128"/>
      <c r="PM89" s="128"/>
      <c r="PN89" s="128"/>
      <c r="PO89" s="128"/>
      <c r="PP89" s="128"/>
      <c r="PQ89" s="128"/>
      <c r="PR89" s="128"/>
      <c r="PS89" s="128"/>
      <c r="PT89" s="128"/>
      <c r="PU89" s="128"/>
      <c r="PV89" s="128"/>
      <c r="PW89" s="128"/>
      <c r="PX89" s="128"/>
      <c r="PY89" s="128"/>
      <c r="PZ89" s="128"/>
      <c r="QA89" s="128"/>
      <c r="QB89" s="128"/>
      <c r="QC89" s="128"/>
      <c r="QD89" s="128"/>
      <c r="QE89" s="128"/>
      <c r="QF89" s="128"/>
      <c r="QG89" s="128"/>
      <c r="QH89" s="128"/>
      <c r="QI89" s="128"/>
      <c r="QJ89" s="128"/>
      <c r="QK89" s="128"/>
      <c r="QL89" s="128"/>
      <c r="QM89" s="128"/>
      <c r="QN89" s="128"/>
      <c r="QO89" s="128"/>
      <c r="QP89" s="128"/>
      <c r="QQ89" s="128"/>
      <c r="QR89" s="128"/>
      <c r="QS89" s="128"/>
      <c r="QT89" s="128"/>
      <c r="QU89" s="128"/>
      <c r="QV89" s="128"/>
      <c r="QW89" s="128"/>
      <c r="QX89" s="128"/>
      <c r="QY89" s="128"/>
      <c r="QZ89" s="128"/>
      <c r="RA89" s="128"/>
      <c r="RB89" s="128"/>
      <c r="RC89" s="128"/>
      <c r="RD89" s="128"/>
      <c r="RE89" s="128"/>
      <c r="RF89" s="128"/>
      <c r="RG89" s="128"/>
      <c r="RH89" s="128"/>
      <c r="RI89" s="128"/>
      <c r="RJ89" s="128"/>
      <c r="RK89" s="128"/>
      <c r="RL89" s="128"/>
      <c r="RM89" s="128"/>
      <c r="RN89" s="128"/>
      <c r="RO89" s="128"/>
      <c r="RP89" s="128"/>
      <c r="RQ89" s="128"/>
      <c r="RR89" s="128"/>
      <c r="RS89" s="128"/>
      <c r="RT89" s="128"/>
      <c r="RU89" s="128"/>
      <c r="RV89" s="128"/>
      <c r="RW89" s="128"/>
      <c r="RX89" s="128"/>
      <c r="RY89" s="128"/>
      <c r="RZ89" s="128"/>
      <c r="SA89" s="128"/>
      <c r="SB89" s="128"/>
      <c r="SC89" s="128"/>
      <c r="SD89" s="128"/>
      <c r="SE89" s="128"/>
      <c r="SF89" s="128"/>
      <c r="SG89" s="128"/>
      <c r="SH89" s="128"/>
      <c r="SI89" s="128"/>
      <c r="SJ89" s="128"/>
      <c r="SK89" s="128"/>
      <c r="SL89" s="128"/>
      <c r="SM89" s="128"/>
      <c r="SN89" s="128"/>
      <c r="SO89" s="128"/>
      <c r="SP89" s="128"/>
      <c r="SQ89" s="128"/>
      <c r="SR89" s="128"/>
      <c r="SS89" s="128"/>
      <c r="ST89" s="128"/>
      <c r="SU89" s="128"/>
      <c r="SV89" s="128"/>
      <c r="SW89" s="128"/>
      <c r="SX89" s="128"/>
      <c r="SY89" s="128"/>
      <c r="SZ89" s="128"/>
      <c r="TA89" s="128"/>
      <c r="TB89" s="128"/>
      <c r="TC89" s="128"/>
      <c r="TD89" s="128"/>
      <c r="TE89" s="128"/>
      <c r="TF89" s="128"/>
      <c r="TG89" s="128"/>
      <c r="TH89" s="128"/>
      <c r="TI89" s="128"/>
      <c r="TJ89" s="128"/>
      <c r="TK89" s="128"/>
      <c r="TL89" s="128"/>
      <c r="TM89" s="128"/>
      <c r="TN89" s="128"/>
      <c r="TO89" s="128"/>
      <c r="TP89" s="128"/>
      <c r="TQ89" s="128"/>
      <c r="TR89" s="128"/>
      <c r="TS89" s="128"/>
      <c r="TT89" s="128"/>
      <c r="TU89" s="128"/>
      <c r="TV89" s="128"/>
      <c r="TW89" s="128"/>
      <c r="TX89" s="128"/>
      <c r="TY89" s="128"/>
      <c r="TZ89" s="128"/>
      <c r="UA89" s="128"/>
      <c r="UB89" s="128"/>
      <c r="UC89" s="128"/>
      <c r="UD89" s="128"/>
      <c r="UE89" s="128"/>
      <c r="UF89" s="128"/>
      <c r="UG89" s="128"/>
      <c r="UH89" s="128"/>
      <c r="UI89" s="128"/>
      <c r="UJ89" s="128"/>
      <c r="UK89" s="128"/>
      <c r="UL89" s="128"/>
      <c r="UM89" s="128"/>
      <c r="UN89" s="128"/>
      <c r="UO89" s="128"/>
      <c r="UP89" s="128"/>
      <c r="UQ89" s="128"/>
      <c r="UR89" s="128"/>
      <c r="US89" s="128"/>
      <c r="UT89" s="128"/>
      <c r="UU89" s="128"/>
      <c r="UV89" s="128"/>
      <c r="UW89" s="128"/>
      <c r="UX89" s="128"/>
      <c r="UY89" s="128"/>
      <c r="UZ89" s="128"/>
      <c r="VA89" s="128"/>
      <c r="VB89" s="128"/>
      <c r="VC89" s="128"/>
      <c r="VD89" s="128"/>
      <c r="VE89" s="128"/>
      <c r="VF89" s="128"/>
      <c r="VG89" s="128"/>
      <c r="VH89" s="128"/>
      <c r="VI89" s="128"/>
      <c r="VJ89" s="128"/>
      <c r="VK89" s="128"/>
      <c r="VL89" s="128"/>
      <c r="VM89" s="128"/>
      <c r="VN89" s="128"/>
      <c r="VO89" s="128"/>
      <c r="VP89" s="128"/>
      <c r="VQ89" s="128"/>
      <c r="VR89" s="128"/>
      <c r="VS89" s="128"/>
      <c r="VT89" s="128"/>
      <c r="VU89" s="128"/>
      <c r="VV89" s="128"/>
      <c r="VW89" s="128"/>
      <c r="VX89" s="128"/>
      <c r="VY89" s="128"/>
      <c r="VZ89" s="128"/>
      <c r="WA89" s="128"/>
      <c r="WB89" s="128"/>
      <c r="WC89" s="128"/>
      <c r="WD89" s="128"/>
      <c r="WE89" s="128"/>
      <c r="WF89" s="128"/>
      <c r="WG89" s="128"/>
      <c r="WH89" s="128"/>
      <c r="WI89" s="128"/>
      <c r="WJ89" s="128"/>
      <c r="WK89" s="128"/>
      <c r="WL89" s="128"/>
      <c r="WM89" s="128"/>
      <c r="WN89" s="128"/>
      <c r="WO89" s="128"/>
      <c r="WP89" s="128"/>
      <c r="WQ89" s="128"/>
      <c r="WR89" s="128"/>
      <c r="WS89" s="128"/>
      <c r="WT89" s="128"/>
      <c r="WU89" s="128"/>
      <c r="WV89" s="128"/>
      <c r="WW89" s="128"/>
      <c r="WX89" s="128"/>
      <c r="WY89" s="128"/>
      <c r="WZ89" s="128"/>
      <c r="XA89" s="128"/>
      <c r="XB89" s="128"/>
      <c r="XC89" s="128"/>
      <c r="XD89" s="128"/>
      <c r="XE89" s="128"/>
      <c r="XF89" s="128"/>
      <c r="XG89" s="128"/>
      <c r="XH89" s="128"/>
      <c r="XI89" s="128"/>
      <c r="XJ89" s="128"/>
      <c r="XK89" s="128"/>
      <c r="XL89" s="128"/>
      <c r="XM89" s="128"/>
      <c r="XN89" s="128"/>
      <c r="XO89" s="128"/>
      <c r="XP89" s="128"/>
      <c r="XQ89" s="128"/>
      <c r="XR89" s="128"/>
      <c r="XS89" s="128"/>
      <c r="XT89" s="128"/>
      <c r="XU89" s="128"/>
      <c r="XV89" s="128"/>
      <c r="XW89" s="128"/>
      <c r="XX89" s="128"/>
      <c r="XY89" s="128"/>
      <c r="XZ89" s="128"/>
      <c r="YA89" s="128"/>
      <c r="YB89" s="128"/>
      <c r="YC89" s="128"/>
      <c r="YD89" s="128"/>
      <c r="YE89" s="128"/>
      <c r="YF89" s="128"/>
      <c r="YG89" s="128"/>
      <c r="YH89" s="128"/>
      <c r="YI89" s="128"/>
      <c r="YJ89" s="128"/>
      <c r="YK89" s="128"/>
      <c r="YL89" s="128"/>
      <c r="YM89" s="128"/>
      <c r="YN89" s="128"/>
      <c r="YO89" s="128"/>
      <c r="YP89" s="128"/>
      <c r="YQ89" s="128"/>
      <c r="YR89" s="128"/>
      <c r="YS89" s="128"/>
      <c r="YT89" s="128"/>
      <c r="YU89" s="128"/>
      <c r="YV89" s="128"/>
      <c r="YW89" s="128"/>
      <c r="YX89" s="128"/>
      <c r="YY89" s="128"/>
      <c r="YZ89" s="128"/>
      <c r="ZA89" s="128"/>
      <c r="ZB89" s="128"/>
      <c r="ZC89" s="128"/>
      <c r="ZD89" s="128"/>
      <c r="ZE89" s="128"/>
      <c r="ZF89" s="128"/>
      <c r="ZG89" s="128"/>
      <c r="ZH89" s="128"/>
      <c r="ZI89" s="128"/>
      <c r="ZJ89" s="128"/>
      <c r="ZK89" s="128"/>
      <c r="ZL89" s="128"/>
      <c r="ZM89" s="128"/>
      <c r="ZN89" s="128"/>
      <c r="ZO89" s="128"/>
      <c r="ZP89" s="128"/>
      <c r="ZQ89" s="128"/>
      <c r="ZR89" s="128"/>
      <c r="ZS89" s="128"/>
      <c r="ZT89" s="128"/>
      <c r="ZU89" s="128"/>
      <c r="ZV89" s="128"/>
      <c r="ZW89" s="128"/>
      <c r="ZX89" s="128"/>
      <c r="ZY89" s="128"/>
      <c r="ZZ89" s="128"/>
      <c r="AAA89" s="128"/>
      <c r="AAB89" s="128"/>
      <c r="AAC89" s="128"/>
      <c r="AAD89" s="128"/>
      <c r="AAE89" s="128"/>
      <c r="AAF89" s="128"/>
      <c r="AAG89" s="128"/>
      <c r="AAH89" s="128"/>
      <c r="AAI89" s="128"/>
      <c r="AAJ89" s="128"/>
      <c r="AAK89" s="128"/>
      <c r="AAL89" s="128"/>
      <c r="AAM89" s="128"/>
      <c r="AAN89" s="128"/>
      <c r="AAO89" s="128"/>
      <c r="AAP89" s="128"/>
      <c r="AAQ89" s="128"/>
      <c r="AAR89" s="128"/>
      <c r="AAS89" s="128"/>
      <c r="AAT89" s="128"/>
      <c r="AAU89" s="128"/>
      <c r="AAV89" s="128"/>
      <c r="AAW89" s="128"/>
      <c r="AAX89" s="128"/>
      <c r="AAY89" s="128"/>
      <c r="AAZ89" s="128"/>
      <c r="ABA89" s="128"/>
      <c r="ABB89" s="128"/>
      <c r="ABC89" s="128"/>
      <c r="ABD89" s="128"/>
      <c r="ABE89" s="128"/>
      <c r="ABF89" s="128"/>
      <c r="ABG89" s="128"/>
      <c r="ABH89" s="128"/>
      <c r="ABI89" s="128"/>
      <c r="ABJ89" s="128"/>
      <c r="ABK89" s="128"/>
      <c r="ABL89" s="128"/>
      <c r="ABM89" s="128"/>
      <c r="ABN89" s="128"/>
      <c r="ABO89" s="128"/>
      <c r="ABP89" s="128"/>
      <c r="ABQ89" s="128"/>
      <c r="ABR89" s="128"/>
      <c r="ABS89" s="128"/>
      <c r="ABT89" s="128"/>
      <c r="ABU89" s="128"/>
      <c r="ABV89" s="128"/>
      <c r="ABW89" s="128"/>
      <c r="ABX89" s="128"/>
      <c r="ABY89" s="128"/>
      <c r="ABZ89" s="128"/>
      <c r="ACA89" s="128"/>
      <c r="ACB89" s="128"/>
      <c r="ACC89" s="128"/>
      <c r="ACD89" s="128"/>
      <c r="ACE89" s="128"/>
      <c r="ACF89" s="128"/>
      <c r="ACG89" s="128"/>
      <c r="ACH89" s="128"/>
      <c r="ACI89" s="128"/>
      <c r="ACJ89" s="128"/>
      <c r="ACK89" s="128"/>
      <c r="ACL89" s="128"/>
      <c r="ACM89" s="128"/>
      <c r="ACN89" s="128"/>
      <c r="ACO89" s="128"/>
      <c r="ACP89" s="128"/>
      <c r="ACQ89" s="128"/>
      <c r="ACR89" s="128"/>
      <c r="ACS89" s="128"/>
      <c r="ACT89" s="128"/>
      <c r="ACU89" s="128"/>
      <c r="ACV89" s="128"/>
      <c r="ACW89" s="128"/>
      <c r="ACX89" s="128"/>
      <c r="ACY89" s="128"/>
      <c r="ACZ89" s="128"/>
      <c r="ADA89" s="128"/>
      <c r="ADB89" s="128"/>
      <c r="ADC89" s="128"/>
      <c r="ADD89" s="128"/>
      <c r="ADE89" s="128"/>
      <c r="ADF89" s="128"/>
      <c r="ADG89" s="128"/>
      <c r="ADH89" s="128"/>
      <c r="ADI89" s="128"/>
      <c r="ADJ89" s="128"/>
      <c r="ADK89" s="128"/>
      <c r="ADL89" s="128"/>
      <c r="ADM89" s="128"/>
      <c r="ADN89" s="128"/>
      <c r="ADO89" s="128"/>
      <c r="ADP89" s="128"/>
      <c r="ADQ89" s="128"/>
      <c r="ADR89" s="128"/>
      <c r="ADS89" s="128"/>
      <c r="ADT89" s="128"/>
      <c r="ADU89" s="128"/>
      <c r="ADV89" s="128"/>
      <c r="ADW89" s="128"/>
      <c r="ADX89" s="128"/>
      <c r="ADY89" s="128"/>
      <c r="ADZ89" s="128"/>
      <c r="AEA89" s="128"/>
      <c r="AEB89" s="128"/>
      <c r="AEC89" s="128"/>
      <c r="AED89" s="128"/>
      <c r="AEE89" s="128"/>
      <c r="AEF89" s="128"/>
      <c r="AEG89" s="128"/>
      <c r="AEH89" s="128"/>
      <c r="AEI89" s="128"/>
      <c r="AEJ89" s="128"/>
      <c r="AEK89" s="128"/>
      <c r="AEL89" s="128"/>
      <c r="AEM89" s="128"/>
      <c r="AEN89" s="128"/>
      <c r="AEO89" s="128"/>
      <c r="AEP89" s="128"/>
      <c r="AEQ89" s="128"/>
      <c r="AER89" s="128"/>
      <c r="AES89" s="128"/>
      <c r="AET89" s="128"/>
      <c r="AEU89" s="128"/>
      <c r="AEV89" s="128"/>
      <c r="AEW89" s="128"/>
      <c r="AEX89" s="128"/>
      <c r="AEY89" s="128"/>
      <c r="AEZ89" s="128"/>
      <c r="AFA89" s="128"/>
      <c r="AFB89" s="128"/>
      <c r="AFC89" s="128"/>
      <c r="AFD89" s="128"/>
      <c r="AFE89" s="128"/>
      <c r="AFF89" s="128"/>
      <c r="AFG89" s="128"/>
      <c r="AFH89" s="128"/>
      <c r="AFI89" s="128"/>
      <c r="AFJ89" s="128"/>
      <c r="AFK89" s="128"/>
      <c r="AFL89" s="128"/>
      <c r="AFM89" s="128"/>
      <c r="AFN89" s="128"/>
      <c r="AFO89" s="128"/>
      <c r="AFP89" s="128"/>
      <c r="AFQ89" s="128"/>
      <c r="AFR89" s="128"/>
      <c r="AFS89" s="128"/>
      <c r="AFT89" s="128"/>
      <c r="AFU89" s="128"/>
      <c r="AFV89" s="128"/>
      <c r="AFW89" s="128"/>
      <c r="AFX89" s="128"/>
      <c r="AFY89" s="128"/>
      <c r="AFZ89" s="128"/>
      <c r="AGA89" s="128"/>
      <c r="AGB89" s="128"/>
      <c r="AGC89" s="128"/>
      <c r="AGD89" s="128"/>
      <c r="AGE89" s="128"/>
      <c r="AGF89" s="128"/>
      <c r="AGG89" s="128"/>
      <c r="AGH89" s="128"/>
      <c r="AGI89" s="128"/>
      <c r="AGJ89" s="128"/>
      <c r="AGK89" s="128"/>
      <c r="AGL89" s="128"/>
      <c r="AGM89" s="128"/>
      <c r="AGN89" s="128"/>
      <c r="AGO89" s="128"/>
      <c r="AGP89" s="128"/>
      <c r="AGQ89" s="128"/>
      <c r="AGR89" s="128"/>
      <c r="AGS89" s="128"/>
      <c r="AGT89" s="128"/>
      <c r="AGU89" s="128"/>
      <c r="AGV89" s="128"/>
      <c r="AGW89" s="128"/>
      <c r="AGX89" s="128"/>
      <c r="AGY89" s="128"/>
      <c r="AGZ89" s="128"/>
      <c r="AHA89" s="128"/>
      <c r="AHB89" s="128"/>
      <c r="AHC89" s="128"/>
      <c r="AHD89" s="128"/>
      <c r="AHE89" s="128"/>
      <c r="AHF89" s="128"/>
      <c r="AHG89" s="128"/>
      <c r="AHH89" s="128"/>
      <c r="AHI89" s="128"/>
      <c r="AHJ89" s="128"/>
      <c r="AHK89" s="128"/>
      <c r="AHL89" s="128"/>
      <c r="AHM89" s="128"/>
      <c r="AHN89" s="128"/>
      <c r="AHO89" s="128"/>
      <c r="AHP89" s="128"/>
      <c r="AHQ89" s="128"/>
      <c r="AHR89" s="128"/>
      <c r="AHS89" s="128"/>
      <c r="AHT89" s="128"/>
      <c r="AHU89" s="128"/>
      <c r="AHV89" s="128"/>
      <c r="AHW89" s="128"/>
      <c r="AHX89" s="128"/>
      <c r="AHY89" s="128"/>
      <c r="AHZ89" s="128"/>
      <c r="AIA89" s="128"/>
      <c r="AIB89" s="128"/>
      <c r="AIC89" s="128"/>
      <c r="AID89" s="128"/>
      <c r="AIE89" s="128"/>
      <c r="AIF89" s="128"/>
      <c r="AIG89" s="128"/>
      <c r="AIH89" s="128"/>
      <c r="AII89" s="128"/>
      <c r="AIJ89" s="128"/>
      <c r="AIK89" s="128"/>
      <c r="AIL89" s="128"/>
      <c r="AIM89" s="128"/>
      <c r="AIN89" s="128"/>
      <c r="AIO89" s="128"/>
      <c r="AIP89" s="128"/>
      <c r="AIQ89" s="128"/>
      <c r="AIR89" s="128"/>
      <c r="AIS89" s="128"/>
      <c r="AIT89" s="128"/>
      <c r="AIU89" s="128"/>
      <c r="AIV89" s="128"/>
      <c r="AIW89" s="128"/>
      <c r="AIX89" s="128"/>
      <c r="AIY89" s="128"/>
      <c r="AIZ89" s="128"/>
      <c r="AJA89" s="128"/>
      <c r="AJB89" s="128"/>
      <c r="AJC89" s="128"/>
      <c r="AJD89" s="128"/>
      <c r="AJE89" s="128"/>
      <c r="AJF89" s="128"/>
      <c r="AJG89" s="128"/>
      <c r="AJH89" s="128"/>
      <c r="AJI89" s="128"/>
      <c r="AJJ89" s="128"/>
      <c r="AJK89" s="128"/>
      <c r="AJL89" s="128"/>
      <c r="AJM89" s="128"/>
      <c r="AJN89" s="128"/>
      <c r="AJO89" s="128"/>
      <c r="AJP89" s="128"/>
      <c r="AJQ89" s="128"/>
      <c r="AJR89" s="128"/>
      <c r="AJS89" s="128"/>
      <c r="AJT89" s="128"/>
      <c r="AJU89" s="128"/>
      <c r="AJV89" s="128"/>
      <c r="AJW89" s="128"/>
      <c r="AJX89" s="128"/>
      <c r="AJY89" s="128"/>
      <c r="AJZ89" s="128"/>
      <c r="AKA89" s="128"/>
      <c r="AKB89" s="128"/>
      <c r="AKC89" s="128"/>
      <c r="AKD89" s="128"/>
      <c r="AKE89" s="128"/>
      <c r="AKF89" s="128"/>
      <c r="AKG89" s="128"/>
      <c r="AKH89" s="128"/>
      <c r="AKI89" s="128"/>
      <c r="AKJ89" s="128"/>
      <c r="AKK89" s="128"/>
      <c r="AKL89" s="128"/>
      <c r="AKM89" s="128"/>
      <c r="AKN89" s="128"/>
      <c r="AKO89" s="128"/>
      <c r="AKP89" s="128"/>
      <c r="AKQ89" s="128"/>
      <c r="AKR89" s="128"/>
      <c r="AKS89" s="128"/>
      <c r="AKT89" s="128"/>
      <c r="AKU89" s="128"/>
      <c r="AKV89" s="128"/>
      <c r="AKW89" s="128"/>
      <c r="AKX89" s="128"/>
      <c r="AKY89" s="128"/>
      <c r="AKZ89" s="128"/>
      <c r="ALA89" s="128"/>
      <c r="ALB89" s="128"/>
      <c r="ALC89" s="128"/>
      <c r="ALD89" s="128"/>
      <c r="ALE89" s="128"/>
      <c r="ALF89" s="128"/>
      <c r="ALG89" s="128"/>
      <c r="ALH89" s="128"/>
      <c r="ALI89" s="128"/>
      <c r="ALJ89" s="128"/>
      <c r="ALK89" s="128"/>
      <c r="ALL89" s="128"/>
      <c r="ALM89" s="128"/>
      <c r="ALN89" s="128"/>
      <c r="ALO89" s="128"/>
      <c r="ALP89" s="128"/>
      <c r="ALQ89" s="128"/>
      <c r="ALR89" s="128"/>
      <c r="ALS89" s="128"/>
      <c r="ALT89" s="128"/>
      <c r="ALU89" s="128"/>
      <c r="ALV89" s="128"/>
      <c r="ALW89" s="128"/>
      <c r="ALX89" s="128"/>
      <c r="ALY89" s="128"/>
      <c r="ALZ89" s="128"/>
      <c r="AMA89" s="128"/>
      <c r="AMB89" s="128"/>
      <c r="AMC89" s="128"/>
      <c r="AMD89" s="128"/>
      <c r="AME89" s="128"/>
      <c r="AMF89" s="128"/>
      <c r="AMG89" s="128"/>
      <c r="AMH89" s="128"/>
      <c r="AMI89" s="128"/>
      <c r="AMJ89" s="128"/>
      <c r="AMK89" s="128"/>
      <c r="AML89" s="128"/>
      <c r="AMM89" s="128"/>
      <c r="AMN89" s="128"/>
      <c r="AMO89" s="128"/>
      <c r="AMP89" s="128"/>
      <c r="AMQ89" s="128"/>
      <c r="AMR89" s="128"/>
      <c r="AMS89" s="128"/>
      <c r="AMT89" s="128"/>
      <c r="AMU89" s="128"/>
      <c r="AMV89" s="128"/>
      <c r="AMW89" s="128"/>
      <c r="AMX89" s="128"/>
      <c r="AMY89" s="128"/>
      <c r="AMZ89" s="128"/>
      <c r="ANA89" s="128"/>
      <c r="ANB89" s="128"/>
      <c r="ANC89" s="128"/>
      <c r="AND89" s="128"/>
      <c r="ANE89" s="128"/>
      <c r="ANF89" s="128"/>
      <c r="ANG89" s="128"/>
      <c r="ANH89" s="128"/>
      <c r="ANI89" s="128"/>
      <c r="ANJ89" s="128"/>
      <c r="ANK89" s="128"/>
      <c r="ANL89" s="128"/>
      <c r="ANM89" s="128"/>
      <c r="ANN89" s="128"/>
      <c r="ANO89" s="128"/>
      <c r="ANP89" s="128"/>
      <c r="ANQ89" s="128"/>
      <c r="ANR89" s="128"/>
      <c r="ANS89" s="128"/>
      <c r="ANT89" s="128"/>
      <c r="ANU89" s="128"/>
      <c r="ANV89" s="128"/>
      <c r="ANW89" s="128"/>
      <c r="ANX89" s="128"/>
      <c r="ANY89" s="128"/>
      <c r="ANZ89" s="128"/>
      <c r="AOA89" s="128"/>
      <c r="AOB89" s="128"/>
      <c r="AOC89" s="128"/>
      <c r="AOD89" s="128"/>
      <c r="AOE89" s="128"/>
      <c r="AOF89" s="128"/>
      <c r="AOG89" s="128"/>
      <c r="AOH89" s="128"/>
      <c r="AOI89" s="128"/>
      <c r="AOJ89" s="128"/>
      <c r="AOK89" s="128"/>
      <c r="AOL89" s="128"/>
      <c r="AOM89" s="128"/>
      <c r="AON89" s="128"/>
      <c r="AOO89" s="128"/>
      <c r="AOP89" s="128"/>
      <c r="AOQ89" s="128"/>
      <c r="AOR89" s="128"/>
      <c r="AOS89" s="128"/>
      <c r="AOT89" s="128"/>
      <c r="AOU89" s="128"/>
      <c r="AOV89" s="128"/>
      <c r="AOW89" s="128"/>
      <c r="AOX89" s="128"/>
      <c r="AOY89" s="128"/>
      <c r="AOZ89" s="128"/>
      <c r="APA89" s="128"/>
      <c r="APB89" s="128"/>
      <c r="APC89" s="128"/>
      <c r="APD89" s="128"/>
      <c r="APE89" s="128"/>
      <c r="APF89" s="128"/>
      <c r="APG89" s="128"/>
      <c r="APH89" s="128"/>
      <c r="API89" s="128"/>
      <c r="APJ89" s="128"/>
      <c r="APK89" s="128"/>
      <c r="APL89" s="128"/>
      <c r="APM89" s="128"/>
      <c r="APN89" s="128"/>
      <c r="APO89" s="128"/>
      <c r="APP89" s="128"/>
      <c r="APQ89" s="128"/>
      <c r="APR89" s="128"/>
      <c r="APS89" s="128"/>
      <c r="APT89" s="128"/>
      <c r="APU89" s="128"/>
      <c r="APV89" s="128"/>
      <c r="APW89" s="128"/>
      <c r="APX89" s="128"/>
      <c r="APY89" s="128"/>
      <c r="APZ89" s="128"/>
      <c r="AQA89" s="128"/>
      <c r="AQB89" s="128"/>
      <c r="AQC89" s="128"/>
      <c r="AQD89" s="128"/>
      <c r="AQE89" s="128"/>
      <c r="AQF89" s="128"/>
      <c r="AQG89" s="128"/>
      <c r="AQH89" s="128"/>
      <c r="AQI89" s="128"/>
      <c r="AQJ89" s="128"/>
      <c r="AQK89" s="128"/>
      <c r="AQL89" s="128"/>
      <c r="AQM89" s="128"/>
      <c r="AQN89" s="128"/>
      <c r="AQO89" s="128"/>
      <c r="AQP89" s="128"/>
      <c r="AQQ89" s="128"/>
      <c r="AQR89" s="128"/>
      <c r="AQS89" s="128"/>
      <c r="AQT89" s="128"/>
      <c r="AQU89" s="128"/>
      <c r="AQV89" s="128"/>
      <c r="AQW89" s="128"/>
      <c r="AQX89" s="128"/>
      <c r="AQY89" s="128"/>
      <c r="AQZ89" s="128"/>
      <c r="ARA89" s="128"/>
      <c r="ARB89" s="128"/>
      <c r="ARC89" s="128"/>
      <c r="ARD89" s="128"/>
      <c r="ARE89" s="128"/>
      <c r="ARF89" s="128"/>
      <c r="ARG89" s="128"/>
      <c r="ARH89" s="128"/>
      <c r="ARI89" s="128"/>
      <c r="ARJ89" s="128"/>
      <c r="ARK89" s="128"/>
      <c r="ARL89" s="128"/>
      <c r="ARM89" s="128"/>
      <c r="ARN89" s="128"/>
      <c r="ARO89" s="128"/>
      <c r="ARP89" s="128"/>
      <c r="ARQ89" s="128"/>
      <c r="ARR89" s="128"/>
      <c r="ARS89" s="128"/>
      <c r="ART89" s="128"/>
      <c r="ARU89" s="128"/>
      <c r="ARV89" s="128"/>
      <c r="ARW89" s="128"/>
      <c r="ARX89" s="128"/>
      <c r="ARY89" s="128"/>
      <c r="ARZ89" s="128"/>
      <c r="ASA89" s="128"/>
      <c r="ASB89" s="128"/>
      <c r="ASC89" s="128"/>
      <c r="ASD89" s="128"/>
      <c r="ASE89" s="128"/>
      <c r="ASF89" s="128"/>
      <c r="ASG89" s="128"/>
      <c r="ASH89" s="128"/>
      <c r="ASI89" s="128"/>
      <c r="ASJ89" s="128"/>
      <c r="ASK89" s="128"/>
      <c r="ASL89" s="128"/>
      <c r="ASM89" s="128"/>
      <c r="ASN89" s="128"/>
      <c r="ASO89" s="128"/>
      <c r="ASP89" s="128"/>
      <c r="ASQ89" s="128"/>
      <c r="ASR89" s="128"/>
      <c r="ASS89" s="128"/>
      <c r="AST89" s="128"/>
      <c r="ASU89" s="128"/>
      <c r="ASV89" s="128"/>
      <c r="ASW89" s="128"/>
      <c r="ASX89" s="128"/>
      <c r="ASY89" s="128"/>
      <c r="ASZ89" s="128"/>
      <c r="ATA89" s="128"/>
      <c r="ATB89" s="128"/>
      <c r="ATC89" s="128"/>
      <c r="ATD89" s="128"/>
      <c r="ATE89" s="128"/>
      <c r="ATF89" s="128"/>
      <c r="ATG89" s="128"/>
      <c r="ATH89" s="128"/>
      <c r="ATI89" s="128"/>
      <c r="ATJ89" s="128"/>
      <c r="ATK89" s="128"/>
      <c r="ATL89" s="128"/>
      <c r="ATM89" s="128"/>
      <c r="ATN89" s="128"/>
      <c r="ATO89" s="128"/>
      <c r="ATP89" s="128"/>
      <c r="ATQ89" s="128"/>
      <c r="ATR89" s="128"/>
      <c r="ATS89" s="128"/>
      <c r="ATT89" s="128"/>
      <c r="ATU89" s="128"/>
      <c r="ATV89" s="128"/>
      <c r="ATW89" s="128"/>
      <c r="ATX89" s="128"/>
      <c r="ATY89" s="128"/>
      <c r="ATZ89" s="128"/>
      <c r="AUA89" s="128"/>
      <c r="AUB89" s="128"/>
      <c r="AUC89" s="128"/>
      <c r="AUD89" s="128"/>
      <c r="AUE89" s="128"/>
      <c r="AUF89" s="128"/>
      <c r="AUG89" s="128"/>
      <c r="AUH89" s="128"/>
      <c r="AUI89" s="128"/>
      <c r="AUJ89" s="128"/>
      <c r="AUK89" s="128"/>
      <c r="AUL89" s="128"/>
      <c r="AUM89" s="128"/>
      <c r="AUN89" s="128"/>
      <c r="AUO89" s="128"/>
      <c r="AUP89" s="128"/>
      <c r="AUQ89" s="128"/>
      <c r="AUR89" s="128"/>
      <c r="AUS89" s="128"/>
      <c r="AUT89" s="128"/>
      <c r="AUU89" s="128"/>
      <c r="AUV89" s="128"/>
      <c r="AUW89" s="128"/>
      <c r="AUX89" s="128"/>
      <c r="AUY89" s="128"/>
      <c r="AUZ89" s="128"/>
      <c r="AVA89" s="128"/>
      <c r="AVB89" s="128"/>
      <c r="AVC89" s="128"/>
      <c r="AVD89" s="128"/>
      <c r="AVE89" s="128"/>
      <c r="AVF89" s="128"/>
      <c r="AVG89" s="128"/>
      <c r="AVH89" s="128"/>
      <c r="AVI89" s="128"/>
      <c r="AVJ89" s="128"/>
      <c r="AVK89" s="128"/>
      <c r="AVL89" s="128"/>
      <c r="AVM89" s="128"/>
      <c r="AVN89" s="122"/>
      <c r="AVO89" s="122"/>
      <c r="AVP89" s="122"/>
      <c r="AVQ89" s="122"/>
      <c r="AVR89" s="122"/>
      <c r="AVS89" s="122"/>
      <c r="AVT89" s="122"/>
      <c r="AVU89" s="122"/>
      <c r="AVV89" s="122"/>
      <c r="AVW89" s="122"/>
      <c r="AVX89" s="122"/>
      <c r="AVY89" s="122"/>
      <c r="AVZ89" s="122"/>
      <c r="AWA89" s="122"/>
      <c r="AWB89" s="122"/>
      <c r="AWC89" s="122"/>
      <c r="AWD89" s="122"/>
      <c r="AWE89" s="122"/>
      <c r="AWF89" s="122"/>
      <c r="AWG89" s="122"/>
      <c r="AWH89" s="122"/>
      <c r="AWI89" s="122"/>
      <c r="AWJ89" s="122"/>
      <c r="AWK89" s="122"/>
      <c r="AWL89" s="122"/>
      <c r="AWM89" s="122"/>
      <c r="AWN89" s="122"/>
      <c r="AWO89" s="122"/>
      <c r="AWP89" s="122"/>
      <c r="AWQ89" s="122"/>
      <c r="AWR89" s="122"/>
      <c r="AWS89" s="122"/>
      <c r="AWT89" s="122"/>
      <c r="AWU89" s="122"/>
      <c r="AWV89" s="122"/>
      <c r="AWW89" s="122"/>
      <c r="AWX89" s="122"/>
      <c r="AWY89" s="122"/>
      <c r="AWZ89" s="122"/>
      <c r="AXA89" s="122"/>
      <c r="AXB89" s="122"/>
      <c r="AXC89" s="122"/>
      <c r="AXD89" s="122"/>
      <c r="AXE89" s="122"/>
      <c r="AXF89" s="122"/>
      <c r="AXG89" s="122"/>
      <c r="AXH89" s="122"/>
      <c r="AXI89" s="122"/>
      <c r="AXJ89" s="122"/>
      <c r="AXK89" s="122"/>
      <c r="AXL89" s="122"/>
      <c r="AXM89" s="122"/>
      <c r="AXN89" s="122"/>
      <c r="AXO89" s="122"/>
      <c r="AXP89" s="122"/>
      <c r="AXQ89" s="122"/>
      <c r="AXR89" s="122"/>
      <c r="AXS89" s="122"/>
      <c r="AXT89" s="122"/>
      <c r="AXU89" s="122"/>
      <c r="AXV89" s="122"/>
      <c r="AXW89" s="122"/>
      <c r="AXX89" s="122"/>
      <c r="AXY89" s="122"/>
      <c r="AXZ89" s="122"/>
      <c r="AYA89" s="122"/>
      <c r="AYB89" s="122"/>
      <c r="AYC89" s="122"/>
      <c r="AYD89" s="122"/>
      <c r="AYE89" s="122"/>
      <c r="AYF89" s="122"/>
      <c r="AYG89" s="122"/>
      <c r="AYH89" s="122"/>
      <c r="AYI89" s="122"/>
      <c r="AYJ89" s="122"/>
      <c r="AYK89" s="122"/>
      <c r="AYL89" s="122"/>
      <c r="AYM89" s="122"/>
      <c r="AYN89" s="122"/>
      <c r="AYO89" s="122"/>
      <c r="AYP89" s="122"/>
      <c r="AYQ89" s="122"/>
      <c r="AYR89" s="122"/>
      <c r="AYS89" s="122"/>
      <c r="AYT89" s="122"/>
      <c r="AYU89" s="122"/>
      <c r="AYV89" s="122"/>
      <c r="AYW89" s="122"/>
      <c r="AYX89" s="122"/>
      <c r="AYY89" s="122"/>
      <c r="AYZ89" s="122"/>
      <c r="AZA89" s="122"/>
      <c r="AZB89" s="122"/>
      <c r="AZC89" s="122"/>
      <c r="AZD89" s="122"/>
      <c r="AZE89" s="122"/>
      <c r="AZF89" s="122"/>
      <c r="AZG89" s="122"/>
      <c r="AZH89" s="122"/>
      <c r="AZI89" s="122"/>
      <c r="AZJ89" s="122"/>
      <c r="AZK89" s="122"/>
      <c r="AZL89" s="122"/>
      <c r="AZM89" s="122"/>
      <c r="AZN89" s="122"/>
      <c r="AZO89" s="122"/>
      <c r="AZP89" s="122"/>
      <c r="AZQ89" s="122"/>
      <c r="AZR89" s="122"/>
      <c r="AZS89" s="122"/>
      <c r="AZT89" s="122"/>
      <c r="AZU89" s="122"/>
      <c r="AZV89" s="122"/>
      <c r="AZW89" s="122"/>
      <c r="AZX89" s="122"/>
      <c r="AZY89" s="122"/>
      <c r="AZZ89" s="122"/>
      <c r="BAA89" s="122"/>
      <c r="BAB89" s="122"/>
      <c r="BAC89" s="122"/>
      <c r="BAD89" s="122"/>
      <c r="BAE89" s="122"/>
      <c r="BAF89" s="122"/>
      <c r="BAG89" s="122"/>
      <c r="BAH89" s="122"/>
      <c r="BAI89" s="122"/>
      <c r="BAJ89" s="122"/>
      <c r="BAK89" s="122"/>
      <c r="BAL89" s="122"/>
      <c r="BAM89" s="122"/>
      <c r="BAN89" s="122"/>
      <c r="BAO89" s="122"/>
      <c r="BAP89" s="122"/>
      <c r="BAQ89" s="122"/>
      <c r="BAR89" s="122"/>
      <c r="BAS89" s="122"/>
      <c r="BAT89" s="122"/>
      <c r="BAU89" s="122"/>
      <c r="BAV89" s="122"/>
      <c r="BAW89" s="122"/>
      <c r="BAX89" s="122"/>
      <c r="BAY89" s="122"/>
      <c r="BAZ89" s="122"/>
      <c r="BBA89" s="122"/>
      <c r="BBB89" s="122"/>
      <c r="BBC89" s="122"/>
      <c r="BBD89" s="122"/>
      <c r="BBE89" s="122"/>
      <c r="BBF89" s="122"/>
      <c r="BBG89" s="122"/>
      <c r="BBH89" s="122"/>
      <c r="BBI89" s="122"/>
      <c r="BBJ89" s="122"/>
      <c r="BBK89" s="122"/>
      <c r="BBL89" s="122"/>
      <c r="BBM89" s="122"/>
      <c r="BBN89" s="122"/>
      <c r="BBO89" s="122"/>
      <c r="BBP89" s="122"/>
      <c r="BBQ89" s="122"/>
      <c r="BBR89" s="122"/>
      <c r="BBS89" s="122"/>
      <c r="BBT89" s="122"/>
      <c r="BBU89" s="122"/>
      <c r="BBV89" s="122"/>
      <c r="BBW89" s="122"/>
      <c r="BBX89" s="122"/>
      <c r="BBY89" s="122"/>
      <c r="BBZ89" s="122"/>
      <c r="BCA89" s="122"/>
      <c r="BCB89" s="122"/>
      <c r="BCC89" s="122"/>
      <c r="BCD89" s="122"/>
      <c r="BCE89" s="122"/>
      <c r="BCF89" s="122"/>
      <c r="BCG89" s="122"/>
      <c r="BCH89" s="122"/>
      <c r="BCI89" s="122"/>
      <c r="BCJ89" s="122"/>
      <c r="BCK89" s="122"/>
      <c r="BCL89" s="122"/>
      <c r="BCM89" s="122"/>
      <c r="BCN89" s="122"/>
      <c r="BCO89" s="122"/>
      <c r="BCP89" s="122"/>
      <c r="BCQ89" s="122"/>
      <c r="BCR89" s="122"/>
      <c r="BCS89" s="122"/>
      <c r="BCT89" s="122"/>
      <c r="BCU89" s="122"/>
      <c r="BCV89" s="122"/>
      <c r="BCW89" s="122"/>
      <c r="BCX89" s="122"/>
      <c r="BCY89" s="122"/>
      <c r="BCZ89" s="122"/>
      <c r="BDA89" s="122"/>
      <c r="BDB89" s="122"/>
      <c r="BDC89" s="122"/>
      <c r="BDD89" s="122"/>
      <c r="BDE89" s="122"/>
      <c r="BDF89" s="122"/>
      <c r="BDG89" s="122"/>
      <c r="BDH89" s="122"/>
      <c r="BDI89" s="122"/>
      <c r="BDJ89" s="122"/>
      <c r="BDK89" s="122"/>
      <c r="BDL89" s="122"/>
      <c r="BDM89" s="122"/>
      <c r="BDN89" s="122"/>
      <c r="BDO89" s="122"/>
      <c r="BDP89" s="122"/>
      <c r="BDQ89" s="122"/>
      <c r="BDR89" s="122"/>
      <c r="BDS89" s="122"/>
      <c r="BDT89" s="122"/>
      <c r="BDU89" s="122"/>
      <c r="BDV89" s="122"/>
      <c r="BDW89" s="122"/>
      <c r="BDX89" s="122"/>
      <c r="BDY89" s="122"/>
      <c r="BDZ89" s="122"/>
      <c r="BEA89" s="122"/>
      <c r="BEB89" s="122"/>
      <c r="BEC89" s="122"/>
      <c r="BED89" s="122"/>
      <c r="BEE89" s="122"/>
      <c r="BEF89" s="122"/>
      <c r="BEG89" s="122"/>
      <c r="BEH89" s="122"/>
      <c r="BEI89" s="122"/>
      <c r="BEJ89" s="122"/>
      <c r="BEK89" s="122"/>
      <c r="BEL89" s="122"/>
      <c r="BEM89" s="122"/>
      <c r="BEN89" s="122"/>
      <c r="BEO89" s="122"/>
      <c r="BEP89" s="122"/>
      <c r="BEQ89" s="122"/>
      <c r="BER89" s="122"/>
      <c r="BES89" s="122"/>
      <c r="BET89" s="122"/>
      <c r="BEU89" s="122"/>
      <c r="BEV89" s="122"/>
      <c r="BEW89" s="122"/>
      <c r="BEX89" s="122"/>
      <c r="BEY89" s="122"/>
      <c r="BEZ89" s="122"/>
      <c r="BFA89" s="122"/>
      <c r="BFB89" s="122"/>
      <c r="BFC89" s="122"/>
      <c r="BFD89" s="122"/>
      <c r="BFE89" s="122"/>
      <c r="BFF89" s="122"/>
      <c r="BFG89" s="122"/>
      <c r="BFH89" s="122"/>
      <c r="BFI89" s="122"/>
      <c r="BFJ89" s="122"/>
      <c r="BFK89" s="122"/>
      <c r="BFL89" s="122"/>
      <c r="BFM89" s="122"/>
      <c r="BFN89" s="122"/>
      <c r="BFO89" s="122"/>
      <c r="BFP89" s="122"/>
      <c r="BFQ89" s="122"/>
      <c r="BFR89" s="122"/>
      <c r="BFS89" s="122"/>
      <c r="BFT89" s="122"/>
      <c r="BFU89" s="122"/>
      <c r="BFV89" s="122"/>
      <c r="BFW89" s="122"/>
      <c r="BFX89" s="122"/>
      <c r="BFY89" s="122"/>
      <c r="BFZ89" s="122"/>
      <c r="BGA89" s="122"/>
      <c r="BGB89" s="122"/>
      <c r="BGC89" s="122"/>
      <c r="BGD89" s="122"/>
      <c r="BGE89" s="122"/>
      <c r="BGF89" s="122"/>
      <c r="BGG89" s="122"/>
      <c r="BGH89" s="122"/>
      <c r="BGI89" s="122"/>
      <c r="BGJ89" s="122"/>
      <c r="BGK89" s="122"/>
      <c r="BGL89" s="122"/>
      <c r="BGM89" s="122"/>
      <c r="BGN89" s="122"/>
      <c r="BGO89" s="122"/>
      <c r="BGP89" s="122"/>
      <c r="BGQ89" s="122"/>
      <c r="BGR89" s="122"/>
      <c r="BGS89" s="122"/>
      <c r="BGT89" s="122"/>
      <c r="BGU89" s="122"/>
      <c r="BGV89" s="122"/>
      <c r="BGW89" s="122"/>
      <c r="BGX89" s="122"/>
      <c r="BGY89" s="122"/>
      <c r="BGZ89" s="122"/>
      <c r="BHA89" s="122"/>
      <c r="BHB89" s="122"/>
      <c r="BHC89" s="122"/>
      <c r="BHD89" s="122"/>
      <c r="BHE89" s="122"/>
      <c r="BHF89" s="122"/>
      <c r="BHG89" s="122"/>
      <c r="BHH89" s="122"/>
      <c r="BHI89" s="122"/>
      <c r="BHJ89" s="122"/>
      <c r="BHK89" s="122"/>
      <c r="BHL89" s="122"/>
      <c r="BHM89" s="122"/>
      <c r="BHN89" s="122"/>
      <c r="BHO89" s="122"/>
      <c r="BHP89" s="122"/>
      <c r="BHQ89" s="122"/>
      <c r="BHR89" s="122"/>
      <c r="BHS89" s="122"/>
      <c r="BHT89" s="122"/>
      <c r="BHU89" s="122"/>
      <c r="BHV89" s="122"/>
      <c r="BHW89" s="122"/>
      <c r="BHX89" s="122"/>
      <c r="BHY89" s="122"/>
      <c r="BHZ89" s="122"/>
      <c r="BIA89" s="122"/>
      <c r="BIB89" s="122"/>
      <c r="BIC89" s="122"/>
      <c r="BID89" s="122"/>
      <c r="BIE89" s="122"/>
      <c r="BIF89" s="122"/>
      <c r="BIG89" s="122"/>
      <c r="BIH89" s="122"/>
      <c r="BII89" s="122"/>
      <c r="BIJ89" s="122"/>
      <c r="BIK89" s="122"/>
      <c r="BIL89" s="122"/>
      <c r="BIM89" s="122"/>
      <c r="BIN89" s="122"/>
      <c r="BIO89" s="122"/>
      <c r="BIP89" s="122"/>
      <c r="BIQ89" s="122"/>
      <c r="BIR89" s="122"/>
      <c r="BIS89" s="122"/>
      <c r="BIT89" s="122"/>
      <c r="BIU89" s="122"/>
      <c r="BIV89" s="122"/>
      <c r="BIW89" s="122"/>
      <c r="BIX89" s="122"/>
      <c r="BIY89" s="122"/>
      <c r="BIZ89" s="122"/>
      <c r="BJA89" s="122"/>
      <c r="BJB89" s="122"/>
      <c r="BJC89" s="122"/>
      <c r="BJD89" s="122"/>
      <c r="BJE89" s="122"/>
      <c r="BJF89" s="122"/>
      <c r="BJG89" s="122"/>
      <c r="BJH89" s="122"/>
      <c r="BJI89" s="122"/>
      <c r="BJJ89" s="122"/>
      <c r="BJK89" s="122"/>
      <c r="BJL89" s="122"/>
      <c r="BJM89" s="122"/>
      <c r="BJN89" s="122"/>
      <c r="BJO89" s="122"/>
      <c r="BJP89" s="122"/>
      <c r="BJQ89" s="122"/>
      <c r="BJR89" s="122"/>
      <c r="BJS89" s="122"/>
      <c r="BJT89" s="122"/>
      <c r="BJU89" s="122"/>
      <c r="BJV89" s="122"/>
      <c r="BJW89" s="122"/>
      <c r="BJX89" s="122"/>
      <c r="BJY89" s="122"/>
      <c r="BJZ89" s="122"/>
      <c r="BKA89" s="122"/>
      <c r="BKB89" s="122"/>
      <c r="BKC89" s="122"/>
      <c r="BKD89" s="122"/>
      <c r="BKE89" s="122"/>
      <c r="BKF89" s="122"/>
      <c r="BKG89" s="122"/>
      <c r="BKH89" s="122"/>
      <c r="BKI89" s="122"/>
      <c r="BKJ89" s="122"/>
      <c r="BKK89" s="122"/>
      <c r="BKL89" s="122"/>
      <c r="BKM89" s="122"/>
      <c r="BKN89" s="122"/>
      <c r="BKO89" s="122"/>
      <c r="BKP89" s="122"/>
      <c r="BKQ89" s="122"/>
      <c r="BKR89" s="122"/>
      <c r="BKS89" s="122"/>
      <c r="BKT89" s="122"/>
      <c r="BKU89" s="122"/>
      <c r="BKV89" s="122"/>
      <c r="BKW89" s="122"/>
      <c r="BKX89" s="122"/>
      <c r="BKY89" s="122"/>
      <c r="BKZ89" s="122"/>
      <c r="BLA89" s="122"/>
      <c r="BLB89" s="122"/>
      <c r="BLC89" s="122"/>
      <c r="BLD89" s="122"/>
      <c r="BLE89" s="122"/>
      <c r="BLF89" s="122"/>
      <c r="BLG89" s="122"/>
      <c r="BLH89" s="122"/>
      <c r="BLI89" s="122"/>
      <c r="BLJ89" s="122"/>
      <c r="BLK89" s="122"/>
      <c r="BLL89" s="122"/>
      <c r="BLM89" s="122"/>
      <c r="BLN89" s="122"/>
      <c r="BLO89" s="122"/>
      <c r="BLP89" s="122"/>
      <c r="BLQ89" s="122"/>
      <c r="BLR89" s="122"/>
      <c r="BLS89" s="122"/>
      <c r="BLT89" s="122"/>
      <c r="BLU89" s="122"/>
      <c r="BLV89" s="122"/>
      <c r="BLW89" s="122"/>
      <c r="BLX89" s="122"/>
      <c r="BLY89" s="122"/>
      <c r="BLZ89" s="122"/>
      <c r="BMA89" s="122"/>
      <c r="BMB89" s="122"/>
      <c r="BMC89" s="122"/>
      <c r="BMD89" s="122"/>
      <c r="BME89" s="122"/>
      <c r="BMF89" s="122"/>
      <c r="BMG89" s="122"/>
      <c r="BMH89" s="122"/>
      <c r="BMI89" s="122"/>
      <c r="BMJ89" s="122"/>
      <c r="BMK89" s="122"/>
      <c r="BML89" s="122"/>
      <c r="BMM89" s="122"/>
      <c r="BMN89" s="122"/>
      <c r="BMO89" s="122"/>
      <c r="BMP89" s="122"/>
      <c r="BMQ89" s="122"/>
      <c r="BMR89" s="122"/>
      <c r="BMS89" s="122"/>
      <c r="BMT89" s="122"/>
      <c r="BMU89" s="122"/>
      <c r="BMV89" s="122"/>
      <c r="BMW89" s="122"/>
      <c r="BMX89" s="122"/>
      <c r="BMY89" s="122"/>
      <c r="BMZ89" s="122"/>
      <c r="BNA89" s="122"/>
      <c r="BNB89" s="122"/>
      <c r="BNC89" s="122"/>
      <c r="BND89" s="122"/>
      <c r="BNE89" s="122"/>
      <c r="BNF89" s="122"/>
      <c r="BNG89" s="122"/>
      <c r="BNH89" s="122"/>
      <c r="BNI89" s="122"/>
      <c r="BNJ89" s="122"/>
      <c r="BNK89" s="122"/>
      <c r="BNL89" s="122"/>
      <c r="BNM89" s="122"/>
      <c r="BNN89" s="122"/>
      <c r="BNO89" s="122"/>
      <c r="BNP89" s="122"/>
      <c r="BNQ89" s="122"/>
      <c r="BNR89" s="122"/>
      <c r="BNS89" s="122"/>
      <c r="BNT89" s="122"/>
      <c r="BNU89" s="122"/>
      <c r="BNV89" s="122"/>
      <c r="BNW89" s="122"/>
      <c r="BNX89" s="122"/>
      <c r="BNY89" s="122"/>
      <c r="BNZ89" s="122"/>
      <c r="BOA89" s="122"/>
      <c r="BOB89" s="122"/>
      <c r="BOC89" s="122"/>
      <c r="BOD89" s="122"/>
      <c r="BOE89" s="122"/>
      <c r="BOF89" s="122"/>
      <c r="BOG89" s="122"/>
      <c r="BOH89" s="122"/>
      <c r="BOI89" s="122"/>
      <c r="BOJ89" s="122"/>
      <c r="BOK89" s="122"/>
      <c r="BOL89" s="122"/>
      <c r="BOM89" s="122"/>
      <c r="BON89" s="122"/>
      <c r="BOO89" s="122"/>
      <c r="BOP89" s="122"/>
      <c r="BOQ89" s="122"/>
      <c r="BOR89" s="122"/>
      <c r="BOS89" s="122"/>
      <c r="BOT89" s="122"/>
      <c r="BOU89" s="122"/>
      <c r="BOV89" s="122"/>
      <c r="BOW89" s="122"/>
      <c r="BOX89" s="122"/>
      <c r="BOY89" s="122"/>
      <c r="BOZ89" s="122"/>
      <c r="BPA89" s="122"/>
      <c r="BPB89" s="122"/>
      <c r="BPC89" s="122"/>
      <c r="BPD89" s="122"/>
      <c r="BPE89" s="122"/>
      <c r="BPF89" s="122"/>
      <c r="BPG89" s="122"/>
      <c r="BPH89" s="122"/>
      <c r="BPI89" s="122"/>
      <c r="BPJ89" s="122"/>
      <c r="BPK89" s="122"/>
      <c r="BPL89" s="122"/>
      <c r="BPM89" s="122"/>
      <c r="BPN89" s="122"/>
      <c r="BPO89" s="122"/>
      <c r="BPP89" s="122"/>
      <c r="BPQ89" s="122"/>
      <c r="BPR89" s="122"/>
      <c r="BPS89" s="122"/>
      <c r="BPT89" s="122"/>
      <c r="BPU89" s="122"/>
      <c r="BPV89" s="122"/>
      <c r="BPW89" s="122"/>
      <c r="BPX89" s="122"/>
      <c r="BPY89" s="122"/>
      <c r="BPZ89" s="122"/>
      <c r="BQA89" s="122"/>
      <c r="BQB89" s="122"/>
      <c r="BQC89" s="122"/>
      <c r="BQD89" s="122"/>
      <c r="BQE89" s="122"/>
      <c r="BQF89" s="122"/>
      <c r="BQG89" s="122"/>
      <c r="BQH89" s="122"/>
      <c r="BQI89" s="122"/>
      <c r="BQJ89" s="122"/>
      <c r="BQK89" s="122"/>
      <c r="BQL89" s="122"/>
      <c r="BQM89" s="122"/>
      <c r="BQN89" s="122"/>
      <c r="BQO89" s="122"/>
      <c r="BQP89" s="122"/>
      <c r="BQQ89" s="122"/>
      <c r="BQR89" s="122"/>
      <c r="BQS89" s="122"/>
      <c r="BQT89" s="122"/>
      <c r="BQU89" s="122"/>
      <c r="BQV89" s="122"/>
      <c r="BQW89" s="122"/>
      <c r="BQX89" s="122"/>
      <c r="BQY89" s="122"/>
      <c r="BQZ89" s="122"/>
      <c r="BRA89" s="122"/>
      <c r="BRB89" s="122"/>
      <c r="BRC89" s="122"/>
      <c r="BRD89" s="122"/>
      <c r="BRE89" s="122"/>
      <c r="BRF89" s="122"/>
      <c r="BRG89" s="122"/>
      <c r="BRH89" s="122"/>
      <c r="BRI89" s="122"/>
      <c r="BRJ89" s="122"/>
      <c r="BRK89" s="122"/>
      <c r="BRL89" s="122"/>
      <c r="BRM89" s="122"/>
      <c r="BRN89" s="122"/>
      <c r="BRO89" s="122"/>
      <c r="BRP89" s="122"/>
      <c r="BRQ89" s="122"/>
      <c r="BRR89" s="122"/>
      <c r="BRS89" s="122"/>
      <c r="BRT89" s="122"/>
      <c r="BRU89" s="122"/>
      <c r="BRV89" s="122"/>
      <c r="BRW89" s="122"/>
      <c r="BRX89" s="122"/>
      <c r="BRY89" s="122"/>
      <c r="BRZ89" s="122"/>
      <c r="BSA89" s="122"/>
      <c r="BSB89" s="122"/>
      <c r="BSC89" s="122"/>
      <c r="BSD89" s="122"/>
      <c r="BSE89" s="122"/>
      <c r="BSF89" s="122"/>
      <c r="BSG89" s="122"/>
      <c r="BSH89" s="122"/>
      <c r="BSI89" s="122"/>
      <c r="BSJ89" s="122"/>
      <c r="BSK89" s="122"/>
      <c r="BSL89" s="122"/>
      <c r="BSM89" s="122"/>
      <c r="BSN89" s="122"/>
      <c r="BSO89" s="122"/>
      <c r="BSP89" s="122"/>
      <c r="BSQ89" s="122"/>
      <c r="BSR89" s="122"/>
      <c r="BSS89" s="122"/>
      <c r="BST89" s="122"/>
      <c r="BSU89" s="122"/>
      <c r="BSV89" s="122"/>
      <c r="BSW89" s="122"/>
      <c r="BSX89" s="122"/>
      <c r="BSY89" s="122"/>
      <c r="BSZ89" s="122"/>
      <c r="BTA89" s="122"/>
      <c r="BTB89" s="122"/>
      <c r="BTC89" s="122"/>
      <c r="BTD89" s="122"/>
      <c r="BTE89" s="122"/>
      <c r="BTF89" s="122"/>
      <c r="BTG89" s="122"/>
      <c r="BTH89" s="122"/>
      <c r="BTI89" s="122"/>
      <c r="BTJ89" s="122"/>
      <c r="BTK89" s="122"/>
      <c r="BTL89" s="122"/>
      <c r="BTM89" s="122"/>
      <c r="BTN89" s="122"/>
      <c r="BTO89" s="122"/>
      <c r="BTP89" s="122"/>
      <c r="BTQ89" s="122"/>
      <c r="BTR89" s="122"/>
      <c r="BTS89" s="122"/>
      <c r="BTT89" s="122"/>
      <c r="BTU89" s="122"/>
      <c r="BTV89" s="122"/>
      <c r="BTW89" s="122"/>
      <c r="BTX89" s="122"/>
      <c r="BTY89" s="122"/>
      <c r="BTZ89" s="122"/>
      <c r="BUA89" s="122"/>
      <c r="BUB89" s="122"/>
      <c r="BUC89" s="122"/>
      <c r="BUD89" s="122"/>
      <c r="BUE89" s="122"/>
      <c r="BUF89" s="122"/>
      <c r="BUG89" s="122"/>
      <c r="BUH89" s="122"/>
      <c r="BUI89" s="122"/>
      <c r="BUJ89" s="122"/>
      <c r="BUK89" s="122"/>
      <c r="BUL89" s="122"/>
      <c r="BUM89" s="122"/>
      <c r="BUN89" s="122"/>
      <c r="BUO89" s="122"/>
      <c r="BUP89" s="122"/>
      <c r="BUQ89" s="122"/>
      <c r="BUR89" s="122"/>
      <c r="BUS89" s="122"/>
      <c r="BUT89" s="122"/>
      <c r="BUU89" s="122"/>
      <c r="BUV89" s="122"/>
      <c r="BUW89" s="122"/>
      <c r="BUX89" s="122"/>
      <c r="BUY89" s="122"/>
      <c r="BUZ89" s="122"/>
      <c r="BVA89" s="122"/>
      <c r="BVB89" s="122"/>
      <c r="BVC89" s="122"/>
      <c r="BVD89" s="122"/>
      <c r="BVE89" s="122"/>
      <c r="BVF89" s="122"/>
      <c r="BVG89" s="122"/>
      <c r="BVH89" s="122"/>
      <c r="BVI89" s="122"/>
      <c r="BVJ89" s="122"/>
      <c r="BVK89" s="122"/>
      <c r="BVL89" s="122"/>
      <c r="BVM89" s="122"/>
      <c r="BVN89" s="122"/>
      <c r="BVO89" s="122"/>
      <c r="BVP89" s="122"/>
      <c r="BVQ89" s="122"/>
      <c r="BVR89" s="122"/>
      <c r="BVS89" s="122"/>
      <c r="BVT89" s="122"/>
      <c r="BVU89" s="122"/>
      <c r="BVV89" s="122"/>
      <c r="BVW89" s="122"/>
      <c r="BVX89" s="122"/>
      <c r="BVY89" s="122"/>
      <c r="BVZ89" s="122"/>
      <c r="BWA89" s="122"/>
      <c r="BWB89" s="122"/>
      <c r="BWC89" s="122"/>
      <c r="BWD89" s="122"/>
      <c r="BWE89" s="122"/>
      <c r="BWF89" s="122"/>
      <c r="BWG89" s="122"/>
      <c r="BWH89" s="122"/>
      <c r="BWI89" s="122"/>
      <c r="BWJ89" s="122"/>
      <c r="BWK89" s="122"/>
      <c r="BWL89" s="122"/>
      <c r="BWM89" s="122"/>
      <c r="BWN89" s="122"/>
      <c r="BWO89" s="122"/>
      <c r="BWP89" s="122"/>
      <c r="BWQ89" s="122"/>
      <c r="BWR89" s="122"/>
      <c r="BWS89" s="122"/>
      <c r="BWT89" s="122"/>
      <c r="BWU89" s="122"/>
      <c r="BWV89" s="122"/>
      <c r="BWW89" s="122"/>
      <c r="BWX89" s="122"/>
      <c r="BWY89" s="122"/>
      <c r="BWZ89" s="122"/>
      <c r="BXA89" s="122"/>
      <c r="BXB89" s="122"/>
      <c r="BXC89" s="122"/>
      <c r="BXD89" s="122"/>
      <c r="BXE89" s="122"/>
      <c r="BXF89" s="122"/>
      <c r="BXG89" s="122"/>
      <c r="BXH89" s="122"/>
      <c r="BXI89" s="122"/>
      <c r="BXJ89" s="122"/>
      <c r="BXK89" s="122"/>
      <c r="BXL89" s="122"/>
      <c r="BXM89" s="122"/>
      <c r="BXN89" s="122"/>
      <c r="BXO89" s="122"/>
      <c r="BXP89" s="122"/>
      <c r="BXQ89" s="122"/>
      <c r="BXR89" s="122"/>
      <c r="BXS89" s="122"/>
      <c r="BXT89" s="122"/>
      <c r="BXU89" s="122"/>
      <c r="BXV89" s="122"/>
      <c r="BXW89" s="122"/>
      <c r="BXX89" s="122"/>
      <c r="BXY89" s="122"/>
      <c r="BXZ89" s="122"/>
      <c r="BYA89" s="122"/>
      <c r="BYB89" s="122"/>
      <c r="BYC89" s="122"/>
      <c r="BYD89" s="122"/>
      <c r="BYE89" s="122"/>
      <c r="BYF89" s="122"/>
      <c r="BYG89" s="122"/>
      <c r="BYH89" s="122"/>
      <c r="BYI89" s="122"/>
      <c r="BYJ89" s="122"/>
      <c r="BYK89" s="83"/>
    </row>
    <row r="90" spans="1:2013" x14ac:dyDescent="0.35">
      <c r="A90" s="359"/>
      <c r="B90" s="25"/>
      <c r="C90" s="102"/>
      <c r="D90" s="26"/>
      <c r="E90" s="26"/>
      <c r="F90" s="326"/>
      <c r="G90" s="329"/>
      <c r="H90" s="328"/>
      <c r="I90" s="128"/>
      <c r="J90" s="344"/>
      <c r="K90" s="329"/>
      <c r="L90" s="329"/>
      <c r="M90" s="329"/>
      <c r="N90" s="329"/>
      <c r="O90" s="329"/>
      <c r="P90" s="329"/>
      <c r="Q90" s="329"/>
      <c r="R90" s="329"/>
      <c r="S90" s="329"/>
      <c r="T90" s="329"/>
      <c r="U90" s="329"/>
      <c r="V90" s="329"/>
      <c r="W90" s="329"/>
      <c r="X90" s="329"/>
      <c r="Y90" s="329"/>
      <c r="Z90" s="329"/>
      <c r="AA90" s="329"/>
      <c r="AB90" s="329"/>
      <c r="AC90" s="329"/>
      <c r="AD90" s="329"/>
      <c r="AE90" s="329"/>
      <c r="AF90" s="329"/>
      <c r="AG90" s="329"/>
      <c r="AH90" s="329"/>
      <c r="AI90" s="329"/>
      <c r="AJ90" s="329"/>
      <c r="AK90" s="329"/>
      <c r="AL90" s="329"/>
      <c r="AM90" s="329"/>
      <c r="AN90" s="329"/>
      <c r="AO90" s="329"/>
      <c r="AP90" s="329"/>
      <c r="AQ90" s="329"/>
      <c r="AR90" s="329"/>
      <c r="AS90" s="329"/>
      <c r="AT90" s="329"/>
      <c r="AU90" s="329"/>
      <c r="AV90" s="329"/>
      <c r="AW90" s="329"/>
      <c r="AX90" s="329"/>
      <c r="AY90" s="329"/>
      <c r="AZ90" s="329"/>
      <c r="BA90" s="329"/>
      <c r="BB90" s="329"/>
      <c r="BC90" s="329"/>
      <c r="BD90" s="329"/>
      <c r="BE90" s="329"/>
      <c r="BF90" s="329"/>
      <c r="BG90" s="329"/>
      <c r="BH90" s="329"/>
      <c r="BI90" s="329"/>
      <c r="BJ90" s="329"/>
      <c r="BK90" s="329"/>
      <c r="BL90" s="329"/>
      <c r="BM90" s="329"/>
      <c r="BN90" s="329"/>
      <c r="BO90" s="329"/>
      <c r="BP90" s="329"/>
      <c r="BQ90" s="329"/>
      <c r="BR90" s="329"/>
      <c r="BS90" s="329"/>
      <c r="BT90" s="329"/>
      <c r="BU90" s="329"/>
      <c r="BV90" s="329"/>
      <c r="BW90" s="329"/>
      <c r="BX90" s="329"/>
      <c r="BY90" s="329"/>
      <c r="BZ90" s="329"/>
      <c r="CA90" s="329"/>
      <c r="CB90" s="329"/>
      <c r="CC90" s="329"/>
      <c r="CD90" s="329"/>
      <c r="CE90" s="329"/>
      <c r="CF90" s="329"/>
      <c r="CG90" s="329"/>
      <c r="CH90" s="329"/>
      <c r="CI90" s="329"/>
      <c r="CJ90" s="329"/>
      <c r="CK90" s="329"/>
      <c r="CL90" s="329"/>
      <c r="CM90" s="329"/>
      <c r="CN90" s="329"/>
      <c r="CO90" s="329"/>
      <c r="CP90" s="329"/>
      <c r="CQ90" s="329"/>
      <c r="CR90" s="329"/>
      <c r="CS90" s="329"/>
      <c r="CT90" s="329"/>
      <c r="CU90" s="329"/>
      <c r="CV90" s="329"/>
      <c r="CW90" s="329"/>
      <c r="CX90" s="329"/>
      <c r="CY90" s="329"/>
      <c r="CZ90" s="329"/>
      <c r="DA90" s="329"/>
      <c r="DB90" s="329"/>
      <c r="DC90" s="329"/>
      <c r="DD90" s="329"/>
      <c r="DE90" s="329"/>
      <c r="DF90" s="329"/>
      <c r="DG90" s="329"/>
      <c r="DH90" s="329"/>
      <c r="DI90" s="329"/>
      <c r="DJ90" s="329"/>
      <c r="DK90" s="329"/>
      <c r="DL90" s="329"/>
      <c r="DM90" s="329"/>
      <c r="DN90" s="329"/>
      <c r="DO90" s="329"/>
      <c r="DP90" s="329"/>
      <c r="DQ90" s="329"/>
      <c r="DR90" s="329"/>
      <c r="DS90" s="329"/>
      <c r="DT90" s="329"/>
      <c r="DU90" s="329"/>
      <c r="DV90" s="329"/>
      <c r="DW90" s="329"/>
      <c r="DX90" s="329"/>
      <c r="DY90" s="329"/>
      <c r="DZ90" s="329"/>
      <c r="EA90" s="329"/>
      <c r="EB90" s="329"/>
      <c r="EC90" s="329"/>
      <c r="ED90" s="329"/>
      <c r="EE90" s="329"/>
      <c r="EF90" s="329"/>
      <c r="EG90" s="329"/>
      <c r="EH90" s="329"/>
      <c r="EI90" s="329"/>
      <c r="EJ90" s="329"/>
      <c r="EK90" s="329"/>
      <c r="EL90" s="329"/>
      <c r="EM90" s="329"/>
      <c r="EN90" s="329"/>
      <c r="EO90" s="329"/>
      <c r="EP90" s="329"/>
      <c r="EQ90" s="329"/>
      <c r="ER90" s="329"/>
      <c r="ES90" s="329"/>
      <c r="ET90" s="329"/>
      <c r="EU90" s="329"/>
      <c r="EV90" s="329"/>
      <c r="EW90" s="329"/>
      <c r="EX90" s="329"/>
      <c r="EY90" s="329"/>
      <c r="EZ90" s="329"/>
      <c r="FA90" s="329"/>
      <c r="FB90" s="329"/>
      <c r="FC90" s="329"/>
      <c r="FD90" s="329"/>
      <c r="FE90" s="329"/>
      <c r="FF90" s="329"/>
      <c r="FG90" s="329"/>
      <c r="FH90" s="329"/>
      <c r="FI90" s="329"/>
      <c r="FJ90" s="329"/>
      <c r="FK90" s="329"/>
      <c r="FL90" s="329"/>
      <c r="FM90" s="329"/>
      <c r="FN90" s="329"/>
      <c r="FO90" s="329"/>
      <c r="FP90" s="329"/>
      <c r="FQ90" s="329"/>
      <c r="FR90" s="329"/>
      <c r="FS90" s="329"/>
      <c r="FT90" s="329"/>
      <c r="FU90" s="329"/>
      <c r="FV90" s="329"/>
      <c r="FW90" s="329"/>
      <c r="FX90" s="329"/>
      <c r="FY90" s="329"/>
      <c r="FZ90" s="329"/>
      <c r="GA90" s="329"/>
      <c r="GB90" s="329"/>
      <c r="GC90" s="329"/>
      <c r="GD90" s="329"/>
      <c r="GE90" s="329"/>
      <c r="GF90" s="329"/>
      <c r="GG90" s="329"/>
      <c r="GH90" s="329"/>
      <c r="GI90" s="329"/>
      <c r="GJ90" s="329"/>
      <c r="GK90" s="329"/>
      <c r="GL90" s="329"/>
      <c r="GM90" s="329"/>
      <c r="GN90" s="329"/>
      <c r="GO90" s="329"/>
      <c r="GP90" s="329"/>
      <c r="GQ90" s="329"/>
      <c r="GR90" s="329"/>
      <c r="GS90" s="329"/>
      <c r="GT90" s="329"/>
      <c r="GU90" s="329"/>
      <c r="GV90" s="329"/>
      <c r="GW90" s="329"/>
      <c r="GX90" s="329"/>
      <c r="GY90" s="329"/>
      <c r="GZ90" s="329"/>
      <c r="HA90" s="329"/>
      <c r="HB90" s="329"/>
      <c r="HC90" s="329"/>
      <c r="HD90" s="329"/>
      <c r="HE90" s="329"/>
      <c r="HF90" s="329"/>
      <c r="HG90" s="329"/>
      <c r="HH90" s="329"/>
      <c r="HI90" s="329"/>
      <c r="HJ90" s="329"/>
      <c r="HK90" s="329"/>
      <c r="HL90" s="329"/>
      <c r="HM90" s="329"/>
      <c r="HN90" s="329"/>
      <c r="HO90" s="329"/>
      <c r="HP90" s="329"/>
      <c r="HQ90" s="329"/>
      <c r="HR90" s="329"/>
      <c r="HS90" s="329"/>
      <c r="HT90" s="329"/>
      <c r="HU90" s="329"/>
      <c r="HV90" s="329"/>
      <c r="HW90" s="329"/>
      <c r="HX90" s="329"/>
      <c r="HY90" s="329"/>
      <c r="HZ90" s="329"/>
      <c r="IA90" s="329"/>
      <c r="IB90" s="329"/>
      <c r="IC90" s="329"/>
      <c r="ID90" s="329"/>
      <c r="IE90" s="329"/>
      <c r="IF90" s="329"/>
      <c r="IG90" s="329"/>
      <c r="IH90" s="329"/>
      <c r="II90" s="329"/>
      <c r="IJ90" s="329"/>
      <c r="IK90" s="329"/>
      <c r="IL90" s="329"/>
      <c r="IM90" s="329"/>
      <c r="IN90" s="329"/>
      <c r="IO90" s="329"/>
      <c r="IP90" s="329"/>
      <c r="IQ90" s="329"/>
      <c r="IR90" s="329"/>
      <c r="IS90" s="329"/>
      <c r="IT90" s="329"/>
      <c r="IU90" s="329"/>
      <c r="IV90" s="329"/>
      <c r="IW90" s="329"/>
      <c r="IX90" s="329"/>
      <c r="IY90" s="329"/>
      <c r="IZ90" s="328"/>
      <c r="JA90" s="323"/>
      <c r="JB90" s="128"/>
      <c r="JC90" s="128"/>
      <c r="JD90" s="128"/>
      <c r="JE90" s="128"/>
      <c r="JF90" s="128"/>
      <c r="JG90" s="128"/>
      <c r="JH90" s="128"/>
      <c r="JI90" s="128"/>
      <c r="JJ90" s="128"/>
      <c r="JK90" s="128"/>
      <c r="JL90" s="128"/>
      <c r="JM90" s="128"/>
      <c r="JN90" s="128"/>
      <c r="JO90" s="128"/>
      <c r="JP90" s="128"/>
      <c r="JQ90" s="128"/>
      <c r="JR90" s="128"/>
      <c r="JS90" s="128"/>
      <c r="JT90" s="128"/>
      <c r="JU90" s="128"/>
      <c r="JV90" s="128"/>
      <c r="JW90" s="128"/>
      <c r="JX90" s="128"/>
      <c r="JY90" s="128"/>
      <c r="JZ90" s="128"/>
      <c r="KA90" s="128"/>
      <c r="KB90" s="128"/>
      <c r="KC90" s="128"/>
      <c r="KD90" s="128"/>
      <c r="KE90" s="128"/>
      <c r="KF90" s="128"/>
      <c r="KG90" s="128"/>
      <c r="KH90" s="128"/>
      <c r="KI90" s="128"/>
      <c r="KJ90" s="128"/>
      <c r="KK90" s="128"/>
      <c r="KL90" s="128"/>
      <c r="KM90" s="128"/>
      <c r="KN90" s="128"/>
      <c r="KO90" s="128"/>
      <c r="KP90" s="128"/>
      <c r="KQ90" s="128"/>
      <c r="KR90" s="128"/>
      <c r="KS90" s="128"/>
      <c r="KT90" s="128"/>
      <c r="KU90" s="128"/>
      <c r="KV90" s="128"/>
      <c r="KW90" s="128"/>
      <c r="KX90" s="128"/>
      <c r="KY90" s="128"/>
      <c r="KZ90" s="128"/>
      <c r="LA90" s="128"/>
      <c r="LB90" s="128"/>
      <c r="LC90" s="128"/>
      <c r="LD90" s="128"/>
      <c r="LE90" s="128"/>
      <c r="LF90" s="128"/>
      <c r="LG90" s="128"/>
      <c r="LH90" s="128"/>
      <c r="LI90" s="128"/>
      <c r="LJ90" s="128"/>
      <c r="LK90" s="128"/>
      <c r="LL90" s="128"/>
      <c r="LM90" s="128"/>
      <c r="LN90" s="128"/>
      <c r="LO90" s="128"/>
      <c r="LP90" s="128"/>
      <c r="LQ90" s="128"/>
      <c r="LR90" s="128"/>
      <c r="LS90" s="128"/>
      <c r="LT90" s="128"/>
      <c r="LU90" s="128"/>
      <c r="LV90" s="128"/>
      <c r="LW90" s="128"/>
      <c r="LX90" s="128"/>
      <c r="LY90" s="128"/>
      <c r="LZ90" s="128"/>
      <c r="MA90" s="128"/>
      <c r="MB90" s="128"/>
      <c r="MC90" s="128"/>
      <c r="MD90" s="128"/>
      <c r="ME90" s="128"/>
      <c r="MF90" s="128"/>
      <c r="MG90" s="128"/>
      <c r="MH90" s="128"/>
      <c r="MI90" s="128"/>
      <c r="MJ90" s="128"/>
      <c r="MK90" s="128"/>
      <c r="ML90" s="128"/>
      <c r="MM90" s="128"/>
      <c r="MN90" s="128"/>
      <c r="MO90" s="128"/>
      <c r="MP90" s="128"/>
      <c r="MQ90" s="128"/>
      <c r="MR90" s="128"/>
      <c r="MS90" s="128"/>
      <c r="MT90" s="128"/>
      <c r="MU90" s="128"/>
      <c r="MV90" s="128"/>
      <c r="MW90" s="128"/>
      <c r="MX90" s="128"/>
      <c r="MY90" s="128"/>
      <c r="MZ90" s="128"/>
      <c r="NA90" s="128"/>
      <c r="NB90" s="128"/>
      <c r="NC90" s="128"/>
      <c r="ND90" s="128"/>
      <c r="NE90" s="128"/>
      <c r="NF90" s="128"/>
      <c r="NG90" s="128"/>
      <c r="NH90" s="128"/>
      <c r="NI90" s="128"/>
      <c r="NJ90" s="128"/>
      <c r="NK90" s="128"/>
      <c r="NL90" s="128"/>
      <c r="NM90" s="128"/>
      <c r="NN90" s="128"/>
      <c r="NO90" s="128"/>
      <c r="NP90" s="128"/>
      <c r="NQ90" s="128"/>
      <c r="NR90" s="128"/>
      <c r="NS90" s="128"/>
      <c r="NT90" s="128"/>
      <c r="NU90" s="128"/>
      <c r="NV90" s="128"/>
      <c r="NW90" s="128"/>
      <c r="NX90" s="128"/>
      <c r="NY90" s="128"/>
      <c r="NZ90" s="128"/>
      <c r="OA90" s="128"/>
      <c r="OB90" s="128"/>
      <c r="OC90" s="128"/>
      <c r="OD90" s="128"/>
      <c r="OE90" s="128"/>
      <c r="OF90" s="128"/>
      <c r="OG90" s="128"/>
      <c r="OH90" s="128"/>
      <c r="OI90" s="128"/>
      <c r="OJ90" s="128"/>
      <c r="OK90" s="128"/>
      <c r="OL90" s="128"/>
      <c r="OM90" s="128"/>
      <c r="ON90" s="128"/>
      <c r="OO90" s="128"/>
      <c r="OP90" s="128"/>
      <c r="OQ90" s="128"/>
      <c r="OR90" s="128"/>
      <c r="OS90" s="128"/>
      <c r="OT90" s="128"/>
      <c r="OU90" s="128"/>
      <c r="OV90" s="128"/>
      <c r="OW90" s="128"/>
      <c r="OX90" s="128"/>
      <c r="OY90" s="128"/>
      <c r="OZ90" s="128"/>
      <c r="PA90" s="128"/>
      <c r="PB90" s="128"/>
      <c r="PC90" s="128"/>
      <c r="PD90" s="128"/>
      <c r="PE90" s="128"/>
      <c r="PF90" s="128"/>
      <c r="PG90" s="128"/>
      <c r="PH90" s="128"/>
      <c r="PI90" s="128"/>
      <c r="PJ90" s="128"/>
      <c r="PK90" s="128"/>
      <c r="PL90" s="128"/>
      <c r="PM90" s="128"/>
      <c r="PN90" s="128"/>
      <c r="PO90" s="128"/>
      <c r="PP90" s="128"/>
      <c r="PQ90" s="128"/>
      <c r="PR90" s="128"/>
      <c r="PS90" s="128"/>
      <c r="PT90" s="128"/>
      <c r="PU90" s="128"/>
      <c r="PV90" s="128"/>
      <c r="PW90" s="128"/>
      <c r="PX90" s="128"/>
      <c r="PY90" s="128"/>
      <c r="PZ90" s="128"/>
      <c r="QA90" s="128"/>
      <c r="QB90" s="128"/>
      <c r="QC90" s="128"/>
      <c r="QD90" s="128"/>
      <c r="QE90" s="128"/>
      <c r="QF90" s="128"/>
      <c r="QG90" s="128"/>
      <c r="QH90" s="128"/>
      <c r="QI90" s="128"/>
      <c r="QJ90" s="128"/>
      <c r="QK90" s="128"/>
      <c r="QL90" s="128"/>
      <c r="QM90" s="128"/>
      <c r="QN90" s="128"/>
      <c r="QO90" s="128"/>
      <c r="QP90" s="128"/>
      <c r="QQ90" s="128"/>
      <c r="QR90" s="128"/>
      <c r="QS90" s="128"/>
      <c r="QT90" s="128"/>
      <c r="QU90" s="128"/>
      <c r="QV90" s="128"/>
      <c r="QW90" s="128"/>
      <c r="QX90" s="128"/>
      <c r="QY90" s="128"/>
      <c r="QZ90" s="128"/>
      <c r="RA90" s="128"/>
      <c r="RB90" s="128"/>
      <c r="RC90" s="128"/>
      <c r="RD90" s="128"/>
      <c r="RE90" s="128"/>
      <c r="RF90" s="128"/>
      <c r="RG90" s="128"/>
      <c r="RH90" s="128"/>
      <c r="RI90" s="128"/>
      <c r="RJ90" s="128"/>
      <c r="RK90" s="128"/>
      <c r="RL90" s="128"/>
      <c r="RM90" s="128"/>
      <c r="RN90" s="128"/>
      <c r="RO90" s="128"/>
      <c r="RP90" s="128"/>
      <c r="RQ90" s="128"/>
      <c r="RR90" s="128"/>
      <c r="RS90" s="128"/>
      <c r="RT90" s="128"/>
      <c r="RU90" s="128"/>
      <c r="RV90" s="128"/>
      <c r="RW90" s="128"/>
      <c r="RX90" s="128"/>
      <c r="RY90" s="128"/>
      <c r="RZ90" s="128"/>
      <c r="SA90" s="128"/>
      <c r="SB90" s="128"/>
      <c r="SC90" s="128"/>
      <c r="SD90" s="128"/>
      <c r="SE90" s="128"/>
      <c r="SF90" s="128"/>
      <c r="SG90" s="128"/>
      <c r="SH90" s="128"/>
      <c r="SI90" s="128"/>
      <c r="SJ90" s="128"/>
      <c r="SK90" s="128"/>
      <c r="SL90" s="128"/>
      <c r="SM90" s="128"/>
      <c r="SN90" s="128"/>
      <c r="SO90" s="128"/>
      <c r="SP90" s="128"/>
      <c r="SQ90" s="128"/>
      <c r="SR90" s="128"/>
      <c r="SS90" s="128"/>
      <c r="ST90" s="128"/>
      <c r="SU90" s="128"/>
      <c r="SV90" s="128"/>
      <c r="SW90" s="128"/>
      <c r="SX90" s="128"/>
      <c r="SY90" s="128"/>
      <c r="SZ90" s="128"/>
      <c r="TA90" s="128"/>
      <c r="TB90" s="128"/>
      <c r="TC90" s="128"/>
      <c r="TD90" s="128"/>
      <c r="TE90" s="128"/>
      <c r="TF90" s="128"/>
      <c r="TG90" s="128"/>
      <c r="TH90" s="128"/>
      <c r="TI90" s="128"/>
      <c r="TJ90" s="128"/>
      <c r="TK90" s="128"/>
      <c r="TL90" s="128"/>
      <c r="TM90" s="128"/>
      <c r="TN90" s="128"/>
      <c r="TO90" s="128"/>
      <c r="TP90" s="128"/>
      <c r="TQ90" s="128"/>
      <c r="TR90" s="128"/>
      <c r="TS90" s="128"/>
      <c r="TT90" s="128"/>
      <c r="TU90" s="128"/>
      <c r="TV90" s="128"/>
      <c r="TW90" s="128"/>
      <c r="TX90" s="128"/>
      <c r="TY90" s="128"/>
      <c r="TZ90" s="128"/>
      <c r="UA90" s="128"/>
      <c r="UB90" s="128"/>
      <c r="UC90" s="128"/>
      <c r="UD90" s="128"/>
      <c r="UE90" s="128"/>
      <c r="UF90" s="128"/>
      <c r="UG90" s="128"/>
      <c r="UH90" s="128"/>
      <c r="UI90" s="128"/>
      <c r="UJ90" s="128"/>
      <c r="UK90" s="128"/>
      <c r="UL90" s="128"/>
      <c r="UM90" s="128"/>
      <c r="UN90" s="128"/>
      <c r="UO90" s="128"/>
      <c r="UP90" s="128"/>
      <c r="UQ90" s="128"/>
      <c r="UR90" s="128"/>
      <c r="US90" s="128"/>
      <c r="UT90" s="128"/>
      <c r="UU90" s="128"/>
      <c r="UV90" s="128"/>
      <c r="UW90" s="128"/>
      <c r="UX90" s="128"/>
      <c r="UY90" s="128"/>
      <c r="UZ90" s="128"/>
      <c r="VA90" s="128"/>
      <c r="VB90" s="128"/>
      <c r="VC90" s="128"/>
      <c r="VD90" s="128"/>
      <c r="VE90" s="128"/>
      <c r="VF90" s="128"/>
      <c r="VG90" s="128"/>
      <c r="VH90" s="128"/>
      <c r="VI90" s="128"/>
      <c r="VJ90" s="128"/>
      <c r="VK90" s="128"/>
      <c r="VL90" s="128"/>
      <c r="VM90" s="128"/>
      <c r="VN90" s="128"/>
      <c r="VO90" s="128"/>
      <c r="VP90" s="128"/>
      <c r="VQ90" s="128"/>
      <c r="VR90" s="128"/>
      <c r="VS90" s="128"/>
      <c r="VT90" s="128"/>
      <c r="VU90" s="128"/>
      <c r="VV90" s="128"/>
      <c r="VW90" s="128"/>
      <c r="VX90" s="128"/>
      <c r="VY90" s="128"/>
      <c r="VZ90" s="128"/>
      <c r="WA90" s="128"/>
      <c r="WB90" s="128"/>
      <c r="WC90" s="128"/>
      <c r="WD90" s="128"/>
      <c r="WE90" s="128"/>
      <c r="WF90" s="128"/>
      <c r="WG90" s="128"/>
      <c r="WH90" s="128"/>
      <c r="WI90" s="128"/>
      <c r="WJ90" s="128"/>
      <c r="WK90" s="128"/>
      <c r="WL90" s="128"/>
      <c r="WM90" s="128"/>
      <c r="WN90" s="128"/>
      <c r="WO90" s="128"/>
      <c r="WP90" s="128"/>
      <c r="WQ90" s="128"/>
      <c r="WR90" s="128"/>
      <c r="WS90" s="128"/>
      <c r="WT90" s="128"/>
      <c r="WU90" s="128"/>
      <c r="WV90" s="128"/>
      <c r="WW90" s="128"/>
      <c r="WX90" s="128"/>
      <c r="WY90" s="128"/>
      <c r="WZ90" s="128"/>
      <c r="XA90" s="128"/>
      <c r="XB90" s="128"/>
      <c r="XC90" s="128"/>
      <c r="XD90" s="128"/>
      <c r="XE90" s="128"/>
      <c r="XF90" s="128"/>
      <c r="XG90" s="128"/>
      <c r="XH90" s="128"/>
      <c r="XI90" s="128"/>
      <c r="XJ90" s="128"/>
      <c r="XK90" s="128"/>
      <c r="XL90" s="128"/>
      <c r="XM90" s="128"/>
      <c r="XN90" s="128"/>
      <c r="XO90" s="128"/>
      <c r="XP90" s="128"/>
      <c r="XQ90" s="128"/>
      <c r="XR90" s="128"/>
      <c r="XS90" s="128"/>
      <c r="XT90" s="128"/>
      <c r="XU90" s="128"/>
      <c r="XV90" s="128"/>
      <c r="XW90" s="128"/>
      <c r="XX90" s="128"/>
      <c r="XY90" s="128"/>
      <c r="XZ90" s="128"/>
      <c r="YA90" s="128"/>
      <c r="YB90" s="128"/>
      <c r="YC90" s="128"/>
      <c r="YD90" s="128"/>
      <c r="YE90" s="128"/>
      <c r="YF90" s="128"/>
      <c r="YG90" s="128"/>
      <c r="YH90" s="128"/>
      <c r="YI90" s="128"/>
      <c r="YJ90" s="128"/>
      <c r="YK90" s="128"/>
      <c r="YL90" s="128"/>
      <c r="YM90" s="128"/>
      <c r="YN90" s="128"/>
      <c r="YO90" s="128"/>
      <c r="YP90" s="128"/>
      <c r="YQ90" s="128"/>
      <c r="YR90" s="128"/>
      <c r="YS90" s="128"/>
      <c r="YT90" s="128"/>
      <c r="YU90" s="128"/>
      <c r="YV90" s="128"/>
      <c r="YW90" s="128"/>
      <c r="YX90" s="128"/>
      <c r="YY90" s="128"/>
      <c r="YZ90" s="128"/>
      <c r="ZA90" s="128"/>
      <c r="ZB90" s="128"/>
      <c r="ZC90" s="128"/>
      <c r="ZD90" s="128"/>
      <c r="ZE90" s="128"/>
      <c r="ZF90" s="128"/>
      <c r="ZG90" s="128"/>
      <c r="ZH90" s="128"/>
      <c r="ZI90" s="128"/>
      <c r="ZJ90" s="128"/>
      <c r="ZK90" s="128"/>
      <c r="ZL90" s="128"/>
      <c r="ZM90" s="128"/>
      <c r="ZN90" s="128"/>
      <c r="ZO90" s="128"/>
      <c r="ZP90" s="128"/>
      <c r="ZQ90" s="128"/>
      <c r="ZR90" s="128"/>
      <c r="ZS90" s="128"/>
      <c r="ZT90" s="128"/>
      <c r="ZU90" s="128"/>
      <c r="ZV90" s="128"/>
      <c r="ZW90" s="128"/>
      <c r="ZX90" s="128"/>
      <c r="ZY90" s="128"/>
      <c r="ZZ90" s="128"/>
      <c r="AAA90" s="128"/>
      <c r="AAB90" s="128"/>
      <c r="AAC90" s="128"/>
      <c r="AAD90" s="128"/>
      <c r="AAE90" s="128"/>
      <c r="AAF90" s="128"/>
      <c r="AAG90" s="128"/>
      <c r="AAH90" s="128"/>
      <c r="AAI90" s="128"/>
      <c r="AAJ90" s="128"/>
      <c r="AAK90" s="128"/>
      <c r="AAL90" s="128"/>
      <c r="AAM90" s="128"/>
      <c r="AAN90" s="128"/>
      <c r="AAO90" s="128"/>
      <c r="AAP90" s="128"/>
      <c r="AAQ90" s="128"/>
      <c r="AAR90" s="128"/>
      <c r="AAS90" s="128"/>
      <c r="AAT90" s="128"/>
      <c r="AAU90" s="128"/>
      <c r="AAV90" s="128"/>
      <c r="AAW90" s="128"/>
      <c r="AAX90" s="128"/>
      <c r="AAY90" s="128"/>
      <c r="AAZ90" s="128"/>
      <c r="ABA90" s="128"/>
      <c r="ABB90" s="128"/>
      <c r="ABC90" s="128"/>
      <c r="ABD90" s="128"/>
      <c r="ABE90" s="128"/>
      <c r="ABF90" s="128"/>
      <c r="ABG90" s="128"/>
      <c r="ABH90" s="128"/>
      <c r="ABI90" s="128"/>
      <c r="ABJ90" s="128"/>
      <c r="ABK90" s="128"/>
      <c r="ABL90" s="128"/>
      <c r="ABM90" s="128"/>
      <c r="ABN90" s="128"/>
      <c r="ABO90" s="128"/>
      <c r="ABP90" s="128"/>
      <c r="ABQ90" s="128"/>
      <c r="ABR90" s="128"/>
      <c r="ABS90" s="128"/>
      <c r="ABT90" s="128"/>
      <c r="ABU90" s="128"/>
      <c r="ABV90" s="128"/>
      <c r="ABW90" s="128"/>
      <c r="ABX90" s="128"/>
      <c r="ABY90" s="128"/>
      <c r="ABZ90" s="128"/>
      <c r="ACA90" s="128"/>
      <c r="ACB90" s="128"/>
      <c r="ACC90" s="128"/>
      <c r="ACD90" s="128"/>
      <c r="ACE90" s="128"/>
      <c r="ACF90" s="128"/>
      <c r="ACG90" s="128"/>
      <c r="ACH90" s="128"/>
      <c r="ACI90" s="128"/>
      <c r="ACJ90" s="128"/>
      <c r="ACK90" s="128"/>
      <c r="ACL90" s="128"/>
      <c r="ACM90" s="128"/>
      <c r="ACN90" s="128"/>
      <c r="ACO90" s="128"/>
      <c r="ACP90" s="128"/>
      <c r="ACQ90" s="128"/>
      <c r="ACR90" s="128"/>
      <c r="ACS90" s="128"/>
      <c r="ACT90" s="128"/>
      <c r="ACU90" s="128"/>
      <c r="ACV90" s="128"/>
      <c r="ACW90" s="128"/>
      <c r="ACX90" s="128"/>
      <c r="ACY90" s="128"/>
      <c r="ACZ90" s="128"/>
      <c r="ADA90" s="128"/>
      <c r="ADB90" s="128"/>
      <c r="ADC90" s="128"/>
      <c r="ADD90" s="128"/>
      <c r="ADE90" s="128"/>
      <c r="ADF90" s="128"/>
      <c r="ADG90" s="128"/>
      <c r="ADH90" s="128"/>
      <c r="ADI90" s="128"/>
      <c r="ADJ90" s="128"/>
      <c r="ADK90" s="128"/>
      <c r="ADL90" s="128"/>
      <c r="ADM90" s="128"/>
      <c r="ADN90" s="128"/>
      <c r="ADO90" s="128"/>
      <c r="ADP90" s="128"/>
      <c r="ADQ90" s="128"/>
      <c r="ADR90" s="128"/>
      <c r="ADS90" s="128"/>
      <c r="ADT90" s="128"/>
      <c r="ADU90" s="128"/>
      <c r="ADV90" s="128"/>
      <c r="ADW90" s="128"/>
      <c r="ADX90" s="128"/>
      <c r="ADY90" s="128"/>
      <c r="ADZ90" s="128"/>
      <c r="AEA90" s="128"/>
      <c r="AEB90" s="128"/>
      <c r="AEC90" s="128"/>
      <c r="AED90" s="128"/>
      <c r="AEE90" s="128"/>
      <c r="AEF90" s="128"/>
      <c r="AEG90" s="128"/>
      <c r="AEH90" s="128"/>
      <c r="AEI90" s="128"/>
      <c r="AEJ90" s="128"/>
      <c r="AEK90" s="128"/>
      <c r="AEL90" s="128"/>
      <c r="AEM90" s="128"/>
      <c r="AEN90" s="128"/>
      <c r="AEO90" s="128"/>
      <c r="AEP90" s="128"/>
      <c r="AEQ90" s="128"/>
      <c r="AER90" s="128"/>
      <c r="AES90" s="128"/>
      <c r="AET90" s="128"/>
      <c r="AEU90" s="128"/>
      <c r="AEV90" s="128"/>
      <c r="AEW90" s="128"/>
      <c r="AEX90" s="128"/>
      <c r="AEY90" s="128"/>
      <c r="AEZ90" s="128"/>
      <c r="AFA90" s="128"/>
      <c r="AFB90" s="128"/>
      <c r="AFC90" s="128"/>
      <c r="AFD90" s="128"/>
      <c r="AFE90" s="128"/>
      <c r="AFF90" s="128"/>
      <c r="AFG90" s="128"/>
      <c r="AFH90" s="128"/>
      <c r="AFI90" s="128"/>
      <c r="AFJ90" s="128"/>
      <c r="AFK90" s="128"/>
      <c r="AFL90" s="128"/>
      <c r="AFM90" s="128"/>
      <c r="AFN90" s="128"/>
      <c r="AFO90" s="128"/>
      <c r="AFP90" s="128"/>
      <c r="AFQ90" s="128"/>
      <c r="AFR90" s="128"/>
      <c r="AFS90" s="128"/>
      <c r="AFT90" s="128"/>
      <c r="AFU90" s="128"/>
      <c r="AFV90" s="128"/>
      <c r="AFW90" s="128"/>
      <c r="AFX90" s="128"/>
      <c r="AFY90" s="128"/>
      <c r="AFZ90" s="128"/>
      <c r="AGA90" s="128"/>
      <c r="AGB90" s="128"/>
      <c r="AGC90" s="128"/>
      <c r="AGD90" s="128"/>
      <c r="AGE90" s="128"/>
      <c r="AGF90" s="128"/>
      <c r="AGG90" s="128"/>
      <c r="AGH90" s="128"/>
      <c r="AGI90" s="128"/>
      <c r="AGJ90" s="128"/>
      <c r="AGK90" s="128"/>
      <c r="AGL90" s="128"/>
      <c r="AGM90" s="128"/>
      <c r="AGN90" s="128"/>
      <c r="AGO90" s="128"/>
      <c r="AGP90" s="128"/>
      <c r="AGQ90" s="128"/>
      <c r="AGR90" s="128"/>
      <c r="AGS90" s="128"/>
      <c r="AGT90" s="128"/>
      <c r="AGU90" s="128"/>
      <c r="AGV90" s="128"/>
      <c r="AGW90" s="128"/>
      <c r="AGX90" s="128"/>
      <c r="AGY90" s="128"/>
      <c r="AGZ90" s="128"/>
      <c r="AHA90" s="128"/>
      <c r="AHB90" s="128"/>
      <c r="AHC90" s="128"/>
      <c r="AHD90" s="128"/>
      <c r="AHE90" s="128"/>
      <c r="AHF90" s="128"/>
      <c r="AHG90" s="128"/>
      <c r="AHH90" s="128"/>
      <c r="AHI90" s="128"/>
      <c r="AHJ90" s="128"/>
      <c r="AHK90" s="128"/>
      <c r="AHL90" s="128"/>
      <c r="AHM90" s="128"/>
      <c r="AHN90" s="128"/>
      <c r="AHO90" s="128"/>
      <c r="AHP90" s="128"/>
      <c r="AHQ90" s="128"/>
      <c r="AHR90" s="128"/>
      <c r="AHS90" s="128"/>
      <c r="AHT90" s="128"/>
      <c r="AHU90" s="128"/>
      <c r="AHV90" s="128"/>
      <c r="AHW90" s="128"/>
      <c r="AHX90" s="128"/>
      <c r="AHY90" s="128"/>
      <c r="AHZ90" s="128"/>
      <c r="AIA90" s="128"/>
      <c r="AIB90" s="128"/>
      <c r="AIC90" s="128"/>
      <c r="AID90" s="128"/>
      <c r="AIE90" s="128"/>
      <c r="AIF90" s="128"/>
      <c r="AIG90" s="128"/>
      <c r="AIH90" s="128"/>
      <c r="AII90" s="128"/>
      <c r="AIJ90" s="128"/>
      <c r="AIK90" s="128"/>
      <c r="AIL90" s="128"/>
      <c r="AIM90" s="128"/>
      <c r="AIN90" s="128"/>
      <c r="AIO90" s="128"/>
      <c r="AIP90" s="128"/>
      <c r="AIQ90" s="128"/>
      <c r="AIR90" s="128"/>
      <c r="AIS90" s="128"/>
      <c r="AIT90" s="128"/>
      <c r="AIU90" s="128"/>
      <c r="AIV90" s="128"/>
      <c r="AIW90" s="128"/>
      <c r="AIX90" s="128"/>
      <c r="AIY90" s="128"/>
      <c r="AIZ90" s="128"/>
      <c r="AJA90" s="128"/>
      <c r="AJB90" s="128"/>
      <c r="AJC90" s="128"/>
      <c r="AJD90" s="128"/>
      <c r="AJE90" s="128"/>
      <c r="AJF90" s="128"/>
      <c r="AJG90" s="128"/>
      <c r="AJH90" s="128"/>
      <c r="AJI90" s="128"/>
      <c r="AJJ90" s="128"/>
      <c r="AJK90" s="128"/>
      <c r="AJL90" s="128"/>
      <c r="AJM90" s="128"/>
      <c r="AJN90" s="128"/>
      <c r="AJO90" s="128"/>
      <c r="AJP90" s="128"/>
      <c r="AJQ90" s="128"/>
      <c r="AJR90" s="128"/>
      <c r="AJS90" s="128"/>
      <c r="AJT90" s="128"/>
      <c r="AJU90" s="128"/>
      <c r="AJV90" s="128"/>
      <c r="AJW90" s="128"/>
      <c r="AJX90" s="128"/>
      <c r="AJY90" s="128"/>
      <c r="AJZ90" s="128"/>
      <c r="AKA90" s="128"/>
      <c r="AKB90" s="128"/>
      <c r="AKC90" s="128"/>
      <c r="AKD90" s="128"/>
      <c r="AKE90" s="128"/>
      <c r="AKF90" s="128"/>
      <c r="AKG90" s="128"/>
      <c r="AKH90" s="128"/>
      <c r="AKI90" s="128"/>
      <c r="AKJ90" s="128"/>
      <c r="AKK90" s="128"/>
      <c r="AKL90" s="128"/>
      <c r="AKM90" s="128"/>
      <c r="AKN90" s="128"/>
      <c r="AKO90" s="128"/>
      <c r="AKP90" s="128"/>
      <c r="AKQ90" s="128"/>
      <c r="AKR90" s="128"/>
      <c r="AKS90" s="128"/>
      <c r="AKT90" s="128"/>
      <c r="AKU90" s="128"/>
      <c r="AKV90" s="128"/>
      <c r="AKW90" s="128"/>
      <c r="AKX90" s="128"/>
      <c r="AKY90" s="128"/>
      <c r="AKZ90" s="128"/>
      <c r="ALA90" s="128"/>
      <c r="ALB90" s="128"/>
      <c r="ALC90" s="128"/>
      <c r="ALD90" s="128"/>
      <c r="ALE90" s="128"/>
      <c r="ALF90" s="128"/>
      <c r="ALG90" s="128"/>
      <c r="ALH90" s="128"/>
      <c r="ALI90" s="128"/>
      <c r="ALJ90" s="128"/>
      <c r="ALK90" s="128"/>
      <c r="ALL90" s="128"/>
      <c r="ALM90" s="128"/>
      <c r="ALN90" s="128"/>
      <c r="ALO90" s="128"/>
      <c r="ALP90" s="128"/>
      <c r="ALQ90" s="128"/>
      <c r="ALR90" s="128"/>
      <c r="ALS90" s="128"/>
      <c r="ALT90" s="128"/>
      <c r="ALU90" s="128"/>
      <c r="ALV90" s="128"/>
      <c r="ALW90" s="128"/>
      <c r="ALX90" s="128"/>
      <c r="ALY90" s="128"/>
      <c r="ALZ90" s="128"/>
      <c r="AMA90" s="128"/>
      <c r="AMB90" s="128"/>
      <c r="AMC90" s="128"/>
      <c r="AMD90" s="128"/>
      <c r="AME90" s="128"/>
      <c r="AMF90" s="128"/>
      <c r="AMG90" s="128"/>
      <c r="AMH90" s="128"/>
      <c r="AMI90" s="128"/>
      <c r="AMJ90" s="128"/>
      <c r="AMK90" s="128"/>
      <c r="AML90" s="128"/>
      <c r="AMM90" s="128"/>
      <c r="AMN90" s="128"/>
      <c r="AMO90" s="128"/>
      <c r="AMP90" s="128"/>
      <c r="AMQ90" s="128"/>
      <c r="AMR90" s="128"/>
      <c r="AMS90" s="128"/>
      <c r="AMT90" s="128"/>
      <c r="AMU90" s="128"/>
      <c r="AMV90" s="128"/>
      <c r="AMW90" s="128"/>
      <c r="AMX90" s="128"/>
      <c r="AMY90" s="128"/>
      <c r="AMZ90" s="128"/>
      <c r="ANA90" s="128"/>
      <c r="ANB90" s="128"/>
      <c r="ANC90" s="128"/>
      <c r="AND90" s="128"/>
      <c r="ANE90" s="128"/>
      <c r="ANF90" s="128"/>
      <c r="ANG90" s="128"/>
      <c r="ANH90" s="128"/>
      <c r="ANI90" s="128"/>
      <c r="ANJ90" s="128"/>
      <c r="ANK90" s="128"/>
      <c r="ANL90" s="128"/>
      <c r="ANM90" s="128"/>
      <c r="ANN90" s="128"/>
      <c r="ANO90" s="128"/>
      <c r="ANP90" s="128"/>
      <c r="ANQ90" s="128"/>
      <c r="ANR90" s="128"/>
      <c r="ANS90" s="128"/>
      <c r="ANT90" s="128"/>
      <c r="ANU90" s="128"/>
      <c r="ANV90" s="128"/>
      <c r="ANW90" s="128"/>
      <c r="ANX90" s="128"/>
      <c r="ANY90" s="128"/>
      <c r="ANZ90" s="128"/>
      <c r="AOA90" s="128"/>
      <c r="AOB90" s="128"/>
      <c r="AOC90" s="128"/>
      <c r="AOD90" s="128"/>
      <c r="AOE90" s="128"/>
      <c r="AOF90" s="128"/>
      <c r="AOG90" s="128"/>
      <c r="AOH90" s="128"/>
      <c r="AOI90" s="128"/>
      <c r="AOJ90" s="128"/>
      <c r="AOK90" s="128"/>
      <c r="AOL90" s="128"/>
      <c r="AOM90" s="128"/>
      <c r="AON90" s="128"/>
      <c r="AOO90" s="128"/>
      <c r="AOP90" s="128"/>
      <c r="AOQ90" s="128"/>
      <c r="AOR90" s="128"/>
      <c r="AOS90" s="128"/>
      <c r="AOT90" s="128"/>
      <c r="AOU90" s="128"/>
      <c r="AOV90" s="128"/>
      <c r="AOW90" s="128"/>
      <c r="AOX90" s="128"/>
      <c r="AOY90" s="128"/>
      <c r="AOZ90" s="128"/>
      <c r="APA90" s="128"/>
      <c r="APB90" s="128"/>
      <c r="APC90" s="128"/>
      <c r="APD90" s="128"/>
      <c r="APE90" s="128"/>
      <c r="APF90" s="128"/>
      <c r="APG90" s="128"/>
      <c r="APH90" s="128"/>
      <c r="API90" s="128"/>
      <c r="APJ90" s="128"/>
      <c r="APK90" s="128"/>
      <c r="APL90" s="128"/>
      <c r="APM90" s="128"/>
      <c r="APN90" s="128"/>
      <c r="APO90" s="128"/>
      <c r="APP90" s="128"/>
      <c r="APQ90" s="128"/>
      <c r="APR90" s="128"/>
      <c r="APS90" s="128"/>
      <c r="APT90" s="128"/>
      <c r="APU90" s="128"/>
      <c r="APV90" s="128"/>
      <c r="APW90" s="128"/>
      <c r="APX90" s="128"/>
      <c r="APY90" s="128"/>
      <c r="APZ90" s="128"/>
      <c r="AQA90" s="128"/>
      <c r="AQB90" s="128"/>
      <c r="AQC90" s="128"/>
      <c r="AQD90" s="128"/>
      <c r="AQE90" s="128"/>
      <c r="AQF90" s="128"/>
      <c r="AQG90" s="128"/>
      <c r="AQH90" s="128"/>
      <c r="AQI90" s="128"/>
      <c r="AQJ90" s="128"/>
      <c r="AQK90" s="128"/>
      <c r="AQL90" s="128"/>
      <c r="AQM90" s="128"/>
      <c r="AQN90" s="128"/>
      <c r="AQO90" s="128"/>
      <c r="AQP90" s="128"/>
      <c r="AQQ90" s="128"/>
      <c r="AQR90" s="128"/>
      <c r="AQS90" s="128"/>
      <c r="AQT90" s="128"/>
      <c r="AQU90" s="128"/>
      <c r="AQV90" s="128"/>
      <c r="AQW90" s="128"/>
      <c r="AQX90" s="128"/>
      <c r="AQY90" s="128"/>
      <c r="AQZ90" s="128"/>
      <c r="ARA90" s="128"/>
      <c r="ARB90" s="128"/>
      <c r="ARC90" s="128"/>
      <c r="ARD90" s="128"/>
      <c r="ARE90" s="128"/>
      <c r="ARF90" s="128"/>
      <c r="ARG90" s="128"/>
      <c r="ARH90" s="128"/>
      <c r="ARI90" s="128"/>
      <c r="ARJ90" s="128"/>
      <c r="ARK90" s="128"/>
      <c r="ARL90" s="128"/>
      <c r="ARM90" s="128"/>
      <c r="ARN90" s="128"/>
      <c r="ARO90" s="128"/>
      <c r="ARP90" s="128"/>
      <c r="ARQ90" s="128"/>
      <c r="ARR90" s="128"/>
      <c r="ARS90" s="128"/>
      <c r="ART90" s="128"/>
      <c r="ARU90" s="128"/>
      <c r="ARV90" s="128"/>
      <c r="ARW90" s="128"/>
      <c r="ARX90" s="128"/>
      <c r="ARY90" s="128"/>
      <c r="ARZ90" s="128"/>
      <c r="ASA90" s="128"/>
      <c r="ASB90" s="128"/>
      <c r="ASC90" s="128"/>
      <c r="ASD90" s="128"/>
      <c r="ASE90" s="128"/>
      <c r="ASF90" s="128"/>
      <c r="ASG90" s="128"/>
      <c r="ASH90" s="128"/>
      <c r="ASI90" s="128"/>
      <c r="ASJ90" s="128"/>
      <c r="ASK90" s="128"/>
      <c r="ASL90" s="128"/>
      <c r="ASM90" s="128"/>
      <c r="ASN90" s="128"/>
      <c r="ASO90" s="128"/>
      <c r="ASP90" s="128"/>
      <c r="ASQ90" s="128"/>
      <c r="ASR90" s="128"/>
      <c r="ASS90" s="128"/>
      <c r="AST90" s="128"/>
      <c r="ASU90" s="128"/>
      <c r="ASV90" s="128"/>
      <c r="ASW90" s="128"/>
      <c r="ASX90" s="128"/>
      <c r="ASY90" s="128"/>
      <c r="ASZ90" s="128"/>
      <c r="ATA90" s="128"/>
      <c r="ATB90" s="128"/>
      <c r="ATC90" s="128"/>
      <c r="ATD90" s="128"/>
      <c r="ATE90" s="128"/>
      <c r="ATF90" s="128"/>
      <c r="ATG90" s="128"/>
      <c r="ATH90" s="128"/>
      <c r="ATI90" s="128"/>
      <c r="ATJ90" s="128"/>
      <c r="ATK90" s="128"/>
      <c r="ATL90" s="128"/>
      <c r="ATM90" s="128"/>
      <c r="ATN90" s="128"/>
      <c r="ATO90" s="128"/>
      <c r="ATP90" s="128"/>
      <c r="ATQ90" s="128"/>
      <c r="ATR90" s="128"/>
      <c r="ATS90" s="128"/>
      <c r="ATT90" s="128"/>
      <c r="ATU90" s="128"/>
      <c r="ATV90" s="128"/>
      <c r="ATW90" s="128"/>
      <c r="ATX90" s="128"/>
      <c r="ATY90" s="128"/>
      <c r="ATZ90" s="128"/>
      <c r="AUA90" s="128"/>
      <c r="AUB90" s="128"/>
      <c r="AUC90" s="128"/>
      <c r="AUD90" s="128"/>
      <c r="AUE90" s="128"/>
      <c r="AUF90" s="128"/>
      <c r="AUG90" s="128"/>
      <c r="AUH90" s="128"/>
      <c r="AUI90" s="128"/>
      <c r="AUJ90" s="128"/>
      <c r="AUK90" s="128"/>
      <c r="AUL90" s="128"/>
      <c r="AUM90" s="128"/>
      <c r="AUN90" s="128"/>
      <c r="AUO90" s="128"/>
      <c r="AUP90" s="128"/>
      <c r="AUQ90" s="128"/>
      <c r="AUR90" s="128"/>
      <c r="AUS90" s="128"/>
      <c r="AUT90" s="128"/>
      <c r="AUU90" s="128"/>
      <c r="AUV90" s="128"/>
      <c r="AUW90" s="128"/>
      <c r="AUX90" s="128"/>
      <c r="AUY90" s="128"/>
      <c r="AUZ90" s="128"/>
      <c r="AVA90" s="128"/>
      <c r="AVB90" s="128"/>
      <c r="AVC90" s="128"/>
      <c r="AVD90" s="128"/>
      <c r="AVE90" s="128"/>
      <c r="AVF90" s="128"/>
      <c r="AVG90" s="128"/>
      <c r="AVH90" s="128"/>
      <c r="AVI90" s="128"/>
      <c r="AVJ90" s="128"/>
      <c r="AVK90" s="128"/>
      <c r="AVL90" s="128"/>
      <c r="AVM90" s="128"/>
      <c r="AVN90" s="128"/>
      <c r="AVO90" s="128"/>
      <c r="AVP90" s="128"/>
      <c r="AVQ90" s="128"/>
      <c r="AVR90" s="128"/>
      <c r="AVS90" s="128"/>
      <c r="AVT90" s="128"/>
      <c r="AVU90" s="128"/>
      <c r="AVV90" s="128"/>
      <c r="AVW90" s="128"/>
      <c r="AVX90" s="128"/>
      <c r="AVY90" s="128"/>
      <c r="AVZ90" s="128"/>
      <c r="AWA90" s="128"/>
      <c r="AWB90" s="128"/>
      <c r="AWC90" s="128"/>
      <c r="AWD90" s="128"/>
      <c r="AWE90" s="128"/>
      <c r="AWF90" s="128"/>
      <c r="AWG90" s="128"/>
      <c r="AWH90" s="128"/>
      <c r="AWI90" s="128"/>
      <c r="AWJ90" s="128"/>
      <c r="AWK90" s="128"/>
      <c r="AWL90" s="128"/>
      <c r="AWM90" s="128"/>
      <c r="AWN90" s="128"/>
      <c r="AWO90" s="128"/>
      <c r="AWP90" s="128"/>
      <c r="AWQ90" s="128"/>
      <c r="AWR90" s="128"/>
      <c r="AWS90" s="128"/>
      <c r="AWT90" s="128"/>
      <c r="AWU90" s="128"/>
      <c r="AWV90" s="128"/>
      <c r="AWW90" s="128"/>
      <c r="AWX90" s="128"/>
      <c r="AWY90" s="128"/>
      <c r="AWZ90" s="128"/>
      <c r="AXA90" s="128"/>
      <c r="AXB90" s="128"/>
      <c r="AXC90" s="128"/>
      <c r="AXD90" s="128"/>
      <c r="AXE90" s="128"/>
      <c r="AXF90" s="128"/>
      <c r="AXG90" s="128"/>
      <c r="AXH90" s="128"/>
      <c r="AXI90" s="128"/>
      <c r="AXJ90" s="128"/>
      <c r="AXK90" s="128"/>
      <c r="AXL90" s="128"/>
      <c r="AXM90" s="128"/>
      <c r="AXN90" s="128"/>
      <c r="AXO90" s="128"/>
      <c r="AXP90" s="128"/>
      <c r="AXQ90" s="128"/>
      <c r="AXR90" s="128"/>
      <c r="AXS90" s="128"/>
      <c r="AXT90" s="128"/>
      <c r="AXU90" s="128"/>
      <c r="AXV90" s="128"/>
      <c r="AXW90" s="128"/>
      <c r="AXX90" s="128"/>
      <c r="AXY90" s="128"/>
      <c r="AXZ90" s="128"/>
      <c r="AYA90" s="128"/>
      <c r="AYB90" s="128"/>
      <c r="AYC90" s="128"/>
      <c r="AYD90" s="128"/>
      <c r="AYE90" s="128"/>
      <c r="AYF90" s="128"/>
      <c r="AYG90" s="128"/>
      <c r="AYH90" s="128"/>
      <c r="AYI90" s="128"/>
      <c r="AYJ90" s="128"/>
      <c r="AYK90" s="128"/>
      <c r="AYL90" s="128"/>
      <c r="AYM90" s="128"/>
      <c r="AYN90" s="128"/>
      <c r="AYO90" s="128"/>
      <c r="AYP90" s="128"/>
      <c r="AYQ90" s="128"/>
      <c r="AYR90" s="128"/>
      <c r="AYS90" s="128"/>
      <c r="AYT90" s="128"/>
      <c r="AYU90" s="128"/>
      <c r="AYV90" s="128"/>
      <c r="AYW90" s="128"/>
      <c r="AYX90" s="128"/>
      <c r="AYY90" s="128"/>
      <c r="AYZ90" s="128"/>
      <c r="AZA90" s="128"/>
      <c r="AZB90" s="128"/>
      <c r="AZC90" s="128"/>
      <c r="AZD90" s="128"/>
      <c r="AZE90" s="128"/>
      <c r="AZF90" s="128"/>
      <c r="AZG90" s="128"/>
      <c r="AZH90" s="128"/>
      <c r="AZI90" s="128"/>
      <c r="AZJ90" s="128"/>
      <c r="AZK90" s="128"/>
      <c r="AZL90" s="128"/>
      <c r="AZM90" s="128"/>
      <c r="AZN90" s="128"/>
      <c r="AZO90" s="128"/>
      <c r="AZP90" s="128"/>
      <c r="AZQ90" s="128"/>
      <c r="AZR90" s="128"/>
      <c r="AZS90" s="128"/>
      <c r="AZT90" s="128"/>
      <c r="AZU90" s="128"/>
      <c r="AZV90" s="128"/>
      <c r="AZW90" s="128"/>
      <c r="AZX90" s="128"/>
      <c r="AZY90" s="128"/>
      <c r="AZZ90" s="128"/>
      <c r="BAA90" s="128"/>
      <c r="BAB90" s="128"/>
      <c r="BAC90" s="128"/>
      <c r="BAD90" s="128"/>
      <c r="BAE90" s="128"/>
      <c r="BAF90" s="128"/>
      <c r="BAG90" s="128"/>
      <c r="BAH90" s="128"/>
      <c r="BAI90" s="128"/>
      <c r="BAJ90" s="128"/>
      <c r="BAK90" s="128"/>
      <c r="BAL90" s="128"/>
      <c r="BAM90" s="128"/>
      <c r="BAN90" s="128"/>
      <c r="BAO90" s="128"/>
      <c r="BAP90" s="128"/>
      <c r="BAQ90" s="128"/>
      <c r="BAR90" s="128"/>
      <c r="BAS90" s="128"/>
      <c r="BAT90" s="128"/>
      <c r="BAU90" s="128"/>
      <c r="BAV90" s="128"/>
      <c r="BAW90" s="128"/>
      <c r="BAX90" s="128"/>
      <c r="BAY90" s="128"/>
      <c r="BAZ90" s="128"/>
      <c r="BBA90" s="128"/>
      <c r="BBB90" s="128"/>
      <c r="BBC90" s="128"/>
      <c r="BBD90" s="128"/>
      <c r="BBE90" s="128"/>
      <c r="BBF90" s="128"/>
      <c r="BBG90" s="128"/>
      <c r="BBH90" s="128"/>
      <c r="BBI90" s="128"/>
      <c r="BBJ90" s="128"/>
      <c r="BBK90" s="128"/>
      <c r="BBL90" s="128"/>
      <c r="BBM90" s="128"/>
      <c r="BBN90" s="128"/>
      <c r="BBO90" s="128"/>
      <c r="BBP90" s="128"/>
      <c r="BBQ90" s="128"/>
      <c r="BBR90" s="128"/>
      <c r="BBS90" s="128"/>
      <c r="BBT90" s="128"/>
      <c r="BBU90" s="128"/>
      <c r="BBV90" s="128"/>
      <c r="BBW90" s="128"/>
      <c r="BBX90" s="128"/>
      <c r="BBY90" s="128"/>
      <c r="BBZ90" s="128"/>
      <c r="BCA90" s="128"/>
      <c r="BCB90" s="128"/>
      <c r="BCC90" s="128"/>
      <c r="BCD90" s="128"/>
      <c r="BCE90" s="128"/>
      <c r="BCF90" s="128"/>
      <c r="BCG90" s="128"/>
      <c r="BCH90" s="128"/>
      <c r="BCI90" s="128"/>
      <c r="BCJ90" s="128"/>
      <c r="BCK90" s="128"/>
      <c r="BCL90" s="128"/>
      <c r="BCM90" s="128"/>
      <c r="BCN90" s="128"/>
      <c r="BCO90" s="128"/>
      <c r="BCP90" s="128"/>
      <c r="BCQ90" s="128"/>
      <c r="BCR90" s="128"/>
      <c r="BCS90" s="128"/>
      <c r="BCT90" s="128"/>
      <c r="BCU90" s="128"/>
      <c r="BCV90" s="128"/>
      <c r="BCW90" s="128"/>
      <c r="BCX90" s="128"/>
      <c r="BCY90" s="128"/>
      <c r="BCZ90" s="128"/>
      <c r="BDA90" s="128"/>
      <c r="BDB90" s="128"/>
      <c r="BDC90" s="128"/>
      <c r="BDD90" s="128"/>
      <c r="BDE90" s="128"/>
      <c r="BDF90" s="128"/>
      <c r="BDG90" s="128"/>
      <c r="BDH90" s="128"/>
      <c r="BDI90" s="128"/>
      <c r="BDJ90" s="128"/>
      <c r="BDK90" s="128"/>
      <c r="BDL90" s="128"/>
      <c r="BDM90" s="128"/>
      <c r="BDN90" s="128"/>
      <c r="BDO90" s="128"/>
      <c r="BDP90" s="128"/>
      <c r="BDQ90" s="128"/>
      <c r="BDR90" s="128"/>
      <c r="BDS90" s="128"/>
      <c r="BDT90" s="128"/>
      <c r="BDU90" s="128"/>
      <c r="BDV90" s="128"/>
      <c r="BDW90" s="128"/>
      <c r="BDX90" s="128"/>
      <c r="BDY90" s="128"/>
      <c r="BDZ90" s="128"/>
      <c r="BEA90" s="128"/>
      <c r="BEB90" s="128"/>
      <c r="BEC90" s="128"/>
      <c r="BED90" s="128"/>
      <c r="BEE90" s="128"/>
      <c r="BEF90" s="128"/>
      <c r="BEG90" s="128"/>
      <c r="BEH90" s="128"/>
      <c r="BEI90" s="128"/>
      <c r="BEJ90" s="128"/>
      <c r="BEK90" s="128"/>
      <c r="BEL90" s="128"/>
      <c r="BEM90" s="128"/>
      <c r="BEN90" s="128"/>
      <c r="BEO90" s="128"/>
      <c r="BEP90" s="128"/>
      <c r="BEQ90" s="128"/>
      <c r="BER90" s="128"/>
      <c r="BES90" s="128"/>
      <c r="BET90" s="128"/>
      <c r="BEU90" s="128"/>
      <c r="BEV90" s="128"/>
      <c r="BEW90" s="128"/>
      <c r="BEX90" s="128"/>
      <c r="BEY90" s="128"/>
      <c r="BEZ90" s="128"/>
      <c r="BFA90" s="128"/>
      <c r="BFB90" s="128"/>
      <c r="BFC90" s="128"/>
      <c r="BFD90" s="128"/>
      <c r="BFE90" s="128"/>
      <c r="BFF90" s="128"/>
      <c r="BFG90" s="128"/>
      <c r="BFH90" s="128"/>
      <c r="BFI90" s="128"/>
      <c r="BFJ90" s="128"/>
      <c r="BFK90" s="128"/>
      <c r="BFL90" s="128"/>
      <c r="BFM90" s="128"/>
      <c r="BFN90" s="128"/>
      <c r="BFO90" s="128"/>
      <c r="BFP90" s="128"/>
      <c r="BFQ90" s="128"/>
      <c r="BFR90" s="128"/>
      <c r="BFS90" s="128"/>
      <c r="BFT90" s="128"/>
      <c r="BFU90" s="128"/>
      <c r="BFV90" s="128"/>
      <c r="BFW90" s="128"/>
      <c r="BFX90" s="128"/>
      <c r="BFY90" s="128"/>
      <c r="BFZ90" s="128"/>
      <c r="BGA90" s="128"/>
      <c r="BGB90" s="128"/>
      <c r="BGC90" s="128"/>
      <c r="BGD90" s="128"/>
      <c r="BGE90" s="128"/>
      <c r="BGF90" s="128"/>
      <c r="BGG90" s="128"/>
      <c r="BGH90" s="128"/>
      <c r="BGI90" s="128"/>
      <c r="BGJ90" s="128"/>
      <c r="BGK90" s="128"/>
      <c r="BGL90" s="128"/>
      <c r="BGM90" s="128"/>
      <c r="BGN90" s="128"/>
      <c r="BGO90" s="128"/>
      <c r="BGP90" s="128"/>
      <c r="BGQ90" s="128"/>
      <c r="BGR90" s="128"/>
      <c r="BGS90" s="128"/>
      <c r="BGT90" s="128"/>
      <c r="BGU90" s="128"/>
      <c r="BGV90" s="128"/>
      <c r="BGW90" s="128"/>
      <c r="BGX90" s="128"/>
      <c r="BGY90" s="128"/>
      <c r="BGZ90" s="128"/>
      <c r="BHA90" s="128"/>
      <c r="BHB90" s="128"/>
      <c r="BHC90" s="128"/>
      <c r="BHD90" s="128"/>
      <c r="BHE90" s="128"/>
      <c r="BHF90" s="128"/>
      <c r="BHG90" s="128"/>
      <c r="BHH90" s="128"/>
      <c r="BHI90" s="128"/>
      <c r="BHJ90" s="128"/>
      <c r="BHK90" s="128"/>
      <c r="BHL90" s="128"/>
      <c r="BHM90" s="128"/>
      <c r="BHN90" s="128"/>
      <c r="BHO90" s="128"/>
      <c r="BHP90" s="128"/>
      <c r="BHQ90" s="128"/>
      <c r="BHR90" s="128"/>
      <c r="BHS90" s="128"/>
      <c r="BHT90" s="128"/>
      <c r="BHU90" s="128"/>
      <c r="BHV90" s="128"/>
      <c r="BHW90" s="128"/>
      <c r="BHX90" s="128"/>
      <c r="BHY90" s="128"/>
      <c r="BHZ90" s="128"/>
      <c r="BIA90" s="128"/>
      <c r="BIB90" s="128"/>
      <c r="BIC90" s="128"/>
      <c r="BID90" s="128"/>
      <c r="BIE90" s="128"/>
      <c r="BIF90" s="128"/>
      <c r="BIG90" s="128"/>
      <c r="BIH90" s="128"/>
      <c r="BII90" s="128"/>
      <c r="BIJ90" s="128"/>
      <c r="BIK90" s="128"/>
      <c r="BIL90" s="128"/>
      <c r="BIM90" s="128"/>
      <c r="BIN90" s="128"/>
      <c r="BIO90" s="128"/>
      <c r="BIP90" s="128"/>
      <c r="BIQ90" s="128"/>
      <c r="BIR90" s="128"/>
      <c r="BIS90" s="128"/>
      <c r="BIT90" s="128"/>
      <c r="BIU90" s="128"/>
      <c r="BIV90" s="128"/>
      <c r="BIW90" s="128"/>
      <c r="BIX90" s="128"/>
      <c r="BIY90" s="128"/>
      <c r="BIZ90" s="128"/>
      <c r="BJA90" s="128"/>
      <c r="BJB90" s="128"/>
      <c r="BJC90" s="128"/>
      <c r="BJD90" s="128"/>
      <c r="BJE90" s="128"/>
      <c r="BJF90" s="128"/>
      <c r="BJG90" s="128"/>
      <c r="BJH90" s="128"/>
      <c r="BJI90" s="128"/>
      <c r="BJJ90" s="128"/>
      <c r="BJK90" s="128"/>
      <c r="BJL90" s="128"/>
      <c r="BJM90" s="128"/>
      <c r="BJN90" s="128"/>
      <c r="BJO90" s="128"/>
      <c r="BJP90" s="128"/>
      <c r="BJQ90" s="128"/>
      <c r="BJR90" s="128"/>
      <c r="BJS90" s="128"/>
      <c r="BJT90" s="128"/>
      <c r="BJU90" s="128"/>
      <c r="BJV90" s="128"/>
      <c r="BJW90" s="128"/>
      <c r="BJX90" s="128"/>
      <c r="BJY90" s="128"/>
      <c r="BJZ90" s="128"/>
      <c r="BKA90" s="128"/>
      <c r="BKB90" s="128"/>
      <c r="BKC90" s="128"/>
      <c r="BKD90" s="128"/>
      <c r="BKE90" s="128"/>
      <c r="BKF90" s="128"/>
      <c r="BKG90" s="128"/>
      <c r="BKH90" s="128"/>
      <c r="BKI90" s="128"/>
      <c r="BKJ90" s="128"/>
      <c r="BKK90" s="128"/>
      <c r="BKL90" s="128"/>
      <c r="BKM90" s="128"/>
      <c r="BKN90" s="128"/>
      <c r="BKO90" s="128"/>
      <c r="BKP90" s="128"/>
      <c r="BKQ90" s="128"/>
      <c r="BKR90" s="128"/>
      <c r="BKS90" s="128"/>
      <c r="BKT90" s="128"/>
      <c r="BKU90" s="128"/>
      <c r="BKV90" s="128"/>
      <c r="BKW90" s="128"/>
      <c r="BKX90" s="128"/>
      <c r="BKY90" s="128"/>
      <c r="BKZ90" s="128"/>
      <c r="BLA90" s="128"/>
      <c r="BLB90" s="128"/>
      <c r="BLC90" s="128"/>
      <c r="BLD90" s="128"/>
      <c r="BLE90" s="128"/>
      <c r="BLF90" s="128"/>
      <c r="BLG90" s="128"/>
      <c r="BLH90" s="128"/>
      <c r="BLI90" s="128"/>
      <c r="BLJ90" s="128"/>
      <c r="BLK90" s="128"/>
      <c r="BLL90" s="128"/>
      <c r="BLM90" s="128"/>
      <c r="BLN90" s="128"/>
      <c r="BLO90" s="128"/>
      <c r="BLP90" s="128"/>
      <c r="BLQ90" s="128"/>
      <c r="BLR90" s="128"/>
      <c r="BLS90" s="128"/>
      <c r="BLT90" s="128"/>
      <c r="BLU90" s="128"/>
      <c r="BLV90" s="128"/>
      <c r="BLW90" s="128"/>
      <c r="BLX90" s="128"/>
      <c r="BLY90" s="128"/>
      <c r="BLZ90" s="128"/>
      <c r="BMA90" s="128"/>
      <c r="BMB90" s="128"/>
      <c r="BMC90" s="128"/>
      <c r="BMD90" s="128"/>
      <c r="BME90" s="128"/>
      <c r="BMF90" s="128"/>
      <c r="BMG90" s="128"/>
      <c r="BMH90" s="128"/>
      <c r="BMI90" s="128"/>
      <c r="BMJ90" s="128"/>
      <c r="BMK90" s="128"/>
      <c r="BML90" s="128"/>
      <c r="BMM90" s="128"/>
      <c r="BMN90" s="128"/>
      <c r="BMO90" s="128"/>
      <c r="BMP90" s="128"/>
      <c r="BMQ90" s="128"/>
      <c r="BMR90" s="128"/>
      <c r="BMS90" s="128"/>
      <c r="BMT90" s="128"/>
      <c r="BMU90" s="128"/>
      <c r="BMV90" s="128"/>
      <c r="BMW90" s="128"/>
      <c r="BMX90" s="128"/>
      <c r="BMY90" s="128"/>
      <c r="BMZ90" s="128"/>
      <c r="BNA90" s="128"/>
      <c r="BNB90" s="128"/>
      <c r="BNC90" s="128"/>
      <c r="BND90" s="128"/>
      <c r="BNE90" s="128"/>
      <c r="BNF90" s="128"/>
      <c r="BNG90" s="128"/>
      <c r="BNH90" s="128"/>
      <c r="BNI90" s="128"/>
      <c r="BNJ90" s="128"/>
      <c r="BNK90" s="128"/>
      <c r="BNL90" s="128"/>
      <c r="BNM90" s="128"/>
      <c r="BNN90" s="128"/>
      <c r="BNO90" s="128"/>
      <c r="BNP90" s="128"/>
      <c r="BNQ90" s="128"/>
      <c r="BNR90" s="128"/>
      <c r="BNS90" s="128"/>
      <c r="BNT90" s="128"/>
      <c r="BNU90" s="128"/>
      <c r="BNV90" s="128"/>
      <c r="BNW90" s="128"/>
      <c r="BNX90" s="128"/>
      <c r="BNY90" s="128"/>
      <c r="BNZ90" s="128"/>
      <c r="BOA90" s="128"/>
      <c r="BOB90" s="128"/>
      <c r="BOC90" s="128"/>
      <c r="BOD90" s="128"/>
      <c r="BOE90" s="128"/>
      <c r="BOF90" s="128"/>
      <c r="BOG90" s="128"/>
      <c r="BOH90" s="128"/>
      <c r="BOI90" s="128"/>
      <c r="BOJ90" s="128"/>
      <c r="BOK90" s="128"/>
      <c r="BOL90" s="128"/>
      <c r="BOM90" s="128"/>
      <c r="BON90" s="128"/>
      <c r="BOO90" s="128"/>
      <c r="BOP90" s="128"/>
      <c r="BOQ90" s="128"/>
      <c r="BOR90" s="128"/>
      <c r="BOS90" s="128"/>
      <c r="BOT90" s="128"/>
      <c r="BOU90" s="128"/>
      <c r="BOV90" s="128"/>
      <c r="BOW90" s="128"/>
      <c r="BOX90" s="128"/>
      <c r="BOY90" s="128"/>
      <c r="BOZ90" s="128"/>
      <c r="BPA90" s="128"/>
      <c r="BPB90" s="128"/>
      <c r="BPC90" s="128"/>
      <c r="BPD90" s="128"/>
      <c r="BPE90" s="128"/>
      <c r="BPF90" s="128"/>
      <c r="BPG90" s="128"/>
      <c r="BPH90" s="128"/>
      <c r="BPI90" s="128"/>
      <c r="BPJ90" s="128"/>
      <c r="BPK90" s="128"/>
      <c r="BPL90" s="128"/>
      <c r="BPM90" s="128"/>
      <c r="BPN90" s="128"/>
      <c r="BPO90" s="128"/>
      <c r="BPP90" s="128"/>
      <c r="BPQ90" s="128"/>
      <c r="BPR90" s="128"/>
      <c r="BPS90" s="128"/>
      <c r="BPT90" s="128"/>
      <c r="BPU90" s="128"/>
      <c r="BPV90" s="128"/>
      <c r="BPW90" s="128"/>
      <c r="BPX90" s="128"/>
      <c r="BPY90" s="128"/>
      <c r="BPZ90" s="128"/>
      <c r="BQA90" s="128"/>
      <c r="BQB90" s="128"/>
      <c r="BQC90" s="128"/>
      <c r="BQD90" s="128"/>
      <c r="BQE90" s="128"/>
      <c r="BQF90" s="128"/>
      <c r="BQG90" s="128"/>
      <c r="BQH90" s="128"/>
      <c r="BQI90" s="128"/>
      <c r="BQJ90" s="128"/>
      <c r="BQK90" s="128"/>
      <c r="BQL90" s="128"/>
      <c r="BQM90" s="128"/>
      <c r="BQN90" s="128"/>
      <c r="BQO90" s="128"/>
      <c r="BQP90" s="128"/>
      <c r="BQQ90" s="128"/>
      <c r="BQR90" s="128"/>
      <c r="BQS90" s="128"/>
      <c r="BQT90" s="128"/>
      <c r="BQU90" s="128"/>
      <c r="BQV90" s="128"/>
      <c r="BQW90" s="128"/>
      <c r="BQX90" s="128"/>
      <c r="BQY90" s="128"/>
      <c r="BQZ90" s="128"/>
      <c r="BRA90" s="128"/>
      <c r="BRB90" s="128"/>
      <c r="BRC90" s="128"/>
      <c r="BRD90" s="128"/>
      <c r="BRE90" s="128"/>
      <c r="BRF90" s="128"/>
      <c r="BRG90" s="128"/>
      <c r="BRH90" s="128"/>
      <c r="BRI90" s="128"/>
      <c r="BRJ90" s="128"/>
      <c r="BRK90" s="128"/>
      <c r="BRL90" s="128"/>
      <c r="BRM90" s="128"/>
      <c r="BRN90" s="128"/>
      <c r="BRO90" s="128"/>
      <c r="BRP90" s="128"/>
      <c r="BRQ90" s="128"/>
      <c r="BRR90" s="128"/>
      <c r="BRS90" s="128"/>
      <c r="BRT90" s="128"/>
      <c r="BRU90" s="128"/>
      <c r="BRV90" s="128"/>
      <c r="BRW90" s="128"/>
      <c r="BRX90" s="128"/>
      <c r="BRY90" s="128"/>
      <c r="BRZ90" s="128"/>
      <c r="BSA90" s="128"/>
      <c r="BSB90" s="128"/>
      <c r="BSC90" s="128"/>
      <c r="BSD90" s="128"/>
      <c r="BSE90" s="128"/>
      <c r="BSF90" s="128"/>
      <c r="BSG90" s="128"/>
      <c r="BSH90" s="128"/>
      <c r="BSI90" s="128"/>
      <c r="BSJ90" s="128"/>
      <c r="BSK90" s="128"/>
      <c r="BSL90" s="128"/>
      <c r="BSM90" s="128"/>
      <c r="BSN90" s="128"/>
      <c r="BSO90" s="128"/>
      <c r="BSP90" s="128"/>
      <c r="BSQ90" s="128"/>
      <c r="BSR90" s="128"/>
      <c r="BSS90" s="128"/>
      <c r="BST90" s="128"/>
      <c r="BSU90" s="128"/>
      <c r="BSV90" s="128"/>
      <c r="BSW90" s="128"/>
      <c r="BSX90" s="128"/>
      <c r="BSY90" s="128"/>
      <c r="BSZ90" s="128"/>
      <c r="BTA90" s="128"/>
      <c r="BTB90" s="128"/>
      <c r="BTC90" s="128"/>
      <c r="BTD90" s="128"/>
      <c r="BTE90" s="128"/>
      <c r="BTF90" s="128"/>
      <c r="BTG90" s="128"/>
      <c r="BTH90" s="128"/>
      <c r="BTI90" s="128"/>
      <c r="BTJ90" s="128"/>
      <c r="BTK90" s="128"/>
      <c r="BTL90" s="128"/>
      <c r="BTM90" s="128"/>
      <c r="BTN90" s="128"/>
      <c r="BTO90" s="128"/>
      <c r="BTP90" s="128"/>
      <c r="BTQ90" s="128"/>
      <c r="BTR90" s="128"/>
      <c r="BTS90" s="128"/>
      <c r="BTT90" s="128"/>
      <c r="BTU90" s="128"/>
      <c r="BTV90" s="128"/>
      <c r="BTW90" s="128"/>
      <c r="BTX90" s="128"/>
      <c r="BTY90" s="128"/>
      <c r="BTZ90" s="128"/>
      <c r="BUA90" s="128"/>
      <c r="BUB90" s="128"/>
      <c r="BUC90" s="128"/>
      <c r="BUD90" s="128"/>
      <c r="BUE90" s="128"/>
      <c r="BUF90" s="128"/>
      <c r="BUG90" s="128"/>
      <c r="BUH90" s="128"/>
      <c r="BUI90" s="128"/>
      <c r="BUJ90" s="128"/>
      <c r="BUK90" s="128"/>
      <c r="BUL90" s="128"/>
      <c r="BUM90" s="128"/>
      <c r="BUN90" s="128"/>
      <c r="BUO90" s="128"/>
      <c r="BUP90" s="128"/>
      <c r="BUQ90" s="128"/>
      <c r="BUR90" s="128"/>
      <c r="BUS90" s="128"/>
      <c r="BUT90" s="128"/>
      <c r="BUU90" s="128"/>
      <c r="BUV90" s="128"/>
      <c r="BUW90" s="128"/>
      <c r="BUX90" s="128"/>
      <c r="BUY90" s="128"/>
      <c r="BUZ90" s="128"/>
      <c r="BVA90" s="128"/>
      <c r="BVB90" s="128"/>
      <c r="BVC90" s="128"/>
      <c r="BVD90" s="128"/>
      <c r="BVE90" s="128"/>
      <c r="BVF90" s="128"/>
      <c r="BVG90" s="128"/>
      <c r="BVH90" s="128"/>
      <c r="BVI90" s="128"/>
      <c r="BVJ90" s="128"/>
      <c r="BVK90" s="128"/>
      <c r="BVL90" s="128"/>
      <c r="BVM90" s="128"/>
      <c r="BVN90" s="128"/>
      <c r="BVO90" s="128"/>
      <c r="BVP90" s="128"/>
      <c r="BVQ90" s="128"/>
      <c r="BVR90" s="128"/>
      <c r="BVS90" s="128"/>
      <c r="BVT90" s="128"/>
      <c r="BVU90" s="128"/>
      <c r="BVV90" s="128"/>
      <c r="BVW90" s="128"/>
      <c r="BVX90" s="128"/>
      <c r="BVY90" s="128"/>
      <c r="BVZ90" s="128"/>
      <c r="BWA90" s="128"/>
      <c r="BWB90" s="128"/>
      <c r="BWC90" s="128"/>
      <c r="BWD90" s="128"/>
      <c r="BWE90" s="128"/>
      <c r="BWF90" s="128"/>
      <c r="BWG90" s="128"/>
      <c r="BWH90" s="128"/>
      <c r="BWI90" s="128"/>
      <c r="BWJ90" s="128"/>
      <c r="BWK90" s="128"/>
      <c r="BWL90" s="128"/>
      <c r="BWM90" s="128"/>
      <c r="BWN90" s="128"/>
      <c r="BWO90" s="128"/>
      <c r="BWP90" s="128"/>
      <c r="BWQ90" s="128"/>
      <c r="BWR90" s="128"/>
      <c r="BWS90" s="128"/>
      <c r="BWT90" s="128"/>
      <c r="BWU90" s="128"/>
      <c r="BWV90" s="128"/>
      <c r="BWW90" s="128"/>
      <c r="BWX90" s="128"/>
      <c r="BWY90" s="128"/>
      <c r="BWZ90" s="128"/>
      <c r="BXA90" s="128"/>
      <c r="BXB90" s="128"/>
      <c r="BXC90" s="128"/>
      <c r="BXD90" s="128"/>
      <c r="BXE90" s="128"/>
      <c r="BXF90" s="128"/>
      <c r="BXG90" s="128"/>
      <c r="BXH90" s="128"/>
      <c r="BXI90" s="128"/>
      <c r="BXJ90" s="128"/>
      <c r="BXK90" s="128"/>
      <c r="BXL90" s="128"/>
      <c r="BXM90" s="128"/>
      <c r="BXN90" s="128"/>
      <c r="BXO90" s="128"/>
      <c r="BXP90" s="128"/>
      <c r="BXQ90" s="128"/>
      <c r="BXR90" s="128"/>
      <c r="BXS90" s="128"/>
      <c r="BXT90" s="128"/>
      <c r="BXU90" s="128"/>
      <c r="BXV90" s="128"/>
      <c r="BXW90" s="128"/>
      <c r="BXX90" s="128"/>
      <c r="BXY90" s="128"/>
      <c r="BXZ90" s="128"/>
      <c r="BYA90" s="128"/>
      <c r="BYB90" s="128"/>
      <c r="BYC90" s="128"/>
      <c r="BYD90" s="128"/>
      <c r="BYE90" s="128"/>
      <c r="BYF90" s="128"/>
      <c r="BYG90" s="128"/>
      <c r="BYH90" s="128"/>
      <c r="BYI90" s="128"/>
      <c r="BYJ90" s="128"/>
      <c r="BYK90" s="2"/>
    </row>
    <row r="91" spans="1:2013" x14ac:dyDescent="0.35">
      <c r="A91" s="359"/>
      <c r="B91" s="308"/>
      <c r="C91" s="80" t="s">
        <v>149</v>
      </c>
      <c r="D91" s="102" t="s">
        <v>150</v>
      </c>
      <c r="E91" s="102"/>
      <c r="F91" s="326"/>
      <c r="G91" s="329"/>
      <c r="H91" s="328"/>
      <c r="I91" s="128"/>
      <c r="J91" s="344"/>
      <c r="K91" s="329"/>
      <c r="L91" s="98"/>
      <c r="M91" s="147"/>
      <c r="N91" s="24"/>
      <c r="O91" s="329"/>
      <c r="P91" s="329"/>
      <c r="Q91" s="98"/>
      <c r="R91" s="147"/>
      <c r="S91" s="24"/>
      <c r="T91" s="329"/>
      <c r="U91" s="329"/>
      <c r="V91" s="98"/>
      <c r="W91" s="147"/>
      <c r="X91" s="24"/>
      <c r="Y91" s="329"/>
      <c r="Z91" s="329"/>
      <c r="AA91" s="98"/>
      <c r="AB91" s="147"/>
      <c r="AC91" s="24"/>
      <c r="AD91" s="329"/>
      <c r="AE91" s="329"/>
      <c r="AF91" s="98"/>
      <c r="AG91" s="147"/>
      <c r="AH91" s="24"/>
      <c r="AI91" s="329"/>
      <c r="AJ91" s="329"/>
      <c r="AK91" s="98"/>
      <c r="AL91" s="147"/>
      <c r="AM91" s="24"/>
      <c r="AN91" s="329"/>
      <c r="AO91" s="329"/>
      <c r="AP91" s="98"/>
      <c r="AQ91" s="147"/>
      <c r="AR91" s="24"/>
      <c r="AS91" s="329"/>
      <c r="AT91" s="329"/>
      <c r="AU91" s="98"/>
      <c r="AV91" s="147"/>
      <c r="AW91" s="24"/>
      <c r="AX91" s="329"/>
      <c r="AY91" s="329"/>
      <c r="AZ91" s="98"/>
      <c r="BA91" s="147"/>
      <c r="BB91" s="24"/>
      <c r="BC91" s="329"/>
      <c r="BD91" s="329"/>
      <c r="BE91" s="98"/>
      <c r="BF91" s="147"/>
      <c r="BG91" s="24"/>
      <c r="BH91" s="329"/>
      <c r="BI91" s="329"/>
      <c r="BJ91" s="98"/>
      <c r="BK91" s="147"/>
      <c r="BL91" s="24"/>
      <c r="BM91" s="329"/>
      <c r="BN91" s="329"/>
      <c r="BO91" s="98"/>
      <c r="BP91" s="147"/>
      <c r="BQ91" s="24"/>
      <c r="BR91" s="329"/>
      <c r="BS91" s="329"/>
      <c r="BT91" s="98"/>
      <c r="BU91" s="147"/>
      <c r="BV91" s="24"/>
      <c r="BW91" s="329"/>
      <c r="BX91" s="329"/>
      <c r="BY91" s="98"/>
      <c r="BZ91" s="147"/>
      <c r="CA91" s="24"/>
      <c r="CB91" s="329"/>
      <c r="CC91" s="329"/>
      <c r="CD91" s="98"/>
      <c r="CE91" s="147"/>
      <c r="CF91" s="24"/>
      <c r="CG91" s="329"/>
      <c r="CH91" s="329"/>
      <c r="CI91" s="98"/>
      <c r="CJ91" s="147"/>
      <c r="CK91" s="24"/>
      <c r="CL91" s="329"/>
      <c r="CM91" s="329"/>
      <c r="CN91" s="98"/>
      <c r="CO91" s="147"/>
      <c r="CP91" s="24"/>
      <c r="CQ91" s="329"/>
      <c r="CR91" s="329"/>
      <c r="CS91" s="98"/>
      <c r="CT91" s="147"/>
      <c r="CU91" s="24"/>
      <c r="CV91" s="329"/>
      <c r="CW91" s="329"/>
      <c r="CX91" s="98"/>
      <c r="CY91" s="147"/>
      <c r="CZ91" s="24"/>
      <c r="DA91" s="329"/>
      <c r="DB91" s="329"/>
      <c r="DC91" s="98"/>
      <c r="DD91" s="147"/>
      <c r="DE91" s="24"/>
      <c r="DF91" s="329"/>
      <c r="DG91" s="329"/>
      <c r="DH91" s="98"/>
      <c r="DI91" s="147"/>
      <c r="DJ91" s="24"/>
      <c r="DK91" s="329"/>
      <c r="DL91" s="329"/>
      <c r="DM91" s="98"/>
      <c r="DN91" s="147"/>
      <c r="DO91" s="24"/>
      <c r="DP91" s="329"/>
      <c r="DQ91" s="329"/>
      <c r="DR91" s="98"/>
      <c r="DS91" s="147"/>
      <c r="DT91" s="24"/>
      <c r="DU91" s="329"/>
      <c r="DV91" s="329"/>
      <c r="DW91" s="98"/>
      <c r="DX91" s="147"/>
      <c r="DY91" s="24"/>
      <c r="DZ91" s="329"/>
      <c r="EA91" s="329"/>
      <c r="EB91" s="98"/>
      <c r="EC91" s="147"/>
      <c r="ED91" s="24"/>
      <c r="EE91" s="329"/>
      <c r="EF91" s="329"/>
      <c r="EG91" s="98"/>
      <c r="EH91" s="147"/>
      <c r="EI91" s="24"/>
      <c r="EJ91" s="329"/>
      <c r="EK91" s="329"/>
      <c r="EL91" s="98"/>
      <c r="EM91" s="147"/>
      <c r="EN91" s="24"/>
      <c r="EO91" s="329"/>
      <c r="EP91" s="329"/>
      <c r="EQ91" s="98"/>
      <c r="ER91" s="147"/>
      <c r="ES91" s="24"/>
      <c r="ET91" s="329"/>
      <c r="EU91" s="329"/>
      <c r="EV91" s="98"/>
      <c r="EW91" s="147"/>
      <c r="EX91" s="24"/>
      <c r="EY91" s="329"/>
      <c r="EZ91" s="329"/>
      <c r="FA91" s="98"/>
      <c r="FB91" s="147"/>
      <c r="FC91" s="24"/>
      <c r="FD91" s="329"/>
      <c r="FE91" s="329"/>
      <c r="FF91" s="98"/>
      <c r="FG91" s="147"/>
      <c r="FH91" s="24"/>
      <c r="FI91" s="329"/>
      <c r="FJ91" s="329"/>
      <c r="FK91" s="98"/>
      <c r="FL91" s="147"/>
      <c r="FM91" s="24"/>
      <c r="FN91" s="329"/>
      <c r="FO91" s="329"/>
      <c r="FP91" s="98"/>
      <c r="FQ91" s="147"/>
      <c r="FR91" s="24"/>
      <c r="FS91" s="329"/>
      <c r="FT91" s="329"/>
      <c r="FU91" s="98"/>
      <c r="FV91" s="147"/>
      <c r="FW91" s="24"/>
      <c r="FX91" s="329"/>
      <c r="FY91" s="329"/>
      <c r="FZ91" s="98"/>
      <c r="GA91" s="147"/>
      <c r="GB91" s="24"/>
      <c r="GC91" s="329"/>
      <c r="GD91" s="329"/>
      <c r="GE91" s="98"/>
      <c r="GF91" s="147"/>
      <c r="GG91" s="24"/>
      <c r="GH91" s="329"/>
      <c r="GI91" s="329"/>
      <c r="GJ91" s="98"/>
      <c r="GK91" s="147"/>
      <c r="GL91" s="24"/>
      <c r="GM91" s="329"/>
      <c r="GN91" s="329"/>
      <c r="GO91" s="98"/>
      <c r="GP91" s="147"/>
      <c r="GQ91" s="24"/>
      <c r="GR91" s="329"/>
      <c r="GS91" s="329"/>
      <c r="GT91" s="98"/>
      <c r="GU91" s="147"/>
      <c r="GV91" s="24"/>
      <c r="GW91" s="329"/>
      <c r="GX91" s="329"/>
      <c r="GY91" s="98"/>
      <c r="GZ91" s="147"/>
      <c r="HA91" s="24"/>
      <c r="HB91" s="329"/>
      <c r="HC91" s="329"/>
      <c r="HD91" s="98"/>
      <c r="HE91" s="147"/>
      <c r="HF91" s="24"/>
      <c r="HG91" s="329"/>
      <c r="HH91" s="329"/>
      <c r="HI91" s="98"/>
      <c r="HJ91" s="147"/>
      <c r="HK91" s="24"/>
      <c r="HL91" s="329"/>
      <c r="HM91" s="329"/>
      <c r="HN91" s="98"/>
      <c r="HO91" s="147"/>
      <c r="HP91" s="24"/>
      <c r="HQ91" s="329"/>
      <c r="HR91" s="329"/>
      <c r="HS91" s="98"/>
      <c r="HT91" s="147"/>
      <c r="HU91" s="24"/>
      <c r="HV91" s="329"/>
      <c r="HW91" s="329"/>
      <c r="HX91" s="98"/>
      <c r="HY91" s="147"/>
      <c r="HZ91" s="24"/>
      <c r="IA91" s="329"/>
      <c r="IB91" s="329"/>
      <c r="IC91" s="98"/>
      <c r="ID91" s="147"/>
      <c r="IE91" s="24"/>
      <c r="IF91" s="329"/>
      <c r="IG91" s="329"/>
      <c r="IH91" s="98"/>
      <c r="II91" s="147"/>
      <c r="IJ91" s="24"/>
      <c r="IK91" s="329"/>
      <c r="IL91" s="329"/>
      <c r="IM91" s="98"/>
      <c r="IN91" s="147"/>
      <c r="IO91" s="24"/>
      <c r="IP91" s="329"/>
      <c r="IQ91" s="329"/>
      <c r="IR91" s="98"/>
      <c r="IS91" s="147"/>
      <c r="IT91" s="24"/>
      <c r="IU91" s="329"/>
      <c r="IV91" s="329"/>
      <c r="IW91" s="98"/>
      <c r="IX91" s="147"/>
      <c r="IY91" s="350"/>
      <c r="IZ91" s="352"/>
      <c r="JA91" s="353"/>
      <c r="JB91" s="128"/>
      <c r="JC91" s="128"/>
      <c r="JD91" s="128"/>
      <c r="JE91" s="128"/>
      <c r="JF91" s="128"/>
      <c r="JG91" s="128"/>
      <c r="JH91" s="128"/>
      <c r="JI91" s="128"/>
      <c r="JJ91" s="128"/>
      <c r="JK91" s="128"/>
      <c r="JL91" s="128"/>
      <c r="JM91" s="128"/>
      <c r="JN91" s="128"/>
      <c r="JO91" s="128"/>
      <c r="JP91" s="128"/>
      <c r="JQ91" s="128"/>
      <c r="JR91" s="128"/>
      <c r="JS91" s="128"/>
      <c r="JT91" s="128"/>
      <c r="JU91" s="128"/>
      <c r="JV91" s="128"/>
      <c r="JW91" s="128"/>
      <c r="JX91" s="128"/>
      <c r="JY91" s="128"/>
      <c r="JZ91" s="128"/>
      <c r="KA91" s="128"/>
      <c r="KB91" s="128"/>
      <c r="KC91" s="128"/>
      <c r="KD91" s="128"/>
      <c r="KE91" s="128"/>
      <c r="KF91" s="128"/>
      <c r="KG91" s="128"/>
      <c r="KH91" s="128"/>
      <c r="KI91" s="128"/>
      <c r="KJ91" s="128"/>
      <c r="KK91" s="128"/>
      <c r="KL91" s="128"/>
      <c r="KM91" s="128"/>
      <c r="KN91" s="128"/>
      <c r="KO91" s="128"/>
      <c r="KP91" s="128"/>
      <c r="KQ91" s="128"/>
      <c r="KR91" s="128"/>
      <c r="KS91" s="128"/>
      <c r="KT91" s="128"/>
      <c r="KU91" s="128"/>
      <c r="KV91" s="128"/>
      <c r="KW91" s="128"/>
      <c r="KX91" s="128"/>
      <c r="KY91" s="128"/>
      <c r="KZ91" s="128"/>
      <c r="LA91" s="128"/>
      <c r="LB91" s="128"/>
      <c r="LC91" s="128"/>
      <c r="LD91" s="128"/>
      <c r="LE91" s="128"/>
      <c r="LF91" s="128"/>
      <c r="LG91" s="128"/>
      <c r="LH91" s="128"/>
      <c r="LI91" s="128"/>
      <c r="LJ91" s="128"/>
      <c r="LK91" s="128"/>
      <c r="LL91" s="128"/>
      <c r="LM91" s="128"/>
      <c r="LN91" s="128"/>
      <c r="LO91" s="128"/>
      <c r="LP91" s="128"/>
      <c r="LQ91" s="128"/>
      <c r="LR91" s="128"/>
      <c r="LS91" s="128"/>
      <c r="LT91" s="128"/>
      <c r="LU91" s="128"/>
      <c r="LV91" s="128"/>
      <c r="LW91" s="128"/>
      <c r="LX91" s="128"/>
      <c r="LY91" s="128"/>
      <c r="LZ91" s="128"/>
      <c r="MA91" s="128"/>
      <c r="MB91" s="128"/>
      <c r="MC91" s="128"/>
      <c r="MD91" s="128"/>
      <c r="ME91" s="128"/>
      <c r="MF91" s="128"/>
      <c r="MG91" s="128"/>
      <c r="MH91" s="128"/>
      <c r="MI91" s="128"/>
      <c r="MJ91" s="128"/>
      <c r="MK91" s="128"/>
      <c r="ML91" s="128"/>
      <c r="MM91" s="128"/>
      <c r="MN91" s="128"/>
      <c r="MO91" s="128"/>
      <c r="MP91" s="128"/>
      <c r="MQ91" s="128"/>
      <c r="MR91" s="128"/>
      <c r="MS91" s="128"/>
      <c r="MT91" s="128"/>
      <c r="MU91" s="128"/>
      <c r="MV91" s="128"/>
      <c r="MW91" s="128"/>
      <c r="MX91" s="128"/>
      <c r="MY91" s="128"/>
      <c r="MZ91" s="128"/>
      <c r="NA91" s="128"/>
      <c r="NB91" s="128"/>
      <c r="NC91" s="128"/>
      <c r="ND91" s="128"/>
      <c r="NE91" s="128"/>
      <c r="NF91" s="128"/>
      <c r="NG91" s="128"/>
      <c r="NH91" s="128"/>
      <c r="NI91" s="128"/>
      <c r="NJ91" s="128"/>
      <c r="NK91" s="128"/>
      <c r="NL91" s="128"/>
      <c r="NM91" s="128"/>
      <c r="NN91" s="128"/>
      <c r="NO91" s="128"/>
      <c r="NP91" s="128"/>
      <c r="NQ91" s="128"/>
      <c r="NR91" s="128"/>
      <c r="NS91" s="128"/>
      <c r="NT91" s="128"/>
      <c r="NU91" s="128"/>
      <c r="NV91" s="128"/>
      <c r="NW91" s="128"/>
      <c r="NX91" s="128"/>
      <c r="NY91" s="128"/>
      <c r="NZ91" s="128"/>
      <c r="OA91" s="128"/>
      <c r="OB91" s="128"/>
      <c r="OC91" s="128"/>
      <c r="OD91" s="128"/>
      <c r="OE91" s="128"/>
      <c r="OF91" s="128"/>
      <c r="OG91" s="128"/>
      <c r="OH91" s="128"/>
      <c r="OI91" s="128"/>
      <c r="OJ91" s="128"/>
      <c r="OK91" s="128"/>
      <c r="OL91" s="128"/>
      <c r="OM91" s="128"/>
      <c r="ON91" s="128"/>
      <c r="OO91" s="128"/>
      <c r="OP91" s="128"/>
      <c r="OQ91" s="128"/>
      <c r="OR91" s="128"/>
      <c r="OS91" s="128"/>
      <c r="OT91" s="128"/>
      <c r="OU91" s="128"/>
      <c r="OV91" s="128"/>
      <c r="OW91" s="128"/>
      <c r="OX91" s="128"/>
      <c r="OY91" s="128"/>
      <c r="OZ91" s="128"/>
      <c r="PA91" s="128"/>
      <c r="PB91" s="128"/>
      <c r="PC91" s="128"/>
      <c r="PD91" s="128"/>
      <c r="PE91" s="128"/>
      <c r="PF91" s="128"/>
      <c r="PG91" s="128"/>
      <c r="PH91" s="128"/>
      <c r="PI91" s="128"/>
      <c r="PJ91" s="128"/>
      <c r="PK91" s="128"/>
      <c r="PL91" s="128"/>
      <c r="PM91" s="128"/>
      <c r="PN91" s="128"/>
      <c r="PO91" s="128"/>
      <c r="PP91" s="128"/>
      <c r="PQ91" s="128"/>
      <c r="PR91" s="128"/>
      <c r="PS91" s="128"/>
      <c r="PT91" s="128"/>
      <c r="PU91" s="128"/>
      <c r="PV91" s="128"/>
      <c r="PW91" s="128"/>
      <c r="PX91" s="128"/>
      <c r="PY91" s="128"/>
      <c r="PZ91" s="128"/>
      <c r="QA91" s="128"/>
      <c r="QB91" s="128"/>
      <c r="QC91" s="128"/>
      <c r="QD91" s="128"/>
      <c r="QE91" s="128"/>
      <c r="QF91" s="128"/>
      <c r="QG91" s="128"/>
      <c r="QH91" s="128"/>
      <c r="QI91" s="128"/>
      <c r="QJ91" s="128"/>
      <c r="QK91" s="128"/>
      <c r="QL91" s="128"/>
      <c r="QM91" s="128"/>
      <c r="QN91" s="128"/>
      <c r="QO91" s="128"/>
      <c r="QP91" s="128"/>
      <c r="QQ91" s="128"/>
      <c r="QR91" s="128"/>
      <c r="QS91" s="128"/>
      <c r="QT91" s="128"/>
      <c r="QU91" s="128"/>
      <c r="QV91" s="128"/>
      <c r="QW91" s="128"/>
      <c r="QX91" s="128"/>
      <c r="QY91" s="128"/>
      <c r="QZ91" s="128"/>
      <c r="RA91" s="128"/>
      <c r="RB91" s="128"/>
      <c r="RC91" s="128"/>
      <c r="RD91" s="128"/>
      <c r="RE91" s="128"/>
      <c r="RF91" s="128"/>
      <c r="RG91" s="128"/>
      <c r="RH91" s="128"/>
      <c r="RI91" s="128"/>
      <c r="RJ91" s="128"/>
      <c r="RK91" s="128"/>
      <c r="RL91" s="128"/>
      <c r="RM91" s="128"/>
      <c r="RN91" s="128"/>
      <c r="RO91" s="128"/>
      <c r="RP91" s="128"/>
      <c r="RQ91" s="128"/>
      <c r="RR91" s="128"/>
      <c r="RS91" s="128"/>
      <c r="RT91" s="128"/>
      <c r="RU91" s="128"/>
      <c r="RV91" s="128"/>
      <c r="RW91" s="128"/>
      <c r="RX91" s="128"/>
      <c r="RY91" s="128"/>
      <c r="RZ91" s="128"/>
      <c r="SA91" s="128"/>
      <c r="SB91" s="128"/>
      <c r="SC91" s="128"/>
      <c r="SD91" s="128"/>
      <c r="SE91" s="128"/>
      <c r="SF91" s="128"/>
      <c r="SG91" s="128"/>
      <c r="SH91" s="128"/>
      <c r="SI91" s="128"/>
      <c r="SJ91" s="128"/>
      <c r="SK91" s="128"/>
      <c r="SL91" s="128"/>
      <c r="SM91" s="128"/>
      <c r="SN91" s="128"/>
      <c r="SO91" s="128"/>
      <c r="SP91" s="128"/>
      <c r="SQ91" s="128"/>
      <c r="SR91" s="128"/>
      <c r="SS91" s="128"/>
      <c r="ST91" s="128"/>
      <c r="SU91" s="128"/>
      <c r="SV91" s="128"/>
      <c r="SW91" s="128"/>
      <c r="SX91" s="128"/>
      <c r="SY91" s="128"/>
      <c r="SZ91" s="128"/>
      <c r="TA91" s="128"/>
      <c r="TB91" s="128"/>
      <c r="TC91" s="128"/>
      <c r="TD91" s="128"/>
      <c r="TE91" s="128"/>
      <c r="TF91" s="128"/>
      <c r="TG91" s="128"/>
      <c r="TH91" s="128"/>
      <c r="TI91" s="128"/>
      <c r="TJ91" s="128"/>
      <c r="TK91" s="128"/>
      <c r="TL91" s="128"/>
      <c r="TM91" s="128"/>
      <c r="TN91" s="128"/>
      <c r="TO91" s="128"/>
      <c r="TP91" s="128"/>
      <c r="TQ91" s="128"/>
      <c r="TR91" s="128"/>
      <c r="TS91" s="128"/>
      <c r="TT91" s="128"/>
      <c r="TU91" s="128"/>
      <c r="TV91" s="128"/>
      <c r="TW91" s="128"/>
      <c r="TX91" s="128"/>
      <c r="TY91" s="128"/>
      <c r="TZ91" s="128"/>
      <c r="UA91" s="128"/>
      <c r="UB91" s="128"/>
      <c r="UC91" s="128"/>
      <c r="UD91" s="128"/>
      <c r="UE91" s="128"/>
      <c r="UF91" s="128"/>
      <c r="UG91" s="128"/>
      <c r="UH91" s="128"/>
      <c r="UI91" s="128"/>
      <c r="UJ91" s="128"/>
      <c r="UK91" s="128"/>
      <c r="UL91" s="128"/>
      <c r="UM91" s="128"/>
      <c r="UN91" s="128"/>
      <c r="UO91" s="128"/>
      <c r="UP91" s="128"/>
      <c r="UQ91" s="128"/>
      <c r="UR91" s="128"/>
      <c r="US91" s="128"/>
      <c r="UT91" s="128"/>
      <c r="UU91" s="128"/>
      <c r="UV91" s="128"/>
      <c r="UW91" s="128"/>
      <c r="UX91" s="128"/>
      <c r="UY91" s="128"/>
      <c r="UZ91" s="128"/>
      <c r="VA91" s="128"/>
      <c r="VB91" s="128"/>
      <c r="VC91" s="128"/>
      <c r="VD91" s="128"/>
      <c r="VE91" s="128"/>
      <c r="VF91" s="128"/>
      <c r="VG91" s="128"/>
      <c r="VH91" s="128"/>
      <c r="VI91" s="128"/>
      <c r="VJ91" s="128"/>
      <c r="VK91" s="128"/>
      <c r="VL91" s="128"/>
      <c r="VM91" s="128"/>
      <c r="VN91" s="128"/>
      <c r="VO91" s="128"/>
      <c r="VP91" s="128"/>
      <c r="VQ91" s="128"/>
      <c r="VR91" s="128"/>
      <c r="VS91" s="128"/>
      <c r="VT91" s="128"/>
      <c r="VU91" s="128"/>
      <c r="VV91" s="128"/>
      <c r="VW91" s="128"/>
      <c r="VX91" s="128"/>
      <c r="VY91" s="128"/>
      <c r="VZ91" s="128"/>
      <c r="WA91" s="128"/>
      <c r="WB91" s="128"/>
      <c r="WC91" s="128"/>
      <c r="WD91" s="128"/>
      <c r="WE91" s="128"/>
      <c r="WF91" s="128"/>
      <c r="WG91" s="128"/>
      <c r="WH91" s="128"/>
      <c r="WI91" s="128"/>
      <c r="WJ91" s="128"/>
      <c r="WK91" s="128"/>
      <c r="WL91" s="128"/>
      <c r="WM91" s="128"/>
      <c r="WN91" s="128"/>
      <c r="WO91" s="128"/>
      <c r="WP91" s="128"/>
      <c r="WQ91" s="128"/>
      <c r="WR91" s="128"/>
      <c r="WS91" s="128"/>
      <c r="WT91" s="128"/>
      <c r="WU91" s="128"/>
      <c r="WV91" s="128"/>
      <c r="WW91" s="128"/>
      <c r="WX91" s="128"/>
      <c r="WY91" s="128"/>
      <c r="WZ91" s="128"/>
      <c r="XA91" s="128"/>
      <c r="XB91" s="128"/>
      <c r="XC91" s="128"/>
      <c r="XD91" s="128"/>
      <c r="XE91" s="128"/>
      <c r="XF91" s="128"/>
      <c r="XG91" s="128"/>
      <c r="XH91" s="128"/>
      <c r="XI91" s="128"/>
      <c r="XJ91" s="128"/>
      <c r="XK91" s="128"/>
      <c r="XL91" s="128"/>
      <c r="XM91" s="128"/>
      <c r="XN91" s="128"/>
      <c r="XO91" s="128"/>
      <c r="XP91" s="128"/>
      <c r="XQ91" s="128"/>
      <c r="XR91" s="128"/>
      <c r="XS91" s="128"/>
      <c r="XT91" s="128"/>
      <c r="XU91" s="128"/>
      <c r="XV91" s="128"/>
      <c r="XW91" s="128"/>
      <c r="XX91" s="128"/>
      <c r="XY91" s="128"/>
      <c r="XZ91" s="128"/>
      <c r="YA91" s="128"/>
      <c r="YB91" s="128"/>
      <c r="YC91" s="128"/>
      <c r="YD91" s="128"/>
      <c r="YE91" s="128"/>
      <c r="YF91" s="128"/>
      <c r="YG91" s="128"/>
      <c r="YH91" s="128"/>
      <c r="YI91" s="128"/>
      <c r="YJ91" s="128"/>
      <c r="YK91" s="128"/>
      <c r="YL91" s="128"/>
      <c r="YM91" s="128"/>
      <c r="YN91" s="128"/>
      <c r="YO91" s="128"/>
      <c r="YP91" s="128"/>
      <c r="YQ91" s="128"/>
      <c r="YR91" s="128"/>
      <c r="YS91" s="128"/>
      <c r="YT91" s="128"/>
      <c r="YU91" s="128"/>
      <c r="YV91" s="128"/>
      <c r="YW91" s="128"/>
      <c r="YX91" s="128"/>
      <c r="YY91" s="128"/>
      <c r="YZ91" s="128"/>
      <c r="ZA91" s="128"/>
      <c r="ZB91" s="128"/>
      <c r="ZC91" s="128"/>
      <c r="ZD91" s="128"/>
      <c r="ZE91" s="128"/>
      <c r="ZF91" s="128"/>
      <c r="ZG91" s="128"/>
      <c r="ZH91" s="128"/>
      <c r="ZI91" s="128"/>
      <c r="ZJ91" s="128"/>
      <c r="ZK91" s="128"/>
      <c r="ZL91" s="128"/>
      <c r="ZM91" s="128"/>
      <c r="ZN91" s="128"/>
      <c r="ZO91" s="128"/>
      <c r="ZP91" s="128"/>
      <c r="ZQ91" s="128"/>
      <c r="ZR91" s="128"/>
      <c r="ZS91" s="128"/>
      <c r="ZT91" s="128"/>
      <c r="ZU91" s="128"/>
      <c r="ZV91" s="128"/>
      <c r="ZW91" s="128"/>
      <c r="ZX91" s="128"/>
      <c r="ZY91" s="128"/>
      <c r="ZZ91" s="128"/>
      <c r="AAA91" s="128"/>
      <c r="AAB91" s="128"/>
      <c r="AAC91" s="128"/>
      <c r="AAD91" s="128"/>
      <c r="AAE91" s="128"/>
      <c r="AAF91" s="128"/>
      <c r="AAG91" s="128"/>
      <c r="AAH91" s="128"/>
      <c r="AAI91" s="128"/>
      <c r="AAJ91" s="128"/>
      <c r="AAK91" s="128"/>
      <c r="AAL91" s="128"/>
      <c r="AAM91" s="128"/>
      <c r="AAN91" s="128"/>
      <c r="AAO91" s="128"/>
      <c r="AAP91" s="128"/>
      <c r="AAQ91" s="128"/>
      <c r="AAR91" s="128"/>
      <c r="AAS91" s="128"/>
      <c r="AAT91" s="128"/>
      <c r="AAU91" s="128"/>
      <c r="AAV91" s="128"/>
      <c r="AAW91" s="128"/>
      <c r="AAX91" s="128"/>
      <c r="AAY91" s="128"/>
      <c r="AAZ91" s="128"/>
      <c r="ABA91" s="128"/>
      <c r="ABB91" s="128"/>
      <c r="ABC91" s="128"/>
      <c r="ABD91" s="128"/>
      <c r="ABE91" s="128"/>
      <c r="ABF91" s="128"/>
      <c r="ABG91" s="128"/>
      <c r="ABH91" s="128"/>
      <c r="ABI91" s="128"/>
      <c r="ABJ91" s="128"/>
      <c r="ABK91" s="128"/>
      <c r="ABL91" s="128"/>
      <c r="ABM91" s="128"/>
      <c r="ABN91" s="128"/>
      <c r="ABO91" s="128"/>
      <c r="ABP91" s="128"/>
      <c r="ABQ91" s="128"/>
      <c r="ABR91" s="128"/>
      <c r="ABS91" s="128"/>
      <c r="ABT91" s="128"/>
      <c r="ABU91" s="128"/>
      <c r="ABV91" s="128"/>
      <c r="ABW91" s="128"/>
      <c r="ABX91" s="128"/>
      <c r="ABY91" s="128"/>
      <c r="ABZ91" s="128"/>
      <c r="ACA91" s="128"/>
      <c r="ACB91" s="128"/>
      <c r="ACC91" s="128"/>
      <c r="ACD91" s="128"/>
      <c r="ACE91" s="128"/>
      <c r="ACF91" s="128"/>
      <c r="ACG91" s="128"/>
      <c r="ACH91" s="128"/>
      <c r="ACI91" s="128"/>
      <c r="ACJ91" s="128"/>
      <c r="ACK91" s="128"/>
      <c r="ACL91" s="128"/>
      <c r="ACM91" s="128"/>
      <c r="ACN91" s="128"/>
      <c r="ACO91" s="128"/>
      <c r="ACP91" s="128"/>
      <c r="ACQ91" s="128"/>
      <c r="ACR91" s="128"/>
      <c r="ACS91" s="128"/>
      <c r="ACT91" s="128"/>
      <c r="ACU91" s="128"/>
      <c r="ACV91" s="128"/>
      <c r="ACW91" s="128"/>
      <c r="ACX91" s="128"/>
      <c r="ACY91" s="128"/>
      <c r="ACZ91" s="128"/>
      <c r="ADA91" s="128"/>
      <c r="ADB91" s="128"/>
      <c r="ADC91" s="128"/>
      <c r="ADD91" s="128"/>
      <c r="ADE91" s="128"/>
      <c r="ADF91" s="128"/>
      <c r="ADG91" s="128"/>
      <c r="ADH91" s="128"/>
      <c r="ADI91" s="128"/>
      <c r="ADJ91" s="128"/>
      <c r="ADK91" s="128"/>
      <c r="ADL91" s="128"/>
      <c r="ADM91" s="128"/>
      <c r="ADN91" s="128"/>
      <c r="ADO91" s="128"/>
      <c r="ADP91" s="128"/>
      <c r="ADQ91" s="128"/>
      <c r="ADR91" s="128"/>
      <c r="ADS91" s="128"/>
      <c r="ADT91" s="128"/>
      <c r="ADU91" s="128"/>
      <c r="ADV91" s="128"/>
      <c r="ADW91" s="128"/>
      <c r="ADX91" s="128"/>
      <c r="ADY91" s="128"/>
      <c r="ADZ91" s="128"/>
      <c r="AEA91" s="128"/>
      <c r="AEB91" s="128"/>
      <c r="AEC91" s="128"/>
      <c r="AED91" s="128"/>
      <c r="AEE91" s="128"/>
      <c r="AEF91" s="128"/>
      <c r="AEG91" s="128"/>
      <c r="AEH91" s="128"/>
      <c r="AEI91" s="128"/>
      <c r="AEJ91" s="128"/>
      <c r="AEK91" s="128"/>
      <c r="AEL91" s="128"/>
      <c r="AEM91" s="128"/>
      <c r="AEN91" s="128"/>
      <c r="AEO91" s="128"/>
      <c r="AEP91" s="128"/>
      <c r="AEQ91" s="128"/>
      <c r="AER91" s="128"/>
      <c r="AES91" s="128"/>
      <c r="AET91" s="128"/>
      <c r="AEU91" s="128"/>
      <c r="AEV91" s="128"/>
      <c r="AEW91" s="128"/>
      <c r="AEX91" s="128"/>
      <c r="AEY91" s="128"/>
      <c r="AEZ91" s="128"/>
      <c r="AFA91" s="128"/>
      <c r="AFB91" s="128"/>
      <c r="AFC91" s="128"/>
      <c r="AFD91" s="128"/>
      <c r="AFE91" s="128"/>
      <c r="AFF91" s="128"/>
      <c r="AFG91" s="128"/>
      <c r="AFH91" s="128"/>
      <c r="AFI91" s="128"/>
      <c r="AFJ91" s="128"/>
      <c r="AFK91" s="128"/>
      <c r="AFL91" s="128"/>
      <c r="AFM91" s="128"/>
      <c r="AFN91" s="128"/>
      <c r="AFO91" s="128"/>
      <c r="AFP91" s="128"/>
      <c r="AFQ91" s="128"/>
      <c r="AFR91" s="128"/>
      <c r="AFS91" s="128"/>
      <c r="AFT91" s="128"/>
      <c r="AFU91" s="128"/>
      <c r="AFV91" s="128"/>
      <c r="AFW91" s="128"/>
      <c r="AFX91" s="128"/>
      <c r="AFY91" s="128"/>
      <c r="AFZ91" s="128"/>
      <c r="AGA91" s="128"/>
      <c r="AGB91" s="128"/>
      <c r="AGC91" s="128"/>
      <c r="AGD91" s="128"/>
      <c r="AGE91" s="128"/>
      <c r="AGF91" s="128"/>
      <c r="AGG91" s="128"/>
      <c r="AGH91" s="128"/>
      <c r="AGI91" s="128"/>
      <c r="AGJ91" s="128"/>
      <c r="AGK91" s="128"/>
      <c r="AGL91" s="128"/>
      <c r="AGM91" s="128"/>
      <c r="AGN91" s="128"/>
      <c r="AGO91" s="128"/>
      <c r="AGP91" s="128"/>
      <c r="AGQ91" s="128"/>
      <c r="AGR91" s="128"/>
      <c r="AGS91" s="128"/>
      <c r="AGT91" s="128"/>
      <c r="AGU91" s="128"/>
      <c r="AGV91" s="128"/>
      <c r="AGW91" s="128"/>
      <c r="AGX91" s="128"/>
      <c r="AGY91" s="128"/>
      <c r="AGZ91" s="128"/>
      <c r="AHA91" s="128"/>
      <c r="AHB91" s="128"/>
      <c r="AHC91" s="128"/>
      <c r="AHD91" s="128"/>
      <c r="AHE91" s="128"/>
      <c r="AHF91" s="128"/>
      <c r="AHG91" s="128"/>
      <c r="AHH91" s="128"/>
      <c r="AHI91" s="128"/>
      <c r="AHJ91" s="128"/>
      <c r="AHK91" s="128"/>
      <c r="AHL91" s="128"/>
      <c r="AHM91" s="128"/>
      <c r="AHN91" s="128"/>
      <c r="AHO91" s="128"/>
      <c r="AHP91" s="128"/>
      <c r="AHQ91" s="128"/>
      <c r="AHR91" s="128"/>
      <c r="AHS91" s="128"/>
      <c r="AHT91" s="128"/>
      <c r="AHU91" s="128"/>
      <c r="AHV91" s="128"/>
      <c r="AHW91" s="128"/>
      <c r="AHX91" s="128"/>
      <c r="AHY91" s="128"/>
      <c r="AHZ91" s="128"/>
      <c r="AIA91" s="128"/>
      <c r="AIB91" s="128"/>
      <c r="AIC91" s="128"/>
      <c r="AID91" s="128"/>
      <c r="AIE91" s="128"/>
      <c r="AIF91" s="128"/>
      <c r="AIG91" s="128"/>
      <c r="AIH91" s="128"/>
      <c r="AII91" s="128"/>
      <c r="AIJ91" s="128"/>
      <c r="AIK91" s="128"/>
      <c r="AIL91" s="128"/>
      <c r="AIM91" s="128"/>
      <c r="AIN91" s="128"/>
      <c r="AIO91" s="128"/>
      <c r="AIP91" s="128"/>
      <c r="AIQ91" s="128"/>
      <c r="AIR91" s="128"/>
      <c r="AIS91" s="128"/>
      <c r="AIT91" s="128"/>
      <c r="AIU91" s="128"/>
      <c r="AIV91" s="128"/>
      <c r="AIW91" s="128"/>
      <c r="AIX91" s="128"/>
      <c r="AIY91" s="128"/>
      <c r="AIZ91" s="128"/>
      <c r="AJA91" s="128"/>
      <c r="AJB91" s="128"/>
      <c r="AJC91" s="128"/>
      <c r="AJD91" s="128"/>
      <c r="AJE91" s="128"/>
      <c r="AJF91" s="128"/>
      <c r="AJG91" s="128"/>
      <c r="AJH91" s="128"/>
      <c r="AJI91" s="128"/>
      <c r="AJJ91" s="128"/>
      <c r="AJK91" s="128"/>
      <c r="AJL91" s="128"/>
      <c r="AJM91" s="128"/>
      <c r="AJN91" s="128"/>
      <c r="AJO91" s="128"/>
      <c r="AJP91" s="128"/>
      <c r="AJQ91" s="128"/>
      <c r="AJR91" s="128"/>
      <c r="AJS91" s="128"/>
      <c r="AJT91" s="128"/>
      <c r="AJU91" s="128"/>
      <c r="AJV91" s="128"/>
      <c r="AJW91" s="128"/>
      <c r="AJX91" s="128"/>
      <c r="AJY91" s="128"/>
      <c r="AJZ91" s="128"/>
      <c r="AKA91" s="128"/>
      <c r="AKB91" s="128"/>
      <c r="AKC91" s="128"/>
      <c r="AKD91" s="128"/>
      <c r="AKE91" s="128"/>
      <c r="AKF91" s="128"/>
      <c r="AKG91" s="128"/>
      <c r="AKH91" s="128"/>
      <c r="AKI91" s="128"/>
      <c r="AKJ91" s="128"/>
      <c r="AKK91" s="128"/>
      <c r="AKL91" s="128"/>
      <c r="AKM91" s="128"/>
      <c r="AKN91" s="128"/>
      <c r="AKO91" s="128"/>
      <c r="AKP91" s="128"/>
      <c r="AKQ91" s="128"/>
      <c r="AKR91" s="128"/>
      <c r="AKS91" s="128"/>
      <c r="AKT91" s="128"/>
      <c r="AKU91" s="128"/>
      <c r="AKV91" s="128"/>
      <c r="AKW91" s="128"/>
      <c r="AKX91" s="128"/>
      <c r="AKY91" s="128"/>
      <c r="AKZ91" s="128"/>
      <c r="ALA91" s="128"/>
      <c r="ALB91" s="128"/>
      <c r="ALC91" s="128"/>
      <c r="ALD91" s="128"/>
      <c r="ALE91" s="128"/>
      <c r="ALF91" s="128"/>
      <c r="ALG91" s="128"/>
      <c r="ALH91" s="128"/>
      <c r="ALI91" s="128"/>
      <c r="ALJ91" s="128"/>
      <c r="ALK91" s="128"/>
      <c r="ALL91" s="128"/>
      <c r="ALM91" s="128"/>
      <c r="ALN91" s="128"/>
      <c r="ALO91" s="128"/>
      <c r="ALP91" s="128"/>
      <c r="ALQ91" s="128"/>
      <c r="ALR91" s="128"/>
      <c r="ALS91" s="128"/>
      <c r="ALT91" s="128"/>
      <c r="ALU91" s="128"/>
      <c r="ALV91" s="128"/>
      <c r="ALW91" s="128"/>
      <c r="ALX91" s="128"/>
      <c r="ALY91" s="128"/>
      <c r="ALZ91" s="128"/>
      <c r="AMA91" s="128"/>
      <c r="AMB91" s="128"/>
      <c r="AMC91" s="128"/>
      <c r="AMD91" s="128"/>
      <c r="AME91" s="128"/>
      <c r="AMF91" s="128"/>
      <c r="AMG91" s="128"/>
      <c r="AMH91" s="128"/>
      <c r="AMI91" s="128"/>
      <c r="AMJ91" s="128"/>
      <c r="AMK91" s="128"/>
      <c r="AML91" s="128"/>
      <c r="AMM91" s="128"/>
      <c r="AMN91" s="128"/>
      <c r="AMO91" s="128"/>
      <c r="AMP91" s="128"/>
      <c r="AMQ91" s="128"/>
      <c r="AMR91" s="128"/>
      <c r="AMS91" s="128"/>
      <c r="AMT91" s="128"/>
      <c r="AMU91" s="128"/>
      <c r="AMV91" s="128"/>
      <c r="AMW91" s="128"/>
      <c r="AMX91" s="128"/>
      <c r="AMY91" s="128"/>
      <c r="AMZ91" s="128"/>
      <c r="ANA91" s="128"/>
      <c r="ANB91" s="128"/>
      <c r="ANC91" s="128"/>
      <c r="AND91" s="128"/>
      <c r="ANE91" s="128"/>
      <c r="ANF91" s="128"/>
      <c r="ANG91" s="128"/>
      <c r="ANH91" s="128"/>
      <c r="ANI91" s="128"/>
      <c r="ANJ91" s="128"/>
      <c r="ANK91" s="128"/>
      <c r="ANL91" s="128"/>
      <c r="ANM91" s="128"/>
      <c r="ANN91" s="128"/>
      <c r="ANO91" s="128"/>
      <c r="ANP91" s="128"/>
      <c r="ANQ91" s="128"/>
      <c r="ANR91" s="128"/>
      <c r="ANS91" s="128"/>
      <c r="ANT91" s="128"/>
      <c r="ANU91" s="128"/>
      <c r="ANV91" s="128"/>
      <c r="ANW91" s="128"/>
      <c r="ANX91" s="128"/>
      <c r="ANY91" s="128"/>
      <c r="ANZ91" s="128"/>
      <c r="AOA91" s="128"/>
      <c r="AOB91" s="128"/>
      <c r="AOC91" s="128"/>
      <c r="AOD91" s="128"/>
      <c r="AOE91" s="128"/>
      <c r="AOF91" s="128"/>
      <c r="AOG91" s="128"/>
      <c r="AOH91" s="128"/>
      <c r="AOI91" s="128"/>
      <c r="AOJ91" s="128"/>
      <c r="AOK91" s="128"/>
      <c r="AOL91" s="128"/>
      <c r="AOM91" s="128"/>
      <c r="AON91" s="128"/>
      <c r="AOO91" s="128"/>
      <c r="AOP91" s="128"/>
      <c r="AOQ91" s="128"/>
      <c r="AOR91" s="128"/>
      <c r="AOS91" s="128"/>
      <c r="AOT91" s="128"/>
      <c r="AOU91" s="128"/>
      <c r="AOV91" s="128"/>
      <c r="AOW91" s="128"/>
      <c r="AOX91" s="128"/>
      <c r="AOY91" s="128"/>
      <c r="AOZ91" s="128"/>
      <c r="APA91" s="128"/>
      <c r="APB91" s="128"/>
      <c r="APC91" s="128"/>
      <c r="APD91" s="128"/>
      <c r="APE91" s="128"/>
      <c r="APF91" s="128"/>
      <c r="APG91" s="128"/>
      <c r="APH91" s="128"/>
      <c r="API91" s="128"/>
      <c r="APJ91" s="128"/>
      <c r="APK91" s="128"/>
      <c r="APL91" s="128"/>
      <c r="APM91" s="128"/>
      <c r="APN91" s="128"/>
      <c r="APO91" s="128"/>
      <c r="APP91" s="128"/>
      <c r="APQ91" s="128"/>
      <c r="APR91" s="128"/>
      <c r="APS91" s="128"/>
      <c r="APT91" s="128"/>
      <c r="APU91" s="128"/>
      <c r="APV91" s="128"/>
      <c r="APW91" s="128"/>
      <c r="APX91" s="128"/>
      <c r="APY91" s="128"/>
      <c r="APZ91" s="128"/>
      <c r="AQA91" s="128"/>
      <c r="AQB91" s="128"/>
      <c r="AQC91" s="128"/>
      <c r="AQD91" s="128"/>
      <c r="AQE91" s="128"/>
      <c r="AQF91" s="128"/>
      <c r="AQG91" s="128"/>
      <c r="AQH91" s="128"/>
      <c r="AQI91" s="128"/>
      <c r="AQJ91" s="128"/>
      <c r="AQK91" s="128"/>
      <c r="AQL91" s="128"/>
      <c r="AQM91" s="128"/>
      <c r="AQN91" s="128"/>
      <c r="AQO91" s="128"/>
      <c r="AQP91" s="128"/>
      <c r="AQQ91" s="128"/>
      <c r="AQR91" s="128"/>
      <c r="AQS91" s="128"/>
      <c r="AQT91" s="128"/>
      <c r="AQU91" s="128"/>
      <c r="AQV91" s="128"/>
      <c r="AQW91" s="128"/>
      <c r="AQX91" s="128"/>
      <c r="AQY91" s="128"/>
      <c r="AQZ91" s="128"/>
      <c r="ARA91" s="128"/>
      <c r="ARB91" s="128"/>
      <c r="ARC91" s="128"/>
      <c r="ARD91" s="128"/>
      <c r="ARE91" s="128"/>
      <c r="ARF91" s="128"/>
      <c r="ARG91" s="128"/>
      <c r="ARH91" s="128"/>
      <c r="ARI91" s="128"/>
      <c r="ARJ91" s="128"/>
      <c r="ARK91" s="128"/>
      <c r="ARL91" s="128"/>
      <c r="ARM91" s="128"/>
      <c r="ARN91" s="128"/>
      <c r="ARO91" s="128"/>
      <c r="ARP91" s="128"/>
      <c r="ARQ91" s="128"/>
      <c r="ARR91" s="128"/>
      <c r="ARS91" s="128"/>
      <c r="ART91" s="128"/>
      <c r="ARU91" s="128"/>
      <c r="ARV91" s="128"/>
      <c r="ARW91" s="128"/>
      <c r="ARX91" s="128"/>
      <c r="ARY91" s="128"/>
      <c r="ARZ91" s="128"/>
      <c r="ASA91" s="128"/>
      <c r="ASB91" s="128"/>
      <c r="ASC91" s="128"/>
      <c r="ASD91" s="128"/>
      <c r="ASE91" s="128"/>
      <c r="ASF91" s="128"/>
      <c r="ASG91" s="128"/>
      <c r="ASH91" s="128"/>
      <c r="ASI91" s="128"/>
      <c r="ASJ91" s="128"/>
      <c r="ASK91" s="128"/>
      <c r="ASL91" s="128"/>
      <c r="ASM91" s="128"/>
      <c r="ASN91" s="128"/>
      <c r="ASO91" s="128"/>
      <c r="ASP91" s="128"/>
      <c r="ASQ91" s="128"/>
      <c r="ASR91" s="128"/>
      <c r="ASS91" s="128"/>
      <c r="AST91" s="128"/>
      <c r="ASU91" s="128"/>
      <c r="ASV91" s="128"/>
      <c r="ASW91" s="128"/>
      <c r="ASX91" s="128"/>
      <c r="ASY91" s="128"/>
      <c r="ASZ91" s="128"/>
      <c r="ATA91" s="128"/>
      <c r="ATB91" s="128"/>
      <c r="ATC91" s="128"/>
      <c r="ATD91" s="128"/>
      <c r="ATE91" s="128"/>
      <c r="ATF91" s="128"/>
      <c r="ATG91" s="128"/>
      <c r="ATH91" s="128"/>
      <c r="ATI91" s="128"/>
      <c r="ATJ91" s="128"/>
      <c r="ATK91" s="128"/>
      <c r="ATL91" s="128"/>
      <c r="ATM91" s="128"/>
      <c r="ATN91" s="128"/>
      <c r="ATO91" s="128"/>
      <c r="ATP91" s="128"/>
      <c r="ATQ91" s="128"/>
      <c r="ATR91" s="128"/>
      <c r="ATS91" s="128"/>
      <c r="ATT91" s="128"/>
      <c r="ATU91" s="128"/>
      <c r="ATV91" s="128"/>
      <c r="ATW91" s="128"/>
      <c r="ATX91" s="128"/>
      <c r="ATY91" s="128"/>
      <c r="ATZ91" s="128"/>
      <c r="AUA91" s="128"/>
      <c r="AUB91" s="128"/>
      <c r="AUC91" s="128"/>
      <c r="AUD91" s="128"/>
      <c r="AUE91" s="128"/>
      <c r="AUF91" s="128"/>
      <c r="AUG91" s="128"/>
      <c r="AUH91" s="128"/>
      <c r="AUI91" s="128"/>
      <c r="AUJ91" s="128"/>
      <c r="AUK91" s="128"/>
      <c r="AUL91" s="128"/>
      <c r="AUM91" s="128"/>
      <c r="AUN91" s="128"/>
      <c r="AUO91" s="128"/>
      <c r="AUP91" s="128"/>
      <c r="AUQ91" s="128"/>
      <c r="AUR91" s="128"/>
      <c r="AUS91" s="128"/>
      <c r="AUT91" s="128"/>
      <c r="AUU91" s="128"/>
      <c r="AUV91" s="128"/>
      <c r="AUW91" s="128"/>
      <c r="AUX91" s="128"/>
      <c r="AUY91" s="128"/>
      <c r="AUZ91" s="128"/>
      <c r="AVA91" s="128"/>
      <c r="AVB91" s="128"/>
      <c r="AVC91" s="128"/>
      <c r="AVD91" s="128"/>
      <c r="AVE91" s="128"/>
      <c r="AVF91" s="128"/>
      <c r="AVG91" s="128"/>
      <c r="AVH91" s="128"/>
      <c r="AVI91" s="128"/>
      <c r="AVJ91" s="128"/>
      <c r="AVK91" s="128"/>
      <c r="AVL91" s="348"/>
      <c r="AVM91" s="354"/>
      <c r="AVN91" s="128"/>
      <c r="AVO91" s="128"/>
      <c r="AVP91" s="128"/>
      <c r="AVQ91" s="128"/>
      <c r="AVR91" s="128"/>
      <c r="AVS91" s="128"/>
      <c r="AVT91" s="128"/>
      <c r="AVU91" s="128"/>
      <c r="AVV91" s="128"/>
      <c r="AVW91" s="128"/>
      <c r="AVX91" s="128"/>
      <c r="AVY91" s="128"/>
      <c r="AVZ91" s="128"/>
      <c r="AWA91" s="128"/>
      <c r="AWB91" s="128"/>
      <c r="AWC91" s="128"/>
      <c r="AWD91" s="128"/>
      <c r="AWE91" s="128"/>
      <c r="AWF91" s="128"/>
      <c r="AWG91" s="128"/>
      <c r="AWH91" s="128"/>
      <c r="AWI91" s="128"/>
      <c r="AWJ91" s="128"/>
      <c r="AWK91" s="128"/>
      <c r="AWL91" s="128"/>
      <c r="AWM91" s="128"/>
      <c r="AWN91" s="128"/>
      <c r="AWO91" s="128"/>
      <c r="AWP91" s="128"/>
      <c r="AWQ91" s="128"/>
      <c r="AWR91" s="128"/>
      <c r="AWS91" s="128"/>
      <c r="AWT91" s="128"/>
      <c r="AWU91" s="128"/>
      <c r="AWV91" s="128"/>
      <c r="AWW91" s="128"/>
      <c r="AWX91" s="128"/>
      <c r="AWY91" s="128"/>
      <c r="AWZ91" s="128"/>
      <c r="AXA91" s="128"/>
      <c r="AXB91" s="128"/>
      <c r="AXC91" s="128"/>
      <c r="AXD91" s="128"/>
      <c r="AXE91" s="128"/>
      <c r="AXF91" s="128"/>
      <c r="AXG91" s="128"/>
      <c r="AXH91" s="128"/>
      <c r="AXI91" s="128"/>
      <c r="AXJ91" s="128"/>
      <c r="AXK91" s="128"/>
      <c r="AXL91" s="128"/>
      <c r="AXM91" s="128"/>
      <c r="AXN91" s="128"/>
      <c r="AXO91" s="128"/>
      <c r="AXP91" s="128"/>
      <c r="AXQ91" s="128"/>
      <c r="AXR91" s="128"/>
      <c r="AXS91" s="128"/>
      <c r="AXT91" s="128"/>
      <c r="AXU91" s="128"/>
      <c r="AXV91" s="128"/>
      <c r="AXW91" s="128"/>
      <c r="AXX91" s="128"/>
      <c r="AXY91" s="128"/>
      <c r="AXZ91" s="128"/>
      <c r="AYA91" s="128"/>
      <c r="AYB91" s="128"/>
      <c r="AYC91" s="128"/>
      <c r="AYD91" s="128"/>
      <c r="AYE91" s="128"/>
      <c r="AYF91" s="128"/>
      <c r="AYG91" s="128"/>
      <c r="AYH91" s="128"/>
      <c r="AYI91" s="128"/>
      <c r="AYJ91" s="128"/>
      <c r="AYK91" s="128"/>
      <c r="AYL91" s="128"/>
      <c r="AYM91" s="128"/>
      <c r="AYN91" s="128"/>
      <c r="AYO91" s="128"/>
      <c r="AYP91" s="128"/>
      <c r="AYQ91" s="128"/>
      <c r="AYR91" s="128"/>
      <c r="AYS91" s="128"/>
      <c r="AYT91" s="128"/>
      <c r="AYU91" s="128"/>
      <c r="AYV91" s="128"/>
      <c r="AYW91" s="128"/>
      <c r="AYX91" s="128"/>
      <c r="AYY91" s="128"/>
      <c r="AYZ91" s="128"/>
      <c r="AZA91" s="128"/>
      <c r="AZB91" s="128"/>
      <c r="AZC91" s="128"/>
      <c r="AZD91" s="128"/>
      <c r="AZE91" s="128"/>
      <c r="AZF91" s="128"/>
      <c r="AZG91" s="128"/>
      <c r="AZH91" s="128"/>
      <c r="AZI91" s="128"/>
      <c r="AZJ91" s="128"/>
      <c r="AZK91" s="128"/>
      <c r="AZL91" s="128"/>
      <c r="AZM91" s="128"/>
      <c r="AZN91" s="128"/>
      <c r="AZO91" s="128"/>
      <c r="AZP91" s="128"/>
      <c r="AZQ91" s="128"/>
      <c r="AZR91" s="128"/>
      <c r="AZS91" s="128"/>
      <c r="AZT91" s="128"/>
      <c r="AZU91" s="128"/>
      <c r="AZV91" s="128"/>
      <c r="AZW91" s="128"/>
      <c r="AZX91" s="128"/>
      <c r="AZY91" s="128"/>
      <c r="AZZ91" s="128"/>
      <c r="BAA91" s="128"/>
      <c r="BAB91" s="128"/>
      <c r="BAC91" s="128"/>
      <c r="BAD91" s="128"/>
      <c r="BAE91" s="128"/>
      <c r="BAF91" s="128"/>
      <c r="BAG91" s="128"/>
      <c r="BAH91" s="128"/>
      <c r="BAI91" s="128"/>
      <c r="BAJ91" s="128"/>
      <c r="BAK91" s="128"/>
      <c r="BAL91" s="128"/>
      <c r="BAM91" s="128"/>
      <c r="BAN91" s="128"/>
      <c r="BAO91" s="128"/>
      <c r="BAP91" s="128"/>
      <c r="BAQ91" s="128"/>
      <c r="BAR91" s="128"/>
      <c r="BAS91" s="128"/>
      <c r="BAT91" s="128"/>
      <c r="BAU91" s="128"/>
      <c r="BAV91" s="128"/>
      <c r="BAW91" s="128"/>
      <c r="BAX91" s="128"/>
      <c r="BAY91" s="128"/>
      <c r="BAZ91" s="128"/>
      <c r="BBA91" s="128"/>
      <c r="BBB91" s="128"/>
      <c r="BBC91" s="128"/>
      <c r="BBD91" s="128"/>
      <c r="BBE91" s="128"/>
      <c r="BBF91" s="128"/>
      <c r="BBG91" s="128"/>
      <c r="BBH91" s="128"/>
      <c r="BBI91" s="128"/>
      <c r="BBJ91" s="128"/>
      <c r="BBK91" s="128"/>
      <c r="BBL91" s="128"/>
      <c r="BBM91" s="128"/>
      <c r="BBN91" s="128"/>
      <c r="BBO91" s="128"/>
      <c r="BBP91" s="128"/>
      <c r="BBQ91" s="128"/>
      <c r="BBR91" s="128"/>
      <c r="BBS91" s="128"/>
      <c r="BBT91" s="128"/>
      <c r="BBU91" s="128"/>
      <c r="BBV91" s="128"/>
      <c r="BBW91" s="128"/>
      <c r="BBX91" s="128"/>
      <c r="BBY91" s="128"/>
      <c r="BBZ91" s="128"/>
      <c r="BCA91" s="128"/>
      <c r="BCB91" s="128"/>
      <c r="BCC91" s="128"/>
      <c r="BCD91" s="128"/>
      <c r="BCE91" s="128"/>
      <c r="BCF91" s="128"/>
      <c r="BCG91" s="128"/>
      <c r="BCH91" s="128"/>
      <c r="BCI91" s="128"/>
      <c r="BCJ91" s="128"/>
      <c r="BCK91" s="128"/>
      <c r="BCL91" s="128"/>
      <c r="BCM91" s="128"/>
      <c r="BCN91" s="128"/>
      <c r="BCO91" s="128"/>
      <c r="BCP91" s="128"/>
      <c r="BCQ91" s="128"/>
      <c r="BCR91" s="128"/>
      <c r="BCS91" s="128"/>
      <c r="BCT91" s="128"/>
      <c r="BCU91" s="128"/>
      <c r="BCV91" s="128"/>
      <c r="BCW91" s="128"/>
      <c r="BCX91" s="128"/>
      <c r="BCY91" s="128"/>
      <c r="BCZ91" s="128"/>
      <c r="BDA91" s="128"/>
      <c r="BDB91" s="128"/>
      <c r="BDC91" s="128"/>
      <c r="BDD91" s="128"/>
      <c r="BDE91" s="128"/>
      <c r="BDF91" s="128"/>
      <c r="BDG91" s="128"/>
      <c r="BDH91" s="128"/>
      <c r="BDI91" s="128"/>
      <c r="BDJ91" s="128"/>
      <c r="BDK91" s="128"/>
      <c r="BDL91" s="128"/>
      <c r="BDM91" s="128"/>
      <c r="BDN91" s="128"/>
      <c r="BDO91" s="128"/>
      <c r="BDP91" s="128"/>
      <c r="BDQ91" s="128"/>
      <c r="BDR91" s="128"/>
      <c r="BDS91" s="128"/>
      <c r="BDT91" s="128"/>
      <c r="BDU91" s="128"/>
      <c r="BDV91" s="128"/>
      <c r="BDW91" s="128"/>
      <c r="BDX91" s="128"/>
      <c r="BDY91" s="128"/>
      <c r="BDZ91" s="128"/>
      <c r="BEA91" s="128"/>
      <c r="BEB91" s="128"/>
      <c r="BEC91" s="128"/>
      <c r="BED91" s="128"/>
      <c r="BEE91" s="128"/>
      <c r="BEF91" s="128"/>
      <c r="BEG91" s="128"/>
      <c r="BEH91" s="128"/>
      <c r="BEI91" s="128"/>
      <c r="BEJ91" s="128"/>
      <c r="BEK91" s="128"/>
      <c r="BEL91" s="128"/>
      <c r="BEM91" s="128"/>
      <c r="BEN91" s="128"/>
      <c r="BEO91" s="128"/>
      <c r="BEP91" s="128"/>
      <c r="BEQ91" s="128"/>
      <c r="BER91" s="128"/>
      <c r="BES91" s="128"/>
      <c r="BET91" s="128"/>
      <c r="BEU91" s="128"/>
      <c r="BEV91" s="128"/>
      <c r="BEW91" s="128"/>
      <c r="BEX91" s="128"/>
      <c r="BEY91" s="128"/>
      <c r="BEZ91" s="128"/>
      <c r="BFA91" s="128"/>
      <c r="BFB91" s="128"/>
      <c r="BFC91" s="128"/>
      <c r="BFD91" s="128"/>
      <c r="BFE91" s="128"/>
      <c r="BFF91" s="128"/>
      <c r="BFG91" s="128"/>
      <c r="BFH91" s="128"/>
      <c r="BFI91" s="128"/>
      <c r="BFJ91" s="128"/>
      <c r="BFK91" s="128"/>
      <c r="BFL91" s="128"/>
      <c r="BFM91" s="128"/>
      <c r="BFN91" s="128"/>
      <c r="BFO91" s="128"/>
      <c r="BFP91" s="128"/>
      <c r="BFQ91" s="128"/>
      <c r="BFR91" s="128"/>
      <c r="BFS91" s="128"/>
      <c r="BFT91" s="128"/>
      <c r="BFU91" s="128"/>
      <c r="BFV91" s="128"/>
      <c r="BFW91" s="128"/>
      <c r="BFX91" s="128"/>
      <c r="BFY91" s="128"/>
      <c r="BFZ91" s="128"/>
      <c r="BGA91" s="128"/>
      <c r="BGB91" s="128"/>
      <c r="BGC91" s="128"/>
      <c r="BGD91" s="128"/>
      <c r="BGE91" s="128"/>
      <c r="BGF91" s="128"/>
      <c r="BGG91" s="128"/>
      <c r="BGH91" s="128"/>
      <c r="BGI91" s="128"/>
      <c r="BGJ91" s="128"/>
      <c r="BGK91" s="128"/>
      <c r="BGL91" s="128"/>
      <c r="BGM91" s="128"/>
      <c r="BGN91" s="128"/>
      <c r="BGO91" s="128"/>
      <c r="BGP91" s="128"/>
      <c r="BGQ91" s="128"/>
      <c r="BGR91" s="128"/>
      <c r="BGS91" s="128"/>
      <c r="BGT91" s="128"/>
      <c r="BGU91" s="128"/>
      <c r="BGV91" s="128"/>
      <c r="BGW91" s="128"/>
      <c r="BGX91" s="128"/>
      <c r="BGY91" s="128"/>
      <c r="BGZ91" s="128"/>
      <c r="BHA91" s="128"/>
      <c r="BHB91" s="128"/>
      <c r="BHC91" s="128"/>
      <c r="BHD91" s="128"/>
      <c r="BHE91" s="128"/>
      <c r="BHF91" s="128"/>
      <c r="BHG91" s="128"/>
      <c r="BHH91" s="128"/>
      <c r="BHI91" s="128"/>
      <c r="BHJ91" s="128"/>
      <c r="BHK91" s="128"/>
      <c r="BHL91" s="128"/>
      <c r="BHM91" s="128"/>
      <c r="BHN91" s="128"/>
      <c r="BHO91" s="128"/>
      <c r="BHP91" s="128"/>
      <c r="BHQ91" s="128"/>
      <c r="BHR91" s="128"/>
      <c r="BHS91" s="128"/>
      <c r="BHT91" s="128"/>
      <c r="BHU91" s="128"/>
      <c r="BHV91" s="128"/>
      <c r="BHW91" s="128"/>
      <c r="BHX91" s="128"/>
      <c r="BHY91" s="128"/>
      <c r="BHZ91" s="128"/>
      <c r="BIA91" s="128"/>
      <c r="BIB91" s="128"/>
      <c r="BIC91" s="128"/>
      <c r="BID91" s="128"/>
      <c r="BIE91" s="128"/>
      <c r="BIF91" s="128"/>
      <c r="BIG91" s="128"/>
      <c r="BIH91" s="128"/>
      <c r="BII91" s="128"/>
      <c r="BIJ91" s="128"/>
      <c r="BIK91" s="128"/>
      <c r="BIL91" s="128"/>
      <c r="BIM91" s="128"/>
      <c r="BIN91" s="128"/>
      <c r="BIO91" s="128"/>
      <c r="BIP91" s="128"/>
      <c r="BIQ91" s="128"/>
      <c r="BIR91" s="128"/>
      <c r="BIS91" s="128"/>
      <c r="BIT91" s="128"/>
      <c r="BIU91" s="128"/>
      <c r="BIV91" s="128"/>
      <c r="BIW91" s="128"/>
      <c r="BIX91" s="128"/>
      <c r="BIY91" s="128"/>
      <c r="BIZ91" s="128"/>
      <c r="BJA91" s="128"/>
      <c r="BJB91" s="128"/>
      <c r="BJC91" s="128"/>
      <c r="BJD91" s="128"/>
      <c r="BJE91" s="128"/>
      <c r="BJF91" s="128"/>
      <c r="BJG91" s="128"/>
      <c r="BJH91" s="128"/>
      <c r="BJI91" s="128"/>
      <c r="BJJ91" s="128"/>
      <c r="BJK91" s="128"/>
      <c r="BJL91" s="128"/>
      <c r="BJM91" s="128"/>
      <c r="BJN91" s="128"/>
      <c r="BJO91" s="128"/>
      <c r="BJP91" s="128"/>
      <c r="BJQ91" s="128"/>
      <c r="BJR91" s="128"/>
      <c r="BJS91" s="128"/>
      <c r="BJT91" s="128"/>
      <c r="BJU91" s="128"/>
      <c r="BJV91" s="128"/>
      <c r="BJW91" s="128"/>
      <c r="BJX91" s="128"/>
      <c r="BJY91" s="128"/>
      <c r="BJZ91" s="128"/>
      <c r="BKA91" s="128"/>
      <c r="BKB91" s="128"/>
      <c r="BKC91" s="128"/>
      <c r="BKD91" s="128"/>
      <c r="BKE91" s="128"/>
      <c r="BKF91" s="128"/>
      <c r="BKG91" s="128"/>
      <c r="BKH91" s="128"/>
      <c r="BKI91" s="128"/>
      <c r="BKJ91" s="128"/>
      <c r="BKK91" s="128"/>
      <c r="BKL91" s="128"/>
      <c r="BKM91" s="128"/>
      <c r="BKN91" s="128"/>
      <c r="BKO91" s="128"/>
      <c r="BKP91" s="128"/>
      <c r="BKQ91" s="128"/>
      <c r="BKR91" s="128"/>
      <c r="BKS91" s="128"/>
      <c r="BKT91" s="128"/>
      <c r="BKU91" s="128"/>
      <c r="BKV91" s="128"/>
      <c r="BKW91" s="128"/>
      <c r="BKX91" s="128"/>
      <c r="BKY91" s="128"/>
      <c r="BKZ91" s="128"/>
      <c r="BLA91" s="128"/>
      <c r="BLB91" s="128"/>
      <c r="BLC91" s="128"/>
      <c r="BLD91" s="128"/>
      <c r="BLE91" s="128"/>
      <c r="BLF91" s="128"/>
      <c r="BLG91" s="128"/>
      <c r="BLH91" s="128"/>
      <c r="BLI91" s="128"/>
      <c r="BLJ91" s="128"/>
      <c r="BLK91" s="128"/>
      <c r="BLL91" s="128"/>
      <c r="BLM91" s="128"/>
      <c r="BLN91" s="128"/>
      <c r="BLO91" s="128"/>
      <c r="BLP91" s="128"/>
      <c r="BLQ91" s="128"/>
      <c r="BLR91" s="128"/>
      <c r="BLS91" s="128"/>
      <c r="BLT91" s="128"/>
      <c r="BLU91" s="128"/>
      <c r="BLV91" s="128"/>
      <c r="BLW91" s="128"/>
      <c r="BLX91" s="128"/>
      <c r="BLY91" s="128"/>
      <c r="BLZ91" s="128"/>
      <c r="BMA91" s="128"/>
      <c r="BMB91" s="128"/>
      <c r="BMC91" s="128"/>
      <c r="BMD91" s="128"/>
      <c r="BME91" s="128"/>
      <c r="BMF91" s="128"/>
      <c r="BMG91" s="128"/>
      <c r="BMH91" s="128"/>
      <c r="BMI91" s="128"/>
      <c r="BMJ91" s="128"/>
      <c r="BMK91" s="128"/>
      <c r="BML91" s="128"/>
      <c r="BMM91" s="128"/>
      <c r="BMN91" s="128"/>
      <c r="BMO91" s="128"/>
      <c r="BMP91" s="128"/>
      <c r="BMQ91" s="128"/>
      <c r="BMR91" s="128"/>
      <c r="BMS91" s="128"/>
      <c r="BMT91" s="128"/>
      <c r="BMU91" s="128"/>
      <c r="BMV91" s="128"/>
      <c r="BMW91" s="128"/>
      <c r="BMX91" s="128"/>
      <c r="BMY91" s="128"/>
      <c r="BMZ91" s="128"/>
      <c r="BNA91" s="128"/>
      <c r="BNB91" s="128"/>
      <c r="BNC91" s="128"/>
      <c r="BND91" s="128"/>
      <c r="BNE91" s="128"/>
      <c r="BNF91" s="128"/>
      <c r="BNG91" s="128"/>
      <c r="BNH91" s="128"/>
      <c r="BNI91" s="128"/>
      <c r="BNJ91" s="128"/>
      <c r="BNK91" s="128"/>
      <c r="BNL91" s="128"/>
      <c r="BNM91" s="128"/>
      <c r="BNN91" s="128"/>
      <c r="BNO91" s="128"/>
      <c r="BNP91" s="128"/>
      <c r="BNQ91" s="128"/>
      <c r="BNR91" s="128"/>
      <c r="BNS91" s="128"/>
      <c r="BNT91" s="128"/>
      <c r="BNU91" s="128"/>
      <c r="BNV91" s="128"/>
      <c r="BNW91" s="128"/>
      <c r="BNX91" s="128"/>
      <c r="BNY91" s="128"/>
      <c r="BNZ91" s="128"/>
      <c r="BOA91" s="128"/>
      <c r="BOB91" s="128"/>
      <c r="BOC91" s="128"/>
      <c r="BOD91" s="128"/>
      <c r="BOE91" s="128"/>
      <c r="BOF91" s="128"/>
      <c r="BOG91" s="128"/>
      <c r="BOH91" s="128"/>
      <c r="BOI91" s="128"/>
      <c r="BOJ91" s="128"/>
      <c r="BOK91" s="128"/>
      <c r="BOL91" s="128"/>
      <c r="BOM91" s="128"/>
      <c r="BON91" s="128"/>
      <c r="BOO91" s="128"/>
      <c r="BOP91" s="128"/>
      <c r="BOQ91" s="128"/>
      <c r="BOR91" s="128"/>
      <c r="BOS91" s="128"/>
      <c r="BOT91" s="128"/>
      <c r="BOU91" s="128"/>
      <c r="BOV91" s="128"/>
      <c r="BOW91" s="128"/>
      <c r="BOX91" s="128"/>
      <c r="BOY91" s="128"/>
      <c r="BOZ91" s="128"/>
      <c r="BPA91" s="128"/>
      <c r="BPB91" s="128"/>
      <c r="BPC91" s="128"/>
      <c r="BPD91" s="128"/>
      <c r="BPE91" s="128"/>
      <c r="BPF91" s="128"/>
      <c r="BPG91" s="128"/>
      <c r="BPH91" s="128"/>
      <c r="BPI91" s="128"/>
      <c r="BPJ91" s="128"/>
      <c r="BPK91" s="128"/>
      <c r="BPL91" s="128"/>
      <c r="BPM91" s="128"/>
      <c r="BPN91" s="128"/>
      <c r="BPO91" s="128"/>
      <c r="BPP91" s="128"/>
      <c r="BPQ91" s="128"/>
      <c r="BPR91" s="128"/>
      <c r="BPS91" s="128"/>
      <c r="BPT91" s="128"/>
      <c r="BPU91" s="128"/>
      <c r="BPV91" s="128"/>
      <c r="BPW91" s="128"/>
      <c r="BPX91" s="128"/>
      <c r="BPY91" s="128"/>
      <c r="BPZ91" s="128"/>
      <c r="BQA91" s="128"/>
      <c r="BQB91" s="128"/>
      <c r="BQC91" s="128"/>
      <c r="BQD91" s="128"/>
      <c r="BQE91" s="128"/>
      <c r="BQF91" s="128"/>
      <c r="BQG91" s="128"/>
      <c r="BQH91" s="128"/>
      <c r="BQI91" s="128"/>
      <c r="BQJ91" s="128"/>
      <c r="BQK91" s="128"/>
      <c r="BQL91" s="128"/>
      <c r="BQM91" s="128"/>
      <c r="BQN91" s="128"/>
      <c r="BQO91" s="128"/>
      <c r="BQP91" s="128"/>
      <c r="BQQ91" s="128"/>
      <c r="BQR91" s="128"/>
      <c r="BQS91" s="128"/>
      <c r="BQT91" s="128"/>
      <c r="BQU91" s="128"/>
      <c r="BQV91" s="128"/>
      <c r="BQW91" s="128"/>
      <c r="BQX91" s="128"/>
      <c r="BQY91" s="128"/>
      <c r="BQZ91" s="128"/>
      <c r="BRA91" s="128"/>
      <c r="BRB91" s="128"/>
      <c r="BRC91" s="128"/>
      <c r="BRD91" s="128"/>
      <c r="BRE91" s="128"/>
      <c r="BRF91" s="128"/>
      <c r="BRG91" s="128"/>
      <c r="BRH91" s="128"/>
      <c r="BRI91" s="128"/>
      <c r="BRJ91" s="128"/>
      <c r="BRK91" s="128"/>
      <c r="BRL91" s="128"/>
      <c r="BRM91" s="128"/>
      <c r="BRN91" s="128"/>
      <c r="BRO91" s="128"/>
      <c r="BRP91" s="128"/>
      <c r="BRQ91" s="128"/>
      <c r="BRR91" s="128"/>
      <c r="BRS91" s="128"/>
      <c r="BRT91" s="128"/>
      <c r="BRU91" s="128"/>
      <c r="BRV91" s="128"/>
      <c r="BRW91" s="128"/>
      <c r="BRX91" s="128"/>
      <c r="BRY91" s="128"/>
      <c r="BRZ91" s="128"/>
      <c r="BSA91" s="128"/>
      <c r="BSB91" s="128"/>
      <c r="BSC91" s="128"/>
      <c r="BSD91" s="128"/>
      <c r="BSE91" s="128"/>
      <c r="BSF91" s="128"/>
      <c r="BSG91" s="128"/>
      <c r="BSH91" s="128"/>
      <c r="BSI91" s="128"/>
      <c r="BSJ91" s="128"/>
      <c r="BSK91" s="128"/>
      <c r="BSL91" s="128"/>
      <c r="BSM91" s="128"/>
      <c r="BSN91" s="128"/>
      <c r="BSO91" s="128"/>
      <c r="BSP91" s="128"/>
      <c r="BSQ91" s="128"/>
      <c r="BSR91" s="128"/>
      <c r="BSS91" s="128"/>
      <c r="BST91" s="128"/>
      <c r="BSU91" s="128"/>
      <c r="BSV91" s="128"/>
      <c r="BSW91" s="128"/>
      <c r="BSX91" s="128"/>
      <c r="BSY91" s="128"/>
      <c r="BSZ91" s="128"/>
      <c r="BTA91" s="128"/>
      <c r="BTB91" s="128"/>
      <c r="BTC91" s="128"/>
      <c r="BTD91" s="128"/>
      <c r="BTE91" s="128"/>
      <c r="BTF91" s="128"/>
      <c r="BTG91" s="128"/>
      <c r="BTH91" s="128"/>
      <c r="BTI91" s="128"/>
      <c r="BTJ91" s="128"/>
      <c r="BTK91" s="128"/>
      <c r="BTL91" s="128"/>
      <c r="BTM91" s="128"/>
      <c r="BTN91" s="128"/>
      <c r="BTO91" s="128"/>
      <c r="BTP91" s="128"/>
      <c r="BTQ91" s="128"/>
      <c r="BTR91" s="128"/>
      <c r="BTS91" s="128"/>
      <c r="BTT91" s="128"/>
      <c r="BTU91" s="128"/>
      <c r="BTV91" s="128"/>
      <c r="BTW91" s="128"/>
      <c r="BTX91" s="128"/>
      <c r="BTY91" s="128"/>
      <c r="BTZ91" s="128"/>
      <c r="BUA91" s="128"/>
      <c r="BUB91" s="128"/>
      <c r="BUC91" s="128"/>
      <c r="BUD91" s="128"/>
      <c r="BUE91" s="128"/>
      <c r="BUF91" s="128"/>
      <c r="BUG91" s="128"/>
      <c r="BUH91" s="128"/>
      <c r="BUI91" s="128"/>
      <c r="BUJ91" s="128"/>
      <c r="BUK91" s="128"/>
      <c r="BUL91" s="128"/>
      <c r="BUM91" s="128"/>
      <c r="BUN91" s="128"/>
      <c r="BUO91" s="128"/>
      <c r="BUP91" s="128"/>
      <c r="BUQ91" s="128"/>
      <c r="BUR91" s="128"/>
      <c r="BUS91" s="128"/>
      <c r="BUT91" s="128"/>
      <c r="BUU91" s="128"/>
      <c r="BUV91" s="128"/>
      <c r="BUW91" s="128"/>
      <c r="BUX91" s="128"/>
      <c r="BUY91" s="128"/>
      <c r="BUZ91" s="128"/>
      <c r="BVA91" s="128"/>
      <c r="BVB91" s="128"/>
      <c r="BVC91" s="128"/>
      <c r="BVD91" s="128"/>
      <c r="BVE91" s="128"/>
      <c r="BVF91" s="128"/>
      <c r="BVG91" s="128"/>
      <c r="BVH91" s="128"/>
      <c r="BVI91" s="128"/>
      <c r="BVJ91" s="128"/>
      <c r="BVK91" s="128"/>
      <c r="BVL91" s="128"/>
      <c r="BVM91" s="128"/>
      <c r="BVN91" s="128"/>
      <c r="BVO91" s="128"/>
      <c r="BVP91" s="128"/>
      <c r="BVQ91" s="128"/>
      <c r="BVR91" s="128"/>
      <c r="BVS91" s="128"/>
      <c r="BVT91" s="128"/>
      <c r="BVU91" s="128"/>
      <c r="BVV91" s="128"/>
      <c r="BVW91" s="128"/>
      <c r="BVX91" s="128"/>
      <c r="BVY91" s="128"/>
      <c r="BVZ91" s="128"/>
      <c r="BWA91" s="128"/>
      <c r="BWB91" s="128"/>
      <c r="BWC91" s="128"/>
      <c r="BWD91" s="128"/>
      <c r="BWE91" s="128"/>
      <c r="BWF91" s="128"/>
      <c r="BWG91" s="128"/>
      <c r="BWH91" s="128"/>
      <c r="BWI91" s="128"/>
      <c r="BWJ91" s="128"/>
      <c r="BWK91" s="128"/>
      <c r="BWL91" s="128"/>
      <c r="BWM91" s="128"/>
      <c r="BWN91" s="128"/>
      <c r="BWO91" s="128"/>
      <c r="BWP91" s="128"/>
      <c r="BWQ91" s="128"/>
      <c r="BWR91" s="128"/>
      <c r="BWS91" s="128"/>
      <c r="BWT91" s="128"/>
      <c r="BWU91" s="128"/>
      <c r="BWV91" s="128"/>
      <c r="BWW91" s="128"/>
      <c r="BWX91" s="128"/>
      <c r="BWY91" s="128"/>
      <c r="BWZ91" s="128"/>
      <c r="BXA91" s="128"/>
      <c r="BXB91" s="128"/>
      <c r="BXC91" s="128"/>
      <c r="BXD91" s="128"/>
      <c r="BXE91" s="128"/>
      <c r="BXF91" s="128"/>
      <c r="BXG91" s="128"/>
      <c r="BXH91" s="128"/>
      <c r="BXI91" s="128"/>
      <c r="BXJ91" s="128"/>
      <c r="BXK91" s="128"/>
      <c r="BXL91" s="128"/>
      <c r="BXM91" s="128"/>
      <c r="BXN91" s="128"/>
      <c r="BXO91" s="128"/>
      <c r="BXP91" s="128"/>
      <c r="BXQ91" s="128"/>
      <c r="BXR91" s="128"/>
      <c r="BXS91" s="128"/>
      <c r="BXT91" s="128"/>
      <c r="BXU91" s="128"/>
      <c r="BXV91" s="128"/>
      <c r="BXW91" s="128"/>
      <c r="BXX91" s="128"/>
      <c r="BXY91" s="128"/>
      <c r="BXZ91" s="128"/>
      <c r="BYA91" s="128"/>
      <c r="BYB91" s="128"/>
      <c r="BYC91" s="128"/>
      <c r="BYD91" s="128"/>
      <c r="BYE91" s="128"/>
      <c r="BYF91" s="128"/>
      <c r="BYG91" s="128"/>
      <c r="BYH91" s="128"/>
      <c r="BYI91" s="128"/>
      <c r="BYJ91" s="128"/>
      <c r="BYK91" s="2"/>
    </row>
    <row r="92" spans="1:2013" x14ac:dyDescent="0.35">
      <c r="A92" s="99"/>
      <c r="B92" s="295"/>
      <c r="C92" s="31"/>
      <c r="D92" s="99"/>
      <c r="E92" s="99"/>
      <c r="F92" s="326"/>
      <c r="G92" s="329"/>
      <c r="H92" s="328"/>
      <c r="I92" s="128"/>
      <c r="J92" s="344"/>
      <c r="K92" s="329"/>
      <c r="L92" s="329"/>
      <c r="M92" s="24"/>
      <c r="N92" s="24"/>
      <c r="O92" s="329"/>
      <c r="P92" s="329"/>
      <c r="Q92" s="329"/>
      <c r="R92" s="24"/>
      <c r="S92" s="24"/>
      <c r="T92" s="329"/>
      <c r="U92" s="329"/>
      <c r="V92" s="329"/>
      <c r="W92" s="24"/>
      <c r="X92" s="24"/>
      <c r="Y92" s="329"/>
      <c r="Z92" s="329"/>
      <c r="AA92" s="329"/>
      <c r="AB92" s="24"/>
      <c r="AC92" s="24"/>
      <c r="AD92" s="329"/>
      <c r="AE92" s="329"/>
      <c r="AF92" s="329"/>
      <c r="AG92" s="24"/>
      <c r="AH92" s="24"/>
      <c r="AI92" s="329"/>
      <c r="AJ92" s="329"/>
      <c r="AK92" s="329"/>
      <c r="AL92" s="24"/>
      <c r="AM92" s="24"/>
      <c r="AN92" s="329"/>
      <c r="AO92" s="329"/>
      <c r="AP92" s="329"/>
      <c r="AQ92" s="24"/>
      <c r="AR92" s="24"/>
      <c r="AS92" s="329"/>
      <c r="AT92" s="329"/>
      <c r="AU92" s="329"/>
      <c r="AV92" s="24"/>
      <c r="AW92" s="24"/>
      <c r="AX92" s="329"/>
      <c r="AY92" s="329"/>
      <c r="AZ92" s="329"/>
      <c r="BA92" s="24"/>
      <c r="BB92" s="24"/>
      <c r="BC92" s="329"/>
      <c r="BD92" s="329"/>
      <c r="BE92" s="329"/>
      <c r="BF92" s="24"/>
      <c r="BG92" s="24"/>
      <c r="BH92" s="329"/>
      <c r="BI92" s="329"/>
      <c r="BJ92" s="329"/>
      <c r="BK92" s="24"/>
      <c r="BL92" s="24"/>
      <c r="BM92" s="329"/>
      <c r="BN92" s="329"/>
      <c r="BO92" s="329"/>
      <c r="BP92" s="24"/>
      <c r="BQ92" s="24"/>
      <c r="BR92" s="329"/>
      <c r="BS92" s="329"/>
      <c r="BT92" s="329"/>
      <c r="BU92" s="24"/>
      <c r="BV92" s="24"/>
      <c r="BW92" s="329"/>
      <c r="BX92" s="329"/>
      <c r="BY92" s="329"/>
      <c r="BZ92" s="24"/>
      <c r="CA92" s="24"/>
      <c r="CB92" s="329"/>
      <c r="CC92" s="329"/>
      <c r="CD92" s="329"/>
      <c r="CE92" s="24"/>
      <c r="CF92" s="24"/>
      <c r="CG92" s="329"/>
      <c r="CH92" s="329"/>
      <c r="CI92" s="329"/>
      <c r="CJ92" s="24"/>
      <c r="CK92" s="24"/>
      <c r="CL92" s="329"/>
      <c r="CM92" s="329"/>
      <c r="CN92" s="329"/>
      <c r="CO92" s="24"/>
      <c r="CP92" s="24"/>
      <c r="CQ92" s="329"/>
      <c r="CR92" s="329"/>
      <c r="CS92" s="329"/>
      <c r="CT92" s="24"/>
      <c r="CU92" s="24"/>
      <c r="CV92" s="329"/>
      <c r="CW92" s="329"/>
      <c r="CX92" s="329"/>
      <c r="CY92" s="24"/>
      <c r="CZ92" s="24"/>
      <c r="DA92" s="329"/>
      <c r="DB92" s="329"/>
      <c r="DC92" s="329"/>
      <c r="DD92" s="24"/>
      <c r="DE92" s="24"/>
      <c r="DF92" s="329"/>
      <c r="DG92" s="329"/>
      <c r="DH92" s="329"/>
      <c r="DI92" s="24"/>
      <c r="DJ92" s="24"/>
      <c r="DK92" s="329"/>
      <c r="DL92" s="329"/>
      <c r="DM92" s="329"/>
      <c r="DN92" s="24"/>
      <c r="DO92" s="24"/>
      <c r="DP92" s="329"/>
      <c r="DQ92" s="329"/>
      <c r="DR92" s="329"/>
      <c r="DS92" s="24"/>
      <c r="DT92" s="24"/>
      <c r="DU92" s="329"/>
      <c r="DV92" s="329"/>
      <c r="DW92" s="329"/>
      <c r="DX92" s="24"/>
      <c r="DY92" s="24"/>
      <c r="DZ92" s="329"/>
      <c r="EA92" s="329"/>
      <c r="EB92" s="329"/>
      <c r="EC92" s="24"/>
      <c r="ED92" s="24"/>
      <c r="EE92" s="329"/>
      <c r="EF92" s="329"/>
      <c r="EG92" s="329"/>
      <c r="EH92" s="24"/>
      <c r="EI92" s="24"/>
      <c r="EJ92" s="329"/>
      <c r="EK92" s="329"/>
      <c r="EL92" s="329"/>
      <c r="EM92" s="24"/>
      <c r="EN92" s="24"/>
      <c r="EO92" s="329"/>
      <c r="EP92" s="329"/>
      <c r="EQ92" s="329"/>
      <c r="ER92" s="24"/>
      <c r="ES92" s="24"/>
      <c r="ET92" s="329"/>
      <c r="EU92" s="329"/>
      <c r="EV92" s="329"/>
      <c r="EW92" s="24"/>
      <c r="EX92" s="24"/>
      <c r="EY92" s="329"/>
      <c r="EZ92" s="329"/>
      <c r="FA92" s="329"/>
      <c r="FB92" s="24"/>
      <c r="FC92" s="24"/>
      <c r="FD92" s="329"/>
      <c r="FE92" s="329"/>
      <c r="FF92" s="329"/>
      <c r="FG92" s="24"/>
      <c r="FH92" s="24"/>
      <c r="FI92" s="329"/>
      <c r="FJ92" s="329"/>
      <c r="FK92" s="329"/>
      <c r="FL92" s="24"/>
      <c r="FM92" s="24"/>
      <c r="FN92" s="329"/>
      <c r="FO92" s="329"/>
      <c r="FP92" s="329"/>
      <c r="FQ92" s="24"/>
      <c r="FR92" s="24"/>
      <c r="FS92" s="329"/>
      <c r="FT92" s="329"/>
      <c r="FU92" s="329"/>
      <c r="FV92" s="24"/>
      <c r="FW92" s="24"/>
      <c r="FX92" s="329"/>
      <c r="FY92" s="329"/>
      <c r="FZ92" s="329"/>
      <c r="GA92" s="24"/>
      <c r="GB92" s="24"/>
      <c r="GC92" s="329"/>
      <c r="GD92" s="329"/>
      <c r="GE92" s="329"/>
      <c r="GF92" s="24"/>
      <c r="GG92" s="24"/>
      <c r="GH92" s="329"/>
      <c r="GI92" s="329"/>
      <c r="GJ92" s="329"/>
      <c r="GK92" s="24"/>
      <c r="GL92" s="24"/>
      <c r="GM92" s="329"/>
      <c r="GN92" s="329"/>
      <c r="GO92" s="329"/>
      <c r="GP92" s="24"/>
      <c r="GQ92" s="24"/>
      <c r="GR92" s="329"/>
      <c r="GS92" s="329"/>
      <c r="GT92" s="329"/>
      <c r="GU92" s="24"/>
      <c r="GV92" s="24"/>
      <c r="GW92" s="329"/>
      <c r="GX92" s="329"/>
      <c r="GY92" s="329"/>
      <c r="GZ92" s="24"/>
      <c r="HA92" s="24"/>
      <c r="HB92" s="329"/>
      <c r="HC92" s="329"/>
      <c r="HD92" s="329"/>
      <c r="HE92" s="24"/>
      <c r="HF92" s="24"/>
      <c r="HG92" s="329"/>
      <c r="HH92" s="329"/>
      <c r="HI92" s="329"/>
      <c r="HJ92" s="24"/>
      <c r="HK92" s="24"/>
      <c r="HL92" s="329"/>
      <c r="HM92" s="329"/>
      <c r="HN92" s="329"/>
      <c r="HO92" s="24"/>
      <c r="HP92" s="24"/>
      <c r="HQ92" s="329"/>
      <c r="HR92" s="329"/>
      <c r="HS92" s="329"/>
      <c r="HT92" s="24"/>
      <c r="HU92" s="24"/>
      <c r="HV92" s="329"/>
      <c r="HW92" s="329"/>
      <c r="HX92" s="329"/>
      <c r="HY92" s="24"/>
      <c r="HZ92" s="24"/>
      <c r="IA92" s="329"/>
      <c r="IB92" s="329"/>
      <c r="IC92" s="329"/>
      <c r="ID92" s="24"/>
      <c r="IE92" s="24"/>
      <c r="IF92" s="329"/>
      <c r="IG92" s="329"/>
      <c r="IH92" s="329"/>
      <c r="II92" s="24"/>
      <c r="IJ92" s="24"/>
      <c r="IK92" s="329"/>
      <c r="IL92" s="329"/>
      <c r="IM92" s="329"/>
      <c r="IN92" s="24"/>
      <c r="IO92" s="24"/>
      <c r="IP92" s="329"/>
      <c r="IQ92" s="329"/>
      <c r="IR92" s="329"/>
      <c r="IS92" s="24"/>
      <c r="IT92" s="24"/>
      <c r="IU92" s="329"/>
      <c r="IV92" s="329"/>
      <c r="IW92" s="329"/>
      <c r="IX92" s="24"/>
      <c r="IY92" s="329"/>
      <c r="IZ92" s="328"/>
      <c r="JA92" s="323"/>
      <c r="JB92" s="128"/>
      <c r="JC92" s="128"/>
      <c r="JD92" s="128"/>
      <c r="JE92" s="128"/>
      <c r="JF92" s="128"/>
      <c r="JG92" s="128"/>
      <c r="JH92" s="128"/>
      <c r="JI92" s="128"/>
      <c r="JJ92" s="128"/>
      <c r="JK92" s="128"/>
      <c r="JL92" s="128"/>
      <c r="JM92" s="128"/>
      <c r="JN92" s="128"/>
      <c r="JO92" s="128"/>
      <c r="JP92" s="128"/>
      <c r="JQ92" s="128"/>
      <c r="JR92" s="128"/>
      <c r="JS92" s="128"/>
      <c r="JT92" s="128"/>
      <c r="JU92" s="128"/>
      <c r="JV92" s="128"/>
      <c r="JW92" s="128"/>
      <c r="JX92" s="128"/>
      <c r="JY92" s="128"/>
      <c r="JZ92" s="128"/>
      <c r="KA92" s="128"/>
      <c r="KB92" s="128"/>
      <c r="KC92" s="128"/>
      <c r="KD92" s="128"/>
      <c r="KE92" s="128"/>
      <c r="KF92" s="128"/>
      <c r="KG92" s="128"/>
      <c r="KH92" s="128"/>
      <c r="KI92" s="128"/>
      <c r="KJ92" s="128"/>
      <c r="KK92" s="128"/>
      <c r="KL92" s="128"/>
      <c r="KM92" s="128"/>
      <c r="KN92" s="128"/>
      <c r="KO92" s="128"/>
      <c r="KP92" s="128"/>
      <c r="KQ92" s="128"/>
      <c r="KR92" s="128"/>
      <c r="KS92" s="128"/>
      <c r="KT92" s="128"/>
      <c r="KU92" s="128"/>
      <c r="KV92" s="128"/>
      <c r="KW92" s="128"/>
      <c r="KX92" s="128"/>
      <c r="KY92" s="128"/>
      <c r="KZ92" s="128"/>
      <c r="LA92" s="128"/>
      <c r="LB92" s="128"/>
      <c r="LC92" s="128"/>
      <c r="LD92" s="128"/>
      <c r="LE92" s="128"/>
      <c r="LF92" s="128"/>
      <c r="LG92" s="128"/>
      <c r="LH92" s="128"/>
      <c r="LI92" s="128"/>
      <c r="LJ92" s="128"/>
      <c r="LK92" s="128"/>
      <c r="LL92" s="128"/>
      <c r="LM92" s="128"/>
      <c r="LN92" s="128"/>
      <c r="LO92" s="128"/>
      <c r="LP92" s="128"/>
      <c r="LQ92" s="128"/>
      <c r="LR92" s="128"/>
      <c r="LS92" s="128"/>
      <c r="LT92" s="128"/>
      <c r="LU92" s="128"/>
      <c r="LV92" s="128"/>
      <c r="LW92" s="128"/>
      <c r="LX92" s="128"/>
      <c r="LY92" s="128"/>
      <c r="LZ92" s="128"/>
      <c r="MA92" s="128"/>
      <c r="MB92" s="128"/>
      <c r="MC92" s="128"/>
      <c r="MD92" s="128"/>
      <c r="ME92" s="128"/>
      <c r="MF92" s="128"/>
      <c r="MG92" s="128"/>
      <c r="MH92" s="128"/>
      <c r="MI92" s="128"/>
      <c r="MJ92" s="128"/>
      <c r="MK92" s="128"/>
      <c r="ML92" s="128"/>
      <c r="MM92" s="128"/>
      <c r="MN92" s="128"/>
      <c r="MO92" s="128"/>
      <c r="MP92" s="128"/>
      <c r="MQ92" s="128"/>
      <c r="MR92" s="128"/>
      <c r="MS92" s="128"/>
      <c r="MT92" s="128"/>
      <c r="MU92" s="128"/>
      <c r="MV92" s="128"/>
      <c r="MW92" s="128"/>
      <c r="MX92" s="128"/>
      <c r="MY92" s="128"/>
      <c r="MZ92" s="128"/>
      <c r="NA92" s="128"/>
      <c r="NB92" s="128"/>
      <c r="NC92" s="128"/>
      <c r="ND92" s="128"/>
      <c r="NE92" s="128"/>
      <c r="NF92" s="128"/>
      <c r="NG92" s="128"/>
      <c r="NH92" s="128"/>
      <c r="NI92" s="128"/>
      <c r="NJ92" s="128"/>
      <c r="NK92" s="128"/>
      <c r="NL92" s="128"/>
      <c r="NM92" s="128"/>
      <c r="NN92" s="128"/>
      <c r="NO92" s="128"/>
      <c r="NP92" s="128"/>
      <c r="NQ92" s="128"/>
      <c r="NR92" s="128"/>
      <c r="NS92" s="128"/>
      <c r="NT92" s="128"/>
      <c r="NU92" s="128"/>
      <c r="NV92" s="128"/>
      <c r="NW92" s="128"/>
      <c r="NX92" s="128"/>
      <c r="NY92" s="128"/>
      <c r="NZ92" s="128"/>
      <c r="OA92" s="128"/>
      <c r="OB92" s="128"/>
      <c r="OC92" s="128"/>
      <c r="OD92" s="128"/>
      <c r="OE92" s="128"/>
      <c r="OF92" s="128"/>
      <c r="OG92" s="128"/>
      <c r="OH92" s="128"/>
      <c r="OI92" s="128"/>
      <c r="OJ92" s="128"/>
      <c r="OK92" s="128"/>
      <c r="OL92" s="128"/>
      <c r="OM92" s="128"/>
      <c r="ON92" s="128"/>
      <c r="OO92" s="128"/>
      <c r="OP92" s="128"/>
      <c r="OQ92" s="128"/>
      <c r="OR92" s="128"/>
      <c r="OS92" s="128"/>
      <c r="OT92" s="128"/>
      <c r="OU92" s="128"/>
      <c r="OV92" s="128"/>
      <c r="OW92" s="128"/>
      <c r="OX92" s="128"/>
      <c r="OY92" s="128"/>
      <c r="OZ92" s="128"/>
      <c r="PA92" s="128"/>
      <c r="PB92" s="128"/>
      <c r="PC92" s="128"/>
      <c r="PD92" s="128"/>
      <c r="PE92" s="128"/>
      <c r="PF92" s="128"/>
      <c r="PG92" s="128"/>
      <c r="PH92" s="128"/>
      <c r="PI92" s="128"/>
      <c r="PJ92" s="128"/>
      <c r="PK92" s="128"/>
      <c r="PL92" s="128"/>
      <c r="PM92" s="128"/>
      <c r="PN92" s="128"/>
      <c r="PO92" s="128"/>
      <c r="PP92" s="128"/>
      <c r="PQ92" s="128"/>
      <c r="PR92" s="128"/>
      <c r="PS92" s="128"/>
      <c r="PT92" s="128"/>
      <c r="PU92" s="128"/>
      <c r="PV92" s="128"/>
      <c r="PW92" s="128"/>
      <c r="PX92" s="128"/>
      <c r="PY92" s="128"/>
      <c r="PZ92" s="128"/>
      <c r="QA92" s="128"/>
      <c r="QB92" s="128"/>
      <c r="QC92" s="128"/>
      <c r="QD92" s="128"/>
      <c r="QE92" s="128"/>
      <c r="QF92" s="128"/>
      <c r="QG92" s="128"/>
      <c r="QH92" s="128"/>
      <c r="QI92" s="128"/>
      <c r="QJ92" s="128"/>
      <c r="QK92" s="128"/>
      <c r="QL92" s="128"/>
      <c r="QM92" s="128"/>
      <c r="QN92" s="128"/>
      <c r="QO92" s="128"/>
      <c r="QP92" s="128"/>
      <c r="QQ92" s="128"/>
      <c r="QR92" s="128"/>
      <c r="QS92" s="128"/>
      <c r="QT92" s="128"/>
      <c r="QU92" s="128"/>
      <c r="QV92" s="128"/>
      <c r="QW92" s="128"/>
      <c r="QX92" s="128"/>
      <c r="QY92" s="128"/>
      <c r="QZ92" s="128"/>
      <c r="RA92" s="128"/>
      <c r="RB92" s="128"/>
      <c r="RC92" s="128"/>
      <c r="RD92" s="128"/>
      <c r="RE92" s="128"/>
      <c r="RF92" s="128"/>
      <c r="RG92" s="128"/>
      <c r="RH92" s="128"/>
      <c r="RI92" s="128"/>
      <c r="RJ92" s="128"/>
      <c r="RK92" s="128"/>
      <c r="RL92" s="128"/>
      <c r="RM92" s="128"/>
      <c r="RN92" s="128"/>
      <c r="RO92" s="128"/>
      <c r="RP92" s="128"/>
      <c r="RQ92" s="128"/>
      <c r="RR92" s="128"/>
      <c r="RS92" s="128"/>
      <c r="RT92" s="128"/>
      <c r="RU92" s="128"/>
      <c r="RV92" s="128"/>
      <c r="RW92" s="128"/>
      <c r="RX92" s="128"/>
      <c r="RY92" s="128"/>
      <c r="RZ92" s="128"/>
      <c r="SA92" s="128"/>
      <c r="SB92" s="128"/>
      <c r="SC92" s="128"/>
      <c r="SD92" s="128"/>
      <c r="SE92" s="128"/>
      <c r="SF92" s="128"/>
      <c r="SG92" s="128"/>
      <c r="SH92" s="128"/>
      <c r="SI92" s="128"/>
      <c r="SJ92" s="128"/>
      <c r="SK92" s="128"/>
      <c r="SL92" s="128"/>
      <c r="SM92" s="128"/>
      <c r="SN92" s="128"/>
      <c r="SO92" s="128"/>
      <c r="SP92" s="128"/>
      <c r="SQ92" s="128"/>
      <c r="SR92" s="128"/>
      <c r="SS92" s="128"/>
      <c r="ST92" s="128"/>
      <c r="SU92" s="128"/>
      <c r="SV92" s="128"/>
      <c r="SW92" s="128"/>
      <c r="SX92" s="128"/>
      <c r="SY92" s="128"/>
      <c r="SZ92" s="128"/>
      <c r="TA92" s="128"/>
      <c r="TB92" s="128"/>
      <c r="TC92" s="128"/>
      <c r="TD92" s="128"/>
      <c r="TE92" s="128"/>
      <c r="TF92" s="128"/>
      <c r="TG92" s="128"/>
      <c r="TH92" s="128"/>
      <c r="TI92" s="128"/>
      <c r="TJ92" s="128"/>
      <c r="TK92" s="128"/>
      <c r="TL92" s="128"/>
      <c r="TM92" s="128"/>
      <c r="TN92" s="128"/>
      <c r="TO92" s="128"/>
      <c r="TP92" s="128"/>
      <c r="TQ92" s="128"/>
      <c r="TR92" s="128"/>
      <c r="TS92" s="128"/>
      <c r="TT92" s="128"/>
      <c r="TU92" s="128"/>
      <c r="TV92" s="128"/>
      <c r="TW92" s="128"/>
      <c r="TX92" s="128"/>
      <c r="TY92" s="128"/>
      <c r="TZ92" s="128"/>
      <c r="UA92" s="128"/>
      <c r="UB92" s="128"/>
      <c r="UC92" s="128"/>
      <c r="UD92" s="128"/>
      <c r="UE92" s="128"/>
      <c r="UF92" s="128"/>
      <c r="UG92" s="128"/>
      <c r="UH92" s="128"/>
      <c r="UI92" s="128"/>
      <c r="UJ92" s="128"/>
      <c r="UK92" s="128"/>
      <c r="UL92" s="128"/>
      <c r="UM92" s="128"/>
      <c r="UN92" s="128"/>
      <c r="UO92" s="128"/>
      <c r="UP92" s="128"/>
      <c r="UQ92" s="128"/>
      <c r="UR92" s="128"/>
      <c r="US92" s="128"/>
      <c r="UT92" s="128"/>
      <c r="UU92" s="128"/>
      <c r="UV92" s="128"/>
      <c r="UW92" s="128"/>
      <c r="UX92" s="128"/>
      <c r="UY92" s="128"/>
      <c r="UZ92" s="128"/>
      <c r="VA92" s="128"/>
      <c r="VB92" s="128"/>
      <c r="VC92" s="128"/>
      <c r="VD92" s="128"/>
      <c r="VE92" s="128"/>
      <c r="VF92" s="128"/>
      <c r="VG92" s="128"/>
      <c r="VH92" s="128"/>
      <c r="VI92" s="128"/>
      <c r="VJ92" s="128"/>
      <c r="VK92" s="128"/>
      <c r="VL92" s="128"/>
      <c r="VM92" s="128"/>
      <c r="VN92" s="128"/>
      <c r="VO92" s="128"/>
      <c r="VP92" s="128"/>
      <c r="VQ92" s="128"/>
      <c r="VR92" s="128"/>
      <c r="VS92" s="128"/>
      <c r="VT92" s="128"/>
      <c r="VU92" s="128"/>
      <c r="VV92" s="128"/>
      <c r="VW92" s="128"/>
      <c r="VX92" s="128"/>
      <c r="VY92" s="128"/>
      <c r="VZ92" s="128"/>
      <c r="WA92" s="128"/>
      <c r="WB92" s="128"/>
      <c r="WC92" s="128"/>
      <c r="WD92" s="128"/>
      <c r="WE92" s="128"/>
      <c r="WF92" s="128"/>
      <c r="WG92" s="128"/>
      <c r="WH92" s="128"/>
      <c r="WI92" s="128"/>
      <c r="WJ92" s="128"/>
      <c r="WK92" s="128"/>
      <c r="WL92" s="128"/>
      <c r="WM92" s="128"/>
      <c r="WN92" s="128"/>
      <c r="WO92" s="128"/>
      <c r="WP92" s="128"/>
      <c r="WQ92" s="128"/>
      <c r="WR92" s="128"/>
      <c r="WS92" s="128"/>
      <c r="WT92" s="128"/>
      <c r="WU92" s="128"/>
      <c r="WV92" s="128"/>
      <c r="WW92" s="128"/>
      <c r="WX92" s="128"/>
      <c r="WY92" s="128"/>
      <c r="WZ92" s="128"/>
      <c r="XA92" s="128"/>
      <c r="XB92" s="128"/>
      <c r="XC92" s="128"/>
      <c r="XD92" s="128"/>
      <c r="XE92" s="128"/>
      <c r="XF92" s="128"/>
      <c r="XG92" s="128"/>
      <c r="XH92" s="128"/>
      <c r="XI92" s="128"/>
      <c r="XJ92" s="128"/>
      <c r="XK92" s="128"/>
      <c r="XL92" s="128"/>
      <c r="XM92" s="128"/>
      <c r="XN92" s="128"/>
      <c r="XO92" s="128"/>
      <c r="XP92" s="128"/>
      <c r="XQ92" s="128"/>
      <c r="XR92" s="128"/>
      <c r="XS92" s="128"/>
      <c r="XT92" s="128"/>
      <c r="XU92" s="128"/>
      <c r="XV92" s="128"/>
      <c r="XW92" s="128"/>
      <c r="XX92" s="128"/>
      <c r="XY92" s="128"/>
      <c r="XZ92" s="128"/>
      <c r="YA92" s="128"/>
      <c r="YB92" s="128"/>
      <c r="YC92" s="128"/>
      <c r="YD92" s="128"/>
      <c r="YE92" s="128"/>
      <c r="YF92" s="128"/>
      <c r="YG92" s="128"/>
      <c r="YH92" s="128"/>
      <c r="YI92" s="128"/>
      <c r="YJ92" s="128"/>
      <c r="YK92" s="128"/>
      <c r="YL92" s="128"/>
      <c r="YM92" s="128"/>
      <c r="YN92" s="128"/>
      <c r="YO92" s="128"/>
      <c r="YP92" s="128"/>
      <c r="YQ92" s="128"/>
      <c r="YR92" s="128"/>
      <c r="YS92" s="128"/>
      <c r="YT92" s="128"/>
      <c r="YU92" s="128"/>
      <c r="YV92" s="128"/>
      <c r="YW92" s="128"/>
      <c r="YX92" s="128"/>
      <c r="YY92" s="128"/>
      <c r="YZ92" s="128"/>
      <c r="ZA92" s="128"/>
      <c r="ZB92" s="128"/>
      <c r="ZC92" s="128"/>
      <c r="ZD92" s="128"/>
      <c r="ZE92" s="128"/>
      <c r="ZF92" s="128"/>
      <c r="ZG92" s="128"/>
      <c r="ZH92" s="128"/>
      <c r="ZI92" s="128"/>
      <c r="ZJ92" s="128"/>
      <c r="ZK92" s="128"/>
      <c r="ZL92" s="128"/>
      <c r="ZM92" s="128"/>
      <c r="ZN92" s="128"/>
      <c r="ZO92" s="128"/>
      <c r="ZP92" s="128"/>
      <c r="ZQ92" s="128"/>
      <c r="ZR92" s="128"/>
      <c r="ZS92" s="128"/>
      <c r="ZT92" s="128"/>
      <c r="ZU92" s="128"/>
      <c r="ZV92" s="128"/>
      <c r="ZW92" s="128"/>
      <c r="ZX92" s="128"/>
      <c r="ZY92" s="128"/>
      <c r="ZZ92" s="128"/>
      <c r="AAA92" s="128"/>
      <c r="AAB92" s="128"/>
      <c r="AAC92" s="128"/>
      <c r="AAD92" s="128"/>
      <c r="AAE92" s="128"/>
      <c r="AAF92" s="128"/>
      <c r="AAG92" s="128"/>
      <c r="AAH92" s="128"/>
      <c r="AAI92" s="128"/>
      <c r="AAJ92" s="128"/>
      <c r="AAK92" s="128"/>
      <c r="AAL92" s="128"/>
      <c r="AAM92" s="128"/>
      <c r="AAN92" s="128"/>
      <c r="AAO92" s="128"/>
      <c r="AAP92" s="128"/>
      <c r="AAQ92" s="128"/>
      <c r="AAR92" s="128"/>
      <c r="AAS92" s="128"/>
      <c r="AAT92" s="128"/>
      <c r="AAU92" s="128"/>
      <c r="AAV92" s="128"/>
      <c r="AAW92" s="128"/>
      <c r="AAX92" s="128"/>
      <c r="AAY92" s="128"/>
      <c r="AAZ92" s="128"/>
      <c r="ABA92" s="128"/>
      <c r="ABB92" s="128"/>
      <c r="ABC92" s="128"/>
      <c r="ABD92" s="128"/>
      <c r="ABE92" s="128"/>
      <c r="ABF92" s="128"/>
      <c r="ABG92" s="128"/>
      <c r="ABH92" s="128"/>
      <c r="ABI92" s="128"/>
      <c r="ABJ92" s="128"/>
      <c r="ABK92" s="128"/>
      <c r="ABL92" s="128"/>
      <c r="ABM92" s="128"/>
      <c r="ABN92" s="128"/>
      <c r="ABO92" s="128"/>
      <c r="ABP92" s="128"/>
      <c r="ABQ92" s="128"/>
      <c r="ABR92" s="128"/>
      <c r="ABS92" s="128"/>
      <c r="ABT92" s="128"/>
      <c r="ABU92" s="128"/>
      <c r="ABV92" s="128"/>
      <c r="ABW92" s="128"/>
      <c r="ABX92" s="128"/>
      <c r="ABY92" s="128"/>
      <c r="ABZ92" s="128"/>
      <c r="ACA92" s="128"/>
      <c r="ACB92" s="128"/>
      <c r="ACC92" s="128"/>
      <c r="ACD92" s="128"/>
      <c r="ACE92" s="128"/>
      <c r="ACF92" s="128"/>
      <c r="ACG92" s="128"/>
      <c r="ACH92" s="128"/>
      <c r="ACI92" s="128"/>
      <c r="ACJ92" s="128"/>
      <c r="ACK92" s="128"/>
      <c r="ACL92" s="128"/>
      <c r="ACM92" s="128"/>
      <c r="ACN92" s="128"/>
      <c r="ACO92" s="128"/>
      <c r="ACP92" s="128"/>
      <c r="ACQ92" s="128"/>
      <c r="ACR92" s="128"/>
      <c r="ACS92" s="128"/>
      <c r="ACT92" s="128"/>
      <c r="ACU92" s="128"/>
      <c r="ACV92" s="128"/>
      <c r="ACW92" s="128"/>
      <c r="ACX92" s="128"/>
      <c r="ACY92" s="128"/>
      <c r="ACZ92" s="128"/>
      <c r="ADA92" s="128"/>
      <c r="ADB92" s="128"/>
      <c r="ADC92" s="128"/>
      <c r="ADD92" s="128"/>
      <c r="ADE92" s="128"/>
      <c r="ADF92" s="128"/>
      <c r="ADG92" s="128"/>
      <c r="ADH92" s="128"/>
      <c r="ADI92" s="128"/>
      <c r="ADJ92" s="128"/>
      <c r="ADK92" s="128"/>
      <c r="ADL92" s="128"/>
      <c r="ADM92" s="128"/>
      <c r="ADN92" s="128"/>
      <c r="ADO92" s="128"/>
      <c r="ADP92" s="128"/>
      <c r="ADQ92" s="128"/>
      <c r="ADR92" s="128"/>
      <c r="ADS92" s="128"/>
      <c r="ADT92" s="128"/>
      <c r="ADU92" s="128"/>
      <c r="ADV92" s="128"/>
      <c r="ADW92" s="128"/>
      <c r="ADX92" s="128"/>
      <c r="ADY92" s="128"/>
      <c r="ADZ92" s="128"/>
      <c r="AEA92" s="128"/>
      <c r="AEB92" s="128"/>
      <c r="AEC92" s="128"/>
      <c r="AED92" s="128"/>
      <c r="AEE92" s="128"/>
      <c r="AEF92" s="128"/>
      <c r="AEG92" s="128"/>
      <c r="AEH92" s="128"/>
      <c r="AEI92" s="128"/>
      <c r="AEJ92" s="128"/>
      <c r="AEK92" s="128"/>
      <c r="AEL92" s="128"/>
      <c r="AEM92" s="128"/>
      <c r="AEN92" s="128"/>
      <c r="AEO92" s="128"/>
      <c r="AEP92" s="128"/>
      <c r="AEQ92" s="128"/>
      <c r="AER92" s="128"/>
      <c r="AES92" s="128"/>
      <c r="AET92" s="128"/>
      <c r="AEU92" s="128"/>
      <c r="AEV92" s="128"/>
      <c r="AEW92" s="128"/>
      <c r="AEX92" s="128"/>
      <c r="AEY92" s="128"/>
      <c r="AEZ92" s="128"/>
      <c r="AFA92" s="128"/>
      <c r="AFB92" s="128"/>
      <c r="AFC92" s="128"/>
      <c r="AFD92" s="128"/>
      <c r="AFE92" s="128"/>
      <c r="AFF92" s="128"/>
      <c r="AFG92" s="128"/>
      <c r="AFH92" s="128"/>
      <c r="AFI92" s="128"/>
      <c r="AFJ92" s="128"/>
      <c r="AFK92" s="128"/>
      <c r="AFL92" s="128"/>
      <c r="AFM92" s="128"/>
      <c r="AFN92" s="128"/>
      <c r="AFO92" s="128"/>
      <c r="AFP92" s="128"/>
      <c r="AFQ92" s="128"/>
      <c r="AFR92" s="128"/>
      <c r="AFS92" s="128"/>
      <c r="AFT92" s="128"/>
      <c r="AFU92" s="128"/>
      <c r="AFV92" s="128"/>
      <c r="AFW92" s="128"/>
      <c r="AFX92" s="128"/>
      <c r="AFY92" s="128"/>
      <c r="AFZ92" s="128"/>
      <c r="AGA92" s="128"/>
      <c r="AGB92" s="128"/>
      <c r="AGC92" s="128"/>
      <c r="AGD92" s="128"/>
      <c r="AGE92" s="128"/>
      <c r="AGF92" s="128"/>
      <c r="AGG92" s="128"/>
      <c r="AGH92" s="128"/>
      <c r="AGI92" s="128"/>
      <c r="AGJ92" s="128"/>
      <c r="AGK92" s="128"/>
      <c r="AGL92" s="128"/>
      <c r="AGM92" s="128"/>
      <c r="AGN92" s="128"/>
      <c r="AGO92" s="128"/>
      <c r="AGP92" s="128"/>
      <c r="AGQ92" s="128"/>
      <c r="AGR92" s="128"/>
      <c r="AGS92" s="128"/>
      <c r="AGT92" s="128"/>
      <c r="AGU92" s="128"/>
      <c r="AGV92" s="128"/>
      <c r="AGW92" s="128"/>
      <c r="AGX92" s="128"/>
      <c r="AGY92" s="128"/>
      <c r="AGZ92" s="128"/>
      <c r="AHA92" s="128"/>
      <c r="AHB92" s="128"/>
      <c r="AHC92" s="128"/>
      <c r="AHD92" s="128"/>
      <c r="AHE92" s="128"/>
      <c r="AHF92" s="128"/>
      <c r="AHG92" s="128"/>
      <c r="AHH92" s="128"/>
      <c r="AHI92" s="128"/>
      <c r="AHJ92" s="128"/>
      <c r="AHK92" s="128"/>
      <c r="AHL92" s="128"/>
      <c r="AHM92" s="128"/>
      <c r="AHN92" s="128"/>
      <c r="AHO92" s="128"/>
      <c r="AHP92" s="128"/>
      <c r="AHQ92" s="128"/>
      <c r="AHR92" s="128"/>
      <c r="AHS92" s="128"/>
      <c r="AHT92" s="128"/>
      <c r="AHU92" s="128"/>
      <c r="AHV92" s="128"/>
      <c r="AHW92" s="128"/>
      <c r="AHX92" s="128"/>
      <c r="AHY92" s="128"/>
      <c r="AHZ92" s="128"/>
      <c r="AIA92" s="128"/>
      <c r="AIB92" s="128"/>
      <c r="AIC92" s="128"/>
      <c r="AID92" s="128"/>
      <c r="AIE92" s="128"/>
      <c r="AIF92" s="128"/>
      <c r="AIG92" s="128"/>
      <c r="AIH92" s="128"/>
      <c r="AII92" s="128"/>
      <c r="AIJ92" s="128"/>
      <c r="AIK92" s="128"/>
      <c r="AIL92" s="128"/>
      <c r="AIM92" s="128"/>
      <c r="AIN92" s="128"/>
      <c r="AIO92" s="128"/>
      <c r="AIP92" s="128"/>
      <c r="AIQ92" s="128"/>
      <c r="AIR92" s="128"/>
      <c r="AIS92" s="128"/>
      <c r="AIT92" s="128"/>
      <c r="AIU92" s="128"/>
      <c r="AIV92" s="128"/>
      <c r="AIW92" s="128"/>
      <c r="AIX92" s="128"/>
      <c r="AIY92" s="128"/>
      <c r="AIZ92" s="128"/>
      <c r="AJA92" s="128"/>
      <c r="AJB92" s="128"/>
      <c r="AJC92" s="128"/>
      <c r="AJD92" s="128"/>
      <c r="AJE92" s="128"/>
      <c r="AJF92" s="128"/>
      <c r="AJG92" s="128"/>
      <c r="AJH92" s="128"/>
      <c r="AJI92" s="128"/>
      <c r="AJJ92" s="128"/>
      <c r="AJK92" s="128"/>
      <c r="AJL92" s="128"/>
      <c r="AJM92" s="128"/>
      <c r="AJN92" s="128"/>
      <c r="AJO92" s="128"/>
      <c r="AJP92" s="128"/>
      <c r="AJQ92" s="128"/>
      <c r="AJR92" s="128"/>
      <c r="AJS92" s="128"/>
      <c r="AJT92" s="128"/>
      <c r="AJU92" s="128"/>
      <c r="AJV92" s="128"/>
      <c r="AJW92" s="128"/>
      <c r="AJX92" s="128"/>
      <c r="AJY92" s="128"/>
      <c r="AJZ92" s="128"/>
      <c r="AKA92" s="128"/>
      <c r="AKB92" s="128"/>
      <c r="AKC92" s="128"/>
      <c r="AKD92" s="128"/>
      <c r="AKE92" s="128"/>
      <c r="AKF92" s="128"/>
      <c r="AKG92" s="128"/>
      <c r="AKH92" s="128"/>
      <c r="AKI92" s="128"/>
      <c r="AKJ92" s="128"/>
      <c r="AKK92" s="128"/>
      <c r="AKL92" s="128"/>
      <c r="AKM92" s="128"/>
      <c r="AKN92" s="128"/>
      <c r="AKO92" s="128"/>
      <c r="AKP92" s="128"/>
      <c r="AKQ92" s="128"/>
      <c r="AKR92" s="128"/>
      <c r="AKS92" s="128"/>
      <c r="AKT92" s="128"/>
      <c r="AKU92" s="128"/>
      <c r="AKV92" s="128"/>
      <c r="AKW92" s="128"/>
      <c r="AKX92" s="128"/>
      <c r="AKY92" s="128"/>
      <c r="AKZ92" s="128"/>
      <c r="ALA92" s="128"/>
      <c r="ALB92" s="128"/>
      <c r="ALC92" s="128"/>
      <c r="ALD92" s="128"/>
      <c r="ALE92" s="128"/>
      <c r="ALF92" s="128"/>
      <c r="ALG92" s="128"/>
      <c r="ALH92" s="128"/>
      <c r="ALI92" s="128"/>
      <c r="ALJ92" s="128"/>
      <c r="ALK92" s="128"/>
      <c r="ALL92" s="128"/>
      <c r="ALM92" s="128"/>
      <c r="ALN92" s="128"/>
      <c r="ALO92" s="128"/>
      <c r="ALP92" s="128"/>
      <c r="ALQ92" s="128"/>
      <c r="ALR92" s="128"/>
      <c r="ALS92" s="128"/>
      <c r="ALT92" s="128"/>
      <c r="ALU92" s="128"/>
      <c r="ALV92" s="128"/>
      <c r="ALW92" s="128"/>
      <c r="ALX92" s="128"/>
      <c r="ALY92" s="128"/>
      <c r="ALZ92" s="128"/>
      <c r="AMA92" s="128"/>
      <c r="AMB92" s="128"/>
      <c r="AMC92" s="128"/>
      <c r="AMD92" s="128"/>
      <c r="AME92" s="128"/>
      <c r="AMF92" s="128"/>
      <c r="AMG92" s="128"/>
      <c r="AMH92" s="128"/>
      <c r="AMI92" s="128"/>
      <c r="AMJ92" s="128"/>
      <c r="AMK92" s="128"/>
      <c r="AML92" s="128"/>
      <c r="AMM92" s="128"/>
      <c r="AMN92" s="128"/>
      <c r="AMO92" s="128"/>
      <c r="AMP92" s="128"/>
      <c r="AMQ92" s="128"/>
      <c r="AMR92" s="128"/>
      <c r="AMS92" s="128"/>
      <c r="AMT92" s="128"/>
      <c r="AMU92" s="128"/>
      <c r="AMV92" s="128"/>
      <c r="AMW92" s="128"/>
      <c r="AMX92" s="128"/>
      <c r="AMY92" s="128"/>
      <c r="AMZ92" s="128"/>
      <c r="ANA92" s="128"/>
      <c r="ANB92" s="128"/>
      <c r="ANC92" s="128"/>
      <c r="AND92" s="128"/>
      <c r="ANE92" s="128"/>
      <c r="ANF92" s="128"/>
      <c r="ANG92" s="128"/>
      <c r="ANH92" s="128"/>
      <c r="ANI92" s="128"/>
      <c r="ANJ92" s="128"/>
      <c r="ANK92" s="128"/>
      <c r="ANL92" s="128"/>
      <c r="ANM92" s="128"/>
      <c r="ANN92" s="128"/>
      <c r="ANO92" s="128"/>
      <c r="ANP92" s="128"/>
      <c r="ANQ92" s="128"/>
      <c r="ANR92" s="128"/>
      <c r="ANS92" s="128"/>
      <c r="ANT92" s="128"/>
      <c r="ANU92" s="128"/>
      <c r="ANV92" s="128"/>
      <c r="ANW92" s="128"/>
      <c r="ANX92" s="128"/>
      <c r="ANY92" s="128"/>
      <c r="ANZ92" s="128"/>
      <c r="AOA92" s="128"/>
      <c r="AOB92" s="128"/>
      <c r="AOC92" s="128"/>
      <c r="AOD92" s="128"/>
      <c r="AOE92" s="128"/>
      <c r="AOF92" s="128"/>
      <c r="AOG92" s="128"/>
      <c r="AOH92" s="128"/>
      <c r="AOI92" s="128"/>
      <c r="AOJ92" s="128"/>
      <c r="AOK92" s="128"/>
      <c r="AOL92" s="128"/>
      <c r="AOM92" s="128"/>
      <c r="AON92" s="128"/>
      <c r="AOO92" s="128"/>
      <c r="AOP92" s="128"/>
      <c r="AOQ92" s="128"/>
      <c r="AOR92" s="128"/>
      <c r="AOS92" s="128"/>
      <c r="AOT92" s="128"/>
      <c r="AOU92" s="128"/>
      <c r="AOV92" s="128"/>
      <c r="AOW92" s="128"/>
      <c r="AOX92" s="128"/>
      <c r="AOY92" s="128"/>
      <c r="AOZ92" s="128"/>
      <c r="APA92" s="128"/>
      <c r="APB92" s="128"/>
      <c r="APC92" s="128"/>
      <c r="APD92" s="128"/>
      <c r="APE92" s="128"/>
      <c r="APF92" s="128"/>
      <c r="APG92" s="128"/>
      <c r="APH92" s="128"/>
      <c r="API92" s="128"/>
      <c r="APJ92" s="128"/>
      <c r="APK92" s="128"/>
      <c r="APL92" s="128"/>
      <c r="APM92" s="128"/>
      <c r="APN92" s="128"/>
      <c r="APO92" s="128"/>
      <c r="APP92" s="128"/>
      <c r="APQ92" s="128"/>
      <c r="APR92" s="128"/>
      <c r="APS92" s="128"/>
      <c r="APT92" s="128"/>
      <c r="APU92" s="128"/>
      <c r="APV92" s="128"/>
      <c r="APW92" s="128"/>
      <c r="APX92" s="128"/>
      <c r="APY92" s="128"/>
      <c r="APZ92" s="128"/>
      <c r="AQA92" s="128"/>
      <c r="AQB92" s="128"/>
      <c r="AQC92" s="128"/>
      <c r="AQD92" s="128"/>
      <c r="AQE92" s="128"/>
      <c r="AQF92" s="128"/>
      <c r="AQG92" s="128"/>
      <c r="AQH92" s="128"/>
      <c r="AQI92" s="128"/>
      <c r="AQJ92" s="128"/>
      <c r="AQK92" s="128"/>
      <c r="AQL92" s="128"/>
      <c r="AQM92" s="128"/>
      <c r="AQN92" s="128"/>
      <c r="AQO92" s="128"/>
      <c r="AQP92" s="128"/>
      <c r="AQQ92" s="128"/>
      <c r="AQR92" s="128"/>
      <c r="AQS92" s="128"/>
      <c r="AQT92" s="128"/>
      <c r="AQU92" s="128"/>
      <c r="AQV92" s="128"/>
      <c r="AQW92" s="128"/>
      <c r="AQX92" s="128"/>
      <c r="AQY92" s="128"/>
      <c r="AQZ92" s="128"/>
      <c r="ARA92" s="128"/>
      <c r="ARB92" s="128"/>
      <c r="ARC92" s="128"/>
      <c r="ARD92" s="128"/>
      <c r="ARE92" s="128"/>
      <c r="ARF92" s="128"/>
      <c r="ARG92" s="128"/>
      <c r="ARH92" s="128"/>
      <c r="ARI92" s="128"/>
      <c r="ARJ92" s="128"/>
      <c r="ARK92" s="128"/>
      <c r="ARL92" s="128"/>
      <c r="ARM92" s="128"/>
      <c r="ARN92" s="128"/>
      <c r="ARO92" s="128"/>
      <c r="ARP92" s="128"/>
      <c r="ARQ92" s="128"/>
      <c r="ARR92" s="128"/>
      <c r="ARS92" s="128"/>
      <c r="ART92" s="128"/>
      <c r="ARU92" s="128"/>
      <c r="ARV92" s="128"/>
      <c r="ARW92" s="128"/>
      <c r="ARX92" s="128"/>
      <c r="ARY92" s="128"/>
      <c r="ARZ92" s="128"/>
      <c r="ASA92" s="128"/>
      <c r="ASB92" s="128"/>
      <c r="ASC92" s="128"/>
      <c r="ASD92" s="128"/>
      <c r="ASE92" s="128"/>
      <c r="ASF92" s="128"/>
      <c r="ASG92" s="128"/>
      <c r="ASH92" s="128"/>
      <c r="ASI92" s="128"/>
      <c r="ASJ92" s="128"/>
      <c r="ASK92" s="128"/>
      <c r="ASL92" s="128"/>
      <c r="ASM92" s="128"/>
      <c r="ASN92" s="128"/>
      <c r="ASO92" s="128"/>
      <c r="ASP92" s="128"/>
      <c r="ASQ92" s="128"/>
      <c r="ASR92" s="128"/>
      <c r="ASS92" s="128"/>
      <c r="AST92" s="128"/>
      <c r="ASU92" s="128"/>
      <c r="ASV92" s="128"/>
      <c r="ASW92" s="128"/>
      <c r="ASX92" s="128"/>
      <c r="ASY92" s="128"/>
      <c r="ASZ92" s="128"/>
      <c r="ATA92" s="128"/>
      <c r="ATB92" s="128"/>
      <c r="ATC92" s="128"/>
      <c r="ATD92" s="128"/>
      <c r="ATE92" s="128"/>
      <c r="ATF92" s="128"/>
      <c r="ATG92" s="128"/>
      <c r="ATH92" s="128"/>
      <c r="ATI92" s="128"/>
      <c r="ATJ92" s="128"/>
      <c r="ATK92" s="128"/>
      <c r="ATL92" s="128"/>
      <c r="ATM92" s="128"/>
      <c r="ATN92" s="128"/>
      <c r="ATO92" s="128"/>
      <c r="ATP92" s="128"/>
      <c r="ATQ92" s="128"/>
      <c r="ATR92" s="128"/>
      <c r="ATS92" s="128"/>
      <c r="ATT92" s="128"/>
      <c r="ATU92" s="128"/>
      <c r="ATV92" s="128"/>
      <c r="ATW92" s="128"/>
      <c r="ATX92" s="128"/>
      <c r="ATY92" s="128"/>
      <c r="ATZ92" s="128"/>
      <c r="AUA92" s="128"/>
      <c r="AUB92" s="128"/>
      <c r="AUC92" s="128"/>
      <c r="AUD92" s="128"/>
      <c r="AUE92" s="128"/>
      <c r="AUF92" s="128"/>
      <c r="AUG92" s="128"/>
      <c r="AUH92" s="128"/>
      <c r="AUI92" s="128"/>
      <c r="AUJ92" s="128"/>
      <c r="AUK92" s="128"/>
      <c r="AUL92" s="128"/>
      <c r="AUM92" s="128"/>
      <c r="AUN92" s="128"/>
      <c r="AUO92" s="128"/>
      <c r="AUP92" s="128"/>
      <c r="AUQ92" s="128"/>
      <c r="AUR92" s="128"/>
      <c r="AUS92" s="128"/>
      <c r="AUT92" s="128"/>
      <c r="AUU92" s="128"/>
      <c r="AUV92" s="128"/>
      <c r="AUW92" s="128"/>
      <c r="AUX92" s="128"/>
      <c r="AUY92" s="128"/>
      <c r="AUZ92" s="128"/>
      <c r="AVA92" s="128"/>
      <c r="AVB92" s="128"/>
      <c r="AVC92" s="128"/>
      <c r="AVD92" s="128"/>
      <c r="AVE92" s="128"/>
      <c r="AVF92" s="128"/>
      <c r="AVG92" s="128"/>
      <c r="AVH92" s="128"/>
      <c r="AVI92" s="128"/>
      <c r="AVJ92" s="128"/>
      <c r="AVK92" s="128"/>
      <c r="AVL92" s="128"/>
      <c r="AVM92" s="128"/>
      <c r="AVN92" s="128"/>
      <c r="AVO92" s="128"/>
      <c r="AVP92" s="128"/>
      <c r="AVQ92" s="128"/>
      <c r="AVR92" s="128"/>
      <c r="AVS92" s="128"/>
      <c r="AVT92" s="128"/>
      <c r="AVU92" s="128"/>
      <c r="AVV92" s="128"/>
      <c r="AVW92" s="128"/>
      <c r="AVX92" s="128"/>
      <c r="AVY92" s="128"/>
      <c r="AVZ92" s="128"/>
      <c r="AWA92" s="128"/>
      <c r="AWB92" s="128"/>
      <c r="AWC92" s="128"/>
      <c r="AWD92" s="128"/>
      <c r="AWE92" s="128"/>
      <c r="AWF92" s="128"/>
      <c r="AWG92" s="128"/>
      <c r="AWH92" s="128"/>
      <c r="AWI92" s="128"/>
      <c r="AWJ92" s="128"/>
      <c r="AWK92" s="128"/>
      <c r="AWL92" s="128"/>
      <c r="AWM92" s="128"/>
      <c r="AWN92" s="128"/>
      <c r="AWO92" s="128"/>
      <c r="AWP92" s="128"/>
      <c r="AWQ92" s="128"/>
      <c r="AWR92" s="128"/>
      <c r="AWS92" s="128"/>
      <c r="AWT92" s="128"/>
      <c r="AWU92" s="128"/>
      <c r="AWV92" s="128"/>
      <c r="AWW92" s="128"/>
      <c r="AWX92" s="128"/>
      <c r="AWY92" s="128"/>
      <c r="AWZ92" s="128"/>
      <c r="AXA92" s="128"/>
      <c r="AXB92" s="128"/>
      <c r="AXC92" s="128"/>
      <c r="AXD92" s="128"/>
      <c r="AXE92" s="128"/>
      <c r="AXF92" s="128"/>
      <c r="AXG92" s="128"/>
      <c r="AXH92" s="128"/>
      <c r="AXI92" s="128"/>
      <c r="AXJ92" s="128"/>
      <c r="AXK92" s="128"/>
      <c r="AXL92" s="128"/>
      <c r="AXM92" s="128"/>
      <c r="AXN92" s="128"/>
      <c r="AXO92" s="128"/>
      <c r="AXP92" s="128"/>
      <c r="AXQ92" s="128"/>
      <c r="AXR92" s="128"/>
      <c r="AXS92" s="128"/>
      <c r="AXT92" s="128"/>
      <c r="AXU92" s="128"/>
      <c r="AXV92" s="128"/>
      <c r="AXW92" s="128"/>
      <c r="AXX92" s="128"/>
      <c r="AXY92" s="128"/>
      <c r="AXZ92" s="128"/>
      <c r="AYA92" s="128"/>
      <c r="AYB92" s="128"/>
      <c r="AYC92" s="128"/>
      <c r="AYD92" s="128"/>
      <c r="AYE92" s="128"/>
      <c r="AYF92" s="128"/>
      <c r="AYG92" s="128"/>
      <c r="AYH92" s="128"/>
      <c r="AYI92" s="128"/>
      <c r="AYJ92" s="128"/>
      <c r="AYK92" s="128"/>
      <c r="AYL92" s="128"/>
      <c r="AYM92" s="128"/>
      <c r="AYN92" s="128"/>
      <c r="AYO92" s="128"/>
      <c r="AYP92" s="128"/>
      <c r="AYQ92" s="128"/>
      <c r="AYR92" s="128"/>
      <c r="AYS92" s="128"/>
      <c r="AYT92" s="128"/>
      <c r="AYU92" s="128"/>
      <c r="AYV92" s="128"/>
      <c r="AYW92" s="128"/>
      <c r="AYX92" s="128"/>
      <c r="AYY92" s="128"/>
      <c r="AYZ92" s="128"/>
      <c r="AZA92" s="128"/>
      <c r="AZB92" s="128"/>
      <c r="AZC92" s="128"/>
      <c r="AZD92" s="128"/>
      <c r="AZE92" s="128"/>
      <c r="AZF92" s="128"/>
      <c r="AZG92" s="128"/>
      <c r="AZH92" s="128"/>
      <c r="AZI92" s="128"/>
      <c r="AZJ92" s="128"/>
      <c r="AZK92" s="128"/>
      <c r="AZL92" s="128"/>
      <c r="AZM92" s="128"/>
      <c r="AZN92" s="128"/>
      <c r="AZO92" s="128"/>
      <c r="AZP92" s="128"/>
      <c r="AZQ92" s="128"/>
      <c r="AZR92" s="128"/>
      <c r="AZS92" s="128"/>
      <c r="AZT92" s="128"/>
      <c r="AZU92" s="128"/>
      <c r="AZV92" s="128"/>
      <c r="AZW92" s="128"/>
      <c r="AZX92" s="128"/>
      <c r="AZY92" s="128"/>
      <c r="AZZ92" s="128"/>
      <c r="BAA92" s="128"/>
      <c r="BAB92" s="128"/>
      <c r="BAC92" s="128"/>
      <c r="BAD92" s="128"/>
      <c r="BAE92" s="128"/>
      <c r="BAF92" s="128"/>
      <c r="BAG92" s="128"/>
      <c r="BAH92" s="128"/>
      <c r="BAI92" s="128"/>
      <c r="BAJ92" s="128"/>
      <c r="BAK92" s="128"/>
      <c r="BAL92" s="128"/>
      <c r="BAM92" s="128"/>
      <c r="BAN92" s="128"/>
      <c r="BAO92" s="128"/>
      <c r="BAP92" s="128"/>
      <c r="BAQ92" s="128"/>
      <c r="BAR92" s="128"/>
      <c r="BAS92" s="128"/>
      <c r="BAT92" s="128"/>
      <c r="BAU92" s="128"/>
      <c r="BAV92" s="128"/>
      <c r="BAW92" s="128"/>
      <c r="BAX92" s="128"/>
      <c r="BAY92" s="128"/>
      <c r="BAZ92" s="128"/>
      <c r="BBA92" s="128"/>
      <c r="BBB92" s="128"/>
      <c r="BBC92" s="128"/>
      <c r="BBD92" s="128"/>
      <c r="BBE92" s="128"/>
      <c r="BBF92" s="128"/>
      <c r="BBG92" s="128"/>
      <c r="BBH92" s="128"/>
      <c r="BBI92" s="128"/>
      <c r="BBJ92" s="128"/>
      <c r="BBK92" s="128"/>
      <c r="BBL92" s="128"/>
      <c r="BBM92" s="128"/>
      <c r="BBN92" s="128"/>
      <c r="BBO92" s="128"/>
      <c r="BBP92" s="128"/>
      <c r="BBQ92" s="128"/>
      <c r="BBR92" s="128"/>
      <c r="BBS92" s="128"/>
      <c r="BBT92" s="128"/>
      <c r="BBU92" s="128"/>
      <c r="BBV92" s="128"/>
      <c r="BBW92" s="128"/>
      <c r="BBX92" s="128"/>
      <c r="BBY92" s="128"/>
      <c r="BBZ92" s="128"/>
      <c r="BCA92" s="128"/>
      <c r="BCB92" s="128"/>
      <c r="BCC92" s="128"/>
      <c r="BCD92" s="128"/>
      <c r="BCE92" s="128"/>
      <c r="BCF92" s="128"/>
      <c r="BCG92" s="128"/>
      <c r="BCH92" s="128"/>
      <c r="BCI92" s="128"/>
      <c r="BCJ92" s="128"/>
      <c r="BCK92" s="128"/>
      <c r="BCL92" s="128"/>
      <c r="BCM92" s="128"/>
      <c r="BCN92" s="128"/>
      <c r="BCO92" s="128"/>
      <c r="BCP92" s="128"/>
      <c r="BCQ92" s="128"/>
      <c r="BCR92" s="128"/>
      <c r="BCS92" s="128"/>
      <c r="BCT92" s="128"/>
      <c r="BCU92" s="128"/>
      <c r="BCV92" s="128"/>
      <c r="BCW92" s="128"/>
      <c r="BCX92" s="128"/>
      <c r="BCY92" s="128"/>
      <c r="BCZ92" s="128"/>
      <c r="BDA92" s="128"/>
      <c r="BDB92" s="128"/>
      <c r="BDC92" s="128"/>
      <c r="BDD92" s="128"/>
      <c r="BDE92" s="128"/>
      <c r="BDF92" s="128"/>
      <c r="BDG92" s="128"/>
      <c r="BDH92" s="128"/>
      <c r="BDI92" s="128"/>
      <c r="BDJ92" s="128"/>
      <c r="BDK92" s="128"/>
      <c r="BDL92" s="128"/>
      <c r="BDM92" s="128"/>
      <c r="BDN92" s="128"/>
      <c r="BDO92" s="128"/>
      <c r="BDP92" s="128"/>
      <c r="BDQ92" s="128"/>
      <c r="BDR92" s="128"/>
      <c r="BDS92" s="128"/>
      <c r="BDT92" s="128"/>
      <c r="BDU92" s="128"/>
      <c r="BDV92" s="128"/>
      <c r="BDW92" s="128"/>
      <c r="BDX92" s="128"/>
      <c r="BDY92" s="128"/>
      <c r="BDZ92" s="128"/>
      <c r="BEA92" s="128"/>
      <c r="BEB92" s="128"/>
      <c r="BEC92" s="128"/>
      <c r="BED92" s="128"/>
      <c r="BEE92" s="128"/>
      <c r="BEF92" s="128"/>
      <c r="BEG92" s="128"/>
      <c r="BEH92" s="128"/>
      <c r="BEI92" s="128"/>
      <c r="BEJ92" s="128"/>
      <c r="BEK92" s="128"/>
      <c r="BEL92" s="128"/>
      <c r="BEM92" s="128"/>
      <c r="BEN92" s="128"/>
      <c r="BEO92" s="128"/>
      <c r="BEP92" s="128"/>
      <c r="BEQ92" s="128"/>
      <c r="BER92" s="128"/>
      <c r="BES92" s="128"/>
      <c r="BET92" s="128"/>
      <c r="BEU92" s="128"/>
      <c r="BEV92" s="128"/>
      <c r="BEW92" s="128"/>
      <c r="BEX92" s="128"/>
      <c r="BEY92" s="128"/>
      <c r="BEZ92" s="128"/>
      <c r="BFA92" s="128"/>
      <c r="BFB92" s="128"/>
      <c r="BFC92" s="128"/>
      <c r="BFD92" s="128"/>
      <c r="BFE92" s="128"/>
      <c r="BFF92" s="128"/>
      <c r="BFG92" s="128"/>
      <c r="BFH92" s="128"/>
      <c r="BFI92" s="128"/>
      <c r="BFJ92" s="128"/>
      <c r="BFK92" s="128"/>
      <c r="BFL92" s="128"/>
      <c r="BFM92" s="128"/>
      <c r="BFN92" s="128"/>
      <c r="BFO92" s="128"/>
      <c r="BFP92" s="128"/>
      <c r="BFQ92" s="128"/>
      <c r="BFR92" s="128"/>
      <c r="BFS92" s="128"/>
      <c r="BFT92" s="128"/>
      <c r="BFU92" s="128"/>
      <c r="BFV92" s="128"/>
      <c r="BFW92" s="128"/>
      <c r="BFX92" s="128"/>
      <c r="BFY92" s="128"/>
      <c r="BFZ92" s="128"/>
      <c r="BGA92" s="128"/>
      <c r="BGB92" s="128"/>
      <c r="BGC92" s="128"/>
      <c r="BGD92" s="128"/>
      <c r="BGE92" s="128"/>
      <c r="BGF92" s="128"/>
      <c r="BGG92" s="128"/>
      <c r="BGH92" s="128"/>
      <c r="BGI92" s="128"/>
      <c r="BGJ92" s="128"/>
      <c r="BGK92" s="128"/>
      <c r="BGL92" s="128"/>
      <c r="BGM92" s="128"/>
      <c r="BGN92" s="128"/>
      <c r="BGO92" s="128"/>
      <c r="BGP92" s="128"/>
      <c r="BGQ92" s="128"/>
      <c r="BGR92" s="128"/>
      <c r="BGS92" s="128"/>
      <c r="BGT92" s="128"/>
      <c r="BGU92" s="128"/>
      <c r="BGV92" s="128"/>
      <c r="BGW92" s="128"/>
      <c r="BGX92" s="128"/>
      <c r="BGY92" s="128"/>
      <c r="BGZ92" s="128"/>
      <c r="BHA92" s="128"/>
      <c r="BHB92" s="128"/>
      <c r="BHC92" s="128"/>
      <c r="BHD92" s="128"/>
      <c r="BHE92" s="128"/>
      <c r="BHF92" s="128"/>
      <c r="BHG92" s="128"/>
      <c r="BHH92" s="128"/>
      <c r="BHI92" s="128"/>
      <c r="BHJ92" s="128"/>
      <c r="BHK92" s="128"/>
      <c r="BHL92" s="128"/>
      <c r="BHM92" s="128"/>
      <c r="BHN92" s="128"/>
      <c r="BHO92" s="128"/>
      <c r="BHP92" s="128"/>
      <c r="BHQ92" s="128"/>
      <c r="BHR92" s="128"/>
      <c r="BHS92" s="128"/>
      <c r="BHT92" s="128"/>
      <c r="BHU92" s="128"/>
      <c r="BHV92" s="128"/>
      <c r="BHW92" s="128"/>
      <c r="BHX92" s="128"/>
      <c r="BHY92" s="128"/>
      <c r="BHZ92" s="128"/>
      <c r="BIA92" s="128"/>
      <c r="BIB92" s="128"/>
      <c r="BIC92" s="128"/>
      <c r="BID92" s="128"/>
      <c r="BIE92" s="128"/>
      <c r="BIF92" s="128"/>
      <c r="BIG92" s="128"/>
      <c r="BIH92" s="128"/>
      <c r="BII92" s="128"/>
      <c r="BIJ92" s="128"/>
      <c r="BIK92" s="128"/>
      <c r="BIL92" s="128"/>
      <c r="BIM92" s="128"/>
      <c r="BIN92" s="128"/>
      <c r="BIO92" s="128"/>
      <c r="BIP92" s="128"/>
      <c r="BIQ92" s="128"/>
      <c r="BIR92" s="128"/>
      <c r="BIS92" s="128"/>
      <c r="BIT92" s="128"/>
      <c r="BIU92" s="128"/>
      <c r="BIV92" s="128"/>
      <c r="BIW92" s="128"/>
      <c r="BIX92" s="128"/>
      <c r="BIY92" s="128"/>
      <c r="BIZ92" s="128"/>
      <c r="BJA92" s="128"/>
      <c r="BJB92" s="128"/>
      <c r="BJC92" s="128"/>
      <c r="BJD92" s="128"/>
      <c r="BJE92" s="128"/>
      <c r="BJF92" s="128"/>
      <c r="BJG92" s="128"/>
      <c r="BJH92" s="128"/>
      <c r="BJI92" s="128"/>
      <c r="BJJ92" s="128"/>
      <c r="BJK92" s="128"/>
      <c r="BJL92" s="128"/>
      <c r="BJM92" s="128"/>
      <c r="BJN92" s="128"/>
      <c r="BJO92" s="128"/>
      <c r="BJP92" s="128"/>
      <c r="BJQ92" s="128"/>
      <c r="BJR92" s="128"/>
      <c r="BJS92" s="128"/>
      <c r="BJT92" s="128"/>
      <c r="BJU92" s="128"/>
      <c r="BJV92" s="128"/>
      <c r="BJW92" s="128"/>
      <c r="BJX92" s="128"/>
      <c r="BJY92" s="128"/>
      <c r="BJZ92" s="128"/>
      <c r="BKA92" s="128"/>
      <c r="BKB92" s="128"/>
      <c r="BKC92" s="128"/>
      <c r="BKD92" s="128"/>
      <c r="BKE92" s="128"/>
      <c r="BKF92" s="128"/>
      <c r="BKG92" s="128"/>
      <c r="BKH92" s="128"/>
      <c r="BKI92" s="128"/>
      <c r="BKJ92" s="128"/>
      <c r="BKK92" s="128"/>
      <c r="BKL92" s="128"/>
      <c r="BKM92" s="128"/>
      <c r="BKN92" s="128"/>
      <c r="BKO92" s="128"/>
      <c r="BKP92" s="128"/>
      <c r="BKQ92" s="128"/>
      <c r="BKR92" s="128"/>
      <c r="BKS92" s="128"/>
      <c r="BKT92" s="128"/>
      <c r="BKU92" s="128"/>
      <c r="BKV92" s="128"/>
      <c r="BKW92" s="128"/>
      <c r="BKX92" s="128"/>
      <c r="BKY92" s="128"/>
      <c r="BKZ92" s="128"/>
      <c r="BLA92" s="128"/>
      <c r="BLB92" s="128"/>
      <c r="BLC92" s="128"/>
      <c r="BLD92" s="128"/>
      <c r="BLE92" s="128"/>
      <c r="BLF92" s="128"/>
      <c r="BLG92" s="128"/>
      <c r="BLH92" s="128"/>
      <c r="BLI92" s="128"/>
      <c r="BLJ92" s="128"/>
      <c r="BLK92" s="128"/>
      <c r="BLL92" s="128"/>
      <c r="BLM92" s="128"/>
      <c r="BLN92" s="128"/>
      <c r="BLO92" s="128"/>
      <c r="BLP92" s="128"/>
      <c r="BLQ92" s="128"/>
      <c r="BLR92" s="128"/>
      <c r="BLS92" s="128"/>
      <c r="BLT92" s="128"/>
      <c r="BLU92" s="128"/>
      <c r="BLV92" s="128"/>
      <c r="BLW92" s="128"/>
      <c r="BLX92" s="128"/>
      <c r="BLY92" s="128"/>
      <c r="BLZ92" s="128"/>
      <c r="BMA92" s="128"/>
      <c r="BMB92" s="128"/>
      <c r="BMC92" s="128"/>
      <c r="BMD92" s="128"/>
      <c r="BME92" s="128"/>
      <c r="BMF92" s="128"/>
      <c r="BMG92" s="128"/>
      <c r="BMH92" s="128"/>
      <c r="BMI92" s="128"/>
      <c r="BMJ92" s="128"/>
      <c r="BMK92" s="128"/>
      <c r="BML92" s="128"/>
      <c r="BMM92" s="128"/>
      <c r="BMN92" s="128"/>
      <c r="BMO92" s="128"/>
      <c r="BMP92" s="128"/>
      <c r="BMQ92" s="128"/>
      <c r="BMR92" s="128"/>
      <c r="BMS92" s="128"/>
      <c r="BMT92" s="128"/>
      <c r="BMU92" s="128"/>
      <c r="BMV92" s="128"/>
      <c r="BMW92" s="128"/>
      <c r="BMX92" s="128"/>
      <c r="BMY92" s="128"/>
      <c r="BMZ92" s="128"/>
      <c r="BNA92" s="128"/>
      <c r="BNB92" s="128"/>
      <c r="BNC92" s="128"/>
      <c r="BND92" s="128"/>
      <c r="BNE92" s="128"/>
      <c r="BNF92" s="128"/>
      <c r="BNG92" s="128"/>
      <c r="BNH92" s="128"/>
      <c r="BNI92" s="128"/>
      <c r="BNJ92" s="128"/>
      <c r="BNK92" s="128"/>
      <c r="BNL92" s="128"/>
      <c r="BNM92" s="128"/>
      <c r="BNN92" s="128"/>
      <c r="BNO92" s="128"/>
      <c r="BNP92" s="128"/>
      <c r="BNQ92" s="128"/>
      <c r="BNR92" s="128"/>
      <c r="BNS92" s="128"/>
      <c r="BNT92" s="128"/>
      <c r="BNU92" s="128"/>
      <c r="BNV92" s="128"/>
      <c r="BNW92" s="128"/>
      <c r="BNX92" s="128"/>
      <c r="BNY92" s="128"/>
      <c r="BNZ92" s="128"/>
      <c r="BOA92" s="128"/>
      <c r="BOB92" s="128"/>
      <c r="BOC92" s="128"/>
      <c r="BOD92" s="128"/>
      <c r="BOE92" s="128"/>
      <c r="BOF92" s="128"/>
      <c r="BOG92" s="128"/>
      <c r="BOH92" s="128"/>
      <c r="BOI92" s="128"/>
      <c r="BOJ92" s="128"/>
      <c r="BOK92" s="128"/>
      <c r="BOL92" s="128"/>
      <c r="BOM92" s="128"/>
      <c r="BON92" s="128"/>
      <c r="BOO92" s="128"/>
      <c r="BOP92" s="128"/>
      <c r="BOQ92" s="128"/>
      <c r="BOR92" s="128"/>
      <c r="BOS92" s="128"/>
      <c r="BOT92" s="128"/>
      <c r="BOU92" s="128"/>
      <c r="BOV92" s="128"/>
      <c r="BOW92" s="128"/>
      <c r="BOX92" s="128"/>
      <c r="BOY92" s="128"/>
      <c r="BOZ92" s="128"/>
      <c r="BPA92" s="128"/>
      <c r="BPB92" s="128"/>
      <c r="BPC92" s="128"/>
      <c r="BPD92" s="128"/>
      <c r="BPE92" s="128"/>
      <c r="BPF92" s="128"/>
      <c r="BPG92" s="128"/>
      <c r="BPH92" s="128"/>
      <c r="BPI92" s="128"/>
      <c r="BPJ92" s="128"/>
      <c r="BPK92" s="128"/>
      <c r="BPL92" s="128"/>
      <c r="BPM92" s="128"/>
      <c r="BPN92" s="128"/>
      <c r="BPO92" s="128"/>
      <c r="BPP92" s="128"/>
      <c r="BPQ92" s="128"/>
      <c r="BPR92" s="128"/>
      <c r="BPS92" s="128"/>
      <c r="BPT92" s="128"/>
      <c r="BPU92" s="128"/>
      <c r="BPV92" s="128"/>
      <c r="BPW92" s="128"/>
      <c r="BPX92" s="128"/>
      <c r="BPY92" s="128"/>
      <c r="BPZ92" s="128"/>
      <c r="BQA92" s="128"/>
      <c r="BQB92" s="128"/>
      <c r="BQC92" s="128"/>
      <c r="BQD92" s="128"/>
      <c r="BQE92" s="128"/>
      <c r="BQF92" s="128"/>
      <c r="BQG92" s="128"/>
      <c r="BQH92" s="128"/>
      <c r="BQI92" s="128"/>
      <c r="BQJ92" s="128"/>
      <c r="BQK92" s="128"/>
      <c r="BQL92" s="128"/>
      <c r="BQM92" s="128"/>
      <c r="BQN92" s="128"/>
      <c r="BQO92" s="128"/>
      <c r="BQP92" s="128"/>
      <c r="BQQ92" s="128"/>
      <c r="BQR92" s="128"/>
      <c r="BQS92" s="128"/>
      <c r="BQT92" s="128"/>
      <c r="BQU92" s="128"/>
      <c r="BQV92" s="128"/>
      <c r="BQW92" s="128"/>
      <c r="BQX92" s="128"/>
      <c r="BQY92" s="128"/>
      <c r="BQZ92" s="128"/>
      <c r="BRA92" s="128"/>
      <c r="BRB92" s="128"/>
      <c r="BRC92" s="128"/>
      <c r="BRD92" s="128"/>
      <c r="BRE92" s="128"/>
      <c r="BRF92" s="128"/>
      <c r="BRG92" s="128"/>
      <c r="BRH92" s="128"/>
      <c r="BRI92" s="128"/>
      <c r="BRJ92" s="128"/>
      <c r="BRK92" s="128"/>
      <c r="BRL92" s="128"/>
      <c r="BRM92" s="128"/>
      <c r="BRN92" s="128"/>
      <c r="BRO92" s="128"/>
      <c r="BRP92" s="128"/>
      <c r="BRQ92" s="128"/>
      <c r="BRR92" s="128"/>
      <c r="BRS92" s="128"/>
      <c r="BRT92" s="128"/>
      <c r="BRU92" s="128"/>
      <c r="BRV92" s="128"/>
      <c r="BRW92" s="128"/>
      <c r="BRX92" s="128"/>
      <c r="BRY92" s="128"/>
      <c r="BRZ92" s="128"/>
      <c r="BSA92" s="128"/>
      <c r="BSB92" s="128"/>
      <c r="BSC92" s="128"/>
      <c r="BSD92" s="128"/>
      <c r="BSE92" s="128"/>
      <c r="BSF92" s="128"/>
      <c r="BSG92" s="128"/>
      <c r="BSH92" s="128"/>
      <c r="BSI92" s="128"/>
      <c r="BSJ92" s="128"/>
      <c r="BSK92" s="128"/>
      <c r="BSL92" s="128"/>
      <c r="BSM92" s="128"/>
      <c r="BSN92" s="128"/>
      <c r="BSO92" s="128"/>
      <c r="BSP92" s="128"/>
      <c r="BSQ92" s="128"/>
      <c r="BSR92" s="128"/>
      <c r="BSS92" s="128"/>
      <c r="BST92" s="128"/>
      <c r="BSU92" s="128"/>
      <c r="BSV92" s="128"/>
      <c r="BSW92" s="128"/>
      <c r="BSX92" s="128"/>
      <c r="BSY92" s="128"/>
      <c r="BSZ92" s="128"/>
      <c r="BTA92" s="128"/>
      <c r="BTB92" s="128"/>
      <c r="BTC92" s="128"/>
      <c r="BTD92" s="128"/>
      <c r="BTE92" s="128"/>
      <c r="BTF92" s="128"/>
      <c r="BTG92" s="128"/>
      <c r="BTH92" s="128"/>
      <c r="BTI92" s="128"/>
      <c r="BTJ92" s="128"/>
      <c r="BTK92" s="128"/>
      <c r="BTL92" s="128"/>
      <c r="BTM92" s="128"/>
      <c r="BTN92" s="128"/>
      <c r="BTO92" s="128"/>
      <c r="BTP92" s="128"/>
      <c r="BTQ92" s="128"/>
      <c r="BTR92" s="128"/>
      <c r="BTS92" s="128"/>
      <c r="BTT92" s="128"/>
      <c r="BTU92" s="128"/>
      <c r="BTV92" s="128"/>
      <c r="BTW92" s="128"/>
      <c r="BTX92" s="128"/>
      <c r="BTY92" s="128"/>
      <c r="BTZ92" s="128"/>
      <c r="BUA92" s="128"/>
      <c r="BUB92" s="128"/>
      <c r="BUC92" s="128"/>
      <c r="BUD92" s="128"/>
      <c r="BUE92" s="128"/>
      <c r="BUF92" s="128"/>
      <c r="BUG92" s="128"/>
      <c r="BUH92" s="128"/>
      <c r="BUI92" s="128"/>
      <c r="BUJ92" s="128"/>
      <c r="BUK92" s="128"/>
      <c r="BUL92" s="128"/>
      <c r="BUM92" s="128"/>
      <c r="BUN92" s="128"/>
      <c r="BUO92" s="128"/>
      <c r="BUP92" s="128"/>
      <c r="BUQ92" s="128"/>
      <c r="BUR92" s="128"/>
      <c r="BUS92" s="128"/>
      <c r="BUT92" s="128"/>
      <c r="BUU92" s="128"/>
      <c r="BUV92" s="128"/>
      <c r="BUW92" s="128"/>
      <c r="BUX92" s="128"/>
      <c r="BUY92" s="128"/>
      <c r="BUZ92" s="128"/>
      <c r="BVA92" s="128"/>
      <c r="BVB92" s="128"/>
      <c r="BVC92" s="128"/>
      <c r="BVD92" s="128"/>
      <c r="BVE92" s="128"/>
      <c r="BVF92" s="128"/>
      <c r="BVG92" s="128"/>
      <c r="BVH92" s="128"/>
      <c r="BVI92" s="128"/>
      <c r="BVJ92" s="128"/>
      <c r="BVK92" s="128"/>
      <c r="BVL92" s="128"/>
      <c r="BVM92" s="128"/>
      <c r="BVN92" s="128"/>
      <c r="BVO92" s="128"/>
      <c r="BVP92" s="128"/>
      <c r="BVQ92" s="128"/>
      <c r="BVR92" s="128"/>
      <c r="BVS92" s="128"/>
      <c r="BVT92" s="128"/>
      <c r="BVU92" s="128"/>
      <c r="BVV92" s="128"/>
      <c r="BVW92" s="128"/>
      <c r="BVX92" s="128"/>
      <c r="BVY92" s="128"/>
      <c r="BVZ92" s="128"/>
      <c r="BWA92" s="128"/>
      <c r="BWB92" s="128"/>
      <c r="BWC92" s="128"/>
      <c r="BWD92" s="128"/>
      <c r="BWE92" s="128"/>
      <c r="BWF92" s="128"/>
      <c r="BWG92" s="128"/>
      <c r="BWH92" s="128"/>
      <c r="BWI92" s="128"/>
      <c r="BWJ92" s="128"/>
      <c r="BWK92" s="128"/>
      <c r="BWL92" s="128"/>
      <c r="BWM92" s="128"/>
      <c r="BWN92" s="128"/>
      <c r="BWO92" s="128"/>
      <c r="BWP92" s="128"/>
      <c r="BWQ92" s="128"/>
      <c r="BWR92" s="128"/>
      <c r="BWS92" s="128"/>
      <c r="BWT92" s="128"/>
      <c r="BWU92" s="128"/>
      <c r="BWV92" s="128"/>
      <c r="BWW92" s="128"/>
      <c r="BWX92" s="128"/>
      <c r="BWY92" s="128"/>
      <c r="BWZ92" s="128"/>
      <c r="BXA92" s="128"/>
      <c r="BXB92" s="128"/>
      <c r="BXC92" s="128"/>
      <c r="BXD92" s="128"/>
      <c r="BXE92" s="128"/>
      <c r="BXF92" s="128"/>
      <c r="BXG92" s="128"/>
      <c r="BXH92" s="128"/>
      <c r="BXI92" s="128"/>
      <c r="BXJ92" s="128"/>
      <c r="BXK92" s="128"/>
      <c r="BXL92" s="128"/>
      <c r="BXM92" s="128"/>
      <c r="BXN92" s="128"/>
      <c r="BXO92" s="128"/>
      <c r="BXP92" s="128"/>
      <c r="BXQ92" s="128"/>
      <c r="BXR92" s="128"/>
      <c r="BXS92" s="128"/>
      <c r="BXT92" s="128"/>
      <c r="BXU92" s="128"/>
      <c r="BXV92" s="128"/>
      <c r="BXW92" s="128"/>
      <c r="BXX92" s="128"/>
      <c r="BXY92" s="128"/>
      <c r="BXZ92" s="128"/>
      <c r="BYA92" s="128"/>
      <c r="BYB92" s="128"/>
      <c r="BYC92" s="128"/>
      <c r="BYD92" s="128"/>
      <c r="BYE92" s="128"/>
      <c r="BYF92" s="128"/>
      <c r="BYG92" s="128"/>
      <c r="BYH92" s="128"/>
      <c r="BYI92" s="128"/>
      <c r="BYJ92" s="128"/>
      <c r="BYK92" s="2"/>
    </row>
    <row r="93" spans="1:2013" x14ac:dyDescent="0.35">
      <c r="A93" s="99"/>
      <c r="B93" s="295"/>
      <c r="C93" s="31" t="s">
        <v>151</v>
      </c>
      <c r="D93" s="99" t="s">
        <v>152</v>
      </c>
      <c r="E93" s="99"/>
      <c r="F93" s="326"/>
      <c r="G93" s="329"/>
      <c r="H93" s="328"/>
      <c r="I93" s="128"/>
      <c r="J93" s="344"/>
      <c r="K93" s="329"/>
      <c r="L93" s="98"/>
      <c r="M93" s="329"/>
      <c r="N93" s="329"/>
      <c r="O93" s="329"/>
      <c r="P93" s="329"/>
      <c r="Q93" s="98"/>
      <c r="R93" s="329"/>
      <c r="S93" s="329"/>
      <c r="T93" s="329"/>
      <c r="U93" s="329"/>
      <c r="V93" s="98"/>
      <c r="W93" s="329"/>
      <c r="X93" s="329"/>
      <c r="Y93" s="329"/>
      <c r="Z93" s="329"/>
      <c r="AA93" s="98"/>
      <c r="AB93" s="329"/>
      <c r="AC93" s="329"/>
      <c r="AD93" s="329"/>
      <c r="AE93" s="329"/>
      <c r="AF93" s="98"/>
      <c r="AG93" s="329"/>
      <c r="AH93" s="329"/>
      <c r="AI93" s="329"/>
      <c r="AJ93" s="329"/>
      <c r="AK93" s="98"/>
      <c r="AL93" s="329"/>
      <c r="AM93" s="329"/>
      <c r="AN93" s="329"/>
      <c r="AO93" s="329"/>
      <c r="AP93" s="98"/>
      <c r="AQ93" s="329"/>
      <c r="AR93" s="329"/>
      <c r="AS93" s="329"/>
      <c r="AT93" s="329"/>
      <c r="AU93" s="98"/>
      <c r="AV93" s="329"/>
      <c r="AW93" s="329"/>
      <c r="AX93" s="329"/>
      <c r="AY93" s="329"/>
      <c r="AZ93" s="98"/>
      <c r="BA93" s="329"/>
      <c r="BB93" s="329"/>
      <c r="BC93" s="329"/>
      <c r="BD93" s="329"/>
      <c r="BE93" s="98"/>
      <c r="BF93" s="329"/>
      <c r="BG93" s="329"/>
      <c r="BH93" s="329"/>
      <c r="BI93" s="329"/>
      <c r="BJ93" s="98"/>
      <c r="BK93" s="329"/>
      <c r="BL93" s="329"/>
      <c r="BM93" s="329"/>
      <c r="BN93" s="329"/>
      <c r="BO93" s="98"/>
      <c r="BP93" s="329"/>
      <c r="BQ93" s="329"/>
      <c r="BR93" s="329"/>
      <c r="BS93" s="329"/>
      <c r="BT93" s="98"/>
      <c r="BU93" s="329"/>
      <c r="BV93" s="329"/>
      <c r="BW93" s="329"/>
      <c r="BX93" s="329"/>
      <c r="BY93" s="98"/>
      <c r="BZ93" s="329"/>
      <c r="CA93" s="329"/>
      <c r="CB93" s="329"/>
      <c r="CC93" s="329"/>
      <c r="CD93" s="98"/>
      <c r="CE93" s="329"/>
      <c r="CF93" s="329"/>
      <c r="CG93" s="329"/>
      <c r="CH93" s="329"/>
      <c r="CI93" s="98"/>
      <c r="CJ93" s="329"/>
      <c r="CK93" s="329"/>
      <c r="CL93" s="329"/>
      <c r="CM93" s="329"/>
      <c r="CN93" s="98"/>
      <c r="CO93" s="329"/>
      <c r="CP93" s="329"/>
      <c r="CQ93" s="329"/>
      <c r="CR93" s="329"/>
      <c r="CS93" s="98"/>
      <c r="CT93" s="329"/>
      <c r="CU93" s="329"/>
      <c r="CV93" s="329"/>
      <c r="CW93" s="329"/>
      <c r="CX93" s="98"/>
      <c r="CY93" s="329"/>
      <c r="CZ93" s="329"/>
      <c r="DA93" s="329"/>
      <c r="DB93" s="329"/>
      <c r="DC93" s="98"/>
      <c r="DD93" s="329"/>
      <c r="DE93" s="329"/>
      <c r="DF93" s="329"/>
      <c r="DG93" s="329"/>
      <c r="DH93" s="98"/>
      <c r="DI93" s="329"/>
      <c r="DJ93" s="329"/>
      <c r="DK93" s="329"/>
      <c r="DL93" s="329"/>
      <c r="DM93" s="98"/>
      <c r="DN93" s="329"/>
      <c r="DO93" s="329"/>
      <c r="DP93" s="329"/>
      <c r="DQ93" s="329"/>
      <c r="DR93" s="98"/>
      <c r="DS93" s="329"/>
      <c r="DT93" s="329"/>
      <c r="DU93" s="329"/>
      <c r="DV93" s="329"/>
      <c r="DW93" s="98"/>
      <c r="DX93" s="329"/>
      <c r="DY93" s="329"/>
      <c r="DZ93" s="329"/>
      <c r="EA93" s="329"/>
      <c r="EB93" s="98"/>
      <c r="EC93" s="329"/>
      <c r="ED93" s="329"/>
      <c r="EE93" s="329"/>
      <c r="EF93" s="329"/>
      <c r="EG93" s="98"/>
      <c r="EH93" s="329"/>
      <c r="EI93" s="329"/>
      <c r="EJ93" s="329"/>
      <c r="EK93" s="329"/>
      <c r="EL93" s="98"/>
      <c r="EM93" s="329"/>
      <c r="EN93" s="329"/>
      <c r="EO93" s="329"/>
      <c r="EP93" s="329"/>
      <c r="EQ93" s="98"/>
      <c r="ER93" s="329"/>
      <c r="ES93" s="329"/>
      <c r="ET93" s="329"/>
      <c r="EU93" s="329"/>
      <c r="EV93" s="98"/>
      <c r="EW93" s="329"/>
      <c r="EX93" s="329"/>
      <c r="EY93" s="329"/>
      <c r="EZ93" s="329"/>
      <c r="FA93" s="98"/>
      <c r="FB93" s="329"/>
      <c r="FC93" s="329"/>
      <c r="FD93" s="329"/>
      <c r="FE93" s="329"/>
      <c r="FF93" s="98"/>
      <c r="FG93" s="329"/>
      <c r="FH93" s="329"/>
      <c r="FI93" s="329"/>
      <c r="FJ93" s="329"/>
      <c r="FK93" s="98"/>
      <c r="FL93" s="329"/>
      <c r="FM93" s="329"/>
      <c r="FN93" s="329"/>
      <c r="FO93" s="329"/>
      <c r="FP93" s="98"/>
      <c r="FQ93" s="329"/>
      <c r="FR93" s="329"/>
      <c r="FS93" s="329"/>
      <c r="FT93" s="329"/>
      <c r="FU93" s="98"/>
      <c r="FV93" s="329"/>
      <c r="FW93" s="329"/>
      <c r="FX93" s="329"/>
      <c r="FY93" s="329"/>
      <c r="FZ93" s="98"/>
      <c r="GA93" s="329"/>
      <c r="GB93" s="329"/>
      <c r="GC93" s="329"/>
      <c r="GD93" s="329"/>
      <c r="GE93" s="98"/>
      <c r="GF93" s="329"/>
      <c r="GG93" s="329"/>
      <c r="GH93" s="329"/>
      <c r="GI93" s="329"/>
      <c r="GJ93" s="98"/>
      <c r="GK93" s="329"/>
      <c r="GL93" s="329"/>
      <c r="GM93" s="329"/>
      <c r="GN93" s="329"/>
      <c r="GO93" s="98"/>
      <c r="GP93" s="329"/>
      <c r="GQ93" s="329"/>
      <c r="GR93" s="329"/>
      <c r="GS93" s="329"/>
      <c r="GT93" s="98"/>
      <c r="GU93" s="329"/>
      <c r="GV93" s="329"/>
      <c r="GW93" s="329"/>
      <c r="GX93" s="329"/>
      <c r="GY93" s="98"/>
      <c r="GZ93" s="329"/>
      <c r="HA93" s="329"/>
      <c r="HB93" s="329"/>
      <c r="HC93" s="329"/>
      <c r="HD93" s="98"/>
      <c r="HE93" s="329"/>
      <c r="HF93" s="329"/>
      <c r="HG93" s="329"/>
      <c r="HH93" s="329"/>
      <c r="HI93" s="98"/>
      <c r="HJ93" s="329"/>
      <c r="HK93" s="329"/>
      <c r="HL93" s="329"/>
      <c r="HM93" s="329"/>
      <c r="HN93" s="98"/>
      <c r="HO93" s="329"/>
      <c r="HP93" s="329"/>
      <c r="HQ93" s="329"/>
      <c r="HR93" s="329"/>
      <c r="HS93" s="98"/>
      <c r="HT93" s="329"/>
      <c r="HU93" s="329"/>
      <c r="HV93" s="329"/>
      <c r="HW93" s="329"/>
      <c r="HX93" s="98"/>
      <c r="HY93" s="329"/>
      <c r="HZ93" s="329"/>
      <c r="IA93" s="329"/>
      <c r="IB93" s="329"/>
      <c r="IC93" s="98"/>
      <c r="ID93" s="329"/>
      <c r="IE93" s="329"/>
      <c r="IF93" s="329"/>
      <c r="IG93" s="329"/>
      <c r="IH93" s="98"/>
      <c r="II93" s="329"/>
      <c r="IJ93" s="329"/>
      <c r="IK93" s="329"/>
      <c r="IL93" s="329"/>
      <c r="IM93" s="98"/>
      <c r="IN93" s="329"/>
      <c r="IO93" s="329"/>
      <c r="IP93" s="329"/>
      <c r="IQ93" s="329"/>
      <c r="IR93" s="98"/>
      <c r="IS93" s="329"/>
      <c r="IT93" s="329"/>
      <c r="IU93" s="329"/>
      <c r="IV93" s="329"/>
      <c r="IW93" s="98"/>
      <c r="IX93" s="329"/>
      <c r="IY93" s="24"/>
      <c r="IZ93" s="328"/>
      <c r="JA93" s="116"/>
      <c r="JB93" s="128"/>
      <c r="JC93" s="128"/>
      <c r="JD93" s="128"/>
      <c r="JE93" s="128"/>
      <c r="JF93" s="128"/>
      <c r="JG93" s="128"/>
      <c r="JH93" s="128"/>
      <c r="JI93" s="128"/>
      <c r="JJ93" s="128"/>
      <c r="JK93" s="128"/>
      <c r="JL93" s="128"/>
      <c r="JM93" s="128"/>
      <c r="JN93" s="128"/>
      <c r="JO93" s="128"/>
      <c r="JP93" s="128"/>
      <c r="JQ93" s="128"/>
      <c r="JR93" s="128"/>
      <c r="JS93" s="128"/>
      <c r="JT93" s="128"/>
      <c r="JU93" s="128"/>
      <c r="JV93" s="128"/>
      <c r="JW93" s="128"/>
      <c r="JX93" s="128"/>
      <c r="JY93" s="128"/>
      <c r="JZ93" s="128"/>
      <c r="KA93" s="128"/>
      <c r="KB93" s="128"/>
      <c r="KC93" s="128"/>
      <c r="KD93" s="128"/>
      <c r="KE93" s="128"/>
      <c r="KF93" s="128"/>
      <c r="KG93" s="128"/>
      <c r="KH93" s="128"/>
      <c r="KI93" s="128"/>
      <c r="KJ93" s="128"/>
      <c r="KK93" s="128"/>
      <c r="KL93" s="128"/>
      <c r="KM93" s="128"/>
      <c r="KN93" s="128"/>
      <c r="KO93" s="128"/>
      <c r="KP93" s="128"/>
      <c r="KQ93" s="128"/>
      <c r="KR93" s="128"/>
      <c r="KS93" s="128"/>
      <c r="KT93" s="128"/>
      <c r="KU93" s="128"/>
      <c r="KV93" s="128"/>
      <c r="KW93" s="128"/>
      <c r="KX93" s="128"/>
      <c r="KY93" s="128"/>
      <c r="KZ93" s="128"/>
      <c r="LA93" s="128"/>
      <c r="LB93" s="128"/>
      <c r="LC93" s="128"/>
      <c r="LD93" s="128"/>
      <c r="LE93" s="128"/>
      <c r="LF93" s="128"/>
      <c r="LG93" s="128"/>
      <c r="LH93" s="128"/>
      <c r="LI93" s="128"/>
      <c r="LJ93" s="128"/>
      <c r="LK93" s="128"/>
      <c r="LL93" s="128"/>
      <c r="LM93" s="128"/>
      <c r="LN93" s="128"/>
      <c r="LO93" s="128"/>
      <c r="LP93" s="128"/>
      <c r="LQ93" s="128"/>
      <c r="LR93" s="128"/>
      <c r="LS93" s="128"/>
      <c r="LT93" s="128"/>
      <c r="LU93" s="128"/>
      <c r="LV93" s="128"/>
      <c r="LW93" s="128"/>
      <c r="LX93" s="128"/>
      <c r="LY93" s="128"/>
      <c r="LZ93" s="128"/>
      <c r="MA93" s="128"/>
      <c r="MB93" s="128"/>
      <c r="MC93" s="128"/>
      <c r="MD93" s="128"/>
      <c r="ME93" s="128"/>
      <c r="MF93" s="128"/>
      <c r="MG93" s="128"/>
      <c r="MH93" s="128"/>
      <c r="MI93" s="128"/>
      <c r="MJ93" s="128"/>
      <c r="MK93" s="128"/>
      <c r="ML93" s="128"/>
      <c r="MM93" s="128"/>
      <c r="MN93" s="128"/>
      <c r="MO93" s="128"/>
      <c r="MP93" s="128"/>
      <c r="MQ93" s="128"/>
      <c r="MR93" s="128"/>
      <c r="MS93" s="128"/>
      <c r="MT93" s="128"/>
      <c r="MU93" s="128"/>
      <c r="MV93" s="128"/>
      <c r="MW93" s="128"/>
      <c r="MX93" s="128"/>
      <c r="MY93" s="128"/>
      <c r="MZ93" s="128"/>
      <c r="NA93" s="128"/>
      <c r="NB93" s="128"/>
      <c r="NC93" s="128"/>
      <c r="ND93" s="128"/>
      <c r="NE93" s="128"/>
      <c r="NF93" s="128"/>
      <c r="NG93" s="128"/>
      <c r="NH93" s="128"/>
      <c r="NI93" s="128"/>
      <c r="NJ93" s="128"/>
      <c r="NK93" s="128"/>
      <c r="NL93" s="128"/>
      <c r="NM93" s="128"/>
      <c r="NN93" s="128"/>
      <c r="NO93" s="128"/>
      <c r="NP93" s="128"/>
      <c r="NQ93" s="128"/>
      <c r="NR93" s="128"/>
      <c r="NS93" s="128"/>
      <c r="NT93" s="128"/>
      <c r="NU93" s="128"/>
      <c r="NV93" s="128"/>
      <c r="NW93" s="128"/>
      <c r="NX93" s="128"/>
      <c r="NY93" s="128"/>
      <c r="NZ93" s="128"/>
      <c r="OA93" s="128"/>
      <c r="OB93" s="128"/>
      <c r="OC93" s="128"/>
      <c r="OD93" s="128"/>
      <c r="OE93" s="128"/>
      <c r="OF93" s="128"/>
      <c r="OG93" s="128"/>
      <c r="OH93" s="128"/>
      <c r="OI93" s="128"/>
      <c r="OJ93" s="128"/>
      <c r="OK93" s="128"/>
      <c r="OL93" s="128"/>
      <c r="OM93" s="128"/>
      <c r="ON93" s="128"/>
      <c r="OO93" s="128"/>
      <c r="OP93" s="128"/>
      <c r="OQ93" s="128"/>
      <c r="OR93" s="128"/>
      <c r="OS93" s="128"/>
      <c r="OT93" s="128"/>
      <c r="OU93" s="128"/>
      <c r="OV93" s="128"/>
      <c r="OW93" s="128"/>
      <c r="OX93" s="128"/>
      <c r="OY93" s="128"/>
      <c r="OZ93" s="128"/>
      <c r="PA93" s="128"/>
      <c r="PB93" s="128"/>
      <c r="PC93" s="128"/>
      <c r="PD93" s="128"/>
      <c r="PE93" s="128"/>
      <c r="PF93" s="128"/>
      <c r="PG93" s="128"/>
      <c r="PH93" s="128"/>
      <c r="PI93" s="128"/>
      <c r="PJ93" s="128"/>
      <c r="PK93" s="128"/>
      <c r="PL93" s="128"/>
      <c r="PM93" s="128"/>
      <c r="PN93" s="128"/>
      <c r="PO93" s="128"/>
      <c r="PP93" s="128"/>
      <c r="PQ93" s="128"/>
      <c r="PR93" s="128"/>
      <c r="PS93" s="128"/>
      <c r="PT93" s="128"/>
      <c r="PU93" s="128"/>
      <c r="PV93" s="128"/>
      <c r="PW93" s="128"/>
      <c r="PX93" s="128"/>
      <c r="PY93" s="128"/>
      <c r="PZ93" s="128"/>
      <c r="QA93" s="128"/>
      <c r="QB93" s="128"/>
      <c r="QC93" s="128"/>
      <c r="QD93" s="128"/>
      <c r="QE93" s="128"/>
      <c r="QF93" s="128"/>
      <c r="QG93" s="128"/>
      <c r="QH93" s="128"/>
      <c r="QI93" s="128"/>
      <c r="QJ93" s="128"/>
      <c r="QK93" s="128"/>
      <c r="QL93" s="128"/>
      <c r="QM93" s="128"/>
      <c r="QN93" s="128"/>
      <c r="QO93" s="128"/>
      <c r="QP93" s="128"/>
      <c r="QQ93" s="128"/>
      <c r="QR93" s="128"/>
      <c r="QS93" s="128"/>
      <c r="QT93" s="128"/>
      <c r="QU93" s="128"/>
      <c r="QV93" s="128"/>
      <c r="QW93" s="128"/>
      <c r="QX93" s="128"/>
      <c r="QY93" s="128"/>
      <c r="QZ93" s="128"/>
      <c r="RA93" s="128"/>
      <c r="RB93" s="128"/>
      <c r="RC93" s="128"/>
      <c r="RD93" s="128"/>
      <c r="RE93" s="128"/>
      <c r="RF93" s="128"/>
      <c r="RG93" s="128"/>
      <c r="RH93" s="128"/>
      <c r="RI93" s="128"/>
      <c r="RJ93" s="128"/>
      <c r="RK93" s="128"/>
      <c r="RL93" s="128"/>
      <c r="RM93" s="128"/>
      <c r="RN93" s="128"/>
      <c r="RO93" s="128"/>
      <c r="RP93" s="128"/>
      <c r="RQ93" s="128"/>
      <c r="RR93" s="128"/>
      <c r="RS93" s="128"/>
      <c r="RT93" s="128"/>
      <c r="RU93" s="128"/>
      <c r="RV93" s="128"/>
      <c r="RW93" s="128"/>
      <c r="RX93" s="128"/>
      <c r="RY93" s="128"/>
      <c r="RZ93" s="128"/>
      <c r="SA93" s="128"/>
      <c r="SB93" s="128"/>
      <c r="SC93" s="128"/>
      <c r="SD93" s="128"/>
      <c r="SE93" s="128"/>
      <c r="SF93" s="128"/>
      <c r="SG93" s="128"/>
      <c r="SH93" s="128"/>
      <c r="SI93" s="128"/>
      <c r="SJ93" s="128"/>
      <c r="SK93" s="128"/>
      <c r="SL93" s="128"/>
      <c r="SM93" s="128"/>
      <c r="SN93" s="128"/>
      <c r="SO93" s="128"/>
      <c r="SP93" s="128"/>
      <c r="SQ93" s="128"/>
      <c r="SR93" s="128"/>
      <c r="SS93" s="128"/>
      <c r="ST93" s="128"/>
      <c r="SU93" s="128"/>
      <c r="SV93" s="128"/>
      <c r="SW93" s="128"/>
      <c r="SX93" s="128"/>
      <c r="SY93" s="128"/>
      <c r="SZ93" s="128"/>
      <c r="TA93" s="128"/>
      <c r="TB93" s="128"/>
      <c r="TC93" s="128"/>
      <c r="TD93" s="128"/>
      <c r="TE93" s="128"/>
      <c r="TF93" s="128"/>
      <c r="TG93" s="128"/>
      <c r="TH93" s="128"/>
      <c r="TI93" s="128"/>
      <c r="TJ93" s="128"/>
      <c r="TK93" s="128"/>
      <c r="TL93" s="128"/>
      <c r="TM93" s="128"/>
      <c r="TN93" s="128"/>
      <c r="TO93" s="128"/>
      <c r="TP93" s="128"/>
      <c r="TQ93" s="128"/>
      <c r="TR93" s="128"/>
      <c r="TS93" s="128"/>
      <c r="TT93" s="128"/>
      <c r="TU93" s="128"/>
      <c r="TV93" s="128"/>
      <c r="TW93" s="128"/>
      <c r="TX93" s="128"/>
      <c r="TY93" s="128"/>
      <c r="TZ93" s="128"/>
      <c r="UA93" s="128"/>
      <c r="UB93" s="128"/>
      <c r="UC93" s="128"/>
      <c r="UD93" s="128"/>
      <c r="UE93" s="128"/>
      <c r="UF93" s="128"/>
      <c r="UG93" s="128"/>
      <c r="UH93" s="128"/>
      <c r="UI93" s="128"/>
      <c r="UJ93" s="128"/>
      <c r="UK93" s="128"/>
      <c r="UL93" s="128"/>
      <c r="UM93" s="128"/>
      <c r="UN93" s="128"/>
      <c r="UO93" s="128"/>
      <c r="UP93" s="128"/>
      <c r="UQ93" s="128"/>
      <c r="UR93" s="128"/>
      <c r="US93" s="128"/>
      <c r="UT93" s="128"/>
      <c r="UU93" s="128"/>
      <c r="UV93" s="128"/>
      <c r="UW93" s="128"/>
      <c r="UX93" s="128"/>
      <c r="UY93" s="128"/>
      <c r="UZ93" s="128"/>
      <c r="VA93" s="128"/>
      <c r="VB93" s="128"/>
      <c r="VC93" s="128"/>
      <c r="VD93" s="128"/>
      <c r="VE93" s="128"/>
      <c r="VF93" s="128"/>
      <c r="VG93" s="128"/>
      <c r="VH93" s="128"/>
      <c r="VI93" s="128"/>
      <c r="VJ93" s="128"/>
      <c r="VK93" s="128"/>
      <c r="VL93" s="128"/>
      <c r="VM93" s="128"/>
      <c r="VN93" s="128"/>
      <c r="VO93" s="128"/>
      <c r="VP93" s="128"/>
      <c r="VQ93" s="128"/>
      <c r="VR93" s="128"/>
      <c r="VS93" s="128"/>
      <c r="VT93" s="128"/>
      <c r="VU93" s="128"/>
      <c r="VV93" s="128"/>
      <c r="VW93" s="128"/>
      <c r="VX93" s="128"/>
      <c r="VY93" s="128"/>
      <c r="VZ93" s="128"/>
      <c r="WA93" s="128"/>
      <c r="WB93" s="128"/>
      <c r="WC93" s="128"/>
      <c r="WD93" s="128"/>
      <c r="WE93" s="128"/>
      <c r="WF93" s="128"/>
      <c r="WG93" s="128"/>
      <c r="WH93" s="128"/>
      <c r="WI93" s="128"/>
      <c r="WJ93" s="128"/>
      <c r="WK93" s="128"/>
      <c r="WL93" s="128"/>
      <c r="WM93" s="128"/>
      <c r="WN93" s="128"/>
      <c r="WO93" s="128"/>
      <c r="WP93" s="128"/>
      <c r="WQ93" s="128"/>
      <c r="WR93" s="128"/>
      <c r="WS93" s="128"/>
      <c r="WT93" s="128"/>
      <c r="WU93" s="128"/>
      <c r="WV93" s="128"/>
      <c r="WW93" s="128"/>
      <c r="WX93" s="128"/>
      <c r="WY93" s="128"/>
      <c r="WZ93" s="128"/>
      <c r="XA93" s="128"/>
      <c r="XB93" s="128"/>
      <c r="XC93" s="128"/>
      <c r="XD93" s="128"/>
      <c r="XE93" s="128"/>
      <c r="XF93" s="128"/>
      <c r="XG93" s="128"/>
      <c r="XH93" s="128"/>
      <c r="XI93" s="128"/>
      <c r="XJ93" s="128"/>
      <c r="XK93" s="128"/>
      <c r="XL93" s="128"/>
      <c r="XM93" s="128"/>
      <c r="XN93" s="128"/>
      <c r="XO93" s="128"/>
      <c r="XP93" s="128"/>
      <c r="XQ93" s="128"/>
      <c r="XR93" s="128"/>
      <c r="XS93" s="128"/>
      <c r="XT93" s="128"/>
      <c r="XU93" s="128"/>
      <c r="XV93" s="128"/>
      <c r="XW93" s="128"/>
      <c r="XX93" s="128"/>
      <c r="XY93" s="128"/>
      <c r="XZ93" s="128"/>
      <c r="YA93" s="128"/>
      <c r="YB93" s="128"/>
      <c r="YC93" s="128"/>
      <c r="YD93" s="128"/>
      <c r="YE93" s="128"/>
      <c r="YF93" s="128"/>
      <c r="YG93" s="128"/>
      <c r="YH93" s="128"/>
      <c r="YI93" s="128"/>
      <c r="YJ93" s="128"/>
      <c r="YK93" s="128"/>
      <c r="YL93" s="128"/>
      <c r="YM93" s="128"/>
      <c r="YN93" s="128"/>
      <c r="YO93" s="128"/>
      <c r="YP93" s="128"/>
      <c r="YQ93" s="128"/>
      <c r="YR93" s="128"/>
      <c r="YS93" s="128"/>
      <c r="YT93" s="128"/>
      <c r="YU93" s="128"/>
      <c r="YV93" s="128"/>
      <c r="YW93" s="128"/>
      <c r="YX93" s="128"/>
      <c r="YY93" s="128"/>
      <c r="YZ93" s="128"/>
      <c r="ZA93" s="128"/>
      <c r="ZB93" s="128"/>
      <c r="ZC93" s="128"/>
      <c r="ZD93" s="128"/>
      <c r="ZE93" s="128"/>
      <c r="ZF93" s="128"/>
      <c r="ZG93" s="128"/>
      <c r="ZH93" s="128"/>
      <c r="ZI93" s="128"/>
      <c r="ZJ93" s="128"/>
      <c r="ZK93" s="128"/>
      <c r="ZL93" s="128"/>
      <c r="ZM93" s="128"/>
      <c r="ZN93" s="128"/>
      <c r="ZO93" s="128"/>
      <c r="ZP93" s="128"/>
      <c r="ZQ93" s="128"/>
      <c r="ZR93" s="128"/>
      <c r="ZS93" s="128"/>
      <c r="ZT93" s="128"/>
      <c r="ZU93" s="128"/>
      <c r="ZV93" s="128"/>
      <c r="ZW93" s="128"/>
      <c r="ZX93" s="128"/>
      <c r="ZY93" s="128"/>
      <c r="ZZ93" s="128"/>
      <c r="AAA93" s="128"/>
      <c r="AAB93" s="128"/>
      <c r="AAC93" s="128"/>
      <c r="AAD93" s="128"/>
      <c r="AAE93" s="128"/>
      <c r="AAF93" s="128"/>
      <c r="AAG93" s="128"/>
      <c r="AAH93" s="128"/>
      <c r="AAI93" s="128"/>
      <c r="AAJ93" s="128"/>
      <c r="AAK93" s="128"/>
      <c r="AAL93" s="128"/>
      <c r="AAM93" s="128"/>
      <c r="AAN93" s="128"/>
      <c r="AAO93" s="128"/>
      <c r="AAP93" s="128"/>
      <c r="AAQ93" s="128"/>
      <c r="AAR93" s="128"/>
      <c r="AAS93" s="128"/>
      <c r="AAT93" s="128"/>
      <c r="AAU93" s="128"/>
      <c r="AAV93" s="128"/>
      <c r="AAW93" s="128"/>
      <c r="AAX93" s="128"/>
      <c r="AAY93" s="128"/>
      <c r="AAZ93" s="128"/>
      <c r="ABA93" s="128"/>
      <c r="ABB93" s="128"/>
      <c r="ABC93" s="128"/>
      <c r="ABD93" s="128"/>
      <c r="ABE93" s="128"/>
      <c r="ABF93" s="128"/>
      <c r="ABG93" s="128"/>
      <c r="ABH93" s="128"/>
      <c r="ABI93" s="128"/>
      <c r="ABJ93" s="128"/>
      <c r="ABK93" s="128"/>
      <c r="ABL93" s="128"/>
      <c r="ABM93" s="128"/>
      <c r="ABN93" s="128"/>
      <c r="ABO93" s="128"/>
      <c r="ABP93" s="128"/>
      <c r="ABQ93" s="128"/>
      <c r="ABR93" s="128"/>
      <c r="ABS93" s="128"/>
      <c r="ABT93" s="128"/>
      <c r="ABU93" s="128"/>
      <c r="ABV93" s="128"/>
      <c r="ABW93" s="128"/>
      <c r="ABX93" s="128"/>
      <c r="ABY93" s="128"/>
      <c r="ABZ93" s="128"/>
      <c r="ACA93" s="128"/>
      <c r="ACB93" s="128"/>
      <c r="ACC93" s="128"/>
      <c r="ACD93" s="128"/>
      <c r="ACE93" s="128"/>
      <c r="ACF93" s="128"/>
      <c r="ACG93" s="128"/>
      <c r="ACH93" s="128"/>
      <c r="ACI93" s="128"/>
      <c r="ACJ93" s="128"/>
      <c r="ACK93" s="128"/>
      <c r="ACL93" s="128"/>
      <c r="ACM93" s="128"/>
      <c r="ACN93" s="128"/>
      <c r="ACO93" s="128"/>
      <c r="ACP93" s="128"/>
      <c r="ACQ93" s="128"/>
      <c r="ACR93" s="128"/>
      <c r="ACS93" s="128"/>
      <c r="ACT93" s="128"/>
      <c r="ACU93" s="128"/>
      <c r="ACV93" s="128"/>
      <c r="ACW93" s="128"/>
      <c r="ACX93" s="128"/>
      <c r="ACY93" s="128"/>
      <c r="ACZ93" s="128"/>
      <c r="ADA93" s="128"/>
      <c r="ADB93" s="128"/>
      <c r="ADC93" s="128"/>
      <c r="ADD93" s="128"/>
      <c r="ADE93" s="128"/>
      <c r="ADF93" s="128"/>
      <c r="ADG93" s="128"/>
      <c r="ADH93" s="128"/>
      <c r="ADI93" s="128"/>
      <c r="ADJ93" s="128"/>
      <c r="ADK93" s="128"/>
      <c r="ADL93" s="128"/>
      <c r="ADM93" s="128"/>
      <c r="ADN93" s="128"/>
      <c r="ADO93" s="128"/>
      <c r="ADP93" s="128"/>
      <c r="ADQ93" s="128"/>
      <c r="ADR93" s="128"/>
      <c r="ADS93" s="128"/>
      <c r="ADT93" s="128"/>
      <c r="ADU93" s="128"/>
      <c r="ADV93" s="128"/>
      <c r="ADW93" s="128"/>
      <c r="ADX93" s="128"/>
      <c r="ADY93" s="128"/>
      <c r="ADZ93" s="128"/>
      <c r="AEA93" s="128"/>
      <c r="AEB93" s="128"/>
      <c r="AEC93" s="128"/>
      <c r="AED93" s="128"/>
      <c r="AEE93" s="128"/>
      <c r="AEF93" s="128"/>
      <c r="AEG93" s="128"/>
      <c r="AEH93" s="128"/>
      <c r="AEI93" s="128"/>
      <c r="AEJ93" s="128"/>
      <c r="AEK93" s="128"/>
      <c r="AEL93" s="128"/>
      <c r="AEM93" s="128"/>
      <c r="AEN93" s="128"/>
      <c r="AEO93" s="128"/>
      <c r="AEP93" s="128"/>
      <c r="AEQ93" s="128"/>
      <c r="AER93" s="128"/>
      <c r="AES93" s="128"/>
      <c r="AET93" s="128"/>
      <c r="AEU93" s="128"/>
      <c r="AEV93" s="128"/>
      <c r="AEW93" s="128"/>
      <c r="AEX93" s="128"/>
      <c r="AEY93" s="128"/>
      <c r="AEZ93" s="128"/>
      <c r="AFA93" s="128"/>
      <c r="AFB93" s="128"/>
      <c r="AFC93" s="128"/>
      <c r="AFD93" s="128"/>
      <c r="AFE93" s="128"/>
      <c r="AFF93" s="128"/>
      <c r="AFG93" s="128"/>
      <c r="AFH93" s="128"/>
      <c r="AFI93" s="128"/>
      <c r="AFJ93" s="128"/>
      <c r="AFK93" s="128"/>
      <c r="AFL93" s="128"/>
      <c r="AFM93" s="128"/>
      <c r="AFN93" s="128"/>
      <c r="AFO93" s="128"/>
      <c r="AFP93" s="128"/>
      <c r="AFQ93" s="128"/>
      <c r="AFR93" s="128"/>
      <c r="AFS93" s="128"/>
      <c r="AFT93" s="128"/>
      <c r="AFU93" s="128"/>
      <c r="AFV93" s="128"/>
      <c r="AFW93" s="128"/>
      <c r="AFX93" s="128"/>
      <c r="AFY93" s="128"/>
      <c r="AFZ93" s="128"/>
      <c r="AGA93" s="128"/>
      <c r="AGB93" s="128"/>
      <c r="AGC93" s="128"/>
      <c r="AGD93" s="128"/>
      <c r="AGE93" s="128"/>
      <c r="AGF93" s="128"/>
      <c r="AGG93" s="128"/>
      <c r="AGH93" s="128"/>
      <c r="AGI93" s="128"/>
      <c r="AGJ93" s="128"/>
      <c r="AGK93" s="128"/>
      <c r="AGL93" s="128"/>
      <c r="AGM93" s="128"/>
      <c r="AGN93" s="128"/>
      <c r="AGO93" s="128"/>
      <c r="AGP93" s="128"/>
      <c r="AGQ93" s="128"/>
      <c r="AGR93" s="128"/>
      <c r="AGS93" s="128"/>
      <c r="AGT93" s="128"/>
      <c r="AGU93" s="128"/>
      <c r="AGV93" s="128"/>
      <c r="AGW93" s="128"/>
      <c r="AGX93" s="128"/>
      <c r="AGY93" s="128"/>
      <c r="AGZ93" s="128"/>
      <c r="AHA93" s="128"/>
      <c r="AHB93" s="128"/>
      <c r="AHC93" s="128"/>
      <c r="AHD93" s="128"/>
      <c r="AHE93" s="128"/>
      <c r="AHF93" s="128"/>
      <c r="AHG93" s="128"/>
      <c r="AHH93" s="128"/>
      <c r="AHI93" s="128"/>
      <c r="AHJ93" s="128"/>
      <c r="AHK93" s="128"/>
      <c r="AHL93" s="128"/>
      <c r="AHM93" s="128"/>
      <c r="AHN93" s="128"/>
      <c r="AHO93" s="128"/>
      <c r="AHP93" s="128"/>
      <c r="AHQ93" s="128"/>
      <c r="AHR93" s="128"/>
      <c r="AHS93" s="128"/>
      <c r="AHT93" s="128"/>
      <c r="AHU93" s="128"/>
      <c r="AHV93" s="128"/>
      <c r="AHW93" s="128"/>
      <c r="AHX93" s="128"/>
      <c r="AHY93" s="128"/>
      <c r="AHZ93" s="128"/>
      <c r="AIA93" s="128"/>
      <c r="AIB93" s="128"/>
      <c r="AIC93" s="128"/>
      <c r="AID93" s="128"/>
      <c r="AIE93" s="128"/>
      <c r="AIF93" s="128"/>
      <c r="AIG93" s="128"/>
      <c r="AIH93" s="128"/>
      <c r="AII93" s="128"/>
      <c r="AIJ93" s="128"/>
      <c r="AIK93" s="128"/>
      <c r="AIL93" s="128"/>
      <c r="AIM93" s="128"/>
      <c r="AIN93" s="128"/>
      <c r="AIO93" s="128"/>
      <c r="AIP93" s="128"/>
      <c r="AIQ93" s="128"/>
      <c r="AIR93" s="128"/>
      <c r="AIS93" s="128"/>
      <c r="AIT93" s="128"/>
      <c r="AIU93" s="128"/>
      <c r="AIV93" s="128"/>
      <c r="AIW93" s="128"/>
      <c r="AIX93" s="128"/>
      <c r="AIY93" s="128"/>
      <c r="AIZ93" s="128"/>
      <c r="AJA93" s="128"/>
      <c r="AJB93" s="128"/>
      <c r="AJC93" s="128"/>
      <c r="AJD93" s="128"/>
      <c r="AJE93" s="128"/>
      <c r="AJF93" s="128"/>
      <c r="AJG93" s="128"/>
      <c r="AJH93" s="128"/>
      <c r="AJI93" s="128"/>
      <c r="AJJ93" s="128"/>
      <c r="AJK93" s="128"/>
      <c r="AJL93" s="128"/>
      <c r="AJM93" s="128"/>
      <c r="AJN93" s="128"/>
      <c r="AJO93" s="128"/>
      <c r="AJP93" s="128"/>
      <c r="AJQ93" s="128"/>
      <c r="AJR93" s="128"/>
      <c r="AJS93" s="128"/>
      <c r="AJT93" s="128"/>
      <c r="AJU93" s="128"/>
      <c r="AJV93" s="128"/>
      <c r="AJW93" s="128"/>
      <c r="AJX93" s="128"/>
      <c r="AJY93" s="128"/>
      <c r="AJZ93" s="128"/>
      <c r="AKA93" s="128"/>
      <c r="AKB93" s="128"/>
      <c r="AKC93" s="128"/>
      <c r="AKD93" s="128"/>
      <c r="AKE93" s="128"/>
      <c r="AKF93" s="128"/>
      <c r="AKG93" s="128"/>
      <c r="AKH93" s="128"/>
      <c r="AKI93" s="128"/>
      <c r="AKJ93" s="128"/>
      <c r="AKK93" s="128"/>
      <c r="AKL93" s="128"/>
      <c r="AKM93" s="128"/>
      <c r="AKN93" s="128"/>
      <c r="AKO93" s="128"/>
      <c r="AKP93" s="128"/>
      <c r="AKQ93" s="128"/>
      <c r="AKR93" s="128"/>
      <c r="AKS93" s="128"/>
      <c r="AKT93" s="128"/>
      <c r="AKU93" s="128"/>
      <c r="AKV93" s="128"/>
      <c r="AKW93" s="128"/>
      <c r="AKX93" s="128"/>
      <c r="AKY93" s="128"/>
      <c r="AKZ93" s="128"/>
      <c r="ALA93" s="128"/>
      <c r="ALB93" s="128"/>
      <c r="ALC93" s="128"/>
      <c r="ALD93" s="128"/>
      <c r="ALE93" s="128"/>
      <c r="ALF93" s="128"/>
      <c r="ALG93" s="128"/>
      <c r="ALH93" s="128"/>
      <c r="ALI93" s="128"/>
      <c r="ALJ93" s="128"/>
      <c r="ALK93" s="128"/>
      <c r="ALL93" s="128"/>
      <c r="ALM93" s="128"/>
      <c r="ALN93" s="128"/>
      <c r="ALO93" s="128"/>
      <c r="ALP93" s="128"/>
      <c r="ALQ93" s="128"/>
      <c r="ALR93" s="128"/>
      <c r="ALS93" s="128"/>
      <c r="ALT93" s="128"/>
      <c r="ALU93" s="128"/>
      <c r="ALV93" s="128"/>
      <c r="ALW93" s="128"/>
      <c r="ALX93" s="128"/>
      <c r="ALY93" s="128"/>
      <c r="ALZ93" s="128"/>
      <c r="AMA93" s="128"/>
      <c r="AMB93" s="128"/>
      <c r="AMC93" s="128"/>
      <c r="AMD93" s="128"/>
      <c r="AME93" s="128"/>
      <c r="AMF93" s="128"/>
      <c r="AMG93" s="128"/>
      <c r="AMH93" s="128"/>
      <c r="AMI93" s="128"/>
      <c r="AMJ93" s="128"/>
      <c r="AMK93" s="128"/>
      <c r="AML93" s="128"/>
      <c r="AMM93" s="128"/>
      <c r="AMN93" s="128"/>
      <c r="AMO93" s="128"/>
      <c r="AMP93" s="128"/>
      <c r="AMQ93" s="128"/>
      <c r="AMR93" s="128"/>
      <c r="AMS93" s="128"/>
      <c r="AMT93" s="128"/>
      <c r="AMU93" s="128"/>
      <c r="AMV93" s="128"/>
      <c r="AMW93" s="128"/>
      <c r="AMX93" s="128"/>
      <c r="AMY93" s="128"/>
      <c r="AMZ93" s="128"/>
      <c r="ANA93" s="128"/>
      <c r="ANB93" s="128"/>
      <c r="ANC93" s="128"/>
      <c r="AND93" s="128"/>
      <c r="ANE93" s="128"/>
      <c r="ANF93" s="128"/>
      <c r="ANG93" s="128"/>
      <c r="ANH93" s="128"/>
      <c r="ANI93" s="128"/>
      <c r="ANJ93" s="128"/>
      <c r="ANK93" s="128"/>
      <c r="ANL93" s="128"/>
      <c r="ANM93" s="128"/>
      <c r="ANN93" s="128"/>
      <c r="ANO93" s="128"/>
      <c r="ANP93" s="128"/>
      <c r="ANQ93" s="128"/>
      <c r="ANR93" s="128"/>
      <c r="ANS93" s="128"/>
      <c r="ANT93" s="128"/>
      <c r="ANU93" s="128"/>
      <c r="ANV93" s="128"/>
      <c r="ANW93" s="128"/>
      <c r="ANX93" s="128"/>
      <c r="ANY93" s="128"/>
      <c r="ANZ93" s="128"/>
      <c r="AOA93" s="128"/>
      <c r="AOB93" s="128"/>
      <c r="AOC93" s="128"/>
      <c r="AOD93" s="128"/>
      <c r="AOE93" s="128"/>
      <c r="AOF93" s="128"/>
      <c r="AOG93" s="128"/>
      <c r="AOH93" s="128"/>
      <c r="AOI93" s="128"/>
      <c r="AOJ93" s="128"/>
      <c r="AOK93" s="128"/>
      <c r="AOL93" s="128"/>
      <c r="AOM93" s="128"/>
      <c r="AON93" s="128"/>
      <c r="AOO93" s="128"/>
      <c r="AOP93" s="128"/>
      <c r="AOQ93" s="128"/>
      <c r="AOR93" s="128"/>
      <c r="AOS93" s="128"/>
      <c r="AOT93" s="128"/>
      <c r="AOU93" s="128"/>
      <c r="AOV93" s="128"/>
      <c r="AOW93" s="128"/>
      <c r="AOX93" s="128"/>
      <c r="AOY93" s="128"/>
      <c r="AOZ93" s="128"/>
      <c r="APA93" s="128"/>
      <c r="APB93" s="128"/>
      <c r="APC93" s="128"/>
      <c r="APD93" s="128"/>
      <c r="APE93" s="128"/>
      <c r="APF93" s="128"/>
      <c r="APG93" s="128"/>
      <c r="APH93" s="128"/>
      <c r="API93" s="128"/>
      <c r="APJ93" s="128"/>
      <c r="APK93" s="128"/>
      <c r="APL93" s="128"/>
      <c r="APM93" s="128"/>
      <c r="APN93" s="128"/>
      <c r="APO93" s="128"/>
      <c r="APP93" s="128"/>
      <c r="APQ93" s="128"/>
      <c r="APR93" s="128"/>
      <c r="APS93" s="128"/>
      <c r="APT93" s="128"/>
      <c r="APU93" s="128"/>
      <c r="APV93" s="128"/>
      <c r="APW93" s="128"/>
      <c r="APX93" s="128"/>
      <c r="APY93" s="128"/>
      <c r="APZ93" s="128"/>
      <c r="AQA93" s="128"/>
      <c r="AQB93" s="128"/>
      <c r="AQC93" s="128"/>
      <c r="AQD93" s="128"/>
      <c r="AQE93" s="128"/>
      <c r="AQF93" s="128"/>
      <c r="AQG93" s="128"/>
      <c r="AQH93" s="128"/>
      <c r="AQI93" s="128"/>
      <c r="AQJ93" s="128"/>
      <c r="AQK93" s="128"/>
      <c r="AQL93" s="128"/>
      <c r="AQM93" s="128"/>
      <c r="AQN93" s="128"/>
      <c r="AQO93" s="128"/>
      <c r="AQP93" s="128"/>
      <c r="AQQ93" s="128"/>
      <c r="AQR93" s="128"/>
      <c r="AQS93" s="128"/>
      <c r="AQT93" s="128"/>
      <c r="AQU93" s="128"/>
      <c r="AQV93" s="128"/>
      <c r="AQW93" s="128"/>
      <c r="AQX93" s="128"/>
      <c r="AQY93" s="128"/>
      <c r="AQZ93" s="128"/>
      <c r="ARA93" s="128"/>
      <c r="ARB93" s="128"/>
      <c r="ARC93" s="128"/>
      <c r="ARD93" s="128"/>
      <c r="ARE93" s="128"/>
      <c r="ARF93" s="128"/>
      <c r="ARG93" s="128"/>
      <c r="ARH93" s="128"/>
      <c r="ARI93" s="128"/>
      <c r="ARJ93" s="128"/>
      <c r="ARK93" s="128"/>
      <c r="ARL93" s="128"/>
      <c r="ARM93" s="128"/>
      <c r="ARN93" s="128"/>
      <c r="ARO93" s="128"/>
      <c r="ARP93" s="128"/>
      <c r="ARQ93" s="128"/>
      <c r="ARR93" s="128"/>
      <c r="ARS93" s="128"/>
      <c r="ART93" s="128"/>
      <c r="ARU93" s="128"/>
      <c r="ARV93" s="128"/>
      <c r="ARW93" s="128"/>
      <c r="ARX93" s="128"/>
      <c r="ARY93" s="128"/>
      <c r="ARZ93" s="128"/>
      <c r="ASA93" s="128"/>
      <c r="ASB93" s="128"/>
      <c r="ASC93" s="128"/>
      <c r="ASD93" s="128"/>
      <c r="ASE93" s="128"/>
      <c r="ASF93" s="128"/>
      <c r="ASG93" s="128"/>
      <c r="ASH93" s="128"/>
      <c r="ASI93" s="128"/>
      <c r="ASJ93" s="128"/>
      <c r="ASK93" s="128"/>
      <c r="ASL93" s="128"/>
      <c r="ASM93" s="128"/>
      <c r="ASN93" s="128"/>
      <c r="ASO93" s="128"/>
      <c r="ASP93" s="128"/>
      <c r="ASQ93" s="128"/>
      <c r="ASR93" s="128"/>
      <c r="ASS93" s="128"/>
      <c r="AST93" s="128"/>
      <c r="ASU93" s="128"/>
      <c r="ASV93" s="128"/>
      <c r="ASW93" s="128"/>
      <c r="ASX93" s="128"/>
      <c r="ASY93" s="128"/>
      <c r="ASZ93" s="128"/>
      <c r="ATA93" s="128"/>
      <c r="ATB93" s="128"/>
      <c r="ATC93" s="128"/>
      <c r="ATD93" s="128"/>
      <c r="ATE93" s="128"/>
      <c r="ATF93" s="128"/>
      <c r="ATG93" s="128"/>
      <c r="ATH93" s="128"/>
      <c r="ATI93" s="128"/>
      <c r="ATJ93" s="128"/>
      <c r="ATK93" s="128"/>
      <c r="ATL93" s="128"/>
      <c r="ATM93" s="128"/>
      <c r="ATN93" s="128"/>
      <c r="ATO93" s="128"/>
      <c r="ATP93" s="128"/>
      <c r="ATQ93" s="128"/>
      <c r="ATR93" s="128"/>
      <c r="ATS93" s="128"/>
      <c r="ATT93" s="128"/>
      <c r="ATU93" s="128"/>
      <c r="ATV93" s="128"/>
      <c r="ATW93" s="128"/>
      <c r="ATX93" s="128"/>
      <c r="ATY93" s="128"/>
      <c r="ATZ93" s="128"/>
      <c r="AUA93" s="128"/>
      <c r="AUB93" s="128"/>
      <c r="AUC93" s="128"/>
      <c r="AUD93" s="128"/>
      <c r="AUE93" s="128"/>
      <c r="AUF93" s="128"/>
      <c r="AUG93" s="128"/>
      <c r="AUH93" s="128"/>
      <c r="AUI93" s="128"/>
      <c r="AUJ93" s="128"/>
      <c r="AUK93" s="128"/>
      <c r="AUL93" s="128"/>
      <c r="AUM93" s="128"/>
      <c r="AUN93" s="128"/>
      <c r="AUO93" s="128"/>
      <c r="AUP93" s="128"/>
      <c r="AUQ93" s="128"/>
      <c r="AUR93" s="128"/>
      <c r="AUS93" s="128"/>
      <c r="AUT93" s="128"/>
      <c r="AUU93" s="128"/>
      <c r="AUV93" s="128"/>
      <c r="AUW93" s="128"/>
      <c r="AUX93" s="128"/>
      <c r="AUY93" s="128"/>
      <c r="AUZ93" s="128"/>
      <c r="AVA93" s="128"/>
      <c r="AVB93" s="128"/>
      <c r="AVC93" s="128"/>
      <c r="AVD93" s="128"/>
      <c r="AVE93" s="128"/>
      <c r="AVF93" s="128"/>
      <c r="AVG93" s="128"/>
      <c r="AVH93" s="128"/>
      <c r="AVI93" s="128"/>
      <c r="AVJ93" s="128"/>
      <c r="AVK93" s="128"/>
      <c r="AVL93" s="128"/>
      <c r="AVM93" s="22"/>
      <c r="AVN93" s="128"/>
      <c r="AVO93" s="128"/>
      <c r="AVP93" s="128"/>
      <c r="AVQ93" s="128"/>
      <c r="AVR93" s="128"/>
      <c r="AVS93" s="128"/>
      <c r="AVT93" s="128"/>
      <c r="AVU93" s="128"/>
      <c r="AVV93" s="128"/>
      <c r="AVW93" s="128"/>
      <c r="AVX93" s="128"/>
      <c r="AVY93" s="128"/>
      <c r="AVZ93" s="128"/>
      <c r="AWA93" s="128"/>
      <c r="AWB93" s="128"/>
      <c r="AWC93" s="128"/>
      <c r="AWD93" s="128"/>
      <c r="AWE93" s="128"/>
      <c r="AWF93" s="128"/>
      <c r="AWG93" s="128"/>
      <c r="AWH93" s="128"/>
      <c r="AWI93" s="128"/>
      <c r="AWJ93" s="128"/>
      <c r="AWK93" s="128"/>
      <c r="AWL93" s="128"/>
      <c r="AWM93" s="128"/>
      <c r="AWN93" s="128"/>
      <c r="AWO93" s="128"/>
      <c r="AWP93" s="128"/>
      <c r="AWQ93" s="128"/>
      <c r="AWR93" s="128"/>
      <c r="AWS93" s="128"/>
      <c r="AWT93" s="128"/>
      <c r="AWU93" s="128"/>
      <c r="AWV93" s="128"/>
      <c r="AWW93" s="128"/>
      <c r="AWX93" s="128"/>
      <c r="AWY93" s="128"/>
      <c r="AWZ93" s="128"/>
      <c r="AXA93" s="128"/>
      <c r="AXB93" s="128"/>
      <c r="AXC93" s="128"/>
      <c r="AXD93" s="128"/>
      <c r="AXE93" s="128"/>
      <c r="AXF93" s="128"/>
      <c r="AXG93" s="128"/>
      <c r="AXH93" s="128"/>
      <c r="AXI93" s="128"/>
      <c r="AXJ93" s="128"/>
      <c r="AXK93" s="128"/>
      <c r="AXL93" s="128"/>
      <c r="AXM93" s="128"/>
      <c r="AXN93" s="128"/>
      <c r="AXO93" s="128"/>
      <c r="AXP93" s="128"/>
      <c r="AXQ93" s="128"/>
      <c r="AXR93" s="128"/>
      <c r="AXS93" s="128"/>
      <c r="AXT93" s="128"/>
      <c r="AXU93" s="128"/>
      <c r="AXV93" s="128"/>
      <c r="AXW93" s="128"/>
      <c r="AXX93" s="128"/>
      <c r="AXY93" s="128"/>
      <c r="AXZ93" s="128"/>
      <c r="AYA93" s="128"/>
      <c r="AYB93" s="128"/>
      <c r="AYC93" s="128"/>
      <c r="AYD93" s="128"/>
      <c r="AYE93" s="128"/>
      <c r="AYF93" s="128"/>
      <c r="AYG93" s="128"/>
      <c r="AYH93" s="128"/>
      <c r="AYI93" s="128"/>
      <c r="AYJ93" s="128"/>
      <c r="AYK93" s="128"/>
      <c r="AYL93" s="128"/>
      <c r="AYM93" s="128"/>
      <c r="AYN93" s="128"/>
      <c r="AYO93" s="128"/>
      <c r="AYP93" s="128"/>
      <c r="AYQ93" s="128"/>
      <c r="AYR93" s="128"/>
      <c r="AYS93" s="128"/>
      <c r="AYT93" s="128"/>
      <c r="AYU93" s="128"/>
      <c r="AYV93" s="128"/>
      <c r="AYW93" s="128"/>
      <c r="AYX93" s="128"/>
      <c r="AYY93" s="128"/>
      <c r="AYZ93" s="128"/>
      <c r="AZA93" s="128"/>
      <c r="AZB93" s="128"/>
      <c r="AZC93" s="128"/>
      <c r="AZD93" s="128"/>
      <c r="AZE93" s="128"/>
      <c r="AZF93" s="128"/>
      <c r="AZG93" s="128"/>
      <c r="AZH93" s="128"/>
      <c r="AZI93" s="128"/>
      <c r="AZJ93" s="128"/>
      <c r="AZK93" s="128"/>
      <c r="AZL93" s="128"/>
      <c r="AZM93" s="128"/>
      <c r="AZN93" s="128"/>
      <c r="AZO93" s="128"/>
      <c r="AZP93" s="128"/>
      <c r="AZQ93" s="128"/>
      <c r="AZR93" s="128"/>
      <c r="AZS93" s="128"/>
      <c r="AZT93" s="128"/>
      <c r="AZU93" s="128"/>
      <c r="AZV93" s="128"/>
      <c r="AZW93" s="128"/>
      <c r="AZX93" s="128"/>
      <c r="AZY93" s="128"/>
      <c r="AZZ93" s="128"/>
      <c r="BAA93" s="128"/>
      <c r="BAB93" s="128"/>
      <c r="BAC93" s="128"/>
      <c r="BAD93" s="128"/>
      <c r="BAE93" s="128"/>
      <c r="BAF93" s="128"/>
      <c r="BAG93" s="128"/>
      <c r="BAH93" s="128"/>
      <c r="BAI93" s="128"/>
      <c r="BAJ93" s="128"/>
      <c r="BAK93" s="128"/>
      <c r="BAL93" s="128"/>
      <c r="BAM93" s="128"/>
      <c r="BAN93" s="128"/>
      <c r="BAO93" s="128"/>
      <c r="BAP93" s="128"/>
      <c r="BAQ93" s="128"/>
      <c r="BAR93" s="128"/>
      <c r="BAS93" s="128"/>
      <c r="BAT93" s="128"/>
      <c r="BAU93" s="128"/>
      <c r="BAV93" s="128"/>
      <c r="BAW93" s="128"/>
      <c r="BAX93" s="128"/>
      <c r="BAY93" s="128"/>
      <c r="BAZ93" s="128"/>
      <c r="BBA93" s="128"/>
      <c r="BBB93" s="128"/>
      <c r="BBC93" s="128"/>
      <c r="BBD93" s="128"/>
      <c r="BBE93" s="128"/>
      <c r="BBF93" s="128"/>
      <c r="BBG93" s="128"/>
      <c r="BBH93" s="128"/>
      <c r="BBI93" s="128"/>
      <c r="BBJ93" s="128"/>
      <c r="BBK93" s="128"/>
      <c r="BBL93" s="128"/>
      <c r="BBM93" s="128"/>
      <c r="BBN93" s="128"/>
      <c r="BBO93" s="128"/>
      <c r="BBP93" s="128"/>
      <c r="BBQ93" s="128"/>
      <c r="BBR93" s="128"/>
      <c r="BBS93" s="128"/>
      <c r="BBT93" s="128"/>
      <c r="BBU93" s="128"/>
      <c r="BBV93" s="128"/>
      <c r="BBW93" s="128"/>
      <c r="BBX93" s="128"/>
      <c r="BBY93" s="128"/>
      <c r="BBZ93" s="128"/>
      <c r="BCA93" s="128"/>
      <c r="BCB93" s="128"/>
      <c r="BCC93" s="128"/>
      <c r="BCD93" s="128"/>
      <c r="BCE93" s="128"/>
      <c r="BCF93" s="128"/>
      <c r="BCG93" s="128"/>
      <c r="BCH93" s="128"/>
      <c r="BCI93" s="128"/>
      <c r="BCJ93" s="128"/>
      <c r="BCK93" s="128"/>
      <c r="BCL93" s="128"/>
      <c r="BCM93" s="128"/>
      <c r="BCN93" s="128"/>
      <c r="BCO93" s="128"/>
      <c r="BCP93" s="128"/>
      <c r="BCQ93" s="128"/>
      <c r="BCR93" s="128"/>
      <c r="BCS93" s="128"/>
      <c r="BCT93" s="128"/>
      <c r="BCU93" s="128"/>
      <c r="BCV93" s="128"/>
      <c r="BCW93" s="128"/>
      <c r="BCX93" s="128"/>
      <c r="BCY93" s="128"/>
      <c r="BCZ93" s="128"/>
      <c r="BDA93" s="128"/>
      <c r="BDB93" s="128"/>
      <c r="BDC93" s="128"/>
      <c r="BDD93" s="128"/>
      <c r="BDE93" s="128"/>
      <c r="BDF93" s="128"/>
      <c r="BDG93" s="128"/>
      <c r="BDH93" s="128"/>
      <c r="BDI93" s="128"/>
      <c r="BDJ93" s="128"/>
      <c r="BDK93" s="128"/>
      <c r="BDL93" s="128"/>
      <c r="BDM93" s="128"/>
      <c r="BDN93" s="128"/>
      <c r="BDO93" s="128"/>
      <c r="BDP93" s="128"/>
      <c r="BDQ93" s="128"/>
      <c r="BDR93" s="128"/>
      <c r="BDS93" s="128"/>
      <c r="BDT93" s="128"/>
      <c r="BDU93" s="128"/>
      <c r="BDV93" s="128"/>
      <c r="BDW93" s="128"/>
      <c r="BDX93" s="128"/>
      <c r="BDY93" s="128"/>
      <c r="BDZ93" s="128"/>
      <c r="BEA93" s="128"/>
      <c r="BEB93" s="128"/>
      <c r="BEC93" s="128"/>
      <c r="BED93" s="128"/>
      <c r="BEE93" s="128"/>
      <c r="BEF93" s="128"/>
      <c r="BEG93" s="128"/>
      <c r="BEH93" s="128"/>
      <c r="BEI93" s="128"/>
      <c r="BEJ93" s="128"/>
      <c r="BEK93" s="128"/>
      <c r="BEL93" s="128"/>
      <c r="BEM93" s="128"/>
      <c r="BEN93" s="128"/>
      <c r="BEO93" s="128"/>
      <c r="BEP93" s="128"/>
      <c r="BEQ93" s="128"/>
      <c r="BER93" s="128"/>
      <c r="BES93" s="128"/>
      <c r="BET93" s="128"/>
      <c r="BEU93" s="128"/>
      <c r="BEV93" s="128"/>
      <c r="BEW93" s="128"/>
      <c r="BEX93" s="128"/>
      <c r="BEY93" s="128"/>
      <c r="BEZ93" s="128"/>
      <c r="BFA93" s="128"/>
      <c r="BFB93" s="128"/>
      <c r="BFC93" s="128"/>
      <c r="BFD93" s="128"/>
      <c r="BFE93" s="128"/>
      <c r="BFF93" s="128"/>
      <c r="BFG93" s="128"/>
      <c r="BFH93" s="128"/>
      <c r="BFI93" s="128"/>
      <c r="BFJ93" s="128"/>
      <c r="BFK93" s="128"/>
      <c r="BFL93" s="128"/>
      <c r="BFM93" s="128"/>
      <c r="BFN93" s="128"/>
      <c r="BFO93" s="128"/>
      <c r="BFP93" s="128"/>
      <c r="BFQ93" s="128"/>
      <c r="BFR93" s="128"/>
      <c r="BFS93" s="128"/>
      <c r="BFT93" s="128"/>
      <c r="BFU93" s="128"/>
      <c r="BFV93" s="128"/>
      <c r="BFW93" s="128"/>
      <c r="BFX93" s="128"/>
      <c r="BFY93" s="128"/>
      <c r="BFZ93" s="128"/>
      <c r="BGA93" s="128"/>
      <c r="BGB93" s="128"/>
      <c r="BGC93" s="128"/>
      <c r="BGD93" s="128"/>
      <c r="BGE93" s="128"/>
      <c r="BGF93" s="128"/>
      <c r="BGG93" s="128"/>
      <c r="BGH93" s="128"/>
      <c r="BGI93" s="128"/>
      <c r="BGJ93" s="128"/>
      <c r="BGK93" s="128"/>
      <c r="BGL93" s="128"/>
      <c r="BGM93" s="128"/>
      <c r="BGN93" s="128"/>
      <c r="BGO93" s="128"/>
      <c r="BGP93" s="128"/>
      <c r="BGQ93" s="128"/>
      <c r="BGR93" s="128"/>
      <c r="BGS93" s="128"/>
      <c r="BGT93" s="128"/>
      <c r="BGU93" s="128"/>
      <c r="BGV93" s="128"/>
      <c r="BGW93" s="128"/>
      <c r="BGX93" s="128"/>
      <c r="BGY93" s="128"/>
      <c r="BGZ93" s="128"/>
      <c r="BHA93" s="128"/>
      <c r="BHB93" s="128"/>
      <c r="BHC93" s="128"/>
      <c r="BHD93" s="128"/>
      <c r="BHE93" s="128"/>
      <c r="BHF93" s="128"/>
      <c r="BHG93" s="128"/>
      <c r="BHH93" s="128"/>
      <c r="BHI93" s="128"/>
      <c r="BHJ93" s="128"/>
      <c r="BHK93" s="128"/>
      <c r="BHL93" s="128"/>
      <c r="BHM93" s="128"/>
      <c r="BHN93" s="128"/>
      <c r="BHO93" s="128"/>
      <c r="BHP93" s="128"/>
      <c r="BHQ93" s="128"/>
      <c r="BHR93" s="128"/>
      <c r="BHS93" s="128"/>
      <c r="BHT93" s="128"/>
      <c r="BHU93" s="128"/>
      <c r="BHV93" s="128"/>
      <c r="BHW93" s="128"/>
      <c r="BHX93" s="128"/>
      <c r="BHY93" s="128"/>
      <c r="BHZ93" s="128"/>
      <c r="BIA93" s="128"/>
      <c r="BIB93" s="128"/>
      <c r="BIC93" s="128"/>
      <c r="BID93" s="128"/>
      <c r="BIE93" s="128"/>
      <c r="BIF93" s="128"/>
      <c r="BIG93" s="128"/>
      <c r="BIH93" s="128"/>
      <c r="BII93" s="128"/>
      <c r="BIJ93" s="128"/>
      <c r="BIK93" s="128"/>
      <c r="BIL93" s="128"/>
      <c r="BIM93" s="128"/>
      <c r="BIN93" s="128"/>
      <c r="BIO93" s="128"/>
      <c r="BIP93" s="128"/>
      <c r="BIQ93" s="128"/>
      <c r="BIR93" s="128"/>
      <c r="BIS93" s="128"/>
      <c r="BIT93" s="128"/>
      <c r="BIU93" s="128"/>
      <c r="BIV93" s="128"/>
      <c r="BIW93" s="128"/>
      <c r="BIX93" s="128"/>
      <c r="BIY93" s="128"/>
      <c r="BIZ93" s="128"/>
      <c r="BJA93" s="128"/>
      <c r="BJB93" s="128"/>
      <c r="BJC93" s="128"/>
      <c r="BJD93" s="128"/>
      <c r="BJE93" s="128"/>
      <c r="BJF93" s="128"/>
      <c r="BJG93" s="128"/>
      <c r="BJH93" s="128"/>
      <c r="BJI93" s="128"/>
      <c r="BJJ93" s="128"/>
      <c r="BJK93" s="128"/>
      <c r="BJL93" s="128"/>
      <c r="BJM93" s="128"/>
      <c r="BJN93" s="128"/>
      <c r="BJO93" s="128"/>
      <c r="BJP93" s="128"/>
      <c r="BJQ93" s="128"/>
      <c r="BJR93" s="128"/>
      <c r="BJS93" s="128"/>
      <c r="BJT93" s="128"/>
      <c r="BJU93" s="128"/>
      <c r="BJV93" s="128"/>
      <c r="BJW93" s="128"/>
      <c r="BJX93" s="128"/>
      <c r="BJY93" s="128"/>
      <c r="BJZ93" s="128"/>
      <c r="BKA93" s="128"/>
      <c r="BKB93" s="128"/>
      <c r="BKC93" s="128"/>
      <c r="BKD93" s="128"/>
      <c r="BKE93" s="128"/>
      <c r="BKF93" s="128"/>
      <c r="BKG93" s="128"/>
      <c r="BKH93" s="128"/>
      <c r="BKI93" s="128"/>
      <c r="BKJ93" s="128"/>
      <c r="BKK93" s="128"/>
      <c r="BKL93" s="128"/>
      <c r="BKM93" s="128"/>
      <c r="BKN93" s="128"/>
      <c r="BKO93" s="128"/>
      <c r="BKP93" s="128"/>
      <c r="BKQ93" s="128"/>
      <c r="BKR93" s="128"/>
      <c r="BKS93" s="128"/>
      <c r="BKT93" s="128"/>
      <c r="BKU93" s="128"/>
      <c r="BKV93" s="128"/>
      <c r="BKW93" s="128"/>
      <c r="BKX93" s="128"/>
      <c r="BKY93" s="128"/>
      <c r="BKZ93" s="128"/>
      <c r="BLA93" s="128"/>
      <c r="BLB93" s="128"/>
      <c r="BLC93" s="128"/>
      <c r="BLD93" s="128"/>
      <c r="BLE93" s="128"/>
      <c r="BLF93" s="128"/>
      <c r="BLG93" s="128"/>
      <c r="BLH93" s="128"/>
      <c r="BLI93" s="128"/>
      <c r="BLJ93" s="128"/>
      <c r="BLK93" s="128"/>
      <c r="BLL93" s="128"/>
      <c r="BLM93" s="128"/>
      <c r="BLN93" s="128"/>
      <c r="BLO93" s="128"/>
      <c r="BLP93" s="128"/>
      <c r="BLQ93" s="128"/>
      <c r="BLR93" s="128"/>
      <c r="BLS93" s="128"/>
      <c r="BLT93" s="128"/>
      <c r="BLU93" s="128"/>
      <c r="BLV93" s="128"/>
      <c r="BLW93" s="128"/>
      <c r="BLX93" s="128"/>
      <c r="BLY93" s="128"/>
      <c r="BLZ93" s="128"/>
      <c r="BMA93" s="128"/>
      <c r="BMB93" s="128"/>
      <c r="BMC93" s="128"/>
      <c r="BMD93" s="128"/>
      <c r="BME93" s="128"/>
      <c r="BMF93" s="128"/>
      <c r="BMG93" s="128"/>
      <c r="BMH93" s="128"/>
      <c r="BMI93" s="128"/>
      <c r="BMJ93" s="128"/>
      <c r="BMK93" s="128"/>
      <c r="BML93" s="128"/>
      <c r="BMM93" s="128"/>
      <c r="BMN93" s="128"/>
      <c r="BMO93" s="128"/>
      <c r="BMP93" s="128"/>
      <c r="BMQ93" s="128"/>
      <c r="BMR93" s="128"/>
      <c r="BMS93" s="128"/>
      <c r="BMT93" s="128"/>
      <c r="BMU93" s="128"/>
      <c r="BMV93" s="128"/>
      <c r="BMW93" s="128"/>
      <c r="BMX93" s="128"/>
      <c r="BMY93" s="128"/>
      <c r="BMZ93" s="128"/>
      <c r="BNA93" s="128"/>
      <c r="BNB93" s="128"/>
      <c r="BNC93" s="128"/>
      <c r="BND93" s="128"/>
      <c r="BNE93" s="128"/>
      <c r="BNF93" s="128"/>
      <c r="BNG93" s="128"/>
      <c r="BNH93" s="128"/>
      <c r="BNI93" s="128"/>
      <c r="BNJ93" s="128"/>
      <c r="BNK93" s="128"/>
      <c r="BNL93" s="128"/>
      <c r="BNM93" s="128"/>
      <c r="BNN93" s="128"/>
      <c r="BNO93" s="128"/>
      <c r="BNP93" s="128"/>
      <c r="BNQ93" s="128"/>
      <c r="BNR93" s="128"/>
      <c r="BNS93" s="128"/>
      <c r="BNT93" s="128"/>
      <c r="BNU93" s="128"/>
      <c r="BNV93" s="128"/>
      <c r="BNW93" s="128"/>
      <c r="BNX93" s="128"/>
      <c r="BNY93" s="128"/>
      <c r="BNZ93" s="128"/>
      <c r="BOA93" s="128"/>
      <c r="BOB93" s="128"/>
      <c r="BOC93" s="128"/>
      <c r="BOD93" s="128"/>
      <c r="BOE93" s="128"/>
      <c r="BOF93" s="128"/>
      <c r="BOG93" s="128"/>
      <c r="BOH93" s="128"/>
      <c r="BOI93" s="128"/>
      <c r="BOJ93" s="128"/>
      <c r="BOK93" s="128"/>
      <c r="BOL93" s="128"/>
      <c r="BOM93" s="128"/>
      <c r="BON93" s="128"/>
      <c r="BOO93" s="128"/>
      <c r="BOP93" s="128"/>
      <c r="BOQ93" s="128"/>
      <c r="BOR93" s="128"/>
      <c r="BOS93" s="128"/>
      <c r="BOT93" s="128"/>
      <c r="BOU93" s="128"/>
      <c r="BOV93" s="128"/>
      <c r="BOW93" s="128"/>
      <c r="BOX93" s="128"/>
      <c r="BOY93" s="128"/>
      <c r="BOZ93" s="128"/>
      <c r="BPA93" s="128"/>
      <c r="BPB93" s="128"/>
      <c r="BPC93" s="128"/>
      <c r="BPD93" s="128"/>
      <c r="BPE93" s="128"/>
      <c r="BPF93" s="128"/>
      <c r="BPG93" s="128"/>
      <c r="BPH93" s="128"/>
      <c r="BPI93" s="128"/>
      <c r="BPJ93" s="128"/>
      <c r="BPK93" s="128"/>
      <c r="BPL93" s="128"/>
      <c r="BPM93" s="128"/>
      <c r="BPN93" s="128"/>
      <c r="BPO93" s="128"/>
      <c r="BPP93" s="128"/>
      <c r="BPQ93" s="128"/>
      <c r="BPR93" s="128"/>
      <c r="BPS93" s="128"/>
      <c r="BPT93" s="128"/>
      <c r="BPU93" s="128"/>
      <c r="BPV93" s="128"/>
      <c r="BPW93" s="128"/>
      <c r="BPX93" s="128"/>
      <c r="BPY93" s="128"/>
      <c r="BPZ93" s="128"/>
      <c r="BQA93" s="128"/>
      <c r="BQB93" s="128"/>
      <c r="BQC93" s="128"/>
      <c r="BQD93" s="128"/>
      <c r="BQE93" s="128"/>
      <c r="BQF93" s="128"/>
      <c r="BQG93" s="128"/>
      <c r="BQH93" s="128"/>
      <c r="BQI93" s="128"/>
      <c r="BQJ93" s="128"/>
      <c r="BQK93" s="128"/>
      <c r="BQL93" s="128"/>
      <c r="BQM93" s="128"/>
      <c r="BQN93" s="128"/>
      <c r="BQO93" s="128"/>
      <c r="BQP93" s="128"/>
      <c r="BQQ93" s="128"/>
      <c r="BQR93" s="128"/>
      <c r="BQS93" s="128"/>
      <c r="BQT93" s="128"/>
      <c r="BQU93" s="128"/>
      <c r="BQV93" s="128"/>
      <c r="BQW93" s="128"/>
      <c r="BQX93" s="128"/>
      <c r="BQY93" s="128"/>
      <c r="BQZ93" s="128"/>
      <c r="BRA93" s="128"/>
      <c r="BRB93" s="128"/>
      <c r="BRC93" s="128"/>
      <c r="BRD93" s="128"/>
      <c r="BRE93" s="128"/>
      <c r="BRF93" s="128"/>
      <c r="BRG93" s="128"/>
      <c r="BRH93" s="128"/>
      <c r="BRI93" s="128"/>
      <c r="BRJ93" s="128"/>
      <c r="BRK93" s="128"/>
      <c r="BRL93" s="128"/>
      <c r="BRM93" s="128"/>
      <c r="BRN93" s="128"/>
      <c r="BRO93" s="128"/>
      <c r="BRP93" s="128"/>
      <c r="BRQ93" s="128"/>
      <c r="BRR93" s="128"/>
      <c r="BRS93" s="128"/>
      <c r="BRT93" s="128"/>
      <c r="BRU93" s="128"/>
      <c r="BRV93" s="128"/>
      <c r="BRW93" s="128"/>
      <c r="BRX93" s="128"/>
      <c r="BRY93" s="128"/>
      <c r="BRZ93" s="128"/>
      <c r="BSA93" s="128"/>
      <c r="BSB93" s="128"/>
      <c r="BSC93" s="128"/>
      <c r="BSD93" s="128"/>
      <c r="BSE93" s="128"/>
      <c r="BSF93" s="128"/>
      <c r="BSG93" s="128"/>
      <c r="BSH93" s="128"/>
      <c r="BSI93" s="128"/>
      <c r="BSJ93" s="128"/>
      <c r="BSK93" s="128"/>
      <c r="BSL93" s="128"/>
      <c r="BSM93" s="128"/>
      <c r="BSN93" s="128"/>
      <c r="BSO93" s="128"/>
      <c r="BSP93" s="128"/>
      <c r="BSQ93" s="128"/>
      <c r="BSR93" s="128"/>
      <c r="BSS93" s="128"/>
      <c r="BST93" s="128"/>
      <c r="BSU93" s="128"/>
      <c r="BSV93" s="128"/>
      <c r="BSW93" s="128"/>
      <c r="BSX93" s="128"/>
      <c r="BSY93" s="128"/>
      <c r="BSZ93" s="128"/>
      <c r="BTA93" s="128"/>
      <c r="BTB93" s="128"/>
      <c r="BTC93" s="128"/>
      <c r="BTD93" s="128"/>
      <c r="BTE93" s="128"/>
      <c r="BTF93" s="128"/>
      <c r="BTG93" s="128"/>
      <c r="BTH93" s="128"/>
      <c r="BTI93" s="128"/>
      <c r="BTJ93" s="128"/>
      <c r="BTK93" s="128"/>
      <c r="BTL93" s="128"/>
      <c r="BTM93" s="128"/>
      <c r="BTN93" s="128"/>
      <c r="BTO93" s="128"/>
      <c r="BTP93" s="128"/>
      <c r="BTQ93" s="128"/>
      <c r="BTR93" s="128"/>
      <c r="BTS93" s="128"/>
      <c r="BTT93" s="128"/>
      <c r="BTU93" s="128"/>
      <c r="BTV93" s="128"/>
      <c r="BTW93" s="128"/>
      <c r="BTX93" s="128"/>
      <c r="BTY93" s="128"/>
      <c r="BTZ93" s="128"/>
      <c r="BUA93" s="128"/>
      <c r="BUB93" s="128"/>
      <c r="BUC93" s="128"/>
      <c r="BUD93" s="128"/>
      <c r="BUE93" s="128"/>
      <c r="BUF93" s="128"/>
      <c r="BUG93" s="128"/>
      <c r="BUH93" s="128"/>
      <c r="BUI93" s="128"/>
      <c r="BUJ93" s="128"/>
      <c r="BUK93" s="128"/>
      <c r="BUL93" s="128"/>
      <c r="BUM93" s="128"/>
      <c r="BUN93" s="128"/>
      <c r="BUO93" s="128"/>
      <c r="BUP93" s="128"/>
      <c r="BUQ93" s="128"/>
      <c r="BUR93" s="128"/>
      <c r="BUS93" s="128"/>
      <c r="BUT93" s="128"/>
      <c r="BUU93" s="128"/>
      <c r="BUV93" s="128"/>
      <c r="BUW93" s="128"/>
      <c r="BUX93" s="128"/>
      <c r="BUY93" s="128"/>
      <c r="BUZ93" s="128"/>
      <c r="BVA93" s="128"/>
      <c r="BVB93" s="128"/>
      <c r="BVC93" s="128"/>
      <c r="BVD93" s="128"/>
      <c r="BVE93" s="128"/>
      <c r="BVF93" s="128"/>
      <c r="BVG93" s="128"/>
      <c r="BVH93" s="128"/>
      <c r="BVI93" s="128"/>
      <c r="BVJ93" s="128"/>
      <c r="BVK93" s="128"/>
      <c r="BVL93" s="128"/>
      <c r="BVM93" s="128"/>
      <c r="BVN93" s="128"/>
      <c r="BVO93" s="128"/>
      <c r="BVP93" s="128"/>
      <c r="BVQ93" s="128"/>
      <c r="BVR93" s="128"/>
      <c r="BVS93" s="128"/>
      <c r="BVT93" s="128"/>
      <c r="BVU93" s="128"/>
      <c r="BVV93" s="128"/>
      <c r="BVW93" s="128"/>
      <c r="BVX93" s="128"/>
      <c r="BVY93" s="128"/>
      <c r="BVZ93" s="128"/>
      <c r="BWA93" s="128"/>
      <c r="BWB93" s="128"/>
      <c r="BWC93" s="128"/>
      <c r="BWD93" s="128"/>
      <c r="BWE93" s="128"/>
      <c r="BWF93" s="128"/>
      <c r="BWG93" s="128"/>
      <c r="BWH93" s="128"/>
      <c r="BWI93" s="128"/>
      <c r="BWJ93" s="128"/>
      <c r="BWK93" s="128"/>
      <c r="BWL93" s="128"/>
      <c r="BWM93" s="128"/>
      <c r="BWN93" s="128"/>
      <c r="BWO93" s="128"/>
      <c r="BWP93" s="128"/>
      <c r="BWQ93" s="128"/>
      <c r="BWR93" s="128"/>
      <c r="BWS93" s="128"/>
      <c r="BWT93" s="128"/>
      <c r="BWU93" s="128"/>
      <c r="BWV93" s="128"/>
      <c r="BWW93" s="128"/>
      <c r="BWX93" s="128"/>
      <c r="BWY93" s="128"/>
      <c r="BWZ93" s="128"/>
      <c r="BXA93" s="128"/>
      <c r="BXB93" s="128"/>
      <c r="BXC93" s="128"/>
      <c r="BXD93" s="128"/>
      <c r="BXE93" s="128"/>
      <c r="BXF93" s="128"/>
      <c r="BXG93" s="128"/>
      <c r="BXH93" s="128"/>
      <c r="BXI93" s="128"/>
      <c r="BXJ93" s="128"/>
      <c r="BXK93" s="128"/>
      <c r="BXL93" s="128"/>
      <c r="BXM93" s="128"/>
      <c r="BXN93" s="128"/>
      <c r="BXO93" s="128"/>
      <c r="BXP93" s="128"/>
      <c r="BXQ93" s="128"/>
      <c r="BXR93" s="128"/>
      <c r="BXS93" s="128"/>
      <c r="BXT93" s="128"/>
      <c r="BXU93" s="128"/>
      <c r="BXV93" s="128"/>
      <c r="BXW93" s="128"/>
      <c r="BXX93" s="128"/>
      <c r="BXY93" s="128"/>
      <c r="BXZ93" s="128"/>
      <c r="BYA93" s="128"/>
      <c r="BYB93" s="128"/>
      <c r="BYC93" s="128"/>
      <c r="BYD93" s="128"/>
      <c r="BYE93" s="128"/>
      <c r="BYF93" s="128"/>
      <c r="BYG93" s="128"/>
      <c r="BYH93" s="128"/>
      <c r="BYI93" s="128"/>
      <c r="BYJ93" s="128"/>
      <c r="BYK93" s="2"/>
    </row>
    <row r="94" spans="1:2013" x14ac:dyDescent="0.35">
      <c r="A94" s="99"/>
      <c r="B94" s="295"/>
      <c r="C94" s="31"/>
      <c r="D94" s="99"/>
      <c r="E94" s="99"/>
      <c r="F94" s="326"/>
      <c r="G94" s="329"/>
      <c r="H94" s="328"/>
      <c r="I94" s="128"/>
      <c r="J94" s="344"/>
      <c r="K94" s="329"/>
      <c r="L94" s="329"/>
      <c r="M94" s="24"/>
      <c r="N94" s="24"/>
      <c r="O94" s="329"/>
      <c r="P94" s="329"/>
      <c r="Q94" s="329"/>
      <c r="R94" s="24"/>
      <c r="S94" s="24"/>
      <c r="T94" s="329"/>
      <c r="U94" s="329"/>
      <c r="V94" s="329"/>
      <c r="W94" s="24"/>
      <c r="X94" s="24"/>
      <c r="Y94" s="329"/>
      <c r="Z94" s="329"/>
      <c r="AA94" s="329"/>
      <c r="AB94" s="24"/>
      <c r="AC94" s="24"/>
      <c r="AD94" s="329"/>
      <c r="AE94" s="329"/>
      <c r="AF94" s="329"/>
      <c r="AG94" s="24"/>
      <c r="AH94" s="24"/>
      <c r="AI94" s="329"/>
      <c r="AJ94" s="329"/>
      <c r="AK94" s="329"/>
      <c r="AL94" s="24"/>
      <c r="AM94" s="24"/>
      <c r="AN94" s="329"/>
      <c r="AO94" s="329"/>
      <c r="AP94" s="329"/>
      <c r="AQ94" s="24"/>
      <c r="AR94" s="24"/>
      <c r="AS94" s="329"/>
      <c r="AT94" s="329"/>
      <c r="AU94" s="329"/>
      <c r="AV94" s="24"/>
      <c r="AW94" s="24"/>
      <c r="AX94" s="329"/>
      <c r="AY94" s="329"/>
      <c r="AZ94" s="329"/>
      <c r="BA94" s="24"/>
      <c r="BB94" s="24"/>
      <c r="BC94" s="329"/>
      <c r="BD94" s="329"/>
      <c r="BE94" s="329"/>
      <c r="BF94" s="24"/>
      <c r="BG94" s="24"/>
      <c r="BH94" s="329"/>
      <c r="BI94" s="329"/>
      <c r="BJ94" s="329"/>
      <c r="BK94" s="24"/>
      <c r="BL94" s="24"/>
      <c r="BM94" s="329"/>
      <c r="BN94" s="329"/>
      <c r="BO94" s="329"/>
      <c r="BP94" s="24"/>
      <c r="BQ94" s="24"/>
      <c r="BR94" s="329"/>
      <c r="BS94" s="329"/>
      <c r="BT94" s="329"/>
      <c r="BU94" s="24"/>
      <c r="BV94" s="24"/>
      <c r="BW94" s="329"/>
      <c r="BX94" s="329"/>
      <c r="BY94" s="329"/>
      <c r="BZ94" s="24"/>
      <c r="CA94" s="24"/>
      <c r="CB94" s="329"/>
      <c r="CC94" s="329"/>
      <c r="CD94" s="329"/>
      <c r="CE94" s="24"/>
      <c r="CF94" s="24"/>
      <c r="CG94" s="329"/>
      <c r="CH94" s="329"/>
      <c r="CI94" s="329"/>
      <c r="CJ94" s="24"/>
      <c r="CK94" s="24"/>
      <c r="CL94" s="329"/>
      <c r="CM94" s="329"/>
      <c r="CN94" s="329"/>
      <c r="CO94" s="24"/>
      <c r="CP94" s="24"/>
      <c r="CQ94" s="329"/>
      <c r="CR94" s="329"/>
      <c r="CS94" s="329"/>
      <c r="CT94" s="24"/>
      <c r="CU94" s="24"/>
      <c r="CV94" s="329"/>
      <c r="CW94" s="329"/>
      <c r="CX94" s="329"/>
      <c r="CY94" s="24"/>
      <c r="CZ94" s="24"/>
      <c r="DA94" s="329"/>
      <c r="DB94" s="329"/>
      <c r="DC94" s="329"/>
      <c r="DD94" s="24"/>
      <c r="DE94" s="24"/>
      <c r="DF94" s="329"/>
      <c r="DG94" s="329"/>
      <c r="DH94" s="329"/>
      <c r="DI94" s="24"/>
      <c r="DJ94" s="24"/>
      <c r="DK94" s="329"/>
      <c r="DL94" s="329"/>
      <c r="DM94" s="329"/>
      <c r="DN94" s="24"/>
      <c r="DO94" s="24"/>
      <c r="DP94" s="329"/>
      <c r="DQ94" s="329"/>
      <c r="DR94" s="329"/>
      <c r="DS94" s="24"/>
      <c r="DT94" s="24"/>
      <c r="DU94" s="329"/>
      <c r="DV94" s="329"/>
      <c r="DW94" s="329"/>
      <c r="DX94" s="24"/>
      <c r="DY94" s="24"/>
      <c r="DZ94" s="329"/>
      <c r="EA94" s="329"/>
      <c r="EB94" s="329"/>
      <c r="EC94" s="24"/>
      <c r="ED94" s="24"/>
      <c r="EE94" s="329"/>
      <c r="EF94" s="329"/>
      <c r="EG94" s="329"/>
      <c r="EH94" s="24"/>
      <c r="EI94" s="24"/>
      <c r="EJ94" s="329"/>
      <c r="EK94" s="329"/>
      <c r="EL94" s="329"/>
      <c r="EM94" s="24"/>
      <c r="EN94" s="24"/>
      <c r="EO94" s="329"/>
      <c r="EP94" s="329"/>
      <c r="EQ94" s="329"/>
      <c r="ER94" s="24"/>
      <c r="ES94" s="24"/>
      <c r="ET94" s="329"/>
      <c r="EU94" s="329"/>
      <c r="EV94" s="329"/>
      <c r="EW94" s="24"/>
      <c r="EX94" s="24"/>
      <c r="EY94" s="329"/>
      <c r="EZ94" s="329"/>
      <c r="FA94" s="329"/>
      <c r="FB94" s="24"/>
      <c r="FC94" s="24"/>
      <c r="FD94" s="329"/>
      <c r="FE94" s="329"/>
      <c r="FF94" s="329"/>
      <c r="FG94" s="24"/>
      <c r="FH94" s="24"/>
      <c r="FI94" s="329"/>
      <c r="FJ94" s="329"/>
      <c r="FK94" s="329"/>
      <c r="FL94" s="24"/>
      <c r="FM94" s="24"/>
      <c r="FN94" s="329"/>
      <c r="FO94" s="329"/>
      <c r="FP94" s="329"/>
      <c r="FQ94" s="24"/>
      <c r="FR94" s="24"/>
      <c r="FS94" s="329"/>
      <c r="FT94" s="329"/>
      <c r="FU94" s="329"/>
      <c r="FV94" s="24"/>
      <c r="FW94" s="24"/>
      <c r="FX94" s="329"/>
      <c r="FY94" s="329"/>
      <c r="FZ94" s="329"/>
      <c r="GA94" s="24"/>
      <c r="GB94" s="24"/>
      <c r="GC94" s="329"/>
      <c r="GD94" s="329"/>
      <c r="GE94" s="329"/>
      <c r="GF94" s="24"/>
      <c r="GG94" s="24"/>
      <c r="GH94" s="329"/>
      <c r="GI94" s="329"/>
      <c r="GJ94" s="329"/>
      <c r="GK94" s="24"/>
      <c r="GL94" s="24"/>
      <c r="GM94" s="329"/>
      <c r="GN94" s="329"/>
      <c r="GO94" s="329"/>
      <c r="GP94" s="24"/>
      <c r="GQ94" s="24"/>
      <c r="GR94" s="329"/>
      <c r="GS94" s="329"/>
      <c r="GT94" s="329"/>
      <c r="GU94" s="24"/>
      <c r="GV94" s="24"/>
      <c r="GW94" s="329"/>
      <c r="GX94" s="329"/>
      <c r="GY94" s="329"/>
      <c r="GZ94" s="24"/>
      <c r="HA94" s="24"/>
      <c r="HB94" s="329"/>
      <c r="HC94" s="329"/>
      <c r="HD94" s="329"/>
      <c r="HE94" s="24"/>
      <c r="HF94" s="24"/>
      <c r="HG94" s="329"/>
      <c r="HH94" s="329"/>
      <c r="HI94" s="329"/>
      <c r="HJ94" s="24"/>
      <c r="HK94" s="24"/>
      <c r="HL94" s="329"/>
      <c r="HM94" s="329"/>
      <c r="HN94" s="329"/>
      <c r="HO94" s="24"/>
      <c r="HP94" s="24"/>
      <c r="HQ94" s="329"/>
      <c r="HR94" s="329"/>
      <c r="HS94" s="329"/>
      <c r="HT94" s="24"/>
      <c r="HU94" s="24"/>
      <c r="HV94" s="329"/>
      <c r="HW94" s="329"/>
      <c r="HX94" s="329"/>
      <c r="HY94" s="24"/>
      <c r="HZ94" s="24"/>
      <c r="IA94" s="329"/>
      <c r="IB94" s="329"/>
      <c r="IC94" s="329"/>
      <c r="ID94" s="24"/>
      <c r="IE94" s="24"/>
      <c r="IF94" s="329"/>
      <c r="IG94" s="329"/>
      <c r="IH94" s="329"/>
      <c r="II94" s="24"/>
      <c r="IJ94" s="24"/>
      <c r="IK94" s="329"/>
      <c r="IL94" s="329"/>
      <c r="IM94" s="329"/>
      <c r="IN94" s="24"/>
      <c r="IO94" s="24"/>
      <c r="IP94" s="329"/>
      <c r="IQ94" s="329"/>
      <c r="IR94" s="329"/>
      <c r="IS94" s="24"/>
      <c r="IT94" s="24"/>
      <c r="IU94" s="329"/>
      <c r="IV94" s="329"/>
      <c r="IW94" s="329"/>
      <c r="IX94" s="24"/>
      <c r="IY94" s="21"/>
      <c r="IZ94" s="117"/>
      <c r="JA94" s="30"/>
      <c r="JB94" s="128"/>
      <c r="JC94" s="128"/>
      <c r="JD94" s="128"/>
      <c r="JE94" s="128"/>
      <c r="JF94" s="128"/>
      <c r="JG94" s="128"/>
      <c r="JH94" s="128"/>
      <c r="JI94" s="128"/>
      <c r="JJ94" s="128"/>
      <c r="JK94" s="128"/>
      <c r="JL94" s="128"/>
      <c r="JM94" s="128"/>
      <c r="JN94" s="128"/>
      <c r="JO94" s="128"/>
      <c r="JP94" s="128"/>
      <c r="JQ94" s="128"/>
      <c r="JR94" s="128"/>
      <c r="JS94" s="128"/>
      <c r="JT94" s="128"/>
      <c r="JU94" s="128"/>
      <c r="JV94" s="128"/>
      <c r="JW94" s="128"/>
      <c r="JX94" s="128"/>
      <c r="JY94" s="128"/>
      <c r="JZ94" s="128"/>
      <c r="KA94" s="128"/>
      <c r="KB94" s="128"/>
      <c r="KC94" s="128"/>
      <c r="KD94" s="128"/>
      <c r="KE94" s="128"/>
      <c r="KF94" s="128"/>
      <c r="KG94" s="128"/>
      <c r="KH94" s="128"/>
      <c r="KI94" s="128"/>
      <c r="KJ94" s="128"/>
      <c r="KK94" s="128"/>
      <c r="KL94" s="128"/>
      <c r="KM94" s="128"/>
      <c r="KN94" s="128"/>
      <c r="KO94" s="128"/>
      <c r="KP94" s="128"/>
      <c r="KQ94" s="128"/>
      <c r="KR94" s="128"/>
      <c r="KS94" s="128"/>
      <c r="KT94" s="128"/>
      <c r="KU94" s="128"/>
      <c r="KV94" s="128"/>
      <c r="KW94" s="128"/>
      <c r="KX94" s="128"/>
      <c r="KY94" s="128"/>
      <c r="KZ94" s="128"/>
      <c r="LA94" s="128"/>
      <c r="LB94" s="128"/>
      <c r="LC94" s="128"/>
      <c r="LD94" s="128"/>
      <c r="LE94" s="128"/>
      <c r="LF94" s="128"/>
      <c r="LG94" s="128"/>
      <c r="LH94" s="128"/>
      <c r="LI94" s="128"/>
      <c r="LJ94" s="128"/>
      <c r="LK94" s="128"/>
      <c r="LL94" s="128"/>
      <c r="LM94" s="128"/>
      <c r="LN94" s="128"/>
      <c r="LO94" s="128"/>
      <c r="LP94" s="128"/>
      <c r="LQ94" s="128"/>
      <c r="LR94" s="128"/>
      <c r="LS94" s="128"/>
      <c r="LT94" s="128"/>
      <c r="LU94" s="128"/>
      <c r="LV94" s="128"/>
      <c r="LW94" s="128"/>
      <c r="LX94" s="128"/>
      <c r="LY94" s="128"/>
      <c r="LZ94" s="128"/>
      <c r="MA94" s="128"/>
      <c r="MB94" s="128"/>
      <c r="MC94" s="128"/>
      <c r="MD94" s="128"/>
      <c r="ME94" s="128"/>
      <c r="MF94" s="128"/>
      <c r="MG94" s="128"/>
      <c r="MH94" s="128"/>
      <c r="MI94" s="128"/>
      <c r="MJ94" s="128"/>
      <c r="MK94" s="128"/>
      <c r="ML94" s="128"/>
      <c r="MM94" s="128"/>
      <c r="MN94" s="128"/>
      <c r="MO94" s="128"/>
      <c r="MP94" s="128"/>
      <c r="MQ94" s="128"/>
      <c r="MR94" s="128"/>
      <c r="MS94" s="128"/>
      <c r="MT94" s="128"/>
      <c r="MU94" s="128"/>
      <c r="MV94" s="128"/>
      <c r="MW94" s="128"/>
      <c r="MX94" s="128"/>
      <c r="MY94" s="128"/>
      <c r="MZ94" s="128"/>
      <c r="NA94" s="128"/>
      <c r="NB94" s="128"/>
      <c r="NC94" s="128"/>
      <c r="ND94" s="128"/>
      <c r="NE94" s="128"/>
      <c r="NF94" s="128"/>
      <c r="NG94" s="128"/>
      <c r="NH94" s="128"/>
      <c r="NI94" s="128"/>
      <c r="NJ94" s="128"/>
      <c r="NK94" s="128"/>
      <c r="NL94" s="128"/>
      <c r="NM94" s="128"/>
      <c r="NN94" s="128"/>
      <c r="NO94" s="128"/>
      <c r="NP94" s="128"/>
      <c r="NQ94" s="128"/>
      <c r="NR94" s="128"/>
      <c r="NS94" s="128"/>
      <c r="NT94" s="128"/>
      <c r="NU94" s="128"/>
      <c r="NV94" s="128"/>
      <c r="NW94" s="128"/>
      <c r="NX94" s="128"/>
      <c r="NY94" s="128"/>
      <c r="NZ94" s="128"/>
      <c r="OA94" s="128"/>
      <c r="OB94" s="128"/>
      <c r="OC94" s="128"/>
      <c r="OD94" s="128"/>
      <c r="OE94" s="128"/>
      <c r="OF94" s="128"/>
      <c r="OG94" s="128"/>
      <c r="OH94" s="128"/>
      <c r="OI94" s="128"/>
      <c r="OJ94" s="128"/>
      <c r="OK94" s="128"/>
      <c r="OL94" s="128"/>
      <c r="OM94" s="128"/>
      <c r="ON94" s="128"/>
      <c r="OO94" s="128"/>
      <c r="OP94" s="128"/>
      <c r="OQ94" s="128"/>
      <c r="OR94" s="128"/>
      <c r="OS94" s="128"/>
      <c r="OT94" s="128"/>
      <c r="OU94" s="128"/>
      <c r="OV94" s="128"/>
      <c r="OW94" s="128"/>
      <c r="OX94" s="128"/>
      <c r="OY94" s="128"/>
      <c r="OZ94" s="128"/>
      <c r="PA94" s="128"/>
      <c r="PB94" s="128"/>
      <c r="PC94" s="128"/>
      <c r="PD94" s="128"/>
      <c r="PE94" s="128"/>
      <c r="PF94" s="128"/>
      <c r="PG94" s="128"/>
      <c r="PH94" s="128"/>
      <c r="PI94" s="128"/>
      <c r="PJ94" s="128"/>
      <c r="PK94" s="128"/>
      <c r="PL94" s="128"/>
      <c r="PM94" s="128"/>
      <c r="PN94" s="128"/>
      <c r="PO94" s="128"/>
      <c r="PP94" s="128"/>
      <c r="PQ94" s="128"/>
      <c r="PR94" s="128"/>
      <c r="PS94" s="128"/>
      <c r="PT94" s="128"/>
      <c r="PU94" s="128"/>
      <c r="PV94" s="128"/>
      <c r="PW94" s="128"/>
      <c r="PX94" s="128"/>
      <c r="PY94" s="128"/>
      <c r="PZ94" s="128"/>
      <c r="QA94" s="128"/>
      <c r="QB94" s="128"/>
      <c r="QC94" s="128"/>
      <c r="QD94" s="128"/>
      <c r="QE94" s="128"/>
      <c r="QF94" s="128"/>
      <c r="QG94" s="128"/>
      <c r="QH94" s="128"/>
      <c r="QI94" s="128"/>
      <c r="QJ94" s="128"/>
      <c r="QK94" s="128"/>
      <c r="QL94" s="128"/>
      <c r="QM94" s="128"/>
      <c r="QN94" s="128"/>
      <c r="QO94" s="128"/>
      <c r="QP94" s="128"/>
      <c r="QQ94" s="128"/>
      <c r="QR94" s="128"/>
      <c r="QS94" s="128"/>
      <c r="QT94" s="128"/>
      <c r="QU94" s="128"/>
      <c r="QV94" s="128"/>
      <c r="QW94" s="128"/>
      <c r="QX94" s="128"/>
      <c r="QY94" s="128"/>
      <c r="QZ94" s="128"/>
      <c r="RA94" s="128"/>
      <c r="RB94" s="128"/>
      <c r="RC94" s="128"/>
      <c r="RD94" s="128"/>
      <c r="RE94" s="128"/>
      <c r="RF94" s="128"/>
      <c r="RG94" s="128"/>
      <c r="RH94" s="128"/>
      <c r="RI94" s="128"/>
      <c r="RJ94" s="128"/>
      <c r="RK94" s="128"/>
      <c r="RL94" s="128"/>
      <c r="RM94" s="128"/>
      <c r="RN94" s="128"/>
      <c r="RO94" s="128"/>
      <c r="RP94" s="128"/>
      <c r="RQ94" s="128"/>
      <c r="RR94" s="128"/>
      <c r="RS94" s="128"/>
      <c r="RT94" s="128"/>
      <c r="RU94" s="128"/>
      <c r="RV94" s="128"/>
      <c r="RW94" s="128"/>
      <c r="RX94" s="128"/>
      <c r="RY94" s="128"/>
      <c r="RZ94" s="128"/>
      <c r="SA94" s="128"/>
      <c r="SB94" s="128"/>
      <c r="SC94" s="128"/>
      <c r="SD94" s="128"/>
      <c r="SE94" s="128"/>
      <c r="SF94" s="128"/>
      <c r="SG94" s="128"/>
      <c r="SH94" s="128"/>
      <c r="SI94" s="128"/>
      <c r="SJ94" s="128"/>
      <c r="SK94" s="128"/>
      <c r="SL94" s="128"/>
      <c r="SM94" s="128"/>
      <c r="SN94" s="128"/>
      <c r="SO94" s="128"/>
      <c r="SP94" s="128"/>
      <c r="SQ94" s="128"/>
      <c r="SR94" s="128"/>
      <c r="SS94" s="128"/>
      <c r="ST94" s="128"/>
      <c r="SU94" s="128"/>
      <c r="SV94" s="128"/>
      <c r="SW94" s="128"/>
      <c r="SX94" s="128"/>
      <c r="SY94" s="128"/>
      <c r="SZ94" s="128"/>
      <c r="TA94" s="128"/>
      <c r="TB94" s="128"/>
      <c r="TC94" s="128"/>
      <c r="TD94" s="128"/>
      <c r="TE94" s="128"/>
      <c r="TF94" s="128"/>
      <c r="TG94" s="128"/>
      <c r="TH94" s="128"/>
      <c r="TI94" s="128"/>
      <c r="TJ94" s="128"/>
      <c r="TK94" s="128"/>
      <c r="TL94" s="128"/>
      <c r="TM94" s="128"/>
      <c r="TN94" s="128"/>
      <c r="TO94" s="128"/>
      <c r="TP94" s="128"/>
      <c r="TQ94" s="128"/>
      <c r="TR94" s="128"/>
      <c r="TS94" s="128"/>
      <c r="TT94" s="128"/>
      <c r="TU94" s="128"/>
      <c r="TV94" s="128"/>
      <c r="TW94" s="128"/>
      <c r="TX94" s="128"/>
      <c r="TY94" s="128"/>
      <c r="TZ94" s="128"/>
      <c r="UA94" s="128"/>
      <c r="UB94" s="128"/>
      <c r="UC94" s="128"/>
      <c r="UD94" s="128"/>
      <c r="UE94" s="128"/>
      <c r="UF94" s="128"/>
      <c r="UG94" s="128"/>
      <c r="UH94" s="128"/>
      <c r="UI94" s="128"/>
      <c r="UJ94" s="128"/>
      <c r="UK94" s="128"/>
      <c r="UL94" s="128"/>
      <c r="UM94" s="128"/>
      <c r="UN94" s="128"/>
      <c r="UO94" s="128"/>
      <c r="UP94" s="128"/>
      <c r="UQ94" s="128"/>
      <c r="UR94" s="128"/>
      <c r="US94" s="128"/>
      <c r="UT94" s="128"/>
      <c r="UU94" s="128"/>
      <c r="UV94" s="128"/>
      <c r="UW94" s="128"/>
      <c r="UX94" s="128"/>
      <c r="UY94" s="128"/>
      <c r="UZ94" s="128"/>
      <c r="VA94" s="128"/>
      <c r="VB94" s="128"/>
      <c r="VC94" s="128"/>
      <c r="VD94" s="128"/>
      <c r="VE94" s="128"/>
      <c r="VF94" s="128"/>
      <c r="VG94" s="128"/>
      <c r="VH94" s="128"/>
      <c r="VI94" s="128"/>
      <c r="VJ94" s="128"/>
      <c r="VK94" s="128"/>
      <c r="VL94" s="128"/>
      <c r="VM94" s="128"/>
      <c r="VN94" s="128"/>
      <c r="VO94" s="128"/>
      <c r="VP94" s="128"/>
      <c r="VQ94" s="128"/>
      <c r="VR94" s="128"/>
      <c r="VS94" s="128"/>
      <c r="VT94" s="128"/>
      <c r="VU94" s="128"/>
      <c r="VV94" s="128"/>
      <c r="VW94" s="128"/>
      <c r="VX94" s="128"/>
      <c r="VY94" s="128"/>
      <c r="VZ94" s="128"/>
      <c r="WA94" s="128"/>
      <c r="WB94" s="128"/>
      <c r="WC94" s="128"/>
      <c r="WD94" s="128"/>
      <c r="WE94" s="128"/>
      <c r="WF94" s="128"/>
      <c r="WG94" s="128"/>
      <c r="WH94" s="128"/>
      <c r="WI94" s="128"/>
      <c r="WJ94" s="128"/>
      <c r="WK94" s="128"/>
      <c r="WL94" s="128"/>
      <c r="WM94" s="128"/>
      <c r="WN94" s="128"/>
      <c r="WO94" s="128"/>
      <c r="WP94" s="128"/>
      <c r="WQ94" s="128"/>
      <c r="WR94" s="128"/>
      <c r="WS94" s="128"/>
      <c r="WT94" s="128"/>
      <c r="WU94" s="128"/>
      <c r="WV94" s="128"/>
      <c r="WW94" s="128"/>
      <c r="WX94" s="128"/>
      <c r="WY94" s="128"/>
      <c r="WZ94" s="128"/>
      <c r="XA94" s="128"/>
      <c r="XB94" s="128"/>
      <c r="XC94" s="128"/>
      <c r="XD94" s="128"/>
      <c r="XE94" s="128"/>
      <c r="XF94" s="128"/>
      <c r="XG94" s="128"/>
      <c r="XH94" s="128"/>
      <c r="XI94" s="128"/>
      <c r="XJ94" s="128"/>
      <c r="XK94" s="128"/>
      <c r="XL94" s="128"/>
      <c r="XM94" s="128"/>
      <c r="XN94" s="128"/>
      <c r="XO94" s="128"/>
      <c r="XP94" s="128"/>
      <c r="XQ94" s="128"/>
      <c r="XR94" s="128"/>
      <c r="XS94" s="128"/>
      <c r="XT94" s="128"/>
      <c r="XU94" s="128"/>
      <c r="XV94" s="128"/>
      <c r="XW94" s="128"/>
      <c r="XX94" s="128"/>
      <c r="XY94" s="128"/>
      <c r="XZ94" s="128"/>
      <c r="YA94" s="128"/>
      <c r="YB94" s="128"/>
      <c r="YC94" s="128"/>
      <c r="YD94" s="128"/>
      <c r="YE94" s="128"/>
      <c r="YF94" s="128"/>
      <c r="YG94" s="128"/>
      <c r="YH94" s="128"/>
      <c r="YI94" s="128"/>
      <c r="YJ94" s="128"/>
      <c r="YK94" s="128"/>
      <c r="YL94" s="128"/>
      <c r="YM94" s="128"/>
      <c r="YN94" s="128"/>
      <c r="YO94" s="128"/>
      <c r="YP94" s="128"/>
      <c r="YQ94" s="128"/>
      <c r="YR94" s="128"/>
      <c r="YS94" s="128"/>
      <c r="YT94" s="128"/>
      <c r="YU94" s="128"/>
      <c r="YV94" s="128"/>
      <c r="YW94" s="128"/>
      <c r="YX94" s="128"/>
      <c r="YY94" s="128"/>
      <c r="YZ94" s="128"/>
      <c r="ZA94" s="128"/>
      <c r="ZB94" s="128"/>
      <c r="ZC94" s="128"/>
      <c r="ZD94" s="128"/>
      <c r="ZE94" s="128"/>
      <c r="ZF94" s="128"/>
      <c r="ZG94" s="128"/>
      <c r="ZH94" s="128"/>
      <c r="ZI94" s="128"/>
      <c r="ZJ94" s="128"/>
      <c r="ZK94" s="128"/>
      <c r="ZL94" s="128"/>
      <c r="ZM94" s="128"/>
      <c r="ZN94" s="128"/>
      <c r="ZO94" s="128"/>
      <c r="ZP94" s="128"/>
      <c r="ZQ94" s="128"/>
      <c r="ZR94" s="128"/>
      <c r="ZS94" s="128"/>
      <c r="ZT94" s="128"/>
      <c r="ZU94" s="128"/>
      <c r="ZV94" s="128"/>
      <c r="ZW94" s="128"/>
      <c r="ZX94" s="128"/>
      <c r="ZY94" s="128"/>
      <c r="ZZ94" s="128"/>
      <c r="AAA94" s="128"/>
      <c r="AAB94" s="128"/>
      <c r="AAC94" s="128"/>
      <c r="AAD94" s="128"/>
      <c r="AAE94" s="128"/>
      <c r="AAF94" s="128"/>
      <c r="AAG94" s="128"/>
      <c r="AAH94" s="128"/>
      <c r="AAI94" s="128"/>
      <c r="AAJ94" s="128"/>
      <c r="AAK94" s="128"/>
      <c r="AAL94" s="128"/>
      <c r="AAM94" s="128"/>
      <c r="AAN94" s="128"/>
      <c r="AAO94" s="128"/>
      <c r="AAP94" s="128"/>
      <c r="AAQ94" s="128"/>
      <c r="AAR94" s="128"/>
      <c r="AAS94" s="128"/>
      <c r="AAT94" s="128"/>
      <c r="AAU94" s="128"/>
      <c r="AAV94" s="128"/>
      <c r="AAW94" s="128"/>
      <c r="AAX94" s="128"/>
      <c r="AAY94" s="128"/>
      <c r="AAZ94" s="128"/>
      <c r="ABA94" s="128"/>
      <c r="ABB94" s="128"/>
      <c r="ABC94" s="128"/>
      <c r="ABD94" s="128"/>
      <c r="ABE94" s="128"/>
      <c r="ABF94" s="128"/>
      <c r="ABG94" s="128"/>
      <c r="ABH94" s="128"/>
      <c r="ABI94" s="128"/>
      <c r="ABJ94" s="128"/>
      <c r="ABK94" s="128"/>
      <c r="ABL94" s="128"/>
      <c r="ABM94" s="128"/>
      <c r="ABN94" s="128"/>
      <c r="ABO94" s="128"/>
      <c r="ABP94" s="128"/>
      <c r="ABQ94" s="128"/>
      <c r="ABR94" s="128"/>
      <c r="ABS94" s="128"/>
      <c r="ABT94" s="128"/>
      <c r="ABU94" s="128"/>
      <c r="ABV94" s="128"/>
      <c r="ABW94" s="128"/>
      <c r="ABX94" s="128"/>
      <c r="ABY94" s="128"/>
      <c r="ABZ94" s="128"/>
      <c r="ACA94" s="128"/>
      <c r="ACB94" s="128"/>
      <c r="ACC94" s="128"/>
      <c r="ACD94" s="128"/>
      <c r="ACE94" s="128"/>
      <c r="ACF94" s="128"/>
      <c r="ACG94" s="128"/>
      <c r="ACH94" s="128"/>
      <c r="ACI94" s="128"/>
      <c r="ACJ94" s="128"/>
      <c r="ACK94" s="128"/>
      <c r="ACL94" s="128"/>
      <c r="ACM94" s="128"/>
      <c r="ACN94" s="128"/>
      <c r="ACO94" s="128"/>
      <c r="ACP94" s="128"/>
      <c r="ACQ94" s="128"/>
      <c r="ACR94" s="128"/>
      <c r="ACS94" s="128"/>
      <c r="ACT94" s="128"/>
      <c r="ACU94" s="128"/>
      <c r="ACV94" s="128"/>
      <c r="ACW94" s="128"/>
      <c r="ACX94" s="128"/>
      <c r="ACY94" s="128"/>
      <c r="ACZ94" s="128"/>
      <c r="ADA94" s="128"/>
      <c r="ADB94" s="128"/>
      <c r="ADC94" s="128"/>
      <c r="ADD94" s="128"/>
      <c r="ADE94" s="128"/>
      <c r="ADF94" s="128"/>
      <c r="ADG94" s="128"/>
      <c r="ADH94" s="128"/>
      <c r="ADI94" s="128"/>
      <c r="ADJ94" s="128"/>
      <c r="ADK94" s="128"/>
      <c r="ADL94" s="128"/>
      <c r="ADM94" s="128"/>
      <c r="ADN94" s="128"/>
      <c r="ADO94" s="128"/>
      <c r="ADP94" s="128"/>
      <c r="ADQ94" s="128"/>
      <c r="ADR94" s="128"/>
      <c r="ADS94" s="128"/>
      <c r="ADT94" s="128"/>
      <c r="ADU94" s="128"/>
      <c r="ADV94" s="128"/>
      <c r="ADW94" s="128"/>
      <c r="ADX94" s="128"/>
      <c r="ADY94" s="128"/>
      <c r="ADZ94" s="128"/>
      <c r="AEA94" s="128"/>
      <c r="AEB94" s="128"/>
      <c r="AEC94" s="128"/>
      <c r="AED94" s="128"/>
      <c r="AEE94" s="128"/>
      <c r="AEF94" s="128"/>
      <c r="AEG94" s="128"/>
      <c r="AEH94" s="128"/>
      <c r="AEI94" s="128"/>
      <c r="AEJ94" s="128"/>
      <c r="AEK94" s="128"/>
      <c r="AEL94" s="128"/>
      <c r="AEM94" s="128"/>
      <c r="AEN94" s="128"/>
      <c r="AEO94" s="128"/>
      <c r="AEP94" s="128"/>
      <c r="AEQ94" s="128"/>
      <c r="AER94" s="128"/>
      <c r="AES94" s="128"/>
      <c r="AET94" s="128"/>
      <c r="AEU94" s="128"/>
      <c r="AEV94" s="128"/>
      <c r="AEW94" s="128"/>
      <c r="AEX94" s="128"/>
      <c r="AEY94" s="128"/>
      <c r="AEZ94" s="128"/>
      <c r="AFA94" s="128"/>
      <c r="AFB94" s="128"/>
      <c r="AFC94" s="128"/>
      <c r="AFD94" s="128"/>
      <c r="AFE94" s="128"/>
      <c r="AFF94" s="128"/>
      <c r="AFG94" s="128"/>
      <c r="AFH94" s="128"/>
      <c r="AFI94" s="128"/>
      <c r="AFJ94" s="128"/>
      <c r="AFK94" s="128"/>
      <c r="AFL94" s="128"/>
      <c r="AFM94" s="128"/>
      <c r="AFN94" s="128"/>
      <c r="AFO94" s="128"/>
      <c r="AFP94" s="128"/>
      <c r="AFQ94" s="128"/>
      <c r="AFR94" s="128"/>
      <c r="AFS94" s="128"/>
      <c r="AFT94" s="128"/>
      <c r="AFU94" s="128"/>
      <c r="AFV94" s="128"/>
      <c r="AFW94" s="128"/>
      <c r="AFX94" s="128"/>
      <c r="AFY94" s="128"/>
      <c r="AFZ94" s="128"/>
      <c r="AGA94" s="128"/>
      <c r="AGB94" s="128"/>
      <c r="AGC94" s="128"/>
      <c r="AGD94" s="128"/>
      <c r="AGE94" s="128"/>
      <c r="AGF94" s="128"/>
      <c r="AGG94" s="128"/>
      <c r="AGH94" s="128"/>
      <c r="AGI94" s="128"/>
      <c r="AGJ94" s="128"/>
      <c r="AGK94" s="128"/>
      <c r="AGL94" s="128"/>
      <c r="AGM94" s="128"/>
      <c r="AGN94" s="128"/>
      <c r="AGO94" s="128"/>
      <c r="AGP94" s="128"/>
      <c r="AGQ94" s="128"/>
      <c r="AGR94" s="128"/>
      <c r="AGS94" s="128"/>
      <c r="AGT94" s="128"/>
      <c r="AGU94" s="128"/>
      <c r="AGV94" s="128"/>
      <c r="AGW94" s="128"/>
      <c r="AGX94" s="128"/>
      <c r="AGY94" s="128"/>
      <c r="AGZ94" s="128"/>
      <c r="AHA94" s="128"/>
      <c r="AHB94" s="128"/>
      <c r="AHC94" s="128"/>
      <c r="AHD94" s="128"/>
      <c r="AHE94" s="128"/>
      <c r="AHF94" s="128"/>
      <c r="AHG94" s="128"/>
      <c r="AHH94" s="128"/>
      <c r="AHI94" s="128"/>
      <c r="AHJ94" s="128"/>
      <c r="AHK94" s="128"/>
      <c r="AHL94" s="128"/>
      <c r="AHM94" s="128"/>
      <c r="AHN94" s="128"/>
      <c r="AHO94" s="128"/>
      <c r="AHP94" s="128"/>
      <c r="AHQ94" s="128"/>
      <c r="AHR94" s="128"/>
      <c r="AHS94" s="128"/>
      <c r="AHT94" s="128"/>
      <c r="AHU94" s="128"/>
      <c r="AHV94" s="128"/>
      <c r="AHW94" s="128"/>
      <c r="AHX94" s="128"/>
      <c r="AHY94" s="128"/>
      <c r="AHZ94" s="128"/>
      <c r="AIA94" s="128"/>
      <c r="AIB94" s="128"/>
      <c r="AIC94" s="128"/>
      <c r="AID94" s="128"/>
      <c r="AIE94" s="128"/>
      <c r="AIF94" s="128"/>
      <c r="AIG94" s="128"/>
      <c r="AIH94" s="128"/>
      <c r="AII94" s="128"/>
      <c r="AIJ94" s="128"/>
      <c r="AIK94" s="128"/>
      <c r="AIL94" s="128"/>
      <c r="AIM94" s="128"/>
      <c r="AIN94" s="128"/>
      <c r="AIO94" s="128"/>
      <c r="AIP94" s="128"/>
      <c r="AIQ94" s="128"/>
      <c r="AIR94" s="128"/>
      <c r="AIS94" s="128"/>
      <c r="AIT94" s="128"/>
      <c r="AIU94" s="128"/>
      <c r="AIV94" s="128"/>
      <c r="AIW94" s="128"/>
      <c r="AIX94" s="128"/>
      <c r="AIY94" s="128"/>
      <c r="AIZ94" s="128"/>
      <c r="AJA94" s="128"/>
      <c r="AJB94" s="128"/>
      <c r="AJC94" s="128"/>
      <c r="AJD94" s="128"/>
      <c r="AJE94" s="128"/>
      <c r="AJF94" s="128"/>
      <c r="AJG94" s="128"/>
      <c r="AJH94" s="128"/>
      <c r="AJI94" s="128"/>
      <c r="AJJ94" s="128"/>
      <c r="AJK94" s="128"/>
      <c r="AJL94" s="128"/>
      <c r="AJM94" s="128"/>
      <c r="AJN94" s="128"/>
      <c r="AJO94" s="128"/>
      <c r="AJP94" s="128"/>
      <c r="AJQ94" s="128"/>
      <c r="AJR94" s="128"/>
      <c r="AJS94" s="128"/>
      <c r="AJT94" s="128"/>
      <c r="AJU94" s="128"/>
      <c r="AJV94" s="128"/>
      <c r="AJW94" s="128"/>
      <c r="AJX94" s="128"/>
      <c r="AJY94" s="128"/>
      <c r="AJZ94" s="128"/>
      <c r="AKA94" s="128"/>
      <c r="AKB94" s="128"/>
      <c r="AKC94" s="128"/>
      <c r="AKD94" s="128"/>
      <c r="AKE94" s="128"/>
      <c r="AKF94" s="128"/>
      <c r="AKG94" s="128"/>
      <c r="AKH94" s="128"/>
      <c r="AKI94" s="128"/>
      <c r="AKJ94" s="128"/>
      <c r="AKK94" s="128"/>
      <c r="AKL94" s="128"/>
      <c r="AKM94" s="128"/>
      <c r="AKN94" s="128"/>
      <c r="AKO94" s="128"/>
      <c r="AKP94" s="128"/>
      <c r="AKQ94" s="128"/>
      <c r="AKR94" s="128"/>
      <c r="AKS94" s="128"/>
      <c r="AKT94" s="128"/>
      <c r="AKU94" s="128"/>
      <c r="AKV94" s="128"/>
      <c r="AKW94" s="128"/>
      <c r="AKX94" s="128"/>
      <c r="AKY94" s="128"/>
      <c r="AKZ94" s="128"/>
      <c r="ALA94" s="128"/>
      <c r="ALB94" s="128"/>
      <c r="ALC94" s="128"/>
      <c r="ALD94" s="128"/>
      <c r="ALE94" s="128"/>
      <c r="ALF94" s="128"/>
      <c r="ALG94" s="128"/>
      <c r="ALH94" s="128"/>
      <c r="ALI94" s="128"/>
      <c r="ALJ94" s="128"/>
      <c r="ALK94" s="128"/>
      <c r="ALL94" s="128"/>
      <c r="ALM94" s="128"/>
      <c r="ALN94" s="128"/>
      <c r="ALO94" s="128"/>
      <c r="ALP94" s="128"/>
      <c r="ALQ94" s="128"/>
      <c r="ALR94" s="128"/>
      <c r="ALS94" s="128"/>
      <c r="ALT94" s="128"/>
      <c r="ALU94" s="128"/>
      <c r="ALV94" s="128"/>
      <c r="ALW94" s="128"/>
      <c r="ALX94" s="128"/>
      <c r="ALY94" s="128"/>
      <c r="ALZ94" s="128"/>
      <c r="AMA94" s="128"/>
      <c r="AMB94" s="128"/>
      <c r="AMC94" s="128"/>
      <c r="AMD94" s="128"/>
      <c r="AME94" s="128"/>
      <c r="AMF94" s="128"/>
      <c r="AMG94" s="128"/>
      <c r="AMH94" s="128"/>
      <c r="AMI94" s="128"/>
      <c r="AMJ94" s="128"/>
      <c r="AMK94" s="128"/>
      <c r="AML94" s="128"/>
      <c r="AMM94" s="128"/>
      <c r="AMN94" s="128"/>
      <c r="AMO94" s="128"/>
      <c r="AMP94" s="128"/>
      <c r="AMQ94" s="128"/>
      <c r="AMR94" s="128"/>
      <c r="AMS94" s="128"/>
      <c r="AMT94" s="128"/>
      <c r="AMU94" s="128"/>
      <c r="AMV94" s="128"/>
      <c r="AMW94" s="128"/>
      <c r="AMX94" s="128"/>
      <c r="AMY94" s="128"/>
      <c r="AMZ94" s="128"/>
      <c r="ANA94" s="128"/>
      <c r="ANB94" s="128"/>
      <c r="ANC94" s="128"/>
      <c r="AND94" s="128"/>
      <c r="ANE94" s="128"/>
      <c r="ANF94" s="128"/>
      <c r="ANG94" s="128"/>
      <c r="ANH94" s="128"/>
      <c r="ANI94" s="128"/>
      <c r="ANJ94" s="128"/>
      <c r="ANK94" s="128"/>
      <c r="ANL94" s="128"/>
      <c r="ANM94" s="128"/>
      <c r="ANN94" s="128"/>
      <c r="ANO94" s="128"/>
      <c r="ANP94" s="128"/>
      <c r="ANQ94" s="128"/>
      <c r="ANR94" s="128"/>
      <c r="ANS94" s="128"/>
      <c r="ANT94" s="128"/>
      <c r="ANU94" s="128"/>
      <c r="ANV94" s="128"/>
      <c r="ANW94" s="128"/>
      <c r="ANX94" s="128"/>
      <c r="ANY94" s="128"/>
      <c r="ANZ94" s="128"/>
      <c r="AOA94" s="128"/>
      <c r="AOB94" s="128"/>
      <c r="AOC94" s="128"/>
      <c r="AOD94" s="128"/>
      <c r="AOE94" s="128"/>
      <c r="AOF94" s="128"/>
      <c r="AOG94" s="128"/>
      <c r="AOH94" s="128"/>
      <c r="AOI94" s="128"/>
      <c r="AOJ94" s="128"/>
      <c r="AOK94" s="128"/>
      <c r="AOL94" s="128"/>
      <c r="AOM94" s="128"/>
      <c r="AON94" s="128"/>
      <c r="AOO94" s="128"/>
      <c r="AOP94" s="128"/>
      <c r="AOQ94" s="128"/>
      <c r="AOR94" s="128"/>
      <c r="AOS94" s="128"/>
      <c r="AOT94" s="128"/>
      <c r="AOU94" s="128"/>
      <c r="AOV94" s="128"/>
      <c r="AOW94" s="128"/>
      <c r="AOX94" s="128"/>
      <c r="AOY94" s="128"/>
      <c r="AOZ94" s="128"/>
      <c r="APA94" s="128"/>
      <c r="APB94" s="128"/>
      <c r="APC94" s="128"/>
      <c r="APD94" s="128"/>
      <c r="APE94" s="128"/>
      <c r="APF94" s="128"/>
      <c r="APG94" s="128"/>
      <c r="APH94" s="128"/>
      <c r="API94" s="128"/>
      <c r="APJ94" s="128"/>
      <c r="APK94" s="128"/>
      <c r="APL94" s="128"/>
      <c r="APM94" s="128"/>
      <c r="APN94" s="128"/>
      <c r="APO94" s="128"/>
      <c r="APP94" s="128"/>
      <c r="APQ94" s="128"/>
      <c r="APR94" s="128"/>
      <c r="APS94" s="128"/>
      <c r="APT94" s="128"/>
      <c r="APU94" s="128"/>
      <c r="APV94" s="128"/>
      <c r="APW94" s="128"/>
      <c r="APX94" s="128"/>
      <c r="APY94" s="128"/>
      <c r="APZ94" s="128"/>
      <c r="AQA94" s="128"/>
      <c r="AQB94" s="128"/>
      <c r="AQC94" s="128"/>
      <c r="AQD94" s="128"/>
      <c r="AQE94" s="128"/>
      <c r="AQF94" s="128"/>
      <c r="AQG94" s="128"/>
      <c r="AQH94" s="128"/>
      <c r="AQI94" s="128"/>
      <c r="AQJ94" s="128"/>
      <c r="AQK94" s="128"/>
      <c r="AQL94" s="128"/>
      <c r="AQM94" s="128"/>
      <c r="AQN94" s="128"/>
      <c r="AQO94" s="128"/>
      <c r="AQP94" s="128"/>
      <c r="AQQ94" s="128"/>
      <c r="AQR94" s="128"/>
      <c r="AQS94" s="128"/>
      <c r="AQT94" s="128"/>
      <c r="AQU94" s="128"/>
      <c r="AQV94" s="128"/>
      <c r="AQW94" s="128"/>
      <c r="AQX94" s="128"/>
      <c r="AQY94" s="128"/>
      <c r="AQZ94" s="128"/>
      <c r="ARA94" s="128"/>
      <c r="ARB94" s="128"/>
      <c r="ARC94" s="128"/>
      <c r="ARD94" s="128"/>
      <c r="ARE94" s="128"/>
      <c r="ARF94" s="128"/>
      <c r="ARG94" s="128"/>
      <c r="ARH94" s="128"/>
      <c r="ARI94" s="128"/>
      <c r="ARJ94" s="128"/>
      <c r="ARK94" s="128"/>
      <c r="ARL94" s="128"/>
      <c r="ARM94" s="128"/>
      <c r="ARN94" s="128"/>
      <c r="ARO94" s="128"/>
      <c r="ARP94" s="128"/>
      <c r="ARQ94" s="128"/>
      <c r="ARR94" s="128"/>
      <c r="ARS94" s="128"/>
      <c r="ART94" s="128"/>
      <c r="ARU94" s="128"/>
      <c r="ARV94" s="128"/>
      <c r="ARW94" s="128"/>
      <c r="ARX94" s="128"/>
      <c r="ARY94" s="128"/>
      <c r="ARZ94" s="128"/>
      <c r="ASA94" s="128"/>
      <c r="ASB94" s="128"/>
      <c r="ASC94" s="128"/>
      <c r="ASD94" s="128"/>
      <c r="ASE94" s="128"/>
      <c r="ASF94" s="128"/>
      <c r="ASG94" s="128"/>
      <c r="ASH94" s="128"/>
      <c r="ASI94" s="128"/>
      <c r="ASJ94" s="128"/>
      <c r="ASK94" s="128"/>
      <c r="ASL94" s="128"/>
      <c r="ASM94" s="128"/>
      <c r="ASN94" s="128"/>
      <c r="ASO94" s="128"/>
      <c r="ASP94" s="128"/>
      <c r="ASQ94" s="128"/>
      <c r="ASR94" s="128"/>
      <c r="ASS94" s="128"/>
      <c r="AST94" s="128"/>
      <c r="ASU94" s="128"/>
      <c r="ASV94" s="128"/>
      <c r="ASW94" s="128"/>
      <c r="ASX94" s="128"/>
      <c r="ASY94" s="128"/>
      <c r="ASZ94" s="128"/>
      <c r="ATA94" s="128"/>
      <c r="ATB94" s="128"/>
      <c r="ATC94" s="128"/>
      <c r="ATD94" s="128"/>
      <c r="ATE94" s="128"/>
      <c r="ATF94" s="128"/>
      <c r="ATG94" s="128"/>
      <c r="ATH94" s="128"/>
      <c r="ATI94" s="128"/>
      <c r="ATJ94" s="128"/>
      <c r="ATK94" s="128"/>
      <c r="ATL94" s="128"/>
      <c r="ATM94" s="128"/>
      <c r="ATN94" s="128"/>
      <c r="ATO94" s="128"/>
      <c r="ATP94" s="128"/>
      <c r="ATQ94" s="128"/>
      <c r="ATR94" s="128"/>
      <c r="ATS94" s="128"/>
      <c r="ATT94" s="128"/>
      <c r="ATU94" s="128"/>
      <c r="ATV94" s="128"/>
      <c r="ATW94" s="128"/>
      <c r="ATX94" s="128"/>
      <c r="ATY94" s="128"/>
      <c r="ATZ94" s="128"/>
      <c r="AUA94" s="128"/>
      <c r="AUB94" s="128"/>
      <c r="AUC94" s="128"/>
      <c r="AUD94" s="128"/>
      <c r="AUE94" s="128"/>
      <c r="AUF94" s="128"/>
      <c r="AUG94" s="128"/>
      <c r="AUH94" s="128"/>
      <c r="AUI94" s="128"/>
      <c r="AUJ94" s="128"/>
      <c r="AUK94" s="128"/>
      <c r="AUL94" s="128"/>
      <c r="AUM94" s="128"/>
      <c r="AUN94" s="128"/>
      <c r="AUO94" s="128"/>
      <c r="AUP94" s="128"/>
      <c r="AUQ94" s="128"/>
      <c r="AUR94" s="128"/>
      <c r="AUS94" s="128"/>
      <c r="AUT94" s="128"/>
      <c r="AUU94" s="128"/>
      <c r="AUV94" s="128"/>
      <c r="AUW94" s="128"/>
      <c r="AUX94" s="128"/>
      <c r="AUY94" s="128"/>
      <c r="AUZ94" s="128"/>
      <c r="AVA94" s="128"/>
      <c r="AVB94" s="128"/>
      <c r="AVC94" s="128"/>
      <c r="AVD94" s="128"/>
      <c r="AVE94" s="128"/>
      <c r="AVF94" s="128"/>
      <c r="AVG94" s="128"/>
      <c r="AVH94" s="128"/>
      <c r="AVI94" s="128"/>
      <c r="AVJ94" s="128"/>
      <c r="AVK94" s="128"/>
      <c r="AVL94" s="22"/>
      <c r="AVM94" s="112"/>
      <c r="AVN94" s="128"/>
      <c r="AVO94" s="128"/>
      <c r="AVP94" s="128"/>
      <c r="AVQ94" s="128"/>
      <c r="AVR94" s="128"/>
      <c r="AVS94" s="128"/>
      <c r="AVT94" s="128"/>
      <c r="AVU94" s="128"/>
      <c r="AVV94" s="128"/>
      <c r="AVW94" s="128"/>
      <c r="AVX94" s="128"/>
      <c r="AVY94" s="128"/>
      <c r="AVZ94" s="128"/>
      <c r="AWA94" s="128"/>
      <c r="AWB94" s="128"/>
      <c r="AWC94" s="128"/>
      <c r="AWD94" s="128"/>
      <c r="AWE94" s="128"/>
      <c r="AWF94" s="128"/>
      <c r="AWG94" s="128"/>
      <c r="AWH94" s="128"/>
      <c r="AWI94" s="128"/>
      <c r="AWJ94" s="128"/>
      <c r="AWK94" s="128"/>
      <c r="AWL94" s="128"/>
      <c r="AWM94" s="128"/>
      <c r="AWN94" s="128"/>
      <c r="AWO94" s="128"/>
      <c r="AWP94" s="128"/>
      <c r="AWQ94" s="128"/>
      <c r="AWR94" s="128"/>
      <c r="AWS94" s="128"/>
      <c r="AWT94" s="128"/>
      <c r="AWU94" s="128"/>
      <c r="AWV94" s="128"/>
      <c r="AWW94" s="128"/>
      <c r="AWX94" s="128"/>
      <c r="AWY94" s="128"/>
      <c r="AWZ94" s="128"/>
      <c r="AXA94" s="128"/>
      <c r="AXB94" s="128"/>
      <c r="AXC94" s="128"/>
      <c r="AXD94" s="128"/>
      <c r="AXE94" s="128"/>
      <c r="AXF94" s="128"/>
      <c r="AXG94" s="128"/>
      <c r="AXH94" s="128"/>
      <c r="AXI94" s="128"/>
      <c r="AXJ94" s="128"/>
      <c r="AXK94" s="128"/>
      <c r="AXL94" s="128"/>
      <c r="AXM94" s="128"/>
      <c r="AXN94" s="128"/>
      <c r="AXO94" s="128"/>
      <c r="AXP94" s="128"/>
      <c r="AXQ94" s="128"/>
      <c r="AXR94" s="128"/>
      <c r="AXS94" s="128"/>
      <c r="AXT94" s="128"/>
      <c r="AXU94" s="128"/>
      <c r="AXV94" s="128"/>
      <c r="AXW94" s="128"/>
      <c r="AXX94" s="128"/>
      <c r="AXY94" s="128"/>
      <c r="AXZ94" s="128"/>
      <c r="AYA94" s="128"/>
      <c r="AYB94" s="128"/>
      <c r="AYC94" s="128"/>
      <c r="AYD94" s="128"/>
      <c r="AYE94" s="128"/>
      <c r="AYF94" s="128"/>
      <c r="AYG94" s="128"/>
      <c r="AYH94" s="128"/>
      <c r="AYI94" s="128"/>
      <c r="AYJ94" s="128"/>
      <c r="AYK94" s="128"/>
      <c r="AYL94" s="128"/>
      <c r="AYM94" s="128"/>
      <c r="AYN94" s="128"/>
      <c r="AYO94" s="128"/>
      <c r="AYP94" s="128"/>
      <c r="AYQ94" s="128"/>
      <c r="AYR94" s="128"/>
      <c r="AYS94" s="128"/>
      <c r="AYT94" s="128"/>
      <c r="AYU94" s="128"/>
      <c r="AYV94" s="128"/>
      <c r="AYW94" s="128"/>
      <c r="AYX94" s="128"/>
      <c r="AYY94" s="128"/>
      <c r="AYZ94" s="128"/>
      <c r="AZA94" s="128"/>
      <c r="AZB94" s="128"/>
      <c r="AZC94" s="128"/>
      <c r="AZD94" s="128"/>
      <c r="AZE94" s="128"/>
      <c r="AZF94" s="128"/>
      <c r="AZG94" s="128"/>
      <c r="AZH94" s="128"/>
      <c r="AZI94" s="128"/>
      <c r="AZJ94" s="128"/>
      <c r="AZK94" s="128"/>
      <c r="AZL94" s="128"/>
      <c r="AZM94" s="128"/>
      <c r="AZN94" s="128"/>
      <c r="AZO94" s="128"/>
      <c r="AZP94" s="128"/>
      <c r="AZQ94" s="128"/>
      <c r="AZR94" s="128"/>
      <c r="AZS94" s="128"/>
      <c r="AZT94" s="128"/>
      <c r="AZU94" s="128"/>
      <c r="AZV94" s="128"/>
      <c r="AZW94" s="128"/>
      <c r="AZX94" s="128"/>
      <c r="AZY94" s="128"/>
      <c r="AZZ94" s="128"/>
      <c r="BAA94" s="128"/>
      <c r="BAB94" s="128"/>
      <c r="BAC94" s="128"/>
      <c r="BAD94" s="128"/>
      <c r="BAE94" s="128"/>
      <c r="BAF94" s="128"/>
      <c r="BAG94" s="128"/>
      <c r="BAH94" s="128"/>
      <c r="BAI94" s="128"/>
      <c r="BAJ94" s="128"/>
      <c r="BAK94" s="128"/>
      <c r="BAL94" s="128"/>
      <c r="BAM94" s="128"/>
      <c r="BAN94" s="128"/>
      <c r="BAO94" s="128"/>
      <c r="BAP94" s="128"/>
      <c r="BAQ94" s="128"/>
      <c r="BAR94" s="128"/>
      <c r="BAS94" s="128"/>
      <c r="BAT94" s="128"/>
      <c r="BAU94" s="128"/>
      <c r="BAV94" s="128"/>
      <c r="BAW94" s="128"/>
      <c r="BAX94" s="128"/>
      <c r="BAY94" s="128"/>
      <c r="BAZ94" s="128"/>
      <c r="BBA94" s="128"/>
      <c r="BBB94" s="128"/>
      <c r="BBC94" s="128"/>
      <c r="BBD94" s="128"/>
      <c r="BBE94" s="128"/>
      <c r="BBF94" s="128"/>
      <c r="BBG94" s="128"/>
      <c r="BBH94" s="128"/>
      <c r="BBI94" s="128"/>
      <c r="BBJ94" s="128"/>
      <c r="BBK94" s="128"/>
      <c r="BBL94" s="128"/>
      <c r="BBM94" s="128"/>
      <c r="BBN94" s="128"/>
      <c r="BBO94" s="128"/>
      <c r="BBP94" s="128"/>
      <c r="BBQ94" s="128"/>
      <c r="BBR94" s="128"/>
      <c r="BBS94" s="128"/>
      <c r="BBT94" s="128"/>
      <c r="BBU94" s="128"/>
      <c r="BBV94" s="128"/>
      <c r="BBW94" s="128"/>
      <c r="BBX94" s="128"/>
      <c r="BBY94" s="128"/>
      <c r="BBZ94" s="128"/>
      <c r="BCA94" s="128"/>
      <c r="BCB94" s="128"/>
      <c r="BCC94" s="128"/>
      <c r="BCD94" s="128"/>
      <c r="BCE94" s="128"/>
      <c r="BCF94" s="128"/>
      <c r="BCG94" s="128"/>
      <c r="BCH94" s="128"/>
      <c r="BCI94" s="128"/>
      <c r="BCJ94" s="128"/>
      <c r="BCK94" s="128"/>
      <c r="BCL94" s="128"/>
      <c r="BCM94" s="128"/>
      <c r="BCN94" s="128"/>
      <c r="BCO94" s="128"/>
      <c r="BCP94" s="128"/>
      <c r="BCQ94" s="128"/>
      <c r="BCR94" s="128"/>
      <c r="BCS94" s="128"/>
      <c r="BCT94" s="128"/>
      <c r="BCU94" s="128"/>
      <c r="BCV94" s="128"/>
      <c r="BCW94" s="128"/>
      <c r="BCX94" s="128"/>
      <c r="BCY94" s="128"/>
      <c r="BCZ94" s="128"/>
      <c r="BDA94" s="128"/>
      <c r="BDB94" s="128"/>
      <c r="BDC94" s="128"/>
      <c r="BDD94" s="128"/>
      <c r="BDE94" s="128"/>
      <c r="BDF94" s="128"/>
      <c r="BDG94" s="128"/>
      <c r="BDH94" s="128"/>
      <c r="BDI94" s="128"/>
      <c r="BDJ94" s="128"/>
      <c r="BDK94" s="128"/>
      <c r="BDL94" s="128"/>
      <c r="BDM94" s="128"/>
      <c r="BDN94" s="128"/>
      <c r="BDO94" s="128"/>
      <c r="BDP94" s="128"/>
      <c r="BDQ94" s="128"/>
      <c r="BDR94" s="128"/>
      <c r="BDS94" s="128"/>
      <c r="BDT94" s="128"/>
      <c r="BDU94" s="128"/>
      <c r="BDV94" s="128"/>
      <c r="BDW94" s="128"/>
      <c r="BDX94" s="128"/>
      <c r="BDY94" s="128"/>
      <c r="BDZ94" s="128"/>
      <c r="BEA94" s="128"/>
      <c r="BEB94" s="128"/>
      <c r="BEC94" s="128"/>
      <c r="BED94" s="128"/>
      <c r="BEE94" s="128"/>
      <c r="BEF94" s="128"/>
      <c r="BEG94" s="128"/>
      <c r="BEH94" s="128"/>
      <c r="BEI94" s="128"/>
      <c r="BEJ94" s="128"/>
      <c r="BEK94" s="128"/>
      <c r="BEL94" s="128"/>
      <c r="BEM94" s="128"/>
      <c r="BEN94" s="128"/>
      <c r="BEO94" s="128"/>
      <c r="BEP94" s="128"/>
      <c r="BEQ94" s="128"/>
      <c r="BER94" s="128"/>
      <c r="BES94" s="128"/>
      <c r="BET94" s="128"/>
      <c r="BEU94" s="128"/>
      <c r="BEV94" s="128"/>
      <c r="BEW94" s="128"/>
      <c r="BEX94" s="128"/>
      <c r="BEY94" s="128"/>
      <c r="BEZ94" s="128"/>
      <c r="BFA94" s="128"/>
      <c r="BFB94" s="128"/>
      <c r="BFC94" s="128"/>
      <c r="BFD94" s="128"/>
      <c r="BFE94" s="128"/>
      <c r="BFF94" s="128"/>
      <c r="BFG94" s="128"/>
      <c r="BFH94" s="128"/>
      <c r="BFI94" s="128"/>
      <c r="BFJ94" s="128"/>
      <c r="BFK94" s="128"/>
      <c r="BFL94" s="128"/>
      <c r="BFM94" s="128"/>
      <c r="BFN94" s="128"/>
      <c r="BFO94" s="128"/>
      <c r="BFP94" s="128"/>
      <c r="BFQ94" s="128"/>
      <c r="BFR94" s="128"/>
      <c r="BFS94" s="128"/>
      <c r="BFT94" s="128"/>
      <c r="BFU94" s="128"/>
      <c r="BFV94" s="128"/>
      <c r="BFW94" s="128"/>
      <c r="BFX94" s="128"/>
      <c r="BFY94" s="128"/>
      <c r="BFZ94" s="128"/>
      <c r="BGA94" s="128"/>
      <c r="BGB94" s="128"/>
      <c r="BGC94" s="128"/>
      <c r="BGD94" s="128"/>
      <c r="BGE94" s="128"/>
      <c r="BGF94" s="128"/>
      <c r="BGG94" s="128"/>
      <c r="BGH94" s="128"/>
      <c r="BGI94" s="128"/>
      <c r="BGJ94" s="128"/>
      <c r="BGK94" s="128"/>
      <c r="BGL94" s="128"/>
      <c r="BGM94" s="128"/>
      <c r="BGN94" s="128"/>
      <c r="BGO94" s="128"/>
      <c r="BGP94" s="128"/>
      <c r="BGQ94" s="128"/>
      <c r="BGR94" s="128"/>
      <c r="BGS94" s="128"/>
      <c r="BGT94" s="128"/>
      <c r="BGU94" s="128"/>
      <c r="BGV94" s="128"/>
      <c r="BGW94" s="128"/>
      <c r="BGX94" s="128"/>
      <c r="BGY94" s="128"/>
      <c r="BGZ94" s="128"/>
      <c r="BHA94" s="128"/>
      <c r="BHB94" s="128"/>
      <c r="BHC94" s="128"/>
      <c r="BHD94" s="128"/>
      <c r="BHE94" s="128"/>
      <c r="BHF94" s="128"/>
      <c r="BHG94" s="128"/>
      <c r="BHH94" s="128"/>
      <c r="BHI94" s="128"/>
      <c r="BHJ94" s="128"/>
      <c r="BHK94" s="128"/>
      <c r="BHL94" s="128"/>
      <c r="BHM94" s="128"/>
      <c r="BHN94" s="128"/>
      <c r="BHO94" s="128"/>
      <c r="BHP94" s="128"/>
      <c r="BHQ94" s="128"/>
      <c r="BHR94" s="128"/>
      <c r="BHS94" s="128"/>
      <c r="BHT94" s="128"/>
      <c r="BHU94" s="128"/>
      <c r="BHV94" s="128"/>
      <c r="BHW94" s="128"/>
      <c r="BHX94" s="128"/>
      <c r="BHY94" s="128"/>
      <c r="BHZ94" s="128"/>
      <c r="BIA94" s="128"/>
      <c r="BIB94" s="128"/>
      <c r="BIC94" s="128"/>
      <c r="BID94" s="128"/>
      <c r="BIE94" s="128"/>
      <c r="BIF94" s="128"/>
      <c r="BIG94" s="128"/>
      <c r="BIH94" s="128"/>
      <c r="BII94" s="128"/>
      <c r="BIJ94" s="128"/>
      <c r="BIK94" s="128"/>
      <c r="BIL94" s="128"/>
      <c r="BIM94" s="128"/>
      <c r="BIN94" s="128"/>
      <c r="BIO94" s="128"/>
      <c r="BIP94" s="128"/>
      <c r="BIQ94" s="128"/>
      <c r="BIR94" s="128"/>
      <c r="BIS94" s="128"/>
      <c r="BIT94" s="128"/>
      <c r="BIU94" s="128"/>
      <c r="BIV94" s="128"/>
      <c r="BIW94" s="128"/>
      <c r="BIX94" s="128"/>
      <c r="BIY94" s="128"/>
      <c r="BIZ94" s="128"/>
      <c r="BJA94" s="128"/>
      <c r="BJB94" s="128"/>
      <c r="BJC94" s="128"/>
      <c r="BJD94" s="128"/>
      <c r="BJE94" s="128"/>
      <c r="BJF94" s="128"/>
      <c r="BJG94" s="128"/>
      <c r="BJH94" s="128"/>
      <c r="BJI94" s="128"/>
      <c r="BJJ94" s="128"/>
      <c r="BJK94" s="128"/>
      <c r="BJL94" s="128"/>
      <c r="BJM94" s="128"/>
      <c r="BJN94" s="128"/>
      <c r="BJO94" s="128"/>
      <c r="BJP94" s="128"/>
      <c r="BJQ94" s="128"/>
      <c r="BJR94" s="128"/>
      <c r="BJS94" s="128"/>
      <c r="BJT94" s="128"/>
      <c r="BJU94" s="128"/>
      <c r="BJV94" s="128"/>
      <c r="BJW94" s="128"/>
      <c r="BJX94" s="128"/>
      <c r="BJY94" s="128"/>
      <c r="BJZ94" s="128"/>
      <c r="BKA94" s="128"/>
      <c r="BKB94" s="128"/>
      <c r="BKC94" s="128"/>
      <c r="BKD94" s="128"/>
      <c r="BKE94" s="128"/>
      <c r="BKF94" s="128"/>
      <c r="BKG94" s="128"/>
      <c r="BKH94" s="128"/>
      <c r="BKI94" s="128"/>
      <c r="BKJ94" s="128"/>
      <c r="BKK94" s="128"/>
      <c r="BKL94" s="128"/>
      <c r="BKM94" s="128"/>
      <c r="BKN94" s="128"/>
      <c r="BKO94" s="128"/>
      <c r="BKP94" s="128"/>
      <c r="BKQ94" s="128"/>
      <c r="BKR94" s="128"/>
      <c r="BKS94" s="128"/>
      <c r="BKT94" s="128"/>
      <c r="BKU94" s="128"/>
      <c r="BKV94" s="128"/>
      <c r="BKW94" s="128"/>
      <c r="BKX94" s="128"/>
      <c r="BKY94" s="128"/>
      <c r="BKZ94" s="128"/>
      <c r="BLA94" s="128"/>
      <c r="BLB94" s="128"/>
      <c r="BLC94" s="128"/>
      <c r="BLD94" s="128"/>
      <c r="BLE94" s="128"/>
      <c r="BLF94" s="128"/>
      <c r="BLG94" s="128"/>
      <c r="BLH94" s="128"/>
      <c r="BLI94" s="128"/>
      <c r="BLJ94" s="128"/>
      <c r="BLK94" s="128"/>
      <c r="BLL94" s="128"/>
      <c r="BLM94" s="128"/>
      <c r="BLN94" s="128"/>
      <c r="BLO94" s="128"/>
      <c r="BLP94" s="128"/>
      <c r="BLQ94" s="128"/>
      <c r="BLR94" s="128"/>
      <c r="BLS94" s="128"/>
      <c r="BLT94" s="128"/>
      <c r="BLU94" s="128"/>
      <c r="BLV94" s="128"/>
      <c r="BLW94" s="128"/>
      <c r="BLX94" s="128"/>
      <c r="BLY94" s="128"/>
      <c r="BLZ94" s="128"/>
      <c r="BMA94" s="128"/>
      <c r="BMB94" s="128"/>
      <c r="BMC94" s="128"/>
      <c r="BMD94" s="128"/>
      <c r="BME94" s="128"/>
      <c r="BMF94" s="128"/>
      <c r="BMG94" s="128"/>
      <c r="BMH94" s="128"/>
      <c r="BMI94" s="128"/>
      <c r="BMJ94" s="128"/>
      <c r="BMK94" s="128"/>
      <c r="BML94" s="128"/>
      <c r="BMM94" s="128"/>
      <c r="BMN94" s="128"/>
      <c r="BMO94" s="128"/>
      <c r="BMP94" s="128"/>
      <c r="BMQ94" s="128"/>
      <c r="BMR94" s="128"/>
      <c r="BMS94" s="128"/>
      <c r="BMT94" s="128"/>
      <c r="BMU94" s="128"/>
      <c r="BMV94" s="128"/>
      <c r="BMW94" s="128"/>
      <c r="BMX94" s="128"/>
      <c r="BMY94" s="128"/>
      <c r="BMZ94" s="128"/>
      <c r="BNA94" s="128"/>
      <c r="BNB94" s="128"/>
      <c r="BNC94" s="128"/>
      <c r="BND94" s="128"/>
      <c r="BNE94" s="128"/>
      <c r="BNF94" s="128"/>
      <c r="BNG94" s="128"/>
      <c r="BNH94" s="128"/>
      <c r="BNI94" s="128"/>
      <c r="BNJ94" s="128"/>
      <c r="BNK94" s="128"/>
      <c r="BNL94" s="128"/>
      <c r="BNM94" s="128"/>
      <c r="BNN94" s="128"/>
      <c r="BNO94" s="128"/>
      <c r="BNP94" s="128"/>
      <c r="BNQ94" s="128"/>
      <c r="BNR94" s="128"/>
      <c r="BNS94" s="128"/>
      <c r="BNT94" s="128"/>
      <c r="BNU94" s="128"/>
      <c r="BNV94" s="128"/>
      <c r="BNW94" s="128"/>
      <c r="BNX94" s="128"/>
      <c r="BNY94" s="128"/>
      <c r="BNZ94" s="128"/>
      <c r="BOA94" s="128"/>
      <c r="BOB94" s="128"/>
      <c r="BOC94" s="128"/>
      <c r="BOD94" s="128"/>
      <c r="BOE94" s="128"/>
      <c r="BOF94" s="128"/>
      <c r="BOG94" s="128"/>
      <c r="BOH94" s="128"/>
      <c r="BOI94" s="128"/>
      <c r="BOJ94" s="128"/>
      <c r="BOK94" s="128"/>
      <c r="BOL94" s="128"/>
      <c r="BOM94" s="128"/>
      <c r="BON94" s="128"/>
      <c r="BOO94" s="128"/>
      <c r="BOP94" s="128"/>
      <c r="BOQ94" s="128"/>
      <c r="BOR94" s="128"/>
      <c r="BOS94" s="128"/>
      <c r="BOT94" s="128"/>
      <c r="BOU94" s="128"/>
      <c r="BOV94" s="128"/>
      <c r="BOW94" s="128"/>
      <c r="BOX94" s="128"/>
      <c r="BOY94" s="128"/>
      <c r="BOZ94" s="128"/>
      <c r="BPA94" s="128"/>
      <c r="BPB94" s="128"/>
      <c r="BPC94" s="128"/>
      <c r="BPD94" s="128"/>
      <c r="BPE94" s="128"/>
      <c r="BPF94" s="128"/>
      <c r="BPG94" s="128"/>
      <c r="BPH94" s="128"/>
      <c r="BPI94" s="128"/>
      <c r="BPJ94" s="128"/>
      <c r="BPK94" s="128"/>
      <c r="BPL94" s="128"/>
      <c r="BPM94" s="128"/>
      <c r="BPN94" s="128"/>
      <c r="BPO94" s="128"/>
      <c r="BPP94" s="128"/>
      <c r="BPQ94" s="128"/>
      <c r="BPR94" s="128"/>
      <c r="BPS94" s="128"/>
      <c r="BPT94" s="128"/>
      <c r="BPU94" s="128"/>
      <c r="BPV94" s="128"/>
      <c r="BPW94" s="128"/>
      <c r="BPX94" s="128"/>
      <c r="BPY94" s="128"/>
      <c r="BPZ94" s="128"/>
      <c r="BQA94" s="128"/>
      <c r="BQB94" s="128"/>
      <c r="BQC94" s="128"/>
      <c r="BQD94" s="128"/>
      <c r="BQE94" s="128"/>
      <c r="BQF94" s="128"/>
      <c r="BQG94" s="128"/>
      <c r="BQH94" s="128"/>
      <c r="BQI94" s="128"/>
      <c r="BQJ94" s="128"/>
      <c r="BQK94" s="128"/>
      <c r="BQL94" s="128"/>
      <c r="BQM94" s="128"/>
      <c r="BQN94" s="128"/>
      <c r="BQO94" s="128"/>
      <c r="BQP94" s="128"/>
      <c r="BQQ94" s="128"/>
      <c r="BQR94" s="128"/>
      <c r="BQS94" s="128"/>
      <c r="BQT94" s="128"/>
      <c r="BQU94" s="128"/>
      <c r="BQV94" s="128"/>
      <c r="BQW94" s="128"/>
      <c r="BQX94" s="128"/>
      <c r="BQY94" s="128"/>
      <c r="BQZ94" s="128"/>
      <c r="BRA94" s="128"/>
      <c r="BRB94" s="128"/>
      <c r="BRC94" s="128"/>
      <c r="BRD94" s="128"/>
      <c r="BRE94" s="128"/>
      <c r="BRF94" s="128"/>
      <c r="BRG94" s="128"/>
      <c r="BRH94" s="128"/>
      <c r="BRI94" s="128"/>
      <c r="BRJ94" s="128"/>
      <c r="BRK94" s="128"/>
      <c r="BRL94" s="128"/>
      <c r="BRM94" s="128"/>
      <c r="BRN94" s="128"/>
      <c r="BRO94" s="128"/>
      <c r="BRP94" s="128"/>
      <c r="BRQ94" s="128"/>
      <c r="BRR94" s="128"/>
      <c r="BRS94" s="128"/>
      <c r="BRT94" s="128"/>
      <c r="BRU94" s="128"/>
      <c r="BRV94" s="128"/>
      <c r="BRW94" s="128"/>
      <c r="BRX94" s="128"/>
      <c r="BRY94" s="128"/>
      <c r="BRZ94" s="128"/>
      <c r="BSA94" s="128"/>
      <c r="BSB94" s="128"/>
      <c r="BSC94" s="128"/>
      <c r="BSD94" s="128"/>
      <c r="BSE94" s="128"/>
      <c r="BSF94" s="128"/>
      <c r="BSG94" s="128"/>
      <c r="BSH94" s="128"/>
      <c r="BSI94" s="128"/>
      <c r="BSJ94" s="128"/>
      <c r="BSK94" s="128"/>
      <c r="BSL94" s="128"/>
      <c r="BSM94" s="128"/>
      <c r="BSN94" s="128"/>
      <c r="BSO94" s="128"/>
      <c r="BSP94" s="128"/>
      <c r="BSQ94" s="128"/>
      <c r="BSR94" s="128"/>
      <c r="BSS94" s="128"/>
      <c r="BST94" s="128"/>
      <c r="BSU94" s="128"/>
      <c r="BSV94" s="128"/>
      <c r="BSW94" s="128"/>
      <c r="BSX94" s="128"/>
      <c r="BSY94" s="128"/>
      <c r="BSZ94" s="128"/>
      <c r="BTA94" s="128"/>
      <c r="BTB94" s="128"/>
      <c r="BTC94" s="128"/>
      <c r="BTD94" s="128"/>
      <c r="BTE94" s="128"/>
      <c r="BTF94" s="128"/>
      <c r="BTG94" s="128"/>
      <c r="BTH94" s="128"/>
      <c r="BTI94" s="128"/>
      <c r="BTJ94" s="128"/>
      <c r="BTK94" s="128"/>
      <c r="BTL94" s="128"/>
      <c r="BTM94" s="128"/>
      <c r="BTN94" s="128"/>
      <c r="BTO94" s="128"/>
      <c r="BTP94" s="128"/>
      <c r="BTQ94" s="128"/>
      <c r="BTR94" s="128"/>
      <c r="BTS94" s="128"/>
      <c r="BTT94" s="128"/>
      <c r="BTU94" s="128"/>
      <c r="BTV94" s="128"/>
      <c r="BTW94" s="128"/>
      <c r="BTX94" s="128"/>
      <c r="BTY94" s="128"/>
      <c r="BTZ94" s="128"/>
      <c r="BUA94" s="128"/>
      <c r="BUB94" s="128"/>
      <c r="BUC94" s="128"/>
      <c r="BUD94" s="128"/>
      <c r="BUE94" s="128"/>
      <c r="BUF94" s="128"/>
      <c r="BUG94" s="128"/>
      <c r="BUH94" s="128"/>
      <c r="BUI94" s="128"/>
      <c r="BUJ94" s="128"/>
      <c r="BUK94" s="128"/>
      <c r="BUL94" s="128"/>
      <c r="BUM94" s="128"/>
      <c r="BUN94" s="128"/>
      <c r="BUO94" s="128"/>
      <c r="BUP94" s="128"/>
      <c r="BUQ94" s="128"/>
      <c r="BUR94" s="128"/>
      <c r="BUS94" s="128"/>
      <c r="BUT94" s="128"/>
      <c r="BUU94" s="128"/>
      <c r="BUV94" s="128"/>
      <c r="BUW94" s="128"/>
      <c r="BUX94" s="128"/>
      <c r="BUY94" s="128"/>
      <c r="BUZ94" s="128"/>
      <c r="BVA94" s="128"/>
      <c r="BVB94" s="128"/>
      <c r="BVC94" s="128"/>
      <c r="BVD94" s="128"/>
      <c r="BVE94" s="128"/>
      <c r="BVF94" s="128"/>
      <c r="BVG94" s="128"/>
      <c r="BVH94" s="128"/>
      <c r="BVI94" s="128"/>
      <c r="BVJ94" s="128"/>
      <c r="BVK94" s="128"/>
      <c r="BVL94" s="128"/>
      <c r="BVM94" s="128"/>
      <c r="BVN94" s="128"/>
      <c r="BVO94" s="128"/>
      <c r="BVP94" s="128"/>
      <c r="BVQ94" s="128"/>
      <c r="BVR94" s="128"/>
      <c r="BVS94" s="128"/>
      <c r="BVT94" s="128"/>
      <c r="BVU94" s="128"/>
      <c r="BVV94" s="128"/>
      <c r="BVW94" s="128"/>
      <c r="BVX94" s="128"/>
      <c r="BVY94" s="128"/>
      <c r="BVZ94" s="128"/>
      <c r="BWA94" s="128"/>
      <c r="BWB94" s="128"/>
      <c r="BWC94" s="128"/>
      <c r="BWD94" s="128"/>
      <c r="BWE94" s="128"/>
      <c r="BWF94" s="128"/>
      <c r="BWG94" s="128"/>
      <c r="BWH94" s="128"/>
      <c r="BWI94" s="128"/>
      <c r="BWJ94" s="128"/>
      <c r="BWK94" s="128"/>
      <c r="BWL94" s="128"/>
      <c r="BWM94" s="128"/>
      <c r="BWN94" s="128"/>
      <c r="BWO94" s="128"/>
      <c r="BWP94" s="128"/>
      <c r="BWQ94" s="128"/>
      <c r="BWR94" s="128"/>
      <c r="BWS94" s="128"/>
      <c r="BWT94" s="128"/>
      <c r="BWU94" s="128"/>
      <c r="BWV94" s="128"/>
      <c r="BWW94" s="128"/>
      <c r="BWX94" s="128"/>
      <c r="BWY94" s="128"/>
      <c r="BWZ94" s="128"/>
      <c r="BXA94" s="128"/>
      <c r="BXB94" s="128"/>
      <c r="BXC94" s="128"/>
      <c r="BXD94" s="128"/>
      <c r="BXE94" s="128"/>
      <c r="BXF94" s="128"/>
      <c r="BXG94" s="128"/>
      <c r="BXH94" s="128"/>
      <c r="BXI94" s="128"/>
      <c r="BXJ94" s="128"/>
      <c r="BXK94" s="128"/>
      <c r="BXL94" s="128"/>
      <c r="BXM94" s="128"/>
      <c r="BXN94" s="128"/>
      <c r="BXO94" s="128"/>
      <c r="BXP94" s="128"/>
      <c r="BXQ94" s="128"/>
      <c r="BXR94" s="128"/>
      <c r="BXS94" s="128"/>
      <c r="BXT94" s="128"/>
      <c r="BXU94" s="128"/>
      <c r="BXV94" s="128"/>
      <c r="BXW94" s="128"/>
      <c r="BXX94" s="128"/>
      <c r="BXY94" s="128"/>
      <c r="BXZ94" s="128"/>
      <c r="BYA94" s="128"/>
      <c r="BYB94" s="128"/>
      <c r="BYC94" s="128"/>
      <c r="BYD94" s="128"/>
      <c r="BYE94" s="128"/>
      <c r="BYF94" s="128"/>
      <c r="BYG94" s="128"/>
      <c r="BYH94" s="128"/>
      <c r="BYI94" s="128"/>
      <c r="BYJ94" s="128"/>
      <c r="BYK94" s="2"/>
    </row>
    <row r="95" spans="1:2013" x14ac:dyDescent="0.35">
      <c r="A95" s="99"/>
      <c r="B95" s="295"/>
      <c r="C95" s="31" t="s">
        <v>153</v>
      </c>
      <c r="D95" s="102" t="s">
        <v>154</v>
      </c>
      <c r="E95" s="102"/>
      <c r="F95" s="326"/>
      <c r="G95" s="98"/>
      <c r="H95" s="328"/>
      <c r="I95" s="128"/>
      <c r="J95" s="344"/>
      <c r="K95" s="329"/>
      <c r="L95" s="329"/>
      <c r="M95" s="329"/>
      <c r="N95" s="329"/>
      <c r="O95" s="329"/>
      <c r="P95" s="329"/>
      <c r="Q95" s="329"/>
      <c r="R95" s="329"/>
      <c r="S95" s="329"/>
      <c r="T95" s="329"/>
      <c r="U95" s="329"/>
      <c r="V95" s="329"/>
      <c r="W95" s="329"/>
      <c r="X95" s="329"/>
      <c r="Y95" s="329"/>
      <c r="Z95" s="329"/>
      <c r="AA95" s="329"/>
      <c r="AB95" s="329"/>
      <c r="AC95" s="329"/>
      <c r="AD95" s="329"/>
      <c r="AE95" s="329"/>
      <c r="AF95" s="329"/>
      <c r="AG95" s="329"/>
      <c r="AH95" s="329"/>
      <c r="AI95" s="329"/>
      <c r="AJ95" s="329"/>
      <c r="AK95" s="329"/>
      <c r="AL95" s="329"/>
      <c r="AM95" s="329"/>
      <c r="AN95" s="329"/>
      <c r="AO95" s="329"/>
      <c r="AP95" s="329"/>
      <c r="AQ95" s="329"/>
      <c r="AR95" s="329"/>
      <c r="AS95" s="329"/>
      <c r="AT95" s="329"/>
      <c r="AU95" s="329"/>
      <c r="AV95" s="329"/>
      <c r="AW95" s="329"/>
      <c r="AX95" s="329"/>
      <c r="AY95" s="329"/>
      <c r="AZ95" s="329"/>
      <c r="BA95" s="329"/>
      <c r="BB95" s="329"/>
      <c r="BC95" s="329"/>
      <c r="BD95" s="329"/>
      <c r="BE95" s="329"/>
      <c r="BF95" s="329"/>
      <c r="BG95" s="329"/>
      <c r="BH95" s="329"/>
      <c r="BI95" s="329"/>
      <c r="BJ95" s="329"/>
      <c r="BK95" s="329"/>
      <c r="BL95" s="329"/>
      <c r="BM95" s="329"/>
      <c r="BN95" s="329"/>
      <c r="BO95" s="329"/>
      <c r="BP95" s="329"/>
      <c r="BQ95" s="329"/>
      <c r="BR95" s="329"/>
      <c r="BS95" s="329"/>
      <c r="BT95" s="329"/>
      <c r="BU95" s="329"/>
      <c r="BV95" s="329"/>
      <c r="BW95" s="329"/>
      <c r="BX95" s="329"/>
      <c r="BY95" s="329"/>
      <c r="BZ95" s="329"/>
      <c r="CA95" s="329"/>
      <c r="CB95" s="329"/>
      <c r="CC95" s="329"/>
      <c r="CD95" s="329"/>
      <c r="CE95" s="329"/>
      <c r="CF95" s="329"/>
      <c r="CG95" s="329"/>
      <c r="CH95" s="329"/>
      <c r="CI95" s="329"/>
      <c r="CJ95" s="329"/>
      <c r="CK95" s="329"/>
      <c r="CL95" s="329"/>
      <c r="CM95" s="329"/>
      <c r="CN95" s="329"/>
      <c r="CO95" s="329"/>
      <c r="CP95" s="329"/>
      <c r="CQ95" s="329"/>
      <c r="CR95" s="329"/>
      <c r="CS95" s="329"/>
      <c r="CT95" s="329"/>
      <c r="CU95" s="329"/>
      <c r="CV95" s="329"/>
      <c r="CW95" s="329"/>
      <c r="CX95" s="329"/>
      <c r="CY95" s="329"/>
      <c r="CZ95" s="329"/>
      <c r="DA95" s="329"/>
      <c r="DB95" s="329"/>
      <c r="DC95" s="329"/>
      <c r="DD95" s="329"/>
      <c r="DE95" s="329"/>
      <c r="DF95" s="329"/>
      <c r="DG95" s="329"/>
      <c r="DH95" s="329"/>
      <c r="DI95" s="329"/>
      <c r="DJ95" s="329"/>
      <c r="DK95" s="329"/>
      <c r="DL95" s="329"/>
      <c r="DM95" s="329"/>
      <c r="DN95" s="329"/>
      <c r="DO95" s="329"/>
      <c r="DP95" s="329"/>
      <c r="DQ95" s="329"/>
      <c r="DR95" s="329"/>
      <c r="DS95" s="329"/>
      <c r="DT95" s="329"/>
      <c r="DU95" s="329"/>
      <c r="DV95" s="329"/>
      <c r="DW95" s="329"/>
      <c r="DX95" s="329"/>
      <c r="DY95" s="329"/>
      <c r="DZ95" s="329"/>
      <c r="EA95" s="329"/>
      <c r="EB95" s="329"/>
      <c r="EC95" s="329"/>
      <c r="ED95" s="329"/>
      <c r="EE95" s="329"/>
      <c r="EF95" s="329"/>
      <c r="EG95" s="329"/>
      <c r="EH95" s="329"/>
      <c r="EI95" s="329"/>
      <c r="EJ95" s="329"/>
      <c r="EK95" s="329"/>
      <c r="EL95" s="329"/>
      <c r="EM95" s="329"/>
      <c r="EN95" s="329"/>
      <c r="EO95" s="329"/>
      <c r="EP95" s="329"/>
      <c r="EQ95" s="329"/>
      <c r="ER95" s="329"/>
      <c r="ES95" s="329"/>
      <c r="ET95" s="329"/>
      <c r="EU95" s="329"/>
      <c r="EV95" s="329"/>
      <c r="EW95" s="329"/>
      <c r="EX95" s="329"/>
      <c r="EY95" s="329"/>
      <c r="EZ95" s="329"/>
      <c r="FA95" s="329"/>
      <c r="FB95" s="329"/>
      <c r="FC95" s="329"/>
      <c r="FD95" s="329"/>
      <c r="FE95" s="329"/>
      <c r="FF95" s="329"/>
      <c r="FG95" s="329"/>
      <c r="FH95" s="329"/>
      <c r="FI95" s="329"/>
      <c r="FJ95" s="329"/>
      <c r="FK95" s="329"/>
      <c r="FL95" s="329"/>
      <c r="FM95" s="329"/>
      <c r="FN95" s="329"/>
      <c r="FO95" s="329"/>
      <c r="FP95" s="329"/>
      <c r="FQ95" s="329"/>
      <c r="FR95" s="329"/>
      <c r="FS95" s="329"/>
      <c r="FT95" s="329"/>
      <c r="FU95" s="329"/>
      <c r="FV95" s="329"/>
      <c r="FW95" s="329"/>
      <c r="FX95" s="329"/>
      <c r="FY95" s="329"/>
      <c r="FZ95" s="329"/>
      <c r="GA95" s="329"/>
      <c r="GB95" s="329"/>
      <c r="GC95" s="329"/>
      <c r="GD95" s="329"/>
      <c r="GE95" s="329"/>
      <c r="GF95" s="329"/>
      <c r="GG95" s="329"/>
      <c r="GH95" s="329"/>
      <c r="GI95" s="329"/>
      <c r="GJ95" s="329"/>
      <c r="GK95" s="329"/>
      <c r="GL95" s="329"/>
      <c r="GM95" s="329"/>
      <c r="GN95" s="329"/>
      <c r="GO95" s="329"/>
      <c r="GP95" s="329"/>
      <c r="GQ95" s="329"/>
      <c r="GR95" s="329"/>
      <c r="GS95" s="329"/>
      <c r="GT95" s="329"/>
      <c r="GU95" s="329"/>
      <c r="GV95" s="329"/>
      <c r="GW95" s="329"/>
      <c r="GX95" s="329"/>
      <c r="GY95" s="329"/>
      <c r="GZ95" s="329"/>
      <c r="HA95" s="329"/>
      <c r="HB95" s="329"/>
      <c r="HC95" s="329"/>
      <c r="HD95" s="329"/>
      <c r="HE95" s="329"/>
      <c r="HF95" s="329"/>
      <c r="HG95" s="329"/>
      <c r="HH95" s="329"/>
      <c r="HI95" s="329"/>
      <c r="HJ95" s="329"/>
      <c r="HK95" s="329"/>
      <c r="HL95" s="329"/>
      <c r="HM95" s="329"/>
      <c r="HN95" s="329"/>
      <c r="HO95" s="329"/>
      <c r="HP95" s="329"/>
      <c r="HQ95" s="329"/>
      <c r="HR95" s="329"/>
      <c r="HS95" s="329"/>
      <c r="HT95" s="329"/>
      <c r="HU95" s="329"/>
      <c r="HV95" s="329"/>
      <c r="HW95" s="329"/>
      <c r="HX95" s="329"/>
      <c r="HY95" s="329"/>
      <c r="HZ95" s="329"/>
      <c r="IA95" s="329"/>
      <c r="IB95" s="329"/>
      <c r="IC95" s="329"/>
      <c r="ID95" s="329"/>
      <c r="IE95" s="329"/>
      <c r="IF95" s="329"/>
      <c r="IG95" s="329"/>
      <c r="IH95" s="329"/>
      <c r="II95" s="329"/>
      <c r="IJ95" s="329"/>
      <c r="IK95" s="329"/>
      <c r="IL95" s="329"/>
      <c r="IM95" s="329"/>
      <c r="IN95" s="329"/>
      <c r="IO95" s="329"/>
      <c r="IP95" s="329"/>
      <c r="IQ95" s="329"/>
      <c r="IR95" s="329"/>
      <c r="IS95" s="329"/>
      <c r="IT95" s="329"/>
      <c r="IU95" s="329"/>
      <c r="IV95" s="329"/>
      <c r="IW95" s="329"/>
      <c r="IX95" s="329"/>
      <c r="IY95" s="21"/>
      <c r="IZ95" s="117"/>
      <c r="JA95" s="30"/>
      <c r="JB95" s="128"/>
      <c r="JC95" s="128"/>
      <c r="JD95" s="128"/>
      <c r="JE95" s="128"/>
      <c r="JF95" s="128"/>
      <c r="JG95" s="128"/>
      <c r="JH95" s="128"/>
      <c r="JI95" s="128"/>
      <c r="JJ95" s="128"/>
      <c r="JK95" s="128"/>
      <c r="JL95" s="128"/>
      <c r="JM95" s="128"/>
      <c r="JN95" s="128"/>
      <c r="JO95" s="128"/>
      <c r="JP95" s="128"/>
      <c r="JQ95" s="128"/>
      <c r="JR95" s="128"/>
      <c r="JS95" s="128"/>
      <c r="JT95" s="128"/>
      <c r="JU95" s="128"/>
      <c r="JV95" s="128"/>
      <c r="JW95" s="128"/>
      <c r="JX95" s="128"/>
      <c r="JY95" s="128"/>
      <c r="JZ95" s="128"/>
      <c r="KA95" s="128"/>
      <c r="KB95" s="128"/>
      <c r="KC95" s="128"/>
      <c r="KD95" s="128"/>
      <c r="KE95" s="128"/>
      <c r="KF95" s="128"/>
      <c r="KG95" s="128"/>
      <c r="KH95" s="128"/>
      <c r="KI95" s="128"/>
      <c r="KJ95" s="128"/>
      <c r="KK95" s="128"/>
      <c r="KL95" s="128"/>
      <c r="KM95" s="128"/>
      <c r="KN95" s="128"/>
      <c r="KO95" s="128"/>
      <c r="KP95" s="128"/>
      <c r="KQ95" s="128"/>
      <c r="KR95" s="128"/>
      <c r="KS95" s="128"/>
      <c r="KT95" s="128"/>
      <c r="KU95" s="128"/>
      <c r="KV95" s="128"/>
      <c r="KW95" s="128"/>
      <c r="KX95" s="128"/>
      <c r="KY95" s="128"/>
      <c r="KZ95" s="128"/>
      <c r="LA95" s="128"/>
      <c r="LB95" s="128"/>
      <c r="LC95" s="128"/>
      <c r="LD95" s="128"/>
      <c r="LE95" s="128"/>
      <c r="LF95" s="128"/>
      <c r="LG95" s="128"/>
      <c r="LH95" s="128"/>
      <c r="LI95" s="128"/>
      <c r="LJ95" s="128"/>
      <c r="LK95" s="128"/>
      <c r="LL95" s="128"/>
      <c r="LM95" s="128"/>
      <c r="LN95" s="128"/>
      <c r="LO95" s="128"/>
      <c r="LP95" s="128"/>
      <c r="LQ95" s="128"/>
      <c r="LR95" s="128"/>
      <c r="LS95" s="128"/>
      <c r="LT95" s="128"/>
      <c r="LU95" s="128"/>
      <c r="LV95" s="128"/>
      <c r="LW95" s="128"/>
      <c r="LX95" s="128"/>
      <c r="LY95" s="128"/>
      <c r="LZ95" s="128"/>
      <c r="MA95" s="128"/>
      <c r="MB95" s="128"/>
      <c r="MC95" s="128"/>
      <c r="MD95" s="128"/>
      <c r="ME95" s="128"/>
      <c r="MF95" s="128"/>
      <c r="MG95" s="128"/>
      <c r="MH95" s="128"/>
      <c r="MI95" s="128"/>
      <c r="MJ95" s="128"/>
      <c r="MK95" s="128"/>
      <c r="ML95" s="128"/>
      <c r="MM95" s="128"/>
      <c r="MN95" s="128"/>
      <c r="MO95" s="128"/>
      <c r="MP95" s="128"/>
      <c r="MQ95" s="128"/>
      <c r="MR95" s="128"/>
      <c r="MS95" s="128"/>
      <c r="MT95" s="128"/>
      <c r="MU95" s="128"/>
      <c r="MV95" s="128"/>
      <c r="MW95" s="128"/>
      <c r="MX95" s="128"/>
      <c r="MY95" s="128"/>
      <c r="MZ95" s="128"/>
      <c r="NA95" s="128"/>
      <c r="NB95" s="128"/>
      <c r="NC95" s="128"/>
      <c r="ND95" s="128"/>
      <c r="NE95" s="128"/>
      <c r="NF95" s="128"/>
      <c r="NG95" s="128"/>
      <c r="NH95" s="128"/>
      <c r="NI95" s="128"/>
      <c r="NJ95" s="128"/>
      <c r="NK95" s="128"/>
      <c r="NL95" s="128"/>
      <c r="NM95" s="128"/>
      <c r="NN95" s="128"/>
      <c r="NO95" s="128"/>
      <c r="NP95" s="128"/>
      <c r="NQ95" s="128"/>
      <c r="NR95" s="128"/>
      <c r="NS95" s="128"/>
      <c r="NT95" s="128"/>
      <c r="NU95" s="128"/>
      <c r="NV95" s="128"/>
      <c r="NW95" s="128"/>
      <c r="NX95" s="128"/>
      <c r="NY95" s="128"/>
      <c r="NZ95" s="128"/>
      <c r="OA95" s="128"/>
      <c r="OB95" s="128"/>
      <c r="OC95" s="128"/>
      <c r="OD95" s="128"/>
      <c r="OE95" s="128"/>
      <c r="OF95" s="128"/>
      <c r="OG95" s="128"/>
      <c r="OH95" s="128"/>
      <c r="OI95" s="128"/>
      <c r="OJ95" s="128"/>
      <c r="OK95" s="128"/>
      <c r="OL95" s="128"/>
      <c r="OM95" s="128"/>
      <c r="ON95" s="128"/>
      <c r="OO95" s="128"/>
      <c r="OP95" s="128"/>
      <c r="OQ95" s="128"/>
      <c r="OR95" s="128"/>
      <c r="OS95" s="128"/>
      <c r="OT95" s="128"/>
      <c r="OU95" s="128"/>
      <c r="OV95" s="128"/>
      <c r="OW95" s="128"/>
      <c r="OX95" s="128"/>
      <c r="OY95" s="128"/>
      <c r="OZ95" s="128"/>
      <c r="PA95" s="128"/>
      <c r="PB95" s="128"/>
      <c r="PC95" s="128"/>
      <c r="PD95" s="128"/>
      <c r="PE95" s="128"/>
      <c r="PF95" s="128"/>
      <c r="PG95" s="128"/>
      <c r="PH95" s="128"/>
      <c r="PI95" s="128"/>
      <c r="PJ95" s="128"/>
      <c r="PK95" s="128"/>
      <c r="PL95" s="128"/>
      <c r="PM95" s="128"/>
      <c r="PN95" s="128"/>
      <c r="PO95" s="128"/>
      <c r="PP95" s="128"/>
      <c r="PQ95" s="128"/>
      <c r="PR95" s="128"/>
      <c r="PS95" s="128"/>
      <c r="PT95" s="128"/>
      <c r="PU95" s="128"/>
      <c r="PV95" s="128"/>
      <c r="PW95" s="128"/>
      <c r="PX95" s="128"/>
      <c r="PY95" s="128"/>
      <c r="PZ95" s="128"/>
      <c r="QA95" s="128"/>
      <c r="QB95" s="128"/>
      <c r="QC95" s="128"/>
      <c r="QD95" s="128"/>
      <c r="QE95" s="128"/>
      <c r="QF95" s="128"/>
      <c r="QG95" s="128"/>
      <c r="QH95" s="128"/>
      <c r="QI95" s="128"/>
      <c r="QJ95" s="128"/>
      <c r="QK95" s="128"/>
      <c r="QL95" s="128"/>
      <c r="QM95" s="128"/>
      <c r="QN95" s="128"/>
      <c r="QO95" s="128"/>
      <c r="QP95" s="128"/>
      <c r="QQ95" s="128"/>
      <c r="QR95" s="128"/>
      <c r="QS95" s="128"/>
      <c r="QT95" s="128"/>
      <c r="QU95" s="128"/>
      <c r="QV95" s="128"/>
      <c r="QW95" s="128"/>
      <c r="QX95" s="128"/>
      <c r="QY95" s="128"/>
      <c r="QZ95" s="128"/>
      <c r="RA95" s="128"/>
      <c r="RB95" s="128"/>
      <c r="RC95" s="128"/>
      <c r="RD95" s="128"/>
      <c r="RE95" s="128"/>
      <c r="RF95" s="128"/>
      <c r="RG95" s="128"/>
      <c r="RH95" s="128"/>
      <c r="RI95" s="128"/>
      <c r="RJ95" s="128"/>
      <c r="RK95" s="128"/>
      <c r="RL95" s="128"/>
      <c r="RM95" s="128"/>
      <c r="RN95" s="128"/>
      <c r="RO95" s="128"/>
      <c r="RP95" s="128"/>
      <c r="RQ95" s="128"/>
      <c r="RR95" s="128"/>
      <c r="RS95" s="128"/>
      <c r="RT95" s="128"/>
      <c r="RU95" s="128"/>
      <c r="RV95" s="128"/>
      <c r="RW95" s="128"/>
      <c r="RX95" s="128"/>
      <c r="RY95" s="128"/>
      <c r="RZ95" s="128"/>
      <c r="SA95" s="128"/>
      <c r="SB95" s="128"/>
      <c r="SC95" s="128"/>
      <c r="SD95" s="128"/>
      <c r="SE95" s="128"/>
      <c r="SF95" s="128"/>
      <c r="SG95" s="128"/>
      <c r="SH95" s="128"/>
      <c r="SI95" s="128"/>
      <c r="SJ95" s="128"/>
      <c r="SK95" s="128"/>
      <c r="SL95" s="128"/>
      <c r="SM95" s="128"/>
      <c r="SN95" s="128"/>
      <c r="SO95" s="128"/>
      <c r="SP95" s="128"/>
      <c r="SQ95" s="128"/>
      <c r="SR95" s="128"/>
      <c r="SS95" s="128"/>
      <c r="ST95" s="128"/>
      <c r="SU95" s="128"/>
      <c r="SV95" s="128"/>
      <c r="SW95" s="128"/>
      <c r="SX95" s="128"/>
      <c r="SY95" s="128"/>
      <c r="SZ95" s="128"/>
      <c r="TA95" s="128"/>
      <c r="TB95" s="128"/>
      <c r="TC95" s="128"/>
      <c r="TD95" s="128"/>
      <c r="TE95" s="128"/>
      <c r="TF95" s="128"/>
      <c r="TG95" s="128"/>
      <c r="TH95" s="128"/>
      <c r="TI95" s="128"/>
      <c r="TJ95" s="128"/>
      <c r="TK95" s="128"/>
      <c r="TL95" s="128"/>
      <c r="TM95" s="128"/>
      <c r="TN95" s="128"/>
      <c r="TO95" s="128"/>
      <c r="TP95" s="128"/>
      <c r="TQ95" s="128"/>
      <c r="TR95" s="128"/>
      <c r="TS95" s="128"/>
      <c r="TT95" s="128"/>
      <c r="TU95" s="128"/>
      <c r="TV95" s="128"/>
      <c r="TW95" s="128"/>
      <c r="TX95" s="128"/>
      <c r="TY95" s="128"/>
      <c r="TZ95" s="128"/>
      <c r="UA95" s="128"/>
      <c r="UB95" s="128"/>
      <c r="UC95" s="128"/>
      <c r="UD95" s="128"/>
      <c r="UE95" s="128"/>
      <c r="UF95" s="128"/>
      <c r="UG95" s="128"/>
      <c r="UH95" s="128"/>
      <c r="UI95" s="128"/>
      <c r="UJ95" s="128"/>
      <c r="UK95" s="128"/>
      <c r="UL95" s="128"/>
      <c r="UM95" s="128"/>
      <c r="UN95" s="128"/>
      <c r="UO95" s="128"/>
      <c r="UP95" s="128"/>
      <c r="UQ95" s="128"/>
      <c r="UR95" s="128"/>
      <c r="US95" s="128"/>
      <c r="UT95" s="128"/>
      <c r="UU95" s="128"/>
      <c r="UV95" s="128"/>
      <c r="UW95" s="128"/>
      <c r="UX95" s="128"/>
      <c r="UY95" s="128"/>
      <c r="UZ95" s="128"/>
      <c r="VA95" s="128"/>
      <c r="VB95" s="128"/>
      <c r="VC95" s="128"/>
      <c r="VD95" s="128"/>
      <c r="VE95" s="128"/>
      <c r="VF95" s="128"/>
      <c r="VG95" s="128"/>
      <c r="VH95" s="128"/>
      <c r="VI95" s="128"/>
      <c r="VJ95" s="128"/>
      <c r="VK95" s="128"/>
      <c r="VL95" s="128"/>
      <c r="VM95" s="128"/>
      <c r="VN95" s="128"/>
      <c r="VO95" s="128"/>
      <c r="VP95" s="128"/>
      <c r="VQ95" s="128"/>
      <c r="VR95" s="128"/>
      <c r="VS95" s="128"/>
      <c r="VT95" s="128"/>
      <c r="VU95" s="128"/>
      <c r="VV95" s="128"/>
      <c r="VW95" s="128"/>
      <c r="VX95" s="128"/>
      <c r="VY95" s="128"/>
      <c r="VZ95" s="128"/>
      <c r="WA95" s="128"/>
      <c r="WB95" s="128"/>
      <c r="WC95" s="128"/>
      <c r="WD95" s="128"/>
      <c r="WE95" s="128"/>
      <c r="WF95" s="128"/>
      <c r="WG95" s="128"/>
      <c r="WH95" s="128"/>
      <c r="WI95" s="128"/>
      <c r="WJ95" s="128"/>
      <c r="WK95" s="128"/>
      <c r="WL95" s="128"/>
      <c r="WM95" s="128"/>
      <c r="WN95" s="128"/>
      <c r="WO95" s="128"/>
      <c r="WP95" s="128"/>
      <c r="WQ95" s="128"/>
      <c r="WR95" s="128"/>
      <c r="WS95" s="128"/>
      <c r="WT95" s="128"/>
      <c r="WU95" s="128"/>
      <c r="WV95" s="128"/>
      <c r="WW95" s="128"/>
      <c r="WX95" s="128"/>
      <c r="WY95" s="128"/>
      <c r="WZ95" s="128"/>
      <c r="XA95" s="128"/>
      <c r="XB95" s="128"/>
      <c r="XC95" s="128"/>
      <c r="XD95" s="128"/>
      <c r="XE95" s="128"/>
      <c r="XF95" s="128"/>
      <c r="XG95" s="128"/>
      <c r="XH95" s="128"/>
      <c r="XI95" s="128"/>
      <c r="XJ95" s="128"/>
      <c r="XK95" s="128"/>
      <c r="XL95" s="128"/>
      <c r="XM95" s="128"/>
      <c r="XN95" s="128"/>
      <c r="XO95" s="128"/>
      <c r="XP95" s="128"/>
      <c r="XQ95" s="128"/>
      <c r="XR95" s="128"/>
      <c r="XS95" s="128"/>
      <c r="XT95" s="128"/>
      <c r="XU95" s="128"/>
      <c r="XV95" s="128"/>
      <c r="XW95" s="128"/>
      <c r="XX95" s="128"/>
      <c r="XY95" s="128"/>
      <c r="XZ95" s="128"/>
      <c r="YA95" s="128"/>
      <c r="YB95" s="128"/>
      <c r="YC95" s="128"/>
      <c r="YD95" s="128"/>
      <c r="YE95" s="128"/>
      <c r="YF95" s="128"/>
      <c r="YG95" s="128"/>
      <c r="YH95" s="128"/>
      <c r="YI95" s="128"/>
      <c r="YJ95" s="128"/>
      <c r="YK95" s="128"/>
      <c r="YL95" s="128"/>
      <c r="YM95" s="128"/>
      <c r="YN95" s="128"/>
      <c r="YO95" s="128"/>
      <c r="YP95" s="128"/>
      <c r="YQ95" s="128"/>
      <c r="YR95" s="128"/>
      <c r="YS95" s="128"/>
      <c r="YT95" s="128"/>
      <c r="YU95" s="128"/>
      <c r="YV95" s="128"/>
      <c r="YW95" s="128"/>
      <c r="YX95" s="128"/>
      <c r="YY95" s="128"/>
      <c r="YZ95" s="128"/>
      <c r="ZA95" s="128"/>
      <c r="ZB95" s="128"/>
      <c r="ZC95" s="128"/>
      <c r="ZD95" s="128"/>
      <c r="ZE95" s="128"/>
      <c r="ZF95" s="128"/>
      <c r="ZG95" s="128"/>
      <c r="ZH95" s="128"/>
      <c r="ZI95" s="128"/>
      <c r="ZJ95" s="128"/>
      <c r="ZK95" s="128"/>
      <c r="ZL95" s="128"/>
      <c r="ZM95" s="128"/>
      <c r="ZN95" s="128"/>
      <c r="ZO95" s="128"/>
      <c r="ZP95" s="128"/>
      <c r="ZQ95" s="128"/>
      <c r="ZR95" s="128"/>
      <c r="ZS95" s="128"/>
      <c r="ZT95" s="128"/>
      <c r="ZU95" s="128"/>
      <c r="ZV95" s="128"/>
      <c r="ZW95" s="128"/>
      <c r="ZX95" s="128"/>
      <c r="ZY95" s="128"/>
      <c r="ZZ95" s="128"/>
      <c r="AAA95" s="128"/>
      <c r="AAB95" s="128"/>
      <c r="AAC95" s="128"/>
      <c r="AAD95" s="128"/>
      <c r="AAE95" s="128"/>
      <c r="AAF95" s="128"/>
      <c r="AAG95" s="128"/>
      <c r="AAH95" s="128"/>
      <c r="AAI95" s="128"/>
      <c r="AAJ95" s="128"/>
      <c r="AAK95" s="128"/>
      <c r="AAL95" s="128"/>
      <c r="AAM95" s="128"/>
      <c r="AAN95" s="128"/>
      <c r="AAO95" s="128"/>
      <c r="AAP95" s="128"/>
      <c r="AAQ95" s="128"/>
      <c r="AAR95" s="128"/>
      <c r="AAS95" s="128"/>
      <c r="AAT95" s="128"/>
      <c r="AAU95" s="128"/>
      <c r="AAV95" s="128"/>
      <c r="AAW95" s="128"/>
      <c r="AAX95" s="128"/>
      <c r="AAY95" s="128"/>
      <c r="AAZ95" s="128"/>
      <c r="ABA95" s="128"/>
      <c r="ABB95" s="128"/>
      <c r="ABC95" s="128"/>
      <c r="ABD95" s="128"/>
      <c r="ABE95" s="128"/>
      <c r="ABF95" s="128"/>
      <c r="ABG95" s="128"/>
      <c r="ABH95" s="128"/>
      <c r="ABI95" s="128"/>
      <c r="ABJ95" s="128"/>
      <c r="ABK95" s="128"/>
      <c r="ABL95" s="128"/>
      <c r="ABM95" s="128"/>
      <c r="ABN95" s="128"/>
      <c r="ABO95" s="128"/>
      <c r="ABP95" s="128"/>
      <c r="ABQ95" s="128"/>
      <c r="ABR95" s="128"/>
      <c r="ABS95" s="128"/>
      <c r="ABT95" s="128"/>
      <c r="ABU95" s="128"/>
      <c r="ABV95" s="128"/>
      <c r="ABW95" s="128"/>
      <c r="ABX95" s="128"/>
      <c r="ABY95" s="128"/>
      <c r="ABZ95" s="128"/>
      <c r="ACA95" s="128"/>
      <c r="ACB95" s="128"/>
      <c r="ACC95" s="128"/>
      <c r="ACD95" s="128"/>
      <c r="ACE95" s="128"/>
      <c r="ACF95" s="128"/>
      <c r="ACG95" s="128"/>
      <c r="ACH95" s="128"/>
      <c r="ACI95" s="128"/>
      <c r="ACJ95" s="128"/>
      <c r="ACK95" s="128"/>
      <c r="ACL95" s="128"/>
      <c r="ACM95" s="128"/>
      <c r="ACN95" s="128"/>
      <c r="ACO95" s="128"/>
      <c r="ACP95" s="128"/>
      <c r="ACQ95" s="128"/>
      <c r="ACR95" s="128"/>
      <c r="ACS95" s="128"/>
      <c r="ACT95" s="128"/>
      <c r="ACU95" s="128"/>
      <c r="ACV95" s="128"/>
      <c r="ACW95" s="128"/>
      <c r="ACX95" s="128"/>
      <c r="ACY95" s="128"/>
      <c r="ACZ95" s="128"/>
      <c r="ADA95" s="128"/>
      <c r="ADB95" s="128"/>
      <c r="ADC95" s="128"/>
      <c r="ADD95" s="128"/>
      <c r="ADE95" s="128"/>
      <c r="ADF95" s="128"/>
      <c r="ADG95" s="128"/>
      <c r="ADH95" s="128"/>
      <c r="ADI95" s="128"/>
      <c r="ADJ95" s="128"/>
      <c r="ADK95" s="128"/>
      <c r="ADL95" s="128"/>
      <c r="ADM95" s="128"/>
      <c r="ADN95" s="128"/>
      <c r="ADO95" s="128"/>
      <c r="ADP95" s="128"/>
      <c r="ADQ95" s="128"/>
      <c r="ADR95" s="128"/>
      <c r="ADS95" s="128"/>
      <c r="ADT95" s="128"/>
      <c r="ADU95" s="128"/>
      <c r="ADV95" s="128"/>
      <c r="ADW95" s="128"/>
      <c r="ADX95" s="128"/>
      <c r="ADY95" s="128"/>
      <c r="ADZ95" s="128"/>
      <c r="AEA95" s="128"/>
      <c r="AEB95" s="128"/>
      <c r="AEC95" s="128"/>
      <c r="AED95" s="128"/>
      <c r="AEE95" s="128"/>
      <c r="AEF95" s="128"/>
      <c r="AEG95" s="128"/>
      <c r="AEH95" s="128"/>
      <c r="AEI95" s="128"/>
      <c r="AEJ95" s="128"/>
      <c r="AEK95" s="128"/>
      <c r="AEL95" s="128"/>
      <c r="AEM95" s="128"/>
      <c r="AEN95" s="128"/>
      <c r="AEO95" s="128"/>
      <c r="AEP95" s="128"/>
      <c r="AEQ95" s="128"/>
      <c r="AER95" s="128"/>
      <c r="AES95" s="128"/>
      <c r="AET95" s="128"/>
      <c r="AEU95" s="128"/>
      <c r="AEV95" s="128"/>
      <c r="AEW95" s="128"/>
      <c r="AEX95" s="128"/>
      <c r="AEY95" s="128"/>
      <c r="AEZ95" s="128"/>
      <c r="AFA95" s="128"/>
      <c r="AFB95" s="128"/>
      <c r="AFC95" s="128"/>
      <c r="AFD95" s="128"/>
      <c r="AFE95" s="128"/>
      <c r="AFF95" s="128"/>
      <c r="AFG95" s="128"/>
      <c r="AFH95" s="128"/>
      <c r="AFI95" s="128"/>
      <c r="AFJ95" s="128"/>
      <c r="AFK95" s="128"/>
      <c r="AFL95" s="128"/>
      <c r="AFM95" s="128"/>
      <c r="AFN95" s="128"/>
      <c r="AFO95" s="128"/>
      <c r="AFP95" s="128"/>
      <c r="AFQ95" s="128"/>
      <c r="AFR95" s="128"/>
      <c r="AFS95" s="128"/>
      <c r="AFT95" s="128"/>
      <c r="AFU95" s="128"/>
      <c r="AFV95" s="128"/>
      <c r="AFW95" s="128"/>
      <c r="AFX95" s="128"/>
      <c r="AFY95" s="128"/>
      <c r="AFZ95" s="128"/>
      <c r="AGA95" s="128"/>
      <c r="AGB95" s="128"/>
      <c r="AGC95" s="128"/>
      <c r="AGD95" s="128"/>
      <c r="AGE95" s="128"/>
      <c r="AGF95" s="128"/>
      <c r="AGG95" s="128"/>
      <c r="AGH95" s="128"/>
      <c r="AGI95" s="128"/>
      <c r="AGJ95" s="128"/>
      <c r="AGK95" s="128"/>
      <c r="AGL95" s="128"/>
      <c r="AGM95" s="128"/>
      <c r="AGN95" s="128"/>
      <c r="AGO95" s="128"/>
      <c r="AGP95" s="128"/>
      <c r="AGQ95" s="128"/>
      <c r="AGR95" s="128"/>
      <c r="AGS95" s="128"/>
      <c r="AGT95" s="128"/>
      <c r="AGU95" s="128"/>
      <c r="AGV95" s="128"/>
      <c r="AGW95" s="128"/>
      <c r="AGX95" s="128"/>
      <c r="AGY95" s="128"/>
      <c r="AGZ95" s="128"/>
      <c r="AHA95" s="128"/>
      <c r="AHB95" s="128"/>
      <c r="AHC95" s="128"/>
      <c r="AHD95" s="128"/>
      <c r="AHE95" s="128"/>
      <c r="AHF95" s="128"/>
      <c r="AHG95" s="128"/>
      <c r="AHH95" s="128"/>
      <c r="AHI95" s="128"/>
      <c r="AHJ95" s="128"/>
      <c r="AHK95" s="128"/>
      <c r="AHL95" s="128"/>
      <c r="AHM95" s="128"/>
      <c r="AHN95" s="128"/>
      <c r="AHO95" s="128"/>
      <c r="AHP95" s="128"/>
      <c r="AHQ95" s="128"/>
      <c r="AHR95" s="128"/>
      <c r="AHS95" s="128"/>
      <c r="AHT95" s="128"/>
      <c r="AHU95" s="128"/>
      <c r="AHV95" s="128"/>
      <c r="AHW95" s="128"/>
      <c r="AHX95" s="128"/>
      <c r="AHY95" s="128"/>
      <c r="AHZ95" s="128"/>
      <c r="AIA95" s="128"/>
      <c r="AIB95" s="128"/>
      <c r="AIC95" s="128"/>
      <c r="AID95" s="128"/>
      <c r="AIE95" s="128"/>
      <c r="AIF95" s="128"/>
      <c r="AIG95" s="128"/>
      <c r="AIH95" s="128"/>
      <c r="AII95" s="128"/>
      <c r="AIJ95" s="128"/>
      <c r="AIK95" s="128"/>
      <c r="AIL95" s="128"/>
      <c r="AIM95" s="128"/>
      <c r="AIN95" s="128"/>
      <c r="AIO95" s="128"/>
      <c r="AIP95" s="128"/>
      <c r="AIQ95" s="128"/>
      <c r="AIR95" s="128"/>
      <c r="AIS95" s="128"/>
      <c r="AIT95" s="128"/>
      <c r="AIU95" s="128"/>
      <c r="AIV95" s="128"/>
      <c r="AIW95" s="128"/>
      <c r="AIX95" s="128"/>
      <c r="AIY95" s="128"/>
      <c r="AIZ95" s="128"/>
      <c r="AJA95" s="128"/>
      <c r="AJB95" s="128"/>
      <c r="AJC95" s="128"/>
      <c r="AJD95" s="128"/>
      <c r="AJE95" s="128"/>
      <c r="AJF95" s="128"/>
      <c r="AJG95" s="128"/>
      <c r="AJH95" s="128"/>
      <c r="AJI95" s="128"/>
      <c r="AJJ95" s="128"/>
      <c r="AJK95" s="128"/>
      <c r="AJL95" s="128"/>
      <c r="AJM95" s="128"/>
      <c r="AJN95" s="128"/>
      <c r="AJO95" s="128"/>
      <c r="AJP95" s="128"/>
      <c r="AJQ95" s="128"/>
      <c r="AJR95" s="128"/>
      <c r="AJS95" s="128"/>
      <c r="AJT95" s="128"/>
      <c r="AJU95" s="128"/>
      <c r="AJV95" s="128"/>
      <c r="AJW95" s="128"/>
      <c r="AJX95" s="128"/>
      <c r="AJY95" s="128"/>
      <c r="AJZ95" s="128"/>
      <c r="AKA95" s="128"/>
      <c r="AKB95" s="128"/>
      <c r="AKC95" s="128"/>
      <c r="AKD95" s="128"/>
      <c r="AKE95" s="128"/>
      <c r="AKF95" s="128"/>
      <c r="AKG95" s="128"/>
      <c r="AKH95" s="128"/>
      <c r="AKI95" s="128"/>
      <c r="AKJ95" s="128"/>
      <c r="AKK95" s="128"/>
      <c r="AKL95" s="128"/>
      <c r="AKM95" s="128"/>
      <c r="AKN95" s="128"/>
      <c r="AKO95" s="128"/>
      <c r="AKP95" s="128"/>
      <c r="AKQ95" s="128"/>
      <c r="AKR95" s="128"/>
      <c r="AKS95" s="128"/>
      <c r="AKT95" s="128"/>
      <c r="AKU95" s="128"/>
      <c r="AKV95" s="128"/>
      <c r="AKW95" s="128"/>
      <c r="AKX95" s="128"/>
      <c r="AKY95" s="128"/>
      <c r="AKZ95" s="128"/>
      <c r="ALA95" s="128"/>
      <c r="ALB95" s="128"/>
      <c r="ALC95" s="128"/>
      <c r="ALD95" s="128"/>
      <c r="ALE95" s="128"/>
      <c r="ALF95" s="128"/>
      <c r="ALG95" s="128"/>
      <c r="ALH95" s="128"/>
      <c r="ALI95" s="128"/>
      <c r="ALJ95" s="128"/>
      <c r="ALK95" s="128"/>
      <c r="ALL95" s="128"/>
      <c r="ALM95" s="128"/>
      <c r="ALN95" s="128"/>
      <c r="ALO95" s="128"/>
      <c r="ALP95" s="128"/>
      <c r="ALQ95" s="128"/>
      <c r="ALR95" s="128"/>
      <c r="ALS95" s="128"/>
      <c r="ALT95" s="128"/>
      <c r="ALU95" s="128"/>
      <c r="ALV95" s="128"/>
      <c r="ALW95" s="128"/>
      <c r="ALX95" s="128"/>
      <c r="ALY95" s="128"/>
      <c r="ALZ95" s="128"/>
      <c r="AMA95" s="128"/>
      <c r="AMB95" s="128"/>
      <c r="AMC95" s="128"/>
      <c r="AMD95" s="128"/>
      <c r="AME95" s="128"/>
      <c r="AMF95" s="128"/>
      <c r="AMG95" s="128"/>
      <c r="AMH95" s="128"/>
      <c r="AMI95" s="128"/>
      <c r="AMJ95" s="128"/>
      <c r="AMK95" s="128"/>
      <c r="AML95" s="128"/>
      <c r="AMM95" s="128"/>
      <c r="AMN95" s="128"/>
      <c r="AMO95" s="128"/>
      <c r="AMP95" s="128"/>
      <c r="AMQ95" s="128"/>
      <c r="AMR95" s="128"/>
      <c r="AMS95" s="128"/>
      <c r="AMT95" s="128"/>
      <c r="AMU95" s="128"/>
      <c r="AMV95" s="128"/>
      <c r="AMW95" s="128"/>
      <c r="AMX95" s="128"/>
      <c r="AMY95" s="128"/>
      <c r="AMZ95" s="128"/>
      <c r="ANA95" s="128"/>
      <c r="ANB95" s="128"/>
      <c r="ANC95" s="128"/>
      <c r="AND95" s="128"/>
      <c r="ANE95" s="128"/>
      <c r="ANF95" s="128"/>
      <c r="ANG95" s="128"/>
      <c r="ANH95" s="128"/>
      <c r="ANI95" s="128"/>
      <c r="ANJ95" s="128"/>
      <c r="ANK95" s="128"/>
      <c r="ANL95" s="128"/>
      <c r="ANM95" s="128"/>
      <c r="ANN95" s="128"/>
      <c r="ANO95" s="128"/>
      <c r="ANP95" s="128"/>
      <c r="ANQ95" s="128"/>
      <c r="ANR95" s="128"/>
      <c r="ANS95" s="128"/>
      <c r="ANT95" s="128"/>
      <c r="ANU95" s="128"/>
      <c r="ANV95" s="128"/>
      <c r="ANW95" s="128"/>
      <c r="ANX95" s="128"/>
      <c r="ANY95" s="128"/>
      <c r="ANZ95" s="128"/>
      <c r="AOA95" s="128"/>
      <c r="AOB95" s="128"/>
      <c r="AOC95" s="128"/>
      <c r="AOD95" s="128"/>
      <c r="AOE95" s="128"/>
      <c r="AOF95" s="128"/>
      <c r="AOG95" s="128"/>
      <c r="AOH95" s="128"/>
      <c r="AOI95" s="128"/>
      <c r="AOJ95" s="128"/>
      <c r="AOK95" s="128"/>
      <c r="AOL95" s="128"/>
      <c r="AOM95" s="128"/>
      <c r="AON95" s="128"/>
      <c r="AOO95" s="128"/>
      <c r="AOP95" s="128"/>
      <c r="AOQ95" s="128"/>
      <c r="AOR95" s="128"/>
      <c r="AOS95" s="128"/>
      <c r="AOT95" s="128"/>
      <c r="AOU95" s="128"/>
      <c r="AOV95" s="128"/>
      <c r="AOW95" s="128"/>
      <c r="AOX95" s="128"/>
      <c r="AOY95" s="128"/>
      <c r="AOZ95" s="128"/>
      <c r="APA95" s="128"/>
      <c r="APB95" s="128"/>
      <c r="APC95" s="128"/>
      <c r="APD95" s="128"/>
      <c r="APE95" s="128"/>
      <c r="APF95" s="128"/>
      <c r="APG95" s="128"/>
      <c r="APH95" s="128"/>
      <c r="API95" s="128"/>
      <c r="APJ95" s="128"/>
      <c r="APK95" s="128"/>
      <c r="APL95" s="128"/>
      <c r="APM95" s="128"/>
      <c r="APN95" s="128"/>
      <c r="APO95" s="128"/>
      <c r="APP95" s="128"/>
      <c r="APQ95" s="128"/>
      <c r="APR95" s="128"/>
      <c r="APS95" s="128"/>
      <c r="APT95" s="128"/>
      <c r="APU95" s="128"/>
      <c r="APV95" s="128"/>
      <c r="APW95" s="128"/>
      <c r="APX95" s="128"/>
      <c r="APY95" s="128"/>
      <c r="APZ95" s="128"/>
      <c r="AQA95" s="128"/>
      <c r="AQB95" s="128"/>
      <c r="AQC95" s="128"/>
      <c r="AQD95" s="128"/>
      <c r="AQE95" s="128"/>
      <c r="AQF95" s="128"/>
      <c r="AQG95" s="128"/>
      <c r="AQH95" s="128"/>
      <c r="AQI95" s="128"/>
      <c r="AQJ95" s="128"/>
      <c r="AQK95" s="128"/>
      <c r="AQL95" s="128"/>
      <c r="AQM95" s="128"/>
      <c r="AQN95" s="128"/>
      <c r="AQO95" s="128"/>
      <c r="AQP95" s="128"/>
      <c r="AQQ95" s="128"/>
      <c r="AQR95" s="128"/>
      <c r="AQS95" s="128"/>
      <c r="AQT95" s="128"/>
      <c r="AQU95" s="128"/>
      <c r="AQV95" s="128"/>
      <c r="AQW95" s="128"/>
      <c r="AQX95" s="128"/>
      <c r="AQY95" s="128"/>
      <c r="AQZ95" s="128"/>
      <c r="ARA95" s="128"/>
      <c r="ARB95" s="128"/>
      <c r="ARC95" s="128"/>
      <c r="ARD95" s="128"/>
      <c r="ARE95" s="128"/>
      <c r="ARF95" s="128"/>
      <c r="ARG95" s="128"/>
      <c r="ARH95" s="128"/>
      <c r="ARI95" s="128"/>
      <c r="ARJ95" s="128"/>
      <c r="ARK95" s="128"/>
      <c r="ARL95" s="128"/>
      <c r="ARM95" s="128"/>
      <c r="ARN95" s="128"/>
      <c r="ARO95" s="128"/>
      <c r="ARP95" s="128"/>
      <c r="ARQ95" s="128"/>
      <c r="ARR95" s="128"/>
      <c r="ARS95" s="128"/>
      <c r="ART95" s="128"/>
      <c r="ARU95" s="128"/>
      <c r="ARV95" s="128"/>
      <c r="ARW95" s="128"/>
      <c r="ARX95" s="128"/>
      <c r="ARY95" s="128"/>
      <c r="ARZ95" s="128"/>
      <c r="ASA95" s="128"/>
      <c r="ASB95" s="128"/>
      <c r="ASC95" s="128"/>
      <c r="ASD95" s="128"/>
      <c r="ASE95" s="128"/>
      <c r="ASF95" s="128"/>
      <c r="ASG95" s="128"/>
      <c r="ASH95" s="128"/>
      <c r="ASI95" s="128"/>
      <c r="ASJ95" s="128"/>
      <c r="ASK95" s="128"/>
      <c r="ASL95" s="128"/>
      <c r="ASM95" s="128"/>
      <c r="ASN95" s="128"/>
      <c r="ASO95" s="128"/>
      <c r="ASP95" s="128"/>
      <c r="ASQ95" s="128"/>
      <c r="ASR95" s="128"/>
      <c r="ASS95" s="128"/>
      <c r="AST95" s="128"/>
      <c r="ASU95" s="128"/>
      <c r="ASV95" s="128"/>
      <c r="ASW95" s="128"/>
      <c r="ASX95" s="128"/>
      <c r="ASY95" s="128"/>
      <c r="ASZ95" s="128"/>
      <c r="ATA95" s="128"/>
      <c r="ATB95" s="128"/>
      <c r="ATC95" s="128"/>
      <c r="ATD95" s="128"/>
      <c r="ATE95" s="128"/>
      <c r="ATF95" s="128"/>
      <c r="ATG95" s="128"/>
      <c r="ATH95" s="128"/>
      <c r="ATI95" s="128"/>
      <c r="ATJ95" s="128"/>
      <c r="ATK95" s="128"/>
      <c r="ATL95" s="128"/>
      <c r="ATM95" s="128"/>
      <c r="ATN95" s="128"/>
      <c r="ATO95" s="128"/>
      <c r="ATP95" s="128"/>
      <c r="ATQ95" s="128"/>
      <c r="ATR95" s="128"/>
      <c r="ATS95" s="128"/>
      <c r="ATT95" s="128"/>
      <c r="ATU95" s="128"/>
      <c r="ATV95" s="128"/>
      <c r="ATW95" s="128"/>
      <c r="ATX95" s="128"/>
      <c r="ATY95" s="128"/>
      <c r="ATZ95" s="128"/>
      <c r="AUA95" s="128"/>
      <c r="AUB95" s="128"/>
      <c r="AUC95" s="128"/>
      <c r="AUD95" s="128"/>
      <c r="AUE95" s="128"/>
      <c r="AUF95" s="128"/>
      <c r="AUG95" s="128"/>
      <c r="AUH95" s="128"/>
      <c r="AUI95" s="128"/>
      <c r="AUJ95" s="128"/>
      <c r="AUK95" s="128"/>
      <c r="AUL95" s="128"/>
      <c r="AUM95" s="128"/>
      <c r="AUN95" s="128"/>
      <c r="AUO95" s="128"/>
      <c r="AUP95" s="128"/>
      <c r="AUQ95" s="128"/>
      <c r="AUR95" s="128"/>
      <c r="AUS95" s="128"/>
      <c r="AUT95" s="128"/>
      <c r="AUU95" s="128"/>
      <c r="AUV95" s="128"/>
      <c r="AUW95" s="128"/>
      <c r="AUX95" s="128"/>
      <c r="AUY95" s="128"/>
      <c r="AUZ95" s="128"/>
      <c r="AVA95" s="128"/>
      <c r="AVB95" s="128"/>
      <c r="AVC95" s="128"/>
      <c r="AVD95" s="128"/>
      <c r="AVE95" s="128"/>
      <c r="AVF95" s="128"/>
      <c r="AVG95" s="128"/>
      <c r="AVH95" s="128"/>
      <c r="AVI95" s="128"/>
      <c r="AVJ95" s="128"/>
      <c r="AVK95" s="128"/>
      <c r="AVL95" s="22"/>
      <c r="AVM95" s="112"/>
      <c r="AVN95" s="128"/>
      <c r="AVO95" s="128"/>
      <c r="AVP95" s="128"/>
      <c r="AVQ95" s="128"/>
      <c r="AVR95" s="128"/>
      <c r="AVS95" s="128"/>
      <c r="AVT95" s="128"/>
      <c r="AVU95" s="128"/>
      <c r="AVV95" s="128"/>
      <c r="AVW95" s="128"/>
      <c r="AVX95" s="128"/>
      <c r="AVY95" s="128"/>
      <c r="AVZ95" s="128"/>
      <c r="AWA95" s="128"/>
      <c r="AWB95" s="128"/>
      <c r="AWC95" s="128"/>
      <c r="AWD95" s="128"/>
      <c r="AWE95" s="128"/>
      <c r="AWF95" s="128"/>
      <c r="AWG95" s="128"/>
      <c r="AWH95" s="128"/>
      <c r="AWI95" s="128"/>
      <c r="AWJ95" s="128"/>
      <c r="AWK95" s="128"/>
      <c r="AWL95" s="128"/>
      <c r="AWM95" s="128"/>
      <c r="AWN95" s="128"/>
      <c r="AWO95" s="128"/>
      <c r="AWP95" s="128"/>
      <c r="AWQ95" s="128"/>
      <c r="AWR95" s="128"/>
      <c r="AWS95" s="128"/>
      <c r="AWT95" s="128"/>
      <c r="AWU95" s="128"/>
      <c r="AWV95" s="128"/>
      <c r="AWW95" s="128"/>
      <c r="AWX95" s="128"/>
      <c r="AWY95" s="128"/>
      <c r="AWZ95" s="128"/>
      <c r="AXA95" s="128"/>
      <c r="AXB95" s="128"/>
      <c r="AXC95" s="128"/>
      <c r="AXD95" s="128"/>
      <c r="AXE95" s="128"/>
      <c r="AXF95" s="128"/>
      <c r="AXG95" s="128"/>
      <c r="AXH95" s="128"/>
      <c r="AXI95" s="128"/>
      <c r="AXJ95" s="128"/>
      <c r="AXK95" s="128"/>
      <c r="AXL95" s="128"/>
      <c r="AXM95" s="128"/>
      <c r="AXN95" s="128"/>
      <c r="AXO95" s="128"/>
      <c r="AXP95" s="128"/>
      <c r="AXQ95" s="128"/>
      <c r="AXR95" s="128"/>
      <c r="AXS95" s="128"/>
      <c r="AXT95" s="128"/>
      <c r="AXU95" s="128"/>
      <c r="AXV95" s="128"/>
      <c r="AXW95" s="128"/>
      <c r="AXX95" s="128"/>
      <c r="AXY95" s="128"/>
      <c r="AXZ95" s="128"/>
      <c r="AYA95" s="128"/>
      <c r="AYB95" s="128"/>
      <c r="AYC95" s="128"/>
      <c r="AYD95" s="128"/>
      <c r="AYE95" s="128"/>
      <c r="AYF95" s="128"/>
      <c r="AYG95" s="128"/>
      <c r="AYH95" s="128"/>
      <c r="AYI95" s="128"/>
      <c r="AYJ95" s="128"/>
      <c r="AYK95" s="128"/>
      <c r="AYL95" s="128"/>
      <c r="AYM95" s="128"/>
      <c r="AYN95" s="128"/>
      <c r="AYO95" s="128"/>
      <c r="AYP95" s="128"/>
      <c r="AYQ95" s="128"/>
      <c r="AYR95" s="128"/>
      <c r="AYS95" s="128"/>
      <c r="AYT95" s="128"/>
      <c r="AYU95" s="128"/>
      <c r="AYV95" s="128"/>
      <c r="AYW95" s="128"/>
      <c r="AYX95" s="128"/>
      <c r="AYY95" s="128"/>
      <c r="AYZ95" s="128"/>
      <c r="AZA95" s="128"/>
      <c r="AZB95" s="128"/>
      <c r="AZC95" s="128"/>
      <c r="AZD95" s="128"/>
      <c r="AZE95" s="128"/>
      <c r="AZF95" s="128"/>
      <c r="AZG95" s="128"/>
      <c r="AZH95" s="128"/>
      <c r="AZI95" s="128"/>
      <c r="AZJ95" s="128"/>
      <c r="AZK95" s="128"/>
      <c r="AZL95" s="128"/>
      <c r="AZM95" s="128"/>
      <c r="AZN95" s="128"/>
      <c r="AZO95" s="128"/>
      <c r="AZP95" s="128"/>
      <c r="AZQ95" s="128"/>
      <c r="AZR95" s="128"/>
      <c r="AZS95" s="128"/>
      <c r="AZT95" s="128"/>
      <c r="AZU95" s="128"/>
      <c r="AZV95" s="128"/>
      <c r="AZW95" s="128"/>
      <c r="AZX95" s="128"/>
      <c r="AZY95" s="128"/>
      <c r="AZZ95" s="128"/>
      <c r="BAA95" s="128"/>
      <c r="BAB95" s="128"/>
      <c r="BAC95" s="128"/>
      <c r="BAD95" s="128"/>
      <c r="BAE95" s="128"/>
      <c r="BAF95" s="128"/>
      <c r="BAG95" s="128"/>
      <c r="BAH95" s="128"/>
      <c r="BAI95" s="128"/>
      <c r="BAJ95" s="128"/>
      <c r="BAK95" s="128"/>
      <c r="BAL95" s="128"/>
      <c r="BAM95" s="128"/>
      <c r="BAN95" s="128"/>
      <c r="BAO95" s="128"/>
      <c r="BAP95" s="128"/>
      <c r="BAQ95" s="128"/>
      <c r="BAR95" s="128"/>
      <c r="BAS95" s="128"/>
      <c r="BAT95" s="128"/>
      <c r="BAU95" s="128"/>
      <c r="BAV95" s="128"/>
      <c r="BAW95" s="128"/>
      <c r="BAX95" s="128"/>
      <c r="BAY95" s="128"/>
      <c r="BAZ95" s="128"/>
      <c r="BBA95" s="128"/>
      <c r="BBB95" s="128"/>
      <c r="BBC95" s="128"/>
      <c r="BBD95" s="128"/>
      <c r="BBE95" s="128"/>
      <c r="BBF95" s="128"/>
      <c r="BBG95" s="128"/>
      <c r="BBH95" s="128"/>
      <c r="BBI95" s="128"/>
      <c r="BBJ95" s="128"/>
      <c r="BBK95" s="128"/>
      <c r="BBL95" s="128"/>
      <c r="BBM95" s="128"/>
      <c r="BBN95" s="128"/>
      <c r="BBO95" s="128"/>
      <c r="BBP95" s="128"/>
      <c r="BBQ95" s="128"/>
      <c r="BBR95" s="128"/>
      <c r="BBS95" s="128"/>
      <c r="BBT95" s="128"/>
      <c r="BBU95" s="128"/>
      <c r="BBV95" s="128"/>
      <c r="BBW95" s="128"/>
      <c r="BBX95" s="128"/>
      <c r="BBY95" s="128"/>
      <c r="BBZ95" s="128"/>
      <c r="BCA95" s="128"/>
      <c r="BCB95" s="128"/>
      <c r="BCC95" s="128"/>
      <c r="BCD95" s="128"/>
      <c r="BCE95" s="128"/>
      <c r="BCF95" s="128"/>
      <c r="BCG95" s="128"/>
      <c r="BCH95" s="128"/>
      <c r="BCI95" s="128"/>
      <c r="BCJ95" s="128"/>
      <c r="BCK95" s="128"/>
      <c r="BCL95" s="128"/>
      <c r="BCM95" s="128"/>
      <c r="BCN95" s="128"/>
      <c r="BCO95" s="128"/>
      <c r="BCP95" s="128"/>
      <c r="BCQ95" s="128"/>
      <c r="BCR95" s="128"/>
      <c r="BCS95" s="128"/>
      <c r="BCT95" s="128"/>
      <c r="BCU95" s="128"/>
      <c r="BCV95" s="128"/>
      <c r="BCW95" s="128"/>
      <c r="BCX95" s="128"/>
      <c r="BCY95" s="128"/>
      <c r="BCZ95" s="128"/>
      <c r="BDA95" s="128"/>
      <c r="BDB95" s="128"/>
      <c r="BDC95" s="128"/>
      <c r="BDD95" s="128"/>
      <c r="BDE95" s="128"/>
      <c r="BDF95" s="128"/>
      <c r="BDG95" s="128"/>
      <c r="BDH95" s="128"/>
      <c r="BDI95" s="128"/>
      <c r="BDJ95" s="128"/>
      <c r="BDK95" s="128"/>
      <c r="BDL95" s="128"/>
      <c r="BDM95" s="128"/>
      <c r="BDN95" s="128"/>
      <c r="BDO95" s="128"/>
      <c r="BDP95" s="128"/>
      <c r="BDQ95" s="128"/>
      <c r="BDR95" s="128"/>
      <c r="BDS95" s="128"/>
      <c r="BDT95" s="128"/>
      <c r="BDU95" s="128"/>
      <c r="BDV95" s="128"/>
      <c r="BDW95" s="128"/>
      <c r="BDX95" s="128"/>
      <c r="BDY95" s="128"/>
      <c r="BDZ95" s="128"/>
      <c r="BEA95" s="128"/>
      <c r="BEB95" s="128"/>
      <c r="BEC95" s="128"/>
      <c r="BED95" s="128"/>
      <c r="BEE95" s="128"/>
      <c r="BEF95" s="128"/>
      <c r="BEG95" s="128"/>
      <c r="BEH95" s="128"/>
      <c r="BEI95" s="128"/>
      <c r="BEJ95" s="128"/>
      <c r="BEK95" s="128"/>
      <c r="BEL95" s="128"/>
      <c r="BEM95" s="128"/>
      <c r="BEN95" s="128"/>
      <c r="BEO95" s="128"/>
      <c r="BEP95" s="128"/>
      <c r="BEQ95" s="128"/>
      <c r="BER95" s="128"/>
      <c r="BES95" s="128"/>
      <c r="BET95" s="128"/>
      <c r="BEU95" s="128"/>
      <c r="BEV95" s="128"/>
      <c r="BEW95" s="128"/>
      <c r="BEX95" s="128"/>
      <c r="BEY95" s="128"/>
      <c r="BEZ95" s="128"/>
      <c r="BFA95" s="128"/>
      <c r="BFB95" s="128"/>
      <c r="BFC95" s="128"/>
      <c r="BFD95" s="128"/>
      <c r="BFE95" s="128"/>
      <c r="BFF95" s="128"/>
      <c r="BFG95" s="128"/>
      <c r="BFH95" s="128"/>
      <c r="BFI95" s="128"/>
      <c r="BFJ95" s="128"/>
      <c r="BFK95" s="128"/>
      <c r="BFL95" s="128"/>
      <c r="BFM95" s="128"/>
      <c r="BFN95" s="128"/>
      <c r="BFO95" s="128"/>
      <c r="BFP95" s="128"/>
      <c r="BFQ95" s="128"/>
      <c r="BFR95" s="128"/>
      <c r="BFS95" s="128"/>
      <c r="BFT95" s="128"/>
      <c r="BFU95" s="128"/>
      <c r="BFV95" s="128"/>
      <c r="BFW95" s="128"/>
      <c r="BFX95" s="128"/>
      <c r="BFY95" s="128"/>
      <c r="BFZ95" s="128"/>
      <c r="BGA95" s="128"/>
      <c r="BGB95" s="128"/>
      <c r="BGC95" s="128"/>
      <c r="BGD95" s="128"/>
      <c r="BGE95" s="128"/>
      <c r="BGF95" s="128"/>
      <c r="BGG95" s="128"/>
      <c r="BGH95" s="128"/>
      <c r="BGI95" s="128"/>
      <c r="BGJ95" s="128"/>
      <c r="BGK95" s="128"/>
      <c r="BGL95" s="128"/>
      <c r="BGM95" s="128"/>
      <c r="BGN95" s="128"/>
      <c r="BGO95" s="128"/>
      <c r="BGP95" s="128"/>
      <c r="BGQ95" s="128"/>
      <c r="BGR95" s="128"/>
      <c r="BGS95" s="128"/>
      <c r="BGT95" s="128"/>
      <c r="BGU95" s="128"/>
      <c r="BGV95" s="128"/>
      <c r="BGW95" s="128"/>
      <c r="BGX95" s="128"/>
      <c r="BGY95" s="128"/>
      <c r="BGZ95" s="128"/>
      <c r="BHA95" s="128"/>
      <c r="BHB95" s="128"/>
      <c r="BHC95" s="128"/>
      <c r="BHD95" s="128"/>
      <c r="BHE95" s="128"/>
      <c r="BHF95" s="128"/>
      <c r="BHG95" s="128"/>
      <c r="BHH95" s="128"/>
      <c r="BHI95" s="128"/>
      <c r="BHJ95" s="128"/>
      <c r="BHK95" s="128"/>
      <c r="BHL95" s="128"/>
      <c r="BHM95" s="128"/>
      <c r="BHN95" s="128"/>
      <c r="BHO95" s="128"/>
      <c r="BHP95" s="128"/>
      <c r="BHQ95" s="128"/>
      <c r="BHR95" s="128"/>
      <c r="BHS95" s="128"/>
      <c r="BHT95" s="128"/>
      <c r="BHU95" s="128"/>
      <c r="BHV95" s="128"/>
      <c r="BHW95" s="128"/>
      <c r="BHX95" s="128"/>
      <c r="BHY95" s="128"/>
      <c r="BHZ95" s="128"/>
      <c r="BIA95" s="128"/>
      <c r="BIB95" s="128"/>
      <c r="BIC95" s="128"/>
      <c r="BID95" s="128"/>
      <c r="BIE95" s="128"/>
      <c r="BIF95" s="128"/>
      <c r="BIG95" s="128"/>
      <c r="BIH95" s="128"/>
      <c r="BII95" s="128"/>
      <c r="BIJ95" s="128"/>
      <c r="BIK95" s="128"/>
      <c r="BIL95" s="128"/>
      <c r="BIM95" s="128"/>
      <c r="BIN95" s="128"/>
      <c r="BIO95" s="128"/>
      <c r="BIP95" s="128"/>
      <c r="BIQ95" s="128"/>
      <c r="BIR95" s="128"/>
      <c r="BIS95" s="128"/>
      <c r="BIT95" s="128"/>
      <c r="BIU95" s="128"/>
      <c r="BIV95" s="128"/>
      <c r="BIW95" s="128"/>
      <c r="BIX95" s="128"/>
      <c r="BIY95" s="128"/>
      <c r="BIZ95" s="128"/>
      <c r="BJA95" s="128"/>
      <c r="BJB95" s="128"/>
      <c r="BJC95" s="128"/>
      <c r="BJD95" s="128"/>
      <c r="BJE95" s="128"/>
      <c r="BJF95" s="128"/>
      <c r="BJG95" s="128"/>
      <c r="BJH95" s="128"/>
      <c r="BJI95" s="128"/>
      <c r="BJJ95" s="128"/>
      <c r="BJK95" s="128"/>
      <c r="BJL95" s="128"/>
      <c r="BJM95" s="128"/>
      <c r="BJN95" s="128"/>
      <c r="BJO95" s="128"/>
      <c r="BJP95" s="128"/>
      <c r="BJQ95" s="128"/>
      <c r="BJR95" s="128"/>
      <c r="BJS95" s="128"/>
      <c r="BJT95" s="128"/>
      <c r="BJU95" s="128"/>
      <c r="BJV95" s="128"/>
      <c r="BJW95" s="128"/>
      <c r="BJX95" s="128"/>
      <c r="BJY95" s="128"/>
      <c r="BJZ95" s="128"/>
      <c r="BKA95" s="128"/>
      <c r="BKB95" s="128"/>
      <c r="BKC95" s="128"/>
      <c r="BKD95" s="128"/>
      <c r="BKE95" s="128"/>
      <c r="BKF95" s="128"/>
      <c r="BKG95" s="128"/>
      <c r="BKH95" s="128"/>
      <c r="BKI95" s="128"/>
      <c r="BKJ95" s="128"/>
      <c r="BKK95" s="128"/>
      <c r="BKL95" s="128"/>
      <c r="BKM95" s="128"/>
      <c r="BKN95" s="128"/>
      <c r="BKO95" s="128"/>
      <c r="BKP95" s="128"/>
      <c r="BKQ95" s="128"/>
      <c r="BKR95" s="128"/>
      <c r="BKS95" s="128"/>
      <c r="BKT95" s="128"/>
      <c r="BKU95" s="128"/>
      <c r="BKV95" s="128"/>
      <c r="BKW95" s="128"/>
      <c r="BKX95" s="128"/>
      <c r="BKY95" s="128"/>
      <c r="BKZ95" s="128"/>
      <c r="BLA95" s="128"/>
      <c r="BLB95" s="128"/>
      <c r="BLC95" s="128"/>
      <c r="BLD95" s="128"/>
      <c r="BLE95" s="128"/>
      <c r="BLF95" s="128"/>
      <c r="BLG95" s="128"/>
      <c r="BLH95" s="128"/>
      <c r="BLI95" s="128"/>
      <c r="BLJ95" s="128"/>
      <c r="BLK95" s="128"/>
      <c r="BLL95" s="128"/>
      <c r="BLM95" s="128"/>
      <c r="BLN95" s="128"/>
      <c r="BLO95" s="128"/>
      <c r="BLP95" s="128"/>
      <c r="BLQ95" s="128"/>
      <c r="BLR95" s="128"/>
      <c r="BLS95" s="128"/>
      <c r="BLT95" s="128"/>
      <c r="BLU95" s="128"/>
      <c r="BLV95" s="128"/>
      <c r="BLW95" s="128"/>
      <c r="BLX95" s="128"/>
      <c r="BLY95" s="128"/>
      <c r="BLZ95" s="128"/>
      <c r="BMA95" s="128"/>
      <c r="BMB95" s="128"/>
      <c r="BMC95" s="128"/>
      <c r="BMD95" s="128"/>
      <c r="BME95" s="128"/>
      <c r="BMF95" s="128"/>
      <c r="BMG95" s="128"/>
      <c r="BMH95" s="128"/>
      <c r="BMI95" s="128"/>
      <c r="BMJ95" s="128"/>
      <c r="BMK95" s="128"/>
      <c r="BML95" s="128"/>
      <c r="BMM95" s="128"/>
      <c r="BMN95" s="128"/>
      <c r="BMO95" s="128"/>
      <c r="BMP95" s="128"/>
      <c r="BMQ95" s="128"/>
      <c r="BMR95" s="128"/>
      <c r="BMS95" s="128"/>
      <c r="BMT95" s="128"/>
      <c r="BMU95" s="128"/>
      <c r="BMV95" s="128"/>
      <c r="BMW95" s="128"/>
      <c r="BMX95" s="128"/>
      <c r="BMY95" s="128"/>
      <c r="BMZ95" s="128"/>
      <c r="BNA95" s="128"/>
      <c r="BNB95" s="128"/>
      <c r="BNC95" s="128"/>
      <c r="BND95" s="128"/>
      <c r="BNE95" s="128"/>
      <c r="BNF95" s="128"/>
      <c r="BNG95" s="128"/>
      <c r="BNH95" s="128"/>
      <c r="BNI95" s="128"/>
      <c r="BNJ95" s="128"/>
      <c r="BNK95" s="128"/>
      <c r="BNL95" s="128"/>
      <c r="BNM95" s="128"/>
      <c r="BNN95" s="128"/>
      <c r="BNO95" s="128"/>
      <c r="BNP95" s="128"/>
      <c r="BNQ95" s="128"/>
      <c r="BNR95" s="128"/>
      <c r="BNS95" s="128"/>
      <c r="BNT95" s="128"/>
      <c r="BNU95" s="128"/>
      <c r="BNV95" s="128"/>
      <c r="BNW95" s="128"/>
      <c r="BNX95" s="128"/>
      <c r="BNY95" s="128"/>
      <c r="BNZ95" s="128"/>
      <c r="BOA95" s="128"/>
      <c r="BOB95" s="128"/>
      <c r="BOC95" s="128"/>
      <c r="BOD95" s="128"/>
      <c r="BOE95" s="128"/>
      <c r="BOF95" s="128"/>
      <c r="BOG95" s="128"/>
      <c r="BOH95" s="128"/>
      <c r="BOI95" s="128"/>
      <c r="BOJ95" s="128"/>
      <c r="BOK95" s="128"/>
      <c r="BOL95" s="128"/>
      <c r="BOM95" s="128"/>
      <c r="BON95" s="128"/>
      <c r="BOO95" s="128"/>
      <c r="BOP95" s="128"/>
      <c r="BOQ95" s="128"/>
      <c r="BOR95" s="128"/>
      <c r="BOS95" s="128"/>
      <c r="BOT95" s="128"/>
      <c r="BOU95" s="128"/>
      <c r="BOV95" s="128"/>
      <c r="BOW95" s="128"/>
      <c r="BOX95" s="128"/>
      <c r="BOY95" s="128"/>
      <c r="BOZ95" s="128"/>
      <c r="BPA95" s="128"/>
      <c r="BPB95" s="128"/>
      <c r="BPC95" s="128"/>
      <c r="BPD95" s="128"/>
      <c r="BPE95" s="128"/>
      <c r="BPF95" s="128"/>
      <c r="BPG95" s="128"/>
      <c r="BPH95" s="128"/>
      <c r="BPI95" s="128"/>
      <c r="BPJ95" s="128"/>
      <c r="BPK95" s="128"/>
      <c r="BPL95" s="128"/>
      <c r="BPM95" s="128"/>
      <c r="BPN95" s="128"/>
      <c r="BPO95" s="128"/>
      <c r="BPP95" s="128"/>
      <c r="BPQ95" s="128"/>
      <c r="BPR95" s="128"/>
      <c r="BPS95" s="128"/>
      <c r="BPT95" s="128"/>
      <c r="BPU95" s="128"/>
      <c r="BPV95" s="128"/>
      <c r="BPW95" s="128"/>
      <c r="BPX95" s="128"/>
      <c r="BPY95" s="128"/>
      <c r="BPZ95" s="128"/>
      <c r="BQA95" s="128"/>
      <c r="BQB95" s="128"/>
      <c r="BQC95" s="128"/>
      <c r="BQD95" s="128"/>
      <c r="BQE95" s="128"/>
      <c r="BQF95" s="128"/>
      <c r="BQG95" s="128"/>
      <c r="BQH95" s="128"/>
      <c r="BQI95" s="128"/>
      <c r="BQJ95" s="128"/>
      <c r="BQK95" s="128"/>
      <c r="BQL95" s="128"/>
      <c r="BQM95" s="128"/>
      <c r="BQN95" s="128"/>
      <c r="BQO95" s="128"/>
      <c r="BQP95" s="128"/>
      <c r="BQQ95" s="128"/>
      <c r="BQR95" s="128"/>
      <c r="BQS95" s="128"/>
      <c r="BQT95" s="128"/>
      <c r="BQU95" s="128"/>
      <c r="BQV95" s="128"/>
      <c r="BQW95" s="128"/>
      <c r="BQX95" s="128"/>
      <c r="BQY95" s="128"/>
      <c r="BQZ95" s="128"/>
      <c r="BRA95" s="128"/>
      <c r="BRB95" s="128"/>
      <c r="BRC95" s="128"/>
      <c r="BRD95" s="128"/>
      <c r="BRE95" s="128"/>
      <c r="BRF95" s="128"/>
      <c r="BRG95" s="128"/>
      <c r="BRH95" s="128"/>
      <c r="BRI95" s="128"/>
      <c r="BRJ95" s="128"/>
      <c r="BRK95" s="128"/>
      <c r="BRL95" s="128"/>
      <c r="BRM95" s="128"/>
      <c r="BRN95" s="128"/>
      <c r="BRO95" s="128"/>
      <c r="BRP95" s="128"/>
      <c r="BRQ95" s="128"/>
      <c r="BRR95" s="128"/>
      <c r="BRS95" s="128"/>
      <c r="BRT95" s="128"/>
      <c r="BRU95" s="128"/>
      <c r="BRV95" s="128"/>
      <c r="BRW95" s="128"/>
      <c r="BRX95" s="128"/>
      <c r="BRY95" s="128"/>
      <c r="BRZ95" s="128"/>
      <c r="BSA95" s="128"/>
      <c r="BSB95" s="128"/>
      <c r="BSC95" s="128"/>
      <c r="BSD95" s="128"/>
      <c r="BSE95" s="128"/>
      <c r="BSF95" s="128"/>
      <c r="BSG95" s="128"/>
      <c r="BSH95" s="128"/>
      <c r="BSI95" s="128"/>
      <c r="BSJ95" s="128"/>
      <c r="BSK95" s="128"/>
      <c r="BSL95" s="128"/>
      <c r="BSM95" s="128"/>
      <c r="BSN95" s="128"/>
      <c r="BSO95" s="128"/>
      <c r="BSP95" s="128"/>
      <c r="BSQ95" s="128"/>
      <c r="BSR95" s="128"/>
      <c r="BSS95" s="128"/>
      <c r="BST95" s="128"/>
      <c r="BSU95" s="128"/>
      <c r="BSV95" s="128"/>
      <c r="BSW95" s="128"/>
      <c r="BSX95" s="128"/>
      <c r="BSY95" s="128"/>
      <c r="BSZ95" s="128"/>
      <c r="BTA95" s="128"/>
      <c r="BTB95" s="128"/>
      <c r="BTC95" s="128"/>
      <c r="BTD95" s="128"/>
      <c r="BTE95" s="128"/>
      <c r="BTF95" s="128"/>
      <c r="BTG95" s="128"/>
      <c r="BTH95" s="128"/>
      <c r="BTI95" s="128"/>
      <c r="BTJ95" s="128"/>
      <c r="BTK95" s="128"/>
      <c r="BTL95" s="128"/>
      <c r="BTM95" s="128"/>
      <c r="BTN95" s="128"/>
      <c r="BTO95" s="128"/>
      <c r="BTP95" s="128"/>
      <c r="BTQ95" s="128"/>
      <c r="BTR95" s="128"/>
      <c r="BTS95" s="128"/>
      <c r="BTT95" s="128"/>
      <c r="BTU95" s="128"/>
      <c r="BTV95" s="128"/>
      <c r="BTW95" s="128"/>
      <c r="BTX95" s="128"/>
      <c r="BTY95" s="128"/>
      <c r="BTZ95" s="128"/>
      <c r="BUA95" s="128"/>
      <c r="BUB95" s="128"/>
      <c r="BUC95" s="128"/>
      <c r="BUD95" s="128"/>
      <c r="BUE95" s="128"/>
      <c r="BUF95" s="128"/>
      <c r="BUG95" s="128"/>
      <c r="BUH95" s="128"/>
      <c r="BUI95" s="128"/>
      <c r="BUJ95" s="128"/>
      <c r="BUK95" s="128"/>
      <c r="BUL95" s="128"/>
      <c r="BUM95" s="128"/>
      <c r="BUN95" s="128"/>
      <c r="BUO95" s="128"/>
      <c r="BUP95" s="128"/>
      <c r="BUQ95" s="128"/>
      <c r="BUR95" s="128"/>
      <c r="BUS95" s="128"/>
      <c r="BUT95" s="128"/>
      <c r="BUU95" s="128"/>
      <c r="BUV95" s="128"/>
      <c r="BUW95" s="128"/>
      <c r="BUX95" s="128"/>
      <c r="BUY95" s="128"/>
      <c r="BUZ95" s="128"/>
      <c r="BVA95" s="128"/>
      <c r="BVB95" s="128"/>
      <c r="BVC95" s="128"/>
      <c r="BVD95" s="128"/>
      <c r="BVE95" s="128"/>
      <c r="BVF95" s="128"/>
      <c r="BVG95" s="128"/>
      <c r="BVH95" s="128"/>
      <c r="BVI95" s="128"/>
      <c r="BVJ95" s="128"/>
      <c r="BVK95" s="128"/>
      <c r="BVL95" s="128"/>
      <c r="BVM95" s="128"/>
      <c r="BVN95" s="128"/>
      <c r="BVO95" s="128"/>
      <c r="BVP95" s="128"/>
      <c r="BVQ95" s="128"/>
      <c r="BVR95" s="128"/>
      <c r="BVS95" s="128"/>
      <c r="BVT95" s="128"/>
      <c r="BVU95" s="128"/>
      <c r="BVV95" s="128"/>
      <c r="BVW95" s="128"/>
      <c r="BVX95" s="128"/>
      <c r="BVY95" s="128"/>
      <c r="BVZ95" s="128"/>
      <c r="BWA95" s="128"/>
      <c r="BWB95" s="128"/>
      <c r="BWC95" s="128"/>
      <c r="BWD95" s="128"/>
      <c r="BWE95" s="128"/>
      <c r="BWF95" s="128"/>
      <c r="BWG95" s="128"/>
      <c r="BWH95" s="128"/>
      <c r="BWI95" s="128"/>
      <c r="BWJ95" s="128"/>
      <c r="BWK95" s="128"/>
      <c r="BWL95" s="128"/>
      <c r="BWM95" s="128"/>
      <c r="BWN95" s="128"/>
      <c r="BWO95" s="128"/>
      <c r="BWP95" s="128"/>
      <c r="BWQ95" s="128"/>
      <c r="BWR95" s="128"/>
      <c r="BWS95" s="128"/>
      <c r="BWT95" s="128"/>
      <c r="BWU95" s="128"/>
      <c r="BWV95" s="128"/>
      <c r="BWW95" s="128"/>
      <c r="BWX95" s="128"/>
      <c r="BWY95" s="128"/>
      <c r="BWZ95" s="128"/>
      <c r="BXA95" s="128"/>
      <c r="BXB95" s="128"/>
      <c r="BXC95" s="128"/>
      <c r="BXD95" s="128"/>
      <c r="BXE95" s="128"/>
      <c r="BXF95" s="128"/>
      <c r="BXG95" s="128"/>
      <c r="BXH95" s="128"/>
      <c r="BXI95" s="128"/>
      <c r="BXJ95" s="128"/>
      <c r="BXK95" s="128"/>
      <c r="BXL95" s="128"/>
      <c r="BXM95" s="128"/>
      <c r="BXN95" s="128"/>
      <c r="BXO95" s="128"/>
      <c r="BXP95" s="128"/>
      <c r="BXQ95" s="128"/>
      <c r="BXR95" s="128"/>
      <c r="BXS95" s="128"/>
      <c r="BXT95" s="128"/>
      <c r="BXU95" s="128"/>
      <c r="BXV95" s="128"/>
      <c r="BXW95" s="128"/>
      <c r="BXX95" s="128"/>
      <c r="BXY95" s="128"/>
      <c r="BXZ95" s="128"/>
      <c r="BYA95" s="128"/>
      <c r="BYB95" s="128"/>
      <c r="BYC95" s="128"/>
      <c r="BYD95" s="128"/>
      <c r="BYE95" s="128"/>
      <c r="BYF95" s="128"/>
      <c r="BYG95" s="128"/>
      <c r="BYH95" s="128"/>
      <c r="BYI95" s="128"/>
      <c r="BYJ95" s="128"/>
      <c r="BYK95" s="2"/>
    </row>
    <row r="96" spans="1:2013" x14ac:dyDescent="0.35">
      <c r="A96" s="99"/>
      <c r="B96" s="295"/>
      <c r="C96" s="31"/>
      <c r="D96" s="102"/>
      <c r="E96" s="102"/>
      <c r="F96" s="326"/>
      <c r="G96" s="329"/>
      <c r="H96" s="328"/>
      <c r="I96" s="128"/>
      <c r="J96" s="344"/>
      <c r="K96" s="329"/>
      <c r="L96" s="329"/>
      <c r="M96" s="329"/>
      <c r="N96" s="329"/>
      <c r="O96" s="329"/>
      <c r="P96" s="329"/>
      <c r="Q96" s="329"/>
      <c r="R96" s="329"/>
      <c r="S96" s="329"/>
      <c r="T96" s="329"/>
      <c r="U96" s="329"/>
      <c r="V96" s="329"/>
      <c r="W96" s="329"/>
      <c r="X96" s="329"/>
      <c r="Y96" s="329"/>
      <c r="Z96" s="329"/>
      <c r="AA96" s="329"/>
      <c r="AB96" s="329"/>
      <c r="AC96" s="329"/>
      <c r="AD96" s="329"/>
      <c r="AE96" s="329"/>
      <c r="AF96" s="329"/>
      <c r="AG96" s="329"/>
      <c r="AH96" s="329"/>
      <c r="AI96" s="329"/>
      <c r="AJ96" s="329"/>
      <c r="AK96" s="329"/>
      <c r="AL96" s="329"/>
      <c r="AM96" s="329"/>
      <c r="AN96" s="329"/>
      <c r="AO96" s="329"/>
      <c r="AP96" s="329"/>
      <c r="AQ96" s="329"/>
      <c r="AR96" s="329"/>
      <c r="AS96" s="329"/>
      <c r="AT96" s="329"/>
      <c r="AU96" s="329"/>
      <c r="AV96" s="329"/>
      <c r="AW96" s="329"/>
      <c r="AX96" s="329"/>
      <c r="AY96" s="329"/>
      <c r="AZ96" s="329"/>
      <c r="BA96" s="329"/>
      <c r="BB96" s="329"/>
      <c r="BC96" s="329"/>
      <c r="BD96" s="329"/>
      <c r="BE96" s="329"/>
      <c r="BF96" s="329"/>
      <c r="BG96" s="329"/>
      <c r="BH96" s="329"/>
      <c r="BI96" s="329"/>
      <c r="BJ96" s="329"/>
      <c r="BK96" s="329"/>
      <c r="BL96" s="329"/>
      <c r="BM96" s="329"/>
      <c r="BN96" s="329"/>
      <c r="BO96" s="329"/>
      <c r="BP96" s="329"/>
      <c r="BQ96" s="329"/>
      <c r="BR96" s="329"/>
      <c r="BS96" s="329"/>
      <c r="BT96" s="329"/>
      <c r="BU96" s="329"/>
      <c r="BV96" s="329"/>
      <c r="BW96" s="329"/>
      <c r="BX96" s="329"/>
      <c r="BY96" s="329"/>
      <c r="BZ96" s="329"/>
      <c r="CA96" s="329"/>
      <c r="CB96" s="329"/>
      <c r="CC96" s="329"/>
      <c r="CD96" s="329"/>
      <c r="CE96" s="329"/>
      <c r="CF96" s="329"/>
      <c r="CG96" s="329"/>
      <c r="CH96" s="329"/>
      <c r="CI96" s="329"/>
      <c r="CJ96" s="329"/>
      <c r="CK96" s="329"/>
      <c r="CL96" s="329"/>
      <c r="CM96" s="329"/>
      <c r="CN96" s="329"/>
      <c r="CO96" s="329"/>
      <c r="CP96" s="329"/>
      <c r="CQ96" s="329"/>
      <c r="CR96" s="329"/>
      <c r="CS96" s="329"/>
      <c r="CT96" s="329"/>
      <c r="CU96" s="329"/>
      <c r="CV96" s="329"/>
      <c r="CW96" s="329"/>
      <c r="CX96" s="329"/>
      <c r="CY96" s="329"/>
      <c r="CZ96" s="329"/>
      <c r="DA96" s="329"/>
      <c r="DB96" s="329"/>
      <c r="DC96" s="329"/>
      <c r="DD96" s="329"/>
      <c r="DE96" s="329"/>
      <c r="DF96" s="329"/>
      <c r="DG96" s="329"/>
      <c r="DH96" s="329"/>
      <c r="DI96" s="329"/>
      <c r="DJ96" s="329"/>
      <c r="DK96" s="329"/>
      <c r="DL96" s="329"/>
      <c r="DM96" s="329"/>
      <c r="DN96" s="329"/>
      <c r="DO96" s="329"/>
      <c r="DP96" s="329"/>
      <c r="DQ96" s="329"/>
      <c r="DR96" s="329"/>
      <c r="DS96" s="329"/>
      <c r="DT96" s="329"/>
      <c r="DU96" s="329"/>
      <c r="DV96" s="329"/>
      <c r="DW96" s="329"/>
      <c r="DX96" s="329"/>
      <c r="DY96" s="329"/>
      <c r="DZ96" s="329"/>
      <c r="EA96" s="329"/>
      <c r="EB96" s="329"/>
      <c r="EC96" s="329"/>
      <c r="ED96" s="329"/>
      <c r="EE96" s="329"/>
      <c r="EF96" s="329"/>
      <c r="EG96" s="329"/>
      <c r="EH96" s="329"/>
      <c r="EI96" s="329"/>
      <c r="EJ96" s="329"/>
      <c r="EK96" s="329"/>
      <c r="EL96" s="329"/>
      <c r="EM96" s="329"/>
      <c r="EN96" s="329"/>
      <c r="EO96" s="329"/>
      <c r="EP96" s="329"/>
      <c r="EQ96" s="329"/>
      <c r="ER96" s="329"/>
      <c r="ES96" s="329"/>
      <c r="ET96" s="329"/>
      <c r="EU96" s="329"/>
      <c r="EV96" s="329"/>
      <c r="EW96" s="329"/>
      <c r="EX96" s="329"/>
      <c r="EY96" s="329"/>
      <c r="EZ96" s="329"/>
      <c r="FA96" s="329"/>
      <c r="FB96" s="329"/>
      <c r="FC96" s="329"/>
      <c r="FD96" s="329"/>
      <c r="FE96" s="329"/>
      <c r="FF96" s="329"/>
      <c r="FG96" s="329"/>
      <c r="FH96" s="329"/>
      <c r="FI96" s="329"/>
      <c r="FJ96" s="329"/>
      <c r="FK96" s="329"/>
      <c r="FL96" s="329"/>
      <c r="FM96" s="329"/>
      <c r="FN96" s="329"/>
      <c r="FO96" s="329"/>
      <c r="FP96" s="329"/>
      <c r="FQ96" s="329"/>
      <c r="FR96" s="329"/>
      <c r="FS96" s="329"/>
      <c r="FT96" s="329"/>
      <c r="FU96" s="329"/>
      <c r="FV96" s="329"/>
      <c r="FW96" s="329"/>
      <c r="FX96" s="329"/>
      <c r="FY96" s="329"/>
      <c r="FZ96" s="329"/>
      <c r="GA96" s="329"/>
      <c r="GB96" s="329"/>
      <c r="GC96" s="329"/>
      <c r="GD96" s="329"/>
      <c r="GE96" s="329"/>
      <c r="GF96" s="329"/>
      <c r="GG96" s="329"/>
      <c r="GH96" s="329"/>
      <c r="GI96" s="329"/>
      <c r="GJ96" s="329"/>
      <c r="GK96" s="329"/>
      <c r="GL96" s="329"/>
      <c r="GM96" s="329"/>
      <c r="GN96" s="329"/>
      <c r="GO96" s="329"/>
      <c r="GP96" s="329"/>
      <c r="GQ96" s="329"/>
      <c r="GR96" s="329"/>
      <c r="GS96" s="329"/>
      <c r="GT96" s="329"/>
      <c r="GU96" s="329"/>
      <c r="GV96" s="329"/>
      <c r="GW96" s="329"/>
      <c r="GX96" s="329"/>
      <c r="GY96" s="329"/>
      <c r="GZ96" s="329"/>
      <c r="HA96" s="329"/>
      <c r="HB96" s="329"/>
      <c r="HC96" s="329"/>
      <c r="HD96" s="329"/>
      <c r="HE96" s="329"/>
      <c r="HF96" s="329"/>
      <c r="HG96" s="329"/>
      <c r="HH96" s="329"/>
      <c r="HI96" s="329"/>
      <c r="HJ96" s="329"/>
      <c r="HK96" s="329"/>
      <c r="HL96" s="329"/>
      <c r="HM96" s="329"/>
      <c r="HN96" s="329"/>
      <c r="HO96" s="329"/>
      <c r="HP96" s="329"/>
      <c r="HQ96" s="329"/>
      <c r="HR96" s="329"/>
      <c r="HS96" s="329"/>
      <c r="HT96" s="329"/>
      <c r="HU96" s="329"/>
      <c r="HV96" s="329"/>
      <c r="HW96" s="329"/>
      <c r="HX96" s="329"/>
      <c r="HY96" s="329"/>
      <c r="HZ96" s="329"/>
      <c r="IA96" s="329"/>
      <c r="IB96" s="329"/>
      <c r="IC96" s="329"/>
      <c r="ID96" s="329"/>
      <c r="IE96" s="329"/>
      <c r="IF96" s="329"/>
      <c r="IG96" s="329"/>
      <c r="IH96" s="329"/>
      <c r="II96" s="329"/>
      <c r="IJ96" s="329"/>
      <c r="IK96" s="329"/>
      <c r="IL96" s="329"/>
      <c r="IM96" s="329"/>
      <c r="IN96" s="329"/>
      <c r="IO96" s="329"/>
      <c r="IP96" s="329"/>
      <c r="IQ96" s="329"/>
      <c r="IR96" s="329"/>
      <c r="IS96" s="329"/>
      <c r="IT96" s="329"/>
      <c r="IU96" s="329"/>
      <c r="IV96" s="329"/>
      <c r="IW96" s="329"/>
      <c r="IX96" s="329"/>
      <c r="IY96" s="21"/>
      <c r="IZ96" s="117"/>
      <c r="JA96" s="30"/>
      <c r="JB96" s="128"/>
      <c r="JC96" s="128"/>
      <c r="JD96" s="128"/>
      <c r="JE96" s="128"/>
      <c r="JF96" s="128"/>
      <c r="JG96" s="128"/>
      <c r="JH96" s="128"/>
      <c r="JI96" s="128"/>
      <c r="JJ96" s="128"/>
      <c r="JK96" s="128"/>
      <c r="JL96" s="128"/>
      <c r="JM96" s="128"/>
      <c r="JN96" s="128"/>
      <c r="JO96" s="128"/>
      <c r="JP96" s="128"/>
      <c r="JQ96" s="128"/>
      <c r="JR96" s="128"/>
      <c r="JS96" s="128"/>
      <c r="JT96" s="128"/>
      <c r="JU96" s="128"/>
      <c r="JV96" s="128"/>
      <c r="JW96" s="128"/>
      <c r="JX96" s="128"/>
      <c r="JY96" s="128"/>
      <c r="JZ96" s="128"/>
      <c r="KA96" s="128"/>
      <c r="KB96" s="128"/>
      <c r="KC96" s="128"/>
      <c r="KD96" s="128"/>
      <c r="KE96" s="128"/>
      <c r="KF96" s="128"/>
      <c r="KG96" s="128"/>
      <c r="KH96" s="128"/>
      <c r="KI96" s="128"/>
      <c r="KJ96" s="128"/>
      <c r="KK96" s="128"/>
      <c r="KL96" s="128"/>
      <c r="KM96" s="128"/>
      <c r="KN96" s="128"/>
      <c r="KO96" s="128"/>
      <c r="KP96" s="128"/>
      <c r="KQ96" s="128"/>
      <c r="KR96" s="128"/>
      <c r="KS96" s="128"/>
      <c r="KT96" s="128"/>
      <c r="KU96" s="128"/>
      <c r="KV96" s="128"/>
      <c r="KW96" s="128"/>
      <c r="KX96" s="128"/>
      <c r="KY96" s="128"/>
      <c r="KZ96" s="128"/>
      <c r="LA96" s="128"/>
      <c r="LB96" s="128"/>
      <c r="LC96" s="128"/>
      <c r="LD96" s="128"/>
      <c r="LE96" s="128"/>
      <c r="LF96" s="128"/>
      <c r="LG96" s="128"/>
      <c r="LH96" s="128"/>
      <c r="LI96" s="128"/>
      <c r="LJ96" s="128"/>
      <c r="LK96" s="128"/>
      <c r="LL96" s="128"/>
      <c r="LM96" s="128"/>
      <c r="LN96" s="128"/>
      <c r="LO96" s="128"/>
      <c r="LP96" s="128"/>
      <c r="LQ96" s="128"/>
      <c r="LR96" s="128"/>
      <c r="LS96" s="128"/>
      <c r="LT96" s="128"/>
      <c r="LU96" s="128"/>
      <c r="LV96" s="128"/>
      <c r="LW96" s="128"/>
      <c r="LX96" s="128"/>
      <c r="LY96" s="128"/>
      <c r="LZ96" s="128"/>
      <c r="MA96" s="128"/>
      <c r="MB96" s="128"/>
      <c r="MC96" s="128"/>
      <c r="MD96" s="128"/>
      <c r="ME96" s="128"/>
      <c r="MF96" s="128"/>
      <c r="MG96" s="128"/>
      <c r="MH96" s="128"/>
      <c r="MI96" s="128"/>
      <c r="MJ96" s="128"/>
      <c r="MK96" s="128"/>
      <c r="ML96" s="128"/>
      <c r="MM96" s="128"/>
      <c r="MN96" s="128"/>
      <c r="MO96" s="128"/>
      <c r="MP96" s="128"/>
      <c r="MQ96" s="128"/>
      <c r="MR96" s="128"/>
      <c r="MS96" s="128"/>
      <c r="MT96" s="128"/>
      <c r="MU96" s="128"/>
      <c r="MV96" s="128"/>
      <c r="MW96" s="128"/>
      <c r="MX96" s="128"/>
      <c r="MY96" s="128"/>
      <c r="MZ96" s="128"/>
      <c r="NA96" s="128"/>
      <c r="NB96" s="128"/>
      <c r="NC96" s="128"/>
      <c r="ND96" s="128"/>
      <c r="NE96" s="128"/>
      <c r="NF96" s="128"/>
      <c r="NG96" s="128"/>
      <c r="NH96" s="128"/>
      <c r="NI96" s="128"/>
      <c r="NJ96" s="128"/>
      <c r="NK96" s="128"/>
      <c r="NL96" s="128"/>
      <c r="NM96" s="128"/>
      <c r="NN96" s="128"/>
      <c r="NO96" s="128"/>
      <c r="NP96" s="128"/>
      <c r="NQ96" s="128"/>
      <c r="NR96" s="128"/>
      <c r="NS96" s="128"/>
      <c r="NT96" s="128"/>
      <c r="NU96" s="128"/>
      <c r="NV96" s="128"/>
      <c r="NW96" s="128"/>
      <c r="NX96" s="128"/>
      <c r="NY96" s="128"/>
      <c r="NZ96" s="128"/>
      <c r="OA96" s="128"/>
      <c r="OB96" s="128"/>
      <c r="OC96" s="128"/>
      <c r="OD96" s="128"/>
      <c r="OE96" s="128"/>
      <c r="OF96" s="128"/>
      <c r="OG96" s="128"/>
      <c r="OH96" s="128"/>
      <c r="OI96" s="128"/>
      <c r="OJ96" s="128"/>
      <c r="OK96" s="128"/>
      <c r="OL96" s="128"/>
      <c r="OM96" s="128"/>
      <c r="ON96" s="128"/>
      <c r="OO96" s="128"/>
      <c r="OP96" s="128"/>
      <c r="OQ96" s="128"/>
      <c r="OR96" s="128"/>
      <c r="OS96" s="128"/>
      <c r="OT96" s="128"/>
      <c r="OU96" s="128"/>
      <c r="OV96" s="128"/>
      <c r="OW96" s="128"/>
      <c r="OX96" s="128"/>
      <c r="OY96" s="128"/>
      <c r="OZ96" s="128"/>
      <c r="PA96" s="128"/>
      <c r="PB96" s="128"/>
      <c r="PC96" s="128"/>
      <c r="PD96" s="128"/>
      <c r="PE96" s="128"/>
      <c r="PF96" s="128"/>
      <c r="PG96" s="128"/>
      <c r="PH96" s="128"/>
      <c r="PI96" s="128"/>
      <c r="PJ96" s="128"/>
      <c r="PK96" s="128"/>
      <c r="PL96" s="128"/>
      <c r="PM96" s="128"/>
      <c r="PN96" s="128"/>
      <c r="PO96" s="128"/>
      <c r="PP96" s="128"/>
      <c r="PQ96" s="128"/>
      <c r="PR96" s="128"/>
      <c r="PS96" s="128"/>
      <c r="PT96" s="128"/>
      <c r="PU96" s="128"/>
      <c r="PV96" s="128"/>
      <c r="PW96" s="128"/>
      <c r="PX96" s="128"/>
      <c r="PY96" s="128"/>
      <c r="PZ96" s="128"/>
      <c r="QA96" s="128"/>
      <c r="QB96" s="128"/>
      <c r="QC96" s="128"/>
      <c r="QD96" s="128"/>
      <c r="QE96" s="128"/>
      <c r="QF96" s="128"/>
      <c r="QG96" s="128"/>
      <c r="QH96" s="128"/>
      <c r="QI96" s="128"/>
      <c r="QJ96" s="128"/>
      <c r="QK96" s="128"/>
      <c r="QL96" s="128"/>
      <c r="QM96" s="128"/>
      <c r="QN96" s="128"/>
      <c r="QO96" s="128"/>
      <c r="QP96" s="128"/>
      <c r="QQ96" s="128"/>
      <c r="QR96" s="128"/>
      <c r="QS96" s="128"/>
      <c r="QT96" s="128"/>
      <c r="QU96" s="128"/>
      <c r="QV96" s="128"/>
      <c r="QW96" s="128"/>
      <c r="QX96" s="128"/>
      <c r="QY96" s="128"/>
      <c r="QZ96" s="128"/>
      <c r="RA96" s="128"/>
      <c r="RB96" s="128"/>
      <c r="RC96" s="128"/>
      <c r="RD96" s="128"/>
      <c r="RE96" s="128"/>
      <c r="RF96" s="128"/>
      <c r="RG96" s="128"/>
      <c r="RH96" s="128"/>
      <c r="RI96" s="128"/>
      <c r="RJ96" s="128"/>
      <c r="RK96" s="128"/>
      <c r="RL96" s="128"/>
      <c r="RM96" s="128"/>
      <c r="RN96" s="128"/>
      <c r="RO96" s="128"/>
      <c r="RP96" s="128"/>
      <c r="RQ96" s="128"/>
      <c r="RR96" s="128"/>
      <c r="RS96" s="128"/>
      <c r="RT96" s="128"/>
      <c r="RU96" s="128"/>
      <c r="RV96" s="128"/>
      <c r="RW96" s="128"/>
      <c r="RX96" s="128"/>
      <c r="RY96" s="128"/>
      <c r="RZ96" s="128"/>
      <c r="SA96" s="128"/>
      <c r="SB96" s="128"/>
      <c r="SC96" s="128"/>
      <c r="SD96" s="128"/>
      <c r="SE96" s="128"/>
      <c r="SF96" s="128"/>
      <c r="SG96" s="128"/>
      <c r="SH96" s="128"/>
      <c r="SI96" s="128"/>
      <c r="SJ96" s="128"/>
      <c r="SK96" s="128"/>
      <c r="SL96" s="128"/>
      <c r="SM96" s="128"/>
      <c r="SN96" s="128"/>
      <c r="SO96" s="128"/>
      <c r="SP96" s="128"/>
      <c r="SQ96" s="128"/>
      <c r="SR96" s="128"/>
      <c r="SS96" s="128"/>
      <c r="ST96" s="128"/>
      <c r="SU96" s="128"/>
      <c r="SV96" s="128"/>
      <c r="SW96" s="128"/>
      <c r="SX96" s="128"/>
      <c r="SY96" s="128"/>
      <c r="SZ96" s="128"/>
      <c r="TA96" s="128"/>
      <c r="TB96" s="128"/>
      <c r="TC96" s="128"/>
      <c r="TD96" s="128"/>
      <c r="TE96" s="128"/>
      <c r="TF96" s="128"/>
      <c r="TG96" s="128"/>
      <c r="TH96" s="128"/>
      <c r="TI96" s="128"/>
      <c r="TJ96" s="128"/>
      <c r="TK96" s="128"/>
      <c r="TL96" s="128"/>
      <c r="TM96" s="128"/>
      <c r="TN96" s="128"/>
      <c r="TO96" s="128"/>
      <c r="TP96" s="128"/>
      <c r="TQ96" s="128"/>
      <c r="TR96" s="128"/>
      <c r="TS96" s="128"/>
      <c r="TT96" s="128"/>
      <c r="TU96" s="128"/>
      <c r="TV96" s="128"/>
      <c r="TW96" s="128"/>
      <c r="TX96" s="128"/>
      <c r="TY96" s="128"/>
      <c r="TZ96" s="128"/>
      <c r="UA96" s="128"/>
      <c r="UB96" s="128"/>
      <c r="UC96" s="128"/>
      <c r="UD96" s="128"/>
      <c r="UE96" s="128"/>
      <c r="UF96" s="128"/>
      <c r="UG96" s="128"/>
      <c r="UH96" s="128"/>
      <c r="UI96" s="128"/>
      <c r="UJ96" s="128"/>
      <c r="UK96" s="128"/>
      <c r="UL96" s="128"/>
      <c r="UM96" s="128"/>
      <c r="UN96" s="128"/>
      <c r="UO96" s="128"/>
      <c r="UP96" s="128"/>
      <c r="UQ96" s="128"/>
      <c r="UR96" s="128"/>
      <c r="US96" s="128"/>
      <c r="UT96" s="128"/>
      <c r="UU96" s="128"/>
      <c r="UV96" s="128"/>
      <c r="UW96" s="128"/>
      <c r="UX96" s="128"/>
      <c r="UY96" s="128"/>
      <c r="UZ96" s="128"/>
      <c r="VA96" s="128"/>
      <c r="VB96" s="128"/>
      <c r="VC96" s="128"/>
      <c r="VD96" s="128"/>
      <c r="VE96" s="128"/>
      <c r="VF96" s="128"/>
      <c r="VG96" s="128"/>
      <c r="VH96" s="128"/>
      <c r="VI96" s="128"/>
      <c r="VJ96" s="128"/>
      <c r="VK96" s="128"/>
      <c r="VL96" s="128"/>
      <c r="VM96" s="128"/>
      <c r="VN96" s="128"/>
      <c r="VO96" s="128"/>
      <c r="VP96" s="128"/>
      <c r="VQ96" s="128"/>
      <c r="VR96" s="128"/>
      <c r="VS96" s="128"/>
      <c r="VT96" s="128"/>
      <c r="VU96" s="128"/>
      <c r="VV96" s="128"/>
      <c r="VW96" s="128"/>
      <c r="VX96" s="128"/>
      <c r="VY96" s="128"/>
      <c r="VZ96" s="128"/>
      <c r="WA96" s="128"/>
      <c r="WB96" s="128"/>
      <c r="WC96" s="128"/>
      <c r="WD96" s="128"/>
      <c r="WE96" s="128"/>
      <c r="WF96" s="128"/>
      <c r="WG96" s="128"/>
      <c r="WH96" s="128"/>
      <c r="WI96" s="128"/>
      <c r="WJ96" s="128"/>
      <c r="WK96" s="128"/>
      <c r="WL96" s="128"/>
      <c r="WM96" s="128"/>
      <c r="WN96" s="128"/>
      <c r="WO96" s="128"/>
      <c r="WP96" s="128"/>
      <c r="WQ96" s="128"/>
      <c r="WR96" s="128"/>
      <c r="WS96" s="128"/>
      <c r="WT96" s="128"/>
      <c r="WU96" s="128"/>
      <c r="WV96" s="128"/>
      <c r="WW96" s="128"/>
      <c r="WX96" s="128"/>
      <c r="WY96" s="128"/>
      <c r="WZ96" s="128"/>
      <c r="XA96" s="128"/>
      <c r="XB96" s="128"/>
      <c r="XC96" s="128"/>
      <c r="XD96" s="128"/>
      <c r="XE96" s="128"/>
      <c r="XF96" s="128"/>
      <c r="XG96" s="128"/>
      <c r="XH96" s="128"/>
      <c r="XI96" s="128"/>
      <c r="XJ96" s="128"/>
      <c r="XK96" s="128"/>
      <c r="XL96" s="128"/>
      <c r="XM96" s="128"/>
      <c r="XN96" s="128"/>
      <c r="XO96" s="128"/>
      <c r="XP96" s="128"/>
      <c r="XQ96" s="128"/>
      <c r="XR96" s="128"/>
      <c r="XS96" s="128"/>
      <c r="XT96" s="128"/>
      <c r="XU96" s="128"/>
      <c r="XV96" s="128"/>
      <c r="XW96" s="128"/>
      <c r="XX96" s="128"/>
      <c r="XY96" s="128"/>
      <c r="XZ96" s="128"/>
      <c r="YA96" s="128"/>
      <c r="YB96" s="128"/>
      <c r="YC96" s="128"/>
      <c r="YD96" s="128"/>
      <c r="YE96" s="128"/>
      <c r="YF96" s="128"/>
      <c r="YG96" s="128"/>
      <c r="YH96" s="128"/>
      <c r="YI96" s="128"/>
      <c r="YJ96" s="128"/>
      <c r="YK96" s="128"/>
      <c r="YL96" s="128"/>
      <c r="YM96" s="128"/>
      <c r="YN96" s="128"/>
      <c r="YO96" s="128"/>
      <c r="YP96" s="128"/>
      <c r="YQ96" s="128"/>
      <c r="YR96" s="128"/>
      <c r="YS96" s="128"/>
      <c r="YT96" s="128"/>
      <c r="YU96" s="128"/>
      <c r="YV96" s="128"/>
      <c r="YW96" s="128"/>
      <c r="YX96" s="128"/>
      <c r="YY96" s="128"/>
      <c r="YZ96" s="128"/>
      <c r="ZA96" s="128"/>
      <c r="ZB96" s="128"/>
      <c r="ZC96" s="128"/>
      <c r="ZD96" s="128"/>
      <c r="ZE96" s="128"/>
      <c r="ZF96" s="128"/>
      <c r="ZG96" s="128"/>
      <c r="ZH96" s="128"/>
      <c r="ZI96" s="128"/>
      <c r="ZJ96" s="128"/>
      <c r="ZK96" s="128"/>
      <c r="ZL96" s="128"/>
      <c r="ZM96" s="128"/>
      <c r="ZN96" s="128"/>
      <c r="ZO96" s="128"/>
      <c r="ZP96" s="128"/>
      <c r="ZQ96" s="128"/>
      <c r="ZR96" s="128"/>
      <c r="ZS96" s="128"/>
      <c r="ZT96" s="128"/>
      <c r="ZU96" s="128"/>
      <c r="ZV96" s="128"/>
      <c r="ZW96" s="128"/>
      <c r="ZX96" s="128"/>
      <c r="ZY96" s="128"/>
      <c r="ZZ96" s="128"/>
      <c r="AAA96" s="128"/>
      <c r="AAB96" s="128"/>
      <c r="AAC96" s="128"/>
      <c r="AAD96" s="128"/>
      <c r="AAE96" s="128"/>
      <c r="AAF96" s="128"/>
      <c r="AAG96" s="128"/>
      <c r="AAH96" s="128"/>
      <c r="AAI96" s="128"/>
      <c r="AAJ96" s="128"/>
      <c r="AAK96" s="128"/>
      <c r="AAL96" s="128"/>
      <c r="AAM96" s="128"/>
      <c r="AAN96" s="128"/>
      <c r="AAO96" s="128"/>
      <c r="AAP96" s="128"/>
      <c r="AAQ96" s="128"/>
      <c r="AAR96" s="128"/>
      <c r="AAS96" s="128"/>
      <c r="AAT96" s="128"/>
      <c r="AAU96" s="128"/>
      <c r="AAV96" s="128"/>
      <c r="AAW96" s="128"/>
      <c r="AAX96" s="128"/>
      <c r="AAY96" s="128"/>
      <c r="AAZ96" s="128"/>
      <c r="ABA96" s="128"/>
      <c r="ABB96" s="128"/>
      <c r="ABC96" s="128"/>
      <c r="ABD96" s="128"/>
      <c r="ABE96" s="128"/>
      <c r="ABF96" s="128"/>
      <c r="ABG96" s="128"/>
      <c r="ABH96" s="128"/>
      <c r="ABI96" s="128"/>
      <c r="ABJ96" s="128"/>
      <c r="ABK96" s="128"/>
      <c r="ABL96" s="128"/>
      <c r="ABM96" s="128"/>
      <c r="ABN96" s="128"/>
      <c r="ABO96" s="128"/>
      <c r="ABP96" s="128"/>
      <c r="ABQ96" s="128"/>
      <c r="ABR96" s="128"/>
      <c r="ABS96" s="128"/>
      <c r="ABT96" s="128"/>
      <c r="ABU96" s="128"/>
      <c r="ABV96" s="128"/>
      <c r="ABW96" s="128"/>
      <c r="ABX96" s="128"/>
      <c r="ABY96" s="128"/>
      <c r="ABZ96" s="128"/>
      <c r="ACA96" s="128"/>
      <c r="ACB96" s="128"/>
      <c r="ACC96" s="128"/>
      <c r="ACD96" s="128"/>
      <c r="ACE96" s="128"/>
      <c r="ACF96" s="128"/>
      <c r="ACG96" s="128"/>
      <c r="ACH96" s="128"/>
      <c r="ACI96" s="128"/>
      <c r="ACJ96" s="128"/>
      <c r="ACK96" s="128"/>
      <c r="ACL96" s="128"/>
      <c r="ACM96" s="128"/>
      <c r="ACN96" s="128"/>
      <c r="ACO96" s="128"/>
      <c r="ACP96" s="128"/>
      <c r="ACQ96" s="128"/>
      <c r="ACR96" s="128"/>
      <c r="ACS96" s="128"/>
      <c r="ACT96" s="128"/>
      <c r="ACU96" s="128"/>
      <c r="ACV96" s="128"/>
      <c r="ACW96" s="128"/>
      <c r="ACX96" s="128"/>
      <c r="ACY96" s="128"/>
      <c r="ACZ96" s="128"/>
      <c r="ADA96" s="128"/>
      <c r="ADB96" s="128"/>
      <c r="ADC96" s="128"/>
      <c r="ADD96" s="128"/>
      <c r="ADE96" s="128"/>
      <c r="ADF96" s="128"/>
      <c r="ADG96" s="128"/>
      <c r="ADH96" s="128"/>
      <c r="ADI96" s="128"/>
      <c r="ADJ96" s="128"/>
      <c r="ADK96" s="128"/>
      <c r="ADL96" s="128"/>
      <c r="ADM96" s="128"/>
      <c r="ADN96" s="128"/>
      <c r="ADO96" s="128"/>
      <c r="ADP96" s="128"/>
      <c r="ADQ96" s="128"/>
      <c r="ADR96" s="128"/>
      <c r="ADS96" s="128"/>
      <c r="ADT96" s="128"/>
      <c r="ADU96" s="128"/>
      <c r="ADV96" s="128"/>
      <c r="ADW96" s="128"/>
      <c r="ADX96" s="128"/>
      <c r="ADY96" s="128"/>
      <c r="ADZ96" s="128"/>
      <c r="AEA96" s="128"/>
      <c r="AEB96" s="128"/>
      <c r="AEC96" s="128"/>
      <c r="AED96" s="128"/>
      <c r="AEE96" s="128"/>
      <c r="AEF96" s="128"/>
      <c r="AEG96" s="128"/>
      <c r="AEH96" s="128"/>
      <c r="AEI96" s="128"/>
      <c r="AEJ96" s="128"/>
      <c r="AEK96" s="128"/>
      <c r="AEL96" s="128"/>
      <c r="AEM96" s="128"/>
      <c r="AEN96" s="128"/>
      <c r="AEO96" s="128"/>
      <c r="AEP96" s="128"/>
      <c r="AEQ96" s="128"/>
      <c r="AER96" s="128"/>
      <c r="AES96" s="128"/>
      <c r="AET96" s="128"/>
      <c r="AEU96" s="128"/>
      <c r="AEV96" s="128"/>
      <c r="AEW96" s="128"/>
      <c r="AEX96" s="128"/>
      <c r="AEY96" s="128"/>
      <c r="AEZ96" s="128"/>
      <c r="AFA96" s="128"/>
      <c r="AFB96" s="128"/>
      <c r="AFC96" s="128"/>
      <c r="AFD96" s="128"/>
      <c r="AFE96" s="128"/>
      <c r="AFF96" s="128"/>
      <c r="AFG96" s="128"/>
      <c r="AFH96" s="128"/>
      <c r="AFI96" s="128"/>
      <c r="AFJ96" s="128"/>
      <c r="AFK96" s="128"/>
      <c r="AFL96" s="128"/>
      <c r="AFM96" s="128"/>
      <c r="AFN96" s="128"/>
      <c r="AFO96" s="128"/>
      <c r="AFP96" s="128"/>
      <c r="AFQ96" s="128"/>
      <c r="AFR96" s="128"/>
      <c r="AFS96" s="128"/>
      <c r="AFT96" s="128"/>
      <c r="AFU96" s="128"/>
      <c r="AFV96" s="128"/>
      <c r="AFW96" s="128"/>
      <c r="AFX96" s="128"/>
      <c r="AFY96" s="128"/>
      <c r="AFZ96" s="128"/>
      <c r="AGA96" s="128"/>
      <c r="AGB96" s="128"/>
      <c r="AGC96" s="128"/>
      <c r="AGD96" s="128"/>
      <c r="AGE96" s="128"/>
      <c r="AGF96" s="128"/>
      <c r="AGG96" s="128"/>
      <c r="AGH96" s="128"/>
      <c r="AGI96" s="128"/>
      <c r="AGJ96" s="128"/>
      <c r="AGK96" s="128"/>
      <c r="AGL96" s="128"/>
      <c r="AGM96" s="128"/>
      <c r="AGN96" s="128"/>
      <c r="AGO96" s="128"/>
      <c r="AGP96" s="128"/>
      <c r="AGQ96" s="128"/>
      <c r="AGR96" s="128"/>
      <c r="AGS96" s="128"/>
      <c r="AGT96" s="128"/>
      <c r="AGU96" s="128"/>
      <c r="AGV96" s="128"/>
      <c r="AGW96" s="128"/>
      <c r="AGX96" s="128"/>
      <c r="AGY96" s="128"/>
      <c r="AGZ96" s="128"/>
      <c r="AHA96" s="128"/>
      <c r="AHB96" s="128"/>
      <c r="AHC96" s="128"/>
      <c r="AHD96" s="128"/>
      <c r="AHE96" s="128"/>
      <c r="AHF96" s="128"/>
      <c r="AHG96" s="128"/>
      <c r="AHH96" s="128"/>
      <c r="AHI96" s="128"/>
      <c r="AHJ96" s="128"/>
      <c r="AHK96" s="128"/>
      <c r="AHL96" s="128"/>
      <c r="AHM96" s="128"/>
      <c r="AHN96" s="128"/>
      <c r="AHO96" s="128"/>
      <c r="AHP96" s="128"/>
      <c r="AHQ96" s="128"/>
      <c r="AHR96" s="128"/>
      <c r="AHS96" s="128"/>
      <c r="AHT96" s="128"/>
      <c r="AHU96" s="128"/>
      <c r="AHV96" s="128"/>
      <c r="AHW96" s="128"/>
      <c r="AHX96" s="128"/>
      <c r="AHY96" s="128"/>
      <c r="AHZ96" s="128"/>
      <c r="AIA96" s="128"/>
      <c r="AIB96" s="128"/>
      <c r="AIC96" s="128"/>
      <c r="AID96" s="128"/>
      <c r="AIE96" s="128"/>
      <c r="AIF96" s="128"/>
      <c r="AIG96" s="128"/>
      <c r="AIH96" s="128"/>
      <c r="AII96" s="128"/>
      <c r="AIJ96" s="128"/>
      <c r="AIK96" s="128"/>
      <c r="AIL96" s="128"/>
      <c r="AIM96" s="128"/>
      <c r="AIN96" s="128"/>
      <c r="AIO96" s="128"/>
      <c r="AIP96" s="128"/>
      <c r="AIQ96" s="128"/>
      <c r="AIR96" s="128"/>
      <c r="AIS96" s="128"/>
      <c r="AIT96" s="128"/>
      <c r="AIU96" s="128"/>
      <c r="AIV96" s="128"/>
      <c r="AIW96" s="128"/>
      <c r="AIX96" s="128"/>
      <c r="AIY96" s="128"/>
      <c r="AIZ96" s="128"/>
      <c r="AJA96" s="128"/>
      <c r="AJB96" s="128"/>
      <c r="AJC96" s="128"/>
      <c r="AJD96" s="128"/>
      <c r="AJE96" s="128"/>
      <c r="AJF96" s="128"/>
      <c r="AJG96" s="128"/>
      <c r="AJH96" s="128"/>
      <c r="AJI96" s="128"/>
      <c r="AJJ96" s="128"/>
      <c r="AJK96" s="128"/>
      <c r="AJL96" s="128"/>
      <c r="AJM96" s="128"/>
      <c r="AJN96" s="128"/>
      <c r="AJO96" s="128"/>
      <c r="AJP96" s="128"/>
      <c r="AJQ96" s="128"/>
      <c r="AJR96" s="128"/>
      <c r="AJS96" s="128"/>
      <c r="AJT96" s="128"/>
      <c r="AJU96" s="128"/>
      <c r="AJV96" s="128"/>
      <c r="AJW96" s="128"/>
      <c r="AJX96" s="128"/>
      <c r="AJY96" s="128"/>
      <c r="AJZ96" s="128"/>
      <c r="AKA96" s="128"/>
      <c r="AKB96" s="128"/>
      <c r="AKC96" s="128"/>
      <c r="AKD96" s="128"/>
      <c r="AKE96" s="128"/>
      <c r="AKF96" s="128"/>
      <c r="AKG96" s="128"/>
      <c r="AKH96" s="128"/>
      <c r="AKI96" s="128"/>
      <c r="AKJ96" s="128"/>
      <c r="AKK96" s="128"/>
      <c r="AKL96" s="128"/>
      <c r="AKM96" s="128"/>
      <c r="AKN96" s="128"/>
      <c r="AKO96" s="128"/>
      <c r="AKP96" s="128"/>
      <c r="AKQ96" s="128"/>
      <c r="AKR96" s="128"/>
      <c r="AKS96" s="128"/>
      <c r="AKT96" s="128"/>
      <c r="AKU96" s="128"/>
      <c r="AKV96" s="128"/>
      <c r="AKW96" s="128"/>
      <c r="AKX96" s="128"/>
      <c r="AKY96" s="128"/>
      <c r="AKZ96" s="128"/>
      <c r="ALA96" s="128"/>
      <c r="ALB96" s="128"/>
      <c r="ALC96" s="128"/>
      <c r="ALD96" s="128"/>
      <c r="ALE96" s="128"/>
      <c r="ALF96" s="128"/>
      <c r="ALG96" s="128"/>
      <c r="ALH96" s="128"/>
      <c r="ALI96" s="128"/>
      <c r="ALJ96" s="128"/>
      <c r="ALK96" s="128"/>
      <c r="ALL96" s="128"/>
      <c r="ALM96" s="128"/>
      <c r="ALN96" s="128"/>
      <c r="ALO96" s="128"/>
      <c r="ALP96" s="128"/>
      <c r="ALQ96" s="128"/>
      <c r="ALR96" s="128"/>
      <c r="ALS96" s="128"/>
      <c r="ALT96" s="128"/>
      <c r="ALU96" s="128"/>
      <c r="ALV96" s="128"/>
      <c r="ALW96" s="128"/>
      <c r="ALX96" s="128"/>
      <c r="ALY96" s="128"/>
      <c r="ALZ96" s="128"/>
      <c r="AMA96" s="128"/>
      <c r="AMB96" s="128"/>
      <c r="AMC96" s="128"/>
      <c r="AMD96" s="128"/>
      <c r="AME96" s="128"/>
      <c r="AMF96" s="128"/>
      <c r="AMG96" s="128"/>
      <c r="AMH96" s="128"/>
      <c r="AMI96" s="128"/>
      <c r="AMJ96" s="128"/>
      <c r="AMK96" s="128"/>
      <c r="AML96" s="128"/>
      <c r="AMM96" s="128"/>
      <c r="AMN96" s="128"/>
      <c r="AMO96" s="128"/>
      <c r="AMP96" s="128"/>
      <c r="AMQ96" s="128"/>
      <c r="AMR96" s="128"/>
      <c r="AMS96" s="128"/>
      <c r="AMT96" s="128"/>
      <c r="AMU96" s="128"/>
      <c r="AMV96" s="128"/>
      <c r="AMW96" s="128"/>
      <c r="AMX96" s="128"/>
      <c r="AMY96" s="128"/>
      <c r="AMZ96" s="128"/>
      <c r="ANA96" s="128"/>
      <c r="ANB96" s="128"/>
      <c r="ANC96" s="128"/>
      <c r="AND96" s="128"/>
      <c r="ANE96" s="128"/>
      <c r="ANF96" s="128"/>
      <c r="ANG96" s="128"/>
      <c r="ANH96" s="128"/>
      <c r="ANI96" s="128"/>
      <c r="ANJ96" s="128"/>
      <c r="ANK96" s="128"/>
      <c r="ANL96" s="128"/>
      <c r="ANM96" s="128"/>
      <c r="ANN96" s="128"/>
      <c r="ANO96" s="128"/>
      <c r="ANP96" s="128"/>
      <c r="ANQ96" s="128"/>
      <c r="ANR96" s="128"/>
      <c r="ANS96" s="128"/>
      <c r="ANT96" s="128"/>
      <c r="ANU96" s="128"/>
      <c r="ANV96" s="128"/>
      <c r="ANW96" s="128"/>
      <c r="ANX96" s="128"/>
      <c r="ANY96" s="128"/>
      <c r="ANZ96" s="128"/>
      <c r="AOA96" s="128"/>
      <c r="AOB96" s="128"/>
      <c r="AOC96" s="128"/>
      <c r="AOD96" s="128"/>
      <c r="AOE96" s="128"/>
      <c r="AOF96" s="128"/>
      <c r="AOG96" s="128"/>
      <c r="AOH96" s="128"/>
      <c r="AOI96" s="128"/>
      <c r="AOJ96" s="128"/>
      <c r="AOK96" s="128"/>
      <c r="AOL96" s="128"/>
      <c r="AOM96" s="128"/>
      <c r="AON96" s="128"/>
      <c r="AOO96" s="128"/>
      <c r="AOP96" s="128"/>
      <c r="AOQ96" s="128"/>
      <c r="AOR96" s="128"/>
      <c r="AOS96" s="128"/>
      <c r="AOT96" s="128"/>
      <c r="AOU96" s="128"/>
      <c r="AOV96" s="128"/>
      <c r="AOW96" s="128"/>
      <c r="AOX96" s="128"/>
      <c r="AOY96" s="128"/>
      <c r="AOZ96" s="128"/>
      <c r="APA96" s="128"/>
      <c r="APB96" s="128"/>
      <c r="APC96" s="128"/>
      <c r="APD96" s="128"/>
      <c r="APE96" s="128"/>
      <c r="APF96" s="128"/>
      <c r="APG96" s="128"/>
      <c r="APH96" s="128"/>
      <c r="API96" s="128"/>
      <c r="APJ96" s="128"/>
      <c r="APK96" s="128"/>
      <c r="APL96" s="128"/>
      <c r="APM96" s="128"/>
      <c r="APN96" s="128"/>
      <c r="APO96" s="128"/>
      <c r="APP96" s="128"/>
      <c r="APQ96" s="128"/>
      <c r="APR96" s="128"/>
      <c r="APS96" s="128"/>
      <c r="APT96" s="128"/>
      <c r="APU96" s="128"/>
      <c r="APV96" s="128"/>
      <c r="APW96" s="128"/>
      <c r="APX96" s="128"/>
      <c r="APY96" s="128"/>
      <c r="APZ96" s="128"/>
      <c r="AQA96" s="128"/>
      <c r="AQB96" s="128"/>
      <c r="AQC96" s="128"/>
      <c r="AQD96" s="128"/>
      <c r="AQE96" s="128"/>
      <c r="AQF96" s="128"/>
      <c r="AQG96" s="128"/>
      <c r="AQH96" s="128"/>
      <c r="AQI96" s="128"/>
      <c r="AQJ96" s="128"/>
      <c r="AQK96" s="128"/>
      <c r="AQL96" s="128"/>
      <c r="AQM96" s="128"/>
      <c r="AQN96" s="128"/>
      <c r="AQO96" s="128"/>
      <c r="AQP96" s="128"/>
      <c r="AQQ96" s="128"/>
      <c r="AQR96" s="128"/>
      <c r="AQS96" s="128"/>
      <c r="AQT96" s="128"/>
      <c r="AQU96" s="128"/>
      <c r="AQV96" s="128"/>
      <c r="AQW96" s="128"/>
      <c r="AQX96" s="128"/>
      <c r="AQY96" s="128"/>
      <c r="AQZ96" s="128"/>
      <c r="ARA96" s="128"/>
      <c r="ARB96" s="128"/>
      <c r="ARC96" s="128"/>
      <c r="ARD96" s="128"/>
      <c r="ARE96" s="128"/>
      <c r="ARF96" s="128"/>
      <c r="ARG96" s="128"/>
      <c r="ARH96" s="128"/>
      <c r="ARI96" s="128"/>
      <c r="ARJ96" s="128"/>
      <c r="ARK96" s="128"/>
      <c r="ARL96" s="128"/>
      <c r="ARM96" s="128"/>
      <c r="ARN96" s="128"/>
      <c r="ARO96" s="128"/>
      <c r="ARP96" s="128"/>
      <c r="ARQ96" s="128"/>
      <c r="ARR96" s="128"/>
      <c r="ARS96" s="128"/>
      <c r="ART96" s="128"/>
      <c r="ARU96" s="128"/>
      <c r="ARV96" s="128"/>
      <c r="ARW96" s="128"/>
      <c r="ARX96" s="128"/>
      <c r="ARY96" s="128"/>
      <c r="ARZ96" s="128"/>
      <c r="ASA96" s="128"/>
      <c r="ASB96" s="128"/>
      <c r="ASC96" s="128"/>
      <c r="ASD96" s="128"/>
      <c r="ASE96" s="128"/>
      <c r="ASF96" s="128"/>
      <c r="ASG96" s="128"/>
      <c r="ASH96" s="128"/>
      <c r="ASI96" s="128"/>
      <c r="ASJ96" s="128"/>
      <c r="ASK96" s="128"/>
      <c r="ASL96" s="128"/>
      <c r="ASM96" s="128"/>
      <c r="ASN96" s="128"/>
      <c r="ASO96" s="128"/>
      <c r="ASP96" s="128"/>
      <c r="ASQ96" s="128"/>
      <c r="ASR96" s="128"/>
      <c r="ASS96" s="128"/>
      <c r="AST96" s="128"/>
      <c r="ASU96" s="128"/>
      <c r="ASV96" s="128"/>
      <c r="ASW96" s="128"/>
      <c r="ASX96" s="128"/>
      <c r="ASY96" s="128"/>
      <c r="ASZ96" s="128"/>
      <c r="ATA96" s="128"/>
      <c r="ATB96" s="128"/>
      <c r="ATC96" s="128"/>
      <c r="ATD96" s="128"/>
      <c r="ATE96" s="128"/>
      <c r="ATF96" s="128"/>
      <c r="ATG96" s="128"/>
      <c r="ATH96" s="128"/>
      <c r="ATI96" s="128"/>
      <c r="ATJ96" s="128"/>
      <c r="ATK96" s="128"/>
      <c r="ATL96" s="128"/>
      <c r="ATM96" s="128"/>
      <c r="ATN96" s="128"/>
      <c r="ATO96" s="128"/>
      <c r="ATP96" s="128"/>
      <c r="ATQ96" s="128"/>
      <c r="ATR96" s="128"/>
      <c r="ATS96" s="128"/>
      <c r="ATT96" s="128"/>
      <c r="ATU96" s="128"/>
      <c r="ATV96" s="128"/>
      <c r="ATW96" s="128"/>
      <c r="ATX96" s="128"/>
      <c r="ATY96" s="128"/>
      <c r="ATZ96" s="128"/>
      <c r="AUA96" s="128"/>
      <c r="AUB96" s="128"/>
      <c r="AUC96" s="128"/>
      <c r="AUD96" s="128"/>
      <c r="AUE96" s="128"/>
      <c r="AUF96" s="128"/>
      <c r="AUG96" s="128"/>
      <c r="AUH96" s="128"/>
      <c r="AUI96" s="128"/>
      <c r="AUJ96" s="128"/>
      <c r="AUK96" s="128"/>
      <c r="AUL96" s="128"/>
      <c r="AUM96" s="128"/>
      <c r="AUN96" s="128"/>
      <c r="AUO96" s="128"/>
      <c r="AUP96" s="128"/>
      <c r="AUQ96" s="128"/>
      <c r="AUR96" s="128"/>
      <c r="AUS96" s="128"/>
      <c r="AUT96" s="128"/>
      <c r="AUU96" s="128"/>
      <c r="AUV96" s="128"/>
      <c r="AUW96" s="128"/>
      <c r="AUX96" s="128"/>
      <c r="AUY96" s="128"/>
      <c r="AUZ96" s="128"/>
      <c r="AVA96" s="128"/>
      <c r="AVB96" s="128"/>
      <c r="AVC96" s="128"/>
      <c r="AVD96" s="128"/>
      <c r="AVE96" s="128"/>
      <c r="AVF96" s="128"/>
      <c r="AVG96" s="128"/>
      <c r="AVH96" s="128"/>
      <c r="AVI96" s="128"/>
      <c r="AVJ96" s="128"/>
      <c r="AVK96" s="128"/>
      <c r="AVL96" s="22"/>
      <c r="AVM96" s="112"/>
      <c r="AVN96" s="128"/>
      <c r="AVO96" s="128"/>
      <c r="AVP96" s="128"/>
      <c r="AVQ96" s="128"/>
      <c r="AVR96" s="128"/>
      <c r="AVS96" s="128"/>
      <c r="AVT96" s="128"/>
      <c r="AVU96" s="128"/>
      <c r="AVV96" s="128"/>
      <c r="AVW96" s="128"/>
      <c r="AVX96" s="128"/>
      <c r="AVY96" s="128"/>
      <c r="AVZ96" s="128"/>
      <c r="AWA96" s="128"/>
      <c r="AWB96" s="128"/>
      <c r="AWC96" s="128"/>
      <c r="AWD96" s="128"/>
      <c r="AWE96" s="128"/>
      <c r="AWF96" s="128"/>
      <c r="AWG96" s="128"/>
      <c r="AWH96" s="128"/>
      <c r="AWI96" s="128"/>
      <c r="AWJ96" s="128"/>
      <c r="AWK96" s="128"/>
      <c r="AWL96" s="128"/>
      <c r="AWM96" s="128"/>
      <c r="AWN96" s="128"/>
      <c r="AWO96" s="128"/>
      <c r="AWP96" s="128"/>
      <c r="AWQ96" s="128"/>
      <c r="AWR96" s="128"/>
      <c r="AWS96" s="128"/>
      <c r="AWT96" s="128"/>
      <c r="AWU96" s="128"/>
      <c r="AWV96" s="128"/>
      <c r="AWW96" s="128"/>
      <c r="AWX96" s="128"/>
      <c r="AWY96" s="128"/>
      <c r="AWZ96" s="128"/>
      <c r="AXA96" s="128"/>
      <c r="AXB96" s="128"/>
      <c r="AXC96" s="128"/>
      <c r="AXD96" s="128"/>
      <c r="AXE96" s="128"/>
      <c r="AXF96" s="128"/>
      <c r="AXG96" s="128"/>
      <c r="AXH96" s="128"/>
      <c r="AXI96" s="128"/>
      <c r="AXJ96" s="128"/>
      <c r="AXK96" s="128"/>
      <c r="AXL96" s="128"/>
      <c r="AXM96" s="128"/>
      <c r="AXN96" s="128"/>
      <c r="AXO96" s="128"/>
      <c r="AXP96" s="128"/>
      <c r="AXQ96" s="128"/>
      <c r="AXR96" s="128"/>
      <c r="AXS96" s="128"/>
      <c r="AXT96" s="128"/>
      <c r="AXU96" s="128"/>
      <c r="AXV96" s="128"/>
      <c r="AXW96" s="128"/>
      <c r="AXX96" s="128"/>
      <c r="AXY96" s="128"/>
      <c r="AXZ96" s="128"/>
      <c r="AYA96" s="128"/>
      <c r="AYB96" s="128"/>
      <c r="AYC96" s="128"/>
      <c r="AYD96" s="128"/>
      <c r="AYE96" s="128"/>
      <c r="AYF96" s="128"/>
      <c r="AYG96" s="128"/>
      <c r="AYH96" s="128"/>
      <c r="AYI96" s="128"/>
      <c r="AYJ96" s="128"/>
      <c r="AYK96" s="128"/>
      <c r="AYL96" s="128"/>
      <c r="AYM96" s="128"/>
      <c r="AYN96" s="128"/>
      <c r="AYO96" s="128"/>
      <c r="AYP96" s="128"/>
      <c r="AYQ96" s="128"/>
      <c r="AYR96" s="128"/>
      <c r="AYS96" s="128"/>
      <c r="AYT96" s="128"/>
      <c r="AYU96" s="128"/>
      <c r="AYV96" s="128"/>
      <c r="AYW96" s="128"/>
      <c r="AYX96" s="128"/>
      <c r="AYY96" s="128"/>
      <c r="AYZ96" s="128"/>
      <c r="AZA96" s="128"/>
      <c r="AZB96" s="128"/>
      <c r="AZC96" s="128"/>
      <c r="AZD96" s="128"/>
      <c r="AZE96" s="128"/>
      <c r="AZF96" s="128"/>
      <c r="AZG96" s="128"/>
      <c r="AZH96" s="128"/>
      <c r="AZI96" s="128"/>
      <c r="AZJ96" s="128"/>
      <c r="AZK96" s="128"/>
      <c r="AZL96" s="128"/>
      <c r="AZM96" s="128"/>
      <c r="AZN96" s="128"/>
      <c r="AZO96" s="128"/>
      <c r="AZP96" s="128"/>
      <c r="AZQ96" s="128"/>
      <c r="AZR96" s="128"/>
      <c r="AZS96" s="128"/>
      <c r="AZT96" s="128"/>
      <c r="AZU96" s="128"/>
      <c r="AZV96" s="128"/>
      <c r="AZW96" s="128"/>
      <c r="AZX96" s="128"/>
      <c r="AZY96" s="128"/>
      <c r="AZZ96" s="128"/>
      <c r="BAA96" s="128"/>
      <c r="BAB96" s="128"/>
      <c r="BAC96" s="128"/>
      <c r="BAD96" s="128"/>
      <c r="BAE96" s="128"/>
      <c r="BAF96" s="128"/>
      <c r="BAG96" s="128"/>
      <c r="BAH96" s="128"/>
      <c r="BAI96" s="128"/>
      <c r="BAJ96" s="128"/>
      <c r="BAK96" s="128"/>
      <c r="BAL96" s="128"/>
      <c r="BAM96" s="128"/>
      <c r="BAN96" s="128"/>
      <c r="BAO96" s="128"/>
      <c r="BAP96" s="128"/>
      <c r="BAQ96" s="128"/>
      <c r="BAR96" s="128"/>
      <c r="BAS96" s="128"/>
      <c r="BAT96" s="128"/>
      <c r="BAU96" s="128"/>
      <c r="BAV96" s="128"/>
      <c r="BAW96" s="128"/>
      <c r="BAX96" s="128"/>
      <c r="BAY96" s="128"/>
      <c r="BAZ96" s="128"/>
      <c r="BBA96" s="128"/>
      <c r="BBB96" s="128"/>
      <c r="BBC96" s="128"/>
      <c r="BBD96" s="128"/>
      <c r="BBE96" s="128"/>
      <c r="BBF96" s="128"/>
      <c r="BBG96" s="128"/>
      <c r="BBH96" s="128"/>
      <c r="BBI96" s="128"/>
      <c r="BBJ96" s="128"/>
      <c r="BBK96" s="128"/>
      <c r="BBL96" s="128"/>
      <c r="BBM96" s="128"/>
      <c r="BBN96" s="128"/>
      <c r="BBO96" s="128"/>
      <c r="BBP96" s="128"/>
      <c r="BBQ96" s="128"/>
      <c r="BBR96" s="128"/>
      <c r="BBS96" s="128"/>
      <c r="BBT96" s="128"/>
      <c r="BBU96" s="128"/>
      <c r="BBV96" s="128"/>
      <c r="BBW96" s="128"/>
      <c r="BBX96" s="128"/>
      <c r="BBY96" s="128"/>
      <c r="BBZ96" s="128"/>
      <c r="BCA96" s="128"/>
      <c r="BCB96" s="128"/>
      <c r="BCC96" s="128"/>
      <c r="BCD96" s="128"/>
      <c r="BCE96" s="128"/>
      <c r="BCF96" s="128"/>
      <c r="BCG96" s="128"/>
      <c r="BCH96" s="128"/>
      <c r="BCI96" s="128"/>
      <c r="BCJ96" s="128"/>
      <c r="BCK96" s="128"/>
      <c r="BCL96" s="128"/>
      <c r="BCM96" s="128"/>
      <c r="BCN96" s="128"/>
      <c r="BCO96" s="128"/>
      <c r="BCP96" s="128"/>
      <c r="BCQ96" s="128"/>
      <c r="BCR96" s="128"/>
      <c r="BCS96" s="128"/>
      <c r="BCT96" s="128"/>
      <c r="BCU96" s="128"/>
      <c r="BCV96" s="128"/>
      <c r="BCW96" s="128"/>
      <c r="BCX96" s="128"/>
      <c r="BCY96" s="128"/>
      <c r="BCZ96" s="128"/>
      <c r="BDA96" s="128"/>
      <c r="BDB96" s="128"/>
      <c r="BDC96" s="128"/>
      <c r="BDD96" s="128"/>
      <c r="BDE96" s="128"/>
      <c r="BDF96" s="128"/>
      <c r="BDG96" s="128"/>
      <c r="BDH96" s="128"/>
      <c r="BDI96" s="128"/>
      <c r="BDJ96" s="128"/>
      <c r="BDK96" s="128"/>
      <c r="BDL96" s="128"/>
      <c r="BDM96" s="128"/>
      <c r="BDN96" s="128"/>
      <c r="BDO96" s="128"/>
      <c r="BDP96" s="128"/>
      <c r="BDQ96" s="128"/>
      <c r="BDR96" s="128"/>
      <c r="BDS96" s="128"/>
      <c r="BDT96" s="128"/>
      <c r="BDU96" s="128"/>
      <c r="BDV96" s="128"/>
      <c r="BDW96" s="128"/>
      <c r="BDX96" s="128"/>
      <c r="BDY96" s="128"/>
      <c r="BDZ96" s="128"/>
      <c r="BEA96" s="128"/>
      <c r="BEB96" s="128"/>
      <c r="BEC96" s="128"/>
      <c r="BED96" s="128"/>
      <c r="BEE96" s="128"/>
      <c r="BEF96" s="128"/>
      <c r="BEG96" s="128"/>
      <c r="BEH96" s="128"/>
      <c r="BEI96" s="128"/>
      <c r="BEJ96" s="128"/>
      <c r="BEK96" s="128"/>
      <c r="BEL96" s="128"/>
      <c r="BEM96" s="128"/>
      <c r="BEN96" s="128"/>
      <c r="BEO96" s="128"/>
      <c r="BEP96" s="128"/>
      <c r="BEQ96" s="128"/>
      <c r="BER96" s="128"/>
      <c r="BES96" s="128"/>
      <c r="BET96" s="128"/>
      <c r="BEU96" s="128"/>
      <c r="BEV96" s="128"/>
      <c r="BEW96" s="128"/>
      <c r="BEX96" s="128"/>
      <c r="BEY96" s="128"/>
      <c r="BEZ96" s="128"/>
      <c r="BFA96" s="128"/>
      <c r="BFB96" s="128"/>
      <c r="BFC96" s="128"/>
      <c r="BFD96" s="128"/>
      <c r="BFE96" s="128"/>
      <c r="BFF96" s="128"/>
      <c r="BFG96" s="128"/>
      <c r="BFH96" s="128"/>
      <c r="BFI96" s="128"/>
      <c r="BFJ96" s="128"/>
      <c r="BFK96" s="128"/>
      <c r="BFL96" s="128"/>
      <c r="BFM96" s="128"/>
      <c r="BFN96" s="128"/>
      <c r="BFO96" s="128"/>
      <c r="BFP96" s="128"/>
      <c r="BFQ96" s="128"/>
      <c r="BFR96" s="128"/>
      <c r="BFS96" s="128"/>
      <c r="BFT96" s="128"/>
      <c r="BFU96" s="128"/>
      <c r="BFV96" s="128"/>
      <c r="BFW96" s="128"/>
      <c r="BFX96" s="128"/>
      <c r="BFY96" s="128"/>
      <c r="BFZ96" s="128"/>
      <c r="BGA96" s="128"/>
      <c r="BGB96" s="128"/>
      <c r="BGC96" s="128"/>
      <c r="BGD96" s="128"/>
      <c r="BGE96" s="128"/>
      <c r="BGF96" s="128"/>
      <c r="BGG96" s="128"/>
      <c r="BGH96" s="128"/>
      <c r="BGI96" s="128"/>
      <c r="BGJ96" s="128"/>
      <c r="BGK96" s="128"/>
      <c r="BGL96" s="128"/>
      <c r="BGM96" s="128"/>
      <c r="BGN96" s="128"/>
      <c r="BGO96" s="128"/>
      <c r="BGP96" s="128"/>
      <c r="BGQ96" s="128"/>
      <c r="BGR96" s="128"/>
      <c r="BGS96" s="128"/>
      <c r="BGT96" s="128"/>
      <c r="BGU96" s="128"/>
      <c r="BGV96" s="128"/>
      <c r="BGW96" s="128"/>
      <c r="BGX96" s="128"/>
      <c r="BGY96" s="128"/>
      <c r="BGZ96" s="128"/>
      <c r="BHA96" s="128"/>
      <c r="BHB96" s="128"/>
      <c r="BHC96" s="128"/>
      <c r="BHD96" s="128"/>
      <c r="BHE96" s="128"/>
      <c r="BHF96" s="128"/>
      <c r="BHG96" s="128"/>
      <c r="BHH96" s="128"/>
      <c r="BHI96" s="128"/>
      <c r="BHJ96" s="128"/>
      <c r="BHK96" s="128"/>
      <c r="BHL96" s="128"/>
      <c r="BHM96" s="128"/>
      <c r="BHN96" s="128"/>
      <c r="BHO96" s="128"/>
      <c r="BHP96" s="128"/>
      <c r="BHQ96" s="128"/>
      <c r="BHR96" s="128"/>
      <c r="BHS96" s="128"/>
      <c r="BHT96" s="128"/>
      <c r="BHU96" s="128"/>
      <c r="BHV96" s="128"/>
      <c r="BHW96" s="128"/>
      <c r="BHX96" s="128"/>
      <c r="BHY96" s="128"/>
      <c r="BHZ96" s="128"/>
      <c r="BIA96" s="128"/>
      <c r="BIB96" s="128"/>
      <c r="BIC96" s="128"/>
      <c r="BID96" s="128"/>
      <c r="BIE96" s="128"/>
      <c r="BIF96" s="128"/>
      <c r="BIG96" s="128"/>
      <c r="BIH96" s="128"/>
      <c r="BII96" s="128"/>
      <c r="BIJ96" s="128"/>
      <c r="BIK96" s="128"/>
      <c r="BIL96" s="128"/>
      <c r="BIM96" s="128"/>
      <c r="BIN96" s="128"/>
      <c r="BIO96" s="128"/>
      <c r="BIP96" s="128"/>
      <c r="BIQ96" s="128"/>
      <c r="BIR96" s="128"/>
      <c r="BIS96" s="128"/>
      <c r="BIT96" s="128"/>
      <c r="BIU96" s="128"/>
      <c r="BIV96" s="128"/>
      <c r="BIW96" s="128"/>
      <c r="BIX96" s="128"/>
      <c r="BIY96" s="128"/>
      <c r="BIZ96" s="128"/>
      <c r="BJA96" s="128"/>
      <c r="BJB96" s="128"/>
      <c r="BJC96" s="128"/>
      <c r="BJD96" s="128"/>
      <c r="BJE96" s="128"/>
      <c r="BJF96" s="128"/>
      <c r="BJG96" s="128"/>
      <c r="BJH96" s="128"/>
      <c r="BJI96" s="128"/>
      <c r="BJJ96" s="128"/>
      <c r="BJK96" s="128"/>
      <c r="BJL96" s="128"/>
      <c r="BJM96" s="128"/>
      <c r="BJN96" s="128"/>
      <c r="BJO96" s="128"/>
      <c r="BJP96" s="128"/>
      <c r="BJQ96" s="128"/>
      <c r="BJR96" s="128"/>
      <c r="BJS96" s="128"/>
      <c r="BJT96" s="128"/>
      <c r="BJU96" s="128"/>
      <c r="BJV96" s="128"/>
      <c r="BJW96" s="128"/>
      <c r="BJX96" s="128"/>
      <c r="BJY96" s="128"/>
      <c r="BJZ96" s="128"/>
      <c r="BKA96" s="128"/>
      <c r="BKB96" s="128"/>
      <c r="BKC96" s="128"/>
      <c r="BKD96" s="128"/>
      <c r="BKE96" s="128"/>
      <c r="BKF96" s="128"/>
      <c r="BKG96" s="128"/>
      <c r="BKH96" s="128"/>
      <c r="BKI96" s="128"/>
      <c r="BKJ96" s="128"/>
      <c r="BKK96" s="128"/>
      <c r="BKL96" s="128"/>
      <c r="BKM96" s="128"/>
      <c r="BKN96" s="128"/>
      <c r="BKO96" s="128"/>
      <c r="BKP96" s="128"/>
      <c r="BKQ96" s="128"/>
      <c r="BKR96" s="128"/>
      <c r="BKS96" s="128"/>
      <c r="BKT96" s="128"/>
      <c r="BKU96" s="128"/>
      <c r="BKV96" s="128"/>
      <c r="BKW96" s="128"/>
      <c r="BKX96" s="128"/>
      <c r="BKY96" s="128"/>
      <c r="BKZ96" s="128"/>
      <c r="BLA96" s="128"/>
      <c r="BLB96" s="128"/>
      <c r="BLC96" s="128"/>
      <c r="BLD96" s="128"/>
      <c r="BLE96" s="128"/>
      <c r="BLF96" s="128"/>
      <c r="BLG96" s="128"/>
      <c r="BLH96" s="128"/>
      <c r="BLI96" s="128"/>
      <c r="BLJ96" s="128"/>
      <c r="BLK96" s="128"/>
      <c r="BLL96" s="128"/>
      <c r="BLM96" s="128"/>
      <c r="BLN96" s="128"/>
      <c r="BLO96" s="128"/>
      <c r="BLP96" s="128"/>
      <c r="BLQ96" s="128"/>
      <c r="BLR96" s="128"/>
      <c r="BLS96" s="128"/>
      <c r="BLT96" s="128"/>
      <c r="BLU96" s="128"/>
      <c r="BLV96" s="128"/>
      <c r="BLW96" s="128"/>
      <c r="BLX96" s="128"/>
      <c r="BLY96" s="128"/>
      <c r="BLZ96" s="128"/>
      <c r="BMA96" s="128"/>
      <c r="BMB96" s="128"/>
      <c r="BMC96" s="128"/>
      <c r="BMD96" s="128"/>
      <c r="BME96" s="128"/>
      <c r="BMF96" s="128"/>
      <c r="BMG96" s="128"/>
      <c r="BMH96" s="128"/>
      <c r="BMI96" s="128"/>
      <c r="BMJ96" s="128"/>
      <c r="BMK96" s="128"/>
      <c r="BML96" s="128"/>
      <c r="BMM96" s="128"/>
      <c r="BMN96" s="128"/>
      <c r="BMO96" s="128"/>
      <c r="BMP96" s="128"/>
      <c r="BMQ96" s="128"/>
      <c r="BMR96" s="128"/>
      <c r="BMS96" s="128"/>
      <c r="BMT96" s="128"/>
      <c r="BMU96" s="128"/>
      <c r="BMV96" s="128"/>
      <c r="BMW96" s="128"/>
      <c r="BMX96" s="128"/>
      <c r="BMY96" s="128"/>
      <c r="BMZ96" s="128"/>
      <c r="BNA96" s="128"/>
      <c r="BNB96" s="128"/>
      <c r="BNC96" s="128"/>
      <c r="BND96" s="128"/>
      <c r="BNE96" s="128"/>
      <c r="BNF96" s="128"/>
      <c r="BNG96" s="128"/>
      <c r="BNH96" s="128"/>
      <c r="BNI96" s="128"/>
      <c r="BNJ96" s="128"/>
      <c r="BNK96" s="128"/>
      <c r="BNL96" s="128"/>
      <c r="BNM96" s="128"/>
      <c r="BNN96" s="128"/>
      <c r="BNO96" s="128"/>
      <c r="BNP96" s="128"/>
      <c r="BNQ96" s="128"/>
      <c r="BNR96" s="128"/>
      <c r="BNS96" s="128"/>
      <c r="BNT96" s="128"/>
      <c r="BNU96" s="128"/>
      <c r="BNV96" s="128"/>
      <c r="BNW96" s="128"/>
      <c r="BNX96" s="128"/>
      <c r="BNY96" s="128"/>
      <c r="BNZ96" s="128"/>
      <c r="BOA96" s="128"/>
      <c r="BOB96" s="128"/>
      <c r="BOC96" s="128"/>
      <c r="BOD96" s="128"/>
      <c r="BOE96" s="128"/>
      <c r="BOF96" s="128"/>
      <c r="BOG96" s="128"/>
      <c r="BOH96" s="128"/>
      <c r="BOI96" s="128"/>
      <c r="BOJ96" s="128"/>
      <c r="BOK96" s="128"/>
      <c r="BOL96" s="128"/>
      <c r="BOM96" s="128"/>
      <c r="BON96" s="128"/>
      <c r="BOO96" s="128"/>
      <c r="BOP96" s="128"/>
      <c r="BOQ96" s="128"/>
      <c r="BOR96" s="128"/>
      <c r="BOS96" s="128"/>
      <c r="BOT96" s="128"/>
      <c r="BOU96" s="128"/>
      <c r="BOV96" s="128"/>
      <c r="BOW96" s="128"/>
      <c r="BOX96" s="128"/>
      <c r="BOY96" s="128"/>
      <c r="BOZ96" s="128"/>
      <c r="BPA96" s="128"/>
      <c r="BPB96" s="128"/>
      <c r="BPC96" s="128"/>
      <c r="BPD96" s="128"/>
      <c r="BPE96" s="128"/>
      <c r="BPF96" s="128"/>
      <c r="BPG96" s="128"/>
      <c r="BPH96" s="128"/>
      <c r="BPI96" s="128"/>
      <c r="BPJ96" s="128"/>
      <c r="BPK96" s="128"/>
      <c r="BPL96" s="128"/>
      <c r="BPM96" s="128"/>
      <c r="BPN96" s="128"/>
      <c r="BPO96" s="128"/>
      <c r="BPP96" s="128"/>
      <c r="BPQ96" s="128"/>
      <c r="BPR96" s="128"/>
      <c r="BPS96" s="128"/>
      <c r="BPT96" s="128"/>
      <c r="BPU96" s="128"/>
      <c r="BPV96" s="128"/>
      <c r="BPW96" s="128"/>
      <c r="BPX96" s="128"/>
      <c r="BPY96" s="128"/>
      <c r="BPZ96" s="128"/>
      <c r="BQA96" s="128"/>
      <c r="BQB96" s="128"/>
      <c r="BQC96" s="128"/>
      <c r="BQD96" s="128"/>
      <c r="BQE96" s="128"/>
      <c r="BQF96" s="128"/>
      <c r="BQG96" s="128"/>
      <c r="BQH96" s="128"/>
      <c r="BQI96" s="128"/>
      <c r="BQJ96" s="128"/>
      <c r="BQK96" s="128"/>
      <c r="BQL96" s="128"/>
      <c r="BQM96" s="128"/>
      <c r="BQN96" s="128"/>
      <c r="BQO96" s="128"/>
      <c r="BQP96" s="128"/>
      <c r="BQQ96" s="128"/>
      <c r="BQR96" s="128"/>
      <c r="BQS96" s="128"/>
      <c r="BQT96" s="128"/>
      <c r="BQU96" s="128"/>
      <c r="BQV96" s="128"/>
      <c r="BQW96" s="128"/>
      <c r="BQX96" s="128"/>
      <c r="BQY96" s="128"/>
      <c r="BQZ96" s="128"/>
      <c r="BRA96" s="128"/>
      <c r="BRB96" s="128"/>
      <c r="BRC96" s="128"/>
      <c r="BRD96" s="128"/>
      <c r="BRE96" s="128"/>
      <c r="BRF96" s="128"/>
      <c r="BRG96" s="128"/>
      <c r="BRH96" s="128"/>
      <c r="BRI96" s="128"/>
      <c r="BRJ96" s="128"/>
      <c r="BRK96" s="128"/>
      <c r="BRL96" s="128"/>
      <c r="BRM96" s="128"/>
      <c r="BRN96" s="128"/>
      <c r="BRO96" s="128"/>
      <c r="BRP96" s="128"/>
      <c r="BRQ96" s="128"/>
      <c r="BRR96" s="128"/>
      <c r="BRS96" s="128"/>
      <c r="BRT96" s="128"/>
      <c r="BRU96" s="128"/>
      <c r="BRV96" s="128"/>
      <c r="BRW96" s="128"/>
      <c r="BRX96" s="128"/>
      <c r="BRY96" s="128"/>
      <c r="BRZ96" s="128"/>
      <c r="BSA96" s="128"/>
      <c r="BSB96" s="128"/>
      <c r="BSC96" s="128"/>
      <c r="BSD96" s="128"/>
      <c r="BSE96" s="128"/>
      <c r="BSF96" s="128"/>
      <c r="BSG96" s="128"/>
      <c r="BSH96" s="128"/>
      <c r="BSI96" s="128"/>
      <c r="BSJ96" s="128"/>
      <c r="BSK96" s="128"/>
      <c r="BSL96" s="128"/>
      <c r="BSM96" s="128"/>
      <c r="BSN96" s="128"/>
      <c r="BSO96" s="128"/>
      <c r="BSP96" s="128"/>
      <c r="BSQ96" s="128"/>
      <c r="BSR96" s="128"/>
      <c r="BSS96" s="128"/>
      <c r="BST96" s="128"/>
      <c r="BSU96" s="128"/>
      <c r="BSV96" s="128"/>
      <c r="BSW96" s="128"/>
      <c r="BSX96" s="128"/>
      <c r="BSY96" s="128"/>
      <c r="BSZ96" s="128"/>
      <c r="BTA96" s="128"/>
      <c r="BTB96" s="128"/>
      <c r="BTC96" s="128"/>
      <c r="BTD96" s="128"/>
      <c r="BTE96" s="128"/>
      <c r="BTF96" s="128"/>
      <c r="BTG96" s="128"/>
      <c r="BTH96" s="128"/>
      <c r="BTI96" s="128"/>
      <c r="BTJ96" s="128"/>
      <c r="BTK96" s="128"/>
      <c r="BTL96" s="128"/>
      <c r="BTM96" s="128"/>
      <c r="BTN96" s="128"/>
      <c r="BTO96" s="128"/>
      <c r="BTP96" s="128"/>
      <c r="BTQ96" s="128"/>
      <c r="BTR96" s="128"/>
      <c r="BTS96" s="128"/>
      <c r="BTT96" s="128"/>
      <c r="BTU96" s="128"/>
      <c r="BTV96" s="128"/>
      <c r="BTW96" s="128"/>
      <c r="BTX96" s="128"/>
      <c r="BTY96" s="128"/>
      <c r="BTZ96" s="128"/>
      <c r="BUA96" s="128"/>
      <c r="BUB96" s="128"/>
      <c r="BUC96" s="128"/>
      <c r="BUD96" s="128"/>
      <c r="BUE96" s="128"/>
      <c r="BUF96" s="128"/>
      <c r="BUG96" s="128"/>
      <c r="BUH96" s="128"/>
      <c r="BUI96" s="128"/>
      <c r="BUJ96" s="128"/>
      <c r="BUK96" s="128"/>
      <c r="BUL96" s="128"/>
      <c r="BUM96" s="128"/>
      <c r="BUN96" s="128"/>
      <c r="BUO96" s="128"/>
      <c r="BUP96" s="128"/>
      <c r="BUQ96" s="128"/>
      <c r="BUR96" s="128"/>
      <c r="BUS96" s="128"/>
      <c r="BUT96" s="128"/>
      <c r="BUU96" s="128"/>
      <c r="BUV96" s="128"/>
      <c r="BUW96" s="128"/>
      <c r="BUX96" s="128"/>
      <c r="BUY96" s="128"/>
      <c r="BUZ96" s="128"/>
      <c r="BVA96" s="128"/>
      <c r="BVB96" s="128"/>
      <c r="BVC96" s="128"/>
      <c r="BVD96" s="128"/>
      <c r="BVE96" s="128"/>
      <c r="BVF96" s="128"/>
      <c r="BVG96" s="128"/>
      <c r="BVH96" s="128"/>
      <c r="BVI96" s="128"/>
      <c r="BVJ96" s="128"/>
      <c r="BVK96" s="128"/>
      <c r="BVL96" s="128"/>
      <c r="BVM96" s="128"/>
      <c r="BVN96" s="128"/>
      <c r="BVO96" s="128"/>
      <c r="BVP96" s="128"/>
      <c r="BVQ96" s="128"/>
      <c r="BVR96" s="128"/>
      <c r="BVS96" s="128"/>
      <c r="BVT96" s="128"/>
      <c r="BVU96" s="128"/>
      <c r="BVV96" s="128"/>
      <c r="BVW96" s="128"/>
      <c r="BVX96" s="128"/>
      <c r="BVY96" s="128"/>
      <c r="BVZ96" s="128"/>
      <c r="BWA96" s="128"/>
      <c r="BWB96" s="128"/>
      <c r="BWC96" s="128"/>
      <c r="BWD96" s="128"/>
      <c r="BWE96" s="128"/>
      <c r="BWF96" s="128"/>
      <c r="BWG96" s="128"/>
      <c r="BWH96" s="128"/>
      <c r="BWI96" s="128"/>
      <c r="BWJ96" s="128"/>
      <c r="BWK96" s="128"/>
      <c r="BWL96" s="128"/>
      <c r="BWM96" s="128"/>
      <c r="BWN96" s="128"/>
      <c r="BWO96" s="128"/>
      <c r="BWP96" s="128"/>
      <c r="BWQ96" s="128"/>
      <c r="BWR96" s="128"/>
      <c r="BWS96" s="128"/>
      <c r="BWT96" s="128"/>
      <c r="BWU96" s="128"/>
      <c r="BWV96" s="128"/>
      <c r="BWW96" s="128"/>
      <c r="BWX96" s="128"/>
      <c r="BWY96" s="128"/>
      <c r="BWZ96" s="128"/>
      <c r="BXA96" s="128"/>
      <c r="BXB96" s="128"/>
      <c r="BXC96" s="128"/>
      <c r="BXD96" s="128"/>
      <c r="BXE96" s="128"/>
      <c r="BXF96" s="128"/>
      <c r="BXG96" s="128"/>
      <c r="BXH96" s="128"/>
      <c r="BXI96" s="128"/>
      <c r="BXJ96" s="128"/>
      <c r="BXK96" s="128"/>
      <c r="BXL96" s="128"/>
      <c r="BXM96" s="128"/>
      <c r="BXN96" s="128"/>
      <c r="BXO96" s="128"/>
      <c r="BXP96" s="128"/>
      <c r="BXQ96" s="128"/>
      <c r="BXR96" s="128"/>
      <c r="BXS96" s="128"/>
      <c r="BXT96" s="128"/>
      <c r="BXU96" s="128"/>
      <c r="BXV96" s="128"/>
      <c r="BXW96" s="128"/>
      <c r="BXX96" s="128"/>
      <c r="BXY96" s="128"/>
      <c r="BXZ96" s="128"/>
      <c r="BYA96" s="128"/>
      <c r="BYB96" s="128"/>
      <c r="BYC96" s="128"/>
      <c r="BYD96" s="128"/>
      <c r="BYE96" s="128"/>
      <c r="BYF96" s="128"/>
      <c r="BYG96" s="128"/>
      <c r="BYH96" s="128"/>
      <c r="BYI96" s="128"/>
      <c r="BYJ96" s="128"/>
      <c r="BYK96" s="2"/>
    </row>
    <row r="97" spans="1:2013" x14ac:dyDescent="0.35">
      <c r="A97" s="99"/>
      <c r="B97" s="295"/>
      <c r="C97" s="31" t="s">
        <v>155</v>
      </c>
      <c r="D97" s="102" t="s">
        <v>156</v>
      </c>
      <c r="E97" s="102"/>
      <c r="F97" s="326"/>
      <c r="G97" s="98"/>
      <c r="H97" s="328"/>
      <c r="I97" s="128"/>
      <c r="J97" s="344"/>
      <c r="K97" s="329"/>
      <c r="L97" s="329"/>
      <c r="M97" s="329"/>
      <c r="N97" s="329"/>
      <c r="O97" s="329"/>
      <c r="P97" s="329"/>
      <c r="Q97" s="329"/>
      <c r="R97" s="329"/>
      <c r="S97" s="329"/>
      <c r="T97" s="329"/>
      <c r="U97" s="329"/>
      <c r="V97" s="329"/>
      <c r="W97" s="329"/>
      <c r="X97" s="329"/>
      <c r="Y97" s="329"/>
      <c r="Z97" s="329"/>
      <c r="AA97" s="329"/>
      <c r="AB97" s="329"/>
      <c r="AC97" s="329"/>
      <c r="AD97" s="329"/>
      <c r="AE97" s="329"/>
      <c r="AF97" s="329"/>
      <c r="AG97" s="329"/>
      <c r="AH97" s="329"/>
      <c r="AI97" s="329"/>
      <c r="AJ97" s="329"/>
      <c r="AK97" s="329"/>
      <c r="AL97" s="329"/>
      <c r="AM97" s="329"/>
      <c r="AN97" s="329"/>
      <c r="AO97" s="329"/>
      <c r="AP97" s="329"/>
      <c r="AQ97" s="329"/>
      <c r="AR97" s="329"/>
      <c r="AS97" s="329"/>
      <c r="AT97" s="329"/>
      <c r="AU97" s="329"/>
      <c r="AV97" s="329"/>
      <c r="AW97" s="329"/>
      <c r="AX97" s="329"/>
      <c r="AY97" s="329"/>
      <c r="AZ97" s="329"/>
      <c r="BA97" s="329"/>
      <c r="BB97" s="329"/>
      <c r="BC97" s="329"/>
      <c r="BD97" s="329"/>
      <c r="BE97" s="329"/>
      <c r="BF97" s="329"/>
      <c r="BG97" s="329"/>
      <c r="BH97" s="329"/>
      <c r="BI97" s="329"/>
      <c r="BJ97" s="329"/>
      <c r="BK97" s="329"/>
      <c r="BL97" s="329"/>
      <c r="BM97" s="329"/>
      <c r="BN97" s="329"/>
      <c r="BO97" s="329"/>
      <c r="BP97" s="329"/>
      <c r="BQ97" s="329"/>
      <c r="BR97" s="329"/>
      <c r="BS97" s="329"/>
      <c r="BT97" s="329"/>
      <c r="BU97" s="329"/>
      <c r="BV97" s="329"/>
      <c r="BW97" s="329"/>
      <c r="BX97" s="329"/>
      <c r="BY97" s="329"/>
      <c r="BZ97" s="329"/>
      <c r="CA97" s="329"/>
      <c r="CB97" s="329"/>
      <c r="CC97" s="329"/>
      <c r="CD97" s="329"/>
      <c r="CE97" s="329"/>
      <c r="CF97" s="329"/>
      <c r="CG97" s="329"/>
      <c r="CH97" s="329"/>
      <c r="CI97" s="329"/>
      <c r="CJ97" s="329"/>
      <c r="CK97" s="329"/>
      <c r="CL97" s="329"/>
      <c r="CM97" s="329"/>
      <c r="CN97" s="329"/>
      <c r="CO97" s="329"/>
      <c r="CP97" s="329"/>
      <c r="CQ97" s="329"/>
      <c r="CR97" s="329"/>
      <c r="CS97" s="329"/>
      <c r="CT97" s="329"/>
      <c r="CU97" s="329"/>
      <c r="CV97" s="329"/>
      <c r="CW97" s="329"/>
      <c r="CX97" s="329"/>
      <c r="CY97" s="329"/>
      <c r="CZ97" s="329"/>
      <c r="DA97" s="329"/>
      <c r="DB97" s="329"/>
      <c r="DC97" s="329"/>
      <c r="DD97" s="329"/>
      <c r="DE97" s="329"/>
      <c r="DF97" s="329"/>
      <c r="DG97" s="329"/>
      <c r="DH97" s="329"/>
      <c r="DI97" s="329"/>
      <c r="DJ97" s="329"/>
      <c r="DK97" s="329"/>
      <c r="DL97" s="329"/>
      <c r="DM97" s="329"/>
      <c r="DN97" s="329"/>
      <c r="DO97" s="329"/>
      <c r="DP97" s="329"/>
      <c r="DQ97" s="329"/>
      <c r="DR97" s="329"/>
      <c r="DS97" s="329"/>
      <c r="DT97" s="329"/>
      <c r="DU97" s="329"/>
      <c r="DV97" s="329"/>
      <c r="DW97" s="329"/>
      <c r="DX97" s="329"/>
      <c r="DY97" s="329"/>
      <c r="DZ97" s="329"/>
      <c r="EA97" s="329"/>
      <c r="EB97" s="329"/>
      <c r="EC97" s="329"/>
      <c r="ED97" s="329"/>
      <c r="EE97" s="329"/>
      <c r="EF97" s="329"/>
      <c r="EG97" s="329"/>
      <c r="EH97" s="329"/>
      <c r="EI97" s="329"/>
      <c r="EJ97" s="329"/>
      <c r="EK97" s="329"/>
      <c r="EL97" s="329"/>
      <c r="EM97" s="329"/>
      <c r="EN97" s="329"/>
      <c r="EO97" s="329"/>
      <c r="EP97" s="329"/>
      <c r="EQ97" s="329"/>
      <c r="ER97" s="329"/>
      <c r="ES97" s="329"/>
      <c r="ET97" s="329"/>
      <c r="EU97" s="329"/>
      <c r="EV97" s="329"/>
      <c r="EW97" s="329"/>
      <c r="EX97" s="329"/>
      <c r="EY97" s="329"/>
      <c r="EZ97" s="329"/>
      <c r="FA97" s="329"/>
      <c r="FB97" s="329"/>
      <c r="FC97" s="329"/>
      <c r="FD97" s="329"/>
      <c r="FE97" s="329"/>
      <c r="FF97" s="329"/>
      <c r="FG97" s="329"/>
      <c r="FH97" s="329"/>
      <c r="FI97" s="329"/>
      <c r="FJ97" s="329"/>
      <c r="FK97" s="329"/>
      <c r="FL97" s="329"/>
      <c r="FM97" s="329"/>
      <c r="FN97" s="329"/>
      <c r="FO97" s="329"/>
      <c r="FP97" s="329"/>
      <c r="FQ97" s="329"/>
      <c r="FR97" s="329"/>
      <c r="FS97" s="329"/>
      <c r="FT97" s="329"/>
      <c r="FU97" s="329"/>
      <c r="FV97" s="329"/>
      <c r="FW97" s="329"/>
      <c r="FX97" s="329"/>
      <c r="FY97" s="329"/>
      <c r="FZ97" s="329"/>
      <c r="GA97" s="329"/>
      <c r="GB97" s="329"/>
      <c r="GC97" s="329"/>
      <c r="GD97" s="329"/>
      <c r="GE97" s="329"/>
      <c r="GF97" s="329"/>
      <c r="GG97" s="329"/>
      <c r="GH97" s="329"/>
      <c r="GI97" s="329"/>
      <c r="GJ97" s="329"/>
      <c r="GK97" s="329"/>
      <c r="GL97" s="329"/>
      <c r="GM97" s="329"/>
      <c r="GN97" s="329"/>
      <c r="GO97" s="329"/>
      <c r="GP97" s="329"/>
      <c r="GQ97" s="329"/>
      <c r="GR97" s="329"/>
      <c r="GS97" s="329"/>
      <c r="GT97" s="329"/>
      <c r="GU97" s="329"/>
      <c r="GV97" s="329"/>
      <c r="GW97" s="329"/>
      <c r="GX97" s="329"/>
      <c r="GY97" s="329"/>
      <c r="GZ97" s="329"/>
      <c r="HA97" s="329"/>
      <c r="HB97" s="329"/>
      <c r="HC97" s="329"/>
      <c r="HD97" s="329"/>
      <c r="HE97" s="329"/>
      <c r="HF97" s="329"/>
      <c r="HG97" s="329"/>
      <c r="HH97" s="329"/>
      <c r="HI97" s="329"/>
      <c r="HJ97" s="329"/>
      <c r="HK97" s="329"/>
      <c r="HL97" s="329"/>
      <c r="HM97" s="329"/>
      <c r="HN97" s="329"/>
      <c r="HO97" s="329"/>
      <c r="HP97" s="329"/>
      <c r="HQ97" s="329"/>
      <c r="HR97" s="329"/>
      <c r="HS97" s="329"/>
      <c r="HT97" s="329"/>
      <c r="HU97" s="329"/>
      <c r="HV97" s="329"/>
      <c r="HW97" s="329"/>
      <c r="HX97" s="329"/>
      <c r="HY97" s="329"/>
      <c r="HZ97" s="329"/>
      <c r="IA97" s="329"/>
      <c r="IB97" s="329"/>
      <c r="IC97" s="329"/>
      <c r="ID97" s="329"/>
      <c r="IE97" s="329"/>
      <c r="IF97" s="329"/>
      <c r="IG97" s="329"/>
      <c r="IH97" s="329"/>
      <c r="II97" s="329"/>
      <c r="IJ97" s="329"/>
      <c r="IK97" s="329"/>
      <c r="IL97" s="329"/>
      <c r="IM97" s="329"/>
      <c r="IN97" s="329"/>
      <c r="IO97" s="329"/>
      <c r="IP97" s="329"/>
      <c r="IQ97" s="329"/>
      <c r="IR97" s="329"/>
      <c r="IS97" s="329"/>
      <c r="IT97" s="329"/>
      <c r="IU97" s="329"/>
      <c r="IV97" s="329"/>
      <c r="IW97" s="329"/>
      <c r="IX97" s="329"/>
      <c r="IY97" s="21"/>
      <c r="IZ97" s="117"/>
      <c r="JA97" s="30"/>
      <c r="JB97" s="128"/>
      <c r="JC97" s="128"/>
      <c r="JD97" s="128"/>
      <c r="JE97" s="128"/>
      <c r="JF97" s="128"/>
      <c r="JG97" s="128"/>
      <c r="JH97" s="128"/>
      <c r="JI97" s="128"/>
      <c r="JJ97" s="128"/>
      <c r="JK97" s="128"/>
      <c r="JL97" s="128"/>
      <c r="JM97" s="128"/>
      <c r="JN97" s="128"/>
      <c r="JO97" s="128"/>
      <c r="JP97" s="128"/>
      <c r="JQ97" s="128"/>
      <c r="JR97" s="128"/>
      <c r="JS97" s="128"/>
      <c r="JT97" s="128"/>
      <c r="JU97" s="128"/>
      <c r="JV97" s="128"/>
      <c r="JW97" s="128"/>
      <c r="JX97" s="128"/>
      <c r="JY97" s="128"/>
      <c r="JZ97" s="128"/>
      <c r="KA97" s="128"/>
      <c r="KB97" s="128"/>
      <c r="KC97" s="128"/>
      <c r="KD97" s="128"/>
      <c r="KE97" s="128"/>
      <c r="KF97" s="128"/>
      <c r="KG97" s="128"/>
      <c r="KH97" s="128"/>
      <c r="KI97" s="128"/>
      <c r="KJ97" s="128"/>
      <c r="KK97" s="128"/>
      <c r="KL97" s="128"/>
      <c r="KM97" s="128"/>
      <c r="KN97" s="128"/>
      <c r="KO97" s="128"/>
      <c r="KP97" s="128"/>
      <c r="KQ97" s="128"/>
      <c r="KR97" s="128"/>
      <c r="KS97" s="128"/>
      <c r="KT97" s="128"/>
      <c r="KU97" s="128"/>
      <c r="KV97" s="128"/>
      <c r="KW97" s="128"/>
      <c r="KX97" s="128"/>
      <c r="KY97" s="128"/>
      <c r="KZ97" s="128"/>
      <c r="LA97" s="128"/>
      <c r="LB97" s="128"/>
      <c r="LC97" s="128"/>
      <c r="LD97" s="128"/>
      <c r="LE97" s="128"/>
      <c r="LF97" s="128"/>
      <c r="LG97" s="128"/>
      <c r="LH97" s="128"/>
      <c r="LI97" s="128"/>
      <c r="LJ97" s="128"/>
      <c r="LK97" s="128"/>
      <c r="LL97" s="128"/>
      <c r="LM97" s="128"/>
      <c r="LN97" s="128"/>
      <c r="LO97" s="128"/>
      <c r="LP97" s="128"/>
      <c r="LQ97" s="128"/>
      <c r="LR97" s="128"/>
      <c r="LS97" s="128"/>
      <c r="LT97" s="128"/>
      <c r="LU97" s="128"/>
      <c r="LV97" s="128"/>
      <c r="LW97" s="128"/>
      <c r="LX97" s="128"/>
      <c r="LY97" s="128"/>
      <c r="LZ97" s="128"/>
      <c r="MA97" s="128"/>
      <c r="MB97" s="128"/>
      <c r="MC97" s="128"/>
      <c r="MD97" s="128"/>
      <c r="ME97" s="128"/>
      <c r="MF97" s="128"/>
      <c r="MG97" s="128"/>
      <c r="MH97" s="128"/>
      <c r="MI97" s="128"/>
      <c r="MJ97" s="128"/>
      <c r="MK97" s="128"/>
      <c r="ML97" s="128"/>
      <c r="MM97" s="128"/>
      <c r="MN97" s="128"/>
      <c r="MO97" s="128"/>
      <c r="MP97" s="128"/>
      <c r="MQ97" s="128"/>
      <c r="MR97" s="128"/>
      <c r="MS97" s="128"/>
      <c r="MT97" s="128"/>
      <c r="MU97" s="128"/>
      <c r="MV97" s="128"/>
      <c r="MW97" s="128"/>
      <c r="MX97" s="128"/>
      <c r="MY97" s="128"/>
      <c r="MZ97" s="128"/>
      <c r="NA97" s="128"/>
      <c r="NB97" s="128"/>
      <c r="NC97" s="128"/>
      <c r="ND97" s="128"/>
      <c r="NE97" s="128"/>
      <c r="NF97" s="128"/>
      <c r="NG97" s="128"/>
      <c r="NH97" s="128"/>
      <c r="NI97" s="128"/>
      <c r="NJ97" s="128"/>
      <c r="NK97" s="128"/>
      <c r="NL97" s="128"/>
      <c r="NM97" s="128"/>
      <c r="NN97" s="128"/>
      <c r="NO97" s="128"/>
      <c r="NP97" s="128"/>
      <c r="NQ97" s="128"/>
      <c r="NR97" s="128"/>
      <c r="NS97" s="128"/>
      <c r="NT97" s="128"/>
      <c r="NU97" s="128"/>
      <c r="NV97" s="128"/>
      <c r="NW97" s="128"/>
      <c r="NX97" s="128"/>
      <c r="NY97" s="128"/>
      <c r="NZ97" s="128"/>
      <c r="OA97" s="128"/>
      <c r="OB97" s="128"/>
      <c r="OC97" s="128"/>
      <c r="OD97" s="128"/>
      <c r="OE97" s="128"/>
      <c r="OF97" s="128"/>
      <c r="OG97" s="128"/>
      <c r="OH97" s="128"/>
      <c r="OI97" s="128"/>
      <c r="OJ97" s="128"/>
      <c r="OK97" s="128"/>
      <c r="OL97" s="128"/>
      <c r="OM97" s="128"/>
      <c r="ON97" s="128"/>
      <c r="OO97" s="128"/>
      <c r="OP97" s="128"/>
      <c r="OQ97" s="128"/>
      <c r="OR97" s="128"/>
      <c r="OS97" s="128"/>
      <c r="OT97" s="128"/>
      <c r="OU97" s="128"/>
      <c r="OV97" s="128"/>
      <c r="OW97" s="128"/>
      <c r="OX97" s="128"/>
      <c r="OY97" s="128"/>
      <c r="OZ97" s="128"/>
      <c r="PA97" s="128"/>
      <c r="PB97" s="128"/>
      <c r="PC97" s="128"/>
      <c r="PD97" s="128"/>
      <c r="PE97" s="128"/>
      <c r="PF97" s="128"/>
      <c r="PG97" s="128"/>
      <c r="PH97" s="128"/>
      <c r="PI97" s="128"/>
      <c r="PJ97" s="128"/>
      <c r="PK97" s="128"/>
      <c r="PL97" s="128"/>
      <c r="PM97" s="128"/>
      <c r="PN97" s="128"/>
      <c r="PO97" s="128"/>
      <c r="PP97" s="128"/>
      <c r="PQ97" s="128"/>
      <c r="PR97" s="128"/>
      <c r="PS97" s="128"/>
      <c r="PT97" s="128"/>
      <c r="PU97" s="128"/>
      <c r="PV97" s="128"/>
      <c r="PW97" s="128"/>
      <c r="PX97" s="128"/>
      <c r="PY97" s="128"/>
      <c r="PZ97" s="128"/>
      <c r="QA97" s="128"/>
      <c r="QB97" s="128"/>
      <c r="QC97" s="128"/>
      <c r="QD97" s="128"/>
      <c r="QE97" s="128"/>
      <c r="QF97" s="128"/>
      <c r="QG97" s="128"/>
      <c r="QH97" s="128"/>
      <c r="QI97" s="128"/>
      <c r="QJ97" s="128"/>
      <c r="QK97" s="128"/>
      <c r="QL97" s="128"/>
      <c r="QM97" s="128"/>
      <c r="QN97" s="128"/>
      <c r="QO97" s="128"/>
      <c r="QP97" s="128"/>
      <c r="QQ97" s="128"/>
      <c r="QR97" s="128"/>
      <c r="QS97" s="128"/>
      <c r="QT97" s="128"/>
      <c r="QU97" s="128"/>
      <c r="QV97" s="128"/>
      <c r="QW97" s="128"/>
      <c r="QX97" s="128"/>
      <c r="QY97" s="128"/>
      <c r="QZ97" s="128"/>
      <c r="RA97" s="128"/>
      <c r="RB97" s="128"/>
      <c r="RC97" s="128"/>
      <c r="RD97" s="128"/>
      <c r="RE97" s="128"/>
      <c r="RF97" s="128"/>
      <c r="RG97" s="128"/>
      <c r="RH97" s="128"/>
      <c r="RI97" s="128"/>
      <c r="RJ97" s="128"/>
      <c r="RK97" s="128"/>
      <c r="RL97" s="128"/>
      <c r="RM97" s="128"/>
      <c r="RN97" s="128"/>
      <c r="RO97" s="128"/>
      <c r="RP97" s="128"/>
      <c r="RQ97" s="128"/>
      <c r="RR97" s="128"/>
      <c r="RS97" s="128"/>
      <c r="RT97" s="128"/>
      <c r="RU97" s="128"/>
      <c r="RV97" s="128"/>
      <c r="RW97" s="128"/>
      <c r="RX97" s="128"/>
      <c r="RY97" s="128"/>
      <c r="RZ97" s="128"/>
      <c r="SA97" s="128"/>
      <c r="SB97" s="128"/>
      <c r="SC97" s="128"/>
      <c r="SD97" s="128"/>
      <c r="SE97" s="128"/>
      <c r="SF97" s="128"/>
      <c r="SG97" s="128"/>
      <c r="SH97" s="128"/>
      <c r="SI97" s="128"/>
      <c r="SJ97" s="128"/>
      <c r="SK97" s="128"/>
      <c r="SL97" s="128"/>
      <c r="SM97" s="128"/>
      <c r="SN97" s="128"/>
      <c r="SO97" s="128"/>
      <c r="SP97" s="128"/>
      <c r="SQ97" s="128"/>
      <c r="SR97" s="128"/>
      <c r="SS97" s="128"/>
      <c r="ST97" s="128"/>
      <c r="SU97" s="128"/>
      <c r="SV97" s="128"/>
      <c r="SW97" s="128"/>
      <c r="SX97" s="128"/>
      <c r="SY97" s="128"/>
      <c r="SZ97" s="128"/>
      <c r="TA97" s="128"/>
      <c r="TB97" s="128"/>
      <c r="TC97" s="128"/>
      <c r="TD97" s="128"/>
      <c r="TE97" s="128"/>
      <c r="TF97" s="128"/>
      <c r="TG97" s="128"/>
      <c r="TH97" s="128"/>
      <c r="TI97" s="128"/>
      <c r="TJ97" s="128"/>
      <c r="TK97" s="128"/>
      <c r="TL97" s="128"/>
      <c r="TM97" s="128"/>
      <c r="TN97" s="128"/>
      <c r="TO97" s="128"/>
      <c r="TP97" s="128"/>
      <c r="TQ97" s="128"/>
      <c r="TR97" s="128"/>
      <c r="TS97" s="128"/>
      <c r="TT97" s="128"/>
      <c r="TU97" s="128"/>
      <c r="TV97" s="128"/>
      <c r="TW97" s="128"/>
      <c r="TX97" s="128"/>
      <c r="TY97" s="128"/>
      <c r="TZ97" s="128"/>
      <c r="UA97" s="128"/>
      <c r="UB97" s="128"/>
      <c r="UC97" s="128"/>
      <c r="UD97" s="128"/>
      <c r="UE97" s="128"/>
      <c r="UF97" s="128"/>
      <c r="UG97" s="128"/>
      <c r="UH97" s="128"/>
      <c r="UI97" s="128"/>
      <c r="UJ97" s="128"/>
      <c r="UK97" s="128"/>
      <c r="UL97" s="128"/>
      <c r="UM97" s="128"/>
      <c r="UN97" s="128"/>
      <c r="UO97" s="128"/>
      <c r="UP97" s="128"/>
      <c r="UQ97" s="128"/>
      <c r="UR97" s="128"/>
      <c r="US97" s="128"/>
      <c r="UT97" s="128"/>
      <c r="UU97" s="128"/>
      <c r="UV97" s="128"/>
      <c r="UW97" s="128"/>
      <c r="UX97" s="128"/>
      <c r="UY97" s="128"/>
      <c r="UZ97" s="128"/>
      <c r="VA97" s="128"/>
      <c r="VB97" s="128"/>
      <c r="VC97" s="128"/>
      <c r="VD97" s="128"/>
      <c r="VE97" s="128"/>
      <c r="VF97" s="128"/>
      <c r="VG97" s="128"/>
      <c r="VH97" s="128"/>
      <c r="VI97" s="128"/>
      <c r="VJ97" s="128"/>
      <c r="VK97" s="128"/>
      <c r="VL97" s="128"/>
      <c r="VM97" s="128"/>
      <c r="VN97" s="128"/>
      <c r="VO97" s="128"/>
      <c r="VP97" s="128"/>
      <c r="VQ97" s="128"/>
      <c r="VR97" s="128"/>
      <c r="VS97" s="128"/>
      <c r="VT97" s="128"/>
      <c r="VU97" s="128"/>
      <c r="VV97" s="128"/>
      <c r="VW97" s="128"/>
      <c r="VX97" s="128"/>
      <c r="VY97" s="128"/>
      <c r="VZ97" s="128"/>
      <c r="WA97" s="128"/>
      <c r="WB97" s="128"/>
      <c r="WC97" s="128"/>
      <c r="WD97" s="128"/>
      <c r="WE97" s="128"/>
      <c r="WF97" s="128"/>
      <c r="WG97" s="128"/>
      <c r="WH97" s="128"/>
      <c r="WI97" s="128"/>
      <c r="WJ97" s="128"/>
      <c r="WK97" s="128"/>
      <c r="WL97" s="128"/>
      <c r="WM97" s="128"/>
      <c r="WN97" s="128"/>
      <c r="WO97" s="128"/>
      <c r="WP97" s="128"/>
      <c r="WQ97" s="128"/>
      <c r="WR97" s="128"/>
      <c r="WS97" s="128"/>
      <c r="WT97" s="128"/>
      <c r="WU97" s="128"/>
      <c r="WV97" s="128"/>
      <c r="WW97" s="128"/>
      <c r="WX97" s="128"/>
      <c r="WY97" s="128"/>
      <c r="WZ97" s="128"/>
      <c r="XA97" s="128"/>
      <c r="XB97" s="128"/>
      <c r="XC97" s="128"/>
      <c r="XD97" s="128"/>
      <c r="XE97" s="128"/>
      <c r="XF97" s="128"/>
      <c r="XG97" s="128"/>
      <c r="XH97" s="128"/>
      <c r="XI97" s="128"/>
      <c r="XJ97" s="128"/>
      <c r="XK97" s="128"/>
      <c r="XL97" s="128"/>
      <c r="XM97" s="128"/>
      <c r="XN97" s="128"/>
      <c r="XO97" s="128"/>
      <c r="XP97" s="128"/>
      <c r="XQ97" s="128"/>
      <c r="XR97" s="128"/>
      <c r="XS97" s="128"/>
      <c r="XT97" s="128"/>
      <c r="XU97" s="128"/>
      <c r="XV97" s="128"/>
      <c r="XW97" s="128"/>
      <c r="XX97" s="128"/>
      <c r="XY97" s="128"/>
      <c r="XZ97" s="128"/>
      <c r="YA97" s="128"/>
      <c r="YB97" s="128"/>
      <c r="YC97" s="128"/>
      <c r="YD97" s="128"/>
      <c r="YE97" s="128"/>
      <c r="YF97" s="128"/>
      <c r="YG97" s="128"/>
      <c r="YH97" s="128"/>
      <c r="YI97" s="128"/>
      <c r="YJ97" s="128"/>
      <c r="YK97" s="128"/>
      <c r="YL97" s="128"/>
      <c r="YM97" s="128"/>
      <c r="YN97" s="128"/>
      <c r="YO97" s="128"/>
      <c r="YP97" s="128"/>
      <c r="YQ97" s="128"/>
      <c r="YR97" s="128"/>
      <c r="YS97" s="128"/>
      <c r="YT97" s="128"/>
      <c r="YU97" s="128"/>
      <c r="YV97" s="128"/>
      <c r="YW97" s="128"/>
      <c r="YX97" s="128"/>
      <c r="YY97" s="128"/>
      <c r="YZ97" s="128"/>
      <c r="ZA97" s="128"/>
      <c r="ZB97" s="128"/>
      <c r="ZC97" s="128"/>
      <c r="ZD97" s="128"/>
      <c r="ZE97" s="128"/>
      <c r="ZF97" s="128"/>
      <c r="ZG97" s="128"/>
      <c r="ZH97" s="128"/>
      <c r="ZI97" s="128"/>
      <c r="ZJ97" s="128"/>
      <c r="ZK97" s="128"/>
      <c r="ZL97" s="128"/>
      <c r="ZM97" s="128"/>
      <c r="ZN97" s="128"/>
      <c r="ZO97" s="128"/>
      <c r="ZP97" s="128"/>
      <c r="ZQ97" s="128"/>
      <c r="ZR97" s="128"/>
      <c r="ZS97" s="128"/>
      <c r="ZT97" s="128"/>
      <c r="ZU97" s="128"/>
      <c r="ZV97" s="128"/>
      <c r="ZW97" s="128"/>
      <c r="ZX97" s="128"/>
      <c r="ZY97" s="128"/>
      <c r="ZZ97" s="128"/>
      <c r="AAA97" s="128"/>
      <c r="AAB97" s="128"/>
      <c r="AAC97" s="128"/>
      <c r="AAD97" s="128"/>
      <c r="AAE97" s="128"/>
      <c r="AAF97" s="128"/>
      <c r="AAG97" s="128"/>
      <c r="AAH97" s="128"/>
      <c r="AAI97" s="128"/>
      <c r="AAJ97" s="128"/>
      <c r="AAK97" s="128"/>
      <c r="AAL97" s="128"/>
      <c r="AAM97" s="128"/>
      <c r="AAN97" s="128"/>
      <c r="AAO97" s="128"/>
      <c r="AAP97" s="128"/>
      <c r="AAQ97" s="128"/>
      <c r="AAR97" s="128"/>
      <c r="AAS97" s="128"/>
      <c r="AAT97" s="128"/>
      <c r="AAU97" s="128"/>
      <c r="AAV97" s="128"/>
      <c r="AAW97" s="128"/>
      <c r="AAX97" s="128"/>
      <c r="AAY97" s="128"/>
      <c r="AAZ97" s="128"/>
      <c r="ABA97" s="128"/>
      <c r="ABB97" s="128"/>
      <c r="ABC97" s="128"/>
      <c r="ABD97" s="128"/>
      <c r="ABE97" s="128"/>
      <c r="ABF97" s="128"/>
      <c r="ABG97" s="128"/>
      <c r="ABH97" s="128"/>
      <c r="ABI97" s="128"/>
      <c r="ABJ97" s="128"/>
      <c r="ABK97" s="128"/>
      <c r="ABL97" s="128"/>
      <c r="ABM97" s="128"/>
      <c r="ABN97" s="128"/>
      <c r="ABO97" s="128"/>
      <c r="ABP97" s="128"/>
      <c r="ABQ97" s="128"/>
      <c r="ABR97" s="128"/>
      <c r="ABS97" s="128"/>
      <c r="ABT97" s="128"/>
      <c r="ABU97" s="128"/>
      <c r="ABV97" s="128"/>
      <c r="ABW97" s="128"/>
      <c r="ABX97" s="128"/>
      <c r="ABY97" s="128"/>
      <c r="ABZ97" s="128"/>
      <c r="ACA97" s="128"/>
      <c r="ACB97" s="128"/>
      <c r="ACC97" s="128"/>
      <c r="ACD97" s="128"/>
      <c r="ACE97" s="128"/>
      <c r="ACF97" s="128"/>
      <c r="ACG97" s="128"/>
      <c r="ACH97" s="128"/>
      <c r="ACI97" s="128"/>
      <c r="ACJ97" s="128"/>
      <c r="ACK97" s="128"/>
      <c r="ACL97" s="128"/>
      <c r="ACM97" s="128"/>
      <c r="ACN97" s="128"/>
      <c r="ACO97" s="128"/>
      <c r="ACP97" s="128"/>
      <c r="ACQ97" s="128"/>
      <c r="ACR97" s="128"/>
      <c r="ACS97" s="128"/>
      <c r="ACT97" s="128"/>
      <c r="ACU97" s="128"/>
      <c r="ACV97" s="128"/>
      <c r="ACW97" s="128"/>
      <c r="ACX97" s="128"/>
      <c r="ACY97" s="128"/>
      <c r="ACZ97" s="128"/>
      <c r="ADA97" s="128"/>
      <c r="ADB97" s="128"/>
      <c r="ADC97" s="128"/>
      <c r="ADD97" s="128"/>
      <c r="ADE97" s="128"/>
      <c r="ADF97" s="128"/>
      <c r="ADG97" s="128"/>
      <c r="ADH97" s="128"/>
      <c r="ADI97" s="128"/>
      <c r="ADJ97" s="128"/>
      <c r="ADK97" s="128"/>
      <c r="ADL97" s="128"/>
      <c r="ADM97" s="128"/>
      <c r="ADN97" s="128"/>
      <c r="ADO97" s="128"/>
      <c r="ADP97" s="128"/>
      <c r="ADQ97" s="128"/>
      <c r="ADR97" s="128"/>
      <c r="ADS97" s="128"/>
      <c r="ADT97" s="128"/>
      <c r="ADU97" s="128"/>
      <c r="ADV97" s="128"/>
      <c r="ADW97" s="128"/>
      <c r="ADX97" s="128"/>
      <c r="ADY97" s="128"/>
      <c r="ADZ97" s="128"/>
      <c r="AEA97" s="128"/>
      <c r="AEB97" s="128"/>
      <c r="AEC97" s="128"/>
      <c r="AED97" s="128"/>
      <c r="AEE97" s="128"/>
      <c r="AEF97" s="128"/>
      <c r="AEG97" s="128"/>
      <c r="AEH97" s="128"/>
      <c r="AEI97" s="128"/>
      <c r="AEJ97" s="128"/>
      <c r="AEK97" s="128"/>
      <c r="AEL97" s="128"/>
      <c r="AEM97" s="128"/>
      <c r="AEN97" s="128"/>
      <c r="AEO97" s="128"/>
      <c r="AEP97" s="128"/>
      <c r="AEQ97" s="128"/>
      <c r="AER97" s="128"/>
      <c r="AES97" s="128"/>
      <c r="AET97" s="128"/>
      <c r="AEU97" s="128"/>
      <c r="AEV97" s="128"/>
      <c r="AEW97" s="128"/>
      <c r="AEX97" s="128"/>
      <c r="AEY97" s="128"/>
      <c r="AEZ97" s="128"/>
      <c r="AFA97" s="128"/>
      <c r="AFB97" s="128"/>
      <c r="AFC97" s="128"/>
      <c r="AFD97" s="128"/>
      <c r="AFE97" s="128"/>
      <c r="AFF97" s="128"/>
      <c r="AFG97" s="128"/>
      <c r="AFH97" s="128"/>
      <c r="AFI97" s="128"/>
      <c r="AFJ97" s="128"/>
      <c r="AFK97" s="128"/>
      <c r="AFL97" s="128"/>
      <c r="AFM97" s="128"/>
      <c r="AFN97" s="128"/>
      <c r="AFO97" s="128"/>
      <c r="AFP97" s="128"/>
      <c r="AFQ97" s="128"/>
      <c r="AFR97" s="128"/>
      <c r="AFS97" s="128"/>
      <c r="AFT97" s="128"/>
      <c r="AFU97" s="128"/>
      <c r="AFV97" s="128"/>
      <c r="AFW97" s="128"/>
      <c r="AFX97" s="128"/>
      <c r="AFY97" s="128"/>
      <c r="AFZ97" s="128"/>
      <c r="AGA97" s="128"/>
      <c r="AGB97" s="128"/>
      <c r="AGC97" s="128"/>
      <c r="AGD97" s="128"/>
      <c r="AGE97" s="128"/>
      <c r="AGF97" s="128"/>
      <c r="AGG97" s="128"/>
      <c r="AGH97" s="128"/>
      <c r="AGI97" s="128"/>
      <c r="AGJ97" s="128"/>
      <c r="AGK97" s="128"/>
      <c r="AGL97" s="128"/>
      <c r="AGM97" s="128"/>
      <c r="AGN97" s="128"/>
      <c r="AGO97" s="128"/>
      <c r="AGP97" s="128"/>
      <c r="AGQ97" s="128"/>
      <c r="AGR97" s="128"/>
      <c r="AGS97" s="128"/>
      <c r="AGT97" s="128"/>
      <c r="AGU97" s="128"/>
      <c r="AGV97" s="128"/>
      <c r="AGW97" s="128"/>
      <c r="AGX97" s="128"/>
      <c r="AGY97" s="128"/>
      <c r="AGZ97" s="128"/>
      <c r="AHA97" s="128"/>
      <c r="AHB97" s="128"/>
      <c r="AHC97" s="128"/>
      <c r="AHD97" s="128"/>
      <c r="AHE97" s="128"/>
      <c r="AHF97" s="128"/>
      <c r="AHG97" s="128"/>
      <c r="AHH97" s="128"/>
      <c r="AHI97" s="128"/>
      <c r="AHJ97" s="128"/>
      <c r="AHK97" s="128"/>
      <c r="AHL97" s="128"/>
      <c r="AHM97" s="128"/>
      <c r="AHN97" s="128"/>
      <c r="AHO97" s="128"/>
      <c r="AHP97" s="128"/>
      <c r="AHQ97" s="128"/>
      <c r="AHR97" s="128"/>
      <c r="AHS97" s="128"/>
      <c r="AHT97" s="128"/>
      <c r="AHU97" s="128"/>
      <c r="AHV97" s="128"/>
      <c r="AHW97" s="128"/>
      <c r="AHX97" s="128"/>
      <c r="AHY97" s="128"/>
      <c r="AHZ97" s="128"/>
      <c r="AIA97" s="128"/>
      <c r="AIB97" s="128"/>
      <c r="AIC97" s="128"/>
      <c r="AID97" s="128"/>
      <c r="AIE97" s="128"/>
      <c r="AIF97" s="128"/>
      <c r="AIG97" s="128"/>
      <c r="AIH97" s="128"/>
      <c r="AII97" s="128"/>
      <c r="AIJ97" s="128"/>
      <c r="AIK97" s="128"/>
      <c r="AIL97" s="128"/>
      <c r="AIM97" s="128"/>
      <c r="AIN97" s="128"/>
      <c r="AIO97" s="128"/>
      <c r="AIP97" s="128"/>
      <c r="AIQ97" s="128"/>
      <c r="AIR97" s="128"/>
      <c r="AIS97" s="128"/>
      <c r="AIT97" s="128"/>
      <c r="AIU97" s="128"/>
      <c r="AIV97" s="128"/>
      <c r="AIW97" s="128"/>
      <c r="AIX97" s="128"/>
      <c r="AIY97" s="128"/>
      <c r="AIZ97" s="128"/>
      <c r="AJA97" s="128"/>
      <c r="AJB97" s="128"/>
      <c r="AJC97" s="128"/>
      <c r="AJD97" s="128"/>
      <c r="AJE97" s="128"/>
      <c r="AJF97" s="128"/>
      <c r="AJG97" s="128"/>
      <c r="AJH97" s="128"/>
      <c r="AJI97" s="128"/>
      <c r="AJJ97" s="128"/>
      <c r="AJK97" s="128"/>
      <c r="AJL97" s="128"/>
      <c r="AJM97" s="128"/>
      <c r="AJN97" s="128"/>
      <c r="AJO97" s="128"/>
      <c r="AJP97" s="128"/>
      <c r="AJQ97" s="128"/>
      <c r="AJR97" s="128"/>
      <c r="AJS97" s="128"/>
      <c r="AJT97" s="128"/>
      <c r="AJU97" s="128"/>
      <c r="AJV97" s="128"/>
      <c r="AJW97" s="128"/>
      <c r="AJX97" s="128"/>
      <c r="AJY97" s="128"/>
      <c r="AJZ97" s="128"/>
      <c r="AKA97" s="128"/>
      <c r="AKB97" s="128"/>
      <c r="AKC97" s="128"/>
      <c r="AKD97" s="128"/>
      <c r="AKE97" s="128"/>
      <c r="AKF97" s="128"/>
      <c r="AKG97" s="128"/>
      <c r="AKH97" s="128"/>
      <c r="AKI97" s="128"/>
      <c r="AKJ97" s="128"/>
      <c r="AKK97" s="128"/>
      <c r="AKL97" s="128"/>
      <c r="AKM97" s="128"/>
      <c r="AKN97" s="128"/>
      <c r="AKO97" s="128"/>
      <c r="AKP97" s="128"/>
      <c r="AKQ97" s="128"/>
      <c r="AKR97" s="128"/>
      <c r="AKS97" s="128"/>
      <c r="AKT97" s="128"/>
      <c r="AKU97" s="128"/>
      <c r="AKV97" s="128"/>
      <c r="AKW97" s="128"/>
      <c r="AKX97" s="128"/>
      <c r="AKY97" s="128"/>
      <c r="AKZ97" s="128"/>
      <c r="ALA97" s="128"/>
      <c r="ALB97" s="128"/>
      <c r="ALC97" s="128"/>
      <c r="ALD97" s="128"/>
      <c r="ALE97" s="128"/>
      <c r="ALF97" s="128"/>
      <c r="ALG97" s="128"/>
      <c r="ALH97" s="128"/>
      <c r="ALI97" s="128"/>
      <c r="ALJ97" s="128"/>
      <c r="ALK97" s="128"/>
      <c r="ALL97" s="128"/>
      <c r="ALM97" s="128"/>
      <c r="ALN97" s="128"/>
      <c r="ALO97" s="128"/>
      <c r="ALP97" s="128"/>
      <c r="ALQ97" s="128"/>
      <c r="ALR97" s="128"/>
      <c r="ALS97" s="128"/>
      <c r="ALT97" s="128"/>
      <c r="ALU97" s="128"/>
      <c r="ALV97" s="128"/>
      <c r="ALW97" s="128"/>
      <c r="ALX97" s="128"/>
      <c r="ALY97" s="128"/>
      <c r="ALZ97" s="128"/>
      <c r="AMA97" s="128"/>
      <c r="AMB97" s="128"/>
      <c r="AMC97" s="128"/>
      <c r="AMD97" s="128"/>
      <c r="AME97" s="128"/>
      <c r="AMF97" s="128"/>
      <c r="AMG97" s="128"/>
      <c r="AMH97" s="128"/>
      <c r="AMI97" s="128"/>
      <c r="AMJ97" s="128"/>
      <c r="AMK97" s="128"/>
      <c r="AML97" s="128"/>
      <c r="AMM97" s="128"/>
      <c r="AMN97" s="128"/>
      <c r="AMO97" s="128"/>
      <c r="AMP97" s="128"/>
      <c r="AMQ97" s="128"/>
      <c r="AMR97" s="128"/>
      <c r="AMS97" s="128"/>
      <c r="AMT97" s="128"/>
      <c r="AMU97" s="128"/>
      <c r="AMV97" s="128"/>
      <c r="AMW97" s="128"/>
      <c r="AMX97" s="128"/>
      <c r="AMY97" s="128"/>
      <c r="AMZ97" s="128"/>
      <c r="ANA97" s="128"/>
      <c r="ANB97" s="128"/>
      <c r="ANC97" s="128"/>
      <c r="AND97" s="128"/>
      <c r="ANE97" s="128"/>
      <c r="ANF97" s="128"/>
      <c r="ANG97" s="128"/>
      <c r="ANH97" s="128"/>
      <c r="ANI97" s="128"/>
      <c r="ANJ97" s="128"/>
      <c r="ANK97" s="128"/>
      <c r="ANL97" s="128"/>
      <c r="ANM97" s="128"/>
      <c r="ANN97" s="128"/>
      <c r="ANO97" s="128"/>
      <c r="ANP97" s="128"/>
      <c r="ANQ97" s="128"/>
      <c r="ANR97" s="128"/>
      <c r="ANS97" s="128"/>
      <c r="ANT97" s="128"/>
      <c r="ANU97" s="128"/>
      <c r="ANV97" s="128"/>
      <c r="ANW97" s="128"/>
      <c r="ANX97" s="128"/>
      <c r="ANY97" s="128"/>
      <c r="ANZ97" s="128"/>
      <c r="AOA97" s="128"/>
      <c r="AOB97" s="128"/>
      <c r="AOC97" s="128"/>
      <c r="AOD97" s="128"/>
      <c r="AOE97" s="128"/>
      <c r="AOF97" s="128"/>
      <c r="AOG97" s="128"/>
      <c r="AOH97" s="128"/>
      <c r="AOI97" s="128"/>
      <c r="AOJ97" s="128"/>
      <c r="AOK97" s="128"/>
      <c r="AOL97" s="128"/>
      <c r="AOM97" s="128"/>
      <c r="AON97" s="128"/>
      <c r="AOO97" s="128"/>
      <c r="AOP97" s="128"/>
      <c r="AOQ97" s="128"/>
      <c r="AOR97" s="128"/>
      <c r="AOS97" s="128"/>
      <c r="AOT97" s="128"/>
      <c r="AOU97" s="128"/>
      <c r="AOV97" s="128"/>
      <c r="AOW97" s="128"/>
      <c r="AOX97" s="128"/>
      <c r="AOY97" s="128"/>
      <c r="AOZ97" s="128"/>
      <c r="APA97" s="128"/>
      <c r="APB97" s="128"/>
      <c r="APC97" s="128"/>
      <c r="APD97" s="128"/>
      <c r="APE97" s="128"/>
      <c r="APF97" s="128"/>
      <c r="APG97" s="128"/>
      <c r="APH97" s="128"/>
      <c r="API97" s="128"/>
      <c r="APJ97" s="128"/>
      <c r="APK97" s="128"/>
      <c r="APL97" s="128"/>
      <c r="APM97" s="128"/>
      <c r="APN97" s="128"/>
      <c r="APO97" s="128"/>
      <c r="APP97" s="128"/>
      <c r="APQ97" s="128"/>
      <c r="APR97" s="128"/>
      <c r="APS97" s="128"/>
      <c r="APT97" s="128"/>
      <c r="APU97" s="128"/>
      <c r="APV97" s="128"/>
      <c r="APW97" s="128"/>
      <c r="APX97" s="128"/>
      <c r="APY97" s="128"/>
      <c r="APZ97" s="128"/>
      <c r="AQA97" s="128"/>
      <c r="AQB97" s="128"/>
      <c r="AQC97" s="128"/>
      <c r="AQD97" s="128"/>
      <c r="AQE97" s="128"/>
      <c r="AQF97" s="128"/>
      <c r="AQG97" s="128"/>
      <c r="AQH97" s="128"/>
      <c r="AQI97" s="128"/>
      <c r="AQJ97" s="128"/>
      <c r="AQK97" s="128"/>
      <c r="AQL97" s="128"/>
      <c r="AQM97" s="128"/>
      <c r="AQN97" s="128"/>
      <c r="AQO97" s="128"/>
      <c r="AQP97" s="128"/>
      <c r="AQQ97" s="128"/>
      <c r="AQR97" s="128"/>
      <c r="AQS97" s="128"/>
      <c r="AQT97" s="128"/>
      <c r="AQU97" s="128"/>
      <c r="AQV97" s="128"/>
      <c r="AQW97" s="128"/>
      <c r="AQX97" s="128"/>
      <c r="AQY97" s="128"/>
      <c r="AQZ97" s="128"/>
      <c r="ARA97" s="128"/>
      <c r="ARB97" s="128"/>
      <c r="ARC97" s="128"/>
      <c r="ARD97" s="128"/>
      <c r="ARE97" s="128"/>
      <c r="ARF97" s="128"/>
      <c r="ARG97" s="128"/>
      <c r="ARH97" s="128"/>
      <c r="ARI97" s="128"/>
      <c r="ARJ97" s="128"/>
      <c r="ARK97" s="128"/>
      <c r="ARL97" s="128"/>
      <c r="ARM97" s="128"/>
      <c r="ARN97" s="128"/>
      <c r="ARO97" s="128"/>
      <c r="ARP97" s="128"/>
      <c r="ARQ97" s="128"/>
      <c r="ARR97" s="128"/>
      <c r="ARS97" s="128"/>
      <c r="ART97" s="128"/>
      <c r="ARU97" s="128"/>
      <c r="ARV97" s="128"/>
      <c r="ARW97" s="128"/>
      <c r="ARX97" s="128"/>
      <c r="ARY97" s="128"/>
      <c r="ARZ97" s="128"/>
      <c r="ASA97" s="128"/>
      <c r="ASB97" s="128"/>
      <c r="ASC97" s="128"/>
      <c r="ASD97" s="128"/>
      <c r="ASE97" s="128"/>
      <c r="ASF97" s="128"/>
      <c r="ASG97" s="128"/>
      <c r="ASH97" s="128"/>
      <c r="ASI97" s="128"/>
      <c r="ASJ97" s="128"/>
      <c r="ASK97" s="128"/>
      <c r="ASL97" s="128"/>
      <c r="ASM97" s="128"/>
      <c r="ASN97" s="128"/>
      <c r="ASO97" s="128"/>
      <c r="ASP97" s="128"/>
      <c r="ASQ97" s="128"/>
      <c r="ASR97" s="128"/>
      <c r="ASS97" s="128"/>
      <c r="AST97" s="128"/>
      <c r="ASU97" s="128"/>
      <c r="ASV97" s="128"/>
      <c r="ASW97" s="128"/>
      <c r="ASX97" s="128"/>
      <c r="ASY97" s="128"/>
      <c r="ASZ97" s="128"/>
      <c r="ATA97" s="128"/>
      <c r="ATB97" s="128"/>
      <c r="ATC97" s="128"/>
      <c r="ATD97" s="128"/>
      <c r="ATE97" s="128"/>
      <c r="ATF97" s="128"/>
      <c r="ATG97" s="128"/>
      <c r="ATH97" s="128"/>
      <c r="ATI97" s="128"/>
      <c r="ATJ97" s="128"/>
      <c r="ATK97" s="128"/>
      <c r="ATL97" s="128"/>
      <c r="ATM97" s="128"/>
      <c r="ATN97" s="128"/>
      <c r="ATO97" s="128"/>
      <c r="ATP97" s="128"/>
      <c r="ATQ97" s="128"/>
      <c r="ATR97" s="128"/>
      <c r="ATS97" s="128"/>
      <c r="ATT97" s="128"/>
      <c r="ATU97" s="128"/>
      <c r="ATV97" s="128"/>
      <c r="ATW97" s="128"/>
      <c r="ATX97" s="128"/>
      <c r="ATY97" s="128"/>
      <c r="ATZ97" s="128"/>
      <c r="AUA97" s="128"/>
      <c r="AUB97" s="128"/>
      <c r="AUC97" s="128"/>
      <c r="AUD97" s="128"/>
      <c r="AUE97" s="128"/>
      <c r="AUF97" s="128"/>
      <c r="AUG97" s="128"/>
      <c r="AUH97" s="128"/>
      <c r="AUI97" s="128"/>
      <c r="AUJ97" s="128"/>
      <c r="AUK97" s="128"/>
      <c r="AUL97" s="128"/>
      <c r="AUM97" s="128"/>
      <c r="AUN97" s="128"/>
      <c r="AUO97" s="128"/>
      <c r="AUP97" s="128"/>
      <c r="AUQ97" s="128"/>
      <c r="AUR97" s="128"/>
      <c r="AUS97" s="128"/>
      <c r="AUT97" s="128"/>
      <c r="AUU97" s="128"/>
      <c r="AUV97" s="128"/>
      <c r="AUW97" s="128"/>
      <c r="AUX97" s="128"/>
      <c r="AUY97" s="128"/>
      <c r="AUZ97" s="128"/>
      <c r="AVA97" s="128"/>
      <c r="AVB97" s="128"/>
      <c r="AVC97" s="128"/>
      <c r="AVD97" s="128"/>
      <c r="AVE97" s="128"/>
      <c r="AVF97" s="128"/>
      <c r="AVG97" s="128"/>
      <c r="AVH97" s="128"/>
      <c r="AVI97" s="128"/>
      <c r="AVJ97" s="128"/>
      <c r="AVK97" s="128"/>
      <c r="AVL97" s="22"/>
      <c r="AVM97" s="112"/>
      <c r="AVN97" s="128"/>
      <c r="AVO97" s="128"/>
      <c r="AVP97" s="128"/>
      <c r="AVQ97" s="128"/>
      <c r="AVR97" s="128"/>
      <c r="AVS97" s="128"/>
      <c r="AVT97" s="128"/>
      <c r="AVU97" s="128"/>
      <c r="AVV97" s="128"/>
      <c r="AVW97" s="128"/>
      <c r="AVX97" s="128"/>
      <c r="AVY97" s="128"/>
      <c r="AVZ97" s="128"/>
      <c r="AWA97" s="128"/>
      <c r="AWB97" s="128"/>
      <c r="AWC97" s="128"/>
      <c r="AWD97" s="128"/>
      <c r="AWE97" s="128"/>
      <c r="AWF97" s="128"/>
      <c r="AWG97" s="128"/>
      <c r="AWH97" s="128"/>
      <c r="AWI97" s="128"/>
      <c r="AWJ97" s="128"/>
      <c r="AWK97" s="128"/>
      <c r="AWL97" s="128"/>
      <c r="AWM97" s="128"/>
      <c r="AWN97" s="128"/>
      <c r="AWO97" s="128"/>
      <c r="AWP97" s="128"/>
      <c r="AWQ97" s="128"/>
      <c r="AWR97" s="128"/>
      <c r="AWS97" s="128"/>
      <c r="AWT97" s="128"/>
      <c r="AWU97" s="128"/>
      <c r="AWV97" s="128"/>
      <c r="AWW97" s="128"/>
      <c r="AWX97" s="128"/>
      <c r="AWY97" s="128"/>
      <c r="AWZ97" s="128"/>
      <c r="AXA97" s="128"/>
      <c r="AXB97" s="128"/>
      <c r="AXC97" s="128"/>
      <c r="AXD97" s="128"/>
      <c r="AXE97" s="128"/>
      <c r="AXF97" s="128"/>
      <c r="AXG97" s="128"/>
      <c r="AXH97" s="128"/>
      <c r="AXI97" s="128"/>
      <c r="AXJ97" s="128"/>
      <c r="AXK97" s="128"/>
      <c r="AXL97" s="128"/>
      <c r="AXM97" s="128"/>
      <c r="AXN97" s="128"/>
      <c r="AXO97" s="128"/>
      <c r="AXP97" s="128"/>
      <c r="AXQ97" s="128"/>
      <c r="AXR97" s="128"/>
      <c r="AXS97" s="128"/>
      <c r="AXT97" s="128"/>
      <c r="AXU97" s="128"/>
      <c r="AXV97" s="128"/>
      <c r="AXW97" s="128"/>
      <c r="AXX97" s="128"/>
      <c r="AXY97" s="128"/>
      <c r="AXZ97" s="128"/>
      <c r="AYA97" s="128"/>
      <c r="AYB97" s="128"/>
      <c r="AYC97" s="128"/>
      <c r="AYD97" s="128"/>
      <c r="AYE97" s="128"/>
      <c r="AYF97" s="128"/>
      <c r="AYG97" s="128"/>
      <c r="AYH97" s="128"/>
      <c r="AYI97" s="128"/>
      <c r="AYJ97" s="128"/>
      <c r="AYK97" s="128"/>
      <c r="AYL97" s="128"/>
      <c r="AYM97" s="128"/>
      <c r="AYN97" s="128"/>
      <c r="AYO97" s="128"/>
      <c r="AYP97" s="128"/>
      <c r="AYQ97" s="128"/>
      <c r="AYR97" s="128"/>
      <c r="AYS97" s="128"/>
      <c r="AYT97" s="128"/>
      <c r="AYU97" s="128"/>
      <c r="AYV97" s="128"/>
      <c r="AYW97" s="128"/>
      <c r="AYX97" s="128"/>
      <c r="AYY97" s="128"/>
      <c r="AYZ97" s="128"/>
      <c r="AZA97" s="128"/>
      <c r="AZB97" s="128"/>
      <c r="AZC97" s="128"/>
      <c r="AZD97" s="128"/>
      <c r="AZE97" s="128"/>
      <c r="AZF97" s="128"/>
      <c r="AZG97" s="128"/>
      <c r="AZH97" s="128"/>
      <c r="AZI97" s="128"/>
      <c r="AZJ97" s="128"/>
      <c r="AZK97" s="128"/>
      <c r="AZL97" s="128"/>
      <c r="AZM97" s="128"/>
      <c r="AZN97" s="128"/>
      <c r="AZO97" s="128"/>
      <c r="AZP97" s="128"/>
      <c r="AZQ97" s="128"/>
      <c r="AZR97" s="128"/>
      <c r="AZS97" s="128"/>
      <c r="AZT97" s="128"/>
      <c r="AZU97" s="128"/>
      <c r="AZV97" s="128"/>
      <c r="AZW97" s="128"/>
      <c r="AZX97" s="128"/>
      <c r="AZY97" s="128"/>
      <c r="AZZ97" s="128"/>
      <c r="BAA97" s="128"/>
      <c r="BAB97" s="128"/>
      <c r="BAC97" s="128"/>
      <c r="BAD97" s="128"/>
      <c r="BAE97" s="128"/>
      <c r="BAF97" s="128"/>
      <c r="BAG97" s="128"/>
      <c r="BAH97" s="128"/>
      <c r="BAI97" s="128"/>
      <c r="BAJ97" s="128"/>
      <c r="BAK97" s="128"/>
      <c r="BAL97" s="128"/>
      <c r="BAM97" s="128"/>
      <c r="BAN97" s="128"/>
      <c r="BAO97" s="128"/>
      <c r="BAP97" s="128"/>
      <c r="BAQ97" s="128"/>
      <c r="BAR97" s="128"/>
      <c r="BAS97" s="128"/>
      <c r="BAT97" s="128"/>
      <c r="BAU97" s="128"/>
      <c r="BAV97" s="128"/>
      <c r="BAW97" s="128"/>
      <c r="BAX97" s="128"/>
      <c r="BAY97" s="128"/>
      <c r="BAZ97" s="128"/>
      <c r="BBA97" s="128"/>
      <c r="BBB97" s="128"/>
      <c r="BBC97" s="128"/>
      <c r="BBD97" s="128"/>
      <c r="BBE97" s="128"/>
      <c r="BBF97" s="128"/>
      <c r="BBG97" s="128"/>
      <c r="BBH97" s="128"/>
      <c r="BBI97" s="128"/>
      <c r="BBJ97" s="128"/>
      <c r="BBK97" s="128"/>
      <c r="BBL97" s="128"/>
      <c r="BBM97" s="128"/>
      <c r="BBN97" s="128"/>
      <c r="BBO97" s="128"/>
      <c r="BBP97" s="128"/>
      <c r="BBQ97" s="128"/>
      <c r="BBR97" s="128"/>
      <c r="BBS97" s="128"/>
      <c r="BBT97" s="128"/>
      <c r="BBU97" s="128"/>
      <c r="BBV97" s="128"/>
      <c r="BBW97" s="128"/>
      <c r="BBX97" s="128"/>
      <c r="BBY97" s="128"/>
      <c r="BBZ97" s="128"/>
      <c r="BCA97" s="128"/>
      <c r="BCB97" s="128"/>
      <c r="BCC97" s="128"/>
      <c r="BCD97" s="128"/>
      <c r="BCE97" s="128"/>
      <c r="BCF97" s="128"/>
      <c r="BCG97" s="128"/>
      <c r="BCH97" s="128"/>
      <c r="BCI97" s="128"/>
      <c r="BCJ97" s="128"/>
      <c r="BCK97" s="128"/>
      <c r="BCL97" s="128"/>
      <c r="BCM97" s="128"/>
      <c r="BCN97" s="128"/>
      <c r="BCO97" s="128"/>
      <c r="BCP97" s="128"/>
      <c r="BCQ97" s="128"/>
      <c r="BCR97" s="128"/>
      <c r="BCS97" s="128"/>
      <c r="BCT97" s="128"/>
      <c r="BCU97" s="128"/>
      <c r="BCV97" s="128"/>
      <c r="BCW97" s="128"/>
      <c r="BCX97" s="128"/>
      <c r="BCY97" s="128"/>
      <c r="BCZ97" s="128"/>
      <c r="BDA97" s="128"/>
      <c r="BDB97" s="128"/>
      <c r="BDC97" s="128"/>
      <c r="BDD97" s="128"/>
      <c r="BDE97" s="128"/>
      <c r="BDF97" s="128"/>
      <c r="BDG97" s="128"/>
      <c r="BDH97" s="128"/>
      <c r="BDI97" s="128"/>
      <c r="BDJ97" s="128"/>
      <c r="BDK97" s="128"/>
      <c r="BDL97" s="128"/>
      <c r="BDM97" s="128"/>
      <c r="BDN97" s="128"/>
      <c r="BDO97" s="128"/>
      <c r="BDP97" s="128"/>
      <c r="BDQ97" s="128"/>
      <c r="BDR97" s="128"/>
      <c r="BDS97" s="128"/>
      <c r="BDT97" s="128"/>
      <c r="BDU97" s="128"/>
      <c r="BDV97" s="128"/>
      <c r="BDW97" s="128"/>
      <c r="BDX97" s="128"/>
      <c r="BDY97" s="128"/>
      <c r="BDZ97" s="128"/>
      <c r="BEA97" s="128"/>
      <c r="BEB97" s="128"/>
      <c r="BEC97" s="128"/>
      <c r="BED97" s="128"/>
      <c r="BEE97" s="128"/>
      <c r="BEF97" s="128"/>
      <c r="BEG97" s="128"/>
      <c r="BEH97" s="128"/>
      <c r="BEI97" s="128"/>
      <c r="BEJ97" s="128"/>
      <c r="BEK97" s="128"/>
      <c r="BEL97" s="128"/>
      <c r="BEM97" s="128"/>
      <c r="BEN97" s="128"/>
      <c r="BEO97" s="128"/>
      <c r="BEP97" s="128"/>
      <c r="BEQ97" s="128"/>
      <c r="BER97" s="128"/>
      <c r="BES97" s="128"/>
      <c r="BET97" s="128"/>
      <c r="BEU97" s="128"/>
      <c r="BEV97" s="128"/>
      <c r="BEW97" s="128"/>
      <c r="BEX97" s="128"/>
      <c r="BEY97" s="128"/>
      <c r="BEZ97" s="128"/>
      <c r="BFA97" s="128"/>
      <c r="BFB97" s="128"/>
      <c r="BFC97" s="128"/>
      <c r="BFD97" s="128"/>
      <c r="BFE97" s="128"/>
      <c r="BFF97" s="128"/>
      <c r="BFG97" s="128"/>
      <c r="BFH97" s="128"/>
      <c r="BFI97" s="128"/>
      <c r="BFJ97" s="128"/>
      <c r="BFK97" s="128"/>
      <c r="BFL97" s="128"/>
      <c r="BFM97" s="128"/>
      <c r="BFN97" s="128"/>
      <c r="BFO97" s="128"/>
      <c r="BFP97" s="128"/>
      <c r="BFQ97" s="128"/>
      <c r="BFR97" s="128"/>
      <c r="BFS97" s="128"/>
      <c r="BFT97" s="128"/>
      <c r="BFU97" s="128"/>
      <c r="BFV97" s="128"/>
      <c r="BFW97" s="128"/>
      <c r="BFX97" s="128"/>
      <c r="BFY97" s="128"/>
      <c r="BFZ97" s="128"/>
      <c r="BGA97" s="128"/>
      <c r="BGB97" s="128"/>
      <c r="BGC97" s="128"/>
      <c r="BGD97" s="128"/>
      <c r="BGE97" s="128"/>
      <c r="BGF97" s="128"/>
      <c r="BGG97" s="128"/>
      <c r="BGH97" s="128"/>
      <c r="BGI97" s="128"/>
      <c r="BGJ97" s="128"/>
      <c r="BGK97" s="128"/>
      <c r="BGL97" s="128"/>
      <c r="BGM97" s="128"/>
      <c r="BGN97" s="128"/>
      <c r="BGO97" s="128"/>
      <c r="BGP97" s="128"/>
      <c r="BGQ97" s="128"/>
      <c r="BGR97" s="128"/>
      <c r="BGS97" s="128"/>
      <c r="BGT97" s="128"/>
      <c r="BGU97" s="128"/>
      <c r="BGV97" s="128"/>
      <c r="BGW97" s="128"/>
      <c r="BGX97" s="128"/>
      <c r="BGY97" s="128"/>
      <c r="BGZ97" s="128"/>
      <c r="BHA97" s="128"/>
      <c r="BHB97" s="128"/>
      <c r="BHC97" s="128"/>
      <c r="BHD97" s="128"/>
      <c r="BHE97" s="128"/>
      <c r="BHF97" s="128"/>
      <c r="BHG97" s="128"/>
      <c r="BHH97" s="128"/>
      <c r="BHI97" s="128"/>
      <c r="BHJ97" s="128"/>
      <c r="BHK97" s="128"/>
      <c r="BHL97" s="128"/>
      <c r="BHM97" s="128"/>
      <c r="BHN97" s="128"/>
      <c r="BHO97" s="128"/>
      <c r="BHP97" s="128"/>
      <c r="BHQ97" s="128"/>
      <c r="BHR97" s="128"/>
      <c r="BHS97" s="128"/>
      <c r="BHT97" s="128"/>
      <c r="BHU97" s="128"/>
      <c r="BHV97" s="128"/>
      <c r="BHW97" s="128"/>
      <c r="BHX97" s="128"/>
      <c r="BHY97" s="128"/>
      <c r="BHZ97" s="128"/>
      <c r="BIA97" s="128"/>
      <c r="BIB97" s="128"/>
      <c r="BIC97" s="128"/>
      <c r="BID97" s="128"/>
      <c r="BIE97" s="128"/>
      <c r="BIF97" s="128"/>
      <c r="BIG97" s="128"/>
      <c r="BIH97" s="128"/>
      <c r="BII97" s="128"/>
      <c r="BIJ97" s="128"/>
      <c r="BIK97" s="128"/>
      <c r="BIL97" s="128"/>
      <c r="BIM97" s="128"/>
      <c r="BIN97" s="128"/>
      <c r="BIO97" s="128"/>
      <c r="BIP97" s="128"/>
      <c r="BIQ97" s="128"/>
      <c r="BIR97" s="128"/>
      <c r="BIS97" s="128"/>
      <c r="BIT97" s="128"/>
      <c r="BIU97" s="128"/>
      <c r="BIV97" s="128"/>
      <c r="BIW97" s="128"/>
      <c r="BIX97" s="128"/>
      <c r="BIY97" s="128"/>
      <c r="BIZ97" s="128"/>
      <c r="BJA97" s="128"/>
      <c r="BJB97" s="128"/>
      <c r="BJC97" s="128"/>
      <c r="BJD97" s="128"/>
      <c r="BJE97" s="128"/>
      <c r="BJF97" s="128"/>
      <c r="BJG97" s="128"/>
      <c r="BJH97" s="128"/>
      <c r="BJI97" s="128"/>
      <c r="BJJ97" s="128"/>
      <c r="BJK97" s="128"/>
      <c r="BJL97" s="128"/>
      <c r="BJM97" s="128"/>
      <c r="BJN97" s="128"/>
      <c r="BJO97" s="128"/>
      <c r="BJP97" s="128"/>
      <c r="BJQ97" s="128"/>
      <c r="BJR97" s="128"/>
      <c r="BJS97" s="128"/>
      <c r="BJT97" s="128"/>
      <c r="BJU97" s="128"/>
      <c r="BJV97" s="128"/>
      <c r="BJW97" s="128"/>
      <c r="BJX97" s="128"/>
      <c r="BJY97" s="128"/>
      <c r="BJZ97" s="128"/>
      <c r="BKA97" s="128"/>
      <c r="BKB97" s="128"/>
      <c r="BKC97" s="128"/>
      <c r="BKD97" s="128"/>
      <c r="BKE97" s="128"/>
      <c r="BKF97" s="128"/>
      <c r="BKG97" s="128"/>
      <c r="BKH97" s="128"/>
      <c r="BKI97" s="128"/>
      <c r="BKJ97" s="128"/>
      <c r="BKK97" s="128"/>
      <c r="BKL97" s="128"/>
      <c r="BKM97" s="128"/>
      <c r="BKN97" s="128"/>
      <c r="BKO97" s="128"/>
      <c r="BKP97" s="128"/>
      <c r="BKQ97" s="128"/>
      <c r="BKR97" s="128"/>
      <c r="BKS97" s="128"/>
      <c r="BKT97" s="128"/>
      <c r="BKU97" s="128"/>
      <c r="BKV97" s="128"/>
      <c r="BKW97" s="128"/>
      <c r="BKX97" s="128"/>
      <c r="BKY97" s="128"/>
      <c r="BKZ97" s="128"/>
      <c r="BLA97" s="128"/>
      <c r="BLB97" s="128"/>
      <c r="BLC97" s="128"/>
      <c r="BLD97" s="128"/>
      <c r="BLE97" s="128"/>
      <c r="BLF97" s="128"/>
      <c r="BLG97" s="128"/>
      <c r="BLH97" s="128"/>
      <c r="BLI97" s="128"/>
      <c r="BLJ97" s="128"/>
      <c r="BLK97" s="128"/>
      <c r="BLL97" s="128"/>
      <c r="BLM97" s="128"/>
      <c r="BLN97" s="128"/>
      <c r="BLO97" s="128"/>
      <c r="BLP97" s="128"/>
      <c r="BLQ97" s="128"/>
      <c r="BLR97" s="128"/>
      <c r="BLS97" s="128"/>
      <c r="BLT97" s="128"/>
      <c r="BLU97" s="128"/>
      <c r="BLV97" s="128"/>
      <c r="BLW97" s="128"/>
      <c r="BLX97" s="128"/>
      <c r="BLY97" s="128"/>
      <c r="BLZ97" s="128"/>
      <c r="BMA97" s="128"/>
      <c r="BMB97" s="128"/>
      <c r="BMC97" s="128"/>
      <c r="BMD97" s="128"/>
      <c r="BME97" s="128"/>
      <c r="BMF97" s="128"/>
      <c r="BMG97" s="128"/>
      <c r="BMH97" s="128"/>
      <c r="BMI97" s="128"/>
      <c r="BMJ97" s="128"/>
      <c r="BMK97" s="128"/>
      <c r="BML97" s="128"/>
      <c r="BMM97" s="128"/>
      <c r="BMN97" s="128"/>
      <c r="BMO97" s="128"/>
      <c r="BMP97" s="128"/>
      <c r="BMQ97" s="128"/>
      <c r="BMR97" s="128"/>
      <c r="BMS97" s="128"/>
      <c r="BMT97" s="128"/>
      <c r="BMU97" s="128"/>
      <c r="BMV97" s="128"/>
      <c r="BMW97" s="128"/>
      <c r="BMX97" s="128"/>
      <c r="BMY97" s="128"/>
      <c r="BMZ97" s="128"/>
      <c r="BNA97" s="128"/>
      <c r="BNB97" s="128"/>
      <c r="BNC97" s="128"/>
      <c r="BND97" s="128"/>
      <c r="BNE97" s="128"/>
      <c r="BNF97" s="128"/>
      <c r="BNG97" s="128"/>
      <c r="BNH97" s="128"/>
      <c r="BNI97" s="128"/>
      <c r="BNJ97" s="128"/>
      <c r="BNK97" s="128"/>
      <c r="BNL97" s="128"/>
      <c r="BNM97" s="128"/>
      <c r="BNN97" s="128"/>
      <c r="BNO97" s="128"/>
      <c r="BNP97" s="128"/>
      <c r="BNQ97" s="128"/>
      <c r="BNR97" s="128"/>
      <c r="BNS97" s="128"/>
      <c r="BNT97" s="128"/>
      <c r="BNU97" s="128"/>
      <c r="BNV97" s="128"/>
      <c r="BNW97" s="128"/>
      <c r="BNX97" s="128"/>
      <c r="BNY97" s="128"/>
      <c r="BNZ97" s="128"/>
      <c r="BOA97" s="128"/>
      <c r="BOB97" s="128"/>
      <c r="BOC97" s="128"/>
      <c r="BOD97" s="128"/>
      <c r="BOE97" s="128"/>
      <c r="BOF97" s="128"/>
      <c r="BOG97" s="128"/>
      <c r="BOH97" s="128"/>
      <c r="BOI97" s="128"/>
      <c r="BOJ97" s="128"/>
      <c r="BOK97" s="128"/>
      <c r="BOL97" s="128"/>
      <c r="BOM97" s="128"/>
      <c r="BON97" s="128"/>
      <c r="BOO97" s="128"/>
      <c r="BOP97" s="128"/>
      <c r="BOQ97" s="128"/>
      <c r="BOR97" s="128"/>
      <c r="BOS97" s="128"/>
      <c r="BOT97" s="128"/>
      <c r="BOU97" s="128"/>
      <c r="BOV97" s="128"/>
      <c r="BOW97" s="128"/>
      <c r="BOX97" s="128"/>
      <c r="BOY97" s="128"/>
      <c r="BOZ97" s="128"/>
      <c r="BPA97" s="128"/>
      <c r="BPB97" s="128"/>
      <c r="BPC97" s="128"/>
      <c r="BPD97" s="128"/>
      <c r="BPE97" s="128"/>
      <c r="BPF97" s="128"/>
      <c r="BPG97" s="128"/>
      <c r="BPH97" s="128"/>
      <c r="BPI97" s="128"/>
      <c r="BPJ97" s="128"/>
      <c r="BPK97" s="128"/>
      <c r="BPL97" s="128"/>
      <c r="BPM97" s="128"/>
      <c r="BPN97" s="128"/>
      <c r="BPO97" s="128"/>
      <c r="BPP97" s="128"/>
      <c r="BPQ97" s="128"/>
      <c r="BPR97" s="128"/>
      <c r="BPS97" s="128"/>
      <c r="BPT97" s="128"/>
      <c r="BPU97" s="128"/>
      <c r="BPV97" s="128"/>
      <c r="BPW97" s="128"/>
      <c r="BPX97" s="128"/>
      <c r="BPY97" s="128"/>
      <c r="BPZ97" s="128"/>
      <c r="BQA97" s="128"/>
      <c r="BQB97" s="128"/>
      <c r="BQC97" s="128"/>
      <c r="BQD97" s="128"/>
      <c r="BQE97" s="128"/>
      <c r="BQF97" s="128"/>
      <c r="BQG97" s="128"/>
      <c r="BQH97" s="128"/>
      <c r="BQI97" s="128"/>
      <c r="BQJ97" s="128"/>
      <c r="BQK97" s="128"/>
      <c r="BQL97" s="128"/>
      <c r="BQM97" s="128"/>
      <c r="BQN97" s="128"/>
      <c r="BQO97" s="128"/>
      <c r="BQP97" s="128"/>
      <c r="BQQ97" s="128"/>
      <c r="BQR97" s="128"/>
      <c r="BQS97" s="128"/>
      <c r="BQT97" s="128"/>
      <c r="BQU97" s="128"/>
      <c r="BQV97" s="128"/>
      <c r="BQW97" s="128"/>
      <c r="BQX97" s="128"/>
      <c r="BQY97" s="128"/>
      <c r="BQZ97" s="128"/>
      <c r="BRA97" s="128"/>
      <c r="BRB97" s="128"/>
      <c r="BRC97" s="128"/>
      <c r="BRD97" s="128"/>
      <c r="BRE97" s="128"/>
      <c r="BRF97" s="128"/>
      <c r="BRG97" s="128"/>
      <c r="BRH97" s="128"/>
      <c r="BRI97" s="128"/>
      <c r="BRJ97" s="128"/>
      <c r="BRK97" s="128"/>
      <c r="BRL97" s="128"/>
      <c r="BRM97" s="128"/>
      <c r="BRN97" s="128"/>
      <c r="BRO97" s="128"/>
      <c r="BRP97" s="128"/>
      <c r="BRQ97" s="128"/>
      <c r="BRR97" s="128"/>
      <c r="BRS97" s="128"/>
      <c r="BRT97" s="128"/>
      <c r="BRU97" s="128"/>
      <c r="BRV97" s="128"/>
      <c r="BRW97" s="128"/>
      <c r="BRX97" s="128"/>
      <c r="BRY97" s="128"/>
      <c r="BRZ97" s="128"/>
      <c r="BSA97" s="128"/>
      <c r="BSB97" s="128"/>
      <c r="BSC97" s="128"/>
      <c r="BSD97" s="128"/>
      <c r="BSE97" s="128"/>
      <c r="BSF97" s="128"/>
      <c r="BSG97" s="128"/>
      <c r="BSH97" s="128"/>
      <c r="BSI97" s="128"/>
      <c r="BSJ97" s="128"/>
      <c r="BSK97" s="128"/>
      <c r="BSL97" s="128"/>
      <c r="BSM97" s="128"/>
      <c r="BSN97" s="128"/>
      <c r="BSO97" s="128"/>
      <c r="BSP97" s="128"/>
      <c r="BSQ97" s="128"/>
      <c r="BSR97" s="128"/>
      <c r="BSS97" s="128"/>
      <c r="BST97" s="128"/>
      <c r="BSU97" s="128"/>
      <c r="BSV97" s="128"/>
      <c r="BSW97" s="128"/>
      <c r="BSX97" s="128"/>
      <c r="BSY97" s="128"/>
      <c r="BSZ97" s="128"/>
      <c r="BTA97" s="128"/>
      <c r="BTB97" s="128"/>
      <c r="BTC97" s="128"/>
      <c r="BTD97" s="128"/>
      <c r="BTE97" s="128"/>
      <c r="BTF97" s="128"/>
      <c r="BTG97" s="128"/>
      <c r="BTH97" s="128"/>
      <c r="BTI97" s="128"/>
      <c r="BTJ97" s="128"/>
      <c r="BTK97" s="128"/>
      <c r="BTL97" s="128"/>
      <c r="BTM97" s="128"/>
      <c r="BTN97" s="128"/>
      <c r="BTO97" s="128"/>
      <c r="BTP97" s="128"/>
      <c r="BTQ97" s="128"/>
      <c r="BTR97" s="128"/>
      <c r="BTS97" s="128"/>
      <c r="BTT97" s="128"/>
      <c r="BTU97" s="128"/>
      <c r="BTV97" s="128"/>
      <c r="BTW97" s="128"/>
      <c r="BTX97" s="128"/>
      <c r="BTY97" s="128"/>
      <c r="BTZ97" s="128"/>
      <c r="BUA97" s="128"/>
      <c r="BUB97" s="128"/>
      <c r="BUC97" s="128"/>
      <c r="BUD97" s="128"/>
      <c r="BUE97" s="128"/>
      <c r="BUF97" s="128"/>
      <c r="BUG97" s="128"/>
      <c r="BUH97" s="128"/>
      <c r="BUI97" s="128"/>
      <c r="BUJ97" s="128"/>
      <c r="BUK97" s="128"/>
      <c r="BUL97" s="128"/>
      <c r="BUM97" s="128"/>
      <c r="BUN97" s="128"/>
      <c r="BUO97" s="128"/>
      <c r="BUP97" s="128"/>
      <c r="BUQ97" s="128"/>
      <c r="BUR97" s="128"/>
      <c r="BUS97" s="128"/>
      <c r="BUT97" s="128"/>
      <c r="BUU97" s="128"/>
      <c r="BUV97" s="128"/>
      <c r="BUW97" s="128"/>
      <c r="BUX97" s="128"/>
      <c r="BUY97" s="128"/>
      <c r="BUZ97" s="128"/>
      <c r="BVA97" s="128"/>
      <c r="BVB97" s="128"/>
      <c r="BVC97" s="128"/>
      <c r="BVD97" s="128"/>
      <c r="BVE97" s="128"/>
      <c r="BVF97" s="128"/>
      <c r="BVG97" s="128"/>
      <c r="BVH97" s="128"/>
      <c r="BVI97" s="128"/>
      <c r="BVJ97" s="128"/>
      <c r="BVK97" s="128"/>
      <c r="BVL97" s="128"/>
      <c r="BVM97" s="128"/>
      <c r="BVN97" s="128"/>
      <c r="BVO97" s="128"/>
      <c r="BVP97" s="128"/>
      <c r="BVQ97" s="128"/>
      <c r="BVR97" s="128"/>
      <c r="BVS97" s="128"/>
      <c r="BVT97" s="128"/>
      <c r="BVU97" s="128"/>
      <c r="BVV97" s="128"/>
      <c r="BVW97" s="128"/>
      <c r="BVX97" s="128"/>
      <c r="BVY97" s="128"/>
      <c r="BVZ97" s="128"/>
      <c r="BWA97" s="128"/>
      <c r="BWB97" s="128"/>
      <c r="BWC97" s="128"/>
      <c r="BWD97" s="128"/>
      <c r="BWE97" s="128"/>
      <c r="BWF97" s="128"/>
      <c r="BWG97" s="128"/>
      <c r="BWH97" s="128"/>
      <c r="BWI97" s="128"/>
      <c r="BWJ97" s="128"/>
      <c r="BWK97" s="128"/>
      <c r="BWL97" s="128"/>
      <c r="BWM97" s="128"/>
      <c r="BWN97" s="128"/>
      <c r="BWO97" s="128"/>
      <c r="BWP97" s="128"/>
      <c r="BWQ97" s="128"/>
      <c r="BWR97" s="128"/>
      <c r="BWS97" s="128"/>
      <c r="BWT97" s="128"/>
      <c r="BWU97" s="128"/>
      <c r="BWV97" s="128"/>
      <c r="BWW97" s="128"/>
      <c r="BWX97" s="128"/>
      <c r="BWY97" s="128"/>
      <c r="BWZ97" s="128"/>
      <c r="BXA97" s="128"/>
      <c r="BXB97" s="128"/>
      <c r="BXC97" s="128"/>
      <c r="BXD97" s="128"/>
      <c r="BXE97" s="128"/>
      <c r="BXF97" s="128"/>
      <c r="BXG97" s="128"/>
      <c r="BXH97" s="128"/>
      <c r="BXI97" s="128"/>
      <c r="BXJ97" s="128"/>
      <c r="BXK97" s="128"/>
      <c r="BXL97" s="128"/>
      <c r="BXM97" s="128"/>
      <c r="BXN97" s="128"/>
      <c r="BXO97" s="128"/>
      <c r="BXP97" s="128"/>
      <c r="BXQ97" s="128"/>
      <c r="BXR97" s="128"/>
      <c r="BXS97" s="128"/>
      <c r="BXT97" s="128"/>
      <c r="BXU97" s="128"/>
      <c r="BXV97" s="128"/>
      <c r="BXW97" s="128"/>
      <c r="BXX97" s="128"/>
      <c r="BXY97" s="128"/>
      <c r="BXZ97" s="128"/>
      <c r="BYA97" s="128"/>
      <c r="BYB97" s="128"/>
      <c r="BYC97" s="128"/>
      <c r="BYD97" s="128"/>
      <c r="BYE97" s="128"/>
      <c r="BYF97" s="128"/>
      <c r="BYG97" s="128"/>
      <c r="BYH97" s="128"/>
      <c r="BYI97" s="128"/>
      <c r="BYJ97" s="128"/>
      <c r="BYK97" s="2"/>
    </row>
    <row r="98" spans="1:2013" x14ac:dyDescent="0.35">
      <c r="A98" s="99"/>
      <c r="B98" s="295"/>
      <c r="C98" s="31"/>
      <c r="D98" s="102"/>
      <c r="E98" s="102"/>
      <c r="F98" s="326"/>
      <c r="G98" s="329"/>
      <c r="H98" s="328"/>
      <c r="I98" s="128"/>
      <c r="J98" s="344"/>
      <c r="K98" s="329"/>
      <c r="L98" s="329"/>
      <c r="M98" s="329"/>
      <c r="N98" s="329"/>
      <c r="O98" s="329"/>
      <c r="P98" s="329"/>
      <c r="Q98" s="329"/>
      <c r="R98" s="329"/>
      <c r="S98" s="329"/>
      <c r="T98" s="329"/>
      <c r="U98" s="329"/>
      <c r="V98" s="329"/>
      <c r="W98" s="329"/>
      <c r="X98" s="329"/>
      <c r="Y98" s="329"/>
      <c r="Z98" s="329"/>
      <c r="AA98" s="329"/>
      <c r="AB98" s="329"/>
      <c r="AC98" s="329"/>
      <c r="AD98" s="329"/>
      <c r="AE98" s="329"/>
      <c r="AF98" s="329"/>
      <c r="AG98" s="329"/>
      <c r="AH98" s="329"/>
      <c r="AI98" s="329"/>
      <c r="AJ98" s="329"/>
      <c r="AK98" s="329"/>
      <c r="AL98" s="329"/>
      <c r="AM98" s="329"/>
      <c r="AN98" s="329"/>
      <c r="AO98" s="329"/>
      <c r="AP98" s="329"/>
      <c r="AQ98" s="329"/>
      <c r="AR98" s="329"/>
      <c r="AS98" s="329"/>
      <c r="AT98" s="329"/>
      <c r="AU98" s="329"/>
      <c r="AV98" s="329"/>
      <c r="AW98" s="329"/>
      <c r="AX98" s="329"/>
      <c r="AY98" s="329"/>
      <c r="AZ98" s="329"/>
      <c r="BA98" s="329"/>
      <c r="BB98" s="329"/>
      <c r="BC98" s="329"/>
      <c r="BD98" s="329"/>
      <c r="BE98" s="329"/>
      <c r="BF98" s="329"/>
      <c r="BG98" s="329"/>
      <c r="BH98" s="329"/>
      <c r="BI98" s="329"/>
      <c r="BJ98" s="329"/>
      <c r="BK98" s="329"/>
      <c r="BL98" s="329"/>
      <c r="BM98" s="329"/>
      <c r="BN98" s="329"/>
      <c r="BO98" s="329"/>
      <c r="BP98" s="329"/>
      <c r="BQ98" s="329"/>
      <c r="BR98" s="329"/>
      <c r="BS98" s="329"/>
      <c r="BT98" s="329"/>
      <c r="BU98" s="329"/>
      <c r="BV98" s="329"/>
      <c r="BW98" s="329"/>
      <c r="BX98" s="329"/>
      <c r="BY98" s="329"/>
      <c r="BZ98" s="329"/>
      <c r="CA98" s="329"/>
      <c r="CB98" s="329"/>
      <c r="CC98" s="329"/>
      <c r="CD98" s="329"/>
      <c r="CE98" s="329"/>
      <c r="CF98" s="329"/>
      <c r="CG98" s="329"/>
      <c r="CH98" s="329"/>
      <c r="CI98" s="329"/>
      <c r="CJ98" s="329"/>
      <c r="CK98" s="329"/>
      <c r="CL98" s="329"/>
      <c r="CM98" s="329"/>
      <c r="CN98" s="329"/>
      <c r="CO98" s="329"/>
      <c r="CP98" s="329"/>
      <c r="CQ98" s="329"/>
      <c r="CR98" s="329"/>
      <c r="CS98" s="329"/>
      <c r="CT98" s="329"/>
      <c r="CU98" s="329"/>
      <c r="CV98" s="329"/>
      <c r="CW98" s="329"/>
      <c r="CX98" s="329"/>
      <c r="CY98" s="329"/>
      <c r="CZ98" s="329"/>
      <c r="DA98" s="329"/>
      <c r="DB98" s="329"/>
      <c r="DC98" s="329"/>
      <c r="DD98" s="329"/>
      <c r="DE98" s="329"/>
      <c r="DF98" s="329"/>
      <c r="DG98" s="329"/>
      <c r="DH98" s="329"/>
      <c r="DI98" s="329"/>
      <c r="DJ98" s="329"/>
      <c r="DK98" s="329"/>
      <c r="DL98" s="329"/>
      <c r="DM98" s="329"/>
      <c r="DN98" s="329"/>
      <c r="DO98" s="329"/>
      <c r="DP98" s="329"/>
      <c r="DQ98" s="329"/>
      <c r="DR98" s="329"/>
      <c r="DS98" s="329"/>
      <c r="DT98" s="329"/>
      <c r="DU98" s="329"/>
      <c r="DV98" s="329"/>
      <c r="DW98" s="329"/>
      <c r="DX98" s="329"/>
      <c r="DY98" s="329"/>
      <c r="DZ98" s="329"/>
      <c r="EA98" s="329"/>
      <c r="EB98" s="329"/>
      <c r="EC98" s="329"/>
      <c r="ED98" s="329"/>
      <c r="EE98" s="329"/>
      <c r="EF98" s="329"/>
      <c r="EG98" s="329"/>
      <c r="EH98" s="329"/>
      <c r="EI98" s="329"/>
      <c r="EJ98" s="329"/>
      <c r="EK98" s="329"/>
      <c r="EL98" s="329"/>
      <c r="EM98" s="329"/>
      <c r="EN98" s="329"/>
      <c r="EO98" s="329"/>
      <c r="EP98" s="329"/>
      <c r="EQ98" s="329"/>
      <c r="ER98" s="329"/>
      <c r="ES98" s="329"/>
      <c r="ET98" s="329"/>
      <c r="EU98" s="329"/>
      <c r="EV98" s="329"/>
      <c r="EW98" s="329"/>
      <c r="EX98" s="329"/>
      <c r="EY98" s="329"/>
      <c r="EZ98" s="329"/>
      <c r="FA98" s="329"/>
      <c r="FB98" s="329"/>
      <c r="FC98" s="329"/>
      <c r="FD98" s="329"/>
      <c r="FE98" s="329"/>
      <c r="FF98" s="329"/>
      <c r="FG98" s="329"/>
      <c r="FH98" s="329"/>
      <c r="FI98" s="329"/>
      <c r="FJ98" s="329"/>
      <c r="FK98" s="329"/>
      <c r="FL98" s="329"/>
      <c r="FM98" s="329"/>
      <c r="FN98" s="329"/>
      <c r="FO98" s="329"/>
      <c r="FP98" s="329"/>
      <c r="FQ98" s="329"/>
      <c r="FR98" s="329"/>
      <c r="FS98" s="329"/>
      <c r="FT98" s="329"/>
      <c r="FU98" s="329"/>
      <c r="FV98" s="329"/>
      <c r="FW98" s="329"/>
      <c r="FX98" s="329"/>
      <c r="FY98" s="329"/>
      <c r="FZ98" s="329"/>
      <c r="GA98" s="329"/>
      <c r="GB98" s="329"/>
      <c r="GC98" s="329"/>
      <c r="GD98" s="329"/>
      <c r="GE98" s="329"/>
      <c r="GF98" s="329"/>
      <c r="GG98" s="329"/>
      <c r="GH98" s="329"/>
      <c r="GI98" s="329"/>
      <c r="GJ98" s="329"/>
      <c r="GK98" s="329"/>
      <c r="GL98" s="329"/>
      <c r="GM98" s="329"/>
      <c r="GN98" s="329"/>
      <c r="GO98" s="329"/>
      <c r="GP98" s="329"/>
      <c r="GQ98" s="329"/>
      <c r="GR98" s="329"/>
      <c r="GS98" s="329"/>
      <c r="GT98" s="329"/>
      <c r="GU98" s="329"/>
      <c r="GV98" s="329"/>
      <c r="GW98" s="329"/>
      <c r="GX98" s="329"/>
      <c r="GY98" s="329"/>
      <c r="GZ98" s="329"/>
      <c r="HA98" s="329"/>
      <c r="HB98" s="329"/>
      <c r="HC98" s="329"/>
      <c r="HD98" s="329"/>
      <c r="HE98" s="329"/>
      <c r="HF98" s="329"/>
      <c r="HG98" s="329"/>
      <c r="HH98" s="329"/>
      <c r="HI98" s="329"/>
      <c r="HJ98" s="329"/>
      <c r="HK98" s="329"/>
      <c r="HL98" s="329"/>
      <c r="HM98" s="329"/>
      <c r="HN98" s="329"/>
      <c r="HO98" s="329"/>
      <c r="HP98" s="329"/>
      <c r="HQ98" s="329"/>
      <c r="HR98" s="329"/>
      <c r="HS98" s="329"/>
      <c r="HT98" s="329"/>
      <c r="HU98" s="329"/>
      <c r="HV98" s="329"/>
      <c r="HW98" s="329"/>
      <c r="HX98" s="329"/>
      <c r="HY98" s="329"/>
      <c r="HZ98" s="329"/>
      <c r="IA98" s="329"/>
      <c r="IB98" s="329"/>
      <c r="IC98" s="329"/>
      <c r="ID98" s="329"/>
      <c r="IE98" s="329"/>
      <c r="IF98" s="329"/>
      <c r="IG98" s="329"/>
      <c r="IH98" s="329"/>
      <c r="II98" s="329"/>
      <c r="IJ98" s="329"/>
      <c r="IK98" s="329"/>
      <c r="IL98" s="329"/>
      <c r="IM98" s="329"/>
      <c r="IN98" s="329"/>
      <c r="IO98" s="329"/>
      <c r="IP98" s="329"/>
      <c r="IQ98" s="329"/>
      <c r="IR98" s="329"/>
      <c r="IS98" s="329"/>
      <c r="IT98" s="329"/>
      <c r="IU98" s="329"/>
      <c r="IV98" s="329"/>
      <c r="IW98" s="329"/>
      <c r="IX98" s="329"/>
      <c r="IY98" s="21"/>
      <c r="IZ98" s="117"/>
      <c r="JA98" s="30"/>
      <c r="JB98" s="128"/>
      <c r="JC98" s="128"/>
      <c r="JD98" s="128"/>
      <c r="JE98" s="128"/>
      <c r="JF98" s="128"/>
      <c r="JG98" s="128"/>
      <c r="JH98" s="128"/>
      <c r="JI98" s="128"/>
      <c r="JJ98" s="128"/>
      <c r="JK98" s="128"/>
      <c r="JL98" s="128"/>
      <c r="JM98" s="128"/>
      <c r="JN98" s="128"/>
      <c r="JO98" s="128"/>
      <c r="JP98" s="128"/>
      <c r="JQ98" s="128"/>
      <c r="JR98" s="128"/>
      <c r="JS98" s="128"/>
      <c r="JT98" s="128"/>
      <c r="JU98" s="128"/>
      <c r="JV98" s="128"/>
      <c r="JW98" s="128"/>
      <c r="JX98" s="128"/>
      <c r="JY98" s="128"/>
      <c r="JZ98" s="128"/>
      <c r="KA98" s="128"/>
      <c r="KB98" s="128"/>
      <c r="KC98" s="128"/>
      <c r="KD98" s="128"/>
      <c r="KE98" s="128"/>
      <c r="KF98" s="128"/>
      <c r="KG98" s="128"/>
      <c r="KH98" s="128"/>
      <c r="KI98" s="128"/>
      <c r="KJ98" s="128"/>
      <c r="KK98" s="128"/>
      <c r="KL98" s="128"/>
      <c r="KM98" s="128"/>
      <c r="KN98" s="128"/>
      <c r="KO98" s="128"/>
      <c r="KP98" s="128"/>
      <c r="KQ98" s="128"/>
      <c r="KR98" s="128"/>
      <c r="KS98" s="128"/>
      <c r="KT98" s="128"/>
      <c r="KU98" s="128"/>
      <c r="KV98" s="128"/>
      <c r="KW98" s="128"/>
      <c r="KX98" s="128"/>
      <c r="KY98" s="128"/>
      <c r="KZ98" s="128"/>
      <c r="LA98" s="128"/>
      <c r="LB98" s="128"/>
      <c r="LC98" s="128"/>
      <c r="LD98" s="128"/>
      <c r="LE98" s="128"/>
      <c r="LF98" s="128"/>
      <c r="LG98" s="128"/>
      <c r="LH98" s="128"/>
      <c r="LI98" s="128"/>
      <c r="LJ98" s="128"/>
      <c r="LK98" s="128"/>
      <c r="LL98" s="128"/>
      <c r="LM98" s="128"/>
      <c r="LN98" s="128"/>
      <c r="LO98" s="128"/>
      <c r="LP98" s="128"/>
      <c r="LQ98" s="128"/>
      <c r="LR98" s="128"/>
      <c r="LS98" s="128"/>
      <c r="LT98" s="128"/>
      <c r="LU98" s="128"/>
      <c r="LV98" s="128"/>
      <c r="LW98" s="128"/>
      <c r="LX98" s="128"/>
      <c r="LY98" s="128"/>
      <c r="LZ98" s="128"/>
      <c r="MA98" s="128"/>
      <c r="MB98" s="128"/>
      <c r="MC98" s="128"/>
      <c r="MD98" s="128"/>
      <c r="ME98" s="128"/>
      <c r="MF98" s="128"/>
      <c r="MG98" s="128"/>
      <c r="MH98" s="128"/>
      <c r="MI98" s="128"/>
      <c r="MJ98" s="128"/>
      <c r="MK98" s="128"/>
      <c r="ML98" s="128"/>
      <c r="MM98" s="128"/>
      <c r="MN98" s="128"/>
      <c r="MO98" s="128"/>
      <c r="MP98" s="128"/>
      <c r="MQ98" s="128"/>
      <c r="MR98" s="128"/>
      <c r="MS98" s="128"/>
      <c r="MT98" s="128"/>
      <c r="MU98" s="128"/>
      <c r="MV98" s="128"/>
      <c r="MW98" s="128"/>
      <c r="MX98" s="128"/>
      <c r="MY98" s="128"/>
      <c r="MZ98" s="128"/>
      <c r="NA98" s="128"/>
      <c r="NB98" s="128"/>
      <c r="NC98" s="128"/>
      <c r="ND98" s="128"/>
      <c r="NE98" s="128"/>
      <c r="NF98" s="128"/>
      <c r="NG98" s="128"/>
      <c r="NH98" s="128"/>
      <c r="NI98" s="128"/>
      <c r="NJ98" s="128"/>
      <c r="NK98" s="128"/>
      <c r="NL98" s="128"/>
      <c r="NM98" s="128"/>
      <c r="NN98" s="128"/>
      <c r="NO98" s="128"/>
      <c r="NP98" s="128"/>
      <c r="NQ98" s="128"/>
      <c r="NR98" s="128"/>
      <c r="NS98" s="128"/>
      <c r="NT98" s="128"/>
      <c r="NU98" s="128"/>
      <c r="NV98" s="128"/>
      <c r="NW98" s="128"/>
      <c r="NX98" s="128"/>
      <c r="NY98" s="128"/>
      <c r="NZ98" s="128"/>
      <c r="OA98" s="128"/>
      <c r="OB98" s="128"/>
      <c r="OC98" s="128"/>
      <c r="OD98" s="128"/>
      <c r="OE98" s="128"/>
      <c r="OF98" s="128"/>
      <c r="OG98" s="128"/>
      <c r="OH98" s="128"/>
      <c r="OI98" s="128"/>
      <c r="OJ98" s="128"/>
      <c r="OK98" s="128"/>
      <c r="OL98" s="128"/>
      <c r="OM98" s="128"/>
      <c r="ON98" s="128"/>
      <c r="OO98" s="128"/>
      <c r="OP98" s="128"/>
      <c r="OQ98" s="128"/>
      <c r="OR98" s="128"/>
      <c r="OS98" s="128"/>
      <c r="OT98" s="128"/>
      <c r="OU98" s="128"/>
      <c r="OV98" s="128"/>
      <c r="OW98" s="128"/>
      <c r="OX98" s="128"/>
      <c r="OY98" s="128"/>
      <c r="OZ98" s="128"/>
      <c r="PA98" s="128"/>
      <c r="PB98" s="128"/>
      <c r="PC98" s="128"/>
      <c r="PD98" s="128"/>
      <c r="PE98" s="128"/>
      <c r="PF98" s="128"/>
      <c r="PG98" s="128"/>
      <c r="PH98" s="128"/>
      <c r="PI98" s="128"/>
      <c r="PJ98" s="128"/>
      <c r="PK98" s="128"/>
      <c r="PL98" s="128"/>
      <c r="PM98" s="128"/>
      <c r="PN98" s="128"/>
      <c r="PO98" s="128"/>
      <c r="PP98" s="128"/>
      <c r="PQ98" s="128"/>
      <c r="PR98" s="128"/>
      <c r="PS98" s="128"/>
      <c r="PT98" s="128"/>
      <c r="PU98" s="128"/>
      <c r="PV98" s="128"/>
      <c r="PW98" s="128"/>
      <c r="PX98" s="128"/>
      <c r="PY98" s="128"/>
      <c r="PZ98" s="128"/>
      <c r="QA98" s="128"/>
      <c r="QB98" s="128"/>
      <c r="QC98" s="128"/>
      <c r="QD98" s="128"/>
      <c r="QE98" s="128"/>
      <c r="QF98" s="128"/>
      <c r="QG98" s="128"/>
      <c r="QH98" s="128"/>
      <c r="QI98" s="128"/>
      <c r="QJ98" s="128"/>
      <c r="QK98" s="128"/>
      <c r="QL98" s="128"/>
      <c r="QM98" s="128"/>
      <c r="QN98" s="128"/>
      <c r="QO98" s="128"/>
      <c r="QP98" s="128"/>
      <c r="QQ98" s="128"/>
      <c r="QR98" s="128"/>
      <c r="QS98" s="128"/>
      <c r="QT98" s="128"/>
      <c r="QU98" s="128"/>
      <c r="QV98" s="128"/>
      <c r="QW98" s="128"/>
      <c r="QX98" s="128"/>
      <c r="QY98" s="128"/>
      <c r="QZ98" s="128"/>
      <c r="RA98" s="128"/>
      <c r="RB98" s="128"/>
      <c r="RC98" s="128"/>
      <c r="RD98" s="128"/>
      <c r="RE98" s="128"/>
      <c r="RF98" s="128"/>
      <c r="RG98" s="128"/>
      <c r="RH98" s="128"/>
      <c r="RI98" s="128"/>
      <c r="RJ98" s="128"/>
      <c r="RK98" s="128"/>
      <c r="RL98" s="128"/>
      <c r="RM98" s="128"/>
      <c r="RN98" s="128"/>
      <c r="RO98" s="128"/>
      <c r="RP98" s="128"/>
      <c r="RQ98" s="128"/>
      <c r="RR98" s="128"/>
      <c r="RS98" s="128"/>
      <c r="RT98" s="128"/>
      <c r="RU98" s="128"/>
      <c r="RV98" s="128"/>
      <c r="RW98" s="128"/>
      <c r="RX98" s="128"/>
      <c r="RY98" s="128"/>
      <c r="RZ98" s="128"/>
      <c r="SA98" s="128"/>
      <c r="SB98" s="128"/>
      <c r="SC98" s="128"/>
      <c r="SD98" s="128"/>
      <c r="SE98" s="128"/>
      <c r="SF98" s="128"/>
      <c r="SG98" s="128"/>
      <c r="SH98" s="128"/>
      <c r="SI98" s="128"/>
      <c r="SJ98" s="128"/>
      <c r="SK98" s="128"/>
      <c r="SL98" s="128"/>
      <c r="SM98" s="128"/>
      <c r="SN98" s="128"/>
      <c r="SO98" s="128"/>
      <c r="SP98" s="128"/>
      <c r="SQ98" s="128"/>
      <c r="SR98" s="128"/>
      <c r="SS98" s="128"/>
      <c r="ST98" s="128"/>
      <c r="SU98" s="128"/>
      <c r="SV98" s="128"/>
      <c r="SW98" s="128"/>
      <c r="SX98" s="128"/>
      <c r="SY98" s="128"/>
      <c r="SZ98" s="128"/>
      <c r="TA98" s="128"/>
      <c r="TB98" s="128"/>
      <c r="TC98" s="128"/>
      <c r="TD98" s="128"/>
      <c r="TE98" s="128"/>
      <c r="TF98" s="128"/>
      <c r="TG98" s="128"/>
      <c r="TH98" s="128"/>
      <c r="TI98" s="128"/>
      <c r="TJ98" s="128"/>
      <c r="TK98" s="128"/>
      <c r="TL98" s="128"/>
      <c r="TM98" s="128"/>
      <c r="TN98" s="128"/>
      <c r="TO98" s="128"/>
      <c r="TP98" s="128"/>
      <c r="TQ98" s="128"/>
      <c r="TR98" s="128"/>
      <c r="TS98" s="128"/>
      <c r="TT98" s="128"/>
      <c r="TU98" s="128"/>
      <c r="TV98" s="128"/>
      <c r="TW98" s="128"/>
      <c r="TX98" s="128"/>
      <c r="TY98" s="128"/>
      <c r="TZ98" s="128"/>
      <c r="UA98" s="128"/>
      <c r="UB98" s="128"/>
      <c r="UC98" s="128"/>
      <c r="UD98" s="128"/>
      <c r="UE98" s="128"/>
      <c r="UF98" s="128"/>
      <c r="UG98" s="128"/>
      <c r="UH98" s="128"/>
      <c r="UI98" s="128"/>
      <c r="UJ98" s="128"/>
      <c r="UK98" s="128"/>
      <c r="UL98" s="128"/>
      <c r="UM98" s="128"/>
      <c r="UN98" s="128"/>
      <c r="UO98" s="128"/>
      <c r="UP98" s="128"/>
      <c r="UQ98" s="128"/>
      <c r="UR98" s="128"/>
      <c r="US98" s="128"/>
      <c r="UT98" s="128"/>
      <c r="UU98" s="128"/>
      <c r="UV98" s="128"/>
      <c r="UW98" s="128"/>
      <c r="UX98" s="128"/>
      <c r="UY98" s="128"/>
      <c r="UZ98" s="128"/>
      <c r="VA98" s="128"/>
      <c r="VB98" s="128"/>
      <c r="VC98" s="128"/>
      <c r="VD98" s="128"/>
      <c r="VE98" s="128"/>
      <c r="VF98" s="128"/>
      <c r="VG98" s="128"/>
      <c r="VH98" s="128"/>
      <c r="VI98" s="128"/>
      <c r="VJ98" s="128"/>
      <c r="VK98" s="128"/>
      <c r="VL98" s="128"/>
      <c r="VM98" s="128"/>
      <c r="VN98" s="128"/>
      <c r="VO98" s="128"/>
      <c r="VP98" s="128"/>
      <c r="VQ98" s="128"/>
      <c r="VR98" s="128"/>
      <c r="VS98" s="128"/>
      <c r="VT98" s="128"/>
      <c r="VU98" s="128"/>
      <c r="VV98" s="128"/>
      <c r="VW98" s="128"/>
      <c r="VX98" s="128"/>
      <c r="VY98" s="128"/>
      <c r="VZ98" s="128"/>
      <c r="WA98" s="128"/>
      <c r="WB98" s="128"/>
      <c r="WC98" s="128"/>
      <c r="WD98" s="128"/>
      <c r="WE98" s="128"/>
      <c r="WF98" s="128"/>
      <c r="WG98" s="128"/>
      <c r="WH98" s="128"/>
      <c r="WI98" s="128"/>
      <c r="WJ98" s="128"/>
      <c r="WK98" s="128"/>
      <c r="WL98" s="128"/>
      <c r="WM98" s="128"/>
      <c r="WN98" s="128"/>
      <c r="WO98" s="128"/>
      <c r="WP98" s="128"/>
      <c r="WQ98" s="128"/>
      <c r="WR98" s="128"/>
      <c r="WS98" s="128"/>
      <c r="WT98" s="128"/>
      <c r="WU98" s="128"/>
      <c r="WV98" s="128"/>
      <c r="WW98" s="128"/>
      <c r="WX98" s="128"/>
      <c r="WY98" s="128"/>
      <c r="WZ98" s="128"/>
      <c r="XA98" s="128"/>
      <c r="XB98" s="128"/>
      <c r="XC98" s="128"/>
      <c r="XD98" s="128"/>
      <c r="XE98" s="128"/>
      <c r="XF98" s="128"/>
      <c r="XG98" s="128"/>
      <c r="XH98" s="128"/>
      <c r="XI98" s="128"/>
      <c r="XJ98" s="128"/>
      <c r="XK98" s="128"/>
      <c r="XL98" s="128"/>
      <c r="XM98" s="128"/>
      <c r="XN98" s="128"/>
      <c r="XO98" s="128"/>
      <c r="XP98" s="128"/>
      <c r="XQ98" s="128"/>
      <c r="XR98" s="128"/>
      <c r="XS98" s="128"/>
      <c r="XT98" s="128"/>
      <c r="XU98" s="128"/>
      <c r="XV98" s="128"/>
      <c r="XW98" s="128"/>
      <c r="XX98" s="128"/>
      <c r="XY98" s="128"/>
      <c r="XZ98" s="128"/>
      <c r="YA98" s="128"/>
      <c r="YB98" s="128"/>
      <c r="YC98" s="128"/>
      <c r="YD98" s="128"/>
      <c r="YE98" s="128"/>
      <c r="YF98" s="128"/>
      <c r="YG98" s="128"/>
      <c r="YH98" s="128"/>
      <c r="YI98" s="128"/>
      <c r="YJ98" s="128"/>
      <c r="YK98" s="128"/>
      <c r="YL98" s="128"/>
      <c r="YM98" s="128"/>
      <c r="YN98" s="128"/>
      <c r="YO98" s="128"/>
      <c r="YP98" s="128"/>
      <c r="YQ98" s="128"/>
      <c r="YR98" s="128"/>
      <c r="YS98" s="128"/>
      <c r="YT98" s="128"/>
      <c r="YU98" s="128"/>
      <c r="YV98" s="128"/>
      <c r="YW98" s="128"/>
      <c r="YX98" s="128"/>
      <c r="YY98" s="128"/>
      <c r="YZ98" s="128"/>
      <c r="ZA98" s="128"/>
      <c r="ZB98" s="128"/>
      <c r="ZC98" s="128"/>
      <c r="ZD98" s="128"/>
      <c r="ZE98" s="128"/>
      <c r="ZF98" s="128"/>
      <c r="ZG98" s="128"/>
      <c r="ZH98" s="128"/>
      <c r="ZI98" s="128"/>
      <c r="ZJ98" s="128"/>
      <c r="ZK98" s="128"/>
      <c r="ZL98" s="128"/>
      <c r="ZM98" s="128"/>
      <c r="ZN98" s="128"/>
      <c r="ZO98" s="128"/>
      <c r="ZP98" s="128"/>
      <c r="ZQ98" s="128"/>
      <c r="ZR98" s="128"/>
      <c r="ZS98" s="128"/>
      <c r="ZT98" s="128"/>
      <c r="ZU98" s="128"/>
      <c r="ZV98" s="128"/>
      <c r="ZW98" s="128"/>
      <c r="ZX98" s="128"/>
      <c r="ZY98" s="128"/>
      <c r="ZZ98" s="128"/>
      <c r="AAA98" s="128"/>
      <c r="AAB98" s="128"/>
      <c r="AAC98" s="128"/>
      <c r="AAD98" s="128"/>
      <c r="AAE98" s="128"/>
      <c r="AAF98" s="128"/>
      <c r="AAG98" s="128"/>
      <c r="AAH98" s="128"/>
      <c r="AAI98" s="128"/>
      <c r="AAJ98" s="128"/>
      <c r="AAK98" s="128"/>
      <c r="AAL98" s="128"/>
      <c r="AAM98" s="128"/>
      <c r="AAN98" s="128"/>
      <c r="AAO98" s="128"/>
      <c r="AAP98" s="128"/>
      <c r="AAQ98" s="128"/>
      <c r="AAR98" s="128"/>
      <c r="AAS98" s="128"/>
      <c r="AAT98" s="128"/>
      <c r="AAU98" s="128"/>
      <c r="AAV98" s="128"/>
      <c r="AAW98" s="128"/>
      <c r="AAX98" s="128"/>
      <c r="AAY98" s="128"/>
      <c r="AAZ98" s="128"/>
      <c r="ABA98" s="128"/>
      <c r="ABB98" s="128"/>
      <c r="ABC98" s="128"/>
      <c r="ABD98" s="128"/>
      <c r="ABE98" s="128"/>
      <c r="ABF98" s="128"/>
      <c r="ABG98" s="128"/>
      <c r="ABH98" s="128"/>
      <c r="ABI98" s="128"/>
      <c r="ABJ98" s="128"/>
      <c r="ABK98" s="128"/>
      <c r="ABL98" s="128"/>
      <c r="ABM98" s="128"/>
      <c r="ABN98" s="128"/>
      <c r="ABO98" s="128"/>
      <c r="ABP98" s="128"/>
      <c r="ABQ98" s="128"/>
      <c r="ABR98" s="128"/>
      <c r="ABS98" s="128"/>
      <c r="ABT98" s="128"/>
      <c r="ABU98" s="128"/>
      <c r="ABV98" s="128"/>
      <c r="ABW98" s="128"/>
      <c r="ABX98" s="128"/>
      <c r="ABY98" s="128"/>
      <c r="ABZ98" s="128"/>
      <c r="ACA98" s="128"/>
      <c r="ACB98" s="128"/>
      <c r="ACC98" s="128"/>
      <c r="ACD98" s="128"/>
      <c r="ACE98" s="128"/>
      <c r="ACF98" s="128"/>
      <c r="ACG98" s="128"/>
      <c r="ACH98" s="128"/>
      <c r="ACI98" s="128"/>
      <c r="ACJ98" s="128"/>
      <c r="ACK98" s="128"/>
      <c r="ACL98" s="128"/>
      <c r="ACM98" s="128"/>
      <c r="ACN98" s="128"/>
      <c r="ACO98" s="128"/>
      <c r="ACP98" s="128"/>
      <c r="ACQ98" s="128"/>
      <c r="ACR98" s="128"/>
      <c r="ACS98" s="128"/>
      <c r="ACT98" s="128"/>
      <c r="ACU98" s="128"/>
      <c r="ACV98" s="128"/>
      <c r="ACW98" s="128"/>
      <c r="ACX98" s="128"/>
      <c r="ACY98" s="128"/>
      <c r="ACZ98" s="128"/>
      <c r="ADA98" s="128"/>
      <c r="ADB98" s="128"/>
      <c r="ADC98" s="128"/>
      <c r="ADD98" s="128"/>
      <c r="ADE98" s="128"/>
      <c r="ADF98" s="128"/>
      <c r="ADG98" s="128"/>
      <c r="ADH98" s="128"/>
      <c r="ADI98" s="128"/>
      <c r="ADJ98" s="128"/>
      <c r="ADK98" s="128"/>
      <c r="ADL98" s="128"/>
      <c r="ADM98" s="128"/>
      <c r="ADN98" s="128"/>
      <c r="ADO98" s="128"/>
      <c r="ADP98" s="128"/>
      <c r="ADQ98" s="128"/>
      <c r="ADR98" s="128"/>
      <c r="ADS98" s="128"/>
      <c r="ADT98" s="128"/>
      <c r="ADU98" s="128"/>
      <c r="ADV98" s="128"/>
      <c r="ADW98" s="128"/>
      <c r="ADX98" s="128"/>
      <c r="ADY98" s="128"/>
      <c r="ADZ98" s="128"/>
      <c r="AEA98" s="128"/>
      <c r="AEB98" s="128"/>
      <c r="AEC98" s="128"/>
      <c r="AED98" s="128"/>
      <c r="AEE98" s="128"/>
      <c r="AEF98" s="128"/>
      <c r="AEG98" s="128"/>
      <c r="AEH98" s="128"/>
      <c r="AEI98" s="128"/>
      <c r="AEJ98" s="128"/>
      <c r="AEK98" s="128"/>
      <c r="AEL98" s="128"/>
      <c r="AEM98" s="128"/>
      <c r="AEN98" s="128"/>
      <c r="AEO98" s="128"/>
      <c r="AEP98" s="128"/>
      <c r="AEQ98" s="128"/>
      <c r="AER98" s="128"/>
      <c r="AES98" s="128"/>
      <c r="AET98" s="128"/>
      <c r="AEU98" s="128"/>
      <c r="AEV98" s="128"/>
      <c r="AEW98" s="128"/>
      <c r="AEX98" s="128"/>
      <c r="AEY98" s="128"/>
      <c r="AEZ98" s="128"/>
      <c r="AFA98" s="128"/>
      <c r="AFB98" s="128"/>
      <c r="AFC98" s="128"/>
      <c r="AFD98" s="128"/>
      <c r="AFE98" s="128"/>
      <c r="AFF98" s="128"/>
      <c r="AFG98" s="128"/>
      <c r="AFH98" s="128"/>
      <c r="AFI98" s="128"/>
      <c r="AFJ98" s="128"/>
      <c r="AFK98" s="128"/>
      <c r="AFL98" s="128"/>
      <c r="AFM98" s="128"/>
      <c r="AFN98" s="128"/>
      <c r="AFO98" s="128"/>
      <c r="AFP98" s="128"/>
      <c r="AFQ98" s="128"/>
      <c r="AFR98" s="128"/>
      <c r="AFS98" s="128"/>
      <c r="AFT98" s="128"/>
      <c r="AFU98" s="128"/>
      <c r="AFV98" s="128"/>
      <c r="AFW98" s="128"/>
      <c r="AFX98" s="128"/>
      <c r="AFY98" s="128"/>
      <c r="AFZ98" s="128"/>
      <c r="AGA98" s="128"/>
      <c r="AGB98" s="128"/>
      <c r="AGC98" s="128"/>
      <c r="AGD98" s="128"/>
      <c r="AGE98" s="128"/>
      <c r="AGF98" s="128"/>
      <c r="AGG98" s="128"/>
      <c r="AGH98" s="128"/>
      <c r="AGI98" s="128"/>
      <c r="AGJ98" s="128"/>
      <c r="AGK98" s="128"/>
      <c r="AGL98" s="128"/>
      <c r="AGM98" s="128"/>
      <c r="AGN98" s="128"/>
      <c r="AGO98" s="128"/>
      <c r="AGP98" s="128"/>
      <c r="AGQ98" s="128"/>
      <c r="AGR98" s="128"/>
      <c r="AGS98" s="128"/>
      <c r="AGT98" s="128"/>
      <c r="AGU98" s="128"/>
      <c r="AGV98" s="128"/>
      <c r="AGW98" s="128"/>
      <c r="AGX98" s="128"/>
      <c r="AGY98" s="128"/>
      <c r="AGZ98" s="128"/>
      <c r="AHA98" s="128"/>
      <c r="AHB98" s="128"/>
      <c r="AHC98" s="128"/>
      <c r="AHD98" s="128"/>
      <c r="AHE98" s="128"/>
      <c r="AHF98" s="128"/>
      <c r="AHG98" s="128"/>
      <c r="AHH98" s="128"/>
      <c r="AHI98" s="128"/>
      <c r="AHJ98" s="128"/>
      <c r="AHK98" s="128"/>
      <c r="AHL98" s="128"/>
      <c r="AHM98" s="128"/>
      <c r="AHN98" s="128"/>
      <c r="AHO98" s="128"/>
      <c r="AHP98" s="128"/>
      <c r="AHQ98" s="128"/>
      <c r="AHR98" s="128"/>
      <c r="AHS98" s="128"/>
      <c r="AHT98" s="128"/>
      <c r="AHU98" s="128"/>
      <c r="AHV98" s="128"/>
      <c r="AHW98" s="128"/>
      <c r="AHX98" s="128"/>
      <c r="AHY98" s="128"/>
      <c r="AHZ98" s="128"/>
      <c r="AIA98" s="128"/>
      <c r="AIB98" s="128"/>
      <c r="AIC98" s="128"/>
      <c r="AID98" s="128"/>
      <c r="AIE98" s="128"/>
      <c r="AIF98" s="128"/>
      <c r="AIG98" s="128"/>
      <c r="AIH98" s="128"/>
      <c r="AII98" s="128"/>
      <c r="AIJ98" s="128"/>
      <c r="AIK98" s="128"/>
      <c r="AIL98" s="128"/>
      <c r="AIM98" s="128"/>
      <c r="AIN98" s="128"/>
      <c r="AIO98" s="128"/>
      <c r="AIP98" s="128"/>
      <c r="AIQ98" s="128"/>
      <c r="AIR98" s="128"/>
      <c r="AIS98" s="128"/>
      <c r="AIT98" s="128"/>
      <c r="AIU98" s="128"/>
      <c r="AIV98" s="128"/>
      <c r="AIW98" s="128"/>
      <c r="AIX98" s="128"/>
      <c r="AIY98" s="128"/>
      <c r="AIZ98" s="128"/>
      <c r="AJA98" s="128"/>
      <c r="AJB98" s="128"/>
      <c r="AJC98" s="128"/>
      <c r="AJD98" s="128"/>
      <c r="AJE98" s="128"/>
      <c r="AJF98" s="128"/>
      <c r="AJG98" s="128"/>
      <c r="AJH98" s="128"/>
      <c r="AJI98" s="128"/>
      <c r="AJJ98" s="128"/>
      <c r="AJK98" s="128"/>
      <c r="AJL98" s="128"/>
      <c r="AJM98" s="128"/>
      <c r="AJN98" s="128"/>
      <c r="AJO98" s="128"/>
      <c r="AJP98" s="128"/>
      <c r="AJQ98" s="128"/>
      <c r="AJR98" s="128"/>
      <c r="AJS98" s="128"/>
      <c r="AJT98" s="128"/>
      <c r="AJU98" s="128"/>
      <c r="AJV98" s="128"/>
      <c r="AJW98" s="128"/>
      <c r="AJX98" s="128"/>
      <c r="AJY98" s="128"/>
      <c r="AJZ98" s="128"/>
      <c r="AKA98" s="128"/>
      <c r="AKB98" s="128"/>
      <c r="AKC98" s="128"/>
      <c r="AKD98" s="128"/>
      <c r="AKE98" s="128"/>
      <c r="AKF98" s="128"/>
      <c r="AKG98" s="128"/>
      <c r="AKH98" s="128"/>
      <c r="AKI98" s="128"/>
      <c r="AKJ98" s="128"/>
      <c r="AKK98" s="128"/>
      <c r="AKL98" s="128"/>
      <c r="AKM98" s="128"/>
      <c r="AKN98" s="128"/>
      <c r="AKO98" s="128"/>
      <c r="AKP98" s="128"/>
      <c r="AKQ98" s="128"/>
      <c r="AKR98" s="128"/>
      <c r="AKS98" s="128"/>
      <c r="AKT98" s="128"/>
      <c r="AKU98" s="128"/>
      <c r="AKV98" s="128"/>
      <c r="AKW98" s="128"/>
      <c r="AKX98" s="128"/>
      <c r="AKY98" s="128"/>
      <c r="AKZ98" s="128"/>
      <c r="ALA98" s="128"/>
      <c r="ALB98" s="128"/>
      <c r="ALC98" s="128"/>
      <c r="ALD98" s="128"/>
      <c r="ALE98" s="128"/>
      <c r="ALF98" s="128"/>
      <c r="ALG98" s="128"/>
      <c r="ALH98" s="128"/>
      <c r="ALI98" s="128"/>
      <c r="ALJ98" s="128"/>
      <c r="ALK98" s="128"/>
      <c r="ALL98" s="128"/>
      <c r="ALM98" s="128"/>
      <c r="ALN98" s="128"/>
      <c r="ALO98" s="128"/>
      <c r="ALP98" s="128"/>
      <c r="ALQ98" s="128"/>
      <c r="ALR98" s="128"/>
      <c r="ALS98" s="128"/>
      <c r="ALT98" s="128"/>
      <c r="ALU98" s="128"/>
      <c r="ALV98" s="128"/>
      <c r="ALW98" s="128"/>
      <c r="ALX98" s="128"/>
      <c r="ALY98" s="128"/>
      <c r="ALZ98" s="128"/>
      <c r="AMA98" s="128"/>
      <c r="AMB98" s="128"/>
      <c r="AMC98" s="128"/>
      <c r="AMD98" s="128"/>
      <c r="AME98" s="128"/>
      <c r="AMF98" s="128"/>
      <c r="AMG98" s="128"/>
      <c r="AMH98" s="128"/>
      <c r="AMI98" s="128"/>
      <c r="AMJ98" s="128"/>
      <c r="AMK98" s="128"/>
      <c r="AML98" s="128"/>
      <c r="AMM98" s="128"/>
      <c r="AMN98" s="128"/>
      <c r="AMO98" s="128"/>
      <c r="AMP98" s="128"/>
      <c r="AMQ98" s="128"/>
      <c r="AMR98" s="128"/>
      <c r="AMS98" s="128"/>
      <c r="AMT98" s="128"/>
      <c r="AMU98" s="128"/>
      <c r="AMV98" s="128"/>
      <c r="AMW98" s="128"/>
      <c r="AMX98" s="128"/>
      <c r="AMY98" s="128"/>
      <c r="AMZ98" s="128"/>
      <c r="ANA98" s="128"/>
      <c r="ANB98" s="128"/>
      <c r="ANC98" s="128"/>
      <c r="AND98" s="128"/>
      <c r="ANE98" s="128"/>
      <c r="ANF98" s="128"/>
      <c r="ANG98" s="128"/>
      <c r="ANH98" s="128"/>
      <c r="ANI98" s="128"/>
      <c r="ANJ98" s="128"/>
      <c r="ANK98" s="128"/>
      <c r="ANL98" s="128"/>
      <c r="ANM98" s="128"/>
      <c r="ANN98" s="128"/>
      <c r="ANO98" s="128"/>
      <c r="ANP98" s="128"/>
      <c r="ANQ98" s="128"/>
      <c r="ANR98" s="128"/>
      <c r="ANS98" s="128"/>
      <c r="ANT98" s="128"/>
      <c r="ANU98" s="128"/>
      <c r="ANV98" s="128"/>
      <c r="ANW98" s="128"/>
      <c r="ANX98" s="128"/>
      <c r="ANY98" s="128"/>
      <c r="ANZ98" s="128"/>
      <c r="AOA98" s="128"/>
      <c r="AOB98" s="128"/>
      <c r="AOC98" s="128"/>
      <c r="AOD98" s="128"/>
      <c r="AOE98" s="128"/>
      <c r="AOF98" s="128"/>
      <c r="AOG98" s="128"/>
      <c r="AOH98" s="128"/>
      <c r="AOI98" s="128"/>
      <c r="AOJ98" s="128"/>
      <c r="AOK98" s="128"/>
      <c r="AOL98" s="128"/>
      <c r="AOM98" s="128"/>
      <c r="AON98" s="128"/>
      <c r="AOO98" s="128"/>
      <c r="AOP98" s="128"/>
      <c r="AOQ98" s="128"/>
      <c r="AOR98" s="128"/>
      <c r="AOS98" s="128"/>
      <c r="AOT98" s="128"/>
      <c r="AOU98" s="128"/>
      <c r="AOV98" s="128"/>
      <c r="AOW98" s="128"/>
      <c r="AOX98" s="128"/>
      <c r="AOY98" s="128"/>
      <c r="AOZ98" s="128"/>
      <c r="APA98" s="128"/>
      <c r="APB98" s="128"/>
      <c r="APC98" s="128"/>
      <c r="APD98" s="128"/>
      <c r="APE98" s="128"/>
      <c r="APF98" s="128"/>
      <c r="APG98" s="128"/>
      <c r="APH98" s="128"/>
      <c r="API98" s="128"/>
      <c r="APJ98" s="128"/>
      <c r="APK98" s="128"/>
      <c r="APL98" s="128"/>
      <c r="APM98" s="128"/>
      <c r="APN98" s="128"/>
      <c r="APO98" s="128"/>
      <c r="APP98" s="128"/>
      <c r="APQ98" s="128"/>
      <c r="APR98" s="128"/>
      <c r="APS98" s="128"/>
      <c r="APT98" s="128"/>
      <c r="APU98" s="128"/>
      <c r="APV98" s="128"/>
      <c r="APW98" s="128"/>
      <c r="APX98" s="128"/>
      <c r="APY98" s="128"/>
      <c r="APZ98" s="128"/>
      <c r="AQA98" s="128"/>
      <c r="AQB98" s="128"/>
      <c r="AQC98" s="128"/>
      <c r="AQD98" s="128"/>
      <c r="AQE98" s="128"/>
      <c r="AQF98" s="128"/>
      <c r="AQG98" s="128"/>
      <c r="AQH98" s="128"/>
      <c r="AQI98" s="128"/>
      <c r="AQJ98" s="128"/>
      <c r="AQK98" s="128"/>
      <c r="AQL98" s="128"/>
      <c r="AQM98" s="128"/>
      <c r="AQN98" s="128"/>
      <c r="AQO98" s="128"/>
      <c r="AQP98" s="128"/>
      <c r="AQQ98" s="128"/>
      <c r="AQR98" s="128"/>
      <c r="AQS98" s="128"/>
      <c r="AQT98" s="128"/>
      <c r="AQU98" s="128"/>
      <c r="AQV98" s="128"/>
      <c r="AQW98" s="128"/>
      <c r="AQX98" s="128"/>
      <c r="AQY98" s="128"/>
      <c r="AQZ98" s="128"/>
      <c r="ARA98" s="128"/>
      <c r="ARB98" s="128"/>
      <c r="ARC98" s="128"/>
      <c r="ARD98" s="128"/>
      <c r="ARE98" s="128"/>
      <c r="ARF98" s="128"/>
      <c r="ARG98" s="128"/>
      <c r="ARH98" s="128"/>
      <c r="ARI98" s="128"/>
      <c r="ARJ98" s="128"/>
      <c r="ARK98" s="128"/>
      <c r="ARL98" s="128"/>
      <c r="ARM98" s="128"/>
      <c r="ARN98" s="128"/>
      <c r="ARO98" s="128"/>
      <c r="ARP98" s="128"/>
      <c r="ARQ98" s="128"/>
      <c r="ARR98" s="128"/>
      <c r="ARS98" s="128"/>
      <c r="ART98" s="128"/>
      <c r="ARU98" s="128"/>
      <c r="ARV98" s="128"/>
      <c r="ARW98" s="128"/>
      <c r="ARX98" s="128"/>
      <c r="ARY98" s="128"/>
      <c r="ARZ98" s="128"/>
      <c r="ASA98" s="128"/>
      <c r="ASB98" s="128"/>
      <c r="ASC98" s="128"/>
      <c r="ASD98" s="128"/>
      <c r="ASE98" s="128"/>
      <c r="ASF98" s="128"/>
      <c r="ASG98" s="128"/>
      <c r="ASH98" s="128"/>
      <c r="ASI98" s="128"/>
      <c r="ASJ98" s="128"/>
      <c r="ASK98" s="128"/>
      <c r="ASL98" s="128"/>
      <c r="ASM98" s="128"/>
      <c r="ASN98" s="128"/>
      <c r="ASO98" s="128"/>
      <c r="ASP98" s="128"/>
      <c r="ASQ98" s="128"/>
      <c r="ASR98" s="128"/>
      <c r="ASS98" s="128"/>
      <c r="AST98" s="128"/>
      <c r="ASU98" s="128"/>
      <c r="ASV98" s="128"/>
      <c r="ASW98" s="128"/>
      <c r="ASX98" s="128"/>
      <c r="ASY98" s="128"/>
      <c r="ASZ98" s="128"/>
      <c r="ATA98" s="128"/>
      <c r="ATB98" s="128"/>
      <c r="ATC98" s="128"/>
      <c r="ATD98" s="128"/>
      <c r="ATE98" s="128"/>
      <c r="ATF98" s="128"/>
      <c r="ATG98" s="128"/>
      <c r="ATH98" s="128"/>
      <c r="ATI98" s="128"/>
      <c r="ATJ98" s="128"/>
      <c r="ATK98" s="128"/>
      <c r="ATL98" s="128"/>
      <c r="ATM98" s="128"/>
      <c r="ATN98" s="128"/>
      <c r="ATO98" s="128"/>
      <c r="ATP98" s="128"/>
      <c r="ATQ98" s="128"/>
      <c r="ATR98" s="128"/>
      <c r="ATS98" s="128"/>
      <c r="ATT98" s="128"/>
      <c r="ATU98" s="128"/>
      <c r="ATV98" s="128"/>
      <c r="ATW98" s="128"/>
      <c r="ATX98" s="128"/>
      <c r="ATY98" s="128"/>
      <c r="ATZ98" s="128"/>
      <c r="AUA98" s="128"/>
      <c r="AUB98" s="128"/>
      <c r="AUC98" s="128"/>
      <c r="AUD98" s="128"/>
      <c r="AUE98" s="128"/>
      <c r="AUF98" s="128"/>
      <c r="AUG98" s="128"/>
      <c r="AUH98" s="128"/>
      <c r="AUI98" s="128"/>
      <c r="AUJ98" s="128"/>
      <c r="AUK98" s="128"/>
      <c r="AUL98" s="128"/>
      <c r="AUM98" s="128"/>
      <c r="AUN98" s="128"/>
      <c r="AUO98" s="128"/>
      <c r="AUP98" s="128"/>
      <c r="AUQ98" s="128"/>
      <c r="AUR98" s="128"/>
      <c r="AUS98" s="128"/>
      <c r="AUT98" s="128"/>
      <c r="AUU98" s="128"/>
      <c r="AUV98" s="128"/>
      <c r="AUW98" s="128"/>
      <c r="AUX98" s="128"/>
      <c r="AUY98" s="128"/>
      <c r="AUZ98" s="128"/>
      <c r="AVA98" s="128"/>
      <c r="AVB98" s="128"/>
      <c r="AVC98" s="128"/>
      <c r="AVD98" s="128"/>
      <c r="AVE98" s="128"/>
      <c r="AVF98" s="128"/>
      <c r="AVG98" s="128"/>
      <c r="AVH98" s="128"/>
      <c r="AVI98" s="128"/>
      <c r="AVJ98" s="128"/>
      <c r="AVK98" s="128"/>
      <c r="AVL98" s="22"/>
      <c r="AVM98" s="112"/>
      <c r="AVN98" s="128"/>
      <c r="AVO98" s="128"/>
      <c r="AVP98" s="128"/>
      <c r="AVQ98" s="128"/>
      <c r="AVR98" s="128"/>
      <c r="AVS98" s="128"/>
      <c r="AVT98" s="128"/>
      <c r="AVU98" s="128"/>
      <c r="AVV98" s="128"/>
      <c r="AVW98" s="128"/>
      <c r="AVX98" s="128"/>
      <c r="AVY98" s="128"/>
      <c r="AVZ98" s="128"/>
      <c r="AWA98" s="128"/>
      <c r="AWB98" s="128"/>
      <c r="AWC98" s="128"/>
      <c r="AWD98" s="128"/>
      <c r="AWE98" s="128"/>
      <c r="AWF98" s="128"/>
      <c r="AWG98" s="128"/>
      <c r="AWH98" s="128"/>
      <c r="AWI98" s="128"/>
      <c r="AWJ98" s="128"/>
      <c r="AWK98" s="128"/>
      <c r="AWL98" s="128"/>
      <c r="AWM98" s="128"/>
      <c r="AWN98" s="128"/>
      <c r="AWO98" s="128"/>
      <c r="AWP98" s="128"/>
      <c r="AWQ98" s="128"/>
      <c r="AWR98" s="128"/>
      <c r="AWS98" s="128"/>
      <c r="AWT98" s="128"/>
      <c r="AWU98" s="128"/>
      <c r="AWV98" s="128"/>
      <c r="AWW98" s="128"/>
      <c r="AWX98" s="128"/>
      <c r="AWY98" s="128"/>
      <c r="AWZ98" s="128"/>
      <c r="AXA98" s="128"/>
      <c r="AXB98" s="128"/>
      <c r="AXC98" s="128"/>
      <c r="AXD98" s="128"/>
      <c r="AXE98" s="128"/>
      <c r="AXF98" s="128"/>
      <c r="AXG98" s="128"/>
      <c r="AXH98" s="128"/>
      <c r="AXI98" s="128"/>
      <c r="AXJ98" s="128"/>
      <c r="AXK98" s="128"/>
      <c r="AXL98" s="128"/>
      <c r="AXM98" s="128"/>
      <c r="AXN98" s="128"/>
      <c r="AXO98" s="128"/>
      <c r="AXP98" s="128"/>
      <c r="AXQ98" s="128"/>
      <c r="AXR98" s="128"/>
      <c r="AXS98" s="128"/>
      <c r="AXT98" s="128"/>
      <c r="AXU98" s="128"/>
      <c r="AXV98" s="128"/>
      <c r="AXW98" s="128"/>
      <c r="AXX98" s="128"/>
      <c r="AXY98" s="128"/>
      <c r="AXZ98" s="128"/>
      <c r="AYA98" s="128"/>
      <c r="AYB98" s="128"/>
      <c r="AYC98" s="128"/>
      <c r="AYD98" s="128"/>
      <c r="AYE98" s="128"/>
      <c r="AYF98" s="128"/>
      <c r="AYG98" s="128"/>
      <c r="AYH98" s="128"/>
      <c r="AYI98" s="128"/>
      <c r="AYJ98" s="128"/>
      <c r="AYK98" s="128"/>
      <c r="AYL98" s="128"/>
      <c r="AYM98" s="128"/>
      <c r="AYN98" s="128"/>
      <c r="AYO98" s="128"/>
      <c r="AYP98" s="128"/>
      <c r="AYQ98" s="128"/>
      <c r="AYR98" s="128"/>
      <c r="AYS98" s="128"/>
      <c r="AYT98" s="128"/>
      <c r="AYU98" s="128"/>
      <c r="AYV98" s="128"/>
      <c r="AYW98" s="128"/>
      <c r="AYX98" s="128"/>
      <c r="AYY98" s="128"/>
      <c r="AYZ98" s="128"/>
      <c r="AZA98" s="128"/>
      <c r="AZB98" s="128"/>
      <c r="AZC98" s="128"/>
      <c r="AZD98" s="128"/>
      <c r="AZE98" s="128"/>
      <c r="AZF98" s="128"/>
      <c r="AZG98" s="128"/>
      <c r="AZH98" s="128"/>
      <c r="AZI98" s="128"/>
      <c r="AZJ98" s="128"/>
      <c r="AZK98" s="128"/>
      <c r="AZL98" s="128"/>
      <c r="AZM98" s="128"/>
      <c r="AZN98" s="128"/>
      <c r="AZO98" s="128"/>
      <c r="AZP98" s="128"/>
      <c r="AZQ98" s="128"/>
      <c r="AZR98" s="128"/>
      <c r="AZS98" s="128"/>
      <c r="AZT98" s="128"/>
      <c r="AZU98" s="128"/>
      <c r="AZV98" s="128"/>
      <c r="AZW98" s="128"/>
      <c r="AZX98" s="128"/>
      <c r="AZY98" s="128"/>
      <c r="AZZ98" s="128"/>
      <c r="BAA98" s="128"/>
      <c r="BAB98" s="128"/>
      <c r="BAC98" s="128"/>
      <c r="BAD98" s="128"/>
      <c r="BAE98" s="128"/>
      <c r="BAF98" s="128"/>
      <c r="BAG98" s="128"/>
      <c r="BAH98" s="128"/>
      <c r="BAI98" s="128"/>
      <c r="BAJ98" s="128"/>
      <c r="BAK98" s="128"/>
      <c r="BAL98" s="128"/>
      <c r="BAM98" s="128"/>
      <c r="BAN98" s="128"/>
      <c r="BAO98" s="128"/>
      <c r="BAP98" s="128"/>
      <c r="BAQ98" s="128"/>
      <c r="BAR98" s="128"/>
      <c r="BAS98" s="128"/>
      <c r="BAT98" s="128"/>
      <c r="BAU98" s="128"/>
      <c r="BAV98" s="128"/>
      <c r="BAW98" s="128"/>
      <c r="BAX98" s="128"/>
      <c r="BAY98" s="128"/>
      <c r="BAZ98" s="128"/>
      <c r="BBA98" s="128"/>
      <c r="BBB98" s="128"/>
      <c r="BBC98" s="128"/>
      <c r="BBD98" s="128"/>
      <c r="BBE98" s="128"/>
      <c r="BBF98" s="128"/>
      <c r="BBG98" s="128"/>
      <c r="BBH98" s="128"/>
      <c r="BBI98" s="128"/>
      <c r="BBJ98" s="128"/>
      <c r="BBK98" s="128"/>
      <c r="BBL98" s="128"/>
      <c r="BBM98" s="128"/>
      <c r="BBN98" s="128"/>
      <c r="BBO98" s="128"/>
      <c r="BBP98" s="128"/>
      <c r="BBQ98" s="128"/>
      <c r="BBR98" s="128"/>
      <c r="BBS98" s="128"/>
      <c r="BBT98" s="128"/>
      <c r="BBU98" s="128"/>
      <c r="BBV98" s="128"/>
      <c r="BBW98" s="128"/>
      <c r="BBX98" s="128"/>
      <c r="BBY98" s="128"/>
      <c r="BBZ98" s="128"/>
      <c r="BCA98" s="128"/>
      <c r="BCB98" s="128"/>
      <c r="BCC98" s="128"/>
      <c r="BCD98" s="128"/>
      <c r="BCE98" s="128"/>
      <c r="BCF98" s="128"/>
      <c r="BCG98" s="128"/>
      <c r="BCH98" s="128"/>
      <c r="BCI98" s="128"/>
      <c r="BCJ98" s="128"/>
      <c r="BCK98" s="128"/>
      <c r="BCL98" s="128"/>
      <c r="BCM98" s="128"/>
      <c r="BCN98" s="128"/>
      <c r="BCO98" s="128"/>
      <c r="BCP98" s="128"/>
      <c r="BCQ98" s="128"/>
      <c r="BCR98" s="128"/>
      <c r="BCS98" s="128"/>
      <c r="BCT98" s="128"/>
      <c r="BCU98" s="128"/>
      <c r="BCV98" s="128"/>
      <c r="BCW98" s="128"/>
      <c r="BCX98" s="128"/>
      <c r="BCY98" s="128"/>
      <c r="BCZ98" s="128"/>
      <c r="BDA98" s="128"/>
      <c r="BDB98" s="128"/>
      <c r="BDC98" s="128"/>
      <c r="BDD98" s="128"/>
      <c r="BDE98" s="128"/>
      <c r="BDF98" s="128"/>
      <c r="BDG98" s="128"/>
      <c r="BDH98" s="128"/>
      <c r="BDI98" s="128"/>
      <c r="BDJ98" s="128"/>
      <c r="BDK98" s="128"/>
      <c r="BDL98" s="128"/>
      <c r="BDM98" s="128"/>
      <c r="BDN98" s="128"/>
      <c r="BDO98" s="128"/>
      <c r="BDP98" s="128"/>
      <c r="BDQ98" s="128"/>
      <c r="BDR98" s="128"/>
      <c r="BDS98" s="128"/>
      <c r="BDT98" s="128"/>
      <c r="BDU98" s="128"/>
      <c r="BDV98" s="128"/>
      <c r="BDW98" s="128"/>
      <c r="BDX98" s="128"/>
      <c r="BDY98" s="128"/>
      <c r="BDZ98" s="128"/>
      <c r="BEA98" s="128"/>
      <c r="BEB98" s="128"/>
      <c r="BEC98" s="128"/>
      <c r="BED98" s="128"/>
      <c r="BEE98" s="128"/>
      <c r="BEF98" s="128"/>
      <c r="BEG98" s="128"/>
      <c r="BEH98" s="128"/>
      <c r="BEI98" s="128"/>
      <c r="BEJ98" s="128"/>
      <c r="BEK98" s="128"/>
      <c r="BEL98" s="128"/>
      <c r="BEM98" s="128"/>
      <c r="BEN98" s="128"/>
      <c r="BEO98" s="128"/>
      <c r="BEP98" s="128"/>
      <c r="BEQ98" s="128"/>
      <c r="BER98" s="128"/>
      <c r="BES98" s="128"/>
      <c r="BET98" s="128"/>
      <c r="BEU98" s="128"/>
      <c r="BEV98" s="128"/>
      <c r="BEW98" s="128"/>
      <c r="BEX98" s="128"/>
      <c r="BEY98" s="128"/>
      <c r="BEZ98" s="128"/>
      <c r="BFA98" s="128"/>
      <c r="BFB98" s="128"/>
      <c r="BFC98" s="128"/>
      <c r="BFD98" s="128"/>
      <c r="BFE98" s="128"/>
      <c r="BFF98" s="128"/>
      <c r="BFG98" s="128"/>
      <c r="BFH98" s="128"/>
      <c r="BFI98" s="128"/>
      <c r="BFJ98" s="128"/>
      <c r="BFK98" s="128"/>
      <c r="BFL98" s="128"/>
      <c r="BFM98" s="128"/>
      <c r="BFN98" s="128"/>
      <c r="BFO98" s="128"/>
      <c r="BFP98" s="128"/>
      <c r="BFQ98" s="128"/>
      <c r="BFR98" s="128"/>
      <c r="BFS98" s="128"/>
      <c r="BFT98" s="128"/>
      <c r="BFU98" s="128"/>
      <c r="BFV98" s="128"/>
      <c r="BFW98" s="128"/>
      <c r="BFX98" s="128"/>
      <c r="BFY98" s="128"/>
      <c r="BFZ98" s="128"/>
      <c r="BGA98" s="128"/>
      <c r="BGB98" s="128"/>
      <c r="BGC98" s="128"/>
      <c r="BGD98" s="128"/>
      <c r="BGE98" s="128"/>
      <c r="BGF98" s="128"/>
      <c r="BGG98" s="128"/>
      <c r="BGH98" s="128"/>
      <c r="BGI98" s="128"/>
      <c r="BGJ98" s="128"/>
      <c r="BGK98" s="128"/>
      <c r="BGL98" s="128"/>
      <c r="BGM98" s="128"/>
      <c r="BGN98" s="128"/>
      <c r="BGO98" s="128"/>
      <c r="BGP98" s="128"/>
      <c r="BGQ98" s="128"/>
      <c r="BGR98" s="128"/>
      <c r="BGS98" s="128"/>
      <c r="BGT98" s="128"/>
      <c r="BGU98" s="128"/>
      <c r="BGV98" s="128"/>
      <c r="BGW98" s="128"/>
      <c r="BGX98" s="128"/>
      <c r="BGY98" s="128"/>
      <c r="BGZ98" s="128"/>
      <c r="BHA98" s="128"/>
      <c r="BHB98" s="128"/>
      <c r="BHC98" s="128"/>
      <c r="BHD98" s="128"/>
      <c r="BHE98" s="128"/>
      <c r="BHF98" s="128"/>
      <c r="BHG98" s="128"/>
      <c r="BHH98" s="128"/>
      <c r="BHI98" s="128"/>
      <c r="BHJ98" s="128"/>
      <c r="BHK98" s="128"/>
      <c r="BHL98" s="128"/>
      <c r="BHM98" s="128"/>
      <c r="BHN98" s="128"/>
      <c r="BHO98" s="128"/>
      <c r="BHP98" s="128"/>
      <c r="BHQ98" s="128"/>
      <c r="BHR98" s="128"/>
      <c r="BHS98" s="128"/>
      <c r="BHT98" s="128"/>
      <c r="BHU98" s="128"/>
      <c r="BHV98" s="128"/>
      <c r="BHW98" s="128"/>
      <c r="BHX98" s="128"/>
      <c r="BHY98" s="128"/>
      <c r="BHZ98" s="128"/>
      <c r="BIA98" s="128"/>
      <c r="BIB98" s="128"/>
      <c r="BIC98" s="128"/>
      <c r="BID98" s="128"/>
      <c r="BIE98" s="128"/>
      <c r="BIF98" s="128"/>
      <c r="BIG98" s="128"/>
      <c r="BIH98" s="128"/>
      <c r="BII98" s="128"/>
      <c r="BIJ98" s="128"/>
      <c r="BIK98" s="128"/>
      <c r="BIL98" s="128"/>
      <c r="BIM98" s="128"/>
      <c r="BIN98" s="128"/>
      <c r="BIO98" s="128"/>
      <c r="BIP98" s="128"/>
      <c r="BIQ98" s="128"/>
      <c r="BIR98" s="128"/>
      <c r="BIS98" s="128"/>
      <c r="BIT98" s="128"/>
      <c r="BIU98" s="128"/>
      <c r="BIV98" s="128"/>
      <c r="BIW98" s="128"/>
      <c r="BIX98" s="128"/>
      <c r="BIY98" s="128"/>
      <c r="BIZ98" s="128"/>
      <c r="BJA98" s="128"/>
      <c r="BJB98" s="128"/>
      <c r="BJC98" s="128"/>
      <c r="BJD98" s="128"/>
      <c r="BJE98" s="128"/>
      <c r="BJF98" s="128"/>
      <c r="BJG98" s="128"/>
      <c r="BJH98" s="128"/>
      <c r="BJI98" s="128"/>
      <c r="BJJ98" s="128"/>
      <c r="BJK98" s="128"/>
      <c r="BJL98" s="128"/>
      <c r="BJM98" s="128"/>
      <c r="BJN98" s="128"/>
      <c r="BJO98" s="128"/>
      <c r="BJP98" s="128"/>
      <c r="BJQ98" s="128"/>
      <c r="BJR98" s="128"/>
      <c r="BJS98" s="128"/>
      <c r="BJT98" s="128"/>
      <c r="BJU98" s="128"/>
      <c r="BJV98" s="128"/>
      <c r="BJW98" s="128"/>
      <c r="BJX98" s="128"/>
      <c r="BJY98" s="128"/>
      <c r="BJZ98" s="128"/>
      <c r="BKA98" s="128"/>
      <c r="BKB98" s="128"/>
      <c r="BKC98" s="128"/>
      <c r="BKD98" s="128"/>
      <c r="BKE98" s="128"/>
      <c r="BKF98" s="128"/>
      <c r="BKG98" s="128"/>
      <c r="BKH98" s="128"/>
      <c r="BKI98" s="128"/>
      <c r="BKJ98" s="128"/>
      <c r="BKK98" s="128"/>
      <c r="BKL98" s="128"/>
      <c r="BKM98" s="128"/>
      <c r="BKN98" s="128"/>
      <c r="BKO98" s="128"/>
      <c r="BKP98" s="128"/>
      <c r="BKQ98" s="128"/>
      <c r="BKR98" s="128"/>
      <c r="BKS98" s="128"/>
      <c r="BKT98" s="128"/>
      <c r="BKU98" s="128"/>
      <c r="BKV98" s="128"/>
      <c r="BKW98" s="128"/>
      <c r="BKX98" s="128"/>
      <c r="BKY98" s="128"/>
      <c r="BKZ98" s="128"/>
      <c r="BLA98" s="128"/>
      <c r="BLB98" s="128"/>
      <c r="BLC98" s="128"/>
      <c r="BLD98" s="128"/>
      <c r="BLE98" s="128"/>
      <c r="BLF98" s="128"/>
      <c r="BLG98" s="128"/>
      <c r="BLH98" s="128"/>
      <c r="BLI98" s="128"/>
      <c r="BLJ98" s="128"/>
      <c r="BLK98" s="128"/>
      <c r="BLL98" s="128"/>
      <c r="BLM98" s="128"/>
      <c r="BLN98" s="128"/>
      <c r="BLO98" s="128"/>
      <c r="BLP98" s="128"/>
      <c r="BLQ98" s="128"/>
      <c r="BLR98" s="128"/>
      <c r="BLS98" s="128"/>
      <c r="BLT98" s="128"/>
      <c r="BLU98" s="128"/>
      <c r="BLV98" s="128"/>
      <c r="BLW98" s="128"/>
      <c r="BLX98" s="128"/>
      <c r="BLY98" s="128"/>
      <c r="BLZ98" s="128"/>
      <c r="BMA98" s="128"/>
      <c r="BMB98" s="128"/>
      <c r="BMC98" s="128"/>
      <c r="BMD98" s="128"/>
      <c r="BME98" s="128"/>
      <c r="BMF98" s="128"/>
      <c r="BMG98" s="128"/>
      <c r="BMH98" s="128"/>
      <c r="BMI98" s="128"/>
      <c r="BMJ98" s="128"/>
      <c r="BMK98" s="128"/>
      <c r="BML98" s="128"/>
      <c r="BMM98" s="128"/>
      <c r="BMN98" s="128"/>
      <c r="BMO98" s="128"/>
      <c r="BMP98" s="128"/>
      <c r="BMQ98" s="128"/>
      <c r="BMR98" s="128"/>
      <c r="BMS98" s="128"/>
      <c r="BMT98" s="128"/>
      <c r="BMU98" s="128"/>
      <c r="BMV98" s="128"/>
      <c r="BMW98" s="128"/>
      <c r="BMX98" s="128"/>
      <c r="BMY98" s="128"/>
      <c r="BMZ98" s="128"/>
      <c r="BNA98" s="128"/>
      <c r="BNB98" s="128"/>
      <c r="BNC98" s="128"/>
      <c r="BND98" s="128"/>
      <c r="BNE98" s="128"/>
      <c r="BNF98" s="128"/>
      <c r="BNG98" s="128"/>
      <c r="BNH98" s="128"/>
      <c r="BNI98" s="128"/>
      <c r="BNJ98" s="128"/>
      <c r="BNK98" s="128"/>
      <c r="BNL98" s="128"/>
      <c r="BNM98" s="128"/>
      <c r="BNN98" s="128"/>
      <c r="BNO98" s="128"/>
      <c r="BNP98" s="128"/>
      <c r="BNQ98" s="128"/>
      <c r="BNR98" s="128"/>
      <c r="BNS98" s="128"/>
      <c r="BNT98" s="128"/>
      <c r="BNU98" s="128"/>
      <c r="BNV98" s="128"/>
      <c r="BNW98" s="128"/>
      <c r="BNX98" s="128"/>
      <c r="BNY98" s="128"/>
      <c r="BNZ98" s="128"/>
      <c r="BOA98" s="128"/>
      <c r="BOB98" s="128"/>
      <c r="BOC98" s="128"/>
      <c r="BOD98" s="128"/>
      <c r="BOE98" s="128"/>
      <c r="BOF98" s="128"/>
      <c r="BOG98" s="128"/>
      <c r="BOH98" s="128"/>
      <c r="BOI98" s="128"/>
      <c r="BOJ98" s="128"/>
      <c r="BOK98" s="128"/>
      <c r="BOL98" s="128"/>
      <c r="BOM98" s="128"/>
      <c r="BON98" s="128"/>
      <c r="BOO98" s="128"/>
      <c r="BOP98" s="128"/>
      <c r="BOQ98" s="128"/>
      <c r="BOR98" s="128"/>
      <c r="BOS98" s="128"/>
      <c r="BOT98" s="128"/>
      <c r="BOU98" s="128"/>
      <c r="BOV98" s="128"/>
      <c r="BOW98" s="128"/>
      <c r="BOX98" s="128"/>
      <c r="BOY98" s="128"/>
      <c r="BOZ98" s="128"/>
      <c r="BPA98" s="128"/>
      <c r="BPB98" s="128"/>
      <c r="BPC98" s="128"/>
      <c r="BPD98" s="128"/>
      <c r="BPE98" s="128"/>
      <c r="BPF98" s="128"/>
      <c r="BPG98" s="128"/>
      <c r="BPH98" s="128"/>
      <c r="BPI98" s="128"/>
      <c r="BPJ98" s="128"/>
      <c r="BPK98" s="128"/>
      <c r="BPL98" s="128"/>
      <c r="BPM98" s="128"/>
      <c r="BPN98" s="128"/>
      <c r="BPO98" s="128"/>
      <c r="BPP98" s="128"/>
      <c r="BPQ98" s="128"/>
      <c r="BPR98" s="128"/>
      <c r="BPS98" s="128"/>
      <c r="BPT98" s="128"/>
      <c r="BPU98" s="128"/>
      <c r="BPV98" s="128"/>
      <c r="BPW98" s="128"/>
      <c r="BPX98" s="128"/>
      <c r="BPY98" s="128"/>
      <c r="BPZ98" s="128"/>
      <c r="BQA98" s="128"/>
      <c r="BQB98" s="128"/>
      <c r="BQC98" s="128"/>
      <c r="BQD98" s="128"/>
      <c r="BQE98" s="128"/>
      <c r="BQF98" s="128"/>
      <c r="BQG98" s="128"/>
      <c r="BQH98" s="128"/>
      <c r="BQI98" s="128"/>
      <c r="BQJ98" s="128"/>
      <c r="BQK98" s="128"/>
      <c r="BQL98" s="128"/>
      <c r="BQM98" s="128"/>
      <c r="BQN98" s="128"/>
      <c r="BQO98" s="128"/>
      <c r="BQP98" s="128"/>
      <c r="BQQ98" s="128"/>
      <c r="BQR98" s="128"/>
      <c r="BQS98" s="128"/>
      <c r="BQT98" s="128"/>
      <c r="BQU98" s="128"/>
      <c r="BQV98" s="128"/>
      <c r="BQW98" s="128"/>
      <c r="BQX98" s="128"/>
      <c r="BQY98" s="128"/>
      <c r="BQZ98" s="128"/>
      <c r="BRA98" s="128"/>
      <c r="BRB98" s="128"/>
      <c r="BRC98" s="128"/>
      <c r="BRD98" s="128"/>
      <c r="BRE98" s="128"/>
      <c r="BRF98" s="128"/>
      <c r="BRG98" s="128"/>
      <c r="BRH98" s="128"/>
      <c r="BRI98" s="128"/>
      <c r="BRJ98" s="128"/>
      <c r="BRK98" s="128"/>
      <c r="BRL98" s="128"/>
      <c r="BRM98" s="128"/>
      <c r="BRN98" s="128"/>
      <c r="BRO98" s="128"/>
      <c r="BRP98" s="128"/>
      <c r="BRQ98" s="128"/>
      <c r="BRR98" s="128"/>
      <c r="BRS98" s="128"/>
      <c r="BRT98" s="128"/>
      <c r="BRU98" s="128"/>
      <c r="BRV98" s="128"/>
      <c r="BRW98" s="128"/>
      <c r="BRX98" s="128"/>
      <c r="BRY98" s="128"/>
      <c r="BRZ98" s="128"/>
      <c r="BSA98" s="128"/>
      <c r="BSB98" s="128"/>
      <c r="BSC98" s="128"/>
      <c r="BSD98" s="128"/>
      <c r="BSE98" s="128"/>
      <c r="BSF98" s="128"/>
      <c r="BSG98" s="128"/>
      <c r="BSH98" s="128"/>
      <c r="BSI98" s="128"/>
      <c r="BSJ98" s="128"/>
      <c r="BSK98" s="128"/>
      <c r="BSL98" s="128"/>
      <c r="BSM98" s="128"/>
      <c r="BSN98" s="128"/>
      <c r="BSO98" s="128"/>
      <c r="BSP98" s="128"/>
      <c r="BSQ98" s="128"/>
      <c r="BSR98" s="128"/>
      <c r="BSS98" s="128"/>
      <c r="BST98" s="128"/>
      <c r="BSU98" s="128"/>
      <c r="BSV98" s="128"/>
      <c r="BSW98" s="128"/>
      <c r="BSX98" s="128"/>
      <c r="BSY98" s="128"/>
      <c r="BSZ98" s="128"/>
      <c r="BTA98" s="128"/>
      <c r="BTB98" s="128"/>
      <c r="BTC98" s="128"/>
      <c r="BTD98" s="128"/>
      <c r="BTE98" s="128"/>
      <c r="BTF98" s="128"/>
      <c r="BTG98" s="128"/>
      <c r="BTH98" s="128"/>
      <c r="BTI98" s="128"/>
      <c r="BTJ98" s="128"/>
      <c r="BTK98" s="128"/>
      <c r="BTL98" s="128"/>
      <c r="BTM98" s="128"/>
      <c r="BTN98" s="128"/>
      <c r="BTO98" s="128"/>
      <c r="BTP98" s="128"/>
      <c r="BTQ98" s="128"/>
      <c r="BTR98" s="128"/>
      <c r="BTS98" s="128"/>
      <c r="BTT98" s="128"/>
      <c r="BTU98" s="128"/>
      <c r="BTV98" s="128"/>
      <c r="BTW98" s="128"/>
      <c r="BTX98" s="128"/>
      <c r="BTY98" s="128"/>
      <c r="BTZ98" s="128"/>
      <c r="BUA98" s="128"/>
      <c r="BUB98" s="128"/>
      <c r="BUC98" s="128"/>
      <c r="BUD98" s="128"/>
      <c r="BUE98" s="128"/>
      <c r="BUF98" s="128"/>
      <c r="BUG98" s="128"/>
      <c r="BUH98" s="128"/>
      <c r="BUI98" s="128"/>
      <c r="BUJ98" s="128"/>
      <c r="BUK98" s="128"/>
      <c r="BUL98" s="128"/>
      <c r="BUM98" s="128"/>
      <c r="BUN98" s="128"/>
      <c r="BUO98" s="128"/>
      <c r="BUP98" s="128"/>
      <c r="BUQ98" s="128"/>
      <c r="BUR98" s="128"/>
      <c r="BUS98" s="128"/>
      <c r="BUT98" s="128"/>
      <c r="BUU98" s="128"/>
      <c r="BUV98" s="128"/>
      <c r="BUW98" s="128"/>
      <c r="BUX98" s="128"/>
      <c r="BUY98" s="128"/>
      <c r="BUZ98" s="128"/>
      <c r="BVA98" s="128"/>
      <c r="BVB98" s="128"/>
      <c r="BVC98" s="128"/>
      <c r="BVD98" s="128"/>
      <c r="BVE98" s="128"/>
      <c r="BVF98" s="128"/>
      <c r="BVG98" s="128"/>
      <c r="BVH98" s="128"/>
      <c r="BVI98" s="128"/>
      <c r="BVJ98" s="128"/>
      <c r="BVK98" s="128"/>
      <c r="BVL98" s="128"/>
      <c r="BVM98" s="128"/>
      <c r="BVN98" s="128"/>
      <c r="BVO98" s="128"/>
      <c r="BVP98" s="128"/>
      <c r="BVQ98" s="128"/>
      <c r="BVR98" s="128"/>
      <c r="BVS98" s="128"/>
      <c r="BVT98" s="128"/>
      <c r="BVU98" s="128"/>
      <c r="BVV98" s="128"/>
      <c r="BVW98" s="128"/>
      <c r="BVX98" s="128"/>
      <c r="BVY98" s="128"/>
      <c r="BVZ98" s="128"/>
      <c r="BWA98" s="128"/>
      <c r="BWB98" s="128"/>
      <c r="BWC98" s="128"/>
      <c r="BWD98" s="128"/>
      <c r="BWE98" s="128"/>
      <c r="BWF98" s="128"/>
      <c r="BWG98" s="128"/>
      <c r="BWH98" s="128"/>
      <c r="BWI98" s="128"/>
      <c r="BWJ98" s="128"/>
      <c r="BWK98" s="128"/>
      <c r="BWL98" s="128"/>
      <c r="BWM98" s="128"/>
      <c r="BWN98" s="128"/>
      <c r="BWO98" s="128"/>
      <c r="BWP98" s="128"/>
      <c r="BWQ98" s="128"/>
      <c r="BWR98" s="128"/>
      <c r="BWS98" s="128"/>
      <c r="BWT98" s="128"/>
      <c r="BWU98" s="128"/>
      <c r="BWV98" s="128"/>
      <c r="BWW98" s="128"/>
      <c r="BWX98" s="128"/>
      <c r="BWY98" s="128"/>
      <c r="BWZ98" s="128"/>
      <c r="BXA98" s="128"/>
      <c r="BXB98" s="128"/>
      <c r="BXC98" s="128"/>
      <c r="BXD98" s="128"/>
      <c r="BXE98" s="128"/>
      <c r="BXF98" s="128"/>
      <c r="BXG98" s="128"/>
      <c r="BXH98" s="128"/>
      <c r="BXI98" s="128"/>
      <c r="BXJ98" s="128"/>
      <c r="BXK98" s="128"/>
      <c r="BXL98" s="128"/>
      <c r="BXM98" s="128"/>
      <c r="BXN98" s="128"/>
      <c r="BXO98" s="128"/>
      <c r="BXP98" s="128"/>
      <c r="BXQ98" s="128"/>
      <c r="BXR98" s="128"/>
      <c r="BXS98" s="128"/>
      <c r="BXT98" s="128"/>
      <c r="BXU98" s="128"/>
      <c r="BXV98" s="128"/>
      <c r="BXW98" s="128"/>
      <c r="BXX98" s="128"/>
      <c r="BXY98" s="128"/>
      <c r="BXZ98" s="128"/>
      <c r="BYA98" s="128"/>
      <c r="BYB98" s="128"/>
      <c r="BYC98" s="128"/>
      <c r="BYD98" s="128"/>
      <c r="BYE98" s="128"/>
      <c r="BYF98" s="128"/>
      <c r="BYG98" s="128"/>
      <c r="BYH98" s="128"/>
      <c r="BYI98" s="128"/>
      <c r="BYJ98" s="128"/>
      <c r="BYK98" s="2"/>
    </row>
    <row r="99" spans="1:2013" x14ac:dyDescent="0.35">
      <c r="A99" s="99"/>
      <c r="B99" s="295"/>
      <c r="C99" s="80" t="s">
        <v>157</v>
      </c>
      <c r="D99" s="102" t="s">
        <v>158</v>
      </c>
      <c r="E99" s="102"/>
      <c r="F99" s="326"/>
      <c r="G99" s="98"/>
      <c r="H99" s="328"/>
      <c r="I99" s="128"/>
      <c r="J99" s="344"/>
      <c r="K99" s="329"/>
      <c r="L99" s="329"/>
      <c r="M99" s="329"/>
      <c r="N99" s="329"/>
      <c r="O99" s="329"/>
      <c r="P99" s="329"/>
      <c r="Q99" s="329"/>
      <c r="R99" s="329"/>
      <c r="S99" s="329"/>
      <c r="T99" s="329"/>
      <c r="U99" s="329"/>
      <c r="V99" s="329"/>
      <c r="W99" s="329"/>
      <c r="X99" s="329"/>
      <c r="Y99" s="329"/>
      <c r="Z99" s="329"/>
      <c r="AA99" s="329"/>
      <c r="AB99" s="329"/>
      <c r="AC99" s="329"/>
      <c r="AD99" s="329"/>
      <c r="AE99" s="329"/>
      <c r="AF99" s="329"/>
      <c r="AG99" s="329"/>
      <c r="AH99" s="329"/>
      <c r="AI99" s="329"/>
      <c r="AJ99" s="329"/>
      <c r="AK99" s="329"/>
      <c r="AL99" s="329"/>
      <c r="AM99" s="329"/>
      <c r="AN99" s="329"/>
      <c r="AO99" s="329"/>
      <c r="AP99" s="329"/>
      <c r="AQ99" s="329"/>
      <c r="AR99" s="329"/>
      <c r="AS99" s="329"/>
      <c r="AT99" s="329"/>
      <c r="AU99" s="329"/>
      <c r="AV99" s="329"/>
      <c r="AW99" s="329"/>
      <c r="AX99" s="329"/>
      <c r="AY99" s="329"/>
      <c r="AZ99" s="329"/>
      <c r="BA99" s="329"/>
      <c r="BB99" s="329"/>
      <c r="BC99" s="329"/>
      <c r="BD99" s="329"/>
      <c r="BE99" s="329"/>
      <c r="BF99" s="329"/>
      <c r="BG99" s="329"/>
      <c r="BH99" s="329"/>
      <c r="BI99" s="329"/>
      <c r="BJ99" s="329"/>
      <c r="BK99" s="329"/>
      <c r="BL99" s="329"/>
      <c r="BM99" s="329"/>
      <c r="BN99" s="329"/>
      <c r="BO99" s="329"/>
      <c r="BP99" s="329"/>
      <c r="BQ99" s="329"/>
      <c r="BR99" s="329"/>
      <c r="BS99" s="329"/>
      <c r="BT99" s="329"/>
      <c r="BU99" s="329"/>
      <c r="BV99" s="329"/>
      <c r="BW99" s="329"/>
      <c r="BX99" s="329"/>
      <c r="BY99" s="329"/>
      <c r="BZ99" s="329"/>
      <c r="CA99" s="329"/>
      <c r="CB99" s="329"/>
      <c r="CC99" s="329"/>
      <c r="CD99" s="329"/>
      <c r="CE99" s="329"/>
      <c r="CF99" s="329"/>
      <c r="CG99" s="329"/>
      <c r="CH99" s="329"/>
      <c r="CI99" s="329"/>
      <c r="CJ99" s="329"/>
      <c r="CK99" s="329"/>
      <c r="CL99" s="329"/>
      <c r="CM99" s="329"/>
      <c r="CN99" s="329"/>
      <c r="CO99" s="329"/>
      <c r="CP99" s="329"/>
      <c r="CQ99" s="329"/>
      <c r="CR99" s="329"/>
      <c r="CS99" s="329"/>
      <c r="CT99" s="329"/>
      <c r="CU99" s="329"/>
      <c r="CV99" s="329"/>
      <c r="CW99" s="329"/>
      <c r="CX99" s="329"/>
      <c r="CY99" s="329"/>
      <c r="CZ99" s="329"/>
      <c r="DA99" s="329"/>
      <c r="DB99" s="329"/>
      <c r="DC99" s="329"/>
      <c r="DD99" s="329"/>
      <c r="DE99" s="329"/>
      <c r="DF99" s="329"/>
      <c r="DG99" s="329"/>
      <c r="DH99" s="329"/>
      <c r="DI99" s="329"/>
      <c r="DJ99" s="329"/>
      <c r="DK99" s="329"/>
      <c r="DL99" s="329"/>
      <c r="DM99" s="329"/>
      <c r="DN99" s="329"/>
      <c r="DO99" s="329"/>
      <c r="DP99" s="329"/>
      <c r="DQ99" s="329"/>
      <c r="DR99" s="329"/>
      <c r="DS99" s="329"/>
      <c r="DT99" s="329"/>
      <c r="DU99" s="329"/>
      <c r="DV99" s="329"/>
      <c r="DW99" s="329"/>
      <c r="DX99" s="329"/>
      <c r="DY99" s="329"/>
      <c r="DZ99" s="329"/>
      <c r="EA99" s="329"/>
      <c r="EB99" s="329"/>
      <c r="EC99" s="329"/>
      <c r="ED99" s="329"/>
      <c r="EE99" s="329"/>
      <c r="EF99" s="329"/>
      <c r="EG99" s="329"/>
      <c r="EH99" s="329"/>
      <c r="EI99" s="329"/>
      <c r="EJ99" s="329"/>
      <c r="EK99" s="329"/>
      <c r="EL99" s="329"/>
      <c r="EM99" s="329"/>
      <c r="EN99" s="329"/>
      <c r="EO99" s="329"/>
      <c r="EP99" s="329"/>
      <c r="EQ99" s="329"/>
      <c r="ER99" s="329"/>
      <c r="ES99" s="329"/>
      <c r="ET99" s="329"/>
      <c r="EU99" s="329"/>
      <c r="EV99" s="329"/>
      <c r="EW99" s="329"/>
      <c r="EX99" s="329"/>
      <c r="EY99" s="329"/>
      <c r="EZ99" s="329"/>
      <c r="FA99" s="329"/>
      <c r="FB99" s="329"/>
      <c r="FC99" s="329"/>
      <c r="FD99" s="329"/>
      <c r="FE99" s="329"/>
      <c r="FF99" s="329"/>
      <c r="FG99" s="329"/>
      <c r="FH99" s="329"/>
      <c r="FI99" s="329"/>
      <c r="FJ99" s="329"/>
      <c r="FK99" s="329"/>
      <c r="FL99" s="329"/>
      <c r="FM99" s="329"/>
      <c r="FN99" s="329"/>
      <c r="FO99" s="329"/>
      <c r="FP99" s="329"/>
      <c r="FQ99" s="329"/>
      <c r="FR99" s="329"/>
      <c r="FS99" s="329"/>
      <c r="FT99" s="329"/>
      <c r="FU99" s="329"/>
      <c r="FV99" s="329"/>
      <c r="FW99" s="329"/>
      <c r="FX99" s="329"/>
      <c r="FY99" s="329"/>
      <c r="FZ99" s="329"/>
      <c r="GA99" s="329"/>
      <c r="GB99" s="329"/>
      <c r="GC99" s="329"/>
      <c r="GD99" s="329"/>
      <c r="GE99" s="329"/>
      <c r="GF99" s="329"/>
      <c r="GG99" s="329"/>
      <c r="GH99" s="329"/>
      <c r="GI99" s="329"/>
      <c r="GJ99" s="329"/>
      <c r="GK99" s="329"/>
      <c r="GL99" s="329"/>
      <c r="GM99" s="329"/>
      <c r="GN99" s="329"/>
      <c r="GO99" s="329"/>
      <c r="GP99" s="329"/>
      <c r="GQ99" s="329"/>
      <c r="GR99" s="329"/>
      <c r="GS99" s="329"/>
      <c r="GT99" s="329"/>
      <c r="GU99" s="329"/>
      <c r="GV99" s="329"/>
      <c r="GW99" s="329"/>
      <c r="GX99" s="329"/>
      <c r="GY99" s="329"/>
      <c r="GZ99" s="329"/>
      <c r="HA99" s="329"/>
      <c r="HB99" s="329"/>
      <c r="HC99" s="329"/>
      <c r="HD99" s="329"/>
      <c r="HE99" s="329"/>
      <c r="HF99" s="329"/>
      <c r="HG99" s="329"/>
      <c r="HH99" s="329"/>
      <c r="HI99" s="329"/>
      <c r="HJ99" s="329"/>
      <c r="HK99" s="329"/>
      <c r="HL99" s="329"/>
      <c r="HM99" s="329"/>
      <c r="HN99" s="329"/>
      <c r="HO99" s="329"/>
      <c r="HP99" s="329"/>
      <c r="HQ99" s="329"/>
      <c r="HR99" s="329"/>
      <c r="HS99" s="329"/>
      <c r="HT99" s="329"/>
      <c r="HU99" s="329"/>
      <c r="HV99" s="329"/>
      <c r="HW99" s="329"/>
      <c r="HX99" s="329"/>
      <c r="HY99" s="329"/>
      <c r="HZ99" s="329"/>
      <c r="IA99" s="329"/>
      <c r="IB99" s="329"/>
      <c r="IC99" s="329"/>
      <c r="ID99" s="329"/>
      <c r="IE99" s="329"/>
      <c r="IF99" s="329"/>
      <c r="IG99" s="329"/>
      <c r="IH99" s="329"/>
      <c r="II99" s="329"/>
      <c r="IJ99" s="329"/>
      <c r="IK99" s="329"/>
      <c r="IL99" s="329"/>
      <c r="IM99" s="329"/>
      <c r="IN99" s="329"/>
      <c r="IO99" s="329"/>
      <c r="IP99" s="329"/>
      <c r="IQ99" s="329"/>
      <c r="IR99" s="329"/>
      <c r="IS99" s="329"/>
      <c r="IT99" s="329"/>
      <c r="IU99" s="329"/>
      <c r="IV99" s="329"/>
      <c r="IW99" s="329"/>
      <c r="IX99" s="329"/>
      <c r="IY99" s="21"/>
      <c r="IZ99" s="117"/>
      <c r="JA99" s="30"/>
      <c r="JB99" s="128"/>
      <c r="JC99" s="128"/>
      <c r="JD99" s="128"/>
      <c r="JE99" s="128"/>
      <c r="JF99" s="128"/>
      <c r="JG99" s="128"/>
      <c r="JH99" s="128"/>
      <c r="JI99" s="128"/>
      <c r="JJ99" s="128"/>
      <c r="JK99" s="128"/>
      <c r="JL99" s="128"/>
      <c r="JM99" s="128"/>
      <c r="JN99" s="128"/>
      <c r="JO99" s="128"/>
      <c r="JP99" s="128"/>
      <c r="JQ99" s="128"/>
      <c r="JR99" s="128"/>
      <c r="JS99" s="128"/>
      <c r="JT99" s="128"/>
      <c r="JU99" s="128"/>
      <c r="JV99" s="128"/>
      <c r="JW99" s="128"/>
      <c r="JX99" s="128"/>
      <c r="JY99" s="128"/>
      <c r="JZ99" s="128"/>
      <c r="KA99" s="128"/>
      <c r="KB99" s="128"/>
      <c r="KC99" s="128"/>
      <c r="KD99" s="128"/>
      <c r="KE99" s="128"/>
      <c r="KF99" s="128"/>
      <c r="KG99" s="128"/>
      <c r="KH99" s="128"/>
      <c r="KI99" s="128"/>
      <c r="KJ99" s="128"/>
      <c r="KK99" s="128"/>
      <c r="KL99" s="128"/>
      <c r="KM99" s="128"/>
      <c r="KN99" s="128"/>
      <c r="KO99" s="128"/>
      <c r="KP99" s="128"/>
      <c r="KQ99" s="128"/>
      <c r="KR99" s="128"/>
      <c r="KS99" s="128"/>
      <c r="KT99" s="128"/>
      <c r="KU99" s="128"/>
      <c r="KV99" s="128"/>
      <c r="KW99" s="128"/>
      <c r="KX99" s="128"/>
      <c r="KY99" s="128"/>
      <c r="KZ99" s="128"/>
      <c r="LA99" s="128"/>
      <c r="LB99" s="128"/>
      <c r="LC99" s="128"/>
      <c r="LD99" s="128"/>
      <c r="LE99" s="128"/>
      <c r="LF99" s="128"/>
      <c r="LG99" s="128"/>
      <c r="LH99" s="128"/>
      <c r="LI99" s="128"/>
      <c r="LJ99" s="128"/>
      <c r="LK99" s="128"/>
      <c r="LL99" s="128"/>
      <c r="LM99" s="128"/>
      <c r="LN99" s="128"/>
      <c r="LO99" s="128"/>
      <c r="LP99" s="128"/>
      <c r="LQ99" s="128"/>
      <c r="LR99" s="128"/>
      <c r="LS99" s="128"/>
      <c r="LT99" s="128"/>
      <c r="LU99" s="128"/>
      <c r="LV99" s="128"/>
      <c r="LW99" s="128"/>
      <c r="LX99" s="128"/>
      <c r="LY99" s="128"/>
      <c r="LZ99" s="128"/>
      <c r="MA99" s="128"/>
      <c r="MB99" s="128"/>
      <c r="MC99" s="128"/>
      <c r="MD99" s="128"/>
      <c r="ME99" s="128"/>
      <c r="MF99" s="128"/>
      <c r="MG99" s="128"/>
      <c r="MH99" s="128"/>
      <c r="MI99" s="128"/>
      <c r="MJ99" s="128"/>
      <c r="MK99" s="128"/>
      <c r="ML99" s="128"/>
      <c r="MM99" s="128"/>
      <c r="MN99" s="128"/>
      <c r="MO99" s="128"/>
      <c r="MP99" s="128"/>
      <c r="MQ99" s="128"/>
      <c r="MR99" s="128"/>
      <c r="MS99" s="128"/>
      <c r="MT99" s="128"/>
      <c r="MU99" s="128"/>
      <c r="MV99" s="128"/>
      <c r="MW99" s="128"/>
      <c r="MX99" s="128"/>
      <c r="MY99" s="128"/>
      <c r="MZ99" s="128"/>
      <c r="NA99" s="128"/>
      <c r="NB99" s="128"/>
      <c r="NC99" s="128"/>
      <c r="ND99" s="128"/>
      <c r="NE99" s="128"/>
      <c r="NF99" s="128"/>
      <c r="NG99" s="128"/>
      <c r="NH99" s="128"/>
      <c r="NI99" s="128"/>
      <c r="NJ99" s="128"/>
      <c r="NK99" s="128"/>
      <c r="NL99" s="128"/>
      <c r="NM99" s="128"/>
      <c r="NN99" s="128"/>
      <c r="NO99" s="128"/>
      <c r="NP99" s="128"/>
      <c r="NQ99" s="128"/>
      <c r="NR99" s="128"/>
      <c r="NS99" s="128"/>
      <c r="NT99" s="128"/>
      <c r="NU99" s="128"/>
      <c r="NV99" s="128"/>
      <c r="NW99" s="128"/>
      <c r="NX99" s="128"/>
      <c r="NY99" s="128"/>
      <c r="NZ99" s="128"/>
      <c r="OA99" s="128"/>
      <c r="OB99" s="128"/>
      <c r="OC99" s="128"/>
      <c r="OD99" s="128"/>
      <c r="OE99" s="128"/>
      <c r="OF99" s="128"/>
      <c r="OG99" s="128"/>
      <c r="OH99" s="128"/>
      <c r="OI99" s="128"/>
      <c r="OJ99" s="128"/>
      <c r="OK99" s="128"/>
      <c r="OL99" s="128"/>
      <c r="OM99" s="128"/>
      <c r="ON99" s="128"/>
      <c r="OO99" s="128"/>
      <c r="OP99" s="128"/>
      <c r="OQ99" s="128"/>
      <c r="OR99" s="128"/>
      <c r="OS99" s="128"/>
      <c r="OT99" s="128"/>
      <c r="OU99" s="128"/>
      <c r="OV99" s="128"/>
      <c r="OW99" s="128"/>
      <c r="OX99" s="128"/>
      <c r="OY99" s="128"/>
      <c r="OZ99" s="128"/>
      <c r="PA99" s="128"/>
      <c r="PB99" s="128"/>
      <c r="PC99" s="128"/>
      <c r="PD99" s="128"/>
      <c r="PE99" s="128"/>
      <c r="PF99" s="128"/>
      <c r="PG99" s="128"/>
      <c r="PH99" s="128"/>
      <c r="PI99" s="128"/>
      <c r="PJ99" s="128"/>
      <c r="PK99" s="128"/>
      <c r="PL99" s="128"/>
      <c r="PM99" s="128"/>
      <c r="PN99" s="128"/>
      <c r="PO99" s="128"/>
      <c r="PP99" s="128"/>
      <c r="PQ99" s="128"/>
      <c r="PR99" s="128"/>
      <c r="PS99" s="128"/>
      <c r="PT99" s="128"/>
      <c r="PU99" s="128"/>
      <c r="PV99" s="128"/>
      <c r="PW99" s="128"/>
      <c r="PX99" s="128"/>
      <c r="PY99" s="128"/>
      <c r="PZ99" s="128"/>
      <c r="QA99" s="128"/>
      <c r="QB99" s="128"/>
      <c r="QC99" s="128"/>
      <c r="QD99" s="128"/>
      <c r="QE99" s="128"/>
      <c r="QF99" s="128"/>
      <c r="QG99" s="128"/>
      <c r="QH99" s="128"/>
      <c r="QI99" s="128"/>
      <c r="QJ99" s="128"/>
      <c r="QK99" s="128"/>
      <c r="QL99" s="128"/>
      <c r="QM99" s="128"/>
      <c r="QN99" s="128"/>
      <c r="QO99" s="128"/>
      <c r="QP99" s="128"/>
      <c r="QQ99" s="128"/>
      <c r="QR99" s="128"/>
      <c r="QS99" s="128"/>
      <c r="QT99" s="128"/>
      <c r="QU99" s="128"/>
      <c r="QV99" s="128"/>
      <c r="QW99" s="128"/>
      <c r="QX99" s="128"/>
      <c r="QY99" s="128"/>
      <c r="QZ99" s="128"/>
      <c r="RA99" s="128"/>
      <c r="RB99" s="128"/>
      <c r="RC99" s="128"/>
      <c r="RD99" s="128"/>
      <c r="RE99" s="128"/>
      <c r="RF99" s="128"/>
      <c r="RG99" s="128"/>
      <c r="RH99" s="128"/>
      <c r="RI99" s="128"/>
      <c r="RJ99" s="128"/>
      <c r="RK99" s="128"/>
      <c r="RL99" s="128"/>
      <c r="RM99" s="128"/>
      <c r="RN99" s="128"/>
      <c r="RO99" s="128"/>
      <c r="RP99" s="128"/>
      <c r="RQ99" s="128"/>
      <c r="RR99" s="128"/>
      <c r="RS99" s="128"/>
      <c r="RT99" s="128"/>
      <c r="RU99" s="128"/>
      <c r="RV99" s="128"/>
      <c r="RW99" s="128"/>
      <c r="RX99" s="128"/>
      <c r="RY99" s="128"/>
      <c r="RZ99" s="128"/>
      <c r="SA99" s="128"/>
      <c r="SB99" s="128"/>
      <c r="SC99" s="128"/>
      <c r="SD99" s="128"/>
      <c r="SE99" s="128"/>
      <c r="SF99" s="128"/>
      <c r="SG99" s="128"/>
      <c r="SH99" s="128"/>
      <c r="SI99" s="128"/>
      <c r="SJ99" s="128"/>
      <c r="SK99" s="128"/>
      <c r="SL99" s="128"/>
      <c r="SM99" s="128"/>
      <c r="SN99" s="128"/>
      <c r="SO99" s="128"/>
      <c r="SP99" s="128"/>
      <c r="SQ99" s="128"/>
      <c r="SR99" s="128"/>
      <c r="SS99" s="128"/>
      <c r="ST99" s="128"/>
      <c r="SU99" s="128"/>
      <c r="SV99" s="128"/>
      <c r="SW99" s="128"/>
      <c r="SX99" s="128"/>
      <c r="SY99" s="128"/>
      <c r="SZ99" s="128"/>
      <c r="TA99" s="128"/>
      <c r="TB99" s="128"/>
      <c r="TC99" s="128"/>
      <c r="TD99" s="128"/>
      <c r="TE99" s="128"/>
      <c r="TF99" s="128"/>
      <c r="TG99" s="128"/>
      <c r="TH99" s="128"/>
      <c r="TI99" s="128"/>
      <c r="TJ99" s="128"/>
      <c r="TK99" s="128"/>
      <c r="TL99" s="128"/>
      <c r="TM99" s="128"/>
      <c r="TN99" s="128"/>
      <c r="TO99" s="128"/>
      <c r="TP99" s="128"/>
      <c r="TQ99" s="128"/>
      <c r="TR99" s="128"/>
      <c r="TS99" s="128"/>
      <c r="TT99" s="128"/>
      <c r="TU99" s="128"/>
      <c r="TV99" s="128"/>
      <c r="TW99" s="128"/>
      <c r="TX99" s="128"/>
      <c r="TY99" s="128"/>
      <c r="TZ99" s="128"/>
      <c r="UA99" s="128"/>
      <c r="UB99" s="128"/>
      <c r="UC99" s="128"/>
      <c r="UD99" s="128"/>
      <c r="UE99" s="128"/>
      <c r="UF99" s="128"/>
      <c r="UG99" s="128"/>
      <c r="UH99" s="128"/>
      <c r="UI99" s="128"/>
      <c r="UJ99" s="128"/>
      <c r="UK99" s="128"/>
      <c r="UL99" s="128"/>
      <c r="UM99" s="128"/>
      <c r="UN99" s="128"/>
      <c r="UO99" s="128"/>
      <c r="UP99" s="128"/>
      <c r="UQ99" s="128"/>
      <c r="UR99" s="128"/>
      <c r="US99" s="128"/>
      <c r="UT99" s="128"/>
      <c r="UU99" s="128"/>
      <c r="UV99" s="128"/>
      <c r="UW99" s="128"/>
      <c r="UX99" s="128"/>
      <c r="UY99" s="128"/>
      <c r="UZ99" s="128"/>
      <c r="VA99" s="128"/>
      <c r="VB99" s="128"/>
      <c r="VC99" s="128"/>
      <c r="VD99" s="128"/>
      <c r="VE99" s="128"/>
      <c r="VF99" s="128"/>
      <c r="VG99" s="128"/>
      <c r="VH99" s="128"/>
      <c r="VI99" s="128"/>
      <c r="VJ99" s="128"/>
      <c r="VK99" s="128"/>
      <c r="VL99" s="128"/>
      <c r="VM99" s="128"/>
      <c r="VN99" s="128"/>
      <c r="VO99" s="128"/>
      <c r="VP99" s="128"/>
      <c r="VQ99" s="128"/>
      <c r="VR99" s="128"/>
      <c r="VS99" s="128"/>
      <c r="VT99" s="128"/>
      <c r="VU99" s="128"/>
      <c r="VV99" s="128"/>
      <c r="VW99" s="128"/>
      <c r="VX99" s="128"/>
      <c r="VY99" s="128"/>
      <c r="VZ99" s="128"/>
      <c r="WA99" s="128"/>
      <c r="WB99" s="128"/>
      <c r="WC99" s="128"/>
      <c r="WD99" s="128"/>
      <c r="WE99" s="128"/>
      <c r="WF99" s="128"/>
      <c r="WG99" s="128"/>
      <c r="WH99" s="128"/>
      <c r="WI99" s="128"/>
      <c r="WJ99" s="128"/>
      <c r="WK99" s="128"/>
      <c r="WL99" s="128"/>
      <c r="WM99" s="128"/>
      <c r="WN99" s="128"/>
      <c r="WO99" s="128"/>
      <c r="WP99" s="128"/>
      <c r="WQ99" s="128"/>
      <c r="WR99" s="128"/>
      <c r="WS99" s="128"/>
      <c r="WT99" s="128"/>
      <c r="WU99" s="128"/>
      <c r="WV99" s="128"/>
      <c r="WW99" s="128"/>
      <c r="WX99" s="128"/>
      <c r="WY99" s="128"/>
      <c r="WZ99" s="128"/>
      <c r="XA99" s="128"/>
      <c r="XB99" s="128"/>
      <c r="XC99" s="128"/>
      <c r="XD99" s="128"/>
      <c r="XE99" s="128"/>
      <c r="XF99" s="128"/>
      <c r="XG99" s="128"/>
      <c r="XH99" s="128"/>
      <c r="XI99" s="128"/>
      <c r="XJ99" s="128"/>
      <c r="XK99" s="128"/>
      <c r="XL99" s="128"/>
      <c r="XM99" s="128"/>
      <c r="XN99" s="128"/>
      <c r="XO99" s="128"/>
      <c r="XP99" s="128"/>
      <c r="XQ99" s="128"/>
      <c r="XR99" s="128"/>
      <c r="XS99" s="128"/>
      <c r="XT99" s="128"/>
      <c r="XU99" s="128"/>
      <c r="XV99" s="128"/>
      <c r="XW99" s="128"/>
      <c r="XX99" s="128"/>
      <c r="XY99" s="128"/>
      <c r="XZ99" s="128"/>
      <c r="YA99" s="128"/>
      <c r="YB99" s="128"/>
      <c r="YC99" s="128"/>
      <c r="YD99" s="128"/>
      <c r="YE99" s="128"/>
      <c r="YF99" s="128"/>
      <c r="YG99" s="128"/>
      <c r="YH99" s="128"/>
      <c r="YI99" s="128"/>
      <c r="YJ99" s="128"/>
      <c r="YK99" s="128"/>
      <c r="YL99" s="128"/>
      <c r="YM99" s="128"/>
      <c r="YN99" s="128"/>
      <c r="YO99" s="128"/>
      <c r="YP99" s="128"/>
      <c r="YQ99" s="128"/>
      <c r="YR99" s="128"/>
      <c r="YS99" s="128"/>
      <c r="YT99" s="128"/>
      <c r="YU99" s="128"/>
      <c r="YV99" s="128"/>
      <c r="YW99" s="128"/>
      <c r="YX99" s="128"/>
      <c r="YY99" s="128"/>
      <c r="YZ99" s="128"/>
      <c r="ZA99" s="128"/>
      <c r="ZB99" s="128"/>
      <c r="ZC99" s="128"/>
      <c r="ZD99" s="128"/>
      <c r="ZE99" s="128"/>
      <c r="ZF99" s="128"/>
      <c r="ZG99" s="128"/>
      <c r="ZH99" s="128"/>
      <c r="ZI99" s="128"/>
      <c r="ZJ99" s="128"/>
      <c r="ZK99" s="128"/>
      <c r="ZL99" s="128"/>
      <c r="ZM99" s="128"/>
      <c r="ZN99" s="128"/>
      <c r="ZO99" s="128"/>
      <c r="ZP99" s="128"/>
      <c r="ZQ99" s="128"/>
      <c r="ZR99" s="128"/>
      <c r="ZS99" s="128"/>
      <c r="ZT99" s="128"/>
      <c r="ZU99" s="128"/>
      <c r="ZV99" s="128"/>
      <c r="ZW99" s="128"/>
      <c r="ZX99" s="128"/>
      <c r="ZY99" s="128"/>
      <c r="ZZ99" s="128"/>
      <c r="AAA99" s="128"/>
      <c r="AAB99" s="128"/>
      <c r="AAC99" s="128"/>
      <c r="AAD99" s="128"/>
      <c r="AAE99" s="128"/>
      <c r="AAF99" s="128"/>
      <c r="AAG99" s="128"/>
      <c r="AAH99" s="128"/>
      <c r="AAI99" s="128"/>
      <c r="AAJ99" s="128"/>
      <c r="AAK99" s="128"/>
      <c r="AAL99" s="128"/>
      <c r="AAM99" s="128"/>
      <c r="AAN99" s="128"/>
      <c r="AAO99" s="128"/>
      <c r="AAP99" s="128"/>
      <c r="AAQ99" s="128"/>
      <c r="AAR99" s="128"/>
      <c r="AAS99" s="128"/>
      <c r="AAT99" s="128"/>
      <c r="AAU99" s="128"/>
      <c r="AAV99" s="128"/>
      <c r="AAW99" s="128"/>
      <c r="AAX99" s="128"/>
      <c r="AAY99" s="128"/>
      <c r="AAZ99" s="128"/>
      <c r="ABA99" s="128"/>
      <c r="ABB99" s="128"/>
      <c r="ABC99" s="128"/>
      <c r="ABD99" s="128"/>
      <c r="ABE99" s="128"/>
      <c r="ABF99" s="128"/>
      <c r="ABG99" s="128"/>
      <c r="ABH99" s="128"/>
      <c r="ABI99" s="128"/>
      <c r="ABJ99" s="128"/>
      <c r="ABK99" s="128"/>
      <c r="ABL99" s="128"/>
      <c r="ABM99" s="128"/>
      <c r="ABN99" s="128"/>
      <c r="ABO99" s="128"/>
      <c r="ABP99" s="128"/>
      <c r="ABQ99" s="128"/>
      <c r="ABR99" s="128"/>
      <c r="ABS99" s="128"/>
      <c r="ABT99" s="128"/>
      <c r="ABU99" s="128"/>
      <c r="ABV99" s="128"/>
      <c r="ABW99" s="128"/>
      <c r="ABX99" s="128"/>
      <c r="ABY99" s="128"/>
      <c r="ABZ99" s="128"/>
      <c r="ACA99" s="128"/>
      <c r="ACB99" s="128"/>
      <c r="ACC99" s="128"/>
      <c r="ACD99" s="128"/>
      <c r="ACE99" s="128"/>
      <c r="ACF99" s="128"/>
      <c r="ACG99" s="128"/>
      <c r="ACH99" s="128"/>
      <c r="ACI99" s="128"/>
      <c r="ACJ99" s="128"/>
      <c r="ACK99" s="128"/>
      <c r="ACL99" s="128"/>
      <c r="ACM99" s="128"/>
      <c r="ACN99" s="128"/>
      <c r="ACO99" s="128"/>
      <c r="ACP99" s="128"/>
      <c r="ACQ99" s="128"/>
      <c r="ACR99" s="128"/>
      <c r="ACS99" s="128"/>
      <c r="ACT99" s="128"/>
      <c r="ACU99" s="128"/>
      <c r="ACV99" s="128"/>
      <c r="ACW99" s="128"/>
      <c r="ACX99" s="128"/>
      <c r="ACY99" s="128"/>
      <c r="ACZ99" s="128"/>
      <c r="ADA99" s="128"/>
      <c r="ADB99" s="128"/>
      <c r="ADC99" s="128"/>
      <c r="ADD99" s="128"/>
      <c r="ADE99" s="128"/>
      <c r="ADF99" s="128"/>
      <c r="ADG99" s="128"/>
      <c r="ADH99" s="128"/>
      <c r="ADI99" s="128"/>
      <c r="ADJ99" s="128"/>
      <c r="ADK99" s="128"/>
      <c r="ADL99" s="128"/>
      <c r="ADM99" s="128"/>
      <c r="ADN99" s="128"/>
      <c r="ADO99" s="128"/>
      <c r="ADP99" s="128"/>
      <c r="ADQ99" s="128"/>
      <c r="ADR99" s="128"/>
      <c r="ADS99" s="128"/>
      <c r="ADT99" s="128"/>
      <c r="ADU99" s="128"/>
      <c r="ADV99" s="128"/>
      <c r="ADW99" s="128"/>
      <c r="ADX99" s="128"/>
      <c r="ADY99" s="128"/>
      <c r="ADZ99" s="128"/>
      <c r="AEA99" s="128"/>
      <c r="AEB99" s="128"/>
      <c r="AEC99" s="128"/>
      <c r="AED99" s="128"/>
      <c r="AEE99" s="128"/>
      <c r="AEF99" s="128"/>
      <c r="AEG99" s="128"/>
      <c r="AEH99" s="128"/>
      <c r="AEI99" s="128"/>
      <c r="AEJ99" s="128"/>
      <c r="AEK99" s="128"/>
      <c r="AEL99" s="128"/>
      <c r="AEM99" s="128"/>
      <c r="AEN99" s="128"/>
      <c r="AEO99" s="128"/>
      <c r="AEP99" s="128"/>
      <c r="AEQ99" s="128"/>
      <c r="AER99" s="128"/>
      <c r="AES99" s="128"/>
      <c r="AET99" s="128"/>
      <c r="AEU99" s="128"/>
      <c r="AEV99" s="128"/>
      <c r="AEW99" s="128"/>
      <c r="AEX99" s="128"/>
      <c r="AEY99" s="128"/>
      <c r="AEZ99" s="128"/>
      <c r="AFA99" s="128"/>
      <c r="AFB99" s="128"/>
      <c r="AFC99" s="128"/>
      <c r="AFD99" s="128"/>
      <c r="AFE99" s="128"/>
      <c r="AFF99" s="128"/>
      <c r="AFG99" s="128"/>
      <c r="AFH99" s="128"/>
      <c r="AFI99" s="128"/>
      <c r="AFJ99" s="128"/>
      <c r="AFK99" s="128"/>
      <c r="AFL99" s="128"/>
      <c r="AFM99" s="128"/>
      <c r="AFN99" s="128"/>
      <c r="AFO99" s="128"/>
      <c r="AFP99" s="128"/>
      <c r="AFQ99" s="128"/>
      <c r="AFR99" s="128"/>
      <c r="AFS99" s="128"/>
      <c r="AFT99" s="128"/>
      <c r="AFU99" s="128"/>
      <c r="AFV99" s="128"/>
      <c r="AFW99" s="128"/>
      <c r="AFX99" s="128"/>
      <c r="AFY99" s="128"/>
      <c r="AFZ99" s="128"/>
      <c r="AGA99" s="128"/>
      <c r="AGB99" s="128"/>
      <c r="AGC99" s="128"/>
      <c r="AGD99" s="128"/>
      <c r="AGE99" s="128"/>
      <c r="AGF99" s="128"/>
      <c r="AGG99" s="128"/>
      <c r="AGH99" s="128"/>
      <c r="AGI99" s="128"/>
      <c r="AGJ99" s="128"/>
      <c r="AGK99" s="128"/>
      <c r="AGL99" s="128"/>
      <c r="AGM99" s="128"/>
      <c r="AGN99" s="128"/>
      <c r="AGO99" s="128"/>
      <c r="AGP99" s="128"/>
      <c r="AGQ99" s="128"/>
      <c r="AGR99" s="128"/>
      <c r="AGS99" s="128"/>
      <c r="AGT99" s="128"/>
      <c r="AGU99" s="128"/>
      <c r="AGV99" s="128"/>
      <c r="AGW99" s="128"/>
      <c r="AGX99" s="128"/>
      <c r="AGY99" s="128"/>
      <c r="AGZ99" s="128"/>
      <c r="AHA99" s="128"/>
      <c r="AHB99" s="128"/>
      <c r="AHC99" s="128"/>
      <c r="AHD99" s="128"/>
      <c r="AHE99" s="128"/>
      <c r="AHF99" s="128"/>
      <c r="AHG99" s="128"/>
      <c r="AHH99" s="128"/>
      <c r="AHI99" s="128"/>
      <c r="AHJ99" s="128"/>
      <c r="AHK99" s="128"/>
      <c r="AHL99" s="128"/>
      <c r="AHM99" s="128"/>
      <c r="AHN99" s="128"/>
      <c r="AHO99" s="128"/>
      <c r="AHP99" s="128"/>
      <c r="AHQ99" s="128"/>
      <c r="AHR99" s="128"/>
      <c r="AHS99" s="128"/>
      <c r="AHT99" s="128"/>
      <c r="AHU99" s="128"/>
      <c r="AHV99" s="128"/>
      <c r="AHW99" s="128"/>
      <c r="AHX99" s="128"/>
      <c r="AHY99" s="128"/>
      <c r="AHZ99" s="128"/>
      <c r="AIA99" s="128"/>
      <c r="AIB99" s="128"/>
      <c r="AIC99" s="128"/>
      <c r="AID99" s="128"/>
      <c r="AIE99" s="128"/>
      <c r="AIF99" s="128"/>
      <c r="AIG99" s="128"/>
      <c r="AIH99" s="128"/>
      <c r="AII99" s="128"/>
      <c r="AIJ99" s="128"/>
      <c r="AIK99" s="128"/>
      <c r="AIL99" s="128"/>
      <c r="AIM99" s="128"/>
      <c r="AIN99" s="128"/>
      <c r="AIO99" s="128"/>
      <c r="AIP99" s="128"/>
      <c r="AIQ99" s="128"/>
      <c r="AIR99" s="128"/>
      <c r="AIS99" s="128"/>
      <c r="AIT99" s="128"/>
      <c r="AIU99" s="128"/>
      <c r="AIV99" s="128"/>
      <c r="AIW99" s="128"/>
      <c r="AIX99" s="128"/>
      <c r="AIY99" s="128"/>
      <c r="AIZ99" s="128"/>
      <c r="AJA99" s="128"/>
      <c r="AJB99" s="128"/>
      <c r="AJC99" s="128"/>
      <c r="AJD99" s="128"/>
      <c r="AJE99" s="128"/>
      <c r="AJF99" s="128"/>
      <c r="AJG99" s="128"/>
      <c r="AJH99" s="128"/>
      <c r="AJI99" s="128"/>
      <c r="AJJ99" s="128"/>
      <c r="AJK99" s="128"/>
      <c r="AJL99" s="128"/>
      <c r="AJM99" s="128"/>
      <c r="AJN99" s="128"/>
      <c r="AJO99" s="128"/>
      <c r="AJP99" s="128"/>
      <c r="AJQ99" s="128"/>
      <c r="AJR99" s="128"/>
      <c r="AJS99" s="128"/>
      <c r="AJT99" s="128"/>
      <c r="AJU99" s="128"/>
      <c r="AJV99" s="128"/>
      <c r="AJW99" s="128"/>
      <c r="AJX99" s="128"/>
      <c r="AJY99" s="128"/>
      <c r="AJZ99" s="128"/>
      <c r="AKA99" s="128"/>
      <c r="AKB99" s="128"/>
      <c r="AKC99" s="128"/>
      <c r="AKD99" s="128"/>
      <c r="AKE99" s="128"/>
      <c r="AKF99" s="128"/>
      <c r="AKG99" s="128"/>
      <c r="AKH99" s="128"/>
      <c r="AKI99" s="128"/>
      <c r="AKJ99" s="128"/>
      <c r="AKK99" s="128"/>
      <c r="AKL99" s="128"/>
      <c r="AKM99" s="128"/>
      <c r="AKN99" s="128"/>
      <c r="AKO99" s="128"/>
      <c r="AKP99" s="128"/>
      <c r="AKQ99" s="128"/>
      <c r="AKR99" s="128"/>
      <c r="AKS99" s="128"/>
      <c r="AKT99" s="128"/>
      <c r="AKU99" s="128"/>
      <c r="AKV99" s="128"/>
      <c r="AKW99" s="128"/>
      <c r="AKX99" s="128"/>
      <c r="AKY99" s="128"/>
      <c r="AKZ99" s="128"/>
      <c r="ALA99" s="128"/>
      <c r="ALB99" s="128"/>
      <c r="ALC99" s="128"/>
      <c r="ALD99" s="128"/>
      <c r="ALE99" s="128"/>
      <c r="ALF99" s="128"/>
      <c r="ALG99" s="128"/>
      <c r="ALH99" s="128"/>
      <c r="ALI99" s="128"/>
      <c r="ALJ99" s="128"/>
      <c r="ALK99" s="128"/>
      <c r="ALL99" s="128"/>
      <c r="ALM99" s="128"/>
      <c r="ALN99" s="128"/>
      <c r="ALO99" s="128"/>
      <c r="ALP99" s="128"/>
      <c r="ALQ99" s="128"/>
      <c r="ALR99" s="128"/>
      <c r="ALS99" s="128"/>
      <c r="ALT99" s="128"/>
      <c r="ALU99" s="128"/>
      <c r="ALV99" s="128"/>
      <c r="ALW99" s="128"/>
      <c r="ALX99" s="128"/>
      <c r="ALY99" s="128"/>
      <c r="ALZ99" s="128"/>
      <c r="AMA99" s="128"/>
      <c r="AMB99" s="128"/>
      <c r="AMC99" s="128"/>
      <c r="AMD99" s="128"/>
      <c r="AME99" s="128"/>
      <c r="AMF99" s="128"/>
      <c r="AMG99" s="128"/>
      <c r="AMH99" s="128"/>
      <c r="AMI99" s="128"/>
      <c r="AMJ99" s="128"/>
      <c r="AMK99" s="128"/>
      <c r="AML99" s="128"/>
      <c r="AMM99" s="128"/>
      <c r="AMN99" s="128"/>
      <c r="AMO99" s="128"/>
      <c r="AMP99" s="128"/>
      <c r="AMQ99" s="128"/>
      <c r="AMR99" s="128"/>
      <c r="AMS99" s="128"/>
      <c r="AMT99" s="128"/>
      <c r="AMU99" s="128"/>
      <c r="AMV99" s="128"/>
      <c r="AMW99" s="128"/>
      <c r="AMX99" s="128"/>
      <c r="AMY99" s="128"/>
      <c r="AMZ99" s="128"/>
      <c r="ANA99" s="128"/>
      <c r="ANB99" s="128"/>
      <c r="ANC99" s="128"/>
      <c r="AND99" s="128"/>
      <c r="ANE99" s="128"/>
      <c r="ANF99" s="128"/>
      <c r="ANG99" s="128"/>
      <c r="ANH99" s="128"/>
      <c r="ANI99" s="128"/>
      <c r="ANJ99" s="128"/>
      <c r="ANK99" s="128"/>
      <c r="ANL99" s="128"/>
      <c r="ANM99" s="128"/>
      <c r="ANN99" s="128"/>
      <c r="ANO99" s="128"/>
      <c r="ANP99" s="128"/>
      <c r="ANQ99" s="128"/>
      <c r="ANR99" s="128"/>
      <c r="ANS99" s="128"/>
      <c r="ANT99" s="128"/>
      <c r="ANU99" s="128"/>
      <c r="ANV99" s="128"/>
      <c r="ANW99" s="128"/>
      <c r="ANX99" s="128"/>
      <c r="ANY99" s="128"/>
      <c r="ANZ99" s="128"/>
      <c r="AOA99" s="128"/>
      <c r="AOB99" s="128"/>
      <c r="AOC99" s="128"/>
      <c r="AOD99" s="128"/>
      <c r="AOE99" s="128"/>
      <c r="AOF99" s="128"/>
      <c r="AOG99" s="128"/>
      <c r="AOH99" s="128"/>
      <c r="AOI99" s="128"/>
      <c r="AOJ99" s="128"/>
      <c r="AOK99" s="128"/>
      <c r="AOL99" s="128"/>
      <c r="AOM99" s="128"/>
      <c r="AON99" s="128"/>
      <c r="AOO99" s="128"/>
      <c r="AOP99" s="128"/>
      <c r="AOQ99" s="128"/>
      <c r="AOR99" s="128"/>
      <c r="AOS99" s="128"/>
      <c r="AOT99" s="128"/>
      <c r="AOU99" s="128"/>
      <c r="AOV99" s="128"/>
      <c r="AOW99" s="128"/>
      <c r="AOX99" s="128"/>
      <c r="AOY99" s="128"/>
      <c r="AOZ99" s="128"/>
      <c r="APA99" s="128"/>
      <c r="APB99" s="128"/>
      <c r="APC99" s="128"/>
      <c r="APD99" s="128"/>
      <c r="APE99" s="128"/>
      <c r="APF99" s="128"/>
      <c r="APG99" s="128"/>
      <c r="APH99" s="128"/>
      <c r="API99" s="128"/>
      <c r="APJ99" s="128"/>
      <c r="APK99" s="128"/>
      <c r="APL99" s="128"/>
      <c r="APM99" s="128"/>
      <c r="APN99" s="128"/>
      <c r="APO99" s="128"/>
      <c r="APP99" s="128"/>
      <c r="APQ99" s="128"/>
      <c r="APR99" s="128"/>
      <c r="APS99" s="128"/>
      <c r="APT99" s="128"/>
      <c r="APU99" s="128"/>
      <c r="APV99" s="128"/>
      <c r="APW99" s="128"/>
      <c r="APX99" s="128"/>
      <c r="APY99" s="128"/>
      <c r="APZ99" s="128"/>
      <c r="AQA99" s="128"/>
      <c r="AQB99" s="128"/>
      <c r="AQC99" s="128"/>
      <c r="AQD99" s="128"/>
      <c r="AQE99" s="128"/>
      <c r="AQF99" s="128"/>
      <c r="AQG99" s="128"/>
      <c r="AQH99" s="128"/>
      <c r="AQI99" s="128"/>
      <c r="AQJ99" s="128"/>
      <c r="AQK99" s="128"/>
      <c r="AQL99" s="128"/>
      <c r="AQM99" s="128"/>
      <c r="AQN99" s="128"/>
      <c r="AQO99" s="128"/>
      <c r="AQP99" s="128"/>
      <c r="AQQ99" s="128"/>
      <c r="AQR99" s="128"/>
      <c r="AQS99" s="128"/>
      <c r="AQT99" s="128"/>
      <c r="AQU99" s="128"/>
      <c r="AQV99" s="128"/>
      <c r="AQW99" s="128"/>
      <c r="AQX99" s="128"/>
      <c r="AQY99" s="128"/>
      <c r="AQZ99" s="128"/>
      <c r="ARA99" s="128"/>
      <c r="ARB99" s="128"/>
      <c r="ARC99" s="128"/>
      <c r="ARD99" s="128"/>
      <c r="ARE99" s="128"/>
      <c r="ARF99" s="128"/>
      <c r="ARG99" s="128"/>
      <c r="ARH99" s="128"/>
      <c r="ARI99" s="128"/>
      <c r="ARJ99" s="128"/>
      <c r="ARK99" s="128"/>
      <c r="ARL99" s="128"/>
      <c r="ARM99" s="128"/>
      <c r="ARN99" s="128"/>
      <c r="ARO99" s="128"/>
      <c r="ARP99" s="128"/>
      <c r="ARQ99" s="128"/>
      <c r="ARR99" s="128"/>
      <c r="ARS99" s="128"/>
      <c r="ART99" s="128"/>
      <c r="ARU99" s="128"/>
      <c r="ARV99" s="128"/>
      <c r="ARW99" s="128"/>
      <c r="ARX99" s="128"/>
      <c r="ARY99" s="128"/>
      <c r="ARZ99" s="128"/>
      <c r="ASA99" s="128"/>
      <c r="ASB99" s="128"/>
      <c r="ASC99" s="128"/>
      <c r="ASD99" s="128"/>
      <c r="ASE99" s="128"/>
      <c r="ASF99" s="128"/>
      <c r="ASG99" s="128"/>
      <c r="ASH99" s="128"/>
      <c r="ASI99" s="128"/>
      <c r="ASJ99" s="128"/>
      <c r="ASK99" s="128"/>
      <c r="ASL99" s="128"/>
      <c r="ASM99" s="128"/>
      <c r="ASN99" s="128"/>
      <c r="ASO99" s="128"/>
      <c r="ASP99" s="128"/>
      <c r="ASQ99" s="128"/>
      <c r="ASR99" s="128"/>
      <c r="ASS99" s="128"/>
      <c r="AST99" s="128"/>
      <c r="ASU99" s="128"/>
      <c r="ASV99" s="128"/>
      <c r="ASW99" s="128"/>
      <c r="ASX99" s="128"/>
      <c r="ASY99" s="128"/>
      <c r="ASZ99" s="128"/>
      <c r="ATA99" s="128"/>
      <c r="ATB99" s="128"/>
      <c r="ATC99" s="128"/>
      <c r="ATD99" s="128"/>
      <c r="ATE99" s="128"/>
      <c r="ATF99" s="128"/>
      <c r="ATG99" s="128"/>
      <c r="ATH99" s="128"/>
      <c r="ATI99" s="128"/>
      <c r="ATJ99" s="128"/>
      <c r="ATK99" s="128"/>
      <c r="ATL99" s="128"/>
      <c r="ATM99" s="128"/>
      <c r="ATN99" s="128"/>
      <c r="ATO99" s="128"/>
      <c r="ATP99" s="128"/>
      <c r="ATQ99" s="128"/>
      <c r="ATR99" s="128"/>
      <c r="ATS99" s="128"/>
      <c r="ATT99" s="128"/>
      <c r="ATU99" s="128"/>
      <c r="ATV99" s="128"/>
      <c r="ATW99" s="128"/>
      <c r="ATX99" s="128"/>
      <c r="ATY99" s="128"/>
      <c r="ATZ99" s="128"/>
      <c r="AUA99" s="128"/>
      <c r="AUB99" s="128"/>
      <c r="AUC99" s="128"/>
      <c r="AUD99" s="128"/>
      <c r="AUE99" s="128"/>
      <c r="AUF99" s="128"/>
      <c r="AUG99" s="128"/>
      <c r="AUH99" s="128"/>
      <c r="AUI99" s="128"/>
      <c r="AUJ99" s="128"/>
      <c r="AUK99" s="128"/>
      <c r="AUL99" s="128"/>
      <c r="AUM99" s="128"/>
      <c r="AUN99" s="128"/>
      <c r="AUO99" s="128"/>
      <c r="AUP99" s="128"/>
      <c r="AUQ99" s="128"/>
      <c r="AUR99" s="128"/>
      <c r="AUS99" s="128"/>
      <c r="AUT99" s="128"/>
      <c r="AUU99" s="128"/>
      <c r="AUV99" s="128"/>
      <c r="AUW99" s="128"/>
      <c r="AUX99" s="128"/>
      <c r="AUY99" s="128"/>
      <c r="AUZ99" s="128"/>
      <c r="AVA99" s="128"/>
      <c r="AVB99" s="128"/>
      <c r="AVC99" s="128"/>
      <c r="AVD99" s="128"/>
      <c r="AVE99" s="128"/>
      <c r="AVF99" s="128"/>
      <c r="AVG99" s="128"/>
      <c r="AVH99" s="128"/>
      <c r="AVI99" s="128"/>
      <c r="AVJ99" s="128"/>
      <c r="AVK99" s="128"/>
      <c r="AVL99" s="22"/>
      <c r="AVM99" s="112"/>
      <c r="AVN99" s="128"/>
      <c r="AVO99" s="128"/>
      <c r="AVP99" s="128"/>
      <c r="AVQ99" s="128"/>
      <c r="AVR99" s="128"/>
      <c r="AVS99" s="128"/>
      <c r="AVT99" s="128"/>
      <c r="AVU99" s="128"/>
      <c r="AVV99" s="128"/>
      <c r="AVW99" s="128"/>
      <c r="AVX99" s="128"/>
      <c r="AVY99" s="128"/>
      <c r="AVZ99" s="128"/>
      <c r="AWA99" s="128"/>
      <c r="AWB99" s="128"/>
      <c r="AWC99" s="128"/>
      <c r="AWD99" s="128"/>
      <c r="AWE99" s="128"/>
      <c r="AWF99" s="128"/>
      <c r="AWG99" s="128"/>
      <c r="AWH99" s="128"/>
      <c r="AWI99" s="128"/>
      <c r="AWJ99" s="128"/>
      <c r="AWK99" s="128"/>
      <c r="AWL99" s="128"/>
      <c r="AWM99" s="128"/>
      <c r="AWN99" s="128"/>
      <c r="AWO99" s="128"/>
      <c r="AWP99" s="128"/>
      <c r="AWQ99" s="128"/>
      <c r="AWR99" s="128"/>
      <c r="AWS99" s="128"/>
      <c r="AWT99" s="128"/>
      <c r="AWU99" s="128"/>
      <c r="AWV99" s="128"/>
      <c r="AWW99" s="128"/>
      <c r="AWX99" s="128"/>
      <c r="AWY99" s="128"/>
      <c r="AWZ99" s="128"/>
      <c r="AXA99" s="128"/>
      <c r="AXB99" s="128"/>
      <c r="AXC99" s="128"/>
      <c r="AXD99" s="128"/>
      <c r="AXE99" s="128"/>
      <c r="AXF99" s="128"/>
      <c r="AXG99" s="128"/>
      <c r="AXH99" s="128"/>
      <c r="AXI99" s="128"/>
      <c r="AXJ99" s="128"/>
      <c r="AXK99" s="128"/>
      <c r="AXL99" s="128"/>
      <c r="AXM99" s="128"/>
      <c r="AXN99" s="128"/>
      <c r="AXO99" s="128"/>
      <c r="AXP99" s="128"/>
      <c r="AXQ99" s="128"/>
      <c r="AXR99" s="128"/>
      <c r="AXS99" s="128"/>
      <c r="AXT99" s="128"/>
      <c r="AXU99" s="128"/>
      <c r="AXV99" s="128"/>
      <c r="AXW99" s="128"/>
      <c r="AXX99" s="128"/>
      <c r="AXY99" s="128"/>
      <c r="AXZ99" s="128"/>
      <c r="AYA99" s="128"/>
      <c r="AYB99" s="128"/>
      <c r="AYC99" s="128"/>
      <c r="AYD99" s="128"/>
      <c r="AYE99" s="128"/>
      <c r="AYF99" s="128"/>
      <c r="AYG99" s="128"/>
      <c r="AYH99" s="128"/>
      <c r="AYI99" s="128"/>
      <c r="AYJ99" s="128"/>
      <c r="AYK99" s="128"/>
      <c r="AYL99" s="128"/>
      <c r="AYM99" s="128"/>
      <c r="AYN99" s="128"/>
      <c r="AYO99" s="128"/>
      <c r="AYP99" s="128"/>
      <c r="AYQ99" s="128"/>
      <c r="AYR99" s="128"/>
      <c r="AYS99" s="128"/>
      <c r="AYT99" s="128"/>
      <c r="AYU99" s="128"/>
      <c r="AYV99" s="128"/>
      <c r="AYW99" s="128"/>
      <c r="AYX99" s="128"/>
      <c r="AYY99" s="128"/>
      <c r="AYZ99" s="128"/>
      <c r="AZA99" s="128"/>
      <c r="AZB99" s="128"/>
      <c r="AZC99" s="128"/>
      <c r="AZD99" s="128"/>
      <c r="AZE99" s="128"/>
      <c r="AZF99" s="128"/>
      <c r="AZG99" s="128"/>
      <c r="AZH99" s="128"/>
      <c r="AZI99" s="128"/>
      <c r="AZJ99" s="128"/>
      <c r="AZK99" s="128"/>
      <c r="AZL99" s="128"/>
      <c r="AZM99" s="128"/>
      <c r="AZN99" s="128"/>
      <c r="AZO99" s="128"/>
      <c r="AZP99" s="128"/>
      <c r="AZQ99" s="128"/>
      <c r="AZR99" s="128"/>
      <c r="AZS99" s="128"/>
      <c r="AZT99" s="128"/>
      <c r="AZU99" s="128"/>
      <c r="AZV99" s="128"/>
      <c r="AZW99" s="128"/>
      <c r="AZX99" s="128"/>
      <c r="AZY99" s="128"/>
      <c r="AZZ99" s="128"/>
      <c r="BAA99" s="128"/>
      <c r="BAB99" s="128"/>
      <c r="BAC99" s="128"/>
      <c r="BAD99" s="128"/>
      <c r="BAE99" s="128"/>
      <c r="BAF99" s="128"/>
      <c r="BAG99" s="128"/>
      <c r="BAH99" s="128"/>
      <c r="BAI99" s="128"/>
      <c r="BAJ99" s="128"/>
      <c r="BAK99" s="128"/>
      <c r="BAL99" s="128"/>
      <c r="BAM99" s="128"/>
      <c r="BAN99" s="128"/>
      <c r="BAO99" s="128"/>
      <c r="BAP99" s="128"/>
      <c r="BAQ99" s="128"/>
      <c r="BAR99" s="128"/>
      <c r="BAS99" s="128"/>
      <c r="BAT99" s="128"/>
      <c r="BAU99" s="128"/>
      <c r="BAV99" s="128"/>
      <c r="BAW99" s="128"/>
      <c r="BAX99" s="128"/>
      <c r="BAY99" s="128"/>
      <c r="BAZ99" s="128"/>
      <c r="BBA99" s="128"/>
      <c r="BBB99" s="128"/>
      <c r="BBC99" s="128"/>
      <c r="BBD99" s="128"/>
      <c r="BBE99" s="128"/>
      <c r="BBF99" s="128"/>
      <c r="BBG99" s="128"/>
      <c r="BBH99" s="128"/>
      <c r="BBI99" s="128"/>
      <c r="BBJ99" s="128"/>
      <c r="BBK99" s="128"/>
      <c r="BBL99" s="128"/>
      <c r="BBM99" s="128"/>
      <c r="BBN99" s="128"/>
      <c r="BBO99" s="128"/>
      <c r="BBP99" s="128"/>
      <c r="BBQ99" s="128"/>
      <c r="BBR99" s="128"/>
      <c r="BBS99" s="128"/>
      <c r="BBT99" s="128"/>
      <c r="BBU99" s="128"/>
      <c r="BBV99" s="128"/>
      <c r="BBW99" s="128"/>
      <c r="BBX99" s="128"/>
      <c r="BBY99" s="128"/>
      <c r="BBZ99" s="128"/>
      <c r="BCA99" s="128"/>
      <c r="BCB99" s="128"/>
      <c r="BCC99" s="128"/>
      <c r="BCD99" s="128"/>
      <c r="BCE99" s="128"/>
      <c r="BCF99" s="128"/>
      <c r="BCG99" s="128"/>
      <c r="BCH99" s="128"/>
      <c r="BCI99" s="128"/>
      <c r="BCJ99" s="128"/>
      <c r="BCK99" s="128"/>
      <c r="BCL99" s="128"/>
      <c r="BCM99" s="128"/>
      <c r="BCN99" s="128"/>
      <c r="BCO99" s="128"/>
      <c r="BCP99" s="128"/>
      <c r="BCQ99" s="128"/>
      <c r="BCR99" s="128"/>
      <c r="BCS99" s="128"/>
      <c r="BCT99" s="128"/>
      <c r="BCU99" s="128"/>
      <c r="BCV99" s="128"/>
      <c r="BCW99" s="128"/>
      <c r="BCX99" s="128"/>
      <c r="BCY99" s="128"/>
      <c r="BCZ99" s="128"/>
      <c r="BDA99" s="128"/>
      <c r="BDB99" s="128"/>
      <c r="BDC99" s="128"/>
      <c r="BDD99" s="128"/>
      <c r="BDE99" s="128"/>
      <c r="BDF99" s="128"/>
      <c r="BDG99" s="128"/>
      <c r="BDH99" s="128"/>
      <c r="BDI99" s="128"/>
      <c r="BDJ99" s="128"/>
      <c r="BDK99" s="128"/>
      <c r="BDL99" s="128"/>
      <c r="BDM99" s="128"/>
      <c r="BDN99" s="128"/>
      <c r="BDO99" s="128"/>
      <c r="BDP99" s="128"/>
      <c r="BDQ99" s="128"/>
      <c r="BDR99" s="128"/>
      <c r="BDS99" s="128"/>
      <c r="BDT99" s="128"/>
      <c r="BDU99" s="128"/>
      <c r="BDV99" s="128"/>
      <c r="BDW99" s="128"/>
      <c r="BDX99" s="128"/>
      <c r="BDY99" s="128"/>
      <c r="BDZ99" s="128"/>
      <c r="BEA99" s="128"/>
      <c r="BEB99" s="128"/>
      <c r="BEC99" s="128"/>
      <c r="BED99" s="128"/>
      <c r="BEE99" s="128"/>
      <c r="BEF99" s="128"/>
      <c r="BEG99" s="128"/>
      <c r="BEH99" s="128"/>
      <c r="BEI99" s="128"/>
      <c r="BEJ99" s="128"/>
      <c r="BEK99" s="128"/>
      <c r="BEL99" s="128"/>
      <c r="BEM99" s="128"/>
      <c r="BEN99" s="128"/>
      <c r="BEO99" s="128"/>
      <c r="BEP99" s="128"/>
      <c r="BEQ99" s="128"/>
      <c r="BER99" s="128"/>
      <c r="BES99" s="128"/>
      <c r="BET99" s="128"/>
      <c r="BEU99" s="128"/>
      <c r="BEV99" s="128"/>
      <c r="BEW99" s="128"/>
      <c r="BEX99" s="128"/>
      <c r="BEY99" s="128"/>
      <c r="BEZ99" s="128"/>
      <c r="BFA99" s="128"/>
      <c r="BFB99" s="128"/>
      <c r="BFC99" s="128"/>
      <c r="BFD99" s="128"/>
      <c r="BFE99" s="128"/>
      <c r="BFF99" s="128"/>
      <c r="BFG99" s="128"/>
      <c r="BFH99" s="128"/>
      <c r="BFI99" s="128"/>
      <c r="BFJ99" s="128"/>
      <c r="BFK99" s="128"/>
      <c r="BFL99" s="128"/>
      <c r="BFM99" s="128"/>
      <c r="BFN99" s="128"/>
      <c r="BFO99" s="128"/>
      <c r="BFP99" s="128"/>
      <c r="BFQ99" s="128"/>
      <c r="BFR99" s="128"/>
      <c r="BFS99" s="128"/>
      <c r="BFT99" s="128"/>
      <c r="BFU99" s="128"/>
      <c r="BFV99" s="128"/>
      <c r="BFW99" s="128"/>
      <c r="BFX99" s="128"/>
      <c r="BFY99" s="128"/>
      <c r="BFZ99" s="128"/>
      <c r="BGA99" s="128"/>
      <c r="BGB99" s="128"/>
      <c r="BGC99" s="128"/>
      <c r="BGD99" s="128"/>
      <c r="BGE99" s="128"/>
      <c r="BGF99" s="128"/>
      <c r="BGG99" s="128"/>
      <c r="BGH99" s="128"/>
      <c r="BGI99" s="128"/>
      <c r="BGJ99" s="128"/>
      <c r="BGK99" s="128"/>
      <c r="BGL99" s="128"/>
      <c r="BGM99" s="128"/>
      <c r="BGN99" s="128"/>
      <c r="BGO99" s="128"/>
      <c r="BGP99" s="128"/>
      <c r="BGQ99" s="128"/>
      <c r="BGR99" s="128"/>
      <c r="BGS99" s="128"/>
      <c r="BGT99" s="128"/>
      <c r="BGU99" s="128"/>
      <c r="BGV99" s="128"/>
      <c r="BGW99" s="128"/>
      <c r="BGX99" s="128"/>
      <c r="BGY99" s="128"/>
      <c r="BGZ99" s="128"/>
      <c r="BHA99" s="128"/>
      <c r="BHB99" s="128"/>
      <c r="BHC99" s="128"/>
      <c r="BHD99" s="128"/>
      <c r="BHE99" s="128"/>
      <c r="BHF99" s="128"/>
      <c r="BHG99" s="128"/>
      <c r="BHH99" s="128"/>
      <c r="BHI99" s="128"/>
      <c r="BHJ99" s="128"/>
      <c r="BHK99" s="128"/>
      <c r="BHL99" s="128"/>
      <c r="BHM99" s="128"/>
      <c r="BHN99" s="128"/>
      <c r="BHO99" s="128"/>
      <c r="BHP99" s="128"/>
      <c r="BHQ99" s="128"/>
      <c r="BHR99" s="128"/>
      <c r="BHS99" s="128"/>
      <c r="BHT99" s="128"/>
      <c r="BHU99" s="128"/>
      <c r="BHV99" s="128"/>
      <c r="BHW99" s="128"/>
      <c r="BHX99" s="128"/>
      <c r="BHY99" s="128"/>
      <c r="BHZ99" s="128"/>
      <c r="BIA99" s="128"/>
      <c r="BIB99" s="128"/>
      <c r="BIC99" s="128"/>
      <c r="BID99" s="128"/>
      <c r="BIE99" s="128"/>
      <c r="BIF99" s="128"/>
      <c r="BIG99" s="128"/>
      <c r="BIH99" s="128"/>
      <c r="BII99" s="128"/>
      <c r="BIJ99" s="128"/>
      <c r="BIK99" s="128"/>
      <c r="BIL99" s="128"/>
      <c r="BIM99" s="128"/>
      <c r="BIN99" s="128"/>
      <c r="BIO99" s="128"/>
      <c r="BIP99" s="128"/>
      <c r="BIQ99" s="128"/>
      <c r="BIR99" s="128"/>
      <c r="BIS99" s="128"/>
      <c r="BIT99" s="128"/>
      <c r="BIU99" s="128"/>
      <c r="BIV99" s="128"/>
      <c r="BIW99" s="128"/>
      <c r="BIX99" s="128"/>
      <c r="BIY99" s="128"/>
      <c r="BIZ99" s="128"/>
      <c r="BJA99" s="128"/>
      <c r="BJB99" s="128"/>
      <c r="BJC99" s="128"/>
      <c r="BJD99" s="128"/>
      <c r="BJE99" s="128"/>
      <c r="BJF99" s="128"/>
      <c r="BJG99" s="128"/>
      <c r="BJH99" s="128"/>
      <c r="BJI99" s="128"/>
      <c r="BJJ99" s="128"/>
      <c r="BJK99" s="128"/>
      <c r="BJL99" s="128"/>
      <c r="BJM99" s="128"/>
      <c r="BJN99" s="128"/>
      <c r="BJO99" s="128"/>
      <c r="BJP99" s="128"/>
      <c r="BJQ99" s="128"/>
      <c r="BJR99" s="128"/>
      <c r="BJS99" s="128"/>
      <c r="BJT99" s="128"/>
      <c r="BJU99" s="128"/>
      <c r="BJV99" s="128"/>
      <c r="BJW99" s="128"/>
      <c r="BJX99" s="128"/>
      <c r="BJY99" s="128"/>
      <c r="BJZ99" s="128"/>
      <c r="BKA99" s="128"/>
      <c r="BKB99" s="128"/>
      <c r="BKC99" s="128"/>
      <c r="BKD99" s="128"/>
      <c r="BKE99" s="128"/>
      <c r="BKF99" s="128"/>
      <c r="BKG99" s="128"/>
      <c r="BKH99" s="128"/>
      <c r="BKI99" s="128"/>
      <c r="BKJ99" s="128"/>
      <c r="BKK99" s="128"/>
      <c r="BKL99" s="128"/>
      <c r="BKM99" s="128"/>
      <c r="BKN99" s="128"/>
      <c r="BKO99" s="128"/>
      <c r="BKP99" s="128"/>
      <c r="BKQ99" s="128"/>
      <c r="BKR99" s="128"/>
      <c r="BKS99" s="128"/>
      <c r="BKT99" s="128"/>
      <c r="BKU99" s="128"/>
      <c r="BKV99" s="128"/>
      <c r="BKW99" s="128"/>
      <c r="BKX99" s="128"/>
      <c r="BKY99" s="128"/>
      <c r="BKZ99" s="128"/>
      <c r="BLA99" s="128"/>
      <c r="BLB99" s="128"/>
      <c r="BLC99" s="128"/>
      <c r="BLD99" s="128"/>
      <c r="BLE99" s="128"/>
      <c r="BLF99" s="128"/>
      <c r="BLG99" s="128"/>
      <c r="BLH99" s="128"/>
      <c r="BLI99" s="128"/>
      <c r="BLJ99" s="128"/>
      <c r="BLK99" s="128"/>
      <c r="BLL99" s="128"/>
      <c r="BLM99" s="128"/>
      <c r="BLN99" s="128"/>
      <c r="BLO99" s="128"/>
      <c r="BLP99" s="128"/>
      <c r="BLQ99" s="128"/>
      <c r="BLR99" s="128"/>
      <c r="BLS99" s="128"/>
      <c r="BLT99" s="128"/>
      <c r="BLU99" s="128"/>
      <c r="BLV99" s="128"/>
      <c r="BLW99" s="128"/>
      <c r="BLX99" s="128"/>
      <c r="BLY99" s="128"/>
      <c r="BLZ99" s="128"/>
      <c r="BMA99" s="128"/>
      <c r="BMB99" s="128"/>
      <c r="BMC99" s="128"/>
      <c r="BMD99" s="128"/>
      <c r="BME99" s="128"/>
      <c r="BMF99" s="128"/>
      <c r="BMG99" s="128"/>
      <c r="BMH99" s="128"/>
      <c r="BMI99" s="128"/>
      <c r="BMJ99" s="128"/>
      <c r="BMK99" s="128"/>
      <c r="BML99" s="128"/>
      <c r="BMM99" s="128"/>
      <c r="BMN99" s="128"/>
      <c r="BMO99" s="128"/>
      <c r="BMP99" s="128"/>
      <c r="BMQ99" s="128"/>
      <c r="BMR99" s="128"/>
      <c r="BMS99" s="128"/>
      <c r="BMT99" s="128"/>
      <c r="BMU99" s="128"/>
      <c r="BMV99" s="128"/>
      <c r="BMW99" s="128"/>
      <c r="BMX99" s="128"/>
      <c r="BMY99" s="128"/>
      <c r="BMZ99" s="128"/>
      <c r="BNA99" s="128"/>
      <c r="BNB99" s="128"/>
      <c r="BNC99" s="128"/>
      <c r="BND99" s="128"/>
      <c r="BNE99" s="128"/>
      <c r="BNF99" s="128"/>
      <c r="BNG99" s="128"/>
      <c r="BNH99" s="128"/>
      <c r="BNI99" s="128"/>
      <c r="BNJ99" s="128"/>
      <c r="BNK99" s="128"/>
      <c r="BNL99" s="128"/>
      <c r="BNM99" s="128"/>
      <c r="BNN99" s="128"/>
      <c r="BNO99" s="128"/>
      <c r="BNP99" s="128"/>
      <c r="BNQ99" s="128"/>
      <c r="BNR99" s="128"/>
      <c r="BNS99" s="128"/>
      <c r="BNT99" s="128"/>
      <c r="BNU99" s="128"/>
      <c r="BNV99" s="128"/>
      <c r="BNW99" s="128"/>
      <c r="BNX99" s="128"/>
      <c r="BNY99" s="128"/>
      <c r="BNZ99" s="128"/>
      <c r="BOA99" s="128"/>
      <c r="BOB99" s="128"/>
      <c r="BOC99" s="128"/>
      <c r="BOD99" s="128"/>
      <c r="BOE99" s="128"/>
      <c r="BOF99" s="128"/>
      <c r="BOG99" s="128"/>
      <c r="BOH99" s="128"/>
      <c r="BOI99" s="128"/>
      <c r="BOJ99" s="128"/>
      <c r="BOK99" s="128"/>
      <c r="BOL99" s="128"/>
      <c r="BOM99" s="128"/>
      <c r="BON99" s="128"/>
      <c r="BOO99" s="128"/>
      <c r="BOP99" s="128"/>
      <c r="BOQ99" s="128"/>
      <c r="BOR99" s="128"/>
      <c r="BOS99" s="128"/>
      <c r="BOT99" s="128"/>
      <c r="BOU99" s="128"/>
      <c r="BOV99" s="128"/>
      <c r="BOW99" s="128"/>
      <c r="BOX99" s="128"/>
      <c r="BOY99" s="128"/>
      <c r="BOZ99" s="128"/>
      <c r="BPA99" s="128"/>
      <c r="BPB99" s="128"/>
      <c r="BPC99" s="128"/>
      <c r="BPD99" s="128"/>
      <c r="BPE99" s="128"/>
      <c r="BPF99" s="128"/>
      <c r="BPG99" s="128"/>
      <c r="BPH99" s="128"/>
      <c r="BPI99" s="128"/>
      <c r="BPJ99" s="128"/>
      <c r="BPK99" s="128"/>
      <c r="BPL99" s="128"/>
      <c r="BPM99" s="128"/>
      <c r="BPN99" s="128"/>
      <c r="BPO99" s="128"/>
      <c r="BPP99" s="128"/>
      <c r="BPQ99" s="128"/>
      <c r="BPR99" s="128"/>
      <c r="BPS99" s="128"/>
      <c r="BPT99" s="128"/>
      <c r="BPU99" s="128"/>
      <c r="BPV99" s="128"/>
      <c r="BPW99" s="128"/>
      <c r="BPX99" s="128"/>
      <c r="BPY99" s="128"/>
      <c r="BPZ99" s="128"/>
      <c r="BQA99" s="128"/>
      <c r="BQB99" s="128"/>
      <c r="BQC99" s="128"/>
      <c r="BQD99" s="128"/>
      <c r="BQE99" s="128"/>
      <c r="BQF99" s="128"/>
      <c r="BQG99" s="128"/>
      <c r="BQH99" s="128"/>
      <c r="BQI99" s="128"/>
      <c r="BQJ99" s="128"/>
      <c r="BQK99" s="128"/>
      <c r="BQL99" s="128"/>
      <c r="BQM99" s="128"/>
      <c r="BQN99" s="128"/>
      <c r="BQO99" s="128"/>
      <c r="BQP99" s="128"/>
      <c r="BQQ99" s="128"/>
      <c r="BQR99" s="128"/>
      <c r="BQS99" s="128"/>
      <c r="BQT99" s="128"/>
      <c r="BQU99" s="128"/>
      <c r="BQV99" s="128"/>
      <c r="BQW99" s="128"/>
      <c r="BQX99" s="128"/>
      <c r="BQY99" s="128"/>
      <c r="BQZ99" s="128"/>
      <c r="BRA99" s="128"/>
      <c r="BRB99" s="128"/>
      <c r="BRC99" s="128"/>
      <c r="BRD99" s="128"/>
      <c r="BRE99" s="128"/>
      <c r="BRF99" s="128"/>
      <c r="BRG99" s="128"/>
      <c r="BRH99" s="128"/>
      <c r="BRI99" s="128"/>
      <c r="BRJ99" s="128"/>
      <c r="BRK99" s="128"/>
      <c r="BRL99" s="128"/>
      <c r="BRM99" s="128"/>
      <c r="BRN99" s="128"/>
      <c r="BRO99" s="128"/>
      <c r="BRP99" s="128"/>
      <c r="BRQ99" s="128"/>
      <c r="BRR99" s="128"/>
      <c r="BRS99" s="128"/>
      <c r="BRT99" s="128"/>
      <c r="BRU99" s="128"/>
      <c r="BRV99" s="128"/>
      <c r="BRW99" s="128"/>
      <c r="BRX99" s="128"/>
      <c r="BRY99" s="128"/>
      <c r="BRZ99" s="128"/>
      <c r="BSA99" s="128"/>
      <c r="BSB99" s="128"/>
      <c r="BSC99" s="128"/>
      <c r="BSD99" s="128"/>
      <c r="BSE99" s="128"/>
      <c r="BSF99" s="128"/>
      <c r="BSG99" s="128"/>
      <c r="BSH99" s="128"/>
      <c r="BSI99" s="128"/>
      <c r="BSJ99" s="128"/>
      <c r="BSK99" s="128"/>
      <c r="BSL99" s="128"/>
      <c r="BSM99" s="128"/>
      <c r="BSN99" s="128"/>
      <c r="BSO99" s="128"/>
      <c r="BSP99" s="128"/>
      <c r="BSQ99" s="128"/>
      <c r="BSR99" s="128"/>
      <c r="BSS99" s="128"/>
      <c r="BST99" s="128"/>
      <c r="BSU99" s="128"/>
      <c r="BSV99" s="128"/>
      <c r="BSW99" s="128"/>
      <c r="BSX99" s="128"/>
      <c r="BSY99" s="128"/>
      <c r="BSZ99" s="128"/>
      <c r="BTA99" s="128"/>
      <c r="BTB99" s="128"/>
      <c r="BTC99" s="128"/>
      <c r="BTD99" s="128"/>
      <c r="BTE99" s="128"/>
      <c r="BTF99" s="128"/>
      <c r="BTG99" s="128"/>
      <c r="BTH99" s="128"/>
      <c r="BTI99" s="128"/>
      <c r="BTJ99" s="128"/>
      <c r="BTK99" s="128"/>
      <c r="BTL99" s="128"/>
      <c r="BTM99" s="128"/>
      <c r="BTN99" s="128"/>
      <c r="BTO99" s="128"/>
      <c r="BTP99" s="128"/>
      <c r="BTQ99" s="128"/>
      <c r="BTR99" s="128"/>
      <c r="BTS99" s="128"/>
      <c r="BTT99" s="128"/>
      <c r="BTU99" s="128"/>
      <c r="BTV99" s="128"/>
      <c r="BTW99" s="128"/>
      <c r="BTX99" s="128"/>
      <c r="BTY99" s="128"/>
      <c r="BTZ99" s="128"/>
      <c r="BUA99" s="128"/>
      <c r="BUB99" s="128"/>
      <c r="BUC99" s="128"/>
      <c r="BUD99" s="128"/>
      <c r="BUE99" s="128"/>
      <c r="BUF99" s="128"/>
      <c r="BUG99" s="128"/>
      <c r="BUH99" s="128"/>
      <c r="BUI99" s="128"/>
      <c r="BUJ99" s="128"/>
      <c r="BUK99" s="128"/>
      <c r="BUL99" s="128"/>
      <c r="BUM99" s="128"/>
      <c r="BUN99" s="128"/>
      <c r="BUO99" s="128"/>
      <c r="BUP99" s="128"/>
      <c r="BUQ99" s="128"/>
      <c r="BUR99" s="128"/>
      <c r="BUS99" s="128"/>
      <c r="BUT99" s="128"/>
      <c r="BUU99" s="128"/>
      <c r="BUV99" s="128"/>
      <c r="BUW99" s="128"/>
      <c r="BUX99" s="128"/>
      <c r="BUY99" s="128"/>
      <c r="BUZ99" s="128"/>
      <c r="BVA99" s="128"/>
      <c r="BVB99" s="128"/>
      <c r="BVC99" s="128"/>
      <c r="BVD99" s="128"/>
      <c r="BVE99" s="128"/>
      <c r="BVF99" s="128"/>
      <c r="BVG99" s="128"/>
      <c r="BVH99" s="128"/>
      <c r="BVI99" s="128"/>
      <c r="BVJ99" s="128"/>
      <c r="BVK99" s="128"/>
      <c r="BVL99" s="128"/>
      <c r="BVM99" s="128"/>
      <c r="BVN99" s="128"/>
      <c r="BVO99" s="128"/>
      <c r="BVP99" s="128"/>
      <c r="BVQ99" s="128"/>
      <c r="BVR99" s="128"/>
      <c r="BVS99" s="128"/>
      <c r="BVT99" s="128"/>
      <c r="BVU99" s="128"/>
      <c r="BVV99" s="128"/>
      <c r="BVW99" s="128"/>
      <c r="BVX99" s="128"/>
      <c r="BVY99" s="128"/>
      <c r="BVZ99" s="128"/>
      <c r="BWA99" s="128"/>
      <c r="BWB99" s="128"/>
      <c r="BWC99" s="128"/>
      <c r="BWD99" s="128"/>
      <c r="BWE99" s="128"/>
      <c r="BWF99" s="128"/>
      <c r="BWG99" s="128"/>
      <c r="BWH99" s="128"/>
      <c r="BWI99" s="128"/>
      <c r="BWJ99" s="128"/>
      <c r="BWK99" s="128"/>
      <c r="BWL99" s="128"/>
      <c r="BWM99" s="128"/>
      <c r="BWN99" s="128"/>
      <c r="BWO99" s="128"/>
      <c r="BWP99" s="128"/>
      <c r="BWQ99" s="128"/>
      <c r="BWR99" s="128"/>
      <c r="BWS99" s="128"/>
      <c r="BWT99" s="128"/>
      <c r="BWU99" s="128"/>
      <c r="BWV99" s="128"/>
      <c r="BWW99" s="128"/>
      <c r="BWX99" s="128"/>
      <c r="BWY99" s="128"/>
      <c r="BWZ99" s="128"/>
      <c r="BXA99" s="128"/>
      <c r="BXB99" s="128"/>
      <c r="BXC99" s="128"/>
      <c r="BXD99" s="128"/>
      <c r="BXE99" s="128"/>
      <c r="BXF99" s="128"/>
      <c r="BXG99" s="128"/>
      <c r="BXH99" s="128"/>
      <c r="BXI99" s="128"/>
      <c r="BXJ99" s="128"/>
      <c r="BXK99" s="128"/>
      <c r="BXL99" s="128"/>
      <c r="BXM99" s="128"/>
      <c r="BXN99" s="128"/>
      <c r="BXO99" s="128"/>
      <c r="BXP99" s="128"/>
      <c r="BXQ99" s="128"/>
      <c r="BXR99" s="128"/>
      <c r="BXS99" s="128"/>
      <c r="BXT99" s="128"/>
      <c r="BXU99" s="128"/>
      <c r="BXV99" s="128"/>
      <c r="BXW99" s="128"/>
      <c r="BXX99" s="128"/>
      <c r="BXY99" s="128"/>
      <c r="BXZ99" s="128"/>
      <c r="BYA99" s="128"/>
      <c r="BYB99" s="128"/>
      <c r="BYC99" s="128"/>
      <c r="BYD99" s="128"/>
      <c r="BYE99" s="128"/>
      <c r="BYF99" s="128"/>
      <c r="BYG99" s="128"/>
      <c r="BYH99" s="128"/>
      <c r="BYI99" s="128"/>
      <c r="BYJ99" s="128"/>
      <c r="BYK99" s="2"/>
    </row>
    <row r="100" spans="1:2013" x14ac:dyDescent="0.35">
      <c r="A100" s="99"/>
      <c r="B100" s="295"/>
      <c r="C100" s="31"/>
      <c r="D100" s="102"/>
      <c r="E100" s="102"/>
      <c r="F100" s="326"/>
      <c r="G100" s="329"/>
      <c r="H100" s="328"/>
      <c r="I100" s="128"/>
      <c r="J100" s="344"/>
      <c r="K100" s="329"/>
      <c r="L100" s="329"/>
      <c r="M100" s="329"/>
      <c r="N100" s="329"/>
      <c r="O100" s="329"/>
      <c r="P100" s="329"/>
      <c r="Q100" s="329"/>
      <c r="R100" s="329"/>
      <c r="S100" s="329"/>
      <c r="T100" s="329"/>
      <c r="U100" s="329"/>
      <c r="V100" s="329"/>
      <c r="W100" s="329"/>
      <c r="X100" s="329"/>
      <c r="Y100" s="329"/>
      <c r="Z100" s="329"/>
      <c r="AA100" s="329"/>
      <c r="AB100" s="329"/>
      <c r="AC100" s="329"/>
      <c r="AD100" s="329"/>
      <c r="AE100" s="329"/>
      <c r="AF100" s="329"/>
      <c r="AG100" s="329"/>
      <c r="AH100" s="329"/>
      <c r="AI100" s="329"/>
      <c r="AJ100" s="329"/>
      <c r="AK100" s="329"/>
      <c r="AL100" s="329"/>
      <c r="AM100" s="329"/>
      <c r="AN100" s="329"/>
      <c r="AO100" s="329"/>
      <c r="AP100" s="329"/>
      <c r="AQ100" s="329"/>
      <c r="AR100" s="329"/>
      <c r="AS100" s="329"/>
      <c r="AT100" s="329"/>
      <c r="AU100" s="329"/>
      <c r="AV100" s="329"/>
      <c r="AW100" s="329"/>
      <c r="AX100" s="329"/>
      <c r="AY100" s="329"/>
      <c r="AZ100" s="329"/>
      <c r="BA100" s="329"/>
      <c r="BB100" s="329"/>
      <c r="BC100" s="329"/>
      <c r="BD100" s="329"/>
      <c r="BE100" s="329"/>
      <c r="BF100" s="329"/>
      <c r="BG100" s="329"/>
      <c r="BH100" s="329"/>
      <c r="BI100" s="329"/>
      <c r="BJ100" s="329"/>
      <c r="BK100" s="329"/>
      <c r="BL100" s="329"/>
      <c r="BM100" s="329"/>
      <c r="BN100" s="329"/>
      <c r="BO100" s="329"/>
      <c r="BP100" s="329"/>
      <c r="BQ100" s="329"/>
      <c r="BR100" s="329"/>
      <c r="BS100" s="329"/>
      <c r="BT100" s="329"/>
      <c r="BU100" s="329"/>
      <c r="BV100" s="329"/>
      <c r="BW100" s="329"/>
      <c r="BX100" s="329"/>
      <c r="BY100" s="329"/>
      <c r="BZ100" s="329"/>
      <c r="CA100" s="329"/>
      <c r="CB100" s="329"/>
      <c r="CC100" s="329"/>
      <c r="CD100" s="329"/>
      <c r="CE100" s="329"/>
      <c r="CF100" s="329"/>
      <c r="CG100" s="329"/>
      <c r="CH100" s="329"/>
      <c r="CI100" s="329"/>
      <c r="CJ100" s="329"/>
      <c r="CK100" s="329"/>
      <c r="CL100" s="329"/>
      <c r="CM100" s="329"/>
      <c r="CN100" s="329"/>
      <c r="CO100" s="329"/>
      <c r="CP100" s="329"/>
      <c r="CQ100" s="329"/>
      <c r="CR100" s="329"/>
      <c r="CS100" s="329"/>
      <c r="CT100" s="329"/>
      <c r="CU100" s="329"/>
      <c r="CV100" s="329"/>
      <c r="CW100" s="329"/>
      <c r="CX100" s="329"/>
      <c r="CY100" s="329"/>
      <c r="CZ100" s="329"/>
      <c r="DA100" s="329"/>
      <c r="DB100" s="329"/>
      <c r="DC100" s="329"/>
      <c r="DD100" s="329"/>
      <c r="DE100" s="329"/>
      <c r="DF100" s="329"/>
      <c r="DG100" s="329"/>
      <c r="DH100" s="329"/>
      <c r="DI100" s="329"/>
      <c r="DJ100" s="329"/>
      <c r="DK100" s="329"/>
      <c r="DL100" s="329"/>
      <c r="DM100" s="329"/>
      <c r="DN100" s="329"/>
      <c r="DO100" s="329"/>
      <c r="DP100" s="329"/>
      <c r="DQ100" s="329"/>
      <c r="DR100" s="329"/>
      <c r="DS100" s="329"/>
      <c r="DT100" s="329"/>
      <c r="DU100" s="329"/>
      <c r="DV100" s="329"/>
      <c r="DW100" s="329"/>
      <c r="DX100" s="329"/>
      <c r="DY100" s="329"/>
      <c r="DZ100" s="329"/>
      <c r="EA100" s="329"/>
      <c r="EB100" s="329"/>
      <c r="EC100" s="329"/>
      <c r="ED100" s="329"/>
      <c r="EE100" s="329"/>
      <c r="EF100" s="329"/>
      <c r="EG100" s="329"/>
      <c r="EH100" s="329"/>
      <c r="EI100" s="329"/>
      <c r="EJ100" s="329"/>
      <c r="EK100" s="329"/>
      <c r="EL100" s="329"/>
      <c r="EM100" s="329"/>
      <c r="EN100" s="329"/>
      <c r="EO100" s="329"/>
      <c r="EP100" s="329"/>
      <c r="EQ100" s="329"/>
      <c r="ER100" s="329"/>
      <c r="ES100" s="329"/>
      <c r="ET100" s="329"/>
      <c r="EU100" s="329"/>
      <c r="EV100" s="329"/>
      <c r="EW100" s="329"/>
      <c r="EX100" s="329"/>
      <c r="EY100" s="329"/>
      <c r="EZ100" s="329"/>
      <c r="FA100" s="329"/>
      <c r="FB100" s="329"/>
      <c r="FC100" s="329"/>
      <c r="FD100" s="329"/>
      <c r="FE100" s="329"/>
      <c r="FF100" s="329"/>
      <c r="FG100" s="329"/>
      <c r="FH100" s="329"/>
      <c r="FI100" s="329"/>
      <c r="FJ100" s="329"/>
      <c r="FK100" s="329"/>
      <c r="FL100" s="329"/>
      <c r="FM100" s="329"/>
      <c r="FN100" s="329"/>
      <c r="FO100" s="329"/>
      <c r="FP100" s="329"/>
      <c r="FQ100" s="329"/>
      <c r="FR100" s="329"/>
      <c r="FS100" s="329"/>
      <c r="FT100" s="329"/>
      <c r="FU100" s="329"/>
      <c r="FV100" s="329"/>
      <c r="FW100" s="329"/>
      <c r="FX100" s="329"/>
      <c r="FY100" s="329"/>
      <c r="FZ100" s="329"/>
      <c r="GA100" s="329"/>
      <c r="GB100" s="329"/>
      <c r="GC100" s="329"/>
      <c r="GD100" s="329"/>
      <c r="GE100" s="329"/>
      <c r="GF100" s="329"/>
      <c r="GG100" s="329"/>
      <c r="GH100" s="329"/>
      <c r="GI100" s="329"/>
      <c r="GJ100" s="329"/>
      <c r="GK100" s="329"/>
      <c r="GL100" s="329"/>
      <c r="GM100" s="329"/>
      <c r="GN100" s="329"/>
      <c r="GO100" s="329"/>
      <c r="GP100" s="329"/>
      <c r="GQ100" s="329"/>
      <c r="GR100" s="329"/>
      <c r="GS100" s="329"/>
      <c r="GT100" s="329"/>
      <c r="GU100" s="329"/>
      <c r="GV100" s="329"/>
      <c r="GW100" s="329"/>
      <c r="GX100" s="329"/>
      <c r="GY100" s="329"/>
      <c r="GZ100" s="329"/>
      <c r="HA100" s="329"/>
      <c r="HB100" s="329"/>
      <c r="HC100" s="329"/>
      <c r="HD100" s="329"/>
      <c r="HE100" s="329"/>
      <c r="HF100" s="329"/>
      <c r="HG100" s="329"/>
      <c r="HH100" s="329"/>
      <c r="HI100" s="329"/>
      <c r="HJ100" s="329"/>
      <c r="HK100" s="329"/>
      <c r="HL100" s="329"/>
      <c r="HM100" s="329"/>
      <c r="HN100" s="329"/>
      <c r="HO100" s="329"/>
      <c r="HP100" s="329"/>
      <c r="HQ100" s="329"/>
      <c r="HR100" s="329"/>
      <c r="HS100" s="329"/>
      <c r="HT100" s="329"/>
      <c r="HU100" s="329"/>
      <c r="HV100" s="329"/>
      <c r="HW100" s="329"/>
      <c r="HX100" s="329"/>
      <c r="HY100" s="329"/>
      <c r="HZ100" s="329"/>
      <c r="IA100" s="329"/>
      <c r="IB100" s="329"/>
      <c r="IC100" s="329"/>
      <c r="ID100" s="329"/>
      <c r="IE100" s="329"/>
      <c r="IF100" s="329"/>
      <c r="IG100" s="329"/>
      <c r="IH100" s="329"/>
      <c r="II100" s="329"/>
      <c r="IJ100" s="329"/>
      <c r="IK100" s="329"/>
      <c r="IL100" s="329"/>
      <c r="IM100" s="329"/>
      <c r="IN100" s="329"/>
      <c r="IO100" s="329"/>
      <c r="IP100" s="329"/>
      <c r="IQ100" s="329"/>
      <c r="IR100" s="329"/>
      <c r="IS100" s="329"/>
      <c r="IT100" s="329"/>
      <c r="IU100" s="329"/>
      <c r="IV100" s="329"/>
      <c r="IW100" s="329"/>
      <c r="IX100" s="329"/>
      <c r="IY100" s="21"/>
      <c r="IZ100" s="117"/>
      <c r="JA100" s="30"/>
      <c r="JB100" s="128"/>
      <c r="JC100" s="128"/>
      <c r="JD100" s="128"/>
      <c r="JE100" s="128"/>
      <c r="JF100" s="128"/>
      <c r="JG100" s="128"/>
      <c r="JH100" s="128"/>
      <c r="JI100" s="128"/>
      <c r="JJ100" s="128"/>
      <c r="JK100" s="128"/>
      <c r="JL100" s="128"/>
      <c r="JM100" s="128"/>
      <c r="JN100" s="128"/>
      <c r="JO100" s="128"/>
      <c r="JP100" s="128"/>
      <c r="JQ100" s="128"/>
      <c r="JR100" s="128"/>
      <c r="JS100" s="128"/>
      <c r="JT100" s="128"/>
      <c r="JU100" s="128"/>
      <c r="JV100" s="128"/>
      <c r="JW100" s="128"/>
      <c r="JX100" s="128"/>
      <c r="JY100" s="128"/>
      <c r="JZ100" s="128"/>
      <c r="KA100" s="128"/>
      <c r="KB100" s="128"/>
      <c r="KC100" s="128"/>
      <c r="KD100" s="128"/>
      <c r="KE100" s="128"/>
      <c r="KF100" s="128"/>
      <c r="KG100" s="128"/>
      <c r="KH100" s="128"/>
      <c r="KI100" s="128"/>
      <c r="KJ100" s="128"/>
      <c r="KK100" s="128"/>
      <c r="KL100" s="128"/>
      <c r="KM100" s="128"/>
      <c r="KN100" s="128"/>
      <c r="KO100" s="128"/>
      <c r="KP100" s="128"/>
      <c r="KQ100" s="128"/>
      <c r="KR100" s="128"/>
      <c r="KS100" s="128"/>
      <c r="KT100" s="128"/>
      <c r="KU100" s="128"/>
      <c r="KV100" s="128"/>
      <c r="KW100" s="128"/>
      <c r="KX100" s="128"/>
      <c r="KY100" s="128"/>
      <c r="KZ100" s="128"/>
      <c r="LA100" s="128"/>
      <c r="LB100" s="128"/>
      <c r="LC100" s="128"/>
      <c r="LD100" s="128"/>
      <c r="LE100" s="128"/>
      <c r="LF100" s="128"/>
      <c r="LG100" s="128"/>
      <c r="LH100" s="128"/>
      <c r="LI100" s="128"/>
      <c r="LJ100" s="128"/>
      <c r="LK100" s="128"/>
      <c r="LL100" s="128"/>
      <c r="LM100" s="128"/>
      <c r="LN100" s="128"/>
      <c r="LO100" s="128"/>
      <c r="LP100" s="128"/>
      <c r="LQ100" s="128"/>
      <c r="LR100" s="128"/>
      <c r="LS100" s="128"/>
      <c r="LT100" s="128"/>
      <c r="LU100" s="128"/>
      <c r="LV100" s="128"/>
      <c r="LW100" s="128"/>
      <c r="LX100" s="128"/>
      <c r="LY100" s="128"/>
      <c r="LZ100" s="128"/>
      <c r="MA100" s="128"/>
      <c r="MB100" s="128"/>
      <c r="MC100" s="128"/>
      <c r="MD100" s="128"/>
      <c r="ME100" s="128"/>
      <c r="MF100" s="128"/>
      <c r="MG100" s="128"/>
      <c r="MH100" s="128"/>
      <c r="MI100" s="128"/>
      <c r="MJ100" s="128"/>
      <c r="MK100" s="128"/>
      <c r="ML100" s="128"/>
      <c r="MM100" s="128"/>
      <c r="MN100" s="128"/>
      <c r="MO100" s="128"/>
      <c r="MP100" s="128"/>
      <c r="MQ100" s="128"/>
      <c r="MR100" s="128"/>
      <c r="MS100" s="128"/>
      <c r="MT100" s="128"/>
      <c r="MU100" s="128"/>
      <c r="MV100" s="128"/>
      <c r="MW100" s="128"/>
      <c r="MX100" s="128"/>
      <c r="MY100" s="128"/>
      <c r="MZ100" s="128"/>
      <c r="NA100" s="128"/>
      <c r="NB100" s="128"/>
      <c r="NC100" s="128"/>
      <c r="ND100" s="128"/>
      <c r="NE100" s="128"/>
      <c r="NF100" s="128"/>
      <c r="NG100" s="128"/>
      <c r="NH100" s="128"/>
      <c r="NI100" s="128"/>
      <c r="NJ100" s="128"/>
      <c r="NK100" s="128"/>
      <c r="NL100" s="128"/>
      <c r="NM100" s="128"/>
      <c r="NN100" s="128"/>
      <c r="NO100" s="128"/>
      <c r="NP100" s="128"/>
      <c r="NQ100" s="128"/>
      <c r="NR100" s="128"/>
      <c r="NS100" s="128"/>
      <c r="NT100" s="128"/>
      <c r="NU100" s="128"/>
      <c r="NV100" s="128"/>
      <c r="NW100" s="128"/>
      <c r="NX100" s="128"/>
      <c r="NY100" s="128"/>
      <c r="NZ100" s="128"/>
      <c r="OA100" s="128"/>
      <c r="OB100" s="128"/>
      <c r="OC100" s="128"/>
      <c r="OD100" s="128"/>
      <c r="OE100" s="128"/>
      <c r="OF100" s="128"/>
      <c r="OG100" s="128"/>
      <c r="OH100" s="128"/>
      <c r="OI100" s="128"/>
      <c r="OJ100" s="128"/>
      <c r="OK100" s="128"/>
      <c r="OL100" s="128"/>
      <c r="OM100" s="128"/>
      <c r="ON100" s="128"/>
      <c r="OO100" s="128"/>
      <c r="OP100" s="128"/>
      <c r="OQ100" s="128"/>
      <c r="OR100" s="128"/>
      <c r="OS100" s="128"/>
      <c r="OT100" s="128"/>
      <c r="OU100" s="128"/>
      <c r="OV100" s="128"/>
      <c r="OW100" s="128"/>
      <c r="OX100" s="128"/>
      <c r="OY100" s="128"/>
      <c r="OZ100" s="128"/>
      <c r="PA100" s="128"/>
      <c r="PB100" s="128"/>
      <c r="PC100" s="128"/>
      <c r="PD100" s="128"/>
      <c r="PE100" s="128"/>
      <c r="PF100" s="128"/>
      <c r="PG100" s="128"/>
      <c r="PH100" s="128"/>
      <c r="PI100" s="128"/>
      <c r="PJ100" s="128"/>
      <c r="PK100" s="128"/>
      <c r="PL100" s="128"/>
      <c r="PM100" s="128"/>
      <c r="PN100" s="128"/>
      <c r="PO100" s="128"/>
      <c r="PP100" s="128"/>
      <c r="PQ100" s="128"/>
      <c r="PR100" s="128"/>
      <c r="PS100" s="128"/>
      <c r="PT100" s="128"/>
      <c r="PU100" s="128"/>
      <c r="PV100" s="128"/>
      <c r="PW100" s="128"/>
      <c r="PX100" s="128"/>
      <c r="PY100" s="128"/>
      <c r="PZ100" s="128"/>
      <c r="QA100" s="128"/>
      <c r="QB100" s="128"/>
      <c r="QC100" s="128"/>
      <c r="QD100" s="128"/>
      <c r="QE100" s="128"/>
      <c r="QF100" s="128"/>
      <c r="QG100" s="128"/>
      <c r="QH100" s="128"/>
      <c r="QI100" s="128"/>
      <c r="QJ100" s="128"/>
      <c r="QK100" s="128"/>
      <c r="QL100" s="128"/>
      <c r="QM100" s="128"/>
      <c r="QN100" s="128"/>
      <c r="QO100" s="128"/>
      <c r="QP100" s="128"/>
      <c r="QQ100" s="128"/>
      <c r="QR100" s="128"/>
      <c r="QS100" s="128"/>
      <c r="QT100" s="128"/>
      <c r="QU100" s="128"/>
      <c r="QV100" s="128"/>
      <c r="QW100" s="128"/>
      <c r="QX100" s="128"/>
      <c r="QY100" s="128"/>
      <c r="QZ100" s="128"/>
      <c r="RA100" s="128"/>
      <c r="RB100" s="128"/>
      <c r="RC100" s="128"/>
      <c r="RD100" s="128"/>
      <c r="RE100" s="128"/>
      <c r="RF100" s="128"/>
      <c r="RG100" s="128"/>
      <c r="RH100" s="128"/>
      <c r="RI100" s="128"/>
      <c r="RJ100" s="128"/>
      <c r="RK100" s="128"/>
      <c r="RL100" s="128"/>
      <c r="RM100" s="128"/>
      <c r="RN100" s="128"/>
      <c r="RO100" s="128"/>
      <c r="RP100" s="128"/>
      <c r="RQ100" s="128"/>
      <c r="RR100" s="128"/>
      <c r="RS100" s="128"/>
      <c r="RT100" s="128"/>
      <c r="RU100" s="128"/>
      <c r="RV100" s="128"/>
      <c r="RW100" s="128"/>
      <c r="RX100" s="128"/>
      <c r="RY100" s="128"/>
      <c r="RZ100" s="128"/>
      <c r="SA100" s="128"/>
      <c r="SB100" s="128"/>
      <c r="SC100" s="128"/>
      <c r="SD100" s="128"/>
      <c r="SE100" s="128"/>
      <c r="SF100" s="128"/>
      <c r="SG100" s="128"/>
      <c r="SH100" s="128"/>
      <c r="SI100" s="128"/>
      <c r="SJ100" s="128"/>
      <c r="SK100" s="128"/>
      <c r="SL100" s="128"/>
      <c r="SM100" s="128"/>
      <c r="SN100" s="128"/>
      <c r="SO100" s="128"/>
      <c r="SP100" s="128"/>
      <c r="SQ100" s="128"/>
      <c r="SR100" s="128"/>
      <c r="SS100" s="128"/>
      <c r="ST100" s="128"/>
      <c r="SU100" s="128"/>
      <c r="SV100" s="128"/>
      <c r="SW100" s="128"/>
      <c r="SX100" s="128"/>
      <c r="SY100" s="128"/>
      <c r="SZ100" s="128"/>
      <c r="TA100" s="128"/>
      <c r="TB100" s="128"/>
      <c r="TC100" s="128"/>
      <c r="TD100" s="128"/>
      <c r="TE100" s="128"/>
      <c r="TF100" s="128"/>
      <c r="TG100" s="128"/>
      <c r="TH100" s="128"/>
      <c r="TI100" s="128"/>
      <c r="TJ100" s="128"/>
      <c r="TK100" s="128"/>
      <c r="TL100" s="128"/>
      <c r="TM100" s="128"/>
      <c r="TN100" s="128"/>
      <c r="TO100" s="128"/>
      <c r="TP100" s="128"/>
      <c r="TQ100" s="128"/>
      <c r="TR100" s="128"/>
      <c r="TS100" s="128"/>
      <c r="TT100" s="128"/>
      <c r="TU100" s="128"/>
      <c r="TV100" s="128"/>
      <c r="TW100" s="128"/>
      <c r="TX100" s="128"/>
      <c r="TY100" s="128"/>
      <c r="TZ100" s="128"/>
      <c r="UA100" s="128"/>
      <c r="UB100" s="128"/>
      <c r="UC100" s="128"/>
      <c r="UD100" s="128"/>
      <c r="UE100" s="128"/>
      <c r="UF100" s="128"/>
      <c r="UG100" s="128"/>
      <c r="UH100" s="128"/>
      <c r="UI100" s="128"/>
      <c r="UJ100" s="128"/>
      <c r="UK100" s="128"/>
      <c r="UL100" s="128"/>
      <c r="UM100" s="128"/>
      <c r="UN100" s="128"/>
      <c r="UO100" s="128"/>
      <c r="UP100" s="128"/>
      <c r="UQ100" s="128"/>
      <c r="UR100" s="128"/>
      <c r="US100" s="128"/>
      <c r="UT100" s="128"/>
      <c r="UU100" s="128"/>
      <c r="UV100" s="128"/>
      <c r="UW100" s="128"/>
      <c r="UX100" s="128"/>
      <c r="UY100" s="128"/>
      <c r="UZ100" s="128"/>
      <c r="VA100" s="128"/>
      <c r="VB100" s="128"/>
      <c r="VC100" s="128"/>
      <c r="VD100" s="128"/>
      <c r="VE100" s="128"/>
      <c r="VF100" s="128"/>
      <c r="VG100" s="128"/>
      <c r="VH100" s="128"/>
      <c r="VI100" s="128"/>
      <c r="VJ100" s="128"/>
      <c r="VK100" s="128"/>
      <c r="VL100" s="128"/>
      <c r="VM100" s="128"/>
      <c r="VN100" s="128"/>
      <c r="VO100" s="128"/>
      <c r="VP100" s="128"/>
      <c r="VQ100" s="128"/>
      <c r="VR100" s="128"/>
      <c r="VS100" s="128"/>
      <c r="VT100" s="128"/>
      <c r="VU100" s="128"/>
      <c r="VV100" s="128"/>
      <c r="VW100" s="128"/>
      <c r="VX100" s="128"/>
      <c r="VY100" s="128"/>
      <c r="VZ100" s="128"/>
      <c r="WA100" s="128"/>
      <c r="WB100" s="128"/>
      <c r="WC100" s="128"/>
      <c r="WD100" s="128"/>
      <c r="WE100" s="128"/>
      <c r="WF100" s="128"/>
      <c r="WG100" s="128"/>
      <c r="WH100" s="128"/>
      <c r="WI100" s="128"/>
      <c r="WJ100" s="128"/>
      <c r="WK100" s="128"/>
      <c r="WL100" s="128"/>
      <c r="WM100" s="128"/>
      <c r="WN100" s="128"/>
      <c r="WO100" s="128"/>
      <c r="WP100" s="128"/>
      <c r="WQ100" s="128"/>
      <c r="WR100" s="128"/>
      <c r="WS100" s="128"/>
      <c r="WT100" s="128"/>
      <c r="WU100" s="128"/>
      <c r="WV100" s="128"/>
      <c r="WW100" s="128"/>
      <c r="WX100" s="128"/>
      <c r="WY100" s="128"/>
      <c r="WZ100" s="128"/>
      <c r="XA100" s="128"/>
      <c r="XB100" s="128"/>
      <c r="XC100" s="128"/>
      <c r="XD100" s="128"/>
      <c r="XE100" s="128"/>
      <c r="XF100" s="128"/>
      <c r="XG100" s="128"/>
      <c r="XH100" s="128"/>
      <c r="XI100" s="128"/>
      <c r="XJ100" s="128"/>
      <c r="XK100" s="128"/>
      <c r="XL100" s="128"/>
      <c r="XM100" s="128"/>
      <c r="XN100" s="128"/>
      <c r="XO100" s="128"/>
      <c r="XP100" s="128"/>
      <c r="XQ100" s="128"/>
      <c r="XR100" s="128"/>
      <c r="XS100" s="128"/>
      <c r="XT100" s="128"/>
      <c r="XU100" s="128"/>
      <c r="XV100" s="128"/>
      <c r="XW100" s="128"/>
      <c r="XX100" s="128"/>
      <c r="XY100" s="128"/>
      <c r="XZ100" s="128"/>
      <c r="YA100" s="128"/>
      <c r="YB100" s="128"/>
      <c r="YC100" s="128"/>
      <c r="YD100" s="128"/>
      <c r="YE100" s="128"/>
      <c r="YF100" s="128"/>
      <c r="YG100" s="128"/>
      <c r="YH100" s="128"/>
      <c r="YI100" s="128"/>
      <c r="YJ100" s="128"/>
      <c r="YK100" s="128"/>
      <c r="YL100" s="128"/>
      <c r="YM100" s="128"/>
      <c r="YN100" s="128"/>
      <c r="YO100" s="128"/>
      <c r="YP100" s="128"/>
      <c r="YQ100" s="128"/>
      <c r="YR100" s="128"/>
      <c r="YS100" s="128"/>
      <c r="YT100" s="128"/>
      <c r="YU100" s="128"/>
      <c r="YV100" s="128"/>
      <c r="YW100" s="128"/>
      <c r="YX100" s="128"/>
      <c r="YY100" s="128"/>
      <c r="YZ100" s="128"/>
      <c r="ZA100" s="128"/>
      <c r="ZB100" s="128"/>
      <c r="ZC100" s="128"/>
      <c r="ZD100" s="128"/>
      <c r="ZE100" s="128"/>
      <c r="ZF100" s="128"/>
      <c r="ZG100" s="128"/>
      <c r="ZH100" s="128"/>
      <c r="ZI100" s="128"/>
      <c r="ZJ100" s="128"/>
      <c r="ZK100" s="128"/>
      <c r="ZL100" s="128"/>
      <c r="ZM100" s="128"/>
      <c r="ZN100" s="128"/>
      <c r="ZO100" s="128"/>
      <c r="ZP100" s="128"/>
      <c r="ZQ100" s="128"/>
      <c r="ZR100" s="128"/>
      <c r="ZS100" s="128"/>
      <c r="ZT100" s="128"/>
      <c r="ZU100" s="128"/>
      <c r="ZV100" s="128"/>
      <c r="ZW100" s="128"/>
      <c r="ZX100" s="128"/>
      <c r="ZY100" s="128"/>
      <c r="ZZ100" s="128"/>
      <c r="AAA100" s="128"/>
      <c r="AAB100" s="128"/>
      <c r="AAC100" s="128"/>
      <c r="AAD100" s="128"/>
      <c r="AAE100" s="128"/>
      <c r="AAF100" s="128"/>
      <c r="AAG100" s="128"/>
      <c r="AAH100" s="128"/>
      <c r="AAI100" s="128"/>
      <c r="AAJ100" s="128"/>
      <c r="AAK100" s="128"/>
      <c r="AAL100" s="128"/>
      <c r="AAM100" s="128"/>
      <c r="AAN100" s="128"/>
      <c r="AAO100" s="128"/>
      <c r="AAP100" s="128"/>
      <c r="AAQ100" s="128"/>
      <c r="AAR100" s="128"/>
      <c r="AAS100" s="128"/>
      <c r="AAT100" s="128"/>
      <c r="AAU100" s="128"/>
      <c r="AAV100" s="128"/>
      <c r="AAW100" s="128"/>
      <c r="AAX100" s="128"/>
      <c r="AAY100" s="128"/>
      <c r="AAZ100" s="128"/>
      <c r="ABA100" s="128"/>
      <c r="ABB100" s="128"/>
      <c r="ABC100" s="128"/>
      <c r="ABD100" s="128"/>
      <c r="ABE100" s="128"/>
      <c r="ABF100" s="128"/>
      <c r="ABG100" s="128"/>
      <c r="ABH100" s="128"/>
      <c r="ABI100" s="128"/>
      <c r="ABJ100" s="128"/>
      <c r="ABK100" s="128"/>
      <c r="ABL100" s="128"/>
      <c r="ABM100" s="128"/>
      <c r="ABN100" s="128"/>
      <c r="ABO100" s="128"/>
      <c r="ABP100" s="128"/>
      <c r="ABQ100" s="128"/>
      <c r="ABR100" s="128"/>
      <c r="ABS100" s="128"/>
      <c r="ABT100" s="128"/>
      <c r="ABU100" s="128"/>
      <c r="ABV100" s="128"/>
      <c r="ABW100" s="128"/>
      <c r="ABX100" s="128"/>
      <c r="ABY100" s="128"/>
      <c r="ABZ100" s="128"/>
      <c r="ACA100" s="128"/>
      <c r="ACB100" s="128"/>
      <c r="ACC100" s="128"/>
      <c r="ACD100" s="128"/>
      <c r="ACE100" s="128"/>
      <c r="ACF100" s="128"/>
      <c r="ACG100" s="128"/>
      <c r="ACH100" s="128"/>
      <c r="ACI100" s="128"/>
      <c r="ACJ100" s="128"/>
      <c r="ACK100" s="128"/>
      <c r="ACL100" s="128"/>
      <c r="ACM100" s="128"/>
      <c r="ACN100" s="128"/>
      <c r="ACO100" s="128"/>
      <c r="ACP100" s="128"/>
      <c r="ACQ100" s="128"/>
      <c r="ACR100" s="128"/>
      <c r="ACS100" s="128"/>
      <c r="ACT100" s="128"/>
      <c r="ACU100" s="128"/>
      <c r="ACV100" s="128"/>
      <c r="ACW100" s="128"/>
      <c r="ACX100" s="128"/>
      <c r="ACY100" s="128"/>
      <c r="ACZ100" s="128"/>
      <c r="ADA100" s="128"/>
      <c r="ADB100" s="128"/>
      <c r="ADC100" s="128"/>
      <c r="ADD100" s="128"/>
      <c r="ADE100" s="128"/>
      <c r="ADF100" s="128"/>
      <c r="ADG100" s="128"/>
      <c r="ADH100" s="128"/>
      <c r="ADI100" s="128"/>
      <c r="ADJ100" s="128"/>
      <c r="ADK100" s="128"/>
      <c r="ADL100" s="128"/>
      <c r="ADM100" s="128"/>
      <c r="ADN100" s="128"/>
      <c r="ADO100" s="128"/>
      <c r="ADP100" s="128"/>
      <c r="ADQ100" s="128"/>
      <c r="ADR100" s="128"/>
      <c r="ADS100" s="128"/>
      <c r="ADT100" s="128"/>
      <c r="ADU100" s="128"/>
      <c r="ADV100" s="128"/>
      <c r="ADW100" s="128"/>
      <c r="ADX100" s="128"/>
      <c r="ADY100" s="128"/>
      <c r="ADZ100" s="128"/>
      <c r="AEA100" s="128"/>
      <c r="AEB100" s="128"/>
      <c r="AEC100" s="128"/>
      <c r="AED100" s="128"/>
      <c r="AEE100" s="128"/>
      <c r="AEF100" s="128"/>
      <c r="AEG100" s="128"/>
      <c r="AEH100" s="128"/>
      <c r="AEI100" s="128"/>
      <c r="AEJ100" s="128"/>
      <c r="AEK100" s="128"/>
      <c r="AEL100" s="128"/>
      <c r="AEM100" s="128"/>
      <c r="AEN100" s="128"/>
      <c r="AEO100" s="128"/>
      <c r="AEP100" s="128"/>
      <c r="AEQ100" s="128"/>
      <c r="AER100" s="128"/>
      <c r="AES100" s="128"/>
      <c r="AET100" s="128"/>
      <c r="AEU100" s="128"/>
      <c r="AEV100" s="128"/>
      <c r="AEW100" s="128"/>
      <c r="AEX100" s="128"/>
      <c r="AEY100" s="128"/>
      <c r="AEZ100" s="128"/>
      <c r="AFA100" s="128"/>
      <c r="AFB100" s="128"/>
      <c r="AFC100" s="128"/>
      <c r="AFD100" s="128"/>
      <c r="AFE100" s="128"/>
      <c r="AFF100" s="128"/>
      <c r="AFG100" s="128"/>
      <c r="AFH100" s="128"/>
      <c r="AFI100" s="128"/>
      <c r="AFJ100" s="128"/>
      <c r="AFK100" s="128"/>
      <c r="AFL100" s="128"/>
      <c r="AFM100" s="128"/>
      <c r="AFN100" s="128"/>
      <c r="AFO100" s="128"/>
      <c r="AFP100" s="128"/>
      <c r="AFQ100" s="128"/>
      <c r="AFR100" s="128"/>
      <c r="AFS100" s="128"/>
      <c r="AFT100" s="128"/>
      <c r="AFU100" s="128"/>
      <c r="AFV100" s="128"/>
      <c r="AFW100" s="128"/>
      <c r="AFX100" s="128"/>
      <c r="AFY100" s="128"/>
      <c r="AFZ100" s="128"/>
      <c r="AGA100" s="128"/>
      <c r="AGB100" s="128"/>
      <c r="AGC100" s="128"/>
      <c r="AGD100" s="128"/>
      <c r="AGE100" s="128"/>
      <c r="AGF100" s="128"/>
      <c r="AGG100" s="128"/>
      <c r="AGH100" s="128"/>
      <c r="AGI100" s="128"/>
      <c r="AGJ100" s="128"/>
      <c r="AGK100" s="128"/>
      <c r="AGL100" s="128"/>
      <c r="AGM100" s="128"/>
      <c r="AGN100" s="128"/>
      <c r="AGO100" s="128"/>
      <c r="AGP100" s="128"/>
      <c r="AGQ100" s="128"/>
      <c r="AGR100" s="128"/>
      <c r="AGS100" s="128"/>
      <c r="AGT100" s="128"/>
      <c r="AGU100" s="128"/>
      <c r="AGV100" s="128"/>
      <c r="AGW100" s="128"/>
      <c r="AGX100" s="128"/>
      <c r="AGY100" s="128"/>
      <c r="AGZ100" s="128"/>
      <c r="AHA100" s="128"/>
      <c r="AHB100" s="128"/>
      <c r="AHC100" s="128"/>
      <c r="AHD100" s="128"/>
      <c r="AHE100" s="128"/>
      <c r="AHF100" s="128"/>
      <c r="AHG100" s="128"/>
      <c r="AHH100" s="128"/>
      <c r="AHI100" s="128"/>
      <c r="AHJ100" s="128"/>
      <c r="AHK100" s="128"/>
      <c r="AHL100" s="128"/>
      <c r="AHM100" s="128"/>
      <c r="AHN100" s="128"/>
      <c r="AHO100" s="128"/>
      <c r="AHP100" s="128"/>
      <c r="AHQ100" s="128"/>
      <c r="AHR100" s="128"/>
      <c r="AHS100" s="128"/>
      <c r="AHT100" s="128"/>
      <c r="AHU100" s="128"/>
      <c r="AHV100" s="128"/>
      <c r="AHW100" s="128"/>
      <c r="AHX100" s="128"/>
      <c r="AHY100" s="128"/>
      <c r="AHZ100" s="128"/>
      <c r="AIA100" s="128"/>
      <c r="AIB100" s="128"/>
      <c r="AIC100" s="128"/>
      <c r="AID100" s="128"/>
      <c r="AIE100" s="128"/>
      <c r="AIF100" s="128"/>
      <c r="AIG100" s="128"/>
      <c r="AIH100" s="128"/>
      <c r="AII100" s="128"/>
      <c r="AIJ100" s="128"/>
      <c r="AIK100" s="128"/>
      <c r="AIL100" s="128"/>
      <c r="AIM100" s="128"/>
      <c r="AIN100" s="128"/>
      <c r="AIO100" s="128"/>
      <c r="AIP100" s="128"/>
      <c r="AIQ100" s="128"/>
      <c r="AIR100" s="128"/>
      <c r="AIS100" s="128"/>
      <c r="AIT100" s="128"/>
      <c r="AIU100" s="128"/>
      <c r="AIV100" s="128"/>
      <c r="AIW100" s="128"/>
      <c r="AIX100" s="128"/>
      <c r="AIY100" s="128"/>
      <c r="AIZ100" s="128"/>
      <c r="AJA100" s="128"/>
      <c r="AJB100" s="128"/>
      <c r="AJC100" s="128"/>
      <c r="AJD100" s="128"/>
      <c r="AJE100" s="128"/>
      <c r="AJF100" s="128"/>
      <c r="AJG100" s="128"/>
      <c r="AJH100" s="128"/>
      <c r="AJI100" s="128"/>
      <c r="AJJ100" s="128"/>
      <c r="AJK100" s="128"/>
      <c r="AJL100" s="128"/>
      <c r="AJM100" s="128"/>
      <c r="AJN100" s="128"/>
      <c r="AJO100" s="128"/>
      <c r="AJP100" s="128"/>
      <c r="AJQ100" s="128"/>
      <c r="AJR100" s="128"/>
      <c r="AJS100" s="128"/>
      <c r="AJT100" s="128"/>
      <c r="AJU100" s="128"/>
      <c r="AJV100" s="128"/>
      <c r="AJW100" s="128"/>
      <c r="AJX100" s="128"/>
      <c r="AJY100" s="128"/>
      <c r="AJZ100" s="128"/>
      <c r="AKA100" s="128"/>
      <c r="AKB100" s="128"/>
      <c r="AKC100" s="128"/>
      <c r="AKD100" s="128"/>
      <c r="AKE100" s="128"/>
      <c r="AKF100" s="128"/>
      <c r="AKG100" s="128"/>
      <c r="AKH100" s="128"/>
      <c r="AKI100" s="128"/>
      <c r="AKJ100" s="128"/>
      <c r="AKK100" s="128"/>
      <c r="AKL100" s="128"/>
      <c r="AKM100" s="128"/>
      <c r="AKN100" s="128"/>
      <c r="AKO100" s="128"/>
      <c r="AKP100" s="128"/>
      <c r="AKQ100" s="128"/>
      <c r="AKR100" s="128"/>
      <c r="AKS100" s="128"/>
      <c r="AKT100" s="128"/>
      <c r="AKU100" s="128"/>
      <c r="AKV100" s="128"/>
      <c r="AKW100" s="128"/>
      <c r="AKX100" s="128"/>
      <c r="AKY100" s="128"/>
      <c r="AKZ100" s="128"/>
      <c r="ALA100" s="128"/>
      <c r="ALB100" s="128"/>
      <c r="ALC100" s="128"/>
      <c r="ALD100" s="128"/>
      <c r="ALE100" s="128"/>
      <c r="ALF100" s="128"/>
      <c r="ALG100" s="128"/>
      <c r="ALH100" s="128"/>
      <c r="ALI100" s="128"/>
      <c r="ALJ100" s="128"/>
      <c r="ALK100" s="128"/>
      <c r="ALL100" s="128"/>
      <c r="ALM100" s="128"/>
      <c r="ALN100" s="128"/>
      <c r="ALO100" s="128"/>
      <c r="ALP100" s="128"/>
      <c r="ALQ100" s="128"/>
      <c r="ALR100" s="128"/>
      <c r="ALS100" s="128"/>
      <c r="ALT100" s="128"/>
      <c r="ALU100" s="128"/>
      <c r="ALV100" s="128"/>
      <c r="ALW100" s="128"/>
      <c r="ALX100" s="128"/>
      <c r="ALY100" s="128"/>
      <c r="ALZ100" s="128"/>
      <c r="AMA100" s="128"/>
      <c r="AMB100" s="128"/>
      <c r="AMC100" s="128"/>
      <c r="AMD100" s="128"/>
      <c r="AME100" s="128"/>
      <c r="AMF100" s="128"/>
      <c r="AMG100" s="128"/>
      <c r="AMH100" s="128"/>
      <c r="AMI100" s="128"/>
      <c r="AMJ100" s="128"/>
      <c r="AMK100" s="128"/>
      <c r="AML100" s="128"/>
      <c r="AMM100" s="128"/>
      <c r="AMN100" s="128"/>
      <c r="AMO100" s="128"/>
      <c r="AMP100" s="128"/>
      <c r="AMQ100" s="128"/>
      <c r="AMR100" s="128"/>
      <c r="AMS100" s="128"/>
      <c r="AMT100" s="128"/>
      <c r="AMU100" s="128"/>
      <c r="AMV100" s="128"/>
      <c r="AMW100" s="128"/>
      <c r="AMX100" s="128"/>
      <c r="AMY100" s="128"/>
      <c r="AMZ100" s="128"/>
      <c r="ANA100" s="128"/>
      <c r="ANB100" s="128"/>
      <c r="ANC100" s="128"/>
      <c r="AND100" s="128"/>
      <c r="ANE100" s="128"/>
      <c r="ANF100" s="128"/>
      <c r="ANG100" s="128"/>
      <c r="ANH100" s="128"/>
      <c r="ANI100" s="128"/>
      <c r="ANJ100" s="128"/>
      <c r="ANK100" s="128"/>
      <c r="ANL100" s="128"/>
      <c r="ANM100" s="128"/>
      <c r="ANN100" s="128"/>
      <c r="ANO100" s="128"/>
      <c r="ANP100" s="128"/>
      <c r="ANQ100" s="128"/>
      <c r="ANR100" s="128"/>
      <c r="ANS100" s="128"/>
      <c r="ANT100" s="128"/>
      <c r="ANU100" s="128"/>
      <c r="ANV100" s="128"/>
      <c r="ANW100" s="128"/>
      <c r="ANX100" s="128"/>
      <c r="ANY100" s="128"/>
      <c r="ANZ100" s="128"/>
      <c r="AOA100" s="128"/>
      <c r="AOB100" s="128"/>
      <c r="AOC100" s="128"/>
      <c r="AOD100" s="128"/>
      <c r="AOE100" s="128"/>
      <c r="AOF100" s="128"/>
      <c r="AOG100" s="128"/>
      <c r="AOH100" s="128"/>
      <c r="AOI100" s="128"/>
      <c r="AOJ100" s="128"/>
      <c r="AOK100" s="128"/>
      <c r="AOL100" s="128"/>
      <c r="AOM100" s="128"/>
      <c r="AON100" s="128"/>
      <c r="AOO100" s="128"/>
      <c r="AOP100" s="128"/>
      <c r="AOQ100" s="128"/>
      <c r="AOR100" s="128"/>
      <c r="AOS100" s="128"/>
      <c r="AOT100" s="128"/>
      <c r="AOU100" s="128"/>
      <c r="AOV100" s="128"/>
      <c r="AOW100" s="128"/>
      <c r="AOX100" s="128"/>
      <c r="AOY100" s="128"/>
      <c r="AOZ100" s="128"/>
      <c r="APA100" s="128"/>
      <c r="APB100" s="128"/>
      <c r="APC100" s="128"/>
      <c r="APD100" s="128"/>
      <c r="APE100" s="128"/>
      <c r="APF100" s="128"/>
      <c r="APG100" s="128"/>
      <c r="APH100" s="128"/>
      <c r="API100" s="128"/>
      <c r="APJ100" s="128"/>
      <c r="APK100" s="128"/>
      <c r="APL100" s="128"/>
      <c r="APM100" s="128"/>
      <c r="APN100" s="128"/>
      <c r="APO100" s="128"/>
      <c r="APP100" s="128"/>
      <c r="APQ100" s="128"/>
      <c r="APR100" s="128"/>
      <c r="APS100" s="128"/>
      <c r="APT100" s="128"/>
      <c r="APU100" s="128"/>
      <c r="APV100" s="128"/>
      <c r="APW100" s="128"/>
      <c r="APX100" s="128"/>
      <c r="APY100" s="128"/>
      <c r="APZ100" s="128"/>
      <c r="AQA100" s="128"/>
      <c r="AQB100" s="128"/>
      <c r="AQC100" s="128"/>
      <c r="AQD100" s="128"/>
      <c r="AQE100" s="128"/>
      <c r="AQF100" s="128"/>
      <c r="AQG100" s="128"/>
      <c r="AQH100" s="128"/>
      <c r="AQI100" s="128"/>
      <c r="AQJ100" s="128"/>
      <c r="AQK100" s="128"/>
      <c r="AQL100" s="128"/>
      <c r="AQM100" s="128"/>
      <c r="AQN100" s="128"/>
      <c r="AQO100" s="128"/>
      <c r="AQP100" s="128"/>
      <c r="AQQ100" s="128"/>
      <c r="AQR100" s="128"/>
      <c r="AQS100" s="128"/>
      <c r="AQT100" s="128"/>
      <c r="AQU100" s="128"/>
      <c r="AQV100" s="128"/>
      <c r="AQW100" s="128"/>
      <c r="AQX100" s="128"/>
      <c r="AQY100" s="128"/>
      <c r="AQZ100" s="128"/>
      <c r="ARA100" s="128"/>
      <c r="ARB100" s="128"/>
      <c r="ARC100" s="128"/>
      <c r="ARD100" s="128"/>
      <c r="ARE100" s="128"/>
      <c r="ARF100" s="128"/>
      <c r="ARG100" s="128"/>
      <c r="ARH100" s="128"/>
      <c r="ARI100" s="128"/>
      <c r="ARJ100" s="128"/>
      <c r="ARK100" s="128"/>
      <c r="ARL100" s="128"/>
      <c r="ARM100" s="128"/>
      <c r="ARN100" s="128"/>
      <c r="ARO100" s="128"/>
      <c r="ARP100" s="128"/>
      <c r="ARQ100" s="128"/>
      <c r="ARR100" s="128"/>
      <c r="ARS100" s="128"/>
      <c r="ART100" s="128"/>
      <c r="ARU100" s="128"/>
      <c r="ARV100" s="128"/>
      <c r="ARW100" s="128"/>
      <c r="ARX100" s="128"/>
      <c r="ARY100" s="128"/>
      <c r="ARZ100" s="128"/>
      <c r="ASA100" s="128"/>
      <c r="ASB100" s="128"/>
      <c r="ASC100" s="128"/>
      <c r="ASD100" s="128"/>
      <c r="ASE100" s="128"/>
      <c r="ASF100" s="128"/>
      <c r="ASG100" s="128"/>
      <c r="ASH100" s="128"/>
      <c r="ASI100" s="128"/>
      <c r="ASJ100" s="128"/>
      <c r="ASK100" s="128"/>
      <c r="ASL100" s="128"/>
      <c r="ASM100" s="128"/>
      <c r="ASN100" s="128"/>
      <c r="ASO100" s="128"/>
      <c r="ASP100" s="128"/>
      <c r="ASQ100" s="128"/>
      <c r="ASR100" s="128"/>
      <c r="ASS100" s="128"/>
      <c r="AST100" s="128"/>
      <c r="ASU100" s="128"/>
      <c r="ASV100" s="128"/>
      <c r="ASW100" s="128"/>
      <c r="ASX100" s="128"/>
      <c r="ASY100" s="128"/>
      <c r="ASZ100" s="128"/>
      <c r="ATA100" s="128"/>
      <c r="ATB100" s="128"/>
      <c r="ATC100" s="128"/>
      <c r="ATD100" s="128"/>
      <c r="ATE100" s="128"/>
      <c r="ATF100" s="128"/>
      <c r="ATG100" s="128"/>
      <c r="ATH100" s="128"/>
      <c r="ATI100" s="128"/>
      <c r="ATJ100" s="128"/>
      <c r="ATK100" s="128"/>
      <c r="ATL100" s="128"/>
      <c r="ATM100" s="128"/>
      <c r="ATN100" s="128"/>
      <c r="ATO100" s="128"/>
      <c r="ATP100" s="128"/>
      <c r="ATQ100" s="128"/>
      <c r="ATR100" s="128"/>
      <c r="ATS100" s="128"/>
      <c r="ATT100" s="128"/>
      <c r="ATU100" s="128"/>
      <c r="ATV100" s="128"/>
      <c r="ATW100" s="128"/>
      <c r="ATX100" s="128"/>
      <c r="ATY100" s="128"/>
      <c r="ATZ100" s="128"/>
      <c r="AUA100" s="128"/>
      <c r="AUB100" s="128"/>
      <c r="AUC100" s="128"/>
      <c r="AUD100" s="128"/>
      <c r="AUE100" s="128"/>
      <c r="AUF100" s="128"/>
      <c r="AUG100" s="128"/>
      <c r="AUH100" s="128"/>
      <c r="AUI100" s="128"/>
      <c r="AUJ100" s="128"/>
      <c r="AUK100" s="128"/>
      <c r="AUL100" s="128"/>
      <c r="AUM100" s="128"/>
      <c r="AUN100" s="128"/>
      <c r="AUO100" s="128"/>
      <c r="AUP100" s="128"/>
      <c r="AUQ100" s="128"/>
      <c r="AUR100" s="128"/>
      <c r="AUS100" s="128"/>
      <c r="AUT100" s="128"/>
      <c r="AUU100" s="128"/>
      <c r="AUV100" s="128"/>
      <c r="AUW100" s="128"/>
      <c r="AUX100" s="128"/>
      <c r="AUY100" s="128"/>
      <c r="AUZ100" s="128"/>
      <c r="AVA100" s="128"/>
      <c r="AVB100" s="128"/>
      <c r="AVC100" s="128"/>
      <c r="AVD100" s="128"/>
      <c r="AVE100" s="128"/>
      <c r="AVF100" s="128"/>
      <c r="AVG100" s="128"/>
      <c r="AVH100" s="128"/>
      <c r="AVI100" s="128"/>
      <c r="AVJ100" s="128"/>
      <c r="AVK100" s="128"/>
      <c r="AVL100" s="22"/>
      <c r="AVM100" s="112"/>
      <c r="AVN100" s="128"/>
      <c r="AVO100" s="128"/>
      <c r="AVP100" s="128"/>
      <c r="AVQ100" s="128"/>
      <c r="AVR100" s="128"/>
      <c r="AVS100" s="128"/>
      <c r="AVT100" s="128"/>
      <c r="AVU100" s="128"/>
      <c r="AVV100" s="128"/>
      <c r="AVW100" s="128"/>
      <c r="AVX100" s="128"/>
      <c r="AVY100" s="128"/>
      <c r="AVZ100" s="128"/>
      <c r="AWA100" s="128"/>
      <c r="AWB100" s="128"/>
      <c r="AWC100" s="128"/>
      <c r="AWD100" s="128"/>
      <c r="AWE100" s="128"/>
      <c r="AWF100" s="128"/>
      <c r="AWG100" s="128"/>
      <c r="AWH100" s="128"/>
      <c r="AWI100" s="128"/>
      <c r="AWJ100" s="128"/>
      <c r="AWK100" s="128"/>
      <c r="AWL100" s="128"/>
      <c r="AWM100" s="128"/>
      <c r="AWN100" s="128"/>
      <c r="AWO100" s="128"/>
      <c r="AWP100" s="128"/>
      <c r="AWQ100" s="128"/>
      <c r="AWR100" s="128"/>
      <c r="AWS100" s="128"/>
      <c r="AWT100" s="128"/>
      <c r="AWU100" s="128"/>
      <c r="AWV100" s="128"/>
      <c r="AWW100" s="128"/>
      <c r="AWX100" s="128"/>
      <c r="AWY100" s="128"/>
      <c r="AWZ100" s="128"/>
      <c r="AXA100" s="128"/>
      <c r="AXB100" s="128"/>
      <c r="AXC100" s="128"/>
      <c r="AXD100" s="128"/>
      <c r="AXE100" s="128"/>
      <c r="AXF100" s="128"/>
      <c r="AXG100" s="128"/>
      <c r="AXH100" s="128"/>
      <c r="AXI100" s="128"/>
      <c r="AXJ100" s="128"/>
      <c r="AXK100" s="128"/>
      <c r="AXL100" s="128"/>
      <c r="AXM100" s="128"/>
      <c r="AXN100" s="128"/>
      <c r="AXO100" s="128"/>
      <c r="AXP100" s="128"/>
      <c r="AXQ100" s="128"/>
      <c r="AXR100" s="128"/>
      <c r="AXS100" s="128"/>
      <c r="AXT100" s="128"/>
      <c r="AXU100" s="128"/>
      <c r="AXV100" s="128"/>
      <c r="AXW100" s="128"/>
      <c r="AXX100" s="128"/>
      <c r="AXY100" s="128"/>
      <c r="AXZ100" s="128"/>
      <c r="AYA100" s="128"/>
      <c r="AYB100" s="128"/>
      <c r="AYC100" s="128"/>
      <c r="AYD100" s="128"/>
      <c r="AYE100" s="128"/>
      <c r="AYF100" s="128"/>
      <c r="AYG100" s="128"/>
      <c r="AYH100" s="128"/>
      <c r="AYI100" s="128"/>
      <c r="AYJ100" s="128"/>
      <c r="AYK100" s="128"/>
      <c r="AYL100" s="128"/>
      <c r="AYM100" s="128"/>
      <c r="AYN100" s="128"/>
      <c r="AYO100" s="128"/>
      <c r="AYP100" s="128"/>
      <c r="AYQ100" s="128"/>
      <c r="AYR100" s="128"/>
      <c r="AYS100" s="128"/>
      <c r="AYT100" s="128"/>
      <c r="AYU100" s="128"/>
      <c r="AYV100" s="128"/>
      <c r="AYW100" s="128"/>
      <c r="AYX100" s="128"/>
      <c r="AYY100" s="128"/>
      <c r="AYZ100" s="128"/>
      <c r="AZA100" s="128"/>
      <c r="AZB100" s="128"/>
      <c r="AZC100" s="128"/>
      <c r="AZD100" s="128"/>
      <c r="AZE100" s="128"/>
      <c r="AZF100" s="128"/>
      <c r="AZG100" s="128"/>
      <c r="AZH100" s="128"/>
      <c r="AZI100" s="128"/>
      <c r="AZJ100" s="128"/>
      <c r="AZK100" s="128"/>
      <c r="AZL100" s="128"/>
      <c r="AZM100" s="128"/>
      <c r="AZN100" s="128"/>
      <c r="AZO100" s="128"/>
      <c r="AZP100" s="128"/>
      <c r="AZQ100" s="128"/>
      <c r="AZR100" s="128"/>
      <c r="AZS100" s="128"/>
      <c r="AZT100" s="128"/>
      <c r="AZU100" s="128"/>
      <c r="AZV100" s="128"/>
      <c r="AZW100" s="128"/>
      <c r="AZX100" s="128"/>
      <c r="AZY100" s="128"/>
      <c r="AZZ100" s="128"/>
      <c r="BAA100" s="128"/>
      <c r="BAB100" s="128"/>
      <c r="BAC100" s="128"/>
      <c r="BAD100" s="128"/>
      <c r="BAE100" s="128"/>
      <c r="BAF100" s="128"/>
      <c r="BAG100" s="128"/>
      <c r="BAH100" s="128"/>
      <c r="BAI100" s="128"/>
      <c r="BAJ100" s="128"/>
      <c r="BAK100" s="128"/>
      <c r="BAL100" s="128"/>
      <c r="BAM100" s="128"/>
      <c r="BAN100" s="128"/>
      <c r="BAO100" s="128"/>
      <c r="BAP100" s="128"/>
      <c r="BAQ100" s="128"/>
      <c r="BAR100" s="128"/>
      <c r="BAS100" s="128"/>
      <c r="BAT100" s="128"/>
      <c r="BAU100" s="128"/>
      <c r="BAV100" s="128"/>
      <c r="BAW100" s="128"/>
      <c r="BAX100" s="128"/>
      <c r="BAY100" s="128"/>
      <c r="BAZ100" s="128"/>
      <c r="BBA100" s="128"/>
      <c r="BBB100" s="128"/>
      <c r="BBC100" s="128"/>
      <c r="BBD100" s="128"/>
      <c r="BBE100" s="128"/>
      <c r="BBF100" s="128"/>
      <c r="BBG100" s="128"/>
      <c r="BBH100" s="128"/>
      <c r="BBI100" s="128"/>
      <c r="BBJ100" s="128"/>
      <c r="BBK100" s="128"/>
      <c r="BBL100" s="128"/>
      <c r="BBM100" s="128"/>
      <c r="BBN100" s="128"/>
      <c r="BBO100" s="128"/>
      <c r="BBP100" s="128"/>
      <c r="BBQ100" s="128"/>
      <c r="BBR100" s="128"/>
      <c r="BBS100" s="128"/>
      <c r="BBT100" s="128"/>
      <c r="BBU100" s="128"/>
      <c r="BBV100" s="128"/>
      <c r="BBW100" s="128"/>
      <c r="BBX100" s="128"/>
      <c r="BBY100" s="128"/>
      <c r="BBZ100" s="128"/>
      <c r="BCA100" s="128"/>
      <c r="BCB100" s="128"/>
      <c r="BCC100" s="128"/>
      <c r="BCD100" s="128"/>
      <c r="BCE100" s="128"/>
      <c r="BCF100" s="128"/>
      <c r="BCG100" s="128"/>
      <c r="BCH100" s="128"/>
      <c r="BCI100" s="128"/>
      <c r="BCJ100" s="128"/>
      <c r="BCK100" s="128"/>
      <c r="BCL100" s="128"/>
      <c r="BCM100" s="128"/>
      <c r="BCN100" s="128"/>
      <c r="BCO100" s="128"/>
      <c r="BCP100" s="128"/>
      <c r="BCQ100" s="128"/>
      <c r="BCR100" s="128"/>
      <c r="BCS100" s="128"/>
      <c r="BCT100" s="128"/>
      <c r="BCU100" s="128"/>
      <c r="BCV100" s="128"/>
      <c r="BCW100" s="128"/>
      <c r="BCX100" s="128"/>
      <c r="BCY100" s="128"/>
      <c r="BCZ100" s="128"/>
      <c r="BDA100" s="128"/>
      <c r="BDB100" s="128"/>
      <c r="BDC100" s="128"/>
      <c r="BDD100" s="128"/>
      <c r="BDE100" s="128"/>
      <c r="BDF100" s="128"/>
      <c r="BDG100" s="128"/>
      <c r="BDH100" s="128"/>
      <c r="BDI100" s="128"/>
      <c r="BDJ100" s="128"/>
      <c r="BDK100" s="128"/>
      <c r="BDL100" s="128"/>
      <c r="BDM100" s="128"/>
      <c r="BDN100" s="128"/>
      <c r="BDO100" s="128"/>
      <c r="BDP100" s="128"/>
      <c r="BDQ100" s="128"/>
      <c r="BDR100" s="128"/>
      <c r="BDS100" s="128"/>
      <c r="BDT100" s="128"/>
      <c r="BDU100" s="128"/>
      <c r="BDV100" s="128"/>
      <c r="BDW100" s="128"/>
      <c r="BDX100" s="128"/>
      <c r="BDY100" s="128"/>
      <c r="BDZ100" s="128"/>
      <c r="BEA100" s="128"/>
      <c r="BEB100" s="128"/>
      <c r="BEC100" s="128"/>
      <c r="BED100" s="128"/>
      <c r="BEE100" s="128"/>
      <c r="BEF100" s="128"/>
      <c r="BEG100" s="128"/>
      <c r="BEH100" s="128"/>
      <c r="BEI100" s="128"/>
      <c r="BEJ100" s="128"/>
      <c r="BEK100" s="128"/>
      <c r="BEL100" s="128"/>
      <c r="BEM100" s="128"/>
      <c r="BEN100" s="128"/>
      <c r="BEO100" s="128"/>
      <c r="BEP100" s="128"/>
      <c r="BEQ100" s="128"/>
      <c r="BER100" s="128"/>
      <c r="BES100" s="128"/>
      <c r="BET100" s="128"/>
      <c r="BEU100" s="128"/>
      <c r="BEV100" s="128"/>
      <c r="BEW100" s="128"/>
      <c r="BEX100" s="128"/>
      <c r="BEY100" s="128"/>
      <c r="BEZ100" s="128"/>
      <c r="BFA100" s="128"/>
      <c r="BFB100" s="128"/>
      <c r="BFC100" s="128"/>
      <c r="BFD100" s="128"/>
      <c r="BFE100" s="128"/>
      <c r="BFF100" s="128"/>
      <c r="BFG100" s="128"/>
      <c r="BFH100" s="128"/>
      <c r="BFI100" s="128"/>
      <c r="BFJ100" s="128"/>
      <c r="BFK100" s="128"/>
      <c r="BFL100" s="128"/>
      <c r="BFM100" s="128"/>
      <c r="BFN100" s="128"/>
      <c r="BFO100" s="128"/>
      <c r="BFP100" s="128"/>
      <c r="BFQ100" s="128"/>
      <c r="BFR100" s="128"/>
      <c r="BFS100" s="128"/>
      <c r="BFT100" s="128"/>
      <c r="BFU100" s="128"/>
      <c r="BFV100" s="128"/>
      <c r="BFW100" s="128"/>
      <c r="BFX100" s="128"/>
      <c r="BFY100" s="128"/>
      <c r="BFZ100" s="128"/>
      <c r="BGA100" s="128"/>
      <c r="BGB100" s="128"/>
      <c r="BGC100" s="128"/>
      <c r="BGD100" s="128"/>
      <c r="BGE100" s="128"/>
      <c r="BGF100" s="128"/>
      <c r="BGG100" s="128"/>
      <c r="BGH100" s="128"/>
      <c r="BGI100" s="128"/>
      <c r="BGJ100" s="128"/>
      <c r="BGK100" s="128"/>
      <c r="BGL100" s="128"/>
      <c r="BGM100" s="128"/>
      <c r="BGN100" s="128"/>
      <c r="BGO100" s="128"/>
      <c r="BGP100" s="128"/>
      <c r="BGQ100" s="128"/>
      <c r="BGR100" s="128"/>
      <c r="BGS100" s="128"/>
      <c r="BGT100" s="128"/>
      <c r="BGU100" s="128"/>
      <c r="BGV100" s="128"/>
      <c r="BGW100" s="128"/>
      <c r="BGX100" s="128"/>
      <c r="BGY100" s="128"/>
      <c r="BGZ100" s="128"/>
      <c r="BHA100" s="128"/>
      <c r="BHB100" s="128"/>
      <c r="BHC100" s="128"/>
      <c r="BHD100" s="128"/>
      <c r="BHE100" s="128"/>
      <c r="BHF100" s="128"/>
      <c r="BHG100" s="128"/>
      <c r="BHH100" s="128"/>
      <c r="BHI100" s="128"/>
      <c r="BHJ100" s="128"/>
      <c r="BHK100" s="128"/>
      <c r="BHL100" s="128"/>
      <c r="BHM100" s="128"/>
      <c r="BHN100" s="128"/>
      <c r="BHO100" s="128"/>
      <c r="BHP100" s="128"/>
      <c r="BHQ100" s="128"/>
      <c r="BHR100" s="128"/>
      <c r="BHS100" s="128"/>
      <c r="BHT100" s="128"/>
      <c r="BHU100" s="128"/>
      <c r="BHV100" s="128"/>
      <c r="BHW100" s="128"/>
      <c r="BHX100" s="128"/>
      <c r="BHY100" s="128"/>
      <c r="BHZ100" s="128"/>
      <c r="BIA100" s="128"/>
      <c r="BIB100" s="128"/>
      <c r="BIC100" s="128"/>
      <c r="BID100" s="128"/>
      <c r="BIE100" s="128"/>
      <c r="BIF100" s="128"/>
      <c r="BIG100" s="128"/>
      <c r="BIH100" s="128"/>
      <c r="BII100" s="128"/>
      <c r="BIJ100" s="128"/>
      <c r="BIK100" s="128"/>
      <c r="BIL100" s="128"/>
      <c r="BIM100" s="128"/>
      <c r="BIN100" s="128"/>
      <c r="BIO100" s="128"/>
      <c r="BIP100" s="128"/>
      <c r="BIQ100" s="128"/>
      <c r="BIR100" s="128"/>
      <c r="BIS100" s="128"/>
      <c r="BIT100" s="128"/>
      <c r="BIU100" s="128"/>
      <c r="BIV100" s="128"/>
      <c r="BIW100" s="128"/>
      <c r="BIX100" s="128"/>
      <c r="BIY100" s="128"/>
      <c r="BIZ100" s="128"/>
      <c r="BJA100" s="128"/>
      <c r="BJB100" s="128"/>
      <c r="BJC100" s="128"/>
      <c r="BJD100" s="128"/>
      <c r="BJE100" s="128"/>
      <c r="BJF100" s="128"/>
      <c r="BJG100" s="128"/>
      <c r="BJH100" s="128"/>
      <c r="BJI100" s="128"/>
      <c r="BJJ100" s="128"/>
      <c r="BJK100" s="128"/>
      <c r="BJL100" s="128"/>
      <c r="BJM100" s="128"/>
      <c r="BJN100" s="128"/>
      <c r="BJO100" s="128"/>
      <c r="BJP100" s="128"/>
      <c r="BJQ100" s="128"/>
      <c r="BJR100" s="128"/>
      <c r="BJS100" s="128"/>
      <c r="BJT100" s="128"/>
      <c r="BJU100" s="128"/>
      <c r="BJV100" s="128"/>
      <c r="BJW100" s="128"/>
      <c r="BJX100" s="128"/>
      <c r="BJY100" s="128"/>
      <c r="BJZ100" s="128"/>
      <c r="BKA100" s="128"/>
      <c r="BKB100" s="128"/>
      <c r="BKC100" s="128"/>
      <c r="BKD100" s="128"/>
      <c r="BKE100" s="128"/>
      <c r="BKF100" s="128"/>
      <c r="BKG100" s="128"/>
      <c r="BKH100" s="128"/>
      <c r="BKI100" s="128"/>
      <c r="BKJ100" s="128"/>
      <c r="BKK100" s="128"/>
      <c r="BKL100" s="128"/>
      <c r="BKM100" s="128"/>
      <c r="BKN100" s="128"/>
      <c r="BKO100" s="128"/>
      <c r="BKP100" s="128"/>
      <c r="BKQ100" s="128"/>
      <c r="BKR100" s="128"/>
      <c r="BKS100" s="128"/>
      <c r="BKT100" s="128"/>
      <c r="BKU100" s="128"/>
      <c r="BKV100" s="128"/>
      <c r="BKW100" s="128"/>
      <c r="BKX100" s="128"/>
      <c r="BKY100" s="128"/>
      <c r="BKZ100" s="128"/>
      <c r="BLA100" s="128"/>
      <c r="BLB100" s="128"/>
      <c r="BLC100" s="128"/>
      <c r="BLD100" s="128"/>
      <c r="BLE100" s="128"/>
      <c r="BLF100" s="128"/>
      <c r="BLG100" s="128"/>
      <c r="BLH100" s="128"/>
      <c r="BLI100" s="128"/>
      <c r="BLJ100" s="128"/>
      <c r="BLK100" s="128"/>
      <c r="BLL100" s="128"/>
      <c r="BLM100" s="128"/>
      <c r="BLN100" s="128"/>
      <c r="BLO100" s="128"/>
      <c r="BLP100" s="128"/>
      <c r="BLQ100" s="128"/>
      <c r="BLR100" s="128"/>
      <c r="BLS100" s="128"/>
      <c r="BLT100" s="128"/>
      <c r="BLU100" s="128"/>
      <c r="BLV100" s="128"/>
      <c r="BLW100" s="128"/>
      <c r="BLX100" s="128"/>
      <c r="BLY100" s="128"/>
      <c r="BLZ100" s="128"/>
      <c r="BMA100" s="128"/>
      <c r="BMB100" s="128"/>
      <c r="BMC100" s="128"/>
      <c r="BMD100" s="128"/>
      <c r="BME100" s="128"/>
      <c r="BMF100" s="128"/>
      <c r="BMG100" s="128"/>
      <c r="BMH100" s="128"/>
      <c r="BMI100" s="128"/>
      <c r="BMJ100" s="128"/>
      <c r="BMK100" s="128"/>
      <c r="BML100" s="128"/>
      <c r="BMM100" s="128"/>
      <c r="BMN100" s="128"/>
      <c r="BMO100" s="128"/>
      <c r="BMP100" s="128"/>
      <c r="BMQ100" s="128"/>
      <c r="BMR100" s="128"/>
      <c r="BMS100" s="128"/>
      <c r="BMT100" s="128"/>
      <c r="BMU100" s="128"/>
      <c r="BMV100" s="128"/>
      <c r="BMW100" s="128"/>
      <c r="BMX100" s="128"/>
      <c r="BMY100" s="128"/>
      <c r="BMZ100" s="128"/>
      <c r="BNA100" s="128"/>
      <c r="BNB100" s="128"/>
      <c r="BNC100" s="128"/>
      <c r="BND100" s="128"/>
      <c r="BNE100" s="128"/>
      <c r="BNF100" s="128"/>
      <c r="BNG100" s="128"/>
      <c r="BNH100" s="128"/>
      <c r="BNI100" s="128"/>
      <c r="BNJ100" s="128"/>
      <c r="BNK100" s="128"/>
      <c r="BNL100" s="128"/>
      <c r="BNM100" s="128"/>
      <c r="BNN100" s="128"/>
      <c r="BNO100" s="128"/>
      <c r="BNP100" s="128"/>
      <c r="BNQ100" s="128"/>
      <c r="BNR100" s="128"/>
      <c r="BNS100" s="128"/>
      <c r="BNT100" s="128"/>
      <c r="BNU100" s="128"/>
      <c r="BNV100" s="128"/>
      <c r="BNW100" s="128"/>
      <c r="BNX100" s="128"/>
      <c r="BNY100" s="128"/>
      <c r="BNZ100" s="128"/>
      <c r="BOA100" s="128"/>
      <c r="BOB100" s="128"/>
      <c r="BOC100" s="128"/>
      <c r="BOD100" s="128"/>
      <c r="BOE100" s="128"/>
      <c r="BOF100" s="128"/>
      <c r="BOG100" s="128"/>
      <c r="BOH100" s="128"/>
      <c r="BOI100" s="128"/>
      <c r="BOJ100" s="128"/>
      <c r="BOK100" s="128"/>
      <c r="BOL100" s="128"/>
      <c r="BOM100" s="128"/>
      <c r="BON100" s="128"/>
      <c r="BOO100" s="128"/>
      <c r="BOP100" s="128"/>
      <c r="BOQ100" s="128"/>
      <c r="BOR100" s="128"/>
      <c r="BOS100" s="128"/>
      <c r="BOT100" s="128"/>
      <c r="BOU100" s="128"/>
      <c r="BOV100" s="128"/>
      <c r="BOW100" s="128"/>
      <c r="BOX100" s="128"/>
      <c r="BOY100" s="128"/>
      <c r="BOZ100" s="128"/>
      <c r="BPA100" s="128"/>
      <c r="BPB100" s="128"/>
      <c r="BPC100" s="128"/>
      <c r="BPD100" s="128"/>
      <c r="BPE100" s="128"/>
      <c r="BPF100" s="128"/>
      <c r="BPG100" s="128"/>
      <c r="BPH100" s="128"/>
      <c r="BPI100" s="128"/>
      <c r="BPJ100" s="128"/>
      <c r="BPK100" s="128"/>
      <c r="BPL100" s="128"/>
      <c r="BPM100" s="128"/>
      <c r="BPN100" s="128"/>
      <c r="BPO100" s="128"/>
      <c r="BPP100" s="128"/>
      <c r="BPQ100" s="128"/>
      <c r="BPR100" s="128"/>
      <c r="BPS100" s="128"/>
      <c r="BPT100" s="128"/>
      <c r="BPU100" s="128"/>
      <c r="BPV100" s="128"/>
      <c r="BPW100" s="128"/>
      <c r="BPX100" s="128"/>
      <c r="BPY100" s="128"/>
      <c r="BPZ100" s="128"/>
      <c r="BQA100" s="128"/>
      <c r="BQB100" s="128"/>
      <c r="BQC100" s="128"/>
      <c r="BQD100" s="128"/>
      <c r="BQE100" s="128"/>
      <c r="BQF100" s="128"/>
      <c r="BQG100" s="128"/>
      <c r="BQH100" s="128"/>
      <c r="BQI100" s="128"/>
      <c r="BQJ100" s="128"/>
      <c r="BQK100" s="128"/>
      <c r="BQL100" s="128"/>
      <c r="BQM100" s="128"/>
      <c r="BQN100" s="128"/>
      <c r="BQO100" s="128"/>
      <c r="BQP100" s="128"/>
      <c r="BQQ100" s="128"/>
      <c r="BQR100" s="128"/>
      <c r="BQS100" s="128"/>
      <c r="BQT100" s="128"/>
      <c r="BQU100" s="128"/>
      <c r="BQV100" s="128"/>
      <c r="BQW100" s="128"/>
      <c r="BQX100" s="128"/>
      <c r="BQY100" s="128"/>
      <c r="BQZ100" s="128"/>
      <c r="BRA100" s="128"/>
      <c r="BRB100" s="128"/>
      <c r="BRC100" s="128"/>
      <c r="BRD100" s="128"/>
      <c r="BRE100" s="128"/>
      <c r="BRF100" s="128"/>
      <c r="BRG100" s="128"/>
      <c r="BRH100" s="128"/>
      <c r="BRI100" s="128"/>
      <c r="BRJ100" s="128"/>
      <c r="BRK100" s="128"/>
      <c r="BRL100" s="128"/>
      <c r="BRM100" s="128"/>
      <c r="BRN100" s="128"/>
      <c r="BRO100" s="128"/>
      <c r="BRP100" s="128"/>
      <c r="BRQ100" s="128"/>
      <c r="BRR100" s="128"/>
      <c r="BRS100" s="128"/>
      <c r="BRT100" s="128"/>
      <c r="BRU100" s="128"/>
      <c r="BRV100" s="128"/>
      <c r="BRW100" s="128"/>
      <c r="BRX100" s="128"/>
      <c r="BRY100" s="128"/>
      <c r="BRZ100" s="128"/>
      <c r="BSA100" s="128"/>
      <c r="BSB100" s="128"/>
      <c r="BSC100" s="128"/>
      <c r="BSD100" s="128"/>
      <c r="BSE100" s="128"/>
      <c r="BSF100" s="128"/>
      <c r="BSG100" s="128"/>
      <c r="BSH100" s="128"/>
      <c r="BSI100" s="128"/>
      <c r="BSJ100" s="128"/>
      <c r="BSK100" s="128"/>
      <c r="BSL100" s="128"/>
      <c r="BSM100" s="128"/>
      <c r="BSN100" s="128"/>
      <c r="BSO100" s="128"/>
      <c r="BSP100" s="128"/>
      <c r="BSQ100" s="128"/>
      <c r="BSR100" s="128"/>
      <c r="BSS100" s="128"/>
      <c r="BST100" s="128"/>
      <c r="BSU100" s="128"/>
      <c r="BSV100" s="128"/>
      <c r="BSW100" s="128"/>
      <c r="BSX100" s="128"/>
      <c r="BSY100" s="128"/>
      <c r="BSZ100" s="128"/>
      <c r="BTA100" s="128"/>
      <c r="BTB100" s="128"/>
      <c r="BTC100" s="128"/>
      <c r="BTD100" s="128"/>
      <c r="BTE100" s="128"/>
      <c r="BTF100" s="128"/>
      <c r="BTG100" s="128"/>
      <c r="BTH100" s="128"/>
      <c r="BTI100" s="128"/>
      <c r="BTJ100" s="128"/>
      <c r="BTK100" s="128"/>
      <c r="BTL100" s="128"/>
      <c r="BTM100" s="128"/>
      <c r="BTN100" s="128"/>
      <c r="BTO100" s="128"/>
      <c r="BTP100" s="128"/>
      <c r="BTQ100" s="128"/>
      <c r="BTR100" s="128"/>
      <c r="BTS100" s="128"/>
      <c r="BTT100" s="128"/>
      <c r="BTU100" s="128"/>
      <c r="BTV100" s="128"/>
      <c r="BTW100" s="128"/>
      <c r="BTX100" s="128"/>
      <c r="BTY100" s="128"/>
      <c r="BTZ100" s="128"/>
      <c r="BUA100" s="128"/>
      <c r="BUB100" s="128"/>
      <c r="BUC100" s="128"/>
      <c r="BUD100" s="128"/>
      <c r="BUE100" s="128"/>
      <c r="BUF100" s="128"/>
      <c r="BUG100" s="128"/>
      <c r="BUH100" s="128"/>
      <c r="BUI100" s="128"/>
      <c r="BUJ100" s="128"/>
      <c r="BUK100" s="128"/>
      <c r="BUL100" s="128"/>
      <c r="BUM100" s="128"/>
      <c r="BUN100" s="128"/>
      <c r="BUO100" s="128"/>
      <c r="BUP100" s="128"/>
      <c r="BUQ100" s="128"/>
      <c r="BUR100" s="128"/>
      <c r="BUS100" s="128"/>
      <c r="BUT100" s="128"/>
      <c r="BUU100" s="128"/>
      <c r="BUV100" s="128"/>
      <c r="BUW100" s="128"/>
      <c r="BUX100" s="128"/>
      <c r="BUY100" s="128"/>
      <c r="BUZ100" s="128"/>
      <c r="BVA100" s="128"/>
      <c r="BVB100" s="128"/>
      <c r="BVC100" s="128"/>
      <c r="BVD100" s="128"/>
      <c r="BVE100" s="128"/>
      <c r="BVF100" s="128"/>
      <c r="BVG100" s="128"/>
      <c r="BVH100" s="128"/>
      <c r="BVI100" s="128"/>
      <c r="BVJ100" s="128"/>
      <c r="BVK100" s="128"/>
      <c r="BVL100" s="128"/>
      <c r="BVM100" s="128"/>
      <c r="BVN100" s="128"/>
      <c r="BVO100" s="128"/>
      <c r="BVP100" s="128"/>
      <c r="BVQ100" s="128"/>
      <c r="BVR100" s="128"/>
      <c r="BVS100" s="128"/>
      <c r="BVT100" s="128"/>
      <c r="BVU100" s="128"/>
      <c r="BVV100" s="128"/>
      <c r="BVW100" s="128"/>
      <c r="BVX100" s="128"/>
      <c r="BVY100" s="128"/>
      <c r="BVZ100" s="128"/>
      <c r="BWA100" s="128"/>
      <c r="BWB100" s="128"/>
      <c r="BWC100" s="128"/>
      <c r="BWD100" s="128"/>
      <c r="BWE100" s="128"/>
      <c r="BWF100" s="128"/>
      <c r="BWG100" s="128"/>
      <c r="BWH100" s="128"/>
      <c r="BWI100" s="128"/>
      <c r="BWJ100" s="128"/>
      <c r="BWK100" s="128"/>
      <c r="BWL100" s="128"/>
      <c r="BWM100" s="128"/>
      <c r="BWN100" s="128"/>
      <c r="BWO100" s="128"/>
      <c r="BWP100" s="128"/>
      <c r="BWQ100" s="128"/>
      <c r="BWR100" s="128"/>
      <c r="BWS100" s="128"/>
      <c r="BWT100" s="128"/>
      <c r="BWU100" s="128"/>
      <c r="BWV100" s="128"/>
      <c r="BWW100" s="128"/>
      <c r="BWX100" s="128"/>
      <c r="BWY100" s="128"/>
      <c r="BWZ100" s="128"/>
      <c r="BXA100" s="128"/>
      <c r="BXB100" s="128"/>
      <c r="BXC100" s="128"/>
      <c r="BXD100" s="128"/>
      <c r="BXE100" s="128"/>
      <c r="BXF100" s="128"/>
      <c r="BXG100" s="128"/>
      <c r="BXH100" s="128"/>
      <c r="BXI100" s="128"/>
      <c r="BXJ100" s="128"/>
      <c r="BXK100" s="128"/>
      <c r="BXL100" s="128"/>
      <c r="BXM100" s="128"/>
      <c r="BXN100" s="128"/>
      <c r="BXO100" s="128"/>
      <c r="BXP100" s="128"/>
      <c r="BXQ100" s="128"/>
      <c r="BXR100" s="128"/>
      <c r="BXS100" s="128"/>
      <c r="BXT100" s="128"/>
      <c r="BXU100" s="128"/>
      <c r="BXV100" s="128"/>
      <c r="BXW100" s="128"/>
      <c r="BXX100" s="128"/>
      <c r="BXY100" s="128"/>
      <c r="BXZ100" s="128"/>
      <c r="BYA100" s="128"/>
      <c r="BYB100" s="128"/>
      <c r="BYC100" s="128"/>
      <c r="BYD100" s="128"/>
      <c r="BYE100" s="128"/>
      <c r="BYF100" s="128"/>
      <c r="BYG100" s="128"/>
      <c r="BYH100" s="128"/>
      <c r="BYI100" s="128"/>
      <c r="BYJ100" s="128"/>
      <c r="BYK100" s="2"/>
    </row>
    <row r="101" spans="1:2013" x14ac:dyDescent="0.35">
      <c r="A101" s="359"/>
      <c r="B101" s="308"/>
      <c r="C101" s="80" t="s">
        <v>159</v>
      </c>
      <c r="D101" s="102" t="s">
        <v>160</v>
      </c>
      <c r="E101" s="102"/>
      <c r="F101" s="326"/>
      <c r="G101" s="329"/>
      <c r="H101" s="328"/>
      <c r="I101" s="128"/>
      <c r="J101" s="344"/>
      <c r="K101" s="329"/>
      <c r="L101" s="98"/>
      <c r="M101" s="147"/>
      <c r="N101" s="24"/>
      <c r="O101" s="329"/>
      <c r="P101" s="329"/>
      <c r="Q101" s="98"/>
      <c r="R101" s="147"/>
      <c r="S101" s="24"/>
      <c r="T101" s="329"/>
      <c r="U101" s="329"/>
      <c r="V101" s="98"/>
      <c r="W101" s="147"/>
      <c r="X101" s="24"/>
      <c r="Y101" s="329"/>
      <c r="Z101" s="329"/>
      <c r="AA101" s="98"/>
      <c r="AB101" s="147"/>
      <c r="AC101" s="24"/>
      <c r="AD101" s="329"/>
      <c r="AE101" s="329"/>
      <c r="AF101" s="98"/>
      <c r="AG101" s="147"/>
      <c r="AH101" s="24"/>
      <c r="AI101" s="329"/>
      <c r="AJ101" s="329"/>
      <c r="AK101" s="98"/>
      <c r="AL101" s="147"/>
      <c r="AM101" s="24"/>
      <c r="AN101" s="329"/>
      <c r="AO101" s="329"/>
      <c r="AP101" s="98"/>
      <c r="AQ101" s="147"/>
      <c r="AR101" s="24"/>
      <c r="AS101" s="329"/>
      <c r="AT101" s="329"/>
      <c r="AU101" s="98"/>
      <c r="AV101" s="147"/>
      <c r="AW101" s="24"/>
      <c r="AX101" s="329"/>
      <c r="AY101" s="329"/>
      <c r="AZ101" s="98"/>
      <c r="BA101" s="147"/>
      <c r="BB101" s="24"/>
      <c r="BC101" s="329"/>
      <c r="BD101" s="329"/>
      <c r="BE101" s="98"/>
      <c r="BF101" s="147"/>
      <c r="BG101" s="24"/>
      <c r="BH101" s="329"/>
      <c r="BI101" s="329"/>
      <c r="BJ101" s="98"/>
      <c r="BK101" s="147"/>
      <c r="BL101" s="24"/>
      <c r="BM101" s="329"/>
      <c r="BN101" s="329"/>
      <c r="BO101" s="98"/>
      <c r="BP101" s="147"/>
      <c r="BQ101" s="24"/>
      <c r="BR101" s="329"/>
      <c r="BS101" s="329"/>
      <c r="BT101" s="98"/>
      <c r="BU101" s="147"/>
      <c r="BV101" s="24"/>
      <c r="BW101" s="329"/>
      <c r="BX101" s="329"/>
      <c r="BY101" s="98"/>
      <c r="BZ101" s="147"/>
      <c r="CA101" s="24"/>
      <c r="CB101" s="329"/>
      <c r="CC101" s="329"/>
      <c r="CD101" s="98"/>
      <c r="CE101" s="147"/>
      <c r="CF101" s="24"/>
      <c r="CG101" s="329"/>
      <c r="CH101" s="329"/>
      <c r="CI101" s="98"/>
      <c r="CJ101" s="147"/>
      <c r="CK101" s="24"/>
      <c r="CL101" s="329"/>
      <c r="CM101" s="329"/>
      <c r="CN101" s="98"/>
      <c r="CO101" s="147"/>
      <c r="CP101" s="24"/>
      <c r="CQ101" s="329"/>
      <c r="CR101" s="329"/>
      <c r="CS101" s="98"/>
      <c r="CT101" s="147"/>
      <c r="CU101" s="24"/>
      <c r="CV101" s="329"/>
      <c r="CW101" s="329"/>
      <c r="CX101" s="98"/>
      <c r="CY101" s="147"/>
      <c r="CZ101" s="24"/>
      <c r="DA101" s="329"/>
      <c r="DB101" s="329"/>
      <c r="DC101" s="98"/>
      <c r="DD101" s="147"/>
      <c r="DE101" s="24"/>
      <c r="DF101" s="329"/>
      <c r="DG101" s="329"/>
      <c r="DH101" s="98"/>
      <c r="DI101" s="147"/>
      <c r="DJ101" s="24"/>
      <c r="DK101" s="329"/>
      <c r="DL101" s="329"/>
      <c r="DM101" s="98"/>
      <c r="DN101" s="147"/>
      <c r="DO101" s="24"/>
      <c r="DP101" s="329"/>
      <c r="DQ101" s="329"/>
      <c r="DR101" s="98"/>
      <c r="DS101" s="147"/>
      <c r="DT101" s="24"/>
      <c r="DU101" s="329"/>
      <c r="DV101" s="329"/>
      <c r="DW101" s="98"/>
      <c r="DX101" s="147"/>
      <c r="DY101" s="24"/>
      <c r="DZ101" s="329"/>
      <c r="EA101" s="329"/>
      <c r="EB101" s="98"/>
      <c r="EC101" s="147"/>
      <c r="ED101" s="24"/>
      <c r="EE101" s="329"/>
      <c r="EF101" s="329"/>
      <c r="EG101" s="98"/>
      <c r="EH101" s="147"/>
      <c r="EI101" s="24"/>
      <c r="EJ101" s="329"/>
      <c r="EK101" s="329"/>
      <c r="EL101" s="98"/>
      <c r="EM101" s="147"/>
      <c r="EN101" s="24"/>
      <c r="EO101" s="329"/>
      <c r="EP101" s="329"/>
      <c r="EQ101" s="98"/>
      <c r="ER101" s="147"/>
      <c r="ES101" s="24"/>
      <c r="ET101" s="329"/>
      <c r="EU101" s="329"/>
      <c r="EV101" s="98"/>
      <c r="EW101" s="147"/>
      <c r="EX101" s="24"/>
      <c r="EY101" s="329"/>
      <c r="EZ101" s="329"/>
      <c r="FA101" s="98"/>
      <c r="FB101" s="147"/>
      <c r="FC101" s="24"/>
      <c r="FD101" s="329"/>
      <c r="FE101" s="329"/>
      <c r="FF101" s="98"/>
      <c r="FG101" s="147"/>
      <c r="FH101" s="24"/>
      <c r="FI101" s="329"/>
      <c r="FJ101" s="329"/>
      <c r="FK101" s="98"/>
      <c r="FL101" s="147"/>
      <c r="FM101" s="24"/>
      <c r="FN101" s="329"/>
      <c r="FO101" s="329"/>
      <c r="FP101" s="98"/>
      <c r="FQ101" s="147"/>
      <c r="FR101" s="24"/>
      <c r="FS101" s="329"/>
      <c r="FT101" s="329"/>
      <c r="FU101" s="98"/>
      <c r="FV101" s="147"/>
      <c r="FW101" s="24"/>
      <c r="FX101" s="329"/>
      <c r="FY101" s="329"/>
      <c r="FZ101" s="98"/>
      <c r="GA101" s="147"/>
      <c r="GB101" s="24"/>
      <c r="GC101" s="329"/>
      <c r="GD101" s="329"/>
      <c r="GE101" s="98"/>
      <c r="GF101" s="147"/>
      <c r="GG101" s="24"/>
      <c r="GH101" s="329"/>
      <c r="GI101" s="329"/>
      <c r="GJ101" s="98"/>
      <c r="GK101" s="147"/>
      <c r="GL101" s="24"/>
      <c r="GM101" s="329"/>
      <c r="GN101" s="329"/>
      <c r="GO101" s="98"/>
      <c r="GP101" s="147"/>
      <c r="GQ101" s="24"/>
      <c r="GR101" s="329"/>
      <c r="GS101" s="329"/>
      <c r="GT101" s="98"/>
      <c r="GU101" s="147"/>
      <c r="GV101" s="24"/>
      <c r="GW101" s="329"/>
      <c r="GX101" s="329"/>
      <c r="GY101" s="98"/>
      <c r="GZ101" s="147"/>
      <c r="HA101" s="24"/>
      <c r="HB101" s="329"/>
      <c r="HC101" s="329"/>
      <c r="HD101" s="98"/>
      <c r="HE101" s="147"/>
      <c r="HF101" s="24"/>
      <c r="HG101" s="329"/>
      <c r="HH101" s="329"/>
      <c r="HI101" s="98"/>
      <c r="HJ101" s="147"/>
      <c r="HK101" s="24"/>
      <c r="HL101" s="329"/>
      <c r="HM101" s="329"/>
      <c r="HN101" s="98"/>
      <c r="HO101" s="147"/>
      <c r="HP101" s="24"/>
      <c r="HQ101" s="329"/>
      <c r="HR101" s="329"/>
      <c r="HS101" s="98"/>
      <c r="HT101" s="147"/>
      <c r="HU101" s="24"/>
      <c r="HV101" s="329"/>
      <c r="HW101" s="329"/>
      <c r="HX101" s="98"/>
      <c r="HY101" s="147"/>
      <c r="HZ101" s="24"/>
      <c r="IA101" s="329"/>
      <c r="IB101" s="329"/>
      <c r="IC101" s="98"/>
      <c r="ID101" s="147"/>
      <c r="IE101" s="24"/>
      <c r="IF101" s="329"/>
      <c r="IG101" s="329"/>
      <c r="IH101" s="98"/>
      <c r="II101" s="147"/>
      <c r="IJ101" s="24"/>
      <c r="IK101" s="329"/>
      <c r="IL101" s="329"/>
      <c r="IM101" s="98"/>
      <c r="IN101" s="147"/>
      <c r="IO101" s="24"/>
      <c r="IP101" s="329"/>
      <c r="IQ101" s="329"/>
      <c r="IR101" s="98"/>
      <c r="IS101" s="147"/>
      <c r="IT101" s="24"/>
      <c r="IU101" s="329"/>
      <c r="IV101" s="329"/>
      <c r="IW101" s="98"/>
      <c r="IX101" s="147"/>
      <c r="IY101" s="21"/>
      <c r="IZ101" s="117"/>
      <c r="JA101" s="30"/>
      <c r="JB101" s="128"/>
      <c r="JC101" s="128"/>
      <c r="JD101" s="128"/>
      <c r="JE101" s="128"/>
      <c r="JF101" s="128"/>
      <c r="JG101" s="128"/>
      <c r="JH101" s="128"/>
      <c r="JI101" s="128"/>
      <c r="JJ101" s="128"/>
      <c r="JK101" s="128"/>
      <c r="JL101" s="128"/>
      <c r="JM101" s="128"/>
      <c r="JN101" s="128"/>
      <c r="JO101" s="128"/>
      <c r="JP101" s="128"/>
      <c r="JQ101" s="128"/>
      <c r="JR101" s="128"/>
      <c r="JS101" s="128"/>
      <c r="JT101" s="128"/>
      <c r="JU101" s="128"/>
      <c r="JV101" s="128"/>
      <c r="JW101" s="128"/>
      <c r="JX101" s="128"/>
      <c r="JY101" s="128"/>
      <c r="JZ101" s="128"/>
      <c r="KA101" s="128"/>
      <c r="KB101" s="128"/>
      <c r="KC101" s="128"/>
      <c r="KD101" s="128"/>
      <c r="KE101" s="128"/>
      <c r="KF101" s="128"/>
      <c r="KG101" s="128"/>
      <c r="KH101" s="128"/>
      <c r="KI101" s="128"/>
      <c r="KJ101" s="128"/>
      <c r="KK101" s="128"/>
      <c r="KL101" s="128"/>
      <c r="KM101" s="128"/>
      <c r="KN101" s="128"/>
      <c r="KO101" s="128"/>
      <c r="KP101" s="128"/>
      <c r="KQ101" s="128"/>
      <c r="KR101" s="128"/>
      <c r="KS101" s="128"/>
      <c r="KT101" s="128"/>
      <c r="KU101" s="128"/>
      <c r="KV101" s="128"/>
      <c r="KW101" s="128"/>
      <c r="KX101" s="128"/>
      <c r="KY101" s="128"/>
      <c r="KZ101" s="128"/>
      <c r="LA101" s="128"/>
      <c r="LB101" s="128"/>
      <c r="LC101" s="128"/>
      <c r="LD101" s="128"/>
      <c r="LE101" s="128"/>
      <c r="LF101" s="128"/>
      <c r="LG101" s="128"/>
      <c r="LH101" s="128"/>
      <c r="LI101" s="128"/>
      <c r="LJ101" s="128"/>
      <c r="LK101" s="128"/>
      <c r="LL101" s="128"/>
      <c r="LM101" s="128"/>
      <c r="LN101" s="128"/>
      <c r="LO101" s="128"/>
      <c r="LP101" s="128"/>
      <c r="LQ101" s="128"/>
      <c r="LR101" s="128"/>
      <c r="LS101" s="128"/>
      <c r="LT101" s="128"/>
      <c r="LU101" s="128"/>
      <c r="LV101" s="128"/>
      <c r="LW101" s="128"/>
      <c r="LX101" s="128"/>
      <c r="LY101" s="128"/>
      <c r="LZ101" s="128"/>
      <c r="MA101" s="128"/>
      <c r="MB101" s="128"/>
      <c r="MC101" s="128"/>
      <c r="MD101" s="128"/>
      <c r="ME101" s="128"/>
      <c r="MF101" s="128"/>
      <c r="MG101" s="128"/>
      <c r="MH101" s="128"/>
      <c r="MI101" s="128"/>
      <c r="MJ101" s="128"/>
      <c r="MK101" s="128"/>
      <c r="ML101" s="128"/>
      <c r="MM101" s="128"/>
      <c r="MN101" s="128"/>
      <c r="MO101" s="128"/>
      <c r="MP101" s="128"/>
      <c r="MQ101" s="128"/>
      <c r="MR101" s="128"/>
      <c r="MS101" s="128"/>
      <c r="MT101" s="128"/>
      <c r="MU101" s="128"/>
      <c r="MV101" s="128"/>
      <c r="MW101" s="128"/>
      <c r="MX101" s="128"/>
      <c r="MY101" s="128"/>
      <c r="MZ101" s="128"/>
      <c r="NA101" s="128"/>
      <c r="NB101" s="128"/>
      <c r="NC101" s="128"/>
      <c r="ND101" s="128"/>
      <c r="NE101" s="128"/>
      <c r="NF101" s="128"/>
      <c r="NG101" s="128"/>
      <c r="NH101" s="128"/>
      <c r="NI101" s="128"/>
      <c r="NJ101" s="128"/>
      <c r="NK101" s="128"/>
      <c r="NL101" s="128"/>
      <c r="NM101" s="128"/>
      <c r="NN101" s="128"/>
      <c r="NO101" s="128"/>
      <c r="NP101" s="128"/>
      <c r="NQ101" s="128"/>
      <c r="NR101" s="128"/>
      <c r="NS101" s="128"/>
      <c r="NT101" s="128"/>
      <c r="NU101" s="128"/>
      <c r="NV101" s="128"/>
      <c r="NW101" s="128"/>
      <c r="NX101" s="128"/>
      <c r="NY101" s="128"/>
      <c r="NZ101" s="128"/>
      <c r="OA101" s="128"/>
      <c r="OB101" s="128"/>
      <c r="OC101" s="128"/>
      <c r="OD101" s="128"/>
      <c r="OE101" s="128"/>
      <c r="OF101" s="128"/>
      <c r="OG101" s="128"/>
      <c r="OH101" s="128"/>
      <c r="OI101" s="128"/>
      <c r="OJ101" s="128"/>
      <c r="OK101" s="128"/>
      <c r="OL101" s="128"/>
      <c r="OM101" s="128"/>
      <c r="ON101" s="128"/>
      <c r="OO101" s="128"/>
      <c r="OP101" s="128"/>
      <c r="OQ101" s="128"/>
      <c r="OR101" s="128"/>
      <c r="OS101" s="128"/>
      <c r="OT101" s="128"/>
      <c r="OU101" s="128"/>
      <c r="OV101" s="128"/>
      <c r="OW101" s="128"/>
      <c r="OX101" s="128"/>
      <c r="OY101" s="128"/>
      <c r="OZ101" s="128"/>
      <c r="PA101" s="128"/>
      <c r="PB101" s="128"/>
      <c r="PC101" s="128"/>
      <c r="PD101" s="128"/>
      <c r="PE101" s="128"/>
      <c r="PF101" s="128"/>
      <c r="PG101" s="128"/>
      <c r="PH101" s="128"/>
      <c r="PI101" s="128"/>
      <c r="PJ101" s="128"/>
      <c r="PK101" s="128"/>
      <c r="PL101" s="128"/>
      <c r="PM101" s="128"/>
      <c r="PN101" s="128"/>
      <c r="PO101" s="128"/>
      <c r="PP101" s="128"/>
      <c r="PQ101" s="128"/>
      <c r="PR101" s="128"/>
      <c r="PS101" s="128"/>
      <c r="PT101" s="128"/>
      <c r="PU101" s="128"/>
      <c r="PV101" s="128"/>
      <c r="PW101" s="128"/>
      <c r="PX101" s="128"/>
      <c r="PY101" s="128"/>
      <c r="PZ101" s="128"/>
      <c r="QA101" s="128"/>
      <c r="QB101" s="128"/>
      <c r="QC101" s="128"/>
      <c r="QD101" s="128"/>
      <c r="QE101" s="128"/>
      <c r="QF101" s="128"/>
      <c r="QG101" s="128"/>
      <c r="QH101" s="128"/>
      <c r="QI101" s="128"/>
      <c r="QJ101" s="128"/>
      <c r="QK101" s="128"/>
      <c r="QL101" s="128"/>
      <c r="QM101" s="128"/>
      <c r="QN101" s="128"/>
      <c r="QO101" s="128"/>
      <c r="QP101" s="128"/>
      <c r="QQ101" s="128"/>
      <c r="QR101" s="128"/>
      <c r="QS101" s="128"/>
      <c r="QT101" s="128"/>
      <c r="QU101" s="128"/>
      <c r="QV101" s="128"/>
      <c r="QW101" s="128"/>
      <c r="QX101" s="128"/>
      <c r="QY101" s="128"/>
      <c r="QZ101" s="128"/>
      <c r="RA101" s="128"/>
      <c r="RB101" s="128"/>
      <c r="RC101" s="128"/>
      <c r="RD101" s="128"/>
      <c r="RE101" s="128"/>
      <c r="RF101" s="128"/>
      <c r="RG101" s="128"/>
      <c r="RH101" s="128"/>
      <c r="RI101" s="128"/>
      <c r="RJ101" s="128"/>
      <c r="RK101" s="128"/>
      <c r="RL101" s="128"/>
      <c r="RM101" s="128"/>
      <c r="RN101" s="128"/>
      <c r="RO101" s="128"/>
      <c r="RP101" s="128"/>
      <c r="RQ101" s="128"/>
      <c r="RR101" s="128"/>
      <c r="RS101" s="128"/>
      <c r="RT101" s="128"/>
      <c r="RU101" s="128"/>
      <c r="RV101" s="128"/>
      <c r="RW101" s="128"/>
      <c r="RX101" s="128"/>
      <c r="RY101" s="128"/>
      <c r="RZ101" s="128"/>
      <c r="SA101" s="128"/>
      <c r="SB101" s="128"/>
      <c r="SC101" s="128"/>
      <c r="SD101" s="128"/>
      <c r="SE101" s="128"/>
      <c r="SF101" s="128"/>
      <c r="SG101" s="128"/>
      <c r="SH101" s="128"/>
      <c r="SI101" s="128"/>
      <c r="SJ101" s="128"/>
      <c r="SK101" s="128"/>
      <c r="SL101" s="128"/>
      <c r="SM101" s="128"/>
      <c r="SN101" s="128"/>
      <c r="SO101" s="128"/>
      <c r="SP101" s="128"/>
      <c r="SQ101" s="128"/>
      <c r="SR101" s="128"/>
      <c r="SS101" s="128"/>
      <c r="ST101" s="128"/>
      <c r="SU101" s="128"/>
      <c r="SV101" s="128"/>
      <c r="SW101" s="128"/>
      <c r="SX101" s="128"/>
      <c r="SY101" s="128"/>
      <c r="SZ101" s="128"/>
      <c r="TA101" s="128"/>
      <c r="TB101" s="128"/>
      <c r="TC101" s="128"/>
      <c r="TD101" s="128"/>
      <c r="TE101" s="128"/>
      <c r="TF101" s="128"/>
      <c r="TG101" s="128"/>
      <c r="TH101" s="128"/>
      <c r="TI101" s="128"/>
      <c r="TJ101" s="128"/>
      <c r="TK101" s="128"/>
      <c r="TL101" s="128"/>
      <c r="TM101" s="128"/>
      <c r="TN101" s="128"/>
      <c r="TO101" s="128"/>
      <c r="TP101" s="128"/>
      <c r="TQ101" s="128"/>
      <c r="TR101" s="128"/>
      <c r="TS101" s="128"/>
      <c r="TT101" s="128"/>
      <c r="TU101" s="128"/>
      <c r="TV101" s="128"/>
      <c r="TW101" s="128"/>
      <c r="TX101" s="128"/>
      <c r="TY101" s="128"/>
      <c r="TZ101" s="128"/>
      <c r="UA101" s="128"/>
      <c r="UB101" s="128"/>
      <c r="UC101" s="128"/>
      <c r="UD101" s="128"/>
      <c r="UE101" s="128"/>
      <c r="UF101" s="128"/>
      <c r="UG101" s="128"/>
      <c r="UH101" s="128"/>
      <c r="UI101" s="128"/>
      <c r="UJ101" s="128"/>
      <c r="UK101" s="128"/>
      <c r="UL101" s="128"/>
      <c r="UM101" s="128"/>
      <c r="UN101" s="128"/>
      <c r="UO101" s="128"/>
      <c r="UP101" s="128"/>
      <c r="UQ101" s="128"/>
      <c r="UR101" s="128"/>
      <c r="US101" s="128"/>
      <c r="UT101" s="128"/>
      <c r="UU101" s="128"/>
      <c r="UV101" s="128"/>
      <c r="UW101" s="128"/>
      <c r="UX101" s="128"/>
      <c r="UY101" s="128"/>
      <c r="UZ101" s="128"/>
      <c r="VA101" s="128"/>
      <c r="VB101" s="128"/>
      <c r="VC101" s="128"/>
      <c r="VD101" s="128"/>
      <c r="VE101" s="128"/>
      <c r="VF101" s="128"/>
      <c r="VG101" s="128"/>
      <c r="VH101" s="128"/>
      <c r="VI101" s="128"/>
      <c r="VJ101" s="128"/>
      <c r="VK101" s="128"/>
      <c r="VL101" s="128"/>
      <c r="VM101" s="128"/>
      <c r="VN101" s="128"/>
      <c r="VO101" s="128"/>
      <c r="VP101" s="128"/>
      <c r="VQ101" s="128"/>
      <c r="VR101" s="128"/>
      <c r="VS101" s="128"/>
      <c r="VT101" s="128"/>
      <c r="VU101" s="128"/>
      <c r="VV101" s="128"/>
      <c r="VW101" s="128"/>
      <c r="VX101" s="128"/>
      <c r="VY101" s="128"/>
      <c r="VZ101" s="128"/>
      <c r="WA101" s="128"/>
      <c r="WB101" s="128"/>
      <c r="WC101" s="128"/>
      <c r="WD101" s="128"/>
      <c r="WE101" s="128"/>
      <c r="WF101" s="128"/>
      <c r="WG101" s="128"/>
      <c r="WH101" s="128"/>
      <c r="WI101" s="128"/>
      <c r="WJ101" s="128"/>
      <c r="WK101" s="128"/>
      <c r="WL101" s="128"/>
      <c r="WM101" s="128"/>
      <c r="WN101" s="128"/>
      <c r="WO101" s="128"/>
      <c r="WP101" s="128"/>
      <c r="WQ101" s="128"/>
      <c r="WR101" s="128"/>
      <c r="WS101" s="128"/>
      <c r="WT101" s="128"/>
      <c r="WU101" s="128"/>
      <c r="WV101" s="128"/>
      <c r="WW101" s="128"/>
      <c r="WX101" s="128"/>
      <c r="WY101" s="128"/>
      <c r="WZ101" s="128"/>
      <c r="XA101" s="128"/>
      <c r="XB101" s="128"/>
      <c r="XC101" s="128"/>
      <c r="XD101" s="128"/>
      <c r="XE101" s="128"/>
      <c r="XF101" s="128"/>
      <c r="XG101" s="128"/>
      <c r="XH101" s="128"/>
      <c r="XI101" s="128"/>
      <c r="XJ101" s="128"/>
      <c r="XK101" s="128"/>
      <c r="XL101" s="128"/>
      <c r="XM101" s="128"/>
      <c r="XN101" s="128"/>
      <c r="XO101" s="128"/>
      <c r="XP101" s="128"/>
      <c r="XQ101" s="128"/>
      <c r="XR101" s="128"/>
      <c r="XS101" s="128"/>
      <c r="XT101" s="128"/>
      <c r="XU101" s="128"/>
      <c r="XV101" s="128"/>
      <c r="XW101" s="128"/>
      <c r="XX101" s="128"/>
      <c r="XY101" s="128"/>
      <c r="XZ101" s="128"/>
      <c r="YA101" s="128"/>
      <c r="YB101" s="128"/>
      <c r="YC101" s="128"/>
      <c r="YD101" s="128"/>
      <c r="YE101" s="128"/>
      <c r="YF101" s="128"/>
      <c r="YG101" s="128"/>
      <c r="YH101" s="128"/>
      <c r="YI101" s="128"/>
      <c r="YJ101" s="128"/>
      <c r="YK101" s="128"/>
      <c r="YL101" s="128"/>
      <c r="YM101" s="128"/>
      <c r="YN101" s="128"/>
      <c r="YO101" s="128"/>
      <c r="YP101" s="128"/>
      <c r="YQ101" s="128"/>
      <c r="YR101" s="128"/>
      <c r="YS101" s="128"/>
      <c r="YT101" s="128"/>
      <c r="YU101" s="128"/>
      <c r="YV101" s="128"/>
      <c r="YW101" s="128"/>
      <c r="YX101" s="128"/>
      <c r="YY101" s="128"/>
      <c r="YZ101" s="128"/>
      <c r="ZA101" s="128"/>
      <c r="ZB101" s="128"/>
      <c r="ZC101" s="128"/>
      <c r="ZD101" s="128"/>
      <c r="ZE101" s="128"/>
      <c r="ZF101" s="128"/>
      <c r="ZG101" s="128"/>
      <c r="ZH101" s="128"/>
      <c r="ZI101" s="128"/>
      <c r="ZJ101" s="128"/>
      <c r="ZK101" s="128"/>
      <c r="ZL101" s="128"/>
      <c r="ZM101" s="128"/>
      <c r="ZN101" s="128"/>
      <c r="ZO101" s="128"/>
      <c r="ZP101" s="128"/>
      <c r="ZQ101" s="128"/>
      <c r="ZR101" s="128"/>
      <c r="ZS101" s="128"/>
      <c r="ZT101" s="128"/>
      <c r="ZU101" s="128"/>
      <c r="ZV101" s="128"/>
      <c r="ZW101" s="128"/>
      <c r="ZX101" s="128"/>
      <c r="ZY101" s="128"/>
      <c r="ZZ101" s="128"/>
      <c r="AAA101" s="128"/>
      <c r="AAB101" s="128"/>
      <c r="AAC101" s="128"/>
      <c r="AAD101" s="128"/>
      <c r="AAE101" s="128"/>
      <c r="AAF101" s="128"/>
      <c r="AAG101" s="128"/>
      <c r="AAH101" s="128"/>
      <c r="AAI101" s="128"/>
      <c r="AAJ101" s="128"/>
      <c r="AAK101" s="128"/>
      <c r="AAL101" s="128"/>
      <c r="AAM101" s="128"/>
      <c r="AAN101" s="128"/>
      <c r="AAO101" s="128"/>
      <c r="AAP101" s="128"/>
      <c r="AAQ101" s="128"/>
      <c r="AAR101" s="128"/>
      <c r="AAS101" s="128"/>
      <c r="AAT101" s="128"/>
      <c r="AAU101" s="128"/>
      <c r="AAV101" s="128"/>
      <c r="AAW101" s="128"/>
      <c r="AAX101" s="128"/>
      <c r="AAY101" s="128"/>
      <c r="AAZ101" s="128"/>
      <c r="ABA101" s="128"/>
      <c r="ABB101" s="128"/>
      <c r="ABC101" s="128"/>
      <c r="ABD101" s="128"/>
      <c r="ABE101" s="128"/>
      <c r="ABF101" s="128"/>
      <c r="ABG101" s="128"/>
      <c r="ABH101" s="128"/>
      <c r="ABI101" s="128"/>
      <c r="ABJ101" s="128"/>
      <c r="ABK101" s="128"/>
      <c r="ABL101" s="128"/>
      <c r="ABM101" s="128"/>
      <c r="ABN101" s="128"/>
      <c r="ABO101" s="128"/>
      <c r="ABP101" s="128"/>
      <c r="ABQ101" s="128"/>
      <c r="ABR101" s="128"/>
      <c r="ABS101" s="128"/>
      <c r="ABT101" s="128"/>
      <c r="ABU101" s="128"/>
      <c r="ABV101" s="128"/>
      <c r="ABW101" s="128"/>
      <c r="ABX101" s="128"/>
      <c r="ABY101" s="128"/>
      <c r="ABZ101" s="128"/>
      <c r="ACA101" s="128"/>
      <c r="ACB101" s="128"/>
      <c r="ACC101" s="128"/>
      <c r="ACD101" s="128"/>
      <c r="ACE101" s="128"/>
      <c r="ACF101" s="128"/>
      <c r="ACG101" s="128"/>
      <c r="ACH101" s="128"/>
      <c r="ACI101" s="128"/>
      <c r="ACJ101" s="128"/>
      <c r="ACK101" s="128"/>
      <c r="ACL101" s="128"/>
      <c r="ACM101" s="128"/>
      <c r="ACN101" s="128"/>
      <c r="ACO101" s="128"/>
      <c r="ACP101" s="128"/>
      <c r="ACQ101" s="128"/>
      <c r="ACR101" s="128"/>
      <c r="ACS101" s="128"/>
      <c r="ACT101" s="128"/>
      <c r="ACU101" s="128"/>
      <c r="ACV101" s="128"/>
      <c r="ACW101" s="128"/>
      <c r="ACX101" s="128"/>
      <c r="ACY101" s="128"/>
      <c r="ACZ101" s="128"/>
      <c r="ADA101" s="128"/>
      <c r="ADB101" s="128"/>
      <c r="ADC101" s="128"/>
      <c r="ADD101" s="128"/>
      <c r="ADE101" s="128"/>
      <c r="ADF101" s="128"/>
      <c r="ADG101" s="128"/>
      <c r="ADH101" s="128"/>
      <c r="ADI101" s="128"/>
      <c r="ADJ101" s="128"/>
      <c r="ADK101" s="128"/>
      <c r="ADL101" s="128"/>
      <c r="ADM101" s="128"/>
      <c r="ADN101" s="128"/>
      <c r="ADO101" s="128"/>
      <c r="ADP101" s="128"/>
      <c r="ADQ101" s="128"/>
      <c r="ADR101" s="128"/>
      <c r="ADS101" s="128"/>
      <c r="ADT101" s="128"/>
      <c r="ADU101" s="128"/>
      <c r="ADV101" s="128"/>
      <c r="ADW101" s="128"/>
      <c r="ADX101" s="128"/>
      <c r="ADY101" s="128"/>
      <c r="ADZ101" s="128"/>
      <c r="AEA101" s="128"/>
      <c r="AEB101" s="128"/>
      <c r="AEC101" s="128"/>
      <c r="AED101" s="128"/>
      <c r="AEE101" s="128"/>
      <c r="AEF101" s="128"/>
      <c r="AEG101" s="128"/>
      <c r="AEH101" s="128"/>
      <c r="AEI101" s="128"/>
      <c r="AEJ101" s="128"/>
      <c r="AEK101" s="128"/>
      <c r="AEL101" s="128"/>
      <c r="AEM101" s="128"/>
      <c r="AEN101" s="128"/>
      <c r="AEO101" s="128"/>
      <c r="AEP101" s="128"/>
      <c r="AEQ101" s="128"/>
      <c r="AER101" s="128"/>
      <c r="AES101" s="128"/>
      <c r="AET101" s="128"/>
      <c r="AEU101" s="128"/>
      <c r="AEV101" s="128"/>
      <c r="AEW101" s="128"/>
      <c r="AEX101" s="128"/>
      <c r="AEY101" s="128"/>
      <c r="AEZ101" s="128"/>
      <c r="AFA101" s="128"/>
      <c r="AFB101" s="128"/>
      <c r="AFC101" s="128"/>
      <c r="AFD101" s="128"/>
      <c r="AFE101" s="128"/>
      <c r="AFF101" s="128"/>
      <c r="AFG101" s="128"/>
      <c r="AFH101" s="128"/>
      <c r="AFI101" s="128"/>
      <c r="AFJ101" s="128"/>
      <c r="AFK101" s="128"/>
      <c r="AFL101" s="128"/>
      <c r="AFM101" s="128"/>
      <c r="AFN101" s="128"/>
      <c r="AFO101" s="128"/>
      <c r="AFP101" s="128"/>
      <c r="AFQ101" s="128"/>
      <c r="AFR101" s="128"/>
      <c r="AFS101" s="128"/>
      <c r="AFT101" s="128"/>
      <c r="AFU101" s="128"/>
      <c r="AFV101" s="128"/>
      <c r="AFW101" s="128"/>
      <c r="AFX101" s="128"/>
      <c r="AFY101" s="128"/>
      <c r="AFZ101" s="128"/>
      <c r="AGA101" s="128"/>
      <c r="AGB101" s="128"/>
      <c r="AGC101" s="128"/>
      <c r="AGD101" s="128"/>
      <c r="AGE101" s="128"/>
      <c r="AGF101" s="128"/>
      <c r="AGG101" s="128"/>
      <c r="AGH101" s="128"/>
      <c r="AGI101" s="128"/>
      <c r="AGJ101" s="128"/>
      <c r="AGK101" s="128"/>
      <c r="AGL101" s="128"/>
      <c r="AGM101" s="128"/>
      <c r="AGN101" s="128"/>
      <c r="AGO101" s="128"/>
      <c r="AGP101" s="128"/>
      <c r="AGQ101" s="128"/>
      <c r="AGR101" s="128"/>
      <c r="AGS101" s="128"/>
      <c r="AGT101" s="128"/>
      <c r="AGU101" s="128"/>
      <c r="AGV101" s="128"/>
      <c r="AGW101" s="128"/>
      <c r="AGX101" s="128"/>
      <c r="AGY101" s="128"/>
      <c r="AGZ101" s="128"/>
      <c r="AHA101" s="128"/>
      <c r="AHB101" s="128"/>
      <c r="AHC101" s="128"/>
      <c r="AHD101" s="128"/>
      <c r="AHE101" s="128"/>
      <c r="AHF101" s="128"/>
      <c r="AHG101" s="128"/>
      <c r="AHH101" s="128"/>
      <c r="AHI101" s="128"/>
      <c r="AHJ101" s="128"/>
      <c r="AHK101" s="128"/>
      <c r="AHL101" s="128"/>
      <c r="AHM101" s="128"/>
      <c r="AHN101" s="128"/>
      <c r="AHO101" s="128"/>
      <c r="AHP101" s="128"/>
      <c r="AHQ101" s="128"/>
      <c r="AHR101" s="128"/>
      <c r="AHS101" s="128"/>
      <c r="AHT101" s="128"/>
      <c r="AHU101" s="128"/>
      <c r="AHV101" s="128"/>
      <c r="AHW101" s="128"/>
      <c r="AHX101" s="128"/>
      <c r="AHY101" s="128"/>
      <c r="AHZ101" s="128"/>
      <c r="AIA101" s="128"/>
      <c r="AIB101" s="128"/>
      <c r="AIC101" s="128"/>
      <c r="AID101" s="128"/>
      <c r="AIE101" s="128"/>
      <c r="AIF101" s="128"/>
      <c r="AIG101" s="128"/>
      <c r="AIH101" s="128"/>
      <c r="AII101" s="128"/>
      <c r="AIJ101" s="128"/>
      <c r="AIK101" s="128"/>
      <c r="AIL101" s="128"/>
      <c r="AIM101" s="128"/>
      <c r="AIN101" s="128"/>
      <c r="AIO101" s="128"/>
      <c r="AIP101" s="128"/>
      <c r="AIQ101" s="128"/>
      <c r="AIR101" s="128"/>
      <c r="AIS101" s="128"/>
      <c r="AIT101" s="128"/>
      <c r="AIU101" s="128"/>
      <c r="AIV101" s="128"/>
      <c r="AIW101" s="128"/>
      <c r="AIX101" s="128"/>
      <c r="AIY101" s="128"/>
      <c r="AIZ101" s="128"/>
      <c r="AJA101" s="128"/>
      <c r="AJB101" s="128"/>
      <c r="AJC101" s="128"/>
      <c r="AJD101" s="128"/>
      <c r="AJE101" s="128"/>
      <c r="AJF101" s="128"/>
      <c r="AJG101" s="128"/>
      <c r="AJH101" s="128"/>
      <c r="AJI101" s="128"/>
      <c r="AJJ101" s="128"/>
      <c r="AJK101" s="128"/>
      <c r="AJL101" s="128"/>
      <c r="AJM101" s="128"/>
      <c r="AJN101" s="128"/>
      <c r="AJO101" s="128"/>
      <c r="AJP101" s="128"/>
      <c r="AJQ101" s="128"/>
      <c r="AJR101" s="128"/>
      <c r="AJS101" s="128"/>
      <c r="AJT101" s="128"/>
      <c r="AJU101" s="128"/>
      <c r="AJV101" s="128"/>
      <c r="AJW101" s="128"/>
      <c r="AJX101" s="128"/>
      <c r="AJY101" s="128"/>
      <c r="AJZ101" s="128"/>
      <c r="AKA101" s="128"/>
      <c r="AKB101" s="128"/>
      <c r="AKC101" s="128"/>
      <c r="AKD101" s="128"/>
      <c r="AKE101" s="128"/>
      <c r="AKF101" s="128"/>
      <c r="AKG101" s="128"/>
      <c r="AKH101" s="128"/>
      <c r="AKI101" s="128"/>
      <c r="AKJ101" s="128"/>
      <c r="AKK101" s="128"/>
      <c r="AKL101" s="128"/>
      <c r="AKM101" s="128"/>
      <c r="AKN101" s="128"/>
      <c r="AKO101" s="128"/>
      <c r="AKP101" s="128"/>
      <c r="AKQ101" s="128"/>
      <c r="AKR101" s="128"/>
      <c r="AKS101" s="128"/>
      <c r="AKT101" s="128"/>
      <c r="AKU101" s="128"/>
      <c r="AKV101" s="128"/>
      <c r="AKW101" s="128"/>
      <c r="AKX101" s="128"/>
      <c r="AKY101" s="128"/>
      <c r="AKZ101" s="128"/>
      <c r="ALA101" s="128"/>
      <c r="ALB101" s="128"/>
      <c r="ALC101" s="128"/>
      <c r="ALD101" s="128"/>
      <c r="ALE101" s="128"/>
      <c r="ALF101" s="128"/>
      <c r="ALG101" s="128"/>
      <c r="ALH101" s="128"/>
      <c r="ALI101" s="128"/>
      <c r="ALJ101" s="128"/>
      <c r="ALK101" s="128"/>
      <c r="ALL101" s="128"/>
      <c r="ALM101" s="128"/>
      <c r="ALN101" s="128"/>
      <c r="ALO101" s="128"/>
      <c r="ALP101" s="128"/>
      <c r="ALQ101" s="128"/>
      <c r="ALR101" s="128"/>
      <c r="ALS101" s="128"/>
      <c r="ALT101" s="128"/>
      <c r="ALU101" s="128"/>
      <c r="ALV101" s="128"/>
      <c r="ALW101" s="128"/>
      <c r="ALX101" s="128"/>
      <c r="ALY101" s="128"/>
      <c r="ALZ101" s="128"/>
      <c r="AMA101" s="128"/>
      <c r="AMB101" s="128"/>
      <c r="AMC101" s="128"/>
      <c r="AMD101" s="128"/>
      <c r="AME101" s="128"/>
      <c r="AMF101" s="128"/>
      <c r="AMG101" s="128"/>
      <c r="AMH101" s="128"/>
      <c r="AMI101" s="128"/>
      <c r="AMJ101" s="128"/>
      <c r="AMK101" s="128"/>
      <c r="AML101" s="128"/>
      <c r="AMM101" s="128"/>
      <c r="AMN101" s="128"/>
      <c r="AMO101" s="128"/>
      <c r="AMP101" s="128"/>
      <c r="AMQ101" s="128"/>
      <c r="AMR101" s="128"/>
      <c r="AMS101" s="128"/>
      <c r="AMT101" s="128"/>
      <c r="AMU101" s="128"/>
      <c r="AMV101" s="128"/>
      <c r="AMW101" s="128"/>
      <c r="AMX101" s="128"/>
      <c r="AMY101" s="128"/>
      <c r="AMZ101" s="128"/>
      <c r="ANA101" s="128"/>
      <c r="ANB101" s="128"/>
      <c r="ANC101" s="128"/>
      <c r="AND101" s="128"/>
      <c r="ANE101" s="128"/>
      <c r="ANF101" s="128"/>
      <c r="ANG101" s="128"/>
      <c r="ANH101" s="128"/>
      <c r="ANI101" s="128"/>
      <c r="ANJ101" s="128"/>
      <c r="ANK101" s="128"/>
      <c r="ANL101" s="128"/>
      <c r="ANM101" s="128"/>
      <c r="ANN101" s="128"/>
      <c r="ANO101" s="128"/>
      <c r="ANP101" s="128"/>
      <c r="ANQ101" s="128"/>
      <c r="ANR101" s="128"/>
      <c r="ANS101" s="128"/>
      <c r="ANT101" s="128"/>
      <c r="ANU101" s="128"/>
      <c r="ANV101" s="128"/>
      <c r="ANW101" s="128"/>
      <c r="ANX101" s="128"/>
      <c r="ANY101" s="128"/>
      <c r="ANZ101" s="128"/>
      <c r="AOA101" s="128"/>
      <c r="AOB101" s="128"/>
      <c r="AOC101" s="128"/>
      <c r="AOD101" s="128"/>
      <c r="AOE101" s="128"/>
      <c r="AOF101" s="128"/>
      <c r="AOG101" s="128"/>
      <c r="AOH101" s="128"/>
      <c r="AOI101" s="128"/>
      <c r="AOJ101" s="128"/>
      <c r="AOK101" s="128"/>
      <c r="AOL101" s="128"/>
      <c r="AOM101" s="128"/>
      <c r="AON101" s="128"/>
      <c r="AOO101" s="128"/>
      <c r="AOP101" s="128"/>
      <c r="AOQ101" s="128"/>
      <c r="AOR101" s="128"/>
      <c r="AOS101" s="128"/>
      <c r="AOT101" s="128"/>
      <c r="AOU101" s="128"/>
      <c r="AOV101" s="128"/>
      <c r="AOW101" s="128"/>
      <c r="AOX101" s="128"/>
      <c r="AOY101" s="128"/>
      <c r="AOZ101" s="128"/>
      <c r="APA101" s="128"/>
      <c r="APB101" s="128"/>
      <c r="APC101" s="128"/>
      <c r="APD101" s="128"/>
      <c r="APE101" s="128"/>
      <c r="APF101" s="128"/>
      <c r="APG101" s="128"/>
      <c r="APH101" s="128"/>
      <c r="API101" s="128"/>
      <c r="APJ101" s="128"/>
      <c r="APK101" s="128"/>
      <c r="APL101" s="128"/>
      <c r="APM101" s="128"/>
      <c r="APN101" s="128"/>
      <c r="APO101" s="128"/>
      <c r="APP101" s="128"/>
      <c r="APQ101" s="128"/>
      <c r="APR101" s="128"/>
      <c r="APS101" s="128"/>
      <c r="APT101" s="128"/>
      <c r="APU101" s="128"/>
      <c r="APV101" s="128"/>
      <c r="APW101" s="128"/>
      <c r="APX101" s="128"/>
      <c r="APY101" s="128"/>
      <c r="APZ101" s="128"/>
      <c r="AQA101" s="128"/>
      <c r="AQB101" s="128"/>
      <c r="AQC101" s="128"/>
      <c r="AQD101" s="128"/>
      <c r="AQE101" s="128"/>
      <c r="AQF101" s="128"/>
      <c r="AQG101" s="128"/>
      <c r="AQH101" s="128"/>
      <c r="AQI101" s="128"/>
      <c r="AQJ101" s="128"/>
      <c r="AQK101" s="128"/>
      <c r="AQL101" s="128"/>
      <c r="AQM101" s="128"/>
      <c r="AQN101" s="128"/>
      <c r="AQO101" s="128"/>
      <c r="AQP101" s="128"/>
      <c r="AQQ101" s="128"/>
      <c r="AQR101" s="128"/>
      <c r="AQS101" s="128"/>
      <c r="AQT101" s="128"/>
      <c r="AQU101" s="128"/>
      <c r="AQV101" s="128"/>
      <c r="AQW101" s="128"/>
      <c r="AQX101" s="128"/>
      <c r="AQY101" s="128"/>
      <c r="AQZ101" s="128"/>
      <c r="ARA101" s="128"/>
      <c r="ARB101" s="128"/>
      <c r="ARC101" s="128"/>
      <c r="ARD101" s="128"/>
      <c r="ARE101" s="128"/>
      <c r="ARF101" s="128"/>
      <c r="ARG101" s="128"/>
      <c r="ARH101" s="128"/>
      <c r="ARI101" s="128"/>
      <c r="ARJ101" s="128"/>
      <c r="ARK101" s="128"/>
      <c r="ARL101" s="128"/>
      <c r="ARM101" s="128"/>
      <c r="ARN101" s="128"/>
      <c r="ARO101" s="128"/>
      <c r="ARP101" s="128"/>
      <c r="ARQ101" s="128"/>
      <c r="ARR101" s="128"/>
      <c r="ARS101" s="128"/>
      <c r="ART101" s="128"/>
      <c r="ARU101" s="128"/>
      <c r="ARV101" s="128"/>
      <c r="ARW101" s="128"/>
      <c r="ARX101" s="128"/>
      <c r="ARY101" s="128"/>
      <c r="ARZ101" s="128"/>
      <c r="ASA101" s="128"/>
      <c r="ASB101" s="128"/>
      <c r="ASC101" s="128"/>
      <c r="ASD101" s="128"/>
      <c r="ASE101" s="128"/>
      <c r="ASF101" s="128"/>
      <c r="ASG101" s="128"/>
      <c r="ASH101" s="128"/>
      <c r="ASI101" s="128"/>
      <c r="ASJ101" s="128"/>
      <c r="ASK101" s="128"/>
      <c r="ASL101" s="128"/>
      <c r="ASM101" s="128"/>
      <c r="ASN101" s="128"/>
      <c r="ASO101" s="128"/>
      <c r="ASP101" s="128"/>
      <c r="ASQ101" s="128"/>
      <c r="ASR101" s="128"/>
      <c r="ASS101" s="128"/>
      <c r="AST101" s="128"/>
      <c r="ASU101" s="128"/>
      <c r="ASV101" s="128"/>
      <c r="ASW101" s="128"/>
      <c r="ASX101" s="128"/>
      <c r="ASY101" s="128"/>
      <c r="ASZ101" s="128"/>
      <c r="ATA101" s="128"/>
      <c r="ATB101" s="128"/>
      <c r="ATC101" s="128"/>
      <c r="ATD101" s="128"/>
      <c r="ATE101" s="128"/>
      <c r="ATF101" s="128"/>
      <c r="ATG101" s="128"/>
      <c r="ATH101" s="128"/>
      <c r="ATI101" s="128"/>
      <c r="ATJ101" s="128"/>
      <c r="ATK101" s="128"/>
      <c r="ATL101" s="128"/>
      <c r="ATM101" s="128"/>
      <c r="ATN101" s="128"/>
      <c r="ATO101" s="128"/>
      <c r="ATP101" s="128"/>
      <c r="ATQ101" s="128"/>
      <c r="ATR101" s="128"/>
      <c r="ATS101" s="128"/>
      <c r="ATT101" s="128"/>
      <c r="ATU101" s="128"/>
      <c r="ATV101" s="128"/>
      <c r="ATW101" s="128"/>
      <c r="ATX101" s="128"/>
      <c r="ATY101" s="128"/>
      <c r="ATZ101" s="128"/>
      <c r="AUA101" s="128"/>
      <c r="AUB101" s="128"/>
      <c r="AUC101" s="128"/>
      <c r="AUD101" s="128"/>
      <c r="AUE101" s="128"/>
      <c r="AUF101" s="128"/>
      <c r="AUG101" s="128"/>
      <c r="AUH101" s="128"/>
      <c r="AUI101" s="128"/>
      <c r="AUJ101" s="128"/>
      <c r="AUK101" s="128"/>
      <c r="AUL101" s="128"/>
      <c r="AUM101" s="128"/>
      <c r="AUN101" s="128"/>
      <c r="AUO101" s="128"/>
      <c r="AUP101" s="128"/>
      <c r="AUQ101" s="128"/>
      <c r="AUR101" s="128"/>
      <c r="AUS101" s="128"/>
      <c r="AUT101" s="128"/>
      <c r="AUU101" s="128"/>
      <c r="AUV101" s="128"/>
      <c r="AUW101" s="128"/>
      <c r="AUX101" s="128"/>
      <c r="AUY101" s="128"/>
      <c r="AUZ101" s="128"/>
      <c r="AVA101" s="128"/>
      <c r="AVB101" s="128"/>
      <c r="AVC101" s="128"/>
      <c r="AVD101" s="128"/>
      <c r="AVE101" s="128"/>
      <c r="AVF101" s="128"/>
      <c r="AVG101" s="128"/>
      <c r="AVH101" s="128"/>
      <c r="AVI101" s="128"/>
      <c r="AVJ101" s="128"/>
      <c r="AVK101" s="128"/>
      <c r="AVL101" s="22"/>
      <c r="AVM101" s="112"/>
      <c r="AVN101" s="128"/>
      <c r="AVO101" s="128"/>
      <c r="AVP101" s="128"/>
      <c r="AVQ101" s="128"/>
      <c r="AVR101" s="128"/>
      <c r="AVS101" s="128"/>
      <c r="AVT101" s="128"/>
      <c r="AVU101" s="128"/>
      <c r="AVV101" s="128"/>
      <c r="AVW101" s="128"/>
      <c r="AVX101" s="128"/>
      <c r="AVY101" s="128"/>
      <c r="AVZ101" s="128"/>
      <c r="AWA101" s="128"/>
      <c r="AWB101" s="128"/>
      <c r="AWC101" s="128"/>
      <c r="AWD101" s="128"/>
      <c r="AWE101" s="128"/>
      <c r="AWF101" s="128"/>
      <c r="AWG101" s="128"/>
      <c r="AWH101" s="128"/>
      <c r="AWI101" s="128"/>
      <c r="AWJ101" s="128"/>
      <c r="AWK101" s="128"/>
      <c r="AWL101" s="128"/>
      <c r="AWM101" s="128"/>
      <c r="AWN101" s="128"/>
      <c r="AWO101" s="128"/>
      <c r="AWP101" s="128"/>
      <c r="AWQ101" s="128"/>
      <c r="AWR101" s="128"/>
      <c r="AWS101" s="128"/>
      <c r="AWT101" s="128"/>
      <c r="AWU101" s="128"/>
      <c r="AWV101" s="128"/>
      <c r="AWW101" s="128"/>
      <c r="AWX101" s="128"/>
      <c r="AWY101" s="128"/>
      <c r="AWZ101" s="128"/>
      <c r="AXA101" s="128"/>
      <c r="AXB101" s="128"/>
      <c r="AXC101" s="128"/>
      <c r="AXD101" s="128"/>
      <c r="AXE101" s="128"/>
      <c r="AXF101" s="128"/>
      <c r="AXG101" s="128"/>
      <c r="AXH101" s="128"/>
      <c r="AXI101" s="128"/>
      <c r="AXJ101" s="128"/>
      <c r="AXK101" s="128"/>
      <c r="AXL101" s="128"/>
      <c r="AXM101" s="128"/>
      <c r="AXN101" s="128"/>
      <c r="AXO101" s="128"/>
      <c r="AXP101" s="128"/>
      <c r="AXQ101" s="128"/>
      <c r="AXR101" s="128"/>
      <c r="AXS101" s="128"/>
      <c r="AXT101" s="128"/>
      <c r="AXU101" s="128"/>
      <c r="AXV101" s="128"/>
      <c r="AXW101" s="128"/>
      <c r="AXX101" s="128"/>
      <c r="AXY101" s="128"/>
      <c r="AXZ101" s="128"/>
      <c r="AYA101" s="128"/>
      <c r="AYB101" s="128"/>
      <c r="AYC101" s="128"/>
      <c r="AYD101" s="128"/>
      <c r="AYE101" s="128"/>
      <c r="AYF101" s="128"/>
      <c r="AYG101" s="128"/>
      <c r="AYH101" s="128"/>
      <c r="AYI101" s="128"/>
      <c r="AYJ101" s="128"/>
      <c r="AYK101" s="128"/>
      <c r="AYL101" s="128"/>
      <c r="AYM101" s="128"/>
      <c r="AYN101" s="128"/>
      <c r="AYO101" s="128"/>
      <c r="AYP101" s="128"/>
      <c r="AYQ101" s="128"/>
      <c r="AYR101" s="128"/>
      <c r="AYS101" s="128"/>
      <c r="AYT101" s="128"/>
      <c r="AYU101" s="128"/>
      <c r="AYV101" s="128"/>
      <c r="AYW101" s="128"/>
      <c r="AYX101" s="128"/>
      <c r="AYY101" s="128"/>
      <c r="AYZ101" s="128"/>
      <c r="AZA101" s="128"/>
      <c r="AZB101" s="128"/>
      <c r="AZC101" s="128"/>
      <c r="AZD101" s="128"/>
      <c r="AZE101" s="128"/>
      <c r="AZF101" s="128"/>
      <c r="AZG101" s="128"/>
      <c r="AZH101" s="128"/>
      <c r="AZI101" s="128"/>
      <c r="AZJ101" s="128"/>
      <c r="AZK101" s="128"/>
      <c r="AZL101" s="128"/>
      <c r="AZM101" s="128"/>
      <c r="AZN101" s="128"/>
      <c r="AZO101" s="128"/>
      <c r="AZP101" s="128"/>
      <c r="AZQ101" s="128"/>
      <c r="AZR101" s="128"/>
      <c r="AZS101" s="128"/>
      <c r="AZT101" s="128"/>
      <c r="AZU101" s="128"/>
      <c r="AZV101" s="128"/>
      <c r="AZW101" s="128"/>
      <c r="AZX101" s="128"/>
      <c r="AZY101" s="128"/>
      <c r="AZZ101" s="128"/>
      <c r="BAA101" s="128"/>
      <c r="BAB101" s="128"/>
      <c r="BAC101" s="128"/>
      <c r="BAD101" s="128"/>
      <c r="BAE101" s="128"/>
      <c r="BAF101" s="128"/>
      <c r="BAG101" s="128"/>
      <c r="BAH101" s="128"/>
      <c r="BAI101" s="128"/>
      <c r="BAJ101" s="128"/>
      <c r="BAK101" s="128"/>
      <c r="BAL101" s="128"/>
      <c r="BAM101" s="128"/>
      <c r="BAN101" s="128"/>
      <c r="BAO101" s="128"/>
      <c r="BAP101" s="128"/>
      <c r="BAQ101" s="128"/>
      <c r="BAR101" s="128"/>
      <c r="BAS101" s="128"/>
      <c r="BAT101" s="128"/>
      <c r="BAU101" s="128"/>
      <c r="BAV101" s="128"/>
      <c r="BAW101" s="128"/>
      <c r="BAX101" s="128"/>
      <c r="BAY101" s="128"/>
      <c r="BAZ101" s="128"/>
      <c r="BBA101" s="128"/>
      <c r="BBB101" s="128"/>
      <c r="BBC101" s="128"/>
      <c r="BBD101" s="128"/>
      <c r="BBE101" s="128"/>
      <c r="BBF101" s="128"/>
      <c r="BBG101" s="128"/>
      <c r="BBH101" s="128"/>
      <c r="BBI101" s="128"/>
      <c r="BBJ101" s="128"/>
      <c r="BBK101" s="128"/>
      <c r="BBL101" s="128"/>
      <c r="BBM101" s="128"/>
      <c r="BBN101" s="128"/>
      <c r="BBO101" s="128"/>
      <c r="BBP101" s="128"/>
      <c r="BBQ101" s="128"/>
      <c r="BBR101" s="128"/>
      <c r="BBS101" s="128"/>
      <c r="BBT101" s="128"/>
      <c r="BBU101" s="128"/>
      <c r="BBV101" s="128"/>
      <c r="BBW101" s="128"/>
      <c r="BBX101" s="128"/>
      <c r="BBY101" s="128"/>
      <c r="BBZ101" s="128"/>
      <c r="BCA101" s="128"/>
      <c r="BCB101" s="128"/>
      <c r="BCC101" s="128"/>
      <c r="BCD101" s="128"/>
      <c r="BCE101" s="128"/>
      <c r="BCF101" s="128"/>
      <c r="BCG101" s="128"/>
      <c r="BCH101" s="128"/>
      <c r="BCI101" s="128"/>
      <c r="BCJ101" s="128"/>
      <c r="BCK101" s="128"/>
      <c r="BCL101" s="128"/>
      <c r="BCM101" s="128"/>
      <c r="BCN101" s="128"/>
      <c r="BCO101" s="128"/>
      <c r="BCP101" s="128"/>
      <c r="BCQ101" s="128"/>
      <c r="BCR101" s="128"/>
      <c r="BCS101" s="128"/>
      <c r="BCT101" s="128"/>
      <c r="BCU101" s="128"/>
      <c r="BCV101" s="128"/>
      <c r="BCW101" s="128"/>
      <c r="BCX101" s="128"/>
      <c r="BCY101" s="128"/>
      <c r="BCZ101" s="128"/>
      <c r="BDA101" s="128"/>
      <c r="BDB101" s="128"/>
      <c r="BDC101" s="128"/>
      <c r="BDD101" s="128"/>
      <c r="BDE101" s="128"/>
      <c r="BDF101" s="128"/>
      <c r="BDG101" s="128"/>
      <c r="BDH101" s="128"/>
      <c r="BDI101" s="128"/>
      <c r="BDJ101" s="128"/>
      <c r="BDK101" s="128"/>
      <c r="BDL101" s="128"/>
      <c r="BDM101" s="128"/>
      <c r="BDN101" s="128"/>
      <c r="BDO101" s="128"/>
      <c r="BDP101" s="128"/>
      <c r="BDQ101" s="128"/>
      <c r="BDR101" s="128"/>
      <c r="BDS101" s="128"/>
      <c r="BDT101" s="128"/>
      <c r="BDU101" s="128"/>
      <c r="BDV101" s="128"/>
      <c r="BDW101" s="128"/>
      <c r="BDX101" s="128"/>
      <c r="BDY101" s="128"/>
      <c r="BDZ101" s="128"/>
      <c r="BEA101" s="128"/>
      <c r="BEB101" s="128"/>
      <c r="BEC101" s="128"/>
      <c r="BED101" s="128"/>
      <c r="BEE101" s="128"/>
      <c r="BEF101" s="128"/>
      <c r="BEG101" s="128"/>
      <c r="BEH101" s="128"/>
      <c r="BEI101" s="128"/>
      <c r="BEJ101" s="128"/>
      <c r="BEK101" s="128"/>
      <c r="BEL101" s="128"/>
      <c r="BEM101" s="128"/>
      <c r="BEN101" s="128"/>
      <c r="BEO101" s="128"/>
      <c r="BEP101" s="128"/>
      <c r="BEQ101" s="128"/>
      <c r="BER101" s="128"/>
      <c r="BES101" s="128"/>
      <c r="BET101" s="128"/>
      <c r="BEU101" s="128"/>
      <c r="BEV101" s="128"/>
      <c r="BEW101" s="128"/>
      <c r="BEX101" s="128"/>
      <c r="BEY101" s="128"/>
      <c r="BEZ101" s="128"/>
      <c r="BFA101" s="128"/>
      <c r="BFB101" s="128"/>
      <c r="BFC101" s="128"/>
      <c r="BFD101" s="128"/>
      <c r="BFE101" s="128"/>
      <c r="BFF101" s="128"/>
      <c r="BFG101" s="128"/>
      <c r="BFH101" s="128"/>
      <c r="BFI101" s="128"/>
      <c r="BFJ101" s="128"/>
      <c r="BFK101" s="128"/>
      <c r="BFL101" s="128"/>
      <c r="BFM101" s="128"/>
      <c r="BFN101" s="128"/>
      <c r="BFO101" s="128"/>
      <c r="BFP101" s="128"/>
      <c r="BFQ101" s="128"/>
      <c r="BFR101" s="128"/>
      <c r="BFS101" s="128"/>
      <c r="BFT101" s="128"/>
      <c r="BFU101" s="128"/>
      <c r="BFV101" s="128"/>
      <c r="BFW101" s="128"/>
      <c r="BFX101" s="128"/>
      <c r="BFY101" s="128"/>
      <c r="BFZ101" s="128"/>
      <c r="BGA101" s="128"/>
      <c r="BGB101" s="128"/>
      <c r="BGC101" s="128"/>
      <c r="BGD101" s="128"/>
      <c r="BGE101" s="128"/>
      <c r="BGF101" s="128"/>
      <c r="BGG101" s="128"/>
      <c r="BGH101" s="128"/>
      <c r="BGI101" s="128"/>
      <c r="BGJ101" s="128"/>
      <c r="BGK101" s="128"/>
      <c r="BGL101" s="128"/>
      <c r="BGM101" s="128"/>
      <c r="BGN101" s="128"/>
      <c r="BGO101" s="128"/>
      <c r="BGP101" s="128"/>
      <c r="BGQ101" s="128"/>
      <c r="BGR101" s="128"/>
      <c r="BGS101" s="128"/>
      <c r="BGT101" s="128"/>
      <c r="BGU101" s="128"/>
      <c r="BGV101" s="128"/>
      <c r="BGW101" s="128"/>
      <c r="BGX101" s="128"/>
      <c r="BGY101" s="128"/>
      <c r="BGZ101" s="128"/>
      <c r="BHA101" s="128"/>
      <c r="BHB101" s="128"/>
      <c r="BHC101" s="128"/>
      <c r="BHD101" s="128"/>
      <c r="BHE101" s="128"/>
      <c r="BHF101" s="128"/>
      <c r="BHG101" s="128"/>
      <c r="BHH101" s="128"/>
      <c r="BHI101" s="128"/>
      <c r="BHJ101" s="128"/>
      <c r="BHK101" s="128"/>
      <c r="BHL101" s="128"/>
      <c r="BHM101" s="128"/>
      <c r="BHN101" s="128"/>
      <c r="BHO101" s="128"/>
      <c r="BHP101" s="128"/>
      <c r="BHQ101" s="128"/>
      <c r="BHR101" s="128"/>
      <c r="BHS101" s="128"/>
      <c r="BHT101" s="128"/>
      <c r="BHU101" s="128"/>
      <c r="BHV101" s="128"/>
      <c r="BHW101" s="128"/>
      <c r="BHX101" s="128"/>
      <c r="BHY101" s="128"/>
      <c r="BHZ101" s="128"/>
      <c r="BIA101" s="128"/>
      <c r="BIB101" s="128"/>
      <c r="BIC101" s="128"/>
      <c r="BID101" s="128"/>
      <c r="BIE101" s="128"/>
      <c r="BIF101" s="128"/>
      <c r="BIG101" s="128"/>
      <c r="BIH101" s="128"/>
      <c r="BII101" s="128"/>
      <c r="BIJ101" s="128"/>
      <c r="BIK101" s="128"/>
      <c r="BIL101" s="128"/>
      <c r="BIM101" s="128"/>
      <c r="BIN101" s="128"/>
      <c r="BIO101" s="128"/>
      <c r="BIP101" s="128"/>
      <c r="BIQ101" s="128"/>
      <c r="BIR101" s="128"/>
      <c r="BIS101" s="128"/>
      <c r="BIT101" s="128"/>
      <c r="BIU101" s="128"/>
      <c r="BIV101" s="128"/>
      <c r="BIW101" s="128"/>
      <c r="BIX101" s="128"/>
      <c r="BIY101" s="128"/>
      <c r="BIZ101" s="128"/>
      <c r="BJA101" s="128"/>
      <c r="BJB101" s="128"/>
      <c r="BJC101" s="128"/>
      <c r="BJD101" s="128"/>
      <c r="BJE101" s="128"/>
      <c r="BJF101" s="128"/>
      <c r="BJG101" s="128"/>
      <c r="BJH101" s="128"/>
      <c r="BJI101" s="128"/>
      <c r="BJJ101" s="128"/>
      <c r="BJK101" s="128"/>
      <c r="BJL101" s="128"/>
      <c r="BJM101" s="128"/>
      <c r="BJN101" s="128"/>
      <c r="BJO101" s="128"/>
      <c r="BJP101" s="128"/>
      <c r="BJQ101" s="128"/>
      <c r="BJR101" s="128"/>
      <c r="BJS101" s="128"/>
      <c r="BJT101" s="128"/>
      <c r="BJU101" s="128"/>
      <c r="BJV101" s="128"/>
      <c r="BJW101" s="128"/>
      <c r="BJX101" s="128"/>
      <c r="BJY101" s="128"/>
      <c r="BJZ101" s="128"/>
      <c r="BKA101" s="128"/>
      <c r="BKB101" s="128"/>
      <c r="BKC101" s="128"/>
      <c r="BKD101" s="128"/>
      <c r="BKE101" s="128"/>
      <c r="BKF101" s="128"/>
      <c r="BKG101" s="128"/>
      <c r="BKH101" s="128"/>
      <c r="BKI101" s="128"/>
      <c r="BKJ101" s="128"/>
      <c r="BKK101" s="128"/>
      <c r="BKL101" s="128"/>
      <c r="BKM101" s="128"/>
      <c r="BKN101" s="128"/>
      <c r="BKO101" s="128"/>
      <c r="BKP101" s="128"/>
      <c r="BKQ101" s="128"/>
      <c r="BKR101" s="128"/>
      <c r="BKS101" s="128"/>
      <c r="BKT101" s="128"/>
      <c r="BKU101" s="128"/>
      <c r="BKV101" s="128"/>
      <c r="BKW101" s="128"/>
      <c r="BKX101" s="128"/>
      <c r="BKY101" s="128"/>
      <c r="BKZ101" s="128"/>
      <c r="BLA101" s="128"/>
      <c r="BLB101" s="128"/>
      <c r="BLC101" s="128"/>
      <c r="BLD101" s="128"/>
      <c r="BLE101" s="128"/>
      <c r="BLF101" s="128"/>
      <c r="BLG101" s="128"/>
      <c r="BLH101" s="128"/>
      <c r="BLI101" s="128"/>
      <c r="BLJ101" s="128"/>
      <c r="BLK101" s="128"/>
      <c r="BLL101" s="128"/>
      <c r="BLM101" s="128"/>
      <c r="BLN101" s="128"/>
      <c r="BLO101" s="128"/>
      <c r="BLP101" s="128"/>
      <c r="BLQ101" s="128"/>
      <c r="BLR101" s="128"/>
      <c r="BLS101" s="128"/>
      <c r="BLT101" s="128"/>
      <c r="BLU101" s="128"/>
      <c r="BLV101" s="128"/>
      <c r="BLW101" s="128"/>
      <c r="BLX101" s="128"/>
      <c r="BLY101" s="128"/>
      <c r="BLZ101" s="128"/>
      <c r="BMA101" s="128"/>
      <c r="BMB101" s="128"/>
      <c r="BMC101" s="128"/>
      <c r="BMD101" s="128"/>
      <c r="BME101" s="128"/>
      <c r="BMF101" s="128"/>
      <c r="BMG101" s="128"/>
      <c r="BMH101" s="128"/>
      <c r="BMI101" s="128"/>
      <c r="BMJ101" s="128"/>
      <c r="BMK101" s="128"/>
      <c r="BML101" s="128"/>
      <c r="BMM101" s="128"/>
      <c r="BMN101" s="128"/>
      <c r="BMO101" s="128"/>
      <c r="BMP101" s="128"/>
      <c r="BMQ101" s="128"/>
      <c r="BMR101" s="128"/>
      <c r="BMS101" s="128"/>
      <c r="BMT101" s="128"/>
      <c r="BMU101" s="128"/>
      <c r="BMV101" s="128"/>
      <c r="BMW101" s="128"/>
      <c r="BMX101" s="128"/>
      <c r="BMY101" s="128"/>
      <c r="BMZ101" s="128"/>
      <c r="BNA101" s="128"/>
      <c r="BNB101" s="128"/>
      <c r="BNC101" s="128"/>
      <c r="BND101" s="128"/>
      <c r="BNE101" s="128"/>
      <c r="BNF101" s="128"/>
      <c r="BNG101" s="128"/>
      <c r="BNH101" s="128"/>
      <c r="BNI101" s="128"/>
      <c r="BNJ101" s="128"/>
      <c r="BNK101" s="128"/>
      <c r="BNL101" s="128"/>
      <c r="BNM101" s="128"/>
      <c r="BNN101" s="128"/>
      <c r="BNO101" s="128"/>
      <c r="BNP101" s="128"/>
      <c r="BNQ101" s="128"/>
      <c r="BNR101" s="128"/>
      <c r="BNS101" s="128"/>
      <c r="BNT101" s="128"/>
      <c r="BNU101" s="128"/>
      <c r="BNV101" s="128"/>
      <c r="BNW101" s="128"/>
      <c r="BNX101" s="128"/>
      <c r="BNY101" s="128"/>
      <c r="BNZ101" s="128"/>
      <c r="BOA101" s="128"/>
      <c r="BOB101" s="128"/>
      <c r="BOC101" s="128"/>
      <c r="BOD101" s="128"/>
      <c r="BOE101" s="128"/>
      <c r="BOF101" s="128"/>
      <c r="BOG101" s="128"/>
      <c r="BOH101" s="128"/>
      <c r="BOI101" s="128"/>
      <c r="BOJ101" s="128"/>
      <c r="BOK101" s="128"/>
      <c r="BOL101" s="128"/>
      <c r="BOM101" s="128"/>
      <c r="BON101" s="128"/>
      <c r="BOO101" s="128"/>
      <c r="BOP101" s="128"/>
      <c r="BOQ101" s="128"/>
      <c r="BOR101" s="128"/>
      <c r="BOS101" s="128"/>
      <c r="BOT101" s="128"/>
      <c r="BOU101" s="128"/>
      <c r="BOV101" s="128"/>
      <c r="BOW101" s="128"/>
      <c r="BOX101" s="128"/>
      <c r="BOY101" s="128"/>
      <c r="BOZ101" s="128"/>
      <c r="BPA101" s="128"/>
      <c r="BPB101" s="128"/>
      <c r="BPC101" s="128"/>
      <c r="BPD101" s="128"/>
      <c r="BPE101" s="128"/>
      <c r="BPF101" s="128"/>
      <c r="BPG101" s="128"/>
      <c r="BPH101" s="128"/>
      <c r="BPI101" s="128"/>
      <c r="BPJ101" s="128"/>
      <c r="BPK101" s="128"/>
      <c r="BPL101" s="128"/>
      <c r="BPM101" s="128"/>
      <c r="BPN101" s="128"/>
      <c r="BPO101" s="128"/>
      <c r="BPP101" s="128"/>
      <c r="BPQ101" s="128"/>
      <c r="BPR101" s="128"/>
      <c r="BPS101" s="128"/>
      <c r="BPT101" s="128"/>
      <c r="BPU101" s="128"/>
      <c r="BPV101" s="128"/>
      <c r="BPW101" s="128"/>
      <c r="BPX101" s="128"/>
      <c r="BPY101" s="128"/>
      <c r="BPZ101" s="128"/>
      <c r="BQA101" s="128"/>
      <c r="BQB101" s="128"/>
      <c r="BQC101" s="128"/>
      <c r="BQD101" s="128"/>
      <c r="BQE101" s="128"/>
      <c r="BQF101" s="128"/>
      <c r="BQG101" s="128"/>
      <c r="BQH101" s="128"/>
      <c r="BQI101" s="128"/>
      <c r="BQJ101" s="128"/>
      <c r="BQK101" s="128"/>
      <c r="BQL101" s="128"/>
      <c r="BQM101" s="128"/>
      <c r="BQN101" s="128"/>
      <c r="BQO101" s="128"/>
      <c r="BQP101" s="128"/>
      <c r="BQQ101" s="128"/>
      <c r="BQR101" s="128"/>
      <c r="BQS101" s="128"/>
      <c r="BQT101" s="128"/>
      <c r="BQU101" s="128"/>
      <c r="BQV101" s="128"/>
      <c r="BQW101" s="128"/>
      <c r="BQX101" s="128"/>
      <c r="BQY101" s="128"/>
      <c r="BQZ101" s="128"/>
      <c r="BRA101" s="128"/>
      <c r="BRB101" s="128"/>
      <c r="BRC101" s="128"/>
      <c r="BRD101" s="128"/>
      <c r="BRE101" s="128"/>
      <c r="BRF101" s="128"/>
      <c r="BRG101" s="128"/>
      <c r="BRH101" s="128"/>
      <c r="BRI101" s="128"/>
      <c r="BRJ101" s="128"/>
      <c r="BRK101" s="128"/>
      <c r="BRL101" s="128"/>
      <c r="BRM101" s="128"/>
      <c r="BRN101" s="128"/>
      <c r="BRO101" s="128"/>
      <c r="BRP101" s="128"/>
      <c r="BRQ101" s="128"/>
      <c r="BRR101" s="128"/>
      <c r="BRS101" s="128"/>
      <c r="BRT101" s="128"/>
      <c r="BRU101" s="128"/>
      <c r="BRV101" s="128"/>
      <c r="BRW101" s="128"/>
      <c r="BRX101" s="128"/>
      <c r="BRY101" s="128"/>
      <c r="BRZ101" s="128"/>
      <c r="BSA101" s="128"/>
      <c r="BSB101" s="128"/>
      <c r="BSC101" s="128"/>
      <c r="BSD101" s="128"/>
      <c r="BSE101" s="128"/>
      <c r="BSF101" s="128"/>
      <c r="BSG101" s="128"/>
      <c r="BSH101" s="128"/>
      <c r="BSI101" s="128"/>
      <c r="BSJ101" s="128"/>
      <c r="BSK101" s="128"/>
      <c r="BSL101" s="128"/>
      <c r="BSM101" s="128"/>
      <c r="BSN101" s="128"/>
      <c r="BSO101" s="128"/>
      <c r="BSP101" s="128"/>
      <c r="BSQ101" s="128"/>
      <c r="BSR101" s="128"/>
      <c r="BSS101" s="128"/>
      <c r="BST101" s="128"/>
      <c r="BSU101" s="128"/>
      <c r="BSV101" s="128"/>
      <c r="BSW101" s="128"/>
      <c r="BSX101" s="128"/>
      <c r="BSY101" s="128"/>
      <c r="BSZ101" s="128"/>
      <c r="BTA101" s="128"/>
      <c r="BTB101" s="128"/>
      <c r="BTC101" s="128"/>
      <c r="BTD101" s="128"/>
      <c r="BTE101" s="128"/>
      <c r="BTF101" s="128"/>
      <c r="BTG101" s="128"/>
      <c r="BTH101" s="128"/>
      <c r="BTI101" s="128"/>
      <c r="BTJ101" s="128"/>
      <c r="BTK101" s="128"/>
      <c r="BTL101" s="128"/>
      <c r="BTM101" s="128"/>
      <c r="BTN101" s="128"/>
      <c r="BTO101" s="128"/>
      <c r="BTP101" s="128"/>
      <c r="BTQ101" s="128"/>
      <c r="BTR101" s="128"/>
      <c r="BTS101" s="128"/>
      <c r="BTT101" s="128"/>
      <c r="BTU101" s="128"/>
      <c r="BTV101" s="128"/>
      <c r="BTW101" s="128"/>
      <c r="BTX101" s="128"/>
      <c r="BTY101" s="128"/>
      <c r="BTZ101" s="128"/>
      <c r="BUA101" s="128"/>
      <c r="BUB101" s="128"/>
      <c r="BUC101" s="128"/>
      <c r="BUD101" s="128"/>
      <c r="BUE101" s="128"/>
      <c r="BUF101" s="128"/>
      <c r="BUG101" s="128"/>
      <c r="BUH101" s="128"/>
      <c r="BUI101" s="128"/>
      <c r="BUJ101" s="128"/>
      <c r="BUK101" s="128"/>
      <c r="BUL101" s="128"/>
      <c r="BUM101" s="128"/>
      <c r="BUN101" s="128"/>
      <c r="BUO101" s="128"/>
      <c r="BUP101" s="128"/>
      <c r="BUQ101" s="128"/>
      <c r="BUR101" s="128"/>
      <c r="BUS101" s="128"/>
      <c r="BUT101" s="128"/>
      <c r="BUU101" s="128"/>
      <c r="BUV101" s="128"/>
      <c r="BUW101" s="128"/>
      <c r="BUX101" s="128"/>
      <c r="BUY101" s="128"/>
      <c r="BUZ101" s="128"/>
      <c r="BVA101" s="128"/>
      <c r="BVB101" s="128"/>
      <c r="BVC101" s="128"/>
      <c r="BVD101" s="128"/>
      <c r="BVE101" s="128"/>
      <c r="BVF101" s="128"/>
      <c r="BVG101" s="128"/>
      <c r="BVH101" s="128"/>
      <c r="BVI101" s="128"/>
      <c r="BVJ101" s="128"/>
      <c r="BVK101" s="128"/>
      <c r="BVL101" s="128"/>
      <c r="BVM101" s="128"/>
      <c r="BVN101" s="128"/>
      <c r="BVO101" s="128"/>
      <c r="BVP101" s="128"/>
      <c r="BVQ101" s="128"/>
      <c r="BVR101" s="128"/>
      <c r="BVS101" s="128"/>
      <c r="BVT101" s="128"/>
      <c r="BVU101" s="128"/>
      <c r="BVV101" s="128"/>
      <c r="BVW101" s="128"/>
      <c r="BVX101" s="128"/>
      <c r="BVY101" s="128"/>
      <c r="BVZ101" s="128"/>
      <c r="BWA101" s="128"/>
      <c r="BWB101" s="128"/>
      <c r="BWC101" s="128"/>
      <c r="BWD101" s="128"/>
      <c r="BWE101" s="128"/>
      <c r="BWF101" s="128"/>
      <c r="BWG101" s="128"/>
      <c r="BWH101" s="128"/>
      <c r="BWI101" s="128"/>
      <c r="BWJ101" s="128"/>
      <c r="BWK101" s="128"/>
      <c r="BWL101" s="128"/>
      <c r="BWM101" s="128"/>
      <c r="BWN101" s="128"/>
      <c r="BWO101" s="128"/>
      <c r="BWP101" s="128"/>
      <c r="BWQ101" s="128"/>
      <c r="BWR101" s="128"/>
      <c r="BWS101" s="128"/>
      <c r="BWT101" s="128"/>
      <c r="BWU101" s="128"/>
      <c r="BWV101" s="128"/>
      <c r="BWW101" s="128"/>
      <c r="BWX101" s="128"/>
      <c r="BWY101" s="128"/>
      <c r="BWZ101" s="128"/>
      <c r="BXA101" s="128"/>
      <c r="BXB101" s="128"/>
      <c r="BXC101" s="128"/>
      <c r="BXD101" s="128"/>
      <c r="BXE101" s="128"/>
      <c r="BXF101" s="128"/>
      <c r="BXG101" s="128"/>
      <c r="BXH101" s="128"/>
      <c r="BXI101" s="128"/>
      <c r="BXJ101" s="128"/>
      <c r="BXK101" s="128"/>
      <c r="BXL101" s="128"/>
      <c r="BXM101" s="128"/>
      <c r="BXN101" s="128"/>
      <c r="BXO101" s="128"/>
      <c r="BXP101" s="128"/>
      <c r="BXQ101" s="128"/>
      <c r="BXR101" s="128"/>
      <c r="BXS101" s="128"/>
      <c r="BXT101" s="128"/>
      <c r="BXU101" s="128"/>
      <c r="BXV101" s="128"/>
      <c r="BXW101" s="128"/>
      <c r="BXX101" s="128"/>
      <c r="BXY101" s="128"/>
      <c r="BXZ101" s="128"/>
      <c r="BYA101" s="128"/>
      <c r="BYB101" s="128"/>
      <c r="BYC101" s="128"/>
      <c r="BYD101" s="128"/>
      <c r="BYE101" s="128"/>
      <c r="BYF101" s="128"/>
      <c r="BYG101" s="128"/>
      <c r="BYH101" s="128"/>
      <c r="BYI101" s="128"/>
      <c r="BYJ101" s="128"/>
      <c r="BYK101" s="2"/>
    </row>
    <row r="102" spans="1:2013" x14ac:dyDescent="0.35">
      <c r="A102" s="99"/>
      <c r="B102" s="295"/>
      <c r="C102" s="31"/>
      <c r="D102" s="27" t="s">
        <v>161</v>
      </c>
      <c r="E102" s="102"/>
      <c r="F102" s="326"/>
      <c r="G102" s="329"/>
      <c r="H102" s="328"/>
      <c r="I102" s="128"/>
      <c r="J102" s="344"/>
      <c r="K102" s="329"/>
      <c r="L102" s="329"/>
      <c r="M102" s="329"/>
      <c r="N102" s="329"/>
      <c r="O102" s="329"/>
      <c r="P102" s="329"/>
      <c r="Q102" s="329"/>
      <c r="R102" s="329"/>
      <c r="S102" s="329"/>
      <c r="T102" s="329"/>
      <c r="U102" s="329"/>
      <c r="V102" s="329"/>
      <c r="W102" s="329"/>
      <c r="X102" s="329"/>
      <c r="Y102" s="329"/>
      <c r="Z102" s="329"/>
      <c r="AA102" s="329"/>
      <c r="AB102" s="329"/>
      <c r="AC102" s="329"/>
      <c r="AD102" s="329"/>
      <c r="AE102" s="329"/>
      <c r="AF102" s="329"/>
      <c r="AG102" s="329"/>
      <c r="AH102" s="329"/>
      <c r="AI102" s="329"/>
      <c r="AJ102" s="329"/>
      <c r="AK102" s="329"/>
      <c r="AL102" s="329"/>
      <c r="AM102" s="329"/>
      <c r="AN102" s="329"/>
      <c r="AO102" s="329"/>
      <c r="AP102" s="329"/>
      <c r="AQ102" s="329"/>
      <c r="AR102" s="329"/>
      <c r="AS102" s="329"/>
      <c r="AT102" s="329"/>
      <c r="AU102" s="329"/>
      <c r="AV102" s="329"/>
      <c r="AW102" s="329"/>
      <c r="AX102" s="329"/>
      <c r="AY102" s="329"/>
      <c r="AZ102" s="329"/>
      <c r="BA102" s="329"/>
      <c r="BB102" s="329"/>
      <c r="BC102" s="329"/>
      <c r="BD102" s="329"/>
      <c r="BE102" s="329"/>
      <c r="BF102" s="329"/>
      <c r="BG102" s="329"/>
      <c r="BH102" s="329"/>
      <c r="BI102" s="329"/>
      <c r="BJ102" s="329"/>
      <c r="BK102" s="329"/>
      <c r="BL102" s="329"/>
      <c r="BM102" s="329"/>
      <c r="BN102" s="329"/>
      <c r="BO102" s="329"/>
      <c r="BP102" s="329"/>
      <c r="BQ102" s="329"/>
      <c r="BR102" s="329"/>
      <c r="BS102" s="329"/>
      <c r="BT102" s="329"/>
      <c r="BU102" s="329"/>
      <c r="BV102" s="329"/>
      <c r="BW102" s="329"/>
      <c r="BX102" s="329"/>
      <c r="BY102" s="329"/>
      <c r="BZ102" s="329"/>
      <c r="CA102" s="329"/>
      <c r="CB102" s="329"/>
      <c r="CC102" s="329"/>
      <c r="CD102" s="329"/>
      <c r="CE102" s="329"/>
      <c r="CF102" s="329"/>
      <c r="CG102" s="329"/>
      <c r="CH102" s="329"/>
      <c r="CI102" s="329"/>
      <c r="CJ102" s="329"/>
      <c r="CK102" s="329"/>
      <c r="CL102" s="329"/>
      <c r="CM102" s="329"/>
      <c r="CN102" s="329"/>
      <c r="CO102" s="329"/>
      <c r="CP102" s="329"/>
      <c r="CQ102" s="329"/>
      <c r="CR102" s="329"/>
      <c r="CS102" s="329"/>
      <c r="CT102" s="329"/>
      <c r="CU102" s="329"/>
      <c r="CV102" s="329"/>
      <c r="CW102" s="329"/>
      <c r="CX102" s="329"/>
      <c r="CY102" s="329"/>
      <c r="CZ102" s="329"/>
      <c r="DA102" s="329"/>
      <c r="DB102" s="329"/>
      <c r="DC102" s="329"/>
      <c r="DD102" s="329"/>
      <c r="DE102" s="329"/>
      <c r="DF102" s="329"/>
      <c r="DG102" s="329"/>
      <c r="DH102" s="329"/>
      <c r="DI102" s="329"/>
      <c r="DJ102" s="329"/>
      <c r="DK102" s="329"/>
      <c r="DL102" s="329"/>
      <c r="DM102" s="329"/>
      <c r="DN102" s="329"/>
      <c r="DO102" s="329"/>
      <c r="DP102" s="329"/>
      <c r="DQ102" s="329"/>
      <c r="DR102" s="329"/>
      <c r="DS102" s="329"/>
      <c r="DT102" s="329"/>
      <c r="DU102" s="329"/>
      <c r="DV102" s="329"/>
      <c r="DW102" s="329"/>
      <c r="DX102" s="329"/>
      <c r="DY102" s="329"/>
      <c r="DZ102" s="329"/>
      <c r="EA102" s="329"/>
      <c r="EB102" s="329"/>
      <c r="EC102" s="329"/>
      <c r="ED102" s="329"/>
      <c r="EE102" s="329"/>
      <c r="EF102" s="329"/>
      <c r="EG102" s="329"/>
      <c r="EH102" s="329"/>
      <c r="EI102" s="329"/>
      <c r="EJ102" s="329"/>
      <c r="EK102" s="329"/>
      <c r="EL102" s="329"/>
      <c r="EM102" s="329"/>
      <c r="EN102" s="329"/>
      <c r="EO102" s="329"/>
      <c r="EP102" s="329"/>
      <c r="EQ102" s="329"/>
      <c r="ER102" s="329"/>
      <c r="ES102" s="329"/>
      <c r="ET102" s="329"/>
      <c r="EU102" s="329"/>
      <c r="EV102" s="329"/>
      <c r="EW102" s="329"/>
      <c r="EX102" s="329"/>
      <c r="EY102" s="329"/>
      <c r="EZ102" s="329"/>
      <c r="FA102" s="329"/>
      <c r="FB102" s="329"/>
      <c r="FC102" s="329"/>
      <c r="FD102" s="329"/>
      <c r="FE102" s="329"/>
      <c r="FF102" s="329"/>
      <c r="FG102" s="329"/>
      <c r="FH102" s="329"/>
      <c r="FI102" s="329"/>
      <c r="FJ102" s="329"/>
      <c r="FK102" s="329"/>
      <c r="FL102" s="329"/>
      <c r="FM102" s="329"/>
      <c r="FN102" s="329"/>
      <c r="FO102" s="329"/>
      <c r="FP102" s="329"/>
      <c r="FQ102" s="329"/>
      <c r="FR102" s="329"/>
      <c r="FS102" s="329"/>
      <c r="FT102" s="329"/>
      <c r="FU102" s="329"/>
      <c r="FV102" s="329"/>
      <c r="FW102" s="329"/>
      <c r="FX102" s="329"/>
      <c r="FY102" s="329"/>
      <c r="FZ102" s="329"/>
      <c r="GA102" s="329"/>
      <c r="GB102" s="329"/>
      <c r="GC102" s="329"/>
      <c r="GD102" s="329"/>
      <c r="GE102" s="329"/>
      <c r="GF102" s="329"/>
      <c r="GG102" s="329"/>
      <c r="GH102" s="329"/>
      <c r="GI102" s="329"/>
      <c r="GJ102" s="329"/>
      <c r="GK102" s="329"/>
      <c r="GL102" s="329"/>
      <c r="GM102" s="329"/>
      <c r="GN102" s="329"/>
      <c r="GO102" s="329"/>
      <c r="GP102" s="329"/>
      <c r="GQ102" s="329"/>
      <c r="GR102" s="329"/>
      <c r="GS102" s="329"/>
      <c r="GT102" s="329"/>
      <c r="GU102" s="329"/>
      <c r="GV102" s="329"/>
      <c r="GW102" s="329"/>
      <c r="GX102" s="329"/>
      <c r="GY102" s="329"/>
      <c r="GZ102" s="329"/>
      <c r="HA102" s="329"/>
      <c r="HB102" s="329"/>
      <c r="HC102" s="329"/>
      <c r="HD102" s="329"/>
      <c r="HE102" s="329"/>
      <c r="HF102" s="329"/>
      <c r="HG102" s="329"/>
      <c r="HH102" s="329"/>
      <c r="HI102" s="329"/>
      <c r="HJ102" s="329"/>
      <c r="HK102" s="329"/>
      <c r="HL102" s="329"/>
      <c r="HM102" s="329"/>
      <c r="HN102" s="329"/>
      <c r="HO102" s="329"/>
      <c r="HP102" s="329"/>
      <c r="HQ102" s="329"/>
      <c r="HR102" s="329"/>
      <c r="HS102" s="329"/>
      <c r="HT102" s="329"/>
      <c r="HU102" s="329"/>
      <c r="HV102" s="329"/>
      <c r="HW102" s="329"/>
      <c r="HX102" s="329"/>
      <c r="HY102" s="329"/>
      <c r="HZ102" s="329"/>
      <c r="IA102" s="329"/>
      <c r="IB102" s="329"/>
      <c r="IC102" s="329"/>
      <c r="ID102" s="329"/>
      <c r="IE102" s="329"/>
      <c r="IF102" s="329"/>
      <c r="IG102" s="329"/>
      <c r="IH102" s="329"/>
      <c r="II102" s="329"/>
      <c r="IJ102" s="329"/>
      <c r="IK102" s="329"/>
      <c r="IL102" s="329"/>
      <c r="IM102" s="329"/>
      <c r="IN102" s="329"/>
      <c r="IO102" s="329"/>
      <c r="IP102" s="329"/>
      <c r="IQ102" s="329"/>
      <c r="IR102" s="329"/>
      <c r="IS102" s="329"/>
      <c r="IT102" s="329"/>
      <c r="IU102" s="329"/>
      <c r="IV102" s="329"/>
      <c r="IW102" s="329"/>
      <c r="IX102" s="329"/>
      <c r="IY102" s="21"/>
      <c r="IZ102" s="117"/>
      <c r="JA102" s="30"/>
      <c r="JB102" s="128"/>
      <c r="JC102" s="128"/>
      <c r="JD102" s="128"/>
      <c r="JE102" s="128"/>
      <c r="JF102" s="128"/>
      <c r="JG102" s="128"/>
      <c r="JH102" s="128"/>
      <c r="JI102" s="128"/>
      <c r="JJ102" s="128"/>
      <c r="JK102" s="128"/>
      <c r="JL102" s="128"/>
      <c r="JM102" s="128"/>
      <c r="JN102" s="128"/>
      <c r="JO102" s="128"/>
      <c r="JP102" s="128"/>
      <c r="JQ102" s="128"/>
      <c r="JR102" s="128"/>
      <c r="JS102" s="128"/>
      <c r="JT102" s="128"/>
      <c r="JU102" s="128"/>
      <c r="JV102" s="128"/>
      <c r="JW102" s="128"/>
      <c r="JX102" s="128"/>
      <c r="JY102" s="128"/>
      <c r="JZ102" s="128"/>
      <c r="KA102" s="128"/>
      <c r="KB102" s="128"/>
      <c r="KC102" s="128"/>
      <c r="KD102" s="128"/>
      <c r="KE102" s="128"/>
      <c r="KF102" s="128"/>
      <c r="KG102" s="128"/>
      <c r="KH102" s="128"/>
      <c r="KI102" s="128"/>
      <c r="KJ102" s="128"/>
      <c r="KK102" s="128"/>
      <c r="KL102" s="128"/>
      <c r="KM102" s="128"/>
      <c r="KN102" s="128"/>
      <c r="KO102" s="128"/>
      <c r="KP102" s="128"/>
      <c r="KQ102" s="128"/>
      <c r="KR102" s="128"/>
      <c r="KS102" s="128"/>
      <c r="KT102" s="128"/>
      <c r="KU102" s="128"/>
      <c r="KV102" s="128"/>
      <c r="KW102" s="128"/>
      <c r="KX102" s="128"/>
      <c r="KY102" s="128"/>
      <c r="KZ102" s="128"/>
      <c r="LA102" s="128"/>
      <c r="LB102" s="128"/>
      <c r="LC102" s="128"/>
      <c r="LD102" s="128"/>
      <c r="LE102" s="128"/>
      <c r="LF102" s="128"/>
      <c r="LG102" s="128"/>
      <c r="LH102" s="128"/>
      <c r="LI102" s="128"/>
      <c r="LJ102" s="128"/>
      <c r="LK102" s="128"/>
      <c r="LL102" s="128"/>
      <c r="LM102" s="128"/>
      <c r="LN102" s="128"/>
      <c r="LO102" s="128"/>
      <c r="LP102" s="128"/>
      <c r="LQ102" s="128"/>
      <c r="LR102" s="128"/>
      <c r="LS102" s="128"/>
      <c r="LT102" s="128"/>
      <c r="LU102" s="128"/>
      <c r="LV102" s="128"/>
      <c r="LW102" s="128"/>
      <c r="LX102" s="128"/>
      <c r="LY102" s="128"/>
      <c r="LZ102" s="128"/>
      <c r="MA102" s="128"/>
      <c r="MB102" s="128"/>
      <c r="MC102" s="128"/>
      <c r="MD102" s="128"/>
      <c r="ME102" s="128"/>
      <c r="MF102" s="128"/>
      <c r="MG102" s="128"/>
      <c r="MH102" s="128"/>
      <c r="MI102" s="128"/>
      <c r="MJ102" s="128"/>
      <c r="MK102" s="128"/>
      <c r="ML102" s="128"/>
      <c r="MM102" s="128"/>
      <c r="MN102" s="128"/>
      <c r="MO102" s="128"/>
      <c r="MP102" s="128"/>
      <c r="MQ102" s="128"/>
      <c r="MR102" s="128"/>
      <c r="MS102" s="128"/>
      <c r="MT102" s="128"/>
      <c r="MU102" s="128"/>
      <c r="MV102" s="128"/>
      <c r="MW102" s="128"/>
      <c r="MX102" s="128"/>
      <c r="MY102" s="128"/>
      <c r="MZ102" s="128"/>
      <c r="NA102" s="128"/>
      <c r="NB102" s="128"/>
      <c r="NC102" s="128"/>
      <c r="ND102" s="128"/>
      <c r="NE102" s="128"/>
      <c r="NF102" s="128"/>
      <c r="NG102" s="128"/>
      <c r="NH102" s="128"/>
      <c r="NI102" s="128"/>
      <c r="NJ102" s="128"/>
      <c r="NK102" s="128"/>
      <c r="NL102" s="128"/>
      <c r="NM102" s="128"/>
      <c r="NN102" s="128"/>
      <c r="NO102" s="128"/>
      <c r="NP102" s="128"/>
      <c r="NQ102" s="128"/>
      <c r="NR102" s="128"/>
      <c r="NS102" s="128"/>
      <c r="NT102" s="128"/>
      <c r="NU102" s="128"/>
      <c r="NV102" s="128"/>
      <c r="NW102" s="128"/>
      <c r="NX102" s="128"/>
      <c r="NY102" s="128"/>
      <c r="NZ102" s="128"/>
      <c r="OA102" s="128"/>
      <c r="OB102" s="128"/>
      <c r="OC102" s="128"/>
      <c r="OD102" s="128"/>
      <c r="OE102" s="128"/>
      <c r="OF102" s="128"/>
      <c r="OG102" s="128"/>
      <c r="OH102" s="128"/>
      <c r="OI102" s="128"/>
      <c r="OJ102" s="128"/>
      <c r="OK102" s="128"/>
      <c r="OL102" s="128"/>
      <c r="OM102" s="128"/>
      <c r="ON102" s="128"/>
      <c r="OO102" s="128"/>
      <c r="OP102" s="128"/>
      <c r="OQ102" s="128"/>
      <c r="OR102" s="128"/>
      <c r="OS102" s="128"/>
      <c r="OT102" s="128"/>
      <c r="OU102" s="128"/>
      <c r="OV102" s="128"/>
      <c r="OW102" s="128"/>
      <c r="OX102" s="128"/>
      <c r="OY102" s="128"/>
      <c r="OZ102" s="128"/>
      <c r="PA102" s="128"/>
      <c r="PB102" s="128"/>
      <c r="PC102" s="128"/>
      <c r="PD102" s="128"/>
      <c r="PE102" s="128"/>
      <c r="PF102" s="128"/>
      <c r="PG102" s="128"/>
      <c r="PH102" s="128"/>
      <c r="PI102" s="128"/>
      <c r="PJ102" s="128"/>
      <c r="PK102" s="128"/>
      <c r="PL102" s="128"/>
      <c r="PM102" s="128"/>
      <c r="PN102" s="128"/>
      <c r="PO102" s="128"/>
      <c r="PP102" s="128"/>
      <c r="PQ102" s="128"/>
      <c r="PR102" s="128"/>
      <c r="PS102" s="128"/>
      <c r="PT102" s="128"/>
      <c r="PU102" s="128"/>
      <c r="PV102" s="128"/>
      <c r="PW102" s="128"/>
      <c r="PX102" s="128"/>
      <c r="PY102" s="128"/>
      <c r="PZ102" s="128"/>
      <c r="QA102" s="128"/>
      <c r="QB102" s="128"/>
      <c r="QC102" s="128"/>
      <c r="QD102" s="128"/>
      <c r="QE102" s="128"/>
      <c r="QF102" s="128"/>
      <c r="QG102" s="128"/>
      <c r="QH102" s="128"/>
      <c r="QI102" s="128"/>
      <c r="QJ102" s="128"/>
      <c r="QK102" s="128"/>
      <c r="QL102" s="128"/>
      <c r="QM102" s="128"/>
      <c r="QN102" s="128"/>
      <c r="QO102" s="128"/>
      <c r="QP102" s="128"/>
      <c r="QQ102" s="128"/>
      <c r="QR102" s="128"/>
      <c r="QS102" s="128"/>
      <c r="QT102" s="128"/>
      <c r="QU102" s="128"/>
      <c r="QV102" s="128"/>
      <c r="QW102" s="128"/>
      <c r="QX102" s="128"/>
      <c r="QY102" s="128"/>
      <c r="QZ102" s="128"/>
      <c r="RA102" s="128"/>
      <c r="RB102" s="128"/>
      <c r="RC102" s="128"/>
      <c r="RD102" s="128"/>
      <c r="RE102" s="128"/>
      <c r="RF102" s="128"/>
      <c r="RG102" s="128"/>
      <c r="RH102" s="128"/>
      <c r="RI102" s="128"/>
      <c r="RJ102" s="128"/>
      <c r="RK102" s="128"/>
      <c r="RL102" s="128"/>
      <c r="RM102" s="128"/>
      <c r="RN102" s="128"/>
      <c r="RO102" s="128"/>
      <c r="RP102" s="128"/>
      <c r="RQ102" s="128"/>
      <c r="RR102" s="128"/>
      <c r="RS102" s="128"/>
      <c r="RT102" s="128"/>
      <c r="RU102" s="128"/>
      <c r="RV102" s="128"/>
      <c r="RW102" s="128"/>
      <c r="RX102" s="128"/>
      <c r="RY102" s="128"/>
      <c r="RZ102" s="128"/>
      <c r="SA102" s="128"/>
      <c r="SB102" s="128"/>
      <c r="SC102" s="128"/>
      <c r="SD102" s="128"/>
      <c r="SE102" s="128"/>
      <c r="SF102" s="128"/>
      <c r="SG102" s="128"/>
      <c r="SH102" s="128"/>
      <c r="SI102" s="128"/>
      <c r="SJ102" s="128"/>
      <c r="SK102" s="128"/>
      <c r="SL102" s="128"/>
      <c r="SM102" s="128"/>
      <c r="SN102" s="128"/>
      <c r="SO102" s="128"/>
      <c r="SP102" s="128"/>
      <c r="SQ102" s="128"/>
      <c r="SR102" s="128"/>
      <c r="SS102" s="128"/>
      <c r="ST102" s="128"/>
      <c r="SU102" s="128"/>
      <c r="SV102" s="128"/>
      <c r="SW102" s="128"/>
      <c r="SX102" s="128"/>
      <c r="SY102" s="128"/>
      <c r="SZ102" s="128"/>
      <c r="TA102" s="128"/>
      <c r="TB102" s="128"/>
      <c r="TC102" s="128"/>
      <c r="TD102" s="128"/>
      <c r="TE102" s="128"/>
      <c r="TF102" s="128"/>
      <c r="TG102" s="128"/>
      <c r="TH102" s="128"/>
      <c r="TI102" s="128"/>
      <c r="TJ102" s="128"/>
      <c r="TK102" s="128"/>
      <c r="TL102" s="128"/>
      <c r="TM102" s="128"/>
      <c r="TN102" s="128"/>
      <c r="TO102" s="128"/>
      <c r="TP102" s="128"/>
      <c r="TQ102" s="128"/>
      <c r="TR102" s="128"/>
      <c r="TS102" s="128"/>
      <c r="TT102" s="128"/>
      <c r="TU102" s="128"/>
      <c r="TV102" s="128"/>
      <c r="TW102" s="128"/>
      <c r="TX102" s="128"/>
      <c r="TY102" s="128"/>
      <c r="TZ102" s="128"/>
      <c r="UA102" s="128"/>
      <c r="UB102" s="128"/>
      <c r="UC102" s="128"/>
      <c r="UD102" s="128"/>
      <c r="UE102" s="128"/>
      <c r="UF102" s="128"/>
      <c r="UG102" s="128"/>
      <c r="UH102" s="128"/>
      <c r="UI102" s="128"/>
      <c r="UJ102" s="128"/>
      <c r="UK102" s="128"/>
      <c r="UL102" s="128"/>
      <c r="UM102" s="128"/>
      <c r="UN102" s="128"/>
      <c r="UO102" s="128"/>
      <c r="UP102" s="128"/>
      <c r="UQ102" s="128"/>
      <c r="UR102" s="128"/>
      <c r="US102" s="128"/>
      <c r="UT102" s="128"/>
      <c r="UU102" s="128"/>
      <c r="UV102" s="128"/>
      <c r="UW102" s="128"/>
      <c r="UX102" s="128"/>
      <c r="UY102" s="128"/>
      <c r="UZ102" s="128"/>
      <c r="VA102" s="128"/>
      <c r="VB102" s="128"/>
      <c r="VC102" s="128"/>
      <c r="VD102" s="128"/>
      <c r="VE102" s="128"/>
      <c r="VF102" s="128"/>
      <c r="VG102" s="128"/>
      <c r="VH102" s="128"/>
      <c r="VI102" s="128"/>
      <c r="VJ102" s="128"/>
      <c r="VK102" s="128"/>
      <c r="VL102" s="128"/>
      <c r="VM102" s="128"/>
      <c r="VN102" s="128"/>
      <c r="VO102" s="128"/>
      <c r="VP102" s="128"/>
      <c r="VQ102" s="128"/>
      <c r="VR102" s="128"/>
      <c r="VS102" s="128"/>
      <c r="VT102" s="128"/>
      <c r="VU102" s="128"/>
      <c r="VV102" s="128"/>
      <c r="VW102" s="128"/>
      <c r="VX102" s="128"/>
      <c r="VY102" s="128"/>
      <c r="VZ102" s="128"/>
      <c r="WA102" s="128"/>
      <c r="WB102" s="128"/>
      <c r="WC102" s="128"/>
      <c r="WD102" s="128"/>
      <c r="WE102" s="128"/>
      <c r="WF102" s="128"/>
      <c r="WG102" s="128"/>
      <c r="WH102" s="128"/>
      <c r="WI102" s="128"/>
      <c r="WJ102" s="128"/>
      <c r="WK102" s="128"/>
      <c r="WL102" s="128"/>
      <c r="WM102" s="128"/>
      <c r="WN102" s="128"/>
      <c r="WO102" s="128"/>
      <c r="WP102" s="128"/>
      <c r="WQ102" s="128"/>
      <c r="WR102" s="128"/>
      <c r="WS102" s="128"/>
      <c r="WT102" s="128"/>
      <c r="WU102" s="128"/>
      <c r="WV102" s="128"/>
      <c r="WW102" s="128"/>
      <c r="WX102" s="128"/>
      <c r="WY102" s="128"/>
      <c r="WZ102" s="128"/>
      <c r="XA102" s="128"/>
      <c r="XB102" s="128"/>
      <c r="XC102" s="128"/>
      <c r="XD102" s="128"/>
      <c r="XE102" s="128"/>
      <c r="XF102" s="128"/>
      <c r="XG102" s="128"/>
      <c r="XH102" s="128"/>
      <c r="XI102" s="128"/>
      <c r="XJ102" s="128"/>
      <c r="XK102" s="128"/>
      <c r="XL102" s="128"/>
      <c r="XM102" s="128"/>
      <c r="XN102" s="128"/>
      <c r="XO102" s="128"/>
      <c r="XP102" s="128"/>
      <c r="XQ102" s="128"/>
      <c r="XR102" s="128"/>
      <c r="XS102" s="128"/>
      <c r="XT102" s="128"/>
      <c r="XU102" s="128"/>
      <c r="XV102" s="128"/>
      <c r="XW102" s="128"/>
      <c r="XX102" s="128"/>
      <c r="XY102" s="128"/>
      <c r="XZ102" s="128"/>
      <c r="YA102" s="128"/>
      <c r="YB102" s="128"/>
      <c r="YC102" s="128"/>
      <c r="YD102" s="128"/>
      <c r="YE102" s="128"/>
      <c r="YF102" s="128"/>
      <c r="YG102" s="128"/>
      <c r="YH102" s="128"/>
      <c r="YI102" s="128"/>
      <c r="YJ102" s="128"/>
      <c r="YK102" s="128"/>
      <c r="YL102" s="128"/>
      <c r="YM102" s="128"/>
      <c r="YN102" s="128"/>
      <c r="YO102" s="128"/>
      <c r="YP102" s="128"/>
      <c r="YQ102" s="128"/>
      <c r="YR102" s="128"/>
      <c r="YS102" s="128"/>
      <c r="YT102" s="128"/>
      <c r="YU102" s="128"/>
      <c r="YV102" s="128"/>
      <c r="YW102" s="128"/>
      <c r="YX102" s="128"/>
      <c r="YY102" s="128"/>
      <c r="YZ102" s="128"/>
      <c r="ZA102" s="128"/>
      <c r="ZB102" s="128"/>
      <c r="ZC102" s="128"/>
      <c r="ZD102" s="128"/>
      <c r="ZE102" s="128"/>
      <c r="ZF102" s="128"/>
      <c r="ZG102" s="128"/>
      <c r="ZH102" s="128"/>
      <c r="ZI102" s="128"/>
      <c r="ZJ102" s="128"/>
      <c r="ZK102" s="128"/>
      <c r="ZL102" s="128"/>
      <c r="ZM102" s="128"/>
      <c r="ZN102" s="128"/>
      <c r="ZO102" s="128"/>
      <c r="ZP102" s="128"/>
      <c r="ZQ102" s="128"/>
      <c r="ZR102" s="128"/>
      <c r="ZS102" s="128"/>
      <c r="ZT102" s="128"/>
      <c r="ZU102" s="128"/>
      <c r="ZV102" s="128"/>
      <c r="ZW102" s="128"/>
      <c r="ZX102" s="128"/>
      <c r="ZY102" s="128"/>
      <c r="ZZ102" s="128"/>
      <c r="AAA102" s="128"/>
      <c r="AAB102" s="128"/>
      <c r="AAC102" s="128"/>
      <c r="AAD102" s="128"/>
      <c r="AAE102" s="128"/>
      <c r="AAF102" s="128"/>
      <c r="AAG102" s="128"/>
      <c r="AAH102" s="128"/>
      <c r="AAI102" s="128"/>
      <c r="AAJ102" s="128"/>
      <c r="AAK102" s="128"/>
      <c r="AAL102" s="128"/>
      <c r="AAM102" s="128"/>
      <c r="AAN102" s="128"/>
      <c r="AAO102" s="128"/>
      <c r="AAP102" s="128"/>
      <c r="AAQ102" s="128"/>
      <c r="AAR102" s="128"/>
      <c r="AAS102" s="128"/>
      <c r="AAT102" s="128"/>
      <c r="AAU102" s="128"/>
      <c r="AAV102" s="128"/>
      <c r="AAW102" s="128"/>
      <c r="AAX102" s="128"/>
      <c r="AAY102" s="128"/>
      <c r="AAZ102" s="128"/>
      <c r="ABA102" s="128"/>
      <c r="ABB102" s="128"/>
      <c r="ABC102" s="128"/>
      <c r="ABD102" s="128"/>
      <c r="ABE102" s="128"/>
      <c r="ABF102" s="128"/>
      <c r="ABG102" s="128"/>
      <c r="ABH102" s="128"/>
      <c r="ABI102" s="128"/>
      <c r="ABJ102" s="128"/>
      <c r="ABK102" s="128"/>
      <c r="ABL102" s="128"/>
      <c r="ABM102" s="128"/>
      <c r="ABN102" s="128"/>
      <c r="ABO102" s="128"/>
      <c r="ABP102" s="128"/>
      <c r="ABQ102" s="128"/>
      <c r="ABR102" s="128"/>
      <c r="ABS102" s="128"/>
      <c r="ABT102" s="128"/>
      <c r="ABU102" s="128"/>
      <c r="ABV102" s="128"/>
      <c r="ABW102" s="128"/>
      <c r="ABX102" s="128"/>
      <c r="ABY102" s="128"/>
      <c r="ABZ102" s="128"/>
      <c r="ACA102" s="128"/>
      <c r="ACB102" s="128"/>
      <c r="ACC102" s="128"/>
      <c r="ACD102" s="128"/>
      <c r="ACE102" s="128"/>
      <c r="ACF102" s="128"/>
      <c r="ACG102" s="128"/>
      <c r="ACH102" s="128"/>
      <c r="ACI102" s="128"/>
      <c r="ACJ102" s="128"/>
      <c r="ACK102" s="128"/>
      <c r="ACL102" s="128"/>
      <c r="ACM102" s="128"/>
      <c r="ACN102" s="128"/>
      <c r="ACO102" s="128"/>
      <c r="ACP102" s="128"/>
      <c r="ACQ102" s="128"/>
      <c r="ACR102" s="128"/>
      <c r="ACS102" s="128"/>
      <c r="ACT102" s="128"/>
      <c r="ACU102" s="128"/>
      <c r="ACV102" s="128"/>
      <c r="ACW102" s="128"/>
      <c r="ACX102" s="128"/>
      <c r="ACY102" s="128"/>
      <c r="ACZ102" s="128"/>
      <c r="ADA102" s="128"/>
      <c r="ADB102" s="128"/>
      <c r="ADC102" s="128"/>
      <c r="ADD102" s="128"/>
      <c r="ADE102" s="128"/>
      <c r="ADF102" s="128"/>
      <c r="ADG102" s="128"/>
      <c r="ADH102" s="128"/>
      <c r="ADI102" s="128"/>
      <c r="ADJ102" s="128"/>
      <c r="ADK102" s="128"/>
      <c r="ADL102" s="128"/>
      <c r="ADM102" s="128"/>
      <c r="ADN102" s="128"/>
      <c r="ADO102" s="128"/>
      <c r="ADP102" s="128"/>
      <c r="ADQ102" s="128"/>
      <c r="ADR102" s="128"/>
      <c r="ADS102" s="128"/>
      <c r="ADT102" s="128"/>
      <c r="ADU102" s="128"/>
      <c r="ADV102" s="128"/>
      <c r="ADW102" s="128"/>
      <c r="ADX102" s="128"/>
      <c r="ADY102" s="128"/>
      <c r="ADZ102" s="128"/>
      <c r="AEA102" s="128"/>
      <c r="AEB102" s="128"/>
      <c r="AEC102" s="128"/>
      <c r="AED102" s="128"/>
      <c r="AEE102" s="128"/>
      <c r="AEF102" s="128"/>
      <c r="AEG102" s="128"/>
      <c r="AEH102" s="128"/>
      <c r="AEI102" s="128"/>
      <c r="AEJ102" s="128"/>
      <c r="AEK102" s="128"/>
      <c r="AEL102" s="128"/>
      <c r="AEM102" s="128"/>
      <c r="AEN102" s="128"/>
      <c r="AEO102" s="128"/>
      <c r="AEP102" s="128"/>
      <c r="AEQ102" s="128"/>
      <c r="AER102" s="128"/>
      <c r="AES102" s="128"/>
      <c r="AET102" s="128"/>
      <c r="AEU102" s="128"/>
      <c r="AEV102" s="128"/>
      <c r="AEW102" s="128"/>
      <c r="AEX102" s="128"/>
      <c r="AEY102" s="128"/>
      <c r="AEZ102" s="128"/>
      <c r="AFA102" s="128"/>
      <c r="AFB102" s="128"/>
      <c r="AFC102" s="128"/>
      <c r="AFD102" s="128"/>
      <c r="AFE102" s="128"/>
      <c r="AFF102" s="128"/>
      <c r="AFG102" s="128"/>
      <c r="AFH102" s="128"/>
      <c r="AFI102" s="128"/>
      <c r="AFJ102" s="128"/>
      <c r="AFK102" s="128"/>
      <c r="AFL102" s="128"/>
      <c r="AFM102" s="128"/>
      <c r="AFN102" s="128"/>
      <c r="AFO102" s="128"/>
      <c r="AFP102" s="128"/>
      <c r="AFQ102" s="128"/>
      <c r="AFR102" s="128"/>
      <c r="AFS102" s="128"/>
      <c r="AFT102" s="128"/>
      <c r="AFU102" s="128"/>
      <c r="AFV102" s="128"/>
      <c r="AFW102" s="128"/>
      <c r="AFX102" s="128"/>
      <c r="AFY102" s="128"/>
      <c r="AFZ102" s="128"/>
      <c r="AGA102" s="128"/>
      <c r="AGB102" s="128"/>
      <c r="AGC102" s="128"/>
      <c r="AGD102" s="128"/>
      <c r="AGE102" s="128"/>
      <c r="AGF102" s="128"/>
      <c r="AGG102" s="128"/>
      <c r="AGH102" s="128"/>
      <c r="AGI102" s="128"/>
      <c r="AGJ102" s="128"/>
      <c r="AGK102" s="128"/>
      <c r="AGL102" s="128"/>
      <c r="AGM102" s="128"/>
      <c r="AGN102" s="128"/>
      <c r="AGO102" s="128"/>
      <c r="AGP102" s="128"/>
      <c r="AGQ102" s="128"/>
      <c r="AGR102" s="128"/>
      <c r="AGS102" s="128"/>
      <c r="AGT102" s="128"/>
      <c r="AGU102" s="128"/>
      <c r="AGV102" s="128"/>
      <c r="AGW102" s="128"/>
      <c r="AGX102" s="128"/>
      <c r="AGY102" s="128"/>
      <c r="AGZ102" s="128"/>
      <c r="AHA102" s="128"/>
      <c r="AHB102" s="128"/>
      <c r="AHC102" s="128"/>
      <c r="AHD102" s="128"/>
      <c r="AHE102" s="128"/>
      <c r="AHF102" s="128"/>
      <c r="AHG102" s="128"/>
      <c r="AHH102" s="128"/>
      <c r="AHI102" s="128"/>
      <c r="AHJ102" s="128"/>
      <c r="AHK102" s="128"/>
      <c r="AHL102" s="128"/>
      <c r="AHM102" s="128"/>
      <c r="AHN102" s="128"/>
      <c r="AHO102" s="128"/>
      <c r="AHP102" s="128"/>
      <c r="AHQ102" s="128"/>
      <c r="AHR102" s="128"/>
      <c r="AHS102" s="128"/>
      <c r="AHT102" s="128"/>
      <c r="AHU102" s="128"/>
      <c r="AHV102" s="128"/>
      <c r="AHW102" s="128"/>
      <c r="AHX102" s="128"/>
      <c r="AHY102" s="128"/>
      <c r="AHZ102" s="128"/>
      <c r="AIA102" s="128"/>
      <c r="AIB102" s="128"/>
      <c r="AIC102" s="128"/>
      <c r="AID102" s="128"/>
      <c r="AIE102" s="128"/>
      <c r="AIF102" s="128"/>
      <c r="AIG102" s="128"/>
      <c r="AIH102" s="128"/>
      <c r="AII102" s="128"/>
      <c r="AIJ102" s="128"/>
      <c r="AIK102" s="128"/>
      <c r="AIL102" s="128"/>
      <c r="AIM102" s="128"/>
      <c r="AIN102" s="128"/>
      <c r="AIO102" s="128"/>
      <c r="AIP102" s="128"/>
      <c r="AIQ102" s="128"/>
      <c r="AIR102" s="128"/>
      <c r="AIS102" s="128"/>
      <c r="AIT102" s="128"/>
      <c r="AIU102" s="128"/>
      <c r="AIV102" s="128"/>
      <c r="AIW102" s="128"/>
      <c r="AIX102" s="128"/>
      <c r="AIY102" s="128"/>
      <c r="AIZ102" s="128"/>
      <c r="AJA102" s="128"/>
      <c r="AJB102" s="128"/>
      <c r="AJC102" s="128"/>
      <c r="AJD102" s="128"/>
      <c r="AJE102" s="128"/>
      <c r="AJF102" s="128"/>
      <c r="AJG102" s="128"/>
      <c r="AJH102" s="128"/>
      <c r="AJI102" s="128"/>
      <c r="AJJ102" s="128"/>
      <c r="AJK102" s="128"/>
      <c r="AJL102" s="128"/>
      <c r="AJM102" s="128"/>
      <c r="AJN102" s="128"/>
      <c r="AJO102" s="128"/>
      <c r="AJP102" s="128"/>
      <c r="AJQ102" s="128"/>
      <c r="AJR102" s="128"/>
      <c r="AJS102" s="128"/>
      <c r="AJT102" s="128"/>
      <c r="AJU102" s="128"/>
      <c r="AJV102" s="128"/>
      <c r="AJW102" s="128"/>
      <c r="AJX102" s="128"/>
      <c r="AJY102" s="128"/>
      <c r="AJZ102" s="128"/>
      <c r="AKA102" s="128"/>
      <c r="AKB102" s="128"/>
      <c r="AKC102" s="128"/>
      <c r="AKD102" s="128"/>
      <c r="AKE102" s="128"/>
      <c r="AKF102" s="128"/>
      <c r="AKG102" s="128"/>
      <c r="AKH102" s="128"/>
      <c r="AKI102" s="128"/>
      <c r="AKJ102" s="128"/>
      <c r="AKK102" s="128"/>
      <c r="AKL102" s="128"/>
      <c r="AKM102" s="128"/>
      <c r="AKN102" s="128"/>
      <c r="AKO102" s="128"/>
      <c r="AKP102" s="128"/>
      <c r="AKQ102" s="128"/>
      <c r="AKR102" s="128"/>
      <c r="AKS102" s="128"/>
      <c r="AKT102" s="128"/>
      <c r="AKU102" s="128"/>
      <c r="AKV102" s="128"/>
      <c r="AKW102" s="128"/>
      <c r="AKX102" s="128"/>
      <c r="AKY102" s="128"/>
      <c r="AKZ102" s="128"/>
      <c r="ALA102" s="128"/>
      <c r="ALB102" s="128"/>
      <c r="ALC102" s="128"/>
      <c r="ALD102" s="128"/>
      <c r="ALE102" s="128"/>
      <c r="ALF102" s="128"/>
      <c r="ALG102" s="128"/>
      <c r="ALH102" s="128"/>
      <c r="ALI102" s="128"/>
      <c r="ALJ102" s="128"/>
      <c r="ALK102" s="128"/>
      <c r="ALL102" s="128"/>
      <c r="ALM102" s="128"/>
      <c r="ALN102" s="128"/>
      <c r="ALO102" s="128"/>
      <c r="ALP102" s="128"/>
      <c r="ALQ102" s="128"/>
      <c r="ALR102" s="128"/>
      <c r="ALS102" s="128"/>
      <c r="ALT102" s="128"/>
      <c r="ALU102" s="128"/>
      <c r="ALV102" s="128"/>
      <c r="ALW102" s="128"/>
      <c r="ALX102" s="128"/>
      <c r="ALY102" s="128"/>
      <c r="ALZ102" s="128"/>
      <c r="AMA102" s="128"/>
      <c r="AMB102" s="128"/>
      <c r="AMC102" s="128"/>
      <c r="AMD102" s="128"/>
      <c r="AME102" s="128"/>
      <c r="AMF102" s="128"/>
      <c r="AMG102" s="128"/>
      <c r="AMH102" s="128"/>
      <c r="AMI102" s="128"/>
      <c r="AMJ102" s="128"/>
      <c r="AMK102" s="128"/>
      <c r="AML102" s="128"/>
      <c r="AMM102" s="128"/>
      <c r="AMN102" s="128"/>
      <c r="AMO102" s="128"/>
      <c r="AMP102" s="128"/>
      <c r="AMQ102" s="128"/>
      <c r="AMR102" s="128"/>
      <c r="AMS102" s="128"/>
      <c r="AMT102" s="128"/>
      <c r="AMU102" s="128"/>
      <c r="AMV102" s="128"/>
      <c r="AMW102" s="128"/>
      <c r="AMX102" s="128"/>
      <c r="AMY102" s="128"/>
      <c r="AMZ102" s="128"/>
      <c r="ANA102" s="128"/>
      <c r="ANB102" s="128"/>
      <c r="ANC102" s="128"/>
      <c r="AND102" s="128"/>
      <c r="ANE102" s="128"/>
      <c r="ANF102" s="128"/>
      <c r="ANG102" s="128"/>
      <c r="ANH102" s="128"/>
      <c r="ANI102" s="128"/>
      <c r="ANJ102" s="128"/>
      <c r="ANK102" s="128"/>
      <c r="ANL102" s="128"/>
      <c r="ANM102" s="128"/>
      <c r="ANN102" s="128"/>
      <c r="ANO102" s="128"/>
      <c r="ANP102" s="128"/>
      <c r="ANQ102" s="128"/>
      <c r="ANR102" s="128"/>
      <c r="ANS102" s="128"/>
      <c r="ANT102" s="128"/>
      <c r="ANU102" s="128"/>
      <c r="ANV102" s="128"/>
      <c r="ANW102" s="128"/>
      <c r="ANX102" s="128"/>
      <c r="ANY102" s="128"/>
      <c r="ANZ102" s="128"/>
      <c r="AOA102" s="128"/>
      <c r="AOB102" s="128"/>
      <c r="AOC102" s="128"/>
      <c r="AOD102" s="128"/>
      <c r="AOE102" s="128"/>
      <c r="AOF102" s="128"/>
      <c r="AOG102" s="128"/>
      <c r="AOH102" s="128"/>
      <c r="AOI102" s="128"/>
      <c r="AOJ102" s="128"/>
      <c r="AOK102" s="128"/>
      <c r="AOL102" s="128"/>
      <c r="AOM102" s="128"/>
      <c r="AON102" s="128"/>
      <c r="AOO102" s="128"/>
      <c r="AOP102" s="128"/>
      <c r="AOQ102" s="128"/>
      <c r="AOR102" s="128"/>
      <c r="AOS102" s="128"/>
      <c r="AOT102" s="128"/>
      <c r="AOU102" s="128"/>
      <c r="AOV102" s="128"/>
      <c r="AOW102" s="128"/>
      <c r="AOX102" s="128"/>
      <c r="AOY102" s="128"/>
      <c r="AOZ102" s="128"/>
      <c r="APA102" s="128"/>
      <c r="APB102" s="128"/>
      <c r="APC102" s="128"/>
      <c r="APD102" s="128"/>
      <c r="APE102" s="128"/>
      <c r="APF102" s="128"/>
      <c r="APG102" s="128"/>
      <c r="APH102" s="128"/>
      <c r="API102" s="128"/>
      <c r="APJ102" s="128"/>
      <c r="APK102" s="128"/>
      <c r="APL102" s="128"/>
      <c r="APM102" s="128"/>
      <c r="APN102" s="128"/>
      <c r="APO102" s="128"/>
      <c r="APP102" s="128"/>
      <c r="APQ102" s="128"/>
      <c r="APR102" s="128"/>
      <c r="APS102" s="128"/>
      <c r="APT102" s="128"/>
      <c r="APU102" s="128"/>
      <c r="APV102" s="128"/>
      <c r="APW102" s="128"/>
      <c r="APX102" s="128"/>
      <c r="APY102" s="128"/>
      <c r="APZ102" s="128"/>
      <c r="AQA102" s="128"/>
      <c r="AQB102" s="128"/>
      <c r="AQC102" s="128"/>
      <c r="AQD102" s="128"/>
      <c r="AQE102" s="128"/>
      <c r="AQF102" s="128"/>
      <c r="AQG102" s="128"/>
      <c r="AQH102" s="128"/>
      <c r="AQI102" s="128"/>
      <c r="AQJ102" s="128"/>
      <c r="AQK102" s="128"/>
      <c r="AQL102" s="128"/>
      <c r="AQM102" s="128"/>
      <c r="AQN102" s="128"/>
      <c r="AQO102" s="128"/>
      <c r="AQP102" s="128"/>
      <c r="AQQ102" s="128"/>
      <c r="AQR102" s="128"/>
      <c r="AQS102" s="128"/>
      <c r="AQT102" s="128"/>
      <c r="AQU102" s="128"/>
      <c r="AQV102" s="128"/>
      <c r="AQW102" s="128"/>
      <c r="AQX102" s="128"/>
      <c r="AQY102" s="128"/>
      <c r="AQZ102" s="128"/>
      <c r="ARA102" s="128"/>
      <c r="ARB102" s="128"/>
      <c r="ARC102" s="128"/>
      <c r="ARD102" s="128"/>
      <c r="ARE102" s="128"/>
      <c r="ARF102" s="128"/>
      <c r="ARG102" s="128"/>
      <c r="ARH102" s="128"/>
      <c r="ARI102" s="128"/>
      <c r="ARJ102" s="128"/>
      <c r="ARK102" s="128"/>
      <c r="ARL102" s="128"/>
      <c r="ARM102" s="128"/>
      <c r="ARN102" s="128"/>
      <c r="ARO102" s="128"/>
      <c r="ARP102" s="128"/>
      <c r="ARQ102" s="128"/>
      <c r="ARR102" s="128"/>
      <c r="ARS102" s="128"/>
      <c r="ART102" s="128"/>
      <c r="ARU102" s="128"/>
      <c r="ARV102" s="128"/>
      <c r="ARW102" s="128"/>
      <c r="ARX102" s="128"/>
      <c r="ARY102" s="128"/>
      <c r="ARZ102" s="128"/>
      <c r="ASA102" s="128"/>
      <c r="ASB102" s="128"/>
      <c r="ASC102" s="128"/>
      <c r="ASD102" s="128"/>
      <c r="ASE102" s="128"/>
      <c r="ASF102" s="128"/>
      <c r="ASG102" s="128"/>
      <c r="ASH102" s="128"/>
      <c r="ASI102" s="128"/>
      <c r="ASJ102" s="128"/>
      <c r="ASK102" s="128"/>
      <c r="ASL102" s="128"/>
      <c r="ASM102" s="128"/>
      <c r="ASN102" s="128"/>
      <c r="ASO102" s="128"/>
      <c r="ASP102" s="128"/>
      <c r="ASQ102" s="128"/>
      <c r="ASR102" s="128"/>
      <c r="ASS102" s="128"/>
      <c r="AST102" s="128"/>
      <c r="ASU102" s="128"/>
      <c r="ASV102" s="128"/>
      <c r="ASW102" s="128"/>
      <c r="ASX102" s="128"/>
      <c r="ASY102" s="128"/>
      <c r="ASZ102" s="128"/>
      <c r="ATA102" s="128"/>
      <c r="ATB102" s="128"/>
      <c r="ATC102" s="128"/>
      <c r="ATD102" s="128"/>
      <c r="ATE102" s="128"/>
      <c r="ATF102" s="128"/>
      <c r="ATG102" s="128"/>
      <c r="ATH102" s="128"/>
      <c r="ATI102" s="128"/>
      <c r="ATJ102" s="128"/>
      <c r="ATK102" s="128"/>
      <c r="ATL102" s="128"/>
      <c r="ATM102" s="128"/>
      <c r="ATN102" s="128"/>
      <c r="ATO102" s="128"/>
      <c r="ATP102" s="128"/>
      <c r="ATQ102" s="128"/>
      <c r="ATR102" s="128"/>
      <c r="ATS102" s="128"/>
      <c r="ATT102" s="128"/>
      <c r="ATU102" s="128"/>
      <c r="ATV102" s="128"/>
      <c r="ATW102" s="128"/>
      <c r="ATX102" s="128"/>
      <c r="ATY102" s="128"/>
      <c r="ATZ102" s="128"/>
      <c r="AUA102" s="128"/>
      <c r="AUB102" s="128"/>
      <c r="AUC102" s="128"/>
      <c r="AUD102" s="128"/>
      <c r="AUE102" s="128"/>
      <c r="AUF102" s="128"/>
      <c r="AUG102" s="128"/>
      <c r="AUH102" s="128"/>
      <c r="AUI102" s="128"/>
      <c r="AUJ102" s="128"/>
      <c r="AUK102" s="128"/>
      <c r="AUL102" s="128"/>
      <c r="AUM102" s="128"/>
      <c r="AUN102" s="128"/>
      <c r="AUO102" s="128"/>
      <c r="AUP102" s="128"/>
      <c r="AUQ102" s="128"/>
      <c r="AUR102" s="128"/>
      <c r="AUS102" s="128"/>
      <c r="AUT102" s="128"/>
      <c r="AUU102" s="128"/>
      <c r="AUV102" s="128"/>
      <c r="AUW102" s="128"/>
      <c r="AUX102" s="128"/>
      <c r="AUY102" s="128"/>
      <c r="AUZ102" s="128"/>
      <c r="AVA102" s="128"/>
      <c r="AVB102" s="128"/>
      <c r="AVC102" s="128"/>
      <c r="AVD102" s="128"/>
      <c r="AVE102" s="128"/>
      <c r="AVF102" s="128"/>
      <c r="AVG102" s="128"/>
      <c r="AVH102" s="128"/>
      <c r="AVI102" s="128"/>
      <c r="AVJ102" s="128"/>
      <c r="AVK102" s="128"/>
      <c r="AVL102" s="22"/>
      <c r="AVM102" s="112"/>
      <c r="AVN102" s="128"/>
      <c r="AVO102" s="128"/>
      <c r="AVP102" s="128"/>
      <c r="AVQ102" s="128"/>
      <c r="AVR102" s="128"/>
      <c r="AVS102" s="128"/>
      <c r="AVT102" s="128"/>
      <c r="AVU102" s="128"/>
      <c r="AVV102" s="128"/>
      <c r="AVW102" s="128"/>
      <c r="AVX102" s="128"/>
      <c r="AVY102" s="128"/>
      <c r="AVZ102" s="128"/>
      <c r="AWA102" s="128"/>
      <c r="AWB102" s="128"/>
      <c r="AWC102" s="128"/>
      <c r="AWD102" s="128"/>
      <c r="AWE102" s="128"/>
      <c r="AWF102" s="128"/>
      <c r="AWG102" s="128"/>
      <c r="AWH102" s="128"/>
      <c r="AWI102" s="128"/>
      <c r="AWJ102" s="128"/>
      <c r="AWK102" s="128"/>
      <c r="AWL102" s="128"/>
      <c r="AWM102" s="128"/>
      <c r="AWN102" s="128"/>
      <c r="AWO102" s="128"/>
      <c r="AWP102" s="128"/>
      <c r="AWQ102" s="128"/>
      <c r="AWR102" s="128"/>
      <c r="AWS102" s="128"/>
      <c r="AWT102" s="128"/>
      <c r="AWU102" s="128"/>
      <c r="AWV102" s="128"/>
      <c r="AWW102" s="128"/>
      <c r="AWX102" s="128"/>
      <c r="AWY102" s="128"/>
      <c r="AWZ102" s="128"/>
      <c r="AXA102" s="128"/>
      <c r="AXB102" s="128"/>
      <c r="AXC102" s="128"/>
      <c r="AXD102" s="128"/>
      <c r="AXE102" s="128"/>
      <c r="AXF102" s="128"/>
      <c r="AXG102" s="128"/>
      <c r="AXH102" s="128"/>
      <c r="AXI102" s="128"/>
      <c r="AXJ102" s="128"/>
      <c r="AXK102" s="128"/>
      <c r="AXL102" s="128"/>
      <c r="AXM102" s="128"/>
      <c r="AXN102" s="128"/>
      <c r="AXO102" s="128"/>
      <c r="AXP102" s="128"/>
      <c r="AXQ102" s="128"/>
      <c r="AXR102" s="128"/>
      <c r="AXS102" s="128"/>
      <c r="AXT102" s="128"/>
      <c r="AXU102" s="128"/>
      <c r="AXV102" s="128"/>
      <c r="AXW102" s="128"/>
      <c r="AXX102" s="128"/>
      <c r="AXY102" s="128"/>
      <c r="AXZ102" s="128"/>
      <c r="AYA102" s="128"/>
      <c r="AYB102" s="128"/>
      <c r="AYC102" s="128"/>
      <c r="AYD102" s="128"/>
      <c r="AYE102" s="128"/>
      <c r="AYF102" s="128"/>
      <c r="AYG102" s="128"/>
      <c r="AYH102" s="128"/>
      <c r="AYI102" s="128"/>
      <c r="AYJ102" s="128"/>
      <c r="AYK102" s="128"/>
      <c r="AYL102" s="128"/>
      <c r="AYM102" s="128"/>
      <c r="AYN102" s="128"/>
      <c r="AYO102" s="128"/>
      <c r="AYP102" s="128"/>
      <c r="AYQ102" s="128"/>
      <c r="AYR102" s="128"/>
      <c r="AYS102" s="128"/>
      <c r="AYT102" s="128"/>
      <c r="AYU102" s="128"/>
      <c r="AYV102" s="128"/>
      <c r="AYW102" s="128"/>
      <c r="AYX102" s="128"/>
      <c r="AYY102" s="128"/>
      <c r="AYZ102" s="128"/>
      <c r="AZA102" s="128"/>
      <c r="AZB102" s="128"/>
      <c r="AZC102" s="128"/>
      <c r="AZD102" s="128"/>
      <c r="AZE102" s="128"/>
      <c r="AZF102" s="128"/>
      <c r="AZG102" s="128"/>
      <c r="AZH102" s="128"/>
      <c r="AZI102" s="128"/>
      <c r="AZJ102" s="128"/>
      <c r="AZK102" s="128"/>
      <c r="AZL102" s="128"/>
      <c r="AZM102" s="128"/>
      <c r="AZN102" s="128"/>
      <c r="AZO102" s="128"/>
      <c r="AZP102" s="128"/>
      <c r="AZQ102" s="128"/>
      <c r="AZR102" s="128"/>
      <c r="AZS102" s="128"/>
      <c r="AZT102" s="128"/>
      <c r="AZU102" s="128"/>
      <c r="AZV102" s="128"/>
      <c r="AZW102" s="128"/>
      <c r="AZX102" s="128"/>
      <c r="AZY102" s="128"/>
      <c r="AZZ102" s="128"/>
      <c r="BAA102" s="128"/>
      <c r="BAB102" s="128"/>
      <c r="BAC102" s="128"/>
      <c r="BAD102" s="128"/>
      <c r="BAE102" s="128"/>
      <c r="BAF102" s="128"/>
      <c r="BAG102" s="128"/>
      <c r="BAH102" s="128"/>
      <c r="BAI102" s="128"/>
      <c r="BAJ102" s="128"/>
      <c r="BAK102" s="128"/>
      <c r="BAL102" s="128"/>
      <c r="BAM102" s="128"/>
      <c r="BAN102" s="128"/>
      <c r="BAO102" s="128"/>
      <c r="BAP102" s="128"/>
      <c r="BAQ102" s="128"/>
      <c r="BAR102" s="128"/>
      <c r="BAS102" s="128"/>
      <c r="BAT102" s="128"/>
      <c r="BAU102" s="128"/>
      <c r="BAV102" s="128"/>
      <c r="BAW102" s="128"/>
      <c r="BAX102" s="128"/>
      <c r="BAY102" s="128"/>
      <c r="BAZ102" s="128"/>
      <c r="BBA102" s="128"/>
      <c r="BBB102" s="128"/>
      <c r="BBC102" s="128"/>
      <c r="BBD102" s="128"/>
      <c r="BBE102" s="128"/>
      <c r="BBF102" s="128"/>
      <c r="BBG102" s="128"/>
      <c r="BBH102" s="128"/>
      <c r="BBI102" s="128"/>
      <c r="BBJ102" s="128"/>
      <c r="BBK102" s="128"/>
      <c r="BBL102" s="128"/>
      <c r="BBM102" s="128"/>
      <c r="BBN102" s="128"/>
      <c r="BBO102" s="128"/>
      <c r="BBP102" s="128"/>
      <c r="BBQ102" s="128"/>
      <c r="BBR102" s="128"/>
      <c r="BBS102" s="128"/>
      <c r="BBT102" s="128"/>
      <c r="BBU102" s="128"/>
      <c r="BBV102" s="128"/>
      <c r="BBW102" s="128"/>
      <c r="BBX102" s="128"/>
      <c r="BBY102" s="128"/>
      <c r="BBZ102" s="128"/>
      <c r="BCA102" s="128"/>
      <c r="BCB102" s="128"/>
      <c r="BCC102" s="128"/>
      <c r="BCD102" s="128"/>
      <c r="BCE102" s="128"/>
      <c r="BCF102" s="128"/>
      <c r="BCG102" s="128"/>
      <c r="BCH102" s="128"/>
      <c r="BCI102" s="128"/>
      <c r="BCJ102" s="128"/>
      <c r="BCK102" s="128"/>
      <c r="BCL102" s="128"/>
      <c r="BCM102" s="128"/>
      <c r="BCN102" s="128"/>
      <c r="BCO102" s="128"/>
      <c r="BCP102" s="128"/>
      <c r="BCQ102" s="128"/>
      <c r="BCR102" s="128"/>
      <c r="BCS102" s="128"/>
      <c r="BCT102" s="128"/>
      <c r="BCU102" s="128"/>
      <c r="BCV102" s="128"/>
      <c r="BCW102" s="128"/>
      <c r="BCX102" s="128"/>
      <c r="BCY102" s="128"/>
      <c r="BCZ102" s="128"/>
      <c r="BDA102" s="128"/>
      <c r="BDB102" s="128"/>
      <c r="BDC102" s="128"/>
      <c r="BDD102" s="128"/>
      <c r="BDE102" s="128"/>
      <c r="BDF102" s="128"/>
      <c r="BDG102" s="128"/>
      <c r="BDH102" s="128"/>
      <c r="BDI102" s="128"/>
      <c r="BDJ102" s="128"/>
      <c r="BDK102" s="128"/>
      <c r="BDL102" s="128"/>
      <c r="BDM102" s="128"/>
      <c r="BDN102" s="128"/>
      <c r="BDO102" s="128"/>
      <c r="BDP102" s="128"/>
      <c r="BDQ102" s="128"/>
      <c r="BDR102" s="128"/>
      <c r="BDS102" s="128"/>
      <c r="BDT102" s="128"/>
      <c r="BDU102" s="128"/>
      <c r="BDV102" s="128"/>
      <c r="BDW102" s="128"/>
      <c r="BDX102" s="128"/>
      <c r="BDY102" s="128"/>
      <c r="BDZ102" s="128"/>
      <c r="BEA102" s="128"/>
      <c r="BEB102" s="128"/>
      <c r="BEC102" s="128"/>
      <c r="BED102" s="128"/>
      <c r="BEE102" s="128"/>
      <c r="BEF102" s="128"/>
      <c r="BEG102" s="128"/>
      <c r="BEH102" s="128"/>
      <c r="BEI102" s="128"/>
      <c r="BEJ102" s="128"/>
      <c r="BEK102" s="128"/>
      <c r="BEL102" s="128"/>
      <c r="BEM102" s="128"/>
      <c r="BEN102" s="128"/>
      <c r="BEO102" s="128"/>
      <c r="BEP102" s="128"/>
      <c r="BEQ102" s="128"/>
      <c r="BER102" s="128"/>
      <c r="BES102" s="128"/>
      <c r="BET102" s="128"/>
      <c r="BEU102" s="128"/>
      <c r="BEV102" s="128"/>
      <c r="BEW102" s="128"/>
      <c r="BEX102" s="128"/>
      <c r="BEY102" s="128"/>
      <c r="BEZ102" s="128"/>
      <c r="BFA102" s="128"/>
      <c r="BFB102" s="128"/>
      <c r="BFC102" s="128"/>
      <c r="BFD102" s="128"/>
      <c r="BFE102" s="128"/>
      <c r="BFF102" s="128"/>
      <c r="BFG102" s="128"/>
      <c r="BFH102" s="128"/>
      <c r="BFI102" s="128"/>
      <c r="BFJ102" s="128"/>
      <c r="BFK102" s="128"/>
      <c r="BFL102" s="128"/>
      <c r="BFM102" s="128"/>
      <c r="BFN102" s="128"/>
      <c r="BFO102" s="128"/>
      <c r="BFP102" s="128"/>
      <c r="BFQ102" s="128"/>
      <c r="BFR102" s="128"/>
      <c r="BFS102" s="128"/>
      <c r="BFT102" s="128"/>
      <c r="BFU102" s="128"/>
      <c r="BFV102" s="128"/>
      <c r="BFW102" s="128"/>
      <c r="BFX102" s="128"/>
      <c r="BFY102" s="128"/>
      <c r="BFZ102" s="128"/>
      <c r="BGA102" s="128"/>
      <c r="BGB102" s="128"/>
      <c r="BGC102" s="128"/>
      <c r="BGD102" s="128"/>
      <c r="BGE102" s="128"/>
      <c r="BGF102" s="128"/>
      <c r="BGG102" s="128"/>
      <c r="BGH102" s="128"/>
      <c r="BGI102" s="128"/>
      <c r="BGJ102" s="128"/>
      <c r="BGK102" s="128"/>
      <c r="BGL102" s="128"/>
      <c r="BGM102" s="128"/>
      <c r="BGN102" s="128"/>
      <c r="BGO102" s="128"/>
      <c r="BGP102" s="128"/>
      <c r="BGQ102" s="128"/>
      <c r="BGR102" s="128"/>
      <c r="BGS102" s="128"/>
      <c r="BGT102" s="128"/>
      <c r="BGU102" s="128"/>
      <c r="BGV102" s="128"/>
      <c r="BGW102" s="128"/>
      <c r="BGX102" s="128"/>
      <c r="BGY102" s="128"/>
      <c r="BGZ102" s="128"/>
      <c r="BHA102" s="128"/>
      <c r="BHB102" s="128"/>
      <c r="BHC102" s="128"/>
      <c r="BHD102" s="128"/>
      <c r="BHE102" s="128"/>
      <c r="BHF102" s="128"/>
      <c r="BHG102" s="128"/>
      <c r="BHH102" s="128"/>
      <c r="BHI102" s="128"/>
      <c r="BHJ102" s="128"/>
      <c r="BHK102" s="128"/>
      <c r="BHL102" s="128"/>
      <c r="BHM102" s="128"/>
      <c r="BHN102" s="128"/>
      <c r="BHO102" s="128"/>
      <c r="BHP102" s="128"/>
      <c r="BHQ102" s="128"/>
      <c r="BHR102" s="128"/>
      <c r="BHS102" s="128"/>
      <c r="BHT102" s="128"/>
      <c r="BHU102" s="128"/>
      <c r="BHV102" s="128"/>
      <c r="BHW102" s="128"/>
      <c r="BHX102" s="128"/>
      <c r="BHY102" s="128"/>
      <c r="BHZ102" s="128"/>
      <c r="BIA102" s="128"/>
      <c r="BIB102" s="128"/>
      <c r="BIC102" s="128"/>
      <c r="BID102" s="128"/>
      <c r="BIE102" s="128"/>
      <c r="BIF102" s="128"/>
      <c r="BIG102" s="128"/>
      <c r="BIH102" s="128"/>
      <c r="BII102" s="128"/>
      <c r="BIJ102" s="128"/>
      <c r="BIK102" s="128"/>
      <c r="BIL102" s="128"/>
      <c r="BIM102" s="128"/>
      <c r="BIN102" s="128"/>
      <c r="BIO102" s="128"/>
      <c r="BIP102" s="128"/>
      <c r="BIQ102" s="128"/>
      <c r="BIR102" s="128"/>
      <c r="BIS102" s="128"/>
      <c r="BIT102" s="128"/>
      <c r="BIU102" s="128"/>
      <c r="BIV102" s="128"/>
      <c r="BIW102" s="128"/>
      <c r="BIX102" s="128"/>
      <c r="BIY102" s="128"/>
      <c r="BIZ102" s="128"/>
      <c r="BJA102" s="128"/>
      <c r="BJB102" s="128"/>
      <c r="BJC102" s="128"/>
      <c r="BJD102" s="128"/>
      <c r="BJE102" s="128"/>
      <c r="BJF102" s="128"/>
      <c r="BJG102" s="128"/>
      <c r="BJH102" s="128"/>
      <c r="BJI102" s="128"/>
      <c r="BJJ102" s="128"/>
      <c r="BJK102" s="128"/>
      <c r="BJL102" s="128"/>
      <c r="BJM102" s="128"/>
      <c r="BJN102" s="128"/>
      <c r="BJO102" s="128"/>
      <c r="BJP102" s="128"/>
      <c r="BJQ102" s="128"/>
      <c r="BJR102" s="128"/>
      <c r="BJS102" s="128"/>
      <c r="BJT102" s="128"/>
      <c r="BJU102" s="128"/>
      <c r="BJV102" s="128"/>
      <c r="BJW102" s="128"/>
      <c r="BJX102" s="128"/>
      <c r="BJY102" s="128"/>
      <c r="BJZ102" s="128"/>
      <c r="BKA102" s="128"/>
      <c r="BKB102" s="128"/>
      <c r="BKC102" s="128"/>
      <c r="BKD102" s="128"/>
      <c r="BKE102" s="128"/>
      <c r="BKF102" s="128"/>
      <c r="BKG102" s="128"/>
      <c r="BKH102" s="128"/>
      <c r="BKI102" s="128"/>
      <c r="BKJ102" s="128"/>
      <c r="BKK102" s="128"/>
      <c r="BKL102" s="128"/>
      <c r="BKM102" s="128"/>
      <c r="BKN102" s="128"/>
      <c r="BKO102" s="128"/>
      <c r="BKP102" s="128"/>
      <c r="BKQ102" s="128"/>
      <c r="BKR102" s="128"/>
      <c r="BKS102" s="128"/>
      <c r="BKT102" s="128"/>
      <c r="BKU102" s="128"/>
      <c r="BKV102" s="128"/>
      <c r="BKW102" s="128"/>
      <c r="BKX102" s="128"/>
      <c r="BKY102" s="128"/>
      <c r="BKZ102" s="128"/>
      <c r="BLA102" s="128"/>
      <c r="BLB102" s="128"/>
      <c r="BLC102" s="128"/>
      <c r="BLD102" s="128"/>
      <c r="BLE102" s="128"/>
      <c r="BLF102" s="128"/>
      <c r="BLG102" s="128"/>
      <c r="BLH102" s="128"/>
      <c r="BLI102" s="128"/>
      <c r="BLJ102" s="128"/>
      <c r="BLK102" s="128"/>
      <c r="BLL102" s="128"/>
      <c r="BLM102" s="128"/>
      <c r="BLN102" s="128"/>
      <c r="BLO102" s="128"/>
      <c r="BLP102" s="128"/>
      <c r="BLQ102" s="128"/>
      <c r="BLR102" s="128"/>
      <c r="BLS102" s="128"/>
      <c r="BLT102" s="128"/>
      <c r="BLU102" s="128"/>
      <c r="BLV102" s="128"/>
      <c r="BLW102" s="128"/>
      <c r="BLX102" s="128"/>
      <c r="BLY102" s="128"/>
      <c r="BLZ102" s="128"/>
      <c r="BMA102" s="128"/>
      <c r="BMB102" s="128"/>
      <c r="BMC102" s="128"/>
      <c r="BMD102" s="128"/>
      <c r="BME102" s="128"/>
      <c r="BMF102" s="128"/>
      <c r="BMG102" s="128"/>
      <c r="BMH102" s="128"/>
      <c r="BMI102" s="128"/>
      <c r="BMJ102" s="128"/>
      <c r="BMK102" s="128"/>
      <c r="BML102" s="128"/>
      <c r="BMM102" s="128"/>
      <c r="BMN102" s="128"/>
      <c r="BMO102" s="128"/>
      <c r="BMP102" s="128"/>
      <c r="BMQ102" s="128"/>
      <c r="BMR102" s="128"/>
      <c r="BMS102" s="128"/>
      <c r="BMT102" s="128"/>
      <c r="BMU102" s="128"/>
      <c r="BMV102" s="128"/>
      <c r="BMW102" s="128"/>
      <c r="BMX102" s="128"/>
      <c r="BMY102" s="128"/>
      <c r="BMZ102" s="128"/>
      <c r="BNA102" s="128"/>
      <c r="BNB102" s="128"/>
      <c r="BNC102" s="128"/>
      <c r="BND102" s="128"/>
      <c r="BNE102" s="128"/>
      <c r="BNF102" s="128"/>
      <c r="BNG102" s="128"/>
      <c r="BNH102" s="128"/>
      <c r="BNI102" s="128"/>
      <c r="BNJ102" s="128"/>
      <c r="BNK102" s="128"/>
      <c r="BNL102" s="128"/>
      <c r="BNM102" s="128"/>
      <c r="BNN102" s="128"/>
      <c r="BNO102" s="128"/>
      <c r="BNP102" s="128"/>
      <c r="BNQ102" s="128"/>
      <c r="BNR102" s="128"/>
      <c r="BNS102" s="128"/>
      <c r="BNT102" s="128"/>
      <c r="BNU102" s="128"/>
      <c r="BNV102" s="128"/>
      <c r="BNW102" s="128"/>
      <c r="BNX102" s="128"/>
      <c r="BNY102" s="128"/>
      <c r="BNZ102" s="128"/>
      <c r="BOA102" s="128"/>
      <c r="BOB102" s="128"/>
      <c r="BOC102" s="128"/>
      <c r="BOD102" s="128"/>
      <c r="BOE102" s="128"/>
      <c r="BOF102" s="128"/>
      <c r="BOG102" s="128"/>
      <c r="BOH102" s="128"/>
      <c r="BOI102" s="128"/>
      <c r="BOJ102" s="128"/>
      <c r="BOK102" s="128"/>
      <c r="BOL102" s="128"/>
      <c r="BOM102" s="128"/>
      <c r="BON102" s="128"/>
      <c r="BOO102" s="128"/>
      <c r="BOP102" s="128"/>
      <c r="BOQ102" s="128"/>
      <c r="BOR102" s="128"/>
      <c r="BOS102" s="128"/>
      <c r="BOT102" s="128"/>
      <c r="BOU102" s="128"/>
      <c r="BOV102" s="128"/>
      <c r="BOW102" s="128"/>
      <c r="BOX102" s="128"/>
      <c r="BOY102" s="128"/>
      <c r="BOZ102" s="128"/>
      <c r="BPA102" s="128"/>
      <c r="BPB102" s="128"/>
      <c r="BPC102" s="128"/>
      <c r="BPD102" s="128"/>
      <c r="BPE102" s="128"/>
      <c r="BPF102" s="128"/>
      <c r="BPG102" s="128"/>
      <c r="BPH102" s="128"/>
      <c r="BPI102" s="128"/>
      <c r="BPJ102" s="128"/>
      <c r="BPK102" s="128"/>
      <c r="BPL102" s="128"/>
      <c r="BPM102" s="128"/>
      <c r="BPN102" s="128"/>
      <c r="BPO102" s="128"/>
      <c r="BPP102" s="128"/>
      <c r="BPQ102" s="128"/>
      <c r="BPR102" s="128"/>
      <c r="BPS102" s="128"/>
      <c r="BPT102" s="128"/>
      <c r="BPU102" s="128"/>
      <c r="BPV102" s="128"/>
      <c r="BPW102" s="128"/>
      <c r="BPX102" s="128"/>
      <c r="BPY102" s="128"/>
      <c r="BPZ102" s="128"/>
      <c r="BQA102" s="128"/>
      <c r="BQB102" s="128"/>
      <c r="BQC102" s="128"/>
      <c r="BQD102" s="128"/>
      <c r="BQE102" s="128"/>
      <c r="BQF102" s="128"/>
      <c r="BQG102" s="128"/>
      <c r="BQH102" s="128"/>
      <c r="BQI102" s="128"/>
      <c r="BQJ102" s="128"/>
      <c r="BQK102" s="128"/>
      <c r="BQL102" s="128"/>
      <c r="BQM102" s="128"/>
      <c r="BQN102" s="128"/>
      <c r="BQO102" s="128"/>
      <c r="BQP102" s="128"/>
      <c r="BQQ102" s="128"/>
      <c r="BQR102" s="128"/>
      <c r="BQS102" s="128"/>
      <c r="BQT102" s="128"/>
      <c r="BQU102" s="128"/>
      <c r="BQV102" s="128"/>
      <c r="BQW102" s="128"/>
      <c r="BQX102" s="128"/>
      <c r="BQY102" s="128"/>
      <c r="BQZ102" s="128"/>
      <c r="BRA102" s="128"/>
      <c r="BRB102" s="128"/>
      <c r="BRC102" s="128"/>
      <c r="BRD102" s="128"/>
      <c r="BRE102" s="128"/>
      <c r="BRF102" s="128"/>
      <c r="BRG102" s="128"/>
      <c r="BRH102" s="128"/>
      <c r="BRI102" s="128"/>
      <c r="BRJ102" s="128"/>
      <c r="BRK102" s="128"/>
      <c r="BRL102" s="128"/>
      <c r="BRM102" s="128"/>
      <c r="BRN102" s="128"/>
      <c r="BRO102" s="128"/>
      <c r="BRP102" s="128"/>
      <c r="BRQ102" s="128"/>
      <c r="BRR102" s="128"/>
      <c r="BRS102" s="128"/>
      <c r="BRT102" s="128"/>
      <c r="BRU102" s="128"/>
      <c r="BRV102" s="128"/>
      <c r="BRW102" s="128"/>
      <c r="BRX102" s="128"/>
      <c r="BRY102" s="128"/>
      <c r="BRZ102" s="128"/>
      <c r="BSA102" s="128"/>
      <c r="BSB102" s="128"/>
      <c r="BSC102" s="128"/>
      <c r="BSD102" s="128"/>
      <c r="BSE102" s="128"/>
      <c r="BSF102" s="128"/>
      <c r="BSG102" s="128"/>
      <c r="BSH102" s="128"/>
      <c r="BSI102" s="128"/>
      <c r="BSJ102" s="128"/>
      <c r="BSK102" s="128"/>
      <c r="BSL102" s="128"/>
      <c r="BSM102" s="128"/>
      <c r="BSN102" s="128"/>
      <c r="BSO102" s="128"/>
      <c r="BSP102" s="128"/>
      <c r="BSQ102" s="128"/>
      <c r="BSR102" s="128"/>
      <c r="BSS102" s="128"/>
      <c r="BST102" s="128"/>
      <c r="BSU102" s="128"/>
      <c r="BSV102" s="128"/>
      <c r="BSW102" s="128"/>
      <c r="BSX102" s="128"/>
      <c r="BSY102" s="128"/>
      <c r="BSZ102" s="128"/>
      <c r="BTA102" s="128"/>
      <c r="BTB102" s="128"/>
      <c r="BTC102" s="128"/>
      <c r="BTD102" s="128"/>
      <c r="BTE102" s="128"/>
      <c r="BTF102" s="128"/>
      <c r="BTG102" s="128"/>
      <c r="BTH102" s="128"/>
      <c r="BTI102" s="128"/>
      <c r="BTJ102" s="128"/>
      <c r="BTK102" s="128"/>
      <c r="BTL102" s="128"/>
      <c r="BTM102" s="128"/>
      <c r="BTN102" s="128"/>
      <c r="BTO102" s="128"/>
      <c r="BTP102" s="128"/>
      <c r="BTQ102" s="128"/>
      <c r="BTR102" s="128"/>
      <c r="BTS102" s="128"/>
      <c r="BTT102" s="128"/>
      <c r="BTU102" s="128"/>
      <c r="BTV102" s="128"/>
      <c r="BTW102" s="128"/>
      <c r="BTX102" s="128"/>
      <c r="BTY102" s="128"/>
      <c r="BTZ102" s="128"/>
      <c r="BUA102" s="128"/>
      <c r="BUB102" s="128"/>
      <c r="BUC102" s="128"/>
      <c r="BUD102" s="128"/>
      <c r="BUE102" s="128"/>
      <c r="BUF102" s="128"/>
      <c r="BUG102" s="128"/>
      <c r="BUH102" s="128"/>
      <c r="BUI102" s="128"/>
      <c r="BUJ102" s="128"/>
      <c r="BUK102" s="128"/>
      <c r="BUL102" s="128"/>
      <c r="BUM102" s="128"/>
      <c r="BUN102" s="128"/>
      <c r="BUO102" s="128"/>
      <c r="BUP102" s="128"/>
      <c r="BUQ102" s="128"/>
      <c r="BUR102" s="128"/>
      <c r="BUS102" s="128"/>
      <c r="BUT102" s="128"/>
      <c r="BUU102" s="128"/>
      <c r="BUV102" s="128"/>
      <c r="BUW102" s="128"/>
      <c r="BUX102" s="128"/>
      <c r="BUY102" s="128"/>
      <c r="BUZ102" s="128"/>
      <c r="BVA102" s="128"/>
      <c r="BVB102" s="128"/>
      <c r="BVC102" s="128"/>
      <c r="BVD102" s="128"/>
      <c r="BVE102" s="128"/>
      <c r="BVF102" s="128"/>
      <c r="BVG102" s="128"/>
      <c r="BVH102" s="128"/>
      <c r="BVI102" s="128"/>
      <c r="BVJ102" s="128"/>
      <c r="BVK102" s="128"/>
      <c r="BVL102" s="128"/>
      <c r="BVM102" s="128"/>
      <c r="BVN102" s="128"/>
      <c r="BVO102" s="128"/>
      <c r="BVP102" s="128"/>
      <c r="BVQ102" s="128"/>
      <c r="BVR102" s="128"/>
      <c r="BVS102" s="128"/>
      <c r="BVT102" s="128"/>
      <c r="BVU102" s="128"/>
      <c r="BVV102" s="128"/>
      <c r="BVW102" s="128"/>
      <c r="BVX102" s="128"/>
      <c r="BVY102" s="128"/>
      <c r="BVZ102" s="128"/>
      <c r="BWA102" s="128"/>
      <c r="BWB102" s="128"/>
      <c r="BWC102" s="128"/>
      <c r="BWD102" s="128"/>
      <c r="BWE102" s="128"/>
      <c r="BWF102" s="128"/>
      <c r="BWG102" s="128"/>
      <c r="BWH102" s="128"/>
      <c r="BWI102" s="128"/>
      <c r="BWJ102" s="128"/>
      <c r="BWK102" s="128"/>
      <c r="BWL102" s="128"/>
      <c r="BWM102" s="128"/>
      <c r="BWN102" s="128"/>
      <c r="BWO102" s="128"/>
      <c r="BWP102" s="128"/>
      <c r="BWQ102" s="128"/>
      <c r="BWR102" s="128"/>
      <c r="BWS102" s="128"/>
      <c r="BWT102" s="128"/>
      <c r="BWU102" s="128"/>
      <c r="BWV102" s="128"/>
      <c r="BWW102" s="128"/>
      <c r="BWX102" s="128"/>
      <c r="BWY102" s="128"/>
      <c r="BWZ102" s="128"/>
      <c r="BXA102" s="128"/>
      <c r="BXB102" s="128"/>
      <c r="BXC102" s="128"/>
      <c r="BXD102" s="128"/>
      <c r="BXE102" s="128"/>
      <c r="BXF102" s="128"/>
      <c r="BXG102" s="128"/>
      <c r="BXH102" s="128"/>
      <c r="BXI102" s="128"/>
      <c r="BXJ102" s="128"/>
      <c r="BXK102" s="128"/>
      <c r="BXL102" s="128"/>
      <c r="BXM102" s="128"/>
      <c r="BXN102" s="128"/>
      <c r="BXO102" s="128"/>
      <c r="BXP102" s="128"/>
      <c r="BXQ102" s="128"/>
      <c r="BXR102" s="128"/>
      <c r="BXS102" s="128"/>
      <c r="BXT102" s="128"/>
      <c r="BXU102" s="128"/>
      <c r="BXV102" s="128"/>
      <c r="BXW102" s="128"/>
      <c r="BXX102" s="128"/>
      <c r="BXY102" s="128"/>
      <c r="BXZ102" s="128"/>
      <c r="BYA102" s="128"/>
      <c r="BYB102" s="128"/>
      <c r="BYC102" s="128"/>
      <c r="BYD102" s="128"/>
      <c r="BYE102" s="128"/>
      <c r="BYF102" s="128"/>
      <c r="BYG102" s="128"/>
      <c r="BYH102" s="128"/>
      <c r="BYI102" s="128"/>
      <c r="BYJ102" s="128"/>
      <c r="BYK102" s="2"/>
    </row>
    <row r="103" spans="1:2013" x14ac:dyDescent="0.35">
      <c r="A103" s="99"/>
      <c r="B103" s="295"/>
      <c r="C103" s="31"/>
      <c r="D103" s="102"/>
      <c r="E103" s="102"/>
      <c r="F103" s="326"/>
      <c r="G103" s="329"/>
      <c r="H103" s="328"/>
      <c r="I103" s="128"/>
      <c r="J103" s="344"/>
      <c r="K103" s="329"/>
      <c r="L103" s="329"/>
      <c r="M103" s="329"/>
      <c r="N103" s="329"/>
      <c r="O103" s="329"/>
      <c r="P103" s="329"/>
      <c r="Q103" s="329"/>
      <c r="R103" s="329"/>
      <c r="S103" s="329"/>
      <c r="T103" s="329"/>
      <c r="U103" s="329"/>
      <c r="V103" s="329"/>
      <c r="W103" s="329"/>
      <c r="X103" s="329"/>
      <c r="Y103" s="329"/>
      <c r="Z103" s="329"/>
      <c r="AA103" s="329"/>
      <c r="AB103" s="329"/>
      <c r="AC103" s="329"/>
      <c r="AD103" s="329"/>
      <c r="AE103" s="329"/>
      <c r="AF103" s="329"/>
      <c r="AG103" s="329"/>
      <c r="AH103" s="329"/>
      <c r="AI103" s="329"/>
      <c r="AJ103" s="329"/>
      <c r="AK103" s="329"/>
      <c r="AL103" s="329"/>
      <c r="AM103" s="329"/>
      <c r="AN103" s="329"/>
      <c r="AO103" s="329"/>
      <c r="AP103" s="329"/>
      <c r="AQ103" s="329"/>
      <c r="AR103" s="329"/>
      <c r="AS103" s="329"/>
      <c r="AT103" s="329"/>
      <c r="AU103" s="329"/>
      <c r="AV103" s="329"/>
      <c r="AW103" s="329"/>
      <c r="AX103" s="329"/>
      <c r="AY103" s="329"/>
      <c r="AZ103" s="329"/>
      <c r="BA103" s="329"/>
      <c r="BB103" s="329"/>
      <c r="BC103" s="329"/>
      <c r="BD103" s="329"/>
      <c r="BE103" s="329"/>
      <c r="BF103" s="329"/>
      <c r="BG103" s="329"/>
      <c r="BH103" s="329"/>
      <c r="BI103" s="329"/>
      <c r="BJ103" s="329"/>
      <c r="BK103" s="329"/>
      <c r="BL103" s="329"/>
      <c r="BM103" s="329"/>
      <c r="BN103" s="329"/>
      <c r="BO103" s="329"/>
      <c r="BP103" s="329"/>
      <c r="BQ103" s="329"/>
      <c r="BR103" s="329"/>
      <c r="BS103" s="329"/>
      <c r="BT103" s="329"/>
      <c r="BU103" s="329"/>
      <c r="BV103" s="329"/>
      <c r="BW103" s="329"/>
      <c r="BX103" s="329"/>
      <c r="BY103" s="329"/>
      <c r="BZ103" s="329"/>
      <c r="CA103" s="329"/>
      <c r="CB103" s="329"/>
      <c r="CC103" s="329"/>
      <c r="CD103" s="329"/>
      <c r="CE103" s="329"/>
      <c r="CF103" s="329"/>
      <c r="CG103" s="329"/>
      <c r="CH103" s="329"/>
      <c r="CI103" s="329"/>
      <c r="CJ103" s="329"/>
      <c r="CK103" s="329"/>
      <c r="CL103" s="329"/>
      <c r="CM103" s="329"/>
      <c r="CN103" s="329"/>
      <c r="CO103" s="329"/>
      <c r="CP103" s="329"/>
      <c r="CQ103" s="329"/>
      <c r="CR103" s="329"/>
      <c r="CS103" s="329"/>
      <c r="CT103" s="329"/>
      <c r="CU103" s="329"/>
      <c r="CV103" s="329"/>
      <c r="CW103" s="329"/>
      <c r="CX103" s="329"/>
      <c r="CY103" s="329"/>
      <c r="CZ103" s="329"/>
      <c r="DA103" s="329"/>
      <c r="DB103" s="329"/>
      <c r="DC103" s="329"/>
      <c r="DD103" s="329"/>
      <c r="DE103" s="329"/>
      <c r="DF103" s="329"/>
      <c r="DG103" s="329"/>
      <c r="DH103" s="329"/>
      <c r="DI103" s="329"/>
      <c r="DJ103" s="329"/>
      <c r="DK103" s="329"/>
      <c r="DL103" s="329"/>
      <c r="DM103" s="329"/>
      <c r="DN103" s="329"/>
      <c r="DO103" s="329"/>
      <c r="DP103" s="329"/>
      <c r="DQ103" s="329"/>
      <c r="DR103" s="329"/>
      <c r="DS103" s="329"/>
      <c r="DT103" s="329"/>
      <c r="DU103" s="329"/>
      <c r="DV103" s="329"/>
      <c r="DW103" s="329"/>
      <c r="DX103" s="329"/>
      <c r="DY103" s="329"/>
      <c r="DZ103" s="329"/>
      <c r="EA103" s="329"/>
      <c r="EB103" s="329"/>
      <c r="EC103" s="329"/>
      <c r="ED103" s="329"/>
      <c r="EE103" s="329"/>
      <c r="EF103" s="329"/>
      <c r="EG103" s="329"/>
      <c r="EH103" s="329"/>
      <c r="EI103" s="329"/>
      <c r="EJ103" s="329"/>
      <c r="EK103" s="329"/>
      <c r="EL103" s="329"/>
      <c r="EM103" s="329"/>
      <c r="EN103" s="329"/>
      <c r="EO103" s="329"/>
      <c r="EP103" s="329"/>
      <c r="EQ103" s="329"/>
      <c r="ER103" s="329"/>
      <c r="ES103" s="329"/>
      <c r="ET103" s="329"/>
      <c r="EU103" s="329"/>
      <c r="EV103" s="329"/>
      <c r="EW103" s="329"/>
      <c r="EX103" s="329"/>
      <c r="EY103" s="329"/>
      <c r="EZ103" s="329"/>
      <c r="FA103" s="329"/>
      <c r="FB103" s="329"/>
      <c r="FC103" s="329"/>
      <c r="FD103" s="329"/>
      <c r="FE103" s="329"/>
      <c r="FF103" s="329"/>
      <c r="FG103" s="329"/>
      <c r="FH103" s="329"/>
      <c r="FI103" s="329"/>
      <c r="FJ103" s="329"/>
      <c r="FK103" s="329"/>
      <c r="FL103" s="329"/>
      <c r="FM103" s="329"/>
      <c r="FN103" s="329"/>
      <c r="FO103" s="329"/>
      <c r="FP103" s="329"/>
      <c r="FQ103" s="329"/>
      <c r="FR103" s="329"/>
      <c r="FS103" s="329"/>
      <c r="FT103" s="329"/>
      <c r="FU103" s="329"/>
      <c r="FV103" s="329"/>
      <c r="FW103" s="329"/>
      <c r="FX103" s="329"/>
      <c r="FY103" s="329"/>
      <c r="FZ103" s="329"/>
      <c r="GA103" s="329"/>
      <c r="GB103" s="329"/>
      <c r="GC103" s="329"/>
      <c r="GD103" s="329"/>
      <c r="GE103" s="329"/>
      <c r="GF103" s="329"/>
      <c r="GG103" s="329"/>
      <c r="GH103" s="329"/>
      <c r="GI103" s="329"/>
      <c r="GJ103" s="329"/>
      <c r="GK103" s="329"/>
      <c r="GL103" s="329"/>
      <c r="GM103" s="329"/>
      <c r="GN103" s="329"/>
      <c r="GO103" s="329"/>
      <c r="GP103" s="329"/>
      <c r="GQ103" s="329"/>
      <c r="GR103" s="329"/>
      <c r="GS103" s="329"/>
      <c r="GT103" s="329"/>
      <c r="GU103" s="329"/>
      <c r="GV103" s="329"/>
      <c r="GW103" s="329"/>
      <c r="GX103" s="329"/>
      <c r="GY103" s="329"/>
      <c r="GZ103" s="329"/>
      <c r="HA103" s="329"/>
      <c r="HB103" s="329"/>
      <c r="HC103" s="329"/>
      <c r="HD103" s="329"/>
      <c r="HE103" s="329"/>
      <c r="HF103" s="329"/>
      <c r="HG103" s="329"/>
      <c r="HH103" s="329"/>
      <c r="HI103" s="329"/>
      <c r="HJ103" s="329"/>
      <c r="HK103" s="329"/>
      <c r="HL103" s="329"/>
      <c r="HM103" s="329"/>
      <c r="HN103" s="329"/>
      <c r="HO103" s="329"/>
      <c r="HP103" s="329"/>
      <c r="HQ103" s="329"/>
      <c r="HR103" s="329"/>
      <c r="HS103" s="329"/>
      <c r="HT103" s="329"/>
      <c r="HU103" s="329"/>
      <c r="HV103" s="329"/>
      <c r="HW103" s="329"/>
      <c r="HX103" s="329"/>
      <c r="HY103" s="329"/>
      <c r="HZ103" s="329"/>
      <c r="IA103" s="329"/>
      <c r="IB103" s="329"/>
      <c r="IC103" s="329"/>
      <c r="ID103" s="329"/>
      <c r="IE103" s="329"/>
      <c r="IF103" s="329"/>
      <c r="IG103" s="329"/>
      <c r="IH103" s="329"/>
      <c r="II103" s="329"/>
      <c r="IJ103" s="329"/>
      <c r="IK103" s="329"/>
      <c r="IL103" s="329"/>
      <c r="IM103" s="329"/>
      <c r="IN103" s="329"/>
      <c r="IO103" s="329"/>
      <c r="IP103" s="329"/>
      <c r="IQ103" s="329"/>
      <c r="IR103" s="329"/>
      <c r="IS103" s="329"/>
      <c r="IT103" s="329"/>
      <c r="IU103" s="329"/>
      <c r="IV103" s="329"/>
      <c r="IW103" s="329"/>
      <c r="IX103" s="329"/>
      <c r="IY103" s="21"/>
      <c r="IZ103" s="117"/>
      <c r="JA103" s="30"/>
      <c r="JB103" s="128"/>
      <c r="JC103" s="128"/>
      <c r="JD103" s="128"/>
      <c r="JE103" s="128"/>
      <c r="JF103" s="128"/>
      <c r="JG103" s="128"/>
      <c r="JH103" s="128"/>
      <c r="JI103" s="128"/>
      <c r="JJ103" s="128"/>
      <c r="JK103" s="128"/>
      <c r="JL103" s="128"/>
      <c r="JM103" s="128"/>
      <c r="JN103" s="128"/>
      <c r="JO103" s="128"/>
      <c r="JP103" s="128"/>
      <c r="JQ103" s="128"/>
      <c r="JR103" s="128"/>
      <c r="JS103" s="128"/>
      <c r="JT103" s="128"/>
      <c r="JU103" s="128"/>
      <c r="JV103" s="128"/>
      <c r="JW103" s="128"/>
      <c r="JX103" s="128"/>
      <c r="JY103" s="128"/>
      <c r="JZ103" s="128"/>
      <c r="KA103" s="128"/>
      <c r="KB103" s="128"/>
      <c r="KC103" s="128"/>
      <c r="KD103" s="128"/>
      <c r="KE103" s="128"/>
      <c r="KF103" s="128"/>
      <c r="KG103" s="128"/>
      <c r="KH103" s="128"/>
      <c r="KI103" s="128"/>
      <c r="KJ103" s="128"/>
      <c r="KK103" s="128"/>
      <c r="KL103" s="128"/>
      <c r="KM103" s="128"/>
      <c r="KN103" s="128"/>
      <c r="KO103" s="128"/>
      <c r="KP103" s="128"/>
      <c r="KQ103" s="128"/>
      <c r="KR103" s="128"/>
      <c r="KS103" s="128"/>
      <c r="KT103" s="128"/>
      <c r="KU103" s="128"/>
      <c r="KV103" s="128"/>
      <c r="KW103" s="128"/>
      <c r="KX103" s="128"/>
      <c r="KY103" s="128"/>
      <c r="KZ103" s="128"/>
      <c r="LA103" s="128"/>
      <c r="LB103" s="128"/>
      <c r="LC103" s="128"/>
      <c r="LD103" s="128"/>
      <c r="LE103" s="128"/>
      <c r="LF103" s="128"/>
      <c r="LG103" s="128"/>
      <c r="LH103" s="128"/>
      <c r="LI103" s="128"/>
      <c r="LJ103" s="128"/>
      <c r="LK103" s="128"/>
      <c r="LL103" s="128"/>
      <c r="LM103" s="128"/>
      <c r="LN103" s="128"/>
      <c r="LO103" s="128"/>
      <c r="LP103" s="128"/>
      <c r="LQ103" s="128"/>
      <c r="LR103" s="128"/>
      <c r="LS103" s="128"/>
      <c r="LT103" s="128"/>
      <c r="LU103" s="128"/>
      <c r="LV103" s="128"/>
      <c r="LW103" s="128"/>
      <c r="LX103" s="128"/>
      <c r="LY103" s="128"/>
      <c r="LZ103" s="128"/>
      <c r="MA103" s="128"/>
      <c r="MB103" s="128"/>
      <c r="MC103" s="128"/>
      <c r="MD103" s="128"/>
      <c r="ME103" s="128"/>
      <c r="MF103" s="128"/>
      <c r="MG103" s="128"/>
      <c r="MH103" s="128"/>
      <c r="MI103" s="128"/>
      <c r="MJ103" s="128"/>
      <c r="MK103" s="128"/>
      <c r="ML103" s="128"/>
      <c r="MM103" s="128"/>
      <c r="MN103" s="128"/>
      <c r="MO103" s="128"/>
      <c r="MP103" s="128"/>
      <c r="MQ103" s="128"/>
      <c r="MR103" s="128"/>
      <c r="MS103" s="128"/>
      <c r="MT103" s="128"/>
      <c r="MU103" s="128"/>
      <c r="MV103" s="128"/>
      <c r="MW103" s="128"/>
      <c r="MX103" s="128"/>
      <c r="MY103" s="128"/>
      <c r="MZ103" s="128"/>
      <c r="NA103" s="128"/>
      <c r="NB103" s="128"/>
      <c r="NC103" s="128"/>
      <c r="ND103" s="128"/>
      <c r="NE103" s="128"/>
      <c r="NF103" s="128"/>
      <c r="NG103" s="128"/>
      <c r="NH103" s="128"/>
      <c r="NI103" s="128"/>
      <c r="NJ103" s="128"/>
      <c r="NK103" s="128"/>
      <c r="NL103" s="128"/>
      <c r="NM103" s="128"/>
      <c r="NN103" s="128"/>
      <c r="NO103" s="128"/>
      <c r="NP103" s="128"/>
      <c r="NQ103" s="128"/>
      <c r="NR103" s="128"/>
      <c r="NS103" s="128"/>
      <c r="NT103" s="128"/>
      <c r="NU103" s="128"/>
      <c r="NV103" s="128"/>
      <c r="NW103" s="128"/>
      <c r="NX103" s="128"/>
      <c r="NY103" s="128"/>
      <c r="NZ103" s="128"/>
      <c r="OA103" s="128"/>
      <c r="OB103" s="128"/>
      <c r="OC103" s="128"/>
      <c r="OD103" s="128"/>
      <c r="OE103" s="128"/>
      <c r="OF103" s="128"/>
      <c r="OG103" s="128"/>
      <c r="OH103" s="128"/>
      <c r="OI103" s="128"/>
      <c r="OJ103" s="128"/>
      <c r="OK103" s="128"/>
      <c r="OL103" s="128"/>
      <c r="OM103" s="128"/>
      <c r="ON103" s="128"/>
      <c r="OO103" s="128"/>
      <c r="OP103" s="128"/>
      <c r="OQ103" s="128"/>
      <c r="OR103" s="128"/>
      <c r="OS103" s="128"/>
      <c r="OT103" s="128"/>
      <c r="OU103" s="128"/>
      <c r="OV103" s="128"/>
      <c r="OW103" s="128"/>
      <c r="OX103" s="128"/>
      <c r="OY103" s="128"/>
      <c r="OZ103" s="128"/>
      <c r="PA103" s="128"/>
      <c r="PB103" s="128"/>
      <c r="PC103" s="128"/>
      <c r="PD103" s="128"/>
      <c r="PE103" s="128"/>
      <c r="PF103" s="128"/>
      <c r="PG103" s="128"/>
      <c r="PH103" s="128"/>
      <c r="PI103" s="128"/>
      <c r="PJ103" s="128"/>
      <c r="PK103" s="128"/>
      <c r="PL103" s="128"/>
      <c r="PM103" s="128"/>
      <c r="PN103" s="128"/>
      <c r="PO103" s="128"/>
      <c r="PP103" s="128"/>
      <c r="PQ103" s="128"/>
      <c r="PR103" s="128"/>
      <c r="PS103" s="128"/>
      <c r="PT103" s="128"/>
      <c r="PU103" s="128"/>
      <c r="PV103" s="128"/>
      <c r="PW103" s="128"/>
      <c r="PX103" s="128"/>
      <c r="PY103" s="128"/>
      <c r="PZ103" s="128"/>
      <c r="QA103" s="128"/>
      <c r="QB103" s="128"/>
      <c r="QC103" s="128"/>
      <c r="QD103" s="128"/>
      <c r="QE103" s="128"/>
      <c r="QF103" s="128"/>
      <c r="QG103" s="128"/>
      <c r="QH103" s="128"/>
      <c r="QI103" s="128"/>
      <c r="QJ103" s="128"/>
      <c r="QK103" s="128"/>
      <c r="QL103" s="128"/>
      <c r="QM103" s="128"/>
      <c r="QN103" s="128"/>
      <c r="QO103" s="128"/>
      <c r="QP103" s="128"/>
      <c r="QQ103" s="128"/>
      <c r="QR103" s="128"/>
      <c r="QS103" s="128"/>
      <c r="QT103" s="128"/>
      <c r="QU103" s="128"/>
      <c r="QV103" s="128"/>
      <c r="QW103" s="128"/>
      <c r="QX103" s="128"/>
      <c r="QY103" s="128"/>
      <c r="QZ103" s="128"/>
      <c r="RA103" s="128"/>
      <c r="RB103" s="128"/>
      <c r="RC103" s="128"/>
      <c r="RD103" s="128"/>
      <c r="RE103" s="128"/>
      <c r="RF103" s="128"/>
      <c r="RG103" s="128"/>
      <c r="RH103" s="128"/>
      <c r="RI103" s="128"/>
      <c r="RJ103" s="128"/>
      <c r="RK103" s="128"/>
      <c r="RL103" s="128"/>
      <c r="RM103" s="128"/>
      <c r="RN103" s="128"/>
      <c r="RO103" s="128"/>
      <c r="RP103" s="128"/>
      <c r="RQ103" s="128"/>
      <c r="RR103" s="128"/>
      <c r="RS103" s="128"/>
      <c r="RT103" s="128"/>
      <c r="RU103" s="128"/>
      <c r="RV103" s="128"/>
      <c r="RW103" s="128"/>
      <c r="RX103" s="128"/>
      <c r="RY103" s="128"/>
      <c r="RZ103" s="128"/>
      <c r="SA103" s="128"/>
      <c r="SB103" s="128"/>
      <c r="SC103" s="128"/>
      <c r="SD103" s="128"/>
      <c r="SE103" s="128"/>
      <c r="SF103" s="128"/>
      <c r="SG103" s="128"/>
      <c r="SH103" s="128"/>
      <c r="SI103" s="128"/>
      <c r="SJ103" s="128"/>
      <c r="SK103" s="128"/>
      <c r="SL103" s="128"/>
      <c r="SM103" s="128"/>
      <c r="SN103" s="128"/>
      <c r="SO103" s="128"/>
      <c r="SP103" s="128"/>
      <c r="SQ103" s="128"/>
      <c r="SR103" s="128"/>
      <c r="SS103" s="128"/>
      <c r="ST103" s="128"/>
      <c r="SU103" s="128"/>
      <c r="SV103" s="128"/>
      <c r="SW103" s="128"/>
      <c r="SX103" s="128"/>
      <c r="SY103" s="128"/>
      <c r="SZ103" s="128"/>
      <c r="TA103" s="128"/>
      <c r="TB103" s="128"/>
      <c r="TC103" s="128"/>
      <c r="TD103" s="128"/>
      <c r="TE103" s="128"/>
      <c r="TF103" s="128"/>
      <c r="TG103" s="128"/>
      <c r="TH103" s="128"/>
      <c r="TI103" s="128"/>
      <c r="TJ103" s="128"/>
      <c r="TK103" s="128"/>
      <c r="TL103" s="128"/>
      <c r="TM103" s="128"/>
      <c r="TN103" s="128"/>
      <c r="TO103" s="128"/>
      <c r="TP103" s="128"/>
      <c r="TQ103" s="128"/>
      <c r="TR103" s="128"/>
      <c r="TS103" s="128"/>
      <c r="TT103" s="128"/>
      <c r="TU103" s="128"/>
      <c r="TV103" s="128"/>
      <c r="TW103" s="128"/>
      <c r="TX103" s="128"/>
      <c r="TY103" s="128"/>
      <c r="TZ103" s="128"/>
      <c r="UA103" s="128"/>
      <c r="UB103" s="128"/>
      <c r="UC103" s="128"/>
      <c r="UD103" s="128"/>
      <c r="UE103" s="128"/>
      <c r="UF103" s="128"/>
      <c r="UG103" s="128"/>
      <c r="UH103" s="128"/>
      <c r="UI103" s="128"/>
      <c r="UJ103" s="128"/>
      <c r="UK103" s="128"/>
      <c r="UL103" s="128"/>
      <c r="UM103" s="128"/>
      <c r="UN103" s="128"/>
      <c r="UO103" s="128"/>
      <c r="UP103" s="128"/>
      <c r="UQ103" s="128"/>
      <c r="UR103" s="128"/>
      <c r="US103" s="128"/>
      <c r="UT103" s="128"/>
      <c r="UU103" s="128"/>
      <c r="UV103" s="128"/>
      <c r="UW103" s="128"/>
      <c r="UX103" s="128"/>
      <c r="UY103" s="128"/>
      <c r="UZ103" s="128"/>
      <c r="VA103" s="128"/>
      <c r="VB103" s="128"/>
      <c r="VC103" s="128"/>
      <c r="VD103" s="128"/>
      <c r="VE103" s="128"/>
      <c r="VF103" s="128"/>
      <c r="VG103" s="128"/>
      <c r="VH103" s="128"/>
      <c r="VI103" s="128"/>
      <c r="VJ103" s="128"/>
      <c r="VK103" s="128"/>
      <c r="VL103" s="128"/>
      <c r="VM103" s="128"/>
      <c r="VN103" s="128"/>
      <c r="VO103" s="128"/>
      <c r="VP103" s="128"/>
      <c r="VQ103" s="128"/>
      <c r="VR103" s="128"/>
      <c r="VS103" s="128"/>
      <c r="VT103" s="128"/>
      <c r="VU103" s="128"/>
      <c r="VV103" s="128"/>
      <c r="VW103" s="128"/>
      <c r="VX103" s="128"/>
      <c r="VY103" s="128"/>
      <c r="VZ103" s="128"/>
      <c r="WA103" s="128"/>
      <c r="WB103" s="128"/>
      <c r="WC103" s="128"/>
      <c r="WD103" s="128"/>
      <c r="WE103" s="128"/>
      <c r="WF103" s="128"/>
      <c r="WG103" s="128"/>
      <c r="WH103" s="128"/>
      <c r="WI103" s="128"/>
      <c r="WJ103" s="128"/>
      <c r="WK103" s="128"/>
      <c r="WL103" s="128"/>
      <c r="WM103" s="128"/>
      <c r="WN103" s="128"/>
      <c r="WO103" s="128"/>
      <c r="WP103" s="128"/>
      <c r="WQ103" s="128"/>
      <c r="WR103" s="128"/>
      <c r="WS103" s="128"/>
      <c r="WT103" s="128"/>
      <c r="WU103" s="128"/>
      <c r="WV103" s="128"/>
      <c r="WW103" s="128"/>
      <c r="WX103" s="128"/>
      <c r="WY103" s="128"/>
      <c r="WZ103" s="128"/>
      <c r="XA103" s="128"/>
      <c r="XB103" s="128"/>
      <c r="XC103" s="128"/>
      <c r="XD103" s="128"/>
      <c r="XE103" s="128"/>
      <c r="XF103" s="128"/>
      <c r="XG103" s="128"/>
      <c r="XH103" s="128"/>
      <c r="XI103" s="128"/>
      <c r="XJ103" s="128"/>
      <c r="XK103" s="128"/>
      <c r="XL103" s="128"/>
      <c r="XM103" s="128"/>
      <c r="XN103" s="128"/>
      <c r="XO103" s="128"/>
      <c r="XP103" s="128"/>
      <c r="XQ103" s="128"/>
      <c r="XR103" s="128"/>
      <c r="XS103" s="128"/>
      <c r="XT103" s="128"/>
      <c r="XU103" s="128"/>
      <c r="XV103" s="128"/>
      <c r="XW103" s="128"/>
      <c r="XX103" s="128"/>
      <c r="XY103" s="128"/>
      <c r="XZ103" s="128"/>
      <c r="YA103" s="128"/>
      <c r="YB103" s="128"/>
      <c r="YC103" s="128"/>
      <c r="YD103" s="128"/>
      <c r="YE103" s="128"/>
      <c r="YF103" s="128"/>
      <c r="YG103" s="128"/>
      <c r="YH103" s="128"/>
      <c r="YI103" s="128"/>
      <c r="YJ103" s="128"/>
      <c r="YK103" s="128"/>
      <c r="YL103" s="128"/>
      <c r="YM103" s="128"/>
      <c r="YN103" s="128"/>
      <c r="YO103" s="128"/>
      <c r="YP103" s="128"/>
      <c r="YQ103" s="128"/>
      <c r="YR103" s="128"/>
      <c r="YS103" s="128"/>
      <c r="YT103" s="128"/>
      <c r="YU103" s="128"/>
      <c r="YV103" s="128"/>
      <c r="YW103" s="128"/>
      <c r="YX103" s="128"/>
      <c r="YY103" s="128"/>
      <c r="YZ103" s="128"/>
      <c r="ZA103" s="128"/>
      <c r="ZB103" s="128"/>
      <c r="ZC103" s="128"/>
      <c r="ZD103" s="128"/>
      <c r="ZE103" s="128"/>
      <c r="ZF103" s="128"/>
      <c r="ZG103" s="128"/>
      <c r="ZH103" s="128"/>
      <c r="ZI103" s="128"/>
      <c r="ZJ103" s="128"/>
      <c r="ZK103" s="128"/>
      <c r="ZL103" s="128"/>
      <c r="ZM103" s="128"/>
      <c r="ZN103" s="128"/>
      <c r="ZO103" s="128"/>
      <c r="ZP103" s="128"/>
      <c r="ZQ103" s="128"/>
      <c r="ZR103" s="128"/>
      <c r="ZS103" s="128"/>
      <c r="ZT103" s="128"/>
      <c r="ZU103" s="128"/>
      <c r="ZV103" s="128"/>
      <c r="ZW103" s="128"/>
      <c r="ZX103" s="128"/>
      <c r="ZY103" s="128"/>
      <c r="ZZ103" s="128"/>
      <c r="AAA103" s="128"/>
      <c r="AAB103" s="128"/>
      <c r="AAC103" s="128"/>
      <c r="AAD103" s="128"/>
      <c r="AAE103" s="128"/>
      <c r="AAF103" s="128"/>
      <c r="AAG103" s="128"/>
      <c r="AAH103" s="128"/>
      <c r="AAI103" s="128"/>
      <c r="AAJ103" s="128"/>
      <c r="AAK103" s="128"/>
      <c r="AAL103" s="128"/>
      <c r="AAM103" s="128"/>
      <c r="AAN103" s="128"/>
      <c r="AAO103" s="128"/>
      <c r="AAP103" s="128"/>
      <c r="AAQ103" s="128"/>
      <c r="AAR103" s="128"/>
      <c r="AAS103" s="128"/>
      <c r="AAT103" s="128"/>
      <c r="AAU103" s="128"/>
      <c r="AAV103" s="128"/>
      <c r="AAW103" s="128"/>
      <c r="AAX103" s="128"/>
      <c r="AAY103" s="128"/>
      <c r="AAZ103" s="128"/>
      <c r="ABA103" s="128"/>
      <c r="ABB103" s="128"/>
      <c r="ABC103" s="128"/>
      <c r="ABD103" s="128"/>
      <c r="ABE103" s="128"/>
      <c r="ABF103" s="128"/>
      <c r="ABG103" s="128"/>
      <c r="ABH103" s="128"/>
      <c r="ABI103" s="128"/>
      <c r="ABJ103" s="128"/>
      <c r="ABK103" s="128"/>
      <c r="ABL103" s="128"/>
      <c r="ABM103" s="128"/>
      <c r="ABN103" s="128"/>
      <c r="ABO103" s="128"/>
      <c r="ABP103" s="128"/>
      <c r="ABQ103" s="128"/>
      <c r="ABR103" s="128"/>
      <c r="ABS103" s="128"/>
      <c r="ABT103" s="128"/>
      <c r="ABU103" s="128"/>
      <c r="ABV103" s="128"/>
      <c r="ABW103" s="128"/>
      <c r="ABX103" s="128"/>
      <c r="ABY103" s="128"/>
      <c r="ABZ103" s="128"/>
      <c r="ACA103" s="128"/>
      <c r="ACB103" s="128"/>
      <c r="ACC103" s="128"/>
      <c r="ACD103" s="128"/>
      <c r="ACE103" s="128"/>
      <c r="ACF103" s="128"/>
      <c r="ACG103" s="128"/>
      <c r="ACH103" s="128"/>
      <c r="ACI103" s="128"/>
      <c r="ACJ103" s="128"/>
      <c r="ACK103" s="128"/>
      <c r="ACL103" s="128"/>
      <c r="ACM103" s="128"/>
      <c r="ACN103" s="128"/>
      <c r="ACO103" s="128"/>
      <c r="ACP103" s="128"/>
      <c r="ACQ103" s="128"/>
      <c r="ACR103" s="128"/>
      <c r="ACS103" s="128"/>
      <c r="ACT103" s="128"/>
      <c r="ACU103" s="128"/>
      <c r="ACV103" s="128"/>
      <c r="ACW103" s="128"/>
      <c r="ACX103" s="128"/>
      <c r="ACY103" s="128"/>
      <c r="ACZ103" s="128"/>
      <c r="ADA103" s="128"/>
      <c r="ADB103" s="128"/>
      <c r="ADC103" s="128"/>
      <c r="ADD103" s="128"/>
      <c r="ADE103" s="128"/>
      <c r="ADF103" s="128"/>
      <c r="ADG103" s="128"/>
      <c r="ADH103" s="128"/>
      <c r="ADI103" s="128"/>
      <c r="ADJ103" s="128"/>
      <c r="ADK103" s="128"/>
      <c r="ADL103" s="128"/>
      <c r="ADM103" s="128"/>
      <c r="ADN103" s="128"/>
      <c r="ADO103" s="128"/>
      <c r="ADP103" s="128"/>
      <c r="ADQ103" s="128"/>
      <c r="ADR103" s="128"/>
      <c r="ADS103" s="128"/>
      <c r="ADT103" s="128"/>
      <c r="ADU103" s="128"/>
      <c r="ADV103" s="128"/>
      <c r="ADW103" s="128"/>
      <c r="ADX103" s="128"/>
      <c r="ADY103" s="128"/>
      <c r="ADZ103" s="128"/>
      <c r="AEA103" s="128"/>
      <c r="AEB103" s="128"/>
      <c r="AEC103" s="128"/>
      <c r="AED103" s="128"/>
      <c r="AEE103" s="128"/>
      <c r="AEF103" s="128"/>
      <c r="AEG103" s="128"/>
      <c r="AEH103" s="128"/>
      <c r="AEI103" s="128"/>
      <c r="AEJ103" s="128"/>
      <c r="AEK103" s="128"/>
      <c r="AEL103" s="128"/>
      <c r="AEM103" s="128"/>
      <c r="AEN103" s="128"/>
      <c r="AEO103" s="128"/>
      <c r="AEP103" s="128"/>
      <c r="AEQ103" s="128"/>
      <c r="AER103" s="128"/>
      <c r="AES103" s="128"/>
      <c r="AET103" s="128"/>
      <c r="AEU103" s="128"/>
      <c r="AEV103" s="128"/>
      <c r="AEW103" s="128"/>
      <c r="AEX103" s="128"/>
      <c r="AEY103" s="128"/>
      <c r="AEZ103" s="128"/>
      <c r="AFA103" s="128"/>
      <c r="AFB103" s="128"/>
      <c r="AFC103" s="128"/>
      <c r="AFD103" s="128"/>
      <c r="AFE103" s="128"/>
      <c r="AFF103" s="128"/>
      <c r="AFG103" s="128"/>
      <c r="AFH103" s="128"/>
      <c r="AFI103" s="128"/>
      <c r="AFJ103" s="128"/>
      <c r="AFK103" s="128"/>
      <c r="AFL103" s="128"/>
      <c r="AFM103" s="128"/>
      <c r="AFN103" s="128"/>
      <c r="AFO103" s="128"/>
      <c r="AFP103" s="128"/>
      <c r="AFQ103" s="128"/>
      <c r="AFR103" s="128"/>
      <c r="AFS103" s="128"/>
      <c r="AFT103" s="128"/>
      <c r="AFU103" s="128"/>
      <c r="AFV103" s="128"/>
      <c r="AFW103" s="128"/>
      <c r="AFX103" s="128"/>
      <c r="AFY103" s="128"/>
      <c r="AFZ103" s="128"/>
      <c r="AGA103" s="128"/>
      <c r="AGB103" s="128"/>
      <c r="AGC103" s="128"/>
      <c r="AGD103" s="128"/>
      <c r="AGE103" s="128"/>
      <c r="AGF103" s="128"/>
      <c r="AGG103" s="128"/>
      <c r="AGH103" s="128"/>
      <c r="AGI103" s="128"/>
      <c r="AGJ103" s="128"/>
      <c r="AGK103" s="128"/>
      <c r="AGL103" s="128"/>
      <c r="AGM103" s="128"/>
      <c r="AGN103" s="128"/>
      <c r="AGO103" s="128"/>
      <c r="AGP103" s="128"/>
      <c r="AGQ103" s="128"/>
      <c r="AGR103" s="128"/>
      <c r="AGS103" s="128"/>
      <c r="AGT103" s="128"/>
      <c r="AGU103" s="128"/>
      <c r="AGV103" s="128"/>
      <c r="AGW103" s="128"/>
      <c r="AGX103" s="128"/>
      <c r="AGY103" s="128"/>
      <c r="AGZ103" s="128"/>
      <c r="AHA103" s="128"/>
      <c r="AHB103" s="128"/>
      <c r="AHC103" s="128"/>
      <c r="AHD103" s="128"/>
      <c r="AHE103" s="128"/>
      <c r="AHF103" s="128"/>
      <c r="AHG103" s="128"/>
      <c r="AHH103" s="128"/>
      <c r="AHI103" s="128"/>
      <c r="AHJ103" s="128"/>
      <c r="AHK103" s="128"/>
      <c r="AHL103" s="128"/>
      <c r="AHM103" s="128"/>
      <c r="AHN103" s="128"/>
      <c r="AHO103" s="128"/>
      <c r="AHP103" s="128"/>
      <c r="AHQ103" s="128"/>
      <c r="AHR103" s="128"/>
      <c r="AHS103" s="128"/>
      <c r="AHT103" s="128"/>
      <c r="AHU103" s="128"/>
      <c r="AHV103" s="128"/>
      <c r="AHW103" s="128"/>
      <c r="AHX103" s="128"/>
      <c r="AHY103" s="128"/>
      <c r="AHZ103" s="128"/>
      <c r="AIA103" s="128"/>
      <c r="AIB103" s="128"/>
      <c r="AIC103" s="128"/>
      <c r="AID103" s="128"/>
      <c r="AIE103" s="128"/>
      <c r="AIF103" s="128"/>
      <c r="AIG103" s="128"/>
      <c r="AIH103" s="128"/>
      <c r="AII103" s="128"/>
      <c r="AIJ103" s="128"/>
      <c r="AIK103" s="128"/>
      <c r="AIL103" s="128"/>
      <c r="AIM103" s="128"/>
      <c r="AIN103" s="128"/>
      <c r="AIO103" s="128"/>
      <c r="AIP103" s="128"/>
      <c r="AIQ103" s="128"/>
      <c r="AIR103" s="128"/>
      <c r="AIS103" s="128"/>
      <c r="AIT103" s="128"/>
      <c r="AIU103" s="128"/>
      <c r="AIV103" s="128"/>
      <c r="AIW103" s="128"/>
      <c r="AIX103" s="128"/>
      <c r="AIY103" s="128"/>
      <c r="AIZ103" s="128"/>
      <c r="AJA103" s="128"/>
      <c r="AJB103" s="128"/>
      <c r="AJC103" s="128"/>
      <c r="AJD103" s="128"/>
      <c r="AJE103" s="128"/>
      <c r="AJF103" s="128"/>
      <c r="AJG103" s="128"/>
      <c r="AJH103" s="128"/>
      <c r="AJI103" s="128"/>
      <c r="AJJ103" s="128"/>
      <c r="AJK103" s="128"/>
      <c r="AJL103" s="128"/>
      <c r="AJM103" s="128"/>
      <c r="AJN103" s="128"/>
      <c r="AJO103" s="128"/>
      <c r="AJP103" s="128"/>
      <c r="AJQ103" s="128"/>
      <c r="AJR103" s="128"/>
      <c r="AJS103" s="128"/>
      <c r="AJT103" s="128"/>
      <c r="AJU103" s="128"/>
      <c r="AJV103" s="128"/>
      <c r="AJW103" s="128"/>
      <c r="AJX103" s="128"/>
      <c r="AJY103" s="128"/>
      <c r="AJZ103" s="128"/>
      <c r="AKA103" s="128"/>
      <c r="AKB103" s="128"/>
      <c r="AKC103" s="128"/>
      <c r="AKD103" s="128"/>
      <c r="AKE103" s="128"/>
      <c r="AKF103" s="128"/>
      <c r="AKG103" s="128"/>
      <c r="AKH103" s="128"/>
      <c r="AKI103" s="128"/>
      <c r="AKJ103" s="128"/>
      <c r="AKK103" s="128"/>
      <c r="AKL103" s="128"/>
      <c r="AKM103" s="128"/>
      <c r="AKN103" s="128"/>
      <c r="AKO103" s="128"/>
      <c r="AKP103" s="128"/>
      <c r="AKQ103" s="128"/>
      <c r="AKR103" s="128"/>
      <c r="AKS103" s="128"/>
      <c r="AKT103" s="128"/>
      <c r="AKU103" s="128"/>
      <c r="AKV103" s="128"/>
      <c r="AKW103" s="128"/>
      <c r="AKX103" s="128"/>
      <c r="AKY103" s="128"/>
      <c r="AKZ103" s="128"/>
      <c r="ALA103" s="128"/>
      <c r="ALB103" s="128"/>
      <c r="ALC103" s="128"/>
      <c r="ALD103" s="128"/>
      <c r="ALE103" s="128"/>
      <c r="ALF103" s="128"/>
      <c r="ALG103" s="128"/>
      <c r="ALH103" s="128"/>
      <c r="ALI103" s="128"/>
      <c r="ALJ103" s="128"/>
      <c r="ALK103" s="128"/>
      <c r="ALL103" s="128"/>
      <c r="ALM103" s="128"/>
      <c r="ALN103" s="128"/>
      <c r="ALO103" s="128"/>
      <c r="ALP103" s="128"/>
      <c r="ALQ103" s="128"/>
      <c r="ALR103" s="128"/>
      <c r="ALS103" s="128"/>
      <c r="ALT103" s="128"/>
      <c r="ALU103" s="128"/>
      <c r="ALV103" s="128"/>
      <c r="ALW103" s="128"/>
      <c r="ALX103" s="128"/>
      <c r="ALY103" s="128"/>
      <c r="ALZ103" s="128"/>
      <c r="AMA103" s="128"/>
      <c r="AMB103" s="128"/>
      <c r="AMC103" s="128"/>
      <c r="AMD103" s="128"/>
      <c r="AME103" s="128"/>
      <c r="AMF103" s="128"/>
      <c r="AMG103" s="128"/>
      <c r="AMH103" s="128"/>
      <c r="AMI103" s="128"/>
      <c r="AMJ103" s="128"/>
      <c r="AMK103" s="128"/>
      <c r="AML103" s="128"/>
      <c r="AMM103" s="128"/>
      <c r="AMN103" s="128"/>
      <c r="AMO103" s="128"/>
      <c r="AMP103" s="128"/>
      <c r="AMQ103" s="128"/>
      <c r="AMR103" s="128"/>
      <c r="AMS103" s="128"/>
      <c r="AMT103" s="128"/>
      <c r="AMU103" s="128"/>
      <c r="AMV103" s="128"/>
      <c r="AMW103" s="128"/>
      <c r="AMX103" s="128"/>
      <c r="AMY103" s="128"/>
      <c r="AMZ103" s="128"/>
      <c r="ANA103" s="128"/>
      <c r="ANB103" s="128"/>
      <c r="ANC103" s="128"/>
      <c r="AND103" s="128"/>
      <c r="ANE103" s="128"/>
      <c r="ANF103" s="128"/>
      <c r="ANG103" s="128"/>
      <c r="ANH103" s="128"/>
      <c r="ANI103" s="128"/>
      <c r="ANJ103" s="128"/>
      <c r="ANK103" s="128"/>
      <c r="ANL103" s="128"/>
      <c r="ANM103" s="128"/>
      <c r="ANN103" s="128"/>
      <c r="ANO103" s="128"/>
      <c r="ANP103" s="128"/>
      <c r="ANQ103" s="128"/>
      <c r="ANR103" s="128"/>
      <c r="ANS103" s="128"/>
      <c r="ANT103" s="128"/>
      <c r="ANU103" s="128"/>
      <c r="ANV103" s="128"/>
      <c r="ANW103" s="128"/>
      <c r="ANX103" s="128"/>
      <c r="ANY103" s="128"/>
      <c r="ANZ103" s="128"/>
      <c r="AOA103" s="128"/>
      <c r="AOB103" s="128"/>
      <c r="AOC103" s="128"/>
      <c r="AOD103" s="128"/>
      <c r="AOE103" s="128"/>
      <c r="AOF103" s="128"/>
      <c r="AOG103" s="128"/>
      <c r="AOH103" s="128"/>
      <c r="AOI103" s="128"/>
      <c r="AOJ103" s="128"/>
      <c r="AOK103" s="128"/>
      <c r="AOL103" s="128"/>
      <c r="AOM103" s="128"/>
      <c r="AON103" s="128"/>
      <c r="AOO103" s="128"/>
      <c r="AOP103" s="128"/>
      <c r="AOQ103" s="128"/>
      <c r="AOR103" s="128"/>
      <c r="AOS103" s="128"/>
      <c r="AOT103" s="128"/>
      <c r="AOU103" s="128"/>
      <c r="AOV103" s="128"/>
      <c r="AOW103" s="128"/>
      <c r="AOX103" s="128"/>
      <c r="AOY103" s="128"/>
      <c r="AOZ103" s="128"/>
      <c r="APA103" s="128"/>
      <c r="APB103" s="128"/>
      <c r="APC103" s="128"/>
      <c r="APD103" s="128"/>
      <c r="APE103" s="128"/>
      <c r="APF103" s="128"/>
      <c r="APG103" s="128"/>
      <c r="APH103" s="128"/>
      <c r="API103" s="128"/>
      <c r="APJ103" s="128"/>
      <c r="APK103" s="128"/>
      <c r="APL103" s="128"/>
      <c r="APM103" s="128"/>
      <c r="APN103" s="128"/>
      <c r="APO103" s="128"/>
      <c r="APP103" s="128"/>
      <c r="APQ103" s="128"/>
      <c r="APR103" s="128"/>
      <c r="APS103" s="128"/>
      <c r="APT103" s="128"/>
      <c r="APU103" s="128"/>
      <c r="APV103" s="128"/>
      <c r="APW103" s="128"/>
      <c r="APX103" s="128"/>
      <c r="APY103" s="128"/>
      <c r="APZ103" s="128"/>
      <c r="AQA103" s="128"/>
      <c r="AQB103" s="128"/>
      <c r="AQC103" s="128"/>
      <c r="AQD103" s="128"/>
      <c r="AQE103" s="128"/>
      <c r="AQF103" s="128"/>
      <c r="AQG103" s="128"/>
      <c r="AQH103" s="128"/>
      <c r="AQI103" s="128"/>
      <c r="AQJ103" s="128"/>
      <c r="AQK103" s="128"/>
      <c r="AQL103" s="128"/>
      <c r="AQM103" s="128"/>
      <c r="AQN103" s="128"/>
      <c r="AQO103" s="128"/>
      <c r="AQP103" s="128"/>
      <c r="AQQ103" s="128"/>
      <c r="AQR103" s="128"/>
      <c r="AQS103" s="128"/>
      <c r="AQT103" s="128"/>
      <c r="AQU103" s="128"/>
      <c r="AQV103" s="128"/>
      <c r="AQW103" s="128"/>
      <c r="AQX103" s="128"/>
      <c r="AQY103" s="128"/>
      <c r="AQZ103" s="128"/>
      <c r="ARA103" s="128"/>
      <c r="ARB103" s="128"/>
      <c r="ARC103" s="128"/>
      <c r="ARD103" s="128"/>
      <c r="ARE103" s="128"/>
      <c r="ARF103" s="128"/>
      <c r="ARG103" s="128"/>
      <c r="ARH103" s="128"/>
      <c r="ARI103" s="128"/>
      <c r="ARJ103" s="128"/>
      <c r="ARK103" s="128"/>
      <c r="ARL103" s="128"/>
      <c r="ARM103" s="128"/>
      <c r="ARN103" s="128"/>
      <c r="ARO103" s="128"/>
      <c r="ARP103" s="128"/>
      <c r="ARQ103" s="128"/>
      <c r="ARR103" s="128"/>
      <c r="ARS103" s="128"/>
      <c r="ART103" s="128"/>
      <c r="ARU103" s="128"/>
      <c r="ARV103" s="128"/>
      <c r="ARW103" s="128"/>
      <c r="ARX103" s="128"/>
      <c r="ARY103" s="128"/>
      <c r="ARZ103" s="128"/>
      <c r="ASA103" s="128"/>
      <c r="ASB103" s="128"/>
      <c r="ASC103" s="128"/>
      <c r="ASD103" s="128"/>
      <c r="ASE103" s="128"/>
      <c r="ASF103" s="128"/>
      <c r="ASG103" s="128"/>
      <c r="ASH103" s="128"/>
      <c r="ASI103" s="128"/>
      <c r="ASJ103" s="128"/>
      <c r="ASK103" s="128"/>
      <c r="ASL103" s="128"/>
      <c r="ASM103" s="128"/>
      <c r="ASN103" s="128"/>
      <c r="ASO103" s="128"/>
      <c r="ASP103" s="128"/>
      <c r="ASQ103" s="128"/>
      <c r="ASR103" s="128"/>
      <c r="ASS103" s="128"/>
      <c r="AST103" s="128"/>
      <c r="ASU103" s="128"/>
      <c r="ASV103" s="128"/>
      <c r="ASW103" s="128"/>
      <c r="ASX103" s="128"/>
      <c r="ASY103" s="128"/>
      <c r="ASZ103" s="128"/>
      <c r="ATA103" s="128"/>
      <c r="ATB103" s="128"/>
      <c r="ATC103" s="128"/>
      <c r="ATD103" s="128"/>
      <c r="ATE103" s="128"/>
      <c r="ATF103" s="128"/>
      <c r="ATG103" s="128"/>
      <c r="ATH103" s="128"/>
      <c r="ATI103" s="128"/>
      <c r="ATJ103" s="128"/>
      <c r="ATK103" s="128"/>
      <c r="ATL103" s="128"/>
      <c r="ATM103" s="128"/>
      <c r="ATN103" s="128"/>
      <c r="ATO103" s="128"/>
      <c r="ATP103" s="128"/>
      <c r="ATQ103" s="128"/>
      <c r="ATR103" s="128"/>
      <c r="ATS103" s="128"/>
      <c r="ATT103" s="128"/>
      <c r="ATU103" s="128"/>
      <c r="ATV103" s="128"/>
      <c r="ATW103" s="128"/>
      <c r="ATX103" s="128"/>
      <c r="ATY103" s="128"/>
      <c r="ATZ103" s="128"/>
      <c r="AUA103" s="128"/>
      <c r="AUB103" s="128"/>
      <c r="AUC103" s="128"/>
      <c r="AUD103" s="128"/>
      <c r="AUE103" s="128"/>
      <c r="AUF103" s="128"/>
      <c r="AUG103" s="128"/>
      <c r="AUH103" s="128"/>
      <c r="AUI103" s="128"/>
      <c r="AUJ103" s="128"/>
      <c r="AUK103" s="128"/>
      <c r="AUL103" s="128"/>
      <c r="AUM103" s="128"/>
      <c r="AUN103" s="128"/>
      <c r="AUO103" s="128"/>
      <c r="AUP103" s="128"/>
      <c r="AUQ103" s="128"/>
      <c r="AUR103" s="128"/>
      <c r="AUS103" s="128"/>
      <c r="AUT103" s="128"/>
      <c r="AUU103" s="128"/>
      <c r="AUV103" s="128"/>
      <c r="AUW103" s="128"/>
      <c r="AUX103" s="128"/>
      <c r="AUY103" s="128"/>
      <c r="AUZ103" s="128"/>
      <c r="AVA103" s="128"/>
      <c r="AVB103" s="128"/>
      <c r="AVC103" s="128"/>
      <c r="AVD103" s="128"/>
      <c r="AVE103" s="128"/>
      <c r="AVF103" s="128"/>
      <c r="AVG103" s="128"/>
      <c r="AVH103" s="128"/>
      <c r="AVI103" s="128"/>
      <c r="AVJ103" s="128"/>
      <c r="AVK103" s="128"/>
      <c r="AVL103" s="22"/>
      <c r="AVM103" s="112"/>
      <c r="AVN103" s="128"/>
      <c r="AVO103" s="128"/>
      <c r="AVP103" s="128"/>
      <c r="AVQ103" s="128"/>
      <c r="AVR103" s="128"/>
      <c r="AVS103" s="128"/>
      <c r="AVT103" s="128"/>
      <c r="AVU103" s="128"/>
      <c r="AVV103" s="128"/>
      <c r="AVW103" s="128"/>
      <c r="AVX103" s="128"/>
      <c r="AVY103" s="128"/>
      <c r="AVZ103" s="128"/>
      <c r="AWA103" s="128"/>
      <c r="AWB103" s="128"/>
      <c r="AWC103" s="128"/>
      <c r="AWD103" s="128"/>
      <c r="AWE103" s="128"/>
      <c r="AWF103" s="128"/>
      <c r="AWG103" s="128"/>
      <c r="AWH103" s="128"/>
      <c r="AWI103" s="128"/>
      <c r="AWJ103" s="128"/>
      <c r="AWK103" s="128"/>
      <c r="AWL103" s="128"/>
      <c r="AWM103" s="128"/>
      <c r="AWN103" s="128"/>
      <c r="AWO103" s="128"/>
      <c r="AWP103" s="128"/>
      <c r="AWQ103" s="128"/>
      <c r="AWR103" s="128"/>
      <c r="AWS103" s="128"/>
      <c r="AWT103" s="128"/>
      <c r="AWU103" s="128"/>
      <c r="AWV103" s="128"/>
      <c r="AWW103" s="128"/>
      <c r="AWX103" s="128"/>
      <c r="AWY103" s="128"/>
      <c r="AWZ103" s="128"/>
      <c r="AXA103" s="128"/>
      <c r="AXB103" s="128"/>
      <c r="AXC103" s="128"/>
      <c r="AXD103" s="128"/>
      <c r="AXE103" s="128"/>
      <c r="AXF103" s="128"/>
      <c r="AXG103" s="128"/>
      <c r="AXH103" s="128"/>
      <c r="AXI103" s="128"/>
      <c r="AXJ103" s="128"/>
      <c r="AXK103" s="128"/>
      <c r="AXL103" s="128"/>
      <c r="AXM103" s="128"/>
      <c r="AXN103" s="128"/>
      <c r="AXO103" s="128"/>
      <c r="AXP103" s="128"/>
      <c r="AXQ103" s="128"/>
      <c r="AXR103" s="128"/>
      <c r="AXS103" s="128"/>
      <c r="AXT103" s="128"/>
      <c r="AXU103" s="128"/>
      <c r="AXV103" s="128"/>
      <c r="AXW103" s="128"/>
      <c r="AXX103" s="128"/>
      <c r="AXY103" s="128"/>
      <c r="AXZ103" s="128"/>
      <c r="AYA103" s="128"/>
      <c r="AYB103" s="128"/>
      <c r="AYC103" s="128"/>
      <c r="AYD103" s="128"/>
      <c r="AYE103" s="128"/>
      <c r="AYF103" s="128"/>
      <c r="AYG103" s="128"/>
      <c r="AYH103" s="128"/>
      <c r="AYI103" s="128"/>
      <c r="AYJ103" s="128"/>
      <c r="AYK103" s="128"/>
      <c r="AYL103" s="128"/>
      <c r="AYM103" s="128"/>
      <c r="AYN103" s="128"/>
      <c r="AYO103" s="128"/>
      <c r="AYP103" s="128"/>
      <c r="AYQ103" s="128"/>
      <c r="AYR103" s="128"/>
      <c r="AYS103" s="128"/>
      <c r="AYT103" s="128"/>
      <c r="AYU103" s="128"/>
      <c r="AYV103" s="128"/>
      <c r="AYW103" s="128"/>
      <c r="AYX103" s="128"/>
      <c r="AYY103" s="128"/>
      <c r="AYZ103" s="128"/>
      <c r="AZA103" s="128"/>
      <c r="AZB103" s="128"/>
      <c r="AZC103" s="128"/>
      <c r="AZD103" s="128"/>
      <c r="AZE103" s="128"/>
      <c r="AZF103" s="128"/>
      <c r="AZG103" s="128"/>
      <c r="AZH103" s="128"/>
      <c r="AZI103" s="128"/>
      <c r="AZJ103" s="128"/>
      <c r="AZK103" s="128"/>
      <c r="AZL103" s="128"/>
      <c r="AZM103" s="128"/>
      <c r="AZN103" s="128"/>
      <c r="AZO103" s="128"/>
      <c r="AZP103" s="128"/>
      <c r="AZQ103" s="128"/>
      <c r="AZR103" s="128"/>
      <c r="AZS103" s="128"/>
      <c r="AZT103" s="128"/>
      <c r="AZU103" s="128"/>
      <c r="AZV103" s="128"/>
      <c r="AZW103" s="128"/>
      <c r="AZX103" s="128"/>
      <c r="AZY103" s="128"/>
      <c r="AZZ103" s="128"/>
      <c r="BAA103" s="128"/>
      <c r="BAB103" s="128"/>
      <c r="BAC103" s="128"/>
      <c r="BAD103" s="128"/>
      <c r="BAE103" s="128"/>
      <c r="BAF103" s="128"/>
      <c r="BAG103" s="128"/>
      <c r="BAH103" s="128"/>
      <c r="BAI103" s="128"/>
      <c r="BAJ103" s="128"/>
      <c r="BAK103" s="128"/>
      <c r="BAL103" s="128"/>
      <c r="BAM103" s="128"/>
      <c r="BAN103" s="128"/>
      <c r="BAO103" s="128"/>
      <c r="BAP103" s="128"/>
      <c r="BAQ103" s="128"/>
      <c r="BAR103" s="128"/>
      <c r="BAS103" s="128"/>
      <c r="BAT103" s="128"/>
      <c r="BAU103" s="128"/>
      <c r="BAV103" s="128"/>
      <c r="BAW103" s="128"/>
      <c r="BAX103" s="128"/>
      <c r="BAY103" s="128"/>
      <c r="BAZ103" s="128"/>
      <c r="BBA103" s="128"/>
      <c r="BBB103" s="128"/>
      <c r="BBC103" s="128"/>
      <c r="BBD103" s="128"/>
      <c r="BBE103" s="128"/>
      <c r="BBF103" s="128"/>
      <c r="BBG103" s="128"/>
      <c r="BBH103" s="128"/>
      <c r="BBI103" s="128"/>
      <c r="BBJ103" s="128"/>
      <c r="BBK103" s="128"/>
      <c r="BBL103" s="128"/>
      <c r="BBM103" s="128"/>
      <c r="BBN103" s="128"/>
      <c r="BBO103" s="128"/>
      <c r="BBP103" s="128"/>
      <c r="BBQ103" s="128"/>
      <c r="BBR103" s="128"/>
      <c r="BBS103" s="128"/>
      <c r="BBT103" s="128"/>
      <c r="BBU103" s="128"/>
      <c r="BBV103" s="128"/>
      <c r="BBW103" s="128"/>
      <c r="BBX103" s="128"/>
      <c r="BBY103" s="128"/>
      <c r="BBZ103" s="128"/>
      <c r="BCA103" s="128"/>
      <c r="BCB103" s="128"/>
      <c r="BCC103" s="128"/>
      <c r="BCD103" s="128"/>
      <c r="BCE103" s="128"/>
      <c r="BCF103" s="128"/>
      <c r="BCG103" s="128"/>
      <c r="BCH103" s="128"/>
      <c r="BCI103" s="128"/>
      <c r="BCJ103" s="128"/>
      <c r="BCK103" s="128"/>
      <c r="BCL103" s="128"/>
      <c r="BCM103" s="128"/>
      <c r="BCN103" s="128"/>
      <c r="BCO103" s="128"/>
      <c r="BCP103" s="128"/>
      <c r="BCQ103" s="128"/>
      <c r="BCR103" s="128"/>
      <c r="BCS103" s="128"/>
      <c r="BCT103" s="128"/>
      <c r="BCU103" s="128"/>
      <c r="BCV103" s="128"/>
      <c r="BCW103" s="128"/>
      <c r="BCX103" s="128"/>
      <c r="BCY103" s="128"/>
      <c r="BCZ103" s="128"/>
      <c r="BDA103" s="128"/>
      <c r="BDB103" s="128"/>
      <c r="BDC103" s="128"/>
      <c r="BDD103" s="128"/>
      <c r="BDE103" s="128"/>
      <c r="BDF103" s="128"/>
      <c r="BDG103" s="128"/>
      <c r="BDH103" s="128"/>
      <c r="BDI103" s="128"/>
      <c r="BDJ103" s="128"/>
      <c r="BDK103" s="128"/>
      <c r="BDL103" s="128"/>
      <c r="BDM103" s="128"/>
      <c r="BDN103" s="128"/>
      <c r="BDO103" s="128"/>
      <c r="BDP103" s="128"/>
      <c r="BDQ103" s="128"/>
      <c r="BDR103" s="128"/>
      <c r="BDS103" s="128"/>
      <c r="BDT103" s="128"/>
      <c r="BDU103" s="128"/>
      <c r="BDV103" s="128"/>
      <c r="BDW103" s="128"/>
      <c r="BDX103" s="128"/>
      <c r="BDY103" s="128"/>
      <c r="BDZ103" s="128"/>
      <c r="BEA103" s="128"/>
      <c r="BEB103" s="128"/>
      <c r="BEC103" s="128"/>
      <c r="BED103" s="128"/>
      <c r="BEE103" s="128"/>
      <c r="BEF103" s="128"/>
      <c r="BEG103" s="128"/>
      <c r="BEH103" s="128"/>
      <c r="BEI103" s="128"/>
      <c r="BEJ103" s="128"/>
      <c r="BEK103" s="128"/>
      <c r="BEL103" s="128"/>
      <c r="BEM103" s="128"/>
      <c r="BEN103" s="128"/>
      <c r="BEO103" s="128"/>
      <c r="BEP103" s="128"/>
      <c r="BEQ103" s="128"/>
      <c r="BER103" s="128"/>
      <c r="BES103" s="128"/>
      <c r="BET103" s="128"/>
      <c r="BEU103" s="128"/>
      <c r="BEV103" s="128"/>
      <c r="BEW103" s="128"/>
      <c r="BEX103" s="128"/>
      <c r="BEY103" s="128"/>
      <c r="BEZ103" s="128"/>
      <c r="BFA103" s="128"/>
      <c r="BFB103" s="128"/>
      <c r="BFC103" s="128"/>
      <c r="BFD103" s="128"/>
      <c r="BFE103" s="128"/>
      <c r="BFF103" s="128"/>
      <c r="BFG103" s="128"/>
      <c r="BFH103" s="128"/>
      <c r="BFI103" s="128"/>
      <c r="BFJ103" s="128"/>
      <c r="BFK103" s="128"/>
      <c r="BFL103" s="128"/>
      <c r="BFM103" s="128"/>
      <c r="BFN103" s="128"/>
      <c r="BFO103" s="128"/>
      <c r="BFP103" s="128"/>
      <c r="BFQ103" s="128"/>
      <c r="BFR103" s="128"/>
      <c r="BFS103" s="128"/>
      <c r="BFT103" s="128"/>
      <c r="BFU103" s="128"/>
      <c r="BFV103" s="128"/>
      <c r="BFW103" s="128"/>
      <c r="BFX103" s="128"/>
      <c r="BFY103" s="128"/>
      <c r="BFZ103" s="128"/>
      <c r="BGA103" s="128"/>
      <c r="BGB103" s="128"/>
      <c r="BGC103" s="128"/>
      <c r="BGD103" s="128"/>
      <c r="BGE103" s="128"/>
      <c r="BGF103" s="128"/>
      <c r="BGG103" s="128"/>
      <c r="BGH103" s="128"/>
      <c r="BGI103" s="128"/>
      <c r="BGJ103" s="128"/>
      <c r="BGK103" s="128"/>
      <c r="BGL103" s="128"/>
      <c r="BGM103" s="128"/>
      <c r="BGN103" s="128"/>
      <c r="BGO103" s="128"/>
      <c r="BGP103" s="128"/>
      <c r="BGQ103" s="128"/>
      <c r="BGR103" s="128"/>
      <c r="BGS103" s="128"/>
      <c r="BGT103" s="128"/>
      <c r="BGU103" s="128"/>
      <c r="BGV103" s="128"/>
      <c r="BGW103" s="128"/>
      <c r="BGX103" s="128"/>
      <c r="BGY103" s="128"/>
      <c r="BGZ103" s="128"/>
      <c r="BHA103" s="128"/>
      <c r="BHB103" s="128"/>
      <c r="BHC103" s="128"/>
      <c r="BHD103" s="128"/>
      <c r="BHE103" s="128"/>
      <c r="BHF103" s="128"/>
      <c r="BHG103" s="128"/>
      <c r="BHH103" s="128"/>
      <c r="BHI103" s="128"/>
      <c r="BHJ103" s="128"/>
      <c r="BHK103" s="128"/>
      <c r="BHL103" s="128"/>
      <c r="BHM103" s="128"/>
      <c r="BHN103" s="128"/>
      <c r="BHO103" s="128"/>
      <c r="BHP103" s="128"/>
      <c r="BHQ103" s="128"/>
      <c r="BHR103" s="128"/>
      <c r="BHS103" s="128"/>
      <c r="BHT103" s="128"/>
      <c r="BHU103" s="128"/>
      <c r="BHV103" s="128"/>
      <c r="BHW103" s="128"/>
      <c r="BHX103" s="128"/>
      <c r="BHY103" s="128"/>
      <c r="BHZ103" s="128"/>
      <c r="BIA103" s="128"/>
      <c r="BIB103" s="128"/>
      <c r="BIC103" s="128"/>
      <c r="BID103" s="128"/>
      <c r="BIE103" s="128"/>
      <c r="BIF103" s="128"/>
      <c r="BIG103" s="128"/>
      <c r="BIH103" s="128"/>
      <c r="BII103" s="128"/>
      <c r="BIJ103" s="128"/>
      <c r="BIK103" s="128"/>
      <c r="BIL103" s="128"/>
      <c r="BIM103" s="128"/>
      <c r="BIN103" s="128"/>
      <c r="BIO103" s="128"/>
      <c r="BIP103" s="128"/>
      <c r="BIQ103" s="128"/>
      <c r="BIR103" s="128"/>
      <c r="BIS103" s="128"/>
      <c r="BIT103" s="128"/>
      <c r="BIU103" s="128"/>
      <c r="BIV103" s="128"/>
      <c r="BIW103" s="128"/>
      <c r="BIX103" s="128"/>
      <c r="BIY103" s="128"/>
      <c r="BIZ103" s="128"/>
      <c r="BJA103" s="128"/>
      <c r="BJB103" s="128"/>
      <c r="BJC103" s="128"/>
      <c r="BJD103" s="128"/>
      <c r="BJE103" s="128"/>
      <c r="BJF103" s="128"/>
      <c r="BJG103" s="128"/>
      <c r="BJH103" s="128"/>
      <c r="BJI103" s="128"/>
      <c r="BJJ103" s="128"/>
      <c r="BJK103" s="128"/>
      <c r="BJL103" s="128"/>
      <c r="BJM103" s="128"/>
      <c r="BJN103" s="128"/>
      <c r="BJO103" s="128"/>
      <c r="BJP103" s="128"/>
      <c r="BJQ103" s="128"/>
      <c r="BJR103" s="128"/>
      <c r="BJS103" s="128"/>
      <c r="BJT103" s="128"/>
      <c r="BJU103" s="128"/>
      <c r="BJV103" s="128"/>
      <c r="BJW103" s="128"/>
      <c r="BJX103" s="128"/>
      <c r="BJY103" s="128"/>
      <c r="BJZ103" s="128"/>
      <c r="BKA103" s="128"/>
      <c r="BKB103" s="128"/>
      <c r="BKC103" s="128"/>
      <c r="BKD103" s="128"/>
      <c r="BKE103" s="128"/>
      <c r="BKF103" s="128"/>
      <c r="BKG103" s="128"/>
      <c r="BKH103" s="128"/>
      <c r="BKI103" s="128"/>
      <c r="BKJ103" s="128"/>
      <c r="BKK103" s="128"/>
      <c r="BKL103" s="128"/>
      <c r="BKM103" s="128"/>
      <c r="BKN103" s="128"/>
      <c r="BKO103" s="128"/>
      <c r="BKP103" s="128"/>
      <c r="BKQ103" s="128"/>
      <c r="BKR103" s="128"/>
      <c r="BKS103" s="128"/>
      <c r="BKT103" s="128"/>
      <c r="BKU103" s="128"/>
      <c r="BKV103" s="128"/>
      <c r="BKW103" s="128"/>
      <c r="BKX103" s="128"/>
      <c r="BKY103" s="128"/>
      <c r="BKZ103" s="128"/>
      <c r="BLA103" s="128"/>
      <c r="BLB103" s="128"/>
      <c r="BLC103" s="128"/>
      <c r="BLD103" s="128"/>
      <c r="BLE103" s="128"/>
      <c r="BLF103" s="128"/>
      <c r="BLG103" s="128"/>
      <c r="BLH103" s="128"/>
      <c r="BLI103" s="128"/>
      <c r="BLJ103" s="128"/>
      <c r="BLK103" s="128"/>
      <c r="BLL103" s="128"/>
      <c r="BLM103" s="128"/>
      <c r="BLN103" s="128"/>
      <c r="BLO103" s="128"/>
      <c r="BLP103" s="128"/>
      <c r="BLQ103" s="128"/>
      <c r="BLR103" s="128"/>
      <c r="BLS103" s="128"/>
      <c r="BLT103" s="128"/>
      <c r="BLU103" s="128"/>
      <c r="BLV103" s="128"/>
      <c r="BLW103" s="128"/>
      <c r="BLX103" s="128"/>
      <c r="BLY103" s="128"/>
      <c r="BLZ103" s="128"/>
      <c r="BMA103" s="128"/>
      <c r="BMB103" s="128"/>
      <c r="BMC103" s="128"/>
      <c r="BMD103" s="128"/>
      <c r="BME103" s="128"/>
      <c r="BMF103" s="128"/>
      <c r="BMG103" s="128"/>
      <c r="BMH103" s="128"/>
      <c r="BMI103" s="128"/>
      <c r="BMJ103" s="128"/>
      <c r="BMK103" s="128"/>
      <c r="BML103" s="128"/>
      <c r="BMM103" s="128"/>
      <c r="BMN103" s="128"/>
      <c r="BMO103" s="128"/>
      <c r="BMP103" s="128"/>
      <c r="BMQ103" s="128"/>
      <c r="BMR103" s="128"/>
      <c r="BMS103" s="128"/>
      <c r="BMT103" s="128"/>
      <c r="BMU103" s="128"/>
      <c r="BMV103" s="128"/>
      <c r="BMW103" s="128"/>
      <c r="BMX103" s="128"/>
      <c r="BMY103" s="128"/>
      <c r="BMZ103" s="128"/>
      <c r="BNA103" s="128"/>
      <c r="BNB103" s="128"/>
      <c r="BNC103" s="128"/>
      <c r="BND103" s="128"/>
      <c r="BNE103" s="128"/>
      <c r="BNF103" s="128"/>
      <c r="BNG103" s="128"/>
      <c r="BNH103" s="128"/>
      <c r="BNI103" s="128"/>
      <c r="BNJ103" s="128"/>
      <c r="BNK103" s="128"/>
      <c r="BNL103" s="128"/>
      <c r="BNM103" s="128"/>
      <c r="BNN103" s="128"/>
      <c r="BNO103" s="128"/>
      <c r="BNP103" s="128"/>
      <c r="BNQ103" s="128"/>
      <c r="BNR103" s="128"/>
      <c r="BNS103" s="128"/>
      <c r="BNT103" s="128"/>
      <c r="BNU103" s="128"/>
      <c r="BNV103" s="128"/>
      <c r="BNW103" s="128"/>
      <c r="BNX103" s="128"/>
      <c r="BNY103" s="128"/>
      <c r="BNZ103" s="128"/>
      <c r="BOA103" s="128"/>
      <c r="BOB103" s="128"/>
      <c r="BOC103" s="128"/>
      <c r="BOD103" s="128"/>
      <c r="BOE103" s="128"/>
      <c r="BOF103" s="128"/>
      <c r="BOG103" s="128"/>
      <c r="BOH103" s="128"/>
      <c r="BOI103" s="128"/>
      <c r="BOJ103" s="128"/>
      <c r="BOK103" s="128"/>
      <c r="BOL103" s="128"/>
      <c r="BOM103" s="128"/>
      <c r="BON103" s="128"/>
      <c r="BOO103" s="128"/>
      <c r="BOP103" s="128"/>
      <c r="BOQ103" s="128"/>
      <c r="BOR103" s="128"/>
      <c r="BOS103" s="128"/>
      <c r="BOT103" s="128"/>
      <c r="BOU103" s="128"/>
      <c r="BOV103" s="128"/>
      <c r="BOW103" s="128"/>
      <c r="BOX103" s="128"/>
      <c r="BOY103" s="128"/>
      <c r="BOZ103" s="128"/>
      <c r="BPA103" s="128"/>
      <c r="BPB103" s="128"/>
      <c r="BPC103" s="128"/>
      <c r="BPD103" s="128"/>
      <c r="BPE103" s="128"/>
      <c r="BPF103" s="128"/>
      <c r="BPG103" s="128"/>
      <c r="BPH103" s="128"/>
      <c r="BPI103" s="128"/>
      <c r="BPJ103" s="128"/>
      <c r="BPK103" s="128"/>
      <c r="BPL103" s="128"/>
      <c r="BPM103" s="128"/>
      <c r="BPN103" s="128"/>
      <c r="BPO103" s="128"/>
      <c r="BPP103" s="128"/>
      <c r="BPQ103" s="128"/>
      <c r="BPR103" s="128"/>
      <c r="BPS103" s="128"/>
      <c r="BPT103" s="128"/>
      <c r="BPU103" s="128"/>
      <c r="BPV103" s="128"/>
      <c r="BPW103" s="128"/>
      <c r="BPX103" s="128"/>
      <c r="BPY103" s="128"/>
      <c r="BPZ103" s="128"/>
      <c r="BQA103" s="128"/>
      <c r="BQB103" s="128"/>
      <c r="BQC103" s="128"/>
      <c r="BQD103" s="128"/>
      <c r="BQE103" s="128"/>
      <c r="BQF103" s="128"/>
      <c r="BQG103" s="128"/>
      <c r="BQH103" s="128"/>
      <c r="BQI103" s="128"/>
      <c r="BQJ103" s="128"/>
      <c r="BQK103" s="128"/>
      <c r="BQL103" s="128"/>
      <c r="BQM103" s="128"/>
      <c r="BQN103" s="128"/>
      <c r="BQO103" s="128"/>
      <c r="BQP103" s="128"/>
      <c r="BQQ103" s="128"/>
      <c r="BQR103" s="128"/>
      <c r="BQS103" s="128"/>
      <c r="BQT103" s="128"/>
      <c r="BQU103" s="128"/>
      <c r="BQV103" s="128"/>
      <c r="BQW103" s="128"/>
      <c r="BQX103" s="128"/>
      <c r="BQY103" s="128"/>
      <c r="BQZ103" s="128"/>
      <c r="BRA103" s="128"/>
      <c r="BRB103" s="128"/>
      <c r="BRC103" s="128"/>
      <c r="BRD103" s="128"/>
      <c r="BRE103" s="128"/>
      <c r="BRF103" s="128"/>
      <c r="BRG103" s="128"/>
      <c r="BRH103" s="128"/>
      <c r="BRI103" s="128"/>
      <c r="BRJ103" s="128"/>
      <c r="BRK103" s="128"/>
      <c r="BRL103" s="128"/>
      <c r="BRM103" s="128"/>
      <c r="BRN103" s="128"/>
      <c r="BRO103" s="128"/>
      <c r="BRP103" s="128"/>
      <c r="BRQ103" s="128"/>
      <c r="BRR103" s="128"/>
      <c r="BRS103" s="128"/>
      <c r="BRT103" s="128"/>
      <c r="BRU103" s="128"/>
      <c r="BRV103" s="128"/>
      <c r="BRW103" s="128"/>
      <c r="BRX103" s="128"/>
      <c r="BRY103" s="128"/>
      <c r="BRZ103" s="128"/>
      <c r="BSA103" s="128"/>
      <c r="BSB103" s="128"/>
      <c r="BSC103" s="128"/>
      <c r="BSD103" s="128"/>
      <c r="BSE103" s="128"/>
      <c r="BSF103" s="128"/>
      <c r="BSG103" s="128"/>
      <c r="BSH103" s="128"/>
      <c r="BSI103" s="128"/>
      <c r="BSJ103" s="128"/>
      <c r="BSK103" s="128"/>
      <c r="BSL103" s="128"/>
      <c r="BSM103" s="128"/>
      <c r="BSN103" s="128"/>
      <c r="BSO103" s="128"/>
      <c r="BSP103" s="128"/>
      <c r="BSQ103" s="128"/>
      <c r="BSR103" s="128"/>
      <c r="BSS103" s="128"/>
      <c r="BST103" s="128"/>
      <c r="BSU103" s="128"/>
      <c r="BSV103" s="128"/>
      <c r="BSW103" s="128"/>
      <c r="BSX103" s="128"/>
      <c r="BSY103" s="128"/>
      <c r="BSZ103" s="128"/>
      <c r="BTA103" s="128"/>
      <c r="BTB103" s="128"/>
      <c r="BTC103" s="128"/>
      <c r="BTD103" s="128"/>
      <c r="BTE103" s="128"/>
      <c r="BTF103" s="128"/>
      <c r="BTG103" s="128"/>
      <c r="BTH103" s="128"/>
      <c r="BTI103" s="128"/>
      <c r="BTJ103" s="128"/>
      <c r="BTK103" s="128"/>
      <c r="BTL103" s="128"/>
      <c r="BTM103" s="128"/>
      <c r="BTN103" s="128"/>
      <c r="BTO103" s="128"/>
      <c r="BTP103" s="128"/>
      <c r="BTQ103" s="128"/>
      <c r="BTR103" s="128"/>
      <c r="BTS103" s="128"/>
      <c r="BTT103" s="128"/>
      <c r="BTU103" s="128"/>
      <c r="BTV103" s="128"/>
      <c r="BTW103" s="128"/>
      <c r="BTX103" s="128"/>
      <c r="BTY103" s="128"/>
      <c r="BTZ103" s="128"/>
      <c r="BUA103" s="128"/>
      <c r="BUB103" s="128"/>
      <c r="BUC103" s="128"/>
      <c r="BUD103" s="128"/>
      <c r="BUE103" s="128"/>
      <c r="BUF103" s="128"/>
      <c r="BUG103" s="128"/>
      <c r="BUH103" s="128"/>
      <c r="BUI103" s="128"/>
      <c r="BUJ103" s="128"/>
      <c r="BUK103" s="128"/>
      <c r="BUL103" s="128"/>
      <c r="BUM103" s="128"/>
      <c r="BUN103" s="128"/>
      <c r="BUO103" s="128"/>
      <c r="BUP103" s="128"/>
      <c r="BUQ103" s="128"/>
      <c r="BUR103" s="128"/>
      <c r="BUS103" s="128"/>
      <c r="BUT103" s="128"/>
      <c r="BUU103" s="128"/>
      <c r="BUV103" s="128"/>
      <c r="BUW103" s="128"/>
      <c r="BUX103" s="128"/>
      <c r="BUY103" s="128"/>
      <c r="BUZ103" s="128"/>
      <c r="BVA103" s="128"/>
      <c r="BVB103" s="128"/>
      <c r="BVC103" s="128"/>
      <c r="BVD103" s="128"/>
      <c r="BVE103" s="128"/>
      <c r="BVF103" s="128"/>
      <c r="BVG103" s="128"/>
      <c r="BVH103" s="128"/>
      <c r="BVI103" s="128"/>
      <c r="BVJ103" s="128"/>
      <c r="BVK103" s="128"/>
      <c r="BVL103" s="128"/>
      <c r="BVM103" s="128"/>
      <c r="BVN103" s="128"/>
      <c r="BVO103" s="128"/>
      <c r="BVP103" s="128"/>
      <c r="BVQ103" s="128"/>
      <c r="BVR103" s="128"/>
      <c r="BVS103" s="128"/>
      <c r="BVT103" s="128"/>
      <c r="BVU103" s="128"/>
      <c r="BVV103" s="128"/>
      <c r="BVW103" s="128"/>
      <c r="BVX103" s="128"/>
      <c r="BVY103" s="128"/>
      <c r="BVZ103" s="128"/>
      <c r="BWA103" s="128"/>
      <c r="BWB103" s="128"/>
      <c r="BWC103" s="128"/>
      <c r="BWD103" s="128"/>
      <c r="BWE103" s="128"/>
      <c r="BWF103" s="128"/>
      <c r="BWG103" s="128"/>
      <c r="BWH103" s="128"/>
      <c r="BWI103" s="128"/>
      <c r="BWJ103" s="128"/>
      <c r="BWK103" s="128"/>
      <c r="BWL103" s="128"/>
      <c r="BWM103" s="128"/>
      <c r="BWN103" s="128"/>
      <c r="BWO103" s="128"/>
      <c r="BWP103" s="128"/>
      <c r="BWQ103" s="128"/>
      <c r="BWR103" s="128"/>
      <c r="BWS103" s="128"/>
      <c r="BWT103" s="128"/>
      <c r="BWU103" s="128"/>
      <c r="BWV103" s="128"/>
      <c r="BWW103" s="128"/>
      <c r="BWX103" s="128"/>
      <c r="BWY103" s="128"/>
      <c r="BWZ103" s="128"/>
      <c r="BXA103" s="128"/>
      <c r="BXB103" s="128"/>
      <c r="BXC103" s="128"/>
      <c r="BXD103" s="128"/>
      <c r="BXE103" s="128"/>
      <c r="BXF103" s="128"/>
      <c r="BXG103" s="128"/>
      <c r="BXH103" s="128"/>
      <c r="BXI103" s="128"/>
      <c r="BXJ103" s="128"/>
      <c r="BXK103" s="128"/>
      <c r="BXL103" s="128"/>
      <c r="BXM103" s="128"/>
      <c r="BXN103" s="128"/>
      <c r="BXO103" s="128"/>
      <c r="BXP103" s="128"/>
      <c r="BXQ103" s="128"/>
      <c r="BXR103" s="128"/>
      <c r="BXS103" s="128"/>
      <c r="BXT103" s="128"/>
      <c r="BXU103" s="128"/>
      <c r="BXV103" s="128"/>
      <c r="BXW103" s="128"/>
      <c r="BXX103" s="128"/>
      <c r="BXY103" s="128"/>
      <c r="BXZ103" s="128"/>
      <c r="BYA103" s="128"/>
      <c r="BYB103" s="128"/>
      <c r="BYC103" s="128"/>
      <c r="BYD103" s="128"/>
      <c r="BYE103" s="128"/>
      <c r="BYF103" s="128"/>
      <c r="BYG103" s="128"/>
      <c r="BYH103" s="128"/>
      <c r="BYI103" s="128"/>
      <c r="BYJ103" s="128"/>
      <c r="BYK103" s="2"/>
    </row>
    <row r="104" spans="1:2013" x14ac:dyDescent="0.35">
      <c r="A104" s="359"/>
      <c r="B104" s="308"/>
      <c r="C104" s="80" t="s">
        <v>162</v>
      </c>
      <c r="D104" s="102" t="s">
        <v>163</v>
      </c>
      <c r="E104" s="102"/>
      <c r="F104" s="326"/>
      <c r="G104" s="329"/>
      <c r="H104" s="328"/>
      <c r="I104" s="128"/>
      <c r="J104" s="344"/>
      <c r="K104" s="329"/>
      <c r="L104" s="98"/>
      <c r="M104" s="147"/>
      <c r="N104" s="24"/>
      <c r="O104" s="329"/>
      <c r="P104" s="329"/>
      <c r="Q104" s="98"/>
      <c r="R104" s="147"/>
      <c r="S104" s="24"/>
      <c r="T104" s="329"/>
      <c r="U104" s="329"/>
      <c r="V104" s="98"/>
      <c r="W104" s="147"/>
      <c r="X104" s="24"/>
      <c r="Y104" s="329"/>
      <c r="Z104" s="329"/>
      <c r="AA104" s="98"/>
      <c r="AB104" s="147"/>
      <c r="AC104" s="24"/>
      <c r="AD104" s="329"/>
      <c r="AE104" s="329"/>
      <c r="AF104" s="98"/>
      <c r="AG104" s="147"/>
      <c r="AH104" s="24"/>
      <c r="AI104" s="329"/>
      <c r="AJ104" s="329"/>
      <c r="AK104" s="98"/>
      <c r="AL104" s="147"/>
      <c r="AM104" s="24"/>
      <c r="AN104" s="329"/>
      <c r="AO104" s="329"/>
      <c r="AP104" s="98"/>
      <c r="AQ104" s="147"/>
      <c r="AR104" s="24"/>
      <c r="AS104" s="329"/>
      <c r="AT104" s="329"/>
      <c r="AU104" s="98"/>
      <c r="AV104" s="147"/>
      <c r="AW104" s="24"/>
      <c r="AX104" s="329"/>
      <c r="AY104" s="329"/>
      <c r="AZ104" s="98"/>
      <c r="BA104" s="147"/>
      <c r="BB104" s="24"/>
      <c r="BC104" s="329"/>
      <c r="BD104" s="329"/>
      <c r="BE104" s="98"/>
      <c r="BF104" s="147"/>
      <c r="BG104" s="24"/>
      <c r="BH104" s="329"/>
      <c r="BI104" s="329"/>
      <c r="BJ104" s="98"/>
      <c r="BK104" s="147"/>
      <c r="BL104" s="24"/>
      <c r="BM104" s="329"/>
      <c r="BN104" s="329"/>
      <c r="BO104" s="98"/>
      <c r="BP104" s="147"/>
      <c r="BQ104" s="24"/>
      <c r="BR104" s="329"/>
      <c r="BS104" s="329"/>
      <c r="BT104" s="98"/>
      <c r="BU104" s="147"/>
      <c r="BV104" s="24"/>
      <c r="BW104" s="329"/>
      <c r="BX104" s="329"/>
      <c r="BY104" s="98"/>
      <c r="BZ104" s="147"/>
      <c r="CA104" s="24"/>
      <c r="CB104" s="329"/>
      <c r="CC104" s="329"/>
      <c r="CD104" s="98"/>
      <c r="CE104" s="147"/>
      <c r="CF104" s="24"/>
      <c r="CG104" s="329"/>
      <c r="CH104" s="329"/>
      <c r="CI104" s="98"/>
      <c r="CJ104" s="147"/>
      <c r="CK104" s="24"/>
      <c r="CL104" s="329"/>
      <c r="CM104" s="329"/>
      <c r="CN104" s="98"/>
      <c r="CO104" s="147"/>
      <c r="CP104" s="24"/>
      <c r="CQ104" s="329"/>
      <c r="CR104" s="329"/>
      <c r="CS104" s="98"/>
      <c r="CT104" s="147"/>
      <c r="CU104" s="24"/>
      <c r="CV104" s="329"/>
      <c r="CW104" s="329"/>
      <c r="CX104" s="98"/>
      <c r="CY104" s="147"/>
      <c r="CZ104" s="24"/>
      <c r="DA104" s="329"/>
      <c r="DB104" s="329"/>
      <c r="DC104" s="98"/>
      <c r="DD104" s="147"/>
      <c r="DE104" s="24"/>
      <c r="DF104" s="329"/>
      <c r="DG104" s="329"/>
      <c r="DH104" s="98"/>
      <c r="DI104" s="147"/>
      <c r="DJ104" s="24"/>
      <c r="DK104" s="329"/>
      <c r="DL104" s="329"/>
      <c r="DM104" s="98"/>
      <c r="DN104" s="147"/>
      <c r="DO104" s="24"/>
      <c r="DP104" s="329"/>
      <c r="DQ104" s="329"/>
      <c r="DR104" s="98"/>
      <c r="DS104" s="147"/>
      <c r="DT104" s="24"/>
      <c r="DU104" s="329"/>
      <c r="DV104" s="329"/>
      <c r="DW104" s="98"/>
      <c r="DX104" s="147"/>
      <c r="DY104" s="24"/>
      <c r="DZ104" s="329"/>
      <c r="EA104" s="329"/>
      <c r="EB104" s="98"/>
      <c r="EC104" s="147"/>
      <c r="ED104" s="24"/>
      <c r="EE104" s="329"/>
      <c r="EF104" s="329"/>
      <c r="EG104" s="98"/>
      <c r="EH104" s="147"/>
      <c r="EI104" s="24"/>
      <c r="EJ104" s="329"/>
      <c r="EK104" s="329"/>
      <c r="EL104" s="98"/>
      <c r="EM104" s="147"/>
      <c r="EN104" s="24"/>
      <c r="EO104" s="329"/>
      <c r="EP104" s="329"/>
      <c r="EQ104" s="98"/>
      <c r="ER104" s="147"/>
      <c r="ES104" s="24"/>
      <c r="ET104" s="329"/>
      <c r="EU104" s="329"/>
      <c r="EV104" s="98"/>
      <c r="EW104" s="147"/>
      <c r="EX104" s="24"/>
      <c r="EY104" s="329"/>
      <c r="EZ104" s="329"/>
      <c r="FA104" s="98"/>
      <c r="FB104" s="147"/>
      <c r="FC104" s="24"/>
      <c r="FD104" s="329"/>
      <c r="FE104" s="329"/>
      <c r="FF104" s="98"/>
      <c r="FG104" s="147"/>
      <c r="FH104" s="24"/>
      <c r="FI104" s="329"/>
      <c r="FJ104" s="329"/>
      <c r="FK104" s="98"/>
      <c r="FL104" s="147"/>
      <c r="FM104" s="24"/>
      <c r="FN104" s="329"/>
      <c r="FO104" s="329"/>
      <c r="FP104" s="98"/>
      <c r="FQ104" s="147"/>
      <c r="FR104" s="24"/>
      <c r="FS104" s="329"/>
      <c r="FT104" s="329"/>
      <c r="FU104" s="98"/>
      <c r="FV104" s="147"/>
      <c r="FW104" s="24"/>
      <c r="FX104" s="329"/>
      <c r="FY104" s="329"/>
      <c r="FZ104" s="98"/>
      <c r="GA104" s="147"/>
      <c r="GB104" s="24"/>
      <c r="GC104" s="329"/>
      <c r="GD104" s="329"/>
      <c r="GE104" s="98"/>
      <c r="GF104" s="147"/>
      <c r="GG104" s="24"/>
      <c r="GH104" s="329"/>
      <c r="GI104" s="329"/>
      <c r="GJ104" s="98"/>
      <c r="GK104" s="147"/>
      <c r="GL104" s="24"/>
      <c r="GM104" s="329"/>
      <c r="GN104" s="329"/>
      <c r="GO104" s="98"/>
      <c r="GP104" s="147"/>
      <c r="GQ104" s="24"/>
      <c r="GR104" s="329"/>
      <c r="GS104" s="329"/>
      <c r="GT104" s="98"/>
      <c r="GU104" s="147"/>
      <c r="GV104" s="24"/>
      <c r="GW104" s="329"/>
      <c r="GX104" s="329"/>
      <c r="GY104" s="98"/>
      <c r="GZ104" s="147"/>
      <c r="HA104" s="24"/>
      <c r="HB104" s="329"/>
      <c r="HC104" s="329"/>
      <c r="HD104" s="98"/>
      <c r="HE104" s="147"/>
      <c r="HF104" s="24"/>
      <c r="HG104" s="329"/>
      <c r="HH104" s="329"/>
      <c r="HI104" s="98"/>
      <c r="HJ104" s="147"/>
      <c r="HK104" s="24"/>
      <c r="HL104" s="329"/>
      <c r="HM104" s="329"/>
      <c r="HN104" s="98"/>
      <c r="HO104" s="147"/>
      <c r="HP104" s="24"/>
      <c r="HQ104" s="329"/>
      <c r="HR104" s="329"/>
      <c r="HS104" s="98"/>
      <c r="HT104" s="147"/>
      <c r="HU104" s="24"/>
      <c r="HV104" s="329"/>
      <c r="HW104" s="329"/>
      <c r="HX104" s="98"/>
      <c r="HY104" s="147"/>
      <c r="HZ104" s="24"/>
      <c r="IA104" s="329"/>
      <c r="IB104" s="329"/>
      <c r="IC104" s="98"/>
      <c r="ID104" s="147"/>
      <c r="IE104" s="24"/>
      <c r="IF104" s="329"/>
      <c r="IG104" s="329"/>
      <c r="IH104" s="98"/>
      <c r="II104" s="147"/>
      <c r="IJ104" s="24"/>
      <c r="IK104" s="329"/>
      <c r="IL104" s="329"/>
      <c r="IM104" s="98"/>
      <c r="IN104" s="147"/>
      <c r="IO104" s="24"/>
      <c r="IP104" s="329"/>
      <c r="IQ104" s="329"/>
      <c r="IR104" s="98"/>
      <c r="IS104" s="147"/>
      <c r="IT104" s="24"/>
      <c r="IU104" s="329"/>
      <c r="IV104" s="329"/>
      <c r="IW104" s="98"/>
      <c r="IX104" s="147"/>
      <c r="IY104" s="21"/>
      <c r="IZ104" s="117"/>
      <c r="JA104" s="30"/>
      <c r="JB104" s="128"/>
      <c r="JC104" s="128"/>
      <c r="JD104" s="128"/>
      <c r="JE104" s="128"/>
      <c r="JF104" s="128"/>
      <c r="JG104" s="128"/>
      <c r="JH104" s="128"/>
      <c r="JI104" s="128"/>
      <c r="JJ104" s="128"/>
      <c r="JK104" s="128"/>
      <c r="JL104" s="128"/>
      <c r="JM104" s="128"/>
      <c r="JN104" s="128"/>
      <c r="JO104" s="128"/>
      <c r="JP104" s="128"/>
      <c r="JQ104" s="128"/>
      <c r="JR104" s="128"/>
      <c r="JS104" s="128"/>
      <c r="JT104" s="128"/>
      <c r="JU104" s="128"/>
      <c r="JV104" s="128"/>
      <c r="JW104" s="128"/>
      <c r="JX104" s="128"/>
      <c r="JY104" s="128"/>
      <c r="JZ104" s="128"/>
      <c r="KA104" s="128"/>
      <c r="KB104" s="128"/>
      <c r="KC104" s="128"/>
      <c r="KD104" s="128"/>
      <c r="KE104" s="128"/>
      <c r="KF104" s="128"/>
      <c r="KG104" s="128"/>
      <c r="KH104" s="128"/>
      <c r="KI104" s="128"/>
      <c r="KJ104" s="128"/>
      <c r="KK104" s="128"/>
      <c r="KL104" s="128"/>
      <c r="KM104" s="128"/>
      <c r="KN104" s="128"/>
      <c r="KO104" s="128"/>
      <c r="KP104" s="128"/>
      <c r="KQ104" s="128"/>
      <c r="KR104" s="128"/>
      <c r="KS104" s="128"/>
      <c r="KT104" s="128"/>
      <c r="KU104" s="128"/>
      <c r="KV104" s="128"/>
      <c r="KW104" s="128"/>
      <c r="KX104" s="128"/>
      <c r="KY104" s="128"/>
      <c r="KZ104" s="128"/>
      <c r="LA104" s="128"/>
      <c r="LB104" s="128"/>
      <c r="LC104" s="128"/>
      <c r="LD104" s="128"/>
      <c r="LE104" s="128"/>
      <c r="LF104" s="128"/>
      <c r="LG104" s="128"/>
      <c r="LH104" s="128"/>
      <c r="LI104" s="128"/>
      <c r="LJ104" s="128"/>
      <c r="LK104" s="128"/>
      <c r="LL104" s="128"/>
      <c r="LM104" s="128"/>
      <c r="LN104" s="128"/>
      <c r="LO104" s="128"/>
      <c r="LP104" s="128"/>
      <c r="LQ104" s="128"/>
      <c r="LR104" s="128"/>
      <c r="LS104" s="128"/>
      <c r="LT104" s="128"/>
      <c r="LU104" s="128"/>
      <c r="LV104" s="128"/>
      <c r="LW104" s="128"/>
      <c r="LX104" s="128"/>
      <c r="LY104" s="128"/>
      <c r="LZ104" s="128"/>
      <c r="MA104" s="128"/>
      <c r="MB104" s="128"/>
      <c r="MC104" s="128"/>
      <c r="MD104" s="128"/>
      <c r="ME104" s="128"/>
      <c r="MF104" s="128"/>
      <c r="MG104" s="128"/>
      <c r="MH104" s="128"/>
      <c r="MI104" s="128"/>
      <c r="MJ104" s="128"/>
      <c r="MK104" s="128"/>
      <c r="ML104" s="128"/>
      <c r="MM104" s="128"/>
      <c r="MN104" s="128"/>
      <c r="MO104" s="128"/>
      <c r="MP104" s="128"/>
      <c r="MQ104" s="128"/>
      <c r="MR104" s="128"/>
      <c r="MS104" s="128"/>
      <c r="MT104" s="128"/>
      <c r="MU104" s="128"/>
      <c r="MV104" s="128"/>
      <c r="MW104" s="128"/>
      <c r="MX104" s="128"/>
      <c r="MY104" s="128"/>
      <c r="MZ104" s="128"/>
      <c r="NA104" s="128"/>
      <c r="NB104" s="128"/>
      <c r="NC104" s="128"/>
      <c r="ND104" s="128"/>
      <c r="NE104" s="128"/>
      <c r="NF104" s="128"/>
      <c r="NG104" s="128"/>
      <c r="NH104" s="128"/>
      <c r="NI104" s="128"/>
      <c r="NJ104" s="128"/>
      <c r="NK104" s="128"/>
      <c r="NL104" s="128"/>
      <c r="NM104" s="128"/>
      <c r="NN104" s="128"/>
      <c r="NO104" s="128"/>
      <c r="NP104" s="128"/>
      <c r="NQ104" s="128"/>
      <c r="NR104" s="128"/>
      <c r="NS104" s="128"/>
      <c r="NT104" s="128"/>
      <c r="NU104" s="128"/>
      <c r="NV104" s="128"/>
      <c r="NW104" s="128"/>
      <c r="NX104" s="128"/>
      <c r="NY104" s="128"/>
      <c r="NZ104" s="128"/>
      <c r="OA104" s="128"/>
      <c r="OB104" s="128"/>
      <c r="OC104" s="128"/>
      <c r="OD104" s="128"/>
      <c r="OE104" s="128"/>
      <c r="OF104" s="128"/>
      <c r="OG104" s="128"/>
      <c r="OH104" s="128"/>
      <c r="OI104" s="128"/>
      <c r="OJ104" s="128"/>
      <c r="OK104" s="128"/>
      <c r="OL104" s="128"/>
      <c r="OM104" s="128"/>
      <c r="ON104" s="128"/>
      <c r="OO104" s="128"/>
      <c r="OP104" s="128"/>
      <c r="OQ104" s="128"/>
      <c r="OR104" s="128"/>
      <c r="OS104" s="128"/>
      <c r="OT104" s="128"/>
      <c r="OU104" s="128"/>
      <c r="OV104" s="128"/>
      <c r="OW104" s="128"/>
      <c r="OX104" s="128"/>
      <c r="OY104" s="128"/>
      <c r="OZ104" s="128"/>
      <c r="PA104" s="128"/>
      <c r="PB104" s="128"/>
      <c r="PC104" s="128"/>
      <c r="PD104" s="128"/>
      <c r="PE104" s="128"/>
      <c r="PF104" s="128"/>
      <c r="PG104" s="128"/>
      <c r="PH104" s="128"/>
      <c r="PI104" s="128"/>
      <c r="PJ104" s="128"/>
      <c r="PK104" s="128"/>
      <c r="PL104" s="128"/>
      <c r="PM104" s="128"/>
      <c r="PN104" s="128"/>
      <c r="PO104" s="128"/>
      <c r="PP104" s="128"/>
      <c r="PQ104" s="128"/>
      <c r="PR104" s="128"/>
      <c r="PS104" s="128"/>
      <c r="PT104" s="128"/>
      <c r="PU104" s="128"/>
      <c r="PV104" s="128"/>
      <c r="PW104" s="128"/>
      <c r="PX104" s="128"/>
      <c r="PY104" s="128"/>
      <c r="PZ104" s="128"/>
      <c r="QA104" s="128"/>
      <c r="QB104" s="128"/>
      <c r="QC104" s="128"/>
      <c r="QD104" s="128"/>
      <c r="QE104" s="128"/>
      <c r="QF104" s="128"/>
      <c r="QG104" s="128"/>
      <c r="QH104" s="128"/>
      <c r="QI104" s="128"/>
      <c r="QJ104" s="128"/>
      <c r="QK104" s="128"/>
      <c r="QL104" s="128"/>
      <c r="QM104" s="128"/>
      <c r="QN104" s="128"/>
      <c r="QO104" s="128"/>
      <c r="QP104" s="128"/>
      <c r="QQ104" s="128"/>
      <c r="QR104" s="128"/>
      <c r="QS104" s="128"/>
      <c r="QT104" s="128"/>
      <c r="QU104" s="128"/>
      <c r="QV104" s="128"/>
      <c r="QW104" s="128"/>
      <c r="QX104" s="128"/>
      <c r="QY104" s="128"/>
      <c r="QZ104" s="128"/>
      <c r="RA104" s="128"/>
      <c r="RB104" s="128"/>
      <c r="RC104" s="128"/>
      <c r="RD104" s="128"/>
      <c r="RE104" s="128"/>
      <c r="RF104" s="128"/>
      <c r="RG104" s="128"/>
      <c r="RH104" s="128"/>
      <c r="RI104" s="128"/>
      <c r="RJ104" s="128"/>
      <c r="RK104" s="128"/>
      <c r="RL104" s="128"/>
      <c r="RM104" s="128"/>
      <c r="RN104" s="128"/>
      <c r="RO104" s="128"/>
      <c r="RP104" s="128"/>
      <c r="RQ104" s="128"/>
      <c r="RR104" s="128"/>
      <c r="RS104" s="128"/>
      <c r="RT104" s="128"/>
      <c r="RU104" s="128"/>
      <c r="RV104" s="128"/>
      <c r="RW104" s="128"/>
      <c r="RX104" s="128"/>
      <c r="RY104" s="128"/>
      <c r="RZ104" s="128"/>
      <c r="SA104" s="128"/>
      <c r="SB104" s="128"/>
      <c r="SC104" s="128"/>
      <c r="SD104" s="128"/>
      <c r="SE104" s="128"/>
      <c r="SF104" s="128"/>
      <c r="SG104" s="128"/>
      <c r="SH104" s="128"/>
      <c r="SI104" s="128"/>
      <c r="SJ104" s="128"/>
      <c r="SK104" s="128"/>
      <c r="SL104" s="128"/>
      <c r="SM104" s="128"/>
      <c r="SN104" s="128"/>
      <c r="SO104" s="128"/>
      <c r="SP104" s="128"/>
      <c r="SQ104" s="128"/>
      <c r="SR104" s="128"/>
      <c r="SS104" s="128"/>
      <c r="ST104" s="128"/>
      <c r="SU104" s="128"/>
      <c r="SV104" s="128"/>
      <c r="SW104" s="128"/>
      <c r="SX104" s="128"/>
      <c r="SY104" s="128"/>
      <c r="SZ104" s="128"/>
      <c r="TA104" s="128"/>
      <c r="TB104" s="128"/>
      <c r="TC104" s="128"/>
      <c r="TD104" s="128"/>
      <c r="TE104" s="128"/>
      <c r="TF104" s="128"/>
      <c r="TG104" s="128"/>
      <c r="TH104" s="128"/>
      <c r="TI104" s="128"/>
      <c r="TJ104" s="128"/>
      <c r="TK104" s="128"/>
      <c r="TL104" s="128"/>
      <c r="TM104" s="128"/>
      <c r="TN104" s="128"/>
      <c r="TO104" s="128"/>
      <c r="TP104" s="128"/>
      <c r="TQ104" s="128"/>
      <c r="TR104" s="128"/>
      <c r="TS104" s="128"/>
      <c r="TT104" s="128"/>
      <c r="TU104" s="128"/>
      <c r="TV104" s="128"/>
      <c r="TW104" s="128"/>
      <c r="TX104" s="128"/>
      <c r="TY104" s="128"/>
      <c r="TZ104" s="128"/>
      <c r="UA104" s="128"/>
      <c r="UB104" s="128"/>
      <c r="UC104" s="128"/>
      <c r="UD104" s="128"/>
      <c r="UE104" s="128"/>
      <c r="UF104" s="128"/>
      <c r="UG104" s="128"/>
      <c r="UH104" s="128"/>
      <c r="UI104" s="128"/>
      <c r="UJ104" s="128"/>
      <c r="UK104" s="128"/>
      <c r="UL104" s="128"/>
      <c r="UM104" s="128"/>
      <c r="UN104" s="128"/>
      <c r="UO104" s="128"/>
      <c r="UP104" s="128"/>
      <c r="UQ104" s="128"/>
      <c r="UR104" s="128"/>
      <c r="US104" s="128"/>
      <c r="UT104" s="128"/>
      <c r="UU104" s="128"/>
      <c r="UV104" s="128"/>
      <c r="UW104" s="128"/>
      <c r="UX104" s="128"/>
      <c r="UY104" s="128"/>
      <c r="UZ104" s="128"/>
      <c r="VA104" s="128"/>
      <c r="VB104" s="128"/>
      <c r="VC104" s="128"/>
      <c r="VD104" s="128"/>
      <c r="VE104" s="128"/>
      <c r="VF104" s="128"/>
      <c r="VG104" s="128"/>
      <c r="VH104" s="128"/>
      <c r="VI104" s="128"/>
      <c r="VJ104" s="128"/>
      <c r="VK104" s="128"/>
      <c r="VL104" s="128"/>
      <c r="VM104" s="128"/>
      <c r="VN104" s="128"/>
      <c r="VO104" s="128"/>
      <c r="VP104" s="128"/>
      <c r="VQ104" s="128"/>
      <c r="VR104" s="128"/>
      <c r="VS104" s="128"/>
      <c r="VT104" s="128"/>
      <c r="VU104" s="128"/>
      <c r="VV104" s="128"/>
      <c r="VW104" s="128"/>
      <c r="VX104" s="128"/>
      <c r="VY104" s="128"/>
      <c r="VZ104" s="128"/>
      <c r="WA104" s="128"/>
      <c r="WB104" s="128"/>
      <c r="WC104" s="128"/>
      <c r="WD104" s="128"/>
      <c r="WE104" s="128"/>
      <c r="WF104" s="128"/>
      <c r="WG104" s="128"/>
      <c r="WH104" s="128"/>
      <c r="WI104" s="128"/>
      <c r="WJ104" s="128"/>
      <c r="WK104" s="128"/>
      <c r="WL104" s="128"/>
      <c r="WM104" s="128"/>
      <c r="WN104" s="128"/>
      <c r="WO104" s="128"/>
      <c r="WP104" s="128"/>
      <c r="WQ104" s="128"/>
      <c r="WR104" s="128"/>
      <c r="WS104" s="128"/>
      <c r="WT104" s="128"/>
      <c r="WU104" s="128"/>
      <c r="WV104" s="128"/>
      <c r="WW104" s="128"/>
      <c r="WX104" s="128"/>
      <c r="WY104" s="128"/>
      <c r="WZ104" s="128"/>
      <c r="XA104" s="128"/>
      <c r="XB104" s="128"/>
      <c r="XC104" s="128"/>
      <c r="XD104" s="128"/>
      <c r="XE104" s="128"/>
      <c r="XF104" s="128"/>
      <c r="XG104" s="128"/>
      <c r="XH104" s="128"/>
      <c r="XI104" s="128"/>
      <c r="XJ104" s="128"/>
      <c r="XK104" s="128"/>
      <c r="XL104" s="128"/>
      <c r="XM104" s="128"/>
      <c r="XN104" s="128"/>
      <c r="XO104" s="128"/>
      <c r="XP104" s="128"/>
      <c r="XQ104" s="128"/>
      <c r="XR104" s="128"/>
      <c r="XS104" s="128"/>
      <c r="XT104" s="128"/>
      <c r="XU104" s="128"/>
      <c r="XV104" s="128"/>
      <c r="XW104" s="128"/>
      <c r="XX104" s="128"/>
      <c r="XY104" s="128"/>
      <c r="XZ104" s="128"/>
      <c r="YA104" s="128"/>
      <c r="YB104" s="128"/>
      <c r="YC104" s="128"/>
      <c r="YD104" s="128"/>
      <c r="YE104" s="128"/>
      <c r="YF104" s="128"/>
      <c r="YG104" s="128"/>
      <c r="YH104" s="128"/>
      <c r="YI104" s="128"/>
      <c r="YJ104" s="128"/>
      <c r="YK104" s="128"/>
      <c r="YL104" s="128"/>
      <c r="YM104" s="128"/>
      <c r="YN104" s="128"/>
      <c r="YO104" s="128"/>
      <c r="YP104" s="128"/>
      <c r="YQ104" s="128"/>
      <c r="YR104" s="128"/>
      <c r="YS104" s="128"/>
      <c r="YT104" s="128"/>
      <c r="YU104" s="128"/>
      <c r="YV104" s="128"/>
      <c r="YW104" s="128"/>
      <c r="YX104" s="128"/>
      <c r="YY104" s="128"/>
      <c r="YZ104" s="128"/>
      <c r="ZA104" s="128"/>
      <c r="ZB104" s="128"/>
      <c r="ZC104" s="128"/>
      <c r="ZD104" s="128"/>
      <c r="ZE104" s="128"/>
      <c r="ZF104" s="128"/>
      <c r="ZG104" s="128"/>
      <c r="ZH104" s="128"/>
      <c r="ZI104" s="128"/>
      <c r="ZJ104" s="128"/>
      <c r="ZK104" s="128"/>
      <c r="ZL104" s="128"/>
      <c r="ZM104" s="128"/>
      <c r="ZN104" s="128"/>
      <c r="ZO104" s="128"/>
      <c r="ZP104" s="128"/>
      <c r="ZQ104" s="128"/>
      <c r="ZR104" s="128"/>
      <c r="ZS104" s="128"/>
      <c r="ZT104" s="128"/>
      <c r="ZU104" s="128"/>
      <c r="ZV104" s="128"/>
      <c r="ZW104" s="128"/>
      <c r="ZX104" s="128"/>
      <c r="ZY104" s="128"/>
      <c r="ZZ104" s="128"/>
      <c r="AAA104" s="128"/>
      <c r="AAB104" s="128"/>
      <c r="AAC104" s="128"/>
      <c r="AAD104" s="128"/>
      <c r="AAE104" s="128"/>
      <c r="AAF104" s="128"/>
      <c r="AAG104" s="128"/>
      <c r="AAH104" s="128"/>
      <c r="AAI104" s="128"/>
      <c r="AAJ104" s="128"/>
      <c r="AAK104" s="128"/>
      <c r="AAL104" s="128"/>
      <c r="AAM104" s="128"/>
      <c r="AAN104" s="128"/>
      <c r="AAO104" s="128"/>
      <c r="AAP104" s="128"/>
      <c r="AAQ104" s="128"/>
      <c r="AAR104" s="128"/>
      <c r="AAS104" s="128"/>
      <c r="AAT104" s="128"/>
      <c r="AAU104" s="128"/>
      <c r="AAV104" s="128"/>
      <c r="AAW104" s="128"/>
      <c r="AAX104" s="128"/>
      <c r="AAY104" s="128"/>
      <c r="AAZ104" s="128"/>
      <c r="ABA104" s="128"/>
      <c r="ABB104" s="128"/>
      <c r="ABC104" s="128"/>
      <c r="ABD104" s="128"/>
      <c r="ABE104" s="128"/>
      <c r="ABF104" s="128"/>
      <c r="ABG104" s="128"/>
      <c r="ABH104" s="128"/>
      <c r="ABI104" s="128"/>
      <c r="ABJ104" s="128"/>
      <c r="ABK104" s="128"/>
      <c r="ABL104" s="128"/>
      <c r="ABM104" s="128"/>
      <c r="ABN104" s="128"/>
      <c r="ABO104" s="128"/>
      <c r="ABP104" s="128"/>
      <c r="ABQ104" s="128"/>
      <c r="ABR104" s="128"/>
      <c r="ABS104" s="128"/>
      <c r="ABT104" s="128"/>
      <c r="ABU104" s="128"/>
      <c r="ABV104" s="128"/>
      <c r="ABW104" s="128"/>
      <c r="ABX104" s="128"/>
      <c r="ABY104" s="128"/>
      <c r="ABZ104" s="128"/>
      <c r="ACA104" s="128"/>
      <c r="ACB104" s="128"/>
      <c r="ACC104" s="128"/>
      <c r="ACD104" s="128"/>
      <c r="ACE104" s="128"/>
      <c r="ACF104" s="128"/>
      <c r="ACG104" s="128"/>
      <c r="ACH104" s="128"/>
      <c r="ACI104" s="128"/>
      <c r="ACJ104" s="128"/>
      <c r="ACK104" s="128"/>
      <c r="ACL104" s="128"/>
      <c r="ACM104" s="128"/>
      <c r="ACN104" s="128"/>
      <c r="ACO104" s="128"/>
      <c r="ACP104" s="128"/>
      <c r="ACQ104" s="128"/>
      <c r="ACR104" s="128"/>
      <c r="ACS104" s="128"/>
      <c r="ACT104" s="128"/>
      <c r="ACU104" s="128"/>
      <c r="ACV104" s="128"/>
      <c r="ACW104" s="128"/>
      <c r="ACX104" s="128"/>
      <c r="ACY104" s="128"/>
      <c r="ACZ104" s="128"/>
      <c r="ADA104" s="128"/>
      <c r="ADB104" s="128"/>
      <c r="ADC104" s="128"/>
      <c r="ADD104" s="128"/>
      <c r="ADE104" s="128"/>
      <c r="ADF104" s="128"/>
      <c r="ADG104" s="128"/>
      <c r="ADH104" s="128"/>
      <c r="ADI104" s="128"/>
      <c r="ADJ104" s="128"/>
      <c r="ADK104" s="128"/>
      <c r="ADL104" s="128"/>
      <c r="ADM104" s="128"/>
      <c r="ADN104" s="128"/>
      <c r="ADO104" s="128"/>
      <c r="ADP104" s="128"/>
      <c r="ADQ104" s="128"/>
      <c r="ADR104" s="128"/>
      <c r="ADS104" s="128"/>
      <c r="ADT104" s="128"/>
      <c r="ADU104" s="128"/>
      <c r="ADV104" s="128"/>
      <c r="ADW104" s="128"/>
      <c r="ADX104" s="128"/>
      <c r="ADY104" s="128"/>
      <c r="ADZ104" s="128"/>
      <c r="AEA104" s="128"/>
      <c r="AEB104" s="128"/>
      <c r="AEC104" s="128"/>
      <c r="AED104" s="128"/>
      <c r="AEE104" s="128"/>
      <c r="AEF104" s="128"/>
      <c r="AEG104" s="128"/>
      <c r="AEH104" s="128"/>
      <c r="AEI104" s="128"/>
      <c r="AEJ104" s="128"/>
      <c r="AEK104" s="128"/>
      <c r="AEL104" s="128"/>
      <c r="AEM104" s="128"/>
      <c r="AEN104" s="128"/>
      <c r="AEO104" s="128"/>
      <c r="AEP104" s="128"/>
      <c r="AEQ104" s="128"/>
      <c r="AER104" s="128"/>
      <c r="AES104" s="128"/>
      <c r="AET104" s="128"/>
      <c r="AEU104" s="128"/>
      <c r="AEV104" s="128"/>
      <c r="AEW104" s="128"/>
      <c r="AEX104" s="128"/>
      <c r="AEY104" s="128"/>
      <c r="AEZ104" s="128"/>
      <c r="AFA104" s="128"/>
      <c r="AFB104" s="128"/>
      <c r="AFC104" s="128"/>
      <c r="AFD104" s="128"/>
      <c r="AFE104" s="128"/>
      <c r="AFF104" s="128"/>
      <c r="AFG104" s="128"/>
      <c r="AFH104" s="128"/>
      <c r="AFI104" s="128"/>
      <c r="AFJ104" s="128"/>
      <c r="AFK104" s="128"/>
      <c r="AFL104" s="128"/>
      <c r="AFM104" s="128"/>
      <c r="AFN104" s="128"/>
      <c r="AFO104" s="128"/>
      <c r="AFP104" s="128"/>
      <c r="AFQ104" s="128"/>
      <c r="AFR104" s="128"/>
      <c r="AFS104" s="128"/>
      <c r="AFT104" s="128"/>
      <c r="AFU104" s="128"/>
      <c r="AFV104" s="128"/>
      <c r="AFW104" s="128"/>
      <c r="AFX104" s="128"/>
      <c r="AFY104" s="128"/>
      <c r="AFZ104" s="128"/>
      <c r="AGA104" s="128"/>
      <c r="AGB104" s="128"/>
      <c r="AGC104" s="128"/>
      <c r="AGD104" s="128"/>
      <c r="AGE104" s="128"/>
      <c r="AGF104" s="128"/>
      <c r="AGG104" s="128"/>
      <c r="AGH104" s="128"/>
      <c r="AGI104" s="128"/>
      <c r="AGJ104" s="128"/>
      <c r="AGK104" s="128"/>
      <c r="AGL104" s="128"/>
      <c r="AGM104" s="128"/>
      <c r="AGN104" s="128"/>
      <c r="AGO104" s="128"/>
      <c r="AGP104" s="128"/>
      <c r="AGQ104" s="128"/>
      <c r="AGR104" s="128"/>
      <c r="AGS104" s="128"/>
      <c r="AGT104" s="128"/>
      <c r="AGU104" s="128"/>
      <c r="AGV104" s="128"/>
      <c r="AGW104" s="128"/>
      <c r="AGX104" s="128"/>
      <c r="AGY104" s="128"/>
      <c r="AGZ104" s="128"/>
      <c r="AHA104" s="128"/>
      <c r="AHB104" s="128"/>
      <c r="AHC104" s="128"/>
      <c r="AHD104" s="128"/>
      <c r="AHE104" s="128"/>
      <c r="AHF104" s="128"/>
      <c r="AHG104" s="128"/>
      <c r="AHH104" s="128"/>
      <c r="AHI104" s="128"/>
      <c r="AHJ104" s="128"/>
      <c r="AHK104" s="128"/>
      <c r="AHL104" s="128"/>
      <c r="AHM104" s="128"/>
      <c r="AHN104" s="128"/>
      <c r="AHO104" s="128"/>
      <c r="AHP104" s="128"/>
      <c r="AHQ104" s="128"/>
      <c r="AHR104" s="128"/>
      <c r="AHS104" s="128"/>
      <c r="AHT104" s="128"/>
      <c r="AHU104" s="128"/>
      <c r="AHV104" s="128"/>
      <c r="AHW104" s="128"/>
      <c r="AHX104" s="128"/>
      <c r="AHY104" s="128"/>
      <c r="AHZ104" s="128"/>
      <c r="AIA104" s="128"/>
      <c r="AIB104" s="128"/>
      <c r="AIC104" s="128"/>
      <c r="AID104" s="128"/>
      <c r="AIE104" s="128"/>
      <c r="AIF104" s="128"/>
      <c r="AIG104" s="128"/>
      <c r="AIH104" s="128"/>
      <c r="AII104" s="128"/>
      <c r="AIJ104" s="128"/>
      <c r="AIK104" s="128"/>
      <c r="AIL104" s="128"/>
      <c r="AIM104" s="128"/>
      <c r="AIN104" s="128"/>
      <c r="AIO104" s="128"/>
      <c r="AIP104" s="128"/>
      <c r="AIQ104" s="128"/>
      <c r="AIR104" s="128"/>
      <c r="AIS104" s="128"/>
      <c r="AIT104" s="128"/>
      <c r="AIU104" s="128"/>
      <c r="AIV104" s="128"/>
      <c r="AIW104" s="128"/>
      <c r="AIX104" s="128"/>
      <c r="AIY104" s="128"/>
      <c r="AIZ104" s="128"/>
      <c r="AJA104" s="128"/>
      <c r="AJB104" s="128"/>
      <c r="AJC104" s="128"/>
      <c r="AJD104" s="128"/>
      <c r="AJE104" s="128"/>
      <c r="AJF104" s="128"/>
      <c r="AJG104" s="128"/>
      <c r="AJH104" s="128"/>
      <c r="AJI104" s="128"/>
      <c r="AJJ104" s="128"/>
      <c r="AJK104" s="128"/>
      <c r="AJL104" s="128"/>
      <c r="AJM104" s="128"/>
      <c r="AJN104" s="128"/>
      <c r="AJO104" s="128"/>
      <c r="AJP104" s="128"/>
      <c r="AJQ104" s="128"/>
      <c r="AJR104" s="128"/>
      <c r="AJS104" s="128"/>
      <c r="AJT104" s="128"/>
      <c r="AJU104" s="128"/>
      <c r="AJV104" s="128"/>
      <c r="AJW104" s="128"/>
      <c r="AJX104" s="128"/>
      <c r="AJY104" s="128"/>
      <c r="AJZ104" s="128"/>
      <c r="AKA104" s="128"/>
      <c r="AKB104" s="128"/>
      <c r="AKC104" s="128"/>
      <c r="AKD104" s="128"/>
      <c r="AKE104" s="128"/>
      <c r="AKF104" s="128"/>
      <c r="AKG104" s="128"/>
      <c r="AKH104" s="128"/>
      <c r="AKI104" s="128"/>
      <c r="AKJ104" s="128"/>
      <c r="AKK104" s="128"/>
      <c r="AKL104" s="128"/>
      <c r="AKM104" s="128"/>
      <c r="AKN104" s="128"/>
      <c r="AKO104" s="128"/>
      <c r="AKP104" s="128"/>
      <c r="AKQ104" s="128"/>
      <c r="AKR104" s="128"/>
      <c r="AKS104" s="128"/>
      <c r="AKT104" s="128"/>
      <c r="AKU104" s="128"/>
      <c r="AKV104" s="128"/>
      <c r="AKW104" s="128"/>
      <c r="AKX104" s="128"/>
      <c r="AKY104" s="128"/>
      <c r="AKZ104" s="128"/>
      <c r="ALA104" s="128"/>
      <c r="ALB104" s="128"/>
      <c r="ALC104" s="128"/>
      <c r="ALD104" s="128"/>
      <c r="ALE104" s="128"/>
      <c r="ALF104" s="128"/>
      <c r="ALG104" s="128"/>
      <c r="ALH104" s="128"/>
      <c r="ALI104" s="128"/>
      <c r="ALJ104" s="128"/>
      <c r="ALK104" s="128"/>
      <c r="ALL104" s="128"/>
      <c r="ALM104" s="128"/>
      <c r="ALN104" s="128"/>
      <c r="ALO104" s="128"/>
      <c r="ALP104" s="128"/>
      <c r="ALQ104" s="128"/>
      <c r="ALR104" s="128"/>
      <c r="ALS104" s="128"/>
      <c r="ALT104" s="128"/>
      <c r="ALU104" s="128"/>
      <c r="ALV104" s="128"/>
      <c r="ALW104" s="128"/>
      <c r="ALX104" s="128"/>
      <c r="ALY104" s="128"/>
      <c r="ALZ104" s="128"/>
      <c r="AMA104" s="128"/>
      <c r="AMB104" s="128"/>
      <c r="AMC104" s="128"/>
      <c r="AMD104" s="128"/>
      <c r="AME104" s="128"/>
      <c r="AMF104" s="128"/>
      <c r="AMG104" s="128"/>
      <c r="AMH104" s="128"/>
      <c r="AMI104" s="128"/>
      <c r="AMJ104" s="128"/>
      <c r="AMK104" s="128"/>
      <c r="AML104" s="128"/>
      <c r="AMM104" s="128"/>
      <c r="AMN104" s="128"/>
      <c r="AMO104" s="128"/>
      <c r="AMP104" s="128"/>
      <c r="AMQ104" s="128"/>
      <c r="AMR104" s="128"/>
      <c r="AMS104" s="128"/>
      <c r="AMT104" s="128"/>
      <c r="AMU104" s="128"/>
      <c r="AMV104" s="128"/>
      <c r="AMW104" s="128"/>
      <c r="AMX104" s="128"/>
      <c r="AMY104" s="128"/>
      <c r="AMZ104" s="128"/>
      <c r="ANA104" s="128"/>
      <c r="ANB104" s="128"/>
      <c r="ANC104" s="128"/>
      <c r="AND104" s="128"/>
      <c r="ANE104" s="128"/>
      <c r="ANF104" s="128"/>
      <c r="ANG104" s="128"/>
      <c r="ANH104" s="128"/>
      <c r="ANI104" s="128"/>
      <c r="ANJ104" s="128"/>
      <c r="ANK104" s="128"/>
      <c r="ANL104" s="128"/>
      <c r="ANM104" s="128"/>
      <c r="ANN104" s="128"/>
      <c r="ANO104" s="128"/>
      <c r="ANP104" s="128"/>
      <c r="ANQ104" s="128"/>
      <c r="ANR104" s="128"/>
      <c r="ANS104" s="128"/>
      <c r="ANT104" s="128"/>
      <c r="ANU104" s="128"/>
      <c r="ANV104" s="128"/>
      <c r="ANW104" s="128"/>
      <c r="ANX104" s="128"/>
      <c r="ANY104" s="128"/>
      <c r="ANZ104" s="128"/>
      <c r="AOA104" s="128"/>
      <c r="AOB104" s="128"/>
      <c r="AOC104" s="128"/>
      <c r="AOD104" s="128"/>
      <c r="AOE104" s="128"/>
      <c r="AOF104" s="128"/>
      <c r="AOG104" s="128"/>
      <c r="AOH104" s="128"/>
      <c r="AOI104" s="128"/>
      <c r="AOJ104" s="128"/>
      <c r="AOK104" s="128"/>
      <c r="AOL104" s="128"/>
      <c r="AOM104" s="128"/>
      <c r="AON104" s="128"/>
      <c r="AOO104" s="128"/>
      <c r="AOP104" s="128"/>
      <c r="AOQ104" s="128"/>
      <c r="AOR104" s="128"/>
      <c r="AOS104" s="128"/>
      <c r="AOT104" s="128"/>
      <c r="AOU104" s="128"/>
      <c r="AOV104" s="128"/>
      <c r="AOW104" s="128"/>
      <c r="AOX104" s="128"/>
      <c r="AOY104" s="128"/>
      <c r="AOZ104" s="128"/>
      <c r="APA104" s="128"/>
      <c r="APB104" s="128"/>
      <c r="APC104" s="128"/>
      <c r="APD104" s="128"/>
      <c r="APE104" s="128"/>
      <c r="APF104" s="128"/>
      <c r="APG104" s="128"/>
      <c r="APH104" s="128"/>
      <c r="API104" s="128"/>
      <c r="APJ104" s="128"/>
      <c r="APK104" s="128"/>
      <c r="APL104" s="128"/>
      <c r="APM104" s="128"/>
      <c r="APN104" s="128"/>
      <c r="APO104" s="128"/>
      <c r="APP104" s="128"/>
      <c r="APQ104" s="128"/>
      <c r="APR104" s="128"/>
      <c r="APS104" s="128"/>
      <c r="APT104" s="128"/>
      <c r="APU104" s="128"/>
      <c r="APV104" s="128"/>
      <c r="APW104" s="128"/>
      <c r="APX104" s="128"/>
      <c r="APY104" s="128"/>
      <c r="APZ104" s="128"/>
      <c r="AQA104" s="128"/>
      <c r="AQB104" s="128"/>
      <c r="AQC104" s="128"/>
      <c r="AQD104" s="128"/>
      <c r="AQE104" s="128"/>
      <c r="AQF104" s="128"/>
      <c r="AQG104" s="128"/>
      <c r="AQH104" s="128"/>
      <c r="AQI104" s="128"/>
      <c r="AQJ104" s="128"/>
      <c r="AQK104" s="128"/>
      <c r="AQL104" s="128"/>
      <c r="AQM104" s="128"/>
      <c r="AQN104" s="128"/>
      <c r="AQO104" s="128"/>
      <c r="AQP104" s="128"/>
      <c r="AQQ104" s="128"/>
      <c r="AQR104" s="128"/>
      <c r="AQS104" s="128"/>
      <c r="AQT104" s="128"/>
      <c r="AQU104" s="128"/>
      <c r="AQV104" s="128"/>
      <c r="AQW104" s="128"/>
      <c r="AQX104" s="128"/>
      <c r="AQY104" s="128"/>
      <c r="AQZ104" s="128"/>
      <c r="ARA104" s="128"/>
      <c r="ARB104" s="128"/>
      <c r="ARC104" s="128"/>
      <c r="ARD104" s="128"/>
      <c r="ARE104" s="128"/>
      <c r="ARF104" s="128"/>
      <c r="ARG104" s="128"/>
      <c r="ARH104" s="128"/>
      <c r="ARI104" s="128"/>
      <c r="ARJ104" s="128"/>
      <c r="ARK104" s="128"/>
      <c r="ARL104" s="128"/>
      <c r="ARM104" s="128"/>
      <c r="ARN104" s="128"/>
      <c r="ARO104" s="128"/>
      <c r="ARP104" s="128"/>
      <c r="ARQ104" s="128"/>
      <c r="ARR104" s="128"/>
      <c r="ARS104" s="128"/>
      <c r="ART104" s="128"/>
      <c r="ARU104" s="128"/>
      <c r="ARV104" s="128"/>
      <c r="ARW104" s="128"/>
      <c r="ARX104" s="128"/>
      <c r="ARY104" s="128"/>
      <c r="ARZ104" s="128"/>
      <c r="ASA104" s="128"/>
      <c r="ASB104" s="128"/>
      <c r="ASC104" s="128"/>
      <c r="ASD104" s="128"/>
      <c r="ASE104" s="128"/>
      <c r="ASF104" s="128"/>
      <c r="ASG104" s="128"/>
      <c r="ASH104" s="128"/>
      <c r="ASI104" s="128"/>
      <c r="ASJ104" s="128"/>
      <c r="ASK104" s="128"/>
      <c r="ASL104" s="128"/>
      <c r="ASM104" s="128"/>
      <c r="ASN104" s="128"/>
      <c r="ASO104" s="128"/>
      <c r="ASP104" s="128"/>
      <c r="ASQ104" s="128"/>
      <c r="ASR104" s="128"/>
      <c r="ASS104" s="128"/>
      <c r="AST104" s="128"/>
      <c r="ASU104" s="128"/>
      <c r="ASV104" s="128"/>
      <c r="ASW104" s="128"/>
      <c r="ASX104" s="128"/>
      <c r="ASY104" s="128"/>
      <c r="ASZ104" s="128"/>
      <c r="ATA104" s="128"/>
      <c r="ATB104" s="128"/>
      <c r="ATC104" s="128"/>
      <c r="ATD104" s="128"/>
      <c r="ATE104" s="128"/>
      <c r="ATF104" s="128"/>
      <c r="ATG104" s="128"/>
      <c r="ATH104" s="128"/>
      <c r="ATI104" s="128"/>
      <c r="ATJ104" s="128"/>
      <c r="ATK104" s="128"/>
      <c r="ATL104" s="128"/>
      <c r="ATM104" s="128"/>
      <c r="ATN104" s="128"/>
      <c r="ATO104" s="128"/>
      <c r="ATP104" s="128"/>
      <c r="ATQ104" s="128"/>
      <c r="ATR104" s="128"/>
      <c r="ATS104" s="128"/>
      <c r="ATT104" s="128"/>
      <c r="ATU104" s="128"/>
      <c r="ATV104" s="128"/>
      <c r="ATW104" s="128"/>
      <c r="ATX104" s="128"/>
      <c r="ATY104" s="128"/>
      <c r="ATZ104" s="128"/>
      <c r="AUA104" s="128"/>
      <c r="AUB104" s="128"/>
      <c r="AUC104" s="128"/>
      <c r="AUD104" s="128"/>
      <c r="AUE104" s="128"/>
      <c r="AUF104" s="128"/>
      <c r="AUG104" s="128"/>
      <c r="AUH104" s="128"/>
      <c r="AUI104" s="128"/>
      <c r="AUJ104" s="128"/>
      <c r="AUK104" s="128"/>
      <c r="AUL104" s="128"/>
      <c r="AUM104" s="128"/>
      <c r="AUN104" s="128"/>
      <c r="AUO104" s="128"/>
      <c r="AUP104" s="128"/>
      <c r="AUQ104" s="128"/>
      <c r="AUR104" s="128"/>
      <c r="AUS104" s="128"/>
      <c r="AUT104" s="128"/>
      <c r="AUU104" s="128"/>
      <c r="AUV104" s="128"/>
      <c r="AUW104" s="128"/>
      <c r="AUX104" s="128"/>
      <c r="AUY104" s="128"/>
      <c r="AUZ104" s="128"/>
      <c r="AVA104" s="128"/>
      <c r="AVB104" s="128"/>
      <c r="AVC104" s="128"/>
      <c r="AVD104" s="128"/>
      <c r="AVE104" s="128"/>
      <c r="AVF104" s="128"/>
      <c r="AVG104" s="128"/>
      <c r="AVH104" s="128"/>
      <c r="AVI104" s="128"/>
      <c r="AVJ104" s="128"/>
      <c r="AVK104" s="128"/>
      <c r="AVL104" s="22"/>
      <c r="AVM104" s="112"/>
      <c r="AVN104" s="128"/>
      <c r="AVO104" s="128"/>
      <c r="AVP104" s="128"/>
      <c r="AVQ104" s="128"/>
      <c r="AVR104" s="128"/>
      <c r="AVS104" s="128"/>
      <c r="AVT104" s="128"/>
      <c r="AVU104" s="128"/>
      <c r="AVV104" s="128"/>
      <c r="AVW104" s="128"/>
      <c r="AVX104" s="128"/>
      <c r="AVY104" s="128"/>
      <c r="AVZ104" s="128"/>
      <c r="AWA104" s="128"/>
      <c r="AWB104" s="128"/>
      <c r="AWC104" s="128"/>
      <c r="AWD104" s="128"/>
      <c r="AWE104" s="128"/>
      <c r="AWF104" s="128"/>
      <c r="AWG104" s="128"/>
      <c r="AWH104" s="128"/>
      <c r="AWI104" s="128"/>
      <c r="AWJ104" s="128"/>
      <c r="AWK104" s="128"/>
      <c r="AWL104" s="128"/>
      <c r="AWM104" s="128"/>
      <c r="AWN104" s="128"/>
      <c r="AWO104" s="128"/>
      <c r="AWP104" s="128"/>
      <c r="AWQ104" s="128"/>
      <c r="AWR104" s="128"/>
      <c r="AWS104" s="128"/>
      <c r="AWT104" s="128"/>
      <c r="AWU104" s="128"/>
      <c r="AWV104" s="128"/>
      <c r="AWW104" s="128"/>
      <c r="AWX104" s="128"/>
      <c r="AWY104" s="128"/>
      <c r="AWZ104" s="128"/>
      <c r="AXA104" s="128"/>
      <c r="AXB104" s="128"/>
      <c r="AXC104" s="128"/>
      <c r="AXD104" s="128"/>
      <c r="AXE104" s="128"/>
      <c r="AXF104" s="128"/>
      <c r="AXG104" s="128"/>
      <c r="AXH104" s="128"/>
      <c r="AXI104" s="128"/>
      <c r="AXJ104" s="128"/>
      <c r="AXK104" s="128"/>
      <c r="AXL104" s="128"/>
      <c r="AXM104" s="128"/>
      <c r="AXN104" s="128"/>
      <c r="AXO104" s="128"/>
      <c r="AXP104" s="128"/>
      <c r="AXQ104" s="128"/>
      <c r="AXR104" s="128"/>
      <c r="AXS104" s="128"/>
      <c r="AXT104" s="128"/>
      <c r="AXU104" s="128"/>
      <c r="AXV104" s="128"/>
      <c r="AXW104" s="128"/>
      <c r="AXX104" s="128"/>
      <c r="AXY104" s="128"/>
      <c r="AXZ104" s="128"/>
      <c r="AYA104" s="128"/>
      <c r="AYB104" s="128"/>
      <c r="AYC104" s="128"/>
      <c r="AYD104" s="128"/>
      <c r="AYE104" s="128"/>
      <c r="AYF104" s="128"/>
      <c r="AYG104" s="128"/>
      <c r="AYH104" s="128"/>
      <c r="AYI104" s="128"/>
      <c r="AYJ104" s="128"/>
      <c r="AYK104" s="128"/>
      <c r="AYL104" s="128"/>
      <c r="AYM104" s="128"/>
      <c r="AYN104" s="128"/>
      <c r="AYO104" s="128"/>
      <c r="AYP104" s="128"/>
      <c r="AYQ104" s="128"/>
      <c r="AYR104" s="128"/>
      <c r="AYS104" s="128"/>
      <c r="AYT104" s="128"/>
      <c r="AYU104" s="128"/>
      <c r="AYV104" s="128"/>
      <c r="AYW104" s="128"/>
      <c r="AYX104" s="128"/>
      <c r="AYY104" s="128"/>
      <c r="AYZ104" s="128"/>
      <c r="AZA104" s="128"/>
      <c r="AZB104" s="128"/>
      <c r="AZC104" s="128"/>
      <c r="AZD104" s="128"/>
      <c r="AZE104" s="128"/>
      <c r="AZF104" s="128"/>
      <c r="AZG104" s="128"/>
      <c r="AZH104" s="128"/>
      <c r="AZI104" s="128"/>
      <c r="AZJ104" s="128"/>
      <c r="AZK104" s="128"/>
      <c r="AZL104" s="128"/>
      <c r="AZM104" s="128"/>
      <c r="AZN104" s="128"/>
      <c r="AZO104" s="128"/>
      <c r="AZP104" s="128"/>
      <c r="AZQ104" s="128"/>
      <c r="AZR104" s="128"/>
      <c r="AZS104" s="128"/>
      <c r="AZT104" s="128"/>
      <c r="AZU104" s="128"/>
      <c r="AZV104" s="128"/>
      <c r="AZW104" s="128"/>
      <c r="AZX104" s="128"/>
      <c r="AZY104" s="128"/>
      <c r="AZZ104" s="128"/>
      <c r="BAA104" s="128"/>
      <c r="BAB104" s="128"/>
      <c r="BAC104" s="128"/>
      <c r="BAD104" s="128"/>
      <c r="BAE104" s="128"/>
      <c r="BAF104" s="128"/>
      <c r="BAG104" s="128"/>
      <c r="BAH104" s="128"/>
      <c r="BAI104" s="128"/>
      <c r="BAJ104" s="128"/>
      <c r="BAK104" s="128"/>
      <c r="BAL104" s="128"/>
      <c r="BAM104" s="128"/>
      <c r="BAN104" s="128"/>
      <c r="BAO104" s="128"/>
      <c r="BAP104" s="128"/>
      <c r="BAQ104" s="128"/>
      <c r="BAR104" s="128"/>
      <c r="BAS104" s="128"/>
      <c r="BAT104" s="128"/>
      <c r="BAU104" s="128"/>
      <c r="BAV104" s="128"/>
      <c r="BAW104" s="128"/>
      <c r="BAX104" s="128"/>
      <c r="BAY104" s="128"/>
      <c r="BAZ104" s="128"/>
      <c r="BBA104" s="128"/>
      <c r="BBB104" s="128"/>
      <c r="BBC104" s="128"/>
      <c r="BBD104" s="128"/>
      <c r="BBE104" s="128"/>
      <c r="BBF104" s="128"/>
      <c r="BBG104" s="128"/>
      <c r="BBH104" s="128"/>
      <c r="BBI104" s="128"/>
      <c r="BBJ104" s="128"/>
      <c r="BBK104" s="128"/>
      <c r="BBL104" s="128"/>
      <c r="BBM104" s="128"/>
      <c r="BBN104" s="128"/>
      <c r="BBO104" s="128"/>
      <c r="BBP104" s="128"/>
      <c r="BBQ104" s="128"/>
      <c r="BBR104" s="128"/>
      <c r="BBS104" s="128"/>
      <c r="BBT104" s="128"/>
      <c r="BBU104" s="128"/>
      <c r="BBV104" s="128"/>
      <c r="BBW104" s="128"/>
      <c r="BBX104" s="128"/>
      <c r="BBY104" s="128"/>
      <c r="BBZ104" s="128"/>
      <c r="BCA104" s="128"/>
      <c r="BCB104" s="128"/>
      <c r="BCC104" s="128"/>
      <c r="BCD104" s="128"/>
      <c r="BCE104" s="128"/>
      <c r="BCF104" s="128"/>
      <c r="BCG104" s="128"/>
      <c r="BCH104" s="128"/>
      <c r="BCI104" s="128"/>
      <c r="BCJ104" s="128"/>
      <c r="BCK104" s="128"/>
      <c r="BCL104" s="128"/>
      <c r="BCM104" s="128"/>
      <c r="BCN104" s="128"/>
      <c r="BCO104" s="128"/>
      <c r="BCP104" s="128"/>
      <c r="BCQ104" s="128"/>
      <c r="BCR104" s="128"/>
      <c r="BCS104" s="128"/>
      <c r="BCT104" s="128"/>
      <c r="BCU104" s="128"/>
      <c r="BCV104" s="128"/>
      <c r="BCW104" s="128"/>
      <c r="BCX104" s="128"/>
      <c r="BCY104" s="128"/>
      <c r="BCZ104" s="128"/>
      <c r="BDA104" s="128"/>
      <c r="BDB104" s="128"/>
      <c r="BDC104" s="128"/>
      <c r="BDD104" s="128"/>
      <c r="BDE104" s="128"/>
      <c r="BDF104" s="128"/>
      <c r="BDG104" s="128"/>
      <c r="BDH104" s="128"/>
      <c r="BDI104" s="128"/>
      <c r="BDJ104" s="128"/>
      <c r="BDK104" s="128"/>
      <c r="BDL104" s="128"/>
      <c r="BDM104" s="128"/>
      <c r="BDN104" s="128"/>
      <c r="BDO104" s="128"/>
      <c r="BDP104" s="128"/>
      <c r="BDQ104" s="128"/>
      <c r="BDR104" s="128"/>
      <c r="BDS104" s="128"/>
      <c r="BDT104" s="128"/>
      <c r="BDU104" s="128"/>
      <c r="BDV104" s="128"/>
      <c r="BDW104" s="128"/>
      <c r="BDX104" s="128"/>
      <c r="BDY104" s="128"/>
      <c r="BDZ104" s="128"/>
      <c r="BEA104" s="128"/>
      <c r="BEB104" s="128"/>
      <c r="BEC104" s="128"/>
      <c r="BED104" s="128"/>
      <c r="BEE104" s="128"/>
      <c r="BEF104" s="128"/>
      <c r="BEG104" s="128"/>
      <c r="BEH104" s="128"/>
      <c r="BEI104" s="128"/>
      <c r="BEJ104" s="128"/>
      <c r="BEK104" s="128"/>
      <c r="BEL104" s="128"/>
      <c r="BEM104" s="128"/>
      <c r="BEN104" s="128"/>
      <c r="BEO104" s="128"/>
      <c r="BEP104" s="128"/>
      <c r="BEQ104" s="128"/>
      <c r="BER104" s="128"/>
      <c r="BES104" s="128"/>
      <c r="BET104" s="128"/>
      <c r="BEU104" s="128"/>
      <c r="BEV104" s="128"/>
      <c r="BEW104" s="128"/>
      <c r="BEX104" s="128"/>
      <c r="BEY104" s="128"/>
      <c r="BEZ104" s="128"/>
      <c r="BFA104" s="128"/>
      <c r="BFB104" s="128"/>
      <c r="BFC104" s="128"/>
      <c r="BFD104" s="128"/>
      <c r="BFE104" s="128"/>
      <c r="BFF104" s="128"/>
      <c r="BFG104" s="128"/>
      <c r="BFH104" s="128"/>
      <c r="BFI104" s="128"/>
      <c r="BFJ104" s="128"/>
      <c r="BFK104" s="128"/>
      <c r="BFL104" s="128"/>
      <c r="BFM104" s="128"/>
      <c r="BFN104" s="128"/>
      <c r="BFO104" s="128"/>
      <c r="BFP104" s="128"/>
      <c r="BFQ104" s="128"/>
      <c r="BFR104" s="128"/>
      <c r="BFS104" s="128"/>
      <c r="BFT104" s="128"/>
      <c r="BFU104" s="128"/>
      <c r="BFV104" s="128"/>
      <c r="BFW104" s="128"/>
      <c r="BFX104" s="128"/>
      <c r="BFY104" s="128"/>
      <c r="BFZ104" s="128"/>
      <c r="BGA104" s="128"/>
      <c r="BGB104" s="128"/>
      <c r="BGC104" s="128"/>
      <c r="BGD104" s="128"/>
      <c r="BGE104" s="128"/>
      <c r="BGF104" s="128"/>
      <c r="BGG104" s="128"/>
      <c r="BGH104" s="128"/>
      <c r="BGI104" s="128"/>
      <c r="BGJ104" s="128"/>
      <c r="BGK104" s="128"/>
      <c r="BGL104" s="128"/>
      <c r="BGM104" s="128"/>
      <c r="BGN104" s="128"/>
      <c r="BGO104" s="128"/>
      <c r="BGP104" s="128"/>
      <c r="BGQ104" s="128"/>
      <c r="BGR104" s="128"/>
      <c r="BGS104" s="128"/>
      <c r="BGT104" s="128"/>
      <c r="BGU104" s="128"/>
      <c r="BGV104" s="128"/>
      <c r="BGW104" s="128"/>
      <c r="BGX104" s="128"/>
      <c r="BGY104" s="128"/>
      <c r="BGZ104" s="128"/>
      <c r="BHA104" s="128"/>
      <c r="BHB104" s="128"/>
      <c r="BHC104" s="128"/>
      <c r="BHD104" s="128"/>
      <c r="BHE104" s="128"/>
      <c r="BHF104" s="128"/>
      <c r="BHG104" s="128"/>
      <c r="BHH104" s="128"/>
      <c r="BHI104" s="128"/>
      <c r="BHJ104" s="128"/>
      <c r="BHK104" s="128"/>
      <c r="BHL104" s="128"/>
      <c r="BHM104" s="128"/>
      <c r="BHN104" s="128"/>
      <c r="BHO104" s="128"/>
      <c r="BHP104" s="128"/>
      <c r="BHQ104" s="128"/>
      <c r="BHR104" s="128"/>
      <c r="BHS104" s="128"/>
      <c r="BHT104" s="128"/>
      <c r="BHU104" s="128"/>
      <c r="BHV104" s="128"/>
      <c r="BHW104" s="128"/>
      <c r="BHX104" s="128"/>
      <c r="BHY104" s="128"/>
      <c r="BHZ104" s="128"/>
      <c r="BIA104" s="128"/>
      <c r="BIB104" s="128"/>
      <c r="BIC104" s="128"/>
      <c r="BID104" s="128"/>
      <c r="BIE104" s="128"/>
      <c r="BIF104" s="128"/>
      <c r="BIG104" s="128"/>
      <c r="BIH104" s="128"/>
      <c r="BII104" s="128"/>
      <c r="BIJ104" s="128"/>
      <c r="BIK104" s="128"/>
      <c r="BIL104" s="128"/>
      <c r="BIM104" s="128"/>
      <c r="BIN104" s="128"/>
      <c r="BIO104" s="128"/>
      <c r="BIP104" s="128"/>
      <c r="BIQ104" s="128"/>
      <c r="BIR104" s="128"/>
      <c r="BIS104" s="128"/>
      <c r="BIT104" s="128"/>
      <c r="BIU104" s="128"/>
      <c r="BIV104" s="128"/>
      <c r="BIW104" s="128"/>
      <c r="BIX104" s="128"/>
      <c r="BIY104" s="128"/>
      <c r="BIZ104" s="128"/>
      <c r="BJA104" s="128"/>
      <c r="BJB104" s="128"/>
      <c r="BJC104" s="128"/>
      <c r="BJD104" s="128"/>
      <c r="BJE104" s="128"/>
      <c r="BJF104" s="128"/>
      <c r="BJG104" s="128"/>
      <c r="BJH104" s="128"/>
      <c r="BJI104" s="128"/>
      <c r="BJJ104" s="128"/>
      <c r="BJK104" s="128"/>
      <c r="BJL104" s="128"/>
      <c r="BJM104" s="128"/>
      <c r="BJN104" s="128"/>
      <c r="BJO104" s="128"/>
      <c r="BJP104" s="128"/>
      <c r="BJQ104" s="128"/>
      <c r="BJR104" s="128"/>
      <c r="BJS104" s="128"/>
      <c r="BJT104" s="128"/>
      <c r="BJU104" s="128"/>
      <c r="BJV104" s="128"/>
      <c r="BJW104" s="128"/>
      <c r="BJX104" s="128"/>
      <c r="BJY104" s="128"/>
      <c r="BJZ104" s="128"/>
      <c r="BKA104" s="128"/>
      <c r="BKB104" s="128"/>
      <c r="BKC104" s="128"/>
      <c r="BKD104" s="128"/>
      <c r="BKE104" s="128"/>
      <c r="BKF104" s="128"/>
      <c r="BKG104" s="128"/>
      <c r="BKH104" s="128"/>
      <c r="BKI104" s="128"/>
      <c r="BKJ104" s="128"/>
      <c r="BKK104" s="128"/>
      <c r="BKL104" s="128"/>
      <c r="BKM104" s="128"/>
      <c r="BKN104" s="128"/>
      <c r="BKO104" s="128"/>
      <c r="BKP104" s="128"/>
      <c r="BKQ104" s="128"/>
      <c r="BKR104" s="128"/>
      <c r="BKS104" s="128"/>
      <c r="BKT104" s="128"/>
      <c r="BKU104" s="128"/>
      <c r="BKV104" s="128"/>
      <c r="BKW104" s="128"/>
      <c r="BKX104" s="128"/>
      <c r="BKY104" s="128"/>
      <c r="BKZ104" s="128"/>
      <c r="BLA104" s="128"/>
      <c r="BLB104" s="128"/>
      <c r="BLC104" s="128"/>
      <c r="BLD104" s="128"/>
      <c r="BLE104" s="128"/>
      <c r="BLF104" s="128"/>
      <c r="BLG104" s="128"/>
      <c r="BLH104" s="128"/>
      <c r="BLI104" s="128"/>
      <c r="BLJ104" s="128"/>
      <c r="BLK104" s="128"/>
      <c r="BLL104" s="128"/>
      <c r="BLM104" s="128"/>
      <c r="BLN104" s="128"/>
      <c r="BLO104" s="128"/>
      <c r="BLP104" s="128"/>
      <c r="BLQ104" s="128"/>
      <c r="BLR104" s="128"/>
      <c r="BLS104" s="128"/>
      <c r="BLT104" s="128"/>
      <c r="BLU104" s="128"/>
      <c r="BLV104" s="128"/>
      <c r="BLW104" s="128"/>
      <c r="BLX104" s="128"/>
      <c r="BLY104" s="128"/>
      <c r="BLZ104" s="128"/>
      <c r="BMA104" s="128"/>
      <c r="BMB104" s="128"/>
      <c r="BMC104" s="128"/>
      <c r="BMD104" s="128"/>
      <c r="BME104" s="128"/>
      <c r="BMF104" s="128"/>
      <c r="BMG104" s="128"/>
      <c r="BMH104" s="128"/>
      <c r="BMI104" s="128"/>
      <c r="BMJ104" s="128"/>
      <c r="BMK104" s="128"/>
      <c r="BML104" s="128"/>
      <c r="BMM104" s="128"/>
      <c r="BMN104" s="128"/>
      <c r="BMO104" s="128"/>
      <c r="BMP104" s="128"/>
      <c r="BMQ104" s="128"/>
      <c r="BMR104" s="128"/>
      <c r="BMS104" s="128"/>
      <c r="BMT104" s="128"/>
      <c r="BMU104" s="128"/>
      <c r="BMV104" s="128"/>
      <c r="BMW104" s="128"/>
      <c r="BMX104" s="128"/>
      <c r="BMY104" s="128"/>
      <c r="BMZ104" s="128"/>
      <c r="BNA104" s="128"/>
      <c r="BNB104" s="128"/>
      <c r="BNC104" s="128"/>
      <c r="BND104" s="128"/>
      <c r="BNE104" s="128"/>
      <c r="BNF104" s="128"/>
      <c r="BNG104" s="128"/>
      <c r="BNH104" s="128"/>
      <c r="BNI104" s="128"/>
      <c r="BNJ104" s="128"/>
      <c r="BNK104" s="128"/>
      <c r="BNL104" s="128"/>
      <c r="BNM104" s="128"/>
      <c r="BNN104" s="128"/>
      <c r="BNO104" s="128"/>
      <c r="BNP104" s="128"/>
      <c r="BNQ104" s="128"/>
      <c r="BNR104" s="128"/>
      <c r="BNS104" s="128"/>
      <c r="BNT104" s="128"/>
      <c r="BNU104" s="128"/>
      <c r="BNV104" s="128"/>
      <c r="BNW104" s="128"/>
      <c r="BNX104" s="128"/>
      <c r="BNY104" s="128"/>
      <c r="BNZ104" s="128"/>
      <c r="BOA104" s="128"/>
      <c r="BOB104" s="128"/>
      <c r="BOC104" s="128"/>
      <c r="BOD104" s="128"/>
      <c r="BOE104" s="128"/>
      <c r="BOF104" s="128"/>
      <c r="BOG104" s="128"/>
      <c r="BOH104" s="128"/>
      <c r="BOI104" s="128"/>
      <c r="BOJ104" s="128"/>
      <c r="BOK104" s="128"/>
      <c r="BOL104" s="128"/>
      <c r="BOM104" s="128"/>
      <c r="BON104" s="128"/>
      <c r="BOO104" s="128"/>
      <c r="BOP104" s="128"/>
      <c r="BOQ104" s="128"/>
      <c r="BOR104" s="128"/>
      <c r="BOS104" s="128"/>
      <c r="BOT104" s="128"/>
      <c r="BOU104" s="128"/>
      <c r="BOV104" s="128"/>
      <c r="BOW104" s="128"/>
      <c r="BOX104" s="128"/>
      <c r="BOY104" s="128"/>
      <c r="BOZ104" s="128"/>
      <c r="BPA104" s="128"/>
      <c r="BPB104" s="128"/>
      <c r="BPC104" s="128"/>
      <c r="BPD104" s="128"/>
      <c r="BPE104" s="128"/>
      <c r="BPF104" s="128"/>
      <c r="BPG104" s="128"/>
      <c r="BPH104" s="128"/>
      <c r="BPI104" s="128"/>
      <c r="BPJ104" s="128"/>
      <c r="BPK104" s="128"/>
      <c r="BPL104" s="128"/>
      <c r="BPM104" s="128"/>
      <c r="BPN104" s="128"/>
      <c r="BPO104" s="128"/>
      <c r="BPP104" s="128"/>
      <c r="BPQ104" s="128"/>
      <c r="BPR104" s="128"/>
      <c r="BPS104" s="128"/>
      <c r="BPT104" s="128"/>
      <c r="BPU104" s="128"/>
      <c r="BPV104" s="128"/>
      <c r="BPW104" s="128"/>
      <c r="BPX104" s="128"/>
      <c r="BPY104" s="128"/>
      <c r="BPZ104" s="128"/>
      <c r="BQA104" s="128"/>
      <c r="BQB104" s="128"/>
      <c r="BQC104" s="128"/>
      <c r="BQD104" s="128"/>
      <c r="BQE104" s="128"/>
      <c r="BQF104" s="128"/>
      <c r="BQG104" s="128"/>
      <c r="BQH104" s="128"/>
      <c r="BQI104" s="128"/>
      <c r="BQJ104" s="128"/>
      <c r="BQK104" s="128"/>
      <c r="BQL104" s="128"/>
      <c r="BQM104" s="128"/>
      <c r="BQN104" s="128"/>
      <c r="BQO104" s="128"/>
      <c r="BQP104" s="128"/>
      <c r="BQQ104" s="128"/>
      <c r="BQR104" s="128"/>
      <c r="BQS104" s="128"/>
      <c r="BQT104" s="128"/>
      <c r="BQU104" s="128"/>
      <c r="BQV104" s="128"/>
      <c r="BQW104" s="128"/>
      <c r="BQX104" s="128"/>
      <c r="BQY104" s="128"/>
      <c r="BQZ104" s="128"/>
      <c r="BRA104" s="128"/>
      <c r="BRB104" s="128"/>
      <c r="BRC104" s="128"/>
      <c r="BRD104" s="128"/>
      <c r="BRE104" s="128"/>
      <c r="BRF104" s="128"/>
      <c r="BRG104" s="128"/>
      <c r="BRH104" s="128"/>
      <c r="BRI104" s="128"/>
      <c r="BRJ104" s="128"/>
      <c r="BRK104" s="128"/>
      <c r="BRL104" s="128"/>
      <c r="BRM104" s="128"/>
      <c r="BRN104" s="128"/>
      <c r="BRO104" s="128"/>
      <c r="BRP104" s="128"/>
      <c r="BRQ104" s="128"/>
      <c r="BRR104" s="128"/>
      <c r="BRS104" s="128"/>
      <c r="BRT104" s="128"/>
      <c r="BRU104" s="128"/>
      <c r="BRV104" s="128"/>
      <c r="BRW104" s="128"/>
      <c r="BRX104" s="128"/>
      <c r="BRY104" s="128"/>
      <c r="BRZ104" s="128"/>
      <c r="BSA104" s="128"/>
      <c r="BSB104" s="128"/>
      <c r="BSC104" s="128"/>
      <c r="BSD104" s="128"/>
      <c r="BSE104" s="128"/>
      <c r="BSF104" s="128"/>
      <c r="BSG104" s="128"/>
      <c r="BSH104" s="128"/>
      <c r="BSI104" s="128"/>
      <c r="BSJ104" s="128"/>
      <c r="BSK104" s="128"/>
      <c r="BSL104" s="128"/>
      <c r="BSM104" s="128"/>
      <c r="BSN104" s="128"/>
      <c r="BSO104" s="128"/>
      <c r="BSP104" s="128"/>
      <c r="BSQ104" s="128"/>
      <c r="BSR104" s="128"/>
      <c r="BSS104" s="128"/>
      <c r="BST104" s="128"/>
      <c r="BSU104" s="128"/>
      <c r="BSV104" s="128"/>
      <c r="BSW104" s="128"/>
      <c r="BSX104" s="128"/>
      <c r="BSY104" s="128"/>
      <c r="BSZ104" s="128"/>
      <c r="BTA104" s="128"/>
      <c r="BTB104" s="128"/>
      <c r="BTC104" s="128"/>
      <c r="BTD104" s="128"/>
      <c r="BTE104" s="128"/>
      <c r="BTF104" s="128"/>
      <c r="BTG104" s="128"/>
      <c r="BTH104" s="128"/>
      <c r="BTI104" s="128"/>
      <c r="BTJ104" s="128"/>
      <c r="BTK104" s="128"/>
      <c r="BTL104" s="128"/>
      <c r="BTM104" s="128"/>
      <c r="BTN104" s="128"/>
      <c r="BTO104" s="128"/>
      <c r="BTP104" s="128"/>
      <c r="BTQ104" s="128"/>
      <c r="BTR104" s="128"/>
      <c r="BTS104" s="128"/>
      <c r="BTT104" s="128"/>
      <c r="BTU104" s="128"/>
      <c r="BTV104" s="128"/>
      <c r="BTW104" s="128"/>
      <c r="BTX104" s="128"/>
      <c r="BTY104" s="128"/>
      <c r="BTZ104" s="128"/>
      <c r="BUA104" s="128"/>
      <c r="BUB104" s="128"/>
      <c r="BUC104" s="128"/>
      <c r="BUD104" s="128"/>
      <c r="BUE104" s="128"/>
      <c r="BUF104" s="128"/>
      <c r="BUG104" s="128"/>
      <c r="BUH104" s="128"/>
      <c r="BUI104" s="128"/>
      <c r="BUJ104" s="128"/>
      <c r="BUK104" s="128"/>
      <c r="BUL104" s="128"/>
      <c r="BUM104" s="128"/>
      <c r="BUN104" s="128"/>
      <c r="BUO104" s="128"/>
      <c r="BUP104" s="128"/>
      <c r="BUQ104" s="128"/>
      <c r="BUR104" s="128"/>
      <c r="BUS104" s="128"/>
      <c r="BUT104" s="128"/>
      <c r="BUU104" s="128"/>
      <c r="BUV104" s="128"/>
      <c r="BUW104" s="128"/>
      <c r="BUX104" s="128"/>
      <c r="BUY104" s="128"/>
      <c r="BUZ104" s="128"/>
      <c r="BVA104" s="128"/>
      <c r="BVB104" s="128"/>
      <c r="BVC104" s="128"/>
      <c r="BVD104" s="128"/>
      <c r="BVE104" s="128"/>
      <c r="BVF104" s="128"/>
      <c r="BVG104" s="128"/>
      <c r="BVH104" s="128"/>
      <c r="BVI104" s="128"/>
      <c r="BVJ104" s="128"/>
      <c r="BVK104" s="128"/>
      <c r="BVL104" s="128"/>
      <c r="BVM104" s="128"/>
      <c r="BVN104" s="128"/>
      <c r="BVO104" s="128"/>
      <c r="BVP104" s="128"/>
      <c r="BVQ104" s="128"/>
      <c r="BVR104" s="128"/>
      <c r="BVS104" s="128"/>
      <c r="BVT104" s="128"/>
      <c r="BVU104" s="128"/>
      <c r="BVV104" s="128"/>
      <c r="BVW104" s="128"/>
      <c r="BVX104" s="128"/>
      <c r="BVY104" s="128"/>
      <c r="BVZ104" s="128"/>
      <c r="BWA104" s="128"/>
      <c r="BWB104" s="128"/>
      <c r="BWC104" s="128"/>
      <c r="BWD104" s="128"/>
      <c r="BWE104" s="128"/>
      <c r="BWF104" s="128"/>
      <c r="BWG104" s="128"/>
      <c r="BWH104" s="128"/>
      <c r="BWI104" s="128"/>
      <c r="BWJ104" s="128"/>
      <c r="BWK104" s="128"/>
      <c r="BWL104" s="128"/>
      <c r="BWM104" s="128"/>
      <c r="BWN104" s="128"/>
      <c r="BWO104" s="128"/>
      <c r="BWP104" s="128"/>
      <c r="BWQ104" s="128"/>
      <c r="BWR104" s="128"/>
      <c r="BWS104" s="128"/>
      <c r="BWT104" s="128"/>
      <c r="BWU104" s="128"/>
      <c r="BWV104" s="128"/>
      <c r="BWW104" s="128"/>
      <c r="BWX104" s="128"/>
      <c r="BWY104" s="128"/>
      <c r="BWZ104" s="128"/>
      <c r="BXA104" s="128"/>
      <c r="BXB104" s="128"/>
      <c r="BXC104" s="128"/>
      <c r="BXD104" s="128"/>
      <c r="BXE104" s="128"/>
      <c r="BXF104" s="128"/>
      <c r="BXG104" s="128"/>
      <c r="BXH104" s="128"/>
      <c r="BXI104" s="128"/>
      <c r="BXJ104" s="128"/>
      <c r="BXK104" s="128"/>
      <c r="BXL104" s="128"/>
      <c r="BXM104" s="128"/>
      <c r="BXN104" s="128"/>
      <c r="BXO104" s="128"/>
      <c r="BXP104" s="128"/>
      <c r="BXQ104" s="128"/>
      <c r="BXR104" s="128"/>
      <c r="BXS104" s="128"/>
      <c r="BXT104" s="128"/>
      <c r="BXU104" s="128"/>
      <c r="BXV104" s="128"/>
      <c r="BXW104" s="128"/>
      <c r="BXX104" s="128"/>
      <c r="BXY104" s="128"/>
      <c r="BXZ104" s="128"/>
      <c r="BYA104" s="128"/>
      <c r="BYB104" s="128"/>
      <c r="BYC104" s="128"/>
      <c r="BYD104" s="128"/>
      <c r="BYE104" s="128"/>
      <c r="BYF104" s="128"/>
      <c r="BYG104" s="128"/>
      <c r="BYH104" s="128"/>
      <c r="BYI104" s="128"/>
      <c r="BYJ104" s="128"/>
      <c r="BYK104" s="2"/>
    </row>
    <row r="105" spans="1:2013" x14ac:dyDescent="0.35">
      <c r="A105" s="99"/>
      <c r="B105" s="295"/>
      <c r="C105" s="31"/>
      <c r="D105" s="102" t="s">
        <v>164</v>
      </c>
      <c r="E105" s="102"/>
      <c r="F105" s="326"/>
      <c r="G105" s="329"/>
      <c r="H105" s="328"/>
      <c r="I105" s="128"/>
      <c r="J105" s="344"/>
      <c r="K105" s="329"/>
      <c r="L105" s="329"/>
      <c r="M105" s="329"/>
      <c r="N105" s="329"/>
      <c r="O105" s="329"/>
      <c r="P105" s="329"/>
      <c r="Q105" s="329"/>
      <c r="R105" s="329"/>
      <c r="S105" s="329"/>
      <c r="T105" s="329"/>
      <c r="U105" s="329"/>
      <c r="V105" s="329"/>
      <c r="W105" s="329"/>
      <c r="X105" s="329"/>
      <c r="Y105" s="329"/>
      <c r="Z105" s="329"/>
      <c r="AA105" s="329"/>
      <c r="AB105" s="329"/>
      <c r="AC105" s="329"/>
      <c r="AD105" s="329"/>
      <c r="AE105" s="329"/>
      <c r="AF105" s="329"/>
      <c r="AG105" s="329"/>
      <c r="AH105" s="329"/>
      <c r="AI105" s="329"/>
      <c r="AJ105" s="329"/>
      <c r="AK105" s="329"/>
      <c r="AL105" s="329"/>
      <c r="AM105" s="329"/>
      <c r="AN105" s="329"/>
      <c r="AO105" s="329"/>
      <c r="AP105" s="329"/>
      <c r="AQ105" s="329"/>
      <c r="AR105" s="329"/>
      <c r="AS105" s="329"/>
      <c r="AT105" s="329"/>
      <c r="AU105" s="329"/>
      <c r="AV105" s="329"/>
      <c r="AW105" s="329"/>
      <c r="AX105" s="329"/>
      <c r="AY105" s="329"/>
      <c r="AZ105" s="329"/>
      <c r="BA105" s="329"/>
      <c r="BB105" s="329"/>
      <c r="BC105" s="329"/>
      <c r="BD105" s="329"/>
      <c r="BE105" s="329"/>
      <c r="BF105" s="329"/>
      <c r="BG105" s="329"/>
      <c r="BH105" s="329"/>
      <c r="BI105" s="329"/>
      <c r="BJ105" s="329"/>
      <c r="BK105" s="329"/>
      <c r="BL105" s="329"/>
      <c r="BM105" s="329"/>
      <c r="BN105" s="329"/>
      <c r="BO105" s="329"/>
      <c r="BP105" s="329"/>
      <c r="BQ105" s="329"/>
      <c r="BR105" s="329"/>
      <c r="BS105" s="329"/>
      <c r="BT105" s="329"/>
      <c r="BU105" s="329"/>
      <c r="BV105" s="329"/>
      <c r="BW105" s="329"/>
      <c r="BX105" s="329"/>
      <c r="BY105" s="329"/>
      <c r="BZ105" s="329"/>
      <c r="CA105" s="329"/>
      <c r="CB105" s="329"/>
      <c r="CC105" s="329"/>
      <c r="CD105" s="329"/>
      <c r="CE105" s="329"/>
      <c r="CF105" s="329"/>
      <c r="CG105" s="329"/>
      <c r="CH105" s="329"/>
      <c r="CI105" s="329"/>
      <c r="CJ105" s="329"/>
      <c r="CK105" s="329"/>
      <c r="CL105" s="329"/>
      <c r="CM105" s="329"/>
      <c r="CN105" s="329"/>
      <c r="CO105" s="329"/>
      <c r="CP105" s="329"/>
      <c r="CQ105" s="329"/>
      <c r="CR105" s="329"/>
      <c r="CS105" s="329"/>
      <c r="CT105" s="329"/>
      <c r="CU105" s="329"/>
      <c r="CV105" s="329"/>
      <c r="CW105" s="329"/>
      <c r="CX105" s="329"/>
      <c r="CY105" s="329"/>
      <c r="CZ105" s="329"/>
      <c r="DA105" s="329"/>
      <c r="DB105" s="329"/>
      <c r="DC105" s="329"/>
      <c r="DD105" s="329"/>
      <c r="DE105" s="329"/>
      <c r="DF105" s="329"/>
      <c r="DG105" s="329"/>
      <c r="DH105" s="329"/>
      <c r="DI105" s="329"/>
      <c r="DJ105" s="329"/>
      <c r="DK105" s="329"/>
      <c r="DL105" s="329"/>
      <c r="DM105" s="329"/>
      <c r="DN105" s="329"/>
      <c r="DO105" s="329"/>
      <c r="DP105" s="329"/>
      <c r="DQ105" s="329"/>
      <c r="DR105" s="329"/>
      <c r="DS105" s="329"/>
      <c r="DT105" s="329"/>
      <c r="DU105" s="329"/>
      <c r="DV105" s="329"/>
      <c r="DW105" s="329"/>
      <c r="DX105" s="329"/>
      <c r="DY105" s="329"/>
      <c r="DZ105" s="329"/>
      <c r="EA105" s="329"/>
      <c r="EB105" s="329"/>
      <c r="EC105" s="329"/>
      <c r="ED105" s="329"/>
      <c r="EE105" s="329"/>
      <c r="EF105" s="329"/>
      <c r="EG105" s="329"/>
      <c r="EH105" s="329"/>
      <c r="EI105" s="329"/>
      <c r="EJ105" s="329"/>
      <c r="EK105" s="329"/>
      <c r="EL105" s="329"/>
      <c r="EM105" s="329"/>
      <c r="EN105" s="329"/>
      <c r="EO105" s="329"/>
      <c r="EP105" s="329"/>
      <c r="EQ105" s="329"/>
      <c r="ER105" s="329"/>
      <c r="ES105" s="329"/>
      <c r="ET105" s="329"/>
      <c r="EU105" s="329"/>
      <c r="EV105" s="329"/>
      <c r="EW105" s="329"/>
      <c r="EX105" s="329"/>
      <c r="EY105" s="329"/>
      <c r="EZ105" s="329"/>
      <c r="FA105" s="329"/>
      <c r="FB105" s="329"/>
      <c r="FC105" s="329"/>
      <c r="FD105" s="329"/>
      <c r="FE105" s="329"/>
      <c r="FF105" s="329"/>
      <c r="FG105" s="329"/>
      <c r="FH105" s="329"/>
      <c r="FI105" s="329"/>
      <c r="FJ105" s="329"/>
      <c r="FK105" s="329"/>
      <c r="FL105" s="329"/>
      <c r="FM105" s="329"/>
      <c r="FN105" s="329"/>
      <c r="FO105" s="329"/>
      <c r="FP105" s="329"/>
      <c r="FQ105" s="329"/>
      <c r="FR105" s="329"/>
      <c r="FS105" s="329"/>
      <c r="FT105" s="329"/>
      <c r="FU105" s="329"/>
      <c r="FV105" s="329"/>
      <c r="FW105" s="329"/>
      <c r="FX105" s="329"/>
      <c r="FY105" s="329"/>
      <c r="FZ105" s="329"/>
      <c r="GA105" s="329"/>
      <c r="GB105" s="329"/>
      <c r="GC105" s="329"/>
      <c r="GD105" s="329"/>
      <c r="GE105" s="329"/>
      <c r="GF105" s="329"/>
      <c r="GG105" s="329"/>
      <c r="GH105" s="329"/>
      <c r="GI105" s="329"/>
      <c r="GJ105" s="329"/>
      <c r="GK105" s="329"/>
      <c r="GL105" s="329"/>
      <c r="GM105" s="329"/>
      <c r="GN105" s="329"/>
      <c r="GO105" s="329"/>
      <c r="GP105" s="329"/>
      <c r="GQ105" s="329"/>
      <c r="GR105" s="329"/>
      <c r="GS105" s="329"/>
      <c r="GT105" s="329"/>
      <c r="GU105" s="329"/>
      <c r="GV105" s="329"/>
      <c r="GW105" s="329"/>
      <c r="GX105" s="329"/>
      <c r="GY105" s="329"/>
      <c r="GZ105" s="329"/>
      <c r="HA105" s="329"/>
      <c r="HB105" s="329"/>
      <c r="HC105" s="329"/>
      <c r="HD105" s="329"/>
      <c r="HE105" s="329"/>
      <c r="HF105" s="329"/>
      <c r="HG105" s="329"/>
      <c r="HH105" s="329"/>
      <c r="HI105" s="329"/>
      <c r="HJ105" s="329"/>
      <c r="HK105" s="329"/>
      <c r="HL105" s="329"/>
      <c r="HM105" s="329"/>
      <c r="HN105" s="329"/>
      <c r="HO105" s="329"/>
      <c r="HP105" s="329"/>
      <c r="HQ105" s="329"/>
      <c r="HR105" s="329"/>
      <c r="HS105" s="329"/>
      <c r="HT105" s="329"/>
      <c r="HU105" s="329"/>
      <c r="HV105" s="329"/>
      <c r="HW105" s="329"/>
      <c r="HX105" s="329"/>
      <c r="HY105" s="329"/>
      <c r="HZ105" s="329"/>
      <c r="IA105" s="329"/>
      <c r="IB105" s="329"/>
      <c r="IC105" s="329"/>
      <c r="ID105" s="329"/>
      <c r="IE105" s="329"/>
      <c r="IF105" s="329"/>
      <c r="IG105" s="329"/>
      <c r="IH105" s="329"/>
      <c r="II105" s="329"/>
      <c r="IJ105" s="329"/>
      <c r="IK105" s="329"/>
      <c r="IL105" s="329"/>
      <c r="IM105" s="329"/>
      <c r="IN105" s="329"/>
      <c r="IO105" s="329"/>
      <c r="IP105" s="329"/>
      <c r="IQ105" s="329"/>
      <c r="IR105" s="329"/>
      <c r="IS105" s="329"/>
      <c r="IT105" s="329"/>
      <c r="IU105" s="329"/>
      <c r="IV105" s="329"/>
      <c r="IW105" s="329"/>
      <c r="IX105" s="329"/>
      <c r="IY105" s="21"/>
      <c r="IZ105" s="117"/>
      <c r="JA105" s="30"/>
      <c r="JB105" s="128"/>
      <c r="JC105" s="128"/>
      <c r="JD105" s="128"/>
      <c r="JE105" s="128"/>
      <c r="JF105" s="128"/>
      <c r="JG105" s="128"/>
      <c r="JH105" s="128"/>
      <c r="JI105" s="128"/>
      <c r="JJ105" s="128"/>
      <c r="JK105" s="128"/>
      <c r="JL105" s="128"/>
      <c r="JM105" s="128"/>
      <c r="JN105" s="128"/>
      <c r="JO105" s="128"/>
      <c r="JP105" s="128"/>
      <c r="JQ105" s="128"/>
      <c r="JR105" s="128"/>
      <c r="JS105" s="128"/>
      <c r="JT105" s="128"/>
      <c r="JU105" s="128"/>
      <c r="JV105" s="128"/>
      <c r="JW105" s="128"/>
      <c r="JX105" s="128"/>
      <c r="JY105" s="128"/>
      <c r="JZ105" s="128"/>
      <c r="KA105" s="128"/>
      <c r="KB105" s="128"/>
      <c r="KC105" s="128"/>
      <c r="KD105" s="128"/>
      <c r="KE105" s="128"/>
      <c r="KF105" s="128"/>
      <c r="KG105" s="128"/>
      <c r="KH105" s="128"/>
      <c r="KI105" s="128"/>
      <c r="KJ105" s="128"/>
      <c r="KK105" s="128"/>
      <c r="KL105" s="128"/>
      <c r="KM105" s="128"/>
      <c r="KN105" s="128"/>
      <c r="KO105" s="128"/>
      <c r="KP105" s="128"/>
      <c r="KQ105" s="128"/>
      <c r="KR105" s="128"/>
      <c r="KS105" s="128"/>
      <c r="KT105" s="128"/>
      <c r="KU105" s="128"/>
      <c r="KV105" s="128"/>
      <c r="KW105" s="128"/>
      <c r="KX105" s="128"/>
      <c r="KY105" s="128"/>
      <c r="KZ105" s="128"/>
      <c r="LA105" s="128"/>
      <c r="LB105" s="128"/>
      <c r="LC105" s="128"/>
      <c r="LD105" s="128"/>
      <c r="LE105" s="128"/>
      <c r="LF105" s="128"/>
      <c r="LG105" s="128"/>
      <c r="LH105" s="128"/>
      <c r="LI105" s="128"/>
      <c r="LJ105" s="128"/>
      <c r="LK105" s="128"/>
      <c r="LL105" s="128"/>
      <c r="LM105" s="128"/>
      <c r="LN105" s="128"/>
      <c r="LO105" s="128"/>
      <c r="LP105" s="128"/>
      <c r="LQ105" s="128"/>
      <c r="LR105" s="128"/>
      <c r="LS105" s="128"/>
      <c r="LT105" s="128"/>
      <c r="LU105" s="128"/>
      <c r="LV105" s="128"/>
      <c r="LW105" s="128"/>
      <c r="LX105" s="128"/>
      <c r="LY105" s="128"/>
      <c r="LZ105" s="128"/>
      <c r="MA105" s="128"/>
      <c r="MB105" s="128"/>
      <c r="MC105" s="128"/>
      <c r="MD105" s="128"/>
      <c r="ME105" s="128"/>
      <c r="MF105" s="128"/>
      <c r="MG105" s="128"/>
      <c r="MH105" s="128"/>
      <c r="MI105" s="128"/>
      <c r="MJ105" s="128"/>
      <c r="MK105" s="128"/>
      <c r="ML105" s="128"/>
      <c r="MM105" s="128"/>
      <c r="MN105" s="128"/>
      <c r="MO105" s="128"/>
      <c r="MP105" s="128"/>
      <c r="MQ105" s="128"/>
      <c r="MR105" s="128"/>
      <c r="MS105" s="128"/>
      <c r="MT105" s="128"/>
      <c r="MU105" s="128"/>
      <c r="MV105" s="128"/>
      <c r="MW105" s="128"/>
      <c r="MX105" s="128"/>
      <c r="MY105" s="128"/>
      <c r="MZ105" s="128"/>
      <c r="NA105" s="128"/>
      <c r="NB105" s="128"/>
      <c r="NC105" s="128"/>
      <c r="ND105" s="128"/>
      <c r="NE105" s="128"/>
      <c r="NF105" s="128"/>
      <c r="NG105" s="128"/>
      <c r="NH105" s="128"/>
      <c r="NI105" s="128"/>
      <c r="NJ105" s="128"/>
      <c r="NK105" s="128"/>
      <c r="NL105" s="128"/>
      <c r="NM105" s="128"/>
      <c r="NN105" s="128"/>
      <c r="NO105" s="128"/>
      <c r="NP105" s="128"/>
      <c r="NQ105" s="128"/>
      <c r="NR105" s="128"/>
      <c r="NS105" s="128"/>
      <c r="NT105" s="128"/>
      <c r="NU105" s="128"/>
      <c r="NV105" s="128"/>
      <c r="NW105" s="128"/>
      <c r="NX105" s="128"/>
      <c r="NY105" s="128"/>
      <c r="NZ105" s="128"/>
      <c r="OA105" s="128"/>
      <c r="OB105" s="128"/>
      <c r="OC105" s="128"/>
      <c r="OD105" s="128"/>
      <c r="OE105" s="128"/>
      <c r="OF105" s="128"/>
      <c r="OG105" s="128"/>
      <c r="OH105" s="128"/>
      <c r="OI105" s="128"/>
      <c r="OJ105" s="128"/>
      <c r="OK105" s="128"/>
      <c r="OL105" s="128"/>
      <c r="OM105" s="128"/>
      <c r="ON105" s="128"/>
      <c r="OO105" s="128"/>
      <c r="OP105" s="128"/>
      <c r="OQ105" s="128"/>
      <c r="OR105" s="128"/>
      <c r="OS105" s="128"/>
      <c r="OT105" s="128"/>
      <c r="OU105" s="128"/>
      <c r="OV105" s="128"/>
      <c r="OW105" s="128"/>
      <c r="OX105" s="128"/>
      <c r="OY105" s="128"/>
      <c r="OZ105" s="128"/>
      <c r="PA105" s="128"/>
      <c r="PB105" s="128"/>
      <c r="PC105" s="128"/>
      <c r="PD105" s="128"/>
      <c r="PE105" s="128"/>
      <c r="PF105" s="128"/>
      <c r="PG105" s="128"/>
      <c r="PH105" s="128"/>
      <c r="PI105" s="128"/>
      <c r="PJ105" s="128"/>
      <c r="PK105" s="128"/>
      <c r="PL105" s="128"/>
      <c r="PM105" s="128"/>
      <c r="PN105" s="128"/>
      <c r="PO105" s="128"/>
      <c r="PP105" s="128"/>
      <c r="PQ105" s="128"/>
      <c r="PR105" s="128"/>
      <c r="PS105" s="128"/>
      <c r="PT105" s="128"/>
      <c r="PU105" s="128"/>
      <c r="PV105" s="128"/>
      <c r="PW105" s="128"/>
      <c r="PX105" s="128"/>
      <c r="PY105" s="128"/>
      <c r="PZ105" s="128"/>
      <c r="QA105" s="128"/>
      <c r="QB105" s="128"/>
      <c r="QC105" s="128"/>
      <c r="QD105" s="128"/>
      <c r="QE105" s="128"/>
      <c r="QF105" s="128"/>
      <c r="QG105" s="128"/>
      <c r="QH105" s="128"/>
      <c r="QI105" s="128"/>
      <c r="QJ105" s="128"/>
      <c r="QK105" s="128"/>
      <c r="QL105" s="128"/>
      <c r="QM105" s="128"/>
      <c r="QN105" s="128"/>
      <c r="QO105" s="128"/>
      <c r="QP105" s="128"/>
      <c r="QQ105" s="128"/>
      <c r="QR105" s="128"/>
      <c r="QS105" s="128"/>
      <c r="QT105" s="128"/>
      <c r="QU105" s="128"/>
      <c r="QV105" s="128"/>
      <c r="QW105" s="128"/>
      <c r="QX105" s="128"/>
      <c r="QY105" s="128"/>
      <c r="QZ105" s="128"/>
      <c r="RA105" s="128"/>
      <c r="RB105" s="128"/>
      <c r="RC105" s="128"/>
      <c r="RD105" s="128"/>
      <c r="RE105" s="128"/>
      <c r="RF105" s="128"/>
      <c r="RG105" s="128"/>
      <c r="RH105" s="128"/>
      <c r="RI105" s="128"/>
      <c r="RJ105" s="128"/>
      <c r="RK105" s="128"/>
      <c r="RL105" s="128"/>
      <c r="RM105" s="128"/>
      <c r="RN105" s="128"/>
      <c r="RO105" s="128"/>
      <c r="RP105" s="128"/>
      <c r="RQ105" s="128"/>
      <c r="RR105" s="128"/>
      <c r="RS105" s="128"/>
      <c r="RT105" s="128"/>
      <c r="RU105" s="128"/>
      <c r="RV105" s="128"/>
      <c r="RW105" s="128"/>
      <c r="RX105" s="128"/>
      <c r="RY105" s="128"/>
      <c r="RZ105" s="128"/>
      <c r="SA105" s="128"/>
      <c r="SB105" s="128"/>
      <c r="SC105" s="128"/>
      <c r="SD105" s="128"/>
      <c r="SE105" s="128"/>
      <c r="SF105" s="128"/>
      <c r="SG105" s="128"/>
      <c r="SH105" s="128"/>
      <c r="SI105" s="128"/>
      <c r="SJ105" s="128"/>
      <c r="SK105" s="128"/>
      <c r="SL105" s="128"/>
      <c r="SM105" s="128"/>
      <c r="SN105" s="128"/>
      <c r="SO105" s="128"/>
      <c r="SP105" s="128"/>
      <c r="SQ105" s="128"/>
      <c r="SR105" s="128"/>
      <c r="SS105" s="128"/>
      <c r="ST105" s="128"/>
      <c r="SU105" s="128"/>
      <c r="SV105" s="128"/>
      <c r="SW105" s="128"/>
      <c r="SX105" s="128"/>
      <c r="SY105" s="128"/>
      <c r="SZ105" s="128"/>
      <c r="TA105" s="128"/>
      <c r="TB105" s="128"/>
      <c r="TC105" s="128"/>
      <c r="TD105" s="128"/>
      <c r="TE105" s="128"/>
      <c r="TF105" s="128"/>
      <c r="TG105" s="128"/>
      <c r="TH105" s="128"/>
      <c r="TI105" s="128"/>
      <c r="TJ105" s="128"/>
      <c r="TK105" s="128"/>
      <c r="TL105" s="128"/>
      <c r="TM105" s="128"/>
      <c r="TN105" s="128"/>
      <c r="TO105" s="128"/>
      <c r="TP105" s="128"/>
      <c r="TQ105" s="128"/>
      <c r="TR105" s="128"/>
      <c r="TS105" s="128"/>
      <c r="TT105" s="128"/>
      <c r="TU105" s="128"/>
      <c r="TV105" s="128"/>
      <c r="TW105" s="128"/>
      <c r="TX105" s="128"/>
      <c r="TY105" s="128"/>
      <c r="TZ105" s="128"/>
      <c r="UA105" s="128"/>
      <c r="UB105" s="128"/>
      <c r="UC105" s="128"/>
      <c r="UD105" s="128"/>
      <c r="UE105" s="128"/>
      <c r="UF105" s="128"/>
      <c r="UG105" s="128"/>
      <c r="UH105" s="128"/>
      <c r="UI105" s="128"/>
      <c r="UJ105" s="128"/>
      <c r="UK105" s="128"/>
      <c r="UL105" s="128"/>
      <c r="UM105" s="128"/>
      <c r="UN105" s="128"/>
      <c r="UO105" s="128"/>
      <c r="UP105" s="128"/>
      <c r="UQ105" s="128"/>
      <c r="UR105" s="128"/>
      <c r="US105" s="128"/>
      <c r="UT105" s="128"/>
      <c r="UU105" s="128"/>
      <c r="UV105" s="128"/>
      <c r="UW105" s="128"/>
      <c r="UX105" s="128"/>
      <c r="UY105" s="128"/>
      <c r="UZ105" s="128"/>
      <c r="VA105" s="128"/>
      <c r="VB105" s="128"/>
      <c r="VC105" s="128"/>
      <c r="VD105" s="128"/>
      <c r="VE105" s="128"/>
      <c r="VF105" s="128"/>
      <c r="VG105" s="128"/>
      <c r="VH105" s="128"/>
      <c r="VI105" s="128"/>
      <c r="VJ105" s="128"/>
      <c r="VK105" s="128"/>
      <c r="VL105" s="128"/>
      <c r="VM105" s="128"/>
      <c r="VN105" s="128"/>
      <c r="VO105" s="128"/>
      <c r="VP105" s="128"/>
      <c r="VQ105" s="128"/>
      <c r="VR105" s="128"/>
      <c r="VS105" s="128"/>
      <c r="VT105" s="128"/>
      <c r="VU105" s="128"/>
      <c r="VV105" s="128"/>
      <c r="VW105" s="128"/>
      <c r="VX105" s="128"/>
      <c r="VY105" s="128"/>
      <c r="VZ105" s="128"/>
      <c r="WA105" s="128"/>
      <c r="WB105" s="128"/>
      <c r="WC105" s="128"/>
      <c r="WD105" s="128"/>
      <c r="WE105" s="128"/>
      <c r="WF105" s="128"/>
      <c r="WG105" s="128"/>
      <c r="WH105" s="128"/>
      <c r="WI105" s="128"/>
      <c r="WJ105" s="128"/>
      <c r="WK105" s="128"/>
      <c r="WL105" s="128"/>
      <c r="WM105" s="128"/>
      <c r="WN105" s="128"/>
      <c r="WO105" s="128"/>
      <c r="WP105" s="128"/>
      <c r="WQ105" s="128"/>
      <c r="WR105" s="128"/>
      <c r="WS105" s="128"/>
      <c r="WT105" s="128"/>
      <c r="WU105" s="128"/>
      <c r="WV105" s="128"/>
      <c r="WW105" s="128"/>
      <c r="WX105" s="128"/>
      <c r="WY105" s="128"/>
      <c r="WZ105" s="128"/>
      <c r="XA105" s="128"/>
      <c r="XB105" s="128"/>
      <c r="XC105" s="128"/>
      <c r="XD105" s="128"/>
      <c r="XE105" s="128"/>
      <c r="XF105" s="128"/>
      <c r="XG105" s="128"/>
      <c r="XH105" s="128"/>
      <c r="XI105" s="128"/>
      <c r="XJ105" s="128"/>
      <c r="XK105" s="128"/>
      <c r="XL105" s="128"/>
      <c r="XM105" s="128"/>
      <c r="XN105" s="128"/>
      <c r="XO105" s="128"/>
      <c r="XP105" s="128"/>
      <c r="XQ105" s="128"/>
      <c r="XR105" s="128"/>
      <c r="XS105" s="128"/>
      <c r="XT105" s="128"/>
      <c r="XU105" s="128"/>
      <c r="XV105" s="128"/>
      <c r="XW105" s="128"/>
      <c r="XX105" s="128"/>
      <c r="XY105" s="128"/>
      <c r="XZ105" s="128"/>
      <c r="YA105" s="128"/>
      <c r="YB105" s="128"/>
      <c r="YC105" s="128"/>
      <c r="YD105" s="128"/>
      <c r="YE105" s="128"/>
      <c r="YF105" s="128"/>
      <c r="YG105" s="128"/>
      <c r="YH105" s="128"/>
      <c r="YI105" s="128"/>
      <c r="YJ105" s="128"/>
      <c r="YK105" s="128"/>
      <c r="YL105" s="128"/>
      <c r="YM105" s="128"/>
      <c r="YN105" s="128"/>
      <c r="YO105" s="128"/>
      <c r="YP105" s="128"/>
      <c r="YQ105" s="128"/>
      <c r="YR105" s="128"/>
      <c r="YS105" s="128"/>
      <c r="YT105" s="128"/>
      <c r="YU105" s="128"/>
      <c r="YV105" s="128"/>
      <c r="YW105" s="128"/>
      <c r="YX105" s="128"/>
      <c r="YY105" s="128"/>
      <c r="YZ105" s="128"/>
      <c r="ZA105" s="128"/>
      <c r="ZB105" s="128"/>
      <c r="ZC105" s="128"/>
      <c r="ZD105" s="128"/>
      <c r="ZE105" s="128"/>
      <c r="ZF105" s="128"/>
      <c r="ZG105" s="128"/>
      <c r="ZH105" s="128"/>
      <c r="ZI105" s="128"/>
      <c r="ZJ105" s="128"/>
      <c r="ZK105" s="128"/>
      <c r="ZL105" s="128"/>
      <c r="ZM105" s="128"/>
      <c r="ZN105" s="128"/>
      <c r="ZO105" s="128"/>
      <c r="ZP105" s="128"/>
      <c r="ZQ105" s="128"/>
      <c r="ZR105" s="128"/>
      <c r="ZS105" s="128"/>
      <c r="ZT105" s="128"/>
      <c r="ZU105" s="128"/>
      <c r="ZV105" s="128"/>
      <c r="ZW105" s="128"/>
      <c r="ZX105" s="128"/>
      <c r="ZY105" s="128"/>
      <c r="ZZ105" s="128"/>
      <c r="AAA105" s="128"/>
      <c r="AAB105" s="128"/>
      <c r="AAC105" s="128"/>
      <c r="AAD105" s="128"/>
      <c r="AAE105" s="128"/>
      <c r="AAF105" s="128"/>
      <c r="AAG105" s="128"/>
      <c r="AAH105" s="128"/>
      <c r="AAI105" s="128"/>
      <c r="AAJ105" s="128"/>
      <c r="AAK105" s="128"/>
      <c r="AAL105" s="128"/>
      <c r="AAM105" s="128"/>
      <c r="AAN105" s="128"/>
      <c r="AAO105" s="128"/>
      <c r="AAP105" s="128"/>
      <c r="AAQ105" s="128"/>
      <c r="AAR105" s="128"/>
      <c r="AAS105" s="128"/>
      <c r="AAT105" s="128"/>
      <c r="AAU105" s="128"/>
      <c r="AAV105" s="128"/>
      <c r="AAW105" s="128"/>
      <c r="AAX105" s="128"/>
      <c r="AAY105" s="128"/>
      <c r="AAZ105" s="128"/>
      <c r="ABA105" s="128"/>
      <c r="ABB105" s="128"/>
      <c r="ABC105" s="128"/>
      <c r="ABD105" s="128"/>
      <c r="ABE105" s="128"/>
      <c r="ABF105" s="128"/>
      <c r="ABG105" s="128"/>
      <c r="ABH105" s="128"/>
      <c r="ABI105" s="128"/>
      <c r="ABJ105" s="128"/>
      <c r="ABK105" s="128"/>
      <c r="ABL105" s="128"/>
      <c r="ABM105" s="128"/>
      <c r="ABN105" s="128"/>
      <c r="ABO105" s="128"/>
      <c r="ABP105" s="128"/>
      <c r="ABQ105" s="128"/>
      <c r="ABR105" s="128"/>
      <c r="ABS105" s="128"/>
      <c r="ABT105" s="128"/>
      <c r="ABU105" s="128"/>
      <c r="ABV105" s="128"/>
      <c r="ABW105" s="128"/>
      <c r="ABX105" s="128"/>
      <c r="ABY105" s="128"/>
      <c r="ABZ105" s="128"/>
      <c r="ACA105" s="128"/>
      <c r="ACB105" s="128"/>
      <c r="ACC105" s="128"/>
      <c r="ACD105" s="128"/>
      <c r="ACE105" s="128"/>
      <c r="ACF105" s="128"/>
      <c r="ACG105" s="128"/>
      <c r="ACH105" s="128"/>
      <c r="ACI105" s="128"/>
      <c r="ACJ105" s="128"/>
      <c r="ACK105" s="128"/>
      <c r="ACL105" s="128"/>
      <c r="ACM105" s="128"/>
      <c r="ACN105" s="128"/>
      <c r="ACO105" s="128"/>
      <c r="ACP105" s="128"/>
      <c r="ACQ105" s="128"/>
      <c r="ACR105" s="128"/>
      <c r="ACS105" s="128"/>
      <c r="ACT105" s="128"/>
      <c r="ACU105" s="128"/>
      <c r="ACV105" s="128"/>
      <c r="ACW105" s="128"/>
      <c r="ACX105" s="128"/>
      <c r="ACY105" s="128"/>
      <c r="ACZ105" s="128"/>
      <c r="ADA105" s="128"/>
      <c r="ADB105" s="128"/>
      <c r="ADC105" s="128"/>
      <c r="ADD105" s="128"/>
      <c r="ADE105" s="128"/>
      <c r="ADF105" s="128"/>
      <c r="ADG105" s="128"/>
      <c r="ADH105" s="128"/>
      <c r="ADI105" s="128"/>
      <c r="ADJ105" s="128"/>
      <c r="ADK105" s="128"/>
      <c r="ADL105" s="128"/>
      <c r="ADM105" s="128"/>
      <c r="ADN105" s="128"/>
      <c r="ADO105" s="128"/>
      <c r="ADP105" s="128"/>
      <c r="ADQ105" s="128"/>
      <c r="ADR105" s="128"/>
      <c r="ADS105" s="128"/>
      <c r="ADT105" s="128"/>
      <c r="ADU105" s="128"/>
      <c r="ADV105" s="128"/>
      <c r="ADW105" s="128"/>
      <c r="ADX105" s="128"/>
      <c r="ADY105" s="128"/>
      <c r="ADZ105" s="128"/>
      <c r="AEA105" s="128"/>
      <c r="AEB105" s="128"/>
      <c r="AEC105" s="128"/>
      <c r="AED105" s="128"/>
      <c r="AEE105" s="128"/>
      <c r="AEF105" s="128"/>
      <c r="AEG105" s="128"/>
      <c r="AEH105" s="128"/>
      <c r="AEI105" s="128"/>
      <c r="AEJ105" s="128"/>
      <c r="AEK105" s="128"/>
      <c r="AEL105" s="128"/>
      <c r="AEM105" s="128"/>
      <c r="AEN105" s="128"/>
      <c r="AEO105" s="128"/>
      <c r="AEP105" s="128"/>
      <c r="AEQ105" s="128"/>
      <c r="AER105" s="128"/>
      <c r="AES105" s="128"/>
      <c r="AET105" s="128"/>
      <c r="AEU105" s="128"/>
      <c r="AEV105" s="128"/>
      <c r="AEW105" s="128"/>
      <c r="AEX105" s="128"/>
      <c r="AEY105" s="128"/>
      <c r="AEZ105" s="128"/>
      <c r="AFA105" s="128"/>
      <c r="AFB105" s="128"/>
      <c r="AFC105" s="128"/>
      <c r="AFD105" s="128"/>
      <c r="AFE105" s="128"/>
      <c r="AFF105" s="128"/>
      <c r="AFG105" s="128"/>
      <c r="AFH105" s="128"/>
      <c r="AFI105" s="128"/>
      <c r="AFJ105" s="128"/>
      <c r="AFK105" s="128"/>
      <c r="AFL105" s="128"/>
      <c r="AFM105" s="128"/>
      <c r="AFN105" s="128"/>
      <c r="AFO105" s="128"/>
      <c r="AFP105" s="128"/>
      <c r="AFQ105" s="128"/>
      <c r="AFR105" s="128"/>
      <c r="AFS105" s="128"/>
      <c r="AFT105" s="128"/>
      <c r="AFU105" s="128"/>
      <c r="AFV105" s="128"/>
      <c r="AFW105" s="128"/>
      <c r="AFX105" s="128"/>
      <c r="AFY105" s="128"/>
      <c r="AFZ105" s="128"/>
      <c r="AGA105" s="128"/>
      <c r="AGB105" s="128"/>
      <c r="AGC105" s="128"/>
      <c r="AGD105" s="128"/>
      <c r="AGE105" s="128"/>
      <c r="AGF105" s="128"/>
      <c r="AGG105" s="128"/>
      <c r="AGH105" s="128"/>
      <c r="AGI105" s="128"/>
      <c r="AGJ105" s="128"/>
      <c r="AGK105" s="128"/>
      <c r="AGL105" s="128"/>
      <c r="AGM105" s="128"/>
      <c r="AGN105" s="128"/>
      <c r="AGO105" s="128"/>
      <c r="AGP105" s="128"/>
      <c r="AGQ105" s="128"/>
      <c r="AGR105" s="128"/>
      <c r="AGS105" s="128"/>
      <c r="AGT105" s="128"/>
      <c r="AGU105" s="128"/>
      <c r="AGV105" s="128"/>
      <c r="AGW105" s="128"/>
      <c r="AGX105" s="128"/>
      <c r="AGY105" s="128"/>
      <c r="AGZ105" s="128"/>
      <c r="AHA105" s="128"/>
      <c r="AHB105" s="128"/>
      <c r="AHC105" s="128"/>
      <c r="AHD105" s="128"/>
      <c r="AHE105" s="128"/>
      <c r="AHF105" s="128"/>
      <c r="AHG105" s="128"/>
      <c r="AHH105" s="128"/>
      <c r="AHI105" s="128"/>
      <c r="AHJ105" s="128"/>
      <c r="AHK105" s="128"/>
      <c r="AHL105" s="128"/>
      <c r="AHM105" s="128"/>
      <c r="AHN105" s="128"/>
      <c r="AHO105" s="128"/>
      <c r="AHP105" s="128"/>
      <c r="AHQ105" s="128"/>
      <c r="AHR105" s="128"/>
      <c r="AHS105" s="128"/>
      <c r="AHT105" s="128"/>
      <c r="AHU105" s="128"/>
      <c r="AHV105" s="128"/>
      <c r="AHW105" s="128"/>
      <c r="AHX105" s="128"/>
      <c r="AHY105" s="128"/>
      <c r="AHZ105" s="128"/>
      <c r="AIA105" s="128"/>
      <c r="AIB105" s="128"/>
      <c r="AIC105" s="128"/>
      <c r="AID105" s="128"/>
      <c r="AIE105" s="128"/>
      <c r="AIF105" s="128"/>
      <c r="AIG105" s="128"/>
      <c r="AIH105" s="128"/>
      <c r="AII105" s="128"/>
      <c r="AIJ105" s="128"/>
      <c r="AIK105" s="128"/>
      <c r="AIL105" s="128"/>
      <c r="AIM105" s="128"/>
      <c r="AIN105" s="128"/>
      <c r="AIO105" s="128"/>
      <c r="AIP105" s="128"/>
      <c r="AIQ105" s="128"/>
      <c r="AIR105" s="128"/>
      <c r="AIS105" s="128"/>
      <c r="AIT105" s="128"/>
      <c r="AIU105" s="128"/>
      <c r="AIV105" s="128"/>
      <c r="AIW105" s="128"/>
      <c r="AIX105" s="128"/>
      <c r="AIY105" s="128"/>
      <c r="AIZ105" s="128"/>
      <c r="AJA105" s="128"/>
      <c r="AJB105" s="128"/>
      <c r="AJC105" s="128"/>
      <c r="AJD105" s="128"/>
      <c r="AJE105" s="128"/>
      <c r="AJF105" s="128"/>
      <c r="AJG105" s="128"/>
      <c r="AJH105" s="128"/>
      <c r="AJI105" s="128"/>
      <c r="AJJ105" s="128"/>
      <c r="AJK105" s="128"/>
      <c r="AJL105" s="128"/>
      <c r="AJM105" s="128"/>
      <c r="AJN105" s="128"/>
      <c r="AJO105" s="128"/>
      <c r="AJP105" s="128"/>
      <c r="AJQ105" s="128"/>
      <c r="AJR105" s="128"/>
      <c r="AJS105" s="128"/>
      <c r="AJT105" s="128"/>
      <c r="AJU105" s="128"/>
      <c r="AJV105" s="128"/>
      <c r="AJW105" s="128"/>
      <c r="AJX105" s="128"/>
      <c r="AJY105" s="128"/>
      <c r="AJZ105" s="128"/>
      <c r="AKA105" s="128"/>
      <c r="AKB105" s="128"/>
      <c r="AKC105" s="128"/>
      <c r="AKD105" s="128"/>
      <c r="AKE105" s="128"/>
      <c r="AKF105" s="128"/>
      <c r="AKG105" s="128"/>
      <c r="AKH105" s="128"/>
      <c r="AKI105" s="128"/>
      <c r="AKJ105" s="128"/>
      <c r="AKK105" s="128"/>
      <c r="AKL105" s="128"/>
      <c r="AKM105" s="128"/>
      <c r="AKN105" s="128"/>
      <c r="AKO105" s="128"/>
      <c r="AKP105" s="128"/>
      <c r="AKQ105" s="128"/>
      <c r="AKR105" s="128"/>
      <c r="AKS105" s="128"/>
      <c r="AKT105" s="128"/>
      <c r="AKU105" s="128"/>
      <c r="AKV105" s="128"/>
      <c r="AKW105" s="128"/>
      <c r="AKX105" s="128"/>
      <c r="AKY105" s="128"/>
      <c r="AKZ105" s="128"/>
      <c r="ALA105" s="128"/>
      <c r="ALB105" s="128"/>
      <c r="ALC105" s="128"/>
      <c r="ALD105" s="128"/>
      <c r="ALE105" s="128"/>
      <c r="ALF105" s="128"/>
      <c r="ALG105" s="128"/>
      <c r="ALH105" s="128"/>
      <c r="ALI105" s="128"/>
      <c r="ALJ105" s="128"/>
      <c r="ALK105" s="128"/>
      <c r="ALL105" s="128"/>
      <c r="ALM105" s="128"/>
      <c r="ALN105" s="128"/>
      <c r="ALO105" s="128"/>
      <c r="ALP105" s="128"/>
      <c r="ALQ105" s="128"/>
      <c r="ALR105" s="128"/>
      <c r="ALS105" s="128"/>
      <c r="ALT105" s="128"/>
      <c r="ALU105" s="128"/>
      <c r="ALV105" s="128"/>
      <c r="ALW105" s="128"/>
      <c r="ALX105" s="128"/>
      <c r="ALY105" s="128"/>
      <c r="ALZ105" s="128"/>
      <c r="AMA105" s="128"/>
      <c r="AMB105" s="128"/>
      <c r="AMC105" s="128"/>
      <c r="AMD105" s="128"/>
      <c r="AME105" s="128"/>
      <c r="AMF105" s="128"/>
      <c r="AMG105" s="128"/>
      <c r="AMH105" s="128"/>
      <c r="AMI105" s="128"/>
      <c r="AMJ105" s="128"/>
      <c r="AMK105" s="128"/>
      <c r="AML105" s="128"/>
      <c r="AMM105" s="128"/>
      <c r="AMN105" s="128"/>
      <c r="AMO105" s="128"/>
      <c r="AMP105" s="128"/>
      <c r="AMQ105" s="128"/>
      <c r="AMR105" s="128"/>
      <c r="AMS105" s="128"/>
      <c r="AMT105" s="128"/>
      <c r="AMU105" s="128"/>
      <c r="AMV105" s="128"/>
      <c r="AMW105" s="128"/>
      <c r="AMX105" s="128"/>
      <c r="AMY105" s="128"/>
      <c r="AMZ105" s="128"/>
      <c r="ANA105" s="128"/>
      <c r="ANB105" s="128"/>
      <c r="ANC105" s="128"/>
      <c r="AND105" s="128"/>
      <c r="ANE105" s="128"/>
      <c r="ANF105" s="128"/>
      <c r="ANG105" s="128"/>
      <c r="ANH105" s="128"/>
      <c r="ANI105" s="128"/>
      <c r="ANJ105" s="128"/>
      <c r="ANK105" s="128"/>
      <c r="ANL105" s="128"/>
      <c r="ANM105" s="128"/>
      <c r="ANN105" s="128"/>
      <c r="ANO105" s="128"/>
      <c r="ANP105" s="128"/>
      <c r="ANQ105" s="128"/>
      <c r="ANR105" s="128"/>
      <c r="ANS105" s="128"/>
      <c r="ANT105" s="128"/>
      <c r="ANU105" s="128"/>
      <c r="ANV105" s="128"/>
      <c r="ANW105" s="128"/>
      <c r="ANX105" s="128"/>
      <c r="ANY105" s="128"/>
      <c r="ANZ105" s="128"/>
      <c r="AOA105" s="128"/>
      <c r="AOB105" s="128"/>
      <c r="AOC105" s="128"/>
      <c r="AOD105" s="128"/>
      <c r="AOE105" s="128"/>
      <c r="AOF105" s="128"/>
      <c r="AOG105" s="128"/>
      <c r="AOH105" s="128"/>
      <c r="AOI105" s="128"/>
      <c r="AOJ105" s="128"/>
      <c r="AOK105" s="128"/>
      <c r="AOL105" s="128"/>
      <c r="AOM105" s="128"/>
      <c r="AON105" s="128"/>
      <c r="AOO105" s="128"/>
      <c r="AOP105" s="128"/>
      <c r="AOQ105" s="128"/>
      <c r="AOR105" s="128"/>
      <c r="AOS105" s="128"/>
      <c r="AOT105" s="128"/>
      <c r="AOU105" s="128"/>
      <c r="AOV105" s="128"/>
      <c r="AOW105" s="128"/>
      <c r="AOX105" s="128"/>
      <c r="AOY105" s="128"/>
      <c r="AOZ105" s="128"/>
      <c r="APA105" s="128"/>
      <c r="APB105" s="128"/>
      <c r="APC105" s="128"/>
      <c r="APD105" s="128"/>
      <c r="APE105" s="128"/>
      <c r="APF105" s="128"/>
      <c r="APG105" s="128"/>
      <c r="APH105" s="128"/>
      <c r="API105" s="128"/>
      <c r="APJ105" s="128"/>
      <c r="APK105" s="128"/>
      <c r="APL105" s="128"/>
      <c r="APM105" s="128"/>
      <c r="APN105" s="128"/>
      <c r="APO105" s="128"/>
      <c r="APP105" s="128"/>
      <c r="APQ105" s="128"/>
      <c r="APR105" s="128"/>
      <c r="APS105" s="128"/>
      <c r="APT105" s="128"/>
      <c r="APU105" s="128"/>
      <c r="APV105" s="128"/>
      <c r="APW105" s="128"/>
      <c r="APX105" s="128"/>
      <c r="APY105" s="128"/>
      <c r="APZ105" s="128"/>
      <c r="AQA105" s="128"/>
      <c r="AQB105" s="128"/>
      <c r="AQC105" s="128"/>
      <c r="AQD105" s="128"/>
      <c r="AQE105" s="128"/>
      <c r="AQF105" s="128"/>
      <c r="AQG105" s="128"/>
      <c r="AQH105" s="128"/>
      <c r="AQI105" s="128"/>
      <c r="AQJ105" s="128"/>
      <c r="AQK105" s="128"/>
      <c r="AQL105" s="128"/>
      <c r="AQM105" s="128"/>
      <c r="AQN105" s="128"/>
      <c r="AQO105" s="128"/>
      <c r="AQP105" s="128"/>
      <c r="AQQ105" s="128"/>
      <c r="AQR105" s="128"/>
      <c r="AQS105" s="128"/>
      <c r="AQT105" s="128"/>
      <c r="AQU105" s="128"/>
      <c r="AQV105" s="128"/>
      <c r="AQW105" s="128"/>
      <c r="AQX105" s="128"/>
      <c r="AQY105" s="128"/>
      <c r="AQZ105" s="128"/>
      <c r="ARA105" s="128"/>
      <c r="ARB105" s="128"/>
      <c r="ARC105" s="128"/>
      <c r="ARD105" s="128"/>
      <c r="ARE105" s="128"/>
      <c r="ARF105" s="128"/>
      <c r="ARG105" s="128"/>
      <c r="ARH105" s="128"/>
      <c r="ARI105" s="128"/>
      <c r="ARJ105" s="128"/>
      <c r="ARK105" s="128"/>
      <c r="ARL105" s="128"/>
      <c r="ARM105" s="128"/>
      <c r="ARN105" s="128"/>
      <c r="ARO105" s="128"/>
      <c r="ARP105" s="128"/>
      <c r="ARQ105" s="128"/>
      <c r="ARR105" s="128"/>
      <c r="ARS105" s="128"/>
      <c r="ART105" s="128"/>
      <c r="ARU105" s="128"/>
      <c r="ARV105" s="128"/>
      <c r="ARW105" s="128"/>
      <c r="ARX105" s="128"/>
      <c r="ARY105" s="128"/>
      <c r="ARZ105" s="128"/>
      <c r="ASA105" s="128"/>
      <c r="ASB105" s="128"/>
      <c r="ASC105" s="128"/>
      <c r="ASD105" s="128"/>
      <c r="ASE105" s="128"/>
      <c r="ASF105" s="128"/>
      <c r="ASG105" s="128"/>
      <c r="ASH105" s="128"/>
      <c r="ASI105" s="128"/>
      <c r="ASJ105" s="128"/>
      <c r="ASK105" s="128"/>
      <c r="ASL105" s="128"/>
      <c r="ASM105" s="128"/>
      <c r="ASN105" s="128"/>
      <c r="ASO105" s="128"/>
      <c r="ASP105" s="128"/>
      <c r="ASQ105" s="128"/>
      <c r="ASR105" s="128"/>
      <c r="ASS105" s="128"/>
      <c r="AST105" s="128"/>
      <c r="ASU105" s="128"/>
      <c r="ASV105" s="128"/>
      <c r="ASW105" s="128"/>
      <c r="ASX105" s="128"/>
      <c r="ASY105" s="128"/>
      <c r="ASZ105" s="128"/>
      <c r="ATA105" s="128"/>
      <c r="ATB105" s="128"/>
      <c r="ATC105" s="128"/>
      <c r="ATD105" s="128"/>
      <c r="ATE105" s="128"/>
      <c r="ATF105" s="128"/>
      <c r="ATG105" s="128"/>
      <c r="ATH105" s="128"/>
      <c r="ATI105" s="128"/>
      <c r="ATJ105" s="128"/>
      <c r="ATK105" s="128"/>
      <c r="ATL105" s="128"/>
      <c r="ATM105" s="128"/>
      <c r="ATN105" s="128"/>
      <c r="ATO105" s="128"/>
      <c r="ATP105" s="128"/>
      <c r="ATQ105" s="128"/>
      <c r="ATR105" s="128"/>
      <c r="ATS105" s="128"/>
      <c r="ATT105" s="128"/>
      <c r="ATU105" s="128"/>
      <c r="ATV105" s="128"/>
      <c r="ATW105" s="128"/>
      <c r="ATX105" s="128"/>
      <c r="ATY105" s="128"/>
      <c r="ATZ105" s="128"/>
      <c r="AUA105" s="128"/>
      <c r="AUB105" s="128"/>
      <c r="AUC105" s="128"/>
      <c r="AUD105" s="128"/>
      <c r="AUE105" s="128"/>
      <c r="AUF105" s="128"/>
      <c r="AUG105" s="128"/>
      <c r="AUH105" s="128"/>
      <c r="AUI105" s="128"/>
      <c r="AUJ105" s="128"/>
      <c r="AUK105" s="128"/>
      <c r="AUL105" s="128"/>
      <c r="AUM105" s="128"/>
      <c r="AUN105" s="128"/>
      <c r="AUO105" s="128"/>
      <c r="AUP105" s="128"/>
      <c r="AUQ105" s="128"/>
      <c r="AUR105" s="128"/>
      <c r="AUS105" s="128"/>
      <c r="AUT105" s="128"/>
      <c r="AUU105" s="128"/>
      <c r="AUV105" s="128"/>
      <c r="AUW105" s="128"/>
      <c r="AUX105" s="128"/>
      <c r="AUY105" s="128"/>
      <c r="AUZ105" s="128"/>
      <c r="AVA105" s="128"/>
      <c r="AVB105" s="128"/>
      <c r="AVC105" s="128"/>
      <c r="AVD105" s="128"/>
      <c r="AVE105" s="128"/>
      <c r="AVF105" s="128"/>
      <c r="AVG105" s="128"/>
      <c r="AVH105" s="128"/>
      <c r="AVI105" s="128"/>
      <c r="AVJ105" s="128"/>
      <c r="AVK105" s="128"/>
      <c r="AVL105" s="22"/>
      <c r="AVM105" s="112"/>
      <c r="AVN105" s="128"/>
      <c r="AVO105" s="128"/>
      <c r="AVP105" s="128"/>
      <c r="AVQ105" s="128"/>
      <c r="AVR105" s="128"/>
      <c r="AVS105" s="128"/>
      <c r="AVT105" s="128"/>
      <c r="AVU105" s="128"/>
      <c r="AVV105" s="128"/>
      <c r="AVW105" s="128"/>
      <c r="AVX105" s="128"/>
      <c r="AVY105" s="128"/>
      <c r="AVZ105" s="128"/>
      <c r="AWA105" s="128"/>
      <c r="AWB105" s="128"/>
      <c r="AWC105" s="128"/>
      <c r="AWD105" s="128"/>
      <c r="AWE105" s="128"/>
      <c r="AWF105" s="128"/>
      <c r="AWG105" s="128"/>
      <c r="AWH105" s="128"/>
      <c r="AWI105" s="128"/>
      <c r="AWJ105" s="128"/>
      <c r="AWK105" s="128"/>
      <c r="AWL105" s="128"/>
      <c r="AWM105" s="128"/>
      <c r="AWN105" s="128"/>
      <c r="AWO105" s="128"/>
      <c r="AWP105" s="128"/>
      <c r="AWQ105" s="128"/>
      <c r="AWR105" s="128"/>
      <c r="AWS105" s="128"/>
      <c r="AWT105" s="128"/>
      <c r="AWU105" s="128"/>
      <c r="AWV105" s="128"/>
      <c r="AWW105" s="128"/>
      <c r="AWX105" s="128"/>
      <c r="AWY105" s="128"/>
      <c r="AWZ105" s="128"/>
      <c r="AXA105" s="128"/>
      <c r="AXB105" s="128"/>
      <c r="AXC105" s="128"/>
      <c r="AXD105" s="128"/>
      <c r="AXE105" s="128"/>
      <c r="AXF105" s="128"/>
      <c r="AXG105" s="128"/>
      <c r="AXH105" s="128"/>
      <c r="AXI105" s="128"/>
      <c r="AXJ105" s="128"/>
      <c r="AXK105" s="128"/>
      <c r="AXL105" s="128"/>
      <c r="AXM105" s="128"/>
      <c r="AXN105" s="128"/>
      <c r="AXO105" s="128"/>
      <c r="AXP105" s="128"/>
      <c r="AXQ105" s="128"/>
      <c r="AXR105" s="128"/>
      <c r="AXS105" s="128"/>
      <c r="AXT105" s="128"/>
      <c r="AXU105" s="128"/>
      <c r="AXV105" s="128"/>
      <c r="AXW105" s="128"/>
      <c r="AXX105" s="128"/>
      <c r="AXY105" s="128"/>
      <c r="AXZ105" s="128"/>
      <c r="AYA105" s="128"/>
      <c r="AYB105" s="128"/>
      <c r="AYC105" s="128"/>
      <c r="AYD105" s="128"/>
      <c r="AYE105" s="128"/>
      <c r="AYF105" s="128"/>
      <c r="AYG105" s="128"/>
      <c r="AYH105" s="128"/>
      <c r="AYI105" s="128"/>
      <c r="AYJ105" s="128"/>
      <c r="AYK105" s="128"/>
      <c r="AYL105" s="128"/>
      <c r="AYM105" s="128"/>
      <c r="AYN105" s="128"/>
      <c r="AYO105" s="128"/>
      <c r="AYP105" s="128"/>
      <c r="AYQ105" s="128"/>
      <c r="AYR105" s="128"/>
      <c r="AYS105" s="128"/>
      <c r="AYT105" s="128"/>
      <c r="AYU105" s="128"/>
      <c r="AYV105" s="128"/>
      <c r="AYW105" s="128"/>
      <c r="AYX105" s="128"/>
      <c r="AYY105" s="128"/>
      <c r="AYZ105" s="128"/>
      <c r="AZA105" s="128"/>
      <c r="AZB105" s="128"/>
      <c r="AZC105" s="128"/>
      <c r="AZD105" s="128"/>
      <c r="AZE105" s="128"/>
      <c r="AZF105" s="128"/>
      <c r="AZG105" s="128"/>
      <c r="AZH105" s="128"/>
      <c r="AZI105" s="128"/>
      <c r="AZJ105" s="128"/>
      <c r="AZK105" s="128"/>
      <c r="AZL105" s="128"/>
      <c r="AZM105" s="128"/>
      <c r="AZN105" s="128"/>
      <c r="AZO105" s="128"/>
      <c r="AZP105" s="128"/>
      <c r="AZQ105" s="128"/>
      <c r="AZR105" s="128"/>
      <c r="AZS105" s="128"/>
      <c r="AZT105" s="128"/>
      <c r="AZU105" s="128"/>
      <c r="AZV105" s="128"/>
      <c r="AZW105" s="128"/>
      <c r="AZX105" s="128"/>
      <c r="AZY105" s="128"/>
      <c r="AZZ105" s="128"/>
      <c r="BAA105" s="128"/>
      <c r="BAB105" s="128"/>
      <c r="BAC105" s="128"/>
      <c r="BAD105" s="128"/>
      <c r="BAE105" s="128"/>
      <c r="BAF105" s="128"/>
      <c r="BAG105" s="128"/>
      <c r="BAH105" s="128"/>
      <c r="BAI105" s="128"/>
      <c r="BAJ105" s="128"/>
      <c r="BAK105" s="128"/>
      <c r="BAL105" s="128"/>
      <c r="BAM105" s="128"/>
      <c r="BAN105" s="128"/>
      <c r="BAO105" s="128"/>
      <c r="BAP105" s="128"/>
      <c r="BAQ105" s="128"/>
      <c r="BAR105" s="128"/>
      <c r="BAS105" s="128"/>
      <c r="BAT105" s="128"/>
      <c r="BAU105" s="128"/>
      <c r="BAV105" s="128"/>
      <c r="BAW105" s="128"/>
      <c r="BAX105" s="128"/>
      <c r="BAY105" s="128"/>
      <c r="BAZ105" s="128"/>
      <c r="BBA105" s="128"/>
      <c r="BBB105" s="128"/>
      <c r="BBC105" s="128"/>
      <c r="BBD105" s="128"/>
      <c r="BBE105" s="128"/>
      <c r="BBF105" s="128"/>
      <c r="BBG105" s="128"/>
      <c r="BBH105" s="128"/>
      <c r="BBI105" s="128"/>
      <c r="BBJ105" s="128"/>
      <c r="BBK105" s="128"/>
      <c r="BBL105" s="128"/>
      <c r="BBM105" s="128"/>
      <c r="BBN105" s="128"/>
      <c r="BBO105" s="128"/>
      <c r="BBP105" s="128"/>
      <c r="BBQ105" s="128"/>
      <c r="BBR105" s="128"/>
      <c r="BBS105" s="128"/>
      <c r="BBT105" s="128"/>
      <c r="BBU105" s="128"/>
      <c r="BBV105" s="128"/>
      <c r="BBW105" s="128"/>
      <c r="BBX105" s="128"/>
      <c r="BBY105" s="128"/>
      <c r="BBZ105" s="128"/>
      <c r="BCA105" s="128"/>
      <c r="BCB105" s="128"/>
      <c r="BCC105" s="128"/>
      <c r="BCD105" s="128"/>
      <c r="BCE105" s="128"/>
      <c r="BCF105" s="128"/>
      <c r="BCG105" s="128"/>
      <c r="BCH105" s="128"/>
      <c r="BCI105" s="128"/>
      <c r="BCJ105" s="128"/>
      <c r="BCK105" s="128"/>
      <c r="BCL105" s="128"/>
      <c r="BCM105" s="128"/>
      <c r="BCN105" s="128"/>
      <c r="BCO105" s="128"/>
      <c r="BCP105" s="128"/>
      <c r="BCQ105" s="128"/>
      <c r="BCR105" s="128"/>
      <c r="BCS105" s="128"/>
      <c r="BCT105" s="128"/>
      <c r="BCU105" s="128"/>
      <c r="BCV105" s="128"/>
      <c r="BCW105" s="128"/>
      <c r="BCX105" s="128"/>
      <c r="BCY105" s="128"/>
      <c r="BCZ105" s="128"/>
      <c r="BDA105" s="128"/>
      <c r="BDB105" s="128"/>
      <c r="BDC105" s="128"/>
      <c r="BDD105" s="128"/>
      <c r="BDE105" s="128"/>
      <c r="BDF105" s="128"/>
      <c r="BDG105" s="128"/>
      <c r="BDH105" s="128"/>
      <c r="BDI105" s="128"/>
      <c r="BDJ105" s="128"/>
      <c r="BDK105" s="128"/>
      <c r="BDL105" s="128"/>
      <c r="BDM105" s="128"/>
      <c r="BDN105" s="128"/>
      <c r="BDO105" s="128"/>
      <c r="BDP105" s="128"/>
      <c r="BDQ105" s="128"/>
      <c r="BDR105" s="128"/>
      <c r="BDS105" s="128"/>
      <c r="BDT105" s="128"/>
      <c r="BDU105" s="128"/>
      <c r="BDV105" s="128"/>
      <c r="BDW105" s="128"/>
      <c r="BDX105" s="128"/>
      <c r="BDY105" s="128"/>
      <c r="BDZ105" s="128"/>
      <c r="BEA105" s="128"/>
      <c r="BEB105" s="128"/>
      <c r="BEC105" s="128"/>
      <c r="BED105" s="128"/>
      <c r="BEE105" s="128"/>
      <c r="BEF105" s="128"/>
      <c r="BEG105" s="128"/>
      <c r="BEH105" s="128"/>
      <c r="BEI105" s="128"/>
      <c r="BEJ105" s="128"/>
      <c r="BEK105" s="128"/>
      <c r="BEL105" s="128"/>
      <c r="BEM105" s="128"/>
      <c r="BEN105" s="128"/>
      <c r="BEO105" s="128"/>
      <c r="BEP105" s="128"/>
      <c r="BEQ105" s="128"/>
      <c r="BER105" s="128"/>
      <c r="BES105" s="128"/>
      <c r="BET105" s="128"/>
      <c r="BEU105" s="128"/>
      <c r="BEV105" s="128"/>
      <c r="BEW105" s="128"/>
      <c r="BEX105" s="128"/>
      <c r="BEY105" s="128"/>
      <c r="BEZ105" s="128"/>
      <c r="BFA105" s="128"/>
      <c r="BFB105" s="128"/>
      <c r="BFC105" s="128"/>
      <c r="BFD105" s="128"/>
      <c r="BFE105" s="128"/>
      <c r="BFF105" s="128"/>
      <c r="BFG105" s="128"/>
      <c r="BFH105" s="128"/>
      <c r="BFI105" s="128"/>
      <c r="BFJ105" s="128"/>
      <c r="BFK105" s="128"/>
      <c r="BFL105" s="128"/>
      <c r="BFM105" s="128"/>
      <c r="BFN105" s="128"/>
      <c r="BFO105" s="128"/>
      <c r="BFP105" s="128"/>
      <c r="BFQ105" s="128"/>
      <c r="BFR105" s="128"/>
      <c r="BFS105" s="128"/>
      <c r="BFT105" s="128"/>
      <c r="BFU105" s="128"/>
      <c r="BFV105" s="128"/>
      <c r="BFW105" s="128"/>
      <c r="BFX105" s="128"/>
      <c r="BFY105" s="128"/>
      <c r="BFZ105" s="128"/>
      <c r="BGA105" s="128"/>
      <c r="BGB105" s="128"/>
      <c r="BGC105" s="128"/>
      <c r="BGD105" s="128"/>
      <c r="BGE105" s="128"/>
      <c r="BGF105" s="128"/>
      <c r="BGG105" s="128"/>
      <c r="BGH105" s="128"/>
      <c r="BGI105" s="128"/>
      <c r="BGJ105" s="128"/>
      <c r="BGK105" s="128"/>
      <c r="BGL105" s="128"/>
      <c r="BGM105" s="128"/>
      <c r="BGN105" s="128"/>
      <c r="BGO105" s="128"/>
      <c r="BGP105" s="128"/>
      <c r="BGQ105" s="128"/>
      <c r="BGR105" s="128"/>
      <c r="BGS105" s="128"/>
      <c r="BGT105" s="128"/>
      <c r="BGU105" s="128"/>
      <c r="BGV105" s="128"/>
      <c r="BGW105" s="128"/>
      <c r="BGX105" s="128"/>
      <c r="BGY105" s="128"/>
      <c r="BGZ105" s="128"/>
      <c r="BHA105" s="128"/>
      <c r="BHB105" s="128"/>
      <c r="BHC105" s="128"/>
      <c r="BHD105" s="128"/>
      <c r="BHE105" s="128"/>
      <c r="BHF105" s="128"/>
      <c r="BHG105" s="128"/>
      <c r="BHH105" s="128"/>
      <c r="BHI105" s="128"/>
      <c r="BHJ105" s="128"/>
      <c r="BHK105" s="128"/>
      <c r="BHL105" s="128"/>
      <c r="BHM105" s="128"/>
      <c r="BHN105" s="128"/>
      <c r="BHO105" s="128"/>
      <c r="BHP105" s="128"/>
      <c r="BHQ105" s="128"/>
      <c r="BHR105" s="128"/>
      <c r="BHS105" s="128"/>
      <c r="BHT105" s="128"/>
      <c r="BHU105" s="128"/>
      <c r="BHV105" s="128"/>
      <c r="BHW105" s="128"/>
      <c r="BHX105" s="128"/>
      <c r="BHY105" s="128"/>
      <c r="BHZ105" s="128"/>
      <c r="BIA105" s="128"/>
      <c r="BIB105" s="128"/>
      <c r="BIC105" s="128"/>
      <c r="BID105" s="128"/>
      <c r="BIE105" s="128"/>
      <c r="BIF105" s="128"/>
      <c r="BIG105" s="128"/>
      <c r="BIH105" s="128"/>
      <c r="BII105" s="128"/>
      <c r="BIJ105" s="128"/>
      <c r="BIK105" s="128"/>
      <c r="BIL105" s="128"/>
      <c r="BIM105" s="128"/>
      <c r="BIN105" s="128"/>
      <c r="BIO105" s="128"/>
      <c r="BIP105" s="128"/>
      <c r="BIQ105" s="128"/>
      <c r="BIR105" s="128"/>
      <c r="BIS105" s="128"/>
      <c r="BIT105" s="128"/>
      <c r="BIU105" s="128"/>
      <c r="BIV105" s="128"/>
      <c r="BIW105" s="128"/>
      <c r="BIX105" s="128"/>
      <c r="BIY105" s="128"/>
      <c r="BIZ105" s="128"/>
      <c r="BJA105" s="128"/>
      <c r="BJB105" s="128"/>
      <c r="BJC105" s="128"/>
      <c r="BJD105" s="128"/>
      <c r="BJE105" s="128"/>
      <c r="BJF105" s="128"/>
      <c r="BJG105" s="128"/>
      <c r="BJH105" s="128"/>
      <c r="BJI105" s="128"/>
      <c r="BJJ105" s="128"/>
      <c r="BJK105" s="128"/>
      <c r="BJL105" s="128"/>
      <c r="BJM105" s="128"/>
      <c r="BJN105" s="128"/>
      <c r="BJO105" s="128"/>
      <c r="BJP105" s="128"/>
      <c r="BJQ105" s="128"/>
      <c r="BJR105" s="128"/>
      <c r="BJS105" s="128"/>
      <c r="BJT105" s="128"/>
      <c r="BJU105" s="128"/>
      <c r="BJV105" s="128"/>
      <c r="BJW105" s="128"/>
      <c r="BJX105" s="128"/>
      <c r="BJY105" s="128"/>
      <c r="BJZ105" s="128"/>
      <c r="BKA105" s="128"/>
      <c r="BKB105" s="128"/>
      <c r="BKC105" s="128"/>
      <c r="BKD105" s="128"/>
      <c r="BKE105" s="128"/>
      <c r="BKF105" s="128"/>
      <c r="BKG105" s="128"/>
      <c r="BKH105" s="128"/>
      <c r="BKI105" s="128"/>
      <c r="BKJ105" s="128"/>
      <c r="BKK105" s="128"/>
      <c r="BKL105" s="128"/>
      <c r="BKM105" s="128"/>
      <c r="BKN105" s="128"/>
      <c r="BKO105" s="128"/>
      <c r="BKP105" s="128"/>
      <c r="BKQ105" s="128"/>
      <c r="BKR105" s="128"/>
      <c r="BKS105" s="128"/>
      <c r="BKT105" s="128"/>
      <c r="BKU105" s="128"/>
      <c r="BKV105" s="128"/>
      <c r="BKW105" s="128"/>
      <c r="BKX105" s="128"/>
      <c r="BKY105" s="128"/>
      <c r="BKZ105" s="128"/>
      <c r="BLA105" s="128"/>
      <c r="BLB105" s="128"/>
      <c r="BLC105" s="128"/>
      <c r="BLD105" s="128"/>
      <c r="BLE105" s="128"/>
      <c r="BLF105" s="128"/>
      <c r="BLG105" s="128"/>
      <c r="BLH105" s="128"/>
      <c r="BLI105" s="128"/>
      <c r="BLJ105" s="128"/>
      <c r="BLK105" s="128"/>
      <c r="BLL105" s="128"/>
      <c r="BLM105" s="128"/>
      <c r="BLN105" s="128"/>
      <c r="BLO105" s="128"/>
      <c r="BLP105" s="128"/>
      <c r="BLQ105" s="128"/>
      <c r="BLR105" s="128"/>
      <c r="BLS105" s="128"/>
      <c r="BLT105" s="128"/>
      <c r="BLU105" s="128"/>
      <c r="BLV105" s="128"/>
      <c r="BLW105" s="128"/>
      <c r="BLX105" s="128"/>
      <c r="BLY105" s="128"/>
      <c r="BLZ105" s="128"/>
      <c r="BMA105" s="128"/>
      <c r="BMB105" s="128"/>
      <c r="BMC105" s="128"/>
      <c r="BMD105" s="128"/>
      <c r="BME105" s="128"/>
      <c r="BMF105" s="128"/>
      <c r="BMG105" s="128"/>
      <c r="BMH105" s="128"/>
      <c r="BMI105" s="128"/>
      <c r="BMJ105" s="128"/>
      <c r="BMK105" s="128"/>
      <c r="BML105" s="128"/>
      <c r="BMM105" s="128"/>
      <c r="BMN105" s="128"/>
      <c r="BMO105" s="128"/>
      <c r="BMP105" s="128"/>
      <c r="BMQ105" s="128"/>
      <c r="BMR105" s="128"/>
      <c r="BMS105" s="128"/>
      <c r="BMT105" s="128"/>
      <c r="BMU105" s="128"/>
      <c r="BMV105" s="128"/>
      <c r="BMW105" s="128"/>
      <c r="BMX105" s="128"/>
      <c r="BMY105" s="128"/>
      <c r="BMZ105" s="128"/>
      <c r="BNA105" s="128"/>
      <c r="BNB105" s="128"/>
      <c r="BNC105" s="128"/>
      <c r="BND105" s="128"/>
      <c r="BNE105" s="128"/>
      <c r="BNF105" s="128"/>
      <c r="BNG105" s="128"/>
      <c r="BNH105" s="128"/>
      <c r="BNI105" s="128"/>
      <c r="BNJ105" s="128"/>
      <c r="BNK105" s="128"/>
      <c r="BNL105" s="128"/>
      <c r="BNM105" s="128"/>
      <c r="BNN105" s="128"/>
      <c r="BNO105" s="128"/>
      <c r="BNP105" s="128"/>
      <c r="BNQ105" s="128"/>
      <c r="BNR105" s="128"/>
      <c r="BNS105" s="128"/>
      <c r="BNT105" s="128"/>
      <c r="BNU105" s="128"/>
      <c r="BNV105" s="128"/>
      <c r="BNW105" s="128"/>
      <c r="BNX105" s="128"/>
      <c r="BNY105" s="128"/>
      <c r="BNZ105" s="128"/>
      <c r="BOA105" s="128"/>
      <c r="BOB105" s="128"/>
      <c r="BOC105" s="128"/>
      <c r="BOD105" s="128"/>
      <c r="BOE105" s="128"/>
      <c r="BOF105" s="128"/>
      <c r="BOG105" s="128"/>
      <c r="BOH105" s="128"/>
      <c r="BOI105" s="128"/>
      <c r="BOJ105" s="128"/>
      <c r="BOK105" s="128"/>
      <c r="BOL105" s="128"/>
      <c r="BOM105" s="128"/>
      <c r="BON105" s="128"/>
      <c r="BOO105" s="128"/>
      <c r="BOP105" s="128"/>
      <c r="BOQ105" s="128"/>
      <c r="BOR105" s="128"/>
      <c r="BOS105" s="128"/>
      <c r="BOT105" s="128"/>
      <c r="BOU105" s="128"/>
      <c r="BOV105" s="128"/>
      <c r="BOW105" s="128"/>
      <c r="BOX105" s="128"/>
      <c r="BOY105" s="128"/>
      <c r="BOZ105" s="128"/>
      <c r="BPA105" s="128"/>
      <c r="BPB105" s="128"/>
      <c r="BPC105" s="128"/>
      <c r="BPD105" s="128"/>
      <c r="BPE105" s="128"/>
      <c r="BPF105" s="128"/>
      <c r="BPG105" s="128"/>
      <c r="BPH105" s="128"/>
      <c r="BPI105" s="128"/>
      <c r="BPJ105" s="128"/>
      <c r="BPK105" s="128"/>
      <c r="BPL105" s="128"/>
      <c r="BPM105" s="128"/>
      <c r="BPN105" s="128"/>
      <c r="BPO105" s="128"/>
      <c r="BPP105" s="128"/>
      <c r="BPQ105" s="128"/>
      <c r="BPR105" s="128"/>
      <c r="BPS105" s="128"/>
      <c r="BPT105" s="128"/>
      <c r="BPU105" s="128"/>
      <c r="BPV105" s="128"/>
      <c r="BPW105" s="128"/>
      <c r="BPX105" s="128"/>
      <c r="BPY105" s="128"/>
      <c r="BPZ105" s="128"/>
      <c r="BQA105" s="128"/>
      <c r="BQB105" s="128"/>
      <c r="BQC105" s="128"/>
      <c r="BQD105" s="128"/>
      <c r="BQE105" s="128"/>
      <c r="BQF105" s="128"/>
      <c r="BQG105" s="128"/>
      <c r="BQH105" s="128"/>
      <c r="BQI105" s="128"/>
      <c r="BQJ105" s="128"/>
      <c r="BQK105" s="128"/>
      <c r="BQL105" s="128"/>
      <c r="BQM105" s="128"/>
      <c r="BQN105" s="128"/>
      <c r="BQO105" s="128"/>
      <c r="BQP105" s="128"/>
      <c r="BQQ105" s="128"/>
      <c r="BQR105" s="128"/>
      <c r="BQS105" s="128"/>
      <c r="BQT105" s="128"/>
      <c r="BQU105" s="128"/>
      <c r="BQV105" s="128"/>
      <c r="BQW105" s="128"/>
      <c r="BQX105" s="128"/>
      <c r="BQY105" s="128"/>
      <c r="BQZ105" s="128"/>
      <c r="BRA105" s="128"/>
      <c r="BRB105" s="128"/>
      <c r="BRC105" s="128"/>
      <c r="BRD105" s="128"/>
      <c r="BRE105" s="128"/>
      <c r="BRF105" s="128"/>
      <c r="BRG105" s="128"/>
      <c r="BRH105" s="128"/>
      <c r="BRI105" s="128"/>
      <c r="BRJ105" s="128"/>
      <c r="BRK105" s="128"/>
      <c r="BRL105" s="128"/>
      <c r="BRM105" s="128"/>
      <c r="BRN105" s="128"/>
      <c r="BRO105" s="128"/>
      <c r="BRP105" s="128"/>
      <c r="BRQ105" s="128"/>
      <c r="BRR105" s="128"/>
      <c r="BRS105" s="128"/>
      <c r="BRT105" s="128"/>
      <c r="BRU105" s="128"/>
      <c r="BRV105" s="128"/>
      <c r="BRW105" s="128"/>
      <c r="BRX105" s="128"/>
      <c r="BRY105" s="128"/>
      <c r="BRZ105" s="128"/>
      <c r="BSA105" s="128"/>
      <c r="BSB105" s="128"/>
      <c r="BSC105" s="128"/>
      <c r="BSD105" s="128"/>
      <c r="BSE105" s="128"/>
      <c r="BSF105" s="128"/>
      <c r="BSG105" s="128"/>
      <c r="BSH105" s="128"/>
      <c r="BSI105" s="128"/>
      <c r="BSJ105" s="128"/>
      <c r="BSK105" s="128"/>
      <c r="BSL105" s="128"/>
      <c r="BSM105" s="128"/>
      <c r="BSN105" s="128"/>
      <c r="BSO105" s="128"/>
      <c r="BSP105" s="128"/>
      <c r="BSQ105" s="128"/>
      <c r="BSR105" s="128"/>
      <c r="BSS105" s="128"/>
      <c r="BST105" s="128"/>
      <c r="BSU105" s="128"/>
      <c r="BSV105" s="128"/>
      <c r="BSW105" s="128"/>
      <c r="BSX105" s="128"/>
      <c r="BSY105" s="128"/>
      <c r="BSZ105" s="128"/>
      <c r="BTA105" s="128"/>
      <c r="BTB105" s="128"/>
      <c r="BTC105" s="128"/>
      <c r="BTD105" s="128"/>
      <c r="BTE105" s="128"/>
      <c r="BTF105" s="128"/>
      <c r="BTG105" s="128"/>
      <c r="BTH105" s="128"/>
      <c r="BTI105" s="128"/>
      <c r="BTJ105" s="128"/>
      <c r="BTK105" s="128"/>
      <c r="BTL105" s="128"/>
      <c r="BTM105" s="128"/>
      <c r="BTN105" s="128"/>
      <c r="BTO105" s="128"/>
      <c r="BTP105" s="128"/>
      <c r="BTQ105" s="128"/>
      <c r="BTR105" s="128"/>
      <c r="BTS105" s="128"/>
      <c r="BTT105" s="128"/>
      <c r="BTU105" s="128"/>
      <c r="BTV105" s="128"/>
      <c r="BTW105" s="128"/>
      <c r="BTX105" s="128"/>
      <c r="BTY105" s="128"/>
      <c r="BTZ105" s="128"/>
      <c r="BUA105" s="128"/>
      <c r="BUB105" s="128"/>
      <c r="BUC105" s="128"/>
      <c r="BUD105" s="128"/>
      <c r="BUE105" s="128"/>
      <c r="BUF105" s="128"/>
      <c r="BUG105" s="128"/>
      <c r="BUH105" s="128"/>
      <c r="BUI105" s="128"/>
      <c r="BUJ105" s="128"/>
      <c r="BUK105" s="128"/>
      <c r="BUL105" s="128"/>
      <c r="BUM105" s="128"/>
      <c r="BUN105" s="128"/>
      <c r="BUO105" s="128"/>
      <c r="BUP105" s="128"/>
      <c r="BUQ105" s="128"/>
      <c r="BUR105" s="128"/>
      <c r="BUS105" s="128"/>
      <c r="BUT105" s="128"/>
      <c r="BUU105" s="128"/>
      <c r="BUV105" s="128"/>
      <c r="BUW105" s="128"/>
      <c r="BUX105" s="128"/>
      <c r="BUY105" s="128"/>
      <c r="BUZ105" s="128"/>
      <c r="BVA105" s="128"/>
      <c r="BVB105" s="128"/>
      <c r="BVC105" s="128"/>
      <c r="BVD105" s="128"/>
      <c r="BVE105" s="128"/>
      <c r="BVF105" s="128"/>
      <c r="BVG105" s="128"/>
      <c r="BVH105" s="128"/>
      <c r="BVI105" s="128"/>
      <c r="BVJ105" s="128"/>
      <c r="BVK105" s="128"/>
      <c r="BVL105" s="128"/>
      <c r="BVM105" s="128"/>
      <c r="BVN105" s="128"/>
      <c r="BVO105" s="128"/>
      <c r="BVP105" s="128"/>
      <c r="BVQ105" s="128"/>
      <c r="BVR105" s="128"/>
      <c r="BVS105" s="128"/>
      <c r="BVT105" s="128"/>
      <c r="BVU105" s="128"/>
      <c r="BVV105" s="128"/>
      <c r="BVW105" s="128"/>
      <c r="BVX105" s="128"/>
      <c r="BVY105" s="128"/>
      <c r="BVZ105" s="128"/>
      <c r="BWA105" s="128"/>
      <c r="BWB105" s="128"/>
      <c r="BWC105" s="128"/>
      <c r="BWD105" s="128"/>
      <c r="BWE105" s="128"/>
      <c r="BWF105" s="128"/>
      <c r="BWG105" s="128"/>
      <c r="BWH105" s="128"/>
      <c r="BWI105" s="128"/>
      <c r="BWJ105" s="128"/>
      <c r="BWK105" s="128"/>
      <c r="BWL105" s="128"/>
      <c r="BWM105" s="128"/>
      <c r="BWN105" s="128"/>
      <c r="BWO105" s="128"/>
      <c r="BWP105" s="128"/>
      <c r="BWQ105" s="128"/>
      <c r="BWR105" s="128"/>
      <c r="BWS105" s="128"/>
      <c r="BWT105" s="128"/>
      <c r="BWU105" s="128"/>
      <c r="BWV105" s="128"/>
      <c r="BWW105" s="128"/>
      <c r="BWX105" s="128"/>
      <c r="BWY105" s="128"/>
      <c r="BWZ105" s="128"/>
      <c r="BXA105" s="128"/>
      <c r="BXB105" s="128"/>
      <c r="BXC105" s="128"/>
      <c r="BXD105" s="128"/>
      <c r="BXE105" s="128"/>
      <c r="BXF105" s="128"/>
      <c r="BXG105" s="128"/>
      <c r="BXH105" s="128"/>
      <c r="BXI105" s="128"/>
      <c r="BXJ105" s="128"/>
      <c r="BXK105" s="128"/>
      <c r="BXL105" s="128"/>
      <c r="BXM105" s="128"/>
      <c r="BXN105" s="128"/>
      <c r="BXO105" s="128"/>
      <c r="BXP105" s="128"/>
      <c r="BXQ105" s="128"/>
      <c r="BXR105" s="128"/>
      <c r="BXS105" s="128"/>
      <c r="BXT105" s="128"/>
      <c r="BXU105" s="128"/>
      <c r="BXV105" s="128"/>
      <c r="BXW105" s="128"/>
      <c r="BXX105" s="128"/>
      <c r="BXY105" s="128"/>
      <c r="BXZ105" s="128"/>
      <c r="BYA105" s="128"/>
      <c r="BYB105" s="128"/>
      <c r="BYC105" s="128"/>
      <c r="BYD105" s="128"/>
      <c r="BYE105" s="128"/>
      <c r="BYF105" s="128"/>
      <c r="BYG105" s="128"/>
      <c r="BYH105" s="128"/>
      <c r="BYI105" s="128"/>
      <c r="BYJ105" s="128"/>
      <c r="BYK105" s="2"/>
    </row>
    <row r="106" spans="1:2013" x14ac:dyDescent="0.35">
      <c r="A106" s="99"/>
      <c r="B106" s="295"/>
      <c r="C106" s="31"/>
      <c r="D106" s="102"/>
      <c r="E106" s="102"/>
      <c r="F106" s="326"/>
      <c r="G106" s="329"/>
      <c r="H106" s="328"/>
      <c r="I106" s="128"/>
      <c r="J106" s="344"/>
      <c r="K106" s="329"/>
      <c r="L106" s="329"/>
      <c r="M106" s="329"/>
      <c r="N106" s="329"/>
      <c r="O106" s="329"/>
      <c r="P106" s="329"/>
      <c r="Q106" s="329"/>
      <c r="R106" s="329"/>
      <c r="S106" s="329"/>
      <c r="T106" s="329"/>
      <c r="U106" s="329"/>
      <c r="V106" s="329"/>
      <c r="W106" s="329"/>
      <c r="X106" s="329"/>
      <c r="Y106" s="329"/>
      <c r="Z106" s="329"/>
      <c r="AA106" s="329"/>
      <c r="AB106" s="329"/>
      <c r="AC106" s="329"/>
      <c r="AD106" s="329"/>
      <c r="AE106" s="329"/>
      <c r="AF106" s="329"/>
      <c r="AG106" s="329"/>
      <c r="AH106" s="329"/>
      <c r="AI106" s="329"/>
      <c r="AJ106" s="329"/>
      <c r="AK106" s="329"/>
      <c r="AL106" s="329"/>
      <c r="AM106" s="329"/>
      <c r="AN106" s="329"/>
      <c r="AO106" s="329"/>
      <c r="AP106" s="329"/>
      <c r="AQ106" s="329"/>
      <c r="AR106" s="329"/>
      <c r="AS106" s="329"/>
      <c r="AT106" s="329"/>
      <c r="AU106" s="329"/>
      <c r="AV106" s="329"/>
      <c r="AW106" s="329"/>
      <c r="AX106" s="329"/>
      <c r="AY106" s="329"/>
      <c r="AZ106" s="329"/>
      <c r="BA106" s="329"/>
      <c r="BB106" s="329"/>
      <c r="BC106" s="329"/>
      <c r="BD106" s="329"/>
      <c r="BE106" s="329"/>
      <c r="BF106" s="329"/>
      <c r="BG106" s="329"/>
      <c r="BH106" s="329"/>
      <c r="BI106" s="329"/>
      <c r="BJ106" s="329"/>
      <c r="BK106" s="329"/>
      <c r="BL106" s="329"/>
      <c r="BM106" s="329"/>
      <c r="BN106" s="329"/>
      <c r="BO106" s="329"/>
      <c r="BP106" s="329"/>
      <c r="BQ106" s="329"/>
      <c r="BR106" s="329"/>
      <c r="BS106" s="329"/>
      <c r="BT106" s="329"/>
      <c r="BU106" s="329"/>
      <c r="BV106" s="329"/>
      <c r="BW106" s="329"/>
      <c r="BX106" s="329"/>
      <c r="BY106" s="329"/>
      <c r="BZ106" s="329"/>
      <c r="CA106" s="329"/>
      <c r="CB106" s="329"/>
      <c r="CC106" s="329"/>
      <c r="CD106" s="329"/>
      <c r="CE106" s="329"/>
      <c r="CF106" s="329"/>
      <c r="CG106" s="329"/>
      <c r="CH106" s="329"/>
      <c r="CI106" s="329"/>
      <c r="CJ106" s="329"/>
      <c r="CK106" s="329"/>
      <c r="CL106" s="329"/>
      <c r="CM106" s="329"/>
      <c r="CN106" s="329"/>
      <c r="CO106" s="329"/>
      <c r="CP106" s="329"/>
      <c r="CQ106" s="329"/>
      <c r="CR106" s="329"/>
      <c r="CS106" s="329"/>
      <c r="CT106" s="329"/>
      <c r="CU106" s="329"/>
      <c r="CV106" s="329"/>
      <c r="CW106" s="329"/>
      <c r="CX106" s="329"/>
      <c r="CY106" s="329"/>
      <c r="CZ106" s="329"/>
      <c r="DA106" s="329"/>
      <c r="DB106" s="329"/>
      <c r="DC106" s="329"/>
      <c r="DD106" s="329"/>
      <c r="DE106" s="329"/>
      <c r="DF106" s="329"/>
      <c r="DG106" s="329"/>
      <c r="DH106" s="329"/>
      <c r="DI106" s="329"/>
      <c r="DJ106" s="329"/>
      <c r="DK106" s="329"/>
      <c r="DL106" s="329"/>
      <c r="DM106" s="329"/>
      <c r="DN106" s="329"/>
      <c r="DO106" s="329"/>
      <c r="DP106" s="329"/>
      <c r="DQ106" s="329"/>
      <c r="DR106" s="329"/>
      <c r="DS106" s="329"/>
      <c r="DT106" s="329"/>
      <c r="DU106" s="329"/>
      <c r="DV106" s="329"/>
      <c r="DW106" s="329"/>
      <c r="DX106" s="329"/>
      <c r="DY106" s="329"/>
      <c r="DZ106" s="329"/>
      <c r="EA106" s="329"/>
      <c r="EB106" s="329"/>
      <c r="EC106" s="329"/>
      <c r="ED106" s="329"/>
      <c r="EE106" s="329"/>
      <c r="EF106" s="329"/>
      <c r="EG106" s="329"/>
      <c r="EH106" s="329"/>
      <c r="EI106" s="329"/>
      <c r="EJ106" s="329"/>
      <c r="EK106" s="329"/>
      <c r="EL106" s="329"/>
      <c r="EM106" s="329"/>
      <c r="EN106" s="329"/>
      <c r="EO106" s="329"/>
      <c r="EP106" s="329"/>
      <c r="EQ106" s="329"/>
      <c r="ER106" s="329"/>
      <c r="ES106" s="329"/>
      <c r="ET106" s="329"/>
      <c r="EU106" s="329"/>
      <c r="EV106" s="329"/>
      <c r="EW106" s="329"/>
      <c r="EX106" s="329"/>
      <c r="EY106" s="329"/>
      <c r="EZ106" s="329"/>
      <c r="FA106" s="329"/>
      <c r="FB106" s="329"/>
      <c r="FC106" s="329"/>
      <c r="FD106" s="329"/>
      <c r="FE106" s="329"/>
      <c r="FF106" s="329"/>
      <c r="FG106" s="329"/>
      <c r="FH106" s="329"/>
      <c r="FI106" s="329"/>
      <c r="FJ106" s="329"/>
      <c r="FK106" s="329"/>
      <c r="FL106" s="329"/>
      <c r="FM106" s="329"/>
      <c r="FN106" s="329"/>
      <c r="FO106" s="329"/>
      <c r="FP106" s="329"/>
      <c r="FQ106" s="329"/>
      <c r="FR106" s="329"/>
      <c r="FS106" s="329"/>
      <c r="FT106" s="329"/>
      <c r="FU106" s="329"/>
      <c r="FV106" s="329"/>
      <c r="FW106" s="329"/>
      <c r="FX106" s="329"/>
      <c r="FY106" s="329"/>
      <c r="FZ106" s="329"/>
      <c r="GA106" s="329"/>
      <c r="GB106" s="329"/>
      <c r="GC106" s="329"/>
      <c r="GD106" s="329"/>
      <c r="GE106" s="329"/>
      <c r="GF106" s="329"/>
      <c r="GG106" s="329"/>
      <c r="GH106" s="329"/>
      <c r="GI106" s="329"/>
      <c r="GJ106" s="329"/>
      <c r="GK106" s="329"/>
      <c r="GL106" s="329"/>
      <c r="GM106" s="329"/>
      <c r="GN106" s="329"/>
      <c r="GO106" s="329"/>
      <c r="GP106" s="329"/>
      <c r="GQ106" s="329"/>
      <c r="GR106" s="329"/>
      <c r="GS106" s="329"/>
      <c r="GT106" s="329"/>
      <c r="GU106" s="329"/>
      <c r="GV106" s="329"/>
      <c r="GW106" s="329"/>
      <c r="GX106" s="329"/>
      <c r="GY106" s="329"/>
      <c r="GZ106" s="329"/>
      <c r="HA106" s="329"/>
      <c r="HB106" s="329"/>
      <c r="HC106" s="329"/>
      <c r="HD106" s="329"/>
      <c r="HE106" s="329"/>
      <c r="HF106" s="329"/>
      <c r="HG106" s="329"/>
      <c r="HH106" s="329"/>
      <c r="HI106" s="329"/>
      <c r="HJ106" s="329"/>
      <c r="HK106" s="329"/>
      <c r="HL106" s="329"/>
      <c r="HM106" s="329"/>
      <c r="HN106" s="329"/>
      <c r="HO106" s="329"/>
      <c r="HP106" s="329"/>
      <c r="HQ106" s="329"/>
      <c r="HR106" s="329"/>
      <c r="HS106" s="329"/>
      <c r="HT106" s="329"/>
      <c r="HU106" s="329"/>
      <c r="HV106" s="329"/>
      <c r="HW106" s="329"/>
      <c r="HX106" s="329"/>
      <c r="HY106" s="329"/>
      <c r="HZ106" s="329"/>
      <c r="IA106" s="329"/>
      <c r="IB106" s="329"/>
      <c r="IC106" s="329"/>
      <c r="ID106" s="329"/>
      <c r="IE106" s="329"/>
      <c r="IF106" s="329"/>
      <c r="IG106" s="329"/>
      <c r="IH106" s="329"/>
      <c r="II106" s="329"/>
      <c r="IJ106" s="329"/>
      <c r="IK106" s="329"/>
      <c r="IL106" s="329"/>
      <c r="IM106" s="329"/>
      <c r="IN106" s="329"/>
      <c r="IO106" s="329"/>
      <c r="IP106" s="329"/>
      <c r="IQ106" s="329"/>
      <c r="IR106" s="329"/>
      <c r="IS106" s="329"/>
      <c r="IT106" s="329"/>
      <c r="IU106" s="329"/>
      <c r="IV106" s="329"/>
      <c r="IW106" s="329"/>
      <c r="IX106" s="329"/>
      <c r="IY106" s="21"/>
      <c r="IZ106" s="117"/>
      <c r="JA106" s="30"/>
      <c r="JB106" s="128"/>
      <c r="JC106" s="128"/>
      <c r="JD106" s="128"/>
      <c r="JE106" s="128"/>
      <c r="JF106" s="128"/>
      <c r="JG106" s="128"/>
      <c r="JH106" s="128"/>
      <c r="JI106" s="128"/>
      <c r="JJ106" s="128"/>
      <c r="JK106" s="128"/>
      <c r="JL106" s="128"/>
      <c r="JM106" s="128"/>
      <c r="JN106" s="128"/>
      <c r="JO106" s="128"/>
      <c r="JP106" s="128"/>
      <c r="JQ106" s="128"/>
      <c r="JR106" s="128"/>
      <c r="JS106" s="128"/>
      <c r="JT106" s="128"/>
      <c r="JU106" s="128"/>
      <c r="JV106" s="128"/>
      <c r="JW106" s="128"/>
      <c r="JX106" s="128"/>
      <c r="JY106" s="128"/>
      <c r="JZ106" s="128"/>
      <c r="KA106" s="128"/>
      <c r="KB106" s="128"/>
      <c r="KC106" s="128"/>
      <c r="KD106" s="128"/>
      <c r="KE106" s="128"/>
      <c r="KF106" s="128"/>
      <c r="KG106" s="128"/>
      <c r="KH106" s="128"/>
      <c r="KI106" s="128"/>
      <c r="KJ106" s="128"/>
      <c r="KK106" s="128"/>
      <c r="KL106" s="128"/>
      <c r="KM106" s="128"/>
      <c r="KN106" s="128"/>
      <c r="KO106" s="128"/>
      <c r="KP106" s="128"/>
      <c r="KQ106" s="128"/>
      <c r="KR106" s="128"/>
      <c r="KS106" s="128"/>
      <c r="KT106" s="128"/>
      <c r="KU106" s="128"/>
      <c r="KV106" s="128"/>
      <c r="KW106" s="128"/>
      <c r="KX106" s="128"/>
      <c r="KY106" s="128"/>
      <c r="KZ106" s="128"/>
      <c r="LA106" s="128"/>
      <c r="LB106" s="128"/>
      <c r="LC106" s="128"/>
      <c r="LD106" s="128"/>
      <c r="LE106" s="128"/>
      <c r="LF106" s="128"/>
      <c r="LG106" s="128"/>
      <c r="LH106" s="128"/>
      <c r="LI106" s="128"/>
      <c r="LJ106" s="128"/>
      <c r="LK106" s="128"/>
      <c r="LL106" s="128"/>
      <c r="LM106" s="128"/>
      <c r="LN106" s="128"/>
      <c r="LO106" s="128"/>
      <c r="LP106" s="128"/>
      <c r="LQ106" s="128"/>
      <c r="LR106" s="128"/>
      <c r="LS106" s="128"/>
      <c r="LT106" s="128"/>
      <c r="LU106" s="128"/>
      <c r="LV106" s="128"/>
      <c r="LW106" s="128"/>
      <c r="LX106" s="128"/>
      <c r="LY106" s="128"/>
      <c r="LZ106" s="128"/>
      <c r="MA106" s="128"/>
      <c r="MB106" s="128"/>
      <c r="MC106" s="128"/>
      <c r="MD106" s="128"/>
      <c r="ME106" s="128"/>
      <c r="MF106" s="128"/>
      <c r="MG106" s="128"/>
      <c r="MH106" s="128"/>
      <c r="MI106" s="128"/>
      <c r="MJ106" s="128"/>
      <c r="MK106" s="128"/>
      <c r="ML106" s="128"/>
      <c r="MM106" s="128"/>
      <c r="MN106" s="128"/>
      <c r="MO106" s="128"/>
      <c r="MP106" s="128"/>
      <c r="MQ106" s="128"/>
      <c r="MR106" s="128"/>
      <c r="MS106" s="128"/>
      <c r="MT106" s="128"/>
      <c r="MU106" s="128"/>
      <c r="MV106" s="128"/>
      <c r="MW106" s="128"/>
      <c r="MX106" s="128"/>
      <c r="MY106" s="128"/>
      <c r="MZ106" s="128"/>
      <c r="NA106" s="128"/>
      <c r="NB106" s="128"/>
      <c r="NC106" s="128"/>
      <c r="ND106" s="128"/>
      <c r="NE106" s="128"/>
      <c r="NF106" s="128"/>
      <c r="NG106" s="128"/>
      <c r="NH106" s="128"/>
      <c r="NI106" s="128"/>
      <c r="NJ106" s="128"/>
      <c r="NK106" s="128"/>
      <c r="NL106" s="128"/>
      <c r="NM106" s="128"/>
      <c r="NN106" s="128"/>
      <c r="NO106" s="128"/>
      <c r="NP106" s="128"/>
      <c r="NQ106" s="128"/>
      <c r="NR106" s="128"/>
      <c r="NS106" s="128"/>
      <c r="NT106" s="128"/>
      <c r="NU106" s="128"/>
      <c r="NV106" s="128"/>
      <c r="NW106" s="128"/>
      <c r="NX106" s="128"/>
      <c r="NY106" s="128"/>
      <c r="NZ106" s="128"/>
      <c r="OA106" s="128"/>
      <c r="OB106" s="128"/>
      <c r="OC106" s="128"/>
      <c r="OD106" s="128"/>
      <c r="OE106" s="128"/>
      <c r="OF106" s="128"/>
      <c r="OG106" s="128"/>
      <c r="OH106" s="128"/>
      <c r="OI106" s="128"/>
      <c r="OJ106" s="128"/>
      <c r="OK106" s="128"/>
      <c r="OL106" s="128"/>
      <c r="OM106" s="128"/>
      <c r="ON106" s="128"/>
      <c r="OO106" s="128"/>
      <c r="OP106" s="128"/>
      <c r="OQ106" s="128"/>
      <c r="OR106" s="128"/>
      <c r="OS106" s="128"/>
      <c r="OT106" s="128"/>
      <c r="OU106" s="128"/>
      <c r="OV106" s="128"/>
      <c r="OW106" s="128"/>
      <c r="OX106" s="128"/>
      <c r="OY106" s="128"/>
      <c r="OZ106" s="128"/>
      <c r="PA106" s="128"/>
      <c r="PB106" s="128"/>
      <c r="PC106" s="128"/>
      <c r="PD106" s="128"/>
      <c r="PE106" s="128"/>
      <c r="PF106" s="128"/>
      <c r="PG106" s="128"/>
      <c r="PH106" s="128"/>
      <c r="PI106" s="128"/>
      <c r="PJ106" s="128"/>
      <c r="PK106" s="128"/>
      <c r="PL106" s="128"/>
      <c r="PM106" s="128"/>
      <c r="PN106" s="128"/>
      <c r="PO106" s="128"/>
      <c r="PP106" s="128"/>
      <c r="PQ106" s="128"/>
      <c r="PR106" s="128"/>
      <c r="PS106" s="128"/>
      <c r="PT106" s="128"/>
      <c r="PU106" s="128"/>
      <c r="PV106" s="128"/>
      <c r="PW106" s="128"/>
      <c r="PX106" s="128"/>
      <c r="PY106" s="128"/>
      <c r="PZ106" s="128"/>
      <c r="QA106" s="128"/>
      <c r="QB106" s="128"/>
      <c r="QC106" s="128"/>
      <c r="QD106" s="128"/>
      <c r="QE106" s="128"/>
      <c r="QF106" s="128"/>
      <c r="QG106" s="128"/>
      <c r="QH106" s="128"/>
      <c r="QI106" s="128"/>
      <c r="QJ106" s="128"/>
      <c r="QK106" s="128"/>
      <c r="QL106" s="128"/>
      <c r="QM106" s="128"/>
      <c r="QN106" s="128"/>
      <c r="QO106" s="128"/>
      <c r="QP106" s="128"/>
      <c r="QQ106" s="128"/>
      <c r="QR106" s="128"/>
      <c r="QS106" s="128"/>
      <c r="QT106" s="128"/>
      <c r="QU106" s="128"/>
      <c r="QV106" s="128"/>
      <c r="QW106" s="128"/>
      <c r="QX106" s="128"/>
      <c r="QY106" s="128"/>
      <c r="QZ106" s="128"/>
      <c r="RA106" s="128"/>
      <c r="RB106" s="128"/>
      <c r="RC106" s="128"/>
      <c r="RD106" s="128"/>
      <c r="RE106" s="128"/>
      <c r="RF106" s="128"/>
      <c r="RG106" s="128"/>
      <c r="RH106" s="128"/>
      <c r="RI106" s="128"/>
      <c r="RJ106" s="128"/>
      <c r="RK106" s="128"/>
      <c r="RL106" s="128"/>
      <c r="RM106" s="128"/>
      <c r="RN106" s="128"/>
      <c r="RO106" s="128"/>
      <c r="RP106" s="128"/>
      <c r="RQ106" s="128"/>
      <c r="RR106" s="128"/>
      <c r="RS106" s="128"/>
      <c r="RT106" s="128"/>
      <c r="RU106" s="128"/>
      <c r="RV106" s="128"/>
      <c r="RW106" s="128"/>
      <c r="RX106" s="128"/>
      <c r="RY106" s="128"/>
      <c r="RZ106" s="128"/>
      <c r="SA106" s="128"/>
      <c r="SB106" s="128"/>
      <c r="SC106" s="128"/>
      <c r="SD106" s="128"/>
      <c r="SE106" s="128"/>
      <c r="SF106" s="128"/>
      <c r="SG106" s="128"/>
      <c r="SH106" s="128"/>
      <c r="SI106" s="128"/>
      <c r="SJ106" s="128"/>
      <c r="SK106" s="128"/>
      <c r="SL106" s="128"/>
      <c r="SM106" s="128"/>
      <c r="SN106" s="128"/>
      <c r="SO106" s="128"/>
      <c r="SP106" s="128"/>
      <c r="SQ106" s="128"/>
      <c r="SR106" s="128"/>
      <c r="SS106" s="128"/>
      <c r="ST106" s="128"/>
      <c r="SU106" s="128"/>
      <c r="SV106" s="128"/>
      <c r="SW106" s="128"/>
      <c r="SX106" s="128"/>
      <c r="SY106" s="128"/>
      <c r="SZ106" s="128"/>
      <c r="TA106" s="128"/>
      <c r="TB106" s="128"/>
      <c r="TC106" s="128"/>
      <c r="TD106" s="128"/>
      <c r="TE106" s="128"/>
      <c r="TF106" s="128"/>
      <c r="TG106" s="128"/>
      <c r="TH106" s="128"/>
      <c r="TI106" s="128"/>
      <c r="TJ106" s="128"/>
      <c r="TK106" s="128"/>
      <c r="TL106" s="128"/>
      <c r="TM106" s="128"/>
      <c r="TN106" s="128"/>
      <c r="TO106" s="128"/>
      <c r="TP106" s="128"/>
      <c r="TQ106" s="128"/>
      <c r="TR106" s="128"/>
      <c r="TS106" s="128"/>
      <c r="TT106" s="128"/>
      <c r="TU106" s="128"/>
      <c r="TV106" s="128"/>
      <c r="TW106" s="128"/>
      <c r="TX106" s="128"/>
      <c r="TY106" s="128"/>
      <c r="TZ106" s="128"/>
      <c r="UA106" s="128"/>
      <c r="UB106" s="128"/>
      <c r="UC106" s="128"/>
      <c r="UD106" s="128"/>
      <c r="UE106" s="128"/>
      <c r="UF106" s="128"/>
      <c r="UG106" s="128"/>
      <c r="UH106" s="128"/>
      <c r="UI106" s="128"/>
      <c r="UJ106" s="128"/>
      <c r="UK106" s="128"/>
      <c r="UL106" s="128"/>
      <c r="UM106" s="128"/>
      <c r="UN106" s="128"/>
      <c r="UO106" s="128"/>
      <c r="UP106" s="128"/>
      <c r="UQ106" s="128"/>
      <c r="UR106" s="128"/>
      <c r="US106" s="128"/>
      <c r="UT106" s="128"/>
      <c r="UU106" s="128"/>
      <c r="UV106" s="128"/>
      <c r="UW106" s="128"/>
      <c r="UX106" s="128"/>
      <c r="UY106" s="128"/>
      <c r="UZ106" s="128"/>
      <c r="VA106" s="128"/>
      <c r="VB106" s="128"/>
      <c r="VC106" s="128"/>
      <c r="VD106" s="128"/>
      <c r="VE106" s="128"/>
      <c r="VF106" s="128"/>
      <c r="VG106" s="128"/>
      <c r="VH106" s="128"/>
      <c r="VI106" s="128"/>
      <c r="VJ106" s="128"/>
      <c r="VK106" s="128"/>
      <c r="VL106" s="128"/>
      <c r="VM106" s="128"/>
      <c r="VN106" s="128"/>
      <c r="VO106" s="128"/>
      <c r="VP106" s="128"/>
      <c r="VQ106" s="128"/>
      <c r="VR106" s="128"/>
      <c r="VS106" s="128"/>
      <c r="VT106" s="128"/>
      <c r="VU106" s="128"/>
      <c r="VV106" s="128"/>
      <c r="VW106" s="128"/>
      <c r="VX106" s="128"/>
      <c r="VY106" s="128"/>
      <c r="VZ106" s="128"/>
      <c r="WA106" s="128"/>
      <c r="WB106" s="128"/>
      <c r="WC106" s="128"/>
      <c r="WD106" s="128"/>
      <c r="WE106" s="128"/>
      <c r="WF106" s="128"/>
      <c r="WG106" s="128"/>
      <c r="WH106" s="128"/>
      <c r="WI106" s="128"/>
      <c r="WJ106" s="128"/>
      <c r="WK106" s="128"/>
      <c r="WL106" s="128"/>
      <c r="WM106" s="128"/>
      <c r="WN106" s="128"/>
      <c r="WO106" s="128"/>
      <c r="WP106" s="128"/>
      <c r="WQ106" s="128"/>
      <c r="WR106" s="128"/>
      <c r="WS106" s="128"/>
      <c r="WT106" s="128"/>
      <c r="WU106" s="128"/>
      <c r="WV106" s="128"/>
      <c r="WW106" s="128"/>
      <c r="WX106" s="128"/>
      <c r="WY106" s="128"/>
      <c r="WZ106" s="128"/>
      <c r="XA106" s="128"/>
      <c r="XB106" s="128"/>
      <c r="XC106" s="128"/>
      <c r="XD106" s="128"/>
      <c r="XE106" s="128"/>
      <c r="XF106" s="128"/>
      <c r="XG106" s="128"/>
      <c r="XH106" s="128"/>
      <c r="XI106" s="128"/>
      <c r="XJ106" s="128"/>
      <c r="XK106" s="128"/>
      <c r="XL106" s="128"/>
      <c r="XM106" s="128"/>
      <c r="XN106" s="128"/>
      <c r="XO106" s="128"/>
      <c r="XP106" s="128"/>
      <c r="XQ106" s="128"/>
      <c r="XR106" s="128"/>
      <c r="XS106" s="128"/>
      <c r="XT106" s="128"/>
      <c r="XU106" s="128"/>
      <c r="XV106" s="128"/>
      <c r="XW106" s="128"/>
      <c r="XX106" s="128"/>
      <c r="XY106" s="128"/>
      <c r="XZ106" s="128"/>
      <c r="YA106" s="128"/>
      <c r="YB106" s="128"/>
      <c r="YC106" s="128"/>
      <c r="YD106" s="128"/>
      <c r="YE106" s="128"/>
      <c r="YF106" s="128"/>
      <c r="YG106" s="128"/>
      <c r="YH106" s="128"/>
      <c r="YI106" s="128"/>
      <c r="YJ106" s="128"/>
      <c r="YK106" s="128"/>
      <c r="YL106" s="128"/>
      <c r="YM106" s="128"/>
      <c r="YN106" s="128"/>
      <c r="YO106" s="128"/>
      <c r="YP106" s="128"/>
      <c r="YQ106" s="128"/>
      <c r="YR106" s="128"/>
      <c r="YS106" s="128"/>
      <c r="YT106" s="128"/>
      <c r="YU106" s="128"/>
      <c r="YV106" s="128"/>
      <c r="YW106" s="128"/>
      <c r="YX106" s="128"/>
      <c r="YY106" s="128"/>
      <c r="YZ106" s="128"/>
      <c r="ZA106" s="128"/>
      <c r="ZB106" s="128"/>
      <c r="ZC106" s="128"/>
      <c r="ZD106" s="128"/>
      <c r="ZE106" s="128"/>
      <c r="ZF106" s="128"/>
      <c r="ZG106" s="128"/>
      <c r="ZH106" s="128"/>
      <c r="ZI106" s="128"/>
      <c r="ZJ106" s="128"/>
      <c r="ZK106" s="128"/>
      <c r="ZL106" s="128"/>
      <c r="ZM106" s="128"/>
      <c r="ZN106" s="128"/>
      <c r="ZO106" s="128"/>
      <c r="ZP106" s="128"/>
      <c r="ZQ106" s="128"/>
      <c r="ZR106" s="128"/>
      <c r="ZS106" s="128"/>
      <c r="ZT106" s="128"/>
      <c r="ZU106" s="128"/>
      <c r="ZV106" s="128"/>
      <c r="ZW106" s="128"/>
      <c r="ZX106" s="128"/>
      <c r="ZY106" s="128"/>
      <c r="ZZ106" s="128"/>
      <c r="AAA106" s="128"/>
      <c r="AAB106" s="128"/>
      <c r="AAC106" s="128"/>
      <c r="AAD106" s="128"/>
      <c r="AAE106" s="128"/>
      <c r="AAF106" s="128"/>
      <c r="AAG106" s="128"/>
      <c r="AAH106" s="128"/>
      <c r="AAI106" s="128"/>
      <c r="AAJ106" s="128"/>
      <c r="AAK106" s="128"/>
      <c r="AAL106" s="128"/>
      <c r="AAM106" s="128"/>
      <c r="AAN106" s="128"/>
      <c r="AAO106" s="128"/>
      <c r="AAP106" s="128"/>
      <c r="AAQ106" s="128"/>
      <c r="AAR106" s="128"/>
      <c r="AAS106" s="128"/>
      <c r="AAT106" s="128"/>
      <c r="AAU106" s="128"/>
      <c r="AAV106" s="128"/>
      <c r="AAW106" s="128"/>
      <c r="AAX106" s="128"/>
      <c r="AAY106" s="128"/>
      <c r="AAZ106" s="128"/>
      <c r="ABA106" s="128"/>
      <c r="ABB106" s="128"/>
      <c r="ABC106" s="128"/>
      <c r="ABD106" s="128"/>
      <c r="ABE106" s="128"/>
      <c r="ABF106" s="128"/>
      <c r="ABG106" s="128"/>
      <c r="ABH106" s="128"/>
      <c r="ABI106" s="128"/>
      <c r="ABJ106" s="128"/>
      <c r="ABK106" s="128"/>
      <c r="ABL106" s="128"/>
      <c r="ABM106" s="128"/>
      <c r="ABN106" s="128"/>
      <c r="ABO106" s="128"/>
      <c r="ABP106" s="128"/>
      <c r="ABQ106" s="128"/>
      <c r="ABR106" s="128"/>
      <c r="ABS106" s="128"/>
      <c r="ABT106" s="128"/>
      <c r="ABU106" s="128"/>
      <c r="ABV106" s="128"/>
      <c r="ABW106" s="128"/>
      <c r="ABX106" s="128"/>
      <c r="ABY106" s="128"/>
      <c r="ABZ106" s="128"/>
      <c r="ACA106" s="128"/>
      <c r="ACB106" s="128"/>
      <c r="ACC106" s="128"/>
      <c r="ACD106" s="128"/>
      <c r="ACE106" s="128"/>
      <c r="ACF106" s="128"/>
      <c r="ACG106" s="128"/>
      <c r="ACH106" s="128"/>
      <c r="ACI106" s="128"/>
      <c r="ACJ106" s="128"/>
      <c r="ACK106" s="128"/>
      <c r="ACL106" s="128"/>
      <c r="ACM106" s="128"/>
      <c r="ACN106" s="128"/>
      <c r="ACO106" s="128"/>
      <c r="ACP106" s="128"/>
      <c r="ACQ106" s="128"/>
      <c r="ACR106" s="128"/>
      <c r="ACS106" s="128"/>
      <c r="ACT106" s="128"/>
      <c r="ACU106" s="128"/>
      <c r="ACV106" s="128"/>
      <c r="ACW106" s="128"/>
      <c r="ACX106" s="128"/>
      <c r="ACY106" s="128"/>
      <c r="ACZ106" s="128"/>
      <c r="ADA106" s="128"/>
      <c r="ADB106" s="128"/>
      <c r="ADC106" s="128"/>
      <c r="ADD106" s="128"/>
      <c r="ADE106" s="128"/>
      <c r="ADF106" s="128"/>
      <c r="ADG106" s="128"/>
      <c r="ADH106" s="128"/>
      <c r="ADI106" s="128"/>
      <c r="ADJ106" s="128"/>
      <c r="ADK106" s="128"/>
      <c r="ADL106" s="128"/>
      <c r="ADM106" s="128"/>
      <c r="ADN106" s="128"/>
      <c r="ADO106" s="128"/>
      <c r="ADP106" s="128"/>
      <c r="ADQ106" s="128"/>
      <c r="ADR106" s="128"/>
      <c r="ADS106" s="128"/>
      <c r="ADT106" s="128"/>
      <c r="ADU106" s="128"/>
      <c r="ADV106" s="128"/>
      <c r="ADW106" s="128"/>
      <c r="ADX106" s="128"/>
      <c r="ADY106" s="128"/>
      <c r="ADZ106" s="128"/>
      <c r="AEA106" s="128"/>
      <c r="AEB106" s="128"/>
      <c r="AEC106" s="128"/>
      <c r="AED106" s="128"/>
      <c r="AEE106" s="128"/>
      <c r="AEF106" s="128"/>
      <c r="AEG106" s="128"/>
      <c r="AEH106" s="128"/>
      <c r="AEI106" s="128"/>
      <c r="AEJ106" s="128"/>
      <c r="AEK106" s="128"/>
      <c r="AEL106" s="128"/>
      <c r="AEM106" s="128"/>
      <c r="AEN106" s="128"/>
      <c r="AEO106" s="128"/>
      <c r="AEP106" s="128"/>
      <c r="AEQ106" s="128"/>
      <c r="AER106" s="128"/>
      <c r="AES106" s="128"/>
      <c r="AET106" s="128"/>
      <c r="AEU106" s="128"/>
      <c r="AEV106" s="128"/>
      <c r="AEW106" s="128"/>
      <c r="AEX106" s="128"/>
      <c r="AEY106" s="128"/>
      <c r="AEZ106" s="128"/>
      <c r="AFA106" s="128"/>
      <c r="AFB106" s="128"/>
      <c r="AFC106" s="128"/>
      <c r="AFD106" s="128"/>
      <c r="AFE106" s="128"/>
      <c r="AFF106" s="128"/>
      <c r="AFG106" s="128"/>
      <c r="AFH106" s="128"/>
      <c r="AFI106" s="128"/>
      <c r="AFJ106" s="128"/>
      <c r="AFK106" s="128"/>
      <c r="AFL106" s="128"/>
      <c r="AFM106" s="128"/>
      <c r="AFN106" s="128"/>
      <c r="AFO106" s="128"/>
      <c r="AFP106" s="128"/>
      <c r="AFQ106" s="128"/>
      <c r="AFR106" s="128"/>
      <c r="AFS106" s="128"/>
      <c r="AFT106" s="128"/>
      <c r="AFU106" s="128"/>
      <c r="AFV106" s="128"/>
      <c r="AFW106" s="128"/>
      <c r="AFX106" s="128"/>
      <c r="AFY106" s="128"/>
      <c r="AFZ106" s="128"/>
      <c r="AGA106" s="128"/>
      <c r="AGB106" s="128"/>
      <c r="AGC106" s="128"/>
      <c r="AGD106" s="128"/>
      <c r="AGE106" s="128"/>
      <c r="AGF106" s="128"/>
      <c r="AGG106" s="128"/>
      <c r="AGH106" s="128"/>
      <c r="AGI106" s="128"/>
      <c r="AGJ106" s="128"/>
      <c r="AGK106" s="128"/>
      <c r="AGL106" s="128"/>
      <c r="AGM106" s="128"/>
      <c r="AGN106" s="128"/>
      <c r="AGO106" s="128"/>
      <c r="AGP106" s="128"/>
      <c r="AGQ106" s="128"/>
      <c r="AGR106" s="128"/>
      <c r="AGS106" s="128"/>
      <c r="AGT106" s="128"/>
      <c r="AGU106" s="128"/>
      <c r="AGV106" s="128"/>
      <c r="AGW106" s="128"/>
      <c r="AGX106" s="128"/>
      <c r="AGY106" s="128"/>
      <c r="AGZ106" s="128"/>
      <c r="AHA106" s="128"/>
      <c r="AHB106" s="128"/>
      <c r="AHC106" s="128"/>
      <c r="AHD106" s="128"/>
      <c r="AHE106" s="128"/>
      <c r="AHF106" s="128"/>
      <c r="AHG106" s="128"/>
      <c r="AHH106" s="128"/>
      <c r="AHI106" s="128"/>
      <c r="AHJ106" s="128"/>
      <c r="AHK106" s="128"/>
      <c r="AHL106" s="128"/>
      <c r="AHM106" s="128"/>
      <c r="AHN106" s="128"/>
      <c r="AHO106" s="128"/>
      <c r="AHP106" s="128"/>
      <c r="AHQ106" s="128"/>
      <c r="AHR106" s="128"/>
      <c r="AHS106" s="128"/>
      <c r="AHT106" s="128"/>
      <c r="AHU106" s="128"/>
      <c r="AHV106" s="128"/>
      <c r="AHW106" s="128"/>
      <c r="AHX106" s="128"/>
      <c r="AHY106" s="128"/>
      <c r="AHZ106" s="128"/>
      <c r="AIA106" s="128"/>
      <c r="AIB106" s="128"/>
      <c r="AIC106" s="128"/>
      <c r="AID106" s="128"/>
      <c r="AIE106" s="128"/>
      <c r="AIF106" s="128"/>
      <c r="AIG106" s="128"/>
      <c r="AIH106" s="128"/>
      <c r="AII106" s="128"/>
      <c r="AIJ106" s="128"/>
      <c r="AIK106" s="128"/>
      <c r="AIL106" s="128"/>
      <c r="AIM106" s="128"/>
      <c r="AIN106" s="128"/>
      <c r="AIO106" s="128"/>
      <c r="AIP106" s="128"/>
      <c r="AIQ106" s="128"/>
      <c r="AIR106" s="128"/>
      <c r="AIS106" s="128"/>
      <c r="AIT106" s="128"/>
      <c r="AIU106" s="128"/>
      <c r="AIV106" s="128"/>
      <c r="AIW106" s="128"/>
      <c r="AIX106" s="128"/>
      <c r="AIY106" s="128"/>
      <c r="AIZ106" s="128"/>
      <c r="AJA106" s="128"/>
      <c r="AJB106" s="128"/>
      <c r="AJC106" s="128"/>
      <c r="AJD106" s="128"/>
      <c r="AJE106" s="128"/>
      <c r="AJF106" s="128"/>
      <c r="AJG106" s="128"/>
      <c r="AJH106" s="128"/>
      <c r="AJI106" s="128"/>
      <c r="AJJ106" s="128"/>
      <c r="AJK106" s="128"/>
      <c r="AJL106" s="128"/>
      <c r="AJM106" s="128"/>
      <c r="AJN106" s="128"/>
      <c r="AJO106" s="128"/>
      <c r="AJP106" s="128"/>
      <c r="AJQ106" s="128"/>
      <c r="AJR106" s="128"/>
      <c r="AJS106" s="128"/>
      <c r="AJT106" s="128"/>
      <c r="AJU106" s="128"/>
      <c r="AJV106" s="128"/>
      <c r="AJW106" s="128"/>
      <c r="AJX106" s="128"/>
      <c r="AJY106" s="128"/>
      <c r="AJZ106" s="128"/>
      <c r="AKA106" s="128"/>
      <c r="AKB106" s="128"/>
      <c r="AKC106" s="128"/>
      <c r="AKD106" s="128"/>
      <c r="AKE106" s="128"/>
      <c r="AKF106" s="128"/>
      <c r="AKG106" s="128"/>
      <c r="AKH106" s="128"/>
      <c r="AKI106" s="128"/>
      <c r="AKJ106" s="128"/>
      <c r="AKK106" s="128"/>
      <c r="AKL106" s="128"/>
      <c r="AKM106" s="128"/>
      <c r="AKN106" s="128"/>
      <c r="AKO106" s="128"/>
      <c r="AKP106" s="128"/>
      <c r="AKQ106" s="128"/>
      <c r="AKR106" s="128"/>
      <c r="AKS106" s="128"/>
      <c r="AKT106" s="128"/>
      <c r="AKU106" s="128"/>
      <c r="AKV106" s="128"/>
      <c r="AKW106" s="128"/>
      <c r="AKX106" s="128"/>
      <c r="AKY106" s="128"/>
      <c r="AKZ106" s="128"/>
      <c r="ALA106" s="128"/>
      <c r="ALB106" s="128"/>
      <c r="ALC106" s="128"/>
      <c r="ALD106" s="128"/>
      <c r="ALE106" s="128"/>
      <c r="ALF106" s="128"/>
      <c r="ALG106" s="128"/>
      <c r="ALH106" s="128"/>
      <c r="ALI106" s="128"/>
      <c r="ALJ106" s="128"/>
      <c r="ALK106" s="128"/>
      <c r="ALL106" s="128"/>
      <c r="ALM106" s="128"/>
      <c r="ALN106" s="128"/>
      <c r="ALO106" s="128"/>
      <c r="ALP106" s="128"/>
      <c r="ALQ106" s="128"/>
      <c r="ALR106" s="128"/>
      <c r="ALS106" s="128"/>
      <c r="ALT106" s="128"/>
      <c r="ALU106" s="128"/>
      <c r="ALV106" s="128"/>
      <c r="ALW106" s="128"/>
      <c r="ALX106" s="128"/>
      <c r="ALY106" s="128"/>
      <c r="ALZ106" s="128"/>
      <c r="AMA106" s="128"/>
      <c r="AMB106" s="128"/>
      <c r="AMC106" s="128"/>
      <c r="AMD106" s="128"/>
      <c r="AME106" s="128"/>
      <c r="AMF106" s="128"/>
      <c r="AMG106" s="128"/>
      <c r="AMH106" s="128"/>
      <c r="AMI106" s="128"/>
      <c r="AMJ106" s="128"/>
      <c r="AMK106" s="128"/>
      <c r="AML106" s="128"/>
      <c r="AMM106" s="128"/>
      <c r="AMN106" s="128"/>
      <c r="AMO106" s="128"/>
      <c r="AMP106" s="128"/>
      <c r="AMQ106" s="128"/>
      <c r="AMR106" s="128"/>
      <c r="AMS106" s="128"/>
      <c r="AMT106" s="128"/>
      <c r="AMU106" s="128"/>
      <c r="AMV106" s="128"/>
      <c r="AMW106" s="128"/>
      <c r="AMX106" s="128"/>
      <c r="AMY106" s="128"/>
      <c r="AMZ106" s="128"/>
      <c r="ANA106" s="128"/>
      <c r="ANB106" s="128"/>
      <c r="ANC106" s="128"/>
      <c r="AND106" s="128"/>
      <c r="ANE106" s="128"/>
      <c r="ANF106" s="128"/>
      <c r="ANG106" s="128"/>
      <c r="ANH106" s="128"/>
      <c r="ANI106" s="128"/>
      <c r="ANJ106" s="128"/>
      <c r="ANK106" s="128"/>
      <c r="ANL106" s="128"/>
      <c r="ANM106" s="128"/>
      <c r="ANN106" s="128"/>
      <c r="ANO106" s="128"/>
      <c r="ANP106" s="128"/>
      <c r="ANQ106" s="128"/>
      <c r="ANR106" s="128"/>
      <c r="ANS106" s="128"/>
      <c r="ANT106" s="128"/>
      <c r="ANU106" s="128"/>
      <c r="ANV106" s="128"/>
      <c r="ANW106" s="128"/>
      <c r="ANX106" s="128"/>
      <c r="ANY106" s="128"/>
      <c r="ANZ106" s="128"/>
      <c r="AOA106" s="128"/>
      <c r="AOB106" s="128"/>
      <c r="AOC106" s="128"/>
      <c r="AOD106" s="128"/>
      <c r="AOE106" s="128"/>
      <c r="AOF106" s="128"/>
      <c r="AOG106" s="128"/>
      <c r="AOH106" s="128"/>
      <c r="AOI106" s="128"/>
      <c r="AOJ106" s="128"/>
      <c r="AOK106" s="128"/>
      <c r="AOL106" s="128"/>
      <c r="AOM106" s="128"/>
      <c r="AON106" s="128"/>
      <c r="AOO106" s="128"/>
      <c r="AOP106" s="128"/>
      <c r="AOQ106" s="128"/>
      <c r="AOR106" s="128"/>
      <c r="AOS106" s="128"/>
      <c r="AOT106" s="128"/>
      <c r="AOU106" s="128"/>
      <c r="AOV106" s="128"/>
      <c r="AOW106" s="128"/>
      <c r="AOX106" s="128"/>
      <c r="AOY106" s="128"/>
      <c r="AOZ106" s="128"/>
      <c r="APA106" s="128"/>
      <c r="APB106" s="128"/>
      <c r="APC106" s="128"/>
      <c r="APD106" s="128"/>
      <c r="APE106" s="128"/>
      <c r="APF106" s="128"/>
      <c r="APG106" s="128"/>
      <c r="APH106" s="128"/>
      <c r="API106" s="128"/>
      <c r="APJ106" s="128"/>
      <c r="APK106" s="128"/>
      <c r="APL106" s="128"/>
      <c r="APM106" s="128"/>
      <c r="APN106" s="128"/>
      <c r="APO106" s="128"/>
      <c r="APP106" s="128"/>
      <c r="APQ106" s="128"/>
      <c r="APR106" s="128"/>
      <c r="APS106" s="128"/>
      <c r="APT106" s="128"/>
      <c r="APU106" s="128"/>
      <c r="APV106" s="128"/>
      <c r="APW106" s="128"/>
      <c r="APX106" s="128"/>
      <c r="APY106" s="128"/>
      <c r="APZ106" s="128"/>
      <c r="AQA106" s="128"/>
      <c r="AQB106" s="128"/>
      <c r="AQC106" s="128"/>
      <c r="AQD106" s="128"/>
      <c r="AQE106" s="128"/>
      <c r="AQF106" s="128"/>
      <c r="AQG106" s="128"/>
      <c r="AQH106" s="128"/>
      <c r="AQI106" s="128"/>
      <c r="AQJ106" s="128"/>
      <c r="AQK106" s="128"/>
      <c r="AQL106" s="128"/>
      <c r="AQM106" s="128"/>
      <c r="AQN106" s="128"/>
      <c r="AQO106" s="128"/>
      <c r="AQP106" s="128"/>
      <c r="AQQ106" s="128"/>
      <c r="AQR106" s="128"/>
      <c r="AQS106" s="128"/>
      <c r="AQT106" s="128"/>
      <c r="AQU106" s="128"/>
      <c r="AQV106" s="128"/>
      <c r="AQW106" s="128"/>
      <c r="AQX106" s="128"/>
      <c r="AQY106" s="128"/>
      <c r="AQZ106" s="128"/>
      <c r="ARA106" s="128"/>
      <c r="ARB106" s="128"/>
      <c r="ARC106" s="128"/>
      <c r="ARD106" s="128"/>
      <c r="ARE106" s="128"/>
      <c r="ARF106" s="128"/>
      <c r="ARG106" s="128"/>
      <c r="ARH106" s="128"/>
      <c r="ARI106" s="128"/>
      <c r="ARJ106" s="128"/>
      <c r="ARK106" s="128"/>
      <c r="ARL106" s="128"/>
      <c r="ARM106" s="128"/>
      <c r="ARN106" s="128"/>
      <c r="ARO106" s="128"/>
      <c r="ARP106" s="128"/>
      <c r="ARQ106" s="128"/>
      <c r="ARR106" s="128"/>
      <c r="ARS106" s="128"/>
      <c r="ART106" s="128"/>
      <c r="ARU106" s="128"/>
      <c r="ARV106" s="128"/>
      <c r="ARW106" s="128"/>
      <c r="ARX106" s="128"/>
      <c r="ARY106" s="128"/>
      <c r="ARZ106" s="128"/>
      <c r="ASA106" s="128"/>
      <c r="ASB106" s="128"/>
      <c r="ASC106" s="128"/>
      <c r="ASD106" s="128"/>
      <c r="ASE106" s="128"/>
      <c r="ASF106" s="128"/>
      <c r="ASG106" s="128"/>
      <c r="ASH106" s="128"/>
      <c r="ASI106" s="128"/>
      <c r="ASJ106" s="128"/>
      <c r="ASK106" s="128"/>
      <c r="ASL106" s="128"/>
      <c r="ASM106" s="128"/>
      <c r="ASN106" s="128"/>
      <c r="ASO106" s="128"/>
      <c r="ASP106" s="128"/>
      <c r="ASQ106" s="128"/>
      <c r="ASR106" s="128"/>
      <c r="ASS106" s="128"/>
      <c r="AST106" s="128"/>
      <c r="ASU106" s="128"/>
      <c r="ASV106" s="128"/>
      <c r="ASW106" s="128"/>
      <c r="ASX106" s="128"/>
      <c r="ASY106" s="128"/>
      <c r="ASZ106" s="128"/>
      <c r="ATA106" s="128"/>
      <c r="ATB106" s="128"/>
      <c r="ATC106" s="128"/>
      <c r="ATD106" s="128"/>
      <c r="ATE106" s="128"/>
      <c r="ATF106" s="128"/>
      <c r="ATG106" s="128"/>
      <c r="ATH106" s="128"/>
      <c r="ATI106" s="128"/>
      <c r="ATJ106" s="128"/>
      <c r="ATK106" s="128"/>
      <c r="ATL106" s="128"/>
      <c r="ATM106" s="128"/>
      <c r="ATN106" s="128"/>
      <c r="ATO106" s="128"/>
      <c r="ATP106" s="128"/>
      <c r="ATQ106" s="128"/>
      <c r="ATR106" s="128"/>
      <c r="ATS106" s="128"/>
      <c r="ATT106" s="128"/>
      <c r="ATU106" s="128"/>
      <c r="ATV106" s="128"/>
      <c r="ATW106" s="128"/>
      <c r="ATX106" s="128"/>
      <c r="ATY106" s="128"/>
      <c r="ATZ106" s="128"/>
      <c r="AUA106" s="128"/>
      <c r="AUB106" s="128"/>
      <c r="AUC106" s="128"/>
      <c r="AUD106" s="128"/>
      <c r="AUE106" s="128"/>
      <c r="AUF106" s="128"/>
      <c r="AUG106" s="128"/>
      <c r="AUH106" s="128"/>
      <c r="AUI106" s="128"/>
      <c r="AUJ106" s="128"/>
      <c r="AUK106" s="128"/>
      <c r="AUL106" s="128"/>
      <c r="AUM106" s="128"/>
      <c r="AUN106" s="128"/>
      <c r="AUO106" s="128"/>
      <c r="AUP106" s="128"/>
      <c r="AUQ106" s="128"/>
      <c r="AUR106" s="128"/>
      <c r="AUS106" s="128"/>
      <c r="AUT106" s="128"/>
      <c r="AUU106" s="128"/>
      <c r="AUV106" s="128"/>
      <c r="AUW106" s="128"/>
      <c r="AUX106" s="128"/>
      <c r="AUY106" s="128"/>
      <c r="AUZ106" s="128"/>
      <c r="AVA106" s="128"/>
      <c r="AVB106" s="128"/>
      <c r="AVC106" s="128"/>
      <c r="AVD106" s="128"/>
      <c r="AVE106" s="128"/>
      <c r="AVF106" s="128"/>
      <c r="AVG106" s="128"/>
      <c r="AVH106" s="128"/>
      <c r="AVI106" s="128"/>
      <c r="AVJ106" s="128"/>
      <c r="AVK106" s="128"/>
      <c r="AVL106" s="22"/>
      <c r="AVM106" s="112"/>
      <c r="AVN106" s="128"/>
      <c r="AVO106" s="128"/>
      <c r="AVP106" s="128"/>
      <c r="AVQ106" s="128"/>
      <c r="AVR106" s="128"/>
      <c r="AVS106" s="128"/>
      <c r="AVT106" s="128"/>
      <c r="AVU106" s="128"/>
      <c r="AVV106" s="128"/>
      <c r="AVW106" s="128"/>
      <c r="AVX106" s="128"/>
      <c r="AVY106" s="128"/>
      <c r="AVZ106" s="128"/>
      <c r="AWA106" s="128"/>
      <c r="AWB106" s="128"/>
      <c r="AWC106" s="128"/>
      <c r="AWD106" s="128"/>
      <c r="AWE106" s="128"/>
      <c r="AWF106" s="128"/>
      <c r="AWG106" s="128"/>
      <c r="AWH106" s="128"/>
      <c r="AWI106" s="128"/>
      <c r="AWJ106" s="128"/>
      <c r="AWK106" s="128"/>
      <c r="AWL106" s="128"/>
      <c r="AWM106" s="128"/>
      <c r="AWN106" s="128"/>
      <c r="AWO106" s="128"/>
      <c r="AWP106" s="128"/>
      <c r="AWQ106" s="128"/>
      <c r="AWR106" s="128"/>
      <c r="AWS106" s="128"/>
      <c r="AWT106" s="128"/>
      <c r="AWU106" s="128"/>
      <c r="AWV106" s="128"/>
      <c r="AWW106" s="128"/>
      <c r="AWX106" s="128"/>
      <c r="AWY106" s="128"/>
      <c r="AWZ106" s="128"/>
      <c r="AXA106" s="128"/>
      <c r="AXB106" s="128"/>
      <c r="AXC106" s="128"/>
      <c r="AXD106" s="128"/>
      <c r="AXE106" s="128"/>
      <c r="AXF106" s="128"/>
      <c r="AXG106" s="128"/>
      <c r="AXH106" s="128"/>
      <c r="AXI106" s="128"/>
      <c r="AXJ106" s="128"/>
      <c r="AXK106" s="128"/>
      <c r="AXL106" s="128"/>
      <c r="AXM106" s="128"/>
      <c r="AXN106" s="128"/>
      <c r="AXO106" s="128"/>
      <c r="AXP106" s="128"/>
      <c r="AXQ106" s="128"/>
      <c r="AXR106" s="128"/>
      <c r="AXS106" s="128"/>
      <c r="AXT106" s="128"/>
      <c r="AXU106" s="128"/>
      <c r="AXV106" s="128"/>
      <c r="AXW106" s="128"/>
      <c r="AXX106" s="128"/>
      <c r="AXY106" s="128"/>
      <c r="AXZ106" s="128"/>
      <c r="AYA106" s="128"/>
      <c r="AYB106" s="128"/>
      <c r="AYC106" s="128"/>
      <c r="AYD106" s="128"/>
      <c r="AYE106" s="128"/>
      <c r="AYF106" s="128"/>
      <c r="AYG106" s="128"/>
      <c r="AYH106" s="128"/>
      <c r="AYI106" s="128"/>
      <c r="AYJ106" s="128"/>
      <c r="AYK106" s="128"/>
      <c r="AYL106" s="128"/>
      <c r="AYM106" s="128"/>
      <c r="AYN106" s="128"/>
      <c r="AYO106" s="128"/>
      <c r="AYP106" s="128"/>
      <c r="AYQ106" s="128"/>
      <c r="AYR106" s="128"/>
      <c r="AYS106" s="128"/>
      <c r="AYT106" s="128"/>
      <c r="AYU106" s="128"/>
      <c r="AYV106" s="128"/>
      <c r="AYW106" s="128"/>
      <c r="AYX106" s="128"/>
      <c r="AYY106" s="128"/>
      <c r="AYZ106" s="128"/>
      <c r="AZA106" s="128"/>
      <c r="AZB106" s="128"/>
      <c r="AZC106" s="128"/>
      <c r="AZD106" s="128"/>
      <c r="AZE106" s="128"/>
      <c r="AZF106" s="128"/>
      <c r="AZG106" s="128"/>
      <c r="AZH106" s="128"/>
      <c r="AZI106" s="128"/>
      <c r="AZJ106" s="128"/>
      <c r="AZK106" s="128"/>
      <c r="AZL106" s="128"/>
      <c r="AZM106" s="128"/>
      <c r="AZN106" s="128"/>
      <c r="AZO106" s="128"/>
      <c r="AZP106" s="128"/>
      <c r="AZQ106" s="128"/>
      <c r="AZR106" s="128"/>
      <c r="AZS106" s="128"/>
      <c r="AZT106" s="128"/>
      <c r="AZU106" s="128"/>
      <c r="AZV106" s="128"/>
      <c r="AZW106" s="128"/>
      <c r="AZX106" s="128"/>
      <c r="AZY106" s="128"/>
      <c r="AZZ106" s="128"/>
      <c r="BAA106" s="128"/>
      <c r="BAB106" s="128"/>
      <c r="BAC106" s="128"/>
      <c r="BAD106" s="128"/>
      <c r="BAE106" s="128"/>
      <c r="BAF106" s="128"/>
      <c r="BAG106" s="128"/>
      <c r="BAH106" s="128"/>
      <c r="BAI106" s="128"/>
      <c r="BAJ106" s="128"/>
      <c r="BAK106" s="128"/>
      <c r="BAL106" s="128"/>
      <c r="BAM106" s="128"/>
      <c r="BAN106" s="128"/>
      <c r="BAO106" s="128"/>
      <c r="BAP106" s="128"/>
      <c r="BAQ106" s="128"/>
      <c r="BAR106" s="128"/>
      <c r="BAS106" s="128"/>
      <c r="BAT106" s="128"/>
      <c r="BAU106" s="128"/>
      <c r="BAV106" s="128"/>
      <c r="BAW106" s="128"/>
      <c r="BAX106" s="128"/>
      <c r="BAY106" s="128"/>
      <c r="BAZ106" s="128"/>
      <c r="BBA106" s="128"/>
      <c r="BBB106" s="128"/>
      <c r="BBC106" s="128"/>
      <c r="BBD106" s="128"/>
      <c r="BBE106" s="128"/>
      <c r="BBF106" s="128"/>
      <c r="BBG106" s="128"/>
      <c r="BBH106" s="128"/>
      <c r="BBI106" s="128"/>
      <c r="BBJ106" s="128"/>
      <c r="BBK106" s="128"/>
      <c r="BBL106" s="128"/>
      <c r="BBM106" s="128"/>
      <c r="BBN106" s="128"/>
      <c r="BBO106" s="128"/>
      <c r="BBP106" s="128"/>
      <c r="BBQ106" s="128"/>
      <c r="BBR106" s="128"/>
      <c r="BBS106" s="128"/>
      <c r="BBT106" s="128"/>
      <c r="BBU106" s="128"/>
      <c r="BBV106" s="128"/>
      <c r="BBW106" s="128"/>
      <c r="BBX106" s="128"/>
      <c r="BBY106" s="128"/>
      <c r="BBZ106" s="128"/>
      <c r="BCA106" s="128"/>
      <c r="BCB106" s="128"/>
      <c r="BCC106" s="128"/>
      <c r="BCD106" s="128"/>
      <c r="BCE106" s="128"/>
      <c r="BCF106" s="128"/>
      <c r="BCG106" s="128"/>
      <c r="BCH106" s="128"/>
      <c r="BCI106" s="128"/>
      <c r="BCJ106" s="128"/>
      <c r="BCK106" s="128"/>
      <c r="BCL106" s="128"/>
      <c r="BCM106" s="128"/>
      <c r="BCN106" s="128"/>
      <c r="BCO106" s="128"/>
      <c r="BCP106" s="128"/>
      <c r="BCQ106" s="128"/>
      <c r="BCR106" s="128"/>
      <c r="BCS106" s="128"/>
      <c r="BCT106" s="128"/>
      <c r="BCU106" s="128"/>
      <c r="BCV106" s="128"/>
      <c r="BCW106" s="128"/>
      <c r="BCX106" s="128"/>
      <c r="BCY106" s="128"/>
      <c r="BCZ106" s="128"/>
      <c r="BDA106" s="128"/>
      <c r="BDB106" s="128"/>
      <c r="BDC106" s="128"/>
      <c r="BDD106" s="128"/>
      <c r="BDE106" s="128"/>
      <c r="BDF106" s="128"/>
      <c r="BDG106" s="128"/>
      <c r="BDH106" s="128"/>
      <c r="BDI106" s="128"/>
      <c r="BDJ106" s="128"/>
      <c r="BDK106" s="128"/>
      <c r="BDL106" s="128"/>
      <c r="BDM106" s="128"/>
      <c r="BDN106" s="128"/>
      <c r="BDO106" s="128"/>
      <c r="BDP106" s="128"/>
      <c r="BDQ106" s="128"/>
      <c r="BDR106" s="128"/>
      <c r="BDS106" s="128"/>
      <c r="BDT106" s="128"/>
      <c r="BDU106" s="128"/>
      <c r="BDV106" s="128"/>
      <c r="BDW106" s="128"/>
      <c r="BDX106" s="128"/>
      <c r="BDY106" s="128"/>
      <c r="BDZ106" s="128"/>
      <c r="BEA106" s="128"/>
      <c r="BEB106" s="128"/>
      <c r="BEC106" s="128"/>
      <c r="BED106" s="128"/>
      <c r="BEE106" s="128"/>
      <c r="BEF106" s="128"/>
      <c r="BEG106" s="128"/>
      <c r="BEH106" s="128"/>
      <c r="BEI106" s="128"/>
      <c r="BEJ106" s="128"/>
      <c r="BEK106" s="128"/>
      <c r="BEL106" s="128"/>
      <c r="BEM106" s="128"/>
      <c r="BEN106" s="128"/>
      <c r="BEO106" s="128"/>
      <c r="BEP106" s="128"/>
      <c r="BEQ106" s="128"/>
      <c r="BER106" s="128"/>
      <c r="BES106" s="128"/>
      <c r="BET106" s="128"/>
      <c r="BEU106" s="128"/>
      <c r="BEV106" s="128"/>
      <c r="BEW106" s="128"/>
      <c r="BEX106" s="128"/>
      <c r="BEY106" s="128"/>
      <c r="BEZ106" s="128"/>
      <c r="BFA106" s="128"/>
      <c r="BFB106" s="128"/>
      <c r="BFC106" s="128"/>
      <c r="BFD106" s="128"/>
      <c r="BFE106" s="128"/>
      <c r="BFF106" s="128"/>
      <c r="BFG106" s="128"/>
      <c r="BFH106" s="128"/>
      <c r="BFI106" s="128"/>
      <c r="BFJ106" s="128"/>
      <c r="BFK106" s="128"/>
      <c r="BFL106" s="128"/>
      <c r="BFM106" s="128"/>
      <c r="BFN106" s="128"/>
      <c r="BFO106" s="128"/>
      <c r="BFP106" s="128"/>
      <c r="BFQ106" s="128"/>
      <c r="BFR106" s="128"/>
      <c r="BFS106" s="128"/>
      <c r="BFT106" s="128"/>
      <c r="BFU106" s="128"/>
      <c r="BFV106" s="128"/>
      <c r="BFW106" s="128"/>
      <c r="BFX106" s="128"/>
      <c r="BFY106" s="128"/>
      <c r="BFZ106" s="128"/>
      <c r="BGA106" s="128"/>
      <c r="BGB106" s="128"/>
      <c r="BGC106" s="128"/>
      <c r="BGD106" s="128"/>
      <c r="BGE106" s="128"/>
      <c r="BGF106" s="128"/>
      <c r="BGG106" s="128"/>
      <c r="BGH106" s="128"/>
      <c r="BGI106" s="128"/>
      <c r="BGJ106" s="128"/>
      <c r="BGK106" s="128"/>
      <c r="BGL106" s="128"/>
      <c r="BGM106" s="128"/>
      <c r="BGN106" s="128"/>
      <c r="BGO106" s="128"/>
      <c r="BGP106" s="128"/>
      <c r="BGQ106" s="128"/>
      <c r="BGR106" s="128"/>
      <c r="BGS106" s="128"/>
      <c r="BGT106" s="128"/>
      <c r="BGU106" s="128"/>
      <c r="BGV106" s="128"/>
      <c r="BGW106" s="128"/>
      <c r="BGX106" s="128"/>
      <c r="BGY106" s="128"/>
      <c r="BGZ106" s="128"/>
      <c r="BHA106" s="128"/>
      <c r="BHB106" s="128"/>
      <c r="BHC106" s="128"/>
      <c r="BHD106" s="128"/>
      <c r="BHE106" s="128"/>
      <c r="BHF106" s="128"/>
      <c r="BHG106" s="128"/>
      <c r="BHH106" s="128"/>
      <c r="BHI106" s="128"/>
      <c r="BHJ106" s="128"/>
      <c r="BHK106" s="128"/>
      <c r="BHL106" s="128"/>
      <c r="BHM106" s="128"/>
      <c r="BHN106" s="128"/>
      <c r="BHO106" s="128"/>
      <c r="BHP106" s="128"/>
      <c r="BHQ106" s="128"/>
      <c r="BHR106" s="128"/>
      <c r="BHS106" s="128"/>
      <c r="BHT106" s="128"/>
      <c r="BHU106" s="128"/>
      <c r="BHV106" s="128"/>
      <c r="BHW106" s="128"/>
      <c r="BHX106" s="128"/>
      <c r="BHY106" s="128"/>
      <c r="BHZ106" s="128"/>
      <c r="BIA106" s="128"/>
      <c r="BIB106" s="128"/>
      <c r="BIC106" s="128"/>
      <c r="BID106" s="128"/>
      <c r="BIE106" s="128"/>
      <c r="BIF106" s="128"/>
      <c r="BIG106" s="128"/>
      <c r="BIH106" s="128"/>
      <c r="BII106" s="128"/>
      <c r="BIJ106" s="128"/>
      <c r="BIK106" s="128"/>
      <c r="BIL106" s="128"/>
      <c r="BIM106" s="128"/>
      <c r="BIN106" s="128"/>
      <c r="BIO106" s="128"/>
      <c r="BIP106" s="128"/>
      <c r="BIQ106" s="128"/>
      <c r="BIR106" s="128"/>
      <c r="BIS106" s="128"/>
      <c r="BIT106" s="128"/>
      <c r="BIU106" s="128"/>
      <c r="BIV106" s="128"/>
      <c r="BIW106" s="128"/>
      <c r="BIX106" s="128"/>
      <c r="BIY106" s="128"/>
      <c r="BIZ106" s="128"/>
      <c r="BJA106" s="128"/>
      <c r="BJB106" s="128"/>
      <c r="BJC106" s="128"/>
      <c r="BJD106" s="128"/>
      <c r="BJE106" s="128"/>
      <c r="BJF106" s="128"/>
      <c r="BJG106" s="128"/>
      <c r="BJH106" s="128"/>
      <c r="BJI106" s="128"/>
      <c r="BJJ106" s="128"/>
      <c r="BJK106" s="128"/>
      <c r="BJL106" s="128"/>
      <c r="BJM106" s="128"/>
      <c r="BJN106" s="128"/>
      <c r="BJO106" s="128"/>
      <c r="BJP106" s="128"/>
      <c r="BJQ106" s="128"/>
      <c r="BJR106" s="128"/>
      <c r="BJS106" s="128"/>
      <c r="BJT106" s="128"/>
      <c r="BJU106" s="128"/>
      <c r="BJV106" s="128"/>
      <c r="BJW106" s="128"/>
      <c r="BJX106" s="128"/>
      <c r="BJY106" s="128"/>
      <c r="BJZ106" s="128"/>
      <c r="BKA106" s="128"/>
      <c r="BKB106" s="128"/>
      <c r="BKC106" s="128"/>
      <c r="BKD106" s="128"/>
      <c r="BKE106" s="128"/>
      <c r="BKF106" s="128"/>
      <c r="BKG106" s="128"/>
      <c r="BKH106" s="128"/>
      <c r="BKI106" s="128"/>
      <c r="BKJ106" s="128"/>
      <c r="BKK106" s="128"/>
      <c r="BKL106" s="128"/>
      <c r="BKM106" s="128"/>
      <c r="BKN106" s="128"/>
      <c r="BKO106" s="128"/>
      <c r="BKP106" s="128"/>
      <c r="BKQ106" s="128"/>
      <c r="BKR106" s="128"/>
      <c r="BKS106" s="128"/>
      <c r="BKT106" s="128"/>
      <c r="BKU106" s="128"/>
      <c r="BKV106" s="128"/>
      <c r="BKW106" s="128"/>
      <c r="BKX106" s="128"/>
      <c r="BKY106" s="128"/>
      <c r="BKZ106" s="128"/>
      <c r="BLA106" s="128"/>
      <c r="BLB106" s="128"/>
      <c r="BLC106" s="128"/>
      <c r="BLD106" s="128"/>
      <c r="BLE106" s="128"/>
      <c r="BLF106" s="128"/>
      <c r="BLG106" s="128"/>
      <c r="BLH106" s="128"/>
      <c r="BLI106" s="128"/>
      <c r="BLJ106" s="128"/>
      <c r="BLK106" s="128"/>
      <c r="BLL106" s="128"/>
      <c r="BLM106" s="128"/>
      <c r="BLN106" s="128"/>
      <c r="BLO106" s="128"/>
      <c r="BLP106" s="128"/>
      <c r="BLQ106" s="128"/>
      <c r="BLR106" s="128"/>
      <c r="BLS106" s="128"/>
      <c r="BLT106" s="128"/>
      <c r="BLU106" s="128"/>
      <c r="BLV106" s="128"/>
      <c r="BLW106" s="128"/>
      <c r="BLX106" s="128"/>
      <c r="BLY106" s="128"/>
      <c r="BLZ106" s="128"/>
      <c r="BMA106" s="128"/>
      <c r="BMB106" s="128"/>
      <c r="BMC106" s="128"/>
      <c r="BMD106" s="128"/>
      <c r="BME106" s="128"/>
      <c r="BMF106" s="128"/>
      <c r="BMG106" s="128"/>
      <c r="BMH106" s="128"/>
      <c r="BMI106" s="128"/>
      <c r="BMJ106" s="128"/>
      <c r="BMK106" s="128"/>
      <c r="BML106" s="128"/>
      <c r="BMM106" s="128"/>
      <c r="BMN106" s="128"/>
      <c r="BMO106" s="128"/>
      <c r="BMP106" s="128"/>
      <c r="BMQ106" s="128"/>
      <c r="BMR106" s="128"/>
      <c r="BMS106" s="128"/>
      <c r="BMT106" s="128"/>
      <c r="BMU106" s="128"/>
      <c r="BMV106" s="128"/>
      <c r="BMW106" s="128"/>
      <c r="BMX106" s="128"/>
      <c r="BMY106" s="128"/>
      <c r="BMZ106" s="128"/>
      <c r="BNA106" s="128"/>
      <c r="BNB106" s="128"/>
      <c r="BNC106" s="128"/>
      <c r="BND106" s="128"/>
      <c r="BNE106" s="128"/>
      <c r="BNF106" s="128"/>
      <c r="BNG106" s="128"/>
      <c r="BNH106" s="128"/>
      <c r="BNI106" s="128"/>
      <c r="BNJ106" s="128"/>
      <c r="BNK106" s="128"/>
      <c r="BNL106" s="128"/>
      <c r="BNM106" s="128"/>
      <c r="BNN106" s="128"/>
      <c r="BNO106" s="128"/>
      <c r="BNP106" s="128"/>
      <c r="BNQ106" s="128"/>
      <c r="BNR106" s="128"/>
      <c r="BNS106" s="128"/>
      <c r="BNT106" s="128"/>
      <c r="BNU106" s="128"/>
      <c r="BNV106" s="128"/>
      <c r="BNW106" s="128"/>
      <c r="BNX106" s="128"/>
      <c r="BNY106" s="128"/>
      <c r="BNZ106" s="128"/>
      <c r="BOA106" s="128"/>
      <c r="BOB106" s="128"/>
      <c r="BOC106" s="128"/>
      <c r="BOD106" s="128"/>
      <c r="BOE106" s="128"/>
      <c r="BOF106" s="128"/>
      <c r="BOG106" s="128"/>
      <c r="BOH106" s="128"/>
      <c r="BOI106" s="128"/>
      <c r="BOJ106" s="128"/>
      <c r="BOK106" s="128"/>
      <c r="BOL106" s="128"/>
      <c r="BOM106" s="128"/>
      <c r="BON106" s="128"/>
      <c r="BOO106" s="128"/>
      <c r="BOP106" s="128"/>
      <c r="BOQ106" s="128"/>
      <c r="BOR106" s="128"/>
      <c r="BOS106" s="128"/>
      <c r="BOT106" s="128"/>
      <c r="BOU106" s="128"/>
      <c r="BOV106" s="128"/>
      <c r="BOW106" s="128"/>
      <c r="BOX106" s="128"/>
      <c r="BOY106" s="128"/>
      <c r="BOZ106" s="128"/>
      <c r="BPA106" s="128"/>
      <c r="BPB106" s="128"/>
      <c r="BPC106" s="128"/>
      <c r="BPD106" s="128"/>
      <c r="BPE106" s="128"/>
      <c r="BPF106" s="128"/>
      <c r="BPG106" s="128"/>
      <c r="BPH106" s="128"/>
      <c r="BPI106" s="128"/>
      <c r="BPJ106" s="128"/>
      <c r="BPK106" s="128"/>
      <c r="BPL106" s="128"/>
      <c r="BPM106" s="128"/>
      <c r="BPN106" s="128"/>
      <c r="BPO106" s="128"/>
      <c r="BPP106" s="128"/>
      <c r="BPQ106" s="128"/>
      <c r="BPR106" s="128"/>
      <c r="BPS106" s="128"/>
      <c r="BPT106" s="128"/>
      <c r="BPU106" s="128"/>
      <c r="BPV106" s="128"/>
      <c r="BPW106" s="128"/>
      <c r="BPX106" s="128"/>
      <c r="BPY106" s="128"/>
      <c r="BPZ106" s="128"/>
      <c r="BQA106" s="128"/>
      <c r="BQB106" s="128"/>
      <c r="BQC106" s="128"/>
      <c r="BQD106" s="128"/>
      <c r="BQE106" s="128"/>
      <c r="BQF106" s="128"/>
      <c r="BQG106" s="128"/>
      <c r="BQH106" s="128"/>
      <c r="BQI106" s="128"/>
      <c r="BQJ106" s="128"/>
      <c r="BQK106" s="128"/>
      <c r="BQL106" s="128"/>
      <c r="BQM106" s="128"/>
      <c r="BQN106" s="128"/>
      <c r="BQO106" s="128"/>
      <c r="BQP106" s="128"/>
      <c r="BQQ106" s="128"/>
      <c r="BQR106" s="128"/>
      <c r="BQS106" s="128"/>
      <c r="BQT106" s="128"/>
      <c r="BQU106" s="128"/>
      <c r="BQV106" s="128"/>
      <c r="BQW106" s="128"/>
      <c r="BQX106" s="128"/>
      <c r="BQY106" s="128"/>
      <c r="BQZ106" s="128"/>
      <c r="BRA106" s="128"/>
      <c r="BRB106" s="128"/>
      <c r="BRC106" s="128"/>
      <c r="BRD106" s="128"/>
      <c r="BRE106" s="128"/>
      <c r="BRF106" s="128"/>
      <c r="BRG106" s="128"/>
      <c r="BRH106" s="128"/>
      <c r="BRI106" s="128"/>
      <c r="BRJ106" s="128"/>
      <c r="BRK106" s="128"/>
      <c r="BRL106" s="128"/>
      <c r="BRM106" s="128"/>
      <c r="BRN106" s="128"/>
      <c r="BRO106" s="128"/>
      <c r="BRP106" s="128"/>
      <c r="BRQ106" s="128"/>
      <c r="BRR106" s="128"/>
      <c r="BRS106" s="128"/>
      <c r="BRT106" s="128"/>
      <c r="BRU106" s="128"/>
      <c r="BRV106" s="128"/>
      <c r="BRW106" s="128"/>
      <c r="BRX106" s="128"/>
      <c r="BRY106" s="128"/>
      <c r="BRZ106" s="128"/>
      <c r="BSA106" s="128"/>
      <c r="BSB106" s="128"/>
      <c r="BSC106" s="128"/>
      <c r="BSD106" s="128"/>
      <c r="BSE106" s="128"/>
      <c r="BSF106" s="128"/>
      <c r="BSG106" s="128"/>
      <c r="BSH106" s="128"/>
      <c r="BSI106" s="128"/>
      <c r="BSJ106" s="128"/>
      <c r="BSK106" s="128"/>
      <c r="BSL106" s="128"/>
      <c r="BSM106" s="128"/>
      <c r="BSN106" s="128"/>
      <c r="BSO106" s="128"/>
      <c r="BSP106" s="128"/>
      <c r="BSQ106" s="128"/>
      <c r="BSR106" s="128"/>
      <c r="BSS106" s="128"/>
      <c r="BST106" s="128"/>
      <c r="BSU106" s="128"/>
      <c r="BSV106" s="128"/>
      <c r="BSW106" s="128"/>
      <c r="BSX106" s="128"/>
      <c r="BSY106" s="128"/>
      <c r="BSZ106" s="128"/>
      <c r="BTA106" s="128"/>
      <c r="BTB106" s="128"/>
      <c r="BTC106" s="128"/>
      <c r="BTD106" s="128"/>
      <c r="BTE106" s="128"/>
      <c r="BTF106" s="128"/>
      <c r="BTG106" s="128"/>
      <c r="BTH106" s="128"/>
      <c r="BTI106" s="128"/>
      <c r="BTJ106" s="128"/>
      <c r="BTK106" s="128"/>
      <c r="BTL106" s="128"/>
      <c r="BTM106" s="128"/>
      <c r="BTN106" s="128"/>
      <c r="BTO106" s="128"/>
      <c r="BTP106" s="128"/>
      <c r="BTQ106" s="128"/>
      <c r="BTR106" s="128"/>
      <c r="BTS106" s="128"/>
      <c r="BTT106" s="128"/>
      <c r="BTU106" s="128"/>
      <c r="BTV106" s="128"/>
      <c r="BTW106" s="128"/>
      <c r="BTX106" s="128"/>
      <c r="BTY106" s="128"/>
      <c r="BTZ106" s="128"/>
      <c r="BUA106" s="128"/>
      <c r="BUB106" s="128"/>
      <c r="BUC106" s="128"/>
      <c r="BUD106" s="128"/>
      <c r="BUE106" s="128"/>
      <c r="BUF106" s="128"/>
      <c r="BUG106" s="128"/>
      <c r="BUH106" s="128"/>
      <c r="BUI106" s="128"/>
      <c r="BUJ106" s="128"/>
      <c r="BUK106" s="128"/>
      <c r="BUL106" s="128"/>
      <c r="BUM106" s="128"/>
      <c r="BUN106" s="128"/>
      <c r="BUO106" s="128"/>
      <c r="BUP106" s="128"/>
      <c r="BUQ106" s="128"/>
      <c r="BUR106" s="128"/>
      <c r="BUS106" s="128"/>
      <c r="BUT106" s="128"/>
      <c r="BUU106" s="128"/>
      <c r="BUV106" s="128"/>
      <c r="BUW106" s="128"/>
      <c r="BUX106" s="128"/>
      <c r="BUY106" s="128"/>
      <c r="BUZ106" s="128"/>
      <c r="BVA106" s="128"/>
      <c r="BVB106" s="128"/>
      <c r="BVC106" s="128"/>
      <c r="BVD106" s="128"/>
      <c r="BVE106" s="128"/>
      <c r="BVF106" s="128"/>
      <c r="BVG106" s="128"/>
      <c r="BVH106" s="128"/>
      <c r="BVI106" s="128"/>
      <c r="BVJ106" s="128"/>
      <c r="BVK106" s="128"/>
      <c r="BVL106" s="128"/>
      <c r="BVM106" s="128"/>
      <c r="BVN106" s="128"/>
      <c r="BVO106" s="128"/>
      <c r="BVP106" s="128"/>
      <c r="BVQ106" s="128"/>
      <c r="BVR106" s="128"/>
      <c r="BVS106" s="128"/>
      <c r="BVT106" s="128"/>
      <c r="BVU106" s="128"/>
      <c r="BVV106" s="128"/>
      <c r="BVW106" s="128"/>
      <c r="BVX106" s="128"/>
      <c r="BVY106" s="128"/>
      <c r="BVZ106" s="128"/>
      <c r="BWA106" s="128"/>
      <c r="BWB106" s="128"/>
      <c r="BWC106" s="128"/>
      <c r="BWD106" s="128"/>
      <c r="BWE106" s="128"/>
      <c r="BWF106" s="128"/>
      <c r="BWG106" s="128"/>
      <c r="BWH106" s="128"/>
      <c r="BWI106" s="128"/>
      <c r="BWJ106" s="128"/>
      <c r="BWK106" s="128"/>
      <c r="BWL106" s="128"/>
      <c r="BWM106" s="128"/>
      <c r="BWN106" s="128"/>
      <c r="BWO106" s="128"/>
      <c r="BWP106" s="128"/>
      <c r="BWQ106" s="128"/>
      <c r="BWR106" s="128"/>
      <c r="BWS106" s="128"/>
      <c r="BWT106" s="128"/>
      <c r="BWU106" s="128"/>
      <c r="BWV106" s="128"/>
      <c r="BWW106" s="128"/>
      <c r="BWX106" s="128"/>
      <c r="BWY106" s="128"/>
      <c r="BWZ106" s="128"/>
      <c r="BXA106" s="128"/>
      <c r="BXB106" s="128"/>
      <c r="BXC106" s="128"/>
      <c r="BXD106" s="128"/>
      <c r="BXE106" s="128"/>
      <c r="BXF106" s="128"/>
      <c r="BXG106" s="128"/>
      <c r="BXH106" s="128"/>
      <c r="BXI106" s="128"/>
      <c r="BXJ106" s="128"/>
      <c r="BXK106" s="128"/>
      <c r="BXL106" s="128"/>
      <c r="BXM106" s="128"/>
      <c r="BXN106" s="128"/>
      <c r="BXO106" s="128"/>
      <c r="BXP106" s="128"/>
      <c r="BXQ106" s="128"/>
      <c r="BXR106" s="128"/>
      <c r="BXS106" s="128"/>
      <c r="BXT106" s="128"/>
      <c r="BXU106" s="128"/>
      <c r="BXV106" s="128"/>
      <c r="BXW106" s="128"/>
      <c r="BXX106" s="128"/>
      <c r="BXY106" s="128"/>
      <c r="BXZ106" s="128"/>
      <c r="BYA106" s="128"/>
      <c r="BYB106" s="128"/>
      <c r="BYC106" s="128"/>
      <c r="BYD106" s="128"/>
      <c r="BYE106" s="128"/>
      <c r="BYF106" s="128"/>
      <c r="BYG106" s="128"/>
      <c r="BYH106" s="128"/>
      <c r="BYI106" s="128"/>
      <c r="BYJ106" s="128"/>
      <c r="BYK106" s="2"/>
    </row>
    <row r="107" spans="1:2013" x14ac:dyDescent="0.35">
      <c r="A107" s="359"/>
      <c r="B107" s="308"/>
      <c r="C107" s="80" t="s">
        <v>165</v>
      </c>
      <c r="D107" s="99" t="s">
        <v>166</v>
      </c>
      <c r="E107" s="102"/>
      <c r="F107" s="326"/>
      <c r="G107" s="329"/>
      <c r="H107" s="328"/>
      <c r="I107" s="128"/>
      <c r="J107" s="344"/>
      <c r="K107" s="329"/>
      <c r="L107" s="98"/>
      <c r="M107" s="147"/>
      <c r="N107" s="24"/>
      <c r="O107" s="329"/>
      <c r="P107" s="329"/>
      <c r="Q107" s="98"/>
      <c r="R107" s="147"/>
      <c r="S107" s="24"/>
      <c r="T107" s="329"/>
      <c r="U107" s="329"/>
      <c r="V107" s="98"/>
      <c r="W107" s="147"/>
      <c r="X107" s="24"/>
      <c r="Y107" s="329"/>
      <c r="Z107" s="329"/>
      <c r="AA107" s="98"/>
      <c r="AB107" s="147"/>
      <c r="AC107" s="24"/>
      <c r="AD107" s="329"/>
      <c r="AE107" s="329"/>
      <c r="AF107" s="98"/>
      <c r="AG107" s="147"/>
      <c r="AH107" s="24"/>
      <c r="AI107" s="329"/>
      <c r="AJ107" s="329"/>
      <c r="AK107" s="98"/>
      <c r="AL107" s="147"/>
      <c r="AM107" s="24"/>
      <c r="AN107" s="329"/>
      <c r="AO107" s="329"/>
      <c r="AP107" s="98"/>
      <c r="AQ107" s="147"/>
      <c r="AR107" s="24"/>
      <c r="AS107" s="329"/>
      <c r="AT107" s="329"/>
      <c r="AU107" s="98"/>
      <c r="AV107" s="147"/>
      <c r="AW107" s="24"/>
      <c r="AX107" s="329"/>
      <c r="AY107" s="329"/>
      <c r="AZ107" s="98"/>
      <c r="BA107" s="147"/>
      <c r="BB107" s="24"/>
      <c r="BC107" s="329"/>
      <c r="BD107" s="329"/>
      <c r="BE107" s="98"/>
      <c r="BF107" s="147"/>
      <c r="BG107" s="24"/>
      <c r="BH107" s="329"/>
      <c r="BI107" s="329"/>
      <c r="BJ107" s="98"/>
      <c r="BK107" s="147"/>
      <c r="BL107" s="24"/>
      <c r="BM107" s="329"/>
      <c r="BN107" s="329"/>
      <c r="BO107" s="98"/>
      <c r="BP107" s="147"/>
      <c r="BQ107" s="24"/>
      <c r="BR107" s="329"/>
      <c r="BS107" s="329"/>
      <c r="BT107" s="98"/>
      <c r="BU107" s="147"/>
      <c r="BV107" s="24"/>
      <c r="BW107" s="329"/>
      <c r="BX107" s="329"/>
      <c r="BY107" s="98"/>
      <c r="BZ107" s="147"/>
      <c r="CA107" s="24"/>
      <c r="CB107" s="329"/>
      <c r="CC107" s="329"/>
      <c r="CD107" s="98"/>
      <c r="CE107" s="147"/>
      <c r="CF107" s="24"/>
      <c r="CG107" s="329"/>
      <c r="CH107" s="329"/>
      <c r="CI107" s="98"/>
      <c r="CJ107" s="147"/>
      <c r="CK107" s="24"/>
      <c r="CL107" s="329"/>
      <c r="CM107" s="329"/>
      <c r="CN107" s="98"/>
      <c r="CO107" s="147"/>
      <c r="CP107" s="24"/>
      <c r="CQ107" s="329"/>
      <c r="CR107" s="329"/>
      <c r="CS107" s="98"/>
      <c r="CT107" s="147"/>
      <c r="CU107" s="24"/>
      <c r="CV107" s="329"/>
      <c r="CW107" s="329"/>
      <c r="CX107" s="98"/>
      <c r="CY107" s="147"/>
      <c r="CZ107" s="24"/>
      <c r="DA107" s="329"/>
      <c r="DB107" s="329"/>
      <c r="DC107" s="98"/>
      <c r="DD107" s="147"/>
      <c r="DE107" s="24"/>
      <c r="DF107" s="329"/>
      <c r="DG107" s="329"/>
      <c r="DH107" s="98"/>
      <c r="DI107" s="147"/>
      <c r="DJ107" s="24"/>
      <c r="DK107" s="329"/>
      <c r="DL107" s="329"/>
      <c r="DM107" s="98"/>
      <c r="DN107" s="147"/>
      <c r="DO107" s="24"/>
      <c r="DP107" s="329"/>
      <c r="DQ107" s="329"/>
      <c r="DR107" s="98"/>
      <c r="DS107" s="147"/>
      <c r="DT107" s="24"/>
      <c r="DU107" s="329"/>
      <c r="DV107" s="329"/>
      <c r="DW107" s="98"/>
      <c r="DX107" s="147"/>
      <c r="DY107" s="24"/>
      <c r="DZ107" s="329"/>
      <c r="EA107" s="329"/>
      <c r="EB107" s="98"/>
      <c r="EC107" s="147"/>
      <c r="ED107" s="24"/>
      <c r="EE107" s="329"/>
      <c r="EF107" s="329"/>
      <c r="EG107" s="98"/>
      <c r="EH107" s="147"/>
      <c r="EI107" s="24"/>
      <c r="EJ107" s="329"/>
      <c r="EK107" s="329"/>
      <c r="EL107" s="98"/>
      <c r="EM107" s="147"/>
      <c r="EN107" s="24"/>
      <c r="EO107" s="329"/>
      <c r="EP107" s="329"/>
      <c r="EQ107" s="98"/>
      <c r="ER107" s="147"/>
      <c r="ES107" s="24"/>
      <c r="ET107" s="329"/>
      <c r="EU107" s="329"/>
      <c r="EV107" s="98"/>
      <c r="EW107" s="147"/>
      <c r="EX107" s="24"/>
      <c r="EY107" s="329"/>
      <c r="EZ107" s="329"/>
      <c r="FA107" s="98"/>
      <c r="FB107" s="147"/>
      <c r="FC107" s="24"/>
      <c r="FD107" s="329"/>
      <c r="FE107" s="329"/>
      <c r="FF107" s="98"/>
      <c r="FG107" s="147"/>
      <c r="FH107" s="24"/>
      <c r="FI107" s="329"/>
      <c r="FJ107" s="329"/>
      <c r="FK107" s="98"/>
      <c r="FL107" s="147"/>
      <c r="FM107" s="24"/>
      <c r="FN107" s="329"/>
      <c r="FO107" s="329"/>
      <c r="FP107" s="98"/>
      <c r="FQ107" s="147"/>
      <c r="FR107" s="24"/>
      <c r="FS107" s="329"/>
      <c r="FT107" s="329"/>
      <c r="FU107" s="98"/>
      <c r="FV107" s="147"/>
      <c r="FW107" s="24"/>
      <c r="FX107" s="329"/>
      <c r="FY107" s="329"/>
      <c r="FZ107" s="98"/>
      <c r="GA107" s="147"/>
      <c r="GB107" s="24"/>
      <c r="GC107" s="329"/>
      <c r="GD107" s="329"/>
      <c r="GE107" s="98"/>
      <c r="GF107" s="147"/>
      <c r="GG107" s="24"/>
      <c r="GH107" s="329"/>
      <c r="GI107" s="329"/>
      <c r="GJ107" s="98"/>
      <c r="GK107" s="147"/>
      <c r="GL107" s="24"/>
      <c r="GM107" s="329"/>
      <c r="GN107" s="329"/>
      <c r="GO107" s="98"/>
      <c r="GP107" s="147"/>
      <c r="GQ107" s="24"/>
      <c r="GR107" s="329"/>
      <c r="GS107" s="329"/>
      <c r="GT107" s="98"/>
      <c r="GU107" s="147"/>
      <c r="GV107" s="24"/>
      <c r="GW107" s="329"/>
      <c r="GX107" s="329"/>
      <c r="GY107" s="98"/>
      <c r="GZ107" s="147"/>
      <c r="HA107" s="24"/>
      <c r="HB107" s="329"/>
      <c r="HC107" s="329"/>
      <c r="HD107" s="98"/>
      <c r="HE107" s="147"/>
      <c r="HF107" s="24"/>
      <c r="HG107" s="329"/>
      <c r="HH107" s="329"/>
      <c r="HI107" s="98"/>
      <c r="HJ107" s="147"/>
      <c r="HK107" s="24"/>
      <c r="HL107" s="329"/>
      <c r="HM107" s="329"/>
      <c r="HN107" s="98"/>
      <c r="HO107" s="147"/>
      <c r="HP107" s="24"/>
      <c r="HQ107" s="329"/>
      <c r="HR107" s="329"/>
      <c r="HS107" s="98"/>
      <c r="HT107" s="147"/>
      <c r="HU107" s="24"/>
      <c r="HV107" s="329"/>
      <c r="HW107" s="329"/>
      <c r="HX107" s="98"/>
      <c r="HY107" s="147"/>
      <c r="HZ107" s="24"/>
      <c r="IA107" s="329"/>
      <c r="IB107" s="329"/>
      <c r="IC107" s="98"/>
      <c r="ID107" s="147"/>
      <c r="IE107" s="24"/>
      <c r="IF107" s="329"/>
      <c r="IG107" s="329"/>
      <c r="IH107" s="98"/>
      <c r="II107" s="147"/>
      <c r="IJ107" s="24"/>
      <c r="IK107" s="329"/>
      <c r="IL107" s="329"/>
      <c r="IM107" s="98"/>
      <c r="IN107" s="147"/>
      <c r="IO107" s="24"/>
      <c r="IP107" s="329"/>
      <c r="IQ107" s="329"/>
      <c r="IR107" s="98"/>
      <c r="IS107" s="147"/>
      <c r="IT107" s="24"/>
      <c r="IU107" s="329"/>
      <c r="IV107" s="329"/>
      <c r="IW107" s="98"/>
      <c r="IX107" s="147"/>
      <c r="IY107" s="21"/>
      <c r="IZ107" s="117"/>
      <c r="JA107" s="30"/>
      <c r="JB107" s="128"/>
      <c r="JC107" s="128"/>
      <c r="JD107" s="128"/>
      <c r="JE107" s="128"/>
      <c r="JF107" s="128"/>
      <c r="JG107" s="128"/>
      <c r="JH107" s="128"/>
      <c r="JI107" s="128"/>
      <c r="JJ107" s="128"/>
      <c r="JK107" s="128"/>
      <c r="JL107" s="128"/>
      <c r="JM107" s="128"/>
      <c r="JN107" s="128"/>
      <c r="JO107" s="128"/>
      <c r="JP107" s="128"/>
      <c r="JQ107" s="128"/>
      <c r="JR107" s="128"/>
      <c r="JS107" s="128"/>
      <c r="JT107" s="128"/>
      <c r="JU107" s="128"/>
      <c r="JV107" s="128"/>
      <c r="JW107" s="128"/>
      <c r="JX107" s="128"/>
      <c r="JY107" s="128"/>
      <c r="JZ107" s="128"/>
      <c r="KA107" s="128"/>
      <c r="KB107" s="128"/>
      <c r="KC107" s="128"/>
      <c r="KD107" s="128"/>
      <c r="KE107" s="128"/>
      <c r="KF107" s="128"/>
      <c r="KG107" s="128"/>
      <c r="KH107" s="128"/>
      <c r="KI107" s="128"/>
      <c r="KJ107" s="128"/>
      <c r="KK107" s="128"/>
      <c r="KL107" s="128"/>
      <c r="KM107" s="128"/>
      <c r="KN107" s="128"/>
      <c r="KO107" s="128"/>
      <c r="KP107" s="128"/>
      <c r="KQ107" s="128"/>
      <c r="KR107" s="128"/>
      <c r="KS107" s="128"/>
      <c r="KT107" s="128"/>
      <c r="KU107" s="128"/>
      <c r="KV107" s="128"/>
      <c r="KW107" s="128"/>
      <c r="KX107" s="128"/>
      <c r="KY107" s="128"/>
      <c r="KZ107" s="128"/>
      <c r="LA107" s="128"/>
      <c r="LB107" s="128"/>
      <c r="LC107" s="128"/>
      <c r="LD107" s="128"/>
      <c r="LE107" s="128"/>
      <c r="LF107" s="128"/>
      <c r="LG107" s="128"/>
      <c r="LH107" s="128"/>
      <c r="LI107" s="128"/>
      <c r="LJ107" s="128"/>
      <c r="LK107" s="128"/>
      <c r="LL107" s="128"/>
      <c r="LM107" s="128"/>
      <c r="LN107" s="128"/>
      <c r="LO107" s="128"/>
      <c r="LP107" s="128"/>
      <c r="LQ107" s="128"/>
      <c r="LR107" s="128"/>
      <c r="LS107" s="128"/>
      <c r="LT107" s="128"/>
      <c r="LU107" s="128"/>
      <c r="LV107" s="128"/>
      <c r="LW107" s="128"/>
      <c r="LX107" s="128"/>
      <c r="LY107" s="128"/>
      <c r="LZ107" s="128"/>
      <c r="MA107" s="128"/>
      <c r="MB107" s="128"/>
      <c r="MC107" s="128"/>
      <c r="MD107" s="128"/>
      <c r="ME107" s="128"/>
      <c r="MF107" s="128"/>
      <c r="MG107" s="128"/>
      <c r="MH107" s="128"/>
      <c r="MI107" s="128"/>
      <c r="MJ107" s="128"/>
      <c r="MK107" s="128"/>
      <c r="ML107" s="128"/>
      <c r="MM107" s="128"/>
      <c r="MN107" s="128"/>
      <c r="MO107" s="128"/>
      <c r="MP107" s="128"/>
      <c r="MQ107" s="128"/>
      <c r="MR107" s="128"/>
      <c r="MS107" s="128"/>
      <c r="MT107" s="128"/>
      <c r="MU107" s="128"/>
      <c r="MV107" s="128"/>
      <c r="MW107" s="128"/>
      <c r="MX107" s="128"/>
      <c r="MY107" s="128"/>
      <c r="MZ107" s="128"/>
      <c r="NA107" s="128"/>
      <c r="NB107" s="128"/>
      <c r="NC107" s="128"/>
      <c r="ND107" s="128"/>
      <c r="NE107" s="128"/>
      <c r="NF107" s="128"/>
      <c r="NG107" s="128"/>
      <c r="NH107" s="128"/>
      <c r="NI107" s="128"/>
      <c r="NJ107" s="128"/>
      <c r="NK107" s="128"/>
      <c r="NL107" s="128"/>
      <c r="NM107" s="128"/>
      <c r="NN107" s="128"/>
      <c r="NO107" s="128"/>
      <c r="NP107" s="128"/>
      <c r="NQ107" s="128"/>
      <c r="NR107" s="128"/>
      <c r="NS107" s="128"/>
      <c r="NT107" s="128"/>
      <c r="NU107" s="128"/>
      <c r="NV107" s="128"/>
      <c r="NW107" s="128"/>
      <c r="NX107" s="128"/>
      <c r="NY107" s="128"/>
      <c r="NZ107" s="128"/>
      <c r="OA107" s="128"/>
      <c r="OB107" s="128"/>
      <c r="OC107" s="128"/>
      <c r="OD107" s="128"/>
      <c r="OE107" s="128"/>
      <c r="OF107" s="128"/>
      <c r="OG107" s="128"/>
      <c r="OH107" s="128"/>
      <c r="OI107" s="128"/>
      <c r="OJ107" s="128"/>
      <c r="OK107" s="128"/>
      <c r="OL107" s="128"/>
      <c r="OM107" s="128"/>
      <c r="ON107" s="128"/>
      <c r="OO107" s="128"/>
      <c r="OP107" s="128"/>
      <c r="OQ107" s="128"/>
      <c r="OR107" s="128"/>
      <c r="OS107" s="128"/>
      <c r="OT107" s="128"/>
      <c r="OU107" s="128"/>
      <c r="OV107" s="128"/>
      <c r="OW107" s="128"/>
      <c r="OX107" s="128"/>
      <c r="OY107" s="128"/>
      <c r="OZ107" s="128"/>
      <c r="PA107" s="128"/>
      <c r="PB107" s="128"/>
      <c r="PC107" s="128"/>
      <c r="PD107" s="128"/>
      <c r="PE107" s="128"/>
      <c r="PF107" s="128"/>
      <c r="PG107" s="128"/>
      <c r="PH107" s="128"/>
      <c r="PI107" s="128"/>
      <c r="PJ107" s="128"/>
      <c r="PK107" s="128"/>
      <c r="PL107" s="128"/>
      <c r="PM107" s="128"/>
      <c r="PN107" s="128"/>
      <c r="PO107" s="128"/>
      <c r="PP107" s="128"/>
      <c r="PQ107" s="128"/>
      <c r="PR107" s="128"/>
      <c r="PS107" s="128"/>
      <c r="PT107" s="128"/>
      <c r="PU107" s="128"/>
      <c r="PV107" s="128"/>
      <c r="PW107" s="128"/>
      <c r="PX107" s="128"/>
      <c r="PY107" s="128"/>
      <c r="PZ107" s="128"/>
      <c r="QA107" s="128"/>
      <c r="QB107" s="128"/>
      <c r="QC107" s="128"/>
      <c r="QD107" s="128"/>
      <c r="QE107" s="128"/>
      <c r="QF107" s="128"/>
      <c r="QG107" s="128"/>
      <c r="QH107" s="128"/>
      <c r="QI107" s="128"/>
      <c r="QJ107" s="128"/>
      <c r="QK107" s="128"/>
      <c r="QL107" s="128"/>
      <c r="QM107" s="128"/>
      <c r="QN107" s="128"/>
      <c r="QO107" s="128"/>
      <c r="QP107" s="128"/>
      <c r="QQ107" s="128"/>
      <c r="QR107" s="128"/>
      <c r="QS107" s="128"/>
      <c r="QT107" s="128"/>
      <c r="QU107" s="128"/>
      <c r="QV107" s="128"/>
      <c r="QW107" s="128"/>
      <c r="QX107" s="128"/>
      <c r="QY107" s="128"/>
      <c r="QZ107" s="128"/>
      <c r="RA107" s="128"/>
      <c r="RB107" s="128"/>
      <c r="RC107" s="128"/>
      <c r="RD107" s="128"/>
      <c r="RE107" s="128"/>
      <c r="RF107" s="128"/>
      <c r="RG107" s="128"/>
      <c r="RH107" s="128"/>
      <c r="RI107" s="128"/>
      <c r="RJ107" s="128"/>
      <c r="RK107" s="128"/>
      <c r="RL107" s="128"/>
      <c r="RM107" s="128"/>
      <c r="RN107" s="128"/>
      <c r="RO107" s="128"/>
      <c r="RP107" s="128"/>
      <c r="RQ107" s="128"/>
      <c r="RR107" s="128"/>
      <c r="RS107" s="128"/>
      <c r="RT107" s="128"/>
      <c r="RU107" s="128"/>
      <c r="RV107" s="128"/>
      <c r="RW107" s="128"/>
      <c r="RX107" s="128"/>
      <c r="RY107" s="128"/>
      <c r="RZ107" s="128"/>
      <c r="SA107" s="128"/>
      <c r="SB107" s="128"/>
      <c r="SC107" s="128"/>
      <c r="SD107" s="128"/>
      <c r="SE107" s="128"/>
      <c r="SF107" s="128"/>
      <c r="SG107" s="128"/>
      <c r="SH107" s="128"/>
      <c r="SI107" s="128"/>
      <c r="SJ107" s="128"/>
      <c r="SK107" s="128"/>
      <c r="SL107" s="128"/>
      <c r="SM107" s="128"/>
      <c r="SN107" s="128"/>
      <c r="SO107" s="128"/>
      <c r="SP107" s="128"/>
      <c r="SQ107" s="128"/>
      <c r="SR107" s="128"/>
      <c r="SS107" s="128"/>
      <c r="ST107" s="128"/>
      <c r="SU107" s="128"/>
      <c r="SV107" s="128"/>
      <c r="SW107" s="128"/>
      <c r="SX107" s="128"/>
      <c r="SY107" s="128"/>
      <c r="SZ107" s="128"/>
      <c r="TA107" s="128"/>
      <c r="TB107" s="128"/>
      <c r="TC107" s="128"/>
      <c r="TD107" s="128"/>
      <c r="TE107" s="128"/>
      <c r="TF107" s="128"/>
      <c r="TG107" s="128"/>
      <c r="TH107" s="128"/>
      <c r="TI107" s="128"/>
      <c r="TJ107" s="128"/>
      <c r="TK107" s="128"/>
      <c r="TL107" s="128"/>
      <c r="TM107" s="128"/>
      <c r="TN107" s="128"/>
      <c r="TO107" s="128"/>
      <c r="TP107" s="128"/>
      <c r="TQ107" s="128"/>
      <c r="TR107" s="128"/>
      <c r="TS107" s="128"/>
      <c r="TT107" s="128"/>
      <c r="TU107" s="128"/>
      <c r="TV107" s="128"/>
      <c r="TW107" s="128"/>
      <c r="TX107" s="128"/>
      <c r="TY107" s="128"/>
      <c r="TZ107" s="128"/>
      <c r="UA107" s="128"/>
      <c r="UB107" s="128"/>
      <c r="UC107" s="128"/>
      <c r="UD107" s="128"/>
      <c r="UE107" s="128"/>
      <c r="UF107" s="128"/>
      <c r="UG107" s="128"/>
      <c r="UH107" s="128"/>
      <c r="UI107" s="128"/>
      <c r="UJ107" s="128"/>
      <c r="UK107" s="128"/>
      <c r="UL107" s="128"/>
      <c r="UM107" s="128"/>
      <c r="UN107" s="128"/>
      <c r="UO107" s="128"/>
      <c r="UP107" s="128"/>
      <c r="UQ107" s="128"/>
      <c r="UR107" s="128"/>
      <c r="US107" s="128"/>
      <c r="UT107" s="128"/>
      <c r="UU107" s="128"/>
      <c r="UV107" s="128"/>
      <c r="UW107" s="128"/>
      <c r="UX107" s="128"/>
      <c r="UY107" s="128"/>
      <c r="UZ107" s="128"/>
      <c r="VA107" s="128"/>
      <c r="VB107" s="128"/>
      <c r="VC107" s="128"/>
      <c r="VD107" s="128"/>
      <c r="VE107" s="128"/>
      <c r="VF107" s="128"/>
      <c r="VG107" s="128"/>
      <c r="VH107" s="128"/>
      <c r="VI107" s="128"/>
      <c r="VJ107" s="128"/>
      <c r="VK107" s="128"/>
      <c r="VL107" s="128"/>
      <c r="VM107" s="128"/>
      <c r="VN107" s="128"/>
      <c r="VO107" s="128"/>
      <c r="VP107" s="128"/>
      <c r="VQ107" s="128"/>
      <c r="VR107" s="128"/>
      <c r="VS107" s="128"/>
      <c r="VT107" s="128"/>
      <c r="VU107" s="128"/>
      <c r="VV107" s="128"/>
      <c r="VW107" s="128"/>
      <c r="VX107" s="128"/>
      <c r="VY107" s="128"/>
      <c r="VZ107" s="128"/>
      <c r="WA107" s="128"/>
      <c r="WB107" s="128"/>
      <c r="WC107" s="128"/>
      <c r="WD107" s="128"/>
      <c r="WE107" s="128"/>
      <c r="WF107" s="128"/>
      <c r="WG107" s="128"/>
      <c r="WH107" s="128"/>
      <c r="WI107" s="128"/>
      <c r="WJ107" s="128"/>
      <c r="WK107" s="128"/>
      <c r="WL107" s="128"/>
      <c r="WM107" s="128"/>
      <c r="WN107" s="128"/>
      <c r="WO107" s="128"/>
      <c r="WP107" s="128"/>
      <c r="WQ107" s="128"/>
      <c r="WR107" s="128"/>
      <c r="WS107" s="128"/>
      <c r="WT107" s="128"/>
      <c r="WU107" s="128"/>
      <c r="WV107" s="128"/>
      <c r="WW107" s="128"/>
      <c r="WX107" s="128"/>
      <c r="WY107" s="128"/>
      <c r="WZ107" s="128"/>
      <c r="XA107" s="128"/>
      <c r="XB107" s="128"/>
      <c r="XC107" s="128"/>
      <c r="XD107" s="128"/>
      <c r="XE107" s="128"/>
      <c r="XF107" s="128"/>
      <c r="XG107" s="128"/>
      <c r="XH107" s="128"/>
      <c r="XI107" s="128"/>
      <c r="XJ107" s="128"/>
      <c r="XK107" s="128"/>
      <c r="XL107" s="128"/>
      <c r="XM107" s="128"/>
      <c r="XN107" s="128"/>
      <c r="XO107" s="128"/>
      <c r="XP107" s="128"/>
      <c r="XQ107" s="128"/>
      <c r="XR107" s="128"/>
      <c r="XS107" s="128"/>
      <c r="XT107" s="128"/>
      <c r="XU107" s="128"/>
      <c r="XV107" s="128"/>
      <c r="XW107" s="128"/>
      <c r="XX107" s="128"/>
      <c r="XY107" s="128"/>
      <c r="XZ107" s="128"/>
      <c r="YA107" s="128"/>
      <c r="YB107" s="128"/>
      <c r="YC107" s="128"/>
      <c r="YD107" s="128"/>
      <c r="YE107" s="128"/>
      <c r="YF107" s="128"/>
      <c r="YG107" s="128"/>
      <c r="YH107" s="128"/>
      <c r="YI107" s="128"/>
      <c r="YJ107" s="128"/>
      <c r="YK107" s="128"/>
      <c r="YL107" s="128"/>
      <c r="YM107" s="128"/>
      <c r="YN107" s="128"/>
      <c r="YO107" s="128"/>
      <c r="YP107" s="128"/>
      <c r="YQ107" s="128"/>
      <c r="YR107" s="128"/>
      <c r="YS107" s="128"/>
      <c r="YT107" s="128"/>
      <c r="YU107" s="128"/>
      <c r="YV107" s="128"/>
      <c r="YW107" s="128"/>
      <c r="YX107" s="128"/>
      <c r="YY107" s="128"/>
      <c r="YZ107" s="128"/>
      <c r="ZA107" s="128"/>
      <c r="ZB107" s="128"/>
      <c r="ZC107" s="128"/>
      <c r="ZD107" s="128"/>
      <c r="ZE107" s="128"/>
      <c r="ZF107" s="128"/>
      <c r="ZG107" s="128"/>
      <c r="ZH107" s="128"/>
      <c r="ZI107" s="128"/>
      <c r="ZJ107" s="128"/>
      <c r="ZK107" s="128"/>
      <c r="ZL107" s="128"/>
      <c r="ZM107" s="128"/>
      <c r="ZN107" s="128"/>
      <c r="ZO107" s="128"/>
      <c r="ZP107" s="128"/>
      <c r="ZQ107" s="128"/>
      <c r="ZR107" s="128"/>
      <c r="ZS107" s="128"/>
      <c r="ZT107" s="128"/>
      <c r="ZU107" s="128"/>
      <c r="ZV107" s="128"/>
      <c r="ZW107" s="128"/>
      <c r="ZX107" s="128"/>
      <c r="ZY107" s="128"/>
      <c r="ZZ107" s="128"/>
      <c r="AAA107" s="128"/>
      <c r="AAB107" s="128"/>
      <c r="AAC107" s="128"/>
      <c r="AAD107" s="128"/>
      <c r="AAE107" s="128"/>
      <c r="AAF107" s="128"/>
      <c r="AAG107" s="128"/>
      <c r="AAH107" s="128"/>
      <c r="AAI107" s="128"/>
      <c r="AAJ107" s="128"/>
      <c r="AAK107" s="128"/>
      <c r="AAL107" s="128"/>
      <c r="AAM107" s="128"/>
      <c r="AAN107" s="128"/>
      <c r="AAO107" s="128"/>
      <c r="AAP107" s="128"/>
      <c r="AAQ107" s="128"/>
      <c r="AAR107" s="128"/>
      <c r="AAS107" s="128"/>
      <c r="AAT107" s="128"/>
      <c r="AAU107" s="128"/>
      <c r="AAV107" s="128"/>
      <c r="AAW107" s="128"/>
      <c r="AAX107" s="128"/>
      <c r="AAY107" s="128"/>
      <c r="AAZ107" s="128"/>
      <c r="ABA107" s="128"/>
      <c r="ABB107" s="128"/>
      <c r="ABC107" s="128"/>
      <c r="ABD107" s="128"/>
      <c r="ABE107" s="128"/>
      <c r="ABF107" s="128"/>
      <c r="ABG107" s="128"/>
      <c r="ABH107" s="128"/>
      <c r="ABI107" s="128"/>
      <c r="ABJ107" s="128"/>
      <c r="ABK107" s="128"/>
      <c r="ABL107" s="128"/>
      <c r="ABM107" s="128"/>
      <c r="ABN107" s="128"/>
      <c r="ABO107" s="128"/>
      <c r="ABP107" s="128"/>
      <c r="ABQ107" s="128"/>
      <c r="ABR107" s="128"/>
      <c r="ABS107" s="128"/>
      <c r="ABT107" s="128"/>
      <c r="ABU107" s="128"/>
      <c r="ABV107" s="128"/>
      <c r="ABW107" s="128"/>
      <c r="ABX107" s="128"/>
      <c r="ABY107" s="128"/>
      <c r="ABZ107" s="128"/>
      <c r="ACA107" s="128"/>
      <c r="ACB107" s="128"/>
      <c r="ACC107" s="128"/>
      <c r="ACD107" s="128"/>
      <c r="ACE107" s="128"/>
      <c r="ACF107" s="128"/>
      <c r="ACG107" s="128"/>
      <c r="ACH107" s="128"/>
      <c r="ACI107" s="128"/>
      <c r="ACJ107" s="128"/>
      <c r="ACK107" s="128"/>
      <c r="ACL107" s="128"/>
      <c r="ACM107" s="128"/>
      <c r="ACN107" s="128"/>
      <c r="ACO107" s="128"/>
      <c r="ACP107" s="128"/>
      <c r="ACQ107" s="128"/>
      <c r="ACR107" s="128"/>
      <c r="ACS107" s="128"/>
      <c r="ACT107" s="128"/>
      <c r="ACU107" s="128"/>
      <c r="ACV107" s="128"/>
      <c r="ACW107" s="128"/>
      <c r="ACX107" s="128"/>
      <c r="ACY107" s="128"/>
      <c r="ACZ107" s="128"/>
      <c r="ADA107" s="128"/>
      <c r="ADB107" s="128"/>
      <c r="ADC107" s="128"/>
      <c r="ADD107" s="128"/>
      <c r="ADE107" s="128"/>
      <c r="ADF107" s="128"/>
      <c r="ADG107" s="128"/>
      <c r="ADH107" s="128"/>
      <c r="ADI107" s="128"/>
      <c r="ADJ107" s="128"/>
      <c r="ADK107" s="128"/>
      <c r="ADL107" s="128"/>
      <c r="ADM107" s="128"/>
      <c r="ADN107" s="128"/>
      <c r="ADO107" s="128"/>
      <c r="ADP107" s="128"/>
      <c r="ADQ107" s="128"/>
      <c r="ADR107" s="128"/>
      <c r="ADS107" s="128"/>
      <c r="ADT107" s="128"/>
      <c r="ADU107" s="128"/>
      <c r="ADV107" s="128"/>
      <c r="ADW107" s="128"/>
      <c r="ADX107" s="128"/>
      <c r="ADY107" s="128"/>
      <c r="ADZ107" s="128"/>
      <c r="AEA107" s="128"/>
      <c r="AEB107" s="128"/>
      <c r="AEC107" s="128"/>
      <c r="AED107" s="128"/>
      <c r="AEE107" s="128"/>
      <c r="AEF107" s="128"/>
      <c r="AEG107" s="128"/>
      <c r="AEH107" s="128"/>
      <c r="AEI107" s="128"/>
      <c r="AEJ107" s="128"/>
      <c r="AEK107" s="128"/>
      <c r="AEL107" s="128"/>
      <c r="AEM107" s="128"/>
      <c r="AEN107" s="128"/>
      <c r="AEO107" s="128"/>
      <c r="AEP107" s="128"/>
      <c r="AEQ107" s="128"/>
      <c r="AER107" s="128"/>
      <c r="AES107" s="128"/>
      <c r="AET107" s="128"/>
      <c r="AEU107" s="128"/>
      <c r="AEV107" s="128"/>
      <c r="AEW107" s="128"/>
      <c r="AEX107" s="128"/>
      <c r="AEY107" s="128"/>
      <c r="AEZ107" s="128"/>
      <c r="AFA107" s="128"/>
      <c r="AFB107" s="128"/>
      <c r="AFC107" s="128"/>
      <c r="AFD107" s="128"/>
      <c r="AFE107" s="128"/>
      <c r="AFF107" s="128"/>
      <c r="AFG107" s="128"/>
      <c r="AFH107" s="128"/>
      <c r="AFI107" s="128"/>
      <c r="AFJ107" s="128"/>
      <c r="AFK107" s="128"/>
      <c r="AFL107" s="128"/>
      <c r="AFM107" s="128"/>
      <c r="AFN107" s="128"/>
      <c r="AFO107" s="128"/>
      <c r="AFP107" s="128"/>
      <c r="AFQ107" s="128"/>
      <c r="AFR107" s="128"/>
      <c r="AFS107" s="128"/>
      <c r="AFT107" s="128"/>
      <c r="AFU107" s="128"/>
      <c r="AFV107" s="128"/>
      <c r="AFW107" s="128"/>
      <c r="AFX107" s="128"/>
      <c r="AFY107" s="128"/>
      <c r="AFZ107" s="128"/>
      <c r="AGA107" s="128"/>
      <c r="AGB107" s="128"/>
      <c r="AGC107" s="128"/>
      <c r="AGD107" s="128"/>
      <c r="AGE107" s="128"/>
      <c r="AGF107" s="128"/>
      <c r="AGG107" s="128"/>
      <c r="AGH107" s="128"/>
      <c r="AGI107" s="128"/>
      <c r="AGJ107" s="128"/>
      <c r="AGK107" s="128"/>
      <c r="AGL107" s="128"/>
      <c r="AGM107" s="128"/>
      <c r="AGN107" s="128"/>
      <c r="AGO107" s="128"/>
      <c r="AGP107" s="128"/>
      <c r="AGQ107" s="128"/>
      <c r="AGR107" s="128"/>
      <c r="AGS107" s="128"/>
      <c r="AGT107" s="128"/>
      <c r="AGU107" s="128"/>
      <c r="AGV107" s="128"/>
      <c r="AGW107" s="128"/>
      <c r="AGX107" s="128"/>
      <c r="AGY107" s="128"/>
      <c r="AGZ107" s="128"/>
      <c r="AHA107" s="128"/>
      <c r="AHB107" s="128"/>
      <c r="AHC107" s="128"/>
      <c r="AHD107" s="128"/>
      <c r="AHE107" s="128"/>
      <c r="AHF107" s="128"/>
      <c r="AHG107" s="128"/>
      <c r="AHH107" s="128"/>
      <c r="AHI107" s="128"/>
      <c r="AHJ107" s="128"/>
      <c r="AHK107" s="128"/>
      <c r="AHL107" s="128"/>
      <c r="AHM107" s="128"/>
      <c r="AHN107" s="128"/>
      <c r="AHO107" s="128"/>
      <c r="AHP107" s="128"/>
      <c r="AHQ107" s="128"/>
      <c r="AHR107" s="128"/>
      <c r="AHS107" s="128"/>
      <c r="AHT107" s="128"/>
      <c r="AHU107" s="128"/>
      <c r="AHV107" s="128"/>
      <c r="AHW107" s="128"/>
      <c r="AHX107" s="128"/>
      <c r="AHY107" s="128"/>
      <c r="AHZ107" s="128"/>
      <c r="AIA107" s="128"/>
      <c r="AIB107" s="128"/>
      <c r="AIC107" s="128"/>
      <c r="AID107" s="128"/>
      <c r="AIE107" s="128"/>
      <c r="AIF107" s="128"/>
      <c r="AIG107" s="128"/>
      <c r="AIH107" s="128"/>
      <c r="AII107" s="128"/>
      <c r="AIJ107" s="128"/>
      <c r="AIK107" s="128"/>
      <c r="AIL107" s="128"/>
      <c r="AIM107" s="128"/>
      <c r="AIN107" s="128"/>
      <c r="AIO107" s="128"/>
      <c r="AIP107" s="128"/>
      <c r="AIQ107" s="128"/>
      <c r="AIR107" s="128"/>
      <c r="AIS107" s="128"/>
      <c r="AIT107" s="128"/>
      <c r="AIU107" s="128"/>
      <c r="AIV107" s="128"/>
      <c r="AIW107" s="128"/>
      <c r="AIX107" s="128"/>
      <c r="AIY107" s="128"/>
      <c r="AIZ107" s="128"/>
      <c r="AJA107" s="128"/>
      <c r="AJB107" s="128"/>
      <c r="AJC107" s="128"/>
      <c r="AJD107" s="128"/>
      <c r="AJE107" s="128"/>
      <c r="AJF107" s="128"/>
      <c r="AJG107" s="128"/>
      <c r="AJH107" s="128"/>
      <c r="AJI107" s="128"/>
      <c r="AJJ107" s="128"/>
      <c r="AJK107" s="128"/>
      <c r="AJL107" s="128"/>
      <c r="AJM107" s="128"/>
      <c r="AJN107" s="128"/>
      <c r="AJO107" s="128"/>
      <c r="AJP107" s="128"/>
      <c r="AJQ107" s="128"/>
      <c r="AJR107" s="128"/>
      <c r="AJS107" s="128"/>
      <c r="AJT107" s="128"/>
      <c r="AJU107" s="128"/>
      <c r="AJV107" s="128"/>
      <c r="AJW107" s="128"/>
      <c r="AJX107" s="128"/>
      <c r="AJY107" s="128"/>
      <c r="AJZ107" s="128"/>
      <c r="AKA107" s="128"/>
      <c r="AKB107" s="128"/>
      <c r="AKC107" s="128"/>
      <c r="AKD107" s="128"/>
      <c r="AKE107" s="128"/>
      <c r="AKF107" s="128"/>
      <c r="AKG107" s="128"/>
      <c r="AKH107" s="128"/>
      <c r="AKI107" s="128"/>
      <c r="AKJ107" s="128"/>
      <c r="AKK107" s="128"/>
      <c r="AKL107" s="128"/>
      <c r="AKM107" s="128"/>
      <c r="AKN107" s="128"/>
      <c r="AKO107" s="128"/>
      <c r="AKP107" s="128"/>
      <c r="AKQ107" s="128"/>
      <c r="AKR107" s="128"/>
      <c r="AKS107" s="128"/>
      <c r="AKT107" s="128"/>
      <c r="AKU107" s="128"/>
      <c r="AKV107" s="128"/>
      <c r="AKW107" s="128"/>
      <c r="AKX107" s="128"/>
      <c r="AKY107" s="128"/>
      <c r="AKZ107" s="128"/>
      <c r="ALA107" s="128"/>
      <c r="ALB107" s="128"/>
      <c r="ALC107" s="128"/>
      <c r="ALD107" s="128"/>
      <c r="ALE107" s="128"/>
      <c r="ALF107" s="128"/>
      <c r="ALG107" s="128"/>
      <c r="ALH107" s="128"/>
      <c r="ALI107" s="128"/>
      <c r="ALJ107" s="128"/>
      <c r="ALK107" s="128"/>
      <c r="ALL107" s="128"/>
      <c r="ALM107" s="128"/>
      <c r="ALN107" s="128"/>
      <c r="ALO107" s="128"/>
      <c r="ALP107" s="128"/>
      <c r="ALQ107" s="128"/>
      <c r="ALR107" s="128"/>
      <c r="ALS107" s="128"/>
      <c r="ALT107" s="128"/>
      <c r="ALU107" s="128"/>
      <c r="ALV107" s="128"/>
      <c r="ALW107" s="128"/>
      <c r="ALX107" s="128"/>
      <c r="ALY107" s="128"/>
      <c r="ALZ107" s="128"/>
      <c r="AMA107" s="128"/>
      <c r="AMB107" s="128"/>
      <c r="AMC107" s="128"/>
      <c r="AMD107" s="128"/>
      <c r="AME107" s="128"/>
      <c r="AMF107" s="128"/>
      <c r="AMG107" s="128"/>
      <c r="AMH107" s="128"/>
      <c r="AMI107" s="128"/>
      <c r="AMJ107" s="128"/>
      <c r="AMK107" s="128"/>
      <c r="AML107" s="128"/>
      <c r="AMM107" s="128"/>
      <c r="AMN107" s="128"/>
      <c r="AMO107" s="128"/>
      <c r="AMP107" s="128"/>
      <c r="AMQ107" s="128"/>
      <c r="AMR107" s="128"/>
      <c r="AMS107" s="128"/>
      <c r="AMT107" s="128"/>
      <c r="AMU107" s="128"/>
      <c r="AMV107" s="128"/>
      <c r="AMW107" s="128"/>
      <c r="AMX107" s="128"/>
      <c r="AMY107" s="128"/>
      <c r="AMZ107" s="128"/>
      <c r="ANA107" s="128"/>
      <c r="ANB107" s="128"/>
      <c r="ANC107" s="128"/>
      <c r="AND107" s="128"/>
      <c r="ANE107" s="128"/>
      <c r="ANF107" s="128"/>
      <c r="ANG107" s="128"/>
      <c r="ANH107" s="128"/>
      <c r="ANI107" s="128"/>
      <c r="ANJ107" s="128"/>
      <c r="ANK107" s="128"/>
      <c r="ANL107" s="128"/>
      <c r="ANM107" s="128"/>
      <c r="ANN107" s="128"/>
      <c r="ANO107" s="128"/>
      <c r="ANP107" s="128"/>
      <c r="ANQ107" s="128"/>
      <c r="ANR107" s="128"/>
      <c r="ANS107" s="128"/>
      <c r="ANT107" s="128"/>
      <c r="ANU107" s="128"/>
      <c r="ANV107" s="128"/>
      <c r="ANW107" s="128"/>
      <c r="ANX107" s="128"/>
      <c r="ANY107" s="128"/>
      <c r="ANZ107" s="128"/>
      <c r="AOA107" s="128"/>
      <c r="AOB107" s="128"/>
      <c r="AOC107" s="128"/>
      <c r="AOD107" s="128"/>
      <c r="AOE107" s="128"/>
      <c r="AOF107" s="128"/>
      <c r="AOG107" s="128"/>
      <c r="AOH107" s="128"/>
      <c r="AOI107" s="128"/>
      <c r="AOJ107" s="128"/>
      <c r="AOK107" s="128"/>
      <c r="AOL107" s="128"/>
      <c r="AOM107" s="128"/>
      <c r="AON107" s="128"/>
      <c r="AOO107" s="128"/>
      <c r="AOP107" s="128"/>
      <c r="AOQ107" s="128"/>
      <c r="AOR107" s="128"/>
      <c r="AOS107" s="128"/>
      <c r="AOT107" s="128"/>
      <c r="AOU107" s="128"/>
      <c r="AOV107" s="128"/>
      <c r="AOW107" s="128"/>
      <c r="AOX107" s="128"/>
      <c r="AOY107" s="128"/>
      <c r="AOZ107" s="128"/>
      <c r="APA107" s="128"/>
      <c r="APB107" s="128"/>
      <c r="APC107" s="128"/>
      <c r="APD107" s="128"/>
      <c r="APE107" s="128"/>
      <c r="APF107" s="128"/>
      <c r="APG107" s="128"/>
      <c r="APH107" s="128"/>
      <c r="API107" s="128"/>
      <c r="APJ107" s="128"/>
      <c r="APK107" s="128"/>
      <c r="APL107" s="128"/>
      <c r="APM107" s="128"/>
      <c r="APN107" s="128"/>
      <c r="APO107" s="128"/>
      <c r="APP107" s="128"/>
      <c r="APQ107" s="128"/>
      <c r="APR107" s="128"/>
      <c r="APS107" s="128"/>
      <c r="APT107" s="128"/>
      <c r="APU107" s="128"/>
      <c r="APV107" s="128"/>
      <c r="APW107" s="128"/>
      <c r="APX107" s="128"/>
      <c r="APY107" s="128"/>
      <c r="APZ107" s="128"/>
      <c r="AQA107" s="128"/>
      <c r="AQB107" s="128"/>
      <c r="AQC107" s="128"/>
      <c r="AQD107" s="128"/>
      <c r="AQE107" s="128"/>
      <c r="AQF107" s="128"/>
      <c r="AQG107" s="128"/>
      <c r="AQH107" s="128"/>
      <c r="AQI107" s="128"/>
      <c r="AQJ107" s="128"/>
      <c r="AQK107" s="128"/>
      <c r="AQL107" s="128"/>
      <c r="AQM107" s="128"/>
      <c r="AQN107" s="128"/>
      <c r="AQO107" s="128"/>
      <c r="AQP107" s="128"/>
      <c r="AQQ107" s="128"/>
      <c r="AQR107" s="128"/>
      <c r="AQS107" s="128"/>
      <c r="AQT107" s="128"/>
      <c r="AQU107" s="128"/>
      <c r="AQV107" s="128"/>
      <c r="AQW107" s="128"/>
      <c r="AQX107" s="128"/>
      <c r="AQY107" s="128"/>
      <c r="AQZ107" s="128"/>
      <c r="ARA107" s="128"/>
      <c r="ARB107" s="128"/>
      <c r="ARC107" s="128"/>
      <c r="ARD107" s="128"/>
      <c r="ARE107" s="128"/>
      <c r="ARF107" s="128"/>
      <c r="ARG107" s="128"/>
      <c r="ARH107" s="128"/>
      <c r="ARI107" s="128"/>
      <c r="ARJ107" s="128"/>
      <c r="ARK107" s="128"/>
      <c r="ARL107" s="128"/>
      <c r="ARM107" s="128"/>
      <c r="ARN107" s="128"/>
      <c r="ARO107" s="128"/>
      <c r="ARP107" s="128"/>
      <c r="ARQ107" s="128"/>
      <c r="ARR107" s="128"/>
      <c r="ARS107" s="128"/>
      <c r="ART107" s="128"/>
      <c r="ARU107" s="128"/>
      <c r="ARV107" s="128"/>
      <c r="ARW107" s="128"/>
      <c r="ARX107" s="128"/>
      <c r="ARY107" s="128"/>
      <c r="ARZ107" s="128"/>
      <c r="ASA107" s="128"/>
      <c r="ASB107" s="128"/>
      <c r="ASC107" s="128"/>
      <c r="ASD107" s="128"/>
      <c r="ASE107" s="128"/>
      <c r="ASF107" s="128"/>
      <c r="ASG107" s="128"/>
      <c r="ASH107" s="128"/>
      <c r="ASI107" s="128"/>
      <c r="ASJ107" s="128"/>
      <c r="ASK107" s="128"/>
      <c r="ASL107" s="128"/>
      <c r="ASM107" s="128"/>
      <c r="ASN107" s="128"/>
      <c r="ASO107" s="128"/>
      <c r="ASP107" s="128"/>
      <c r="ASQ107" s="128"/>
      <c r="ASR107" s="128"/>
      <c r="ASS107" s="128"/>
      <c r="AST107" s="128"/>
      <c r="ASU107" s="128"/>
      <c r="ASV107" s="128"/>
      <c r="ASW107" s="128"/>
      <c r="ASX107" s="128"/>
      <c r="ASY107" s="128"/>
      <c r="ASZ107" s="128"/>
      <c r="ATA107" s="128"/>
      <c r="ATB107" s="128"/>
      <c r="ATC107" s="128"/>
      <c r="ATD107" s="128"/>
      <c r="ATE107" s="128"/>
      <c r="ATF107" s="128"/>
      <c r="ATG107" s="128"/>
      <c r="ATH107" s="128"/>
      <c r="ATI107" s="128"/>
      <c r="ATJ107" s="128"/>
      <c r="ATK107" s="128"/>
      <c r="ATL107" s="128"/>
      <c r="ATM107" s="128"/>
      <c r="ATN107" s="128"/>
      <c r="ATO107" s="128"/>
      <c r="ATP107" s="128"/>
      <c r="ATQ107" s="128"/>
      <c r="ATR107" s="128"/>
      <c r="ATS107" s="128"/>
      <c r="ATT107" s="128"/>
      <c r="ATU107" s="128"/>
      <c r="ATV107" s="128"/>
      <c r="ATW107" s="128"/>
      <c r="ATX107" s="128"/>
      <c r="ATY107" s="128"/>
      <c r="ATZ107" s="128"/>
      <c r="AUA107" s="128"/>
      <c r="AUB107" s="128"/>
      <c r="AUC107" s="128"/>
      <c r="AUD107" s="128"/>
      <c r="AUE107" s="128"/>
      <c r="AUF107" s="128"/>
      <c r="AUG107" s="128"/>
      <c r="AUH107" s="128"/>
      <c r="AUI107" s="128"/>
      <c r="AUJ107" s="128"/>
      <c r="AUK107" s="128"/>
      <c r="AUL107" s="128"/>
      <c r="AUM107" s="128"/>
      <c r="AUN107" s="128"/>
      <c r="AUO107" s="128"/>
      <c r="AUP107" s="128"/>
      <c r="AUQ107" s="128"/>
      <c r="AUR107" s="128"/>
      <c r="AUS107" s="128"/>
      <c r="AUT107" s="128"/>
      <c r="AUU107" s="128"/>
      <c r="AUV107" s="128"/>
      <c r="AUW107" s="128"/>
      <c r="AUX107" s="128"/>
      <c r="AUY107" s="128"/>
      <c r="AUZ107" s="128"/>
      <c r="AVA107" s="128"/>
      <c r="AVB107" s="128"/>
      <c r="AVC107" s="128"/>
      <c r="AVD107" s="128"/>
      <c r="AVE107" s="128"/>
      <c r="AVF107" s="128"/>
      <c r="AVG107" s="128"/>
      <c r="AVH107" s="128"/>
      <c r="AVI107" s="128"/>
      <c r="AVJ107" s="128"/>
      <c r="AVK107" s="128"/>
      <c r="AVL107" s="22"/>
      <c r="AVM107" s="112"/>
      <c r="AVN107" s="128"/>
      <c r="AVO107" s="128"/>
      <c r="AVP107" s="128"/>
      <c r="AVQ107" s="128"/>
      <c r="AVR107" s="128"/>
      <c r="AVS107" s="128"/>
      <c r="AVT107" s="128"/>
      <c r="AVU107" s="128"/>
      <c r="AVV107" s="128"/>
      <c r="AVW107" s="128"/>
      <c r="AVX107" s="128"/>
      <c r="AVY107" s="128"/>
      <c r="AVZ107" s="128"/>
      <c r="AWA107" s="128"/>
      <c r="AWB107" s="128"/>
      <c r="AWC107" s="128"/>
      <c r="AWD107" s="128"/>
      <c r="AWE107" s="128"/>
      <c r="AWF107" s="128"/>
      <c r="AWG107" s="128"/>
      <c r="AWH107" s="128"/>
      <c r="AWI107" s="128"/>
      <c r="AWJ107" s="128"/>
      <c r="AWK107" s="128"/>
      <c r="AWL107" s="128"/>
      <c r="AWM107" s="128"/>
      <c r="AWN107" s="128"/>
      <c r="AWO107" s="128"/>
      <c r="AWP107" s="128"/>
      <c r="AWQ107" s="128"/>
      <c r="AWR107" s="128"/>
      <c r="AWS107" s="128"/>
      <c r="AWT107" s="128"/>
      <c r="AWU107" s="128"/>
      <c r="AWV107" s="128"/>
      <c r="AWW107" s="128"/>
      <c r="AWX107" s="128"/>
      <c r="AWY107" s="128"/>
      <c r="AWZ107" s="128"/>
      <c r="AXA107" s="128"/>
      <c r="AXB107" s="128"/>
      <c r="AXC107" s="128"/>
      <c r="AXD107" s="128"/>
      <c r="AXE107" s="128"/>
      <c r="AXF107" s="128"/>
      <c r="AXG107" s="128"/>
      <c r="AXH107" s="128"/>
      <c r="AXI107" s="128"/>
      <c r="AXJ107" s="128"/>
      <c r="AXK107" s="128"/>
      <c r="AXL107" s="128"/>
      <c r="AXM107" s="128"/>
      <c r="AXN107" s="128"/>
      <c r="AXO107" s="128"/>
      <c r="AXP107" s="128"/>
      <c r="AXQ107" s="128"/>
      <c r="AXR107" s="128"/>
      <c r="AXS107" s="128"/>
      <c r="AXT107" s="128"/>
      <c r="AXU107" s="128"/>
      <c r="AXV107" s="128"/>
      <c r="AXW107" s="128"/>
      <c r="AXX107" s="128"/>
      <c r="AXY107" s="128"/>
      <c r="AXZ107" s="128"/>
      <c r="AYA107" s="128"/>
      <c r="AYB107" s="128"/>
      <c r="AYC107" s="128"/>
      <c r="AYD107" s="128"/>
      <c r="AYE107" s="128"/>
      <c r="AYF107" s="128"/>
      <c r="AYG107" s="128"/>
      <c r="AYH107" s="128"/>
      <c r="AYI107" s="128"/>
      <c r="AYJ107" s="128"/>
      <c r="AYK107" s="128"/>
      <c r="AYL107" s="128"/>
      <c r="AYM107" s="128"/>
      <c r="AYN107" s="128"/>
      <c r="AYO107" s="128"/>
      <c r="AYP107" s="128"/>
      <c r="AYQ107" s="128"/>
      <c r="AYR107" s="128"/>
      <c r="AYS107" s="128"/>
      <c r="AYT107" s="128"/>
      <c r="AYU107" s="128"/>
      <c r="AYV107" s="128"/>
      <c r="AYW107" s="128"/>
      <c r="AYX107" s="128"/>
      <c r="AYY107" s="128"/>
      <c r="AYZ107" s="128"/>
      <c r="AZA107" s="128"/>
      <c r="AZB107" s="128"/>
      <c r="AZC107" s="128"/>
      <c r="AZD107" s="128"/>
      <c r="AZE107" s="128"/>
      <c r="AZF107" s="128"/>
      <c r="AZG107" s="128"/>
      <c r="AZH107" s="128"/>
      <c r="AZI107" s="128"/>
      <c r="AZJ107" s="128"/>
      <c r="AZK107" s="128"/>
      <c r="AZL107" s="128"/>
      <c r="AZM107" s="128"/>
      <c r="AZN107" s="128"/>
      <c r="AZO107" s="128"/>
      <c r="AZP107" s="128"/>
      <c r="AZQ107" s="128"/>
      <c r="AZR107" s="128"/>
      <c r="AZS107" s="128"/>
      <c r="AZT107" s="128"/>
      <c r="AZU107" s="128"/>
      <c r="AZV107" s="128"/>
      <c r="AZW107" s="128"/>
      <c r="AZX107" s="128"/>
      <c r="AZY107" s="128"/>
      <c r="AZZ107" s="128"/>
      <c r="BAA107" s="128"/>
      <c r="BAB107" s="128"/>
      <c r="BAC107" s="128"/>
      <c r="BAD107" s="128"/>
      <c r="BAE107" s="128"/>
      <c r="BAF107" s="128"/>
      <c r="BAG107" s="128"/>
      <c r="BAH107" s="128"/>
      <c r="BAI107" s="128"/>
      <c r="BAJ107" s="128"/>
      <c r="BAK107" s="128"/>
      <c r="BAL107" s="128"/>
      <c r="BAM107" s="128"/>
      <c r="BAN107" s="128"/>
      <c r="BAO107" s="128"/>
      <c r="BAP107" s="128"/>
      <c r="BAQ107" s="128"/>
      <c r="BAR107" s="128"/>
      <c r="BAS107" s="128"/>
      <c r="BAT107" s="128"/>
      <c r="BAU107" s="128"/>
      <c r="BAV107" s="128"/>
      <c r="BAW107" s="128"/>
      <c r="BAX107" s="128"/>
      <c r="BAY107" s="128"/>
      <c r="BAZ107" s="128"/>
      <c r="BBA107" s="128"/>
      <c r="BBB107" s="128"/>
      <c r="BBC107" s="128"/>
      <c r="BBD107" s="128"/>
      <c r="BBE107" s="128"/>
      <c r="BBF107" s="128"/>
      <c r="BBG107" s="128"/>
      <c r="BBH107" s="128"/>
      <c r="BBI107" s="128"/>
      <c r="BBJ107" s="128"/>
      <c r="BBK107" s="128"/>
      <c r="BBL107" s="128"/>
      <c r="BBM107" s="128"/>
      <c r="BBN107" s="128"/>
      <c r="BBO107" s="128"/>
      <c r="BBP107" s="128"/>
      <c r="BBQ107" s="128"/>
      <c r="BBR107" s="128"/>
      <c r="BBS107" s="128"/>
      <c r="BBT107" s="128"/>
      <c r="BBU107" s="128"/>
      <c r="BBV107" s="128"/>
      <c r="BBW107" s="128"/>
      <c r="BBX107" s="128"/>
      <c r="BBY107" s="128"/>
      <c r="BBZ107" s="128"/>
      <c r="BCA107" s="128"/>
      <c r="BCB107" s="128"/>
      <c r="BCC107" s="128"/>
      <c r="BCD107" s="128"/>
      <c r="BCE107" s="128"/>
      <c r="BCF107" s="128"/>
      <c r="BCG107" s="128"/>
      <c r="BCH107" s="128"/>
      <c r="BCI107" s="128"/>
      <c r="BCJ107" s="128"/>
      <c r="BCK107" s="128"/>
      <c r="BCL107" s="128"/>
      <c r="BCM107" s="128"/>
      <c r="BCN107" s="128"/>
      <c r="BCO107" s="128"/>
      <c r="BCP107" s="128"/>
      <c r="BCQ107" s="128"/>
      <c r="BCR107" s="128"/>
      <c r="BCS107" s="128"/>
      <c r="BCT107" s="128"/>
      <c r="BCU107" s="128"/>
      <c r="BCV107" s="128"/>
      <c r="BCW107" s="128"/>
      <c r="BCX107" s="128"/>
      <c r="BCY107" s="128"/>
      <c r="BCZ107" s="128"/>
      <c r="BDA107" s="128"/>
      <c r="BDB107" s="128"/>
      <c r="BDC107" s="128"/>
      <c r="BDD107" s="128"/>
      <c r="BDE107" s="128"/>
      <c r="BDF107" s="128"/>
      <c r="BDG107" s="128"/>
      <c r="BDH107" s="128"/>
      <c r="BDI107" s="128"/>
      <c r="BDJ107" s="128"/>
      <c r="BDK107" s="128"/>
      <c r="BDL107" s="128"/>
      <c r="BDM107" s="128"/>
      <c r="BDN107" s="128"/>
      <c r="BDO107" s="128"/>
      <c r="BDP107" s="128"/>
      <c r="BDQ107" s="128"/>
      <c r="BDR107" s="128"/>
      <c r="BDS107" s="128"/>
      <c r="BDT107" s="128"/>
      <c r="BDU107" s="128"/>
      <c r="BDV107" s="128"/>
      <c r="BDW107" s="128"/>
      <c r="BDX107" s="128"/>
      <c r="BDY107" s="128"/>
      <c r="BDZ107" s="128"/>
      <c r="BEA107" s="128"/>
      <c r="BEB107" s="128"/>
      <c r="BEC107" s="128"/>
      <c r="BED107" s="128"/>
      <c r="BEE107" s="128"/>
      <c r="BEF107" s="128"/>
      <c r="BEG107" s="128"/>
      <c r="BEH107" s="128"/>
      <c r="BEI107" s="128"/>
      <c r="BEJ107" s="128"/>
      <c r="BEK107" s="128"/>
      <c r="BEL107" s="128"/>
      <c r="BEM107" s="128"/>
      <c r="BEN107" s="128"/>
      <c r="BEO107" s="128"/>
      <c r="BEP107" s="128"/>
      <c r="BEQ107" s="128"/>
      <c r="BER107" s="128"/>
      <c r="BES107" s="128"/>
      <c r="BET107" s="128"/>
      <c r="BEU107" s="128"/>
      <c r="BEV107" s="128"/>
      <c r="BEW107" s="128"/>
      <c r="BEX107" s="128"/>
      <c r="BEY107" s="128"/>
      <c r="BEZ107" s="128"/>
      <c r="BFA107" s="128"/>
      <c r="BFB107" s="128"/>
      <c r="BFC107" s="128"/>
      <c r="BFD107" s="128"/>
      <c r="BFE107" s="128"/>
      <c r="BFF107" s="128"/>
      <c r="BFG107" s="128"/>
      <c r="BFH107" s="128"/>
      <c r="BFI107" s="128"/>
      <c r="BFJ107" s="128"/>
      <c r="BFK107" s="128"/>
      <c r="BFL107" s="128"/>
      <c r="BFM107" s="128"/>
      <c r="BFN107" s="128"/>
      <c r="BFO107" s="128"/>
      <c r="BFP107" s="128"/>
      <c r="BFQ107" s="128"/>
      <c r="BFR107" s="128"/>
      <c r="BFS107" s="128"/>
      <c r="BFT107" s="128"/>
      <c r="BFU107" s="128"/>
      <c r="BFV107" s="128"/>
      <c r="BFW107" s="128"/>
      <c r="BFX107" s="128"/>
      <c r="BFY107" s="128"/>
      <c r="BFZ107" s="128"/>
      <c r="BGA107" s="128"/>
      <c r="BGB107" s="128"/>
      <c r="BGC107" s="128"/>
      <c r="BGD107" s="128"/>
      <c r="BGE107" s="128"/>
      <c r="BGF107" s="128"/>
      <c r="BGG107" s="128"/>
      <c r="BGH107" s="128"/>
      <c r="BGI107" s="128"/>
      <c r="BGJ107" s="128"/>
      <c r="BGK107" s="128"/>
      <c r="BGL107" s="128"/>
      <c r="BGM107" s="128"/>
      <c r="BGN107" s="128"/>
      <c r="BGO107" s="128"/>
      <c r="BGP107" s="128"/>
      <c r="BGQ107" s="128"/>
      <c r="BGR107" s="128"/>
      <c r="BGS107" s="128"/>
      <c r="BGT107" s="128"/>
      <c r="BGU107" s="128"/>
      <c r="BGV107" s="128"/>
      <c r="BGW107" s="128"/>
      <c r="BGX107" s="128"/>
      <c r="BGY107" s="128"/>
      <c r="BGZ107" s="128"/>
      <c r="BHA107" s="128"/>
      <c r="BHB107" s="128"/>
      <c r="BHC107" s="128"/>
      <c r="BHD107" s="128"/>
      <c r="BHE107" s="128"/>
      <c r="BHF107" s="128"/>
      <c r="BHG107" s="128"/>
      <c r="BHH107" s="128"/>
      <c r="BHI107" s="128"/>
      <c r="BHJ107" s="128"/>
      <c r="BHK107" s="128"/>
      <c r="BHL107" s="128"/>
      <c r="BHM107" s="128"/>
      <c r="BHN107" s="128"/>
      <c r="BHO107" s="128"/>
      <c r="BHP107" s="128"/>
      <c r="BHQ107" s="128"/>
      <c r="BHR107" s="128"/>
      <c r="BHS107" s="128"/>
      <c r="BHT107" s="128"/>
      <c r="BHU107" s="128"/>
      <c r="BHV107" s="128"/>
      <c r="BHW107" s="128"/>
      <c r="BHX107" s="128"/>
      <c r="BHY107" s="128"/>
      <c r="BHZ107" s="128"/>
      <c r="BIA107" s="128"/>
      <c r="BIB107" s="128"/>
      <c r="BIC107" s="128"/>
      <c r="BID107" s="128"/>
      <c r="BIE107" s="128"/>
      <c r="BIF107" s="128"/>
      <c r="BIG107" s="128"/>
      <c r="BIH107" s="128"/>
      <c r="BII107" s="128"/>
      <c r="BIJ107" s="128"/>
      <c r="BIK107" s="128"/>
      <c r="BIL107" s="128"/>
      <c r="BIM107" s="128"/>
      <c r="BIN107" s="128"/>
      <c r="BIO107" s="128"/>
      <c r="BIP107" s="128"/>
      <c r="BIQ107" s="128"/>
      <c r="BIR107" s="128"/>
      <c r="BIS107" s="128"/>
      <c r="BIT107" s="128"/>
      <c r="BIU107" s="128"/>
      <c r="BIV107" s="128"/>
      <c r="BIW107" s="128"/>
      <c r="BIX107" s="128"/>
      <c r="BIY107" s="128"/>
      <c r="BIZ107" s="128"/>
      <c r="BJA107" s="128"/>
      <c r="BJB107" s="128"/>
      <c r="BJC107" s="128"/>
      <c r="BJD107" s="128"/>
      <c r="BJE107" s="128"/>
      <c r="BJF107" s="128"/>
      <c r="BJG107" s="128"/>
      <c r="BJH107" s="128"/>
      <c r="BJI107" s="128"/>
      <c r="BJJ107" s="128"/>
      <c r="BJK107" s="128"/>
      <c r="BJL107" s="128"/>
      <c r="BJM107" s="128"/>
      <c r="BJN107" s="128"/>
      <c r="BJO107" s="128"/>
      <c r="BJP107" s="128"/>
      <c r="BJQ107" s="128"/>
      <c r="BJR107" s="128"/>
      <c r="BJS107" s="128"/>
      <c r="BJT107" s="128"/>
      <c r="BJU107" s="128"/>
      <c r="BJV107" s="128"/>
      <c r="BJW107" s="128"/>
      <c r="BJX107" s="128"/>
      <c r="BJY107" s="128"/>
      <c r="BJZ107" s="128"/>
      <c r="BKA107" s="128"/>
      <c r="BKB107" s="128"/>
      <c r="BKC107" s="128"/>
      <c r="BKD107" s="128"/>
      <c r="BKE107" s="128"/>
      <c r="BKF107" s="128"/>
      <c r="BKG107" s="128"/>
      <c r="BKH107" s="128"/>
      <c r="BKI107" s="128"/>
      <c r="BKJ107" s="128"/>
      <c r="BKK107" s="128"/>
      <c r="BKL107" s="128"/>
      <c r="BKM107" s="128"/>
      <c r="BKN107" s="128"/>
      <c r="BKO107" s="128"/>
      <c r="BKP107" s="128"/>
      <c r="BKQ107" s="128"/>
      <c r="BKR107" s="128"/>
      <c r="BKS107" s="128"/>
      <c r="BKT107" s="128"/>
      <c r="BKU107" s="128"/>
      <c r="BKV107" s="128"/>
      <c r="BKW107" s="128"/>
      <c r="BKX107" s="128"/>
      <c r="BKY107" s="128"/>
      <c r="BKZ107" s="128"/>
      <c r="BLA107" s="128"/>
      <c r="BLB107" s="128"/>
      <c r="BLC107" s="128"/>
      <c r="BLD107" s="128"/>
      <c r="BLE107" s="128"/>
      <c r="BLF107" s="128"/>
      <c r="BLG107" s="128"/>
      <c r="BLH107" s="128"/>
      <c r="BLI107" s="128"/>
      <c r="BLJ107" s="128"/>
      <c r="BLK107" s="128"/>
      <c r="BLL107" s="128"/>
      <c r="BLM107" s="128"/>
      <c r="BLN107" s="128"/>
      <c r="BLO107" s="128"/>
      <c r="BLP107" s="128"/>
      <c r="BLQ107" s="128"/>
      <c r="BLR107" s="128"/>
      <c r="BLS107" s="128"/>
      <c r="BLT107" s="128"/>
      <c r="BLU107" s="128"/>
      <c r="BLV107" s="128"/>
      <c r="BLW107" s="128"/>
      <c r="BLX107" s="128"/>
      <c r="BLY107" s="128"/>
      <c r="BLZ107" s="128"/>
      <c r="BMA107" s="128"/>
      <c r="BMB107" s="128"/>
      <c r="BMC107" s="128"/>
      <c r="BMD107" s="128"/>
      <c r="BME107" s="128"/>
      <c r="BMF107" s="128"/>
      <c r="BMG107" s="128"/>
      <c r="BMH107" s="128"/>
      <c r="BMI107" s="128"/>
      <c r="BMJ107" s="128"/>
      <c r="BMK107" s="128"/>
      <c r="BML107" s="128"/>
      <c r="BMM107" s="128"/>
      <c r="BMN107" s="128"/>
      <c r="BMO107" s="128"/>
      <c r="BMP107" s="128"/>
      <c r="BMQ107" s="128"/>
      <c r="BMR107" s="128"/>
      <c r="BMS107" s="128"/>
      <c r="BMT107" s="128"/>
      <c r="BMU107" s="128"/>
      <c r="BMV107" s="128"/>
      <c r="BMW107" s="128"/>
      <c r="BMX107" s="128"/>
      <c r="BMY107" s="128"/>
      <c r="BMZ107" s="128"/>
      <c r="BNA107" s="128"/>
      <c r="BNB107" s="128"/>
      <c r="BNC107" s="128"/>
      <c r="BND107" s="128"/>
      <c r="BNE107" s="128"/>
      <c r="BNF107" s="128"/>
      <c r="BNG107" s="128"/>
      <c r="BNH107" s="128"/>
      <c r="BNI107" s="128"/>
      <c r="BNJ107" s="128"/>
      <c r="BNK107" s="128"/>
      <c r="BNL107" s="128"/>
      <c r="BNM107" s="128"/>
      <c r="BNN107" s="128"/>
      <c r="BNO107" s="128"/>
      <c r="BNP107" s="128"/>
      <c r="BNQ107" s="128"/>
      <c r="BNR107" s="128"/>
      <c r="BNS107" s="128"/>
      <c r="BNT107" s="128"/>
      <c r="BNU107" s="128"/>
      <c r="BNV107" s="128"/>
      <c r="BNW107" s="128"/>
      <c r="BNX107" s="128"/>
      <c r="BNY107" s="128"/>
      <c r="BNZ107" s="128"/>
      <c r="BOA107" s="128"/>
      <c r="BOB107" s="128"/>
      <c r="BOC107" s="128"/>
      <c r="BOD107" s="128"/>
      <c r="BOE107" s="128"/>
      <c r="BOF107" s="128"/>
      <c r="BOG107" s="128"/>
      <c r="BOH107" s="128"/>
      <c r="BOI107" s="128"/>
      <c r="BOJ107" s="128"/>
      <c r="BOK107" s="128"/>
      <c r="BOL107" s="128"/>
      <c r="BOM107" s="128"/>
      <c r="BON107" s="128"/>
      <c r="BOO107" s="128"/>
      <c r="BOP107" s="128"/>
      <c r="BOQ107" s="128"/>
      <c r="BOR107" s="128"/>
      <c r="BOS107" s="128"/>
      <c r="BOT107" s="128"/>
      <c r="BOU107" s="128"/>
      <c r="BOV107" s="128"/>
      <c r="BOW107" s="128"/>
      <c r="BOX107" s="128"/>
      <c r="BOY107" s="128"/>
      <c r="BOZ107" s="128"/>
      <c r="BPA107" s="128"/>
      <c r="BPB107" s="128"/>
      <c r="BPC107" s="128"/>
      <c r="BPD107" s="128"/>
      <c r="BPE107" s="128"/>
      <c r="BPF107" s="128"/>
      <c r="BPG107" s="128"/>
      <c r="BPH107" s="128"/>
      <c r="BPI107" s="128"/>
      <c r="BPJ107" s="128"/>
      <c r="BPK107" s="128"/>
      <c r="BPL107" s="128"/>
      <c r="BPM107" s="128"/>
      <c r="BPN107" s="128"/>
      <c r="BPO107" s="128"/>
      <c r="BPP107" s="128"/>
      <c r="BPQ107" s="128"/>
      <c r="BPR107" s="128"/>
      <c r="BPS107" s="128"/>
      <c r="BPT107" s="128"/>
      <c r="BPU107" s="128"/>
      <c r="BPV107" s="128"/>
      <c r="BPW107" s="128"/>
      <c r="BPX107" s="128"/>
      <c r="BPY107" s="128"/>
      <c r="BPZ107" s="128"/>
      <c r="BQA107" s="128"/>
      <c r="BQB107" s="128"/>
      <c r="BQC107" s="128"/>
      <c r="BQD107" s="128"/>
      <c r="BQE107" s="128"/>
      <c r="BQF107" s="128"/>
      <c r="BQG107" s="128"/>
      <c r="BQH107" s="128"/>
      <c r="BQI107" s="128"/>
      <c r="BQJ107" s="128"/>
      <c r="BQK107" s="128"/>
      <c r="BQL107" s="128"/>
      <c r="BQM107" s="128"/>
      <c r="BQN107" s="128"/>
      <c r="BQO107" s="128"/>
      <c r="BQP107" s="128"/>
      <c r="BQQ107" s="128"/>
      <c r="BQR107" s="128"/>
      <c r="BQS107" s="128"/>
      <c r="BQT107" s="128"/>
      <c r="BQU107" s="128"/>
      <c r="BQV107" s="128"/>
      <c r="BQW107" s="128"/>
      <c r="BQX107" s="128"/>
      <c r="BQY107" s="128"/>
      <c r="BQZ107" s="128"/>
      <c r="BRA107" s="128"/>
      <c r="BRB107" s="128"/>
      <c r="BRC107" s="128"/>
      <c r="BRD107" s="128"/>
      <c r="BRE107" s="128"/>
      <c r="BRF107" s="128"/>
      <c r="BRG107" s="128"/>
      <c r="BRH107" s="128"/>
      <c r="BRI107" s="128"/>
      <c r="BRJ107" s="128"/>
      <c r="BRK107" s="128"/>
      <c r="BRL107" s="128"/>
      <c r="BRM107" s="128"/>
      <c r="BRN107" s="128"/>
      <c r="BRO107" s="128"/>
      <c r="BRP107" s="128"/>
      <c r="BRQ107" s="128"/>
      <c r="BRR107" s="128"/>
      <c r="BRS107" s="128"/>
      <c r="BRT107" s="128"/>
      <c r="BRU107" s="128"/>
      <c r="BRV107" s="128"/>
      <c r="BRW107" s="128"/>
      <c r="BRX107" s="128"/>
      <c r="BRY107" s="128"/>
      <c r="BRZ107" s="128"/>
      <c r="BSA107" s="128"/>
      <c r="BSB107" s="128"/>
      <c r="BSC107" s="128"/>
      <c r="BSD107" s="128"/>
      <c r="BSE107" s="128"/>
      <c r="BSF107" s="128"/>
      <c r="BSG107" s="128"/>
      <c r="BSH107" s="128"/>
      <c r="BSI107" s="128"/>
      <c r="BSJ107" s="128"/>
      <c r="BSK107" s="128"/>
      <c r="BSL107" s="128"/>
      <c r="BSM107" s="128"/>
      <c r="BSN107" s="128"/>
      <c r="BSO107" s="128"/>
      <c r="BSP107" s="128"/>
      <c r="BSQ107" s="128"/>
      <c r="BSR107" s="128"/>
      <c r="BSS107" s="128"/>
      <c r="BST107" s="128"/>
      <c r="BSU107" s="128"/>
      <c r="BSV107" s="128"/>
      <c r="BSW107" s="128"/>
      <c r="BSX107" s="128"/>
      <c r="BSY107" s="128"/>
      <c r="BSZ107" s="128"/>
      <c r="BTA107" s="128"/>
      <c r="BTB107" s="128"/>
      <c r="BTC107" s="128"/>
      <c r="BTD107" s="128"/>
      <c r="BTE107" s="128"/>
      <c r="BTF107" s="128"/>
      <c r="BTG107" s="128"/>
      <c r="BTH107" s="128"/>
      <c r="BTI107" s="128"/>
      <c r="BTJ107" s="128"/>
      <c r="BTK107" s="128"/>
      <c r="BTL107" s="128"/>
      <c r="BTM107" s="128"/>
      <c r="BTN107" s="128"/>
      <c r="BTO107" s="128"/>
      <c r="BTP107" s="128"/>
      <c r="BTQ107" s="128"/>
      <c r="BTR107" s="128"/>
      <c r="BTS107" s="128"/>
      <c r="BTT107" s="128"/>
      <c r="BTU107" s="128"/>
      <c r="BTV107" s="128"/>
      <c r="BTW107" s="128"/>
      <c r="BTX107" s="128"/>
      <c r="BTY107" s="128"/>
      <c r="BTZ107" s="128"/>
      <c r="BUA107" s="128"/>
      <c r="BUB107" s="128"/>
      <c r="BUC107" s="128"/>
      <c r="BUD107" s="128"/>
      <c r="BUE107" s="128"/>
      <c r="BUF107" s="128"/>
      <c r="BUG107" s="128"/>
      <c r="BUH107" s="128"/>
      <c r="BUI107" s="128"/>
      <c r="BUJ107" s="128"/>
      <c r="BUK107" s="128"/>
      <c r="BUL107" s="128"/>
      <c r="BUM107" s="128"/>
      <c r="BUN107" s="128"/>
      <c r="BUO107" s="128"/>
      <c r="BUP107" s="128"/>
      <c r="BUQ107" s="128"/>
      <c r="BUR107" s="128"/>
      <c r="BUS107" s="128"/>
      <c r="BUT107" s="128"/>
      <c r="BUU107" s="128"/>
      <c r="BUV107" s="128"/>
      <c r="BUW107" s="128"/>
      <c r="BUX107" s="128"/>
      <c r="BUY107" s="128"/>
      <c r="BUZ107" s="128"/>
      <c r="BVA107" s="128"/>
      <c r="BVB107" s="128"/>
      <c r="BVC107" s="128"/>
      <c r="BVD107" s="128"/>
      <c r="BVE107" s="128"/>
      <c r="BVF107" s="128"/>
      <c r="BVG107" s="128"/>
      <c r="BVH107" s="128"/>
      <c r="BVI107" s="128"/>
      <c r="BVJ107" s="128"/>
      <c r="BVK107" s="128"/>
      <c r="BVL107" s="128"/>
      <c r="BVM107" s="128"/>
      <c r="BVN107" s="128"/>
      <c r="BVO107" s="128"/>
      <c r="BVP107" s="128"/>
      <c r="BVQ107" s="128"/>
      <c r="BVR107" s="128"/>
      <c r="BVS107" s="128"/>
      <c r="BVT107" s="128"/>
      <c r="BVU107" s="128"/>
      <c r="BVV107" s="128"/>
      <c r="BVW107" s="128"/>
      <c r="BVX107" s="128"/>
      <c r="BVY107" s="128"/>
      <c r="BVZ107" s="128"/>
      <c r="BWA107" s="128"/>
      <c r="BWB107" s="128"/>
      <c r="BWC107" s="128"/>
      <c r="BWD107" s="128"/>
      <c r="BWE107" s="128"/>
      <c r="BWF107" s="128"/>
      <c r="BWG107" s="128"/>
      <c r="BWH107" s="128"/>
      <c r="BWI107" s="128"/>
      <c r="BWJ107" s="128"/>
      <c r="BWK107" s="128"/>
      <c r="BWL107" s="128"/>
      <c r="BWM107" s="128"/>
      <c r="BWN107" s="128"/>
      <c r="BWO107" s="128"/>
      <c r="BWP107" s="128"/>
      <c r="BWQ107" s="128"/>
      <c r="BWR107" s="128"/>
      <c r="BWS107" s="128"/>
      <c r="BWT107" s="128"/>
      <c r="BWU107" s="128"/>
      <c r="BWV107" s="128"/>
      <c r="BWW107" s="128"/>
      <c r="BWX107" s="128"/>
      <c r="BWY107" s="128"/>
      <c r="BWZ107" s="128"/>
      <c r="BXA107" s="128"/>
      <c r="BXB107" s="128"/>
      <c r="BXC107" s="128"/>
      <c r="BXD107" s="128"/>
      <c r="BXE107" s="128"/>
      <c r="BXF107" s="128"/>
      <c r="BXG107" s="128"/>
      <c r="BXH107" s="128"/>
      <c r="BXI107" s="128"/>
      <c r="BXJ107" s="128"/>
      <c r="BXK107" s="128"/>
      <c r="BXL107" s="128"/>
      <c r="BXM107" s="128"/>
      <c r="BXN107" s="128"/>
      <c r="BXO107" s="128"/>
      <c r="BXP107" s="128"/>
      <c r="BXQ107" s="128"/>
      <c r="BXR107" s="128"/>
      <c r="BXS107" s="128"/>
      <c r="BXT107" s="128"/>
      <c r="BXU107" s="128"/>
      <c r="BXV107" s="128"/>
      <c r="BXW107" s="128"/>
      <c r="BXX107" s="128"/>
      <c r="BXY107" s="128"/>
      <c r="BXZ107" s="128"/>
      <c r="BYA107" s="128"/>
      <c r="BYB107" s="128"/>
      <c r="BYC107" s="128"/>
      <c r="BYD107" s="128"/>
      <c r="BYE107" s="128"/>
      <c r="BYF107" s="128"/>
      <c r="BYG107" s="128"/>
      <c r="BYH107" s="128"/>
      <c r="BYI107" s="128"/>
      <c r="BYJ107" s="128"/>
      <c r="BYK107" s="2"/>
    </row>
    <row r="108" spans="1:2013" x14ac:dyDescent="0.35">
      <c r="A108" s="198"/>
      <c r="B108" s="308"/>
      <c r="C108" s="80"/>
      <c r="D108" s="99"/>
      <c r="E108" s="102"/>
      <c r="F108" s="326"/>
      <c r="G108" s="329"/>
      <c r="H108" s="328"/>
      <c r="I108" s="128"/>
      <c r="J108" s="344"/>
      <c r="K108" s="329"/>
      <c r="L108" s="329"/>
      <c r="M108" s="21"/>
      <c r="N108" s="21"/>
      <c r="O108" s="329"/>
      <c r="P108" s="329"/>
      <c r="Q108" s="329"/>
      <c r="R108" s="21"/>
      <c r="S108" s="21"/>
      <c r="T108" s="329"/>
      <c r="U108" s="329"/>
      <c r="V108" s="329"/>
      <c r="W108" s="21"/>
      <c r="X108" s="21"/>
      <c r="Y108" s="329"/>
      <c r="Z108" s="329"/>
      <c r="AA108" s="329"/>
      <c r="AB108" s="21"/>
      <c r="AC108" s="21"/>
      <c r="AD108" s="329"/>
      <c r="AE108" s="329"/>
      <c r="AF108" s="329"/>
      <c r="AG108" s="21"/>
      <c r="AH108" s="21"/>
      <c r="AI108" s="329"/>
      <c r="AJ108" s="329"/>
      <c r="AK108" s="329"/>
      <c r="AL108" s="21"/>
      <c r="AM108" s="21"/>
      <c r="AN108" s="329"/>
      <c r="AO108" s="329"/>
      <c r="AP108" s="329"/>
      <c r="AQ108" s="21"/>
      <c r="AR108" s="21"/>
      <c r="AS108" s="329"/>
      <c r="AT108" s="329"/>
      <c r="AU108" s="329"/>
      <c r="AV108" s="21"/>
      <c r="AW108" s="21"/>
      <c r="AX108" s="329"/>
      <c r="AY108" s="329"/>
      <c r="AZ108" s="329"/>
      <c r="BA108" s="21"/>
      <c r="BB108" s="21"/>
      <c r="BC108" s="329"/>
      <c r="BD108" s="329"/>
      <c r="BE108" s="329"/>
      <c r="BF108" s="21"/>
      <c r="BG108" s="21"/>
      <c r="BH108" s="329"/>
      <c r="BI108" s="329"/>
      <c r="BJ108" s="329"/>
      <c r="BK108" s="21"/>
      <c r="BL108" s="21"/>
      <c r="BM108" s="329"/>
      <c r="BN108" s="329"/>
      <c r="BO108" s="329"/>
      <c r="BP108" s="21"/>
      <c r="BQ108" s="21"/>
      <c r="BR108" s="329"/>
      <c r="BS108" s="329"/>
      <c r="BT108" s="329"/>
      <c r="BU108" s="21"/>
      <c r="BV108" s="21"/>
      <c r="BW108" s="329"/>
      <c r="BX108" s="329"/>
      <c r="BY108" s="329"/>
      <c r="BZ108" s="21"/>
      <c r="CA108" s="21"/>
      <c r="CB108" s="329"/>
      <c r="CC108" s="329"/>
      <c r="CD108" s="329"/>
      <c r="CE108" s="21"/>
      <c r="CF108" s="21"/>
      <c r="CG108" s="329"/>
      <c r="CH108" s="329"/>
      <c r="CI108" s="329"/>
      <c r="CJ108" s="21"/>
      <c r="CK108" s="21"/>
      <c r="CL108" s="329"/>
      <c r="CM108" s="329"/>
      <c r="CN108" s="329"/>
      <c r="CO108" s="21"/>
      <c r="CP108" s="21"/>
      <c r="CQ108" s="329"/>
      <c r="CR108" s="329"/>
      <c r="CS108" s="329"/>
      <c r="CT108" s="21"/>
      <c r="CU108" s="21"/>
      <c r="CV108" s="329"/>
      <c r="CW108" s="329"/>
      <c r="CX108" s="329"/>
      <c r="CY108" s="21"/>
      <c r="CZ108" s="21"/>
      <c r="DA108" s="329"/>
      <c r="DB108" s="329"/>
      <c r="DC108" s="329"/>
      <c r="DD108" s="21"/>
      <c r="DE108" s="21"/>
      <c r="DF108" s="329"/>
      <c r="DG108" s="329"/>
      <c r="DH108" s="329"/>
      <c r="DI108" s="21"/>
      <c r="DJ108" s="21"/>
      <c r="DK108" s="329"/>
      <c r="DL108" s="329"/>
      <c r="DM108" s="329"/>
      <c r="DN108" s="21"/>
      <c r="DO108" s="21"/>
      <c r="DP108" s="329"/>
      <c r="DQ108" s="329"/>
      <c r="DR108" s="329"/>
      <c r="DS108" s="21"/>
      <c r="DT108" s="21"/>
      <c r="DU108" s="329"/>
      <c r="DV108" s="329"/>
      <c r="DW108" s="329"/>
      <c r="DX108" s="21"/>
      <c r="DY108" s="21"/>
      <c r="DZ108" s="329"/>
      <c r="EA108" s="329"/>
      <c r="EB108" s="329"/>
      <c r="EC108" s="21"/>
      <c r="ED108" s="21"/>
      <c r="EE108" s="329"/>
      <c r="EF108" s="329"/>
      <c r="EG108" s="329"/>
      <c r="EH108" s="21"/>
      <c r="EI108" s="21"/>
      <c r="EJ108" s="329"/>
      <c r="EK108" s="329"/>
      <c r="EL108" s="329"/>
      <c r="EM108" s="21"/>
      <c r="EN108" s="21"/>
      <c r="EO108" s="329"/>
      <c r="EP108" s="329"/>
      <c r="EQ108" s="329"/>
      <c r="ER108" s="21"/>
      <c r="ES108" s="21"/>
      <c r="ET108" s="329"/>
      <c r="EU108" s="329"/>
      <c r="EV108" s="329"/>
      <c r="EW108" s="21"/>
      <c r="EX108" s="21"/>
      <c r="EY108" s="329"/>
      <c r="EZ108" s="329"/>
      <c r="FA108" s="329"/>
      <c r="FB108" s="21"/>
      <c r="FC108" s="21"/>
      <c r="FD108" s="329"/>
      <c r="FE108" s="329"/>
      <c r="FF108" s="329"/>
      <c r="FG108" s="21"/>
      <c r="FH108" s="21"/>
      <c r="FI108" s="329"/>
      <c r="FJ108" s="329"/>
      <c r="FK108" s="329"/>
      <c r="FL108" s="21"/>
      <c r="FM108" s="21"/>
      <c r="FN108" s="329"/>
      <c r="FO108" s="329"/>
      <c r="FP108" s="329"/>
      <c r="FQ108" s="21"/>
      <c r="FR108" s="21"/>
      <c r="FS108" s="329"/>
      <c r="FT108" s="329"/>
      <c r="FU108" s="329"/>
      <c r="FV108" s="21"/>
      <c r="FW108" s="21"/>
      <c r="FX108" s="329"/>
      <c r="FY108" s="329"/>
      <c r="FZ108" s="329"/>
      <c r="GA108" s="21"/>
      <c r="GB108" s="21"/>
      <c r="GC108" s="329"/>
      <c r="GD108" s="329"/>
      <c r="GE108" s="329"/>
      <c r="GF108" s="21"/>
      <c r="GG108" s="21"/>
      <c r="GH108" s="329"/>
      <c r="GI108" s="329"/>
      <c r="GJ108" s="329"/>
      <c r="GK108" s="21"/>
      <c r="GL108" s="21"/>
      <c r="GM108" s="329"/>
      <c r="GN108" s="329"/>
      <c r="GO108" s="329"/>
      <c r="GP108" s="21"/>
      <c r="GQ108" s="21"/>
      <c r="GR108" s="329"/>
      <c r="GS108" s="329"/>
      <c r="GT108" s="329"/>
      <c r="GU108" s="21"/>
      <c r="GV108" s="21"/>
      <c r="GW108" s="329"/>
      <c r="GX108" s="329"/>
      <c r="GY108" s="329"/>
      <c r="GZ108" s="21"/>
      <c r="HA108" s="21"/>
      <c r="HB108" s="329"/>
      <c r="HC108" s="329"/>
      <c r="HD108" s="329"/>
      <c r="HE108" s="21"/>
      <c r="HF108" s="21"/>
      <c r="HG108" s="329"/>
      <c r="HH108" s="329"/>
      <c r="HI108" s="329"/>
      <c r="HJ108" s="21"/>
      <c r="HK108" s="21"/>
      <c r="HL108" s="329"/>
      <c r="HM108" s="329"/>
      <c r="HN108" s="329"/>
      <c r="HO108" s="21"/>
      <c r="HP108" s="21"/>
      <c r="HQ108" s="329"/>
      <c r="HR108" s="329"/>
      <c r="HS108" s="329"/>
      <c r="HT108" s="21"/>
      <c r="HU108" s="21"/>
      <c r="HV108" s="329"/>
      <c r="HW108" s="329"/>
      <c r="HX108" s="329"/>
      <c r="HY108" s="21"/>
      <c r="HZ108" s="21"/>
      <c r="IA108" s="329"/>
      <c r="IB108" s="329"/>
      <c r="IC108" s="329"/>
      <c r="ID108" s="21"/>
      <c r="IE108" s="21"/>
      <c r="IF108" s="329"/>
      <c r="IG108" s="329"/>
      <c r="IH108" s="329"/>
      <c r="II108" s="21"/>
      <c r="IJ108" s="21"/>
      <c r="IK108" s="329"/>
      <c r="IL108" s="329"/>
      <c r="IM108" s="329"/>
      <c r="IN108" s="21"/>
      <c r="IO108" s="21"/>
      <c r="IP108" s="329"/>
      <c r="IQ108" s="329"/>
      <c r="IR108" s="329"/>
      <c r="IS108" s="21"/>
      <c r="IT108" s="21"/>
      <c r="IU108" s="329"/>
      <c r="IV108" s="329"/>
      <c r="IW108" s="329"/>
      <c r="IX108" s="21"/>
      <c r="IY108" s="21"/>
      <c r="IZ108" s="117"/>
      <c r="JA108" s="30"/>
      <c r="JB108" s="128"/>
      <c r="JC108" s="128"/>
      <c r="JD108" s="128"/>
      <c r="JE108" s="128"/>
      <c r="JF108" s="128"/>
      <c r="JG108" s="128"/>
      <c r="JH108" s="128"/>
      <c r="JI108" s="128"/>
      <c r="JJ108" s="128"/>
      <c r="JK108" s="128"/>
      <c r="JL108" s="128"/>
      <c r="JM108" s="128"/>
      <c r="JN108" s="128"/>
      <c r="JO108" s="128"/>
      <c r="JP108" s="128"/>
      <c r="JQ108" s="128"/>
      <c r="JR108" s="128"/>
      <c r="JS108" s="128"/>
      <c r="JT108" s="128"/>
      <c r="JU108" s="128"/>
      <c r="JV108" s="128"/>
      <c r="JW108" s="128"/>
      <c r="JX108" s="128"/>
      <c r="JY108" s="128"/>
      <c r="JZ108" s="128"/>
      <c r="KA108" s="128"/>
      <c r="KB108" s="128"/>
      <c r="KC108" s="128"/>
      <c r="KD108" s="128"/>
      <c r="KE108" s="128"/>
      <c r="KF108" s="128"/>
      <c r="KG108" s="128"/>
      <c r="KH108" s="128"/>
      <c r="KI108" s="128"/>
      <c r="KJ108" s="128"/>
      <c r="KK108" s="128"/>
      <c r="KL108" s="128"/>
      <c r="KM108" s="128"/>
      <c r="KN108" s="128"/>
      <c r="KO108" s="128"/>
      <c r="KP108" s="128"/>
      <c r="KQ108" s="128"/>
      <c r="KR108" s="128"/>
      <c r="KS108" s="128"/>
      <c r="KT108" s="128"/>
      <c r="KU108" s="128"/>
      <c r="KV108" s="128"/>
      <c r="KW108" s="128"/>
      <c r="KX108" s="128"/>
      <c r="KY108" s="128"/>
      <c r="KZ108" s="128"/>
      <c r="LA108" s="128"/>
      <c r="LB108" s="128"/>
      <c r="LC108" s="128"/>
      <c r="LD108" s="128"/>
      <c r="LE108" s="128"/>
      <c r="LF108" s="128"/>
      <c r="LG108" s="128"/>
      <c r="LH108" s="128"/>
      <c r="LI108" s="128"/>
      <c r="LJ108" s="128"/>
      <c r="LK108" s="128"/>
      <c r="LL108" s="128"/>
      <c r="LM108" s="128"/>
      <c r="LN108" s="128"/>
      <c r="LO108" s="128"/>
      <c r="LP108" s="128"/>
      <c r="LQ108" s="128"/>
      <c r="LR108" s="128"/>
      <c r="LS108" s="128"/>
      <c r="LT108" s="128"/>
      <c r="LU108" s="128"/>
      <c r="LV108" s="128"/>
      <c r="LW108" s="128"/>
      <c r="LX108" s="128"/>
      <c r="LY108" s="128"/>
      <c r="LZ108" s="128"/>
      <c r="MA108" s="128"/>
      <c r="MB108" s="128"/>
      <c r="MC108" s="128"/>
      <c r="MD108" s="128"/>
      <c r="ME108" s="128"/>
      <c r="MF108" s="128"/>
      <c r="MG108" s="128"/>
      <c r="MH108" s="128"/>
      <c r="MI108" s="128"/>
      <c r="MJ108" s="128"/>
      <c r="MK108" s="128"/>
      <c r="ML108" s="128"/>
      <c r="MM108" s="128"/>
      <c r="MN108" s="128"/>
      <c r="MO108" s="128"/>
      <c r="MP108" s="128"/>
      <c r="MQ108" s="128"/>
      <c r="MR108" s="128"/>
      <c r="MS108" s="128"/>
      <c r="MT108" s="128"/>
      <c r="MU108" s="128"/>
      <c r="MV108" s="128"/>
      <c r="MW108" s="128"/>
      <c r="MX108" s="128"/>
      <c r="MY108" s="128"/>
      <c r="MZ108" s="128"/>
      <c r="NA108" s="128"/>
      <c r="NB108" s="128"/>
      <c r="NC108" s="128"/>
      <c r="ND108" s="128"/>
      <c r="NE108" s="128"/>
      <c r="NF108" s="128"/>
      <c r="NG108" s="128"/>
      <c r="NH108" s="128"/>
      <c r="NI108" s="128"/>
      <c r="NJ108" s="128"/>
      <c r="NK108" s="128"/>
      <c r="NL108" s="128"/>
      <c r="NM108" s="128"/>
      <c r="NN108" s="128"/>
      <c r="NO108" s="128"/>
      <c r="NP108" s="128"/>
      <c r="NQ108" s="128"/>
      <c r="NR108" s="128"/>
      <c r="NS108" s="128"/>
      <c r="NT108" s="128"/>
      <c r="NU108" s="128"/>
      <c r="NV108" s="128"/>
      <c r="NW108" s="128"/>
      <c r="NX108" s="128"/>
      <c r="NY108" s="128"/>
      <c r="NZ108" s="128"/>
      <c r="OA108" s="128"/>
      <c r="OB108" s="128"/>
      <c r="OC108" s="128"/>
      <c r="OD108" s="128"/>
      <c r="OE108" s="128"/>
      <c r="OF108" s="128"/>
      <c r="OG108" s="128"/>
      <c r="OH108" s="128"/>
      <c r="OI108" s="128"/>
      <c r="OJ108" s="128"/>
      <c r="OK108" s="128"/>
      <c r="OL108" s="128"/>
      <c r="OM108" s="128"/>
      <c r="ON108" s="128"/>
      <c r="OO108" s="128"/>
      <c r="OP108" s="128"/>
      <c r="OQ108" s="128"/>
      <c r="OR108" s="128"/>
      <c r="OS108" s="128"/>
      <c r="OT108" s="128"/>
      <c r="OU108" s="128"/>
      <c r="OV108" s="128"/>
      <c r="OW108" s="128"/>
      <c r="OX108" s="128"/>
      <c r="OY108" s="128"/>
      <c r="OZ108" s="128"/>
      <c r="PA108" s="128"/>
      <c r="PB108" s="128"/>
      <c r="PC108" s="128"/>
      <c r="PD108" s="128"/>
      <c r="PE108" s="128"/>
      <c r="PF108" s="128"/>
      <c r="PG108" s="128"/>
      <c r="PH108" s="128"/>
      <c r="PI108" s="128"/>
      <c r="PJ108" s="128"/>
      <c r="PK108" s="128"/>
      <c r="PL108" s="128"/>
      <c r="PM108" s="128"/>
      <c r="PN108" s="128"/>
      <c r="PO108" s="128"/>
      <c r="PP108" s="128"/>
      <c r="PQ108" s="128"/>
      <c r="PR108" s="128"/>
      <c r="PS108" s="128"/>
      <c r="PT108" s="128"/>
      <c r="PU108" s="128"/>
      <c r="PV108" s="128"/>
      <c r="PW108" s="128"/>
      <c r="PX108" s="128"/>
      <c r="PY108" s="128"/>
      <c r="PZ108" s="128"/>
      <c r="QA108" s="128"/>
      <c r="QB108" s="128"/>
      <c r="QC108" s="128"/>
      <c r="QD108" s="128"/>
      <c r="QE108" s="128"/>
      <c r="QF108" s="128"/>
      <c r="QG108" s="128"/>
      <c r="QH108" s="128"/>
      <c r="QI108" s="128"/>
      <c r="QJ108" s="128"/>
      <c r="QK108" s="128"/>
      <c r="QL108" s="128"/>
      <c r="QM108" s="128"/>
      <c r="QN108" s="128"/>
      <c r="QO108" s="128"/>
      <c r="QP108" s="128"/>
      <c r="QQ108" s="128"/>
      <c r="QR108" s="128"/>
      <c r="QS108" s="128"/>
      <c r="QT108" s="128"/>
      <c r="QU108" s="128"/>
      <c r="QV108" s="128"/>
      <c r="QW108" s="128"/>
      <c r="QX108" s="128"/>
      <c r="QY108" s="128"/>
      <c r="QZ108" s="128"/>
      <c r="RA108" s="128"/>
      <c r="RB108" s="128"/>
      <c r="RC108" s="128"/>
      <c r="RD108" s="128"/>
      <c r="RE108" s="128"/>
      <c r="RF108" s="128"/>
      <c r="RG108" s="128"/>
      <c r="RH108" s="128"/>
      <c r="RI108" s="128"/>
      <c r="RJ108" s="128"/>
      <c r="RK108" s="128"/>
      <c r="RL108" s="128"/>
      <c r="RM108" s="128"/>
      <c r="RN108" s="128"/>
      <c r="RO108" s="128"/>
      <c r="RP108" s="128"/>
      <c r="RQ108" s="128"/>
      <c r="RR108" s="128"/>
      <c r="RS108" s="128"/>
      <c r="RT108" s="128"/>
      <c r="RU108" s="128"/>
      <c r="RV108" s="128"/>
      <c r="RW108" s="128"/>
      <c r="RX108" s="128"/>
      <c r="RY108" s="128"/>
      <c r="RZ108" s="128"/>
      <c r="SA108" s="128"/>
      <c r="SB108" s="128"/>
      <c r="SC108" s="128"/>
      <c r="SD108" s="128"/>
      <c r="SE108" s="128"/>
      <c r="SF108" s="128"/>
      <c r="SG108" s="128"/>
      <c r="SH108" s="128"/>
      <c r="SI108" s="128"/>
      <c r="SJ108" s="128"/>
      <c r="SK108" s="128"/>
      <c r="SL108" s="128"/>
      <c r="SM108" s="128"/>
      <c r="SN108" s="128"/>
      <c r="SO108" s="128"/>
      <c r="SP108" s="128"/>
      <c r="SQ108" s="128"/>
      <c r="SR108" s="128"/>
      <c r="SS108" s="128"/>
      <c r="ST108" s="128"/>
      <c r="SU108" s="128"/>
      <c r="SV108" s="128"/>
      <c r="SW108" s="128"/>
      <c r="SX108" s="128"/>
      <c r="SY108" s="128"/>
      <c r="SZ108" s="128"/>
      <c r="TA108" s="128"/>
      <c r="TB108" s="128"/>
      <c r="TC108" s="128"/>
      <c r="TD108" s="128"/>
      <c r="TE108" s="128"/>
      <c r="TF108" s="128"/>
      <c r="TG108" s="128"/>
      <c r="TH108" s="128"/>
      <c r="TI108" s="128"/>
      <c r="TJ108" s="128"/>
      <c r="TK108" s="128"/>
      <c r="TL108" s="128"/>
      <c r="TM108" s="128"/>
      <c r="TN108" s="128"/>
      <c r="TO108" s="128"/>
      <c r="TP108" s="128"/>
      <c r="TQ108" s="128"/>
      <c r="TR108" s="128"/>
      <c r="TS108" s="128"/>
      <c r="TT108" s="128"/>
      <c r="TU108" s="128"/>
      <c r="TV108" s="128"/>
      <c r="TW108" s="128"/>
      <c r="TX108" s="128"/>
      <c r="TY108" s="128"/>
      <c r="TZ108" s="128"/>
      <c r="UA108" s="128"/>
      <c r="UB108" s="128"/>
      <c r="UC108" s="128"/>
      <c r="UD108" s="128"/>
      <c r="UE108" s="128"/>
      <c r="UF108" s="128"/>
      <c r="UG108" s="128"/>
      <c r="UH108" s="128"/>
      <c r="UI108" s="128"/>
      <c r="UJ108" s="128"/>
      <c r="UK108" s="128"/>
      <c r="UL108" s="128"/>
      <c r="UM108" s="128"/>
      <c r="UN108" s="128"/>
      <c r="UO108" s="128"/>
      <c r="UP108" s="128"/>
      <c r="UQ108" s="128"/>
      <c r="UR108" s="128"/>
      <c r="US108" s="128"/>
      <c r="UT108" s="128"/>
      <c r="UU108" s="128"/>
      <c r="UV108" s="128"/>
      <c r="UW108" s="128"/>
      <c r="UX108" s="128"/>
      <c r="UY108" s="128"/>
      <c r="UZ108" s="128"/>
      <c r="VA108" s="128"/>
      <c r="VB108" s="128"/>
      <c r="VC108" s="128"/>
      <c r="VD108" s="128"/>
      <c r="VE108" s="128"/>
      <c r="VF108" s="128"/>
      <c r="VG108" s="128"/>
      <c r="VH108" s="128"/>
      <c r="VI108" s="128"/>
      <c r="VJ108" s="128"/>
      <c r="VK108" s="128"/>
      <c r="VL108" s="128"/>
      <c r="VM108" s="128"/>
      <c r="VN108" s="128"/>
      <c r="VO108" s="128"/>
      <c r="VP108" s="128"/>
      <c r="VQ108" s="128"/>
      <c r="VR108" s="128"/>
      <c r="VS108" s="128"/>
      <c r="VT108" s="128"/>
      <c r="VU108" s="128"/>
      <c r="VV108" s="128"/>
      <c r="VW108" s="128"/>
      <c r="VX108" s="128"/>
      <c r="VY108" s="128"/>
      <c r="VZ108" s="128"/>
      <c r="WA108" s="128"/>
      <c r="WB108" s="128"/>
      <c r="WC108" s="128"/>
      <c r="WD108" s="128"/>
      <c r="WE108" s="128"/>
      <c r="WF108" s="128"/>
      <c r="WG108" s="128"/>
      <c r="WH108" s="128"/>
      <c r="WI108" s="128"/>
      <c r="WJ108" s="128"/>
      <c r="WK108" s="128"/>
      <c r="WL108" s="128"/>
      <c r="WM108" s="128"/>
      <c r="WN108" s="128"/>
      <c r="WO108" s="128"/>
      <c r="WP108" s="128"/>
      <c r="WQ108" s="128"/>
      <c r="WR108" s="128"/>
      <c r="WS108" s="128"/>
      <c r="WT108" s="128"/>
      <c r="WU108" s="128"/>
      <c r="WV108" s="128"/>
      <c r="WW108" s="128"/>
      <c r="WX108" s="128"/>
      <c r="WY108" s="128"/>
      <c r="WZ108" s="128"/>
      <c r="XA108" s="128"/>
      <c r="XB108" s="128"/>
      <c r="XC108" s="128"/>
      <c r="XD108" s="128"/>
      <c r="XE108" s="128"/>
      <c r="XF108" s="128"/>
      <c r="XG108" s="128"/>
      <c r="XH108" s="128"/>
      <c r="XI108" s="128"/>
      <c r="XJ108" s="128"/>
      <c r="XK108" s="128"/>
      <c r="XL108" s="128"/>
      <c r="XM108" s="128"/>
      <c r="XN108" s="128"/>
      <c r="XO108" s="128"/>
      <c r="XP108" s="128"/>
      <c r="XQ108" s="128"/>
      <c r="XR108" s="128"/>
      <c r="XS108" s="128"/>
      <c r="XT108" s="128"/>
      <c r="XU108" s="128"/>
      <c r="XV108" s="128"/>
      <c r="XW108" s="128"/>
      <c r="XX108" s="128"/>
      <c r="XY108" s="128"/>
      <c r="XZ108" s="128"/>
      <c r="YA108" s="128"/>
      <c r="YB108" s="128"/>
      <c r="YC108" s="128"/>
      <c r="YD108" s="128"/>
      <c r="YE108" s="128"/>
      <c r="YF108" s="128"/>
      <c r="YG108" s="128"/>
      <c r="YH108" s="128"/>
      <c r="YI108" s="128"/>
      <c r="YJ108" s="128"/>
      <c r="YK108" s="128"/>
      <c r="YL108" s="128"/>
      <c r="YM108" s="128"/>
      <c r="YN108" s="128"/>
      <c r="YO108" s="128"/>
      <c r="YP108" s="128"/>
      <c r="YQ108" s="128"/>
      <c r="YR108" s="128"/>
      <c r="YS108" s="128"/>
      <c r="YT108" s="128"/>
      <c r="YU108" s="128"/>
      <c r="YV108" s="128"/>
      <c r="YW108" s="128"/>
      <c r="YX108" s="128"/>
      <c r="YY108" s="128"/>
      <c r="YZ108" s="128"/>
      <c r="ZA108" s="128"/>
      <c r="ZB108" s="128"/>
      <c r="ZC108" s="128"/>
      <c r="ZD108" s="128"/>
      <c r="ZE108" s="128"/>
      <c r="ZF108" s="128"/>
      <c r="ZG108" s="128"/>
      <c r="ZH108" s="128"/>
      <c r="ZI108" s="128"/>
      <c r="ZJ108" s="128"/>
      <c r="ZK108" s="128"/>
      <c r="ZL108" s="128"/>
      <c r="ZM108" s="128"/>
      <c r="ZN108" s="128"/>
      <c r="ZO108" s="128"/>
      <c r="ZP108" s="128"/>
      <c r="ZQ108" s="128"/>
      <c r="ZR108" s="128"/>
      <c r="ZS108" s="128"/>
      <c r="ZT108" s="128"/>
      <c r="ZU108" s="128"/>
      <c r="ZV108" s="128"/>
      <c r="ZW108" s="128"/>
      <c r="ZX108" s="128"/>
      <c r="ZY108" s="128"/>
      <c r="ZZ108" s="128"/>
      <c r="AAA108" s="128"/>
      <c r="AAB108" s="128"/>
      <c r="AAC108" s="128"/>
      <c r="AAD108" s="128"/>
      <c r="AAE108" s="128"/>
      <c r="AAF108" s="128"/>
      <c r="AAG108" s="128"/>
      <c r="AAH108" s="128"/>
      <c r="AAI108" s="128"/>
      <c r="AAJ108" s="128"/>
      <c r="AAK108" s="128"/>
      <c r="AAL108" s="128"/>
      <c r="AAM108" s="128"/>
      <c r="AAN108" s="128"/>
      <c r="AAO108" s="128"/>
      <c r="AAP108" s="128"/>
      <c r="AAQ108" s="128"/>
      <c r="AAR108" s="128"/>
      <c r="AAS108" s="128"/>
      <c r="AAT108" s="128"/>
      <c r="AAU108" s="128"/>
      <c r="AAV108" s="128"/>
      <c r="AAW108" s="128"/>
      <c r="AAX108" s="128"/>
      <c r="AAY108" s="128"/>
      <c r="AAZ108" s="128"/>
      <c r="ABA108" s="128"/>
      <c r="ABB108" s="128"/>
      <c r="ABC108" s="128"/>
      <c r="ABD108" s="128"/>
      <c r="ABE108" s="128"/>
      <c r="ABF108" s="128"/>
      <c r="ABG108" s="128"/>
      <c r="ABH108" s="128"/>
      <c r="ABI108" s="128"/>
      <c r="ABJ108" s="128"/>
      <c r="ABK108" s="128"/>
      <c r="ABL108" s="128"/>
      <c r="ABM108" s="128"/>
      <c r="ABN108" s="128"/>
      <c r="ABO108" s="128"/>
      <c r="ABP108" s="128"/>
      <c r="ABQ108" s="128"/>
      <c r="ABR108" s="128"/>
      <c r="ABS108" s="128"/>
      <c r="ABT108" s="128"/>
      <c r="ABU108" s="128"/>
      <c r="ABV108" s="128"/>
      <c r="ABW108" s="128"/>
      <c r="ABX108" s="128"/>
      <c r="ABY108" s="128"/>
      <c r="ABZ108" s="128"/>
      <c r="ACA108" s="128"/>
      <c r="ACB108" s="128"/>
      <c r="ACC108" s="128"/>
      <c r="ACD108" s="128"/>
      <c r="ACE108" s="128"/>
      <c r="ACF108" s="128"/>
      <c r="ACG108" s="128"/>
      <c r="ACH108" s="128"/>
      <c r="ACI108" s="128"/>
      <c r="ACJ108" s="128"/>
      <c r="ACK108" s="128"/>
      <c r="ACL108" s="128"/>
      <c r="ACM108" s="128"/>
      <c r="ACN108" s="128"/>
      <c r="ACO108" s="128"/>
      <c r="ACP108" s="128"/>
      <c r="ACQ108" s="128"/>
      <c r="ACR108" s="128"/>
      <c r="ACS108" s="128"/>
      <c r="ACT108" s="128"/>
      <c r="ACU108" s="128"/>
      <c r="ACV108" s="128"/>
      <c r="ACW108" s="128"/>
      <c r="ACX108" s="128"/>
      <c r="ACY108" s="128"/>
      <c r="ACZ108" s="128"/>
      <c r="ADA108" s="128"/>
      <c r="ADB108" s="128"/>
      <c r="ADC108" s="128"/>
      <c r="ADD108" s="128"/>
      <c r="ADE108" s="128"/>
      <c r="ADF108" s="128"/>
      <c r="ADG108" s="128"/>
      <c r="ADH108" s="128"/>
      <c r="ADI108" s="128"/>
      <c r="ADJ108" s="128"/>
      <c r="ADK108" s="128"/>
      <c r="ADL108" s="128"/>
      <c r="ADM108" s="128"/>
      <c r="ADN108" s="128"/>
      <c r="ADO108" s="128"/>
      <c r="ADP108" s="128"/>
      <c r="ADQ108" s="128"/>
      <c r="ADR108" s="128"/>
      <c r="ADS108" s="128"/>
      <c r="ADT108" s="128"/>
      <c r="ADU108" s="128"/>
      <c r="ADV108" s="128"/>
      <c r="ADW108" s="128"/>
      <c r="ADX108" s="128"/>
      <c r="ADY108" s="128"/>
      <c r="ADZ108" s="128"/>
      <c r="AEA108" s="128"/>
      <c r="AEB108" s="128"/>
      <c r="AEC108" s="128"/>
      <c r="AED108" s="128"/>
      <c r="AEE108" s="128"/>
      <c r="AEF108" s="128"/>
      <c r="AEG108" s="128"/>
      <c r="AEH108" s="128"/>
      <c r="AEI108" s="128"/>
      <c r="AEJ108" s="128"/>
      <c r="AEK108" s="128"/>
      <c r="AEL108" s="128"/>
      <c r="AEM108" s="128"/>
      <c r="AEN108" s="128"/>
      <c r="AEO108" s="128"/>
      <c r="AEP108" s="128"/>
      <c r="AEQ108" s="128"/>
      <c r="AER108" s="128"/>
      <c r="AES108" s="128"/>
      <c r="AET108" s="128"/>
      <c r="AEU108" s="128"/>
      <c r="AEV108" s="128"/>
      <c r="AEW108" s="128"/>
      <c r="AEX108" s="128"/>
      <c r="AEY108" s="128"/>
      <c r="AEZ108" s="128"/>
      <c r="AFA108" s="128"/>
      <c r="AFB108" s="128"/>
      <c r="AFC108" s="128"/>
      <c r="AFD108" s="128"/>
      <c r="AFE108" s="128"/>
      <c r="AFF108" s="128"/>
      <c r="AFG108" s="128"/>
      <c r="AFH108" s="128"/>
      <c r="AFI108" s="128"/>
      <c r="AFJ108" s="128"/>
      <c r="AFK108" s="128"/>
      <c r="AFL108" s="128"/>
      <c r="AFM108" s="128"/>
      <c r="AFN108" s="128"/>
      <c r="AFO108" s="128"/>
      <c r="AFP108" s="128"/>
      <c r="AFQ108" s="128"/>
      <c r="AFR108" s="128"/>
      <c r="AFS108" s="128"/>
      <c r="AFT108" s="128"/>
      <c r="AFU108" s="128"/>
      <c r="AFV108" s="128"/>
      <c r="AFW108" s="128"/>
      <c r="AFX108" s="128"/>
      <c r="AFY108" s="128"/>
      <c r="AFZ108" s="128"/>
      <c r="AGA108" s="128"/>
      <c r="AGB108" s="128"/>
      <c r="AGC108" s="128"/>
      <c r="AGD108" s="128"/>
      <c r="AGE108" s="128"/>
      <c r="AGF108" s="128"/>
      <c r="AGG108" s="128"/>
      <c r="AGH108" s="128"/>
      <c r="AGI108" s="128"/>
      <c r="AGJ108" s="128"/>
      <c r="AGK108" s="128"/>
      <c r="AGL108" s="128"/>
      <c r="AGM108" s="128"/>
      <c r="AGN108" s="128"/>
      <c r="AGO108" s="128"/>
      <c r="AGP108" s="128"/>
      <c r="AGQ108" s="128"/>
      <c r="AGR108" s="128"/>
      <c r="AGS108" s="128"/>
      <c r="AGT108" s="128"/>
      <c r="AGU108" s="128"/>
      <c r="AGV108" s="128"/>
      <c r="AGW108" s="128"/>
      <c r="AGX108" s="128"/>
      <c r="AGY108" s="128"/>
      <c r="AGZ108" s="128"/>
      <c r="AHA108" s="128"/>
      <c r="AHB108" s="128"/>
      <c r="AHC108" s="128"/>
      <c r="AHD108" s="128"/>
      <c r="AHE108" s="128"/>
      <c r="AHF108" s="128"/>
      <c r="AHG108" s="128"/>
      <c r="AHH108" s="128"/>
      <c r="AHI108" s="128"/>
      <c r="AHJ108" s="128"/>
      <c r="AHK108" s="128"/>
      <c r="AHL108" s="128"/>
      <c r="AHM108" s="128"/>
      <c r="AHN108" s="128"/>
      <c r="AHO108" s="128"/>
      <c r="AHP108" s="128"/>
      <c r="AHQ108" s="128"/>
      <c r="AHR108" s="128"/>
      <c r="AHS108" s="128"/>
      <c r="AHT108" s="128"/>
      <c r="AHU108" s="128"/>
      <c r="AHV108" s="128"/>
      <c r="AHW108" s="128"/>
      <c r="AHX108" s="128"/>
      <c r="AHY108" s="128"/>
      <c r="AHZ108" s="128"/>
      <c r="AIA108" s="128"/>
      <c r="AIB108" s="128"/>
      <c r="AIC108" s="128"/>
      <c r="AID108" s="128"/>
      <c r="AIE108" s="128"/>
      <c r="AIF108" s="128"/>
      <c r="AIG108" s="128"/>
      <c r="AIH108" s="128"/>
      <c r="AII108" s="128"/>
      <c r="AIJ108" s="128"/>
      <c r="AIK108" s="128"/>
      <c r="AIL108" s="128"/>
      <c r="AIM108" s="128"/>
      <c r="AIN108" s="128"/>
      <c r="AIO108" s="128"/>
      <c r="AIP108" s="128"/>
      <c r="AIQ108" s="128"/>
      <c r="AIR108" s="128"/>
      <c r="AIS108" s="128"/>
      <c r="AIT108" s="128"/>
      <c r="AIU108" s="128"/>
      <c r="AIV108" s="128"/>
      <c r="AIW108" s="128"/>
      <c r="AIX108" s="128"/>
      <c r="AIY108" s="128"/>
      <c r="AIZ108" s="128"/>
      <c r="AJA108" s="128"/>
      <c r="AJB108" s="128"/>
      <c r="AJC108" s="128"/>
      <c r="AJD108" s="128"/>
      <c r="AJE108" s="128"/>
      <c r="AJF108" s="128"/>
      <c r="AJG108" s="128"/>
      <c r="AJH108" s="128"/>
      <c r="AJI108" s="128"/>
      <c r="AJJ108" s="128"/>
      <c r="AJK108" s="128"/>
      <c r="AJL108" s="128"/>
      <c r="AJM108" s="128"/>
      <c r="AJN108" s="128"/>
      <c r="AJO108" s="128"/>
      <c r="AJP108" s="128"/>
      <c r="AJQ108" s="128"/>
      <c r="AJR108" s="128"/>
      <c r="AJS108" s="128"/>
      <c r="AJT108" s="128"/>
      <c r="AJU108" s="128"/>
      <c r="AJV108" s="128"/>
      <c r="AJW108" s="128"/>
      <c r="AJX108" s="128"/>
      <c r="AJY108" s="128"/>
      <c r="AJZ108" s="128"/>
      <c r="AKA108" s="128"/>
      <c r="AKB108" s="128"/>
      <c r="AKC108" s="128"/>
      <c r="AKD108" s="128"/>
      <c r="AKE108" s="128"/>
      <c r="AKF108" s="128"/>
      <c r="AKG108" s="128"/>
      <c r="AKH108" s="128"/>
      <c r="AKI108" s="128"/>
      <c r="AKJ108" s="128"/>
      <c r="AKK108" s="128"/>
      <c r="AKL108" s="128"/>
      <c r="AKM108" s="128"/>
      <c r="AKN108" s="128"/>
      <c r="AKO108" s="128"/>
      <c r="AKP108" s="128"/>
      <c r="AKQ108" s="128"/>
      <c r="AKR108" s="128"/>
      <c r="AKS108" s="128"/>
      <c r="AKT108" s="128"/>
      <c r="AKU108" s="128"/>
      <c r="AKV108" s="128"/>
      <c r="AKW108" s="128"/>
      <c r="AKX108" s="128"/>
      <c r="AKY108" s="128"/>
      <c r="AKZ108" s="128"/>
      <c r="ALA108" s="128"/>
      <c r="ALB108" s="128"/>
      <c r="ALC108" s="128"/>
      <c r="ALD108" s="128"/>
      <c r="ALE108" s="128"/>
      <c r="ALF108" s="128"/>
      <c r="ALG108" s="128"/>
      <c r="ALH108" s="128"/>
      <c r="ALI108" s="128"/>
      <c r="ALJ108" s="128"/>
      <c r="ALK108" s="128"/>
      <c r="ALL108" s="128"/>
      <c r="ALM108" s="128"/>
      <c r="ALN108" s="128"/>
      <c r="ALO108" s="128"/>
      <c r="ALP108" s="128"/>
      <c r="ALQ108" s="128"/>
      <c r="ALR108" s="128"/>
      <c r="ALS108" s="128"/>
      <c r="ALT108" s="128"/>
      <c r="ALU108" s="128"/>
      <c r="ALV108" s="128"/>
      <c r="ALW108" s="128"/>
      <c r="ALX108" s="128"/>
      <c r="ALY108" s="128"/>
      <c r="ALZ108" s="128"/>
      <c r="AMA108" s="128"/>
      <c r="AMB108" s="128"/>
      <c r="AMC108" s="128"/>
      <c r="AMD108" s="128"/>
      <c r="AME108" s="128"/>
      <c r="AMF108" s="128"/>
      <c r="AMG108" s="128"/>
      <c r="AMH108" s="128"/>
      <c r="AMI108" s="128"/>
      <c r="AMJ108" s="128"/>
      <c r="AMK108" s="128"/>
      <c r="AML108" s="128"/>
      <c r="AMM108" s="128"/>
      <c r="AMN108" s="128"/>
      <c r="AMO108" s="128"/>
      <c r="AMP108" s="128"/>
      <c r="AMQ108" s="128"/>
      <c r="AMR108" s="128"/>
      <c r="AMS108" s="128"/>
      <c r="AMT108" s="128"/>
      <c r="AMU108" s="128"/>
      <c r="AMV108" s="128"/>
      <c r="AMW108" s="128"/>
      <c r="AMX108" s="128"/>
      <c r="AMY108" s="128"/>
      <c r="AMZ108" s="128"/>
      <c r="ANA108" s="128"/>
      <c r="ANB108" s="128"/>
      <c r="ANC108" s="128"/>
      <c r="AND108" s="128"/>
      <c r="ANE108" s="128"/>
      <c r="ANF108" s="128"/>
      <c r="ANG108" s="128"/>
      <c r="ANH108" s="128"/>
      <c r="ANI108" s="128"/>
      <c r="ANJ108" s="128"/>
      <c r="ANK108" s="128"/>
      <c r="ANL108" s="128"/>
      <c r="ANM108" s="128"/>
      <c r="ANN108" s="128"/>
      <c r="ANO108" s="128"/>
      <c r="ANP108" s="128"/>
      <c r="ANQ108" s="128"/>
      <c r="ANR108" s="128"/>
      <c r="ANS108" s="128"/>
      <c r="ANT108" s="128"/>
      <c r="ANU108" s="128"/>
      <c r="ANV108" s="128"/>
      <c r="ANW108" s="128"/>
      <c r="ANX108" s="128"/>
      <c r="ANY108" s="128"/>
      <c r="ANZ108" s="128"/>
      <c r="AOA108" s="128"/>
      <c r="AOB108" s="128"/>
      <c r="AOC108" s="128"/>
      <c r="AOD108" s="128"/>
      <c r="AOE108" s="128"/>
      <c r="AOF108" s="128"/>
      <c r="AOG108" s="128"/>
      <c r="AOH108" s="128"/>
      <c r="AOI108" s="128"/>
      <c r="AOJ108" s="128"/>
      <c r="AOK108" s="128"/>
      <c r="AOL108" s="128"/>
      <c r="AOM108" s="128"/>
      <c r="AON108" s="128"/>
      <c r="AOO108" s="128"/>
      <c r="AOP108" s="128"/>
      <c r="AOQ108" s="128"/>
      <c r="AOR108" s="128"/>
      <c r="AOS108" s="128"/>
      <c r="AOT108" s="128"/>
      <c r="AOU108" s="128"/>
      <c r="AOV108" s="128"/>
      <c r="AOW108" s="128"/>
      <c r="AOX108" s="128"/>
      <c r="AOY108" s="128"/>
      <c r="AOZ108" s="128"/>
      <c r="APA108" s="128"/>
      <c r="APB108" s="128"/>
      <c r="APC108" s="128"/>
      <c r="APD108" s="128"/>
      <c r="APE108" s="128"/>
      <c r="APF108" s="128"/>
      <c r="APG108" s="128"/>
      <c r="APH108" s="128"/>
      <c r="API108" s="128"/>
      <c r="APJ108" s="128"/>
      <c r="APK108" s="128"/>
      <c r="APL108" s="128"/>
      <c r="APM108" s="128"/>
      <c r="APN108" s="128"/>
      <c r="APO108" s="128"/>
      <c r="APP108" s="128"/>
      <c r="APQ108" s="128"/>
      <c r="APR108" s="128"/>
      <c r="APS108" s="128"/>
      <c r="APT108" s="128"/>
      <c r="APU108" s="128"/>
      <c r="APV108" s="128"/>
      <c r="APW108" s="128"/>
      <c r="APX108" s="128"/>
      <c r="APY108" s="128"/>
      <c r="APZ108" s="128"/>
      <c r="AQA108" s="128"/>
      <c r="AQB108" s="128"/>
      <c r="AQC108" s="128"/>
      <c r="AQD108" s="128"/>
      <c r="AQE108" s="128"/>
      <c r="AQF108" s="128"/>
      <c r="AQG108" s="128"/>
      <c r="AQH108" s="128"/>
      <c r="AQI108" s="128"/>
      <c r="AQJ108" s="128"/>
      <c r="AQK108" s="128"/>
      <c r="AQL108" s="128"/>
      <c r="AQM108" s="128"/>
      <c r="AQN108" s="128"/>
      <c r="AQO108" s="128"/>
      <c r="AQP108" s="128"/>
      <c r="AQQ108" s="128"/>
      <c r="AQR108" s="128"/>
      <c r="AQS108" s="128"/>
      <c r="AQT108" s="128"/>
      <c r="AQU108" s="128"/>
      <c r="AQV108" s="128"/>
      <c r="AQW108" s="128"/>
      <c r="AQX108" s="128"/>
      <c r="AQY108" s="128"/>
      <c r="AQZ108" s="128"/>
      <c r="ARA108" s="128"/>
      <c r="ARB108" s="128"/>
      <c r="ARC108" s="128"/>
      <c r="ARD108" s="128"/>
      <c r="ARE108" s="128"/>
      <c r="ARF108" s="128"/>
      <c r="ARG108" s="128"/>
      <c r="ARH108" s="128"/>
      <c r="ARI108" s="128"/>
      <c r="ARJ108" s="128"/>
      <c r="ARK108" s="128"/>
      <c r="ARL108" s="128"/>
      <c r="ARM108" s="128"/>
      <c r="ARN108" s="128"/>
      <c r="ARO108" s="128"/>
      <c r="ARP108" s="128"/>
      <c r="ARQ108" s="128"/>
      <c r="ARR108" s="128"/>
      <c r="ARS108" s="128"/>
      <c r="ART108" s="128"/>
      <c r="ARU108" s="128"/>
      <c r="ARV108" s="128"/>
      <c r="ARW108" s="128"/>
      <c r="ARX108" s="128"/>
      <c r="ARY108" s="128"/>
      <c r="ARZ108" s="128"/>
      <c r="ASA108" s="128"/>
      <c r="ASB108" s="128"/>
      <c r="ASC108" s="128"/>
      <c r="ASD108" s="128"/>
      <c r="ASE108" s="128"/>
      <c r="ASF108" s="128"/>
      <c r="ASG108" s="128"/>
      <c r="ASH108" s="128"/>
      <c r="ASI108" s="128"/>
      <c r="ASJ108" s="128"/>
      <c r="ASK108" s="128"/>
      <c r="ASL108" s="128"/>
      <c r="ASM108" s="128"/>
      <c r="ASN108" s="128"/>
      <c r="ASO108" s="128"/>
      <c r="ASP108" s="128"/>
      <c r="ASQ108" s="128"/>
      <c r="ASR108" s="128"/>
      <c r="ASS108" s="128"/>
      <c r="AST108" s="128"/>
      <c r="ASU108" s="128"/>
      <c r="ASV108" s="128"/>
      <c r="ASW108" s="128"/>
      <c r="ASX108" s="128"/>
      <c r="ASY108" s="128"/>
      <c r="ASZ108" s="128"/>
      <c r="ATA108" s="128"/>
      <c r="ATB108" s="128"/>
      <c r="ATC108" s="128"/>
      <c r="ATD108" s="128"/>
      <c r="ATE108" s="128"/>
      <c r="ATF108" s="128"/>
      <c r="ATG108" s="128"/>
      <c r="ATH108" s="128"/>
      <c r="ATI108" s="128"/>
      <c r="ATJ108" s="128"/>
      <c r="ATK108" s="128"/>
      <c r="ATL108" s="128"/>
      <c r="ATM108" s="128"/>
      <c r="ATN108" s="128"/>
      <c r="ATO108" s="128"/>
      <c r="ATP108" s="128"/>
      <c r="ATQ108" s="128"/>
      <c r="ATR108" s="128"/>
      <c r="ATS108" s="128"/>
      <c r="ATT108" s="128"/>
      <c r="ATU108" s="128"/>
      <c r="ATV108" s="128"/>
      <c r="ATW108" s="128"/>
      <c r="ATX108" s="128"/>
      <c r="ATY108" s="128"/>
      <c r="ATZ108" s="128"/>
      <c r="AUA108" s="128"/>
      <c r="AUB108" s="128"/>
      <c r="AUC108" s="128"/>
      <c r="AUD108" s="128"/>
      <c r="AUE108" s="128"/>
      <c r="AUF108" s="128"/>
      <c r="AUG108" s="128"/>
      <c r="AUH108" s="128"/>
      <c r="AUI108" s="128"/>
      <c r="AUJ108" s="128"/>
      <c r="AUK108" s="128"/>
      <c r="AUL108" s="128"/>
      <c r="AUM108" s="128"/>
      <c r="AUN108" s="128"/>
      <c r="AUO108" s="128"/>
      <c r="AUP108" s="128"/>
      <c r="AUQ108" s="128"/>
      <c r="AUR108" s="128"/>
      <c r="AUS108" s="128"/>
      <c r="AUT108" s="128"/>
      <c r="AUU108" s="128"/>
      <c r="AUV108" s="128"/>
      <c r="AUW108" s="128"/>
      <c r="AUX108" s="128"/>
      <c r="AUY108" s="128"/>
      <c r="AUZ108" s="128"/>
      <c r="AVA108" s="128"/>
      <c r="AVB108" s="128"/>
      <c r="AVC108" s="128"/>
      <c r="AVD108" s="128"/>
      <c r="AVE108" s="128"/>
      <c r="AVF108" s="128"/>
      <c r="AVG108" s="128"/>
      <c r="AVH108" s="128"/>
      <c r="AVI108" s="128"/>
      <c r="AVJ108" s="128"/>
      <c r="AVK108" s="128"/>
      <c r="AVL108" s="22"/>
      <c r="AVM108" s="112"/>
      <c r="AVN108" s="128"/>
      <c r="AVO108" s="128"/>
      <c r="AVP108" s="128"/>
      <c r="AVQ108" s="128"/>
      <c r="AVR108" s="128"/>
      <c r="AVS108" s="128"/>
      <c r="AVT108" s="128"/>
      <c r="AVU108" s="128"/>
      <c r="AVV108" s="128"/>
      <c r="AVW108" s="128"/>
      <c r="AVX108" s="128"/>
      <c r="AVY108" s="128"/>
      <c r="AVZ108" s="128"/>
      <c r="AWA108" s="128"/>
      <c r="AWB108" s="128"/>
      <c r="AWC108" s="128"/>
      <c r="AWD108" s="128"/>
      <c r="AWE108" s="128"/>
      <c r="AWF108" s="128"/>
      <c r="AWG108" s="128"/>
      <c r="AWH108" s="128"/>
      <c r="AWI108" s="128"/>
      <c r="AWJ108" s="128"/>
      <c r="AWK108" s="128"/>
      <c r="AWL108" s="128"/>
      <c r="AWM108" s="128"/>
      <c r="AWN108" s="128"/>
      <c r="AWO108" s="128"/>
      <c r="AWP108" s="128"/>
      <c r="AWQ108" s="128"/>
      <c r="AWR108" s="128"/>
      <c r="AWS108" s="128"/>
      <c r="AWT108" s="128"/>
      <c r="AWU108" s="128"/>
      <c r="AWV108" s="128"/>
      <c r="AWW108" s="128"/>
      <c r="AWX108" s="128"/>
      <c r="AWY108" s="128"/>
      <c r="AWZ108" s="128"/>
      <c r="AXA108" s="128"/>
      <c r="AXB108" s="128"/>
      <c r="AXC108" s="128"/>
      <c r="AXD108" s="128"/>
      <c r="AXE108" s="128"/>
      <c r="AXF108" s="128"/>
      <c r="AXG108" s="128"/>
      <c r="AXH108" s="128"/>
      <c r="AXI108" s="128"/>
      <c r="AXJ108" s="128"/>
      <c r="AXK108" s="128"/>
      <c r="AXL108" s="128"/>
      <c r="AXM108" s="128"/>
      <c r="AXN108" s="128"/>
      <c r="AXO108" s="128"/>
      <c r="AXP108" s="128"/>
      <c r="AXQ108" s="128"/>
      <c r="AXR108" s="128"/>
      <c r="AXS108" s="128"/>
      <c r="AXT108" s="128"/>
      <c r="AXU108" s="128"/>
      <c r="AXV108" s="128"/>
      <c r="AXW108" s="128"/>
      <c r="AXX108" s="128"/>
      <c r="AXY108" s="128"/>
      <c r="AXZ108" s="128"/>
      <c r="AYA108" s="128"/>
      <c r="AYB108" s="128"/>
      <c r="AYC108" s="128"/>
      <c r="AYD108" s="128"/>
      <c r="AYE108" s="128"/>
      <c r="AYF108" s="128"/>
      <c r="AYG108" s="128"/>
      <c r="AYH108" s="128"/>
      <c r="AYI108" s="128"/>
      <c r="AYJ108" s="128"/>
      <c r="AYK108" s="128"/>
      <c r="AYL108" s="128"/>
      <c r="AYM108" s="128"/>
      <c r="AYN108" s="128"/>
      <c r="AYO108" s="128"/>
      <c r="AYP108" s="128"/>
      <c r="AYQ108" s="128"/>
      <c r="AYR108" s="128"/>
      <c r="AYS108" s="128"/>
      <c r="AYT108" s="128"/>
      <c r="AYU108" s="128"/>
      <c r="AYV108" s="128"/>
      <c r="AYW108" s="128"/>
      <c r="AYX108" s="128"/>
      <c r="AYY108" s="128"/>
      <c r="AYZ108" s="128"/>
      <c r="AZA108" s="128"/>
      <c r="AZB108" s="128"/>
      <c r="AZC108" s="128"/>
      <c r="AZD108" s="128"/>
      <c r="AZE108" s="128"/>
      <c r="AZF108" s="128"/>
      <c r="AZG108" s="128"/>
      <c r="AZH108" s="128"/>
      <c r="AZI108" s="128"/>
      <c r="AZJ108" s="128"/>
      <c r="AZK108" s="128"/>
      <c r="AZL108" s="128"/>
      <c r="AZM108" s="128"/>
      <c r="AZN108" s="128"/>
      <c r="AZO108" s="128"/>
      <c r="AZP108" s="128"/>
      <c r="AZQ108" s="128"/>
      <c r="AZR108" s="128"/>
      <c r="AZS108" s="128"/>
      <c r="AZT108" s="128"/>
      <c r="AZU108" s="128"/>
      <c r="AZV108" s="128"/>
      <c r="AZW108" s="128"/>
      <c r="AZX108" s="128"/>
      <c r="AZY108" s="128"/>
      <c r="AZZ108" s="128"/>
      <c r="BAA108" s="128"/>
      <c r="BAB108" s="128"/>
      <c r="BAC108" s="128"/>
      <c r="BAD108" s="128"/>
      <c r="BAE108" s="128"/>
      <c r="BAF108" s="128"/>
      <c r="BAG108" s="128"/>
      <c r="BAH108" s="128"/>
      <c r="BAI108" s="128"/>
      <c r="BAJ108" s="128"/>
      <c r="BAK108" s="128"/>
      <c r="BAL108" s="128"/>
      <c r="BAM108" s="128"/>
      <c r="BAN108" s="128"/>
      <c r="BAO108" s="128"/>
      <c r="BAP108" s="128"/>
      <c r="BAQ108" s="128"/>
      <c r="BAR108" s="128"/>
      <c r="BAS108" s="128"/>
      <c r="BAT108" s="128"/>
      <c r="BAU108" s="128"/>
      <c r="BAV108" s="128"/>
      <c r="BAW108" s="128"/>
      <c r="BAX108" s="128"/>
      <c r="BAY108" s="128"/>
      <c r="BAZ108" s="128"/>
      <c r="BBA108" s="128"/>
      <c r="BBB108" s="128"/>
      <c r="BBC108" s="128"/>
      <c r="BBD108" s="128"/>
      <c r="BBE108" s="128"/>
      <c r="BBF108" s="128"/>
      <c r="BBG108" s="128"/>
      <c r="BBH108" s="128"/>
      <c r="BBI108" s="128"/>
      <c r="BBJ108" s="128"/>
      <c r="BBK108" s="128"/>
      <c r="BBL108" s="128"/>
      <c r="BBM108" s="128"/>
      <c r="BBN108" s="128"/>
      <c r="BBO108" s="128"/>
      <c r="BBP108" s="128"/>
      <c r="BBQ108" s="128"/>
      <c r="BBR108" s="128"/>
      <c r="BBS108" s="128"/>
      <c r="BBT108" s="128"/>
      <c r="BBU108" s="128"/>
      <c r="BBV108" s="128"/>
      <c r="BBW108" s="128"/>
      <c r="BBX108" s="128"/>
      <c r="BBY108" s="128"/>
      <c r="BBZ108" s="128"/>
      <c r="BCA108" s="128"/>
      <c r="BCB108" s="128"/>
      <c r="BCC108" s="128"/>
      <c r="BCD108" s="128"/>
      <c r="BCE108" s="128"/>
      <c r="BCF108" s="128"/>
      <c r="BCG108" s="128"/>
      <c r="BCH108" s="128"/>
      <c r="BCI108" s="128"/>
      <c r="BCJ108" s="128"/>
      <c r="BCK108" s="128"/>
      <c r="BCL108" s="128"/>
      <c r="BCM108" s="128"/>
      <c r="BCN108" s="128"/>
      <c r="BCO108" s="128"/>
      <c r="BCP108" s="128"/>
      <c r="BCQ108" s="128"/>
      <c r="BCR108" s="128"/>
      <c r="BCS108" s="128"/>
      <c r="BCT108" s="128"/>
      <c r="BCU108" s="128"/>
      <c r="BCV108" s="128"/>
      <c r="BCW108" s="128"/>
      <c r="BCX108" s="128"/>
      <c r="BCY108" s="128"/>
      <c r="BCZ108" s="128"/>
      <c r="BDA108" s="128"/>
      <c r="BDB108" s="128"/>
      <c r="BDC108" s="128"/>
      <c r="BDD108" s="128"/>
      <c r="BDE108" s="128"/>
      <c r="BDF108" s="128"/>
      <c r="BDG108" s="128"/>
      <c r="BDH108" s="128"/>
      <c r="BDI108" s="128"/>
      <c r="BDJ108" s="128"/>
      <c r="BDK108" s="128"/>
      <c r="BDL108" s="128"/>
      <c r="BDM108" s="128"/>
      <c r="BDN108" s="128"/>
      <c r="BDO108" s="128"/>
      <c r="BDP108" s="128"/>
      <c r="BDQ108" s="128"/>
      <c r="BDR108" s="128"/>
      <c r="BDS108" s="128"/>
      <c r="BDT108" s="128"/>
      <c r="BDU108" s="128"/>
      <c r="BDV108" s="128"/>
      <c r="BDW108" s="128"/>
      <c r="BDX108" s="128"/>
      <c r="BDY108" s="128"/>
      <c r="BDZ108" s="128"/>
      <c r="BEA108" s="128"/>
      <c r="BEB108" s="128"/>
      <c r="BEC108" s="128"/>
      <c r="BED108" s="128"/>
      <c r="BEE108" s="128"/>
      <c r="BEF108" s="128"/>
      <c r="BEG108" s="128"/>
      <c r="BEH108" s="128"/>
      <c r="BEI108" s="128"/>
      <c r="BEJ108" s="128"/>
      <c r="BEK108" s="128"/>
      <c r="BEL108" s="128"/>
      <c r="BEM108" s="128"/>
      <c r="BEN108" s="128"/>
      <c r="BEO108" s="128"/>
      <c r="BEP108" s="128"/>
      <c r="BEQ108" s="128"/>
      <c r="BER108" s="128"/>
      <c r="BES108" s="128"/>
      <c r="BET108" s="128"/>
      <c r="BEU108" s="128"/>
      <c r="BEV108" s="128"/>
      <c r="BEW108" s="128"/>
      <c r="BEX108" s="128"/>
      <c r="BEY108" s="128"/>
      <c r="BEZ108" s="128"/>
      <c r="BFA108" s="128"/>
      <c r="BFB108" s="128"/>
      <c r="BFC108" s="128"/>
      <c r="BFD108" s="128"/>
      <c r="BFE108" s="128"/>
      <c r="BFF108" s="128"/>
      <c r="BFG108" s="128"/>
      <c r="BFH108" s="128"/>
      <c r="BFI108" s="128"/>
      <c r="BFJ108" s="128"/>
      <c r="BFK108" s="128"/>
      <c r="BFL108" s="128"/>
      <c r="BFM108" s="128"/>
      <c r="BFN108" s="128"/>
      <c r="BFO108" s="128"/>
      <c r="BFP108" s="128"/>
      <c r="BFQ108" s="128"/>
      <c r="BFR108" s="128"/>
      <c r="BFS108" s="128"/>
      <c r="BFT108" s="128"/>
      <c r="BFU108" s="128"/>
      <c r="BFV108" s="128"/>
      <c r="BFW108" s="128"/>
      <c r="BFX108" s="128"/>
      <c r="BFY108" s="128"/>
      <c r="BFZ108" s="128"/>
      <c r="BGA108" s="128"/>
      <c r="BGB108" s="128"/>
      <c r="BGC108" s="128"/>
      <c r="BGD108" s="128"/>
      <c r="BGE108" s="128"/>
      <c r="BGF108" s="128"/>
      <c r="BGG108" s="128"/>
      <c r="BGH108" s="128"/>
      <c r="BGI108" s="128"/>
      <c r="BGJ108" s="128"/>
      <c r="BGK108" s="128"/>
      <c r="BGL108" s="128"/>
      <c r="BGM108" s="128"/>
      <c r="BGN108" s="128"/>
      <c r="BGO108" s="128"/>
      <c r="BGP108" s="128"/>
      <c r="BGQ108" s="128"/>
      <c r="BGR108" s="128"/>
      <c r="BGS108" s="128"/>
      <c r="BGT108" s="128"/>
      <c r="BGU108" s="128"/>
      <c r="BGV108" s="128"/>
      <c r="BGW108" s="128"/>
      <c r="BGX108" s="128"/>
      <c r="BGY108" s="128"/>
      <c r="BGZ108" s="128"/>
      <c r="BHA108" s="128"/>
      <c r="BHB108" s="128"/>
      <c r="BHC108" s="128"/>
      <c r="BHD108" s="128"/>
      <c r="BHE108" s="128"/>
      <c r="BHF108" s="128"/>
      <c r="BHG108" s="128"/>
      <c r="BHH108" s="128"/>
      <c r="BHI108" s="128"/>
      <c r="BHJ108" s="128"/>
      <c r="BHK108" s="128"/>
      <c r="BHL108" s="128"/>
      <c r="BHM108" s="128"/>
      <c r="BHN108" s="128"/>
      <c r="BHO108" s="128"/>
      <c r="BHP108" s="128"/>
      <c r="BHQ108" s="128"/>
      <c r="BHR108" s="128"/>
      <c r="BHS108" s="128"/>
      <c r="BHT108" s="128"/>
      <c r="BHU108" s="128"/>
      <c r="BHV108" s="128"/>
      <c r="BHW108" s="128"/>
      <c r="BHX108" s="128"/>
      <c r="BHY108" s="128"/>
      <c r="BHZ108" s="128"/>
      <c r="BIA108" s="128"/>
      <c r="BIB108" s="128"/>
      <c r="BIC108" s="128"/>
      <c r="BID108" s="128"/>
      <c r="BIE108" s="128"/>
      <c r="BIF108" s="128"/>
      <c r="BIG108" s="128"/>
      <c r="BIH108" s="128"/>
      <c r="BII108" s="128"/>
      <c r="BIJ108" s="128"/>
      <c r="BIK108" s="128"/>
      <c r="BIL108" s="128"/>
      <c r="BIM108" s="128"/>
      <c r="BIN108" s="128"/>
      <c r="BIO108" s="128"/>
      <c r="BIP108" s="128"/>
      <c r="BIQ108" s="128"/>
      <c r="BIR108" s="128"/>
      <c r="BIS108" s="128"/>
      <c r="BIT108" s="128"/>
      <c r="BIU108" s="128"/>
      <c r="BIV108" s="128"/>
      <c r="BIW108" s="128"/>
      <c r="BIX108" s="128"/>
      <c r="BIY108" s="128"/>
      <c r="BIZ108" s="128"/>
      <c r="BJA108" s="128"/>
      <c r="BJB108" s="128"/>
      <c r="BJC108" s="128"/>
      <c r="BJD108" s="128"/>
      <c r="BJE108" s="128"/>
      <c r="BJF108" s="128"/>
      <c r="BJG108" s="128"/>
      <c r="BJH108" s="128"/>
      <c r="BJI108" s="128"/>
      <c r="BJJ108" s="128"/>
      <c r="BJK108" s="128"/>
      <c r="BJL108" s="128"/>
      <c r="BJM108" s="128"/>
      <c r="BJN108" s="128"/>
      <c r="BJO108" s="128"/>
      <c r="BJP108" s="128"/>
      <c r="BJQ108" s="128"/>
      <c r="BJR108" s="128"/>
      <c r="BJS108" s="128"/>
      <c r="BJT108" s="128"/>
      <c r="BJU108" s="128"/>
      <c r="BJV108" s="128"/>
      <c r="BJW108" s="128"/>
      <c r="BJX108" s="128"/>
      <c r="BJY108" s="128"/>
      <c r="BJZ108" s="128"/>
      <c r="BKA108" s="128"/>
      <c r="BKB108" s="128"/>
      <c r="BKC108" s="128"/>
      <c r="BKD108" s="128"/>
      <c r="BKE108" s="128"/>
      <c r="BKF108" s="128"/>
      <c r="BKG108" s="128"/>
      <c r="BKH108" s="128"/>
      <c r="BKI108" s="128"/>
      <c r="BKJ108" s="128"/>
      <c r="BKK108" s="128"/>
      <c r="BKL108" s="128"/>
      <c r="BKM108" s="128"/>
      <c r="BKN108" s="128"/>
      <c r="BKO108" s="128"/>
      <c r="BKP108" s="128"/>
      <c r="BKQ108" s="128"/>
      <c r="BKR108" s="128"/>
      <c r="BKS108" s="128"/>
      <c r="BKT108" s="128"/>
      <c r="BKU108" s="128"/>
      <c r="BKV108" s="128"/>
      <c r="BKW108" s="128"/>
      <c r="BKX108" s="128"/>
      <c r="BKY108" s="128"/>
      <c r="BKZ108" s="128"/>
      <c r="BLA108" s="128"/>
      <c r="BLB108" s="128"/>
      <c r="BLC108" s="128"/>
      <c r="BLD108" s="128"/>
      <c r="BLE108" s="128"/>
      <c r="BLF108" s="128"/>
      <c r="BLG108" s="128"/>
      <c r="BLH108" s="128"/>
      <c r="BLI108" s="128"/>
      <c r="BLJ108" s="128"/>
      <c r="BLK108" s="128"/>
      <c r="BLL108" s="128"/>
      <c r="BLM108" s="128"/>
      <c r="BLN108" s="128"/>
      <c r="BLO108" s="128"/>
      <c r="BLP108" s="128"/>
      <c r="BLQ108" s="128"/>
      <c r="BLR108" s="128"/>
      <c r="BLS108" s="128"/>
      <c r="BLT108" s="128"/>
      <c r="BLU108" s="128"/>
      <c r="BLV108" s="128"/>
      <c r="BLW108" s="128"/>
      <c r="BLX108" s="128"/>
      <c r="BLY108" s="128"/>
      <c r="BLZ108" s="128"/>
      <c r="BMA108" s="128"/>
      <c r="BMB108" s="128"/>
      <c r="BMC108" s="128"/>
      <c r="BMD108" s="128"/>
      <c r="BME108" s="128"/>
      <c r="BMF108" s="128"/>
      <c r="BMG108" s="128"/>
      <c r="BMH108" s="128"/>
      <c r="BMI108" s="128"/>
      <c r="BMJ108" s="128"/>
      <c r="BMK108" s="128"/>
      <c r="BML108" s="128"/>
      <c r="BMM108" s="128"/>
      <c r="BMN108" s="128"/>
      <c r="BMO108" s="128"/>
      <c r="BMP108" s="128"/>
      <c r="BMQ108" s="128"/>
      <c r="BMR108" s="128"/>
      <c r="BMS108" s="128"/>
      <c r="BMT108" s="128"/>
      <c r="BMU108" s="128"/>
      <c r="BMV108" s="128"/>
      <c r="BMW108" s="128"/>
      <c r="BMX108" s="128"/>
      <c r="BMY108" s="128"/>
      <c r="BMZ108" s="128"/>
      <c r="BNA108" s="128"/>
      <c r="BNB108" s="128"/>
      <c r="BNC108" s="128"/>
      <c r="BND108" s="128"/>
      <c r="BNE108" s="128"/>
      <c r="BNF108" s="128"/>
      <c r="BNG108" s="128"/>
      <c r="BNH108" s="128"/>
      <c r="BNI108" s="128"/>
      <c r="BNJ108" s="128"/>
      <c r="BNK108" s="128"/>
      <c r="BNL108" s="128"/>
      <c r="BNM108" s="128"/>
      <c r="BNN108" s="128"/>
      <c r="BNO108" s="128"/>
      <c r="BNP108" s="128"/>
      <c r="BNQ108" s="128"/>
      <c r="BNR108" s="128"/>
      <c r="BNS108" s="128"/>
      <c r="BNT108" s="128"/>
      <c r="BNU108" s="128"/>
      <c r="BNV108" s="128"/>
      <c r="BNW108" s="128"/>
      <c r="BNX108" s="128"/>
      <c r="BNY108" s="128"/>
      <c r="BNZ108" s="128"/>
      <c r="BOA108" s="128"/>
      <c r="BOB108" s="128"/>
      <c r="BOC108" s="128"/>
      <c r="BOD108" s="128"/>
      <c r="BOE108" s="128"/>
      <c r="BOF108" s="128"/>
      <c r="BOG108" s="128"/>
      <c r="BOH108" s="128"/>
      <c r="BOI108" s="128"/>
      <c r="BOJ108" s="128"/>
      <c r="BOK108" s="128"/>
      <c r="BOL108" s="128"/>
      <c r="BOM108" s="128"/>
      <c r="BON108" s="128"/>
      <c r="BOO108" s="128"/>
      <c r="BOP108" s="128"/>
      <c r="BOQ108" s="128"/>
      <c r="BOR108" s="128"/>
      <c r="BOS108" s="128"/>
      <c r="BOT108" s="128"/>
      <c r="BOU108" s="128"/>
      <c r="BOV108" s="128"/>
      <c r="BOW108" s="128"/>
      <c r="BOX108" s="128"/>
      <c r="BOY108" s="128"/>
      <c r="BOZ108" s="128"/>
      <c r="BPA108" s="128"/>
      <c r="BPB108" s="128"/>
      <c r="BPC108" s="128"/>
      <c r="BPD108" s="128"/>
      <c r="BPE108" s="128"/>
      <c r="BPF108" s="128"/>
      <c r="BPG108" s="128"/>
      <c r="BPH108" s="128"/>
      <c r="BPI108" s="128"/>
      <c r="BPJ108" s="128"/>
      <c r="BPK108" s="128"/>
      <c r="BPL108" s="128"/>
      <c r="BPM108" s="128"/>
      <c r="BPN108" s="128"/>
      <c r="BPO108" s="128"/>
      <c r="BPP108" s="128"/>
      <c r="BPQ108" s="128"/>
      <c r="BPR108" s="128"/>
      <c r="BPS108" s="128"/>
      <c r="BPT108" s="128"/>
      <c r="BPU108" s="128"/>
      <c r="BPV108" s="128"/>
      <c r="BPW108" s="128"/>
      <c r="BPX108" s="128"/>
      <c r="BPY108" s="128"/>
      <c r="BPZ108" s="128"/>
      <c r="BQA108" s="128"/>
      <c r="BQB108" s="128"/>
      <c r="BQC108" s="128"/>
      <c r="BQD108" s="128"/>
      <c r="BQE108" s="128"/>
      <c r="BQF108" s="128"/>
      <c r="BQG108" s="128"/>
      <c r="BQH108" s="128"/>
      <c r="BQI108" s="128"/>
      <c r="BQJ108" s="128"/>
      <c r="BQK108" s="128"/>
      <c r="BQL108" s="128"/>
      <c r="BQM108" s="128"/>
      <c r="BQN108" s="128"/>
      <c r="BQO108" s="128"/>
      <c r="BQP108" s="128"/>
      <c r="BQQ108" s="128"/>
      <c r="BQR108" s="128"/>
      <c r="BQS108" s="128"/>
      <c r="BQT108" s="128"/>
      <c r="BQU108" s="128"/>
      <c r="BQV108" s="128"/>
      <c r="BQW108" s="128"/>
      <c r="BQX108" s="128"/>
      <c r="BQY108" s="128"/>
      <c r="BQZ108" s="128"/>
      <c r="BRA108" s="128"/>
      <c r="BRB108" s="128"/>
      <c r="BRC108" s="128"/>
      <c r="BRD108" s="128"/>
      <c r="BRE108" s="128"/>
      <c r="BRF108" s="128"/>
      <c r="BRG108" s="128"/>
      <c r="BRH108" s="128"/>
      <c r="BRI108" s="128"/>
      <c r="BRJ108" s="128"/>
      <c r="BRK108" s="128"/>
      <c r="BRL108" s="128"/>
      <c r="BRM108" s="128"/>
      <c r="BRN108" s="128"/>
      <c r="BRO108" s="128"/>
      <c r="BRP108" s="128"/>
      <c r="BRQ108" s="128"/>
      <c r="BRR108" s="128"/>
      <c r="BRS108" s="128"/>
      <c r="BRT108" s="128"/>
      <c r="BRU108" s="128"/>
      <c r="BRV108" s="128"/>
      <c r="BRW108" s="128"/>
      <c r="BRX108" s="128"/>
      <c r="BRY108" s="128"/>
      <c r="BRZ108" s="128"/>
      <c r="BSA108" s="128"/>
      <c r="BSB108" s="128"/>
      <c r="BSC108" s="128"/>
      <c r="BSD108" s="128"/>
      <c r="BSE108" s="128"/>
      <c r="BSF108" s="128"/>
      <c r="BSG108" s="128"/>
      <c r="BSH108" s="128"/>
      <c r="BSI108" s="128"/>
      <c r="BSJ108" s="128"/>
      <c r="BSK108" s="128"/>
      <c r="BSL108" s="128"/>
      <c r="BSM108" s="128"/>
      <c r="BSN108" s="128"/>
      <c r="BSO108" s="128"/>
      <c r="BSP108" s="128"/>
      <c r="BSQ108" s="128"/>
      <c r="BSR108" s="128"/>
      <c r="BSS108" s="128"/>
      <c r="BST108" s="128"/>
      <c r="BSU108" s="128"/>
      <c r="BSV108" s="128"/>
      <c r="BSW108" s="128"/>
      <c r="BSX108" s="128"/>
      <c r="BSY108" s="128"/>
      <c r="BSZ108" s="128"/>
      <c r="BTA108" s="128"/>
      <c r="BTB108" s="128"/>
      <c r="BTC108" s="128"/>
      <c r="BTD108" s="128"/>
      <c r="BTE108" s="128"/>
      <c r="BTF108" s="128"/>
      <c r="BTG108" s="128"/>
      <c r="BTH108" s="128"/>
      <c r="BTI108" s="128"/>
      <c r="BTJ108" s="128"/>
      <c r="BTK108" s="128"/>
      <c r="BTL108" s="128"/>
      <c r="BTM108" s="128"/>
      <c r="BTN108" s="128"/>
      <c r="BTO108" s="128"/>
      <c r="BTP108" s="128"/>
      <c r="BTQ108" s="128"/>
      <c r="BTR108" s="128"/>
      <c r="BTS108" s="128"/>
      <c r="BTT108" s="128"/>
      <c r="BTU108" s="128"/>
      <c r="BTV108" s="128"/>
      <c r="BTW108" s="128"/>
      <c r="BTX108" s="128"/>
      <c r="BTY108" s="128"/>
      <c r="BTZ108" s="128"/>
      <c r="BUA108" s="128"/>
      <c r="BUB108" s="128"/>
      <c r="BUC108" s="128"/>
      <c r="BUD108" s="128"/>
      <c r="BUE108" s="128"/>
      <c r="BUF108" s="128"/>
      <c r="BUG108" s="128"/>
      <c r="BUH108" s="128"/>
      <c r="BUI108" s="128"/>
      <c r="BUJ108" s="128"/>
      <c r="BUK108" s="128"/>
      <c r="BUL108" s="128"/>
      <c r="BUM108" s="128"/>
      <c r="BUN108" s="128"/>
      <c r="BUO108" s="128"/>
      <c r="BUP108" s="128"/>
      <c r="BUQ108" s="128"/>
      <c r="BUR108" s="128"/>
      <c r="BUS108" s="128"/>
      <c r="BUT108" s="128"/>
      <c r="BUU108" s="128"/>
      <c r="BUV108" s="128"/>
      <c r="BUW108" s="128"/>
      <c r="BUX108" s="128"/>
      <c r="BUY108" s="128"/>
      <c r="BUZ108" s="128"/>
      <c r="BVA108" s="128"/>
      <c r="BVB108" s="128"/>
      <c r="BVC108" s="128"/>
      <c r="BVD108" s="128"/>
      <c r="BVE108" s="128"/>
      <c r="BVF108" s="128"/>
      <c r="BVG108" s="128"/>
      <c r="BVH108" s="128"/>
      <c r="BVI108" s="128"/>
      <c r="BVJ108" s="128"/>
      <c r="BVK108" s="128"/>
      <c r="BVL108" s="128"/>
      <c r="BVM108" s="128"/>
      <c r="BVN108" s="128"/>
      <c r="BVO108" s="128"/>
      <c r="BVP108" s="128"/>
      <c r="BVQ108" s="128"/>
      <c r="BVR108" s="128"/>
      <c r="BVS108" s="128"/>
      <c r="BVT108" s="128"/>
      <c r="BVU108" s="128"/>
      <c r="BVV108" s="128"/>
      <c r="BVW108" s="128"/>
      <c r="BVX108" s="128"/>
      <c r="BVY108" s="128"/>
      <c r="BVZ108" s="128"/>
      <c r="BWA108" s="128"/>
      <c r="BWB108" s="128"/>
      <c r="BWC108" s="128"/>
      <c r="BWD108" s="128"/>
      <c r="BWE108" s="128"/>
      <c r="BWF108" s="128"/>
      <c r="BWG108" s="128"/>
      <c r="BWH108" s="128"/>
      <c r="BWI108" s="128"/>
      <c r="BWJ108" s="128"/>
      <c r="BWK108" s="128"/>
      <c r="BWL108" s="128"/>
      <c r="BWM108" s="128"/>
      <c r="BWN108" s="128"/>
      <c r="BWO108" s="128"/>
      <c r="BWP108" s="128"/>
      <c r="BWQ108" s="128"/>
      <c r="BWR108" s="128"/>
      <c r="BWS108" s="128"/>
      <c r="BWT108" s="128"/>
      <c r="BWU108" s="128"/>
      <c r="BWV108" s="128"/>
      <c r="BWW108" s="128"/>
      <c r="BWX108" s="128"/>
      <c r="BWY108" s="128"/>
      <c r="BWZ108" s="128"/>
      <c r="BXA108" s="128"/>
      <c r="BXB108" s="128"/>
      <c r="BXC108" s="128"/>
      <c r="BXD108" s="128"/>
      <c r="BXE108" s="128"/>
      <c r="BXF108" s="128"/>
      <c r="BXG108" s="128"/>
      <c r="BXH108" s="128"/>
      <c r="BXI108" s="128"/>
      <c r="BXJ108" s="128"/>
      <c r="BXK108" s="128"/>
      <c r="BXL108" s="128"/>
      <c r="BXM108" s="128"/>
      <c r="BXN108" s="128"/>
      <c r="BXO108" s="128"/>
      <c r="BXP108" s="128"/>
      <c r="BXQ108" s="128"/>
      <c r="BXR108" s="128"/>
      <c r="BXS108" s="128"/>
      <c r="BXT108" s="128"/>
      <c r="BXU108" s="128"/>
      <c r="BXV108" s="128"/>
      <c r="BXW108" s="128"/>
      <c r="BXX108" s="128"/>
      <c r="BXY108" s="128"/>
      <c r="BXZ108" s="128"/>
      <c r="BYA108" s="128"/>
      <c r="BYB108" s="128"/>
      <c r="BYC108" s="128"/>
      <c r="BYD108" s="128"/>
      <c r="BYE108" s="128"/>
      <c r="BYF108" s="128"/>
      <c r="BYG108" s="128"/>
      <c r="BYH108" s="128"/>
      <c r="BYI108" s="128"/>
      <c r="BYJ108" s="128"/>
      <c r="BYK108" s="2"/>
    </row>
    <row r="109" spans="1:2013" x14ac:dyDescent="0.35">
      <c r="A109" s="198"/>
      <c r="B109" s="308"/>
      <c r="C109" s="80" t="s">
        <v>167</v>
      </c>
      <c r="D109" s="102" t="s">
        <v>168</v>
      </c>
      <c r="E109" s="102"/>
      <c r="F109" s="326"/>
      <c r="G109" s="329"/>
      <c r="H109" s="328"/>
      <c r="I109" s="128"/>
      <c r="J109" s="344"/>
      <c r="K109" s="329"/>
      <c r="L109" s="98"/>
      <c r="M109" s="21"/>
      <c r="N109" s="21"/>
      <c r="O109" s="329"/>
      <c r="P109" s="329"/>
      <c r="Q109" s="98"/>
      <c r="R109" s="21"/>
      <c r="S109" s="21"/>
      <c r="T109" s="329"/>
      <c r="U109" s="329"/>
      <c r="V109" s="98"/>
      <c r="W109" s="21"/>
      <c r="X109" s="21"/>
      <c r="Y109" s="329"/>
      <c r="Z109" s="329"/>
      <c r="AA109" s="98"/>
      <c r="AB109" s="21"/>
      <c r="AC109" s="21"/>
      <c r="AD109" s="329"/>
      <c r="AE109" s="329"/>
      <c r="AF109" s="98"/>
      <c r="AG109" s="21"/>
      <c r="AH109" s="21"/>
      <c r="AI109" s="329"/>
      <c r="AJ109" s="329"/>
      <c r="AK109" s="98"/>
      <c r="AL109" s="21"/>
      <c r="AM109" s="21"/>
      <c r="AN109" s="329"/>
      <c r="AO109" s="329"/>
      <c r="AP109" s="98"/>
      <c r="AQ109" s="21"/>
      <c r="AR109" s="21"/>
      <c r="AS109" s="329"/>
      <c r="AT109" s="329"/>
      <c r="AU109" s="98"/>
      <c r="AV109" s="21"/>
      <c r="AW109" s="21"/>
      <c r="AX109" s="329"/>
      <c r="AY109" s="329"/>
      <c r="AZ109" s="98"/>
      <c r="BA109" s="21"/>
      <c r="BB109" s="21"/>
      <c r="BC109" s="329"/>
      <c r="BD109" s="329"/>
      <c r="BE109" s="98"/>
      <c r="BF109" s="21"/>
      <c r="BG109" s="21"/>
      <c r="BH109" s="329"/>
      <c r="BI109" s="329"/>
      <c r="BJ109" s="98"/>
      <c r="BK109" s="21"/>
      <c r="BL109" s="21"/>
      <c r="BM109" s="329"/>
      <c r="BN109" s="329"/>
      <c r="BO109" s="98"/>
      <c r="BP109" s="21"/>
      <c r="BQ109" s="21"/>
      <c r="BR109" s="329"/>
      <c r="BS109" s="329"/>
      <c r="BT109" s="98"/>
      <c r="BU109" s="21"/>
      <c r="BV109" s="21"/>
      <c r="BW109" s="329"/>
      <c r="BX109" s="329"/>
      <c r="BY109" s="98"/>
      <c r="BZ109" s="21"/>
      <c r="CA109" s="21"/>
      <c r="CB109" s="329"/>
      <c r="CC109" s="329"/>
      <c r="CD109" s="98"/>
      <c r="CE109" s="21"/>
      <c r="CF109" s="21"/>
      <c r="CG109" s="329"/>
      <c r="CH109" s="329"/>
      <c r="CI109" s="98"/>
      <c r="CJ109" s="21"/>
      <c r="CK109" s="21"/>
      <c r="CL109" s="329"/>
      <c r="CM109" s="329"/>
      <c r="CN109" s="98"/>
      <c r="CO109" s="21"/>
      <c r="CP109" s="21"/>
      <c r="CQ109" s="329"/>
      <c r="CR109" s="329"/>
      <c r="CS109" s="98"/>
      <c r="CT109" s="21"/>
      <c r="CU109" s="21"/>
      <c r="CV109" s="329"/>
      <c r="CW109" s="329"/>
      <c r="CX109" s="98"/>
      <c r="CY109" s="21"/>
      <c r="CZ109" s="21"/>
      <c r="DA109" s="329"/>
      <c r="DB109" s="329"/>
      <c r="DC109" s="98"/>
      <c r="DD109" s="21"/>
      <c r="DE109" s="21"/>
      <c r="DF109" s="329"/>
      <c r="DG109" s="329"/>
      <c r="DH109" s="98"/>
      <c r="DI109" s="21"/>
      <c r="DJ109" s="21"/>
      <c r="DK109" s="329"/>
      <c r="DL109" s="329"/>
      <c r="DM109" s="98"/>
      <c r="DN109" s="21"/>
      <c r="DO109" s="21"/>
      <c r="DP109" s="329"/>
      <c r="DQ109" s="329"/>
      <c r="DR109" s="98"/>
      <c r="DS109" s="21"/>
      <c r="DT109" s="21"/>
      <c r="DU109" s="329"/>
      <c r="DV109" s="329"/>
      <c r="DW109" s="98"/>
      <c r="DX109" s="21"/>
      <c r="DY109" s="21"/>
      <c r="DZ109" s="329"/>
      <c r="EA109" s="329"/>
      <c r="EB109" s="98"/>
      <c r="EC109" s="21"/>
      <c r="ED109" s="21"/>
      <c r="EE109" s="329"/>
      <c r="EF109" s="329"/>
      <c r="EG109" s="98"/>
      <c r="EH109" s="21"/>
      <c r="EI109" s="21"/>
      <c r="EJ109" s="329"/>
      <c r="EK109" s="329"/>
      <c r="EL109" s="98"/>
      <c r="EM109" s="21"/>
      <c r="EN109" s="21"/>
      <c r="EO109" s="329"/>
      <c r="EP109" s="329"/>
      <c r="EQ109" s="98"/>
      <c r="ER109" s="21"/>
      <c r="ES109" s="21"/>
      <c r="ET109" s="329"/>
      <c r="EU109" s="329"/>
      <c r="EV109" s="98"/>
      <c r="EW109" s="21"/>
      <c r="EX109" s="21"/>
      <c r="EY109" s="329"/>
      <c r="EZ109" s="329"/>
      <c r="FA109" s="98"/>
      <c r="FB109" s="21"/>
      <c r="FC109" s="21"/>
      <c r="FD109" s="329"/>
      <c r="FE109" s="329"/>
      <c r="FF109" s="98"/>
      <c r="FG109" s="21"/>
      <c r="FH109" s="21"/>
      <c r="FI109" s="329"/>
      <c r="FJ109" s="329"/>
      <c r="FK109" s="98"/>
      <c r="FL109" s="21"/>
      <c r="FM109" s="21"/>
      <c r="FN109" s="329"/>
      <c r="FO109" s="329"/>
      <c r="FP109" s="98"/>
      <c r="FQ109" s="21"/>
      <c r="FR109" s="21"/>
      <c r="FS109" s="329"/>
      <c r="FT109" s="329"/>
      <c r="FU109" s="98"/>
      <c r="FV109" s="21"/>
      <c r="FW109" s="21"/>
      <c r="FX109" s="329"/>
      <c r="FY109" s="329"/>
      <c r="FZ109" s="98"/>
      <c r="GA109" s="21"/>
      <c r="GB109" s="21"/>
      <c r="GC109" s="329"/>
      <c r="GD109" s="329"/>
      <c r="GE109" s="98"/>
      <c r="GF109" s="21"/>
      <c r="GG109" s="21"/>
      <c r="GH109" s="329"/>
      <c r="GI109" s="329"/>
      <c r="GJ109" s="98"/>
      <c r="GK109" s="21"/>
      <c r="GL109" s="21"/>
      <c r="GM109" s="329"/>
      <c r="GN109" s="329"/>
      <c r="GO109" s="98"/>
      <c r="GP109" s="21"/>
      <c r="GQ109" s="21"/>
      <c r="GR109" s="329"/>
      <c r="GS109" s="329"/>
      <c r="GT109" s="98"/>
      <c r="GU109" s="21"/>
      <c r="GV109" s="21"/>
      <c r="GW109" s="329"/>
      <c r="GX109" s="329"/>
      <c r="GY109" s="98"/>
      <c r="GZ109" s="21"/>
      <c r="HA109" s="21"/>
      <c r="HB109" s="329"/>
      <c r="HC109" s="329"/>
      <c r="HD109" s="98"/>
      <c r="HE109" s="21"/>
      <c r="HF109" s="21"/>
      <c r="HG109" s="329"/>
      <c r="HH109" s="329"/>
      <c r="HI109" s="98"/>
      <c r="HJ109" s="21"/>
      <c r="HK109" s="21"/>
      <c r="HL109" s="329"/>
      <c r="HM109" s="329"/>
      <c r="HN109" s="98"/>
      <c r="HO109" s="21"/>
      <c r="HP109" s="21"/>
      <c r="HQ109" s="329"/>
      <c r="HR109" s="329"/>
      <c r="HS109" s="98"/>
      <c r="HT109" s="21"/>
      <c r="HU109" s="21"/>
      <c r="HV109" s="329"/>
      <c r="HW109" s="329"/>
      <c r="HX109" s="98"/>
      <c r="HY109" s="21"/>
      <c r="HZ109" s="21"/>
      <c r="IA109" s="329"/>
      <c r="IB109" s="329"/>
      <c r="IC109" s="98"/>
      <c r="ID109" s="21"/>
      <c r="IE109" s="21"/>
      <c r="IF109" s="329"/>
      <c r="IG109" s="329"/>
      <c r="IH109" s="98"/>
      <c r="II109" s="21"/>
      <c r="IJ109" s="21"/>
      <c r="IK109" s="329"/>
      <c r="IL109" s="329"/>
      <c r="IM109" s="98"/>
      <c r="IN109" s="21"/>
      <c r="IO109" s="21"/>
      <c r="IP109" s="329"/>
      <c r="IQ109" s="329"/>
      <c r="IR109" s="98"/>
      <c r="IS109" s="21"/>
      <c r="IT109" s="21"/>
      <c r="IU109" s="329"/>
      <c r="IV109" s="329"/>
      <c r="IW109" s="98"/>
      <c r="IX109" s="21"/>
      <c r="IY109" s="21"/>
      <c r="IZ109" s="117"/>
      <c r="JA109" s="30"/>
      <c r="JB109" s="128"/>
      <c r="JC109" s="128"/>
      <c r="JD109" s="128"/>
      <c r="JE109" s="128"/>
      <c r="JF109" s="128"/>
      <c r="JG109" s="128"/>
      <c r="JH109" s="128"/>
      <c r="JI109" s="128"/>
      <c r="JJ109" s="128"/>
      <c r="JK109" s="128"/>
      <c r="JL109" s="128"/>
      <c r="JM109" s="128"/>
      <c r="JN109" s="128"/>
      <c r="JO109" s="128"/>
      <c r="JP109" s="128"/>
      <c r="JQ109" s="128"/>
      <c r="JR109" s="128"/>
      <c r="JS109" s="128"/>
      <c r="JT109" s="128"/>
      <c r="JU109" s="128"/>
      <c r="JV109" s="128"/>
      <c r="JW109" s="128"/>
      <c r="JX109" s="128"/>
      <c r="JY109" s="128"/>
      <c r="JZ109" s="128"/>
      <c r="KA109" s="128"/>
      <c r="KB109" s="128"/>
      <c r="KC109" s="128"/>
      <c r="KD109" s="128"/>
      <c r="KE109" s="128"/>
      <c r="KF109" s="128"/>
      <c r="KG109" s="128"/>
      <c r="KH109" s="128"/>
      <c r="KI109" s="128"/>
      <c r="KJ109" s="128"/>
      <c r="KK109" s="128"/>
      <c r="KL109" s="128"/>
      <c r="KM109" s="128"/>
      <c r="KN109" s="128"/>
      <c r="KO109" s="128"/>
      <c r="KP109" s="128"/>
      <c r="KQ109" s="128"/>
      <c r="KR109" s="128"/>
      <c r="KS109" s="128"/>
      <c r="KT109" s="128"/>
      <c r="KU109" s="128"/>
      <c r="KV109" s="128"/>
      <c r="KW109" s="128"/>
      <c r="KX109" s="128"/>
      <c r="KY109" s="128"/>
      <c r="KZ109" s="128"/>
      <c r="LA109" s="128"/>
      <c r="LB109" s="128"/>
      <c r="LC109" s="128"/>
      <c r="LD109" s="128"/>
      <c r="LE109" s="128"/>
      <c r="LF109" s="128"/>
      <c r="LG109" s="128"/>
      <c r="LH109" s="128"/>
      <c r="LI109" s="128"/>
      <c r="LJ109" s="128"/>
      <c r="LK109" s="128"/>
      <c r="LL109" s="128"/>
      <c r="LM109" s="128"/>
      <c r="LN109" s="128"/>
      <c r="LO109" s="128"/>
      <c r="LP109" s="128"/>
      <c r="LQ109" s="128"/>
      <c r="LR109" s="128"/>
      <c r="LS109" s="128"/>
      <c r="LT109" s="128"/>
      <c r="LU109" s="128"/>
      <c r="LV109" s="128"/>
      <c r="LW109" s="128"/>
      <c r="LX109" s="128"/>
      <c r="LY109" s="128"/>
      <c r="LZ109" s="128"/>
      <c r="MA109" s="128"/>
      <c r="MB109" s="128"/>
      <c r="MC109" s="128"/>
      <c r="MD109" s="128"/>
      <c r="ME109" s="128"/>
      <c r="MF109" s="128"/>
      <c r="MG109" s="128"/>
      <c r="MH109" s="128"/>
      <c r="MI109" s="128"/>
      <c r="MJ109" s="128"/>
      <c r="MK109" s="128"/>
      <c r="ML109" s="128"/>
      <c r="MM109" s="128"/>
      <c r="MN109" s="128"/>
      <c r="MO109" s="128"/>
      <c r="MP109" s="128"/>
      <c r="MQ109" s="128"/>
      <c r="MR109" s="128"/>
      <c r="MS109" s="128"/>
      <c r="MT109" s="128"/>
      <c r="MU109" s="128"/>
      <c r="MV109" s="128"/>
      <c r="MW109" s="128"/>
      <c r="MX109" s="128"/>
      <c r="MY109" s="128"/>
      <c r="MZ109" s="128"/>
      <c r="NA109" s="128"/>
      <c r="NB109" s="128"/>
      <c r="NC109" s="128"/>
      <c r="ND109" s="128"/>
      <c r="NE109" s="128"/>
      <c r="NF109" s="128"/>
      <c r="NG109" s="128"/>
      <c r="NH109" s="128"/>
      <c r="NI109" s="128"/>
      <c r="NJ109" s="128"/>
      <c r="NK109" s="128"/>
      <c r="NL109" s="128"/>
      <c r="NM109" s="128"/>
      <c r="NN109" s="128"/>
      <c r="NO109" s="128"/>
      <c r="NP109" s="128"/>
      <c r="NQ109" s="128"/>
      <c r="NR109" s="128"/>
      <c r="NS109" s="128"/>
      <c r="NT109" s="128"/>
      <c r="NU109" s="128"/>
      <c r="NV109" s="128"/>
      <c r="NW109" s="128"/>
      <c r="NX109" s="128"/>
      <c r="NY109" s="128"/>
      <c r="NZ109" s="128"/>
      <c r="OA109" s="128"/>
      <c r="OB109" s="128"/>
      <c r="OC109" s="128"/>
      <c r="OD109" s="128"/>
      <c r="OE109" s="128"/>
      <c r="OF109" s="128"/>
      <c r="OG109" s="128"/>
      <c r="OH109" s="128"/>
      <c r="OI109" s="128"/>
      <c r="OJ109" s="128"/>
      <c r="OK109" s="128"/>
      <c r="OL109" s="128"/>
      <c r="OM109" s="128"/>
      <c r="ON109" s="128"/>
      <c r="OO109" s="128"/>
      <c r="OP109" s="128"/>
      <c r="OQ109" s="128"/>
      <c r="OR109" s="128"/>
      <c r="OS109" s="128"/>
      <c r="OT109" s="128"/>
      <c r="OU109" s="128"/>
      <c r="OV109" s="128"/>
      <c r="OW109" s="128"/>
      <c r="OX109" s="128"/>
      <c r="OY109" s="128"/>
      <c r="OZ109" s="128"/>
      <c r="PA109" s="128"/>
      <c r="PB109" s="128"/>
      <c r="PC109" s="128"/>
      <c r="PD109" s="128"/>
      <c r="PE109" s="128"/>
      <c r="PF109" s="128"/>
      <c r="PG109" s="128"/>
      <c r="PH109" s="128"/>
      <c r="PI109" s="128"/>
      <c r="PJ109" s="128"/>
      <c r="PK109" s="128"/>
      <c r="PL109" s="128"/>
      <c r="PM109" s="128"/>
      <c r="PN109" s="128"/>
      <c r="PO109" s="128"/>
      <c r="PP109" s="128"/>
      <c r="PQ109" s="128"/>
      <c r="PR109" s="128"/>
      <c r="PS109" s="128"/>
      <c r="PT109" s="128"/>
      <c r="PU109" s="128"/>
      <c r="PV109" s="128"/>
      <c r="PW109" s="128"/>
      <c r="PX109" s="128"/>
      <c r="PY109" s="128"/>
      <c r="PZ109" s="128"/>
      <c r="QA109" s="128"/>
      <c r="QB109" s="128"/>
      <c r="QC109" s="128"/>
      <c r="QD109" s="128"/>
      <c r="QE109" s="128"/>
      <c r="QF109" s="128"/>
      <c r="QG109" s="128"/>
      <c r="QH109" s="128"/>
      <c r="QI109" s="128"/>
      <c r="QJ109" s="128"/>
      <c r="QK109" s="128"/>
      <c r="QL109" s="128"/>
      <c r="QM109" s="128"/>
      <c r="QN109" s="128"/>
      <c r="QO109" s="128"/>
      <c r="QP109" s="128"/>
      <c r="QQ109" s="128"/>
      <c r="QR109" s="128"/>
      <c r="QS109" s="128"/>
      <c r="QT109" s="128"/>
      <c r="QU109" s="128"/>
      <c r="QV109" s="128"/>
      <c r="QW109" s="128"/>
      <c r="QX109" s="128"/>
      <c r="QY109" s="128"/>
      <c r="QZ109" s="128"/>
      <c r="RA109" s="128"/>
      <c r="RB109" s="128"/>
      <c r="RC109" s="128"/>
      <c r="RD109" s="128"/>
      <c r="RE109" s="128"/>
      <c r="RF109" s="128"/>
      <c r="RG109" s="128"/>
      <c r="RH109" s="128"/>
      <c r="RI109" s="128"/>
      <c r="RJ109" s="128"/>
      <c r="RK109" s="128"/>
      <c r="RL109" s="128"/>
      <c r="RM109" s="128"/>
      <c r="RN109" s="128"/>
      <c r="RO109" s="128"/>
      <c r="RP109" s="128"/>
      <c r="RQ109" s="128"/>
      <c r="RR109" s="128"/>
      <c r="RS109" s="128"/>
      <c r="RT109" s="128"/>
      <c r="RU109" s="128"/>
      <c r="RV109" s="128"/>
      <c r="RW109" s="128"/>
      <c r="RX109" s="128"/>
      <c r="RY109" s="128"/>
      <c r="RZ109" s="128"/>
      <c r="SA109" s="128"/>
      <c r="SB109" s="128"/>
      <c r="SC109" s="128"/>
      <c r="SD109" s="128"/>
      <c r="SE109" s="128"/>
      <c r="SF109" s="128"/>
      <c r="SG109" s="128"/>
      <c r="SH109" s="128"/>
      <c r="SI109" s="128"/>
      <c r="SJ109" s="128"/>
      <c r="SK109" s="128"/>
      <c r="SL109" s="128"/>
      <c r="SM109" s="128"/>
      <c r="SN109" s="128"/>
      <c r="SO109" s="128"/>
      <c r="SP109" s="128"/>
      <c r="SQ109" s="128"/>
      <c r="SR109" s="128"/>
      <c r="SS109" s="128"/>
      <c r="ST109" s="128"/>
      <c r="SU109" s="128"/>
      <c r="SV109" s="128"/>
      <c r="SW109" s="128"/>
      <c r="SX109" s="128"/>
      <c r="SY109" s="128"/>
      <c r="SZ109" s="128"/>
      <c r="TA109" s="128"/>
      <c r="TB109" s="128"/>
      <c r="TC109" s="128"/>
      <c r="TD109" s="128"/>
      <c r="TE109" s="128"/>
      <c r="TF109" s="128"/>
      <c r="TG109" s="128"/>
      <c r="TH109" s="128"/>
      <c r="TI109" s="128"/>
      <c r="TJ109" s="128"/>
      <c r="TK109" s="128"/>
      <c r="TL109" s="128"/>
      <c r="TM109" s="128"/>
      <c r="TN109" s="128"/>
      <c r="TO109" s="128"/>
      <c r="TP109" s="128"/>
      <c r="TQ109" s="128"/>
      <c r="TR109" s="128"/>
      <c r="TS109" s="128"/>
      <c r="TT109" s="128"/>
      <c r="TU109" s="128"/>
      <c r="TV109" s="128"/>
      <c r="TW109" s="128"/>
      <c r="TX109" s="128"/>
      <c r="TY109" s="128"/>
      <c r="TZ109" s="128"/>
      <c r="UA109" s="128"/>
      <c r="UB109" s="128"/>
      <c r="UC109" s="128"/>
      <c r="UD109" s="128"/>
      <c r="UE109" s="128"/>
      <c r="UF109" s="128"/>
      <c r="UG109" s="128"/>
      <c r="UH109" s="128"/>
      <c r="UI109" s="128"/>
      <c r="UJ109" s="128"/>
      <c r="UK109" s="128"/>
      <c r="UL109" s="128"/>
      <c r="UM109" s="128"/>
      <c r="UN109" s="128"/>
      <c r="UO109" s="128"/>
      <c r="UP109" s="128"/>
      <c r="UQ109" s="128"/>
      <c r="UR109" s="128"/>
      <c r="US109" s="128"/>
      <c r="UT109" s="128"/>
      <c r="UU109" s="128"/>
      <c r="UV109" s="128"/>
      <c r="UW109" s="128"/>
      <c r="UX109" s="128"/>
      <c r="UY109" s="128"/>
      <c r="UZ109" s="128"/>
      <c r="VA109" s="128"/>
      <c r="VB109" s="128"/>
      <c r="VC109" s="128"/>
      <c r="VD109" s="128"/>
      <c r="VE109" s="128"/>
      <c r="VF109" s="128"/>
      <c r="VG109" s="128"/>
      <c r="VH109" s="128"/>
      <c r="VI109" s="128"/>
      <c r="VJ109" s="128"/>
      <c r="VK109" s="128"/>
      <c r="VL109" s="128"/>
      <c r="VM109" s="128"/>
      <c r="VN109" s="128"/>
      <c r="VO109" s="128"/>
      <c r="VP109" s="128"/>
      <c r="VQ109" s="128"/>
      <c r="VR109" s="128"/>
      <c r="VS109" s="128"/>
      <c r="VT109" s="128"/>
      <c r="VU109" s="128"/>
      <c r="VV109" s="128"/>
      <c r="VW109" s="128"/>
      <c r="VX109" s="128"/>
      <c r="VY109" s="128"/>
      <c r="VZ109" s="128"/>
      <c r="WA109" s="128"/>
      <c r="WB109" s="128"/>
      <c r="WC109" s="128"/>
      <c r="WD109" s="128"/>
      <c r="WE109" s="128"/>
      <c r="WF109" s="128"/>
      <c r="WG109" s="128"/>
      <c r="WH109" s="128"/>
      <c r="WI109" s="128"/>
      <c r="WJ109" s="128"/>
      <c r="WK109" s="128"/>
      <c r="WL109" s="128"/>
      <c r="WM109" s="128"/>
      <c r="WN109" s="128"/>
      <c r="WO109" s="128"/>
      <c r="WP109" s="128"/>
      <c r="WQ109" s="128"/>
      <c r="WR109" s="128"/>
      <c r="WS109" s="128"/>
      <c r="WT109" s="128"/>
      <c r="WU109" s="128"/>
      <c r="WV109" s="128"/>
      <c r="WW109" s="128"/>
      <c r="WX109" s="128"/>
      <c r="WY109" s="128"/>
      <c r="WZ109" s="128"/>
      <c r="XA109" s="128"/>
      <c r="XB109" s="128"/>
      <c r="XC109" s="128"/>
      <c r="XD109" s="128"/>
      <c r="XE109" s="128"/>
      <c r="XF109" s="128"/>
      <c r="XG109" s="128"/>
      <c r="XH109" s="128"/>
      <c r="XI109" s="128"/>
      <c r="XJ109" s="128"/>
      <c r="XK109" s="128"/>
      <c r="XL109" s="128"/>
      <c r="XM109" s="128"/>
      <c r="XN109" s="128"/>
      <c r="XO109" s="128"/>
      <c r="XP109" s="128"/>
      <c r="XQ109" s="128"/>
      <c r="XR109" s="128"/>
      <c r="XS109" s="128"/>
      <c r="XT109" s="128"/>
      <c r="XU109" s="128"/>
      <c r="XV109" s="128"/>
      <c r="XW109" s="128"/>
      <c r="XX109" s="128"/>
      <c r="XY109" s="128"/>
      <c r="XZ109" s="128"/>
      <c r="YA109" s="128"/>
      <c r="YB109" s="128"/>
      <c r="YC109" s="128"/>
      <c r="YD109" s="128"/>
      <c r="YE109" s="128"/>
      <c r="YF109" s="128"/>
      <c r="YG109" s="128"/>
      <c r="YH109" s="128"/>
      <c r="YI109" s="128"/>
      <c r="YJ109" s="128"/>
      <c r="YK109" s="128"/>
      <c r="YL109" s="128"/>
      <c r="YM109" s="128"/>
      <c r="YN109" s="128"/>
      <c r="YO109" s="128"/>
      <c r="YP109" s="128"/>
      <c r="YQ109" s="128"/>
      <c r="YR109" s="128"/>
      <c r="YS109" s="128"/>
      <c r="YT109" s="128"/>
      <c r="YU109" s="128"/>
      <c r="YV109" s="128"/>
      <c r="YW109" s="128"/>
      <c r="YX109" s="128"/>
      <c r="YY109" s="128"/>
      <c r="YZ109" s="128"/>
      <c r="ZA109" s="128"/>
      <c r="ZB109" s="128"/>
      <c r="ZC109" s="128"/>
      <c r="ZD109" s="128"/>
      <c r="ZE109" s="128"/>
      <c r="ZF109" s="128"/>
      <c r="ZG109" s="128"/>
      <c r="ZH109" s="128"/>
      <c r="ZI109" s="128"/>
      <c r="ZJ109" s="128"/>
      <c r="ZK109" s="128"/>
      <c r="ZL109" s="128"/>
      <c r="ZM109" s="128"/>
      <c r="ZN109" s="128"/>
      <c r="ZO109" s="128"/>
      <c r="ZP109" s="128"/>
      <c r="ZQ109" s="128"/>
      <c r="ZR109" s="128"/>
      <c r="ZS109" s="128"/>
      <c r="ZT109" s="128"/>
      <c r="ZU109" s="128"/>
      <c r="ZV109" s="128"/>
      <c r="ZW109" s="128"/>
      <c r="ZX109" s="128"/>
      <c r="ZY109" s="128"/>
      <c r="ZZ109" s="128"/>
      <c r="AAA109" s="128"/>
      <c r="AAB109" s="128"/>
      <c r="AAC109" s="128"/>
      <c r="AAD109" s="128"/>
      <c r="AAE109" s="128"/>
      <c r="AAF109" s="128"/>
      <c r="AAG109" s="128"/>
      <c r="AAH109" s="128"/>
      <c r="AAI109" s="128"/>
      <c r="AAJ109" s="128"/>
      <c r="AAK109" s="128"/>
      <c r="AAL109" s="128"/>
      <c r="AAM109" s="128"/>
      <c r="AAN109" s="128"/>
      <c r="AAO109" s="128"/>
      <c r="AAP109" s="128"/>
      <c r="AAQ109" s="128"/>
      <c r="AAR109" s="128"/>
      <c r="AAS109" s="128"/>
      <c r="AAT109" s="128"/>
      <c r="AAU109" s="128"/>
      <c r="AAV109" s="128"/>
      <c r="AAW109" s="128"/>
      <c r="AAX109" s="128"/>
      <c r="AAY109" s="128"/>
      <c r="AAZ109" s="128"/>
      <c r="ABA109" s="128"/>
      <c r="ABB109" s="128"/>
      <c r="ABC109" s="128"/>
      <c r="ABD109" s="128"/>
      <c r="ABE109" s="128"/>
      <c r="ABF109" s="128"/>
      <c r="ABG109" s="128"/>
      <c r="ABH109" s="128"/>
      <c r="ABI109" s="128"/>
      <c r="ABJ109" s="128"/>
      <c r="ABK109" s="128"/>
      <c r="ABL109" s="128"/>
      <c r="ABM109" s="128"/>
      <c r="ABN109" s="128"/>
      <c r="ABO109" s="128"/>
      <c r="ABP109" s="128"/>
      <c r="ABQ109" s="128"/>
      <c r="ABR109" s="128"/>
      <c r="ABS109" s="128"/>
      <c r="ABT109" s="128"/>
      <c r="ABU109" s="128"/>
      <c r="ABV109" s="128"/>
      <c r="ABW109" s="128"/>
      <c r="ABX109" s="128"/>
      <c r="ABY109" s="128"/>
      <c r="ABZ109" s="128"/>
      <c r="ACA109" s="128"/>
      <c r="ACB109" s="128"/>
      <c r="ACC109" s="128"/>
      <c r="ACD109" s="128"/>
      <c r="ACE109" s="128"/>
      <c r="ACF109" s="128"/>
      <c r="ACG109" s="128"/>
      <c r="ACH109" s="128"/>
      <c r="ACI109" s="128"/>
      <c r="ACJ109" s="128"/>
      <c r="ACK109" s="128"/>
      <c r="ACL109" s="128"/>
      <c r="ACM109" s="128"/>
      <c r="ACN109" s="128"/>
      <c r="ACO109" s="128"/>
      <c r="ACP109" s="128"/>
      <c r="ACQ109" s="128"/>
      <c r="ACR109" s="128"/>
      <c r="ACS109" s="128"/>
      <c r="ACT109" s="128"/>
      <c r="ACU109" s="128"/>
      <c r="ACV109" s="128"/>
      <c r="ACW109" s="128"/>
      <c r="ACX109" s="128"/>
      <c r="ACY109" s="128"/>
      <c r="ACZ109" s="128"/>
      <c r="ADA109" s="128"/>
      <c r="ADB109" s="128"/>
      <c r="ADC109" s="128"/>
      <c r="ADD109" s="128"/>
      <c r="ADE109" s="128"/>
      <c r="ADF109" s="128"/>
      <c r="ADG109" s="128"/>
      <c r="ADH109" s="128"/>
      <c r="ADI109" s="128"/>
      <c r="ADJ109" s="128"/>
      <c r="ADK109" s="128"/>
      <c r="ADL109" s="128"/>
      <c r="ADM109" s="128"/>
      <c r="ADN109" s="128"/>
      <c r="ADO109" s="128"/>
      <c r="ADP109" s="128"/>
      <c r="ADQ109" s="128"/>
      <c r="ADR109" s="128"/>
      <c r="ADS109" s="128"/>
      <c r="ADT109" s="128"/>
      <c r="ADU109" s="128"/>
      <c r="ADV109" s="128"/>
      <c r="ADW109" s="128"/>
      <c r="ADX109" s="128"/>
      <c r="ADY109" s="128"/>
      <c r="ADZ109" s="128"/>
      <c r="AEA109" s="128"/>
      <c r="AEB109" s="128"/>
      <c r="AEC109" s="128"/>
      <c r="AED109" s="128"/>
      <c r="AEE109" s="128"/>
      <c r="AEF109" s="128"/>
      <c r="AEG109" s="128"/>
      <c r="AEH109" s="128"/>
      <c r="AEI109" s="128"/>
      <c r="AEJ109" s="128"/>
      <c r="AEK109" s="128"/>
      <c r="AEL109" s="128"/>
      <c r="AEM109" s="128"/>
      <c r="AEN109" s="128"/>
      <c r="AEO109" s="128"/>
      <c r="AEP109" s="128"/>
      <c r="AEQ109" s="128"/>
      <c r="AER109" s="128"/>
      <c r="AES109" s="128"/>
      <c r="AET109" s="128"/>
      <c r="AEU109" s="128"/>
      <c r="AEV109" s="128"/>
      <c r="AEW109" s="128"/>
      <c r="AEX109" s="128"/>
      <c r="AEY109" s="128"/>
      <c r="AEZ109" s="128"/>
      <c r="AFA109" s="128"/>
      <c r="AFB109" s="128"/>
      <c r="AFC109" s="128"/>
      <c r="AFD109" s="128"/>
      <c r="AFE109" s="128"/>
      <c r="AFF109" s="128"/>
      <c r="AFG109" s="128"/>
      <c r="AFH109" s="128"/>
      <c r="AFI109" s="128"/>
      <c r="AFJ109" s="128"/>
      <c r="AFK109" s="128"/>
      <c r="AFL109" s="128"/>
      <c r="AFM109" s="128"/>
      <c r="AFN109" s="128"/>
      <c r="AFO109" s="128"/>
      <c r="AFP109" s="128"/>
      <c r="AFQ109" s="128"/>
      <c r="AFR109" s="128"/>
      <c r="AFS109" s="128"/>
      <c r="AFT109" s="128"/>
      <c r="AFU109" s="128"/>
      <c r="AFV109" s="128"/>
      <c r="AFW109" s="128"/>
      <c r="AFX109" s="128"/>
      <c r="AFY109" s="128"/>
      <c r="AFZ109" s="128"/>
      <c r="AGA109" s="128"/>
      <c r="AGB109" s="128"/>
      <c r="AGC109" s="128"/>
      <c r="AGD109" s="128"/>
      <c r="AGE109" s="128"/>
      <c r="AGF109" s="128"/>
      <c r="AGG109" s="128"/>
      <c r="AGH109" s="128"/>
      <c r="AGI109" s="128"/>
      <c r="AGJ109" s="128"/>
      <c r="AGK109" s="128"/>
      <c r="AGL109" s="128"/>
      <c r="AGM109" s="128"/>
      <c r="AGN109" s="128"/>
      <c r="AGO109" s="128"/>
      <c r="AGP109" s="128"/>
      <c r="AGQ109" s="128"/>
      <c r="AGR109" s="128"/>
      <c r="AGS109" s="128"/>
      <c r="AGT109" s="128"/>
      <c r="AGU109" s="128"/>
      <c r="AGV109" s="128"/>
      <c r="AGW109" s="128"/>
      <c r="AGX109" s="128"/>
      <c r="AGY109" s="128"/>
      <c r="AGZ109" s="128"/>
      <c r="AHA109" s="128"/>
      <c r="AHB109" s="128"/>
      <c r="AHC109" s="128"/>
      <c r="AHD109" s="128"/>
      <c r="AHE109" s="128"/>
      <c r="AHF109" s="128"/>
      <c r="AHG109" s="128"/>
      <c r="AHH109" s="128"/>
      <c r="AHI109" s="128"/>
      <c r="AHJ109" s="128"/>
      <c r="AHK109" s="128"/>
      <c r="AHL109" s="128"/>
      <c r="AHM109" s="128"/>
      <c r="AHN109" s="128"/>
      <c r="AHO109" s="128"/>
      <c r="AHP109" s="128"/>
      <c r="AHQ109" s="128"/>
      <c r="AHR109" s="128"/>
      <c r="AHS109" s="128"/>
      <c r="AHT109" s="128"/>
      <c r="AHU109" s="128"/>
      <c r="AHV109" s="128"/>
      <c r="AHW109" s="128"/>
      <c r="AHX109" s="128"/>
      <c r="AHY109" s="128"/>
      <c r="AHZ109" s="128"/>
      <c r="AIA109" s="128"/>
      <c r="AIB109" s="128"/>
      <c r="AIC109" s="128"/>
      <c r="AID109" s="128"/>
      <c r="AIE109" s="128"/>
      <c r="AIF109" s="128"/>
      <c r="AIG109" s="128"/>
      <c r="AIH109" s="128"/>
      <c r="AII109" s="128"/>
      <c r="AIJ109" s="128"/>
      <c r="AIK109" s="128"/>
      <c r="AIL109" s="128"/>
      <c r="AIM109" s="128"/>
      <c r="AIN109" s="128"/>
      <c r="AIO109" s="128"/>
      <c r="AIP109" s="128"/>
      <c r="AIQ109" s="128"/>
      <c r="AIR109" s="128"/>
      <c r="AIS109" s="128"/>
      <c r="AIT109" s="128"/>
      <c r="AIU109" s="128"/>
      <c r="AIV109" s="128"/>
      <c r="AIW109" s="128"/>
      <c r="AIX109" s="128"/>
      <c r="AIY109" s="128"/>
      <c r="AIZ109" s="128"/>
      <c r="AJA109" s="128"/>
      <c r="AJB109" s="128"/>
      <c r="AJC109" s="128"/>
      <c r="AJD109" s="128"/>
      <c r="AJE109" s="128"/>
      <c r="AJF109" s="128"/>
      <c r="AJG109" s="128"/>
      <c r="AJH109" s="128"/>
      <c r="AJI109" s="128"/>
      <c r="AJJ109" s="128"/>
      <c r="AJK109" s="128"/>
      <c r="AJL109" s="128"/>
      <c r="AJM109" s="128"/>
      <c r="AJN109" s="128"/>
      <c r="AJO109" s="128"/>
      <c r="AJP109" s="128"/>
      <c r="AJQ109" s="128"/>
      <c r="AJR109" s="128"/>
      <c r="AJS109" s="128"/>
      <c r="AJT109" s="128"/>
      <c r="AJU109" s="128"/>
      <c r="AJV109" s="128"/>
      <c r="AJW109" s="128"/>
      <c r="AJX109" s="128"/>
      <c r="AJY109" s="128"/>
      <c r="AJZ109" s="128"/>
      <c r="AKA109" s="128"/>
      <c r="AKB109" s="128"/>
      <c r="AKC109" s="128"/>
      <c r="AKD109" s="128"/>
      <c r="AKE109" s="128"/>
      <c r="AKF109" s="128"/>
      <c r="AKG109" s="128"/>
      <c r="AKH109" s="128"/>
      <c r="AKI109" s="128"/>
      <c r="AKJ109" s="128"/>
      <c r="AKK109" s="128"/>
      <c r="AKL109" s="128"/>
      <c r="AKM109" s="128"/>
      <c r="AKN109" s="128"/>
      <c r="AKO109" s="128"/>
      <c r="AKP109" s="128"/>
      <c r="AKQ109" s="128"/>
      <c r="AKR109" s="128"/>
      <c r="AKS109" s="128"/>
      <c r="AKT109" s="128"/>
      <c r="AKU109" s="128"/>
      <c r="AKV109" s="128"/>
      <c r="AKW109" s="128"/>
      <c r="AKX109" s="128"/>
      <c r="AKY109" s="128"/>
      <c r="AKZ109" s="128"/>
      <c r="ALA109" s="128"/>
      <c r="ALB109" s="128"/>
      <c r="ALC109" s="128"/>
      <c r="ALD109" s="128"/>
      <c r="ALE109" s="128"/>
      <c r="ALF109" s="128"/>
      <c r="ALG109" s="128"/>
      <c r="ALH109" s="128"/>
      <c r="ALI109" s="128"/>
      <c r="ALJ109" s="128"/>
      <c r="ALK109" s="128"/>
      <c r="ALL109" s="128"/>
      <c r="ALM109" s="128"/>
      <c r="ALN109" s="128"/>
      <c r="ALO109" s="128"/>
      <c r="ALP109" s="128"/>
      <c r="ALQ109" s="128"/>
      <c r="ALR109" s="128"/>
      <c r="ALS109" s="128"/>
      <c r="ALT109" s="128"/>
      <c r="ALU109" s="128"/>
      <c r="ALV109" s="128"/>
      <c r="ALW109" s="128"/>
      <c r="ALX109" s="128"/>
      <c r="ALY109" s="128"/>
      <c r="ALZ109" s="128"/>
      <c r="AMA109" s="128"/>
      <c r="AMB109" s="128"/>
      <c r="AMC109" s="128"/>
      <c r="AMD109" s="128"/>
      <c r="AME109" s="128"/>
      <c r="AMF109" s="128"/>
      <c r="AMG109" s="128"/>
      <c r="AMH109" s="128"/>
      <c r="AMI109" s="128"/>
      <c r="AMJ109" s="128"/>
      <c r="AMK109" s="128"/>
      <c r="AML109" s="128"/>
      <c r="AMM109" s="128"/>
      <c r="AMN109" s="128"/>
      <c r="AMO109" s="128"/>
      <c r="AMP109" s="128"/>
      <c r="AMQ109" s="128"/>
      <c r="AMR109" s="128"/>
      <c r="AMS109" s="128"/>
      <c r="AMT109" s="128"/>
      <c r="AMU109" s="128"/>
      <c r="AMV109" s="128"/>
      <c r="AMW109" s="128"/>
      <c r="AMX109" s="128"/>
      <c r="AMY109" s="128"/>
      <c r="AMZ109" s="128"/>
      <c r="ANA109" s="128"/>
      <c r="ANB109" s="128"/>
      <c r="ANC109" s="128"/>
      <c r="AND109" s="128"/>
      <c r="ANE109" s="128"/>
      <c r="ANF109" s="128"/>
      <c r="ANG109" s="128"/>
      <c r="ANH109" s="128"/>
      <c r="ANI109" s="128"/>
      <c r="ANJ109" s="128"/>
      <c r="ANK109" s="128"/>
      <c r="ANL109" s="128"/>
      <c r="ANM109" s="128"/>
      <c r="ANN109" s="128"/>
      <c r="ANO109" s="128"/>
      <c r="ANP109" s="128"/>
      <c r="ANQ109" s="128"/>
      <c r="ANR109" s="128"/>
      <c r="ANS109" s="128"/>
      <c r="ANT109" s="128"/>
      <c r="ANU109" s="128"/>
      <c r="ANV109" s="128"/>
      <c r="ANW109" s="128"/>
      <c r="ANX109" s="128"/>
      <c r="ANY109" s="128"/>
      <c r="ANZ109" s="128"/>
      <c r="AOA109" s="128"/>
      <c r="AOB109" s="128"/>
      <c r="AOC109" s="128"/>
      <c r="AOD109" s="128"/>
      <c r="AOE109" s="128"/>
      <c r="AOF109" s="128"/>
      <c r="AOG109" s="128"/>
      <c r="AOH109" s="128"/>
      <c r="AOI109" s="128"/>
      <c r="AOJ109" s="128"/>
      <c r="AOK109" s="128"/>
      <c r="AOL109" s="128"/>
      <c r="AOM109" s="128"/>
      <c r="AON109" s="128"/>
      <c r="AOO109" s="128"/>
      <c r="AOP109" s="128"/>
      <c r="AOQ109" s="128"/>
      <c r="AOR109" s="128"/>
      <c r="AOS109" s="128"/>
      <c r="AOT109" s="128"/>
      <c r="AOU109" s="128"/>
      <c r="AOV109" s="128"/>
      <c r="AOW109" s="128"/>
      <c r="AOX109" s="128"/>
      <c r="AOY109" s="128"/>
      <c r="AOZ109" s="128"/>
      <c r="APA109" s="128"/>
      <c r="APB109" s="128"/>
      <c r="APC109" s="128"/>
      <c r="APD109" s="128"/>
      <c r="APE109" s="128"/>
      <c r="APF109" s="128"/>
      <c r="APG109" s="128"/>
      <c r="APH109" s="128"/>
      <c r="API109" s="128"/>
      <c r="APJ109" s="128"/>
      <c r="APK109" s="128"/>
      <c r="APL109" s="128"/>
      <c r="APM109" s="128"/>
      <c r="APN109" s="128"/>
      <c r="APO109" s="128"/>
      <c r="APP109" s="128"/>
      <c r="APQ109" s="128"/>
      <c r="APR109" s="128"/>
      <c r="APS109" s="128"/>
      <c r="APT109" s="128"/>
      <c r="APU109" s="128"/>
      <c r="APV109" s="128"/>
      <c r="APW109" s="128"/>
      <c r="APX109" s="128"/>
      <c r="APY109" s="128"/>
      <c r="APZ109" s="128"/>
      <c r="AQA109" s="128"/>
      <c r="AQB109" s="128"/>
      <c r="AQC109" s="128"/>
      <c r="AQD109" s="128"/>
      <c r="AQE109" s="128"/>
      <c r="AQF109" s="128"/>
      <c r="AQG109" s="128"/>
      <c r="AQH109" s="128"/>
      <c r="AQI109" s="128"/>
      <c r="AQJ109" s="128"/>
      <c r="AQK109" s="128"/>
      <c r="AQL109" s="128"/>
      <c r="AQM109" s="128"/>
      <c r="AQN109" s="128"/>
      <c r="AQO109" s="128"/>
      <c r="AQP109" s="128"/>
      <c r="AQQ109" s="128"/>
      <c r="AQR109" s="128"/>
      <c r="AQS109" s="128"/>
      <c r="AQT109" s="128"/>
      <c r="AQU109" s="128"/>
      <c r="AQV109" s="128"/>
      <c r="AQW109" s="128"/>
      <c r="AQX109" s="128"/>
      <c r="AQY109" s="128"/>
      <c r="AQZ109" s="128"/>
      <c r="ARA109" s="128"/>
      <c r="ARB109" s="128"/>
      <c r="ARC109" s="128"/>
      <c r="ARD109" s="128"/>
      <c r="ARE109" s="128"/>
      <c r="ARF109" s="128"/>
      <c r="ARG109" s="128"/>
      <c r="ARH109" s="128"/>
      <c r="ARI109" s="128"/>
      <c r="ARJ109" s="128"/>
      <c r="ARK109" s="128"/>
      <c r="ARL109" s="128"/>
      <c r="ARM109" s="128"/>
      <c r="ARN109" s="128"/>
      <c r="ARO109" s="128"/>
      <c r="ARP109" s="128"/>
      <c r="ARQ109" s="128"/>
      <c r="ARR109" s="128"/>
      <c r="ARS109" s="128"/>
      <c r="ART109" s="128"/>
      <c r="ARU109" s="128"/>
      <c r="ARV109" s="128"/>
      <c r="ARW109" s="128"/>
      <c r="ARX109" s="128"/>
      <c r="ARY109" s="128"/>
      <c r="ARZ109" s="128"/>
      <c r="ASA109" s="128"/>
      <c r="ASB109" s="128"/>
      <c r="ASC109" s="128"/>
      <c r="ASD109" s="128"/>
      <c r="ASE109" s="128"/>
      <c r="ASF109" s="128"/>
      <c r="ASG109" s="128"/>
      <c r="ASH109" s="128"/>
      <c r="ASI109" s="128"/>
      <c r="ASJ109" s="128"/>
      <c r="ASK109" s="128"/>
      <c r="ASL109" s="128"/>
      <c r="ASM109" s="128"/>
      <c r="ASN109" s="128"/>
      <c r="ASO109" s="128"/>
      <c r="ASP109" s="128"/>
      <c r="ASQ109" s="128"/>
      <c r="ASR109" s="128"/>
      <c r="ASS109" s="128"/>
      <c r="AST109" s="128"/>
      <c r="ASU109" s="128"/>
      <c r="ASV109" s="128"/>
      <c r="ASW109" s="128"/>
      <c r="ASX109" s="128"/>
      <c r="ASY109" s="128"/>
      <c r="ASZ109" s="128"/>
      <c r="ATA109" s="128"/>
      <c r="ATB109" s="128"/>
      <c r="ATC109" s="128"/>
      <c r="ATD109" s="128"/>
      <c r="ATE109" s="128"/>
      <c r="ATF109" s="128"/>
      <c r="ATG109" s="128"/>
      <c r="ATH109" s="128"/>
      <c r="ATI109" s="128"/>
      <c r="ATJ109" s="128"/>
      <c r="ATK109" s="128"/>
      <c r="ATL109" s="128"/>
      <c r="ATM109" s="128"/>
      <c r="ATN109" s="128"/>
      <c r="ATO109" s="128"/>
      <c r="ATP109" s="128"/>
      <c r="ATQ109" s="128"/>
      <c r="ATR109" s="128"/>
      <c r="ATS109" s="128"/>
      <c r="ATT109" s="128"/>
      <c r="ATU109" s="128"/>
      <c r="ATV109" s="128"/>
      <c r="ATW109" s="128"/>
      <c r="ATX109" s="128"/>
      <c r="ATY109" s="128"/>
      <c r="ATZ109" s="128"/>
      <c r="AUA109" s="128"/>
      <c r="AUB109" s="128"/>
      <c r="AUC109" s="128"/>
      <c r="AUD109" s="128"/>
      <c r="AUE109" s="128"/>
      <c r="AUF109" s="128"/>
      <c r="AUG109" s="128"/>
      <c r="AUH109" s="128"/>
      <c r="AUI109" s="128"/>
      <c r="AUJ109" s="128"/>
      <c r="AUK109" s="128"/>
      <c r="AUL109" s="128"/>
      <c r="AUM109" s="128"/>
      <c r="AUN109" s="128"/>
      <c r="AUO109" s="128"/>
      <c r="AUP109" s="128"/>
      <c r="AUQ109" s="128"/>
      <c r="AUR109" s="128"/>
      <c r="AUS109" s="128"/>
      <c r="AUT109" s="128"/>
      <c r="AUU109" s="128"/>
      <c r="AUV109" s="128"/>
      <c r="AUW109" s="128"/>
      <c r="AUX109" s="128"/>
      <c r="AUY109" s="128"/>
      <c r="AUZ109" s="128"/>
      <c r="AVA109" s="128"/>
      <c r="AVB109" s="128"/>
      <c r="AVC109" s="128"/>
      <c r="AVD109" s="128"/>
      <c r="AVE109" s="128"/>
      <c r="AVF109" s="128"/>
      <c r="AVG109" s="128"/>
      <c r="AVH109" s="128"/>
      <c r="AVI109" s="128"/>
      <c r="AVJ109" s="128"/>
      <c r="AVK109" s="128"/>
      <c r="AVL109" s="22"/>
      <c r="AVM109" s="112"/>
      <c r="AVN109" s="128"/>
      <c r="AVO109" s="128"/>
      <c r="AVP109" s="128"/>
      <c r="AVQ109" s="128"/>
      <c r="AVR109" s="128"/>
      <c r="AVS109" s="128"/>
      <c r="AVT109" s="128"/>
      <c r="AVU109" s="128"/>
      <c r="AVV109" s="128"/>
      <c r="AVW109" s="128"/>
      <c r="AVX109" s="128"/>
      <c r="AVY109" s="128"/>
      <c r="AVZ109" s="128"/>
      <c r="AWA109" s="128"/>
      <c r="AWB109" s="128"/>
      <c r="AWC109" s="128"/>
      <c r="AWD109" s="128"/>
      <c r="AWE109" s="128"/>
      <c r="AWF109" s="128"/>
      <c r="AWG109" s="128"/>
      <c r="AWH109" s="128"/>
      <c r="AWI109" s="128"/>
      <c r="AWJ109" s="128"/>
      <c r="AWK109" s="128"/>
      <c r="AWL109" s="128"/>
      <c r="AWM109" s="128"/>
      <c r="AWN109" s="128"/>
      <c r="AWO109" s="128"/>
      <c r="AWP109" s="128"/>
      <c r="AWQ109" s="128"/>
      <c r="AWR109" s="128"/>
      <c r="AWS109" s="128"/>
      <c r="AWT109" s="128"/>
      <c r="AWU109" s="128"/>
      <c r="AWV109" s="128"/>
      <c r="AWW109" s="128"/>
      <c r="AWX109" s="128"/>
      <c r="AWY109" s="128"/>
      <c r="AWZ109" s="128"/>
      <c r="AXA109" s="128"/>
      <c r="AXB109" s="128"/>
      <c r="AXC109" s="128"/>
      <c r="AXD109" s="128"/>
      <c r="AXE109" s="128"/>
      <c r="AXF109" s="128"/>
      <c r="AXG109" s="128"/>
      <c r="AXH109" s="128"/>
      <c r="AXI109" s="128"/>
      <c r="AXJ109" s="128"/>
      <c r="AXK109" s="128"/>
      <c r="AXL109" s="128"/>
      <c r="AXM109" s="128"/>
      <c r="AXN109" s="128"/>
      <c r="AXO109" s="128"/>
      <c r="AXP109" s="128"/>
      <c r="AXQ109" s="128"/>
      <c r="AXR109" s="128"/>
      <c r="AXS109" s="128"/>
      <c r="AXT109" s="128"/>
      <c r="AXU109" s="128"/>
      <c r="AXV109" s="128"/>
      <c r="AXW109" s="128"/>
      <c r="AXX109" s="128"/>
      <c r="AXY109" s="128"/>
      <c r="AXZ109" s="128"/>
      <c r="AYA109" s="128"/>
      <c r="AYB109" s="128"/>
      <c r="AYC109" s="128"/>
      <c r="AYD109" s="128"/>
      <c r="AYE109" s="128"/>
      <c r="AYF109" s="128"/>
      <c r="AYG109" s="128"/>
      <c r="AYH109" s="128"/>
      <c r="AYI109" s="128"/>
      <c r="AYJ109" s="128"/>
      <c r="AYK109" s="128"/>
      <c r="AYL109" s="128"/>
      <c r="AYM109" s="128"/>
      <c r="AYN109" s="128"/>
      <c r="AYO109" s="128"/>
      <c r="AYP109" s="128"/>
      <c r="AYQ109" s="128"/>
      <c r="AYR109" s="128"/>
      <c r="AYS109" s="128"/>
      <c r="AYT109" s="128"/>
      <c r="AYU109" s="128"/>
      <c r="AYV109" s="128"/>
      <c r="AYW109" s="128"/>
      <c r="AYX109" s="128"/>
      <c r="AYY109" s="128"/>
      <c r="AYZ109" s="128"/>
      <c r="AZA109" s="128"/>
      <c r="AZB109" s="128"/>
      <c r="AZC109" s="128"/>
      <c r="AZD109" s="128"/>
      <c r="AZE109" s="128"/>
      <c r="AZF109" s="128"/>
      <c r="AZG109" s="128"/>
      <c r="AZH109" s="128"/>
      <c r="AZI109" s="128"/>
      <c r="AZJ109" s="128"/>
      <c r="AZK109" s="128"/>
      <c r="AZL109" s="128"/>
      <c r="AZM109" s="128"/>
      <c r="AZN109" s="128"/>
      <c r="AZO109" s="128"/>
      <c r="AZP109" s="128"/>
      <c r="AZQ109" s="128"/>
      <c r="AZR109" s="128"/>
      <c r="AZS109" s="128"/>
      <c r="AZT109" s="128"/>
      <c r="AZU109" s="128"/>
      <c r="AZV109" s="128"/>
      <c r="AZW109" s="128"/>
      <c r="AZX109" s="128"/>
      <c r="AZY109" s="128"/>
      <c r="AZZ109" s="128"/>
      <c r="BAA109" s="128"/>
      <c r="BAB109" s="128"/>
      <c r="BAC109" s="128"/>
      <c r="BAD109" s="128"/>
      <c r="BAE109" s="128"/>
      <c r="BAF109" s="128"/>
      <c r="BAG109" s="128"/>
      <c r="BAH109" s="128"/>
      <c r="BAI109" s="128"/>
      <c r="BAJ109" s="128"/>
      <c r="BAK109" s="128"/>
      <c r="BAL109" s="128"/>
      <c r="BAM109" s="128"/>
      <c r="BAN109" s="128"/>
      <c r="BAO109" s="128"/>
      <c r="BAP109" s="128"/>
      <c r="BAQ109" s="128"/>
      <c r="BAR109" s="128"/>
      <c r="BAS109" s="128"/>
      <c r="BAT109" s="128"/>
      <c r="BAU109" s="128"/>
      <c r="BAV109" s="128"/>
      <c r="BAW109" s="128"/>
      <c r="BAX109" s="128"/>
      <c r="BAY109" s="128"/>
      <c r="BAZ109" s="128"/>
      <c r="BBA109" s="128"/>
      <c r="BBB109" s="128"/>
      <c r="BBC109" s="128"/>
      <c r="BBD109" s="128"/>
      <c r="BBE109" s="128"/>
      <c r="BBF109" s="128"/>
      <c r="BBG109" s="128"/>
      <c r="BBH109" s="128"/>
      <c r="BBI109" s="128"/>
      <c r="BBJ109" s="128"/>
      <c r="BBK109" s="128"/>
      <c r="BBL109" s="128"/>
      <c r="BBM109" s="128"/>
      <c r="BBN109" s="128"/>
      <c r="BBO109" s="128"/>
      <c r="BBP109" s="128"/>
      <c r="BBQ109" s="128"/>
      <c r="BBR109" s="128"/>
      <c r="BBS109" s="128"/>
      <c r="BBT109" s="128"/>
      <c r="BBU109" s="128"/>
      <c r="BBV109" s="128"/>
      <c r="BBW109" s="128"/>
      <c r="BBX109" s="128"/>
      <c r="BBY109" s="128"/>
      <c r="BBZ109" s="128"/>
      <c r="BCA109" s="128"/>
      <c r="BCB109" s="128"/>
      <c r="BCC109" s="128"/>
      <c r="BCD109" s="128"/>
      <c r="BCE109" s="128"/>
      <c r="BCF109" s="128"/>
      <c r="BCG109" s="128"/>
      <c r="BCH109" s="128"/>
      <c r="BCI109" s="128"/>
      <c r="BCJ109" s="128"/>
      <c r="BCK109" s="128"/>
      <c r="BCL109" s="128"/>
      <c r="BCM109" s="128"/>
      <c r="BCN109" s="128"/>
      <c r="BCO109" s="128"/>
      <c r="BCP109" s="128"/>
      <c r="BCQ109" s="128"/>
      <c r="BCR109" s="128"/>
      <c r="BCS109" s="128"/>
      <c r="BCT109" s="128"/>
      <c r="BCU109" s="128"/>
      <c r="BCV109" s="128"/>
      <c r="BCW109" s="128"/>
      <c r="BCX109" s="128"/>
      <c r="BCY109" s="128"/>
      <c r="BCZ109" s="128"/>
      <c r="BDA109" s="128"/>
      <c r="BDB109" s="128"/>
      <c r="BDC109" s="128"/>
      <c r="BDD109" s="128"/>
      <c r="BDE109" s="128"/>
      <c r="BDF109" s="128"/>
      <c r="BDG109" s="128"/>
      <c r="BDH109" s="128"/>
      <c r="BDI109" s="128"/>
      <c r="BDJ109" s="128"/>
      <c r="BDK109" s="128"/>
      <c r="BDL109" s="128"/>
      <c r="BDM109" s="128"/>
      <c r="BDN109" s="128"/>
      <c r="BDO109" s="128"/>
      <c r="BDP109" s="128"/>
      <c r="BDQ109" s="128"/>
      <c r="BDR109" s="128"/>
      <c r="BDS109" s="128"/>
      <c r="BDT109" s="128"/>
      <c r="BDU109" s="128"/>
      <c r="BDV109" s="128"/>
      <c r="BDW109" s="128"/>
      <c r="BDX109" s="128"/>
      <c r="BDY109" s="128"/>
      <c r="BDZ109" s="128"/>
      <c r="BEA109" s="128"/>
      <c r="BEB109" s="128"/>
      <c r="BEC109" s="128"/>
      <c r="BED109" s="128"/>
      <c r="BEE109" s="128"/>
      <c r="BEF109" s="128"/>
      <c r="BEG109" s="128"/>
      <c r="BEH109" s="128"/>
      <c r="BEI109" s="128"/>
      <c r="BEJ109" s="128"/>
      <c r="BEK109" s="128"/>
      <c r="BEL109" s="128"/>
      <c r="BEM109" s="128"/>
      <c r="BEN109" s="128"/>
      <c r="BEO109" s="128"/>
      <c r="BEP109" s="128"/>
      <c r="BEQ109" s="128"/>
      <c r="BER109" s="128"/>
      <c r="BES109" s="128"/>
      <c r="BET109" s="128"/>
      <c r="BEU109" s="128"/>
      <c r="BEV109" s="128"/>
      <c r="BEW109" s="128"/>
      <c r="BEX109" s="128"/>
      <c r="BEY109" s="128"/>
      <c r="BEZ109" s="128"/>
      <c r="BFA109" s="128"/>
      <c r="BFB109" s="128"/>
      <c r="BFC109" s="128"/>
      <c r="BFD109" s="128"/>
      <c r="BFE109" s="128"/>
      <c r="BFF109" s="128"/>
      <c r="BFG109" s="128"/>
      <c r="BFH109" s="128"/>
      <c r="BFI109" s="128"/>
      <c r="BFJ109" s="128"/>
      <c r="BFK109" s="128"/>
      <c r="BFL109" s="128"/>
      <c r="BFM109" s="128"/>
      <c r="BFN109" s="128"/>
      <c r="BFO109" s="128"/>
      <c r="BFP109" s="128"/>
      <c r="BFQ109" s="128"/>
      <c r="BFR109" s="128"/>
      <c r="BFS109" s="128"/>
      <c r="BFT109" s="128"/>
      <c r="BFU109" s="128"/>
      <c r="BFV109" s="128"/>
      <c r="BFW109" s="128"/>
      <c r="BFX109" s="128"/>
      <c r="BFY109" s="128"/>
      <c r="BFZ109" s="128"/>
      <c r="BGA109" s="128"/>
      <c r="BGB109" s="128"/>
      <c r="BGC109" s="128"/>
      <c r="BGD109" s="128"/>
      <c r="BGE109" s="128"/>
      <c r="BGF109" s="128"/>
      <c r="BGG109" s="128"/>
      <c r="BGH109" s="128"/>
      <c r="BGI109" s="128"/>
      <c r="BGJ109" s="128"/>
      <c r="BGK109" s="128"/>
      <c r="BGL109" s="128"/>
      <c r="BGM109" s="128"/>
      <c r="BGN109" s="128"/>
      <c r="BGO109" s="128"/>
      <c r="BGP109" s="128"/>
      <c r="BGQ109" s="128"/>
      <c r="BGR109" s="128"/>
      <c r="BGS109" s="128"/>
      <c r="BGT109" s="128"/>
      <c r="BGU109" s="128"/>
      <c r="BGV109" s="128"/>
      <c r="BGW109" s="128"/>
      <c r="BGX109" s="128"/>
      <c r="BGY109" s="128"/>
      <c r="BGZ109" s="128"/>
      <c r="BHA109" s="128"/>
      <c r="BHB109" s="128"/>
      <c r="BHC109" s="128"/>
      <c r="BHD109" s="128"/>
      <c r="BHE109" s="128"/>
      <c r="BHF109" s="128"/>
      <c r="BHG109" s="128"/>
      <c r="BHH109" s="128"/>
      <c r="BHI109" s="128"/>
      <c r="BHJ109" s="128"/>
      <c r="BHK109" s="128"/>
      <c r="BHL109" s="128"/>
      <c r="BHM109" s="128"/>
      <c r="BHN109" s="128"/>
      <c r="BHO109" s="128"/>
      <c r="BHP109" s="128"/>
      <c r="BHQ109" s="128"/>
      <c r="BHR109" s="128"/>
      <c r="BHS109" s="128"/>
      <c r="BHT109" s="128"/>
      <c r="BHU109" s="128"/>
      <c r="BHV109" s="128"/>
      <c r="BHW109" s="128"/>
      <c r="BHX109" s="128"/>
      <c r="BHY109" s="128"/>
      <c r="BHZ109" s="128"/>
      <c r="BIA109" s="128"/>
      <c r="BIB109" s="128"/>
      <c r="BIC109" s="128"/>
      <c r="BID109" s="128"/>
      <c r="BIE109" s="128"/>
      <c r="BIF109" s="128"/>
      <c r="BIG109" s="128"/>
      <c r="BIH109" s="128"/>
      <c r="BII109" s="128"/>
      <c r="BIJ109" s="128"/>
      <c r="BIK109" s="128"/>
      <c r="BIL109" s="128"/>
      <c r="BIM109" s="128"/>
      <c r="BIN109" s="128"/>
      <c r="BIO109" s="128"/>
      <c r="BIP109" s="128"/>
      <c r="BIQ109" s="128"/>
      <c r="BIR109" s="128"/>
      <c r="BIS109" s="128"/>
      <c r="BIT109" s="128"/>
      <c r="BIU109" s="128"/>
      <c r="BIV109" s="128"/>
      <c r="BIW109" s="128"/>
      <c r="BIX109" s="128"/>
      <c r="BIY109" s="128"/>
      <c r="BIZ109" s="128"/>
      <c r="BJA109" s="128"/>
      <c r="BJB109" s="128"/>
      <c r="BJC109" s="128"/>
      <c r="BJD109" s="128"/>
      <c r="BJE109" s="128"/>
      <c r="BJF109" s="128"/>
      <c r="BJG109" s="128"/>
      <c r="BJH109" s="128"/>
      <c r="BJI109" s="128"/>
      <c r="BJJ109" s="128"/>
      <c r="BJK109" s="128"/>
      <c r="BJL109" s="128"/>
      <c r="BJM109" s="128"/>
      <c r="BJN109" s="128"/>
      <c r="BJO109" s="128"/>
      <c r="BJP109" s="128"/>
      <c r="BJQ109" s="128"/>
      <c r="BJR109" s="128"/>
      <c r="BJS109" s="128"/>
      <c r="BJT109" s="128"/>
      <c r="BJU109" s="128"/>
      <c r="BJV109" s="128"/>
      <c r="BJW109" s="128"/>
      <c r="BJX109" s="128"/>
      <c r="BJY109" s="128"/>
      <c r="BJZ109" s="128"/>
      <c r="BKA109" s="128"/>
      <c r="BKB109" s="128"/>
      <c r="BKC109" s="128"/>
      <c r="BKD109" s="128"/>
      <c r="BKE109" s="128"/>
      <c r="BKF109" s="128"/>
      <c r="BKG109" s="128"/>
      <c r="BKH109" s="128"/>
      <c r="BKI109" s="128"/>
      <c r="BKJ109" s="128"/>
      <c r="BKK109" s="128"/>
      <c r="BKL109" s="128"/>
      <c r="BKM109" s="128"/>
      <c r="BKN109" s="128"/>
      <c r="BKO109" s="128"/>
      <c r="BKP109" s="128"/>
      <c r="BKQ109" s="128"/>
      <c r="BKR109" s="128"/>
      <c r="BKS109" s="128"/>
      <c r="BKT109" s="128"/>
      <c r="BKU109" s="128"/>
      <c r="BKV109" s="128"/>
      <c r="BKW109" s="128"/>
      <c r="BKX109" s="128"/>
      <c r="BKY109" s="128"/>
      <c r="BKZ109" s="128"/>
      <c r="BLA109" s="128"/>
      <c r="BLB109" s="128"/>
      <c r="BLC109" s="128"/>
      <c r="BLD109" s="128"/>
      <c r="BLE109" s="128"/>
      <c r="BLF109" s="128"/>
      <c r="BLG109" s="128"/>
      <c r="BLH109" s="128"/>
      <c r="BLI109" s="128"/>
      <c r="BLJ109" s="128"/>
      <c r="BLK109" s="128"/>
      <c r="BLL109" s="128"/>
      <c r="BLM109" s="128"/>
      <c r="BLN109" s="128"/>
      <c r="BLO109" s="128"/>
      <c r="BLP109" s="128"/>
      <c r="BLQ109" s="128"/>
      <c r="BLR109" s="128"/>
      <c r="BLS109" s="128"/>
      <c r="BLT109" s="128"/>
      <c r="BLU109" s="128"/>
      <c r="BLV109" s="128"/>
      <c r="BLW109" s="128"/>
      <c r="BLX109" s="128"/>
      <c r="BLY109" s="128"/>
      <c r="BLZ109" s="128"/>
      <c r="BMA109" s="128"/>
      <c r="BMB109" s="128"/>
      <c r="BMC109" s="128"/>
      <c r="BMD109" s="128"/>
      <c r="BME109" s="128"/>
      <c r="BMF109" s="128"/>
      <c r="BMG109" s="128"/>
      <c r="BMH109" s="128"/>
      <c r="BMI109" s="128"/>
      <c r="BMJ109" s="128"/>
      <c r="BMK109" s="128"/>
      <c r="BML109" s="128"/>
      <c r="BMM109" s="128"/>
      <c r="BMN109" s="128"/>
      <c r="BMO109" s="128"/>
      <c r="BMP109" s="128"/>
      <c r="BMQ109" s="128"/>
      <c r="BMR109" s="128"/>
      <c r="BMS109" s="128"/>
      <c r="BMT109" s="128"/>
      <c r="BMU109" s="128"/>
      <c r="BMV109" s="128"/>
      <c r="BMW109" s="128"/>
      <c r="BMX109" s="128"/>
      <c r="BMY109" s="128"/>
      <c r="BMZ109" s="128"/>
      <c r="BNA109" s="128"/>
      <c r="BNB109" s="128"/>
      <c r="BNC109" s="128"/>
      <c r="BND109" s="128"/>
      <c r="BNE109" s="128"/>
      <c r="BNF109" s="128"/>
      <c r="BNG109" s="128"/>
      <c r="BNH109" s="128"/>
      <c r="BNI109" s="128"/>
      <c r="BNJ109" s="128"/>
      <c r="BNK109" s="128"/>
      <c r="BNL109" s="128"/>
      <c r="BNM109" s="128"/>
      <c r="BNN109" s="128"/>
      <c r="BNO109" s="128"/>
      <c r="BNP109" s="128"/>
      <c r="BNQ109" s="128"/>
      <c r="BNR109" s="128"/>
      <c r="BNS109" s="128"/>
      <c r="BNT109" s="128"/>
      <c r="BNU109" s="128"/>
      <c r="BNV109" s="128"/>
      <c r="BNW109" s="128"/>
      <c r="BNX109" s="128"/>
      <c r="BNY109" s="128"/>
      <c r="BNZ109" s="128"/>
      <c r="BOA109" s="128"/>
      <c r="BOB109" s="128"/>
      <c r="BOC109" s="128"/>
      <c r="BOD109" s="128"/>
      <c r="BOE109" s="128"/>
      <c r="BOF109" s="128"/>
      <c r="BOG109" s="128"/>
      <c r="BOH109" s="128"/>
      <c r="BOI109" s="128"/>
      <c r="BOJ109" s="128"/>
      <c r="BOK109" s="128"/>
      <c r="BOL109" s="128"/>
      <c r="BOM109" s="128"/>
      <c r="BON109" s="128"/>
      <c r="BOO109" s="128"/>
      <c r="BOP109" s="128"/>
      <c r="BOQ109" s="128"/>
      <c r="BOR109" s="128"/>
      <c r="BOS109" s="128"/>
      <c r="BOT109" s="128"/>
      <c r="BOU109" s="128"/>
      <c r="BOV109" s="128"/>
      <c r="BOW109" s="128"/>
      <c r="BOX109" s="128"/>
      <c r="BOY109" s="128"/>
      <c r="BOZ109" s="128"/>
      <c r="BPA109" s="128"/>
      <c r="BPB109" s="128"/>
      <c r="BPC109" s="128"/>
      <c r="BPD109" s="128"/>
      <c r="BPE109" s="128"/>
      <c r="BPF109" s="128"/>
      <c r="BPG109" s="128"/>
      <c r="BPH109" s="128"/>
      <c r="BPI109" s="128"/>
      <c r="BPJ109" s="128"/>
      <c r="BPK109" s="128"/>
      <c r="BPL109" s="128"/>
      <c r="BPM109" s="128"/>
      <c r="BPN109" s="128"/>
      <c r="BPO109" s="128"/>
      <c r="BPP109" s="128"/>
      <c r="BPQ109" s="128"/>
      <c r="BPR109" s="128"/>
      <c r="BPS109" s="128"/>
      <c r="BPT109" s="128"/>
      <c r="BPU109" s="128"/>
      <c r="BPV109" s="128"/>
      <c r="BPW109" s="128"/>
      <c r="BPX109" s="128"/>
      <c r="BPY109" s="128"/>
      <c r="BPZ109" s="128"/>
      <c r="BQA109" s="128"/>
      <c r="BQB109" s="128"/>
      <c r="BQC109" s="128"/>
      <c r="BQD109" s="128"/>
      <c r="BQE109" s="128"/>
      <c r="BQF109" s="128"/>
      <c r="BQG109" s="128"/>
      <c r="BQH109" s="128"/>
      <c r="BQI109" s="128"/>
      <c r="BQJ109" s="128"/>
      <c r="BQK109" s="128"/>
      <c r="BQL109" s="128"/>
      <c r="BQM109" s="128"/>
      <c r="BQN109" s="128"/>
      <c r="BQO109" s="128"/>
      <c r="BQP109" s="128"/>
      <c r="BQQ109" s="128"/>
      <c r="BQR109" s="128"/>
      <c r="BQS109" s="128"/>
      <c r="BQT109" s="128"/>
      <c r="BQU109" s="128"/>
      <c r="BQV109" s="128"/>
      <c r="BQW109" s="128"/>
      <c r="BQX109" s="128"/>
      <c r="BQY109" s="128"/>
      <c r="BQZ109" s="128"/>
      <c r="BRA109" s="128"/>
      <c r="BRB109" s="128"/>
      <c r="BRC109" s="128"/>
      <c r="BRD109" s="128"/>
      <c r="BRE109" s="128"/>
      <c r="BRF109" s="128"/>
      <c r="BRG109" s="128"/>
      <c r="BRH109" s="128"/>
      <c r="BRI109" s="128"/>
      <c r="BRJ109" s="128"/>
      <c r="BRK109" s="128"/>
      <c r="BRL109" s="128"/>
      <c r="BRM109" s="128"/>
      <c r="BRN109" s="128"/>
      <c r="BRO109" s="128"/>
      <c r="BRP109" s="128"/>
      <c r="BRQ109" s="128"/>
      <c r="BRR109" s="128"/>
      <c r="BRS109" s="128"/>
      <c r="BRT109" s="128"/>
      <c r="BRU109" s="128"/>
      <c r="BRV109" s="128"/>
      <c r="BRW109" s="128"/>
      <c r="BRX109" s="128"/>
      <c r="BRY109" s="128"/>
      <c r="BRZ109" s="128"/>
      <c r="BSA109" s="128"/>
      <c r="BSB109" s="128"/>
      <c r="BSC109" s="128"/>
      <c r="BSD109" s="128"/>
      <c r="BSE109" s="128"/>
      <c r="BSF109" s="128"/>
      <c r="BSG109" s="128"/>
      <c r="BSH109" s="128"/>
      <c r="BSI109" s="128"/>
      <c r="BSJ109" s="128"/>
      <c r="BSK109" s="128"/>
      <c r="BSL109" s="128"/>
      <c r="BSM109" s="128"/>
      <c r="BSN109" s="128"/>
      <c r="BSO109" s="128"/>
      <c r="BSP109" s="128"/>
      <c r="BSQ109" s="128"/>
      <c r="BSR109" s="128"/>
      <c r="BSS109" s="128"/>
      <c r="BST109" s="128"/>
      <c r="BSU109" s="128"/>
      <c r="BSV109" s="128"/>
      <c r="BSW109" s="128"/>
      <c r="BSX109" s="128"/>
      <c r="BSY109" s="128"/>
      <c r="BSZ109" s="128"/>
      <c r="BTA109" s="128"/>
      <c r="BTB109" s="128"/>
      <c r="BTC109" s="128"/>
      <c r="BTD109" s="128"/>
      <c r="BTE109" s="128"/>
      <c r="BTF109" s="128"/>
      <c r="BTG109" s="128"/>
      <c r="BTH109" s="128"/>
      <c r="BTI109" s="128"/>
      <c r="BTJ109" s="128"/>
      <c r="BTK109" s="128"/>
      <c r="BTL109" s="128"/>
      <c r="BTM109" s="128"/>
      <c r="BTN109" s="128"/>
      <c r="BTO109" s="128"/>
      <c r="BTP109" s="128"/>
      <c r="BTQ109" s="128"/>
      <c r="BTR109" s="128"/>
      <c r="BTS109" s="128"/>
      <c r="BTT109" s="128"/>
      <c r="BTU109" s="128"/>
      <c r="BTV109" s="128"/>
      <c r="BTW109" s="128"/>
      <c r="BTX109" s="128"/>
      <c r="BTY109" s="128"/>
      <c r="BTZ109" s="128"/>
      <c r="BUA109" s="128"/>
      <c r="BUB109" s="128"/>
      <c r="BUC109" s="128"/>
      <c r="BUD109" s="128"/>
      <c r="BUE109" s="128"/>
      <c r="BUF109" s="128"/>
      <c r="BUG109" s="128"/>
      <c r="BUH109" s="128"/>
      <c r="BUI109" s="128"/>
      <c r="BUJ109" s="128"/>
      <c r="BUK109" s="128"/>
      <c r="BUL109" s="128"/>
      <c r="BUM109" s="128"/>
      <c r="BUN109" s="128"/>
      <c r="BUO109" s="128"/>
      <c r="BUP109" s="128"/>
      <c r="BUQ109" s="128"/>
      <c r="BUR109" s="128"/>
      <c r="BUS109" s="128"/>
      <c r="BUT109" s="128"/>
      <c r="BUU109" s="128"/>
      <c r="BUV109" s="128"/>
      <c r="BUW109" s="128"/>
      <c r="BUX109" s="128"/>
      <c r="BUY109" s="128"/>
      <c r="BUZ109" s="128"/>
      <c r="BVA109" s="128"/>
      <c r="BVB109" s="128"/>
      <c r="BVC109" s="128"/>
      <c r="BVD109" s="128"/>
      <c r="BVE109" s="128"/>
      <c r="BVF109" s="128"/>
      <c r="BVG109" s="128"/>
      <c r="BVH109" s="128"/>
      <c r="BVI109" s="128"/>
      <c r="BVJ109" s="128"/>
      <c r="BVK109" s="128"/>
      <c r="BVL109" s="128"/>
      <c r="BVM109" s="128"/>
      <c r="BVN109" s="128"/>
      <c r="BVO109" s="128"/>
      <c r="BVP109" s="128"/>
      <c r="BVQ109" s="128"/>
      <c r="BVR109" s="128"/>
      <c r="BVS109" s="128"/>
      <c r="BVT109" s="128"/>
      <c r="BVU109" s="128"/>
      <c r="BVV109" s="128"/>
      <c r="BVW109" s="128"/>
      <c r="BVX109" s="128"/>
      <c r="BVY109" s="128"/>
      <c r="BVZ109" s="128"/>
      <c r="BWA109" s="128"/>
      <c r="BWB109" s="128"/>
      <c r="BWC109" s="128"/>
      <c r="BWD109" s="128"/>
      <c r="BWE109" s="128"/>
      <c r="BWF109" s="128"/>
      <c r="BWG109" s="128"/>
      <c r="BWH109" s="128"/>
      <c r="BWI109" s="128"/>
      <c r="BWJ109" s="128"/>
      <c r="BWK109" s="128"/>
      <c r="BWL109" s="128"/>
      <c r="BWM109" s="128"/>
      <c r="BWN109" s="128"/>
      <c r="BWO109" s="128"/>
      <c r="BWP109" s="128"/>
      <c r="BWQ109" s="128"/>
      <c r="BWR109" s="128"/>
      <c r="BWS109" s="128"/>
      <c r="BWT109" s="128"/>
      <c r="BWU109" s="128"/>
      <c r="BWV109" s="128"/>
      <c r="BWW109" s="128"/>
      <c r="BWX109" s="128"/>
      <c r="BWY109" s="128"/>
      <c r="BWZ109" s="128"/>
      <c r="BXA109" s="128"/>
      <c r="BXB109" s="128"/>
      <c r="BXC109" s="128"/>
      <c r="BXD109" s="128"/>
      <c r="BXE109" s="128"/>
      <c r="BXF109" s="128"/>
      <c r="BXG109" s="128"/>
      <c r="BXH109" s="128"/>
      <c r="BXI109" s="128"/>
      <c r="BXJ109" s="128"/>
      <c r="BXK109" s="128"/>
      <c r="BXL109" s="128"/>
      <c r="BXM109" s="128"/>
      <c r="BXN109" s="128"/>
      <c r="BXO109" s="128"/>
      <c r="BXP109" s="128"/>
      <c r="BXQ109" s="128"/>
      <c r="BXR109" s="128"/>
      <c r="BXS109" s="128"/>
      <c r="BXT109" s="128"/>
      <c r="BXU109" s="128"/>
      <c r="BXV109" s="128"/>
      <c r="BXW109" s="128"/>
      <c r="BXX109" s="128"/>
      <c r="BXY109" s="128"/>
      <c r="BXZ109" s="128"/>
      <c r="BYA109" s="128"/>
      <c r="BYB109" s="128"/>
      <c r="BYC109" s="128"/>
      <c r="BYD109" s="128"/>
      <c r="BYE109" s="128"/>
      <c r="BYF109" s="128"/>
      <c r="BYG109" s="128"/>
      <c r="BYH109" s="128"/>
      <c r="BYI109" s="128"/>
      <c r="BYJ109" s="128"/>
      <c r="BYK109" s="2"/>
    </row>
    <row r="110" spans="1:2013" ht="15" thickBot="1" x14ac:dyDescent="0.4">
      <c r="A110" s="99"/>
      <c r="B110" s="295"/>
      <c r="C110" s="13"/>
      <c r="D110" s="93"/>
      <c r="E110" s="99"/>
      <c r="F110" s="332"/>
      <c r="G110" s="341"/>
      <c r="H110" s="334"/>
      <c r="I110" s="128"/>
      <c r="J110" s="358"/>
      <c r="K110" s="341"/>
      <c r="L110" s="341"/>
      <c r="M110" s="341"/>
      <c r="N110" s="341"/>
      <c r="O110" s="341"/>
      <c r="P110" s="341"/>
      <c r="Q110" s="341"/>
      <c r="R110" s="341"/>
      <c r="S110" s="341"/>
      <c r="T110" s="341"/>
      <c r="U110" s="341"/>
      <c r="V110" s="341"/>
      <c r="W110" s="341"/>
      <c r="X110" s="341"/>
      <c r="Y110" s="341"/>
      <c r="Z110" s="341"/>
      <c r="AA110" s="341"/>
      <c r="AB110" s="341"/>
      <c r="AC110" s="341"/>
      <c r="AD110" s="341"/>
      <c r="AE110" s="341"/>
      <c r="AF110" s="341"/>
      <c r="AG110" s="341"/>
      <c r="AH110" s="341"/>
      <c r="AI110" s="341"/>
      <c r="AJ110" s="341"/>
      <c r="AK110" s="341"/>
      <c r="AL110" s="341"/>
      <c r="AM110" s="341"/>
      <c r="AN110" s="341"/>
      <c r="AO110" s="341"/>
      <c r="AP110" s="341"/>
      <c r="AQ110" s="341"/>
      <c r="AR110" s="341"/>
      <c r="AS110" s="341"/>
      <c r="AT110" s="341"/>
      <c r="AU110" s="341"/>
      <c r="AV110" s="341"/>
      <c r="AW110" s="341"/>
      <c r="AX110" s="341"/>
      <c r="AY110" s="341"/>
      <c r="AZ110" s="341"/>
      <c r="BA110" s="341"/>
      <c r="BB110" s="341"/>
      <c r="BC110" s="341"/>
      <c r="BD110" s="341"/>
      <c r="BE110" s="341"/>
      <c r="BF110" s="341"/>
      <c r="BG110" s="341"/>
      <c r="BH110" s="341"/>
      <c r="BI110" s="341"/>
      <c r="BJ110" s="341"/>
      <c r="BK110" s="341"/>
      <c r="BL110" s="341"/>
      <c r="BM110" s="341"/>
      <c r="BN110" s="341"/>
      <c r="BO110" s="341"/>
      <c r="BP110" s="341"/>
      <c r="BQ110" s="341"/>
      <c r="BR110" s="341"/>
      <c r="BS110" s="341"/>
      <c r="BT110" s="341"/>
      <c r="BU110" s="341"/>
      <c r="BV110" s="341"/>
      <c r="BW110" s="341"/>
      <c r="BX110" s="341"/>
      <c r="BY110" s="341"/>
      <c r="BZ110" s="341"/>
      <c r="CA110" s="341"/>
      <c r="CB110" s="341"/>
      <c r="CC110" s="341"/>
      <c r="CD110" s="341"/>
      <c r="CE110" s="341"/>
      <c r="CF110" s="341"/>
      <c r="CG110" s="341"/>
      <c r="CH110" s="341"/>
      <c r="CI110" s="341"/>
      <c r="CJ110" s="341"/>
      <c r="CK110" s="341"/>
      <c r="CL110" s="341"/>
      <c r="CM110" s="341"/>
      <c r="CN110" s="341"/>
      <c r="CO110" s="341"/>
      <c r="CP110" s="341"/>
      <c r="CQ110" s="341"/>
      <c r="CR110" s="341"/>
      <c r="CS110" s="341"/>
      <c r="CT110" s="341"/>
      <c r="CU110" s="341"/>
      <c r="CV110" s="341"/>
      <c r="CW110" s="341"/>
      <c r="CX110" s="341"/>
      <c r="CY110" s="341"/>
      <c r="CZ110" s="341"/>
      <c r="DA110" s="341"/>
      <c r="DB110" s="341"/>
      <c r="DC110" s="341"/>
      <c r="DD110" s="341"/>
      <c r="DE110" s="341"/>
      <c r="DF110" s="341"/>
      <c r="DG110" s="341"/>
      <c r="DH110" s="341"/>
      <c r="DI110" s="341"/>
      <c r="DJ110" s="341"/>
      <c r="DK110" s="341"/>
      <c r="DL110" s="341"/>
      <c r="DM110" s="341"/>
      <c r="DN110" s="341"/>
      <c r="DO110" s="341"/>
      <c r="DP110" s="341"/>
      <c r="DQ110" s="341"/>
      <c r="DR110" s="341"/>
      <c r="DS110" s="341"/>
      <c r="DT110" s="341"/>
      <c r="DU110" s="341"/>
      <c r="DV110" s="341"/>
      <c r="DW110" s="341"/>
      <c r="DX110" s="341"/>
      <c r="DY110" s="341"/>
      <c r="DZ110" s="341"/>
      <c r="EA110" s="341"/>
      <c r="EB110" s="341"/>
      <c r="EC110" s="341"/>
      <c r="ED110" s="341"/>
      <c r="EE110" s="341"/>
      <c r="EF110" s="341"/>
      <c r="EG110" s="341"/>
      <c r="EH110" s="341"/>
      <c r="EI110" s="341"/>
      <c r="EJ110" s="341"/>
      <c r="EK110" s="341"/>
      <c r="EL110" s="341"/>
      <c r="EM110" s="341"/>
      <c r="EN110" s="341"/>
      <c r="EO110" s="341"/>
      <c r="EP110" s="341"/>
      <c r="EQ110" s="341"/>
      <c r="ER110" s="341"/>
      <c r="ES110" s="341"/>
      <c r="ET110" s="341"/>
      <c r="EU110" s="341"/>
      <c r="EV110" s="341"/>
      <c r="EW110" s="341"/>
      <c r="EX110" s="341"/>
      <c r="EY110" s="341"/>
      <c r="EZ110" s="341"/>
      <c r="FA110" s="341"/>
      <c r="FB110" s="341"/>
      <c r="FC110" s="341"/>
      <c r="FD110" s="341"/>
      <c r="FE110" s="341"/>
      <c r="FF110" s="341"/>
      <c r="FG110" s="341"/>
      <c r="FH110" s="341"/>
      <c r="FI110" s="341"/>
      <c r="FJ110" s="341"/>
      <c r="FK110" s="341"/>
      <c r="FL110" s="341"/>
      <c r="FM110" s="341"/>
      <c r="FN110" s="341"/>
      <c r="FO110" s="341"/>
      <c r="FP110" s="341"/>
      <c r="FQ110" s="341"/>
      <c r="FR110" s="341"/>
      <c r="FS110" s="341"/>
      <c r="FT110" s="341"/>
      <c r="FU110" s="341"/>
      <c r="FV110" s="341"/>
      <c r="FW110" s="341"/>
      <c r="FX110" s="341"/>
      <c r="FY110" s="341"/>
      <c r="FZ110" s="341"/>
      <c r="GA110" s="341"/>
      <c r="GB110" s="341"/>
      <c r="GC110" s="341"/>
      <c r="GD110" s="341"/>
      <c r="GE110" s="341"/>
      <c r="GF110" s="341"/>
      <c r="GG110" s="341"/>
      <c r="GH110" s="341"/>
      <c r="GI110" s="341"/>
      <c r="GJ110" s="341"/>
      <c r="GK110" s="341"/>
      <c r="GL110" s="341"/>
      <c r="GM110" s="341"/>
      <c r="GN110" s="341"/>
      <c r="GO110" s="341"/>
      <c r="GP110" s="341"/>
      <c r="GQ110" s="341"/>
      <c r="GR110" s="341"/>
      <c r="GS110" s="341"/>
      <c r="GT110" s="341"/>
      <c r="GU110" s="341"/>
      <c r="GV110" s="341"/>
      <c r="GW110" s="341"/>
      <c r="GX110" s="341"/>
      <c r="GY110" s="341"/>
      <c r="GZ110" s="341"/>
      <c r="HA110" s="341"/>
      <c r="HB110" s="341"/>
      <c r="HC110" s="341"/>
      <c r="HD110" s="341"/>
      <c r="HE110" s="341"/>
      <c r="HF110" s="341"/>
      <c r="HG110" s="341"/>
      <c r="HH110" s="341"/>
      <c r="HI110" s="341"/>
      <c r="HJ110" s="341"/>
      <c r="HK110" s="341"/>
      <c r="HL110" s="341"/>
      <c r="HM110" s="341"/>
      <c r="HN110" s="341"/>
      <c r="HO110" s="341"/>
      <c r="HP110" s="341"/>
      <c r="HQ110" s="341"/>
      <c r="HR110" s="341"/>
      <c r="HS110" s="341"/>
      <c r="HT110" s="341"/>
      <c r="HU110" s="341"/>
      <c r="HV110" s="341"/>
      <c r="HW110" s="341"/>
      <c r="HX110" s="341"/>
      <c r="HY110" s="341"/>
      <c r="HZ110" s="341"/>
      <c r="IA110" s="341"/>
      <c r="IB110" s="341"/>
      <c r="IC110" s="341"/>
      <c r="ID110" s="341"/>
      <c r="IE110" s="341"/>
      <c r="IF110" s="341"/>
      <c r="IG110" s="341"/>
      <c r="IH110" s="341"/>
      <c r="II110" s="341"/>
      <c r="IJ110" s="341"/>
      <c r="IK110" s="341"/>
      <c r="IL110" s="341"/>
      <c r="IM110" s="341"/>
      <c r="IN110" s="341"/>
      <c r="IO110" s="341"/>
      <c r="IP110" s="341"/>
      <c r="IQ110" s="341"/>
      <c r="IR110" s="341"/>
      <c r="IS110" s="341"/>
      <c r="IT110" s="341"/>
      <c r="IU110" s="341"/>
      <c r="IV110" s="341"/>
      <c r="IW110" s="341"/>
      <c r="IX110" s="341"/>
      <c r="IY110" s="341"/>
      <c r="IZ110" s="334"/>
      <c r="JA110" s="323"/>
      <c r="JB110" s="128"/>
      <c r="JC110" s="128"/>
      <c r="JD110" s="128"/>
      <c r="JE110" s="128"/>
      <c r="JF110" s="128"/>
      <c r="JG110" s="128"/>
      <c r="JH110" s="128"/>
      <c r="JI110" s="128"/>
      <c r="JJ110" s="128"/>
      <c r="JK110" s="128"/>
      <c r="JL110" s="128"/>
      <c r="JM110" s="128"/>
      <c r="JN110" s="128"/>
      <c r="JO110" s="128"/>
      <c r="JP110" s="128"/>
      <c r="JQ110" s="128"/>
      <c r="JR110" s="128"/>
      <c r="JS110" s="128"/>
      <c r="JT110" s="128"/>
      <c r="JU110" s="128"/>
      <c r="JV110" s="128"/>
      <c r="JW110" s="128"/>
      <c r="JX110" s="128"/>
      <c r="JY110" s="128"/>
      <c r="JZ110" s="128"/>
      <c r="KA110" s="128"/>
      <c r="KB110" s="128"/>
      <c r="KC110" s="128"/>
      <c r="KD110" s="128"/>
      <c r="KE110" s="128"/>
      <c r="KF110" s="128"/>
      <c r="KG110" s="128"/>
      <c r="KH110" s="128"/>
      <c r="KI110" s="128"/>
      <c r="KJ110" s="128"/>
      <c r="KK110" s="128"/>
      <c r="KL110" s="128"/>
      <c r="KM110" s="128"/>
      <c r="KN110" s="128"/>
      <c r="KO110" s="128"/>
      <c r="KP110" s="128"/>
      <c r="KQ110" s="128"/>
      <c r="KR110" s="128"/>
      <c r="KS110" s="128"/>
      <c r="KT110" s="128"/>
      <c r="KU110" s="128"/>
      <c r="KV110" s="128"/>
      <c r="KW110" s="128"/>
      <c r="KX110" s="128"/>
      <c r="KY110" s="128"/>
      <c r="KZ110" s="128"/>
      <c r="LA110" s="128"/>
      <c r="LB110" s="128"/>
      <c r="LC110" s="128"/>
      <c r="LD110" s="128"/>
      <c r="LE110" s="128"/>
      <c r="LF110" s="128"/>
      <c r="LG110" s="128"/>
      <c r="LH110" s="128"/>
      <c r="LI110" s="128"/>
      <c r="LJ110" s="128"/>
      <c r="LK110" s="128"/>
      <c r="LL110" s="128"/>
      <c r="LM110" s="128"/>
      <c r="LN110" s="128"/>
      <c r="LO110" s="128"/>
      <c r="LP110" s="128"/>
      <c r="LQ110" s="128"/>
      <c r="LR110" s="128"/>
      <c r="LS110" s="128"/>
      <c r="LT110" s="128"/>
      <c r="LU110" s="128"/>
      <c r="LV110" s="128"/>
      <c r="LW110" s="128"/>
      <c r="LX110" s="128"/>
      <c r="LY110" s="128"/>
      <c r="LZ110" s="128"/>
      <c r="MA110" s="128"/>
      <c r="MB110" s="128"/>
      <c r="MC110" s="128"/>
      <c r="MD110" s="128"/>
      <c r="ME110" s="128"/>
      <c r="MF110" s="128"/>
      <c r="MG110" s="128"/>
      <c r="MH110" s="128"/>
      <c r="MI110" s="128"/>
      <c r="MJ110" s="128"/>
      <c r="MK110" s="128"/>
      <c r="ML110" s="128"/>
      <c r="MM110" s="128"/>
      <c r="MN110" s="128"/>
      <c r="MO110" s="128"/>
      <c r="MP110" s="128"/>
      <c r="MQ110" s="128"/>
      <c r="MR110" s="128"/>
      <c r="MS110" s="128"/>
      <c r="MT110" s="128"/>
      <c r="MU110" s="128"/>
      <c r="MV110" s="128"/>
      <c r="MW110" s="128"/>
      <c r="MX110" s="128"/>
      <c r="MY110" s="128"/>
      <c r="MZ110" s="128"/>
      <c r="NA110" s="128"/>
      <c r="NB110" s="128"/>
      <c r="NC110" s="128"/>
      <c r="ND110" s="128"/>
      <c r="NE110" s="128"/>
      <c r="NF110" s="128"/>
      <c r="NG110" s="128"/>
      <c r="NH110" s="128"/>
      <c r="NI110" s="128"/>
      <c r="NJ110" s="128"/>
      <c r="NK110" s="128"/>
      <c r="NL110" s="128"/>
      <c r="NM110" s="128"/>
      <c r="NN110" s="128"/>
      <c r="NO110" s="128"/>
      <c r="NP110" s="128"/>
      <c r="NQ110" s="128"/>
      <c r="NR110" s="128"/>
      <c r="NS110" s="128"/>
      <c r="NT110" s="128"/>
      <c r="NU110" s="128"/>
      <c r="NV110" s="128"/>
      <c r="NW110" s="128"/>
      <c r="NX110" s="128"/>
      <c r="NY110" s="128"/>
      <c r="NZ110" s="128"/>
      <c r="OA110" s="128"/>
      <c r="OB110" s="128"/>
      <c r="OC110" s="128"/>
      <c r="OD110" s="128"/>
      <c r="OE110" s="128"/>
      <c r="OF110" s="128"/>
      <c r="OG110" s="128"/>
      <c r="OH110" s="128"/>
      <c r="OI110" s="128"/>
      <c r="OJ110" s="128"/>
      <c r="OK110" s="128"/>
      <c r="OL110" s="128"/>
      <c r="OM110" s="128"/>
      <c r="ON110" s="128"/>
      <c r="OO110" s="128"/>
      <c r="OP110" s="128"/>
      <c r="OQ110" s="128"/>
      <c r="OR110" s="128"/>
      <c r="OS110" s="128"/>
      <c r="OT110" s="128"/>
      <c r="OU110" s="128"/>
      <c r="OV110" s="128"/>
      <c r="OW110" s="128"/>
      <c r="OX110" s="128"/>
      <c r="OY110" s="128"/>
      <c r="OZ110" s="128"/>
      <c r="PA110" s="128"/>
      <c r="PB110" s="128"/>
      <c r="PC110" s="128"/>
      <c r="PD110" s="128"/>
      <c r="PE110" s="128"/>
      <c r="PF110" s="128"/>
      <c r="PG110" s="128"/>
      <c r="PH110" s="128"/>
      <c r="PI110" s="128"/>
      <c r="PJ110" s="128"/>
      <c r="PK110" s="128"/>
      <c r="PL110" s="128"/>
      <c r="PM110" s="128"/>
      <c r="PN110" s="128"/>
      <c r="PO110" s="128"/>
      <c r="PP110" s="128"/>
      <c r="PQ110" s="128"/>
      <c r="PR110" s="128"/>
      <c r="PS110" s="128"/>
      <c r="PT110" s="128"/>
      <c r="PU110" s="128"/>
      <c r="PV110" s="128"/>
      <c r="PW110" s="128"/>
      <c r="PX110" s="128"/>
      <c r="PY110" s="128"/>
      <c r="PZ110" s="128"/>
      <c r="QA110" s="128"/>
      <c r="QB110" s="128"/>
      <c r="QC110" s="128"/>
      <c r="QD110" s="128"/>
      <c r="QE110" s="128"/>
      <c r="QF110" s="128"/>
      <c r="QG110" s="128"/>
      <c r="QH110" s="128"/>
      <c r="QI110" s="128"/>
      <c r="QJ110" s="128"/>
      <c r="QK110" s="128"/>
      <c r="QL110" s="128"/>
      <c r="QM110" s="128"/>
      <c r="QN110" s="128"/>
      <c r="QO110" s="128"/>
      <c r="QP110" s="128"/>
      <c r="QQ110" s="128"/>
      <c r="QR110" s="128"/>
      <c r="QS110" s="128"/>
      <c r="QT110" s="128"/>
      <c r="QU110" s="128"/>
      <c r="QV110" s="128"/>
      <c r="QW110" s="128"/>
      <c r="QX110" s="128"/>
      <c r="QY110" s="128"/>
      <c r="QZ110" s="128"/>
      <c r="RA110" s="128"/>
      <c r="RB110" s="128"/>
      <c r="RC110" s="128"/>
      <c r="RD110" s="128"/>
      <c r="RE110" s="128"/>
      <c r="RF110" s="128"/>
      <c r="RG110" s="128"/>
      <c r="RH110" s="128"/>
      <c r="RI110" s="128"/>
      <c r="RJ110" s="128"/>
      <c r="RK110" s="128"/>
      <c r="RL110" s="128"/>
      <c r="RM110" s="128"/>
      <c r="RN110" s="128"/>
      <c r="RO110" s="128"/>
      <c r="RP110" s="128"/>
      <c r="RQ110" s="128"/>
      <c r="RR110" s="128"/>
      <c r="RS110" s="128"/>
      <c r="RT110" s="128"/>
      <c r="RU110" s="128"/>
      <c r="RV110" s="128"/>
      <c r="RW110" s="128"/>
      <c r="RX110" s="128"/>
      <c r="RY110" s="128"/>
      <c r="RZ110" s="128"/>
      <c r="SA110" s="128"/>
      <c r="SB110" s="128"/>
      <c r="SC110" s="128"/>
      <c r="SD110" s="128"/>
      <c r="SE110" s="128"/>
      <c r="SF110" s="128"/>
      <c r="SG110" s="128"/>
      <c r="SH110" s="128"/>
      <c r="SI110" s="128"/>
      <c r="SJ110" s="128"/>
      <c r="SK110" s="128"/>
      <c r="SL110" s="128"/>
      <c r="SM110" s="128"/>
      <c r="SN110" s="128"/>
      <c r="SO110" s="128"/>
      <c r="SP110" s="128"/>
      <c r="SQ110" s="128"/>
      <c r="SR110" s="128"/>
      <c r="SS110" s="128"/>
      <c r="ST110" s="128"/>
      <c r="SU110" s="128"/>
      <c r="SV110" s="128"/>
      <c r="SW110" s="128"/>
      <c r="SX110" s="128"/>
      <c r="SY110" s="128"/>
      <c r="SZ110" s="128"/>
      <c r="TA110" s="128"/>
      <c r="TB110" s="128"/>
      <c r="TC110" s="128"/>
      <c r="TD110" s="128"/>
      <c r="TE110" s="128"/>
      <c r="TF110" s="128"/>
      <c r="TG110" s="128"/>
      <c r="TH110" s="128"/>
      <c r="TI110" s="128"/>
      <c r="TJ110" s="128"/>
      <c r="TK110" s="128"/>
      <c r="TL110" s="128"/>
      <c r="TM110" s="128"/>
      <c r="TN110" s="128"/>
      <c r="TO110" s="128"/>
      <c r="TP110" s="128"/>
      <c r="TQ110" s="128"/>
      <c r="TR110" s="128"/>
      <c r="TS110" s="128"/>
      <c r="TT110" s="128"/>
      <c r="TU110" s="128"/>
      <c r="TV110" s="128"/>
      <c r="TW110" s="128"/>
      <c r="TX110" s="128"/>
      <c r="TY110" s="128"/>
      <c r="TZ110" s="128"/>
      <c r="UA110" s="128"/>
      <c r="UB110" s="128"/>
      <c r="UC110" s="128"/>
      <c r="UD110" s="128"/>
      <c r="UE110" s="128"/>
      <c r="UF110" s="128"/>
      <c r="UG110" s="128"/>
      <c r="UH110" s="128"/>
      <c r="UI110" s="128"/>
      <c r="UJ110" s="128"/>
      <c r="UK110" s="128"/>
      <c r="UL110" s="128"/>
      <c r="UM110" s="128"/>
      <c r="UN110" s="128"/>
      <c r="UO110" s="128"/>
      <c r="UP110" s="128"/>
      <c r="UQ110" s="128"/>
      <c r="UR110" s="128"/>
      <c r="US110" s="128"/>
      <c r="UT110" s="128"/>
      <c r="UU110" s="128"/>
      <c r="UV110" s="128"/>
      <c r="UW110" s="128"/>
      <c r="UX110" s="128"/>
      <c r="UY110" s="128"/>
      <c r="UZ110" s="128"/>
      <c r="VA110" s="128"/>
      <c r="VB110" s="128"/>
      <c r="VC110" s="128"/>
      <c r="VD110" s="128"/>
      <c r="VE110" s="128"/>
      <c r="VF110" s="128"/>
      <c r="VG110" s="128"/>
      <c r="VH110" s="128"/>
      <c r="VI110" s="128"/>
      <c r="VJ110" s="128"/>
      <c r="VK110" s="128"/>
      <c r="VL110" s="128"/>
      <c r="VM110" s="128"/>
      <c r="VN110" s="128"/>
      <c r="VO110" s="128"/>
      <c r="VP110" s="128"/>
      <c r="VQ110" s="128"/>
      <c r="VR110" s="128"/>
      <c r="VS110" s="128"/>
      <c r="VT110" s="128"/>
      <c r="VU110" s="128"/>
      <c r="VV110" s="128"/>
      <c r="VW110" s="128"/>
      <c r="VX110" s="128"/>
      <c r="VY110" s="128"/>
      <c r="VZ110" s="128"/>
      <c r="WA110" s="128"/>
      <c r="WB110" s="128"/>
      <c r="WC110" s="128"/>
      <c r="WD110" s="128"/>
      <c r="WE110" s="128"/>
      <c r="WF110" s="128"/>
      <c r="WG110" s="128"/>
      <c r="WH110" s="128"/>
      <c r="WI110" s="128"/>
      <c r="WJ110" s="128"/>
      <c r="WK110" s="128"/>
      <c r="WL110" s="128"/>
      <c r="WM110" s="128"/>
      <c r="WN110" s="128"/>
      <c r="WO110" s="128"/>
      <c r="WP110" s="128"/>
      <c r="WQ110" s="128"/>
      <c r="WR110" s="128"/>
      <c r="WS110" s="128"/>
      <c r="WT110" s="128"/>
      <c r="WU110" s="128"/>
      <c r="WV110" s="128"/>
      <c r="WW110" s="128"/>
      <c r="WX110" s="128"/>
      <c r="WY110" s="128"/>
      <c r="WZ110" s="128"/>
      <c r="XA110" s="128"/>
      <c r="XB110" s="128"/>
      <c r="XC110" s="128"/>
      <c r="XD110" s="128"/>
      <c r="XE110" s="128"/>
      <c r="XF110" s="128"/>
      <c r="XG110" s="128"/>
      <c r="XH110" s="128"/>
      <c r="XI110" s="128"/>
      <c r="XJ110" s="128"/>
      <c r="XK110" s="128"/>
      <c r="XL110" s="128"/>
      <c r="XM110" s="128"/>
      <c r="XN110" s="128"/>
      <c r="XO110" s="128"/>
      <c r="XP110" s="128"/>
      <c r="XQ110" s="128"/>
      <c r="XR110" s="128"/>
      <c r="XS110" s="128"/>
      <c r="XT110" s="128"/>
      <c r="XU110" s="128"/>
      <c r="XV110" s="128"/>
      <c r="XW110" s="128"/>
      <c r="XX110" s="128"/>
      <c r="XY110" s="128"/>
      <c r="XZ110" s="128"/>
      <c r="YA110" s="128"/>
      <c r="YB110" s="128"/>
      <c r="YC110" s="128"/>
      <c r="YD110" s="128"/>
      <c r="YE110" s="128"/>
      <c r="YF110" s="128"/>
      <c r="YG110" s="128"/>
      <c r="YH110" s="128"/>
      <c r="YI110" s="128"/>
      <c r="YJ110" s="128"/>
      <c r="YK110" s="128"/>
      <c r="YL110" s="128"/>
      <c r="YM110" s="128"/>
      <c r="YN110" s="128"/>
      <c r="YO110" s="128"/>
      <c r="YP110" s="128"/>
      <c r="YQ110" s="128"/>
      <c r="YR110" s="128"/>
      <c r="YS110" s="128"/>
      <c r="YT110" s="128"/>
      <c r="YU110" s="128"/>
      <c r="YV110" s="128"/>
      <c r="YW110" s="128"/>
      <c r="YX110" s="128"/>
      <c r="YY110" s="128"/>
      <c r="YZ110" s="128"/>
      <c r="ZA110" s="128"/>
      <c r="ZB110" s="128"/>
      <c r="ZC110" s="128"/>
      <c r="ZD110" s="128"/>
      <c r="ZE110" s="128"/>
      <c r="ZF110" s="128"/>
      <c r="ZG110" s="128"/>
      <c r="ZH110" s="128"/>
      <c r="ZI110" s="128"/>
      <c r="ZJ110" s="128"/>
      <c r="ZK110" s="128"/>
      <c r="ZL110" s="128"/>
      <c r="ZM110" s="128"/>
      <c r="ZN110" s="128"/>
      <c r="ZO110" s="128"/>
      <c r="ZP110" s="128"/>
      <c r="ZQ110" s="128"/>
      <c r="ZR110" s="128"/>
      <c r="ZS110" s="128"/>
      <c r="ZT110" s="128"/>
      <c r="ZU110" s="128"/>
      <c r="ZV110" s="128"/>
      <c r="ZW110" s="128"/>
      <c r="ZX110" s="128"/>
      <c r="ZY110" s="128"/>
      <c r="ZZ110" s="128"/>
      <c r="AAA110" s="128"/>
      <c r="AAB110" s="128"/>
      <c r="AAC110" s="128"/>
      <c r="AAD110" s="128"/>
      <c r="AAE110" s="128"/>
      <c r="AAF110" s="128"/>
      <c r="AAG110" s="128"/>
      <c r="AAH110" s="128"/>
      <c r="AAI110" s="128"/>
      <c r="AAJ110" s="128"/>
      <c r="AAK110" s="128"/>
      <c r="AAL110" s="128"/>
      <c r="AAM110" s="128"/>
      <c r="AAN110" s="128"/>
      <c r="AAO110" s="128"/>
      <c r="AAP110" s="128"/>
      <c r="AAQ110" s="128"/>
      <c r="AAR110" s="128"/>
      <c r="AAS110" s="128"/>
      <c r="AAT110" s="128"/>
      <c r="AAU110" s="128"/>
      <c r="AAV110" s="128"/>
      <c r="AAW110" s="128"/>
      <c r="AAX110" s="128"/>
      <c r="AAY110" s="128"/>
      <c r="AAZ110" s="128"/>
      <c r="ABA110" s="128"/>
      <c r="ABB110" s="128"/>
      <c r="ABC110" s="128"/>
      <c r="ABD110" s="128"/>
      <c r="ABE110" s="128"/>
      <c r="ABF110" s="128"/>
      <c r="ABG110" s="128"/>
      <c r="ABH110" s="128"/>
      <c r="ABI110" s="128"/>
      <c r="ABJ110" s="128"/>
      <c r="ABK110" s="128"/>
      <c r="ABL110" s="128"/>
      <c r="ABM110" s="128"/>
      <c r="ABN110" s="128"/>
      <c r="ABO110" s="128"/>
      <c r="ABP110" s="128"/>
      <c r="ABQ110" s="128"/>
      <c r="ABR110" s="128"/>
      <c r="ABS110" s="128"/>
      <c r="ABT110" s="128"/>
      <c r="ABU110" s="128"/>
      <c r="ABV110" s="128"/>
      <c r="ABW110" s="128"/>
      <c r="ABX110" s="128"/>
      <c r="ABY110" s="128"/>
      <c r="ABZ110" s="128"/>
      <c r="ACA110" s="128"/>
      <c r="ACB110" s="128"/>
      <c r="ACC110" s="128"/>
      <c r="ACD110" s="128"/>
      <c r="ACE110" s="128"/>
      <c r="ACF110" s="128"/>
      <c r="ACG110" s="128"/>
      <c r="ACH110" s="128"/>
      <c r="ACI110" s="128"/>
      <c r="ACJ110" s="128"/>
      <c r="ACK110" s="128"/>
      <c r="ACL110" s="128"/>
      <c r="ACM110" s="128"/>
      <c r="ACN110" s="128"/>
      <c r="ACO110" s="128"/>
      <c r="ACP110" s="128"/>
      <c r="ACQ110" s="128"/>
      <c r="ACR110" s="128"/>
      <c r="ACS110" s="128"/>
      <c r="ACT110" s="128"/>
      <c r="ACU110" s="128"/>
      <c r="ACV110" s="128"/>
      <c r="ACW110" s="128"/>
      <c r="ACX110" s="128"/>
      <c r="ACY110" s="128"/>
      <c r="ACZ110" s="128"/>
      <c r="ADA110" s="128"/>
      <c r="ADB110" s="128"/>
      <c r="ADC110" s="128"/>
      <c r="ADD110" s="128"/>
      <c r="ADE110" s="128"/>
      <c r="ADF110" s="128"/>
      <c r="ADG110" s="128"/>
      <c r="ADH110" s="128"/>
      <c r="ADI110" s="128"/>
      <c r="ADJ110" s="128"/>
      <c r="ADK110" s="128"/>
      <c r="ADL110" s="128"/>
      <c r="ADM110" s="128"/>
      <c r="ADN110" s="128"/>
      <c r="ADO110" s="128"/>
      <c r="ADP110" s="128"/>
      <c r="ADQ110" s="128"/>
      <c r="ADR110" s="128"/>
      <c r="ADS110" s="128"/>
      <c r="ADT110" s="128"/>
      <c r="ADU110" s="128"/>
      <c r="ADV110" s="128"/>
      <c r="ADW110" s="128"/>
      <c r="ADX110" s="128"/>
      <c r="ADY110" s="128"/>
      <c r="ADZ110" s="128"/>
      <c r="AEA110" s="128"/>
      <c r="AEB110" s="128"/>
      <c r="AEC110" s="128"/>
      <c r="AED110" s="128"/>
      <c r="AEE110" s="128"/>
      <c r="AEF110" s="128"/>
      <c r="AEG110" s="128"/>
      <c r="AEH110" s="128"/>
      <c r="AEI110" s="128"/>
      <c r="AEJ110" s="128"/>
      <c r="AEK110" s="128"/>
      <c r="AEL110" s="128"/>
      <c r="AEM110" s="128"/>
      <c r="AEN110" s="128"/>
      <c r="AEO110" s="128"/>
      <c r="AEP110" s="128"/>
      <c r="AEQ110" s="128"/>
      <c r="AER110" s="128"/>
      <c r="AES110" s="128"/>
      <c r="AET110" s="128"/>
      <c r="AEU110" s="128"/>
      <c r="AEV110" s="128"/>
      <c r="AEW110" s="128"/>
      <c r="AEX110" s="128"/>
      <c r="AEY110" s="128"/>
      <c r="AEZ110" s="128"/>
      <c r="AFA110" s="128"/>
      <c r="AFB110" s="128"/>
      <c r="AFC110" s="128"/>
      <c r="AFD110" s="128"/>
      <c r="AFE110" s="128"/>
      <c r="AFF110" s="128"/>
      <c r="AFG110" s="128"/>
      <c r="AFH110" s="128"/>
      <c r="AFI110" s="128"/>
      <c r="AFJ110" s="128"/>
      <c r="AFK110" s="128"/>
      <c r="AFL110" s="128"/>
      <c r="AFM110" s="128"/>
      <c r="AFN110" s="128"/>
      <c r="AFO110" s="128"/>
      <c r="AFP110" s="128"/>
      <c r="AFQ110" s="128"/>
      <c r="AFR110" s="128"/>
      <c r="AFS110" s="128"/>
      <c r="AFT110" s="128"/>
      <c r="AFU110" s="128"/>
      <c r="AFV110" s="128"/>
      <c r="AFW110" s="128"/>
      <c r="AFX110" s="128"/>
      <c r="AFY110" s="128"/>
      <c r="AFZ110" s="128"/>
      <c r="AGA110" s="128"/>
      <c r="AGB110" s="128"/>
      <c r="AGC110" s="128"/>
      <c r="AGD110" s="128"/>
      <c r="AGE110" s="128"/>
      <c r="AGF110" s="128"/>
      <c r="AGG110" s="128"/>
      <c r="AGH110" s="128"/>
      <c r="AGI110" s="128"/>
      <c r="AGJ110" s="128"/>
      <c r="AGK110" s="128"/>
      <c r="AGL110" s="128"/>
      <c r="AGM110" s="128"/>
      <c r="AGN110" s="128"/>
      <c r="AGO110" s="128"/>
      <c r="AGP110" s="128"/>
      <c r="AGQ110" s="128"/>
      <c r="AGR110" s="128"/>
      <c r="AGS110" s="128"/>
      <c r="AGT110" s="128"/>
      <c r="AGU110" s="128"/>
      <c r="AGV110" s="128"/>
      <c r="AGW110" s="128"/>
      <c r="AGX110" s="128"/>
      <c r="AGY110" s="128"/>
      <c r="AGZ110" s="128"/>
      <c r="AHA110" s="128"/>
      <c r="AHB110" s="128"/>
      <c r="AHC110" s="128"/>
      <c r="AHD110" s="128"/>
      <c r="AHE110" s="128"/>
      <c r="AHF110" s="128"/>
      <c r="AHG110" s="128"/>
      <c r="AHH110" s="128"/>
      <c r="AHI110" s="128"/>
      <c r="AHJ110" s="128"/>
      <c r="AHK110" s="128"/>
      <c r="AHL110" s="128"/>
      <c r="AHM110" s="128"/>
      <c r="AHN110" s="128"/>
      <c r="AHO110" s="128"/>
      <c r="AHP110" s="128"/>
      <c r="AHQ110" s="128"/>
      <c r="AHR110" s="128"/>
      <c r="AHS110" s="128"/>
      <c r="AHT110" s="128"/>
      <c r="AHU110" s="128"/>
      <c r="AHV110" s="128"/>
      <c r="AHW110" s="128"/>
      <c r="AHX110" s="128"/>
      <c r="AHY110" s="128"/>
      <c r="AHZ110" s="128"/>
      <c r="AIA110" s="128"/>
      <c r="AIB110" s="128"/>
      <c r="AIC110" s="128"/>
      <c r="AID110" s="128"/>
      <c r="AIE110" s="128"/>
      <c r="AIF110" s="128"/>
      <c r="AIG110" s="128"/>
      <c r="AIH110" s="128"/>
      <c r="AII110" s="128"/>
      <c r="AIJ110" s="128"/>
      <c r="AIK110" s="128"/>
      <c r="AIL110" s="128"/>
      <c r="AIM110" s="128"/>
      <c r="AIN110" s="128"/>
      <c r="AIO110" s="128"/>
      <c r="AIP110" s="128"/>
      <c r="AIQ110" s="128"/>
      <c r="AIR110" s="128"/>
      <c r="AIS110" s="128"/>
      <c r="AIT110" s="128"/>
      <c r="AIU110" s="128"/>
      <c r="AIV110" s="128"/>
      <c r="AIW110" s="128"/>
      <c r="AIX110" s="128"/>
      <c r="AIY110" s="128"/>
      <c r="AIZ110" s="128"/>
      <c r="AJA110" s="128"/>
      <c r="AJB110" s="128"/>
      <c r="AJC110" s="128"/>
      <c r="AJD110" s="128"/>
      <c r="AJE110" s="128"/>
      <c r="AJF110" s="128"/>
      <c r="AJG110" s="128"/>
      <c r="AJH110" s="128"/>
      <c r="AJI110" s="128"/>
      <c r="AJJ110" s="128"/>
      <c r="AJK110" s="128"/>
      <c r="AJL110" s="128"/>
      <c r="AJM110" s="128"/>
      <c r="AJN110" s="128"/>
      <c r="AJO110" s="128"/>
      <c r="AJP110" s="128"/>
      <c r="AJQ110" s="128"/>
      <c r="AJR110" s="128"/>
      <c r="AJS110" s="128"/>
      <c r="AJT110" s="128"/>
      <c r="AJU110" s="128"/>
      <c r="AJV110" s="128"/>
      <c r="AJW110" s="128"/>
      <c r="AJX110" s="128"/>
      <c r="AJY110" s="128"/>
      <c r="AJZ110" s="128"/>
      <c r="AKA110" s="128"/>
      <c r="AKB110" s="128"/>
      <c r="AKC110" s="128"/>
      <c r="AKD110" s="128"/>
      <c r="AKE110" s="128"/>
      <c r="AKF110" s="128"/>
      <c r="AKG110" s="128"/>
      <c r="AKH110" s="128"/>
      <c r="AKI110" s="128"/>
      <c r="AKJ110" s="128"/>
      <c r="AKK110" s="128"/>
      <c r="AKL110" s="128"/>
      <c r="AKM110" s="128"/>
      <c r="AKN110" s="128"/>
      <c r="AKO110" s="128"/>
      <c r="AKP110" s="128"/>
      <c r="AKQ110" s="128"/>
      <c r="AKR110" s="128"/>
      <c r="AKS110" s="128"/>
      <c r="AKT110" s="128"/>
      <c r="AKU110" s="128"/>
      <c r="AKV110" s="128"/>
      <c r="AKW110" s="128"/>
      <c r="AKX110" s="128"/>
      <c r="AKY110" s="128"/>
      <c r="AKZ110" s="128"/>
      <c r="ALA110" s="128"/>
      <c r="ALB110" s="128"/>
      <c r="ALC110" s="128"/>
      <c r="ALD110" s="128"/>
      <c r="ALE110" s="128"/>
      <c r="ALF110" s="128"/>
      <c r="ALG110" s="128"/>
      <c r="ALH110" s="128"/>
      <c r="ALI110" s="128"/>
      <c r="ALJ110" s="128"/>
      <c r="ALK110" s="128"/>
      <c r="ALL110" s="128"/>
      <c r="ALM110" s="128"/>
      <c r="ALN110" s="128"/>
      <c r="ALO110" s="128"/>
      <c r="ALP110" s="128"/>
      <c r="ALQ110" s="128"/>
      <c r="ALR110" s="128"/>
      <c r="ALS110" s="128"/>
      <c r="ALT110" s="128"/>
      <c r="ALU110" s="128"/>
      <c r="ALV110" s="128"/>
      <c r="ALW110" s="128"/>
      <c r="ALX110" s="128"/>
      <c r="ALY110" s="128"/>
      <c r="ALZ110" s="128"/>
      <c r="AMA110" s="128"/>
      <c r="AMB110" s="128"/>
      <c r="AMC110" s="128"/>
      <c r="AMD110" s="128"/>
      <c r="AME110" s="128"/>
      <c r="AMF110" s="128"/>
      <c r="AMG110" s="128"/>
      <c r="AMH110" s="128"/>
      <c r="AMI110" s="128"/>
      <c r="AMJ110" s="128"/>
      <c r="AMK110" s="128"/>
      <c r="AML110" s="128"/>
      <c r="AMM110" s="128"/>
      <c r="AMN110" s="128"/>
      <c r="AMO110" s="128"/>
      <c r="AMP110" s="128"/>
      <c r="AMQ110" s="128"/>
      <c r="AMR110" s="128"/>
      <c r="AMS110" s="128"/>
      <c r="AMT110" s="128"/>
      <c r="AMU110" s="128"/>
      <c r="AMV110" s="128"/>
      <c r="AMW110" s="128"/>
      <c r="AMX110" s="128"/>
      <c r="AMY110" s="128"/>
      <c r="AMZ110" s="128"/>
      <c r="ANA110" s="128"/>
      <c r="ANB110" s="128"/>
      <c r="ANC110" s="128"/>
      <c r="AND110" s="128"/>
      <c r="ANE110" s="128"/>
      <c r="ANF110" s="128"/>
      <c r="ANG110" s="128"/>
      <c r="ANH110" s="128"/>
      <c r="ANI110" s="128"/>
      <c r="ANJ110" s="128"/>
      <c r="ANK110" s="128"/>
      <c r="ANL110" s="128"/>
      <c r="ANM110" s="128"/>
      <c r="ANN110" s="128"/>
      <c r="ANO110" s="128"/>
      <c r="ANP110" s="128"/>
      <c r="ANQ110" s="128"/>
      <c r="ANR110" s="128"/>
      <c r="ANS110" s="128"/>
      <c r="ANT110" s="128"/>
      <c r="ANU110" s="128"/>
      <c r="ANV110" s="128"/>
      <c r="ANW110" s="128"/>
      <c r="ANX110" s="128"/>
      <c r="ANY110" s="128"/>
      <c r="ANZ110" s="128"/>
      <c r="AOA110" s="128"/>
      <c r="AOB110" s="128"/>
      <c r="AOC110" s="128"/>
      <c r="AOD110" s="128"/>
      <c r="AOE110" s="128"/>
      <c r="AOF110" s="128"/>
      <c r="AOG110" s="128"/>
      <c r="AOH110" s="128"/>
      <c r="AOI110" s="128"/>
      <c r="AOJ110" s="128"/>
      <c r="AOK110" s="128"/>
      <c r="AOL110" s="128"/>
      <c r="AOM110" s="128"/>
      <c r="AON110" s="128"/>
      <c r="AOO110" s="128"/>
      <c r="AOP110" s="128"/>
      <c r="AOQ110" s="128"/>
      <c r="AOR110" s="128"/>
      <c r="AOS110" s="128"/>
      <c r="AOT110" s="128"/>
      <c r="AOU110" s="128"/>
      <c r="AOV110" s="128"/>
      <c r="AOW110" s="128"/>
      <c r="AOX110" s="128"/>
      <c r="AOY110" s="128"/>
      <c r="AOZ110" s="128"/>
      <c r="APA110" s="128"/>
      <c r="APB110" s="128"/>
      <c r="APC110" s="128"/>
      <c r="APD110" s="128"/>
      <c r="APE110" s="128"/>
      <c r="APF110" s="128"/>
      <c r="APG110" s="128"/>
      <c r="APH110" s="128"/>
      <c r="API110" s="128"/>
      <c r="APJ110" s="128"/>
      <c r="APK110" s="128"/>
      <c r="APL110" s="128"/>
      <c r="APM110" s="128"/>
      <c r="APN110" s="128"/>
      <c r="APO110" s="128"/>
      <c r="APP110" s="128"/>
      <c r="APQ110" s="128"/>
      <c r="APR110" s="128"/>
      <c r="APS110" s="128"/>
      <c r="APT110" s="128"/>
      <c r="APU110" s="128"/>
      <c r="APV110" s="128"/>
      <c r="APW110" s="128"/>
      <c r="APX110" s="128"/>
      <c r="APY110" s="128"/>
      <c r="APZ110" s="128"/>
      <c r="AQA110" s="128"/>
      <c r="AQB110" s="128"/>
      <c r="AQC110" s="128"/>
      <c r="AQD110" s="128"/>
      <c r="AQE110" s="128"/>
      <c r="AQF110" s="128"/>
      <c r="AQG110" s="128"/>
      <c r="AQH110" s="128"/>
      <c r="AQI110" s="128"/>
      <c r="AQJ110" s="128"/>
      <c r="AQK110" s="128"/>
      <c r="AQL110" s="128"/>
      <c r="AQM110" s="128"/>
      <c r="AQN110" s="128"/>
      <c r="AQO110" s="128"/>
      <c r="AQP110" s="128"/>
      <c r="AQQ110" s="128"/>
      <c r="AQR110" s="128"/>
      <c r="AQS110" s="128"/>
      <c r="AQT110" s="128"/>
      <c r="AQU110" s="128"/>
      <c r="AQV110" s="128"/>
      <c r="AQW110" s="128"/>
      <c r="AQX110" s="128"/>
      <c r="AQY110" s="128"/>
      <c r="AQZ110" s="128"/>
      <c r="ARA110" s="128"/>
      <c r="ARB110" s="128"/>
      <c r="ARC110" s="128"/>
      <c r="ARD110" s="128"/>
      <c r="ARE110" s="128"/>
      <c r="ARF110" s="128"/>
      <c r="ARG110" s="128"/>
      <c r="ARH110" s="128"/>
      <c r="ARI110" s="128"/>
      <c r="ARJ110" s="128"/>
      <c r="ARK110" s="128"/>
      <c r="ARL110" s="128"/>
      <c r="ARM110" s="128"/>
      <c r="ARN110" s="128"/>
      <c r="ARO110" s="128"/>
      <c r="ARP110" s="128"/>
      <c r="ARQ110" s="128"/>
      <c r="ARR110" s="128"/>
      <c r="ARS110" s="128"/>
      <c r="ART110" s="128"/>
      <c r="ARU110" s="128"/>
      <c r="ARV110" s="128"/>
      <c r="ARW110" s="128"/>
      <c r="ARX110" s="128"/>
      <c r="ARY110" s="128"/>
      <c r="ARZ110" s="128"/>
      <c r="ASA110" s="128"/>
      <c r="ASB110" s="128"/>
      <c r="ASC110" s="128"/>
      <c r="ASD110" s="128"/>
      <c r="ASE110" s="128"/>
      <c r="ASF110" s="128"/>
      <c r="ASG110" s="128"/>
      <c r="ASH110" s="128"/>
      <c r="ASI110" s="128"/>
      <c r="ASJ110" s="128"/>
      <c r="ASK110" s="128"/>
      <c r="ASL110" s="128"/>
      <c r="ASM110" s="128"/>
      <c r="ASN110" s="128"/>
      <c r="ASO110" s="128"/>
      <c r="ASP110" s="128"/>
      <c r="ASQ110" s="128"/>
      <c r="ASR110" s="128"/>
      <c r="ASS110" s="128"/>
      <c r="AST110" s="128"/>
      <c r="ASU110" s="128"/>
      <c r="ASV110" s="128"/>
      <c r="ASW110" s="128"/>
      <c r="ASX110" s="128"/>
      <c r="ASY110" s="128"/>
      <c r="ASZ110" s="128"/>
      <c r="ATA110" s="128"/>
      <c r="ATB110" s="128"/>
      <c r="ATC110" s="128"/>
      <c r="ATD110" s="128"/>
      <c r="ATE110" s="128"/>
      <c r="ATF110" s="128"/>
      <c r="ATG110" s="128"/>
      <c r="ATH110" s="128"/>
      <c r="ATI110" s="128"/>
      <c r="ATJ110" s="128"/>
      <c r="ATK110" s="128"/>
      <c r="ATL110" s="128"/>
      <c r="ATM110" s="128"/>
      <c r="ATN110" s="128"/>
      <c r="ATO110" s="128"/>
      <c r="ATP110" s="128"/>
      <c r="ATQ110" s="128"/>
      <c r="ATR110" s="128"/>
      <c r="ATS110" s="128"/>
      <c r="ATT110" s="128"/>
      <c r="ATU110" s="128"/>
      <c r="ATV110" s="128"/>
      <c r="ATW110" s="128"/>
      <c r="ATX110" s="128"/>
      <c r="ATY110" s="128"/>
      <c r="ATZ110" s="128"/>
      <c r="AUA110" s="128"/>
      <c r="AUB110" s="128"/>
      <c r="AUC110" s="128"/>
      <c r="AUD110" s="128"/>
      <c r="AUE110" s="128"/>
      <c r="AUF110" s="128"/>
      <c r="AUG110" s="128"/>
      <c r="AUH110" s="128"/>
      <c r="AUI110" s="128"/>
      <c r="AUJ110" s="128"/>
      <c r="AUK110" s="128"/>
      <c r="AUL110" s="128"/>
      <c r="AUM110" s="128"/>
      <c r="AUN110" s="128"/>
      <c r="AUO110" s="128"/>
      <c r="AUP110" s="128"/>
      <c r="AUQ110" s="128"/>
      <c r="AUR110" s="128"/>
      <c r="AUS110" s="128"/>
      <c r="AUT110" s="128"/>
      <c r="AUU110" s="128"/>
      <c r="AUV110" s="128"/>
      <c r="AUW110" s="128"/>
      <c r="AUX110" s="128"/>
      <c r="AUY110" s="128"/>
      <c r="AUZ110" s="128"/>
      <c r="AVA110" s="128"/>
      <c r="AVB110" s="128"/>
      <c r="AVC110" s="128"/>
      <c r="AVD110" s="128"/>
      <c r="AVE110" s="128"/>
      <c r="AVF110" s="128"/>
      <c r="AVG110" s="128"/>
      <c r="AVH110" s="128"/>
      <c r="AVI110" s="128"/>
      <c r="AVJ110" s="128"/>
      <c r="AVK110" s="128"/>
      <c r="AVL110" s="128"/>
      <c r="AVM110" s="128"/>
      <c r="AVN110" s="128"/>
      <c r="AVO110" s="128"/>
      <c r="AVP110" s="128"/>
      <c r="AVQ110" s="128"/>
      <c r="AVR110" s="128"/>
      <c r="AVS110" s="128"/>
      <c r="AVT110" s="128"/>
      <c r="AVU110" s="128"/>
      <c r="AVV110" s="128"/>
      <c r="AVW110" s="128"/>
      <c r="AVX110" s="128"/>
      <c r="AVY110" s="128"/>
      <c r="AVZ110" s="128"/>
      <c r="AWA110" s="128"/>
      <c r="AWB110" s="128"/>
      <c r="AWC110" s="128"/>
      <c r="AWD110" s="128"/>
      <c r="AWE110" s="128"/>
      <c r="AWF110" s="128"/>
      <c r="AWG110" s="128"/>
      <c r="AWH110" s="128"/>
      <c r="AWI110" s="128"/>
      <c r="AWJ110" s="128"/>
      <c r="AWK110" s="128"/>
      <c r="AWL110" s="128"/>
      <c r="AWM110" s="128"/>
      <c r="AWN110" s="128"/>
      <c r="AWO110" s="128"/>
      <c r="AWP110" s="128"/>
      <c r="AWQ110" s="128"/>
      <c r="AWR110" s="128"/>
      <c r="AWS110" s="128"/>
      <c r="AWT110" s="128"/>
      <c r="AWU110" s="128"/>
      <c r="AWV110" s="128"/>
      <c r="AWW110" s="128"/>
      <c r="AWX110" s="128"/>
      <c r="AWY110" s="128"/>
      <c r="AWZ110" s="128"/>
      <c r="AXA110" s="128"/>
      <c r="AXB110" s="128"/>
      <c r="AXC110" s="128"/>
      <c r="AXD110" s="128"/>
      <c r="AXE110" s="128"/>
      <c r="AXF110" s="128"/>
      <c r="AXG110" s="128"/>
      <c r="AXH110" s="128"/>
      <c r="AXI110" s="128"/>
      <c r="AXJ110" s="128"/>
      <c r="AXK110" s="128"/>
      <c r="AXL110" s="128"/>
      <c r="AXM110" s="128"/>
      <c r="AXN110" s="128"/>
      <c r="AXO110" s="128"/>
      <c r="AXP110" s="128"/>
      <c r="AXQ110" s="128"/>
      <c r="AXR110" s="128"/>
      <c r="AXS110" s="128"/>
      <c r="AXT110" s="128"/>
      <c r="AXU110" s="128"/>
      <c r="AXV110" s="128"/>
      <c r="AXW110" s="128"/>
      <c r="AXX110" s="128"/>
      <c r="AXY110" s="128"/>
      <c r="AXZ110" s="128"/>
      <c r="AYA110" s="128"/>
      <c r="AYB110" s="128"/>
      <c r="AYC110" s="128"/>
      <c r="AYD110" s="128"/>
      <c r="AYE110" s="128"/>
      <c r="AYF110" s="128"/>
      <c r="AYG110" s="128"/>
      <c r="AYH110" s="128"/>
      <c r="AYI110" s="128"/>
      <c r="AYJ110" s="128"/>
      <c r="AYK110" s="128"/>
      <c r="AYL110" s="128"/>
      <c r="AYM110" s="128"/>
      <c r="AYN110" s="128"/>
      <c r="AYO110" s="128"/>
      <c r="AYP110" s="128"/>
      <c r="AYQ110" s="128"/>
      <c r="AYR110" s="128"/>
      <c r="AYS110" s="128"/>
      <c r="AYT110" s="128"/>
      <c r="AYU110" s="128"/>
      <c r="AYV110" s="128"/>
      <c r="AYW110" s="128"/>
      <c r="AYX110" s="128"/>
      <c r="AYY110" s="128"/>
      <c r="AYZ110" s="128"/>
      <c r="AZA110" s="128"/>
      <c r="AZB110" s="128"/>
      <c r="AZC110" s="128"/>
      <c r="AZD110" s="128"/>
      <c r="AZE110" s="128"/>
      <c r="AZF110" s="128"/>
      <c r="AZG110" s="128"/>
      <c r="AZH110" s="128"/>
      <c r="AZI110" s="128"/>
      <c r="AZJ110" s="128"/>
      <c r="AZK110" s="128"/>
      <c r="AZL110" s="128"/>
      <c r="AZM110" s="128"/>
      <c r="AZN110" s="128"/>
      <c r="AZO110" s="128"/>
      <c r="AZP110" s="128"/>
      <c r="AZQ110" s="128"/>
      <c r="AZR110" s="128"/>
      <c r="AZS110" s="128"/>
      <c r="AZT110" s="128"/>
      <c r="AZU110" s="128"/>
      <c r="AZV110" s="128"/>
      <c r="AZW110" s="128"/>
      <c r="AZX110" s="128"/>
      <c r="AZY110" s="128"/>
      <c r="AZZ110" s="128"/>
      <c r="BAA110" s="128"/>
      <c r="BAB110" s="128"/>
      <c r="BAC110" s="128"/>
      <c r="BAD110" s="128"/>
      <c r="BAE110" s="128"/>
      <c r="BAF110" s="128"/>
      <c r="BAG110" s="128"/>
      <c r="BAH110" s="128"/>
      <c r="BAI110" s="128"/>
      <c r="BAJ110" s="128"/>
      <c r="BAK110" s="128"/>
      <c r="BAL110" s="128"/>
      <c r="BAM110" s="128"/>
      <c r="BAN110" s="128"/>
      <c r="BAO110" s="128"/>
      <c r="BAP110" s="128"/>
      <c r="BAQ110" s="128"/>
      <c r="BAR110" s="128"/>
      <c r="BAS110" s="128"/>
      <c r="BAT110" s="128"/>
      <c r="BAU110" s="128"/>
      <c r="BAV110" s="128"/>
      <c r="BAW110" s="128"/>
      <c r="BAX110" s="128"/>
      <c r="BAY110" s="128"/>
      <c r="BAZ110" s="128"/>
      <c r="BBA110" s="128"/>
      <c r="BBB110" s="128"/>
      <c r="BBC110" s="128"/>
      <c r="BBD110" s="128"/>
      <c r="BBE110" s="128"/>
      <c r="BBF110" s="128"/>
      <c r="BBG110" s="128"/>
      <c r="BBH110" s="128"/>
      <c r="BBI110" s="128"/>
      <c r="BBJ110" s="128"/>
      <c r="BBK110" s="128"/>
      <c r="BBL110" s="128"/>
      <c r="BBM110" s="128"/>
      <c r="BBN110" s="128"/>
      <c r="BBO110" s="128"/>
      <c r="BBP110" s="128"/>
      <c r="BBQ110" s="128"/>
      <c r="BBR110" s="128"/>
      <c r="BBS110" s="128"/>
      <c r="BBT110" s="128"/>
      <c r="BBU110" s="128"/>
      <c r="BBV110" s="128"/>
      <c r="BBW110" s="128"/>
      <c r="BBX110" s="128"/>
      <c r="BBY110" s="128"/>
      <c r="BBZ110" s="128"/>
      <c r="BCA110" s="128"/>
      <c r="BCB110" s="128"/>
      <c r="BCC110" s="128"/>
      <c r="BCD110" s="128"/>
      <c r="BCE110" s="128"/>
      <c r="BCF110" s="128"/>
      <c r="BCG110" s="128"/>
      <c r="BCH110" s="128"/>
      <c r="BCI110" s="128"/>
      <c r="BCJ110" s="128"/>
      <c r="BCK110" s="128"/>
      <c r="BCL110" s="128"/>
      <c r="BCM110" s="128"/>
      <c r="BCN110" s="128"/>
      <c r="BCO110" s="128"/>
      <c r="BCP110" s="128"/>
      <c r="BCQ110" s="128"/>
      <c r="BCR110" s="128"/>
      <c r="BCS110" s="128"/>
      <c r="BCT110" s="128"/>
      <c r="BCU110" s="128"/>
      <c r="BCV110" s="128"/>
      <c r="BCW110" s="128"/>
      <c r="BCX110" s="128"/>
      <c r="BCY110" s="128"/>
      <c r="BCZ110" s="128"/>
      <c r="BDA110" s="128"/>
      <c r="BDB110" s="128"/>
      <c r="BDC110" s="128"/>
      <c r="BDD110" s="128"/>
      <c r="BDE110" s="128"/>
      <c r="BDF110" s="128"/>
      <c r="BDG110" s="128"/>
      <c r="BDH110" s="128"/>
      <c r="BDI110" s="128"/>
      <c r="BDJ110" s="128"/>
      <c r="BDK110" s="128"/>
      <c r="BDL110" s="128"/>
      <c r="BDM110" s="128"/>
      <c r="BDN110" s="128"/>
      <c r="BDO110" s="128"/>
      <c r="BDP110" s="128"/>
      <c r="BDQ110" s="128"/>
      <c r="BDR110" s="128"/>
      <c r="BDS110" s="128"/>
      <c r="BDT110" s="128"/>
      <c r="BDU110" s="128"/>
      <c r="BDV110" s="128"/>
      <c r="BDW110" s="128"/>
      <c r="BDX110" s="128"/>
      <c r="BDY110" s="128"/>
      <c r="BDZ110" s="128"/>
      <c r="BEA110" s="128"/>
      <c r="BEB110" s="128"/>
      <c r="BEC110" s="128"/>
      <c r="BED110" s="128"/>
      <c r="BEE110" s="128"/>
      <c r="BEF110" s="128"/>
      <c r="BEG110" s="128"/>
      <c r="BEH110" s="128"/>
      <c r="BEI110" s="128"/>
      <c r="BEJ110" s="128"/>
      <c r="BEK110" s="128"/>
      <c r="BEL110" s="128"/>
      <c r="BEM110" s="128"/>
      <c r="BEN110" s="128"/>
      <c r="BEO110" s="128"/>
      <c r="BEP110" s="128"/>
      <c r="BEQ110" s="128"/>
      <c r="BER110" s="128"/>
      <c r="BES110" s="128"/>
      <c r="BET110" s="128"/>
      <c r="BEU110" s="128"/>
      <c r="BEV110" s="128"/>
      <c r="BEW110" s="128"/>
      <c r="BEX110" s="128"/>
      <c r="BEY110" s="128"/>
      <c r="BEZ110" s="128"/>
      <c r="BFA110" s="128"/>
      <c r="BFB110" s="128"/>
      <c r="BFC110" s="128"/>
      <c r="BFD110" s="128"/>
      <c r="BFE110" s="128"/>
      <c r="BFF110" s="128"/>
      <c r="BFG110" s="128"/>
      <c r="BFH110" s="128"/>
      <c r="BFI110" s="128"/>
      <c r="BFJ110" s="128"/>
      <c r="BFK110" s="128"/>
      <c r="BFL110" s="128"/>
      <c r="BFM110" s="128"/>
      <c r="BFN110" s="128"/>
      <c r="BFO110" s="128"/>
      <c r="BFP110" s="128"/>
      <c r="BFQ110" s="128"/>
      <c r="BFR110" s="128"/>
      <c r="BFS110" s="128"/>
      <c r="BFT110" s="128"/>
      <c r="BFU110" s="128"/>
      <c r="BFV110" s="128"/>
      <c r="BFW110" s="128"/>
      <c r="BFX110" s="128"/>
      <c r="BFY110" s="128"/>
      <c r="BFZ110" s="128"/>
      <c r="BGA110" s="128"/>
      <c r="BGB110" s="128"/>
      <c r="BGC110" s="128"/>
      <c r="BGD110" s="128"/>
      <c r="BGE110" s="128"/>
      <c r="BGF110" s="128"/>
      <c r="BGG110" s="128"/>
      <c r="BGH110" s="128"/>
      <c r="BGI110" s="128"/>
      <c r="BGJ110" s="128"/>
      <c r="BGK110" s="128"/>
      <c r="BGL110" s="128"/>
      <c r="BGM110" s="128"/>
      <c r="BGN110" s="128"/>
      <c r="BGO110" s="128"/>
      <c r="BGP110" s="128"/>
      <c r="BGQ110" s="128"/>
      <c r="BGR110" s="128"/>
      <c r="BGS110" s="128"/>
      <c r="BGT110" s="128"/>
      <c r="BGU110" s="128"/>
      <c r="BGV110" s="128"/>
      <c r="BGW110" s="128"/>
      <c r="BGX110" s="128"/>
      <c r="BGY110" s="128"/>
      <c r="BGZ110" s="128"/>
      <c r="BHA110" s="128"/>
      <c r="BHB110" s="128"/>
      <c r="BHC110" s="128"/>
      <c r="BHD110" s="128"/>
      <c r="BHE110" s="128"/>
      <c r="BHF110" s="128"/>
      <c r="BHG110" s="128"/>
      <c r="BHH110" s="128"/>
      <c r="BHI110" s="128"/>
      <c r="BHJ110" s="128"/>
      <c r="BHK110" s="128"/>
      <c r="BHL110" s="128"/>
      <c r="BHM110" s="128"/>
      <c r="BHN110" s="128"/>
      <c r="BHO110" s="128"/>
      <c r="BHP110" s="128"/>
      <c r="BHQ110" s="128"/>
      <c r="BHR110" s="128"/>
      <c r="BHS110" s="128"/>
      <c r="BHT110" s="128"/>
      <c r="BHU110" s="128"/>
      <c r="BHV110" s="128"/>
      <c r="BHW110" s="128"/>
      <c r="BHX110" s="128"/>
      <c r="BHY110" s="128"/>
      <c r="BHZ110" s="128"/>
      <c r="BIA110" s="128"/>
      <c r="BIB110" s="128"/>
      <c r="BIC110" s="128"/>
      <c r="BID110" s="128"/>
      <c r="BIE110" s="128"/>
      <c r="BIF110" s="128"/>
      <c r="BIG110" s="128"/>
      <c r="BIH110" s="128"/>
      <c r="BII110" s="128"/>
      <c r="BIJ110" s="128"/>
      <c r="BIK110" s="128"/>
      <c r="BIL110" s="128"/>
      <c r="BIM110" s="128"/>
      <c r="BIN110" s="128"/>
      <c r="BIO110" s="128"/>
      <c r="BIP110" s="128"/>
      <c r="BIQ110" s="128"/>
      <c r="BIR110" s="128"/>
      <c r="BIS110" s="128"/>
      <c r="BIT110" s="128"/>
      <c r="BIU110" s="128"/>
      <c r="BIV110" s="128"/>
      <c r="BIW110" s="128"/>
      <c r="BIX110" s="128"/>
      <c r="BIY110" s="128"/>
      <c r="BIZ110" s="128"/>
      <c r="BJA110" s="128"/>
      <c r="BJB110" s="128"/>
      <c r="BJC110" s="128"/>
      <c r="BJD110" s="128"/>
      <c r="BJE110" s="128"/>
      <c r="BJF110" s="128"/>
      <c r="BJG110" s="128"/>
      <c r="BJH110" s="128"/>
      <c r="BJI110" s="128"/>
      <c r="BJJ110" s="128"/>
      <c r="BJK110" s="128"/>
      <c r="BJL110" s="128"/>
      <c r="BJM110" s="128"/>
      <c r="BJN110" s="128"/>
      <c r="BJO110" s="128"/>
      <c r="BJP110" s="128"/>
      <c r="BJQ110" s="128"/>
      <c r="BJR110" s="128"/>
      <c r="BJS110" s="128"/>
      <c r="BJT110" s="128"/>
      <c r="BJU110" s="128"/>
      <c r="BJV110" s="128"/>
      <c r="BJW110" s="128"/>
      <c r="BJX110" s="128"/>
      <c r="BJY110" s="128"/>
      <c r="BJZ110" s="128"/>
      <c r="BKA110" s="128"/>
      <c r="BKB110" s="128"/>
      <c r="BKC110" s="128"/>
      <c r="BKD110" s="128"/>
      <c r="BKE110" s="128"/>
      <c r="BKF110" s="128"/>
      <c r="BKG110" s="128"/>
      <c r="BKH110" s="128"/>
      <c r="BKI110" s="128"/>
      <c r="BKJ110" s="128"/>
      <c r="BKK110" s="128"/>
      <c r="BKL110" s="128"/>
      <c r="BKM110" s="128"/>
      <c r="BKN110" s="128"/>
      <c r="BKO110" s="128"/>
      <c r="BKP110" s="128"/>
      <c r="BKQ110" s="128"/>
      <c r="BKR110" s="128"/>
      <c r="BKS110" s="128"/>
      <c r="BKT110" s="128"/>
      <c r="BKU110" s="128"/>
      <c r="BKV110" s="128"/>
      <c r="BKW110" s="128"/>
      <c r="BKX110" s="128"/>
      <c r="BKY110" s="128"/>
      <c r="BKZ110" s="128"/>
      <c r="BLA110" s="128"/>
      <c r="BLB110" s="128"/>
      <c r="BLC110" s="128"/>
      <c r="BLD110" s="128"/>
      <c r="BLE110" s="128"/>
      <c r="BLF110" s="128"/>
      <c r="BLG110" s="128"/>
      <c r="BLH110" s="128"/>
      <c r="BLI110" s="128"/>
      <c r="BLJ110" s="128"/>
      <c r="BLK110" s="128"/>
      <c r="BLL110" s="128"/>
      <c r="BLM110" s="128"/>
      <c r="BLN110" s="128"/>
      <c r="BLO110" s="128"/>
      <c r="BLP110" s="128"/>
      <c r="BLQ110" s="128"/>
      <c r="BLR110" s="128"/>
      <c r="BLS110" s="128"/>
      <c r="BLT110" s="128"/>
      <c r="BLU110" s="128"/>
      <c r="BLV110" s="128"/>
      <c r="BLW110" s="128"/>
      <c r="BLX110" s="128"/>
      <c r="BLY110" s="128"/>
      <c r="BLZ110" s="128"/>
      <c r="BMA110" s="128"/>
      <c r="BMB110" s="128"/>
      <c r="BMC110" s="128"/>
      <c r="BMD110" s="128"/>
      <c r="BME110" s="128"/>
      <c r="BMF110" s="128"/>
      <c r="BMG110" s="128"/>
      <c r="BMH110" s="128"/>
      <c r="BMI110" s="128"/>
      <c r="BMJ110" s="128"/>
      <c r="BMK110" s="128"/>
      <c r="BML110" s="128"/>
      <c r="BMM110" s="128"/>
      <c r="BMN110" s="128"/>
      <c r="BMO110" s="128"/>
      <c r="BMP110" s="128"/>
      <c r="BMQ110" s="128"/>
      <c r="BMR110" s="128"/>
      <c r="BMS110" s="128"/>
      <c r="BMT110" s="128"/>
      <c r="BMU110" s="128"/>
      <c r="BMV110" s="128"/>
      <c r="BMW110" s="128"/>
      <c r="BMX110" s="128"/>
      <c r="BMY110" s="128"/>
      <c r="BMZ110" s="128"/>
      <c r="BNA110" s="128"/>
      <c r="BNB110" s="128"/>
      <c r="BNC110" s="128"/>
      <c r="BND110" s="128"/>
      <c r="BNE110" s="128"/>
      <c r="BNF110" s="128"/>
      <c r="BNG110" s="128"/>
      <c r="BNH110" s="128"/>
      <c r="BNI110" s="128"/>
      <c r="BNJ110" s="128"/>
      <c r="BNK110" s="128"/>
      <c r="BNL110" s="128"/>
      <c r="BNM110" s="128"/>
      <c r="BNN110" s="128"/>
      <c r="BNO110" s="128"/>
      <c r="BNP110" s="128"/>
      <c r="BNQ110" s="128"/>
      <c r="BNR110" s="128"/>
      <c r="BNS110" s="128"/>
      <c r="BNT110" s="128"/>
      <c r="BNU110" s="128"/>
      <c r="BNV110" s="128"/>
      <c r="BNW110" s="128"/>
      <c r="BNX110" s="128"/>
      <c r="BNY110" s="128"/>
      <c r="BNZ110" s="128"/>
      <c r="BOA110" s="128"/>
      <c r="BOB110" s="128"/>
      <c r="BOC110" s="128"/>
      <c r="BOD110" s="128"/>
      <c r="BOE110" s="128"/>
      <c r="BOF110" s="128"/>
      <c r="BOG110" s="128"/>
      <c r="BOH110" s="128"/>
      <c r="BOI110" s="128"/>
      <c r="BOJ110" s="128"/>
      <c r="BOK110" s="128"/>
      <c r="BOL110" s="128"/>
      <c r="BOM110" s="128"/>
      <c r="BON110" s="128"/>
      <c r="BOO110" s="128"/>
      <c r="BOP110" s="128"/>
      <c r="BOQ110" s="128"/>
      <c r="BOR110" s="128"/>
      <c r="BOS110" s="128"/>
      <c r="BOT110" s="128"/>
      <c r="BOU110" s="128"/>
      <c r="BOV110" s="128"/>
      <c r="BOW110" s="128"/>
      <c r="BOX110" s="128"/>
      <c r="BOY110" s="128"/>
      <c r="BOZ110" s="128"/>
      <c r="BPA110" s="128"/>
      <c r="BPB110" s="128"/>
      <c r="BPC110" s="128"/>
      <c r="BPD110" s="128"/>
      <c r="BPE110" s="128"/>
      <c r="BPF110" s="128"/>
      <c r="BPG110" s="128"/>
      <c r="BPH110" s="128"/>
      <c r="BPI110" s="128"/>
      <c r="BPJ110" s="128"/>
      <c r="BPK110" s="128"/>
      <c r="BPL110" s="128"/>
      <c r="BPM110" s="128"/>
      <c r="BPN110" s="128"/>
      <c r="BPO110" s="128"/>
      <c r="BPP110" s="128"/>
      <c r="BPQ110" s="128"/>
      <c r="BPR110" s="128"/>
      <c r="BPS110" s="128"/>
      <c r="BPT110" s="128"/>
      <c r="BPU110" s="128"/>
      <c r="BPV110" s="128"/>
      <c r="BPW110" s="128"/>
      <c r="BPX110" s="128"/>
      <c r="BPY110" s="128"/>
      <c r="BPZ110" s="128"/>
      <c r="BQA110" s="128"/>
      <c r="BQB110" s="128"/>
      <c r="BQC110" s="128"/>
      <c r="BQD110" s="128"/>
      <c r="BQE110" s="128"/>
      <c r="BQF110" s="128"/>
      <c r="BQG110" s="128"/>
      <c r="BQH110" s="128"/>
      <c r="BQI110" s="128"/>
      <c r="BQJ110" s="128"/>
      <c r="BQK110" s="128"/>
      <c r="BQL110" s="128"/>
      <c r="BQM110" s="128"/>
      <c r="BQN110" s="128"/>
      <c r="BQO110" s="128"/>
      <c r="BQP110" s="128"/>
      <c r="BQQ110" s="128"/>
      <c r="BQR110" s="128"/>
      <c r="BQS110" s="128"/>
      <c r="BQT110" s="128"/>
      <c r="BQU110" s="128"/>
      <c r="BQV110" s="128"/>
      <c r="BQW110" s="128"/>
      <c r="BQX110" s="128"/>
      <c r="BQY110" s="128"/>
      <c r="BQZ110" s="128"/>
      <c r="BRA110" s="128"/>
      <c r="BRB110" s="128"/>
      <c r="BRC110" s="128"/>
      <c r="BRD110" s="128"/>
      <c r="BRE110" s="128"/>
      <c r="BRF110" s="128"/>
      <c r="BRG110" s="128"/>
      <c r="BRH110" s="128"/>
      <c r="BRI110" s="128"/>
      <c r="BRJ110" s="128"/>
      <c r="BRK110" s="128"/>
      <c r="BRL110" s="128"/>
      <c r="BRM110" s="128"/>
      <c r="BRN110" s="128"/>
      <c r="BRO110" s="128"/>
      <c r="BRP110" s="128"/>
      <c r="BRQ110" s="128"/>
      <c r="BRR110" s="128"/>
      <c r="BRS110" s="128"/>
      <c r="BRT110" s="128"/>
      <c r="BRU110" s="128"/>
      <c r="BRV110" s="128"/>
      <c r="BRW110" s="128"/>
      <c r="BRX110" s="128"/>
      <c r="BRY110" s="128"/>
      <c r="BRZ110" s="128"/>
      <c r="BSA110" s="128"/>
      <c r="BSB110" s="128"/>
      <c r="BSC110" s="128"/>
      <c r="BSD110" s="128"/>
      <c r="BSE110" s="128"/>
      <c r="BSF110" s="128"/>
      <c r="BSG110" s="128"/>
      <c r="BSH110" s="128"/>
      <c r="BSI110" s="128"/>
      <c r="BSJ110" s="128"/>
      <c r="BSK110" s="128"/>
      <c r="BSL110" s="128"/>
      <c r="BSM110" s="128"/>
      <c r="BSN110" s="128"/>
      <c r="BSO110" s="128"/>
      <c r="BSP110" s="128"/>
      <c r="BSQ110" s="128"/>
      <c r="BSR110" s="128"/>
      <c r="BSS110" s="128"/>
      <c r="BST110" s="128"/>
      <c r="BSU110" s="128"/>
      <c r="BSV110" s="128"/>
      <c r="BSW110" s="128"/>
      <c r="BSX110" s="128"/>
      <c r="BSY110" s="128"/>
      <c r="BSZ110" s="128"/>
      <c r="BTA110" s="128"/>
      <c r="BTB110" s="128"/>
      <c r="BTC110" s="128"/>
      <c r="BTD110" s="128"/>
      <c r="BTE110" s="128"/>
      <c r="BTF110" s="128"/>
      <c r="BTG110" s="128"/>
      <c r="BTH110" s="128"/>
      <c r="BTI110" s="128"/>
      <c r="BTJ110" s="128"/>
      <c r="BTK110" s="128"/>
      <c r="BTL110" s="128"/>
      <c r="BTM110" s="128"/>
      <c r="BTN110" s="128"/>
      <c r="BTO110" s="128"/>
      <c r="BTP110" s="128"/>
      <c r="BTQ110" s="128"/>
      <c r="BTR110" s="128"/>
      <c r="BTS110" s="128"/>
      <c r="BTT110" s="128"/>
      <c r="BTU110" s="128"/>
      <c r="BTV110" s="128"/>
      <c r="BTW110" s="128"/>
      <c r="BTX110" s="128"/>
      <c r="BTY110" s="128"/>
      <c r="BTZ110" s="128"/>
      <c r="BUA110" s="128"/>
      <c r="BUB110" s="128"/>
      <c r="BUC110" s="128"/>
      <c r="BUD110" s="128"/>
      <c r="BUE110" s="128"/>
      <c r="BUF110" s="128"/>
      <c r="BUG110" s="128"/>
      <c r="BUH110" s="128"/>
      <c r="BUI110" s="128"/>
      <c r="BUJ110" s="128"/>
      <c r="BUK110" s="128"/>
      <c r="BUL110" s="128"/>
      <c r="BUM110" s="128"/>
      <c r="BUN110" s="128"/>
      <c r="BUO110" s="128"/>
      <c r="BUP110" s="128"/>
      <c r="BUQ110" s="128"/>
      <c r="BUR110" s="128"/>
      <c r="BUS110" s="128"/>
      <c r="BUT110" s="128"/>
      <c r="BUU110" s="128"/>
      <c r="BUV110" s="128"/>
      <c r="BUW110" s="128"/>
      <c r="BUX110" s="128"/>
      <c r="BUY110" s="128"/>
      <c r="BUZ110" s="128"/>
      <c r="BVA110" s="128"/>
      <c r="BVB110" s="128"/>
      <c r="BVC110" s="128"/>
      <c r="BVD110" s="128"/>
      <c r="BVE110" s="128"/>
      <c r="BVF110" s="128"/>
      <c r="BVG110" s="128"/>
      <c r="BVH110" s="128"/>
      <c r="BVI110" s="128"/>
      <c r="BVJ110" s="128"/>
      <c r="BVK110" s="128"/>
      <c r="BVL110" s="128"/>
      <c r="BVM110" s="128"/>
      <c r="BVN110" s="128"/>
      <c r="BVO110" s="128"/>
      <c r="BVP110" s="128"/>
      <c r="BVQ110" s="128"/>
      <c r="BVR110" s="128"/>
      <c r="BVS110" s="128"/>
      <c r="BVT110" s="128"/>
      <c r="BVU110" s="128"/>
      <c r="BVV110" s="128"/>
      <c r="BVW110" s="128"/>
      <c r="BVX110" s="128"/>
      <c r="BVY110" s="128"/>
      <c r="BVZ110" s="128"/>
      <c r="BWA110" s="128"/>
      <c r="BWB110" s="128"/>
      <c r="BWC110" s="128"/>
      <c r="BWD110" s="128"/>
      <c r="BWE110" s="128"/>
      <c r="BWF110" s="128"/>
      <c r="BWG110" s="128"/>
      <c r="BWH110" s="128"/>
      <c r="BWI110" s="128"/>
      <c r="BWJ110" s="128"/>
      <c r="BWK110" s="128"/>
      <c r="BWL110" s="128"/>
      <c r="BWM110" s="128"/>
      <c r="BWN110" s="128"/>
      <c r="BWO110" s="128"/>
      <c r="BWP110" s="128"/>
      <c r="BWQ110" s="128"/>
      <c r="BWR110" s="128"/>
      <c r="BWS110" s="128"/>
      <c r="BWT110" s="128"/>
      <c r="BWU110" s="128"/>
      <c r="BWV110" s="128"/>
      <c r="BWW110" s="128"/>
      <c r="BWX110" s="128"/>
      <c r="BWY110" s="128"/>
      <c r="BWZ110" s="128"/>
      <c r="BXA110" s="128"/>
      <c r="BXB110" s="128"/>
      <c r="BXC110" s="128"/>
      <c r="BXD110" s="128"/>
      <c r="BXE110" s="128"/>
      <c r="BXF110" s="128"/>
      <c r="BXG110" s="128"/>
      <c r="BXH110" s="128"/>
      <c r="BXI110" s="128"/>
      <c r="BXJ110" s="128"/>
      <c r="BXK110" s="128"/>
      <c r="BXL110" s="128"/>
      <c r="BXM110" s="128"/>
      <c r="BXN110" s="128"/>
      <c r="BXO110" s="128"/>
      <c r="BXP110" s="128"/>
      <c r="BXQ110" s="128"/>
      <c r="BXR110" s="128"/>
      <c r="BXS110" s="128"/>
      <c r="BXT110" s="128"/>
      <c r="BXU110" s="128"/>
      <c r="BXV110" s="128"/>
      <c r="BXW110" s="128"/>
      <c r="BXX110" s="128"/>
      <c r="BXY110" s="128"/>
      <c r="BXZ110" s="128"/>
      <c r="BYA110" s="128"/>
      <c r="BYB110" s="128"/>
      <c r="BYC110" s="128"/>
      <c r="BYD110" s="128"/>
      <c r="BYE110" s="128"/>
      <c r="BYF110" s="128"/>
      <c r="BYG110" s="128"/>
      <c r="BYH110" s="128"/>
      <c r="BYI110" s="128"/>
      <c r="BYJ110" s="128"/>
      <c r="BYK110" s="2"/>
    </row>
    <row r="111" spans="1:2013" ht="15" thickBot="1" x14ac:dyDescent="0.4">
      <c r="A111" s="99"/>
      <c r="B111" s="300"/>
      <c r="C111" s="17"/>
      <c r="D111" s="103"/>
      <c r="E111" s="103"/>
      <c r="F111" s="335"/>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c r="IV111" s="336"/>
      <c r="IW111" s="336"/>
      <c r="IX111" s="336"/>
      <c r="IY111" s="336"/>
      <c r="IZ111" s="336"/>
      <c r="JA111" s="337"/>
      <c r="JB111" s="128"/>
      <c r="JC111" s="128"/>
      <c r="JD111" s="128"/>
      <c r="JE111" s="128"/>
      <c r="JF111" s="128"/>
      <c r="JG111" s="128"/>
      <c r="JH111" s="128"/>
      <c r="JI111" s="128"/>
      <c r="JJ111" s="128"/>
      <c r="JK111" s="128"/>
      <c r="JL111" s="128"/>
      <c r="JM111" s="128"/>
      <c r="JN111" s="128"/>
      <c r="JO111" s="128"/>
      <c r="JP111" s="128"/>
      <c r="JQ111" s="128"/>
      <c r="JR111" s="128"/>
      <c r="JS111" s="128"/>
      <c r="JT111" s="128"/>
      <c r="JU111" s="128"/>
      <c r="JV111" s="128"/>
      <c r="JW111" s="128"/>
      <c r="JX111" s="128"/>
      <c r="JY111" s="128"/>
      <c r="JZ111" s="128"/>
      <c r="KA111" s="128"/>
      <c r="KB111" s="128"/>
      <c r="KC111" s="128"/>
      <c r="KD111" s="128"/>
      <c r="KE111" s="128"/>
      <c r="KF111" s="128"/>
      <c r="KG111" s="128"/>
      <c r="KH111" s="128"/>
      <c r="KI111" s="128"/>
      <c r="KJ111" s="128"/>
      <c r="KK111" s="128"/>
      <c r="KL111" s="128"/>
      <c r="KM111" s="128"/>
      <c r="KN111" s="128"/>
      <c r="KO111" s="128"/>
      <c r="KP111" s="128"/>
      <c r="KQ111" s="128"/>
      <c r="KR111" s="128"/>
      <c r="KS111" s="128"/>
      <c r="KT111" s="128"/>
      <c r="KU111" s="128"/>
      <c r="KV111" s="128"/>
      <c r="KW111" s="128"/>
      <c r="KX111" s="128"/>
      <c r="KY111" s="128"/>
      <c r="KZ111" s="128"/>
      <c r="LA111" s="128"/>
      <c r="LB111" s="128"/>
      <c r="LC111" s="128"/>
      <c r="LD111" s="128"/>
      <c r="LE111" s="128"/>
      <c r="LF111" s="128"/>
      <c r="LG111" s="128"/>
      <c r="LH111" s="128"/>
      <c r="LI111" s="128"/>
      <c r="LJ111" s="128"/>
      <c r="LK111" s="128"/>
      <c r="LL111" s="128"/>
      <c r="LM111" s="128"/>
      <c r="LN111" s="128"/>
      <c r="LO111" s="128"/>
      <c r="LP111" s="128"/>
      <c r="LQ111" s="128"/>
      <c r="LR111" s="128"/>
      <c r="LS111" s="128"/>
      <c r="LT111" s="128"/>
      <c r="LU111" s="128"/>
      <c r="LV111" s="128"/>
      <c r="LW111" s="128"/>
      <c r="LX111" s="128"/>
      <c r="LY111" s="128"/>
      <c r="LZ111" s="128"/>
      <c r="MA111" s="128"/>
      <c r="MB111" s="128"/>
      <c r="MC111" s="128"/>
      <c r="MD111" s="128"/>
      <c r="ME111" s="128"/>
      <c r="MF111" s="128"/>
      <c r="MG111" s="128"/>
      <c r="MH111" s="128"/>
      <c r="MI111" s="128"/>
      <c r="MJ111" s="128"/>
      <c r="MK111" s="128"/>
      <c r="ML111" s="128"/>
      <c r="MM111" s="128"/>
      <c r="MN111" s="128"/>
      <c r="MO111" s="128"/>
      <c r="MP111" s="128"/>
      <c r="MQ111" s="128"/>
      <c r="MR111" s="128"/>
      <c r="MS111" s="128"/>
      <c r="MT111" s="128"/>
      <c r="MU111" s="128"/>
      <c r="MV111" s="128"/>
      <c r="MW111" s="128"/>
      <c r="MX111" s="128"/>
      <c r="MY111" s="128"/>
      <c r="MZ111" s="128"/>
      <c r="NA111" s="128"/>
      <c r="NB111" s="128"/>
      <c r="NC111" s="128"/>
      <c r="ND111" s="128"/>
      <c r="NE111" s="128"/>
      <c r="NF111" s="128"/>
      <c r="NG111" s="128"/>
      <c r="NH111" s="128"/>
      <c r="NI111" s="128"/>
      <c r="NJ111" s="128"/>
      <c r="NK111" s="128"/>
      <c r="NL111" s="128"/>
      <c r="NM111" s="128"/>
      <c r="NN111" s="128"/>
      <c r="NO111" s="128"/>
      <c r="NP111" s="128"/>
      <c r="NQ111" s="128"/>
      <c r="NR111" s="128"/>
      <c r="NS111" s="128"/>
      <c r="NT111" s="128"/>
      <c r="NU111" s="128"/>
      <c r="NV111" s="128"/>
      <c r="NW111" s="128"/>
      <c r="NX111" s="128"/>
      <c r="NY111" s="128"/>
      <c r="NZ111" s="128"/>
      <c r="OA111" s="128"/>
      <c r="OB111" s="128"/>
      <c r="OC111" s="128"/>
      <c r="OD111" s="128"/>
      <c r="OE111" s="128"/>
      <c r="OF111" s="128"/>
      <c r="OG111" s="128"/>
      <c r="OH111" s="128"/>
      <c r="OI111" s="128"/>
      <c r="OJ111" s="128"/>
      <c r="OK111" s="128"/>
      <c r="OL111" s="128"/>
      <c r="OM111" s="128"/>
      <c r="ON111" s="128"/>
      <c r="OO111" s="128"/>
      <c r="OP111" s="128"/>
      <c r="OQ111" s="128"/>
      <c r="OR111" s="128"/>
      <c r="OS111" s="128"/>
      <c r="OT111" s="128"/>
      <c r="OU111" s="128"/>
      <c r="OV111" s="128"/>
      <c r="OW111" s="128"/>
      <c r="OX111" s="128"/>
      <c r="OY111" s="128"/>
      <c r="OZ111" s="128"/>
      <c r="PA111" s="128"/>
      <c r="PB111" s="128"/>
      <c r="PC111" s="128"/>
      <c r="PD111" s="128"/>
      <c r="PE111" s="128"/>
      <c r="PF111" s="128"/>
      <c r="PG111" s="128"/>
      <c r="PH111" s="128"/>
      <c r="PI111" s="128"/>
      <c r="PJ111" s="128"/>
      <c r="PK111" s="128"/>
      <c r="PL111" s="128"/>
      <c r="PM111" s="128"/>
      <c r="PN111" s="128"/>
      <c r="PO111" s="128"/>
      <c r="PP111" s="128"/>
      <c r="PQ111" s="128"/>
      <c r="PR111" s="128"/>
      <c r="PS111" s="128"/>
      <c r="PT111" s="128"/>
      <c r="PU111" s="128"/>
      <c r="PV111" s="128"/>
      <c r="PW111" s="128"/>
      <c r="PX111" s="128"/>
      <c r="PY111" s="128"/>
      <c r="PZ111" s="128"/>
      <c r="QA111" s="128"/>
      <c r="QB111" s="128"/>
      <c r="QC111" s="128"/>
      <c r="QD111" s="128"/>
      <c r="QE111" s="128"/>
      <c r="QF111" s="128"/>
      <c r="QG111" s="128"/>
      <c r="QH111" s="128"/>
      <c r="QI111" s="128"/>
      <c r="QJ111" s="128"/>
      <c r="QK111" s="128"/>
      <c r="QL111" s="128"/>
      <c r="QM111" s="128"/>
      <c r="QN111" s="128"/>
      <c r="QO111" s="128"/>
      <c r="QP111" s="128"/>
      <c r="QQ111" s="128"/>
      <c r="QR111" s="128"/>
      <c r="QS111" s="128"/>
      <c r="QT111" s="128"/>
      <c r="QU111" s="128"/>
      <c r="QV111" s="128"/>
      <c r="QW111" s="128"/>
      <c r="QX111" s="128"/>
      <c r="QY111" s="128"/>
      <c r="QZ111" s="128"/>
      <c r="RA111" s="128"/>
      <c r="RB111" s="128"/>
      <c r="RC111" s="128"/>
      <c r="RD111" s="128"/>
      <c r="RE111" s="128"/>
      <c r="RF111" s="128"/>
      <c r="RG111" s="128"/>
      <c r="RH111" s="128"/>
      <c r="RI111" s="128"/>
      <c r="RJ111" s="128"/>
      <c r="RK111" s="128"/>
      <c r="RL111" s="128"/>
      <c r="RM111" s="128"/>
      <c r="RN111" s="128"/>
      <c r="RO111" s="128"/>
      <c r="RP111" s="128"/>
      <c r="RQ111" s="128"/>
      <c r="RR111" s="128"/>
      <c r="RS111" s="128"/>
      <c r="RT111" s="128"/>
      <c r="RU111" s="128"/>
      <c r="RV111" s="128"/>
      <c r="RW111" s="128"/>
      <c r="RX111" s="128"/>
      <c r="RY111" s="128"/>
      <c r="RZ111" s="128"/>
      <c r="SA111" s="128"/>
      <c r="SB111" s="128"/>
      <c r="SC111" s="128"/>
      <c r="SD111" s="128"/>
      <c r="SE111" s="128"/>
      <c r="SF111" s="128"/>
      <c r="SG111" s="128"/>
      <c r="SH111" s="128"/>
      <c r="SI111" s="128"/>
      <c r="SJ111" s="128"/>
      <c r="SK111" s="128"/>
      <c r="SL111" s="128"/>
      <c r="SM111" s="128"/>
      <c r="SN111" s="128"/>
      <c r="SO111" s="128"/>
      <c r="SP111" s="128"/>
      <c r="SQ111" s="128"/>
      <c r="SR111" s="128"/>
      <c r="SS111" s="128"/>
      <c r="ST111" s="128"/>
      <c r="SU111" s="128"/>
      <c r="SV111" s="128"/>
      <c r="SW111" s="128"/>
      <c r="SX111" s="128"/>
      <c r="SY111" s="128"/>
      <c r="SZ111" s="128"/>
      <c r="TA111" s="128"/>
      <c r="TB111" s="128"/>
      <c r="TC111" s="128"/>
      <c r="TD111" s="128"/>
      <c r="TE111" s="128"/>
      <c r="TF111" s="128"/>
      <c r="TG111" s="128"/>
      <c r="TH111" s="128"/>
      <c r="TI111" s="128"/>
      <c r="TJ111" s="128"/>
      <c r="TK111" s="128"/>
      <c r="TL111" s="128"/>
      <c r="TM111" s="128"/>
      <c r="TN111" s="128"/>
      <c r="TO111" s="128"/>
      <c r="TP111" s="128"/>
      <c r="TQ111" s="128"/>
      <c r="TR111" s="128"/>
      <c r="TS111" s="128"/>
      <c r="TT111" s="128"/>
      <c r="TU111" s="128"/>
      <c r="TV111" s="128"/>
      <c r="TW111" s="128"/>
      <c r="TX111" s="128"/>
      <c r="TY111" s="128"/>
      <c r="TZ111" s="128"/>
      <c r="UA111" s="128"/>
      <c r="UB111" s="128"/>
      <c r="UC111" s="128"/>
      <c r="UD111" s="128"/>
      <c r="UE111" s="128"/>
      <c r="UF111" s="128"/>
      <c r="UG111" s="128"/>
      <c r="UH111" s="128"/>
      <c r="UI111" s="128"/>
      <c r="UJ111" s="128"/>
      <c r="UK111" s="128"/>
      <c r="UL111" s="128"/>
      <c r="UM111" s="128"/>
      <c r="UN111" s="128"/>
      <c r="UO111" s="128"/>
      <c r="UP111" s="128"/>
      <c r="UQ111" s="128"/>
      <c r="UR111" s="128"/>
      <c r="US111" s="128"/>
      <c r="UT111" s="128"/>
      <c r="UU111" s="128"/>
      <c r="UV111" s="128"/>
      <c r="UW111" s="128"/>
      <c r="UX111" s="128"/>
      <c r="UY111" s="128"/>
      <c r="UZ111" s="128"/>
      <c r="VA111" s="128"/>
      <c r="VB111" s="128"/>
      <c r="VC111" s="128"/>
      <c r="VD111" s="128"/>
      <c r="VE111" s="128"/>
      <c r="VF111" s="128"/>
      <c r="VG111" s="128"/>
      <c r="VH111" s="128"/>
      <c r="VI111" s="128"/>
      <c r="VJ111" s="128"/>
      <c r="VK111" s="128"/>
      <c r="VL111" s="128"/>
      <c r="VM111" s="128"/>
      <c r="VN111" s="128"/>
      <c r="VO111" s="128"/>
      <c r="VP111" s="128"/>
      <c r="VQ111" s="128"/>
      <c r="VR111" s="128"/>
      <c r="VS111" s="128"/>
      <c r="VT111" s="128"/>
      <c r="VU111" s="128"/>
      <c r="VV111" s="128"/>
      <c r="VW111" s="128"/>
      <c r="VX111" s="128"/>
      <c r="VY111" s="128"/>
      <c r="VZ111" s="128"/>
      <c r="WA111" s="128"/>
      <c r="WB111" s="128"/>
      <c r="WC111" s="128"/>
      <c r="WD111" s="128"/>
      <c r="WE111" s="128"/>
      <c r="WF111" s="128"/>
      <c r="WG111" s="128"/>
      <c r="WH111" s="128"/>
      <c r="WI111" s="128"/>
      <c r="WJ111" s="128"/>
      <c r="WK111" s="128"/>
      <c r="WL111" s="128"/>
      <c r="WM111" s="128"/>
      <c r="WN111" s="128"/>
      <c r="WO111" s="128"/>
      <c r="WP111" s="128"/>
      <c r="WQ111" s="128"/>
      <c r="WR111" s="128"/>
      <c r="WS111" s="128"/>
      <c r="WT111" s="128"/>
      <c r="WU111" s="128"/>
      <c r="WV111" s="128"/>
      <c r="WW111" s="128"/>
      <c r="WX111" s="128"/>
      <c r="WY111" s="128"/>
      <c r="WZ111" s="128"/>
      <c r="XA111" s="128"/>
      <c r="XB111" s="128"/>
      <c r="XC111" s="128"/>
      <c r="XD111" s="128"/>
      <c r="XE111" s="128"/>
      <c r="XF111" s="128"/>
      <c r="XG111" s="128"/>
      <c r="XH111" s="128"/>
      <c r="XI111" s="128"/>
      <c r="XJ111" s="128"/>
      <c r="XK111" s="128"/>
      <c r="XL111" s="128"/>
      <c r="XM111" s="128"/>
      <c r="XN111" s="128"/>
      <c r="XO111" s="128"/>
      <c r="XP111" s="128"/>
      <c r="XQ111" s="128"/>
      <c r="XR111" s="128"/>
      <c r="XS111" s="128"/>
      <c r="XT111" s="128"/>
      <c r="XU111" s="128"/>
      <c r="XV111" s="128"/>
      <c r="XW111" s="128"/>
      <c r="XX111" s="128"/>
      <c r="XY111" s="128"/>
      <c r="XZ111" s="128"/>
      <c r="YA111" s="128"/>
      <c r="YB111" s="128"/>
      <c r="YC111" s="128"/>
      <c r="YD111" s="128"/>
      <c r="YE111" s="128"/>
      <c r="YF111" s="128"/>
      <c r="YG111" s="128"/>
      <c r="YH111" s="128"/>
      <c r="YI111" s="128"/>
      <c r="YJ111" s="128"/>
      <c r="YK111" s="128"/>
      <c r="YL111" s="128"/>
      <c r="YM111" s="128"/>
      <c r="YN111" s="128"/>
      <c r="YO111" s="128"/>
      <c r="YP111" s="128"/>
      <c r="YQ111" s="128"/>
      <c r="YR111" s="128"/>
      <c r="YS111" s="128"/>
      <c r="YT111" s="128"/>
      <c r="YU111" s="128"/>
      <c r="YV111" s="128"/>
      <c r="YW111" s="128"/>
      <c r="YX111" s="128"/>
      <c r="YY111" s="128"/>
      <c r="YZ111" s="128"/>
      <c r="ZA111" s="128"/>
      <c r="ZB111" s="128"/>
      <c r="ZC111" s="128"/>
      <c r="ZD111" s="128"/>
      <c r="ZE111" s="128"/>
      <c r="ZF111" s="128"/>
      <c r="ZG111" s="128"/>
      <c r="ZH111" s="128"/>
      <c r="ZI111" s="128"/>
      <c r="ZJ111" s="128"/>
      <c r="ZK111" s="128"/>
      <c r="ZL111" s="128"/>
      <c r="ZM111" s="128"/>
      <c r="ZN111" s="128"/>
      <c r="ZO111" s="128"/>
      <c r="ZP111" s="128"/>
      <c r="ZQ111" s="128"/>
      <c r="ZR111" s="128"/>
      <c r="ZS111" s="128"/>
      <c r="ZT111" s="128"/>
      <c r="ZU111" s="128"/>
      <c r="ZV111" s="128"/>
      <c r="ZW111" s="128"/>
      <c r="ZX111" s="128"/>
      <c r="ZY111" s="128"/>
      <c r="ZZ111" s="128"/>
      <c r="AAA111" s="128"/>
      <c r="AAB111" s="128"/>
      <c r="AAC111" s="128"/>
      <c r="AAD111" s="128"/>
      <c r="AAE111" s="128"/>
      <c r="AAF111" s="128"/>
      <c r="AAG111" s="128"/>
      <c r="AAH111" s="128"/>
      <c r="AAI111" s="128"/>
      <c r="AAJ111" s="128"/>
      <c r="AAK111" s="128"/>
      <c r="AAL111" s="128"/>
      <c r="AAM111" s="128"/>
      <c r="AAN111" s="128"/>
      <c r="AAO111" s="128"/>
      <c r="AAP111" s="128"/>
      <c r="AAQ111" s="128"/>
      <c r="AAR111" s="128"/>
      <c r="AAS111" s="128"/>
      <c r="AAT111" s="128"/>
      <c r="AAU111" s="128"/>
      <c r="AAV111" s="128"/>
      <c r="AAW111" s="128"/>
      <c r="AAX111" s="128"/>
      <c r="AAY111" s="128"/>
      <c r="AAZ111" s="128"/>
      <c r="ABA111" s="128"/>
      <c r="ABB111" s="128"/>
      <c r="ABC111" s="128"/>
      <c r="ABD111" s="128"/>
      <c r="ABE111" s="128"/>
      <c r="ABF111" s="128"/>
      <c r="ABG111" s="128"/>
      <c r="ABH111" s="128"/>
      <c r="ABI111" s="128"/>
      <c r="ABJ111" s="128"/>
      <c r="ABK111" s="128"/>
      <c r="ABL111" s="128"/>
      <c r="ABM111" s="128"/>
      <c r="ABN111" s="128"/>
      <c r="ABO111" s="128"/>
      <c r="ABP111" s="128"/>
      <c r="ABQ111" s="128"/>
      <c r="ABR111" s="128"/>
      <c r="ABS111" s="128"/>
      <c r="ABT111" s="128"/>
      <c r="ABU111" s="128"/>
      <c r="ABV111" s="128"/>
      <c r="ABW111" s="128"/>
      <c r="ABX111" s="128"/>
      <c r="ABY111" s="128"/>
      <c r="ABZ111" s="128"/>
      <c r="ACA111" s="128"/>
      <c r="ACB111" s="128"/>
      <c r="ACC111" s="128"/>
      <c r="ACD111" s="128"/>
      <c r="ACE111" s="128"/>
      <c r="ACF111" s="128"/>
      <c r="ACG111" s="128"/>
      <c r="ACH111" s="128"/>
      <c r="ACI111" s="128"/>
      <c r="ACJ111" s="128"/>
      <c r="ACK111" s="128"/>
      <c r="ACL111" s="128"/>
      <c r="ACM111" s="128"/>
      <c r="ACN111" s="128"/>
      <c r="ACO111" s="128"/>
      <c r="ACP111" s="128"/>
      <c r="ACQ111" s="128"/>
      <c r="ACR111" s="128"/>
      <c r="ACS111" s="128"/>
      <c r="ACT111" s="128"/>
      <c r="ACU111" s="128"/>
      <c r="ACV111" s="128"/>
      <c r="ACW111" s="128"/>
      <c r="ACX111" s="128"/>
      <c r="ACY111" s="128"/>
      <c r="ACZ111" s="128"/>
      <c r="ADA111" s="128"/>
      <c r="ADB111" s="128"/>
      <c r="ADC111" s="128"/>
      <c r="ADD111" s="128"/>
      <c r="ADE111" s="128"/>
      <c r="ADF111" s="128"/>
      <c r="ADG111" s="128"/>
      <c r="ADH111" s="128"/>
      <c r="ADI111" s="128"/>
      <c r="ADJ111" s="128"/>
      <c r="ADK111" s="128"/>
      <c r="ADL111" s="128"/>
      <c r="ADM111" s="128"/>
      <c r="ADN111" s="128"/>
      <c r="ADO111" s="128"/>
      <c r="ADP111" s="128"/>
      <c r="ADQ111" s="128"/>
      <c r="ADR111" s="128"/>
      <c r="ADS111" s="128"/>
      <c r="ADT111" s="128"/>
      <c r="ADU111" s="128"/>
      <c r="ADV111" s="128"/>
      <c r="ADW111" s="128"/>
      <c r="ADX111" s="128"/>
      <c r="ADY111" s="128"/>
      <c r="ADZ111" s="128"/>
      <c r="AEA111" s="128"/>
      <c r="AEB111" s="128"/>
      <c r="AEC111" s="128"/>
      <c r="AED111" s="128"/>
      <c r="AEE111" s="128"/>
      <c r="AEF111" s="128"/>
      <c r="AEG111" s="128"/>
      <c r="AEH111" s="128"/>
      <c r="AEI111" s="128"/>
      <c r="AEJ111" s="128"/>
      <c r="AEK111" s="128"/>
      <c r="AEL111" s="128"/>
      <c r="AEM111" s="128"/>
      <c r="AEN111" s="128"/>
      <c r="AEO111" s="128"/>
      <c r="AEP111" s="128"/>
      <c r="AEQ111" s="128"/>
      <c r="AER111" s="128"/>
      <c r="AES111" s="128"/>
      <c r="AET111" s="128"/>
      <c r="AEU111" s="128"/>
      <c r="AEV111" s="128"/>
      <c r="AEW111" s="128"/>
      <c r="AEX111" s="128"/>
      <c r="AEY111" s="128"/>
      <c r="AEZ111" s="128"/>
      <c r="AFA111" s="128"/>
      <c r="AFB111" s="128"/>
      <c r="AFC111" s="128"/>
      <c r="AFD111" s="128"/>
      <c r="AFE111" s="128"/>
      <c r="AFF111" s="128"/>
      <c r="AFG111" s="128"/>
      <c r="AFH111" s="128"/>
      <c r="AFI111" s="128"/>
      <c r="AFJ111" s="128"/>
      <c r="AFK111" s="128"/>
      <c r="AFL111" s="128"/>
      <c r="AFM111" s="128"/>
      <c r="AFN111" s="128"/>
      <c r="AFO111" s="128"/>
      <c r="AFP111" s="128"/>
      <c r="AFQ111" s="128"/>
      <c r="AFR111" s="128"/>
      <c r="AFS111" s="128"/>
      <c r="AFT111" s="128"/>
      <c r="AFU111" s="128"/>
      <c r="AFV111" s="128"/>
      <c r="AFW111" s="128"/>
      <c r="AFX111" s="128"/>
      <c r="AFY111" s="128"/>
      <c r="AFZ111" s="128"/>
      <c r="AGA111" s="128"/>
      <c r="AGB111" s="128"/>
      <c r="AGC111" s="128"/>
      <c r="AGD111" s="128"/>
      <c r="AGE111" s="128"/>
      <c r="AGF111" s="128"/>
      <c r="AGG111" s="128"/>
      <c r="AGH111" s="128"/>
      <c r="AGI111" s="128"/>
      <c r="AGJ111" s="128"/>
      <c r="AGK111" s="128"/>
      <c r="AGL111" s="128"/>
      <c r="AGM111" s="128"/>
      <c r="AGN111" s="128"/>
      <c r="AGO111" s="128"/>
      <c r="AGP111" s="128"/>
      <c r="AGQ111" s="128"/>
      <c r="AGR111" s="128"/>
      <c r="AGS111" s="128"/>
      <c r="AGT111" s="128"/>
      <c r="AGU111" s="128"/>
      <c r="AGV111" s="128"/>
      <c r="AGW111" s="128"/>
      <c r="AGX111" s="128"/>
      <c r="AGY111" s="128"/>
      <c r="AGZ111" s="128"/>
      <c r="AHA111" s="128"/>
      <c r="AHB111" s="128"/>
      <c r="AHC111" s="128"/>
      <c r="AHD111" s="128"/>
      <c r="AHE111" s="128"/>
      <c r="AHF111" s="128"/>
      <c r="AHG111" s="128"/>
      <c r="AHH111" s="128"/>
      <c r="AHI111" s="128"/>
      <c r="AHJ111" s="128"/>
      <c r="AHK111" s="128"/>
      <c r="AHL111" s="128"/>
      <c r="AHM111" s="128"/>
      <c r="AHN111" s="128"/>
      <c r="AHO111" s="128"/>
      <c r="AHP111" s="128"/>
      <c r="AHQ111" s="128"/>
      <c r="AHR111" s="128"/>
      <c r="AHS111" s="128"/>
      <c r="AHT111" s="128"/>
      <c r="AHU111" s="128"/>
      <c r="AHV111" s="128"/>
      <c r="AHW111" s="128"/>
      <c r="AHX111" s="128"/>
      <c r="AHY111" s="128"/>
      <c r="AHZ111" s="128"/>
      <c r="AIA111" s="128"/>
      <c r="AIB111" s="128"/>
      <c r="AIC111" s="128"/>
      <c r="AID111" s="128"/>
      <c r="AIE111" s="128"/>
      <c r="AIF111" s="128"/>
      <c r="AIG111" s="128"/>
      <c r="AIH111" s="128"/>
      <c r="AII111" s="128"/>
      <c r="AIJ111" s="128"/>
      <c r="AIK111" s="128"/>
      <c r="AIL111" s="128"/>
      <c r="AIM111" s="128"/>
      <c r="AIN111" s="128"/>
      <c r="AIO111" s="128"/>
      <c r="AIP111" s="128"/>
      <c r="AIQ111" s="128"/>
      <c r="AIR111" s="128"/>
      <c r="AIS111" s="128"/>
      <c r="AIT111" s="128"/>
      <c r="AIU111" s="128"/>
      <c r="AIV111" s="128"/>
      <c r="AIW111" s="128"/>
      <c r="AIX111" s="128"/>
      <c r="AIY111" s="128"/>
      <c r="AIZ111" s="128"/>
      <c r="AJA111" s="128"/>
      <c r="AJB111" s="128"/>
      <c r="AJC111" s="128"/>
      <c r="AJD111" s="128"/>
      <c r="AJE111" s="128"/>
      <c r="AJF111" s="128"/>
      <c r="AJG111" s="128"/>
      <c r="AJH111" s="128"/>
      <c r="AJI111" s="128"/>
      <c r="AJJ111" s="128"/>
      <c r="AJK111" s="128"/>
      <c r="AJL111" s="128"/>
      <c r="AJM111" s="128"/>
      <c r="AJN111" s="128"/>
      <c r="AJO111" s="128"/>
      <c r="AJP111" s="128"/>
      <c r="AJQ111" s="128"/>
      <c r="AJR111" s="128"/>
      <c r="AJS111" s="128"/>
      <c r="AJT111" s="128"/>
      <c r="AJU111" s="128"/>
      <c r="AJV111" s="128"/>
      <c r="AJW111" s="128"/>
      <c r="AJX111" s="128"/>
      <c r="AJY111" s="128"/>
      <c r="AJZ111" s="128"/>
      <c r="AKA111" s="128"/>
      <c r="AKB111" s="128"/>
      <c r="AKC111" s="128"/>
      <c r="AKD111" s="128"/>
      <c r="AKE111" s="128"/>
      <c r="AKF111" s="128"/>
      <c r="AKG111" s="128"/>
      <c r="AKH111" s="128"/>
      <c r="AKI111" s="128"/>
      <c r="AKJ111" s="128"/>
      <c r="AKK111" s="128"/>
      <c r="AKL111" s="128"/>
      <c r="AKM111" s="128"/>
      <c r="AKN111" s="128"/>
      <c r="AKO111" s="128"/>
      <c r="AKP111" s="128"/>
      <c r="AKQ111" s="128"/>
      <c r="AKR111" s="128"/>
      <c r="AKS111" s="128"/>
      <c r="AKT111" s="128"/>
      <c r="AKU111" s="128"/>
      <c r="AKV111" s="128"/>
      <c r="AKW111" s="128"/>
      <c r="AKX111" s="128"/>
      <c r="AKY111" s="128"/>
      <c r="AKZ111" s="128"/>
      <c r="ALA111" s="128"/>
      <c r="ALB111" s="128"/>
      <c r="ALC111" s="128"/>
      <c r="ALD111" s="128"/>
      <c r="ALE111" s="128"/>
      <c r="ALF111" s="128"/>
      <c r="ALG111" s="128"/>
      <c r="ALH111" s="128"/>
      <c r="ALI111" s="128"/>
      <c r="ALJ111" s="128"/>
      <c r="ALK111" s="128"/>
      <c r="ALL111" s="128"/>
      <c r="ALM111" s="128"/>
      <c r="ALN111" s="128"/>
      <c r="ALO111" s="128"/>
      <c r="ALP111" s="128"/>
      <c r="ALQ111" s="128"/>
      <c r="ALR111" s="128"/>
      <c r="ALS111" s="128"/>
      <c r="ALT111" s="128"/>
      <c r="ALU111" s="128"/>
      <c r="ALV111" s="128"/>
      <c r="ALW111" s="128"/>
      <c r="ALX111" s="128"/>
      <c r="ALY111" s="128"/>
      <c r="ALZ111" s="128"/>
      <c r="AMA111" s="128"/>
      <c r="AMB111" s="128"/>
      <c r="AMC111" s="128"/>
      <c r="AMD111" s="128"/>
      <c r="AME111" s="128"/>
      <c r="AMF111" s="128"/>
      <c r="AMG111" s="128"/>
      <c r="AMH111" s="128"/>
      <c r="AMI111" s="128"/>
      <c r="AMJ111" s="128"/>
      <c r="AMK111" s="128"/>
      <c r="AML111" s="128"/>
      <c r="AMM111" s="128"/>
      <c r="AMN111" s="128"/>
      <c r="AMO111" s="128"/>
      <c r="AMP111" s="128"/>
      <c r="AMQ111" s="128"/>
      <c r="AMR111" s="128"/>
      <c r="AMS111" s="128"/>
      <c r="AMT111" s="128"/>
      <c r="AMU111" s="128"/>
      <c r="AMV111" s="128"/>
      <c r="AMW111" s="128"/>
      <c r="AMX111" s="128"/>
      <c r="AMY111" s="128"/>
      <c r="AMZ111" s="128"/>
      <c r="ANA111" s="128"/>
      <c r="ANB111" s="128"/>
      <c r="ANC111" s="128"/>
      <c r="AND111" s="128"/>
      <c r="ANE111" s="128"/>
      <c r="ANF111" s="128"/>
      <c r="ANG111" s="128"/>
      <c r="ANH111" s="128"/>
      <c r="ANI111" s="128"/>
      <c r="ANJ111" s="128"/>
      <c r="ANK111" s="128"/>
      <c r="ANL111" s="128"/>
      <c r="ANM111" s="128"/>
      <c r="ANN111" s="128"/>
      <c r="ANO111" s="128"/>
      <c r="ANP111" s="128"/>
      <c r="ANQ111" s="128"/>
      <c r="ANR111" s="128"/>
      <c r="ANS111" s="128"/>
      <c r="ANT111" s="128"/>
      <c r="ANU111" s="128"/>
      <c r="ANV111" s="128"/>
      <c r="ANW111" s="128"/>
      <c r="ANX111" s="128"/>
      <c r="ANY111" s="128"/>
      <c r="ANZ111" s="128"/>
      <c r="AOA111" s="128"/>
      <c r="AOB111" s="128"/>
      <c r="AOC111" s="128"/>
      <c r="AOD111" s="128"/>
      <c r="AOE111" s="128"/>
      <c r="AOF111" s="128"/>
      <c r="AOG111" s="128"/>
      <c r="AOH111" s="128"/>
      <c r="AOI111" s="128"/>
      <c r="AOJ111" s="128"/>
      <c r="AOK111" s="128"/>
      <c r="AOL111" s="128"/>
      <c r="AOM111" s="128"/>
      <c r="AON111" s="128"/>
      <c r="AOO111" s="128"/>
      <c r="AOP111" s="128"/>
      <c r="AOQ111" s="128"/>
      <c r="AOR111" s="128"/>
      <c r="AOS111" s="128"/>
      <c r="AOT111" s="128"/>
      <c r="AOU111" s="128"/>
      <c r="AOV111" s="128"/>
      <c r="AOW111" s="128"/>
      <c r="AOX111" s="128"/>
      <c r="AOY111" s="128"/>
      <c r="AOZ111" s="128"/>
      <c r="APA111" s="128"/>
      <c r="APB111" s="128"/>
      <c r="APC111" s="128"/>
      <c r="APD111" s="128"/>
      <c r="APE111" s="128"/>
      <c r="APF111" s="128"/>
      <c r="APG111" s="128"/>
      <c r="APH111" s="128"/>
      <c r="API111" s="128"/>
      <c r="APJ111" s="128"/>
      <c r="APK111" s="128"/>
      <c r="APL111" s="128"/>
      <c r="APM111" s="128"/>
      <c r="APN111" s="128"/>
      <c r="APO111" s="128"/>
      <c r="APP111" s="128"/>
      <c r="APQ111" s="128"/>
      <c r="APR111" s="128"/>
      <c r="APS111" s="128"/>
      <c r="APT111" s="128"/>
      <c r="APU111" s="128"/>
      <c r="APV111" s="128"/>
      <c r="APW111" s="128"/>
      <c r="APX111" s="128"/>
      <c r="APY111" s="128"/>
      <c r="APZ111" s="128"/>
      <c r="AQA111" s="128"/>
      <c r="AQB111" s="128"/>
      <c r="AQC111" s="128"/>
      <c r="AQD111" s="128"/>
      <c r="AQE111" s="128"/>
      <c r="AQF111" s="128"/>
      <c r="AQG111" s="128"/>
      <c r="AQH111" s="128"/>
      <c r="AQI111" s="128"/>
      <c r="AQJ111" s="128"/>
      <c r="AQK111" s="128"/>
      <c r="AQL111" s="128"/>
      <c r="AQM111" s="128"/>
      <c r="AQN111" s="128"/>
      <c r="AQO111" s="128"/>
      <c r="AQP111" s="128"/>
      <c r="AQQ111" s="128"/>
      <c r="AQR111" s="128"/>
      <c r="AQS111" s="128"/>
      <c r="AQT111" s="128"/>
      <c r="AQU111" s="128"/>
      <c r="AQV111" s="128"/>
      <c r="AQW111" s="128"/>
      <c r="AQX111" s="128"/>
      <c r="AQY111" s="128"/>
      <c r="AQZ111" s="128"/>
      <c r="ARA111" s="128"/>
      <c r="ARB111" s="128"/>
      <c r="ARC111" s="128"/>
      <c r="ARD111" s="128"/>
      <c r="ARE111" s="128"/>
      <c r="ARF111" s="128"/>
      <c r="ARG111" s="128"/>
      <c r="ARH111" s="128"/>
      <c r="ARI111" s="128"/>
      <c r="ARJ111" s="128"/>
      <c r="ARK111" s="128"/>
      <c r="ARL111" s="128"/>
      <c r="ARM111" s="128"/>
      <c r="ARN111" s="128"/>
      <c r="ARO111" s="128"/>
      <c r="ARP111" s="128"/>
      <c r="ARQ111" s="128"/>
      <c r="ARR111" s="128"/>
      <c r="ARS111" s="128"/>
      <c r="ART111" s="128"/>
      <c r="ARU111" s="128"/>
      <c r="ARV111" s="128"/>
      <c r="ARW111" s="128"/>
      <c r="ARX111" s="128"/>
      <c r="ARY111" s="128"/>
      <c r="ARZ111" s="128"/>
      <c r="ASA111" s="128"/>
      <c r="ASB111" s="128"/>
      <c r="ASC111" s="128"/>
      <c r="ASD111" s="128"/>
      <c r="ASE111" s="128"/>
      <c r="ASF111" s="128"/>
      <c r="ASG111" s="128"/>
      <c r="ASH111" s="128"/>
      <c r="ASI111" s="128"/>
      <c r="ASJ111" s="128"/>
      <c r="ASK111" s="128"/>
      <c r="ASL111" s="128"/>
      <c r="ASM111" s="128"/>
      <c r="ASN111" s="128"/>
      <c r="ASO111" s="128"/>
      <c r="ASP111" s="128"/>
      <c r="ASQ111" s="128"/>
      <c r="ASR111" s="128"/>
      <c r="ASS111" s="128"/>
      <c r="AST111" s="128"/>
      <c r="ASU111" s="128"/>
      <c r="ASV111" s="128"/>
      <c r="ASW111" s="128"/>
      <c r="ASX111" s="128"/>
      <c r="ASY111" s="128"/>
      <c r="ASZ111" s="128"/>
      <c r="ATA111" s="128"/>
      <c r="ATB111" s="128"/>
      <c r="ATC111" s="128"/>
      <c r="ATD111" s="128"/>
      <c r="ATE111" s="128"/>
      <c r="ATF111" s="128"/>
      <c r="ATG111" s="128"/>
      <c r="ATH111" s="128"/>
      <c r="ATI111" s="128"/>
      <c r="ATJ111" s="128"/>
      <c r="ATK111" s="128"/>
      <c r="ATL111" s="128"/>
      <c r="ATM111" s="128"/>
      <c r="ATN111" s="128"/>
      <c r="ATO111" s="128"/>
      <c r="ATP111" s="128"/>
      <c r="ATQ111" s="128"/>
      <c r="ATR111" s="128"/>
      <c r="ATS111" s="128"/>
      <c r="ATT111" s="128"/>
      <c r="ATU111" s="128"/>
      <c r="ATV111" s="128"/>
      <c r="ATW111" s="128"/>
      <c r="ATX111" s="128"/>
      <c r="ATY111" s="128"/>
      <c r="ATZ111" s="128"/>
      <c r="AUA111" s="128"/>
      <c r="AUB111" s="128"/>
      <c r="AUC111" s="128"/>
      <c r="AUD111" s="128"/>
      <c r="AUE111" s="128"/>
      <c r="AUF111" s="128"/>
      <c r="AUG111" s="128"/>
      <c r="AUH111" s="128"/>
      <c r="AUI111" s="128"/>
      <c r="AUJ111" s="128"/>
      <c r="AUK111" s="128"/>
      <c r="AUL111" s="128"/>
      <c r="AUM111" s="128"/>
      <c r="AUN111" s="128"/>
      <c r="AUO111" s="128"/>
      <c r="AUP111" s="128"/>
      <c r="AUQ111" s="128"/>
      <c r="AUR111" s="128"/>
      <c r="AUS111" s="128"/>
      <c r="AUT111" s="128"/>
      <c r="AUU111" s="128"/>
      <c r="AUV111" s="128"/>
      <c r="AUW111" s="128"/>
      <c r="AUX111" s="128"/>
      <c r="AUY111" s="128"/>
      <c r="AUZ111" s="128"/>
      <c r="AVA111" s="128"/>
      <c r="AVB111" s="128"/>
      <c r="AVC111" s="128"/>
      <c r="AVD111" s="128"/>
      <c r="AVE111" s="128"/>
      <c r="AVF111" s="128"/>
      <c r="AVG111" s="128"/>
      <c r="AVH111" s="128"/>
      <c r="AVI111" s="128"/>
      <c r="AVJ111" s="128"/>
      <c r="AVK111" s="128"/>
      <c r="AVL111" s="128"/>
      <c r="AVM111" s="128"/>
      <c r="AVN111" s="128"/>
      <c r="AVO111" s="128"/>
      <c r="AVP111" s="128"/>
      <c r="AVQ111" s="128"/>
      <c r="AVR111" s="128"/>
      <c r="AVS111" s="128"/>
      <c r="AVT111" s="128"/>
      <c r="AVU111" s="128"/>
      <c r="AVV111" s="128"/>
      <c r="AVW111" s="128"/>
      <c r="AVX111" s="128"/>
      <c r="AVY111" s="128"/>
      <c r="AVZ111" s="128"/>
      <c r="AWA111" s="128"/>
      <c r="AWB111" s="128"/>
      <c r="AWC111" s="128"/>
      <c r="AWD111" s="128"/>
      <c r="AWE111" s="128"/>
      <c r="AWF111" s="128"/>
      <c r="AWG111" s="128"/>
      <c r="AWH111" s="128"/>
      <c r="AWI111" s="128"/>
      <c r="AWJ111" s="128"/>
      <c r="AWK111" s="128"/>
      <c r="AWL111" s="128"/>
      <c r="AWM111" s="128"/>
      <c r="AWN111" s="128"/>
      <c r="AWO111" s="128"/>
      <c r="AWP111" s="128"/>
      <c r="AWQ111" s="128"/>
      <c r="AWR111" s="128"/>
      <c r="AWS111" s="128"/>
      <c r="AWT111" s="128"/>
      <c r="AWU111" s="128"/>
      <c r="AWV111" s="128"/>
      <c r="AWW111" s="128"/>
      <c r="AWX111" s="128"/>
      <c r="AWY111" s="128"/>
      <c r="AWZ111" s="128"/>
      <c r="AXA111" s="128"/>
      <c r="AXB111" s="128"/>
      <c r="AXC111" s="128"/>
      <c r="AXD111" s="128"/>
      <c r="AXE111" s="128"/>
      <c r="AXF111" s="128"/>
      <c r="AXG111" s="128"/>
      <c r="AXH111" s="128"/>
      <c r="AXI111" s="128"/>
      <c r="AXJ111" s="128"/>
      <c r="AXK111" s="128"/>
      <c r="AXL111" s="128"/>
      <c r="AXM111" s="128"/>
      <c r="AXN111" s="128"/>
      <c r="AXO111" s="128"/>
      <c r="AXP111" s="128"/>
      <c r="AXQ111" s="128"/>
      <c r="AXR111" s="128"/>
      <c r="AXS111" s="128"/>
      <c r="AXT111" s="128"/>
      <c r="AXU111" s="128"/>
      <c r="AXV111" s="128"/>
      <c r="AXW111" s="128"/>
      <c r="AXX111" s="128"/>
      <c r="AXY111" s="128"/>
      <c r="AXZ111" s="128"/>
      <c r="AYA111" s="128"/>
      <c r="AYB111" s="128"/>
      <c r="AYC111" s="128"/>
      <c r="AYD111" s="128"/>
      <c r="AYE111" s="128"/>
      <c r="AYF111" s="128"/>
      <c r="AYG111" s="128"/>
      <c r="AYH111" s="128"/>
      <c r="AYI111" s="128"/>
      <c r="AYJ111" s="128"/>
      <c r="AYK111" s="128"/>
      <c r="AYL111" s="128"/>
      <c r="AYM111" s="128"/>
      <c r="AYN111" s="128"/>
      <c r="AYO111" s="128"/>
      <c r="AYP111" s="128"/>
      <c r="AYQ111" s="128"/>
      <c r="AYR111" s="128"/>
      <c r="AYS111" s="128"/>
      <c r="AYT111" s="128"/>
      <c r="AYU111" s="128"/>
      <c r="AYV111" s="128"/>
      <c r="AYW111" s="128"/>
      <c r="AYX111" s="128"/>
      <c r="AYY111" s="128"/>
      <c r="AYZ111" s="128"/>
      <c r="AZA111" s="128"/>
      <c r="AZB111" s="128"/>
      <c r="AZC111" s="128"/>
      <c r="AZD111" s="128"/>
      <c r="AZE111" s="128"/>
      <c r="AZF111" s="128"/>
      <c r="AZG111" s="128"/>
      <c r="AZH111" s="128"/>
      <c r="AZI111" s="128"/>
      <c r="AZJ111" s="128"/>
      <c r="AZK111" s="128"/>
      <c r="AZL111" s="128"/>
      <c r="AZM111" s="128"/>
      <c r="AZN111" s="128"/>
      <c r="AZO111" s="128"/>
      <c r="AZP111" s="128"/>
      <c r="AZQ111" s="128"/>
      <c r="AZR111" s="128"/>
      <c r="AZS111" s="128"/>
      <c r="AZT111" s="128"/>
      <c r="AZU111" s="128"/>
      <c r="AZV111" s="128"/>
      <c r="AZW111" s="128"/>
      <c r="AZX111" s="128"/>
      <c r="AZY111" s="128"/>
      <c r="AZZ111" s="128"/>
      <c r="BAA111" s="128"/>
      <c r="BAB111" s="128"/>
      <c r="BAC111" s="128"/>
      <c r="BAD111" s="128"/>
      <c r="BAE111" s="128"/>
      <c r="BAF111" s="128"/>
      <c r="BAG111" s="128"/>
      <c r="BAH111" s="128"/>
      <c r="BAI111" s="128"/>
      <c r="BAJ111" s="128"/>
      <c r="BAK111" s="128"/>
      <c r="BAL111" s="128"/>
      <c r="BAM111" s="128"/>
      <c r="BAN111" s="128"/>
      <c r="BAO111" s="128"/>
      <c r="BAP111" s="128"/>
      <c r="BAQ111" s="128"/>
      <c r="BAR111" s="128"/>
      <c r="BAS111" s="128"/>
      <c r="BAT111" s="128"/>
      <c r="BAU111" s="128"/>
      <c r="BAV111" s="128"/>
      <c r="BAW111" s="128"/>
      <c r="BAX111" s="128"/>
      <c r="BAY111" s="128"/>
      <c r="BAZ111" s="128"/>
      <c r="BBA111" s="128"/>
      <c r="BBB111" s="128"/>
      <c r="BBC111" s="128"/>
      <c r="BBD111" s="128"/>
      <c r="BBE111" s="128"/>
      <c r="BBF111" s="128"/>
      <c r="BBG111" s="128"/>
      <c r="BBH111" s="128"/>
      <c r="BBI111" s="128"/>
      <c r="BBJ111" s="128"/>
      <c r="BBK111" s="128"/>
      <c r="BBL111" s="128"/>
      <c r="BBM111" s="128"/>
      <c r="BBN111" s="128"/>
      <c r="BBO111" s="128"/>
      <c r="BBP111" s="128"/>
      <c r="BBQ111" s="128"/>
      <c r="BBR111" s="128"/>
      <c r="BBS111" s="128"/>
      <c r="BBT111" s="128"/>
      <c r="BBU111" s="128"/>
      <c r="BBV111" s="128"/>
      <c r="BBW111" s="128"/>
      <c r="BBX111" s="128"/>
      <c r="BBY111" s="128"/>
      <c r="BBZ111" s="128"/>
      <c r="BCA111" s="128"/>
      <c r="BCB111" s="128"/>
      <c r="BCC111" s="128"/>
      <c r="BCD111" s="128"/>
      <c r="BCE111" s="128"/>
      <c r="BCF111" s="128"/>
      <c r="BCG111" s="128"/>
      <c r="BCH111" s="128"/>
      <c r="BCI111" s="128"/>
      <c r="BCJ111" s="128"/>
      <c r="BCK111" s="128"/>
      <c r="BCL111" s="128"/>
      <c r="BCM111" s="128"/>
      <c r="BCN111" s="128"/>
      <c r="BCO111" s="128"/>
      <c r="BCP111" s="128"/>
      <c r="BCQ111" s="128"/>
      <c r="BCR111" s="128"/>
      <c r="BCS111" s="128"/>
      <c r="BCT111" s="128"/>
      <c r="BCU111" s="128"/>
      <c r="BCV111" s="128"/>
      <c r="BCW111" s="128"/>
      <c r="BCX111" s="128"/>
      <c r="BCY111" s="128"/>
      <c r="BCZ111" s="128"/>
      <c r="BDA111" s="128"/>
      <c r="BDB111" s="128"/>
      <c r="BDC111" s="128"/>
      <c r="BDD111" s="128"/>
      <c r="BDE111" s="128"/>
      <c r="BDF111" s="128"/>
      <c r="BDG111" s="128"/>
      <c r="BDH111" s="128"/>
      <c r="BDI111" s="128"/>
      <c r="BDJ111" s="128"/>
      <c r="BDK111" s="128"/>
      <c r="BDL111" s="128"/>
      <c r="BDM111" s="128"/>
      <c r="BDN111" s="128"/>
      <c r="BDO111" s="128"/>
      <c r="BDP111" s="128"/>
      <c r="BDQ111" s="128"/>
      <c r="BDR111" s="128"/>
      <c r="BDS111" s="128"/>
      <c r="BDT111" s="128"/>
      <c r="BDU111" s="128"/>
      <c r="BDV111" s="128"/>
      <c r="BDW111" s="128"/>
      <c r="BDX111" s="128"/>
      <c r="BDY111" s="128"/>
      <c r="BDZ111" s="128"/>
      <c r="BEA111" s="128"/>
      <c r="BEB111" s="128"/>
      <c r="BEC111" s="128"/>
      <c r="BED111" s="128"/>
      <c r="BEE111" s="128"/>
      <c r="BEF111" s="128"/>
      <c r="BEG111" s="128"/>
      <c r="BEH111" s="128"/>
      <c r="BEI111" s="128"/>
      <c r="BEJ111" s="128"/>
      <c r="BEK111" s="128"/>
      <c r="BEL111" s="128"/>
      <c r="BEM111" s="128"/>
      <c r="BEN111" s="128"/>
      <c r="BEO111" s="128"/>
      <c r="BEP111" s="128"/>
      <c r="BEQ111" s="128"/>
      <c r="BER111" s="128"/>
      <c r="BES111" s="128"/>
      <c r="BET111" s="128"/>
      <c r="BEU111" s="128"/>
      <c r="BEV111" s="128"/>
      <c r="BEW111" s="128"/>
      <c r="BEX111" s="128"/>
      <c r="BEY111" s="128"/>
      <c r="BEZ111" s="128"/>
      <c r="BFA111" s="128"/>
      <c r="BFB111" s="128"/>
      <c r="BFC111" s="128"/>
      <c r="BFD111" s="128"/>
      <c r="BFE111" s="128"/>
      <c r="BFF111" s="128"/>
      <c r="BFG111" s="128"/>
      <c r="BFH111" s="128"/>
      <c r="BFI111" s="128"/>
      <c r="BFJ111" s="128"/>
      <c r="BFK111" s="128"/>
      <c r="BFL111" s="128"/>
      <c r="BFM111" s="128"/>
      <c r="BFN111" s="128"/>
      <c r="BFO111" s="128"/>
      <c r="BFP111" s="128"/>
      <c r="BFQ111" s="128"/>
      <c r="BFR111" s="128"/>
      <c r="BFS111" s="128"/>
      <c r="BFT111" s="128"/>
      <c r="BFU111" s="128"/>
      <c r="BFV111" s="128"/>
      <c r="BFW111" s="128"/>
      <c r="BFX111" s="128"/>
      <c r="BFY111" s="128"/>
      <c r="BFZ111" s="128"/>
      <c r="BGA111" s="128"/>
      <c r="BGB111" s="128"/>
      <c r="BGC111" s="128"/>
      <c r="BGD111" s="128"/>
      <c r="BGE111" s="128"/>
      <c r="BGF111" s="128"/>
      <c r="BGG111" s="128"/>
      <c r="BGH111" s="128"/>
      <c r="BGI111" s="128"/>
      <c r="BGJ111" s="128"/>
      <c r="BGK111" s="128"/>
      <c r="BGL111" s="128"/>
      <c r="BGM111" s="128"/>
      <c r="BGN111" s="128"/>
      <c r="BGO111" s="128"/>
      <c r="BGP111" s="128"/>
      <c r="BGQ111" s="128"/>
      <c r="BGR111" s="128"/>
      <c r="BGS111" s="128"/>
      <c r="BGT111" s="128"/>
      <c r="BGU111" s="128"/>
      <c r="BGV111" s="128"/>
      <c r="BGW111" s="128"/>
      <c r="BGX111" s="128"/>
      <c r="BGY111" s="128"/>
      <c r="BGZ111" s="128"/>
      <c r="BHA111" s="128"/>
      <c r="BHB111" s="128"/>
      <c r="BHC111" s="128"/>
      <c r="BHD111" s="128"/>
      <c r="BHE111" s="128"/>
      <c r="BHF111" s="128"/>
      <c r="BHG111" s="128"/>
      <c r="BHH111" s="128"/>
      <c r="BHI111" s="128"/>
      <c r="BHJ111" s="128"/>
      <c r="BHK111" s="128"/>
      <c r="BHL111" s="128"/>
      <c r="BHM111" s="128"/>
      <c r="BHN111" s="128"/>
      <c r="BHO111" s="128"/>
      <c r="BHP111" s="128"/>
      <c r="BHQ111" s="128"/>
      <c r="BHR111" s="128"/>
      <c r="BHS111" s="128"/>
      <c r="BHT111" s="128"/>
      <c r="BHU111" s="128"/>
      <c r="BHV111" s="128"/>
      <c r="BHW111" s="128"/>
      <c r="BHX111" s="128"/>
      <c r="BHY111" s="128"/>
      <c r="BHZ111" s="128"/>
      <c r="BIA111" s="128"/>
      <c r="BIB111" s="128"/>
      <c r="BIC111" s="128"/>
      <c r="BID111" s="128"/>
      <c r="BIE111" s="128"/>
      <c r="BIF111" s="128"/>
      <c r="BIG111" s="128"/>
      <c r="BIH111" s="128"/>
      <c r="BII111" s="128"/>
      <c r="BIJ111" s="128"/>
      <c r="BIK111" s="128"/>
      <c r="BIL111" s="128"/>
      <c r="BIM111" s="128"/>
      <c r="BIN111" s="128"/>
      <c r="BIO111" s="128"/>
      <c r="BIP111" s="128"/>
      <c r="BIQ111" s="128"/>
      <c r="BIR111" s="128"/>
      <c r="BIS111" s="128"/>
      <c r="BIT111" s="128"/>
      <c r="BIU111" s="128"/>
      <c r="BIV111" s="128"/>
      <c r="BIW111" s="128"/>
      <c r="BIX111" s="128"/>
      <c r="BIY111" s="128"/>
      <c r="BIZ111" s="128"/>
      <c r="BJA111" s="128"/>
      <c r="BJB111" s="128"/>
      <c r="BJC111" s="128"/>
      <c r="BJD111" s="128"/>
      <c r="BJE111" s="128"/>
      <c r="BJF111" s="128"/>
      <c r="BJG111" s="128"/>
      <c r="BJH111" s="128"/>
      <c r="BJI111" s="128"/>
      <c r="BJJ111" s="128"/>
      <c r="BJK111" s="128"/>
      <c r="BJL111" s="128"/>
      <c r="BJM111" s="128"/>
      <c r="BJN111" s="128"/>
      <c r="BJO111" s="128"/>
      <c r="BJP111" s="128"/>
      <c r="BJQ111" s="128"/>
      <c r="BJR111" s="128"/>
      <c r="BJS111" s="128"/>
      <c r="BJT111" s="128"/>
      <c r="BJU111" s="128"/>
      <c r="BJV111" s="128"/>
      <c r="BJW111" s="128"/>
      <c r="BJX111" s="128"/>
      <c r="BJY111" s="128"/>
      <c r="BJZ111" s="128"/>
      <c r="BKA111" s="128"/>
      <c r="BKB111" s="128"/>
      <c r="BKC111" s="128"/>
      <c r="BKD111" s="128"/>
      <c r="BKE111" s="128"/>
      <c r="BKF111" s="128"/>
      <c r="BKG111" s="128"/>
      <c r="BKH111" s="128"/>
      <c r="BKI111" s="128"/>
      <c r="BKJ111" s="128"/>
      <c r="BKK111" s="128"/>
      <c r="BKL111" s="128"/>
      <c r="BKM111" s="128"/>
      <c r="BKN111" s="128"/>
      <c r="BKO111" s="128"/>
      <c r="BKP111" s="128"/>
      <c r="BKQ111" s="128"/>
      <c r="BKR111" s="128"/>
      <c r="BKS111" s="128"/>
      <c r="BKT111" s="128"/>
      <c r="BKU111" s="128"/>
      <c r="BKV111" s="128"/>
      <c r="BKW111" s="128"/>
      <c r="BKX111" s="128"/>
      <c r="BKY111" s="128"/>
      <c r="BKZ111" s="128"/>
      <c r="BLA111" s="128"/>
      <c r="BLB111" s="128"/>
      <c r="BLC111" s="128"/>
      <c r="BLD111" s="128"/>
      <c r="BLE111" s="128"/>
      <c r="BLF111" s="128"/>
      <c r="BLG111" s="128"/>
      <c r="BLH111" s="128"/>
      <c r="BLI111" s="128"/>
      <c r="BLJ111" s="128"/>
      <c r="BLK111" s="128"/>
      <c r="BLL111" s="128"/>
      <c r="BLM111" s="128"/>
      <c r="BLN111" s="128"/>
      <c r="BLO111" s="128"/>
      <c r="BLP111" s="128"/>
      <c r="BLQ111" s="128"/>
      <c r="BLR111" s="128"/>
      <c r="BLS111" s="128"/>
      <c r="BLT111" s="128"/>
      <c r="BLU111" s="128"/>
      <c r="BLV111" s="128"/>
      <c r="BLW111" s="128"/>
      <c r="BLX111" s="128"/>
      <c r="BLY111" s="128"/>
      <c r="BLZ111" s="128"/>
      <c r="BMA111" s="128"/>
      <c r="BMB111" s="128"/>
      <c r="BMC111" s="128"/>
      <c r="BMD111" s="128"/>
      <c r="BME111" s="128"/>
      <c r="BMF111" s="128"/>
      <c r="BMG111" s="128"/>
      <c r="BMH111" s="128"/>
      <c r="BMI111" s="128"/>
      <c r="BMJ111" s="128"/>
      <c r="BMK111" s="128"/>
      <c r="BML111" s="128"/>
      <c r="BMM111" s="128"/>
      <c r="BMN111" s="128"/>
      <c r="BMO111" s="128"/>
      <c r="BMP111" s="128"/>
      <c r="BMQ111" s="128"/>
      <c r="BMR111" s="128"/>
      <c r="BMS111" s="128"/>
      <c r="BMT111" s="128"/>
      <c r="BMU111" s="128"/>
      <c r="BMV111" s="128"/>
      <c r="BMW111" s="128"/>
      <c r="BMX111" s="128"/>
      <c r="BMY111" s="128"/>
      <c r="BMZ111" s="128"/>
      <c r="BNA111" s="128"/>
      <c r="BNB111" s="128"/>
      <c r="BNC111" s="128"/>
      <c r="BND111" s="128"/>
      <c r="BNE111" s="128"/>
      <c r="BNF111" s="128"/>
      <c r="BNG111" s="128"/>
      <c r="BNH111" s="128"/>
      <c r="BNI111" s="128"/>
      <c r="BNJ111" s="128"/>
      <c r="BNK111" s="128"/>
      <c r="BNL111" s="128"/>
      <c r="BNM111" s="128"/>
      <c r="BNN111" s="128"/>
      <c r="BNO111" s="128"/>
      <c r="BNP111" s="128"/>
      <c r="BNQ111" s="128"/>
      <c r="BNR111" s="128"/>
      <c r="BNS111" s="128"/>
      <c r="BNT111" s="128"/>
      <c r="BNU111" s="128"/>
      <c r="BNV111" s="128"/>
      <c r="BNW111" s="128"/>
      <c r="BNX111" s="128"/>
      <c r="BNY111" s="128"/>
      <c r="BNZ111" s="128"/>
      <c r="BOA111" s="128"/>
      <c r="BOB111" s="128"/>
      <c r="BOC111" s="128"/>
      <c r="BOD111" s="128"/>
      <c r="BOE111" s="128"/>
      <c r="BOF111" s="128"/>
      <c r="BOG111" s="128"/>
      <c r="BOH111" s="128"/>
      <c r="BOI111" s="128"/>
      <c r="BOJ111" s="128"/>
      <c r="BOK111" s="128"/>
      <c r="BOL111" s="128"/>
      <c r="BOM111" s="128"/>
      <c r="BON111" s="128"/>
      <c r="BOO111" s="128"/>
      <c r="BOP111" s="128"/>
      <c r="BOQ111" s="128"/>
      <c r="BOR111" s="128"/>
      <c r="BOS111" s="128"/>
      <c r="BOT111" s="128"/>
      <c r="BOU111" s="128"/>
      <c r="BOV111" s="128"/>
      <c r="BOW111" s="128"/>
      <c r="BOX111" s="128"/>
      <c r="BOY111" s="128"/>
      <c r="BOZ111" s="128"/>
      <c r="BPA111" s="128"/>
      <c r="BPB111" s="128"/>
      <c r="BPC111" s="128"/>
      <c r="BPD111" s="128"/>
      <c r="BPE111" s="128"/>
      <c r="BPF111" s="128"/>
      <c r="BPG111" s="128"/>
      <c r="BPH111" s="128"/>
      <c r="BPI111" s="128"/>
      <c r="BPJ111" s="128"/>
      <c r="BPK111" s="128"/>
      <c r="BPL111" s="128"/>
      <c r="BPM111" s="128"/>
      <c r="BPN111" s="128"/>
      <c r="BPO111" s="128"/>
      <c r="BPP111" s="128"/>
      <c r="BPQ111" s="128"/>
      <c r="BPR111" s="128"/>
      <c r="BPS111" s="128"/>
      <c r="BPT111" s="128"/>
      <c r="BPU111" s="128"/>
      <c r="BPV111" s="128"/>
      <c r="BPW111" s="128"/>
      <c r="BPX111" s="128"/>
      <c r="BPY111" s="128"/>
      <c r="BPZ111" s="128"/>
      <c r="BQA111" s="128"/>
      <c r="BQB111" s="128"/>
      <c r="BQC111" s="128"/>
      <c r="BQD111" s="128"/>
      <c r="BQE111" s="128"/>
      <c r="BQF111" s="128"/>
      <c r="BQG111" s="128"/>
      <c r="BQH111" s="128"/>
      <c r="BQI111" s="128"/>
      <c r="BQJ111" s="128"/>
      <c r="BQK111" s="128"/>
      <c r="BQL111" s="128"/>
      <c r="BQM111" s="128"/>
      <c r="BQN111" s="128"/>
      <c r="BQO111" s="128"/>
      <c r="BQP111" s="128"/>
      <c r="BQQ111" s="128"/>
      <c r="BQR111" s="128"/>
      <c r="BQS111" s="128"/>
      <c r="BQT111" s="128"/>
      <c r="BQU111" s="128"/>
      <c r="BQV111" s="128"/>
      <c r="BQW111" s="128"/>
      <c r="BQX111" s="128"/>
      <c r="BQY111" s="128"/>
      <c r="BQZ111" s="128"/>
      <c r="BRA111" s="128"/>
      <c r="BRB111" s="128"/>
      <c r="BRC111" s="128"/>
      <c r="BRD111" s="128"/>
      <c r="BRE111" s="128"/>
      <c r="BRF111" s="128"/>
      <c r="BRG111" s="128"/>
      <c r="BRH111" s="128"/>
      <c r="BRI111" s="128"/>
      <c r="BRJ111" s="128"/>
      <c r="BRK111" s="128"/>
      <c r="BRL111" s="128"/>
      <c r="BRM111" s="128"/>
      <c r="BRN111" s="128"/>
      <c r="BRO111" s="128"/>
      <c r="BRP111" s="128"/>
      <c r="BRQ111" s="128"/>
      <c r="BRR111" s="128"/>
      <c r="BRS111" s="128"/>
      <c r="BRT111" s="128"/>
      <c r="BRU111" s="128"/>
      <c r="BRV111" s="128"/>
      <c r="BRW111" s="128"/>
      <c r="BRX111" s="128"/>
      <c r="BRY111" s="128"/>
      <c r="BRZ111" s="128"/>
      <c r="BSA111" s="128"/>
      <c r="BSB111" s="128"/>
      <c r="BSC111" s="128"/>
      <c r="BSD111" s="128"/>
      <c r="BSE111" s="128"/>
      <c r="BSF111" s="128"/>
      <c r="BSG111" s="128"/>
      <c r="BSH111" s="128"/>
      <c r="BSI111" s="128"/>
      <c r="BSJ111" s="128"/>
      <c r="BSK111" s="128"/>
      <c r="BSL111" s="128"/>
      <c r="BSM111" s="128"/>
      <c r="BSN111" s="128"/>
      <c r="BSO111" s="128"/>
      <c r="BSP111" s="128"/>
      <c r="BSQ111" s="128"/>
      <c r="BSR111" s="128"/>
      <c r="BSS111" s="128"/>
      <c r="BST111" s="128"/>
      <c r="BSU111" s="128"/>
      <c r="BSV111" s="128"/>
      <c r="BSW111" s="128"/>
      <c r="BSX111" s="128"/>
      <c r="BSY111" s="128"/>
      <c r="BSZ111" s="128"/>
      <c r="BTA111" s="128"/>
      <c r="BTB111" s="128"/>
      <c r="BTC111" s="128"/>
      <c r="BTD111" s="128"/>
      <c r="BTE111" s="128"/>
      <c r="BTF111" s="128"/>
      <c r="BTG111" s="128"/>
      <c r="BTH111" s="128"/>
      <c r="BTI111" s="128"/>
      <c r="BTJ111" s="128"/>
      <c r="BTK111" s="128"/>
      <c r="BTL111" s="128"/>
      <c r="BTM111" s="128"/>
      <c r="BTN111" s="128"/>
      <c r="BTO111" s="128"/>
      <c r="BTP111" s="128"/>
      <c r="BTQ111" s="128"/>
      <c r="BTR111" s="128"/>
      <c r="BTS111" s="128"/>
      <c r="BTT111" s="128"/>
      <c r="BTU111" s="128"/>
      <c r="BTV111" s="128"/>
      <c r="BTW111" s="128"/>
      <c r="BTX111" s="128"/>
      <c r="BTY111" s="128"/>
      <c r="BTZ111" s="128"/>
      <c r="BUA111" s="128"/>
      <c r="BUB111" s="128"/>
      <c r="BUC111" s="128"/>
      <c r="BUD111" s="128"/>
      <c r="BUE111" s="128"/>
      <c r="BUF111" s="128"/>
      <c r="BUG111" s="128"/>
      <c r="BUH111" s="128"/>
      <c r="BUI111" s="128"/>
      <c r="BUJ111" s="128"/>
      <c r="BUK111" s="128"/>
      <c r="BUL111" s="128"/>
      <c r="BUM111" s="128"/>
      <c r="BUN111" s="128"/>
      <c r="BUO111" s="128"/>
      <c r="BUP111" s="128"/>
      <c r="BUQ111" s="128"/>
      <c r="BUR111" s="128"/>
      <c r="BUS111" s="128"/>
      <c r="BUT111" s="128"/>
      <c r="BUU111" s="128"/>
      <c r="BUV111" s="128"/>
      <c r="BUW111" s="128"/>
      <c r="BUX111" s="128"/>
      <c r="BUY111" s="128"/>
      <c r="BUZ111" s="128"/>
      <c r="BVA111" s="128"/>
      <c r="BVB111" s="128"/>
      <c r="BVC111" s="128"/>
      <c r="BVD111" s="128"/>
      <c r="BVE111" s="128"/>
      <c r="BVF111" s="128"/>
      <c r="BVG111" s="128"/>
      <c r="BVH111" s="128"/>
      <c r="BVI111" s="128"/>
      <c r="BVJ111" s="128"/>
      <c r="BVK111" s="128"/>
      <c r="BVL111" s="128"/>
      <c r="BVM111" s="128"/>
      <c r="BVN111" s="128"/>
      <c r="BVO111" s="128"/>
      <c r="BVP111" s="128"/>
      <c r="BVQ111" s="128"/>
      <c r="BVR111" s="128"/>
      <c r="BVS111" s="128"/>
      <c r="BVT111" s="128"/>
      <c r="BVU111" s="128"/>
      <c r="BVV111" s="128"/>
      <c r="BVW111" s="128"/>
      <c r="BVX111" s="128"/>
      <c r="BVY111" s="128"/>
      <c r="BVZ111" s="128"/>
      <c r="BWA111" s="128"/>
      <c r="BWB111" s="128"/>
      <c r="BWC111" s="128"/>
      <c r="BWD111" s="128"/>
      <c r="BWE111" s="128"/>
      <c r="BWF111" s="128"/>
      <c r="BWG111" s="128"/>
      <c r="BWH111" s="128"/>
      <c r="BWI111" s="128"/>
      <c r="BWJ111" s="128"/>
      <c r="BWK111" s="128"/>
      <c r="BWL111" s="128"/>
      <c r="BWM111" s="128"/>
      <c r="BWN111" s="128"/>
      <c r="BWO111" s="128"/>
      <c r="BWP111" s="128"/>
      <c r="BWQ111" s="128"/>
      <c r="BWR111" s="128"/>
      <c r="BWS111" s="128"/>
      <c r="BWT111" s="128"/>
      <c r="BWU111" s="128"/>
      <c r="BWV111" s="128"/>
      <c r="BWW111" s="128"/>
      <c r="BWX111" s="128"/>
      <c r="BWY111" s="128"/>
      <c r="BWZ111" s="128"/>
      <c r="BXA111" s="128"/>
      <c r="BXB111" s="128"/>
      <c r="BXC111" s="128"/>
      <c r="BXD111" s="128"/>
      <c r="BXE111" s="128"/>
      <c r="BXF111" s="128"/>
      <c r="BXG111" s="128"/>
      <c r="BXH111" s="128"/>
      <c r="BXI111" s="128"/>
      <c r="BXJ111" s="128"/>
      <c r="BXK111" s="128"/>
      <c r="BXL111" s="128"/>
      <c r="BXM111" s="128"/>
      <c r="BXN111" s="128"/>
      <c r="BXO111" s="128"/>
      <c r="BXP111" s="128"/>
      <c r="BXQ111" s="128"/>
      <c r="BXR111" s="128"/>
      <c r="BXS111" s="128"/>
      <c r="BXT111" s="128"/>
      <c r="BXU111" s="128"/>
      <c r="BXV111" s="128"/>
      <c r="BXW111" s="128"/>
      <c r="BXX111" s="128"/>
      <c r="BXY111" s="128"/>
      <c r="BXZ111" s="128"/>
      <c r="BYA111" s="128"/>
      <c r="BYB111" s="128"/>
      <c r="BYC111" s="128"/>
      <c r="BYD111" s="128"/>
      <c r="BYE111" s="128"/>
      <c r="BYF111" s="128"/>
      <c r="BYG111" s="128"/>
      <c r="BYH111" s="128"/>
      <c r="BYI111" s="128"/>
      <c r="BYJ111" s="128"/>
      <c r="BYK111" s="2"/>
    </row>
    <row r="112" spans="1:2013" x14ac:dyDescent="0.35">
      <c r="A112" s="99"/>
      <c r="B112" s="99"/>
      <c r="C112" s="99"/>
      <c r="D112" s="99"/>
      <c r="E112" s="99"/>
      <c r="F112" s="30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99"/>
      <c r="AO112" s="99"/>
      <c r="AP112" s="99"/>
      <c r="AQ112" s="99"/>
      <c r="AR112" s="99"/>
      <c r="AS112" s="99"/>
      <c r="AT112" s="99"/>
      <c r="AU112" s="99"/>
      <c r="AV112" s="99"/>
      <c r="AW112" s="99"/>
      <c r="AX112" s="99"/>
      <c r="AY112" s="99"/>
      <c r="AZ112" s="99"/>
      <c r="BA112" s="99"/>
      <c r="BB112" s="99"/>
      <c r="BC112" s="99"/>
      <c r="BD112" s="99"/>
      <c r="BE112" s="99"/>
      <c r="BF112" s="99"/>
      <c r="BG112" s="99"/>
      <c r="BH112" s="99"/>
      <c r="BI112" s="99"/>
      <c r="BJ112" s="99"/>
      <c r="BK112" s="99"/>
      <c r="BL112" s="99"/>
      <c r="BM112" s="99"/>
      <c r="BN112" s="99"/>
      <c r="BO112" s="99"/>
      <c r="BP112" s="99"/>
      <c r="BQ112" s="99"/>
      <c r="BR112" s="99"/>
      <c r="BS112" s="99"/>
      <c r="BT112" s="99"/>
      <c r="BU112" s="99"/>
      <c r="BV112" s="99"/>
      <c r="BW112" s="99"/>
      <c r="BX112" s="99"/>
      <c r="BY112" s="99"/>
      <c r="BZ112" s="99"/>
      <c r="CA112" s="99"/>
      <c r="CB112" s="99"/>
      <c r="CC112" s="99"/>
      <c r="CD112" s="99"/>
      <c r="CE112" s="99"/>
      <c r="CF112" s="99"/>
      <c r="CG112" s="99"/>
      <c r="CH112" s="99"/>
      <c r="CI112" s="99"/>
      <c r="CJ112" s="99"/>
      <c r="CK112" s="99"/>
      <c r="CL112" s="99"/>
      <c r="CM112" s="99"/>
      <c r="CN112" s="99"/>
      <c r="CO112" s="99"/>
      <c r="CP112" s="99"/>
      <c r="CQ112" s="99"/>
      <c r="CR112" s="99"/>
      <c r="CS112" s="99"/>
      <c r="CT112" s="99"/>
      <c r="CU112" s="99"/>
      <c r="CV112" s="99"/>
      <c r="CW112" s="99"/>
      <c r="CX112" s="99"/>
      <c r="CY112" s="99"/>
      <c r="CZ112" s="99"/>
      <c r="DA112" s="99"/>
      <c r="DB112" s="99"/>
      <c r="DC112" s="99"/>
      <c r="DD112" s="99"/>
      <c r="DE112" s="99"/>
      <c r="DF112" s="99"/>
      <c r="DG112" s="99"/>
      <c r="DH112" s="99"/>
      <c r="DI112" s="99"/>
      <c r="DJ112" s="99"/>
      <c r="DK112" s="99"/>
      <c r="DL112" s="99"/>
      <c r="DM112" s="99"/>
      <c r="DN112" s="99"/>
      <c r="DO112" s="99"/>
      <c r="DP112" s="99"/>
      <c r="DQ112" s="99"/>
      <c r="DR112" s="99"/>
      <c r="DS112" s="99"/>
      <c r="DT112" s="99"/>
      <c r="DU112" s="99"/>
      <c r="DV112" s="99"/>
      <c r="DW112" s="99"/>
      <c r="DX112" s="99"/>
      <c r="DY112" s="99"/>
      <c r="DZ112" s="99"/>
      <c r="EA112" s="99"/>
      <c r="EB112" s="99"/>
      <c r="EC112" s="99"/>
      <c r="ED112" s="99"/>
      <c r="EE112" s="99"/>
      <c r="EF112" s="99"/>
      <c r="EG112" s="99"/>
      <c r="EH112" s="99"/>
      <c r="EI112" s="99"/>
      <c r="EJ112" s="99"/>
      <c r="EK112" s="99"/>
      <c r="EL112" s="99"/>
      <c r="EM112" s="99"/>
      <c r="EN112" s="99"/>
      <c r="EO112" s="99"/>
      <c r="EP112" s="99"/>
      <c r="EQ112" s="99"/>
      <c r="ER112" s="99"/>
      <c r="ES112" s="99"/>
      <c r="ET112" s="99"/>
      <c r="EU112" s="99"/>
      <c r="EV112" s="99"/>
      <c r="EW112" s="99"/>
      <c r="EX112" s="99"/>
      <c r="EY112" s="99"/>
      <c r="EZ112" s="99"/>
      <c r="FA112" s="99"/>
      <c r="FB112" s="99"/>
      <c r="FC112" s="99"/>
      <c r="FD112" s="99"/>
      <c r="FE112" s="99"/>
      <c r="FF112" s="99"/>
      <c r="FG112" s="99"/>
      <c r="FH112" s="99"/>
      <c r="FI112" s="99"/>
      <c r="FJ112" s="99"/>
      <c r="FK112" s="99"/>
      <c r="FL112" s="99"/>
      <c r="FM112" s="99"/>
      <c r="FN112" s="99"/>
      <c r="FO112" s="99"/>
      <c r="FP112" s="99"/>
      <c r="FQ112" s="99"/>
      <c r="FR112" s="99"/>
      <c r="FS112" s="99"/>
      <c r="FT112" s="99"/>
      <c r="FU112" s="99"/>
      <c r="FV112" s="99"/>
      <c r="FW112" s="99"/>
      <c r="FX112" s="99"/>
      <c r="FY112" s="99"/>
      <c r="FZ112" s="99"/>
      <c r="GA112" s="99"/>
      <c r="GB112" s="99"/>
      <c r="GC112" s="99"/>
      <c r="GD112" s="99"/>
      <c r="GE112" s="99"/>
      <c r="GF112" s="99"/>
      <c r="GG112" s="99"/>
      <c r="GH112" s="99"/>
      <c r="GI112" s="99"/>
      <c r="GJ112" s="99"/>
      <c r="GK112" s="99"/>
      <c r="GL112" s="99"/>
      <c r="GM112" s="99"/>
      <c r="GN112" s="99"/>
      <c r="GO112" s="99"/>
      <c r="GP112" s="99"/>
      <c r="GQ112" s="99"/>
      <c r="GR112" s="99"/>
      <c r="GS112" s="99"/>
      <c r="GT112" s="99"/>
      <c r="GU112" s="99"/>
      <c r="GV112" s="99"/>
      <c r="GW112" s="99"/>
      <c r="GX112" s="99"/>
      <c r="GY112" s="99"/>
      <c r="GZ112" s="99"/>
      <c r="HA112" s="99"/>
      <c r="HB112" s="99"/>
      <c r="HC112" s="99"/>
      <c r="HD112" s="99"/>
      <c r="HE112" s="99"/>
      <c r="HF112" s="99"/>
      <c r="HG112" s="99"/>
      <c r="HH112" s="99"/>
      <c r="HI112" s="99"/>
      <c r="HJ112" s="99"/>
      <c r="HK112" s="99"/>
      <c r="HL112" s="99"/>
      <c r="HM112" s="99"/>
      <c r="HN112" s="99"/>
      <c r="HO112" s="99"/>
      <c r="HP112" s="99"/>
      <c r="HQ112" s="99"/>
      <c r="HR112" s="99"/>
      <c r="HS112" s="99"/>
      <c r="HT112" s="99"/>
      <c r="HU112" s="99"/>
      <c r="HV112" s="99"/>
      <c r="HW112" s="99"/>
      <c r="HX112" s="99"/>
      <c r="HY112" s="99"/>
      <c r="HZ112" s="99"/>
      <c r="IA112" s="99"/>
      <c r="IB112" s="99"/>
      <c r="IC112" s="99"/>
      <c r="ID112" s="99"/>
      <c r="IE112" s="99"/>
      <c r="IF112" s="99"/>
      <c r="IG112" s="99"/>
      <c r="IH112" s="99"/>
      <c r="II112" s="99"/>
      <c r="IJ112" s="99"/>
      <c r="IK112" s="99"/>
      <c r="IL112" s="99"/>
      <c r="IM112" s="99"/>
      <c r="IN112" s="99"/>
      <c r="IO112" s="99"/>
      <c r="IP112" s="99"/>
      <c r="IQ112" s="99"/>
      <c r="IR112" s="99"/>
      <c r="IS112" s="99"/>
      <c r="IT112" s="99"/>
      <c r="IU112" s="99"/>
      <c r="IV112" s="99"/>
      <c r="IW112" s="99"/>
      <c r="IX112" s="99"/>
      <c r="IY112" s="99"/>
      <c r="IZ112" s="128"/>
      <c r="JA112" s="128"/>
      <c r="JB112" s="128"/>
      <c r="JC112" s="128"/>
      <c r="JD112" s="128"/>
      <c r="JE112" s="128"/>
      <c r="JF112" s="128"/>
      <c r="JG112" s="128"/>
      <c r="JH112" s="128"/>
      <c r="JI112" s="128"/>
      <c r="JJ112" s="128"/>
      <c r="JK112" s="128"/>
      <c r="JL112" s="128"/>
      <c r="JM112" s="128"/>
      <c r="JN112" s="128"/>
      <c r="JO112" s="128"/>
      <c r="JP112" s="128"/>
      <c r="JQ112" s="128"/>
      <c r="JR112" s="128"/>
      <c r="JS112" s="128"/>
      <c r="JT112" s="128"/>
      <c r="JU112" s="128"/>
      <c r="JV112" s="128"/>
      <c r="JW112" s="128"/>
      <c r="JX112" s="128"/>
      <c r="JY112" s="128"/>
      <c r="JZ112" s="128"/>
      <c r="KA112" s="128"/>
      <c r="KB112" s="128"/>
      <c r="KC112" s="128"/>
      <c r="KD112" s="128"/>
      <c r="KE112" s="128"/>
      <c r="KF112" s="128"/>
      <c r="KG112" s="128"/>
      <c r="KH112" s="128"/>
      <c r="KI112" s="128"/>
      <c r="KJ112" s="128"/>
      <c r="KK112" s="128"/>
      <c r="KL112" s="128"/>
      <c r="KM112" s="128"/>
      <c r="KN112" s="128"/>
      <c r="KO112" s="128"/>
      <c r="KP112" s="128"/>
      <c r="KQ112" s="128"/>
      <c r="KR112" s="128"/>
      <c r="KS112" s="128"/>
      <c r="KT112" s="128"/>
      <c r="KU112" s="128"/>
      <c r="KV112" s="128"/>
      <c r="KW112" s="128"/>
      <c r="KX112" s="128"/>
      <c r="KY112" s="128"/>
      <c r="KZ112" s="128"/>
      <c r="LA112" s="128"/>
      <c r="LB112" s="128"/>
      <c r="LC112" s="128"/>
      <c r="LD112" s="128"/>
      <c r="LE112" s="128"/>
      <c r="LF112" s="128"/>
      <c r="LG112" s="128"/>
      <c r="LH112" s="128"/>
      <c r="LI112" s="128"/>
      <c r="LJ112" s="128"/>
      <c r="LK112" s="128"/>
      <c r="LL112" s="128"/>
      <c r="LM112" s="128"/>
      <c r="LN112" s="128"/>
      <c r="LO112" s="128"/>
      <c r="LP112" s="128"/>
      <c r="LQ112" s="128"/>
      <c r="LR112" s="128"/>
      <c r="LS112" s="128"/>
      <c r="LT112" s="128"/>
      <c r="LU112" s="128"/>
      <c r="LV112" s="128"/>
      <c r="LW112" s="128"/>
      <c r="LX112" s="128"/>
      <c r="LY112" s="128"/>
      <c r="LZ112" s="128"/>
      <c r="MA112" s="128"/>
      <c r="MB112" s="128"/>
      <c r="MC112" s="128"/>
      <c r="MD112" s="128"/>
      <c r="ME112" s="128"/>
      <c r="MF112" s="128"/>
      <c r="MG112" s="128"/>
      <c r="MH112" s="128"/>
      <c r="MI112" s="128"/>
      <c r="MJ112" s="128"/>
      <c r="MK112" s="128"/>
      <c r="ML112" s="128"/>
      <c r="MM112" s="128"/>
      <c r="MN112" s="128"/>
      <c r="MO112" s="128"/>
      <c r="MP112" s="128"/>
      <c r="MQ112" s="128"/>
      <c r="MR112" s="128"/>
      <c r="MS112" s="128"/>
      <c r="MT112" s="128"/>
      <c r="MU112" s="128"/>
      <c r="MV112" s="128"/>
      <c r="MW112" s="128"/>
      <c r="MX112" s="128"/>
      <c r="MY112" s="128"/>
      <c r="MZ112" s="128"/>
      <c r="NA112" s="128"/>
      <c r="NB112" s="128"/>
      <c r="NC112" s="128"/>
      <c r="ND112" s="128"/>
      <c r="NE112" s="128"/>
      <c r="NF112" s="128"/>
      <c r="NG112" s="128"/>
      <c r="NH112" s="128"/>
      <c r="NI112" s="128"/>
      <c r="NJ112" s="128"/>
      <c r="NK112" s="128"/>
      <c r="NL112" s="128"/>
      <c r="NM112" s="128"/>
      <c r="NN112" s="128"/>
      <c r="NO112" s="128"/>
      <c r="NP112" s="128"/>
      <c r="NQ112" s="128"/>
      <c r="NR112" s="128"/>
      <c r="NS112" s="128"/>
      <c r="NT112" s="128"/>
      <c r="NU112" s="128"/>
      <c r="NV112" s="128"/>
      <c r="NW112" s="128"/>
      <c r="NX112" s="128"/>
      <c r="NY112" s="128"/>
      <c r="NZ112" s="128"/>
      <c r="OA112" s="128"/>
      <c r="OB112" s="128"/>
      <c r="OC112" s="128"/>
      <c r="OD112" s="128"/>
      <c r="OE112" s="128"/>
      <c r="OF112" s="128"/>
      <c r="OG112" s="128"/>
      <c r="OH112" s="128"/>
      <c r="OI112" s="128"/>
      <c r="OJ112" s="128"/>
      <c r="OK112" s="128"/>
      <c r="OL112" s="128"/>
      <c r="OM112" s="128"/>
      <c r="ON112" s="128"/>
      <c r="OO112" s="128"/>
      <c r="OP112" s="128"/>
      <c r="OQ112" s="128"/>
      <c r="OR112" s="128"/>
      <c r="OS112" s="128"/>
      <c r="OT112" s="128"/>
      <c r="OU112" s="128"/>
      <c r="OV112" s="128"/>
      <c r="OW112" s="128"/>
      <c r="OX112" s="128"/>
      <c r="OY112" s="128"/>
      <c r="OZ112" s="128"/>
      <c r="PA112" s="128"/>
      <c r="PB112" s="128"/>
      <c r="PC112" s="128"/>
      <c r="PD112" s="128"/>
      <c r="PE112" s="128"/>
      <c r="PF112" s="128"/>
      <c r="PG112" s="128"/>
      <c r="PH112" s="128"/>
      <c r="PI112" s="128"/>
      <c r="PJ112" s="128"/>
      <c r="PK112" s="128"/>
      <c r="PL112" s="128"/>
      <c r="PM112" s="128"/>
      <c r="PN112" s="128"/>
      <c r="PO112" s="128"/>
      <c r="PP112" s="128"/>
      <c r="PQ112" s="128"/>
      <c r="PR112" s="128"/>
      <c r="PS112" s="128"/>
      <c r="PT112" s="128"/>
      <c r="PU112" s="128"/>
      <c r="PV112" s="128"/>
      <c r="PW112" s="128"/>
      <c r="PX112" s="128"/>
      <c r="PY112" s="128"/>
      <c r="PZ112" s="128"/>
      <c r="QA112" s="128"/>
      <c r="QB112" s="128"/>
      <c r="QC112" s="128"/>
      <c r="QD112" s="128"/>
      <c r="QE112" s="128"/>
      <c r="QF112" s="128"/>
      <c r="QG112" s="128"/>
      <c r="QH112" s="128"/>
      <c r="QI112" s="128"/>
      <c r="QJ112" s="128"/>
      <c r="QK112" s="128"/>
      <c r="QL112" s="128"/>
      <c r="QM112" s="128"/>
      <c r="QN112" s="128"/>
      <c r="QO112" s="128"/>
      <c r="QP112" s="128"/>
      <c r="QQ112" s="128"/>
      <c r="QR112" s="128"/>
      <c r="QS112" s="128"/>
      <c r="QT112" s="128"/>
      <c r="QU112" s="128"/>
      <c r="QV112" s="128"/>
      <c r="QW112" s="128"/>
      <c r="QX112" s="128"/>
      <c r="QY112" s="128"/>
      <c r="QZ112" s="128"/>
      <c r="RA112" s="128"/>
      <c r="RB112" s="128"/>
      <c r="RC112" s="128"/>
      <c r="RD112" s="128"/>
      <c r="RE112" s="128"/>
      <c r="RF112" s="128"/>
      <c r="RG112" s="128"/>
      <c r="RH112" s="128"/>
      <c r="RI112" s="128"/>
      <c r="RJ112" s="128"/>
      <c r="RK112" s="128"/>
      <c r="RL112" s="128"/>
      <c r="RM112" s="128"/>
      <c r="RN112" s="128"/>
      <c r="RO112" s="128"/>
      <c r="RP112" s="128"/>
      <c r="RQ112" s="128"/>
      <c r="RR112" s="128"/>
      <c r="RS112" s="128"/>
      <c r="RT112" s="128"/>
      <c r="RU112" s="128"/>
      <c r="RV112" s="128"/>
      <c r="RW112" s="128"/>
      <c r="RX112" s="128"/>
      <c r="RY112" s="128"/>
      <c r="RZ112" s="128"/>
      <c r="SA112" s="128"/>
      <c r="SB112" s="128"/>
      <c r="SC112" s="128"/>
      <c r="SD112" s="128"/>
      <c r="SE112" s="128"/>
      <c r="SF112" s="128"/>
      <c r="SG112" s="128"/>
      <c r="SH112" s="128"/>
      <c r="SI112" s="128"/>
      <c r="SJ112" s="128"/>
      <c r="SK112" s="128"/>
      <c r="SL112" s="128"/>
      <c r="SM112" s="128"/>
      <c r="SN112" s="128"/>
      <c r="SO112" s="128"/>
      <c r="SP112" s="128"/>
      <c r="SQ112" s="128"/>
      <c r="SR112" s="128"/>
      <c r="SS112" s="128"/>
      <c r="ST112" s="128"/>
      <c r="SU112" s="128"/>
      <c r="SV112" s="128"/>
      <c r="SW112" s="128"/>
      <c r="SX112" s="128"/>
      <c r="SY112" s="128"/>
      <c r="SZ112" s="128"/>
      <c r="TA112" s="128"/>
      <c r="TB112" s="128"/>
      <c r="TC112" s="128"/>
      <c r="TD112" s="128"/>
      <c r="TE112" s="128"/>
      <c r="TF112" s="128"/>
      <c r="TG112" s="128"/>
      <c r="TH112" s="128"/>
      <c r="TI112" s="128"/>
      <c r="TJ112" s="128"/>
      <c r="TK112" s="128"/>
      <c r="TL112" s="128"/>
      <c r="TM112" s="128"/>
      <c r="TN112" s="128"/>
      <c r="TO112" s="128"/>
      <c r="TP112" s="128"/>
      <c r="TQ112" s="128"/>
      <c r="TR112" s="128"/>
      <c r="TS112" s="128"/>
      <c r="TT112" s="128"/>
      <c r="TU112" s="128"/>
      <c r="TV112" s="128"/>
      <c r="TW112" s="128"/>
      <c r="TX112" s="128"/>
      <c r="TY112" s="128"/>
      <c r="TZ112" s="128"/>
      <c r="UA112" s="128"/>
      <c r="UB112" s="128"/>
      <c r="UC112" s="128"/>
      <c r="UD112" s="128"/>
      <c r="UE112" s="128"/>
      <c r="UF112" s="128"/>
      <c r="UG112" s="128"/>
      <c r="UH112" s="128"/>
      <c r="UI112" s="128"/>
      <c r="UJ112" s="128"/>
      <c r="UK112" s="128"/>
      <c r="UL112" s="128"/>
      <c r="UM112" s="128"/>
      <c r="UN112" s="128"/>
      <c r="UO112" s="128"/>
      <c r="UP112" s="128"/>
      <c r="UQ112" s="128"/>
      <c r="UR112" s="128"/>
      <c r="US112" s="128"/>
      <c r="UT112" s="128"/>
      <c r="UU112" s="128"/>
      <c r="UV112" s="128"/>
      <c r="UW112" s="128"/>
      <c r="UX112" s="128"/>
      <c r="UY112" s="128"/>
      <c r="UZ112" s="128"/>
      <c r="VA112" s="128"/>
      <c r="VB112" s="128"/>
      <c r="VC112" s="128"/>
      <c r="VD112" s="128"/>
      <c r="VE112" s="128"/>
      <c r="VF112" s="128"/>
      <c r="VG112" s="128"/>
      <c r="VH112" s="128"/>
      <c r="VI112" s="128"/>
      <c r="VJ112" s="128"/>
      <c r="VK112" s="128"/>
      <c r="VL112" s="128"/>
      <c r="VM112" s="128"/>
      <c r="VN112" s="128"/>
      <c r="VO112" s="128"/>
      <c r="VP112" s="128"/>
      <c r="VQ112" s="128"/>
      <c r="VR112" s="128"/>
      <c r="VS112" s="128"/>
      <c r="VT112" s="128"/>
      <c r="VU112" s="128"/>
      <c r="VV112" s="128"/>
      <c r="VW112" s="128"/>
      <c r="VX112" s="128"/>
      <c r="VY112" s="128"/>
      <c r="VZ112" s="128"/>
      <c r="WA112" s="128"/>
      <c r="WB112" s="128"/>
      <c r="WC112" s="128"/>
      <c r="WD112" s="128"/>
      <c r="WE112" s="128"/>
      <c r="WF112" s="128"/>
      <c r="WG112" s="128"/>
      <c r="WH112" s="128"/>
      <c r="WI112" s="128"/>
      <c r="WJ112" s="128"/>
      <c r="WK112" s="128"/>
      <c r="WL112" s="128"/>
      <c r="WM112" s="128"/>
      <c r="WN112" s="128"/>
      <c r="WO112" s="128"/>
      <c r="WP112" s="128"/>
      <c r="WQ112" s="128"/>
      <c r="WR112" s="128"/>
      <c r="WS112" s="128"/>
      <c r="WT112" s="128"/>
      <c r="WU112" s="128"/>
      <c r="WV112" s="128"/>
      <c r="WW112" s="128"/>
      <c r="WX112" s="128"/>
      <c r="WY112" s="128"/>
      <c r="WZ112" s="128"/>
      <c r="XA112" s="128"/>
      <c r="XB112" s="128"/>
      <c r="XC112" s="128"/>
      <c r="XD112" s="128"/>
      <c r="XE112" s="128"/>
      <c r="XF112" s="128"/>
      <c r="XG112" s="128"/>
      <c r="XH112" s="128"/>
      <c r="XI112" s="128"/>
      <c r="XJ112" s="128"/>
      <c r="XK112" s="128"/>
      <c r="XL112" s="128"/>
      <c r="XM112" s="128"/>
      <c r="XN112" s="128"/>
      <c r="XO112" s="128"/>
      <c r="XP112" s="128"/>
      <c r="XQ112" s="128"/>
      <c r="XR112" s="128"/>
      <c r="XS112" s="128"/>
      <c r="XT112" s="128"/>
      <c r="XU112" s="128"/>
      <c r="XV112" s="128"/>
      <c r="XW112" s="128"/>
      <c r="XX112" s="128"/>
      <c r="XY112" s="128"/>
      <c r="XZ112" s="128"/>
      <c r="YA112" s="128"/>
      <c r="YB112" s="128"/>
      <c r="YC112" s="128"/>
      <c r="YD112" s="128"/>
      <c r="YE112" s="128"/>
      <c r="YF112" s="128"/>
      <c r="YG112" s="128"/>
      <c r="YH112" s="128"/>
      <c r="YI112" s="128"/>
      <c r="YJ112" s="128"/>
      <c r="YK112" s="128"/>
      <c r="YL112" s="128"/>
      <c r="YM112" s="128"/>
      <c r="YN112" s="128"/>
      <c r="YO112" s="128"/>
      <c r="YP112" s="128"/>
      <c r="YQ112" s="128"/>
      <c r="YR112" s="128"/>
      <c r="YS112" s="128"/>
      <c r="YT112" s="128"/>
      <c r="YU112" s="128"/>
      <c r="YV112" s="128"/>
      <c r="YW112" s="128"/>
      <c r="YX112" s="128"/>
      <c r="YY112" s="128"/>
      <c r="YZ112" s="128"/>
      <c r="ZA112" s="128"/>
      <c r="ZB112" s="128"/>
      <c r="ZC112" s="128"/>
      <c r="ZD112" s="128"/>
      <c r="ZE112" s="128"/>
      <c r="ZF112" s="128"/>
      <c r="ZG112" s="128"/>
      <c r="ZH112" s="128"/>
      <c r="ZI112" s="128"/>
      <c r="ZJ112" s="128"/>
      <c r="ZK112" s="128"/>
      <c r="ZL112" s="128"/>
      <c r="ZM112" s="128"/>
      <c r="ZN112" s="128"/>
      <c r="ZO112" s="128"/>
      <c r="ZP112" s="128"/>
      <c r="ZQ112" s="128"/>
      <c r="ZR112" s="128"/>
      <c r="ZS112" s="128"/>
      <c r="ZT112" s="128"/>
      <c r="ZU112" s="128"/>
      <c r="ZV112" s="128"/>
      <c r="ZW112" s="128"/>
      <c r="ZX112" s="128"/>
      <c r="ZY112" s="128"/>
      <c r="ZZ112" s="128"/>
      <c r="AAA112" s="128"/>
      <c r="AAB112" s="128"/>
      <c r="AAC112" s="128"/>
      <c r="AAD112" s="128"/>
      <c r="AAE112" s="128"/>
      <c r="AAF112" s="128"/>
      <c r="AAG112" s="128"/>
      <c r="AAH112" s="128"/>
      <c r="AAI112" s="128"/>
      <c r="AAJ112" s="128"/>
      <c r="AAK112" s="128"/>
      <c r="AAL112" s="128"/>
      <c r="AAM112" s="128"/>
      <c r="AAN112" s="128"/>
      <c r="AAO112" s="128"/>
      <c r="AAP112" s="128"/>
      <c r="AAQ112" s="128"/>
      <c r="AAR112" s="128"/>
      <c r="AAS112" s="128"/>
      <c r="AAT112" s="128"/>
      <c r="AAU112" s="128"/>
      <c r="AAV112" s="128"/>
      <c r="AAW112" s="128"/>
      <c r="AAX112" s="128"/>
      <c r="AAY112" s="128"/>
      <c r="AAZ112" s="128"/>
      <c r="ABA112" s="128"/>
      <c r="ABB112" s="128"/>
      <c r="ABC112" s="128"/>
      <c r="ABD112" s="128"/>
      <c r="ABE112" s="128"/>
      <c r="ABF112" s="128"/>
      <c r="ABG112" s="128"/>
      <c r="ABH112" s="128"/>
      <c r="ABI112" s="128"/>
      <c r="ABJ112" s="128"/>
      <c r="ABK112" s="128"/>
      <c r="ABL112" s="128"/>
      <c r="ABM112" s="128"/>
      <c r="ABN112" s="128"/>
      <c r="ABO112" s="128"/>
      <c r="ABP112" s="128"/>
      <c r="ABQ112" s="128"/>
      <c r="ABR112" s="128"/>
      <c r="ABS112" s="128"/>
      <c r="ABT112" s="128"/>
      <c r="ABU112" s="128"/>
      <c r="ABV112" s="128"/>
      <c r="ABW112" s="128"/>
      <c r="ABX112" s="128"/>
      <c r="ABY112" s="128"/>
      <c r="ABZ112" s="128"/>
      <c r="ACA112" s="128"/>
      <c r="ACB112" s="128"/>
      <c r="ACC112" s="128"/>
      <c r="ACD112" s="128"/>
      <c r="ACE112" s="128"/>
      <c r="ACF112" s="128"/>
      <c r="ACG112" s="128"/>
      <c r="ACH112" s="128"/>
      <c r="ACI112" s="128"/>
      <c r="ACJ112" s="128"/>
      <c r="ACK112" s="128"/>
      <c r="ACL112" s="128"/>
      <c r="ACM112" s="128"/>
      <c r="ACN112" s="128"/>
      <c r="ACO112" s="128"/>
      <c r="ACP112" s="128"/>
      <c r="ACQ112" s="128"/>
      <c r="ACR112" s="128"/>
      <c r="ACS112" s="128"/>
      <c r="ACT112" s="128"/>
      <c r="ACU112" s="128"/>
      <c r="ACV112" s="128"/>
      <c r="ACW112" s="128"/>
      <c r="ACX112" s="128"/>
      <c r="ACY112" s="128"/>
      <c r="ACZ112" s="128"/>
      <c r="ADA112" s="128"/>
      <c r="ADB112" s="128"/>
      <c r="ADC112" s="128"/>
      <c r="ADD112" s="128"/>
      <c r="ADE112" s="128"/>
      <c r="ADF112" s="128"/>
      <c r="ADG112" s="128"/>
      <c r="ADH112" s="128"/>
      <c r="ADI112" s="128"/>
      <c r="ADJ112" s="128"/>
      <c r="ADK112" s="128"/>
      <c r="ADL112" s="128"/>
      <c r="ADM112" s="128"/>
      <c r="ADN112" s="128"/>
      <c r="ADO112" s="128"/>
      <c r="ADP112" s="128"/>
      <c r="ADQ112" s="128"/>
      <c r="ADR112" s="128"/>
      <c r="ADS112" s="128"/>
      <c r="ADT112" s="128"/>
      <c r="ADU112" s="128"/>
      <c r="ADV112" s="128"/>
      <c r="ADW112" s="128"/>
      <c r="ADX112" s="128"/>
      <c r="ADY112" s="128"/>
      <c r="ADZ112" s="128"/>
      <c r="AEA112" s="128"/>
      <c r="AEB112" s="128"/>
      <c r="AEC112" s="128"/>
      <c r="AED112" s="128"/>
      <c r="AEE112" s="128"/>
      <c r="AEF112" s="128"/>
      <c r="AEG112" s="128"/>
      <c r="AEH112" s="128"/>
      <c r="AEI112" s="128"/>
      <c r="AEJ112" s="128"/>
      <c r="AEK112" s="128"/>
      <c r="AEL112" s="128"/>
      <c r="AEM112" s="128"/>
      <c r="AEN112" s="128"/>
      <c r="AEO112" s="128"/>
      <c r="AEP112" s="128"/>
      <c r="AEQ112" s="128"/>
      <c r="AER112" s="128"/>
      <c r="AES112" s="128"/>
      <c r="AET112" s="128"/>
      <c r="AEU112" s="128"/>
      <c r="AEV112" s="128"/>
      <c r="AEW112" s="128"/>
      <c r="AEX112" s="128"/>
      <c r="AEY112" s="128"/>
      <c r="AEZ112" s="128"/>
      <c r="AFA112" s="128"/>
      <c r="AFB112" s="128"/>
      <c r="AFC112" s="128"/>
      <c r="AFD112" s="128"/>
      <c r="AFE112" s="128"/>
      <c r="AFF112" s="128"/>
      <c r="AFG112" s="128"/>
      <c r="AFH112" s="128"/>
      <c r="AFI112" s="128"/>
      <c r="AFJ112" s="128"/>
      <c r="AFK112" s="128"/>
      <c r="AFL112" s="128"/>
      <c r="AFM112" s="128"/>
      <c r="AFN112" s="128"/>
      <c r="AFO112" s="128"/>
      <c r="AFP112" s="128"/>
      <c r="AFQ112" s="128"/>
      <c r="AFR112" s="128"/>
      <c r="AFS112" s="128"/>
      <c r="AFT112" s="128"/>
      <c r="AFU112" s="128"/>
      <c r="AFV112" s="128"/>
      <c r="AFW112" s="128"/>
      <c r="AFX112" s="128"/>
      <c r="AFY112" s="128"/>
      <c r="AFZ112" s="128"/>
      <c r="AGA112" s="128"/>
      <c r="AGB112" s="128"/>
      <c r="AGC112" s="128"/>
      <c r="AGD112" s="128"/>
      <c r="AGE112" s="128"/>
      <c r="AGF112" s="128"/>
      <c r="AGG112" s="128"/>
      <c r="AGH112" s="128"/>
      <c r="AGI112" s="128"/>
      <c r="AGJ112" s="128"/>
      <c r="AGK112" s="128"/>
      <c r="AGL112" s="128"/>
      <c r="AGM112" s="128"/>
      <c r="AGN112" s="128"/>
      <c r="AGO112" s="128"/>
      <c r="AGP112" s="128"/>
      <c r="AGQ112" s="128"/>
      <c r="AGR112" s="128"/>
      <c r="AGS112" s="128"/>
      <c r="AGT112" s="128"/>
      <c r="AGU112" s="128"/>
      <c r="AGV112" s="128"/>
      <c r="AGW112" s="128"/>
      <c r="AGX112" s="128"/>
      <c r="AGY112" s="128"/>
      <c r="AGZ112" s="128"/>
      <c r="AHA112" s="128"/>
      <c r="AHB112" s="128"/>
      <c r="AHC112" s="128"/>
      <c r="AHD112" s="128"/>
      <c r="AHE112" s="128"/>
      <c r="AHF112" s="128"/>
      <c r="AHG112" s="128"/>
      <c r="AHH112" s="128"/>
      <c r="AHI112" s="128"/>
      <c r="AHJ112" s="128"/>
      <c r="AHK112" s="128"/>
      <c r="AHL112" s="128"/>
      <c r="AHM112" s="128"/>
      <c r="AHN112" s="128"/>
      <c r="AHO112" s="128"/>
      <c r="AHP112" s="128"/>
      <c r="AHQ112" s="128"/>
      <c r="AHR112" s="128"/>
      <c r="AHS112" s="128"/>
      <c r="AHT112" s="128"/>
      <c r="AHU112" s="128"/>
      <c r="AHV112" s="128"/>
      <c r="AHW112" s="128"/>
      <c r="AHX112" s="128"/>
      <c r="AHY112" s="128"/>
      <c r="AHZ112" s="128"/>
      <c r="AIA112" s="128"/>
      <c r="AIB112" s="128"/>
      <c r="AIC112" s="128"/>
      <c r="AID112" s="128"/>
      <c r="AIE112" s="128"/>
      <c r="AIF112" s="128"/>
      <c r="AIG112" s="128"/>
      <c r="AIH112" s="128"/>
      <c r="AII112" s="128"/>
      <c r="AIJ112" s="128"/>
      <c r="AIK112" s="128"/>
      <c r="AIL112" s="128"/>
      <c r="AIM112" s="128"/>
      <c r="AIN112" s="128"/>
      <c r="AIO112" s="128"/>
      <c r="AIP112" s="128"/>
      <c r="AIQ112" s="128"/>
      <c r="AIR112" s="128"/>
      <c r="AIS112" s="128"/>
      <c r="AIT112" s="128"/>
      <c r="AIU112" s="128"/>
      <c r="AIV112" s="128"/>
      <c r="AIW112" s="128"/>
      <c r="AIX112" s="128"/>
      <c r="AIY112" s="128"/>
      <c r="AIZ112" s="128"/>
      <c r="AJA112" s="128"/>
      <c r="AJB112" s="128"/>
      <c r="AJC112" s="128"/>
      <c r="AJD112" s="128"/>
      <c r="AJE112" s="128"/>
      <c r="AJF112" s="128"/>
      <c r="AJG112" s="128"/>
      <c r="AJH112" s="128"/>
      <c r="AJI112" s="128"/>
      <c r="AJJ112" s="128"/>
      <c r="AJK112" s="128"/>
      <c r="AJL112" s="128"/>
      <c r="AJM112" s="128"/>
      <c r="AJN112" s="128"/>
      <c r="AJO112" s="128"/>
      <c r="AJP112" s="128"/>
      <c r="AJQ112" s="128"/>
      <c r="AJR112" s="128"/>
      <c r="AJS112" s="128"/>
      <c r="AJT112" s="128"/>
      <c r="AJU112" s="128"/>
      <c r="AJV112" s="128"/>
      <c r="AJW112" s="128"/>
      <c r="AJX112" s="128"/>
      <c r="AJY112" s="128"/>
      <c r="AJZ112" s="128"/>
      <c r="AKA112" s="128"/>
      <c r="AKB112" s="128"/>
      <c r="AKC112" s="128"/>
      <c r="AKD112" s="128"/>
      <c r="AKE112" s="128"/>
      <c r="AKF112" s="128"/>
      <c r="AKG112" s="128"/>
      <c r="AKH112" s="128"/>
      <c r="AKI112" s="128"/>
      <c r="AKJ112" s="128"/>
      <c r="AKK112" s="128"/>
      <c r="AKL112" s="128"/>
      <c r="AKM112" s="128"/>
      <c r="AKN112" s="128"/>
      <c r="AKO112" s="128"/>
      <c r="AKP112" s="128"/>
      <c r="AKQ112" s="128"/>
      <c r="AKR112" s="128"/>
      <c r="AKS112" s="128"/>
      <c r="AKT112" s="128"/>
      <c r="AKU112" s="128"/>
      <c r="AKV112" s="128"/>
      <c r="AKW112" s="128"/>
      <c r="AKX112" s="128"/>
      <c r="AKY112" s="128"/>
      <c r="AKZ112" s="128"/>
      <c r="ALA112" s="128"/>
      <c r="ALB112" s="128"/>
      <c r="ALC112" s="128"/>
      <c r="ALD112" s="128"/>
      <c r="ALE112" s="128"/>
      <c r="ALF112" s="128"/>
      <c r="ALG112" s="128"/>
      <c r="ALH112" s="128"/>
      <c r="ALI112" s="128"/>
      <c r="ALJ112" s="128"/>
      <c r="ALK112" s="128"/>
      <c r="ALL112" s="128"/>
      <c r="ALM112" s="128"/>
      <c r="ALN112" s="128"/>
      <c r="ALO112" s="128"/>
      <c r="ALP112" s="128"/>
      <c r="ALQ112" s="128"/>
      <c r="ALR112" s="128"/>
      <c r="ALS112" s="128"/>
      <c r="ALT112" s="128"/>
      <c r="ALU112" s="128"/>
      <c r="ALV112" s="128"/>
      <c r="ALW112" s="128"/>
      <c r="ALX112" s="128"/>
      <c r="ALY112" s="128"/>
      <c r="ALZ112" s="128"/>
      <c r="AMA112" s="128"/>
      <c r="AMB112" s="128"/>
      <c r="AMC112" s="128"/>
      <c r="AMD112" s="128"/>
      <c r="AME112" s="128"/>
      <c r="AMF112" s="128"/>
      <c r="AMG112" s="128"/>
      <c r="AMH112" s="128"/>
      <c r="AMI112" s="128"/>
      <c r="AMJ112" s="128"/>
      <c r="AMK112" s="128"/>
      <c r="AML112" s="128"/>
      <c r="AMM112" s="128"/>
      <c r="AMN112" s="128"/>
      <c r="AMO112" s="128"/>
      <c r="AMP112" s="128"/>
      <c r="AMQ112" s="128"/>
      <c r="AMR112" s="128"/>
      <c r="AMS112" s="128"/>
      <c r="AMT112" s="128"/>
      <c r="AMU112" s="128"/>
      <c r="AMV112" s="128"/>
      <c r="AMW112" s="128"/>
      <c r="AMX112" s="128"/>
      <c r="AMY112" s="128"/>
      <c r="AMZ112" s="128"/>
      <c r="ANA112" s="128"/>
      <c r="ANB112" s="128"/>
      <c r="ANC112" s="128"/>
      <c r="AND112" s="128"/>
      <c r="ANE112" s="128"/>
      <c r="ANF112" s="128"/>
      <c r="ANG112" s="128"/>
      <c r="ANH112" s="128"/>
      <c r="ANI112" s="128"/>
      <c r="ANJ112" s="128"/>
      <c r="ANK112" s="128"/>
      <c r="ANL112" s="128"/>
      <c r="ANM112" s="128"/>
      <c r="ANN112" s="128"/>
      <c r="ANO112" s="128"/>
      <c r="ANP112" s="128"/>
      <c r="ANQ112" s="128"/>
      <c r="ANR112" s="128"/>
      <c r="ANS112" s="128"/>
      <c r="ANT112" s="128"/>
      <c r="ANU112" s="128"/>
      <c r="ANV112" s="128"/>
      <c r="ANW112" s="128"/>
      <c r="ANX112" s="128"/>
      <c r="ANY112" s="128"/>
      <c r="ANZ112" s="128"/>
      <c r="AOA112" s="128"/>
      <c r="AOB112" s="128"/>
      <c r="AOC112" s="128"/>
      <c r="AOD112" s="128"/>
      <c r="AOE112" s="128"/>
      <c r="AOF112" s="128"/>
      <c r="AOG112" s="128"/>
      <c r="AOH112" s="128"/>
      <c r="AOI112" s="128"/>
      <c r="AOJ112" s="128"/>
      <c r="AOK112" s="128"/>
      <c r="AOL112" s="128"/>
      <c r="AOM112" s="128"/>
      <c r="AON112" s="128"/>
      <c r="AOO112" s="128"/>
      <c r="AOP112" s="128"/>
      <c r="AOQ112" s="128"/>
      <c r="AOR112" s="128"/>
      <c r="AOS112" s="128"/>
      <c r="AOT112" s="128"/>
      <c r="AOU112" s="128"/>
      <c r="AOV112" s="128"/>
      <c r="AOW112" s="128"/>
      <c r="AOX112" s="128"/>
      <c r="AOY112" s="128"/>
      <c r="AOZ112" s="128"/>
      <c r="APA112" s="128"/>
      <c r="APB112" s="128"/>
      <c r="APC112" s="128"/>
      <c r="APD112" s="128"/>
      <c r="APE112" s="128"/>
      <c r="APF112" s="128"/>
      <c r="APG112" s="128"/>
      <c r="APH112" s="128"/>
      <c r="API112" s="128"/>
      <c r="APJ112" s="128"/>
      <c r="APK112" s="128"/>
      <c r="APL112" s="128"/>
      <c r="APM112" s="128"/>
      <c r="APN112" s="128"/>
      <c r="APO112" s="128"/>
      <c r="APP112" s="128"/>
      <c r="APQ112" s="128"/>
      <c r="APR112" s="128"/>
      <c r="APS112" s="128"/>
      <c r="APT112" s="128"/>
      <c r="APU112" s="128"/>
      <c r="APV112" s="128"/>
      <c r="APW112" s="128"/>
      <c r="APX112" s="128"/>
      <c r="APY112" s="128"/>
      <c r="APZ112" s="128"/>
      <c r="AQA112" s="128"/>
      <c r="AQB112" s="128"/>
      <c r="AQC112" s="128"/>
      <c r="AQD112" s="128"/>
      <c r="AQE112" s="128"/>
      <c r="AQF112" s="128"/>
      <c r="AQG112" s="128"/>
      <c r="AQH112" s="128"/>
      <c r="AQI112" s="128"/>
      <c r="AQJ112" s="128"/>
      <c r="AQK112" s="128"/>
      <c r="AQL112" s="128"/>
      <c r="AQM112" s="128"/>
      <c r="AQN112" s="128"/>
      <c r="AQO112" s="128"/>
      <c r="AQP112" s="128"/>
      <c r="AQQ112" s="128"/>
      <c r="AQR112" s="128"/>
      <c r="AQS112" s="128"/>
      <c r="AQT112" s="128"/>
      <c r="AQU112" s="128"/>
      <c r="AQV112" s="128"/>
      <c r="AQW112" s="128"/>
      <c r="AQX112" s="128"/>
      <c r="AQY112" s="128"/>
      <c r="AQZ112" s="128"/>
      <c r="ARA112" s="128"/>
      <c r="ARB112" s="128"/>
      <c r="ARC112" s="128"/>
      <c r="ARD112" s="128"/>
      <c r="ARE112" s="128"/>
      <c r="ARF112" s="128"/>
      <c r="ARG112" s="128"/>
      <c r="ARH112" s="128"/>
      <c r="ARI112" s="128"/>
      <c r="ARJ112" s="128"/>
      <c r="ARK112" s="128"/>
      <c r="ARL112" s="128"/>
      <c r="ARM112" s="128"/>
      <c r="ARN112" s="128"/>
      <c r="ARO112" s="128"/>
      <c r="ARP112" s="128"/>
      <c r="ARQ112" s="128"/>
      <c r="ARR112" s="128"/>
      <c r="ARS112" s="128"/>
      <c r="ART112" s="128"/>
      <c r="ARU112" s="128"/>
      <c r="ARV112" s="128"/>
      <c r="ARW112" s="128"/>
      <c r="ARX112" s="128"/>
      <c r="ARY112" s="128"/>
      <c r="ARZ112" s="128"/>
      <c r="ASA112" s="128"/>
      <c r="ASB112" s="128"/>
      <c r="ASC112" s="128"/>
      <c r="ASD112" s="128"/>
      <c r="ASE112" s="128"/>
      <c r="ASF112" s="128"/>
      <c r="ASG112" s="128"/>
      <c r="ASH112" s="128"/>
      <c r="ASI112" s="128"/>
      <c r="ASJ112" s="128"/>
      <c r="ASK112" s="128"/>
      <c r="ASL112" s="128"/>
      <c r="ASM112" s="128"/>
      <c r="ASN112" s="128"/>
      <c r="ASO112" s="128"/>
      <c r="ASP112" s="128"/>
      <c r="ASQ112" s="128"/>
      <c r="ASR112" s="128"/>
      <c r="ASS112" s="128"/>
      <c r="AST112" s="128"/>
      <c r="ASU112" s="128"/>
      <c r="ASV112" s="128"/>
      <c r="ASW112" s="128"/>
      <c r="ASX112" s="128"/>
      <c r="ASY112" s="128"/>
      <c r="ASZ112" s="128"/>
      <c r="ATA112" s="128"/>
      <c r="ATB112" s="128"/>
      <c r="ATC112" s="128"/>
      <c r="ATD112" s="128"/>
      <c r="ATE112" s="128"/>
      <c r="ATF112" s="128"/>
      <c r="ATG112" s="128"/>
      <c r="ATH112" s="128"/>
      <c r="ATI112" s="128"/>
      <c r="ATJ112" s="128"/>
      <c r="ATK112" s="128"/>
      <c r="ATL112" s="128"/>
      <c r="ATM112" s="128"/>
      <c r="ATN112" s="128"/>
      <c r="ATO112" s="128"/>
      <c r="ATP112" s="128"/>
      <c r="ATQ112" s="128"/>
      <c r="ATR112" s="128"/>
      <c r="ATS112" s="128"/>
      <c r="ATT112" s="128"/>
      <c r="ATU112" s="128"/>
      <c r="ATV112" s="128"/>
      <c r="ATW112" s="128"/>
      <c r="ATX112" s="128"/>
      <c r="ATY112" s="128"/>
      <c r="ATZ112" s="128"/>
      <c r="AUA112" s="128"/>
      <c r="AUB112" s="128"/>
      <c r="AUC112" s="128"/>
      <c r="AUD112" s="128"/>
      <c r="AUE112" s="128"/>
      <c r="AUF112" s="128"/>
      <c r="AUG112" s="128"/>
      <c r="AUH112" s="128"/>
      <c r="AUI112" s="128"/>
      <c r="AUJ112" s="128"/>
      <c r="AUK112" s="128"/>
      <c r="AUL112" s="128"/>
      <c r="AUM112" s="128"/>
      <c r="AUN112" s="128"/>
      <c r="AUO112" s="128"/>
      <c r="AUP112" s="128"/>
      <c r="AUQ112" s="128"/>
      <c r="AUR112" s="128"/>
      <c r="AUS112" s="128"/>
      <c r="AUT112" s="128"/>
      <c r="AUU112" s="128"/>
      <c r="AUV112" s="128"/>
      <c r="AUW112" s="128"/>
      <c r="AUX112" s="128"/>
      <c r="AUY112" s="128"/>
      <c r="AUZ112" s="128"/>
      <c r="AVA112" s="128"/>
      <c r="AVB112" s="128"/>
      <c r="AVC112" s="128"/>
      <c r="AVD112" s="128"/>
      <c r="AVE112" s="128"/>
      <c r="AVF112" s="128"/>
      <c r="AVG112" s="128"/>
      <c r="AVH112" s="128"/>
      <c r="AVI112" s="128"/>
      <c r="AVJ112" s="128"/>
      <c r="AVK112" s="128"/>
      <c r="AVL112" s="99"/>
      <c r="AVM112" s="99"/>
      <c r="AVN112" s="99"/>
      <c r="AVO112" s="99"/>
      <c r="AVP112" s="99"/>
      <c r="AVQ112" s="99"/>
      <c r="AVR112" s="99"/>
      <c r="AVS112" s="99"/>
      <c r="AVT112" s="99"/>
      <c r="AVU112" s="99"/>
      <c r="AVV112" s="99"/>
      <c r="AVW112" s="99"/>
      <c r="AVX112" s="99"/>
      <c r="AVY112" s="99"/>
      <c r="AVZ112" s="99"/>
      <c r="AWA112" s="99"/>
      <c r="AWB112" s="99"/>
      <c r="AWC112" s="99"/>
      <c r="AWD112" s="99"/>
      <c r="AWE112" s="99"/>
      <c r="AWF112" s="99"/>
      <c r="AWG112" s="99"/>
      <c r="AWH112" s="99"/>
      <c r="AWI112" s="99"/>
      <c r="AWJ112" s="99"/>
      <c r="AWK112" s="99"/>
      <c r="AWL112" s="99"/>
      <c r="AWM112" s="99"/>
      <c r="AWN112" s="99"/>
      <c r="AWO112" s="99"/>
      <c r="AWP112" s="99"/>
      <c r="AWQ112" s="99"/>
      <c r="AWR112" s="99"/>
      <c r="AWS112" s="99"/>
      <c r="AWT112" s="99"/>
      <c r="AWU112" s="99"/>
      <c r="AWV112" s="99"/>
      <c r="AWW112" s="99"/>
      <c r="AWX112" s="99"/>
      <c r="AWY112" s="99"/>
      <c r="AWZ112" s="99"/>
      <c r="AXA112" s="99"/>
      <c r="AXB112" s="99"/>
      <c r="AXC112" s="99"/>
      <c r="AXD112" s="99"/>
      <c r="AXE112" s="99"/>
      <c r="AXF112" s="99"/>
      <c r="AXG112" s="99"/>
      <c r="AXH112" s="99"/>
      <c r="AXI112" s="99"/>
      <c r="AXJ112" s="99"/>
      <c r="AXK112" s="99"/>
      <c r="AXL112" s="99"/>
      <c r="AXM112" s="99"/>
      <c r="AXN112" s="99"/>
      <c r="AXO112" s="99"/>
      <c r="AXP112" s="99"/>
      <c r="AXQ112" s="99"/>
      <c r="AXR112" s="99"/>
      <c r="AXS112" s="99"/>
      <c r="AXT112" s="99"/>
      <c r="AXU112" s="99"/>
      <c r="AXV112" s="99"/>
      <c r="AXW112" s="99"/>
      <c r="AXX112" s="99"/>
      <c r="AXY112" s="99"/>
      <c r="AXZ112" s="99"/>
      <c r="AYA112" s="99"/>
      <c r="AYB112" s="99"/>
      <c r="AYC112" s="99"/>
      <c r="AYD112" s="99"/>
      <c r="AYE112" s="99"/>
      <c r="AYF112" s="99"/>
      <c r="AYG112" s="99"/>
      <c r="AYH112" s="99"/>
      <c r="AYI112" s="99"/>
      <c r="AYJ112" s="99"/>
      <c r="AYK112" s="99"/>
      <c r="AYL112" s="99"/>
      <c r="AYM112" s="99"/>
      <c r="AYN112" s="99"/>
      <c r="AYO112" s="99"/>
      <c r="AYP112" s="99"/>
      <c r="AYQ112" s="99"/>
      <c r="AYR112" s="99"/>
      <c r="AYS112" s="99"/>
      <c r="AYT112" s="99"/>
      <c r="AYU112" s="99"/>
      <c r="AYV112" s="99"/>
      <c r="AYW112" s="99"/>
      <c r="AYX112" s="99"/>
      <c r="AYY112" s="99"/>
      <c r="AYZ112" s="99"/>
      <c r="AZA112" s="99"/>
      <c r="AZB112" s="99"/>
      <c r="AZC112" s="99"/>
      <c r="AZD112" s="99"/>
      <c r="AZE112" s="99"/>
      <c r="AZF112" s="99"/>
      <c r="AZG112" s="99"/>
      <c r="AZH112" s="99"/>
      <c r="AZI112" s="99"/>
      <c r="AZJ112" s="99"/>
      <c r="AZK112" s="99"/>
      <c r="AZL112" s="99"/>
      <c r="AZM112" s="99"/>
      <c r="AZN112" s="99"/>
      <c r="AZO112" s="99"/>
      <c r="AZP112" s="99"/>
      <c r="AZQ112" s="99"/>
      <c r="AZR112" s="99"/>
      <c r="AZS112" s="99"/>
      <c r="AZT112" s="99"/>
      <c r="AZU112" s="99"/>
      <c r="AZV112" s="99"/>
      <c r="AZW112" s="99"/>
      <c r="AZX112" s="99"/>
      <c r="AZY112" s="99"/>
      <c r="AZZ112" s="99"/>
      <c r="BAA112" s="99"/>
      <c r="BAB112" s="99"/>
      <c r="BAC112" s="99"/>
      <c r="BAD112" s="99"/>
      <c r="BAE112" s="99"/>
      <c r="BAF112" s="99"/>
      <c r="BAG112" s="99"/>
      <c r="BAH112" s="99"/>
      <c r="BAI112" s="99"/>
      <c r="BAJ112" s="99"/>
      <c r="BAK112" s="99"/>
      <c r="BAL112" s="99"/>
      <c r="BAM112" s="99"/>
      <c r="BAN112" s="99"/>
      <c r="BAO112" s="99"/>
      <c r="BAP112" s="99"/>
      <c r="BAQ112" s="99"/>
      <c r="BAR112" s="99"/>
      <c r="BAS112" s="99"/>
      <c r="BAT112" s="99"/>
      <c r="BAU112" s="99"/>
      <c r="BAV112" s="99"/>
      <c r="BAW112" s="99"/>
      <c r="BAX112" s="99"/>
      <c r="BAY112" s="99"/>
      <c r="BAZ112" s="99"/>
      <c r="BBA112" s="99"/>
      <c r="BBB112" s="99"/>
      <c r="BBC112" s="99"/>
      <c r="BBD112" s="99"/>
      <c r="BBE112" s="99"/>
      <c r="BBF112" s="99"/>
      <c r="BBG112" s="99"/>
      <c r="BBH112" s="99"/>
      <c r="BBI112" s="99"/>
      <c r="BBJ112" s="99"/>
      <c r="BBK112" s="99"/>
      <c r="BBL112" s="99"/>
      <c r="BBM112" s="99"/>
      <c r="BBN112" s="99"/>
      <c r="BBO112" s="99"/>
      <c r="BBP112" s="99"/>
      <c r="BBQ112" s="99"/>
      <c r="BBR112" s="99"/>
      <c r="BBS112" s="99"/>
      <c r="BBT112" s="99"/>
      <c r="BBU112" s="99"/>
      <c r="BBV112" s="99"/>
      <c r="BBW112" s="99"/>
      <c r="BBX112" s="99"/>
      <c r="BBY112" s="99"/>
      <c r="BBZ112" s="99"/>
      <c r="BCA112" s="99"/>
      <c r="BCB112" s="99"/>
      <c r="BCC112" s="99"/>
      <c r="BCD112" s="99"/>
      <c r="BCE112" s="99"/>
      <c r="BCF112" s="99"/>
      <c r="BCG112" s="99"/>
      <c r="BCH112" s="99"/>
      <c r="BCI112" s="99"/>
      <c r="BCJ112" s="99"/>
      <c r="BCK112" s="99"/>
      <c r="BCL112" s="99"/>
      <c r="BCM112" s="99"/>
      <c r="BCN112" s="99"/>
      <c r="BCO112" s="99"/>
      <c r="BCP112" s="99"/>
      <c r="BCQ112" s="99"/>
      <c r="BCR112" s="99"/>
      <c r="BCS112" s="99"/>
      <c r="BCT112" s="99"/>
      <c r="BCU112" s="99"/>
      <c r="BCV112" s="99"/>
      <c r="BCW112" s="99"/>
      <c r="BCX112" s="99"/>
      <c r="BCY112" s="99"/>
      <c r="BCZ112" s="99"/>
      <c r="BDA112" s="99"/>
      <c r="BDB112" s="99"/>
      <c r="BDC112" s="99"/>
      <c r="BDD112" s="99"/>
      <c r="BDE112" s="99"/>
      <c r="BDF112" s="99"/>
      <c r="BDG112" s="99"/>
      <c r="BDH112" s="99"/>
      <c r="BDI112" s="99"/>
      <c r="BDJ112" s="99"/>
      <c r="BDK112" s="99"/>
      <c r="BDL112" s="99"/>
      <c r="BDM112" s="99"/>
      <c r="BDN112" s="99"/>
      <c r="BDO112" s="99"/>
      <c r="BDP112" s="99"/>
      <c r="BDQ112" s="99"/>
      <c r="BDR112" s="99"/>
      <c r="BDS112" s="99"/>
      <c r="BDT112" s="99"/>
      <c r="BDU112" s="99"/>
      <c r="BDV112" s="99"/>
      <c r="BDW112" s="99"/>
      <c r="BDX112" s="99"/>
      <c r="BDY112" s="99"/>
      <c r="BDZ112" s="99"/>
      <c r="BEA112" s="99"/>
      <c r="BEB112" s="99"/>
      <c r="BEC112" s="99"/>
      <c r="BED112" s="99"/>
      <c r="BEE112" s="99"/>
      <c r="BEF112" s="99"/>
      <c r="BEG112" s="99"/>
      <c r="BEH112" s="99"/>
      <c r="BEI112" s="99"/>
      <c r="BEJ112" s="99"/>
      <c r="BEK112" s="99"/>
      <c r="BEL112" s="99"/>
      <c r="BEM112" s="99"/>
      <c r="BEN112" s="99"/>
      <c r="BEO112" s="99"/>
      <c r="BEP112" s="99"/>
      <c r="BEQ112" s="99"/>
      <c r="BER112" s="99"/>
      <c r="BES112" s="99"/>
      <c r="BET112" s="99"/>
      <c r="BEU112" s="99"/>
      <c r="BEV112" s="99"/>
      <c r="BEW112" s="99"/>
      <c r="BEX112" s="99"/>
      <c r="BEY112" s="99"/>
      <c r="BEZ112" s="99"/>
      <c r="BFA112" s="99"/>
      <c r="BFB112" s="99"/>
      <c r="BFC112" s="99"/>
      <c r="BFD112" s="99"/>
      <c r="BFE112" s="99"/>
      <c r="BFF112" s="99"/>
      <c r="BFG112" s="99"/>
      <c r="BFH112" s="99"/>
      <c r="BFI112" s="99"/>
      <c r="BFJ112" s="99"/>
      <c r="BFK112" s="99"/>
      <c r="BFL112" s="99"/>
      <c r="BFM112" s="99"/>
      <c r="BFN112" s="99"/>
      <c r="BFO112" s="99"/>
      <c r="BFP112" s="99"/>
      <c r="BFQ112" s="99"/>
      <c r="BFR112" s="99"/>
      <c r="BFS112" s="99"/>
      <c r="BFT112" s="99"/>
      <c r="BFU112" s="99"/>
      <c r="BFV112" s="99"/>
      <c r="BFW112" s="99"/>
      <c r="BFX112" s="99"/>
      <c r="BFY112" s="99"/>
      <c r="BFZ112" s="99"/>
      <c r="BGA112" s="99"/>
      <c r="BGB112" s="99"/>
      <c r="BGC112" s="99"/>
      <c r="BGD112" s="99"/>
      <c r="BGE112" s="99"/>
      <c r="BGF112" s="99"/>
      <c r="BGG112" s="99"/>
      <c r="BGH112" s="99"/>
      <c r="BGI112" s="99"/>
      <c r="BGJ112" s="99"/>
      <c r="BGK112" s="99"/>
      <c r="BGL112" s="99"/>
      <c r="BGM112" s="99"/>
      <c r="BGN112" s="99"/>
      <c r="BGO112" s="99"/>
      <c r="BGP112" s="99"/>
      <c r="BGQ112" s="99"/>
      <c r="BGR112" s="99"/>
      <c r="BGS112" s="99"/>
      <c r="BGT112" s="99"/>
      <c r="BGU112" s="99"/>
      <c r="BGV112" s="99"/>
      <c r="BGW112" s="99"/>
      <c r="BGX112" s="99"/>
      <c r="BGY112" s="99"/>
      <c r="BGZ112" s="99"/>
      <c r="BHA112" s="99"/>
      <c r="BHB112" s="99"/>
      <c r="BHC112" s="99"/>
      <c r="BHD112" s="99"/>
      <c r="BHE112" s="99"/>
      <c r="BHF112" s="99"/>
      <c r="BHG112" s="99"/>
      <c r="BHH112" s="99"/>
      <c r="BHI112" s="99"/>
      <c r="BHJ112" s="99"/>
      <c r="BHK112" s="99"/>
      <c r="BHL112" s="99"/>
      <c r="BHM112" s="99"/>
      <c r="BHN112" s="99"/>
      <c r="BHO112" s="99"/>
      <c r="BHP112" s="99"/>
      <c r="BHQ112" s="99"/>
      <c r="BHR112" s="99"/>
      <c r="BHS112" s="99"/>
      <c r="BHT112" s="99"/>
      <c r="BHU112" s="99"/>
      <c r="BHV112" s="99"/>
      <c r="BHW112" s="99"/>
      <c r="BHX112" s="99"/>
      <c r="BHY112" s="99"/>
      <c r="BHZ112" s="99"/>
      <c r="BIA112" s="99"/>
      <c r="BIB112" s="99"/>
      <c r="BIC112" s="99"/>
      <c r="BID112" s="99"/>
      <c r="BIE112" s="99"/>
      <c r="BIF112" s="99"/>
      <c r="BIG112" s="99"/>
      <c r="BIH112" s="99"/>
      <c r="BII112" s="99"/>
      <c r="BIJ112" s="99"/>
      <c r="BIK112" s="99"/>
      <c r="BIL112" s="99"/>
      <c r="BIM112" s="99"/>
      <c r="BIN112" s="99"/>
      <c r="BIO112" s="99"/>
      <c r="BIP112" s="99"/>
      <c r="BIQ112" s="99"/>
      <c r="BIR112" s="99"/>
      <c r="BIS112" s="99"/>
      <c r="BIT112" s="99"/>
      <c r="BIU112" s="99"/>
      <c r="BIV112" s="99"/>
      <c r="BIW112" s="99"/>
      <c r="BIX112" s="99"/>
      <c r="BIY112" s="99"/>
      <c r="BIZ112" s="99"/>
      <c r="BJA112" s="99"/>
      <c r="BJB112" s="99"/>
      <c r="BJC112" s="99"/>
      <c r="BJD112" s="99"/>
      <c r="BJE112" s="99"/>
      <c r="BJF112" s="99"/>
      <c r="BJG112" s="99"/>
      <c r="BJH112" s="99"/>
      <c r="BJI112" s="99"/>
      <c r="BJJ112" s="99"/>
      <c r="BJK112" s="99"/>
      <c r="BJL112" s="99"/>
      <c r="BJM112" s="99"/>
      <c r="BJN112" s="99"/>
      <c r="BJO112" s="99"/>
      <c r="BJP112" s="99"/>
      <c r="BJQ112" s="99"/>
      <c r="BJR112" s="99"/>
      <c r="BJS112" s="99"/>
      <c r="BJT112" s="99"/>
      <c r="BJU112" s="99"/>
      <c r="BJV112" s="99"/>
      <c r="BJW112" s="99"/>
      <c r="BJX112" s="99"/>
      <c r="BJY112" s="99"/>
      <c r="BJZ112" s="99"/>
      <c r="BKA112" s="99"/>
      <c r="BKB112" s="99"/>
      <c r="BKC112" s="99"/>
      <c r="BKD112" s="99"/>
      <c r="BKE112" s="99"/>
      <c r="BKF112" s="99"/>
      <c r="BKG112" s="99"/>
      <c r="BKH112" s="99"/>
      <c r="BKI112" s="99"/>
      <c r="BKJ112" s="99"/>
      <c r="BKK112" s="99"/>
      <c r="BKL112" s="99"/>
      <c r="BKM112" s="99"/>
      <c r="BKN112" s="99"/>
      <c r="BKO112" s="99"/>
      <c r="BKP112" s="99"/>
      <c r="BKQ112" s="99"/>
      <c r="BKR112" s="99"/>
      <c r="BKS112" s="99"/>
      <c r="BKT112" s="99"/>
      <c r="BKU112" s="99"/>
      <c r="BKV112" s="99"/>
      <c r="BKW112" s="99"/>
      <c r="BKX112" s="99"/>
      <c r="BKY112" s="99"/>
      <c r="BKZ112" s="99"/>
      <c r="BLA112" s="99"/>
      <c r="BLB112" s="99"/>
      <c r="BLC112" s="99"/>
      <c r="BLD112" s="99"/>
      <c r="BLE112" s="99"/>
      <c r="BLF112" s="99"/>
      <c r="BLG112" s="99"/>
      <c r="BLH112" s="99"/>
      <c r="BLI112" s="99"/>
      <c r="BLJ112" s="99"/>
      <c r="BLK112" s="99"/>
      <c r="BLL112" s="99"/>
      <c r="BLM112" s="99"/>
      <c r="BLN112" s="99"/>
      <c r="BLO112" s="99"/>
      <c r="BLP112" s="99"/>
      <c r="BLQ112" s="99"/>
      <c r="BLR112" s="99"/>
      <c r="BLS112" s="99"/>
      <c r="BLT112" s="99"/>
      <c r="BLU112" s="99"/>
      <c r="BLV112" s="99"/>
      <c r="BLW112" s="99"/>
      <c r="BLX112" s="99"/>
      <c r="BLY112" s="99"/>
      <c r="BLZ112" s="99"/>
      <c r="BMA112" s="99"/>
      <c r="BMB112" s="99"/>
      <c r="BMC112" s="99"/>
      <c r="BMD112" s="99"/>
      <c r="BME112" s="99"/>
      <c r="BMF112" s="99"/>
      <c r="BMG112" s="99"/>
      <c r="BMH112" s="99"/>
      <c r="BMI112" s="99"/>
      <c r="BMJ112" s="99"/>
      <c r="BMK112" s="99"/>
      <c r="BML112" s="99"/>
      <c r="BMM112" s="99"/>
      <c r="BMN112" s="99"/>
      <c r="BMO112" s="99"/>
      <c r="BMP112" s="99"/>
      <c r="BMQ112" s="99"/>
      <c r="BMR112" s="99"/>
      <c r="BMS112" s="99"/>
      <c r="BMT112" s="99"/>
      <c r="BMU112" s="99"/>
      <c r="BMV112" s="99"/>
      <c r="BMW112" s="99"/>
      <c r="BMX112" s="99"/>
      <c r="BMY112" s="99"/>
      <c r="BMZ112" s="99"/>
      <c r="BNA112" s="99"/>
      <c r="BNB112" s="99"/>
      <c r="BNC112" s="99"/>
      <c r="BND112" s="99"/>
      <c r="BNE112" s="99"/>
      <c r="BNF112" s="99"/>
      <c r="BNG112" s="99"/>
      <c r="BNH112" s="99"/>
      <c r="BNI112" s="99"/>
      <c r="BNJ112" s="99"/>
      <c r="BNK112" s="99"/>
      <c r="BNL112" s="99"/>
      <c r="BNM112" s="99"/>
      <c r="BNN112" s="99"/>
      <c r="BNO112" s="99"/>
      <c r="BNP112" s="99"/>
      <c r="BNQ112" s="99"/>
      <c r="BNR112" s="99"/>
      <c r="BNS112" s="99"/>
      <c r="BNT112" s="99"/>
      <c r="BNU112" s="99"/>
      <c r="BNV112" s="99"/>
      <c r="BNW112" s="99"/>
      <c r="BNX112" s="99"/>
      <c r="BNY112" s="99"/>
      <c r="BNZ112" s="99"/>
      <c r="BOA112" s="99"/>
      <c r="BOB112" s="99"/>
      <c r="BOC112" s="99"/>
      <c r="BOD112" s="99"/>
      <c r="BOE112" s="99"/>
      <c r="BOF112" s="99"/>
      <c r="BOG112" s="99"/>
      <c r="BOH112" s="99"/>
      <c r="BOI112" s="99"/>
      <c r="BOJ112" s="99"/>
      <c r="BOK112" s="99"/>
      <c r="BOL112" s="99"/>
      <c r="BOM112" s="99"/>
      <c r="BON112" s="99"/>
      <c r="BOO112" s="99"/>
      <c r="BOP112" s="99"/>
      <c r="BOQ112" s="99"/>
      <c r="BOR112" s="99"/>
      <c r="BOS112" s="99"/>
      <c r="BOT112" s="99"/>
      <c r="BOU112" s="99"/>
      <c r="BOV112" s="99"/>
      <c r="BOW112" s="99"/>
      <c r="BOX112" s="99"/>
      <c r="BOY112" s="99"/>
      <c r="BOZ112" s="99"/>
      <c r="BPA112" s="99"/>
      <c r="BPB112" s="99"/>
      <c r="BPC112" s="99"/>
      <c r="BPD112" s="99"/>
      <c r="BPE112" s="99"/>
      <c r="BPF112" s="99"/>
      <c r="BPG112" s="99"/>
      <c r="BPH112" s="99"/>
      <c r="BPI112" s="99"/>
      <c r="BPJ112" s="99"/>
      <c r="BPK112" s="99"/>
      <c r="BPL112" s="99"/>
      <c r="BPM112" s="99"/>
      <c r="BPN112" s="99"/>
      <c r="BPO112" s="99"/>
      <c r="BPP112" s="99"/>
      <c r="BPQ112" s="99"/>
      <c r="BPR112" s="99"/>
      <c r="BPS112" s="99"/>
      <c r="BPT112" s="99"/>
      <c r="BPU112" s="99"/>
      <c r="BPV112" s="99"/>
      <c r="BPW112" s="99"/>
      <c r="BPX112" s="99"/>
      <c r="BPY112" s="99"/>
      <c r="BPZ112" s="99"/>
      <c r="BQA112" s="99"/>
      <c r="BQB112" s="99"/>
      <c r="BQC112" s="99"/>
      <c r="BQD112" s="99"/>
      <c r="BQE112" s="99"/>
      <c r="BQF112" s="99"/>
      <c r="BQG112" s="99"/>
      <c r="BQH112" s="99"/>
      <c r="BQI112" s="99"/>
      <c r="BQJ112" s="99"/>
      <c r="BQK112" s="99"/>
      <c r="BQL112" s="99"/>
      <c r="BQM112" s="99"/>
      <c r="BQN112" s="99"/>
      <c r="BQO112" s="99"/>
      <c r="BQP112" s="99"/>
      <c r="BQQ112" s="99"/>
      <c r="BQR112" s="99"/>
      <c r="BQS112" s="99"/>
      <c r="BQT112" s="99"/>
      <c r="BQU112" s="99"/>
      <c r="BQV112" s="99"/>
      <c r="BQW112" s="99"/>
      <c r="BQX112" s="99"/>
      <c r="BQY112" s="99"/>
      <c r="BQZ112" s="99"/>
      <c r="BRA112" s="99"/>
      <c r="BRB112" s="99"/>
      <c r="BRC112" s="99"/>
      <c r="BRD112" s="99"/>
      <c r="BRE112" s="99"/>
      <c r="BRF112" s="99"/>
      <c r="BRG112" s="99"/>
      <c r="BRH112" s="99"/>
      <c r="BRI112" s="99"/>
      <c r="BRJ112" s="99"/>
      <c r="BRK112" s="99"/>
      <c r="BRL112" s="99"/>
      <c r="BRM112" s="99"/>
      <c r="BRN112" s="99"/>
      <c r="BRO112" s="99"/>
      <c r="BRP112" s="99"/>
      <c r="BRQ112" s="99"/>
      <c r="BRR112" s="99"/>
      <c r="BRS112" s="99"/>
      <c r="BRT112" s="99"/>
      <c r="BRU112" s="99"/>
      <c r="BRV112" s="99"/>
      <c r="BRW112" s="99"/>
      <c r="BRX112" s="99"/>
      <c r="BRY112" s="99"/>
      <c r="BRZ112" s="99"/>
      <c r="BSA112" s="99"/>
      <c r="BSB112" s="99"/>
      <c r="BSC112" s="99"/>
      <c r="BSD112" s="99"/>
      <c r="BSE112" s="99"/>
      <c r="BSF112" s="99"/>
      <c r="BSG112" s="99"/>
      <c r="BSH112" s="99"/>
      <c r="BSI112" s="99"/>
      <c r="BSJ112" s="99"/>
      <c r="BSK112" s="99"/>
      <c r="BSL112" s="99"/>
      <c r="BSM112" s="99"/>
      <c r="BSN112" s="99"/>
      <c r="BSO112" s="99"/>
      <c r="BSP112" s="99"/>
      <c r="BSQ112" s="99"/>
      <c r="BSR112" s="99"/>
      <c r="BSS112" s="99"/>
      <c r="BST112" s="99"/>
      <c r="BSU112" s="99"/>
      <c r="BSV112" s="99"/>
      <c r="BSW112" s="99"/>
      <c r="BSX112" s="99"/>
      <c r="BSY112" s="99"/>
      <c r="BSZ112" s="99"/>
      <c r="BTA112" s="99"/>
      <c r="BTB112" s="99"/>
      <c r="BTC112" s="99"/>
      <c r="BTD112" s="99"/>
      <c r="BTE112" s="99"/>
      <c r="BTF112" s="99"/>
      <c r="BTG112" s="99"/>
      <c r="BTH112" s="99"/>
      <c r="BTI112" s="99"/>
      <c r="BTJ112" s="99"/>
      <c r="BTK112" s="99"/>
      <c r="BTL112" s="99"/>
      <c r="BTM112" s="99"/>
      <c r="BTN112" s="99"/>
      <c r="BTO112" s="99"/>
      <c r="BTP112" s="99"/>
      <c r="BTQ112" s="99"/>
      <c r="BTR112" s="99"/>
      <c r="BTS112" s="99"/>
      <c r="BTT112" s="99"/>
      <c r="BTU112" s="99"/>
      <c r="BTV112" s="99"/>
      <c r="BTW112" s="99"/>
      <c r="BTX112" s="99"/>
      <c r="BTY112" s="99"/>
      <c r="BTZ112" s="99"/>
      <c r="BUA112" s="99"/>
      <c r="BUB112" s="99"/>
      <c r="BUC112" s="99"/>
      <c r="BUD112" s="99"/>
      <c r="BUE112" s="99"/>
      <c r="BUF112" s="99"/>
      <c r="BUG112" s="99"/>
      <c r="BUH112" s="99"/>
      <c r="BUI112" s="99"/>
      <c r="BUJ112" s="99"/>
      <c r="BUK112" s="99"/>
      <c r="BUL112" s="99"/>
      <c r="BUM112" s="99"/>
      <c r="BUN112" s="99"/>
      <c r="BUO112" s="99"/>
      <c r="BUP112" s="99"/>
      <c r="BUQ112" s="99"/>
      <c r="BUR112" s="99"/>
      <c r="BUS112" s="99"/>
      <c r="BUT112" s="99"/>
      <c r="BUU112" s="99"/>
      <c r="BUV112" s="99"/>
      <c r="BUW112" s="99"/>
      <c r="BUX112" s="99"/>
      <c r="BUY112" s="99"/>
      <c r="BUZ112" s="99"/>
      <c r="BVA112" s="99"/>
      <c r="BVB112" s="99"/>
      <c r="BVC112" s="99"/>
      <c r="BVD112" s="99"/>
      <c r="BVE112" s="99"/>
      <c r="BVF112" s="99"/>
      <c r="BVG112" s="99"/>
      <c r="BVH112" s="99"/>
      <c r="BVI112" s="99"/>
      <c r="BVJ112" s="99"/>
      <c r="BVK112" s="99"/>
      <c r="BVL112" s="99"/>
      <c r="BVM112" s="99"/>
      <c r="BVN112" s="99"/>
      <c r="BVO112" s="99"/>
      <c r="BVP112" s="99"/>
      <c r="BVQ112" s="99"/>
      <c r="BVR112" s="99"/>
      <c r="BVS112" s="99"/>
      <c r="BVT112" s="99"/>
      <c r="BVU112" s="99"/>
      <c r="BVV112" s="99"/>
      <c r="BVW112" s="99"/>
      <c r="BVX112" s="99"/>
      <c r="BVY112" s="99"/>
      <c r="BVZ112" s="99"/>
      <c r="BWA112" s="99"/>
      <c r="BWB112" s="99"/>
      <c r="BWC112" s="99"/>
      <c r="BWD112" s="99"/>
      <c r="BWE112" s="99"/>
      <c r="BWF112" s="99"/>
      <c r="BWG112" s="99"/>
      <c r="BWH112" s="99"/>
      <c r="BWI112" s="99"/>
      <c r="BWJ112" s="99"/>
      <c r="BWK112" s="99"/>
      <c r="BWL112" s="99"/>
      <c r="BWM112" s="99"/>
      <c r="BWN112" s="99"/>
      <c r="BWO112" s="99"/>
      <c r="BWP112" s="99"/>
      <c r="BWQ112" s="99"/>
      <c r="BWR112" s="99"/>
      <c r="BWS112" s="99"/>
      <c r="BWT112" s="99"/>
      <c r="BWU112" s="99"/>
      <c r="BWV112" s="99"/>
      <c r="BWW112" s="99"/>
      <c r="BWX112" s="99"/>
      <c r="BWY112" s="99"/>
      <c r="BWZ112" s="99"/>
      <c r="BXA112" s="99"/>
      <c r="BXB112" s="99"/>
      <c r="BXC112" s="99"/>
      <c r="BXD112" s="99"/>
      <c r="BXE112" s="99"/>
      <c r="BXF112" s="99"/>
      <c r="BXG112" s="99"/>
      <c r="BXH112" s="99"/>
      <c r="BXI112" s="99"/>
      <c r="BXJ112" s="99"/>
      <c r="BXK112" s="99"/>
      <c r="BXL112" s="99"/>
      <c r="BXM112" s="99"/>
      <c r="BXN112" s="99"/>
      <c r="BXO112" s="99"/>
      <c r="BXP112" s="99"/>
      <c r="BXQ112" s="99"/>
      <c r="BXR112" s="99"/>
      <c r="BXS112" s="99"/>
      <c r="BXT112" s="99"/>
      <c r="BXU112" s="99"/>
      <c r="BXV112" s="99"/>
      <c r="BXW112" s="99"/>
      <c r="BXX112" s="99"/>
      <c r="BXY112" s="99"/>
      <c r="BXZ112" s="99"/>
      <c r="BYA112" s="99"/>
      <c r="BYB112" s="99"/>
      <c r="BYC112" s="99"/>
      <c r="BYD112" s="99"/>
      <c r="BYE112" s="99"/>
      <c r="BYF112" s="99"/>
      <c r="BYG112" s="99"/>
      <c r="BYH112" s="99"/>
      <c r="BYI112" s="99"/>
      <c r="BYJ112" s="99"/>
      <c r="BYK112" s="2"/>
    </row>
    <row r="113" spans="1:2013" x14ac:dyDescent="0.35">
      <c r="A113" s="99"/>
      <c r="B113" s="99"/>
      <c r="C113" s="13"/>
      <c r="D113" s="99"/>
      <c r="E113" s="99"/>
      <c r="F113" s="315"/>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c r="AD113" s="316"/>
      <c r="AE113" s="316"/>
      <c r="AF113" s="316"/>
      <c r="AG113" s="316"/>
      <c r="AH113" s="316"/>
      <c r="AI113" s="316"/>
      <c r="AJ113" s="316"/>
      <c r="AK113" s="316"/>
      <c r="AL113" s="316"/>
      <c r="AM113" s="316"/>
      <c r="AN113" s="316"/>
      <c r="AO113" s="316"/>
      <c r="AP113" s="316"/>
      <c r="AQ113" s="316"/>
      <c r="AR113" s="316"/>
      <c r="AS113" s="316"/>
      <c r="AT113" s="316"/>
      <c r="AU113" s="316"/>
      <c r="AV113" s="316"/>
      <c r="AW113" s="316"/>
      <c r="AX113" s="316"/>
      <c r="AY113" s="316"/>
      <c r="AZ113" s="316"/>
      <c r="BA113" s="316"/>
      <c r="BB113" s="316"/>
      <c r="BC113" s="316"/>
      <c r="BD113" s="316"/>
      <c r="BE113" s="316"/>
      <c r="BF113" s="316"/>
      <c r="BG113" s="316"/>
      <c r="BH113" s="316"/>
      <c r="BI113" s="316"/>
      <c r="BJ113" s="316"/>
      <c r="BK113" s="316"/>
      <c r="BL113" s="316"/>
      <c r="BM113" s="316"/>
      <c r="BN113" s="316"/>
      <c r="BO113" s="316"/>
      <c r="BP113" s="316"/>
      <c r="BQ113" s="316"/>
      <c r="BR113" s="316"/>
      <c r="BS113" s="316"/>
      <c r="BT113" s="316"/>
      <c r="BU113" s="316"/>
      <c r="BV113" s="316"/>
      <c r="BW113" s="316"/>
      <c r="BX113" s="316"/>
      <c r="BY113" s="316"/>
      <c r="BZ113" s="316"/>
      <c r="CA113" s="316"/>
      <c r="CB113" s="316"/>
      <c r="CC113" s="316"/>
      <c r="CD113" s="316"/>
      <c r="CE113" s="316"/>
      <c r="CF113" s="316"/>
      <c r="CG113" s="316"/>
      <c r="CH113" s="316"/>
      <c r="CI113" s="316"/>
      <c r="CJ113" s="316"/>
      <c r="CK113" s="316"/>
      <c r="CL113" s="316"/>
      <c r="CM113" s="316"/>
      <c r="CN113" s="316"/>
      <c r="CO113" s="316"/>
      <c r="CP113" s="316"/>
      <c r="CQ113" s="316"/>
      <c r="CR113" s="316"/>
      <c r="CS113" s="316"/>
      <c r="CT113" s="316"/>
      <c r="CU113" s="316"/>
      <c r="CV113" s="316"/>
      <c r="CW113" s="316"/>
      <c r="CX113" s="316"/>
      <c r="CY113" s="316"/>
      <c r="CZ113" s="316"/>
      <c r="DA113" s="316"/>
      <c r="DB113" s="316"/>
      <c r="DC113" s="316"/>
      <c r="DD113" s="316"/>
      <c r="DE113" s="316"/>
      <c r="DF113" s="316"/>
      <c r="DG113" s="316"/>
      <c r="DH113" s="316"/>
      <c r="DI113" s="316"/>
      <c r="DJ113" s="316"/>
      <c r="DK113" s="316"/>
      <c r="DL113" s="316"/>
      <c r="DM113" s="316"/>
      <c r="DN113" s="316"/>
      <c r="DO113" s="316"/>
      <c r="DP113" s="316"/>
      <c r="DQ113" s="316"/>
      <c r="DR113" s="316"/>
      <c r="DS113" s="316"/>
      <c r="DT113" s="316"/>
      <c r="DU113" s="316"/>
      <c r="DV113" s="316"/>
      <c r="DW113" s="316"/>
      <c r="DX113" s="316"/>
      <c r="DY113" s="316"/>
      <c r="DZ113" s="316"/>
      <c r="EA113" s="316"/>
      <c r="EB113" s="316"/>
      <c r="EC113" s="316"/>
      <c r="ED113" s="316"/>
      <c r="EE113" s="316"/>
      <c r="EF113" s="316"/>
      <c r="EG113" s="316"/>
      <c r="EH113" s="316"/>
      <c r="EI113" s="316"/>
      <c r="EJ113" s="316"/>
      <c r="EK113" s="316"/>
      <c r="EL113" s="316"/>
      <c r="EM113" s="316"/>
      <c r="EN113" s="316"/>
      <c r="EO113" s="316"/>
      <c r="EP113" s="316"/>
      <c r="EQ113" s="316"/>
      <c r="ER113" s="316"/>
      <c r="ES113" s="316"/>
      <c r="ET113" s="316"/>
      <c r="EU113" s="316"/>
      <c r="EV113" s="316"/>
      <c r="EW113" s="316"/>
      <c r="EX113" s="316"/>
      <c r="EY113" s="316"/>
      <c r="EZ113" s="316"/>
      <c r="FA113" s="316"/>
      <c r="FB113" s="316"/>
      <c r="FC113" s="316"/>
      <c r="FD113" s="316"/>
      <c r="FE113" s="316"/>
      <c r="FF113" s="316"/>
      <c r="FG113" s="316"/>
      <c r="FH113" s="316"/>
      <c r="FI113" s="316"/>
      <c r="FJ113" s="316"/>
      <c r="FK113" s="316"/>
      <c r="FL113" s="316"/>
      <c r="FM113" s="316"/>
      <c r="FN113" s="316"/>
      <c r="FO113" s="316"/>
      <c r="FP113" s="316"/>
      <c r="FQ113" s="316"/>
      <c r="FR113" s="316"/>
      <c r="FS113" s="316"/>
      <c r="FT113" s="316"/>
      <c r="FU113" s="316"/>
      <c r="FV113" s="316"/>
      <c r="FW113" s="316"/>
      <c r="FX113" s="316"/>
      <c r="FY113" s="316"/>
      <c r="FZ113" s="316"/>
      <c r="GA113" s="316"/>
      <c r="GB113" s="316"/>
      <c r="GC113" s="316"/>
      <c r="GD113" s="316"/>
      <c r="GE113" s="316"/>
      <c r="GF113" s="316"/>
      <c r="GG113" s="316"/>
      <c r="GH113" s="316"/>
      <c r="GI113" s="316"/>
      <c r="GJ113" s="316"/>
      <c r="GK113" s="316"/>
      <c r="GL113" s="316"/>
      <c r="GM113" s="316"/>
      <c r="GN113" s="316"/>
      <c r="GO113" s="316"/>
      <c r="GP113" s="316"/>
      <c r="GQ113" s="316"/>
      <c r="GR113" s="316"/>
      <c r="GS113" s="316"/>
      <c r="GT113" s="316"/>
      <c r="GU113" s="316"/>
      <c r="GV113" s="316"/>
      <c r="GW113" s="316"/>
      <c r="GX113" s="316"/>
      <c r="GY113" s="316"/>
      <c r="GZ113" s="316"/>
      <c r="HA113" s="316"/>
      <c r="HB113" s="316"/>
      <c r="HC113" s="316"/>
      <c r="HD113" s="316"/>
      <c r="HE113" s="316"/>
      <c r="HF113" s="316"/>
      <c r="HG113" s="316"/>
      <c r="HH113" s="316"/>
      <c r="HI113" s="316"/>
      <c r="HJ113" s="316"/>
      <c r="HK113" s="316"/>
      <c r="HL113" s="316"/>
      <c r="HM113" s="316"/>
      <c r="HN113" s="316"/>
      <c r="HO113" s="316"/>
      <c r="HP113" s="316"/>
      <c r="HQ113" s="316"/>
      <c r="HR113" s="316"/>
      <c r="HS113" s="316"/>
      <c r="HT113" s="316"/>
      <c r="HU113" s="316"/>
      <c r="HV113" s="316"/>
      <c r="HW113" s="316"/>
      <c r="HX113" s="316"/>
      <c r="HY113" s="316"/>
      <c r="HZ113" s="316"/>
      <c r="IA113" s="316"/>
      <c r="IB113" s="316"/>
      <c r="IC113" s="316"/>
      <c r="ID113" s="316"/>
      <c r="IE113" s="316"/>
      <c r="IF113" s="316"/>
      <c r="IG113" s="316"/>
      <c r="IH113" s="316"/>
      <c r="II113" s="316"/>
      <c r="IJ113" s="316"/>
      <c r="IK113" s="316"/>
      <c r="IL113" s="316"/>
      <c r="IM113" s="316"/>
      <c r="IN113" s="316"/>
      <c r="IO113" s="316"/>
      <c r="IP113" s="316"/>
      <c r="IQ113" s="316"/>
      <c r="IR113" s="316"/>
      <c r="IS113" s="316"/>
      <c r="IT113" s="316"/>
      <c r="IU113" s="316"/>
      <c r="IV113" s="316"/>
      <c r="IW113" s="316"/>
      <c r="IX113" s="316"/>
      <c r="IY113" s="316"/>
      <c r="IZ113" s="316"/>
      <c r="JA113" s="316"/>
      <c r="JB113" s="316"/>
      <c r="JC113" s="316"/>
      <c r="JD113" s="316"/>
      <c r="JE113" s="316"/>
      <c r="JF113" s="316"/>
      <c r="JG113" s="316"/>
      <c r="JH113" s="316"/>
      <c r="JI113" s="316"/>
      <c r="JJ113" s="316"/>
      <c r="JK113" s="316"/>
      <c r="JL113" s="316"/>
      <c r="JM113" s="316"/>
      <c r="JN113" s="316"/>
      <c r="JO113" s="316"/>
      <c r="JP113" s="316"/>
      <c r="JQ113" s="316"/>
      <c r="JR113" s="316"/>
      <c r="JS113" s="316"/>
      <c r="JT113" s="316"/>
      <c r="JU113" s="316"/>
      <c r="JV113" s="316"/>
      <c r="JW113" s="316"/>
      <c r="JX113" s="316"/>
      <c r="JY113" s="316"/>
      <c r="JZ113" s="316"/>
      <c r="KA113" s="316"/>
      <c r="KB113" s="316"/>
      <c r="KC113" s="316"/>
      <c r="KD113" s="316"/>
      <c r="KE113" s="316"/>
      <c r="KF113" s="316"/>
      <c r="KG113" s="316"/>
      <c r="KH113" s="316"/>
      <c r="KI113" s="316"/>
      <c r="KJ113" s="316"/>
      <c r="KK113" s="316"/>
      <c r="KL113" s="316"/>
      <c r="KM113" s="316"/>
      <c r="KN113" s="316"/>
      <c r="KO113" s="316"/>
      <c r="KP113" s="316"/>
      <c r="KQ113" s="316"/>
      <c r="KR113" s="316"/>
      <c r="KS113" s="316"/>
      <c r="KT113" s="316"/>
      <c r="KU113" s="316"/>
      <c r="KV113" s="316"/>
      <c r="KW113" s="316"/>
      <c r="KX113" s="316"/>
      <c r="KY113" s="316"/>
      <c r="KZ113" s="316"/>
      <c r="LA113" s="316"/>
      <c r="LB113" s="316"/>
      <c r="LC113" s="316"/>
      <c r="LD113" s="316"/>
      <c r="LE113" s="316"/>
      <c r="LF113" s="316"/>
      <c r="LG113" s="316"/>
      <c r="LH113" s="316"/>
      <c r="LI113" s="316"/>
      <c r="LJ113" s="316"/>
      <c r="LK113" s="316"/>
      <c r="LL113" s="316"/>
      <c r="LM113" s="316"/>
      <c r="LN113" s="316"/>
      <c r="LO113" s="316"/>
      <c r="LP113" s="316"/>
      <c r="LQ113" s="316"/>
      <c r="LR113" s="316"/>
      <c r="LS113" s="316"/>
      <c r="LT113" s="316"/>
      <c r="LU113" s="316"/>
      <c r="LV113" s="316"/>
      <c r="LW113" s="316"/>
      <c r="LX113" s="316"/>
      <c r="LY113" s="316"/>
      <c r="LZ113" s="316"/>
      <c r="MA113" s="316"/>
      <c r="MB113" s="316"/>
      <c r="MC113" s="316"/>
      <c r="MD113" s="316"/>
      <c r="ME113" s="316"/>
      <c r="MF113" s="316"/>
      <c r="MG113" s="316"/>
      <c r="MH113" s="316"/>
      <c r="MI113" s="316"/>
      <c r="MJ113" s="316"/>
      <c r="MK113" s="316"/>
      <c r="ML113" s="316"/>
      <c r="MM113" s="316"/>
      <c r="MN113" s="316"/>
      <c r="MO113" s="316"/>
      <c r="MP113" s="316"/>
      <c r="MQ113" s="316"/>
      <c r="MR113" s="316"/>
      <c r="MS113" s="316"/>
      <c r="MT113" s="316"/>
      <c r="MU113" s="316"/>
      <c r="MV113" s="316"/>
      <c r="MW113" s="316"/>
      <c r="MX113" s="316"/>
      <c r="MY113" s="316"/>
      <c r="MZ113" s="316"/>
      <c r="NA113" s="316"/>
      <c r="NB113" s="316"/>
      <c r="NC113" s="316"/>
      <c r="ND113" s="316"/>
      <c r="NE113" s="316"/>
      <c r="NF113" s="316"/>
      <c r="NG113" s="316"/>
      <c r="NH113" s="316"/>
      <c r="NI113" s="316"/>
      <c r="NJ113" s="316"/>
      <c r="NK113" s="316"/>
      <c r="NL113" s="316"/>
      <c r="NM113" s="316"/>
      <c r="NN113" s="316"/>
      <c r="NO113" s="316"/>
      <c r="NP113" s="316"/>
      <c r="NQ113" s="316"/>
      <c r="NR113" s="316"/>
      <c r="NS113" s="316"/>
      <c r="NT113" s="316"/>
      <c r="NU113" s="316"/>
      <c r="NV113" s="316"/>
      <c r="NW113" s="316"/>
      <c r="NX113" s="316"/>
      <c r="NY113" s="316"/>
      <c r="NZ113" s="316"/>
      <c r="OA113" s="316"/>
      <c r="OB113" s="316"/>
      <c r="OC113" s="316"/>
      <c r="OD113" s="316"/>
      <c r="OE113" s="316"/>
      <c r="OF113" s="316"/>
      <c r="OG113" s="316"/>
      <c r="OH113" s="316"/>
      <c r="OI113" s="316"/>
      <c r="OJ113" s="316"/>
      <c r="OK113" s="316"/>
      <c r="OL113" s="316"/>
      <c r="OM113" s="316"/>
      <c r="ON113" s="316"/>
      <c r="OO113" s="316"/>
      <c r="OP113" s="316"/>
      <c r="OQ113" s="316"/>
      <c r="OR113" s="316"/>
      <c r="OS113" s="316"/>
      <c r="OT113" s="316"/>
      <c r="OU113" s="316"/>
      <c r="OV113" s="316"/>
      <c r="OW113" s="316"/>
      <c r="OX113" s="316"/>
      <c r="OY113" s="316"/>
      <c r="OZ113" s="316"/>
      <c r="PA113" s="316"/>
      <c r="PB113" s="316"/>
      <c r="PC113" s="316"/>
      <c r="PD113" s="316"/>
      <c r="PE113" s="316"/>
      <c r="PF113" s="316"/>
      <c r="PG113" s="316"/>
      <c r="PH113" s="316"/>
      <c r="PI113" s="316"/>
      <c r="PJ113" s="316"/>
      <c r="PK113" s="316"/>
      <c r="PL113" s="316"/>
      <c r="PM113" s="316"/>
      <c r="PN113" s="316"/>
      <c r="PO113" s="316"/>
      <c r="PP113" s="316"/>
      <c r="PQ113" s="316"/>
      <c r="PR113" s="316"/>
      <c r="PS113" s="316"/>
      <c r="PT113" s="316"/>
      <c r="PU113" s="316"/>
      <c r="PV113" s="316"/>
      <c r="PW113" s="316"/>
      <c r="PX113" s="316"/>
      <c r="PY113" s="316"/>
      <c r="PZ113" s="316"/>
      <c r="QA113" s="316"/>
      <c r="QB113" s="316"/>
      <c r="QC113" s="316"/>
      <c r="QD113" s="316"/>
      <c r="QE113" s="316"/>
      <c r="QF113" s="316"/>
      <c r="QG113" s="316"/>
      <c r="QH113" s="316"/>
      <c r="QI113" s="316"/>
      <c r="QJ113" s="316"/>
      <c r="QK113" s="316"/>
      <c r="QL113" s="316"/>
      <c r="QM113" s="316"/>
      <c r="QN113" s="316"/>
      <c r="QO113" s="316"/>
      <c r="QP113" s="316"/>
      <c r="QQ113" s="316"/>
      <c r="QR113" s="316"/>
      <c r="QS113" s="316"/>
      <c r="QT113" s="316"/>
      <c r="QU113" s="316"/>
      <c r="QV113" s="316"/>
      <c r="QW113" s="316"/>
      <c r="QX113" s="316"/>
      <c r="QY113" s="316"/>
      <c r="QZ113" s="316"/>
      <c r="RA113" s="316"/>
      <c r="RB113" s="316"/>
      <c r="RC113" s="316"/>
      <c r="RD113" s="316"/>
      <c r="RE113" s="316"/>
      <c r="RF113" s="316"/>
      <c r="RG113" s="316"/>
      <c r="RH113" s="316"/>
      <c r="RI113" s="316"/>
      <c r="RJ113" s="316"/>
      <c r="RK113" s="316"/>
      <c r="RL113" s="316"/>
      <c r="RM113" s="316"/>
      <c r="RN113" s="316"/>
      <c r="RO113" s="316"/>
      <c r="RP113" s="316"/>
      <c r="RQ113" s="316"/>
      <c r="RR113" s="316"/>
      <c r="RS113" s="316"/>
      <c r="RT113" s="316"/>
      <c r="RU113" s="316"/>
      <c r="RV113" s="316"/>
      <c r="RW113" s="316"/>
      <c r="RX113" s="316"/>
      <c r="RY113" s="316"/>
      <c r="RZ113" s="316"/>
      <c r="SA113" s="316"/>
      <c r="SB113" s="316"/>
      <c r="SC113" s="316"/>
      <c r="SD113" s="316"/>
      <c r="SE113" s="316"/>
      <c r="SF113" s="316"/>
      <c r="SG113" s="316"/>
      <c r="SH113" s="316"/>
      <c r="SI113" s="316"/>
      <c r="SJ113" s="316"/>
      <c r="SK113" s="316"/>
      <c r="SL113" s="316"/>
      <c r="SM113" s="316"/>
      <c r="SN113" s="316"/>
      <c r="SO113" s="316"/>
      <c r="SP113" s="316"/>
      <c r="SQ113" s="316"/>
      <c r="SR113" s="316"/>
      <c r="SS113" s="316"/>
      <c r="ST113" s="316"/>
      <c r="SU113" s="316"/>
      <c r="SV113" s="316"/>
      <c r="SW113" s="316"/>
      <c r="SX113" s="316"/>
      <c r="SY113" s="316"/>
      <c r="SZ113" s="316"/>
      <c r="TA113" s="316"/>
      <c r="TB113" s="316"/>
      <c r="TC113" s="316"/>
      <c r="TD113" s="316"/>
      <c r="TE113" s="316"/>
      <c r="TF113" s="316"/>
      <c r="TG113" s="316"/>
      <c r="TH113" s="316"/>
      <c r="TI113" s="316"/>
      <c r="TJ113" s="316"/>
      <c r="TK113" s="316"/>
      <c r="TL113" s="316"/>
      <c r="TM113" s="316"/>
      <c r="TN113" s="316"/>
      <c r="TO113" s="316"/>
      <c r="TP113" s="316"/>
      <c r="TQ113" s="316"/>
      <c r="TR113" s="316"/>
      <c r="TS113" s="316"/>
      <c r="TT113" s="316"/>
      <c r="TU113" s="316"/>
      <c r="TV113" s="316"/>
      <c r="TW113" s="316"/>
      <c r="TX113" s="316"/>
      <c r="TY113" s="316"/>
      <c r="TZ113" s="316"/>
      <c r="UA113" s="316"/>
      <c r="UB113" s="316"/>
      <c r="UC113" s="316"/>
      <c r="UD113" s="316"/>
      <c r="UE113" s="316"/>
      <c r="UF113" s="316"/>
      <c r="UG113" s="316"/>
      <c r="UH113" s="316"/>
      <c r="UI113" s="316"/>
      <c r="UJ113" s="316"/>
      <c r="UK113" s="316"/>
      <c r="UL113" s="316"/>
      <c r="UM113" s="316"/>
      <c r="UN113" s="316"/>
      <c r="UO113" s="316"/>
      <c r="UP113" s="316"/>
      <c r="UQ113" s="316"/>
      <c r="UR113" s="316"/>
      <c r="US113" s="316"/>
      <c r="UT113" s="316"/>
      <c r="UU113" s="316"/>
      <c r="UV113" s="316"/>
      <c r="UW113" s="316"/>
      <c r="UX113" s="316"/>
      <c r="UY113" s="316"/>
      <c r="UZ113" s="316"/>
      <c r="VA113" s="316"/>
      <c r="VB113" s="316"/>
      <c r="VC113" s="316"/>
      <c r="VD113" s="316"/>
      <c r="VE113" s="316"/>
      <c r="VF113" s="316"/>
      <c r="VG113" s="316"/>
      <c r="VH113" s="316"/>
      <c r="VI113" s="316"/>
      <c r="VJ113" s="316"/>
      <c r="VK113" s="316"/>
      <c r="VL113" s="316"/>
      <c r="VM113" s="316"/>
      <c r="VN113" s="316"/>
      <c r="VO113" s="316"/>
      <c r="VP113" s="316"/>
      <c r="VQ113" s="316"/>
      <c r="VR113" s="316"/>
      <c r="VS113" s="316"/>
      <c r="VT113" s="316"/>
      <c r="VU113" s="316"/>
      <c r="VV113" s="316"/>
      <c r="VW113" s="316"/>
      <c r="VX113" s="316"/>
      <c r="VY113" s="316"/>
      <c r="VZ113" s="316"/>
      <c r="WA113" s="316"/>
      <c r="WB113" s="316"/>
      <c r="WC113" s="316"/>
      <c r="WD113" s="316"/>
      <c r="WE113" s="316"/>
      <c r="WF113" s="316"/>
      <c r="WG113" s="316"/>
      <c r="WH113" s="316"/>
      <c r="WI113" s="316"/>
      <c r="WJ113" s="316"/>
      <c r="WK113" s="316"/>
      <c r="WL113" s="316"/>
      <c r="WM113" s="316"/>
      <c r="WN113" s="316"/>
      <c r="WO113" s="316"/>
      <c r="WP113" s="316"/>
      <c r="WQ113" s="316"/>
      <c r="WR113" s="316"/>
      <c r="WS113" s="316"/>
      <c r="WT113" s="316"/>
      <c r="WU113" s="316"/>
      <c r="WV113" s="316"/>
      <c r="WW113" s="316"/>
      <c r="WX113" s="316"/>
      <c r="WY113" s="316"/>
      <c r="WZ113" s="316"/>
      <c r="XA113" s="316"/>
      <c r="XB113" s="316"/>
      <c r="XC113" s="316"/>
      <c r="XD113" s="316"/>
      <c r="XE113" s="316"/>
      <c r="XF113" s="316"/>
      <c r="XG113" s="316"/>
      <c r="XH113" s="316"/>
      <c r="XI113" s="316"/>
      <c r="XJ113" s="316"/>
      <c r="XK113" s="316"/>
      <c r="XL113" s="316"/>
      <c r="XM113" s="316"/>
      <c r="XN113" s="316"/>
      <c r="XO113" s="316"/>
      <c r="XP113" s="316"/>
      <c r="XQ113" s="316"/>
      <c r="XR113" s="316"/>
      <c r="XS113" s="316"/>
      <c r="XT113" s="316"/>
      <c r="XU113" s="316"/>
      <c r="XV113" s="316"/>
      <c r="XW113" s="316"/>
      <c r="XX113" s="316"/>
      <c r="XY113" s="316"/>
      <c r="XZ113" s="316"/>
      <c r="YA113" s="316"/>
      <c r="YB113" s="316"/>
      <c r="YC113" s="316"/>
      <c r="YD113" s="316"/>
      <c r="YE113" s="316"/>
      <c r="YF113" s="316"/>
      <c r="YG113" s="316"/>
      <c r="YH113" s="316"/>
      <c r="YI113" s="316"/>
      <c r="YJ113" s="316"/>
      <c r="YK113" s="316"/>
      <c r="YL113" s="316"/>
      <c r="YM113" s="316"/>
      <c r="YN113" s="316"/>
      <c r="YO113" s="316"/>
      <c r="YP113" s="316"/>
      <c r="YQ113" s="316"/>
      <c r="YR113" s="316"/>
      <c r="YS113" s="316"/>
      <c r="YT113" s="316"/>
      <c r="YU113" s="316"/>
      <c r="YV113" s="316"/>
      <c r="YW113" s="316"/>
      <c r="YX113" s="316"/>
      <c r="YY113" s="316"/>
      <c r="YZ113" s="316"/>
      <c r="ZA113" s="316"/>
      <c r="ZB113" s="316"/>
      <c r="ZC113" s="316"/>
      <c r="ZD113" s="316"/>
      <c r="ZE113" s="316"/>
      <c r="ZF113" s="316"/>
      <c r="ZG113" s="316"/>
      <c r="ZH113" s="316"/>
      <c r="ZI113" s="316"/>
      <c r="ZJ113" s="316"/>
      <c r="ZK113" s="316"/>
      <c r="ZL113" s="316"/>
      <c r="ZM113" s="316"/>
      <c r="ZN113" s="316"/>
      <c r="ZO113" s="316"/>
      <c r="ZP113" s="316"/>
      <c r="ZQ113" s="316"/>
      <c r="ZR113" s="316"/>
      <c r="ZS113" s="316"/>
      <c r="ZT113" s="316"/>
      <c r="ZU113" s="316"/>
      <c r="ZV113" s="316"/>
      <c r="ZW113" s="316"/>
      <c r="ZX113" s="316"/>
      <c r="ZY113" s="316"/>
      <c r="ZZ113" s="316"/>
      <c r="AAA113" s="316"/>
      <c r="AAB113" s="316"/>
      <c r="AAC113" s="316"/>
      <c r="AAD113" s="316"/>
      <c r="AAE113" s="316"/>
      <c r="AAF113" s="316"/>
      <c r="AAG113" s="316"/>
      <c r="AAH113" s="316"/>
      <c r="AAI113" s="316"/>
      <c r="AAJ113" s="316"/>
      <c r="AAK113" s="316"/>
      <c r="AAL113" s="316"/>
      <c r="AAM113" s="316"/>
      <c r="AAN113" s="316"/>
      <c r="AAO113" s="316"/>
      <c r="AAP113" s="316"/>
      <c r="AAQ113" s="316"/>
      <c r="AAR113" s="316"/>
      <c r="AAS113" s="316"/>
      <c r="AAT113" s="316"/>
      <c r="AAU113" s="316"/>
      <c r="AAV113" s="316"/>
      <c r="AAW113" s="316"/>
      <c r="AAX113" s="316"/>
      <c r="AAY113" s="316"/>
      <c r="AAZ113" s="316"/>
      <c r="ABA113" s="316"/>
      <c r="ABB113" s="316"/>
      <c r="ABC113" s="316"/>
      <c r="ABD113" s="316"/>
      <c r="ABE113" s="316"/>
      <c r="ABF113" s="316"/>
      <c r="ABG113" s="316"/>
      <c r="ABH113" s="316"/>
      <c r="ABI113" s="316"/>
      <c r="ABJ113" s="316"/>
      <c r="ABK113" s="316"/>
      <c r="ABL113" s="316"/>
      <c r="ABM113" s="316"/>
      <c r="ABN113" s="316"/>
      <c r="ABO113" s="316"/>
      <c r="ABP113" s="316"/>
      <c r="ABQ113" s="316"/>
      <c r="ABR113" s="316"/>
      <c r="ABS113" s="316"/>
      <c r="ABT113" s="316"/>
      <c r="ABU113" s="316"/>
      <c r="ABV113" s="316"/>
      <c r="ABW113" s="316"/>
      <c r="ABX113" s="316"/>
      <c r="ABY113" s="316"/>
      <c r="ABZ113" s="316"/>
      <c r="ACA113" s="316"/>
      <c r="ACB113" s="316"/>
      <c r="ACC113" s="316"/>
      <c r="ACD113" s="316"/>
      <c r="ACE113" s="316"/>
      <c r="ACF113" s="316"/>
      <c r="ACG113" s="316"/>
      <c r="ACH113" s="316"/>
      <c r="ACI113" s="316"/>
      <c r="ACJ113" s="316"/>
      <c r="ACK113" s="316"/>
      <c r="ACL113" s="316"/>
      <c r="ACM113" s="316"/>
      <c r="ACN113" s="316"/>
      <c r="ACO113" s="316"/>
      <c r="ACP113" s="316"/>
      <c r="ACQ113" s="316"/>
      <c r="ACR113" s="316"/>
      <c r="ACS113" s="316"/>
      <c r="ACT113" s="316"/>
      <c r="ACU113" s="316"/>
      <c r="ACV113" s="316"/>
      <c r="ACW113" s="316"/>
      <c r="ACX113" s="316"/>
      <c r="ACY113" s="316"/>
      <c r="ACZ113" s="316"/>
      <c r="ADA113" s="316"/>
      <c r="ADB113" s="316"/>
      <c r="ADC113" s="316"/>
      <c r="ADD113" s="316"/>
      <c r="ADE113" s="316"/>
      <c r="ADF113" s="316"/>
      <c r="ADG113" s="316"/>
      <c r="ADH113" s="316"/>
      <c r="ADI113" s="316"/>
      <c r="ADJ113" s="316"/>
      <c r="ADK113" s="316"/>
      <c r="ADL113" s="316"/>
      <c r="ADM113" s="316"/>
      <c r="ADN113" s="316"/>
      <c r="ADO113" s="316"/>
      <c r="ADP113" s="316"/>
      <c r="ADQ113" s="316"/>
      <c r="ADR113" s="316"/>
      <c r="ADS113" s="316"/>
      <c r="ADT113" s="316"/>
      <c r="ADU113" s="316"/>
      <c r="ADV113" s="316"/>
      <c r="ADW113" s="316"/>
      <c r="ADX113" s="316"/>
      <c r="ADY113" s="316"/>
      <c r="ADZ113" s="316"/>
      <c r="AEA113" s="316"/>
      <c r="AEB113" s="316"/>
      <c r="AEC113" s="316"/>
      <c r="AED113" s="316"/>
      <c r="AEE113" s="316"/>
      <c r="AEF113" s="316"/>
      <c r="AEG113" s="316"/>
      <c r="AEH113" s="316"/>
      <c r="AEI113" s="316"/>
      <c r="AEJ113" s="316"/>
      <c r="AEK113" s="316"/>
      <c r="AEL113" s="316"/>
      <c r="AEM113" s="316"/>
      <c r="AEN113" s="316"/>
      <c r="AEO113" s="316"/>
      <c r="AEP113" s="316"/>
      <c r="AEQ113" s="316"/>
      <c r="AER113" s="316"/>
      <c r="AES113" s="316"/>
      <c r="AET113" s="316"/>
      <c r="AEU113" s="316"/>
      <c r="AEV113" s="316"/>
      <c r="AEW113" s="316"/>
      <c r="AEX113" s="316"/>
      <c r="AEY113" s="316"/>
      <c r="AEZ113" s="316"/>
      <c r="AFA113" s="316"/>
      <c r="AFB113" s="316"/>
      <c r="AFC113" s="316"/>
      <c r="AFD113" s="316"/>
      <c r="AFE113" s="316"/>
      <c r="AFF113" s="316"/>
      <c r="AFG113" s="316"/>
      <c r="AFH113" s="316"/>
      <c r="AFI113" s="316"/>
      <c r="AFJ113" s="316"/>
      <c r="AFK113" s="316"/>
      <c r="AFL113" s="316"/>
      <c r="AFM113" s="316"/>
      <c r="AFN113" s="316"/>
      <c r="AFO113" s="316"/>
      <c r="AFP113" s="316"/>
      <c r="AFQ113" s="316"/>
      <c r="AFR113" s="316"/>
      <c r="AFS113" s="316"/>
      <c r="AFT113" s="316"/>
      <c r="AFU113" s="316"/>
      <c r="AFV113" s="316"/>
      <c r="AFW113" s="316"/>
      <c r="AFX113" s="316"/>
      <c r="AFY113" s="316"/>
      <c r="AFZ113" s="316"/>
      <c r="AGA113" s="316"/>
      <c r="AGB113" s="316"/>
      <c r="AGC113" s="316"/>
      <c r="AGD113" s="316"/>
      <c r="AGE113" s="316"/>
      <c r="AGF113" s="316"/>
      <c r="AGG113" s="316"/>
      <c r="AGH113" s="316"/>
      <c r="AGI113" s="316"/>
      <c r="AGJ113" s="316"/>
      <c r="AGK113" s="316"/>
      <c r="AGL113" s="316"/>
      <c r="AGM113" s="316"/>
      <c r="AGN113" s="316"/>
      <c r="AGO113" s="316"/>
      <c r="AGP113" s="316"/>
      <c r="AGQ113" s="316"/>
      <c r="AGR113" s="316"/>
      <c r="AGS113" s="316"/>
      <c r="AGT113" s="316"/>
      <c r="AGU113" s="316"/>
      <c r="AGV113" s="316"/>
      <c r="AGW113" s="316"/>
      <c r="AGX113" s="316"/>
      <c r="AGY113" s="316"/>
      <c r="AGZ113" s="316"/>
      <c r="AHA113" s="316"/>
      <c r="AHB113" s="316"/>
      <c r="AHC113" s="316"/>
      <c r="AHD113" s="316"/>
      <c r="AHE113" s="316"/>
      <c r="AHF113" s="316"/>
      <c r="AHG113" s="316"/>
      <c r="AHH113" s="316"/>
      <c r="AHI113" s="316"/>
      <c r="AHJ113" s="316"/>
      <c r="AHK113" s="316"/>
      <c r="AHL113" s="316"/>
      <c r="AHM113" s="316"/>
      <c r="AHN113" s="316"/>
      <c r="AHO113" s="316"/>
      <c r="AHP113" s="316"/>
      <c r="AHQ113" s="316"/>
      <c r="AHR113" s="316"/>
      <c r="AHS113" s="316"/>
      <c r="AHT113" s="316"/>
      <c r="AHU113" s="316"/>
      <c r="AHV113" s="316"/>
      <c r="AHW113" s="316"/>
      <c r="AHX113" s="316"/>
      <c r="AHY113" s="316"/>
      <c r="AHZ113" s="316"/>
      <c r="AIA113" s="316"/>
      <c r="AIB113" s="316"/>
      <c r="AIC113" s="316"/>
      <c r="AID113" s="316"/>
      <c r="AIE113" s="316"/>
      <c r="AIF113" s="316"/>
      <c r="AIG113" s="316"/>
      <c r="AIH113" s="316"/>
      <c r="AII113" s="316"/>
      <c r="AIJ113" s="316"/>
      <c r="AIK113" s="316"/>
      <c r="AIL113" s="316"/>
      <c r="AIM113" s="316"/>
      <c r="AIN113" s="316"/>
      <c r="AIO113" s="316"/>
      <c r="AIP113" s="316"/>
      <c r="AIQ113" s="316"/>
      <c r="AIR113" s="316"/>
      <c r="AIS113" s="316"/>
      <c r="AIT113" s="316"/>
      <c r="AIU113" s="316"/>
      <c r="AIV113" s="316"/>
      <c r="AIW113" s="316"/>
      <c r="AIX113" s="316"/>
      <c r="AIY113" s="316"/>
      <c r="AIZ113" s="316"/>
      <c r="AJA113" s="316"/>
      <c r="AJB113" s="316"/>
      <c r="AJC113" s="316"/>
      <c r="AJD113" s="316"/>
      <c r="AJE113" s="316"/>
      <c r="AJF113" s="316"/>
      <c r="AJG113" s="316"/>
      <c r="AJH113" s="316"/>
      <c r="AJI113" s="316"/>
      <c r="AJJ113" s="316"/>
      <c r="AJK113" s="316"/>
      <c r="AJL113" s="316"/>
      <c r="AJM113" s="316"/>
      <c r="AJN113" s="316"/>
      <c r="AJO113" s="316"/>
      <c r="AJP113" s="316"/>
      <c r="AJQ113" s="316"/>
      <c r="AJR113" s="316"/>
      <c r="AJS113" s="316"/>
      <c r="AJT113" s="316"/>
      <c r="AJU113" s="316"/>
      <c r="AJV113" s="316"/>
      <c r="AJW113" s="316"/>
      <c r="AJX113" s="316"/>
      <c r="AJY113" s="316"/>
      <c r="AJZ113" s="316"/>
      <c r="AKA113" s="316"/>
      <c r="AKB113" s="316"/>
      <c r="AKC113" s="316"/>
      <c r="AKD113" s="316"/>
      <c r="AKE113" s="316"/>
      <c r="AKF113" s="316"/>
      <c r="AKG113" s="316"/>
      <c r="AKH113" s="316"/>
      <c r="AKI113" s="316"/>
      <c r="AKJ113" s="316"/>
      <c r="AKK113" s="316"/>
      <c r="AKL113" s="316"/>
      <c r="AKM113" s="316"/>
      <c r="AKN113" s="316"/>
      <c r="AKO113" s="316"/>
      <c r="AKP113" s="316"/>
      <c r="AKQ113" s="316"/>
      <c r="AKR113" s="316"/>
      <c r="AKS113" s="316"/>
      <c r="AKT113" s="316"/>
      <c r="AKU113" s="316"/>
      <c r="AKV113" s="316"/>
      <c r="AKW113" s="316"/>
      <c r="AKX113" s="316"/>
      <c r="AKY113" s="316"/>
      <c r="AKZ113" s="316"/>
      <c r="ALA113" s="316"/>
      <c r="ALB113" s="316"/>
      <c r="ALC113" s="316"/>
      <c r="ALD113" s="316"/>
      <c r="ALE113" s="316"/>
      <c r="ALF113" s="316"/>
      <c r="ALG113" s="316"/>
      <c r="ALH113" s="316"/>
      <c r="ALI113" s="316"/>
      <c r="ALJ113" s="316"/>
      <c r="ALK113" s="316"/>
      <c r="ALL113" s="316"/>
      <c r="ALM113" s="316"/>
      <c r="ALN113" s="316"/>
      <c r="ALO113" s="316"/>
      <c r="ALP113" s="316"/>
      <c r="ALQ113" s="316"/>
      <c r="ALR113" s="316"/>
      <c r="ALS113" s="316"/>
      <c r="ALT113" s="316"/>
      <c r="ALU113" s="316"/>
      <c r="ALV113" s="316"/>
      <c r="ALW113" s="316"/>
      <c r="ALX113" s="316"/>
      <c r="ALY113" s="316"/>
      <c r="ALZ113" s="316"/>
      <c r="AMA113" s="316"/>
      <c r="AMB113" s="316"/>
      <c r="AMC113" s="316"/>
      <c r="AMD113" s="316"/>
      <c r="AME113" s="316"/>
      <c r="AMF113" s="316"/>
      <c r="AMG113" s="316"/>
      <c r="AMH113" s="316"/>
      <c r="AMI113" s="316"/>
      <c r="AMJ113" s="316"/>
      <c r="AMK113" s="316"/>
      <c r="AML113" s="316"/>
      <c r="AMM113" s="316"/>
      <c r="AMN113" s="316"/>
      <c r="AMO113" s="316"/>
      <c r="AMP113" s="316"/>
      <c r="AMQ113" s="316"/>
      <c r="AMR113" s="316"/>
      <c r="AMS113" s="316"/>
      <c r="AMT113" s="316"/>
      <c r="AMU113" s="316"/>
      <c r="AMV113" s="316"/>
      <c r="AMW113" s="316"/>
      <c r="AMX113" s="316"/>
      <c r="AMY113" s="316"/>
      <c r="AMZ113" s="316"/>
      <c r="ANA113" s="316"/>
      <c r="ANB113" s="316"/>
      <c r="ANC113" s="316"/>
      <c r="AND113" s="316"/>
      <c r="ANE113" s="316"/>
      <c r="ANF113" s="316"/>
      <c r="ANG113" s="316"/>
      <c r="ANH113" s="316"/>
      <c r="ANI113" s="316"/>
      <c r="ANJ113" s="316"/>
      <c r="ANK113" s="316"/>
      <c r="ANL113" s="316"/>
      <c r="ANM113" s="316"/>
      <c r="ANN113" s="316"/>
      <c r="ANO113" s="316"/>
      <c r="ANP113" s="316"/>
      <c r="ANQ113" s="316"/>
      <c r="ANR113" s="316"/>
      <c r="ANS113" s="316"/>
      <c r="ANT113" s="316"/>
      <c r="ANU113" s="316"/>
      <c r="ANV113" s="316"/>
      <c r="ANW113" s="316"/>
      <c r="ANX113" s="316"/>
      <c r="ANY113" s="316"/>
      <c r="ANZ113" s="316"/>
      <c r="AOA113" s="316"/>
      <c r="AOB113" s="316"/>
      <c r="AOC113" s="316"/>
      <c r="AOD113" s="316"/>
      <c r="AOE113" s="316"/>
      <c r="AOF113" s="316"/>
      <c r="AOG113" s="316"/>
      <c r="AOH113" s="316"/>
      <c r="AOI113" s="316"/>
      <c r="AOJ113" s="316"/>
      <c r="AOK113" s="316"/>
      <c r="AOL113" s="316"/>
      <c r="AOM113" s="316"/>
      <c r="AON113" s="316"/>
      <c r="AOO113" s="316"/>
      <c r="AOP113" s="316"/>
      <c r="AOQ113" s="316"/>
      <c r="AOR113" s="316"/>
      <c r="AOS113" s="316"/>
      <c r="AOT113" s="316"/>
      <c r="AOU113" s="316"/>
      <c r="AOV113" s="316"/>
      <c r="AOW113" s="316"/>
      <c r="AOX113" s="316"/>
      <c r="AOY113" s="316"/>
      <c r="AOZ113" s="316"/>
      <c r="APA113" s="316"/>
      <c r="APB113" s="316"/>
      <c r="APC113" s="316"/>
      <c r="APD113" s="316"/>
      <c r="APE113" s="316"/>
      <c r="APF113" s="316"/>
      <c r="APG113" s="316"/>
      <c r="APH113" s="316"/>
      <c r="API113" s="316"/>
      <c r="APJ113" s="316"/>
      <c r="APK113" s="316"/>
      <c r="APL113" s="316"/>
      <c r="APM113" s="316"/>
      <c r="APN113" s="316"/>
      <c r="APO113" s="316"/>
      <c r="APP113" s="316"/>
      <c r="APQ113" s="316"/>
      <c r="APR113" s="316"/>
      <c r="APS113" s="316"/>
      <c r="APT113" s="316"/>
      <c r="APU113" s="316"/>
      <c r="APV113" s="316"/>
      <c r="APW113" s="316"/>
      <c r="APX113" s="316"/>
      <c r="APY113" s="316"/>
      <c r="APZ113" s="316"/>
      <c r="AQA113" s="316"/>
      <c r="AQB113" s="316"/>
      <c r="AQC113" s="316"/>
      <c r="AQD113" s="316"/>
      <c r="AQE113" s="316"/>
      <c r="AQF113" s="316"/>
      <c r="AQG113" s="316"/>
      <c r="AQH113" s="316"/>
      <c r="AQI113" s="316"/>
      <c r="AQJ113" s="316"/>
      <c r="AQK113" s="316"/>
      <c r="AQL113" s="316"/>
      <c r="AQM113" s="316"/>
      <c r="AQN113" s="316"/>
      <c r="AQO113" s="316"/>
      <c r="AQP113" s="316"/>
      <c r="AQQ113" s="316"/>
      <c r="AQR113" s="316"/>
      <c r="AQS113" s="316"/>
      <c r="AQT113" s="316"/>
      <c r="AQU113" s="316"/>
      <c r="AQV113" s="316"/>
      <c r="AQW113" s="316"/>
      <c r="AQX113" s="316"/>
      <c r="AQY113" s="316"/>
      <c r="AQZ113" s="316"/>
      <c r="ARA113" s="316"/>
      <c r="ARB113" s="316"/>
      <c r="ARC113" s="316"/>
      <c r="ARD113" s="316"/>
      <c r="ARE113" s="316"/>
      <c r="ARF113" s="316"/>
      <c r="ARG113" s="316"/>
      <c r="ARH113" s="316"/>
      <c r="ARI113" s="316"/>
      <c r="ARJ113" s="316"/>
      <c r="ARK113" s="316"/>
      <c r="ARL113" s="316"/>
      <c r="ARM113" s="316"/>
      <c r="ARN113" s="316"/>
      <c r="ARO113" s="316"/>
      <c r="ARP113" s="316"/>
      <c r="ARQ113" s="316"/>
      <c r="ARR113" s="316"/>
      <c r="ARS113" s="316"/>
      <c r="ART113" s="316"/>
      <c r="ARU113" s="316"/>
      <c r="ARV113" s="316"/>
      <c r="ARW113" s="316"/>
      <c r="ARX113" s="316"/>
      <c r="ARY113" s="316"/>
      <c r="ARZ113" s="316"/>
      <c r="ASA113" s="316"/>
      <c r="ASB113" s="316"/>
      <c r="ASC113" s="316"/>
      <c r="ASD113" s="316"/>
      <c r="ASE113" s="316"/>
      <c r="ASF113" s="316"/>
      <c r="ASG113" s="316"/>
      <c r="ASH113" s="316"/>
      <c r="ASI113" s="316"/>
      <c r="ASJ113" s="316"/>
      <c r="ASK113" s="316"/>
      <c r="ASL113" s="316"/>
      <c r="ASM113" s="316"/>
      <c r="ASN113" s="316"/>
      <c r="ASO113" s="316"/>
      <c r="ASP113" s="316"/>
      <c r="ASQ113" s="316"/>
      <c r="ASR113" s="316"/>
      <c r="ASS113" s="316"/>
      <c r="AST113" s="316"/>
      <c r="ASU113" s="316"/>
      <c r="ASV113" s="316"/>
      <c r="ASW113" s="316"/>
      <c r="ASX113" s="316"/>
      <c r="ASY113" s="316"/>
      <c r="ASZ113" s="316"/>
      <c r="ATA113" s="316"/>
      <c r="ATB113" s="316"/>
      <c r="ATC113" s="316"/>
      <c r="ATD113" s="316"/>
      <c r="ATE113" s="316"/>
      <c r="ATF113" s="316"/>
      <c r="ATG113" s="316"/>
      <c r="ATH113" s="316"/>
      <c r="ATI113" s="316"/>
      <c r="ATJ113" s="316"/>
      <c r="ATK113" s="316"/>
      <c r="ATL113" s="316"/>
      <c r="ATM113" s="316"/>
      <c r="ATN113" s="316"/>
      <c r="ATO113" s="316"/>
      <c r="ATP113" s="316"/>
      <c r="ATQ113" s="316"/>
      <c r="ATR113" s="316"/>
      <c r="ATS113" s="316"/>
      <c r="ATT113" s="316"/>
      <c r="ATU113" s="316"/>
      <c r="ATV113" s="316"/>
      <c r="ATW113" s="316"/>
      <c r="ATX113" s="316"/>
      <c r="ATY113" s="316"/>
      <c r="ATZ113" s="316"/>
      <c r="AUA113" s="316"/>
      <c r="AUB113" s="316"/>
      <c r="AUC113" s="316"/>
      <c r="AUD113" s="316"/>
      <c r="AUE113" s="316"/>
      <c r="AUF113" s="316"/>
      <c r="AUG113" s="316"/>
      <c r="AUH113" s="316"/>
      <c r="AUI113" s="316"/>
      <c r="AUJ113" s="316"/>
      <c r="AUK113" s="316"/>
      <c r="AUL113" s="316"/>
      <c r="AUM113" s="316"/>
      <c r="AUN113" s="316"/>
      <c r="AUO113" s="316"/>
      <c r="AUP113" s="316"/>
      <c r="AUQ113" s="316"/>
      <c r="AUR113" s="316"/>
      <c r="AUS113" s="316"/>
      <c r="AUT113" s="316"/>
      <c r="AUU113" s="316"/>
      <c r="AUV113" s="316"/>
      <c r="AUW113" s="316"/>
      <c r="AUX113" s="316"/>
      <c r="AUY113" s="316"/>
      <c r="AUZ113" s="316"/>
      <c r="AVA113" s="316"/>
      <c r="AVB113" s="316"/>
      <c r="AVC113" s="316"/>
      <c r="AVD113" s="316"/>
      <c r="AVE113" s="316"/>
      <c r="AVF113" s="316"/>
      <c r="AVG113" s="316"/>
      <c r="AVH113" s="316"/>
      <c r="AVI113" s="316"/>
      <c r="AVJ113" s="316"/>
      <c r="AVK113" s="316"/>
      <c r="AVL113" s="316"/>
      <c r="AVM113" s="316"/>
      <c r="AVN113" s="316"/>
      <c r="AVO113" s="316"/>
      <c r="AVP113" s="316"/>
      <c r="AVQ113" s="316"/>
      <c r="AVR113" s="316"/>
      <c r="AVS113" s="316"/>
      <c r="AVT113" s="316"/>
      <c r="AVU113" s="316"/>
      <c r="AVV113" s="316"/>
      <c r="AVW113" s="316"/>
      <c r="AVX113" s="316"/>
      <c r="AVY113" s="316"/>
      <c r="AVZ113" s="316"/>
      <c r="AWA113" s="316"/>
      <c r="AWB113" s="316"/>
      <c r="AWC113" s="316"/>
      <c r="AWD113" s="316"/>
      <c r="AWE113" s="316"/>
      <c r="AWF113" s="316"/>
      <c r="AWG113" s="316"/>
      <c r="AWH113" s="316"/>
      <c r="AWI113" s="316"/>
      <c r="AWJ113" s="316"/>
      <c r="AWK113" s="316"/>
      <c r="AWL113" s="316"/>
      <c r="AWM113" s="316"/>
      <c r="AWN113" s="316"/>
      <c r="AWO113" s="316"/>
      <c r="AWP113" s="316"/>
      <c r="AWQ113" s="316"/>
      <c r="AWR113" s="316"/>
      <c r="AWS113" s="316"/>
      <c r="AWT113" s="316"/>
      <c r="AWU113" s="316"/>
      <c r="AWV113" s="316"/>
      <c r="AWW113" s="316"/>
      <c r="AWX113" s="316"/>
      <c r="AWY113" s="316"/>
      <c r="AWZ113" s="316"/>
      <c r="AXA113" s="316"/>
      <c r="AXB113" s="316"/>
      <c r="AXC113" s="316"/>
      <c r="AXD113" s="316"/>
      <c r="AXE113" s="316"/>
      <c r="AXF113" s="316"/>
      <c r="AXG113" s="316"/>
      <c r="AXH113" s="316"/>
      <c r="AXI113" s="316"/>
      <c r="AXJ113" s="316"/>
      <c r="AXK113" s="316"/>
      <c r="AXL113" s="316"/>
      <c r="AXM113" s="316"/>
      <c r="AXN113" s="316"/>
      <c r="AXO113" s="316"/>
      <c r="AXP113" s="316"/>
      <c r="AXQ113" s="316"/>
      <c r="AXR113" s="316"/>
      <c r="AXS113" s="316"/>
      <c r="AXT113" s="316"/>
      <c r="AXU113" s="316"/>
      <c r="AXV113" s="316"/>
      <c r="AXW113" s="316"/>
      <c r="AXX113" s="316"/>
      <c r="AXY113" s="316"/>
      <c r="AXZ113" s="316"/>
      <c r="AYA113" s="316"/>
      <c r="AYB113" s="316"/>
      <c r="AYC113" s="316"/>
      <c r="AYD113" s="316"/>
      <c r="AYE113" s="316"/>
      <c r="AYF113" s="316"/>
      <c r="AYG113" s="316"/>
      <c r="AYH113" s="316"/>
      <c r="AYI113" s="316"/>
      <c r="AYJ113" s="316"/>
      <c r="AYK113" s="316"/>
      <c r="AYL113" s="316"/>
      <c r="AYM113" s="316"/>
      <c r="AYN113" s="316"/>
      <c r="AYO113" s="316"/>
      <c r="AYP113" s="316"/>
      <c r="AYQ113" s="316"/>
      <c r="AYR113" s="316"/>
      <c r="AYS113" s="316"/>
      <c r="AYT113" s="316"/>
      <c r="AYU113" s="316"/>
      <c r="AYV113" s="316"/>
      <c r="AYW113" s="316"/>
      <c r="AYX113" s="316"/>
      <c r="AYY113" s="316"/>
      <c r="AYZ113" s="316"/>
      <c r="AZA113" s="316"/>
      <c r="AZB113" s="316"/>
      <c r="AZC113" s="316"/>
      <c r="AZD113" s="316"/>
      <c r="AZE113" s="316"/>
      <c r="AZF113" s="316"/>
      <c r="AZG113" s="316"/>
      <c r="AZH113" s="316"/>
      <c r="AZI113" s="316"/>
      <c r="AZJ113" s="316"/>
      <c r="AZK113" s="316"/>
      <c r="AZL113" s="316"/>
      <c r="AZM113" s="316"/>
      <c r="AZN113" s="316"/>
      <c r="AZO113" s="316"/>
      <c r="AZP113" s="316"/>
      <c r="AZQ113" s="316"/>
      <c r="AZR113" s="316"/>
      <c r="AZS113" s="316"/>
      <c r="AZT113" s="316"/>
      <c r="AZU113" s="316"/>
      <c r="AZV113" s="316"/>
      <c r="AZW113" s="316"/>
      <c r="AZX113" s="316"/>
      <c r="AZY113" s="316"/>
      <c r="AZZ113" s="316"/>
      <c r="BAA113" s="316"/>
      <c r="BAB113" s="316"/>
      <c r="BAC113" s="316"/>
      <c r="BAD113" s="316"/>
      <c r="BAE113" s="316"/>
      <c r="BAF113" s="316"/>
      <c r="BAG113" s="316"/>
      <c r="BAH113" s="316"/>
      <c r="BAI113" s="316"/>
      <c r="BAJ113" s="316"/>
      <c r="BAK113" s="316"/>
      <c r="BAL113" s="316"/>
      <c r="BAM113" s="316"/>
      <c r="BAN113" s="316"/>
      <c r="BAO113" s="316"/>
      <c r="BAP113" s="316"/>
      <c r="BAQ113" s="316"/>
      <c r="BAR113" s="316"/>
      <c r="BAS113" s="316"/>
      <c r="BAT113" s="316"/>
      <c r="BAU113" s="316"/>
      <c r="BAV113" s="316"/>
      <c r="BAW113" s="316"/>
      <c r="BAX113" s="316"/>
      <c r="BAY113" s="316"/>
      <c r="BAZ113" s="316"/>
      <c r="BBA113" s="316"/>
      <c r="BBB113" s="316"/>
      <c r="BBC113" s="316"/>
      <c r="BBD113" s="316"/>
      <c r="BBE113" s="316"/>
      <c r="BBF113" s="316"/>
      <c r="BBG113" s="316"/>
      <c r="BBH113" s="316"/>
      <c r="BBI113" s="316"/>
      <c r="BBJ113" s="316"/>
      <c r="BBK113" s="316"/>
      <c r="BBL113" s="316"/>
      <c r="BBM113" s="316"/>
      <c r="BBN113" s="316"/>
      <c r="BBO113" s="316"/>
      <c r="BBP113" s="316"/>
      <c r="BBQ113" s="316"/>
      <c r="BBR113" s="316"/>
      <c r="BBS113" s="316"/>
      <c r="BBT113" s="316"/>
      <c r="BBU113" s="316"/>
      <c r="BBV113" s="316"/>
      <c r="BBW113" s="316"/>
      <c r="BBX113" s="316"/>
      <c r="BBY113" s="316"/>
      <c r="BBZ113" s="316"/>
      <c r="BCA113" s="316"/>
      <c r="BCB113" s="316"/>
      <c r="BCC113" s="316"/>
      <c r="BCD113" s="316"/>
      <c r="BCE113" s="316"/>
      <c r="BCF113" s="316"/>
      <c r="BCG113" s="316"/>
      <c r="BCH113" s="316"/>
      <c r="BCI113" s="316"/>
      <c r="BCJ113" s="316"/>
      <c r="BCK113" s="316"/>
      <c r="BCL113" s="316"/>
      <c r="BCM113" s="316"/>
      <c r="BCN113" s="316"/>
      <c r="BCO113" s="316"/>
      <c r="BCP113" s="316"/>
      <c r="BCQ113" s="316"/>
      <c r="BCR113" s="316"/>
      <c r="BCS113" s="316"/>
      <c r="BCT113" s="316"/>
      <c r="BCU113" s="316"/>
      <c r="BCV113" s="316"/>
      <c r="BCW113" s="316"/>
      <c r="BCX113" s="316"/>
      <c r="BCY113" s="316"/>
      <c r="BCZ113" s="316"/>
      <c r="BDA113" s="316"/>
      <c r="BDB113" s="316"/>
      <c r="BDC113" s="316"/>
      <c r="BDD113" s="316"/>
      <c r="BDE113" s="316"/>
      <c r="BDF113" s="316"/>
      <c r="BDG113" s="316"/>
      <c r="BDH113" s="316"/>
      <c r="BDI113" s="316"/>
      <c r="BDJ113" s="316"/>
      <c r="BDK113" s="316"/>
      <c r="BDL113" s="316"/>
      <c r="BDM113" s="316"/>
      <c r="BDN113" s="316"/>
      <c r="BDO113" s="316"/>
      <c r="BDP113" s="316"/>
      <c r="BDQ113" s="316"/>
      <c r="BDR113" s="316"/>
      <c r="BDS113" s="316"/>
      <c r="BDT113" s="316"/>
      <c r="BDU113" s="316"/>
      <c r="BDV113" s="316"/>
      <c r="BDW113" s="316"/>
      <c r="BDX113" s="316"/>
      <c r="BDY113" s="316"/>
      <c r="BDZ113" s="316"/>
      <c r="BEA113" s="316"/>
      <c r="BEB113" s="316"/>
      <c r="BEC113" s="316"/>
      <c r="BED113" s="316"/>
      <c r="BEE113" s="316"/>
      <c r="BEF113" s="316"/>
      <c r="BEG113" s="316"/>
      <c r="BEH113" s="316"/>
      <c r="BEI113" s="316"/>
      <c r="BEJ113" s="316"/>
      <c r="BEK113" s="316"/>
      <c r="BEL113" s="316"/>
      <c r="BEM113" s="316"/>
      <c r="BEN113" s="316"/>
      <c r="BEO113" s="316"/>
      <c r="BEP113" s="316"/>
      <c r="BEQ113" s="316"/>
      <c r="BER113" s="316"/>
      <c r="BES113" s="316"/>
      <c r="BET113" s="316"/>
      <c r="BEU113" s="316"/>
      <c r="BEV113" s="316"/>
      <c r="BEW113" s="316"/>
      <c r="BEX113" s="316"/>
      <c r="BEY113" s="316"/>
      <c r="BEZ113" s="316"/>
      <c r="BFA113" s="316"/>
      <c r="BFB113" s="316"/>
      <c r="BFC113" s="316"/>
      <c r="BFD113" s="316"/>
      <c r="BFE113" s="316"/>
      <c r="BFF113" s="316"/>
      <c r="BFG113" s="316"/>
      <c r="BFH113" s="316"/>
      <c r="BFI113" s="316"/>
      <c r="BFJ113" s="316"/>
      <c r="BFK113" s="316"/>
      <c r="BFL113" s="316"/>
      <c r="BFM113" s="316"/>
      <c r="BFN113" s="316"/>
      <c r="BFO113" s="316"/>
      <c r="BFP113" s="316"/>
      <c r="BFQ113" s="316"/>
      <c r="BFR113" s="316"/>
      <c r="BFS113" s="316"/>
      <c r="BFT113" s="316"/>
      <c r="BFU113" s="316"/>
      <c r="BFV113" s="316"/>
      <c r="BFW113" s="316"/>
      <c r="BFX113" s="316"/>
      <c r="BFY113" s="316"/>
      <c r="BFZ113" s="316"/>
      <c r="BGA113" s="316"/>
      <c r="BGB113" s="316"/>
      <c r="BGC113" s="316"/>
      <c r="BGD113" s="316"/>
      <c r="BGE113" s="316"/>
      <c r="BGF113" s="316"/>
      <c r="BGG113" s="316"/>
      <c r="BGH113" s="316"/>
      <c r="BGI113" s="316"/>
      <c r="BGJ113" s="316"/>
      <c r="BGK113" s="316"/>
      <c r="BGL113" s="316"/>
      <c r="BGM113" s="316"/>
      <c r="BGN113" s="316"/>
      <c r="BGO113" s="316"/>
      <c r="BGP113" s="316"/>
      <c r="BGQ113" s="316"/>
      <c r="BGR113" s="316"/>
      <c r="BGS113" s="316"/>
      <c r="BGT113" s="316"/>
      <c r="BGU113" s="316"/>
      <c r="BGV113" s="316"/>
      <c r="BGW113" s="316"/>
      <c r="BGX113" s="316"/>
      <c r="BGY113" s="316"/>
      <c r="BGZ113" s="316"/>
      <c r="BHA113" s="316"/>
      <c r="BHB113" s="316"/>
      <c r="BHC113" s="316"/>
      <c r="BHD113" s="316"/>
      <c r="BHE113" s="316"/>
      <c r="BHF113" s="316"/>
      <c r="BHG113" s="316"/>
      <c r="BHH113" s="316"/>
      <c r="BHI113" s="316"/>
      <c r="BHJ113" s="316"/>
      <c r="BHK113" s="316"/>
      <c r="BHL113" s="316"/>
      <c r="BHM113" s="316"/>
      <c r="BHN113" s="316"/>
      <c r="BHO113" s="316"/>
      <c r="BHP113" s="316"/>
      <c r="BHQ113" s="316"/>
      <c r="BHR113" s="316"/>
      <c r="BHS113" s="316"/>
      <c r="BHT113" s="316"/>
      <c r="BHU113" s="316"/>
      <c r="BHV113" s="316"/>
      <c r="BHW113" s="316"/>
      <c r="BHX113" s="316"/>
      <c r="BHY113" s="316"/>
      <c r="BHZ113" s="316"/>
      <c r="BIA113" s="316"/>
      <c r="BIB113" s="316"/>
      <c r="BIC113" s="316"/>
      <c r="BID113" s="316"/>
      <c r="BIE113" s="316"/>
      <c r="BIF113" s="316"/>
      <c r="BIG113" s="316"/>
      <c r="BIH113" s="316"/>
      <c r="BII113" s="316"/>
      <c r="BIJ113" s="316"/>
      <c r="BIK113" s="316"/>
      <c r="BIL113" s="316"/>
      <c r="BIM113" s="316"/>
      <c r="BIN113" s="316"/>
      <c r="BIO113" s="316"/>
      <c r="BIP113" s="316"/>
      <c r="BIQ113" s="316"/>
      <c r="BIR113" s="316"/>
      <c r="BIS113" s="316"/>
      <c r="BIT113" s="316"/>
      <c r="BIU113" s="316"/>
      <c r="BIV113" s="316"/>
      <c r="BIW113" s="316"/>
      <c r="BIX113" s="316"/>
      <c r="BIY113" s="316"/>
      <c r="BIZ113" s="316"/>
      <c r="BJA113" s="316"/>
      <c r="BJB113" s="316"/>
      <c r="BJC113" s="316"/>
      <c r="BJD113" s="316"/>
      <c r="BJE113" s="316"/>
      <c r="BJF113" s="316"/>
      <c r="BJG113" s="316"/>
      <c r="BJH113" s="316"/>
      <c r="BJI113" s="316"/>
      <c r="BJJ113" s="316"/>
      <c r="BJK113" s="316"/>
      <c r="BJL113" s="316"/>
      <c r="BJM113" s="316"/>
      <c r="BJN113" s="316"/>
      <c r="BJO113" s="316"/>
      <c r="BJP113" s="316"/>
      <c r="BJQ113" s="316"/>
      <c r="BJR113" s="316"/>
      <c r="BJS113" s="316"/>
      <c r="BJT113" s="316"/>
      <c r="BJU113" s="316"/>
      <c r="BJV113" s="316"/>
      <c r="BJW113" s="316"/>
      <c r="BJX113" s="316"/>
      <c r="BJY113" s="316"/>
      <c r="BJZ113" s="316"/>
      <c r="BKA113" s="316"/>
      <c r="BKB113" s="316"/>
      <c r="BKC113" s="316"/>
      <c r="BKD113" s="316"/>
      <c r="BKE113" s="316"/>
      <c r="BKF113" s="316"/>
      <c r="BKG113" s="316"/>
      <c r="BKH113" s="316"/>
      <c r="BKI113" s="316"/>
      <c r="BKJ113" s="316"/>
      <c r="BKK113" s="316"/>
      <c r="BKL113" s="316"/>
      <c r="BKM113" s="316"/>
      <c r="BKN113" s="316"/>
      <c r="BKO113" s="316"/>
      <c r="BKP113" s="316"/>
      <c r="BKQ113" s="316"/>
      <c r="BKR113" s="316"/>
      <c r="BKS113" s="316"/>
      <c r="BKT113" s="316"/>
      <c r="BKU113" s="316"/>
      <c r="BKV113" s="316"/>
      <c r="BKW113" s="316"/>
      <c r="BKX113" s="316"/>
      <c r="BKY113" s="316"/>
      <c r="BKZ113" s="316"/>
      <c r="BLA113" s="316"/>
      <c r="BLB113" s="316"/>
      <c r="BLC113" s="316"/>
      <c r="BLD113" s="316"/>
      <c r="BLE113" s="316"/>
      <c r="BLF113" s="316"/>
      <c r="BLG113" s="316"/>
      <c r="BLH113" s="316"/>
      <c r="BLI113" s="316"/>
      <c r="BLJ113" s="316"/>
      <c r="BLK113" s="316"/>
      <c r="BLL113" s="316"/>
      <c r="BLM113" s="316"/>
      <c r="BLN113" s="316"/>
      <c r="BLO113" s="316"/>
      <c r="BLP113" s="316"/>
      <c r="BLQ113" s="316"/>
      <c r="BLR113" s="316"/>
      <c r="BLS113" s="316"/>
      <c r="BLT113" s="316"/>
      <c r="BLU113" s="316"/>
      <c r="BLV113" s="316"/>
      <c r="BLW113" s="316"/>
      <c r="BLX113" s="316"/>
      <c r="BLY113" s="316"/>
      <c r="BLZ113" s="316"/>
      <c r="BMA113" s="316"/>
      <c r="BMB113" s="316"/>
      <c r="BMC113" s="316"/>
      <c r="BMD113" s="316"/>
      <c r="BME113" s="316"/>
      <c r="BMF113" s="316"/>
      <c r="BMG113" s="316"/>
      <c r="BMH113" s="316"/>
      <c r="BMI113" s="316"/>
      <c r="BMJ113" s="316"/>
      <c r="BMK113" s="316"/>
      <c r="BML113" s="316"/>
      <c r="BMM113" s="316"/>
      <c r="BMN113" s="316"/>
      <c r="BMO113" s="316"/>
      <c r="BMP113" s="316"/>
      <c r="BMQ113" s="316"/>
      <c r="BMR113" s="316"/>
      <c r="BMS113" s="316"/>
      <c r="BMT113" s="316"/>
      <c r="BMU113" s="316"/>
      <c r="BMV113" s="316"/>
      <c r="BMW113" s="316"/>
      <c r="BMX113" s="316"/>
      <c r="BMY113" s="316"/>
      <c r="BMZ113" s="316"/>
      <c r="BNA113" s="316"/>
      <c r="BNB113" s="316"/>
      <c r="BNC113" s="316"/>
      <c r="BND113" s="316"/>
      <c r="BNE113" s="316"/>
      <c r="BNF113" s="316"/>
      <c r="BNG113" s="316"/>
      <c r="BNH113" s="316"/>
      <c r="BNI113" s="316"/>
      <c r="BNJ113" s="316"/>
      <c r="BNK113" s="316"/>
      <c r="BNL113" s="316"/>
      <c r="BNM113" s="316"/>
      <c r="BNN113" s="316"/>
      <c r="BNO113" s="316"/>
      <c r="BNP113" s="316"/>
      <c r="BNQ113" s="316"/>
      <c r="BNR113" s="316"/>
      <c r="BNS113" s="316"/>
      <c r="BNT113" s="316"/>
      <c r="BNU113" s="316"/>
      <c r="BNV113" s="316"/>
      <c r="BNW113" s="316"/>
      <c r="BNX113" s="316"/>
      <c r="BNY113" s="316"/>
      <c r="BNZ113" s="316"/>
      <c r="BOA113" s="316"/>
      <c r="BOB113" s="316"/>
      <c r="BOC113" s="316"/>
      <c r="BOD113" s="316"/>
      <c r="BOE113" s="316"/>
      <c r="BOF113" s="316"/>
      <c r="BOG113" s="316"/>
      <c r="BOH113" s="316"/>
      <c r="BOI113" s="316"/>
      <c r="BOJ113" s="316"/>
      <c r="BOK113" s="316"/>
      <c r="BOL113" s="316"/>
      <c r="BOM113" s="316"/>
      <c r="BON113" s="316"/>
      <c r="BOO113" s="316"/>
      <c r="BOP113" s="316"/>
      <c r="BOQ113" s="316"/>
      <c r="BOR113" s="316"/>
      <c r="BOS113" s="316"/>
      <c r="BOT113" s="316"/>
      <c r="BOU113" s="316"/>
      <c r="BOV113" s="316"/>
      <c r="BOW113" s="316"/>
      <c r="BOX113" s="316"/>
      <c r="BOY113" s="316"/>
      <c r="BOZ113" s="316"/>
      <c r="BPA113" s="316"/>
      <c r="BPB113" s="316"/>
      <c r="BPC113" s="316"/>
      <c r="BPD113" s="316"/>
      <c r="BPE113" s="316"/>
      <c r="BPF113" s="316"/>
      <c r="BPG113" s="316"/>
      <c r="BPH113" s="316"/>
      <c r="BPI113" s="316"/>
      <c r="BPJ113" s="316"/>
      <c r="BPK113" s="316"/>
      <c r="BPL113" s="316"/>
      <c r="BPM113" s="316"/>
      <c r="BPN113" s="316"/>
      <c r="BPO113" s="316"/>
      <c r="BPP113" s="316"/>
      <c r="BPQ113" s="316"/>
      <c r="BPR113" s="316"/>
      <c r="BPS113" s="316"/>
      <c r="BPT113" s="316"/>
      <c r="BPU113" s="316"/>
      <c r="BPV113" s="316"/>
      <c r="BPW113" s="316"/>
      <c r="BPX113" s="316"/>
      <c r="BPY113" s="316"/>
      <c r="BPZ113" s="316"/>
      <c r="BQA113" s="316"/>
      <c r="BQB113" s="316"/>
      <c r="BQC113" s="316"/>
      <c r="BQD113" s="316"/>
      <c r="BQE113" s="316"/>
      <c r="BQF113" s="316"/>
      <c r="BQG113" s="316"/>
      <c r="BQH113" s="316"/>
      <c r="BQI113" s="316"/>
      <c r="BQJ113" s="316"/>
      <c r="BQK113" s="316"/>
      <c r="BQL113" s="316"/>
      <c r="BQM113" s="316"/>
      <c r="BQN113" s="316"/>
      <c r="BQO113" s="316"/>
      <c r="BQP113" s="316"/>
      <c r="BQQ113" s="316"/>
      <c r="BQR113" s="316"/>
      <c r="BQS113" s="316"/>
      <c r="BQT113" s="316"/>
      <c r="BQU113" s="316"/>
      <c r="BQV113" s="316"/>
      <c r="BQW113" s="316"/>
      <c r="BQX113" s="316"/>
      <c r="BQY113" s="316"/>
      <c r="BQZ113" s="316"/>
      <c r="BRA113" s="316"/>
      <c r="BRB113" s="316"/>
      <c r="BRC113" s="316"/>
      <c r="BRD113" s="316"/>
      <c r="BRE113" s="316"/>
      <c r="BRF113" s="316"/>
      <c r="BRG113" s="316"/>
      <c r="BRH113" s="316"/>
      <c r="BRI113" s="316"/>
      <c r="BRJ113" s="316"/>
      <c r="BRK113" s="316"/>
      <c r="BRL113" s="316"/>
      <c r="BRM113" s="316"/>
      <c r="BRN113" s="316"/>
      <c r="BRO113" s="316"/>
      <c r="BRP113" s="316"/>
      <c r="BRQ113" s="316"/>
      <c r="BRR113" s="316"/>
      <c r="BRS113" s="316"/>
      <c r="BRT113" s="316"/>
      <c r="BRU113" s="316"/>
      <c r="BRV113" s="316"/>
      <c r="BRW113" s="316"/>
      <c r="BRX113" s="316"/>
      <c r="BRY113" s="316"/>
      <c r="BRZ113" s="316"/>
      <c r="BSA113" s="316"/>
      <c r="BSB113" s="316"/>
      <c r="BSC113" s="316"/>
      <c r="BSD113" s="316"/>
      <c r="BSE113" s="316"/>
      <c r="BSF113" s="316"/>
      <c r="BSG113" s="316"/>
      <c r="BSH113" s="316"/>
      <c r="BSI113" s="316"/>
      <c r="BSJ113" s="316"/>
      <c r="BSK113" s="316"/>
      <c r="BSL113" s="316"/>
      <c r="BSM113" s="316"/>
      <c r="BSN113" s="316"/>
      <c r="BSO113" s="316"/>
      <c r="BSP113" s="316"/>
      <c r="BSQ113" s="316"/>
      <c r="BSR113" s="316"/>
      <c r="BSS113" s="316"/>
      <c r="BST113" s="316"/>
      <c r="BSU113" s="316"/>
      <c r="BSV113" s="316"/>
      <c r="BSW113" s="316"/>
      <c r="BSX113" s="316"/>
      <c r="BSY113" s="316"/>
      <c r="BSZ113" s="316"/>
      <c r="BTA113" s="316"/>
      <c r="BTB113" s="316"/>
      <c r="BTC113" s="316"/>
      <c r="BTD113" s="316"/>
      <c r="BTE113" s="316"/>
      <c r="BTF113" s="316"/>
      <c r="BTG113" s="316"/>
      <c r="BTH113" s="316"/>
      <c r="BTI113" s="316"/>
      <c r="BTJ113" s="316"/>
      <c r="BTK113" s="316"/>
      <c r="BTL113" s="316"/>
      <c r="BTM113" s="316"/>
      <c r="BTN113" s="316"/>
      <c r="BTO113" s="316"/>
      <c r="BTP113" s="316"/>
      <c r="BTQ113" s="316"/>
      <c r="BTR113" s="316"/>
      <c r="BTS113" s="316"/>
      <c r="BTT113" s="316"/>
      <c r="BTU113" s="316"/>
      <c r="BTV113" s="316"/>
      <c r="BTW113" s="316"/>
      <c r="BTX113" s="316"/>
      <c r="BTY113" s="316"/>
      <c r="BTZ113" s="316"/>
      <c r="BUA113" s="316"/>
      <c r="BUB113" s="316"/>
      <c r="BUC113" s="316"/>
      <c r="BUD113" s="316"/>
      <c r="BUE113" s="316"/>
      <c r="BUF113" s="316"/>
      <c r="BUG113" s="316"/>
      <c r="BUH113" s="316"/>
      <c r="BUI113" s="316"/>
      <c r="BUJ113" s="316"/>
      <c r="BUK113" s="316"/>
      <c r="BUL113" s="316"/>
      <c r="BUM113" s="316"/>
      <c r="BUN113" s="316"/>
      <c r="BUO113" s="316"/>
      <c r="BUP113" s="316"/>
      <c r="BUQ113" s="316"/>
      <c r="BUR113" s="316"/>
      <c r="BUS113" s="316"/>
      <c r="BUT113" s="316"/>
      <c r="BUU113" s="316"/>
      <c r="BUV113" s="316"/>
      <c r="BUW113" s="316"/>
      <c r="BUX113" s="316"/>
      <c r="BUY113" s="316"/>
      <c r="BUZ113" s="316"/>
      <c r="BVA113" s="316"/>
      <c r="BVB113" s="316"/>
      <c r="BVC113" s="316"/>
      <c r="BVD113" s="316"/>
      <c r="BVE113" s="316"/>
      <c r="BVF113" s="316"/>
      <c r="BVG113" s="316"/>
      <c r="BVH113" s="316"/>
      <c r="BVI113" s="316"/>
      <c r="BVJ113" s="316"/>
      <c r="BVK113" s="316"/>
      <c r="BVL113" s="316"/>
      <c r="BVM113" s="316"/>
      <c r="BVN113" s="316"/>
      <c r="BVO113" s="316"/>
      <c r="BVP113" s="316"/>
      <c r="BVQ113" s="316"/>
      <c r="BVR113" s="316"/>
      <c r="BVS113" s="316"/>
      <c r="BVT113" s="316"/>
      <c r="BVU113" s="316"/>
      <c r="BVV113" s="316"/>
      <c r="BVW113" s="316"/>
      <c r="BVX113" s="316"/>
      <c r="BVY113" s="316"/>
      <c r="BVZ113" s="316"/>
      <c r="BWA113" s="316"/>
      <c r="BWB113" s="316"/>
      <c r="BWC113" s="316"/>
      <c r="BWD113" s="316"/>
      <c r="BWE113" s="316"/>
      <c r="BWF113" s="316"/>
      <c r="BWG113" s="316"/>
      <c r="BWH113" s="316"/>
      <c r="BWI113" s="316"/>
      <c r="BWJ113" s="316"/>
      <c r="BWK113" s="316"/>
      <c r="BWL113" s="316"/>
      <c r="BWM113" s="316"/>
      <c r="BWN113" s="316"/>
      <c r="BWO113" s="316"/>
      <c r="BWP113" s="316"/>
      <c r="BWQ113" s="316"/>
      <c r="BWR113" s="316"/>
      <c r="BWS113" s="316"/>
      <c r="BWT113" s="316"/>
      <c r="BWU113" s="316"/>
      <c r="BWV113" s="316"/>
      <c r="BWW113" s="316"/>
      <c r="BWX113" s="316"/>
      <c r="BWY113" s="316"/>
      <c r="BWZ113" s="316"/>
      <c r="BXA113" s="316"/>
      <c r="BXB113" s="316"/>
      <c r="BXC113" s="316"/>
      <c r="BXD113" s="316"/>
      <c r="BXE113" s="316"/>
      <c r="BXF113" s="316"/>
      <c r="BXG113" s="316"/>
      <c r="BXH113" s="316"/>
      <c r="BXI113" s="316"/>
      <c r="BXJ113" s="316"/>
      <c r="BXK113" s="316"/>
      <c r="BXL113" s="316"/>
      <c r="BXM113" s="316"/>
      <c r="BXN113" s="316"/>
      <c r="BXO113" s="316"/>
      <c r="BXP113" s="316"/>
      <c r="BXQ113" s="316"/>
      <c r="BXR113" s="316"/>
      <c r="BXS113" s="316"/>
      <c r="BXT113" s="316"/>
      <c r="BXU113" s="316"/>
      <c r="BXV113" s="316"/>
      <c r="BXW113" s="316"/>
      <c r="BXX113" s="316"/>
      <c r="BXY113" s="316"/>
      <c r="BXZ113" s="316"/>
      <c r="BYA113" s="316"/>
      <c r="BYB113" s="316"/>
      <c r="BYC113" s="316"/>
      <c r="BYD113" s="316"/>
      <c r="BYE113" s="316"/>
      <c r="BYF113" s="316"/>
      <c r="BYG113" s="316"/>
      <c r="BYH113" s="316"/>
      <c r="BYI113" s="316"/>
      <c r="BYJ113" s="316"/>
      <c r="BYK113" s="2"/>
    </row>
    <row r="114" spans="1:2013" x14ac:dyDescent="0.35">
      <c r="A114" s="99"/>
      <c r="B114" s="99"/>
      <c r="C114" s="13"/>
      <c r="D114" s="99"/>
      <c r="E114" s="99"/>
      <c r="F114" s="315"/>
      <c r="G114" s="316"/>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c r="AD114" s="316"/>
      <c r="AE114" s="316"/>
      <c r="AF114" s="316"/>
      <c r="AG114" s="316"/>
      <c r="AH114" s="316"/>
      <c r="AI114" s="316"/>
      <c r="AJ114" s="316"/>
      <c r="AK114" s="316"/>
      <c r="AL114" s="316"/>
      <c r="AM114" s="316"/>
      <c r="AN114" s="316"/>
      <c r="AO114" s="316"/>
      <c r="AP114" s="316"/>
      <c r="AQ114" s="316"/>
      <c r="AR114" s="316"/>
      <c r="AS114" s="316"/>
      <c r="AT114" s="316"/>
      <c r="AU114" s="316"/>
      <c r="AV114" s="316"/>
      <c r="AW114" s="316"/>
      <c r="AX114" s="316"/>
      <c r="AY114" s="316"/>
      <c r="AZ114" s="316"/>
      <c r="BA114" s="316"/>
      <c r="BB114" s="316"/>
      <c r="BC114" s="316"/>
      <c r="BD114" s="316"/>
      <c r="BE114" s="316"/>
      <c r="BF114" s="316"/>
      <c r="BG114" s="316"/>
      <c r="BH114" s="316"/>
      <c r="BI114" s="316"/>
      <c r="BJ114" s="316"/>
      <c r="BK114" s="316"/>
      <c r="BL114" s="316"/>
      <c r="BM114" s="316"/>
      <c r="BN114" s="316"/>
      <c r="BO114" s="316"/>
      <c r="BP114" s="316"/>
      <c r="BQ114" s="316"/>
      <c r="BR114" s="316"/>
      <c r="BS114" s="316"/>
      <c r="BT114" s="316"/>
      <c r="BU114" s="316"/>
      <c r="BV114" s="316"/>
      <c r="BW114" s="316"/>
      <c r="BX114" s="316"/>
      <c r="BY114" s="316"/>
      <c r="BZ114" s="316"/>
      <c r="CA114" s="316"/>
      <c r="CB114" s="316"/>
      <c r="CC114" s="316"/>
      <c r="CD114" s="316"/>
      <c r="CE114" s="316"/>
      <c r="CF114" s="316"/>
      <c r="CG114" s="316"/>
      <c r="CH114" s="316"/>
      <c r="CI114" s="316"/>
      <c r="CJ114" s="316"/>
      <c r="CK114" s="316"/>
      <c r="CL114" s="316"/>
      <c r="CM114" s="316"/>
      <c r="CN114" s="316"/>
      <c r="CO114" s="316"/>
      <c r="CP114" s="316"/>
      <c r="CQ114" s="316"/>
      <c r="CR114" s="316"/>
      <c r="CS114" s="316"/>
      <c r="CT114" s="316"/>
      <c r="CU114" s="316"/>
      <c r="CV114" s="316"/>
      <c r="CW114" s="316"/>
      <c r="CX114" s="316"/>
      <c r="CY114" s="316"/>
      <c r="CZ114" s="316"/>
      <c r="DA114" s="316"/>
      <c r="DB114" s="316"/>
      <c r="DC114" s="316"/>
      <c r="DD114" s="316"/>
      <c r="DE114" s="316"/>
      <c r="DF114" s="316"/>
      <c r="DG114" s="316"/>
      <c r="DH114" s="316"/>
      <c r="DI114" s="316"/>
      <c r="DJ114" s="316"/>
      <c r="DK114" s="316"/>
      <c r="DL114" s="316"/>
      <c r="DM114" s="316"/>
      <c r="DN114" s="316"/>
      <c r="DO114" s="316"/>
      <c r="DP114" s="316"/>
      <c r="DQ114" s="316"/>
      <c r="DR114" s="316"/>
      <c r="DS114" s="316"/>
      <c r="DT114" s="316"/>
      <c r="DU114" s="316"/>
      <c r="DV114" s="316"/>
      <c r="DW114" s="316"/>
      <c r="DX114" s="316"/>
      <c r="DY114" s="316"/>
      <c r="DZ114" s="316"/>
      <c r="EA114" s="316"/>
      <c r="EB114" s="316"/>
      <c r="EC114" s="316"/>
      <c r="ED114" s="316"/>
      <c r="EE114" s="316"/>
      <c r="EF114" s="316"/>
      <c r="EG114" s="316"/>
      <c r="EH114" s="316"/>
      <c r="EI114" s="316"/>
      <c r="EJ114" s="316"/>
      <c r="EK114" s="316"/>
      <c r="EL114" s="316"/>
      <c r="EM114" s="316"/>
      <c r="EN114" s="316"/>
      <c r="EO114" s="316"/>
      <c r="EP114" s="316"/>
      <c r="EQ114" s="316"/>
      <c r="ER114" s="316"/>
      <c r="ES114" s="316"/>
      <c r="ET114" s="316"/>
      <c r="EU114" s="316"/>
      <c r="EV114" s="316"/>
      <c r="EW114" s="316"/>
      <c r="EX114" s="316"/>
      <c r="EY114" s="316"/>
      <c r="EZ114" s="316"/>
      <c r="FA114" s="316"/>
      <c r="FB114" s="316"/>
      <c r="FC114" s="316"/>
      <c r="FD114" s="316"/>
      <c r="FE114" s="316"/>
      <c r="FF114" s="316"/>
      <c r="FG114" s="316"/>
      <c r="FH114" s="316"/>
      <c r="FI114" s="316"/>
      <c r="FJ114" s="316"/>
      <c r="FK114" s="316"/>
      <c r="FL114" s="316"/>
      <c r="FM114" s="316"/>
      <c r="FN114" s="316"/>
      <c r="FO114" s="316"/>
      <c r="FP114" s="316"/>
      <c r="FQ114" s="316"/>
      <c r="FR114" s="316"/>
      <c r="FS114" s="316"/>
      <c r="FT114" s="316"/>
      <c r="FU114" s="316"/>
      <c r="FV114" s="316"/>
      <c r="FW114" s="316"/>
      <c r="FX114" s="316"/>
      <c r="FY114" s="316"/>
      <c r="FZ114" s="316"/>
      <c r="GA114" s="316"/>
      <c r="GB114" s="316"/>
      <c r="GC114" s="316"/>
      <c r="GD114" s="316"/>
      <c r="GE114" s="316"/>
      <c r="GF114" s="316"/>
      <c r="GG114" s="316"/>
      <c r="GH114" s="316"/>
      <c r="GI114" s="316"/>
      <c r="GJ114" s="316"/>
      <c r="GK114" s="316"/>
      <c r="GL114" s="316"/>
      <c r="GM114" s="316"/>
      <c r="GN114" s="316"/>
      <c r="GO114" s="316"/>
      <c r="GP114" s="316"/>
      <c r="GQ114" s="316"/>
      <c r="GR114" s="316"/>
      <c r="GS114" s="316"/>
      <c r="GT114" s="316"/>
      <c r="GU114" s="316"/>
      <c r="GV114" s="316"/>
      <c r="GW114" s="316"/>
      <c r="GX114" s="316"/>
      <c r="GY114" s="316"/>
      <c r="GZ114" s="316"/>
      <c r="HA114" s="316"/>
      <c r="HB114" s="316"/>
      <c r="HC114" s="316"/>
      <c r="HD114" s="316"/>
      <c r="HE114" s="316"/>
      <c r="HF114" s="316"/>
      <c r="HG114" s="316"/>
      <c r="HH114" s="316"/>
      <c r="HI114" s="316"/>
      <c r="HJ114" s="316"/>
      <c r="HK114" s="316"/>
      <c r="HL114" s="316"/>
      <c r="HM114" s="316"/>
      <c r="HN114" s="316"/>
      <c r="HO114" s="316"/>
      <c r="HP114" s="316"/>
      <c r="HQ114" s="316"/>
      <c r="HR114" s="316"/>
      <c r="HS114" s="316"/>
      <c r="HT114" s="316"/>
      <c r="HU114" s="316"/>
      <c r="HV114" s="316"/>
      <c r="HW114" s="316"/>
      <c r="HX114" s="316"/>
      <c r="HY114" s="316"/>
      <c r="HZ114" s="316"/>
      <c r="IA114" s="316"/>
      <c r="IB114" s="316"/>
      <c r="IC114" s="316"/>
      <c r="ID114" s="316"/>
      <c r="IE114" s="316"/>
      <c r="IF114" s="316"/>
      <c r="IG114" s="316"/>
      <c r="IH114" s="316"/>
      <c r="II114" s="316"/>
      <c r="IJ114" s="316"/>
      <c r="IK114" s="316"/>
      <c r="IL114" s="316"/>
      <c r="IM114" s="316"/>
      <c r="IN114" s="316"/>
      <c r="IO114" s="316"/>
      <c r="IP114" s="316"/>
      <c r="IQ114" s="316"/>
      <c r="IR114" s="316"/>
      <c r="IS114" s="316"/>
      <c r="IT114" s="316"/>
      <c r="IU114" s="316"/>
      <c r="IV114" s="316"/>
      <c r="IW114" s="316"/>
      <c r="IX114" s="316"/>
      <c r="IY114" s="316"/>
      <c r="IZ114" s="316"/>
      <c r="JA114" s="316"/>
      <c r="JB114" s="316"/>
      <c r="JC114" s="316"/>
      <c r="JD114" s="316"/>
      <c r="JE114" s="316"/>
      <c r="JF114" s="316"/>
      <c r="JG114" s="316"/>
      <c r="JH114" s="316"/>
      <c r="JI114" s="316"/>
      <c r="JJ114" s="316"/>
      <c r="JK114" s="316"/>
      <c r="JL114" s="316"/>
      <c r="JM114" s="316"/>
      <c r="JN114" s="316"/>
      <c r="JO114" s="316"/>
      <c r="JP114" s="316"/>
      <c r="JQ114" s="316"/>
      <c r="JR114" s="316"/>
      <c r="JS114" s="316"/>
      <c r="JT114" s="316"/>
      <c r="JU114" s="316"/>
      <c r="JV114" s="316"/>
      <c r="JW114" s="316"/>
      <c r="JX114" s="316"/>
      <c r="JY114" s="316"/>
      <c r="JZ114" s="316"/>
      <c r="KA114" s="316"/>
      <c r="KB114" s="316"/>
      <c r="KC114" s="316"/>
      <c r="KD114" s="316"/>
      <c r="KE114" s="316"/>
      <c r="KF114" s="316"/>
      <c r="KG114" s="316"/>
      <c r="KH114" s="316"/>
      <c r="KI114" s="316"/>
      <c r="KJ114" s="316"/>
      <c r="KK114" s="316"/>
      <c r="KL114" s="316"/>
      <c r="KM114" s="316"/>
      <c r="KN114" s="316"/>
      <c r="KO114" s="316"/>
      <c r="KP114" s="316"/>
      <c r="KQ114" s="316"/>
      <c r="KR114" s="316"/>
      <c r="KS114" s="316"/>
      <c r="KT114" s="316"/>
      <c r="KU114" s="316"/>
      <c r="KV114" s="316"/>
      <c r="KW114" s="316"/>
      <c r="KX114" s="316"/>
      <c r="KY114" s="316"/>
      <c r="KZ114" s="316"/>
      <c r="LA114" s="316"/>
      <c r="LB114" s="316"/>
      <c r="LC114" s="316"/>
      <c r="LD114" s="316"/>
      <c r="LE114" s="316"/>
      <c r="LF114" s="316"/>
      <c r="LG114" s="316"/>
      <c r="LH114" s="316"/>
      <c r="LI114" s="316"/>
      <c r="LJ114" s="316"/>
      <c r="LK114" s="316"/>
      <c r="LL114" s="316"/>
      <c r="LM114" s="316"/>
      <c r="LN114" s="316"/>
      <c r="LO114" s="316"/>
      <c r="LP114" s="316"/>
      <c r="LQ114" s="316"/>
      <c r="LR114" s="316"/>
      <c r="LS114" s="316"/>
      <c r="LT114" s="316"/>
      <c r="LU114" s="316"/>
      <c r="LV114" s="316"/>
      <c r="LW114" s="316"/>
      <c r="LX114" s="316"/>
      <c r="LY114" s="316"/>
      <c r="LZ114" s="316"/>
      <c r="MA114" s="316"/>
      <c r="MB114" s="316"/>
      <c r="MC114" s="316"/>
      <c r="MD114" s="316"/>
      <c r="ME114" s="316"/>
      <c r="MF114" s="316"/>
      <c r="MG114" s="316"/>
      <c r="MH114" s="316"/>
      <c r="MI114" s="316"/>
      <c r="MJ114" s="316"/>
      <c r="MK114" s="316"/>
      <c r="ML114" s="316"/>
      <c r="MM114" s="316"/>
      <c r="MN114" s="316"/>
      <c r="MO114" s="316"/>
      <c r="MP114" s="316"/>
      <c r="MQ114" s="316"/>
      <c r="MR114" s="316"/>
      <c r="MS114" s="316"/>
      <c r="MT114" s="316"/>
      <c r="MU114" s="316"/>
      <c r="MV114" s="316"/>
      <c r="MW114" s="316"/>
      <c r="MX114" s="316"/>
      <c r="MY114" s="316"/>
      <c r="MZ114" s="316"/>
      <c r="NA114" s="316"/>
      <c r="NB114" s="316"/>
      <c r="NC114" s="316"/>
      <c r="ND114" s="316"/>
      <c r="NE114" s="316"/>
      <c r="NF114" s="316"/>
      <c r="NG114" s="316"/>
      <c r="NH114" s="316"/>
      <c r="NI114" s="316"/>
      <c r="NJ114" s="316"/>
      <c r="NK114" s="316"/>
      <c r="NL114" s="316"/>
      <c r="NM114" s="316"/>
      <c r="NN114" s="316"/>
      <c r="NO114" s="316"/>
      <c r="NP114" s="316"/>
      <c r="NQ114" s="316"/>
      <c r="NR114" s="316"/>
      <c r="NS114" s="316"/>
      <c r="NT114" s="316"/>
      <c r="NU114" s="316"/>
      <c r="NV114" s="316"/>
      <c r="NW114" s="316"/>
      <c r="NX114" s="316"/>
      <c r="NY114" s="316"/>
      <c r="NZ114" s="316"/>
      <c r="OA114" s="316"/>
      <c r="OB114" s="316"/>
      <c r="OC114" s="316"/>
      <c r="OD114" s="316"/>
      <c r="OE114" s="316"/>
      <c r="OF114" s="316"/>
      <c r="OG114" s="316"/>
      <c r="OH114" s="316"/>
      <c r="OI114" s="316"/>
      <c r="OJ114" s="316"/>
      <c r="OK114" s="316"/>
      <c r="OL114" s="316"/>
      <c r="OM114" s="316"/>
      <c r="ON114" s="316"/>
      <c r="OO114" s="316"/>
      <c r="OP114" s="316"/>
      <c r="OQ114" s="316"/>
      <c r="OR114" s="316"/>
      <c r="OS114" s="316"/>
      <c r="OT114" s="316"/>
      <c r="OU114" s="316"/>
      <c r="OV114" s="316"/>
      <c r="OW114" s="316"/>
      <c r="OX114" s="316"/>
      <c r="OY114" s="316"/>
      <c r="OZ114" s="316"/>
      <c r="PA114" s="316"/>
      <c r="PB114" s="316"/>
      <c r="PC114" s="316"/>
      <c r="PD114" s="316"/>
      <c r="PE114" s="316"/>
      <c r="PF114" s="316"/>
      <c r="PG114" s="316"/>
      <c r="PH114" s="316"/>
      <c r="PI114" s="316"/>
      <c r="PJ114" s="316"/>
      <c r="PK114" s="316"/>
      <c r="PL114" s="316"/>
      <c r="PM114" s="316"/>
      <c r="PN114" s="316"/>
      <c r="PO114" s="316"/>
      <c r="PP114" s="316"/>
      <c r="PQ114" s="316"/>
      <c r="PR114" s="316"/>
      <c r="PS114" s="316"/>
      <c r="PT114" s="316"/>
      <c r="PU114" s="316"/>
      <c r="PV114" s="316"/>
      <c r="PW114" s="316"/>
      <c r="PX114" s="316"/>
      <c r="PY114" s="316"/>
      <c r="PZ114" s="316"/>
      <c r="QA114" s="316"/>
      <c r="QB114" s="316"/>
      <c r="QC114" s="316"/>
      <c r="QD114" s="316"/>
      <c r="QE114" s="316"/>
      <c r="QF114" s="316"/>
      <c r="QG114" s="316"/>
      <c r="QH114" s="316"/>
      <c r="QI114" s="316"/>
      <c r="QJ114" s="316"/>
      <c r="QK114" s="316"/>
      <c r="QL114" s="316"/>
      <c r="QM114" s="316"/>
      <c r="QN114" s="316"/>
      <c r="QO114" s="316"/>
      <c r="QP114" s="316"/>
      <c r="QQ114" s="316"/>
      <c r="QR114" s="316"/>
      <c r="QS114" s="316"/>
      <c r="QT114" s="316"/>
      <c r="QU114" s="316"/>
      <c r="QV114" s="316"/>
      <c r="QW114" s="316"/>
      <c r="QX114" s="316"/>
      <c r="QY114" s="316"/>
      <c r="QZ114" s="316"/>
      <c r="RA114" s="316"/>
      <c r="RB114" s="316"/>
      <c r="RC114" s="316"/>
      <c r="RD114" s="316"/>
      <c r="RE114" s="316"/>
      <c r="RF114" s="316"/>
      <c r="RG114" s="316"/>
      <c r="RH114" s="316"/>
      <c r="RI114" s="316"/>
      <c r="RJ114" s="316"/>
      <c r="RK114" s="316"/>
      <c r="RL114" s="316"/>
      <c r="RM114" s="316"/>
      <c r="RN114" s="316"/>
      <c r="RO114" s="316"/>
      <c r="RP114" s="316"/>
      <c r="RQ114" s="316"/>
      <c r="RR114" s="316"/>
      <c r="RS114" s="316"/>
      <c r="RT114" s="316"/>
      <c r="RU114" s="316"/>
      <c r="RV114" s="316"/>
      <c r="RW114" s="316"/>
      <c r="RX114" s="316"/>
      <c r="RY114" s="316"/>
      <c r="RZ114" s="316"/>
      <c r="SA114" s="316"/>
      <c r="SB114" s="316"/>
      <c r="SC114" s="316"/>
      <c r="SD114" s="316"/>
      <c r="SE114" s="316"/>
      <c r="SF114" s="316"/>
      <c r="SG114" s="316"/>
      <c r="SH114" s="316"/>
      <c r="SI114" s="316"/>
      <c r="SJ114" s="316"/>
      <c r="SK114" s="316"/>
      <c r="SL114" s="316"/>
      <c r="SM114" s="316"/>
      <c r="SN114" s="316"/>
      <c r="SO114" s="316"/>
      <c r="SP114" s="316"/>
      <c r="SQ114" s="316"/>
      <c r="SR114" s="316"/>
      <c r="SS114" s="316"/>
      <c r="ST114" s="316"/>
      <c r="SU114" s="316"/>
      <c r="SV114" s="316"/>
      <c r="SW114" s="316"/>
      <c r="SX114" s="316"/>
      <c r="SY114" s="316"/>
      <c r="SZ114" s="316"/>
      <c r="TA114" s="316"/>
      <c r="TB114" s="316"/>
      <c r="TC114" s="316"/>
      <c r="TD114" s="316"/>
      <c r="TE114" s="316"/>
      <c r="TF114" s="316"/>
      <c r="TG114" s="316"/>
      <c r="TH114" s="316"/>
      <c r="TI114" s="316"/>
      <c r="TJ114" s="316"/>
      <c r="TK114" s="316"/>
      <c r="TL114" s="316"/>
      <c r="TM114" s="316"/>
      <c r="TN114" s="316"/>
      <c r="TO114" s="316"/>
      <c r="TP114" s="316"/>
      <c r="TQ114" s="316"/>
      <c r="TR114" s="316"/>
      <c r="TS114" s="316"/>
      <c r="TT114" s="316"/>
      <c r="TU114" s="316"/>
      <c r="TV114" s="316"/>
      <c r="TW114" s="316"/>
      <c r="TX114" s="316"/>
      <c r="TY114" s="316"/>
      <c r="TZ114" s="316"/>
      <c r="UA114" s="316"/>
      <c r="UB114" s="316"/>
      <c r="UC114" s="316"/>
      <c r="UD114" s="316"/>
      <c r="UE114" s="316"/>
      <c r="UF114" s="316"/>
      <c r="UG114" s="316"/>
      <c r="UH114" s="316"/>
      <c r="UI114" s="316"/>
      <c r="UJ114" s="316"/>
      <c r="UK114" s="316"/>
      <c r="UL114" s="316"/>
      <c r="UM114" s="316"/>
      <c r="UN114" s="316"/>
      <c r="UO114" s="316"/>
      <c r="UP114" s="316"/>
      <c r="UQ114" s="316"/>
      <c r="UR114" s="316"/>
      <c r="US114" s="316"/>
      <c r="UT114" s="316"/>
      <c r="UU114" s="316"/>
      <c r="UV114" s="316"/>
      <c r="UW114" s="316"/>
      <c r="UX114" s="316"/>
      <c r="UY114" s="316"/>
      <c r="UZ114" s="316"/>
      <c r="VA114" s="316"/>
      <c r="VB114" s="316"/>
      <c r="VC114" s="316"/>
      <c r="VD114" s="316"/>
      <c r="VE114" s="316"/>
      <c r="VF114" s="316"/>
      <c r="VG114" s="316"/>
      <c r="VH114" s="316"/>
      <c r="VI114" s="316"/>
      <c r="VJ114" s="316"/>
      <c r="VK114" s="316"/>
      <c r="VL114" s="316"/>
      <c r="VM114" s="316"/>
      <c r="VN114" s="316"/>
      <c r="VO114" s="316"/>
      <c r="VP114" s="316"/>
      <c r="VQ114" s="316"/>
      <c r="VR114" s="316"/>
      <c r="VS114" s="316"/>
      <c r="VT114" s="316"/>
      <c r="VU114" s="316"/>
      <c r="VV114" s="316"/>
      <c r="VW114" s="316"/>
      <c r="VX114" s="316"/>
      <c r="VY114" s="316"/>
      <c r="VZ114" s="316"/>
      <c r="WA114" s="316"/>
      <c r="WB114" s="316"/>
      <c r="WC114" s="316"/>
      <c r="WD114" s="316"/>
      <c r="WE114" s="316"/>
      <c r="WF114" s="316"/>
      <c r="WG114" s="316"/>
      <c r="WH114" s="316"/>
      <c r="WI114" s="316"/>
      <c r="WJ114" s="316"/>
      <c r="WK114" s="316"/>
      <c r="WL114" s="316"/>
      <c r="WM114" s="316"/>
      <c r="WN114" s="316"/>
      <c r="WO114" s="316"/>
      <c r="WP114" s="316"/>
      <c r="WQ114" s="316"/>
      <c r="WR114" s="316"/>
      <c r="WS114" s="316"/>
      <c r="WT114" s="316"/>
      <c r="WU114" s="316"/>
      <c r="WV114" s="316"/>
      <c r="WW114" s="316"/>
      <c r="WX114" s="316"/>
      <c r="WY114" s="316"/>
      <c r="WZ114" s="316"/>
      <c r="XA114" s="316"/>
      <c r="XB114" s="316"/>
      <c r="XC114" s="316"/>
      <c r="XD114" s="316"/>
      <c r="XE114" s="316"/>
      <c r="XF114" s="316"/>
      <c r="XG114" s="316"/>
      <c r="XH114" s="316"/>
      <c r="XI114" s="316"/>
      <c r="XJ114" s="316"/>
      <c r="XK114" s="316"/>
      <c r="XL114" s="316"/>
      <c r="XM114" s="316"/>
      <c r="XN114" s="316"/>
      <c r="XO114" s="316"/>
      <c r="XP114" s="316"/>
      <c r="XQ114" s="316"/>
      <c r="XR114" s="316"/>
      <c r="XS114" s="316"/>
      <c r="XT114" s="316"/>
      <c r="XU114" s="316"/>
      <c r="XV114" s="316"/>
      <c r="XW114" s="316"/>
      <c r="XX114" s="316"/>
      <c r="XY114" s="316"/>
      <c r="XZ114" s="316"/>
      <c r="YA114" s="316"/>
      <c r="YB114" s="316"/>
      <c r="YC114" s="316"/>
      <c r="YD114" s="316"/>
      <c r="YE114" s="316"/>
      <c r="YF114" s="316"/>
      <c r="YG114" s="316"/>
      <c r="YH114" s="316"/>
      <c r="YI114" s="316"/>
      <c r="YJ114" s="316"/>
      <c r="YK114" s="316"/>
      <c r="YL114" s="316"/>
      <c r="YM114" s="316"/>
      <c r="YN114" s="316"/>
      <c r="YO114" s="316"/>
      <c r="YP114" s="316"/>
      <c r="YQ114" s="316"/>
      <c r="YR114" s="316"/>
      <c r="YS114" s="316"/>
      <c r="YT114" s="316"/>
      <c r="YU114" s="316"/>
      <c r="YV114" s="316"/>
      <c r="YW114" s="316"/>
      <c r="YX114" s="316"/>
      <c r="YY114" s="316"/>
      <c r="YZ114" s="316"/>
      <c r="ZA114" s="316"/>
      <c r="ZB114" s="316"/>
      <c r="ZC114" s="316"/>
      <c r="ZD114" s="316"/>
      <c r="ZE114" s="316"/>
      <c r="ZF114" s="316"/>
      <c r="ZG114" s="316"/>
      <c r="ZH114" s="316"/>
      <c r="ZI114" s="316"/>
      <c r="ZJ114" s="316"/>
      <c r="ZK114" s="316"/>
      <c r="ZL114" s="316"/>
      <c r="ZM114" s="316"/>
      <c r="ZN114" s="316"/>
      <c r="ZO114" s="316"/>
      <c r="ZP114" s="316"/>
      <c r="ZQ114" s="316"/>
      <c r="ZR114" s="316"/>
      <c r="ZS114" s="316"/>
      <c r="ZT114" s="316"/>
      <c r="ZU114" s="316"/>
      <c r="ZV114" s="316"/>
      <c r="ZW114" s="316"/>
      <c r="ZX114" s="316"/>
      <c r="ZY114" s="316"/>
      <c r="ZZ114" s="316"/>
      <c r="AAA114" s="316"/>
      <c r="AAB114" s="316"/>
      <c r="AAC114" s="316"/>
      <c r="AAD114" s="316"/>
      <c r="AAE114" s="316"/>
      <c r="AAF114" s="316"/>
      <c r="AAG114" s="316"/>
      <c r="AAH114" s="316"/>
      <c r="AAI114" s="316"/>
      <c r="AAJ114" s="316"/>
      <c r="AAK114" s="316"/>
      <c r="AAL114" s="316"/>
      <c r="AAM114" s="316"/>
      <c r="AAN114" s="316"/>
      <c r="AAO114" s="316"/>
      <c r="AAP114" s="316"/>
      <c r="AAQ114" s="316"/>
      <c r="AAR114" s="316"/>
      <c r="AAS114" s="316"/>
      <c r="AAT114" s="316"/>
      <c r="AAU114" s="316"/>
      <c r="AAV114" s="316"/>
      <c r="AAW114" s="316"/>
      <c r="AAX114" s="316"/>
      <c r="AAY114" s="316"/>
      <c r="AAZ114" s="316"/>
      <c r="ABA114" s="316"/>
      <c r="ABB114" s="316"/>
      <c r="ABC114" s="316"/>
      <c r="ABD114" s="316"/>
      <c r="ABE114" s="316"/>
      <c r="ABF114" s="316"/>
      <c r="ABG114" s="316"/>
      <c r="ABH114" s="316"/>
      <c r="ABI114" s="316"/>
      <c r="ABJ114" s="316"/>
      <c r="ABK114" s="316"/>
      <c r="ABL114" s="316"/>
      <c r="ABM114" s="316"/>
      <c r="ABN114" s="316"/>
      <c r="ABO114" s="316"/>
      <c r="ABP114" s="316"/>
      <c r="ABQ114" s="316"/>
      <c r="ABR114" s="316"/>
      <c r="ABS114" s="316"/>
      <c r="ABT114" s="316"/>
      <c r="ABU114" s="316"/>
      <c r="ABV114" s="316"/>
      <c r="ABW114" s="316"/>
      <c r="ABX114" s="316"/>
      <c r="ABY114" s="316"/>
      <c r="ABZ114" s="316"/>
      <c r="ACA114" s="316"/>
      <c r="ACB114" s="316"/>
      <c r="ACC114" s="316"/>
      <c r="ACD114" s="316"/>
      <c r="ACE114" s="316"/>
      <c r="ACF114" s="316"/>
      <c r="ACG114" s="316"/>
      <c r="ACH114" s="316"/>
      <c r="ACI114" s="316"/>
      <c r="ACJ114" s="316"/>
      <c r="ACK114" s="316"/>
      <c r="ACL114" s="316"/>
      <c r="ACM114" s="316"/>
      <c r="ACN114" s="316"/>
      <c r="ACO114" s="316"/>
      <c r="ACP114" s="316"/>
      <c r="ACQ114" s="316"/>
      <c r="ACR114" s="316"/>
      <c r="ACS114" s="316"/>
      <c r="ACT114" s="316"/>
      <c r="ACU114" s="316"/>
      <c r="ACV114" s="316"/>
      <c r="ACW114" s="316"/>
      <c r="ACX114" s="316"/>
      <c r="ACY114" s="316"/>
      <c r="ACZ114" s="316"/>
      <c r="ADA114" s="316"/>
      <c r="ADB114" s="316"/>
      <c r="ADC114" s="316"/>
      <c r="ADD114" s="316"/>
      <c r="ADE114" s="316"/>
      <c r="ADF114" s="316"/>
      <c r="ADG114" s="316"/>
      <c r="ADH114" s="316"/>
      <c r="ADI114" s="316"/>
      <c r="ADJ114" s="316"/>
      <c r="ADK114" s="316"/>
      <c r="ADL114" s="316"/>
      <c r="ADM114" s="316"/>
      <c r="ADN114" s="316"/>
      <c r="ADO114" s="316"/>
      <c r="ADP114" s="316"/>
      <c r="ADQ114" s="316"/>
      <c r="ADR114" s="316"/>
      <c r="ADS114" s="316"/>
      <c r="ADT114" s="316"/>
      <c r="ADU114" s="316"/>
      <c r="ADV114" s="316"/>
      <c r="ADW114" s="316"/>
      <c r="ADX114" s="316"/>
      <c r="ADY114" s="316"/>
      <c r="ADZ114" s="316"/>
      <c r="AEA114" s="316"/>
      <c r="AEB114" s="316"/>
      <c r="AEC114" s="316"/>
      <c r="AED114" s="316"/>
      <c r="AEE114" s="316"/>
      <c r="AEF114" s="316"/>
      <c r="AEG114" s="316"/>
      <c r="AEH114" s="316"/>
      <c r="AEI114" s="316"/>
      <c r="AEJ114" s="316"/>
      <c r="AEK114" s="316"/>
      <c r="AEL114" s="316"/>
      <c r="AEM114" s="316"/>
      <c r="AEN114" s="316"/>
      <c r="AEO114" s="316"/>
      <c r="AEP114" s="316"/>
      <c r="AEQ114" s="316"/>
      <c r="AER114" s="316"/>
      <c r="AES114" s="316"/>
      <c r="AET114" s="316"/>
      <c r="AEU114" s="316"/>
      <c r="AEV114" s="316"/>
      <c r="AEW114" s="316"/>
      <c r="AEX114" s="316"/>
      <c r="AEY114" s="316"/>
      <c r="AEZ114" s="316"/>
      <c r="AFA114" s="316"/>
      <c r="AFB114" s="316"/>
      <c r="AFC114" s="316"/>
      <c r="AFD114" s="316"/>
      <c r="AFE114" s="316"/>
      <c r="AFF114" s="316"/>
      <c r="AFG114" s="316"/>
      <c r="AFH114" s="316"/>
      <c r="AFI114" s="316"/>
      <c r="AFJ114" s="316"/>
      <c r="AFK114" s="316"/>
      <c r="AFL114" s="316"/>
      <c r="AFM114" s="316"/>
      <c r="AFN114" s="316"/>
      <c r="AFO114" s="316"/>
      <c r="AFP114" s="316"/>
      <c r="AFQ114" s="316"/>
      <c r="AFR114" s="316"/>
      <c r="AFS114" s="316"/>
      <c r="AFT114" s="316"/>
      <c r="AFU114" s="316"/>
      <c r="AFV114" s="316"/>
      <c r="AFW114" s="316"/>
      <c r="AFX114" s="316"/>
      <c r="AFY114" s="316"/>
      <c r="AFZ114" s="316"/>
      <c r="AGA114" s="316"/>
      <c r="AGB114" s="316"/>
      <c r="AGC114" s="316"/>
      <c r="AGD114" s="316"/>
      <c r="AGE114" s="316"/>
      <c r="AGF114" s="316"/>
      <c r="AGG114" s="316"/>
      <c r="AGH114" s="316"/>
      <c r="AGI114" s="316"/>
      <c r="AGJ114" s="316"/>
      <c r="AGK114" s="316"/>
      <c r="AGL114" s="316"/>
      <c r="AGM114" s="316"/>
      <c r="AGN114" s="316"/>
      <c r="AGO114" s="316"/>
      <c r="AGP114" s="316"/>
      <c r="AGQ114" s="316"/>
      <c r="AGR114" s="316"/>
      <c r="AGS114" s="316"/>
      <c r="AGT114" s="316"/>
      <c r="AGU114" s="316"/>
      <c r="AGV114" s="316"/>
      <c r="AGW114" s="316"/>
      <c r="AGX114" s="316"/>
      <c r="AGY114" s="316"/>
      <c r="AGZ114" s="316"/>
      <c r="AHA114" s="316"/>
      <c r="AHB114" s="316"/>
      <c r="AHC114" s="316"/>
      <c r="AHD114" s="316"/>
      <c r="AHE114" s="316"/>
      <c r="AHF114" s="316"/>
      <c r="AHG114" s="316"/>
      <c r="AHH114" s="316"/>
      <c r="AHI114" s="316"/>
      <c r="AHJ114" s="316"/>
      <c r="AHK114" s="316"/>
      <c r="AHL114" s="316"/>
      <c r="AHM114" s="316"/>
      <c r="AHN114" s="316"/>
      <c r="AHO114" s="316"/>
      <c r="AHP114" s="316"/>
      <c r="AHQ114" s="316"/>
      <c r="AHR114" s="316"/>
      <c r="AHS114" s="316"/>
      <c r="AHT114" s="316"/>
      <c r="AHU114" s="316"/>
      <c r="AHV114" s="316"/>
      <c r="AHW114" s="316"/>
      <c r="AHX114" s="316"/>
      <c r="AHY114" s="316"/>
      <c r="AHZ114" s="316"/>
      <c r="AIA114" s="316"/>
      <c r="AIB114" s="316"/>
      <c r="AIC114" s="316"/>
      <c r="AID114" s="316"/>
      <c r="AIE114" s="316"/>
      <c r="AIF114" s="316"/>
      <c r="AIG114" s="316"/>
      <c r="AIH114" s="316"/>
      <c r="AII114" s="316"/>
      <c r="AIJ114" s="316"/>
      <c r="AIK114" s="316"/>
      <c r="AIL114" s="316"/>
      <c r="AIM114" s="316"/>
      <c r="AIN114" s="316"/>
      <c r="AIO114" s="316"/>
      <c r="AIP114" s="316"/>
      <c r="AIQ114" s="316"/>
      <c r="AIR114" s="316"/>
      <c r="AIS114" s="316"/>
      <c r="AIT114" s="316"/>
      <c r="AIU114" s="316"/>
      <c r="AIV114" s="316"/>
      <c r="AIW114" s="316"/>
      <c r="AIX114" s="316"/>
      <c r="AIY114" s="316"/>
      <c r="AIZ114" s="316"/>
      <c r="AJA114" s="316"/>
      <c r="AJB114" s="316"/>
      <c r="AJC114" s="316"/>
      <c r="AJD114" s="316"/>
      <c r="AJE114" s="316"/>
      <c r="AJF114" s="316"/>
      <c r="AJG114" s="316"/>
      <c r="AJH114" s="316"/>
      <c r="AJI114" s="316"/>
      <c r="AJJ114" s="316"/>
      <c r="AJK114" s="316"/>
      <c r="AJL114" s="316"/>
      <c r="AJM114" s="316"/>
      <c r="AJN114" s="316"/>
      <c r="AJO114" s="316"/>
      <c r="AJP114" s="316"/>
      <c r="AJQ114" s="316"/>
      <c r="AJR114" s="316"/>
      <c r="AJS114" s="316"/>
      <c r="AJT114" s="316"/>
      <c r="AJU114" s="316"/>
      <c r="AJV114" s="316"/>
      <c r="AJW114" s="316"/>
      <c r="AJX114" s="316"/>
      <c r="AJY114" s="316"/>
      <c r="AJZ114" s="316"/>
      <c r="AKA114" s="316"/>
      <c r="AKB114" s="316"/>
      <c r="AKC114" s="316"/>
      <c r="AKD114" s="316"/>
      <c r="AKE114" s="316"/>
      <c r="AKF114" s="316"/>
      <c r="AKG114" s="316"/>
      <c r="AKH114" s="316"/>
      <c r="AKI114" s="316"/>
      <c r="AKJ114" s="316"/>
      <c r="AKK114" s="316"/>
      <c r="AKL114" s="316"/>
      <c r="AKM114" s="316"/>
      <c r="AKN114" s="316"/>
      <c r="AKO114" s="316"/>
      <c r="AKP114" s="316"/>
      <c r="AKQ114" s="316"/>
      <c r="AKR114" s="316"/>
      <c r="AKS114" s="316"/>
      <c r="AKT114" s="316"/>
      <c r="AKU114" s="316"/>
      <c r="AKV114" s="316"/>
      <c r="AKW114" s="316"/>
      <c r="AKX114" s="316"/>
      <c r="AKY114" s="316"/>
      <c r="AKZ114" s="316"/>
      <c r="ALA114" s="316"/>
      <c r="ALB114" s="316"/>
      <c r="ALC114" s="316"/>
      <c r="ALD114" s="316"/>
      <c r="ALE114" s="316"/>
      <c r="ALF114" s="316"/>
      <c r="ALG114" s="316"/>
      <c r="ALH114" s="316"/>
      <c r="ALI114" s="316"/>
      <c r="ALJ114" s="316"/>
      <c r="ALK114" s="316"/>
      <c r="ALL114" s="316"/>
      <c r="ALM114" s="316"/>
      <c r="ALN114" s="316"/>
      <c r="ALO114" s="316"/>
      <c r="ALP114" s="316"/>
      <c r="ALQ114" s="316"/>
      <c r="ALR114" s="316"/>
      <c r="ALS114" s="316"/>
      <c r="ALT114" s="316"/>
      <c r="ALU114" s="316"/>
      <c r="ALV114" s="316"/>
      <c r="ALW114" s="316"/>
      <c r="ALX114" s="316"/>
      <c r="ALY114" s="316"/>
      <c r="ALZ114" s="316"/>
      <c r="AMA114" s="316"/>
      <c r="AMB114" s="316"/>
      <c r="AMC114" s="316"/>
      <c r="AMD114" s="316"/>
      <c r="AME114" s="316"/>
      <c r="AMF114" s="316"/>
      <c r="AMG114" s="316"/>
      <c r="AMH114" s="316"/>
      <c r="AMI114" s="316"/>
      <c r="AMJ114" s="316"/>
      <c r="AMK114" s="316"/>
      <c r="AML114" s="316"/>
      <c r="AMM114" s="316"/>
      <c r="AMN114" s="316"/>
      <c r="AMO114" s="316"/>
      <c r="AMP114" s="316"/>
      <c r="AMQ114" s="316"/>
      <c r="AMR114" s="316"/>
      <c r="AMS114" s="316"/>
      <c r="AMT114" s="316"/>
      <c r="AMU114" s="316"/>
      <c r="AMV114" s="316"/>
      <c r="AMW114" s="316"/>
      <c r="AMX114" s="316"/>
      <c r="AMY114" s="316"/>
      <c r="AMZ114" s="316"/>
      <c r="ANA114" s="316"/>
      <c r="ANB114" s="316"/>
      <c r="ANC114" s="316"/>
      <c r="AND114" s="316"/>
      <c r="ANE114" s="316"/>
      <c r="ANF114" s="316"/>
      <c r="ANG114" s="316"/>
      <c r="ANH114" s="316"/>
      <c r="ANI114" s="316"/>
      <c r="ANJ114" s="316"/>
      <c r="ANK114" s="316"/>
      <c r="ANL114" s="316"/>
      <c r="ANM114" s="316"/>
      <c r="ANN114" s="316"/>
      <c r="ANO114" s="316"/>
      <c r="ANP114" s="316"/>
      <c r="ANQ114" s="316"/>
      <c r="ANR114" s="316"/>
      <c r="ANS114" s="316"/>
      <c r="ANT114" s="316"/>
      <c r="ANU114" s="316"/>
      <c r="ANV114" s="316"/>
      <c r="ANW114" s="316"/>
      <c r="ANX114" s="316"/>
      <c r="ANY114" s="316"/>
      <c r="ANZ114" s="316"/>
      <c r="AOA114" s="316"/>
      <c r="AOB114" s="316"/>
      <c r="AOC114" s="316"/>
      <c r="AOD114" s="316"/>
      <c r="AOE114" s="316"/>
      <c r="AOF114" s="316"/>
      <c r="AOG114" s="316"/>
      <c r="AOH114" s="316"/>
      <c r="AOI114" s="316"/>
      <c r="AOJ114" s="316"/>
      <c r="AOK114" s="316"/>
      <c r="AOL114" s="316"/>
      <c r="AOM114" s="316"/>
      <c r="AON114" s="316"/>
      <c r="AOO114" s="316"/>
      <c r="AOP114" s="316"/>
      <c r="AOQ114" s="316"/>
      <c r="AOR114" s="316"/>
      <c r="AOS114" s="316"/>
      <c r="AOT114" s="316"/>
      <c r="AOU114" s="316"/>
      <c r="AOV114" s="316"/>
      <c r="AOW114" s="316"/>
      <c r="AOX114" s="316"/>
      <c r="AOY114" s="316"/>
      <c r="AOZ114" s="316"/>
      <c r="APA114" s="316"/>
      <c r="APB114" s="316"/>
      <c r="APC114" s="316"/>
      <c r="APD114" s="316"/>
      <c r="APE114" s="316"/>
      <c r="APF114" s="316"/>
      <c r="APG114" s="316"/>
      <c r="APH114" s="316"/>
      <c r="API114" s="316"/>
      <c r="APJ114" s="316"/>
      <c r="APK114" s="316"/>
      <c r="APL114" s="316"/>
      <c r="APM114" s="316"/>
      <c r="APN114" s="316"/>
      <c r="APO114" s="316"/>
      <c r="APP114" s="316"/>
      <c r="APQ114" s="316"/>
      <c r="APR114" s="316"/>
      <c r="APS114" s="316"/>
      <c r="APT114" s="316"/>
      <c r="APU114" s="316"/>
      <c r="APV114" s="316"/>
      <c r="APW114" s="316"/>
      <c r="APX114" s="316"/>
      <c r="APY114" s="316"/>
      <c r="APZ114" s="316"/>
      <c r="AQA114" s="316"/>
      <c r="AQB114" s="316"/>
      <c r="AQC114" s="316"/>
      <c r="AQD114" s="316"/>
      <c r="AQE114" s="316"/>
      <c r="AQF114" s="316"/>
      <c r="AQG114" s="316"/>
      <c r="AQH114" s="316"/>
      <c r="AQI114" s="316"/>
      <c r="AQJ114" s="316"/>
      <c r="AQK114" s="316"/>
      <c r="AQL114" s="316"/>
      <c r="AQM114" s="316"/>
      <c r="AQN114" s="316"/>
      <c r="AQO114" s="316"/>
      <c r="AQP114" s="316"/>
      <c r="AQQ114" s="316"/>
      <c r="AQR114" s="316"/>
      <c r="AQS114" s="316"/>
      <c r="AQT114" s="316"/>
      <c r="AQU114" s="316"/>
      <c r="AQV114" s="316"/>
      <c r="AQW114" s="316"/>
      <c r="AQX114" s="316"/>
      <c r="AQY114" s="316"/>
      <c r="AQZ114" s="316"/>
      <c r="ARA114" s="316"/>
      <c r="ARB114" s="316"/>
      <c r="ARC114" s="316"/>
      <c r="ARD114" s="316"/>
      <c r="ARE114" s="316"/>
      <c r="ARF114" s="316"/>
      <c r="ARG114" s="316"/>
      <c r="ARH114" s="316"/>
      <c r="ARI114" s="316"/>
      <c r="ARJ114" s="316"/>
      <c r="ARK114" s="316"/>
      <c r="ARL114" s="316"/>
      <c r="ARM114" s="316"/>
      <c r="ARN114" s="316"/>
      <c r="ARO114" s="316"/>
      <c r="ARP114" s="316"/>
      <c r="ARQ114" s="316"/>
      <c r="ARR114" s="316"/>
      <c r="ARS114" s="316"/>
      <c r="ART114" s="316"/>
      <c r="ARU114" s="316"/>
      <c r="ARV114" s="316"/>
      <c r="ARW114" s="316"/>
      <c r="ARX114" s="316"/>
      <c r="ARY114" s="316"/>
      <c r="ARZ114" s="316"/>
      <c r="ASA114" s="316"/>
      <c r="ASB114" s="316"/>
      <c r="ASC114" s="316"/>
      <c r="ASD114" s="316"/>
      <c r="ASE114" s="316"/>
      <c r="ASF114" s="316"/>
      <c r="ASG114" s="316"/>
      <c r="ASH114" s="316"/>
      <c r="ASI114" s="316"/>
      <c r="ASJ114" s="316"/>
      <c r="ASK114" s="316"/>
      <c r="ASL114" s="316"/>
      <c r="ASM114" s="316"/>
      <c r="ASN114" s="316"/>
      <c r="ASO114" s="316"/>
      <c r="ASP114" s="316"/>
      <c r="ASQ114" s="316"/>
      <c r="ASR114" s="316"/>
      <c r="ASS114" s="316"/>
      <c r="AST114" s="316"/>
      <c r="ASU114" s="316"/>
      <c r="ASV114" s="316"/>
      <c r="ASW114" s="316"/>
      <c r="ASX114" s="316"/>
      <c r="ASY114" s="316"/>
      <c r="ASZ114" s="316"/>
      <c r="ATA114" s="316"/>
      <c r="ATB114" s="316"/>
      <c r="ATC114" s="316"/>
      <c r="ATD114" s="316"/>
      <c r="ATE114" s="316"/>
      <c r="ATF114" s="316"/>
      <c r="ATG114" s="316"/>
      <c r="ATH114" s="316"/>
      <c r="ATI114" s="316"/>
      <c r="ATJ114" s="316"/>
      <c r="ATK114" s="316"/>
      <c r="ATL114" s="316"/>
      <c r="ATM114" s="316"/>
      <c r="ATN114" s="316"/>
      <c r="ATO114" s="316"/>
      <c r="ATP114" s="316"/>
      <c r="ATQ114" s="316"/>
      <c r="ATR114" s="316"/>
      <c r="ATS114" s="316"/>
      <c r="ATT114" s="316"/>
      <c r="ATU114" s="316"/>
      <c r="ATV114" s="316"/>
      <c r="ATW114" s="316"/>
      <c r="ATX114" s="316"/>
      <c r="ATY114" s="316"/>
      <c r="ATZ114" s="316"/>
      <c r="AUA114" s="316"/>
      <c r="AUB114" s="316"/>
      <c r="AUC114" s="316"/>
      <c r="AUD114" s="316"/>
      <c r="AUE114" s="316"/>
      <c r="AUF114" s="316"/>
      <c r="AUG114" s="316"/>
      <c r="AUH114" s="316"/>
      <c r="AUI114" s="316"/>
      <c r="AUJ114" s="316"/>
      <c r="AUK114" s="316"/>
      <c r="AUL114" s="316"/>
      <c r="AUM114" s="316"/>
      <c r="AUN114" s="316"/>
      <c r="AUO114" s="316"/>
      <c r="AUP114" s="316"/>
      <c r="AUQ114" s="316"/>
      <c r="AUR114" s="316"/>
      <c r="AUS114" s="316"/>
      <c r="AUT114" s="316"/>
      <c r="AUU114" s="316"/>
      <c r="AUV114" s="316"/>
      <c r="AUW114" s="316"/>
      <c r="AUX114" s="316"/>
      <c r="AUY114" s="316"/>
      <c r="AUZ114" s="316"/>
      <c r="AVA114" s="316"/>
      <c r="AVB114" s="316"/>
      <c r="AVC114" s="316"/>
      <c r="AVD114" s="316"/>
      <c r="AVE114" s="316"/>
      <c r="AVF114" s="316"/>
      <c r="AVG114" s="316"/>
      <c r="AVH114" s="316"/>
      <c r="AVI114" s="316"/>
      <c r="AVJ114" s="316"/>
      <c r="AVK114" s="316"/>
      <c r="AVL114" s="316"/>
      <c r="AVM114" s="316"/>
      <c r="AVN114" s="316"/>
      <c r="AVO114" s="316"/>
      <c r="AVP114" s="316"/>
      <c r="AVQ114" s="316"/>
      <c r="AVR114" s="316"/>
      <c r="AVS114" s="316"/>
      <c r="AVT114" s="316"/>
      <c r="AVU114" s="316"/>
      <c r="AVV114" s="316"/>
      <c r="AVW114" s="316"/>
      <c r="AVX114" s="316"/>
      <c r="AVY114" s="316"/>
      <c r="AVZ114" s="316"/>
      <c r="AWA114" s="316"/>
      <c r="AWB114" s="316"/>
      <c r="AWC114" s="316"/>
      <c r="AWD114" s="316"/>
      <c r="AWE114" s="316"/>
      <c r="AWF114" s="316"/>
      <c r="AWG114" s="316"/>
      <c r="AWH114" s="316"/>
      <c r="AWI114" s="316"/>
      <c r="AWJ114" s="316"/>
      <c r="AWK114" s="316"/>
      <c r="AWL114" s="316"/>
      <c r="AWM114" s="316"/>
      <c r="AWN114" s="316"/>
      <c r="AWO114" s="316"/>
      <c r="AWP114" s="316"/>
      <c r="AWQ114" s="316"/>
      <c r="AWR114" s="316"/>
      <c r="AWS114" s="316"/>
      <c r="AWT114" s="316"/>
      <c r="AWU114" s="316"/>
      <c r="AWV114" s="316"/>
      <c r="AWW114" s="316"/>
      <c r="AWX114" s="316"/>
      <c r="AWY114" s="316"/>
      <c r="AWZ114" s="316"/>
      <c r="AXA114" s="316"/>
      <c r="AXB114" s="316"/>
      <c r="AXC114" s="316"/>
      <c r="AXD114" s="316"/>
      <c r="AXE114" s="316"/>
      <c r="AXF114" s="316"/>
      <c r="AXG114" s="316"/>
      <c r="AXH114" s="316"/>
      <c r="AXI114" s="316"/>
      <c r="AXJ114" s="316"/>
      <c r="AXK114" s="316"/>
      <c r="AXL114" s="316"/>
      <c r="AXM114" s="316"/>
      <c r="AXN114" s="316"/>
      <c r="AXO114" s="316"/>
      <c r="AXP114" s="316"/>
      <c r="AXQ114" s="316"/>
      <c r="AXR114" s="316"/>
      <c r="AXS114" s="316"/>
      <c r="AXT114" s="316"/>
      <c r="AXU114" s="316"/>
      <c r="AXV114" s="316"/>
      <c r="AXW114" s="316"/>
      <c r="AXX114" s="316"/>
      <c r="AXY114" s="316"/>
      <c r="AXZ114" s="316"/>
      <c r="AYA114" s="316"/>
      <c r="AYB114" s="316"/>
      <c r="AYC114" s="316"/>
      <c r="AYD114" s="316"/>
      <c r="AYE114" s="316"/>
      <c r="AYF114" s="316"/>
      <c r="AYG114" s="316"/>
      <c r="AYH114" s="316"/>
      <c r="AYI114" s="316"/>
      <c r="AYJ114" s="316"/>
      <c r="AYK114" s="316"/>
      <c r="AYL114" s="316"/>
      <c r="AYM114" s="316"/>
      <c r="AYN114" s="316"/>
      <c r="AYO114" s="316"/>
      <c r="AYP114" s="316"/>
      <c r="AYQ114" s="316"/>
      <c r="AYR114" s="316"/>
      <c r="AYS114" s="316"/>
      <c r="AYT114" s="316"/>
      <c r="AYU114" s="316"/>
      <c r="AYV114" s="316"/>
      <c r="AYW114" s="316"/>
      <c r="AYX114" s="316"/>
      <c r="AYY114" s="316"/>
      <c r="AYZ114" s="316"/>
      <c r="AZA114" s="316"/>
      <c r="AZB114" s="316"/>
      <c r="AZC114" s="316"/>
      <c r="AZD114" s="316"/>
      <c r="AZE114" s="316"/>
      <c r="AZF114" s="316"/>
      <c r="AZG114" s="316"/>
      <c r="AZH114" s="316"/>
      <c r="AZI114" s="316"/>
      <c r="AZJ114" s="316"/>
      <c r="AZK114" s="316"/>
      <c r="AZL114" s="316"/>
      <c r="AZM114" s="316"/>
      <c r="AZN114" s="316"/>
      <c r="AZO114" s="316"/>
      <c r="AZP114" s="316"/>
      <c r="AZQ114" s="316"/>
      <c r="AZR114" s="316"/>
      <c r="AZS114" s="316"/>
      <c r="AZT114" s="316"/>
      <c r="AZU114" s="316"/>
      <c r="AZV114" s="316"/>
      <c r="AZW114" s="316"/>
      <c r="AZX114" s="316"/>
      <c r="AZY114" s="316"/>
      <c r="AZZ114" s="316"/>
      <c r="BAA114" s="316"/>
      <c r="BAB114" s="316"/>
      <c r="BAC114" s="316"/>
      <c r="BAD114" s="316"/>
      <c r="BAE114" s="316"/>
      <c r="BAF114" s="316"/>
      <c r="BAG114" s="316"/>
      <c r="BAH114" s="316"/>
      <c r="BAI114" s="316"/>
      <c r="BAJ114" s="316"/>
      <c r="BAK114" s="316"/>
      <c r="BAL114" s="316"/>
      <c r="BAM114" s="316"/>
      <c r="BAN114" s="316"/>
      <c r="BAO114" s="316"/>
      <c r="BAP114" s="316"/>
      <c r="BAQ114" s="316"/>
      <c r="BAR114" s="316"/>
      <c r="BAS114" s="316"/>
      <c r="BAT114" s="316"/>
      <c r="BAU114" s="316"/>
      <c r="BAV114" s="316"/>
      <c r="BAW114" s="316"/>
      <c r="BAX114" s="316"/>
      <c r="BAY114" s="316"/>
      <c r="BAZ114" s="316"/>
      <c r="BBA114" s="316"/>
      <c r="BBB114" s="316"/>
      <c r="BBC114" s="316"/>
      <c r="BBD114" s="316"/>
      <c r="BBE114" s="316"/>
      <c r="BBF114" s="316"/>
      <c r="BBG114" s="316"/>
      <c r="BBH114" s="316"/>
      <c r="BBI114" s="316"/>
      <c r="BBJ114" s="316"/>
      <c r="BBK114" s="316"/>
      <c r="BBL114" s="316"/>
      <c r="BBM114" s="316"/>
      <c r="BBN114" s="316"/>
      <c r="BBO114" s="316"/>
      <c r="BBP114" s="316"/>
      <c r="BBQ114" s="316"/>
      <c r="BBR114" s="316"/>
      <c r="BBS114" s="316"/>
      <c r="BBT114" s="316"/>
      <c r="BBU114" s="316"/>
      <c r="BBV114" s="316"/>
      <c r="BBW114" s="316"/>
      <c r="BBX114" s="316"/>
      <c r="BBY114" s="316"/>
      <c r="BBZ114" s="316"/>
      <c r="BCA114" s="316"/>
      <c r="BCB114" s="316"/>
      <c r="BCC114" s="316"/>
      <c r="BCD114" s="316"/>
      <c r="BCE114" s="316"/>
      <c r="BCF114" s="316"/>
      <c r="BCG114" s="316"/>
      <c r="BCH114" s="316"/>
      <c r="BCI114" s="316"/>
      <c r="BCJ114" s="316"/>
      <c r="BCK114" s="316"/>
      <c r="BCL114" s="316"/>
      <c r="BCM114" s="316"/>
      <c r="BCN114" s="316"/>
      <c r="BCO114" s="316"/>
      <c r="BCP114" s="316"/>
      <c r="BCQ114" s="316"/>
      <c r="BCR114" s="316"/>
      <c r="BCS114" s="316"/>
      <c r="BCT114" s="316"/>
      <c r="BCU114" s="316"/>
      <c r="BCV114" s="316"/>
      <c r="BCW114" s="316"/>
      <c r="BCX114" s="316"/>
      <c r="BCY114" s="316"/>
      <c r="BCZ114" s="316"/>
      <c r="BDA114" s="316"/>
      <c r="BDB114" s="316"/>
      <c r="BDC114" s="316"/>
      <c r="BDD114" s="316"/>
      <c r="BDE114" s="316"/>
      <c r="BDF114" s="316"/>
      <c r="BDG114" s="316"/>
      <c r="BDH114" s="316"/>
      <c r="BDI114" s="316"/>
      <c r="BDJ114" s="316"/>
      <c r="BDK114" s="316"/>
      <c r="BDL114" s="316"/>
      <c r="BDM114" s="316"/>
      <c r="BDN114" s="316"/>
      <c r="BDO114" s="316"/>
      <c r="BDP114" s="316"/>
      <c r="BDQ114" s="316"/>
      <c r="BDR114" s="316"/>
      <c r="BDS114" s="316"/>
      <c r="BDT114" s="316"/>
      <c r="BDU114" s="316"/>
      <c r="BDV114" s="316"/>
      <c r="BDW114" s="316"/>
      <c r="BDX114" s="316"/>
      <c r="BDY114" s="316"/>
      <c r="BDZ114" s="316"/>
      <c r="BEA114" s="316"/>
      <c r="BEB114" s="316"/>
      <c r="BEC114" s="316"/>
      <c r="BED114" s="316"/>
      <c r="BEE114" s="316"/>
      <c r="BEF114" s="316"/>
      <c r="BEG114" s="316"/>
      <c r="BEH114" s="316"/>
      <c r="BEI114" s="316"/>
      <c r="BEJ114" s="316"/>
      <c r="BEK114" s="316"/>
      <c r="BEL114" s="316"/>
      <c r="BEM114" s="316"/>
      <c r="BEN114" s="316"/>
      <c r="BEO114" s="316"/>
      <c r="BEP114" s="316"/>
      <c r="BEQ114" s="316"/>
      <c r="BER114" s="316"/>
      <c r="BES114" s="316"/>
      <c r="BET114" s="316"/>
      <c r="BEU114" s="316"/>
      <c r="BEV114" s="316"/>
      <c r="BEW114" s="316"/>
      <c r="BEX114" s="316"/>
      <c r="BEY114" s="316"/>
      <c r="BEZ114" s="316"/>
      <c r="BFA114" s="316"/>
      <c r="BFB114" s="316"/>
      <c r="BFC114" s="316"/>
      <c r="BFD114" s="316"/>
      <c r="BFE114" s="316"/>
      <c r="BFF114" s="316"/>
      <c r="BFG114" s="316"/>
      <c r="BFH114" s="316"/>
      <c r="BFI114" s="316"/>
      <c r="BFJ114" s="316"/>
      <c r="BFK114" s="316"/>
      <c r="BFL114" s="316"/>
      <c r="BFM114" s="316"/>
      <c r="BFN114" s="316"/>
      <c r="BFO114" s="316"/>
      <c r="BFP114" s="316"/>
      <c r="BFQ114" s="316"/>
      <c r="BFR114" s="316"/>
      <c r="BFS114" s="316"/>
      <c r="BFT114" s="316"/>
      <c r="BFU114" s="316"/>
      <c r="BFV114" s="316"/>
      <c r="BFW114" s="316"/>
      <c r="BFX114" s="316"/>
      <c r="BFY114" s="316"/>
      <c r="BFZ114" s="316"/>
      <c r="BGA114" s="316"/>
      <c r="BGB114" s="316"/>
      <c r="BGC114" s="316"/>
      <c r="BGD114" s="316"/>
      <c r="BGE114" s="316"/>
      <c r="BGF114" s="316"/>
      <c r="BGG114" s="316"/>
      <c r="BGH114" s="316"/>
      <c r="BGI114" s="316"/>
      <c r="BGJ114" s="316"/>
      <c r="BGK114" s="316"/>
      <c r="BGL114" s="316"/>
      <c r="BGM114" s="316"/>
      <c r="BGN114" s="316"/>
      <c r="BGO114" s="316"/>
      <c r="BGP114" s="316"/>
      <c r="BGQ114" s="316"/>
      <c r="BGR114" s="316"/>
      <c r="BGS114" s="316"/>
      <c r="BGT114" s="316"/>
      <c r="BGU114" s="316"/>
      <c r="BGV114" s="316"/>
      <c r="BGW114" s="316"/>
      <c r="BGX114" s="316"/>
      <c r="BGY114" s="316"/>
      <c r="BGZ114" s="316"/>
      <c r="BHA114" s="316"/>
      <c r="BHB114" s="316"/>
      <c r="BHC114" s="316"/>
      <c r="BHD114" s="316"/>
      <c r="BHE114" s="316"/>
      <c r="BHF114" s="316"/>
      <c r="BHG114" s="316"/>
      <c r="BHH114" s="316"/>
      <c r="BHI114" s="316"/>
      <c r="BHJ114" s="316"/>
      <c r="BHK114" s="316"/>
      <c r="BHL114" s="316"/>
      <c r="BHM114" s="316"/>
      <c r="BHN114" s="316"/>
      <c r="BHO114" s="316"/>
      <c r="BHP114" s="316"/>
      <c r="BHQ114" s="316"/>
      <c r="BHR114" s="316"/>
      <c r="BHS114" s="316"/>
      <c r="BHT114" s="316"/>
      <c r="BHU114" s="316"/>
      <c r="BHV114" s="316"/>
      <c r="BHW114" s="316"/>
      <c r="BHX114" s="316"/>
      <c r="BHY114" s="316"/>
      <c r="BHZ114" s="316"/>
      <c r="BIA114" s="316"/>
      <c r="BIB114" s="316"/>
      <c r="BIC114" s="316"/>
      <c r="BID114" s="316"/>
      <c r="BIE114" s="316"/>
      <c r="BIF114" s="316"/>
      <c r="BIG114" s="316"/>
      <c r="BIH114" s="316"/>
      <c r="BII114" s="316"/>
      <c r="BIJ114" s="316"/>
      <c r="BIK114" s="316"/>
      <c r="BIL114" s="316"/>
      <c r="BIM114" s="316"/>
      <c r="BIN114" s="316"/>
      <c r="BIO114" s="316"/>
      <c r="BIP114" s="316"/>
      <c r="BIQ114" s="316"/>
      <c r="BIR114" s="316"/>
      <c r="BIS114" s="316"/>
      <c r="BIT114" s="316"/>
      <c r="BIU114" s="316"/>
      <c r="BIV114" s="316"/>
      <c r="BIW114" s="316"/>
      <c r="BIX114" s="316"/>
      <c r="BIY114" s="316"/>
      <c r="BIZ114" s="316"/>
      <c r="BJA114" s="316"/>
      <c r="BJB114" s="316"/>
      <c r="BJC114" s="316"/>
      <c r="BJD114" s="316"/>
      <c r="BJE114" s="316"/>
      <c r="BJF114" s="316"/>
      <c r="BJG114" s="316"/>
      <c r="BJH114" s="316"/>
      <c r="BJI114" s="316"/>
      <c r="BJJ114" s="316"/>
      <c r="BJK114" s="316"/>
      <c r="BJL114" s="316"/>
      <c r="BJM114" s="316"/>
      <c r="BJN114" s="316"/>
      <c r="BJO114" s="316"/>
      <c r="BJP114" s="316"/>
      <c r="BJQ114" s="316"/>
      <c r="BJR114" s="316"/>
      <c r="BJS114" s="316"/>
      <c r="BJT114" s="316"/>
      <c r="BJU114" s="316"/>
      <c r="BJV114" s="316"/>
      <c r="BJW114" s="316"/>
      <c r="BJX114" s="316"/>
      <c r="BJY114" s="316"/>
      <c r="BJZ114" s="316"/>
      <c r="BKA114" s="316"/>
      <c r="BKB114" s="316"/>
      <c r="BKC114" s="316"/>
      <c r="BKD114" s="316"/>
      <c r="BKE114" s="316"/>
      <c r="BKF114" s="316"/>
      <c r="BKG114" s="316"/>
      <c r="BKH114" s="316"/>
      <c r="BKI114" s="316"/>
      <c r="BKJ114" s="316"/>
      <c r="BKK114" s="316"/>
      <c r="BKL114" s="316"/>
      <c r="BKM114" s="316"/>
      <c r="BKN114" s="316"/>
      <c r="BKO114" s="316"/>
      <c r="BKP114" s="316"/>
      <c r="BKQ114" s="316"/>
      <c r="BKR114" s="316"/>
      <c r="BKS114" s="316"/>
      <c r="BKT114" s="316"/>
      <c r="BKU114" s="316"/>
      <c r="BKV114" s="316"/>
      <c r="BKW114" s="316"/>
      <c r="BKX114" s="316"/>
      <c r="BKY114" s="316"/>
      <c r="BKZ114" s="316"/>
      <c r="BLA114" s="316"/>
      <c r="BLB114" s="316"/>
      <c r="BLC114" s="316"/>
      <c r="BLD114" s="316"/>
      <c r="BLE114" s="316"/>
      <c r="BLF114" s="316"/>
      <c r="BLG114" s="316"/>
      <c r="BLH114" s="316"/>
      <c r="BLI114" s="316"/>
      <c r="BLJ114" s="316"/>
      <c r="BLK114" s="316"/>
      <c r="BLL114" s="316"/>
      <c r="BLM114" s="316"/>
      <c r="BLN114" s="316"/>
      <c r="BLO114" s="316"/>
      <c r="BLP114" s="316"/>
      <c r="BLQ114" s="316"/>
      <c r="BLR114" s="316"/>
      <c r="BLS114" s="316"/>
      <c r="BLT114" s="316"/>
      <c r="BLU114" s="316"/>
      <c r="BLV114" s="316"/>
      <c r="BLW114" s="316"/>
      <c r="BLX114" s="316"/>
      <c r="BLY114" s="316"/>
      <c r="BLZ114" s="316"/>
      <c r="BMA114" s="316"/>
      <c r="BMB114" s="316"/>
      <c r="BMC114" s="316"/>
      <c r="BMD114" s="316"/>
      <c r="BME114" s="316"/>
      <c r="BMF114" s="316"/>
      <c r="BMG114" s="316"/>
      <c r="BMH114" s="316"/>
      <c r="BMI114" s="316"/>
      <c r="BMJ114" s="316"/>
      <c r="BMK114" s="316"/>
      <c r="BML114" s="316"/>
      <c r="BMM114" s="316"/>
      <c r="BMN114" s="316"/>
      <c r="BMO114" s="316"/>
      <c r="BMP114" s="316"/>
      <c r="BMQ114" s="316"/>
      <c r="BMR114" s="316"/>
      <c r="BMS114" s="316"/>
      <c r="BMT114" s="316"/>
      <c r="BMU114" s="316"/>
      <c r="BMV114" s="316"/>
      <c r="BMW114" s="316"/>
      <c r="BMX114" s="316"/>
      <c r="BMY114" s="316"/>
      <c r="BMZ114" s="316"/>
      <c r="BNA114" s="316"/>
      <c r="BNB114" s="316"/>
      <c r="BNC114" s="316"/>
      <c r="BND114" s="316"/>
      <c r="BNE114" s="316"/>
      <c r="BNF114" s="316"/>
      <c r="BNG114" s="316"/>
      <c r="BNH114" s="316"/>
      <c r="BNI114" s="316"/>
      <c r="BNJ114" s="316"/>
      <c r="BNK114" s="316"/>
      <c r="BNL114" s="316"/>
      <c r="BNM114" s="316"/>
      <c r="BNN114" s="316"/>
      <c r="BNO114" s="316"/>
      <c r="BNP114" s="316"/>
      <c r="BNQ114" s="316"/>
      <c r="BNR114" s="316"/>
      <c r="BNS114" s="316"/>
      <c r="BNT114" s="316"/>
      <c r="BNU114" s="316"/>
      <c r="BNV114" s="316"/>
      <c r="BNW114" s="316"/>
      <c r="BNX114" s="316"/>
      <c r="BNY114" s="316"/>
      <c r="BNZ114" s="316"/>
      <c r="BOA114" s="316"/>
      <c r="BOB114" s="316"/>
      <c r="BOC114" s="316"/>
      <c r="BOD114" s="316"/>
      <c r="BOE114" s="316"/>
      <c r="BOF114" s="316"/>
      <c r="BOG114" s="316"/>
      <c r="BOH114" s="316"/>
      <c r="BOI114" s="316"/>
      <c r="BOJ114" s="316"/>
      <c r="BOK114" s="316"/>
      <c r="BOL114" s="316"/>
      <c r="BOM114" s="316"/>
      <c r="BON114" s="316"/>
      <c r="BOO114" s="316"/>
      <c r="BOP114" s="316"/>
      <c r="BOQ114" s="316"/>
      <c r="BOR114" s="316"/>
      <c r="BOS114" s="316"/>
      <c r="BOT114" s="316"/>
      <c r="BOU114" s="316"/>
      <c r="BOV114" s="316"/>
      <c r="BOW114" s="316"/>
      <c r="BOX114" s="316"/>
      <c r="BOY114" s="316"/>
      <c r="BOZ114" s="316"/>
      <c r="BPA114" s="316"/>
      <c r="BPB114" s="316"/>
      <c r="BPC114" s="316"/>
      <c r="BPD114" s="316"/>
      <c r="BPE114" s="316"/>
      <c r="BPF114" s="316"/>
      <c r="BPG114" s="316"/>
      <c r="BPH114" s="316"/>
      <c r="BPI114" s="316"/>
      <c r="BPJ114" s="316"/>
      <c r="BPK114" s="316"/>
      <c r="BPL114" s="316"/>
      <c r="BPM114" s="316"/>
      <c r="BPN114" s="316"/>
      <c r="BPO114" s="316"/>
      <c r="BPP114" s="316"/>
      <c r="BPQ114" s="316"/>
      <c r="BPR114" s="316"/>
      <c r="BPS114" s="316"/>
      <c r="BPT114" s="316"/>
      <c r="BPU114" s="316"/>
      <c r="BPV114" s="316"/>
      <c r="BPW114" s="316"/>
      <c r="BPX114" s="316"/>
      <c r="BPY114" s="316"/>
      <c r="BPZ114" s="316"/>
      <c r="BQA114" s="316"/>
      <c r="BQB114" s="316"/>
      <c r="BQC114" s="316"/>
      <c r="BQD114" s="316"/>
      <c r="BQE114" s="316"/>
      <c r="BQF114" s="316"/>
      <c r="BQG114" s="316"/>
      <c r="BQH114" s="316"/>
      <c r="BQI114" s="316"/>
      <c r="BQJ114" s="316"/>
      <c r="BQK114" s="316"/>
      <c r="BQL114" s="316"/>
      <c r="BQM114" s="316"/>
      <c r="BQN114" s="316"/>
      <c r="BQO114" s="316"/>
      <c r="BQP114" s="316"/>
      <c r="BQQ114" s="316"/>
      <c r="BQR114" s="316"/>
      <c r="BQS114" s="316"/>
      <c r="BQT114" s="316"/>
      <c r="BQU114" s="316"/>
      <c r="BQV114" s="316"/>
      <c r="BQW114" s="316"/>
      <c r="BQX114" s="316"/>
      <c r="BQY114" s="316"/>
      <c r="BQZ114" s="316"/>
      <c r="BRA114" s="316"/>
      <c r="BRB114" s="316"/>
      <c r="BRC114" s="316"/>
      <c r="BRD114" s="316"/>
      <c r="BRE114" s="316"/>
      <c r="BRF114" s="316"/>
      <c r="BRG114" s="316"/>
      <c r="BRH114" s="316"/>
      <c r="BRI114" s="316"/>
      <c r="BRJ114" s="316"/>
      <c r="BRK114" s="316"/>
      <c r="BRL114" s="316"/>
      <c r="BRM114" s="316"/>
      <c r="BRN114" s="316"/>
      <c r="BRO114" s="316"/>
      <c r="BRP114" s="316"/>
      <c r="BRQ114" s="316"/>
      <c r="BRR114" s="316"/>
      <c r="BRS114" s="316"/>
      <c r="BRT114" s="316"/>
      <c r="BRU114" s="316"/>
      <c r="BRV114" s="316"/>
      <c r="BRW114" s="316"/>
      <c r="BRX114" s="316"/>
      <c r="BRY114" s="316"/>
      <c r="BRZ114" s="316"/>
      <c r="BSA114" s="316"/>
      <c r="BSB114" s="316"/>
      <c r="BSC114" s="316"/>
      <c r="BSD114" s="316"/>
      <c r="BSE114" s="316"/>
      <c r="BSF114" s="316"/>
      <c r="BSG114" s="316"/>
      <c r="BSH114" s="316"/>
      <c r="BSI114" s="316"/>
      <c r="BSJ114" s="316"/>
      <c r="BSK114" s="316"/>
      <c r="BSL114" s="316"/>
      <c r="BSM114" s="316"/>
      <c r="BSN114" s="316"/>
      <c r="BSO114" s="316"/>
      <c r="BSP114" s="316"/>
      <c r="BSQ114" s="316"/>
      <c r="BSR114" s="316"/>
      <c r="BSS114" s="316"/>
      <c r="BST114" s="316"/>
      <c r="BSU114" s="316"/>
      <c r="BSV114" s="316"/>
      <c r="BSW114" s="316"/>
      <c r="BSX114" s="316"/>
      <c r="BSY114" s="316"/>
      <c r="BSZ114" s="316"/>
      <c r="BTA114" s="316"/>
      <c r="BTB114" s="316"/>
      <c r="BTC114" s="316"/>
      <c r="BTD114" s="316"/>
      <c r="BTE114" s="316"/>
      <c r="BTF114" s="316"/>
      <c r="BTG114" s="316"/>
      <c r="BTH114" s="316"/>
      <c r="BTI114" s="316"/>
      <c r="BTJ114" s="316"/>
      <c r="BTK114" s="316"/>
      <c r="BTL114" s="316"/>
      <c r="BTM114" s="316"/>
      <c r="BTN114" s="316"/>
      <c r="BTO114" s="316"/>
      <c r="BTP114" s="316"/>
      <c r="BTQ114" s="316"/>
      <c r="BTR114" s="316"/>
      <c r="BTS114" s="316"/>
      <c r="BTT114" s="316"/>
      <c r="BTU114" s="316"/>
      <c r="BTV114" s="316"/>
      <c r="BTW114" s="316"/>
      <c r="BTX114" s="316"/>
      <c r="BTY114" s="316"/>
      <c r="BTZ114" s="316"/>
      <c r="BUA114" s="316"/>
      <c r="BUB114" s="316"/>
      <c r="BUC114" s="316"/>
      <c r="BUD114" s="316"/>
      <c r="BUE114" s="316"/>
      <c r="BUF114" s="316"/>
      <c r="BUG114" s="316"/>
      <c r="BUH114" s="316"/>
      <c r="BUI114" s="316"/>
      <c r="BUJ114" s="316"/>
      <c r="BUK114" s="316"/>
      <c r="BUL114" s="316"/>
      <c r="BUM114" s="316"/>
      <c r="BUN114" s="316"/>
      <c r="BUO114" s="316"/>
      <c r="BUP114" s="316"/>
      <c r="BUQ114" s="316"/>
      <c r="BUR114" s="316"/>
      <c r="BUS114" s="316"/>
      <c r="BUT114" s="316"/>
      <c r="BUU114" s="316"/>
      <c r="BUV114" s="316"/>
      <c r="BUW114" s="316"/>
      <c r="BUX114" s="316"/>
      <c r="BUY114" s="316"/>
      <c r="BUZ114" s="316"/>
      <c r="BVA114" s="316"/>
      <c r="BVB114" s="316"/>
      <c r="BVC114" s="316"/>
      <c r="BVD114" s="316"/>
      <c r="BVE114" s="316"/>
      <c r="BVF114" s="316"/>
      <c r="BVG114" s="316"/>
      <c r="BVH114" s="316"/>
      <c r="BVI114" s="316"/>
      <c r="BVJ114" s="316"/>
      <c r="BVK114" s="316"/>
      <c r="BVL114" s="316"/>
      <c r="BVM114" s="316"/>
      <c r="BVN114" s="316"/>
      <c r="BVO114" s="316"/>
      <c r="BVP114" s="316"/>
      <c r="BVQ114" s="316"/>
      <c r="BVR114" s="316"/>
      <c r="BVS114" s="316"/>
      <c r="BVT114" s="316"/>
      <c r="BVU114" s="316"/>
      <c r="BVV114" s="316"/>
      <c r="BVW114" s="316"/>
      <c r="BVX114" s="316"/>
      <c r="BVY114" s="316"/>
      <c r="BVZ114" s="316"/>
      <c r="BWA114" s="316"/>
      <c r="BWB114" s="316"/>
      <c r="BWC114" s="316"/>
      <c r="BWD114" s="316"/>
      <c r="BWE114" s="316"/>
      <c r="BWF114" s="316"/>
      <c r="BWG114" s="316"/>
      <c r="BWH114" s="316"/>
      <c r="BWI114" s="316"/>
      <c r="BWJ114" s="316"/>
      <c r="BWK114" s="316"/>
      <c r="BWL114" s="316"/>
      <c r="BWM114" s="316"/>
      <c r="BWN114" s="316"/>
      <c r="BWO114" s="316"/>
      <c r="BWP114" s="316"/>
      <c r="BWQ114" s="316"/>
      <c r="BWR114" s="316"/>
      <c r="BWS114" s="316"/>
      <c r="BWT114" s="316"/>
      <c r="BWU114" s="316"/>
      <c r="BWV114" s="316"/>
      <c r="BWW114" s="316"/>
      <c r="BWX114" s="316"/>
      <c r="BWY114" s="316"/>
      <c r="BWZ114" s="316"/>
      <c r="BXA114" s="316"/>
      <c r="BXB114" s="316"/>
      <c r="BXC114" s="316"/>
      <c r="BXD114" s="316"/>
      <c r="BXE114" s="316"/>
      <c r="BXF114" s="316"/>
      <c r="BXG114" s="316"/>
      <c r="BXH114" s="316"/>
      <c r="BXI114" s="316"/>
      <c r="BXJ114" s="316"/>
      <c r="BXK114" s="316"/>
      <c r="BXL114" s="316"/>
      <c r="BXM114" s="316"/>
      <c r="BXN114" s="316"/>
      <c r="BXO114" s="316"/>
      <c r="BXP114" s="316"/>
      <c r="BXQ114" s="316"/>
      <c r="BXR114" s="316"/>
      <c r="BXS114" s="316"/>
      <c r="BXT114" s="316"/>
      <c r="BXU114" s="316"/>
      <c r="BXV114" s="316"/>
      <c r="BXW114" s="316"/>
      <c r="BXX114" s="316"/>
      <c r="BXY114" s="316"/>
      <c r="BXZ114" s="316"/>
      <c r="BYA114" s="316"/>
      <c r="BYB114" s="316"/>
      <c r="BYC114" s="316"/>
      <c r="BYD114" s="316"/>
      <c r="BYE114" s="316"/>
      <c r="BYF114" s="316"/>
      <c r="BYG114" s="316"/>
      <c r="BYH114" s="2"/>
      <c r="BYI114" s="2"/>
      <c r="BYJ114" s="2"/>
      <c r="BYK114" s="2"/>
    </row>
    <row r="115" spans="1:2013" x14ac:dyDescent="0.35">
      <c r="A115" s="99"/>
      <c r="B115" s="99"/>
      <c r="C115" s="13"/>
      <c r="D115" s="99"/>
      <c r="E115" s="99"/>
      <c r="F115" s="315"/>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c r="AD115" s="316"/>
      <c r="AE115" s="316"/>
      <c r="AF115" s="316"/>
      <c r="AG115" s="316"/>
      <c r="AH115" s="316"/>
      <c r="AI115" s="316"/>
      <c r="AJ115" s="316"/>
      <c r="AK115" s="316"/>
      <c r="AL115" s="316"/>
      <c r="AM115" s="316"/>
      <c r="AN115" s="316"/>
      <c r="AO115" s="316"/>
      <c r="AP115" s="316"/>
      <c r="AQ115" s="316"/>
      <c r="AR115" s="316"/>
      <c r="AS115" s="316"/>
      <c r="AT115" s="316"/>
      <c r="AU115" s="316"/>
      <c r="AV115" s="316"/>
      <c r="AW115" s="316"/>
      <c r="AX115" s="316"/>
      <c r="AY115" s="316"/>
      <c r="AZ115" s="316"/>
      <c r="BA115" s="316"/>
      <c r="BB115" s="316"/>
      <c r="BC115" s="316"/>
      <c r="BD115" s="316"/>
      <c r="BE115" s="316"/>
      <c r="BF115" s="316"/>
      <c r="BG115" s="316"/>
      <c r="BH115" s="316"/>
      <c r="BI115" s="316"/>
      <c r="BJ115" s="316"/>
      <c r="BK115" s="316"/>
      <c r="BL115" s="316"/>
      <c r="BM115" s="316"/>
      <c r="BN115" s="316"/>
      <c r="BO115" s="316"/>
      <c r="BP115" s="316"/>
      <c r="BQ115" s="316"/>
      <c r="BR115" s="316"/>
      <c r="BS115" s="316"/>
      <c r="BT115" s="316"/>
      <c r="BU115" s="316"/>
      <c r="BV115" s="316"/>
      <c r="BW115" s="316"/>
      <c r="BX115" s="316"/>
      <c r="BY115" s="316"/>
      <c r="BZ115" s="316"/>
      <c r="CA115" s="316"/>
      <c r="CB115" s="316"/>
      <c r="CC115" s="316"/>
      <c r="CD115" s="316"/>
      <c r="CE115" s="316"/>
      <c r="CF115" s="316"/>
      <c r="CG115" s="316"/>
      <c r="CH115" s="316"/>
      <c r="CI115" s="316"/>
      <c r="CJ115" s="316"/>
      <c r="CK115" s="316"/>
      <c r="CL115" s="316"/>
      <c r="CM115" s="316"/>
      <c r="CN115" s="316"/>
      <c r="CO115" s="316"/>
      <c r="CP115" s="316"/>
      <c r="CQ115" s="316"/>
      <c r="CR115" s="316"/>
      <c r="CS115" s="316"/>
      <c r="CT115" s="316"/>
      <c r="CU115" s="316"/>
      <c r="CV115" s="316"/>
      <c r="CW115" s="316"/>
      <c r="CX115" s="316"/>
      <c r="CY115" s="316"/>
      <c r="CZ115" s="316"/>
      <c r="DA115" s="316"/>
      <c r="DB115" s="316"/>
      <c r="DC115" s="316"/>
      <c r="DD115" s="316"/>
      <c r="DE115" s="316"/>
      <c r="DF115" s="316"/>
      <c r="DG115" s="316"/>
      <c r="DH115" s="316"/>
      <c r="DI115" s="316"/>
      <c r="DJ115" s="316"/>
      <c r="DK115" s="316"/>
      <c r="DL115" s="316"/>
      <c r="DM115" s="316"/>
      <c r="DN115" s="316"/>
      <c r="DO115" s="316"/>
      <c r="DP115" s="316"/>
      <c r="DQ115" s="316"/>
      <c r="DR115" s="316"/>
      <c r="DS115" s="316"/>
      <c r="DT115" s="316"/>
      <c r="DU115" s="316"/>
      <c r="DV115" s="316"/>
      <c r="DW115" s="316"/>
      <c r="DX115" s="316"/>
      <c r="DY115" s="316"/>
      <c r="DZ115" s="316"/>
      <c r="EA115" s="316"/>
      <c r="EB115" s="316"/>
      <c r="EC115" s="316"/>
      <c r="ED115" s="316"/>
      <c r="EE115" s="316"/>
      <c r="EF115" s="316"/>
      <c r="EG115" s="316"/>
      <c r="EH115" s="316"/>
      <c r="EI115" s="316"/>
      <c r="EJ115" s="316"/>
      <c r="EK115" s="316"/>
      <c r="EL115" s="316"/>
      <c r="EM115" s="316"/>
      <c r="EN115" s="316"/>
      <c r="EO115" s="316"/>
      <c r="EP115" s="316"/>
      <c r="EQ115" s="316"/>
      <c r="ER115" s="316"/>
      <c r="ES115" s="316"/>
      <c r="ET115" s="316"/>
      <c r="EU115" s="316"/>
      <c r="EV115" s="316"/>
      <c r="EW115" s="316"/>
      <c r="EX115" s="316"/>
      <c r="EY115" s="316"/>
      <c r="EZ115" s="316"/>
      <c r="FA115" s="316"/>
      <c r="FB115" s="316"/>
      <c r="FC115" s="316"/>
      <c r="FD115" s="316"/>
      <c r="FE115" s="316"/>
      <c r="FF115" s="316"/>
      <c r="FG115" s="316"/>
      <c r="FH115" s="316"/>
      <c r="FI115" s="316"/>
      <c r="FJ115" s="316"/>
      <c r="FK115" s="316"/>
      <c r="FL115" s="316"/>
      <c r="FM115" s="316"/>
      <c r="FN115" s="316"/>
      <c r="FO115" s="316"/>
      <c r="FP115" s="316"/>
      <c r="FQ115" s="316"/>
      <c r="FR115" s="316"/>
      <c r="FS115" s="316"/>
      <c r="FT115" s="316"/>
      <c r="FU115" s="316"/>
      <c r="FV115" s="316"/>
      <c r="FW115" s="316"/>
      <c r="FX115" s="316"/>
      <c r="FY115" s="316"/>
      <c r="FZ115" s="316"/>
      <c r="GA115" s="316"/>
      <c r="GB115" s="316"/>
      <c r="GC115" s="316"/>
      <c r="GD115" s="316"/>
      <c r="GE115" s="316"/>
      <c r="GF115" s="316"/>
      <c r="GG115" s="316"/>
      <c r="GH115" s="316"/>
      <c r="GI115" s="316"/>
      <c r="GJ115" s="316"/>
      <c r="GK115" s="316"/>
      <c r="GL115" s="316"/>
      <c r="GM115" s="316"/>
      <c r="GN115" s="316"/>
      <c r="GO115" s="316"/>
      <c r="GP115" s="316"/>
      <c r="GQ115" s="316"/>
      <c r="GR115" s="316"/>
      <c r="GS115" s="316"/>
      <c r="GT115" s="316"/>
      <c r="GU115" s="316"/>
      <c r="GV115" s="316"/>
      <c r="GW115" s="316"/>
      <c r="GX115" s="316"/>
      <c r="GY115" s="316"/>
      <c r="GZ115" s="316"/>
      <c r="HA115" s="316"/>
      <c r="HB115" s="316"/>
      <c r="HC115" s="316"/>
      <c r="HD115" s="316"/>
      <c r="HE115" s="316"/>
      <c r="HF115" s="316"/>
      <c r="HG115" s="316"/>
      <c r="HH115" s="316"/>
      <c r="HI115" s="316"/>
      <c r="HJ115" s="316"/>
      <c r="HK115" s="316"/>
      <c r="HL115" s="316"/>
      <c r="HM115" s="316"/>
      <c r="HN115" s="316"/>
      <c r="HO115" s="316"/>
      <c r="HP115" s="316"/>
      <c r="HQ115" s="316"/>
      <c r="HR115" s="316"/>
      <c r="HS115" s="316"/>
      <c r="HT115" s="316"/>
      <c r="HU115" s="316"/>
      <c r="HV115" s="316"/>
      <c r="HW115" s="316"/>
      <c r="HX115" s="316"/>
      <c r="HY115" s="316"/>
      <c r="HZ115" s="316"/>
      <c r="IA115" s="316"/>
      <c r="IB115" s="316"/>
      <c r="IC115" s="316"/>
      <c r="ID115" s="316"/>
      <c r="IE115" s="316"/>
      <c r="IF115" s="316"/>
      <c r="IG115" s="316"/>
      <c r="IH115" s="316"/>
      <c r="II115" s="316"/>
      <c r="IJ115" s="316"/>
      <c r="IK115" s="316"/>
      <c r="IL115" s="316"/>
      <c r="IM115" s="316"/>
      <c r="IN115" s="316"/>
      <c r="IO115" s="316"/>
      <c r="IP115" s="316"/>
      <c r="IQ115" s="316"/>
      <c r="IR115" s="316"/>
      <c r="IS115" s="316"/>
      <c r="IT115" s="316"/>
      <c r="IU115" s="316"/>
      <c r="IV115" s="316"/>
      <c r="IW115" s="316"/>
      <c r="IX115" s="316"/>
      <c r="IY115" s="316"/>
      <c r="IZ115" s="316"/>
      <c r="JA115" s="316"/>
      <c r="JB115" s="316"/>
      <c r="JC115" s="316"/>
      <c r="JD115" s="316"/>
      <c r="JE115" s="316"/>
      <c r="JF115" s="316"/>
      <c r="JG115" s="316"/>
      <c r="JH115" s="316"/>
      <c r="JI115" s="316"/>
      <c r="JJ115" s="316"/>
      <c r="JK115" s="316"/>
      <c r="JL115" s="316"/>
      <c r="JM115" s="316"/>
      <c r="JN115" s="316"/>
      <c r="JO115" s="316"/>
      <c r="JP115" s="316"/>
      <c r="JQ115" s="316"/>
      <c r="JR115" s="316"/>
      <c r="JS115" s="316"/>
      <c r="JT115" s="316"/>
      <c r="JU115" s="316"/>
      <c r="JV115" s="316"/>
      <c r="JW115" s="316"/>
      <c r="JX115" s="316"/>
      <c r="JY115" s="316"/>
      <c r="JZ115" s="316"/>
      <c r="KA115" s="316"/>
      <c r="KB115" s="316"/>
      <c r="KC115" s="316"/>
      <c r="KD115" s="316"/>
      <c r="KE115" s="316"/>
      <c r="KF115" s="316"/>
      <c r="KG115" s="316"/>
      <c r="KH115" s="316"/>
      <c r="KI115" s="316"/>
      <c r="KJ115" s="316"/>
      <c r="KK115" s="316"/>
      <c r="KL115" s="316"/>
      <c r="KM115" s="316"/>
      <c r="KN115" s="316"/>
      <c r="KO115" s="316"/>
      <c r="KP115" s="316"/>
      <c r="KQ115" s="316"/>
      <c r="KR115" s="316"/>
      <c r="KS115" s="316"/>
      <c r="KT115" s="316"/>
      <c r="KU115" s="316"/>
      <c r="KV115" s="316"/>
      <c r="KW115" s="316"/>
      <c r="KX115" s="316"/>
      <c r="KY115" s="316"/>
      <c r="KZ115" s="316"/>
      <c r="LA115" s="316"/>
      <c r="LB115" s="316"/>
      <c r="LC115" s="316"/>
      <c r="LD115" s="316"/>
      <c r="LE115" s="316"/>
      <c r="LF115" s="316"/>
      <c r="LG115" s="316"/>
      <c r="LH115" s="316"/>
      <c r="LI115" s="316"/>
      <c r="LJ115" s="316"/>
      <c r="LK115" s="316"/>
      <c r="LL115" s="316"/>
      <c r="LM115" s="316"/>
      <c r="LN115" s="316"/>
      <c r="LO115" s="316"/>
      <c r="LP115" s="316"/>
      <c r="LQ115" s="316"/>
      <c r="LR115" s="316"/>
      <c r="LS115" s="316"/>
      <c r="LT115" s="316"/>
      <c r="LU115" s="316"/>
      <c r="LV115" s="316"/>
      <c r="LW115" s="316"/>
      <c r="LX115" s="316"/>
      <c r="LY115" s="316"/>
      <c r="LZ115" s="316"/>
      <c r="MA115" s="316"/>
      <c r="MB115" s="316"/>
      <c r="MC115" s="316"/>
      <c r="MD115" s="316"/>
      <c r="ME115" s="316"/>
      <c r="MF115" s="316"/>
      <c r="MG115" s="316"/>
      <c r="MH115" s="316"/>
      <c r="MI115" s="316"/>
      <c r="MJ115" s="316"/>
      <c r="MK115" s="316"/>
      <c r="ML115" s="316"/>
      <c r="MM115" s="316"/>
      <c r="MN115" s="316"/>
      <c r="MO115" s="316"/>
      <c r="MP115" s="316"/>
      <c r="MQ115" s="316"/>
      <c r="MR115" s="316"/>
      <c r="MS115" s="316"/>
      <c r="MT115" s="316"/>
      <c r="MU115" s="316"/>
      <c r="MV115" s="316"/>
      <c r="MW115" s="316"/>
      <c r="MX115" s="316"/>
      <c r="MY115" s="316"/>
      <c r="MZ115" s="316"/>
      <c r="NA115" s="316"/>
      <c r="NB115" s="316"/>
      <c r="NC115" s="316"/>
      <c r="ND115" s="316"/>
      <c r="NE115" s="316"/>
      <c r="NF115" s="316"/>
      <c r="NG115" s="316"/>
      <c r="NH115" s="316"/>
      <c r="NI115" s="316"/>
      <c r="NJ115" s="316"/>
      <c r="NK115" s="316"/>
      <c r="NL115" s="316"/>
      <c r="NM115" s="316"/>
      <c r="NN115" s="316"/>
      <c r="NO115" s="316"/>
      <c r="NP115" s="316"/>
      <c r="NQ115" s="316"/>
      <c r="NR115" s="316"/>
      <c r="NS115" s="316"/>
      <c r="NT115" s="316"/>
      <c r="NU115" s="316"/>
      <c r="NV115" s="316"/>
      <c r="NW115" s="316"/>
      <c r="NX115" s="316"/>
      <c r="NY115" s="316"/>
      <c r="NZ115" s="316"/>
      <c r="OA115" s="316"/>
      <c r="OB115" s="316"/>
      <c r="OC115" s="316"/>
      <c r="OD115" s="316"/>
      <c r="OE115" s="316"/>
      <c r="OF115" s="316"/>
      <c r="OG115" s="316"/>
      <c r="OH115" s="316"/>
      <c r="OI115" s="316"/>
      <c r="OJ115" s="316"/>
      <c r="OK115" s="316"/>
      <c r="OL115" s="316"/>
      <c r="OM115" s="316"/>
      <c r="ON115" s="316"/>
      <c r="OO115" s="316"/>
      <c r="OP115" s="316"/>
      <c r="OQ115" s="316"/>
      <c r="OR115" s="316"/>
      <c r="OS115" s="316"/>
      <c r="OT115" s="316"/>
      <c r="OU115" s="316"/>
      <c r="OV115" s="316"/>
      <c r="OW115" s="316"/>
      <c r="OX115" s="316"/>
      <c r="OY115" s="316"/>
      <c r="OZ115" s="316"/>
      <c r="PA115" s="316"/>
      <c r="PB115" s="316"/>
      <c r="PC115" s="316"/>
      <c r="PD115" s="316"/>
      <c r="PE115" s="316"/>
      <c r="PF115" s="316"/>
      <c r="PG115" s="316"/>
      <c r="PH115" s="316"/>
      <c r="PI115" s="316"/>
      <c r="PJ115" s="316"/>
      <c r="PK115" s="316"/>
      <c r="PL115" s="316"/>
      <c r="PM115" s="316"/>
      <c r="PN115" s="316"/>
      <c r="PO115" s="316"/>
      <c r="PP115" s="316"/>
      <c r="PQ115" s="316"/>
      <c r="PR115" s="316"/>
      <c r="PS115" s="316"/>
      <c r="PT115" s="316"/>
      <c r="PU115" s="316"/>
      <c r="PV115" s="316"/>
      <c r="PW115" s="316"/>
      <c r="PX115" s="316"/>
      <c r="PY115" s="316"/>
      <c r="PZ115" s="316"/>
      <c r="QA115" s="316"/>
      <c r="QB115" s="316"/>
      <c r="QC115" s="316"/>
      <c r="QD115" s="316"/>
      <c r="QE115" s="316"/>
      <c r="QF115" s="316"/>
      <c r="QG115" s="316"/>
      <c r="QH115" s="316"/>
      <c r="QI115" s="316"/>
      <c r="QJ115" s="316"/>
      <c r="QK115" s="316"/>
      <c r="QL115" s="316"/>
      <c r="QM115" s="316"/>
      <c r="QN115" s="316"/>
      <c r="QO115" s="316"/>
      <c r="QP115" s="316"/>
      <c r="QQ115" s="316"/>
      <c r="QR115" s="316"/>
      <c r="QS115" s="316"/>
      <c r="QT115" s="316"/>
      <c r="QU115" s="316"/>
      <c r="QV115" s="316"/>
      <c r="QW115" s="316"/>
      <c r="QX115" s="316"/>
      <c r="QY115" s="316"/>
      <c r="QZ115" s="316"/>
      <c r="RA115" s="316"/>
      <c r="RB115" s="316"/>
      <c r="RC115" s="316"/>
      <c r="RD115" s="316"/>
      <c r="RE115" s="316"/>
      <c r="RF115" s="316"/>
      <c r="RG115" s="316"/>
      <c r="RH115" s="316"/>
      <c r="RI115" s="316"/>
      <c r="RJ115" s="316"/>
      <c r="RK115" s="316"/>
      <c r="RL115" s="316"/>
      <c r="RM115" s="316"/>
      <c r="RN115" s="316"/>
      <c r="RO115" s="316"/>
      <c r="RP115" s="316"/>
      <c r="RQ115" s="316"/>
      <c r="RR115" s="316"/>
      <c r="RS115" s="316"/>
      <c r="RT115" s="316"/>
      <c r="RU115" s="316"/>
      <c r="RV115" s="316"/>
      <c r="RW115" s="316"/>
      <c r="RX115" s="316"/>
      <c r="RY115" s="316"/>
      <c r="RZ115" s="316"/>
      <c r="SA115" s="316"/>
      <c r="SB115" s="316"/>
      <c r="SC115" s="316"/>
      <c r="SD115" s="316"/>
      <c r="SE115" s="316"/>
      <c r="SF115" s="316"/>
      <c r="SG115" s="316"/>
      <c r="SH115" s="316"/>
      <c r="SI115" s="316"/>
      <c r="SJ115" s="316"/>
      <c r="SK115" s="316"/>
      <c r="SL115" s="316"/>
      <c r="SM115" s="316"/>
      <c r="SN115" s="316"/>
      <c r="SO115" s="316"/>
      <c r="SP115" s="316"/>
      <c r="SQ115" s="316"/>
      <c r="SR115" s="316"/>
      <c r="SS115" s="316"/>
      <c r="ST115" s="316"/>
      <c r="SU115" s="316"/>
      <c r="SV115" s="316"/>
      <c r="SW115" s="316"/>
      <c r="SX115" s="316"/>
      <c r="SY115" s="316"/>
      <c r="SZ115" s="316"/>
      <c r="TA115" s="316"/>
      <c r="TB115" s="316"/>
      <c r="TC115" s="316"/>
      <c r="TD115" s="316"/>
      <c r="TE115" s="316"/>
      <c r="TF115" s="316"/>
      <c r="TG115" s="316"/>
      <c r="TH115" s="316"/>
      <c r="TI115" s="316"/>
      <c r="TJ115" s="316"/>
      <c r="TK115" s="316"/>
      <c r="TL115" s="316"/>
      <c r="TM115" s="316"/>
      <c r="TN115" s="316"/>
      <c r="TO115" s="316"/>
      <c r="TP115" s="316"/>
      <c r="TQ115" s="316"/>
      <c r="TR115" s="316"/>
      <c r="TS115" s="316"/>
      <c r="TT115" s="316"/>
      <c r="TU115" s="316"/>
      <c r="TV115" s="316"/>
      <c r="TW115" s="316"/>
      <c r="TX115" s="316"/>
      <c r="TY115" s="316"/>
      <c r="TZ115" s="316"/>
      <c r="UA115" s="316"/>
      <c r="UB115" s="316"/>
      <c r="UC115" s="316"/>
      <c r="UD115" s="316"/>
      <c r="UE115" s="316"/>
      <c r="UF115" s="316"/>
      <c r="UG115" s="316"/>
      <c r="UH115" s="316"/>
      <c r="UI115" s="316"/>
      <c r="UJ115" s="316"/>
      <c r="UK115" s="316"/>
      <c r="UL115" s="316"/>
      <c r="UM115" s="316"/>
      <c r="UN115" s="316"/>
      <c r="UO115" s="316"/>
      <c r="UP115" s="316"/>
      <c r="UQ115" s="316"/>
      <c r="UR115" s="316"/>
      <c r="US115" s="316"/>
      <c r="UT115" s="316"/>
      <c r="UU115" s="316"/>
      <c r="UV115" s="316"/>
      <c r="UW115" s="316"/>
      <c r="UX115" s="316"/>
      <c r="UY115" s="316"/>
      <c r="UZ115" s="316"/>
      <c r="VA115" s="316"/>
      <c r="VB115" s="316"/>
      <c r="VC115" s="316"/>
      <c r="VD115" s="316"/>
      <c r="VE115" s="316"/>
      <c r="VF115" s="316"/>
      <c r="VG115" s="316"/>
      <c r="VH115" s="316"/>
      <c r="VI115" s="316"/>
      <c r="VJ115" s="316"/>
      <c r="VK115" s="316"/>
      <c r="VL115" s="316"/>
      <c r="VM115" s="316"/>
      <c r="VN115" s="316"/>
      <c r="VO115" s="316"/>
      <c r="VP115" s="316"/>
      <c r="VQ115" s="316"/>
      <c r="VR115" s="316"/>
      <c r="VS115" s="316"/>
      <c r="VT115" s="316"/>
      <c r="VU115" s="316"/>
      <c r="VV115" s="316"/>
      <c r="VW115" s="316"/>
      <c r="VX115" s="316"/>
      <c r="VY115" s="316"/>
      <c r="VZ115" s="316"/>
      <c r="WA115" s="316"/>
      <c r="WB115" s="316"/>
      <c r="WC115" s="316"/>
      <c r="WD115" s="316"/>
      <c r="WE115" s="316"/>
      <c r="WF115" s="316"/>
      <c r="WG115" s="316"/>
      <c r="WH115" s="316"/>
      <c r="WI115" s="316"/>
      <c r="WJ115" s="316"/>
      <c r="WK115" s="316"/>
      <c r="WL115" s="316"/>
      <c r="WM115" s="316"/>
      <c r="WN115" s="316"/>
      <c r="WO115" s="316"/>
      <c r="WP115" s="316"/>
      <c r="WQ115" s="316"/>
      <c r="WR115" s="316"/>
      <c r="WS115" s="316"/>
      <c r="WT115" s="316"/>
      <c r="WU115" s="316"/>
      <c r="WV115" s="316"/>
      <c r="WW115" s="316"/>
      <c r="WX115" s="316"/>
      <c r="WY115" s="316"/>
      <c r="WZ115" s="316"/>
      <c r="XA115" s="316"/>
      <c r="XB115" s="316"/>
      <c r="XC115" s="316"/>
      <c r="XD115" s="316"/>
      <c r="XE115" s="316"/>
      <c r="XF115" s="316"/>
      <c r="XG115" s="316"/>
      <c r="XH115" s="316"/>
      <c r="XI115" s="316"/>
      <c r="XJ115" s="316"/>
      <c r="XK115" s="316"/>
      <c r="XL115" s="316"/>
      <c r="XM115" s="316"/>
      <c r="XN115" s="316"/>
      <c r="XO115" s="316"/>
      <c r="XP115" s="316"/>
      <c r="XQ115" s="316"/>
      <c r="XR115" s="316"/>
      <c r="XS115" s="316"/>
      <c r="XT115" s="316"/>
      <c r="XU115" s="316"/>
      <c r="XV115" s="316"/>
      <c r="XW115" s="316"/>
      <c r="XX115" s="316"/>
      <c r="XY115" s="316"/>
      <c r="XZ115" s="316"/>
      <c r="YA115" s="316"/>
      <c r="YB115" s="316"/>
      <c r="YC115" s="316"/>
      <c r="YD115" s="316"/>
      <c r="YE115" s="316"/>
      <c r="YF115" s="316"/>
      <c r="YG115" s="316"/>
      <c r="YH115" s="316"/>
      <c r="YI115" s="316"/>
      <c r="YJ115" s="316"/>
      <c r="YK115" s="316"/>
      <c r="YL115" s="316"/>
      <c r="YM115" s="316"/>
      <c r="YN115" s="316"/>
      <c r="YO115" s="316"/>
      <c r="YP115" s="316"/>
      <c r="YQ115" s="316"/>
      <c r="YR115" s="316"/>
      <c r="YS115" s="316"/>
      <c r="YT115" s="316"/>
      <c r="YU115" s="316"/>
      <c r="YV115" s="316"/>
      <c r="YW115" s="316"/>
      <c r="YX115" s="316"/>
      <c r="YY115" s="316"/>
      <c r="YZ115" s="316"/>
      <c r="ZA115" s="316"/>
      <c r="ZB115" s="316"/>
      <c r="ZC115" s="316"/>
      <c r="ZD115" s="316"/>
      <c r="ZE115" s="316"/>
      <c r="ZF115" s="316"/>
      <c r="ZG115" s="316"/>
      <c r="ZH115" s="316"/>
      <c r="ZI115" s="316"/>
      <c r="ZJ115" s="316"/>
      <c r="ZK115" s="316"/>
      <c r="ZL115" s="316"/>
      <c r="ZM115" s="316"/>
      <c r="ZN115" s="316"/>
      <c r="ZO115" s="316"/>
      <c r="ZP115" s="316"/>
      <c r="ZQ115" s="316"/>
      <c r="ZR115" s="316"/>
      <c r="ZS115" s="316"/>
      <c r="ZT115" s="316"/>
      <c r="ZU115" s="316"/>
      <c r="ZV115" s="316"/>
      <c r="ZW115" s="316"/>
      <c r="ZX115" s="316"/>
      <c r="ZY115" s="316"/>
      <c r="ZZ115" s="316"/>
      <c r="AAA115" s="316"/>
      <c r="AAB115" s="316"/>
      <c r="AAC115" s="316"/>
      <c r="AAD115" s="316"/>
      <c r="AAE115" s="316"/>
      <c r="AAF115" s="316"/>
      <c r="AAG115" s="316"/>
      <c r="AAH115" s="316"/>
      <c r="AAI115" s="316"/>
      <c r="AAJ115" s="316"/>
      <c r="AAK115" s="316"/>
      <c r="AAL115" s="316"/>
      <c r="AAM115" s="316"/>
      <c r="AAN115" s="316"/>
      <c r="AAO115" s="316"/>
      <c r="AAP115" s="316"/>
      <c r="AAQ115" s="316"/>
      <c r="AAR115" s="316"/>
      <c r="AAS115" s="316"/>
      <c r="AAT115" s="316"/>
      <c r="AAU115" s="316"/>
      <c r="AAV115" s="316"/>
      <c r="AAW115" s="316"/>
      <c r="AAX115" s="316"/>
      <c r="AAY115" s="316"/>
      <c r="AAZ115" s="316"/>
      <c r="ABA115" s="316"/>
      <c r="ABB115" s="316"/>
      <c r="ABC115" s="316"/>
      <c r="ABD115" s="316"/>
      <c r="ABE115" s="316"/>
      <c r="ABF115" s="316"/>
      <c r="ABG115" s="316"/>
      <c r="ABH115" s="316"/>
      <c r="ABI115" s="316"/>
      <c r="ABJ115" s="316"/>
      <c r="ABK115" s="316"/>
      <c r="ABL115" s="316"/>
      <c r="ABM115" s="316"/>
      <c r="ABN115" s="316"/>
      <c r="ABO115" s="316"/>
      <c r="ABP115" s="316"/>
      <c r="ABQ115" s="316"/>
      <c r="ABR115" s="316"/>
      <c r="ABS115" s="316"/>
      <c r="ABT115" s="316"/>
      <c r="ABU115" s="316"/>
      <c r="ABV115" s="316"/>
      <c r="ABW115" s="316"/>
      <c r="ABX115" s="316"/>
      <c r="ABY115" s="316"/>
      <c r="ABZ115" s="316"/>
      <c r="ACA115" s="316"/>
      <c r="ACB115" s="316"/>
      <c r="ACC115" s="316"/>
      <c r="ACD115" s="316"/>
      <c r="ACE115" s="316"/>
      <c r="ACF115" s="316"/>
      <c r="ACG115" s="316"/>
      <c r="ACH115" s="316"/>
      <c r="ACI115" s="316"/>
      <c r="ACJ115" s="316"/>
      <c r="ACK115" s="316"/>
      <c r="ACL115" s="316"/>
      <c r="ACM115" s="316"/>
      <c r="ACN115" s="316"/>
      <c r="ACO115" s="316"/>
      <c r="ACP115" s="316"/>
      <c r="ACQ115" s="316"/>
      <c r="ACR115" s="316"/>
      <c r="ACS115" s="316"/>
      <c r="ACT115" s="316"/>
      <c r="ACU115" s="316"/>
      <c r="ACV115" s="316"/>
      <c r="ACW115" s="316"/>
      <c r="ACX115" s="316"/>
      <c r="ACY115" s="316"/>
      <c r="ACZ115" s="316"/>
      <c r="ADA115" s="316"/>
      <c r="ADB115" s="316"/>
      <c r="ADC115" s="316"/>
      <c r="ADD115" s="316"/>
      <c r="ADE115" s="316"/>
      <c r="ADF115" s="316"/>
      <c r="ADG115" s="316"/>
      <c r="ADH115" s="316"/>
      <c r="ADI115" s="316"/>
      <c r="ADJ115" s="316"/>
      <c r="ADK115" s="316"/>
      <c r="ADL115" s="316"/>
      <c r="ADM115" s="316"/>
      <c r="ADN115" s="316"/>
      <c r="ADO115" s="316"/>
      <c r="ADP115" s="316"/>
      <c r="ADQ115" s="316"/>
      <c r="ADR115" s="316"/>
      <c r="ADS115" s="316"/>
      <c r="ADT115" s="316"/>
      <c r="ADU115" s="316"/>
      <c r="ADV115" s="316"/>
      <c r="ADW115" s="316"/>
      <c r="ADX115" s="316"/>
      <c r="ADY115" s="316"/>
      <c r="ADZ115" s="316"/>
      <c r="AEA115" s="316"/>
      <c r="AEB115" s="316"/>
      <c r="AEC115" s="316"/>
      <c r="AED115" s="316"/>
      <c r="AEE115" s="316"/>
      <c r="AEF115" s="316"/>
      <c r="AEG115" s="316"/>
      <c r="AEH115" s="316"/>
      <c r="AEI115" s="316"/>
      <c r="AEJ115" s="316"/>
      <c r="AEK115" s="316"/>
      <c r="AEL115" s="316"/>
      <c r="AEM115" s="316"/>
      <c r="AEN115" s="316"/>
      <c r="AEO115" s="316"/>
      <c r="AEP115" s="316"/>
      <c r="AEQ115" s="316"/>
      <c r="AER115" s="316"/>
      <c r="AES115" s="316"/>
      <c r="AET115" s="316"/>
      <c r="AEU115" s="316"/>
      <c r="AEV115" s="316"/>
      <c r="AEW115" s="316"/>
      <c r="AEX115" s="316"/>
      <c r="AEY115" s="316"/>
      <c r="AEZ115" s="316"/>
      <c r="AFA115" s="316"/>
      <c r="AFB115" s="316"/>
      <c r="AFC115" s="316"/>
      <c r="AFD115" s="316"/>
      <c r="AFE115" s="316"/>
      <c r="AFF115" s="316"/>
      <c r="AFG115" s="316"/>
      <c r="AFH115" s="316"/>
      <c r="AFI115" s="316"/>
      <c r="AFJ115" s="316"/>
      <c r="AFK115" s="316"/>
      <c r="AFL115" s="316"/>
      <c r="AFM115" s="316"/>
      <c r="AFN115" s="316"/>
      <c r="AFO115" s="316"/>
      <c r="AFP115" s="316"/>
      <c r="AFQ115" s="316"/>
      <c r="AFR115" s="316"/>
      <c r="AFS115" s="316"/>
      <c r="AFT115" s="316"/>
      <c r="AFU115" s="316"/>
      <c r="AFV115" s="316"/>
      <c r="AFW115" s="316"/>
      <c r="AFX115" s="316"/>
      <c r="AFY115" s="316"/>
      <c r="AFZ115" s="316"/>
      <c r="AGA115" s="316"/>
      <c r="AGB115" s="316"/>
      <c r="AGC115" s="316"/>
      <c r="AGD115" s="316"/>
      <c r="AGE115" s="316"/>
      <c r="AGF115" s="316"/>
      <c r="AGG115" s="316"/>
      <c r="AGH115" s="316"/>
      <c r="AGI115" s="316"/>
      <c r="AGJ115" s="316"/>
      <c r="AGK115" s="316"/>
      <c r="AGL115" s="316"/>
      <c r="AGM115" s="316"/>
      <c r="AGN115" s="316"/>
      <c r="AGO115" s="316"/>
      <c r="AGP115" s="316"/>
      <c r="AGQ115" s="316"/>
      <c r="AGR115" s="316"/>
      <c r="AGS115" s="316"/>
      <c r="AGT115" s="316"/>
      <c r="AGU115" s="316"/>
      <c r="AGV115" s="316"/>
      <c r="AGW115" s="316"/>
      <c r="AGX115" s="316"/>
      <c r="AGY115" s="316"/>
      <c r="AGZ115" s="316"/>
      <c r="AHA115" s="316"/>
      <c r="AHB115" s="316"/>
      <c r="AHC115" s="316"/>
      <c r="AHD115" s="316"/>
      <c r="AHE115" s="316"/>
      <c r="AHF115" s="316"/>
      <c r="AHG115" s="316"/>
      <c r="AHH115" s="316"/>
      <c r="AHI115" s="316"/>
      <c r="AHJ115" s="316"/>
      <c r="AHK115" s="316"/>
      <c r="AHL115" s="316"/>
      <c r="AHM115" s="316"/>
      <c r="AHN115" s="316"/>
      <c r="AHO115" s="316"/>
      <c r="AHP115" s="316"/>
      <c r="AHQ115" s="316"/>
      <c r="AHR115" s="316"/>
      <c r="AHS115" s="316"/>
      <c r="AHT115" s="316"/>
      <c r="AHU115" s="316"/>
      <c r="AHV115" s="316"/>
      <c r="AHW115" s="316"/>
      <c r="AHX115" s="316"/>
      <c r="AHY115" s="316"/>
      <c r="AHZ115" s="316"/>
      <c r="AIA115" s="316"/>
      <c r="AIB115" s="316"/>
      <c r="AIC115" s="316"/>
      <c r="AID115" s="316"/>
      <c r="AIE115" s="316"/>
      <c r="AIF115" s="316"/>
      <c r="AIG115" s="316"/>
      <c r="AIH115" s="316"/>
      <c r="AII115" s="316"/>
      <c r="AIJ115" s="316"/>
      <c r="AIK115" s="316"/>
      <c r="AIL115" s="316"/>
      <c r="AIM115" s="316"/>
      <c r="AIN115" s="316"/>
      <c r="AIO115" s="316"/>
      <c r="AIP115" s="316"/>
      <c r="AIQ115" s="316"/>
      <c r="AIR115" s="316"/>
      <c r="AIS115" s="316"/>
      <c r="AIT115" s="316"/>
      <c r="AIU115" s="316"/>
      <c r="AIV115" s="316"/>
      <c r="AIW115" s="316"/>
      <c r="AIX115" s="316"/>
      <c r="AIY115" s="316"/>
      <c r="AIZ115" s="316"/>
      <c r="AJA115" s="316"/>
      <c r="AJB115" s="316"/>
      <c r="AJC115" s="316"/>
      <c r="AJD115" s="316"/>
      <c r="AJE115" s="316"/>
      <c r="AJF115" s="316"/>
      <c r="AJG115" s="316"/>
      <c r="AJH115" s="316"/>
      <c r="AJI115" s="316"/>
      <c r="AJJ115" s="316"/>
      <c r="AJK115" s="316"/>
      <c r="AJL115" s="316"/>
      <c r="AJM115" s="316"/>
      <c r="AJN115" s="316"/>
      <c r="AJO115" s="316"/>
      <c r="AJP115" s="316"/>
      <c r="AJQ115" s="316"/>
      <c r="AJR115" s="316"/>
      <c r="AJS115" s="316"/>
      <c r="AJT115" s="316"/>
      <c r="AJU115" s="316"/>
      <c r="AJV115" s="316"/>
      <c r="AJW115" s="316"/>
      <c r="AJX115" s="316"/>
      <c r="AJY115" s="316"/>
      <c r="AJZ115" s="316"/>
      <c r="AKA115" s="316"/>
      <c r="AKB115" s="316"/>
      <c r="AKC115" s="316"/>
      <c r="AKD115" s="316"/>
      <c r="AKE115" s="316"/>
      <c r="AKF115" s="316"/>
      <c r="AKG115" s="316"/>
      <c r="AKH115" s="316"/>
      <c r="AKI115" s="316"/>
      <c r="AKJ115" s="316"/>
      <c r="AKK115" s="316"/>
      <c r="AKL115" s="316"/>
      <c r="AKM115" s="316"/>
      <c r="AKN115" s="316"/>
      <c r="AKO115" s="316"/>
      <c r="AKP115" s="316"/>
      <c r="AKQ115" s="316"/>
      <c r="AKR115" s="316"/>
      <c r="AKS115" s="316"/>
      <c r="AKT115" s="316"/>
      <c r="AKU115" s="316"/>
      <c r="AKV115" s="316"/>
      <c r="AKW115" s="316"/>
      <c r="AKX115" s="316"/>
      <c r="AKY115" s="316"/>
      <c r="AKZ115" s="316"/>
      <c r="ALA115" s="316"/>
      <c r="ALB115" s="316"/>
      <c r="ALC115" s="316"/>
      <c r="ALD115" s="316"/>
      <c r="ALE115" s="316"/>
      <c r="ALF115" s="316"/>
      <c r="ALG115" s="316"/>
      <c r="ALH115" s="316"/>
      <c r="ALI115" s="316"/>
      <c r="ALJ115" s="316"/>
      <c r="ALK115" s="316"/>
      <c r="ALL115" s="316"/>
      <c r="ALM115" s="316"/>
      <c r="ALN115" s="316"/>
      <c r="ALO115" s="316"/>
      <c r="ALP115" s="316"/>
      <c r="ALQ115" s="316"/>
      <c r="ALR115" s="316"/>
      <c r="ALS115" s="316"/>
      <c r="ALT115" s="316"/>
      <c r="ALU115" s="316"/>
      <c r="ALV115" s="316"/>
      <c r="ALW115" s="316"/>
      <c r="ALX115" s="316"/>
      <c r="ALY115" s="316"/>
      <c r="ALZ115" s="316"/>
      <c r="AMA115" s="316"/>
      <c r="AMB115" s="316"/>
      <c r="AMC115" s="316"/>
      <c r="AMD115" s="316"/>
      <c r="AME115" s="316"/>
      <c r="AMF115" s="316"/>
      <c r="AMG115" s="316"/>
      <c r="AMH115" s="316"/>
      <c r="AMI115" s="316"/>
      <c r="AMJ115" s="316"/>
      <c r="AMK115" s="316"/>
      <c r="AML115" s="316"/>
      <c r="AMM115" s="316"/>
      <c r="AMN115" s="316"/>
      <c r="AMO115" s="316"/>
      <c r="AMP115" s="316"/>
      <c r="AMQ115" s="316"/>
      <c r="AMR115" s="316"/>
      <c r="AMS115" s="316"/>
      <c r="AMT115" s="316"/>
      <c r="AMU115" s="316"/>
      <c r="AMV115" s="316"/>
      <c r="AMW115" s="316"/>
      <c r="AMX115" s="316"/>
      <c r="AMY115" s="316"/>
      <c r="AMZ115" s="316"/>
      <c r="ANA115" s="316"/>
      <c r="ANB115" s="316"/>
      <c r="ANC115" s="316"/>
      <c r="AND115" s="316"/>
      <c r="ANE115" s="316"/>
      <c r="ANF115" s="316"/>
      <c r="ANG115" s="316"/>
      <c r="ANH115" s="316"/>
      <c r="ANI115" s="316"/>
      <c r="ANJ115" s="316"/>
      <c r="ANK115" s="316"/>
      <c r="ANL115" s="316"/>
      <c r="ANM115" s="316"/>
      <c r="ANN115" s="316"/>
      <c r="ANO115" s="316"/>
      <c r="ANP115" s="316"/>
      <c r="ANQ115" s="316"/>
      <c r="ANR115" s="316"/>
      <c r="ANS115" s="316"/>
      <c r="ANT115" s="316"/>
      <c r="ANU115" s="316"/>
      <c r="ANV115" s="316"/>
      <c r="ANW115" s="316"/>
      <c r="ANX115" s="316"/>
      <c r="ANY115" s="316"/>
      <c r="ANZ115" s="316"/>
      <c r="AOA115" s="316"/>
      <c r="AOB115" s="316"/>
      <c r="AOC115" s="316"/>
      <c r="AOD115" s="316"/>
      <c r="AOE115" s="316"/>
      <c r="AOF115" s="316"/>
      <c r="AOG115" s="316"/>
      <c r="AOH115" s="316"/>
      <c r="AOI115" s="316"/>
      <c r="AOJ115" s="316"/>
      <c r="AOK115" s="316"/>
      <c r="AOL115" s="316"/>
      <c r="AOM115" s="316"/>
      <c r="AON115" s="316"/>
      <c r="AOO115" s="316"/>
      <c r="AOP115" s="316"/>
      <c r="AOQ115" s="316"/>
      <c r="AOR115" s="316"/>
      <c r="AOS115" s="316"/>
      <c r="AOT115" s="316"/>
      <c r="AOU115" s="316"/>
      <c r="AOV115" s="316"/>
      <c r="AOW115" s="316"/>
      <c r="AOX115" s="316"/>
      <c r="AOY115" s="316"/>
      <c r="AOZ115" s="316"/>
      <c r="APA115" s="316"/>
      <c r="APB115" s="316"/>
      <c r="APC115" s="316"/>
      <c r="APD115" s="316"/>
      <c r="APE115" s="316"/>
      <c r="APF115" s="316"/>
      <c r="APG115" s="316"/>
      <c r="APH115" s="316"/>
      <c r="API115" s="316"/>
      <c r="APJ115" s="316"/>
      <c r="APK115" s="316"/>
      <c r="APL115" s="316"/>
      <c r="APM115" s="316"/>
      <c r="APN115" s="316"/>
      <c r="APO115" s="316"/>
      <c r="APP115" s="316"/>
      <c r="APQ115" s="316"/>
      <c r="APR115" s="316"/>
      <c r="APS115" s="316"/>
      <c r="APT115" s="316"/>
      <c r="APU115" s="316"/>
      <c r="APV115" s="316"/>
      <c r="APW115" s="316"/>
      <c r="APX115" s="316"/>
      <c r="APY115" s="316"/>
      <c r="APZ115" s="316"/>
      <c r="AQA115" s="316"/>
      <c r="AQB115" s="316"/>
      <c r="AQC115" s="316"/>
      <c r="AQD115" s="316"/>
      <c r="AQE115" s="316"/>
      <c r="AQF115" s="316"/>
      <c r="AQG115" s="316"/>
      <c r="AQH115" s="316"/>
      <c r="AQI115" s="316"/>
      <c r="AQJ115" s="316"/>
      <c r="AQK115" s="316"/>
      <c r="AQL115" s="316"/>
      <c r="AQM115" s="316"/>
      <c r="AQN115" s="316"/>
      <c r="AQO115" s="316"/>
      <c r="AQP115" s="316"/>
      <c r="AQQ115" s="316"/>
      <c r="AQR115" s="316"/>
      <c r="AQS115" s="316"/>
      <c r="AQT115" s="316"/>
      <c r="AQU115" s="316"/>
      <c r="AQV115" s="316"/>
      <c r="AQW115" s="316"/>
      <c r="AQX115" s="316"/>
      <c r="AQY115" s="316"/>
      <c r="AQZ115" s="316"/>
      <c r="ARA115" s="316"/>
      <c r="ARB115" s="316"/>
      <c r="ARC115" s="316"/>
      <c r="ARD115" s="316"/>
      <c r="ARE115" s="316"/>
      <c r="ARF115" s="316"/>
      <c r="ARG115" s="316"/>
      <c r="ARH115" s="316"/>
      <c r="ARI115" s="316"/>
      <c r="ARJ115" s="316"/>
      <c r="ARK115" s="316"/>
      <c r="ARL115" s="316"/>
      <c r="ARM115" s="316"/>
      <c r="ARN115" s="316"/>
      <c r="ARO115" s="316"/>
      <c r="ARP115" s="316"/>
      <c r="ARQ115" s="316"/>
      <c r="ARR115" s="316"/>
      <c r="ARS115" s="316"/>
      <c r="ART115" s="316"/>
      <c r="ARU115" s="316"/>
      <c r="ARV115" s="316"/>
      <c r="ARW115" s="316"/>
      <c r="ARX115" s="316"/>
      <c r="ARY115" s="316"/>
      <c r="ARZ115" s="316"/>
      <c r="ASA115" s="316"/>
      <c r="ASB115" s="316"/>
      <c r="ASC115" s="316"/>
      <c r="ASD115" s="316"/>
      <c r="ASE115" s="316"/>
      <c r="ASF115" s="316"/>
      <c r="ASG115" s="316"/>
      <c r="ASH115" s="316"/>
      <c r="ASI115" s="316"/>
      <c r="ASJ115" s="316"/>
      <c r="ASK115" s="316"/>
      <c r="ASL115" s="316"/>
      <c r="ASM115" s="316"/>
      <c r="ASN115" s="316"/>
      <c r="ASO115" s="316"/>
      <c r="ASP115" s="316"/>
      <c r="ASQ115" s="316"/>
      <c r="ASR115" s="316"/>
      <c r="ASS115" s="316"/>
      <c r="AST115" s="316"/>
      <c r="ASU115" s="316"/>
      <c r="ASV115" s="316"/>
      <c r="ASW115" s="316"/>
      <c r="ASX115" s="316"/>
      <c r="ASY115" s="316"/>
      <c r="ASZ115" s="316"/>
      <c r="ATA115" s="316"/>
      <c r="ATB115" s="316"/>
      <c r="ATC115" s="316"/>
      <c r="ATD115" s="316"/>
      <c r="ATE115" s="316"/>
      <c r="ATF115" s="316"/>
      <c r="ATG115" s="316"/>
      <c r="ATH115" s="316"/>
      <c r="ATI115" s="316"/>
      <c r="ATJ115" s="316"/>
      <c r="ATK115" s="316"/>
      <c r="ATL115" s="316"/>
      <c r="ATM115" s="316"/>
      <c r="ATN115" s="316"/>
      <c r="ATO115" s="316"/>
      <c r="ATP115" s="316"/>
      <c r="ATQ115" s="316"/>
      <c r="ATR115" s="316"/>
      <c r="ATS115" s="316"/>
      <c r="ATT115" s="316"/>
      <c r="ATU115" s="316"/>
      <c r="ATV115" s="316"/>
      <c r="ATW115" s="316"/>
      <c r="ATX115" s="316"/>
      <c r="ATY115" s="316"/>
      <c r="ATZ115" s="316"/>
      <c r="AUA115" s="316"/>
      <c r="AUB115" s="316"/>
      <c r="AUC115" s="316"/>
      <c r="AUD115" s="316"/>
      <c r="AUE115" s="316"/>
      <c r="AUF115" s="316"/>
      <c r="AUG115" s="316"/>
      <c r="AUH115" s="316"/>
      <c r="AUI115" s="316"/>
      <c r="AUJ115" s="316"/>
      <c r="AUK115" s="316"/>
      <c r="AUL115" s="316"/>
      <c r="AUM115" s="316"/>
      <c r="AUN115" s="316"/>
      <c r="AUO115" s="316"/>
      <c r="AUP115" s="316"/>
      <c r="AUQ115" s="316"/>
      <c r="AUR115" s="316"/>
      <c r="AUS115" s="316"/>
      <c r="AUT115" s="316"/>
      <c r="AUU115" s="316"/>
      <c r="AUV115" s="316"/>
      <c r="AUW115" s="316"/>
      <c r="AUX115" s="316"/>
      <c r="AUY115" s="316"/>
      <c r="AUZ115" s="316"/>
      <c r="AVA115" s="316"/>
      <c r="AVB115" s="316"/>
      <c r="AVC115" s="316"/>
      <c r="AVD115" s="316"/>
      <c r="AVE115" s="316"/>
      <c r="AVF115" s="316"/>
      <c r="AVG115" s="316"/>
      <c r="AVH115" s="316"/>
      <c r="AVI115" s="316"/>
      <c r="AVJ115" s="316"/>
      <c r="AVK115" s="316"/>
      <c r="AVL115" s="316"/>
      <c r="AVM115" s="316"/>
      <c r="AVN115" s="316"/>
      <c r="AVO115" s="316"/>
      <c r="AVP115" s="316"/>
      <c r="AVQ115" s="316"/>
      <c r="AVR115" s="316"/>
      <c r="AVS115" s="366"/>
      <c r="AVT115" s="366"/>
      <c r="AVU115" s="316"/>
      <c r="AVV115" s="316"/>
      <c r="AVW115" s="316"/>
      <c r="AVX115" s="366"/>
      <c r="AVY115" s="366"/>
      <c r="AVZ115" s="316"/>
      <c r="AWA115" s="316"/>
      <c r="AWB115" s="316"/>
      <c r="AWC115" s="366"/>
      <c r="AWD115" s="366"/>
      <c r="AWE115" s="316"/>
      <c r="AWF115" s="316"/>
      <c r="AWG115" s="316"/>
      <c r="AWH115" s="366"/>
      <c r="AWI115" s="366"/>
      <c r="AWJ115" s="316"/>
      <c r="AWK115" s="316"/>
      <c r="AWL115" s="316"/>
      <c r="AWM115" s="366"/>
      <c r="AWN115" s="366"/>
      <c r="AWO115" s="316"/>
      <c r="AWP115" s="316"/>
      <c r="AWQ115" s="316"/>
      <c r="AWR115" s="366"/>
      <c r="AWS115" s="366"/>
      <c r="AWT115" s="316"/>
      <c r="AWU115" s="316"/>
      <c r="AWV115" s="316"/>
      <c r="AWW115" s="366"/>
      <c r="AWX115" s="366"/>
      <c r="AWY115" s="316"/>
      <c r="AWZ115" s="316"/>
      <c r="AXA115" s="316"/>
      <c r="AXB115" s="366"/>
      <c r="AXC115" s="366"/>
      <c r="AXD115" s="316"/>
      <c r="AXE115" s="316"/>
      <c r="AXF115" s="316"/>
      <c r="AXG115" s="366"/>
      <c r="AXH115" s="366"/>
      <c r="AXI115" s="316"/>
      <c r="AXJ115" s="316"/>
      <c r="AXK115" s="316"/>
      <c r="AXL115" s="366"/>
      <c r="AXM115" s="366"/>
      <c r="AXN115" s="316"/>
      <c r="AXO115" s="316"/>
      <c r="AXP115" s="316"/>
      <c r="AXQ115" s="366"/>
      <c r="AXR115" s="366"/>
      <c r="AXS115" s="316"/>
      <c r="AXT115" s="316"/>
      <c r="AXU115" s="316"/>
      <c r="AXV115" s="366"/>
      <c r="AXW115" s="366"/>
      <c r="AXX115" s="316"/>
      <c r="AXY115" s="316"/>
      <c r="AXZ115" s="316"/>
      <c r="AYA115" s="366"/>
      <c r="AYB115" s="366"/>
      <c r="AYC115" s="316"/>
      <c r="AYD115" s="316"/>
      <c r="AYE115" s="316"/>
      <c r="AYF115" s="366"/>
      <c r="AYG115" s="366"/>
      <c r="AYH115" s="316"/>
      <c r="AYI115" s="316"/>
      <c r="AYJ115" s="316"/>
      <c r="AYK115" s="366"/>
      <c r="AYL115" s="366"/>
      <c r="AYM115" s="316"/>
      <c r="AYN115" s="316"/>
      <c r="AYO115" s="316"/>
      <c r="AYP115" s="366"/>
      <c r="AYQ115" s="366"/>
      <c r="AYR115" s="316"/>
      <c r="AYS115" s="316"/>
      <c r="AYT115" s="316"/>
      <c r="AYU115" s="366"/>
      <c r="AYV115" s="366"/>
      <c r="AYW115" s="316"/>
      <c r="AYX115" s="316"/>
      <c r="AYY115" s="316"/>
      <c r="AYZ115" s="366"/>
      <c r="AZA115" s="366"/>
      <c r="AZB115" s="316"/>
      <c r="AZC115" s="316"/>
      <c r="AZD115" s="316"/>
      <c r="AZE115" s="366"/>
      <c r="AZF115" s="366"/>
      <c r="AZG115" s="316"/>
      <c r="AZH115" s="316"/>
      <c r="AZI115" s="316"/>
      <c r="AZJ115" s="366"/>
      <c r="AZK115" s="366"/>
      <c r="AZL115" s="316"/>
      <c r="AZM115" s="316"/>
      <c r="AZN115" s="316"/>
      <c r="AZO115" s="366"/>
      <c r="AZP115" s="366"/>
      <c r="AZQ115" s="316"/>
      <c r="AZR115" s="316"/>
      <c r="AZS115" s="316"/>
      <c r="AZT115" s="366"/>
      <c r="AZU115" s="366"/>
      <c r="AZV115" s="316"/>
      <c r="AZW115" s="316"/>
      <c r="AZX115" s="316"/>
      <c r="AZY115" s="366"/>
      <c r="AZZ115" s="366"/>
      <c r="BAA115" s="316"/>
      <c r="BAB115" s="316"/>
      <c r="BAC115" s="316"/>
      <c r="BAD115" s="366"/>
      <c r="BAE115" s="366"/>
      <c r="BAF115" s="316"/>
      <c r="BAG115" s="316"/>
      <c r="BAH115" s="316"/>
      <c r="BAI115" s="366"/>
      <c r="BAJ115" s="366"/>
      <c r="BAK115" s="316"/>
      <c r="BAL115" s="316"/>
      <c r="BAM115" s="316"/>
      <c r="BAN115" s="366"/>
      <c r="BAO115" s="366"/>
      <c r="BAP115" s="316"/>
      <c r="BAQ115" s="316"/>
      <c r="BAR115" s="316"/>
      <c r="BAS115" s="366"/>
      <c r="BAT115" s="366"/>
      <c r="BAU115" s="316"/>
      <c r="BAV115" s="316"/>
      <c r="BAW115" s="316"/>
      <c r="BAX115" s="366"/>
      <c r="BAY115" s="366"/>
      <c r="BAZ115" s="316"/>
      <c r="BBA115" s="316"/>
      <c r="BBB115" s="316"/>
      <c r="BBC115" s="366"/>
      <c r="BBD115" s="366"/>
      <c r="BBE115" s="316"/>
      <c r="BBF115" s="316"/>
      <c r="BBG115" s="316"/>
      <c r="BBH115" s="366"/>
      <c r="BBI115" s="366"/>
      <c r="BBJ115" s="316"/>
      <c r="BBK115" s="316"/>
      <c r="BBL115" s="316"/>
      <c r="BBM115" s="366"/>
      <c r="BBN115" s="366"/>
      <c r="BBO115" s="316"/>
      <c r="BBP115" s="316"/>
      <c r="BBQ115" s="316"/>
      <c r="BBR115" s="366"/>
      <c r="BBS115" s="366"/>
      <c r="BBT115" s="316"/>
      <c r="BBU115" s="316"/>
      <c r="BBV115" s="316"/>
      <c r="BBW115" s="366"/>
      <c r="BBX115" s="366"/>
      <c r="BBY115" s="316"/>
      <c r="BBZ115" s="316"/>
      <c r="BCA115" s="316"/>
      <c r="BCB115" s="366"/>
      <c r="BCC115" s="366"/>
      <c r="BCD115" s="316"/>
      <c r="BCE115" s="316"/>
      <c r="BCF115" s="316"/>
      <c r="BCG115" s="366"/>
      <c r="BCH115" s="366"/>
      <c r="BCI115" s="316"/>
      <c r="BCJ115" s="316"/>
      <c r="BCK115" s="316"/>
      <c r="BCL115" s="366"/>
      <c r="BCM115" s="366"/>
      <c r="BCN115" s="316"/>
      <c r="BCO115" s="316"/>
      <c r="BCP115" s="316"/>
      <c r="BCQ115" s="366"/>
      <c r="BCR115" s="366"/>
      <c r="BCS115" s="316"/>
      <c r="BCT115" s="316"/>
      <c r="BCU115" s="316"/>
      <c r="BCV115" s="366"/>
      <c r="BCW115" s="366"/>
      <c r="BCX115" s="316"/>
      <c r="BCY115" s="316"/>
      <c r="BCZ115" s="316"/>
      <c r="BDA115" s="366"/>
      <c r="BDB115" s="366"/>
      <c r="BDC115" s="316"/>
      <c r="BDD115" s="316"/>
      <c r="BDE115" s="316"/>
      <c r="BDF115" s="366"/>
      <c r="BDG115" s="366"/>
      <c r="BDH115" s="316"/>
      <c r="BDI115" s="316"/>
      <c r="BDJ115" s="316"/>
      <c r="BDK115" s="366"/>
      <c r="BDL115" s="366"/>
      <c r="BDM115" s="316"/>
      <c r="BDN115" s="316"/>
      <c r="BDO115" s="316"/>
      <c r="BDP115" s="366"/>
      <c r="BDQ115" s="366"/>
      <c r="BDR115" s="316"/>
      <c r="BDS115" s="316"/>
      <c r="BDT115" s="316"/>
      <c r="BDU115" s="366"/>
      <c r="BDV115" s="366"/>
      <c r="BDW115" s="316"/>
      <c r="BDX115" s="316"/>
      <c r="BDY115" s="316"/>
      <c r="BDZ115" s="366"/>
      <c r="BEA115" s="366"/>
      <c r="BEB115" s="316"/>
      <c r="BEC115" s="316"/>
      <c r="BED115" s="316"/>
      <c r="BEE115" s="366"/>
      <c r="BEF115" s="366"/>
      <c r="BEG115" s="316"/>
      <c r="BEH115" s="316"/>
      <c r="BEI115" s="316"/>
      <c r="BEJ115" s="366"/>
      <c r="BEK115" s="366"/>
      <c r="BEL115" s="316"/>
      <c r="BEM115" s="316"/>
      <c r="BEN115" s="316"/>
      <c r="BEO115" s="366"/>
      <c r="BEP115" s="366"/>
      <c r="BEQ115" s="316"/>
      <c r="BER115" s="316"/>
      <c r="BES115" s="316"/>
      <c r="BET115" s="366"/>
      <c r="BEU115" s="366"/>
      <c r="BEV115" s="316"/>
      <c r="BEW115" s="316"/>
      <c r="BEX115" s="316"/>
      <c r="BEY115" s="366"/>
      <c r="BEZ115" s="366"/>
      <c r="BFA115" s="316"/>
      <c r="BFB115" s="316"/>
      <c r="BFC115" s="316"/>
      <c r="BFD115" s="366"/>
      <c r="BFE115" s="366"/>
      <c r="BFF115" s="316"/>
      <c r="BFG115" s="316"/>
      <c r="BFH115" s="316"/>
      <c r="BFI115" s="366"/>
      <c r="BFJ115" s="366"/>
      <c r="BFK115" s="316"/>
      <c r="BFL115" s="316"/>
      <c r="BFM115" s="316"/>
      <c r="BFN115" s="366"/>
      <c r="BFO115" s="366"/>
      <c r="BFP115" s="316"/>
      <c r="BFQ115" s="316"/>
      <c r="BFR115" s="316"/>
      <c r="BFS115" s="366"/>
      <c r="BFT115" s="366"/>
      <c r="BFU115" s="316"/>
      <c r="BFV115" s="316"/>
      <c r="BFW115" s="316"/>
      <c r="BFX115" s="366"/>
      <c r="BFY115" s="366"/>
      <c r="BFZ115" s="316"/>
      <c r="BGA115" s="316"/>
      <c r="BGB115" s="316"/>
      <c r="BGC115" s="366"/>
      <c r="BGD115" s="366"/>
      <c r="BGE115" s="316"/>
      <c r="BGF115" s="316"/>
      <c r="BGG115" s="316"/>
      <c r="BGH115" s="366"/>
      <c r="BGI115" s="366"/>
      <c r="BGJ115" s="316"/>
      <c r="BGK115" s="316"/>
      <c r="BGL115" s="316"/>
      <c r="BGM115" s="366"/>
      <c r="BGN115" s="366"/>
      <c r="BGO115" s="316"/>
      <c r="BGP115" s="316"/>
      <c r="BGQ115" s="316"/>
      <c r="BGR115" s="366"/>
      <c r="BGS115" s="366"/>
      <c r="BGT115" s="316"/>
      <c r="BGU115" s="316"/>
      <c r="BGV115" s="316"/>
      <c r="BGW115" s="366"/>
      <c r="BGX115" s="366"/>
      <c r="BGY115" s="316"/>
      <c r="BGZ115" s="316"/>
      <c r="BHA115" s="316"/>
      <c r="BHB115" s="366"/>
      <c r="BHC115" s="366"/>
      <c r="BHD115" s="316"/>
      <c r="BHE115" s="316"/>
      <c r="BHF115" s="316"/>
      <c r="BHG115" s="366"/>
      <c r="BHH115" s="366"/>
      <c r="BHI115" s="316"/>
      <c r="BHJ115" s="316"/>
      <c r="BHK115" s="316"/>
      <c r="BHL115" s="366"/>
      <c r="BHM115" s="366"/>
      <c r="BHN115" s="316"/>
      <c r="BHO115" s="316"/>
      <c r="BHP115" s="316"/>
      <c r="BHQ115" s="366"/>
      <c r="BHR115" s="366"/>
      <c r="BHS115" s="316"/>
      <c r="BHT115" s="316"/>
      <c r="BHU115" s="316"/>
      <c r="BHV115" s="366"/>
      <c r="BHW115" s="366"/>
      <c r="BHX115" s="316"/>
      <c r="BHY115" s="316"/>
      <c r="BHZ115" s="316"/>
      <c r="BIA115" s="366"/>
      <c r="BIB115" s="366"/>
      <c r="BIC115" s="316"/>
      <c r="BID115" s="316"/>
      <c r="BIE115" s="316"/>
      <c r="BIF115" s="366"/>
      <c r="BIG115" s="366"/>
      <c r="BIH115" s="316"/>
      <c r="BII115" s="316"/>
      <c r="BIJ115" s="316"/>
      <c r="BIK115" s="366"/>
      <c r="BIL115" s="366"/>
      <c r="BIM115" s="316"/>
      <c r="BIN115" s="316"/>
      <c r="BIO115" s="316"/>
      <c r="BIP115" s="366"/>
      <c r="BIQ115" s="366"/>
      <c r="BIR115" s="316"/>
      <c r="BIS115" s="316"/>
      <c r="BIT115" s="316"/>
      <c r="BIU115" s="366"/>
      <c r="BIV115" s="366"/>
      <c r="BIW115" s="316"/>
      <c r="BIX115" s="316"/>
      <c r="BIY115" s="316"/>
      <c r="BIZ115" s="366"/>
      <c r="BJA115" s="366"/>
      <c r="BJB115" s="316"/>
      <c r="BJC115" s="316"/>
      <c r="BJD115" s="316"/>
      <c r="BJE115" s="366"/>
      <c r="BJF115" s="366"/>
      <c r="BJG115" s="316"/>
      <c r="BJH115" s="316"/>
      <c r="BJI115" s="316"/>
      <c r="BJJ115" s="366"/>
      <c r="BJK115" s="366"/>
      <c r="BJL115" s="316"/>
      <c r="BJM115" s="316"/>
      <c r="BJN115" s="316"/>
      <c r="BJO115" s="366"/>
      <c r="BJP115" s="366"/>
      <c r="BJQ115" s="316"/>
      <c r="BJR115" s="316"/>
      <c r="BJS115" s="316"/>
      <c r="BJT115" s="366"/>
      <c r="BJU115" s="366"/>
      <c r="BJV115" s="316"/>
      <c r="BJW115" s="316"/>
      <c r="BJX115" s="316"/>
      <c r="BJY115" s="366"/>
      <c r="BJZ115" s="366"/>
      <c r="BKA115" s="316"/>
      <c r="BKB115" s="316"/>
      <c r="BKC115" s="316"/>
      <c r="BKD115" s="366"/>
      <c r="BKE115" s="366"/>
      <c r="BKF115" s="316"/>
      <c r="BKG115" s="316"/>
      <c r="BKH115" s="316"/>
      <c r="BKI115" s="366"/>
      <c r="BKJ115" s="366"/>
      <c r="BKK115" s="316"/>
      <c r="BKL115" s="316"/>
      <c r="BKM115" s="316"/>
      <c r="BKN115" s="366"/>
      <c r="BKO115" s="366"/>
      <c r="BKP115" s="316"/>
      <c r="BKQ115" s="316"/>
      <c r="BKR115" s="316"/>
      <c r="BKS115" s="366"/>
      <c r="BKT115" s="366"/>
      <c r="BKU115" s="316"/>
      <c r="BKV115" s="316"/>
      <c r="BKW115" s="316"/>
      <c r="BKX115" s="366"/>
      <c r="BKY115" s="366"/>
      <c r="BKZ115" s="316"/>
      <c r="BLA115" s="316"/>
      <c r="BLB115" s="316"/>
      <c r="BLC115" s="366"/>
      <c r="BLD115" s="366"/>
      <c r="BLE115" s="316"/>
      <c r="BLF115" s="316"/>
      <c r="BLG115" s="316"/>
      <c r="BLH115" s="366"/>
      <c r="BLI115" s="366"/>
      <c r="BLJ115" s="316"/>
      <c r="BLK115" s="316"/>
      <c r="BLL115" s="316"/>
      <c r="BLM115" s="366"/>
      <c r="BLN115" s="366"/>
      <c r="BLO115" s="316"/>
      <c r="BLP115" s="316"/>
      <c r="BLQ115" s="316"/>
      <c r="BLR115" s="366"/>
      <c r="BLS115" s="366"/>
      <c r="BLT115" s="316"/>
      <c r="BLU115" s="316"/>
      <c r="BLV115" s="316"/>
      <c r="BLW115" s="366"/>
      <c r="BLX115" s="366"/>
      <c r="BLY115" s="316"/>
      <c r="BLZ115" s="316"/>
      <c r="BMA115" s="316"/>
      <c r="BMB115" s="366"/>
      <c r="BMC115" s="366"/>
      <c r="BMD115" s="316"/>
      <c r="BME115" s="316"/>
      <c r="BMF115" s="316"/>
      <c r="BMG115" s="366"/>
      <c r="BMH115" s="366"/>
      <c r="BMI115" s="316"/>
      <c r="BMJ115" s="316"/>
      <c r="BMK115" s="316"/>
      <c r="BML115" s="366"/>
      <c r="BMM115" s="366"/>
      <c r="BMN115" s="316"/>
      <c r="BMO115" s="316"/>
      <c r="BMP115" s="316"/>
      <c r="BMQ115" s="366"/>
      <c r="BMR115" s="366"/>
      <c r="BMS115" s="316"/>
      <c r="BMT115" s="316"/>
      <c r="BMU115" s="316"/>
      <c r="BMV115" s="366"/>
      <c r="BMW115" s="366"/>
      <c r="BMX115" s="316"/>
      <c r="BMY115" s="316"/>
      <c r="BMZ115" s="316"/>
      <c r="BNA115" s="366"/>
      <c r="BNB115" s="366"/>
      <c r="BNC115" s="316"/>
      <c r="BND115" s="316"/>
      <c r="BNE115" s="316"/>
      <c r="BNF115" s="366"/>
      <c r="BNG115" s="366"/>
      <c r="BNH115" s="316"/>
      <c r="BNI115" s="316"/>
      <c r="BNJ115" s="316"/>
      <c r="BNK115" s="366"/>
      <c r="BNL115" s="366"/>
      <c r="BNM115" s="316"/>
      <c r="BNN115" s="316"/>
      <c r="BNO115" s="316"/>
      <c r="BNP115" s="366"/>
      <c r="BNQ115" s="366"/>
      <c r="BNR115" s="316"/>
      <c r="BNS115" s="316"/>
      <c r="BNT115" s="316"/>
      <c r="BNU115" s="366"/>
      <c r="BNV115" s="366"/>
      <c r="BNW115" s="316"/>
      <c r="BNX115" s="316"/>
      <c r="BNY115" s="316"/>
      <c r="BNZ115" s="366"/>
      <c r="BOA115" s="366"/>
      <c r="BOB115" s="316"/>
      <c r="BOC115" s="316"/>
      <c r="BOD115" s="316"/>
      <c r="BOE115" s="366"/>
      <c r="BOF115" s="366"/>
      <c r="BOG115" s="316"/>
      <c r="BOH115" s="316"/>
      <c r="BOI115" s="316"/>
      <c r="BOJ115" s="366"/>
      <c r="BOK115" s="366"/>
      <c r="BOL115" s="316"/>
      <c r="BOM115" s="316"/>
      <c r="BON115" s="316"/>
      <c r="BOO115" s="366"/>
      <c r="BOP115" s="366"/>
      <c r="BOQ115" s="316"/>
      <c r="BOR115" s="316"/>
      <c r="BOS115" s="316"/>
      <c r="BOT115" s="366"/>
      <c r="BOU115" s="366"/>
      <c r="BOV115" s="316"/>
      <c r="BOW115" s="316"/>
      <c r="BOX115" s="316"/>
      <c r="BOY115" s="366"/>
      <c r="BOZ115" s="366"/>
      <c r="BPA115" s="316"/>
      <c r="BPB115" s="316"/>
      <c r="BPC115" s="316"/>
      <c r="BPD115" s="366"/>
      <c r="BPE115" s="366"/>
      <c r="BPF115" s="316"/>
      <c r="BPG115" s="316"/>
      <c r="BPH115" s="316"/>
      <c r="BPI115" s="366"/>
      <c r="BPJ115" s="366"/>
      <c r="BPK115" s="316"/>
      <c r="BPL115" s="316"/>
      <c r="BPM115" s="316"/>
      <c r="BPN115" s="366"/>
      <c r="BPO115" s="366"/>
      <c r="BPP115" s="316"/>
      <c r="BPQ115" s="316"/>
      <c r="BPR115" s="316"/>
      <c r="BPS115" s="366"/>
      <c r="BPT115" s="366"/>
      <c r="BPU115" s="316"/>
      <c r="BPV115" s="316"/>
      <c r="BPW115" s="316"/>
      <c r="BPX115" s="366"/>
      <c r="BPY115" s="366"/>
      <c r="BPZ115" s="316"/>
      <c r="BQA115" s="316"/>
      <c r="BQB115" s="316"/>
      <c r="BQC115" s="366"/>
      <c r="BQD115" s="366"/>
      <c r="BQE115" s="316"/>
      <c r="BQF115" s="316"/>
      <c r="BQG115" s="316"/>
      <c r="BQH115" s="366"/>
      <c r="BQI115" s="366"/>
      <c r="BQJ115" s="316"/>
      <c r="BQK115" s="316"/>
      <c r="BQL115" s="316"/>
      <c r="BQM115" s="366"/>
      <c r="BQN115" s="366"/>
      <c r="BQO115" s="316"/>
      <c r="BQP115" s="316"/>
      <c r="BQQ115" s="316"/>
      <c r="BQR115" s="366"/>
      <c r="BQS115" s="366"/>
      <c r="BQT115" s="316"/>
      <c r="BQU115" s="316"/>
      <c r="BQV115" s="316"/>
      <c r="BQW115" s="366"/>
      <c r="BQX115" s="366"/>
      <c r="BQY115" s="316"/>
      <c r="BQZ115" s="316"/>
      <c r="BRA115" s="316"/>
      <c r="BRB115" s="366"/>
      <c r="BRC115" s="366"/>
      <c r="BRD115" s="316"/>
      <c r="BRE115" s="316"/>
      <c r="BRF115" s="316"/>
      <c r="BRG115" s="366"/>
      <c r="BRH115" s="366"/>
      <c r="BRI115" s="316"/>
      <c r="BRJ115" s="316"/>
      <c r="BRK115" s="316"/>
      <c r="BRL115" s="366"/>
      <c r="BRM115" s="366"/>
      <c r="BRN115" s="316"/>
      <c r="BRO115" s="316"/>
      <c r="BRP115" s="316"/>
      <c r="BRQ115" s="366"/>
      <c r="BRR115" s="366"/>
      <c r="BRS115" s="316"/>
      <c r="BRT115" s="316"/>
      <c r="BRU115" s="316"/>
      <c r="BRV115" s="366"/>
      <c r="BRW115" s="366"/>
      <c r="BRX115" s="316"/>
      <c r="BRY115" s="316"/>
      <c r="BRZ115" s="316"/>
      <c r="BSA115" s="366"/>
      <c r="BSB115" s="366"/>
      <c r="BSC115" s="316"/>
      <c r="BSD115" s="316"/>
      <c r="BSE115" s="316"/>
      <c r="BSF115" s="366"/>
      <c r="BSG115" s="366"/>
      <c r="BSH115" s="316"/>
      <c r="BSI115" s="316"/>
      <c r="BSJ115" s="316"/>
      <c r="BSK115" s="366"/>
      <c r="BSL115" s="366"/>
      <c r="BSM115" s="316"/>
      <c r="BSN115" s="316"/>
      <c r="BSO115" s="316"/>
      <c r="BSP115" s="366"/>
      <c r="BSQ115" s="366"/>
      <c r="BSR115" s="316"/>
      <c r="BSS115" s="316"/>
      <c r="BST115" s="316"/>
      <c r="BSU115" s="366"/>
      <c r="BSV115" s="366"/>
      <c r="BSW115" s="316"/>
      <c r="BSX115" s="316"/>
      <c r="BSY115" s="316"/>
      <c r="BSZ115" s="366"/>
      <c r="BTA115" s="366"/>
      <c r="BTB115" s="316"/>
      <c r="BTC115" s="316"/>
      <c r="BTD115" s="316"/>
      <c r="BTE115" s="366"/>
      <c r="BTF115" s="366"/>
      <c r="BTG115" s="316"/>
      <c r="BTH115" s="316"/>
      <c r="BTI115" s="316"/>
      <c r="BTJ115" s="366"/>
      <c r="BTK115" s="366"/>
      <c r="BTL115" s="316"/>
      <c r="BTM115" s="316"/>
      <c r="BTN115" s="316"/>
      <c r="BTO115" s="366"/>
      <c r="BTP115" s="366"/>
      <c r="BTQ115" s="316"/>
      <c r="BTR115" s="316"/>
      <c r="BTS115" s="316"/>
      <c r="BTT115" s="366"/>
      <c r="BTU115" s="366"/>
      <c r="BTV115" s="316"/>
      <c r="BTW115" s="316"/>
      <c r="BTX115" s="316"/>
      <c r="BTY115" s="366"/>
      <c r="BTZ115" s="366"/>
      <c r="BUA115" s="316"/>
      <c r="BUB115" s="316"/>
      <c r="BUC115" s="316"/>
      <c r="BUD115" s="366"/>
      <c r="BUE115" s="366"/>
      <c r="BUF115" s="316"/>
      <c r="BUG115" s="316"/>
      <c r="BUH115" s="316"/>
      <c r="BUI115" s="366"/>
      <c r="BUJ115" s="366"/>
      <c r="BUK115" s="316"/>
      <c r="BUL115" s="316"/>
      <c r="BUM115" s="316"/>
      <c r="BUN115" s="366"/>
      <c r="BUO115" s="366"/>
      <c r="BUP115" s="316"/>
      <c r="BUQ115" s="316"/>
      <c r="BUR115" s="316"/>
      <c r="BUS115" s="366"/>
      <c r="BUT115" s="366"/>
      <c r="BUU115" s="316"/>
      <c r="BUV115" s="316"/>
      <c r="BUW115" s="316"/>
      <c r="BUX115" s="366"/>
      <c r="BUY115" s="366"/>
      <c r="BUZ115" s="316"/>
      <c r="BVA115" s="316"/>
      <c r="BVB115" s="316"/>
      <c r="BVC115" s="366"/>
      <c r="BVD115" s="366"/>
      <c r="BVE115" s="316"/>
      <c r="BVF115" s="316"/>
      <c r="BVG115" s="316"/>
      <c r="BVH115" s="366"/>
      <c r="BVI115" s="366"/>
      <c r="BVJ115" s="316"/>
      <c r="BVK115" s="316"/>
      <c r="BVL115" s="316"/>
      <c r="BVM115" s="366"/>
      <c r="BVN115" s="366"/>
      <c r="BVO115" s="316"/>
      <c r="BVP115" s="316"/>
      <c r="BVQ115" s="316"/>
      <c r="BVR115" s="366"/>
      <c r="BVS115" s="366"/>
      <c r="BVT115" s="316"/>
      <c r="BVU115" s="316"/>
      <c r="BVV115" s="316"/>
      <c r="BVW115" s="366"/>
      <c r="BVX115" s="366"/>
      <c r="BVY115" s="316"/>
      <c r="BVZ115" s="316"/>
      <c r="BWA115" s="316"/>
      <c r="BWB115" s="366"/>
      <c r="BWC115" s="366"/>
      <c r="BWD115" s="316"/>
      <c r="BWE115" s="316"/>
      <c r="BWF115" s="316"/>
      <c r="BWG115" s="366"/>
      <c r="BWH115" s="366"/>
      <c r="BWI115" s="316"/>
      <c r="BWJ115" s="316"/>
      <c r="BWK115" s="316"/>
      <c r="BWL115" s="366"/>
      <c r="BWM115" s="366"/>
      <c r="BWN115" s="316"/>
      <c r="BWO115" s="316"/>
      <c r="BWP115" s="316"/>
      <c r="BWQ115" s="366"/>
      <c r="BWR115" s="366"/>
      <c r="BWS115" s="316"/>
      <c r="BWT115" s="316"/>
      <c r="BWU115" s="316"/>
      <c r="BWV115" s="366"/>
      <c r="BWW115" s="366"/>
      <c r="BWX115" s="316"/>
      <c r="BWY115" s="316"/>
      <c r="BWZ115" s="316"/>
      <c r="BXA115" s="366"/>
      <c r="BXB115" s="366"/>
      <c r="BXC115" s="316"/>
      <c r="BXD115" s="316"/>
      <c r="BXE115" s="316"/>
      <c r="BXF115" s="366"/>
      <c r="BXG115" s="366"/>
      <c r="BXH115" s="316"/>
      <c r="BXI115" s="316"/>
      <c r="BXJ115" s="316"/>
      <c r="BXK115" s="366"/>
      <c r="BXL115" s="366"/>
      <c r="BXM115" s="316"/>
      <c r="BXN115" s="316"/>
      <c r="BXO115" s="316"/>
      <c r="BXP115" s="366"/>
      <c r="BXQ115" s="366"/>
      <c r="BXR115" s="316"/>
      <c r="BXS115" s="316"/>
      <c r="BXT115" s="316"/>
      <c r="BXU115" s="366"/>
      <c r="BXV115" s="366"/>
      <c r="BXW115" s="316"/>
      <c r="BXX115" s="316"/>
      <c r="BXY115" s="316"/>
      <c r="BXZ115" s="366"/>
      <c r="BYA115" s="366"/>
      <c r="BYB115" s="316"/>
      <c r="BYC115" s="316"/>
      <c r="BYD115" s="316"/>
      <c r="BYE115" s="366"/>
      <c r="BYF115" s="366"/>
      <c r="BYG115" s="316"/>
      <c r="BYH115" s="2"/>
      <c r="BYI115" s="2"/>
      <c r="BYJ115" s="2"/>
      <c r="BYK115" s="2"/>
    </row>
    <row r="116" spans="1:2013" x14ac:dyDescent="0.35">
      <c r="A116" s="99"/>
      <c r="B116" s="99"/>
      <c r="C116" s="13"/>
      <c r="D116" s="99"/>
      <c r="E116" s="99"/>
      <c r="F116" s="315"/>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316"/>
      <c r="AN116" s="316"/>
      <c r="AO116" s="316"/>
      <c r="AP116" s="316"/>
      <c r="AQ116" s="316"/>
      <c r="AR116" s="316"/>
      <c r="AS116" s="316"/>
      <c r="AT116" s="316"/>
      <c r="AU116" s="316"/>
      <c r="AV116" s="316"/>
      <c r="AW116" s="316"/>
      <c r="AX116" s="316"/>
      <c r="AY116" s="316"/>
      <c r="AZ116" s="316"/>
      <c r="BA116" s="316"/>
      <c r="BB116" s="316"/>
      <c r="BC116" s="316"/>
      <c r="BD116" s="316"/>
      <c r="BE116" s="316"/>
      <c r="BF116" s="316"/>
      <c r="BG116" s="316"/>
      <c r="BH116" s="316"/>
      <c r="BI116" s="316"/>
      <c r="BJ116" s="316"/>
      <c r="BK116" s="316"/>
      <c r="BL116" s="316"/>
      <c r="BM116" s="316"/>
      <c r="BN116" s="316"/>
      <c r="BO116" s="316"/>
      <c r="BP116" s="316"/>
      <c r="BQ116" s="316"/>
      <c r="BR116" s="316"/>
      <c r="BS116" s="316"/>
      <c r="BT116" s="316"/>
      <c r="BU116" s="316"/>
      <c r="BV116" s="316"/>
      <c r="BW116" s="316"/>
      <c r="BX116" s="316"/>
      <c r="BY116" s="316"/>
      <c r="BZ116" s="316"/>
      <c r="CA116" s="316"/>
      <c r="CB116" s="316"/>
      <c r="CC116" s="316"/>
      <c r="CD116" s="316"/>
      <c r="CE116" s="316"/>
      <c r="CF116" s="316"/>
      <c r="CG116" s="316"/>
      <c r="CH116" s="316"/>
      <c r="CI116" s="316"/>
      <c r="CJ116" s="316"/>
      <c r="CK116" s="316"/>
      <c r="CL116" s="316"/>
      <c r="CM116" s="316"/>
      <c r="CN116" s="316"/>
      <c r="CO116" s="316"/>
      <c r="CP116" s="316"/>
      <c r="CQ116" s="316"/>
      <c r="CR116" s="316"/>
      <c r="CS116" s="316"/>
      <c r="CT116" s="316"/>
      <c r="CU116" s="316"/>
      <c r="CV116" s="316"/>
      <c r="CW116" s="316"/>
      <c r="CX116" s="316"/>
      <c r="CY116" s="316"/>
      <c r="CZ116" s="316"/>
      <c r="DA116" s="316"/>
      <c r="DB116" s="316"/>
      <c r="DC116" s="316"/>
      <c r="DD116" s="316"/>
      <c r="DE116" s="316"/>
      <c r="DF116" s="316"/>
      <c r="DG116" s="316"/>
      <c r="DH116" s="316"/>
      <c r="DI116" s="316"/>
      <c r="DJ116" s="316"/>
      <c r="DK116" s="316"/>
      <c r="DL116" s="316"/>
      <c r="DM116" s="316"/>
      <c r="DN116" s="316"/>
      <c r="DO116" s="316"/>
      <c r="DP116" s="316"/>
      <c r="DQ116" s="316"/>
      <c r="DR116" s="316"/>
      <c r="DS116" s="316"/>
      <c r="DT116" s="316"/>
      <c r="DU116" s="316"/>
      <c r="DV116" s="316"/>
      <c r="DW116" s="316"/>
      <c r="DX116" s="316"/>
      <c r="DY116" s="316"/>
      <c r="DZ116" s="316"/>
      <c r="EA116" s="316"/>
      <c r="EB116" s="316"/>
      <c r="EC116" s="316"/>
      <c r="ED116" s="316"/>
      <c r="EE116" s="316"/>
      <c r="EF116" s="316"/>
      <c r="EG116" s="316"/>
      <c r="EH116" s="316"/>
      <c r="EI116" s="316"/>
      <c r="EJ116" s="316"/>
      <c r="EK116" s="316"/>
      <c r="EL116" s="316"/>
      <c r="EM116" s="316"/>
      <c r="EN116" s="316"/>
      <c r="EO116" s="316"/>
      <c r="EP116" s="316"/>
      <c r="EQ116" s="316"/>
      <c r="ER116" s="316"/>
      <c r="ES116" s="316"/>
      <c r="ET116" s="316"/>
      <c r="EU116" s="316"/>
      <c r="EV116" s="316"/>
      <c r="EW116" s="316"/>
      <c r="EX116" s="316"/>
      <c r="EY116" s="316"/>
      <c r="EZ116" s="316"/>
      <c r="FA116" s="316"/>
      <c r="FB116" s="316"/>
      <c r="FC116" s="316"/>
      <c r="FD116" s="316"/>
      <c r="FE116" s="316"/>
      <c r="FF116" s="316"/>
      <c r="FG116" s="316"/>
      <c r="FH116" s="316"/>
      <c r="FI116" s="316"/>
      <c r="FJ116" s="316"/>
      <c r="FK116" s="316"/>
      <c r="FL116" s="316"/>
      <c r="FM116" s="316"/>
      <c r="FN116" s="316"/>
      <c r="FO116" s="316"/>
      <c r="FP116" s="316"/>
      <c r="FQ116" s="316"/>
      <c r="FR116" s="316"/>
      <c r="FS116" s="316"/>
      <c r="FT116" s="316"/>
      <c r="FU116" s="316"/>
      <c r="FV116" s="316"/>
      <c r="FW116" s="316"/>
      <c r="FX116" s="316"/>
      <c r="FY116" s="316"/>
      <c r="FZ116" s="316"/>
      <c r="GA116" s="316"/>
      <c r="GB116" s="316"/>
      <c r="GC116" s="316"/>
      <c r="GD116" s="316"/>
      <c r="GE116" s="316"/>
      <c r="GF116" s="316"/>
      <c r="GG116" s="316"/>
      <c r="GH116" s="316"/>
      <c r="GI116" s="316"/>
      <c r="GJ116" s="316"/>
      <c r="GK116" s="316"/>
      <c r="GL116" s="316"/>
      <c r="GM116" s="316"/>
      <c r="GN116" s="316"/>
      <c r="GO116" s="316"/>
      <c r="GP116" s="316"/>
      <c r="GQ116" s="316"/>
      <c r="GR116" s="316"/>
      <c r="GS116" s="316"/>
      <c r="GT116" s="316"/>
      <c r="GU116" s="316"/>
      <c r="GV116" s="316"/>
      <c r="GW116" s="316"/>
      <c r="GX116" s="316"/>
      <c r="GY116" s="316"/>
      <c r="GZ116" s="316"/>
      <c r="HA116" s="316"/>
      <c r="HB116" s="316"/>
      <c r="HC116" s="316"/>
      <c r="HD116" s="316"/>
      <c r="HE116" s="316"/>
      <c r="HF116" s="316"/>
      <c r="HG116" s="316"/>
      <c r="HH116" s="316"/>
      <c r="HI116" s="316"/>
      <c r="HJ116" s="316"/>
      <c r="HK116" s="316"/>
      <c r="HL116" s="316"/>
      <c r="HM116" s="316"/>
      <c r="HN116" s="316"/>
      <c r="HO116" s="316"/>
      <c r="HP116" s="316"/>
      <c r="HQ116" s="316"/>
      <c r="HR116" s="316"/>
      <c r="HS116" s="316"/>
      <c r="HT116" s="316"/>
      <c r="HU116" s="316"/>
      <c r="HV116" s="316"/>
      <c r="HW116" s="316"/>
      <c r="HX116" s="316"/>
      <c r="HY116" s="316"/>
      <c r="HZ116" s="316"/>
      <c r="IA116" s="316"/>
      <c r="IB116" s="316"/>
      <c r="IC116" s="316"/>
      <c r="ID116" s="316"/>
      <c r="IE116" s="316"/>
      <c r="IF116" s="316"/>
      <c r="IG116" s="316"/>
      <c r="IH116" s="316"/>
      <c r="II116" s="316"/>
      <c r="IJ116" s="316"/>
      <c r="IK116" s="316"/>
      <c r="IL116" s="316"/>
      <c r="IM116" s="316"/>
      <c r="IN116" s="316"/>
      <c r="IO116" s="316"/>
      <c r="IP116" s="316"/>
      <c r="IQ116" s="316"/>
      <c r="IR116" s="316"/>
      <c r="IS116" s="316"/>
      <c r="IT116" s="316"/>
      <c r="IU116" s="316"/>
      <c r="IV116" s="316"/>
      <c r="IW116" s="316"/>
      <c r="IX116" s="316"/>
      <c r="IY116" s="316"/>
      <c r="IZ116" s="316"/>
      <c r="JA116" s="316"/>
      <c r="JB116" s="316"/>
      <c r="JC116" s="316"/>
      <c r="JD116" s="316"/>
      <c r="JE116" s="316"/>
      <c r="JF116" s="316"/>
      <c r="JG116" s="316"/>
      <c r="JH116" s="316"/>
      <c r="JI116" s="316"/>
      <c r="JJ116" s="316"/>
      <c r="JK116" s="316"/>
      <c r="JL116" s="316"/>
      <c r="JM116" s="316"/>
      <c r="JN116" s="316"/>
      <c r="JO116" s="316"/>
      <c r="JP116" s="316"/>
      <c r="JQ116" s="316"/>
      <c r="JR116" s="316"/>
      <c r="JS116" s="316"/>
      <c r="JT116" s="316"/>
      <c r="JU116" s="316"/>
      <c r="JV116" s="316"/>
      <c r="JW116" s="316"/>
      <c r="JX116" s="316"/>
      <c r="JY116" s="316"/>
      <c r="JZ116" s="316"/>
      <c r="KA116" s="316"/>
      <c r="KB116" s="316"/>
      <c r="KC116" s="316"/>
      <c r="KD116" s="316"/>
      <c r="KE116" s="316"/>
      <c r="KF116" s="316"/>
      <c r="KG116" s="316"/>
      <c r="KH116" s="316"/>
      <c r="KI116" s="316"/>
      <c r="KJ116" s="316"/>
      <c r="KK116" s="316"/>
      <c r="KL116" s="316"/>
      <c r="KM116" s="316"/>
      <c r="KN116" s="316"/>
      <c r="KO116" s="316"/>
      <c r="KP116" s="316"/>
      <c r="KQ116" s="316"/>
      <c r="KR116" s="316"/>
      <c r="KS116" s="316"/>
      <c r="KT116" s="316"/>
      <c r="KU116" s="316"/>
      <c r="KV116" s="316"/>
      <c r="KW116" s="316"/>
      <c r="KX116" s="316"/>
      <c r="KY116" s="316"/>
      <c r="KZ116" s="316"/>
      <c r="LA116" s="316"/>
      <c r="LB116" s="316"/>
      <c r="LC116" s="316"/>
      <c r="LD116" s="316"/>
      <c r="LE116" s="316"/>
      <c r="LF116" s="316"/>
      <c r="LG116" s="316"/>
      <c r="LH116" s="316"/>
      <c r="LI116" s="316"/>
      <c r="LJ116" s="316"/>
      <c r="LK116" s="316"/>
      <c r="LL116" s="316"/>
      <c r="LM116" s="316"/>
      <c r="LN116" s="316"/>
      <c r="LO116" s="316"/>
      <c r="LP116" s="316"/>
      <c r="LQ116" s="316"/>
      <c r="LR116" s="316"/>
      <c r="LS116" s="316"/>
      <c r="LT116" s="316"/>
      <c r="LU116" s="316"/>
      <c r="LV116" s="316"/>
      <c r="LW116" s="316"/>
      <c r="LX116" s="316"/>
      <c r="LY116" s="316"/>
      <c r="LZ116" s="316"/>
      <c r="MA116" s="316"/>
      <c r="MB116" s="316"/>
      <c r="MC116" s="316"/>
      <c r="MD116" s="316"/>
      <c r="ME116" s="316"/>
      <c r="MF116" s="316"/>
      <c r="MG116" s="316"/>
      <c r="MH116" s="316"/>
      <c r="MI116" s="316"/>
      <c r="MJ116" s="316"/>
      <c r="MK116" s="316"/>
      <c r="ML116" s="316"/>
      <c r="MM116" s="316"/>
      <c r="MN116" s="316"/>
      <c r="MO116" s="316"/>
      <c r="MP116" s="316"/>
      <c r="MQ116" s="316"/>
      <c r="MR116" s="316"/>
      <c r="MS116" s="316"/>
      <c r="MT116" s="316"/>
      <c r="MU116" s="316"/>
      <c r="MV116" s="316"/>
      <c r="MW116" s="316"/>
      <c r="MX116" s="316"/>
      <c r="MY116" s="316"/>
      <c r="MZ116" s="316"/>
      <c r="NA116" s="316"/>
      <c r="NB116" s="316"/>
      <c r="NC116" s="316"/>
      <c r="ND116" s="316"/>
      <c r="NE116" s="316"/>
      <c r="NF116" s="316"/>
      <c r="NG116" s="316"/>
      <c r="NH116" s="316"/>
      <c r="NI116" s="316"/>
      <c r="NJ116" s="316"/>
      <c r="NK116" s="316"/>
      <c r="NL116" s="316"/>
      <c r="NM116" s="316"/>
      <c r="NN116" s="316"/>
      <c r="NO116" s="316"/>
      <c r="NP116" s="316"/>
      <c r="NQ116" s="316"/>
      <c r="NR116" s="316"/>
      <c r="NS116" s="316"/>
      <c r="NT116" s="316"/>
      <c r="NU116" s="316"/>
      <c r="NV116" s="316"/>
      <c r="NW116" s="316"/>
      <c r="NX116" s="316"/>
      <c r="NY116" s="316"/>
      <c r="NZ116" s="316"/>
      <c r="OA116" s="316"/>
      <c r="OB116" s="316"/>
      <c r="OC116" s="316"/>
      <c r="OD116" s="316"/>
      <c r="OE116" s="316"/>
      <c r="OF116" s="316"/>
      <c r="OG116" s="316"/>
      <c r="OH116" s="316"/>
      <c r="OI116" s="316"/>
      <c r="OJ116" s="316"/>
      <c r="OK116" s="316"/>
      <c r="OL116" s="316"/>
      <c r="OM116" s="316"/>
      <c r="ON116" s="316"/>
      <c r="OO116" s="316"/>
      <c r="OP116" s="316"/>
      <c r="OQ116" s="316"/>
      <c r="OR116" s="316"/>
      <c r="OS116" s="316"/>
      <c r="OT116" s="316"/>
      <c r="OU116" s="316"/>
      <c r="OV116" s="316"/>
      <c r="OW116" s="316"/>
      <c r="OX116" s="316"/>
      <c r="OY116" s="316"/>
      <c r="OZ116" s="316"/>
      <c r="PA116" s="316"/>
      <c r="PB116" s="316"/>
      <c r="PC116" s="316"/>
      <c r="PD116" s="316"/>
      <c r="PE116" s="316"/>
      <c r="PF116" s="316"/>
      <c r="PG116" s="316"/>
      <c r="PH116" s="316"/>
      <c r="PI116" s="316"/>
      <c r="PJ116" s="316"/>
      <c r="PK116" s="316"/>
      <c r="PL116" s="316"/>
      <c r="PM116" s="316"/>
      <c r="PN116" s="316"/>
      <c r="PO116" s="316"/>
      <c r="PP116" s="316"/>
      <c r="PQ116" s="316"/>
      <c r="PR116" s="316"/>
      <c r="PS116" s="316"/>
      <c r="PT116" s="316"/>
      <c r="PU116" s="316"/>
      <c r="PV116" s="316"/>
      <c r="PW116" s="316"/>
      <c r="PX116" s="316"/>
      <c r="PY116" s="316"/>
      <c r="PZ116" s="316"/>
      <c r="QA116" s="316"/>
      <c r="QB116" s="316"/>
      <c r="QC116" s="316"/>
      <c r="QD116" s="316"/>
      <c r="QE116" s="316"/>
      <c r="QF116" s="316"/>
      <c r="QG116" s="316"/>
      <c r="QH116" s="316"/>
      <c r="QI116" s="316"/>
      <c r="QJ116" s="316"/>
      <c r="QK116" s="316"/>
      <c r="QL116" s="316"/>
      <c r="QM116" s="316"/>
      <c r="QN116" s="316"/>
      <c r="QO116" s="316"/>
      <c r="QP116" s="316"/>
      <c r="QQ116" s="316"/>
      <c r="QR116" s="316"/>
      <c r="QS116" s="316"/>
      <c r="QT116" s="316"/>
      <c r="QU116" s="316"/>
      <c r="QV116" s="316"/>
      <c r="QW116" s="316"/>
      <c r="QX116" s="316"/>
      <c r="QY116" s="316"/>
      <c r="QZ116" s="316"/>
      <c r="RA116" s="316"/>
      <c r="RB116" s="316"/>
      <c r="RC116" s="316"/>
      <c r="RD116" s="316"/>
      <c r="RE116" s="316"/>
      <c r="RF116" s="316"/>
      <c r="RG116" s="316"/>
      <c r="RH116" s="316"/>
      <c r="RI116" s="316"/>
      <c r="RJ116" s="316"/>
      <c r="RK116" s="316"/>
      <c r="RL116" s="316"/>
      <c r="RM116" s="316"/>
      <c r="RN116" s="316"/>
      <c r="RO116" s="316"/>
      <c r="RP116" s="316"/>
      <c r="RQ116" s="316"/>
      <c r="RR116" s="316"/>
      <c r="RS116" s="316"/>
      <c r="RT116" s="316"/>
      <c r="RU116" s="316"/>
      <c r="RV116" s="316"/>
      <c r="RW116" s="316"/>
      <c r="RX116" s="316"/>
      <c r="RY116" s="316"/>
      <c r="RZ116" s="316"/>
      <c r="SA116" s="316"/>
      <c r="SB116" s="316"/>
      <c r="SC116" s="316"/>
      <c r="SD116" s="316"/>
      <c r="SE116" s="316"/>
      <c r="SF116" s="316"/>
      <c r="SG116" s="316"/>
      <c r="SH116" s="316"/>
      <c r="SI116" s="316"/>
      <c r="SJ116" s="316"/>
      <c r="SK116" s="316"/>
      <c r="SL116" s="316"/>
      <c r="SM116" s="316"/>
      <c r="SN116" s="316"/>
      <c r="SO116" s="316"/>
      <c r="SP116" s="316"/>
      <c r="SQ116" s="316"/>
      <c r="SR116" s="316"/>
      <c r="SS116" s="316"/>
      <c r="ST116" s="316"/>
      <c r="SU116" s="316"/>
      <c r="SV116" s="316"/>
      <c r="SW116" s="316"/>
      <c r="SX116" s="316"/>
      <c r="SY116" s="316"/>
      <c r="SZ116" s="316"/>
      <c r="TA116" s="316"/>
      <c r="TB116" s="316"/>
      <c r="TC116" s="316"/>
      <c r="TD116" s="316"/>
      <c r="TE116" s="316"/>
      <c r="TF116" s="316"/>
      <c r="TG116" s="316"/>
      <c r="TH116" s="316"/>
      <c r="TI116" s="316"/>
      <c r="TJ116" s="316"/>
      <c r="TK116" s="316"/>
      <c r="TL116" s="316"/>
      <c r="TM116" s="316"/>
      <c r="TN116" s="316"/>
      <c r="TO116" s="316"/>
      <c r="TP116" s="316"/>
      <c r="TQ116" s="316"/>
      <c r="TR116" s="316"/>
      <c r="TS116" s="316"/>
      <c r="TT116" s="316"/>
      <c r="TU116" s="316"/>
      <c r="TV116" s="316"/>
      <c r="TW116" s="316"/>
      <c r="TX116" s="316"/>
      <c r="TY116" s="316"/>
      <c r="TZ116" s="316"/>
      <c r="UA116" s="316"/>
      <c r="UB116" s="316"/>
      <c r="UC116" s="316"/>
      <c r="UD116" s="316"/>
      <c r="UE116" s="316"/>
      <c r="UF116" s="316"/>
      <c r="UG116" s="316"/>
      <c r="UH116" s="316"/>
      <c r="UI116" s="316"/>
      <c r="UJ116" s="316"/>
      <c r="UK116" s="316"/>
      <c r="UL116" s="316"/>
      <c r="UM116" s="316"/>
      <c r="UN116" s="316"/>
      <c r="UO116" s="316"/>
      <c r="UP116" s="316"/>
      <c r="UQ116" s="316"/>
      <c r="UR116" s="316"/>
      <c r="US116" s="316"/>
      <c r="UT116" s="316"/>
      <c r="UU116" s="316"/>
      <c r="UV116" s="316"/>
      <c r="UW116" s="316"/>
      <c r="UX116" s="316"/>
      <c r="UY116" s="316"/>
      <c r="UZ116" s="316"/>
      <c r="VA116" s="316"/>
      <c r="VB116" s="316"/>
      <c r="VC116" s="316"/>
      <c r="VD116" s="316"/>
      <c r="VE116" s="316"/>
      <c r="VF116" s="316"/>
      <c r="VG116" s="316"/>
      <c r="VH116" s="316"/>
      <c r="VI116" s="316"/>
      <c r="VJ116" s="316"/>
      <c r="VK116" s="316"/>
      <c r="VL116" s="316"/>
      <c r="VM116" s="316"/>
      <c r="VN116" s="316"/>
      <c r="VO116" s="316"/>
      <c r="VP116" s="316"/>
      <c r="VQ116" s="316"/>
      <c r="VR116" s="316"/>
      <c r="VS116" s="316"/>
      <c r="VT116" s="316"/>
      <c r="VU116" s="316"/>
      <c r="VV116" s="316"/>
      <c r="VW116" s="316"/>
      <c r="VX116" s="316"/>
      <c r="VY116" s="316"/>
      <c r="VZ116" s="316"/>
      <c r="WA116" s="316"/>
      <c r="WB116" s="316"/>
      <c r="WC116" s="316"/>
      <c r="WD116" s="316"/>
      <c r="WE116" s="316"/>
      <c r="WF116" s="316"/>
      <c r="WG116" s="316"/>
      <c r="WH116" s="316"/>
      <c r="WI116" s="316"/>
      <c r="WJ116" s="316"/>
      <c r="WK116" s="316"/>
      <c r="WL116" s="316"/>
      <c r="WM116" s="316"/>
      <c r="WN116" s="316"/>
      <c r="WO116" s="316"/>
      <c r="WP116" s="316"/>
      <c r="WQ116" s="316"/>
      <c r="WR116" s="316"/>
      <c r="WS116" s="316"/>
      <c r="WT116" s="316"/>
      <c r="WU116" s="316"/>
      <c r="WV116" s="316"/>
      <c r="WW116" s="316"/>
      <c r="WX116" s="316"/>
      <c r="WY116" s="316"/>
      <c r="WZ116" s="316"/>
      <c r="XA116" s="316"/>
      <c r="XB116" s="316"/>
      <c r="XC116" s="316"/>
      <c r="XD116" s="316"/>
      <c r="XE116" s="316"/>
      <c r="XF116" s="316"/>
      <c r="XG116" s="316"/>
      <c r="XH116" s="316"/>
      <c r="XI116" s="316"/>
      <c r="XJ116" s="316"/>
      <c r="XK116" s="316"/>
      <c r="XL116" s="316"/>
      <c r="XM116" s="316"/>
      <c r="XN116" s="316"/>
      <c r="XO116" s="316"/>
      <c r="XP116" s="316"/>
      <c r="XQ116" s="316"/>
      <c r="XR116" s="316"/>
      <c r="XS116" s="316"/>
      <c r="XT116" s="316"/>
      <c r="XU116" s="316"/>
      <c r="XV116" s="316"/>
      <c r="XW116" s="316"/>
      <c r="XX116" s="316"/>
      <c r="XY116" s="316"/>
      <c r="XZ116" s="316"/>
      <c r="YA116" s="316"/>
      <c r="YB116" s="316"/>
      <c r="YC116" s="316"/>
      <c r="YD116" s="316"/>
      <c r="YE116" s="316"/>
      <c r="YF116" s="316"/>
      <c r="YG116" s="316"/>
      <c r="YH116" s="316"/>
      <c r="YI116" s="316"/>
      <c r="YJ116" s="316"/>
      <c r="YK116" s="316"/>
      <c r="YL116" s="316"/>
      <c r="YM116" s="316"/>
      <c r="YN116" s="316"/>
      <c r="YO116" s="316"/>
      <c r="YP116" s="316"/>
      <c r="YQ116" s="316"/>
      <c r="YR116" s="316"/>
      <c r="YS116" s="316"/>
      <c r="YT116" s="316"/>
      <c r="YU116" s="316"/>
      <c r="YV116" s="316"/>
      <c r="YW116" s="316"/>
      <c r="YX116" s="316"/>
      <c r="YY116" s="316"/>
      <c r="YZ116" s="316"/>
      <c r="ZA116" s="316"/>
      <c r="ZB116" s="316"/>
      <c r="ZC116" s="316"/>
      <c r="ZD116" s="316"/>
      <c r="ZE116" s="316"/>
      <c r="ZF116" s="316"/>
      <c r="ZG116" s="316"/>
      <c r="ZH116" s="316"/>
      <c r="ZI116" s="316"/>
      <c r="ZJ116" s="316"/>
      <c r="ZK116" s="316"/>
      <c r="ZL116" s="316"/>
      <c r="ZM116" s="316"/>
      <c r="ZN116" s="316"/>
      <c r="ZO116" s="316"/>
      <c r="ZP116" s="316"/>
      <c r="ZQ116" s="316"/>
      <c r="ZR116" s="316"/>
      <c r="ZS116" s="316"/>
      <c r="ZT116" s="316"/>
      <c r="ZU116" s="316"/>
      <c r="ZV116" s="316"/>
      <c r="ZW116" s="316"/>
      <c r="ZX116" s="316"/>
      <c r="ZY116" s="316"/>
      <c r="ZZ116" s="316"/>
      <c r="AAA116" s="316"/>
      <c r="AAB116" s="316"/>
      <c r="AAC116" s="316"/>
      <c r="AAD116" s="316"/>
      <c r="AAE116" s="316"/>
      <c r="AAF116" s="316"/>
      <c r="AAG116" s="316"/>
      <c r="AAH116" s="316"/>
      <c r="AAI116" s="316"/>
      <c r="AAJ116" s="316"/>
      <c r="AAK116" s="316"/>
      <c r="AAL116" s="316"/>
      <c r="AAM116" s="316"/>
      <c r="AAN116" s="316"/>
      <c r="AAO116" s="316"/>
      <c r="AAP116" s="316"/>
      <c r="AAQ116" s="316"/>
      <c r="AAR116" s="316"/>
      <c r="AAS116" s="316"/>
      <c r="AAT116" s="316"/>
      <c r="AAU116" s="316"/>
      <c r="AAV116" s="316"/>
      <c r="AAW116" s="316"/>
      <c r="AAX116" s="316"/>
      <c r="AAY116" s="316"/>
      <c r="AAZ116" s="316"/>
      <c r="ABA116" s="316"/>
      <c r="ABB116" s="316"/>
      <c r="ABC116" s="316"/>
      <c r="ABD116" s="316"/>
      <c r="ABE116" s="316"/>
      <c r="ABF116" s="316"/>
      <c r="ABG116" s="316"/>
      <c r="ABH116" s="316"/>
      <c r="ABI116" s="316"/>
      <c r="ABJ116" s="316"/>
      <c r="ABK116" s="316"/>
      <c r="ABL116" s="316"/>
      <c r="ABM116" s="316"/>
      <c r="ABN116" s="316"/>
      <c r="ABO116" s="316"/>
      <c r="ABP116" s="316"/>
      <c r="ABQ116" s="316"/>
      <c r="ABR116" s="316"/>
      <c r="ABS116" s="316"/>
      <c r="ABT116" s="316"/>
      <c r="ABU116" s="316"/>
      <c r="ABV116" s="316"/>
      <c r="ABW116" s="316"/>
      <c r="ABX116" s="316"/>
      <c r="ABY116" s="316"/>
      <c r="ABZ116" s="316"/>
      <c r="ACA116" s="316"/>
      <c r="ACB116" s="316"/>
      <c r="ACC116" s="316"/>
      <c r="ACD116" s="316"/>
      <c r="ACE116" s="316"/>
      <c r="ACF116" s="316"/>
      <c r="ACG116" s="316"/>
      <c r="ACH116" s="316"/>
      <c r="ACI116" s="316"/>
      <c r="ACJ116" s="316"/>
      <c r="ACK116" s="316"/>
      <c r="ACL116" s="316"/>
      <c r="ACM116" s="316"/>
      <c r="ACN116" s="316"/>
      <c r="ACO116" s="316"/>
      <c r="ACP116" s="316"/>
      <c r="ACQ116" s="316"/>
      <c r="ACR116" s="316"/>
      <c r="ACS116" s="316"/>
      <c r="ACT116" s="316"/>
      <c r="ACU116" s="316"/>
      <c r="ACV116" s="316"/>
      <c r="ACW116" s="316"/>
      <c r="ACX116" s="316"/>
      <c r="ACY116" s="316"/>
      <c r="ACZ116" s="316"/>
      <c r="ADA116" s="316"/>
      <c r="ADB116" s="316"/>
      <c r="ADC116" s="316"/>
      <c r="ADD116" s="316"/>
      <c r="ADE116" s="316"/>
      <c r="ADF116" s="316"/>
      <c r="ADG116" s="316"/>
      <c r="ADH116" s="316"/>
      <c r="ADI116" s="316"/>
      <c r="ADJ116" s="316"/>
      <c r="ADK116" s="316"/>
      <c r="ADL116" s="316"/>
      <c r="ADM116" s="316"/>
      <c r="ADN116" s="316"/>
      <c r="ADO116" s="316"/>
      <c r="ADP116" s="316"/>
      <c r="ADQ116" s="316"/>
      <c r="ADR116" s="316"/>
      <c r="ADS116" s="316"/>
      <c r="ADT116" s="316"/>
      <c r="ADU116" s="316"/>
      <c r="ADV116" s="316"/>
      <c r="ADW116" s="316"/>
      <c r="ADX116" s="316"/>
      <c r="ADY116" s="316"/>
      <c r="ADZ116" s="316"/>
      <c r="AEA116" s="316"/>
      <c r="AEB116" s="316"/>
      <c r="AEC116" s="316"/>
      <c r="AED116" s="316"/>
      <c r="AEE116" s="316"/>
      <c r="AEF116" s="316"/>
      <c r="AEG116" s="316"/>
      <c r="AEH116" s="316"/>
      <c r="AEI116" s="316"/>
      <c r="AEJ116" s="316"/>
      <c r="AEK116" s="316"/>
      <c r="AEL116" s="316"/>
      <c r="AEM116" s="316"/>
      <c r="AEN116" s="316"/>
      <c r="AEO116" s="316"/>
      <c r="AEP116" s="316"/>
      <c r="AEQ116" s="316"/>
      <c r="AER116" s="316"/>
      <c r="AES116" s="316"/>
      <c r="AET116" s="316"/>
      <c r="AEU116" s="316"/>
      <c r="AEV116" s="316"/>
      <c r="AEW116" s="316"/>
      <c r="AEX116" s="316"/>
      <c r="AEY116" s="316"/>
      <c r="AEZ116" s="316"/>
      <c r="AFA116" s="316"/>
      <c r="AFB116" s="316"/>
      <c r="AFC116" s="316"/>
      <c r="AFD116" s="316"/>
      <c r="AFE116" s="316"/>
      <c r="AFF116" s="316"/>
      <c r="AFG116" s="316"/>
      <c r="AFH116" s="316"/>
      <c r="AFI116" s="316"/>
      <c r="AFJ116" s="316"/>
      <c r="AFK116" s="316"/>
      <c r="AFL116" s="316"/>
      <c r="AFM116" s="316"/>
      <c r="AFN116" s="316"/>
      <c r="AFO116" s="316"/>
      <c r="AFP116" s="316"/>
      <c r="AFQ116" s="316"/>
      <c r="AFR116" s="316"/>
      <c r="AFS116" s="316"/>
      <c r="AFT116" s="316"/>
      <c r="AFU116" s="316"/>
      <c r="AFV116" s="316"/>
      <c r="AFW116" s="316"/>
      <c r="AFX116" s="316"/>
      <c r="AFY116" s="316"/>
      <c r="AFZ116" s="316"/>
      <c r="AGA116" s="316"/>
      <c r="AGB116" s="316"/>
      <c r="AGC116" s="316"/>
      <c r="AGD116" s="316"/>
      <c r="AGE116" s="316"/>
      <c r="AGF116" s="316"/>
      <c r="AGG116" s="316"/>
      <c r="AGH116" s="316"/>
      <c r="AGI116" s="316"/>
      <c r="AGJ116" s="316"/>
      <c r="AGK116" s="316"/>
      <c r="AGL116" s="316"/>
      <c r="AGM116" s="316"/>
      <c r="AGN116" s="316"/>
      <c r="AGO116" s="316"/>
      <c r="AGP116" s="316"/>
      <c r="AGQ116" s="316"/>
      <c r="AGR116" s="316"/>
      <c r="AGS116" s="316"/>
      <c r="AGT116" s="316"/>
      <c r="AGU116" s="316"/>
      <c r="AGV116" s="316"/>
      <c r="AGW116" s="316"/>
      <c r="AGX116" s="316"/>
      <c r="AGY116" s="316"/>
      <c r="AGZ116" s="316"/>
      <c r="AHA116" s="316"/>
      <c r="AHB116" s="316"/>
      <c r="AHC116" s="316"/>
      <c r="AHD116" s="316"/>
      <c r="AHE116" s="316"/>
      <c r="AHF116" s="316"/>
      <c r="AHG116" s="316"/>
      <c r="AHH116" s="316"/>
      <c r="AHI116" s="316"/>
      <c r="AHJ116" s="316"/>
      <c r="AHK116" s="316"/>
      <c r="AHL116" s="316"/>
      <c r="AHM116" s="316"/>
      <c r="AHN116" s="316"/>
      <c r="AHO116" s="316"/>
      <c r="AHP116" s="316"/>
      <c r="AHQ116" s="316"/>
      <c r="AHR116" s="316"/>
      <c r="AHS116" s="316"/>
      <c r="AHT116" s="316"/>
      <c r="AHU116" s="316"/>
      <c r="AHV116" s="316"/>
      <c r="AHW116" s="316"/>
      <c r="AHX116" s="316"/>
      <c r="AHY116" s="316"/>
      <c r="AHZ116" s="316"/>
      <c r="AIA116" s="316"/>
      <c r="AIB116" s="316"/>
      <c r="AIC116" s="316"/>
      <c r="AID116" s="316"/>
      <c r="AIE116" s="316"/>
      <c r="AIF116" s="316"/>
      <c r="AIG116" s="316"/>
      <c r="AIH116" s="316"/>
      <c r="AII116" s="316"/>
      <c r="AIJ116" s="316"/>
      <c r="AIK116" s="316"/>
      <c r="AIL116" s="316"/>
      <c r="AIM116" s="316"/>
      <c r="AIN116" s="316"/>
      <c r="AIO116" s="316"/>
      <c r="AIP116" s="316"/>
      <c r="AIQ116" s="316"/>
      <c r="AIR116" s="316"/>
      <c r="AIS116" s="316"/>
      <c r="AIT116" s="316"/>
      <c r="AIU116" s="316"/>
      <c r="AIV116" s="316"/>
      <c r="AIW116" s="316"/>
      <c r="AIX116" s="316"/>
      <c r="AIY116" s="316"/>
      <c r="AIZ116" s="316"/>
      <c r="AJA116" s="316"/>
      <c r="AJB116" s="316"/>
      <c r="AJC116" s="316"/>
      <c r="AJD116" s="316"/>
      <c r="AJE116" s="316"/>
      <c r="AJF116" s="316"/>
      <c r="AJG116" s="316"/>
      <c r="AJH116" s="316"/>
      <c r="AJI116" s="316"/>
      <c r="AJJ116" s="316"/>
      <c r="AJK116" s="316"/>
      <c r="AJL116" s="316"/>
      <c r="AJM116" s="316"/>
      <c r="AJN116" s="316"/>
      <c r="AJO116" s="316"/>
      <c r="AJP116" s="316"/>
      <c r="AJQ116" s="316"/>
      <c r="AJR116" s="316"/>
      <c r="AJS116" s="316"/>
      <c r="AJT116" s="316"/>
      <c r="AJU116" s="316"/>
      <c r="AJV116" s="316"/>
      <c r="AJW116" s="316"/>
      <c r="AJX116" s="316"/>
      <c r="AJY116" s="316"/>
      <c r="AJZ116" s="316"/>
      <c r="AKA116" s="316"/>
      <c r="AKB116" s="316"/>
      <c r="AKC116" s="316"/>
      <c r="AKD116" s="316"/>
      <c r="AKE116" s="316"/>
      <c r="AKF116" s="316"/>
      <c r="AKG116" s="316"/>
      <c r="AKH116" s="316"/>
      <c r="AKI116" s="316"/>
      <c r="AKJ116" s="316"/>
      <c r="AKK116" s="316"/>
      <c r="AKL116" s="316"/>
      <c r="AKM116" s="316"/>
      <c r="AKN116" s="316"/>
      <c r="AKO116" s="316"/>
      <c r="AKP116" s="316"/>
      <c r="AKQ116" s="316"/>
      <c r="AKR116" s="316"/>
      <c r="AKS116" s="316"/>
      <c r="AKT116" s="316"/>
      <c r="AKU116" s="316"/>
      <c r="AKV116" s="316"/>
      <c r="AKW116" s="316"/>
      <c r="AKX116" s="316"/>
      <c r="AKY116" s="316"/>
      <c r="AKZ116" s="316"/>
      <c r="ALA116" s="316"/>
      <c r="ALB116" s="316"/>
      <c r="ALC116" s="316"/>
      <c r="ALD116" s="316"/>
      <c r="ALE116" s="316"/>
      <c r="ALF116" s="316"/>
      <c r="ALG116" s="316"/>
      <c r="ALH116" s="316"/>
      <c r="ALI116" s="316"/>
      <c r="ALJ116" s="316"/>
      <c r="ALK116" s="316"/>
      <c r="ALL116" s="316"/>
      <c r="ALM116" s="316"/>
      <c r="ALN116" s="316"/>
      <c r="ALO116" s="316"/>
      <c r="ALP116" s="316"/>
      <c r="ALQ116" s="316"/>
      <c r="ALR116" s="316"/>
      <c r="ALS116" s="316"/>
      <c r="ALT116" s="316"/>
      <c r="ALU116" s="316"/>
      <c r="ALV116" s="316"/>
      <c r="ALW116" s="316"/>
      <c r="ALX116" s="316"/>
      <c r="ALY116" s="316"/>
      <c r="ALZ116" s="316"/>
      <c r="AMA116" s="316"/>
      <c r="AMB116" s="316"/>
      <c r="AMC116" s="316"/>
      <c r="AMD116" s="316"/>
      <c r="AME116" s="316"/>
      <c r="AMF116" s="316"/>
      <c r="AMG116" s="316"/>
      <c r="AMH116" s="316"/>
      <c r="AMI116" s="316"/>
      <c r="AMJ116" s="316"/>
      <c r="AMK116" s="316"/>
      <c r="AML116" s="316"/>
      <c r="AMM116" s="316"/>
      <c r="AMN116" s="316"/>
      <c r="AMO116" s="316"/>
      <c r="AMP116" s="316"/>
      <c r="AMQ116" s="316"/>
      <c r="AMR116" s="316"/>
      <c r="AMS116" s="316"/>
      <c r="AMT116" s="316"/>
      <c r="AMU116" s="316"/>
      <c r="AMV116" s="316"/>
      <c r="AMW116" s="316"/>
      <c r="AMX116" s="316"/>
      <c r="AMY116" s="316"/>
      <c r="AMZ116" s="316"/>
      <c r="ANA116" s="316"/>
      <c r="ANB116" s="316"/>
      <c r="ANC116" s="316"/>
      <c r="AND116" s="316"/>
      <c r="ANE116" s="316"/>
      <c r="ANF116" s="316"/>
      <c r="ANG116" s="316"/>
      <c r="ANH116" s="316"/>
      <c r="ANI116" s="316"/>
      <c r="ANJ116" s="316"/>
      <c r="ANK116" s="316"/>
      <c r="ANL116" s="316"/>
      <c r="ANM116" s="316"/>
      <c r="ANN116" s="316"/>
      <c r="ANO116" s="316"/>
      <c r="ANP116" s="316"/>
      <c r="ANQ116" s="316"/>
      <c r="ANR116" s="316"/>
      <c r="ANS116" s="316"/>
      <c r="ANT116" s="316"/>
      <c r="ANU116" s="316"/>
      <c r="ANV116" s="316"/>
      <c r="ANW116" s="316"/>
      <c r="ANX116" s="316"/>
      <c r="ANY116" s="316"/>
      <c r="ANZ116" s="316"/>
      <c r="AOA116" s="316"/>
      <c r="AOB116" s="316"/>
      <c r="AOC116" s="316"/>
      <c r="AOD116" s="316"/>
      <c r="AOE116" s="316"/>
      <c r="AOF116" s="316"/>
      <c r="AOG116" s="316"/>
      <c r="AOH116" s="316"/>
      <c r="AOI116" s="316"/>
      <c r="AOJ116" s="316"/>
      <c r="AOK116" s="316"/>
      <c r="AOL116" s="316"/>
      <c r="AOM116" s="316"/>
      <c r="AON116" s="316"/>
      <c r="AOO116" s="316"/>
      <c r="AOP116" s="316"/>
      <c r="AOQ116" s="316"/>
      <c r="AOR116" s="316"/>
      <c r="AOS116" s="316"/>
      <c r="AOT116" s="316"/>
      <c r="AOU116" s="316"/>
      <c r="AOV116" s="316"/>
      <c r="AOW116" s="316"/>
      <c r="AOX116" s="316"/>
      <c r="AOY116" s="316"/>
      <c r="AOZ116" s="316"/>
      <c r="APA116" s="316"/>
      <c r="APB116" s="316"/>
      <c r="APC116" s="316"/>
      <c r="APD116" s="316"/>
      <c r="APE116" s="316"/>
      <c r="APF116" s="316"/>
      <c r="APG116" s="316"/>
      <c r="APH116" s="316"/>
      <c r="API116" s="316"/>
      <c r="APJ116" s="316"/>
      <c r="APK116" s="316"/>
      <c r="APL116" s="316"/>
      <c r="APM116" s="316"/>
      <c r="APN116" s="316"/>
      <c r="APO116" s="316"/>
      <c r="APP116" s="316"/>
      <c r="APQ116" s="316"/>
      <c r="APR116" s="316"/>
      <c r="APS116" s="316"/>
      <c r="APT116" s="316"/>
      <c r="APU116" s="316"/>
      <c r="APV116" s="316"/>
      <c r="APW116" s="316"/>
      <c r="APX116" s="316"/>
      <c r="APY116" s="316"/>
      <c r="APZ116" s="316"/>
      <c r="AQA116" s="316"/>
      <c r="AQB116" s="316"/>
      <c r="AQC116" s="316"/>
      <c r="AQD116" s="316"/>
      <c r="AQE116" s="316"/>
      <c r="AQF116" s="316"/>
      <c r="AQG116" s="316"/>
      <c r="AQH116" s="316"/>
      <c r="AQI116" s="316"/>
      <c r="AQJ116" s="316"/>
      <c r="AQK116" s="316"/>
      <c r="AQL116" s="316"/>
      <c r="AQM116" s="316"/>
      <c r="AQN116" s="316"/>
      <c r="AQO116" s="316"/>
      <c r="AQP116" s="316"/>
      <c r="AQQ116" s="316"/>
      <c r="AQR116" s="316"/>
      <c r="AQS116" s="316"/>
      <c r="AQT116" s="316"/>
      <c r="AQU116" s="316"/>
      <c r="AQV116" s="316"/>
      <c r="AQW116" s="316"/>
      <c r="AQX116" s="316"/>
      <c r="AQY116" s="316"/>
      <c r="AQZ116" s="316"/>
      <c r="ARA116" s="316"/>
      <c r="ARB116" s="316"/>
      <c r="ARC116" s="316"/>
      <c r="ARD116" s="316"/>
      <c r="ARE116" s="316"/>
      <c r="ARF116" s="316"/>
      <c r="ARG116" s="316"/>
      <c r="ARH116" s="316"/>
      <c r="ARI116" s="316"/>
      <c r="ARJ116" s="316"/>
      <c r="ARK116" s="316"/>
      <c r="ARL116" s="316"/>
      <c r="ARM116" s="316"/>
      <c r="ARN116" s="316"/>
      <c r="ARO116" s="316"/>
      <c r="ARP116" s="316"/>
      <c r="ARQ116" s="316"/>
      <c r="ARR116" s="316"/>
      <c r="ARS116" s="316"/>
      <c r="ART116" s="316"/>
      <c r="ARU116" s="316"/>
      <c r="ARV116" s="316"/>
      <c r="ARW116" s="316"/>
      <c r="ARX116" s="316"/>
      <c r="ARY116" s="316"/>
      <c r="ARZ116" s="316"/>
      <c r="ASA116" s="316"/>
      <c r="ASB116" s="316"/>
      <c r="ASC116" s="316"/>
      <c r="ASD116" s="316"/>
      <c r="ASE116" s="316"/>
      <c r="ASF116" s="316"/>
      <c r="ASG116" s="316"/>
      <c r="ASH116" s="316"/>
      <c r="ASI116" s="316"/>
      <c r="ASJ116" s="316"/>
      <c r="ASK116" s="316"/>
      <c r="ASL116" s="316"/>
      <c r="ASM116" s="316"/>
      <c r="ASN116" s="316"/>
      <c r="ASO116" s="316"/>
      <c r="ASP116" s="316"/>
      <c r="ASQ116" s="316"/>
      <c r="ASR116" s="316"/>
      <c r="ASS116" s="316"/>
      <c r="AST116" s="316"/>
      <c r="ASU116" s="316"/>
      <c r="ASV116" s="316"/>
      <c r="ASW116" s="316"/>
      <c r="ASX116" s="316"/>
      <c r="ASY116" s="316"/>
      <c r="ASZ116" s="316"/>
      <c r="ATA116" s="316"/>
      <c r="ATB116" s="316"/>
      <c r="ATC116" s="316"/>
      <c r="ATD116" s="316"/>
      <c r="ATE116" s="316"/>
      <c r="ATF116" s="316"/>
      <c r="ATG116" s="316"/>
      <c r="ATH116" s="316"/>
      <c r="ATI116" s="316"/>
      <c r="ATJ116" s="316"/>
      <c r="ATK116" s="316"/>
      <c r="ATL116" s="316"/>
      <c r="ATM116" s="316"/>
      <c r="ATN116" s="316"/>
      <c r="ATO116" s="316"/>
      <c r="ATP116" s="316"/>
      <c r="ATQ116" s="316"/>
      <c r="ATR116" s="316"/>
      <c r="ATS116" s="316"/>
      <c r="ATT116" s="316"/>
      <c r="ATU116" s="316"/>
      <c r="ATV116" s="316"/>
      <c r="ATW116" s="316"/>
      <c r="ATX116" s="316"/>
      <c r="ATY116" s="316"/>
      <c r="ATZ116" s="316"/>
      <c r="AUA116" s="316"/>
      <c r="AUB116" s="316"/>
      <c r="AUC116" s="316"/>
      <c r="AUD116" s="316"/>
      <c r="AUE116" s="316"/>
      <c r="AUF116" s="316"/>
      <c r="AUG116" s="316"/>
      <c r="AUH116" s="316"/>
      <c r="AUI116" s="316"/>
      <c r="AUJ116" s="316"/>
      <c r="AUK116" s="316"/>
      <c r="AUL116" s="316"/>
      <c r="AUM116" s="316"/>
      <c r="AUN116" s="316"/>
      <c r="AUO116" s="316"/>
      <c r="AUP116" s="316"/>
      <c r="AUQ116" s="316"/>
      <c r="AUR116" s="316"/>
      <c r="AUS116" s="316"/>
      <c r="AUT116" s="316"/>
      <c r="AUU116" s="316"/>
      <c r="AUV116" s="316"/>
      <c r="AUW116" s="316"/>
      <c r="AUX116" s="316"/>
      <c r="AUY116" s="316"/>
      <c r="AUZ116" s="316"/>
      <c r="AVA116" s="316"/>
      <c r="AVB116" s="316"/>
      <c r="AVC116" s="316"/>
      <c r="AVD116" s="316"/>
      <c r="AVE116" s="316"/>
      <c r="AVF116" s="316"/>
      <c r="AVG116" s="316"/>
      <c r="AVH116" s="316"/>
      <c r="AVI116" s="316"/>
      <c r="AVJ116" s="316"/>
      <c r="AVK116" s="316"/>
      <c r="AVL116" s="316"/>
      <c r="AVM116" s="316"/>
      <c r="AVN116" s="316"/>
      <c r="AVO116" s="316"/>
      <c r="AVP116" s="316"/>
      <c r="AVQ116" s="316"/>
      <c r="AVR116" s="316"/>
      <c r="AVS116" s="366"/>
      <c r="AVT116" s="366"/>
      <c r="AVU116" s="316"/>
      <c r="AVV116" s="316"/>
      <c r="AVW116" s="316"/>
      <c r="AVX116" s="366"/>
      <c r="AVY116" s="366"/>
      <c r="AVZ116" s="316"/>
      <c r="AWA116" s="316"/>
      <c r="AWB116" s="316"/>
      <c r="AWC116" s="366"/>
      <c r="AWD116" s="366"/>
      <c r="AWE116" s="316"/>
      <c r="AWF116" s="316"/>
      <c r="AWG116" s="316"/>
      <c r="AWH116" s="366"/>
      <c r="AWI116" s="366"/>
      <c r="AWJ116" s="316"/>
      <c r="AWK116" s="316"/>
      <c r="AWL116" s="316"/>
      <c r="AWM116" s="366"/>
      <c r="AWN116" s="366"/>
      <c r="AWO116" s="316"/>
      <c r="AWP116" s="316"/>
      <c r="AWQ116" s="316"/>
      <c r="AWR116" s="366"/>
      <c r="AWS116" s="366"/>
      <c r="AWT116" s="316"/>
      <c r="AWU116" s="316"/>
      <c r="AWV116" s="316"/>
      <c r="AWW116" s="366"/>
      <c r="AWX116" s="366"/>
      <c r="AWY116" s="316"/>
      <c r="AWZ116" s="316"/>
      <c r="AXA116" s="316"/>
      <c r="AXB116" s="366"/>
      <c r="AXC116" s="366"/>
      <c r="AXD116" s="316"/>
      <c r="AXE116" s="316"/>
      <c r="AXF116" s="316"/>
      <c r="AXG116" s="366"/>
      <c r="AXH116" s="366"/>
      <c r="AXI116" s="316"/>
      <c r="AXJ116" s="316"/>
      <c r="AXK116" s="316"/>
      <c r="AXL116" s="366"/>
      <c r="AXM116" s="366"/>
      <c r="AXN116" s="316"/>
      <c r="AXO116" s="316"/>
      <c r="AXP116" s="316"/>
      <c r="AXQ116" s="366"/>
      <c r="AXR116" s="366"/>
      <c r="AXS116" s="316"/>
      <c r="AXT116" s="316"/>
      <c r="AXU116" s="316"/>
      <c r="AXV116" s="366"/>
      <c r="AXW116" s="366"/>
      <c r="AXX116" s="316"/>
      <c r="AXY116" s="316"/>
      <c r="AXZ116" s="316"/>
      <c r="AYA116" s="366"/>
      <c r="AYB116" s="366"/>
      <c r="AYC116" s="316"/>
      <c r="AYD116" s="316"/>
      <c r="AYE116" s="316"/>
      <c r="AYF116" s="366"/>
      <c r="AYG116" s="366"/>
      <c r="AYH116" s="316"/>
      <c r="AYI116" s="316"/>
      <c r="AYJ116" s="316"/>
      <c r="AYK116" s="366"/>
      <c r="AYL116" s="366"/>
      <c r="AYM116" s="316"/>
      <c r="AYN116" s="316"/>
      <c r="AYO116" s="316"/>
      <c r="AYP116" s="366"/>
      <c r="AYQ116" s="366"/>
      <c r="AYR116" s="316"/>
      <c r="AYS116" s="316"/>
      <c r="AYT116" s="316"/>
      <c r="AYU116" s="366"/>
      <c r="AYV116" s="366"/>
      <c r="AYW116" s="316"/>
      <c r="AYX116" s="316"/>
      <c r="AYY116" s="316"/>
      <c r="AYZ116" s="366"/>
      <c r="AZA116" s="366"/>
      <c r="AZB116" s="316"/>
      <c r="AZC116" s="316"/>
      <c r="AZD116" s="316"/>
      <c r="AZE116" s="366"/>
      <c r="AZF116" s="366"/>
      <c r="AZG116" s="316"/>
      <c r="AZH116" s="316"/>
      <c r="AZI116" s="316"/>
      <c r="AZJ116" s="366"/>
      <c r="AZK116" s="366"/>
      <c r="AZL116" s="316"/>
      <c r="AZM116" s="316"/>
      <c r="AZN116" s="316"/>
      <c r="AZO116" s="366"/>
      <c r="AZP116" s="366"/>
      <c r="AZQ116" s="316"/>
      <c r="AZR116" s="316"/>
      <c r="AZS116" s="316"/>
      <c r="AZT116" s="366"/>
      <c r="AZU116" s="366"/>
      <c r="AZV116" s="316"/>
      <c r="AZW116" s="316"/>
      <c r="AZX116" s="316"/>
      <c r="AZY116" s="366"/>
      <c r="AZZ116" s="366"/>
      <c r="BAA116" s="316"/>
      <c r="BAB116" s="316"/>
      <c r="BAC116" s="316"/>
      <c r="BAD116" s="366"/>
      <c r="BAE116" s="366"/>
      <c r="BAF116" s="316"/>
      <c r="BAG116" s="316"/>
      <c r="BAH116" s="316"/>
      <c r="BAI116" s="366"/>
      <c r="BAJ116" s="366"/>
      <c r="BAK116" s="316"/>
      <c r="BAL116" s="316"/>
      <c r="BAM116" s="316"/>
      <c r="BAN116" s="366"/>
      <c r="BAO116" s="366"/>
      <c r="BAP116" s="316"/>
      <c r="BAQ116" s="316"/>
      <c r="BAR116" s="316"/>
      <c r="BAS116" s="366"/>
      <c r="BAT116" s="366"/>
      <c r="BAU116" s="316"/>
      <c r="BAV116" s="316"/>
      <c r="BAW116" s="316"/>
      <c r="BAX116" s="366"/>
      <c r="BAY116" s="366"/>
      <c r="BAZ116" s="316"/>
      <c r="BBA116" s="316"/>
      <c r="BBB116" s="316"/>
      <c r="BBC116" s="366"/>
      <c r="BBD116" s="366"/>
      <c r="BBE116" s="316"/>
      <c r="BBF116" s="316"/>
      <c r="BBG116" s="316"/>
      <c r="BBH116" s="366"/>
      <c r="BBI116" s="366"/>
      <c r="BBJ116" s="316"/>
      <c r="BBK116" s="316"/>
      <c r="BBL116" s="316"/>
      <c r="BBM116" s="366"/>
      <c r="BBN116" s="366"/>
      <c r="BBO116" s="316"/>
      <c r="BBP116" s="316"/>
      <c r="BBQ116" s="316"/>
      <c r="BBR116" s="366"/>
      <c r="BBS116" s="366"/>
      <c r="BBT116" s="316"/>
      <c r="BBU116" s="316"/>
      <c r="BBV116" s="316"/>
      <c r="BBW116" s="366"/>
      <c r="BBX116" s="366"/>
      <c r="BBY116" s="316"/>
      <c r="BBZ116" s="316"/>
      <c r="BCA116" s="316"/>
      <c r="BCB116" s="366"/>
      <c r="BCC116" s="366"/>
      <c r="BCD116" s="316"/>
      <c r="BCE116" s="316"/>
      <c r="BCF116" s="316"/>
      <c r="BCG116" s="366"/>
      <c r="BCH116" s="366"/>
      <c r="BCI116" s="316"/>
      <c r="BCJ116" s="316"/>
      <c r="BCK116" s="316"/>
      <c r="BCL116" s="366"/>
      <c r="BCM116" s="366"/>
      <c r="BCN116" s="316"/>
      <c r="BCO116" s="316"/>
      <c r="BCP116" s="316"/>
      <c r="BCQ116" s="366"/>
      <c r="BCR116" s="366"/>
      <c r="BCS116" s="316"/>
      <c r="BCT116" s="316"/>
      <c r="BCU116" s="316"/>
      <c r="BCV116" s="366"/>
      <c r="BCW116" s="366"/>
      <c r="BCX116" s="316"/>
      <c r="BCY116" s="316"/>
      <c r="BCZ116" s="316"/>
      <c r="BDA116" s="366"/>
      <c r="BDB116" s="366"/>
      <c r="BDC116" s="316"/>
      <c r="BDD116" s="316"/>
      <c r="BDE116" s="316"/>
      <c r="BDF116" s="366"/>
      <c r="BDG116" s="366"/>
      <c r="BDH116" s="316"/>
      <c r="BDI116" s="316"/>
      <c r="BDJ116" s="316"/>
      <c r="BDK116" s="366"/>
      <c r="BDL116" s="366"/>
      <c r="BDM116" s="316"/>
      <c r="BDN116" s="316"/>
      <c r="BDO116" s="316"/>
      <c r="BDP116" s="366"/>
      <c r="BDQ116" s="366"/>
      <c r="BDR116" s="316"/>
      <c r="BDS116" s="316"/>
      <c r="BDT116" s="316"/>
      <c r="BDU116" s="366"/>
      <c r="BDV116" s="366"/>
      <c r="BDW116" s="316"/>
      <c r="BDX116" s="316"/>
      <c r="BDY116" s="316"/>
      <c r="BDZ116" s="366"/>
      <c r="BEA116" s="366"/>
      <c r="BEB116" s="316"/>
      <c r="BEC116" s="316"/>
      <c r="BED116" s="316"/>
      <c r="BEE116" s="366"/>
      <c r="BEF116" s="366"/>
      <c r="BEG116" s="316"/>
      <c r="BEH116" s="316"/>
      <c r="BEI116" s="316"/>
      <c r="BEJ116" s="366"/>
      <c r="BEK116" s="366"/>
      <c r="BEL116" s="316"/>
      <c r="BEM116" s="316"/>
      <c r="BEN116" s="316"/>
      <c r="BEO116" s="366"/>
      <c r="BEP116" s="366"/>
      <c r="BEQ116" s="316"/>
      <c r="BER116" s="316"/>
      <c r="BES116" s="316"/>
      <c r="BET116" s="366"/>
      <c r="BEU116" s="366"/>
      <c r="BEV116" s="316"/>
      <c r="BEW116" s="316"/>
      <c r="BEX116" s="316"/>
      <c r="BEY116" s="366"/>
      <c r="BEZ116" s="366"/>
      <c r="BFA116" s="316"/>
      <c r="BFB116" s="316"/>
      <c r="BFC116" s="316"/>
      <c r="BFD116" s="366"/>
      <c r="BFE116" s="366"/>
      <c r="BFF116" s="316"/>
      <c r="BFG116" s="316"/>
      <c r="BFH116" s="316"/>
      <c r="BFI116" s="366"/>
      <c r="BFJ116" s="366"/>
      <c r="BFK116" s="316"/>
      <c r="BFL116" s="316"/>
      <c r="BFM116" s="316"/>
      <c r="BFN116" s="366"/>
      <c r="BFO116" s="366"/>
      <c r="BFP116" s="316"/>
      <c r="BFQ116" s="316"/>
      <c r="BFR116" s="316"/>
      <c r="BFS116" s="366"/>
      <c r="BFT116" s="366"/>
      <c r="BFU116" s="316"/>
      <c r="BFV116" s="316"/>
      <c r="BFW116" s="316"/>
      <c r="BFX116" s="366"/>
      <c r="BFY116" s="366"/>
      <c r="BFZ116" s="316"/>
      <c r="BGA116" s="316"/>
      <c r="BGB116" s="316"/>
      <c r="BGC116" s="366"/>
      <c r="BGD116" s="366"/>
      <c r="BGE116" s="316"/>
      <c r="BGF116" s="316"/>
      <c r="BGG116" s="316"/>
      <c r="BGH116" s="366"/>
      <c r="BGI116" s="366"/>
      <c r="BGJ116" s="316"/>
      <c r="BGK116" s="316"/>
      <c r="BGL116" s="316"/>
      <c r="BGM116" s="366"/>
      <c r="BGN116" s="366"/>
      <c r="BGO116" s="316"/>
      <c r="BGP116" s="316"/>
      <c r="BGQ116" s="316"/>
      <c r="BGR116" s="366"/>
      <c r="BGS116" s="366"/>
      <c r="BGT116" s="316"/>
      <c r="BGU116" s="316"/>
      <c r="BGV116" s="316"/>
      <c r="BGW116" s="366"/>
      <c r="BGX116" s="366"/>
      <c r="BGY116" s="316"/>
      <c r="BGZ116" s="316"/>
      <c r="BHA116" s="316"/>
      <c r="BHB116" s="366"/>
      <c r="BHC116" s="366"/>
      <c r="BHD116" s="316"/>
      <c r="BHE116" s="316"/>
      <c r="BHF116" s="316"/>
      <c r="BHG116" s="366"/>
      <c r="BHH116" s="366"/>
      <c r="BHI116" s="316"/>
      <c r="BHJ116" s="316"/>
      <c r="BHK116" s="316"/>
      <c r="BHL116" s="366"/>
      <c r="BHM116" s="366"/>
      <c r="BHN116" s="316"/>
      <c r="BHO116" s="316"/>
      <c r="BHP116" s="316"/>
      <c r="BHQ116" s="366"/>
      <c r="BHR116" s="366"/>
      <c r="BHS116" s="316"/>
      <c r="BHT116" s="316"/>
      <c r="BHU116" s="316"/>
      <c r="BHV116" s="366"/>
      <c r="BHW116" s="366"/>
      <c r="BHX116" s="316"/>
      <c r="BHY116" s="316"/>
      <c r="BHZ116" s="316"/>
      <c r="BIA116" s="366"/>
      <c r="BIB116" s="366"/>
      <c r="BIC116" s="316"/>
      <c r="BID116" s="316"/>
      <c r="BIE116" s="316"/>
      <c r="BIF116" s="366"/>
      <c r="BIG116" s="366"/>
      <c r="BIH116" s="316"/>
      <c r="BII116" s="316"/>
      <c r="BIJ116" s="316"/>
      <c r="BIK116" s="366"/>
      <c r="BIL116" s="366"/>
      <c r="BIM116" s="316"/>
      <c r="BIN116" s="316"/>
      <c r="BIO116" s="316"/>
      <c r="BIP116" s="366"/>
      <c r="BIQ116" s="366"/>
      <c r="BIR116" s="316"/>
      <c r="BIS116" s="316"/>
      <c r="BIT116" s="316"/>
      <c r="BIU116" s="366"/>
      <c r="BIV116" s="366"/>
      <c r="BIW116" s="316"/>
      <c r="BIX116" s="316"/>
      <c r="BIY116" s="316"/>
      <c r="BIZ116" s="366"/>
      <c r="BJA116" s="366"/>
      <c r="BJB116" s="316"/>
      <c r="BJC116" s="316"/>
      <c r="BJD116" s="316"/>
      <c r="BJE116" s="366"/>
      <c r="BJF116" s="366"/>
      <c r="BJG116" s="316"/>
      <c r="BJH116" s="316"/>
      <c r="BJI116" s="316"/>
      <c r="BJJ116" s="366"/>
      <c r="BJK116" s="366"/>
      <c r="BJL116" s="316"/>
      <c r="BJM116" s="316"/>
      <c r="BJN116" s="316"/>
      <c r="BJO116" s="366"/>
      <c r="BJP116" s="366"/>
      <c r="BJQ116" s="316"/>
      <c r="BJR116" s="316"/>
      <c r="BJS116" s="316"/>
      <c r="BJT116" s="366"/>
      <c r="BJU116" s="366"/>
      <c r="BJV116" s="316"/>
      <c r="BJW116" s="316"/>
      <c r="BJX116" s="316"/>
      <c r="BJY116" s="366"/>
      <c r="BJZ116" s="366"/>
      <c r="BKA116" s="316"/>
      <c r="BKB116" s="316"/>
      <c r="BKC116" s="316"/>
      <c r="BKD116" s="366"/>
      <c r="BKE116" s="366"/>
      <c r="BKF116" s="316"/>
      <c r="BKG116" s="316"/>
      <c r="BKH116" s="316"/>
      <c r="BKI116" s="366"/>
      <c r="BKJ116" s="366"/>
      <c r="BKK116" s="316"/>
      <c r="BKL116" s="316"/>
      <c r="BKM116" s="316"/>
      <c r="BKN116" s="366"/>
      <c r="BKO116" s="366"/>
      <c r="BKP116" s="316"/>
      <c r="BKQ116" s="316"/>
      <c r="BKR116" s="316"/>
      <c r="BKS116" s="366"/>
      <c r="BKT116" s="366"/>
      <c r="BKU116" s="316"/>
      <c r="BKV116" s="316"/>
      <c r="BKW116" s="316"/>
      <c r="BKX116" s="366"/>
      <c r="BKY116" s="366"/>
      <c r="BKZ116" s="316"/>
      <c r="BLA116" s="316"/>
      <c r="BLB116" s="316"/>
      <c r="BLC116" s="366"/>
      <c r="BLD116" s="366"/>
      <c r="BLE116" s="316"/>
      <c r="BLF116" s="316"/>
      <c r="BLG116" s="316"/>
      <c r="BLH116" s="366"/>
      <c r="BLI116" s="366"/>
      <c r="BLJ116" s="316"/>
      <c r="BLK116" s="316"/>
      <c r="BLL116" s="316"/>
      <c r="BLM116" s="366"/>
      <c r="BLN116" s="366"/>
      <c r="BLO116" s="316"/>
      <c r="BLP116" s="316"/>
      <c r="BLQ116" s="316"/>
      <c r="BLR116" s="366"/>
      <c r="BLS116" s="366"/>
      <c r="BLT116" s="316"/>
      <c r="BLU116" s="316"/>
      <c r="BLV116" s="316"/>
      <c r="BLW116" s="366"/>
      <c r="BLX116" s="366"/>
      <c r="BLY116" s="316"/>
      <c r="BLZ116" s="316"/>
      <c r="BMA116" s="316"/>
      <c r="BMB116" s="366"/>
      <c r="BMC116" s="366"/>
      <c r="BMD116" s="316"/>
      <c r="BME116" s="316"/>
      <c r="BMF116" s="316"/>
      <c r="BMG116" s="366"/>
      <c r="BMH116" s="366"/>
      <c r="BMI116" s="316"/>
      <c r="BMJ116" s="316"/>
      <c r="BMK116" s="316"/>
      <c r="BML116" s="366"/>
      <c r="BMM116" s="366"/>
      <c r="BMN116" s="316"/>
      <c r="BMO116" s="316"/>
      <c r="BMP116" s="316"/>
      <c r="BMQ116" s="366"/>
      <c r="BMR116" s="366"/>
      <c r="BMS116" s="316"/>
      <c r="BMT116" s="316"/>
      <c r="BMU116" s="316"/>
      <c r="BMV116" s="366"/>
      <c r="BMW116" s="366"/>
      <c r="BMX116" s="316"/>
      <c r="BMY116" s="316"/>
      <c r="BMZ116" s="316"/>
      <c r="BNA116" s="366"/>
      <c r="BNB116" s="366"/>
      <c r="BNC116" s="316"/>
      <c r="BND116" s="316"/>
      <c r="BNE116" s="316"/>
      <c r="BNF116" s="366"/>
      <c r="BNG116" s="366"/>
      <c r="BNH116" s="316"/>
      <c r="BNI116" s="316"/>
      <c r="BNJ116" s="316"/>
      <c r="BNK116" s="366"/>
      <c r="BNL116" s="366"/>
      <c r="BNM116" s="316"/>
      <c r="BNN116" s="316"/>
      <c r="BNO116" s="316"/>
      <c r="BNP116" s="366"/>
      <c r="BNQ116" s="366"/>
      <c r="BNR116" s="316"/>
      <c r="BNS116" s="316"/>
      <c r="BNT116" s="316"/>
      <c r="BNU116" s="366"/>
      <c r="BNV116" s="366"/>
      <c r="BNW116" s="316"/>
      <c r="BNX116" s="316"/>
      <c r="BNY116" s="316"/>
      <c r="BNZ116" s="366"/>
      <c r="BOA116" s="366"/>
      <c r="BOB116" s="316"/>
      <c r="BOC116" s="316"/>
      <c r="BOD116" s="316"/>
      <c r="BOE116" s="366"/>
      <c r="BOF116" s="366"/>
      <c r="BOG116" s="316"/>
      <c r="BOH116" s="316"/>
      <c r="BOI116" s="316"/>
      <c r="BOJ116" s="366"/>
      <c r="BOK116" s="366"/>
      <c r="BOL116" s="316"/>
      <c r="BOM116" s="316"/>
      <c r="BON116" s="316"/>
      <c r="BOO116" s="366"/>
      <c r="BOP116" s="366"/>
      <c r="BOQ116" s="316"/>
      <c r="BOR116" s="316"/>
      <c r="BOS116" s="316"/>
      <c r="BOT116" s="366"/>
      <c r="BOU116" s="366"/>
      <c r="BOV116" s="316"/>
      <c r="BOW116" s="316"/>
      <c r="BOX116" s="316"/>
      <c r="BOY116" s="366"/>
      <c r="BOZ116" s="366"/>
      <c r="BPA116" s="316"/>
      <c r="BPB116" s="316"/>
      <c r="BPC116" s="316"/>
      <c r="BPD116" s="366"/>
      <c r="BPE116" s="366"/>
      <c r="BPF116" s="316"/>
      <c r="BPG116" s="316"/>
      <c r="BPH116" s="316"/>
      <c r="BPI116" s="366"/>
      <c r="BPJ116" s="366"/>
      <c r="BPK116" s="316"/>
      <c r="BPL116" s="316"/>
      <c r="BPM116" s="316"/>
      <c r="BPN116" s="366"/>
      <c r="BPO116" s="366"/>
      <c r="BPP116" s="316"/>
      <c r="BPQ116" s="316"/>
      <c r="BPR116" s="316"/>
      <c r="BPS116" s="366"/>
      <c r="BPT116" s="366"/>
      <c r="BPU116" s="316"/>
      <c r="BPV116" s="316"/>
      <c r="BPW116" s="316"/>
      <c r="BPX116" s="366"/>
      <c r="BPY116" s="366"/>
      <c r="BPZ116" s="316"/>
      <c r="BQA116" s="316"/>
      <c r="BQB116" s="316"/>
      <c r="BQC116" s="366"/>
      <c r="BQD116" s="366"/>
      <c r="BQE116" s="316"/>
      <c r="BQF116" s="316"/>
      <c r="BQG116" s="316"/>
      <c r="BQH116" s="366"/>
      <c r="BQI116" s="366"/>
      <c r="BQJ116" s="316"/>
      <c r="BQK116" s="316"/>
      <c r="BQL116" s="316"/>
      <c r="BQM116" s="366"/>
      <c r="BQN116" s="366"/>
      <c r="BQO116" s="316"/>
      <c r="BQP116" s="316"/>
      <c r="BQQ116" s="316"/>
      <c r="BQR116" s="366"/>
      <c r="BQS116" s="366"/>
      <c r="BQT116" s="316"/>
      <c r="BQU116" s="316"/>
      <c r="BQV116" s="316"/>
      <c r="BQW116" s="366"/>
      <c r="BQX116" s="366"/>
      <c r="BQY116" s="316"/>
      <c r="BQZ116" s="316"/>
      <c r="BRA116" s="316"/>
      <c r="BRB116" s="366"/>
      <c r="BRC116" s="366"/>
      <c r="BRD116" s="316"/>
      <c r="BRE116" s="316"/>
      <c r="BRF116" s="316"/>
      <c r="BRG116" s="366"/>
      <c r="BRH116" s="366"/>
      <c r="BRI116" s="316"/>
      <c r="BRJ116" s="316"/>
      <c r="BRK116" s="316"/>
      <c r="BRL116" s="366"/>
      <c r="BRM116" s="366"/>
      <c r="BRN116" s="316"/>
      <c r="BRO116" s="316"/>
      <c r="BRP116" s="316"/>
      <c r="BRQ116" s="366"/>
      <c r="BRR116" s="366"/>
      <c r="BRS116" s="316"/>
      <c r="BRT116" s="316"/>
      <c r="BRU116" s="316"/>
      <c r="BRV116" s="366"/>
      <c r="BRW116" s="366"/>
      <c r="BRX116" s="316"/>
      <c r="BRY116" s="316"/>
      <c r="BRZ116" s="316"/>
      <c r="BSA116" s="366"/>
      <c r="BSB116" s="366"/>
      <c r="BSC116" s="316"/>
      <c r="BSD116" s="316"/>
      <c r="BSE116" s="316"/>
      <c r="BSF116" s="366"/>
      <c r="BSG116" s="366"/>
      <c r="BSH116" s="316"/>
      <c r="BSI116" s="316"/>
      <c r="BSJ116" s="316"/>
      <c r="BSK116" s="366"/>
      <c r="BSL116" s="366"/>
      <c r="BSM116" s="316"/>
      <c r="BSN116" s="316"/>
      <c r="BSO116" s="316"/>
      <c r="BSP116" s="366"/>
      <c r="BSQ116" s="366"/>
      <c r="BSR116" s="316"/>
      <c r="BSS116" s="316"/>
      <c r="BST116" s="316"/>
      <c r="BSU116" s="366"/>
      <c r="BSV116" s="366"/>
      <c r="BSW116" s="316"/>
      <c r="BSX116" s="316"/>
      <c r="BSY116" s="316"/>
      <c r="BSZ116" s="366"/>
      <c r="BTA116" s="366"/>
      <c r="BTB116" s="316"/>
      <c r="BTC116" s="316"/>
      <c r="BTD116" s="316"/>
      <c r="BTE116" s="366"/>
      <c r="BTF116" s="366"/>
      <c r="BTG116" s="316"/>
      <c r="BTH116" s="316"/>
      <c r="BTI116" s="316"/>
      <c r="BTJ116" s="366"/>
      <c r="BTK116" s="366"/>
      <c r="BTL116" s="316"/>
      <c r="BTM116" s="316"/>
      <c r="BTN116" s="316"/>
      <c r="BTO116" s="366"/>
      <c r="BTP116" s="366"/>
      <c r="BTQ116" s="316"/>
      <c r="BTR116" s="316"/>
      <c r="BTS116" s="316"/>
      <c r="BTT116" s="366"/>
      <c r="BTU116" s="366"/>
      <c r="BTV116" s="316"/>
      <c r="BTW116" s="316"/>
      <c r="BTX116" s="316"/>
      <c r="BTY116" s="366"/>
      <c r="BTZ116" s="366"/>
      <c r="BUA116" s="316"/>
      <c r="BUB116" s="316"/>
      <c r="BUC116" s="316"/>
      <c r="BUD116" s="366"/>
      <c r="BUE116" s="366"/>
      <c r="BUF116" s="316"/>
      <c r="BUG116" s="316"/>
      <c r="BUH116" s="316"/>
      <c r="BUI116" s="366"/>
      <c r="BUJ116" s="366"/>
      <c r="BUK116" s="316"/>
      <c r="BUL116" s="316"/>
      <c r="BUM116" s="316"/>
      <c r="BUN116" s="366"/>
      <c r="BUO116" s="366"/>
      <c r="BUP116" s="316"/>
      <c r="BUQ116" s="316"/>
      <c r="BUR116" s="316"/>
      <c r="BUS116" s="366"/>
      <c r="BUT116" s="366"/>
      <c r="BUU116" s="316"/>
      <c r="BUV116" s="316"/>
      <c r="BUW116" s="316"/>
      <c r="BUX116" s="366"/>
      <c r="BUY116" s="366"/>
      <c r="BUZ116" s="316"/>
      <c r="BVA116" s="316"/>
      <c r="BVB116" s="316"/>
      <c r="BVC116" s="366"/>
      <c r="BVD116" s="366"/>
      <c r="BVE116" s="316"/>
      <c r="BVF116" s="316"/>
      <c r="BVG116" s="316"/>
      <c r="BVH116" s="366"/>
      <c r="BVI116" s="366"/>
      <c r="BVJ116" s="316"/>
      <c r="BVK116" s="316"/>
      <c r="BVL116" s="316"/>
      <c r="BVM116" s="366"/>
      <c r="BVN116" s="366"/>
      <c r="BVO116" s="316"/>
      <c r="BVP116" s="316"/>
      <c r="BVQ116" s="316"/>
      <c r="BVR116" s="366"/>
      <c r="BVS116" s="366"/>
      <c r="BVT116" s="316"/>
      <c r="BVU116" s="316"/>
      <c r="BVV116" s="316"/>
      <c r="BVW116" s="366"/>
      <c r="BVX116" s="366"/>
      <c r="BVY116" s="316"/>
      <c r="BVZ116" s="316"/>
      <c r="BWA116" s="316"/>
      <c r="BWB116" s="366"/>
      <c r="BWC116" s="366"/>
      <c r="BWD116" s="316"/>
      <c r="BWE116" s="316"/>
      <c r="BWF116" s="316"/>
      <c r="BWG116" s="366"/>
      <c r="BWH116" s="366"/>
      <c r="BWI116" s="316"/>
      <c r="BWJ116" s="316"/>
      <c r="BWK116" s="316"/>
      <c r="BWL116" s="366"/>
      <c r="BWM116" s="366"/>
      <c r="BWN116" s="316"/>
      <c r="BWO116" s="316"/>
      <c r="BWP116" s="316"/>
      <c r="BWQ116" s="366"/>
      <c r="BWR116" s="366"/>
      <c r="BWS116" s="316"/>
      <c r="BWT116" s="316"/>
      <c r="BWU116" s="316"/>
      <c r="BWV116" s="366"/>
      <c r="BWW116" s="366"/>
      <c r="BWX116" s="316"/>
      <c r="BWY116" s="316"/>
      <c r="BWZ116" s="316"/>
      <c r="BXA116" s="366"/>
      <c r="BXB116" s="366"/>
      <c r="BXC116" s="316"/>
      <c r="BXD116" s="316"/>
      <c r="BXE116" s="316"/>
      <c r="BXF116" s="366"/>
      <c r="BXG116" s="366"/>
      <c r="BXH116" s="316"/>
      <c r="BXI116" s="316"/>
      <c r="BXJ116" s="316"/>
      <c r="BXK116" s="366"/>
      <c r="BXL116" s="366"/>
      <c r="BXM116" s="316"/>
      <c r="BXN116" s="316"/>
      <c r="BXO116" s="316"/>
      <c r="BXP116" s="366"/>
      <c r="BXQ116" s="366"/>
      <c r="BXR116" s="316"/>
      <c r="BXS116" s="316"/>
      <c r="BXT116" s="316"/>
      <c r="BXU116" s="366"/>
      <c r="BXV116" s="366"/>
      <c r="BXW116" s="316"/>
      <c r="BXX116" s="316"/>
      <c r="BXY116" s="316"/>
      <c r="BXZ116" s="366"/>
      <c r="BYA116" s="366"/>
      <c r="BYB116" s="316"/>
      <c r="BYC116" s="316"/>
      <c r="BYD116" s="316"/>
      <c r="BYE116" s="366"/>
      <c r="BYF116" s="366"/>
      <c r="BYG116" s="316"/>
      <c r="BYH116" s="2"/>
      <c r="BYI116" s="2"/>
      <c r="BYJ116" s="2"/>
      <c r="BYK116" s="2"/>
    </row>
    <row r="117" spans="1:2013" x14ac:dyDescent="0.35">
      <c r="A117" s="99"/>
      <c r="B117" s="99"/>
      <c r="C117" s="13"/>
      <c r="D117" s="99"/>
      <c r="E117" s="99"/>
      <c r="F117" s="315"/>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6"/>
      <c r="AE117" s="316"/>
      <c r="AF117" s="316"/>
      <c r="AG117" s="316"/>
      <c r="AH117" s="316"/>
      <c r="AI117" s="316"/>
      <c r="AJ117" s="316"/>
      <c r="AK117" s="316"/>
      <c r="AL117" s="316"/>
      <c r="AM117" s="316"/>
      <c r="AN117" s="316"/>
      <c r="AO117" s="316"/>
      <c r="AP117" s="316"/>
      <c r="AQ117" s="316"/>
      <c r="AR117" s="316"/>
      <c r="AS117" s="316"/>
      <c r="AT117" s="316"/>
      <c r="AU117" s="316"/>
      <c r="AV117" s="316"/>
      <c r="AW117" s="316"/>
      <c r="AX117" s="316"/>
      <c r="AY117" s="316"/>
      <c r="AZ117" s="316"/>
      <c r="BA117" s="316"/>
      <c r="BB117" s="316"/>
      <c r="BC117" s="316"/>
      <c r="BD117" s="316"/>
      <c r="BE117" s="316"/>
      <c r="BF117" s="316"/>
      <c r="BG117" s="316"/>
      <c r="BH117" s="316"/>
      <c r="BI117" s="316"/>
      <c r="BJ117" s="316"/>
      <c r="BK117" s="316"/>
      <c r="BL117" s="316"/>
      <c r="BM117" s="316"/>
      <c r="BN117" s="316"/>
      <c r="BO117" s="316"/>
      <c r="BP117" s="316"/>
      <c r="BQ117" s="316"/>
      <c r="BR117" s="316"/>
      <c r="BS117" s="316"/>
      <c r="BT117" s="316"/>
      <c r="BU117" s="316"/>
      <c r="BV117" s="316"/>
      <c r="BW117" s="316"/>
      <c r="BX117" s="316"/>
      <c r="BY117" s="316"/>
      <c r="BZ117" s="316"/>
      <c r="CA117" s="316"/>
      <c r="CB117" s="316"/>
      <c r="CC117" s="316"/>
      <c r="CD117" s="316"/>
      <c r="CE117" s="316"/>
      <c r="CF117" s="316"/>
      <c r="CG117" s="316"/>
      <c r="CH117" s="316"/>
      <c r="CI117" s="316"/>
      <c r="CJ117" s="316"/>
      <c r="CK117" s="316"/>
      <c r="CL117" s="316"/>
      <c r="CM117" s="316"/>
      <c r="CN117" s="316"/>
      <c r="CO117" s="316"/>
      <c r="CP117" s="316"/>
      <c r="CQ117" s="316"/>
      <c r="CR117" s="316"/>
      <c r="CS117" s="316"/>
      <c r="CT117" s="316"/>
      <c r="CU117" s="316"/>
      <c r="CV117" s="316"/>
      <c r="CW117" s="316"/>
      <c r="CX117" s="316"/>
      <c r="CY117" s="316"/>
      <c r="CZ117" s="316"/>
      <c r="DA117" s="316"/>
      <c r="DB117" s="316"/>
      <c r="DC117" s="316"/>
      <c r="DD117" s="316"/>
      <c r="DE117" s="316"/>
      <c r="DF117" s="316"/>
      <c r="DG117" s="316"/>
      <c r="DH117" s="316"/>
      <c r="DI117" s="316"/>
      <c r="DJ117" s="316"/>
      <c r="DK117" s="316"/>
      <c r="DL117" s="316"/>
      <c r="DM117" s="316"/>
      <c r="DN117" s="316"/>
      <c r="DO117" s="316"/>
      <c r="DP117" s="316"/>
      <c r="DQ117" s="316"/>
      <c r="DR117" s="316"/>
      <c r="DS117" s="316"/>
      <c r="DT117" s="316"/>
      <c r="DU117" s="316"/>
      <c r="DV117" s="316"/>
      <c r="DW117" s="316"/>
      <c r="DX117" s="316"/>
      <c r="DY117" s="316"/>
      <c r="DZ117" s="316"/>
      <c r="EA117" s="316"/>
      <c r="EB117" s="316"/>
      <c r="EC117" s="316"/>
      <c r="ED117" s="316"/>
      <c r="EE117" s="316"/>
      <c r="EF117" s="316"/>
      <c r="EG117" s="316"/>
      <c r="EH117" s="316"/>
      <c r="EI117" s="316"/>
      <c r="EJ117" s="316"/>
      <c r="EK117" s="316"/>
      <c r="EL117" s="316"/>
      <c r="EM117" s="316"/>
      <c r="EN117" s="316"/>
      <c r="EO117" s="316"/>
      <c r="EP117" s="316"/>
      <c r="EQ117" s="316"/>
      <c r="ER117" s="316"/>
      <c r="ES117" s="316"/>
      <c r="ET117" s="316"/>
      <c r="EU117" s="316"/>
      <c r="EV117" s="316"/>
      <c r="EW117" s="316"/>
      <c r="EX117" s="316"/>
      <c r="EY117" s="316"/>
      <c r="EZ117" s="316"/>
      <c r="FA117" s="316"/>
      <c r="FB117" s="316"/>
      <c r="FC117" s="316"/>
      <c r="FD117" s="316"/>
      <c r="FE117" s="316"/>
      <c r="FF117" s="316"/>
      <c r="FG117" s="316"/>
      <c r="FH117" s="316"/>
      <c r="FI117" s="316"/>
      <c r="FJ117" s="316"/>
      <c r="FK117" s="316"/>
      <c r="FL117" s="316"/>
      <c r="FM117" s="316"/>
      <c r="FN117" s="316"/>
      <c r="FO117" s="316"/>
      <c r="FP117" s="316"/>
      <c r="FQ117" s="316"/>
      <c r="FR117" s="316"/>
      <c r="FS117" s="316"/>
      <c r="FT117" s="316"/>
      <c r="FU117" s="316"/>
      <c r="FV117" s="316"/>
      <c r="FW117" s="316"/>
      <c r="FX117" s="316"/>
      <c r="FY117" s="316"/>
      <c r="FZ117" s="316"/>
      <c r="GA117" s="316"/>
      <c r="GB117" s="316"/>
      <c r="GC117" s="316"/>
      <c r="GD117" s="316"/>
      <c r="GE117" s="316"/>
      <c r="GF117" s="316"/>
      <c r="GG117" s="316"/>
      <c r="GH117" s="316"/>
      <c r="GI117" s="316"/>
      <c r="GJ117" s="316"/>
      <c r="GK117" s="316"/>
      <c r="GL117" s="316"/>
      <c r="GM117" s="316"/>
      <c r="GN117" s="316"/>
      <c r="GO117" s="316"/>
      <c r="GP117" s="316"/>
      <c r="GQ117" s="316"/>
      <c r="GR117" s="316"/>
      <c r="GS117" s="316"/>
      <c r="GT117" s="316"/>
      <c r="GU117" s="316"/>
      <c r="GV117" s="316"/>
      <c r="GW117" s="316"/>
      <c r="GX117" s="316"/>
      <c r="GY117" s="316"/>
      <c r="GZ117" s="316"/>
      <c r="HA117" s="316"/>
      <c r="HB117" s="316"/>
      <c r="HC117" s="316"/>
      <c r="HD117" s="316"/>
      <c r="HE117" s="316"/>
      <c r="HF117" s="316"/>
      <c r="HG117" s="316"/>
      <c r="HH117" s="316"/>
      <c r="HI117" s="316"/>
      <c r="HJ117" s="316"/>
      <c r="HK117" s="316"/>
      <c r="HL117" s="316"/>
      <c r="HM117" s="316"/>
      <c r="HN117" s="316"/>
      <c r="HO117" s="316"/>
      <c r="HP117" s="316"/>
      <c r="HQ117" s="316"/>
      <c r="HR117" s="316"/>
      <c r="HS117" s="316"/>
      <c r="HT117" s="316"/>
      <c r="HU117" s="316"/>
      <c r="HV117" s="316"/>
      <c r="HW117" s="316"/>
      <c r="HX117" s="316"/>
      <c r="HY117" s="316"/>
      <c r="HZ117" s="316"/>
      <c r="IA117" s="316"/>
      <c r="IB117" s="316"/>
      <c r="IC117" s="316"/>
      <c r="ID117" s="316"/>
      <c r="IE117" s="316"/>
      <c r="IF117" s="316"/>
      <c r="IG117" s="316"/>
      <c r="IH117" s="316"/>
      <c r="II117" s="316"/>
      <c r="IJ117" s="316"/>
      <c r="IK117" s="316"/>
      <c r="IL117" s="316"/>
      <c r="IM117" s="316"/>
      <c r="IN117" s="316"/>
      <c r="IO117" s="316"/>
      <c r="IP117" s="316"/>
      <c r="IQ117" s="316"/>
      <c r="IR117" s="316"/>
      <c r="IS117" s="316"/>
      <c r="IT117" s="316"/>
      <c r="IU117" s="316"/>
      <c r="IV117" s="316"/>
      <c r="IW117" s="316"/>
      <c r="IX117" s="316"/>
      <c r="IY117" s="316"/>
      <c r="IZ117" s="316"/>
      <c r="JA117" s="316"/>
      <c r="JB117" s="316"/>
      <c r="JC117" s="316"/>
      <c r="JD117" s="316"/>
      <c r="JE117" s="316"/>
      <c r="JF117" s="316"/>
      <c r="JG117" s="316"/>
      <c r="JH117" s="316"/>
      <c r="JI117" s="316"/>
      <c r="JJ117" s="316"/>
      <c r="JK117" s="316"/>
      <c r="JL117" s="316"/>
      <c r="JM117" s="316"/>
      <c r="JN117" s="316"/>
      <c r="JO117" s="316"/>
      <c r="JP117" s="316"/>
      <c r="JQ117" s="316"/>
      <c r="JR117" s="316"/>
      <c r="JS117" s="316"/>
      <c r="JT117" s="316"/>
      <c r="JU117" s="316"/>
      <c r="JV117" s="316"/>
      <c r="JW117" s="316"/>
      <c r="JX117" s="316"/>
      <c r="JY117" s="316"/>
      <c r="JZ117" s="316"/>
      <c r="KA117" s="316"/>
      <c r="KB117" s="316"/>
      <c r="KC117" s="316"/>
      <c r="KD117" s="316"/>
      <c r="KE117" s="316"/>
      <c r="KF117" s="316"/>
      <c r="KG117" s="316"/>
      <c r="KH117" s="316"/>
      <c r="KI117" s="316"/>
      <c r="KJ117" s="316"/>
      <c r="KK117" s="316"/>
      <c r="KL117" s="316"/>
      <c r="KM117" s="316"/>
      <c r="KN117" s="316"/>
      <c r="KO117" s="316"/>
      <c r="KP117" s="316"/>
      <c r="KQ117" s="316"/>
      <c r="KR117" s="316"/>
      <c r="KS117" s="316"/>
      <c r="KT117" s="316"/>
      <c r="KU117" s="316"/>
      <c r="KV117" s="316"/>
      <c r="KW117" s="316"/>
      <c r="KX117" s="316"/>
      <c r="KY117" s="316"/>
      <c r="KZ117" s="316"/>
      <c r="LA117" s="316"/>
      <c r="LB117" s="316"/>
      <c r="LC117" s="316"/>
      <c r="LD117" s="316"/>
      <c r="LE117" s="316"/>
      <c r="LF117" s="316"/>
      <c r="LG117" s="316"/>
      <c r="LH117" s="316"/>
      <c r="LI117" s="316"/>
      <c r="LJ117" s="316"/>
      <c r="LK117" s="316"/>
      <c r="LL117" s="316"/>
      <c r="LM117" s="316"/>
      <c r="LN117" s="316"/>
      <c r="LO117" s="316"/>
      <c r="LP117" s="316"/>
      <c r="LQ117" s="316"/>
      <c r="LR117" s="316"/>
      <c r="LS117" s="316"/>
      <c r="LT117" s="316"/>
      <c r="LU117" s="316"/>
      <c r="LV117" s="316"/>
      <c r="LW117" s="316"/>
      <c r="LX117" s="316"/>
      <c r="LY117" s="316"/>
      <c r="LZ117" s="316"/>
      <c r="MA117" s="316"/>
      <c r="MB117" s="316"/>
      <c r="MC117" s="316"/>
      <c r="MD117" s="316"/>
      <c r="ME117" s="316"/>
      <c r="MF117" s="316"/>
      <c r="MG117" s="316"/>
      <c r="MH117" s="316"/>
      <c r="MI117" s="316"/>
      <c r="MJ117" s="316"/>
      <c r="MK117" s="316"/>
      <c r="ML117" s="316"/>
      <c r="MM117" s="316"/>
      <c r="MN117" s="316"/>
      <c r="MO117" s="316"/>
      <c r="MP117" s="316"/>
      <c r="MQ117" s="316"/>
      <c r="MR117" s="316"/>
      <c r="MS117" s="316"/>
      <c r="MT117" s="316"/>
      <c r="MU117" s="316"/>
      <c r="MV117" s="316"/>
      <c r="MW117" s="316"/>
      <c r="MX117" s="316"/>
      <c r="MY117" s="316"/>
      <c r="MZ117" s="316"/>
      <c r="NA117" s="316"/>
      <c r="NB117" s="316"/>
      <c r="NC117" s="316"/>
      <c r="ND117" s="316"/>
      <c r="NE117" s="316"/>
      <c r="NF117" s="316"/>
      <c r="NG117" s="316"/>
      <c r="NH117" s="316"/>
      <c r="NI117" s="316"/>
      <c r="NJ117" s="316"/>
      <c r="NK117" s="316"/>
      <c r="NL117" s="316"/>
      <c r="NM117" s="316"/>
      <c r="NN117" s="316"/>
      <c r="NO117" s="316"/>
      <c r="NP117" s="316"/>
      <c r="NQ117" s="316"/>
      <c r="NR117" s="316"/>
      <c r="NS117" s="316"/>
      <c r="NT117" s="316"/>
      <c r="NU117" s="316"/>
      <c r="NV117" s="316"/>
      <c r="NW117" s="316"/>
      <c r="NX117" s="316"/>
      <c r="NY117" s="316"/>
      <c r="NZ117" s="316"/>
      <c r="OA117" s="316"/>
      <c r="OB117" s="316"/>
      <c r="OC117" s="316"/>
      <c r="OD117" s="316"/>
      <c r="OE117" s="316"/>
      <c r="OF117" s="316"/>
      <c r="OG117" s="316"/>
      <c r="OH117" s="316"/>
      <c r="OI117" s="316"/>
      <c r="OJ117" s="316"/>
      <c r="OK117" s="316"/>
      <c r="OL117" s="316"/>
      <c r="OM117" s="316"/>
      <c r="ON117" s="316"/>
      <c r="OO117" s="316"/>
      <c r="OP117" s="316"/>
      <c r="OQ117" s="316"/>
      <c r="OR117" s="316"/>
      <c r="OS117" s="316"/>
      <c r="OT117" s="316"/>
      <c r="OU117" s="316"/>
      <c r="OV117" s="316"/>
      <c r="OW117" s="316"/>
      <c r="OX117" s="316"/>
      <c r="OY117" s="316"/>
      <c r="OZ117" s="316"/>
      <c r="PA117" s="316"/>
      <c r="PB117" s="316"/>
      <c r="PC117" s="316"/>
      <c r="PD117" s="316"/>
      <c r="PE117" s="316"/>
      <c r="PF117" s="316"/>
      <c r="PG117" s="316"/>
      <c r="PH117" s="316"/>
      <c r="PI117" s="316"/>
      <c r="PJ117" s="316"/>
      <c r="PK117" s="316"/>
      <c r="PL117" s="316"/>
      <c r="PM117" s="316"/>
      <c r="PN117" s="316"/>
      <c r="PO117" s="316"/>
      <c r="PP117" s="316"/>
      <c r="PQ117" s="316"/>
      <c r="PR117" s="316"/>
      <c r="PS117" s="316"/>
      <c r="PT117" s="316"/>
      <c r="PU117" s="316"/>
      <c r="PV117" s="316"/>
      <c r="PW117" s="316"/>
      <c r="PX117" s="316"/>
      <c r="PY117" s="316"/>
      <c r="PZ117" s="316"/>
      <c r="QA117" s="316"/>
      <c r="QB117" s="316"/>
      <c r="QC117" s="316"/>
      <c r="QD117" s="316"/>
      <c r="QE117" s="316"/>
      <c r="QF117" s="316"/>
      <c r="QG117" s="316"/>
      <c r="QH117" s="316"/>
      <c r="QI117" s="316"/>
      <c r="QJ117" s="316"/>
      <c r="QK117" s="316"/>
      <c r="QL117" s="316"/>
      <c r="QM117" s="316"/>
      <c r="QN117" s="316"/>
      <c r="QO117" s="316"/>
      <c r="QP117" s="316"/>
      <c r="QQ117" s="316"/>
      <c r="QR117" s="316"/>
      <c r="QS117" s="316"/>
      <c r="QT117" s="316"/>
      <c r="QU117" s="316"/>
      <c r="QV117" s="316"/>
      <c r="QW117" s="316"/>
      <c r="QX117" s="316"/>
      <c r="QY117" s="316"/>
      <c r="QZ117" s="316"/>
      <c r="RA117" s="316"/>
      <c r="RB117" s="316"/>
      <c r="RC117" s="316"/>
      <c r="RD117" s="316"/>
      <c r="RE117" s="316"/>
      <c r="RF117" s="316"/>
      <c r="RG117" s="316"/>
      <c r="RH117" s="316"/>
      <c r="RI117" s="316"/>
      <c r="RJ117" s="316"/>
      <c r="RK117" s="316"/>
      <c r="RL117" s="316"/>
      <c r="RM117" s="316"/>
      <c r="RN117" s="316"/>
      <c r="RO117" s="316"/>
      <c r="RP117" s="316"/>
      <c r="RQ117" s="316"/>
      <c r="RR117" s="316"/>
      <c r="RS117" s="316"/>
      <c r="RT117" s="316"/>
      <c r="RU117" s="316"/>
      <c r="RV117" s="316"/>
      <c r="RW117" s="316"/>
      <c r="RX117" s="316"/>
      <c r="RY117" s="316"/>
      <c r="RZ117" s="316"/>
      <c r="SA117" s="316"/>
      <c r="SB117" s="316"/>
      <c r="SC117" s="316"/>
      <c r="SD117" s="316"/>
      <c r="SE117" s="316"/>
      <c r="SF117" s="316"/>
      <c r="SG117" s="316"/>
      <c r="SH117" s="316"/>
      <c r="SI117" s="316"/>
      <c r="SJ117" s="316"/>
      <c r="SK117" s="316"/>
      <c r="SL117" s="316"/>
      <c r="SM117" s="316"/>
      <c r="SN117" s="316"/>
      <c r="SO117" s="316"/>
      <c r="SP117" s="316"/>
      <c r="SQ117" s="316"/>
      <c r="SR117" s="316"/>
      <c r="SS117" s="316"/>
      <c r="ST117" s="316"/>
      <c r="SU117" s="316"/>
      <c r="SV117" s="316"/>
      <c r="SW117" s="316"/>
      <c r="SX117" s="316"/>
      <c r="SY117" s="316"/>
      <c r="SZ117" s="316"/>
      <c r="TA117" s="316"/>
      <c r="TB117" s="316"/>
      <c r="TC117" s="316"/>
      <c r="TD117" s="316"/>
      <c r="TE117" s="316"/>
      <c r="TF117" s="316"/>
      <c r="TG117" s="316"/>
      <c r="TH117" s="316"/>
      <c r="TI117" s="316"/>
      <c r="TJ117" s="316"/>
      <c r="TK117" s="316"/>
      <c r="TL117" s="316"/>
      <c r="TM117" s="316"/>
      <c r="TN117" s="316"/>
      <c r="TO117" s="316"/>
      <c r="TP117" s="316"/>
      <c r="TQ117" s="316"/>
      <c r="TR117" s="316"/>
      <c r="TS117" s="316"/>
      <c r="TT117" s="316"/>
      <c r="TU117" s="316"/>
      <c r="TV117" s="316"/>
      <c r="TW117" s="316"/>
      <c r="TX117" s="316"/>
      <c r="TY117" s="316"/>
      <c r="TZ117" s="316"/>
      <c r="UA117" s="316"/>
      <c r="UB117" s="316"/>
      <c r="UC117" s="316"/>
      <c r="UD117" s="316"/>
      <c r="UE117" s="316"/>
      <c r="UF117" s="316"/>
      <c r="UG117" s="316"/>
      <c r="UH117" s="316"/>
      <c r="UI117" s="316"/>
      <c r="UJ117" s="316"/>
      <c r="UK117" s="316"/>
      <c r="UL117" s="316"/>
      <c r="UM117" s="316"/>
      <c r="UN117" s="316"/>
      <c r="UO117" s="316"/>
      <c r="UP117" s="316"/>
      <c r="UQ117" s="316"/>
      <c r="UR117" s="316"/>
      <c r="US117" s="316"/>
      <c r="UT117" s="316"/>
      <c r="UU117" s="316"/>
      <c r="UV117" s="316"/>
      <c r="UW117" s="316"/>
      <c r="UX117" s="316"/>
      <c r="UY117" s="316"/>
      <c r="UZ117" s="316"/>
      <c r="VA117" s="316"/>
      <c r="VB117" s="316"/>
      <c r="VC117" s="316"/>
      <c r="VD117" s="316"/>
      <c r="VE117" s="316"/>
      <c r="VF117" s="316"/>
      <c r="VG117" s="316"/>
      <c r="VH117" s="316"/>
      <c r="VI117" s="316"/>
      <c r="VJ117" s="316"/>
      <c r="VK117" s="316"/>
      <c r="VL117" s="316"/>
      <c r="VM117" s="316"/>
      <c r="VN117" s="316"/>
      <c r="VO117" s="316"/>
      <c r="VP117" s="316"/>
      <c r="VQ117" s="316"/>
      <c r="VR117" s="316"/>
      <c r="VS117" s="316"/>
      <c r="VT117" s="316"/>
      <c r="VU117" s="316"/>
      <c r="VV117" s="316"/>
      <c r="VW117" s="316"/>
      <c r="VX117" s="316"/>
      <c r="VY117" s="316"/>
      <c r="VZ117" s="316"/>
      <c r="WA117" s="316"/>
      <c r="WB117" s="316"/>
      <c r="WC117" s="316"/>
      <c r="WD117" s="316"/>
      <c r="WE117" s="316"/>
      <c r="WF117" s="316"/>
      <c r="WG117" s="316"/>
      <c r="WH117" s="316"/>
      <c r="WI117" s="316"/>
      <c r="WJ117" s="316"/>
      <c r="WK117" s="316"/>
      <c r="WL117" s="316"/>
      <c r="WM117" s="316"/>
      <c r="WN117" s="316"/>
      <c r="WO117" s="316"/>
      <c r="WP117" s="316"/>
      <c r="WQ117" s="316"/>
      <c r="WR117" s="316"/>
      <c r="WS117" s="316"/>
      <c r="WT117" s="316"/>
      <c r="WU117" s="316"/>
      <c r="WV117" s="316"/>
      <c r="WW117" s="316"/>
      <c r="WX117" s="316"/>
      <c r="WY117" s="316"/>
      <c r="WZ117" s="316"/>
      <c r="XA117" s="316"/>
      <c r="XB117" s="316"/>
      <c r="XC117" s="316"/>
      <c r="XD117" s="316"/>
      <c r="XE117" s="316"/>
      <c r="XF117" s="316"/>
      <c r="XG117" s="316"/>
      <c r="XH117" s="316"/>
      <c r="XI117" s="316"/>
      <c r="XJ117" s="316"/>
      <c r="XK117" s="316"/>
      <c r="XL117" s="316"/>
      <c r="XM117" s="316"/>
      <c r="XN117" s="316"/>
      <c r="XO117" s="316"/>
      <c r="XP117" s="316"/>
      <c r="XQ117" s="316"/>
      <c r="XR117" s="316"/>
      <c r="XS117" s="316"/>
      <c r="XT117" s="316"/>
      <c r="XU117" s="316"/>
      <c r="XV117" s="316"/>
      <c r="XW117" s="316"/>
      <c r="XX117" s="316"/>
      <c r="XY117" s="316"/>
      <c r="XZ117" s="316"/>
      <c r="YA117" s="316"/>
      <c r="YB117" s="316"/>
      <c r="YC117" s="316"/>
      <c r="YD117" s="316"/>
      <c r="YE117" s="316"/>
      <c r="YF117" s="316"/>
      <c r="YG117" s="316"/>
      <c r="YH117" s="316"/>
      <c r="YI117" s="316"/>
      <c r="YJ117" s="316"/>
      <c r="YK117" s="316"/>
      <c r="YL117" s="316"/>
      <c r="YM117" s="316"/>
      <c r="YN117" s="316"/>
      <c r="YO117" s="316"/>
      <c r="YP117" s="316"/>
      <c r="YQ117" s="316"/>
      <c r="YR117" s="316"/>
      <c r="YS117" s="316"/>
      <c r="YT117" s="316"/>
      <c r="YU117" s="316"/>
      <c r="YV117" s="316"/>
      <c r="YW117" s="316"/>
      <c r="YX117" s="316"/>
      <c r="YY117" s="316"/>
      <c r="YZ117" s="316"/>
      <c r="ZA117" s="316"/>
      <c r="ZB117" s="316"/>
      <c r="ZC117" s="316"/>
      <c r="ZD117" s="316"/>
      <c r="ZE117" s="316"/>
      <c r="ZF117" s="316"/>
      <c r="ZG117" s="316"/>
      <c r="ZH117" s="316"/>
      <c r="ZI117" s="316"/>
      <c r="ZJ117" s="316"/>
      <c r="ZK117" s="316"/>
      <c r="ZL117" s="316"/>
      <c r="ZM117" s="316"/>
      <c r="ZN117" s="316"/>
      <c r="ZO117" s="316"/>
      <c r="ZP117" s="316"/>
      <c r="ZQ117" s="316"/>
      <c r="ZR117" s="316"/>
      <c r="ZS117" s="316"/>
      <c r="ZT117" s="316"/>
      <c r="ZU117" s="316"/>
      <c r="ZV117" s="316"/>
      <c r="ZW117" s="316"/>
      <c r="ZX117" s="316"/>
      <c r="ZY117" s="316"/>
      <c r="ZZ117" s="316"/>
      <c r="AAA117" s="316"/>
      <c r="AAB117" s="316"/>
      <c r="AAC117" s="316"/>
      <c r="AAD117" s="316"/>
      <c r="AAE117" s="316"/>
      <c r="AAF117" s="316"/>
      <c r="AAG117" s="316"/>
      <c r="AAH117" s="316"/>
      <c r="AAI117" s="316"/>
      <c r="AAJ117" s="316"/>
      <c r="AAK117" s="316"/>
      <c r="AAL117" s="316"/>
      <c r="AAM117" s="316"/>
      <c r="AAN117" s="316"/>
      <c r="AAO117" s="316"/>
      <c r="AAP117" s="316"/>
      <c r="AAQ117" s="316"/>
      <c r="AAR117" s="316"/>
      <c r="AAS117" s="316"/>
      <c r="AAT117" s="316"/>
      <c r="AAU117" s="316"/>
      <c r="AAV117" s="316"/>
      <c r="AAW117" s="316"/>
      <c r="AAX117" s="316"/>
      <c r="AAY117" s="316"/>
      <c r="AAZ117" s="316"/>
      <c r="ABA117" s="316"/>
      <c r="ABB117" s="316"/>
      <c r="ABC117" s="316"/>
      <c r="ABD117" s="316"/>
      <c r="ABE117" s="316"/>
      <c r="ABF117" s="316"/>
      <c r="ABG117" s="316"/>
      <c r="ABH117" s="316"/>
      <c r="ABI117" s="316"/>
      <c r="ABJ117" s="316"/>
      <c r="ABK117" s="316"/>
      <c r="ABL117" s="316"/>
      <c r="ABM117" s="316"/>
      <c r="ABN117" s="316"/>
      <c r="ABO117" s="316"/>
      <c r="ABP117" s="316"/>
      <c r="ABQ117" s="316"/>
      <c r="ABR117" s="316"/>
      <c r="ABS117" s="316"/>
      <c r="ABT117" s="316"/>
      <c r="ABU117" s="316"/>
      <c r="ABV117" s="316"/>
      <c r="ABW117" s="316"/>
      <c r="ABX117" s="316"/>
      <c r="ABY117" s="316"/>
      <c r="ABZ117" s="316"/>
      <c r="ACA117" s="316"/>
      <c r="ACB117" s="316"/>
      <c r="ACC117" s="316"/>
      <c r="ACD117" s="316"/>
      <c r="ACE117" s="316"/>
      <c r="ACF117" s="316"/>
      <c r="ACG117" s="316"/>
      <c r="ACH117" s="316"/>
      <c r="ACI117" s="316"/>
      <c r="ACJ117" s="316"/>
      <c r="ACK117" s="316"/>
      <c r="ACL117" s="316"/>
      <c r="ACM117" s="316"/>
      <c r="ACN117" s="316"/>
      <c r="ACO117" s="316"/>
      <c r="ACP117" s="316"/>
      <c r="ACQ117" s="316"/>
      <c r="ACR117" s="316"/>
      <c r="ACS117" s="316"/>
      <c r="ACT117" s="316"/>
      <c r="ACU117" s="316"/>
      <c r="ACV117" s="316"/>
      <c r="ACW117" s="316"/>
      <c r="ACX117" s="316"/>
      <c r="ACY117" s="316"/>
      <c r="ACZ117" s="316"/>
      <c r="ADA117" s="316"/>
      <c r="ADB117" s="316"/>
      <c r="ADC117" s="316"/>
      <c r="ADD117" s="316"/>
      <c r="ADE117" s="316"/>
      <c r="ADF117" s="316"/>
      <c r="ADG117" s="316"/>
      <c r="ADH117" s="316"/>
      <c r="ADI117" s="316"/>
      <c r="ADJ117" s="316"/>
      <c r="ADK117" s="316"/>
      <c r="ADL117" s="316"/>
      <c r="ADM117" s="316"/>
      <c r="ADN117" s="316"/>
      <c r="ADO117" s="316"/>
      <c r="ADP117" s="316"/>
      <c r="ADQ117" s="316"/>
      <c r="ADR117" s="316"/>
      <c r="ADS117" s="316"/>
      <c r="ADT117" s="316"/>
      <c r="ADU117" s="316"/>
      <c r="ADV117" s="316"/>
      <c r="ADW117" s="316"/>
      <c r="ADX117" s="316"/>
      <c r="ADY117" s="316"/>
      <c r="ADZ117" s="316"/>
      <c r="AEA117" s="316"/>
      <c r="AEB117" s="316"/>
      <c r="AEC117" s="316"/>
      <c r="AED117" s="316"/>
      <c r="AEE117" s="316"/>
      <c r="AEF117" s="316"/>
      <c r="AEG117" s="316"/>
      <c r="AEH117" s="316"/>
      <c r="AEI117" s="316"/>
      <c r="AEJ117" s="316"/>
      <c r="AEK117" s="316"/>
      <c r="AEL117" s="316"/>
      <c r="AEM117" s="316"/>
      <c r="AEN117" s="316"/>
      <c r="AEO117" s="316"/>
      <c r="AEP117" s="316"/>
      <c r="AEQ117" s="316"/>
      <c r="AER117" s="316"/>
      <c r="AES117" s="316"/>
      <c r="AET117" s="316"/>
      <c r="AEU117" s="316"/>
      <c r="AEV117" s="316"/>
      <c r="AEW117" s="316"/>
      <c r="AEX117" s="316"/>
      <c r="AEY117" s="316"/>
      <c r="AEZ117" s="316"/>
      <c r="AFA117" s="316"/>
      <c r="AFB117" s="316"/>
      <c r="AFC117" s="316"/>
      <c r="AFD117" s="316"/>
      <c r="AFE117" s="316"/>
      <c r="AFF117" s="316"/>
      <c r="AFG117" s="316"/>
      <c r="AFH117" s="316"/>
      <c r="AFI117" s="316"/>
      <c r="AFJ117" s="316"/>
      <c r="AFK117" s="316"/>
      <c r="AFL117" s="316"/>
      <c r="AFM117" s="316"/>
      <c r="AFN117" s="316"/>
      <c r="AFO117" s="316"/>
      <c r="AFP117" s="316"/>
      <c r="AFQ117" s="316"/>
      <c r="AFR117" s="316"/>
      <c r="AFS117" s="316"/>
      <c r="AFT117" s="316"/>
      <c r="AFU117" s="316"/>
      <c r="AFV117" s="316"/>
      <c r="AFW117" s="316"/>
      <c r="AFX117" s="316"/>
      <c r="AFY117" s="316"/>
      <c r="AFZ117" s="316"/>
      <c r="AGA117" s="316"/>
      <c r="AGB117" s="316"/>
      <c r="AGC117" s="316"/>
      <c r="AGD117" s="316"/>
      <c r="AGE117" s="316"/>
      <c r="AGF117" s="316"/>
      <c r="AGG117" s="316"/>
      <c r="AGH117" s="316"/>
      <c r="AGI117" s="316"/>
      <c r="AGJ117" s="316"/>
      <c r="AGK117" s="316"/>
      <c r="AGL117" s="316"/>
      <c r="AGM117" s="316"/>
      <c r="AGN117" s="316"/>
      <c r="AGO117" s="316"/>
      <c r="AGP117" s="316"/>
      <c r="AGQ117" s="316"/>
      <c r="AGR117" s="316"/>
      <c r="AGS117" s="316"/>
      <c r="AGT117" s="316"/>
      <c r="AGU117" s="316"/>
      <c r="AGV117" s="316"/>
      <c r="AGW117" s="316"/>
      <c r="AGX117" s="316"/>
      <c r="AGY117" s="316"/>
      <c r="AGZ117" s="316"/>
      <c r="AHA117" s="316"/>
      <c r="AHB117" s="316"/>
      <c r="AHC117" s="316"/>
      <c r="AHD117" s="316"/>
      <c r="AHE117" s="316"/>
      <c r="AHF117" s="316"/>
      <c r="AHG117" s="316"/>
      <c r="AHH117" s="316"/>
      <c r="AHI117" s="316"/>
      <c r="AHJ117" s="316"/>
      <c r="AHK117" s="316"/>
      <c r="AHL117" s="316"/>
      <c r="AHM117" s="316"/>
      <c r="AHN117" s="316"/>
      <c r="AHO117" s="316"/>
      <c r="AHP117" s="316"/>
      <c r="AHQ117" s="316"/>
      <c r="AHR117" s="316"/>
      <c r="AHS117" s="316"/>
      <c r="AHT117" s="316"/>
      <c r="AHU117" s="316"/>
      <c r="AHV117" s="316"/>
      <c r="AHW117" s="316"/>
      <c r="AHX117" s="316"/>
      <c r="AHY117" s="316"/>
      <c r="AHZ117" s="316"/>
      <c r="AIA117" s="316"/>
      <c r="AIB117" s="316"/>
      <c r="AIC117" s="316"/>
      <c r="AID117" s="316"/>
      <c r="AIE117" s="316"/>
      <c r="AIF117" s="316"/>
      <c r="AIG117" s="316"/>
      <c r="AIH117" s="316"/>
      <c r="AII117" s="316"/>
      <c r="AIJ117" s="316"/>
      <c r="AIK117" s="316"/>
      <c r="AIL117" s="316"/>
      <c r="AIM117" s="316"/>
      <c r="AIN117" s="316"/>
      <c r="AIO117" s="316"/>
      <c r="AIP117" s="316"/>
      <c r="AIQ117" s="316"/>
      <c r="AIR117" s="316"/>
      <c r="AIS117" s="316"/>
      <c r="AIT117" s="316"/>
      <c r="AIU117" s="316"/>
      <c r="AIV117" s="316"/>
      <c r="AIW117" s="316"/>
      <c r="AIX117" s="316"/>
      <c r="AIY117" s="316"/>
      <c r="AIZ117" s="316"/>
      <c r="AJA117" s="316"/>
      <c r="AJB117" s="316"/>
      <c r="AJC117" s="316"/>
      <c r="AJD117" s="316"/>
      <c r="AJE117" s="316"/>
      <c r="AJF117" s="316"/>
      <c r="AJG117" s="316"/>
      <c r="AJH117" s="316"/>
      <c r="AJI117" s="316"/>
      <c r="AJJ117" s="316"/>
      <c r="AJK117" s="316"/>
      <c r="AJL117" s="316"/>
      <c r="AJM117" s="316"/>
      <c r="AJN117" s="316"/>
      <c r="AJO117" s="316"/>
      <c r="AJP117" s="316"/>
      <c r="AJQ117" s="316"/>
      <c r="AJR117" s="316"/>
      <c r="AJS117" s="316"/>
      <c r="AJT117" s="316"/>
      <c r="AJU117" s="316"/>
      <c r="AJV117" s="316"/>
      <c r="AJW117" s="316"/>
      <c r="AJX117" s="316"/>
      <c r="AJY117" s="316"/>
      <c r="AJZ117" s="316"/>
      <c r="AKA117" s="316"/>
      <c r="AKB117" s="316"/>
      <c r="AKC117" s="316"/>
      <c r="AKD117" s="316"/>
      <c r="AKE117" s="316"/>
      <c r="AKF117" s="316"/>
      <c r="AKG117" s="316"/>
      <c r="AKH117" s="316"/>
      <c r="AKI117" s="316"/>
      <c r="AKJ117" s="316"/>
      <c r="AKK117" s="316"/>
      <c r="AKL117" s="316"/>
      <c r="AKM117" s="316"/>
      <c r="AKN117" s="316"/>
      <c r="AKO117" s="316"/>
      <c r="AKP117" s="316"/>
      <c r="AKQ117" s="316"/>
      <c r="AKR117" s="316"/>
      <c r="AKS117" s="316"/>
      <c r="AKT117" s="316"/>
      <c r="AKU117" s="316"/>
      <c r="AKV117" s="316"/>
      <c r="AKW117" s="316"/>
      <c r="AKX117" s="316"/>
      <c r="AKY117" s="316"/>
      <c r="AKZ117" s="316"/>
      <c r="ALA117" s="316"/>
      <c r="ALB117" s="316"/>
      <c r="ALC117" s="316"/>
      <c r="ALD117" s="316"/>
      <c r="ALE117" s="316"/>
      <c r="ALF117" s="316"/>
      <c r="ALG117" s="316"/>
      <c r="ALH117" s="316"/>
      <c r="ALI117" s="316"/>
      <c r="ALJ117" s="316"/>
      <c r="ALK117" s="316"/>
      <c r="ALL117" s="316"/>
      <c r="ALM117" s="316"/>
      <c r="ALN117" s="316"/>
      <c r="ALO117" s="316"/>
      <c r="ALP117" s="316"/>
      <c r="ALQ117" s="316"/>
      <c r="ALR117" s="316"/>
      <c r="ALS117" s="316"/>
      <c r="ALT117" s="316"/>
      <c r="ALU117" s="316"/>
      <c r="ALV117" s="316"/>
      <c r="ALW117" s="316"/>
      <c r="ALX117" s="316"/>
      <c r="ALY117" s="316"/>
      <c r="ALZ117" s="316"/>
      <c r="AMA117" s="316"/>
      <c r="AMB117" s="316"/>
      <c r="AMC117" s="316"/>
      <c r="AMD117" s="316"/>
      <c r="AME117" s="316"/>
      <c r="AMF117" s="316"/>
      <c r="AMG117" s="316"/>
      <c r="AMH117" s="316"/>
      <c r="AMI117" s="316"/>
      <c r="AMJ117" s="316"/>
      <c r="AMK117" s="316"/>
      <c r="AML117" s="316"/>
      <c r="AMM117" s="316"/>
      <c r="AMN117" s="316"/>
      <c r="AMO117" s="316"/>
      <c r="AMP117" s="316"/>
      <c r="AMQ117" s="316"/>
      <c r="AMR117" s="316"/>
      <c r="AMS117" s="316"/>
      <c r="AMT117" s="316"/>
      <c r="AMU117" s="316"/>
      <c r="AMV117" s="316"/>
      <c r="AMW117" s="316"/>
      <c r="AMX117" s="316"/>
      <c r="AMY117" s="316"/>
      <c r="AMZ117" s="316"/>
      <c r="ANA117" s="316"/>
      <c r="ANB117" s="316"/>
      <c r="ANC117" s="316"/>
      <c r="AND117" s="316"/>
      <c r="ANE117" s="316"/>
      <c r="ANF117" s="316"/>
      <c r="ANG117" s="316"/>
      <c r="ANH117" s="316"/>
      <c r="ANI117" s="316"/>
      <c r="ANJ117" s="316"/>
      <c r="ANK117" s="316"/>
      <c r="ANL117" s="316"/>
      <c r="ANM117" s="316"/>
      <c r="ANN117" s="316"/>
      <c r="ANO117" s="316"/>
      <c r="ANP117" s="316"/>
      <c r="ANQ117" s="316"/>
      <c r="ANR117" s="316"/>
      <c r="ANS117" s="316"/>
      <c r="ANT117" s="316"/>
      <c r="ANU117" s="316"/>
      <c r="ANV117" s="316"/>
      <c r="ANW117" s="316"/>
      <c r="ANX117" s="316"/>
      <c r="ANY117" s="316"/>
      <c r="ANZ117" s="316"/>
      <c r="AOA117" s="316"/>
      <c r="AOB117" s="316"/>
      <c r="AOC117" s="316"/>
      <c r="AOD117" s="316"/>
      <c r="AOE117" s="316"/>
      <c r="AOF117" s="316"/>
      <c r="AOG117" s="316"/>
      <c r="AOH117" s="316"/>
      <c r="AOI117" s="316"/>
      <c r="AOJ117" s="316"/>
      <c r="AOK117" s="316"/>
      <c r="AOL117" s="316"/>
      <c r="AOM117" s="316"/>
      <c r="AON117" s="316"/>
      <c r="AOO117" s="316"/>
      <c r="AOP117" s="316"/>
      <c r="AOQ117" s="316"/>
      <c r="AOR117" s="316"/>
      <c r="AOS117" s="316"/>
      <c r="AOT117" s="316"/>
      <c r="AOU117" s="316"/>
      <c r="AOV117" s="316"/>
      <c r="AOW117" s="316"/>
      <c r="AOX117" s="316"/>
      <c r="AOY117" s="316"/>
      <c r="AOZ117" s="316"/>
      <c r="APA117" s="316"/>
      <c r="APB117" s="316"/>
      <c r="APC117" s="316"/>
      <c r="APD117" s="316"/>
      <c r="APE117" s="316"/>
      <c r="APF117" s="316"/>
      <c r="APG117" s="316"/>
      <c r="APH117" s="316"/>
      <c r="API117" s="316"/>
      <c r="APJ117" s="316"/>
      <c r="APK117" s="316"/>
      <c r="APL117" s="316"/>
      <c r="APM117" s="316"/>
      <c r="APN117" s="316"/>
      <c r="APO117" s="316"/>
      <c r="APP117" s="316"/>
      <c r="APQ117" s="316"/>
      <c r="APR117" s="316"/>
      <c r="APS117" s="316"/>
      <c r="APT117" s="316"/>
      <c r="APU117" s="316"/>
      <c r="APV117" s="316"/>
      <c r="APW117" s="316"/>
      <c r="APX117" s="316"/>
      <c r="APY117" s="316"/>
      <c r="APZ117" s="316"/>
      <c r="AQA117" s="316"/>
      <c r="AQB117" s="316"/>
      <c r="AQC117" s="316"/>
      <c r="AQD117" s="316"/>
      <c r="AQE117" s="316"/>
      <c r="AQF117" s="316"/>
      <c r="AQG117" s="316"/>
      <c r="AQH117" s="316"/>
      <c r="AQI117" s="316"/>
      <c r="AQJ117" s="316"/>
      <c r="AQK117" s="316"/>
      <c r="AQL117" s="316"/>
      <c r="AQM117" s="316"/>
      <c r="AQN117" s="316"/>
      <c r="AQO117" s="316"/>
      <c r="AQP117" s="316"/>
      <c r="AQQ117" s="316"/>
      <c r="AQR117" s="316"/>
      <c r="AQS117" s="316"/>
      <c r="AQT117" s="316"/>
      <c r="AQU117" s="316"/>
      <c r="AQV117" s="316"/>
      <c r="AQW117" s="316"/>
      <c r="AQX117" s="316"/>
      <c r="AQY117" s="316"/>
      <c r="AQZ117" s="316"/>
      <c r="ARA117" s="316"/>
      <c r="ARB117" s="316"/>
      <c r="ARC117" s="316"/>
      <c r="ARD117" s="316"/>
      <c r="ARE117" s="316"/>
      <c r="ARF117" s="316"/>
      <c r="ARG117" s="316"/>
      <c r="ARH117" s="316"/>
      <c r="ARI117" s="316"/>
      <c r="ARJ117" s="316"/>
      <c r="ARK117" s="316"/>
      <c r="ARL117" s="316"/>
      <c r="ARM117" s="316"/>
      <c r="ARN117" s="316"/>
      <c r="ARO117" s="316"/>
      <c r="ARP117" s="316"/>
      <c r="ARQ117" s="316"/>
      <c r="ARR117" s="316"/>
      <c r="ARS117" s="316"/>
      <c r="ART117" s="316"/>
      <c r="ARU117" s="316"/>
      <c r="ARV117" s="316"/>
      <c r="ARW117" s="316"/>
      <c r="ARX117" s="316"/>
      <c r="ARY117" s="316"/>
      <c r="ARZ117" s="316"/>
      <c r="ASA117" s="316"/>
      <c r="ASB117" s="316"/>
      <c r="ASC117" s="316"/>
      <c r="ASD117" s="316"/>
      <c r="ASE117" s="316"/>
      <c r="ASF117" s="316"/>
      <c r="ASG117" s="316"/>
      <c r="ASH117" s="316"/>
      <c r="ASI117" s="316"/>
      <c r="ASJ117" s="316"/>
      <c r="ASK117" s="316"/>
      <c r="ASL117" s="316"/>
      <c r="ASM117" s="316"/>
      <c r="ASN117" s="316"/>
      <c r="ASO117" s="316"/>
      <c r="ASP117" s="316"/>
      <c r="ASQ117" s="316"/>
      <c r="ASR117" s="316"/>
      <c r="ASS117" s="316"/>
      <c r="AST117" s="316"/>
      <c r="ASU117" s="316"/>
      <c r="ASV117" s="316"/>
      <c r="ASW117" s="316"/>
      <c r="ASX117" s="316"/>
      <c r="ASY117" s="316"/>
      <c r="ASZ117" s="316"/>
      <c r="ATA117" s="316"/>
      <c r="ATB117" s="316"/>
      <c r="ATC117" s="316"/>
      <c r="ATD117" s="316"/>
      <c r="ATE117" s="316"/>
      <c r="ATF117" s="316"/>
      <c r="ATG117" s="316"/>
      <c r="ATH117" s="316"/>
      <c r="ATI117" s="316"/>
      <c r="ATJ117" s="316"/>
      <c r="ATK117" s="316"/>
      <c r="ATL117" s="316"/>
      <c r="ATM117" s="316"/>
      <c r="ATN117" s="316"/>
      <c r="ATO117" s="316"/>
      <c r="ATP117" s="316"/>
      <c r="ATQ117" s="316"/>
      <c r="ATR117" s="316"/>
      <c r="ATS117" s="316"/>
      <c r="ATT117" s="316"/>
      <c r="ATU117" s="316"/>
      <c r="ATV117" s="316"/>
      <c r="ATW117" s="316"/>
      <c r="ATX117" s="316"/>
      <c r="ATY117" s="316"/>
      <c r="ATZ117" s="316"/>
      <c r="AUA117" s="316"/>
      <c r="AUB117" s="316"/>
      <c r="AUC117" s="316"/>
      <c r="AUD117" s="316"/>
      <c r="AUE117" s="316"/>
      <c r="AUF117" s="316"/>
      <c r="AUG117" s="316"/>
      <c r="AUH117" s="316"/>
      <c r="AUI117" s="316"/>
      <c r="AUJ117" s="316"/>
      <c r="AUK117" s="316"/>
      <c r="AUL117" s="316"/>
      <c r="AUM117" s="316"/>
      <c r="AUN117" s="316"/>
      <c r="AUO117" s="316"/>
      <c r="AUP117" s="316"/>
      <c r="AUQ117" s="316"/>
      <c r="AUR117" s="316"/>
      <c r="AUS117" s="316"/>
      <c r="AUT117" s="316"/>
      <c r="AUU117" s="316"/>
      <c r="AUV117" s="316"/>
      <c r="AUW117" s="316"/>
      <c r="AUX117" s="316"/>
      <c r="AUY117" s="316"/>
      <c r="AUZ117" s="316"/>
      <c r="AVA117" s="316"/>
      <c r="AVB117" s="316"/>
      <c r="AVC117" s="316"/>
      <c r="AVD117" s="316"/>
      <c r="AVE117" s="316"/>
      <c r="AVF117" s="316"/>
      <c r="AVG117" s="316"/>
      <c r="AVH117" s="316"/>
      <c r="AVI117" s="316"/>
      <c r="AVJ117" s="316"/>
      <c r="AVK117" s="316"/>
      <c r="AVL117" s="316"/>
      <c r="AVM117" s="316"/>
      <c r="AVN117" s="316"/>
      <c r="AVO117" s="316"/>
      <c r="AVP117" s="316"/>
      <c r="AVQ117" s="316"/>
      <c r="AVR117" s="316"/>
      <c r="AVS117" s="366"/>
      <c r="AVT117" s="366"/>
      <c r="AVU117" s="316"/>
      <c r="AVV117" s="316"/>
      <c r="AVW117" s="316"/>
      <c r="AVX117" s="366"/>
      <c r="AVY117" s="366"/>
      <c r="AVZ117" s="316"/>
      <c r="AWA117" s="316"/>
      <c r="AWB117" s="316"/>
      <c r="AWC117" s="366"/>
      <c r="AWD117" s="366"/>
      <c r="AWE117" s="316"/>
      <c r="AWF117" s="316"/>
      <c r="AWG117" s="316"/>
      <c r="AWH117" s="366"/>
      <c r="AWI117" s="366"/>
      <c r="AWJ117" s="316"/>
      <c r="AWK117" s="316"/>
      <c r="AWL117" s="316"/>
      <c r="AWM117" s="366"/>
      <c r="AWN117" s="366"/>
      <c r="AWO117" s="316"/>
      <c r="AWP117" s="316"/>
      <c r="AWQ117" s="316"/>
      <c r="AWR117" s="366"/>
      <c r="AWS117" s="366"/>
      <c r="AWT117" s="316"/>
      <c r="AWU117" s="316"/>
      <c r="AWV117" s="316"/>
      <c r="AWW117" s="366"/>
      <c r="AWX117" s="366"/>
      <c r="AWY117" s="316"/>
      <c r="AWZ117" s="316"/>
      <c r="AXA117" s="316"/>
      <c r="AXB117" s="366"/>
      <c r="AXC117" s="366"/>
      <c r="AXD117" s="316"/>
      <c r="AXE117" s="316"/>
      <c r="AXF117" s="316"/>
      <c r="AXG117" s="366"/>
      <c r="AXH117" s="366"/>
      <c r="AXI117" s="316"/>
      <c r="AXJ117" s="316"/>
      <c r="AXK117" s="316"/>
      <c r="AXL117" s="366"/>
      <c r="AXM117" s="366"/>
      <c r="AXN117" s="316"/>
      <c r="AXO117" s="316"/>
      <c r="AXP117" s="316"/>
      <c r="AXQ117" s="366"/>
      <c r="AXR117" s="366"/>
      <c r="AXS117" s="316"/>
      <c r="AXT117" s="316"/>
      <c r="AXU117" s="316"/>
      <c r="AXV117" s="366"/>
      <c r="AXW117" s="366"/>
      <c r="AXX117" s="316"/>
      <c r="AXY117" s="316"/>
      <c r="AXZ117" s="316"/>
      <c r="AYA117" s="366"/>
      <c r="AYB117" s="366"/>
      <c r="AYC117" s="316"/>
      <c r="AYD117" s="316"/>
      <c r="AYE117" s="316"/>
      <c r="AYF117" s="366"/>
      <c r="AYG117" s="366"/>
      <c r="AYH117" s="316"/>
      <c r="AYI117" s="316"/>
      <c r="AYJ117" s="316"/>
      <c r="AYK117" s="366"/>
      <c r="AYL117" s="366"/>
      <c r="AYM117" s="316"/>
      <c r="AYN117" s="316"/>
      <c r="AYO117" s="316"/>
      <c r="AYP117" s="366"/>
      <c r="AYQ117" s="366"/>
      <c r="AYR117" s="316"/>
      <c r="AYS117" s="316"/>
      <c r="AYT117" s="316"/>
      <c r="AYU117" s="366"/>
      <c r="AYV117" s="366"/>
      <c r="AYW117" s="316"/>
      <c r="AYX117" s="316"/>
      <c r="AYY117" s="316"/>
      <c r="AYZ117" s="366"/>
      <c r="AZA117" s="366"/>
      <c r="AZB117" s="316"/>
      <c r="AZC117" s="316"/>
      <c r="AZD117" s="316"/>
      <c r="AZE117" s="366"/>
      <c r="AZF117" s="366"/>
      <c r="AZG117" s="316"/>
      <c r="AZH117" s="316"/>
      <c r="AZI117" s="316"/>
      <c r="AZJ117" s="366"/>
      <c r="AZK117" s="366"/>
      <c r="AZL117" s="316"/>
      <c r="AZM117" s="316"/>
      <c r="AZN117" s="316"/>
      <c r="AZO117" s="366"/>
      <c r="AZP117" s="366"/>
      <c r="AZQ117" s="316"/>
      <c r="AZR117" s="316"/>
      <c r="AZS117" s="316"/>
      <c r="AZT117" s="366"/>
      <c r="AZU117" s="366"/>
      <c r="AZV117" s="316"/>
      <c r="AZW117" s="316"/>
      <c r="AZX117" s="316"/>
      <c r="AZY117" s="366"/>
      <c r="AZZ117" s="366"/>
      <c r="BAA117" s="316"/>
      <c r="BAB117" s="316"/>
      <c r="BAC117" s="316"/>
      <c r="BAD117" s="366"/>
      <c r="BAE117" s="366"/>
      <c r="BAF117" s="316"/>
      <c r="BAG117" s="316"/>
      <c r="BAH117" s="316"/>
      <c r="BAI117" s="366"/>
      <c r="BAJ117" s="366"/>
      <c r="BAK117" s="316"/>
      <c r="BAL117" s="316"/>
      <c r="BAM117" s="316"/>
      <c r="BAN117" s="366"/>
      <c r="BAO117" s="366"/>
      <c r="BAP117" s="316"/>
      <c r="BAQ117" s="316"/>
      <c r="BAR117" s="316"/>
      <c r="BAS117" s="366"/>
      <c r="BAT117" s="366"/>
      <c r="BAU117" s="316"/>
      <c r="BAV117" s="316"/>
      <c r="BAW117" s="316"/>
      <c r="BAX117" s="366"/>
      <c r="BAY117" s="366"/>
      <c r="BAZ117" s="316"/>
      <c r="BBA117" s="316"/>
      <c r="BBB117" s="316"/>
      <c r="BBC117" s="366"/>
      <c r="BBD117" s="366"/>
      <c r="BBE117" s="316"/>
      <c r="BBF117" s="316"/>
      <c r="BBG117" s="316"/>
      <c r="BBH117" s="366"/>
      <c r="BBI117" s="366"/>
      <c r="BBJ117" s="316"/>
      <c r="BBK117" s="316"/>
      <c r="BBL117" s="316"/>
      <c r="BBM117" s="366"/>
      <c r="BBN117" s="366"/>
      <c r="BBO117" s="316"/>
      <c r="BBP117" s="316"/>
      <c r="BBQ117" s="316"/>
      <c r="BBR117" s="366"/>
      <c r="BBS117" s="366"/>
      <c r="BBT117" s="316"/>
      <c r="BBU117" s="316"/>
      <c r="BBV117" s="316"/>
      <c r="BBW117" s="366"/>
      <c r="BBX117" s="366"/>
      <c r="BBY117" s="316"/>
      <c r="BBZ117" s="316"/>
      <c r="BCA117" s="316"/>
      <c r="BCB117" s="366"/>
      <c r="BCC117" s="366"/>
      <c r="BCD117" s="316"/>
      <c r="BCE117" s="316"/>
      <c r="BCF117" s="316"/>
      <c r="BCG117" s="366"/>
      <c r="BCH117" s="366"/>
      <c r="BCI117" s="316"/>
      <c r="BCJ117" s="316"/>
      <c r="BCK117" s="316"/>
      <c r="BCL117" s="366"/>
      <c r="BCM117" s="366"/>
      <c r="BCN117" s="316"/>
      <c r="BCO117" s="316"/>
      <c r="BCP117" s="316"/>
      <c r="BCQ117" s="366"/>
      <c r="BCR117" s="366"/>
      <c r="BCS117" s="316"/>
      <c r="BCT117" s="316"/>
      <c r="BCU117" s="316"/>
      <c r="BCV117" s="366"/>
      <c r="BCW117" s="366"/>
      <c r="BCX117" s="316"/>
      <c r="BCY117" s="316"/>
      <c r="BCZ117" s="316"/>
      <c r="BDA117" s="366"/>
      <c r="BDB117" s="366"/>
      <c r="BDC117" s="316"/>
      <c r="BDD117" s="316"/>
      <c r="BDE117" s="316"/>
      <c r="BDF117" s="366"/>
      <c r="BDG117" s="366"/>
      <c r="BDH117" s="316"/>
      <c r="BDI117" s="316"/>
      <c r="BDJ117" s="316"/>
      <c r="BDK117" s="366"/>
      <c r="BDL117" s="366"/>
      <c r="BDM117" s="316"/>
      <c r="BDN117" s="316"/>
      <c r="BDO117" s="316"/>
      <c r="BDP117" s="366"/>
      <c r="BDQ117" s="366"/>
      <c r="BDR117" s="316"/>
      <c r="BDS117" s="316"/>
      <c r="BDT117" s="316"/>
      <c r="BDU117" s="366"/>
      <c r="BDV117" s="366"/>
      <c r="BDW117" s="316"/>
      <c r="BDX117" s="316"/>
      <c r="BDY117" s="316"/>
      <c r="BDZ117" s="366"/>
      <c r="BEA117" s="366"/>
      <c r="BEB117" s="316"/>
      <c r="BEC117" s="316"/>
      <c r="BED117" s="316"/>
      <c r="BEE117" s="366"/>
      <c r="BEF117" s="366"/>
      <c r="BEG117" s="316"/>
      <c r="BEH117" s="316"/>
      <c r="BEI117" s="316"/>
      <c r="BEJ117" s="366"/>
      <c r="BEK117" s="366"/>
      <c r="BEL117" s="316"/>
      <c r="BEM117" s="316"/>
      <c r="BEN117" s="316"/>
      <c r="BEO117" s="366"/>
      <c r="BEP117" s="366"/>
      <c r="BEQ117" s="316"/>
      <c r="BER117" s="316"/>
      <c r="BES117" s="316"/>
      <c r="BET117" s="366"/>
      <c r="BEU117" s="366"/>
      <c r="BEV117" s="316"/>
      <c r="BEW117" s="316"/>
      <c r="BEX117" s="316"/>
      <c r="BEY117" s="366"/>
      <c r="BEZ117" s="366"/>
      <c r="BFA117" s="316"/>
      <c r="BFB117" s="316"/>
      <c r="BFC117" s="316"/>
      <c r="BFD117" s="366"/>
      <c r="BFE117" s="366"/>
      <c r="BFF117" s="316"/>
      <c r="BFG117" s="316"/>
      <c r="BFH117" s="316"/>
      <c r="BFI117" s="366"/>
      <c r="BFJ117" s="366"/>
      <c r="BFK117" s="316"/>
      <c r="BFL117" s="316"/>
      <c r="BFM117" s="316"/>
      <c r="BFN117" s="366"/>
      <c r="BFO117" s="366"/>
      <c r="BFP117" s="316"/>
      <c r="BFQ117" s="316"/>
      <c r="BFR117" s="316"/>
      <c r="BFS117" s="366"/>
      <c r="BFT117" s="366"/>
      <c r="BFU117" s="316"/>
      <c r="BFV117" s="316"/>
      <c r="BFW117" s="316"/>
      <c r="BFX117" s="366"/>
      <c r="BFY117" s="366"/>
      <c r="BFZ117" s="316"/>
      <c r="BGA117" s="316"/>
      <c r="BGB117" s="316"/>
      <c r="BGC117" s="366"/>
      <c r="BGD117" s="366"/>
      <c r="BGE117" s="316"/>
      <c r="BGF117" s="316"/>
      <c r="BGG117" s="316"/>
      <c r="BGH117" s="366"/>
      <c r="BGI117" s="366"/>
      <c r="BGJ117" s="316"/>
      <c r="BGK117" s="316"/>
      <c r="BGL117" s="316"/>
      <c r="BGM117" s="366"/>
      <c r="BGN117" s="366"/>
      <c r="BGO117" s="316"/>
      <c r="BGP117" s="316"/>
      <c r="BGQ117" s="316"/>
      <c r="BGR117" s="366"/>
      <c r="BGS117" s="366"/>
      <c r="BGT117" s="316"/>
      <c r="BGU117" s="316"/>
      <c r="BGV117" s="316"/>
      <c r="BGW117" s="366"/>
      <c r="BGX117" s="366"/>
      <c r="BGY117" s="316"/>
      <c r="BGZ117" s="316"/>
      <c r="BHA117" s="316"/>
      <c r="BHB117" s="366"/>
      <c r="BHC117" s="366"/>
      <c r="BHD117" s="316"/>
      <c r="BHE117" s="316"/>
      <c r="BHF117" s="316"/>
      <c r="BHG117" s="366"/>
      <c r="BHH117" s="366"/>
      <c r="BHI117" s="316"/>
      <c r="BHJ117" s="316"/>
      <c r="BHK117" s="316"/>
      <c r="BHL117" s="366"/>
      <c r="BHM117" s="366"/>
      <c r="BHN117" s="316"/>
      <c r="BHO117" s="316"/>
      <c r="BHP117" s="316"/>
      <c r="BHQ117" s="366"/>
      <c r="BHR117" s="366"/>
      <c r="BHS117" s="316"/>
      <c r="BHT117" s="316"/>
      <c r="BHU117" s="316"/>
      <c r="BHV117" s="366"/>
      <c r="BHW117" s="366"/>
      <c r="BHX117" s="316"/>
      <c r="BHY117" s="316"/>
      <c r="BHZ117" s="316"/>
      <c r="BIA117" s="366"/>
      <c r="BIB117" s="366"/>
      <c r="BIC117" s="316"/>
      <c r="BID117" s="316"/>
      <c r="BIE117" s="316"/>
      <c r="BIF117" s="366"/>
      <c r="BIG117" s="366"/>
      <c r="BIH117" s="316"/>
      <c r="BII117" s="316"/>
      <c r="BIJ117" s="316"/>
      <c r="BIK117" s="366"/>
      <c r="BIL117" s="366"/>
      <c r="BIM117" s="316"/>
      <c r="BIN117" s="316"/>
      <c r="BIO117" s="316"/>
      <c r="BIP117" s="366"/>
      <c r="BIQ117" s="366"/>
      <c r="BIR117" s="316"/>
      <c r="BIS117" s="316"/>
      <c r="BIT117" s="316"/>
      <c r="BIU117" s="366"/>
      <c r="BIV117" s="366"/>
      <c r="BIW117" s="316"/>
      <c r="BIX117" s="316"/>
      <c r="BIY117" s="316"/>
      <c r="BIZ117" s="366"/>
      <c r="BJA117" s="366"/>
      <c r="BJB117" s="316"/>
      <c r="BJC117" s="316"/>
      <c r="BJD117" s="316"/>
      <c r="BJE117" s="366"/>
      <c r="BJF117" s="366"/>
      <c r="BJG117" s="316"/>
      <c r="BJH117" s="316"/>
      <c r="BJI117" s="316"/>
      <c r="BJJ117" s="366"/>
      <c r="BJK117" s="366"/>
      <c r="BJL117" s="316"/>
      <c r="BJM117" s="316"/>
      <c r="BJN117" s="316"/>
      <c r="BJO117" s="366"/>
      <c r="BJP117" s="366"/>
      <c r="BJQ117" s="316"/>
      <c r="BJR117" s="316"/>
      <c r="BJS117" s="316"/>
      <c r="BJT117" s="366"/>
      <c r="BJU117" s="366"/>
      <c r="BJV117" s="316"/>
      <c r="BJW117" s="316"/>
      <c r="BJX117" s="316"/>
      <c r="BJY117" s="366"/>
      <c r="BJZ117" s="366"/>
      <c r="BKA117" s="316"/>
      <c r="BKB117" s="316"/>
      <c r="BKC117" s="316"/>
      <c r="BKD117" s="366"/>
      <c r="BKE117" s="366"/>
      <c r="BKF117" s="316"/>
      <c r="BKG117" s="316"/>
      <c r="BKH117" s="316"/>
      <c r="BKI117" s="366"/>
      <c r="BKJ117" s="366"/>
      <c r="BKK117" s="316"/>
      <c r="BKL117" s="316"/>
      <c r="BKM117" s="316"/>
      <c r="BKN117" s="366"/>
      <c r="BKO117" s="366"/>
      <c r="BKP117" s="316"/>
      <c r="BKQ117" s="316"/>
      <c r="BKR117" s="316"/>
      <c r="BKS117" s="366"/>
      <c r="BKT117" s="366"/>
      <c r="BKU117" s="316"/>
      <c r="BKV117" s="316"/>
      <c r="BKW117" s="316"/>
      <c r="BKX117" s="366"/>
      <c r="BKY117" s="366"/>
      <c r="BKZ117" s="316"/>
      <c r="BLA117" s="316"/>
      <c r="BLB117" s="316"/>
      <c r="BLC117" s="366"/>
      <c r="BLD117" s="366"/>
      <c r="BLE117" s="316"/>
      <c r="BLF117" s="316"/>
      <c r="BLG117" s="316"/>
      <c r="BLH117" s="366"/>
      <c r="BLI117" s="366"/>
      <c r="BLJ117" s="316"/>
      <c r="BLK117" s="316"/>
      <c r="BLL117" s="316"/>
      <c r="BLM117" s="366"/>
      <c r="BLN117" s="366"/>
      <c r="BLO117" s="316"/>
      <c r="BLP117" s="316"/>
      <c r="BLQ117" s="316"/>
      <c r="BLR117" s="366"/>
      <c r="BLS117" s="366"/>
      <c r="BLT117" s="316"/>
      <c r="BLU117" s="316"/>
      <c r="BLV117" s="316"/>
      <c r="BLW117" s="366"/>
      <c r="BLX117" s="366"/>
      <c r="BLY117" s="316"/>
      <c r="BLZ117" s="316"/>
      <c r="BMA117" s="316"/>
      <c r="BMB117" s="366"/>
      <c r="BMC117" s="366"/>
      <c r="BMD117" s="316"/>
      <c r="BME117" s="316"/>
      <c r="BMF117" s="316"/>
      <c r="BMG117" s="366"/>
      <c r="BMH117" s="366"/>
      <c r="BMI117" s="316"/>
      <c r="BMJ117" s="316"/>
      <c r="BMK117" s="316"/>
      <c r="BML117" s="366"/>
      <c r="BMM117" s="366"/>
      <c r="BMN117" s="316"/>
      <c r="BMO117" s="316"/>
      <c r="BMP117" s="316"/>
      <c r="BMQ117" s="366"/>
      <c r="BMR117" s="366"/>
      <c r="BMS117" s="316"/>
      <c r="BMT117" s="316"/>
      <c r="BMU117" s="316"/>
      <c r="BMV117" s="366"/>
      <c r="BMW117" s="366"/>
      <c r="BMX117" s="316"/>
      <c r="BMY117" s="316"/>
      <c r="BMZ117" s="316"/>
      <c r="BNA117" s="366"/>
      <c r="BNB117" s="366"/>
      <c r="BNC117" s="316"/>
      <c r="BND117" s="316"/>
      <c r="BNE117" s="316"/>
      <c r="BNF117" s="366"/>
      <c r="BNG117" s="366"/>
      <c r="BNH117" s="316"/>
      <c r="BNI117" s="316"/>
      <c r="BNJ117" s="316"/>
      <c r="BNK117" s="366"/>
      <c r="BNL117" s="366"/>
      <c r="BNM117" s="316"/>
      <c r="BNN117" s="316"/>
      <c r="BNO117" s="316"/>
      <c r="BNP117" s="366"/>
      <c r="BNQ117" s="366"/>
      <c r="BNR117" s="316"/>
      <c r="BNS117" s="316"/>
      <c r="BNT117" s="316"/>
      <c r="BNU117" s="366"/>
      <c r="BNV117" s="366"/>
      <c r="BNW117" s="316"/>
      <c r="BNX117" s="316"/>
      <c r="BNY117" s="316"/>
      <c r="BNZ117" s="366"/>
      <c r="BOA117" s="366"/>
      <c r="BOB117" s="316"/>
      <c r="BOC117" s="316"/>
      <c r="BOD117" s="316"/>
      <c r="BOE117" s="366"/>
      <c r="BOF117" s="366"/>
      <c r="BOG117" s="316"/>
      <c r="BOH117" s="316"/>
      <c r="BOI117" s="316"/>
      <c r="BOJ117" s="366"/>
      <c r="BOK117" s="366"/>
      <c r="BOL117" s="316"/>
      <c r="BOM117" s="316"/>
      <c r="BON117" s="316"/>
      <c r="BOO117" s="366"/>
      <c r="BOP117" s="366"/>
      <c r="BOQ117" s="316"/>
      <c r="BOR117" s="316"/>
      <c r="BOS117" s="316"/>
      <c r="BOT117" s="366"/>
      <c r="BOU117" s="366"/>
      <c r="BOV117" s="316"/>
      <c r="BOW117" s="316"/>
      <c r="BOX117" s="316"/>
      <c r="BOY117" s="366"/>
      <c r="BOZ117" s="366"/>
      <c r="BPA117" s="316"/>
      <c r="BPB117" s="316"/>
      <c r="BPC117" s="316"/>
      <c r="BPD117" s="366"/>
      <c r="BPE117" s="366"/>
      <c r="BPF117" s="316"/>
      <c r="BPG117" s="316"/>
      <c r="BPH117" s="316"/>
      <c r="BPI117" s="366"/>
      <c r="BPJ117" s="366"/>
      <c r="BPK117" s="316"/>
      <c r="BPL117" s="316"/>
      <c r="BPM117" s="316"/>
      <c r="BPN117" s="366"/>
      <c r="BPO117" s="366"/>
      <c r="BPP117" s="316"/>
      <c r="BPQ117" s="316"/>
      <c r="BPR117" s="316"/>
      <c r="BPS117" s="366"/>
      <c r="BPT117" s="366"/>
      <c r="BPU117" s="316"/>
      <c r="BPV117" s="316"/>
      <c r="BPW117" s="316"/>
      <c r="BPX117" s="366"/>
      <c r="BPY117" s="366"/>
      <c r="BPZ117" s="316"/>
      <c r="BQA117" s="316"/>
      <c r="BQB117" s="316"/>
      <c r="BQC117" s="366"/>
      <c r="BQD117" s="366"/>
      <c r="BQE117" s="316"/>
      <c r="BQF117" s="316"/>
      <c r="BQG117" s="316"/>
      <c r="BQH117" s="366"/>
      <c r="BQI117" s="366"/>
      <c r="BQJ117" s="316"/>
      <c r="BQK117" s="316"/>
      <c r="BQL117" s="316"/>
      <c r="BQM117" s="366"/>
      <c r="BQN117" s="366"/>
      <c r="BQO117" s="316"/>
      <c r="BQP117" s="316"/>
      <c r="BQQ117" s="316"/>
      <c r="BQR117" s="366"/>
      <c r="BQS117" s="366"/>
      <c r="BQT117" s="316"/>
      <c r="BQU117" s="316"/>
      <c r="BQV117" s="316"/>
      <c r="BQW117" s="366"/>
      <c r="BQX117" s="366"/>
      <c r="BQY117" s="316"/>
      <c r="BQZ117" s="316"/>
      <c r="BRA117" s="316"/>
      <c r="BRB117" s="366"/>
      <c r="BRC117" s="366"/>
      <c r="BRD117" s="316"/>
      <c r="BRE117" s="316"/>
      <c r="BRF117" s="316"/>
      <c r="BRG117" s="366"/>
      <c r="BRH117" s="366"/>
      <c r="BRI117" s="316"/>
      <c r="BRJ117" s="316"/>
      <c r="BRK117" s="316"/>
      <c r="BRL117" s="366"/>
      <c r="BRM117" s="366"/>
      <c r="BRN117" s="316"/>
      <c r="BRO117" s="316"/>
      <c r="BRP117" s="316"/>
      <c r="BRQ117" s="366"/>
      <c r="BRR117" s="366"/>
      <c r="BRS117" s="316"/>
      <c r="BRT117" s="316"/>
      <c r="BRU117" s="316"/>
      <c r="BRV117" s="366"/>
      <c r="BRW117" s="366"/>
      <c r="BRX117" s="316"/>
      <c r="BRY117" s="316"/>
      <c r="BRZ117" s="316"/>
      <c r="BSA117" s="366"/>
      <c r="BSB117" s="366"/>
      <c r="BSC117" s="316"/>
      <c r="BSD117" s="316"/>
      <c r="BSE117" s="316"/>
      <c r="BSF117" s="366"/>
      <c r="BSG117" s="366"/>
      <c r="BSH117" s="316"/>
      <c r="BSI117" s="316"/>
      <c r="BSJ117" s="316"/>
      <c r="BSK117" s="366"/>
      <c r="BSL117" s="366"/>
      <c r="BSM117" s="316"/>
      <c r="BSN117" s="316"/>
      <c r="BSO117" s="316"/>
      <c r="BSP117" s="366"/>
      <c r="BSQ117" s="366"/>
      <c r="BSR117" s="316"/>
      <c r="BSS117" s="316"/>
      <c r="BST117" s="316"/>
      <c r="BSU117" s="366"/>
      <c r="BSV117" s="366"/>
      <c r="BSW117" s="316"/>
      <c r="BSX117" s="316"/>
      <c r="BSY117" s="316"/>
      <c r="BSZ117" s="366"/>
      <c r="BTA117" s="366"/>
      <c r="BTB117" s="316"/>
      <c r="BTC117" s="316"/>
      <c r="BTD117" s="316"/>
      <c r="BTE117" s="366"/>
      <c r="BTF117" s="366"/>
      <c r="BTG117" s="316"/>
      <c r="BTH117" s="316"/>
      <c r="BTI117" s="316"/>
      <c r="BTJ117" s="366"/>
      <c r="BTK117" s="366"/>
      <c r="BTL117" s="316"/>
      <c r="BTM117" s="316"/>
      <c r="BTN117" s="316"/>
      <c r="BTO117" s="366"/>
      <c r="BTP117" s="366"/>
      <c r="BTQ117" s="316"/>
      <c r="BTR117" s="316"/>
      <c r="BTS117" s="316"/>
      <c r="BTT117" s="366"/>
      <c r="BTU117" s="366"/>
      <c r="BTV117" s="316"/>
      <c r="BTW117" s="316"/>
      <c r="BTX117" s="316"/>
      <c r="BTY117" s="366"/>
      <c r="BTZ117" s="366"/>
      <c r="BUA117" s="316"/>
      <c r="BUB117" s="316"/>
      <c r="BUC117" s="316"/>
      <c r="BUD117" s="366"/>
      <c r="BUE117" s="366"/>
      <c r="BUF117" s="316"/>
      <c r="BUG117" s="316"/>
      <c r="BUH117" s="316"/>
      <c r="BUI117" s="366"/>
      <c r="BUJ117" s="366"/>
      <c r="BUK117" s="316"/>
      <c r="BUL117" s="316"/>
      <c r="BUM117" s="316"/>
      <c r="BUN117" s="366"/>
      <c r="BUO117" s="366"/>
      <c r="BUP117" s="316"/>
      <c r="BUQ117" s="316"/>
      <c r="BUR117" s="316"/>
      <c r="BUS117" s="366"/>
      <c r="BUT117" s="366"/>
      <c r="BUU117" s="316"/>
      <c r="BUV117" s="316"/>
      <c r="BUW117" s="316"/>
      <c r="BUX117" s="366"/>
      <c r="BUY117" s="366"/>
      <c r="BUZ117" s="316"/>
      <c r="BVA117" s="316"/>
      <c r="BVB117" s="316"/>
      <c r="BVC117" s="366"/>
      <c r="BVD117" s="366"/>
      <c r="BVE117" s="316"/>
      <c r="BVF117" s="316"/>
      <c r="BVG117" s="316"/>
      <c r="BVH117" s="366"/>
      <c r="BVI117" s="366"/>
      <c r="BVJ117" s="316"/>
      <c r="BVK117" s="316"/>
      <c r="BVL117" s="316"/>
      <c r="BVM117" s="366"/>
      <c r="BVN117" s="366"/>
      <c r="BVO117" s="316"/>
      <c r="BVP117" s="316"/>
      <c r="BVQ117" s="316"/>
      <c r="BVR117" s="366"/>
      <c r="BVS117" s="366"/>
      <c r="BVT117" s="316"/>
      <c r="BVU117" s="316"/>
      <c r="BVV117" s="316"/>
      <c r="BVW117" s="366"/>
      <c r="BVX117" s="366"/>
      <c r="BVY117" s="316"/>
      <c r="BVZ117" s="316"/>
      <c r="BWA117" s="316"/>
      <c r="BWB117" s="366"/>
      <c r="BWC117" s="366"/>
      <c r="BWD117" s="316"/>
      <c r="BWE117" s="316"/>
      <c r="BWF117" s="316"/>
      <c r="BWG117" s="366"/>
      <c r="BWH117" s="366"/>
      <c r="BWI117" s="316"/>
      <c r="BWJ117" s="316"/>
      <c r="BWK117" s="316"/>
      <c r="BWL117" s="366"/>
      <c r="BWM117" s="366"/>
      <c r="BWN117" s="316"/>
      <c r="BWO117" s="316"/>
      <c r="BWP117" s="316"/>
      <c r="BWQ117" s="366"/>
      <c r="BWR117" s="366"/>
      <c r="BWS117" s="316"/>
      <c r="BWT117" s="316"/>
      <c r="BWU117" s="316"/>
      <c r="BWV117" s="366"/>
      <c r="BWW117" s="366"/>
      <c r="BWX117" s="316"/>
      <c r="BWY117" s="316"/>
      <c r="BWZ117" s="316"/>
      <c r="BXA117" s="366"/>
      <c r="BXB117" s="366"/>
      <c r="BXC117" s="316"/>
      <c r="BXD117" s="316"/>
      <c r="BXE117" s="316"/>
      <c r="BXF117" s="366"/>
      <c r="BXG117" s="366"/>
      <c r="BXH117" s="316"/>
      <c r="BXI117" s="316"/>
      <c r="BXJ117" s="316"/>
      <c r="BXK117" s="366"/>
      <c r="BXL117" s="366"/>
      <c r="BXM117" s="316"/>
      <c r="BXN117" s="316"/>
      <c r="BXO117" s="316"/>
      <c r="BXP117" s="366"/>
      <c r="BXQ117" s="366"/>
      <c r="BXR117" s="316"/>
      <c r="BXS117" s="316"/>
      <c r="BXT117" s="316"/>
      <c r="BXU117" s="366"/>
      <c r="BXV117" s="366"/>
      <c r="BXW117" s="316"/>
      <c r="BXX117" s="316"/>
      <c r="BXY117" s="316"/>
      <c r="BXZ117" s="366"/>
      <c r="BYA117" s="366"/>
      <c r="BYB117" s="316"/>
      <c r="BYC117" s="316"/>
      <c r="BYD117" s="316"/>
      <c r="BYE117" s="366"/>
      <c r="BYF117" s="366"/>
      <c r="BYG117" s="316"/>
      <c r="BYH117" s="2"/>
      <c r="BYI117" s="2"/>
      <c r="BYJ117" s="2"/>
      <c r="BYK117" s="2"/>
    </row>
    <row r="118" spans="1:2013" x14ac:dyDescent="0.35">
      <c r="A118" s="99"/>
      <c r="B118" s="99"/>
      <c r="C118" s="13"/>
      <c r="D118" s="99"/>
      <c r="E118" s="99"/>
      <c r="F118" s="315"/>
      <c r="G118" s="316"/>
      <c r="H118" s="316"/>
      <c r="I118" s="316"/>
      <c r="J118" s="316"/>
      <c r="K118" s="316"/>
      <c r="L118" s="316"/>
      <c r="M118" s="316"/>
      <c r="N118" s="316"/>
      <c r="O118" s="316"/>
      <c r="P118" s="316"/>
      <c r="Q118" s="316"/>
      <c r="R118" s="316"/>
      <c r="S118" s="316"/>
      <c r="T118" s="316"/>
      <c r="U118" s="316"/>
      <c r="V118" s="316"/>
      <c r="W118" s="316"/>
      <c r="X118" s="316"/>
      <c r="Y118" s="316"/>
      <c r="Z118" s="316"/>
      <c r="AA118" s="316"/>
      <c r="AB118" s="316"/>
      <c r="AC118" s="316"/>
      <c r="AD118" s="316"/>
      <c r="AE118" s="316"/>
      <c r="AF118" s="316"/>
      <c r="AG118" s="316"/>
      <c r="AH118" s="316"/>
      <c r="AI118" s="316"/>
      <c r="AJ118" s="316"/>
      <c r="AK118" s="316"/>
      <c r="AL118" s="316"/>
      <c r="AM118" s="316"/>
      <c r="AN118" s="316"/>
      <c r="AO118" s="316"/>
      <c r="AP118" s="316"/>
      <c r="AQ118" s="316"/>
      <c r="AR118" s="316"/>
      <c r="AS118" s="316"/>
      <c r="AT118" s="316"/>
      <c r="AU118" s="316"/>
      <c r="AV118" s="316"/>
      <c r="AW118" s="316"/>
      <c r="AX118" s="316"/>
      <c r="AY118" s="316"/>
      <c r="AZ118" s="316"/>
      <c r="BA118" s="316"/>
      <c r="BB118" s="316"/>
      <c r="BC118" s="316"/>
      <c r="BD118" s="316"/>
      <c r="BE118" s="316"/>
      <c r="BF118" s="316"/>
      <c r="BG118" s="316"/>
      <c r="BH118" s="316"/>
      <c r="BI118" s="316"/>
      <c r="BJ118" s="316"/>
      <c r="BK118" s="316"/>
      <c r="BL118" s="316"/>
      <c r="BM118" s="316"/>
      <c r="BN118" s="316"/>
      <c r="BO118" s="316"/>
      <c r="BP118" s="316"/>
      <c r="BQ118" s="316"/>
      <c r="BR118" s="316"/>
      <c r="BS118" s="316"/>
      <c r="BT118" s="316"/>
      <c r="BU118" s="316"/>
      <c r="BV118" s="316"/>
      <c r="BW118" s="316"/>
      <c r="BX118" s="316"/>
      <c r="BY118" s="316"/>
      <c r="BZ118" s="316"/>
      <c r="CA118" s="316"/>
      <c r="CB118" s="316"/>
      <c r="CC118" s="316"/>
      <c r="CD118" s="316"/>
      <c r="CE118" s="316"/>
      <c r="CF118" s="316"/>
      <c r="CG118" s="316"/>
      <c r="CH118" s="316"/>
      <c r="CI118" s="316"/>
      <c r="CJ118" s="316"/>
      <c r="CK118" s="316"/>
      <c r="CL118" s="316"/>
      <c r="CM118" s="316"/>
      <c r="CN118" s="316"/>
      <c r="CO118" s="316"/>
      <c r="CP118" s="316"/>
      <c r="CQ118" s="316"/>
      <c r="CR118" s="316"/>
      <c r="CS118" s="316"/>
      <c r="CT118" s="316"/>
      <c r="CU118" s="316"/>
      <c r="CV118" s="316"/>
      <c r="CW118" s="316"/>
      <c r="CX118" s="316"/>
      <c r="CY118" s="316"/>
      <c r="CZ118" s="316"/>
      <c r="DA118" s="316"/>
      <c r="DB118" s="316"/>
      <c r="DC118" s="316"/>
      <c r="DD118" s="316"/>
      <c r="DE118" s="316"/>
      <c r="DF118" s="316"/>
      <c r="DG118" s="316"/>
      <c r="DH118" s="316"/>
      <c r="DI118" s="316"/>
      <c r="DJ118" s="316"/>
      <c r="DK118" s="316"/>
      <c r="DL118" s="316"/>
      <c r="DM118" s="316"/>
      <c r="DN118" s="316"/>
      <c r="DO118" s="316"/>
      <c r="DP118" s="316"/>
      <c r="DQ118" s="316"/>
      <c r="DR118" s="316"/>
      <c r="DS118" s="316"/>
      <c r="DT118" s="316"/>
      <c r="DU118" s="316"/>
      <c r="DV118" s="316"/>
      <c r="DW118" s="316"/>
      <c r="DX118" s="316"/>
      <c r="DY118" s="316"/>
      <c r="DZ118" s="316"/>
      <c r="EA118" s="316"/>
      <c r="EB118" s="316"/>
      <c r="EC118" s="316"/>
      <c r="ED118" s="316"/>
      <c r="EE118" s="316"/>
      <c r="EF118" s="316"/>
      <c r="EG118" s="316"/>
      <c r="EH118" s="316"/>
      <c r="EI118" s="316"/>
      <c r="EJ118" s="316"/>
      <c r="EK118" s="316"/>
      <c r="EL118" s="316"/>
      <c r="EM118" s="316"/>
      <c r="EN118" s="316"/>
      <c r="EO118" s="316"/>
      <c r="EP118" s="316"/>
      <c r="EQ118" s="316"/>
      <c r="ER118" s="316"/>
      <c r="ES118" s="316"/>
      <c r="ET118" s="316"/>
      <c r="EU118" s="316"/>
      <c r="EV118" s="316"/>
      <c r="EW118" s="316"/>
      <c r="EX118" s="316"/>
      <c r="EY118" s="316"/>
      <c r="EZ118" s="316"/>
      <c r="FA118" s="316"/>
      <c r="FB118" s="316"/>
      <c r="FC118" s="316"/>
      <c r="FD118" s="316"/>
      <c r="FE118" s="316"/>
      <c r="FF118" s="316"/>
      <c r="FG118" s="316"/>
      <c r="FH118" s="316"/>
      <c r="FI118" s="316"/>
      <c r="FJ118" s="316"/>
      <c r="FK118" s="316"/>
      <c r="FL118" s="316"/>
      <c r="FM118" s="316"/>
      <c r="FN118" s="316"/>
      <c r="FO118" s="316"/>
      <c r="FP118" s="316"/>
      <c r="FQ118" s="316"/>
      <c r="FR118" s="316"/>
      <c r="FS118" s="316"/>
      <c r="FT118" s="316"/>
      <c r="FU118" s="316"/>
      <c r="FV118" s="316"/>
      <c r="FW118" s="316"/>
      <c r="FX118" s="316"/>
      <c r="FY118" s="316"/>
      <c r="FZ118" s="316"/>
      <c r="GA118" s="316"/>
      <c r="GB118" s="316"/>
      <c r="GC118" s="316"/>
      <c r="GD118" s="316"/>
      <c r="GE118" s="316"/>
      <c r="GF118" s="316"/>
      <c r="GG118" s="316"/>
      <c r="GH118" s="316"/>
      <c r="GI118" s="316"/>
      <c r="GJ118" s="316"/>
      <c r="GK118" s="316"/>
      <c r="GL118" s="316"/>
      <c r="GM118" s="316"/>
      <c r="GN118" s="316"/>
      <c r="GO118" s="316"/>
      <c r="GP118" s="316"/>
      <c r="GQ118" s="316"/>
      <c r="GR118" s="316"/>
      <c r="GS118" s="316"/>
      <c r="GT118" s="316"/>
      <c r="GU118" s="316"/>
      <c r="GV118" s="316"/>
      <c r="GW118" s="316"/>
      <c r="GX118" s="316"/>
      <c r="GY118" s="316"/>
      <c r="GZ118" s="316"/>
      <c r="HA118" s="316"/>
      <c r="HB118" s="316"/>
      <c r="HC118" s="316"/>
      <c r="HD118" s="316"/>
      <c r="HE118" s="316"/>
      <c r="HF118" s="316"/>
      <c r="HG118" s="316"/>
      <c r="HH118" s="316"/>
      <c r="HI118" s="316"/>
      <c r="HJ118" s="316"/>
      <c r="HK118" s="316"/>
      <c r="HL118" s="316"/>
      <c r="HM118" s="316"/>
      <c r="HN118" s="316"/>
      <c r="HO118" s="316"/>
      <c r="HP118" s="316"/>
      <c r="HQ118" s="316"/>
      <c r="HR118" s="316"/>
      <c r="HS118" s="316"/>
      <c r="HT118" s="316"/>
      <c r="HU118" s="316"/>
      <c r="HV118" s="316"/>
      <c r="HW118" s="316"/>
      <c r="HX118" s="316"/>
      <c r="HY118" s="316"/>
      <c r="HZ118" s="316"/>
      <c r="IA118" s="316"/>
      <c r="IB118" s="316"/>
      <c r="IC118" s="316"/>
      <c r="ID118" s="316"/>
      <c r="IE118" s="316"/>
      <c r="IF118" s="316"/>
      <c r="IG118" s="316"/>
      <c r="IH118" s="316"/>
      <c r="II118" s="316"/>
      <c r="IJ118" s="316"/>
      <c r="IK118" s="316"/>
      <c r="IL118" s="316"/>
      <c r="IM118" s="316"/>
      <c r="IN118" s="316"/>
      <c r="IO118" s="316"/>
      <c r="IP118" s="316"/>
      <c r="IQ118" s="316"/>
      <c r="IR118" s="316"/>
      <c r="IS118" s="316"/>
      <c r="IT118" s="316"/>
      <c r="IU118" s="316"/>
      <c r="IV118" s="316"/>
      <c r="IW118" s="316"/>
      <c r="IX118" s="316"/>
      <c r="IY118" s="316"/>
      <c r="IZ118" s="316"/>
      <c r="JA118" s="316"/>
      <c r="JB118" s="316"/>
      <c r="JC118" s="316"/>
      <c r="JD118" s="316"/>
      <c r="JE118" s="316"/>
      <c r="JF118" s="316"/>
      <c r="JG118" s="316"/>
      <c r="JH118" s="316"/>
      <c r="JI118" s="316"/>
      <c r="JJ118" s="316"/>
      <c r="JK118" s="316"/>
      <c r="JL118" s="316"/>
      <c r="JM118" s="316"/>
      <c r="JN118" s="316"/>
      <c r="JO118" s="316"/>
      <c r="JP118" s="316"/>
      <c r="JQ118" s="316"/>
      <c r="JR118" s="316"/>
      <c r="JS118" s="316"/>
      <c r="JT118" s="316"/>
      <c r="JU118" s="316"/>
      <c r="JV118" s="316"/>
      <c r="JW118" s="316"/>
      <c r="JX118" s="316"/>
      <c r="JY118" s="316"/>
      <c r="JZ118" s="316"/>
      <c r="KA118" s="316"/>
      <c r="KB118" s="316"/>
      <c r="KC118" s="316"/>
      <c r="KD118" s="316"/>
      <c r="KE118" s="316"/>
      <c r="KF118" s="316"/>
      <c r="KG118" s="316"/>
      <c r="KH118" s="316"/>
      <c r="KI118" s="316"/>
      <c r="KJ118" s="316"/>
      <c r="KK118" s="316"/>
      <c r="KL118" s="316"/>
      <c r="KM118" s="316"/>
      <c r="KN118" s="316"/>
      <c r="KO118" s="316"/>
      <c r="KP118" s="316"/>
      <c r="KQ118" s="316"/>
      <c r="KR118" s="316"/>
      <c r="KS118" s="316"/>
      <c r="KT118" s="316"/>
      <c r="KU118" s="316"/>
      <c r="KV118" s="316"/>
      <c r="KW118" s="316"/>
      <c r="KX118" s="316"/>
      <c r="KY118" s="316"/>
      <c r="KZ118" s="316"/>
      <c r="LA118" s="316"/>
      <c r="LB118" s="316"/>
      <c r="LC118" s="316"/>
      <c r="LD118" s="316"/>
      <c r="LE118" s="316"/>
      <c r="LF118" s="316"/>
      <c r="LG118" s="316"/>
      <c r="LH118" s="316"/>
      <c r="LI118" s="316"/>
      <c r="LJ118" s="316"/>
      <c r="LK118" s="316"/>
      <c r="LL118" s="316"/>
      <c r="LM118" s="316"/>
      <c r="LN118" s="316"/>
      <c r="LO118" s="316"/>
      <c r="LP118" s="316"/>
      <c r="LQ118" s="316"/>
      <c r="LR118" s="316"/>
      <c r="LS118" s="316"/>
      <c r="LT118" s="316"/>
      <c r="LU118" s="316"/>
      <c r="LV118" s="316"/>
      <c r="LW118" s="316"/>
      <c r="LX118" s="316"/>
      <c r="LY118" s="316"/>
      <c r="LZ118" s="316"/>
      <c r="MA118" s="316"/>
      <c r="MB118" s="316"/>
      <c r="MC118" s="316"/>
      <c r="MD118" s="316"/>
      <c r="ME118" s="316"/>
      <c r="MF118" s="316"/>
      <c r="MG118" s="316"/>
      <c r="MH118" s="316"/>
      <c r="MI118" s="316"/>
      <c r="MJ118" s="316"/>
      <c r="MK118" s="316"/>
      <c r="ML118" s="316"/>
      <c r="MM118" s="316"/>
      <c r="MN118" s="316"/>
      <c r="MO118" s="316"/>
      <c r="MP118" s="316"/>
      <c r="MQ118" s="316"/>
      <c r="MR118" s="316"/>
      <c r="MS118" s="316"/>
      <c r="MT118" s="316"/>
      <c r="MU118" s="316"/>
      <c r="MV118" s="316"/>
      <c r="MW118" s="316"/>
      <c r="MX118" s="316"/>
      <c r="MY118" s="316"/>
      <c r="MZ118" s="316"/>
      <c r="NA118" s="316"/>
      <c r="NB118" s="316"/>
      <c r="NC118" s="316"/>
      <c r="ND118" s="316"/>
      <c r="NE118" s="316"/>
      <c r="NF118" s="316"/>
      <c r="NG118" s="316"/>
      <c r="NH118" s="316"/>
      <c r="NI118" s="316"/>
      <c r="NJ118" s="316"/>
      <c r="NK118" s="316"/>
      <c r="NL118" s="316"/>
      <c r="NM118" s="316"/>
      <c r="NN118" s="316"/>
      <c r="NO118" s="316"/>
      <c r="NP118" s="316"/>
      <c r="NQ118" s="316"/>
      <c r="NR118" s="316"/>
      <c r="NS118" s="316"/>
      <c r="NT118" s="316"/>
      <c r="NU118" s="316"/>
      <c r="NV118" s="316"/>
      <c r="NW118" s="316"/>
      <c r="NX118" s="316"/>
      <c r="NY118" s="316"/>
      <c r="NZ118" s="316"/>
      <c r="OA118" s="316"/>
      <c r="OB118" s="316"/>
      <c r="OC118" s="316"/>
      <c r="OD118" s="316"/>
      <c r="OE118" s="316"/>
      <c r="OF118" s="316"/>
      <c r="OG118" s="316"/>
      <c r="OH118" s="316"/>
      <c r="OI118" s="316"/>
      <c r="OJ118" s="316"/>
      <c r="OK118" s="316"/>
      <c r="OL118" s="316"/>
      <c r="OM118" s="316"/>
      <c r="ON118" s="316"/>
      <c r="OO118" s="316"/>
      <c r="OP118" s="316"/>
      <c r="OQ118" s="316"/>
      <c r="OR118" s="316"/>
      <c r="OS118" s="316"/>
      <c r="OT118" s="316"/>
      <c r="OU118" s="316"/>
      <c r="OV118" s="316"/>
      <c r="OW118" s="316"/>
      <c r="OX118" s="316"/>
      <c r="OY118" s="316"/>
      <c r="OZ118" s="316"/>
      <c r="PA118" s="316"/>
      <c r="PB118" s="316"/>
      <c r="PC118" s="316"/>
      <c r="PD118" s="316"/>
      <c r="PE118" s="316"/>
      <c r="PF118" s="316"/>
      <c r="PG118" s="316"/>
      <c r="PH118" s="316"/>
      <c r="PI118" s="316"/>
      <c r="PJ118" s="316"/>
      <c r="PK118" s="316"/>
      <c r="PL118" s="316"/>
      <c r="PM118" s="316"/>
      <c r="PN118" s="316"/>
      <c r="PO118" s="316"/>
      <c r="PP118" s="316"/>
      <c r="PQ118" s="316"/>
      <c r="PR118" s="316"/>
      <c r="PS118" s="316"/>
      <c r="PT118" s="316"/>
      <c r="PU118" s="316"/>
      <c r="PV118" s="316"/>
      <c r="PW118" s="316"/>
      <c r="PX118" s="316"/>
      <c r="PY118" s="316"/>
      <c r="PZ118" s="316"/>
      <c r="QA118" s="316"/>
      <c r="QB118" s="316"/>
      <c r="QC118" s="316"/>
      <c r="QD118" s="316"/>
      <c r="QE118" s="316"/>
      <c r="QF118" s="316"/>
      <c r="QG118" s="316"/>
      <c r="QH118" s="316"/>
      <c r="QI118" s="316"/>
      <c r="QJ118" s="316"/>
      <c r="QK118" s="316"/>
      <c r="QL118" s="316"/>
      <c r="QM118" s="316"/>
      <c r="QN118" s="316"/>
      <c r="QO118" s="316"/>
      <c r="QP118" s="316"/>
      <c r="QQ118" s="316"/>
      <c r="QR118" s="316"/>
      <c r="QS118" s="316"/>
      <c r="QT118" s="316"/>
      <c r="QU118" s="316"/>
      <c r="QV118" s="316"/>
      <c r="QW118" s="316"/>
      <c r="QX118" s="316"/>
      <c r="QY118" s="316"/>
      <c r="QZ118" s="316"/>
      <c r="RA118" s="316"/>
      <c r="RB118" s="316"/>
      <c r="RC118" s="316"/>
      <c r="RD118" s="316"/>
      <c r="RE118" s="316"/>
      <c r="RF118" s="316"/>
      <c r="RG118" s="316"/>
      <c r="RH118" s="316"/>
      <c r="RI118" s="316"/>
      <c r="RJ118" s="316"/>
      <c r="RK118" s="316"/>
      <c r="RL118" s="316"/>
      <c r="RM118" s="316"/>
      <c r="RN118" s="316"/>
      <c r="RO118" s="316"/>
      <c r="RP118" s="316"/>
      <c r="RQ118" s="316"/>
      <c r="RR118" s="316"/>
      <c r="RS118" s="316"/>
      <c r="RT118" s="316"/>
      <c r="RU118" s="316"/>
      <c r="RV118" s="316"/>
      <c r="RW118" s="316"/>
      <c r="RX118" s="316"/>
      <c r="RY118" s="316"/>
      <c r="RZ118" s="316"/>
      <c r="SA118" s="316"/>
      <c r="SB118" s="316"/>
      <c r="SC118" s="316"/>
      <c r="SD118" s="316"/>
      <c r="SE118" s="316"/>
      <c r="SF118" s="316"/>
      <c r="SG118" s="316"/>
      <c r="SH118" s="316"/>
      <c r="SI118" s="316"/>
      <c r="SJ118" s="316"/>
      <c r="SK118" s="316"/>
      <c r="SL118" s="316"/>
      <c r="SM118" s="316"/>
      <c r="SN118" s="316"/>
      <c r="SO118" s="316"/>
      <c r="SP118" s="316"/>
      <c r="SQ118" s="316"/>
      <c r="SR118" s="316"/>
      <c r="SS118" s="316"/>
      <c r="ST118" s="316"/>
      <c r="SU118" s="316"/>
      <c r="SV118" s="316"/>
      <c r="SW118" s="316"/>
      <c r="SX118" s="316"/>
      <c r="SY118" s="316"/>
      <c r="SZ118" s="316"/>
      <c r="TA118" s="316"/>
      <c r="TB118" s="316"/>
      <c r="TC118" s="316"/>
      <c r="TD118" s="316"/>
      <c r="TE118" s="316"/>
      <c r="TF118" s="316"/>
      <c r="TG118" s="316"/>
      <c r="TH118" s="316"/>
      <c r="TI118" s="316"/>
      <c r="TJ118" s="316"/>
      <c r="TK118" s="316"/>
      <c r="TL118" s="316"/>
      <c r="TM118" s="316"/>
      <c r="TN118" s="316"/>
      <c r="TO118" s="316"/>
      <c r="TP118" s="316"/>
      <c r="TQ118" s="316"/>
      <c r="TR118" s="316"/>
      <c r="TS118" s="316"/>
      <c r="TT118" s="316"/>
      <c r="TU118" s="316"/>
      <c r="TV118" s="316"/>
      <c r="TW118" s="316"/>
      <c r="TX118" s="316"/>
      <c r="TY118" s="316"/>
      <c r="TZ118" s="316"/>
      <c r="UA118" s="316"/>
      <c r="UB118" s="316"/>
      <c r="UC118" s="316"/>
      <c r="UD118" s="316"/>
      <c r="UE118" s="316"/>
      <c r="UF118" s="316"/>
      <c r="UG118" s="316"/>
      <c r="UH118" s="316"/>
      <c r="UI118" s="316"/>
      <c r="UJ118" s="316"/>
      <c r="UK118" s="316"/>
      <c r="UL118" s="316"/>
      <c r="UM118" s="316"/>
      <c r="UN118" s="316"/>
      <c r="UO118" s="316"/>
      <c r="UP118" s="316"/>
      <c r="UQ118" s="316"/>
      <c r="UR118" s="316"/>
      <c r="US118" s="316"/>
      <c r="UT118" s="316"/>
      <c r="UU118" s="316"/>
      <c r="UV118" s="316"/>
      <c r="UW118" s="316"/>
      <c r="UX118" s="316"/>
      <c r="UY118" s="316"/>
      <c r="UZ118" s="316"/>
      <c r="VA118" s="316"/>
      <c r="VB118" s="316"/>
      <c r="VC118" s="316"/>
      <c r="VD118" s="316"/>
      <c r="VE118" s="316"/>
      <c r="VF118" s="316"/>
      <c r="VG118" s="316"/>
      <c r="VH118" s="316"/>
      <c r="VI118" s="316"/>
      <c r="VJ118" s="316"/>
      <c r="VK118" s="316"/>
      <c r="VL118" s="316"/>
      <c r="VM118" s="316"/>
      <c r="VN118" s="316"/>
      <c r="VO118" s="316"/>
      <c r="VP118" s="316"/>
      <c r="VQ118" s="316"/>
      <c r="VR118" s="316"/>
      <c r="VS118" s="316"/>
      <c r="VT118" s="316"/>
      <c r="VU118" s="316"/>
      <c r="VV118" s="316"/>
      <c r="VW118" s="316"/>
      <c r="VX118" s="316"/>
      <c r="VY118" s="316"/>
      <c r="VZ118" s="316"/>
      <c r="WA118" s="316"/>
      <c r="WB118" s="316"/>
      <c r="WC118" s="316"/>
      <c r="WD118" s="316"/>
      <c r="WE118" s="316"/>
      <c r="WF118" s="316"/>
      <c r="WG118" s="316"/>
      <c r="WH118" s="316"/>
      <c r="WI118" s="316"/>
      <c r="WJ118" s="316"/>
      <c r="WK118" s="316"/>
      <c r="WL118" s="316"/>
      <c r="WM118" s="316"/>
      <c r="WN118" s="316"/>
      <c r="WO118" s="316"/>
      <c r="WP118" s="316"/>
      <c r="WQ118" s="316"/>
      <c r="WR118" s="316"/>
      <c r="WS118" s="316"/>
      <c r="WT118" s="316"/>
      <c r="WU118" s="316"/>
      <c r="WV118" s="316"/>
      <c r="WW118" s="316"/>
      <c r="WX118" s="316"/>
      <c r="WY118" s="316"/>
      <c r="WZ118" s="316"/>
      <c r="XA118" s="316"/>
      <c r="XB118" s="316"/>
      <c r="XC118" s="316"/>
      <c r="XD118" s="316"/>
      <c r="XE118" s="316"/>
      <c r="XF118" s="316"/>
      <c r="XG118" s="316"/>
      <c r="XH118" s="316"/>
      <c r="XI118" s="316"/>
      <c r="XJ118" s="316"/>
      <c r="XK118" s="316"/>
      <c r="XL118" s="316"/>
      <c r="XM118" s="316"/>
      <c r="XN118" s="316"/>
      <c r="XO118" s="316"/>
      <c r="XP118" s="316"/>
      <c r="XQ118" s="316"/>
      <c r="XR118" s="316"/>
      <c r="XS118" s="316"/>
      <c r="XT118" s="316"/>
      <c r="XU118" s="316"/>
      <c r="XV118" s="316"/>
      <c r="XW118" s="316"/>
      <c r="XX118" s="316"/>
      <c r="XY118" s="316"/>
      <c r="XZ118" s="316"/>
      <c r="YA118" s="316"/>
      <c r="YB118" s="316"/>
      <c r="YC118" s="316"/>
      <c r="YD118" s="316"/>
      <c r="YE118" s="316"/>
      <c r="YF118" s="316"/>
      <c r="YG118" s="316"/>
      <c r="YH118" s="316"/>
      <c r="YI118" s="316"/>
      <c r="YJ118" s="316"/>
      <c r="YK118" s="316"/>
      <c r="YL118" s="316"/>
      <c r="YM118" s="316"/>
      <c r="YN118" s="316"/>
      <c r="YO118" s="316"/>
      <c r="YP118" s="316"/>
      <c r="YQ118" s="316"/>
      <c r="YR118" s="316"/>
      <c r="YS118" s="316"/>
      <c r="YT118" s="316"/>
      <c r="YU118" s="316"/>
      <c r="YV118" s="316"/>
      <c r="YW118" s="316"/>
      <c r="YX118" s="316"/>
      <c r="YY118" s="316"/>
      <c r="YZ118" s="316"/>
      <c r="ZA118" s="316"/>
      <c r="ZB118" s="316"/>
      <c r="ZC118" s="316"/>
      <c r="ZD118" s="316"/>
      <c r="ZE118" s="316"/>
      <c r="ZF118" s="316"/>
      <c r="ZG118" s="316"/>
      <c r="ZH118" s="316"/>
      <c r="ZI118" s="316"/>
      <c r="ZJ118" s="316"/>
      <c r="ZK118" s="316"/>
      <c r="ZL118" s="316"/>
      <c r="ZM118" s="316"/>
      <c r="ZN118" s="316"/>
      <c r="ZO118" s="316"/>
      <c r="ZP118" s="316"/>
      <c r="ZQ118" s="316"/>
      <c r="ZR118" s="316"/>
      <c r="ZS118" s="316"/>
      <c r="ZT118" s="316"/>
      <c r="ZU118" s="316"/>
      <c r="ZV118" s="316"/>
      <c r="ZW118" s="316"/>
      <c r="ZX118" s="316"/>
      <c r="ZY118" s="316"/>
      <c r="ZZ118" s="316"/>
      <c r="AAA118" s="316"/>
      <c r="AAB118" s="316"/>
      <c r="AAC118" s="316"/>
      <c r="AAD118" s="316"/>
      <c r="AAE118" s="316"/>
      <c r="AAF118" s="316"/>
      <c r="AAG118" s="316"/>
      <c r="AAH118" s="316"/>
      <c r="AAI118" s="316"/>
      <c r="AAJ118" s="316"/>
      <c r="AAK118" s="316"/>
      <c r="AAL118" s="316"/>
      <c r="AAM118" s="316"/>
      <c r="AAN118" s="316"/>
      <c r="AAO118" s="316"/>
      <c r="AAP118" s="316"/>
      <c r="AAQ118" s="316"/>
      <c r="AAR118" s="316"/>
      <c r="AAS118" s="316"/>
      <c r="AAT118" s="316"/>
      <c r="AAU118" s="316"/>
      <c r="AAV118" s="316"/>
      <c r="AAW118" s="316"/>
      <c r="AAX118" s="316"/>
      <c r="AAY118" s="316"/>
      <c r="AAZ118" s="316"/>
      <c r="ABA118" s="316"/>
      <c r="ABB118" s="316"/>
      <c r="ABC118" s="316"/>
      <c r="ABD118" s="316"/>
      <c r="ABE118" s="316"/>
      <c r="ABF118" s="316"/>
      <c r="ABG118" s="316"/>
      <c r="ABH118" s="316"/>
      <c r="ABI118" s="316"/>
      <c r="ABJ118" s="316"/>
      <c r="ABK118" s="316"/>
      <c r="ABL118" s="316"/>
      <c r="ABM118" s="316"/>
      <c r="ABN118" s="316"/>
      <c r="ABO118" s="316"/>
      <c r="ABP118" s="316"/>
      <c r="ABQ118" s="316"/>
      <c r="ABR118" s="316"/>
      <c r="ABS118" s="316"/>
      <c r="ABT118" s="316"/>
      <c r="ABU118" s="316"/>
      <c r="ABV118" s="316"/>
      <c r="ABW118" s="316"/>
      <c r="ABX118" s="316"/>
      <c r="ABY118" s="316"/>
      <c r="ABZ118" s="316"/>
      <c r="ACA118" s="316"/>
      <c r="ACB118" s="316"/>
      <c r="ACC118" s="316"/>
      <c r="ACD118" s="316"/>
      <c r="ACE118" s="316"/>
      <c r="ACF118" s="316"/>
      <c r="ACG118" s="316"/>
      <c r="ACH118" s="316"/>
      <c r="ACI118" s="316"/>
      <c r="ACJ118" s="316"/>
      <c r="ACK118" s="316"/>
      <c r="ACL118" s="316"/>
      <c r="ACM118" s="316"/>
      <c r="ACN118" s="316"/>
      <c r="ACO118" s="316"/>
      <c r="ACP118" s="316"/>
      <c r="ACQ118" s="316"/>
      <c r="ACR118" s="316"/>
      <c r="ACS118" s="316"/>
      <c r="ACT118" s="316"/>
      <c r="ACU118" s="316"/>
      <c r="ACV118" s="316"/>
      <c r="ACW118" s="316"/>
      <c r="ACX118" s="316"/>
      <c r="ACY118" s="316"/>
      <c r="ACZ118" s="316"/>
      <c r="ADA118" s="316"/>
      <c r="ADB118" s="316"/>
      <c r="ADC118" s="316"/>
      <c r="ADD118" s="316"/>
      <c r="ADE118" s="316"/>
      <c r="ADF118" s="316"/>
      <c r="ADG118" s="316"/>
      <c r="ADH118" s="316"/>
      <c r="ADI118" s="316"/>
      <c r="ADJ118" s="316"/>
      <c r="ADK118" s="316"/>
      <c r="ADL118" s="316"/>
      <c r="ADM118" s="316"/>
      <c r="ADN118" s="316"/>
      <c r="ADO118" s="316"/>
      <c r="ADP118" s="316"/>
      <c r="ADQ118" s="316"/>
      <c r="ADR118" s="316"/>
      <c r="ADS118" s="316"/>
      <c r="ADT118" s="316"/>
      <c r="ADU118" s="316"/>
      <c r="ADV118" s="316"/>
      <c r="ADW118" s="316"/>
      <c r="ADX118" s="316"/>
      <c r="ADY118" s="316"/>
      <c r="ADZ118" s="316"/>
      <c r="AEA118" s="316"/>
      <c r="AEB118" s="316"/>
      <c r="AEC118" s="316"/>
      <c r="AED118" s="316"/>
      <c r="AEE118" s="316"/>
      <c r="AEF118" s="316"/>
      <c r="AEG118" s="316"/>
      <c r="AEH118" s="316"/>
      <c r="AEI118" s="316"/>
      <c r="AEJ118" s="316"/>
      <c r="AEK118" s="316"/>
      <c r="AEL118" s="316"/>
      <c r="AEM118" s="316"/>
      <c r="AEN118" s="316"/>
      <c r="AEO118" s="316"/>
      <c r="AEP118" s="316"/>
      <c r="AEQ118" s="316"/>
      <c r="AER118" s="316"/>
      <c r="AES118" s="316"/>
      <c r="AET118" s="316"/>
      <c r="AEU118" s="316"/>
      <c r="AEV118" s="316"/>
      <c r="AEW118" s="316"/>
      <c r="AEX118" s="316"/>
      <c r="AEY118" s="316"/>
      <c r="AEZ118" s="316"/>
      <c r="AFA118" s="316"/>
      <c r="AFB118" s="316"/>
      <c r="AFC118" s="316"/>
      <c r="AFD118" s="316"/>
      <c r="AFE118" s="316"/>
      <c r="AFF118" s="316"/>
      <c r="AFG118" s="316"/>
      <c r="AFH118" s="316"/>
      <c r="AFI118" s="316"/>
      <c r="AFJ118" s="316"/>
      <c r="AFK118" s="316"/>
      <c r="AFL118" s="316"/>
      <c r="AFM118" s="316"/>
      <c r="AFN118" s="316"/>
      <c r="AFO118" s="316"/>
      <c r="AFP118" s="316"/>
      <c r="AFQ118" s="316"/>
      <c r="AFR118" s="316"/>
      <c r="AFS118" s="316"/>
      <c r="AFT118" s="316"/>
      <c r="AFU118" s="316"/>
      <c r="AFV118" s="316"/>
      <c r="AFW118" s="316"/>
      <c r="AFX118" s="316"/>
      <c r="AFY118" s="316"/>
      <c r="AFZ118" s="316"/>
      <c r="AGA118" s="316"/>
      <c r="AGB118" s="316"/>
      <c r="AGC118" s="316"/>
      <c r="AGD118" s="316"/>
      <c r="AGE118" s="316"/>
      <c r="AGF118" s="316"/>
      <c r="AGG118" s="316"/>
      <c r="AGH118" s="316"/>
      <c r="AGI118" s="316"/>
      <c r="AGJ118" s="316"/>
      <c r="AGK118" s="316"/>
      <c r="AGL118" s="316"/>
      <c r="AGM118" s="316"/>
      <c r="AGN118" s="316"/>
      <c r="AGO118" s="316"/>
      <c r="AGP118" s="316"/>
      <c r="AGQ118" s="316"/>
      <c r="AGR118" s="316"/>
      <c r="AGS118" s="316"/>
      <c r="AGT118" s="316"/>
      <c r="AGU118" s="316"/>
      <c r="AGV118" s="316"/>
      <c r="AGW118" s="316"/>
      <c r="AGX118" s="316"/>
      <c r="AGY118" s="316"/>
      <c r="AGZ118" s="316"/>
      <c r="AHA118" s="316"/>
      <c r="AHB118" s="316"/>
      <c r="AHC118" s="316"/>
      <c r="AHD118" s="316"/>
      <c r="AHE118" s="316"/>
      <c r="AHF118" s="316"/>
      <c r="AHG118" s="316"/>
      <c r="AHH118" s="316"/>
      <c r="AHI118" s="316"/>
      <c r="AHJ118" s="316"/>
      <c r="AHK118" s="316"/>
      <c r="AHL118" s="316"/>
      <c r="AHM118" s="316"/>
      <c r="AHN118" s="316"/>
      <c r="AHO118" s="316"/>
      <c r="AHP118" s="316"/>
      <c r="AHQ118" s="316"/>
      <c r="AHR118" s="316"/>
      <c r="AHS118" s="316"/>
      <c r="AHT118" s="316"/>
      <c r="AHU118" s="316"/>
      <c r="AHV118" s="316"/>
      <c r="AHW118" s="316"/>
      <c r="AHX118" s="316"/>
      <c r="AHY118" s="316"/>
      <c r="AHZ118" s="316"/>
      <c r="AIA118" s="316"/>
      <c r="AIB118" s="316"/>
      <c r="AIC118" s="316"/>
      <c r="AID118" s="316"/>
      <c r="AIE118" s="316"/>
      <c r="AIF118" s="316"/>
      <c r="AIG118" s="316"/>
      <c r="AIH118" s="316"/>
      <c r="AII118" s="316"/>
      <c r="AIJ118" s="316"/>
      <c r="AIK118" s="316"/>
      <c r="AIL118" s="316"/>
      <c r="AIM118" s="316"/>
      <c r="AIN118" s="316"/>
      <c r="AIO118" s="316"/>
      <c r="AIP118" s="316"/>
      <c r="AIQ118" s="316"/>
      <c r="AIR118" s="316"/>
      <c r="AIS118" s="316"/>
      <c r="AIT118" s="316"/>
      <c r="AIU118" s="316"/>
      <c r="AIV118" s="316"/>
      <c r="AIW118" s="316"/>
      <c r="AIX118" s="316"/>
      <c r="AIY118" s="316"/>
      <c r="AIZ118" s="316"/>
      <c r="AJA118" s="316"/>
      <c r="AJB118" s="316"/>
      <c r="AJC118" s="316"/>
      <c r="AJD118" s="316"/>
      <c r="AJE118" s="316"/>
      <c r="AJF118" s="316"/>
      <c r="AJG118" s="316"/>
      <c r="AJH118" s="316"/>
      <c r="AJI118" s="316"/>
      <c r="AJJ118" s="316"/>
      <c r="AJK118" s="316"/>
      <c r="AJL118" s="316"/>
      <c r="AJM118" s="316"/>
      <c r="AJN118" s="316"/>
      <c r="AJO118" s="316"/>
      <c r="AJP118" s="316"/>
      <c r="AJQ118" s="316"/>
      <c r="AJR118" s="316"/>
      <c r="AJS118" s="316"/>
      <c r="AJT118" s="316"/>
      <c r="AJU118" s="316"/>
      <c r="AJV118" s="316"/>
      <c r="AJW118" s="316"/>
      <c r="AJX118" s="316"/>
      <c r="AJY118" s="316"/>
      <c r="AJZ118" s="316"/>
      <c r="AKA118" s="316"/>
      <c r="AKB118" s="316"/>
      <c r="AKC118" s="316"/>
      <c r="AKD118" s="316"/>
      <c r="AKE118" s="316"/>
      <c r="AKF118" s="316"/>
      <c r="AKG118" s="316"/>
      <c r="AKH118" s="316"/>
      <c r="AKI118" s="316"/>
      <c r="AKJ118" s="316"/>
      <c r="AKK118" s="316"/>
      <c r="AKL118" s="316"/>
      <c r="AKM118" s="316"/>
      <c r="AKN118" s="316"/>
      <c r="AKO118" s="316"/>
      <c r="AKP118" s="316"/>
      <c r="AKQ118" s="316"/>
      <c r="AKR118" s="316"/>
      <c r="AKS118" s="316"/>
      <c r="AKT118" s="316"/>
      <c r="AKU118" s="316"/>
      <c r="AKV118" s="316"/>
      <c r="AKW118" s="316"/>
      <c r="AKX118" s="316"/>
      <c r="AKY118" s="316"/>
      <c r="AKZ118" s="316"/>
      <c r="ALA118" s="316"/>
      <c r="ALB118" s="316"/>
      <c r="ALC118" s="316"/>
      <c r="ALD118" s="316"/>
      <c r="ALE118" s="316"/>
      <c r="ALF118" s="316"/>
      <c r="ALG118" s="316"/>
      <c r="ALH118" s="316"/>
      <c r="ALI118" s="316"/>
      <c r="ALJ118" s="316"/>
      <c r="ALK118" s="316"/>
      <c r="ALL118" s="316"/>
      <c r="ALM118" s="316"/>
      <c r="ALN118" s="316"/>
      <c r="ALO118" s="316"/>
      <c r="ALP118" s="316"/>
      <c r="ALQ118" s="316"/>
      <c r="ALR118" s="316"/>
      <c r="ALS118" s="316"/>
      <c r="ALT118" s="316"/>
      <c r="ALU118" s="316"/>
      <c r="ALV118" s="316"/>
      <c r="ALW118" s="316"/>
      <c r="ALX118" s="316"/>
      <c r="ALY118" s="316"/>
      <c r="ALZ118" s="316"/>
      <c r="AMA118" s="316"/>
      <c r="AMB118" s="316"/>
      <c r="AMC118" s="316"/>
      <c r="AMD118" s="316"/>
      <c r="AME118" s="316"/>
      <c r="AMF118" s="316"/>
      <c r="AMG118" s="316"/>
      <c r="AMH118" s="316"/>
      <c r="AMI118" s="316"/>
      <c r="AMJ118" s="316"/>
      <c r="AMK118" s="316"/>
      <c r="AML118" s="316"/>
      <c r="AMM118" s="316"/>
      <c r="AMN118" s="316"/>
      <c r="AMO118" s="316"/>
      <c r="AMP118" s="316"/>
      <c r="AMQ118" s="316"/>
      <c r="AMR118" s="316"/>
      <c r="AMS118" s="316"/>
      <c r="AMT118" s="316"/>
      <c r="AMU118" s="316"/>
      <c r="AMV118" s="316"/>
      <c r="AMW118" s="316"/>
      <c r="AMX118" s="316"/>
      <c r="AMY118" s="316"/>
      <c r="AMZ118" s="316"/>
      <c r="ANA118" s="316"/>
      <c r="ANB118" s="316"/>
      <c r="ANC118" s="316"/>
      <c r="AND118" s="316"/>
      <c r="ANE118" s="316"/>
      <c r="ANF118" s="316"/>
      <c r="ANG118" s="316"/>
      <c r="ANH118" s="316"/>
      <c r="ANI118" s="316"/>
      <c r="ANJ118" s="316"/>
      <c r="ANK118" s="316"/>
      <c r="ANL118" s="316"/>
      <c r="ANM118" s="316"/>
      <c r="ANN118" s="316"/>
      <c r="ANO118" s="316"/>
      <c r="ANP118" s="316"/>
      <c r="ANQ118" s="316"/>
      <c r="ANR118" s="316"/>
      <c r="ANS118" s="316"/>
      <c r="ANT118" s="316"/>
      <c r="ANU118" s="316"/>
      <c r="ANV118" s="316"/>
      <c r="ANW118" s="316"/>
      <c r="ANX118" s="316"/>
      <c r="ANY118" s="316"/>
      <c r="ANZ118" s="316"/>
      <c r="AOA118" s="316"/>
      <c r="AOB118" s="316"/>
      <c r="AOC118" s="316"/>
      <c r="AOD118" s="316"/>
      <c r="AOE118" s="316"/>
      <c r="AOF118" s="316"/>
      <c r="AOG118" s="316"/>
      <c r="AOH118" s="316"/>
      <c r="AOI118" s="316"/>
      <c r="AOJ118" s="316"/>
      <c r="AOK118" s="316"/>
      <c r="AOL118" s="316"/>
      <c r="AOM118" s="316"/>
      <c r="AON118" s="316"/>
      <c r="AOO118" s="316"/>
      <c r="AOP118" s="316"/>
      <c r="AOQ118" s="316"/>
      <c r="AOR118" s="316"/>
      <c r="AOS118" s="316"/>
      <c r="AOT118" s="316"/>
      <c r="AOU118" s="316"/>
      <c r="AOV118" s="316"/>
      <c r="AOW118" s="316"/>
      <c r="AOX118" s="316"/>
      <c r="AOY118" s="316"/>
      <c r="AOZ118" s="316"/>
      <c r="APA118" s="316"/>
      <c r="APB118" s="316"/>
      <c r="APC118" s="316"/>
      <c r="APD118" s="316"/>
      <c r="APE118" s="316"/>
      <c r="APF118" s="316"/>
      <c r="APG118" s="316"/>
      <c r="APH118" s="316"/>
      <c r="API118" s="316"/>
      <c r="APJ118" s="316"/>
      <c r="APK118" s="316"/>
      <c r="APL118" s="316"/>
      <c r="APM118" s="316"/>
      <c r="APN118" s="316"/>
      <c r="APO118" s="316"/>
      <c r="APP118" s="316"/>
      <c r="APQ118" s="316"/>
      <c r="APR118" s="316"/>
      <c r="APS118" s="316"/>
      <c r="APT118" s="316"/>
      <c r="APU118" s="316"/>
      <c r="APV118" s="316"/>
      <c r="APW118" s="316"/>
      <c r="APX118" s="316"/>
      <c r="APY118" s="316"/>
      <c r="APZ118" s="316"/>
      <c r="AQA118" s="316"/>
      <c r="AQB118" s="316"/>
      <c r="AQC118" s="316"/>
      <c r="AQD118" s="316"/>
      <c r="AQE118" s="316"/>
      <c r="AQF118" s="316"/>
      <c r="AQG118" s="316"/>
      <c r="AQH118" s="316"/>
      <c r="AQI118" s="316"/>
      <c r="AQJ118" s="316"/>
      <c r="AQK118" s="316"/>
      <c r="AQL118" s="316"/>
      <c r="AQM118" s="316"/>
      <c r="AQN118" s="316"/>
      <c r="AQO118" s="316"/>
      <c r="AQP118" s="316"/>
      <c r="AQQ118" s="316"/>
      <c r="AQR118" s="316"/>
      <c r="AQS118" s="316"/>
      <c r="AQT118" s="316"/>
      <c r="AQU118" s="316"/>
      <c r="AQV118" s="316"/>
      <c r="AQW118" s="316"/>
      <c r="AQX118" s="316"/>
      <c r="AQY118" s="316"/>
      <c r="AQZ118" s="316"/>
      <c r="ARA118" s="316"/>
      <c r="ARB118" s="316"/>
      <c r="ARC118" s="316"/>
      <c r="ARD118" s="316"/>
      <c r="ARE118" s="316"/>
      <c r="ARF118" s="316"/>
      <c r="ARG118" s="316"/>
      <c r="ARH118" s="316"/>
      <c r="ARI118" s="316"/>
      <c r="ARJ118" s="316"/>
      <c r="ARK118" s="316"/>
      <c r="ARL118" s="316"/>
      <c r="ARM118" s="316"/>
      <c r="ARN118" s="316"/>
      <c r="ARO118" s="316"/>
      <c r="ARP118" s="316"/>
      <c r="ARQ118" s="316"/>
      <c r="ARR118" s="316"/>
      <c r="ARS118" s="316"/>
      <c r="ART118" s="316"/>
      <c r="ARU118" s="316"/>
      <c r="ARV118" s="316"/>
      <c r="ARW118" s="316"/>
      <c r="ARX118" s="316"/>
      <c r="ARY118" s="316"/>
      <c r="ARZ118" s="316"/>
      <c r="ASA118" s="316"/>
      <c r="ASB118" s="316"/>
      <c r="ASC118" s="316"/>
      <c r="ASD118" s="316"/>
      <c r="ASE118" s="316"/>
      <c r="ASF118" s="316"/>
      <c r="ASG118" s="316"/>
      <c r="ASH118" s="316"/>
      <c r="ASI118" s="316"/>
      <c r="ASJ118" s="316"/>
      <c r="ASK118" s="316"/>
      <c r="ASL118" s="316"/>
      <c r="ASM118" s="316"/>
      <c r="ASN118" s="316"/>
      <c r="ASO118" s="316"/>
      <c r="ASP118" s="316"/>
      <c r="ASQ118" s="316"/>
      <c r="ASR118" s="316"/>
      <c r="ASS118" s="316"/>
      <c r="AST118" s="316"/>
      <c r="ASU118" s="316"/>
      <c r="ASV118" s="316"/>
      <c r="ASW118" s="316"/>
      <c r="ASX118" s="316"/>
      <c r="ASY118" s="316"/>
      <c r="ASZ118" s="316"/>
      <c r="ATA118" s="316"/>
      <c r="ATB118" s="316"/>
      <c r="ATC118" s="316"/>
      <c r="ATD118" s="316"/>
      <c r="ATE118" s="316"/>
      <c r="ATF118" s="316"/>
      <c r="ATG118" s="316"/>
      <c r="ATH118" s="316"/>
      <c r="ATI118" s="316"/>
      <c r="ATJ118" s="316"/>
      <c r="ATK118" s="316"/>
      <c r="ATL118" s="316"/>
      <c r="ATM118" s="316"/>
      <c r="ATN118" s="316"/>
      <c r="ATO118" s="316"/>
      <c r="ATP118" s="316"/>
      <c r="ATQ118" s="316"/>
      <c r="ATR118" s="316"/>
      <c r="ATS118" s="316"/>
      <c r="ATT118" s="316"/>
      <c r="ATU118" s="316"/>
      <c r="ATV118" s="316"/>
      <c r="ATW118" s="316"/>
      <c r="ATX118" s="316"/>
      <c r="ATY118" s="316"/>
      <c r="ATZ118" s="316"/>
      <c r="AUA118" s="316"/>
      <c r="AUB118" s="316"/>
      <c r="AUC118" s="316"/>
      <c r="AUD118" s="316"/>
      <c r="AUE118" s="316"/>
      <c r="AUF118" s="316"/>
      <c r="AUG118" s="316"/>
      <c r="AUH118" s="316"/>
      <c r="AUI118" s="316"/>
      <c r="AUJ118" s="316"/>
      <c r="AUK118" s="316"/>
      <c r="AUL118" s="316"/>
      <c r="AUM118" s="316"/>
      <c r="AUN118" s="316"/>
      <c r="AUO118" s="316"/>
      <c r="AUP118" s="316"/>
      <c r="AUQ118" s="316"/>
      <c r="AUR118" s="316"/>
      <c r="AUS118" s="316"/>
      <c r="AUT118" s="316"/>
      <c r="AUU118" s="316"/>
      <c r="AUV118" s="316"/>
      <c r="AUW118" s="316"/>
      <c r="AUX118" s="316"/>
      <c r="AUY118" s="316"/>
      <c r="AUZ118" s="316"/>
      <c r="AVA118" s="316"/>
      <c r="AVB118" s="316"/>
      <c r="AVC118" s="316"/>
      <c r="AVD118" s="316"/>
      <c r="AVE118" s="316"/>
      <c r="AVF118" s="316"/>
      <c r="AVG118" s="316"/>
      <c r="AVH118" s="316"/>
      <c r="AVI118" s="316"/>
      <c r="AVJ118" s="316"/>
      <c r="AVK118" s="316"/>
      <c r="AVL118" s="316"/>
      <c r="AVM118" s="316"/>
      <c r="AVN118" s="316"/>
      <c r="AVO118" s="316"/>
      <c r="AVP118" s="316"/>
      <c r="AVQ118" s="316"/>
      <c r="AVR118" s="316"/>
      <c r="AVS118" s="366"/>
      <c r="AVT118" s="366"/>
      <c r="AVU118" s="316"/>
      <c r="AVV118" s="316"/>
      <c r="AVW118" s="316"/>
      <c r="AVX118" s="366"/>
      <c r="AVY118" s="366"/>
      <c r="AVZ118" s="316"/>
      <c r="AWA118" s="316"/>
      <c r="AWB118" s="316"/>
      <c r="AWC118" s="366"/>
      <c r="AWD118" s="366"/>
      <c r="AWE118" s="316"/>
      <c r="AWF118" s="316"/>
      <c r="AWG118" s="316"/>
      <c r="AWH118" s="366"/>
      <c r="AWI118" s="366"/>
      <c r="AWJ118" s="316"/>
      <c r="AWK118" s="316"/>
      <c r="AWL118" s="316"/>
      <c r="AWM118" s="366"/>
      <c r="AWN118" s="366"/>
      <c r="AWO118" s="316"/>
      <c r="AWP118" s="316"/>
      <c r="AWQ118" s="316"/>
      <c r="AWR118" s="366"/>
      <c r="AWS118" s="366"/>
      <c r="AWT118" s="316"/>
      <c r="AWU118" s="316"/>
      <c r="AWV118" s="316"/>
      <c r="AWW118" s="366"/>
      <c r="AWX118" s="366"/>
      <c r="AWY118" s="316"/>
      <c r="AWZ118" s="316"/>
      <c r="AXA118" s="316"/>
      <c r="AXB118" s="366"/>
      <c r="AXC118" s="366"/>
      <c r="AXD118" s="316"/>
      <c r="AXE118" s="316"/>
      <c r="AXF118" s="316"/>
      <c r="AXG118" s="366"/>
      <c r="AXH118" s="366"/>
      <c r="AXI118" s="316"/>
      <c r="AXJ118" s="316"/>
      <c r="AXK118" s="316"/>
      <c r="AXL118" s="366"/>
      <c r="AXM118" s="366"/>
      <c r="AXN118" s="316"/>
      <c r="AXO118" s="316"/>
      <c r="AXP118" s="316"/>
      <c r="AXQ118" s="366"/>
      <c r="AXR118" s="366"/>
      <c r="AXS118" s="316"/>
      <c r="AXT118" s="316"/>
      <c r="AXU118" s="316"/>
      <c r="AXV118" s="366"/>
      <c r="AXW118" s="366"/>
      <c r="AXX118" s="316"/>
      <c r="AXY118" s="316"/>
      <c r="AXZ118" s="316"/>
      <c r="AYA118" s="366"/>
      <c r="AYB118" s="366"/>
      <c r="AYC118" s="316"/>
      <c r="AYD118" s="316"/>
      <c r="AYE118" s="316"/>
      <c r="AYF118" s="366"/>
      <c r="AYG118" s="366"/>
      <c r="AYH118" s="316"/>
      <c r="AYI118" s="316"/>
      <c r="AYJ118" s="316"/>
      <c r="AYK118" s="366"/>
      <c r="AYL118" s="366"/>
      <c r="AYM118" s="316"/>
      <c r="AYN118" s="316"/>
      <c r="AYO118" s="316"/>
      <c r="AYP118" s="366"/>
      <c r="AYQ118" s="366"/>
      <c r="AYR118" s="316"/>
      <c r="AYS118" s="316"/>
      <c r="AYT118" s="316"/>
      <c r="AYU118" s="366"/>
      <c r="AYV118" s="366"/>
      <c r="AYW118" s="316"/>
      <c r="AYX118" s="316"/>
      <c r="AYY118" s="316"/>
      <c r="AYZ118" s="366"/>
      <c r="AZA118" s="366"/>
      <c r="AZB118" s="316"/>
      <c r="AZC118" s="316"/>
      <c r="AZD118" s="316"/>
      <c r="AZE118" s="366"/>
      <c r="AZF118" s="366"/>
      <c r="AZG118" s="316"/>
      <c r="AZH118" s="316"/>
      <c r="AZI118" s="316"/>
      <c r="AZJ118" s="366"/>
      <c r="AZK118" s="366"/>
      <c r="AZL118" s="316"/>
      <c r="AZM118" s="316"/>
      <c r="AZN118" s="316"/>
      <c r="AZO118" s="366"/>
      <c r="AZP118" s="366"/>
      <c r="AZQ118" s="316"/>
      <c r="AZR118" s="316"/>
      <c r="AZS118" s="316"/>
      <c r="AZT118" s="366"/>
      <c r="AZU118" s="366"/>
      <c r="AZV118" s="316"/>
      <c r="AZW118" s="316"/>
      <c r="AZX118" s="316"/>
      <c r="AZY118" s="366"/>
      <c r="AZZ118" s="366"/>
      <c r="BAA118" s="316"/>
      <c r="BAB118" s="316"/>
      <c r="BAC118" s="316"/>
      <c r="BAD118" s="366"/>
      <c r="BAE118" s="366"/>
      <c r="BAF118" s="316"/>
      <c r="BAG118" s="316"/>
      <c r="BAH118" s="316"/>
      <c r="BAI118" s="366"/>
      <c r="BAJ118" s="366"/>
      <c r="BAK118" s="316"/>
      <c r="BAL118" s="316"/>
      <c r="BAM118" s="316"/>
      <c r="BAN118" s="366"/>
      <c r="BAO118" s="366"/>
      <c r="BAP118" s="316"/>
      <c r="BAQ118" s="316"/>
      <c r="BAR118" s="316"/>
      <c r="BAS118" s="366"/>
      <c r="BAT118" s="366"/>
      <c r="BAU118" s="316"/>
      <c r="BAV118" s="316"/>
      <c r="BAW118" s="316"/>
      <c r="BAX118" s="366"/>
      <c r="BAY118" s="366"/>
      <c r="BAZ118" s="316"/>
      <c r="BBA118" s="316"/>
      <c r="BBB118" s="316"/>
      <c r="BBC118" s="366"/>
      <c r="BBD118" s="366"/>
      <c r="BBE118" s="316"/>
      <c r="BBF118" s="316"/>
      <c r="BBG118" s="316"/>
      <c r="BBH118" s="366"/>
      <c r="BBI118" s="366"/>
      <c r="BBJ118" s="316"/>
      <c r="BBK118" s="316"/>
      <c r="BBL118" s="316"/>
      <c r="BBM118" s="366"/>
      <c r="BBN118" s="366"/>
      <c r="BBO118" s="316"/>
      <c r="BBP118" s="316"/>
      <c r="BBQ118" s="316"/>
      <c r="BBR118" s="366"/>
      <c r="BBS118" s="366"/>
      <c r="BBT118" s="316"/>
      <c r="BBU118" s="316"/>
      <c r="BBV118" s="316"/>
      <c r="BBW118" s="366"/>
      <c r="BBX118" s="366"/>
      <c r="BBY118" s="316"/>
      <c r="BBZ118" s="316"/>
      <c r="BCA118" s="316"/>
      <c r="BCB118" s="366"/>
      <c r="BCC118" s="366"/>
      <c r="BCD118" s="316"/>
      <c r="BCE118" s="316"/>
      <c r="BCF118" s="316"/>
      <c r="BCG118" s="366"/>
      <c r="BCH118" s="366"/>
      <c r="BCI118" s="316"/>
      <c r="BCJ118" s="316"/>
      <c r="BCK118" s="316"/>
      <c r="BCL118" s="366"/>
      <c r="BCM118" s="366"/>
      <c r="BCN118" s="316"/>
      <c r="BCO118" s="316"/>
      <c r="BCP118" s="316"/>
      <c r="BCQ118" s="366"/>
      <c r="BCR118" s="366"/>
      <c r="BCS118" s="316"/>
      <c r="BCT118" s="316"/>
      <c r="BCU118" s="316"/>
      <c r="BCV118" s="366"/>
      <c r="BCW118" s="366"/>
      <c r="BCX118" s="316"/>
      <c r="BCY118" s="316"/>
      <c r="BCZ118" s="316"/>
      <c r="BDA118" s="366"/>
      <c r="BDB118" s="366"/>
      <c r="BDC118" s="316"/>
      <c r="BDD118" s="316"/>
      <c r="BDE118" s="316"/>
      <c r="BDF118" s="366"/>
      <c r="BDG118" s="366"/>
      <c r="BDH118" s="316"/>
      <c r="BDI118" s="316"/>
      <c r="BDJ118" s="316"/>
      <c r="BDK118" s="366"/>
      <c r="BDL118" s="366"/>
      <c r="BDM118" s="316"/>
      <c r="BDN118" s="316"/>
      <c r="BDO118" s="316"/>
      <c r="BDP118" s="366"/>
      <c r="BDQ118" s="366"/>
      <c r="BDR118" s="316"/>
      <c r="BDS118" s="316"/>
      <c r="BDT118" s="316"/>
      <c r="BDU118" s="366"/>
      <c r="BDV118" s="366"/>
      <c r="BDW118" s="316"/>
      <c r="BDX118" s="316"/>
      <c r="BDY118" s="316"/>
      <c r="BDZ118" s="366"/>
      <c r="BEA118" s="366"/>
      <c r="BEB118" s="316"/>
      <c r="BEC118" s="316"/>
      <c r="BED118" s="316"/>
      <c r="BEE118" s="366"/>
      <c r="BEF118" s="366"/>
      <c r="BEG118" s="316"/>
      <c r="BEH118" s="316"/>
      <c r="BEI118" s="316"/>
      <c r="BEJ118" s="366"/>
      <c r="BEK118" s="366"/>
      <c r="BEL118" s="316"/>
      <c r="BEM118" s="316"/>
      <c r="BEN118" s="316"/>
      <c r="BEO118" s="366"/>
      <c r="BEP118" s="366"/>
      <c r="BEQ118" s="316"/>
      <c r="BER118" s="316"/>
      <c r="BES118" s="316"/>
      <c r="BET118" s="366"/>
      <c r="BEU118" s="366"/>
      <c r="BEV118" s="316"/>
      <c r="BEW118" s="316"/>
      <c r="BEX118" s="316"/>
      <c r="BEY118" s="366"/>
      <c r="BEZ118" s="366"/>
      <c r="BFA118" s="316"/>
      <c r="BFB118" s="316"/>
      <c r="BFC118" s="316"/>
      <c r="BFD118" s="366"/>
      <c r="BFE118" s="366"/>
      <c r="BFF118" s="316"/>
      <c r="BFG118" s="316"/>
      <c r="BFH118" s="316"/>
      <c r="BFI118" s="366"/>
      <c r="BFJ118" s="366"/>
      <c r="BFK118" s="316"/>
      <c r="BFL118" s="316"/>
      <c r="BFM118" s="316"/>
      <c r="BFN118" s="366"/>
      <c r="BFO118" s="366"/>
      <c r="BFP118" s="316"/>
      <c r="BFQ118" s="316"/>
      <c r="BFR118" s="316"/>
      <c r="BFS118" s="366"/>
      <c r="BFT118" s="366"/>
      <c r="BFU118" s="316"/>
      <c r="BFV118" s="316"/>
      <c r="BFW118" s="316"/>
      <c r="BFX118" s="366"/>
      <c r="BFY118" s="366"/>
      <c r="BFZ118" s="316"/>
      <c r="BGA118" s="316"/>
      <c r="BGB118" s="316"/>
      <c r="BGC118" s="366"/>
      <c r="BGD118" s="366"/>
      <c r="BGE118" s="316"/>
      <c r="BGF118" s="316"/>
      <c r="BGG118" s="316"/>
      <c r="BGH118" s="366"/>
      <c r="BGI118" s="366"/>
      <c r="BGJ118" s="316"/>
      <c r="BGK118" s="316"/>
      <c r="BGL118" s="316"/>
      <c r="BGM118" s="366"/>
      <c r="BGN118" s="366"/>
      <c r="BGO118" s="316"/>
      <c r="BGP118" s="316"/>
      <c r="BGQ118" s="316"/>
      <c r="BGR118" s="366"/>
      <c r="BGS118" s="366"/>
      <c r="BGT118" s="316"/>
      <c r="BGU118" s="316"/>
      <c r="BGV118" s="316"/>
      <c r="BGW118" s="366"/>
      <c r="BGX118" s="366"/>
      <c r="BGY118" s="316"/>
      <c r="BGZ118" s="316"/>
      <c r="BHA118" s="316"/>
      <c r="BHB118" s="366"/>
      <c r="BHC118" s="366"/>
      <c r="BHD118" s="316"/>
      <c r="BHE118" s="316"/>
      <c r="BHF118" s="316"/>
      <c r="BHG118" s="366"/>
      <c r="BHH118" s="366"/>
      <c r="BHI118" s="316"/>
      <c r="BHJ118" s="316"/>
      <c r="BHK118" s="316"/>
      <c r="BHL118" s="366"/>
      <c r="BHM118" s="366"/>
      <c r="BHN118" s="316"/>
      <c r="BHO118" s="316"/>
      <c r="BHP118" s="316"/>
      <c r="BHQ118" s="366"/>
      <c r="BHR118" s="366"/>
      <c r="BHS118" s="316"/>
      <c r="BHT118" s="316"/>
      <c r="BHU118" s="316"/>
      <c r="BHV118" s="366"/>
      <c r="BHW118" s="366"/>
      <c r="BHX118" s="316"/>
      <c r="BHY118" s="316"/>
      <c r="BHZ118" s="316"/>
      <c r="BIA118" s="366"/>
      <c r="BIB118" s="366"/>
      <c r="BIC118" s="316"/>
      <c r="BID118" s="316"/>
      <c r="BIE118" s="316"/>
      <c r="BIF118" s="366"/>
      <c r="BIG118" s="366"/>
      <c r="BIH118" s="316"/>
      <c r="BII118" s="316"/>
      <c r="BIJ118" s="316"/>
      <c r="BIK118" s="366"/>
      <c r="BIL118" s="366"/>
      <c r="BIM118" s="316"/>
      <c r="BIN118" s="316"/>
      <c r="BIO118" s="316"/>
      <c r="BIP118" s="366"/>
      <c r="BIQ118" s="366"/>
      <c r="BIR118" s="316"/>
      <c r="BIS118" s="316"/>
      <c r="BIT118" s="316"/>
      <c r="BIU118" s="366"/>
      <c r="BIV118" s="366"/>
      <c r="BIW118" s="316"/>
      <c r="BIX118" s="316"/>
      <c r="BIY118" s="316"/>
      <c r="BIZ118" s="366"/>
      <c r="BJA118" s="366"/>
      <c r="BJB118" s="316"/>
      <c r="BJC118" s="316"/>
      <c r="BJD118" s="316"/>
      <c r="BJE118" s="366"/>
      <c r="BJF118" s="366"/>
      <c r="BJG118" s="316"/>
      <c r="BJH118" s="316"/>
      <c r="BJI118" s="316"/>
      <c r="BJJ118" s="366"/>
      <c r="BJK118" s="366"/>
      <c r="BJL118" s="316"/>
      <c r="BJM118" s="316"/>
      <c r="BJN118" s="316"/>
      <c r="BJO118" s="366"/>
      <c r="BJP118" s="366"/>
      <c r="BJQ118" s="316"/>
      <c r="BJR118" s="316"/>
      <c r="BJS118" s="316"/>
      <c r="BJT118" s="366"/>
      <c r="BJU118" s="366"/>
      <c r="BJV118" s="316"/>
      <c r="BJW118" s="316"/>
      <c r="BJX118" s="316"/>
      <c r="BJY118" s="366"/>
      <c r="BJZ118" s="366"/>
      <c r="BKA118" s="316"/>
      <c r="BKB118" s="316"/>
      <c r="BKC118" s="316"/>
      <c r="BKD118" s="366"/>
      <c r="BKE118" s="366"/>
      <c r="BKF118" s="316"/>
      <c r="BKG118" s="316"/>
      <c r="BKH118" s="316"/>
      <c r="BKI118" s="366"/>
      <c r="BKJ118" s="366"/>
      <c r="BKK118" s="316"/>
      <c r="BKL118" s="316"/>
      <c r="BKM118" s="316"/>
      <c r="BKN118" s="366"/>
      <c r="BKO118" s="366"/>
      <c r="BKP118" s="316"/>
      <c r="BKQ118" s="316"/>
      <c r="BKR118" s="316"/>
      <c r="BKS118" s="366"/>
      <c r="BKT118" s="366"/>
      <c r="BKU118" s="316"/>
      <c r="BKV118" s="316"/>
      <c r="BKW118" s="316"/>
      <c r="BKX118" s="366"/>
      <c r="BKY118" s="366"/>
      <c r="BKZ118" s="316"/>
      <c r="BLA118" s="316"/>
      <c r="BLB118" s="316"/>
      <c r="BLC118" s="366"/>
      <c r="BLD118" s="366"/>
      <c r="BLE118" s="316"/>
      <c r="BLF118" s="316"/>
      <c r="BLG118" s="316"/>
      <c r="BLH118" s="366"/>
      <c r="BLI118" s="366"/>
      <c r="BLJ118" s="316"/>
      <c r="BLK118" s="316"/>
      <c r="BLL118" s="316"/>
      <c r="BLM118" s="366"/>
      <c r="BLN118" s="366"/>
      <c r="BLO118" s="316"/>
      <c r="BLP118" s="316"/>
      <c r="BLQ118" s="316"/>
      <c r="BLR118" s="366"/>
      <c r="BLS118" s="366"/>
      <c r="BLT118" s="316"/>
      <c r="BLU118" s="316"/>
      <c r="BLV118" s="316"/>
      <c r="BLW118" s="366"/>
      <c r="BLX118" s="366"/>
      <c r="BLY118" s="316"/>
      <c r="BLZ118" s="316"/>
      <c r="BMA118" s="316"/>
      <c r="BMB118" s="366"/>
      <c r="BMC118" s="366"/>
      <c r="BMD118" s="316"/>
      <c r="BME118" s="316"/>
      <c r="BMF118" s="316"/>
      <c r="BMG118" s="366"/>
      <c r="BMH118" s="366"/>
      <c r="BMI118" s="316"/>
      <c r="BMJ118" s="316"/>
      <c r="BMK118" s="316"/>
      <c r="BML118" s="366"/>
      <c r="BMM118" s="366"/>
      <c r="BMN118" s="316"/>
      <c r="BMO118" s="316"/>
      <c r="BMP118" s="316"/>
      <c r="BMQ118" s="366"/>
      <c r="BMR118" s="366"/>
      <c r="BMS118" s="316"/>
      <c r="BMT118" s="316"/>
      <c r="BMU118" s="316"/>
      <c r="BMV118" s="366"/>
      <c r="BMW118" s="366"/>
      <c r="BMX118" s="316"/>
      <c r="BMY118" s="316"/>
      <c r="BMZ118" s="316"/>
      <c r="BNA118" s="366"/>
      <c r="BNB118" s="366"/>
      <c r="BNC118" s="316"/>
      <c r="BND118" s="316"/>
      <c r="BNE118" s="316"/>
      <c r="BNF118" s="366"/>
      <c r="BNG118" s="366"/>
      <c r="BNH118" s="316"/>
      <c r="BNI118" s="316"/>
      <c r="BNJ118" s="316"/>
      <c r="BNK118" s="366"/>
      <c r="BNL118" s="366"/>
      <c r="BNM118" s="316"/>
      <c r="BNN118" s="316"/>
      <c r="BNO118" s="316"/>
      <c r="BNP118" s="366"/>
      <c r="BNQ118" s="366"/>
      <c r="BNR118" s="316"/>
      <c r="BNS118" s="316"/>
      <c r="BNT118" s="316"/>
      <c r="BNU118" s="366"/>
      <c r="BNV118" s="366"/>
      <c r="BNW118" s="316"/>
      <c r="BNX118" s="316"/>
      <c r="BNY118" s="316"/>
      <c r="BNZ118" s="366"/>
      <c r="BOA118" s="366"/>
      <c r="BOB118" s="316"/>
      <c r="BOC118" s="316"/>
      <c r="BOD118" s="316"/>
      <c r="BOE118" s="366"/>
      <c r="BOF118" s="366"/>
      <c r="BOG118" s="316"/>
      <c r="BOH118" s="316"/>
      <c r="BOI118" s="316"/>
      <c r="BOJ118" s="366"/>
      <c r="BOK118" s="366"/>
      <c r="BOL118" s="316"/>
      <c r="BOM118" s="316"/>
      <c r="BON118" s="316"/>
      <c r="BOO118" s="366"/>
      <c r="BOP118" s="366"/>
      <c r="BOQ118" s="316"/>
      <c r="BOR118" s="316"/>
      <c r="BOS118" s="316"/>
      <c r="BOT118" s="366"/>
      <c r="BOU118" s="366"/>
      <c r="BOV118" s="316"/>
      <c r="BOW118" s="316"/>
      <c r="BOX118" s="316"/>
      <c r="BOY118" s="366"/>
      <c r="BOZ118" s="366"/>
      <c r="BPA118" s="316"/>
      <c r="BPB118" s="316"/>
      <c r="BPC118" s="316"/>
      <c r="BPD118" s="366"/>
      <c r="BPE118" s="366"/>
      <c r="BPF118" s="316"/>
      <c r="BPG118" s="316"/>
      <c r="BPH118" s="316"/>
      <c r="BPI118" s="366"/>
      <c r="BPJ118" s="366"/>
      <c r="BPK118" s="316"/>
      <c r="BPL118" s="316"/>
      <c r="BPM118" s="316"/>
      <c r="BPN118" s="366"/>
      <c r="BPO118" s="366"/>
      <c r="BPP118" s="316"/>
      <c r="BPQ118" s="316"/>
      <c r="BPR118" s="316"/>
      <c r="BPS118" s="366"/>
      <c r="BPT118" s="366"/>
      <c r="BPU118" s="316"/>
      <c r="BPV118" s="316"/>
      <c r="BPW118" s="316"/>
      <c r="BPX118" s="366"/>
      <c r="BPY118" s="366"/>
      <c r="BPZ118" s="316"/>
      <c r="BQA118" s="316"/>
      <c r="BQB118" s="316"/>
      <c r="BQC118" s="366"/>
      <c r="BQD118" s="366"/>
      <c r="BQE118" s="316"/>
      <c r="BQF118" s="316"/>
      <c r="BQG118" s="316"/>
      <c r="BQH118" s="366"/>
      <c r="BQI118" s="366"/>
      <c r="BQJ118" s="316"/>
      <c r="BQK118" s="316"/>
      <c r="BQL118" s="316"/>
      <c r="BQM118" s="366"/>
      <c r="BQN118" s="366"/>
      <c r="BQO118" s="316"/>
      <c r="BQP118" s="316"/>
      <c r="BQQ118" s="316"/>
      <c r="BQR118" s="366"/>
      <c r="BQS118" s="366"/>
      <c r="BQT118" s="316"/>
      <c r="BQU118" s="316"/>
      <c r="BQV118" s="316"/>
      <c r="BQW118" s="366"/>
      <c r="BQX118" s="366"/>
      <c r="BQY118" s="316"/>
      <c r="BQZ118" s="316"/>
      <c r="BRA118" s="316"/>
      <c r="BRB118" s="366"/>
      <c r="BRC118" s="366"/>
      <c r="BRD118" s="316"/>
      <c r="BRE118" s="316"/>
      <c r="BRF118" s="316"/>
      <c r="BRG118" s="366"/>
      <c r="BRH118" s="366"/>
      <c r="BRI118" s="316"/>
      <c r="BRJ118" s="316"/>
      <c r="BRK118" s="316"/>
      <c r="BRL118" s="366"/>
      <c r="BRM118" s="366"/>
      <c r="BRN118" s="316"/>
      <c r="BRO118" s="316"/>
      <c r="BRP118" s="316"/>
      <c r="BRQ118" s="366"/>
      <c r="BRR118" s="366"/>
      <c r="BRS118" s="316"/>
      <c r="BRT118" s="316"/>
      <c r="BRU118" s="316"/>
      <c r="BRV118" s="366"/>
      <c r="BRW118" s="366"/>
      <c r="BRX118" s="316"/>
      <c r="BRY118" s="316"/>
      <c r="BRZ118" s="316"/>
      <c r="BSA118" s="366"/>
      <c r="BSB118" s="366"/>
      <c r="BSC118" s="316"/>
      <c r="BSD118" s="316"/>
      <c r="BSE118" s="316"/>
      <c r="BSF118" s="366"/>
      <c r="BSG118" s="366"/>
      <c r="BSH118" s="316"/>
      <c r="BSI118" s="316"/>
      <c r="BSJ118" s="316"/>
      <c r="BSK118" s="366"/>
      <c r="BSL118" s="366"/>
      <c r="BSM118" s="316"/>
      <c r="BSN118" s="316"/>
      <c r="BSO118" s="316"/>
      <c r="BSP118" s="366"/>
      <c r="BSQ118" s="366"/>
      <c r="BSR118" s="316"/>
      <c r="BSS118" s="316"/>
      <c r="BST118" s="316"/>
      <c r="BSU118" s="366"/>
      <c r="BSV118" s="366"/>
      <c r="BSW118" s="316"/>
      <c r="BSX118" s="316"/>
      <c r="BSY118" s="316"/>
      <c r="BSZ118" s="366"/>
      <c r="BTA118" s="366"/>
      <c r="BTB118" s="316"/>
      <c r="BTC118" s="316"/>
      <c r="BTD118" s="316"/>
      <c r="BTE118" s="366"/>
      <c r="BTF118" s="366"/>
      <c r="BTG118" s="316"/>
      <c r="BTH118" s="316"/>
      <c r="BTI118" s="316"/>
      <c r="BTJ118" s="366"/>
      <c r="BTK118" s="366"/>
      <c r="BTL118" s="316"/>
      <c r="BTM118" s="316"/>
      <c r="BTN118" s="316"/>
      <c r="BTO118" s="366"/>
      <c r="BTP118" s="366"/>
      <c r="BTQ118" s="316"/>
      <c r="BTR118" s="316"/>
      <c r="BTS118" s="316"/>
      <c r="BTT118" s="366"/>
      <c r="BTU118" s="366"/>
      <c r="BTV118" s="316"/>
      <c r="BTW118" s="316"/>
      <c r="BTX118" s="316"/>
      <c r="BTY118" s="366"/>
      <c r="BTZ118" s="366"/>
      <c r="BUA118" s="316"/>
      <c r="BUB118" s="316"/>
      <c r="BUC118" s="316"/>
      <c r="BUD118" s="366"/>
      <c r="BUE118" s="366"/>
      <c r="BUF118" s="316"/>
      <c r="BUG118" s="316"/>
      <c r="BUH118" s="316"/>
      <c r="BUI118" s="366"/>
      <c r="BUJ118" s="366"/>
      <c r="BUK118" s="316"/>
      <c r="BUL118" s="316"/>
      <c r="BUM118" s="316"/>
      <c r="BUN118" s="366"/>
      <c r="BUO118" s="366"/>
      <c r="BUP118" s="316"/>
      <c r="BUQ118" s="316"/>
      <c r="BUR118" s="316"/>
      <c r="BUS118" s="366"/>
      <c r="BUT118" s="366"/>
      <c r="BUU118" s="316"/>
      <c r="BUV118" s="316"/>
      <c r="BUW118" s="316"/>
      <c r="BUX118" s="366"/>
      <c r="BUY118" s="366"/>
      <c r="BUZ118" s="316"/>
      <c r="BVA118" s="316"/>
      <c r="BVB118" s="316"/>
      <c r="BVC118" s="366"/>
      <c r="BVD118" s="366"/>
      <c r="BVE118" s="316"/>
      <c r="BVF118" s="316"/>
      <c r="BVG118" s="316"/>
      <c r="BVH118" s="366"/>
      <c r="BVI118" s="366"/>
      <c r="BVJ118" s="316"/>
      <c r="BVK118" s="316"/>
      <c r="BVL118" s="316"/>
      <c r="BVM118" s="366"/>
      <c r="BVN118" s="366"/>
      <c r="BVO118" s="316"/>
      <c r="BVP118" s="316"/>
      <c r="BVQ118" s="316"/>
      <c r="BVR118" s="366"/>
      <c r="BVS118" s="366"/>
      <c r="BVT118" s="316"/>
      <c r="BVU118" s="316"/>
      <c r="BVV118" s="316"/>
      <c r="BVW118" s="366"/>
      <c r="BVX118" s="366"/>
      <c r="BVY118" s="316"/>
      <c r="BVZ118" s="316"/>
      <c r="BWA118" s="316"/>
      <c r="BWB118" s="366"/>
      <c r="BWC118" s="366"/>
      <c r="BWD118" s="316"/>
      <c r="BWE118" s="316"/>
      <c r="BWF118" s="316"/>
      <c r="BWG118" s="366"/>
      <c r="BWH118" s="366"/>
      <c r="BWI118" s="316"/>
      <c r="BWJ118" s="316"/>
      <c r="BWK118" s="316"/>
      <c r="BWL118" s="366"/>
      <c r="BWM118" s="366"/>
      <c r="BWN118" s="316"/>
      <c r="BWO118" s="316"/>
      <c r="BWP118" s="316"/>
      <c r="BWQ118" s="366"/>
      <c r="BWR118" s="366"/>
      <c r="BWS118" s="316"/>
      <c r="BWT118" s="316"/>
      <c r="BWU118" s="316"/>
      <c r="BWV118" s="366"/>
      <c r="BWW118" s="366"/>
      <c r="BWX118" s="316"/>
      <c r="BWY118" s="316"/>
      <c r="BWZ118" s="316"/>
      <c r="BXA118" s="366"/>
      <c r="BXB118" s="366"/>
      <c r="BXC118" s="316"/>
      <c r="BXD118" s="316"/>
      <c r="BXE118" s="316"/>
      <c r="BXF118" s="366"/>
      <c r="BXG118" s="366"/>
      <c r="BXH118" s="316"/>
      <c r="BXI118" s="316"/>
      <c r="BXJ118" s="316"/>
      <c r="BXK118" s="366"/>
      <c r="BXL118" s="366"/>
      <c r="BXM118" s="316"/>
      <c r="BXN118" s="316"/>
      <c r="BXO118" s="316"/>
      <c r="BXP118" s="366"/>
      <c r="BXQ118" s="366"/>
      <c r="BXR118" s="316"/>
      <c r="BXS118" s="316"/>
      <c r="BXT118" s="316"/>
      <c r="BXU118" s="366"/>
      <c r="BXV118" s="366"/>
      <c r="BXW118" s="316"/>
      <c r="BXX118" s="316"/>
      <c r="BXY118" s="316"/>
      <c r="BXZ118" s="366"/>
      <c r="BYA118" s="366"/>
      <c r="BYB118" s="316"/>
      <c r="BYC118" s="316"/>
      <c r="BYD118" s="316"/>
      <c r="BYE118" s="366"/>
      <c r="BYF118" s="366"/>
      <c r="BYG118" s="316"/>
      <c r="BYH118" s="2"/>
      <c r="BYI118" s="2"/>
      <c r="BYJ118" s="2"/>
      <c r="BYK118" s="2"/>
    </row>
    <row r="119" spans="1:2013" x14ac:dyDescent="0.35">
      <c r="A119" s="99"/>
      <c r="B119" s="99"/>
      <c r="C119" s="13"/>
      <c r="D119" s="99"/>
      <c r="E119" s="99"/>
      <c r="F119" s="315"/>
      <c r="G119" s="316"/>
      <c r="H119" s="316"/>
      <c r="I119" s="316"/>
      <c r="J119" s="316"/>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c r="AJ119" s="316"/>
      <c r="AK119" s="316"/>
      <c r="AL119" s="316"/>
      <c r="AM119" s="316"/>
      <c r="AN119" s="316"/>
      <c r="AO119" s="316"/>
      <c r="AP119" s="316"/>
      <c r="AQ119" s="316"/>
      <c r="AR119" s="316"/>
      <c r="AS119" s="316"/>
      <c r="AT119" s="316"/>
      <c r="AU119" s="316"/>
      <c r="AV119" s="316"/>
      <c r="AW119" s="316"/>
      <c r="AX119" s="316"/>
      <c r="AY119" s="316"/>
      <c r="AZ119" s="316"/>
      <c r="BA119" s="316"/>
      <c r="BB119" s="316"/>
      <c r="BC119" s="316"/>
      <c r="BD119" s="316"/>
      <c r="BE119" s="316"/>
      <c r="BF119" s="316"/>
      <c r="BG119" s="316"/>
      <c r="BH119" s="316"/>
      <c r="BI119" s="316"/>
      <c r="BJ119" s="316"/>
      <c r="BK119" s="316"/>
      <c r="BL119" s="316"/>
      <c r="BM119" s="316"/>
      <c r="BN119" s="316"/>
      <c r="BO119" s="316"/>
      <c r="BP119" s="316"/>
      <c r="BQ119" s="316"/>
      <c r="BR119" s="316"/>
      <c r="BS119" s="316"/>
      <c r="BT119" s="316"/>
      <c r="BU119" s="316"/>
      <c r="BV119" s="316"/>
      <c r="BW119" s="316"/>
      <c r="BX119" s="316"/>
      <c r="BY119" s="316"/>
      <c r="BZ119" s="316"/>
      <c r="CA119" s="316"/>
      <c r="CB119" s="316"/>
      <c r="CC119" s="316"/>
      <c r="CD119" s="316"/>
      <c r="CE119" s="316"/>
      <c r="CF119" s="316"/>
      <c r="CG119" s="316"/>
      <c r="CH119" s="316"/>
      <c r="CI119" s="316"/>
      <c r="CJ119" s="316"/>
      <c r="CK119" s="316"/>
      <c r="CL119" s="316"/>
      <c r="CM119" s="316"/>
      <c r="CN119" s="316"/>
      <c r="CO119" s="316"/>
      <c r="CP119" s="316"/>
      <c r="CQ119" s="316"/>
      <c r="CR119" s="316"/>
      <c r="CS119" s="316"/>
      <c r="CT119" s="316"/>
      <c r="CU119" s="316"/>
      <c r="CV119" s="316"/>
      <c r="CW119" s="316"/>
      <c r="CX119" s="316"/>
      <c r="CY119" s="316"/>
      <c r="CZ119" s="316"/>
      <c r="DA119" s="316"/>
      <c r="DB119" s="316"/>
      <c r="DC119" s="316"/>
      <c r="DD119" s="316"/>
      <c r="DE119" s="316"/>
      <c r="DF119" s="316"/>
      <c r="DG119" s="316"/>
      <c r="DH119" s="316"/>
      <c r="DI119" s="316"/>
      <c r="DJ119" s="316"/>
      <c r="DK119" s="316"/>
      <c r="DL119" s="316"/>
      <c r="DM119" s="316"/>
      <c r="DN119" s="316"/>
      <c r="DO119" s="316"/>
      <c r="DP119" s="316"/>
      <c r="DQ119" s="316"/>
      <c r="DR119" s="316"/>
      <c r="DS119" s="316"/>
      <c r="DT119" s="316"/>
      <c r="DU119" s="316"/>
      <c r="DV119" s="316"/>
      <c r="DW119" s="316"/>
      <c r="DX119" s="316"/>
      <c r="DY119" s="316"/>
      <c r="DZ119" s="316"/>
      <c r="EA119" s="316"/>
      <c r="EB119" s="316"/>
      <c r="EC119" s="316"/>
      <c r="ED119" s="316"/>
      <c r="EE119" s="316"/>
      <c r="EF119" s="316"/>
      <c r="EG119" s="316"/>
      <c r="EH119" s="316"/>
      <c r="EI119" s="316"/>
      <c r="EJ119" s="316"/>
      <c r="EK119" s="316"/>
      <c r="EL119" s="316"/>
      <c r="EM119" s="316"/>
      <c r="EN119" s="316"/>
      <c r="EO119" s="316"/>
      <c r="EP119" s="316"/>
      <c r="EQ119" s="316"/>
      <c r="ER119" s="316"/>
      <c r="ES119" s="316"/>
      <c r="ET119" s="316"/>
      <c r="EU119" s="316"/>
      <c r="EV119" s="316"/>
      <c r="EW119" s="316"/>
      <c r="EX119" s="316"/>
      <c r="EY119" s="316"/>
      <c r="EZ119" s="316"/>
      <c r="FA119" s="316"/>
      <c r="FB119" s="316"/>
      <c r="FC119" s="316"/>
      <c r="FD119" s="316"/>
      <c r="FE119" s="316"/>
      <c r="FF119" s="316"/>
      <c r="FG119" s="316"/>
      <c r="FH119" s="316"/>
      <c r="FI119" s="316"/>
      <c r="FJ119" s="316"/>
      <c r="FK119" s="316"/>
      <c r="FL119" s="316"/>
      <c r="FM119" s="316"/>
      <c r="FN119" s="316"/>
      <c r="FO119" s="316"/>
      <c r="FP119" s="316"/>
      <c r="FQ119" s="316"/>
      <c r="FR119" s="316"/>
      <c r="FS119" s="316"/>
      <c r="FT119" s="316"/>
      <c r="FU119" s="316"/>
      <c r="FV119" s="316"/>
      <c r="FW119" s="316"/>
      <c r="FX119" s="316"/>
      <c r="FY119" s="316"/>
      <c r="FZ119" s="316"/>
      <c r="GA119" s="316"/>
      <c r="GB119" s="316"/>
      <c r="GC119" s="316"/>
      <c r="GD119" s="316"/>
      <c r="GE119" s="316"/>
      <c r="GF119" s="316"/>
      <c r="GG119" s="316"/>
      <c r="GH119" s="316"/>
      <c r="GI119" s="316"/>
      <c r="GJ119" s="316"/>
      <c r="GK119" s="316"/>
      <c r="GL119" s="316"/>
      <c r="GM119" s="316"/>
      <c r="GN119" s="316"/>
      <c r="GO119" s="316"/>
      <c r="GP119" s="316"/>
      <c r="GQ119" s="316"/>
      <c r="GR119" s="316"/>
      <c r="GS119" s="316"/>
      <c r="GT119" s="316"/>
      <c r="GU119" s="316"/>
      <c r="GV119" s="316"/>
      <c r="GW119" s="316"/>
      <c r="GX119" s="316"/>
      <c r="GY119" s="316"/>
      <c r="GZ119" s="316"/>
      <c r="HA119" s="316"/>
      <c r="HB119" s="316"/>
      <c r="HC119" s="316"/>
      <c r="HD119" s="316"/>
      <c r="HE119" s="316"/>
      <c r="HF119" s="316"/>
      <c r="HG119" s="316"/>
      <c r="HH119" s="316"/>
      <c r="HI119" s="316"/>
      <c r="HJ119" s="316"/>
      <c r="HK119" s="316"/>
      <c r="HL119" s="316"/>
      <c r="HM119" s="316"/>
      <c r="HN119" s="316"/>
      <c r="HO119" s="316"/>
      <c r="HP119" s="316"/>
      <c r="HQ119" s="316"/>
      <c r="HR119" s="316"/>
      <c r="HS119" s="316"/>
      <c r="HT119" s="316"/>
      <c r="HU119" s="316"/>
      <c r="HV119" s="316"/>
      <c r="HW119" s="316"/>
      <c r="HX119" s="316"/>
      <c r="HY119" s="316"/>
      <c r="HZ119" s="316"/>
      <c r="IA119" s="316"/>
      <c r="IB119" s="316"/>
      <c r="IC119" s="316"/>
      <c r="ID119" s="316"/>
      <c r="IE119" s="316"/>
      <c r="IF119" s="316"/>
      <c r="IG119" s="316"/>
      <c r="IH119" s="316"/>
      <c r="II119" s="316"/>
      <c r="IJ119" s="316"/>
      <c r="IK119" s="316"/>
      <c r="IL119" s="316"/>
      <c r="IM119" s="316"/>
      <c r="IN119" s="316"/>
      <c r="IO119" s="316"/>
      <c r="IP119" s="316"/>
      <c r="IQ119" s="316"/>
      <c r="IR119" s="316"/>
      <c r="IS119" s="316"/>
      <c r="IT119" s="316"/>
      <c r="IU119" s="316"/>
      <c r="IV119" s="316"/>
      <c r="IW119" s="316"/>
      <c r="IX119" s="316"/>
      <c r="IY119" s="316"/>
      <c r="IZ119" s="316"/>
      <c r="JA119" s="316"/>
      <c r="JB119" s="316"/>
      <c r="JC119" s="316"/>
      <c r="JD119" s="316"/>
      <c r="JE119" s="316"/>
      <c r="JF119" s="316"/>
      <c r="JG119" s="316"/>
      <c r="JH119" s="316"/>
      <c r="JI119" s="316"/>
      <c r="JJ119" s="316"/>
      <c r="JK119" s="316"/>
      <c r="JL119" s="316"/>
      <c r="JM119" s="316"/>
      <c r="JN119" s="316"/>
      <c r="JO119" s="316"/>
      <c r="JP119" s="316"/>
      <c r="JQ119" s="316"/>
      <c r="JR119" s="316"/>
      <c r="JS119" s="316"/>
      <c r="JT119" s="316"/>
      <c r="JU119" s="316"/>
      <c r="JV119" s="316"/>
      <c r="JW119" s="316"/>
      <c r="JX119" s="316"/>
      <c r="JY119" s="316"/>
      <c r="JZ119" s="316"/>
      <c r="KA119" s="316"/>
      <c r="KB119" s="316"/>
      <c r="KC119" s="316"/>
      <c r="KD119" s="316"/>
      <c r="KE119" s="316"/>
      <c r="KF119" s="316"/>
      <c r="KG119" s="316"/>
      <c r="KH119" s="316"/>
      <c r="KI119" s="316"/>
      <c r="KJ119" s="316"/>
      <c r="KK119" s="316"/>
      <c r="KL119" s="316"/>
      <c r="KM119" s="316"/>
      <c r="KN119" s="316"/>
      <c r="KO119" s="316"/>
      <c r="KP119" s="316"/>
      <c r="KQ119" s="316"/>
      <c r="KR119" s="316"/>
      <c r="KS119" s="316"/>
      <c r="KT119" s="316"/>
      <c r="KU119" s="316"/>
      <c r="KV119" s="316"/>
      <c r="KW119" s="316"/>
      <c r="KX119" s="316"/>
      <c r="KY119" s="316"/>
      <c r="KZ119" s="316"/>
      <c r="LA119" s="316"/>
      <c r="LB119" s="316"/>
      <c r="LC119" s="316"/>
      <c r="LD119" s="316"/>
      <c r="LE119" s="316"/>
      <c r="LF119" s="316"/>
      <c r="LG119" s="316"/>
      <c r="LH119" s="316"/>
      <c r="LI119" s="316"/>
      <c r="LJ119" s="316"/>
      <c r="LK119" s="316"/>
      <c r="LL119" s="316"/>
      <c r="LM119" s="316"/>
      <c r="LN119" s="316"/>
      <c r="LO119" s="316"/>
      <c r="LP119" s="316"/>
      <c r="LQ119" s="316"/>
      <c r="LR119" s="316"/>
      <c r="LS119" s="316"/>
      <c r="LT119" s="316"/>
      <c r="LU119" s="316"/>
      <c r="LV119" s="316"/>
      <c r="LW119" s="316"/>
      <c r="LX119" s="316"/>
      <c r="LY119" s="316"/>
      <c r="LZ119" s="316"/>
      <c r="MA119" s="316"/>
      <c r="MB119" s="316"/>
      <c r="MC119" s="316"/>
      <c r="MD119" s="316"/>
      <c r="ME119" s="316"/>
      <c r="MF119" s="316"/>
      <c r="MG119" s="316"/>
      <c r="MH119" s="316"/>
      <c r="MI119" s="316"/>
      <c r="MJ119" s="316"/>
      <c r="MK119" s="316"/>
      <c r="ML119" s="316"/>
      <c r="MM119" s="316"/>
      <c r="MN119" s="316"/>
      <c r="MO119" s="316"/>
      <c r="MP119" s="316"/>
      <c r="MQ119" s="316"/>
      <c r="MR119" s="316"/>
      <c r="MS119" s="316"/>
      <c r="MT119" s="316"/>
      <c r="MU119" s="316"/>
      <c r="MV119" s="316"/>
      <c r="MW119" s="316"/>
      <c r="MX119" s="316"/>
      <c r="MY119" s="316"/>
      <c r="MZ119" s="316"/>
      <c r="NA119" s="316"/>
      <c r="NB119" s="316"/>
      <c r="NC119" s="316"/>
      <c r="ND119" s="316"/>
      <c r="NE119" s="316"/>
      <c r="NF119" s="316"/>
      <c r="NG119" s="316"/>
      <c r="NH119" s="316"/>
      <c r="NI119" s="316"/>
      <c r="NJ119" s="316"/>
      <c r="NK119" s="316"/>
      <c r="NL119" s="316"/>
      <c r="NM119" s="316"/>
      <c r="NN119" s="316"/>
      <c r="NO119" s="316"/>
      <c r="NP119" s="316"/>
      <c r="NQ119" s="316"/>
      <c r="NR119" s="316"/>
      <c r="NS119" s="316"/>
      <c r="NT119" s="316"/>
      <c r="NU119" s="316"/>
      <c r="NV119" s="316"/>
      <c r="NW119" s="316"/>
      <c r="NX119" s="316"/>
      <c r="NY119" s="316"/>
      <c r="NZ119" s="316"/>
      <c r="OA119" s="316"/>
      <c r="OB119" s="316"/>
      <c r="OC119" s="316"/>
      <c r="OD119" s="316"/>
      <c r="OE119" s="316"/>
      <c r="OF119" s="316"/>
      <c r="OG119" s="316"/>
      <c r="OH119" s="316"/>
      <c r="OI119" s="316"/>
      <c r="OJ119" s="316"/>
      <c r="OK119" s="316"/>
      <c r="OL119" s="316"/>
      <c r="OM119" s="316"/>
      <c r="ON119" s="316"/>
      <c r="OO119" s="316"/>
      <c r="OP119" s="316"/>
      <c r="OQ119" s="316"/>
      <c r="OR119" s="316"/>
      <c r="OS119" s="316"/>
      <c r="OT119" s="316"/>
      <c r="OU119" s="316"/>
      <c r="OV119" s="316"/>
      <c r="OW119" s="316"/>
      <c r="OX119" s="316"/>
      <c r="OY119" s="316"/>
      <c r="OZ119" s="316"/>
      <c r="PA119" s="316"/>
      <c r="PB119" s="316"/>
      <c r="PC119" s="316"/>
      <c r="PD119" s="316"/>
      <c r="PE119" s="316"/>
      <c r="PF119" s="316"/>
      <c r="PG119" s="316"/>
      <c r="PH119" s="316"/>
      <c r="PI119" s="316"/>
      <c r="PJ119" s="316"/>
      <c r="PK119" s="316"/>
      <c r="PL119" s="316"/>
      <c r="PM119" s="316"/>
      <c r="PN119" s="316"/>
      <c r="PO119" s="316"/>
      <c r="PP119" s="316"/>
      <c r="PQ119" s="316"/>
      <c r="PR119" s="316"/>
      <c r="PS119" s="316"/>
      <c r="PT119" s="316"/>
      <c r="PU119" s="316"/>
      <c r="PV119" s="316"/>
      <c r="PW119" s="316"/>
      <c r="PX119" s="316"/>
      <c r="PY119" s="316"/>
      <c r="PZ119" s="316"/>
      <c r="QA119" s="316"/>
      <c r="QB119" s="316"/>
      <c r="QC119" s="316"/>
      <c r="QD119" s="316"/>
      <c r="QE119" s="316"/>
      <c r="QF119" s="316"/>
      <c r="QG119" s="316"/>
      <c r="QH119" s="316"/>
      <c r="QI119" s="316"/>
      <c r="QJ119" s="316"/>
      <c r="QK119" s="316"/>
      <c r="QL119" s="316"/>
      <c r="QM119" s="316"/>
      <c r="QN119" s="316"/>
      <c r="QO119" s="316"/>
      <c r="QP119" s="316"/>
      <c r="QQ119" s="316"/>
      <c r="QR119" s="316"/>
      <c r="QS119" s="316"/>
      <c r="QT119" s="316"/>
      <c r="QU119" s="316"/>
      <c r="QV119" s="316"/>
      <c r="QW119" s="316"/>
      <c r="QX119" s="316"/>
      <c r="QY119" s="316"/>
      <c r="QZ119" s="316"/>
      <c r="RA119" s="316"/>
      <c r="RB119" s="316"/>
      <c r="RC119" s="316"/>
      <c r="RD119" s="316"/>
      <c r="RE119" s="316"/>
      <c r="RF119" s="316"/>
      <c r="RG119" s="316"/>
      <c r="RH119" s="316"/>
      <c r="RI119" s="316"/>
      <c r="RJ119" s="316"/>
      <c r="RK119" s="316"/>
      <c r="RL119" s="316"/>
      <c r="RM119" s="316"/>
      <c r="RN119" s="316"/>
      <c r="RO119" s="316"/>
      <c r="RP119" s="316"/>
      <c r="RQ119" s="316"/>
      <c r="RR119" s="316"/>
      <c r="RS119" s="316"/>
      <c r="RT119" s="316"/>
      <c r="RU119" s="316"/>
      <c r="RV119" s="316"/>
      <c r="RW119" s="316"/>
      <c r="RX119" s="316"/>
      <c r="RY119" s="316"/>
      <c r="RZ119" s="316"/>
      <c r="SA119" s="316"/>
      <c r="SB119" s="316"/>
      <c r="SC119" s="316"/>
      <c r="SD119" s="316"/>
      <c r="SE119" s="316"/>
      <c r="SF119" s="316"/>
      <c r="SG119" s="316"/>
      <c r="SH119" s="316"/>
      <c r="SI119" s="316"/>
      <c r="SJ119" s="316"/>
      <c r="SK119" s="316"/>
      <c r="SL119" s="316"/>
      <c r="SM119" s="316"/>
      <c r="SN119" s="316"/>
      <c r="SO119" s="316"/>
      <c r="SP119" s="316"/>
      <c r="SQ119" s="316"/>
      <c r="SR119" s="316"/>
      <c r="SS119" s="316"/>
      <c r="ST119" s="316"/>
      <c r="SU119" s="316"/>
      <c r="SV119" s="316"/>
      <c r="SW119" s="316"/>
      <c r="SX119" s="316"/>
      <c r="SY119" s="316"/>
      <c r="SZ119" s="316"/>
      <c r="TA119" s="316"/>
      <c r="TB119" s="316"/>
      <c r="TC119" s="316"/>
      <c r="TD119" s="316"/>
      <c r="TE119" s="316"/>
      <c r="TF119" s="316"/>
      <c r="TG119" s="316"/>
      <c r="TH119" s="316"/>
      <c r="TI119" s="316"/>
      <c r="TJ119" s="316"/>
      <c r="TK119" s="316"/>
      <c r="TL119" s="316"/>
      <c r="TM119" s="316"/>
      <c r="TN119" s="316"/>
      <c r="TO119" s="316"/>
      <c r="TP119" s="316"/>
      <c r="TQ119" s="316"/>
      <c r="TR119" s="316"/>
      <c r="TS119" s="316"/>
      <c r="TT119" s="316"/>
      <c r="TU119" s="316"/>
      <c r="TV119" s="316"/>
      <c r="TW119" s="316"/>
      <c r="TX119" s="316"/>
      <c r="TY119" s="316"/>
      <c r="TZ119" s="316"/>
      <c r="UA119" s="316"/>
      <c r="UB119" s="316"/>
      <c r="UC119" s="316"/>
      <c r="UD119" s="316"/>
      <c r="UE119" s="316"/>
      <c r="UF119" s="316"/>
      <c r="UG119" s="316"/>
      <c r="UH119" s="316"/>
      <c r="UI119" s="316"/>
      <c r="UJ119" s="316"/>
      <c r="UK119" s="316"/>
      <c r="UL119" s="316"/>
      <c r="UM119" s="316"/>
      <c r="UN119" s="316"/>
      <c r="UO119" s="316"/>
      <c r="UP119" s="316"/>
      <c r="UQ119" s="316"/>
      <c r="UR119" s="316"/>
      <c r="US119" s="316"/>
      <c r="UT119" s="316"/>
      <c r="UU119" s="316"/>
      <c r="UV119" s="316"/>
      <c r="UW119" s="316"/>
      <c r="UX119" s="316"/>
      <c r="UY119" s="316"/>
      <c r="UZ119" s="316"/>
      <c r="VA119" s="316"/>
      <c r="VB119" s="316"/>
      <c r="VC119" s="316"/>
      <c r="VD119" s="316"/>
      <c r="VE119" s="316"/>
      <c r="VF119" s="316"/>
      <c r="VG119" s="316"/>
      <c r="VH119" s="316"/>
      <c r="VI119" s="316"/>
      <c r="VJ119" s="316"/>
      <c r="VK119" s="316"/>
      <c r="VL119" s="316"/>
      <c r="VM119" s="316"/>
      <c r="VN119" s="316"/>
      <c r="VO119" s="316"/>
      <c r="VP119" s="316"/>
      <c r="VQ119" s="316"/>
      <c r="VR119" s="316"/>
      <c r="VS119" s="316"/>
      <c r="VT119" s="316"/>
      <c r="VU119" s="316"/>
      <c r="VV119" s="316"/>
      <c r="VW119" s="316"/>
      <c r="VX119" s="316"/>
      <c r="VY119" s="316"/>
      <c r="VZ119" s="316"/>
      <c r="WA119" s="316"/>
      <c r="WB119" s="316"/>
      <c r="WC119" s="316"/>
      <c r="WD119" s="316"/>
      <c r="WE119" s="316"/>
      <c r="WF119" s="316"/>
      <c r="WG119" s="316"/>
      <c r="WH119" s="316"/>
      <c r="WI119" s="316"/>
      <c r="WJ119" s="316"/>
      <c r="WK119" s="316"/>
      <c r="WL119" s="316"/>
      <c r="WM119" s="316"/>
      <c r="WN119" s="316"/>
      <c r="WO119" s="316"/>
      <c r="WP119" s="316"/>
      <c r="WQ119" s="316"/>
      <c r="WR119" s="316"/>
      <c r="WS119" s="316"/>
      <c r="WT119" s="316"/>
      <c r="WU119" s="316"/>
      <c r="WV119" s="316"/>
      <c r="WW119" s="316"/>
      <c r="WX119" s="316"/>
      <c r="WY119" s="316"/>
      <c r="WZ119" s="316"/>
      <c r="XA119" s="316"/>
      <c r="XB119" s="316"/>
      <c r="XC119" s="316"/>
      <c r="XD119" s="316"/>
      <c r="XE119" s="316"/>
      <c r="XF119" s="316"/>
      <c r="XG119" s="316"/>
      <c r="XH119" s="316"/>
      <c r="XI119" s="316"/>
      <c r="XJ119" s="316"/>
      <c r="XK119" s="316"/>
      <c r="XL119" s="316"/>
      <c r="XM119" s="316"/>
      <c r="XN119" s="316"/>
      <c r="XO119" s="316"/>
      <c r="XP119" s="316"/>
      <c r="XQ119" s="316"/>
      <c r="XR119" s="316"/>
      <c r="XS119" s="316"/>
      <c r="XT119" s="316"/>
      <c r="XU119" s="316"/>
      <c r="XV119" s="316"/>
      <c r="XW119" s="316"/>
      <c r="XX119" s="316"/>
      <c r="XY119" s="316"/>
      <c r="XZ119" s="316"/>
      <c r="YA119" s="316"/>
      <c r="YB119" s="316"/>
      <c r="YC119" s="316"/>
      <c r="YD119" s="316"/>
      <c r="YE119" s="316"/>
      <c r="YF119" s="316"/>
      <c r="YG119" s="316"/>
      <c r="YH119" s="316"/>
      <c r="YI119" s="316"/>
      <c r="YJ119" s="316"/>
      <c r="YK119" s="316"/>
      <c r="YL119" s="316"/>
      <c r="YM119" s="316"/>
      <c r="YN119" s="316"/>
      <c r="YO119" s="316"/>
      <c r="YP119" s="316"/>
      <c r="YQ119" s="316"/>
      <c r="YR119" s="316"/>
      <c r="YS119" s="316"/>
      <c r="YT119" s="316"/>
      <c r="YU119" s="316"/>
      <c r="YV119" s="316"/>
      <c r="YW119" s="316"/>
      <c r="YX119" s="316"/>
      <c r="YY119" s="316"/>
      <c r="YZ119" s="316"/>
      <c r="ZA119" s="316"/>
      <c r="ZB119" s="316"/>
      <c r="ZC119" s="316"/>
      <c r="ZD119" s="316"/>
      <c r="ZE119" s="316"/>
      <c r="ZF119" s="316"/>
      <c r="ZG119" s="316"/>
      <c r="ZH119" s="316"/>
      <c r="ZI119" s="316"/>
      <c r="ZJ119" s="316"/>
      <c r="ZK119" s="316"/>
      <c r="ZL119" s="316"/>
      <c r="ZM119" s="316"/>
      <c r="ZN119" s="316"/>
      <c r="ZO119" s="316"/>
      <c r="ZP119" s="316"/>
      <c r="ZQ119" s="316"/>
      <c r="ZR119" s="316"/>
      <c r="ZS119" s="316"/>
      <c r="ZT119" s="316"/>
      <c r="ZU119" s="316"/>
      <c r="ZV119" s="316"/>
      <c r="ZW119" s="316"/>
      <c r="ZX119" s="316"/>
      <c r="ZY119" s="316"/>
      <c r="ZZ119" s="316"/>
      <c r="AAA119" s="316"/>
      <c r="AAB119" s="316"/>
      <c r="AAC119" s="316"/>
      <c r="AAD119" s="316"/>
      <c r="AAE119" s="316"/>
      <c r="AAF119" s="316"/>
      <c r="AAG119" s="316"/>
      <c r="AAH119" s="316"/>
      <c r="AAI119" s="316"/>
      <c r="AAJ119" s="316"/>
      <c r="AAK119" s="316"/>
      <c r="AAL119" s="316"/>
      <c r="AAM119" s="316"/>
      <c r="AAN119" s="316"/>
      <c r="AAO119" s="316"/>
      <c r="AAP119" s="316"/>
      <c r="AAQ119" s="316"/>
      <c r="AAR119" s="316"/>
      <c r="AAS119" s="316"/>
      <c r="AAT119" s="316"/>
      <c r="AAU119" s="316"/>
      <c r="AAV119" s="316"/>
      <c r="AAW119" s="316"/>
      <c r="AAX119" s="316"/>
      <c r="AAY119" s="316"/>
      <c r="AAZ119" s="316"/>
      <c r="ABA119" s="316"/>
      <c r="ABB119" s="316"/>
      <c r="ABC119" s="316"/>
      <c r="ABD119" s="316"/>
      <c r="ABE119" s="316"/>
      <c r="ABF119" s="316"/>
      <c r="ABG119" s="316"/>
      <c r="ABH119" s="316"/>
      <c r="ABI119" s="316"/>
      <c r="ABJ119" s="316"/>
      <c r="ABK119" s="316"/>
      <c r="ABL119" s="316"/>
      <c r="ABM119" s="316"/>
      <c r="ABN119" s="316"/>
      <c r="ABO119" s="316"/>
      <c r="ABP119" s="316"/>
      <c r="ABQ119" s="316"/>
      <c r="ABR119" s="316"/>
      <c r="ABS119" s="316"/>
      <c r="ABT119" s="316"/>
      <c r="ABU119" s="316"/>
      <c r="ABV119" s="316"/>
      <c r="ABW119" s="316"/>
      <c r="ABX119" s="316"/>
      <c r="ABY119" s="316"/>
      <c r="ABZ119" s="316"/>
      <c r="ACA119" s="316"/>
      <c r="ACB119" s="316"/>
      <c r="ACC119" s="316"/>
      <c r="ACD119" s="316"/>
      <c r="ACE119" s="316"/>
      <c r="ACF119" s="316"/>
      <c r="ACG119" s="316"/>
      <c r="ACH119" s="316"/>
      <c r="ACI119" s="316"/>
      <c r="ACJ119" s="316"/>
      <c r="ACK119" s="316"/>
      <c r="ACL119" s="316"/>
      <c r="ACM119" s="316"/>
      <c r="ACN119" s="316"/>
      <c r="ACO119" s="316"/>
      <c r="ACP119" s="316"/>
      <c r="ACQ119" s="316"/>
      <c r="ACR119" s="316"/>
      <c r="ACS119" s="316"/>
      <c r="ACT119" s="316"/>
      <c r="ACU119" s="316"/>
      <c r="ACV119" s="316"/>
      <c r="ACW119" s="316"/>
      <c r="ACX119" s="316"/>
      <c r="ACY119" s="316"/>
      <c r="ACZ119" s="316"/>
      <c r="ADA119" s="316"/>
      <c r="ADB119" s="316"/>
      <c r="ADC119" s="316"/>
      <c r="ADD119" s="316"/>
      <c r="ADE119" s="316"/>
      <c r="ADF119" s="316"/>
      <c r="ADG119" s="316"/>
      <c r="ADH119" s="316"/>
      <c r="ADI119" s="316"/>
      <c r="ADJ119" s="316"/>
      <c r="ADK119" s="316"/>
      <c r="ADL119" s="316"/>
      <c r="ADM119" s="316"/>
      <c r="ADN119" s="316"/>
      <c r="ADO119" s="316"/>
      <c r="ADP119" s="316"/>
      <c r="ADQ119" s="316"/>
      <c r="ADR119" s="316"/>
      <c r="ADS119" s="316"/>
      <c r="ADT119" s="316"/>
      <c r="ADU119" s="316"/>
      <c r="ADV119" s="316"/>
      <c r="ADW119" s="316"/>
      <c r="ADX119" s="316"/>
      <c r="ADY119" s="316"/>
      <c r="ADZ119" s="316"/>
      <c r="AEA119" s="316"/>
      <c r="AEB119" s="316"/>
      <c r="AEC119" s="316"/>
      <c r="AED119" s="316"/>
      <c r="AEE119" s="316"/>
      <c r="AEF119" s="316"/>
      <c r="AEG119" s="316"/>
      <c r="AEH119" s="316"/>
      <c r="AEI119" s="316"/>
      <c r="AEJ119" s="316"/>
      <c r="AEK119" s="316"/>
      <c r="AEL119" s="316"/>
      <c r="AEM119" s="316"/>
      <c r="AEN119" s="316"/>
      <c r="AEO119" s="316"/>
      <c r="AEP119" s="316"/>
      <c r="AEQ119" s="316"/>
      <c r="AER119" s="316"/>
      <c r="AES119" s="316"/>
      <c r="AET119" s="316"/>
      <c r="AEU119" s="316"/>
      <c r="AEV119" s="316"/>
      <c r="AEW119" s="316"/>
      <c r="AEX119" s="316"/>
      <c r="AEY119" s="316"/>
      <c r="AEZ119" s="316"/>
      <c r="AFA119" s="316"/>
      <c r="AFB119" s="316"/>
      <c r="AFC119" s="316"/>
      <c r="AFD119" s="316"/>
      <c r="AFE119" s="316"/>
      <c r="AFF119" s="316"/>
      <c r="AFG119" s="316"/>
      <c r="AFH119" s="316"/>
      <c r="AFI119" s="316"/>
      <c r="AFJ119" s="316"/>
      <c r="AFK119" s="316"/>
      <c r="AFL119" s="316"/>
      <c r="AFM119" s="316"/>
      <c r="AFN119" s="316"/>
      <c r="AFO119" s="316"/>
      <c r="AFP119" s="316"/>
      <c r="AFQ119" s="316"/>
      <c r="AFR119" s="316"/>
      <c r="AFS119" s="316"/>
      <c r="AFT119" s="316"/>
      <c r="AFU119" s="316"/>
      <c r="AFV119" s="316"/>
      <c r="AFW119" s="316"/>
      <c r="AFX119" s="316"/>
      <c r="AFY119" s="316"/>
      <c r="AFZ119" s="316"/>
      <c r="AGA119" s="316"/>
      <c r="AGB119" s="316"/>
      <c r="AGC119" s="316"/>
      <c r="AGD119" s="316"/>
      <c r="AGE119" s="316"/>
      <c r="AGF119" s="316"/>
      <c r="AGG119" s="316"/>
      <c r="AGH119" s="316"/>
      <c r="AGI119" s="316"/>
      <c r="AGJ119" s="316"/>
      <c r="AGK119" s="316"/>
      <c r="AGL119" s="316"/>
      <c r="AGM119" s="316"/>
      <c r="AGN119" s="316"/>
      <c r="AGO119" s="316"/>
      <c r="AGP119" s="316"/>
      <c r="AGQ119" s="316"/>
      <c r="AGR119" s="316"/>
      <c r="AGS119" s="316"/>
      <c r="AGT119" s="316"/>
      <c r="AGU119" s="316"/>
      <c r="AGV119" s="316"/>
      <c r="AGW119" s="316"/>
      <c r="AGX119" s="316"/>
      <c r="AGY119" s="316"/>
      <c r="AGZ119" s="316"/>
      <c r="AHA119" s="316"/>
      <c r="AHB119" s="316"/>
      <c r="AHC119" s="316"/>
      <c r="AHD119" s="316"/>
      <c r="AHE119" s="316"/>
      <c r="AHF119" s="316"/>
      <c r="AHG119" s="316"/>
      <c r="AHH119" s="316"/>
      <c r="AHI119" s="316"/>
      <c r="AHJ119" s="316"/>
      <c r="AHK119" s="316"/>
      <c r="AHL119" s="316"/>
      <c r="AHM119" s="316"/>
      <c r="AHN119" s="316"/>
      <c r="AHO119" s="316"/>
      <c r="AHP119" s="316"/>
      <c r="AHQ119" s="316"/>
      <c r="AHR119" s="316"/>
      <c r="AHS119" s="316"/>
      <c r="AHT119" s="316"/>
      <c r="AHU119" s="316"/>
      <c r="AHV119" s="316"/>
      <c r="AHW119" s="316"/>
      <c r="AHX119" s="316"/>
      <c r="AHY119" s="316"/>
      <c r="AHZ119" s="316"/>
      <c r="AIA119" s="316"/>
      <c r="AIB119" s="316"/>
      <c r="AIC119" s="316"/>
      <c r="AID119" s="316"/>
      <c r="AIE119" s="316"/>
      <c r="AIF119" s="316"/>
      <c r="AIG119" s="316"/>
      <c r="AIH119" s="316"/>
      <c r="AII119" s="316"/>
      <c r="AIJ119" s="316"/>
      <c r="AIK119" s="316"/>
      <c r="AIL119" s="316"/>
      <c r="AIM119" s="316"/>
      <c r="AIN119" s="316"/>
      <c r="AIO119" s="316"/>
      <c r="AIP119" s="316"/>
      <c r="AIQ119" s="316"/>
      <c r="AIR119" s="316"/>
      <c r="AIS119" s="316"/>
      <c r="AIT119" s="316"/>
      <c r="AIU119" s="316"/>
      <c r="AIV119" s="316"/>
      <c r="AIW119" s="316"/>
      <c r="AIX119" s="316"/>
      <c r="AIY119" s="316"/>
      <c r="AIZ119" s="316"/>
      <c r="AJA119" s="316"/>
      <c r="AJB119" s="316"/>
      <c r="AJC119" s="316"/>
      <c r="AJD119" s="316"/>
      <c r="AJE119" s="316"/>
      <c r="AJF119" s="316"/>
      <c r="AJG119" s="316"/>
      <c r="AJH119" s="316"/>
      <c r="AJI119" s="316"/>
      <c r="AJJ119" s="316"/>
      <c r="AJK119" s="316"/>
      <c r="AJL119" s="316"/>
      <c r="AJM119" s="316"/>
      <c r="AJN119" s="316"/>
      <c r="AJO119" s="316"/>
      <c r="AJP119" s="316"/>
      <c r="AJQ119" s="316"/>
      <c r="AJR119" s="316"/>
      <c r="AJS119" s="316"/>
      <c r="AJT119" s="316"/>
      <c r="AJU119" s="316"/>
      <c r="AJV119" s="316"/>
      <c r="AJW119" s="316"/>
      <c r="AJX119" s="316"/>
      <c r="AJY119" s="316"/>
      <c r="AJZ119" s="316"/>
      <c r="AKA119" s="316"/>
      <c r="AKB119" s="316"/>
      <c r="AKC119" s="316"/>
      <c r="AKD119" s="316"/>
      <c r="AKE119" s="316"/>
      <c r="AKF119" s="316"/>
      <c r="AKG119" s="316"/>
      <c r="AKH119" s="316"/>
      <c r="AKI119" s="316"/>
      <c r="AKJ119" s="316"/>
      <c r="AKK119" s="316"/>
      <c r="AKL119" s="316"/>
      <c r="AKM119" s="316"/>
      <c r="AKN119" s="316"/>
      <c r="AKO119" s="316"/>
      <c r="AKP119" s="316"/>
      <c r="AKQ119" s="316"/>
      <c r="AKR119" s="316"/>
      <c r="AKS119" s="316"/>
      <c r="AKT119" s="316"/>
      <c r="AKU119" s="316"/>
      <c r="AKV119" s="316"/>
      <c r="AKW119" s="316"/>
      <c r="AKX119" s="316"/>
      <c r="AKY119" s="316"/>
      <c r="AKZ119" s="316"/>
      <c r="ALA119" s="316"/>
      <c r="ALB119" s="316"/>
      <c r="ALC119" s="316"/>
      <c r="ALD119" s="316"/>
      <c r="ALE119" s="316"/>
      <c r="ALF119" s="316"/>
      <c r="ALG119" s="316"/>
      <c r="ALH119" s="316"/>
      <c r="ALI119" s="316"/>
      <c r="ALJ119" s="316"/>
      <c r="ALK119" s="316"/>
      <c r="ALL119" s="316"/>
      <c r="ALM119" s="316"/>
      <c r="ALN119" s="316"/>
      <c r="ALO119" s="316"/>
      <c r="ALP119" s="316"/>
      <c r="ALQ119" s="316"/>
      <c r="ALR119" s="316"/>
      <c r="ALS119" s="316"/>
      <c r="ALT119" s="316"/>
      <c r="ALU119" s="316"/>
      <c r="ALV119" s="316"/>
      <c r="ALW119" s="316"/>
      <c r="ALX119" s="316"/>
      <c r="ALY119" s="316"/>
      <c r="ALZ119" s="316"/>
      <c r="AMA119" s="316"/>
      <c r="AMB119" s="316"/>
      <c r="AMC119" s="316"/>
      <c r="AMD119" s="316"/>
      <c r="AME119" s="316"/>
      <c r="AMF119" s="316"/>
      <c r="AMG119" s="316"/>
      <c r="AMH119" s="316"/>
      <c r="AMI119" s="316"/>
      <c r="AMJ119" s="316"/>
      <c r="AMK119" s="316"/>
      <c r="AML119" s="316"/>
      <c r="AMM119" s="316"/>
      <c r="AMN119" s="316"/>
      <c r="AMO119" s="316"/>
      <c r="AMP119" s="316"/>
      <c r="AMQ119" s="316"/>
      <c r="AMR119" s="316"/>
      <c r="AMS119" s="316"/>
      <c r="AMT119" s="316"/>
      <c r="AMU119" s="316"/>
      <c r="AMV119" s="316"/>
      <c r="AMW119" s="316"/>
      <c r="AMX119" s="316"/>
      <c r="AMY119" s="316"/>
      <c r="AMZ119" s="316"/>
      <c r="ANA119" s="316"/>
      <c r="ANB119" s="316"/>
      <c r="ANC119" s="316"/>
      <c r="AND119" s="316"/>
      <c r="ANE119" s="316"/>
      <c r="ANF119" s="316"/>
      <c r="ANG119" s="316"/>
      <c r="ANH119" s="316"/>
      <c r="ANI119" s="316"/>
      <c r="ANJ119" s="316"/>
      <c r="ANK119" s="316"/>
      <c r="ANL119" s="316"/>
      <c r="ANM119" s="316"/>
      <c r="ANN119" s="316"/>
      <c r="ANO119" s="316"/>
      <c r="ANP119" s="316"/>
      <c r="ANQ119" s="316"/>
      <c r="ANR119" s="316"/>
      <c r="ANS119" s="316"/>
      <c r="ANT119" s="316"/>
      <c r="ANU119" s="316"/>
      <c r="ANV119" s="316"/>
      <c r="ANW119" s="316"/>
      <c r="ANX119" s="316"/>
      <c r="ANY119" s="316"/>
      <c r="ANZ119" s="316"/>
      <c r="AOA119" s="316"/>
      <c r="AOB119" s="316"/>
      <c r="AOC119" s="316"/>
      <c r="AOD119" s="316"/>
      <c r="AOE119" s="316"/>
      <c r="AOF119" s="316"/>
      <c r="AOG119" s="316"/>
      <c r="AOH119" s="316"/>
      <c r="AOI119" s="316"/>
      <c r="AOJ119" s="316"/>
      <c r="AOK119" s="316"/>
      <c r="AOL119" s="316"/>
      <c r="AOM119" s="316"/>
      <c r="AON119" s="316"/>
      <c r="AOO119" s="316"/>
      <c r="AOP119" s="316"/>
      <c r="AOQ119" s="316"/>
      <c r="AOR119" s="316"/>
      <c r="AOS119" s="316"/>
      <c r="AOT119" s="316"/>
      <c r="AOU119" s="316"/>
      <c r="AOV119" s="316"/>
      <c r="AOW119" s="316"/>
      <c r="AOX119" s="316"/>
      <c r="AOY119" s="316"/>
      <c r="AOZ119" s="316"/>
      <c r="APA119" s="316"/>
      <c r="APB119" s="316"/>
      <c r="APC119" s="316"/>
      <c r="APD119" s="316"/>
      <c r="APE119" s="316"/>
      <c r="APF119" s="316"/>
      <c r="APG119" s="316"/>
      <c r="APH119" s="316"/>
      <c r="API119" s="316"/>
      <c r="APJ119" s="316"/>
      <c r="APK119" s="316"/>
      <c r="APL119" s="316"/>
      <c r="APM119" s="316"/>
      <c r="APN119" s="316"/>
      <c r="APO119" s="316"/>
      <c r="APP119" s="316"/>
      <c r="APQ119" s="316"/>
      <c r="APR119" s="316"/>
      <c r="APS119" s="316"/>
      <c r="APT119" s="316"/>
      <c r="APU119" s="316"/>
      <c r="APV119" s="316"/>
      <c r="APW119" s="316"/>
      <c r="APX119" s="316"/>
      <c r="APY119" s="316"/>
      <c r="APZ119" s="316"/>
      <c r="AQA119" s="316"/>
      <c r="AQB119" s="316"/>
      <c r="AQC119" s="316"/>
      <c r="AQD119" s="316"/>
      <c r="AQE119" s="316"/>
      <c r="AQF119" s="316"/>
      <c r="AQG119" s="316"/>
      <c r="AQH119" s="316"/>
      <c r="AQI119" s="316"/>
      <c r="AQJ119" s="316"/>
      <c r="AQK119" s="316"/>
      <c r="AQL119" s="316"/>
      <c r="AQM119" s="316"/>
      <c r="AQN119" s="316"/>
      <c r="AQO119" s="316"/>
      <c r="AQP119" s="316"/>
      <c r="AQQ119" s="316"/>
      <c r="AQR119" s="316"/>
      <c r="AQS119" s="316"/>
      <c r="AQT119" s="316"/>
      <c r="AQU119" s="316"/>
      <c r="AQV119" s="316"/>
      <c r="AQW119" s="316"/>
      <c r="AQX119" s="316"/>
      <c r="AQY119" s="316"/>
      <c r="AQZ119" s="316"/>
      <c r="ARA119" s="316"/>
      <c r="ARB119" s="316"/>
      <c r="ARC119" s="316"/>
      <c r="ARD119" s="316"/>
      <c r="ARE119" s="316"/>
      <c r="ARF119" s="316"/>
      <c r="ARG119" s="316"/>
      <c r="ARH119" s="316"/>
      <c r="ARI119" s="316"/>
      <c r="ARJ119" s="316"/>
      <c r="ARK119" s="316"/>
      <c r="ARL119" s="316"/>
      <c r="ARM119" s="316"/>
      <c r="ARN119" s="316"/>
      <c r="ARO119" s="316"/>
      <c r="ARP119" s="316"/>
      <c r="ARQ119" s="316"/>
      <c r="ARR119" s="316"/>
      <c r="ARS119" s="316"/>
      <c r="ART119" s="316"/>
      <c r="ARU119" s="316"/>
      <c r="ARV119" s="316"/>
      <c r="ARW119" s="316"/>
      <c r="ARX119" s="316"/>
      <c r="ARY119" s="316"/>
      <c r="ARZ119" s="316"/>
      <c r="ASA119" s="316"/>
      <c r="ASB119" s="316"/>
      <c r="ASC119" s="316"/>
      <c r="ASD119" s="316"/>
      <c r="ASE119" s="316"/>
      <c r="ASF119" s="316"/>
      <c r="ASG119" s="316"/>
      <c r="ASH119" s="316"/>
      <c r="ASI119" s="316"/>
      <c r="ASJ119" s="316"/>
      <c r="ASK119" s="316"/>
      <c r="ASL119" s="316"/>
      <c r="ASM119" s="316"/>
      <c r="ASN119" s="316"/>
      <c r="ASO119" s="316"/>
      <c r="ASP119" s="316"/>
      <c r="ASQ119" s="316"/>
      <c r="ASR119" s="316"/>
      <c r="ASS119" s="316"/>
      <c r="AST119" s="316"/>
      <c r="ASU119" s="316"/>
      <c r="ASV119" s="316"/>
      <c r="ASW119" s="316"/>
      <c r="ASX119" s="316"/>
      <c r="ASY119" s="316"/>
      <c r="ASZ119" s="316"/>
      <c r="ATA119" s="316"/>
      <c r="ATB119" s="316"/>
      <c r="ATC119" s="316"/>
      <c r="ATD119" s="316"/>
      <c r="ATE119" s="316"/>
      <c r="ATF119" s="316"/>
      <c r="ATG119" s="316"/>
      <c r="ATH119" s="316"/>
      <c r="ATI119" s="316"/>
      <c r="ATJ119" s="316"/>
      <c r="ATK119" s="316"/>
      <c r="ATL119" s="316"/>
      <c r="ATM119" s="316"/>
      <c r="ATN119" s="316"/>
      <c r="ATO119" s="316"/>
      <c r="ATP119" s="316"/>
      <c r="ATQ119" s="316"/>
      <c r="ATR119" s="316"/>
      <c r="ATS119" s="316"/>
      <c r="ATT119" s="316"/>
      <c r="ATU119" s="316"/>
      <c r="ATV119" s="316"/>
      <c r="ATW119" s="316"/>
      <c r="ATX119" s="316"/>
      <c r="ATY119" s="316"/>
      <c r="ATZ119" s="316"/>
      <c r="AUA119" s="316"/>
      <c r="AUB119" s="316"/>
      <c r="AUC119" s="316"/>
      <c r="AUD119" s="316"/>
      <c r="AUE119" s="316"/>
      <c r="AUF119" s="316"/>
      <c r="AUG119" s="316"/>
      <c r="AUH119" s="316"/>
      <c r="AUI119" s="316"/>
      <c r="AUJ119" s="316"/>
      <c r="AUK119" s="316"/>
      <c r="AUL119" s="316"/>
      <c r="AUM119" s="316"/>
      <c r="AUN119" s="316"/>
      <c r="AUO119" s="316"/>
      <c r="AUP119" s="316"/>
      <c r="AUQ119" s="316"/>
      <c r="AUR119" s="316"/>
      <c r="AUS119" s="316"/>
      <c r="AUT119" s="316"/>
      <c r="AUU119" s="316"/>
      <c r="AUV119" s="316"/>
      <c r="AUW119" s="316"/>
      <c r="AUX119" s="316"/>
      <c r="AUY119" s="316"/>
      <c r="AUZ119" s="316"/>
      <c r="AVA119" s="316"/>
      <c r="AVB119" s="316"/>
      <c r="AVC119" s="316"/>
      <c r="AVD119" s="316"/>
      <c r="AVE119" s="316"/>
      <c r="AVF119" s="316"/>
      <c r="AVG119" s="316"/>
      <c r="AVH119" s="316"/>
      <c r="AVI119" s="316"/>
      <c r="AVJ119" s="316"/>
      <c r="AVK119" s="316"/>
      <c r="AVL119" s="316"/>
      <c r="AVM119" s="316"/>
      <c r="AVN119" s="316"/>
      <c r="AVO119" s="316"/>
      <c r="AVP119" s="316"/>
      <c r="AVQ119" s="316"/>
      <c r="AVR119" s="316"/>
      <c r="AVS119" s="366"/>
      <c r="AVT119" s="366"/>
      <c r="AVU119" s="316"/>
      <c r="AVV119" s="316"/>
      <c r="AVW119" s="316"/>
      <c r="AVX119" s="366"/>
      <c r="AVY119" s="366"/>
      <c r="AVZ119" s="316"/>
      <c r="AWA119" s="316"/>
      <c r="AWB119" s="316"/>
      <c r="AWC119" s="366"/>
      <c r="AWD119" s="366"/>
      <c r="AWE119" s="316"/>
      <c r="AWF119" s="316"/>
      <c r="AWG119" s="316"/>
      <c r="AWH119" s="366"/>
      <c r="AWI119" s="366"/>
      <c r="AWJ119" s="316"/>
      <c r="AWK119" s="316"/>
      <c r="AWL119" s="316"/>
      <c r="AWM119" s="366"/>
      <c r="AWN119" s="366"/>
      <c r="AWO119" s="316"/>
      <c r="AWP119" s="316"/>
      <c r="AWQ119" s="316"/>
      <c r="AWR119" s="366"/>
      <c r="AWS119" s="366"/>
      <c r="AWT119" s="316"/>
      <c r="AWU119" s="316"/>
      <c r="AWV119" s="316"/>
      <c r="AWW119" s="366"/>
      <c r="AWX119" s="366"/>
      <c r="AWY119" s="316"/>
      <c r="AWZ119" s="316"/>
      <c r="AXA119" s="316"/>
      <c r="AXB119" s="366"/>
      <c r="AXC119" s="366"/>
      <c r="AXD119" s="316"/>
      <c r="AXE119" s="316"/>
      <c r="AXF119" s="316"/>
      <c r="AXG119" s="366"/>
      <c r="AXH119" s="366"/>
      <c r="AXI119" s="316"/>
      <c r="AXJ119" s="316"/>
      <c r="AXK119" s="316"/>
      <c r="AXL119" s="366"/>
      <c r="AXM119" s="366"/>
      <c r="AXN119" s="316"/>
      <c r="AXO119" s="316"/>
      <c r="AXP119" s="316"/>
      <c r="AXQ119" s="366"/>
      <c r="AXR119" s="366"/>
      <c r="AXS119" s="316"/>
      <c r="AXT119" s="316"/>
      <c r="AXU119" s="316"/>
      <c r="AXV119" s="366"/>
      <c r="AXW119" s="366"/>
      <c r="AXX119" s="316"/>
      <c r="AXY119" s="316"/>
      <c r="AXZ119" s="316"/>
      <c r="AYA119" s="366"/>
      <c r="AYB119" s="366"/>
      <c r="AYC119" s="316"/>
      <c r="AYD119" s="316"/>
      <c r="AYE119" s="316"/>
      <c r="AYF119" s="366"/>
      <c r="AYG119" s="366"/>
      <c r="AYH119" s="316"/>
      <c r="AYI119" s="316"/>
      <c r="AYJ119" s="316"/>
      <c r="AYK119" s="366"/>
      <c r="AYL119" s="366"/>
      <c r="AYM119" s="316"/>
      <c r="AYN119" s="316"/>
      <c r="AYO119" s="316"/>
      <c r="AYP119" s="366"/>
      <c r="AYQ119" s="366"/>
      <c r="AYR119" s="316"/>
      <c r="AYS119" s="316"/>
      <c r="AYT119" s="316"/>
      <c r="AYU119" s="366"/>
      <c r="AYV119" s="366"/>
      <c r="AYW119" s="316"/>
      <c r="AYX119" s="316"/>
      <c r="AYY119" s="316"/>
      <c r="AYZ119" s="366"/>
      <c r="AZA119" s="366"/>
      <c r="AZB119" s="316"/>
      <c r="AZC119" s="316"/>
      <c r="AZD119" s="316"/>
      <c r="AZE119" s="366"/>
      <c r="AZF119" s="366"/>
      <c r="AZG119" s="316"/>
      <c r="AZH119" s="316"/>
      <c r="AZI119" s="316"/>
      <c r="AZJ119" s="366"/>
      <c r="AZK119" s="366"/>
      <c r="AZL119" s="316"/>
      <c r="AZM119" s="316"/>
      <c r="AZN119" s="316"/>
      <c r="AZO119" s="366"/>
      <c r="AZP119" s="366"/>
      <c r="AZQ119" s="316"/>
      <c r="AZR119" s="316"/>
      <c r="AZS119" s="316"/>
      <c r="AZT119" s="366"/>
      <c r="AZU119" s="366"/>
      <c r="AZV119" s="316"/>
      <c r="AZW119" s="316"/>
      <c r="AZX119" s="316"/>
      <c r="AZY119" s="366"/>
      <c r="AZZ119" s="366"/>
      <c r="BAA119" s="316"/>
      <c r="BAB119" s="316"/>
      <c r="BAC119" s="316"/>
      <c r="BAD119" s="366"/>
      <c r="BAE119" s="366"/>
      <c r="BAF119" s="316"/>
      <c r="BAG119" s="316"/>
      <c r="BAH119" s="316"/>
      <c r="BAI119" s="366"/>
      <c r="BAJ119" s="366"/>
      <c r="BAK119" s="316"/>
      <c r="BAL119" s="316"/>
      <c r="BAM119" s="316"/>
      <c r="BAN119" s="366"/>
      <c r="BAO119" s="366"/>
      <c r="BAP119" s="316"/>
      <c r="BAQ119" s="316"/>
      <c r="BAR119" s="316"/>
      <c r="BAS119" s="366"/>
      <c r="BAT119" s="366"/>
      <c r="BAU119" s="316"/>
      <c r="BAV119" s="316"/>
      <c r="BAW119" s="316"/>
      <c r="BAX119" s="366"/>
      <c r="BAY119" s="366"/>
      <c r="BAZ119" s="316"/>
      <c r="BBA119" s="316"/>
      <c r="BBB119" s="316"/>
      <c r="BBC119" s="366"/>
      <c r="BBD119" s="366"/>
      <c r="BBE119" s="316"/>
      <c r="BBF119" s="316"/>
      <c r="BBG119" s="316"/>
      <c r="BBH119" s="366"/>
      <c r="BBI119" s="366"/>
      <c r="BBJ119" s="316"/>
      <c r="BBK119" s="316"/>
      <c r="BBL119" s="316"/>
      <c r="BBM119" s="366"/>
      <c r="BBN119" s="366"/>
      <c r="BBO119" s="316"/>
      <c r="BBP119" s="316"/>
      <c r="BBQ119" s="316"/>
      <c r="BBR119" s="366"/>
      <c r="BBS119" s="366"/>
      <c r="BBT119" s="316"/>
      <c r="BBU119" s="316"/>
      <c r="BBV119" s="316"/>
      <c r="BBW119" s="366"/>
      <c r="BBX119" s="366"/>
      <c r="BBY119" s="316"/>
      <c r="BBZ119" s="316"/>
      <c r="BCA119" s="316"/>
      <c r="BCB119" s="366"/>
      <c r="BCC119" s="366"/>
      <c r="BCD119" s="316"/>
      <c r="BCE119" s="316"/>
      <c r="BCF119" s="316"/>
      <c r="BCG119" s="366"/>
      <c r="BCH119" s="366"/>
      <c r="BCI119" s="316"/>
      <c r="BCJ119" s="316"/>
      <c r="BCK119" s="316"/>
      <c r="BCL119" s="366"/>
      <c r="BCM119" s="366"/>
      <c r="BCN119" s="316"/>
      <c r="BCO119" s="316"/>
      <c r="BCP119" s="316"/>
      <c r="BCQ119" s="366"/>
      <c r="BCR119" s="366"/>
      <c r="BCS119" s="316"/>
      <c r="BCT119" s="316"/>
      <c r="BCU119" s="316"/>
      <c r="BCV119" s="366"/>
      <c r="BCW119" s="366"/>
      <c r="BCX119" s="316"/>
      <c r="BCY119" s="316"/>
      <c r="BCZ119" s="316"/>
      <c r="BDA119" s="366"/>
      <c r="BDB119" s="366"/>
      <c r="BDC119" s="316"/>
      <c r="BDD119" s="316"/>
      <c r="BDE119" s="316"/>
      <c r="BDF119" s="366"/>
      <c r="BDG119" s="366"/>
      <c r="BDH119" s="316"/>
      <c r="BDI119" s="316"/>
      <c r="BDJ119" s="316"/>
      <c r="BDK119" s="366"/>
      <c r="BDL119" s="366"/>
      <c r="BDM119" s="316"/>
      <c r="BDN119" s="316"/>
      <c r="BDO119" s="316"/>
      <c r="BDP119" s="366"/>
      <c r="BDQ119" s="366"/>
      <c r="BDR119" s="316"/>
      <c r="BDS119" s="316"/>
      <c r="BDT119" s="316"/>
      <c r="BDU119" s="366"/>
      <c r="BDV119" s="366"/>
      <c r="BDW119" s="316"/>
      <c r="BDX119" s="316"/>
      <c r="BDY119" s="316"/>
      <c r="BDZ119" s="366"/>
      <c r="BEA119" s="366"/>
      <c r="BEB119" s="316"/>
      <c r="BEC119" s="316"/>
      <c r="BED119" s="316"/>
      <c r="BEE119" s="366"/>
      <c r="BEF119" s="366"/>
      <c r="BEG119" s="316"/>
      <c r="BEH119" s="316"/>
      <c r="BEI119" s="316"/>
      <c r="BEJ119" s="366"/>
      <c r="BEK119" s="366"/>
      <c r="BEL119" s="316"/>
      <c r="BEM119" s="316"/>
      <c r="BEN119" s="316"/>
      <c r="BEO119" s="366"/>
      <c r="BEP119" s="366"/>
      <c r="BEQ119" s="316"/>
      <c r="BER119" s="316"/>
      <c r="BES119" s="316"/>
      <c r="BET119" s="366"/>
      <c r="BEU119" s="366"/>
      <c r="BEV119" s="316"/>
      <c r="BEW119" s="316"/>
      <c r="BEX119" s="316"/>
      <c r="BEY119" s="366"/>
      <c r="BEZ119" s="366"/>
      <c r="BFA119" s="316"/>
      <c r="BFB119" s="316"/>
      <c r="BFC119" s="316"/>
      <c r="BFD119" s="366"/>
      <c r="BFE119" s="366"/>
      <c r="BFF119" s="316"/>
      <c r="BFG119" s="316"/>
      <c r="BFH119" s="316"/>
      <c r="BFI119" s="366"/>
      <c r="BFJ119" s="366"/>
      <c r="BFK119" s="316"/>
      <c r="BFL119" s="316"/>
      <c r="BFM119" s="316"/>
      <c r="BFN119" s="366"/>
      <c r="BFO119" s="366"/>
      <c r="BFP119" s="316"/>
      <c r="BFQ119" s="316"/>
      <c r="BFR119" s="316"/>
      <c r="BFS119" s="366"/>
      <c r="BFT119" s="366"/>
      <c r="BFU119" s="316"/>
      <c r="BFV119" s="316"/>
      <c r="BFW119" s="316"/>
      <c r="BFX119" s="366"/>
      <c r="BFY119" s="366"/>
      <c r="BFZ119" s="316"/>
      <c r="BGA119" s="316"/>
      <c r="BGB119" s="316"/>
      <c r="BGC119" s="366"/>
      <c r="BGD119" s="366"/>
      <c r="BGE119" s="316"/>
      <c r="BGF119" s="316"/>
      <c r="BGG119" s="316"/>
      <c r="BGH119" s="366"/>
      <c r="BGI119" s="366"/>
      <c r="BGJ119" s="316"/>
      <c r="BGK119" s="316"/>
      <c r="BGL119" s="316"/>
      <c r="BGM119" s="366"/>
      <c r="BGN119" s="366"/>
      <c r="BGO119" s="316"/>
      <c r="BGP119" s="316"/>
      <c r="BGQ119" s="316"/>
      <c r="BGR119" s="366"/>
      <c r="BGS119" s="366"/>
      <c r="BGT119" s="316"/>
      <c r="BGU119" s="316"/>
      <c r="BGV119" s="316"/>
      <c r="BGW119" s="366"/>
      <c r="BGX119" s="366"/>
      <c r="BGY119" s="316"/>
      <c r="BGZ119" s="316"/>
      <c r="BHA119" s="316"/>
      <c r="BHB119" s="366"/>
      <c r="BHC119" s="366"/>
      <c r="BHD119" s="316"/>
      <c r="BHE119" s="316"/>
      <c r="BHF119" s="316"/>
      <c r="BHG119" s="366"/>
      <c r="BHH119" s="366"/>
      <c r="BHI119" s="316"/>
      <c r="BHJ119" s="316"/>
      <c r="BHK119" s="316"/>
      <c r="BHL119" s="366"/>
      <c r="BHM119" s="366"/>
      <c r="BHN119" s="316"/>
      <c r="BHO119" s="316"/>
      <c r="BHP119" s="316"/>
      <c r="BHQ119" s="366"/>
      <c r="BHR119" s="366"/>
      <c r="BHS119" s="316"/>
      <c r="BHT119" s="316"/>
      <c r="BHU119" s="316"/>
      <c r="BHV119" s="366"/>
      <c r="BHW119" s="366"/>
      <c r="BHX119" s="316"/>
      <c r="BHY119" s="316"/>
      <c r="BHZ119" s="316"/>
      <c r="BIA119" s="366"/>
      <c r="BIB119" s="366"/>
      <c r="BIC119" s="316"/>
      <c r="BID119" s="316"/>
      <c r="BIE119" s="316"/>
      <c r="BIF119" s="366"/>
      <c r="BIG119" s="366"/>
      <c r="BIH119" s="316"/>
      <c r="BII119" s="316"/>
      <c r="BIJ119" s="316"/>
      <c r="BIK119" s="366"/>
      <c r="BIL119" s="366"/>
      <c r="BIM119" s="316"/>
      <c r="BIN119" s="316"/>
      <c r="BIO119" s="316"/>
      <c r="BIP119" s="366"/>
      <c r="BIQ119" s="366"/>
      <c r="BIR119" s="316"/>
      <c r="BIS119" s="316"/>
      <c r="BIT119" s="316"/>
      <c r="BIU119" s="366"/>
      <c r="BIV119" s="366"/>
      <c r="BIW119" s="316"/>
      <c r="BIX119" s="316"/>
      <c r="BIY119" s="316"/>
      <c r="BIZ119" s="366"/>
      <c r="BJA119" s="366"/>
      <c r="BJB119" s="316"/>
      <c r="BJC119" s="316"/>
      <c r="BJD119" s="316"/>
      <c r="BJE119" s="366"/>
      <c r="BJF119" s="366"/>
      <c r="BJG119" s="316"/>
      <c r="BJH119" s="316"/>
      <c r="BJI119" s="316"/>
      <c r="BJJ119" s="366"/>
      <c r="BJK119" s="366"/>
      <c r="BJL119" s="316"/>
      <c r="BJM119" s="316"/>
      <c r="BJN119" s="316"/>
      <c r="BJO119" s="366"/>
      <c r="BJP119" s="366"/>
      <c r="BJQ119" s="316"/>
      <c r="BJR119" s="316"/>
      <c r="BJS119" s="316"/>
      <c r="BJT119" s="366"/>
      <c r="BJU119" s="366"/>
      <c r="BJV119" s="316"/>
      <c r="BJW119" s="316"/>
      <c r="BJX119" s="316"/>
      <c r="BJY119" s="366"/>
      <c r="BJZ119" s="366"/>
      <c r="BKA119" s="316"/>
      <c r="BKB119" s="316"/>
      <c r="BKC119" s="316"/>
      <c r="BKD119" s="366"/>
      <c r="BKE119" s="366"/>
      <c r="BKF119" s="316"/>
      <c r="BKG119" s="316"/>
      <c r="BKH119" s="316"/>
      <c r="BKI119" s="366"/>
      <c r="BKJ119" s="366"/>
      <c r="BKK119" s="316"/>
      <c r="BKL119" s="316"/>
      <c r="BKM119" s="316"/>
      <c r="BKN119" s="366"/>
      <c r="BKO119" s="366"/>
      <c r="BKP119" s="316"/>
      <c r="BKQ119" s="316"/>
      <c r="BKR119" s="316"/>
      <c r="BKS119" s="366"/>
      <c r="BKT119" s="366"/>
      <c r="BKU119" s="316"/>
      <c r="BKV119" s="316"/>
      <c r="BKW119" s="316"/>
      <c r="BKX119" s="366"/>
      <c r="BKY119" s="366"/>
      <c r="BKZ119" s="316"/>
      <c r="BLA119" s="316"/>
      <c r="BLB119" s="316"/>
      <c r="BLC119" s="366"/>
      <c r="BLD119" s="366"/>
      <c r="BLE119" s="316"/>
      <c r="BLF119" s="316"/>
      <c r="BLG119" s="316"/>
      <c r="BLH119" s="366"/>
      <c r="BLI119" s="366"/>
      <c r="BLJ119" s="316"/>
      <c r="BLK119" s="316"/>
      <c r="BLL119" s="316"/>
      <c r="BLM119" s="366"/>
      <c r="BLN119" s="366"/>
      <c r="BLO119" s="316"/>
      <c r="BLP119" s="316"/>
      <c r="BLQ119" s="316"/>
      <c r="BLR119" s="366"/>
      <c r="BLS119" s="366"/>
      <c r="BLT119" s="316"/>
      <c r="BLU119" s="316"/>
      <c r="BLV119" s="316"/>
      <c r="BLW119" s="366"/>
      <c r="BLX119" s="366"/>
      <c r="BLY119" s="316"/>
      <c r="BLZ119" s="316"/>
      <c r="BMA119" s="316"/>
      <c r="BMB119" s="366"/>
      <c r="BMC119" s="366"/>
      <c r="BMD119" s="316"/>
      <c r="BME119" s="316"/>
      <c r="BMF119" s="316"/>
      <c r="BMG119" s="366"/>
      <c r="BMH119" s="366"/>
      <c r="BMI119" s="316"/>
      <c r="BMJ119" s="316"/>
      <c r="BMK119" s="316"/>
      <c r="BML119" s="366"/>
      <c r="BMM119" s="366"/>
      <c r="BMN119" s="316"/>
      <c r="BMO119" s="316"/>
      <c r="BMP119" s="316"/>
      <c r="BMQ119" s="366"/>
      <c r="BMR119" s="366"/>
      <c r="BMS119" s="316"/>
      <c r="BMT119" s="316"/>
      <c r="BMU119" s="316"/>
      <c r="BMV119" s="366"/>
      <c r="BMW119" s="366"/>
      <c r="BMX119" s="316"/>
      <c r="BMY119" s="316"/>
      <c r="BMZ119" s="316"/>
      <c r="BNA119" s="366"/>
      <c r="BNB119" s="366"/>
      <c r="BNC119" s="316"/>
      <c r="BND119" s="316"/>
      <c r="BNE119" s="316"/>
      <c r="BNF119" s="366"/>
      <c r="BNG119" s="366"/>
      <c r="BNH119" s="316"/>
      <c r="BNI119" s="316"/>
      <c r="BNJ119" s="316"/>
      <c r="BNK119" s="366"/>
      <c r="BNL119" s="366"/>
      <c r="BNM119" s="316"/>
      <c r="BNN119" s="316"/>
      <c r="BNO119" s="316"/>
      <c r="BNP119" s="366"/>
      <c r="BNQ119" s="366"/>
      <c r="BNR119" s="316"/>
      <c r="BNS119" s="316"/>
      <c r="BNT119" s="316"/>
      <c r="BNU119" s="366"/>
      <c r="BNV119" s="366"/>
      <c r="BNW119" s="316"/>
      <c r="BNX119" s="316"/>
      <c r="BNY119" s="316"/>
      <c r="BNZ119" s="366"/>
      <c r="BOA119" s="366"/>
      <c r="BOB119" s="316"/>
      <c r="BOC119" s="316"/>
      <c r="BOD119" s="316"/>
      <c r="BOE119" s="366"/>
      <c r="BOF119" s="366"/>
      <c r="BOG119" s="316"/>
      <c r="BOH119" s="316"/>
      <c r="BOI119" s="316"/>
      <c r="BOJ119" s="366"/>
      <c r="BOK119" s="366"/>
      <c r="BOL119" s="316"/>
      <c r="BOM119" s="316"/>
      <c r="BON119" s="316"/>
      <c r="BOO119" s="366"/>
      <c r="BOP119" s="366"/>
      <c r="BOQ119" s="316"/>
      <c r="BOR119" s="316"/>
      <c r="BOS119" s="316"/>
      <c r="BOT119" s="366"/>
      <c r="BOU119" s="366"/>
      <c r="BOV119" s="316"/>
      <c r="BOW119" s="316"/>
      <c r="BOX119" s="316"/>
      <c r="BOY119" s="366"/>
      <c r="BOZ119" s="366"/>
      <c r="BPA119" s="316"/>
      <c r="BPB119" s="316"/>
      <c r="BPC119" s="316"/>
      <c r="BPD119" s="366"/>
      <c r="BPE119" s="366"/>
      <c r="BPF119" s="316"/>
      <c r="BPG119" s="316"/>
      <c r="BPH119" s="316"/>
      <c r="BPI119" s="366"/>
      <c r="BPJ119" s="366"/>
      <c r="BPK119" s="316"/>
      <c r="BPL119" s="316"/>
      <c r="BPM119" s="316"/>
      <c r="BPN119" s="366"/>
      <c r="BPO119" s="366"/>
      <c r="BPP119" s="316"/>
      <c r="BPQ119" s="316"/>
      <c r="BPR119" s="316"/>
      <c r="BPS119" s="366"/>
      <c r="BPT119" s="366"/>
      <c r="BPU119" s="316"/>
      <c r="BPV119" s="316"/>
      <c r="BPW119" s="316"/>
      <c r="BPX119" s="366"/>
      <c r="BPY119" s="366"/>
      <c r="BPZ119" s="316"/>
      <c r="BQA119" s="316"/>
      <c r="BQB119" s="316"/>
      <c r="BQC119" s="366"/>
      <c r="BQD119" s="366"/>
      <c r="BQE119" s="316"/>
      <c r="BQF119" s="316"/>
      <c r="BQG119" s="316"/>
      <c r="BQH119" s="366"/>
      <c r="BQI119" s="366"/>
      <c r="BQJ119" s="316"/>
      <c r="BQK119" s="316"/>
      <c r="BQL119" s="316"/>
      <c r="BQM119" s="366"/>
      <c r="BQN119" s="366"/>
      <c r="BQO119" s="316"/>
      <c r="BQP119" s="316"/>
      <c r="BQQ119" s="316"/>
      <c r="BQR119" s="366"/>
      <c r="BQS119" s="366"/>
      <c r="BQT119" s="316"/>
      <c r="BQU119" s="316"/>
      <c r="BQV119" s="316"/>
      <c r="BQW119" s="366"/>
      <c r="BQX119" s="366"/>
      <c r="BQY119" s="316"/>
      <c r="BQZ119" s="316"/>
      <c r="BRA119" s="316"/>
      <c r="BRB119" s="366"/>
      <c r="BRC119" s="366"/>
      <c r="BRD119" s="316"/>
      <c r="BRE119" s="316"/>
      <c r="BRF119" s="316"/>
      <c r="BRG119" s="366"/>
      <c r="BRH119" s="366"/>
      <c r="BRI119" s="316"/>
      <c r="BRJ119" s="316"/>
      <c r="BRK119" s="316"/>
      <c r="BRL119" s="366"/>
      <c r="BRM119" s="366"/>
      <c r="BRN119" s="316"/>
      <c r="BRO119" s="316"/>
      <c r="BRP119" s="316"/>
      <c r="BRQ119" s="366"/>
      <c r="BRR119" s="366"/>
      <c r="BRS119" s="316"/>
      <c r="BRT119" s="316"/>
      <c r="BRU119" s="316"/>
      <c r="BRV119" s="366"/>
      <c r="BRW119" s="366"/>
      <c r="BRX119" s="316"/>
      <c r="BRY119" s="316"/>
      <c r="BRZ119" s="316"/>
      <c r="BSA119" s="366"/>
      <c r="BSB119" s="366"/>
      <c r="BSC119" s="316"/>
      <c r="BSD119" s="316"/>
      <c r="BSE119" s="316"/>
      <c r="BSF119" s="366"/>
      <c r="BSG119" s="366"/>
      <c r="BSH119" s="316"/>
      <c r="BSI119" s="316"/>
      <c r="BSJ119" s="316"/>
      <c r="BSK119" s="366"/>
      <c r="BSL119" s="366"/>
      <c r="BSM119" s="316"/>
      <c r="BSN119" s="316"/>
      <c r="BSO119" s="316"/>
      <c r="BSP119" s="366"/>
      <c r="BSQ119" s="366"/>
      <c r="BSR119" s="316"/>
      <c r="BSS119" s="316"/>
      <c r="BST119" s="316"/>
      <c r="BSU119" s="366"/>
      <c r="BSV119" s="366"/>
      <c r="BSW119" s="316"/>
      <c r="BSX119" s="316"/>
      <c r="BSY119" s="316"/>
      <c r="BSZ119" s="366"/>
      <c r="BTA119" s="366"/>
      <c r="BTB119" s="316"/>
      <c r="BTC119" s="316"/>
      <c r="BTD119" s="316"/>
      <c r="BTE119" s="366"/>
      <c r="BTF119" s="366"/>
      <c r="BTG119" s="316"/>
      <c r="BTH119" s="316"/>
      <c r="BTI119" s="316"/>
      <c r="BTJ119" s="366"/>
      <c r="BTK119" s="366"/>
      <c r="BTL119" s="316"/>
      <c r="BTM119" s="316"/>
      <c r="BTN119" s="316"/>
      <c r="BTO119" s="366"/>
      <c r="BTP119" s="366"/>
      <c r="BTQ119" s="316"/>
      <c r="BTR119" s="316"/>
      <c r="BTS119" s="316"/>
      <c r="BTT119" s="366"/>
      <c r="BTU119" s="366"/>
      <c r="BTV119" s="316"/>
      <c r="BTW119" s="316"/>
      <c r="BTX119" s="316"/>
      <c r="BTY119" s="366"/>
      <c r="BTZ119" s="366"/>
      <c r="BUA119" s="316"/>
      <c r="BUB119" s="316"/>
      <c r="BUC119" s="316"/>
      <c r="BUD119" s="366"/>
      <c r="BUE119" s="366"/>
      <c r="BUF119" s="316"/>
      <c r="BUG119" s="316"/>
      <c r="BUH119" s="316"/>
      <c r="BUI119" s="366"/>
      <c r="BUJ119" s="366"/>
      <c r="BUK119" s="316"/>
      <c r="BUL119" s="316"/>
      <c r="BUM119" s="316"/>
      <c r="BUN119" s="366"/>
      <c r="BUO119" s="366"/>
      <c r="BUP119" s="316"/>
      <c r="BUQ119" s="316"/>
      <c r="BUR119" s="316"/>
      <c r="BUS119" s="366"/>
      <c r="BUT119" s="366"/>
      <c r="BUU119" s="316"/>
      <c r="BUV119" s="316"/>
      <c r="BUW119" s="316"/>
      <c r="BUX119" s="366"/>
      <c r="BUY119" s="366"/>
      <c r="BUZ119" s="316"/>
      <c r="BVA119" s="316"/>
      <c r="BVB119" s="316"/>
      <c r="BVC119" s="366"/>
      <c r="BVD119" s="366"/>
      <c r="BVE119" s="316"/>
      <c r="BVF119" s="316"/>
      <c r="BVG119" s="316"/>
      <c r="BVH119" s="366"/>
      <c r="BVI119" s="366"/>
      <c r="BVJ119" s="316"/>
      <c r="BVK119" s="316"/>
      <c r="BVL119" s="316"/>
      <c r="BVM119" s="366"/>
      <c r="BVN119" s="366"/>
      <c r="BVO119" s="316"/>
      <c r="BVP119" s="316"/>
      <c r="BVQ119" s="316"/>
      <c r="BVR119" s="366"/>
      <c r="BVS119" s="366"/>
      <c r="BVT119" s="316"/>
      <c r="BVU119" s="316"/>
      <c r="BVV119" s="316"/>
      <c r="BVW119" s="366"/>
      <c r="BVX119" s="366"/>
      <c r="BVY119" s="316"/>
      <c r="BVZ119" s="316"/>
      <c r="BWA119" s="316"/>
      <c r="BWB119" s="366"/>
      <c r="BWC119" s="366"/>
      <c r="BWD119" s="316"/>
      <c r="BWE119" s="316"/>
      <c r="BWF119" s="316"/>
      <c r="BWG119" s="366"/>
      <c r="BWH119" s="366"/>
      <c r="BWI119" s="316"/>
      <c r="BWJ119" s="316"/>
      <c r="BWK119" s="316"/>
      <c r="BWL119" s="366"/>
      <c r="BWM119" s="366"/>
      <c r="BWN119" s="316"/>
      <c r="BWO119" s="316"/>
      <c r="BWP119" s="316"/>
      <c r="BWQ119" s="366"/>
      <c r="BWR119" s="366"/>
      <c r="BWS119" s="316"/>
      <c r="BWT119" s="316"/>
      <c r="BWU119" s="316"/>
      <c r="BWV119" s="366"/>
      <c r="BWW119" s="366"/>
      <c r="BWX119" s="316"/>
      <c r="BWY119" s="316"/>
      <c r="BWZ119" s="316"/>
      <c r="BXA119" s="366"/>
      <c r="BXB119" s="366"/>
      <c r="BXC119" s="316"/>
      <c r="BXD119" s="316"/>
      <c r="BXE119" s="316"/>
      <c r="BXF119" s="366"/>
      <c r="BXG119" s="366"/>
      <c r="BXH119" s="316"/>
      <c r="BXI119" s="316"/>
      <c r="BXJ119" s="316"/>
      <c r="BXK119" s="366"/>
      <c r="BXL119" s="366"/>
      <c r="BXM119" s="316"/>
      <c r="BXN119" s="316"/>
      <c r="BXO119" s="316"/>
      <c r="BXP119" s="366"/>
      <c r="BXQ119" s="366"/>
      <c r="BXR119" s="316"/>
      <c r="BXS119" s="316"/>
      <c r="BXT119" s="316"/>
      <c r="BXU119" s="366"/>
      <c r="BXV119" s="366"/>
      <c r="BXW119" s="316"/>
      <c r="BXX119" s="316"/>
      <c r="BXY119" s="316"/>
      <c r="BXZ119" s="366"/>
      <c r="BYA119" s="366"/>
      <c r="BYB119" s="316"/>
      <c r="BYC119" s="316"/>
      <c r="BYD119" s="316"/>
      <c r="BYE119" s="366"/>
      <c r="BYF119" s="366"/>
      <c r="BYG119" s="316"/>
      <c r="BYH119" s="2"/>
      <c r="BYI119" s="2"/>
      <c r="BYJ119" s="2"/>
      <c r="BYK119" s="2"/>
    </row>
    <row r="120" spans="1:2013" x14ac:dyDescent="0.35">
      <c r="A120" s="99"/>
      <c r="B120" s="99"/>
      <c r="C120" s="13"/>
      <c r="D120" s="99"/>
      <c r="E120" s="99"/>
      <c r="F120" s="315"/>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16"/>
      <c r="AU120" s="316"/>
      <c r="AV120" s="316"/>
      <c r="AW120" s="316"/>
      <c r="AX120" s="316"/>
      <c r="AY120" s="316"/>
      <c r="AZ120" s="316"/>
      <c r="BA120" s="316"/>
      <c r="BB120" s="316"/>
      <c r="BC120" s="316"/>
      <c r="BD120" s="316"/>
      <c r="BE120" s="316"/>
      <c r="BF120" s="316"/>
      <c r="BG120" s="316"/>
      <c r="BH120" s="316"/>
      <c r="BI120" s="316"/>
      <c r="BJ120" s="316"/>
      <c r="BK120" s="316"/>
      <c r="BL120" s="316"/>
      <c r="BM120" s="316"/>
      <c r="BN120" s="316"/>
      <c r="BO120" s="316"/>
      <c r="BP120" s="316"/>
      <c r="BQ120" s="316"/>
      <c r="BR120" s="316"/>
      <c r="BS120" s="316"/>
      <c r="BT120" s="316"/>
      <c r="BU120" s="316"/>
      <c r="BV120" s="316"/>
      <c r="BW120" s="316"/>
      <c r="BX120" s="316"/>
      <c r="BY120" s="316"/>
      <c r="BZ120" s="316"/>
      <c r="CA120" s="316"/>
      <c r="CB120" s="316"/>
      <c r="CC120" s="316"/>
      <c r="CD120" s="316"/>
      <c r="CE120" s="316"/>
      <c r="CF120" s="316"/>
      <c r="CG120" s="316"/>
      <c r="CH120" s="316"/>
      <c r="CI120" s="316"/>
      <c r="CJ120" s="316"/>
      <c r="CK120" s="316"/>
      <c r="CL120" s="316"/>
      <c r="CM120" s="316"/>
      <c r="CN120" s="316"/>
      <c r="CO120" s="316"/>
      <c r="CP120" s="316"/>
      <c r="CQ120" s="316"/>
      <c r="CR120" s="316"/>
      <c r="CS120" s="316"/>
      <c r="CT120" s="316"/>
      <c r="CU120" s="316"/>
      <c r="CV120" s="316"/>
      <c r="CW120" s="316"/>
      <c r="CX120" s="316"/>
      <c r="CY120" s="316"/>
      <c r="CZ120" s="316"/>
      <c r="DA120" s="316"/>
      <c r="DB120" s="316"/>
      <c r="DC120" s="316"/>
      <c r="DD120" s="316"/>
      <c r="DE120" s="316"/>
      <c r="DF120" s="316"/>
      <c r="DG120" s="316"/>
      <c r="DH120" s="316"/>
      <c r="DI120" s="316"/>
      <c r="DJ120" s="316"/>
      <c r="DK120" s="316"/>
      <c r="DL120" s="316"/>
      <c r="DM120" s="316"/>
      <c r="DN120" s="316"/>
      <c r="DO120" s="316"/>
      <c r="DP120" s="316"/>
      <c r="DQ120" s="316"/>
      <c r="DR120" s="316"/>
      <c r="DS120" s="316"/>
      <c r="DT120" s="316"/>
      <c r="DU120" s="316"/>
      <c r="DV120" s="316"/>
      <c r="DW120" s="316"/>
      <c r="DX120" s="316"/>
      <c r="DY120" s="316"/>
      <c r="DZ120" s="316"/>
      <c r="EA120" s="316"/>
      <c r="EB120" s="316"/>
      <c r="EC120" s="316"/>
      <c r="ED120" s="316"/>
      <c r="EE120" s="316"/>
      <c r="EF120" s="316"/>
      <c r="EG120" s="316"/>
      <c r="EH120" s="316"/>
      <c r="EI120" s="316"/>
      <c r="EJ120" s="316"/>
      <c r="EK120" s="316"/>
      <c r="EL120" s="316"/>
      <c r="EM120" s="316"/>
      <c r="EN120" s="316"/>
      <c r="EO120" s="316"/>
      <c r="EP120" s="316"/>
      <c r="EQ120" s="316"/>
      <c r="ER120" s="316"/>
      <c r="ES120" s="316"/>
      <c r="ET120" s="316"/>
      <c r="EU120" s="316"/>
      <c r="EV120" s="316"/>
      <c r="EW120" s="316"/>
      <c r="EX120" s="316"/>
      <c r="EY120" s="316"/>
      <c r="EZ120" s="316"/>
      <c r="FA120" s="316"/>
      <c r="FB120" s="316"/>
      <c r="FC120" s="316"/>
      <c r="FD120" s="316"/>
      <c r="FE120" s="316"/>
      <c r="FF120" s="316"/>
      <c r="FG120" s="316"/>
      <c r="FH120" s="316"/>
      <c r="FI120" s="316"/>
      <c r="FJ120" s="316"/>
      <c r="FK120" s="316"/>
      <c r="FL120" s="316"/>
      <c r="FM120" s="316"/>
      <c r="FN120" s="316"/>
      <c r="FO120" s="316"/>
      <c r="FP120" s="316"/>
      <c r="FQ120" s="316"/>
      <c r="FR120" s="316"/>
      <c r="FS120" s="316"/>
      <c r="FT120" s="316"/>
      <c r="FU120" s="316"/>
      <c r="FV120" s="316"/>
      <c r="FW120" s="316"/>
      <c r="FX120" s="316"/>
      <c r="FY120" s="316"/>
      <c r="FZ120" s="316"/>
      <c r="GA120" s="316"/>
      <c r="GB120" s="316"/>
      <c r="GC120" s="316"/>
      <c r="GD120" s="316"/>
      <c r="GE120" s="316"/>
      <c r="GF120" s="316"/>
      <c r="GG120" s="316"/>
      <c r="GH120" s="316"/>
      <c r="GI120" s="316"/>
      <c r="GJ120" s="316"/>
      <c r="GK120" s="316"/>
      <c r="GL120" s="316"/>
      <c r="GM120" s="316"/>
      <c r="GN120" s="316"/>
      <c r="GO120" s="316"/>
      <c r="GP120" s="316"/>
      <c r="GQ120" s="316"/>
      <c r="GR120" s="316"/>
      <c r="GS120" s="316"/>
      <c r="GT120" s="316"/>
      <c r="GU120" s="316"/>
      <c r="GV120" s="316"/>
      <c r="GW120" s="316"/>
      <c r="GX120" s="316"/>
      <c r="GY120" s="316"/>
      <c r="GZ120" s="316"/>
      <c r="HA120" s="316"/>
      <c r="HB120" s="316"/>
      <c r="HC120" s="316"/>
      <c r="HD120" s="316"/>
      <c r="HE120" s="316"/>
      <c r="HF120" s="316"/>
      <c r="HG120" s="316"/>
      <c r="HH120" s="316"/>
      <c r="HI120" s="316"/>
      <c r="HJ120" s="316"/>
      <c r="HK120" s="316"/>
      <c r="HL120" s="316"/>
      <c r="HM120" s="316"/>
      <c r="HN120" s="316"/>
      <c r="HO120" s="316"/>
      <c r="HP120" s="316"/>
      <c r="HQ120" s="316"/>
      <c r="HR120" s="316"/>
      <c r="HS120" s="316"/>
      <c r="HT120" s="316"/>
      <c r="HU120" s="316"/>
      <c r="HV120" s="316"/>
      <c r="HW120" s="316"/>
      <c r="HX120" s="316"/>
      <c r="HY120" s="316"/>
      <c r="HZ120" s="316"/>
      <c r="IA120" s="316"/>
      <c r="IB120" s="316"/>
      <c r="IC120" s="316"/>
      <c r="ID120" s="316"/>
      <c r="IE120" s="316"/>
      <c r="IF120" s="316"/>
      <c r="IG120" s="316"/>
      <c r="IH120" s="316"/>
      <c r="II120" s="316"/>
      <c r="IJ120" s="316"/>
      <c r="IK120" s="316"/>
      <c r="IL120" s="316"/>
      <c r="IM120" s="316"/>
      <c r="IN120" s="316"/>
      <c r="IO120" s="316"/>
      <c r="IP120" s="316"/>
      <c r="IQ120" s="316"/>
      <c r="IR120" s="316"/>
      <c r="IS120" s="316"/>
      <c r="IT120" s="316"/>
      <c r="IU120" s="316"/>
      <c r="IV120" s="316"/>
      <c r="IW120" s="316"/>
      <c r="IX120" s="316"/>
      <c r="IY120" s="316"/>
      <c r="IZ120" s="316"/>
      <c r="JA120" s="316"/>
      <c r="JB120" s="316"/>
      <c r="JC120" s="316"/>
      <c r="JD120" s="316"/>
      <c r="JE120" s="316"/>
      <c r="JF120" s="316"/>
      <c r="JG120" s="316"/>
      <c r="JH120" s="316"/>
      <c r="JI120" s="316"/>
      <c r="JJ120" s="316"/>
      <c r="JK120" s="316"/>
      <c r="JL120" s="316"/>
      <c r="JM120" s="316"/>
      <c r="JN120" s="316"/>
      <c r="JO120" s="316"/>
      <c r="JP120" s="316"/>
      <c r="JQ120" s="316"/>
      <c r="JR120" s="316"/>
      <c r="JS120" s="316"/>
      <c r="JT120" s="316"/>
      <c r="JU120" s="316"/>
      <c r="JV120" s="316"/>
      <c r="JW120" s="316"/>
      <c r="JX120" s="316"/>
      <c r="JY120" s="316"/>
      <c r="JZ120" s="316"/>
      <c r="KA120" s="316"/>
      <c r="KB120" s="316"/>
      <c r="KC120" s="316"/>
      <c r="KD120" s="316"/>
      <c r="KE120" s="316"/>
      <c r="KF120" s="316"/>
      <c r="KG120" s="316"/>
      <c r="KH120" s="316"/>
      <c r="KI120" s="316"/>
      <c r="KJ120" s="316"/>
      <c r="KK120" s="316"/>
      <c r="KL120" s="316"/>
      <c r="KM120" s="316"/>
      <c r="KN120" s="316"/>
      <c r="KO120" s="316"/>
      <c r="KP120" s="316"/>
      <c r="KQ120" s="316"/>
      <c r="KR120" s="316"/>
      <c r="KS120" s="316"/>
      <c r="KT120" s="316"/>
      <c r="KU120" s="316"/>
      <c r="KV120" s="316"/>
      <c r="KW120" s="316"/>
      <c r="KX120" s="316"/>
      <c r="KY120" s="316"/>
      <c r="KZ120" s="316"/>
      <c r="LA120" s="316"/>
      <c r="LB120" s="316"/>
      <c r="LC120" s="316"/>
      <c r="LD120" s="316"/>
      <c r="LE120" s="316"/>
      <c r="LF120" s="316"/>
      <c r="LG120" s="316"/>
      <c r="LH120" s="316"/>
      <c r="LI120" s="316"/>
      <c r="LJ120" s="316"/>
      <c r="LK120" s="316"/>
      <c r="LL120" s="316"/>
      <c r="LM120" s="316"/>
      <c r="LN120" s="316"/>
      <c r="LO120" s="316"/>
      <c r="LP120" s="316"/>
      <c r="LQ120" s="316"/>
      <c r="LR120" s="316"/>
      <c r="LS120" s="316"/>
      <c r="LT120" s="316"/>
      <c r="LU120" s="316"/>
      <c r="LV120" s="316"/>
      <c r="LW120" s="316"/>
      <c r="LX120" s="316"/>
      <c r="LY120" s="316"/>
      <c r="LZ120" s="316"/>
      <c r="MA120" s="316"/>
      <c r="MB120" s="316"/>
      <c r="MC120" s="316"/>
      <c r="MD120" s="316"/>
      <c r="ME120" s="316"/>
      <c r="MF120" s="316"/>
      <c r="MG120" s="316"/>
      <c r="MH120" s="316"/>
      <c r="MI120" s="316"/>
      <c r="MJ120" s="316"/>
      <c r="MK120" s="316"/>
      <c r="ML120" s="316"/>
      <c r="MM120" s="316"/>
      <c r="MN120" s="316"/>
      <c r="MO120" s="316"/>
      <c r="MP120" s="316"/>
      <c r="MQ120" s="316"/>
      <c r="MR120" s="316"/>
      <c r="MS120" s="316"/>
      <c r="MT120" s="316"/>
      <c r="MU120" s="316"/>
      <c r="MV120" s="316"/>
      <c r="MW120" s="316"/>
      <c r="MX120" s="316"/>
      <c r="MY120" s="316"/>
      <c r="MZ120" s="316"/>
      <c r="NA120" s="316"/>
      <c r="NB120" s="316"/>
      <c r="NC120" s="316"/>
      <c r="ND120" s="316"/>
      <c r="NE120" s="316"/>
      <c r="NF120" s="316"/>
      <c r="NG120" s="316"/>
      <c r="NH120" s="316"/>
      <c r="NI120" s="316"/>
      <c r="NJ120" s="316"/>
      <c r="NK120" s="316"/>
      <c r="NL120" s="316"/>
      <c r="NM120" s="316"/>
      <c r="NN120" s="316"/>
      <c r="NO120" s="316"/>
      <c r="NP120" s="316"/>
      <c r="NQ120" s="316"/>
      <c r="NR120" s="316"/>
      <c r="NS120" s="316"/>
      <c r="NT120" s="316"/>
      <c r="NU120" s="316"/>
      <c r="NV120" s="316"/>
      <c r="NW120" s="316"/>
      <c r="NX120" s="316"/>
      <c r="NY120" s="316"/>
      <c r="NZ120" s="316"/>
      <c r="OA120" s="316"/>
      <c r="OB120" s="316"/>
      <c r="OC120" s="316"/>
      <c r="OD120" s="316"/>
      <c r="OE120" s="316"/>
      <c r="OF120" s="316"/>
      <c r="OG120" s="316"/>
      <c r="OH120" s="316"/>
      <c r="OI120" s="316"/>
      <c r="OJ120" s="316"/>
      <c r="OK120" s="316"/>
      <c r="OL120" s="316"/>
      <c r="OM120" s="316"/>
      <c r="ON120" s="316"/>
      <c r="OO120" s="316"/>
      <c r="OP120" s="316"/>
      <c r="OQ120" s="316"/>
      <c r="OR120" s="316"/>
      <c r="OS120" s="316"/>
      <c r="OT120" s="316"/>
      <c r="OU120" s="316"/>
      <c r="OV120" s="316"/>
      <c r="OW120" s="316"/>
      <c r="OX120" s="316"/>
      <c r="OY120" s="316"/>
      <c r="OZ120" s="316"/>
      <c r="PA120" s="316"/>
      <c r="PB120" s="316"/>
      <c r="PC120" s="316"/>
      <c r="PD120" s="316"/>
      <c r="PE120" s="316"/>
      <c r="PF120" s="316"/>
      <c r="PG120" s="316"/>
      <c r="PH120" s="316"/>
      <c r="PI120" s="316"/>
      <c r="PJ120" s="316"/>
      <c r="PK120" s="316"/>
      <c r="PL120" s="316"/>
      <c r="PM120" s="316"/>
      <c r="PN120" s="316"/>
      <c r="PO120" s="316"/>
      <c r="PP120" s="316"/>
      <c r="PQ120" s="316"/>
      <c r="PR120" s="316"/>
      <c r="PS120" s="316"/>
      <c r="PT120" s="316"/>
      <c r="PU120" s="316"/>
      <c r="PV120" s="316"/>
      <c r="PW120" s="316"/>
      <c r="PX120" s="316"/>
      <c r="PY120" s="316"/>
      <c r="PZ120" s="316"/>
      <c r="QA120" s="316"/>
      <c r="QB120" s="316"/>
      <c r="QC120" s="316"/>
      <c r="QD120" s="316"/>
      <c r="QE120" s="316"/>
      <c r="QF120" s="316"/>
      <c r="QG120" s="316"/>
      <c r="QH120" s="316"/>
      <c r="QI120" s="316"/>
      <c r="QJ120" s="316"/>
      <c r="QK120" s="316"/>
      <c r="QL120" s="316"/>
      <c r="QM120" s="316"/>
      <c r="QN120" s="316"/>
      <c r="QO120" s="316"/>
      <c r="QP120" s="316"/>
      <c r="QQ120" s="316"/>
      <c r="QR120" s="316"/>
      <c r="QS120" s="316"/>
      <c r="QT120" s="316"/>
      <c r="QU120" s="316"/>
      <c r="QV120" s="316"/>
      <c r="QW120" s="316"/>
      <c r="QX120" s="316"/>
      <c r="QY120" s="316"/>
      <c r="QZ120" s="316"/>
      <c r="RA120" s="316"/>
      <c r="RB120" s="316"/>
      <c r="RC120" s="316"/>
      <c r="RD120" s="316"/>
      <c r="RE120" s="316"/>
      <c r="RF120" s="316"/>
      <c r="RG120" s="316"/>
      <c r="RH120" s="316"/>
      <c r="RI120" s="316"/>
      <c r="RJ120" s="316"/>
      <c r="RK120" s="316"/>
      <c r="RL120" s="316"/>
      <c r="RM120" s="316"/>
      <c r="RN120" s="316"/>
      <c r="RO120" s="316"/>
      <c r="RP120" s="316"/>
      <c r="RQ120" s="316"/>
      <c r="RR120" s="316"/>
      <c r="RS120" s="316"/>
      <c r="RT120" s="316"/>
      <c r="RU120" s="316"/>
      <c r="RV120" s="316"/>
      <c r="RW120" s="316"/>
      <c r="RX120" s="316"/>
      <c r="RY120" s="316"/>
      <c r="RZ120" s="316"/>
      <c r="SA120" s="316"/>
      <c r="SB120" s="316"/>
      <c r="SC120" s="316"/>
      <c r="SD120" s="316"/>
      <c r="SE120" s="316"/>
      <c r="SF120" s="316"/>
      <c r="SG120" s="316"/>
      <c r="SH120" s="316"/>
      <c r="SI120" s="316"/>
      <c r="SJ120" s="316"/>
      <c r="SK120" s="316"/>
      <c r="SL120" s="316"/>
      <c r="SM120" s="316"/>
      <c r="SN120" s="316"/>
      <c r="SO120" s="316"/>
      <c r="SP120" s="316"/>
      <c r="SQ120" s="316"/>
      <c r="SR120" s="316"/>
      <c r="SS120" s="316"/>
      <c r="ST120" s="316"/>
      <c r="SU120" s="316"/>
      <c r="SV120" s="316"/>
      <c r="SW120" s="316"/>
      <c r="SX120" s="316"/>
      <c r="SY120" s="316"/>
      <c r="SZ120" s="316"/>
      <c r="TA120" s="316"/>
      <c r="TB120" s="316"/>
      <c r="TC120" s="316"/>
      <c r="TD120" s="316"/>
      <c r="TE120" s="316"/>
      <c r="TF120" s="316"/>
      <c r="TG120" s="316"/>
      <c r="TH120" s="316"/>
      <c r="TI120" s="316"/>
      <c r="TJ120" s="316"/>
      <c r="TK120" s="316"/>
      <c r="TL120" s="316"/>
      <c r="TM120" s="316"/>
      <c r="TN120" s="316"/>
      <c r="TO120" s="316"/>
      <c r="TP120" s="316"/>
      <c r="TQ120" s="316"/>
      <c r="TR120" s="316"/>
      <c r="TS120" s="316"/>
      <c r="TT120" s="316"/>
      <c r="TU120" s="316"/>
      <c r="TV120" s="316"/>
      <c r="TW120" s="316"/>
      <c r="TX120" s="316"/>
      <c r="TY120" s="316"/>
      <c r="TZ120" s="316"/>
      <c r="UA120" s="316"/>
      <c r="UB120" s="316"/>
      <c r="UC120" s="316"/>
      <c r="UD120" s="316"/>
      <c r="UE120" s="316"/>
      <c r="UF120" s="316"/>
      <c r="UG120" s="316"/>
      <c r="UH120" s="316"/>
      <c r="UI120" s="316"/>
      <c r="UJ120" s="316"/>
      <c r="UK120" s="316"/>
      <c r="UL120" s="316"/>
      <c r="UM120" s="316"/>
      <c r="UN120" s="316"/>
      <c r="UO120" s="316"/>
      <c r="UP120" s="316"/>
      <c r="UQ120" s="316"/>
      <c r="UR120" s="316"/>
      <c r="US120" s="316"/>
      <c r="UT120" s="316"/>
      <c r="UU120" s="316"/>
      <c r="UV120" s="316"/>
      <c r="UW120" s="316"/>
      <c r="UX120" s="316"/>
      <c r="UY120" s="316"/>
      <c r="UZ120" s="316"/>
      <c r="VA120" s="316"/>
      <c r="VB120" s="316"/>
      <c r="VC120" s="316"/>
      <c r="VD120" s="316"/>
      <c r="VE120" s="316"/>
      <c r="VF120" s="316"/>
      <c r="VG120" s="316"/>
      <c r="VH120" s="316"/>
      <c r="VI120" s="316"/>
      <c r="VJ120" s="316"/>
      <c r="VK120" s="316"/>
      <c r="VL120" s="316"/>
      <c r="VM120" s="316"/>
      <c r="VN120" s="316"/>
      <c r="VO120" s="316"/>
      <c r="VP120" s="316"/>
      <c r="VQ120" s="316"/>
      <c r="VR120" s="316"/>
      <c r="VS120" s="316"/>
      <c r="VT120" s="316"/>
      <c r="VU120" s="316"/>
      <c r="VV120" s="316"/>
      <c r="VW120" s="316"/>
      <c r="VX120" s="316"/>
      <c r="VY120" s="316"/>
      <c r="VZ120" s="316"/>
      <c r="WA120" s="316"/>
      <c r="WB120" s="316"/>
      <c r="WC120" s="316"/>
      <c r="WD120" s="316"/>
      <c r="WE120" s="316"/>
      <c r="WF120" s="316"/>
      <c r="WG120" s="316"/>
      <c r="WH120" s="316"/>
      <c r="WI120" s="316"/>
      <c r="WJ120" s="316"/>
      <c r="WK120" s="316"/>
      <c r="WL120" s="316"/>
      <c r="WM120" s="316"/>
      <c r="WN120" s="316"/>
      <c r="WO120" s="316"/>
      <c r="WP120" s="316"/>
      <c r="WQ120" s="316"/>
      <c r="WR120" s="316"/>
      <c r="WS120" s="316"/>
      <c r="WT120" s="316"/>
      <c r="WU120" s="316"/>
      <c r="WV120" s="316"/>
      <c r="WW120" s="316"/>
      <c r="WX120" s="316"/>
      <c r="WY120" s="316"/>
      <c r="WZ120" s="316"/>
      <c r="XA120" s="316"/>
      <c r="XB120" s="316"/>
      <c r="XC120" s="316"/>
      <c r="XD120" s="316"/>
      <c r="XE120" s="316"/>
      <c r="XF120" s="316"/>
      <c r="XG120" s="316"/>
      <c r="XH120" s="316"/>
      <c r="XI120" s="316"/>
      <c r="XJ120" s="316"/>
      <c r="XK120" s="316"/>
      <c r="XL120" s="316"/>
      <c r="XM120" s="316"/>
      <c r="XN120" s="316"/>
      <c r="XO120" s="316"/>
      <c r="XP120" s="316"/>
      <c r="XQ120" s="316"/>
      <c r="XR120" s="316"/>
      <c r="XS120" s="316"/>
      <c r="XT120" s="316"/>
      <c r="XU120" s="316"/>
      <c r="XV120" s="316"/>
      <c r="XW120" s="316"/>
      <c r="XX120" s="316"/>
      <c r="XY120" s="316"/>
      <c r="XZ120" s="316"/>
      <c r="YA120" s="316"/>
      <c r="YB120" s="316"/>
      <c r="YC120" s="316"/>
      <c r="YD120" s="316"/>
      <c r="YE120" s="316"/>
      <c r="YF120" s="316"/>
      <c r="YG120" s="316"/>
      <c r="YH120" s="316"/>
      <c r="YI120" s="316"/>
      <c r="YJ120" s="316"/>
      <c r="YK120" s="316"/>
      <c r="YL120" s="316"/>
      <c r="YM120" s="316"/>
      <c r="YN120" s="316"/>
      <c r="YO120" s="316"/>
      <c r="YP120" s="316"/>
      <c r="YQ120" s="316"/>
      <c r="YR120" s="316"/>
      <c r="YS120" s="316"/>
      <c r="YT120" s="316"/>
      <c r="YU120" s="316"/>
      <c r="YV120" s="316"/>
      <c r="YW120" s="316"/>
      <c r="YX120" s="316"/>
      <c r="YY120" s="316"/>
      <c r="YZ120" s="316"/>
      <c r="ZA120" s="316"/>
      <c r="ZB120" s="316"/>
      <c r="ZC120" s="316"/>
      <c r="ZD120" s="316"/>
      <c r="ZE120" s="316"/>
      <c r="ZF120" s="316"/>
      <c r="ZG120" s="316"/>
      <c r="ZH120" s="316"/>
      <c r="ZI120" s="316"/>
      <c r="ZJ120" s="316"/>
      <c r="ZK120" s="316"/>
      <c r="ZL120" s="316"/>
      <c r="ZM120" s="316"/>
      <c r="ZN120" s="316"/>
      <c r="ZO120" s="316"/>
      <c r="ZP120" s="316"/>
      <c r="ZQ120" s="316"/>
      <c r="ZR120" s="316"/>
      <c r="ZS120" s="316"/>
      <c r="ZT120" s="316"/>
      <c r="ZU120" s="316"/>
      <c r="ZV120" s="316"/>
      <c r="ZW120" s="316"/>
      <c r="ZX120" s="316"/>
      <c r="ZY120" s="316"/>
      <c r="ZZ120" s="316"/>
      <c r="AAA120" s="316"/>
      <c r="AAB120" s="316"/>
      <c r="AAC120" s="316"/>
      <c r="AAD120" s="316"/>
      <c r="AAE120" s="316"/>
      <c r="AAF120" s="316"/>
      <c r="AAG120" s="316"/>
      <c r="AAH120" s="316"/>
      <c r="AAI120" s="316"/>
      <c r="AAJ120" s="316"/>
      <c r="AAK120" s="316"/>
      <c r="AAL120" s="316"/>
      <c r="AAM120" s="316"/>
      <c r="AAN120" s="316"/>
      <c r="AAO120" s="316"/>
      <c r="AAP120" s="316"/>
      <c r="AAQ120" s="316"/>
      <c r="AAR120" s="316"/>
      <c r="AAS120" s="316"/>
      <c r="AAT120" s="316"/>
      <c r="AAU120" s="316"/>
      <c r="AAV120" s="316"/>
      <c r="AAW120" s="316"/>
      <c r="AAX120" s="316"/>
      <c r="AAY120" s="316"/>
      <c r="AAZ120" s="316"/>
      <c r="ABA120" s="316"/>
      <c r="ABB120" s="316"/>
      <c r="ABC120" s="316"/>
      <c r="ABD120" s="316"/>
      <c r="ABE120" s="316"/>
      <c r="ABF120" s="316"/>
      <c r="ABG120" s="316"/>
      <c r="ABH120" s="316"/>
      <c r="ABI120" s="316"/>
      <c r="ABJ120" s="316"/>
      <c r="ABK120" s="316"/>
      <c r="ABL120" s="316"/>
      <c r="ABM120" s="316"/>
      <c r="ABN120" s="316"/>
      <c r="ABO120" s="316"/>
      <c r="ABP120" s="316"/>
      <c r="ABQ120" s="316"/>
      <c r="ABR120" s="316"/>
      <c r="ABS120" s="316"/>
      <c r="ABT120" s="316"/>
      <c r="ABU120" s="316"/>
      <c r="ABV120" s="316"/>
      <c r="ABW120" s="316"/>
      <c r="ABX120" s="316"/>
      <c r="ABY120" s="316"/>
      <c r="ABZ120" s="316"/>
      <c r="ACA120" s="316"/>
      <c r="ACB120" s="316"/>
      <c r="ACC120" s="316"/>
      <c r="ACD120" s="316"/>
      <c r="ACE120" s="316"/>
      <c r="ACF120" s="316"/>
      <c r="ACG120" s="316"/>
      <c r="ACH120" s="316"/>
      <c r="ACI120" s="316"/>
      <c r="ACJ120" s="316"/>
      <c r="ACK120" s="316"/>
      <c r="ACL120" s="316"/>
      <c r="ACM120" s="316"/>
      <c r="ACN120" s="316"/>
      <c r="ACO120" s="316"/>
      <c r="ACP120" s="316"/>
      <c r="ACQ120" s="316"/>
      <c r="ACR120" s="316"/>
      <c r="ACS120" s="316"/>
      <c r="ACT120" s="316"/>
      <c r="ACU120" s="316"/>
      <c r="ACV120" s="316"/>
      <c r="ACW120" s="316"/>
      <c r="ACX120" s="316"/>
      <c r="ACY120" s="316"/>
      <c r="ACZ120" s="316"/>
      <c r="ADA120" s="316"/>
      <c r="ADB120" s="316"/>
      <c r="ADC120" s="316"/>
      <c r="ADD120" s="316"/>
      <c r="ADE120" s="316"/>
      <c r="ADF120" s="316"/>
      <c r="ADG120" s="316"/>
      <c r="ADH120" s="316"/>
      <c r="ADI120" s="316"/>
      <c r="ADJ120" s="316"/>
      <c r="ADK120" s="316"/>
      <c r="ADL120" s="316"/>
      <c r="ADM120" s="316"/>
      <c r="ADN120" s="316"/>
      <c r="ADO120" s="316"/>
      <c r="ADP120" s="316"/>
      <c r="ADQ120" s="316"/>
      <c r="ADR120" s="316"/>
      <c r="ADS120" s="316"/>
      <c r="ADT120" s="316"/>
      <c r="ADU120" s="316"/>
      <c r="ADV120" s="316"/>
      <c r="ADW120" s="316"/>
      <c r="ADX120" s="316"/>
      <c r="ADY120" s="316"/>
      <c r="ADZ120" s="316"/>
      <c r="AEA120" s="316"/>
      <c r="AEB120" s="316"/>
      <c r="AEC120" s="316"/>
      <c r="AED120" s="316"/>
      <c r="AEE120" s="316"/>
      <c r="AEF120" s="316"/>
      <c r="AEG120" s="316"/>
      <c r="AEH120" s="316"/>
      <c r="AEI120" s="316"/>
      <c r="AEJ120" s="316"/>
      <c r="AEK120" s="316"/>
      <c r="AEL120" s="316"/>
      <c r="AEM120" s="316"/>
      <c r="AEN120" s="316"/>
      <c r="AEO120" s="316"/>
      <c r="AEP120" s="316"/>
      <c r="AEQ120" s="316"/>
      <c r="AER120" s="316"/>
      <c r="AES120" s="316"/>
      <c r="AET120" s="316"/>
      <c r="AEU120" s="316"/>
      <c r="AEV120" s="316"/>
      <c r="AEW120" s="316"/>
      <c r="AEX120" s="316"/>
      <c r="AEY120" s="316"/>
      <c r="AEZ120" s="316"/>
      <c r="AFA120" s="316"/>
      <c r="AFB120" s="316"/>
      <c r="AFC120" s="316"/>
      <c r="AFD120" s="316"/>
      <c r="AFE120" s="316"/>
      <c r="AFF120" s="316"/>
      <c r="AFG120" s="316"/>
      <c r="AFH120" s="316"/>
      <c r="AFI120" s="316"/>
      <c r="AFJ120" s="316"/>
      <c r="AFK120" s="316"/>
      <c r="AFL120" s="316"/>
      <c r="AFM120" s="316"/>
      <c r="AFN120" s="316"/>
      <c r="AFO120" s="316"/>
      <c r="AFP120" s="316"/>
      <c r="AFQ120" s="316"/>
      <c r="AFR120" s="316"/>
      <c r="AFS120" s="316"/>
      <c r="AFT120" s="316"/>
      <c r="AFU120" s="316"/>
      <c r="AFV120" s="316"/>
      <c r="AFW120" s="316"/>
      <c r="AFX120" s="316"/>
      <c r="AFY120" s="316"/>
      <c r="AFZ120" s="316"/>
      <c r="AGA120" s="316"/>
      <c r="AGB120" s="316"/>
      <c r="AGC120" s="316"/>
      <c r="AGD120" s="316"/>
      <c r="AGE120" s="316"/>
      <c r="AGF120" s="316"/>
      <c r="AGG120" s="316"/>
      <c r="AGH120" s="316"/>
      <c r="AGI120" s="316"/>
      <c r="AGJ120" s="316"/>
      <c r="AGK120" s="316"/>
      <c r="AGL120" s="316"/>
      <c r="AGM120" s="316"/>
      <c r="AGN120" s="316"/>
      <c r="AGO120" s="316"/>
      <c r="AGP120" s="316"/>
      <c r="AGQ120" s="316"/>
      <c r="AGR120" s="316"/>
      <c r="AGS120" s="316"/>
      <c r="AGT120" s="316"/>
      <c r="AGU120" s="316"/>
      <c r="AGV120" s="316"/>
      <c r="AGW120" s="316"/>
      <c r="AGX120" s="316"/>
      <c r="AGY120" s="316"/>
      <c r="AGZ120" s="316"/>
      <c r="AHA120" s="316"/>
      <c r="AHB120" s="316"/>
      <c r="AHC120" s="316"/>
      <c r="AHD120" s="316"/>
      <c r="AHE120" s="316"/>
      <c r="AHF120" s="316"/>
      <c r="AHG120" s="316"/>
      <c r="AHH120" s="316"/>
      <c r="AHI120" s="316"/>
      <c r="AHJ120" s="316"/>
      <c r="AHK120" s="316"/>
      <c r="AHL120" s="316"/>
      <c r="AHM120" s="316"/>
      <c r="AHN120" s="316"/>
      <c r="AHO120" s="316"/>
      <c r="AHP120" s="316"/>
      <c r="AHQ120" s="316"/>
      <c r="AHR120" s="316"/>
      <c r="AHS120" s="316"/>
      <c r="AHT120" s="316"/>
      <c r="AHU120" s="316"/>
      <c r="AHV120" s="316"/>
      <c r="AHW120" s="316"/>
      <c r="AHX120" s="316"/>
      <c r="AHY120" s="316"/>
      <c r="AHZ120" s="316"/>
      <c r="AIA120" s="316"/>
      <c r="AIB120" s="316"/>
      <c r="AIC120" s="316"/>
      <c r="AID120" s="316"/>
      <c r="AIE120" s="316"/>
      <c r="AIF120" s="316"/>
      <c r="AIG120" s="316"/>
      <c r="AIH120" s="316"/>
      <c r="AII120" s="316"/>
      <c r="AIJ120" s="316"/>
      <c r="AIK120" s="316"/>
      <c r="AIL120" s="316"/>
      <c r="AIM120" s="316"/>
      <c r="AIN120" s="316"/>
      <c r="AIO120" s="316"/>
      <c r="AIP120" s="316"/>
      <c r="AIQ120" s="316"/>
      <c r="AIR120" s="316"/>
      <c r="AIS120" s="316"/>
      <c r="AIT120" s="316"/>
      <c r="AIU120" s="316"/>
      <c r="AIV120" s="316"/>
      <c r="AIW120" s="316"/>
      <c r="AIX120" s="316"/>
      <c r="AIY120" s="316"/>
      <c r="AIZ120" s="316"/>
      <c r="AJA120" s="316"/>
      <c r="AJB120" s="316"/>
      <c r="AJC120" s="316"/>
      <c r="AJD120" s="316"/>
      <c r="AJE120" s="316"/>
      <c r="AJF120" s="316"/>
      <c r="AJG120" s="316"/>
      <c r="AJH120" s="316"/>
      <c r="AJI120" s="316"/>
      <c r="AJJ120" s="316"/>
      <c r="AJK120" s="316"/>
      <c r="AJL120" s="316"/>
      <c r="AJM120" s="316"/>
      <c r="AJN120" s="316"/>
      <c r="AJO120" s="316"/>
      <c r="AJP120" s="316"/>
      <c r="AJQ120" s="316"/>
      <c r="AJR120" s="316"/>
      <c r="AJS120" s="316"/>
      <c r="AJT120" s="316"/>
      <c r="AJU120" s="316"/>
      <c r="AJV120" s="316"/>
      <c r="AJW120" s="316"/>
      <c r="AJX120" s="316"/>
      <c r="AJY120" s="316"/>
      <c r="AJZ120" s="316"/>
      <c r="AKA120" s="316"/>
      <c r="AKB120" s="316"/>
      <c r="AKC120" s="316"/>
      <c r="AKD120" s="316"/>
      <c r="AKE120" s="316"/>
      <c r="AKF120" s="316"/>
      <c r="AKG120" s="316"/>
      <c r="AKH120" s="316"/>
      <c r="AKI120" s="316"/>
      <c r="AKJ120" s="316"/>
      <c r="AKK120" s="316"/>
      <c r="AKL120" s="316"/>
      <c r="AKM120" s="316"/>
      <c r="AKN120" s="316"/>
      <c r="AKO120" s="316"/>
      <c r="AKP120" s="316"/>
      <c r="AKQ120" s="316"/>
      <c r="AKR120" s="316"/>
      <c r="AKS120" s="316"/>
      <c r="AKT120" s="316"/>
      <c r="AKU120" s="316"/>
      <c r="AKV120" s="316"/>
      <c r="AKW120" s="316"/>
      <c r="AKX120" s="316"/>
      <c r="AKY120" s="316"/>
      <c r="AKZ120" s="316"/>
      <c r="ALA120" s="316"/>
      <c r="ALB120" s="316"/>
      <c r="ALC120" s="316"/>
      <c r="ALD120" s="316"/>
      <c r="ALE120" s="316"/>
      <c r="ALF120" s="316"/>
      <c r="ALG120" s="316"/>
      <c r="ALH120" s="316"/>
      <c r="ALI120" s="316"/>
      <c r="ALJ120" s="316"/>
      <c r="ALK120" s="316"/>
      <c r="ALL120" s="316"/>
      <c r="ALM120" s="316"/>
      <c r="ALN120" s="316"/>
      <c r="ALO120" s="316"/>
      <c r="ALP120" s="316"/>
      <c r="ALQ120" s="316"/>
      <c r="ALR120" s="316"/>
      <c r="ALS120" s="316"/>
      <c r="ALT120" s="316"/>
      <c r="ALU120" s="316"/>
      <c r="ALV120" s="316"/>
      <c r="ALW120" s="316"/>
      <c r="ALX120" s="316"/>
      <c r="ALY120" s="316"/>
      <c r="ALZ120" s="316"/>
      <c r="AMA120" s="316"/>
      <c r="AMB120" s="316"/>
      <c r="AMC120" s="316"/>
      <c r="AMD120" s="316"/>
      <c r="AME120" s="316"/>
      <c r="AMF120" s="316"/>
      <c r="AMG120" s="316"/>
      <c r="AMH120" s="316"/>
      <c r="AMI120" s="316"/>
      <c r="AMJ120" s="316"/>
      <c r="AMK120" s="316"/>
      <c r="AML120" s="316"/>
      <c r="AMM120" s="316"/>
      <c r="AMN120" s="316"/>
      <c r="AMO120" s="316"/>
      <c r="AMP120" s="316"/>
      <c r="AMQ120" s="316"/>
      <c r="AMR120" s="316"/>
      <c r="AMS120" s="316"/>
      <c r="AMT120" s="316"/>
      <c r="AMU120" s="316"/>
      <c r="AMV120" s="316"/>
      <c r="AMW120" s="316"/>
      <c r="AMX120" s="316"/>
      <c r="AMY120" s="316"/>
      <c r="AMZ120" s="316"/>
      <c r="ANA120" s="316"/>
      <c r="ANB120" s="316"/>
      <c r="ANC120" s="316"/>
      <c r="AND120" s="316"/>
      <c r="ANE120" s="316"/>
      <c r="ANF120" s="316"/>
      <c r="ANG120" s="316"/>
      <c r="ANH120" s="316"/>
      <c r="ANI120" s="316"/>
      <c r="ANJ120" s="316"/>
      <c r="ANK120" s="316"/>
      <c r="ANL120" s="316"/>
      <c r="ANM120" s="316"/>
      <c r="ANN120" s="316"/>
      <c r="ANO120" s="316"/>
      <c r="ANP120" s="316"/>
      <c r="ANQ120" s="316"/>
      <c r="ANR120" s="316"/>
      <c r="ANS120" s="316"/>
      <c r="ANT120" s="316"/>
      <c r="ANU120" s="316"/>
      <c r="ANV120" s="316"/>
      <c r="ANW120" s="316"/>
      <c r="ANX120" s="316"/>
      <c r="ANY120" s="316"/>
      <c r="ANZ120" s="316"/>
      <c r="AOA120" s="316"/>
      <c r="AOB120" s="316"/>
      <c r="AOC120" s="316"/>
      <c r="AOD120" s="316"/>
      <c r="AOE120" s="316"/>
      <c r="AOF120" s="316"/>
      <c r="AOG120" s="316"/>
      <c r="AOH120" s="316"/>
      <c r="AOI120" s="316"/>
      <c r="AOJ120" s="316"/>
      <c r="AOK120" s="316"/>
      <c r="AOL120" s="316"/>
      <c r="AOM120" s="316"/>
      <c r="AON120" s="316"/>
      <c r="AOO120" s="316"/>
      <c r="AOP120" s="316"/>
      <c r="AOQ120" s="316"/>
      <c r="AOR120" s="316"/>
      <c r="AOS120" s="316"/>
      <c r="AOT120" s="316"/>
      <c r="AOU120" s="316"/>
      <c r="AOV120" s="316"/>
      <c r="AOW120" s="316"/>
      <c r="AOX120" s="316"/>
      <c r="AOY120" s="316"/>
      <c r="AOZ120" s="316"/>
      <c r="APA120" s="316"/>
      <c r="APB120" s="316"/>
      <c r="APC120" s="316"/>
      <c r="APD120" s="316"/>
      <c r="APE120" s="316"/>
      <c r="APF120" s="316"/>
      <c r="APG120" s="316"/>
      <c r="APH120" s="316"/>
      <c r="API120" s="316"/>
      <c r="APJ120" s="316"/>
      <c r="APK120" s="316"/>
      <c r="APL120" s="316"/>
      <c r="APM120" s="316"/>
      <c r="APN120" s="316"/>
      <c r="APO120" s="316"/>
      <c r="APP120" s="316"/>
      <c r="APQ120" s="316"/>
      <c r="APR120" s="316"/>
      <c r="APS120" s="316"/>
      <c r="APT120" s="316"/>
      <c r="APU120" s="316"/>
      <c r="APV120" s="316"/>
      <c r="APW120" s="316"/>
      <c r="APX120" s="316"/>
      <c r="APY120" s="316"/>
      <c r="APZ120" s="316"/>
      <c r="AQA120" s="316"/>
      <c r="AQB120" s="316"/>
      <c r="AQC120" s="316"/>
      <c r="AQD120" s="316"/>
      <c r="AQE120" s="316"/>
      <c r="AQF120" s="316"/>
      <c r="AQG120" s="316"/>
      <c r="AQH120" s="316"/>
      <c r="AQI120" s="316"/>
      <c r="AQJ120" s="316"/>
      <c r="AQK120" s="316"/>
      <c r="AQL120" s="316"/>
      <c r="AQM120" s="316"/>
      <c r="AQN120" s="316"/>
      <c r="AQO120" s="316"/>
      <c r="AQP120" s="316"/>
      <c r="AQQ120" s="316"/>
      <c r="AQR120" s="316"/>
      <c r="AQS120" s="316"/>
      <c r="AQT120" s="316"/>
      <c r="AQU120" s="316"/>
      <c r="AQV120" s="316"/>
      <c r="AQW120" s="316"/>
      <c r="AQX120" s="316"/>
      <c r="AQY120" s="316"/>
      <c r="AQZ120" s="316"/>
      <c r="ARA120" s="316"/>
      <c r="ARB120" s="316"/>
      <c r="ARC120" s="316"/>
      <c r="ARD120" s="316"/>
      <c r="ARE120" s="316"/>
      <c r="ARF120" s="316"/>
      <c r="ARG120" s="316"/>
      <c r="ARH120" s="316"/>
      <c r="ARI120" s="316"/>
      <c r="ARJ120" s="316"/>
      <c r="ARK120" s="316"/>
      <c r="ARL120" s="316"/>
      <c r="ARM120" s="316"/>
      <c r="ARN120" s="316"/>
      <c r="ARO120" s="316"/>
      <c r="ARP120" s="316"/>
      <c r="ARQ120" s="316"/>
      <c r="ARR120" s="316"/>
      <c r="ARS120" s="316"/>
      <c r="ART120" s="316"/>
      <c r="ARU120" s="316"/>
      <c r="ARV120" s="316"/>
      <c r="ARW120" s="316"/>
      <c r="ARX120" s="316"/>
      <c r="ARY120" s="316"/>
      <c r="ARZ120" s="316"/>
      <c r="ASA120" s="316"/>
      <c r="ASB120" s="316"/>
      <c r="ASC120" s="316"/>
      <c r="ASD120" s="316"/>
      <c r="ASE120" s="316"/>
      <c r="ASF120" s="316"/>
      <c r="ASG120" s="316"/>
      <c r="ASH120" s="316"/>
      <c r="ASI120" s="316"/>
      <c r="ASJ120" s="316"/>
      <c r="ASK120" s="316"/>
      <c r="ASL120" s="316"/>
      <c r="ASM120" s="316"/>
      <c r="ASN120" s="316"/>
      <c r="ASO120" s="316"/>
      <c r="ASP120" s="316"/>
      <c r="ASQ120" s="316"/>
      <c r="ASR120" s="316"/>
      <c r="ASS120" s="316"/>
      <c r="AST120" s="316"/>
      <c r="ASU120" s="316"/>
      <c r="ASV120" s="316"/>
      <c r="ASW120" s="316"/>
      <c r="ASX120" s="316"/>
      <c r="ASY120" s="316"/>
      <c r="ASZ120" s="316"/>
      <c r="ATA120" s="316"/>
      <c r="ATB120" s="316"/>
      <c r="ATC120" s="316"/>
      <c r="ATD120" s="316"/>
      <c r="ATE120" s="316"/>
      <c r="ATF120" s="316"/>
      <c r="ATG120" s="316"/>
      <c r="ATH120" s="316"/>
      <c r="ATI120" s="316"/>
      <c r="ATJ120" s="316"/>
      <c r="ATK120" s="316"/>
      <c r="ATL120" s="316"/>
      <c r="ATM120" s="316"/>
      <c r="ATN120" s="316"/>
      <c r="ATO120" s="316"/>
      <c r="ATP120" s="316"/>
      <c r="ATQ120" s="316"/>
      <c r="ATR120" s="316"/>
      <c r="ATS120" s="316"/>
      <c r="ATT120" s="316"/>
      <c r="ATU120" s="316"/>
      <c r="ATV120" s="316"/>
      <c r="ATW120" s="316"/>
      <c r="ATX120" s="316"/>
      <c r="ATY120" s="316"/>
      <c r="ATZ120" s="316"/>
      <c r="AUA120" s="316"/>
      <c r="AUB120" s="316"/>
      <c r="AUC120" s="316"/>
      <c r="AUD120" s="316"/>
      <c r="AUE120" s="316"/>
      <c r="AUF120" s="316"/>
      <c r="AUG120" s="316"/>
      <c r="AUH120" s="316"/>
      <c r="AUI120" s="316"/>
      <c r="AUJ120" s="316"/>
      <c r="AUK120" s="316"/>
      <c r="AUL120" s="316"/>
      <c r="AUM120" s="316"/>
      <c r="AUN120" s="316"/>
      <c r="AUO120" s="316"/>
      <c r="AUP120" s="316"/>
      <c r="AUQ120" s="316"/>
      <c r="AUR120" s="316"/>
      <c r="AUS120" s="316"/>
      <c r="AUT120" s="316"/>
      <c r="AUU120" s="316"/>
      <c r="AUV120" s="316"/>
      <c r="AUW120" s="316"/>
      <c r="AUX120" s="316"/>
      <c r="AUY120" s="316"/>
      <c r="AUZ120" s="316"/>
      <c r="AVA120" s="316"/>
      <c r="AVB120" s="316"/>
      <c r="AVC120" s="316"/>
      <c r="AVD120" s="316"/>
      <c r="AVE120" s="316"/>
      <c r="AVF120" s="316"/>
      <c r="AVG120" s="316"/>
      <c r="AVH120" s="316"/>
      <c r="AVI120" s="316"/>
      <c r="AVJ120" s="316"/>
      <c r="AVK120" s="316"/>
      <c r="AVL120" s="316"/>
      <c r="AVM120" s="316"/>
      <c r="AVN120" s="316"/>
      <c r="AVO120" s="316"/>
      <c r="AVP120" s="316"/>
      <c r="AVQ120" s="316"/>
      <c r="AVR120" s="316"/>
      <c r="AVS120" s="366"/>
      <c r="AVT120" s="366"/>
      <c r="AVU120" s="316"/>
      <c r="AVV120" s="316"/>
      <c r="AVW120" s="316"/>
      <c r="AVX120" s="366"/>
      <c r="AVY120" s="366"/>
      <c r="AVZ120" s="316"/>
      <c r="AWA120" s="316"/>
      <c r="AWB120" s="316"/>
      <c r="AWC120" s="366"/>
      <c r="AWD120" s="366"/>
      <c r="AWE120" s="316"/>
      <c r="AWF120" s="316"/>
      <c r="AWG120" s="316"/>
      <c r="AWH120" s="366"/>
      <c r="AWI120" s="366"/>
      <c r="AWJ120" s="316"/>
      <c r="AWK120" s="316"/>
      <c r="AWL120" s="316"/>
      <c r="AWM120" s="366"/>
      <c r="AWN120" s="366"/>
      <c r="AWO120" s="316"/>
      <c r="AWP120" s="316"/>
      <c r="AWQ120" s="316"/>
      <c r="AWR120" s="366"/>
      <c r="AWS120" s="366"/>
      <c r="AWT120" s="316"/>
      <c r="AWU120" s="316"/>
      <c r="AWV120" s="316"/>
      <c r="AWW120" s="366"/>
      <c r="AWX120" s="366"/>
      <c r="AWY120" s="316"/>
      <c r="AWZ120" s="316"/>
      <c r="AXA120" s="316"/>
      <c r="AXB120" s="366"/>
      <c r="AXC120" s="366"/>
      <c r="AXD120" s="316"/>
      <c r="AXE120" s="316"/>
      <c r="AXF120" s="316"/>
      <c r="AXG120" s="366"/>
      <c r="AXH120" s="366"/>
      <c r="AXI120" s="316"/>
      <c r="AXJ120" s="316"/>
      <c r="AXK120" s="316"/>
      <c r="AXL120" s="366"/>
      <c r="AXM120" s="366"/>
      <c r="AXN120" s="316"/>
      <c r="AXO120" s="316"/>
      <c r="AXP120" s="316"/>
      <c r="AXQ120" s="366"/>
      <c r="AXR120" s="366"/>
      <c r="AXS120" s="316"/>
      <c r="AXT120" s="316"/>
      <c r="AXU120" s="316"/>
      <c r="AXV120" s="366"/>
      <c r="AXW120" s="366"/>
      <c r="AXX120" s="316"/>
      <c r="AXY120" s="316"/>
      <c r="AXZ120" s="316"/>
      <c r="AYA120" s="366"/>
      <c r="AYB120" s="366"/>
      <c r="AYC120" s="316"/>
      <c r="AYD120" s="316"/>
      <c r="AYE120" s="316"/>
      <c r="AYF120" s="366"/>
      <c r="AYG120" s="366"/>
      <c r="AYH120" s="316"/>
      <c r="AYI120" s="316"/>
      <c r="AYJ120" s="316"/>
      <c r="AYK120" s="366"/>
      <c r="AYL120" s="366"/>
      <c r="AYM120" s="316"/>
      <c r="AYN120" s="316"/>
      <c r="AYO120" s="316"/>
      <c r="AYP120" s="366"/>
      <c r="AYQ120" s="366"/>
      <c r="AYR120" s="316"/>
      <c r="AYS120" s="316"/>
      <c r="AYT120" s="316"/>
      <c r="AYU120" s="366"/>
      <c r="AYV120" s="366"/>
      <c r="AYW120" s="316"/>
      <c r="AYX120" s="316"/>
      <c r="AYY120" s="316"/>
      <c r="AYZ120" s="366"/>
      <c r="AZA120" s="366"/>
      <c r="AZB120" s="316"/>
      <c r="AZC120" s="316"/>
      <c r="AZD120" s="316"/>
      <c r="AZE120" s="366"/>
      <c r="AZF120" s="366"/>
      <c r="AZG120" s="316"/>
      <c r="AZH120" s="316"/>
      <c r="AZI120" s="316"/>
      <c r="AZJ120" s="366"/>
      <c r="AZK120" s="366"/>
      <c r="AZL120" s="316"/>
      <c r="AZM120" s="316"/>
      <c r="AZN120" s="316"/>
      <c r="AZO120" s="366"/>
      <c r="AZP120" s="366"/>
      <c r="AZQ120" s="316"/>
      <c r="AZR120" s="316"/>
      <c r="AZS120" s="316"/>
      <c r="AZT120" s="366"/>
      <c r="AZU120" s="366"/>
      <c r="AZV120" s="316"/>
      <c r="AZW120" s="316"/>
      <c r="AZX120" s="316"/>
      <c r="AZY120" s="366"/>
      <c r="AZZ120" s="366"/>
      <c r="BAA120" s="316"/>
      <c r="BAB120" s="316"/>
      <c r="BAC120" s="316"/>
      <c r="BAD120" s="366"/>
      <c r="BAE120" s="366"/>
      <c r="BAF120" s="316"/>
      <c r="BAG120" s="316"/>
      <c r="BAH120" s="316"/>
      <c r="BAI120" s="366"/>
      <c r="BAJ120" s="366"/>
      <c r="BAK120" s="316"/>
      <c r="BAL120" s="316"/>
      <c r="BAM120" s="316"/>
      <c r="BAN120" s="366"/>
      <c r="BAO120" s="366"/>
      <c r="BAP120" s="316"/>
      <c r="BAQ120" s="316"/>
      <c r="BAR120" s="316"/>
      <c r="BAS120" s="366"/>
      <c r="BAT120" s="366"/>
      <c r="BAU120" s="316"/>
      <c r="BAV120" s="316"/>
      <c r="BAW120" s="316"/>
      <c r="BAX120" s="366"/>
      <c r="BAY120" s="366"/>
      <c r="BAZ120" s="316"/>
      <c r="BBA120" s="316"/>
      <c r="BBB120" s="316"/>
      <c r="BBC120" s="366"/>
      <c r="BBD120" s="366"/>
      <c r="BBE120" s="316"/>
      <c r="BBF120" s="316"/>
      <c r="BBG120" s="316"/>
      <c r="BBH120" s="366"/>
      <c r="BBI120" s="366"/>
      <c r="BBJ120" s="316"/>
      <c r="BBK120" s="316"/>
      <c r="BBL120" s="316"/>
      <c r="BBM120" s="366"/>
      <c r="BBN120" s="366"/>
      <c r="BBO120" s="316"/>
      <c r="BBP120" s="316"/>
      <c r="BBQ120" s="316"/>
      <c r="BBR120" s="366"/>
      <c r="BBS120" s="366"/>
      <c r="BBT120" s="316"/>
      <c r="BBU120" s="316"/>
      <c r="BBV120" s="316"/>
      <c r="BBW120" s="366"/>
      <c r="BBX120" s="366"/>
      <c r="BBY120" s="316"/>
      <c r="BBZ120" s="316"/>
      <c r="BCA120" s="316"/>
      <c r="BCB120" s="366"/>
      <c r="BCC120" s="366"/>
      <c r="BCD120" s="316"/>
      <c r="BCE120" s="316"/>
      <c r="BCF120" s="316"/>
      <c r="BCG120" s="366"/>
      <c r="BCH120" s="366"/>
      <c r="BCI120" s="316"/>
      <c r="BCJ120" s="316"/>
      <c r="BCK120" s="316"/>
      <c r="BCL120" s="366"/>
      <c r="BCM120" s="366"/>
      <c r="BCN120" s="316"/>
      <c r="BCO120" s="316"/>
      <c r="BCP120" s="316"/>
      <c r="BCQ120" s="366"/>
      <c r="BCR120" s="366"/>
      <c r="BCS120" s="316"/>
      <c r="BCT120" s="316"/>
      <c r="BCU120" s="316"/>
      <c r="BCV120" s="366"/>
      <c r="BCW120" s="366"/>
      <c r="BCX120" s="316"/>
      <c r="BCY120" s="316"/>
      <c r="BCZ120" s="316"/>
      <c r="BDA120" s="366"/>
      <c r="BDB120" s="366"/>
      <c r="BDC120" s="316"/>
      <c r="BDD120" s="316"/>
      <c r="BDE120" s="316"/>
      <c r="BDF120" s="366"/>
      <c r="BDG120" s="366"/>
      <c r="BDH120" s="316"/>
      <c r="BDI120" s="316"/>
      <c r="BDJ120" s="316"/>
      <c r="BDK120" s="366"/>
      <c r="BDL120" s="366"/>
      <c r="BDM120" s="316"/>
      <c r="BDN120" s="316"/>
      <c r="BDO120" s="316"/>
      <c r="BDP120" s="366"/>
      <c r="BDQ120" s="366"/>
      <c r="BDR120" s="316"/>
      <c r="BDS120" s="316"/>
      <c r="BDT120" s="316"/>
      <c r="BDU120" s="366"/>
      <c r="BDV120" s="366"/>
      <c r="BDW120" s="316"/>
      <c r="BDX120" s="316"/>
      <c r="BDY120" s="316"/>
      <c r="BDZ120" s="366"/>
      <c r="BEA120" s="366"/>
      <c r="BEB120" s="316"/>
      <c r="BEC120" s="316"/>
      <c r="BED120" s="316"/>
      <c r="BEE120" s="366"/>
      <c r="BEF120" s="366"/>
      <c r="BEG120" s="316"/>
      <c r="BEH120" s="316"/>
      <c r="BEI120" s="316"/>
      <c r="BEJ120" s="366"/>
      <c r="BEK120" s="366"/>
      <c r="BEL120" s="316"/>
      <c r="BEM120" s="316"/>
      <c r="BEN120" s="316"/>
      <c r="BEO120" s="366"/>
      <c r="BEP120" s="366"/>
      <c r="BEQ120" s="316"/>
      <c r="BER120" s="316"/>
      <c r="BES120" s="316"/>
      <c r="BET120" s="366"/>
      <c r="BEU120" s="366"/>
      <c r="BEV120" s="316"/>
      <c r="BEW120" s="316"/>
      <c r="BEX120" s="316"/>
      <c r="BEY120" s="366"/>
      <c r="BEZ120" s="366"/>
      <c r="BFA120" s="316"/>
      <c r="BFB120" s="316"/>
      <c r="BFC120" s="316"/>
      <c r="BFD120" s="366"/>
      <c r="BFE120" s="366"/>
      <c r="BFF120" s="316"/>
      <c r="BFG120" s="316"/>
      <c r="BFH120" s="316"/>
      <c r="BFI120" s="366"/>
      <c r="BFJ120" s="366"/>
      <c r="BFK120" s="316"/>
      <c r="BFL120" s="316"/>
      <c r="BFM120" s="316"/>
      <c r="BFN120" s="366"/>
      <c r="BFO120" s="366"/>
      <c r="BFP120" s="316"/>
      <c r="BFQ120" s="316"/>
      <c r="BFR120" s="316"/>
      <c r="BFS120" s="366"/>
      <c r="BFT120" s="366"/>
      <c r="BFU120" s="316"/>
      <c r="BFV120" s="316"/>
      <c r="BFW120" s="316"/>
      <c r="BFX120" s="366"/>
      <c r="BFY120" s="366"/>
      <c r="BFZ120" s="316"/>
      <c r="BGA120" s="316"/>
      <c r="BGB120" s="316"/>
      <c r="BGC120" s="366"/>
      <c r="BGD120" s="366"/>
      <c r="BGE120" s="316"/>
      <c r="BGF120" s="316"/>
      <c r="BGG120" s="316"/>
      <c r="BGH120" s="366"/>
      <c r="BGI120" s="366"/>
      <c r="BGJ120" s="316"/>
      <c r="BGK120" s="316"/>
      <c r="BGL120" s="316"/>
      <c r="BGM120" s="366"/>
      <c r="BGN120" s="366"/>
      <c r="BGO120" s="316"/>
      <c r="BGP120" s="316"/>
      <c r="BGQ120" s="316"/>
      <c r="BGR120" s="366"/>
      <c r="BGS120" s="366"/>
      <c r="BGT120" s="316"/>
      <c r="BGU120" s="316"/>
      <c r="BGV120" s="316"/>
      <c r="BGW120" s="366"/>
      <c r="BGX120" s="366"/>
      <c r="BGY120" s="316"/>
      <c r="BGZ120" s="316"/>
      <c r="BHA120" s="316"/>
      <c r="BHB120" s="366"/>
      <c r="BHC120" s="366"/>
      <c r="BHD120" s="316"/>
      <c r="BHE120" s="316"/>
      <c r="BHF120" s="316"/>
      <c r="BHG120" s="366"/>
      <c r="BHH120" s="366"/>
      <c r="BHI120" s="316"/>
      <c r="BHJ120" s="316"/>
      <c r="BHK120" s="316"/>
      <c r="BHL120" s="366"/>
      <c r="BHM120" s="366"/>
      <c r="BHN120" s="316"/>
      <c r="BHO120" s="316"/>
      <c r="BHP120" s="316"/>
      <c r="BHQ120" s="366"/>
      <c r="BHR120" s="366"/>
      <c r="BHS120" s="316"/>
      <c r="BHT120" s="316"/>
      <c r="BHU120" s="316"/>
      <c r="BHV120" s="366"/>
      <c r="BHW120" s="366"/>
      <c r="BHX120" s="316"/>
      <c r="BHY120" s="316"/>
      <c r="BHZ120" s="316"/>
      <c r="BIA120" s="366"/>
      <c r="BIB120" s="366"/>
      <c r="BIC120" s="316"/>
      <c r="BID120" s="316"/>
      <c r="BIE120" s="316"/>
      <c r="BIF120" s="366"/>
      <c r="BIG120" s="366"/>
      <c r="BIH120" s="316"/>
      <c r="BII120" s="316"/>
      <c r="BIJ120" s="316"/>
      <c r="BIK120" s="366"/>
      <c r="BIL120" s="366"/>
      <c r="BIM120" s="316"/>
      <c r="BIN120" s="316"/>
      <c r="BIO120" s="316"/>
      <c r="BIP120" s="366"/>
      <c r="BIQ120" s="366"/>
      <c r="BIR120" s="316"/>
      <c r="BIS120" s="316"/>
      <c r="BIT120" s="316"/>
      <c r="BIU120" s="366"/>
      <c r="BIV120" s="366"/>
      <c r="BIW120" s="316"/>
      <c r="BIX120" s="316"/>
      <c r="BIY120" s="316"/>
      <c r="BIZ120" s="366"/>
      <c r="BJA120" s="366"/>
      <c r="BJB120" s="316"/>
      <c r="BJC120" s="316"/>
      <c r="BJD120" s="316"/>
      <c r="BJE120" s="366"/>
      <c r="BJF120" s="366"/>
      <c r="BJG120" s="316"/>
      <c r="BJH120" s="316"/>
      <c r="BJI120" s="316"/>
      <c r="BJJ120" s="366"/>
      <c r="BJK120" s="366"/>
      <c r="BJL120" s="316"/>
      <c r="BJM120" s="316"/>
      <c r="BJN120" s="316"/>
      <c r="BJO120" s="366"/>
      <c r="BJP120" s="366"/>
      <c r="BJQ120" s="316"/>
      <c r="BJR120" s="316"/>
      <c r="BJS120" s="316"/>
      <c r="BJT120" s="366"/>
      <c r="BJU120" s="366"/>
      <c r="BJV120" s="316"/>
      <c r="BJW120" s="316"/>
      <c r="BJX120" s="316"/>
      <c r="BJY120" s="366"/>
      <c r="BJZ120" s="366"/>
      <c r="BKA120" s="316"/>
      <c r="BKB120" s="316"/>
      <c r="BKC120" s="316"/>
      <c r="BKD120" s="366"/>
      <c r="BKE120" s="366"/>
      <c r="BKF120" s="316"/>
      <c r="BKG120" s="316"/>
      <c r="BKH120" s="316"/>
      <c r="BKI120" s="366"/>
      <c r="BKJ120" s="366"/>
      <c r="BKK120" s="316"/>
      <c r="BKL120" s="316"/>
      <c r="BKM120" s="316"/>
      <c r="BKN120" s="366"/>
      <c r="BKO120" s="366"/>
      <c r="BKP120" s="316"/>
      <c r="BKQ120" s="316"/>
      <c r="BKR120" s="316"/>
      <c r="BKS120" s="366"/>
      <c r="BKT120" s="366"/>
      <c r="BKU120" s="316"/>
      <c r="BKV120" s="316"/>
      <c r="BKW120" s="316"/>
      <c r="BKX120" s="366"/>
      <c r="BKY120" s="366"/>
      <c r="BKZ120" s="316"/>
      <c r="BLA120" s="316"/>
      <c r="BLB120" s="316"/>
      <c r="BLC120" s="366"/>
      <c r="BLD120" s="366"/>
      <c r="BLE120" s="316"/>
      <c r="BLF120" s="316"/>
      <c r="BLG120" s="316"/>
      <c r="BLH120" s="366"/>
      <c r="BLI120" s="366"/>
      <c r="BLJ120" s="316"/>
      <c r="BLK120" s="316"/>
      <c r="BLL120" s="316"/>
      <c r="BLM120" s="366"/>
      <c r="BLN120" s="366"/>
      <c r="BLO120" s="316"/>
      <c r="BLP120" s="316"/>
      <c r="BLQ120" s="316"/>
      <c r="BLR120" s="366"/>
      <c r="BLS120" s="366"/>
      <c r="BLT120" s="316"/>
      <c r="BLU120" s="316"/>
      <c r="BLV120" s="316"/>
      <c r="BLW120" s="366"/>
      <c r="BLX120" s="366"/>
      <c r="BLY120" s="316"/>
      <c r="BLZ120" s="316"/>
      <c r="BMA120" s="316"/>
      <c r="BMB120" s="366"/>
      <c r="BMC120" s="366"/>
      <c r="BMD120" s="316"/>
      <c r="BME120" s="316"/>
      <c r="BMF120" s="316"/>
      <c r="BMG120" s="366"/>
      <c r="BMH120" s="366"/>
      <c r="BMI120" s="316"/>
      <c r="BMJ120" s="316"/>
      <c r="BMK120" s="316"/>
      <c r="BML120" s="366"/>
      <c r="BMM120" s="366"/>
      <c r="BMN120" s="316"/>
      <c r="BMO120" s="316"/>
      <c r="BMP120" s="316"/>
      <c r="BMQ120" s="366"/>
      <c r="BMR120" s="366"/>
      <c r="BMS120" s="316"/>
      <c r="BMT120" s="316"/>
      <c r="BMU120" s="316"/>
      <c r="BMV120" s="366"/>
      <c r="BMW120" s="366"/>
      <c r="BMX120" s="316"/>
      <c r="BMY120" s="316"/>
      <c r="BMZ120" s="316"/>
      <c r="BNA120" s="366"/>
      <c r="BNB120" s="366"/>
      <c r="BNC120" s="316"/>
      <c r="BND120" s="316"/>
      <c r="BNE120" s="316"/>
      <c r="BNF120" s="366"/>
      <c r="BNG120" s="366"/>
      <c r="BNH120" s="316"/>
      <c r="BNI120" s="316"/>
      <c r="BNJ120" s="316"/>
      <c r="BNK120" s="366"/>
      <c r="BNL120" s="366"/>
      <c r="BNM120" s="316"/>
      <c r="BNN120" s="316"/>
      <c r="BNO120" s="316"/>
      <c r="BNP120" s="366"/>
      <c r="BNQ120" s="366"/>
      <c r="BNR120" s="316"/>
      <c r="BNS120" s="316"/>
      <c r="BNT120" s="316"/>
      <c r="BNU120" s="366"/>
      <c r="BNV120" s="366"/>
      <c r="BNW120" s="316"/>
      <c r="BNX120" s="316"/>
      <c r="BNY120" s="316"/>
      <c r="BNZ120" s="366"/>
      <c r="BOA120" s="366"/>
      <c r="BOB120" s="316"/>
      <c r="BOC120" s="316"/>
      <c r="BOD120" s="316"/>
      <c r="BOE120" s="366"/>
      <c r="BOF120" s="366"/>
      <c r="BOG120" s="316"/>
      <c r="BOH120" s="316"/>
      <c r="BOI120" s="316"/>
      <c r="BOJ120" s="366"/>
      <c r="BOK120" s="366"/>
      <c r="BOL120" s="316"/>
      <c r="BOM120" s="316"/>
      <c r="BON120" s="316"/>
      <c r="BOO120" s="366"/>
      <c r="BOP120" s="366"/>
      <c r="BOQ120" s="316"/>
      <c r="BOR120" s="316"/>
      <c r="BOS120" s="316"/>
      <c r="BOT120" s="366"/>
      <c r="BOU120" s="366"/>
      <c r="BOV120" s="316"/>
      <c r="BOW120" s="316"/>
      <c r="BOX120" s="316"/>
      <c r="BOY120" s="366"/>
      <c r="BOZ120" s="366"/>
      <c r="BPA120" s="316"/>
      <c r="BPB120" s="316"/>
      <c r="BPC120" s="316"/>
      <c r="BPD120" s="366"/>
      <c r="BPE120" s="366"/>
      <c r="BPF120" s="316"/>
      <c r="BPG120" s="316"/>
      <c r="BPH120" s="316"/>
      <c r="BPI120" s="366"/>
      <c r="BPJ120" s="366"/>
      <c r="BPK120" s="316"/>
      <c r="BPL120" s="316"/>
      <c r="BPM120" s="316"/>
      <c r="BPN120" s="366"/>
      <c r="BPO120" s="366"/>
      <c r="BPP120" s="316"/>
      <c r="BPQ120" s="316"/>
      <c r="BPR120" s="316"/>
      <c r="BPS120" s="366"/>
      <c r="BPT120" s="366"/>
      <c r="BPU120" s="316"/>
      <c r="BPV120" s="316"/>
      <c r="BPW120" s="316"/>
      <c r="BPX120" s="366"/>
      <c r="BPY120" s="366"/>
      <c r="BPZ120" s="316"/>
      <c r="BQA120" s="316"/>
      <c r="BQB120" s="316"/>
      <c r="BQC120" s="366"/>
      <c r="BQD120" s="366"/>
      <c r="BQE120" s="316"/>
      <c r="BQF120" s="316"/>
      <c r="BQG120" s="316"/>
      <c r="BQH120" s="366"/>
      <c r="BQI120" s="366"/>
      <c r="BQJ120" s="316"/>
      <c r="BQK120" s="316"/>
      <c r="BQL120" s="316"/>
      <c r="BQM120" s="366"/>
      <c r="BQN120" s="366"/>
      <c r="BQO120" s="316"/>
      <c r="BQP120" s="316"/>
      <c r="BQQ120" s="316"/>
      <c r="BQR120" s="366"/>
      <c r="BQS120" s="366"/>
      <c r="BQT120" s="316"/>
      <c r="BQU120" s="316"/>
      <c r="BQV120" s="316"/>
      <c r="BQW120" s="366"/>
      <c r="BQX120" s="366"/>
      <c r="BQY120" s="316"/>
      <c r="BQZ120" s="316"/>
      <c r="BRA120" s="316"/>
      <c r="BRB120" s="366"/>
      <c r="BRC120" s="366"/>
      <c r="BRD120" s="316"/>
      <c r="BRE120" s="316"/>
      <c r="BRF120" s="316"/>
      <c r="BRG120" s="366"/>
      <c r="BRH120" s="366"/>
      <c r="BRI120" s="316"/>
      <c r="BRJ120" s="316"/>
      <c r="BRK120" s="316"/>
      <c r="BRL120" s="366"/>
      <c r="BRM120" s="366"/>
      <c r="BRN120" s="316"/>
      <c r="BRO120" s="316"/>
      <c r="BRP120" s="316"/>
      <c r="BRQ120" s="366"/>
      <c r="BRR120" s="366"/>
      <c r="BRS120" s="316"/>
      <c r="BRT120" s="316"/>
      <c r="BRU120" s="316"/>
      <c r="BRV120" s="366"/>
      <c r="BRW120" s="366"/>
      <c r="BRX120" s="316"/>
      <c r="BRY120" s="316"/>
      <c r="BRZ120" s="316"/>
      <c r="BSA120" s="366"/>
      <c r="BSB120" s="366"/>
      <c r="BSC120" s="316"/>
      <c r="BSD120" s="316"/>
      <c r="BSE120" s="316"/>
      <c r="BSF120" s="366"/>
      <c r="BSG120" s="366"/>
      <c r="BSH120" s="316"/>
      <c r="BSI120" s="316"/>
      <c r="BSJ120" s="316"/>
      <c r="BSK120" s="366"/>
      <c r="BSL120" s="366"/>
      <c r="BSM120" s="316"/>
      <c r="BSN120" s="316"/>
      <c r="BSO120" s="316"/>
      <c r="BSP120" s="366"/>
      <c r="BSQ120" s="366"/>
      <c r="BSR120" s="316"/>
      <c r="BSS120" s="316"/>
      <c r="BST120" s="316"/>
      <c r="BSU120" s="366"/>
      <c r="BSV120" s="366"/>
      <c r="BSW120" s="316"/>
      <c r="BSX120" s="316"/>
      <c r="BSY120" s="316"/>
      <c r="BSZ120" s="366"/>
      <c r="BTA120" s="366"/>
      <c r="BTB120" s="316"/>
      <c r="BTC120" s="316"/>
      <c r="BTD120" s="316"/>
      <c r="BTE120" s="366"/>
      <c r="BTF120" s="366"/>
      <c r="BTG120" s="316"/>
      <c r="BTH120" s="316"/>
      <c r="BTI120" s="316"/>
      <c r="BTJ120" s="366"/>
      <c r="BTK120" s="366"/>
      <c r="BTL120" s="316"/>
      <c r="BTM120" s="316"/>
      <c r="BTN120" s="316"/>
      <c r="BTO120" s="366"/>
      <c r="BTP120" s="366"/>
      <c r="BTQ120" s="316"/>
      <c r="BTR120" s="316"/>
      <c r="BTS120" s="316"/>
      <c r="BTT120" s="366"/>
      <c r="BTU120" s="366"/>
      <c r="BTV120" s="316"/>
      <c r="BTW120" s="316"/>
      <c r="BTX120" s="316"/>
      <c r="BTY120" s="366"/>
      <c r="BTZ120" s="366"/>
      <c r="BUA120" s="316"/>
      <c r="BUB120" s="316"/>
      <c r="BUC120" s="316"/>
      <c r="BUD120" s="366"/>
      <c r="BUE120" s="366"/>
      <c r="BUF120" s="316"/>
      <c r="BUG120" s="316"/>
      <c r="BUH120" s="316"/>
      <c r="BUI120" s="366"/>
      <c r="BUJ120" s="366"/>
      <c r="BUK120" s="316"/>
      <c r="BUL120" s="316"/>
      <c r="BUM120" s="316"/>
      <c r="BUN120" s="366"/>
      <c r="BUO120" s="366"/>
      <c r="BUP120" s="316"/>
      <c r="BUQ120" s="316"/>
      <c r="BUR120" s="316"/>
      <c r="BUS120" s="366"/>
      <c r="BUT120" s="366"/>
      <c r="BUU120" s="316"/>
      <c r="BUV120" s="316"/>
      <c r="BUW120" s="316"/>
      <c r="BUX120" s="366"/>
      <c r="BUY120" s="366"/>
      <c r="BUZ120" s="316"/>
      <c r="BVA120" s="316"/>
      <c r="BVB120" s="316"/>
      <c r="BVC120" s="366"/>
      <c r="BVD120" s="366"/>
      <c r="BVE120" s="316"/>
      <c r="BVF120" s="316"/>
      <c r="BVG120" s="316"/>
      <c r="BVH120" s="366"/>
      <c r="BVI120" s="366"/>
      <c r="BVJ120" s="316"/>
      <c r="BVK120" s="316"/>
      <c r="BVL120" s="316"/>
      <c r="BVM120" s="366"/>
      <c r="BVN120" s="366"/>
      <c r="BVO120" s="316"/>
      <c r="BVP120" s="316"/>
      <c r="BVQ120" s="316"/>
      <c r="BVR120" s="366"/>
      <c r="BVS120" s="366"/>
      <c r="BVT120" s="316"/>
      <c r="BVU120" s="316"/>
      <c r="BVV120" s="316"/>
      <c r="BVW120" s="366"/>
      <c r="BVX120" s="366"/>
      <c r="BVY120" s="316"/>
      <c r="BVZ120" s="316"/>
      <c r="BWA120" s="316"/>
      <c r="BWB120" s="366"/>
      <c r="BWC120" s="366"/>
      <c r="BWD120" s="316"/>
      <c r="BWE120" s="316"/>
      <c r="BWF120" s="316"/>
      <c r="BWG120" s="366"/>
      <c r="BWH120" s="366"/>
      <c r="BWI120" s="316"/>
      <c r="BWJ120" s="316"/>
      <c r="BWK120" s="316"/>
      <c r="BWL120" s="366"/>
      <c r="BWM120" s="366"/>
      <c r="BWN120" s="316"/>
      <c r="BWO120" s="316"/>
      <c r="BWP120" s="316"/>
      <c r="BWQ120" s="366"/>
      <c r="BWR120" s="366"/>
      <c r="BWS120" s="316"/>
      <c r="BWT120" s="316"/>
      <c r="BWU120" s="316"/>
      <c r="BWV120" s="366"/>
      <c r="BWW120" s="366"/>
      <c r="BWX120" s="316"/>
      <c r="BWY120" s="316"/>
      <c r="BWZ120" s="316"/>
      <c r="BXA120" s="366"/>
      <c r="BXB120" s="366"/>
      <c r="BXC120" s="316"/>
      <c r="BXD120" s="316"/>
      <c r="BXE120" s="316"/>
      <c r="BXF120" s="366"/>
      <c r="BXG120" s="366"/>
      <c r="BXH120" s="316"/>
      <c r="BXI120" s="316"/>
      <c r="BXJ120" s="316"/>
      <c r="BXK120" s="366"/>
      <c r="BXL120" s="366"/>
      <c r="BXM120" s="316"/>
      <c r="BXN120" s="316"/>
      <c r="BXO120" s="316"/>
      <c r="BXP120" s="366"/>
      <c r="BXQ120" s="366"/>
      <c r="BXR120" s="316"/>
      <c r="BXS120" s="316"/>
      <c r="BXT120" s="316"/>
      <c r="BXU120" s="366"/>
      <c r="BXV120" s="366"/>
      <c r="BXW120" s="316"/>
      <c r="BXX120" s="316"/>
      <c r="BXY120" s="316"/>
      <c r="BXZ120" s="366"/>
      <c r="BYA120" s="366"/>
      <c r="BYB120" s="316"/>
      <c r="BYC120" s="316"/>
      <c r="BYD120" s="316"/>
      <c r="BYE120" s="366"/>
      <c r="BYF120" s="366"/>
      <c r="BYG120" s="316"/>
      <c r="BYH120" s="2"/>
      <c r="BYI120" s="2"/>
      <c r="BYJ120" s="2"/>
      <c r="BYK120" s="2"/>
    </row>
    <row r="121" spans="1:2013" x14ac:dyDescent="0.35">
      <c r="A121" s="99"/>
      <c r="B121" s="99"/>
      <c r="C121" s="13"/>
      <c r="D121" s="99"/>
      <c r="E121" s="99"/>
      <c r="F121" s="315"/>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c r="AD121" s="316"/>
      <c r="AE121" s="316"/>
      <c r="AF121" s="316"/>
      <c r="AG121" s="316"/>
      <c r="AH121" s="316"/>
      <c r="AI121" s="316"/>
      <c r="AJ121" s="316"/>
      <c r="AK121" s="316"/>
      <c r="AL121" s="316"/>
      <c r="AM121" s="316"/>
      <c r="AN121" s="316"/>
      <c r="AO121" s="316"/>
      <c r="AP121" s="316"/>
      <c r="AQ121" s="316"/>
      <c r="AR121" s="316"/>
      <c r="AS121" s="316"/>
      <c r="AT121" s="316"/>
      <c r="AU121" s="316"/>
      <c r="AV121" s="316"/>
      <c r="AW121" s="316"/>
      <c r="AX121" s="316"/>
      <c r="AY121" s="316"/>
      <c r="AZ121" s="316"/>
      <c r="BA121" s="316"/>
      <c r="BB121" s="316"/>
      <c r="BC121" s="316"/>
      <c r="BD121" s="316"/>
      <c r="BE121" s="316"/>
      <c r="BF121" s="316"/>
      <c r="BG121" s="316"/>
      <c r="BH121" s="316"/>
      <c r="BI121" s="316"/>
      <c r="BJ121" s="316"/>
      <c r="BK121" s="316"/>
      <c r="BL121" s="316"/>
      <c r="BM121" s="316"/>
      <c r="BN121" s="316"/>
      <c r="BO121" s="316"/>
      <c r="BP121" s="316"/>
      <c r="BQ121" s="316"/>
      <c r="BR121" s="316"/>
      <c r="BS121" s="316"/>
      <c r="BT121" s="316"/>
      <c r="BU121" s="316"/>
      <c r="BV121" s="316"/>
      <c r="BW121" s="316"/>
      <c r="BX121" s="316"/>
      <c r="BY121" s="316"/>
      <c r="BZ121" s="316"/>
      <c r="CA121" s="316"/>
      <c r="CB121" s="316"/>
      <c r="CC121" s="316"/>
      <c r="CD121" s="316"/>
      <c r="CE121" s="316"/>
      <c r="CF121" s="316"/>
      <c r="CG121" s="316"/>
      <c r="CH121" s="316"/>
      <c r="CI121" s="316"/>
      <c r="CJ121" s="316"/>
      <c r="CK121" s="316"/>
      <c r="CL121" s="316"/>
      <c r="CM121" s="316"/>
      <c r="CN121" s="316"/>
      <c r="CO121" s="316"/>
      <c r="CP121" s="316"/>
      <c r="CQ121" s="316"/>
      <c r="CR121" s="316"/>
      <c r="CS121" s="316"/>
      <c r="CT121" s="316"/>
      <c r="CU121" s="316"/>
      <c r="CV121" s="316"/>
      <c r="CW121" s="316"/>
      <c r="CX121" s="316"/>
      <c r="CY121" s="316"/>
      <c r="CZ121" s="316"/>
      <c r="DA121" s="316"/>
      <c r="DB121" s="316"/>
      <c r="DC121" s="316"/>
      <c r="DD121" s="316"/>
      <c r="DE121" s="316"/>
      <c r="DF121" s="316"/>
      <c r="DG121" s="316"/>
      <c r="DH121" s="316"/>
      <c r="DI121" s="316"/>
      <c r="DJ121" s="316"/>
      <c r="DK121" s="316"/>
      <c r="DL121" s="316"/>
      <c r="DM121" s="316"/>
      <c r="DN121" s="316"/>
      <c r="DO121" s="316"/>
      <c r="DP121" s="316"/>
      <c r="DQ121" s="316"/>
      <c r="DR121" s="316"/>
      <c r="DS121" s="316"/>
      <c r="DT121" s="316"/>
      <c r="DU121" s="316"/>
      <c r="DV121" s="316"/>
      <c r="DW121" s="316"/>
      <c r="DX121" s="316"/>
      <c r="DY121" s="316"/>
      <c r="DZ121" s="316"/>
      <c r="EA121" s="316"/>
      <c r="EB121" s="316"/>
      <c r="EC121" s="316"/>
      <c r="ED121" s="316"/>
      <c r="EE121" s="316"/>
      <c r="EF121" s="316"/>
      <c r="EG121" s="316"/>
      <c r="EH121" s="316"/>
      <c r="EI121" s="316"/>
      <c r="EJ121" s="316"/>
      <c r="EK121" s="316"/>
      <c r="EL121" s="316"/>
      <c r="EM121" s="316"/>
      <c r="EN121" s="316"/>
      <c r="EO121" s="316"/>
      <c r="EP121" s="316"/>
      <c r="EQ121" s="316"/>
      <c r="ER121" s="316"/>
      <c r="ES121" s="316"/>
      <c r="ET121" s="316"/>
      <c r="EU121" s="316"/>
      <c r="EV121" s="316"/>
      <c r="EW121" s="316"/>
      <c r="EX121" s="316"/>
      <c r="EY121" s="316"/>
      <c r="EZ121" s="316"/>
      <c r="FA121" s="316"/>
      <c r="FB121" s="316"/>
      <c r="FC121" s="316"/>
      <c r="FD121" s="316"/>
      <c r="FE121" s="316"/>
      <c r="FF121" s="316"/>
      <c r="FG121" s="316"/>
      <c r="FH121" s="316"/>
      <c r="FI121" s="316"/>
      <c r="FJ121" s="316"/>
      <c r="FK121" s="316"/>
      <c r="FL121" s="316"/>
      <c r="FM121" s="316"/>
      <c r="FN121" s="316"/>
      <c r="FO121" s="316"/>
      <c r="FP121" s="316"/>
      <c r="FQ121" s="316"/>
      <c r="FR121" s="316"/>
      <c r="FS121" s="316"/>
      <c r="FT121" s="316"/>
      <c r="FU121" s="316"/>
      <c r="FV121" s="316"/>
      <c r="FW121" s="316"/>
      <c r="FX121" s="316"/>
      <c r="FY121" s="316"/>
      <c r="FZ121" s="316"/>
      <c r="GA121" s="316"/>
      <c r="GB121" s="316"/>
      <c r="GC121" s="316"/>
      <c r="GD121" s="316"/>
      <c r="GE121" s="316"/>
      <c r="GF121" s="316"/>
      <c r="GG121" s="316"/>
      <c r="GH121" s="316"/>
      <c r="GI121" s="316"/>
      <c r="GJ121" s="316"/>
      <c r="GK121" s="316"/>
      <c r="GL121" s="316"/>
      <c r="GM121" s="316"/>
      <c r="GN121" s="316"/>
      <c r="GO121" s="316"/>
      <c r="GP121" s="316"/>
      <c r="GQ121" s="316"/>
      <c r="GR121" s="316"/>
      <c r="GS121" s="316"/>
      <c r="GT121" s="316"/>
      <c r="GU121" s="316"/>
      <c r="GV121" s="316"/>
      <c r="GW121" s="316"/>
      <c r="GX121" s="316"/>
      <c r="GY121" s="316"/>
      <c r="GZ121" s="316"/>
      <c r="HA121" s="316"/>
      <c r="HB121" s="316"/>
      <c r="HC121" s="316"/>
      <c r="HD121" s="316"/>
      <c r="HE121" s="316"/>
      <c r="HF121" s="316"/>
      <c r="HG121" s="316"/>
      <c r="HH121" s="316"/>
      <c r="HI121" s="316"/>
      <c r="HJ121" s="316"/>
      <c r="HK121" s="316"/>
      <c r="HL121" s="316"/>
      <c r="HM121" s="316"/>
      <c r="HN121" s="316"/>
      <c r="HO121" s="316"/>
      <c r="HP121" s="316"/>
      <c r="HQ121" s="316"/>
      <c r="HR121" s="316"/>
      <c r="HS121" s="316"/>
      <c r="HT121" s="316"/>
      <c r="HU121" s="316"/>
      <c r="HV121" s="316"/>
      <c r="HW121" s="316"/>
      <c r="HX121" s="316"/>
      <c r="HY121" s="316"/>
      <c r="HZ121" s="316"/>
      <c r="IA121" s="316"/>
      <c r="IB121" s="316"/>
      <c r="IC121" s="316"/>
      <c r="ID121" s="316"/>
      <c r="IE121" s="316"/>
      <c r="IF121" s="316"/>
      <c r="IG121" s="316"/>
      <c r="IH121" s="316"/>
      <c r="II121" s="316"/>
      <c r="IJ121" s="316"/>
      <c r="IK121" s="316"/>
      <c r="IL121" s="316"/>
      <c r="IM121" s="316"/>
      <c r="IN121" s="316"/>
      <c r="IO121" s="316"/>
      <c r="IP121" s="316"/>
      <c r="IQ121" s="316"/>
      <c r="IR121" s="316"/>
      <c r="IS121" s="316"/>
      <c r="IT121" s="316"/>
      <c r="IU121" s="316"/>
      <c r="IV121" s="316"/>
      <c r="IW121" s="316"/>
      <c r="IX121" s="316"/>
      <c r="IY121" s="316"/>
      <c r="IZ121" s="316"/>
      <c r="JA121" s="316"/>
      <c r="JB121" s="316"/>
      <c r="JC121" s="316"/>
      <c r="JD121" s="316"/>
      <c r="JE121" s="316"/>
      <c r="JF121" s="316"/>
      <c r="JG121" s="316"/>
      <c r="JH121" s="316"/>
      <c r="JI121" s="316"/>
      <c r="JJ121" s="316"/>
      <c r="JK121" s="316"/>
      <c r="JL121" s="316"/>
      <c r="JM121" s="316"/>
      <c r="JN121" s="316"/>
      <c r="JO121" s="316"/>
      <c r="JP121" s="316"/>
      <c r="JQ121" s="316"/>
      <c r="JR121" s="316"/>
      <c r="JS121" s="316"/>
      <c r="JT121" s="316"/>
      <c r="JU121" s="316"/>
      <c r="JV121" s="316"/>
      <c r="JW121" s="316"/>
      <c r="JX121" s="316"/>
      <c r="JY121" s="316"/>
      <c r="JZ121" s="316"/>
      <c r="KA121" s="316"/>
      <c r="KB121" s="316"/>
      <c r="KC121" s="316"/>
      <c r="KD121" s="316"/>
      <c r="KE121" s="316"/>
      <c r="KF121" s="316"/>
      <c r="KG121" s="316"/>
      <c r="KH121" s="316"/>
      <c r="KI121" s="316"/>
      <c r="KJ121" s="316"/>
      <c r="KK121" s="316"/>
      <c r="KL121" s="316"/>
      <c r="KM121" s="316"/>
      <c r="KN121" s="316"/>
      <c r="KO121" s="316"/>
      <c r="KP121" s="316"/>
      <c r="KQ121" s="316"/>
      <c r="KR121" s="316"/>
      <c r="KS121" s="316"/>
      <c r="KT121" s="316"/>
      <c r="KU121" s="316"/>
      <c r="KV121" s="316"/>
      <c r="KW121" s="316"/>
      <c r="KX121" s="316"/>
      <c r="KY121" s="316"/>
      <c r="KZ121" s="316"/>
      <c r="LA121" s="316"/>
      <c r="LB121" s="316"/>
      <c r="LC121" s="316"/>
      <c r="LD121" s="316"/>
      <c r="LE121" s="316"/>
      <c r="LF121" s="316"/>
      <c r="LG121" s="316"/>
      <c r="LH121" s="316"/>
      <c r="LI121" s="316"/>
      <c r="LJ121" s="316"/>
      <c r="LK121" s="316"/>
      <c r="LL121" s="316"/>
      <c r="LM121" s="316"/>
      <c r="LN121" s="316"/>
      <c r="LO121" s="316"/>
      <c r="LP121" s="316"/>
      <c r="LQ121" s="316"/>
      <c r="LR121" s="316"/>
      <c r="LS121" s="316"/>
      <c r="LT121" s="316"/>
      <c r="LU121" s="316"/>
      <c r="LV121" s="316"/>
      <c r="LW121" s="316"/>
      <c r="LX121" s="316"/>
      <c r="LY121" s="316"/>
      <c r="LZ121" s="316"/>
      <c r="MA121" s="316"/>
      <c r="MB121" s="316"/>
      <c r="MC121" s="316"/>
      <c r="MD121" s="316"/>
      <c r="ME121" s="316"/>
      <c r="MF121" s="316"/>
      <c r="MG121" s="316"/>
      <c r="MH121" s="316"/>
      <c r="MI121" s="316"/>
      <c r="MJ121" s="316"/>
      <c r="MK121" s="316"/>
      <c r="ML121" s="316"/>
      <c r="MM121" s="316"/>
      <c r="MN121" s="316"/>
      <c r="MO121" s="316"/>
      <c r="MP121" s="316"/>
      <c r="MQ121" s="316"/>
      <c r="MR121" s="316"/>
      <c r="MS121" s="316"/>
      <c r="MT121" s="316"/>
      <c r="MU121" s="316"/>
      <c r="MV121" s="316"/>
      <c r="MW121" s="316"/>
      <c r="MX121" s="316"/>
      <c r="MY121" s="316"/>
      <c r="MZ121" s="316"/>
      <c r="NA121" s="316"/>
      <c r="NB121" s="316"/>
      <c r="NC121" s="316"/>
      <c r="ND121" s="316"/>
      <c r="NE121" s="316"/>
      <c r="NF121" s="316"/>
      <c r="NG121" s="316"/>
      <c r="NH121" s="316"/>
      <c r="NI121" s="316"/>
      <c r="NJ121" s="316"/>
      <c r="NK121" s="316"/>
      <c r="NL121" s="316"/>
      <c r="NM121" s="316"/>
      <c r="NN121" s="316"/>
      <c r="NO121" s="316"/>
      <c r="NP121" s="316"/>
      <c r="NQ121" s="316"/>
      <c r="NR121" s="316"/>
      <c r="NS121" s="316"/>
      <c r="NT121" s="316"/>
      <c r="NU121" s="316"/>
      <c r="NV121" s="316"/>
      <c r="NW121" s="316"/>
      <c r="NX121" s="316"/>
      <c r="NY121" s="316"/>
      <c r="NZ121" s="316"/>
      <c r="OA121" s="316"/>
      <c r="OB121" s="316"/>
      <c r="OC121" s="316"/>
      <c r="OD121" s="316"/>
      <c r="OE121" s="316"/>
      <c r="OF121" s="316"/>
      <c r="OG121" s="316"/>
      <c r="OH121" s="316"/>
      <c r="OI121" s="316"/>
      <c r="OJ121" s="316"/>
      <c r="OK121" s="316"/>
      <c r="OL121" s="316"/>
      <c r="OM121" s="316"/>
      <c r="ON121" s="316"/>
      <c r="OO121" s="316"/>
      <c r="OP121" s="316"/>
      <c r="OQ121" s="316"/>
      <c r="OR121" s="316"/>
      <c r="OS121" s="316"/>
      <c r="OT121" s="316"/>
      <c r="OU121" s="316"/>
      <c r="OV121" s="316"/>
      <c r="OW121" s="316"/>
      <c r="OX121" s="316"/>
      <c r="OY121" s="316"/>
      <c r="OZ121" s="316"/>
      <c r="PA121" s="316"/>
      <c r="PB121" s="316"/>
      <c r="PC121" s="316"/>
      <c r="PD121" s="316"/>
      <c r="PE121" s="316"/>
      <c r="PF121" s="316"/>
      <c r="PG121" s="316"/>
      <c r="PH121" s="316"/>
      <c r="PI121" s="316"/>
      <c r="PJ121" s="316"/>
      <c r="PK121" s="316"/>
      <c r="PL121" s="316"/>
      <c r="PM121" s="316"/>
      <c r="PN121" s="316"/>
      <c r="PO121" s="316"/>
      <c r="PP121" s="316"/>
      <c r="PQ121" s="316"/>
      <c r="PR121" s="316"/>
      <c r="PS121" s="316"/>
      <c r="PT121" s="316"/>
      <c r="PU121" s="316"/>
      <c r="PV121" s="316"/>
      <c r="PW121" s="316"/>
      <c r="PX121" s="316"/>
      <c r="PY121" s="316"/>
      <c r="PZ121" s="316"/>
      <c r="QA121" s="316"/>
      <c r="QB121" s="316"/>
      <c r="QC121" s="316"/>
      <c r="QD121" s="316"/>
      <c r="QE121" s="316"/>
      <c r="QF121" s="316"/>
      <c r="QG121" s="316"/>
      <c r="QH121" s="316"/>
      <c r="QI121" s="316"/>
      <c r="QJ121" s="316"/>
      <c r="QK121" s="316"/>
      <c r="QL121" s="316"/>
      <c r="QM121" s="316"/>
      <c r="QN121" s="316"/>
      <c r="QO121" s="316"/>
      <c r="QP121" s="316"/>
      <c r="QQ121" s="316"/>
      <c r="QR121" s="316"/>
      <c r="QS121" s="316"/>
      <c r="QT121" s="316"/>
      <c r="QU121" s="316"/>
      <c r="QV121" s="316"/>
      <c r="QW121" s="316"/>
      <c r="QX121" s="316"/>
      <c r="QY121" s="316"/>
      <c r="QZ121" s="316"/>
      <c r="RA121" s="316"/>
      <c r="RB121" s="316"/>
      <c r="RC121" s="316"/>
      <c r="RD121" s="316"/>
      <c r="RE121" s="316"/>
      <c r="RF121" s="316"/>
      <c r="RG121" s="316"/>
      <c r="RH121" s="316"/>
      <c r="RI121" s="316"/>
      <c r="RJ121" s="316"/>
      <c r="RK121" s="316"/>
      <c r="RL121" s="316"/>
      <c r="RM121" s="316"/>
      <c r="RN121" s="316"/>
      <c r="RO121" s="316"/>
      <c r="RP121" s="316"/>
      <c r="RQ121" s="316"/>
      <c r="RR121" s="316"/>
      <c r="RS121" s="316"/>
      <c r="RT121" s="316"/>
      <c r="RU121" s="316"/>
      <c r="RV121" s="316"/>
      <c r="RW121" s="316"/>
      <c r="RX121" s="316"/>
      <c r="RY121" s="316"/>
      <c r="RZ121" s="316"/>
      <c r="SA121" s="316"/>
      <c r="SB121" s="316"/>
      <c r="SC121" s="316"/>
      <c r="SD121" s="316"/>
      <c r="SE121" s="316"/>
      <c r="SF121" s="316"/>
      <c r="SG121" s="316"/>
      <c r="SH121" s="316"/>
      <c r="SI121" s="316"/>
      <c r="SJ121" s="316"/>
      <c r="SK121" s="316"/>
      <c r="SL121" s="316"/>
      <c r="SM121" s="316"/>
      <c r="SN121" s="316"/>
      <c r="SO121" s="316"/>
      <c r="SP121" s="316"/>
      <c r="SQ121" s="316"/>
      <c r="SR121" s="316"/>
      <c r="SS121" s="316"/>
      <c r="ST121" s="316"/>
      <c r="SU121" s="316"/>
      <c r="SV121" s="316"/>
      <c r="SW121" s="316"/>
      <c r="SX121" s="316"/>
      <c r="SY121" s="316"/>
      <c r="SZ121" s="316"/>
      <c r="TA121" s="316"/>
      <c r="TB121" s="316"/>
      <c r="TC121" s="316"/>
      <c r="TD121" s="316"/>
      <c r="TE121" s="316"/>
      <c r="TF121" s="316"/>
      <c r="TG121" s="316"/>
      <c r="TH121" s="316"/>
      <c r="TI121" s="316"/>
      <c r="TJ121" s="316"/>
      <c r="TK121" s="316"/>
      <c r="TL121" s="316"/>
      <c r="TM121" s="316"/>
      <c r="TN121" s="316"/>
      <c r="TO121" s="316"/>
      <c r="TP121" s="316"/>
      <c r="TQ121" s="316"/>
      <c r="TR121" s="316"/>
      <c r="TS121" s="316"/>
      <c r="TT121" s="316"/>
      <c r="TU121" s="316"/>
      <c r="TV121" s="316"/>
      <c r="TW121" s="316"/>
      <c r="TX121" s="316"/>
      <c r="TY121" s="316"/>
      <c r="TZ121" s="316"/>
      <c r="UA121" s="316"/>
      <c r="UB121" s="316"/>
      <c r="UC121" s="316"/>
      <c r="UD121" s="316"/>
      <c r="UE121" s="316"/>
      <c r="UF121" s="316"/>
      <c r="UG121" s="316"/>
      <c r="UH121" s="316"/>
      <c r="UI121" s="316"/>
      <c r="UJ121" s="316"/>
      <c r="UK121" s="316"/>
      <c r="UL121" s="316"/>
      <c r="UM121" s="316"/>
      <c r="UN121" s="316"/>
      <c r="UO121" s="316"/>
      <c r="UP121" s="316"/>
      <c r="UQ121" s="316"/>
      <c r="UR121" s="316"/>
      <c r="US121" s="316"/>
      <c r="UT121" s="316"/>
      <c r="UU121" s="316"/>
      <c r="UV121" s="316"/>
      <c r="UW121" s="316"/>
      <c r="UX121" s="316"/>
      <c r="UY121" s="316"/>
      <c r="UZ121" s="316"/>
      <c r="VA121" s="316"/>
      <c r="VB121" s="316"/>
      <c r="VC121" s="316"/>
      <c r="VD121" s="316"/>
      <c r="VE121" s="316"/>
      <c r="VF121" s="316"/>
      <c r="VG121" s="316"/>
      <c r="VH121" s="316"/>
      <c r="VI121" s="316"/>
      <c r="VJ121" s="316"/>
      <c r="VK121" s="316"/>
      <c r="VL121" s="316"/>
      <c r="VM121" s="316"/>
      <c r="VN121" s="316"/>
      <c r="VO121" s="316"/>
      <c r="VP121" s="316"/>
      <c r="VQ121" s="316"/>
      <c r="VR121" s="316"/>
      <c r="VS121" s="316"/>
      <c r="VT121" s="316"/>
      <c r="VU121" s="316"/>
      <c r="VV121" s="316"/>
      <c r="VW121" s="316"/>
      <c r="VX121" s="316"/>
      <c r="VY121" s="316"/>
      <c r="VZ121" s="316"/>
      <c r="WA121" s="316"/>
      <c r="WB121" s="316"/>
      <c r="WC121" s="316"/>
      <c r="WD121" s="316"/>
      <c r="WE121" s="316"/>
      <c r="WF121" s="316"/>
      <c r="WG121" s="316"/>
      <c r="WH121" s="316"/>
      <c r="WI121" s="316"/>
      <c r="WJ121" s="316"/>
      <c r="WK121" s="316"/>
      <c r="WL121" s="316"/>
      <c r="WM121" s="316"/>
      <c r="WN121" s="316"/>
      <c r="WO121" s="316"/>
      <c r="WP121" s="316"/>
      <c r="WQ121" s="316"/>
      <c r="WR121" s="316"/>
      <c r="WS121" s="316"/>
      <c r="WT121" s="316"/>
      <c r="WU121" s="316"/>
      <c r="WV121" s="316"/>
      <c r="WW121" s="316"/>
      <c r="WX121" s="316"/>
      <c r="WY121" s="316"/>
      <c r="WZ121" s="316"/>
      <c r="XA121" s="316"/>
      <c r="XB121" s="316"/>
      <c r="XC121" s="316"/>
      <c r="XD121" s="316"/>
      <c r="XE121" s="316"/>
      <c r="XF121" s="316"/>
      <c r="XG121" s="316"/>
      <c r="XH121" s="316"/>
      <c r="XI121" s="316"/>
      <c r="XJ121" s="316"/>
      <c r="XK121" s="316"/>
      <c r="XL121" s="316"/>
      <c r="XM121" s="316"/>
      <c r="XN121" s="316"/>
      <c r="XO121" s="316"/>
      <c r="XP121" s="316"/>
      <c r="XQ121" s="316"/>
      <c r="XR121" s="316"/>
      <c r="XS121" s="316"/>
      <c r="XT121" s="316"/>
      <c r="XU121" s="316"/>
      <c r="XV121" s="316"/>
      <c r="XW121" s="316"/>
      <c r="XX121" s="316"/>
      <c r="XY121" s="316"/>
      <c r="XZ121" s="316"/>
      <c r="YA121" s="316"/>
      <c r="YB121" s="316"/>
      <c r="YC121" s="316"/>
      <c r="YD121" s="316"/>
      <c r="YE121" s="316"/>
      <c r="YF121" s="316"/>
      <c r="YG121" s="316"/>
      <c r="YH121" s="316"/>
      <c r="YI121" s="316"/>
      <c r="YJ121" s="316"/>
      <c r="YK121" s="316"/>
      <c r="YL121" s="316"/>
      <c r="YM121" s="316"/>
      <c r="YN121" s="316"/>
      <c r="YO121" s="316"/>
      <c r="YP121" s="316"/>
      <c r="YQ121" s="316"/>
      <c r="YR121" s="316"/>
      <c r="YS121" s="316"/>
      <c r="YT121" s="316"/>
      <c r="YU121" s="316"/>
      <c r="YV121" s="316"/>
      <c r="YW121" s="316"/>
      <c r="YX121" s="316"/>
      <c r="YY121" s="316"/>
      <c r="YZ121" s="316"/>
      <c r="ZA121" s="316"/>
      <c r="ZB121" s="316"/>
      <c r="ZC121" s="316"/>
      <c r="ZD121" s="316"/>
      <c r="ZE121" s="316"/>
      <c r="ZF121" s="316"/>
      <c r="ZG121" s="316"/>
      <c r="ZH121" s="316"/>
      <c r="ZI121" s="316"/>
      <c r="ZJ121" s="316"/>
      <c r="ZK121" s="316"/>
      <c r="ZL121" s="316"/>
      <c r="ZM121" s="316"/>
      <c r="ZN121" s="316"/>
      <c r="ZO121" s="316"/>
      <c r="ZP121" s="316"/>
      <c r="ZQ121" s="316"/>
      <c r="ZR121" s="316"/>
      <c r="ZS121" s="316"/>
      <c r="ZT121" s="316"/>
      <c r="ZU121" s="316"/>
      <c r="ZV121" s="316"/>
      <c r="ZW121" s="316"/>
      <c r="ZX121" s="316"/>
      <c r="ZY121" s="316"/>
      <c r="ZZ121" s="316"/>
      <c r="AAA121" s="316"/>
      <c r="AAB121" s="316"/>
      <c r="AAC121" s="316"/>
      <c r="AAD121" s="316"/>
      <c r="AAE121" s="316"/>
      <c r="AAF121" s="316"/>
      <c r="AAG121" s="316"/>
      <c r="AAH121" s="316"/>
      <c r="AAI121" s="316"/>
      <c r="AAJ121" s="316"/>
      <c r="AAK121" s="316"/>
      <c r="AAL121" s="316"/>
      <c r="AAM121" s="316"/>
      <c r="AAN121" s="316"/>
      <c r="AAO121" s="316"/>
      <c r="AAP121" s="316"/>
      <c r="AAQ121" s="316"/>
      <c r="AAR121" s="316"/>
      <c r="AAS121" s="316"/>
      <c r="AAT121" s="316"/>
      <c r="AAU121" s="316"/>
      <c r="AAV121" s="316"/>
      <c r="AAW121" s="316"/>
      <c r="AAX121" s="316"/>
      <c r="AAY121" s="316"/>
      <c r="AAZ121" s="316"/>
      <c r="ABA121" s="316"/>
      <c r="ABB121" s="316"/>
      <c r="ABC121" s="316"/>
      <c r="ABD121" s="316"/>
      <c r="ABE121" s="316"/>
      <c r="ABF121" s="316"/>
      <c r="ABG121" s="316"/>
      <c r="ABH121" s="316"/>
      <c r="ABI121" s="316"/>
      <c r="ABJ121" s="316"/>
      <c r="ABK121" s="316"/>
      <c r="ABL121" s="316"/>
      <c r="ABM121" s="316"/>
      <c r="ABN121" s="316"/>
      <c r="ABO121" s="316"/>
      <c r="ABP121" s="316"/>
      <c r="ABQ121" s="316"/>
      <c r="ABR121" s="316"/>
      <c r="ABS121" s="316"/>
      <c r="ABT121" s="316"/>
      <c r="ABU121" s="316"/>
      <c r="ABV121" s="316"/>
      <c r="ABW121" s="316"/>
      <c r="ABX121" s="316"/>
      <c r="ABY121" s="316"/>
      <c r="ABZ121" s="316"/>
      <c r="ACA121" s="316"/>
      <c r="ACB121" s="316"/>
      <c r="ACC121" s="316"/>
      <c r="ACD121" s="316"/>
      <c r="ACE121" s="316"/>
      <c r="ACF121" s="316"/>
      <c r="ACG121" s="316"/>
      <c r="ACH121" s="316"/>
      <c r="ACI121" s="316"/>
      <c r="ACJ121" s="316"/>
      <c r="ACK121" s="316"/>
      <c r="ACL121" s="316"/>
      <c r="ACM121" s="316"/>
      <c r="ACN121" s="316"/>
      <c r="ACO121" s="316"/>
      <c r="ACP121" s="316"/>
      <c r="ACQ121" s="316"/>
      <c r="ACR121" s="316"/>
      <c r="ACS121" s="316"/>
      <c r="ACT121" s="316"/>
      <c r="ACU121" s="316"/>
      <c r="ACV121" s="316"/>
      <c r="ACW121" s="316"/>
      <c r="ACX121" s="316"/>
      <c r="ACY121" s="316"/>
      <c r="ACZ121" s="316"/>
      <c r="ADA121" s="316"/>
      <c r="ADB121" s="316"/>
      <c r="ADC121" s="316"/>
      <c r="ADD121" s="316"/>
      <c r="ADE121" s="316"/>
      <c r="ADF121" s="316"/>
      <c r="ADG121" s="316"/>
      <c r="ADH121" s="316"/>
      <c r="ADI121" s="316"/>
      <c r="ADJ121" s="316"/>
      <c r="ADK121" s="316"/>
      <c r="ADL121" s="316"/>
      <c r="ADM121" s="316"/>
      <c r="ADN121" s="316"/>
      <c r="ADO121" s="316"/>
      <c r="ADP121" s="316"/>
      <c r="ADQ121" s="316"/>
      <c r="ADR121" s="316"/>
      <c r="ADS121" s="316"/>
      <c r="ADT121" s="316"/>
      <c r="ADU121" s="316"/>
      <c r="ADV121" s="316"/>
      <c r="ADW121" s="316"/>
      <c r="ADX121" s="316"/>
      <c r="ADY121" s="316"/>
      <c r="ADZ121" s="316"/>
      <c r="AEA121" s="316"/>
      <c r="AEB121" s="316"/>
      <c r="AEC121" s="316"/>
      <c r="AED121" s="316"/>
      <c r="AEE121" s="316"/>
      <c r="AEF121" s="316"/>
      <c r="AEG121" s="316"/>
      <c r="AEH121" s="316"/>
      <c r="AEI121" s="316"/>
      <c r="AEJ121" s="316"/>
      <c r="AEK121" s="316"/>
      <c r="AEL121" s="316"/>
      <c r="AEM121" s="316"/>
      <c r="AEN121" s="316"/>
      <c r="AEO121" s="316"/>
      <c r="AEP121" s="316"/>
      <c r="AEQ121" s="316"/>
      <c r="AER121" s="316"/>
      <c r="AES121" s="316"/>
      <c r="AET121" s="316"/>
      <c r="AEU121" s="316"/>
      <c r="AEV121" s="316"/>
      <c r="AEW121" s="316"/>
      <c r="AEX121" s="316"/>
      <c r="AEY121" s="316"/>
      <c r="AEZ121" s="316"/>
      <c r="AFA121" s="316"/>
      <c r="AFB121" s="316"/>
      <c r="AFC121" s="316"/>
      <c r="AFD121" s="316"/>
      <c r="AFE121" s="316"/>
      <c r="AFF121" s="316"/>
      <c r="AFG121" s="316"/>
      <c r="AFH121" s="316"/>
      <c r="AFI121" s="316"/>
      <c r="AFJ121" s="316"/>
      <c r="AFK121" s="316"/>
      <c r="AFL121" s="316"/>
      <c r="AFM121" s="316"/>
      <c r="AFN121" s="316"/>
      <c r="AFO121" s="316"/>
      <c r="AFP121" s="316"/>
      <c r="AFQ121" s="316"/>
      <c r="AFR121" s="316"/>
      <c r="AFS121" s="316"/>
      <c r="AFT121" s="316"/>
      <c r="AFU121" s="316"/>
      <c r="AFV121" s="316"/>
      <c r="AFW121" s="316"/>
      <c r="AFX121" s="316"/>
      <c r="AFY121" s="316"/>
      <c r="AFZ121" s="316"/>
      <c r="AGA121" s="316"/>
      <c r="AGB121" s="316"/>
      <c r="AGC121" s="316"/>
      <c r="AGD121" s="316"/>
      <c r="AGE121" s="316"/>
      <c r="AGF121" s="316"/>
      <c r="AGG121" s="316"/>
      <c r="AGH121" s="316"/>
      <c r="AGI121" s="316"/>
      <c r="AGJ121" s="316"/>
      <c r="AGK121" s="316"/>
      <c r="AGL121" s="316"/>
      <c r="AGM121" s="316"/>
      <c r="AGN121" s="316"/>
      <c r="AGO121" s="316"/>
      <c r="AGP121" s="316"/>
      <c r="AGQ121" s="316"/>
      <c r="AGR121" s="316"/>
      <c r="AGS121" s="316"/>
      <c r="AGT121" s="316"/>
      <c r="AGU121" s="316"/>
      <c r="AGV121" s="316"/>
      <c r="AGW121" s="316"/>
      <c r="AGX121" s="316"/>
      <c r="AGY121" s="316"/>
      <c r="AGZ121" s="316"/>
      <c r="AHA121" s="316"/>
      <c r="AHB121" s="316"/>
      <c r="AHC121" s="316"/>
      <c r="AHD121" s="316"/>
      <c r="AHE121" s="316"/>
      <c r="AHF121" s="316"/>
      <c r="AHG121" s="316"/>
      <c r="AHH121" s="316"/>
      <c r="AHI121" s="316"/>
      <c r="AHJ121" s="316"/>
      <c r="AHK121" s="316"/>
      <c r="AHL121" s="316"/>
      <c r="AHM121" s="316"/>
      <c r="AHN121" s="316"/>
      <c r="AHO121" s="316"/>
      <c r="AHP121" s="316"/>
      <c r="AHQ121" s="316"/>
      <c r="AHR121" s="316"/>
      <c r="AHS121" s="316"/>
      <c r="AHT121" s="316"/>
      <c r="AHU121" s="316"/>
      <c r="AHV121" s="316"/>
      <c r="AHW121" s="316"/>
      <c r="AHX121" s="316"/>
      <c r="AHY121" s="316"/>
      <c r="AHZ121" s="316"/>
      <c r="AIA121" s="316"/>
      <c r="AIB121" s="316"/>
      <c r="AIC121" s="316"/>
      <c r="AID121" s="316"/>
      <c r="AIE121" s="316"/>
      <c r="AIF121" s="316"/>
      <c r="AIG121" s="316"/>
      <c r="AIH121" s="316"/>
      <c r="AII121" s="316"/>
      <c r="AIJ121" s="316"/>
      <c r="AIK121" s="316"/>
      <c r="AIL121" s="316"/>
      <c r="AIM121" s="316"/>
      <c r="AIN121" s="316"/>
      <c r="AIO121" s="316"/>
      <c r="AIP121" s="316"/>
      <c r="AIQ121" s="316"/>
      <c r="AIR121" s="316"/>
      <c r="AIS121" s="316"/>
      <c r="AIT121" s="316"/>
      <c r="AIU121" s="316"/>
      <c r="AIV121" s="316"/>
      <c r="AIW121" s="316"/>
      <c r="AIX121" s="316"/>
      <c r="AIY121" s="316"/>
      <c r="AIZ121" s="316"/>
      <c r="AJA121" s="316"/>
      <c r="AJB121" s="316"/>
      <c r="AJC121" s="316"/>
      <c r="AJD121" s="316"/>
      <c r="AJE121" s="316"/>
      <c r="AJF121" s="316"/>
      <c r="AJG121" s="316"/>
      <c r="AJH121" s="316"/>
      <c r="AJI121" s="316"/>
      <c r="AJJ121" s="316"/>
      <c r="AJK121" s="316"/>
      <c r="AJL121" s="316"/>
      <c r="AJM121" s="316"/>
      <c r="AJN121" s="316"/>
      <c r="AJO121" s="316"/>
      <c r="AJP121" s="316"/>
      <c r="AJQ121" s="316"/>
      <c r="AJR121" s="316"/>
      <c r="AJS121" s="316"/>
      <c r="AJT121" s="316"/>
      <c r="AJU121" s="316"/>
      <c r="AJV121" s="316"/>
      <c r="AJW121" s="316"/>
      <c r="AJX121" s="316"/>
      <c r="AJY121" s="316"/>
      <c r="AJZ121" s="316"/>
      <c r="AKA121" s="316"/>
      <c r="AKB121" s="316"/>
      <c r="AKC121" s="316"/>
      <c r="AKD121" s="316"/>
      <c r="AKE121" s="316"/>
      <c r="AKF121" s="316"/>
      <c r="AKG121" s="316"/>
      <c r="AKH121" s="316"/>
      <c r="AKI121" s="316"/>
      <c r="AKJ121" s="316"/>
      <c r="AKK121" s="316"/>
      <c r="AKL121" s="316"/>
      <c r="AKM121" s="316"/>
      <c r="AKN121" s="316"/>
      <c r="AKO121" s="316"/>
      <c r="AKP121" s="316"/>
      <c r="AKQ121" s="316"/>
      <c r="AKR121" s="316"/>
      <c r="AKS121" s="316"/>
      <c r="AKT121" s="316"/>
      <c r="AKU121" s="316"/>
      <c r="AKV121" s="316"/>
      <c r="AKW121" s="316"/>
      <c r="AKX121" s="316"/>
      <c r="AKY121" s="316"/>
      <c r="AKZ121" s="316"/>
      <c r="ALA121" s="316"/>
      <c r="ALB121" s="316"/>
      <c r="ALC121" s="316"/>
      <c r="ALD121" s="316"/>
      <c r="ALE121" s="316"/>
      <c r="ALF121" s="316"/>
      <c r="ALG121" s="316"/>
      <c r="ALH121" s="316"/>
      <c r="ALI121" s="316"/>
      <c r="ALJ121" s="316"/>
      <c r="ALK121" s="316"/>
      <c r="ALL121" s="316"/>
      <c r="ALM121" s="316"/>
      <c r="ALN121" s="316"/>
      <c r="ALO121" s="316"/>
      <c r="ALP121" s="316"/>
      <c r="ALQ121" s="316"/>
      <c r="ALR121" s="316"/>
      <c r="ALS121" s="316"/>
      <c r="ALT121" s="316"/>
      <c r="ALU121" s="316"/>
      <c r="ALV121" s="316"/>
      <c r="ALW121" s="316"/>
      <c r="ALX121" s="316"/>
      <c r="ALY121" s="316"/>
      <c r="ALZ121" s="316"/>
      <c r="AMA121" s="316"/>
      <c r="AMB121" s="316"/>
      <c r="AMC121" s="316"/>
      <c r="AMD121" s="316"/>
      <c r="AME121" s="316"/>
      <c r="AMF121" s="316"/>
      <c r="AMG121" s="316"/>
      <c r="AMH121" s="316"/>
      <c r="AMI121" s="316"/>
      <c r="AMJ121" s="316"/>
      <c r="AMK121" s="316"/>
      <c r="AML121" s="316"/>
      <c r="AMM121" s="316"/>
      <c r="AMN121" s="316"/>
      <c r="AMO121" s="316"/>
      <c r="AMP121" s="316"/>
      <c r="AMQ121" s="316"/>
      <c r="AMR121" s="316"/>
      <c r="AMS121" s="316"/>
      <c r="AMT121" s="316"/>
      <c r="AMU121" s="316"/>
      <c r="AMV121" s="316"/>
      <c r="AMW121" s="316"/>
      <c r="AMX121" s="316"/>
      <c r="AMY121" s="316"/>
      <c r="AMZ121" s="316"/>
      <c r="ANA121" s="316"/>
      <c r="ANB121" s="316"/>
      <c r="ANC121" s="316"/>
      <c r="AND121" s="316"/>
      <c r="ANE121" s="316"/>
      <c r="ANF121" s="316"/>
      <c r="ANG121" s="316"/>
      <c r="ANH121" s="316"/>
      <c r="ANI121" s="316"/>
      <c r="ANJ121" s="316"/>
      <c r="ANK121" s="316"/>
      <c r="ANL121" s="316"/>
      <c r="ANM121" s="316"/>
      <c r="ANN121" s="316"/>
      <c r="ANO121" s="316"/>
      <c r="ANP121" s="316"/>
      <c r="ANQ121" s="316"/>
      <c r="ANR121" s="316"/>
      <c r="ANS121" s="316"/>
      <c r="ANT121" s="316"/>
      <c r="ANU121" s="316"/>
      <c r="ANV121" s="316"/>
      <c r="ANW121" s="316"/>
      <c r="ANX121" s="316"/>
      <c r="ANY121" s="316"/>
      <c r="ANZ121" s="316"/>
      <c r="AOA121" s="316"/>
      <c r="AOB121" s="316"/>
      <c r="AOC121" s="316"/>
      <c r="AOD121" s="316"/>
      <c r="AOE121" s="316"/>
      <c r="AOF121" s="316"/>
      <c r="AOG121" s="316"/>
      <c r="AOH121" s="316"/>
      <c r="AOI121" s="316"/>
      <c r="AOJ121" s="316"/>
      <c r="AOK121" s="316"/>
      <c r="AOL121" s="316"/>
      <c r="AOM121" s="316"/>
      <c r="AON121" s="316"/>
      <c r="AOO121" s="316"/>
      <c r="AOP121" s="316"/>
      <c r="AOQ121" s="316"/>
      <c r="AOR121" s="316"/>
      <c r="AOS121" s="316"/>
      <c r="AOT121" s="316"/>
      <c r="AOU121" s="316"/>
      <c r="AOV121" s="316"/>
      <c r="AOW121" s="316"/>
      <c r="AOX121" s="316"/>
      <c r="AOY121" s="316"/>
      <c r="AOZ121" s="316"/>
      <c r="APA121" s="316"/>
      <c r="APB121" s="316"/>
      <c r="APC121" s="316"/>
      <c r="APD121" s="316"/>
      <c r="APE121" s="316"/>
      <c r="APF121" s="316"/>
      <c r="APG121" s="316"/>
      <c r="APH121" s="316"/>
      <c r="API121" s="316"/>
      <c r="APJ121" s="316"/>
      <c r="APK121" s="316"/>
      <c r="APL121" s="316"/>
      <c r="APM121" s="316"/>
      <c r="APN121" s="316"/>
      <c r="APO121" s="316"/>
      <c r="APP121" s="316"/>
      <c r="APQ121" s="316"/>
      <c r="APR121" s="316"/>
      <c r="APS121" s="316"/>
      <c r="APT121" s="316"/>
      <c r="APU121" s="316"/>
      <c r="APV121" s="316"/>
      <c r="APW121" s="316"/>
      <c r="APX121" s="316"/>
      <c r="APY121" s="316"/>
      <c r="APZ121" s="316"/>
      <c r="AQA121" s="316"/>
      <c r="AQB121" s="316"/>
      <c r="AQC121" s="316"/>
      <c r="AQD121" s="316"/>
      <c r="AQE121" s="316"/>
      <c r="AQF121" s="316"/>
      <c r="AQG121" s="316"/>
      <c r="AQH121" s="316"/>
      <c r="AQI121" s="316"/>
      <c r="AQJ121" s="316"/>
      <c r="AQK121" s="316"/>
      <c r="AQL121" s="316"/>
      <c r="AQM121" s="316"/>
      <c r="AQN121" s="316"/>
      <c r="AQO121" s="316"/>
      <c r="AQP121" s="316"/>
      <c r="AQQ121" s="316"/>
      <c r="AQR121" s="316"/>
      <c r="AQS121" s="316"/>
      <c r="AQT121" s="316"/>
      <c r="AQU121" s="316"/>
      <c r="AQV121" s="316"/>
      <c r="AQW121" s="316"/>
      <c r="AQX121" s="316"/>
      <c r="AQY121" s="316"/>
      <c r="AQZ121" s="316"/>
      <c r="ARA121" s="316"/>
      <c r="ARB121" s="316"/>
      <c r="ARC121" s="316"/>
      <c r="ARD121" s="316"/>
      <c r="ARE121" s="316"/>
      <c r="ARF121" s="316"/>
      <c r="ARG121" s="316"/>
      <c r="ARH121" s="316"/>
      <c r="ARI121" s="316"/>
      <c r="ARJ121" s="316"/>
      <c r="ARK121" s="316"/>
      <c r="ARL121" s="316"/>
      <c r="ARM121" s="316"/>
      <c r="ARN121" s="316"/>
      <c r="ARO121" s="316"/>
      <c r="ARP121" s="316"/>
      <c r="ARQ121" s="316"/>
      <c r="ARR121" s="316"/>
      <c r="ARS121" s="316"/>
      <c r="ART121" s="316"/>
      <c r="ARU121" s="316"/>
      <c r="ARV121" s="316"/>
      <c r="ARW121" s="316"/>
      <c r="ARX121" s="316"/>
      <c r="ARY121" s="316"/>
      <c r="ARZ121" s="316"/>
      <c r="ASA121" s="316"/>
      <c r="ASB121" s="316"/>
      <c r="ASC121" s="316"/>
      <c r="ASD121" s="316"/>
      <c r="ASE121" s="316"/>
      <c r="ASF121" s="316"/>
      <c r="ASG121" s="316"/>
      <c r="ASH121" s="316"/>
      <c r="ASI121" s="316"/>
      <c r="ASJ121" s="316"/>
      <c r="ASK121" s="316"/>
      <c r="ASL121" s="316"/>
      <c r="ASM121" s="316"/>
      <c r="ASN121" s="316"/>
      <c r="ASO121" s="316"/>
      <c r="ASP121" s="316"/>
      <c r="ASQ121" s="316"/>
      <c r="ASR121" s="316"/>
      <c r="ASS121" s="316"/>
      <c r="AST121" s="316"/>
      <c r="ASU121" s="316"/>
      <c r="ASV121" s="316"/>
      <c r="ASW121" s="316"/>
      <c r="ASX121" s="316"/>
      <c r="ASY121" s="316"/>
      <c r="ASZ121" s="316"/>
      <c r="ATA121" s="316"/>
      <c r="ATB121" s="316"/>
      <c r="ATC121" s="316"/>
      <c r="ATD121" s="316"/>
      <c r="ATE121" s="316"/>
      <c r="ATF121" s="316"/>
      <c r="ATG121" s="316"/>
      <c r="ATH121" s="316"/>
      <c r="ATI121" s="316"/>
      <c r="ATJ121" s="316"/>
      <c r="ATK121" s="316"/>
      <c r="ATL121" s="316"/>
      <c r="ATM121" s="316"/>
      <c r="ATN121" s="316"/>
      <c r="ATO121" s="316"/>
      <c r="ATP121" s="316"/>
      <c r="ATQ121" s="316"/>
      <c r="ATR121" s="316"/>
      <c r="ATS121" s="316"/>
      <c r="ATT121" s="316"/>
      <c r="ATU121" s="316"/>
      <c r="ATV121" s="316"/>
      <c r="ATW121" s="316"/>
      <c r="ATX121" s="316"/>
      <c r="ATY121" s="316"/>
      <c r="ATZ121" s="316"/>
      <c r="AUA121" s="316"/>
      <c r="AUB121" s="316"/>
      <c r="AUC121" s="316"/>
      <c r="AUD121" s="316"/>
      <c r="AUE121" s="316"/>
      <c r="AUF121" s="316"/>
      <c r="AUG121" s="316"/>
      <c r="AUH121" s="316"/>
      <c r="AUI121" s="316"/>
      <c r="AUJ121" s="316"/>
      <c r="AUK121" s="316"/>
      <c r="AUL121" s="316"/>
      <c r="AUM121" s="316"/>
      <c r="AUN121" s="316"/>
      <c r="AUO121" s="316"/>
      <c r="AUP121" s="316"/>
      <c r="AUQ121" s="316"/>
      <c r="AUR121" s="316"/>
      <c r="AUS121" s="316"/>
      <c r="AUT121" s="316"/>
      <c r="AUU121" s="316"/>
      <c r="AUV121" s="316"/>
      <c r="AUW121" s="316"/>
      <c r="AUX121" s="316"/>
      <c r="AUY121" s="316"/>
      <c r="AUZ121" s="316"/>
      <c r="AVA121" s="316"/>
      <c r="AVB121" s="316"/>
      <c r="AVC121" s="316"/>
      <c r="AVD121" s="316"/>
      <c r="AVE121" s="316"/>
      <c r="AVF121" s="316"/>
      <c r="AVG121" s="316"/>
      <c r="AVH121" s="316"/>
      <c r="AVI121" s="316"/>
      <c r="AVJ121" s="316"/>
      <c r="AVK121" s="316"/>
      <c r="AVL121" s="316"/>
      <c r="AVM121" s="316"/>
      <c r="AVN121" s="316"/>
      <c r="AVO121" s="316"/>
      <c r="AVP121" s="316"/>
      <c r="AVQ121" s="316"/>
      <c r="AVR121" s="316"/>
      <c r="AVS121" s="366"/>
      <c r="AVT121" s="366"/>
      <c r="AVU121" s="316"/>
      <c r="AVV121" s="316"/>
      <c r="AVW121" s="316"/>
      <c r="AVX121" s="366"/>
      <c r="AVY121" s="366"/>
      <c r="AVZ121" s="316"/>
      <c r="AWA121" s="316"/>
      <c r="AWB121" s="316"/>
      <c r="AWC121" s="366"/>
      <c r="AWD121" s="366"/>
      <c r="AWE121" s="316"/>
      <c r="AWF121" s="316"/>
      <c r="AWG121" s="316"/>
      <c r="AWH121" s="366"/>
      <c r="AWI121" s="366"/>
      <c r="AWJ121" s="316"/>
      <c r="AWK121" s="316"/>
      <c r="AWL121" s="316"/>
      <c r="AWM121" s="366"/>
      <c r="AWN121" s="366"/>
      <c r="AWO121" s="316"/>
      <c r="AWP121" s="316"/>
      <c r="AWQ121" s="316"/>
      <c r="AWR121" s="366"/>
      <c r="AWS121" s="366"/>
      <c r="AWT121" s="316"/>
      <c r="AWU121" s="316"/>
      <c r="AWV121" s="316"/>
      <c r="AWW121" s="366"/>
      <c r="AWX121" s="366"/>
      <c r="AWY121" s="316"/>
      <c r="AWZ121" s="316"/>
      <c r="AXA121" s="316"/>
      <c r="AXB121" s="366"/>
      <c r="AXC121" s="366"/>
      <c r="AXD121" s="316"/>
      <c r="AXE121" s="316"/>
      <c r="AXF121" s="316"/>
      <c r="AXG121" s="366"/>
      <c r="AXH121" s="366"/>
      <c r="AXI121" s="316"/>
      <c r="AXJ121" s="316"/>
      <c r="AXK121" s="316"/>
      <c r="AXL121" s="366"/>
      <c r="AXM121" s="366"/>
      <c r="AXN121" s="316"/>
      <c r="AXO121" s="316"/>
      <c r="AXP121" s="316"/>
      <c r="AXQ121" s="366"/>
      <c r="AXR121" s="366"/>
      <c r="AXS121" s="316"/>
      <c r="AXT121" s="316"/>
      <c r="AXU121" s="316"/>
      <c r="AXV121" s="366"/>
      <c r="AXW121" s="366"/>
      <c r="AXX121" s="316"/>
      <c r="AXY121" s="316"/>
      <c r="AXZ121" s="316"/>
      <c r="AYA121" s="366"/>
      <c r="AYB121" s="366"/>
      <c r="AYC121" s="316"/>
      <c r="AYD121" s="316"/>
      <c r="AYE121" s="316"/>
      <c r="AYF121" s="366"/>
      <c r="AYG121" s="366"/>
      <c r="AYH121" s="316"/>
      <c r="AYI121" s="316"/>
      <c r="AYJ121" s="316"/>
      <c r="AYK121" s="366"/>
      <c r="AYL121" s="366"/>
      <c r="AYM121" s="316"/>
      <c r="AYN121" s="316"/>
      <c r="AYO121" s="316"/>
      <c r="AYP121" s="366"/>
      <c r="AYQ121" s="366"/>
      <c r="AYR121" s="316"/>
      <c r="AYS121" s="316"/>
      <c r="AYT121" s="316"/>
      <c r="AYU121" s="366"/>
      <c r="AYV121" s="366"/>
      <c r="AYW121" s="316"/>
      <c r="AYX121" s="316"/>
      <c r="AYY121" s="316"/>
      <c r="AYZ121" s="366"/>
      <c r="AZA121" s="366"/>
      <c r="AZB121" s="316"/>
      <c r="AZC121" s="316"/>
      <c r="AZD121" s="316"/>
      <c r="AZE121" s="366"/>
      <c r="AZF121" s="366"/>
      <c r="AZG121" s="316"/>
      <c r="AZH121" s="316"/>
      <c r="AZI121" s="316"/>
      <c r="AZJ121" s="366"/>
      <c r="AZK121" s="366"/>
      <c r="AZL121" s="316"/>
      <c r="AZM121" s="316"/>
      <c r="AZN121" s="316"/>
      <c r="AZO121" s="366"/>
      <c r="AZP121" s="366"/>
      <c r="AZQ121" s="316"/>
      <c r="AZR121" s="316"/>
      <c r="AZS121" s="316"/>
      <c r="AZT121" s="366"/>
      <c r="AZU121" s="366"/>
      <c r="AZV121" s="316"/>
      <c r="AZW121" s="316"/>
      <c r="AZX121" s="316"/>
      <c r="AZY121" s="366"/>
      <c r="AZZ121" s="366"/>
      <c r="BAA121" s="316"/>
      <c r="BAB121" s="316"/>
      <c r="BAC121" s="316"/>
      <c r="BAD121" s="366"/>
      <c r="BAE121" s="366"/>
      <c r="BAF121" s="316"/>
      <c r="BAG121" s="316"/>
      <c r="BAH121" s="316"/>
      <c r="BAI121" s="366"/>
      <c r="BAJ121" s="366"/>
      <c r="BAK121" s="316"/>
      <c r="BAL121" s="316"/>
      <c r="BAM121" s="316"/>
      <c r="BAN121" s="366"/>
      <c r="BAO121" s="366"/>
      <c r="BAP121" s="316"/>
      <c r="BAQ121" s="316"/>
      <c r="BAR121" s="316"/>
      <c r="BAS121" s="366"/>
      <c r="BAT121" s="366"/>
      <c r="BAU121" s="316"/>
      <c r="BAV121" s="316"/>
      <c r="BAW121" s="316"/>
      <c r="BAX121" s="366"/>
      <c r="BAY121" s="366"/>
      <c r="BAZ121" s="316"/>
      <c r="BBA121" s="316"/>
      <c r="BBB121" s="316"/>
      <c r="BBC121" s="366"/>
      <c r="BBD121" s="366"/>
      <c r="BBE121" s="316"/>
      <c r="BBF121" s="316"/>
      <c r="BBG121" s="316"/>
      <c r="BBH121" s="366"/>
      <c r="BBI121" s="366"/>
      <c r="BBJ121" s="316"/>
      <c r="BBK121" s="316"/>
      <c r="BBL121" s="316"/>
      <c r="BBM121" s="366"/>
      <c r="BBN121" s="366"/>
      <c r="BBO121" s="316"/>
      <c r="BBP121" s="316"/>
      <c r="BBQ121" s="316"/>
      <c r="BBR121" s="366"/>
      <c r="BBS121" s="366"/>
      <c r="BBT121" s="316"/>
      <c r="BBU121" s="316"/>
      <c r="BBV121" s="316"/>
      <c r="BBW121" s="366"/>
      <c r="BBX121" s="366"/>
      <c r="BBY121" s="316"/>
      <c r="BBZ121" s="316"/>
      <c r="BCA121" s="316"/>
      <c r="BCB121" s="366"/>
      <c r="BCC121" s="366"/>
      <c r="BCD121" s="316"/>
      <c r="BCE121" s="316"/>
      <c r="BCF121" s="316"/>
      <c r="BCG121" s="366"/>
      <c r="BCH121" s="366"/>
      <c r="BCI121" s="316"/>
      <c r="BCJ121" s="316"/>
      <c r="BCK121" s="316"/>
      <c r="BCL121" s="366"/>
      <c r="BCM121" s="366"/>
      <c r="BCN121" s="316"/>
      <c r="BCO121" s="316"/>
      <c r="BCP121" s="316"/>
      <c r="BCQ121" s="366"/>
      <c r="BCR121" s="366"/>
      <c r="BCS121" s="316"/>
      <c r="BCT121" s="316"/>
      <c r="BCU121" s="316"/>
      <c r="BCV121" s="366"/>
      <c r="BCW121" s="366"/>
      <c r="BCX121" s="316"/>
      <c r="BCY121" s="316"/>
      <c r="BCZ121" s="316"/>
      <c r="BDA121" s="366"/>
      <c r="BDB121" s="366"/>
      <c r="BDC121" s="316"/>
      <c r="BDD121" s="316"/>
      <c r="BDE121" s="316"/>
      <c r="BDF121" s="366"/>
      <c r="BDG121" s="366"/>
      <c r="BDH121" s="316"/>
      <c r="BDI121" s="316"/>
      <c r="BDJ121" s="316"/>
      <c r="BDK121" s="366"/>
      <c r="BDL121" s="366"/>
      <c r="BDM121" s="316"/>
      <c r="BDN121" s="316"/>
      <c r="BDO121" s="316"/>
      <c r="BDP121" s="366"/>
      <c r="BDQ121" s="366"/>
      <c r="BDR121" s="316"/>
      <c r="BDS121" s="316"/>
      <c r="BDT121" s="316"/>
      <c r="BDU121" s="366"/>
      <c r="BDV121" s="366"/>
      <c r="BDW121" s="316"/>
      <c r="BDX121" s="316"/>
      <c r="BDY121" s="316"/>
      <c r="BDZ121" s="366"/>
      <c r="BEA121" s="366"/>
      <c r="BEB121" s="316"/>
      <c r="BEC121" s="316"/>
      <c r="BED121" s="316"/>
      <c r="BEE121" s="366"/>
      <c r="BEF121" s="366"/>
      <c r="BEG121" s="316"/>
      <c r="BEH121" s="316"/>
      <c r="BEI121" s="316"/>
      <c r="BEJ121" s="366"/>
      <c r="BEK121" s="366"/>
      <c r="BEL121" s="316"/>
      <c r="BEM121" s="316"/>
      <c r="BEN121" s="316"/>
      <c r="BEO121" s="366"/>
      <c r="BEP121" s="366"/>
      <c r="BEQ121" s="316"/>
      <c r="BER121" s="316"/>
      <c r="BES121" s="316"/>
      <c r="BET121" s="366"/>
      <c r="BEU121" s="366"/>
      <c r="BEV121" s="316"/>
      <c r="BEW121" s="316"/>
      <c r="BEX121" s="316"/>
      <c r="BEY121" s="366"/>
      <c r="BEZ121" s="366"/>
      <c r="BFA121" s="316"/>
      <c r="BFB121" s="316"/>
      <c r="BFC121" s="316"/>
      <c r="BFD121" s="366"/>
      <c r="BFE121" s="366"/>
      <c r="BFF121" s="316"/>
      <c r="BFG121" s="316"/>
      <c r="BFH121" s="316"/>
      <c r="BFI121" s="366"/>
      <c r="BFJ121" s="366"/>
      <c r="BFK121" s="316"/>
      <c r="BFL121" s="316"/>
      <c r="BFM121" s="316"/>
      <c r="BFN121" s="366"/>
      <c r="BFO121" s="366"/>
      <c r="BFP121" s="316"/>
      <c r="BFQ121" s="316"/>
      <c r="BFR121" s="316"/>
      <c r="BFS121" s="366"/>
      <c r="BFT121" s="366"/>
      <c r="BFU121" s="316"/>
      <c r="BFV121" s="316"/>
      <c r="BFW121" s="316"/>
      <c r="BFX121" s="366"/>
      <c r="BFY121" s="366"/>
      <c r="BFZ121" s="316"/>
      <c r="BGA121" s="316"/>
      <c r="BGB121" s="316"/>
      <c r="BGC121" s="366"/>
      <c r="BGD121" s="366"/>
      <c r="BGE121" s="316"/>
      <c r="BGF121" s="316"/>
      <c r="BGG121" s="316"/>
      <c r="BGH121" s="366"/>
      <c r="BGI121" s="366"/>
      <c r="BGJ121" s="316"/>
      <c r="BGK121" s="316"/>
      <c r="BGL121" s="316"/>
      <c r="BGM121" s="366"/>
      <c r="BGN121" s="366"/>
      <c r="BGO121" s="316"/>
      <c r="BGP121" s="316"/>
      <c r="BGQ121" s="316"/>
      <c r="BGR121" s="366"/>
      <c r="BGS121" s="366"/>
      <c r="BGT121" s="316"/>
      <c r="BGU121" s="316"/>
      <c r="BGV121" s="316"/>
      <c r="BGW121" s="366"/>
      <c r="BGX121" s="366"/>
      <c r="BGY121" s="316"/>
      <c r="BGZ121" s="316"/>
      <c r="BHA121" s="316"/>
      <c r="BHB121" s="366"/>
      <c r="BHC121" s="366"/>
      <c r="BHD121" s="316"/>
      <c r="BHE121" s="316"/>
      <c r="BHF121" s="316"/>
      <c r="BHG121" s="366"/>
      <c r="BHH121" s="366"/>
      <c r="BHI121" s="316"/>
      <c r="BHJ121" s="316"/>
      <c r="BHK121" s="316"/>
      <c r="BHL121" s="366"/>
      <c r="BHM121" s="366"/>
      <c r="BHN121" s="316"/>
      <c r="BHO121" s="316"/>
      <c r="BHP121" s="316"/>
      <c r="BHQ121" s="366"/>
      <c r="BHR121" s="366"/>
      <c r="BHS121" s="316"/>
      <c r="BHT121" s="316"/>
      <c r="BHU121" s="316"/>
      <c r="BHV121" s="366"/>
      <c r="BHW121" s="366"/>
      <c r="BHX121" s="316"/>
      <c r="BHY121" s="316"/>
      <c r="BHZ121" s="316"/>
      <c r="BIA121" s="366"/>
      <c r="BIB121" s="366"/>
      <c r="BIC121" s="316"/>
      <c r="BID121" s="316"/>
      <c r="BIE121" s="316"/>
      <c r="BIF121" s="366"/>
      <c r="BIG121" s="366"/>
      <c r="BIH121" s="316"/>
      <c r="BII121" s="316"/>
      <c r="BIJ121" s="316"/>
      <c r="BIK121" s="366"/>
      <c r="BIL121" s="366"/>
      <c r="BIM121" s="316"/>
      <c r="BIN121" s="316"/>
      <c r="BIO121" s="316"/>
      <c r="BIP121" s="366"/>
      <c r="BIQ121" s="366"/>
      <c r="BIR121" s="316"/>
      <c r="BIS121" s="316"/>
      <c r="BIT121" s="316"/>
      <c r="BIU121" s="366"/>
      <c r="BIV121" s="366"/>
      <c r="BIW121" s="316"/>
      <c r="BIX121" s="316"/>
      <c r="BIY121" s="316"/>
      <c r="BIZ121" s="366"/>
      <c r="BJA121" s="366"/>
      <c r="BJB121" s="316"/>
      <c r="BJC121" s="316"/>
      <c r="BJD121" s="316"/>
      <c r="BJE121" s="366"/>
      <c r="BJF121" s="366"/>
      <c r="BJG121" s="316"/>
      <c r="BJH121" s="316"/>
      <c r="BJI121" s="316"/>
      <c r="BJJ121" s="366"/>
      <c r="BJK121" s="366"/>
      <c r="BJL121" s="316"/>
      <c r="BJM121" s="316"/>
      <c r="BJN121" s="316"/>
      <c r="BJO121" s="366"/>
      <c r="BJP121" s="366"/>
      <c r="BJQ121" s="316"/>
      <c r="BJR121" s="316"/>
      <c r="BJS121" s="316"/>
      <c r="BJT121" s="366"/>
      <c r="BJU121" s="366"/>
      <c r="BJV121" s="316"/>
      <c r="BJW121" s="316"/>
      <c r="BJX121" s="316"/>
      <c r="BJY121" s="366"/>
      <c r="BJZ121" s="366"/>
      <c r="BKA121" s="316"/>
      <c r="BKB121" s="316"/>
      <c r="BKC121" s="316"/>
      <c r="BKD121" s="366"/>
      <c r="BKE121" s="366"/>
      <c r="BKF121" s="316"/>
      <c r="BKG121" s="316"/>
      <c r="BKH121" s="316"/>
      <c r="BKI121" s="366"/>
      <c r="BKJ121" s="366"/>
      <c r="BKK121" s="316"/>
      <c r="BKL121" s="316"/>
      <c r="BKM121" s="316"/>
      <c r="BKN121" s="366"/>
      <c r="BKO121" s="366"/>
      <c r="BKP121" s="316"/>
      <c r="BKQ121" s="316"/>
      <c r="BKR121" s="316"/>
      <c r="BKS121" s="366"/>
      <c r="BKT121" s="366"/>
      <c r="BKU121" s="316"/>
      <c r="BKV121" s="316"/>
      <c r="BKW121" s="316"/>
      <c r="BKX121" s="366"/>
      <c r="BKY121" s="366"/>
      <c r="BKZ121" s="316"/>
      <c r="BLA121" s="316"/>
      <c r="BLB121" s="316"/>
      <c r="BLC121" s="366"/>
      <c r="BLD121" s="366"/>
      <c r="BLE121" s="316"/>
      <c r="BLF121" s="316"/>
      <c r="BLG121" s="316"/>
      <c r="BLH121" s="366"/>
      <c r="BLI121" s="366"/>
      <c r="BLJ121" s="316"/>
      <c r="BLK121" s="316"/>
      <c r="BLL121" s="316"/>
      <c r="BLM121" s="366"/>
      <c r="BLN121" s="366"/>
      <c r="BLO121" s="316"/>
      <c r="BLP121" s="316"/>
      <c r="BLQ121" s="316"/>
      <c r="BLR121" s="366"/>
      <c r="BLS121" s="366"/>
      <c r="BLT121" s="316"/>
      <c r="BLU121" s="316"/>
      <c r="BLV121" s="316"/>
      <c r="BLW121" s="366"/>
      <c r="BLX121" s="366"/>
      <c r="BLY121" s="316"/>
      <c r="BLZ121" s="316"/>
      <c r="BMA121" s="316"/>
      <c r="BMB121" s="366"/>
      <c r="BMC121" s="366"/>
      <c r="BMD121" s="316"/>
      <c r="BME121" s="316"/>
      <c r="BMF121" s="316"/>
      <c r="BMG121" s="366"/>
      <c r="BMH121" s="366"/>
      <c r="BMI121" s="316"/>
      <c r="BMJ121" s="316"/>
      <c r="BMK121" s="316"/>
      <c r="BML121" s="366"/>
      <c r="BMM121" s="366"/>
      <c r="BMN121" s="316"/>
      <c r="BMO121" s="316"/>
      <c r="BMP121" s="316"/>
      <c r="BMQ121" s="366"/>
      <c r="BMR121" s="366"/>
      <c r="BMS121" s="316"/>
      <c r="BMT121" s="316"/>
      <c r="BMU121" s="316"/>
      <c r="BMV121" s="366"/>
      <c r="BMW121" s="366"/>
      <c r="BMX121" s="316"/>
      <c r="BMY121" s="316"/>
      <c r="BMZ121" s="316"/>
      <c r="BNA121" s="366"/>
      <c r="BNB121" s="366"/>
      <c r="BNC121" s="316"/>
      <c r="BND121" s="316"/>
      <c r="BNE121" s="316"/>
      <c r="BNF121" s="366"/>
      <c r="BNG121" s="366"/>
      <c r="BNH121" s="316"/>
      <c r="BNI121" s="316"/>
      <c r="BNJ121" s="316"/>
      <c r="BNK121" s="366"/>
      <c r="BNL121" s="366"/>
      <c r="BNM121" s="316"/>
      <c r="BNN121" s="316"/>
      <c r="BNO121" s="316"/>
      <c r="BNP121" s="366"/>
      <c r="BNQ121" s="366"/>
      <c r="BNR121" s="316"/>
      <c r="BNS121" s="316"/>
      <c r="BNT121" s="316"/>
      <c r="BNU121" s="366"/>
      <c r="BNV121" s="366"/>
      <c r="BNW121" s="316"/>
      <c r="BNX121" s="316"/>
      <c r="BNY121" s="316"/>
      <c r="BNZ121" s="366"/>
      <c r="BOA121" s="366"/>
      <c r="BOB121" s="316"/>
      <c r="BOC121" s="316"/>
      <c r="BOD121" s="316"/>
      <c r="BOE121" s="366"/>
      <c r="BOF121" s="366"/>
      <c r="BOG121" s="316"/>
      <c r="BOH121" s="316"/>
      <c r="BOI121" s="316"/>
      <c r="BOJ121" s="366"/>
      <c r="BOK121" s="366"/>
      <c r="BOL121" s="316"/>
      <c r="BOM121" s="316"/>
      <c r="BON121" s="316"/>
      <c r="BOO121" s="366"/>
      <c r="BOP121" s="366"/>
      <c r="BOQ121" s="316"/>
      <c r="BOR121" s="316"/>
      <c r="BOS121" s="316"/>
      <c r="BOT121" s="366"/>
      <c r="BOU121" s="366"/>
      <c r="BOV121" s="316"/>
      <c r="BOW121" s="316"/>
      <c r="BOX121" s="316"/>
      <c r="BOY121" s="366"/>
      <c r="BOZ121" s="366"/>
      <c r="BPA121" s="316"/>
      <c r="BPB121" s="316"/>
      <c r="BPC121" s="316"/>
      <c r="BPD121" s="366"/>
      <c r="BPE121" s="366"/>
      <c r="BPF121" s="316"/>
      <c r="BPG121" s="316"/>
      <c r="BPH121" s="316"/>
      <c r="BPI121" s="366"/>
      <c r="BPJ121" s="366"/>
      <c r="BPK121" s="316"/>
      <c r="BPL121" s="316"/>
      <c r="BPM121" s="316"/>
      <c r="BPN121" s="366"/>
      <c r="BPO121" s="366"/>
      <c r="BPP121" s="316"/>
      <c r="BPQ121" s="316"/>
      <c r="BPR121" s="316"/>
      <c r="BPS121" s="366"/>
      <c r="BPT121" s="366"/>
      <c r="BPU121" s="316"/>
      <c r="BPV121" s="316"/>
      <c r="BPW121" s="316"/>
      <c r="BPX121" s="366"/>
      <c r="BPY121" s="366"/>
      <c r="BPZ121" s="316"/>
      <c r="BQA121" s="316"/>
      <c r="BQB121" s="316"/>
      <c r="BQC121" s="366"/>
      <c r="BQD121" s="366"/>
      <c r="BQE121" s="316"/>
      <c r="BQF121" s="316"/>
      <c r="BQG121" s="316"/>
      <c r="BQH121" s="366"/>
      <c r="BQI121" s="366"/>
      <c r="BQJ121" s="316"/>
      <c r="BQK121" s="316"/>
      <c r="BQL121" s="316"/>
      <c r="BQM121" s="366"/>
      <c r="BQN121" s="366"/>
      <c r="BQO121" s="316"/>
      <c r="BQP121" s="316"/>
      <c r="BQQ121" s="316"/>
      <c r="BQR121" s="366"/>
      <c r="BQS121" s="366"/>
      <c r="BQT121" s="316"/>
      <c r="BQU121" s="316"/>
      <c r="BQV121" s="316"/>
      <c r="BQW121" s="366"/>
      <c r="BQX121" s="366"/>
      <c r="BQY121" s="316"/>
      <c r="BQZ121" s="316"/>
      <c r="BRA121" s="316"/>
      <c r="BRB121" s="366"/>
      <c r="BRC121" s="366"/>
      <c r="BRD121" s="316"/>
      <c r="BRE121" s="316"/>
      <c r="BRF121" s="316"/>
      <c r="BRG121" s="366"/>
      <c r="BRH121" s="366"/>
      <c r="BRI121" s="316"/>
      <c r="BRJ121" s="316"/>
      <c r="BRK121" s="316"/>
      <c r="BRL121" s="366"/>
      <c r="BRM121" s="366"/>
      <c r="BRN121" s="316"/>
      <c r="BRO121" s="316"/>
      <c r="BRP121" s="316"/>
      <c r="BRQ121" s="366"/>
      <c r="BRR121" s="366"/>
      <c r="BRS121" s="316"/>
      <c r="BRT121" s="316"/>
      <c r="BRU121" s="316"/>
      <c r="BRV121" s="366"/>
      <c r="BRW121" s="366"/>
      <c r="BRX121" s="316"/>
      <c r="BRY121" s="316"/>
      <c r="BRZ121" s="316"/>
      <c r="BSA121" s="366"/>
      <c r="BSB121" s="366"/>
      <c r="BSC121" s="316"/>
      <c r="BSD121" s="316"/>
      <c r="BSE121" s="316"/>
      <c r="BSF121" s="366"/>
      <c r="BSG121" s="366"/>
      <c r="BSH121" s="316"/>
      <c r="BSI121" s="316"/>
      <c r="BSJ121" s="316"/>
      <c r="BSK121" s="366"/>
      <c r="BSL121" s="366"/>
      <c r="BSM121" s="316"/>
      <c r="BSN121" s="316"/>
      <c r="BSO121" s="316"/>
      <c r="BSP121" s="366"/>
      <c r="BSQ121" s="366"/>
      <c r="BSR121" s="316"/>
      <c r="BSS121" s="316"/>
      <c r="BST121" s="316"/>
      <c r="BSU121" s="366"/>
      <c r="BSV121" s="366"/>
      <c r="BSW121" s="316"/>
      <c r="BSX121" s="316"/>
      <c r="BSY121" s="316"/>
      <c r="BSZ121" s="366"/>
      <c r="BTA121" s="366"/>
      <c r="BTB121" s="316"/>
      <c r="BTC121" s="316"/>
      <c r="BTD121" s="316"/>
      <c r="BTE121" s="366"/>
      <c r="BTF121" s="366"/>
      <c r="BTG121" s="316"/>
      <c r="BTH121" s="316"/>
      <c r="BTI121" s="316"/>
      <c r="BTJ121" s="366"/>
      <c r="BTK121" s="366"/>
      <c r="BTL121" s="316"/>
      <c r="BTM121" s="316"/>
      <c r="BTN121" s="316"/>
      <c r="BTO121" s="366"/>
      <c r="BTP121" s="366"/>
      <c r="BTQ121" s="316"/>
      <c r="BTR121" s="316"/>
      <c r="BTS121" s="316"/>
      <c r="BTT121" s="366"/>
      <c r="BTU121" s="366"/>
      <c r="BTV121" s="316"/>
      <c r="BTW121" s="316"/>
      <c r="BTX121" s="316"/>
      <c r="BTY121" s="366"/>
      <c r="BTZ121" s="366"/>
      <c r="BUA121" s="316"/>
      <c r="BUB121" s="316"/>
      <c r="BUC121" s="316"/>
      <c r="BUD121" s="366"/>
      <c r="BUE121" s="366"/>
      <c r="BUF121" s="316"/>
      <c r="BUG121" s="316"/>
      <c r="BUH121" s="316"/>
      <c r="BUI121" s="366"/>
      <c r="BUJ121" s="366"/>
      <c r="BUK121" s="316"/>
      <c r="BUL121" s="316"/>
      <c r="BUM121" s="316"/>
      <c r="BUN121" s="366"/>
      <c r="BUO121" s="366"/>
      <c r="BUP121" s="316"/>
      <c r="BUQ121" s="316"/>
      <c r="BUR121" s="316"/>
      <c r="BUS121" s="366"/>
      <c r="BUT121" s="366"/>
      <c r="BUU121" s="316"/>
      <c r="BUV121" s="316"/>
      <c r="BUW121" s="316"/>
      <c r="BUX121" s="366"/>
      <c r="BUY121" s="366"/>
      <c r="BUZ121" s="316"/>
      <c r="BVA121" s="316"/>
      <c r="BVB121" s="316"/>
      <c r="BVC121" s="366"/>
      <c r="BVD121" s="366"/>
      <c r="BVE121" s="316"/>
      <c r="BVF121" s="316"/>
      <c r="BVG121" s="316"/>
      <c r="BVH121" s="366"/>
      <c r="BVI121" s="366"/>
      <c r="BVJ121" s="316"/>
      <c r="BVK121" s="316"/>
      <c r="BVL121" s="316"/>
      <c r="BVM121" s="366"/>
      <c r="BVN121" s="366"/>
      <c r="BVO121" s="316"/>
      <c r="BVP121" s="316"/>
      <c r="BVQ121" s="316"/>
      <c r="BVR121" s="366"/>
      <c r="BVS121" s="366"/>
      <c r="BVT121" s="316"/>
      <c r="BVU121" s="316"/>
      <c r="BVV121" s="316"/>
      <c r="BVW121" s="366"/>
      <c r="BVX121" s="366"/>
      <c r="BVY121" s="316"/>
      <c r="BVZ121" s="316"/>
      <c r="BWA121" s="316"/>
      <c r="BWB121" s="366"/>
      <c r="BWC121" s="366"/>
      <c r="BWD121" s="316"/>
      <c r="BWE121" s="316"/>
      <c r="BWF121" s="316"/>
      <c r="BWG121" s="366"/>
      <c r="BWH121" s="366"/>
      <c r="BWI121" s="316"/>
      <c r="BWJ121" s="316"/>
      <c r="BWK121" s="316"/>
      <c r="BWL121" s="366"/>
      <c r="BWM121" s="366"/>
      <c r="BWN121" s="316"/>
      <c r="BWO121" s="316"/>
      <c r="BWP121" s="316"/>
      <c r="BWQ121" s="366"/>
      <c r="BWR121" s="366"/>
      <c r="BWS121" s="316"/>
      <c r="BWT121" s="316"/>
      <c r="BWU121" s="316"/>
      <c r="BWV121" s="366"/>
      <c r="BWW121" s="366"/>
      <c r="BWX121" s="316"/>
      <c r="BWY121" s="316"/>
      <c r="BWZ121" s="316"/>
      <c r="BXA121" s="366"/>
      <c r="BXB121" s="366"/>
      <c r="BXC121" s="316"/>
      <c r="BXD121" s="316"/>
      <c r="BXE121" s="316"/>
      <c r="BXF121" s="366"/>
      <c r="BXG121" s="366"/>
      <c r="BXH121" s="316"/>
      <c r="BXI121" s="316"/>
      <c r="BXJ121" s="316"/>
      <c r="BXK121" s="366"/>
      <c r="BXL121" s="366"/>
      <c r="BXM121" s="316"/>
      <c r="BXN121" s="316"/>
      <c r="BXO121" s="316"/>
      <c r="BXP121" s="366"/>
      <c r="BXQ121" s="366"/>
      <c r="BXR121" s="316"/>
      <c r="BXS121" s="316"/>
      <c r="BXT121" s="316"/>
      <c r="BXU121" s="366"/>
      <c r="BXV121" s="366"/>
      <c r="BXW121" s="316"/>
      <c r="BXX121" s="316"/>
      <c r="BXY121" s="316"/>
      <c r="BXZ121" s="366"/>
      <c r="BYA121" s="366"/>
      <c r="BYB121" s="316"/>
      <c r="BYC121" s="316"/>
      <c r="BYD121" s="316"/>
      <c r="BYE121" s="366"/>
      <c r="BYF121" s="366"/>
      <c r="BYG121" s="316"/>
      <c r="BYH121" s="2"/>
      <c r="BYI121" s="2"/>
      <c r="BYJ121" s="2"/>
      <c r="BYK121" s="2"/>
    </row>
    <row r="122" spans="1:2013" x14ac:dyDescent="0.35">
      <c r="A122" s="99"/>
      <c r="B122" s="99"/>
      <c r="C122" s="13"/>
      <c r="D122" s="99"/>
      <c r="E122" s="99"/>
      <c r="F122" s="315"/>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16"/>
      <c r="AU122" s="316"/>
      <c r="AV122" s="316"/>
      <c r="AW122" s="316"/>
      <c r="AX122" s="316"/>
      <c r="AY122" s="316"/>
      <c r="AZ122" s="316"/>
      <c r="BA122" s="316"/>
      <c r="BB122" s="316"/>
      <c r="BC122" s="316"/>
      <c r="BD122" s="316"/>
      <c r="BE122" s="316"/>
      <c r="BF122" s="316"/>
      <c r="BG122" s="316"/>
      <c r="BH122" s="316"/>
      <c r="BI122" s="316"/>
      <c r="BJ122" s="316"/>
      <c r="BK122" s="316"/>
      <c r="BL122" s="316"/>
      <c r="BM122" s="316"/>
      <c r="BN122" s="316"/>
      <c r="BO122" s="316"/>
      <c r="BP122" s="316"/>
      <c r="BQ122" s="316"/>
      <c r="BR122" s="316"/>
      <c r="BS122" s="316"/>
      <c r="BT122" s="316"/>
      <c r="BU122" s="316"/>
      <c r="BV122" s="316"/>
      <c r="BW122" s="316"/>
      <c r="BX122" s="316"/>
      <c r="BY122" s="316"/>
      <c r="BZ122" s="316"/>
      <c r="CA122" s="316"/>
      <c r="CB122" s="316"/>
      <c r="CC122" s="316"/>
      <c r="CD122" s="316"/>
      <c r="CE122" s="316"/>
      <c r="CF122" s="316"/>
      <c r="CG122" s="316"/>
      <c r="CH122" s="316"/>
      <c r="CI122" s="316"/>
      <c r="CJ122" s="316"/>
      <c r="CK122" s="316"/>
      <c r="CL122" s="316"/>
      <c r="CM122" s="316"/>
      <c r="CN122" s="316"/>
      <c r="CO122" s="316"/>
      <c r="CP122" s="316"/>
      <c r="CQ122" s="316"/>
      <c r="CR122" s="316"/>
      <c r="CS122" s="316"/>
      <c r="CT122" s="316"/>
      <c r="CU122" s="316"/>
      <c r="CV122" s="316"/>
      <c r="CW122" s="316"/>
      <c r="CX122" s="316"/>
      <c r="CY122" s="316"/>
      <c r="CZ122" s="316"/>
      <c r="DA122" s="316"/>
      <c r="DB122" s="316"/>
      <c r="DC122" s="316"/>
      <c r="DD122" s="316"/>
      <c r="DE122" s="316"/>
      <c r="DF122" s="316"/>
      <c r="DG122" s="316"/>
      <c r="DH122" s="316"/>
      <c r="DI122" s="316"/>
      <c r="DJ122" s="316"/>
      <c r="DK122" s="316"/>
      <c r="DL122" s="316"/>
      <c r="DM122" s="316"/>
      <c r="DN122" s="316"/>
      <c r="DO122" s="316"/>
      <c r="DP122" s="316"/>
      <c r="DQ122" s="316"/>
      <c r="DR122" s="316"/>
      <c r="DS122" s="316"/>
      <c r="DT122" s="316"/>
      <c r="DU122" s="316"/>
      <c r="DV122" s="316"/>
      <c r="DW122" s="316"/>
      <c r="DX122" s="316"/>
      <c r="DY122" s="316"/>
      <c r="DZ122" s="316"/>
      <c r="EA122" s="316"/>
      <c r="EB122" s="316"/>
      <c r="EC122" s="316"/>
      <c r="ED122" s="316"/>
      <c r="EE122" s="316"/>
      <c r="EF122" s="316"/>
      <c r="EG122" s="316"/>
      <c r="EH122" s="316"/>
      <c r="EI122" s="316"/>
      <c r="EJ122" s="316"/>
      <c r="EK122" s="316"/>
      <c r="EL122" s="316"/>
      <c r="EM122" s="316"/>
      <c r="EN122" s="316"/>
      <c r="EO122" s="316"/>
      <c r="EP122" s="316"/>
      <c r="EQ122" s="316"/>
      <c r="ER122" s="316"/>
      <c r="ES122" s="316"/>
      <c r="ET122" s="316"/>
      <c r="EU122" s="316"/>
      <c r="EV122" s="316"/>
      <c r="EW122" s="316"/>
      <c r="EX122" s="316"/>
      <c r="EY122" s="316"/>
      <c r="EZ122" s="316"/>
      <c r="FA122" s="316"/>
      <c r="FB122" s="316"/>
      <c r="FC122" s="316"/>
      <c r="FD122" s="316"/>
      <c r="FE122" s="316"/>
      <c r="FF122" s="316"/>
      <c r="FG122" s="316"/>
      <c r="FH122" s="316"/>
      <c r="FI122" s="316"/>
      <c r="FJ122" s="316"/>
      <c r="FK122" s="316"/>
      <c r="FL122" s="316"/>
      <c r="FM122" s="316"/>
      <c r="FN122" s="316"/>
      <c r="FO122" s="316"/>
      <c r="FP122" s="316"/>
      <c r="FQ122" s="316"/>
      <c r="FR122" s="316"/>
      <c r="FS122" s="316"/>
      <c r="FT122" s="316"/>
      <c r="FU122" s="316"/>
      <c r="FV122" s="316"/>
      <c r="FW122" s="316"/>
      <c r="FX122" s="316"/>
      <c r="FY122" s="316"/>
      <c r="FZ122" s="316"/>
      <c r="GA122" s="316"/>
      <c r="GB122" s="316"/>
      <c r="GC122" s="316"/>
      <c r="GD122" s="316"/>
      <c r="GE122" s="316"/>
      <c r="GF122" s="316"/>
      <c r="GG122" s="316"/>
      <c r="GH122" s="316"/>
      <c r="GI122" s="316"/>
      <c r="GJ122" s="316"/>
      <c r="GK122" s="316"/>
      <c r="GL122" s="316"/>
      <c r="GM122" s="316"/>
      <c r="GN122" s="316"/>
      <c r="GO122" s="316"/>
      <c r="GP122" s="316"/>
      <c r="GQ122" s="316"/>
      <c r="GR122" s="316"/>
      <c r="GS122" s="316"/>
      <c r="GT122" s="316"/>
      <c r="GU122" s="316"/>
      <c r="GV122" s="316"/>
      <c r="GW122" s="316"/>
      <c r="GX122" s="316"/>
      <c r="GY122" s="316"/>
      <c r="GZ122" s="316"/>
      <c r="HA122" s="316"/>
      <c r="HB122" s="316"/>
      <c r="HC122" s="316"/>
      <c r="HD122" s="316"/>
      <c r="HE122" s="316"/>
      <c r="HF122" s="316"/>
      <c r="HG122" s="316"/>
      <c r="HH122" s="316"/>
      <c r="HI122" s="316"/>
      <c r="HJ122" s="316"/>
      <c r="HK122" s="316"/>
      <c r="HL122" s="316"/>
      <c r="HM122" s="316"/>
      <c r="HN122" s="316"/>
      <c r="HO122" s="316"/>
      <c r="HP122" s="316"/>
      <c r="HQ122" s="316"/>
      <c r="HR122" s="316"/>
      <c r="HS122" s="316"/>
      <c r="HT122" s="316"/>
      <c r="HU122" s="316"/>
      <c r="HV122" s="316"/>
      <c r="HW122" s="316"/>
      <c r="HX122" s="316"/>
      <c r="HY122" s="316"/>
      <c r="HZ122" s="316"/>
      <c r="IA122" s="316"/>
      <c r="IB122" s="316"/>
      <c r="IC122" s="316"/>
      <c r="ID122" s="316"/>
      <c r="IE122" s="316"/>
      <c r="IF122" s="316"/>
      <c r="IG122" s="316"/>
      <c r="IH122" s="316"/>
      <c r="II122" s="316"/>
      <c r="IJ122" s="316"/>
      <c r="IK122" s="316"/>
      <c r="IL122" s="316"/>
      <c r="IM122" s="316"/>
      <c r="IN122" s="316"/>
      <c r="IO122" s="316"/>
      <c r="IP122" s="316"/>
      <c r="IQ122" s="316"/>
      <c r="IR122" s="316"/>
      <c r="IS122" s="316"/>
      <c r="IT122" s="316"/>
      <c r="IU122" s="316"/>
      <c r="IV122" s="316"/>
      <c r="IW122" s="316"/>
      <c r="IX122" s="316"/>
      <c r="IY122" s="316"/>
      <c r="IZ122" s="316"/>
      <c r="JA122" s="316"/>
      <c r="JB122" s="316"/>
      <c r="JC122" s="316"/>
      <c r="JD122" s="316"/>
      <c r="JE122" s="316"/>
      <c r="JF122" s="316"/>
      <c r="JG122" s="316"/>
      <c r="JH122" s="316"/>
      <c r="JI122" s="316"/>
      <c r="JJ122" s="316"/>
      <c r="JK122" s="316"/>
      <c r="JL122" s="316"/>
      <c r="JM122" s="316"/>
      <c r="JN122" s="316"/>
      <c r="JO122" s="316"/>
      <c r="JP122" s="316"/>
      <c r="JQ122" s="316"/>
      <c r="JR122" s="316"/>
      <c r="JS122" s="316"/>
      <c r="JT122" s="316"/>
      <c r="JU122" s="316"/>
      <c r="JV122" s="316"/>
      <c r="JW122" s="316"/>
      <c r="JX122" s="316"/>
      <c r="JY122" s="316"/>
      <c r="JZ122" s="316"/>
      <c r="KA122" s="316"/>
      <c r="KB122" s="316"/>
      <c r="KC122" s="316"/>
      <c r="KD122" s="316"/>
      <c r="KE122" s="316"/>
      <c r="KF122" s="316"/>
      <c r="KG122" s="316"/>
      <c r="KH122" s="316"/>
      <c r="KI122" s="316"/>
      <c r="KJ122" s="316"/>
      <c r="KK122" s="316"/>
      <c r="KL122" s="316"/>
      <c r="KM122" s="316"/>
      <c r="KN122" s="316"/>
      <c r="KO122" s="316"/>
      <c r="KP122" s="316"/>
      <c r="KQ122" s="316"/>
      <c r="KR122" s="316"/>
      <c r="KS122" s="316"/>
      <c r="KT122" s="316"/>
      <c r="KU122" s="316"/>
      <c r="KV122" s="316"/>
      <c r="KW122" s="316"/>
      <c r="KX122" s="316"/>
      <c r="KY122" s="316"/>
      <c r="KZ122" s="316"/>
      <c r="LA122" s="316"/>
      <c r="LB122" s="316"/>
      <c r="LC122" s="316"/>
      <c r="LD122" s="316"/>
      <c r="LE122" s="316"/>
      <c r="LF122" s="316"/>
      <c r="LG122" s="316"/>
      <c r="LH122" s="316"/>
      <c r="LI122" s="316"/>
      <c r="LJ122" s="316"/>
      <c r="LK122" s="316"/>
      <c r="LL122" s="316"/>
      <c r="LM122" s="316"/>
      <c r="LN122" s="316"/>
      <c r="LO122" s="316"/>
      <c r="LP122" s="316"/>
      <c r="LQ122" s="316"/>
      <c r="LR122" s="316"/>
      <c r="LS122" s="316"/>
      <c r="LT122" s="316"/>
      <c r="LU122" s="316"/>
      <c r="LV122" s="316"/>
      <c r="LW122" s="316"/>
      <c r="LX122" s="316"/>
      <c r="LY122" s="316"/>
      <c r="LZ122" s="316"/>
      <c r="MA122" s="316"/>
      <c r="MB122" s="316"/>
      <c r="MC122" s="316"/>
      <c r="MD122" s="316"/>
      <c r="ME122" s="316"/>
      <c r="MF122" s="316"/>
      <c r="MG122" s="316"/>
      <c r="MH122" s="316"/>
      <c r="MI122" s="316"/>
      <c r="MJ122" s="316"/>
      <c r="MK122" s="316"/>
      <c r="ML122" s="316"/>
      <c r="MM122" s="316"/>
      <c r="MN122" s="316"/>
      <c r="MO122" s="316"/>
      <c r="MP122" s="316"/>
      <c r="MQ122" s="316"/>
      <c r="MR122" s="316"/>
      <c r="MS122" s="316"/>
      <c r="MT122" s="316"/>
      <c r="MU122" s="316"/>
      <c r="MV122" s="316"/>
      <c r="MW122" s="316"/>
      <c r="MX122" s="316"/>
      <c r="MY122" s="316"/>
      <c r="MZ122" s="316"/>
      <c r="NA122" s="316"/>
      <c r="NB122" s="316"/>
      <c r="NC122" s="316"/>
      <c r="ND122" s="316"/>
      <c r="NE122" s="316"/>
      <c r="NF122" s="316"/>
      <c r="NG122" s="316"/>
      <c r="NH122" s="316"/>
      <c r="NI122" s="316"/>
      <c r="NJ122" s="316"/>
      <c r="NK122" s="316"/>
      <c r="NL122" s="316"/>
      <c r="NM122" s="316"/>
      <c r="NN122" s="316"/>
      <c r="NO122" s="316"/>
      <c r="NP122" s="316"/>
      <c r="NQ122" s="316"/>
      <c r="NR122" s="316"/>
      <c r="NS122" s="316"/>
      <c r="NT122" s="316"/>
      <c r="NU122" s="316"/>
      <c r="NV122" s="316"/>
      <c r="NW122" s="316"/>
      <c r="NX122" s="316"/>
      <c r="NY122" s="316"/>
      <c r="NZ122" s="316"/>
      <c r="OA122" s="316"/>
      <c r="OB122" s="316"/>
      <c r="OC122" s="316"/>
      <c r="OD122" s="316"/>
      <c r="OE122" s="316"/>
      <c r="OF122" s="316"/>
      <c r="OG122" s="316"/>
      <c r="OH122" s="316"/>
      <c r="OI122" s="316"/>
      <c r="OJ122" s="316"/>
      <c r="OK122" s="316"/>
      <c r="OL122" s="316"/>
      <c r="OM122" s="316"/>
      <c r="ON122" s="316"/>
      <c r="OO122" s="316"/>
      <c r="OP122" s="316"/>
      <c r="OQ122" s="316"/>
      <c r="OR122" s="316"/>
      <c r="OS122" s="316"/>
      <c r="OT122" s="316"/>
      <c r="OU122" s="316"/>
      <c r="OV122" s="316"/>
      <c r="OW122" s="316"/>
      <c r="OX122" s="316"/>
      <c r="OY122" s="316"/>
      <c r="OZ122" s="316"/>
      <c r="PA122" s="316"/>
      <c r="PB122" s="316"/>
      <c r="PC122" s="316"/>
      <c r="PD122" s="316"/>
      <c r="PE122" s="316"/>
      <c r="PF122" s="316"/>
      <c r="PG122" s="316"/>
      <c r="PH122" s="316"/>
      <c r="PI122" s="316"/>
      <c r="PJ122" s="316"/>
      <c r="PK122" s="316"/>
      <c r="PL122" s="316"/>
      <c r="PM122" s="316"/>
      <c r="PN122" s="316"/>
      <c r="PO122" s="316"/>
      <c r="PP122" s="316"/>
      <c r="PQ122" s="316"/>
      <c r="PR122" s="316"/>
      <c r="PS122" s="316"/>
      <c r="PT122" s="316"/>
      <c r="PU122" s="316"/>
      <c r="PV122" s="316"/>
      <c r="PW122" s="316"/>
      <c r="PX122" s="316"/>
      <c r="PY122" s="316"/>
      <c r="PZ122" s="316"/>
      <c r="QA122" s="316"/>
      <c r="QB122" s="316"/>
      <c r="QC122" s="316"/>
      <c r="QD122" s="316"/>
      <c r="QE122" s="316"/>
      <c r="QF122" s="316"/>
      <c r="QG122" s="316"/>
      <c r="QH122" s="316"/>
      <c r="QI122" s="316"/>
      <c r="QJ122" s="316"/>
      <c r="QK122" s="316"/>
      <c r="QL122" s="316"/>
      <c r="QM122" s="316"/>
      <c r="QN122" s="316"/>
      <c r="QO122" s="316"/>
      <c r="QP122" s="316"/>
      <c r="QQ122" s="316"/>
      <c r="QR122" s="316"/>
      <c r="QS122" s="316"/>
      <c r="QT122" s="316"/>
      <c r="QU122" s="316"/>
      <c r="QV122" s="316"/>
      <c r="QW122" s="316"/>
      <c r="QX122" s="316"/>
      <c r="QY122" s="316"/>
      <c r="QZ122" s="316"/>
      <c r="RA122" s="316"/>
      <c r="RB122" s="316"/>
      <c r="RC122" s="316"/>
      <c r="RD122" s="316"/>
      <c r="RE122" s="316"/>
      <c r="RF122" s="316"/>
      <c r="RG122" s="316"/>
      <c r="RH122" s="316"/>
      <c r="RI122" s="316"/>
      <c r="RJ122" s="316"/>
      <c r="RK122" s="316"/>
      <c r="RL122" s="316"/>
      <c r="RM122" s="316"/>
      <c r="RN122" s="316"/>
      <c r="RO122" s="316"/>
      <c r="RP122" s="316"/>
      <c r="RQ122" s="316"/>
      <c r="RR122" s="316"/>
      <c r="RS122" s="316"/>
      <c r="RT122" s="316"/>
      <c r="RU122" s="316"/>
      <c r="RV122" s="316"/>
      <c r="RW122" s="316"/>
      <c r="RX122" s="316"/>
      <c r="RY122" s="316"/>
      <c r="RZ122" s="316"/>
      <c r="SA122" s="316"/>
      <c r="SB122" s="316"/>
      <c r="SC122" s="316"/>
      <c r="SD122" s="316"/>
      <c r="SE122" s="316"/>
      <c r="SF122" s="316"/>
      <c r="SG122" s="316"/>
      <c r="SH122" s="316"/>
      <c r="SI122" s="316"/>
      <c r="SJ122" s="316"/>
      <c r="SK122" s="316"/>
      <c r="SL122" s="316"/>
      <c r="SM122" s="316"/>
      <c r="SN122" s="316"/>
      <c r="SO122" s="316"/>
      <c r="SP122" s="316"/>
      <c r="SQ122" s="316"/>
      <c r="SR122" s="316"/>
      <c r="SS122" s="316"/>
      <c r="ST122" s="316"/>
      <c r="SU122" s="316"/>
      <c r="SV122" s="316"/>
      <c r="SW122" s="316"/>
      <c r="SX122" s="316"/>
      <c r="SY122" s="316"/>
      <c r="SZ122" s="316"/>
      <c r="TA122" s="316"/>
      <c r="TB122" s="316"/>
      <c r="TC122" s="316"/>
      <c r="TD122" s="316"/>
      <c r="TE122" s="316"/>
      <c r="TF122" s="316"/>
      <c r="TG122" s="316"/>
      <c r="TH122" s="316"/>
      <c r="TI122" s="316"/>
      <c r="TJ122" s="316"/>
      <c r="TK122" s="316"/>
      <c r="TL122" s="316"/>
      <c r="TM122" s="316"/>
      <c r="TN122" s="316"/>
      <c r="TO122" s="316"/>
      <c r="TP122" s="316"/>
      <c r="TQ122" s="316"/>
      <c r="TR122" s="316"/>
      <c r="TS122" s="316"/>
      <c r="TT122" s="316"/>
      <c r="TU122" s="316"/>
      <c r="TV122" s="316"/>
      <c r="TW122" s="316"/>
      <c r="TX122" s="316"/>
      <c r="TY122" s="316"/>
      <c r="TZ122" s="316"/>
      <c r="UA122" s="316"/>
      <c r="UB122" s="316"/>
      <c r="UC122" s="316"/>
      <c r="UD122" s="316"/>
      <c r="UE122" s="316"/>
      <c r="UF122" s="316"/>
      <c r="UG122" s="316"/>
      <c r="UH122" s="316"/>
      <c r="UI122" s="316"/>
      <c r="UJ122" s="316"/>
      <c r="UK122" s="316"/>
      <c r="UL122" s="316"/>
      <c r="UM122" s="316"/>
      <c r="UN122" s="316"/>
      <c r="UO122" s="316"/>
      <c r="UP122" s="316"/>
      <c r="UQ122" s="316"/>
      <c r="UR122" s="316"/>
      <c r="US122" s="316"/>
      <c r="UT122" s="316"/>
      <c r="UU122" s="316"/>
      <c r="UV122" s="316"/>
      <c r="UW122" s="316"/>
      <c r="UX122" s="316"/>
      <c r="UY122" s="316"/>
      <c r="UZ122" s="316"/>
      <c r="VA122" s="316"/>
      <c r="VB122" s="316"/>
      <c r="VC122" s="316"/>
      <c r="VD122" s="316"/>
      <c r="VE122" s="316"/>
      <c r="VF122" s="316"/>
      <c r="VG122" s="316"/>
      <c r="VH122" s="316"/>
      <c r="VI122" s="316"/>
      <c r="VJ122" s="316"/>
      <c r="VK122" s="316"/>
      <c r="VL122" s="316"/>
      <c r="VM122" s="316"/>
      <c r="VN122" s="316"/>
      <c r="VO122" s="316"/>
      <c r="VP122" s="316"/>
      <c r="VQ122" s="316"/>
      <c r="VR122" s="316"/>
      <c r="VS122" s="316"/>
      <c r="VT122" s="316"/>
      <c r="VU122" s="316"/>
      <c r="VV122" s="316"/>
      <c r="VW122" s="316"/>
      <c r="VX122" s="316"/>
      <c r="VY122" s="316"/>
      <c r="VZ122" s="316"/>
      <c r="WA122" s="316"/>
      <c r="WB122" s="316"/>
      <c r="WC122" s="316"/>
      <c r="WD122" s="316"/>
      <c r="WE122" s="316"/>
      <c r="WF122" s="316"/>
      <c r="WG122" s="316"/>
      <c r="WH122" s="316"/>
      <c r="WI122" s="316"/>
      <c r="WJ122" s="316"/>
      <c r="WK122" s="316"/>
      <c r="WL122" s="316"/>
      <c r="WM122" s="316"/>
      <c r="WN122" s="316"/>
      <c r="WO122" s="316"/>
      <c r="WP122" s="316"/>
      <c r="WQ122" s="316"/>
      <c r="WR122" s="316"/>
      <c r="WS122" s="316"/>
      <c r="WT122" s="316"/>
      <c r="WU122" s="316"/>
      <c r="WV122" s="316"/>
      <c r="WW122" s="316"/>
      <c r="WX122" s="316"/>
      <c r="WY122" s="316"/>
      <c r="WZ122" s="316"/>
      <c r="XA122" s="316"/>
      <c r="XB122" s="316"/>
      <c r="XC122" s="316"/>
      <c r="XD122" s="316"/>
      <c r="XE122" s="316"/>
      <c r="XF122" s="316"/>
      <c r="XG122" s="316"/>
      <c r="XH122" s="316"/>
      <c r="XI122" s="316"/>
      <c r="XJ122" s="316"/>
      <c r="XK122" s="316"/>
      <c r="XL122" s="316"/>
      <c r="XM122" s="316"/>
      <c r="XN122" s="316"/>
      <c r="XO122" s="316"/>
      <c r="XP122" s="316"/>
      <c r="XQ122" s="316"/>
      <c r="XR122" s="316"/>
      <c r="XS122" s="316"/>
      <c r="XT122" s="316"/>
      <c r="XU122" s="316"/>
      <c r="XV122" s="316"/>
      <c r="XW122" s="316"/>
      <c r="XX122" s="316"/>
      <c r="XY122" s="316"/>
      <c r="XZ122" s="316"/>
      <c r="YA122" s="316"/>
      <c r="YB122" s="316"/>
      <c r="YC122" s="316"/>
      <c r="YD122" s="316"/>
      <c r="YE122" s="316"/>
      <c r="YF122" s="316"/>
      <c r="YG122" s="316"/>
      <c r="YH122" s="316"/>
      <c r="YI122" s="316"/>
      <c r="YJ122" s="316"/>
      <c r="YK122" s="316"/>
      <c r="YL122" s="316"/>
      <c r="YM122" s="316"/>
      <c r="YN122" s="316"/>
      <c r="YO122" s="316"/>
      <c r="YP122" s="316"/>
      <c r="YQ122" s="316"/>
      <c r="YR122" s="316"/>
      <c r="YS122" s="316"/>
      <c r="YT122" s="316"/>
      <c r="YU122" s="316"/>
      <c r="YV122" s="316"/>
      <c r="YW122" s="316"/>
      <c r="YX122" s="316"/>
      <c r="YY122" s="316"/>
      <c r="YZ122" s="316"/>
      <c r="ZA122" s="316"/>
      <c r="ZB122" s="316"/>
      <c r="ZC122" s="316"/>
      <c r="ZD122" s="316"/>
      <c r="ZE122" s="316"/>
      <c r="ZF122" s="316"/>
      <c r="ZG122" s="316"/>
      <c r="ZH122" s="316"/>
      <c r="ZI122" s="316"/>
      <c r="ZJ122" s="316"/>
      <c r="ZK122" s="316"/>
      <c r="ZL122" s="316"/>
      <c r="ZM122" s="316"/>
      <c r="ZN122" s="316"/>
      <c r="ZO122" s="316"/>
      <c r="ZP122" s="316"/>
      <c r="ZQ122" s="316"/>
      <c r="ZR122" s="316"/>
      <c r="ZS122" s="316"/>
      <c r="ZT122" s="316"/>
      <c r="ZU122" s="316"/>
      <c r="ZV122" s="316"/>
      <c r="ZW122" s="316"/>
      <c r="ZX122" s="316"/>
      <c r="ZY122" s="316"/>
      <c r="ZZ122" s="316"/>
      <c r="AAA122" s="316"/>
      <c r="AAB122" s="316"/>
      <c r="AAC122" s="316"/>
      <c r="AAD122" s="316"/>
      <c r="AAE122" s="316"/>
      <c r="AAF122" s="316"/>
      <c r="AAG122" s="316"/>
      <c r="AAH122" s="316"/>
      <c r="AAI122" s="316"/>
      <c r="AAJ122" s="316"/>
      <c r="AAK122" s="316"/>
      <c r="AAL122" s="316"/>
      <c r="AAM122" s="316"/>
      <c r="AAN122" s="316"/>
      <c r="AAO122" s="316"/>
      <c r="AAP122" s="316"/>
      <c r="AAQ122" s="316"/>
      <c r="AAR122" s="316"/>
      <c r="AAS122" s="316"/>
      <c r="AAT122" s="316"/>
      <c r="AAU122" s="316"/>
      <c r="AAV122" s="316"/>
      <c r="AAW122" s="316"/>
      <c r="AAX122" s="316"/>
      <c r="AAY122" s="316"/>
      <c r="AAZ122" s="316"/>
      <c r="ABA122" s="316"/>
      <c r="ABB122" s="316"/>
      <c r="ABC122" s="316"/>
      <c r="ABD122" s="316"/>
      <c r="ABE122" s="316"/>
      <c r="ABF122" s="316"/>
      <c r="ABG122" s="316"/>
      <c r="ABH122" s="316"/>
      <c r="ABI122" s="316"/>
      <c r="ABJ122" s="316"/>
      <c r="ABK122" s="316"/>
      <c r="ABL122" s="316"/>
      <c r="ABM122" s="316"/>
      <c r="ABN122" s="316"/>
      <c r="ABO122" s="316"/>
      <c r="ABP122" s="316"/>
      <c r="ABQ122" s="316"/>
      <c r="ABR122" s="316"/>
      <c r="ABS122" s="316"/>
      <c r="ABT122" s="316"/>
      <c r="ABU122" s="316"/>
      <c r="ABV122" s="316"/>
      <c r="ABW122" s="316"/>
      <c r="ABX122" s="316"/>
      <c r="ABY122" s="316"/>
      <c r="ABZ122" s="316"/>
      <c r="ACA122" s="316"/>
      <c r="ACB122" s="316"/>
      <c r="ACC122" s="316"/>
      <c r="ACD122" s="316"/>
      <c r="ACE122" s="316"/>
      <c r="ACF122" s="316"/>
      <c r="ACG122" s="316"/>
      <c r="ACH122" s="316"/>
      <c r="ACI122" s="316"/>
      <c r="ACJ122" s="316"/>
      <c r="ACK122" s="316"/>
      <c r="ACL122" s="316"/>
      <c r="ACM122" s="316"/>
      <c r="ACN122" s="316"/>
      <c r="ACO122" s="316"/>
      <c r="ACP122" s="316"/>
      <c r="ACQ122" s="316"/>
      <c r="ACR122" s="316"/>
      <c r="ACS122" s="316"/>
      <c r="ACT122" s="316"/>
      <c r="ACU122" s="316"/>
      <c r="ACV122" s="316"/>
      <c r="ACW122" s="316"/>
      <c r="ACX122" s="316"/>
      <c r="ACY122" s="316"/>
      <c r="ACZ122" s="316"/>
      <c r="ADA122" s="316"/>
      <c r="ADB122" s="316"/>
      <c r="ADC122" s="316"/>
      <c r="ADD122" s="316"/>
      <c r="ADE122" s="316"/>
      <c r="ADF122" s="316"/>
      <c r="ADG122" s="316"/>
      <c r="ADH122" s="316"/>
      <c r="ADI122" s="316"/>
      <c r="ADJ122" s="316"/>
      <c r="ADK122" s="316"/>
      <c r="ADL122" s="316"/>
      <c r="ADM122" s="316"/>
      <c r="ADN122" s="316"/>
      <c r="ADO122" s="316"/>
      <c r="ADP122" s="316"/>
      <c r="ADQ122" s="316"/>
      <c r="ADR122" s="316"/>
      <c r="ADS122" s="316"/>
      <c r="ADT122" s="316"/>
      <c r="ADU122" s="316"/>
      <c r="ADV122" s="316"/>
      <c r="ADW122" s="316"/>
      <c r="ADX122" s="316"/>
      <c r="ADY122" s="316"/>
      <c r="ADZ122" s="316"/>
      <c r="AEA122" s="316"/>
      <c r="AEB122" s="316"/>
      <c r="AEC122" s="316"/>
      <c r="AED122" s="316"/>
      <c r="AEE122" s="316"/>
      <c r="AEF122" s="316"/>
      <c r="AEG122" s="316"/>
      <c r="AEH122" s="316"/>
      <c r="AEI122" s="316"/>
      <c r="AEJ122" s="316"/>
      <c r="AEK122" s="316"/>
      <c r="AEL122" s="316"/>
      <c r="AEM122" s="316"/>
      <c r="AEN122" s="316"/>
      <c r="AEO122" s="316"/>
      <c r="AEP122" s="316"/>
      <c r="AEQ122" s="316"/>
      <c r="AER122" s="316"/>
      <c r="AES122" s="316"/>
      <c r="AET122" s="316"/>
      <c r="AEU122" s="316"/>
      <c r="AEV122" s="316"/>
      <c r="AEW122" s="316"/>
      <c r="AEX122" s="316"/>
      <c r="AEY122" s="316"/>
      <c r="AEZ122" s="316"/>
      <c r="AFA122" s="316"/>
      <c r="AFB122" s="316"/>
      <c r="AFC122" s="316"/>
      <c r="AFD122" s="316"/>
      <c r="AFE122" s="316"/>
      <c r="AFF122" s="316"/>
      <c r="AFG122" s="316"/>
      <c r="AFH122" s="316"/>
      <c r="AFI122" s="316"/>
      <c r="AFJ122" s="316"/>
      <c r="AFK122" s="316"/>
      <c r="AFL122" s="316"/>
      <c r="AFM122" s="316"/>
      <c r="AFN122" s="316"/>
      <c r="AFO122" s="316"/>
      <c r="AFP122" s="316"/>
      <c r="AFQ122" s="316"/>
      <c r="AFR122" s="316"/>
      <c r="AFS122" s="316"/>
      <c r="AFT122" s="316"/>
      <c r="AFU122" s="316"/>
      <c r="AFV122" s="316"/>
      <c r="AFW122" s="316"/>
      <c r="AFX122" s="316"/>
      <c r="AFY122" s="316"/>
      <c r="AFZ122" s="316"/>
      <c r="AGA122" s="316"/>
      <c r="AGB122" s="316"/>
      <c r="AGC122" s="316"/>
      <c r="AGD122" s="316"/>
      <c r="AGE122" s="316"/>
      <c r="AGF122" s="316"/>
      <c r="AGG122" s="316"/>
      <c r="AGH122" s="316"/>
      <c r="AGI122" s="316"/>
      <c r="AGJ122" s="316"/>
      <c r="AGK122" s="316"/>
      <c r="AGL122" s="316"/>
      <c r="AGM122" s="316"/>
      <c r="AGN122" s="316"/>
      <c r="AGO122" s="316"/>
      <c r="AGP122" s="316"/>
      <c r="AGQ122" s="316"/>
      <c r="AGR122" s="316"/>
      <c r="AGS122" s="316"/>
      <c r="AGT122" s="316"/>
      <c r="AGU122" s="316"/>
      <c r="AGV122" s="316"/>
      <c r="AGW122" s="316"/>
      <c r="AGX122" s="316"/>
      <c r="AGY122" s="316"/>
      <c r="AGZ122" s="316"/>
      <c r="AHA122" s="316"/>
      <c r="AHB122" s="316"/>
      <c r="AHC122" s="316"/>
      <c r="AHD122" s="316"/>
      <c r="AHE122" s="316"/>
      <c r="AHF122" s="316"/>
      <c r="AHG122" s="316"/>
      <c r="AHH122" s="316"/>
      <c r="AHI122" s="316"/>
      <c r="AHJ122" s="316"/>
      <c r="AHK122" s="316"/>
      <c r="AHL122" s="316"/>
      <c r="AHM122" s="316"/>
      <c r="AHN122" s="316"/>
      <c r="AHO122" s="316"/>
      <c r="AHP122" s="316"/>
      <c r="AHQ122" s="316"/>
      <c r="AHR122" s="316"/>
      <c r="AHS122" s="316"/>
      <c r="AHT122" s="316"/>
      <c r="AHU122" s="316"/>
      <c r="AHV122" s="316"/>
      <c r="AHW122" s="316"/>
      <c r="AHX122" s="316"/>
      <c r="AHY122" s="316"/>
      <c r="AHZ122" s="316"/>
      <c r="AIA122" s="316"/>
      <c r="AIB122" s="316"/>
      <c r="AIC122" s="316"/>
      <c r="AID122" s="316"/>
      <c r="AIE122" s="316"/>
      <c r="AIF122" s="316"/>
      <c r="AIG122" s="316"/>
      <c r="AIH122" s="316"/>
      <c r="AII122" s="316"/>
      <c r="AIJ122" s="316"/>
      <c r="AIK122" s="316"/>
      <c r="AIL122" s="316"/>
      <c r="AIM122" s="316"/>
      <c r="AIN122" s="316"/>
      <c r="AIO122" s="316"/>
      <c r="AIP122" s="316"/>
      <c r="AIQ122" s="316"/>
      <c r="AIR122" s="316"/>
      <c r="AIS122" s="316"/>
      <c r="AIT122" s="316"/>
      <c r="AIU122" s="316"/>
      <c r="AIV122" s="316"/>
      <c r="AIW122" s="316"/>
      <c r="AIX122" s="316"/>
      <c r="AIY122" s="316"/>
      <c r="AIZ122" s="316"/>
      <c r="AJA122" s="316"/>
      <c r="AJB122" s="316"/>
      <c r="AJC122" s="316"/>
      <c r="AJD122" s="316"/>
      <c r="AJE122" s="316"/>
      <c r="AJF122" s="316"/>
      <c r="AJG122" s="316"/>
      <c r="AJH122" s="316"/>
      <c r="AJI122" s="316"/>
      <c r="AJJ122" s="316"/>
      <c r="AJK122" s="316"/>
      <c r="AJL122" s="316"/>
      <c r="AJM122" s="316"/>
      <c r="AJN122" s="316"/>
      <c r="AJO122" s="316"/>
      <c r="AJP122" s="316"/>
      <c r="AJQ122" s="316"/>
      <c r="AJR122" s="316"/>
      <c r="AJS122" s="316"/>
      <c r="AJT122" s="316"/>
      <c r="AJU122" s="316"/>
      <c r="AJV122" s="316"/>
      <c r="AJW122" s="316"/>
      <c r="AJX122" s="316"/>
      <c r="AJY122" s="316"/>
      <c r="AJZ122" s="316"/>
      <c r="AKA122" s="316"/>
      <c r="AKB122" s="316"/>
      <c r="AKC122" s="316"/>
      <c r="AKD122" s="316"/>
      <c r="AKE122" s="316"/>
      <c r="AKF122" s="316"/>
      <c r="AKG122" s="316"/>
      <c r="AKH122" s="316"/>
      <c r="AKI122" s="316"/>
      <c r="AKJ122" s="316"/>
      <c r="AKK122" s="316"/>
      <c r="AKL122" s="316"/>
      <c r="AKM122" s="316"/>
      <c r="AKN122" s="316"/>
      <c r="AKO122" s="316"/>
      <c r="AKP122" s="316"/>
      <c r="AKQ122" s="316"/>
      <c r="AKR122" s="316"/>
      <c r="AKS122" s="316"/>
      <c r="AKT122" s="316"/>
      <c r="AKU122" s="316"/>
      <c r="AKV122" s="316"/>
      <c r="AKW122" s="316"/>
      <c r="AKX122" s="316"/>
      <c r="AKY122" s="316"/>
      <c r="AKZ122" s="316"/>
      <c r="ALA122" s="316"/>
      <c r="ALB122" s="316"/>
      <c r="ALC122" s="316"/>
      <c r="ALD122" s="316"/>
      <c r="ALE122" s="316"/>
      <c r="ALF122" s="316"/>
      <c r="ALG122" s="316"/>
      <c r="ALH122" s="316"/>
      <c r="ALI122" s="316"/>
      <c r="ALJ122" s="316"/>
      <c r="ALK122" s="316"/>
      <c r="ALL122" s="316"/>
      <c r="ALM122" s="316"/>
      <c r="ALN122" s="316"/>
      <c r="ALO122" s="316"/>
      <c r="ALP122" s="316"/>
      <c r="ALQ122" s="316"/>
      <c r="ALR122" s="316"/>
      <c r="ALS122" s="316"/>
      <c r="ALT122" s="316"/>
      <c r="ALU122" s="316"/>
      <c r="ALV122" s="316"/>
      <c r="ALW122" s="316"/>
      <c r="ALX122" s="316"/>
      <c r="ALY122" s="316"/>
      <c r="ALZ122" s="316"/>
      <c r="AMA122" s="316"/>
      <c r="AMB122" s="316"/>
      <c r="AMC122" s="316"/>
      <c r="AMD122" s="316"/>
      <c r="AME122" s="316"/>
      <c r="AMF122" s="316"/>
      <c r="AMG122" s="316"/>
      <c r="AMH122" s="316"/>
      <c r="AMI122" s="316"/>
      <c r="AMJ122" s="316"/>
      <c r="AMK122" s="316"/>
      <c r="AML122" s="316"/>
      <c r="AMM122" s="316"/>
      <c r="AMN122" s="316"/>
      <c r="AMO122" s="316"/>
      <c r="AMP122" s="316"/>
      <c r="AMQ122" s="316"/>
      <c r="AMR122" s="316"/>
      <c r="AMS122" s="316"/>
      <c r="AMT122" s="316"/>
      <c r="AMU122" s="316"/>
      <c r="AMV122" s="316"/>
      <c r="AMW122" s="316"/>
      <c r="AMX122" s="316"/>
      <c r="AMY122" s="316"/>
      <c r="AMZ122" s="316"/>
      <c r="ANA122" s="316"/>
      <c r="ANB122" s="316"/>
      <c r="ANC122" s="316"/>
      <c r="AND122" s="316"/>
      <c r="ANE122" s="316"/>
      <c r="ANF122" s="316"/>
      <c r="ANG122" s="316"/>
      <c r="ANH122" s="316"/>
      <c r="ANI122" s="316"/>
      <c r="ANJ122" s="316"/>
      <c r="ANK122" s="316"/>
      <c r="ANL122" s="316"/>
      <c r="ANM122" s="316"/>
      <c r="ANN122" s="316"/>
      <c r="ANO122" s="316"/>
      <c r="ANP122" s="316"/>
      <c r="ANQ122" s="316"/>
      <c r="ANR122" s="316"/>
      <c r="ANS122" s="316"/>
      <c r="ANT122" s="316"/>
      <c r="ANU122" s="316"/>
      <c r="ANV122" s="316"/>
      <c r="ANW122" s="316"/>
      <c r="ANX122" s="316"/>
      <c r="ANY122" s="316"/>
      <c r="ANZ122" s="316"/>
      <c r="AOA122" s="316"/>
      <c r="AOB122" s="316"/>
      <c r="AOC122" s="316"/>
      <c r="AOD122" s="316"/>
      <c r="AOE122" s="316"/>
      <c r="AOF122" s="316"/>
      <c r="AOG122" s="316"/>
      <c r="AOH122" s="316"/>
      <c r="AOI122" s="316"/>
      <c r="AOJ122" s="316"/>
      <c r="AOK122" s="316"/>
      <c r="AOL122" s="316"/>
      <c r="AOM122" s="316"/>
      <c r="AON122" s="316"/>
      <c r="AOO122" s="316"/>
      <c r="AOP122" s="316"/>
      <c r="AOQ122" s="316"/>
      <c r="AOR122" s="316"/>
      <c r="AOS122" s="316"/>
      <c r="AOT122" s="316"/>
      <c r="AOU122" s="316"/>
      <c r="AOV122" s="316"/>
      <c r="AOW122" s="316"/>
      <c r="AOX122" s="316"/>
      <c r="AOY122" s="316"/>
      <c r="AOZ122" s="316"/>
      <c r="APA122" s="316"/>
      <c r="APB122" s="316"/>
      <c r="APC122" s="316"/>
      <c r="APD122" s="316"/>
      <c r="APE122" s="316"/>
      <c r="APF122" s="316"/>
      <c r="APG122" s="316"/>
      <c r="APH122" s="316"/>
      <c r="API122" s="316"/>
      <c r="APJ122" s="316"/>
      <c r="APK122" s="316"/>
      <c r="APL122" s="316"/>
      <c r="APM122" s="316"/>
      <c r="APN122" s="316"/>
      <c r="APO122" s="316"/>
      <c r="APP122" s="316"/>
      <c r="APQ122" s="316"/>
      <c r="APR122" s="316"/>
      <c r="APS122" s="316"/>
      <c r="APT122" s="316"/>
      <c r="APU122" s="316"/>
      <c r="APV122" s="316"/>
      <c r="APW122" s="316"/>
      <c r="APX122" s="316"/>
      <c r="APY122" s="316"/>
      <c r="APZ122" s="316"/>
      <c r="AQA122" s="316"/>
      <c r="AQB122" s="316"/>
      <c r="AQC122" s="316"/>
      <c r="AQD122" s="316"/>
      <c r="AQE122" s="316"/>
      <c r="AQF122" s="316"/>
      <c r="AQG122" s="316"/>
      <c r="AQH122" s="316"/>
      <c r="AQI122" s="316"/>
      <c r="AQJ122" s="316"/>
      <c r="AQK122" s="316"/>
      <c r="AQL122" s="316"/>
      <c r="AQM122" s="316"/>
      <c r="AQN122" s="316"/>
      <c r="AQO122" s="316"/>
      <c r="AQP122" s="316"/>
      <c r="AQQ122" s="316"/>
      <c r="AQR122" s="316"/>
      <c r="AQS122" s="316"/>
      <c r="AQT122" s="316"/>
      <c r="AQU122" s="316"/>
      <c r="AQV122" s="316"/>
      <c r="AQW122" s="316"/>
      <c r="AQX122" s="316"/>
      <c r="AQY122" s="316"/>
      <c r="AQZ122" s="316"/>
      <c r="ARA122" s="316"/>
      <c r="ARB122" s="316"/>
      <c r="ARC122" s="316"/>
      <c r="ARD122" s="316"/>
      <c r="ARE122" s="316"/>
      <c r="ARF122" s="316"/>
      <c r="ARG122" s="316"/>
      <c r="ARH122" s="316"/>
      <c r="ARI122" s="316"/>
      <c r="ARJ122" s="316"/>
      <c r="ARK122" s="316"/>
      <c r="ARL122" s="316"/>
      <c r="ARM122" s="316"/>
      <c r="ARN122" s="316"/>
      <c r="ARO122" s="316"/>
      <c r="ARP122" s="316"/>
      <c r="ARQ122" s="316"/>
      <c r="ARR122" s="316"/>
      <c r="ARS122" s="316"/>
      <c r="ART122" s="316"/>
      <c r="ARU122" s="316"/>
      <c r="ARV122" s="316"/>
      <c r="ARW122" s="316"/>
      <c r="ARX122" s="316"/>
      <c r="ARY122" s="316"/>
      <c r="ARZ122" s="316"/>
      <c r="ASA122" s="316"/>
      <c r="ASB122" s="316"/>
      <c r="ASC122" s="316"/>
      <c r="ASD122" s="316"/>
      <c r="ASE122" s="316"/>
      <c r="ASF122" s="316"/>
      <c r="ASG122" s="316"/>
      <c r="ASH122" s="316"/>
      <c r="ASI122" s="316"/>
      <c r="ASJ122" s="316"/>
      <c r="ASK122" s="316"/>
      <c r="ASL122" s="316"/>
      <c r="ASM122" s="316"/>
      <c r="ASN122" s="316"/>
      <c r="ASO122" s="316"/>
      <c r="ASP122" s="316"/>
      <c r="ASQ122" s="316"/>
      <c r="ASR122" s="316"/>
      <c r="ASS122" s="316"/>
      <c r="AST122" s="316"/>
      <c r="ASU122" s="316"/>
      <c r="ASV122" s="316"/>
      <c r="ASW122" s="316"/>
      <c r="ASX122" s="316"/>
      <c r="ASY122" s="316"/>
      <c r="ASZ122" s="316"/>
      <c r="ATA122" s="316"/>
      <c r="ATB122" s="316"/>
      <c r="ATC122" s="316"/>
      <c r="ATD122" s="316"/>
      <c r="ATE122" s="316"/>
      <c r="ATF122" s="316"/>
      <c r="ATG122" s="316"/>
      <c r="ATH122" s="316"/>
      <c r="ATI122" s="316"/>
      <c r="ATJ122" s="316"/>
      <c r="ATK122" s="316"/>
      <c r="ATL122" s="316"/>
      <c r="ATM122" s="316"/>
      <c r="ATN122" s="316"/>
      <c r="ATO122" s="316"/>
      <c r="ATP122" s="316"/>
      <c r="ATQ122" s="316"/>
      <c r="ATR122" s="316"/>
      <c r="ATS122" s="316"/>
      <c r="ATT122" s="316"/>
      <c r="ATU122" s="316"/>
      <c r="ATV122" s="316"/>
      <c r="ATW122" s="316"/>
      <c r="ATX122" s="316"/>
      <c r="ATY122" s="316"/>
      <c r="ATZ122" s="316"/>
      <c r="AUA122" s="316"/>
      <c r="AUB122" s="316"/>
      <c r="AUC122" s="316"/>
      <c r="AUD122" s="316"/>
      <c r="AUE122" s="316"/>
      <c r="AUF122" s="316"/>
      <c r="AUG122" s="316"/>
      <c r="AUH122" s="316"/>
      <c r="AUI122" s="316"/>
      <c r="AUJ122" s="316"/>
      <c r="AUK122" s="316"/>
      <c r="AUL122" s="316"/>
      <c r="AUM122" s="316"/>
      <c r="AUN122" s="316"/>
      <c r="AUO122" s="316"/>
      <c r="AUP122" s="316"/>
      <c r="AUQ122" s="316"/>
      <c r="AUR122" s="316"/>
      <c r="AUS122" s="316"/>
      <c r="AUT122" s="316"/>
      <c r="AUU122" s="316"/>
      <c r="AUV122" s="316"/>
      <c r="AUW122" s="316"/>
      <c r="AUX122" s="316"/>
      <c r="AUY122" s="316"/>
      <c r="AUZ122" s="316"/>
      <c r="AVA122" s="316"/>
      <c r="AVB122" s="316"/>
      <c r="AVC122" s="316"/>
      <c r="AVD122" s="316"/>
      <c r="AVE122" s="316"/>
      <c r="AVF122" s="316"/>
      <c r="AVG122" s="316"/>
      <c r="AVH122" s="316"/>
      <c r="AVI122" s="316"/>
      <c r="AVJ122" s="316"/>
      <c r="AVK122" s="316"/>
      <c r="AVL122" s="316"/>
      <c r="AVM122" s="316"/>
      <c r="AVN122" s="316"/>
      <c r="AVO122" s="316"/>
      <c r="AVP122" s="316"/>
      <c r="AVQ122" s="316"/>
      <c r="AVR122" s="316"/>
      <c r="AVS122" s="316"/>
      <c r="AVT122" s="316"/>
      <c r="AVU122" s="316"/>
      <c r="AVV122" s="316"/>
      <c r="AVW122" s="316"/>
      <c r="AVX122" s="316"/>
      <c r="AVY122" s="316"/>
      <c r="AVZ122" s="316"/>
      <c r="AWA122" s="316"/>
      <c r="AWB122" s="316"/>
      <c r="AWC122" s="316"/>
      <c r="AWD122" s="316"/>
      <c r="AWE122" s="316"/>
      <c r="AWF122" s="316"/>
      <c r="AWG122" s="316"/>
      <c r="AWH122" s="316"/>
      <c r="AWI122" s="316"/>
      <c r="AWJ122" s="316"/>
      <c r="AWK122" s="316"/>
      <c r="AWL122" s="316"/>
      <c r="AWM122" s="316"/>
      <c r="AWN122" s="316"/>
      <c r="AWO122" s="316"/>
      <c r="AWP122" s="316"/>
      <c r="AWQ122" s="316"/>
      <c r="AWR122" s="316"/>
      <c r="AWS122" s="316"/>
      <c r="AWT122" s="316"/>
      <c r="AWU122" s="316"/>
      <c r="AWV122" s="316"/>
      <c r="AWW122" s="316"/>
      <c r="AWX122" s="316"/>
      <c r="AWY122" s="316"/>
      <c r="AWZ122" s="316"/>
      <c r="AXA122" s="316"/>
      <c r="AXB122" s="316"/>
      <c r="AXC122" s="316"/>
      <c r="AXD122" s="316"/>
      <c r="AXE122" s="316"/>
      <c r="AXF122" s="316"/>
      <c r="AXG122" s="316"/>
      <c r="AXH122" s="316"/>
      <c r="AXI122" s="316"/>
      <c r="AXJ122" s="316"/>
      <c r="AXK122" s="316"/>
      <c r="AXL122" s="316"/>
      <c r="AXM122" s="316"/>
      <c r="AXN122" s="316"/>
      <c r="AXO122" s="316"/>
      <c r="AXP122" s="316"/>
      <c r="AXQ122" s="316"/>
      <c r="AXR122" s="316"/>
      <c r="AXS122" s="316"/>
      <c r="AXT122" s="316"/>
      <c r="AXU122" s="316"/>
      <c r="AXV122" s="316"/>
      <c r="AXW122" s="316"/>
      <c r="AXX122" s="316"/>
      <c r="AXY122" s="316"/>
      <c r="AXZ122" s="316"/>
      <c r="AYA122" s="316"/>
      <c r="AYB122" s="316"/>
      <c r="AYC122" s="316"/>
      <c r="AYD122" s="316"/>
      <c r="AYE122" s="316"/>
      <c r="AYF122" s="316"/>
      <c r="AYG122" s="316"/>
      <c r="AYH122" s="316"/>
      <c r="AYI122" s="316"/>
      <c r="AYJ122" s="316"/>
      <c r="AYK122" s="316"/>
      <c r="AYL122" s="316"/>
      <c r="AYM122" s="316"/>
      <c r="AYN122" s="316"/>
      <c r="AYO122" s="316"/>
      <c r="AYP122" s="316"/>
      <c r="AYQ122" s="316"/>
      <c r="AYR122" s="316"/>
      <c r="AYS122" s="316"/>
      <c r="AYT122" s="316"/>
      <c r="AYU122" s="316"/>
      <c r="AYV122" s="316"/>
      <c r="AYW122" s="316"/>
      <c r="AYX122" s="316"/>
      <c r="AYY122" s="316"/>
      <c r="AYZ122" s="316"/>
      <c r="AZA122" s="316"/>
      <c r="AZB122" s="316"/>
      <c r="AZC122" s="316"/>
      <c r="AZD122" s="316"/>
      <c r="AZE122" s="316"/>
      <c r="AZF122" s="316"/>
      <c r="AZG122" s="316"/>
      <c r="AZH122" s="316"/>
      <c r="AZI122" s="316"/>
      <c r="AZJ122" s="316"/>
      <c r="AZK122" s="316"/>
      <c r="AZL122" s="316"/>
      <c r="AZM122" s="316"/>
      <c r="AZN122" s="316"/>
      <c r="AZO122" s="316"/>
      <c r="AZP122" s="316"/>
      <c r="AZQ122" s="316"/>
      <c r="AZR122" s="316"/>
      <c r="AZS122" s="316"/>
      <c r="AZT122" s="316"/>
      <c r="AZU122" s="316"/>
      <c r="AZV122" s="316"/>
      <c r="AZW122" s="316"/>
      <c r="AZX122" s="316"/>
      <c r="AZY122" s="316"/>
      <c r="AZZ122" s="316"/>
      <c r="BAA122" s="316"/>
      <c r="BAB122" s="316"/>
      <c r="BAC122" s="316"/>
      <c r="BAD122" s="316"/>
      <c r="BAE122" s="316"/>
      <c r="BAF122" s="316"/>
      <c r="BAG122" s="316"/>
      <c r="BAH122" s="316"/>
      <c r="BAI122" s="316"/>
      <c r="BAJ122" s="316"/>
      <c r="BAK122" s="316"/>
      <c r="BAL122" s="316"/>
      <c r="BAM122" s="316"/>
      <c r="BAN122" s="316"/>
      <c r="BAO122" s="316"/>
      <c r="BAP122" s="316"/>
      <c r="BAQ122" s="316"/>
      <c r="BAR122" s="316"/>
      <c r="BAS122" s="316"/>
      <c r="BAT122" s="316"/>
      <c r="BAU122" s="316"/>
      <c r="BAV122" s="316"/>
      <c r="BAW122" s="316"/>
      <c r="BAX122" s="316"/>
      <c r="BAY122" s="316"/>
      <c r="BAZ122" s="316"/>
      <c r="BBA122" s="316"/>
      <c r="BBB122" s="316"/>
      <c r="BBC122" s="316"/>
      <c r="BBD122" s="316"/>
      <c r="BBE122" s="316"/>
      <c r="BBF122" s="316"/>
      <c r="BBG122" s="316"/>
      <c r="BBH122" s="316"/>
      <c r="BBI122" s="316"/>
      <c r="BBJ122" s="316"/>
      <c r="BBK122" s="316"/>
      <c r="BBL122" s="316"/>
      <c r="BBM122" s="316"/>
      <c r="BBN122" s="316"/>
      <c r="BBO122" s="316"/>
      <c r="BBP122" s="316"/>
      <c r="BBQ122" s="316"/>
      <c r="BBR122" s="316"/>
      <c r="BBS122" s="316"/>
      <c r="BBT122" s="316"/>
      <c r="BBU122" s="316"/>
      <c r="BBV122" s="316"/>
      <c r="BBW122" s="316"/>
      <c r="BBX122" s="316"/>
      <c r="BBY122" s="316"/>
      <c r="BBZ122" s="316"/>
      <c r="BCA122" s="316"/>
      <c r="BCB122" s="316"/>
      <c r="BCC122" s="316"/>
      <c r="BCD122" s="316"/>
      <c r="BCE122" s="316"/>
      <c r="BCF122" s="316"/>
      <c r="BCG122" s="316"/>
      <c r="BCH122" s="316"/>
      <c r="BCI122" s="316"/>
      <c r="BCJ122" s="316"/>
      <c r="BCK122" s="316"/>
      <c r="BCL122" s="316"/>
      <c r="BCM122" s="316"/>
      <c r="BCN122" s="316"/>
      <c r="BCO122" s="316"/>
      <c r="BCP122" s="316"/>
      <c r="BCQ122" s="316"/>
      <c r="BCR122" s="316"/>
      <c r="BCS122" s="316"/>
      <c r="BCT122" s="316"/>
      <c r="BCU122" s="316"/>
      <c r="BCV122" s="316"/>
      <c r="BCW122" s="316"/>
      <c r="BCX122" s="316"/>
      <c r="BCY122" s="316"/>
      <c r="BCZ122" s="316"/>
      <c r="BDA122" s="316"/>
      <c r="BDB122" s="316"/>
      <c r="BDC122" s="316"/>
      <c r="BDD122" s="316"/>
      <c r="BDE122" s="316"/>
      <c r="BDF122" s="316"/>
      <c r="BDG122" s="316"/>
      <c r="BDH122" s="316"/>
      <c r="BDI122" s="316"/>
      <c r="BDJ122" s="316"/>
      <c r="BDK122" s="316"/>
      <c r="BDL122" s="316"/>
      <c r="BDM122" s="316"/>
      <c r="BDN122" s="316"/>
      <c r="BDO122" s="316"/>
      <c r="BDP122" s="316"/>
      <c r="BDQ122" s="316"/>
      <c r="BDR122" s="316"/>
      <c r="BDS122" s="316"/>
      <c r="BDT122" s="316"/>
      <c r="BDU122" s="316"/>
      <c r="BDV122" s="316"/>
      <c r="BDW122" s="316"/>
      <c r="BDX122" s="316"/>
      <c r="BDY122" s="316"/>
      <c r="BDZ122" s="316"/>
      <c r="BEA122" s="316"/>
      <c r="BEB122" s="316"/>
      <c r="BEC122" s="316"/>
      <c r="BED122" s="316"/>
      <c r="BEE122" s="316"/>
      <c r="BEF122" s="316"/>
      <c r="BEG122" s="316"/>
      <c r="BEH122" s="316"/>
      <c r="BEI122" s="316"/>
      <c r="BEJ122" s="316"/>
      <c r="BEK122" s="316"/>
      <c r="BEL122" s="316"/>
      <c r="BEM122" s="316"/>
      <c r="BEN122" s="316"/>
      <c r="BEO122" s="316"/>
      <c r="BEP122" s="316"/>
      <c r="BEQ122" s="316"/>
      <c r="BER122" s="316"/>
      <c r="BES122" s="316"/>
      <c r="BET122" s="316"/>
      <c r="BEU122" s="316"/>
      <c r="BEV122" s="316"/>
      <c r="BEW122" s="316"/>
      <c r="BEX122" s="316"/>
      <c r="BEY122" s="316"/>
      <c r="BEZ122" s="316"/>
      <c r="BFA122" s="316"/>
      <c r="BFB122" s="316"/>
      <c r="BFC122" s="316"/>
      <c r="BFD122" s="316"/>
      <c r="BFE122" s="316"/>
      <c r="BFF122" s="316"/>
      <c r="BFG122" s="316"/>
      <c r="BFH122" s="316"/>
      <c r="BFI122" s="316"/>
      <c r="BFJ122" s="316"/>
      <c r="BFK122" s="316"/>
      <c r="BFL122" s="316"/>
      <c r="BFM122" s="316"/>
      <c r="BFN122" s="316"/>
      <c r="BFO122" s="316"/>
      <c r="BFP122" s="316"/>
      <c r="BFQ122" s="316"/>
      <c r="BFR122" s="316"/>
      <c r="BFS122" s="316"/>
      <c r="BFT122" s="316"/>
      <c r="BFU122" s="316"/>
      <c r="BFV122" s="316"/>
      <c r="BFW122" s="316"/>
      <c r="BFX122" s="316"/>
      <c r="BFY122" s="316"/>
      <c r="BFZ122" s="316"/>
      <c r="BGA122" s="316"/>
      <c r="BGB122" s="316"/>
      <c r="BGC122" s="316"/>
      <c r="BGD122" s="316"/>
      <c r="BGE122" s="316"/>
      <c r="BGF122" s="316"/>
      <c r="BGG122" s="316"/>
      <c r="BGH122" s="316"/>
      <c r="BGI122" s="316"/>
      <c r="BGJ122" s="316"/>
      <c r="BGK122" s="316"/>
      <c r="BGL122" s="316"/>
      <c r="BGM122" s="316"/>
      <c r="BGN122" s="316"/>
      <c r="BGO122" s="316"/>
      <c r="BGP122" s="316"/>
      <c r="BGQ122" s="316"/>
      <c r="BGR122" s="316"/>
      <c r="BGS122" s="316"/>
      <c r="BGT122" s="316"/>
      <c r="BGU122" s="316"/>
      <c r="BGV122" s="316"/>
      <c r="BGW122" s="316"/>
      <c r="BGX122" s="316"/>
      <c r="BGY122" s="316"/>
      <c r="BGZ122" s="316"/>
      <c r="BHA122" s="316"/>
      <c r="BHB122" s="316"/>
      <c r="BHC122" s="316"/>
      <c r="BHD122" s="316"/>
      <c r="BHE122" s="316"/>
      <c r="BHF122" s="316"/>
      <c r="BHG122" s="316"/>
      <c r="BHH122" s="316"/>
      <c r="BHI122" s="316"/>
      <c r="BHJ122" s="316"/>
      <c r="BHK122" s="316"/>
      <c r="BHL122" s="316"/>
      <c r="BHM122" s="316"/>
      <c r="BHN122" s="316"/>
      <c r="BHO122" s="316"/>
      <c r="BHP122" s="316"/>
      <c r="BHQ122" s="316"/>
      <c r="BHR122" s="316"/>
      <c r="BHS122" s="316"/>
      <c r="BHT122" s="316"/>
      <c r="BHU122" s="316"/>
      <c r="BHV122" s="316"/>
      <c r="BHW122" s="316"/>
      <c r="BHX122" s="316"/>
      <c r="BHY122" s="316"/>
      <c r="BHZ122" s="316"/>
      <c r="BIA122" s="316"/>
      <c r="BIB122" s="316"/>
      <c r="BIC122" s="316"/>
      <c r="BID122" s="316"/>
      <c r="BIE122" s="316"/>
      <c r="BIF122" s="316"/>
      <c r="BIG122" s="316"/>
      <c r="BIH122" s="316"/>
      <c r="BII122" s="316"/>
      <c r="BIJ122" s="316"/>
      <c r="BIK122" s="316"/>
      <c r="BIL122" s="316"/>
      <c r="BIM122" s="316"/>
      <c r="BIN122" s="316"/>
      <c r="BIO122" s="316"/>
      <c r="BIP122" s="316"/>
      <c r="BIQ122" s="316"/>
      <c r="BIR122" s="316"/>
      <c r="BIS122" s="316"/>
      <c r="BIT122" s="316"/>
      <c r="BIU122" s="316"/>
      <c r="BIV122" s="316"/>
      <c r="BIW122" s="316"/>
      <c r="BIX122" s="316"/>
      <c r="BIY122" s="316"/>
      <c r="BIZ122" s="316"/>
      <c r="BJA122" s="316"/>
      <c r="BJB122" s="316"/>
      <c r="BJC122" s="316"/>
      <c r="BJD122" s="316"/>
      <c r="BJE122" s="316"/>
      <c r="BJF122" s="316"/>
      <c r="BJG122" s="316"/>
      <c r="BJH122" s="316"/>
      <c r="BJI122" s="316"/>
      <c r="BJJ122" s="316"/>
      <c r="BJK122" s="316"/>
      <c r="BJL122" s="316"/>
      <c r="BJM122" s="316"/>
      <c r="BJN122" s="316"/>
      <c r="BJO122" s="316"/>
      <c r="BJP122" s="316"/>
      <c r="BJQ122" s="316"/>
      <c r="BJR122" s="316"/>
      <c r="BJS122" s="316"/>
      <c r="BJT122" s="316"/>
      <c r="BJU122" s="316"/>
      <c r="BJV122" s="316"/>
      <c r="BJW122" s="316"/>
      <c r="BJX122" s="316"/>
      <c r="BJY122" s="316"/>
      <c r="BJZ122" s="316"/>
      <c r="BKA122" s="316"/>
      <c r="BKB122" s="316"/>
      <c r="BKC122" s="316"/>
      <c r="BKD122" s="316"/>
      <c r="BKE122" s="316"/>
      <c r="BKF122" s="316"/>
      <c r="BKG122" s="316"/>
      <c r="BKH122" s="316"/>
      <c r="BKI122" s="316"/>
      <c r="BKJ122" s="316"/>
      <c r="BKK122" s="316"/>
      <c r="BKL122" s="316"/>
      <c r="BKM122" s="316"/>
      <c r="BKN122" s="316"/>
      <c r="BKO122" s="316"/>
      <c r="BKP122" s="316"/>
      <c r="BKQ122" s="316"/>
      <c r="BKR122" s="316"/>
      <c r="BKS122" s="316"/>
      <c r="BKT122" s="316"/>
      <c r="BKU122" s="316"/>
      <c r="BKV122" s="316"/>
      <c r="BKW122" s="316"/>
      <c r="BKX122" s="316"/>
      <c r="BKY122" s="316"/>
      <c r="BKZ122" s="316"/>
      <c r="BLA122" s="316"/>
      <c r="BLB122" s="316"/>
      <c r="BLC122" s="316"/>
      <c r="BLD122" s="316"/>
      <c r="BLE122" s="316"/>
      <c r="BLF122" s="316"/>
      <c r="BLG122" s="316"/>
      <c r="BLH122" s="316"/>
      <c r="BLI122" s="316"/>
      <c r="BLJ122" s="316"/>
      <c r="BLK122" s="316"/>
      <c r="BLL122" s="316"/>
      <c r="BLM122" s="316"/>
      <c r="BLN122" s="316"/>
      <c r="BLO122" s="316"/>
      <c r="BLP122" s="316"/>
      <c r="BLQ122" s="316"/>
      <c r="BLR122" s="316"/>
      <c r="BLS122" s="316"/>
      <c r="BLT122" s="316"/>
      <c r="BLU122" s="316"/>
      <c r="BLV122" s="316"/>
      <c r="BLW122" s="316"/>
      <c r="BLX122" s="316"/>
      <c r="BLY122" s="316"/>
      <c r="BLZ122" s="316"/>
      <c r="BMA122" s="316"/>
      <c r="BMB122" s="316"/>
      <c r="BMC122" s="316"/>
      <c r="BMD122" s="316"/>
      <c r="BME122" s="316"/>
      <c r="BMF122" s="316"/>
      <c r="BMG122" s="316"/>
      <c r="BMH122" s="316"/>
      <c r="BMI122" s="316"/>
      <c r="BMJ122" s="316"/>
      <c r="BMK122" s="316"/>
      <c r="BML122" s="316"/>
      <c r="BMM122" s="316"/>
      <c r="BMN122" s="316"/>
      <c r="BMO122" s="316"/>
      <c r="BMP122" s="316"/>
      <c r="BMQ122" s="316"/>
      <c r="BMR122" s="316"/>
      <c r="BMS122" s="316"/>
      <c r="BMT122" s="316"/>
      <c r="BMU122" s="316"/>
      <c r="BMV122" s="316"/>
      <c r="BMW122" s="316"/>
      <c r="BMX122" s="316"/>
      <c r="BMY122" s="316"/>
      <c r="BMZ122" s="316"/>
      <c r="BNA122" s="316"/>
      <c r="BNB122" s="316"/>
      <c r="BNC122" s="316"/>
      <c r="BND122" s="316"/>
      <c r="BNE122" s="316"/>
      <c r="BNF122" s="316"/>
      <c r="BNG122" s="316"/>
      <c r="BNH122" s="316"/>
      <c r="BNI122" s="316"/>
      <c r="BNJ122" s="316"/>
      <c r="BNK122" s="316"/>
      <c r="BNL122" s="316"/>
      <c r="BNM122" s="316"/>
      <c r="BNN122" s="316"/>
      <c r="BNO122" s="316"/>
      <c r="BNP122" s="316"/>
      <c r="BNQ122" s="316"/>
      <c r="BNR122" s="316"/>
      <c r="BNS122" s="316"/>
      <c r="BNT122" s="316"/>
      <c r="BNU122" s="316"/>
      <c r="BNV122" s="316"/>
      <c r="BNW122" s="316"/>
      <c r="BNX122" s="316"/>
      <c r="BNY122" s="316"/>
      <c r="BNZ122" s="316"/>
      <c r="BOA122" s="316"/>
      <c r="BOB122" s="316"/>
      <c r="BOC122" s="316"/>
      <c r="BOD122" s="316"/>
      <c r="BOE122" s="316"/>
      <c r="BOF122" s="316"/>
      <c r="BOG122" s="316"/>
      <c r="BOH122" s="316"/>
      <c r="BOI122" s="316"/>
      <c r="BOJ122" s="316"/>
      <c r="BOK122" s="316"/>
      <c r="BOL122" s="316"/>
      <c r="BOM122" s="316"/>
      <c r="BON122" s="316"/>
      <c r="BOO122" s="316"/>
      <c r="BOP122" s="316"/>
      <c r="BOQ122" s="316"/>
      <c r="BOR122" s="316"/>
      <c r="BOS122" s="316"/>
      <c r="BOT122" s="316"/>
      <c r="BOU122" s="316"/>
      <c r="BOV122" s="316"/>
      <c r="BOW122" s="316"/>
      <c r="BOX122" s="316"/>
      <c r="BOY122" s="316"/>
      <c r="BOZ122" s="316"/>
      <c r="BPA122" s="316"/>
      <c r="BPB122" s="316"/>
      <c r="BPC122" s="316"/>
      <c r="BPD122" s="316"/>
      <c r="BPE122" s="316"/>
      <c r="BPF122" s="316"/>
      <c r="BPG122" s="316"/>
      <c r="BPH122" s="316"/>
      <c r="BPI122" s="316"/>
      <c r="BPJ122" s="316"/>
      <c r="BPK122" s="316"/>
      <c r="BPL122" s="316"/>
      <c r="BPM122" s="316"/>
      <c r="BPN122" s="316"/>
      <c r="BPO122" s="316"/>
      <c r="BPP122" s="316"/>
      <c r="BPQ122" s="316"/>
      <c r="BPR122" s="316"/>
      <c r="BPS122" s="316"/>
      <c r="BPT122" s="316"/>
      <c r="BPU122" s="316"/>
      <c r="BPV122" s="316"/>
      <c r="BPW122" s="316"/>
      <c r="BPX122" s="316"/>
      <c r="BPY122" s="316"/>
      <c r="BPZ122" s="316"/>
      <c r="BQA122" s="316"/>
      <c r="BQB122" s="316"/>
      <c r="BQC122" s="316"/>
      <c r="BQD122" s="316"/>
      <c r="BQE122" s="316"/>
      <c r="BQF122" s="316"/>
      <c r="BQG122" s="316"/>
      <c r="BQH122" s="316"/>
      <c r="BQI122" s="316"/>
      <c r="BQJ122" s="316"/>
      <c r="BQK122" s="316"/>
      <c r="BQL122" s="316"/>
      <c r="BQM122" s="316"/>
      <c r="BQN122" s="316"/>
      <c r="BQO122" s="316"/>
      <c r="BQP122" s="316"/>
      <c r="BQQ122" s="316"/>
      <c r="BQR122" s="316"/>
      <c r="BQS122" s="316"/>
      <c r="BQT122" s="316"/>
      <c r="BQU122" s="316"/>
      <c r="BQV122" s="316"/>
      <c r="BQW122" s="316"/>
      <c r="BQX122" s="316"/>
      <c r="BQY122" s="316"/>
      <c r="BQZ122" s="316"/>
      <c r="BRA122" s="316"/>
      <c r="BRB122" s="316"/>
      <c r="BRC122" s="316"/>
      <c r="BRD122" s="316"/>
      <c r="BRE122" s="316"/>
      <c r="BRF122" s="316"/>
      <c r="BRG122" s="316"/>
      <c r="BRH122" s="316"/>
      <c r="BRI122" s="316"/>
      <c r="BRJ122" s="316"/>
      <c r="BRK122" s="316"/>
      <c r="BRL122" s="316"/>
      <c r="BRM122" s="316"/>
      <c r="BRN122" s="316"/>
      <c r="BRO122" s="316"/>
      <c r="BRP122" s="316"/>
      <c r="BRQ122" s="316"/>
      <c r="BRR122" s="316"/>
      <c r="BRS122" s="316"/>
      <c r="BRT122" s="316"/>
      <c r="BRU122" s="316"/>
      <c r="BRV122" s="316"/>
      <c r="BRW122" s="316"/>
      <c r="BRX122" s="316"/>
      <c r="BRY122" s="316"/>
      <c r="BRZ122" s="316"/>
      <c r="BSA122" s="316"/>
      <c r="BSB122" s="316"/>
      <c r="BSC122" s="316"/>
      <c r="BSD122" s="316"/>
      <c r="BSE122" s="316"/>
      <c r="BSF122" s="316"/>
      <c r="BSG122" s="316"/>
      <c r="BSH122" s="316"/>
      <c r="BSI122" s="316"/>
      <c r="BSJ122" s="316"/>
      <c r="BSK122" s="316"/>
      <c r="BSL122" s="316"/>
      <c r="BSM122" s="316"/>
      <c r="BSN122" s="316"/>
      <c r="BSO122" s="316"/>
      <c r="BSP122" s="316"/>
      <c r="BSQ122" s="316"/>
      <c r="BSR122" s="316"/>
      <c r="BSS122" s="316"/>
      <c r="BST122" s="316"/>
      <c r="BSU122" s="316"/>
      <c r="BSV122" s="316"/>
      <c r="BSW122" s="316"/>
      <c r="BSX122" s="316"/>
      <c r="BSY122" s="316"/>
      <c r="BSZ122" s="316"/>
      <c r="BTA122" s="316"/>
      <c r="BTB122" s="316"/>
      <c r="BTC122" s="316"/>
      <c r="BTD122" s="316"/>
      <c r="BTE122" s="316"/>
      <c r="BTF122" s="316"/>
      <c r="BTG122" s="316"/>
      <c r="BTH122" s="316"/>
      <c r="BTI122" s="316"/>
      <c r="BTJ122" s="316"/>
      <c r="BTK122" s="316"/>
      <c r="BTL122" s="316"/>
      <c r="BTM122" s="316"/>
      <c r="BTN122" s="316"/>
      <c r="BTO122" s="316"/>
      <c r="BTP122" s="316"/>
      <c r="BTQ122" s="316"/>
      <c r="BTR122" s="316"/>
      <c r="BTS122" s="316"/>
      <c r="BTT122" s="316"/>
      <c r="BTU122" s="316"/>
      <c r="BTV122" s="316"/>
      <c r="BTW122" s="316"/>
      <c r="BTX122" s="316"/>
      <c r="BTY122" s="316"/>
      <c r="BTZ122" s="316"/>
      <c r="BUA122" s="316"/>
      <c r="BUB122" s="316"/>
      <c r="BUC122" s="316"/>
      <c r="BUD122" s="316"/>
      <c r="BUE122" s="316"/>
      <c r="BUF122" s="316"/>
      <c r="BUG122" s="316"/>
      <c r="BUH122" s="316"/>
      <c r="BUI122" s="316"/>
      <c r="BUJ122" s="316"/>
      <c r="BUK122" s="316"/>
      <c r="BUL122" s="316"/>
      <c r="BUM122" s="316"/>
      <c r="BUN122" s="316"/>
      <c r="BUO122" s="316"/>
      <c r="BUP122" s="316"/>
      <c r="BUQ122" s="316"/>
      <c r="BUR122" s="316"/>
      <c r="BUS122" s="316"/>
      <c r="BUT122" s="316"/>
      <c r="BUU122" s="316"/>
      <c r="BUV122" s="316"/>
      <c r="BUW122" s="316"/>
      <c r="BUX122" s="316"/>
      <c r="BUY122" s="316"/>
      <c r="BUZ122" s="316"/>
      <c r="BVA122" s="316"/>
      <c r="BVB122" s="316"/>
      <c r="BVC122" s="316"/>
      <c r="BVD122" s="316"/>
      <c r="BVE122" s="316"/>
      <c r="BVF122" s="316"/>
      <c r="BVG122" s="316"/>
      <c r="BVH122" s="316"/>
      <c r="BVI122" s="316"/>
      <c r="BVJ122" s="316"/>
      <c r="BVK122" s="316"/>
      <c r="BVL122" s="316"/>
      <c r="BVM122" s="316"/>
      <c r="BVN122" s="316"/>
      <c r="BVO122" s="316"/>
      <c r="BVP122" s="316"/>
      <c r="BVQ122" s="316"/>
      <c r="BVR122" s="316"/>
      <c r="BVS122" s="316"/>
      <c r="BVT122" s="316"/>
      <c r="BVU122" s="316"/>
      <c r="BVV122" s="316"/>
      <c r="BVW122" s="316"/>
      <c r="BVX122" s="316"/>
      <c r="BVY122" s="316"/>
      <c r="BVZ122" s="316"/>
      <c r="BWA122" s="316"/>
      <c r="BWB122" s="316"/>
      <c r="BWC122" s="316"/>
      <c r="BWD122" s="316"/>
      <c r="BWE122" s="316"/>
      <c r="BWF122" s="316"/>
      <c r="BWG122" s="316"/>
      <c r="BWH122" s="316"/>
      <c r="BWI122" s="316"/>
      <c r="BWJ122" s="316"/>
      <c r="BWK122" s="316"/>
      <c r="BWL122" s="316"/>
      <c r="BWM122" s="316"/>
      <c r="BWN122" s="316"/>
      <c r="BWO122" s="316"/>
      <c r="BWP122" s="316"/>
      <c r="BWQ122" s="316"/>
      <c r="BWR122" s="316"/>
      <c r="BWS122" s="316"/>
      <c r="BWT122" s="316"/>
      <c r="BWU122" s="316"/>
      <c r="BWV122" s="316"/>
      <c r="BWW122" s="316"/>
      <c r="BWX122" s="316"/>
      <c r="BWY122" s="316"/>
      <c r="BWZ122" s="316"/>
      <c r="BXA122" s="316"/>
      <c r="BXB122" s="316"/>
      <c r="BXC122" s="316"/>
      <c r="BXD122" s="316"/>
      <c r="BXE122" s="316"/>
      <c r="BXF122" s="316"/>
      <c r="BXG122" s="316"/>
      <c r="BXH122" s="316"/>
      <c r="BXI122" s="316"/>
      <c r="BXJ122" s="316"/>
      <c r="BXK122" s="316"/>
      <c r="BXL122" s="316"/>
      <c r="BXM122" s="316"/>
      <c r="BXN122" s="316"/>
      <c r="BXO122" s="316"/>
      <c r="BXP122" s="316"/>
      <c r="BXQ122" s="316"/>
      <c r="BXR122" s="316"/>
      <c r="BXS122" s="316"/>
      <c r="BXT122" s="316"/>
      <c r="BXU122" s="316"/>
      <c r="BXV122" s="316"/>
      <c r="BXW122" s="316"/>
      <c r="BXX122" s="316"/>
      <c r="BXY122" s="316"/>
      <c r="BXZ122" s="316"/>
      <c r="BYA122" s="316"/>
      <c r="BYB122" s="316"/>
      <c r="BYC122" s="316"/>
      <c r="BYD122" s="316"/>
      <c r="BYE122" s="316"/>
      <c r="BYF122" s="316"/>
      <c r="BYG122" s="316"/>
      <c r="BYH122" s="2"/>
      <c r="BYI122" s="2"/>
      <c r="BYJ122" s="2"/>
      <c r="BYK122" s="2"/>
    </row>
    <row r="123" spans="1:2013" x14ac:dyDescent="0.35">
      <c r="A123" s="99"/>
      <c r="B123" s="99"/>
      <c r="C123" s="13"/>
      <c r="D123" s="99"/>
      <c r="E123" s="99"/>
      <c r="F123" s="315"/>
      <c r="G123" s="316"/>
      <c r="H123" s="316"/>
      <c r="I123" s="316"/>
      <c r="J123" s="316"/>
      <c r="K123" s="316"/>
      <c r="L123" s="316"/>
      <c r="M123" s="316"/>
      <c r="N123" s="316"/>
      <c r="O123" s="316"/>
      <c r="P123" s="316"/>
      <c r="Q123" s="316"/>
      <c r="R123" s="316"/>
      <c r="S123" s="316"/>
      <c r="T123" s="316"/>
      <c r="U123" s="316"/>
      <c r="V123" s="316"/>
      <c r="W123" s="316"/>
      <c r="X123" s="316"/>
      <c r="Y123" s="316"/>
      <c r="Z123" s="316"/>
      <c r="AA123" s="316"/>
      <c r="AB123" s="316"/>
      <c r="AC123" s="316"/>
      <c r="AD123" s="316"/>
      <c r="AE123" s="316"/>
      <c r="AF123" s="316"/>
      <c r="AG123" s="316"/>
      <c r="AH123" s="316"/>
      <c r="AI123" s="316"/>
      <c r="AJ123" s="316"/>
      <c r="AK123" s="316"/>
      <c r="AL123" s="316"/>
      <c r="AM123" s="316"/>
      <c r="AN123" s="316"/>
      <c r="AO123" s="316"/>
      <c r="AP123" s="316"/>
      <c r="AQ123" s="316"/>
      <c r="AR123" s="316"/>
      <c r="AS123" s="316"/>
      <c r="AT123" s="316"/>
      <c r="AU123" s="316"/>
      <c r="AV123" s="316"/>
      <c r="AW123" s="316"/>
      <c r="AX123" s="316"/>
      <c r="AY123" s="316"/>
      <c r="AZ123" s="316"/>
      <c r="BA123" s="316"/>
      <c r="BB123" s="316"/>
      <c r="BC123" s="316"/>
      <c r="BD123" s="316"/>
      <c r="BE123" s="316"/>
      <c r="BF123" s="316"/>
      <c r="BG123" s="316"/>
      <c r="BH123" s="316"/>
      <c r="BI123" s="316"/>
      <c r="BJ123" s="316"/>
      <c r="BK123" s="316"/>
      <c r="BL123" s="316"/>
      <c r="BM123" s="316"/>
      <c r="BN123" s="316"/>
      <c r="BO123" s="316"/>
      <c r="BP123" s="316"/>
      <c r="BQ123" s="316"/>
      <c r="BR123" s="316"/>
      <c r="BS123" s="316"/>
      <c r="BT123" s="316"/>
      <c r="BU123" s="316"/>
      <c r="BV123" s="316"/>
      <c r="BW123" s="316"/>
      <c r="BX123" s="316"/>
      <c r="BY123" s="316"/>
      <c r="BZ123" s="316"/>
      <c r="CA123" s="316"/>
      <c r="CB123" s="316"/>
      <c r="CC123" s="316"/>
      <c r="CD123" s="316"/>
      <c r="CE123" s="316"/>
      <c r="CF123" s="316"/>
      <c r="CG123" s="316"/>
      <c r="CH123" s="316"/>
      <c r="CI123" s="316"/>
      <c r="CJ123" s="316"/>
      <c r="CK123" s="316"/>
      <c r="CL123" s="316"/>
      <c r="CM123" s="316"/>
      <c r="CN123" s="316"/>
      <c r="CO123" s="316"/>
      <c r="CP123" s="316"/>
      <c r="CQ123" s="316"/>
      <c r="CR123" s="316"/>
      <c r="CS123" s="316"/>
      <c r="CT123" s="316"/>
      <c r="CU123" s="316"/>
      <c r="CV123" s="316"/>
      <c r="CW123" s="316"/>
      <c r="CX123" s="316"/>
      <c r="CY123" s="316"/>
      <c r="CZ123" s="316"/>
      <c r="DA123" s="316"/>
      <c r="DB123" s="316"/>
      <c r="DC123" s="316"/>
      <c r="DD123" s="316"/>
      <c r="DE123" s="316"/>
      <c r="DF123" s="316"/>
      <c r="DG123" s="316"/>
      <c r="DH123" s="316"/>
      <c r="DI123" s="316"/>
      <c r="DJ123" s="316"/>
      <c r="DK123" s="316"/>
      <c r="DL123" s="316"/>
      <c r="DM123" s="316"/>
      <c r="DN123" s="316"/>
      <c r="DO123" s="316"/>
      <c r="DP123" s="316"/>
      <c r="DQ123" s="316"/>
      <c r="DR123" s="316"/>
      <c r="DS123" s="316"/>
      <c r="DT123" s="316"/>
      <c r="DU123" s="316"/>
      <c r="DV123" s="316"/>
      <c r="DW123" s="316"/>
      <c r="DX123" s="316"/>
      <c r="DY123" s="316"/>
      <c r="DZ123" s="316"/>
      <c r="EA123" s="316"/>
      <c r="EB123" s="316"/>
      <c r="EC123" s="316"/>
      <c r="ED123" s="316"/>
      <c r="EE123" s="316"/>
      <c r="EF123" s="316"/>
      <c r="EG123" s="316"/>
      <c r="EH123" s="316"/>
      <c r="EI123" s="316"/>
      <c r="EJ123" s="316"/>
      <c r="EK123" s="316"/>
      <c r="EL123" s="316"/>
      <c r="EM123" s="316"/>
      <c r="EN123" s="316"/>
      <c r="EO123" s="316"/>
      <c r="EP123" s="316"/>
      <c r="EQ123" s="316"/>
      <c r="ER123" s="316"/>
      <c r="ES123" s="316"/>
      <c r="ET123" s="316"/>
      <c r="EU123" s="316"/>
      <c r="EV123" s="316"/>
      <c r="EW123" s="316"/>
      <c r="EX123" s="316"/>
      <c r="EY123" s="316"/>
      <c r="EZ123" s="316"/>
      <c r="FA123" s="316"/>
      <c r="FB123" s="316"/>
      <c r="FC123" s="316"/>
      <c r="FD123" s="316"/>
      <c r="FE123" s="316"/>
      <c r="FF123" s="316"/>
      <c r="FG123" s="316"/>
      <c r="FH123" s="316"/>
      <c r="FI123" s="316"/>
      <c r="FJ123" s="316"/>
      <c r="FK123" s="316"/>
      <c r="FL123" s="316"/>
      <c r="FM123" s="316"/>
      <c r="FN123" s="316"/>
      <c r="FO123" s="316"/>
      <c r="FP123" s="316"/>
      <c r="FQ123" s="316"/>
      <c r="FR123" s="316"/>
      <c r="FS123" s="316"/>
      <c r="FT123" s="316"/>
      <c r="FU123" s="316"/>
      <c r="FV123" s="316"/>
      <c r="FW123" s="316"/>
      <c r="FX123" s="316"/>
      <c r="FY123" s="316"/>
      <c r="FZ123" s="316"/>
      <c r="GA123" s="316"/>
      <c r="GB123" s="316"/>
      <c r="GC123" s="316"/>
      <c r="GD123" s="316"/>
      <c r="GE123" s="316"/>
      <c r="GF123" s="316"/>
      <c r="GG123" s="316"/>
      <c r="GH123" s="316"/>
      <c r="GI123" s="316"/>
      <c r="GJ123" s="316"/>
      <c r="GK123" s="316"/>
      <c r="GL123" s="316"/>
      <c r="GM123" s="316"/>
      <c r="GN123" s="316"/>
      <c r="GO123" s="316"/>
      <c r="GP123" s="316"/>
      <c r="GQ123" s="316"/>
      <c r="GR123" s="316"/>
      <c r="GS123" s="316"/>
      <c r="GT123" s="316"/>
      <c r="GU123" s="316"/>
      <c r="GV123" s="316"/>
      <c r="GW123" s="316"/>
      <c r="GX123" s="316"/>
      <c r="GY123" s="316"/>
      <c r="GZ123" s="316"/>
      <c r="HA123" s="316"/>
      <c r="HB123" s="316"/>
      <c r="HC123" s="316"/>
      <c r="HD123" s="316"/>
      <c r="HE123" s="316"/>
      <c r="HF123" s="316"/>
      <c r="HG123" s="316"/>
      <c r="HH123" s="316"/>
      <c r="HI123" s="316"/>
      <c r="HJ123" s="316"/>
      <c r="HK123" s="316"/>
      <c r="HL123" s="316"/>
      <c r="HM123" s="316"/>
      <c r="HN123" s="316"/>
      <c r="HO123" s="316"/>
      <c r="HP123" s="316"/>
      <c r="HQ123" s="316"/>
      <c r="HR123" s="316"/>
      <c r="HS123" s="316"/>
      <c r="HT123" s="316"/>
      <c r="HU123" s="316"/>
      <c r="HV123" s="316"/>
      <c r="HW123" s="316"/>
      <c r="HX123" s="316"/>
      <c r="HY123" s="316"/>
      <c r="HZ123" s="316"/>
      <c r="IA123" s="316"/>
      <c r="IB123" s="316"/>
      <c r="IC123" s="316"/>
      <c r="ID123" s="316"/>
      <c r="IE123" s="316"/>
      <c r="IF123" s="316"/>
      <c r="IG123" s="316"/>
      <c r="IH123" s="316"/>
      <c r="II123" s="316"/>
      <c r="IJ123" s="316"/>
      <c r="IK123" s="316"/>
      <c r="IL123" s="316"/>
      <c r="IM123" s="316"/>
      <c r="IN123" s="316"/>
      <c r="IO123" s="316"/>
      <c r="IP123" s="316"/>
      <c r="IQ123" s="316"/>
      <c r="IR123" s="316"/>
      <c r="IS123" s="316"/>
      <c r="IT123" s="316"/>
      <c r="IU123" s="316"/>
      <c r="IV123" s="316"/>
      <c r="IW123" s="316"/>
      <c r="IX123" s="316"/>
      <c r="IY123" s="316"/>
      <c r="IZ123" s="316"/>
      <c r="JA123" s="316"/>
      <c r="JB123" s="316"/>
      <c r="JC123" s="316"/>
      <c r="JD123" s="316"/>
      <c r="JE123" s="316"/>
      <c r="JF123" s="316"/>
      <c r="JG123" s="316"/>
      <c r="JH123" s="316"/>
      <c r="JI123" s="316"/>
      <c r="JJ123" s="316"/>
      <c r="JK123" s="316"/>
      <c r="JL123" s="316"/>
      <c r="JM123" s="316"/>
      <c r="JN123" s="316"/>
      <c r="JO123" s="316"/>
      <c r="JP123" s="316"/>
      <c r="JQ123" s="316"/>
      <c r="JR123" s="316"/>
      <c r="JS123" s="316"/>
      <c r="JT123" s="316"/>
      <c r="JU123" s="316"/>
      <c r="JV123" s="316"/>
      <c r="JW123" s="316"/>
      <c r="JX123" s="316"/>
      <c r="JY123" s="316"/>
      <c r="JZ123" s="316"/>
      <c r="KA123" s="316"/>
      <c r="KB123" s="316"/>
      <c r="KC123" s="316"/>
      <c r="KD123" s="316"/>
      <c r="KE123" s="316"/>
      <c r="KF123" s="316"/>
      <c r="KG123" s="316"/>
      <c r="KH123" s="316"/>
      <c r="KI123" s="316"/>
      <c r="KJ123" s="316"/>
      <c r="KK123" s="316"/>
      <c r="KL123" s="316"/>
      <c r="KM123" s="316"/>
      <c r="KN123" s="316"/>
      <c r="KO123" s="316"/>
      <c r="KP123" s="316"/>
      <c r="KQ123" s="316"/>
      <c r="KR123" s="316"/>
      <c r="KS123" s="316"/>
      <c r="KT123" s="316"/>
      <c r="KU123" s="316"/>
      <c r="KV123" s="316"/>
      <c r="KW123" s="316"/>
      <c r="KX123" s="316"/>
      <c r="KY123" s="316"/>
      <c r="KZ123" s="316"/>
      <c r="LA123" s="316"/>
      <c r="LB123" s="316"/>
      <c r="LC123" s="316"/>
      <c r="LD123" s="316"/>
      <c r="LE123" s="316"/>
      <c r="LF123" s="316"/>
      <c r="LG123" s="316"/>
      <c r="LH123" s="316"/>
      <c r="LI123" s="316"/>
      <c r="LJ123" s="316"/>
      <c r="LK123" s="316"/>
      <c r="LL123" s="316"/>
      <c r="LM123" s="316"/>
      <c r="LN123" s="316"/>
      <c r="LO123" s="316"/>
      <c r="LP123" s="316"/>
      <c r="LQ123" s="316"/>
      <c r="LR123" s="316"/>
      <c r="LS123" s="316"/>
      <c r="LT123" s="316"/>
      <c r="LU123" s="316"/>
      <c r="LV123" s="316"/>
      <c r="LW123" s="316"/>
      <c r="LX123" s="316"/>
      <c r="LY123" s="316"/>
      <c r="LZ123" s="316"/>
      <c r="MA123" s="316"/>
      <c r="MB123" s="316"/>
      <c r="MC123" s="316"/>
      <c r="MD123" s="316"/>
      <c r="ME123" s="316"/>
      <c r="MF123" s="316"/>
      <c r="MG123" s="316"/>
      <c r="MH123" s="316"/>
      <c r="MI123" s="316"/>
      <c r="MJ123" s="316"/>
      <c r="MK123" s="316"/>
      <c r="ML123" s="316"/>
      <c r="MM123" s="316"/>
      <c r="MN123" s="316"/>
      <c r="MO123" s="316"/>
      <c r="MP123" s="316"/>
      <c r="MQ123" s="316"/>
      <c r="MR123" s="316"/>
      <c r="MS123" s="316"/>
      <c r="MT123" s="316"/>
      <c r="MU123" s="316"/>
      <c r="MV123" s="316"/>
      <c r="MW123" s="316"/>
      <c r="MX123" s="316"/>
      <c r="MY123" s="316"/>
      <c r="MZ123" s="316"/>
      <c r="NA123" s="316"/>
      <c r="NB123" s="316"/>
      <c r="NC123" s="316"/>
      <c r="ND123" s="316"/>
      <c r="NE123" s="316"/>
      <c r="NF123" s="316"/>
      <c r="NG123" s="316"/>
      <c r="NH123" s="316"/>
      <c r="NI123" s="316"/>
      <c r="NJ123" s="316"/>
      <c r="NK123" s="316"/>
      <c r="NL123" s="316"/>
      <c r="NM123" s="316"/>
      <c r="NN123" s="316"/>
      <c r="NO123" s="316"/>
      <c r="NP123" s="316"/>
      <c r="NQ123" s="316"/>
      <c r="NR123" s="316"/>
      <c r="NS123" s="316"/>
      <c r="NT123" s="316"/>
      <c r="NU123" s="316"/>
      <c r="NV123" s="316"/>
      <c r="NW123" s="316"/>
      <c r="NX123" s="316"/>
      <c r="NY123" s="316"/>
      <c r="NZ123" s="316"/>
      <c r="OA123" s="316"/>
      <c r="OB123" s="316"/>
      <c r="OC123" s="316"/>
      <c r="OD123" s="316"/>
      <c r="OE123" s="316"/>
      <c r="OF123" s="316"/>
      <c r="OG123" s="316"/>
      <c r="OH123" s="316"/>
      <c r="OI123" s="316"/>
      <c r="OJ123" s="316"/>
      <c r="OK123" s="316"/>
      <c r="OL123" s="316"/>
      <c r="OM123" s="316"/>
      <c r="ON123" s="316"/>
      <c r="OO123" s="316"/>
      <c r="OP123" s="316"/>
      <c r="OQ123" s="316"/>
      <c r="OR123" s="316"/>
      <c r="OS123" s="316"/>
      <c r="OT123" s="316"/>
      <c r="OU123" s="316"/>
      <c r="OV123" s="316"/>
      <c r="OW123" s="316"/>
      <c r="OX123" s="316"/>
      <c r="OY123" s="316"/>
      <c r="OZ123" s="316"/>
      <c r="PA123" s="316"/>
      <c r="PB123" s="316"/>
      <c r="PC123" s="316"/>
      <c r="PD123" s="316"/>
      <c r="PE123" s="316"/>
      <c r="PF123" s="316"/>
      <c r="PG123" s="316"/>
      <c r="PH123" s="316"/>
      <c r="PI123" s="316"/>
      <c r="PJ123" s="316"/>
      <c r="PK123" s="316"/>
      <c r="PL123" s="316"/>
      <c r="PM123" s="316"/>
      <c r="PN123" s="316"/>
      <c r="PO123" s="316"/>
      <c r="PP123" s="316"/>
      <c r="PQ123" s="316"/>
      <c r="PR123" s="316"/>
      <c r="PS123" s="316"/>
      <c r="PT123" s="316"/>
      <c r="PU123" s="316"/>
      <c r="PV123" s="316"/>
      <c r="PW123" s="316"/>
      <c r="PX123" s="316"/>
      <c r="PY123" s="316"/>
      <c r="PZ123" s="316"/>
      <c r="QA123" s="316"/>
      <c r="QB123" s="316"/>
      <c r="QC123" s="316"/>
      <c r="QD123" s="316"/>
      <c r="QE123" s="316"/>
      <c r="QF123" s="316"/>
      <c r="QG123" s="316"/>
      <c r="QH123" s="316"/>
      <c r="QI123" s="316"/>
      <c r="QJ123" s="316"/>
      <c r="QK123" s="316"/>
      <c r="QL123" s="316"/>
      <c r="QM123" s="316"/>
      <c r="QN123" s="316"/>
      <c r="QO123" s="316"/>
      <c r="QP123" s="316"/>
      <c r="QQ123" s="316"/>
      <c r="QR123" s="316"/>
      <c r="QS123" s="316"/>
      <c r="QT123" s="316"/>
      <c r="QU123" s="316"/>
      <c r="QV123" s="316"/>
      <c r="QW123" s="316"/>
      <c r="QX123" s="316"/>
      <c r="QY123" s="316"/>
      <c r="QZ123" s="316"/>
      <c r="RA123" s="316"/>
      <c r="RB123" s="316"/>
      <c r="RC123" s="316"/>
      <c r="RD123" s="316"/>
      <c r="RE123" s="316"/>
      <c r="RF123" s="316"/>
      <c r="RG123" s="316"/>
      <c r="RH123" s="316"/>
      <c r="RI123" s="316"/>
      <c r="RJ123" s="316"/>
      <c r="RK123" s="316"/>
      <c r="RL123" s="316"/>
      <c r="RM123" s="316"/>
      <c r="RN123" s="316"/>
      <c r="RO123" s="316"/>
      <c r="RP123" s="316"/>
      <c r="RQ123" s="316"/>
      <c r="RR123" s="316"/>
      <c r="RS123" s="316"/>
      <c r="RT123" s="316"/>
      <c r="RU123" s="316"/>
      <c r="RV123" s="316"/>
      <c r="RW123" s="316"/>
      <c r="RX123" s="316"/>
      <c r="RY123" s="316"/>
      <c r="RZ123" s="316"/>
      <c r="SA123" s="316"/>
      <c r="SB123" s="316"/>
      <c r="SC123" s="316"/>
      <c r="SD123" s="316"/>
      <c r="SE123" s="316"/>
      <c r="SF123" s="316"/>
      <c r="SG123" s="316"/>
      <c r="SH123" s="316"/>
      <c r="SI123" s="316"/>
      <c r="SJ123" s="316"/>
      <c r="SK123" s="316"/>
      <c r="SL123" s="316"/>
      <c r="SM123" s="316"/>
      <c r="SN123" s="316"/>
      <c r="SO123" s="316"/>
      <c r="SP123" s="316"/>
      <c r="SQ123" s="316"/>
      <c r="SR123" s="316"/>
      <c r="SS123" s="316"/>
      <c r="ST123" s="316"/>
      <c r="SU123" s="316"/>
      <c r="SV123" s="316"/>
      <c r="SW123" s="316"/>
      <c r="SX123" s="316"/>
      <c r="SY123" s="316"/>
      <c r="SZ123" s="316"/>
      <c r="TA123" s="316"/>
      <c r="TB123" s="316"/>
      <c r="TC123" s="316"/>
      <c r="TD123" s="316"/>
      <c r="TE123" s="316"/>
      <c r="TF123" s="316"/>
      <c r="TG123" s="316"/>
      <c r="TH123" s="316"/>
      <c r="TI123" s="316"/>
      <c r="TJ123" s="316"/>
      <c r="TK123" s="316"/>
      <c r="TL123" s="316"/>
      <c r="TM123" s="316"/>
      <c r="TN123" s="316"/>
      <c r="TO123" s="316"/>
      <c r="TP123" s="316"/>
      <c r="TQ123" s="316"/>
      <c r="TR123" s="316"/>
      <c r="TS123" s="316"/>
      <c r="TT123" s="316"/>
      <c r="TU123" s="316"/>
      <c r="TV123" s="316"/>
      <c r="TW123" s="316"/>
      <c r="TX123" s="316"/>
      <c r="TY123" s="316"/>
      <c r="TZ123" s="316"/>
      <c r="UA123" s="316"/>
      <c r="UB123" s="316"/>
      <c r="UC123" s="316"/>
      <c r="UD123" s="316"/>
      <c r="UE123" s="316"/>
      <c r="UF123" s="316"/>
      <c r="UG123" s="316"/>
      <c r="UH123" s="316"/>
      <c r="UI123" s="316"/>
      <c r="UJ123" s="316"/>
      <c r="UK123" s="316"/>
      <c r="UL123" s="316"/>
      <c r="UM123" s="316"/>
      <c r="UN123" s="316"/>
      <c r="UO123" s="316"/>
      <c r="UP123" s="316"/>
      <c r="UQ123" s="316"/>
      <c r="UR123" s="316"/>
      <c r="US123" s="316"/>
      <c r="UT123" s="316"/>
      <c r="UU123" s="316"/>
      <c r="UV123" s="316"/>
      <c r="UW123" s="316"/>
      <c r="UX123" s="316"/>
      <c r="UY123" s="316"/>
      <c r="UZ123" s="316"/>
      <c r="VA123" s="316"/>
      <c r="VB123" s="316"/>
      <c r="VC123" s="316"/>
      <c r="VD123" s="316"/>
      <c r="VE123" s="316"/>
      <c r="VF123" s="316"/>
      <c r="VG123" s="316"/>
      <c r="VH123" s="316"/>
      <c r="VI123" s="316"/>
      <c r="VJ123" s="316"/>
      <c r="VK123" s="316"/>
      <c r="VL123" s="316"/>
      <c r="VM123" s="316"/>
      <c r="VN123" s="316"/>
      <c r="VO123" s="316"/>
      <c r="VP123" s="316"/>
      <c r="VQ123" s="316"/>
      <c r="VR123" s="316"/>
      <c r="VS123" s="316"/>
      <c r="VT123" s="316"/>
      <c r="VU123" s="316"/>
      <c r="VV123" s="316"/>
      <c r="VW123" s="316"/>
      <c r="VX123" s="316"/>
      <c r="VY123" s="316"/>
      <c r="VZ123" s="316"/>
      <c r="WA123" s="316"/>
      <c r="WB123" s="316"/>
      <c r="WC123" s="316"/>
      <c r="WD123" s="316"/>
      <c r="WE123" s="316"/>
      <c r="WF123" s="316"/>
      <c r="WG123" s="316"/>
      <c r="WH123" s="316"/>
      <c r="WI123" s="316"/>
      <c r="WJ123" s="316"/>
      <c r="WK123" s="316"/>
      <c r="WL123" s="316"/>
      <c r="WM123" s="316"/>
      <c r="WN123" s="316"/>
      <c r="WO123" s="316"/>
      <c r="WP123" s="316"/>
      <c r="WQ123" s="316"/>
      <c r="WR123" s="316"/>
      <c r="WS123" s="316"/>
      <c r="WT123" s="316"/>
      <c r="WU123" s="316"/>
      <c r="WV123" s="316"/>
      <c r="WW123" s="316"/>
      <c r="WX123" s="316"/>
      <c r="WY123" s="316"/>
      <c r="WZ123" s="316"/>
      <c r="XA123" s="316"/>
      <c r="XB123" s="316"/>
      <c r="XC123" s="316"/>
      <c r="XD123" s="316"/>
      <c r="XE123" s="316"/>
      <c r="XF123" s="316"/>
      <c r="XG123" s="316"/>
      <c r="XH123" s="316"/>
      <c r="XI123" s="316"/>
      <c r="XJ123" s="316"/>
      <c r="XK123" s="316"/>
      <c r="XL123" s="316"/>
      <c r="XM123" s="316"/>
      <c r="XN123" s="316"/>
      <c r="XO123" s="316"/>
      <c r="XP123" s="316"/>
      <c r="XQ123" s="316"/>
      <c r="XR123" s="316"/>
      <c r="XS123" s="316"/>
      <c r="XT123" s="316"/>
      <c r="XU123" s="316"/>
      <c r="XV123" s="316"/>
      <c r="XW123" s="316"/>
      <c r="XX123" s="316"/>
      <c r="XY123" s="316"/>
      <c r="XZ123" s="316"/>
      <c r="YA123" s="316"/>
      <c r="YB123" s="316"/>
      <c r="YC123" s="316"/>
      <c r="YD123" s="316"/>
      <c r="YE123" s="316"/>
      <c r="YF123" s="316"/>
      <c r="YG123" s="316"/>
      <c r="YH123" s="316"/>
      <c r="YI123" s="316"/>
      <c r="YJ123" s="316"/>
      <c r="YK123" s="316"/>
      <c r="YL123" s="316"/>
      <c r="YM123" s="316"/>
      <c r="YN123" s="316"/>
      <c r="YO123" s="316"/>
      <c r="YP123" s="316"/>
      <c r="YQ123" s="316"/>
      <c r="YR123" s="316"/>
      <c r="YS123" s="316"/>
      <c r="YT123" s="316"/>
      <c r="YU123" s="316"/>
      <c r="YV123" s="316"/>
      <c r="YW123" s="316"/>
      <c r="YX123" s="316"/>
      <c r="YY123" s="316"/>
      <c r="YZ123" s="316"/>
      <c r="ZA123" s="316"/>
      <c r="ZB123" s="316"/>
      <c r="ZC123" s="316"/>
      <c r="ZD123" s="316"/>
      <c r="ZE123" s="316"/>
      <c r="ZF123" s="316"/>
      <c r="ZG123" s="316"/>
      <c r="ZH123" s="316"/>
      <c r="ZI123" s="316"/>
      <c r="ZJ123" s="316"/>
      <c r="ZK123" s="316"/>
      <c r="ZL123" s="316"/>
      <c r="ZM123" s="316"/>
      <c r="ZN123" s="316"/>
      <c r="ZO123" s="316"/>
      <c r="ZP123" s="316"/>
      <c r="ZQ123" s="316"/>
      <c r="ZR123" s="316"/>
      <c r="ZS123" s="316"/>
      <c r="ZT123" s="316"/>
      <c r="ZU123" s="316"/>
      <c r="ZV123" s="316"/>
      <c r="ZW123" s="316"/>
      <c r="ZX123" s="316"/>
      <c r="ZY123" s="316"/>
      <c r="ZZ123" s="316"/>
      <c r="AAA123" s="316"/>
      <c r="AAB123" s="316"/>
      <c r="AAC123" s="316"/>
      <c r="AAD123" s="316"/>
      <c r="AAE123" s="316"/>
      <c r="AAF123" s="316"/>
      <c r="AAG123" s="316"/>
      <c r="AAH123" s="316"/>
      <c r="AAI123" s="316"/>
      <c r="AAJ123" s="316"/>
      <c r="AAK123" s="316"/>
      <c r="AAL123" s="316"/>
      <c r="AAM123" s="316"/>
      <c r="AAN123" s="316"/>
      <c r="AAO123" s="316"/>
      <c r="AAP123" s="316"/>
      <c r="AAQ123" s="316"/>
      <c r="AAR123" s="316"/>
      <c r="AAS123" s="316"/>
      <c r="AAT123" s="316"/>
      <c r="AAU123" s="316"/>
      <c r="AAV123" s="316"/>
      <c r="AAW123" s="316"/>
      <c r="AAX123" s="316"/>
      <c r="AAY123" s="316"/>
      <c r="AAZ123" s="316"/>
      <c r="ABA123" s="316"/>
      <c r="ABB123" s="316"/>
      <c r="ABC123" s="316"/>
      <c r="ABD123" s="316"/>
      <c r="ABE123" s="316"/>
      <c r="ABF123" s="316"/>
      <c r="ABG123" s="316"/>
      <c r="ABH123" s="316"/>
      <c r="ABI123" s="316"/>
      <c r="ABJ123" s="316"/>
      <c r="ABK123" s="316"/>
      <c r="ABL123" s="316"/>
      <c r="ABM123" s="316"/>
      <c r="ABN123" s="316"/>
      <c r="ABO123" s="316"/>
      <c r="ABP123" s="316"/>
      <c r="ABQ123" s="316"/>
      <c r="ABR123" s="316"/>
      <c r="ABS123" s="316"/>
      <c r="ABT123" s="316"/>
      <c r="ABU123" s="316"/>
      <c r="ABV123" s="316"/>
      <c r="ABW123" s="316"/>
      <c r="ABX123" s="316"/>
      <c r="ABY123" s="316"/>
      <c r="ABZ123" s="316"/>
      <c r="ACA123" s="316"/>
      <c r="ACB123" s="316"/>
      <c r="ACC123" s="316"/>
      <c r="ACD123" s="316"/>
      <c r="ACE123" s="316"/>
      <c r="ACF123" s="316"/>
      <c r="ACG123" s="316"/>
      <c r="ACH123" s="316"/>
      <c r="ACI123" s="316"/>
      <c r="ACJ123" s="316"/>
      <c r="ACK123" s="316"/>
      <c r="ACL123" s="316"/>
      <c r="ACM123" s="316"/>
      <c r="ACN123" s="316"/>
      <c r="ACO123" s="316"/>
      <c r="ACP123" s="316"/>
      <c r="ACQ123" s="316"/>
      <c r="ACR123" s="316"/>
      <c r="ACS123" s="316"/>
      <c r="ACT123" s="316"/>
      <c r="ACU123" s="316"/>
      <c r="ACV123" s="316"/>
      <c r="ACW123" s="316"/>
      <c r="ACX123" s="316"/>
      <c r="ACY123" s="316"/>
      <c r="ACZ123" s="316"/>
      <c r="ADA123" s="316"/>
      <c r="ADB123" s="316"/>
      <c r="ADC123" s="316"/>
      <c r="ADD123" s="316"/>
      <c r="ADE123" s="316"/>
      <c r="ADF123" s="316"/>
      <c r="ADG123" s="316"/>
      <c r="ADH123" s="316"/>
      <c r="ADI123" s="316"/>
      <c r="ADJ123" s="316"/>
      <c r="ADK123" s="316"/>
      <c r="ADL123" s="316"/>
      <c r="ADM123" s="316"/>
      <c r="ADN123" s="316"/>
      <c r="ADO123" s="316"/>
      <c r="ADP123" s="316"/>
      <c r="ADQ123" s="316"/>
      <c r="ADR123" s="316"/>
      <c r="ADS123" s="316"/>
      <c r="ADT123" s="316"/>
      <c r="ADU123" s="316"/>
      <c r="ADV123" s="316"/>
      <c r="ADW123" s="316"/>
      <c r="ADX123" s="316"/>
      <c r="ADY123" s="316"/>
      <c r="ADZ123" s="316"/>
      <c r="AEA123" s="316"/>
      <c r="AEB123" s="316"/>
      <c r="AEC123" s="316"/>
      <c r="AED123" s="316"/>
      <c r="AEE123" s="316"/>
      <c r="AEF123" s="316"/>
      <c r="AEG123" s="316"/>
      <c r="AEH123" s="316"/>
      <c r="AEI123" s="316"/>
      <c r="AEJ123" s="316"/>
      <c r="AEK123" s="316"/>
      <c r="AEL123" s="316"/>
      <c r="AEM123" s="316"/>
      <c r="AEN123" s="316"/>
      <c r="AEO123" s="316"/>
      <c r="AEP123" s="316"/>
      <c r="AEQ123" s="316"/>
      <c r="AER123" s="316"/>
      <c r="AES123" s="316"/>
      <c r="AET123" s="316"/>
      <c r="AEU123" s="316"/>
      <c r="AEV123" s="316"/>
      <c r="AEW123" s="316"/>
      <c r="AEX123" s="316"/>
      <c r="AEY123" s="316"/>
      <c r="AEZ123" s="316"/>
      <c r="AFA123" s="316"/>
      <c r="AFB123" s="316"/>
      <c r="AFC123" s="316"/>
      <c r="AFD123" s="316"/>
      <c r="AFE123" s="316"/>
      <c r="AFF123" s="316"/>
      <c r="AFG123" s="316"/>
      <c r="AFH123" s="316"/>
      <c r="AFI123" s="316"/>
      <c r="AFJ123" s="316"/>
      <c r="AFK123" s="316"/>
      <c r="AFL123" s="316"/>
      <c r="AFM123" s="316"/>
      <c r="AFN123" s="316"/>
      <c r="AFO123" s="316"/>
      <c r="AFP123" s="316"/>
      <c r="AFQ123" s="316"/>
      <c r="AFR123" s="316"/>
      <c r="AFS123" s="316"/>
      <c r="AFT123" s="316"/>
      <c r="AFU123" s="316"/>
      <c r="AFV123" s="316"/>
      <c r="AFW123" s="316"/>
      <c r="AFX123" s="316"/>
      <c r="AFY123" s="316"/>
      <c r="AFZ123" s="316"/>
      <c r="AGA123" s="316"/>
      <c r="AGB123" s="316"/>
      <c r="AGC123" s="316"/>
      <c r="AGD123" s="316"/>
      <c r="AGE123" s="316"/>
      <c r="AGF123" s="316"/>
      <c r="AGG123" s="316"/>
      <c r="AGH123" s="316"/>
      <c r="AGI123" s="316"/>
      <c r="AGJ123" s="316"/>
      <c r="AGK123" s="316"/>
      <c r="AGL123" s="316"/>
      <c r="AGM123" s="316"/>
      <c r="AGN123" s="316"/>
      <c r="AGO123" s="316"/>
      <c r="AGP123" s="316"/>
      <c r="AGQ123" s="316"/>
      <c r="AGR123" s="316"/>
      <c r="AGS123" s="316"/>
      <c r="AGT123" s="316"/>
      <c r="AGU123" s="316"/>
      <c r="AGV123" s="316"/>
      <c r="AGW123" s="316"/>
      <c r="AGX123" s="316"/>
      <c r="AGY123" s="316"/>
      <c r="AGZ123" s="316"/>
      <c r="AHA123" s="316"/>
      <c r="AHB123" s="316"/>
      <c r="AHC123" s="316"/>
      <c r="AHD123" s="316"/>
      <c r="AHE123" s="316"/>
      <c r="AHF123" s="316"/>
      <c r="AHG123" s="316"/>
      <c r="AHH123" s="316"/>
      <c r="AHI123" s="316"/>
      <c r="AHJ123" s="316"/>
      <c r="AHK123" s="316"/>
      <c r="AHL123" s="316"/>
      <c r="AHM123" s="316"/>
      <c r="AHN123" s="316"/>
      <c r="AHO123" s="316"/>
      <c r="AHP123" s="316"/>
      <c r="AHQ123" s="316"/>
      <c r="AHR123" s="316"/>
      <c r="AHS123" s="316"/>
      <c r="AHT123" s="316"/>
      <c r="AHU123" s="316"/>
      <c r="AHV123" s="316"/>
      <c r="AHW123" s="316"/>
      <c r="AHX123" s="316"/>
      <c r="AHY123" s="316"/>
      <c r="AHZ123" s="316"/>
      <c r="AIA123" s="316"/>
      <c r="AIB123" s="316"/>
      <c r="AIC123" s="316"/>
      <c r="AID123" s="316"/>
      <c r="AIE123" s="316"/>
      <c r="AIF123" s="316"/>
      <c r="AIG123" s="316"/>
      <c r="AIH123" s="316"/>
      <c r="AII123" s="316"/>
      <c r="AIJ123" s="316"/>
      <c r="AIK123" s="316"/>
      <c r="AIL123" s="316"/>
      <c r="AIM123" s="316"/>
      <c r="AIN123" s="316"/>
      <c r="AIO123" s="316"/>
      <c r="AIP123" s="316"/>
      <c r="AIQ123" s="316"/>
      <c r="AIR123" s="316"/>
      <c r="AIS123" s="316"/>
      <c r="AIT123" s="316"/>
      <c r="AIU123" s="316"/>
      <c r="AIV123" s="316"/>
      <c r="AIW123" s="316"/>
      <c r="AIX123" s="316"/>
      <c r="AIY123" s="316"/>
      <c r="AIZ123" s="316"/>
      <c r="AJA123" s="316"/>
      <c r="AJB123" s="316"/>
      <c r="AJC123" s="316"/>
      <c r="AJD123" s="316"/>
      <c r="AJE123" s="316"/>
      <c r="AJF123" s="316"/>
      <c r="AJG123" s="316"/>
      <c r="AJH123" s="316"/>
      <c r="AJI123" s="316"/>
      <c r="AJJ123" s="316"/>
      <c r="AJK123" s="316"/>
      <c r="AJL123" s="316"/>
      <c r="AJM123" s="316"/>
      <c r="AJN123" s="316"/>
      <c r="AJO123" s="316"/>
      <c r="AJP123" s="316"/>
      <c r="AJQ123" s="316"/>
      <c r="AJR123" s="316"/>
      <c r="AJS123" s="316"/>
      <c r="AJT123" s="316"/>
      <c r="AJU123" s="316"/>
      <c r="AJV123" s="316"/>
      <c r="AJW123" s="316"/>
      <c r="AJX123" s="316"/>
      <c r="AJY123" s="316"/>
      <c r="AJZ123" s="316"/>
      <c r="AKA123" s="316"/>
      <c r="AKB123" s="316"/>
      <c r="AKC123" s="316"/>
      <c r="AKD123" s="316"/>
      <c r="AKE123" s="316"/>
      <c r="AKF123" s="316"/>
      <c r="AKG123" s="316"/>
      <c r="AKH123" s="316"/>
      <c r="AKI123" s="316"/>
      <c r="AKJ123" s="316"/>
      <c r="AKK123" s="316"/>
      <c r="AKL123" s="316"/>
      <c r="AKM123" s="316"/>
      <c r="AKN123" s="316"/>
      <c r="AKO123" s="316"/>
      <c r="AKP123" s="316"/>
      <c r="AKQ123" s="316"/>
      <c r="AKR123" s="316"/>
      <c r="AKS123" s="316"/>
      <c r="AKT123" s="316"/>
      <c r="AKU123" s="316"/>
      <c r="AKV123" s="316"/>
      <c r="AKW123" s="316"/>
      <c r="AKX123" s="316"/>
      <c r="AKY123" s="316"/>
      <c r="AKZ123" s="316"/>
      <c r="ALA123" s="316"/>
      <c r="ALB123" s="316"/>
      <c r="ALC123" s="316"/>
      <c r="ALD123" s="316"/>
      <c r="ALE123" s="316"/>
      <c r="ALF123" s="316"/>
      <c r="ALG123" s="316"/>
      <c r="ALH123" s="316"/>
      <c r="ALI123" s="316"/>
      <c r="ALJ123" s="316"/>
      <c r="ALK123" s="316"/>
      <c r="ALL123" s="316"/>
      <c r="ALM123" s="316"/>
      <c r="ALN123" s="316"/>
      <c r="ALO123" s="316"/>
      <c r="ALP123" s="316"/>
      <c r="ALQ123" s="316"/>
      <c r="ALR123" s="316"/>
      <c r="ALS123" s="316"/>
      <c r="ALT123" s="316"/>
      <c r="ALU123" s="316"/>
      <c r="ALV123" s="316"/>
      <c r="ALW123" s="316"/>
      <c r="ALX123" s="316"/>
      <c r="ALY123" s="316"/>
      <c r="ALZ123" s="316"/>
      <c r="AMA123" s="316"/>
      <c r="AMB123" s="316"/>
      <c r="AMC123" s="316"/>
      <c r="AMD123" s="316"/>
      <c r="AME123" s="316"/>
      <c r="AMF123" s="316"/>
      <c r="AMG123" s="316"/>
      <c r="AMH123" s="316"/>
      <c r="AMI123" s="316"/>
      <c r="AMJ123" s="316"/>
      <c r="AMK123" s="316"/>
      <c r="AML123" s="316"/>
      <c r="AMM123" s="316"/>
      <c r="AMN123" s="316"/>
      <c r="AMO123" s="316"/>
      <c r="AMP123" s="316"/>
      <c r="AMQ123" s="316"/>
      <c r="AMR123" s="316"/>
      <c r="AMS123" s="316"/>
      <c r="AMT123" s="316"/>
      <c r="AMU123" s="316"/>
      <c r="AMV123" s="316"/>
      <c r="AMW123" s="316"/>
      <c r="AMX123" s="316"/>
      <c r="AMY123" s="316"/>
      <c r="AMZ123" s="316"/>
      <c r="ANA123" s="316"/>
      <c r="ANB123" s="316"/>
      <c r="ANC123" s="316"/>
      <c r="AND123" s="316"/>
      <c r="ANE123" s="316"/>
      <c r="ANF123" s="316"/>
      <c r="ANG123" s="316"/>
      <c r="ANH123" s="316"/>
      <c r="ANI123" s="316"/>
      <c r="ANJ123" s="316"/>
      <c r="ANK123" s="316"/>
      <c r="ANL123" s="316"/>
      <c r="ANM123" s="316"/>
      <c r="ANN123" s="316"/>
      <c r="ANO123" s="316"/>
      <c r="ANP123" s="316"/>
      <c r="ANQ123" s="316"/>
      <c r="ANR123" s="316"/>
      <c r="ANS123" s="316"/>
      <c r="ANT123" s="316"/>
      <c r="ANU123" s="316"/>
      <c r="ANV123" s="316"/>
      <c r="ANW123" s="316"/>
      <c r="ANX123" s="316"/>
      <c r="ANY123" s="316"/>
      <c r="ANZ123" s="316"/>
      <c r="AOA123" s="316"/>
      <c r="AOB123" s="316"/>
      <c r="AOC123" s="316"/>
      <c r="AOD123" s="316"/>
      <c r="AOE123" s="316"/>
      <c r="AOF123" s="316"/>
      <c r="AOG123" s="316"/>
      <c r="AOH123" s="316"/>
      <c r="AOI123" s="316"/>
      <c r="AOJ123" s="316"/>
      <c r="AOK123" s="316"/>
      <c r="AOL123" s="316"/>
      <c r="AOM123" s="316"/>
      <c r="AON123" s="316"/>
      <c r="AOO123" s="316"/>
      <c r="AOP123" s="316"/>
      <c r="AOQ123" s="316"/>
      <c r="AOR123" s="316"/>
      <c r="AOS123" s="316"/>
      <c r="AOT123" s="316"/>
      <c r="AOU123" s="316"/>
      <c r="AOV123" s="316"/>
      <c r="AOW123" s="316"/>
      <c r="AOX123" s="316"/>
      <c r="AOY123" s="316"/>
      <c r="AOZ123" s="316"/>
      <c r="APA123" s="316"/>
      <c r="APB123" s="316"/>
      <c r="APC123" s="316"/>
      <c r="APD123" s="316"/>
      <c r="APE123" s="316"/>
      <c r="APF123" s="316"/>
      <c r="APG123" s="316"/>
      <c r="APH123" s="316"/>
      <c r="API123" s="316"/>
      <c r="APJ123" s="316"/>
      <c r="APK123" s="316"/>
      <c r="APL123" s="316"/>
      <c r="APM123" s="316"/>
      <c r="APN123" s="316"/>
      <c r="APO123" s="316"/>
      <c r="APP123" s="316"/>
      <c r="APQ123" s="316"/>
      <c r="APR123" s="316"/>
      <c r="APS123" s="316"/>
      <c r="APT123" s="316"/>
      <c r="APU123" s="316"/>
      <c r="APV123" s="316"/>
      <c r="APW123" s="316"/>
      <c r="APX123" s="316"/>
      <c r="APY123" s="316"/>
      <c r="APZ123" s="316"/>
      <c r="AQA123" s="316"/>
      <c r="AQB123" s="316"/>
      <c r="AQC123" s="316"/>
      <c r="AQD123" s="316"/>
      <c r="AQE123" s="316"/>
      <c r="AQF123" s="316"/>
      <c r="AQG123" s="316"/>
      <c r="AQH123" s="316"/>
      <c r="AQI123" s="316"/>
      <c r="AQJ123" s="316"/>
      <c r="AQK123" s="316"/>
      <c r="AQL123" s="316"/>
      <c r="AQM123" s="316"/>
      <c r="AQN123" s="316"/>
      <c r="AQO123" s="316"/>
      <c r="AQP123" s="316"/>
      <c r="AQQ123" s="316"/>
      <c r="AQR123" s="316"/>
      <c r="AQS123" s="316"/>
      <c r="AQT123" s="316"/>
      <c r="AQU123" s="316"/>
      <c r="AQV123" s="316"/>
      <c r="AQW123" s="316"/>
      <c r="AQX123" s="316"/>
      <c r="AQY123" s="316"/>
      <c r="AQZ123" s="316"/>
      <c r="ARA123" s="316"/>
      <c r="ARB123" s="316"/>
      <c r="ARC123" s="316"/>
      <c r="ARD123" s="316"/>
      <c r="ARE123" s="316"/>
      <c r="ARF123" s="316"/>
      <c r="ARG123" s="316"/>
      <c r="ARH123" s="316"/>
      <c r="ARI123" s="316"/>
      <c r="ARJ123" s="316"/>
      <c r="ARK123" s="316"/>
      <c r="ARL123" s="316"/>
      <c r="ARM123" s="316"/>
      <c r="ARN123" s="316"/>
      <c r="ARO123" s="316"/>
      <c r="ARP123" s="316"/>
      <c r="ARQ123" s="316"/>
      <c r="ARR123" s="316"/>
      <c r="ARS123" s="316"/>
      <c r="ART123" s="316"/>
      <c r="ARU123" s="316"/>
      <c r="ARV123" s="316"/>
      <c r="ARW123" s="316"/>
      <c r="ARX123" s="316"/>
      <c r="ARY123" s="316"/>
      <c r="ARZ123" s="316"/>
      <c r="ASA123" s="316"/>
      <c r="ASB123" s="316"/>
      <c r="ASC123" s="316"/>
      <c r="ASD123" s="316"/>
      <c r="ASE123" s="316"/>
      <c r="ASF123" s="316"/>
      <c r="ASG123" s="316"/>
      <c r="ASH123" s="316"/>
      <c r="ASI123" s="316"/>
      <c r="ASJ123" s="316"/>
      <c r="ASK123" s="316"/>
      <c r="ASL123" s="316"/>
      <c r="ASM123" s="316"/>
      <c r="ASN123" s="316"/>
      <c r="ASO123" s="316"/>
      <c r="ASP123" s="316"/>
      <c r="ASQ123" s="316"/>
      <c r="ASR123" s="316"/>
      <c r="ASS123" s="316"/>
      <c r="AST123" s="316"/>
      <c r="ASU123" s="316"/>
      <c r="ASV123" s="316"/>
      <c r="ASW123" s="316"/>
      <c r="ASX123" s="316"/>
      <c r="ASY123" s="316"/>
      <c r="ASZ123" s="316"/>
      <c r="ATA123" s="316"/>
      <c r="ATB123" s="316"/>
      <c r="ATC123" s="316"/>
      <c r="ATD123" s="316"/>
      <c r="ATE123" s="316"/>
      <c r="ATF123" s="316"/>
      <c r="ATG123" s="316"/>
      <c r="ATH123" s="316"/>
      <c r="ATI123" s="316"/>
      <c r="ATJ123" s="316"/>
      <c r="ATK123" s="316"/>
      <c r="ATL123" s="316"/>
      <c r="ATM123" s="316"/>
      <c r="ATN123" s="316"/>
      <c r="ATO123" s="316"/>
      <c r="ATP123" s="316"/>
      <c r="ATQ123" s="316"/>
      <c r="ATR123" s="316"/>
      <c r="ATS123" s="316"/>
      <c r="ATT123" s="316"/>
      <c r="ATU123" s="316"/>
      <c r="ATV123" s="316"/>
      <c r="ATW123" s="316"/>
      <c r="ATX123" s="316"/>
      <c r="ATY123" s="316"/>
      <c r="ATZ123" s="316"/>
      <c r="AUA123" s="316"/>
      <c r="AUB123" s="316"/>
      <c r="AUC123" s="316"/>
      <c r="AUD123" s="316"/>
      <c r="AUE123" s="316"/>
      <c r="AUF123" s="316"/>
      <c r="AUG123" s="316"/>
      <c r="AUH123" s="316"/>
      <c r="AUI123" s="316"/>
      <c r="AUJ123" s="316"/>
      <c r="AUK123" s="316"/>
      <c r="AUL123" s="316"/>
      <c r="AUM123" s="316"/>
      <c r="AUN123" s="316"/>
      <c r="AUO123" s="316"/>
      <c r="AUP123" s="316"/>
      <c r="AUQ123" s="316"/>
      <c r="AUR123" s="316"/>
      <c r="AUS123" s="316"/>
      <c r="AUT123" s="316"/>
      <c r="AUU123" s="316"/>
      <c r="AUV123" s="316"/>
      <c r="AUW123" s="316"/>
      <c r="AUX123" s="316"/>
      <c r="AUY123" s="316"/>
      <c r="AUZ123" s="316"/>
      <c r="AVA123" s="316"/>
      <c r="AVB123" s="316"/>
      <c r="AVC123" s="316"/>
      <c r="AVD123" s="316"/>
      <c r="AVE123" s="316"/>
      <c r="AVF123" s="316"/>
      <c r="AVG123" s="316"/>
      <c r="AVH123" s="316"/>
      <c r="AVI123" s="316"/>
      <c r="AVJ123" s="316"/>
      <c r="AVK123" s="316"/>
      <c r="AVL123" s="316"/>
      <c r="AVM123" s="316"/>
      <c r="AVN123" s="316"/>
      <c r="AVO123" s="316"/>
      <c r="AVP123" s="316"/>
      <c r="AVQ123" s="316"/>
      <c r="AVR123" s="316"/>
      <c r="AVS123" s="366"/>
      <c r="AVT123" s="366"/>
      <c r="AVU123" s="316"/>
      <c r="AVV123" s="316"/>
      <c r="AVW123" s="316"/>
      <c r="AVX123" s="366"/>
      <c r="AVY123" s="366"/>
      <c r="AVZ123" s="316"/>
      <c r="AWA123" s="316"/>
      <c r="AWB123" s="316"/>
      <c r="AWC123" s="366"/>
      <c r="AWD123" s="366"/>
      <c r="AWE123" s="316"/>
      <c r="AWF123" s="316"/>
      <c r="AWG123" s="316"/>
      <c r="AWH123" s="366"/>
      <c r="AWI123" s="366"/>
      <c r="AWJ123" s="316"/>
      <c r="AWK123" s="316"/>
      <c r="AWL123" s="316"/>
      <c r="AWM123" s="366"/>
      <c r="AWN123" s="366"/>
      <c r="AWO123" s="316"/>
      <c r="AWP123" s="316"/>
      <c r="AWQ123" s="316"/>
      <c r="AWR123" s="366"/>
      <c r="AWS123" s="366"/>
      <c r="AWT123" s="316"/>
      <c r="AWU123" s="316"/>
      <c r="AWV123" s="316"/>
      <c r="AWW123" s="366"/>
      <c r="AWX123" s="366"/>
      <c r="AWY123" s="316"/>
      <c r="AWZ123" s="316"/>
      <c r="AXA123" s="316"/>
      <c r="AXB123" s="366"/>
      <c r="AXC123" s="366"/>
      <c r="AXD123" s="316"/>
      <c r="AXE123" s="316"/>
      <c r="AXF123" s="316"/>
      <c r="AXG123" s="366"/>
      <c r="AXH123" s="366"/>
      <c r="AXI123" s="316"/>
      <c r="AXJ123" s="316"/>
      <c r="AXK123" s="316"/>
      <c r="AXL123" s="366"/>
      <c r="AXM123" s="366"/>
      <c r="AXN123" s="316"/>
      <c r="AXO123" s="316"/>
      <c r="AXP123" s="316"/>
      <c r="AXQ123" s="366"/>
      <c r="AXR123" s="366"/>
      <c r="AXS123" s="316"/>
      <c r="AXT123" s="316"/>
      <c r="AXU123" s="316"/>
      <c r="AXV123" s="366"/>
      <c r="AXW123" s="366"/>
      <c r="AXX123" s="316"/>
      <c r="AXY123" s="316"/>
      <c r="AXZ123" s="316"/>
      <c r="AYA123" s="366"/>
      <c r="AYB123" s="366"/>
      <c r="AYC123" s="316"/>
      <c r="AYD123" s="316"/>
      <c r="AYE123" s="316"/>
      <c r="AYF123" s="366"/>
      <c r="AYG123" s="366"/>
      <c r="AYH123" s="316"/>
      <c r="AYI123" s="316"/>
      <c r="AYJ123" s="316"/>
      <c r="AYK123" s="366"/>
      <c r="AYL123" s="366"/>
      <c r="AYM123" s="316"/>
      <c r="AYN123" s="316"/>
      <c r="AYO123" s="316"/>
      <c r="AYP123" s="366"/>
      <c r="AYQ123" s="366"/>
      <c r="AYR123" s="316"/>
      <c r="AYS123" s="316"/>
      <c r="AYT123" s="316"/>
      <c r="AYU123" s="366"/>
      <c r="AYV123" s="366"/>
      <c r="AYW123" s="316"/>
      <c r="AYX123" s="316"/>
      <c r="AYY123" s="316"/>
      <c r="AYZ123" s="366"/>
      <c r="AZA123" s="366"/>
      <c r="AZB123" s="316"/>
      <c r="AZC123" s="316"/>
      <c r="AZD123" s="316"/>
      <c r="AZE123" s="366"/>
      <c r="AZF123" s="366"/>
      <c r="AZG123" s="316"/>
      <c r="AZH123" s="316"/>
      <c r="AZI123" s="316"/>
      <c r="AZJ123" s="366"/>
      <c r="AZK123" s="366"/>
      <c r="AZL123" s="316"/>
      <c r="AZM123" s="316"/>
      <c r="AZN123" s="316"/>
      <c r="AZO123" s="366"/>
      <c r="AZP123" s="366"/>
      <c r="AZQ123" s="316"/>
      <c r="AZR123" s="316"/>
      <c r="AZS123" s="316"/>
      <c r="AZT123" s="366"/>
      <c r="AZU123" s="366"/>
      <c r="AZV123" s="316"/>
      <c r="AZW123" s="316"/>
      <c r="AZX123" s="316"/>
      <c r="AZY123" s="366"/>
      <c r="AZZ123" s="366"/>
      <c r="BAA123" s="316"/>
      <c r="BAB123" s="316"/>
      <c r="BAC123" s="316"/>
      <c r="BAD123" s="366"/>
      <c r="BAE123" s="366"/>
      <c r="BAF123" s="316"/>
      <c r="BAG123" s="316"/>
      <c r="BAH123" s="316"/>
      <c r="BAI123" s="366"/>
      <c r="BAJ123" s="366"/>
      <c r="BAK123" s="316"/>
      <c r="BAL123" s="316"/>
      <c r="BAM123" s="316"/>
      <c r="BAN123" s="366"/>
      <c r="BAO123" s="366"/>
      <c r="BAP123" s="316"/>
      <c r="BAQ123" s="316"/>
      <c r="BAR123" s="316"/>
      <c r="BAS123" s="366"/>
      <c r="BAT123" s="366"/>
      <c r="BAU123" s="316"/>
      <c r="BAV123" s="316"/>
      <c r="BAW123" s="316"/>
      <c r="BAX123" s="366"/>
      <c r="BAY123" s="366"/>
      <c r="BAZ123" s="316"/>
      <c r="BBA123" s="316"/>
      <c r="BBB123" s="316"/>
      <c r="BBC123" s="366"/>
      <c r="BBD123" s="366"/>
      <c r="BBE123" s="316"/>
      <c r="BBF123" s="316"/>
      <c r="BBG123" s="316"/>
      <c r="BBH123" s="366"/>
      <c r="BBI123" s="366"/>
      <c r="BBJ123" s="316"/>
      <c r="BBK123" s="316"/>
      <c r="BBL123" s="316"/>
      <c r="BBM123" s="366"/>
      <c r="BBN123" s="366"/>
      <c r="BBO123" s="316"/>
      <c r="BBP123" s="316"/>
      <c r="BBQ123" s="316"/>
      <c r="BBR123" s="366"/>
      <c r="BBS123" s="366"/>
      <c r="BBT123" s="316"/>
      <c r="BBU123" s="316"/>
      <c r="BBV123" s="316"/>
      <c r="BBW123" s="366"/>
      <c r="BBX123" s="366"/>
      <c r="BBY123" s="316"/>
      <c r="BBZ123" s="316"/>
      <c r="BCA123" s="316"/>
      <c r="BCB123" s="366"/>
      <c r="BCC123" s="366"/>
      <c r="BCD123" s="316"/>
      <c r="BCE123" s="316"/>
      <c r="BCF123" s="316"/>
      <c r="BCG123" s="366"/>
      <c r="BCH123" s="366"/>
      <c r="BCI123" s="316"/>
      <c r="BCJ123" s="316"/>
      <c r="BCK123" s="316"/>
      <c r="BCL123" s="366"/>
      <c r="BCM123" s="366"/>
      <c r="BCN123" s="316"/>
      <c r="BCO123" s="316"/>
      <c r="BCP123" s="316"/>
      <c r="BCQ123" s="366"/>
      <c r="BCR123" s="366"/>
      <c r="BCS123" s="316"/>
      <c r="BCT123" s="316"/>
      <c r="BCU123" s="316"/>
      <c r="BCV123" s="366"/>
      <c r="BCW123" s="366"/>
      <c r="BCX123" s="316"/>
      <c r="BCY123" s="316"/>
      <c r="BCZ123" s="316"/>
      <c r="BDA123" s="366"/>
      <c r="BDB123" s="366"/>
      <c r="BDC123" s="316"/>
      <c r="BDD123" s="316"/>
      <c r="BDE123" s="316"/>
      <c r="BDF123" s="366"/>
      <c r="BDG123" s="366"/>
      <c r="BDH123" s="316"/>
      <c r="BDI123" s="316"/>
      <c r="BDJ123" s="316"/>
      <c r="BDK123" s="366"/>
      <c r="BDL123" s="366"/>
      <c r="BDM123" s="316"/>
      <c r="BDN123" s="316"/>
      <c r="BDO123" s="316"/>
      <c r="BDP123" s="366"/>
      <c r="BDQ123" s="366"/>
      <c r="BDR123" s="316"/>
      <c r="BDS123" s="316"/>
      <c r="BDT123" s="316"/>
      <c r="BDU123" s="366"/>
      <c r="BDV123" s="366"/>
      <c r="BDW123" s="316"/>
      <c r="BDX123" s="316"/>
      <c r="BDY123" s="316"/>
      <c r="BDZ123" s="366"/>
      <c r="BEA123" s="366"/>
      <c r="BEB123" s="316"/>
      <c r="BEC123" s="316"/>
      <c r="BED123" s="316"/>
      <c r="BEE123" s="366"/>
      <c r="BEF123" s="366"/>
      <c r="BEG123" s="316"/>
      <c r="BEH123" s="316"/>
      <c r="BEI123" s="316"/>
      <c r="BEJ123" s="366"/>
      <c r="BEK123" s="366"/>
      <c r="BEL123" s="316"/>
      <c r="BEM123" s="316"/>
      <c r="BEN123" s="316"/>
      <c r="BEO123" s="366"/>
      <c r="BEP123" s="366"/>
      <c r="BEQ123" s="316"/>
      <c r="BER123" s="316"/>
      <c r="BES123" s="316"/>
      <c r="BET123" s="366"/>
      <c r="BEU123" s="366"/>
      <c r="BEV123" s="316"/>
      <c r="BEW123" s="316"/>
      <c r="BEX123" s="316"/>
      <c r="BEY123" s="366"/>
      <c r="BEZ123" s="366"/>
      <c r="BFA123" s="316"/>
      <c r="BFB123" s="316"/>
      <c r="BFC123" s="316"/>
      <c r="BFD123" s="366"/>
      <c r="BFE123" s="366"/>
      <c r="BFF123" s="316"/>
      <c r="BFG123" s="316"/>
      <c r="BFH123" s="316"/>
      <c r="BFI123" s="366"/>
      <c r="BFJ123" s="366"/>
      <c r="BFK123" s="316"/>
      <c r="BFL123" s="316"/>
      <c r="BFM123" s="316"/>
      <c r="BFN123" s="366"/>
      <c r="BFO123" s="366"/>
      <c r="BFP123" s="316"/>
      <c r="BFQ123" s="316"/>
      <c r="BFR123" s="316"/>
      <c r="BFS123" s="366"/>
      <c r="BFT123" s="366"/>
      <c r="BFU123" s="316"/>
      <c r="BFV123" s="316"/>
      <c r="BFW123" s="316"/>
      <c r="BFX123" s="366"/>
      <c r="BFY123" s="366"/>
      <c r="BFZ123" s="316"/>
      <c r="BGA123" s="316"/>
      <c r="BGB123" s="316"/>
      <c r="BGC123" s="366"/>
      <c r="BGD123" s="366"/>
      <c r="BGE123" s="316"/>
      <c r="BGF123" s="316"/>
      <c r="BGG123" s="316"/>
      <c r="BGH123" s="366"/>
      <c r="BGI123" s="366"/>
      <c r="BGJ123" s="316"/>
      <c r="BGK123" s="316"/>
      <c r="BGL123" s="316"/>
      <c r="BGM123" s="366"/>
      <c r="BGN123" s="366"/>
      <c r="BGO123" s="316"/>
      <c r="BGP123" s="316"/>
      <c r="BGQ123" s="316"/>
      <c r="BGR123" s="366"/>
      <c r="BGS123" s="366"/>
      <c r="BGT123" s="316"/>
      <c r="BGU123" s="316"/>
      <c r="BGV123" s="316"/>
      <c r="BGW123" s="366"/>
      <c r="BGX123" s="366"/>
      <c r="BGY123" s="316"/>
      <c r="BGZ123" s="316"/>
      <c r="BHA123" s="316"/>
      <c r="BHB123" s="366"/>
      <c r="BHC123" s="366"/>
      <c r="BHD123" s="316"/>
      <c r="BHE123" s="316"/>
      <c r="BHF123" s="316"/>
      <c r="BHG123" s="366"/>
      <c r="BHH123" s="366"/>
      <c r="BHI123" s="316"/>
      <c r="BHJ123" s="316"/>
      <c r="BHK123" s="316"/>
      <c r="BHL123" s="366"/>
      <c r="BHM123" s="366"/>
      <c r="BHN123" s="316"/>
      <c r="BHO123" s="316"/>
      <c r="BHP123" s="316"/>
      <c r="BHQ123" s="366"/>
      <c r="BHR123" s="366"/>
      <c r="BHS123" s="316"/>
      <c r="BHT123" s="316"/>
      <c r="BHU123" s="316"/>
      <c r="BHV123" s="366"/>
      <c r="BHW123" s="366"/>
      <c r="BHX123" s="316"/>
      <c r="BHY123" s="316"/>
      <c r="BHZ123" s="316"/>
      <c r="BIA123" s="366"/>
      <c r="BIB123" s="366"/>
      <c r="BIC123" s="316"/>
      <c r="BID123" s="316"/>
      <c r="BIE123" s="316"/>
      <c r="BIF123" s="366"/>
      <c r="BIG123" s="366"/>
      <c r="BIH123" s="316"/>
      <c r="BII123" s="316"/>
      <c r="BIJ123" s="316"/>
      <c r="BIK123" s="366"/>
      <c r="BIL123" s="366"/>
      <c r="BIM123" s="316"/>
      <c r="BIN123" s="316"/>
      <c r="BIO123" s="316"/>
      <c r="BIP123" s="366"/>
      <c r="BIQ123" s="366"/>
      <c r="BIR123" s="316"/>
      <c r="BIS123" s="316"/>
      <c r="BIT123" s="316"/>
      <c r="BIU123" s="366"/>
      <c r="BIV123" s="366"/>
      <c r="BIW123" s="316"/>
      <c r="BIX123" s="316"/>
      <c r="BIY123" s="316"/>
      <c r="BIZ123" s="366"/>
      <c r="BJA123" s="366"/>
      <c r="BJB123" s="316"/>
      <c r="BJC123" s="316"/>
      <c r="BJD123" s="316"/>
      <c r="BJE123" s="366"/>
      <c r="BJF123" s="366"/>
      <c r="BJG123" s="316"/>
      <c r="BJH123" s="316"/>
      <c r="BJI123" s="316"/>
      <c r="BJJ123" s="366"/>
      <c r="BJK123" s="366"/>
      <c r="BJL123" s="316"/>
      <c r="BJM123" s="316"/>
      <c r="BJN123" s="316"/>
      <c r="BJO123" s="366"/>
      <c r="BJP123" s="366"/>
      <c r="BJQ123" s="316"/>
      <c r="BJR123" s="316"/>
      <c r="BJS123" s="316"/>
      <c r="BJT123" s="366"/>
      <c r="BJU123" s="366"/>
      <c r="BJV123" s="316"/>
      <c r="BJW123" s="316"/>
      <c r="BJX123" s="316"/>
      <c r="BJY123" s="366"/>
      <c r="BJZ123" s="366"/>
      <c r="BKA123" s="316"/>
      <c r="BKB123" s="316"/>
      <c r="BKC123" s="316"/>
      <c r="BKD123" s="366"/>
      <c r="BKE123" s="366"/>
      <c r="BKF123" s="316"/>
      <c r="BKG123" s="316"/>
      <c r="BKH123" s="316"/>
      <c r="BKI123" s="366"/>
      <c r="BKJ123" s="366"/>
      <c r="BKK123" s="316"/>
      <c r="BKL123" s="316"/>
      <c r="BKM123" s="316"/>
      <c r="BKN123" s="366"/>
      <c r="BKO123" s="366"/>
      <c r="BKP123" s="316"/>
      <c r="BKQ123" s="316"/>
      <c r="BKR123" s="316"/>
      <c r="BKS123" s="366"/>
      <c r="BKT123" s="366"/>
      <c r="BKU123" s="316"/>
      <c r="BKV123" s="316"/>
      <c r="BKW123" s="316"/>
      <c r="BKX123" s="366"/>
      <c r="BKY123" s="366"/>
      <c r="BKZ123" s="316"/>
      <c r="BLA123" s="316"/>
      <c r="BLB123" s="316"/>
      <c r="BLC123" s="366"/>
      <c r="BLD123" s="366"/>
      <c r="BLE123" s="316"/>
      <c r="BLF123" s="316"/>
      <c r="BLG123" s="316"/>
      <c r="BLH123" s="366"/>
      <c r="BLI123" s="366"/>
      <c r="BLJ123" s="316"/>
      <c r="BLK123" s="316"/>
      <c r="BLL123" s="316"/>
      <c r="BLM123" s="366"/>
      <c r="BLN123" s="366"/>
      <c r="BLO123" s="316"/>
      <c r="BLP123" s="316"/>
      <c r="BLQ123" s="316"/>
      <c r="BLR123" s="366"/>
      <c r="BLS123" s="366"/>
      <c r="BLT123" s="316"/>
      <c r="BLU123" s="316"/>
      <c r="BLV123" s="316"/>
      <c r="BLW123" s="366"/>
      <c r="BLX123" s="366"/>
      <c r="BLY123" s="316"/>
      <c r="BLZ123" s="316"/>
      <c r="BMA123" s="316"/>
      <c r="BMB123" s="366"/>
      <c r="BMC123" s="366"/>
      <c r="BMD123" s="316"/>
      <c r="BME123" s="316"/>
      <c r="BMF123" s="316"/>
      <c r="BMG123" s="366"/>
      <c r="BMH123" s="366"/>
      <c r="BMI123" s="316"/>
      <c r="BMJ123" s="316"/>
      <c r="BMK123" s="316"/>
      <c r="BML123" s="366"/>
      <c r="BMM123" s="366"/>
      <c r="BMN123" s="316"/>
      <c r="BMO123" s="316"/>
      <c r="BMP123" s="316"/>
      <c r="BMQ123" s="366"/>
      <c r="BMR123" s="366"/>
      <c r="BMS123" s="316"/>
      <c r="BMT123" s="316"/>
      <c r="BMU123" s="316"/>
      <c r="BMV123" s="366"/>
      <c r="BMW123" s="366"/>
      <c r="BMX123" s="316"/>
      <c r="BMY123" s="316"/>
      <c r="BMZ123" s="316"/>
      <c r="BNA123" s="366"/>
      <c r="BNB123" s="366"/>
      <c r="BNC123" s="316"/>
      <c r="BND123" s="316"/>
      <c r="BNE123" s="316"/>
      <c r="BNF123" s="366"/>
      <c r="BNG123" s="366"/>
      <c r="BNH123" s="316"/>
      <c r="BNI123" s="316"/>
      <c r="BNJ123" s="316"/>
      <c r="BNK123" s="366"/>
      <c r="BNL123" s="366"/>
      <c r="BNM123" s="316"/>
      <c r="BNN123" s="316"/>
      <c r="BNO123" s="316"/>
      <c r="BNP123" s="366"/>
      <c r="BNQ123" s="366"/>
      <c r="BNR123" s="316"/>
      <c r="BNS123" s="316"/>
      <c r="BNT123" s="316"/>
      <c r="BNU123" s="366"/>
      <c r="BNV123" s="366"/>
      <c r="BNW123" s="316"/>
      <c r="BNX123" s="316"/>
      <c r="BNY123" s="316"/>
      <c r="BNZ123" s="366"/>
      <c r="BOA123" s="366"/>
      <c r="BOB123" s="316"/>
      <c r="BOC123" s="316"/>
      <c r="BOD123" s="316"/>
      <c r="BOE123" s="366"/>
      <c r="BOF123" s="366"/>
      <c r="BOG123" s="316"/>
      <c r="BOH123" s="316"/>
      <c r="BOI123" s="316"/>
      <c r="BOJ123" s="366"/>
      <c r="BOK123" s="366"/>
      <c r="BOL123" s="316"/>
      <c r="BOM123" s="316"/>
      <c r="BON123" s="316"/>
      <c r="BOO123" s="366"/>
      <c r="BOP123" s="366"/>
      <c r="BOQ123" s="316"/>
      <c r="BOR123" s="316"/>
      <c r="BOS123" s="316"/>
      <c r="BOT123" s="366"/>
      <c r="BOU123" s="366"/>
      <c r="BOV123" s="316"/>
      <c r="BOW123" s="316"/>
      <c r="BOX123" s="316"/>
      <c r="BOY123" s="366"/>
      <c r="BOZ123" s="366"/>
      <c r="BPA123" s="316"/>
      <c r="BPB123" s="316"/>
      <c r="BPC123" s="316"/>
      <c r="BPD123" s="366"/>
      <c r="BPE123" s="366"/>
      <c r="BPF123" s="316"/>
      <c r="BPG123" s="316"/>
      <c r="BPH123" s="316"/>
      <c r="BPI123" s="366"/>
      <c r="BPJ123" s="366"/>
      <c r="BPK123" s="316"/>
      <c r="BPL123" s="316"/>
      <c r="BPM123" s="316"/>
      <c r="BPN123" s="366"/>
      <c r="BPO123" s="366"/>
      <c r="BPP123" s="316"/>
      <c r="BPQ123" s="316"/>
      <c r="BPR123" s="316"/>
      <c r="BPS123" s="366"/>
      <c r="BPT123" s="366"/>
      <c r="BPU123" s="316"/>
      <c r="BPV123" s="316"/>
      <c r="BPW123" s="316"/>
      <c r="BPX123" s="366"/>
      <c r="BPY123" s="366"/>
      <c r="BPZ123" s="316"/>
      <c r="BQA123" s="316"/>
      <c r="BQB123" s="316"/>
      <c r="BQC123" s="366"/>
      <c r="BQD123" s="366"/>
      <c r="BQE123" s="316"/>
      <c r="BQF123" s="316"/>
      <c r="BQG123" s="316"/>
      <c r="BQH123" s="366"/>
      <c r="BQI123" s="366"/>
      <c r="BQJ123" s="316"/>
      <c r="BQK123" s="316"/>
      <c r="BQL123" s="316"/>
      <c r="BQM123" s="366"/>
      <c r="BQN123" s="366"/>
      <c r="BQO123" s="316"/>
      <c r="BQP123" s="316"/>
      <c r="BQQ123" s="316"/>
      <c r="BQR123" s="366"/>
      <c r="BQS123" s="366"/>
      <c r="BQT123" s="316"/>
      <c r="BQU123" s="316"/>
      <c r="BQV123" s="316"/>
      <c r="BQW123" s="366"/>
      <c r="BQX123" s="366"/>
      <c r="BQY123" s="316"/>
      <c r="BQZ123" s="316"/>
      <c r="BRA123" s="316"/>
      <c r="BRB123" s="366"/>
      <c r="BRC123" s="366"/>
      <c r="BRD123" s="316"/>
      <c r="BRE123" s="316"/>
      <c r="BRF123" s="316"/>
      <c r="BRG123" s="366"/>
      <c r="BRH123" s="366"/>
      <c r="BRI123" s="316"/>
      <c r="BRJ123" s="316"/>
      <c r="BRK123" s="316"/>
      <c r="BRL123" s="366"/>
      <c r="BRM123" s="366"/>
      <c r="BRN123" s="316"/>
      <c r="BRO123" s="316"/>
      <c r="BRP123" s="316"/>
      <c r="BRQ123" s="366"/>
      <c r="BRR123" s="366"/>
      <c r="BRS123" s="316"/>
      <c r="BRT123" s="316"/>
      <c r="BRU123" s="316"/>
      <c r="BRV123" s="366"/>
      <c r="BRW123" s="366"/>
      <c r="BRX123" s="316"/>
      <c r="BRY123" s="316"/>
      <c r="BRZ123" s="316"/>
      <c r="BSA123" s="366"/>
      <c r="BSB123" s="366"/>
      <c r="BSC123" s="316"/>
      <c r="BSD123" s="316"/>
      <c r="BSE123" s="316"/>
      <c r="BSF123" s="366"/>
      <c r="BSG123" s="366"/>
      <c r="BSH123" s="316"/>
      <c r="BSI123" s="316"/>
      <c r="BSJ123" s="316"/>
      <c r="BSK123" s="366"/>
      <c r="BSL123" s="366"/>
      <c r="BSM123" s="316"/>
      <c r="BSN123" s="316"/>
      <c r="BSO123" s="316"/>
      <c r="BSP123" s="366"/>
      <c r="BSQ123" s="366"/>
      <c r="BSR123" s="316"/>
      <c r="BSS123" s="316"/>
      <c r="BST123" s="316"/>
      <c r="BSU123" s="366"/>
      <c r="BSV123" s="366"/>
      <c r="BSW123" s="316"/>
      <c r="BSX123" s="316"/>
      <c r="BSY123" s="316"/>
      <c r="BSZ123" s="366"/>
      <c r="BTA123" s="366"/>
      <c r="BTB123" s="316"/>
      <c r="BTC123" s="316"/>
      <c r="BTD123" s="316"/>
      <c r="BTE123" s="366"/>
      <c r="BTF123" s="366"/>
      <c r="BTG123" s="316"/>
      <c r="BTH123" s="316"/>
      <c r="BTI123" s="316"/>
      <c r="BTJ123" s="366"/>
      <c r="BTK123" s="366"/>
      <c r="BTL123" s="316"/>
      <c r="BTM123" s="316"/>
      <c r="BTN123" s="316"/>
      <c r="BTO123" s="366"/>
      <c r="BTP123" s="366"/>
      <c r="BTQ123" s="316"/>
      <c r="BTR123" s="316"/>
      <c r="BTS123" s="316"/>
      <c r="BTT123" s="366"/>
      <c r="BTU123" s="366"/>
      <c r="BTV123" s="316"/>
      <c r="BTW123" s="316"/>
      <c r="BTX123" s="316"/>
      <c r="BTY123" s="366"/>
      <c r="BTZ123" s="366"/>
      <c r="BUA123" s="316"/>
      <c r="BUB123" s="316"/>
      <c r="BUC123" s="316"/>
      <c r="BUD123" s="366"/>
      <c r="BUE123" s="366"/>
      <c r="BUF123" s="316"/>
      <c r="BUG123" s="316"/>
      <c r="BUH123" s="316"/>
      <c r="BUI123" s="366"/>
      <c r="BUJ123" s="366"/>
      <c r="BUK123" s="316"/>
      <c r="BUL123" s="316"/>
      <c r="BUM123" s="316"/>
      <c r="BUN123" s="366"/>
      <c r="BUO123" s="366"/>
      <c r="BUP123" s="316"/>
      <c r="BUQ123" s="316"/>
      <c r="BUR123" s="316"/>
      <c r="BUS123" s="366"/>
      <c r="BUT123" s="366"/>
      <c r="BUU123" s="316"/>
      <c r="BUV123" s="316"/>
      <c r="BUW123" s="316"/>
      <c r="BUX123" s="366"/>
      <c r="BUY123" s="366"/>
      <c r="BUZ123" s="316"/>
      <c r="BVA123" s="316"/>
      <c r="BVB123" s="316"/>
      <c r="BVC123" s="366"/>
      <c r="BVD123" s="366"/>
      <c r="BVE123" s="316"/>
      <c r="BVF123" s="316"/>
      <c r="BVG123" s="316"/>
      <c r="BVH123" s="366"/>
      <c r="BVI123" s="366"/>
      <c r="BVJ123" s="316"/>
      <c r="BVK123" s="316"/>
      <c r="BVL123" s="316"/>
      <c r="BVM123" s="366"/>
      <c r="BVN123" s="366"/>
      <c r="BVO123" s="316"/>
      <c r="BVP123" s="316"/>
      <c r="BVQ123" s="316"/>
      <c r="BVR123" s="366"/>
      <c r="BVS123" s="366"/>
      <c r="BVT123" s="316"/>
      <c r="BVU123" s="316"/>
      <c r="BVV123" s="316"/>
      <c r="BVW123" s="366"/>
      <c r="BVX123" s="366"/>
      <c r="BVY123" s="316"/>
      <c r="BVZ123" s="316"/>
      <c r="BWA123" s="316"/>
      <c r="BWB123" s="366"/>
      <c r="BWC123" s="366"/>
      <c r="BWD123" s="316"/>
      <c r="BWE123" s="316"/>
      <c r="BWF123" s="316"/>
      <c r="BWG123" s="366"/>
      <c r="BWH123" s="366"/>
      <c r="BWI123" s="316"/>
      <c r="BWJ123" s="316"/>
      <c r="BWK123" s="316"/>
      <c r="BWL123" s="366"/>
      <c r="BWM123" s="366"/>
      <c r="BWN123" s="316"/>
      <c r="BWO123" s="316"/>
      <c r="BWP123" s="316"/>
      <c r="BWQ123" s="366"/>
      <c r="BWR123" s="366"/>
      <c r="BWS123" s="316"/>
      <c r="BWT123" s="316"/>
      <c r="BWU123" s="316"/>
      <c r="BWV123" s="366"/>
      <c r="BWW123" s="366"/>
      <c r="BWX123" s="316"/>
      <c r="BWY123" s="316"/>
      <c r="BWZ123" s="316"/>
      <c r="BXA123" s="366"/>
      <c r="BXB123" s="366"/>
      <c r="BXC123" s="316"/>
      <c r="BXD123" s="316"/>
      <c r="BXE123" s="316"/>
      <c r="BXF123" s="366"/>
      <c r="BXG123" s="366"/>
      <c r="BXH123" s="316"/>
      <c r="BXI123" s="316"/>
      <c r="BXJ123" s="316"/>
      <c r="BXK123" s="366"/>
      <c r="BXL123" s="366"/>
      <c r="BXM123" s="316"/>
      <c r="BXN123" s="316"/>
      <c r="BXO123" s="316"/>
      <c r="BXP123" s="366"/>
      <c r="BXQ123" s="366"/>
      <c r="BXR123" s="316"/>
      <c r="BXS123" s="316"/>
      <c r="BXT123" s="316"/>
      <c r="BXU123" s="366"/>
      <c r="BXV123" s="366"/>
      <c r="BXW123" s="316"/>
      <c r="BXX123" s="316"/>
      <c r="BXY123" s="316"/>
      <c r="BXZ123" s="366"/>
      <c r="BYA123" s="366"/>
      <c r="BYB123" s="316"/>
      <c r="BYC123" s="316"/>
      <c r="BYD123" s="316"/>
      <c r="BYE123" s="366"/>
      <c r="BYF123" s="366"/>
      <c r="BYG123" s="316"/>
      <c r="BYH123" s="2"/>
      <c r="BYI123" s="2"/>
      <c r="BYJ123" s="2"/>
      <c r="BYK123" s="2"/>
    </row>
    <row r="124" spans="1:2013" x14ac:dyDescent="0.35">
      <c r="A124" s="99"/>
      <c r="B124" s="99"/>
      <c r="C124" s="13"/>
      <c r="D124" s="99"/>
      <c r="E124" s="99"/>
      <c r="F124" s="315"/>
      <c r="G124" s="316"/>
      <c r="H124" s="316"/>
      <c r="I124" s="316"/>
      <c r="J124" s="316"/>
      <c r="K124" s="316"/>
      <c r="L124" s="316"/>
      <c r="M124" s="316"/>
      <c r="N124" s="316"/>
      <c r="O124" s="316"/>
      <c r="P124" s="316"/>
      <c r="Q124" s="316"/>
      <c r="R124" s="316"/>
      <c r="S124" s="316"/>
      <c r="T124" s="316"/>
      <c r="U124" s="316"/>
      <c r="V124" s="316"/>
      <c r="W124" s="316"/>
      <c r="X124" s="316"/>
      <c r="Y124" s="316"/>
      <c r="Z124" s="316"/>
      <c r="AA124" s="316"/>
      <c r="AB124" s="316"/>
      <c r="AC124" s="316"/>
      <c r="AD124" s="316"/>
      <c r="AE124" s="316"/>
      <c r="AF124" s="316"/>
      <c r="AG124" s="316"/>
      <c r="AH124" s="316"/>
      <c r="AI124" s="316"/>
      <c r="AJ124" s="316"/>
      <c r="AK124" s="316"/>
      <c r="AL124" s="316"/>
      <c r="AM124" s="316"/>
      <c r="AN124" s="316"/>
      <c r="AO124" s="316"/>
      <c r="AP124" s="316"/>
      <c r="AQ124" s="316"/>
      <c r="AR124" s="316"/>
      <c r="AS124" s="316"/>
      <c r="AT124" s="316"/>
      <c r="AU124" s="316"/>
      <c r="AV124" s="316"/>
      <c r="AW124" s="316"/>
      <c r="AX124" s="316"/>
      <c r="AY124" s="316"/>
      <c r="AZ124" s="316"/>
      <c r="BA124" s="316"/>
      <c r="BB124" s="316"/>
      <c r="BC124" s="316"/>
      <c r="BD124" s="316"/>
      <c r="BE124" s="316"/>
      <c r="BF124" s="316"/>
      <c r="BG124" s="316"/>
      <c r="BH124" s="316"/>
      <c r="BI124" s="316"/>
      <c r="BJ124" s="316"/>
      <c r="BK124" s="316"/>
      <c r="BL124" s="316"/>
      <c r="BM124" s="316"/>
      <c r="BN124" s="316"/>
      <c r="BO124" s="316"/>
      <c r="BP124" s="316"/>
      <c r="BQ124" s="316"/>
      <c r="BR124" s="316"/>
      <c r="BS124" s="316"/>
      <c r="BT124" s="316"/>
      <c r="BU124" s="316"/>
      <c r="BV124" s="316"/>
      <c r="BW124" s="316"/>
      <c r="BX124" s="316"/>
      <c r="BY124" s="316"/>
      <c r="BZ124" s="316"/>
      <c r="CA124" s="316"/>
      <c r="CB124" s="316"/>
      <c r="CC124" s="316"/>
      <c r="CD124" s="316"/>
      <c r="CE124" s="316"/>
      <c r="CF124" s="316"/>
      <c r="CG124" s="316"/>
      <c r="CH124" s="316"/>
      <c r="CI124" s="316"/>
      <c r="CJ124" s="316"/>
      <c r="CK124" s="316"/>
      <c r="CL124" s="316"/>
      <c r="CM124" s="316"/>
      <c r="CN124" s="316"/>
      <c r="CO124" s="316"/>
      <c r="CP124" s="316"/>
      <c r="CQ124" s="316"/>
      <c r="CR124" s="316"/>
      <c r="CS124" s="316"/>
      <c r="CT124" s="316"/>
      <c r="CU124" s="316"/>
      <c r="CV124" s="316"/>
      <c r="CW124" s="316"/>
      <c r="CX124" s="316"/>
      <c r="CY124" s="316"/>
      <c r="CZ124" s="316"/>
      <c r="DA124" s="316"/>
      <c r="DB124" s="316"/>
      <c r="DC124" s="316"/>
      <c r="DD124" s="316"/>
      <c r="DE124" s="316"/>
      <c r="DF124" s="316"/>
      <c r="DG124" s="316"/>
      <c r="DH124" s="316"/>
      <c r="DI124" s="316"/>
      <c r="DJ124" s="316"/>
      <c r="DK124" s="316"/>
      <c r="DL124" s="316"/>
      <c r="DM124" s="316"/>
      <c r="DN124" s="316"/>
      <c r="DO124" s="316"/>
      <c r="DP124" s="316"/>
      <c r="DQ124" s="316"/>
      <c r="DR124" s="316"/>
      <c r="DS124" s="316"/>
      <c r="DT124" s="316"/>
      <c r="DU124" s="316"/>
      <c r="DV124" s="316"/>
      <c r="DW124" s="316"/>
      <c r="DX124" s="316"/>
      <c r="DY124" s="316"/>
      <c r="DZ124" s="316"/>
      <c r="EA124" s="316"/>
      <c r="EB124" s="316"/>
      <c r="EC124" s="316"/>
      <c r="ED124" s="316"/>
      <c r="EE124" s="316"/>
      <c r="EF124" s="316"/>
      <c r="EG124" s="316"/>
      <c r="EH124" s="316"/>
      <c r="EI124" s="316"/>
      <c r="EJ124" s="316"/>
      <c r="EK124" s="316"/>
      <c r="EL124" s="316"/>
      <c r="EM124" s="316"/>
      <c r="EN124" s="316"/>
      <c r="EO124" s="316"/>
      <c r="EP124" s="316"/>
      <c r="EQ124" s="316"/>
      <c r="ER124" s="316"/>
      <c r="ES124" s="316"/>
      <c r="ET124" s="316"/>
      <c r="EU124" s="316"/>
      <c r="EV124" s="316"/>
      <c r="EW124" s="316"/>
      <c r="EX124" s="316"/>
      <c r="EY124" s="316"/>
      <c r="EZ124" s="316"/>
      <c r="FA124" s="316"/>
      <c r="FB124" s="316"/>
      <c r="FC124" s="316"/>
      <c r="FD124" s="316"/>
      <c r="FE124" s="316"/>
      <c r="FF124" s="316"/>
      <c r="FG124" s="316"/>
      <c r="FH124" s="316"/>
      <c r="FI124" s="316"/>
      <c r="FJ124" s="316"/>
      <c r="FK124" s="316"/>
      <c r="FL124" s="316"/>
      <c r="FM124" s="316"/>
      <c r="FN124" s="316"/>
      <c r="FO124" s="316"/>
      <c r="FP124" s="316"/>
      <c r="FQ124" s="316"/>
      <c r="FR124" s="316"/>
      <c r="FS124" s="316"/>
      <c r="FT124" s="316"/>
      <c r="FU124" s="316"/>
      <c r="FV124" s="316"/>
      <c r="FW124" s="316"/>
      <c r="FX124" s="316"/>
      <c r="FY124" s="316"/>
      <c r="FZ124" s="316"/>
      <c r="GA124" s="316"/>
      <c r="GB124" s="316"/>
      <c r="GC124" s="316"/>
      <c r="GD124" s="316"/>
      <c r="GE124" s="316"/>
      <c r="GF124" s="316"/>
      <c r="GG124" s="316"/>
      <c r="GH124" s="316"/>
      <c r="GI124" s="316"/>
      <c r="GJ124" s="316"/>
      <c r="GK124" s="316"/>
      <c r="GL124" s="316"/>
      <c r="GM124" s="316"/>
      <c r="GN124" s="316"/>
      <c r="GO124" s="316"/>
      <c r="GP124" s="316"/>
      <c r="GQ124" s="316"/>
      <c r="GR124" s="316"/>
      <c r="GS124" s="316"/>
      <c r="GT124" s="316"/>
      <c r="GU124" s="316"/>
      <c r="GV124" s="316"/>
      <c r="GW124" s="316"/>
      <c r="GX124" s="316"/>
      <c r="GY124" s="316"/>
      <c r="GZ124" s="316"/>
      <c r="HA124" s="316"/>
      <c r="HB124" s="316"/>
      <c r="HC124" s="316"/>
      <c r="HD124" s="316"/>
      <c r="HE124" s="316"/>
      <c r="HF124" s="316"/>
      <c r="HG124" s="316"/>
      <c r="HH124" s="316"/>
      <c r="HI124" s="316"/>
      <c r="HJ124" s="316"/>
      <c r="HK124" s="316"/>
      <c r="HL124" s="316"/>
      <c r="HM124" s="316"/>
      <c r="HN124" s="316"/>
      <c r="HO124" s="316"/>
      <c r="HP124" s="316"/>
      <c r="HQ124" s="316"/>
      <c r="HR124" s="316"/>
      <c r="HS124" s="316"/>
      <c r="HT124" s="316"/>
      <c r="HU124" s="316"/>
      <c r="HV124" s="316"/>
      <c r="HW124" s="316"/>
      <c r="HX124" s="316"/>
      <c r="HY124" s="316"/>
      <c r="HZ124" s="316"/>
      <c r="IA124" s="316"/>
      <c r="IB124" s="316"/>
      <c r="IC124" s="316"/>
      <c r="ID124" s="316"/>
      <c r="IE124" s="316"/>
      <c r="IF124" s="316"/>
      <c r="IG124" s="316"/>
      <c r="IH124" s="316"/>
      <c r="II124" s="316"/>
      <c r="IJ124" s="316"/>
      <c r="IK124" s="316"/>
      <c r="IL124" s="316"/>
      <c r="IM124" s="316"/>
      <c r="IN124" s="316"/>
      <c r="IO124" s="316"/>
      <c r="IP124" s="316"/>
      <c r="IQ124" s="316"/>
      <c r="IR124" s="316"/>
      <c r="IS124" s="316"/>
      <c r="IT124" s="316"/>
      <c r="IU124" s="316"/>
      <c r="IV124" s="316"/>
      <c r="IW124" s="316"/>
      <c r="IX124" s="316"/>
      <c r="IY124" s="316"/>
      <c r="IZ124" s="316"/>
      <c r="JA124" s="316"/>
      <c r="JB124" s="316"/>
      <c r="JC124" s="316"/>
      <c r="JD124" s="316"/>
      <c r="JE124" s="316"/>
      <c r="JF124" s="316"/>
      <c r="JG124" s="316"/>
      <c r="JH124" s="316"/>
      <c r="JI124" s="316"/>
      <c r="JJ124" s="316"/>
      <c r="JK124" s="316"/>
      <c r="JL124" s="316"/>
      <c r="JM124" s="316"/>
      <c r="JN124" s="316"/>
      <c r="JO124" s="316"/>
      <c r="JP124" s="316"/>
      <c r="JQ124" s="316"/>
      <c r="JR124" s="316"/>
      <c r="JS124" s="316"/>
      <c r="JT124" s="316"/>
      <c r="JU124" s="316"/>
      <c r="JV124" s="316"/>
      <c r="JW124" s="316"/>
      <c r="JX124" s="316"/>
      <c r="JY124" s="316"/>
      <c r="JZ124" s="316"/>
      <c r="KA124" s="316"/>
      <c r="KB124" s="316"/>
      <c r="KC124" s="316"/>
      <c r="KD124" s="316"/>
      <c r="KE124" s="316"/>
      <c r="KF124" s="316"/>
      <c r="KG124" s="316"/>
      <c r="KH124" s="316"/>
      <c r="KI124" s="316"/>
      <c r="KJ124" s="316"/>
      <c r="KK124" s="316"/>
      <c r="KL124" s="316"/>
      <c r="KM124" s="316"/>
      <c r="KN124" s="316"/>
      <c r="KO124" s="316"/>
      <c r="KP124" s="316"/>
      <c r="KQ124" s="316"/>
      <c r="KR124" s="316"/>
      <c r="KS124" s="316"/>
      <c r="KT124" s="316"/>
      <c r="KU124" s="316"/>
      <c r="KV124" s="316"/>
      <c r="KW124" s="316"/>
      <c r="KX124" s="316"/>
      <c r="KY124" s="316"/>
      <c r="KZ124" s="316"/>
      <c r="LA124" s="316"/>
      <c r="LB124" s="316"/>
      <c r="LC124" s="316"/>
      <c r="LD124" s="316"/>
      <c r="LE124" s="316"/>
      <c r="LF124" s="316"/>
      <c r="LG124" s="316"/>
      <c r="LH124" s="316"/>
      <c r="LI124" s="316"/>
      <c r="LJ124" s="316"/>
      <c r="LK124" s="316"/>
      <c r="LL124" s="316"/>
      <c r="LM124" s="316"/>
      <c r="LN124" s="316"/>
      <c r="LO124" s="316"/>
      <c r="LP124" s="316"/>
      <c r="LQ124" s="316"/>
      <c r="LR124" s="316"/>
      <c r="LS124" s="316"/>
      <c r="LT124" s="316"/>
      <c r="LU124" s="316"/>
      <c r="LV124" s="316"/>
      <c r="LW124" s="316"/>
      <c r="LX124" s="316"/>
      <c r="LY124" s="316"/>
      <c r="LZ124" s="316"/>
      <c r="MA124" s="316"/>
      <c r="MB124" s="316"/>
      <c r="MC124" s="316"/>
      <c r="MD124" s="316"/>
      <c r="ME124" s="316"/>
      <c r="MF124" s="316"/>
      <c r="MG124" s="316"/>
      <c r="MH124" s="316"/>
      <c r="MI124" s="316"/>
      <c r="MJ124" s="316"/>
      <c r="MK124" s="316"/>
      <c r="ML124" s="316"/>
      <c r="MM124" s="316"/>
      <c r="MN124" s="316"/>
      <c r="MO124" s="316"/>
      <c r="MP124" s="316"/>
      <c r="MQ124" s="316"/>
      <c r="MR124" s="316"/>
      <c r="MS124" s="316"/>
      <c r="MT124" s="316"/>
      <c r="MU124" s="316"/>
      <c r="MV124" s="316"/>
      <c r="MW124" s="316"/>
      <c r="MX124" s="316"/>
      <c r="MY124" s="316"/>
      <c r="MZ124" s="316"/>
      <c r="NA124" s="316"/>
      <c r="NB124" s="316"/>
      <c r="NC124" s="316"/>
      <c r="ND124" s="316"/>
      <c r="NE124" s="316"/>
      <c r="NF124" s="316"/>
      <c r="NG124" s="316"/>
      <c r="NH124" s="316"/>
      <c r="NI124" s="316"/>
      <c r="NJ124" s="316"/>
      <c r="NK124" s="316"/>
      <c r="NL124" s="316"/>
      <c r="NM124" s="316"/>
      <c r="NN124" s="316"/>
      <c r="NO124" s="316"/>
      <c r="NP124" s="316"/>
      <c r="NQ124" s="316"/>
      <c r="NR124" s="316"/>
      <c r="NS124" s="316"/>
      <c r="NT124" s="316"/>
      <c r="NU124" s="316"/>
      <c r="NV124" s="316"/>
      <c r="NW124" s="316"/>
      <c r="NX124" s="316"/>
      <c r="NY124" s="316"/>
      <c r="NZ124" s="316"/>
      <c r="OA124" s="316"/>
      <c r="OB124" s="316"/>
      <c r="OC124" s="316"/>
      <c r="OD124" s="316"/>
      <c r="OE124" s="316"/>
      <c r="OF124" s="316"/>
      <c r="OG124" s="316"/>
      <c r="OH124" s="316"/>
      <c r="OI124" s="316"/>
      <c r="OJ124" s="316"/>
      <c r="OK124" s="316"/>
      <c r="OL124" s="316"/>
      <c r="OM124" s="316"/>
      <c r="ON124" s="316"/>
      <c r="OO124" s="316"/>
      <c r="OP124" s="316"/>
      <c r="OQ124" s="316"/>
      <c r="OR124" s="316"/>
      <c r="OS124" s="316"/>
      <c r="OT124" s="316"/>
      <c r="OU124" s="316"/>
      <c r="OV124" s="316"/>
      <c r="OW124" s="316"/>
      <c r="OX124" s="316"/>
      <c r="OY124" s="316"/>
      <c r="OZ124" s="316"/>
      <c r="PA124" s="316"/>
      <c r="PB124" s="316"/>
      <c r="PC124" s="316"/>
      <c r="PD124" s="316"/>
      <c r="PE124" s="316"/>
      <c r="PF124" s="316"/>
      <c r="PG124" s="316"/>
      <c r="PH124" s="316"/>
      <c r="PI124" s="316"/>
      <c r="PJ124" s="316"/>
      <c r="PK124" s="316"/>
      <c r="PL124" s="316"/>
      <c r="PM124" s="316"/>
      <c r="PN124" s="316"/>
      <c r="PO124" s="316"/>
      <c r="PP124" s="316"/>
      <c r="PQ124" s="316"/>
      <c r="PR124" s="316"/>
      <c r="PS124" s="316"/>
      <c r="PT124" s="316"/>
      <c r="PU124" s="316"/>
      <c r="PV124" s="316"/>
      <c r="PW124" s="316"/>
      <c r="PX124" s="316"/>
      <c r="PY124" s="316"/>
      <c r="PZ124" s="316"/>
      <c r="QA124" s="316"/>
      <c r="QB124" s="316"/>
      <c r="QC124" s="316"/>
      <c r="QD124" s="316"/>
      <c r="QE124" s="316"/>
      <c r="QF124" s="316"/>
      <c r="QG124" s="316"/>
      <c r="QH124" s="316"/>
      <c r="QI124" s="316"/>
      <c r="QJ124" s="316"/>
      <c r="QK124" s="316"/>
      <c r="QL124" s="316"/>
      <c r="QM124" s="316"/>
      <c r="QN124" s="316"/>
      <c r="QO124" s="316"/>
      <c r="QP124" s="316"/>
      <c r="QQ124" s="316"/>
      <c r="QR124" s="316"/>
      <c r="QS124" s="316"/>
      <c r="QT124" s="316"/>
      <c r="QU124" s="316"/>
      <c r="QV124" s="316"/>
      <c r="QW124" s="316"/>
      <c r="QX124" s="316"/>
      <c r="QY124" s="316"/>
      <c r="QZ124" s="316"/>
      <c r="RA124" s="316"/>
      <c r="RB124" s="316"/>
      <c r="RC124" s="316"/>
      <c r="RD124" s="316"/>
      <c r="RE124" s="316"/>
      <c r="RF124" s="316"/>
      <c r="RG124" s="316"/>
      <c r="RH124" s="316"/>
      <c r="RI124" s="316"/>
      <c r="RJ124" s="316"/>
      <c r="RK124" s="316"/>
      <c r="RL124" s="316"/>
      <c r="RM124" s="316"/>
      <c r="RN124" s="316"/>
      <c r="RO124" s="316"/>
      <c r="RP124" s="316"/>
      <c r="RQ124" s="316"/>
      <c r="RR124" s="316"/>
      <c r="RS124" s="316"/>
      <c r="RT124" s="316"/>
      <c r="RU124" s="316"/>
      <c r="RV124" s="316"/>
      <c r="RW124" s="316"/>
      <c r="RX124" s="316"/>
      <c r="RY124" s="316"/>
      <c r="RZ124" s="316"/>
      <c r="SA124" s="316"/>
      <c r="SB124" s="316"/>
      <c r="SC124" s="316"/>
      <c r="SD124" s="316"/>
      <c r="SE124" s="316"/>
      <c r="SF124" s="316"/>
      <c r="SG124" s="316"/>
      <c r="SH124" s="316"/>
      <c r="SI124" s="316"/>
      <c r="SJ124" s="316"/>
      <c r="SK124" s="316"/>
      <c r="SL124" s="316"/>
      <c r="SM124" s="316"/>
      <c r="SN124" s="316"/>
      <c r="SO124" s="316"/>
      <c r="SP124" s="316"/>
      <c r="SQ124" s="316"/>
      <c r="SR124" s="316"/>
      <c r="SS124" s="316"/>
      <c r="ST124" s="316"/>
      <c r="SU124" s="316"/>
      <c r="SV124" s="316"/>
      <c r="SW124" s="316"/>
      <c r="SX124" s="316"/>
      <c r="SY124" s="316"/>
      <c r="SZ124" s="316"/>
      <c r="TA124" s="316"/>
      <c r="TB124" s="316"/>
      <c r="TC124" s="316"/>
      <c r="TD124" s="316"/>
      <c r="TE124" s="316"/>
      <c r="TF124" s="316"/>
      <c r="TG124" s="316"/>
      <c r="TH124" s="316"/>
      <c r="TI124" s="316"/>
      <c r="TJ124" s="316"/>
      <c r="TK124" s="316"/>
      <c r="TL124" s="316"/>
      <c r="TM124" s="316"/>
      <c r="TN124" s="316"/>
      <c r="TO124" s="316"/>
      <c r="TP124" s="316"/>
      <c r="TQ124" s="316"/>
      <c r="TR124" s="316"/>
      <c r="TS124" s="316"/>
      <c r="TT124" s="316"/>
      <c r="TU124" s="316"/>
      <c r="TV124" s="316"/>
      <c r="TW124" s="316"/>
      <c r="TX124" s="316"/>
      <c r="TY124" s="316"/>
      <c r="TZ124" s="316"/>
      <c r="UA124" s="316"/>
      <c r="UB124" s="316"/>
      <c r="UC124" s="316"/>
      <c r="UD124" s="316"/>
      <c r="UE124" s="316"/>
      <c r="UF124" s="316"/>
      <c r="UG124" s="316"/>
      <c r="UH124" s="316"/>
      <c r="UI124" s="316"/>
      <c r="UJ124" s="316"/>
      <c r="UK124" s="316"/>
      <c r="UL124" s="316"/>
      <c r="UM124" s="316"/>
      <c r="UN124" s="316"/>
      <c r="UO124" s="316"/>
      <c r="UP124" s="316"/>
      <c r="UQ124" s="316"/>
      <c r="UR124" s="316"/>
      <c r="US124" s="316"/>
      <c r="UT124" s="316"/>
      <c r="UU124" s="316"/>
      <c r="UV124" s="316"/>
      <c r="UW124" s="316"/>
      <c r="UX124" s="316"/>
      <c r="UY124" s="316"/>
      <c r="UZ124" s="316"/>
      <c r="VA124" s="316"/>
      <c r="VB124" s="316"/>
      <c r="VC124" s="316"/>
      <c r="VD124" s="316"/>
      <c r="VE124" s="316"/>
      <c r="VF124" s="316"/>
      <c r="VG124" s="316"/>
      <c r="VH124" s="316"/>
      <c r="VI124" s="316"/>
      <c r="VJ124" s="316"/>
      <c r="VK124" s="316"/>
      <c r="VL124" s="316"/>
      <c r="VM124" s="316"/>
      <c r="VN124" s="316"/>
      <c r="VO124" s="316"/>
      <c r="VP124" s="316"/>
      <c r="VQ124" s="316"/>
      <c r="VR124" s="316"/>
      <c r="VS124" s="316"/>
      <c r="VT124" s="316"/>
      <c r="VU124" s="316"/>
      <c r="VV124" s="316"/>
      <c r="VW124" s="316"/>
      <c r="VX124" s="316"/>
      <c r="VY124" s="316"/>
      <c r="VZ124" s="316"/>
      <c r="WA124" s="316"/>
      <c r="WB124" s="316"/>
      <c r="WC124" s="316"/>
      <c r="WD124" s="316"/>
      <c r="WE124" s="316"/>
      <c r="WF124" s="316"/>
      <c r="WG124" s="316"/>
      <c r="WH124" s="316"/>
      <c r="WI124" s="316"/>
      <c r="WJ124" s="316"/>
      <c r="WK124" s="316"/>
      <c r="WL124" s="316"/>
      <c r="WM124" s="316"/>
      <c r="WN124" s="316"/>
      <c r="WO124" s="316"/>
      <c r="WP124" s="316"/>
      <c r="WQ124" s="316"/>
      <c r="WR124" s="316"/>
      <c r="WS124" s="316"/>
      <c r="WT124" s="316"/>
      <c r="WU124" s="316"/>
      <c r="WV124" s="316"/>
      <c r="WW124" s="316"/>
      <c r="WX124" s="316"/>
      <c r="WY124" s="316"/>
      <c r="WZ124" s="316"/>
      <c r="XA124" s="316"/>
      <c r="XB124" s="316"/>
      <c r="XC124" s="316"/>
      <c r="XD124" s="316"/>
      <c r="XE124" s="316"/>
      <c r="XF124" s="316"/>
      <c r="XG124" s="316"/>
      <c r="XH124" s="316"/>
      <c r="XI124" s="316"/>
      <c r="XJ124" s="316"/>
      <c r="XK124" s="316"/>
      <c r="XL124" s="316"/>
      <c r="XM124" s="316"/>
      <c r="XN124" s="316"/>
      <c r="XO124" s="316"/>
      <c r="XP124" s="316"/>
      <c r="XQ124" s="316"/>
      <c r="XR124" s="316"/>
      <c r="XS124" s="316"/>
      <c r="XT124" s="316"/>
      <c r="XU124" s="316"/>
      <c r="XV124" s="316"/>
      <c r="XW124" s="316"/>
      <c r="XX124" s="316"/>
      <c r="XY124" s="316"/>
      <c r="XZ124" s="316"/>
      <c r="YA124" s="316"/>
      <c r="YB124" s="316"/>
      <c r="YC124" s="316"/>
      <c r="YD124" s="316"/>
      <c r="YE124" s="316"/>
      <c r="YF124" s="316"/>
      <c r="YG124" s="316"/>
      <c r="YH124" s="316"/>
      <c r="YI124" s="316"/>
      <c r="YJ124" s="316"/>
      <c r="YK124" s="316"/>
      <c r="YL124" s="316"/>
      <c r="YM124" s="316"/>
      <c r="YN124" s="316"/>
      <c r="YO124" s="316"/>
      <c r="YP124" s="316"/>
      <c r="YQ124" s="316"/>
      <c r="YR124" s="316"/>
      <c r="YS124" s="316"/>
      <c r="YT124" s="316"/>
      <c r="YU124" s="316"/>
      <c r="YV124" s="316"/>
      <c r="YW124" s="316"/>
      <c r="YX124" s="316"/>
      <c r="YY124" s="316"/>
      <c r="YZ124" s="316"/>
      <c r="ZA124" s="316"/>
      <c r="ZB124" s="316"/>
      <c r="ZC124" s="316"/>
      <c r="ZD124" s="316"/>
      <c r="ZE124" s="316"/>
      <c r="ZF124" s="316"/>
      <c r="ZG124" s="316"/>
      <c r="ZH124" s="316"/>
      <c r="ZI124" s="316"/>
      <c r="ZJ124" s="316"/>
      <c r="ZK124" s="316"/>
      <c r="ZL124" s="316"/>
      <c r="ZM124" s="316"/>
      <c r="ZN124" s="316"/>
      <c r="ZO124" s="316"/>
      <c r="ZP124" s="316"/>
      <c r="ZQ124" s="316"/>
      <c r="ZR124" s="316"/>
      <c r="ZS124" s="316"/>
      <c r="ZT124" s="316"/>
      <c r="ZU124" s="316"/>
      <c r="ZV124" s="316"/>
      <c r="ZW124" s="316"/>
      <c r="ZX124" s="316"/>
      <c r="ZY124" s="316"/>
      <c r="ZZ124" s="316"/>
      <c r="AAA124" s="316"/>
      <c r="AAB124" s="316"/>
      <c r="AAC124" s="316"/>
      <c r="AAD124" s="316"/>
      <c r="AAE124" s="316"/>
      <c r="AAF124" s="316"/>
      <c r="AAG124" s="316"/>
      <c r="AAH124" s="316"/>
      <c r="AAI124" s="316"/>
      <c r="AAJ124" s="316"/>
      <c r="AAK124" s="316"/>
      <c r="AAL124" s="316"/>
      <c r="AAM124" s="316"/>
      <c r="AAN124" s="316"/>
      <c r="AAO124" s="316"/>
      <c r="AAP124" s="316"/>
      <c r="AAQ124" s="316"/>
      <c r="AAR124" s="316"/>
      <c r="AAS124" s="316"/>
      <c r="AAT124" s="316"/>
      <c r="AAU124" s="316"/>
      <c r="AAV124" s="316"/>
      <c r="AAW124" s="316"/>
      <c r="AAX124" s="316"/>
      <c r="AAY124" s="316"/>
      <c r="AAZ124" s="316"/>
      <c r="ABA124" s="316"/>
      <c r="ABB124" s="316"/>
      <c r="ABC124" s="316"/>
      <c r="ABD124" s="316"/>
      <c r="ABE124" s="316"/>
      <c r="ABF124" s="316"/>
      <c r="ABG124" s="316"/>
      <c r="ABH124" s="316"/>
      <c r="ABI124" s="316"/>
      <c r="ABJ124" s="316"/>
      <c r="ABK124" s="316"/>
      <c r="ABL124" s="316"/>
      <c r="ABM124" s="316"/>
      <c r="ABN124" s="316"/>
      <c r="ABO124" s="316"/>
      <c r="ABP124" s="316"/>
      <c r="ABQ124" s="316"/>
      <c r="ABR124" s="316"/>
      <c r="ABS124" s="316"/>
      <c r="ABT124" s="316"/>
      <c r="ABU124" s="316"/>
      <c r="ABV124" s="316"/>
      <c r="ABW124" s="316"/>
      <c r="ABX124" s="316"/>
      <c r="ABY124" s="316"/>
      <c r="ABZ124" s="316"/>
      <c r="ACA124" s="316"/>
      <c r="ACB124" s="316"/>
      <c r="ACC124" s="316"/>
      <c r="ACD124" s="316"/>
      <c r="ACE124" s="316"/>
      <c r="ACF124" s="316"/>
      <c r="ACG124" s="316"/>
      <c r="ACH124" s="316"/>
      <c r="ACI124" s="316"/>
      <c r="ACJ124" s="316"/>
      <c r="ACK124" s="316"/>
      <c r="ACL124" s="316"/>
      <c r="ACM124" s="316"/>
      <c r="ACN124" s="316"/>
      <c r="ACO124" s="316"/>
      <c r="ACP124" s="316"/>
      <c r="ACQ124" s="316"/>
      <c r="ACR124" s="316"/>
      <c r="ACS124" s="316"/>
      <c r="ACT124" s="316"/>
      <c r="ACU124" s="316"/>
      <c r="ACV124" s="316"/>
      <c r="ACW124" s="316"/>
      <c r="ACX124" s="316"/>
      <c r="ACY124" s="316"/>
      <c r="ACZ124" s="316"/>
      <c r="ADA124" s="316"/>
      <c r="ADB124" s="316"/>
      <c r="ADC124" s="316"/>
      <c r="ADD124" s="316"/>
      <c r="ADE124" s="316"/>
      <c r="ADF124" s="316"/>
      <c r="ADG124" s="316"/>
      <c r="ADH124" s="316"/>
      <c r="ADI124" s="316"/>
      <c r="ADJ124" s="316"/>
      <c r="ADK124" s="316"/>
      <c r="ADL124" s="316"/>
      <c r="ADM124" s="316"/>
      <c r="ADN124" s="316"/>
      <c r="ADO124" s="316"/>
      <c r="ADP124" s="316"/>
      <c r="ADQ124" s="316"/>
      <c r="ADR124" s="316"/>
      <c r="ADS124" s="316"/>
      <c r="ADT124" s="316"/>
      <c r="ADU124" s="316"/>
      <c r="ADV124" s="316"/>
      <c r="ADW124" s="316"/>
      <c r="ADX124" s="316"/>
      <c r="ADY124" s="316"/>
      <c r="ADZ124" s="316"/>
      <c r="AEA124" s="316"/>
      <c r="AEB124" s="316"/>
      <c r="AEC124" s="316"/>
      <c r="AED124" s="316"/>
      <c r="AEE124" s="316"/>
      <c r="AEF124" s="316"/>
      <c r="AEG124" s="316"/>
      <c r="AEH124" s="316"/>
      <c r="AEI124" s="316"/>
      <c r="AEJ124" s="316"/>
      <c r="AEK124" s="316"/>
      <c r="AEL124" s="316"/>
      <c r="AEM124" s="316"/>
      <c r="AEN124" s="316"/>
      <c r="AEO124" s="316"/>
      <c r="AEP124" s="316"/>
      <c r="AEQ124" s="316"/>
      <c r="AER124" s="316"/>
      <c r="AES124" s="316"/>
      <c r="AET124" s="316"/>
      <c r="AEU124" s="316"/>
      <c r="AEV124" s="316"/>
      <c r="AEW124" s="316"/>
      <c r="AEX124" s="316"/>
      <c r="AEY124" s="316"/>
      <c r="AEZ124" s="316"/>
      <c r="AFA124" s="316"/>
      <c r="AFB124" s="316"/>
      <c r="AFC124" s="316"/>
      <c r="AFD124" s="316"/>
      <c r="AFE124" s="316"/>
      <c r="AFF124" s="316"/>
      <c r="AFG124" s="316"/>
      <c r="AFH124" s="316"/>
      <c r="AFI124" s="316"/>
      <c r="AFJ124" s="316"/>
      <c r="AFK124" s="316"/>
      <c r="AFL124" s="316"/>
      <c r="AFM124" s="316"/>
      <c r="AFN124" s="316"/>
      <c r="AFO124" s="316"/>
      <c r="AFP124" s="316"/>
      <c r="AFQ124" s="316"/>
      <c r="AFR124" s="316"/>
      <c r="AFS124" s="316"/>
      <c r="AFT124" s="316"/>
      <c r="AFU124" s="316"/>
      <c r="AFV124" s="316"/>
      <c r="AFW124" s="316"/>
      <c r="AFX124" s="316"/>
      <c r="AFY124" s="316"/>
      <c r="AFZ124" s="316"/>
      <c r="AGA124" s="316"/>
      <c r="AGB124" s="316"/>
      <c r="AGC124" s="316"/>
      <c r="AGD124" s="316"/>
      <c r="AGE124" s="316"/>
      <c r="AGF124" s="316"/>
      <c r="AGG124" s="316"/>
      <c r="AGH124" s="316"/>
      <c r="AGI124" s="316"/>
      <c r="AGJ124" s="316"/>
      <c r="AGK124" s="316"/>
      <c r="AGL124" s="316"/>
      <c r="AGM124" s="316"/>
      <c r="AGN124" s="316"/>
      <c r="AGO124" s="316"/>
      <c r="AGP124" s="316"/>
      <c r="AGQ124" s="316"/>
      <c r="AGR124" s="316"/>
      <c r="AGS124" s="316"/>
      <c r="AGT124" s="316"/>
      <c r="AGU124" s="316"/>
      <c r="AGV124" s="316"/>
      <c r="AGW124" s="316"/>
      <c r="AGX124" s="316"/>
      <c r="AGY124" s="316"/>
      <c r="AGZ124" s="316"/>
      <c r="AHA124" s="316"/>
      <c r="AHB124" s="316"/>
      <c r="AHC124" s="316"/>
      <c r="AHD124" s="316"/>
      <c r="AHE124" s="316"/>
      <c r="AHF124" s="316"/>
      <c r="AHG124" s="316"/>
      <c r="AHH124" s="316"/>
      <c r="AHI124" s="316"/>
      <c r="AHJ124" s="316"/>
      <c r="AHK124" s="316"/>
      <c r="AHL124" s="316"/>
      <c r="AHM124" s="316"/>
      <c r="AHN124" s="316"/>
      <c r="AHO124" s="316"/>
      <c r="AHP124" s="316"/>
      <c r="AHQ124" s="316"/>
      <c r="AHR124" s="316"/>
      <c r="AHS124" s="316"/>
      <c r="AHT124" s="316"/>
      <c r="AHU124" s="316"/>
      <c r="AHV124" s="316"/>
      <c r="AHW124" s="316"/>
      <c r="AHX124" s="316"/>
      <c r="AHY124" s="316"/>
      <c r="AHZ124" s="316"/>
      <c r="AIA124" s="316"/>
      <c r="AIB124" s="316"/>
      <c r="AIC124" s="316"/>
      <c r="AID124" s="316"/>
      <c r="AIE124" s="316"/>
      <c r="AIF124" s="316"/>
      <c r="AIG124" s="316"/>
      <c r="AIH124" s="316"/>
      <c r="AII124" s="316"/>
      <c r="AIJ124" s="316"/>
      <c r="AIK124" s="316"/>
      <c r="AIL124" s="316"/>
      <c r="AIM124" s="316"/>
      <c r="AIN124" s="316"/>
      <c r="AIO124" s="316"/>
      <c r="AIP124" s="316"/>
      <c r="AIQ124" s="316"/>
      <c r="AIR124" s="316"/>
      <c r="AIS124" s="316"/>
      <c r="AIT124" s="316"/>
      <c r="AIU124" s="316"/>
      <c r="AIV124" s="316"/>
      <c r="AIW124" s="316"/>
      <c r="AIX124" s="316"/>
      <c r="AIY124" s="316"/>
      <c r="AIZ124" s="316"/>
      <c r="AJA124" s="316"/>
      <c r="AJB124" s="316"/>
      <c r="AJC124" s="316"/>
      <c r="AJD124" s="316"/>
      <c r="AJE124" s="316"/>
      <c r="AJF124" s="316"/>
      <c r="AJG124" s="316"/>
      <c r="AJH124" s="316"/>
      <c r="AJI124" s="316"/>
      <c r="AJJ124" s="316"/>
      <c r="AJK124" s="316"/>
      <c r="AJL124" s="316"/>
      <c r="AJM124" s="316"/>
      <c r="AJN124" s="316"/>
      <c r="AJO124" s="316"/>
      <c r="AJP124" s="316"/>
      <c r="AJQ124" s="316"/>
      <c r="AJR124" s="316"/>
      <c r="AJS124" s="316"/>
      <c r="AJT124" s="316"/>
      <c r="AJU124" s="316"/>
      <c r="AJV124" s="316"/>
      <c r="AJW124" s="316"/>
      <c r="AJX124" s="316"/>
      <c r="AJY124" s="316"/>
      <c r="AJZ124" s="316"/>
      <c r="AKA124" s="316"/>
      <c r="AKB124" s="316"/>
      <c r="AKC124" s="316"/>
      <c r="AKD124" s="316"/>
      <c r="AKE124" s="316"/>
      <c r="AKF124" s="316"/>
      <c r="AKG124" s="316"/>
      <c r="AKH124" s="316"/>
      <c r="AKI124" s="316"/>
      <c r="AKJ124" s="316"/>
      <c r="AKK124" s="316"/>
      <c r="AKL124" s="316"/>
      <c r="AKM124" s="316"/>
      <c r="AKN124" s="316"/>
      <c r="AKO124" s="316"/>
      <c r="AKP124" s="316"/>
      <c r="AKQ124" s="316"/>
      <c r="AKR124" s="316"/>
      <c r="AKS124" s="316"/>
      <c r="AKT124" s="316"/>
      <c r="AKU124" s="316"/>
      <c r="AKV124" s="316"/>
      <c r="AKW124" s="316"/>
      <c r="AKX124" s="316"/>
      <c r="AKY124" s="316"/>
      <c r="AKZ124" s="316"/>
      <c r="ALA124" s="316"/>
      <c r="ALB124" s="316"/>
      <c r="ALC124" s="316"/>
      <c r="ALD124" s="316"/>
      <c r="ALE124" s="316"/>
      <c r="ALF124" s="316"/>
      <c r="ALG124" s="316"/>
      <c r="ALH124" s="316"/>
      <c r="ALI124" s="316"/>
      <c r="ALJ124" s="316"/>
      <c r="ALK124" s="316"/>
      <c r="ALL124" s="316"/>
      <c r="ALM124" s="316"/>
      <c r="ALN124" s="316"/>
      <c r="ALO124" s="316"/>
      <c r="ALP124" s="316"/>
      <c r="ALQ124" s="316"/>
      <c r="ALR124" s="316"/>
      <c r="ALS124" s="316"/>
      <c r="ALT124" s="316"/>
      <c r="ALU124" s="316"/>
      <c r="ALV124" s="316"/>
      <c r="ALW124" s="316"/>
      <c r="ALX124" s="316"/>
      <c r="ALY124" s="316"/>
      <c r="ALZ124" s="316"/>
      <c r="AMA124" s="316"/>
      <c r="AMB124" s="316"/>
      <c r="AMC124" s="316"/>
      <c r="AMD124" s="316"/>
      <c r="AME124" s="316"/>
      <c r="AMF124" s="316"/>
      <c r="AMG124" s="316"/>
      <c r="AMH124" s="316"/>
      <c r="AMI124" s="316"/>
      <c r="AMJ124" s="316"/>
      <c r="AMK124" s="316"/>
      <c r="AML124" s="316"/>
      <c r="AMM124" s="316"/>
      <c r="AMN124" s="316"/>
      <c r="AMO124" s="316"/>
      <c r="AMP124" s="316"/>
      <c r="AMQ124" s="316"/>
      <c r="AMR124" s="316"/>
      <c r="AMS124" s="316"/>
      <c r="AMT124" s="316"/>
      <c r="AMU124" s="316"/>
      <c r="AMV124" s="316"/>
      <c r="AMW124" s="316"/>
      <c r="AMX124" s="316"/>
      <c r="AMY124" s="316"/>
      <c r="AMZ124" s="316"/>
      <c r="ANA124" s="316"/>
      <c r="ANB124" s="316"/>
      <c r="ANC124" s="316"/>
      <c r="AND124" s="316"/>
      <c r="ANE124" s="316"/>
      <c r="ANF124" s="316"/>
      <c r="ANG124" s="316"/>
      <c r="ANH124" s="316"/>
      <c r="ANI124" s="316"/>
      <c r="ANJ124" s="316"/>
      <c r="ANK124" s="316"/>
      <c r="ANL124" s="316"/>
      <c r="ANM124" s="316"/>
      <c r="ANN124" s="316"/>
      <c r="ANO124" s="316"/>
      <c r="ANP124" s="316"/>
      <c r="ANQ124" s="316"/>
      <c r="ANR124" s="316"/>
      <c r="ANS124" s="316"/>
      <c r="ANT124" s="316"/>
      <c r="ANU124" s="316"/>
      <c r="ANV124" s="316"/>
      <c r="ANW124" s="316"/>
      <c r="ANX124" s="316"/>
      <c r="ANY124" s="316"/>
      <c r="ANZ124" s="316"/>
      <c r="AOA124" s="316"/>
      <c r="AOB124" s="316"/>
      <c r="AOC124" s="316"/>
      <c r="AOD124" s="316"/>
      <c r="AOE124" s="316"/>
      <c r="AOF124" s="316"/>
      <c r="AOG124" s="316"/>
      <c r="AOH124" s="316"/>
      <c r="AOI124" s="316"/>
      <c r="AOJ124" s="316"/>
      <c r="AOK124" s="316"/>
      <c r="AOL124" s="316"/>
      <c r="AOM124" s="316"/>
      <c r="AON124" s="316"/>
      <c r="AOO124" s="316"/>
      <c r="AOP124" s="316"/>
      <c r="AOQ124" s="316"/>
      <c r="AOR124" s="316"/>
      <c r="AOS124" s="316"/>
      <c r="AOT124" s="316"/>
      <c r="AOU124" s="316"/>
      <c r="AOV124" s="316"/>
      <c r="AOW124" s="316"/>
      <c r="AOX124" s="316"/>
      <c r="AOY124" s="316"/>
      <c r="AOZ124" s="316"/>
      <c r="APA124" s="316"/>
      <c r="APB124" s="316"/>
      <c r="APC124" s="316"/>
      <c r="APD124" s="316"/>
      <c r="APE124" s="316"/>
      <c r="APF124" s="316"/>
      <c r="APG124" s="316"/>
      <c r="APH124" s="316"/>
      <c r="API124" s="316"/>
      <c r="APJ124" s="316"/>
      <c r="APK124" s="316"/>
      <c r="APL124" s="316"/>
      <c r="APM124" s="316"/>
      <c r="APN124" s="316"/>
      <c r="APO124" s="316"/>
      <c r="APP124" s="316"/>
      <c r="APQ124" s="316"/>
      <c r="APR124" s="316"/>
      <c r="APS124" s="316"/>
      <c r="APT124" s="316"/>
      <c r="APU124" s="316"/>
      <c r="APV124" s="316"/>
      <c r="APW124" s="316"/>
      <c r="APX124" s="316"/>
      <c r="APY124" s="316"/>
      <c r="APZ124" s="316"/>
      <c r="AQA124" s="316"/>
      <c r="AQB124" s="316"/>
      <c r="AQC124" s="316"/>
      <c r="AQD124" s="316"/>
      <c r="AQE124" s="316"/>
      <c r="AQF124" s="316"/>
      <c r="AQG124" s="316"/>
      <c r="AQH124" s="316"/>
      <c r="AQI124" s="316"/>
      <c r="AQJ124" s="316"/>
      <c r="AQK124" s="316"/>
      <c r="AQL124" s="316"/>
      <c r="AQM124" s="316"/>
      <c r="AQN124" s="316"/>
      <c r="AQO124" s="316"/>
      <c r="AQP124" s="316"/>
      <c r="AQQ124" s="316"/>
      <c r="AQR124" s="316"/>
      <c r="AQS124" s="316"/>
      <c r="AQT124" s="316"/>
      <c r="AQU124" s="316"/>
      <c r="AQV124" s="316"/>
      <c r="AQW124" s="316"/>
      <c r="AQX124" s="316"/>
      <c r="AQY124" s="316"/>
      <c r="AQZ124" s="316"/>
      <c r="ARA124" s="316"/>
      <c r="ARB124" s="316"/>
      <c r="ARC124" s="316"/>
      <c r="ARD124" s="316"/>
      <c r="ARE124" s="316"/>
      <c r="ARF124" s="316"/>
      <c r="ARG124" s="316"/>
      <c r="ARH124" s="316"/>
      <c r="ARI124" s="316"/>
      <c r="ARJ124" s="316"/>
      <c r="ARK124" s="316"/>
      <c r="ARL124" s="316"/>
      <c r="ARM124" s="316"/>
      <c r="ARN124" s="316"/>
      <c r="ARO124" s="316"/>
      <c r="ARP124" s="316"/>
      <c r="ARQ124" s="316"/>
      <c r="ARR124" s="316"/>
      <c r="ARS124" s="316"/>
      <c r="ART124" s="316"/>
      <c r="ARU124" s="316"/>
      <c r="ARV124" s="316"/>
      <c r="ARW124" s="316"/>
      <c r="ARX124" s="316"/>
      <c r="ARY124" s="316"/>
      <c r="ARZ124" s="316"/>
      <c r="ASA124" s="316"/>
      <c r="ASB124" s="316"/>
      <c r="ASC124" s="316"/>
      <c r="ASD124" s="316"/>
      <c r="ASE124" s="316"/>
      <c r="ASF124" s="316"/>
      <c r="ASG124" s="316"/>
      <c r="ASH124" s="316"/>
      <c r="ASI124" s="316"/>
      <c r="ASJ124" s="316"/>
      <c r="ASK124" s="316"/>
      <c r="ASL124" s="316"/>
      <c r="ASM124" s="316"/>
      <c r="ASN124" s="316"/>
      <c r="ASO124" s="316"/>
      <c r="ASP124" s="316"/>
      <c r="ASQ124" s="316"/>
      <c r="ASR124" s="316"/>
      <c r="ASS124" s="316"/>
      <c r="AST124" s="316"/>
      <c r="ASU124" s="316"/>
      <c r="ASV124" s="316"/>
      <c r="ASW124" s="316"/>
      <c r="ASX124" s="316"/>
      <c r="ASY124" s="316"/>
      <c r="ASZ124" s="316"/>
      <c r="ATA124" s="316"/>
      <c r="ATB124" s="316"/>
      <c r="ATC124" s="316"/>
      <c r="ATD124" s="316"/>
      <c r="ATE124" s="316"/>
      <c r="ATF124" s="316"/>
      <c r="ATG124" s="316"/>
      <c r="ATH124" s="316"/>
      <c r="ATI124" s="316"/>
      <c r="ATJ124" s="316"/>
      <c r="ATK124" s="316"/>
      <c r="ATL124" s="316"/>
      <c r="ATM124" s="316"/>
      <c r="ATN124" s="316"/>
      <c r="ATO124" s="316"/>
      <c r="ATP124" s="316"/>
      <c r="ATQ124" s="316"/>
      <c r="ATR124" s="316"/>
      <c r="ATS124" s="316"/>
      <c r="ATT124" s="316"/>
      <c r="ATU124" s="316"/>
      <c r="ATV124" s="316"/>
      <c r="ATW124" s="316"/>
      <c r="ATX124" s="316"/>
      <c r="ATY124" s="316"/>
      <c r="ATZ124" s="316"/>
      <c r="AUA124" s="316"/>
      <c r="AUB124" s="316"/>
      <c r="AUC124" s="316"/>
      <c r="AUD124" s="316"/>
      <c r="AUE124" s="316"/>
      <c r="AUF124" s="316"/>
      <c r="AUG124" s="316"/>
      <c r="AUH124" s="316"/>
      <c r="AUI124" s="316"/>
      <c r="AUJ124" s="316"/>
      <c r="AUK124" s="316"/>
      <c r="AUL124" s="316"/>
      <c r="AUM124" s="316"/>
      <c r="AUN124" s="316"/>
      <c r="AUO124" s="316"/>
      <c r="AUP124" s="316"/>
      <c r="AUQ124" s="316"/>
      <c r="AUR124" s="316"/>
      <c r="AUS124" s="316"/>
      <c r="AUT124" s="316"/>
      <c r="AUU124" s="316"/>
      <c r="AUV124" s="316"/>
      <c r="AUW124" s="316"/>
      <c r="AUX124" s="316"/>
      <c r="AUY124" s="316"/>
      <c r="AUZ124" s="316"/>
      <c r="AVA124" s="316"/>
      <c r="AVB124" s="316"/>
      <c r="AVC124" s="316"/>
      <c r="AVD124" s="316"/>
      <c r="AVE124" s="316"/>
      <c r="AVF124" s="316"/>
      <c r="AVG124" s="316"/>
      <c r="AVH124" s="316"/>
      <c r="AVI124" s="316"/>
      <c r="AVJ124" s="316"/>
      <c r="AVK124" s="316"/>
      <c r="AVL124" s="316"/>
      <c r="AVM124" s="316"/>
      <c r="AVN124" s="316"/>
      <c r="AVO124" s="316"/>
      <c r="AVP124" s="316"/>
      <c r="AVQ124" s="316"/>
      <c r="AVR124" s="316"/>
      <c r="AVS124" s="316"/>
      <c r="AVT124" s="316"/>
      <c r="AVU124" s="316"/>
      <c r="AVV124" s="316"/>
      <c r="AVW124" s="316"/>
      <c r="AVX124" s="316"/>
      <c r="AVY124" s="316"/>
      <c r="AVZ124" s="316"/>
      <c r="AWA124" s="316"/>
      <c r="AWB124" s="316"/>
      <c r="AWC124" s="316"/>
      <c r="AWD124" s="316"/>
      <c r="AWE124" s="316"/>
      <c r="AWF124" s="316"/>
      <c r="AWG124" s="316"/>
      <c r="AWH124" s="316"/>
      <c r="AWI124" s="316"/>
      <c r="AWJ124" s="316"/>
      <c r="AWK124" s="316"/>
      <c r="AWL124" s="316"/>
      <c r="AWM124" s="316"/>
      <c r="AWN124" s="316"/>
      <c r="AWO124" s="316"/>
      <c r="AWP124" s="316"/>
      <c r="AWQ124" s="316"/>
      <c r="AWR124" s="316"/>
      <c r="AWS124" s="316"/>
      <c r="AWT124" s="316"/>
      <c r="AWU124" s="316"/>
      <c r="AWV124" s="316"/>
      <c r="AWW124" s="316"/>
      <c r="AWX124" s="316"/>
      <c r="AWY124" s="316"/>
      <c r="AWZ124" s="316"/>
      <c r="AXA124" s="316"/>
      <c r="AXB124" s="316"/>
      <c r="AXC124" s="316"/>
      <c r="AXD124" s="316"/>
      <c r="AXE124" s="316"/>
      <c r="AXF124" s="316"/>
      <c r="AXG124" s="316"/>
      <c r="AXH124" s="316"/>
      <c r="AXI124" s="316"/>
      <c r="AXJ124" s="316"/>
      <c r="AXK124" s="316"/>
      <c r="AXL124" s="316"/>
      <c r="AXM124" s="316"/>
      <c r="AXN124" s="316"/>
      <c r="AXO124" s="316"/>
      <c r="AXP124" s="316"/>
      <c r="AXQ124" s="316"/>
      <c r="AXR124" s="316"/>
      <c r="AXS124" s="316"/>
      <c r="AXT124" s="316"/>
      <c r="AXU124" s="316"/>
      <c r="AXV124" s="316"/>
      <c r="AXW124" s="316"/>
      <c r="AXX124" s="316"/>
      <c r="AXY124" s="316"/>
      <c r="AXZ124" s="316"/>
      <c r="AYA124" s="316"/>
      <c r="AYB124" s="316"/>
      <c r="AYC124" s="316"/>
      <c r="AYD124" s="316"/>
      <c r="AYE124" s="316"/>
      <c r="AYF124" s="316"/>
      <c r="AYG124" s="316"/>
      <c r="AYH124" s="316"/>
      <c r="AYI124" s="316"/>
      <c r="AYJ124" s="316"/>
      <c r="AYK124" s="316"/>
      <c r="AYL124" s="316"/>
      <c r="AYM124" s="316"/>
      <c r="AYN124" s="316"/>
      <c r="AYO124" s="316"/>
      <c r="AYP124" s="316"/>
      <c r="AYQ124" s="316"/>
      <c r="AYR124" s="316"/>
      <c r="AYS124" s="316"/>
      <c r="AYT124" s="316"/>
      <c r="AYU124" s="316"/>
      <c r="AYV124" s="316"/>
      <c r="AYW124" s="316"/>
      <c r="AYX124" s="316"/>
      <c r="AYY124" s="316"/>
      <c r="AYZ124" s="316"/>
      <c r="AZA124" s="316"/>
      <c r="AZB124" s="316"/>
      <c r="AZC124" s="316"/>
      <c r="AZD124" s="316"/>
      <c r="AZE124" s="316"/>
      <c r="AZF124" s="316"/>
      <c r="AZG124" s="316"/>
      <c r="AZH124" s="316"/>
      <c r="AZI124" s="316"/>
      <c r="AZJ124" s="316"/>
      <c r="AZK124" s="316"/>
      <c r="AZL124" s="316"/>
      <c r="AZM124" s="316"/>
      <c r="AZN124" s="316"/>
      <c r="AZO124" s="316"/>
      <c r="AZP124" s="316"/>
      <c r="AZQ124" s="316"/>
      <c r="AZR124" s="316"/>
      <c r="AZS124" s="316"/>
      <c r="AZT124" s="316"/>
      <c r="AZU124" s="316"/>
      <c r="AZV124" s="316"/>
      <c r="AZW124" s="316"/>
      <c r="AZX124" s="316"/>
      <c r="AZY124" s="316"/>
      <c r="AZZ124" s="316"/>
      <c r="BAA124" s="316"/>
      <c r="BAB124" s="316"/>
      <c r="BAC124" s="316"/>
      <c r="BAD124" s="316"/>
      <c r="BAE124" s="316"/>
      <c r="BAF124" s="316"/>
      <c r="BAG124" s="316"/>
      <c r="BAH124" s="316"/>
      <c r="BAI124" s="316"/>
      <c r="BAJ124" s="316"/>
      <c r="BAK124" s="316"/>
      <c r="BAL124" s="316"/>
      <c r="BAM124" s="316"/>
      <c r="BAN124" s="316"/>
      <c r="BAO124" s="316"/>
      <c r="BAP124" s="316"/>
      <c r="BAQ124" s="316"/>
      <c r="BAR124" s="316"/>
      <c r="BAS124" s="316"/>
      <c r="BAT124" s="316"/>
      <c r="BAU124" s="316"/>
      <c r="BAV124" s="316"/>
      <c r="BAW124" s="316"/>
      <c r="BAX124" s="316"/>
      <c r="BAY124" s="316"/>
      <c r="BAZ124" s="316"/>
      <c r="BBA124" s="316"/>
      <c r="BBB124" s="316"/>
      <c r="BBC124" s="316"/>
      <c r="BBD124" s="316"/>
      <c r="BBE124" s="316"/>
      <c r="BBF124" s="316"/>
      <c r="BBG124" s="316"/>
      <c r="BBH124" s="316"/>
      <c r="BBI124" s="316"/>
      <c r="BBJ124" s="316"/>
      <c r="BBK124" s="316"/>
      <c r="BBL124" s="316"/>
      <c r="BBM124" s="316"/>
      <c r="BBN124" s="316"/>
      <c r="BBO124" s="316"/>
      <c r="BBP124" s="316"/>
      <c r="BBQ124" s="316"/>
      <c r="BBR124" s="316"/>
      <c r="BBS124" s="316"/>
      <c r="BBT124" s="316"/>
      <c r="BBU124" s="316"/>
      <c r="BBV124" s="316"/>
      <c r="BBW124" s="316"/>
      <c r="BBX124" s="316"/>
      <c r="BBY124" s="316"/>
      <c r="BBZ124" s="316"/>
      <c r="BCA124" s="316"/>
      <c r="BCB124" s="316"/>
      <c r="BCC124" s="316"/>
      <c r="BCD124" s="316"/>
      <c r="BCE124" s="316"/>
      <c r="BCF124" s="316"/>
      <c r="BCG124" s="316"/>
      <c r="BCH124" s="316"/>
      <c r="BCI124" s="316"/>
      <c r="BCJ124" s="316"/>
      <c r="BCK124" s="316"/>
      <c r="BCL124" s="316"/>
      <c r="BCM124" s="316"/>
      <c r="BCN124" s="316"/>
      <c r="BCO124" s="316"/>
      <c r="BCP124" s="316"/>
      <c r="BCQ124" s="316"/>
      <c r="BCR124" s="316"/>
      <c r="BCS124" s="316"/>
      <c r="BCT124" s="316"/>
      <c r="BCU124" s="316"/>
      <c r="BCV124" s="316"/>
      <c r="BCW124" s="316"/>
      <c r="BCX124" s="316"/>
      <c r="BCY124" s="316"/>
      <c r="BCZ124" s="316"/>
      <c r="BDA124" s="316"/>
      <c r="BDB124" s="316"/>
      <c r="BDC124" s="316"/>
      <c r="BDD124" s="316"/>
      <c r="BDE124" s="316"/>
      <c r="BDF124" s="316"/>
      <c r="BDG124" s="316"/>
      <c r="BDH124" s="316"/>
      <c r="BDI124" s="316"/>
      <c r="BDJ124" s="316"/>
      <c r="BDK124" s="316"/>
      <c r="BDL124" s="316"/>
      <c r="BDM124" s="316"/>
      <c r="BDN124" s="316"/>
      <c r="BDO124" s="316"/>
      <c r="BDP124" s="316"/>
      <c r="BDQ124" s="316"/>
      <c r="BDR124" s="316"/>
      <c r="BDS124" s="316"/>
      <c r="BDT124" s="316"/>
      <c r="BDU124" s="316"/>
      <c r="BDV124" s="316"/>
      <c r="BDW124" s="316"/>
      <c r="BDX124" s="316"/>
      <c r="BDY124" s="316"/>
      <c r="BDZ124" s="316"/>
      <c r="BEA124" s="316"/>
      <c r="BEB124" s="316"/>
      <c r="BEC124" s="316"/>
      <c r="BED124" s="316"/>
      <c r="BEE124" s="316"/>
      <c r="BEF124" s="316"/>
      <c r="BEG124" s="316"/>
      <c r="BEH124" s="316"/>
      <c r="BEI124" s="316"/>
      <c r="BEJ124" s="316"/>
      <c r="BEK124" s="316"/>
      <c r="BEL124" s="316"/>
      <c r="BEM124" s="316"/>
      <c r="BEN124" s="316"/>
      <c r="BEO124" s="316"/>
      <c r="BEP124" s="316"/>
      <c r="BEQ124" s="316"/>
      <c r="BER124" s="316"/>
      <c r="BES124" s="316"/>
      <c r="BET124" s="316"/>
      <c r="BEU124" s="316"/>
      <c r="BEV124" s="316"/>
      <c r="BEW124" s="316"/>
      <c r="BEX124" s="316"/>
      <c r="BEY124" s="316"/>
      <c r="BEZ124" s="316"/>
      <c r="BFA124" s="316"/>
      <c r="BFB124" s="316"/>
      <c r="BFC124" s="316"/>
      <c r="BFD124" s="316"/>
      <c r="BFE124" s="316"/>
      <c r="BFF124" s="316"/>
      <c r="BFG124" s="316"/>
      <c r="BFH124" s="316"/>
      <c r="BFI124" s="316"/>
      <c r="BFJ124" s="316"/>
      <c r="BFK124" s="316"/>
      <c r="BFL124" s="316"/>
      <c r="BFM124" s="316"/>
      <c r="BFN124" s="316"/>
      <c r="BFO124" s="316"/>
      <c r="BFP124" s="316"/>
      <c r="BFQ124" s="316"/>
      <c r="BFR124" s="316"/>
      <c r="BFS124" s="316"/>
      <c r="BFT124" s="316"/>
      <c r="BFU124" s="316"/>
      <c r="BFV124" s="316"/>
      <c r="BFW124" s="316"/>
      <c r="BFX124" s="316"/>
      <c r="BFY124" s="316"/>
      <c r="BFZ124" s="316"/>
      <c r="BGA124" s="316"/>
      <c r="BGB124" s="316"/>
      <c r="BGC124" s="316"/>
      <c r="BGD124" s="316"/>
      <c r="BGE124" s="316"/>
      <c r="BGF124" s="316"/>
      <c r="BGG124" s="316"/>
      <c r="BGH124" s="316"/>
      <c r="BGI124" s="316"/>
      <c r="BGJ124" s="316"/>
      <c r="BGK124" s="316"/>
      <c r="BGL124" s="316"/>
      <c r="BGM124" s="316"/>
      <c r="BGN124" s="316"/>
      <c r="BGO124" s="316"/>
      <c r="BGP124" s="316"/>
      <c r="BGQ124" s="316"/>
      <c r="BGR124" s="316"/>
      <c r="BGS124" s="316"/>
      <c r="BGT124" s="316"/>
      <c r="BGU124" s="316"/>
      <c r="BGV124" s="316"/>
      <c r="BGW124" s="316"/>
      <c r="BGX124" s="316"/>
      <c r="BGY124" s="316"/>
      <c r="BGZ124" s="316"/>
      <c r="BHA124" s="316"/>
      <c r="BHB124" s="316"/>
      <c r="BHC124" s="316"/>
      <c r="BHD124" s="316"/>
      <c r="BHE124" s="316"/>
      <c r="BHF124" s="316"/>
      <c r="BHG124" s="316"/>
      <c r="BHH124" s="316"/>
      <c r="BHI124" s="316"/>
      <c r="BHJ124" s="316"/>
      <c r="BHK124" s="316"/>
      <c r="BHL124" s="316"/>
      <c r="BHM124" s="316"/>
      <c r="BHN124" s="316"/>
      <c r="BHO124" s="316"/>
      <c r="BHP124" s="316"/>
      <c r="BHQ124" s="316"/>
      <c r="BHR124" s="316"/>
      <c r="BHS124" s="316"/>
      <c r="BHT124" s="316"/>
      <c r="BHU124" s="316"/>
      <c r="BHV124" s="316"/>
      <c r="BHW124" s="316"/>
      <c r="BHX124" s="316"/>
      <c r="BHY124" s="316"/>
      <c r="BHZ124" s="316"/>
      <c r="BIA124" s="316"/>
      <c r="BIB124" s="316"/>
      <c r="BIC124" s="316"/>
      <c r="BID124" s="316"/>
      <c r="BIE124" s="316"/>
      <c r="BIF124" s="316"/>
      <c r="BIG124" s="316"/>
      <c r="BIH124" s="316"/>
      <c r="BII124" s="316"/>
      <c r="BIJ124" s="316"/>
      <c r="BIK124" s="316"/>
      <c r="BIL124" s="316"/>
      <c r="BIM124" s="316"/>
      <c r="BIN124" s="316"/>
      <c r="BIO124" s="316"/>
      <c r="BIP124" s="316"/>
      <c r="BIQ124" s="316"/>
      <c r="BIR124" s="316"/>
      <c r="BIS124" s="316"/>
      <c r="BIT124" s="316"/>
      <c r="BIU124" s="316"/>
      <c r="BIV124" s="316"/>
      <c r="BIW124" s="316"/>
      <c r="BIX124" s="316"/>
      <c r="BIY124" s="316"/>
      <c r="BIZ124" s="316"/>
      <c r="BJA124" s="316"/>
      <c r="BJB124" s="316"/>
      <c r="BJC124" s="316"/>
      <c r="BJD124" s="316"/>
      <c r="BJE124" s="316"/>
      <c r="BJF124" s="316"/>
      <c r="BJG124" s="316"/>
      <c r="BJH124" s="316"/>
      <c r="BJI124" s="316"/>
      <c r="BJJ124" s="316"/>
      <c r="BJK124" s="316"/>
      <c r="BJL124" s="316"/>
      <c r="BJM124" s="316"/>
      <c r="BJN124" s="316"/>
      <c r="BJO124" s="316"/>
      <c r="BJP124" s="316"/>
      <c r="BJQ124" s="316"/>
      <c r="BJR124" s="316"/>
      <c r="BJS124" s="316"/>
      <c r="BJT124" s="316"/>
      <c r="BJU124" s="316"/>
      <c r="BJV124" s="316"/>
      <c r="BJW124" s="316"/>
      <c r="BJX124" s="316"/>
      <c r="BJY124" s="316"/>
      <c r="BJZ124" s="316"/>
      <c r="BKA124" s="316"/>
      <c r="BKB124" s="316"/>
      <c r="BKC124" s="316"/>
      <c r="BKD124" s="316"/>
      <c r="BKE124" s="316"/>
      <c r="BKF124" s="316"/>
      <c r="BKG124" s="316"/>
      <c r="BKH124" s="316"/>
      <c r="BKI124" s="316"/>
      <c r="BKJ124" s="316"/>
      <c r="BKK124" s="316"/>
      <c r="BKL124" s="316"/>
      <c r="BKM124" s="316"/>
      <c r="BKN124" s="316"/>
      <c r="BKO124" s="316"/>
      <c r="BKP124" s="316"/>
      <c r="BKQ124" s="316"/>
      <c r="BKR124" s="316"/>
      <c r="BKS124" s="316"/>
      <c r="BKT124" s="316"/>
      <c r="BKU124" s="316"/>
      <c r="BKV124" s="316"/>
      <c r="BKW124" s="316"/>
      <c r="BKX124" s="316"/>
      <c r="BKY124" s="316"/>
      <c r="BKZ124" s="316"/>
      <c r="BLA124" s="316"/>
      <c r="BLB124" s="316"/>
      <c r="BLC124" s="316"/>
      <c r="BLD124" s="316"/>
      <c r="BLE124" s="316"/>
      <c r="BLF124" s="316"/>
      <c r="BLG124" s="316"/>
      <c r="BLH124" s="316"/>
      <c r="BLI124" s="316"/>
      <c r="BLJ124" s="316"/>
      <c r="BLK124" s="316"/>
      <c r="BLL124" s="316"/>
      <c r="BLM124" s="316"/>
      <c r="BLN124" s="316"/>
      <c r="BLO124" s="316"/>
      <c r="BLP124" s="316"/>
      <c r="BLQ124" s="316"/>
      <c r="BLR124" s="316"/>
      <c r="BLS124" s="316"/>
      <c r="BLT124" s="316"/>
      <c r="BLU124" s="316"/>
      <c r="BLV124" s="316"/>
      <c r="BLW124" s="316"/>
      <c r="BLX124" s="316"/>
      <c r="BLY124" s="316"/>
      <c r="BLZ124" s="316"/>
      <c r="BMA124" s="316"/>
      <c r="BMB124" s="316"/>
      <c r="BMC124" s="316"/>
      <c r="BMD124" s="316"/>
      <c r="BME124" s="316"/>
      <c r="BMF124" s="316"/>
      <c r="BMG124" s="316"/>
      <c r="BMH124" s="316"/>
      <c r="BMI124" s="316"/>
      <c r="BMJ124" s="316"/>
      <c r="BMK124" s="316"/>
      <c r="BML124" s="316"/>
      <c r="BMM124" s="316"/>
      <c r="BMN124" s="316"/>
      <c r="BMO124" s="316"/>
      <c r="BMP124" s="316"/>
      <c r="BMQ124" s="316"/>
      <c r="BMR124" s="316"/>
      <c r="BMS124" s="316"/>
      <c r="BMT124" s="316"/>
      <c r="BMU124" s="316"/>
      <c r="BMV124" s="316"/>
      <c r="BMW124" s="316"/>
      <c r="BMX124" s="316"/>
      <c r="BMY124" s="316"/>
      <c r="BMZ124" s="316"/>
      <c r="BNA124" s="316"/>
      <c r="BNB124" s="316"/>
      <c r="BNC124" s="316"/>
      <c r="BND124" s="316"/>
      <c r="BNE124" s="316"/>
      <c r="BNF124" s="316"/>
      <c r="BNG124" s="316"/>
      <c r="BNH124" s="316"/>
      <c r="BNI124" s="316"/>
      <c r="BNJ124" s="316"/>
      <c r="BNK124" s="316"/>
      <c r="BNL124" s="316"/>
      <c r="BNM124" s="316"/>
      <c r="BNN124" s="316"/>
      <c r="BNO124" s="316"/>
      <c r="BNP124" s="316"/>
      <c r="BNQ124" s="316"/>
      <c r="BNR124" s="316"/>
      <c r="BNS124" s="316"/>
      <c r="BNT124" s="316"/>
      <c r="BNU124" s="316"/>
      <c r="BNV124" s="316"/>
      <c r="BNW124" s="316"/>
      <c r="BNX124" s="316"/>
      <c r="BNY124" s="316"/>
      <c r="BNZ124" s="316"/>
      <c r="BOA124" s="316"/>
      <c r="BOB124" s="316"/>
      <c r="BOC124" s="316"/>
      <c r="BOD124" s="316"/>
      <c r="BOE124" s="316"/>
      <c r="BOF124" s="316"/>
      <c r="BOG124" s="316"/>
      <c r="BOH124" s="316"/>
      <c r="BOI124" s="316"/>
      <c r="BOJ124" s="316"/>
      <c r="BOK124" s="316"/>
      <c r="BOL124" s="316"/>
      <c r="BOM124" s="316"/>
      <c r="BON124" s="316"/>
      <c r="BOO124" s="316"/>
      <c r="BOP124" s="316"/>
      <c r="BOQ124" s="316"/>
      <c r="BOR124" s="316"/>
      <c r="BOS124" s="316"/>
      <c r="BOT124" s="316"/>
      <c r="BOU124" s="316"/>
      <c r="BOV124" s="316"/>
      <c r="BOW124" s="316"/>
      <c r="BOX124" s="316"/>
      <c r="BOY124" s="316"/>
      <c r="BOZ124" s="316"/>
      <c r="BPA124" s="316"/>
      <c r="BPB124" s="316"/>
      <c r="BPC124" s="316"/>
      <c r="BPD124" s="316"/>
      <c r="BPE124" s="316"/>
      <c r="BPF124" s="316"/>
      <c r="BPG124" s="316"/>
      <c r="BPH124" s="316"/>
      <c r="BPI124" s="316"/>
      <c r="BPJ124" s="316"/>
      <c r="BPK124" s="316"/>
      <c r="BPL124" s="316"/>
      <c r="BPM124" s="316"/>
      <c r="BPN124" s="316"/>
      <c r="BPO124" s="316"/>
      <c r="BPP124" s="316"/>
      <c r="BPQ124" s="316"/>
      <c r="BPR124" s="316"/>
      <c r="BPS124" s="316"/>
      <c r="BPT124" s="316"/>
      <c r="BPU124" s="316"/>
      <c r="BPV124" s="316"/>
      <c r="BPW124" s="316"/>
      <c r="BPX124" s="316"/>
      <c r="BPY124" s="316"/>
      <c r="BPZ124" s="316"/>
      <c r="BQA124" s="316"/>
      <c r="BQB124" s="316"/>
      <c r="BQC124" s="316"/>
      <c r="BQD124" s="316"/>
      <c r="BQE124" s="316"/>
      <c r="BQF124" s="316"/>
      <c r="BQG124" s="316"/>
      <c r="BQH124" s="316"/>
      <c r="BQI124" s="316"/>
      <c r="BQJ124" s="316"/>
      <c r="BQK124" s="316"/>
      <c r="BQL124" s="316"/>
      <c r="BQM124" s="316"/>
      <c r="BQN124" s="316"/>
      <c r="BQO124" s="316"/>
      <c r="BQP124" s="316"/>
      <c r="BQQ124" s="316"/>
      <c r="BQR124" s="316"/>
      <c r="BQS124" s="316"/>
      <c r="BQT124" s="316"/>
      <c r="BQU124" s="316"/>
      <c r="BQV124" s="316"/>
      <c r="BQW124" s="316"/>
      <c r="BQX124" s="316"/>
      <c r="BQY124" s="316"/>
      <c r="BQZ124" s="316"/>
      <c r="BRA124" s="316"/>
      <c r="BRB124" s="316"/>
      <c r="BRC124" s="316"/>
      <c r="BRD124" s="316"/>
      <c r="BRE124" s="316"/>
      <c r="BRF124" s="316"/>
      <c r="BRG124" s="316"/>
      <c r="BRH124" s="316"/>
      <c r="BRI124" s="316"/>
      <c r="BRJ124" s="316"/>
      <c r="BRK124" s="316"/>
      <c r="BRL124" s="316"/>
      <c r="BRM124" s="316"/>
      <c r="BRN124" s="316"/>
      <c r="BRO124" s="316"/>
      <c r="BRP124" s="316"/>
      <c r="BRQ124" s="316"/>
      <c r="BRR124" s="316"/>
      <c r="BRS124" s="316"/>
      <c r="BRT124" s="316"/>
      <c r="BRU124" s="316"/>
      <c r="BRV124" s="316"/>
      <c r="BRW124" s="316"/>
      <c r="BRX124" s="316"/>
      <c r="BRY124" s="316"/>
      <c r="BRZ124" s="316"/>
      <c r="BSA124" s="316"/>
      <c r="BSB124" s="316"/>
      <c r="BSC124" s="316"/>
      <c r="BSD124" s="316"/>
      <c r="BSE124" s="316"/>
      <c r="BSF124" s="316"/>
      <c r="BSG124" s="316"/>
      <c r="BSH124" s="316"/>
      <c r="BSI124" s="316"/>
      <c r="BSJ124" s="316"/>
      <c r="BSK124" s="316"/>
      <c r="BSL124" s="316"/>
      <c r="BSM124" s="316"/>
      <c r="BSN124" s="316"/>
      <c r="BSO124" s="316"/>
      <c r="BSP124" s="316"/>
      <c r="BSQ124" s="316"/>
      <c r="BSR124" s="316"/>
      <c r="BSS124" s="316"/>
      <c r="BST124" s="316"/>
      <c r="BSU124" s="316"/>
      <c r="BSV124" s="316"/>
      <c r="BSW124" s="316"/>
      <c r="BSX124" s="316"/>
      <c r="BSY124" s="316"/>
      <c r="BSZ124" s="316"/>
      <c r="BTA124" s="316"/>
      <c r="BTB124" s="316"/>
      <c r="BTC124" s="316"/>
      <c r="BTD124" s="316"/>
      <c r="BTE124" s="316"/>
      <c r="BTF124" s="316"/>
      <c r="BTG124" s="316"/>
      <c r="BTH124" s="316"/>
      <c r="BTI124" s="316"/>
      <c r="BTJ124" s="316"/>
      <c r="BTK124" s="316"/>
      <c r="BTL124" s="316"/>
      <c r="BTM124" s="316"/>
      <c r="BTN124" s="316"/>
      <c r="BTO124" s="316"/>
      <c r="BTP124" s="316"/>
      <c r="BTQ124" s="316"/>
      <c r="BTR124" s="316"/>
      <c r="BTS124" s="316"/>
      <c r="BTT124" s="316"/>
      <c r="BTU124" s="316"/>
      <c r="BTV124" s="316"/>
      <c r="BTW124" s="316"/>
      <c r="BTX124" s="316"/>
      <c r="BTY124" s="316"/>
      <c r="BTZ124" s="316"/>
      <c r="BUA124" s="316"/>
      <c r="BUB124" s="316"/>
      <c r="BUC124" s="316"/>
      <c r="BUD124" s="316"/>
      <c r="BUE124" s="316"/>
      <c r="BUF124" s="316"/>
      <c r="BUG124" s="316"/>
      <c r="BUH124" s="316"/>
      <c r="BUI124" s="316"/>
      <c r="BUJ124" s="316"/>
      <c r="BUK124" s="316"/>
      <c r="BUL124" s="316"/>
      <c r="BUM124" s="316"/>
      <c r="BUN124" s="316"/>
      <c r="BUO124" s="316"/>
      <c r="BUP124" s="316"/>
      <c r="BUQ124" s="316"/>
      <c r="BUR124" s="316"/>
      <c r="BUS124" s="316"/>
      <c r="BUT124" s="316"/>
      <c r="BUU124" s="316"/>
      <c r="BUV124" s="316"/>
      <c r="BUW124" s="316"/>
      <c r="BUX124" s="316"/>
      <c r="BUY124" s="316"/>
      <c r="BUZ124" s="316"/>
      <c r="BVA124" s="316"/>
      <c r="BVB124" s="316"/>
      <c r="BVC124" s="316"/>
      <c r="BVD124" s="316"/>
      <c r="BVE124" s="316"/>
      <c r="BVF124" s="316"/>
      <c r="BVG124" s="316"/>
      <c r="BVH124" s="316"/>
      <c r="BVI124" s="316"/>
      <c r="BVJ124" s="316"/>
      <c r="BVK124" s="316"/>
      <c r="BVL124" s="316"/>
      <c r="BVM124" s="316"/>
      <c r="BVN124" s="316"/>
      <c r="BVO124" s="316"/>
      <c r="BVP124" s="316"/>
      <c r="BVQ124" s="316"/>
      <c r="BVR124" s="316"/>
      <c r="BVS124" s="316"/>
      <c r="BVT124" s="316"/>
      <c r="BVU124" s="316"/>
      <c r="BVV124" s="316"/>
      <c r="BVW124" s="316"/>
      <c r="BVX124" s="316"/>
      <c r="BVY124" s="316"/>
      <c r="BVZ124" s="316"/>
      <c r="BWA124" s="316"/>
      <c r="BWB124" s="316"/>
      <c r="BWC124" s="316"/>
      <c r="BWD124" s="316"/>
      <c r="BWE124" s="316"/>
      <c r="BWF124" s="316"/>
      <c r="BWG124" s="316"/>
      <c r="BWH124" s="316"/>
      <c r="BWI124" s="316"/>
      <c r="BWJ124" s="316"/>
      <c r="BWK124" s="316"/>
      <c r="BWL124" s="316"/>
      <c r="BWM124" s="316"/>
      <c r="BWN124" s="316"/>
      <c r="BWO124" s="316"/>
      <c r="BWP124" s="316"/>
      <c r="BWQ124" s="316"/>
      <c r="BWR124" s="316"/>
      <c r="BWS124" s="316"/>
      <c r="BWT124" s="316"/>
      <c r="BWU124" s="316"/>
      <c r="BWV124" s="316"/>
      <c r="BWW124" s="316"/>
      <c r="BWX124" s="316"/>
      <c r="BWY124" s="316"/>
      <c r="BWZ124" s="316"/>
      <c r="BXA124" s="316"/>
      <c r="BXB124" s="316"/>
      <c r="BXC124" s="316"/>
      <c r="BXD124" s="316"/>
      <c r="BXE124" s="316"/>
      <c r="BXF124" s="316"/>
      <c r="BXG124" s="316"/>
      <c r="BXH124" s="316"/>
      <c r="BXI124" s="316"/>
      <c r="BXJ124" s="316"/>
      <c r="BXK124" s="316"/>
      <c r="BXL124" s="316"/>
      <c r="BXM124" s="316"/>
      <c r="BXN124" s="316"/>
      <c r="BXO124" s="316"/>
      <c r="BXP124" s="316"/>
      <c r="BXQ124" s="316"/>
      <c r="BXR124" s="316"/>
      <c r="BXS124" s="316"/>
      <c r="BXT124" s="316"/>
      <c r="BXU124" s="316"/>
      <c r="BXV124" s="316"/>
      <c r="BXW124" s="316"/>
      <c r="BXX124" s="316"/>
      <c r="BXY124" s="316"/>
      <c r="BXZ124" s="316"/>
      <c r="BYA124" s="316"/>
      <c r="BYB124" s="316"/>
      <c r="BYC124" s="316"/>
      <c r="BYD124" s="316"/>
      <c r="BYE124" s="316"/>
      <c r="BYF124" s="316"/>
      <c r="BYG124" s="316"/>
      <c r="BYH124" s="2"/>
      <c r="BYI124" s="2"/>
      <c r="BYJ124" s="2"/>
      <c r="BYK124" s="2"/>
    </row>
    <row r="125" spans="1:2013" x14ac:dyDescent="0.35">
      <c r="A125" s="99"/>
      <c r="B125" s="99"/>
      <c r="C125" s="13"/>
      <c r="D125" s="99"/>
      <c r="E125" s="99"/>
      <c r="F125" s="315"/>
      <c r="G125" s="316"/>
      <c r="H125" s="316"/>
      <c r="I125" s="316"/>
      <c r="J125" s="316"/>
      <c r="K125" s="316"/>
      <c r="L125" s="316"/>
      <c r="M125" s="316"/>
      <c r="N125" s="316"/>
      <c r="O125" s="316"/>
      <c r="P125" s="316"/>
      <c r="Q125" s="316"/>
      <c r="R125" s="316"/>
      <c r="S125" s="316"/>
      <c r="T125" s="316"/>
      <c r="U125" s="316"/>
      <c r="V125" s="316"/>
      <c r="W125" s="316"/>
      <c r="X125" s="316"/>
      <c r="Y125" s="316"/>
      <c r="Z125" s="316"/>
      <c r="AA125" s="316"/>
      <c r="AB125" s="316"/>
      <c r="AC125" s="316"/>
      <c r="AD125" s="316"/>
      <c r="AE125" s="316"/>
      <c r="AF125" s="316"/>
      <c r="AG125" s="316"/>
      <c r="AH125" s="316"/>
      <c r="AI125" s="316"/>
      <c r="AJ125" s="316"/>
      <c r="AK125" s="316"/>
      <c r="AL125" s="316"/>
      <c r="AM125" s="316"/>
      <c r="AN125" s="316"/>
      <c r="AO125" s="316"/>
      <c r="AP125" s="316"/>
      <c r="AQ125" s="316"/>
      <c r="AR125" s="316"/>
      <c r="AS125" s="316"/>
      <c r="AT125" s="316"/>
      <c r="AU125" s="316"/>
      <c r="AV125" s="316"/>
      <c r="AW125" s="316"/>
      <c r="AX125" s="316"/>
      <c r="AY125" s="316"/>
      <c r="AZ125" s="316"/>
      <c r="BA125" s="316"/>
      <c r="BB125" s="316"/>
      <c r="BC125" s="316"/>
      <c r="BD125" s="316"/>
      <c r="BE125" s="316"/>
      <c r="BF125" s="316"/>
      <c r="BG125" s="316"/>
      <c r="BH125" s="316"/>
      <c r="BI125" s="316"/>
      <c r="BJ125" s="316"/>
      <c r="BK125" s="316"/>
      <c r="BL125" s="316"/>
      <c r="BM125" s="316"/>
      <c r="BN125" s="316"/>
      <c r="BO125" s="316"/>
      <c r="BP125" s="316"/>
      <c r="BQ125" s="316"/>
      <c r="BR125" s="316"/>
      <c r="BS125" s="316"/>
      <c r="BT125" s="316"/>
      <c r="BU125" s="316"/>
      <c r="BV125" s="316"/>
      <c r="BW125" s="316"/>
      <c r="BX125" s="316"/>
      <c r="BY125" s="316"/>
      <c r="BZ125" s="316"/>
      <c r="CA125" s="316"/>
      <c r="CB125" s="316"/>
      <c r="CC125" s="316"/>
      <c r="CD125" s="316"/>
      <c r="CE125" s="316"/>
      <c r="CF125" s="316"/>
      <c r="CG125" s="316"/>
      <c r="CH125" s="316"/>
      <c r="CI125" s="316"/>
      <c r="CJ125" s="316"/>
      <c r="CK125" s="316"/>
      <c r="CL125" s="316"/>
      <c r="CM125" s="316"/>
      <c r="CN125" s="316"/>
      <c r="CO125" s="316"/>
      <c r="CP125" s="316"/>
      <c r="CQ125" s="316"/>
      <c r="CR125" s="316"/>
      <c r="CS125" s="316"/>
      <c r="CT125" s="316"/>
      <c r="CU125" s="316"/>
      <c r="CV125" s="316"/>
      <c r="CW125" s="316"/>
      <c r="CX125" s="316"/>
      <c r="CY125" s="316"/>
      <c r="CZ125" s="316"/>
      <c r="DA125" s="316"/>
      <c r="DB125" s="316"/>
      <c r="DC125" s="316"/>
      <c r="DD125" s="316"/>
      <c r="DE125" s="316"/>
      <c r="DF125" s="316"/>
      <c r="DG125" s="316"/>
      <c r="DH125" s="316"/>
      <c r="DI125" s="316"/>
      <c r="DJ125" s="316"/>
      <c r="DK125" s="316"/>
      <c r="DL125" s="316"/>
      <c r="DM125" s="316"/>
      <c r="DN125" s="316"/>
      <c r="DO125" s="316"/>
      <c r="DP125" s="316"/>
      <c r="DQ125" s="316"/>
      <c r="DR125" s="316"/>
      <c r="DS125" s="316"/>
      <c r="DT125" s="316"/>
      <c r="DU125" s="316"/>
      <c r="DV125" s="316"/>
      <c r="DW125" s="316"/>
      <c r="DX125" s="316"/>
      <c r="DY125" s="316"/>
      <c r="DZ125" s="316"/>
      <c r="EA125" s="316"/>
      <c r="EB125" s="316"/>
      <c r="EC125" s="316"/>
      <c r="ED125" s="316"/>
      <c r="EE125" s="316"/>
      <c r="EF125" s="316"/>
      <c r="EG125" s="316"/>
      <c r="EH125" s="316"/>
      <c r="EI125" s="316"/>
      <c r="EJ125" s="316"/>
      <c r="EK125" s="316"/>
      <c r="EL125" s="316"/>
      <c r="EM125" s="316"/>
      <c r="EN125" s="316"/>
      <c r="EO125" s="316"/>
      <c r="EP125" s="316"/>
      <c r="EQ125" s="316"/>
      <c r="ER125" s="316"/>
      <c r="ES125" s="316"/>
      <c r="ET125" s="316"/>
      <c r="EU125" s="316"/>
      <c r="EV125" s="316"/>
      <c r="EW125" s="316"/>
      <c r="EX125" s="316"/>
      <c r="EY125" s="316"/>
      <c r="EZ125" s="316"/>
      <c r="FA125" s="316"/>
      <c r="FB125" s="316"/>
      <c r="FC125" s="316"/>
      <c r="FD125" s="316"/>
      <c r="FE125" s="316"/>
      <c r="FF125" s="316"/>
      <c r="FG125" s="316"/>
      <c r="FH125" s="316"/>
      <c r="FI125" s="316"/>
      <c r="FJ125" s="316"/>
      <c r="FK125" s="316"/>
      <c r="FL125" s="316"/>
      <c r="FM125" s="316"/>
      <c r="FN125" s="316"/>
      <c r="FO125" s="316"/>
      <c r="FP125" s="316"/>
      <c r="FQ125" s="316"/>
      <c r="FR125" s="316"/>
      <c r="FS125" s="316"/>
      <c r="FT125" s="316"/>
      <c r="FU125" s="316"/>
      <c r="FV125" s="316"/>
      <c r="FW125" s="316"/>
      <c r="FX125" s="316"/>
      <c r="FY125" s="316"/>
      <c r="FZ125" s="316"/>
      <c r="GA125" s="316"/>
      <c r="GB125" s="316"/>
      <c r="GC125" s="316"/>
      <c r="GD125" s="316"/>
      <c r="GE125" s="316"/>
      <c r="GF125" s="316"/>
      <c r="GG125" s="316"/>
      <c r="GH125" s="316"/>
      <c r="GI125" s="316"/>
      <c r="GJ125" s="316"/>
      <c r="GK125" s="316"/>
      <c r="GL125" s="316"/>
      <c r="GM125" s="316"/>
      <c r="GN125" s="316"/>
      <c r="GO125" s="316"/>
      <c r="GP125" s="316"/>
      <c r="GQ125" s="316"/>
      <c r="GR125" s="316"/>
      <c r="GS125" s="316"/>
      <c r="GT125" s="316"/>
      <c r="GU125" s="316"/>
      <c r="GV125" s="316"/>
      <c r="GW125" s="316"/>
      <c r="GX125" s="316"/>
      <c r="GY125" s="316"/>
      <c r="GZ125" s="316"/>
      <c r="HA125" s="316"/>
      <c r="HB125" s="316"/>
      <c r="HC125" s="316"/>
      <c r="HD125" s="316"/>
      <c r="HE125" s="316"/>
      <c r="HF125" s="316"/>
      <c r="HG125" s="316"/>
      <c r="HH125" s="316"/>
      <c r="HI125" s="316"/>
      <c r="HJ125" s="316"/>
      <c r="HK125" s="316"/>
      <c r="HL125" s="316"/>
      <c r="HM125" s="316"/>
      <c r="HN125" s="316"/>
      <c r="HO125" s="316"/>
      <c r="HP125" s="316"/>
      <c r="HQ125" s="316"/>
      <c r="HR125" s="316"/>
      <c r="HS125" s="316"/>
      <c r="HT125" s="316"/>
      <c r="HU125" s="316"/>
      <c r="HV125" s="316"/>
      <c r="HW125" s="316"/>
      <c r="HX125" s="316"/>
      <c r="HY125" s="316"/>
      <c r="HZ125" s="316"/>
      <c r="IA125" s="316"/>
      <c r="IB125" s="316"/>
      <c r="IC125" s="316"/>
      <c r="ID125" s="316"/>
      <c r="IE125" s="316"/>
      <c r="IF125" s="316"/>
      <c r="IG125" s="316"/>
      <c r="IH125" s="316"/>
      <c r="II125" s="316"/>
      <c r="IJ125" s="316"/>
      <c r="IK125" s="316"/>
      <c r="IL125" s="316"/>
      <c r="IM125" s="316"/>
      <c r="IN125" s="316"/>
      <c r="IO125" s="316"/>
      <c r="IP125" s="316"/>
      <c r="IQ125" s="316"/>
      <c r="IR125" s="316"/>
      <c r="IS125" s="316"/>
      <c r="IT125" s="316"/>
      <c r="IU125" s="316"/>
      <c r="IV125" s="316"/>
      <c r="IW125" s="316"/>
      <c r="IX125" s="316"/>
      <c r="IY125" s="316"/>
      <c r="IZ125" s="316"/>
      <c r="JA125" s="316"/>
      <c r="JB125" s="316"/>
      <c r="JC125" s="316"/>
      <c r="JD125" s="316"/>
      <c r="JE125" s="316"/>
      <c r="JF125" s="316"/>
      <c r="JG125" s="316"/>
      <c r="JH125" s="316"/>
      <c r="JI125" s="316"/>
      <c r="JJ125" s="316"/>
      <c r="JK125" s="316"/>
      <c r="JL125" s="316"/>
      <c r="JM125" s="316"/>
      <c r="JN125" s="316"/>
      <c r="JO125" s="316"/>
      <c r="JP125" s="316"/>
      <c r="JQ125" s="316"/>
      <c r="JR125" s="316"/>
      <c r="JS125" s="316"/>
      <c r="JT125" s="316"/>
      <c r="JU125" s="316"/>
      <c r="JV125" s="316"/>
      <c r="JW125" s="316"/>
      <c r="JX125" s="316"/>
      <c r="JY125" s="316"/>
      <c r="JZ125" s="316"/>
      <c r="KA125" s="316"/>
      <c r="KB125" s="316"/>
      <c r="KC125" s="316"/>
      <c r="KD125" s="316"/>
      <c r="KE125" s="316"/>
      <c r="KF125" s="316"/>
      <c r="KG125" s="316"/>
      <c r="KH125" s="316"/>
      <c r="KI125" s="316"/>
      <c r="KJ125" s="316"/>
      <c r="KK125" s="316"/>
      <c r="KL125" s="316"/>
      <c r="KM125" s="316"/>
      <c r="KN125" s="316"/>
      <c r="KO125" s="316"/>
      <c r="KP125" s="316"/>
      <c r="KQ125" s="316"/>
      <c r="KR125" s="316"/>
      <c r="KS125" s="316"/>
      <c r="KT125" s="316"/>
      <c r="KU125" s="316"/>
      <c r="KV125" s="316"/>
      <c r="KW125" s="316"/>
      <c r="KX125" s="316"/>
      <c r="KY125" s="316"/>
      <c r="KZ125" s="316"/>
      <c r="LA125" s="316"/>
      <c r="LB125" s="316"/>
      <c r="LC125" s="316"/>
      <c r="LD125" s="316"/>
      <c r="LE125" s="316"/>
      <c r="LF125" s="316"/>
      <c r="LG125" s="316"/>
      <c r="LH125" s="316"/>
      <c r="LI125" s="316"/>
      <c r="LJ125" s="316"/>
      <c r="LK125" s="316"/>
      <c r="LL125" s="316"/>
      <c r="LM125" s="316"/>
      <c r="LN125" s="316"/>
      <c r="LO125" s="316"/>
      <c r="LP125" s="316"/>
      <c r="LQ125" s="316"/>
      <c r="LR125" s="316"/>
      <c r="LS125" s="316"/>
      <c r="LT125" s="316"/>
      <c r="LU125" s="316"/>
      <c r="LV125" s="316"/>
      <c r="LW125" s="316"/>
      <c r="LX125" s="316"/>
      <c r="LY125" s="316"/>
      <c r="LZ125" s="316"/>
      <c r="MA125" s="316"/>
      <c r="MB125" s="316"/>
      <c r="MC125" s="316"/>
      <c r="MD125" s="316"/>
      <c r="ME125" s="316"/>
      <c r="MF125" s="316"/>
      <c r="MG125" s="316"/>
      <c r="MH125" s="316"/>
      <c r="MI125" s="316"/>
      <c r="MJ125" s="316"/>
      <c r="MK125" s="316"/>
      <c r="ML125" s="316"/>
      <c r="MM125" s="316"/>
      <c r="MN125" s="316"/>
      <c r="MO125" s="316"/>
      <c r="MP125" s="316"/>
      <c r="MQ125" s="316"/>
      <c r="MR125" s="316"/>
      <c r="MS125" s="316"/>
      <c r="MT125" s="316"/>
      <c r="MU125" s="316"/>
      <c r="MV125" s="316"/>
      <c r="MW125" s="316"/>
      <c r="MX125" s="316"/>
      <c r="MY125" s="316"/>
      <c r="MZ125" s="316"/>
      <c r="NA125" s="316"/>
      <c r="NB125" s="316"/>
      <c r="NC125" s="316"/>
      <c r="ND125" s="316"/>
      <c r="NE125" s="316"/>
      <c r="NF125" s="316"/>
      <c r="NG125" s="316"/>
      <c r="NH125" s="316"/>
      <c r="NI125" s="316"/>
      <c r="NJ125" s="316"/>
      <c r="NK125" s="316"/>
      <c r="NL125" s="316"/>
      <c r="NM125" s="316"/>
      <c r="NN125" s="316"/>
      <c r="NO125" s="316"/>
      <c r="NP125" s="316"/>
      <c r="NQ125" s="316"/>
      <c r="NR125" s="316"/>
      <c r="NS125" s="316"/>
      <c r="NT125" s="316"/>
      <c r="NU125" s="316"/>
      <c r="NV125" s="316"/>
      <c r="NW125" s="316"/>
      <c r="NX125" s="316"/>
      <c r="NY125" s="316"/>
      <c r="NZ125" s="316"/>
      <c r="OA125" s="316"/>
      <c r="OB125" s="316"/>
      <c r="OC125" s="316"/>
      <c r="OD125" s="316"/>
      <c r="OE125" s="316"/>
      <c r="OF125" s="316"/>
      <c r="OG125" s="316"/>
      <c r="OH125" s="316"/>
      <c r="OI125" s="316"/>
      <c r="OJ125" s="316"/>
      <c r="OK125" s="316"/>
      <c r="OL125" s="316"/>
      <c r="OM125" s="316"/>
      <c r="ON125" s="316"/>
      <c r="OO125" s="316"/>
      <c r="OP125" s="316"/>
      <c r="OQ125" s="316"/>
      <c r="OR125" s="316"/>
      <c r="OS125" s="316"/>
      <c r="OT125" s="316"/>
      <c r="OU125" s="316"/>
      <c r="OV125" s="316"/>
      <c r="OW125" s="316"/>
      <c r="OX125" s="316"/>
      <c r="OY125" s="316"/>
      <c r="OZ125" s="316"/>
      <c r="PA125" s="316"/>
      <c r="PB125" s="316"/>
      <c r="PC125" s="316"/>
      <c r="PD125" s="316"/>
      <c r="PE125" s="316"/>
      <c r="PF125" s="316"/>
      <c r="PG125" s="316"/>
      <c r="PH125" s="316"/>
      <c r="PI125" s="316"/>
      <c r="PJ125" s="316"/>
      <c r="PK125" s="316"/>
      <c r="PL125" s="316"/>
      <c r="PM125" s="316"/>
      <c r="PN125" s="316"/>
      <c r="PO125" s="316"/>
      <c r="PP125" s="316"/>
      <c r="PQ125" s="316"/>
      <c r="PR125" s="316"/>
      <c r="PS125" s="316"/>
      <c r="PT125" s="316"/>
      <c r="PU125" s="316"/>
      <c r="PV125" s="316"/>
      <c r="PW125" s="316"/>
      <c r="PX125" s="316"/>
      <c r="PY125" s="316"/>
      <c r="PZ125" s="316"/>
      <c r="QA125" s="316"/>
      <c r="QB125" s="316"/>
      <c r="QC125" s="316"/>
      <c r="QD125" s="316"/>
      <c r="QE125" s="316"/>
      <c r="QF125" s="316"/>
      <c r="QG125" s="316"/>
      <c r="QH125" s="316"/>
      <c r="QI125" s="316"/>
      <c r="QJ125" s="316"/>
      <c r="QK125" s="316"/>
      <c r="QL125" s="316"/>
      <c r="QM125" s="316"/>
      <c r="QN125" s="316"/>
      <c r="QO125" s="316"/>
      <c r="QP125" s="316"/>
      <c r="QQ125" s="316"/>
      <c r="QR125" s="316"/>
      <c r="QS125" s="316"/>
      <c r="QT125" s="316"/>
      <c r="QU125" s="316"/>
      <c r="QV125" s="316"/>
      <c r="QW125" s="316"/>
      <c r="QX125" s="316"/>
      <c r="QY125" s="316"/>
      <c r="QZ125" s="316"/>
      <c r="RA125" s="316"/>
      <c r="RB125" s="316"/>
      <c r="RC125" s="316"/>
      <c r="RD125" s="316"/>
      <c r="RE125" s="316"/>
      <c r="RF125" s="316"/>
      <c r="RG125" s="316"/>
      <c r="RH125" s="316"/>
      <c r="RI125" s="316"/>
      <c r="RJ125" s="316"/>
      <c r="RK125" s="316"/>
      <c r="RL125" s="316"/>
      <c r="RM125" s="316"/>
      <c r="RN125" s="316"/>
      <c r="RO125" s="316"/>
      <c r="RP125" s="316"/>
      <c r="RQ125" s="316"/>
      <c r="RR125" s="316"/>
      <c r="RS125" s="316"/>
      <c r="RT125" s="316"/>
      <c r="RU125" s="316"/>
      <c r="RV125" s="316"/>
      <c r="RW125" s="316"/>
      <c r="RX125" s="316"/>
      <c r="RY125" s="316"/>
      <c r="RZ125" s="316"/>
      <c r="SA125" s="316"/>
      <c r="SB125" s="316"/>
      <c r="SC125" s="316"/>
      <c r="SD125" s="316"/>
      <c r="SE125" s="316"/>
      <c r="SF125" s="316"/>
      <c r="SG125" s="316"/>
      <c r="SH125" s="316"/>
      <c r="SI125" s="316"/>
      <c r="SJ125" s="316"/>
      <c r="SK125" s="316"/>
      <c r="SL125" s="316"/>
      <c r="SM125" s="316"/>
      <c r="SN125" s="316"/>
      <c r="SO125" s="316"/>
      <c r="SP125" s="316"/>
      <c r="SQ125" s="316"/>
      <c r="SR125" s="316"/>
      <c r="SS125" s="316"/>
      <c r="ST125" s="316"/>
      <c r="SU125" s="316"/>
      <c r="SV125" s="316"/>
      <c r="SW125" s="316"/>
      <c r="SX125" s="316"/>
      <c r="SY125" s="316"/>
      <c r="SZ125" s="316"/>
      <c r="TA125" s="316"/>
      <c r="TB125" s="316"/>
      <c r="TC125" s="316"/>
      <c r="TD125" s="316"/>
      <c r="TE125" s="316"/>
      <c r="TF125" s="316"/>
      <c r="TG125" s="316"/>
      <c r="TH125" s="316"/>
      <c r="TI125" s="316"/>
      <c r="TJ125" s="316"/>
      <c r="TK125" s="316"/>
      <c r="TL125" s="316"/>
      <c r="TM125" s="316"/>
      <c r="TN125" s="316"/>
      <c r="TO125" s="316"/>
      <c r="TP125" s="316"/>
      <c r="TQ125" s="316"/>
      <c r="TR125" s="316"/>
      <c r="TS125" s="316"/>
      <c r="TT125" s="316"/>
      <c r="TU125" s="316"/>
      <c r="TV125" s="316"/>
      <c r="TW125" s="316"/>
      <c r="TX125" s="316"/>
      <c r="TY125" s="316"/>
      <c r="TZ125" s="316"/>
      <c r="UA125" s="316"/>
      <c r="UB125" s="316"/>
      <c r="UC125" s="316"/>
      <c r="UD125" s="316"/>
      <c r="UE125" s="316"/>
      <c r="UF125" s="316"/>
      <c r="UG125" s="316"/>
      <c r="UH125" s="316"/>
      <c r="UI125" s="316"/>
      <c r="UJ125" s="316"/>
      <c r="UK125" s="316"/>
      <c r="UL125" s="316"/>
      <c r="UM125" s="316"/>
      <c r="UN125" s="316"/>
      <c r="UO125" s="316"/>
      <c r="UP125" s="316"/>
      <c r="UQ125" s="316"/>
      <c r="UR125" s="316"/>
      <c r="US125" s="316"/>
      <c r="UT125" s="316"/>
      <c r="UU125" s="316"/>
      <c r="UV125" s="316"/>
      <c r="UW125" s="316"/>
      <c r="UX125" s="316"/>
      <c r="UY125" s="316"/>
      <c r="UZ125" s="316"/>
      <c r="VA125" s="316"/>
      <c r="VB125" s="316"/>
      <c r="VC125" s="316"/>
      <c r="VD125" s="316"/>
      <c r="VE125" s="316"/>
      <c r="VF125" s="316"/>
      <c r="VG125" s="316"/>
      <c r="VH125" s="316"/>
      <c r="VI125" s="316"/>
      <c r="VJ125" s="316"/>
      <c r="VK125" s="316"/>
      <c r="VL125" s="316"/>
      <c r="VM125" s="316"/>
      <c r="VN125" s="316"/>
      <c r="VO125" s="316"/>
      <c r="VP125" s="316"/>
      <c r="VQ125" s="316"/>
      <c r="VR125" s="316"/>
      <c r="VS125" s="316"/>
      <c r="VT125" s="316"/>
      <c r="VU125" s="316"/>
      <c r="VV125" s="316"/>
      <c r="VW125" s="316"/>
      <c r="VX125" s="316"/>
      <c r="VY125" s="316"/>
      <c r="VZ125" s="316"/>
      <c r="WA125" s="316"/>
      <c r="WB125" s="316"/>
      <c r="WC125" s="316"/>
      <c r="WD125" s="316"/>
      <c r="WE125" s="316"/>
      <c r="WF125" s="316"/>
      <c r="WG125" s="316"/>
      <c r="WH125" s="316"/>
      <c r="WI125" s="316"/>
      <c r="WJ125" s="316"/>
      <c r="WK125" s="316"/>
      <c r="WL125" s="316"/>
      <c r="WM125" s="316"/>
      <c r="WN125" s="316"/>
      <c r="WO125" s="316"/>
      <c r="WP125" s="316"/>
      <c r="WQ125" s="316"/>
      <c r="WR125" s="316"/>
      <c r="WS125" s="316"/>
      <c r="WT125" s="316"/>
      <c r="WU125" s="316"/>
      <c r="WV125" s="316"/>
      <c r="WW125" s="316"/>
      <c r="WX125" s="316"/>
      <c r="WY125" s="316"/>
      <c r="WZ125" s="316"/>
      <c r="XA125" s="316"/>
      <c r="XB125" s="316"/>
      <c r="XC125" s="316"/>
      <c r="XD125" s="316"/>
      <c r="XE125" s="316"/>
      <c r="XF125" s="316"/>
      <c r="XG125" s="316"/>
      <c r="XH125" s="316"/>
      <c r="XI125" s="316"/>
      <c r="XJ125" s="316"/>
      <c r="XK125" s="316"/>
      <c r="XL125" s="316"/>
      <c r="XM125" s="316"/>
      <c r="XN125" s="316"/>
      <c r="XO125" s="316"/>
      <c r="XP125" s="316"/>
      <c r="XQ125" s="316"/>
      <c r="XR125" s="316"/>
      <c r="XS125" s="316"/>
      <c r="XT125" s="316"/>
      <c r="XU125" s="316"/>
      <c r="XV125" s="316"/>
      <c r="XW125" s="316"/>
      <c r="XX125" s="316"/>
      <c r="XY125" s="316"/>
      <c r="XZ125" s="316"/>
      <c r="YA125" s="316"/>
      <c r="YB125" s="316"/>
      <c r="YC125" s="316"/>
      <c r="YD125" s="316"/>
      <c r="YE125" s="316"/>
      <c r="YF125" s="316"/>
      <c r="YG125" s="316"/>
      <c r="YH125" s="316"/>
      <c r="YI125" s="316"/>
      <c r="YJ125" s="316"/>
      <c r="YK125" s="316"/>
      <c r="YL125" s="316"/>
      <c r="YM125" s="316"/>
      <c r="YN125" s="316"/>
      <c r="YO125" s="316"/>
      <c r="YP125" s="316"/>
      <c r="YQ125" s="316"/>
      <c r="YR125" s="316"/>
      <c r="YS125" s="316"/>
      <c r="YT125" s="316"/>
      <c r="YU125" s="316"/>
      <c r="YV125" s="316"/>
      <c r="YW125" s="316"/>
      <c r="YX125" s="316"/>
      <c r="YY125" s="316"/>
      <c r="YZ125" s="316"/>
      <c r="ZA125" s="316"/>
      <c r="ZB125" s="316"/>
      <c r="ZC125" s="316"/>
      <c r="ZD125" s="316"/>
      <c r="ZE125" s="316"/>
      <c r="ZF125" s="316"/>
      <c r="ZG125" s="316"/>
      <c r="ZH125" s="316"/>
      <c r="ZI125" s="316"/>
      <c r="ZJ125" s="316"/>
      <c r="ZK125" s="316"/>
      <c r="ZL125" s="316"/>
      <c r="ZM125" s="316"/>
      <c r="ZN125" s="316"/>
      <c r="ZO125" s="316"/>
      <c r="ZP125" s="316"/>
      <c r="ZQ125" s="316"/>
      <c r="ZR125" s="316"/>
      <c r="ZS125" s="316"/>
      <c r="ZT125" s="316"/>
      <c r="ZU125" s="316"/>
      <c r="ZV125" s="316"/>
      <c r="ZW125" s="316"/>
      <c r="ZX125" s="316"/>
      <c r="ZY125" s="316"/>
      <c r="ZZ125" s="316"/>
      <c r="AAA125" s="316"/>
      <c r="AAB125" s="316"/>
      <c r="AAC125" s="316"/>
      <c r="AAD125" s="316"/>
      <c r="AAE125" s="316"/>
      <c r="AAF125" s="316"/>
      <c r="AAG125" s="316"/>
      <c r="AAH125" s="316"/>
      <c r="AAI125" s="316"/>
      <c r="AAJ125" s="316"/>
      <c r="AAK125" s="316"/>
      <c r="AAL125" s="316"/>
      <c r="AAM125" s="316"/>
      <c r="AAN125" s="316"/>
      <c r="AAO125" s="316"/>
      <c r="AAP125" s="316"/>
      <c r="AAQ125" s="316"/>
      <c r="AAR125" s="316"/>
      <c r="AAS125" s="316"/>
      <c r="AAT125" s="316"/>
      <c r="AAU125" s="316"/>
      <c r="AAV125" s="316"/>
      <c r="AAW125" s="316"/>
      <c r="AAX125" s="316"/>
      <c r="AAY125" s="316"/>
      <c r="AAZ125" s="316"/>
      <c r="ABA125" s="316"/>
      <c r="ABB125" s="316"/>
      <c r="ABC125" s="316"/>
      <c r="ABD125" s="316"/>
      <c r="ABE125" s="316"/>
      <c r="ABF125" s="316"/>
      <c r="ABG125" s="316"/>
      <c r="ABH125" s="316"/>
      <c r="ABI125" s="316"/>
      <c r="ABJ125" s="316"/>
      <c r="ABK125" s="316"/>
      <c r="ABL125" s="316"/>
      <c r="ABM125" s="316"/>
      <c r="ABN125" s="316"/>
      <c r="ABO125" s="316"/>
      <c r="ABP125" s="316"/>
      <c r="ABQ125" s="316"/>
      <c r="ABR125" s="316"/>
      <c r="ABS125" s="316"/>
      <c r="ABT125" s="316"/>
      <c r="ABU125" s="316"/>
      <c r="ABV125" s="316"/>
      <c r="ABW125" s="316"/>
      <c r="ABX125" s="316"/>
      <c r="ABY125" s="316"/>
      <c r="ABZ125" s="316"/>
      <c r="ACA125" s="316"/>
      <c r="ACB125" s="316"/>
      <c r="ACC125" s="316"/>
      <c r="ACD125" s="316"/>
      <c r="ACE125" s="316"/>
      <c r="ACF125" s="316"/>
      <c r="ACG125" s="316"/>
      <c r="ACH125" s="316"/>
      <c r="ACI125" s="316"/>
      <c r="ACJ125" s="316"/>
      <c r="ACK125" s="316"/>
      <c r="ACL125" s="316"/>
      <c r="ACM125" s="316"/>
      <c r="ACN125" s="316"/>
      <c r="ACO125" s="316"/>
      <c r="ACP125" s="316"/>
      <c r="ACQ125" s="316"/>
      <c r="ACR125" s="316"/>
      <c r="ACS125" s="316"/>
      <c r="ACT125" s="316"/>
      <c r="ACU125" s="316"/>
      <c r="ACV125" s="316"/>
      <c r="ACW125" s="316"/>
      <c r="ACX125" s="316"/>
      <c r="ACY125" s="316"/>
      <c r="ACZ125" s="316"/>
      <c r="ADA125" s="316"/>
      <c r="ADB125" s="316"/>
      <c r="ADC125" s="316"/>
      <c r="ADD125" s="316"/>
      <c r="ADE125" s="316"/>
      <c r="ADF125" s="316"/>
      <c r="ADG125" s="316"/>
      <c r="ADH125" s="316"/>
      <c r="ADI125" s="316"/>
      <c r="ADJ125" s="316"/>
      <c r="ADK125" s="316"/>
      <c r="ADL125" s="316"/>
      <c r="ADM125" s="316"/>
      <c r="ADN125" s="316"/>
      <c r="ADO125" s="316"/>
      <c r="ADP125" s="316"/>
      <c r="ADQ125" s="316"/>
      <c r="ADR125" s="316"/>
      <c r="ADS125" s="316"/>
      <c r="ADT125" s="316"/>
      <c r="ADU125" s="316"/>
      <c r="ADV125" s="316"/>
      <c r="ADW125" s="316"/>
      <c r="ADX125" s="316"/>
      <c r="ADY125" s="316"/>
      <c r="ADZ125" s="316"/>
      <c r="AEA125" s="316"/>
      <c r="AEB125" s="316"/>
      <c r="AEC125" s="316"/>
      <c r="AED125" s="316"/>
      <c r="AEE125" s="316"/>
      <c r="AEF125" s="316"/>
      <c r="AEG125" s="316"/>
      <c r="AEH125" s="316"/>
      <c r="AEI125" s="316"/>
      <c r="AEJ125" s="316"/>
      <c r="AEK125" s="316"/>
      <c r="AEL125" s="316"/>
      <c r="AEM125" s="316"/>
      <c r="AEN125" s="316"/>
      <c r="AEO125" s="316"/>
      <c r="AEP125" s="316"/>
      <c r="AEQ125" s="316"/>
      <c r="AER125" s="316"/>
      <c r="AES125" s="316"/>
      <c r="AET125" s="316"/>
      <c r="AEU125" s="316"/>
      <c r="AEV125" s="316"/>
      <c r="AEW125" s="316"/>
      <c r="AEX125" s="316"/>
      <c r="AEY125" s="316"/>
      <c r="AEZ125" s="316"/>
      <c r="AFA125" s="316"/>
      <c r="AFB125" s="316"/>
      <c r="AFC125" s="316"/>
      <c r="AFD125" s="316"/>
      <c r="AFE125" s="316"/>
      <c r="AFF125" s="316"/>
      <c r="AFG125" s="316"/>
      <c r="AFH125" s="316"/>
      <c r="AFI125" s="316"/>
      <c r="AFJ125" s="316"/>
      <c r="AFK125" s="316"/>
      <c r="AFL125" s="316"/>
      <c r="AFM125" s="316"/>
      <c r="AFN125" s="316"/>
      <c r="AFO125" s="316"/>
      <c r="AFP125" s="316"/>
      <c r="AFQ125" s="316"/>
      <c r="AFR125" s="316"/>
      <c r="AFS125" s="316"/>
      <c r="AFT125" s="316"/>
      <c r="AFU125" s="316"/>
      <c r="AFV125" s="316"/>
      <c r="AFW125" s="316"/>
      <c r="AFX125" s="316"/>
      <c r="AFY125" s="316"/>
      <c r="AFZ125" s="316"/>
      <c r="AGA125" s="316"/>
      <c r="AGB125" s="316"/>
      <c r="AGC125" s="316"/>
      <c r="AGD125" s="316"/>
      <c r="AGE125" s="316"/>
      <c r="AGF125" s="316"/>
      <c r="AGG125" s="316"/>
      <c r="AGH125" s="316"/>
      <c r="AGI125" s="316"/>
      <c r="AGJ125" s="316"/>
      <c r="AGK125" s="316"/>
      <c r="AGL125" s="316"/>
      <c r="AGM125" s="316"/>
      <c r="AGN125" s="316"/>
      <c r="AGO125" s="316"/>
      <c r="AGP125" s="316"/>
      <c r="AGQ125" s="316"/>
      <c r="AGR125" s="316"/>
      <c r="AGS125" s="316"/>
      <c r="AGT125" s="316"/>
      <c r="AGU125" s="316"/>
      <c r="AGV125" s="316"/>
      <c r="AGW125" s="316"/>
      <c r="AGX125" s="316"/>
      <c r="AGY125" s="316"/>
      <c r="AGZ125" s="316"/>
      <c r="AHA125" s="316"/>
      <c r="AHB125" s="316"/>
      <c r="AHC125" s="316"/>
      <c r="AHD125" s="316"/>
      <c r="AHE125" s="316"/>
      <c r="AHF125" s="316"/>
      <c r="AHG125" s="316"/>
      <c r="AHH125" s="316"/>
      <c r="AHI125" s="316"/>
      <c r="AHJ125" s="316"/>
      <c r="AHK125" s="316"/>
      <c r="AHL125" s="316"/>
      <c r="AHM125" s="316"/>
      <c r="AHN125" s="316"/>
      <c r="AHO125" s="316"/>
      <c r="AHP125" s="316"/>
      <c r="AHQ125" s="316"/>
      <c r="AHR125" s="316"/>
      <c r="AHS125" s="316"/>
      <c r="AHT125" s="316"/>
      <c r="AHU125" s="316"/>
      <c r="AHV125" s="316"/>
      <c r="AHW125" s="316"/>
      <c r="AHX125" s="316"/>
      <c r="AHY125" s="316"/>
      <c r="AHZ125" s="316"/>
      <c r="AIA125" s="316"/>
      <c r="AIB125" s="316"/>
      <c r="AIC125" s="316"/>
      <c r="AID125" s="316"/>
      <c r="AIE125" s="316"/>
      <c r="AIF125" s="316"/>
      <c r="AIG125" s="316"/>
      <c r="AIH125" s="316"/>
      <c r="AII125" s="316"/>
      <c r="AIJ125" s="316"/>
      <c r="AIK125" s="316"/>
      <c r="AIL125" s="316"/>
      <c r="AIM125" s="316"/>
      <c r="AIN125" s="316"/>
      <c r="AIO125" s="316"/>
      <c r="AIP125" s="316"/>
      <c r="AIQ125" s="316"/>
      <c r="AIR125" s="316"/>
      <c r="AIS125" s="316"/>
      <c r="AIT125" s="316"/>
      <c r="AIU125" s="316"/>
      <c r="AIV125" s="316"/>
      <c r="AIW125" s="316"/>
      <c r="AIX125" s="316"/>
      <c r="AIY125" s="316"/>
      <c r="AIZ125" s="316"/>
      <c r="AJA125" s="316"/>
      <c r="AJB125" s="316"/>
      <c r="AJC125" s="316"/>
      <c r="AJD125" s="316"/>
      <c r="AJE125" s="316"/>
      <c r="AJF125" s="316"/>
      <c r="AJG125" s="316"/>
      <c r="AJH125" s="316"/>
      <c r="AJI125" s="316"/>
      <c r="AJJ125" s="316"/>
      <c r="AJK125" s="316"/>
      <c r="AJL125" s="316"/>
      <c r="AJM125" s="316"/>
      <c r="AJN125" s="316"/>
      <c r="AJO125" s="316"/>
      <c r="AJP125" s="316"/>
      <c r="AJQ125" s="316"/>
      <c r="AJR125" s="316"/>
      <c r="AJS125" s="316"/>
      <c r="AJT125" s="316"/>
      <c r="AJU125" s="316"/>
      <c r="AJV125" s="316"/>
      <c r="AJW125" s="316"/>
      <c r="AJX125" s="316"/>
      <c r="AJY125" s="316"/>
      <c r="AJZ125" s="316"/>
      <c r="AKA125" s="316"/>
      <c r="AKB125" s="316"/>
      <c r="AKC125" s="316"/>
      <c r="AKD125" s="316"/>
      <c r="AKE125" s="316"/>
      <c r="AKF125" s="316"/>
      <c r="AKG125" s="316"/>
      <c r="AKH125" s="316"/>
      <c r="AKI125" s="316"/>
      <c r="AKJ125" s="316"/>
      <c r="AKK125" s="316"/>
      <c r="AKL125" s="316"/>
      <c r="AKM125" s="316"/>
      <c r="AKN125" s="316"/>
      <c r="AKO125" s="316"/>
      <c r="AKP125" s="316"/>
      <c r="AKQ125" s="316"/>
      <c r="AKR125" s="316"/>
      <c r="AKS125" s="316"/>
      <c r="AKT125" s="316"/>
      <c r="AKU125" s="316"/>
      <c r="AKV125" s="316"/>
      <c r="AKW125" s="316"/>
      <c r="AKX125" s="316"/>
      <c r="AKY125" s="316"/>
      <c r="AKZ125" s="316"/>
      <c r="ALA125" s="316"/>
      <c r="ALB125" s="316"/>
      <c r="ALC125" s="316"/>
      <c r="ALD125" s="316"/>
      <c r="ALE125" s="316"/>
      <c r="ALF125" s="316"/>
      <c r="ALG125" s="316"/>
      <c r="ALH125" s="316"/>
      <c r="ALI125" s="316"/>
      <c r="ALJ125" s="316"/>
      <c r="ALK125" s="316"/>
      <c r="ALL125" s="316"/>
      <c r="ALM125" s="316"/>
      <c r="ALN125" s="316"/>
      <c r="ALO125" s="316"/>
      <c r="ALP125" s="316"/>
      <c r="ALQ125" s="316"/>
      <c r="ALR125" s="316"/>
      <c r="ALS125" s="316"/>
      <c r="ALT125" s="316"/>
      <c r="ALU125" s="316"/>
      <c r="ALV125" s="316"/>
      <c r="ALW125" s="316"/>
      <c r="ALX125" s="316"/>
      <c r="ALY125" s="316"/>
      <c r="ALZ125" s="316"/>
      <c r="AMA125" s="316"/>
      <c r="AMB125" s="316"/>
      <c r="AMC125" s="316"/>
      <c r="AMD125" s="316"/>
      <c r="AME125" s="316"/>
      <c r="AMF125" s="316"/>
      <c r="AMG125" s="316"/>
      <c r="AMH125" s="316"/>
      <c r="AMI125" s="316"/>
      <c r="AMJ125" s="316"/>
      <c r="AMK125" s="316"/>
      <c r="AML125" s="316"/>
      <c r="AMM125" s="316"/>
      <c r="AMN125" s="316"/>
      <c r="AMO125" s="316"/>
      <c r="AMP125" s="316"/>
      <c r="AMQ125" s="316"/>
      <c r="AMR125" s="316"/>
      <c r="AMS125" s="316"/>
      <c r="AMT125" s="316"/>
      <c r="AMU125" s="316"/>
      <c r="AMV125" s="316"/>
      <c r="AMW125" s="316"/>
      <c r="AMX125" s="316"/>
      <c r="AMY125" s="316"/>
      <c r="AMZ125" s="316"/>
      <c r="ANA125" s="316"/>
      <c r="ANB125" s="316"/>
      <c r="ANC125" s="316"/>
      <c r="AND125" s="316"/>
      <c r="ANE125" s="316"/>
      <c r="ANF125" s="316"/>
      <c r="ANG125" s="316"/>
      <c r="ANH125" s="316"/>
      <c r="ANI125" s="316"/>
      <c r="ANJ125" s="316"/>
      <c r="ANK125" s="316"/>
      <c r="ANL125" s="316"/>
      <c r="ANM125" s="316"/>
      <c r="ANN125" s="316"/>
      <c r="ANO125" s="316"/>
      <c r="ANP125" s="316"/>
      <c r="ANQ125" s="316"/>
      <c r="ANR125" s="316"/>
      <c r="ANS125" s="316"/>
      <c r="ANT125" s="316"/>
      <c r="ANU125" s="316"/>
      <c r="ANV125" s="316"/>
      <c r="ANW125" s="316"/>
      <c r="ANX125" s="316"/>
      <c r="ANY125" s="316"/>
      <c r="ANZ125" s="316"/>
      <c r="AOA125" s="316"/>
      <c r="AOB125" s="316"/>
      <c r="AOC125" s="316"/>
      <c r="AOD125" s="316"/>
      <c r="AOE125" s="316"/>
      <c r="AOF125" s="316"/>
      <c r="AOG125" s="316"/>
      <c r="AOH125" s="316"/>
      <c r="AOI125" s="316"/>
      <c r="AOJ125" s="316"/>
      <c r="AOK125" s="316"/>
      <c r="AOL125" s="316"/>
      <c r="AOM125" s="316"/>
      <c r="AON125" s="316"/>
      <c r="AOO125" s="316"/>
      <c r="AOP125" s="316"/>
      <c r="AOQ125" s="316"/>
      <c r="AOR125" s="316"/>
      <c r="AOS125" s="316"/>
      <c r="AOT125" s="316"/>
      <c r="AOU125" s="316"/>
      <c r="AOV125" s="316"/>
      <c r="AOW125" s="316"/>
      <c r="AOX125" s="316"/>
      <c r="AOY125" s="316"/>
      <c r="AOZ125" s="316"/>
      <c r="APA125" s="316"/>
      <c r="APB125" s="316"/>
      <c r="APC125" s="316"/>
      <c r="APD125" s="316"/>
      <c r="APE125" s="316"/>
      <c r="APF125" s="316"/>
      <c r="APG125" s="316"/>
      <c r="APH125" s="316"/>
      <c r="API125" s="316"/>
      <c r="APJ125" s="316"/>
      <c r="APK125" s="316"/>
      <c r="APL125" s="316"/>
      <c r="APM125" s="316"/>
      <c r="APN125" s="316"/>
      <c r="APO125" s="316"/>
      <c r="APP125" s="316"/>
      <c r="APQ125" s="316"/>
      <c r="APR125" s="316"/>
      <c r="APS125" s="316"/>
      <c r="APT125" s="316"/>
      <c r="APU125" s="316"/>
      <c r="APV125" s="316"/>
      <c r="APW125" s="316"/>
      <c r="APX125" s="316"/>
      <c r="APY125" s="316"/>
      <c r="APZ125" s="316"/>
      <c r="AQA125" s="316"/>
      <c r="AQB125" s="316"/>
      <c r="AQC125" s="316"/>
      <c r="AQD125" s="316"/>
      <c r="AQE125" s="316"/>
      <c r="AQF125" s="316"/>
      <c r="AQG125" s="316"/>
      <c r="AQH125" s="316"/>
      <c r="AQI125" s="316"/>
      <c r="AQJ125" s="316"/>
      <c r="AQK125" s="316"/>
      <c r="AQL125" s="316"/>
      <c r="AQM125" s="316"/>
      <c r="AQN125" s="316"/>
      <c r="AQO125" s="316"/>
      <c r="AQP125" s="316"/>
      <c r="AQQ125" s="316"/>
      <c r="AQR125" s="316"/>
      <c r="AQS125" s="316"/>
      <c r="AQT125" s="316"/>
      <c r="AQU125" s="316"/>
      <c r="AQV125" s="316"/>
      <c r="AQW125" s="316"/>
      <c r="AQX125" s="316"/>
      <c r="AQY125" s="316"/>
      <c r="AQZ125" s="316"/>
      <c r="ARA125" s="316"/>
      <c r="ARB125" s="316"/>
      <c r="ARC125" s="316"/>
      <c r="ARD125" s="316"/>
      <c r="ARE125" s="316"/>
      <c r="ARF125" s="316"/>
      <c r="ARG125" s="316"/>
      <c r="ARH125" s="316"/>
      <c r="ARI125" s="316"/>
      <c r="ARJ125" s="316"/>
      <c r="ARK125" s="316"/>
      <c r="ARL125" s="316"/>
      <c r="ARM125" s="316"/>
      <c r="ARN125" s="316"/>
      <c r="ARO125" s="316"/>
      <c r="ARP125" s="316"/>
      <c r="ARQ125" s="316"/>
      <c r="ARR125" s="316"/>
      <c r="ARS125" s="316"/>
      <c r="ART125" s="316"/>
      <c r="ARU125" s="316"/>
      <c r="ARV125" s="316"/>
      <c r="ARW125" s="316"/>
      <c r="ARX125" s="316"/>
      <c r="ARY125" s="316"/>
      <c r="ARZ125" s="316"/>
      <c r="ASA125" s="316"/>
      <c r="ASB125" s="316"/>
      <c r="ASC125" s="316"/>
      <c r="ASD125" s="316"/>
      <c r="ASE125" s="316"/>
      <c r="ASF125" s="316"/>
      <c r="ASG125" s="316"/>
      <c r="ASH125" s="316"/>
      <c r="ASI125" s="316"/>
      <c r="ASJ125" s="316"/>
      <c r="ASK125" s="316"/>
      <c r="ASL125" s="316"/>
      <c r="ASM125" s="316"/>
      <c r="ASN125" s="316"/>
      <c r="ASO125" s="316"/>
      <c r="ASP125" s="316"/>
      <c r="ASQ125" s="316"/>
      <c r="ASR125" s="316"/>
      <c r="ASS125" s="316"/>
      <c r="AST125" s="316"/>
      <c r="ASU125" s="316"/>
      <c r="ASV125" s="316"/>
      <c r="ASW125" s="316"/>
      <c r="ASX125" s="316"/>
      <c r="ASY125" s="316"/>
      <c r="ASZ125" s="316"/>
      <c r="ATA125" s="316"/>
      <c r="ATB125" s="316"/>
      <c r="ATC125" s="316"/>
      <c r="ATD125" s="316"/>
      <c r="ATE125" s="316"/>
      <c r="ATF125" s="316"/>
      <c r="ATG125" s="316"/>
      <c r="ATH125" s="316"/>
      <c r="ATI125" s="316"/>
      <c r="ATJ125" s="316"/>
      <c r="ATK125" s="316"/>
      <c r="ATL125" s="316"/>
      <c r="ATM125" s="316"/>
      <c r="ATN125" s="316"/>
      <c r="ATO125" s="316"/>
      <c r="ATP125" s="316"/>
      <c r="ATQ125" s="316"/>
      <c r="ATR125" s="316"/>
      <c r="ATS125" s="316"/>
      <c r="ATT125" s="316"/>
      <c r="ATU125" s="316"/>
      <c r="ATV125" s="316"/>
      <c r="ATW125" s="316"/>
      <c r="ATX125" s="316"/>
      <c r="ATY125" s="316"/>
      <c r="ATZ125" s="316"/>
      <c r="AUA125" s="316"/>
      <c r="AUB125" s="316"/>
      <c r="AUC125" s="316"/>
      <c r="AUD125" s="316"/>
      <c r="AUE125" s="316"/>
      <c r="AUF125" s="316"/>
      <c r="AUG125" s="316"/>
      <c r="AUH125" s="316"/>
      <c r="AUI125" s="316"/>
      <c r="AUJ125" s="316"/>
      <c r="AUK125" s="316"/>
      <c r="AUL125" s="316"/>
      <c r="AUM125" s="316"/>
      <c r="AUN125" s="316"/>
      <c r="AUO125" s="316"/>
      <c r="AUP125" s="316"/>
      <c r="AUQ125" s="316"/>
      <c r="AUR125" s="316"/>
      <c r="AUS125" s="316"/>
      <c r="AUT125" s="316"/>
      <c r="AUU125" s="316"/>
      <c r="AUV125" s="316"/>
      <c r="AUW125" s="316"/>
      <c r="AUX125" s="316"/>
      <c r="AUY125" s="316"/>
      <c r="AUZ125" s="316"/>
      <c r="AVA125" s="316"/>
      <c r="AVB125" s="316"/>
      <c r="AVC125" s="316"/>
      <c r="AVD125" s="316"/>
      <c r="AVE125" s="316"/>
      <c r="AVF125" s="316"/>
      <c r="AVG125" s="316"/>
      <c r="AVH125" s="316"/>
      <c r="AVI125" s="316"/>
      <c r="AVJ125" s="316"/>
      <c r="AVK125" s="316"/>
      <c r="AVL125" s="316"/>
      <c r="AVM125" s="316"/>
      <c r="AVN125" s="316"/>
      <c r="AVO125" s="316"/>
      <c r="AVP125" s="316"/>
      <c r="AVQ125" s="316"/>
      <c r="AVR125" s="316"/>
      <c r="AVS125" s="316"/>
      <c r="AVT125" s="316"/>
      <c r="AVU125" s="316"/>
      <c r="AVV125" s="316"/>
      <c r="AVW125" s="316"/>
      <c r="AVX125" s="316"/>
      <c r="AVY125" s="316"/>
      <c r="AVZ125" s="316"/>
      <c r="AWA125" s="316"/>
      <c r="AWB125" s="316"/>
      <c r="AWC125" s="316"/>
      <c r="AWD125" s="316"/>
      <c r="AWE125" s="316"/>
      <c r="AWF125" s="316"/>
      <c r="AWG125" s="316"/>
      <c r="AWH125" s="316"/>
      <c r="AWI125" s="316"/>
      <c r="AWJ125" s="316"/>
      <c r="AWK125" s="316"/>
      <c r="AWL125" s="316"/>
      <c r="AWM125" s="316"/>
      <c r="AWN125" s="316"/>
      <c r="AWO125" s="316"/>
      <c r="AWP125" s="316"/>
      <c r="AWQ125" s="316"/>
      <c r="AWR125" s="316"/>
      <c r="AWS125" s="316"/>
      <c r="AWT125" s="316"/>
      <c r="AWU125" s="316"/>
      <c r="AWV125" s="316"/>
      <c r="AWW125" s="316"/>
      <c r="AWX125" s="316"/>
      <c r="AWY125" s="316"/>
      <c r="AWZ125" s="316"/>
      <c r="AXA125" s="316"/>
      <c r="AXB125" s="316"/>
      <c r="AXC125" s="316"/>
      <c r="AXD125" s="316"/>
      <c r="AXE125" s="316"/>
      <c r="AXF125" s="316"/>
      <c r="AXG125" s="316"/>
      <c r="AXH125" s="316"/>
      <c r="AXI125" s="316"/>
      <c r="AXJ125" s="316"/>
      <c r="AXK125" s="316"/>
      <c r="AXL125" s="316"/>
      <c r="AXM125" s="316"/>
      <c r="AXN125" s="316"/>
      <c r="AXO125" s="316"/>
      <c r="AXP125" s="316"/>
      <c r="AXQ125" s="316"/>
      <c r="AXR125" s="316"/>
      <c r="AXS125" s="316"/>
      <c r="AXT125" s="316"/>
      <c r="AXU125" s="316"/>
      <c r="AXV125" s="316"/>
      <c r="AXW125" s="316"/>
      <c r="AXX125" s="316"/>
      <c r="AXY125" s="316"/>
      <c r="AXZ125" s="316"/>
      <c r="AYA125" s="316"/>
      <c r="AYB125" s="316"/>
      <c r="AYC125" s="316"/>
      <c r="AYD125" s="316"/>
      <c r="AYE125" s="316"/>
      <c r="AYF125" s="316"/>
      <c r="AYG125" s="316"/>
      <c r="AYH125" s="316"/>
      <c r="AYI125" s="316"/>
      <c r="AYJ125" s="316"/>
      <c r="AYK125" s="316"/>
      <c r="AYL125" s="316"/>
      <c r="AYM125" s="316"/>
      <c r="AYN125" s="316"/>
      <c r="AYO125" s="316"/>
      <c r="AYP125" s="316"/>
      <c r="AYQ125" s="316"/>
      <c r="AYR125" s="316"/>
      <c r="AYS125" s="316"/>
      <c r="AYT125" s="316"/>
      <c r="AYU125" s="316"/>
      <c r="AYV125" s="316"/>
      <c r="AYW125" s="316"/>
      <c r="AYX125" s="316"/>
      <c r="AYY125" s="316"/>
      <c r="AYZ125" s="316"/>
      <c r="AZA125" s="316"/>
      <c r="AZB125" s="316"/>
      <c r="AZC125" s="316"/>
      <c r="AZD125" s="316"/>
      <c r="AZE125" s="316"/>
      <c r="AZF125" s="316"/>
      <c r="AZG125" s="316"/>
      <c r="AZH125" s="316"/>
      <c r="AZI125" s="316"/>
      <c r="AZJ125" s="316"/>
      <c r="AZK125" s="316"/>
      <c r="AZL125" s="316"/>
      <c r="AZM125" s="316"/>
      <c r="AZN125" s="316"/>
      <c r="AZO125" s="316"/>
      <c r="AZP125" s="316"/>
      <c r="AZQ125" s="316"/>
      <c r="AZR125" s="316"/>
      <c r="AZS125" s="316"/>
      <c r="AZT125" s="316"/>
      <c r="AZU125" s="316"/>
      <c r="AZV125" s="316"/>
      <c r="AZW125" s="316"/>
      <c r="AZX125" s="316"/>
      <c r="AZY125" s="316"/>
      <c r="AZZ125" s="316"/>
      <c r="BAA125" s="316"/>
      <c r="BAB125" s="316"/>
      <c r="BAC125" s="316"/>
      <c r="BAD125" s="316"/>
      <c r="BAE125" s="316"/>
      <c r="BAF125" s="316"/>
      <c r="BAG125" s="316"/>
      <c r="BAH125" s="316"/>
      <c r="BAI125" s="316"/>
      <c r="BAJ125" s="316"/>
      <c r="BAK125" s="316"/>
      <c r="BAL125" s="316"/>
      <c r="BAM125" s="316"/>
      <c r="BAN125" s="316"/>
      <c r="BAO125" s="316"/>
      <c r="BAP125" s="316"/>
      <c r="BAQ125" s="316"/>
      <c r="BAR125" s="316"/>
      <c r="BAS125" s="316"/>
      <c r="BAT125" s="316"/>
      <c r="BAU125" s="316"/>
      <c r="BAV125" s="316"/>
      <c r="BAW125" s="316"/>
      <c r="BAX125" s="316"/>
      <c r="BAY125" s="316"/>
      <c r="BAZ125" s="316"/>
      <c r="BBA125" s="316"/>
      <c r="BBB125" s="316"/>
      <c r="BBC125" s="316"/>
      <c r="BBD125" s="316"/>
      <c r="BBE125" s="316"/>
      <c r="BBF125" s="316"/>
      <c r="BBG125" s="316"/>
      <c r="BBH125" s="316"/>
      <c r="BBI125" s="316"/>
      <c r="BBJ125" s="316"/>
      <c r="BBK125" s="316"/>
      <c r="BBL125" s="316"/>
      <c r="BBM125" s="316"/>
      <c r="BBN125" s="316"/>
      <c r="BBO125" s="316"/>
      <c r="BBP125" s="316"/>
      <c r="BBQ125" s="316"/>
      <c r="BBR125" s="316"/>
      <c r="BBS125" s="316"/>
      <c r="BBT125" s="316"/>
      <c r="BBU125" s="316"/>
      <c r="BBV125" s="316"/>
      <c r="BBW125" s="316"/>
      <c r="BBX125" s="316"/>
      <c r="BBY125" s="316"/>
      <c r="BBZ125" s="316"/>
      <c r="BCA125" s="316"/>
      <c r="BCB125" s="316"/>
      <c r="BCC125" s="316"/>
      <c r="BCD125" s="316"/>
      <c r="BCE125" s="316"/>
      <c r="BCF125" s="316"/>
      <c r="BCG125" s="316"/>
      <c r="BCH125" s="316"/>
      <c r="BCI125" s="316"/>
      <c r="BCJ125" s="316"/>
      <c r="BCK125" s="316"/>
      <c r="BCL125" s="316"/>
      <c r="BCM125" s="316"/>
      <c r="BCN125" s="316"/>
      <c r="BCO125" s="316"/>
      <c r="BCP125" s="316"/>
      <c r="BCQ125" s="316"/>
      <c r="BCR125" s="316"/>
      <c r="BCS125" s="316"/>
      <c r="BCT125" s="316"/>
      <c r="BCU125" s="316"/>
      <c r="BCV125" s="316"/>
      <c r="BCW125" s="316"/>
      <c r="BCX125" s="316"/>
      <c r="BCY125" s="316"/>
      <c r="BCZ125" s="316"/>
      <c r="BDA125" s="316"/>
      <c r="BDB125" s="316"/>
      <c r="BDC125" s="316"/>
      <c r="BDD125" s="316"/>
      <c r="BDE125" s="316"/>
      <c r="BDF125" s="316"/>
      <c r="BDG125" s="316"/>
      <c r="BDH125" s="316"/>
      <c r="BDI125" s="316"/>
      <c r="BDJ125" s="316"/>
      <c r="BDK125" s="316"/>
      <c r="BDL125" s="316"/>
      <c r="BDM125" s="316"/>
      <c r="BDN125" s="316"/>
      <c r="BDO125" s="316"/>
      <c r="BDP125" s="316"/>
      <c r="BDQ125" s="316"/>
      <c r="BDR125" s="316"/>
      <c r="BDS125" s="316"/>
      <c r="BDT125" s="316"/>
      <c r="BDU125" s="316"/>
      <c r="BDV125" s="316"/>
      <c r="BDW125" s="316"/>
      <c r="BDX125" s="316"/>
      <c r="BDY125" s="316"/>
      <c r="BDZ125" s="316"/>
      <c r="BEA125" s="316"/>
      <c r="BEB125" s="316"/>
      <c r="BEC125" s="316"/>
      <c r="BED125" s="316"/>
      <c r="BEE125" s="316"/>
      <c r="BEF125" s="316"/>
      <c r="BEG125" s="316"/>
      <c r="BEH125" s="316"/>
      <c r="BEI125" s="316"/>
      <c r="BEJ125" s="316"/>
      <c r="BEK125" s="316"/>
      <c r="BEL125" s="316"/>
      <c r="BEM125" s="316"/>
      <c r="BEN125" s="316"/>
      <c r="BEO125" s="316"/>
      <c r="BEP125" s="316"/>
      <c r="BEQ125" s="316"/>
      <c r="BER125" s="316"/>
      <c r="BES125" s="316"/>
      <c r="BET125" s="316"/>
      <c r="BEU125" s="316"/>
      <c r="BEV125" s="316"/>
      <c r="BEW125" s="316"/>
      <c r="BEX125" s="316"/>
      <c r="BEY125" s="316"/>
      <c r="BEZ125" s="316"/>
      <c r="BFA125" s="316"/>
      <c r="BFB125" s="316"/>
      <c r="BFC125" s="316"/>
      <c r="BFD125" s="316"/>
      <c r="BFE125" s="316"/>
      <c r="BFF125" s="316"/>
      <c r="BFG125" s="316"/>
      <c r="BFH125" s="316"/>
      <c r="BFI125" s="316"/>
      <c r="BFJ125" s="316"/>
      <c r="BFK125" s="316"/>
      <c r="BFL125" s="316"/>
      <c r="BFM125" s="316"/>
      <c r="BFN125" s="316"/>
      <c r="BFO125" s="316"/>
      <c r="BFP125" s="316"/>
      <c r="BFQ125" s="316"/>
      <c r="BFR125" s="316"/>
      <c r="BFS125" s="316"/>
      <c r="BFT125" s="316"/>
      <c r="BFU125" s="316"/>
      <c r="BFV125" s="316"/>
      <c r="BFW125" s="316"/>
      <c r="BFX125" s="316"/>
      <c r="BFY125" s="316"/>
      <c r="BFZ125" s="316"/>
      <c r="BGA125" s="316"/>
      <c r="BGB125" s="316"/>
      <c r="BGC125" s="316"/>
      <c r="BGD125" s="316"/>
      <c r="BGE125" s="316"/>
      <c r="BGF125" s="316"/>
      <c r="BGG125" s="316"/>
      <c r="BGH125" s="316"/>
      <c r="BGI125" s="316"/>
      <c r="BGJ125" s="316"/>
      <c r="BGK125" s="316"/>
      <c r="BGL125" s="316"/>
      <c r="BGM125" s="316"/>
      <c r="BGN125" s="316"/>
      <c r="BGO125" s="316"/>
      <c r="BGP125" s="316"/>
      <c r="BGQ125" s="316"/>
      <c r="BGR125" s="316"/>
      <c r="BGS125" s="316"/>
      <c r="BGT125" s="316"/>
      <c r="BGU125" s="316"/>
      <c r="BGV125" s="316"/>
      <c r="BGW125" s="316"/>
      <c r="BGX125" s="316"/>
      <c r="BGY125" s="316"/>
      <c r="BGZ125" s="316"/>
      <c r="BHA125" s="316"/>
      <c r="BHB125" s="316"/>
      <c r="BHC125" s="316"/>
      <c r="BHD125" s="316"/>
      <c r="BHE125" s="316"/>
      <c r="BHF125" s="316"/>
      <c r="BHG125" s="316"/>
      <c r="BHH125" s="316"/>
      <c r="BHI125" s="316"/>
      <c r="BHJ125" s="316"/>
      <c r="BHK125" s="316"/>
      <c r="BHL125" s="316"/>
      <c r="BHM125" s="316"/>
      <c r="BHN125" s="316"/>
      <c r="BHO125" s="316"/>
      <c r="BHP125" s="316"/>
      <c r="BHQ125" s="316"/>
      <c r="BHR125" s="316"/>
      <c r="BHS125" s="316"/>
      <c r="BHT125" s="316"/>
      <c r="BHU125" s="316"/>
      <c r="BHV125" s="316"/>
      <c r="BHW125" s="316"/>
      <c r="BHX125" s="316"/>
      <c r="BHY125" s="316"/>
      <c r="BHZ125" s="316"/>
      <c r="BIA125" s="316"/>
      <c r="BIB125" s="316"/>
      <c r="BIC125" s="316"/>
      <c r="BID125" s="316"/>
      <c r="BIE125" s="316"/>
      <c r="BIF125" s="316"/>
      <c r="BIG125" s="316"/>
      <c r="BIH125" s="316"/>
      <c r="BII125" s="316"/>
      <c r="BIJ125" s="316"/>
      <c r="BIK125" s="316"/>
      <c r="BIL125" s="316"/>
      <c r="BIM125" s="316"/>
      <c r="BIN125" s="316"/>
      <c r="BIO125" s="316"/>
      <c r="BIP125" s="316"/>
      <c r="BIQ125" s="316"/>
      <c r="BIR125" s="316"/>
      <c r="BIS125" s="316"/>
      <c r="BIT125" s="316"/>
      <c r="BIU125" s="316"/>
      <c r="BIV125" s="316"/>
      <c r="BIW125" s="316"/>
      <c r="BIX125" s="316"/>
      <c r="BIY125" s="316"/>
      <c r="BIZ125" s="316"/>
      <c r="BJA125" s="316"/>
      <c r="BJB125" s="316"/>
      <c r="BJC125" s="316"/>
      <c r="BJD125" s="316"/>
      <c r="BJE125" s="316"/>
      <c r="BJF125" s="316"/>
      <c r="BJG125" s="316"/>
      <c r="BJH125" s="316"/>
      <c r="BJI125" s="316"/>
      <c r="BJJ125" s="316"/>
      <c r="BJK125" s="316"/>
      <c r="BJL125" s="316"/>
      <c r="BJM125" s="316"/>
      <c r="BJN125" s="316"/>
      <c r="BJO125" s="316"/>
      <c r="BJP125" s="316"/>
      <c r="BJQ125" s="316"/>
      <c r="BJR125" s="316"/>
      <c r="BJS125" s="316"/>
      <c r="BJT125" s="316"/>
      <c r="BJU125" s="316"/>
      <c r="BJV125" s="316"/>
      <c r="BJW125" s="316"/>
      <c r="BJX125" s="316"/>
      <c r="BJY125" s="316"/>
      <c r="BJZ125" s="316"/>
      <c r="BKA125" s="316"/>
      <c r="BKB125" s="316"/>
      <c r="BKC125" s="316"/>
      <c r="BKD125" s="316"/>
      <c r="BKE125" s="316"/>
      <c r="BKF125" s="316"/>
      <c r="BKG125" s="316"/>
      <c r="BKH125" s="316"/>
      <c r="BKI125" s="316"/>
      <c r="BKJ125" s="316"/>
      <c r="BKK125" s="316"/>
      <c r="BKL125" s="316"/>
      <c r="BKM125" s="316"/>
      <c r="BKN125" s="316"/>
      <c r="BKO125" s="316"/>
      <c r="BKP125" s="316"/>
      <c r="BKQ125" s="316"/>
      <c r="BKR125" s="316"/>
      <c r="BKS125" s="316"/>
      <c r="BKT125" s="316"/>
      <c r="BKU125" s="316"/>
      <c r="BKV125" s="316"/>
      <c r="BKW125" s="316"/>
      <c r="BKX125" s="316"/>
      <c r="BKY125" s="316"/>
      <c r="BKZ125" s="316"/>
      <c r="BLA125" s="316"/>
      <c r="BLB125" s="316"/>
      <c r="BLC125" s="316"/>
      <c r="BLD125" s="316"/>
      <c r="BLE125" s="316"/>
      <c r="BLF125" s="316"/>
      <c r="BLG125" s="316"/>
      <c r="BLH125" s="316"/>
      <c r="BLI125" s="316"/>
      <c r="BLJ125" s="316"/>
      <c r="BLK125" s="316"/>
      <c r="BLL125" s="316"/>
      <c r="BLM125" s="316"/>
      <c r="BLN125" s="316"/>
      <c r="BLO125" s="316"/>
      <c r="BLP125" s="316"/>
      <c r="BLQ125" s="316"/>
      <c r="BLR125" s="316"/>
      <c r="BLS125" s="316"/>
      <c r="BLT125" s="316"/>
      <c r="BLU125" s="316"/>
      <c r="BLV125" s="316"/>
      <c r="BLW125" s="316"/>
      <c r="BLX125" s="316"/>
      <c r="BLY125" s="316"/>
      <c r="BLZ125" s="316"/>
      <c r="BMA125" s="316"/>
      <c r="BMB125" s="316"/>
      <c r="BMC125" s="316"/>
      <c r="BMD125" s="316"/>
      <c r="BME125" s="316"/>
      <c r="BMF125" s="316"/>
      <c r="BMG125" s="316"/>
      <c r="BMH125" s="316"/>
      <c r="BMI125" s="316"/>
      <c r="BMJ125" s="316"/>
      <c r="BMK125" s="316"/>
      <c r="BML125" s="316"/>
      <c r="BMM125" s="316"/>
      <c r="BMN125" s="316"/>
      <c r="BMO125" s="316"/>
      <c r="BMP125" s="316"/>
      <c r="BMQ125" s="316"/>
      <c r="BMR125" s="316"/>
      <c r="BMS125" s="316"/>
      <c r="BMT125" s="316"/>
      <c r="BMU125" s="316"/>
      <c r="BMV125" s="316"/>
      <c r="BMW125" s="316"/>
      <c r="BMX125" s="316"/>
      <c r="BMY125" s="316"/>
      <c r="BMZ125" s="316"/>
      <c r="BNA125" s="316"/>
      <c r="BNB125" s="316"/>
      <c r="BNC125" s="316"/>
      <c r="BND125" s="316"/>
      <c r="BNE125" s="316"/>
      <c r="BNF125" s="316"/>
      <c r="BNG125" s="316"/>
      <c r="BNH125" s="316"/>
      <c r="BNI125" s="316"/>
      <c r="BNJ125" s="316"/>
      <c r="BNK125" s="316"/>
      <c r="BNL125" s="316"/>
      <c r="BNM125" s="316"/>
      <c r="BNN125" s="316"/>
      <c r="BNO125" s="316"/>
      <c r="BNP125" s="316"/>
      <c r="BNQ125" s="316"/>
      <c r="BNR125" s="316"/>
      <c r="BNS125" s="316"/>
      <c r="BNT125" s="316"/>
      <c r="BNU125" s="316"/>
      <c r="BNV125" s="316"/>
      <c r="BNW125" s="316"/>
      <c r="BNX125" s="316"/>
      <c r="BNY125" s="316"/>
      <c r="BNZ125" s="316"/>
      <c r="BOA125" s="316"/>
      <c r="BOB125" s="316"/>
      <c r="BOC125" s="316"/>
      <c r="BOD125" s="316"/>
      <c r="BOE125" s="316"/>
      <c r="BOF125" s="316"/>
      <c r="BOG125" s="316"/>
      <c r="BOH125" s="316"/>
      <c r="BOI125" s="316"/>
      <c r="BOJ125" s="316"/>
      <c r="BOK125" s="316"/>
      <c r="BOL125" s="316"/>
      <c r="BOM125" s="316"/>
      <c r="BON125" s="316"/>
      <c r="BOO125" s="316"/>
      <c r="BOP125" s="316"/>
      <c r="BOQ125" s="316"/>
      <c r="BOR125" s="316"/>
      <c r="BOS125" s="316"/>
      <c r="BOT125" s="316"/>
      <c r="BOU125" s="316"/>
      <c r="BOV125" s="316"/>
      <c r="BOW125" s="316"/>
      <c r="BOX125" s="316"/>
      <c r="BOY125" s="316"/>
      <c r="BOZ125" s="316"/>
      <c r="BPA125" s="316"/>
      <c r="BPB125" s="316"/>
      <c r="BPC125" s="316"/>
      <c r="BPD125" s="316"/>
      <c r="BPE125" s="316"/>
      <c r="BPF125" s="316"/>
      <c r="BPG125" s="316"/>
      <c r="BPH125" s="316"/>
      <c r="BPI125" s="316"/>
      <c r="BPJ125" s="316"/>
      <c r="BPK125" s="316"/>
      <c r="BPL125" s="316"/>
      <c r="BPM125" s="316"/>
      <c r="BPN125" s="316"/>
      <c r="BPO125" s="316"/>
      <c r="BPP125" s="316"/>
      <c r="BPQ125" s="316"/>
      <c r="BPR125" s="316"/>
      <c r="BPS125" s="316"/>
      <c r="BPT125" s="316"/>
      <c r="BPU125" s="316"/>
      <c r="BPV125" s="316"/>
      <c r="BPW125" s="316"/>
      <c r="BPX125" s="316"/>
      <c r="BPY125" s="316"/>
      <c r="BPZ125" s="316"/>
      <c r="BQA125" s="316"/>
      <c r="BQB125" s="316"/>
      <c r="BQC125" s="316"/>
      <c r="BQD125" s="316"/>
      <c r="BQE125" s="316"/>
      <c r="BQF125" s="316"/>
      <c r="BQG125" s="316"/>
      <c r="BQH125" s="316"/>
      <c r="BQI125" s="316"/>
      <c r="BQJ125" s="316"/>
      <c r="BQK125" s="316"/>
      <c r="BQL125" s="316"/>
      <c r="BQM125" s="316"/>
      <c r="BQN125" s="316"/>
      <c r="BQO125" s="316"/>
      <c r="BQP125" s="316"/>
      <c r="BQQ125" s="316"/>
      <c r="BQR125" s="316"/>
      <c r="BQS125" s="316"/>
      <c r="BQT125" s="316"/>
      <c r="BQU125" s="316"/>
      <c r="BQV125" s="316"/>
      <c r="BQW125" s="316"/>
      <c r="BQX125" s="316"/>
      <c r="BQY125" s="316"/>
      <c r="BQZ125" s="316"/>
      <c r="BRA125" s="316"/>
      <c r="BRB125" s="316"/>
      <c r="BRC125" s="316"/>
      <c r="BRD125" s="316"/>
      <c r="BRE125" s="316"/>
      <c r="BRF125" s="316"/>
      <c r="BRG125" s="316"/>
      <c r="BRH125" s="316"/>
      <c r="BRI125" s="316"/>
      <c r="BRJ125" s="316"/>
      <c r="BRK125" s="316"/>
      <c r="BRL125" s="316"/>
      <c r="BRM125" s="316"/>
      <c r="BRN125" s="316"/>
      <c r="BRO125" s="316"/>
      <c r="BRP125" s="316"/>
      <c r="BRQ125" s="316"/>
      <c r="BRR125" s="316"/>
      <c r="BRS125" s="316"/>
      <c r="BRT125" s="316"/>
      <c r="BRU125" s="316"/>
      <c r="BRV125" s="316"/>
      <c r="BRW125" s="316"/>
      <c r="BRX125" s="316"/>
      <c r="BRY125" s="316"/>
      <c r="BRZ125" s="316"/>
      <c r="BSA125" s="316"/>
      <c r="BSB125" s="316"/>
      <c r="BSC125" s="316"/>
      <c r="BSD125" s="316"/>
      <c r="BSE125" s="316"/>
      <c r="BSF125" s="316"/>
      <c r="BSG125" s="316"/>
      <c r="BSH125" s="316"/>
      <c r="BSI125" s="316"/>
      <c r="BSJ125" s="316"/>
      <c r="BSK125" s="316"/>
      <c r="BSL125" s="316"/>
      <c r="BSM125" s="316"/>
      <c r="BSN125" s="316"/>
      <c r="BSO125" s="316"/>
      <c r="BSP125" s="316"/>
      <c r="BSQ125" s="316"/>
      <c r="BSR125" s="316"/>
      <c r="BSS125" s="316"/>
      <c r="BST125" s="316"/>
      <c r="BSU125" s="316"/>
      <c r="BSV125" s="316"/>
      <c r="BSW125" s="316"/>
      <c r="BSX125" s="316"/>
      <c r="BSY125" s="316"/>
      <c r="BSZ125" s="316"/>
      <c r="BTA125" s="316"/>
      <c r="BTB125" s="316"/>
      <c r="BTC125" s="316"/>
      <c r="BTD125" s="316"/>
      <c r="BTE125" s="316"/>
      <c r="BTF125" s="316"/>
      <c r="BTG125" s="316"/>
      <c r="BTH125" s="316"/>
      <c r="BTI125" s="316"/>
      <c r="BTJ125" s="316"/>
      <c r="BTK125" s="316"/>
      <c r="BTL125" s="316"/>
      <c r="BTM125" s="316"/>
      <c r="BTN125" s="316"/>
      <c r="BTO125" s="316"/>
      <c r="BTP125" s="316"/>
      <c r="BTQ125" s="316"/>
      <c r="BTR125" s="316"/>
      <c r="BTS125" s="316"/>
      <c r="BTT125" s="316"/>
      <c r="BTU125" s="316"/>
      <c r="BTV125" s="316"/>
      <c r="BTW125" s="316"/>
      <c r="BTX125" s="316"/>
      <c r="BTY125" s="316"/>
      <c r="BTZ125" s="316"/>
      <c r="BUA125" s="316"/>
      <c r="BUB125" s="316"/>
      <c r="BUC125" s="316"/>
      <c r="BUD125" s="316"/>
      <c r="BUE125" s="316"/>
      <c r="BUF125" s="316"/>
      <c r="BUG125" s="316"/>
      <c r="BUH125" s="316"/>
      <c r="BUI125" s="316"/>
      <c r="BUJ125" s="316"/>
      <c r="BUK125" s="316"/>
      <c r="BUL125" s="316"/>
      <c r="BUM125" s="316"/>
      <c r="BUN125" s="316"/>
      <c r="BUO125" s="316"/>
      <c r="BUP125" s="316"/>
      <c r="BUQ125" s="316"/>
      <c r="BUR125" s="316"/>
      <c r="BUS125" s="316"/>
      <c r="BUT125" s="316"/>
      <c r="BUU125" s="316"/>
      <c r="BUV125" s="316"/>
      <c r="BUW125" s="316"/>
      <c r="BUX125" s="316"/>
      <c r="BUY125" s="316"/>
      <c r="BUZ125" s="316"/>
      <c r="BVA125" s="316"/>
      <c r="BVB125" s="316"/>
      <c r="BVC125" s="316"/>
      <c r="BVD125" s="316"/>
      <c r="BVE125" s="316"/>
      <c r="BVF125" s="316"/>
      <c r="BVG125" s="316"/>
      <c r="BVH125" s="316"/>
      <c r="BVI125" s="316"/>
      <c r="BVJ125" s="316"/>
      <c r="BVK125" s="316"/>
      <c r="BVL125" s="316"/>
      <c r="BVM125" s="316"/>
      <c r="BVN125" s="316"/>
      <c r="BVO125" s="316"/>
      <c r="BVP125" s="316"/>
      <c r="BVQ125" s="316"/>
      <c r="BVR125" s="316"/>
      <c r="BVS125" s="316"/>
      <c r="BVT125" s="316"/>
      <c r="BVU125" s="316"/>
      <c r="BVV125" s="316"/>
      <c r="BVW125" s="316"/>
      <c r="BVX125" s="316"/>
      <c r="BVY125" s="316"/>
      <c r="BVZ125" s="316"/>
      <c r="BWA125" s="316"/>
      <c r="BWB125" s="316"/>
      <c r="BWC125" s="316"/>
      <c r="BWD125" s="316"/>
      <c r="BWE125" s="316"/>
      <c r="BWF125" s="316"/>
      <c r="BWG125" s="316"/>
      <c r="BWH125" s="316"/>
      <c r="BWI125" s="316"/>
      <c r="BWJ125" s="316"/>
      <c r="BWK125" s="316"/>
      <c r="BWL125" s="316"/>
      <c r="BWM125" s="316"/>
      <c r="BWN125" s="316"/>
      <c r="BWO125" s="316"/>
      <c r="BWP125" s="316"/>
      <c r="BWQ125" s="316"/>
      <c r="BWR125" s="316"/>
      <c r="BWS125" s="316"/>
      <c r="BWT125" s="316"/>
      <c r="BWU125" s="316"/>
      <c r="BWV125" s="316"/>
      <c r="BWW125" s="316"/>
      <c r="BWX125" s="316"/>
      <c r="BWY125" s="316"/>
      <c r="BWZ125" s="316"/>
      <c r="BXA125" s="316"/>
      <c r="BXB125" s="316"/>
      <c r="BXC125" s="316"/>
      <c r="BXD125" s="316"/>
      <c r="BXE125" s="316"/>
      <c r="BXF125" s="316"/>
      <c r="BXG125" s="316"/>
      <c r="BXH125" s="316"/>
      <c r="BXI125" s="316"/>
      <c r="BXJ125" s="316"/>
      <c r="BXK125" s="316"/>
      <c r="BXL125" s="316"/>
      <c r="BXM125" s="316"/>
      <c r="BXN125" s="316"/>
      <c r="BXO125" s="316"/>
      <c r="BXP125" s="316"/>
      <c r="BXQ125" s="316"/>
      <c r="BXR125" s="316"/>
      <c r="BXS125" s="316"/>
      <c r="BXT125" s="316"/>
      <c r="BXU125" s="316"/>
      <c r="BXV125" s="316"/>
      <c r="BXW125" s="316"/>
      <c r="BXX125" s="316"/>
      <c r="BXY125" s="316"/>
      <c r="BXZ125" s="316"/>
      <c r="BYA125" s="316"/>
      <c r="BYB125" s="316"/>
      <c r="BYC125" s="316"/>
      <c r="BYD125" s="316"/>
      <c r="BYE125" s="316"/>
      <c r="BYF125" s="316"/>
      <c r="BYG125" s="316"/>
      <c r="BYH125" s="2"/>
      <c r="BYI125" s="2"/>
      <c r="BYJ125" s="2"/>
      <c r="BYK125" s="2"/>
    </row>
    <row r="126" spans="1:2013" x14ac:dyDescent="0.35">
      <c r="A126" s="99"/>
      <c r="B126" s="99"/>
      <c r="C126" s="13"/>
      <c r="D126" s="99"/>
      <c r="E126" s="99"/>
      <c r="F126" s="315"/>
      <c r="G126" s="316"/>
      <c r="H126" s="316"/>
      <c r="I126" s="316"/>
      <c r="J126" s="316"/>
      <c r="K126" s="316"/>
      <c r="L126" s="316"/>
      <c r="M126" s="316"/>
      <c r="N126" s="316"/>
      <c r="O126" s="316"/>
      <c r="P126" s="316"/>
      <c r="Q126" s="316"/>
      <c r="R126" s="316"/>
      <c r="S126" s="316"/>
      <c r="T126" s="316"/>
      <c r="U126" s="316"/>
      <c r="V126" s="316"/>
      <c r="W126" s="316"/>
      <c r="X126" s="316"/>
      <c r="Y126" s="316"/>
      <c r="Z126" s="316"/>
      <c r="AA126" s="316"/>
      <c r="AB126" s="316"/>
      <c r="AC126" s="316"/>
      <c r="AD126" s="316"/>
      <c r="AE126" s="316"/>
      <c r="AF126" s="316"/>
      <c r="AG126" s="316"/>
      <c r="AH126" s="316"/>
      <c r="AI126" s="316"/>
      <c r="AJ126" s="316"/>
      <c r="AK126" s="316"/>
      <c r="AL126" s="316"/>
      <c r="AM126" s="316"/>
      <c r="AN126" s="316"/>
      <c r="AO126" s="316"/>
      <c r="AP126" s="316"/>
      <c r="AQ126" s="316"/>
      <c r="AR126" s="316"/>
      <c r="AS126" s="316"/>
      <c r="AT126" s="316"/>
      <c r="AU126" s="316"/>
      <c r="AV126" s="316"/>
      <c r="AW126" s="316"/>
      <c r="AX126" s="316"/>
      <c r="AY126" s="316"/>
      <c r="AZ126" s="316"/>
      <c r="BA126" s="316"/>
      <c r="BB126" s="316"/>
      <c r="BC126" s="316"/>
      <c r="BD126" s="316"/>
      <c r="BE126" s="316"/>
      <c r="BF126" s="316"/>
      <c r="BG126" s="316"/>
      <c r="BH126" s="316"/>
      <c r="BI126" s="316"/>
      <c r="BJ126" s="316"/>
      <c r="BK126" s="316"/>
      <c r="BL126" s="316"/>
      <c r="BM126" s="316"/>
      <c r="BN126" s="316"/>
      <c r="BO126" s="316"/>
      <c r="BP126" s="316"/>
      <c r="BQ126" s="316"/>
      <c r="BR126" s="316"/>
      <c r="BS126" s="316"/>
      <c r="BT126" s="316"/>
      <c r="BU126" s="316"/>
      <c r="BV126" s="316"/>
      <c r="BW126" s="316"/>
      <c r="BX126" s="316"/>
      <c r="BY126" s="316"/>
      <c r="BZ126" s="316"/>
      <c r="CA126" s="316"/>
      <c r="CB126" s="316"/>
      <c r="CC126" s="316"/>
      <c r="CD126" s="316"/>
      <c r="CE126" s="316"/>
      <c r="CF126" s="316"/>
      <c r="CG126" s="316"/>
      <c r="CH126" s="316"/>
      <c r="CI126" s="316"/>
      <c r="CJ126" s="316"/>
      <c r="CK126" s="316"/>
      <c r="CL126" s="316"/>
      <c r="CM126" s="316"/>
      <c r="CN126" s="316"/>
      <c r="CO126" s="316"/>
      <c r="CP126" s="316"/>
      <c r="CQ126" s="316"/>
      <c r="CR126" s="316"/>
      <c r="CS126" s="316"/>
      <c r="CT126" s="316"/>
      <c r="CU126" s="316"/>
      <c r="CV126" s="316"/>
      <c r="CW126" s="316"/>
      <c r="CX126" s="316"/>
      <c r="CY126" s="316"/>
      <c r="CZ126" s="316"/>
      <c r="DA126" s="316"/>
      <c r="DB126" s="316"/>
      <c r="DC126" s="316"/>
      <c r="DD126" s="316"/>
      <c r="DE126" s="316"/>
      <c r="DF126" s="316"/>
      <c r="DG126" s="316"/>
      <c r="DH126" s="316"/>
      <c r="DI126" s="316"/>
      <c r="DJ126" s="316"/>
      <c r="DK126" s="316"/>
      <c r="DL126" s="316"/>
      <c r="DM126" s="316"/>
      <c r="DN126" s="316"/>
      <c r="DO126" s="316"/>
      <c r="DP126" s="316"/>
      <c r="DQ126" s="316"/>
      <c r="DR126" s="316"/>
      <c r="DS126" s="316"/>
      <c r="DT126" s="316"/>
      <c r="DU126" s="316"/>
      <c r="DV126" s="316"/>
      <c r="DW126" s="316"/>
      <c r="DX126" s="316"/>
      <c r="DY126" s="316"/>
      <c r="DZ126" s="316"/>
      <c r="EA126" s="316"/>
      <c r="EB126" s="316"/>
      <c r="EC126" s="316"/>
      <c r="ED126" s="316"/>
      <c r="EE126" s="316"/>
      <c r="EF126" s="316"/>
      <c r="EG126" s="316"/>
      <c r="EH126" s="316"/>
      <c r="EI126" s="316"/>
      <c r="EJ126" s="316"/>
      <c r="EK126" s="316"/>
      <c r="EL126" s="316"/>
      <c r="EM126" s="316"/>
      <c r="EN126" s="316"/>
      <c r="EO126" s="316"/>
      <c r="EP126" s="316"/>
      <c r="EQ126" s="316"/>
      <c r="ER126" s="316"/>
      <c r="ES126" s="316"/>
      <c r="ET126" s="316"/>
      <c r="EU126" s="316"/>
      <c r="EV126" s="316"/>
      <c r="EW126" s="316"/>
      <c r="EX126" s="316"/>
      <c r="EY126" s="316"/>
      <c r="EZ126" s="316"/>
      <c r="FA126" s="316"/>
      <c r="FB126" s="316"/>
      <c r="FC126" s="316"/>
      <c r="FD126" s="316"/>
      <c r="FE126" s="316"/>
      <c r="FF126" s="316"/>
      <c r="FG126" s="316"/>
      <c r="FH126" s="316"/>
      <c r="FI126" s="316"/>
      <c r="FJ126" s="316"/>
      <c r="FK126" s="316"/>
      <c r="FL126" s="316"/>
      <c r="FM126" s="316"/>
      <c r="FN126" s="316"/>
      <c r="FO126" s="316"/>
      <c r="FP126" s="316"/>
      <c r="FQ126" s="316"/>
      <c r="FR126" s="316"/>
      <c r="FS126" s="316"/>
      <c r="FT126" s="316"/>
      <c r="FU126" s="316"/>
      <c r="FV126" s="316"/>
      <c r="FW126" s="316"/>
      <c r="FX126" s="316"/>
      <c r="FY126" s="316"/>
      <c r="FZ126" s="316"/>
      <c r="GA126" s="316"/>
      <c r="GB126" s="316"/>
      <c r="GC126" s="316"/>
      <c r="GD126" s="316"/>
      <c r="GE126" s="316"/>
      <c r="GF126" s="316"/>
      <c r="GG126" s="316"/>
      <c r="GH126" s="316"/>
      <c r="GI126" s="316"/>
      <c r="GJ126" s="316"/>
      <c r="GK126" s="316"/>
      <c r="GL126" s="316"/>
      <c r="GM126" s="316"/>
      <c r="GN126" s="316"/>
      <c r="GO126" s="316"/>
      <c r="GP126" s="316"/>
      <c r="GQ126" s="316"/>
      <c r="GR126" s="316"/>
      <c r="GS126" s="316"/>
      <c r="GT126" s="316"/>
      <c r="GU126" s="316"/>
      <c r="GV126" s="316"/>
      <c r="GW126" s="316"/>
      <c r="GX126" s="316"/>
      <c r="GY126" s="316"/>
      <c r="GZ126" s="316"/>
      <c r="HA126" s="316"/>
      <c r="HB126" s="316"/>
      <c r="HC126" s="316"/>
      <c r="HD126" s="316"/>
      <c r="HE126" s="316"/>
      <c r="HF126" s="316"/>
      <c r="HG126" s="316"/>
      <c r="HH126" s="316"/>
      <c r="HI126" s="316"/>
      <c r="HJ126" s="316"/>
      <c r="HK126" s="316"/>
      <c r="HL126" s="316"/>
      <c r="HM126" s="316"/>
      <c r="HN126" s="316"/>
      <c r="HO126" s="316"/>
      <c r="HP126" s="316"/>
      <c r="HQ126" s="316"/>
      <c r="HR126" s="316"/>
      <c r="HS126" s="316"/>
      <c r="HT126" s="316"/>
      <c r="HU126" s="316"/>
      <c r="HV126" s="316"/>
      <c r="HW126" s="316"/>
      <c r="HX126" s="316"/>
      <c r="HY126" s="316"/>
      <c r="HZ126" s="316"/>
      <c r="IA126" s="316"/>
      <c r="IB126" s="316"/>
      <c r="IC126" s="316"/>
      <c r="ID126" s="316"/>
      <c r="IE126" s="316"/>
      <c r="IF126" s="316"/>
      <c r="IG126" s="316"/>
      <c r="IH126" s="316"/>
      <c r="II126" s="316"/>
      <c r="IJ126" s="316"/>
      <c r="IK126" s="316"/>
      <c r="IL126" s="316"/>
      <c r="IM126" s="316"/>
      <c r="IN126" s="316"/>
      <c r="IO126" s="316"/>
      <c r="IP126" s="316"/>
      <c r="IQ126" s="316"/>
      <c r="IR126" s="316"/>
      <c r="IS126" s="316"/>
      <c r="IT126" s="316"/>
      <c r="IU126" s="316"/>
      <c r="IV126" s="316"/>
      <c r="IW126" s="316"/>
      <c r="IX126" s="316"/>
      <c r="IY126" s="316"/>
      <c r="IZ126" s="316"/>
      <c r="JA126" s="316"/>
      <c r="JB126" s="316"/>
      <c r="JC126" s="316"/>
      <c r="JD126" s="316"/>
      <c r="JE126" s="316"/>
      <c r="JF126" s="316"/>
      <c r="JG126" s="316"/>
      <c r="JH126" s="316"/>
      <c r="JI126" s="316"/>
      <c r="JJ126" s="316"/>
      <c r="JK126" s="316"/>
      <c r="JL126" s="316"/>
      <c r="JM126" s="316"/>
      <c r="JN126" s="316"/>
      <c r="JO126" s="316"/>
      <c r="JP126" s="316"/>
      <c r="JQ126" s="316"/>
      <c r="JR126" s="316"/>
      <c r="JS126" s="316"/>
      <c r="JT126" s="316"/>
      <c r="JU126" s="316"/>
      <c r="JV126" s="316"/>
      <c r="JW126" s="316"/>
      <c r="JX126" s="316"/>
      <c r="JY126" s="316"/>
      <c r="JZ126" s="316"/>
      <c r="KA126" s="316"/>
      <c r="KB126" s="316"/>
      <c r="KC126" s="316"/>
      <c r="KD126" s="316"/>
      <c r="KE126" s="316"/>
      <c r="KF126" s="316"/>
      <c r="KG126" s="316"/>
      <c r="KH126" s="316"/>
      <c r="KI126" s="316"/>
      <c r="KJ126" s="316"/>
      <c r="KK126" s="316"/>
      <c r="KL126" s="316"/>
      <c r="KM126" s="316"/>
      <c r="KN126" s="316"/>
      <c r="KO126" s="316"/>
      <c r="KP126" s="316"/>
      <c r="KQ126" s="316"/>
      <c r="KR126" s="316"/>
      <c r="KS126" s="316"/>
      <c r="KT126" s="316"/>
      <c r="KU126" s="316"/>
      <c r="KV126" s="316"/>
      <c r="KW126" s="316"/>
      <c r="KX126" s="316"/>
      <c r="KY126" s="316"/>
      <c r="KZ126" s="316"/>
      <c r="LA126" s="316"/>
      <c r="LB126" s="316"/>
      <c r="LC126" s="316"/>
      <c r="LD126" s="316"/>
      <c r="LE126" s="316"/>
      <c r="LF126" s="316"/>
      <c r="LG126" s="316"/>
      <c r="LH126" s="316"/>
      <c r="LI126" s="316"/>
      <c r="LJ126" s="316"/>
      <c r="LK126" s="316"/>
      <c r="LL126" s="316"/>
      <c r="LM126" s="316"/>
      <c r="LN126" s="316"/>
      <c r="LO126" s="316"/>
      <c r="LP126" s="316"/>
      <c r="LQ126" s="316"/>
      <c r="LR126" s="316"/>
      <c r="LS126" s="316"/>
      <c r="LT126" s="316"/>
      <c r="LU126" s="316"/>
      <c r="LV126" s="316"/>
      <c r="LW126" s="316"/>
      <c r="LX126" s="316"/>
      <c r="LY126" s="316"/>
      <c r="LZ126" s="316"/>
      <c r="MA126" s="316"/>
      <c r="MB126" s="316"/>
      <c r="MC126" s="316"/>
      <c r="MD126" s="316"/>
      <c r="ME126" s="316"/>
      <c r="MF126" s="316"/>
      <c r="MG126" s="316"/>
      <c r="MH126" s="316"/>
      <c r="MI126" s="316"/>
      <c r="MJ126" s="316"/>
      <c r="MK126" s="316"/>
      <c r="ML126" s="316"/>
      <c r="MM126" s="316"/>
      <c r="MN126" s="316"/>
      <c r="MO126" s="316"/>
      <c r="MP126" s="316"/>
      <c r="MQ126" s="316"/>
      <c r="MR126" s="316"/>
      <c r="MS126" s="316"/>
      <c r="MT126" s="316"/>
      <c r="MU126" s="316"/>
      <c r="MV126" s="316"/>
      <c r="MW126" s="316"/>
      <c r="MX126" s="316"/>
      <c r="MY126" s="316"/>
      <c r="MZ126" s="316"/>
      <c r="NA126" s="316"/>
      <c r="NB126" s="316"/>
      <c r="NC126" s="316"/>
      <c r="ND126" s="316"/>
      <c r="NE126" s="316"/>
      <c r="NF126" s="316"/>
      <c r="NG126" s="316"/>
      <c r="NH126" s="316"/>
      <c r="NI126" s="316"/>
      <c r="NJ126" s="316"/>
      <c r="NK126" s="316"/>
      <c r="NL126" s="316"/>
      <c r="NM126" s="316"/>
      <c r="NN126" s="316"/>
      <c r="NO126" s="316"/>
      <c r="NP126" s="316"/>
      <c r="NQ126" s="316"/>
      <c r="NR126" s="316"/>
      <c r="NS126" s="316"/>
      <c r="NT126" s="316"/>
      <c r="NU126" s="316"/>
      <c r="NV126" s="316"/>
      <c r="NW126" s="316"/>
      <c r="NX126" s="316"/>
      <c r="NY126" s="316"/>
      <c r="NZ126" s="316"/>
      <c r="OA126" s="316"/>
      <c r="OB126" s="316"/>
      <c r="OC126" s="316"/>
      <c r="OD126" s="316"/>
      <c r="OE126" s="316"/>
      <c r="OF126" s="316"/>
      <c r="OG126" s="316"/>
      <c r="OH126" s="316"/>
      <c r="OI126" s="316"/>
      <c r="OJ126" s="316"/>
      <c r="OK126" s="316"/>
      <c r="OL126" s="316"/>
      <c r="OM126" s="316"/>
      <c r="ON126" s="316"/>
      <c r="OO126" s="316"/>
      <c r="OP126" s="316"/>
      <c r="OQ126" s="316"/>
      <c r="OR126" s="316"/>
      <c r="OS126" s="316"/>
      <c r="OT126" s="316"/>
      <c r="OU126" s="316"/>
      <c r="OV126" s="316"/>
      <c r="OW126" s="316"/>
      <c r="OX126" s="316"/>
      <c r="OY126" s="316"/>
      <c r="OZ126" s="316"/>
      <c r="PA126" s="316"/>
      <c r="PB126" s="316"/>
      <c r="PC126" s="316"/>
      <c r="PD126" s="316"/>
      <c r="PE126" s="316"/>
      <c r="PF126" s="316"/>
      <c r="PG126" s="316"/>
      <c r="PH126" s="316"/>
      <c r="PI126" s="316"/>
      <c r="PJ126" s="316"/>
      <c r="PK126" s="316"/>
      <c r="PL126" s="316"/>
      <c r="PM126" s="316"/>
      <c r="PN126" s="316"/>
      <c r="PO126" s="316"/>
      <c r="PP126" s="316"/>
      <c r="PQ126" s="316"/>
      <c r="PR126" s="316"/>
      <c r="PS126" s="316"/>
      <c r="PT126" s="316"/>
      <c r="PU126" s="316"/>
      <c r="PV126" s="316"/>
      <c r="PW126" s="316"/>
      <c r="PX126" s="316"/>
      <c r="PY126" s="316"/>
      <c r="PZ126" s="316"/>
      <c r="QA126" s="316"/>
      <c r="QB126" s="316"/>
      <c r="QC126" s="316"/>
      <c r="QD126" s="316"/>
      <c r="QE126" s="316"/>
      <c r="QF126" s="316"/>
      <c r="QG126" s="316"/>
      <c r="QH126" s="316"/>
      <c r="QI126" s="316"/>
      <c r="QJ126" s="316"/>
      <c r="QK126" s="316"/>
      <c r="QL126" s="316"/>
      <c r="QM126" s="316"/>
      <c r="QN126" s="316"/>
      <c r="QO126" s="316"/>
      <c r="QP126" s="316"/>
      <c r="QQ126" s="316"/>
      <c r="QR126" s="316"/>
      <c r="QS126" s="316"/>
      <c r="QT126" s="316"/>
      <c r="QU126" s="316"/>
      <c r="QV126" s="316"/>
      <c r="QW126" s="316"/>
      <c r="QX126" s="316"/>
      <c r="QY126" s="316"/>
      <c r="QZ126" s="316"/>
      <c r="RA126" s="316"/>
      <c r="RB126" s="316"/>
      <c r="RC126" s="316"/>
      <c r="RD126" s="316"/>
      <c r="RE126" s="316"/>
      <c r="RF126" s="316"/>
      <c r="RG126" s="316"/>
      <c r="RH126" s="316"/>
      <c r="RI126" s="316"/>
      <c r="RJ126" s="316"/>
      <c r="RK126" s="316"/>
      <c r="RL126" s="316"/>
      <c r="RM126" s="316"/>
      <c r="RN126" s="316"/>
      <c r="RO126" s="316"/>
      <c r="RP126" s="316"/>
      <c r="RQ126" s="316"/>
      <c r="RR126" s="316"/>
      <c r="RS126" s="316"/>
      <c r="RT126" s="316"/>
      <c r="RU126" s="316"/>
      <c r="RV126" s="316"/>
      <c r="RW126" s="316"/>
      <c r="RX126" s="316"/>
      <c r="RY126" s="316"/>
      <c r="RZ126" s="316"/>
      <c r="SA126" s="316"/>
      <c r="SB126" s="316"/>
      <c r="SC126" s="316"/>
      <c r="SD126" s="316"/>
      <c r="SE126" s="316"/>
      <c r="SF126" s="316"/>
      <c r="SG126" s="316"/>
      <c r="SH126" s="316"/>
      <c r="SI126" s="316"/>
      <c r="SJ126" s="316"/>
      <c r="SK126" s="316"/>
      <c r="SL126" s="316"/>
      <c r="SM126" s="316"/>
      <c r="SN126" s="316"/>
      <c r="SO126" s="316"/>
      <c r="SP126" s="316"/>
      <c r="SQ126" s="316"/>
      <c r="SR126" s="316"/>
      <c r="SS126" s="316"/>
      <c r="ST126" s="316"/>
      <c r="SU126" s="316"/>
      <c r="SV126" s="316"/>
      <c r="SW126" s="316"/>
      <c r="SX126" s="316"/>
      <c r="SY126" s="316"/>
      <c r="SZ126" s="316"/>
      <c r="TA126" s="316"/>
      <c r="TB126" s="316"/>
      <c r="TC126" s="316"/>
      <c r="TD126" s="316"/>
      <c r="TE126" s="316"/>
      <c r="TF126" s="316"/>
      <c r="TG126" s="316"/>
      <c r="TH126" s="316"/>
      <c r="TI126" s="316"/>
      <c r="TJ126" s="316"/>
      <c r="TK126" s="316"/>
      <c r="TL126" s="316"/>
      <c r="TM126" s="316"/>
      <c r="TN126" s="316"/>
      <c r="TO126" s="316"/>
      <c r="TP126" s="316"/>
      <c r="TQ126" s="316"/>
      <c r="TR126" s="316"/>
      <c r="TS126" s="316"/>
      <c r="TT126" s="316"/>
      <c r="TU126" s="316"/>
      <c r="TV126" s="316"/>
      <c r="TW126" s="316"/>
      <c r="TX126" s="316"/>
      <c r="TY126" s="316"/>
      <c r="TZ126" s="316"/>
      <c r="UA126" s="316"/>
      <c r="UB126" s="316"/>
      <c r="UC126" s="316"/>
      <c r="UD126" s="316"/>
      <c r="UE126" s="316"/>
      <c r="UF126" s="316"/>
      <c r="UG126" s="316"/>
      <c r="UH126" s="316"/>
      <c r="UI126" s="316"/>
      <c r="UJ126" s="316"/>
      <c r="UK126" s="316"/>
      <c r="UL126" s="316"/>
      <c r="UM126" s="316"/>
      <c r="UN126" s="316"/>
      <c r="UO126" s="316"/>
      <c r="UP126" s="316"/>
      <c r="UQ126" s="316"/>
      <c r="UR126" s="316"/>
      <c r="US126" s="316"/>
      <c r="UT126" s="316"/>
      <c r="UU126" s="316"/>
      <c r="UV126" s="316"/>
      <c r="UW126" s="316"/>
      <c r="UX126" s="316"/>
      <c r="UY126" s="316"/>
      <c r="UZ126" s="316"/>
      <c r="VA126" s="316"/>
      <c r="VB126" s="316"/>
      <c r="VC126" s="316"/>
      <c r="VD126" s="316"/>
      <c r="VE126" s="316"/>
      <c r="VF126" s="316"/>
      <c r="VG126" s="316"/>
      <c r="VH126" s="316"/>
      <c r="VI126" s="316"/>
      <c r="VJ126" s="316"/>
      <c r="VK126" s="316"/>
      <c r="VL126" s="316"/>
      <c r="VM126" s="316"/>
      <c r="VN126" s="316"/>
      <c r="VO126" s="316"/>
      <c r="VP126" s="316"/>
      <c r="VQ126" s="316"/>
      <c r="VR126" s="316"/>
      <c r="VS126" s="316"/>
      <c r="VT126" s="316"/>
      <c r="VU126" s="316"/>
      <c r="VV126" s="316"/>
      <c r="VW126" s="316"/>
      <c r="VX126" s="316"/>
      <c r="VY126" s="316"/>
      <c r="VZ126" s="316"/>
      <c r="WA126" s="316"/>
      <c r="WB126" s="316"/>
      <c r="WC126" s="316"/>
      <c r="WD126" s="316"/>
      <c r="WE126" s="316"/>
      <c r="WF126" s="316"/>
      <c r="WG126" s="316"/>
      <c r="WH126" s="316"/>
      <c r="WI126" s="316"/>
      <c r="WJ126" s="316"/>
      <c r="WK126" s="316"/>
      <c r="WL126" s="316"/>
      <c r="WM126" s="316"/>
      <c r="WN126" s="316"/>
      <c r="WO126" s="316"/>
      <c r="WP126" s="316"/>
      <c r="WQ126" s="316"/>
      <c r="WR126" s="316"/>
      <c r="WS126" s="316"/>
      <c r="WT126" s="316"/>
      <c r="WU126" s="316"/>
      <c r="WV126" s="316"/>
      <c r="WW126" s="316"/>
      <c r="WX126" s="316"/>
      <c r="WY126" s="316"/>
      <c r="WZ126" s="316"/>
      <c r="XA126" s="316"/>
      <c r="XB126" s="316"/>
      <c r="XC126" s="316"/>
      <c r="XD126" s="316"/>
      <c r="XE126" s="316"/>
      <c r="XF126" s="316"/>
      <c r="XG126" s="316"/>
      <c r="XH126" s="316"/>
      <c r="XI126" s="316"/>
      <c r="XJ126" s="316"/>
      <c r="XK126" s="316"/>
      <c r="XL126" s="316"/>
      <c r="XM126" s="316"/>
      <c r="XN126" s="316"/>
      <c r="XO126" s="316"/>
      <c r="XP126" s="316"/>
      <c r="XQ126" s="316"/>
      <c r="XR126" s="316"/>
      <c r="XS126" s="316"/>
      <c r="XT126" s="316"/>
      <c r="XU126" s="316"/>
      <c r="XV126" s="316"/>
      <c r="XW126" s="316"/>
      <c r="XX126" s="316"/>
      <c r="XY126" s="316"/>
      <c r="XZ126" s="316"/>
      <c r="YA126" s="316"/>
      <c r="YB126" s="316"/>
      <c r="YC126" s="316"/>
      <c r="YD126" s="316"/>
      <c r="YE126" s="316"/>
      <c r="YF126" s="316"/>
      <c r="YG126" s="316"/>
      <c r="YH126" s="316"/>
      <c r="YI126" s="316"/>
      <c r="YJ126" s="316"/>
      <c r="YK126" s="316"/>
      <c r="YL126" s="316"/>
      <c r="YM126" s="316"/>
      <c r="YN126" s="316"/>
      <c r="YO126" s="316"/>
      <c r="YP126" s="316"/>
      <c r="YQ126" s="316"/>
      <c r="YR126" s="316"/>
      <c r="YS126" s="316"/>
      <c r="YT126" s="316"/>
      <c r="YU126" s="316"/>
      <c r="YV126" s="316"/>
      <c r="YW126" s="316"/>
      <c r="YX126" s="316"/>
      <c r="YY126" s="316"/>
      <c r="YZ126" s="316"/>
      <c r="ZA126" s="316"/>
      <c r="ZB126" s="316"/>
      <c r="ZC126" s="316"/>
      <c r="ZD126" s="316"/>
      <c r="ZE126" s="316"/>
      <c r="ZF126" s="316"/>
      <c r="ZG126" s="316"/>
      <c r="ZH126" s="316"/>
      <c r="ZI126" s="316"/>
      <c r="ZJ126" s="316"/>
      <c r="ZK126" s="316"/>
      <c r="ZL126" s="316"/>
      <c r="ZM126" s="316"/>
      <c r="ZN126" s="316"/>
      <c r="ZO126" s="316"/>
      <c r="ZP126" s="316"/>
      <c r="ZQ126" s="316"/>
      <c r="ZR126" s="316"/>
      <c r="ZS126" s="316"/>
      <c r="ZT126" s="316"/>
      <c r="ZU126" s="316"/>
      <c r="ZV126" s="316"/>
      <c r="ZW126" s="316"/>
      <c r="ZX126" s="316"/>
      <c r="ZY126" s="316"/>
      <c r="ZZ126" s="316"/>
      <c r="AAA126" s="316"/>
      <c r="AAB126" s="316"/>
      <c r="AAC126" s="316"/>
      <c r="AAD126" s="316"/>
      <c r="AAE126" s="316"/>
      <c r="AAF126" s="316"/>
      <c r="AAG126" s="316"/>
      <c r="AAH126" s="316"/>
      <c r="AAI126" s="316"/>
      <c r="AAJ126" s="316"/>
      <c r="AAK126" s="316"/>
      <c r="AAL126" s="316"/>
      <c r="AAM126" s="316"/>
      <c r="AAN126" s="316"/>
      <c r="AAO126" s="316"/>
      <c r="AAP126" s="316"/>
      <c r="AAQ126" s="316"/>
      <c r="AAR126" s="316"/>
      <c r="AAS126" s="316"/>
      <c r="AAT126" s="316"/>
      <c r="AAU126" s="316"/>
      <c r="AAV126" s="316"/>
      <c r="AAW126" s="316"/>
      <c r="AAX126" s="316"/>
      <c r="AAY126" s="316"/>
      <c r="AAZ126" s="316"/>
      <c r="ABA126" s="316"/>
      <c r="ABB126" s="316"/>
      <c r="ABC126" s="316"/>
      <c r="ABD126" s="316"/>
      <c r="ABE126" s="316"/>
      <c r="ABF126" s="316"/>
      <c r="ABG126" s="316"/>
      <c r="ABH126" s="316"/>
      <c r="ABI126" s="316"/>
      <c r="ABJ126" s="316"/>
      <c r="ABK126" s="316"/>
      <c r="ABL126" s="316"/>
      <c r="ABM126" s="316"/>
      <c r="ABN126" s="316"/>
      <c r="ABO126" s="316"/>
      <c r="ABP126" s="316"/>
      <c r="ABQ126" s="316"/>
      <c r="ABR126" s="316"/>
      <c r="ABS126" s="316"/>
      <c r="ABT126" s="316"/>
      <c r="ABU126" s="316"/>
      <c r="ABV126" s="316"/>
      <c r="ABW126" s="316"/>
      <c r="ABX126" s="316"/>
      <c r="ABY126" s="316"/>
      <c r="ABZ126" s="316"/>
      <c r="ACA126" s="316"/>
      <c r="ACB126" s="316"/>
      <c r="ACC126" s="316"/>
      <c r="ACD126" s="316"/>
      <c r="ACE126" s="316"/>
      <c r="ACF126" s="316"/>
      <c r="ACG126" s="316"/>
      <c r="ACH126" s="316"/>
      <c r="ACI126" s="316"/>
      <c r="ACJ126" s="316"/>
      <c r="ACK126" s="316"/>
      <c r="ACL126" s="316"/>
      <c r="ACM126" s="316"/>
      <c r="ACN126" s="316"/>
      <c r="ACO126" s="316"/>
      <c r="ACP126" s="316"/>
      <c r="ACQ126" s="316"/>
      <c r="ACR126" s="316"/>
      <c r="ACS126" s="316"/>
      <c r="ACT126" s="316"/>
      <c r="ACU126" s="316"/>
      <c r="ACV126" s="316"/>
      <c r="ACW126" s="316"/>
      <c r="ACX126" s="316"/>
      <c r="ACY126" s="316"/>
      <c r="ACZ126" s="316"/>
      <c r="ADA126" s="316"/>
      <c r="ADB126" s="316"/>
      <c r="ADC126" s="316"/>
      <c r="ADD126" s="316"/>
      <c r="ADE126" s="316"/>
      <c r="ADF126" s="316"/>
      <c r="ADG126" s="316"/>
      <c r="ADH126" s="316"/>
      <c r="ADI126" s="316"/>
      <c r="ADJ126" s="316"/>
      <c r="ADK126" s="316"/>
      <c r="ADL126" s="316"/>
      <c r="ADM126" s="316"/>
      <c r="ADN126" s="316"/>
      <c r="ADO126" s="316"/>
      <c r="ADP126" s="316"/>
      <c r="ADQ126" s="316"/>
      <c r="ADR126" s="316"/>
      <c r="ADS126" s="316"/>
      <c r="ADT126" s="316"/>
      <c r="ADU126" s="316"/>
      <c r="ADV126" s="316"/>
      <c r="ADW126" s="316"/>
      <c r="ADX126" s="316"/>
      <c r="ADY126" s="316"/>
      <c r="ADZ126" s="316"/>
      <c r="AEA126" s="316"/>
      <c r="AEB126" s="316"/>
      <c r="AEC126" s="316"/>
      <c r="AED126" s="316"/>
      <c r="AEE126" s="316"/>
      <c r="AEF126" s="316"/>
      <c r="AEG126" s="316"/>
      <c r="AEH126" s="316"/>
      <c r="AEI126" s="316"/>
      <c r="AEJ126" s="316"/>
      <c r="AEK126" s="316"/>
      <c r="AEL126" s="316"/>
      <c r="AEM126" s="316"/>
      <c r="AEN126" s="316"/>
      <c r="AEO126" s="316"/>
      <c r="AEP126" s="316"/>
      <c r="AEQ126" s="316"/>
      <c r="AER126" s="316"/>
      <c r="AES126" s="316"/>
      <c r="AET126" s="316"/>
      <c r="AEU126" s="316"/>
      <c r="AEV126" s="316"/>
      <c r="AEW126" s="316"/>
      <c r="AEX126" s="316"/>
      <c r="AEY126" s="316"/>
      <c r="AEZ126" s="316"/>
      <c r="AFA126" s="316"/>
      <c r="AFB126" s="316"/>
      <c r="AFC126" s="316"/>
      <c r="AFD126" s="316"/>
      <c r="AFE126" s="316"/>
      <c r="AFF126" s="316"/>
      <c r="AFG126" s="316"/>
      <c r="AFH126" s="316"/>
      <c r="AFI126" s="316"/>
      <c r="AFJ126" s="316"/>
      <c r="AFK126" s="316"/>
      <c r="AFL126" s="316"/>
      <c r="AFM126" s="316"/>
      <c r="AFN126" s="316"/>
      <c r="AFO126" s="316"/>
      <c r="AFP126" s="316"/>
      <c r="AFQ126" s="316"/>
      <c r="AFR126" s="316"/>
      <c r="AFS126" s="316"/>
      <c r="AFT126" s="316"/>
      <c r="AFU126" s="316"/>
      <c r="AFV126" s="316"/>
      <c r="AFW126" s="316"/>
      <c r="AFX126" s="316"/>
      <c r="AFY126" s="316"/>
      <c r="AFZ126" s="316"/>
      <c r="AGA126" s="316"/>
      <c r="AGB126" s="316"/>
      <c r="AGC126" s="316"/>
      <c r="AGD126" s="316"/>
      <c r="AGE126" s="316"/>
      <c r="AGF126" s="316"/>
      <c r="AGG126" s="316"/>
      <c r="AGH126" s="316"/>
      <c r="AGI126" s="316"/>
      <c r="AGJ126" s="316"/>
      <c r="AGK126" s="316"/>
      <c r="AGL126" s="316"/>
      <c r="AGM126" s="316"/>
      <c r="AGN126" s="316"/>
      <c r="AGO126" s="316"/>
      <c r="AGP126" s="316"/>
      <c r="AGQ126" s="316"/>
      <c r="AGR126" s="316"/>
      <c r="AGS126" s="316"/>
      <c r="AGT126" s="316"/>
      <c r="AGU126" s="316"/>
      <c r="AGV126" s="316"/>
      <c r="AGW126" s="316"/>
      <c r="AGX126" s="316"/>
      <c r="AGY126" s="316"/>
      <c r="AGZ126" s="316"/>
      <c r="AHA126" s="316"/>
      <c r="AHB126" s="316"/>
      <c r="AHC126" s="316"/>
      <c r="AHD126" s="316"/>
      <c r="AHE126" s="316"/>
      <c r="AHF126" s="316"/>
      <c r="AHG126" s="316"/>
      <c r="AHH126" s="316"/>
      <c r="AHI126" s="316"/>
      <c r="AHJ126" s="316"/>
      <c r="AHK126" s="316"/>
      <c r="AHL126" s="316"/>
      <c r="AHM126" s="316"/>
      <c r="AHN126" s="316"/>
      <c r="AHO126" s="316"/>
      <c r="AHP126" s="316"/>
      <c r="AHQ126" s="316"/>
      <c r="AHR126" s="316"/>
      <c r="AHS126" s="316"/>
      <c r="AHT126" s="316"/>
      <c r="AHU126" s="316"/>
      <c r="AHV126" s="316"/>
      <c r="AHW126" s="316"/>
      <c r="AHX126" s="316"/>
      <c r="AHY126" s="316"/>
      <c r="AHZ126" s="316"/>
      <c r="AIA126" s="316"/>
      <c r="AIB126" s="316"/>
      <c r="AIC126" s="316"/>
      <c r="AID126" s="316"/>
      <c r="AIE126" s="316"/>
      <c r="AIF126" s="316"/>
      <c r="AIG126" s="316"/>
      <c r="AIH126" s="316"/>
      <c r="AII126" s="316"/>
      <c r="AIJ126" s="316"/>
      <c r="AIK126" s="316"/>
      <c r="AIL126" s="316"/>
      <c r="AIM126" s="316"/>
      <c r="AIN126" s="316"/>
      <c r="AIO126" s="316"/>
      <c r="AIP126" s="316"/>
      <c r="AIQ126" s="316"/>
      <c r="AIR126" s="316"/>
      <c r="AIS126" s="316"/>
      <c r="AIT126" s="316"/>
      <c r="AIU126" s="316"/>
      <c r="AIV126" s="316"/>
      <c r="AIW126" s="316"/>
      <c r="AIX126" s="316"/>
      <c r="AIY126" s="316"/>
      <c r="AIZ126" s="316"/>
      <c r="AJA126" s="316"/>
      <c r="AJB126" s="316"/>
      <c r="AJC126" s="316"/>
      <c r="AJD126" s="316"/>
      <c r="AJE126" s="316"/>
      <c r="AJF126" s="316"/>
      <c r="AJG126" s="316"/>
      <c r="AJH126" s="316"/>
      <c r="AJI126" s="316"/>
      <c r="AJJ126" s="316"/>
      <c r="AJK126" s="316"/>
      <c r="AJL126" s="316"/>
      <c r="AJM126" s="316"/>
      <c r="AJN126" s="316"/>
      <c r="AJO126" s="316"/>
      <c r="AJP126" s="316"/>
      <c r="AJQ126" s="316"/>
      <c r="AJR126" s="316"/>
      <c r="AJS126" s="316"/>
      <c r="AJT126" s="316"/>
      <c r="AJU126" s="316"/>
      <c r="AJV126" s="316"/>
      <c r="AJW126" s="316"/>
      <c r="AJX126" s="316"/>
      <c r="AJY126" s="316"/>
      <c r="AJZ126" s="316"/>
      <c r="AKA126" s="316"/>
      <c r="AKB126" s="316"/>
      <c r="AKC126" s="316"/>
      <c r="AKD126" s="316"/>
      <c r="AKE126" s="316"/>
      <c r="AKF126" s="316"/>
      <c r="AKG126" s="316"/>
      <c r="AKH126" s="316"/>
      <c r="AKI126" s="316"/>
      <c r="AKJ126" s="316"/>
      <c r="AKK126" s="316"/>
      <c r="AKL126" s="316"/>
      <c r="AKM126" s="316"/>
      <c r="AKN126" s="316"/>
      <c r="AKO126" s="316"/>
      <c r="AKP126" s="316"/>
      <c r="AKQ126" s="316"/>
      <c r="AKR126" s="316"/>
      <c r="AKS126" s="316"/>
      <c r="AKT126" s="316"/>
      <c r="AKU126" s="316"/>
      <c r="AKV126" s="316"/>
      <c r="AKW126" s="316"/>
      <c r="AKX126" s="316"/>
      <c r="AKY126" s="316"/>
      <c r="AKZ126" s="316"/>
      <c r="ALA126" s="316"/>
      <c r="ALB126" s="316"/>
      <c r="ALC126" s="316"/>
      <c r="ALD126" s="316"/>
      <c r="ALE126" s="316"/>
      <c r="ALF126" s="316"/>
      <c r="ALG126" s="316"/>
      <c r="ALH126" s="316"/>
      <c r="ALI126" s="316"/>
      <c r="ALJ126" s="316"/>
      <c r="ALK126" s="316"/>
      <c r="ALL126" s="316"/>
      <c r="ALM126" s="316"/>
      <c r="ALN126" s="316"/>
      <c r="ALO126" s="316"/>
      <c r="ALP126" s="316"/>
      <c r="ALQ126" s="316"/>
      <c r="ALR126" s="316"/>
      <c r="ALS126" s="316"/>
      <c r="ALT126" s="316"/>
      <c r="ALU126" s="316"/>
      <c r="ALV126" s="316"/>
      <c r="ALW126" s="316"/>
      <c r="ALX126" s="316"/>
      <c r="ALY126" s="316"/>
      <c r="ALZ126" s="316"/>
      <c r="AMA126" s="316"/>
      <c r="AMB126" s="316"/>
      <c r="AMC126" s="316"/>
      <c r="AMD126" s="316"/>
      <c r="AME126" s="316"/>
      <c r="AMF126" s="316"/>
      <c r="AMG126" s="316"/>
      <c r="AMH126" s="316"/>
      <c r="AMI126" s="316"/>
      <c r="AMJ126" s="316"/>
      <c r="AMK126" s="316"/>
      <c r="AML126" s="316"/>
      <c r="AMM126" s="316"/>
      <c r="AMN126" s="316"/>
      <c r="AMO126" s="316"/>
      <c r="AMP126" s="316"/>
      <c r="AMQ126" s="316"/>
      <c r="AMR126" s="316"/>
      <c r="AMS126" s="316"/>
      <c r="AMT126" s="316"/>
      <c r="AMU126" s="316"/>
      <c r="AMV126" s="316"/>
      <c r="AMW126" s="316"/>
      <c r="AMX126" s="316"/>
      <c r="AMY126" s="316"/>
      <c r="AMZ126" s="316"/>
      <c r="ANA126" s="316"/>
      <c r="ANB126" s="316"/>
      <c r="ANC126" s="316"/>
      <c r="AND126" s="316"/>
      <c r="ANE126" s="316"/>
      <c r="ANF126" s="316"/>
      <c r="ANG126" s="316"/>
      <c r="ANH126" s="316"/>
      <c r="ANI126" s="316"/>
      <c r="ANJ126" s="316"/>
      <c r="ANK126" s="316"/>
      <c r="ANL126" s="316"/>
      <c r="ANM126" s="316"/>
      <c r="ANN126" s="316"/>
      <c r="ANO126" s="316"/>
      <c r="ANP126" s="316"/>
      <c r="ANQ126" s="316"/>
      <c r="ANR126" s="316"/>
      <c r="ANS126" s="316"/>
      <c r="ANT126" s="316"/>
      <c r="ANU126" s="316"/>
      <c r="ANV126" s="316"/>
      <c r="ANW126" s="316"/>
      <c r="ANX126" s="316"/>
      <c r="ANY126" s="316"/>
      <c r="ANZ126" s="316"/>
      <c r="AOA126" s="316"/>
      <c r="AOB126" s="316"/>
      <c r="AOC126" s="316"/>
      <c r="AOD126" s="316"/>
      <c r="AOE126" s="316"/>
      <c r="AOF126" s="316"/>
      <c r="AOG126" s="316"/>
      <c r="AOH126" s="316"/>
      <c r="AOI126" s="316"/>
      <c r="AOJ126" s="316"/>
      <c r="AOK126" s="316"/>
      <c r="AOL126" s="316"/>
      <c r="AOM126" s="316"/>
      <c r="AON126" s="316"/>
      <c r="AOO126" s="316"/>
      <c r="AOP126" s="316"/>
      <c r="AOQ126" s="316"/>
      <c r="AOR126" s="316"/>
      <c r="AOS126" s="316"/>
      <c r="AOT126" s="316"/>
      <c r="AOU126" s="316"/>
      <c r="AOV126" s="316"/>
      <c r="AOW126" s="316"/>
      <c r="AOX126" s="316"/>
      <c r="AOY126" s="316"/>
      <c r="AOZ126" s="316"/>
      <c r="APA126" s="316"/>
      <c r="APB126" s="316"/>
      <c r="APC126" s="316"/>
      <c r="APD126" s="316"/>
      <c r="APE126" s="316"/>
      <c r="APF126" s="316"/>
      <c r="APG126" s="316"/>
      <c r="APH126" s="316"/>
      <c r="API126" s="316"/>
      <c r="APJ126" s="316"/>
      <c r="APK126" s="316"/>
      <c r="APL126" s="316"/>
      <c r="APM126" s="316"/>
      <c r="APN126" s="316"/>
      <c r="APO126" s="316"/>
      <c r="APP126" s="316"/>
      <c r="APQ126" s="316"/>
      <c r="APR126" s="316"/>
      <c r="APS126" s="316"/>
      <c r="APT126" s="316"/>
      <c r="APU126" s="316"/>
      <c r="APV126" s="316"/>
      <c r="APW126" s="316"/>
      <c r="APX126" s="316"/>
      <c r="APY126" s="316"/>
      <c r="APZ126" s="316"/>
      <c r="AQA126" s="316"/>
      <c r="AQB126" s="316"/>
      <c r="AQC126" s="316"/>
      <c r="AQD126" s="316"/>
      <c r="AQE126" s="316"/>
      <c r="AQF126" s="316"/>
      <c r="AQG126" s="316"/>
      <c r="AQH126" s="316"/>
      <c r="AQI126" s="316"/>
      <c r="AQJ126" s="316"/>
      <c r="AQK126" s="316"/>
      <c r="AQL126" s="316"/>
      <c r="AQM126" s="316"/>
      <c r="AQN126" s="316"/>
      <c r="AQO126" s="316"/>
      <c r="AQP126" s="316"/>
      <c r="AQQ126" s="316"/>
      <c r="AQR126" s="316"/>
      <c r="AQS126" s="316"/>
      <c r="AQT126" s="316"/>
      <c r="AQU126" s="316"/>
      <c r="AQV126" s="316"/>
      <c r="AQW126" s="316"/>
      <c r="AQX126" s="316"/>
      <c r="AQY126" s="316"/>
      <c r="AQZ126" s="316"/>
      <c r="ARA126" s="316"/>
      <c r="ARB126" s="316"/>
      <c r="ARC126" s="316"/>
      <c r="ARD126" s="316"/>
      <c r="ARE126" s="316"/>
      <c r="ARF126" s="316"/>
      <c r="ARG126" s="316"/>
      <c r="ARH126" s="316"/>
      <c r="ARI126" s="316"/>
      <c r="ARJ126" s="316"/>
      <c r="ARK126" s="316"/>
      <c r="ARL126" s="316"/>
      <c r="ARM126" s="316"/>
      <c r="ARN126" s="316"/>
      <c r="ARO126" s="316"/>
      <c r="ARP126" s="316"/>
      <c r="ARQ126" s="316"/>
      <c r="ARR126" s="316"/>
      <c r="ARS126" s="316"/>
      <c r="ART126" s="316"/>
      <c r="ARU126" s="316"/>
      <c r="ARV126" s="316"/>
      <c r="ARW126" s="316"/>
      <c r="ARX126" s="316"/>
      <c r="ARY126" s="316"/>
      <c r="ARZ126" s="316"/>
      <c r="ASA126" s="316"/>
      <c r="ASB126" s="316"/>
      <c r="ASC126" s="316"/>
      <c r="ASD126" s="316"/>
      <c r="ASE126" s="316"/>
      <c r="ASF126" s="316"/>
      <c r="ASG126" s="316"/>
      <c r="ASH126" s="316"/>
      <c r="ASI126" s="316"/>
      <c r="ASJ126" s="316"/>
      <c r="ASK126" s="316"/>
      <c r="ASL126" s="316"/>
      <c r="ASM126" s="316"/>
      <c r="ASN126" s="316"/>
      <c r="ASO126" s="316"/>
      <c r="ASP126" s="316"/>
      <c r="ASQ126" s="316"/>
      <c r="ASR126" s="316"/>
      <c r="ASS126" s="316"/>
      <c r="AST126" s="316"/>
      <c r="ASU126" s="316"/>
      <c r="ASV126" s="316"/>
      <c r="ASW126" s="316"/>
      <c r="ASX126" s="316"/>
      <c r="ASY126" s="316"/>
      <c r="ASZ126" s="316"/>
      <c r="ATA126" s="316"/>
      <c r="ATB126" s="316"/>
      <c r="ATC126" s="316"/>
      <c r="ATD126" s="316"/>
      <c r="ATE126" s="316"/>
      <c r="ATF126" s="316"/>
      <c r="ATG126" s="316"/>
      <c r="ATH126" s="316"/>
      <c r="ATI126" s="316"/>
      <c r="ATJ126" s="316"/>
      <c r="ATK126" s="316"/>
      <c r="ATL126" s="316"/>
      <c r="ATM126" s="316"/>
      <c r="ATN126" s="316"/>
      <c r="ATO126" s="316"/>
      <c r="ATP126" s="316"/>
      <c r="ATQ126" s="316"/>
      <c r="ATR126" s="316"/>
      <c r="ATS126" s="316"/>
      <c r="ATT126" s="316"/>
      <c r="ATU126" s="316"/>
      <c r="ATV126" s="316"/>
      <c r="ATW126" s="316"/>
      <c r="ATX126" s="316"/>
      <c r="ATY126" s="316"/>
      <c r="ATZ126" s="316"/>
      <c r="AUA126" s="316"/>
      <c r="AUB126" s="316"/>
      <c r="AUC126" s="316"/>
      <c r="AUD126" s="316"/>
      <c r="AUE126" s="316"/>
      <c r="AUF126" s="316"/>
      <c r="AUG126" s="316"/>
      <c r="AUH126" s="316"/>
      <c r="AUI126" s="316"/>
      <c r="AUJ126" s="316"/>
      <c r="AUK126" s="316"/>
      <c r="AUL126" s="316"/>
      <c r="AUM126" s="316"/>
      <c r="AUN126" s="316"/>
      <c r="AUO126" s="316"/>
      <c r="AUP126" s="316"/>
      <c r="AUQ126" s="316"/>
      <c r="AUR126" s="316"/>
      <c r="AUS126" s="316"/>
      <c r="AUT126" s="316"/>
      <c r="AUU126" s="316"/>
      <c r="AUV126" s="316"/>
      <c r="AUW126" s="316"/>
      <c r="AUX126" s="316"/>
      <c r="AUY126" s="316"/>
      <c r="AUZ126" s="316"/>
      <c r="AVA126" s="316"/>
      <c r="AVB126" s="316"/>
      <c r="AVC126" s="316"/>
      <c r="AVD126" s="316"/>
      <c r="AVE126" s="316"/>
      <c r="AVF126" s="316"/>
      <c r="AVG126" s="316"/>
      <c r="AVH126" s="316"/>
      <c r="AVI126" s="316"/>
      <c r="AVJ126" s="316"/>
      <c r="AVK126" s="316"/>
      <c r="AVL126" s="316"/>
      <c r="AVM126" s="316"/>
      <c r="AVN126" s="316"/>
      <c r="AVO126" s="316"/>
      <c r="AVP126" s="316"/>
      <c r="AVQ126" s="316"/>
      <c r="AVR126" s="316"/>
      <c r="AVS126" s="316"/>
      <c r="AVT126" s="316"/>
      <c r="AVU126" s="316"/>
      <c r="AVV126" s="316"/>
      <c r="AVW126" s="316"/>
      <c r="AVX126" s="316"/>
      <c r="AVY126" s="316"/>
      <c r="AVZ126" s="316"/>
      <c r="AWA126" s="316"/>
      <c r="AWB126" s="316"/>
      <c r="AWC126" s="316"/>
      <c r="AWD126" s="316"/>
      <c r="AWE126" s="316"/>
      <c r="AWF126" s="316"/>
      <c r="AWG126" s="316"/>
      <c r="AWH126" s="316"/>
      <c r="AWI126" s="316"/>
      <c r="AWJ126" s="316"/>
      <c r="AWK126" s="316"/>
      <c r="AWL126" s="316"/>
      <c r="AWM126" s="316"/>
      <c r="AWN126" s="316"/>
      <c r="AWO126" s="316"/>
      <c r="AWP126" s="316"/>
      <c r="AWQ126" s="316"/>
      <c r="AWR126" s="316"/>
      <c r="AWS126" s="316"/>
      <c r="AWT126" s="316"/>
      <c r="AWU126" s="316"/>
      <c r="AWV126" s="316"/>
      <c r="AWW126" s="316"/>
      <c r="AWX126" s="316"/>
      <c r="AWY126" s="316"/>
      <c r="AWZ126" s="316"/>
      <c r="AXA126" s="316"/>
      <c r="AXB126" s="316"/>
      <c r="AXC126" s="316"/>
      <c r="AXD126" s="316"/>
      <c r="AXE126" s="316"/>
      <c r="AXF126" s="316"/>
      <c r="AXG126" s="316"/>
      <c r="AXH126" s="316"/>
      <c r="AXI126" s="316"/>
      <c r="AXJ126" s="316"/>
      <c r="AXK126" s="316"/>
      <c r="AXL126" s="316"/>
      <c r="AXM126" s="316"/>
      <c r="AXN126" s="316"/>
      <c r="AXO126" s="316"/>
      <c r="AXP126" s="316"/>
      <c r="AXQ126" s="316"/>
      <c r="AXR126" s="316"/>
      <c r="AXS126" s="316"/>
      <c r="AXT126" s="316"/>
      <c r="AXU126" s="316"/>
      <c r="AXV126" s="316"/>
      <c r="AXW126" s="316"/>
      <c r="AXX126" s="316"/>
      <c r="AXY126" s="316"/>
      <c r="AXZ126" s="316"/>
      <c r="AYA126" s="316"/>
      <c r="AYB126" s="316"/>
      <c r="AYC126" s="316"/>
      <c r="AYD126" s="316"/>
      <c r="AYE126" s="316"/>
      <c r="AYF126" s="316"/>
      <c r="AYG126" s="316"/>
      <c r="AYH126" s="316"/>
      <c r="AYI126" s="316"/>
      <c r="AYJ126" s="316"/>
      <c r="AYK126" s="316"/>
      <c r="AYL126" s="316"/>
      <c r="AYM126" s="316"/>
      <c r="AYN126" s="316"/>
      <c r="AYO126" s="316"/>
      <c r="AYP126" s="316"/>
      <c r="AYQ126" s="316"/>
      <c r="AYR126" s="316"/>
      <c r="AYS126" s="316"/>
      <c r="AYT126" s="316"/>
      <c r="AYU126" s="316"/>
      <c r="AYV126" s="316"/>
      <c r="AYW126" s="316"/>
      <c r="AYX126" s="316"/>
      <c r="AYY126" s="316"/>
      <c r="AYZ126" s="316"/>
      <c r="AZA126" s="316"/>
      <c r="AZB126" s="316"/>
      <c r="AZC126" s="316"/>
      <c r="AZD126" s="316"/>
      <c r="AZE126" s="316"/>
      <c r="AZF126" s="316"/>
      <c r="AZG126" s="316"/>
      <c r="AZH126" s="316"/>
      <c r="AZI126" s="316"/>
      <c r="AZJ126" s="316"/>
      <c r="AZK126" s="316"/>
      <c r="AZL126" s="316"/>
      <c r="AZM126" s="316"/>
      <c r="AZN126" s="316"/>
      <c r="AZO126" s="316"/>
      <c r="AZP126" s="316"/>
      <c r="AZQ126" s="316"/>
      <c r="AZR126" s="316"/>
      <c r="AZS126" s="316"/>
      <c r="AZT126" s="316"/>
      <c r="AZU126" s="316"/>
      <c r="AZV126" s="316"/>
      <c r="AZW126" s="316"/>
      <c r="AZX126" s="316"/>
      <c r="AZY126" s="316"/>
      <c r="AZZ126" s="316"/>
      <c r="BAA126" s="316"/>
      <c r="BAB126" s="316"/>
      <c r="BAC126" s="316"/>
      <c r="BAD126" s="316"/>
      <c r="BAE126" s="316"/>
      <c r="BAF126" s="316"/>
      <c r="BAG126" s="316"/>
      <c r="BAH126" s="316"/>
      <c r="BAI126" s="316"/>
      <c r="BAJ126" s="316"/>
      <c r="BAK126" s="316"/>
      <c r="BAL126" s="316"/>
      <c r="BAM126" s="316"/>
      <c r="BAN126" s="316"/>
      <c r="BAO126" s="316"/>
      <c r="BAP126" s="316"/>
      <c r="BAQ126" s="316"/>
      <c r="BAR126" s="316"/>
      <c r="BAS126" s="316"/>
      <c r="BAT126" s="316"/>
      <c r="BAU126" s="316"/>
      <c r="BAV126" s="316"/>
      <c r="BAW126" s="316"/>
      <c r="BAX126" s="316"/>
      <c r="BAY126" s="316"/>
      <c r="BAZ126" s="316"/>
      <c r="BBA126" s="316"/>
      <c r="BBB126" s="316"/>
      <c r="BBC126" s="316"/>
      <c r="BBD126" s="316"/>
      <c r="BBE126" s="316"/>
      <c r="BBF126" s="316"/>
      <c r="BBG126" s="316"/>
      <c r="BBH126" s="316"/>
      <c r="BBI126" s="316"/>
      <c r="BBJ126" s="316"/>
      <c r="BBK126" s="316"/>
      <c r="BBL126" s="316"/>
      <c r="BBM126" s="316"/>
      <c r="BBN126" s="316"/>
      <c r="BBO126" s="316"/>
      <c r="BBP126" s="316"/>
      <c r="BBQ126" s="316"/>
      <c r="BBR126" s="316"/>
      <c r="BBS126" s="316"/>
      <c r="BBT126" s="316"/>
      <c r="BBU126" s="316"/>
      <c r="BBV126" s="316"/>
      <c r="BBW126" s="316"/>
      <c r="BBX126" s="316"/>
      <c r="BBY126" s="316"/>
      <c r="BBZ126" s="316"/>
      <c r="BCA126" s="316"/>
      <c r="BCB126" s="316"/>
      <c r="BCC126" s="316"/>
      <c r="BCD126" s="316"/>
      <c r="BCE126" s="316"/>
      <c r="BCF126" s="316"/>
      <c r="BCG126" s="316"/>
      <c r="BCH126" s="316"/>
      <c r="BCI126" s="316"/>
      <c r="BCJ126" s="316"/>
      <c r="BCK126" s="316"/>
      <c r="BCL126" s="316"/>
      <c r="BCM126" s="316"/>
      <c r="BCN126" s="316"/>
      <c r="BCO126" s="316"/>
      <c r="BCP126" s="316"/>
      <c r="BCQ126" s="316"/>
      <c r="BCR126" s="316"/>
      <c r="BCS126" s="316"/>
      <c r="BCT126" s="316"/>
      <c r="BCU126" s="316"/>
      <c r="BCV126" s="316"/>
      <c r="BCW126" s="316"/>
      <c r="BCX126" s="316"/>
      <c r="BCY126" s="316"/>
      <c r="BCZ126" s="316"/>
      <c r="BDA126" s="316"/>
      <c r="BDB126" s="316"/>
      <c r="BDC126" s="316"/>
      <c r="BDD126" s="316"/>
      <c r="BDE126" s="316"/>
      <c r="BDF126" s="316"/>
      <c r="BDG126" s="316"/>
      <c r="BDH126" s="316"/>
      <c r="BDI126" s="316"/>
      <c r="BDJ126" s="316"/>
      <c r="BDK126" s="316"/>
      <c r="BDL126" s="316"/>
      <c r="BDM126" s="316"/>
      <c r="BDN126" s="316"/>
      <c r="BDO126" s="316"/>
      <c r="BDP126" s="316"/>
      <c r="BDQ126" s="316"/>
      <c r="BDR126" s="316"/>
      <c r="BDS126" s="316"/>
      <c r="BDT126" s="316"/>
      <c r="BDU126" s="316"/>
      <c r="BDV126" s="316"/>
      <c r="BDW126" s="316"/>
      <c r="BDX126" s="316"/>
      <c r="BDY126" s="316"/>
      <c r="BDZ126" s="316"/>
      <c r="BEA126" s="316"/>
      <c r="BEB126" s="316"/>
      <c r="BEC126" s="316"/>
      <c r="BED126" s="316"/>
      <c r="BEE126" s="316"/>
      <c r="BEF126" s="316"/>
      <c r="BEG126" s="316"/>
      <c r="BEH126" s="316"/>
      <c r="BEI126" s="316"/>
      <c r="BEJ126" s="316"/>
      <c r="BEK126" s="316"/>
      <c r="BEL126" s="316"/>
      <c r="BEM126" s="316"/>
      <c r="BEN126" s="316"/>
      <c r="BEO126" s="316"/>
      <c r="BEP126" s="316"/>
      <c r="BEQ126" s="316"/>
      <c r="BER126" s="316"/>
      <c r="BES126" s="316"/>
      <c r="BET126" s="316"/>
      <c r="BEU126" s="316"/>
      <c r="BEV126" s="316"/>
      <c r="BEW126" s="316"/>
      <c r="BEX126" s="316"/>
      <c r="BEY126" s="316"/>
      <c r="BEZ126" s="316"/>
      <c r="BFA126" s="316"/>
      <c r="BFB126" s="316"/>
      <c r="BFC126" s="316"/>
      <c r="BFD126" s="316"/>
      <c r="BFE126" s="316"/>
      <c r="BFF126" s="316"/>
      <c r="BFG126" s="316"/>
      <c r="BFH126" s="316"/>
      <c r="BFI126" s="316"/>
      <c r="BFJ126" s="316"/>
      <c r="BFK126" s="316"/>
      <c r="BFL126" s="316"/>
      <c r="BFM126" s="316"/>
      <c r="BFN126" s="316"/>
      <c r="BFO126" s="316"/>
      <c r="BFP126" s="316"/>
      <c r="BFQ126" s="316"/>
      <c r="BFR126" s="316"/>
      <c r="BFS126" s="316"/>
      <c r="BFT126" s="316"/>
      <c r="BFU126" s="316"/>
      <c r="BFV126" s="316"/>
      <c r="BFW126" s="316"/>
      <c r="BFX126" s="316"/>
      <c r="BFY126" s="316"/>
      <c r="BFZ126" s="316"/>
      <c r="BGA126" s="316"/>
      <c r="BGB126" s="316"/>
      <c r="BGC126" s="316"/>
      <c r="BGD126" s="316"/>
      <c r="BGE126" s="316"/>
      <c r="BGF126" s="316"/>
      <c r="BGG126" s="316"/>
      <c r="BGH126" s="316"/>
      <c r="BGI126" s="316"/>
      <c r="BGJ126" s="316"/>
      <c r="BGK126" s="316"/>
      <c r="BGL126" s="316"/>
      <c r="BGM126" s="316"/>
      <c r="BGN126" s="316"/>
      <c r="BGO126" s="316"/>
      <c r="BGP126" s="316"/>
      <c r="BGQ126" s="316"/>
      <c r="BGR126" s="316"/>
      <c r="BGS126" s="316"/>
      <c r="BGT126" s="316"/>
      <c r="BGU126" s="316"/>
      <c r="BGV126" s="316"/>
      <c r="BGW126" s="316"/>
      <c r="BGX126" s="316"/>
      <c r="BGY126" s="316"/>
      <c r="BGZ126" s="316"/>
      <c r="BHA126" s="316"/>
      <c r="BHB126" s="316"/>
      <c r="BHC126" s="316"/>
      <c r="BHD126" s="316"/>
      <c r="BHE126" s="316"/>
      <c r="BHF126" s="316"/>
      <c r="BHG126" s="316"/>
      <c r="BHH126" s="316"/>
      <c r="BHI126" s="316"/>
      <c r="BHJ126" s="316"/>
      <c r="BHK126" s="316"/>
      <c r="BHL126" s="316"/>
      <c r="BHM126" s="316"/>
      <c r="BHN126" s="316"/>
      <c r="BHO126" s="316"/>
      <c r="BHP126" s="316"/>
      <c r="BHQ126" s="316"/>
      <c r="BHR126" s="316"/>
      <c r="BHS126" s="316"/>
      <c r="BHT126" s="316"/>
      <c r="BHU126" s="316"/>
      <c r="BHV126" s="316"/>
      <c r="BHW126" s="316"/>
      <c r="BHX126" s="316"/>
      <c r="BHY126" s="316"/>
      <c r="BHZ126" s="316"/>
      <c r="BIA126" s="316"/>
      <c r="BIB126" s="316"/>
      <c r="BIC126" s="316"/>
      <c r="BID126" s="316"/>
      <c r="BIE126" s="316"/>
      <c r="BIF126" s="316"/>
      <c r="BIG126" s="316"/>
      <c r="BIH126" s="316"/>
      <c r="BII126" s="316"/>
      <c r="BIJ126" s="316"/>
      <c r="BIK126" s="316"/>
      <c r="BIL126" s="316"/>
      <c r="BIM126" s="316"/>
      <c r="BIN126" s="316"/>
      <c r="BIO126" s="316"/>
      <c r="BIP126" s="316"/>
      <c r="BIQ126" s="316"/>
      <c r="BIR126" s="316"/>
      <c r="BIS126" s="316"/>
      <c r="BIT126" s="316"/>
      <c r="BIU126" s="316"/>
      <c r="BIV126" s="316"/>
      <c r="BIW126" s="316"/>
      <c r="BIX126" s="316"/>
      <c r="BIY126" s="316"/>
      <c r="BIZ126" s="316"/>
      <c r="BJA126" s="316"/>
      <c r="BJB126" s="316"/>
      <c r="BJC126" s="316"/>
      <c r="BJD126" s="316"/>
      <c r="BJE126" s="316"/>
      <c r="BJF126" s="316"/>
      <c r="BJG126" s="316"/>
      <c r="BJH126" s="316"/>
      <c r="BJI126" s="316"/>
      <c r="BJJ126" s="316"/>
      <c r="BJK126" s="316"/>
      <c r="BJL126" s="316"/>
      <c r="BJM126" s="316"/>
      <c r="BJN126" s="316"/>
      <c r="BJO126" s="316"/>
      <c r="BJP126" s="316"/>
      <c r="BJQ126" s="316"/>
      <c r="BJR126" s="316"/>
      <c r="BJS126" s="316"/>
      <c r="BJT126" s="316"/>
      <c r="BJU126" s="316"/>
      <c r="BJV126" s="316"/>
      <c r="BJW126" s="316"/>
      <c r="BJX126" s="316"/>
      <c r="BJY126" s="316"/>
      <c r="BJZ126" s="316"/>
      <c r="BKA126" s="316"/>
      <c r="BKB126" s="316"/>
      <c r="BKC126" s="316"/>
      <c r="BKD126" s="316"/>
      <c r="BKE126" s="316"/>
      <c r="BKF126" s="316"/>
      <c r="BKG126" s="316"/>
      <c r="BKH126" s="316"/>
      <c r="BKI126" s="316"/>
      <c r="BKJ126" s="316"/>
      <c r="BKK126" s="316"/>
      <c r="BKL126" s="316"/>
      <c r="BKM126" s="316"/>
      <c r="BKN126" s="316"/>
      <c r="BKO126" s="316"/>
      <c r="BKP126" s="316"/>
      <c r="BKQ126" s="316"/>
      <c r="BKR126" s="316"/>
      <c r="BKS126" s="316"/>
      <c r="BKT126" s="316"/>
      <c r="BKU126" s="316"/>
      <c r="BKV126" s="316"/>
      <c r="BKW126" s="316"/>
      <c r="BKX126" s="316"/>
      <c r="BKY126" s="316"/>
      <c r="BKZ126" s="316"/>
      <c r="BLA126" s="316"/>
      <c r="BLB126" s="316"/>
      <c r="BLC126" s="316"/>
      <c r="BLD126" s="316"/>
      <c r="BLE126" s="316"/>
      <c r="BLF126" s="316"/>
      <c r="BLG126" s="316"/>
      <c r="BLH126" s="316"/>
      <c r="BLI126" s="316"/>
      <c r="BLJ126" s="316"/>
      <c r="BLK126" s="316"/>
      <c r="BLL126" s="316"/>
      <c r="BLM126" s="316"/>
      <c r="BLN126" s="316"/>
      <c r="BLO126" s="316"/>
      <c r="BLP126" s="316"/>
      <c r="BLQ126" s="316"/>
      <c r="BLR126" s="316"/>
      <c r="BLS126" s="316"/>
      <c r="BLT126" s="316"/>
      <c r="BLU126" s="316"/>
      <c r="BLV126" s="316"/>
      <c r="BLW126" s="316"/>
      <c r="BLX126" s="316"/>
      <c r="BLY126" s="316"/>
      <c r="BLZ126" s="316"/>
      <c r="BMA126" s="316"/>
      <c r="BMB126" s="316"/>
      <c r="BMC126" s="316"/>
      <c r="BMD126" s="316"/>
      <c r="BME126" s="316"/>
      <c r="BMF126" s="316"/>
      <c r="BMG126" s="316"/>
      <c r="BMH126" s="316"/>
      <c r="BMI126" s="316"/>
      <c r="BMJ126" s="316"/>
      <c r="BMK126" s="316"/>
      <c r="BML126" s="316"/>
      <c r="BMM126" s="316"/>
      <c r="BMN126" s="316"/>
      <c r="BMO126" s="316"/>
      <c r="BMP126" s="316"/>
      <c r="BMQ126" s="316"/>
      <c r="BMR126" s="316"/>
      <c r="BMS126" s="316"/>
      <c r="BMT126" s="316"/>
      <c r="BMU126" s="316"/>
      <c r="BMV126" s="316"/>
      <c r="BMW126" s="316"/>
      <c r="BMX126" s="316"/>
      <c r="BMY126" s="316"/>
      <c r="BMZ126" s="316"/>
      <c r="BNA126" s="316"/>
      <c r="BNB126" s="316"/>
      <c r="BNC126" s="316"/>
      <c r="BND126" s="316"/>
      <c r="BNE126" s="316"/>
      <c r="BNF126" s="316"/>
      <c r="BNG126" s="316"/>
      <c r="BNH126" s="316"/>
      <c r="BNI126" s="316"/>
      <c r="BNJ126" s="316"/>
      <c r="BNK126" s="316"/>
      <c r="BNL126" s="316"/>
      <c r="BNM126" s="316"/>
      <c r="BNN126" s="316"/>
      <c r="BNO126" s="316"/>
      <c r="BNP126" s="316"/>
      <c r="BNQ126" s="316"/>
      <c r="BNR126" s="316"/>
      <c r="BNS126" s="316"/>
      <c r="BNT126" s="316"/>
      <c r="BNU126" s="316"/>
      <c r="BNV126" s="316"/>
      <c r="BNW126" s="316"/>
      <c r="BNX126" s="316"/>
      <c r="BNY126" s="316"/>
      <c r="BNZ126" s="316"/>
      <c r="BOA126" s="316"/>
      <c r="BOB126" s="316"/>
      <c r="BOC126" s="316"/>
      <c r="BOD126" s="316"/>
      <c r="BOE126" s="316"/>
      <c r="BOF126" s="316"/>
      <c r="BOG126" s="316"/>
      <c r="BOH126" s="316"/>
      <c r="BOI126" s="316"/>
      <c r="BOJ126" s="316"/>
      <c r="BOK126" s="316"/>
      <c r="BOL126" s="316"/>
      <c r="BOM126" s="316"/>
      <c r="BON126" s="316"/>
      <c r="BOO126" s="316"/>
      <c r="BOP126" s="316"/>
      <c r="BOQ126" s="316"/>
      <c r="BOR126" s="316"/>
      <c r="BOS126" s="316"/>
      <c r="BOT126" s="316"/>
      <c r="BOU126" s="316"/>
      <c r="BOV126" s="316"/>
      <c r="BOW126" s="316"/>
      <c r="BOX126" s="316"/>
      <c r="BOY126" s="316"/>
      <c r="BOZ126" s="316"/>
      <c r="BPA126" s="316"/>
      <c r="BPB126" s="316"/>
      <c r="BPC126" s="316"/>
      <c r="BPD126" s="316"/>
      <c r="BPE126" s="316"/>
      <c r="BPF126" s="316"/>
      <c r="BPG126" s="316"/>
      <c r="BPH126" s="316"/>
      <c r="BPI126" s="316"/>
      <c r="BPJ126" s="316"/>
      <c r="BPK126" s="316"/>
      <c r="BPL126" s="316"/>
      <c r="BPM126" s="316"/>
      <c r="BPN126" s="316"/>
      <c r="BPO126" s="316"/>
      <c r="BPP126" s="316"/>
      <c r="BPQ126" s="316"/>
      <c r="BPR126" s="316"/>
      <c r="BPS126" s="316"/>
      <c r="BPT126" s="316"/>
      <c r="BPU126" s="316"/>
      <c r="BPV126" s="316"/>
      <c r="BPW126" s="316"/>
      <c r="BPX126" s="316"/>
      <c r="BPY126" s="316"/>
      <c r="BPZ126" s="316"/>
      <c r="BQA126" s="316"/>
      <c r="BQB126" s="316"/>
      <c r="BQC126" s="316"/>
      <c r="BQD126" s="316"/>
      <c r="BQE126" s="316"/>
      <c r="BQF126" s="316"/>
      <c r="BQG126" s="316"/>
      <c r="BQH126" s="316"/>
      <c r="BQI126" s="316"/>
      <c r="BQJ126" s="316"/>
      <c r="BQK126" s="316"/>
      <c r="BQL126" s="316"/>
      <c r="BQM126" s="316"/>
      <c r="BQN126" s="316"/>
      <c r="BQO126" s="316"/>
      <c r="BQP126" s="316"/>
      <c r="BQQ126" s="316"/>
      <c r="BQR126" s="316"/>
      <c r="BQS126" s="316"/>
      <c r="BQT126" s="316"/>
      <c r="BQU126" s="316"/>
      <c r="BQV126" s="316"/>
      <c r="BQW126" s="316"/>
      <c r="BQX126" s="316"/>
      <c r="BQY126" s="316"/>
      <c r="BQZ126" s="316"/>
      <c r="BRA126" s="316"/>
      <c r="BRB126" s="316"/>
      <c r="BRC126" s="316"/>
      <c r="BRD126" s="316"/>
      <c r="BRE126" s="316"/>
      <c r="BRF126" s="316"/>
      <c r="BRG126" s="316"/>
      <c r="BRH126" s="316"/>
      <c r="BRI126" s="316"/>
      <c r="BRJ126" s="316"/>
      <c r="BRK126" s="316"/>
      <c r="BRL126" s="316"/>
      <c r="BRM126" s="316"/>
      <c r="BRN126" s="316"/>
      <c r="BRO126" s="316"/>
      <c r="BRP126" s="316"/>
      <c r="BRQ126" s="316"/>
      <c r="BRR126" s="316"/>
      <c r="BRS126" s="316"/>
      <c r="BRT126" s="316"/>
      <c r="BRU126" s="316"/>
      <c r="BRV126" s="316"/>
      <c r="BRW126" s="316"/>
      <c r="BRX126" s="316"/>
      <c r="BRY126" s="316"/>
      <c r="BRZ126" s="316"/>
      <c r="BSA126" s="316"/>
      <c r="BSB126" s="316"/>
      <c r="BSC126" s="316"/>
      <c r="BSD126" s="316"/>
      <c r="BSE126" s="316"/>
      <c r="BSF126" s="316"/>
      <c r="BSG126" s="316"/>
      <c r="BSH126" s="316"/>
      <c r="BSI126" s="316"/>
      <c r="BSJ126" s="316"/>
      <c r="BSK126" s="316"/>
      <c r="BSL126" s="316"/>
      <c r="BSM126" s="316"/>
      <c r="BSN126" s="316"/>
      <c r="BSO126" s="316"/>
      <c r="BSP126" s="316"/>
      <c r="BSQ126" s="316"/>
      <c r="BSR126" s="316"/>
      <c r="BSS126" s="316"/>
      <c r="BST126" s="316"/>
      <c r="BSU126" s="316"/>
      <c r="BSV126" s="316"/>
      <c r="BSW126" s="316"/>
      <c r="BSX126" s="316"/>
      <c r="BSY126" s="316"/>
      <c r="BSZ126" s="316"/>
      <c r="BTA126" s="316"/>
      <c r="BTB126" s="316"/>
      <c r="BTC126" s="316"/>
      <c r="BTD126" s="316"/>
      <c r="BTE126" s="316"/>
      <c r="BTF126" s="316"/>
      <c r="BTG126" s="316"/>
      <c r="BTH126" s="316"/>
      <c r="BTI126" s="316"/>
      <c r="BTJ126" s="316"/>
      <c r="BTK126" s="316"/>
      <c r="BTL126" s="316"/>
      <c r="BTM126" s="316"/>
      <c r="BTN126" s="316"/>
      <c r="BTO126" s="316"/>
      <c r="BTP126" s="316"/>
      <c r="BTQ126" s="316"/>
      <c r="BTR126" s="316"/>
      <c r="BTS126" s="316"/>
      <c r="BTT126" s="316"/>
      <c r="BTU126" s="316"/>
      <c r="BTV126" s="316"/>
      <c r="BTW126" s="316"/>
      <c r="BTX126" s="316"/>
      <c r="BTY126" s="316"/>
      <c r="BTZ126" s="316"/>
      <c r="BUA126" s="316"/>
      <c r="BUB126" s="316"/>
      <c r="BUC126" s="316"/>
      <c r="BUD126" s="316"/>
      <c r="BUE126" s="316"/>
      <c r="BUF126" s="316"/>
      <c r="BUG126" s="316"/>
      <c r="BUH126" s="316"/>
      <c r="BUI126" s="316"/>
      <c r="BUJ126" s="316"/>
      <c r="BUK126" s="316"/>
      <c r="BUL126" s="316"/>
      <c r="BUM126" s="316"/>
      <c r="BUN126" s="316"/>
      <c r="BUO126" s="316"/>
      <c r="BUP126" s="316"/>
      <c r="BUQ126" s="316"/>
      <c r="BUR126" s="316"/>
      <c r="BUS126" s="316"/>
      <c r="BUT126" s="316"/>
      <c r="BUU126" s="316"/>
      <c r="BUV126" s="316"/>
      <c r="BUW126" s="316"/>
      <c r="BUX126" s="316"/>
      <c r="BUY126" s="316"/>
      <c r="BUZ126" s="316"/>
      <c r="BVA126" s="316"/>
      <c r="BVB126" s="316"/>
      <c r="BVC126" s="316"/>
      <c r="BVD126" s="316"/>
      <c r="BVE126" s="316"/>
      <c r="BVF126" s="316"/>
      <c r="BVG126" s="316"/>
      <c r="BVH126" s="316"/>
      <c r="BVI126" s="316"/>
      <c r="BVJ126" s="316"/>
      <c r="BVK126" s="316"/>
      <c r="BVL126" s="316"/>
      <c r="BVM126" s="316"/>
      <c r="BVN126" s="316"/>
      <c r="BVO126" s="316"/>
      <c r="BVP126" s="316"/>
      <c r="BVQ126" s="316"/>
      <c r="BVR126" s="316"/>
      <c r="BVS126" s="316"/>
      <c r="BVT126" s="316"/>
      <c r="BVU126" s="316"/>
      <c r="BVV126" s="316"/>
      <c r="BVW126" s="316"/>
      <c r="BVX126" s="316"/>
      <c r="BVY126" s="316"/>
      <c r="BVZ126" s="316"/>
      <c r="BWA126" s="316"/>
      <c r="BWB126" s="316"/>
      <c r="BWC126" s="316"/>
      <c r="BWD126" s="316"/>
      <c r="BWE126" s="316"/>
      <c r="BWF126" s="316"/>
      <c r="BWG126" s="316"/>
      <c r="BWH126" s="316"/>
      <c r="BWI126" s="316"/>
      <c r="BWJ126" s="316"/>
      <c r="BWK126" s="316"/>
      <c r="BWL126" s="316"/>
      <c r="BWM126" s="316"/>
      <c r="BWN126" s="316"/>
      <c r="BWO126" s="316"/>
      <c r="BWP126" s="316"/>
      <c r="BWQ126" s="316"/>
      <c r="BWR126" s="316"/>
      <c r="BWS126" s="316"/>
      <c r="BWT126" s="316"/>
      <c r="BWU126" s="316"/>
      <c r="BWV126" s="316"/>
      <c r="BWW126" s="316"/>
      <c r="BWX126" s="316"/>
      <c r="BWY126" s="316"/>
      <c r="BWZ126" s="316"/>
      <c r="BXA126" s="316"/>
      <c r="BXB126" s="316"/>
      <c r="BXC126" s="316"/>
      <c r="BXD126" s="316"/>
      <c r="BXE126" s="316"/>
      <c r="BXF126" s="316"/>
      <c r="BXG126" s="316"/>
      <c r="BXH126" s="316"/>
      <c r="BXI126" s="316"/>
      <c r="BXJ126" s="316"/>
      <c r="BXK126" s="316"/>
      <c r="BXL126" s="316"/>
      <c r="BXM126" s="316"/>
      <c r="BXN126" s="316"/>
      <c r="BXO126" s="316"/>
      <c r="BXP126" s="316"/>
      <c r="BXQ126" s="316"/>
      <c r="BXR126" s="316"/>
      <c r="BXS126" s="316"/>
      <c r="BXT126" s="316"/>
      <c r="BXU126" s="316"/>
      <c r="BXV126" s="316"/>
      <c r="BXW126" s="316"/>
      <c r="BXX126" s="316"/>
      <c r="BXY126" s="316"/>
      <c r="BXZ126" s="316"/>
      <c r="BYA126" s="316"/>
      <c r="BYB126" s="316"/>
      <c r="BYC126" s="316"/>
      <c r="BYD126" s="316"/>
      <c r="BYE126" s="316"/>
      <c r="BYF126" s="316"/>
      <c r="BYG126" s="316"/>
      <c r="BYH126" s="2"/>
      <c r="BYI126" s="2"/>
      <c r="BYJ126" s="2"/>
      <c r="BYK126" s="2"/>
    </row>
    <row r="127" spans="1:2013" x14ac:dyDescent="0.35">
      <c r="A127" s="99"/>
      <c r="B127" s="99"/>
      <c r="C127" s="13"/>
      <c r="D127" s="99"/>
      <c r="E127" s="99"/>
      <c r="F127" s="315"/>
      <c r="G127" s="316"/>
      <c r="H127" s="316"/>
      <c r="I127" s="316"/>
      <c r="J127" s="316"/>
      <c r="K127" s="316"/>
      <c r="L127" s="316"/>
      <c r="M127" s="316"/>
      <c r="N127" s="316"/>
      <c r="O127" s="316"/>
      <c r="P127" s="316"/>
      <c r="Q127" s="316"/>
      <c r="R127" s="316"/>
      <c r="S127" s="316"/>
      <c r="T127" s="316"/>
      <c r="U127" s="316"/>
      <c r="V127" s="316"/>
      <c r="W127" s="316"/>
      <c r="X127" s="316"/>
      <c r="Y127" s="316"/>
      <c r="Z127" s="316"/>
      <c r="AA127" s="316"/>
      <c r="AB127" s="316"/>
      <c r="AC127" s="316"/>
      <c r="AD127" s="316"/>
      <c r="AE127" s="316"/>
      <c r="AF127" s="316"/>
      <c r="AG127" s="316"/>
      <c r="AH127" s="316"/>
      <c r="AI127" s="316"/>
      <c r="AJ127" s="316"/>
      <c r="AK127" s="316"/>
      <c r="AL127" s="316"/>
      <c r="AM127" s="316"/>
      <c r="AN127" s="316"/>
      <c r="AO127" s="316"/>
      <c r="AP127" s="316"/>
      <c r="AQ127" s="316"/>
      <c r="AR127" s="316"/>
      <c r="AS127" s="316"/>
      <c r="AT127" s="316"/>
      <c r="AU127" s="316"/>
      <c r="AV127" s="316"/>
      <c r="AW127" s="316"/>
      <c r="AX127" s="316"/>
      <c r="AY127" s="316"/>
      <c r="AZ127" s="316"/>
      <c r="BA127" s="316"/>
      <c r="BB127" s="316"/>
      <c r="BC127" s="316"/>
      <c r="BD127" s="316"/>
      <c r="BE127" s="316"/>
      <c r="BF127" s="316"/>
      <c r="BG127" s="316"/>
      <c r="BH127" s="316"/>
      <c r="BI127" s="316"/>
      <c r="BJ127" s="316"/>
      <c r="BK127" s="316"/>
      <c r="BL127" s="316"/>
      <c r="BM127" s="316"/>
      <c r="BN127" s="316"/>
      <c r="BO127" s="316"/>
      <c r="BP127" s="316"/>
      <c r="BQ127" s="316"/>
      <c r="BR127" s="316"/>
      <c r="BS127" s="316"/>
      <c r="BT127" s="316"/>
      <c r="BU127" s="316"/>
      <c r="BV127" s="316"/>
      <c r="BW127" s="316"/>
      <c r="BX127" s="316"/>
      <c r="BY127" s="316"/>
      <c r="BZ127" s="316"/>
      <c r="CA127" s="316"/>
      <c r="CB127" s="316"/>
      <c r="CC127" s="316"/>
      <c r="CD127" s="316"/>
      <c r="CE127" s="316"/>
      <c r="CF127" s="316"/>
      <c r="CG127" s="316"/>
      <c r="CH127" s="316"/>
      <c r="CI127" s="316"/>
      <c r="CJ127" s="316"/>
      <c r="CK127" s="316"/>
      <c r="CL127" s="316"/>
      <c r="CM127" s="316"/>
      <c r="CN127" s="316"/>
      <c r="CO127" s="316"/>
      <c r="CP127" s="316"/>
      <c r="CQ127" s="316"/>
      <c r="CR127" s="316"/>
      <c r="CS127" s="316"/>
      <c r="CT127" s="316"/>
      <c r="CU127" s="316"/>
      <c r="CV127" s="316"/>
      <c r="CW127" s="316"/>
      <c r="CX127" s="316"/>
      <c r="CY127" s="316"/>
      <c r="CZ127" s="316"/>
      <c r="DA127" s="316"/>
      <c r="DB127" s="316"/>
      <c r="DC127" s="316"/>
      <c r="DD127" s="316"/>
      <c r="DE127" s="316"/>
      <c r="DF127" s="316"/>
      <c r="DG127" s="316"/>
      <c r="DH127" s="316"/>
      <c r="DI127" s="316"/>
      <c r="DJ127" s="316"/>
      <c r="DK127" s="316"/>
      <c r="DL127" s="316"/>
      <c r="DM127" s="316"/>
      <c r="DN127" s="316"/>
      <c r="DO127" s="316"/>
      <c r="DP127" s="316"/>
      <c r="DQ127" s="316"/>
      <c r="DR127" s="316"/>
      <c r="DS127" s="316"/>
      <c r="DT127" s="316"/>
      <c r="DU127" s="316"/>
      <c r="DV127" s="316"/>
      <c r="DW127" s="316"/>
      <c r="DX127" s="316"/>
      <c r="DY127" s="316"/>
      <c r="DZ127" s="316"/>
      <c r="EA127" s="316"/>
      <c r="EB127" s="316"/>
      <c r="EC127" s="316"/>
      <c r="ED127" s="316"/>
      <c r="EE127" s="316"/>
      <c r="EF127" s="316"/>
      <c r="EG127" s="316"/>
      <c r="EH127" s="316"/>
      <c r="EI127" s="316"/>
      <c r="EJ127" s="316"/>
      <c r="EK127" s="316"/>
      <c r="EL127" s="316"/>
      <c r="EM127" s="316"/>
      <c r="EN127" s="316"/>
      <c r="EO127" s="316"/>
      <c r="EP127" s="316"/>
      <c r="EQ127" s="316"/>
      <c r="ER127" s="316"/>
      <c r="ES127" s="316"/>
      <c r="ET127" s="316"/>
      <c r="EU127" s="316"/>
      <c r="EV127" s="316"/>
      <c r="EW127" s="316"/>
      <c r="EX127" s="316"/>
      <c r="EY127" s="316"/>
      <c r="EZ127" s="316"/>
      <c r="FA127" s="316"/>
      <c r="FB127" s="316"/>
      <c r="FC127" s="316"/>
      <c r="FD127" s="316"/>
      <c r="FE127" s="316"/>
      <c r="FF127" s="316"/>
      <c r="FG127" s="316"/>
      <c r="FH127" s="316"/>
      <c r="FI127" s="316"/>
      <c r="FJ127" s="316"/>
      <c r="FK127" s="316"/>
      <c r="FL127" s="316"/>
      <c r="FM127" s="316"/>
      <c r="FN127" s="316"/>
      <c r="FO127" s="316"/>
      <c r="FP127" s="316"/>
      <c r="FQ127" s="316"/>
      <c r="FR127" s="316"/>
      <c r="FS127" s="316"/>
      <c r="FT127" s="316"/>
      <c r="FU127" s="316"/>
      <c r="FV127" s="316"/>
      <c r="FW127" s="316"/>
      <c r="FX127" s="316"/>
      <c r="FY127" s="316"/>
      <c r="FZ127" s="316"/>
      <c r="GA127" s="316"/>
      <c r="GB127" s="316"/>
      <c r="GC127" s="316"/>
      <c r="GD127" s="316"/>
      <c r="GE127" s="316"/>
      <c r="GF127" s="316"/>
      <c r="GG127" s="316"/>
      <c r="GH127" s="316"/>
      <c r="GI127" s="316"/>
      <c r="GJ127" s="316"/>
      <c r="GK127" s="316"/>
      <c r="GL127" s="316"/>
      <c r="GM127" s="316"/>
      <c r="GN127" s="316"/>
      <c r="GO127" s="316"/>
      <c r="GP127" s="316"/>
      <c r="GQ127" s="316"/>
      <c r="GR127" s="316"/>
      <c r="GS127" s="316"/>
      <c r="GT127" s="316"/>
      <c r="GU127" s="316"/>
      <c r="GV127" s="316"/>
      <c r="GW127" s="316"/>
      <c r="GX127" s="316"/>
      <c r="GY127" s="316"/>
      <c r="GZ127" s="316"/>
      <c r="HA127" s="316"/>
      <c r="HB127" s="316"/>
      <c r="HC127" s="316"/>
      <c r="HD127" s="316"/>
      <c r="HE127" s="316"/>
      <c r="HF127" s="316"/>
      <c r="HG127" s="316"/>
      <c r="HH127" s="316"/>
      <c r="HI127" s="316"/>
      <c r="HJ127" s="316"/>
      <c r="HK127" s="316"/>
      <c r="HL127" s="316"/>
      <c r="HM127" s="316"/>
      <c r="HN127" s="316"/>
      <c r="HO127" s="316"/>
      <c r="HP127" s="316"/>
      <c r="HQ127" s="316"/>
      <c r="HR127" s="316"/>
      <c r="HS127" s="316"/>
      <c r="HT127" s="316"/>
      <c r="HU127" s="316"/>
      <c r="HV127" s="316"/>
      <c r="HW127" s="316"/>
      <c r="HX127" s="316"/>
      <c r="HY127" s="316"/>
      <c r="HZ127" s="316"/>
      <c r="IA127" s="316"/>
      <c r="IB127" s="316"/>
      <c r="IC127" s="316"/>
      <c r="ID127" s="316"/>
      <c r="IE127" s="316"/>
      <c r="IF127" s="316"/>
      <c r="IG127" s="316"/>
      <c r="IH127" s="316"/>
      <c r="II127" s="316"/>
      <c r="IJ127" s="316"/>
      <c r="IK127" s="316"/>
      <c r="IL127" s="316"/>
      <c r="IM127" s="316"/>
      <c r="IN127" s="316"/>
      <c r="IO127" s="316"/>
      <c r="IP127" s="316"/>
      <c r="IQ127" s="316"/>
      <c r="IR127" s="316"/>
      <c r="IS127" s="316"/>
      <c r="IT127" s="316"/>
      <c r="IU127" s="316"/>
      <c r="IV127" s="316"/>
      <c r="IW127" s="316"/>
      <c r="IX127" s="316"/>
      <c r="IY127" s="316"/>
      <c r="IZ127" s="316"/>
      <c r="JA127" s="316"/>
      <c r="JB127" s="316"/>
      <c r="JC127" s="316"/>
      <c r="JD127" s="316"/>
      <c r="JE127" s="316"/>
      <c r="JF127" s="316"/>
      <c r="JG127" s="316"/>
      <c r="JH127" s="316"/>
      <c r="JI127" s="316"/>
      <c r="JJ127" s="316"/>
      <c r="JK127" s="316"/>
      <c r="JL127" s="316"/>
      <c r="JM127" s="316"/>
      <c r="JN127" s="316"/>
      <c r="JO127" s="316"/>
      <c r="JP127" s="316"/>
      <c r="JQ127" s="316"/>
      <c r="JR127" s="316"/>
      <c r="JS127" s="316"/>
      <c r="JT127" s="316"/>
      <c r="JU127" s="316"/>
      <c r="JV127" s="316"/>
      <c r="JW127" s="316"/>
      <c r="JX127" s="316"/>
      <c r="JY127" s="316"/>
      <c r="JZ127" s="316"/>
      <c r="KA127" s="316"/>
      <c r="KB127" s="316"/>
      <c r="KC127" s="316"/>
      <c r="KD127" s="316"/>
      <c r="KE127" s="316"/>
      <c r="KF127" s="316"/>
      <c r="KG127" s="316"/>
      <c r="KH127" s="316"/>
      <c r="KI127" s="316"/>
      <c r="KJ127" s="316"/>
      <c r="KK127" s="316"/>
      <c r="KL127" s="316"/>
      <c r="KM127" s="316"/>
      <c r="KN127" s="316"/>
      <c r="KO127" s="316"/>
      <c r="KP127" s="316"/>
      <c r="KQ127" s="316"/>
      <c r="KR127" s="316"/>
      <c r="KS127" s="316"/>
      <c r="KT127" s="316"/>
      <c r="KU127" s="316"/>
      <c r="KV127" s="316"/>
      <c r="KW127" s="316"/>
      <c r="KX127" s="316"/>
      <c r="KY127" s="316"/>
      <c r="KZ127" s="316"/>
      <c r="LA127" s="316"/>
      <c r="LB127" s="316"/>
      <c r="LC127" s="316"/>
      <c r="LD127" s="316"/>
      <c r="LE127" s="316"/>
      <c r="LF127" s="316"/>
      <c r="LG127" s="316"/>
      <c r="LH127" s="316"/>
      <c r="LI127" s="316"/>
      <c r="LJ127" s="316"/>
      <c r="LK127" s="316"/>
      <c r="LL127" s="316"/>
      <c r="LM127" s="316"/>
      <c r="LN127" s="316"/>
      <c r="LO127" s="316"/>
      <c r="LP127" s="316"/>
      <c r="LQ127" s="316"/>
      <c r="LR127" s="316"/>
      <c r="LS127" s="316"/>
      <c r="LT127" s="316"/>
      <c r="LU127" s="316"/>
      <c r="LV127" s="316"/>
      <c r="LW127" s="316"/>
      <c r="LX127" s="316"/>
      <c r="LY127" s="316"/>
      <c r="LZ127" s="316"/>
      <c r="MA127" s="316"/>
      <c r="MB127" s="316"/>
      <c r="MC127" s="316"/>
      <c r="MD127" s="316"/>
      <c r="ME127" s="316"/>
      <c r="MF127" s="316"/>
      <c r="MG127" s="316"/>
      <c r="MH127" s="316"/>
      <c r="MI127" s="316"/>
      <c r="MJ127" s="316"/>
      <c r="MK127" s="316"/>
      <c r="ML127" s="316"/>
      <c r="MM127" s="316"/>
      <c r="MN127" s="316"/>
      <c r="MO127" s="316"/>
      <c r="MP127" s="316"/>
      <c r="MQ127" s="316"/>
      <c r="MR127" s="316"/>
      <c r="MS127" s="316"/>
      <c r="MT127" s="316"/>
      <c r="MU127" s="316"/>
      <c r="MV127" s="316"/>
      <c r="MW127" s="316"/>
      <c r="MX127" s="316"/>
      <c r="MY127" s="316"/>
      <c r="MZ127" s="316"/>
      <c r="NA127" s="316"/>
      <c r="NB127" s="316"/>
      <c r="NC127" s="316"/>
      <c r="ND127" s="316"/>
      <c r="NE127" s="316"/>
      <c r="NF127" s="316"/>
      <c r="NG127" s="316"/>
      <c r="NH127" s="316"/>
      <c r="NI127" s="316"/>
      <c r="NJ127" s="316"/>
      <c r="NK127" s="316"/>
      <c r="NL127" s="316"/>
      <c r="NM127" s="316"/>
      <c r="NN127" s="316"/>
      <c r="NO127" s="316"/>
      <c r="NP127" s="316"/>
      <c r="NQ127" s="316"/>
      <c r="NR127" s="316"/>
      <c r="NS127" s="316"/>
      <c r="NT127" s="316"/>
      <c r="NU127" s="316"/>
      <c r="NV127" s="316"/>
      <c r="NW127" s="316"/>
      <c r="NX127" s="316"/>
      <c r="NY127" s="316"/>
      <c r="NZ127" s="316"/>
      <c r="OA127" s="316"/>
      <c r="OB127" s="316"/>
      <c r="OC127" s="316"/>
      <c r="OD127" s="316"/>
      <c r="OE127" s="316"/>
      <c r="OF127" s="316"/>
      <c r="OG127" s="316"/>
      <c r="OH127" s="316"/>
      <c r="OI127" s="316"/>
      <c r="OJ127" s="316"/>
      <c r="OK127" s="316"/>
      <c r="OL127" s="316"/>
      <c r="OM127" s="316"/>
      <c r="ON127" s="316"/>
      <c r="OO127" s="316"/>
      <c r="OP127" s="316"/>
      <c r="OQ127" s="316"/>
      <c r="OR127" s="316"/>
      <c r="OS127" s="316"/>
      <c r="OT127" s="316"/>
      <c r="OU127" s="316"/>
      <c r="OV127" s="316"/>
      <c r="OW127" s="316"/>
      <c r="OX127" s="316"/>
      <c r="OY127" s="316"/>
      <c r="OZ127" s="316"/>
      <c r="PA127" s="316"/>
      <c r="PB127" s="316"/>
      <c r="PC127" s="316"/>
      <c r="PD127" s="316"/>
      <c r="PE127" s="316"/>
      <c r="PF127" s="316"/>
      <c r="PG127" s="316"/>
      <c r="PH127" s="316"/>
      <c r="PI127" s="316"/>
      <c r="PJ127" s="316"/>
      <c r="PK127" s="316"/>
      <c r="PL127" s="316"/>
      <c r="PM127" s="316"/>
      <c r="PN127" s="316"/>
      <c r="PO127" s="316"/>
      <c r="PP127" s="316"/>
      <c r="PQ127" s="316"/>
      <c r="PR127" s="316"/>
      <c r="PS127" s="316"/>
      <c r="PT127" s="316"/>
      <c r="PU127" s="316"/>
      <c r="PV127" s="316"/>
      <c r="PW127" s="316"/>
      <c r="PX127" s="316"/>
      <c r="PY127" s="316"/>
      <c r="PZ127" s="316"/>
      <c r="QA127" s="316"/>
      <c r="QB127" s="316"/>
      <c r="QC127" s="316"/>
      <c r="QD127" s="316"/>
      <c r="QE127" s="316"/>
      <c r="QF127" s="316"/>
      <c r="QG127" s="316"/>
      <c r="QH127" s="316"/>
      <c r="QI127" s="316"/>
      <c r="QJ127" s="316"/>
      <c r="QK127" s="316"/>
      <c r="QL127" s="316"/>
      <c r="QM127" s="316"/>
      <c r="QN127" s="316"/>
      <c r="QO127" s="316"/>
      <c r="QP127" s="316"/>
      <c r="QQ127" s="316"/>
      <c r="QR127" s="316"/>
      <c r="QS127" s="316"/>
      <c r="QT127" s="316"/>
      <c r="QU127" s="316"/>
      <c r="QV127" s="316"/>
      <c r="QW127" s="316"/>
      <c r="QX127" s="316"/>
      <c r="QY127" s="316"/>
      <c r="QZ127" s="316"/>
      <c r="RA127" s="316"/>
      <c r="RB127" s="316"/>
      <c r="RC127" s="316"/>
      <c r="RD127" s="316"/>
      <c r="RE127" s="316"/>
      <c r="RF127" s="316"/>
      <c r="RG127" s="316"/>
      <c r="RH127" s="316"/>
      <c r="RI127" s="316"/>
      <c r="RJ127" s="316"/>
      <c r="RK127" s="316"/>
      <c r="RL127" s="316"/>
      <c r="RM127" s="316"/>
      <c r="RN127" s="316"/>
      <c r="RO127" s="316"/>
      <c r="RP127" s="316"/>
      <c r="RQ127" s="316"/>
      <c r="RR127" s="316"/>
      <c r="RS127" s="316"/>
      <c r="RT127" s="316"/>
      <c r="RU127" s="316"/>
      <c r="RV127" s="316"/>
      <c r="RW127" s="316"/>
      <c r="RX127" s="316"/>
      <c r="RY127" s="316"/>
      <c r="RZ127" s="316"/>
      <c r="SA127" s="316"/>
      <c r="SB127" s="316"/>
      <c r="SC127" s="316"/>
      <c r="SD127" s="316"/>
      <c r="SE127" s="316"/>
      <c r="SF127" s="316"/>
      <c r="SG127" s="316"/>
      <c r="SH127" s="316"/>
      <c r="SI127" s="316"/>
      <c r="SJ127" s="316"/>
      <c r="SK127" s="316"/>
      <c r="SL127" s="316"/>
      <c r="SM127" s="316"/>
      <c r="SN127" s="316"/>
      <c r="SO127" s="316"/>
      <c r="SP127" s="316"/>
      <c r="SQ127" s="316"/>
      <c r="SR127" s="316"/>
      <c r="SS127" s="316"/>
      <c r="ST127" s="316"/>
      <c r="SU127" s="316"/>
      <c r="SV127" s="316"/>
      <c r="SW127" s="316"/>
      <c r="SX127" s="316"/>
      <c r="SY127" s="316"/>
      <c r="SZ127" s="316"/>
      <c r="TA127" s="316"/>
      <c r="TB127" s="316"/>
      <c r="TC127" s="316"/>
      <c r="TD127" s="316"/>
      <c r="TE127" s="316"/>
      <c r="TF127" s="316"/>
      <c r="TG127" s="316"/>
      <c r="TH127" s="316"/>
      <c r="TI127" s="316"/>
      <c r="TJ127" s="316"/>
      <c r="TK127" s="316"/>
      <c r="TL127" s="316"/>
      <c r="TM127" s="316"/>
      <c r="TN127" s="316"/>
      <c r="TO127" s="316"/>
      <c r="TP127" s="316"/>
      <c r="TQ127" s="316"/>
      <c r="TR127" s="316"/>
      <c r="TS127" s="316"/>
      <c r="TT127" s="316"/>
      <c r="TU127" s="316"/>
      <c r="TV127" s="316"/>
      <c r="TW127" s="316"/>
      <c r="TX127" s="316"/>
      <c r="TY127" s="316"/>
      <c r="TZ127" s="316"/>
      <c r="UA127" s="316"/>
      <c r="UB127" s="316"/>
      <c r="UC127" s="316"/>
      <c r="UD127" s="316"/>
      <c r="UE127" s="316"/>
      <c r="UF127" s="316"/>
      <c r="UG127" s="316"/>
      <c r="UH127" s="316"/>
      <c r="UI127" s="316"/>
      <c r="UJ127" s="316"/>
      <c r="UK127" s="316"/>
      <c r="UL127" s="316"/>
      <c r="UM127" s="316"/>
      <c r="UN127" s="316"/>
      <c r="UO127" s="316"/>
      <c r="UP127" s="316"/>
      <c r="UQ127" s="316"/>
      <c r="UR127" s="316"/>
      <c r="US127" s="316"/>
      <c r="UT127" s="316"/>
      <c r="UU127" s="316"/>
      <c r="UV127" s="316"/>
      <c r="UW127" s="316"/>
      <c r="UX127" s="316"/>
      <c r="UY127" s="316"/>
      <c r="UZ127" s="316"/>
      <c r="VA127" s="316"/>
      <c r="VB127" s="316"/>
      <c r="VC127" s="316"/>
      <c r="VD127" s="316"/>
      <c r="VE127" s="316"/>
      <c r="VF127" s="316"/>
      <c r="VG127" s="316"/>
      <c r="VH127" s="316"/>
      <c r="VI127" s="316"/>
      <c r="VJ127" s="316"/>
      <c r="VK127" s="316"/>
      <c r="VL127" s="316"/>
      <c r="VM127" s="316"/>
      <c r="VN127" s="316"/>
      <c r="VO127" s="316"/>
      <c r="VP127" s="316"/>
      <c r="VQ127" s="316"/>
      <c r="VR127" s="316"/>
      <c r="VS127" s="316"/>
      <c r="VT127" s="316"/>
      <c r="VU127" s="316"/>
      <c r="VV127" s="316"/>
      <c r="VW127" s="316"/>
      <c r="VX127" s="316"/>
      <c r="VY127" s="316"/>
      <c r="VZ127" s="316"/>
      <c r="WA127" s="316"/>
      <c r="WB127" s="316"/>
      <c r="WC127" s="316"/>
      <c r="WD127" s="316"/>
      <c r="WE127" s="316"/>
      <c r="WF127" s="316"/>
      <c r="WG127" s="316"/>
      <c r="WH127" s="316"/>
      <c r="WI127" s="316"/>
      <c r="WJ127" s="316"/>
      <c r="WK127" s="316"/>
      <c r="WL127" s="316"/>
      <c r="WM127" s="316"/>
      <c r="WN127" s="316"/>
      <c r="WO127" s="316"/>
      <c r="WP127" s="316"/>
      <c r="WQ127" s="316"/>
      <c r="WR127" s="316"/>
      <c r="WS127" s="316"/>
      <c r="WT127" s="316"/>
      <c r="WU127" s="316"/>
      <c r="WV127" s="316"/>
      <c r="WW127" s="316"/>
      <c r="WX127" s="316"/>
      <c r="WY127" s="316"/>
      <c r="WZ127" s="316"/>
      <c r="XA127" s="316"/>
      <c r="XB127" s="316"/>
      <c r="XC127" s="316"/>
      <c r="XD127" s="316"/>
      <c r="XE127" s="316"/>
      <c r="XF127" s="316"/>
      <c r="XG127" s="316"/>
      <c r="XH127" s="316"/>
      <c r="XI127" s="316"/>
      <c r="XJ127" s="316"/>
      <c r="XK127" s="316"/>
      <c r="XL127" s="316"/>
      <c r="XM127" s="316"/>
      <c r="XN127" s="316"/>
      <c r="XO127" s="316"/>
      <c r="XP127" s="316"/>
      <c r="XQ127" s="316"/>
      <c r="XR127" s="316"/>
      <c r="XS127" s="316"/>
      <c r="XT127" s="316"/>
      <c r="XU127" s="316"/>
      <c r="XV127" s="316"/>
      <c r="XW127" s="316"/>
      <c r="XX127" s="316"/>
      <c r="XY127" s="316"/>
      <c r="XZ127" s="316"/>
      <c r="YA127" s="316"/>
      <c r="YB127" s="316"/>
      <c r="YC127" s="316"/>
      <c r="YD127" s="316"/>
      <c r="YE127" s="316"/>
      <c r="YF127" s="316"/>
      <c r="YG127" s="316"/>
      <c r="YH127" s="316"/>
      <c r="YI127" s="316"/>
      <c r="YJ127" s="316"/>
      <c r="YK127" s="316"/>
      <c r="YL127" s="316"/>
      <c r="YM127" s="316"/>
      <c r="YN127" s="316"/>
      <c r="YO127" s="316"/>
      <c r="YP127" s="316"/>
      <c r="YQ127" s="316"/>
      <c r="YR127" s="316"/>
      <c r="YS127" s="316"/>
      <c r="YT127" s="316"/>
      <c r="YU127" s="316"/>
      <c r="YV127" s="316"/>
      <c r="YW127" s="316"/>
      <c r="YX127" s="316"/>
      <c r="YY127" s="316"/>
      <c r="YZ127" s="316"/>
      <c r="ZA127" s="316"/>
      <c r="ZB127" s="316"/>
      <c r="ZC127" s="316"/>
      <c r="ZD127" s="316"/>
      <c r="ZE127" s="316"/>
      <c r="ZF127" s="316"/>
      <c r="ZG127" s="316"/>
      <c r="ZH127" s="316"/>
      <c r="ZI127" s="316"/>
      <c r="ZJ127" s="316"/>
      <c r="ZK127" s="316"/>
      <c r="ZL127" s="316"/>
      <c r="ZM127" s="316"/>
      <c r="ZN127" s="316"/>
      <c r="ZO127" s="316"/>
      <c r="ZP127" s="316"/>
      <c r="ZQ127" s="316"/>
      <c r="ZR127" s="316"/>
      <c r="ZS127" s="316"/>
      <c r="ZT127" s="316"/>
      <c r="ZU127" s="316"/>
      <c r="ZV127" s="316"/>
      <c r="ZW127" s="316"/>
      <c r="ZX127" s="316"/>
      <c r="ZY127" s="316"/>
      <c r="ZZ127" s="316"/>
      <c r="AAA127" s="316"/>
      <c r="AAB127" s="316"/>
      <c r="AAC127" s="316"/>
      <c r="AAD127" s="316"/>
      <c r="AAE127" s="316"/>
      <c r="AAF127" s="316"/>
      <c r="AAG127" s="316"/>
      <c r="AAH127" s="316"/>
      <c r="AAI127" s="316"/>
      <c r="AAJ127" s="316"/>
      <c r="AAK127" s="316"/>
      <c r="AAL127" s="316"/>
      <c r="AAM127" s="316"/>
      <c r="AAN127" s="316"/>
      <c r="AAO127" s="316"/>
      <c r="AAP127" s="316"/>
      <c r="AAQ127" s="316"/>
      <c r="AAR127" s="316"/>
      <c r="AAS127" s="316"/>
      <c r="AAT127" s="316"/>
      <c r="AAU127" s="316"/>
      <c r="AAV127" s="316"/>
      <c r="AAW127" s="316"/>
      <c r="AAX127" s="316"/>
      <c r="AAY127" s="316"/>
      <c r="AAZ127" s="316"/>
      <c r="ABA127" s="316"/>
      <c r="ABB127" s="316"/>
      <c r="ABC127" s="316"/>
      <c r="ABD127" s="316"/>
      <c r="ABE127" s="316"/>
      <c r="ABF127" s="316"/>
      <c r="ABG127" s="316"/>
      <c r="ABH127" s="316"/>
      <c r="ABI127" s="316"/>
      <c r="ABJ127" s="316"/>
      <c r="ABK127" s="316"/>
      <c r="ABL127" s="316"/>
      <c r="ABM127" s="316"/>
      <c r="ABN127" s="316"/>
      <c r="ABO127" s="316"/>
      <c r="ABP127" s="316"/>
      <c r="ABQ127" s="316"/>
      <c r="ABR127" s="316"/>
      <c r="ABS127" s="316"/>
      <c r="ABT127" s="316"/>
      <c r="ABU127" s="316"/>
      <c r="ABV127" s="316"/>
      <c r="ABW127" s="316"/>
      <c r="ABX127" s="316"/>
      <c r="ABY127" s="316"/>
      <c r="ABZ127" s="316"/>
      <c r="ACA127" s="316"/>
      <c r="ACB127" s="316"/>
      <c r="ACC127" s="316"/>
      <c r="ACD127" s="316"/>
      <c r="ACE127" s="316"/>
      <c r="ACF127" s="316"/>
      <c r="ACG127" s="316"/>
      <c r="ACH127" s="316"/>
      <c r="ACI127" s="316"/>
      <c r="ACJ127" s="316"/>
      <c r="ACK127" s="316"/>
      <c r="ACL127" s="316"/>
      <c r="ACM127" s="316"/>
      <c r="ACN127" s="316"/>
      <c r="ACO127" s="316"/>
      <c r="ACP127" s="316"/>
      <c r="ACQ127" s="316"/>
      <c r="ACR127" s="316"/>
      <c r="ACS127" s="316"/>
      <c r="ACT127" s="316"/>
      <c r="ACU127" s="316"/>
      <c r="ACV127" s="316"/>
      <c r="ACW127" s="316"/>
      <c r="ACX127" s="316"/>
      <c r="ACY127" s="316"/>
      <c r="ACZ127" s="316"/>
      <c r="ADA127" s="316"/>
      <c r="ADB127" s="316"/>
      <c r="ADC127" s="316"/>
      <c r="ADD127" s="316"/>
      <c r="ADE127" s="316"/>
      <c r="ADF127" s="316"/>
      <c r="ADG127" s="316"/>
      <c r="ADH127" s="316"/>
      <c r="ADI127" s="316"/>
      <c r="ADJ127" s="316"/>
      <c r="ADK127" s="316"/>
      <c r="ADL127" s="316"/>
      <c r="ADM127" s="316"/>
      <c r="ADN127" s="316"/>
      <c r="ADO127" s="316"/>
      <c r="ADP127" s="316"/>
      <c r="ADQ127" s="316"/>
      <c r="ADR127" s="316"/>
      <c r="ADS127" s="316"/>
      <c r="ADT127" s="316"/>
      <c r="ADU127" s="316"/>
      <c r="ADV127" s="316"/>
      <c r="ADW127" s="316"/>
      <c r="ADX127" s="316"/>
      <c r="ADY127" s="316"/>
      <c r="ADZ127" s="316"/>
      <c r="AEA127" s="316"/>
      <c r="AEB127" s="316"/>
      <c r="AEC127" s="316"/>
      <c r="AED127" s="316"/>
      <c r="AEE127" s="316"/>
      <c r="AEF127" s="316"/>
      <c r="AEG127" s="316"/>
      <c r="AEH127" s="316"/>
      <c r="AEI127" s="316"/>
      <c r="AEJ127" s="316"/>
      <c r="AEK127" s="316"/>
      <c r="AEL127" s="316"/>
      <c r="AEM127" s="316"/>
      <c r="AEN127" s="316"/>
      <c r="AEO127" s="316"/>
      <c r="AEP127" s="316"/>
      <c r="AEQ127" s="316"/>
      <c r="AER127" s="316"/>
      <c r="AES127" s="316"/>
      <c r="AET127" s="316"/>
      <c r="AEU127" s="316"/>
      <c r="AEV127" s="316"/>
      <c r="AEW127" s="316"/>
      <c r="AEX127" s="316"/>
      <c r="AEY127" s="316"/>
      <c r="AEZ127" s="316"/>
      <c r="AFA127" s="316"/>
      <c r="AFB127" s="316"/>
      <c r="AFC127" s="316"/>
      <c r="AFD127" s="316"/>
      <c r="AFE127" s="316"/>
      <c r="AFF127" s="316"/>
      <c r="AFG127" s="316"/>
      <c r="AFH127" s="316"/>
      <c r="AFI127" s="316"/>
      <c r="AFJ127" s="316"/>
      <c r="AFK127" s="316"/>
      <c r="AFL127" s="316"/>
      <c r="AFM127" s="316"/>
      <c r="AFN127" s="316"/>
      <c r="AFO127" s="316"/>
      <c r="AFP127" s="316"/>
      <c r="AFQ127" s="316"/>
      <c r="AFR127" s="316"/>
      <c r="AFS127" s="316"/>
      <c r="AFT127" s="316"/>
      <c r="AFU127" s="316"/>
      <c r="AFV127" s="316"/>
      <c r="AFW127" s="316"/>
      <c r="AFX127" s="316"/>
      <c r="AFY127" s="316"/>
      <c r="AFZ127" s="316"/>
      <c r="AGA127" s="316"/>
      <c r="AGB127" s="316"/>
      <c r="AGC127" s="316"/>
      <c r="AGD127" s="316"/>
      <c r="AGE127" s="316"/>
      <c r="AGF127" s="316"/>
      <c r="AGG127" s="316"/>
      <c r="AGH127" s="316"/>
      <c r="AGI127" s="316"/>
      <c r="AGJ127" s="316"/>
      <c r="AGK127" s="316"/>
      <c r="AGL127" s="316"/>
      <c r="AGM127" s="316"/>
      <c r="AGN127" s="316"/>
      <c r="AGO127" s="316"/>
      <c r="AGP127" s="316"/>
      <c r="AGQ127" s="316"/>
      <c r="AGR127" s="316"/>
      <c r="AGS127" s="316"/>
      <c r="AGT127" s="316"/>
      <c r="AGU127" s="316"/>
      <c r="AGV127" s="316"/>
      <c r="AGW127" s="316"/>
      <c r="AGX127" s="316"/>
      <c r="AGY127" s="316"/>
      <c r="AGZ127" s="316"/>
      <c r="AHA127" s="316"/>
      <c r="AHB127" s="316"/>
      <c r="AHC127" s="316"/>
      <c r="AHD127" s="316"/>
      <c r="AHE127" s="316"/>
      <c r="AHF127" s="316"/>
      <c r="AHG127" s="316"/>
      <c r="AHH127" s="316"/>
      <c r="AHI127" s="316"/>
      <c r="AHJ127" s="316"/>
      <c r="AHK127" s="316"/>
      <c r="AHL127" s="316"/>
      <c r="AHM127" s="316"/>
      <c r="AHN127" s="316"/>
      <c r="AHO127" s="316"/>
      <c r="AHP127" s="316"/>
      <c r="AHQ127" s="316"/>
      <c r="AHR127" s="316"/>
      <c r="AHS127" s="316"/>
      <c r="AHT127" s="316"/>
      <c r="AHU127" s="316"/>
      <c r="AHV127" s="316"/>
      <c r="AHW127" s="316"/>
      <c r="AHX127" s="316"/>
      <c r="AHY127" s="316"/>
      <c r="AHZ127" s="316"/>
      <c r="AIA127" s="316"/>
      <c r="AIB127" s="316"/>
      <c r="AIC127" s="316"/>
      <c r="AID127" s="316"/>
      <c r="AIE127" s="316"/>
      <c r="AIF127" s="316"/>
      <c r="AIG127" s="316"/>
      <c r="AIH127" s="316"/>
      <c r="AII127" s="316"/>
      <c r="AIJ127" s="316"/>
      <c r="AIK127" s="316"/>
      <c r="AIL127" s="316"/>
      <c r="AIM127" s="316"/>
      <c r="AIN127" s="316"/>
      <c r="AIO127" s="316"/>
      <c r="AIP127" s="316"/>
      <c r="AIQ127" s="316"/>
      <c r="AIR127" s="316"/>
      <c r="AIS127" s="316"/>
      <c r="AIT127" s="316"/>
      <c r="AIU127" s="316"/>
      <c r="AIV127" s="316"/>
      <c r="AIW127" s="316"/>
      <c r="AIX127" s="316"/>
      <c r="AIY127" s="316"/>
      <c r="AIZ127" s="316"/>
      <c r="AJA127" s="316"/>
      <c r="AJB127" s="316"/>
      <c r="AJC127" s="316"/>
      <c r="AJD127" s="316"/>
      <c r="AJE127" s="316"/>
      <c r="AJF127" s="316"/>
      <c r="AJG127" s="316"/>
      <c r="AJH127" s="316"/>
      <c r="AJI127" s="316"/>
      <c r="AJJ127" s="316"/>
      <c r="AJK127" s="316"/>
      <c r="AJL127" s="316"/>
      <c r="AJM127" s="316"/>
      <c r="AJN127" s="316"/>
      <c r="AJO127" s="316"/>
      <c r="AJP127" s="316"/>
      <c r="AJQ127" s="316"/>
      <c r="AJR127" s="316"/>
      <c r="AJS127" s="316"/>
      <c r="AJT127" s="316"/>
      <c r="AJU127" s="316"/>
      <c r="AJV127" s="316"/>
      <c r="AJW127" s="316"/>
      <c r="AJX127" s="316"/>
      <c r="AJY127" s="316"/>
      <c r="AJZ127" s="316"/>
      <c r="AKA127" s="316"/>
      <c r="AKB127" s="316"/>
      <c r="AKC127" s="316"/>
      <c r="AKD127" s="316"/>
      <c r="AKE127" s="316"/>
      <c r="AKF127" s="316"/>
      <c r="AKG127" s="316"/>
      <c r="AKH127" s="316"/>
      <c r="AKI127" s="316"/>
      <c r="AKJ127" s="316"/>
      <c r="AKK127" s="316"/>
      <c r="AKL127" s="316"/>
      <c r="AKM127" s="316"/>
      <c r="AKN127" s="316"/>
      <c r="AKO127" s="316"/>
      <c r="AKP127" s="316"/>
      <c r="AKQ127" s="316"/>
      <c r="AKR127" s="316"/>
      <c r="AKS127" s="316"/>
      <c r="AKT127" s="316"/>
      <c r="AKU127" s="316"/>
      <c r="AKV127" s="316"/>
      <c r="AKW127" s="316"/>
      <c r="AKX127" s="316"/>
      <c r="AKY127" s="316"/>
      <c r="AKZ127" s="316"/>
      <c r="ALA127" s="316"/>
      <c r="ALB127" s="316"/>
      <c r="ALC127" s="316"/>
      <c r="ALD127" s="316"/>
      <c r="ALE127" s="316"/>
      <c r="ALF127" s="316"/>
      <c r="ALG127" s="316"/>
      <c r="ALH127" s="316"/>
      <c r="ALI127" s="316"/>
      <c r="ALJ127" s="316"/>
      <c r="ALK127" s="316"/>
      <c r="ALL127" s="316"/>
      <c r="ALM127" s="316"/>
      <c r="ALN127" s="316"/>
      <c r="ALO127" s="316"/>
      <c r="ALP127" s="316"/>
      <c r="ALQ127" s="316"/>
      <c r="ALR127" s="316"/>
      <c r="ALS127" s="316"/>
      <c r="ALT127" s="316"/>
      <c r="ALU127" s="316"/>
      <c r="ALV127" s="316"/>
      <c r="ALW127" s="316"/>
      <c r="ALX127" s="316"/>
      <c r="ALY127" s="316"/>
      <c r="ALZ127" s="316"/>
      <c r="AMA127" s="316"/>
      <c r="AMB127" s="316"/>
      <c r="AMC127" s="316"/>
      <c r="AMD127" s="316"/>
      <c r="AME127" s="316"/>
      <c r="AMF127" s="316"/>
      <c r="AMG127" s="316"/>
      <c r="AMH127" s="316"/>
      <c r="AMI127" s="316"/>
      <c r="AMJ127" s="316"/>
      <c r="AMK127" s="316"/>
      <c r="AML127" s="316"/>
      <c r="AMM127" s="316"/>
      <c r="AMN127" s="316"/>
      <c r="AMO127" s="316"/>
      <c r="AMP127" s="316"/>
      <c r="AMQ127" s="316"/>
      <c r="AMR127" s="316"/>
      <c r="AMS127" s="316"/>
      <c r="AMT127" s="316"/>
      <c r="AMU127" s="316"/>
      <c r="AMV127" s="316"/>
      <c r="AMW127" s="316"/>
      <c r="AMX127" s="316"/>
      <c r="AMY127" s="316"/>
      <c r="AMZ127" s="316"/>
      <c r="ANA127" s="316"/>
      <c r="ANB127" s="316"/>
      <c r="ANC127" s="316"/>
      <c r="AND127" s="316"/>
      <c r="ANE127" s="316"/>
      <c r="ANF127" s="316"/>
      <c r="ANG127" s="316"/>
      <c r="ANH127" s="316"/>
      <c r="ANI127" s="316"/>
      <c r="ANJ127" s="316"/>
      <c r="ANK127" s="316"/>
      <c r="ANL127" s="316"/>
      <c r="ANM127" s="316"/>
      <c r="ANN127" s="316"/>
      <c r="ANO127" s="316"/>
      <c r="ANP127" s="316"/>
      <c r="ANQ127" s="316"/>
      <c r="ANR127" s="316"/>
      <c r="ANS127" s="316"/>
      <c r="ANT127" s="316"/>
      <c r="ANU127" s="316"/>
      <c r="ANV127" s="316"/>
      <c r="ANW127" s="316"/>
      <c r="ANX127" s="316"/>
      <c r="ANY127" s="316"/>
      <c r="ANZ127" s="316"/>
      <c r="AOA127" s="316"/>
      <c r="AOB127" s="316"/>
      <c r="AOC127" s="316"/>
      <c r="AOD127" s="316"/>
      <c r="AOE127" s="316"/>
      <c r="AOF127" s="316"/>
      <c r="AOG127" s="316"/>
      <c r="AOH127" s="316"/>
      <c r="AOI127" s="316"/>
      <c r="AOJ127" s="316"/>
      <c r="AOK127" s="316"/>
      <c r="AOL127" s="316"/>
      <c r="AOM127" s="316"/>
      <c r="AON127" s="316"/>
      <c r="AOO127" s="316"/>
      <c r="AOP127" s="316"/>
      <c r="AOQ127" s="316"/>
      <c r="AOR127" s="316"/>
      <c r="AOS127" s="316"/>
      <c r="AOT127" s="316"/>
      <c r="AOU127" s="316"/>
      <c r="AOV127" s="316"/>
      <c r="AOW127" s="316"/>
      <c r="AOX127" s="316"/>
      <c r="AOY127" s="316"/>
      <c r="AOZ127" s="316"/>
      <c r="APA127" s="316"/>
      <c r="APB127" s="316"/>
      <c r="APC127" s="316"/>
      <c r="APD127" s="316"/>
      <c r="APE127" s="316"/>
      <c r="APF127" s="316"/>
      <c r="APG127" s="316"/>
      <c r="APH127" s="316"/>
      <c r="API127" s="316"/>
      <c r="APJ127" s="316"/>
      <c r="APK127" s="316"/>
      <c r="APL127" s="316"/>
      <c r="APM127" s="316"/>
      <c r="APN127" s="316"/>
      <c r="APO127" s="316"/>
      <c r="APP127" s="316"/>
      <c r="APQ127" s="316"/>
      <c r="APR127" s="316"/>
      <c r="APS127" s="316"/>
      <c r="APT127" s="316"/>
      <c r="APU127" s="316"/>
      <c r="APV127" s="316"/>
      <c r="APW127" s="316"/>
      <c r="APX127" s="316"/>
      <c r="APY127" s="316"/>
      <c r="APZ127" s="316"/>
      <c r="AQA127" s="316"/>
      <c r="AQB127" s="316"/>
      <c r="AQC127" s="316"/>
      <c r="AQD127" s="316"/>
      <c r="AQE127" s="316"/>
      <c r="AQF127" s="316"/>
      <c r="AQG127" s="316"/>
      <c r="AQH127" s="316"/>
      <c r="AQI127" s="316"/>
      <c r="AQJ127" s="316"/>
      <c r="AQK127" s="316"/>
      <c r="AQL127" s="316"/>
      <c r="AQM127" s="316"/>
      <c r="AQN127" s="316"/>
      <c r="AQO127" s="316"/>
      <c r="AQP127" s="316"/>
      <c r="AQQ127" s="316"/>
      <c r="AQR127" s="316"/>
      <c r="AQS127" s="316"/>
      <c r="AQT127" s="316"/>
      <c r="AQU127" s="316"/>
      <c r="AQV127" s="316"/>
      <c r="AQW127" s="316"/>
      <c r="AQX127" s="316"/>
      <c r="AQY127" s="316"/>
      <c r="AQZ127" s="316"/>
      <c r="ARA127" s="316"/>
      <c r="ARB127" s="316"/>
      <c r="ARC127" s="316"/>
      <c r="ARD127" s="316"/>
      <c r="ARE127" s="316"/>
      <c r="ARF127" s="316"/>
      <c r="ARG127" s="316"/>
      <c r="ARH127" s="316"/>
      <c r="ARI127" s="316"/>
      <c r="ARJ127" s="316"/>
      <c r="ARK127" s="316"/>
      <c r="ARL127" s="316"/>
      <c r="ARM127" s="316"/>
      <c r="ARN127" s="316"/>
      <c r="ARO127" s="316"/>
      <c r="ARP127" s="316"/>
      <c r="ARQ127" s="316"/>
      <c r="ARR127" s="316"/>
      <c r="ARS127" s="316"/>
      <c r="ART127" s="316"/>
      <c r="ARU127" s="316"/>
      <c r="ARV127" s="316"/>
      <c r="ARW127" s="316"/>
      <c r="ARX127" s="316"/>
      <c r="ARY127" s="316"/>
      <c r="ARZ127" s="316"/>
      <c r="ASA127" s="316"/>
      <c r="ASB127" s="316"/>
      <c r="ASC127" s="316"/>
      <c r="ASD127" s="316"/>
      <c r="ASE127" s="316"/>
      <c r="ASF127" s="316"/>
      <c r="ASG127" s="316"/>
      <c r="ASH127" s="316"/>
      <c r="ASI127" s="316"/>
      <c r="ASJ127" s="316"/>
      <c r="ASK127" s="316"/>
      <c r="ASL127" s="316"/>
      <c r="ASM127" s="316"/>
      <c r="ASN127" s="316"/>
      <c r="ASO127" s="316"/>
      <c r="ASP127" s="316"/>
      <c r="ASQ127" s="316"/>
      <c r="ASR127" s="316"/>
      <c r="ASS127" s="316"/>
      <c r="AST127" s="316"/>
      <c r="ASU127" s="316"/>
      <c r="ASV127" s="316"/>
      <c r="ASW127" s="316"/>
      <c r="ASX127" s="316"/>
      <c r="ASY127" s="316"/>
      <c r="ASZ127" s="316"/>
      <c r="ATA127" s="316"/>
      <c r="ATB127" s="316"/>
      <c r="ATC127" s="316"/>
      <c r="ATD127" s="316"/>
      <c r="ATE127" s="316"/>
      <c r="ATF127" s="316"/>
      <c r="ATG127" s="316"/>
      <c r="ATH127" s="316"/>
      <c r="ATI127" s="316"/>
      <c r="ATJ127" s="316"/>
      <c r="ATK127" s="316"/>
      <c r="ATL127" s="316"/>
      <c r="ATM127" s="316"/>
      <c r="ATN127" s="316"/>
      <c r="ATO127" s="316"/>
      <c r="ATP127" s="316"/>
      <c r="ATQ127" s="316"/>
      <c r="ATR127" s="316"/>
      <c r="ATS127" s="316"/>
      <c r="ATT127" s="316"/>
      <c r="ATU127" s="316"/>
      <c r="ATV127" s="316"/>
      <c r="ATW127" s="316"/>
      <c r="ATX127" s="316"/>
      <c r="ATY127" s="316"/>
      <c r="ATZ127" s="316"/>
      <c r="AUA127" s="316"/>
      <c r="AUB127" s="316"/>
      <c r="AUC127" s="316"/>
      <c r="AUD127" s="316"/>
      <c r="AUE127" s="316"/>
      <c r="AUF127" s="316"/>
      <c r="AUG127" s="316"/>
      <c r="AUH127" s="316"/>
      <c r="AUI127" s="316"/>
      <c r="AUJ127" s="316"/>
      <c r="AUK127" s="316"/>
      <c r="AUL127" s="316"/>
      <c r="AUM127" s="316"/>
      <c r="AUN127" s="316"/>
      <c r="AUO127" s="316"/>
      <c r="AUP127" s="316"/>
      <c r="AUQ127" s="316"/>
      <c r="AUR127" s="316"/>
      <c r="AUS127" s="316"/>
      <c r="AUT127" s="316"/>
      <c r="AUU127" s="316"/>
      <c r="AUV127" s="316"/>
      <c r="AUW127" s="316"/>
      <c r="AUX127" s="316"/>
      <c r="AUY127" s="316"/>
      <c r="AUZ127" s="316"/>
      <c r="AVA127" s="316"/>
      <c r="AVB127" s="316"/>
      <c r="AVC127" s="316"/>
      <c r="AVD127" s="316"/>
      <c r="AVE127" s="316"/>
      <c r="AVF127" s="316"/>
      <c r="AVG127" s="316"/>
      <c r="AVH127" s="316"/>
      <c r="AVI127" s="316"/>
      <c r="AVJ127" s="316"/>
      <c r="AVK127" s="316"/>
      <c r="AVL127" s="316"/>
      <c r="AVM127" s="316"/>
      <c r="AVN127" s="316"/>
      <c r="AVO127" s="316"/>
      <c r="AVP127" s="316"/>
      <c r="AVQ127" s="316"/>
      <c r="AVR127" s="316"/>
      <c r="AVS127" s="316"/>
      <c r="AVT127" s="316"/>
      <c r="AVU127" s="316"/>
      <c r="AVV127" s="316"/>
      <c r="AVW127" s="316"/>
      <c r="AVX127" s="316"/>
      <c r="AVY127" s="316"/>
      <c r="AVZ127" s="316"/>
      <c r="AWA127" s="316"/>
      <c r="AWB127" s="316"/>
      <c r="AWC127" s="316"/>
      <c r="AWD127" s="316"/>
      <c r="AWE127" s="316"/>
      <c r="AWF127" s="316"/>
      <c r="AWG127" s="316"/>
      <c r="AWH127" s="316"/>
      <c r="AWI127" s="316"/>
      <c r="AWJ127" s="316"/>
      <c r="AWK127" s="316"/>
      <c r="AWL127" s="316"/>
      <c r="AWM127" s="316"/>
      <c r="AWN127" s="316"/>
      <c r="AWO127" s="316"/>
      <c r="AWP127" s="316"/>
      <c r="AWQ127" s="316"/>
      <c r="AWR127" s="316"/>
      <c r="AWS127" s="316"/>
      <c r="AWT127" s="316"/>
      <c r="AWU127" s="316"/>
      <c r="AWV127" s="316"/>
      <c r="AWW127" s="316"/>
      <c r="AWX127" s="316"/>
      <c r="AWY127" s="316"/>
      <c r="AWZ127" s="316"/>
      <c r="AXA127" s="316"/>
      <c r="AXB127" s="316"/>
      <c r="AXC127" s="316"/>
      <c r="AXD127" s="316"/>
      <c r="AXE127" s="316"/>
      <c r="AXF127" s="316"/>
      <c r="AXG127" s="316"/>
      <c r="AXH127" s="316"/>
      <c r="AXI127" s="316"/>
      <c r="AXJ127" s="316"/>
      <c r="AXK127" s="316"/>
      <c r="AXL127" s="316"/>
      <c r="AXM127" s="316"/>
      <c r="AXN127" s="316"/>
      <c r="AXO127" s="316"/>
      <c r="AXP127" s="316"/>
      <c r="AXQ127" s="316"/>
      <c r="AXR127" s="316"/>
      <c r="AXS127" s="316"/>
      <c r="AXT127" s="316"/>
      <c r="AXU127" s="316"/>
      <c r="AXV127" s="316"/>
      <c r="AXW127" s="316"/>
      <c r="AXX127" s="316"/>
      <c r="AXY127" s="316"/>
      <c r="AXZ127" s="316"/>
      <c r="AYA127" s="316"/>
      <c r="AYB127" s="316"/>
      <c r="AYC127" s="316"/>
      <c r="AYD127" s="316"/>
      <c r="AYE127" s="316"/>
      <c r="AYF127" s="316"/>
      <c r="AYG127" s="316"/>
      <c r="AYH127" s="316"/>
      <c r="AYI127" s="316"/>
      <c r="AYJ127" s="316"/>
      <c r="AYK127" s="316"/>
      <c r="AYL127" s="316"/>
      <c r="AYM127" s="316"/>
      <c r="AYN127" s="316"/>
      <c r="AYO127" s="316"/>
      <c r="AYP127" s="316"/>
      <c r="AYQ127" s="316"/>
      <c r="AYR127" s="316"/>
      <c r="AYS127" s="316"/>
      <c r="AYT127" s="316"/>
      <c r="AYU127" s="316"/>
      <c r="AYV127" s="316"/>
      <c r="AYW127" s="316"/>
      <c r="AYX127" s="316"/>
      <c r="AYY127" s="316"/>
      <c r="AYZ127" s="316"/>
      <c r="AZA127" s="316"/>
      <c r="AZB127" s="316"/>
      <c r="AZC127" s="316"/>
      <c r="AZD127" s="316"/>
      <c r="AZE127" s="316"/>
      <c r="AZF127" s="316"/>
      <c r="AZG127" s="316"/>
      <c r="AZH127" s="316"/>
      <c r="AZI127" s="316"/>
      <c r="AZJ127" s="316"/>
      <c r="AZK127" s="316"/>
      <c r="AZL127" s="316"/>
      <c r="AZM127" s="316"/>
      <c r="AZN127" s="316"/>
      <c r="AZO127" s="316"/>
      <c r="AZP127" s="316"/>
      <c r="AZQ127" s="316"/>
      <c r="AZR127" s="316"/>
      <c r="AZS127" s="316"/>
      <c r="AZT127" s="316"/>
      <c r="AZU127" s="316"/>
      <c r="AZV127" s="316"/>
      <c r="AZW127" s="316"/>
      <c r="AZX127" s="316"/>
      <c r="AZY127" s="316"/>
      <c r="AZZ127" s="316"/>
      <c r="BAA127" s="316"/>
      <c r="BAB127" s="316"/>
      <c r="BAC127" s="316"/>
      <c r="BAD127" s="316"/>
      <c r="BAE127" s="316"/>
      <c r="BAF127" s="316"/>
      <c r="BAG127" s="316"/>
      <c r="BAH127" s="316"/>
      <c r="BAI127" s="316"/>
      <c r="BAJ127" s="316"/>
      <c r="BAK127" s="316"/>
      <c r="BAL127" s="316"/>
      <c r="BAM127" s="316"/>
      <c r="BAN127" s="316"/>
      <c r="BAO127" s="316"/>
      <c r="BAP127" s="316"/>
      <c r="BAQ127" s="316"/>
      <c r="BAR127" s="316"/>
      <c r="BAS127" s="316"/>
      <c r="BAT127" s="316"/>
      <c r="BAU127" s="316"/>
      <c r="BAV127" s="316"/>
      <c r="BAW127" s="316"/>
      <c r="BAX127" s="316"/>
      <c r="BAY127" s="316"/>
      <c r="BAZ127" s="316"/>
      <c r="BBA127" s="316"/>
      <c r="BBB127" s="316"/>
      <c r="BBC127" s="316"/>
      <c r="BBD127" s="316"/>
      <c r="BBE127" s="316"/>
      <c r="BBF127" s="316"/>
      <c r="BBG127" s="316"/>
      <c r="BBH127" s="316"/>
      <c r="BBI127" s="316"/>
      <c r="BBJ127" s="316"/>
      <c r="BBK127" s="316"/>
      <c r="BBL127" s="316"/>
      <c r="BBM127" s="316"/>
      <c r="BBN127" s="316"/>
      <c r="BBO127" s="316"/>
      <c r="BBP127" s="316"/>
      <c r="BBQ127" s="316"/>
      <c r="BBR127" s="316"/>
      <c r="BBS127" s="316"/>
      <c r="BBT127" s="316"/>
      <c r="BBU127" s="316"/>
      <c r="BBV127" s="316"/>
      <c r="BBW127" s="316"/>
      <c r="BBX127" s="316"/>
      <c r="BBY127" s="316"/>
      <c r="BBZ127" s="316"/>
      <c r="BCA127" s="316"/>
      <c r="BCB127" s="316"/>
      <c r="BCC127" s="316"/>
      <c r="BCD127" s="316"/>
      <c r="BCE127" s="316"/>
      <c r="BCF127" s="316"/>
      <c r="BCG127" s="316"/>
      <c r="BCH127" s="316"/>
      <c r="BCI127" s="316"/>
      <c r="BCJ127" s="316"/>
      <c r="BCK127" s="316"/>
      <c r="BCL127" s="316"/>
      <c r="BCM127" s="316"/>
      <c r="BCN127" s="316"/>
      <c r="BCO127" s="316"/>
      <c r="BCP127" s="316"/>
      <c r="BCQ127" s="316"/>
      <c r="BCR127" s="316"/>
      <c r="BCS127" s="316"/>
      <c r="BCT127" s="316"/>
      <c r="BCU127" s="316"/>
      <c r="BCV127" s="316"/>
      <c r="BCW127" s="316"/>
      <c r="BCX127" s="316"/>
      <c r="BCY127" s="316"/>
      <c r="BCZ127" s="316"/>
      <c r="BDA127" s="316"/>
      <c r="BDB127" s="316"/>
      <c r="BDC127" s="316"/>
      <c r="BDD127" s="316"/>
      <c r="BDE127" s="316"/>
      <c r="BDF127" s="316"/>
      <c r="BDG127" s="316"/>
      <c r="BDH127" s="316"/>
      <c r="BDI127" s="316"/>
      <c r="BDJ127" s="316"/>
      <c r="BDK127" s="316"/>
      <c r="BDL127" s="316"/>
      <c r="BDM127" s="316"/>
      <c r="BDN127" s="316"/>
      <c r="BDO127" s="316"/>
      <c r="BDP127" s="316"/>
      <c r="BDQ127" s="316"/>
      <c r="BDR127" s="316"/>
      <c r="BDS127" s="316"/>
      <c r="BDT127" s="316"/>
      <c r="BDU127" s="316"/>
      <c r="BDV127" s="316"/>
      <c r="BDW127" s="316"/>
      <c r="BDX127" s="316"/>
      <c r="BDY127" s="316"/>
      <c r="BDZ127" s="316"/>
      <c r="BEA127" s="316"/>
      <c r="BEB127" s="316"/>
      <c r="BEC127" s="316"/>
      <c r="BED127" s="316"/>
      <c r="BEE127" s="316"/>
      <c r="BEF127" s="316"/>
      <c r="BEG127" s="316"/>
      <c r="BEH127" s="316"/>
      <c r="BEI127" s="316"/>
      <c r="BEJ127" s="316"/>
      <c r="BEK127" s="316"/>
      <c r="BEL127" s="316"/>
      <c r="BEM127" s="316"/>
      <c r="BEN127" s="316"/>
      <c r="BEO127" s="316"/>
      <c r="BEP127" s="316"/>
      <c r="BEQ127" s="316"/>
      <c r="BER127" s="316"/>
      <c r="BES127" s="316"/>
      <c r="BET127" s="316"/>
      <c r="BEU127" s="316"/>
      <c r="BEV127" s="316"/>
      <c r="BEW127" s="316"/>
      <c r="BEX127" s="316"/>
      <c r="BEY127" s="316"/>
      <c r="BEZ127" s="316"/>
      <c r="BFA127" s="316"/>
      <c r="BFB127" s="316"/>
      <c r="BFC127" s="316"/>
      <c r="BFD127" s="316"/>
      <c r="BFE127" s="316"/>
      <c r="BFF127" s="316"/>
      <c r="BFG127" s="316"/>
      <c r="BFH127" s="316"/>
      <c r="BFI127" s="316"/>
      <c r="BFJ127" s="316"/>
      <c r="BFK127" s="316"/>
      <c r="BFL127" s="316"/>
      <c r="BFM127" s="316"/>
      <c r="BFN127" s="316"/>
      <c r="BFO127" s="316"/>
      <c r="BFP127" s="316"/>
      <c r="BFQ127" s="316"/>
      <c r="BFR127" s="316"/>
      <c r="BFS127" s="316"/>
      <c r="BFT127" s="316"/>
      <c r="BFU127" s="316"/>
      <c r="BFV127" s="316"/>
      <c r="BFW127" s="316"/>
      <c r="BFX127" s="316"/>
      <c r="BFY127" s="316"/>
      <c r="BFZ127" s="316"/>
      <c r="BGA127" s="316"/>
      <c r="BGB127" s="316"/>
      <c r="BGC127" s="316"/>
      <c r="BGD127" s="316"/>
      <c r="BGE127" s="316"/>
      <c r="BGF127" s="316"/>
      <c r="BGG127" s="316"/>
      <c r="BGH127" s="316"/>
      <c r="BGI127" s="316"/>
      <c r="BGJ127" s="316"/>
      <c r="BGK127" s="316"/>
      <c r="BGL127" s="316"/>
      <c r="BGM127" s="316"/>
      <c r="BGN127" s="316"/>
      <c r="BGO127" s="316"/>
      <c r="BGP127" s="316"/>
      <c r="BGQ127" s="316"/>
      <c r="BGR127" s="316"/>
      <c r="BGS127" s="316"/>
      <c r="BGT127" s="316"/>
      <c r="BGU127" s="316"/>
      <c r="BGV127" s="316"/>
      <c r="BGW127" s="316"/>
      <c r="BGX127" s="316"/>
      <c r="BGY127" s="316"/>
      <c r="BGZ127" s="316"/>
      <c r="BHA127" s="316"/>
      <c r="BHB127" s="316"/>
      <c r="BHC127" s="316"/>
      <c r="BHD127" s="316"/>
      <c r="BHE127" s="316"/>
      <c r="BHF127" s="316"/>
      <c r="BHG127" s="316"/>
      <c r="BHH127" s="316"/>
      <c r="BHI127" s="316"/>
      <c r="BHJ127" s="316"/>
      <c r="BHK127" s="316"/>
      <c r="BHL127" s="316"/>
      <c r="BHM127" s="316"/>
      <c r="BHN127" s="316"/>
      <c r="BHO127" s="316"/>
      <c r="BHP127" s="316"/>
      <c r="BHQ127" s="316"/>
      <c r="BHR127" s="316"/>
      <c r="BHS127" s="316"/>
      <c r="BHT127" s="316"/>
      <c r="BHU127" s="316"/>
      <c r="BHV127" s="316"/>
      <c r="BHW127" s="316"/>
      <c r="BHX127" s="316"/>
      <c r="BHY127" s="316"/>
      <c r="BHZ127" s="316"/>
      <c r="BIA127" s="316"/>
      <c r="BIB127" s="316"/>
      <c r="BIC127" s="316"/>
      <c r="BID127" s="316"/>
      <c r="BIE127" s="316"/>
      <c r="BIF127" s="316"/>
      <c r="BIG127" s="316"/>
      <c r="BIH127" s="316"/>
      <c r="BII127" s="316"/>
      <c r="BIJ127" s="316"/>
      <c r="BIK127" s="316"/>
      <c r="BIL127" s="316"/>
      <c r="BIM127" s="316"/>
      <c r="BIN127" s="316"/>
      <c r="BIO127" s="316"/>
      <c r="BIP127" s="316"/>
      <c r="BIQ127" s="316"/>
      <c r="BIR127" s="316"/>
      <c r="BIS127" s="316"/>
      <c r="BIT127" s="316"/>
      <c r="BIU127" s="316"/>
      <c r="BIV127" s="316"/>
      <c r="BIW127" s="316"/>
      <c r="BIX127" s="316"/>
      <c r="BIY127" s="316"/>
      <c r="BIZ127" s="316"/>
      <c r="BJA127" s="316"/>
      <c r="BJB127" s="316"/>
      <c r="BJC127" s="316"/>
      <c r="BJD127" s="316"/>
      <c r="BJE127" s="316"/>
      <c r="BJF127" s="316"/>
      <c r="BJG127" s="316"/>
      <c r="BJH127" s="316"/>
      <c r="BJI127" s="316"/>
      <c r="BJJ127" s="316"/>
      <c r="BJK127" s="316"/>
      <c r="BJL127" s="316"/>
      <c r="BJM127" s="316"/>
      <c r="BJN127" s="316"/>
      <c r="BJO127" s="316"/>
      <c r="BJP127" s="316"/>
      <c r="BJQ127" s="316"/>
      <c r="BJR127" s="316"/>
      <c r="BJS127" s="316"/>
      <c r="BJT127" s="316"/>
      <c r="BJU127" s="316"/>
      <c r="BJV127" s="316"/>
      <c r="BJW127" s="316"/>
      <c r="BJX127" s="316"/>
      <c r="BJY127" s="316"/>
      <c r="BJZ127" s="316"/>
      <c r="BKA127" s="316"/>
      <c r="BKB127" s="316"/>
      <c r="BKC127" s="316"/>
      <c r="BKD127" s="316"/>
      <c r="BKE127" s="316"/>
      <c r="BKF127" s="316"/>
      <c r="BKG127" s="316"/>
      <c r="BKH127" s="316"/>
      <c r="BKI127" s="316"/>
      <c r="BKJ127" s="316"/>
      <c r="BKK127" s="316"/>
      <c r="BKL127" s="316"/>
      <c r="BKM127" s="316"/>
      <c r="BKN127" s="316"/>
      <c r="BKO127" s="316"/>
      <c r="BKP127" s="316"/>
      <c r="BKQ127" s="316"/>
      <c r="BKR127" s="316"/>
      <c r="BKS127" s="316"/>
      <c r="BKT127" s="316"/>
      <c r="BKU127" s="316"/>
      <c r="BKV127" s="316"/>
      <c r="BKW127" s="316"/>
      <c r="BKX127" s="316"/>
      <c r="BKY127" s="316"/>
      <c r="BKZ127" s="316"/>
      <c r="BLA127" s="316"/>
      <c r="BLB127" s="316"/>
      <c r="BLC127" s="316"/>
      <c r="BLD127" s="316"/>
      <c r="BLE127" s="316"/>
      <c r="BLF127" s="316"/>
      <c r="BLG127" s="316"/>
      <c r="BLH127" s="316"/>
      <c r="BLI127" s="316"/>
      <c r="BLJ127" s="316"/>
      <c r="BLK127" s="316"/>
      <c r="BLL127" s="316"/>
      <c r="BLM127" s="316"/>
      <c r="BLN127" s="316"/>
      <c r="BLO127" s="316"/>
      <c r="BLP127" s="316"/>
      <c r="BLQ127" s="316"/>
      <c r="BLR127" s="316"/>
      <c r="BLS127" s="316"/>
      <c r="BLT127" s="316"/>
      <c r="BLU127" s="316"/>
      <c r="BLV127" s="316"/>
      <c r="BLW127" s="316"/>
      <c r="BLX127" s="316"/>
      <c r="BLY127" s="316"/>
      <c r="BLZ127" s="316"/>
      <c r="BMA127" s="316"/>
      <c r="BMB127" s="316"/>
      <c r="BMC127" s="316"/>
      <c r="BMD127" s="316"/>
      <c r="BME127" s="316"/>
      <c r="BMF127" s="316"/>
      <c r="BMG127" s="316"/>
      <c r="BMH127" s="316"/>
      <c r="BMI127" s="316"/>
      <c r="BMJ127" s="316"/>
      <c r="BMK127" s="316"/>
      <c r="BML127" s="316"/>
      <c r="BMM127" s="316"/>
      <c r="BMN127" s="316"/>
      <c r="BMO127" s="316"/>
      <c r="BMP127" s="316"/>
      <c r="BMQ127" s="316"/>
      <c r="BMR127" s="316"/>
      <c r="BMS127" s="316"/>
      <c r="BMT127" s="316"/>
      <c r="BMU127" s="316"/>
      <c r="BMV127" s="316"/>
      <c r="BMW127" s="316"/>
      <c r="BMX127" s="316"/>
      <c r="BMY127" s="316"/>
      <c r="BMZ127" s="316"/>
      <c r="BNA127" s="316"/>
      <c r="BNB127" s="316"/>
      <c r="BNC127" s="316"/>
      <c r="BND127" s="316"/>
      <c r="BNE127" s="316"/>
      <c r="BNF127" s="316"/>
      <c r="BNG127" s="316"/>
      <c r="BNH127" s="316"/>
      <c r="BNI127" s="316"/>
      <c r="BNJ127" s="316"/>
      <c r="BNK127" s="316"/>
      <c r="BNL127" s="316"/>
      <c r="BNM127" s="316"/>
      <c r="BNN127" s="316"/>
      <c r="BNO127" s="316"/>
      <c r="BNP127" s="316"/>
      <c r="BNQ127" s="316"/>
      <c r="BNR127" s="316"/>
      <c r="BNS127" s="316"/>
      <c r="BNT127" s="316"/>
      <c r="BNU127" s="316"/>
      <c r="BNV127" s="316"/>
      <c r="BNW127" s="316"/>
      <c r="BNX127" s="316"/>
      <c r="BNY127" s="316"/>
      <c r="BNZ127" s="316"/>
      <c r="BOA127" s="316"/>
      <c r="BOB127" s="316"/>
      <c r="BOC127" s="316"/>
      <c r="BOD127" s="316"/>
      <c r="BOE127" s="316"/>
      <c r="BOF127" s="316"/>
      <c r="BOG127" s="316"/>
      <c r="BOH127" s="316"/>
      <c r="BOI127" s="316"/>
      <c r="BOJ127" s="316"/>
      <c r="BOK127" s="316"/>
      <c r="BOL127" s="316"/>
      <c r="BOM127" s="316"/>
      <c r="BON127" s="316"/>
      <c r="BOO127" s="316"/>
      <c r="BOP127" s="316"/>
      <c r="BOQ127" s="316"/>
      <c r="BOR127" s="316"/>
      <c r="BOS127" s="316"/>
      <c r="BOT127" s="316"/>
      <c r="BOU127" s="316"/>
      <c r="BOV127" s="316"/>
      <c r="BOW127" s="316"/>
      <c r="BOX127" s="316"/>
      <c r="BOY127" s="316"/>
      <c r="BOZ127" s="316"/>
      <c r="BPA127" s="316"/>
      <c r="BPB127" s="316"/>
      <c r="BPC127" s="316"/>
      <c r="BPD127" s="316"/>
      <c r="BPE127" s="316"/>
      <c r="BPF127" s="316"/>
      <c r="BPG127" s="316"/>
      <c r="BPH127" s="316"/>
      <c r="BPI127" s="316"/>
      <c r="BPJ127" s="316"/>
      <c r="BPK127" s="316"/>
      <c r="BPL127" s="316"/>
      <c r="BPM127" s="316"/>
      <c r="BPN127" s="316"/>
      <c r="BPO127" s="316"/>
      <c r="BPP127" s="316"/>
      <c r="BPQ127" s="316"/>
      <c r="BPR127" s="316"/>
      <c r="BPS127" s="316"/>
      <c r="BPT127" s="316"/>
      <c r="BPU127" s="316"/>
      <c r="BPV127" s="316"/>
      <c r="BPW127" s="316"/>
      <c r="BPX127" s="316"/>
      <c r="BPY127" s="316"/>
      <c r="BPZ127" s="316"/>
      <c r="BQA127" s="316"/>
      <c r="BQB127" s="316"/>
      <c r="BQC127" s="316"/>
      <c r="BQD127" s="316"/>
      <c r="BQE127" s="316"/>
      <c r="BQF127" s="316"/>
      <c r="BQG127" s="316"/>
      <c r="BQH127" s="316"/>
      <c r="BQI127" s="316"/>
      <c r="BQJ127" s="316"/>
      <c r="BQK127" s="316"/>
      <c r="BQL127" s="316"/>
      <c r="BQM127" s="316"/>
      <c r="BQN127" s="316"/>
      <c r="BQO127" s="316"/>
      <c r="BQP127" s="316"/>
      <c r="BQQ127" s="316"/>
      <c r="BQR127" s="316"/>
      <c r="BQS127" s="316"/>
      <c r="BQT127" s="316"/>
      <c r="BQU127" s="316"/>
      <c r="BQV127" s="316"/>
      <c r="BQW127" s="316"/>
      <c r="BQX127" s="316"/>
      <c r="BQY127" s="316"/>
      <c r="BQZ127" s="316"/>
      <c r="BRA127" s="316"/>
      <c r="BRB127" s="316"/>
      <c r="BRC127" s="316"/>
      <c r="BRD127" s="316"/>
      <c r="BRE127" s="316"/>
      <c r="BRF127" s="316"/>
      <c r="BRG127" s="316"/>
      <c r="BRH127" s="316"/>
      <c r="BRI127" s="316"/>
      <c r="BRJ127" s="316"/>
      <c r="BRK127" s="316"/>
      <c r="BRL127" s="316"/>
      <c r="BRM127" s="316"/>
      <c r="BRN127" s="316"/>
      <c r="BRO127" s="316"/>
      <c r="BRP127" s="316"/>
      <c r="BRQ127" s="316"/>
      <c r="BRR127" s="316"/>
      <c r="BRS127" s="316"/>
      <c r="BRT127" s="316"/>
      <c r="BRU127" s="316"/>
      <c r="BRV127" s="316"/>
      <c r="BRW127" s="316"/>
      <c r="BRX127" s="316"/>
      <c r="BRY127" s="316"/>
      <c r="BRZ127" s="316"/>
      <c r="BSA127" s="316"/>
      <c r="BSB127" s="316"/>
      <c r="BSC127" s="316"/>
      <c r="BSD127" s="316"/>
      <c r="BSE127" s="316"/>
      <c r="BSF127" s="316"/>
      <c r="BSG127" s="316"/>
      <c r="BSH127" s="316"/>
      <c r="BSI127" s="316"/>
      <c r="BSJ127" s="316"/>
      <c r="BSK127" s="316"/>
      <c r="BSL127" s="316"/>
      <c r="BSM127" s="316"/>
      <c r="BSN127" s="316"/>
      <c r="BSO127" s="316"/>
      <c r="BSP127" s="316"/>
      <c r="BSQ127" s="316"/>
      <c r="BSR127" s="316"/>
      <c r="BSS127" s="316"/>
      <c r="BST127" s="316"/>
      <c r="BSU127" s="316"/>
      <c r="BSV127" s="316"/>
      <c r="BSW127" s="316"/>
      <c r="BSX127" s="316"/>
      <c r="BSY127" s="316"/>
      <c r="BSZ127" s="316"/>
      <c r="BTA127" s="316"/>
      <c r="BTB127" s="316"/>
      <c r="BTC127" s="316"/>
      <c r="BTD127" s="316"/>
      <c r="BTE127" s="316"/>
      <c r="BTF127" s="316"/>
      <c r="BTG127" s="316"/>
      <c r="BTH127" s="316"/>
      <c r="BTI127" s="316"/>
      <c r="BTJ127" s="316"/>
      <c r="BTK127" s="316"/>
      <c r="BTL127" s="316"/>
      <c r="BTM127" s="316"/>
      <c r="BTN127" s="316"/>
      <c r="BTO127" s="316"/>
      <c r="BTP127" s="316"/>
      <c r="BTQ127" s="316"/>
      <c r="BTR127" s="316"/>
      <c r="BTS127" s="316"/>
      <c r="BTT127" s="316"/>
      <c r="BTU127" s="316"/>
      <c r="BTV127" s="316"/>
      <c r="BTW127" s="316"/>
      <c r="BTX127" s="316"/>
      <c r="BTY127" s="316"/>
      <c r="BTZ127" s="316"/>
      <c r="BUA127" s="316"/>
      <c r="BUB127" s="316"/>
      <c r="BUC127" s="316"/>
      <c r="BUD127" s="316"/>
      <c r="BUE127" s="316"/>
      <c r="BUF127" s="316"/>
      <c r="BUG127" s="316"/>
      <c r="BUH127" s="316"/>
      <c r="BUI127" s="316"/>
      <c r="BUJ127" s="316"/>
      <c r="BUK127" s="316"/>
      <c r="BUL127" s="316"/>
      <c r="BUM127" s="316"/>
      <c r="BUN127" s="316"/>
      <c r="BUO127" s="316"/>
      <c r="BUP127" s="316"/>
      <c r="BUQ127" s="316"/>
      <c r="BUR127" s="316"/>
      <c r="BUS127" s="316"/>
      <c r="BUT127" s="316"/>
      <c r="BUU127" s="316"/>
      <c r="BUV127" s="316"/>
      <c r="BUW127" s="316"/>
      <c r="BUX127" s="316"/>
      <c r="BUY127" s="316"/>
      <c r="BUZ127" s="316"/>
      <c r="BVA127" s="316"/>
      <c r="BVB127" s="316"/>
      <c r="BVC127" s="316"/>
      <c r="BVD127" s="316"/>
      <c r="BVE127" s="316"/>
      <c r="BVF127" s="316"/>
      <c r="BVG127" s="316"/>
      <c r="BVH127" s="316"/>
      <c r="BVI127" s="316"/>
      <c r="BVJ127" s="316"/>
      <c r="BVK127" s="316"/>
      <c r="BVL127" s="316"/>
      <c r="BVM127" s="316"/>
      <c r="BVN127" s="316"/>
      <c r="BVO127" s="316"/>
      <c r="BVP127" s="316"/>
      <c r="BVQ127" s="316"/>
      <c r="BVR127" s="316"/>
      <c r="BVS127" s="316"/>
      <c r="BVT127" s="316"/>
      <c r="BVU127" s="316"/>
      <c r="BVV127" s="316"/>
      <c r="BVW127" s="316"/>
      <c r="BVX127" s="316"/>
      <c r="BVY127" s="316"/>
      <c r="BVZ127" s="316"/>
      <c r="BWA127" s="316"/>
      <c r="BWB127" s="316"/>
      <c r="BWC127" s="316"/>
      <c r="BWD127" s="316"/>
      <c r="BWE127" s="316"/>
      <c r="BWF127" s="316"/>
      <c r="BWG127" s="316"/>
      <c r="BWH127" s="316"/>
      <c r="BWI127" s="316"/>
      <c r="BWJ127" s="316"/>
      <c r="BWK127" s="316"/>
      <c r="BWL127" s="316"/>
      <c r="BWM127" s="316"/>
      <c r="BWN127" s="316"/>
      <c r="BWO127" s="316"/>
      <c r="BWP127" s="316"/>
      <c r="BWQ127" s="316"/>
      <c r="BWR127" s="316"/>
      <c r="BWS127" s="316"/>
      <c r="BWT127" s="316"/>
      <c r="BWU127" s="316"/>
      <c r="BWV127" s="316"/>
      <c r="BWW127" s="316"/>
      <c r="BWX127" s="316"/>
      <c r="BWY127" s="316"/>
      <c r="BWZ127" s="316"/>
      <c r="BXA127" s="316"/>
      <c r="BXB127" s="316"/>
      <c r="BXC127" s="316"/>
      <c r="BXD127" s="316"/>
      <c r="BXE127" s="316"/>
      <c r="BXF127" s="316"/>
      <c r="BXG127" s="316"/>
      <c r="BXH127" s="316"/>
      <c r="BXI127" s="316"/>
      <c r="BXJ127" s="316"/>
      <c r="BXK127" s="316"/>
      <c r="BXL127" s="316"/>
      <c r="BXM127" s="316"/>
      <c r="BXN127" s="316"/>
      <c r="BXO127" s="316"/>
      <c r="BXP127" s="316"/>
      <c r="BXQ127" s="316"/>
      <c r="BXR127" s="316"/>
      <c r="BXS127" s="316"/>
      <c r="BXT127" s="316"/>
      <c r="BXU127" s="316"/>
      <c r="BXV127" s="316"/>
      <c r="BXW127" s="316"/>
      <c r="BXX127" s="316"/>
      <c r="BXY127" s="316"/>
      <c r="BXZ127" s="316"/>
      <c r="BYA127" s="316"/>
      <c r="BYB127" s="316"/>
      <c r="BYC127" s="316"/>
      <c r="BYD127" s="316"/>
      <c r="BYE127" s="316"/>
      <c r="BYF127" s="316"/>
      <c r="BYG127" s="316"/>
      <c r="BYH127" s="2"/>
      <c r="BYI127" s="2"/>
      <c r="BYJ127" s="2"/>
      <c r="BYK127" s="2"/>
    </row>
    <row r="128" spans="1:2013" x14ac:dyDescent="0.35">
      <c r="A128" s="99"/>
      <c r="B128" s="99"/>
      <c r="C128" s="13"/>
      <c r="D128" s="99"/>
      <c r="E128" s="99"/>
      <c r="F128" s="315"/>
      <c r="G128" s="316"/>
      <c r="H128" s="316"/>
      <c r="I128" s="316"/>
      <c r="J128" s="316"/>
      <c r="K128" s="316"/>
      <c r="L128" s="316"/>
      <c r="M128" s="316"/>
      <c r="N128" s="316"/>
      <c r="O128" s="316"/>
      <c r="P128" s="316"/>
      <c r="Q128" s="316"/>
      <c r="R128" s="316"/>
      <c r="S128" s="316"/>
      <c r="T128" s="316"/>
      <c r="U128" s="316"/>
      <c r="V128" s="316"/>
      <c r="W128" s="316"/>
      <c r="X128" s="316"/>
      <c r="Y128" s="316"/>
      <c r="Z128" s="316"/>
      <c r="AA128" s="316"/>
      <c r="AB128" s="316"/>
      <c r="AC128" s="316"/>
      <c r="AD128" s="316"/>
      <c r="AE128" s="316"/>
      <c r="AF128" s="316"/>
      <c r="AG128" s="316"/>
      <c r="AH128" s="316"/>
      <c r="AI128" s="316"/>
      <c r="AJ128" s="316"/>
      <c r="AK128" s="316"/>
      <c r="AL128" s="316"/>
      <c r="AM128" s="316"/>
      <c r="AN128" s="316"/>
      <c r="AO128" s="316"/>
      <c r="AP128" s="316"/>
      <c r="AQ128" s="316"/>
      <c r="AR128" s="316"/>
      <c r="AS128" s="316"/>
      <c r="AT128" s="316"/>
      <c r="AU128" s="316"/>
      <c r="AV128" s="316"/>
      <c r="AW128" s="316"/>
      <c r="AX128" s="316"/>
      <c r="AY128" s="316"/>
      <c r="AZ128" s="316"/>
      <c r="BA128" s="316"/>
      <c r="BB128" s="316"/>
      <c r="BC128" s="316"/>
      <c r="BD128" s="316"/>
      <c r="BE128" s="316"/>
      <c r="BF128" s="316"/>
      <c r="BG128" s="316"/>
      <c r="BH128" s="316"/>
      <c r="BI128" s="316"/>
      <c r="BJ128" s="316"/>
      <c r="BK128" s="316"/>
      <c r="BL128" s="316"/>
      <c r="BM128" s="316"/>
      <c r="BN128" s="316"/>
      <c r="BO128" s="316"/>
      <c r="BP128" s="316"/>
      <c r="BQ128" s="316"/>
      <c r="BR128" s="316"/>
      <c r="BS128" s="316"/>
      <c r="BT128" s="316"/>
      <c r="BU128" s="316"/>
      <c r="BV128" s="316"/>
      <c r="BW128" s="316"/>
      <c r="BX128" s="316"/>
      <c r="BY128" s="316"/>
      <c r="BZ128" s="316"/>
      <c r="CA128" s="316"/>
      <c r="CB128" s="316"/>
      <c r="CC128" s="316"/>
      <c r="CD128" s="316"/>
      <c r="CE128" s="316"/>
      <c r="CF128" s="316"/>
      <c r="CG128" s="316"/>
      <c r="CH128" s="316"/>
      <c r="CI128" s="316"/>
      <c r="CJ128" s="316"/>
      <c r="CK128" s="316"/>
      <c r="CL128" s="316"/>
      <c r="CM128" s="316"/>
      <c r="CN128" s="316"/>
      <c r="CO128" s="316"/>
      <c r="CP128" s="316"/>
      <c r="CQ128" s="316"/>
      <c r="CR128" s="316"/>
      <c r="CS128" s="316"/>
      <c r="CT128" s="316"/>
      <c r="CU128" s="316"/>
      <c r="CV128" s="316"/>
      <c r="CW128" s="316"/>
      <c r="CX128" s="316"/>
      <c r="CY128" s="316"/>
      <c r="CZ128" s="316"/>
      <c r="DA128" s="316"/>
      <c r="DB128" s="316"/>
      <c r="DC128" s="316"/>
      <c r="DD128" s="316"/>
      <c r="DE128" s="316"/>
      <c r="DF128" s="316"/>
      <c r="DG128" s="316"/>
      <c r="DH128" s="316"/>
      <c r="DI128" s="316"/>
      <c r="DJ128" s="316"/>
      <c r="DK128" s="316"/>
      <c r="DL128" s="316"/>
      <c r="DM128" s="316"/>
      <c r="DN128" s="316"/>
      <c r="DO128" s="316"/>
      <c r="DP128" s="316"/>
      <c r="DQ128" s="316"/>
      <c r="DR128" s="316"/>
      <c r="DS128" s="316"/>
      <c r="DT128" s="316"/>
      <c r="DU128" s="316"/>
      <c r="DV128" s="316"/>
      <c r="DW128" s="316"/>
      <c r="DX128" s="316"/>
      <c r="DY128" s="316"/>
      <c r="DZ128" s="316"/>
      <c r="EA128" s="316"/>
      <c r="EB128" s="316"/>
      <c r="EC128" s="316"/>
      <c r="ED128" s="316"/>
      <c r="EE128" s="316"/>
      <c r="EF128" s="316"/>
      <c r="EG128" s="316"/>
      <c r="EH128" s="316"/>
      <c r="EI128" s="316"/>
      <c r="EJ128" s="316"/>
      <c r="EK128" s="316"/>
      <c r="EL128" s="316"/>
      <c r="EM128" s="316"/>
      <c r="EN128" s="316"/>
      <c r="EO128" s="316"/>
      <c r="EP128" s="316"/>
      <c r="EQ128" s="316"/>
      <c r="ER128" s="316"/>
      <c r="ES128" s="316"/>
      <c r="ET128" s="316"/>
      <c r="EU128" s="316"/>
      <c r="EV128" s="316"/>
      <c r="EW128" s="316"/>
      <c r="EX128" s="316"/>
      <c r="EY128" s="316"/>
      <c r="EZ128" s="316"/>
      <c r="FA128" s="316"/>
      <c r="FB128" s="316"/>
      <c r="FC128" s="316"/>
      <c r="FD128" s="316"/>
      <c r="FE128" s="316"/>
      <c r="FF128" s="316"/>
      <c r="FG128" s="316"/>
      <c r="FH128" s="316"/>
      <c r="FI128" s="316"/>
      <c r="FJ128" s="316"/>
      <c r="FK128" s="316"/>
      <c r="FL128" s="316"/>
      <c r="FM128" s="316"/>
      <c r="FN128" s="316"/>
      <c r="FO128" s="316"/>
      <c r="FP128" s="316"/>
      <c r="FQ128" s="316"/>
      <c r="FR128" s="316"/>
      <c r="FS128" s="316"/>
      <c r="FT128" s="316"/>
      <c r="FU128" s="316"/>
      <c r="FV128" s="316"/>
      <c r="FW128" s="316"/>
      <c r="FX128" s="316"/>
      <c r="FY128" s="316"/>
      <c r="FZ128" s="316"/>
      <c r="GA128" s="316"/>
      <c r="GB128" s="316"/>
      <c r="GC128" s="316"/>
      <c r="GD128" s="316"/>
      <c r="GE128" s="316"/>
      <c r="GF128" s="316"/>
      <c r="GG128" s="316"/>
      <c r="GH128" s="316"/>
      <c r="GI128" s="316"/>
      <c r="GJ128" s="316"/>
      <c r="GK128" s="316"/>
      <c r="GL128" s="316"/>
      <c r="GM128" s="316"/>
      <c r="GN128" s="316"/>
      <c r="GO128" s="316"/>
      <c r="GP128" s="316"/>
      <c r="GQ128" s="316"/>
      <c r="GR128" s="316"/>
      <c r="GS128" s="316"/>
      <c r="GT128" s="316"/>
      <c r="GU128" s="316"/>
      <c r="GV128" s="316"/>
      <c r="GW128" s="316"/>
      <c r="GX128" s="316"/>
      <c r="GY128" s="316"/>
      <c r="GZ128" s="316"/>
      <c r="HA128" s="316"/>
      <c r="HB128" s="316"/>
      <c r="HC128" s="316"/>
      <c r="HD128" s="316"/>
      <c r="HE128" s="316"/>
      <c r="HF128" s="316"/>
      <c r="HG128" s="316"/>
      <c r="HH128" s="316"/>
      <c r="HI128" s="316"/>
      <c r="HJ128" s="316"/>
      <c r="HK128" s="316"/>
      <c r="HL128" s="316"/>
      <c r="HM128" s="316"/>
      <c r="HN128" s="316"/>
      <c r="HO128" s="316"/>
      <c r="HP128" s="316"/>
      <c r="HQ128" s="316"/>
      <c r="HR128" s="316"/>
      <c r="HS128" s="316"/>
      <c r="HT128" s="316"/>
      <c r="HU128" s="316"/>
      <c r="HV128" s="316"/>
      <c r="HW128" s="316"/>
      <c r="HX128" s="316"/>
      <c r="HY128" s="316"/>
      <c r="HZ128" s="316"/>
      <c r="IA128" s="316"/>
      <c r="IB128" s="316"/>
      <c r="IC128" s="316"/>
      <c r="ID128" s="316"/>
      <c r="IE128" s="316"/>
      <c r="IF128" s="316"/>
      <c r="IG128" s="316"/>
      <c r="IH128" s="316"/>
      <c r="II128" s="316"/>
      <c r="IJ128" s="316"/>
      <c r="IK128" s="316"/>
      <c r="IL128" s="316"/>
      <c r="IM128" s="316"/>
      <c r="IN128" s="316"/>
      <c r="IO128" s="316"/>
      <c r="IP128" s="316"/>
      <c r="IQ128" s="316"/>
      <c r="IR128" s="316"/>
      <c r="IS128" s="316"/>
      <c r="IT128" s="316"/>
      <c r="IU128" s="316"/>
      <c r="IV128" s="316"/>
      <c r="IW128" s="316"/>
      <c r="IX128" s="316"/>
      <c r="IY128" s="316"/>
      <c r="IZ128" s="316"/>
      <c r="JA128" s="316"/>
      <c r="JB128" s="316"/>
      <c r="JC128" s="316"/>
      <c r="JD128" s="316"/>
      <c r="JE128" s="316"/>
      <c r="JF128" s="316"/>
      <c r="JG128" s="316"/>
      <c r="JH128" s="316"/>
      <c r="JI128" s="316"/>
      <c r="JJ128" s="316"/>
      <c r="JK128" s="316"/>
      <c r="JL128" s="316"/>
      <c r="JM128" s="316"/>
      <c r="JN128" s="316"/>
      <c r="JO128" s="316"/>
      <c r="JP128" s="316"/>
      <c r="JQ128" s="316"/>
      <c r="JR128" s="316"/>
      <c r="JS128" s="316"/>
      <c r="JT128" s="316"/>
      <c r="JU128" s="316"/>
      <c r="JV128" s="316"/>
      <c r="JW128" s="316"/>
      <c r="JX128" s="316"/>
      <c r="JY128" s="316"/>
      <c r="JZ128" s="316"/>
      <c r="KA128" s="316"/>
      <c r="KB128" s="316"/>
      <c r="KC128" s="316"/>
      <c r="KD128" s="316"/>
      <c r="KE128" s="316"/>
      <c r="KF128" s="316"/>
      <c r="KG128" s="316"/>
      <c r="KH128" s="316"/>
      <c r="KI128" s="316"/>
      <c r="KJ128" s="316"/>
      <c r="KK128" s="316"/>
      <c r="KL128" s="316"/>
      <c r="KM128" s="316"/>
      <c r="KN128" s="316"/>
      <c r="KO128" s="316"/>
      <c r="KP128" s="316"/>
      <c r="KQ128" s="316"/>
      <c r="KR128" s="316"/>
      <c r="KS128" s="316"/>
      <c r="KT128" s="316"/>
      <c r="KU128" s="316"/>
      <c r="KV128" s="316"/>
      <c r="KW128" s="316"/>
      <c r="KX128" s="316"/>
      <c r="KY128" s="316"/>
      <c r="KZ128" s="316"/>
      <c r="LA128" s="316"/>
      <c r="LB128" s="316"/>
      <c r="LC128" s="316"/>
      <c r="LD128" s="316"/>
      <c r="LE128" s="316"/>
      <c r="LF128" s="316"/>
      <c r="LG128" s="316"/>
      <c r="LH128" s="316"/>
      <c r="LI128" s="316"/>
      <c r="LJ128" s="316"/>
      <c r="LK128" s="316"/>
      <c r="LL128" s="316"/>
      <c r="LM128" s="316"/>
      <c r="LN128" s="316"/>
      <c r="LO128" s="316"/>
      <c r="LP128" s="316"/>
      <c r="LQ128" s="316"/>
      <c r="LR128" s="316"/>
      <c r="LS128" s="316"/>
      <c r="LT128" s="316"/>
      <c r="LU128" s="316"/>
      <c r="LV128" s="316"/>
      <c r="LW128" s="316"/>
      <c r="LX128" s="316"/>
      <c r="LY128" s="316"/>
      <c r="LZ128" s="316"/>
      <c r="MA128" s="316"/>
      <c r="MB128" s="316"/>
      <c r="MC128" s="316"/>
      <c r="MD128" s="316"/>
      <c r="ME128" s="316"/>
      <c r="MF128" s="316"/>
      <c r="MG128" s="316"/>
      <c r="MH128" s="316"/>
      <c r="MI128" s="316"/>
      <c r="MJ128" s="316"/>
      <c r="MK128" s="316"/>
      <c r="ML128" s="316"/>
      <c r="MM128" s="316"/>
      <c r="MN128" s="316"/>
      <c r="MO128" s="316"/>
      <c r="MP128" s="316"/>
      <c r="MQ128" s="316"/>
      <c r="MR128" s="316"/>
      <c r="MS128" s="316"/>
      <c r="MT128" s="316"/>
      <c r="MU128" s="316"/>
      <c r="MV128" s="316"/>
      <c r="MW128" s="316"/>
      <c r="MX128" s="316"/>
      <c r="MY128" s="316"/>
      <c r="MZ128" s="316"/>
      <c r="NA128" s="316"/>
      <c r="NB128" s="316"/>
      <c r="NC128" s="316"/>
      <c r="ND128" s="316"/>
      <c r="NE128" s="316"/>
      <c r="NF128" s="316"/>
      <c r="NG128" s="316"/>
      <c r="NH128" s="316"/>
      <c r="NI128" s="316"/>
      <c r="NJ128" s="316"/>
      <c r="NK128" s="316"/>
      <c r="NL128" s="316"/>
      <c r="NM128" s="316"/>
      <c r="NN128" s="316"/>
      <c r="NO128" s="316"/>
      <c r="NP128" s="316"/>
      <c r="NQ128" s="316"/>
      <c r="NR128" s="316"/>
      <c r="NS128" s="316"/>
      <c r="NT128" s="316"/>
      <c r="NU128" s="316"/>
      <c r="NV128" s="316"/>
      <c r="NW128" s="316"/>
      <c r="NX128" s="316"/>
      <c r="NY128" s="316"/>
      <c r="NZ128" s="316"/>
      <c r="OA128" s="316"/>
      <c r="OB128" s="316"/>
      <c r="OC128" s="316"/>
      <c r="OD128" s="316"/>
      <c r="OE128" s="316"/>
      <c r="OF128" s="316"/>
      <c r="OG128" s="316"/>
      <c r="OH128" s="316"/>
      <c r="OI128" s="316"/>
      <c r="OJ128" s="316"/>
      <c r="OK128" s="316"/>
      <c r="OL128" s="316"/>
      <c r="OM128" s="316"/>
      <c r="ON128" s="316"/>
      <c r="OO128" s="316"/>
      <c r="OP128" s="316"/>
      <c r="OQ128" s="316"/>
      <c r="OR128" s="316"/>
      <c r="OS128" s="316"/>
      <c r="OT128" s="316"/>
      <c r="OU128" s="316"/>
      <c r="OV128" s="316"/>
      <c r="OW128" s="316"/>
      <c r="OX128" s="316"/>
      <c r="OY128" s="316"/>
      <c r="OZ128" s="316"/>
      <c r="PA128" s="316"/>
      <c r="PB128" s="316"/>
      <c r="PC128" s="316"/>
      <c r="PD128" s="316"/>
      <c r="PE128" s="316"/>
      <c r="PF128" s="316"/>
      <c r="PG128" s="316"/>
      <c r="PH128" s="316"/>
      <c r="PI128" s="316"/>
      <c r="PJ128" s="316"/>
      <c r="PK128" s="316"/>
      <c r="PL128" s="316"/>
      <c r="PM128" s="316"/>
      <c r="PN128" s="316"/>
      <c r="PO128" s="316"/>
      <c r="PP128" s="316"/>
      <c r="PQ128" s="316"/>
      <c r="PR128" s="316"/>
      <c r="PS128" s="316"/>
      <c r="PT128" s="316"/>
      <c r="PU128" s="316"/>
      <c r="PV128" s="316"/>
      <c r="PW128" s="316"/>
      <c r="PX128" s="316"/>
      <c r="PY128" s="316"/>
      <c r="PZ128" s="316"/>
      <c r="QA128" s="316"/>
      <c r="QB128" s="316"/>
      <c r="QC128" s="316"/>
      <c r="QD128" s="316"/>
      <c r="QE128" s="316"/>
      <c r="QF128" s="316"/>
      <c r="QG128" s="316"/>
      <c r="QH128" s="316"/>
      <c r="QI128" s="316"/>
      <c r="QJ128" s="316"/>
      <c r="QK128" s="316"/>
      <c r="QL128" s="316"/>
      <c r="QM128" s="316"/>
      <c r="QN128" s="316"/>
      <c r="QO128" s="316"/>
      <c r="QP128" s="316"/>
      <c r="QQ128" s="316"/>
      <c r="QR128" s="316"/>
      <c r="QS128" s="316"/>
      <c r="QT128" s="316"/>
      <c r="QU128" s="316"/>
      <c r="QV128" s="316"/>
      <c r="QW128" s="316"/>
      <c r="QX128" s="316"/>
      <c r="QY128" s="316"/>
      <c r="QZ128" s="316"/>
      <c r="RA128" s="316"/>
      <c r="RB128" s="316"/>
      <c r="RC128" s="316"/>
      <c r="RD128" s="316"/>
      <c r="RE128" s="316"/>
      <c r="RF128" s="316"/>
      <c r="RG128" s="316"/>
      <c r="RH128" s="316"/>
      <c r="RI128" s="316"/>
      <c r="RJ128" s="316"/>
      <c r="RK128" s="316"/>
      <c r="RL128" s="316"/>
      <c r="RM128" s="316"/>
      <c r="RN128" s="316"/>
      <c r="RO128" s="316"/>
      <c r="RP128" s="316"/>
      <c r="RQ128" s="316"/>
      <c r="RR128" s="316"/>
      <c r="RS128" s="316"/>
      <c r="RT128" s="316"/>
      <c r="RU128" s="316"/>
      <c r="RV128" s="316"/>
      <c r="RW128" s="316"/>
      <c r="RX128" s="316"/>
      <c r="RY128" s="316"/>
      <c r="RZ128" s="316"/>
      <c r="SA128" s="316"/>
      <c r="SB128" s="316"/>
      <c r="SC128" s="316"/>
      <c r="SD128" s="316"/>
      <c r="SE128" s="316"/>
      <c r="SF128" s="316"/>
      <c r="SG128" s="316"/>
      <c r="SH128" s="316"/>
      <c r="SI128" s="316"/>
      <c r="SJ128" s="316"/>
      <c r="SK128" s="316"/>
      <c r="SL128" s="316"/>
      <c r="SM128" s="316"/>
      <c r="SN128" s="316"/>
      <c r="SO128" s="316"/>
      <c r="SP128" s="316"/>
      <c r="SQ128" s="316"/>
      <c r="SR128" s="316"/>
      <c r="SS128" s="316"/>
      <c r="ST128" s="316"/>
      <c r="SU128" s="316"/>
      <c r="SV128" s="316"/>
      <c r="SW128" s="316"/>
      <c r="SX128" s="316"/>
      <c r="SY128" s="316"/>
      <c r="SZ128" s="316"/>
      <c r="TA128" s="316"/>
      <c r="TB128" s="316"/>
      <c r="TC128" s="316"/>
      <c r="TD128" s="316"/>
      <c r="TE128" s="316"/>
      <c r="TF128" s="316"/>
      <c r="TG128" s="316"/>
      <c r="TH128" s="316"/>
      <c r="TI128" s="316"/>
      <c r="TJ128" s="316"/>
      <c r="TK128" s="316"/>
      <c r="TL128" s="316"/>
      <c r="TM128" s="316"/>
      <c r="TN128" s="316"/>
      <c r="TO128" s="316"/>
      <c r="TP128" s="316"/>
      <c r="TQ128" s="316"/>
      <c r="TR128" s="316"/>
      <c r="TS128" s="316"/>
      <c r="TT128" s="316"/>
      <c r="TU128" s="316"/>
      <c r="TV128" s="316"/>
      <c r="TW128" s="316"/>
      <c r="TX128" s="316"/>
      <c r="TY128" s="316"/>
      <c r="TZ128" s="316"/>
      <c r="UA128" s="316"/>
      <c r="UB128" s="316"/>
      <c r="UC128" s="316"/>
      <c r="UD128" s="316"/>
      <c r="UE128" s="316"/>
      <c r="UF128" s="316"/>
      <c r="UG128" s="316"/>
      <c r="UH128" s="316"/>
      <c r="UI128" s="316"/>
      <c r="UJ128" s="316"/>
      <c r="UK128" s="316"/>
      <c r="UL128" s="316"/>
      <c r="UM128" s="316"/>
      <c r="UN128" s="316"/>
      <c r="UO128" s="316"/>
      <c r="UP128" s="316"/>
      <c r="UQ128" s="316"/>
      <c r="UR128" s="316"/>
      <c r="US128" s="316"/>
      <c r="UT128" s="316"/>
      <c r="UU128" s="316"/>
      <c r="UV128" s="316"/>
      <c r="UW128" s="316"/>
      <c r="UX128" s="316"/>
      <c r="UY128" s="316"/>
      <c r="UZ128" s="316"/>
      <c r="VA128" s="316"/>
      <c r="VB128" s="316"/>
      <c r="VC128" s="316"/>
      <c r="VD128" s="316"/>
      <c r="VE128" s="316"/>
      <c r="VF128" s="316"/>
      <c r="VG128" s="316"/>
      <c r="VH128" s="316"/>
      <c r="VI128" s="316"/>
      <c r="VJ128" s="316"/>
      <c r="VK128" s="316"/>
      <c r="VL128" s="316"/>
      <c r="VM128" s="316"/>
      <c r="VN128" s="316"/>
      <c r="VO128" s="316"/>
      <c r="VP128" s="316"/>
      <c r="VQ128" s="316"/>
      <c r="VR128" s="316"/>
      <c r="VS128" s="316"/>
      <c r="VT128" s="316"/>
      <c r="VU128" s="316"/>
      <c r="VV128" s="316"/>
      <c r="VW128" s="316"/>
      <c r="VX128" s="316"/>
      <c r="VY128" s="316"/>
      <c r="VZ128" s="316"/>
      <c r="WA128" s="316"/>
      <c r="WB128" s="316"/>
      <c r="WC128" s="316"/>
      <c r="WD128" s="316"/>
      <c r="WE128" s="316"/>
      <c r="WF128" s="316"/>
      <c r="WG128" s="316"/>
      <c r="WH128" s="316"/>
      <c r="WI128" s="316"/>
      <c r="WJ128" s="316"/>
      <c r="WK128" s="316"/>
      <c r="WL128" s="316"/>
      <c r="WM128" s="316"/>
      <c r="WN128" s="316"/>
      <c r="WO128" s="316"/>
      <c r="WP128" s="316"/>
      <c r="WQ128" s="316"/>
      <c r="WR128" s="316"/>
      <c r="WS128" s="316"/>
      <c r="WT128" s="316"/>
      <c r="WU128" s="316"/>
      <c r="WV128" s="316"/>
      <c r="WW128" s="316"/>
      <c r="WX128" s="316"/>
      <c r="WY128" s="316"/>
      <c r="WZ128" s="316"/>
      <c r="XA128" s="316"/>
      <c r="XB128" s="316"/>
      <c r="XC128" s="316"/>
      <c r="XD128" s="316"/>
      <c r="XE128" s="316"/>
      <c r="XF128" s="316"/>
      <c r="XG128" s="316"/>
      <c r="XH128" s="316"/>
      <c r="XI128" s="316"/>
      <c r="XJ128" s="316"/>
      <c r="XK128" s="316"/>
      <c r="XL128" s="316"/>
      <c r="XM128" s="316"/>
      <c r="XN128" s="316"/>
      <c r="XO128" s="316"/>
      <c r="XP128" s="316"/>
      <c r="XQ128" s="316"/>
      <c r="XR128" s="316"/>
      <c r="XS128" s="316"/>
      <c r="XT128" s="316"/>
      <c r="XU128" s="316"/>
      <c r="XV128" s="316"/>
      <c r="XW128" s="316"/>
      <c r="XX128" s="316"/>
      <c r="XY128" s="316"/>
      <c r="XZ128" s="316"/>
      <c r="YA128" s="316"/>
      <c r="YB128" s="316"/>
      <c r="YC128" s="316"/>
      <c r="YD128" s="316"/>
      <c r="YE128" s="316"/>
      <c r="YF128" s="316"/>
      <c r="YG128" s="316"/>
      <c r="YH128" s="316"/>
      <c r="YI128" s="316"/>
      <c r="YJ128" s="316"/>
      <c r="YK128" s="316"/>
      <c r="YL128" s="316"/>
      <c r="YM128" s="316"/>
      <c r="YN128" s="316"/>
      <c r="YO128" s="316"/>
      <c r="YP128" s="316"/>
      <c r="YQ128" s="316"/>
      <c r="YR128" s="316"/>
      <c r="YS128" s="316"/>
      <c r="YT128" s="316"/>
      <c r="YU128" s="316"/>
      <c r="YV128" s="316"/>
      <c r="YW128" s="316"/>
      <c r="YX128" s="316"/>
      <c r="YY128" s="316"/>
      <c r="YZ128" s="316"/>
      <c r="ZA128" s="316"/>
      <c r="ZB128" s="316"/>
      <c r="ZC128" s="316"/>
      <c r="ZD128" s="316"/>
      <c r="ZE128" s="316"/>
      <c r="ZF128" s="316"/>
      <c r="ZG128" s="316"/>
      <c r="ZH128" s="316"/>
      <c r="ZI128" s="316"/>
      <c r="ZJ128" s="316"/>
      <c r="ZK128" s="316"/>
      <c r="ZL128" s="316"/>
      <c r="ZM128" s="316"/>
      <c r="ZN128" s="316"/>
      <c r="ZO128" s="316"/>
      <c r="ZP128" s="316"/>
      <c r="ZQ128" s="316"/>
      <c r="ZR128" s="316"/>
      <c r="ZS128" s="316"/>
      <c r="ZT128" s="316"/>
      <c r="ZU128" s="316"/>
      <c r="ZV128" s="316"/>
      <c r="ZW128" s="316"/>
      <c r="ZX128" s="316"/>
      <c r="ZY128" s="316"/>
      <c r="ZZ128" s="316"/>
      <c r="AAA128" s="316"/>
      <c r="AAB128" s="316"/>
      <c r="AAC128" s="316"/>
      <c r="AAD128" s="316"/>
      <c r="AAE128" s="316"/>
      <c r="AAF128" s="316"/>
      <c r="AAG128" s="316"/>
      <c r="AAH128" s="316"/>
      <c r="AAI128" s="316"/>
      <c r="AAJ128" s="316"/>
      <c r="AAK128" s="316"/>
      <c r="AAL128" s="316"/>
      <c r="AAM128" s="316"/>
      <c r="AAN128" s="316"/>
      <c r="AAO128" s="316"/>
      <c r="AAP128" s="316"/>
      <c r="AAQ128" s="316"/>
      <c r="AAR128" s="316"/>
      <c r="AAS128" s="316"/>
      <c r="AAT128" s="316"/>
      <c r="AAU128" s="316"/>
      <c r="AAV128" s="316"/>
      <c r="AAW128" s="316"/>
      <c r="AAX128" s="316"/>
      <c r="AAY128" s="316"/>
      <c r="AAZ128" s="316"/>
      <c r="ABA128" s="316"/>
      <c r="ABB128" s="316"/>
      <c r="ABC128" s="316"/>
      <c r="ABD128" s="316"/>
      <c r="ABE128" s="316"/>
      <c r="ABF128" s="316"/>
      <c r="ABG128" s="316"/>
      <c r="ABH128" s="316"/>
      <c r="ABI128" s="316"/>
      <c r="ABJ128" s="316"/>
      <c r="ABK128" s="316"/>
      <c r="ABL128" s="316"/>
      <c r="ABM128" s="316"/>
      <c r="ABN128" s="316"/>
      <c r="ABO128" s="316"/>
      <c r="ABP128" s="316"/>
      <c r="ABQ128" s="316"/>
      <c r="ABR128" s="316"/>
      <c r="ABS128" s="316"/>
      <c r="ABT128" s="316"/>
      <c r="ABU128" s="316"/>
      <c r="ABV128" s="316"/>
      <c r="ABW128" s="316"/>
      <c r="ABX128" s="316"/>
      <c r="ABY128" s="316"/>
      <c r="ABZ128" s="316"/>
      <c r="ACA128" s="316"/>
      <c r="ACB128" s="316"/>
      <c r="ACC128" s="316"/>
      <c r="ACD128" s="316"/>
      <c r="ACE128" s="316"/>
      <c r="ACF128" s="316"/>
      <c r="ACG128" s="316"/>
      <c r="ACH128" s="316"/>
      <c r="ACI128" s="316"/>
      <c r="ACJ128" s="316"/>
      <c r="ACK128" s="316"/>
      <c r="ACL128" s="316"/>
      <c r="ACM128" s="316"/>
      <c r="ACN128" s="316"/>
      <c r="ACO128" s="316"/>
      <c r="ACP128" s="316"/>
      <c r="ACQ128" s="316"/>
      <c r="ACR128" s="316"/>
      <c r="ACS128" s="316"/>
      <c r="ACT128" s="316"/>
      <c r="ACU128" s="316"/>
      <c r="ACV128" s="316"/>
      <c r="ACW128" s="316"/>
      <c r="ACX128" s="316"/>
      <c r="ACY128" s="316"/>
      <c r="ACZ128" s="316"/>
      <c r="ADA128" s="316"/>
      <c r="ADB128" s="316"/>
      <c r="ADC128" s="316"/>
      <c r="ADD128" s="316"/>
      <c r="ADE128" s="316"/>
      <c r="ADF128" s="316"/>
      <c r="ADG128" s="316"/>
      <c r="ADH128" s="316"/>
      <c r="ADI128" s="316"/>
      <c r="ADJ128" s="316"/>
      <c r="ADK128" s="316"/>
      <c r="ADL128" s="316"/>
      <c r="ADM128" s="316"/>
      <c r="ADN128" s="316"/>
      <c r="ADO128" s="316"/>
      <c r="ADP128" s="316"/>
      <c r="ADQ128" s="316"/>
      <c r="ADR128" s="316"/>
      <c r="ADS128" s="316"/>
      <c r="ADT128" s="316"/>
      <c r="ADU128" s="316"/>
      <c r="ADV128" s="316"/>
      <c r="ADW128" s="316"/>
      <c r="ADX128" s="316"/>
      <c r="ADY128" s="316"/>
      <c r="ADZ128" s="316"/>
      <c r="AEA128" s="316"/>
      <c r="AEB128" s="316"/>
      <c r="AEC128" s="316"/>
      <c r="AED128" s="316"/>
      <c r="AEE128" s="316"/>
      <c r="AEF128" s="316"/>
      <c r="AEG128" s="316"/>
      <c r="AEH128" s="316"/>
      <c r="AEI128" s="316"/>
      <c r="AEJ128" s="316"/>
      <c r="AEK128" s="316"/>
      <c r="AEL128" s="316"/>
      <c r="AEM128" s="316"/>
      <c r="AEN128" s="316"/>
      <c r="AEO128" s="316"/>
      <c r="AEP128" s="316"/>
      <c r="AEQ128" s="316"/>
      <c r="AER128" s="316"/>
      <c r="AES128" s="316"/>
      <c r="AET128" s="316"/>
      <c r="AEU128" s="316"/>
      <c r="AEV128" s="316"/>
      <c r="AEW128" s="316"/>
      <c r="AEX128" s="316"/>
      <c r="AEY128" s="316"/>
      <c r="AEZ128" s="316"/>
      <c r="AFA128" s="316"/>
      <c r="AFB128" s="316"/>
      <c r="AFC128" s="316"/>
      <c r="AFD128" s="316"/>
      <c r="AFE128" s="316"/>
      <c r="AFF128" s="316"/>
      <c r="AFG128" s="316"/>
      <c r="AFH128" s="316"/>
      <c r="AFI128" s="316"/>
      <c r="AFJ128" s="316"/>
      <c r="AFK128" s="316"/>
      <c r="AFL128" s="316"/>
      <c r="AFM128" s="316"/>
      <c r="AFN128" s="316"/>
      <c r="AFO128" s="316"/>
      <c r="AFP128" s="316"/>
      <c r="AFQ128" s="316"/>
      <c r="AFR128" s="316"/>
      <c r="AFS128" s="316"/>
      <c r="AFT128" s="316"/>
      <c r="AFU128" s="316"/>
      <c r="AFV128" s="316"/>
      <c r="AFW128" s="316"/>
      <c r="AFX128" s="316"/>
      <c r="AFY128" s="316"/>
      <c r="AFZ128" s="316"/>
      <c r="AGA128" s="316"/>
      <c r="AGB128" s="316"/>
      <c r="AGC128" s="316"/>
      <c r="AGD128" s="316"/>
      <c r="AGE128" s="316"/>
      <c r="AGF128" s="316"/>
      <c r="AGG128" s="316"/>
      <c r="AGH128" s="316"/>
      <c r="AGI128" s="316"/>
      <c r="AGJ128" s="316"/>
      <c r="AGK128" s="316"/>
      <c r="AGL128" s="316"/>
      <c r="AGM128" s="316"/>
      <c r="AGN128" s="316"/>
      <c r="AGO128" s="316"/>
      <c r="AGP128" s="316"/>
      <c r="AGQ128" s="316"/>
      <c r="AGR128" s="316"/>
      <c r="AGS128" s="316"/>
      <c r="AGT128" s="316"/>
      <c r="AGU128" s="316"/>
      <c r="AGV128" s="316"/>
      <c r="AGW128" s="316"/>
      <c r="AGX128" s="316"/>
      <c r="AGY128" s="316"/>
      <c r="AGZ128" s="316"/>
      <c r="AHA128" s="316"/>
      <c r="AHB128" s="316"/>
      <c r="AHC128" s="316"/>
      <c r="AHD128" s="316"/>
      <c r="AHE128" s="316"/>
      <c r="AHF128" s="316"/>
      <c r="AHG128" s="316"/>
      <c r="AHH128" s="316"/>
      <c r="AHI128" s="316"/>
      <c r="AHJ128" s="316"/>
      <c r="AHK128" s="316"/>
      <c r="AHL128" s="316"/>
      <c r="AHM128" s="316"/>
      <c r="AHN128" s="316"/>
      <c r="AHO128" s="316"/>
      <c r="AHP128" s="316"/>
      <c r="AHQ128" s="316"/>
      <c r="AHR128" s="316"/>
      <c r="AHS128" s="316"/>
      <c r="AHT128" s="316"/>
      <c r="AHU128" s="316"/>
      <c r="AHV128" s="316"/>
      <c r="AHW128" s="316"/>
      <c r="AHX128" s="316"/>
      <c r="AHY128" s="316"/>
      <c r="AHZ128" s="316"/>
      <c r="AIA128" s="316"/>
      <c r="AIB128" s="316"/>
      <c r="AIC128" s="316"/>
      <c r="AID128" s="316"/>
      <c r="AIE128" s="316"/>
      <c r="AIF128" s="316"/>
      <c r="AIG128" s="316"/>
      <c r="AIH128" s="316"/>
      <c r="AII128" s="316"/>
      <c r="AIJ128" s="316"/>
      <c r="AIK128" s="316"/>
      <c r="AIL128" s="316"/>
      <c r="AIM128" s="316"/>
      <c r="AIN128" s="316"/>
      <c r="AIO128" s="316"/>
      <c r="AIP128" s="316"/>
      <c r="AIQ128" s="316"/>
      <c r="AIR128" s="316"/>
      <c r="AIS128" s="316"/>
      <c r="AIT128" s="316"/>
      <c r="AIU128" s="316"/>
      <c r="AIV128" s="316"/>
      <c r="AIW128" s="316"/>
      <c r="AIX128" s="316"/>
      <c r="AIY128" s="316"/>
      <c r="AIZ128" s="316"/>
      <c r="AJA128" s="316"/>
      <c r="AJB128" s="316"/>
      <c r="AJC128" s="316"/>
      <c r="AJD128" s="316"/>
      <c r="AJE128" s="316"/>
      <c r="AJF128" s="316"/>
      <c r="AJG128" s="316"/>
      <c r="AJH128" s="316"/>
      <c r="AJI128" s="316"/>
      <c r="AJJ128" s="316"/>
      <c r="AJK128" s="316"/>
      <c r="AJL128" s="316"/>
      <c r="AJM128" s="316"/>
      <c r="AJN128" s="316"/>
      <c r="AJO128" s="316"/>
      <c r="AJP128" s="316"/>
      <c r="AJQ128" s="316"/>
      <c r="AJR128" s="316"/>
      <c r="AJS128" s="316"/>
      <c r="AJT128" s="316"/>
      <c r="AJU128" s="316"/>
      <c r="AJV128" s="316"/>
      <c r="AJW128" s="316"/>
      <c r="AJX128" s="316"/>
      <c r="AJY128" s="316"/>
      <c r="AJZ128" s="316"/>
      <c r="AKA128" s="316"/>
      <c r="AKB128" s="316"/>
      <c r="AKC128" s="316"/>
      <c r="AKD128" s="316"/>
      <c r="AKE128" s="316"/>
      <c r="AKF128" s="316"/>
      <c r="AKG128" s="316"/>
      <c r="AKH128" s="316"/>
      <c r="AKI128" s="316"/>
      <c r="AKJ128" s="316"/>
      <c r="AKK128" s="316"/>
      <c r="AKL128" s="316"/>
      <c r="AKM128" s="316"/>
      <c r="AKN128" s="316"/>
      <c r="AKO128" s="316"/>
      <c r="AKP128" s="316"/>
      <c r="AKQ128" s="316"/>
      <c r="AKR128" s="316"/>
      <c r="AKS128" s="316"/>
      <c r="AKT128" s="316"/>
      <c r="AKU128" s="316"/>
      <c r="AKV128" s="316"/>
      <c r="AKW128" s="316"/>
      <c r="AKX128" s="316"/>
      <c r="AKY128" s="316"/>
      <c r="AKZ128" s="316"/>
      <c r="ALA128" s="316"/>
      <c r="ALB128" s="316"/>
      <c r="ALC128" s="316"/>
      <c r="ALD128" s="316"/>
      <c r="ALE128" s="316"/>
      <c r="ALF128" s="316"/>
      <c r="ALG128" s="316"/>
      <c r="ALH128" s="316"/>
      <c r="ALI128" s="316"/>
      <c r="ALJ128" s="316"/>
      <c r="ALK128" s="316"/>
      <c r="ALL128" s="316"/>
      <c r="ALM128" s="316"/>
      <c r="ALN128" s="316"/>
      <c r="ALO128" s="316"/>
      <c r="ALP128" s="316"/>
      <c r="ALQ128" s="316"/>
      <c r="ALR128" s="316"/>
      <c r="ALS128" s="316"/>
      <c r="ALT128" s="316"/>
      <c r="ALU128" s="316"/>
      <c r="ALV128" s="316"/>
      <c r="ALW128" s="316"/>
      <c r="ALX128" s="316"/>
      <c r="ALY128" s="316"/>
      <c r="ALZ128" s="316"/>
      <c r="AMA128" s="316"/>
      <c r="AMB128" s="316"/>
      <c r="AMC128" s="316"/>
      <c r="AMD128" s="316"/>
      <c r="AME128" s="316"/>
      <c r="AMF128" s="316"/>
      <c r="AMG128" s="316"/>
      <c r="AMH128" s="316"/>
      <c r="AMI128" s="316"/>
      <c r="AMJ128" s="316"/>
      <c r="AMK128" s="316"/>
      <c r="AML128" s="316"/>
      <c r="AMM128" s="316"/>
      <c r="AMN128" s="316"/>
      <c r="AMO128" s="316"/>
      <c r="AMP128" s="316"/>
      <c r="AMQ128" s="316"/>
      <c r="AMR128" s="316"/>
      <c r="AMS128" s="316"/>
      <c r="AMT128" s="316"/>
      <c r="AMU128" s="316"/>
      <c r="AMV128" s="316"/>
      <c r="AMW128" s="316"/>
      <c r="AMX128" s="316"/>
      <c r="AMY128" s="316"/>
      <c r="AMZ128" s="316"/>
      <c r="ANA128" s="316"/>
      <c r="ANB128" s="316"/>
      <c r="ANC128" s="316"/>
      <c r="AND128" s="316"/>
      <c r="ANE128" s="316"/>
      <c r="ANF128" s="316"/>
      <c r="ANG128" s="316"/>
      <c r="ANH128" s="316"/>
      <c r="ANI128" s="316"/>
      <c r="ANJ128" s="316"/>
      <c r="ANK128" s="316"/>
      <c r="ANL128" s="316"/>
      <c r="ANM128" s="316"/>
      <c r="ANN128" s="316"/>
      <c r="ANO128" s="316"/>
      <c r="ANP128" s="316"/>
      <c r="ANQ128" s="316"/>
      <c r="ANR128" s="316"/>
      <c r="ANS128" s="316"/>
      <c r="ANT128" s="316"/>
      <c r="ANU128" s="316"/>
      <c r="ANV128" s="316"/>
      <c r="ANW128" s="316"/>
      <c r="ANX128" s="316"/>
      <c r="ANY128" s="316"/>
      <c r="ANZ128" s="316"/>
      <c r="AOA128" s="316"/>
      <c r="AOB128" s="316"/>
      <c r="AOC128" s="316"/>
      <c r="AOD128" s="316"/>
      <c r="AOE128" s="316"/>
      <c r="AOF128" s="316"/>
      <c r="AOG128" s="316"/>
      <c r="AOH128" s="316"/>
      <c r="AOI128" s="316"/>
      <c r="AOJ128" s="316"/>
      <c r="AOK128" s="316"/>
      <c r="AOL128" s="316"/>
      <c r="AOM128" s="316"/>
      <c r="AON128" s="316"/>
      <c r="AOO128" s="316"/>
      <c r="AOP128" s="316"/>
      <c r="AOQ128" s="316"/>
      <c r="AOR128" s="316"/>
      <c r="AOS128" s="316"/>
      <c r="AOT128" s="316"/>
      <c r="AOU128" s="316"/>
      <c r="AOV128" s="316"/>
      <c r="AOW128" s="316"/>
      <c r="AOX128" s="316"/>
      <c r="AOY128" s="316"/>
      <c r="AOZ128" s="316"/>
      <c r="APA128" s="316"/>
      <c r="APB128" s="316"/>
      <c r="APC128" s="316"/>
      <c r="APD128" s="316"/>
      <c r="APE128" s="316"/>
      <c r="APF128" s="316"/>
      <c r="APG128" s="316"/>
      <c r="APH128" s="316"/>
      <c r="API128" s="316"/>
      <c r="APJ128" s="316"/>
      <c r="APK128" s="316"/>
      <c r="APL128" s="316"/>
      <c r="APM128" s="316"/>
      <c r="APN128" s="316"/>
      <c r="APO128" s="316"/>
      <c r="APP128" s="316"/>
      <c r="APQ128" s="316"/>
      <c r="APR128" s="316"/>
      <c r="APS128" s="316"/>
      <c r="APT128" s="316"/>
      <c r="APU128" s="316"/>
      <c r="APV128" s="316"/>
      <c r="APW128" s="316"/>
      <c r="APX128" s="316"/>
      <c r="APY128" s="316"/>
      <c r="APZ128" s="316"/>
      <c r="AQA128" s="316"/>
      <c r="AQB128" s="316"/>
      <c r="AQC128" s="316"/>
      <c r="AQD128" s="316"/>
      <c r="AQE128" s="316"/>
      <c r="AQF128" s="316"/>
      <c r="AQG128" s="316"/>
      <c r="AQH128" s="316"/>
      <c r="AQI128" s="316"/>
      <c r="AQJ128" s="316"/>
      <c r="AQK128" s="316"/>
      <c r="AQL128" s="316"/>
      <c r="AQM128" s="316"/>
      <c r="AQN128" s="316"/>
      <c r="AQO128" s="316"/>
      <c r="AQP128" s="316"/>
      <c r="AQQ128" s="316"/>
      <c r="AQR128" s="316"/>
      <c r="AQS128" s="316"/>
      <c r="AQT128" s="316"/>
      <c r="AQU128" s="316"/>
      <c r="AQV128" s="316"/>
      <c r="AQW128" s="316"/>
      <c r="AQX128" s="316"/>
      <c r="AQY128" s="316"/>
      <c r="AQZ128" s="316"/>
      <c r="ARA128" s="316"/>
      <c r="ARB128" s="316"/>
      <c r="ARC128" s="316"/>
      <c r="ARD128" s="316"/>
      <c r="ARE128" s="316"/>
      <c r="ARF128" s="316"/>
      <c r="ARG128" s="316"/>
      <c r="ARH128" s="316"/>
      <c r="ARI128" s="316"/>
      <c r="ARJ128" s="316"/>
      <c r="ARK128" s="316"/>
      <c r="ARL128" s="316"/>
      <c r="ARM128" s="316"/>
      <c r="ARN128" s="316"/>
      <c r="ARO128" s="316"/>
      <c r="ARP128" s="316"/>
      <c r="ARQ128" s="316"/>
      <c r="ARR128" s="316"/>
      <c r="ARS128" s="316"/>
      <c r="ART128" s="316"/>
      <c r="ARU128" s="316"/>
      <c r="ARV128" s="316"/>
      <c r="ARW128" s="316"/>
      <c r="ARX128" s="316"/>
      <c r="ARY128" s="316"/>
      <c r="ARZ128" s="316"/>
      <c r="ASA128" s="316"/>
      <c r="ASB128" s="316"/>
      <c r="ASC128" s="316"/>
      <c r="ASD128" s="316"/>
      <c r="ASE128" s="316"/>
      <c r="ASF128" s="316"/>
      <c r="ASG128" s="316"/>
      <c r="ASH128" s="316"/>
      <c r="ASI128" s="316"/>
      <c r="ASJ128" s="316"/>
      <c r="ASK128" s="316"/>
      <c r="ASL128" s="316"/>
      <c r="ASM128" s="316"/>
      <c r="ASN128" s="316"/>
      <c r="ASO128" s="316"/>
      <c r="ASP128" s="316"/>
      <c r="ASQ128" s="316"/>
      <c r="ASR128" s="316"/>
      <c r="ASS128" s="316"/>
      <c r="AST128" s="316"/>
      <c r="ASU128" s="316"/>
      <c r="ASV128" s="316"/>
      <c r="ASW128" s="316"/>
      <c r="ASX128" s="316"/>
      <c r="ASY128" s="316"/>
      <c r="ASZ128" s="316"/>
      <c r="ATA128" s="316"/>
      <c r="ATB128" s="316"/>
      <c r="ATC128" s="316"/>
      <c r="ATD128" s="316"/>
      <c r="ATE128" s="316"/>
      <c r="ATF128" s="316"/>
      <c r="ATG128" s="316"/>
      <c r="ATH128" s="316"/>
      <c r="ATI128" s="316"/>
      <c r="ATJ128" s="316"/>
      <c r="ATK128" s="316"/>
      <c r="ATL128" s="316"/>
      <c r="ATM128" s="316"/>
      <c r="ATN128" s="316"/>
      <c r="ATO128" s="316"/>
      <c r="ATP128" s="316"/>
      <c r="ATQ128" s="316"/>
      <c r="ATR128" s="316"/>
      <c r="ATS128" s="316"/>
      <c r="ATT128" s="316"/>
      <c r="ATU128" s="316"/>
      <c r="ATV128" s="316"/>
      <c r="ATW128" s="316"/>
      <c r="ATX128" s="316"/>
      <c r="ATY128" s="316"/>
      <c r="ATZ128" s="316"/>
      <c r="AUA128" s="316"/>
      <c r="AUB128" s="316"/>
      <c r="AUC128" s="316"/>
      <c r="AUD128" s="316"/>
      <c r="AUE128" s="316"/>
      <c r="AUF128" s="316"/>
      <c r="AUG128" s="316"/>
      <c r="AUH128" s="316"/>
      <c r="AUI128" s="316"/>
      <c r="AUJ128" s="316"/>
      <c r="AUK128" s="316"/>
      <c r="AUL128" s="316"/>
      <c r="AUM128" s="316"/>
      <c r="AUN128" s="316"/>
      <c r="AUO128" s="316"/>
      <c r="AUP128" s="316"/>
      <c r="AUQ128" s="316"/>
      <c r="AUR128" s="316"/>
      <c r="AUS128" s="316"/>
      <c r="AUT128" s="316"/>
      <c r="AUU128" s="316"/>
      <c r="AUV128" s="316"/>
      <c r="AUW128" s="316"/>
      <c r="AUX128" s="316"/>
      <c r="AUY128" s="316"/>
      <c r="AUZ128" s="316"/>
      <c r="AVA128" s="316"/>
      <c r="AVB128" s="316"/>
      <c r="AVC128" s="316"/>
      <c r="AVD128" s="316"/>
      <c r="AVE128" s="316"/>
      <c r="AVF128" s="316"/>
      <c r="AVG128" s="316"/>
      <c r="AVH128" s="316"/>
      <c r="AVI128" s="316"/>
      <c r="AVJ128" s="316"/>
      <c r="AVK128" s="316"/>
      <c r="AVL128" s="316"/>
      <c r="AVM128" s="316"/>
      <c r="AVN128" s="316"/>
      <c r="AVO128" s="316"/>
      <c r="AVP128" s="316"/>
      <c r="AVQ128" s="316"/>
      <c r="AVR128" s="316"/>
      <c r="AVS128" s="316"/>
      <c r="AVT128" s="316"/>
      <c r="AVU128" s="316"/>
      <c r="AVV128" s="316"/>
      <c r="AVW128" s="316"/>
      <c r="AVX128" s="316"/>
      <c r="AVY128" s="316"/>
      <c r="AVZ128" s="316"/>
      <c r="AWA128" s="316"/>
      <c r="AWB128" s="316"/>
      <c r="AWC128" s="316"/>
      <c r="AWD128" s="316"/>
      <c r="AWE128" s="316"/>
      <c r="AWF128" s="316"/>
      <c r="AWG128" s="316"/>
      <c r="AWH128" s="316"/>
      <c r="AWI128" s="316"/>
      <c r="AWJ128" s="316"/>
      <c r="AWK128" s="316"/>
      <c r="AWL128" s="316"/>
      <c r="AWM128" s="316"/>
      <c r="AWN128" s="316"/>
      <c r="AWO128" s="316"/>
      <c r="AWP128" s="316"/>
      <c r="AWQ128" s="316"/>
      <c r="AWR128" s="316"/>
      <c r="AWS128" s="316"/>
      <c r="AWT128" s="316"/>
      <c r="AWU128" s="316"/>
      <c r="AWV128" s="316"/>
      <c r="AWW128" s="316"/>
      <c r="AWX128" s="316"/>
      <c r="AWY128" s="316"/>
      <c r="AWZ128" s="316"/>
      <c r="AXA128" s="316"/>
      <c r="AXB128" s="316"/>
      <c r="AXC128" s="316"/>
      <c r="AXD128" s="316"/>
      <c r="AXE128" s="316"/>
      <c r="AXF128" s="316"/>
      <c r="AXG128" s="316"/>
      <c r="AXH128" s="316"/>
      <c r="AXI128" s="316"/>
      <c r="AXJ128" s="316"/>
      <c r="AXK128" s="316"/>
      <c r="AXL128" s="316"/>
      <c r="AXM128" s="316"/>
      <c r="AXN128" s="316"/>
      <c r="AXO128" s="316"/>
      <c r="AXP128" s="316"/>
      <c r="AXQ128" s="316"/>
      <c r="AXR128" s="316"/>
      <c r="AXS128" s="316"/>
      <c r="AXT128" s="316"/>
      <c r="AXU128" s="316"/>
      <c r="AXV128" s="316"/>
      <c r="AXW128" s="316"/>
      <c r="AXX128" s="316"/>
      <c r="AXY128" s="316"/>
      <c r="AXZ128" s="316"/>
      <c r="AYA128" s="316"/>
      <c r="AYB128" s="316"/>
      <c r="AYC128" s="316"/>
      <c r="AYD128" s="316"/>
      <c r="AYE128" s="316"/>
      <c r="AYF128" s="316"/>
      <c r="AYG128" s="316"/>
      <c r="AYH128" s="316"/>
      <c r="AYI128" s="316"/>
      <c r="AYJ128" s="316"/>
      <c r="AYK128" s="316"/>
      <c r="AYL128" s="316"/>
      <c r="AYM128" s="316"/>
      <c r="AYN128" s="316"/>
      <c r="AYO128" s="316"/>
      <c r="AYP128" s="316"/>
      <c r="AYQ128" s="316"/>
      <c r="AYR128" s="316"/>
      <c r="AYS128" s="316"/>
      <c r="AYT128" s="316"/>
      <c r="AYU128" s="316"/>
      <c r="AYV128" s="316"/>
      <c r="AYW128" s="316"/>
      <c r="AYX128" s="316"/>
      <c r="AYY128" s="316"/>
      <c r="AYZ128" s="316"/>
      <c r="AZA128" s="316"/>
      <c r="AZB128" s="316"/>
      <c r="AZC128" s="316"/>
      <c r="AZD128" s="316"/>
      <c r="AZE128" s="316"/>
      <c r="AZF128" s="316"/>
      <c r="AZG128" s="316"/>
      <c r="AZH128" s="316"/>
      <c r="AZI128" s="316"/>
      <c r="AZJ128" s="316"/>
      <c r="AZK128" s="316"/>
      <c r="AZL128" s="316"/>
      <c r="AZM128" s="316"/>
      <c r="AZN128" s="316"/>
      <c r="AZO128" s="316"/>
      <c r="AZP128" s="316"/>
      <c r="AZQ128" s="316"/>
      <c r="AZR128" s="316"/>
      <c r="AZS128" s="316"/>
      <c r="AZT128" s="316"/>
      <c r="AZU128" s="316"/>
      <c r="AZV128" s="316"/>
      <c r="AZW128" s="316"/>
      <c r="AZX128" s="316"/>
      <c r="AZY128" s="316"/>
      <c r="AZZ128" s="316"/>
      <c r="BAA128" s="316"/>
      <c r="BAB128" s="316"/>
      <c r="BAC128" s="316"/>
      <c r="BAD128" s="316"/>
      <c r="BAE128" s="316"/>
      <c r="BAF128" s="316"/>
      <c r="BAG128" s="316"/>
      <c r="BAH128" s="316"/>
      <c r="BAI128" s="316"/>
      <c r="BAJ128" s="316"/>
      <c r="BAK128" s="316"/>
      <c r="BAL128" s="316"/>
      <c r="BAM128" s="316"/>
      <c r="BAN128" s="316"/>
      <c r="BAO128" s="316"/>
      <c r="BAP128" s="316"/>
      <c r="BAQ128" s="316"/>
      <c r="BAR128" s="316"/>
      <c r="BAS128" s="316"/>
      <c r="BAT128" s="316"/>
      <c r="BAU128" s="316"/>
      <c r="BAV128" s="316"/>
      <c r="BAW128" s="316"/>
      <c r="BAX128" s="316"/>
      <c r="BAY128" s="316"/>
      <c r="BAZ128" s="316"/>
      <c r="BBA128" s="316"/>
      <c r="BBB128" s="316"/>
      <c r="BBC128" s="316"/>
      <c r="BBD128" s="316"/>
      <c r="BBE128" s="316"/>
      <c r="BBF128" s="316"/>
      <c r="BBG128" s="316"/>
      <c r="BBH128" s="316"/>
      <c r="BBI128" s="316"/>
      <c r="BBJ128" s="316"/>
      <c r="BBK128" s="316"/>
      <c r="BBL128" s="316"/>
      <c r="BBM128" s="316"/>
      <c r="BBN128" s="316"/>
      <c r="BBO128" s="316"/>
      <c r="BBP128" s="316"/>
      <c r="BBQ128" s="316"/>
      <c r="BBR128" s="316"/>
      <c r="BBS128" s="316"/>
      <c r="BBT128" s="316"/>
      <c r="BBU128" s="316"/>
      <c r="BBV128" s="316"/>
      <c r="BBW128" s="316"/>
      <c r="BBX128" s="316"/>
      <c r="BBY128" s="316"/>
      <c r="BBZ128" s="316"/>
      <c r="BCA128" s="316"/>
      <c r="BCB128" s="316"/>
      <c r="BCC128" s="316"/>
      <c r="BCD128" s="316"/>
      <c r="BCE128" s="316"/>
      <c r="BCF128" s="316"/>
      <c r="BCG128" s="316"/>
      <c r="BCH128" s="316"/>
      <c r="BCI128" s="316"/>
      <c r="BCJ128" s="316"/>
      <c r="BCK128" s="316"/>
      <c r="BCL128" s="316"/>
      <c r="BCM128" s="316"/>
      <c r="BCN128" s="316"/>
      <c r="BCO128" s="316"/>
      <c r="BCP128" s="316"/>
      <c r="BCQ128" s="316"/>
      <c r="BCR128" s="316"/>
      <c r="BCS128" s="316"/>
      <c r="BCT128" s="316"/>
      <c r="BCU128" s="316"/>
      <c r="BCV128" s="316"/>
      <c r="BCW128" s="316"/>
      <c r="BCX128" s="316"/>
      <c r="BCY128" s="316"/>
      <c r="BCZ128" s="316"/>
      <c r="BDA128" s="316"/>
      <c r="BDB128" s="316"/>
      <c r="BDC128" s="316"/>
      <c r="BDD128" s="316"/>
      <c r="BDE128" s="316"/>
      <c r="BDF128" s="316"/>
      <c r="BDG128" s="316"/>
      <c r="BDH128" s="316"/>
      <c r="BDI128" s="316"/>
      <c r="BDJ128" s="316"/>
      <c r="BDK128" s="316"/>
      <c r="BDL128" s="316"/>
      <c r="BDM128" s="316"/>
      <c r="BDN128" s="316"/>
      <c r="BDO128" s="316"/>
      <c r="BDP128" s="316"/>
      <c r="BDQ128" s="316"/>
      <c r="BDR128" s="316"/>
      <c r="BDS128" s="316"/>
      <c r="BDT128" s="316"/>
      <c r="BDU128" s="316"/>
      <c r="BDV128" s="316"/>
      <c r="BDW128" s="316"/>
      <c r="BDX128" s="316"/>
      <c r="BDY128" s="316"/>
      <c r="BDZ128" s="316"/>
      <c r="BEA128" s="316"/>
      <c r="BEB128" s="316"/>
      <c r="BEC128" s="316"/>
      <c r="BED128" s="316"/>
      <c r="BEE128" s="316"/>
      <c r="BEF128" s="316"/>
      <c r="BEG128" s="316"/>
      <c r="BEH128" s="316"/>
      <c r="BEI128" s="316"/>
      <c r="BEJ128" s="316"/>
      <c r="BEK128" s="316"/>
      <c r="BEL128" s="316"/>
      <c r="BEM128" s="316"/>
      <c r="BEN128" s="316"/>
      <c r="BEO128" s="316"/>
      <c r="BEP128" s="316"/>
      <c r="BEQ128" s="316"/>
      <c r="BER128" s="316"/>
      <c r="BES128" s="316"/>
      <c r="BET128" s="316"/>
      <c r="BEU128" s="316"/>
      <c r="BEV128" s="316"/>
      <c r="BEW128" s="316"/>
      <c r="BEX128" s="316"/>
      <c r="BEY128" s="316"/>
      <c r="BEZ128" s="316"/>
      <c r="BFA128" s="316"/>
      <c r="BFB128" s="316"/>
      <c r="BFC128" s="316"/>
      <c r="BFD128" s="316"/>
      <c r="BFE128" s="316"/>
      <c r="BFF128" s="316"/>
      <c r="BFG128" s="316"/>
      <c r="BFH128" s="316"/>
      <c r="BFI128" s="316"/>
      <c r="BFJ128" s="316"/>
      <c r="BFK128" s="316"/>
      <c r="BFL128" s="316"/>
      <c r="BFM128" s="316"/>
      <c r="BFN128" s="316"/>
      <c r="BFO128" s="316"/>
      <c r="BFP128" s="316"/>
      <c r="BFQ128" s="316"/>
      <c r="BFR128" s="316"/>
      <c r="BFS128" s="316"/>
      <c r="BFT128" s="316"/>
      <c r="BFU128" s="316"/>
      <c r="BFV128" s="316"/>
      <c r="BFW128" s="316"/>
      <c r="BFX128" s="316"/>
      <c r="BFY128" s="316"/>
      <c r="BFZ128" s="316"/>
      <c r="BGA128" s="316"/>
      <c r="BGB128" s="316"/>
      <c r="BGC128" s="316"/>
      <c r="BGD128" s="316"/>
      <c r="BGE128" s="316"/>
      <c r="BGF128" s="316"/>
      <c r="BGG128" s="316"/>
      <c r="BGH128" s="316"/>
      <c r="BGI128" s="316"/>
      <c r="BGJ128" s="316"/>
      <c r="BGK128" s="316"/>
      <c r="BGL128" s="316"/>
      <c r="BGM128" s="316"/>
      <c r="BGN128" s="316"/>
      <c r="BGO128" s="316"/>
      <c r="BGP128" s="316"/>
      <c r="BGQ128" s="316"/>
      <c r="BGR128" s="316"/>
      <c r="BGS128" s="316"/>
      <c r="BGT128" s="316"/>
      <c r="BGU128" s="316"/>
      <c r="BGV128" s="316"/>
      <c r="BGW128" s="316"/>
      <c r="BGX128" s="316"/>
      <c r="BGY128" s="316"/>
      <c r="BGZ128" s="316"/>
      <c r="BHA128" s="316"/>
      <c r="BHB128" s="316"/>
      <c r="BHC128" s="316"/>
      <c r="BHD128" s="316"/>
      <c r="BHE128" s="316"/>
      <c r="BHF128" s="316"/>
      <c r="BHG128" s="316"/>
      <c r="BHH128" s="316"/>
      <c r="BHI128" s="316"/>
      <c r="BHJ128" s="316"/>
      <c r="BHK128" s="316"/>
      <c r="BHL128" s="316"/>
      <c r="BHM128" s="316"/>
      <c r="BHN128" s="316"/>
      <c r="BHO128" s="316"/>
      <c r="BHP128" s="316"/>
      <c r="BHQ128" s="316"/>
      <c r="BHR128" s="316"/>
      <c r="BHS128" s="316"/>
      <c r="BHT128" s="316"/>
      <c r="BHU128" s="316"/>
      <c r="BHV128" s="316"/>
      <c r="BHW128" s="316"/>
      <c r="BHX128" s="316"/>
      <c r="BHY128" s="316"/>
      <c r="BHZ128" s="316"/>
      <c r="BIA128" s="316"/>
      <c r="BIB128" s="316"/>
      <c r="BIC128" s="316"/>
      <c r="BID128" s="316"/>
      <c r="BIE128" s="316"/>
      <c r="BIF128" s="316"/>
      <c r="BIG128" s="316"/>
      <c r="BIH128" s="316"/>
      <c r="BII128" s="316"/>
      <c r="BIJ128" s="316"/>
      <c r="BIK128" s="316"/>
      <c r="BIL128" s="316"/>
      <c r="BIM128" s="316"/>
      <c r="BIN128" s="316"/>
      <c r="BIO128" s="316"/>
      <c r="BIP128" s="316"/>
      <c r="BIQ128" s="316"/>
      <c r="BIR128" s="316"/>
      <c r="BIS128" s="316"/>
      <c r="BIT128" s="316"/>
      <c r="BIU128" s="316"/>
      <c r="BIV128" s="316"/>
      <c r="BIW128" s="316"/>
      <c r="BIX128" s="316"/>
      <c r="BIY128" s="316"/>
      <c r="BIZ128" s="316"/>
      <c r="BJA128" s="316"/>
      <c r="BJB128" s="316"/>
      <c r="BJC128" s="316"/>
      <c r="BJD128" s="316"/>
      <c r="BJE128" s="316"/>
      <c r="BJF128" s="316"/>
      <c r="BJG128" s="316"/>
      <c r="BJH128" s="316"/>
      <c r="BJI128" s="316"/>
      <c r="BJJ128" s="316"/>
      <c r="BJK128" s="316"/>
      <c r="BJL128" s="316"/>
      <c r="BJM128" s="316"/>
      <c r="BJN128" s="316"/>
      <c r="BJO128" s="316"/>
      <c r="BJP128" s="316"/>
      <c r="BJQ128" s="316"/>
      <c r="BJR128" s="316"/>
      <c r="BJS128" s="316"/>
      <c r="BJT128" s="316"/>
      <c r="BJU128" s="316"/>
      <c r="BJV128" s="316"/>
      <c r="BJW128" s="316"/>
      <c r="BJX128" s="316"/>
      <c r="BJY128" s="316"/>
      <c r="BJZ128" s="316"/>
      <c r="BKA128" s="316"/>
      <c r="BKB128" s="316"/>
      <c r="BKC128" s="316"/>
      <c r="BKD128" s="316"/>
      <c r="BKE128" s="316"/>
      <c r="BKF128" s="316"/>
      <c r="BKG128" s="316"/>
      <c r="BKH128" s="316"/>
      <c r="BKI128" s="316"/>
      <c r="BKJ128" s="316"/>
      <c r="BKK128" s="316"/>
      <c r="BKL128" s="316"/>
      <c r="BKM128" s="316"/>
      <c r="BKN128" s="316"/>
      <c r="BKO128" s="316"/>
      <c r="BKP128" s="316"/>
      <c r="BKQ128" s="316"/>
      <c r="BKR128" s="316"/>
      <c r="BKS128" s="316"/>
      <c r="BKT128" s="316"/>
      <c r="BKU128" s="316"/>
      <c r="BKV128" s="316"/>
      <c r="BKW128" s="316"/>
      <c r="BKX128" s="316"/>
      <c r="BKY128" s="316"/>
      <c r="BKZ128" s="316"/>
      <c r="BLA128" s="316"/>
      <c r="BLB128" s="316"/>
      <c r="BLC128" s="316"/>
      <c r="BLD128" s="316"/>
      <c r="BLE128" s="316"/>
      <c r="BLF128" s="316"/>
      <c r="BLG128" s="316"/>
      <c r="BLH128" s="316"/>
      <c r="BLI128" s="316"/>
      <c r="BLJ128" s="316"/>
      <c r="BLK128" s="316"/>
      <c r="BLL128" s="316"/>
      <c r="BLM128" s="316"/>
      <c r="BLN128" s="316"/>
      <c r="BLO128" s="316"/>
      <c r="BLP128" s="316"/>
      <c r="BLQ128" s="316"/>
      <c r="BLR128" s="316"/>
      <c r="BLS128" s="316"/>
      <c r="BLT128" s="316"/>
      <c r="BLU128" s="316"/>
      <c r="BLV128" s="316"/>
      <c r="BLW128" s="316"/>
      <c r="BLX128" s="316"/>
      <c r="BLY128" s="316"/>
      <c r="BLZ128" s="316"/>
      <c r="BMA128" s="316"/>
      <c r="BMB128" s="316"/>
      <c r="BMC128" s="316"/>
      <c r="BMD128" s="316"/>
      <c r="BME128" s="316"/>
      <c r="BMF128" s="316"/>
      <c r="BMG128" s="316"/>
      <c r="BMH128" s="316"/>
      <c r="BMI128" s="316"/>
      <c r="BMJ128" s="316"/>
      <c r="BMK128" s="316"/>
      <c r="BML128" s="316"/>
      <c r="BMM128" s="316"/>
      <c r="BMN128" s="316"/>
      <c r="BMO128" s="316"/>
      <c r="BMP128" s="316"/>
      <c r="BMQ128" s="316"/>
      <c r="BMR128" s="316"/>
      <c r="BMS128" s="316"/>
      <c r="BMT128" s="316"/>
      <c r="BMU128" s="316"/>
      <c r="BMV128" s="316"/>
      <c r="BMW128" s="316"/>
      <c r="BMX128" s="316"/>
      <c r="BMY128" s="316"/>
      <c r="BMZ128" s="316"/>
      <c r="BNA128" s="316"/>
      <c r="BNB128" s="316"/>
      <c r="BNC128" s="316"/>
      <c r="BND128" s="316"/>
      <c r="BNE128" s="316"/>
      <c r="BNF128" s="316"/>
      <c r="BNG128" s="316"/>
      <c r="BNH128" s="316"/>
      <c r="BNI128" s="316"/>
      <c r="BNJ128" s="316"/>
      <c r="BNK128" s="316"/>
      <c r="BNL128" s="316"/>
      <c r="BNM128" s="316"/>
      <c r="BNN128" s="316"/>
      <c r="BNO128" s="316"/>
      <c r="BNP128" s="316"/>
      <c r="BNQ128" s="316"/>
      <c r="BNR128" s="316"/>
      <c r="BNS128" s="316"/>
      <c r="BNT128" s="316"/>
      <c r="BNU128" s="316"/>
      <c r="BNV128" s="316"/>
      <c r="BNW128" s="316"/>
      <c r="BNX128" s="316"/>
      <c r="BNY128" s="316"/>
      <c r="BNZ128" s="316"/>
      <c r="BOA128" s="316"/>
      <c r="BOB128" s="316"/>
      <c r="BOC128" s="316"/>
      <c r="BOD128" s="316"/>
      <c r="BOE128" s="316"/>
      <c r="BOF128" s="316"/>
      <c r="BOG128" s="316"/>
      <c r="BOH128" s="316"/>
      <c r="BOI128" s="316"/>
      <c r="BOJ128" s="316"/>
      <c r="BOK128" s="316"/>
      <c r="BOL128" s="316"/>
      <c r="BOM128" s="316"/>
      <c r="BON128" s="316"/>
      <c r="BOO128" s="316"/>
      <c r="BOP128" s="316"/>
      <c r="BOQ128" s="316"/>
      <c r="BOR128" s="316"/>
      <c r="BOS128" s="316"/>
      <c r="BOT128" s="316"/>
      <c r="BOU128" s="316"/>
      <c r="BOV128" s="316"/>
      <c r="BOW128" s="316"/>
      <c r="BOX128" s="316"/>
      <c r="BOY128" s="316"/>
      <c r="BOZ128" s="316"/>
      <c r="BPA128" s="316"/>
      <c r="BPB128" s="316"/>
      <c r="BPC128" s="316"/>
      <c r="BPD128" s="316"/>
      <c r="BPE128" s="316"/>
      <c r="BPF128" s="316"/>
      <c r="BPG128" s="316"/>
      <c r="BPH128" s="316"/>
      <c r="BPI128" s="316"/>
      <c r="BPJ128" s="316"/>
      <c r="BPK128" s="316"/>
      <c r="BPL128" s="316"/>
      <c r="BPM128" s="316"/>
      <c r="BPN128" s="316"/>
      <c r="BPO128" s="316"/>
      <c r="BPP128" s="316"/>
      <c r="BPQ128" s="316"/>
      <c r="BPR128" s="316"/>
      <c r="BPS128" s="316"/>
      <c r="BPT128" s="316"/>
      <c r="BPU128" s="316"/>
      <c r="BPV128" s="316"/>
      <c r="BPW128" s="316"/>
      <c r="BPX128" s="316"/>
      <c r="BPY128" s="316"/>
      <c r="BPZ128" s="316"/>
      <c r="BQA128" s="316"/>
      <c r="BQB128" s="316"/>
      <c r="BQC128" s="316"/>
      <c r="BQD128" s="316"/>
      <c r="BQE128" s="316"/>
      <c r="BQF128" s="316"/>
      <c r="BQG128" s="316"/>
      <c r="BQH128" s="316"/>
      <c r="BQI128" s="316"/>
      <c r="BQJ128" s="316"/>
      <c r="BQK128" s="316"/>
      <c r="BQL128" s="316"/>
      <c r="BQM128" s="316"/>
      <c r="BQN128" s="316"/>
      <c r="BQO128" s="316"/>
      <c r="BQP128" s="316"/>
      <c r="BQQ128" s="316"/>
      <c r="BQR128" s="316"/>
      <c r="BQS128" s="316"/>
      <c r="BQT128" s="316"/>
      <c r="BQU128" s="316"/>
      <c r="BQV128" s="316"/>
      <c r="BQW128" s="316"/>
      <c r="BQX128" s="316"/>
      <c r="BQY128" s="316"/>
      <c r="BQZ128" s="316"/>
      <c r="BRA128" s="316"/>
      <c r="BRB128" s="316"/>
      <c r="BRC128" s="316"/>
      <c r="BRD128" s="316"/>
      <c r="BRE128" s="316"/>
      <c r="BRF128" s="316"/>
      <c r="BRG128" s="316"/>
      <c r="BRH128" s="316"/>
      <c r="BRI128" s="316"/>
      <c r="BRJ128" s="316"/>
      <c r="BRK128" s="316"/>
      <c r="BRL128" s="316"/>
      <c r="BRM128" s="316"/>
      <c r="BRN128" s="316"/>
      <c r="BRO128" s="316"/>
      <c r="BRP128" s="316"/>
      <c r="BRQ128" s="316"/>
      <c r="BRR128" s="316"/>
      <c r="BRS128" s="316"/>
      <c r="BRT128" s="316"/>
      <c r="BRU128" s="316"/>
      <c r="BRV128" s="316"/>
      <c r="BRW128" s="316"/>
      <c r="BRX128" s="316"/>
      <c r="BRY128" s="316"/>
      <c r="BRZ128" s="316"/>
      <c r="BSA128" s="316"/>
      <c r="BSB128" s="316"/>
      <c r="BSC128" s="316"/>
      <c r="BSD128" s="316"/>
      <c r="BSE128" s="316"/>
      <c r="BSF128" s="316"/>
      <c r="BSG128" s="316"/>
      <c r="BSH128" s="316"/>
      <c r="BSI128" s="316"/>
      <c r="BSJ128" s="316"/>
      <c r="BSK128" s="316"/>
      <c r="BSL128" s="316"/>
      <c r="BSM128" s="316"/>
      <c r="BSN128" s="316"/>
      <c r="BSO128" s="316"/>
      <c r="BSP128" s="316"/>
      <c r="BSQ128" s="316"/>
      <c r="BSR128" s="316"/>
      <c r="BSS128" s="316"/>
      <c r="BST128" s="316"/>
      <c r="BSU128" s="316"/>
      <c r="BSV128" s="316"/>
      <c r="BSW128" s="316"/>
      <c r="BSX128" s="316"/>
      <c r="BSY128" s="316"/>
      <c r="BSZ128" s="316"/>
      <c r="BTA128" s="316"/>
      <c r="BTB128" s="316"/>
      <c r="BTC128" s="316"/>
      <c r="BTD128" s="316"/>
      <c r="BTE128" s="316"/>
      <c r="BTF128" s="316"/>
      <c r="BTG128" s="316"/>
      <c r="BTH128" s="316"/>
      <c r="BTI128" s="316"/>
      <c r="BTJ128" s="316"/>
      <c r="BTK128" s="316"/>
      <c r="BTL128" s="316"/>
      <c r="BTM128" s="316"/>
      <c r="BTN128" s="316"/>
      <c r="BTO128" s="316"/>
      <c r="BTP128" s="316"/>
      <c r="BTQ128" s="316"/>
      <c r="BTR128" s="316"/>
      <c r="BTS128" s="316"/>
      <c r="BTT128" s="316"/>
      <c r="BTU128" s="316"/>
      <c r="BTV128" s="316"/>
      <c r="BTW128" s="316"/>
      <c r="BTX128" s="316"/>
      <c r="BTY128" s="316"/>
      <c r="BTZ128" s="316"/>
      <c r="BUA128" s="316"/>
      <c r="BUB128" s="316"/>
      <c r="BUC128" s="316"/>
      <c r="BUD128" s="316"/>
      <c r="BUE128" s="316"/>
      <c r="BUF128" s="316"/>
      <c r="BUG128" s="316"/>
      <c r="BUH128" s="316"/>
      <c r="BUI128" s="316"/>
      <c r="BUJ128" s="316"/>
      <c r="BUK128" s="316"/>
      <c r="BUL128" s="316"/>
      <c r="BUM128" s="316"/>
      <c r="BUN128" s="316"/>
      <c r="BUO128" s="316"/>
      <c r="BUP128" s="316"/>
      <c r="BUQ128" s="316"/>
      <c r="BUR128" s="316"/>
      <c r="BUS128" s="316"/>
      <c r="BUT128" s="316"/>
      <c r="BUU128" s="316"/>
      <c r="BUV128" s="316"/>
      <c r="BUW128" s="316"/>
      <c r="BUX128" s="316"/>
      <c r="BUY128" s="316"/>
      <c r="BUZ128" s="316"/>
      <c r="BVA128" s="316"/>
      <c r="BVB128" s="316"/>
      <c r="BVC128" s="316"/>
      <c r="BVD128" s="316"/>
      <c r="BVE128" s="316"/>
      <c r="BVF128" s="316"/>
      <c r="BVG128" s="316"/>
      <c r="BVH128" s="316"/>
      <c r="BVI128" s="316"/>
      <c r="BVJ128" s="316"/>
      <c r="BVK128" s="316"/>
      <c r="BVL128" s="316"/>
      <c r="BVM128" s="316"/>
      <c r="BVN128" s="316"/>
      <c r="BVO128" s="316"/>
      <c r="BVP128" s="316"/>
      <c r="BVQ128" s="316"/>
      <c r="BVR128" s="316"/>
      <c r="BVS128" s="316"/>
      <c r="BVT128" s="316"/>
      <c r="BVU128" s="316"/>
      <c r="BVV128" s="316"/>
      <c r="BVW128" s="316"/>
      <c r="BVX128" s="316"/>
      <c r="BVY128" s="316"/>
      <c r="BVZ128" s="316"/>
      <c r="BWA128" s="316"/>
      <c r="BWB128" s="316"/>
      <c r="BWC128" s="316"/>
      <c r="BWD128" s="316"/>
      <c r="BWE128" s="316"/>
      <c r="BWF128" s="316"/>
      <c r="BWG128" s="316"/>
      <c r="BWH128" s="316"/>
      <c r="BWI128" s="316"/>
      <c r="BWJ128" s="316"/>
      <c r="BWK128" s="316"/>
      <c r="BWL128" s="316"/>
      <c r="BWM128" s="316"/>
      <c r="BWN128" s="316"/>
      <c r="BWO128" s="316"/>
      <c r="BWP128" s="316"/>
      <c r="BWQ128" s="316"/>
      <c r="BWR128" s="316"/>
      <c r="BWS128" s="316"/>
      <c r="BWT128" s="316"/>
      <c r="BWU128" s="316"/>
      <c r="BWV128" s="316"/>
      <c r="BWW128" s="316"/>
      <c r="BWX128" s="316"/>
      <c r="BWY128" s="316"/>
      <c r="BWZ128" s="316"/>
      <c r="BXA128" s="316"/>
      <c r="BXB128" s="316"/>
      <c r="BXC128" s="316"/>
      <c r="BXD128" s="316"/>
      <c r="BXE128" s="316"/>
      <c r="BXF128" s="316"/>
      <c r="BXG128" s="316"/>
      <c r="BXH128" s="316"/>
      <c r="BXI128" s="316"/>
      <c r="BXJ128" s="316"/>
      <c r="BXK128" s="316"/>
      <c r="BXL128" s="316"/>
      <c r="BXM128" s="316"/>
      <c r="BXN128" s="316"/>
      <c r="BXO128" s="316"/>
      <c r="BXP128" s="316"/>
      <c r="BXQ128" s="316"/>
      <c r="BXR128" s="316"/>
      <c r="BXS128" s="316"/>
      <c r="BXT128" s="316"/>
      <c r="BXU128" s="316"/>
      <c r="BXV128" s="316"/>
      <c r="BXW128" s="316"/>
      <c r="BXX128" s="316"/>
      <c r="BXY128" s="316"/>
      <c r="BXZ128" s="316"/>
      <c r="BYA128" s="316"/>
      <c r="BYB128" s="316"/>
      <c r="BYC128" s="316"/>
      <c r="BYD128" s="316"/>
      <c r="BYE128" s="316"/>
      <c r="BYF128" s="316"/>
      <c r="BYG128" s="316"/>
      <c r="BYH128" s="2"/>
      <c r="BYI128" s="2"/>
      <c r="BYJ128" s="2"/>
      <c r="BYK128" s="2"/>
    </row>
    <row r="129" spans="1:2013" x14ac:dyDescent="0.35">
      <c r="A129" s="99"/>
      <c r="B129" s="99"/>
      <c r="C129" s="13"/>
      <c r="D129" s="99"/>
      <c r="E129" s="99"/>
      <c r="F129" s="315"/>
      <c r="G129" s="316"/>
      <c r="H129" s="316"/>
      <c r="I129" s="316"/>
      <c r="J129" s="316"/>
      <c r="K129" s="316"/>
      <c r="L129" s="316"/>
      <c r="M129" s="316"/>
      <c r="N129" s="316"/>
      <c r="O129" s="316"/>
      <c r="P129" s="316"/>
      <c r="Q129" s="316"/>
      <c r="R129" s="316"/>
      <c r="S129" s="316"/>
      <c r="T129" s="316"/>
      <c r="U129" s="316"/>
      <c r="V129" s="316"/>
      <c r="W129" s="316"/>
      <c r="X129" s="316"/>
      <c r="Y129" s="316"/>
      <c r="Z129" s="316"/>
      <c r="AA129" s="316"/>
      <c r="AB129" s="316"/>
      <c r="AC129" s="316"/>
      <c r="AD129" s="316"/>
      <c r="AE129" s="316"/>
      <c r="AF129" s="316"/>
      <c r="AG129" s="316"/>
      <c r="AH129" s="316"/>
      <c r="AI129" s="316"/>
      <c r="AJ129" s="316"/>
      <c r="AK129" s="316"/>
      <c r="AL129" s="316"/>
      <c r="AM129" s="316"/>
      <c r="AN129" s="316"/>
      <c r="AO129" s="316"/>
      <c r="AP129" s="316"/>
      <c r="AQ129" s="316"/>
      <c r="AR129" s="316"/>
      <c r="AS129" s="316"/>
      <c r="AT129" s="316"/>
      <c r="AU129" s="316"/>
      <c r="AV129" s="316"/>
      <c r="AW129" s="316"/>
      <c r="AX129" s="316"/>
      <c r="AY129" s="316"/>
      <c r="AZ129" s="316"/>
      <c r="BA129" s="316"/>
      <c r="BB129" s="316"/>
      <c r="BC129" s="316"/>
      <c r="BD129" s="316"/>
      <c r="BE129" s="316"/>
      <c r="BF129" s="316"/>
      <c r="BG129" s="316"/>
      <c r="BH129" s="316"/>
      <c r="BI129" s="316"/>
      <c r="BJ129" s="316"/>
      <c r="BK129" s="316"/>
      <c r="BL129" s="316"/>
      <c r="BM129" s="316"/>
      <c r="BN129" s="316"/>
      <c r="BO129" s="316"/>
      <c r="BP129" s="316"/>
      <c r="BQ129" s="316"/>
      <c r="BR129" s="316"/>
      <c r="BS129" s="316"/>
      <c r="BT129" s="316"/>
      <c r="BU129" s="316"/>
      <c r="BV129" s="316"/>
      <c r="BW129" s="316"/>
      <c r="BX129" s="316"/>
      <c r="BY129" s="316"/>
      <c r="BZ129" s="316"/>
      <c r="CA129" s="316"/>
      <c r="CB129" s="316"/>
      <c r="CC129" s="316"/>
      <c r="CD129" s="316"/>
      <c r="CE129" s="316"/>
      <c r="CF129" s="316"/>
      <c r="CG129" s="316"/>
      <c r="CH129" s="316"/>
      <c r="CI129" s="316"/>
      <c r="CJ129" s="316"/>
      <c r="CK129" s="316"/>
      <c r="CL129" s="316"/>
      <c r="CM129" s="316"/>
      <c r="CN129" s="316"/>
      <c r="CO129" s="316"/>
      <c r="CP129" s="316"/>
      <c r="CQ129" s="316"/>
      <c r="CR129" s="316"/>
      <c r="CS129" s="316"/>
      <c r="CT129" s="316"/>
      <c r="CU129" s="316"/>
      <c r="CV129" s="316"/>
      <c r="CW129" s="316"/>
      <c r="CX129" s="316"/>
      <c r="CY129" s="316"/>
      <c r="CZ129" s="316"/>
      <c r="DA129" s="316"/>
      <c r="DB129" s="316"/>
      <c r="DC129" s="316"/>
      <c r="DD129" s="316"/>
      <c r="DE129" s="316"/>
      <c r="DF129" s="316"/>
      <c r="DG129" s="316"/>
      <c r="DH129" s="316"/>
      <c r="DI129" s="316"/>
      <c r="DJ129" s="316"/>
      <c r="DK129" s="316"/>
      <c r="DL129" s="316"/>
      <c r="DM129" s="316"/>
      <c r="DN129" s="316"/>
      <c r="DO129" s="316"/>
      <c r="DP129" s="316"/>
      <c r="DQ129" s="316"/>
      <c r="DR129" s="316"/>
      <c r="DS129" s="316"/>
      <c r="DT129" s="316"/>
      <c r="DU129" s="316"/>
      <c r="DV129" s="316"/>
      <c r="DW129" s="316"/>
      <c r="DX129" s="316"/>
      <c r="DY129" s="316"/>
      <c r="DZ129" s="316"/>
      <c r="EA129" s="316"/>
      <c r="EB129" s="316"/>
      <c r="EC129" s="316"/>
      <c r="ED129" s="316"/>
      <c r="EE129" s="316"/>
      <c r="EF129" s="316"/>
      <c r="EG129" s="316"/>
      <c r="EH129" s="316"/>
      <c r="EI129" s="316"/>
      <c r="EJ129" s="316"/>
      <c r="EK129" s="316"/>
      <c r="EL129" s="316"/>
      <c r="EM129" s="316"/>
      <c r="EN129" s="316"/>
      <c r="EO129" s="316"/>
      <c r="EP129" s="316"/>
      <c r="EQ129" s="316"/>
      <c r="ER129" s="316"/>
      <c r="ES129" s="316"/>
      <c r="ET129" s="316"/>
      <c r="EU129" s="316"/>
      <c r="EV129" s="316"/>
      <c r="EW129" s="316"/>
      <c r="EX129" s="316"/>
      <c r="EY129" s="316"/>
      <c r="EZ129" s="316"/>
      <c r="FA129" s="316"/>
      <c r="FB129" s="316"/>
      <c r="FC129" s="316"/>
      <c r="FD129" s="316"/>
      <c r="FE129" s="316"/>
      <c r="FF129" s="316"/>
      <c r="FG129" s="316"/>
      <c r="FH129" s="316"/>
      <c r="FI129" s="316"/>
      <c r="FJ129" s="316"/>
      <c r="FK129" s="316"/>
      <c r="FL129" s="316"/>
      <c r="FM129" s="316"/>
      <c r="FN129" s="316"/>
      <c r="FO129" s="316"/>
      <c r="FP129" s="316"/>
      <c r="FQ129" s="316"/>
      <c r="FR129" s="316"/>
      <c r="FS129" s="316"/>
      <c r="FT129" s="316"/>
      <c r="FU129" s="316"/>
      <c r="FV129" s="316"/>
      <c r="FW129" s="316"/>
      <c r="FX129" s="316"/>
      <c r="FY129" s="316"/>
      <c r="FZ129" s="316"/>
      <c r="GA129" s="316"/>
      <c r="GB129" s="316"/>
      <c r="GC129" s="316"/>
      <c r="GD129" s="316"/>
      <c r="GE129" s="316"/>
      <c r="GF129" s="316"/>
      <c r="GG129" s="316"/>
      <c r="GH129" s="316"/>
      <c r="GI129" s="316"/>
      <c r="GJ129" s="316"/>
      <c r="GK129" s="316"/>
      <c r="GL129" s="316"/>
      <c r="GM129" s="316"/>
      <c r="GN129" s="316"/>
      <c r="GO129" s="316"/>
      <c r="GP129" s="316"/>
      <c r="GQ129" s="316"/>
      <c r="GR129" s="316"/>
      <c r="GS129" s="316"/>
      <c r="GT129" s="316"/>
      <c r="GU129" s="316"/>
      <c r="GV129" s="316"/>
      <c r="GW129" s="316"/>
      <c r="GX129" s="316"/>
      <c r="GY129" s="316"/>
      <c r="GZ129" s="316"/>
      <c r="HA129" s="316"/>
      <c r="HB129" s="316"/>
      <c r="HC129" s="316"/>
      <c r="HD129" s="316"/>
      <c r="HE129" s="316"/>
      <c r="HF129" s="316"/>
      <c r="HG129" s="316"/>
      <c r="HH129" s="316"/>
      <c r="HI129" s="316"/>
      <c r="HJ129" s="316"/>
      <c r="HK129" s="316"/>
      <c r="HL129" s="316"/>
      <c r="HM129" s="316"/>
      <c r="HN129" s="316"/>
      <c r="HO129" s="316"/>
      <c r="HP129" s="316"/>
      <c r="HQ129" s="316"/>
      <c r="HR129" s="316"/>
      <c r="HS129" s="316"/>
      <c r="HT129" s="316"/>
      <c r="HU129" s="316"/>
      <c r="HV129" s="316"/>
      <c r="HW129" s="316"/>
      <c r="HX129" s="316"/>
      <c r="HY129" s="316"/>
      <c r="HZ129" s="316"/>
      <c r="IA129" s="316"/>
      <c r="IB129" s="316"/>
      <c r="IC129" s="316"/>
      <c r="ID129" s="316"/>
      <c r="IE129" s="316"/>
      <c r="IF129" s="316"/>
      <c r="IG129" s="316"/>
      <c r="IH129" s="316"/>
      <c r="II129" s="316"/>
      <c r="IJ129" s="316"/>
      <c r="IK129" s="316"/>
      <c r="IL129" s="316"/>
      <c r="IM129" s="316"/>
      <c r="IN129" s="316"/>
      <c r="IO129" s="316"/>
      <c r="IP129" s="316"/>
      <c r="IQ129" s="316"/>
      <c r="IR129" s="316"/>
      <c r="IS129" s="316"/>
      <c r="IT129" s="316"/>
      <c r="IU129" s="316"/>
      <c r="IV129" s="316"/>
      <c r="IW129" s="316"/>
      <c r="IX129" s="316"/>
      <c r="IY129" s="316"/>
      <c r="IZ129" s="316"/>
      <c r="JA129" s="316"/>
      <c r="JB129" s="316"/>
      <c r="JC129" s="316"/>
      <c r="JD129" s="316"/>
      <c r="JE129" s="316"/>
      <c r="JF129" s="316"/>
      <c r="JG129" s="316"/>
      <c r="JH129" s="316"/>
      <c r="JI129" s="316"/>
      <c r="JJ129" s="316"/>
      <c r="JK129" s="316"/>
      <c r="JL129" s="316"/>
      <c r="JM129" s="316"/>
      <c r="JN129" s="316"/>
      <c r="JO129" s="316"/>
      <c r="JP129" s="316"/>
      <c r="JQ129" s="316"/>
      <c r="JR129" s="316"/>
      <c r="JS129" s="316"/>
      <c r="JT129" s="316"/>
      <c r="JU129" s="316"/>
      <c r="JV129" s="316"/>
      <c r="JW129" s="316"/>
      <c r="JX129" s="316"/>
      <c r="JY129" s="316"/>
      <c r="JZ129" s="316"/>
      <c r="KA129" s="316"/>
      <c r="KB129" s="316"/>
      <c r="KC129" s="316"/>
      <c r="KD129" s="316"/>
      <c r="KE129" s="316"/>
      <c r="KF129" s="316"/>
      <c r="KG129" s="316"/>
      <c r="KH129" s="316"/>
      <c r="KI129" s="316"/>
      <c r="KJ129" s="316"/>
      <c r="KK129" s="316"/>
      <c r="KL129" s="316"/>
      <c r="KM129" s="316"/>
      <c r="KN129" s="316"/>
      <c r="KO129" s="316"/>
      <c r="KP129" s="316"/>
      <c r="KQ129" s="316"/>
      <c r="KR129" s="316"/>
      <c r="KS129" s="316"/>
      <c r="KT129" s="316"/>
      <c r="KU129" s="316"/>
      <c r="KV129" s="316"/>
      <c r="KW129" s="316"/>
      <c r="KX129" s="316"/>
      <c r="KY129" s="316"/>
      <c r="KZ129" s="316"/>
      <c r="LA129" s="316"/>
      <c r="LB129" s="316"/>
      <c r="LC129" s="316"/>
      <c r="LD129" s="316"/>
      <c r="LE129" s="316"/>
      <c r="LF129" s="316"/>
      <c r="LG129" s="316"/>
      <c r="LH129" s="316"/>
      <c r="LI129" s="316"/>
      <c r="LJ129" s="316"/>
      <c r="LK129" s="316"/>
      <c r="LL129" s="316"/>
      <c r="LM129" s="316"/>
      <c r="LN129" s="316"/>
      <c r="LO129" s="316"/>
      <c r="LP129" s="316"/>
      <c r="LQ129" s="316"/>
      <c r="LR129" s="316"/>
      <c r="LS129" s="316"/>
      <c r="LT129" s="316"/>
      <c r="LU129" s="316"/>
      <c r="LV129" s="316"/>
      <c r="LW129" s="316"/>
      <c r="LX129" s="316"/>
      <c r="LY129" s="316"/>
      <c r="LZ129" s="316"/>
      <c r="MA129" s="316"/>
      <c r="MB129" s="316"/>
      <c r="MC129" s="316"/>
      <c r="MD129" s="316"/>
      <c r="ME129" s="316"/>
      <c r="MF129" s="316"/>
      <c r="MG129" s="316"/>
      <c r="MH129" s="316"/>
      <c r="MI129" s="316"/>
      <c r="MJ129" s="316"/>
      <c r="MK129" s="316"/>
      <c r="ML129" s="316"/>
      <c r="MM129" s="316"/>
      <c r="MN129" s="316"/>
      <c r="MO129" s="316"/>
      <c r="MP129" s="316"/>
      <c r="MQ129" s="316"/>
      <c r="MR129" s="316"/>
      <c r="MS129" s="316"/>
      <c r="MT129" s="316"/>
      <c r="MU129" s="316"/>
      <c r="MV129" s="316"/>
      <c r="MW129" s="316"/>
      <c r="MX129" s="316"/>
      <c r="MY129" s="316"/>
      <c r="MZ129" s="316"/>
      <c r="NA129" s="316"/>
      <c r="NB129" s="316"/>
      <c r="NC129" s="316"/>
      <c r="ND129" s="316"/>
      <c r="NE129" s="316"/>
      <c r="NF129" s="316"/>
      <c r="NG129" s="316"/>
      <c r="NH129" s="316"/>
      <c r="NI129" s="316"/>
      <c r="NJ129" s="316"/>
      <c r="NK129" s="316"/>
      <c r="NL129" s="316"/>
      <c r="NM129" s="316"/>
      <c r="NN129" s="316"/>
      <c r="NO129" s="316"/>
      <c r="NP129" s="316"/>
      <c r="NQ129" s="316"/>
      <c r="NR129" s="316"/>
      <c r="NS129" s="316"/>
      <c r="NT129" s="316"/>
      <c r="NU129" s="316"/>
      <c r="NV129" s="316"/>
      <c r="NW129" s="316"/>
      <c r="NX129" s="316"/>
      <c r="NY129" s="316"/>
      <c r="NZ129" s="316"/>
      <c r="OA129" s="316"/>
      <c r="OB129" s="316"/>
      <c r="OC129" s="316"/>
      <c r="OD129" s="316"/>
      <c r="OE129" s="316"/>
      <c r="OF129" s="316"/>
      <c r="OG129" s="316"/>
      <c r="OH129" s="316"/>
      <c r="OI129" s="316"/>
      <c r="OJ129" s="316"/>
      <c r="OK129" s="316"/>
      <c r="OL129" s="316"/>
      <c r="OM129" s="316"/>
      <c r="ON129" s="316"/>
      <c r="OO129" s="316"/>
      <c r="OP129" s="316"/>
      <c r="OQ129" s="316"/>
      <c r="OR129" s="316"/>
      <c r="OS129" s="316"/>
      <c r="OT129" s="316"/>
      <c r="OU129" s="316"/>
      <c r="OV129" s="316"/>
      <c r="OW129" s="316"/>
      <c r="OX129" s="316"/>
      <c r="OY129" s="316"/>
      <c r="OZ129" s="316"/>
      <c r="PA129" s="316"/>
      <c r="PB129" s="316"/>
      <c r="PC129" s="316"/>
      <c r="PD129" s="316"/>
      <c r="PE129" s="316"/>
      <c r="PF129" s="316"/>
      <c r="PG129" s="316"/>
      <c r="PH129" s="316"/>
      <c r="PI129" s="316"/>
      <c r="PJ129" s="316"/>
      <c r="PK129" s="316"/>
      <c r="PL129" s="316"/>
      <c r="PM129" s="316"/>
      <c r="PN129" s="316"/>
      <c r="PO129" s="316"/>
      <c r="PP129" s="316"/>
      <c r="PQ129" s="316"/>
      <c r="PR129" s="316"/>
      <c r="PS129" s="316"/>
      <c r="PT129" s="316"/>
      <c r="PU129" s="316"/>
      <c r="PV129" s="316"/>
      <c r="PW129" s="316"/>
      <c r="PX129" s="316"/>
      <c r="PY129" s="316"/>
      <c r="PZ129" s="316"/>
      <c r="QA129" s="316"/>
      <c r="QB129" s="316"/>
      <c r="QC129" s="316"/>
      <c r="QD129" s="316"/>
      <c r="QE129" s="316"/>
      <c r="QF129" s="316"/>
      <c r="QG129" s="316"/>
      <c r="QH129" s="316"/>
      <c r="QI129" s="316"/>
      <c r="QJ129" s="316"/>
      <c r="QK129" s="316"/>
      <c r="QL129" s="316"/>
      <c r="QM129" s="316"/>
      <c r="QN129" s="316"/>
      <c r="QO129" s="316"/>
      <c r="QP129" s="316"/>
      <c r="QQ129" s="316"/>
      <c r="QR129" s="316"/>
      <c r="QS129" s="316"/>
      <c r="QT129" s="316"/>
      <c r="QU129" s="316"/>
      <c r="QV129" s="316"/>
      <c r="QW129" s="316"/>
      <c r="QX129" s="316"/>
      <c r="QY129" s="316"/>
      <c r="QZ129" s="316"/>
      <c r="RA129" s="316"/>
      <c r="RB129" s="316"/>
      <c r="RC129" s="316"/>
      <c r="RD129" s="316"/>
      <c r="RE129" s="316"/>
      <c r="RF129" s="316"/>
      <c r="RG129" s="316"/>
      <c r="RH129" s="316"/>
      <c r="RI129" s="316"/>
      <c r="RJ129" s="316"/>
      <c r="RK129" s="316"/>
      <c r="RL129" s="316"/>
      <c r="RM129" s="316"/>
      <c r="RN129" s="316"/>
      <c r="RO129" s="316"/>
      <c r="RP129" s="316"/>
      <c r="RQ129" s="316"/>
      <c r="RR129" s="316"/>
      <c r="RS129" s="316"/>
      <c r="RT129" s="316"/>
      <c r="RU129" s="316"/>
      <c r="RV129" s="316"/>
      <c r="RW129" s="316"/>
      <c r="RX129" s="316"/>
      <c r="RY129" s="316"/>
      <c r="RZ129" s="316"/>
      <c r="SA129" s="316"/>
      <c r="SB129" s="316"/>
      <c r="SC129" s="316"/>
      <c r="SD129" s="316"/>
      <c r="SE129" s="316"/>
      <c r="SF129" s="316"/>
      <c r="SG129" s="316"/>
      <c r="SH129" s="316"/>
      <c r="SI129" s="316"/>
      <c r="SJ129" s="316"/>
      <c r="SK129" s="316"/>
      <c r="SL129" s="316"/>
      <c r="SM129" s="316"/>
      <c r="SN129" s="316"/>
      <c r="SO129" s="316"/>
      <c r="SP129" s="316"/>
      <c r="SQ129" s="316"/>
      <c r="SR129" s="316"/>
      <c r="SS129" s="316"/>
      <c r="ST129" s="316"/>
      <c r="SU129" s="316"/>
      <c r="SV129" s="316"/>
      <c r="SW129" s="316"/>
      <c r="SX129" s="316"/>
      <c r="SY129" s="316"/>
      <c r="SZ129" s="316"/>
      <c r="TA129" s="316"/>
      <c r="TB129" s="316"/>
      <c r="TC129" s="316"/>
      <c r="TD129" s="316"/>
      <c r="TE129" s="316"/>
      <c r="TF129" s="316"/>
      <c r="TG129" s="316"/>
      <c r="TH129" s="316"/>
      <c r="TI129" s="316"/>
      <c r="TJ129" s="316"/>
      <c r="TK129" s="316"/>
      <c r="TL129" s="316"/>
      <c r="TM129" s="316"/>
      <c r="TN129" s="316"/>
      <c r="TO129" s="316"/>
      <c r="TP129" s="316"/>
      <c r="TQ129" s="316"/>
      <c r="TR129" s="316"/>
      <c r="TS129" s="316"/>
      <c r="TT129" s="316"/>
      <c r="TU129" s="316"/>
      <c r="TV129" s="316"/>
      <c r="TW129" s="316"/>
      <c r="TX129" s="316"/>
      <c r="TY129" s="316"/>
      <c r="TZ129" s="316"/>
      <c r="UA129" s="316"/>
      <c r="UB129" s="316"/>
      <c r="UC129" s="316"/>
      <c r="UD129" s="316"/>
      <c r="UE129" s="316"/>
      <c r="UF129" s="316"/>
      <c r="UG129" s="316"/>
      <c r="UH129" s="316"/>
      <c r="UI129" s="316"/>
      <c r="UJ129" s="316"/>
      <c r="UK129" s="316"/>
      <c r="UL129" s="316"/>
      <c r="UM129" s="316"/>
      <c r="UN129" s="316"/>
      <c r="UO129" s="316"/>
      <c r="UP129" s="316"/>
      <c r="UQ129" s="316"/>
      <c r="UR129" s="316"/>
      <c r="US129" s="316"/>
      <c r="UT129" s="316"/>
      <c r="UU129" s="316"/>
      <c r="UV129" s="316"/>
      <c r="UW129" s="316"/>
      <c r="UX129" s="316"/>
      <c r="UY129" s="316"/>
      <c r="UZ129" s="316"/>
      <c r="VA129" s="316"/>
      <c r="VB129" s="316"/>
      <c r="VC129" s="316"/>
      <c r="VD129" s="316"/>
      <c r="VE129" s="316"/>
      <c r="VF129" s="316"/>
      <c r="VG129" s="316"/>
      <c r="VH129" s="316"/>
      <c r="VI129" s="316"/>
      <c r="VJ129" s="316"/>
      <c r="VK129" s="316"/>
      <c r="VL129" s="316"/>
      <c r="VM129" s="316"/>
      <c r="VN129" s="316"/>
      <c r="VO129" s="316"/>
      <c r="VP129" s="316"/>
      <c r="VQ129" s="316"/>
      <c r="VR129" s="316"/>
      <c r="VS129" s="316"/>
      <c r="VT129" s="316"/>
      <c r="VU129" s="316"/>
      <c r="VV129" s="316"/>
      <c r="VW129" s="316"/>
      <c r="VX129" s="316"/>
      <c r="VY129" s="316"/>
      <c r="VZ129" s="316"/>
      <c r="WA129" s="316"/>
      <c r="WB129" s="316"/>
      <c r="WC129" s="316"/>
      <c r="WD129" s="316"/>
      <c r="WE129" s="316"/>
      <c r="WF129" s="316"/>
      <c r="WG129" s="316"/>
      <c r="WH129" s="316"/>
      <c r="WI129" s="316"/>
      <c r="WJ129" s="316"/>
      <c r="WK129" s="316"/>
      <c r="WL129" s="316"/>
      <c r="WM129" s="316"/>
      <c r="WN129" s="316"/>
      <c r="WO129" s="316"/>
      <c r="WP129" s="316"/>
      <c r="WQ129" s="316"/>
      <c r="WR129" s="316"/>
      <c r="WS129" s="316"/>
      <c r="WT129" s="316"/>
      <c r="WU129" s="316"/>
      <c r="WV129" s="316"/>
      <c r="WW129" s="316"/>
      <c r="WX129" s="316"/>
      <c r="WY129" s="316"/>
      <c r="WZ129" s="316"/>
      <c r="XA129" s="316"/>
      <c r="XB129" s="316"/>
      <c r="XC129" s="316"/>
      <c r="XD129" s="316"/>
      <c r="XE129" s="316"/>
      <c r="XF129" s="316"/>
      <c r="XG129" s="316"/>
      <c r="XH129" s="316"/>
      <c r="XI129" s="316"/>
      <c r="XJ129" s="316"/>
      <c r="XK129" s="316"/>
      <c r="XL129" s="316"/>
      <c r="XM129" s="316"/>
      <c r="XN129" s="316"/>
      <c r="XO129" s="316"/>
      <c r="XP129" s="316"/>
      <c r="XQ129" s="316"/>
      <c r="XR129" s="316"/>
      <c r="XS129" s="316"/>
      <c r="XT129" s="316"/>
      <c r="XU129" s="316"/>
      <c r="XV129" s="316"/>
      <c r="XW129" s="316"/>
      <c r="XX129" s="316"/>
      <c r="XY129" s="316"/>
      <c r="XZ129" s="316"/>
      <c r="YA129" s="316"/>
      <c r="YB129" s="316"/>
      <c r="YC129" s="316"/>
      <c r="YD129" s="316"/>
      <c r="YE129" s="316"/>
      <c r="YF129" s="316"/>
      <c r="YG129" s="316"/>
      <c r="YH129" s="316"/>
      <c r="YI129" s="316"/>
      <c r="YJ129" s="316"/>
      <c r="YK129" s="316"/>
      <c r="YL129" s="316"/>
      <c r="YM129" s="316"/>
      <c r="YN129" s="316"/>
      <c r="YO129" s="316"/>
      <c r="YP129" s="316"/>
      <c r="YQ129" s="316"/>
      <c r="YR129" s="316"/>
      <c r="YS129" s="316"/>
      <c r="YT129" s="316"/>
      <c r="YU129" s="316"/>
      <c r="YV129" s="316"/>
      <c r="YW129" s="316"/>
      <c r="YX129" s="316"/>
      <c r="YY129" s="316"/>
      <c r="YZ129" s="316"/>
      <c r="ZA129" s="316"/>
      <c r="ZB129" s="316"/>
      <c r="ZC129" s="316"/>
      <c r="ZD129" s="316"/>
      <c r="ZE129" s="316"/>
      <c r="ZF129" s="316"/>
      <c r="ZG129" s="316"/>
      <c r="ZH129" s="316"/>
      <c r="ZI129" s="316"/>
      <c r="ZJ129" s="316"/>
      <c r="ZK129" s="316"/>
      <c r="ZL129" s="316"/>
      <c r="ZM129" s="316"/>
      <c r="ZN129" s="316"/>
      <c r="ZO129" s="316"/>
      <c r="ZP129" s="316"/>
      <c r="ZQ129" s="316"/>
      <c r="ZR129" s="316"/>
      <c r="ZS129" s="316"/>
      <c r="ZT129" s="316"/>
      <c r="ZU129" s="316"/>
      <c r="ZV129" s="316"/>
      <c r="ZW129" s="316"/>
      <c r="ZX129" s="316"/>
      <c r="ZY129" s="316"/>
      <c r="ZZ129" s="316"/>
      <c r="AAA129" s="316"/>
      <c r="AAB129" s="316"/>
      <c r="AAC129" s="316"/>
      <c r="AAD129" s="316"/>
      <c r="AAE129" s="316"/>
      <c r="AAF129" s="316"/>
      <c r="AAG129" s="316"/>
      <c r="AAH129" s="316"/>
      <c r="AAI129" s="316"/>
      <c r="AAJ129" s="316"/>
      <c r="AAK129" s="316"/>
      <c r="AAL129" s="316"/>
      <c r="AAM129" s="316"/>
      <c r="AAN129" s="316"/>
      <c r="AAO129" s="316"/>
      <c r="AAP129" s="316"/>
      <c r="AAQ129" s="316"/>
      <c r="AAR129" s="316"/>
      <c r="AAS129" s="316"/>
      <c r="AAT129" s="316"/>
      <c r="AAU129" s="316"/>
      <c r="AAV129" s="316"/>
      <c r="AAW129" s="316"/>
      <c r="AAX129" s="316"/>
      <c r="AAY129" s="316"/>
      <c r="AAZ129" s="316"/>
      <c r="ABA129" s="316"/>
      <c r="ABB129" s="316"/>
      <c r="ABC129" s="316"/>
      <c r="ABD129" s="316"/>
      <c r="ABE129" s="316"/>
      <c r="ABF129" s="316"/>
      <c r="ABG129" s="316"/>
      <c r="ABH129" s="316"/>
      <c r="ABI129" s="316"/>
      <c r="ABJ129" s="316"/>
      <c r="ABK129" s="316"/>
      <c r="ABL129" s="316"/>
      <c r="ABM129" s="316"/>
      <c r="ABN129" s="316"/>
      <c r="ABO129" s="316"/>
      <c r="ABP129" s="316"/>
      <c r="ABQ129" s="316"/>
      <c r="ABR129" s="316"/>
      <c r="ABS129" s="316"/>
      <c r="ABT129" s="316"/>
      <c r="ABU129" s="316"/>
      <c r="ABV129" s="316"/>
      <c r="ABW129" s="316"/>
      <c r="ABX129" s="316"/>
      <c r="ABY129" s="316"/>
      <c r="ABZ129" s="316"/>
      <c r="ACA129" s="316"/>
      <c r="ACB129" s="316"/>
      <c r="ACC129" s="316"/>
      <c r="ACD129" s="316"/>
      <c r="ACE129" s="316"/>
      <c r="ACF129" s="316"/>
      <c r="ACG129" s="316"/>
      <c r="ACH129" s="316"/>
      <c r="ACI129" s="316"/>
      <c r="ACJ129" s="316"/>
      <c r="ACK129" s="316"/>
      <c r="ACL129" s="316"/>
      <c r="ACM129" s="316"/>
      <c r="ACN129" s="316"/>
      <c r="ACO129" s="316"/>
      <c r="ACP129" s="316"/>
      <c r="ACQ129" s="316"/>
      <c r="ACR129" s="316"/>
      <c r="ACS129" s="316"/>
      <c r="ACT129" s="316"/>
      <c r="ACU129" s="316"/>
      <c r="ACV129" s="316"/>
      <c r="ACW129" s="316"/>
      <c r="ACX129" s="316"/>
      <c r="ACY129" s="316"/>
      <c r="ACZ129" s="316"/>
      <c r="ADA129" s="316"/>
      <c r="ADB129" s="316"/>
      <c r="ADC129" s="316"/>
      <c r="ADD129" s="316"/>
      <c r="ADE129" s="316"/>
      <c r="ADF129" s="316"/>
      <c r="ADG129" s="316"/>
      <c r="ADH129" s="316"/>
      <c r="ADI129" s="316"/>
      <c r="ADJ129" s="316"/>
      <c r="ADK129" s="316"/>
      <c r="ADL129" s="316"/>
      <c r="ADM129" s="316"/>
      <c r="ADN129" s="316"/>
      <c r="ADO129" s="316"/>
      <c r="ADP129" s="316"/>
      <c r="ADQ129" s="316"/>
      <c r="ADR129" s="316"/>
      <c r="ADS129" s="316"/>
      <c r="ADT129" s="316"/>
      <c r="ADU129" s="316"/>
      <c r="ADV129" s="316"/>
      <c r="ADW129" s="316"/>
      <c r="ADX129" s="316"/>
      <c r="ADY129" s="316"/>
      <c r="ADZ129" s="316"/>
      <c r="AEA129" s="316"/>
      <c r="AEB129" s="316"/>
      <c r="AEC129" s="316"/>
      <c r="AED129" s="316"/>
      <c r="AEE129" s="316"/>
      <c r="AEF129" s="316"/>
      <c r="AEG129" s="316"/>
      <c r="AEH129" s="316"/>
      <c r="AEI129" s="316"/>
      <c r="AEJ129" s="316"/>
      <c r="AEK129" s="316"/>
      <c r="AEL129" s="316"/>
      <c r="AEM129" s="316"/>
      <c r="AEN129" s="316"/>
      <c r="AEO129" s="316"/>
      <c r="AEP129" s="316"/>
      <c r="AEQ129" s="316"/>
      <c r="AER129" s="316"/>
      <c r="AES129" s="316"/>
      <c r="AET129" s="316"/>
      <c r="AEU129" s="316"/>
      <c r="AEV129" s="316"/>
      <c r="AEW129" s="316"/>
      <c r="AEX129" s="316"/>
      <c r="AEY129" s="316"/>
      <c r="AEZ129" s="316"/>
      <c r="AFA129" s="316"/>
      <c r="AFB129" s="316"/>
      <c r="AFC129" s="316"/>
      <c r="AFD129" s="316"/>
      <c r="AFE129" s="316"/>
      <c r="AFF129" s="316"/>
      <c r="AFG129" s="316"/>
      <c r="AFH129" s="316"/>
      <c r="AFI129" s="316"/>
      <c r="AFJ129" s="316"/>
      <c r="AFK129" s="316"/>
      <c r="AFL129" s="316"/>
      <c r="AFM129" s="316"/>
      <c r="AFN129" s="316"/>
      <c r="AFO129" s="316"/>
      <c r="AFP129" s="316"/>
      <c r="AFQ129" s="316"/>
      <c r="AFR129" s="316"/>
      <c r="AFS129" s="316"/>
      <c r="AFT129" s="316"/>
      <c r="AFU129" s="316"/>
      <c r="AFV129" s="316"/>
      <c r="AFW129" s="316"/>
      <c r="AFX129" s="316"/>
      <c r="AFY129" s="316"/>
      <c r="AFZ129" s="316"/>
      <c r="AGA129" s="316"/>
      <c r="AGB129" s="316"/>
      <c r="AGC129" s="316"/>
      <c r="AGD129" s="316"/>
      <c r="AGE129" s="316"/>
      <c r="AGF129" s="316"/>
      <c r="AGG129" s="316"/>
      <c r="AGH129" s="316"/>
      <c r="AGI129" s="316"/>
      <c r="AGJ129" s="316"/>
      <c r="AGK129" s="316"/>
      <c r="AGL129" s="316"/>
      <c r="AGM129" s="316"/>
      <c r="AGN129" s="316"/>
      <c r="AGO129" s="316"/>
      <c r="AGP129" s="316"/>
      <c r="AGQ129" s="316"/>
      <c r="AGR129" s="316"/>
      <c r="AGS129" s="316"/>
      <c r="AGT129" s="316"/>
      <c r="AGU129" s="316"/>
      <c r="AGV129" s="316"/>
      <c r="AGW129" s="316"/>
      <c r="AGX129" s="316"/>
      <c r="AGY129" s="316"/>
      <c r="AGZ129" s="316"/>
      <c r="AHA129" s="316"/>
      <c r="AHB129" s="316"/>
      <c r="AHC129" s="316"/>
      <c r="AHD129" s="316"/>
      <c r="AHE129" s="316"/>
      <c r="AHF129" s="316"/>
      <c r="AHG129" s="316"/>
      <c r="AHH129" s="316"/>
      <c r="AHI129" s="316"/>
      <c r="AHJ129" s="316"/>
      <c r="AHK129" s="316"/>
      <c r="AHL129" s="316"/>
      <c r="AHM129" s="316"/>
      <c r="AHN129" s="316"/>
      <c r="AHO129" s="316"/>
      <c r="AHP129" s="316"/>
      <c r="AHQ129" s="316"/>
      <c r="AHR129" s="316"/>
      <c r="AHS129" s="316"/>
      <c r="AHT129" s="316"/>
      <c r="AHU129" s="316"/>
      <c r="AHV129" s="316"/>
      <c r="AHW129" s="316"/>
      <c r="AHX129" s="316"/>
      <c r="AHY129" s="316"/>
      <c r="AHZ129" s="316"/>
      <c r="AIA129" s="316"/>
      <c r="AIB129" s="316"/>
      <c r="AIC129" s="316"/>
      <c r="AID129" s="316"/>
      <c r="AIE129" s="316"/>
      <c r="AIF129" s="316"/>
      <c r="AIG129" s="316"/>
      <c r="AIH129" s="316"/>
      <c r="AII129" s="316"/>
      <c r="AIJ129" s="316"/>
      <c r="AIK129" s="316"/>
      <c r="AIL129" s="316"/>
      <c r="AIM129" s="316"/>
      <c r="AIN129" s="316"/>
      <c r="AIO129" s="316"/>
      <c r="AIP129" s="316"/>
      <c r="AIQ129" s="316"/>
      <c r="AIR129" s="316"/>
      <c r="AIS129" s="316"/>
      <c r="AIT129" s="316"/>
      <c r="AIU129" s="316"/>
      <c r="AIV129" s="316"/>
      <c r="AIW129" s="316"/>
      <c r="AIX129" s="316"/>
      <c r="AIY129" s="316"/>
      <c r="AIZ129" s="316"/>
      <c r="AJA129" s="316"/>
      <c r="AJB129" s="316"/>
      <c r="AJC129" s="316"/>
      <c r="AJD129" s="316"/>
      <c r="AJE129" s="316"/>
      <c r="AJF129" s="316"/>
      <c r="AJG129" s="316"/>
      <c r="AJH129" s="316"/>
      <c r="AJI129" s="316"/>
      <c r="AJJ129" s="316"/>
      <c r="AJK129" s="316"/>
      <c r="AJL129" s="316"/>
      <c r="AJM129" s="316"/>
      <c r="AJN129" s="316"/>
      <c r="AJO129" s="316"/>
      <c r="AJP129" s="316"/>
      <c r="AJQ129" s="316"/>
      <c r="AJR129" s="316"/>
      <c r="AJS129" s="316"/>
      <c r="AJT129" s="316"/>
      <c r="AJU129" s="316"/>
      <c r="AJV129" s="316"/>
      <c r="AJW129" s="316"/>
      <c r="AJX129" s="316"/>
      <c r="AJY129" s="316"/>
      <c r="AJZ129" s="316"/>
      <c r="AKA129" s="316"/>
      <c r="AKB129" s="316"/>
      <c r="AKC129" s="316"/>
      <c r="AKD129" s="316"/>
      <c r="AKE129" s="316"/>
      <c r="AKF129" s="316"/>
      <c r="AKG129" s="316"/>
      <c r="AKH129" s="316"/>
      <c r="AKI129" s="316"/>
      <c r="AKJ129" s="316"/>
      <c r="AKK129" s="316"/>
      <c r="AKL129" s="316"/>
      <c r="AKM129" s="316"/>
      <c r="AKN129" s="316"/>
      <c r="AKO129" s="316"/>
      <c r="AKP129" s="316"/>
      <c r="AKQ129" s="316"/>
      <c r="AKR129" s="316"/>
      <c r="AKS129" s="316"/>
      <c r="AKT129" s="316"/>
      <c r="AKU129" s="316"/>
      <c r="AKV129" s="316"/>
      <c r="AKW129" s="316"/>
      <c r="AKX129" s="316"/>
      <c r="AKY129" s="316"/>
      <c r="AKZ129" s="316"/>
      <c r="ALA129" s="316"/>
      <c r="ALB129" s="316"/>
      <c r="ALC129" s="316"/>
      <c r="ALD129" s="316"/>
      <c r="ALE129" s="316"/>
      <c r="ALF129" s="316"/>
      <c r="ALG129" s="316"/>
      <c r="ALH129" s="316"/>
      <c r="ALI129" s="316"/>
      <c r="ALJ129" s="316"/>
      <c r="ALK129" s="316"/>
      <c r="ALL129" s="316"/>
      <c r="ALM129" s="316"/>
      <c r="ALN129" s="316"/>
      <c r="ALO129" s="316"/>
      <c r="ALP129" s="316"/>
      <c r="ALQ129" s="316"/>
      <c r="ALR129" s="316"/>
      <c r="ALS129" s="316"/>
      <c r="ALT129" s="316"/>
      <c r="ALU129" s="316"/>
      <c r="ALV129" s="316"/>
      <c r="ALW129" s="316"/>
      <c r="ALX129" s="316"/>
      <c r="ALY129" s="316"/>
      <c r="ALZ129" s="316"/>
      <c r="AMA129" s="316"/>
      <c r="AMB129" s="316"/>
      <c r="AMC129" s="316"/>
      <c r="AMD129" s="316"/>
      <c r="AME129" s="316"/>
      <c r="AMF129" s="316"/>
      <c r="AMG129" s="316"/>
      <c r="AMH129" s="316"/>
      <c r="AMI129" s="316"/>
      <c r="AMJ129" s="316"/>
      <c r="AMK129" s="316"/>
      <c r="AML129" s="316"/>
      <c r="AMM129" s="316"/>
      <c r="AMN129" s="316"/>
      <c r="AMO129" s="316"/>
      <c r="AMP129" s="316"/>
      <c r="AMQ129" s="316"/>
      <c r="AMR129" s="316"/>
      <c r="AMS129" s="316"/>
      <c r="AMT129" s="316"/>
      <c r="AMU129" s="316"/>
      <c r="AMV129" s="316"/>
      <c r="AMW129" s="316"/>
      <c r="AMX129" s="316"/>
      <c r="AMY129" s="316"/>
      <c r="AMZ129" s="316"/>
      <c r="ANA129" s="316"/>
      <c r="ANB129" s="316"/>
      <c r="ANC129" s="316"/>
      <c r="AND129" s="316"/>
      <c r="ANE129" s="316"/>
      <c r="ANF129" s="316"/>
      <c r="ANG129" s="316"/>
      <c r="ANH129" s="316"/>
      <c r="ANI129" s="316"/>
      <c r="ANJ129" s="316"/>
      <c r="ANK129" s="316"/>
      <c r="ANL129" s="316"/>
      <c r="ANM129" s="316"/>
      <c r="ANN129" s="316"/>
      <c r="ANO129" s="316"/>
      <c r="ANP129" s="316"/>
      <c r="ANQ129" s="316"/>
      <c r="ANR129" s="316"/>
      <c r="ANS129" s="316"/>
      <c r="ANT129" s="316"/>
      <c r="ANU129" s="316"/>
      <c r="ANV129" s="316"/>
      <c r="ANW129" s="316"/>
      <c r="ANX129" s="316"/>
      <c r="ANY129" s="316"/>
      <c r="ANZ129" s="316"/>
      <c r="AOA129" s="316"/>
      <c r="AOB129" s="316"/>
      <c r="AOC129" s="316"/>
      <c r="AOD129" s="316"/>
      <c r="AOE129" s="316"/>
      <c r="AOF129" s="316"/>
      <c r="AOG129" s="316"/>
      <c r="AOH129" s="316"/>
      <c r="AOI129" s="316"/>
      <c r="AOJ129" s="316"/>
      <c r="AOK129" s="316"/>
      <c r="AOL129" s="316"/>
      <c r="AOM129" s="316"/>
      <c r="AON129" s="316"/>
      <c r="AOO129" s="316"/>
      <c r="AOP129" s="316"/>
      <c r="AOQ129" s="316"/>
      <c r="AOR129" s="316"/>
      <c r="AOS129" s="316"/>
      <c r="AOT129" s="316"/>
      <c r="AOU129" s="316"/>
      <c r="AOV129" s="316"/>
      <c r="AOW129" s="316"/>
      <c r="AOX129" s="316"/>
      <c r="AOY129" s="316"/>
      <c r="AOZ129" s="316"/>
      <c r="APA129" s="316"/>
      <c r="APB129" s="316"/>
      <c r="APC129" s="316"/>
      <c r="APD129" s="316"/>
      <c r="APE129" s="316"/>
      <c r="APF129" s="316"/>
      <c r="APG129" s="316"/>
      <c r="APH129" s="316"/>
      <c r="API129" s="316"/>
      <c r="APJ129" s="316"/>
      <c r="APK129" s="316"/>
      <c r="APL129" s="316"/>
      <c r="APM129" s="316"/>
      <c r="APN129" s="316"/>
      <c r="APO129" s="316"/>
      <c r="APP129" s="316"/>
      <c r="APQ129" s="316"/>
      <c r="APR129" s="316"/>
      <c r="APS129" s="316"/>
      <c r="APT129" s="316"/>
      <c r="APU129" s="316"/>
      <c r="APV129" s="316"/>
      <c r="APW129" s="316"/>
      <c r="APX129" s="316"/>
      <c r="APY129" s="316"/>
      <c r="APZ129" s="316"/>
      <c r="AQA129" s="316"/>
      <c r="AQB129" s="316"/>
      <c r="AQC129" s="316"/>
      <c r="AQD129" s="316"/>
      <c r="AQE129" s="316"/>
      <c r="AQF129" s="316"/>
      <c r="AQG129" s="316"/>
      <c r="AQH129" s="316"/>
      <c r="AQI129" s="316"/>
      <c r="AQJ129" s="316"/>
      <c r="AQK129" s="316"/>
      <c r="AQL129" s="316"/>
      <c r="AQM129" s="316"/>
      <c r="AQN129" s="316"/>
      <c r="AQO129" s="316"/>
      <c r="AQP129" s="316"/>
      <c r="AQQ129" s="316"/>
      <c r="AQR129" s="316"/>
      <c r="AQS129" s="316"/>
      <c r="AQT129" s="316"/>
      <c r="AQU129" s="316"/>
      <c r="AQV129" s="316"/>
      <c r="AQW129" s="316"/>
      <c r="AQX129" s="316"/>
      <c r="AQY129" s="316"/>
      <c r="AQZ129" s="316"/>
      <c r="ARA129" s="316"/>
      <c r="ARB129" s="316"/>
      <c r="ARC129" s="316"/>
      <c r="ARD129" s="316"/>
      <c r="ARE129" s="316"/>
      <c r="ARF129" s="316"/>
      <c r="ARG129" s="316"/>
      <c r="ARH129" s="316"/>
      <c r="ARI129" s="316"/>
      <c r="ARJ129" s="316"/>
      <c r="ARK129" s="316"/>
      <c r="ARL129" s="316"/>
      <c r="ARM129" s="316"/>
      <c r="ARN129" s="316"/>
      <c r="ARO129" s="316"/>
      <c r="ARP129" s="316"/>
      <c r="ARQ129" s="316"/>
      <c r="ARR129" s="316"/>
      <c r="ARS129" s="316"/>
      <c r="ART129" s="316"/>
      <c r="ARU129" s="316"/>
      <c r="ARV129" s="316"/>
      <c r="ARW129" s="316"/>
      <c r="ARX129" s="316"/>
      <c r="ARY129" s="316"/>
      <c r="ARZ129" s="316"/>
      <c r="ASA129" s="316"/>
      <c r="ASB129" s="316"/>
      <c r="ASC129" s="316"/>
      <c r="ASD129" s="316"/>
      <c r="ASE129" s="316"/>
      <c r="ASF129" s="316"/>
      <c r="ASG129" s="316"/>
      <c r="ASH129" s="316"/>
      <c r="ASI129" s="316"/>
      <c r="ASJ129" s="316"/>
      <c r="ASK129" s="316"/>
      <c r="ASL129" s="316"/>
      <c r="ASM129" s="316"/>
      <c r="ASN129" s="316"/>
      <c r="ASO129" s="316"/>
      <c r="ASP129" s="316"/>
      <c r="ASQ129" s="316"/>
      <c r="ASR129" s="316"/>
      <c r="ASS129" s="316"/>
      <c r="AST129" s="316"/>
      <c r="ASU129" s="316"/>
      <c r="ASV129" s="316"/>
      <c r="ASW129" s="316"/>
      <c r="ASX129" s="316"/>
      <c r="ASY129" s="316"/>
      <c r="ASZ129" s="316"/>
      <c r="ATA129" s="316"/>
      <c r="ATB129" s="316"/>
      <c r="ATC129" s="316"/>
      <c r="ATD129" s="316"/>
      <c r="ATE129" s="316"/>
      <c r="ATF129" s="316"/>
      <c r="ATG129" s="316"/>
      <c r="ATH129" s="316"/>
      <c r="ATI129" s="316"/>
      <c r="ATJ129" s="316"/>
      <c r="ATK129" s="316"/>
      <c r="ATL129" s="316"/>
      <c r="ATM129" s="316"/>
      <c r="ATN129" s="316"/>
      <c r="ATO129" s="316"/>
      <c r="ATP129" s="316"/>
      <c r="ATQ129" s="316"/>
      <c r="ATR129" s="316"/>
      <c r="ATS129" s="316"/>
      <c r="ATT129" s="316"/>
      <c r="ATU129" s="316"/>
      <c r="ATV129" s="316"/>
      <c r="ATW129" s="316"/>
      <c r="ATX129" s="316"/>
      <c r="ATY129" s="316"/>
      <c r="ATZ129" s="316"/>
      <c r="AUA129" s="316"/>
      <c r="AUB129" s="316"/>
      <c r="AUC129" s="316"/>
      <c r="AUD129" s="316"/>
      <c r="AUE129" s="316"/>
      <c r="AUF129" s="316"/>
      <c r="AUG129" s="316"/>
      <c r="AUH129" s="316"/>
      <c r="AUI129" s="316"/>
      <c r="AUJ129" s="316"/>
      <c r="AUK129" s="316"/>
      <c r="AUL129" s="316"/>
      <c r="AUM129" s="316"/>
      <c r="AUN129" s="316"/>
      <c r="AUO129" s="316"/>
      <c r="AUP129" s="316"/>
      <c r="AUQ129" s="316"/>
      <c r="AUR129" s="316"/>
      <c r="AUS129" s="316"/>
      <c r="AUT129" s="316"/>
      <c r="AUU129" s="316"/>
      <c r="AUV129" s="316"/>
      <c r="AUW129" s="316"/>
      <c r="AUX129" s="316"/>
      <c r="AUY129" s="316"/>
      <c r="AUZ129" s="316"/>
      <c r="AVA129" s="316"/>
      <c r="AVB129" s="316"/>
      <c r="AVC129" s="316"/>
      <c r="AVD129" s="316"/>
      <c r="AVE129" s="316"/>
      <c r="AVF129" s="316"/>
      <c r="AVG129" s="316"/>
      <c r="AVH129" s="316"/>
      <c r="AVI129" s="316"/>
      <c r="AVJ129" s="316"/>
      <c r="AVK129" s="316"/>
      <c r="AVL129" s="316"/>
      <c r="AVM129" s="316"/>
      <c r="AVN129" s="316"/>
      <c r="AVO129" s="316"/>
      <c r="AVP129" s="316"/>
      <c r="AVQ129" s="316"/>
      <c r="AVR129" s="316"/>
      <c r="AVS129" s="316"/>
      <c r="AVT129" s="316"/>
      <c r="AVU129" s="316"/>
      <c r="AVV129" s="316"/>
      <c r="AVW129" s="316"/>
      <c r="AVX129" s="316"/>
      <c r="AVY129" s="316"/>
      <c r="AVZ129" s="316"/>
      <c r="AWA129" s="316"/>
      <c r="AWB129" s="316"/>
      <c r="AWC129" s="316"/>
      <c r="AWD129" s="316"/>
      <c r="AWE129" s="316"/>
      <c r="AWF129" s="316"/>
      <c r="AWG129" s="316"/>
      <c r="AWH129" s="316"/>
      <c r="AWI129" s="316"/>
      <c r="AWJ129" s="316"/>
      <c r="AWK129" s="316"/>
      <c r="AWL129" s="316"/>
      <c r="AWM129" s="316"/>
      <c r="AWN129" s="316"/>
      <c r="AWO129" s="316"/>
      <c r="AWP129" s="316"/>
      <c r="AWQ129" s="316"/>
      <c r="AWR129" s="316"/>
      <c r="AWS129" s="316"/>
      <c r="AWT129" s="316"/>
      <c r="AWU129" s="316"/>
      <c r="AWV129" s="316"/>
      <c r="AWW129" s="316"/>
      <c r="AWX129" s="316"/>
      <c r="AWY129" s="316"/>
      <c r="AWZ129" s="316"/>
      <c r="AXA129" s="316"/>
      <c r="AXB129" s="316"/>
      <c r="AXC129" s="316"/>
      <c r="AXD129" s="316"/>
      <c r="AXE129" s="316"/>
      <c r="AXF129" s="316"/>
      <c r="AXG129" s="316"/>
      <c r="AXH129" s="316"/>
      <c r="AXI129" s="316"/>
      <c r="AXJ129" s="316"/>
      <c r="AXK129" s="316"/>
      <c r="AXL129" s="316"/>
      <c r="AXM129" s="316"/>
      <c r="AXN129" s="316"/>
      <c r="AXO129" s="316"/>
      <c r="AXP129" s="316"/>
      <c r="AXQ129" s="316"/>
      <c r="AXR129" s="316"/>
      <c r="AXS129" s="316"/>
      <c r="AXT129" s="316"/>
      <c r="AXU129" s="316"/>
      <c r="AXV129" s="316"/>
      <c r="AXW129" s="316"/>
      <c r="AXX129" s="316"/>
      <c r="AXY129" s="316"/>
      <c r="AXZ129" s="316"/>
      <c r="AYA129" s="316"/>
      <c r="AYB129" s="316"/>
      <c r="AYC129" s="316"/>
      <c r="AYD129" s="316"/>
      <c r="AYE129" s="316"/>
      <c r="AYF129" s="316"/>
      <c r="AYG129" s="316"/>
      <c r="AYH129" s="316"/>
      <c r="AYI129" s="316"/>
      <c r="AYJ129" s="316"/>
      <c r="AYK129" s="316"/>
      <c r="AYL129" s="316"/>
      <c r="AYM129" s="316"/>
      <c r="AYN129" s="316"/>
      <c r="AYO129" s="316"/>
      <c r="AYP129" s="316"/>
      <c r="AYQ129" s="316"/>
      <c r="AYR129" s="316"/>
      <c r="AYS129" s="316"/>
      <c r="AYT129" s="316"/>
      <c r="AYU129" s="316"/>
      <c r="AYV129" s="316"/>
      <c r="AYW129" s="316"/>
      <c r="AYX129" s="316"/>
      <c r="AYY129" s="316"/>
      <c r="AYZ129" s="316"/>
      <c r="AZA129" s="316"/>
      <c r="AZB129" s="316"/>
      <c r="AZC129" s="316"/>
      <c r="AZD129" s="316"/>
      <c r="AZE129" s="316"/>
      <c r="AZF129" s="316"/>
      <c r="AZG129" s="316"/>
      <c r="AZH129" s="316"/>
      <c r="AZI129" s="316"/>
      <c r="AZJ129" s="316"/>
      <c r="AZK129" s="316"/>
      <c r="AZL129" s="316"/>
      <c r="AZM129" s="316"/>
      <c r="AZN129" s="316"/>
      <c r="AZO129" s="316"/>
      <c r="AZP129" s="316"/>
      <c r="AZQ129" s="316"/>
      <c r="AZR129" s="316"/>
      <c r="AZS129" s="316"/>
      <c r="AZT129" s="316"/>
      <c r="AZU129" s="316"/>
      <c r="AZV129" s="316"/>
      <c r="AZW129" s="316"/>
      <c r="AZX129" s="316"/>
      <c r="AZY129" s="316"/>
      <c r="AZZ129" s="316"/>
      <c r="BAA129" s="316"/>
      <c r="BAB129" s="316"/>
      <c r="BAC129" s="316"/>
      <c r="BAD129" s="316"/>
      <c r="BAE129" s="316"/>
      <c r="BAF129" s="316"/>
      <c r="BAG129" s="316"/>
      <c r="BAH129" s="316"/>
      <c r="BAI129" s="316"/>
      <c r="BAJ129" s="316"/>
      <c r="BAK129" s="316"/>
      <c r="BAL129" s="316"/>
      <c r="BAM129" s="316"/>
      <c r="BAN129" s="316"/>
      <c r="BAO129" s="316"/>
      <c r="BAP129" s="316"/>
      <c r="BAQ129" s="316"/>
      <c r="BAR129" s="316"/>
      <c r="BAS129" s="316"/>
      <c r="BAT129" s="316"/>
      <c r="BAU129" s="316"/>
      <c r="BAV129" s="316"/>
      <c r="BAW129" s="316"/>
      <c r="BAX129" s="316"/>
      <c r="BAY129" s="316"/>
      <c r="BAZ129" s="316"/>
      <c r="BBA129" s="316"/>
      <c r="BBB129" s="316"/>
      <c r="BBC129" s="316"/>
      <c r="BBD129" s="316"/>
      <c r="BBE129" s="316"/>
      <c r="BBF129" s="316"/>
      <c r="BBG129" s="316"/>
      <c r="BBH129" s="316"/>
      <c r="BBI129" s="316"/>
      <c r="BBJ129" s="316"/>
      <c r="BBK129" s="316"/>
      <c r="BBL129" s="316"/>
      <c r="BBM129" s="316"/>
      <c r="BBN129" s="316"/>
      <c r="BBO129" s="316"/>
      <c r="BBP129" s="316"/>
      <c r="BBQ129" s="316"/>
      <c r="BBR129" s="316"/>
      <c r="BBS129" s="316"/>
      <c r="BBT129" s="316"/>
      <c r="BBU129" s="316"/>
      <c r="BBV129" s="316"/>
      <c r="BBW129" s="316"/>
      <c r="BBX129" s="316"/>
      <c r="BBY129" s="316"/>
      <c r="BBZ129" s="316"/>
      <c r="BCA129" s="316"/>
      <c r="BCB129" s="316"/>
      <c r="BCC129" s="316"/>
      <c r="BCD129" s="316"/>
      <c r="BCE129" s="316"/>
      <c r="BCF129" s="316"/>
      <c r="BCG129" s="316"/>
      <c r="BCH129" s="316"/>
      <c r="BCI129" s="316"/>
      <c r="BCJ129" s="316"/>
      <c r="BCK129" s="316"/>
      <c r="BCL129" s="316"/>
      <c r="BCM129" s="316"/>
      <c r="BCN129" s="316"/>
      <c r="BCO129" s="316"/>
      <c r="BCP129" s="316"/>
      <c r="BCQ129" s="316"/>
      <c r="BCR129" s="316"/>
      <c r="BCS129" s="316"/>
      <c r="BCT129" s="316"/>
      <c r="BCU129" s="316"/>
      <c r="BCV129" s="316"/>
      <c r="BCW129" s="316"/>
      <c r="BCX129" s="316"/>
      <c r="BCY129" s="316"/>
      <c r="BCZ129" s="316"/>
      <c r="BDA129" s="316"/>
      <c r="BDB129" s="316"/>
      <c r="BDC129" s="316"/>
      <c r="BDD129" s="316"/>
      <c r="BDE129" s="316"/>
      <c r="BDF129" s="316"/>
      <c r="BDG129" s="316"/>
      <c r="BDH129" s="316"/>
      <c r="BDI129" s="316"/>
      <c r="BDJ129" s="316"/>
      <c r="BDK129" s="316"/>
      <c r="BDL129" s="316"/>
      <c r="BDM129" s="316"/>
      <c r="BDN129" s="316"/>
      <c r="BDO129" s="316"/>
      <c r="BDP129" s="316"/>
      <c r="BDQ129" s="316"/>
      <c r="BDR129" s="316"/>
      <c r="BDS129" s="316"/>
      <c r="BDT129" s="316"/>
      <c r="BDU129" s="316"/>
      <c r="BDV129" s="316"/>
      <c r="BDW129" s="316"/>
      <c r="BDX129" s="316"/>
      <c r="BDY129" s="316"/>
      <c r="BDZ129" s="316"/>
      <c r="BEA129" s="316"/>
      <c r="BEB129" s="316"/>
      <c r="BEC129" s="316"/>
      <c r="BED129" s="316"/>
      <c r="BEE129" s="316"/>
      <c r="BEF129" s="316"/>
      <c r="BEG129" s="316"/>
      <c r="BEH129" s="316"/>
      <c r="BEI129" s="316"/>
      <c r="BEJ129" s="316"/>
      <c r="BEK129" s="316"/>
      <c r="BEL129" s="316"/>
      <c r="BEM129" s="316"/>
      <c r="BEN129" s="316"/>
      <c r="BEO129" s="316"/>
      <c r="BEP129" s="316"/>
      <c r="BEQ129" s="316"/>
      <c r="BER129" s="316"/>
      <c r="BES129" s="316"/>
      <c r="BET129" s="316"/>
      <c r="BEU129" s="316"/>
      <c r="BEV129" s="316"/>
      <c r="BEW129" s="316"/>
      <c r="BEX129" s="316"/>
      <c r="BEY129" s="316"/>
      <c r="BEZ129" s="316"/>
      <c r="BFA129" s="316"/>
      <c r="BFB129" s="316"/>
      <c r="BFC129" s="316"/>
      <c r="BFD129" s="316"/>
      <c r="BFE129" s="316"/>
      <c r="BFF129" s="316"/>
      <c r="BFG129" s="316"/>
      <c r="BFH129" s="316"/>
      <c r="BFI129" s="316"/>
      <c r="BFJ129" s="316"/>
      <c r="BFK129" s="316"/>
      <c r="BFL129" s="316"/>
      <c r="BFM129" s="316"/>
      <c r="BFN129" s="316"/>
      <c r="BFO129" s="316"/>
      <c r="BFP129" s="316"/>
      <c r="BFQ129" s="316"/>
      <c r="BFR129" s="316"/>
      <c r="BFS129" s="316"/>
      <c r="BFT129" s="316"/>
      <c r="BFU129" s="316"/>
      <c r="BFV129" s="316"/>
      <c r="BFW129" s="316"/>
      <c r="BFX129" s="316"/>
      <c r="BFY129" s="316"/>
      <c r="BFZ129" s="316"/>
      <c r="BGA129" s="316"/>
      <c r="BGB129" s="316"/>
      <c r="BGC129" s="316"/>
      <c r="BGD129" s="316"/>
      <c r="BGE129" s="316"/>
      <c r="BGF129" s="316"/>
      <c r="BGG129" s="316"/>
      <c r="BGH129" s="316"/>
      <c r="BGI129" s="316"/>
      <c r="BGJ129" s="316"/>
      <c r="BGK129" s="316"/>
      <c r="BGL129" s="316"/>
      <c r="BGM129" s="316"/>
      <c r="BGN129" s="316"/>
      <c r="BGO129" s="316"/>
      <c r="BGP129" s="316"/>
      <c r="BGQ129" s="316"/>
      <c r="BGR129" s="316"/>
      <c r="BGS129" s="316"/>
      <c r="BGT129" s="316"/>
      <c r="BGU129" s="316"/>
      <c r="BGV129" s="316"/>
      <c r="BGW129" s="316"/>
      <c r="BGX129" s="316"/>
      <c r="BGY129" s="316"/>
      <c r="BGZ129" s="316"/>
      <c r="BHA129" s="316"/>
      <c r="BHB129" s="316"/>
      <c r="BHC129" s="316"/>
      <c r="BHD129" s="316"/>
      <c r="BHE129" s="316"/>
      <c r="BHF129" s="316"/>
      <c r="BHG129" s="316"/>
      <c r="BHH129" s="316"/>
      <c r="BHI129" s="316"/>
      <c r="BHJ129" s="316"/>
      <c r="BHK129" s="316"/>
      <c r="BHL129" s="316"/>
      <c r="BHM129" s="316"/>
      <c r="BHN129" s="316"/>
      <c r="BHO129" s="316"/>
      <c r="BHP129" s="316"/>
      <c r="BHQ129" s="316"/>
      <c r="BHR129" s="316"/>
      <c r="BHS129" s="316"/>
      <c r="BHT129" s="316"/>
      <c r="BHU129" s="316"/>
      <c r="BHV129" s="316"/>
      <c r="BHW129" s="316"/>
      <c r="BHX129" s="316"/>
      <c r="BHY129" s="316"/>
      <c r="BHZ129" s="316"/>
      <c r="BIA129" s="316"/>
      <c r="BIB129" s="316"/>
      <c r="BIC129" s="316"/>
      <c r="BID129" s="316"/>
      <c r="BIE129" s="316"/>
      <c r="BIF129" s="316"/>
      <c r="BIG129" s="316"/>
      <c r="BIH129" s="316"/>
      <c r="BII129" s="316"/>
      <c r="BIJ129" s="316"/>
      <c r="BIK129" s="316"/>
      <c r="BIL129" s="316"/>
      <c r="BIM129" s="316"/>
      <c r="BIN129" s="316"/>
      <c r="BIO129" s="316"/>
      <c r="BIP129" s="316"/>
      <c r="BIQ129" s="316"/>
      <c r="BIR129" s="316"/>
      <c r="BIS129" s="316"/>
      <c r="BIT129" s="316"/>
      <c r="BIU129" s="316"/>
      <c r="BIV129" s="316"/>
      <c r="BIW129" s="316"/>
      <c r="BIX129" s="316"/>
      <c r="BIY129" s="316"/>
      <c r="BIZ129" s="316"/>
      <c r="BJA129" s="316"/>
      <c r="BJB129" s="316"/>
      <c r="BJC129" s="316"/>
      <c r="BJD129" s="316"/>
      <c r="BJE129" s="316"/>
      <c r="BJF129" s="316"/>
      <c r="BJG129" s="316"/>
      <c r="BJH129" s="316"/>
      <c r="BJI129" s="316"/>
      <c r="BJJ129" s="316"/>
      <c r="BJK129" s="316"/>
      <c r="BJL129" s="316"/>
      <c r="BJM129" s="316"/>
      <c r="BJN129" s="316"/>
      <c r="BJO129" s="316"/>
      <c r="BJP129" s="316"/>
      <c r="BJQ129" s="316"/>
      <c r="BJR129" s="316"/>
      <c r="BJS129" s="316"/>
      <c r="BJT129" s="316"/>
      <c r="BJU129" s="316"/>
      <c r="BJV129" s="316"/>
      <c r="BJW129" s="316"/>
      <c r="BJX129" s="316"/>
      <c r="BJY129" s="316"/>
      <c r="BJZ129" s="316"/>
      <c r="BKA129" s="316"/>
      <c r="BKB129" s="316"/>
      <c r="BKC129" s="316"/>
      <c r="BKD129" s="316"/>
      <c r="BKE129" s="316"/>
      <c r="BKF129" s="316"/>
      <c r="BKG129" s="316"/>
      <c r="BKH129" s="316"/>
      <c r="BKI129" s="316"/>
      <c r="BKJ129" s="316"/>
      <c r="BKK129" s="316"/>
      <c r="BKL129" s="316"/>
      <c r="BKM129" s="316"/>
      <c r="BKN129" s="316"/>
      <c r="BKO129" s="316"/>
      <c r="BKP129" s="316"/>
      <c r="BKQ129" s="316"/>
      <c r="BKR129" s="316"/>
      <c r="BKS129" s="316"/>
      <c r="BKT129" s="316"/>
      <c r="BKU129" s="316"/>
      <c r="BKV129" s="316"/>
      <c r="BKW129" s="316"/>
      <c r="BKX129" s="316"/>
      <c r="BKY129" s="316"/>
      <c r="BKZ129" s="316"/>
      <c r="BLA129" s="316"/>
      <c r="BLB129" s="316"/>
      <c r="BLC129" s="316"/>
      <c r="BLD129" s="316"/>
      <c r="BLE129" s="316"/>
      <c r="BLF129" s="316"/>
      <c r="BLG129" s="316"/>
      <c r="BLH129" s="316"/>
      <c r="BLI129" s="316"/>
      <c r="BLJ129" s="316"/>
      <c r="BLK129" s="316"/>
      <c r="BLL129" s="316"/>
      <c r="BLM129" s="316"/>
      <c r="BLN129" s="316"/>
      <c r="BLO129" s="316"/>
      <c r="BLP129" s="316"/>
      <c r="BLQ129" s="316"/>
      <c r="BLR129" s="316"/>
      <c r="BLS129" s="316"/>
      <c r="BLT129" s="316"/>
      <c r="BLU129" s="316"/>
      <c r="BLV129" s="316"/>
      <c r="BLW129" s="316"/>
      <c r="BLX129" s="316"/>
      <c r="BLY129" s="316"/>
      <c r="BLZ129" s="316"/>
      <c r="BMA129" s="316"/>
      <c r="BMB129" s="316"/>
      <c r="BMC129" s="316"/>
      <c r="BMD129" s="316"/>
      <c r="BME129" s="316"/>
      <c r="BMF129" s="316"/>
      <c r="BMG129" s="316"/>
      <c r="BMH129" s="316"/>
      <c r="BMI129" s="316"/>
      <c r="BMJ129" s="316"/>
      <c r="BMK129" s="316"/>
      <c r="BML129" s="316"/>
      <c r="BMM129" s="316"/>
      <c r="BMN129" s="316"/>
      <c r="BMO129" s="316"/>
      <c r="BMP129" s="316"/>
      <c r="BMQ129" s="316"/>
      <c r="BMR129" s="316"/>
      <c r="BMS129" s="316"/>
      <c r="BMT129" s="316"/>
      <c r="BMU129" s="316"/>
      <c r="BMV129" s="316"/>
      <c r="BMW129" s="316"/>
      <c r="BMX129" s="316"/>
      <c r="BMY129" s="316"/>
      <c r="BMZ129" s="316"/>
      <c r="BNA129" s="316"/>
      <c r="BNB129" s="316"/>
      <c r="BNC129" s="316"/>
      <c r="BND129" s="316"/>
      <c r="BNE129" s="316"/>
      <c r="BNF129" s="316"/>
      <c r="BNG129" s="316"/>
      <c r="BNH129" s="316"/>
      <c r="BNI129" s="316"/>
      <c r="BNJ129" s="316"/>
      <c r="BNK129" s="316"/>
      <c r="BNL129" s="316"/>
      <c r="BNM129" s="316"/>
      <c r="BNN129" s="316"/>
      <c r="BNO129" s="316"/>
      <c r="BNP129" s="316"/>
      <c r="BNQ129" s="316"/>
      <c r="BNR129" s="316"/>
      <c r="BNS129" s="316"/>
      <c r="BNT129" s="316"/>
      <c r="BNU129" s="316"/>
      <c r="BNV129" s="316"/>
      <c r="BNW129" s="316"/>
      <c r="BNX129" s="316"/>
      <c r="BNY129" s="316"/>
      <c r="BNZ129" s="316"/>
      <c r="BOA129" s="316"/>
      <c r="BOB129" s="316"/>
      <c r="BOC129" s="316"/>
      <c r="BOD129" s="316"/>
      <c r="BOE129" s="316"/>
      <c r="BOF129" s="316"/>
      <c r="BOG129" s="316"/>
      <c r="BOH129" s="316"/>
      <c r="BOI129" s="316"/>
      <c r="BOJ129" s="316"/>
      <c r="BOK129" s="316"/>
      <c r="BOL129" s="316"/>
      <c r="BOM129" s="316"/>
      <c r="BON129" s="316"/>
      <c r="BOO129" s="316"/>
      <c r="BOP129" s="316"/>
      <c r="BOQ129" s="316"/>
      <c r="BOR129" s="316"/>
      <c r="BOS129" s="316"/>
      <c r="BOT129" s="316"/>
      <c r="BOU129" s="316"/>
      <c r="BOV129" s="316"/>
      <c r="BOW129" s="316"/>
      <c r="BOX129" s="316"/>
      <c r="BOY129" s="316"/>
      <c r="BOZ129" s="316"/>
      <c r="BPA129" s="316"/>
      <c r="BPB129" s="316"/>
      <c r="BPC129" s="316"/>
      <c r="BPD129" s="316"/>
      <c r="BPE129" s="316"/>
      <c r="BPF129" s="316"/>
      <c r="BPG129" s="316"/>
      <c r="BPH129" s="316"/>
      <c r="BPI129" s="316"/>
      <c r="BPJ129" s="316"/>
      <c r="BPK129" s="316"/>
      <c r="BPL129" s="316"/>
      <c r="BPM129" s="316"/>
      <c r="BPN129" s="316"/>
      <c r="BPO129" s="316"/>
      <c r="BPP129" s="316"/>
      <c r="BPQ129" s="316"/>
      <c r="BPR129" s="316"/>
      <c r="BPS129" s="316"/>
      <c r="BPT129" s="316"/>
      <c r="BPU129" s="316"/>
      <c r="BPV129" s="316"/>
      <c r="BPW129" s="316"/>
      <c r="BPX129" s="316"/>
      <c r="BPY129" s="316"/>
      <c r="BPZ129" s="316"/>
      <c r="BQA129" s="316"/>
      <c r="BQB129" s="316"/>
      <c r="BQC129" s="316"/>
      <c r="BQD129" s="316"/>
      <c r="BQE129" s="316"/>
      <c r="BQF129" s="316"/>
      <c r="BQG129" s="316"/>
      <c r="BQH129" s="316"/>
      <c r="BQI129" s="316"/>
      <c r="BQJ129" s="316"/>
      <c r="BQK129" s="316"/>
      <c r="BQL129" s="316"/>
      <c r="BQM129" s="316"/>
      <c r="BQN129" s="316"/>
      <c r="BQO129" s="316"/>
      <c r="BQP129" s="316"/>
      <c r="BQQ129" s="316"/>
      <c r="BQR129" s="316"/>
      <c r="BQS129" s="316"/>
      <c r="BQT129" s="316"/>
      <c r="BQU129" s="316"/>
      <c r="BQV129" s="316"/>
      <c r="BQW129" s="316"/>
      <c r="BQX129" s="316"/>
      <c r="BQY129" s="316"/>
      <c r="BQZ129" s="316"/>
      <c r="BRA129" s="316"/>
      <c r="BRB129" s="316"/>
      <c r="BRC129" s="316"/>
      <c r="BRD129" s="316"/>
      <c r="BRE129" s="316"/>
      <c r="BRF129" s="316"/>
      <c r="BRG129" s="316"/>
      <c r="BRH129" s="316"/>
      <c r="BRI129" s="316"/>
      <c r="BRJ129" s="316"/>
      <c r="BRK129" s="316"/>
      <c r="BRL129" s="316"/>
      <c r="BRM129" s="316"/>
      <c r="BRN129" s="316"/>
      <c r="BRO129" s="316"/>
      <c r="BRP129" s="316"/>
      <c r="BRQ129" s="316"/>
      <c r="BRR129" s="316"/>
      <c r="BRS129" s="316"/>
      <c r="BRT129" s="316"/>
      <c r="BRU129" s="316"/>
      <c r="BRV129" s="316"/>
      <c r="BRW129" s="316"/>
      <c r="BRX129" s="316"/>
      <c r="BRY129" s="316"/>
      <c r="BRZ129" s="316"/>
      <c r="BSA129" s="316"/>
      <c r="BSB129" s="316"/>
      <c r="BSC129" s="316"/>
      <c r="BSD129" s="316"/>
      <c r="BSE129" s="316"/>
      <c r="BSF129" s="316"/>
      <c r="BSG129" s="316"/>
      <c r="BSH129" s="316"/>
      <c r="BSI129" s="316"/>
      <c r="BSJ129" s="316"/>
      <c r="BSK129" s="316"/>
      <c r="BSL129" s="316"/>
      <c r="BSM129" s="316"/>
      <c r="BSN129" s="316"/>
      <c r="BSO129" s="316"/>
      <c r="BSP129" s="316"/>
      <c r="BSQ129" s="316"/>
      <c r="BSR129" s="316"/>
      <c r="BSS129" s="316"/>
      <c r="BST129" s="316"/>
      <c r="BSU129" s="316"/>
      <c r="BSV129" s="316"/>
      <c r="BSW129" s="316"/>
      <c r="BSX129" s="316"/>
      <c r="BSY129" s="316"/>
      <c r="BSZ129" s="316"/>
      <c r="BTA129" s="316"/>
      <c r="BTB129" s="316"/>
      <c r="BTC129" s="316"/>
      <c r="BTD129" s="316"/>
      <c r="BTE129" s="316"/>
      <c r="BTF129" s="316"/>
      <c r="BTG129" s="316"/>
      <c r="BTH129" s="316"/>
      <c r="BTI129" s="316"/>
      <c r="BTJ129" s="316"/>
      <c r="BTK129" s="316"/>
      <c r="BTL129" s="316"/>
      <c r="BTM129" s="316"/>
      <c r="BTN129" s="316"/>
      <c r="BTO129" s="316"/>
      <c r="BTP129" s="316"/>
      <c r="BTQ129" s="316"/>
      <c r="BTR129" s="316"/>
      <c r="BTS129" s="316"/>
      <c r="BTT129" s="316"/>
      <c r="BTU129" s="316"/>
      <c r="BTV129" s="316"/>
      <c r="BTW129" s="316"/>
      <c r="BTX129" s="316"/>
      <c r="BTY129" s="316"/>
      <c r="BTZ129" s="316"/>
      <c r="BUA129" s="316"/>
      <c r="BUB129" s="316"/>
      <c r="BUC129" s="316"/>
      <c r="BUD129" s="316"/>
      <c r="BUE129" s="316"/>
      <c r="BUF129" s="316"/>
      <c r="BUG129" s="316"/>
      <c r="BUH129" s="316"/>
      <c r="BUI129" s="316"/>
      <c r="BUJ129" s="316"/>
      <c r="BUK129" s="316"/>
      <c r="BUL129" s="316"/>
      <c r="BUM129" s="316"/>
      <c r="BUN129" s="316"/>
      <c r="BUO129" s="316"/>
      <c r="BUP129" s="316"/>
      <c r="BUQ129" s="316"/>
      <c r="BUR129" s="316"/>
      <c r="BUS129" s="316"/>
      <c r="BUT129" s="316"/>
      <c r="BUU129" s="316"/>
      <c r="BUV129" s="316"/>
      <c r="BUW129" s="316"/>
      <c r="BUX129" s="316"/>
      <c r="BUY129" s="316"/>
      <c r="BUZ129" s="316"/>
      <c r="BVA129" s="316"/>
      <c r="BVB129" s="316"/>
      <c r="BVC129" s="316"/>
      <c r="BVD129" s="316"/>
      <c r="BVE129" s="316"/>
      <c r="BVF129" s="316"/>
      <c r="BVG129" s="316"/>
      <c r="BVH129" s="316"/>
      <c r="BVI129" s="316"/>
      <c r="BVJ129" s="316"/>
      <c r="BVK129" s="316"/>
      <c r="BVL129" s="316"/>
      <c r="BVM129" s="316"/>
      <c r="BVN129" s="316"/>
      <c r="BVO129" s="316"/>
      <c r="BVP129" s="316"/>
      <c r="BVQ129" s="316"/>
      <c r="BVR129" s="316"/>
      <c r="BVS129" s="316"/>
      <c r="BVT129" s="316"/>
      <c r="BVU129" s="316"/>
      <c r="BVV129" s="316"/>
      <c r="BVW129" s="316"/>
      <c r="BVX129" s="316"/>
      <c r="BVY129" s="316"/>
      <c r="BVZ129" s="316"/>
      <c r="BWA129" s="316"/>
      <c r="BWB129" s="316"/>
      <c r="BWC129" s="316"/>
      <c r="BWD129" s="316"/>
      <c r="BWE129" s="316"/>
      <c r="BWF129" s="316"/>
      <c r="BWG129" s="316"/>
      <c r="BWH129" s="316"/>
      <c r="BWI129" s="316"/>
      <c r="BWJ129" s="316"/>
      <c r="BWK129" s="316"/>
      <c r="BWL129" s="316"/>
      <c r="BWM129" s="316"/>
      <c r="BWN129" s="316"/>
      <c r="BWO129" s="316"/>
      <c r="BWP129" s="316"/>
      <c r="BWQ129" s="316"/>
      <c r="BWR129" s="316"/>
      <c r="BWS129" s="316"/>
      <c r="BWT129" s="316"/>
      <c r="BWU129" s="316"/>
      <c r="BWV129" s="316"/>
      <c r="BWW129" s="316"/>
      <c r="BWX129" s="316"/>
      <c r="BWY129" s="316"/>
      <c r="BWZ129" s="316"/>
      <c r="BXA129" s="316"/>
      <c r="BXB129" s="316"/>
      <c r="BXC129" s="316"/>
      <c r="BXD129" s="316"/>
      <c r="BXE129" s="316"/>
      <c r="BXF129" s="316"/>
      <c r="BXG129" s="316"/>
      <c r="BXH129" s="316"/>
      <c r="BXI129" s="316"/>
      <c r="BXJ129" s="316"/>
      <c r="BXK129" s="316"/>
      <c r="BXL129" s="316"/>
      <c r="BXM129" s="316"/>
      <c r="BXN129" s="316"/>
      <c r="BXO129" s="316"/>
      <c r="BXP129" s="316"/>
      <c r="BXQ129" s="316"/>
      <c r="BXR129" s="316"/>
      <c r="BXS129" s="316"/>
      <c r="BXT129" s="316"/>
      <c r="BXU129" s="316"/>
      <c r="BXV129" s="316"/>
      <c r="BXW129" s="316"/>
      <c r="BXX129" s="316"/>
      <c r="BXY129" s="316"/>
      <c r="BXZ129" s="316"/>
      <c r="BYA129" s="316"/>
      <c r="BYB129" s="316"/>
      <c r="BYC129" s="316"/>
      <c r="BYD129" s="316"/>
      <c r="BYE129" s="316"/>
      <c r="BYF129" s="316"/>
      <c r="BYG129" s="316"/>
      <c r="BYH129" s="2"/>
      <c r="BYI129" s="2"/>
      <c r="BYJ129" s="2"/>
      <c r="BYK129" s="2"/>
    </row>
    <row r="130" spans="1:2013" x14ac:dyDescent="0.35">
      <c r="A130" s="99"/>
      <c r="B130" s="99"/>
      <c r="C130" s="13"/>
      <c r="D130" s="99"/>
      <c r="E130" s="99"/>
      <c r="F130" s="315"/>
      <c r="G130" s="316"/>
      <c r="H130" s="316"/>
      <c r="I130" s="316"/>
      <c r="J130" s="316"/>
      <c r="K130" s="316"/>
      <c r="L130" s="316"/>
      <c r="M130" s="316"/>
      <c r="N130" s="316"/>
      <c r="O130" s="316"/>
      <c r="P130" s="316"/>
      <c r="Q130" s="316"/>
      <c r="R130" s="316"/>
      <c r="S130" s="316"/>
      <c r="T130" s="316"/>
      <c r="U130" s="316"/>
      <c r="V130" s="316"/>
      <c r="W130" s="316"/>
      <c r="X130" s="316"/>
      <c r="Y130" s="316"/>
      <c r="Z130" s="316"/>
      <c r="AA130" s="316"/>
      <c r="AB130" s="316"/>
      <c r="AC130" s="316"/>
      <c r="AD130" s="316"/>
      <c r="AE130" s="316"/>
      <c r="AF130" s="316"/>
      <c r="AG130" s="316"/>
      <c r="AH130" s="316"/>
      <c r="AI130" s="316"/>
      <c r="AJ130" s="316"/>
      <c r="AK130" s="316"/>
      <c r="AL130" s="316"/>
      <c r="AM130" s="316"/>
      <c r="AN130" s="316"/>
      <c r="AO130" s="316"/>
      <c r="AP130" s="316"/>
      <c r="AQ130" s="316"/>
      <c r="AR130" s="316"/>
      <c r="AS130" s="316"/>
      <c r="AT130" s="316"/>
      <c r="AU130" s="316"/>
      <c r="AV130" s="316"/>
      <c r="AW130" s="316"/>
      <c r="AX130" s="316"/>
      <c r="AY130" s="316"/>
      <c r="AZ130" s="316"/>
      <c r="BA130" s="316"/>
      <c r="BB130" s="316"/>
      <c r="BC130" s="316"/>
      <c r="BD130" s="316"/>
      <c r="BE130" s="316"/>
      <c r="BF130" s="316"/>
      <c r="BG130" s="316"/>
      <c r="BH130" s="316"/>
      <c r="BI130" s="316"/>
      <c r="BJ130" s="316"/>
      <c r="BK130" s="316"/>
      <c r="BL130" s="316"/>
      <c r="BM130" s="316"/>
      <c r="BN130" s="316"/>
      <c r="BO130" s="316"/>
      <c r="BP130" s="316"/>
      <c r="BQ130" s="316"/>
      <c r="BR130" s="316"/>
      <c r="BS130" s="316"/>
      <c r="BT130" s="316"/>
      <c r="BU130" s="316"/>
      <c r="BV130" s="316"/>
      <c r="BW130" s="316"/>
      <c r="BX130" s="316"/>
      <c r="BY130" s="316"/>
      <c r="BZ130" s="316"/>
      <c r="CA130" s="316"/>
      <c r="CB130" s="316"/>
      <c r="CC130" s="316"/>
      <c r="CD130" s="316"/>
      <c r="CE130" s="316"/>
      <c r="CF130" s="316"/>
      <c r="CG130" s="316"/>
      <c r="CH130" s="316"/>
      <c r="CI130" s="316"/>
      <c r="CJ130" s="316"/>
      <c r="CK130" s="316"/>
      <c r="CL130" s="316"/>
      <c r="CM130" s="316"/>
      <c r="CN130" s="316"/>
      <c r="CO130" s="316"/>
      <c r="CP130" s="316"/>
      <c r="CQ130" s="316"/>
      <c r="CR130" s="316"/>
      <c r="CS130" s="316"/>
      <c r="CT130" s="316"/>
      <c r="CU130" s="316"/>
      <c r="CV130" s="316"/>
      <c r="CW130" s="316"/>
      <c r="CX130" s="316"/>
      <c r="CY130" s="316"/>
      <c r="CZ130" s="316"/>
      <c r="DA130" s="316"/>
      <c r="DB130" s="316"/>
      <c r="DC130" s="316"/>
      <c r="DD130" s="316"/>
      <c r="DE130" s="316"/>
      <c r="DF130" s="316"/>
      <c r="DG130" s="316"/>
      <c r="DH130" s="316"/>
      <c r="DI130" s="316"/>
      <c r="DJ130" s="316"/>
      <c r="DK130" s="316"/>
      <c r="DL130" s="316"/>
      <c r="DM130" s="316"/>
      <c r="DN130" s="316"/>
      <c r="DO130" s="316"/>
      <c r="DP130" s="316"/>
      <c r="DQ130" s="316"/>
      <c r="DR130" s="316"/>
      <c r="DS130" s="316"/>
      <c r="DT130" s="316"/>
      <c r="DU130" s="316"/>
      <c r="DV130" s="316"/>
      <c r="DW130" s="316"/>
      <c r="DX130" s="316"/>
      <c r="DY130" s="316"/>
      <c r="DZ130" s="316"/>
      <c r="EA130" s="316"/>
      <c r="EB130" s="316"/>
      <c r="EC130" s="316"/>
      <c r="ED130" s="316"/>
      <c r="EE130" s="316"/>
      <c r="EF130" s="316"/>
      <c r="EG130" s="316"/>
      <c r="EH130" s="316"/>
      <c r="EI130" s="316"/>
      <c r="EJ130" s="316"/>
      <c r="EK130" s="316"/>
      <c r="EL130" s="316"/>
      <c r="EM130" s="316"/>
      <c r="EN130" s="316"/>
      <c r="EO130" s="316"/>
      <c r="EP130" s="316"/>
      <c r="EQ130" s="316"/>
      <c r="ER130" s="316"/>
      <c r="ES130" s="316"/>
      <c r="ET130" s="316"/>
      <c r="EU130" s="316"/>
      <c r="EV130" s="316"/>
      <c r="EW130" s="316"/>
      <c r="EX130" s="316"/>
      <c r="EY130" s="316"/>
      <c r="EZ130" s="316"/>
      <c r="FA130" s="316"/>
      <c r="FB130" s="316"/>
      <c r="FC130" s="316"/>
      <c r="FD130" s="316"/>
      <c r="FE130" s="316"/>
      <c r="FF130" s="316"/>
      <c r="FG130" s="316"/>
      <c r="FH130" s="316"/>
      <c r="FI130" s="316"/>
      <c r="FJ130" s="316"/>
      <c r="FK130" s="316"/>
      <c r="FL130" s="316"/>
      <c r="FM130" s="316"/>
      <c r="FN130" s="316"/>
      <c r="FO130" s="316"/>
      <c r="FP130" s="316"/>
      <c r="FQ130" s="316"/>
      <c r="FR130" s="316"/>
      <c r="FS130" s="316"/>
      <c r="FT130" s="316"/>
      <c r="FU130" s="316"/>
      <c r="FV130" s="316"/>
      <c r="FW130" s="316"/>
      <c r="FX130" s="316"/>
      <c r="FY130" s="316"/>
      <c r="FZ130" s="316"/>
      <c r="GA130" s="316"/>
      <c r="GB130" s="316"/>
      <c r="GC130" s="316"/>
      <c r="GD130" s="316"/>
      <c r="GE130" s="316"/>
      <c r="GF130" s="316"/>
      <c r="GG130" s="316"/>
      <c r="GH130" s="316"/>
      <c r="GI130" s="316"/>
      <c r="GJ130" s="316"/>
      <c r="GK130" s="316"/>
      <c r="GL130" s="316"/>
      <c r="GM130" s="316"/>
      <c r="GN130" s="316"/>
      <c r="GO130" s="316"/>
      <c r="GP130" s="316"/>
      <c r="GQ130" s="316"/>
      <c r="GR130" s="316"/>
      <c r="GS130" s="316"/>
      <c r="GT130" s="316"/>
      <c r="GU130" s="316"/>
      <c r="GV130" s="316"/>
      <c r="GW130" s="316"/>
      <c r="GX130" s="316"/>
      <c r="GY130" s="316"/>
      <c r="GZ130" s="316"/>
      <c r="HA130" s="316"/>
      <c r="HB130" s="316"/>
      <c r="HC130" s="316"/>
      <c r="HD130" s="316"/>
      <c r="HE130" s="316"/>
      <c r="HF130" s="316"/>
      <c r="HG130" s="316"/>
      <c r="HH130" s="316"/>
      <c r="HI130" s="316"/>
      <c r="HJ130" s="316"/>
      <c r="HK130" s="316"/>
      <c r="HL130" s="316"/>
      <c r="HM130" s="316"/>
      <c r="HN130" s="316"/>
      <c r="HO130" s="316"/>
      <c r="HP130" s="316"/>
      <c r="HQ130" s="316"/>
      <c r="HR130" s="316"/>
      <c r="HS130" s="316"/>
      <c r="HT130" s="316"/>
      <c r="HU130" s="316"/>
      <c r="HV130" s="316"/>
      <c r="HW130" s="316"/>
      <c r="HX130" s="316"/>
      <c r="HY130" s="316"/>
      <c r="HZ130" s="316"/>
      <c r="IA130" s="316"/>
      <c r="IB130" s="316"/>
      <c r="IC130" s="316"/>
      <c r="ID130" s="316"/>
      <c r="IE130" s="316"/>
      <c r="IF130" s="316"/>
      <c r="IG130" s="316"/>
      <c r="IH130" s="316"/>
      <c r="II130" s="316"/>
      <c r="IJ130" s="316"/>
      <c r="IK130" s="316"/>
      <c r="IL130" s="316"/>
      <c r="IM130" s="316"/>
      <c r="IN130" s="316"/>
      <c r="IO130" s="316"/>
      <c r="IP130" s="316"/>
      <c r="IQ130" s="316"/>
      <c r="IR130" s="316"/>
      <c r="IS130" s="316"/>
      <c r="IT130" s="316"/>
      <c r="IU130" s="316"/>
      <c r="IV130" s="316"/>
      <c r="IW130" s="316"/>
      <c r="IX130" s="316"/>
      <c r="IY130" s="316"/>
      <c r="IZ130" s="316"/>
      <c r="JA130" s="316"/>
      <c r="JB130" s="316"/>
      <c r="JC130" s="316"/>
      <c r="JD130" s="316"/>
      <c r="JE130" s="316"/>
      <c r="JF130" s="316"/>
      <c r="JG130" s="316"/>
      <c r="JH130" s="316"/>
      <c r="JI130" s="316"/>
      <c r="JJ130" s="316"/>
      <c r="JK130" s="316"/>
      <c r="JL130" s="316"/>
      <c r="JM130" s="316"/>
      <c r="JN130" s="316"/>
      <c r="JO130" s="316"/>
      <c r="JP130" s="316"/>
      <c r="JQ130" s="316"/>
      <c r="JR130" s="316"/>
      <c r="JS130" s="316"/>
      <c r="JT130" s="316"/>
      <c r="JU130" s="316"/>
      <c r="JV130" s="316"/>
      <c r="JW130" s="316"/>
      <c r="JX130" s="316"/>
      <c r="JY130" s="316"/>
      <c r="JZ130" s="316"/>
      <c r="KA130" s="316"/>
      <c r="KB130" s="316"/>
      <c r="KC130" s="316"/>
      <c r="KD130" s="316"/>
      <c r="KE130" s="316"/>
      <c r="KF130" s="316"/>
      <c r="KG130" s="316"/>
      <c r="KH130" s="316"/>
      <c r="KI130" s="316"/>
      <c r="KJ130" s="316"/>
      <c r="KK130" s="316"/>
      <c r="KL130" s="316"/>
      <c r="KM130" s="316"/>
      <c r="KN130" s="316"/>
      <c r="KO130" s="316"/>
      <c r="KP130" s="316"/>
      <c r="KQ130" s="316"/>
      <c r="KR130" s="316"/>
      <c r="KS130" s="316"/>
      <c r="KT130" s="316"/>
      <c r="KU130" s="316"/>
      <c r="KV130" s="316"/>
      <c r="KW130" s="316"/>
      <c r="KX130" s="316"/>
      <c r="KY130" s="316"/>
      <c r="KZ130" s="316"/>
      <c r="LA130" s="316"/>
      <c r="LB130" s="316"/>
      <c r="LC130" s="316"/>
      <c r="LD130" s="316"/>
      <c r="LE130" s="316"/>
      <c r="LF130" s="316"/>
      <c r="LG130" s="316"/>
      <c r="LH130" s="316"/>
      <c r="LI130" s="316"/>
      <c r="LJ130" s="316"/>
      <c r="LK130" s="316"/>
      <c r="LL130" s="316"/>
      <c r="LM130" s="316"/>
      <c r="LN130" s="316"/>
      <c r="LO130" s="316"/>
      <c r="LP130" s="316"/>
      <c r="LQ130" s="316"/>
      <c r="LR130" s="316"/>
      <c r="LS130" s="316"/>
      <c r="LT130" s="316"/>
      <c r="LU130" s="316"/>
      <c r="LV130" s="316"/>
      <c r="LW130" s="316"/>
      <c r="LX130" s="316"/>
      <c r="LY130" s="316"/>
      <c r="LZ130" s="316"/>
      <c r="MA130" s="316"/>
      <c r="MB130" s="316"/>
      <c r="MC130" s="316"/>
      <c r="MD130" s="316"/>
      <c r="ME130" s="316"/>
      <c r="MF130" s="316"/>
      <c r="MG130" s="316"/>
      <c r="MH130" s="316"/>
      <c r="MI130" s="316"/>
      <c r="MJ130" s="316"/>
      <c r="MK130" s="316"/>
      <c r="ML130" s="316"/>
      <c r="MM130" s="316"/>
      <c r="MN130" s="316"/>
      <c r="MO130" s="316"/>
      <c r="MP130" s="316"/>
      <c r="MQ130" s="316"/>
      <c r="MR130" s="316"/>
      <c r="MS130" s="316"/>
      <c r="MT130" s="316"/>
      <c r="MU130" s="316"/>
      <c r="MV130" s="316"/>
      <c r="MW130" s="316"/>
      <c r="MX130" s="316"/>
      <c r="MY130" s="316"/>
      <c r="MZ130" s="316"/>
      <c r="NA130" s="316"/>
      <c r="NB130" s="316"/>
      <c r="NC130" s="316"/>
      <c r="ND130" s="316"/>
      <c r="NE130" s="316"/>
      <c r="NF130" s="316"/>
      <c r="NG130" s="316"/>
      <c r="NH130" s="316"/>
      <c r="NI130" s="316"/>
      <c r="NJ130" s="316"/>
      <c r="NK130" s="316"/>
      <c r="NL130" s="316"/>
      <c r="NM130" s="316"/>
      <c r="NN130" s="316"/>
      <c r="NO130" s="316"/>
      <c r="NP130" s="316"/>
      <c r="NQ130" s="316"/>
      <c r="NR130" s="316"/>
      <c r="NS130" s="316"/>
      <c r="NT130" s="316"/>
      <c r="NU130" s="316"/>
      <c r="NV130" s="316"/>
      <c r="NW130" s="316"/>
      <c r="NX130" s="316"/>
      <c r="NY130" s="316"/>
      <c r="NZ130" s="316"/>
      <c r="OA130" s="316"/>
      <c r="OB130" s="316"/>
      <c r="OC130" s="316"/>
      <c r="OD130" s="316"/>
      <c r="OE130" s="316"/>
      <c r="OF130" s="316"/>
      <c r="OG130" s="316"/>
      <c r="OH130" s="316"/>
      <c r="OI130" s="316"/>
      <c r="OJ130" s="316"/>
      <c r="OK130" s="316"/>
      <c r="OL130" s="316"/>
      <c r="OM130" s="316"/>
      <c r="ON130" s="316"/>
      <c r="OO130" s="316"/>
      <c r="OP130" s="316"/>
      <c r="OQ130" s="316"/>
      <c r="OR130" s="316"/>
      <c r="OS130" s="316"/>
      <c r="OT130" s="316"/>
      <c r="OU130" s="316"/>
      <c r="OV130" s="316"/>
      <c r="OW130" s="316"/>
      <c r="OX130" s="316"/>
      <c r="OY130" s="316"/>
      <c r="OZ130" s="316"/>
      <c r="PA130" s="316"/>
      <c r="PB130" s="316"/>
      <c r="PC130" s="316"/>
      <c r="PD130" s="316"/>
      <c r="PE130" s="316"/>
      <c r="PF130" s="316"/>
      <c r="PG130" s="316"/>
      <c r="PH130" s="316"/>
      <c r="PI130" s="316"/>
      <c r="PJ130" s="316"/>
      <c r="PK130" s="316"/>
      <c r="PL130" s="316"/>
      <c r="PM130" s="316"/>
      <c r="PN130" s="316"/>
      <c r="PO130" s="316"/>
      <c r="PP130" s="316"/>
      <c r="PQ130" s="316"/>
      <c r="PR130" s="316"/>
      <c r="PS130" s="316"/>
      <c r="PT130" s="316"/>
      <c r="PU130" s="316"/>
      <c r="PV130" s="316"/>
      <c r="PW130" s="316"/>
      <c r="PX130" s="316"/>
      <c r="PY130" s="316"/>
      <c r="PZ130" s="316"/>
      <c r="QA130" s="316"/>
      <c r="QB130" s="316"/>
      <c r="QC130" s="316"/>
      <c r="QD130" s="316"/>
      <c r="QE130" s="316"/>
      <c r="QF130" s="316"/>
      <c r="QG130" s="316"/>
      <c r="QH130" s="316"/>
      <c r="QI130" s="316"/>
      <c r="QJ130" s="316"/>
      <c r="QK130" s="316"/>
      <c r="QL130" s="316"/>
      <c r="QM130" s="316"/>
      <c r="QN130" s="316"/>
      <c r="QO130" s="316"/>
      <c r="QP130" s="316"/>
      <c r="QQ130" s="316"/>
      <c r="QR130" s="316"/>
      <c r="QS130" s="316"/>
      <c r="QT130" s="316"/>
      <c r="QU130" s="316"/>
      <c r="QV130" s="316"/>
      <c r="QW130" s="316"/>
      <c r="QX130" s="316"/>
      <c r="QY130" s="316"/>
      <c r="QZ130" s="316"/>
      <c r="RA130" s="316"/>
      <c r="RB130" s="316"/>
      <c r="RC130" s="316"/>
      <c r="RD130" s="316"/>
      <c r="RE130" s="316"/>
      <c r="RF130" s="316"/>
      <c r="RG130" s="316"/>
      <c r="RH130" s="316"/>
      <c r="RI130" s="316"/>
      <c r="RJ130" s="316"/>
      <c r="RK130" s="316"/>
      <c r="RL130" s="316"/>
      <c r="RM130" s="316"/>
      <c r="RN130" s="316"/>
      <c r="RO130" s="316"/>
      <c r="RP130" s="316"/>
      <c r="RQ130" s="316"/>
      <c r="RR130" s="316"/>
      <c r="RS130" s="316"/>
      <c r="RT130" s="316"/>
      <c r="RU130" s="316"/>
      <c r="RV130" s="316"/>
      <c r="RW130" s="316"/>
      <c r="RX130" s="316"/>
      <c r="RY130" s="316"/>
      <c r="RZ130" s="316"/>
      <c r="SA130" s="316"/>
      <c r="SB130" s="316"/>
      <c r="SC130" s="316"/>
      <c r="SD130" s="316"/>
      <c r="SE130" s="316"/>
      <c r="SF130" s="316"/>
      <c r="SG130" s="316"/>
      <c r="SH130" s="316"/>
      <c r="SI130" s="316"/>
      <c r="SJ130" s="316"/>
      <c r="SK130" s="316"/>
      <c r="SL130" s="316"/>
      <c r="SM130" s="316"/>
      <c r="SN130" s="316"/>
      <c r="SO130" s="316"/>
      <c r="SP130" s="316"/>
      <c r="SQ130" s="316"/>
      <c r="SR130" s="316"/>
      <c r="SS130" s="316"/>
      <c r="ST130" s="316"/>
      <c r="SU130" s="316"/>
      <c r="SV130" s="316"/>
      <c r="SW130" s="316"/>
      <c r="SX130" s="316"/>
      <c r="SY130" s="316"/>
      <c r="SZ130" s="316"/>
      <c r="TA130" s="316"/>
      <c r="TB130" s="316"/>
      <c r="TC130" s="316"/>
      <c r="TD130" s="316"/>
      <c r="TE130" s="316"/>
      <c r="TF130" s="316"/>
      <c r="TG130" s="316"/>
      <c r="TH130" s="316"/>
      <c r="TI130" s="316"/>
      <c r="TJ130" s="316"/>
      <c r="TK130" s="316"/>
      <c r="TL130" s="316"/>
      <c r="TM130" s="316"/>
      <c r="TN130" s="316"/>
      <c r="TO130" s="316"/>
      <c r="TP130" s="316"/>
      <c r="TQ130" s="316"/>
      <c r="TR130" s="316"/>
      <c r="TS130" s="316"/>
      <c r="TT130" s="316"/>
      <c r="TU130" s="316"/>
      <c r="TV130" s="316"/>
      <c r="TW130" s="316"/>
      <c r="TX130" s="316"/>
      <c r="TY130" s="316"/>
      <c r="TZ130" s="316"/>
      <c r="UA130" s="316"/>
      <c r="UB130" s="316"/>
      <c r="UC130" s="316"/>
      <c r="UD130" s="316"/>
      <c r="UE130" s="316"/>
      <c r="UF130" s="316"/>
      <c r="UG130" s="316"/>
      <c r="UH130" s="316"/>
      <c r="UI130" s="316"/>
      <c r="UJ130" s="316"/>
      <c r="UK130" s="316"/>
      <c r="UL130" s="316"/>
      <c r="UM130" s="316"/>
      <c r="UN130" s="316"/>
      <c r="UO130" s="316"/>
      <c r="UP130" s="316"/>
      <c r="UQ130" s="316"/>
      <c r="UR130" s="316"/>
      <c r="US130" s="316"/>
      <c r="UT130" s="316"/>
      <c r="UU130" s="316"/>
      <c r="UV130" s="316"/>
      <c r="UW130" s="316"/>
      <c r="UX130" s="316"/>
      <c r="UY130" s="316"/>
      <c r="UZ130" s="316"/>
      <c r="VA130" s="316"/>
      <c r="VB130" s="316"/>
      <c r="VC130" s="316"/>
      <c r="VD130" s="316"/>
      <c r="VE130" s="316"/>
      <c r="VF130" s="316"/>
      <c r="VG130" s="316"/>
      <c r="VH130" s="316"/>
      <c r="VI130" s="316"/>
      <c r="VJ130" s="316"/>
      <c r="VK130" s="316"/>
      <c r="VL130" s="316"/>
      <c r="VM130" s="316"/>
      <c r="VN130" s="316"/>
      <c r="VO130" s="316"/>
      <c r="VP130" s="316"/>
      <c r="VQ130" s="316"/>
      <c r="VR130" s="316"/>
      <c r="VS130" s="316"/>
      <c r="VT130" s="316"/>
      <c r="VU130" s="316"/>
      <c r="VV130" s="316"/>
      <c r="VW130" s="316"/>
      <c r="VX130" s="316"/>
      <c r="VY130" s="316"/>
      <c r="VZ130" s="316"/>
      <c r="WA130" s="316"/>
      <c r="WB130" s="316"/>
      <c r="WC130" s="316"/>
      <c r="WD130" s="316"/>
      <c r="WE130" s="316"/>
      <c r="WF130" s="316"/>
      <c r="WG130" s="316"/>
      <c r="WH130" s="316"/>
      <c r="WI130" s="316"/>
      <c r="WJ130" s="316"/>
      <c r="WK130" s="316"/>
      <c r="WL130" s="316"/>
      <c r="WM130" s="316"/>
      <c r="WN130" s="316"/>
      <c r="WO130" s="316"/>
      <c r="WP130" s="316"/>
      <c r="WQ130" s="316"/>
      <c r="WR130" s="316"/>
      <c r="WS130" s="316"/>
      <c r="WT130" s="316"/>
      <c r="WU130" s="316"/>
      <c r="WV130" s="316"/>
      <c r="WW130" s="316"/>
      <c r="WX130" s="316"/>
      <c r="WY130" s="316"/>
      <c r="WZ130" s="316"/>
      <c r="XA130" s="316"/>
      <c r="XB130" s="316"/>
      <c r="XC130" s="316"/>
      <c r="XD130" s="316"/>
      <c r="XE130" s="316"/>
      <c r="XF130" s="316"/>
      <c r="XG130" s="316"/>
      <c r="XH130" s="316"/>
      <c r="XI130" s="316"/>
      <c r="XJ130" s="316"/>
      <c r="XK130" s="316"/>
      <c r="XL130" s="316"/>
      <c r="XM130" s="316"/>
      <c r="XN130" s="316"/>
      <c r="XO130" s="316"/>
      <c r="XP130" s="316"/>
      <c r="XQ130" s="316"/>
      <c r="XR130" s="316"/>
      <c r="XS130" s="316"/>
      <c r="XT130" s="316"/>
      <c r="XU130" s="316"/>
      <c r="XV130" s="316"/>
      <c r="XW130" s="316"/>
      <c r="XX130" s="316"/>
      <c r="XY130" s="316"/>
      <c r="XZ130" s="316"/>
      <c r="YA130" s="316"/>
      <c r="YB130" s="316"/>
      <c r="YC130" s="316"/>
      <c r="YD130" s="316"/>
      <c r="YE130" s="316"/>
      <c r="YF130" s="316"/>
      <c r="YG130" s="316"/>
      <c r="YH130" s="316"/>
      <c r="YI130" s="316"/>
      <c r="YJ130" s="316"/>
      <c r="YK130" s="316"/>
      <c r="YL130" s="316"/>
      <c r="YM130" s="316"/>
      <c r="YN130" s="316"/>
      <c r="YO130" s="316"/>
      <c r="YP130" s="316"/>
      <c r="YQ130" s="316"/>
      <c r="YR130" s="316"/>
      <c r="YS130" s="316"/>
      <c r="YT130" s="316"/>
      <c r="YU130" s="316"/>
      <c r="YV130" s="316"/>
      <c r="YW130" s="316"/>
      <c r="YX130" s="316"/>
      <c r="YY130" s="316"/>
      <c r="YZ130" s="316"/>
      <c r="ZA130" s="316"/>
      <c r="ZB130" s="316"/>
      <c r="ZC130" s="316"/>
      <c r="ZD130" s="316"/>
      <c r="ZE130" s="316"/>
      <c r="ZF130" s="316"/>
      <c r="ZG130" s="316"/>
      <c r="ZH130" s="316"/>
      <c r="ZI130" s="316"/>
      <c r="ZJ130" s="316"/>
      <c r="ZK130" s="316"/>
      <c r="ZL130" s="316"/>
      <c r="ZM130" s="316"/>
      <c r="ZN130" s="316"/>
      <c r="ZO130" s="316"/>
      <c r="ZP130" s="316"/>
      <c r="ZQ130" s="316"/>
      <c r="ZR130" s="316"/>
      <c r="ZS130" s="316"/>
      <c r="ZT130" s="316"/>
      <c r="ZU130" s="316"/>
      <c r="ZV130" s="316"/>
      <c r="ZW130" s="316"/>
      <c r="ZX130" s="316"/>
      <c r="ZY130" s="316"/>
      <c r="ZZ130" s="316"/>
      <c r="AAA130" s="316"/>
      <c r="AAB130" s="316"/>
      <c r="AAC130" s="316"/>
      <c r="AAD130" s="316"/>
      <c r="AAE130" s="316"/>
      <c r="AAF130" s="316"/>
      <c r="AAG130" s="316"/>
      <c r="AAH130" s="316"/>
      <c r="AAI130" s="316"/>
      <c r="AAJ130" s="316"/>
      <c r="AAK130" s="316"/>
      <c r="AAL130" s="316"/>
      <c r="AAM130" s="316"/>
      <c r="AAN130" s="316"/>
      <c r="AAO130" s="316"/>
      <c r="AAP130" s="316"/>
      <c r="AAQ130" s="316"/>
      <c r="AAR130" s="316"/>
      <c r="AAS130" s="316"/>
      <c r="AAT130" s="316"/>
      <c r="AAU130" s="316"/>
      <c r="AAV130" s="316"/>
      <c r="AAW130" s="316"/>
      <c r="AAX130" s="316"/>
      <c r="AAY130" s="316"/>
      <c r="AAZ130" s="316"/>
      <c r="ABA130" s="316"/>
      <c r="ABB130" s="316"/>
      <c r="ABC130" s="316"/>
      <c r="ABD130" s="316"/>
      <c r="ABE130" s="316"/>
      <c r="ABF130" s="316"/>
      <c r="ABG130" s="316"/>
      <c r="ABH130" s="316"/>
      <c r="ABI130" s="316"/>
      <c r="ABJ130" s="316"/>
      <c r="ABK130" s="316"/>
      <c r="ABL130" s="316"/>
      <c r="ABM130" s="316"/>
      <c r="ABN130" s="316"/>
      <c r="ABO130" s="316"/>
      <c r="ABP130" s="316"/>
      <c r="ABQ130" s="316"/>
      <c r="ABR130" s="316"/>
      <c r="ABS130" s="316"/>
      <c r="ABT130" s="316"/>
      <c r="ABU130" s="316"/>
      <c r="ABV130" s="316"/>
      <c r="ABW130" s="316"/>
      <c r="ABX130" s="316"/>
      <c r="ABY130" s="316"/>
      <c r="ABZ130" s="316"/>
      <c r="ACA130" s="316"/>
      <c r="ACB130" s="316"/>
      <c r="ACC130" s="316"/>
      <c r="ACD130" s="316"/>
      <c r="ACE130" s="316"/>
      <c r="ACF130" s="316"/>
      <c r="ACG130" s="316"/>
      <c r="ACH130" s="316"/>
      <c r="ACI130" s="316"/>
      <c r="ACJ130" s="316"/>
      <c r="ACK130" s="316"/>
      <c r="ACL130" s="316"/>
      <c r="ACM130" s="316"/>
      <c r="ACN130" s="316"/>
      <c r="ACO130" s="316"/>
      <c r="ACP130" s="316"/>
      <c r="ACQ130" s="316"/>
      <c r="ACR130" s="316"/>
      <c r="ACS130" s="316"/>
      <c r="ACT130" s="316"/>
      <c r="ACU130" s="316"/>
      <c r="ACV130" s="316"/>
      <c r="ACW130" s="316"/>
      <c r="ACX130" s="316"/>
      <c r="ACY130" s="316"/>
      <c r="ACZ130" s="316"/>
      <c r="ADA130" s="316"/>
      <c r="ADB130" s="316"/>
      <c r="ADC130" s="316"/>
      <c r="ADD130" s="316"/>
      <c r="ADE130" s="316"/>
      <c r="ADF130" s="316"/>
      <c r="ADG130" s="316"/>
      <c r="ADH130" s="316"/>
      <c r="ADI130" s="316"/>
      <c r="ADJ130" s="316"/>
      <c r="ADK130" s="316"/>
      <c r="ADL130" s="316"/>
      <c r="ADM130" s="316"/>
      <c r="ADN130" s="316"/>
      <c r="ADO130" s="316"/>
      <c r="ADP130" s="316"/>
      <c r="ADQ130" s="316"/>
      <c r="ADR130" s="316"/>
      <c r="ADS130" s="316"/>
      <c r="ADT130" s="316"/>
      <c r="ADU130" s="316"/>
      <c r="ADV130" s="316"/>
      <c r="ADW130" s="316"/>
      <c r="ADX130" s="316"/>
      <c r="ADY130" s="316"/>
      <c r="ADZ130" s="316"/>
      <c r="AEA130" s="316"/>
      <c r="AEB130" s="316"/>
      <c r="AEC130" s="316"/>
      <c r="AED130" s="316"/>
      <c r="AEE130" s="316"/>
      <c r="AEF130" s="316"/>
      <c r="AEG130" s="316"/>
      <c r="AEH130" s="316"/>
      <c r="AEI130" s="316"/>
      <c r="AEJ130" s="316"/>
      <c r="AEK130" s="316"/>
      <c r="AEL130" s="316"/>
      <c r="AEM130" s="316"/>
      <c r="AEN130" s="316"/>
      <c r="AEO130" s="316"/>
      <c r="AEP130" s="316"/>
      <c r="AEQ130" s="316"/>
      <c r="AER130" s="316"/>
      <c r="AES130" s="316"/>
      <c r="AET130" s="316"/>
      <c r="AEU130" s="316"/>
      <c r="AEV130" s="316"/>
      <c r="AEW130" s="316"/>
      <c r="AEX130" s="316"/>
      <c r="AEY130" s="316"/>
      <c r="AEZ130" s="316"/>
      <c r="AFA130" s="316"/>
      <c r="AFB130" s="316"/>
      <c r="AFC130" s="316"/>
      <c r="AFD130" s="316"/>
      <c r="AFE130" s="316"/>
      <c r="AFF130" s="316"/>
      <c r="AFG130" s="316"/>
      <c r="AFH130" s="316"/>
      <c r="AFI130" s="316"/>
      <c r="AFJ130" s="316"/>
      <c r="AFK130" s="316"/>
      <c r="AFL130" s="316"/>
      <c r="AFM130" s="316"/>
      <c r="AFN130" s="316"/>
      <c r="AFO130" s="316"/>
      <c r="AFP130" s="316"/>
      <c r="AFQ130" s="316"/>
      <c r="AFR130" s="316"/>
      <c r="AFS130" s="316"/>
      <c r="AFT130" s="316"/>
      <c r="AFU130" s="316"/>
      <c r="AFV130" s="316"/>
      <c r="AFW130" s="316"/>
      <c r="AFX130" s="316"/>
      <c r="AFY130" s="316"/>
      <c r="AFZ130" s="316"/>
      <c r="AGA130" s="316"/>
      <c r="AGB130" s="316"/>
      <c r="AGC130" s="316"/>
      <c r="AGD130" s="316"/>
      <c r="AGE130" s="316"/>
      <c r="AGF130" s="316"/>
      <c r="AGG130" s="316"/>
      <c r="AGH130" s="316"/>
      <c r="AGI130" s="316"/>
      <c r="AGJ130" s="316"/>
      <c r="AGK130" s="316"/>
      <c r="AGL130" s="316"/>
      <c r="AGM130" s="316"/>
      <c r="AGN130" s="316"/>
      <c r="AGO130" s="316"/>
      <c r="AGP130" s="316"/>
      <c r="AGQ130" s="316"/>
      <c r="AGR130" s="316"/>
      <c r="AGS130" s="316"/>
      <c r="AGT130" s="316"/>
      <c r="AGU130" s="316"/>
      <c r="AGV130" s="316"/>
      <c r="AGW130" s="316"/>
      <c r="AGX130" s="316"/>
      <c r="AGY130" s="316"/>
      <c r="AGZ130" s="316"/>
      <c r="AHA130" s="316"/>
      <c r="AHB130" s="316"/>
      <c r="AHC130" s="316"/>
      <c r="AHD130" s="316"/>
      <c r="AHE130" s="316"/>
      <c r="AHF130" s="316"/>
      <c r="AHG130" s="316"/>
      <c r="AHH130" s="316"/>
      <c r="AHI130" s="316"/>
      <c r="AHJ130" s="316"/>
      <c r="AHK130" s="316"/>
      <c r="AHL130" s="316"/>
      <c r="AHM130" s="316"/>
      <c r="AHN130" s="316"/>
      <c r="AHO130" s="316"/>
      <c r="AHP130" s="316"/>
      <c r="AHQ130" s="316"/>
      <c r="AHR130" s="316"/>
      <c r="AHS130" s="316"/>
      <c r="AHT130" s="316"/>
      <c r="AHU130" s="316"/>
      <c r="AHV130" s="316"/>
      <c r="AHW130" s="316"/>
      <c r="AHX130" s="316"/>
      <c r="AHY130" s="316"/>
      <c r="AHZ130" s="316"/>
      <c r="AIA130" s="316"/>
      <c r="AIB130" s="316"/>
      <c r="AIC130" s="316"/>
      <c r="AID130" s="316"/>
      <c r="AIE130" s="316"/>
      <c r="AIF130" s="316"/>
      <c r="AIG130" s="316"/>
      <c r="AIH130" s="316"/>
      <c r="AII130" s="316"/>
      <c r="AIJ130" s="316"/>
      <c r="AIK130" s="316"/>
      <c r="AIL130" s="316"/>
      <c r="AIM130" s="316"/>
      <c r="AIN130" s="316"/>
      <c r="AIO130" s="316"/>
      <c r="AIP130" s="316"/>
      <c r="AIQ130" s="316"/>
      <c r="AIR130" s="316"/>
      <c r="AIS130" s="316"/>
      <c r="AIT130" s="316"/>
      <c r="AIU130" s="316"/>
      <c r="AIV130" s="316"/>
      <c r="AIW130" s="316"/>
      <c r="AIX130" s="316"/>
      <c r="AIY130" s="316"/>
      <c r="AIZ130" s="316"/>
      <c r="AJA130" s="316"/>
      <c r="AJB130" s="316"/>
      <c r="AJC130" s="316"/>
      <c r="AJD130" s="316"/>
      <c r="AJE130" s="316"/>
      <c r="AJF130" s="316"/>
      <c r="AJG130" s="316"/>
      <c r="AJH130" s="316"/>
      <c r="AJI130" s="316"/>
      <c r="AJJ130" s="316"/>
      <c r="AJK130" s="316"/>
      <c r="AJL130" s="316"/>
      <c r="AJM130" s="316"/>
      <c r="AJN130" s="316"/>
      <c r="AJO130" s="316"/>
      <c r="AJP130" s="316"/>
      <c r="AJQ130" s="316"/>
      <c r="AJR130" s="316"/>
      <c r="AJS130" s="316"/>
      <c r="AJT130" s="316"/>
      <c r="AJU130" s="316"/>
      <c r="AJV130" s="316"/>
      <c r="AJW130" s="316"/>
      <c r="AJX130" s="316"/>
      <c r="AJY130" s="316"/>
      <c r="AJZ130" s="316"/>
      <c r="AKA130" s="316"/>
      <c r="AKB130" s="316"/>
      <c r="AKC130" s="316"/>
      <c r="AKD130" s="316"/>
      <c r="AKE130" s="316"/>
      <c r="AKF130" s="316"/>
      <c r="AKG130" s="316"/>
      <c r="AKH130" s="316"/>
      <c r="AKI130" s="316"/>
      <c r="AKJ130" s="316"/>
      <c r="AKK130" s="316"/>
      <c r="AKL130" s="316"/>
      <c r="AKM130" s="316"/>
      <c r="AKN130" s="316"/>
      <c r="AKO130" s="316"/>
      <c r="AKP130" s="316"/>
      <c r="AKQ130" s="316"/>
      <c r="AKR130" s="316"/>
      <c r="AKS130" s="316"/>
      <c r="AKT130" s="316"/>
      <c r="AKU130" s="316"/>
      <c r="AKV130" s="316"/>
      <c r="AKW130" s="316"/>
      <c r="AKX130" s="316"/>
      <c r="AKY130" s="316"/>
      <c r="AKZ130" s="316"/>
      <c r="ALA130" s="316"/>
      <c r="ALB130" s="316"/>
      <c r="ALC130" s="316"/>
      <c r="ALD130" s="316"/>
      <c r="ALE130" s="316"/>
      <c r="ALF130" s="316"/>
      <c r="ALG130" s="316"/>
      <c r="ALH130" s="316"/>
      <c r="ALI130" s="316"/>
      <c r="ALJ130" s="316"/>
      <c r="ALK130" s="316"/>
      <c r="ALL130" s="316"/>
      <c r="ALM130" s="316"/>
      <c r="ALN130" s="316"/>
      <c r="ALO130" s="316"/>
      <c r="ALP130" s="316"/>
      <c r="ALQ130" s="316"/>
      <c r="ALR130" s="316"/>
      <c r="ALS130" s="316"/>
      <c r="ALT130" s="316"/>
      <c r="ALU130" s="316"/>
      <c r="ALV130" s="316"/>
      <c r="ALW130" s="316"/>
      <c r="ALX130" s="316"/>
      <c r="ALY130" s="316"/>
      <c r="ALZ130" s="316"/>
      <c r="AMA130" s="316"/>
      <c r="AMB130" s="316"/>
      <c r="AMC130" s="316"/>
      <c r="AMD130" s="316"/>
      <c r="AME130" s="316"/>
      <c r="AMF130" s="316"/>
      <c r="AMG130" s="316"/>
      <c r="AMH130" s="316"/>
      <c r="AMI130" s="316"/>
      <c r="AMJ130" s="316"/>
      <c r="AMK130" s="316"/>
      <c r="AML130" s="316"/>
      <c r="AMM130" s="316"/>
      <c r="AMN130" s="316"/>
      <c r="AMO130" s="316"/>
      <c r="AMP130" s="316"/>
      <c r="AMQ130" s="316"/>
      <c r="AMR130" s="316"/>
      <c r="AMS130" s="316"/>
      <c r="AMT130" s="316"/>
      <c r="AMU130" s="316"/>
      <c r="AMV130" s="316"/>
      <c r="AMW130" s="316"/>
      <c r="AMX130" s="316"/>
      <c r="AMY130" s="316"/>
      <c r="AMZ130" s="316"/>
      <c r="ANA130" s="316"/>
      <c r="ANB130" s="316"/>
      <c r="ANC130" s="316"/>
      <c r="AND130" s="316"/>
      <c r="ANE130" s="316"/>
      <c r="ANF130" s="316"/>
      <c r="ANG130" s="316"/>
      <c r="ANH130" s="316"/>
      <c r="ANI130" s="316"/>
      <c r="ANJ130" s="316"/>
      <c r="ANK130" s="316"/>
      <c r="ANL130" s="316"/>
      <c r="ANM130" s="316"/>
      <c r="ANN130" s="316"/>
      <c r="ANO130" s="316"/>
      <c r="ANP130" s="316"/>
      <c r="ANQ130" s="316"/>
      <c r="ANR130" s="316"/>
      <c r="ANS130" s="316"/>
      <c r="ANT130" s="316"/>
      <c r="ANU130" s="316"/>
      <c r="ANV130" s="316"/>
      <c r="ANW130" s="316"/>
      <c r="ANX130" s="316"/>
      <c r="ANY130" s="316"/>
      <c r="ANZ130" s="316"/>
      <c r="AOA130" s="316"/>
      <c r="AOB130" s="316"/>
      <c r="AOC130" s="316"/>
      <c r="AOD130" s="316"/>
      <c r="AOE130" s="316"/>
      <c r="AOF130" s="316"/>
      <c r="AOG130" s="316"/>
      <c r="AOH130" s="316"/>
      <c r="AOI130" s="316"/>
      <c r="AOJ130" s="316"/>
      <c r="AOK130" s="316"/>
      <c r="AOL130" s="316"/>
      <c r="AOM130" s="316"/>
      <c r="AON130" s="316"/>
      <c r="AOO130" s="316"/>
      <c r="AOP130" s="316"/>
      <c r="AOQ130" s="316"/>
      <c r="AOR130" s="316"/>
      <c r="AOS130" s="316"/>
      <c r="AOT130" s="316"/>
      <c r="AOU130" s="316"/>
      <c r="AOV130" s="316"/>
      <c r="AOW130" s="316"/>
      <c r="AOX130" s="316"/>
      <c r="AOY130" s="316"/>
      <c r="AOZ130" s="316"/>
      <c r="APA130" s="316"/>
      <c r="APB130" s="316"/>
      <c r="APC130" s="316"/>
      <c r="APD130" s="316"/>
      <c r="APE130" s="316"/>
      <c r="APF130" s="316"/>
      <c r="APG130" s="316"/>
      <c r="APH130" s="316"/>
      <c r="API130" s="316"/>
      <c r="APJ130" s="316"/>
      <c r="APK130" s="316"/>
      <c r="APL130" s="316"/>
      <c r="APM130" s="316"/>
      <c r="APN130" s="316"/>
      <c r="APO130" s="316"/>
      <c r="APP130" s="316"/>
      <c r="APQ130" s="316"/>
      <c r="APR130" s="316"/>
      <c r="APS130" s="316"/>
      <c r="APT130" s="316"/>
      <c r="APU130" s="316"/>
      <c r="APV130" s="316"/>
      <c r="APW130" s="316"/>
      <c r="APX130" s="316"/>
      <c r="APY130" s="316"/>
      <c r="APZ130" s="316"/>
      <c r="AQA130" s="316"/>
      <c r="AQB130" s="316"/>
      <c r="AQC130" s="316"/>
      <c r="AQD130" s="316"/>
      <c r="AQE130" s="316"/>
      <c r="AQF130" s="316"/>
      <c r="AQG130" s="316"/>
      <c r="AQH130" s="316"/>
      <c r="AQI130" s="316"/>
      <c r="AQJ130" s="316"/>
      <c r="AQK130" s="316"/>
      <c r="AQL130" s="316"/>
      <c r="AQM130" s="316"/>
      <c r="AQN130" s="316"/>
      <c r="AQO130" s="316"/>
      <c r="AQP130" s="316"/>
      <c r="AQQ130" s="316"/>
      <c r="AQR130" s="316"/>
      <c r="AQS130" s="316"/>
      <c r="AQT130" s="316"/>
      <c r="AQU130" s="316"/>
      <c r="AQV130" s="316"/>
      <c r="AQW130" s="316"/>
      <c r="AQX130" s="316"/>
      <c r="AQY130" s="316"/>
      <c r="AQZ130" s="316"/>
      <c r="ARA130" s="316"/>
      <c r="ARB130" s="316"/>
      <c r="ARC130" s="316"/>
      <c r="ARD130" s="316"/>
      <c r="ARE130" s="316"/>
      <c r="ARF130" s="316"/>
      <c r="ARG130" s="316"/>
      <c r="ARH130" s="316"/>
      <c r="ARI130" s="316"/>
      <c r="ARJ130" s="316"/>
      <c r="ARK130" s="316"/>
      <c r="ARL130" s="316"/>
      <c r="ARM130" s="316"/>
      <c r="ARN130" s="316"/>
      <c r="ARO130" s="316"/>
      <c r="ARP130" s="316"/>
      <c r="ARQ130" s="316"/>
      <c r="ARR130" s="316"/>
      <c r="ARS130" s="316"/>
      <c r="ART130" s="316"/>
      <c r="ARU130" s="316"/>
      <c r="ARV130" s="316"/>
      <c r="ARW130" s="316"/>
      <c r="ARX130" s="316"/>
      <c r="ARY130" s="316"/>
      <c r="ARZ130" s="316"/>
      <c r="ASA130" s="316"/>
      <c r="ASB130" s="316"/>
      <c r="ASC130" s="316"/>
      <c r="ASD130" s="316"/>
      <c r="ASE130" s="316"/>
      <c r="ASF130" s="316"/>
      <c r="ASG130" s="316"/>
      <c r="ASH130" s="316"/>
      <c r="ASI130" s="316"/>
      <c r="ASJ130" s="316"/>
      <c r="ASK130" s="316"/>
      <c r="ASL130" s="316"/>
      <c r="ASM130" s="316"/>
      <c r="ASN130" s="316"/>
      <c r="ASO130" s="316"/>
      <c r="ASP130" s="316"/>
      <c r="ASQ130" s="316"/>
      <c r="ASR130" s="316"/>
      <c r="ASS130" s="316"/>
      <c r="AST130" s="316"/>
      <c r="ASU130" s="316"/>
      <c r="ASV130" s="316"/>
      <c r="ASW130" s="316"/>
      <c r="ASX130" s="316"/>
      <c r="ASY130" s="316"/>
      <c r="ASZ130" s="316"/>
      <c r="ATA130" s="316"/>
      <c r="ATB130" s="316"/>
      <c r="ATC130" s="316"/>
      <c r="ATD130" s="316"/>
      <c r="ATE130" s="316"/>
      <c r="ATF130" s="316"/>
      <c r="ATG130" s="316"/>
      <c r="ATH130" s="316"/>
      <c r="ATI130" s="316"/>
      <c r="ATJ130" s="316"/>
      <c r="ATK130" s="316"/>
      <c r="ATL130" s="316"/>
      <c r="ATM130" s="316"/>
      <c r="ATN130" s="316"/>
      <c r="ATO130" s="316"/>
      <c r="ATP130" s="316"/>
      <c r="ATQ130" s="316"/>
      <c r="ATR130" s="316"/>
      <c r="ATS130" s="316"/>
      <c r="ATT130" s="316"/>
      <c r="ATU130" s="316"/>
      <c r="ATV130" s="316"/>
      <c r="ATW130" s="316"/>
      <c r="ATX130" s="316"/>
      <c r="ATY130" s="316"/>
      <c r="ATZ130" s="316"/>
      <c r="AUA130" s="316"/>
      <c r="AUB130" s="316"/>
      <c r="AUC130" s="316"/>
      <c r="AUD130" s="316"/>
      <c r="AUE130" s="316"/>
      <c r="AUF130" s="316"/>
      <c r="AUG130" s="316"/>
      <c r="AUH130" s="316"/>
      <c r="AUI130" s="316"/>
      <c r="AUJ130" s="316"/>
      <c r="AUK130" s="316"/>
      <c r="AUL130" s="316"/>
      <c r="AUM130" s="316"/>
      <c r="AUN130" s="316"/>
      <c r="AUO130" s="316"/>
      <c r="AUP130" s="316"/>
      <c r="AUQ130" s="316"/>
      <c r="AUR130" s="316"/>
      <c r="AUS130" s="316"/>
      <c r="AUT130" s="316"/>
      <c r="AUU130" s="316"/>
      <c r="AUV130" s="316"/>
      <c r="AUW130" s="316"/>
      <c r="AUX130" s="316"/>
      <c r="AUY130" s="316"/>
      <c r="AUZ130" s="316"/>
      <c r="AVA130" s="316"/>
      <c r="AVB130" s="316"/>
      <c r="AVC130" s="316"/>
      <c r="AVD130" s="316"/>
      <c r="AVE130" s="316"/>
      <c r="AVF130" s="316"/>
      <c r="AVG130" s="316"/>
      <c r="AVH130" s="316"/>
      <c r="AVI130" s="316"/>
      <c r="AVJ130" s="316"/>
      <c r="AVK130" s="316"/>
      <c r="AVL130" s="316"/>
      <c r="AVM130" s="316"/>
      <c r="AVN130" s="316"/>
      <c r="AVO130" s="316"/>
      <c r="AVP130" s="316"/>
      <c r="AVQ130" s="316"/>
      <c r="AVR130" s="316"/>
      <c r="AVS130" s="316"/>
      <c r="AVT130" s="316"/>
      <c r="AVU130" s="316"/>
      <c r="AVV130" s="316"/>
      <c r="AVW130" s="316"/>
      <c r="AVX130" s="316"/>
      <c r="AVY130" s="316"/>
      <c r="AVZ130" s="316"/>
      <c r="AWA130" s="316"/>
      <c r="AWB130" s="316"/>
      <c r="AWC130" s="316"/>
      <c r="AWD130" s="316"/>
      <c r="AWE130" s="316"/>
      <c r="AWF130" s="316"/>
      <c r="AWG130" s="316"/>
      <c r="AWH130" s="316"/>
      <c r="AWI130" s="316"/>
      <c r="AWJ130" s="316"/>
      <c r="AWK130" s="316"/>
      <c r="AWL130" s="316"/>
      <c r="AWM130" s="316"/>
      <c r="AWN130" s="316"/>
      <c r="AWO130" s="316"/>
      <c r="AWP130" s="316"/>
      <c r="AWQ130" s="316"/>
      <c r="AWR130" s="316"/>
      <c r="AWS130" s="316"/>
      <c r="AWT130" s="316"/>
      <c r="AWU130" s="316"/>
      <c r="AWV130" s="316"/>
      <c r="AWW130" s="316"/>
      <c r="AWX130" s="316"/>
      <c r="AWY130" s="316"/>
      <c r="AWZ130" s="316"/>
      <c r="AXA130" s="316"/>
      <c r="AXB130" s="316"/>
      <c r="AXC130" s="316"/>
      <c r="AXD130" s="316"/>
      <c r="AXE130" s="316"/>
      <c r="AXF130" s="316"/>
      <c r="AXG130" s="316"/>
      <c r="AXH130" s="316"/>
      <c r="AXI130" s="316"/>
      <c r="AXJ130" s="316"/>
      <c r="AXK130" s="316"/>
      <c r="AXL130" s="316"/>
      <c r="AXM130" s="316"/>
      <c r="AXN130" s="316"/>
      <c r="AXO130" s="316"/>
      <c r="AXP130" s="316"/>
      <c r="AXQ130" s="316"/>
      <c r="AXR130" s="316"/>
      <c r="AXS130" s="316"/>
      <c r="AXT130" s="316"/>
      <c r="AXU130" s="316"/>
      <c r="AXV130" s="316"/>
      <c r="AXW130" s="316"/>
      <c r="AXX130" s="316"/>
      <c r="AXY130" s="316"/>
      <c r="AXZ130" s="316"/>
      <c r="AYA130" s="316"/>
      <c r="AYB130" s="316"/>
      <c r="AYC130" s="316"/>
      <c r="AYD130" s="316"/>
      <c r="AYE130" s="316"/>
      <c r="AYF130" s="316"/>
      <c r="AYG130" s="316"/>
      <c r="AYH130" s="316"/>
      <c r="AYI130" s="316"/>
      <c r="AYJ130" s="316"/>
      <c r="AYK130" s="316"/>
      <c r="AYL130" s="316"/>
      <c r="AYM130" s="316"/>
      <c r="AYN130" s="316"/>
      <c r="AYO130" s="316"/>
      <c r="AYP130" s="316"/>
      <c r="AYQ130" s="316"/>
      <c r="AYR130" s="316"/>
      <c r="AYS130" s="316"/>
      <c r="AYT130" s="316"/>
      <c r="AYU130" s="316"/>
      <c r="AYV130" s="316"/>
      <c r="AYW130" s="316"/>
      <c r="AYX130" s="316"/>
      <c r="AYY130" s="316"/>
      <c r="AYZ130" s="316"/>
      <c r="AZA130" s="316"/>
      <c r="AZB130" s="316"/>
      <c r="AZC130" s="316"/>
      <c r="AZD130" s="316"/>
      <c r="AZE130" s="316"/>
      <c r="AZF130" s="316"/>
      <c r="AZG130" s="316"/>
      <c r="AZH130" s="316"/>
      <c r="AZI130" s="316"/>
      <c r="AZJ130" s="316"/>
      <c r="AZK130" s="316"/>
      <c r="AZL130" s="316"/>
      <c r="AZM130" s="316"/>
      <c r="AZN130" s="316"/>
      <c r="AZO130" s="316"/>
      <c r="AZP130" s="316"/>
      <c r="AZQ130" s="316"/>
      <c r="AZR130" s="316"/>
      <c r="AZS130" s="316"/>
      <c r="AZT130" s="316"/>
      <c r="AZU130" s="316"/>
      <c r="AZV130" s="316"/>
      <c r="AZW130" s="316"/>
      <c r="AZX130" s="316"/>
      <c r="AZY130" s="316"/>
      <c r="AZZ130" s="316"/>
      <c r="BAA130" s="316"/>
      <c r="BAB130" s="316"/>
      <c r="BAC130" s="316"/>
      <c r="BAD130" s="316"/>
      <c r="BAE130" s="316"/>
      <c r="BAF130" s="316"/>
      <c r="BAG130" s="316"/>
      <c r="BAH130" s="316"/>
      <c r="BAI130" s="316"/>
      <c r="BAJ130" s="316"/>
      <c r="BAK130" s="316"/>
      <c r="BAL130" s="316"/>
      <c r="BAM130" s="316"/>
      <c r="BAN130" s="316"/>
      <c r="BAO130" s="316"/>
      <c r="BAP130" s="316"/>
      <c r="BAQ130" s="316"/>
      <c r="BAR130" s="316"/>
      <c r="BAS130" s="316"/>
      <c r="BAT130" s="316"/>
      <c r="BAU130" s="316"/>
      <c r="BAV130" s="316"/>
      <c r="BAW130" s="316"/>
      <c r="BAX130" s="316"/>
      <c r="BAY130" s="316"/>
      <c r="BAZ130" s="316"/>
      <c r="BBA130" s="316"/>
      <c r="BBB130" s="316"/>
      <c r="BBC130" s="316"/>
      <c r="BBD130" s="316"/>
      <c r="BBE130" s="316"/>
      <c r="BBF130" s="316"/>
      <c r="BBG130" s="316"/>
      <c r="BBH130" s="316"/>
      <c r="BBI130" s="316"/>
      <c r="BBJ130" s="316"/>
      <c r="BBK130" s="316"/>
      <c r="BBL130" s="316"/>
      <c r="BBM130" s="316"/>
      <c r="BBN130" s="316"/>
      <c r="BBO130" s="316"/>
      <c r="BBP130" s="316"/>
      <c r="BBQ130" s="316"/>
      <c r="BBR130" s="316"/>
      <c r="BBS130" s="316"/>
      <c r="BBT130" s="316"/>
      <c r="BBU130" s="316"/>
      <c r="BBV130" s="316"/>
      <c r="BBW130" s="316"/>
      <c r="BBX130" s="316"/>
      <c r="BBY130" s="316"/>
      <c r="BBZ130" s="316"/>
      <c r="BCA130" s="316"/>
      <c r="BCB130" s="316"/>
      <c r="BCC130" s="316"/>
      <c r="BCD130" s="316"/>
      <c r="BCE130" s="316"/>
      <c r="BCF130" s="316"/>
      <c r="BCG130" s="316"/>
      <c r="BCH130" s="316"/>
      <c r="BCI130" s="316"/>
      <c r="BCJ130" s="316"/>
      <c r="BCK130" s="316"/>
      <c r="BCL130" s="316"/>
      <c r="BCM130" s="316"/>
      <c r="BCN130" s="316"/>
      <c r="BCO130" s="316"/>
      <c r="BCP130" s="316"/>
      <c r="BCQ130" s="316"/>
      <c r="BCR130" s="316"/>
      <c r="BCS130" s="316"/>
      <c r="BCT130" s="316"/>
      <c r="BCU130" s="316"/>
      <c r="BCV130" s="316"/>
      <c r="BCW130" s="316"/>
      <c r="BCX130" s="316"/>
      <c r="BCY130" s="316"/>
      <c r="BCZ130" s="316"/>
      <c r="BDA130" s="316"/>
      <c r="BDB130" s="316"/>
      <c r="BDC130" s="316"/>
      <c r="BDD130" s="316"/>
      <c r="BDE130" s="316"/>
      <c r="BDF130" s="316"/>
      <c r="BDG130" s="316"/>
      <c r="BDH130" s="316"/>
      <c r="BDI130" s="316"/>
      <c r="BDJ130" s="316"/>
      <c r="BDK130" s="316"/>
      <c r="BDL130" s="316"/>
      <c r="BDM130" s="316"/>
      <c r="BDN130" s="316"/>
      <c r="BDO130" s="316"/>
      <c r="BDP130" s="316"/>
      <c r="BDQ130" s="316"/>
      <c r="BDR130" s="316"/>
      <c r="BDS130" s="316"/>
      <c r="BDT130" s="316"/>
      <c r="BDU130" s="316"/>
      <c r="BDV130" s="316"/>
      <c r="BDW130" s="316"/>
      <c r="BDX130" s="316"/>
      <c r="BDY130" s="316"/>
      <c r="BDZ130" s="316"/>
      <c r="BEA130" s="316"/>
      <c r="BEB130" s="316"/>
      <c r="BEC130" s="316"/>
      <c r="BED130" s="316"/>
      <c r="BEE130" s="316"/>
      <c r="BEF130" s="316"/>
      <c r="BEG130" s="316"/>
      <c r="BEH130" s="316"/>
      <c r="BEI130" s="316"/>
      <c r="BEJ130" s="316"/>
      <c r="BEK130" s="316"/>
      <c r="BEL130" s="316"/>
      <c r="BEM130" s="316"/>
      <c r="BEN130" s="316"/>
      <c r="BEO130" s="316"/>
      <c r="BEP130" s="316"/>
      <c r="BEQ130" s="316"/>
      <c r="BER130" s="316"/>
      <c r="BES130" s="316"/>
      <c r="BET130" s="316"/>
      <c r="BEU130" s="316"/>
      <c r="BEV130" s="316"/>
      <c r="BEW130" s="316"/>
      <c r="BEX130" s="316"/>
      <c r="BEY130" s="316"/>
      <c r="BEZ130" s="316"/>
      <c r="BFA130" s="316"/>
      <c r="BFB130" s="316"/>
      <c r="BFC130" s="316"/>
      <c r="BFD130" s="316"/>
      <c r="BFE130" s="316"/>
      <c r="BFF130" s="316"/>
      <c r="BFG130" s="316"/>
      <c r="BFH130" s="316"/>
      <c r="BFI130" s="316"/>
      <c r="BFJ130" s="316"/>
      <c r="BFK130" s="316"/>
      <c r="BFL130" s="316"/>
      <c r="BFM130" s="316"/>
      <c r="BFN130" s="316"/>
      <c r="BFO130" s="316"/>
      <c r="BFP130" s="316"/>
      <c r="BFQ130" s="316"/>
      <c r="BFR130" s="316"/>
      <c r="BFS130" s="316"/>
      <c r="BFT130" s="316"/>
      <c r="BFU130" s="316"/>
      <c r="BFV130" s="316"/>
      <c r="BFW130" s="316"/>
      <c r="BFX130" s="316"/>
      <c r="BFY130" s="316"/>
      <c r="BFZ130" s="316"/>
      <c r="BGA130" s="316"/>
      <c r="BGB130" s="316"/>
      <c r="BGC130" s="316"/>
      <c r="BGD130" s="316"/>
      <c r="BGE130" s="316"/>
      <c r="BGF130" s="316"/>
      <c r="BGG130" s="316"/>
      <c r="BGH130" s="316"/>
      <c r="BGI130" s="316"/>
      <c r="BGJ130" s="316"/>
      <c r="BGK130" s="316"/>
      <c r="BGL130" s="316"/>
      <c r="BGM130" s="316"/>
      <c r="BGN130" s="316"/>
      <c r="BGO130" s="316"/>
      <c r="BGP130" s="316"/>
      <c r="BGQ130" s="316"/>
      <c r="BGR130" s="316"/>
      <c r="BGS130" s="316"/>
      <c r="BGT130" s="316"/>
      <c r="BGU130" s="316"/>
      <c r="BGV130" s="316"/>
      <c r="BGW130" s="316"/>
      <c r="BGX130" s="316"/>
      <c r="BGY130" s="316"/>
      <c r="BGZ130" s="316"/>
      <c r="BHA130" s="316"/>
      <c r="BHB130" s="316"/>
      <c r="BHC130" s="316"/>
      <c r="BHD130" s="316"/>
      <c r="BHE130" s="316"/>
      <c r="BHF130" s="316"/>
      <c r="BHG130" s="316"/>
      <c r="BHH130" s="316"/>
      <c r="BHI130" s="316"/>
      <c r="BHJ130" s="316"/>
      <c r="BHK130" s="316"/>
      <c r="BHL130" s="316"/>
      <c r="BHM130" s="316"/>
      <c r="BHN130" s="316"/>
      <c r="BHO130" s="316"/>
      <c r="BHP130" s="316"/>
      <c r="BHQ130" s="316"/>
      <c r="BHR130" s="316"/>
      <c r="BHS130" s="316"/>
      <c r="BHT130" s="316"/>
      <c r="BHU130" s="316"/>
      <c r="BHV130" s="316"/>
      <c r="BHW130" s="316"/>
      <c r="BHX130" s="316"/>
      <c r="BHY130" s="316"/>
      <c r="BHZ130" s="316"/>
      <c r="BIA130" s="316"/>
      <c r="BIB130" s="316"/>
      <c r="BIC130" s="316"/>
      <c r="BID130" s="316"/>
      <c r="BIE130" s="316"/>
      <c r="BIF130" s="316"/>
      <c r="BIG130" s="316"/>
      <c r="BIH130" s="316"/>
      <c r="BII130" s="316"/>
      <c r="BIJ130" s="316"/>
      <c r="BIK130" s="316"/>
      <c r="BIL130" s="316"/>
      <c r="BIM130" s="316"/>
      <c r="BIN130" s="316"/>
      <c r="BIO130" s="316"/>
      <c r="BIP130" s="316"/>
      <c r="BIQ130" s="316"/>
      <c r="BIR130" s="316"/>
      <c r="BIS130" s="316"/>
      <c r="BIT130" s="316"/>
      <c r="BIU130" s="316"/>
      <c r="BIV130" s="316"/>
      <c r="BIW130" s="316"/>
      <c r="BIX130" s="316"/>
      <c r="BIY130" s="316"/>
      <c r="BIZ130" s="316"/>
      <c r="BJA130" s="316"/>
      <c r="BJB130" s="316"/>
      <c r="BJC130" s="316"/>
      <c r="BJD130" s="316"/>
      <c r="BJE130" s="316"/>
      <c r="BJF130" s="316"/>
      <c r="BJG130" s="316"/>
      <c r="BJH130" s="316"/>
      <c r="BJI130" s="316"/>
      <c r="BJJ130" s="316"/>
      <c r="BJK130" s="316"/>
      <c r="BJL130" s="316"/>
      <c r="BJM130" s="316"/>
      <c r="BJN130" s="316"/>
      <c r="BJO130" s="316"/>
      <c r="BJP130" s="316"/>
      <c r="BJQ130" s="316"/>
      <c r="BJR130" s="316"/>
      <c r="BJS130" s="316"/>
      <c r="BJT130" s="316"/>
      <c r="BJU130" s="316"/>
      <c r="BJV130" s="316"/>
      <c r="BJW130" s="316"/>
      <c r="BJX130" s="316"/>
      <c r="BJY130" s="316"/>
      <c r="BJZ130" s="316"/>
      <c r="BKA130" s="316"/>
      <c r="BKB130" s="316"/>
      <c r="BKC130" s="316"/>
      <c r="BKD130" s="316"/>
      <c r="BKE130" s="316"/>
      <c r="BKF130" s="316"/>
      <c r="BKG130" s="316"/>
      <c r="BKH130" s="316"/>
      <c r="BKI130" s="316"/>
      <c r="BKJ130" s="316"/>
      <c r="BKK130" s="316"/>
      <c r="BKL130" s="316"/>
      <c r="BKM130" s="316"/>
      <c r="BKN130" s="316"/>
      <c r="BKO130" s="316"/>
      <c r="BKP130" s="316"/>
      <c r="BKQ130" s="316"/>
      <c r="BKR130" s="316"/>
      <c r="BKS130" s="316"/>
      <c r="BKT130" s="316"/>
      <c r="BKU130" s="316"/>
      <c r="BKV130" s="316"/>
      <c r="BKW130" s="316"/>
      <c r="BKX130" s="316"/>
      <c r="BKY130" s="316"/>
      <c r="BKZ130" s="316"/>
      <c r="BLA130" s="316"/>
      <c r="BLB130" s="316"/>
      <c r="BLC130" s="316"/>
      <c r="BLD130" s="316"/>
      <c r="BLE130" s="316"/>
      <c r="BLF130" s="316"/>
      <c r="BLG130" s="316"/>
      <c r="BLH130" s="316"/>
      <c r="BLI130" s="316"/>
      <c r="BLJ130" s="316"/>
      <c r="BLK130" s="316"/>
      <c r="BLL130" s="316"/>
      <c r="BLM130" s="316"/>
      <c r="BLN130" s="316"/>
      <c r="BLO130" s="316"/>
      <c r="BLP130" s="316"/>
      <c r="BLQ130" s="316"/>
      <c r="BLR130" s="316"/>
      <c r="BLS130" s="316"/>
      <c r="BLT130" s="316"/>
      <c r="BLU130" s="316"/>
      <c r="BLV130" s="316"/>
      <c r="BLW130" s="316"/>
      <c r="BLX130" s="316"/>
      <c r="BLY130" s="316"/>
      <c r="BLZ130" s="316"/>
      <c r="BMA130" s="316"/>
      <c r="BMB130" s="316"/>
      <c r="BMC130" s="316"/>
      <c r="BMD130" s="316"/>
      <c r="BME130" s="316"/>
      <c r="BMF130" s="316"/>
      <c r="BMG130" s="316"/>
      <c r="BMH130" s="316"/>
      <c r="BMI130" s="316"/>
      <c r="BMJ130" s="316"/>
      <c r="BMK130" s="316"/>
      <c r="BML130" s="316"/>
      <c r="BMM130" s="316"/>
      <c r="BMN130" s="316"/>
      <c r="BMO130" s="316"/>
      <c r="BMP130" s="316"/>
      <c r="BMQ130" s="316"/>
      <c r="BMR130" s="316"/>
      <c r="BMS130" s="316"/>
      <c r="BMT130" s="316"/>
      <c r="BMU130" s="316"/>
      <c r="BMV130" s="316"/>
      <c r="BMW130" s="316"/>
      <c r="BMX130" s="316"/>
      <c r="BMY130" s="316"/>
      <c r="BMZ130" s="316"/>
      <c r="BNA130" s="316"/>
      <c r="BNB130" s="316"/>
      <c r="BNC130" s="316"/>
      <c r="BND130" s="316"/>
      <c r="BNE130" s="316"/>
      <c r="BNF130" s="316"/>
      <c r="BNG130" s="316"/>
      <c r="BNH130" s="316"/>
      <c r="BNI130" s="316"/>
      <c r="BNJ130" s="316"/>
      <c r="BNK130" s="316"/>
      <c r="BNL130" s="316"/>
      <c r="BNM130" s="316"/>
      <c r="BNN130" s="316"/>
      <c r="BNO130" s="316"/>
      <c r="BNP130" s="316"/>
      <c r="BNQ130" s="316"/>
      <c r="BNR130" s="316"/>
      <c r="BNS130" s="316"/>
      <c r="BNT130" s="316"/>
      <c r="BNU130" s="316"/>
      <c r="BNV130" s="316"/>
      <c r="BNW130" s="316"/>
      <c r="BNX130" s="316"/>
      <c r="BNY130" s="316"/>
      <c r="BNZ130" s="316"/>
      <c r="BOA130" s="316"/>
      <c r="BOB130" s="316"/>
      <c r="BOC130" s="316"/>
      <c r="BOD130" s="316"/>
      <c r="BOE130" s="316"/>
      <c r="BOF130" s="316"/>
      <c r="BOG130" s="316"/>
      <c r="BOH130" s="316"/>
      <c r="BOI130" s="316"/>
      <c r="BOJ130" s="316"/>
      <c r="BOK130" s="316"/>
      <c r="BOL130" s="316"/>
      <c r="BOM130" s="316"/>
      <c r="BON130" s="316"/>
      <c r="BOO130" s="316"/>
      <c r="BOP130" s="316"/>
      <c r="BOQ130" s="316"/>
      <c r="BOR130" s="316"/>
      <c r="BOS130" s="316"/>
      <c r="BOT130" s="316"/>
      <c r="BOU130" s="316"/>
      <c r="BOV130" s="316"/>
      <c r="BOW130" s="316"/>
      <c r="BOX130" s="316"/>
      <c r="BOY130" s="316"/>
      <c r="BOZ130" s="316"/>
      <c r="BPA130" s="316"/>
      <c r="BPB130" s="316"/>
      <c r="BPC130" s="316"/>
      <c r="BPD130" s="316"/>
      <c r="BPE130" s="316"/>
      <c r="BPF130" s="316"/>
      <c r="BPG130" s="316"/>
      <c r="BPH130" s="316"/>
      <c r="BPI130" s="316"/>
      <c r="BPJ130" s="316"/>
      <c r="BPK130" s="316"/>
      <c r="BPL130" s="316"/>
      <c r="BPM130" s="316"/>
      <c r="BPN130" s="316"/>
      <c r="BPO130" s="316"/>
      <c r="BPP130" s="316"/>
      <c r="BPQ130" s="316"/>
      <c r="BPR130" s="316"/>
      <c r="BPS130" s="316"/>
      <c r="BPT130" s="316"/>
      <c r="BPU130" s="316"/>
      <c r="BPV130" s="316"/>
      <c r="BPW130" s="316"/>
      <c r="BPX130" s="316"/>
      <c r="BPY130" s="316"/>
      <c r="BPZ130" s="316"/>
      <c r="BQA130" s="316"/>
      <c r="BQB130" s="316"/>
      <c r="BQC130" s="316"/>
      <c r="BQD130" s="316"/>
      <c r="BQE130" s="316"/>
      <c r="BQF130" s="316"/>
      <c r="BQG130" s="316"/>
      <c r="BQH130" s="316"/>
      <c r="BQI130" s="316"/>
      <c r="BQJ130" s="316"/>
      <c r="BQK130" s="316"/>
      <c r="BQL130" s="316"/>
      <c r="BQM130" s="316"/>
      <c r="BQN130" s="316"/>
      <c r="BQO130" s="316"/>
      <c r="BQP130" s="316"/>
      <c r="BQQ130" s="316"/>
      <c r="BQR130" s="316"/>
      <c r="BQS130" s="316"/>
      <c r="BQT130" s="316"/>
      <c r="BQU130" s="316"/>
      <c r="BQV130" s="316"/>
      <c r="BQW130" s="316"/>
      <c r="BQX130" s="316"/>
      <c r="BQY130" s="316"/>
      <c r="BQZ130" s="316"/>
      <c r="BRA130" s="316"/>
      <c r="BRB130" s="316"/>
      <c r="BRC130" s="316"/>
      <c r="BRD130" s="316"/>
      <c r="BRE130" s="316"/>
      <c r="BRF130" s="316"/>
      <c r="BRG130" s="316"/>
      <c r="BRH130" s="316"/>
      <c r="BRI130" s="316"/>
      <c r="BRJ130" s="316"/>
      <c r="BRK130" s="316"/>
      <c r="BRL130" s="316"/>
      <c r="BRM130" s="316"/>
      <c r="BRN130" s="316"/>
      <c r="BRO130" s="316"/>
      <c r="BRP130" s="316"/>
      <c r="BRQ130" s="316"/>
      <c r="BRR130" s="316"/>
      <c r="BRS130" s="316"/>
      <c r="BRT130" s="316"/>
      <c r="BRU130" s="316"/>
      <c r="BRV130" s="316"/>
      <c r="BRW130" s="316"/>
      <c r="BRX130" s="316"/>
      <c r="BRY130" s="316"/>
      <c r="BRZ130" s="316"/>
      <c r="BSA130" s="316"/>
      <c r="BSB130" s="316"/>
      <c r="BSC130" s="316"/>
      <c r="BSD130" s="316"/>
      <c r="BSE130" s="316"/>
      <c r="BSF130" s="316"/>
      <c r="BSG130" s="316"/>
      <c r="BSH130" s="316"/>
      <c r="BSI130" s="316"/>
      <c r="BSJ130" s="316"/>
      <c r="BSK130" s="316"/>
      <c r="BSL130" s="316"/>
      <c r="BSM130" s="316"/>
      <c r="BSN130" s="316"/>
      <c r="BSO130" s="316"/>
      <c r="BSP130" s="316"/>
      <c r="BSQ130" s="316"/>
      <c r="BSR130" s="316"/>
      <c r="BSS130" s="316"/>
      <c r="BST130" s="316"/>
      <c r="BSU130" s="316"/>
      <c r="BSV130" s="316"/>
      <c r="BSW130" s="316"/>
      <c r="BSX130" s="316"/>
      <c r="BSY130" s="316"/>
      <c r="BSZ130" s="316"/>
      <c r="BTA130" s="316"/>
      <c r="BTB130" s="316"/>
      <c r="BTC130" s="316"/>
      <c r="BTD130" s="316"/>
      <c r="BTE130" s="316"/>
      <c r="BTF130" s="316"/>
      <c r="BTG130" s="316"/>
      <c r="BTH130" s="316"/>
      <c r="BTI130" s="316"/>
      <c r="BTJ130" s="316"/>
      <c r="BTK130" s="316"/>
      <c r="BTL130" s="316"/>
      <c r="BTM130" s="316"/>
      <c r="BTN130" s="316"/>
      <c r="BTO130" s="316"/>
      <c r="BTP130" s="316"/>
      <c r="BTQ130" s="316"/>
      <c r="BTR130" s="316"/>
      <c r="BTS130" s="316"/>
      <c r="BTT130" s="316"/>
      <c r="BTU130" s="316"/>
      <c r="BTV130" s="316"/>
      <c r="BTW130" s="316"/>
      <c r="BTX130" s="316"/>
      <c r="BTY130" s="316"/>
      <c r="BTZ130" s="316"/>
      <c r="BUA130" s="316"/>
      <c r="BUB130" s="316"/>
      <c r="BUC130" s="316"/>
      <c r="BUD130" s="316"/>
      <c r="BUE130" s="316"/>
      <c r="BUF130" s="316"/>
      <c r="BUG130" s="316"/>
      <c r="BUH130" s="316"/>
      <c r="BUI130" s="316"/>
      <c r="BUJ130" s="316"/>
      <c r="BUK130" s="316"/>
      <c r="BUL130" s="316"/>
      <c r="BUM130" s="316"/>
      <c r="BUN130" s="316"/>
      <c r="BUO130" s="316"/>
      <c r="BUP130" s="316"/>
      <c r="BUQ130" s="316"/>
      <c r="BUR130" s="316"/>
      <c r="BUS130" s="316"/>
      <c r="BUT130" s="316"/>
      <c r="BUU130" s="316"/>
      <c r="BUV130" s="316"/>
      <c r="BUW130" s="316"/>
      <c r="BUX130" s="316"/>
      <c r="BUY130" s="316"/>
      <c r="BUZ130" s="316"/>
      <c r="BVA130" s="316"/>
      <c r="BVB130" s="316"/>
      <c r="BVC130" s="316"/>
      <c r="BVD130" s="316"/>
      <c r="BVE130" s="316"/>
      <c r="BVF130" s="316"/>
      <c r="BVG130" s="316"/>
      <c r="BVH130" s="316"/>
      <c r="BVI130" s="316"/>
      <c r="BVJ130" s="316"/>
      <c r="BVK130" s="316"/>
      <c r="BVL130" s="316"/>
      <c r="BVM130" s="316"/>
      <c r="BVN130" s="316"/>
      <c r="BVO130" s="316"/>
      <c r="BVP130" s="316"/>
      <c r="BVQ130" s="316"/>
      <c r="BVR130" s="316"/>
      <c r="BVS130" s="316"/>
      <c r="BVT130" s="316"/>
      <c r="BVU130" s="316"/>
      <c r="BVV130" s="316"/>
      <c r="BVW130" s="316"/>
      <c r="BVX130" s="316"/>
      <c r="BVY130" s="316"/>
      <c r="BVZ130" s="316"/>
      <c r="BWA130" s="316"/>
      <c r="BWB130" s="316"/>
      <c r="BWC130" s="316"/>
      <c r="BWD130" s="316"/>
      <c r="BWE130" s="316"/>
      <c r="BWF130" s="316"/>
      <c r="BWG130" s="316"/>
      <c r="BWH130" s="316"/>
      <c r="BWI130" s="316"/>
      <c r="BWJ130" s="316"/>
      <c r="BWK130" s="316"/>
      <c r="BWL130" s="316"/>
      <c r="BWM130" s="316"/>
      <c r="BWN130" s="316"/>
      <c r="BWO130" s="316"/>
      <c r="BWP130" s="316"/>
      <c r="BWQ130" s="316"/>
      <c r="BWR130" s="316"/>
      <c r="BWS130" s="316"/>
      <c r="BWT130" s="316"/>
      <c r="BWU130" s="316"/>
      <c r="BWV130" s="316"/>
      <c r="BWW130" s="316"/>
      <c r="BWX130" s="316"/>
      <c r="BWY130" s="316"/>
      <c r="BWZ130" s="316"/>
      <c r="BXA130" s="316"/>
      <c r="BXB130" s="316"/>
      <c r="BXC130" s="316"/>
      <c r="BXD130" s="316"/>
      <c r="BXE130" s="316"/>
      <c r="BXF130" s="316"/>
      <c r="BXG130" s="316"/>
      <c r="BXH130" s="316"/>
      <c r="BXI130" s="316"/>
      <c r="BXJ130" s="316"/>
      <c r="BXK130" s="316"/>
      <c r="BXL130" s="316"/>
      <c r="BXM130" s="316"/>
      <c r="BXN130" s="316"/>
      <c r="BXO130" s="316"/>
      <c r="BXP130" s="316"/>
      <c r="BXQ130" s="316"/>
      <c r="BXR130" s="316"/>
      <c r="BXS130" s="316"/>
      <c r="BXT130" s="316"/>
      <c r="BXU130" s="316"/>
      <c r="BXV130" s="316"/>
      <c r="BXW130" s="316"/>
      <c r="BXX130" s="316"/>
      <c r="BXY130" s="316"/>
      <c r="BXZ130" s="316"/>
      <c r="BYA130" s="316"/>
      <c r="BYB130" s="316"/>
      <c r="BYC130" s="316"/>
      <c r="BYD130" s="316"/>
      <c r="BYE130" s="316"/>
      <c r="BYF130" s="316"/>
      <c r="BYG130" s="316"/>
      <c r="BYH130" s="2"/>
      <c r="BYI130" s="2"/>
      <c r="BYJ130" s="2"/>
      <c r="BYK130" s="2"/>
    </row>
    <row r="131" spans="1:2013" x14ac:dyDescent="0.35">
      <c r="A131" s="99"/>
      <c r="B131" s="99"/>
      <c r="C131" s="13"/>
      <c r="D131" s="99"/>
      <c r="E131" s="99"/>
      <c r="F131" s="315"/>
      <c r="G131" s="316"/>
      <c r="H131" s="316"/>
      <c r="I131" s="316"/>
      <c r="J131" s="316"/>
      <c r="K131" s="316"/>
      <c r="L131" s="316"/>
      <c r="M131" s="316"/>
      <c r="N131" s="316"/>
      <c r="O131" s="316"/>
      <c r="P131" s="316"/>
      <c r="Q131" s="316"/>
      <c r="R131" s="316"/>
      <c r="S131" s="316"/>
      <c r="T131" s="316"/>
      <c r="U131" s="316"/>
      <c r="V131" s="316"/>
      <c r="W131" s="316"/>
      <c r="X131" s="316"/>
      <c r="Y131" s="316"/>
      <c r="Z131" s="316"/>
      <c r="AA131" s="316"/>
      <c r="AB131" s="316"/>
      <c r="AC131" s="316"/>
      <c r="AD131" s="316"/>
      <c r="AE131" s="316"/>
      <c r="AF131" s="316"/>
      <c r="AG131" s="316"/>
      <c r="AH131" s="316"/>
      <c r="AI131" s="316"/>
      <c r="AJ131" s="316"/>
      <c r="AK131" s="316"/>
      <c r="AL131" s="316"/>
      <c r="AM131" s="316"/>
      <c r="AN131" s="316"/>
      <c r="AO131" s="316"/>
      <c r="AP131" s="316"/>
      <c r="AQ131" s="316"/>
      <c r="AR131" s="316"/>
      <c r="AS131" s="316"/>
      <c r="AT131" s="316"/>
      <c r="AU131" s="316"/>
      <c r="AV131" s="316"/>
      <c r="AW131" s="316"/>
      <c r="AX131" s="316"/>
      <c r="AY131" s="316"/>
      <c r="AZ131" s="316"/>
      <c r="BA131" s="316"/>
      <c r="BB131" s="316"/>
      <c r="BC131" s="316"/>
      <c r="BD131" s="316"/>
      <c r="BE131" s="316"/>
      <c r="BF131" s="316"/>
      <c r="BG131" s="316"/>
      <c r="BH131" s="316"/>
      <c r="BI131" s="316"/>
      <c r="BJ131" s="316"/>
      <c r="BK131" s="316"/>
      <c r="BL131" s="316"/>
      <c r="BM131" s="316"/>
      <c r="BN131" s="316"/>
      <c r="BO131" s="316"/>
      <c r="BP131" s="316"/>
      <c r="BQ131" s="316"/>
      <c r="BR131" s="316"/>
      <c r="BS131" s="316"/>
      <c r="BT131" s="316"/>
      <c r="BU131" s="316"/>
      <c r="BV131" s="316"/>
      <c r="BW131" s="316"/>
      <c r="BX131" s="316"/>
      <c r="BY131" s="316"/>
      <c r="BZ131" s="316"/>
      <c r="CA131" s="316"/>
      <c r="CB131" s="316"/>
      <c r="CC131" s="316"/>
      <c r="CD131" s="316"/>
      <c r="CE131" s="316"/>
      <c r="CF131" s="316"/>
      <c r="CG131" s="316"/>
      <c r="CH131" s="316"/>
      <c r="CI131" s="316"/>
      <c r="CJ131" s="316"/>
      <c r="CK131" s="316"/>
      <c r="CL131" s="316"/>
      <c r="CM131" s="316"/>
      <c r="CN131" s="316"/>
      <c r="CO131" s="316"/>
      <c r="CP131" s="316"/>
      <c r="CQ131" s="316"/>
      <c r="CR131" s="316"/>
      <c r="CS131" s="316"/>
      <c r="CT131" s="316"/>
      <c r="CU131" s="316"/>
      <c r="CV131" s="316"/>
      <c r="CW131" s="316"/>
      <c r="CX131" s="316"/>
      <c r="CY131" s="316"/>
      <c r="CZ131" s="316"/>
      <c r="DA131" s="316"/>
      <c r="DB131" s="316"/>
      <c r="DC131" s="316"/>
      <c r="DD131" s="316"/>
      <c r="DE131" s="316"/>
      <c r="DF131" s="316"/>
      <c r="DG131" s="316"/>
      <c r="DH131" s="316"/>
      <c r="DI131" s="316"/>
      <c r="DJ131" s="316"/>
      <c r="DK131" s="316"/>
      <c r="DL131" s="316"/>
      <c r="DM131" s="316"/>
      <c r="DN131" s="316"/>
      <c r="DO131" s="316"/>
      <c r="DP131" s="316"/>
      <c r="DQ131" s="316"/>
      <c r="DR131" s="316"/>
      <c r="DS131" s="316"/>
      <c r="DT131" s="316"/>
      <c r="DU131" s="316"/>
      <c r="DV131" s="316"/>
      <c r="DW131" s="316"/>
      <c r="DX131" s="316"/>
      <c r="DY131" s="316"/>
      <c r="DZ131" s="316"/>
      <c r="EA131" s="316"/>
      <c r="EB131" s="316"/>
      <c r="EC131" s="316"/>
      <c r="ED131" s="316"/>
      <c r="EE131" s="316"/>
      <c r="EF131" s="316"/>
      <c r="EG131" s="316"/>
      <c r="EH131" s="316"/>
      <c r="EI131" s="316"/>
      <c r="EJ131" s="316"/>
      <c r="EK131" s="316"/>
      <c r="EL131" s="316"/>
      <c r="EM131" s="316"/>
      <c r="EN131" s="316"/>
      <c r="EO131" s="316"/>
      <c r="EP131" s="316"/>
      <c r="EQ131" s="316"/>
      <c r="ER131" s="316"/>
      <c r="ES131" s="316"/>
      <c r="ET131" s="316"/>
      <c r="EU131" s="316"/>
      <c r="EV131" s="316"/>
      <c r="EW131" s="316"/>
      <c r="EX131" s="316"/>
      <c r="EY131" s="316"/>
      <c r="EZ131" s="316"/>
      <c r="FA131" s="316"/>
      <c r="FB131" s="316"/>
      <c r="FC131" s="316"/>
      <c r="FD131" s="316"/>
      <c r="FE131" s="316"/>
      <c r="FF131" s="316"/>
      <c r="FG131" s="316"/>
      <c r="FH131" s="316"/>
      <c r="FI131" s="316"/>
      <c r="FJ131" s="316"/>
      <c r="FK131" s="316"/>
      <c r="FL131" s="316"/>
      <c r="FM131" s="316"/>
      <c r="FN131" s="316"/>
      <c r="FO131" s="316"/>
      <c r="FP131" s="316"/>
      <c r="FQ131" s="316"/>
      <c r="FR131" s="316"/>
      <c r="FS131" s="316"/>
      <c r="FT131" s="316"/>
      <c r="FU131" s="316"/>
      <c r="FV131" s="316"/>
      <c r="FW131" s="316"/>
      <c r="FX131" s="316"/>
      <c r="FY131" s="316"/>
      <c r="FZ131" s="316"/>
      <c r="GA131" s="316"/>
      <c r="GB131" s="316"/>
      <c r="GC131" s="316"/>
      <c r="GD131" s="316"/>
      <c r="GE131" s="316"/>
      <c r="GF131" s="316"/>
      <c r="GG131" s="316"/>
      <c r="GH131" s="316"/>
      <c r="GI131" s="316"/>
      <c r="GJ131" s="316"/>
      <c r="GK131" s="316"/>
      <c r="GL131" s="316"/>
      <c r="GM131" s="316"/>
      <c r="GN131" s="316"/>
      <c r="GO131" s="316"/>
      <c r="GP131" s="316"/>
      <c r="GQ131" s="316"/>
      <c r="GR131" s="316"/>
      <c r="GS131" s="316"/>
      <c r="GT131" s="316"/>
      <c r="GU131" s="316"/>
      <c r="GV131" s="316"/>
      <c r="GW131" s="316"/>
      <c r="GX131" s="316"/>
      <c r="GY131" s="316"/>
      <c r="GZ131" s="316"/>
      <c r="HA131" s="316"/>
      <c r="HB131" s="316"/>
      <c r="HC131" s="316"/>
      <c r="HD131" s="316"/>
      <c r="HE131" s="316"/>
      <c r="HF131" s="316"/>
      <c r="HG131" s="316"/>
      <c r="HH131" s="316"/>
      <c r="HI131" s="316"/>
      <c r="HJ131" s="316"/>
      <c r="HK131" s="316"/>
      <c r="HL131" s="316"/>
      <c r="HM131" s="316"/>
      <c r="HN131" s="316"/>
      <c r="HO131" s="316"/>
      <c r="HP131" s="316"/>
      <c r="HQ131" s="316"/>
      <c r="HR131" s="316"/>
      <c r="HS131" s="316"/>
      <c r="HT131" s="316"/>
      <c r="HU131" s="316"/>
      <c r="HV131" s="316"/>
      <c r="HW131" s="316"/>
      <c r="HX131" s="316"/>
      <c r="HY131" s="316"/>
      <c r="HZ131" s="316"/>
      <c r="IA131" s="316"/>
      <c r="IB131" s="316"/>
      <c r="IC131" s="316"/>
      <c r="ID131" s="316"/>
      <c r="IE131" s="316"/>
      <c r="IF131" s="316"/>
      <c r="IG131" s="316"/>
      <c r="IH131" s="316"/>
      <c r="II131" s="316"/>
      <c r="IJ131" s="316"/>
      <c r="IK131" s="316"/>
      <c r="IL131" s="316"/>
      <c r="IM131" s="316"/>
      <c r="IN131" s="316"/>
      <c r="IO131" s="316"/>
      <c r="IP131" s="316"/>
      <c r="IQ131" s="316"/>
      <c r="IR131" s="316"/>
      <c r="IS131" s="316"/>
      <c r="IT131" s="316"/>
      <c r="IU131" s="316"/>
      <c r="IV131" s="316"/>
      <c r="IW131" s="316"/>
      <c r="IX131" s="316"/>
      <c r="IY131" s="316"/>
      <c r="IZ131" s="316"/>
      <c r="JA131" s="316"/>
      <c r="JB131" s="316"/>
      <c r="JC131" s="316"/>
      <c r="JD131" s="316"/>
      <c r="JE131" s="316"/>
      <c r="JF131" s="316"/>
      <c r="JG131" s="316"/>
      <c r="JH131" s="316"/>
      <c r="JI131" s="316"/>
      <c r="JJ131" s="316"/>
      <c r="JK131" s="316"/>
      <c r="JL131" s="316"/>
      <c r="JM131" s="316"/>
      <c r="JN131" s="316"/>
      <c r="JO131" s="316"/>
      <c r="JP131" s="316"/>
      <c r="JQ131" s="316"/>
      <c r="JR131" s="316"/>
      <c r="JS131" s="316"/>
      <c r="JT131" s="316"/>
      <c r="JU131" s="316"/>
      <c r="JV131" s="316"/>
      <c r="JW131" s="316"/>
      <c r="JX131" s="316"/>
      <c r="JY131" s="316"/>
      <c r="JZ131" s="316"/>
      <c r="KA131" s="316"/>
      <c r="KB131" s="316"/>
      <c r="KC131" s="316"/>
      <c r="KD131" s="316"/>
      <c r="KE131" s="316"/>
      <c r="KF131" s="316"/>
      <c r="KG131" s="316"/>
      <c r="KH131" s="316"/>
      <c r="KI131" s="316"/>
      <c r="KJ131" s="316"/>
      <c r="KK131" s="316"/>
      <c r="KL131" s="316"/>
      <c r="KM131" s="316"/>
      <c r="KN131" s="316"/>
      <c r="KO131" s="316"/>
      <c r="KP131" s="316"/>
      <c r="KQ131" s="316"/>
      <c r="KR131" s="316"/>
      <c r="KS131" s="316"/>
      <c r="KT131" s="316"/>
      <c r="KU131" s="316"/>
      <c r="KV131" s="316"/>
      <c r="KW131" s="316"/>
      <c r="KX131" s="316"/>
      <c r="KY131" s="316"/>
      <c r="KZ131" s="316"/>
      <c r="LA131" s="316"/>
      <c r="LB131" s="316"/>
      <c r="LC131" s="316"/>
      <c r="LD131" s="316"/>
      <c r="LE131" s="316"/>
      <c r="LF131" s="316"/>
      <c r="LG131" s="316"/>
      <c r="LH131" s="316"/>
      <c r="LI131" s="316"/>
      <c r="LJ131" s="316"/>
      <c r="LK131" s="316"/>
      <c r="LL131" s="316"/>
      <c r="LM131" s="316"/>
      <c r="LN131" s="316"/>
      <c r="LO131" s="316"/>
      <c r="LP131" s="316"/>
      <c r="LQ131" s="316"/>
      <c r="LR131" s="316"/>
      <c r="LS131" s="316"/>
      <c r="LT131" s="316"/>
      <c r="LU131" s="316"/>
      <c r="LV131" s="316"/>
      <c r="LW131" s="316"/>
      <c r="LX131" s="316"/>
      <c r="LY131" s="316"/>
      <c r="LZ131" s="316"/>
      <c r="MA131" s="316"/>
      <c r="MB131" s="316"/>
      <c r="MC131" s="316"/>
      <c r="MD131" s="316"/>
      <c r="ME131" s="316"/>
      <c r="MF131" s="316"/>
      <c r="MG131" s="316"/>
      <c r="MH131" s="316"/>
      <c r="MI131" s="316"/>
      <c r="MJ131" s="316"/>
      <c r="MK131" s="316"/>
      <c r="ML131" s="316"/>
      <c r="MM131" s="316"/>
      <c r="MN131" s="316"/>
      <c r="MO131" s="316"/>
      <c r="MP131" s="316"/>
      <c r="MQ131" s="316"/>
      <c r="MR131" s="316"/>
      <c r="MS131" s="316"/>
      <c r="MT131" s="316"/>
      <c r="MU131" s="316"/>
      <c r="MV131" s="316"/>
      <c r="MW131" s="316"/>
      <c r="MX131" s="316"/>
      <c r="MY131" s="316"/>
      <c r="MZ131" s="316"/>
      <c r="NA131" s="316"/>
      <c r="NB131" s="316"/>
      <c r="NC131" s="316"/>
      <c r="ND131" s="316"/>
      <c r="NE131" s="316"/>
      <c r="NF131" s="316"/>
      <c r="NG131" s="316"/>
      <c r="NH131" s="316"/>
      <c r="NI131" s="316"/>
      <c r="NJ131" s="316"/>
      <c r="NK131" s="316"/>
      <c r="NL131" s="316"/>
      <c r="NM131" s="316"/>
      <c r="NN131" s="316"/>
      <c r="NO131" s="316"/>
      <c r="NP131" s="316"/>
      <c r="NQ131" s="316"/>
      <c r="NR131" s="316"/>
      <c r="NS131" s="316"/>
      <c r="NT131" s="316"/>
      <c r="NU131" s="316"/>
      <c r="NV131" s="316"/>
      <c r="NW131" s="316"/>
      <c r="NX131" s="316"/>
      <c r="NY131" s="316"/>
      <c r="NZ131" s="316"/>
      <c r="OA131" s="316"/>
      <c r="OB131" s="316"/>
      <c r="OC131" s="316"/>
      <c r="OD131" s="316"/>
      <c r="OE131" s="316"/>
      <c r="OF131" s="316"/>
      <c r="OG131" s="316"/>
      <c r="OH131" s="316"/>
      <c r="OI131" s="316"/>
      <c r="OJ131" s="316"/>
      <c r="OK131" s="316"/>
      <c r="OL131" s="316"/>
      <c r="OM131" s="316"/>
      <c r="ON131" s="316"/>
      <c r="OO131" s="316"/>
      <c r="OP131" s="316"/>
      <c r="OQ131" s="316"/>
      <c r="OR131" s="316"/>
      <c r="OS131" s="316"/>
      <c r="OT131" s="316"/>
      <c r="OU131" s="316"/>
      <c r="OV131" s="316"/>
      <c r="OW131" s="316"/>
      <c r="OX131" s="316"/>
      <c r="OY131" s="316"/>
      <c r="OZ131" s="316"/>
      <c r="PA131" s="316"/>
      <c r="PB131" s="316"/>
      <c r="PC131" s="316"/>
      <c r="PD131" s="316"/>
      <c r="PE131" s="316"/>
      <c r="PF131" s="316"/>
      <c r="PG131" s="316"/>
      <c r="PH131" s="316"/>
      <c r="PI131" s="316"/>
      <c r="PJ131" s="316"/>
      <c r="PK131" s="316"/>
      <c r="PL131" s="316"/>
      <c r="PM131" s="316"/>
      <c r="PN131" s="316"/>
      <c r="PO131" s="316"/>
      <c r="PP131" s="316"/>
      <c r="PQ131" s="316"/>
      <c r="PR131" s="316"/>
      <c r="PS131" s="316"/>
      <c r="PT131" s="316"/>
      <c r="PU131" s="316"/>
      <c r="PV131" s="316"/>
      <c r="PW131" s="316"/>
      <c r="PX131" s="316"/>
      <c r="PY131" s="316"/>
      <c r="PZ131" s="316"/>
      <c r="QA131" s="316"/>
      <c r="QB131" s="316"/>
      <c r="QC131" s="316"/>
      <c r="QD131" s="316"/>
      <c r="QE131" s="316"/>
      <c r="QF131" s="316"/>
      <c r="QG131" s="316"/>
      <c r="QH131" s="316"/>
      <c r="QI131" s="316"/>
      <c r="QJ131" s="316"/>
      <c r="QK131" s="316"/>
      <c r="QL131" s="316"/>
      <c r="QM131" s="316"/>
      <c r="QN131" s="316"/>
      <c r="QO131" s="316"/>
      <c r="QP131" s="316"/>
      <c r="QQ131" s="316"/>
      <c r="QR131" s="316"/>
      <c r="QS131" s="316"/>
      <c r="QT131" s="316"/>
      <c r="QU131" s="316"/>
      <c r="QV131" s="316"/>
      <c r="QW131" s="316"/>
      <c r="QX131" s="316"/>
      <c r="QY131" s="316"/>
      <c r="QZ131" s="316"/>
      <c r="RA131" s="316"/>
      <c r="RB131" s="316"/>
      <c r="RC131" s="316"/>
      <c r="RD131" s="316"/>
      <c r="RE131" s="316"/>
      <c r="RF131" s="316"/>
      <c r="RG131" s="316"/>
      <c r="RH131" s="316"/>
      <c r="RI131" s="316"/>
      <c r="RJ131" s="316"/>
      <c r="RK131" s="316"/>
      <c r="RL131" s="316"/>
      <c r="RM131" s="316"/>
      <c r="RN131" s="316"/>
      <c r="RO131" s="316"/>
      <c r="RP131" s="316"/>
      <c r="RQ131" s="316"/>
      <c r="RR131" s="316"/>
      <c r="RS131" s="316"/>
      <c r="RT131" s="316"/>
      <c r="RU131" s="316"/>
      <c r="RV131" s="316"/>
      <c r="RW131" s="316"/>
      <c r="RX131" s="316"/>
      <c r="RY131" s="316"/>
      <c r="RZ131" s="316"/>
      <c r="SA131" s="316"/>
      <c r="SB131" s="316"/>
      <c r="SC131" s="316"/>
      <c r="SD131" s="316"/>
      <c r="SE131" s="316"/>
      <c r="SF131" s="316"/>
      <c r="SG131" s="316"/>
      <c r="SH131" s="316"/>
      <c r="SI131" s="316"/>
      <c r="SJ131" s="316"/>
      <c r="SK131" s="316"/>
      <c r="SL131" s="316"/>
      <c r="SM131" s="316"/>
      <c r="SN131" s="316"/>
      <c r="SO131" s="316"/>
      <c r="SP131" s="316"/>
      <c r="SQ131" s="316"/>
      <c r="SR131" s="316"/>
      <c r="SS131" s="316"/>
      <c r="ST131" s="316"/>
      <c r="SU131" s="316"/>
      <c r="SV131" s="316"/>
      <c r="SW131" s="316"/>
      <c r="SX131" s="316"/>
      <c r="SY131" s="316"/>
      <c r="SZ131" s="316"/>
      <c r="TA131" s="316"/>
      <c r="TB131" s="316"/>
      <c r="TC131" s="316"/>
      <c r="TD131" s="316"/>
      <c r="TE131" s="316"/>
      <c r="TF131" s="316"/>
      <c r="TG131" s="316"/>
      <c r="TH131" s="316"/>
      <c r="TI131" s="316"/>
      <c r="TJ131" s="316"/>
      <c r="TK131" s="316"/>
      <c r="TL131" s="316"/>
      <c r="TM131" s="316"/>
      <c r="TN131" s="316"/>
      <c r="TO131" s="316"/>
      <c r="TP131" s="316"/>
      <c r="TQ131" s="316"/>
      <c r="TR131" s="316"/>
      <c r="TS131" s="316"/>
      <c r="TT131" s="316"/>
      <c r="TU131" s="316"/>
      <c r="TV131" s="316"/>
      <c r="TW131" s="316"/>
      <c r="TX131" s="316"/>
      <c r="TY131" s="316"/>
      <c r="TZ131" s="316"/>
      <c r="UA131" s="316"/>
      <c r="UB131" s="316"/>
      <c r="UC131" s="316"/>
      <c r="UD131" s="316"/>
      <c r="UE131" s="316"/>
      <c r="UF131" s="316"/>
      <c r="UG131" s="316"/>
      <c r="UH131" s="316"/>
      <c r="UI131" s="316"/>
      <c r="UJ131" s="316"/>
      <c r="UK131" s="316"/>
      <c r="UL131" s="316"/>
      <c r="UM131" s="316"/>
      <c r="UN131" s="316"/>
      <c r="UO131" s="316"/>
      <c r="UP131" s="316"/>
      <c r="UQ131" s="316"/>
      <c r="UR131" s="316"/>
      <c r="US131" s="316"/>
      <c r="UT131" s="316"/>
      <c r="UU131" s="316"/>
      <c r="UV131" s="316"/>
      <c r="UW131" s="316"/>
      <c r="UX131" s="316"/>
      <c r="UY131" s="316"/>
      <c r="UZ131" s="316"/>
      <c r="VA131" s="316"/>
      <c r="VB131" s="316"/>
      <c r="VC131" s="316"/>
      <c r="VD131" s="316"/>
      <c r="VE131" s="316"/>
      <c r="VF131" s="316"/>
      <c r="VG131" s="316"/>
      <c r="VH131" s="316"/>
      <c r="VI131" s="316"/>
      <c r="VJ131" s="316"/>
      <c r="VK131" s="316"/>
      <c r="VL131" s="316"/>
      <c r="VM131" s="316"/>
      <c r="VN131" s="316"/>
      <c r="VO131" s="316"/>
      <c r="VP131" s="316"/>
      <c r="VQ131" s="316"/>
      <c r="VR131" s="316"/>
      <c r="VS131" s="316"/>
      <c r="VT131" s="316"/>
      <c r="VU131" s="316"/>
      <c r="VV131" s="316"/>
      <c r="VW131" s="316"/>
      <c r="VX131" s="316"/>
      <c r="VY131" s="316"/>
      <c r="VZ131" s="316"/>
      <c r="WA131" s="316"/>
      <c r="WB131" s="316"/>
      <c r="WC131" s="316"/>
      <c r="WD131" s="316"/>
      <c r="WE131" s="316"/>
      <c r="WF131" s="316"/>
      <c r="WG131" s="316"/>
      <c r="WH131" s="316"/>
      <c r="WI131" s="316"/>
      <c r="WJ131" s="316"/>
      <c r="WK131" s="316"/>
      <c r="WL131" s="316"/>
      <c r="WM131" s="316"/>
      <c r="WN131" s="316"/>
      <c r="WO131" s="316"/>
      <c r="WP131" s="316"/>
      <c r="WQ131" s="316"/>
      <c r="WR131" s="316"/>
      <c r="WS131" s="316"/>
      <c r="WT131" s="316"/>
      <c r="WU131" s="316"/>
      <c r="WV131" s="316"/>
      <c r="WW131" s="316"/>
      <c r="WX131" s="316"/>
      <c r="WY131" s="316"/>
      <c r="WZ131" s="316"/>
      <c r="XA131" s="316"/>
      <c r="XB131" s="316"/>
      <c r="XC131" s="316"/>
      <c r="XD131" s="316"/>
      <c r="XE131" s="316"/>
      <c r="XF131" s="316"/>
      <c r="XG131" s="316"/>
      <c r="XH131" s="316"/>
      <c r="XI131" s="316"/>
      <c r="XJ131" s="316"/>
      <c r="XK131" s="316"/>
      <c r="XL131" s="316"/>
      <c r="XM131" s="316"/>
      <c r="XN131" s="316"/>
      <c r="XO131" s="316"/>
      <c r="XP131" s="316"/>
      <c r="XQ131" s="316"/>
      <c r="XR131" s="316"/>
      <c r="XS131" s="316"/>
      <c r="XT131" s="316"/>
      <c r="XU131" s="316"/>
      <c r="XV131" s="316"/>
      <c r="XW131" s="316"/>
      <c r="XX131" s="316"/>
      <c r="XY131" s="316"/>
      <c r="XZ131" s="316"/>
      <c r="YA131" s="316"/>
      <c r="YB131" s="316"/>
      <c r="YC131" s="316"/>
      <c r="YD131" s="316"/>
      <c r="YE131" s="316"/>
      <c r="YF131" s="316"/>
      <c r="YG131" s="316"/>
      <c r="YH131" s="316"/>
      <c r="YI131" s="316"/>
      <c r="YJ131" s="316"/>
      <c r="YK131" s="316"/>
      <c r="YL131" s="316"/>
      <c r="YM131" s="316"/>
      <c r="YN131" s="316"/>
      <c r="YO131" s="316"/>
      <c r="YP131" s="316"/>
      <c r="YQ131" s="316"/>
      <c r="YR131" s="316"/>
      <c r="YS131" s="316"/>
      <c r="YT131" s="316"/>
      <c r="YU131" s="316"/>
      <c r="YV131" s="316"/>
      <c r="YW131" s="316"/>
      <c r="YX131" s="316"/>
      <c r="YY131" s="316"/>
      <c r="YZ131" s="316"/>
      <c r="ZA131" s="316"/>
      <c r="ZB131" s="316"/>
      <c r="ZC131" s="316"/>
      <c r="ZD131" s="316"/>
      <c r="ZE131" s="316"/>
      <c r="ZF131" s="316"/>
      <c r="ZG131" s="316"/>
      <c r="ZH131" s="316"/>
      <c r="ZI131" s="316"/>
      <c r="ZJ131" s="316"/>
      <c r="ZK131" s="316"/>
      <c r="ZL131" s="316"/>
      <c r="ZM131" s="316"/>
      <c r="ZN131" s="316"/>
      <c r="ZO131" s="316"/>
      <c r="ZP131" s="316"/>
      <c r="ZQ131" s="316"/>
      <c r="ZR131" s="316"/>
      <c r="ZS131" s="316"/>
      <c r="ZT131" s="316"/>
      <c r="ZU131" s="316"/>
      <c r="ZV131" s="316"/>
      <c r="ZW131" s="316"/>
      <c r="ZX131" s="316"/>
      <c r="ZY131" s="316"/>
      <c r="ZZ131" s="316"/>
      <c r="AAA131" s="316"/>
      <c r="AAB131" s="316"/>
      <c r="AAC131" s="316"/>
      <c r="AAD131" s="316"/>
      <c r="AAE131" s="316"/>
      <c r="AAF131" s="316"/>
      <c r="AAG131" s="316"/>
      <c r="AAH131" s="316"/>
      <c r="AAI131" s="316"/>
      <c r="AAJ131" s="316"/>
      <c r="AAK131" s="316"/>
      <c r="AAL131" s="316"/>
      <c r="AAM131" s="316"/>
      <c r="AAN131" s="316"/>
      <c r="AAO131" s="316"/>
      <c r="AAP131" s="316"/>
      <c r="AAQ131" s="316"/>
      <c r="AAR131" s="316"/>
      <c r="AAS131" s="316"/>
      <c r="AAT131" s="316"/>
      <c r="AAU131" s="316"/>
      <c r="AAV131" s="316"/>
      <c r="AAW131" s="316"/>
      <c r="AAX131" s="316"/>
      <c r="AAY131" s="316"/>
      <c r="AAZ131" s="316"/>
      <c r="ABA131" s="316"/>
      <c r="ABB131" s="316"/>
      <c r="ABC131" s="316"/>
      <c r="ABD131" s="316"/>
      <c r="ABE131" s="316"/>
      <c r="ABF131" s="316"/>
      <c r="ABG131" s="316"/>
      <c r="ABH131" s="316"/>
      <c r="ABI131" s="316"/>
      <c r="ABJ131" s="316"/>
      <c r="ABK131" s="316"/>
      <c r="ABL131" s="316"/>
      <c r="ABM131" s="316"/>
      <c r="ABN131" s="316"/>
      <c r="ABO131" s="316"/>
      <c r="ABP131" s="316"/>
      <c r="ABQ131" s="316"/>
      <c r="ABR131" s="316"/>
      <c r="ABS131" s="316"/>
      <c r="ABT131" s="316"/>
      <c r="ABU131" s="316"/>
      <c r="ABV131" s="316"/>
      <c r="ABW131" s="316"/>
      <c r="ABX131" s="316"/>
      <c r="ABY131" s="316"/>
      <c r="ABZ131" s="316"/>
      <c r="ACA131" s="316"/>
      <c r="ACB131" s="316"/>
      <c r="ACC131" s="316"/>
      <c r="ACD131" s="316"/>
      <c r="ACE131" s="316"/>
      <c r="ACF131" s="316"/>
      <c r="ACG131" s="316"/>
      <c r="ACH131" s="316"/>
      <c r="ACI131" s="316"/>
      <c r="ACJ131" s="316"/>
      <c r="ACK131" s="316"/>
      <c r="ACL131" s="316"/>
      <c r="ACM131" s="316"/>
      <c r="ACN131" s="316"/>
      <c r="ACO131" s="316"/>
      <c r="ACP131" s="316"/>
      <c r="ACQ131" s="316"/>
      <c r="ACR131" s="316"/>
      <c r="ACS131" s="316"/>
      <c r="ACT131" s="316"/>
      <c r="ACU131" s="316"/>
      <c r="ACV131" s="316"/>
      <c r="ACW131" s="316"/>
      <c r="ACX131" s="316"/>
      <c r="ACY131" s="316"/>
      <c r="ACZ131" s="316"/>
      <c r="ADA131" s="316"/>
      <c r="ADB131" s="316"/>
      <c r="ADC131" s="316"/>
      <c r="ADD131" s="316"/>
      <c r="ADE131" s="316"/>
      <c r="ADF131" s="316"/>
      <c r="ADG131" s="316"/>
      <c r="ADH131" s="316"/>
      <c r="ADI131" s="316"/>
      <c r="ADJ131" s="316"/>
      <c r="ADK131" s="316"/>
      <c r="ADL131" s="316"/>
      <c r="ADM131" s="316"/>
      <c r="ADN131" s="316"/>
      <c r="ADO131" s="316"/>
      <c r="ADP131" s="316"/>
      <c r="ADQ131" s="316"/>
      <c r="ADR131" s="316"/>
      <c r="ADS131" s="316"/>
      <c r="ADT131" s="316"/>
      <c r="ADU131" s="316"/>
      <c r="ADV131" s="316"/>
      <c r="ADW131" s="316"/>
      <c r="ADX131" s="316"/>
      <c r="ADY131" s="316"/>
      <c r="ADZ131" s="316"/>
      <c r="AEA131" s="316"/>
      <c r="AEB131" s="316"/>
      <c r="AEC131" s="316"/>
      <c r="AED131" s="316"/>
      <c r="AEE131" s="316"/>
      <c r="AEF131" s="316"/>
      <c r="AEG131" s="316"/>
      <c r="AEH131" s="316"/>
      <c r="AEI131" s="316"/>
      <c r="AEJ131" s="316"/>
      <c r="AEK131" s="316"/>
      <c r="AEL131" s="316"/>
      <c r="AEM131" s="316"/>
      <c r="AEN131" s="316"/>
      <c r="AEO131" s="316"/>
      <c r="AEP131" s="316"/>
      <c r="AEQ131" s="316"/>
      <c r="AER131" s="316"/>
      <c r="AES131" s="316"/>
      <c r="AET131" s="316"/>
      <c r="AEU131" s="316"/>
      <c r="AEV131" s="316"/>
      <c r="AEW131" s="316"/>
      <c r="AEX131" s="316"/>
      <c r="AEY131" s="316"/>
      <c r="AEZ131" s="316"/>
      <c r="AFA131" s="316"/>
      <c r="AFB131" s="316"/>
      <c r="AFC131" s="316"/>
      <c r="AFD131" s="316"/>
      <c r="AFE131" s="316"/>
      <c r="AFF131" s="316"/>
      <c r="AFG131" s="316"/>
      <c r="AFH131" s="316"/>
      <c r="AFI131" s="316"/>
      <c r="AFJ131" s="316"/>
      <c r="AFK131" s="316"/>
      <c r="AFL131" s="316"/>
      <c r="AFM131" s="316"/>
      <c r="AFN131" s="316"/>
      <c r="AFO131" s="316"/>
      <c r="AFP131" s="316"/>
      <c r="AFQ131" s="316"/>
      <c r="AFR131" s="316"/>
      <c r="AFS131" s="316"/>
      <c r="AFT131" s="316"/>
      <c r="AFU131" s="316"/>
      <c r="AFV131" s="316"/>
      <c r="AFW131" s="316"/>
      <c r="AFX131" s="316"/>
      <c r="AFY131" s="316"/>
      <c r="AFZ131" s="316"/>
      <c r="AGA131" s="316"/>
      <c r="AGB131" s="316"/>
      <c r="AGC131" s="316"/>
      <c r="AGD131" s="316"/>
      <c r="AGE131" s="316"/>
      <c r="AGF131" s="316"/>
      <c r="AGG131" s="316"/>
      <c r="AGH131" s="316"/>
      <c r="AGI131" s="316"/>
      <c r="AGJ131" s="316"/>
      <c r="AGK131" s="316"/>
      <c r="AGL131" s="316"/>
      <c r="AGM131" s="316"/>
      <c r="AGN131" s="316"/>
      <c r="AGO131" s="316"/>
      <c r="AGP131" s="316"/>
      <c r="AGQ131" s="316"/>
      <c r="AGR131" s="316"/>
      <c r="AGS131" s="316"/>
      <c r="AGT131" s="316"/>
      <c r="AGU131" s="316"/>
      <c r="AGV131" s="316"/>
      <c r="AGW131" s="316"/>
      <c r="AGX131" s="316"/>
      <c r="AGY131" s="316"/>
      <c r="AGZ131" s="316"/>
      <c r="AHA131" s="316"/>
      <c r="AHB131" s="316"/>
      <c r="AHC131" s="316"/>
      <c r="AHD131" s="316"/>
      <c r="AHE131" s="316"/>
      <c r="AHF131" s="316"/>
      <c r="AHG131" s="316"/>
      <c r="AHH131" s="316"/>
      <c r="AHI131" s="316"/>
      <c r="AHJ131" s="316"/>
      <c r="AHK131" s="316"/>
      <c r="AHL131" s="316"/>
      <c r="AHM131" s="316"/>
      <c r="AHN131" s="316"/>
      <c r="AHO131" s="316"/>
      <c r="AHP131" s="316"/>
      <c r="AHQ131" s="316"/>
      <c r="AHR131" s="316"/>
      <c r="AHS131" s="316"/>
      <c r="AHT131" s="316"/>
      <c r="AHU131" s="316"/>
      <c r="AHV131" s="316"/>
      <c r="AHW131" s="316"/>
      <c r="AHX131" s="316"/>
      <c r="AHY131" s="316"/>
      <c r="AHZ131" s="316"/>
      <c r="AIA131" s="316"/>
      <c r="AIB131" s="316"/>
      <c r="AIC131" s="316"/>
      <c r="AID131" s="316"/>
      <c r="AIE131" s="316"/>
      <c r="AIF131" s="316"/>
      <c r="AIG131" s="316"/>
      <c r="AIH131" s="316"/>
      <c r="AII131" s="316"/>
      <c r="AIJ131" s="316"/>
      <c r="AIK131" s="316"/>
      <c r="AIL131" s="316"/>
      <c r="AIM131" s="316"/>
      <c r="AIN131" s="316"/>
      <c r="AIO131" s="316"/>
      <c r="AIP131" s="316"/>
      <c r="AIQ131" s="316"/>
      <c r="AIR131" s="316"/>
      <c r="AIS131" s="316"/>
      <c r="AIT131" s="316"/>
      <c r="AIU131" s="316"/>
      <c r="AIV131" s="316"/>
      <c r="AIW131" s="316"/>
      <c r="AIX131" s="316"/>
      <c r="AIY131" s="316"/>
      <c r="AIZ131" s="316"/>
      <c r="AJA131" s="316"/>
      <c r="AJB131" s="316"/>
      <c r="AJC131" s="316"/>
      <c r="AJD131" s="316"/>
      <c r="AJE131" s="316"/>
      <c r="AJF131" s="316"/>
      <c r="AJG131" s="316"/>
      <c r="AJH131" s="316"/>
      <c r="AJI131" s="316"/>
      <c r="AJJ131" s="316"/>
      <c r="AJK131" s="316"/>
      <c r="AJL131" s="316"/>
      <c r="AJM131" s="316"/>
      <c r="AJN131" s="316"/>
      <c r="AJO131" s="316"/>
      <c r="AJP131" s="316"/>
      <c r="AJQ131" s="316"/>
      <c r="AJR131" s="316"/>
      <c r="AJS131" s="316"/>
      <c r="AJT131" s="316"/>
      <c r="AJU131" s="316"/>
      <c r="AJV131" s="316"/>
      <c r="AJW131" s="316"/>
      <c r="AJX131" s="316"/>
      <c r="AJY131" s="316"/>
      <c r="AJZ131" s="316"/>
      <c r="AKA131" s="316"/>
      <c r="AKB131" s="316"/>
      <c r="AKC131" s="316"/>
      <c r="AKD131" s="316"/>
      <c r="AKE131" s="316"/>
      <c r="AKF131" s="316"/>
      <c r="AKG131" s="316"/>
      <c r="AKH131" s="316"/>
      <c r="AKI131" s="316"/>
      <c r="AKJ131" s="316"/>
      <c r="AKK131" s="316"/>
      <c r="AKL131" s="316"/>
      <c r="AKM131" s="316"/>
      <c r="AKN131" s="316"/>
      <c r="AKO131" s="316"/>
      <c r="AKP131" s="316"/>
      <c r="AKQ131" s="316"/>
      <c r="AKR131" s="316"/>
      <c r="AKS131" s="316"/>
      <c r="AKT131" s="316"/>
      <c r="AKU131" s="316"/>
      <c r="AKV131" s="316"/>
      <c r="AKW131" s="316"/>
      <c r="AKX131" s="316"/>
      <c r="AKY131" s="316"/>
      <c r="AKZ131" s="316"/>
      <c r="ALA131" s="316"/>
      <c r="ALB131" s="316"/>
      <c r="ALC131" s="316"/>
      <c r="ALD131" s="316"/>
      <c r="ALE131" s="316"/>
      <c r="ALF131" s="316"/>
      <c r="ALG131" s="316"/>
      <c r="ALH131" s="316"/>
      <c r="ALI131" s="316"/>
      <c r="ALJ131" s="316"/>
      <c r="ALK131" s="316"/>
      <c r="ALL131" s="316"/>
      <c r="ALM131" s="316"/>
      <c r="ALN131" s="316"/>
      <c r="ALO131" s="316"/>
      <c r="ALP131" s="316"/>
      <c r="ALQ131" s="316"/>
      <c r="ALR131" s="316"/>
      <c r="ALS131" s="316"/>
      <c r="ALT131" s="316"/>
      <c r="ALU131" s="316"/>
      <c r="ALV131" s="316"/>
      <c r="ALW131" s="316"/>
      <c r="ALX131" s="316"/>
      <c r="ALY131" s="316"/>
      <c r="ALZ131" s="316"/>
      <c r="AMA131" s="316"/>
      <c r="AMB131" s="316"/>
      <c r="AMC131" s="316"/>
      <c r="AMD131" s="316"/>
      <c r="AME131" s="316"/>
      <c r="AMF131" s="316"/>
      <c r="AMG131" s="316"/>
      <c r="AMH131" s="316"/>
      <c r="AMI131" s="316"/>
      <c r="AMJ131" s="316"/>
      <c r="AMK131" s="316"/>
      <c r="AML131" s="316"/>
      <c r="AMM131" s="316"/>
      <c r="AMN131" s="316"/>
      <c r="AMO131" s="316"/>
      <c r="AMP131" s="316"/>
      <c r="AMQ131" s="316"/>
      <c r="AMR131" s="316"/>
      <c r="AMS131" s="316"/>
      <c r="AMT131" s="316"/>
      <c r="AMU131" s="316"/>
      <c r="AMV131" s="316"/>
      <c r="AMW131" s="316"/>
      <c r="AMX131" s="316"/>
      <c r="AMY131" s="316"/>
      <c r="AMZ131" s="316"/>
      <c r="ANA131" s="316"/>
      <c r="ANB131" s="316"/>
      <c r="ANC131" s="316"/>
      <c r="AND131" s="316"/>
      <c r="ANE131" s="316"/>
      <c r="ANF131" s="316"/>
      <c r="ANG131" s="316"/>
      <c r="ANH131" s="316"/>
      <c r="ANI131" s="316"/>
      <c r="ANJ131" s="316"/>
      <c r="ANK131" s="316"/>
      <c r="ANL131" s="316"/>
      <c r="ANM131" s="316"/>
      <c r="ANN131" s="316"/>
      <c r="ANO131" s="316"/>
      <c r="ANP131" s="316"/>
      <c r="ANQ131" s="316"/>
      <c r="ANR131" s="316"/>
      <c r="ANS131" s="316"/>
      <c r="ANT131" s="316"/>
      <c r="ANU131" s="316"/>
      <c r="ANV131" s="316"/>
      <c r="ANW131" s="316"/>
      <c r="ANX131" s="316"/>
      <c r="ANY131" s="316"/>
      <c r="ANZ131" s="316"/>
      <c r="AOA131" s="316"/>
      <c r="AOB131" s="316"/>
      <c r="AOC131" s="316"/>
      <c r="AOD131" s="316"/>
      <c r="AOE131" s="316"/>
      <c r="AOF131" s="316"/>
      <c r="AOG131" s="316"/>
      <c r="AOH131" s="316"/>
      <c r="AOI131" s="316"/>
      <c r="AOJ131" s="316"/>
      <c r="AOK131" s="316"/>
      <c r="AOL131" s="316"/>
      <c r="AOM131" s="316"/>
      <c r="AON131" s="316"/>
      <c r="AOO131" s="316"/>
      <c r="AOP131" s="316"/>
      <c r="AOQ131" s="316"/>
      <c r="AOR131" s="316"/>
      <c r="AOS131" s="316"/>
      <c r="AOT131" s="316"/>
      <c r="AOU131" s="316"/>
      <c r="AOV131" s="316"/>
      <c r="AOW131" s="316"/>
      <c r="AOX131" s="316"/>
      <c r="AOY131" s="316"/>
      <c r="AOZ131" s="316"/>
      <c r="APA131" s="316"/>
      <c r="APB131" s="316"/>
      <c r="APC131" s="316"/>
      <c r="APD131" s="316"/>
      <c r="APE131" s="316"/>
      <c r="APF131" s="316"/>
      <c r="APG131" s="316"/>
      <c r="APH131" s="316"/>
      <c r="API131" s="316"/>
      <c r="APJ131" s="316"/>
      <c r="APK131" s="316"/>
      <c r="APL131" s="316"/>
      <c r="APM131" s="316"/>
      <c r="APN131" s="316"/>
      <c r="APO131" s="316"/>
      <c r="APP131" s="316"/>
      <c r="APQ131" s="316"/>
      <c r="APR131" s="316"/>
      <c r="APS131" s="316"/>
      <c r="APT131" s="316"/>
      <c r="APU131" s="316"/>
      <c r="APV131" s="316"/>
      <c r="APW131" s="316"/>
      <c r="APX131" s="316"/>
      <c r="APY131" s="316"/>
      <c r="APZ131" s="316"/>
      <c r="AQA131" s="316"/>
      <c r="AQB131" s="316"/>
      <c r="AQC131" s="316"/>
      <c r="AQD131" s="316"/>
      <c r="AQE131" s="316"/>
      <c r="AQF131" s="316"/>
      <c r="AQG131" s="316"/>
      <c r="AQH131" s="316"/>
      <c r="AQI131" s="316"/>
      <c r="AQJ131" s="316"/>
      <c r="AQK131" s="316"/>
      <c r="AQL131" s="316"/>
      <c r="AQM131" s="316"/>
      <c r="AQN131" s="316"/>
      <c r="AQO131" s="316"/>
      <c r="AQP131" s="316"/>
      <c r="AQQ131" s="316"/>
      <c r="AQR131" s="316"/>
      <c r="AQS131" s="316"/>
      <c r="AQT131" s="316"/>
      <c r="AQU131" s="316"/>
      <c r="AQV131" s="316"/>
      <c r="AQW131" s="316"/>
      <c r="AQX131" s="316"/>
      <c r="AQY131" s="316"/>
      <c r="AQZ131" s="316"/>
      <c r="ARA131" s="316"/>
      <c r="ARB131" s="316"/>
      <c r="ARC131" s="316"/>
      <c r="ARD131" s="316"/>
      <c r="ARE131" s="316"/>
      <c r="ARF131" s="316"/>
      <c r="ARG131" s="316"/>
      <c r="ARH131" s="316"/>
      <c r="ARI131" s="316"/>
      <c r="ARJ131" s="316"/>
      <c r="ARK131" s="316"/>
      <c r="ARL131" s="316"/>
      <c r="ARM131" s="316"/>
      <c r="ARN131" s="316"/>
      <c r="ARO131" s="316"/>
      <c r="ARP131" s="316"/>
      <c r="ARQ131" s="316"/>
      <c r="ARR131" s="316"/>
      <c r="ARS131" s="316"/>
      <c r="ART131" s="316"/>
      <c r="ARU131" s="316"/>
      <c r="ARV131" s="316"/>
      <c r="ARW131" s="316"/>
      <c r="ARX131" s="316"/>
      <c r="ARY131" s="316"/>
      <c r="ARZ131" s="316"/>
      <c r="ASA131" s="316"/>
      <c r="ASB131" s="316"/>
      <c r="ASC131" s="316"/>
      <c r="ASD131" s="316"/>
      <c r="ASE131" s="316"/>
      <c r="ASF131" s="316"/>
      <c r="ASG131" s="316"/>
      <c r="ASH131" s="316"/>
      <c r="ASI131" s="316"/>
      <c r="ASJ131" s="316"/>
      <c r="ASK131" s="316"/>
      <c r="ASL131" s="316"/>
      <c r="ASM131" s="316"/>
      <c r="ASN131" s="316"/>
      <c r="ASO131" s="316"/>
      <c r="ASP131" s="316"/>
      <c r="ASQ131" s="316"/>
      <c r="ASR131" s="316"/>
      <c r="ASS131" s="316"/>
      <c r="AST131" s="316"/>
      <c r="ASU131" s="316"/>
      <c r="ASV131" s="316"/>
      <c r="ASW131" s="316"/>
      <c r="ASX131" s="316"/>
      <c r="ASY131" s="316"/>
      <c r="ASZ131" s="316"/>
      <c r="ATA131" s="316"/>
      <c r="ATB131" s="316"/>
      <c r="ATC131" s="316"/>
      <c r="ATD131" s="316"/>
      <c r="ATE131" s="316"/>
      <c r="ATF131" s="316"/>
      <c r="ATG131" s="316"/>
      <c r="ATH131" s="316"/>
      <c r="ATI131" s="316"/>
      <c r="ATJ131" s="316"/>
      <c r="ATK131" s="316"/>
      <c r="ATL131" s="316"/>
      <c r="ATM131" s="316"/>
      <c r="ATN131" s="316"/>
      <c r="ATO131" s="316"/>
      <c r="ATP131" s="316"/>
      <c r="ATQ131" s="316"/>
      <c r="ATR131" s="316"/>
      <c r="ATS131" s="316"/>
      <c r="ATT131" s="316"/>
      <c r="ATU131" s="316"/>
      <c r="ATV131" s="316"/>
      <c r="ATW131" s="316"/>
      <c r="ATX131" s="316"/>
      <c r="ATY131" s="316"/>
      <c r="ATZ131" s="316"/>
      <c r="AUA131" s="316"/>
      <c r="AUB131" s="316"/>
      <c r="AUC131" s="316"/>
      <c r="AUD131" s="316"/>
      <c r="AUE131" s="316"/>
      <c r="AUF131" s="316"/>
      <c r="AUG131" s="316"/>
      <c r="AUH131" s="316"/>
      <c r="AUI131" s="316"/>
      <c r="AUJ131" s="316"/>
      <c r="AUK131" s="316"/>
      <c r="AUL131" s="316"/>
      <c r="AUM131" s="316"/>
      <c r="AUN131" s="316"/>
      <c r="AUO131" s="316"/>
      <c r="AUP131" s="316"/>
      <c r="AUQ131" s="316"/>
      <c r="AUR131" s="316"/>
      <c r="AUS131" s="316"/>
      <c r="AUT131" s="316"/>
      <c r="AUU131" s="316"/>
      <c r="AUV131" s="316"/>
      <c r="AUW131" s="316"/>
      <c r="AUX131" s="316"/>
      <c r="AUY131" s="316"/>
      <c r="AUZ131" s="316"/>
      <c r="AVA131" s="316"/>
      <c r="AVB131" s="316"/>
      <c r="AVC131" s="316"/>
      <c r="AVD131" s="316"/>
      <c r="AVE131" s="316"/>
      <c r="AVF131" s="316"/>
      <c r="AVG131" s="316"/>
      <c r="AVH131" s="316"/>
      <c r="AVI131" s="316"/>
      <c r="AVJ131" s="316"/>
      <c r="AVK131" s="316"/>
      <c r="AVL131" s="316"/>
      <c r="AVM131" s="316"/>
      <c r="AVN131" s="316"/>
      <c r="AVO131" s="316"/>
      <c r="AVP131" s="316"/>
      <c r="AVQ131" s="316"/>
      <c r="AVR131" s="316"/>
      <c r="AVS131" s="316"/>
      <c r="AVT131" s="316"/>
      <c r="AVU131" s="316"/>
      <c r="AVV131" s="316"/>
      <c r="AVW131" s="316"/>
      <c r="AVX131" s="316"/>
      <c r="AVY131" s="316"/>
      <c r="AVZ131" s="316"/>
      <c r="AWA131" s="316"/>
      <c r="AWB131" s="316"/>
      <c r="AWC131" s="316"/>
      <c r="AWD131" s="316"/>
      <c r="AWE131" s="316"/>
      <c r="AWF131" s="316"/>
      <c r="AWG131" s="316"/>
      <c r="AWH131" s="316"/>
      <c r="AWI131" s="316"/>
      <c r="AWJ131" s="316"/>
      <c r="AWK131" s="316"/>
      <c r="AWL131" s="316"/>
      <c r="AWM131" s="316"/>
      <c r="AWN131" s="316"/>
      <c r="AWO131" s="316"/>
      <c r="AWP131" s="316"/>
      <c r="AWQ131" s="316"/>
      <c r="AWR131" s="316"/>
      <c r="AWS131" s="316"/>
      <c r="AWT131" s="316"/>
      <c r="AWU131" s="316"/>
      <c r="AWV131" s="316"/>
      <c r="AWW131" s="316"/>
      <c r="AWX131" s="316"/>
      <c r="AWY131" s="316"/>
      <c r="AWZ131" s="316"/>
      <c r="AXA131" s="316"/>
      <c r="AXB131" s="316"/>
      <c r="AXC131" s="316"/>
      <c r="AXD131" s="316"/>
      <c r="AXE131" s="316"/>
      <c r="AXF131" s="316"/>
      <c r="AXG131" s="316"/>
      <c r="AXH131" s="316"/>
      <c r="AXI131" s="316"/>
      <c r="AXJ131" s="316"/>
      <c r="AXK131" s="316"/>
      <c r="AXL131" s="316"/>
      <c r="AXM131" s="316"/>
      <c r="AXN131" s="316"/>
      <c r="AXO131" s="316"/>
      <c r="AXP131" s="316"/>
      <c r="AXQ131" s="316"/>
      <c r="AXR131" s="316"/>
      <c r="AXS131" s="316"/>
      <c r="AXT131" s="316"/>
      <c r="AXU131" s="316"/>
      <c r="AXV131" s="316"/>
      <c r="AXW131" s="316"/>
      <c r="AXX131" s="316"/>
      <c r="AXY131" s="316"/>
      <c r="AXZ131" s="316"/>
      <c r="AYA131" s="316"/>
      <c r="AYB131" s="316"/>
      <c r="AYC131" s="316"/>
      <c r="AYD131" s="316"/>
      <c r="AYE131" s="316"/>
      <c r="AYF131" s="316"/>
      <c r="AYG131" s="316"/>
      <c r="AYH131" s="316"/>
      <c r="AYI131" s="316"/>
      <c r="AYJ131" s="316"/>
      <c r="AYK131" s="316"/>
      <c r="AYL131" s="316"/>
      <c r="AYM131" s="316"/>
      <c r="AYN131" s="316"/>
      <c r="AYO131" s="316"/>
      <c r="AYP131" s="316"/>
      <c r="AYQ131" s="316"/>
      <c r="AYR131" s="316"/>
      <c r="AYS131" s="316"/>
      <c r="AYT131" s="316"/>
      <c r="AYU131" s="316"/>
      <c r="AYV131" s="316"/>
      <c r="AYW131" s="316"/>
      <c r="AYX131" s="316"/>
      <c r="AYY131" s="316"/>
      <c r="AYZ131" s="316"/>
      <c r="AZA131" s="316"/>
      <c r="AZB131" s="316"/>
      <c r="AZC131" s="316"/>
      <c r="AZD131" s="316"/>
      <c r="AZE131" s="316"/>
      <c r="AZF131" s="316"/>
      <c r="AZG131" s="316"/>
      <c r="AZH131" s="316"/>
      <c r="AZI131" s="316"/>
      <c r="AZJ131" s="316"/>
      <c r="AZK131" s="316"/>
      <c r="AZL131" s="316"/>
      <c r="AZM131" s="316"/>
      <c r="AZN131" s="316"/>
      <c r="AZO131" s="316"/>
      <c r="AZP131" s="316"/>
      <c r="AZQ131" s="316"/>
      <c r="AZR131" s="316"/>
      <c r="AZS131" s="316"/>
      <c r="AZT131" s="316"/>
      <c r="AZU131" s="316"/>
      <c r="AZV131" s="316"/>
      <c r="AZW131" s="316"/>
      <c r="AZX131" s="316"/>
      <c r="AZY131" s="316"/>
      <c r="AZZ131" s="316"/>
      <c r="BAA131" s="316"/>
      <c r="BAB131" s="316"/>
      <c r="BAC131" s="316"/>
      <c r="BAD131" s="316"/>
      <c r="BAE131" s="316"/>
      <c r="BAF131" s="316"/>
      <c r="BAG131" s="316"/>
      <c r="BAH131" s="316"/>
      <c r="BAI131" s="316"/>
      <c r="BAJ131" s="316"/>
      <c r="BAK131" s="316"/>
      <c r="BAL131" s="316"/>
      <c r="BAM131" s="316"/>
      <c r="BAN131" s="316"/>
      <c r="BAO131" s="316"/>
      <c r="BAP131" s="316"/>
      <c r="BAQ131" s="316"/>
      <c r="BAR131" s="316"/>
      <c r="BAS131" s="316"/>
      <c r="BAT131" s="316"/>
      <c r="BAU131" s="316"/>
      <c r="BAV131" s="316"/>
      <c r="BAW131" s="316"/>
      <c r="BAX131" s="316"/>
      <c r="BAY131" s="316"/>
      <c r="BAZ131" s="316"/>
      <c r="BBA131" s="316"/>
      <c r="BBB131" s="316"/>
      <c r="BBC131" s="316"/>
      <c r="BBD131" s="316"/>
      <c r="BBE131" s="316"/>
      <c r="BBF131" s="316"/>
      <c r="BBG131" s="316"/>
      <c r="BBH131" s="316"/>
      <c r="BBI131" s="316"/>
      <c r="BBJ131" s="316"/>
      <c r="BBK131" s="316"/>
      <c r="BBL131" s="316"/>
      <c r="BBM131" s="316"/>
      <c r="BBN131" s="316"/>
      <c r="BBO131" s="316"/>
      <c r="BBP131" s="316"/>
      <c r="BBQ131" s="316"/>
      <c r="BBR131" s="316"/>
      <c r="BBS131" s="316"/>
      <c r="BBT131" s="316"/>
      <c r="BBU131" s="316"/>
      <c r="BBV131" s="316"/>
      <c r="BBW131" s="316"/>
      <c r="BBX131" s="316"/>
      <c r="BBY131" s="316"/>
      <c r="BBZ131" s="316"/>
      <c r="BCA131" s="316"/>
      <c r="BCB131" s="316"/>
      <c r="BCC131" s="316"/>
      <c r="BCD131" s="316"/>
      <c r="BCE131" s="316"/>
      <c r="BCF131" s="316"/>
      <c r="BCG131" s="316"/>
      <c r="BCH131" s="316"/>
      <c r="BCI131" s="316"/>
      <c r="BCJ131" s="316"/>
      <c r="BCK131" s="316"/>
      <c r="BCL131" s="316"/>
      <c r="BCM131" s="316"/>
      <c r="BCN131" s="316"/>
      <c r="BCO131" s="316"/>
      <c r="BCP131" s="316"/>
      <c r="BCQ131" s="316"/>
      <c r="BCR131" s="316"/>
      <c r="BCS131" s="316"/>
      <c r="BCT131" s="316"/>
      <c r="BCU131" s="316"/>
      <c r="BCV131" s="316"/>
      <c r="BCW131" s="316"/>
      <c r="BCX131" s="316"/>
      <c r="BCY131" s="316"/>
      <c r="BCZ131" s="316"/>
      <c r="BDA131" s="316"/>
      <c r="BDB131" s="316"/>
      <c r="BDC131" s="316"/>
      <c r="BDD131" s="316"/>
      <c r="BDE131" s="316"/>
      <c r="BDF131" s="316"/>
      <c r="BDG131" s="316"/>
      <c r="BDH131" s="316"/>
      <c r="BDI131" s="316"/>
      <c r="BDJ131" s="316"/>
      <c r="BDK131" s="316"/>
      <c r="BDL131" s="316"/>
      <c r="BDM131" s="316"/>
      <c r="BDN131" s="316"/>
      <c r="BDO131" s="316"/>
      <c r="BDP131" s="316"/>
      <c r="BDQ131" s="316"/>
      <c r="BDR131" s="316"/>
      <c r="BDS131" s="316"/>
      <c r="BDT131" s="316"/>
      <c r="BDU131" s="316"/>
      <c r="BDV131" s="316"/>
      <c r="BDW131" s="316"/>
      <c r="BDX131" s="316"/>
      <c r="BDY131" s="316"/>
      <c r="BDZ131" s="316"/>
      <c r="BEA131" s="316"/>
      <c r="BEB131" s="316"/>
      <c r="BEC131" s="316"/>
      <c r="BED131" s="316"/>
      <c r="BEE131" s="316"/>
      <c r="BEF131" s="316"/>
      <c r="BEG131" s="316"/>
      <c r="BEH131" s="316"/>
      <c r="BEI131" s="316"/>
      <c r="BEJ131" s="316"/>
      <c r="BEK131" s="316"/>
      <c r="BEL131" s="316"/>
      <c r="BEM131" s="316"/>
      <c r="BEN131" s="316"/>
      <c r="BEO131" s="316"/>
      <c r="BEP131" s="316"/>
      <c r="BEQ131" s="316"/>
      <c r="BER131" s="316"/>
      <c r="BES131" s="316"/>
      <c r="BET131" s="316"/>
      <c r="BEU131" s="316"/>
      <c r="BEV131" s="316"/>
      <c r="BEW131" s="316"/>
      <c r="BEX131" s="316"/>
      <c r="BEY131" s="316"/>
      <c r="BEZ131" s="316"/>
      <c r="BFA131" s="316"/>
      <c r="BFB131" s="316"/>
      <c r="BFC131" s="316"/>
      <c r="BFD131" s="316"/>
      <c r="BFE131" s="316"/>
      <c r="BFF131" s="316"/>
      <c r="BFG131" s="316"/>
      <c r="BFH131" s="316"/>
      <c r="BFI131" s="316"/>
      <c r="BFJ131" s="316"/>
      <c r="BFK131" s="316"/>
      <c r="BFL131" s="316"/>
      <c r="BFM131" s="316"/>
      <c r="BFN131" s="316"/>
      <c r="BFO131" s="316"/>
      <c r="BFP131" s="316"/>
      <c r="BFQ131" s="316"/>
      <c r="BFR131" s="316"/>
      <c r="BFS131" s="316"/>
      <c r="BFT131" s="316"/>
      <c r="BFU131" s="316"/>
      <c r="BFV131" s="316"/>
      <c r="BFW131" s="316"/>
      <c r="BFX131" s="316"/>
      <c r="BFY131" s="316"/>
      <c r="BFZ131" s="316"/>
      <c r="BGA131" s="316"/>
      <c r="BGB131" s="316"/>
      <c r="BGC131" s="316"/>
      <c r="BGD131" s="316"/>
      <c r="BGE131" s="316"/>
      <c r="BGF131" s="316"/>
      <c r="BGG131" s="316"/>
      <c r="BGH131" s="316"/>
      <c r="BGI131" s="316"/>
      <c r="BGJ131" s="316"/>
      <c r="BGK131" s="316"/>
      <c r="BGL131" s="316"/>
      <c r="BGM131" s="316"/>
      <c r="BGN131" s="316"/>
      <c r="BGO131" s="316"/>
      <c r="BGP131" s="316"/>
      <c r="BGQ131" s="316"/>
      <c r="BGR131" s="316"/>
      <c r="BGS131" s="316"/>
      <c r="BGT131" s="316"/>
      <c r="BGU131" s="316"/>
      <c r="BGV131" s="316"/>
      <c r="BGW131" s="316"/>
      <c r="BGX131" s="316"/>
      <c r="BGY131" s="316"/>
      <c r="BGZ131" s="316"/>
      <c r="BHA131" s="316"/>
      <c r="BHB131" s="316"/>
      <c r="BHC131" s="316"/>
      <c r="BHD131" s="316"/>
      <c r="BHE131" s="316"/>
      <c r="BHF131" s="316"/>
      <c r="BHG131" s="316"/>
      <c r="BHH131" s="316"/>
      <c r="BHI131" s="316"/>
      <c r="BHJ131" s="316"/>
      <c r="BHK131" s="316"/>
      <c r="BHL131" s="316"/>
      <c r="BHM131" s="316"/>
      <c r="BHN131" s="316"/>
      <c r="BHO131" s="316"/>
      <c r="BHP131" s="316"/>
      <c r="BHQ131" s="316"/>
      <c r="BHR131" s="316"/>
      <c r="BHS131" s="316"/>
      <c r="BHT131" s="316"/>
      <c r="BHU131" s="316"/>
      <c r="BHV131" s="316"/>
      <c r="BHW131" s="316"/>
      <c r="BHX131" s="316"/>
      <c r="BHY131" s="316"/>
      <c r="BHZ131" s="316"/>
      <c r="BIA131" s="316"/>
      <c r="BIB131" s="316"/>
      <c r="BIC131" s="316"/>
      <c r="BID131" s="316"/>
      <c r="BIE131" s="316"/>
      <c r="BIF131" s="316"/>
      <c r="BIG131" s="316"/>
      <c r="BIH131" s="316"/>
      <c r="BII131" s="316"/>
      <c r="BIJ131" s="316"/>
      <c r="BIK131" s="316"/>
      <c r="BIL131" s="316"/>
      <c r="BIM131" s="316"/>
      <c r="BIN131" s="316"/>
      <c r="BIO131" s="316"/>
      <c r="BIP131" s="316"/>
      <c r="BIQ131" s="316"/>
      <c r="BIR131" s="316"/>
      <c r="BIS131" s="316"/>
      <c r="BIT131" s="316"/>
      <c r="BIU131" s="316"/>
      <c r="BIV131" s="316"/>
      <c r="BIW131" s="316"/>
      <c r="BIX131" s="316"/>
      <c r="BIY131" s="316"/>
      <c r="BIZ131" s="316"/>
      <c r="BJA131" s="316"/>
      <c r="BJB131" s="316"/>
      <c r="BJC131" s="316"/>
      <c r="BJD131" s="316"/>
      <c r="BJE131" s="316"/>
      <c r="BJF131" s="316"/>
      <c r="BJG131" s="316"/>
      <c r="BJH131" s="316"/>
      <c r="BJI131" s="316"/>
      <c r="BJJ131" s="316"/>
      <c r="BJK131" s="316"/>
      <c r="BJL131" s="316"/>
      <c r="BJM131" s="316"/>
      <c r="BJN131" s="316"/>
      <c r="BJO131" s="316"/>
      <c r="BJP131" s="316"/>
      <c r="BJQ131" s="316"/>
      <c r="BJR131" s="316"/>
      <c r="BJS131" s="316"/>
      <c r="BJT131" s="316"/>
      <c r="BJU131" s="316"/>
      <c r="BJV131" s="316"/>
      <c r="BJW131" s="316"/>
      <c r="BJX131" s="316"/>
      <c r="BJY131" s="316"/>
      <c r="BJZ131" s="316"/>
      <c r="BKA131" s="316"/>
      <c r="BKB131" s="316"/>
      <c r="BKC131" s="316"/>
      <c r="BKD131" s="316"/>
      <c r="BKE131" s="316"/>
      <c r="BKF131" s="316"/>
      <c r="BKG131" s="316"/>
      <c r="BKH131" s="316"/>
      <c r="BKI131" s="316"/>
      <c r="BKJ131" s="316"/>
      <c r="BKK131" s="316"/>
      <c r="BKL131" s="316"/>
      <c r="BKM131" s="316"/>
      <c r="BKN131" s="316"/>
      <c r="BKO131" s="316"/>
      <c r="BKP131" s="316"/>
      <c r="BKQ131" s="316"/>
      <c r="BKR131" s="316"/>
      <c r="BKS131" s="316"/>
      <c r="BKT131" s="316"/>
      <c r="BKU131" s="316"/>
      <c r="BKV131" s="316"/>
      <c r="BKW131" s="316"/>
      <c r="BKX131" s="316"/>
      <c r="BKY131" s="316"/>
      <c r="BKZ131" s="316"/>
      <c r="BLA131" s="316"/>
      <c r="BLB131" s="316"/>
      <c r="BLC131" s="316"/>
      <c r="BLD131" s="316"/>
      <c r="BLE131" s="316"/>
      <c r="BLF131" s="316"/>
      <c r="BLG131" s="316"/>
      <c r="BLH131" s="316"/>
      <c r="BLI131" s="316"/>
      <c r="BLJ131" s="316"/>
      <c r="BLK131" s="316"/>
      <c r="BLL131" s="316"/>
      <c r="BLM131" s="316"/>
      <c r="BLN131" s="316"/>
      <c r="BLO131" s="316"/>
      <c r="BLP131" s="316"/>
      <c r="BLQ131" s="316"/>
      <c r="BLR131" s="316"/>
      <c r="BLS131" s="316"/>
      <c r="BLT131" s="316"/>
      <c r="BLU131" s="316"/>
      <c r="BLV131" s="316"/>
      <c r="BLW131" s="316"/>
      <c r="BLX131" s="316"/>
      <c r="BLY131" s="316"/>
      <c r="BLZ131" s="316"/>
      <c r="BMA131" s="316"/>
      <c r="BMB131" s="316"/>
      <c r="BMC131" s="316"/>
      <c r="BMD131" s="316"/>
      <c r="BME131" s="316"/>
      <c r="BMF131" s="316"/>
      <c r="BMG131" s="316"/>
      <c r="BMH131" s="316"/>
      <c r="BMI131" s="316"/>
      <c r="BMJ131" s="316"/>
      <c r="BMK131" s="316"/>
      <c r="BML131" s="316"/>
      <c r="BMM131" s="316"/>
      <c r="BMN131" s="316"/>
      <c r="BMO131" s="316"/>
      <c r="BMP131" s="316"/>
      <c r="BMQ131" s="316"/>
      <c r="BMR131" s="316"/>
      <c r="BMS131" s="316"/>
      <c r="BMT131" s="316"/>
      <c r="BMU131" s="316"/>
      <c r="BMV131" s="316"/>
      <c r="BMW131" s="316"/>
      <c r="BMX131" s="316"/>
      <c r="BMY131" s="316"/>
      <c r="BMZ131" s="316"/>
      <c r="BNA131" s="316"/>
      <c r="BNB131" s="316"/>
      <c r="BNC131" s="316"/>
      <c r="BND131" s="316"/>
      <c r="BNE131" s="316"/>
      <c r="BNF131" s="316"/>
      <c r="BNG131" s="316"/>
      <c r="BNH131" s="316"/>
      <c r="BNI131" s="316"/>
      <c r="BNJ131" s="316"/>
      <c r="BNK131" s="316"/>
      <c r="BNL131" s="316"/>
      <c r="BNM131" s="316"/>
      <c r="BNN131" s="316"/>
      <c r="BNO131" s="316"/>
      <c r="BNP131" s="316"/>
      <c r="BNQ131" s="316"/>
      <c r="BNR131" s="316"/>
      <c r="BNS131" s="316"/>
      <c r="BNT131" s="316"/>
      <c r="BNU131" s="316"/>
      <c r="BNV131" s="316"/>
      <c r="BNW131" s="316"/>
      <c r="BNX131" s="316"/>
      <c r="BNY131" s="316"/>
      <c r="BNZ131" s="316"/>
      <c r="BOA131" s="316"/>
      <c r="BOB131" s="316"/>
      <c r="BOC131" s="316"/>
      <c r="BOD131" s="316"/>
      <c r="BOE131" s="316"/>
      <c r="BOF131" s="316"/>
      <c r="BOG131" s="316"/>
      <c r="BOH131" s="316"/>
      <c r="BOI131" s="316"/>
      <c r="BOJ131" s="316"/>
      <c r="BOK131" s="316"/>
      <c r="BOL131" s="316"/>
      <c r="BOM131" s="316"/>
      <c r="BON131" s="316"/>
      <c r="BOO131" s="316"/>
      <c r="BOP131" s="316"/>
      <c r="BOQ131" s="316"/>
      <c r="BOR131" s="316"/>
      <c r="BOS131" s="316"/>
      <c r="BOT131" s="316"/>
      <c r="BOU131" s="316"/>
      <c r="BOV131" s="316"/>
      <c r="BOW131" s="316"/>
      <c r="BOX131" s="316"/>
      <c r="BOY131" s="316"/>
      <c r="BOZ131" s="316"/>
      <c r="BPA131" s="316"/>
      <c r="BPB131" s="316"/>
      <c r="BPC131" s="316"/>
      <c r="BPD131" s="316"/>
      <c r="BPE131" s="316"/>
      <c r="BPF131" s="316"/>
      <c r="BPG131" s="316"/>
      <c r="BPH131" s="316"/>
      <c r="BPI131" s="316"/>
      <c r="BPJ131" s="316"/>
      <c r="BPK131" s="316"/>
      <c r="BPL131" s="316"/>
      <c r="BPM131" s="316"/>
      <c r="BPN131" s="316"/>
      <c r="BPO131" s="316"/>
      <c r="BPP131" s="316"/>
      <c r="BPQ131" s="316"/>
      <c r="BPR131" s="316"/>
      <c r="BPS131" s="316"/>
      <c r="BPT131" s="316"/>
      <c r="BPU131" s="316"/>
      <c r="BPV131" s="316"/>
      <c r="BPW131" s="316"/>
      <c r="BPX131" s="316"/>
      <c r="BPY131" s="316"/>
      <c r="BPZ131" s="316"/>
      <c r="BQA131" s="316"/>
      <c r="BQB131" s="316"/>
      <c r="BQC131" s="316"/>
      <c r="BQD131" s="316"/>
      <c r="BQE131" s="316"/>
      <c r="BQF131" s="316"/>
      <c r="BQG131" s="316"/>
      <c r="BQH131" s="316"/>
      <c r="BQI131" s="316"/>
      <c r="BQJ131" s="316"/>
      <c r="BQK131" s="316"/>
      <c r="BQL131" s="316"/>
      <c r="BQM131" s="316"/>
      <c r="BQN131" s="316"/>
      <c r="BQO131" s="316"/>
      <c r="BQP131" s="316"/>
      <c r="BQQ131" s="316"/>
      <c r="BQR131" s="316"/>
      <c r="BQS131" s="316"/>
      <c r="BQT131" s="316"/>
      <c r="BQU131" s="316"/>
      <c r="BQV131" s="316"/>
      <c r="BQW131" s="316"/>
      <c r="BQX131" s="316"/>
      <c r="BQY131" s="316"/>
      <c r="BQZ131" s="316"/>
      <c r="BRA131" s="316"/>
      <c r="BRB131" s="316"/>
      <c r="BRC131" s="316"/>
      <c r="BRD131" s="316"/>
      <c r="BRE131" s="316"/>
      <c r="BRF131" s="316"/>
      <c r="BRG131" s="316"/>
      <c r="BRH131" s="316"/>
      <c r="BRI131" s="316"/>
      <c r="BRJ131" s="316"/>
      <c r="BRK131" s="316"/>
      <c r="BRL131" s="316"/>
      <c r="BRM131" s="316"/>
      <c r="BRN131" s="316"/>
      <c r="BRO131" s="316"/>
      <c r="BRP131" s="316"/>
      <c r="BRQ131" s="316"/>
      <c r="BRR131" s="316"/>
      <c r="BRS131" s="316"/>
      <c r="BRT131" s="316"/>
      <c r="BRU131" s="316"/>
      <c r="BRV131" s="316"/>
      <c r="BRW131" s="316"/>
      <c r="BRX131" s="316"/>
      <c r="BRY131" s="316"/>
      <c r="BRZ131" s="316"/>
      <c r="BSA131" s="316"/>
      <c r="BSB131" s="316"/>
      <c r="BSC131" s="316"/>
      <c r="BSD131" s="316"/>
      <c r="BSE131" s="316"/>
      <c r="BSF131" s="316"/>
      <c r="BSG131" s="316"/>
      <c r="BSH131" s="316"/>
      <c r="BSI131" s="316"/>
      <c r="BSJ131" s="316"/>
      <c r="BSK131" s="316"/>
      <c r="BSL131" s="316"/>
      <c r="BSM131" s="316"/>
      <c r="BSN131" s="316"/>
      <c r="BSO131" s="316"/>
      <c r="BSP131" s="316"/>
      <c r="BSQ131" s="316"/>
      <c r="BSR131" s="316"/>
      <c r="BSS131" s="316"/>
      <c r="BST131" s="316"/>
      <c r="BSU131" s="316"/>
      <c r="BSV131" s="316"/>
      <c r="BSW131" s="316"/>
      <c r="BSX131" s="316"/>
      <c r="BSY131" s="316"/>
      <c r="BSZ131" s="316"/>
      <c r="BTA131" s="316"/>
      <c r="BTB131" s="316"/>
      <c r="BTC131" s="316"/>
      <c r="BTD131" s="316"/>
      <c r="BTE131" s="316"/>
      <c r="BTF131" s="316"/>
      <c r="BTG131" s="316"/>
      <c r="BTH131" s="316"/>
      <c r="BTI131" s="316"/>
      <c r="BTJ131" s="316"/>
      <c r="BTK131" s="316"/>
      <c r="BTL131" s="316"/>
      <c r="BTM131" s="316"/>
      <c r="BTN131" s="316"/>
      <c r="BTO131" s="316"/>
      <c r="BTP131" s="316"/>
      <c r="BTQ131" s="316"/>
      <c r="BTR131" s="316"/>
      <c r="BTS131" s="316"/>
      <c r="BTT131" s="316"/>
      <c r="BTU131" s="316"/>
      <c r="BTV131" s="316"/>
      <c r="BTW131" s="316"/>
      <c r="BTX131" s="316"/>
      <c r="BTY131" s="316"/>
      <c r="BTZ131" s="316"/>
      <c r="BUA131" s="316"/>
      <c r="BUB131" s="316"/>
      <c r="BUC131" s="316"/>
      <c r="BUD131" s="316"/>
      <c r="BUE131" s="316"/>
      <c r="BUF131" s="316"/>
      <c r="BUG131" s="316"/>
      <c r="BUH131" s="316"/>
      <c r="BUI131" s="316"/>
      <c r="BUJ131" s="316"/>
      <c r="BUK131" s="316"/>
      <c r="BUL131" s="316"/>
      <c r="BUM131" s="316"/>
      <c r="BUN131" s="316"/>
      <c r="BUO131" s="316"/>
      <c r="BUP131" s="316"/>
      <c r="BUQ131" s="316"/>
      <c r="BUR131" s="316"/>
      <c r="BUS131" s="316"/>
      <c r="BUT131" s="316"/>
      <c r="BUU131" s="316"/>
      <c r="BUV131" s="316"/>
      <c r="BUW131" s="316"/>
      <c r="BUX131" s="316"/>
      <c r="BUY131" s="316"/>
      <c r="BUZ131" s="316"/>
      <c r="BVA131" s="316"/>
      <c r="BVB131" s="316"/>
      <c r="BVC131" s="316"/>
      <c r="BVD131" s="316"/>
      <c r="BVE131" s="316"/>
      <c r="BVF131" s="316"/>
      <c r="BVG131" s="316"/>
      <c r="BVH131" s="316"/>
      <c r="BVI131" s="316"/>
      <c r="BVJ131" s="316"/>
      <c r="BVK131" s="316"/>
      <c r="BVL131" s="316"/>
      <c r="BVM131" s="316"/>
      <c r="BVN131" s="316"/>
      <c r="BVO131" s="316"/>
      <c r="BVP131" s="316"/>
      <c r="BVQ131" s="316"/>
      <c r="BVR131" s="316"/>
      <c r="BVS131" s="316"/>
      <c r="BVT131" s="316"/>
      <c r="BVU131" s="316"/>
      <c r="BVV131" s="316"/>
      <c r="BVW131" s="316"/>
      <c r="BVX131" s="316"/>
      <c r="BVY131" s="316"/>
      <c r="BVZ131" s="316"/>
      <c r="BWA131" s="316"/>
      <c r="BWB131" s="316"/>
      <c r="BWC131" s="316"/>
      <c r="BWD131" s="316"/>
      <c r="BWE131" s="316"/>
      <c r="BWF131" s="316"/>
      <c r="BWG131" s="316"/>
      <c r="BWH131" s="316"/>
      <c r="BWI131" s="316"/>
      <c r="BWJ131" s="316"/>
      <c r="BWK131" s="316"/>
      <c r="BWL131" s="316"/>
      <c r="BWM131" s="316"/>
      <c r="BWN131" s="316"/>
      <c r="BWO131" s="316"/>
      <c r="BWP131" s="316"/>
      <c r="BWQ131" s="316"/>
      <c r="BWR131" s="316"/>
      <c r="BWS131" s="316"/>
      <c r="BWT131" s="316"/>
      <c r="BWU131" s="316"/>
      <c r="BWV131" s="316"/>
      <c r="BWW131" s="316"/>
      <c r="BWX131" s="316"/>
      <c r="BWY131" s="316"/>
      <c r="BWZ131" s="316"/>
      <c r="BXA131" s="316"/>
      <c r="BXB131" s="316"/>
      <c r="BXC131" s="316"/>
      <c r="BXD131" s="316"/>
      <c r="BXE131" s="316"/>
      <c r="BXF131" s="316"/>
      <c r="BXG131" s="316"/>
      <c r="BXH131" s="316"/>
      <c r="BXI131" s="316"/>
      <c r="BXJ131" s="316"/>
      <c r="BXK131" s="316"/>
      <c r="BXL131" s="316"/>
      <c r="BXM131" s="316"/>
      <c r="BXN131" s="316"/>
      <c r="BXO131" s="316"/>
      <c r="BXP131" s="316"/>
      <c r="BXQ131" s="316"/>
      <c r="BXR131" s="316"/>
      <c r="BXS131" s="316"/>
      <c r="BXT131" s="316"/>
      <c r="BXU131" s="316"/>
      <c r="BXV131" s="316"/>
      <c r="BXW131" s="316"/>
      <c r="BXX131" s="316"/>
      <c r="BXY131" s="316"/>
      <c r="BXZ131" s="316"/>
      <c r="BYA131" s="316"/>
      <c r="BYB131" s="316"/>
      <c r="BYC131" s="316"/>
      <c r="BYD131" s="316"/>
      <c r="BYE131" s="316"/>
      <c r="BYF131" s="316"/>
      <c r="BYG131" s="316"/>
      <c r="BYH131" s="2"/>
      <c r="BYI131" s="2"/>
      <c r="BYJ131" s="2"/>
      <c r="BYK131" s="2"/>
    </row>
  </sheetData>
  <sheetProtection algorithmName="SHA-512" hashValue="7Sq6maOpeXOYwhWQFGtYBPvTx3uIosqoVrdEry/Zl62yRWXQOaQP1ambRWmS1YAHKot3JKLmdO5ddoaUlAuVOA==" saltValue="s4a8AnAz5vZ0q8lbsQQbfA==" spinCount="100000" sheet="1" objects="1" scenarios="1"/>
  <mergeCells count="252">
    <mergeCell ref="IB80:ID80"/>
    <mergeCell ref="IG80:II80"/>
    <mergeCell ref="IL80:IN80"/>
    <mergeCell ref="IQ80:IS80"/>
    <mergeCell ref="IV80:IX80"/>
    <mergeCell ref="DQ80:DS80"/>
    <mergeCell ref="DV80:DX80"/>
    <mergeCell ref="EA80:EC80"/>
    <mergeCell ref="EF80:EH80"/>
    <mergeCell ref="EK80:EM80"/>
    <mergeCell ref="EP80:ER80"/>
    <mergeCell ref="EU80:EW80"/>
    <mergeCell ref="EZ80:FB80"/>
    <mergeCell ref="FE80:FG80"/>
    <mergeCell ref="FJ80:FL80"/>
    <mergeCell ref="FO80:FQ80"/>
    <mergeCell ref="FT80:FV80"/>
    <mergeCell ref="FY80:GA80"/>
    <mergeCell ref="GD80:GF80"/>
    <mergeCell ref="GI80:GK80"/>
    <mergeCell ref="GN80:GP80"/>
    <mergeCell ref="GS80:GU80"/>
    <mergeCell ref="BN80:BP80"/>
    <mergeCell ref="BS80:BU80"/>
    <mergeCell ref="BX80:BZ80"/>
    <mergeCell ref="CC80:CE80"/>
    <mergeCell ref="CH80:CJ80"/>
    <mergeCell ref="CM80:CO80"/>
    <mergeCell ref="CR80:CT80"/>
    <mergeCell ref="HR80:HT80"/>
    <mergeCell ref="HW80:HY80"/>
    <mergeCell ref="CW80:CY80"/>
    <mergeCell ref="DB80:DD80"/>
    <mergeCell ref="DG80:DI80"/>
    <mergeCell ref="DL80:DN80"/>
    <mergeCell ref="GX80:GZ80"/>
    <mergeCell ref="HC80:HE80"/>
    <mergeCell ref="HH80:HJ80"/>
    <mergeCell ref="HM80:HO80"/>
    <mergeCell ref="IG70:II70"/>
    <mergeCell ref="IB78:ID78"/>
    <mergeCell ref="IG78:II78"/>
    <mergeCell ref="DL70:DN70"/>
    <mergeCell ref="DQ70:DS70"/>
    <mergeCell ref="DV70:DX70"/>
    <mergeCell ref="EA70:EC70"/>
    <mergeCell ref="EF70:EH70"/>
    <mergeCell ref="EK70:EM70"/>
    <mergeCell ref="EP70:ER70"/>
    <mergeCell ref="EU70:EW70"/>
    <mergeCell ref="DL78:DN78"/>
    <mergeCell ref="DQ78:DS78"/>
    <mergeCell ref="DV78:DX78"/>
    <mergeCell ref="GD76:GF76"/>
    <mergeCell ref="GI76:GK76"/>
    <mergeCell ref="HW76:HY76"/>
    <mergeCell ref="IB76:ID76"/>
    <mergeCell ref="IL70:IN70"/>
    <mergeCell ref="IQ70:IS70"/>
    <mergeCell ref="IV70:IX70"/>
    <mergeCell ref="EA78:EC78"/>
    <mergeCell ref="EF78:EH78"/>
    <mergeCell ref="EK78:EM78"/>
    <mergeCell ref="EP78:ER78"/>
    <mergeCell ref="EU78:EW78"/>
    <mergeCell ref="EZ78:FB78"/>
    <mergeCell ref="FE78:FG78"/>
    <mergeCell ref="FJ78:FL78"/>
    <mergeCell ref="FO78:FQ78"/>
    <mergeCell ref="FT78:FV78"/>
    <mergeCell ref="FY78:GA78"/>
    <mergeCell ref="GD78:GF78"/>
    <mergeCell ref="GI78:GK78"/>
    <mergeCell ref="GN78:GP78"/>
    <mergeCell ref="GS78:GU78"/>
    <mergeCell ref="GX78:GZ78"/>
    <mergeCell ref="HC78:HE78"/>
    <mergeCell ref="HH78:HJ78"/>
    <mergeCell ref="HM78:HO78"/>
    <mergeCell ref="HR78:HT78"/>
    <mergeCell ref="HW78:HY78"/>
    <mergeCell ref="IL78:IN78"/>
    <mergeCell ref="IQ78:IS78"/>
    <mergeCell ref="IV78:IX78"/>
    <mergeCell ref="EZ70:FB70"/>
    <mergeCell ref="FE70:FG70"/>
    <mergeCell ref="FJ70:FL70"/>
    <mergeCell ref="FO70:FQ70"/>
    <mergeCell ref="FT70:FV70"/>
    <mergeCell ref="FY70:GA70"/>
    <mergeCell ref="GD70:GF70"/>
    <mergeCell ref="GI70:GK70"/>
    <mergeCell ref="GN70:GP70"/>
    <mergeCell ref="GS70:GU70"/>
    <mergeCell ref="GX70:GZ70"/>
    <mergeCell ref="HC70:HE70"/>
    <mergeCell ref="HH70:HJ70"/>
    <mergeCell ref="HM70:HO70"/>
    <mergeCell ref="HR70:HT70"/>
    <mergeCell ref="HW70:HY70"/>
    <mergeCell ref="IB70:ID70"/>
    <mergeCell ref="FJ76:FL76"/>
    <mergeCell ref="FO76:FQ76"/>
    <mergeCell ref="FT76:FV76"/>
    <mergeCell ref="FY76:GA76"/>
    <mergeCell ref="BS70:BU70"/>
    <mergeCell ref="BX70:BZ70"/>
    <mergeCell ref="CC70:CE70"/>
    <mergeCell ref="CH70:CJ70"/>
    <mergeCell ref="CM70:CO70"/>
    <mergeCell ref="CR70:CT70"/>
    <mergeCell ref="CW70:CY70"/>
    <mergeCell ref="DB70:DD70"/>
    <mergeCell ref="DG70:DI70"/>
    <mergeCell ref="IB89:ID89"/>
    <mergeCell ref="IG89:II89"/>
    <mergeCell ref="IL89:IN89"/>
    <mergeCell ref="IQ89:IS89"/>
    <mergeCell ref="IV89:IX89"/>
    <mergeCell ref="HC89:HE89"/>
    <mergeCell ref="HH89:HJ89"/>
    <mergeCell ref="HM89:HO89"/>
    <mergeCell ref="HR89:HT89"/>
    <mergeCell ref="HW89:HY89"/>
    <mergeCell ref="EA89:EC89"/>
    <mergeCell ref="CC89:CE89"/>
    <mergeCell ref="BX89:BZ89"/>
    <mergeCell ref="BS89:BU89"/>
    <mergeCell ref="BN89:BP89"/>
    <mergeCell ref="GS89:GU89"/>
    <mergeCell ref="GX89:GZ89"/>
    <mergeCell ref="FE89:FG89"/>
    <mergeCell ref="FJ89:FL89"/>
    <mergeCell ref="FO89:FQ89"/>
    <mergeCell ref="FT89:FV89"/>
    <mergeCell ref="FY89:GA89"/>
    <mergeCell ref="EF89:EH89"/>
    <mergeCell ref="EK89:EM89"/>
    <mergeCell ref="EP89:ER89"/>
    <mergeCell ref="EU89:EW89"/>
    <mergeCell ref="EZ89:FB89"/>
    <mergeCell ref="GD89:GF89"/>
    <mergeCell ref="GI89:GK89"/>
    <mergeCell ref="GN89:GP89"/>
    <mergeCell ref="DB89:DD89"/>
    <mergeCell ref="CW89:CY89"/>
    <mergeCell ref="CR89:CT89"/>
    <mergeCell ref="CM89:CO89"/>
    <mergeCell ref="CH89:CJ89"/>
    <mergeCell ref="DG89:DI89"/>
    <mergeCell ref="DL89:DN89"/>
    <mergeCell ref="DQ89:DS89"/>
    <mergeCell ref="DV89:DX89"/>
    <mergeCell ref="Z70:AB70"/>
    <mergeCell ref="AE70:AG70"/>
    <mergeCell ref="AJ70:AL70"/>
    <mergeCell ref="AO70:AQ70"/>
    <mergeCell ref="AT70:AV70"/>
    <mergeCell ref="BI89:BK89"/>
    <mergeCell ref="AY89:BA89"/>
    <mergeCell ref="BD89:BF89"/>
    <mergeCell ref="AJ89:AL89"/>
    <mergeCell ref="AO89:AQ89"/>
    <mergeCell ref="BD80:BF80"/>
    <mergeCell ref="BI80:BK80"/>
    <mergeCell ref="AY70:BA70"/>
    <mergeCell ref="AE89:AG89"/>
    <mergeCell ref="AO76:AQ76"/>
    <mergeCell ref="AO78:AQ78"/>
    <mergeCell ref="AT76:AV76"/>
    <mergeCell ref="AT78:AV78"/>
    <mergeCell ref="AY76:BA76"/>
    <mergeCell ref="AY78:BA78"/>
    <mergeCell ref="U80:W80"/>
    <mergeCell ref="AJ80:AL80"/>
    <mergeCell ref="AO80:AQ80"/>
    <mergeCell ref="AT80:AV80"/>
    <mergeCell ref="AY80:BA80"/>
    <mergeCell ref="Z76:AB76"/>
    <mergeCell ref="Z78:AB78"/>
    <mergeCell ref="AE76:AG76"/>
    <mergeCell ref="AE78:AG78"/>
    <mergeCell ref="Z80:AB80"/>
    <mergeCell ref="AE80:AG80"/>
    <mergeCell ref="AJ76:AL76"/>
    <mergeCell ref="AJ78:AL78"/>
    <mergeCell ref="Z89:AB89"/>
    <mergeCell ref="U89:W89"/>
    <mergeCell ref="AT89:AV89"/>
    <mergeCell ref="G9:G10"/>
    <mergeCell ref="K89:M89"/>
    <mergeCell ref="P89:R89"/>
    <mergeCell ref="K76:M76"/>
    <mergeCell ref="K78:M78"/>
    <mergeCell ref="P76:R76"/>
    <mergeCell ref="P78:R78"/>
    <mergeCell ref="U76:W76"/>
    <mergeCell ref="U78:W78"/>
    <mergeCell ref="K80:M80"/>
    <mergeCell ref="P80:R80"/>
    <mergeCell ref="G61:G62"/>
    <mergeCell ref="K70:M70"/>
    <mergeCell ref="P70:R70"/>
    <mergeCell ref="U70:W70"/>
    <mergeCell ref="BD76:BF76"/>
    <mergeCell ref="BD78:BF78"/>
    <mergeCell ref="BI76:BK76"/>
    <mergeCell ref="BI78:BK78"/>
    <mergeCell ref="BN76:BP76"/>
    <mergeCell ref="BS76:BU76"/>
    <mergeCell ref="BX76:BZ76"/>
    <mergeCell ref="CC76:CE76"/>
    <mergeCell ref="CH76:CJ76"/>
    <mergeCell ref="CM76:CO76"/>
    <mergeCell ref="CR76:CT76"/>
    <mergeCell ref="CW76:CY76"/>
    <mergeCell ref="DB76:DD76"/>
    <mergeCell ref="DG76:DI76"/>
    <mergeCell ref="BN78:BP78"/>
    <mergeCell ref="BS78:BU78"/>
    <mergeCell ref="BX78:BZ78"/>
    <mergeCell ref="CC78:CE78"/>
    <mergeCell ref="CH78:CJ78"/>
    <mergeCell ref="CM78:CO78"/>
    <mergeCell ref="CR78:CT78"/>
    <mergeCell ref="CW78:CY78"/>
    <mergeCell ref="DB78:DD78"/>
    <mergeCell ref="DG78:DI78"/>
    <mergeCell ref="BD70:BF70"/>
    <mergeCell ref="BI70:BK70"/>
    <mergeCell ref="BN70:BP70"/>
    <mergeCell ref="IG76:II76"/>
    <mergeCell ref="IL76:IN76"/>
    <mergeCell ref="IQ76:IS76"/>
    <mergeCell ref="IV76:IX76"/>
    <mergeCell ref="DL76:DN76"/>
    <mergeCell ref="DQ76:DS76"/>
    <mergeCell ref="DV76:DX76"/>
    <mergeCell ref="EA76:EC76"/>
    <mergeCell ref="EF76:EH76"/>
    <mergeCell ref="EK76:EM76"/>
    <mergeCell ref="EP76:ER76"/>
    <mergeCell ref="EU76:EW76"/>
    <mergeCell ref="EZ76:FB76"/>
    <mergeCell ref="FE76:FG76"/>
    <mergeCell ref="GN76:GP76"/>
    <mergeCell ref="GS76:GU76"/>
    <mergeCell ref="GX76:GZ76"/>
    <mergeCell ref="HC76:HE76"/>
    <mergeCell ref="HH76:HJ76"/>
    <mergeCell ref="HM76:HO76"/>
    <mergeCell ref="HR76:HT76"/>
  </mergeCells>
  <phoneticPr fontId="10" type="noConversion"/>
  <dataValidations xWindow="1096" yWindow="490" count="6">
    <dataValidation type="custom" allowBlank="1" showInputMessage="1" showErrorMessage="1" errorTitle="TIN" error="Enter exactly 9 digits (without dashes) for the Bermuda TIN." promptTitle="TIN" prompt="Enter exactly 9 digits (without dashes) for the Bermuda TIN." sqref="AF72 BVR72 BWB72 BKD72 BIZ72 BIU72 BTT72 V72 Q72 BUN72 BWG72 BXU72 BWQ72 BJE72 BJJ72 BJO72 BJT72 BJY72 AA72 BWV72 BXA72 BXF72 BXK72 BKI72 BKN72 BKS72 BMB72 AP72 BKX72 BUD72 AK72 BSP72 BUI72 BLC72 BLH72 BLM72 BLR72 BLW72 BMG72 BML72 BMQ72 AZ72 BDK72 BDP72 BDU72 BDZ72 BEE72 BEJ72 BET72 BDF72 BEY72 BGH72 BFD72 BFI72 BFN72 BFS72 BFX72 BGC72 BGM72 BGR72 BGW72 BIF72 BHB72 BHG72 BHL72 BHQ72 BHV72 BQW72 BRB72 BRG72 BRL72 BRQ72 BRV72 BSF72 BQR72 BSK72 BTY72 BSU72 BSZ72 BTE72 BTJ72 BTO72 BVW72 FZ72 FP72 FK72 FU72 GJ72 GE72 BIA72 BIK72 BIP72 BUS72 CD72 BT72 BO72 BY72 CN72 CI72 CX72 BJ72 CS72 BXP72 BXZ72 BWL72 BYE72 BCQ72 BBM72 BUX72 BVC72 BVH72 BVM72 AWW72 BQC72 AVS72 AVX72 AWC72 AWH72 AWM72 AWR72 AVN72 BOY72 BPD72 BPI72 BPN72 BPS72 BPX72 BOT72 BQH72 BQM72 AXB72 L72 AU72 BE72 DC72 EB72 GT72 FF72 GO72 GY72 BNZ72 BMV72 BNA72 BNF72 BNK72 BNP72 BNU72 BOE72 BOJ72 BOO72 AXG72 AYU72 AXQ72 AXV72 AYA72 AYF72 AYK72 AYP72 AYZ72 AXL72 AZE72 BAS72 AZO72 AZT72 AZY72 BAD72 BAI72 BAN72 BAX72 AZJ72 BBC72 DR72 DM72 DW72 EL72 EG72 EV72 DH72 EQ72 FA72 BBR72 BBW72 BCB72 BCG72 BCL72 BSA72 BCV72 BBH72 BDA72 BEO72 HX72 HN72 HI72 HS72 IH72 IC72 IR72 HD72 IM72 IW72" xr:uid="{021DA7E4-3014-473E-BAD5-BB51C7A38320}">
      <formula1>AND(ISNUMBER(L72),LEN(L72)=9)</formula1>
    </dataValidation>
    <dataValidation type="date" operator="greaterThanOrEqual" allowBlank="1" showInputMessage="1" showErrorMessage="1" error="Enter the date value as MM/DD/YY.  The date entered must be on or after January 1, 2025." prompt="Enter as MM/DD/YY." sqref="G15:G16" xr:uid="{C3CD6237-12AB-43BA-87ED-A5A656D01475}">
      <formula1>45658</formula1>
    </dataValidation>
    <dataValidation type="custom" allowBlank="1" showErrorMessage="1" error="Enter exactly 9 digits (without dashes) for the Bermuda TIN" prompt="Enter exactly 9 digits (without dashes) for the Bermuda TIN or DUNS number" sqref="G12" xr:uid="{EF50661A-023F-48BE-B99A-E7335D95A517}">
      <formula1>AND(ISNUMBER(G12),LEN(G12)=9)</formula1>
    </dataValidation>
    <dataValidation type="custom" allowBlank="1" showErrorMessage="1" error="Enter exactly 9 digits (without dashes) for the DUNS number" prompt="Enter exactly 9 digits (without dashes) for the Bermuda TIN or DUNS number" sqref="G13" xr:uid="{CA9EE638-BA8D-4A1A-94B2-20E766363729}">
      <formula1>LEN(G13)=9</formula1>
    </dataValidation>
    <dataValidation type="date" operator="greaterThanOrEqual" allowBlank="1" showInputMessage="1" showErrorMessage="1" error="Enter the date value as MM/DD/YY.  The date entered must be on or after the date in item S1A4." prompt="Enter as MM/DD/YY." sqref="G49" xr:uid="{4F0C5A79-73C5-4B75-94FA-5CF0DFFFFD86}">
      <formula1>G15</formula1>
    </dataValidation>
    <dataValidation type="date" operator="lessThanOrEqual" allowBlank="1" showInputMessage="1" showErrorMessage="1" error="Enter the date value as MM/DD/YY.  The date entered must be on or before the date in item S1A5." prompt="Enter as MM/DD/YY." sqref="G50" xr:uid="{CED9C386-7E6E-400D-AC03-9150BE5C11D1}">
      <formula1>G16</formula1>
    </dataValidation>
  </dataValidations>
  <pageMargins left="0.7" right="0.7" top="0.75" bottom="0.75" header="0.3" footer="0.3"/>
  <pageSetup orientation="portrait" r:id="rId1"/>
  <customProperties>
    <customPr name="OrphanNamesChecked" r:id="rId2"/>
  </customProperties>
  <drawing r:id="rId3"/>
  <extLst>
    <ext xmlns:x14="http://schemas.microsoft.com/office/spreadsheetml/2009/9/main" uri="{78C0D931-6437-407d-A8EE-F0AAD7539E65}">
      <x14:conditionalFormattings>
        <x14:conditionalFormatting xmlns:xm="http://schemas.microsoft.com/office/excel/2006/main">
          <x14:cfRule type="expression" priority="60" id="{9BC85250-C373-4FD3-83C9-C24584B6E4E0}">
            <xm:f>IF($G$13='Helper 1'!#REF!,TRUE,FALSE)</xm:f>
            <x14:dxf>
              <font>
                <color auto="1"/>
              </font>
              <numFmt numFmtId="165" formatCode="000\-000\-000"/>
            </x14:dxf>
          </x14:cfRule>
          <xm:sqref>G12</xm:sqref>
        </x14:conditionalFormatting>
        <x14:conditionalFormatting xmlns:xm="http://schemas.microsoft.com/office/excel/2006/main">
          <x14:cfRule type="expression" priority="61" id="{ADA759E8-00F8-47A4-AA4E-DDE3F5EE154E}">
            <xm:f>IF($G$13='Helper 1'!#REF!,TRUE,FALSE)</xm:f>
            <x14:dxf>
              <numFmt numFmtId="172" formatCode="00\-000\-0000"/>
            </x14:dxf>
          </x14:cfRule>
          <xm:sqref>G12:G13</xm:sqref>
        </x14:conditionalFormatting>
      </x14:conditionalFormattings>
    </ext>
    <ext xmlns:x14="http://schemas.microsoft.com/office/spreadsheetml/2009/9/main" uri="{CCE6A557-97BC-4b89-ADB6-D9C93CAAB3DF}">
      <x14:dataValidations xmlns:xm="http://schemas.microsoft.com/office/excel/2006/main" xWindow="1096" yWindow="490" count="18">
        <x14:dataValidation type="list" allowBlank="1" showInputMessage="1" showErrorMessage="1" error="Select an option from the drop-down menu" prompt="Select from drop-down menu" xr:uid="{3AC0B630-8BE2-4754-A1B7-10DD5EB833E5}">
          <x14:formula1>
            <xm:f>'Helper 1'!$C$2:$C$20</xm:f>
          </x14:formula1>
          <xm:sqref>G18</xm:sqref>
        </x14:dataValidation>
        <x14:dataValidation type="list" allowBlank="1" showInputMessage="1" showErrorMessage="1" error="Select an option from the drop-down menu" prompt="Select from drop-down menu" xr:uid="{2D553F51-F81E-4D4C-93B4-47EED5437074}">
          <x14:formula1>
            <xm:f>'Helper 1'!$J$1:$J$3</xm:f>
          </x14:formula1>
          <xm:sqref>G36</xm:sqref>
        </x14:dataValidation>
        <x14:dataValidation type="list" allowBlank="1" showInputMessage="1" showErrorMessage="1" error="Select an option from the drop-down menu" prompt="Select from drop-down menu" xr:uid="{34A65774-4320-4CCE-B4C2-A59C68AD4996}">
          <x14:formula1>
            <xm:f>'Helper 1'!$K$1:$K$2</xm:f>
          </x14:formula1>
          <xm:sqref>G38</xm:sqref>
        </x14:dataValidation>
        <x14:dataValidation type="list" allowBlank="1" showInputMessage="1" showErrorMessage="1" error="Select an option from the drop-down menu" prompt="Select from drop-down menu" xr:uid="{EF4E95FF-1235-4875-8FF0-25CAC2455AC5}">
          <x14:formula1>
            <xm:f>'Helper 1'!$L$1:$L$2</xm:f>
          </x14:formula1>
          <xm:sqref>G40</xm:sqref>
        </x14:dataValidation>
        <x14:dataValidation type="list" allowBlank="1" showInputMessage="1" showErrorMessage="1" error="Select an option from the drop-down menu" prompt="Select from drop-down menu" xr:uid="{A297867D-426D-45D6-9445-390FF56B8B4F}">
          <x14:formula1>
            <xm:f>'Helper 1'!$E$1:$E$3</xm:f>
          </x14:formula1>
          <xm:sqref>L91 IW109 IW107 IW104 IW93 IW91 IR91 IM91 IH91 HD107 HI109 HN109 HS109 HX109 IC109 IH109 HD104 IC91 HI107 HN107 HS107 HX107 IC107 IM109 IH107 HD101 HD109 HI101 HN101 HS101 HX101 IM107 IC101 IH101 HX91 HS91 HN91 HI91 IW101 IM101 IM104 IM93 HN104 HN93 HD93 HS104 HS93 HX104 HX93 IC104 IC93 IH104 IH93 HI104 HI93 IR101 IR109 IR107 IR104 IR93 HD91 GJ104 GJ93 FK104 FK93 GT101 GT109 GT107 GT104 GT93 FF91 EL104 EL93 DM104 DM93 EV101 EV109 EV107 EV104 EV93 DH91 CN104 CN93 BO104 BO93 CX101 CX109 CX107 CX104 CX93 BJ91 DC109 BE109 BE107 BE104 BE93 BE91 AZ91 AU91 AP91 L107 Q109 V109 AA109 AF109 AK109 AP109 L104 AK91 G97 G99 Q107 V107 AA107 AF107 AK107 AU109 AP107 L101 DC107 DC104 DC93 DC91 CX91 CS91 CN91 BJ107 L109 Q101 V101 AA101 AF101 BO109 BT109 BY109 CD109 CI109 AU107 CN109 BJ104 CI91 BO107 BT107 BY107 CD107 CI107 CS109 CN107 AK101 AP101 AF91 AA91 V91 Q91 BE101 BJ101 AU101 BJ109 BO101 BT101 BY101 CD101 CS107 CI101 CN101 CD91 BY91 BT91 BO91 FA109 FA107 FA104 FA93 GY109 GY107 FA91 EV91 EQ91 EL91 DH107 GY104 GY93 GY91 GT91 GO91 GJ91 FF107 FK109 DM109 DR109 DW109 EB109 EG109 EL109 DH104 EG91 DM107 DR107 DW107 EB107 EG107 EQ109 EL107 DH101 DH109 DM101 DR101 DW101 EB101 EQ107 EG101 EL101 EB91 DW91 DR91 DM91 FA101 EQ101 EQ104 EQ93 FP109 FU109 FZ109 GE109 GJ109 FF104 GE91 FK107 FP107 FU107 DR104 DR93 DH93 DW104 DW93 EB104 EB93 EG104 FZ107 GE107 GO109 GJ107 FF101 FF109 FK101 FP101 FU101 FZ101 GO107 GE101 GJ101 FZ91 FU91 FP91 FK91 GY101 EG93 GO101 GO104 GO93 FP104 FP93 FF93 FU104 FU93 FZ104 FZ93 GE104 GE93 AU104 AU93 DC101 CS101 CS104 CS93 BT104 V104 V93 L93 AA104 AA93 AF104 AF93 AK104 AK93 AP104 AP93 BT93 BJ93 Q104 Q93 AZ101 AZ109 AZ107 AZ104 AZ93 BY104 BY93 CD104 CD93 CI104 CI93 G95</xm:sqref>
        </x14:dataValidation>
        <x14:dataValidation type="list" allowBlank="1" showInputMessage="1" showErrorMessage="1" prompt="Select from drop-down menu" xr:uid="{4491F807-C14C-4B29-89C3-1E2CBCC0690C}">
          <x14:formula1>
            <xm:f>'Helper 1'!$O$1:$O$3</xm:f>
          </x14:formula1>
          <xm:sqref>G52</xm:sqref>
        </x14:dataValidation>
        <x14:dataValidation type="list" allowBlank="1" showInputMessage="1" showErrorMessage="1" error="Select an option from the drop-down menu" prompt="Select from drop-down menu" xr:uid="{34AA5680-D1CF-4F99-9A7E-BC45CB7729EA}">
          <x14:formula1>
            <xm:f>'Helper 1'!$P$1:$P$2</xm:f>
          </x14:formula1>
          <xm:sqref>G44</xm:sqref>
        </x14:dataValidation>
        <x14:dataValidation type="list" allowBlank="1" showInputMessage="1" showErrorMessage="1" error="Select an option from the drop-down menu" prompt="Select from drop-down menu" xr:uid="{49F90A57-AC57-4DBA-AAA9-9EB859307C6D}">
          <x14:formula1>
            <xm:f>'Helper 1'!$H$1:$H$19</xm:f>
          </x14:formula1>
          <xm:sqref>G20</xm:sqref>
        </x14:dataValidation>
        <x14:dataValidation type="list" allowBlank="1" showInputMessage="1" showErrorMessage="1" xr:uid="{BB73DA0A-486D-488F-9B8E-43DD3773191A}">
          <x14:formula1>
            <xm:f>'Helper 1'!$F$1:$F$3</xm:f>
          </x14:formula1>
          <xm:sqref>BED76 BEI76 BEN76 BES76 BEX76 BFC76 BFH76 BFM76 BFR76 BFW76 BGB76 BGG76 BGL76 BGQ76 BGV76 BHA76 BHF76 BHK76 BHP76 BHU76 BHZ76 BIE76 BIJ76 BIO76 BIT76 BIY76 BJD76 BJI76 BJN76 BJS76 BJX76 BKC76 BKH76 BKM76 BKR76 BKW76 BLB76 BLG76 BLL76 BLQ76 BLV76 BMA76 BMF76 BMK76 BMP76 BMU76 BMZ76 BNE76 BNJ76 BNO76 BNT76 BNY76 BOD76 BOI76 BON76 BOS76 BOX76 BPC76 BPH76 BPM76 BPR76 BPW76 BQB76 BQG76 BQL76 BQQ76 BQV76 BRA76 BRF76 BRK76 BRP76 BRU76 BRZ76 BSE76 BSJ76 BSO76 BST76 BSY76 BTD76 BTI76 BTN76 BTS76 BTX76 BUC76 BUH76 BUM76 BUR76 BUW76 BVB76 BVG76 BVL76 BVQ76 BVV76 BWA76 BWF76 BWK76 BWP76 BWU76 BWZ76 BXE76 BXJ76 BXO76 BXT76 BXY76 BYD76 AVR76 AVW76 AWB76 AWG76 AWL76 AWQ76 AWV76 AXA76 AXF76 AXK76 AXP76 AXU76 AXZ76 AYE76 AYJ76 AYO76 AYT76 AYY76 AZD76 AZI76 AZN76 AZS76 AZX76 BAC76 BAH76 BAM76 BAR76 BAW76 BBB76 BBG76 BBL76 BBQ76 BBV76 BCA76 BCF76 BCK76 BCP76 BCU76 BCZ76 BDE76 BDJ76 BDO76 BDT76 BDY76</xm:sqref>
        </x14:dataValidation>
        <x14:dataValidation type="list" allowBlank="1" showInputMessage="1" showErrorMessage="1" xr:uid="{0158E1DA-51C9-4C72-BCDC-3C710E0430E3}">
          <x14:formula1>
            <xm:f>'Helper 1'!$A$1:$A$3</xm:f>
          </x14:formula1>
          <xm:sqref>BSP74 BSU74 BSZ74 BTE74 BTJ74 BTO74 BTT74 BTY74 BUD74 BUI74 BUN74 BUS74 BUX74 BVC74 BVH74 BVM74 BVR74 BVW74 BWB74 BWG74 BWL74 BWQ74 BWV74 BXA74 BXF74 BXK74 BXP74 BXU74 BXZ74 BYE74 AVN74 AVS74 AVX74 AWC74 AWH74 AWM74 AWR74 AWW74 AXB74 AXG74 AXL74 AXQ74 AXV74 AYA74 AYF74 AYK74 AYP74 AYU74 AYZ74 AZE74 AZJ74 AZO74 AZT74 AZY74 BAD74 BAI74 BAN74 BAS74 BAX74 BBC74 BBH74 BBM74 BBR74 BBW74 BCB74 BCG74 BCL74 BCQ74 BCV74 BDA74 BDF74 BDK74 BDP74 BDU74 BDZ74 BEE74 BEJ74 BEO74 BET74 BEY74 BFD74 BFI74 BFN74 BFS74 BFX74 BGC74 BGH74 BGM74 BGR74 BGW74 BHB74 BHG74 BHL74 BHQ74 BHV74 BIA74 BIF74 BIK74 BIP74 BIU74 BIZ74 BJE74 BJJ74 BJO74 BJT74 BJY74 BKD74 BKI74 BKN74 BKS74 BKX74 BLC74 BLH74 BLM74 BLR74 BLW74 BMB74 BMG74 BML74 BMQ74 BMV74 BNA74 BNF74 BNK74 BNP74 BNU74 BNZ74 BOE74 BOJ74 BOO74 BOT74 BOY74 BPD74 BPI74 BPN74 BPS74 BPX74 BQC74 BQH74 BQM74 BQR74 BQW74 BRB74 BRG74 BRL74 BRQ74 BRV74 BSA74 BSF74 BSK74</xm:sqref>
        </x14:dataValidation>
        <x14:dataValidation type="list" allowBlank="1" showInputMessage="1" showErrorMessage="1" prompt="Select from drop-down menu" xr:uid="{F399495E-B963-44D1-B793-388B8B8006C5}">
          <x14:formula1>
            <xm:f>'Helper 1'!$A$1:$A$3</xm:f>
          </x14:formula1>
          <xm:sqref>L74 AZ74 BJ74 CX74 DH74 BO74 EV74 DM74 DR74 DW74 EB74 EG74 EL74 EQ74 FA74 FF74 GT74 FK74 FP74 FU74 FZ74 GE74 GJ74 GO74 GY74 BT74 Q74 V74 AA74 AF74 AK74 AP74 AU74 BE74 BY74 CD74 CI74 CN74 CS74 DC74 HD74 IR74 HI74 HN74 HS74 HX74 IC74 IH74 IM74 IW74</xm:sqref>
        </x14:dataValidation>
        <x14:dataValidation type="list" allowBlank="1" showInputMessage="1" showErrorMessage="1" prompt="Select from drop-down menu" xr:uid="{870448E7-6602-40FE-9B47-0F7A24579CF6}">
          <x14:formula1>
            <xm:f>'Helper 1'!$F$1:$F$3</xm:f>
          </x14:formula1>
          <xm:sqref>AY76 IV76 IL76 IG76 IB76 HW76 HR76 HM76 HH76 HC76 IQ76 DB76 CR76 CM76 CH76 CC76 BX76 BD76 AT76 AO76 AJ76 AE76 Z76 U76 P76 BS76 K76 BN76 BI76 EZ76 GX76 GN76 GI76 GD76 FY76 FT76 FO76 FJ76 FE76 GS76 EP76 EK76 EF76 EA76 DV76 DQ76 DL76 DG76 EU76 CW76</xm:sqref>
        </x14:dataValidation>
        <x14:dataValidation type="list" allowBlank="1" showInputMessage="1" showErrorMessage="1" prompt="Select from drop-down menu" xr:uid="{AF8BFCA5-C0DC-4F3D-8F9B-EE5FE6311915}">
          <x14:formula1>
            <xm:f>'Helper 1'!$G$2</xm:f>
          </x14:formula1>
          <xm:sqref>AY78 IV78 IL78 IG78 IB78 HW78 HR78 HM78 HH78 HC78 IQ78 DB78 CR78 CM78 CH78 CC78 BX78 BD78 AT78 AO78 AJ78 AE78 Z78 U78 P78 BS78 K78 BN78 BI78 EZ78 GX78 GN78 GI78 GD78 FY78 FT78 FO78 FJ78 FE78 GS78 EP78 EK78 EF78 EA78 DV78 DQ78 DL78 DG78 EU78 CW78</xm:sqref>
        </x14:dataValidation>
        <x14:dataValidation type="list" allowBlank="1" showInputMessage="1" showErrorMessage="1" xr:uid="{480B1B90-FB75-4C66-B1AE-CA7A6588678A}">
          <x14:formula1>
            <xm:f>'Helper 1'!$R$3:$R$4</xm:f>
          </x14:formula1>
          <xm:sqref>FE80 IV80 IQ80 IL80 IG80 IB80 HW80 HR80 HM80 HH80 HC80 EZ80 EU80 EP80 EK80 EF80 EA80 DV80 DQ80 DL80 DG80 DB80 CW80 CR80 CM80 CH80 CC80 BX80 BS80 BN80 BI80 BD80 GX80 GS80 GN80 GI80 GD80 FY80 FT80 FO80 FJ80 AY80 AT80 AO80 AJ80 AE80 Z80 U80 P80 K80</xm:sqref>
        </x14:dataValidation>
        <x14:dataValidation type="list" allowBlank="1" showInputMessage="1" showErrorMessage="1" xr:uid="{C96AE7BD-1BF8-4AE3-9DE5-9AD2D9A97BE1}">
          <x14:formula1>
            <xm:f>'Helper 1'!$G$2</xm:f>
          </x14:formula1>
          <xm:sqref>BEI78:BEI83 BED78:BED83 BDY78:BDY83 BDT78:BDT83 BDO78:BDO83 BDJ78:BDJ83 BDE78:BDE83 BCZ78:BCZ83 BCU78:BCU83 BCP78:BCP83 BCK78:BCK83 BCF78:BCF83 BCA78:BCA83 BBV78:BBV83 BBQ78:BBQ83 BBL78:BBL83 BBG78:BBG83 BBB78:BBB83 BAW78:BAW83 BAR78:BAR83 BAM78:BAM83 BAH78:BAH83 BAC78:BAC83 AZX78:AZX83 AZS78:AZS83 AZN78:AZN83 AZI78:AZI83 AZD78:AZD83 AYY78:AYY83 AYT78:AYT83 AYO78:AYO83 AYJ78:AYJ83 AYE78:AYE83 AXZ78:AXZ83 AXU78:AXU83 AXP78:AXP83 AXK78:AXK83 AXF78:AXF83 AXA78:AXA83 AWV78:AWV83 AWQ78:AWQ83 AWL78:AWL83 AWG78:AWG83 AWB78:AWB83 AVW78:AVW83 AVR78:AVR83 BYD78:BYD83 BXY78:BXY83 BXT78:BXT83 BXO78:BXO83 BXJ78:BXJ83 BXE78:BXE83 BWZ78:BWZ83 BWU78:BWU83 BWP78:BWP83 BWK78:BWK83 BWF78:BWF83 BWA78:BWA83 BVV78:BVV83 BVQ78:BVQ83 BVL78:BVL83 BVG78:BVG83 BVB78:BVB83 BUW78:BUW83 BUR78:BUR83 BUM78:BUM83 BUH78:BUH83 BUC78:BUC83 BTX78:BTX83 BTS78:BTS83 BTN78:BTN83 BTI78:BTI83 BTD78:BTD83 BSY78:BSY83 BST78:BST83 BSO78:BSO83 BSJ78:BSJ83 BSE78:BSE83 BRZ78:BRZ83 BRU78:BRU83 BRP78:BRP83 BRK78:BRK83 BRF78:BRF83 BRA78:BRA83 BQV78:BQV83 BQQ78:BQQ83 BQL78:BQL83 BQG78:BQG83 BQB78:BQB83 BPW78:BPW83 BPR78:BPR83 BPM78:BPM83 BPH78:BPH83 BPC78:BPC83 BOX78:BOX83 BOS78:BOS83 BON78:BON83 BOI78:BOI83 BOD78:BOD83 BNY78:BNY83 BNT78:BNT83 BNO78:BNO83 BNJ78:BNJ83 BNE78:BNE83 BMZ78:BMZ83 BMU78:BMU83 BMP78:BMP83 BMK78:BMK83 BMF78:BMF83 BMA78:BMA83 BLV78:BLV83 BLQ78:BLQ83 BLL78:BLL83 BLG78:BLG83 BLB78:BLB83 BKW78:BKW83 BKR78:BKR83 BKM78:BKM83 BKH78:BKH83 BKC78:BKC83 BJX78:BJX83 BJS78:BJS83 BJN78:BJN83 BJI78:BJI83 BJD78:BJD83 BIY78:BIY83 BIT78:BIT83 BIO78:BIO83 BIJ78:BIJ83 BIE78:BIE83 BHZ78:BHZ83 BHU78:BHU83 BHP78:BHP83 BHK78:BHK83 BHF78:BHF83 BHA78:BHA83 BGV78:BGV83 BGQ78:BGQ83 BGL78:BGL83 BGG78:BGG83 BGB78:BGB83 BFW78:BFW83 BFR78:BFR83 BFM78:BFM83 BFH78:BFH83 BFC78:BFC83 BEX78:BEX83 BES78:BES83 BEN78:BEN83</xm:sqref>
        </x14:dataValidation>
        <x14:dataValidation type="custom" allowBlank="1" showInputMessage="1" showErrorMessage="1" error="Enter the first 6 digits (without dashes) of the Group TIN (last three digits will autopopulate with &quot;TCB&quot;)." prompt="Enter the first 6 digits (without dashes) of the Group TIN (last three digits will autopopulate with &quot;TCB&quot;)." xr:uid="{10AF996F-85A0-443D-AFA5-7135EB9AD9F0}">
          <x14:formula1>
            <xm:f>'Helper 2'!G13</xm:f>
          </x14:formula1>
          <xm:sqref>G42</xm:sqref>
        </x14:dataValidation>
        <x14:dataValidation type="custom" allowBlank="1" showInputMessage="1" showErrorMessage="1" error="The foreign exchange rate must be a positive numeric value." xr:uid="{37D9918A-5B4A-43C7-B196-537DB9985289}">
          <x14:formula1>
            <xm:f>'Helper 2'!G10</xm:f>
          </x14:formula1>
          <xm:sqref>G23</xm:sqref>
        </x14:dataValidation>
        <x14:dataValidation type="custom" allowBlank="1" showInputMessage="1" showErrorMessage="1" error="No entry should be made in item S1A8 unless &quot;Other (FC)&quot; was selected in item S1A7." xr:uid="{13ACEF51-8AE1-43BB-9E2C-198B265FA462}">
          <x14:formula1>
            <xm:f>'Helper 2'!G9</xm:f>
          </x14:formula1>
          <xm:sqref>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30C32-1CA7-45D3-9E2C-EA4E2DF750A7}">
  <dimension ref="A1:JC209"/>
  <sheetViews>
    <sheetView workbookViewId="0">
      <selection activeCell="G1" sqref="G1"/>
    </sheetView>
  </sheetViews>
  <sheetFormatPr defaultRowHeight="14.5" x14ac:dyDescent="0.35"/>
  <cols>
    <col min="1" max="1" width="2.7265625" customWidth="1"/>
    <col min="2" max="2" width="0.81640625" customWidth="1"/>
    <col min="3" max="3" width="7.7265625" style="7" customWidth="1"/>
    <col min="4" max="4" width="110.7265625" style="5" customWidth="1"/>
    <col min="5" max="5" width="8.7265625" style="5" customWidth="1"/>
    <col min="6" max="6" width="5.7265625" style="288" customWidth="1"/>
    <col min="7" max="7" width="20.7265625" style="6" customWidth="1"/>
    <col min="8" max="8" width="5.7265625" style="6" customWidth="1"/>
    <col min="9" max="9" width="8.7265625" style="6" customWidth="1"/>
    <col min="10" max="10" width="2.7265625" style="6" customWidth="1"/>
    <col min="11" max="11" width="6.7265625" style="6" customWidth="1"/>
    <col min="12" max="12" width="20.7265625" style="6" customWidth="1"/>
    <col min="13" max="13" width="6.7265625" style="3" customWidth="1"/>
    <col min="14" max="14" width="2.7265625" style="3" customWidth="1"/>
    <col min="15" max="15" width="2.7265625" style="6" customWidth="1"/>
    <col min="16" max="16" width="6.7265625" style="6" customWidth="1"/>
    <col min="17" max="17" width="20.7265625" style="6" customWidth="1"/>
    <col min="18" max="18" width="6.7265625" style="3" customWidth="1"/>
    <col min="19" max="19" width="2.7265625" style="3" customWidth="1"/>
    <col min="20" max="20" width="2.7265625" style="6" customWidth="1"/>
    <col min="21" max="21" width="6.7265625" style="6" customWidth="1"/>
    <col min="22" max="22" width="20.7265625" style="6" customWidth="1"/>
    <col min="23" max="23" width="6.7265625" style="3" customWidth="1"/>
    <col min="24" max="24" width="2.7265625" style="3" customWidth="1"/>
    <col min="25" max="25" width="2.7265625" style="6" customWidth="1"/>
    <col min="26" max="26" width="6.7265625" style="6" customWidth="1"/>
    <col min="27" max="27" width="20.7265625" style="6" customWidth="1"/>
    <col min="28" max="28" width="6.7265625" style="3" customWidth="1"/>
    <col min="29" max="29" width="2.7265625" style="3" customWidth="1"/>
    <col min="30" max="30" width="2.7265625" style="6" customWidth="1"/>
    <col min="31" max="31" width="6.7265625" style="6" customWidth="1"/>
    <col min="32" max="32" width="20.7265625" style="6" customWidth="1"/>
    <col min="33" max="33" width="6.7265625" style="3" customWidth="1"/>
    <col min="34" max="34" width="2.7265625" style="3" customWidth="1"/>
    <col min="35" max="35" width="2.7265625" style="6" customWidth="1"/>
    <col min="36" max="36" width="6.7265625" style="6" customWidth="1"/>
    <col min="37" max="37" width="20.7265625" style="6" customWidth="1"/>
    <col min="38" max="38" width="6.7265625" style="3" customWidth="1"/>
    <col min="39" max="39" width="2.7265625" style="3" customWidth="1"/>
    <col min="40" max="40" width="2.7265625" style="6" customWidth="1"/>
    <col min="41" max="41" width="6.7265625" style="6" customWidth="1"/>
    <col min="42" max="42" width="20.7265625" style="6" customWidth="1"/>
    <col min="43" max="43" width="6.7265625" style="3" customWidth="1"/>
    <col min="44" max="44" width="2.7265625" style="3" customWidth="1"/>
    <col min="45" max="45" width="2.7265625" style="6" customWidth="1"/>
    <col min="46" max="46" width="6.7265625" style="6" customWidth="1"/>
    <col min="47" max="47" width="20.7265625" style="6" customWidth="1"/>
    <col min="48" max="48" width="6.7265625" style="3" customWidth="1"/>
    <col min="49" max="49" width="2.7265625" style="3" customWidth="1"/>
    <col min="50" max="50" width="2.7265625" style="6" customWidth="1"/>
    <col min="51" max="51" width="6.7265625" style="6" customWidth="1"/>
    <col min="52" max="52" width="20.7265625" style="6" customWidth="1"/>
    <col min="53" max="53" width="6.7265625" style="3" customWidth="1"/>
    <col min="54" max="54" width="2.7265625" style="3" customWidth="1"/>
    <col min="55" max="55" width="2.7265625" style="6" customWidth="1"/>
    <col min="56" max="56" width="6.7265625" style="6" customWidth="1"/>
    <col min="57" max="57" width="20.7265625" style="6" customWidth="1"/>
    <col min="58" max="58" width="6.7265625" style="3" customWidth="1"/>
    <col min="59" max="59" width="2.7265625" style="3" customWidth="1"/>
    <col min="60" max="60" width="2.7265625" style="6" customWidth="1"/>
    <col min="61" max="61" width="6.7265625" style="6" customWidth="1"/>
    <col min="62" max="62" width="20.7265625" style="6" customWidth="1"/>
    <col min="63" max="63" width="6.7265625" style="3" customWidth="1"/>
    <col min="64" max="64" width="2.7265625" style="3" customWidth="1"/>
    <col min="65" max="65" width="2.7265625" style="6" customWidth="1"/>
    <col min="66" max="66" width="6.7265625" style="6" customWidth="1"/>
    <col min="67" max="67" width="20.7265625" style="6" customWidth="1"/>
    <col min="68" max="68" width="6.7265625" style="3" customWidth="1"/>
    <col min="69" max="69" width="2.7265625" style="3" customWidth="1"/>
    <col min="70" max="70" width="2.7265625" style="6" customWidth="1"/>
    <col min="71" max="71" width="6.7265625" style="6" customWidth="1"/>
    <col min="72" max="72" width="20.7265625" style="6" customWidth="1"/>
    <col min="73" max="73" width="6.7265625" style="3" customWidth="1"/>
    <col min="74" max="74" width="2.7265625" style="3" customWidth="1"/>
    <col min="75" max="75" width="2.7265625" style="6" customWidth="1"/>
    <col min="76" max="76" width="6.7265625" style="6" customWidth="1"/>
    <col min="77" max="77" width="20.7265625" style="6" customWidth="1"/>
    <col min="78" max="78" width="6.7265625" style="3" customWidth="1"/>
    <col min="79" max="79" width="2.7265625" style="3" customWidth="1"/>
    <col min="80" max="80" width="2.7265625" style="6" customWidth="1"/>
    <col min="81" max="81" width="6.7265625" style="6" customWidth="1"/>
    <col min="82" max="82" width="20.7265625" style="6" customWidth="1"/>
    <col min="83" max="83" width="6.7265625" style="3" customWidth="1"/>
    <col min="84" max="84" width="2.7265625" style="3" customWidth="1"/>
    <col min="85" max="85" width="2.7265625" style="6" customWidth="1"/>
    <col min="86" max="86" width="6.7265625" style="6" customWidth="1"/>
    <col min="87" max="87" width="20.7265625" style="6" customWidth="1"/>
    <col min="88" max="88" width="6.7265625" style="3" customWidth="1"/>
    <col min="89" max="89" width="2.7265625" style="3" customWidth="1"/>
    <col min="90" max="90" width="2.7265625" style="6" customWidth="1"/>
    <col min="91" max="91" width="6.7265625" style="6" customWidth="1"/>
    <col min="92" max="92" width="20.7265625" style="6" customWidth="1"/>
    <col min="93" max="93" width="6.7265625" style="3" customWidth="1"/>
    <col min="94" max="94" width="2.7265625" style="3" customWidth="1"/>
    <col min="95" max="95" width="2.7265625" style="6" customWidth="1"/>
    <col min="96" max="96" width="6.7265625" style="6" customWidth="1"/>
    <col min="97" max="97" width="20.7265625" style="6" customWidth="1"/>
    <col min="98" max="98" width="6.7265625" style="3" customWidth="1"/>
    <col min="99" max="99" width="2.7265625" style="3" customWidth="1"/>
    <col min="100" max="100" width="2.7265625" style="6" customWidth="1"/>
    <col min="101" max="101" width="6.7265625" style="6" customWidth="1"/>
    <col min="102" max="102" width="20.7265625" style="6" customWidth="1"/>
    <col min="103" max="103" width="6.7265625" style="3" customWidth="1"/>
    <col min="104" max="104" width="2.7265625" style="3" customWidth="1"/>
    <col min="105" max="105" width="2.7265625" style="6" customWidth="1"/>
    <col min="106" max="106" width="6.7265625" style="6" customWidth="1"/>
    <col min="107" max="107" width="20.7265625" style="6" customWidth="1"/>
    <col min="108" max="108" width="6.7265625" style="3" customWidth="1"/>
    <col min="109" max="109" width="2.7265625" style="3" customWidth="1"/>
    <col min="110" max="110" width="2.7265625" style="6" customWidth="1"/>
    <col min="111" max="111" width="6.7265625" style="6" customWidth="1"/>
    <col min="112" max="112" width="20.7265625" style="6" customWidth="1"/>
    <col min="113" max="113" width="6.7265625" style="3" customWidth="1"/>
    <col min="114" max="114" width="2.7265625" style="3" customWidth="1"/>
    <col min="115" max="115" width="2.7265625" style="6" customWidth="1"/>
    <col min="116" max="116" width="6.7265625" style="6" customWidth="1"/>
    <col min="117" max="117" width="20.7265625" style="6" customWidth="1"/>
    <col min="118" max="118" width="6.7265625" style="3" customWidth="1"/>
    <col min="119" max="119" width="2.7265625" style="3" customWidth="1"/>
    <col min="120" max="120" width="2.7265625" style="6" customWidth="1"/>
    <col min="121" max="121" width="6.7265625" style="6" customWidth="1"/>
    <col min="122" max="122" width="20.7265625" style="6" customWidth="1"/>
    <col min="123" max="123" width="6.7265625" style="3" customWidth="1"/>
    <col min="124" max="124" width="2.7265625" style="3" customWidth="1"/>
    <col min="125" max="125" width="2.7265625" style="6" customWidth="1"/>
    <col min="126" max="126" width="6.7265625" style="6" customWidth="1"/>
    <col min="127" max="127" width="20.7265625" style="6" customWidth="1"/>
    <col min="128" max="128" width="6.7265625" style="3" customWidth="1"/>
    <col min="129" max="129" width="2.7265625" style="3" customWidth="1"/>
    <col min="130" max="130" width="2.7265625" style="6" customWidth="1"/>
    <col min="131" max="131" width="6.7265625" style="6" customWidth="1"/>
    <col min="132" max="132" width="20.7265625" style="6" customWidth="1"/>
    <col min="133" max="133" width="6.7265625" style="3" customWidth="1"/>
    <col min="134" max="134" width="2.7265625" style="3" customWidth="1"/>
    <col min="135" max="135" width="2.7265625" style="6" customWidth="1"/>
    <col min="136" max="136" width="6.7265625" style="6" customWidth="1"/>
    <col min="137" max="137" width="20.7265625" style="6" customWidth="1"/>
    <col min="138" max="138" width="6.7265625" style="3" customWidth="1"/>
    <col min="139" max="139" width="2.7265625" style="3" customWidth="1"/>
    <col min="140" max="140" width="2.7265625" style="6" customWidth="1"/>
    <col min="141" max="141" width="6.7265625" style="6" customWidth="1"/>
    <col min="142" max="142" width="20.7265625" style="6" customWidth="1"/>
    <col min="143" max="143" width="6.7265625" style="3" customWidth="1"/>
    <col min="144" max="144" width="2.7265625" style="3" customWidth="1"/>
    <col min="145" max="145" width="2.7265625" style="6" customWidth="1"/>
    <col min="146" max="146" width="6.7265625" style="6" customWidth="1"/>
    <col min="147" max="147" width="20.7265625" style="6" customWidth="1"/>
    <col min="148" max="148" width="6.7265625" style="3" customWidth="1"/>
    <col min="149" max="149" width="2.7265625" style="3" customWidth="1"/>
    <col min="150" max="150" width="2.7265625" style="6" customWidth="1"/>
    <col min="151" max="151" width="6.7265625" style="6" customWidth="1"/>
    <col min="152" max="152" width="20.7265625" style="6" customWidth="1"/>
    <col min="153" max="153" width="6.7265625" style="3" customWidth="1"/>
    <col min="154" max="154" width="2.7265625" style="3" customWidth="1"/>
    <col min="155" max="155" width="2.7265625" style="6" customWidth="1"/>
    <col min="156" max="156" width="6.7265625" style="6" customWidth="1"/>
    <col min="157" max="157" width="20.7265625" style="6" customWidth="1"/>
    <col min="158" max="158" width="6.7265625" style="3" customWidth="1"/>
    <col min="159" max="159" width="2.7265625" style="3" customWidth="1"/>
    <col min="160" max="160" width="2.7265625" style="6" customWidth="1"/>
    <col min="161" max="161" width="6.7265625" style="6" customWidth="1"/>
    <col min="162" max="162" width="20.7265625" style="6" customWidth="1"/>
    <col min="163" max="163" width="6.7265625" style="3" customWidth="1"/>
    <col min="164" max="164" width="2.7265625" style="3" customWidth="1"/>
    <col min="165" max="165" width="2.7265625" style="6" customWidth="1"/>
    <col min="166" max="166" width="6.7265625" style="6" customWidth="1"/>
    <col min="167" max="167" width="20.7265625" style="6" customWidth="1"/>
    <col min="168" max="168" width="6.7265625" style="3" customWidth="1"/>
    <col min="169" max="169" width="2.7265625" style="3" customWidth="1"/>
    <col min="170" max="170" width="2.7265625" style="6" customWidth="1"/>
    <col min="171" max="171" width="6.7265625" style="6" customWidth="1"/>
    <col min="172" max="172" width="20.7265625" style="6" customWidth="1"/>
    <col min="173" max="173" width="6.7265625" style="3" customWidth="1"/>
    <col min="174" max="174" width="2.7265625" style="3" customWidth="1"/>
    <col min="175" max="175" width="2.7265625" style="6" customWidth="1"/>
    <col min="176" max="176" width="6.7265625" style="6" customWidth="1"/>
    <col min="177" max="177" width="20.7265625" style="6" customWidth="1"/>
    <col min="178" max="178" width="6.7265625" style="3" customWidth="1"/>
    <col min="179" max="179" width="2.7265625" style="3" customWidth="1"/>
    <col min="180" max="180" width="2.7265625" style="6" customWidth="1"/>
    <col min="181" max="181" width="6.7265625" style="6" customWidth="1"/>
    <col min="182" max="182" width="20.7265625" style="6" customWidth="1"/>
    <col min="183" max="183" width="6.7265625" style="3" customWidth="1"/>
    <col min="184" max="184" width="2.7265625" style="3" customWidth="1"/>
    <col min="185" max="185" width="2.7265625" style="6" customWidth="1"/>
    <col min="186" max="186" width="6.7265625" style="6" customWidth="1"/>
    <col min="187" max="187" width="20.7265625" style="6" customWidth="1"/>
    <col min="188" max="188" width="6.7265625" style="3" customWidth="1"/>
    <col min="189" max="189" width="2.7265625" style="3" customWidth="1"/>
    <col min="190" max="190" width="2.7265625" style="6" customWidth="1"/>
    <col min="191" max="191" width="6.7265625" style="6" customWidth="1"/>
    <col min="192" max="192" width="20.7265625" style="6" customWidth="1"/>
    <col min="193" max="193" width="6.7265625" style="3" customWidth="1"/>
    <col min="194" max="194" width="2.7265625" style="3" customWidth="1"/>
    <col min="195" max="195" width="2.7265625" style="6" customWidth="1"/>
    <col min="196" max="196" width="6.7265625" style="6" customWidth="1"/>
    <col min="197" max="197" width="20.7265625" style="6" customWidth="1"/>
    <col min="198" max="198" width="6.7265625" style="3" customWidth="1"/>
    <col min="199" max="199" width="2.7265625" style="3" customWidth="1"/>
    <col min="200" max="200" width="2.7265625" style="6" customWidth="1"/>
    <col min="201" max="201" width="6.7265625" style="6" customWidth="1"/>
    <col min="202" max="202" width="20.7265625" style="6" customWidth="1"/>
    <col min="203" max="203" width="6.7265625" style="3" customWidth="1"/>
    <col min="204" max="204" width="2.7265625" style="3" customWidth="1"/>
    <col min="205" max="205" width="2.7265625" style="6" customWidth="1"/>
    <col min="206" max="206" width="6.7265625" style="6" customWidth="1"/>
    <col min="207" max="207" width="20.7265625" style="6" customWidth="1"/>
    <col min="208" max="208" width="6.7265625" style="3" customWidth="1"/>
    <col min="209" max="209" width="2.7265625" style="3" customWidth="1"/>
    <col min="210" max="210" width="2.7265625" style="6" customWidth="1"/>
    <col min="211" max="211" width="6.7265625" style="6" customWidth="1"/>
    <col min="212" max="212" width="20.7265625" style="6" customWidth="1"/>
    <col min="213" max="213" width="6.7265625" style="3" customWidth="1"/>
    <col min="214" max="214" width="2.7265625" style="3" customWidth="1"/>
    <col min="215" max="215" width="2.7265625" style="6" customWidth="1"/>
    <col min="216" max="216" width="6.7265625" style="6" customWidth="1"/>
    <col min="217" max="217" width="20.7265625" style="6" customWidth="1"/>
    <col min="218" max="218" width="6.7265625" style="3" customWidth="1"/>
    <col min="219" max="219" width="2.7265625" style="3" customWidth="1"/>
    <col min="220" max="220" width="2.7265625" style="6" customWidth="1"/>
    <col min="221" max="221" width="6.7265625" style="6" customWidth="1"/>
    <col min="222" max="222" width="20.7265625" style="6" customWidth="1"/>
    <col min="223" max="223" width="6.7265625" style="3" customWidth="1"/>
    <col min="224" max="224" width="2.7265625" style="3" customWidth="1"/>
    <col min="225" max="225" width="2.7265625" style="6" customWidth="1"/>
    <col min="226" max="226" width="6.7265625" style="6" customWidth="1"/>
    <col min="227" max="227" width="20.7265625" style="6" customWidth="1"/>
    <col min="228" max="228" width="6.7265625" style="3" customWidth="1"/>
    <col min="229" max="229" width="2.7265625" style="3" customWidth="1"/>
    <col min="230" max="230" width="2.7265625" style="6" customWidth="1"/>
    <col min="231" max="231" width="6.7265625" style="6" customWidth="1"/>
    <col min="232" max="232" width="20.7265625" style="6" customWidth="1"/>
    <col min="233" max="233" width="6.7265625" style="3" customWidth="1"/>
    <col min="234" max="234" width="2.7265625" style="3" customWidth="1"/>
    <col min="235" max="235" width="2.7265625" style="6" customWidth="1"/>
    <col min="236" max="236" width="6.7265625" style="6" customWidth="1"/>
    <col min="237" max="237" width="20.7265625" style="6" customWidth="1"/>
    <col min="238" max="238" width="6.7265625" style="3" customWidth="1"/>
    <col min="239" max="239" width="2.7265625" style="3" customWidth="1"/>
    <col min="240" max="240" width="2.7265625" style="6" customWidth="1"/>
    <col min="241" max="241" width="6.7265625" style="6" customWidth="1"/>
    <col min="242" max="242" width="20.7265625" style="6" customWidth="1"/>
    <col min="243" max="243" width="6.7265625" style="3" customWidth="1"/>
    <col min="244" max="244" width="2.7265625" style="3" customWidth="1"/>
    <col min="245" max="245" width="2.7265625" style="6" customWidth="1"/>
    <col min="246" max="246" width="6.7265625" style="6" customWidth="1"/>
    <col min="247" max="247" width="20.7265625" style="6" customWidth="1"/>
    <col min="248" max="248" width="6.7265625" style="3" customWidth="1"/>
    <col min="249" max="249" width="2.7265625" style="3" customWidth="1"/>
    <col min="250" max="250" width="2.7265625" style="6" customWidth="1"/>
    <col min="251" max="251" width="6.7265625" style="6" customWidth="1"/>
    <col min="252" max="252" width="20.7265625" style="6" customWidth="1"/>
    <col min="253" max="253" width="6.7265625" style="3" customWidth="1"/>
    <col min="254" max="254" width="2.7265625" style="3" customWidth="1"/>
    <col min="255" max="255" width="2.7265625" style="6" customWidth="1"/>
    <col min="256" max="256" width="6.7265625" style="6" customWidth="1"/>
    <col min="257" max="257" width="20.7265625" style="6" customWidth="1"/>
    <col min="258" max="258" width="6.7265625" style="3" customWidth="1"/>
    <col min="259" max="259" width="2.7265625" style="3" customWidth="1"/>
    <col min="263" max="263" width="150.7265625" customWidth="1"/>
  </cols>
  <sheetData>
    <row r="1" spans="1:263" ht="18.5" x14ac:dyDescent="0.45">
      <c r="A1" s="95" t="s">
        <v>0</v>
      </c>
      <c r="B1" s="39"/>
      <c r="C1" s="40"/>
      <c r="D1" s="196"/>
      <c r="E1" s="196"/>
      <c r="F1" s="367"/>
      <c r="G1" s="368"/>
      <c r="H1" s="368"/>
      <c r="I1" s="368"/>
      <c r="J1" s="368"/>
      <c r="K1" s="368"/>
      <c r="L1" s="368"/>
      <c r="M1" s="256"/>
      <c r="N1" s="256"/>
      <c r="O1" s="368"/>
      <c r="P1" s="368"/>
      <c r="Q1" s="368"/>
      <c r="R1" s="256"/>
      <c r="S1" s="256"/>
      <c r="T1" s="368"/>
      <c r="U1" s="368"/>
      <c r="V1" s="368"/>
      <c r="W1" s="256"/>
      <c r="X1" s="256"/>
      <c r="Y1" s="368"/>
      <c r="Z1" s="368"/>
      <c r="AA1" s="368"/>
      <c r="AB1" s="256"/>
      <c r="AC1" s="256"/>
      <c r="AD1" s="368"/>
      <c r="AE1" s="368"/>
      <c r="AF1" s="368"/>
      <c r="AG1" s="256"/>
      <c r="AH1" s="256"/>
      <c r="AI1" s="368"/>
      <c r="AJ1" s="368"/>
      <c r="AK1" s="368"/>
      <c r="AL1" s="256"/>
      <c r="AM1" s="256"/>
      <c r="AN1" s="368"/>
      <c r="AO1" s="368"/>
      <c r="AP1" s="368"/>
      <c r="AQ1" s="256"/>
      <c r="AR1" s="256"/>
      <c r="AS1" s="368"/>
      <c r="AT1" s="368"/>
      <c r="AU1" s="368"/>
      <c r="AV1" s="256"/>
      <c r="AW1" s="256"/>
      <c r="AX1" s="368"/>
      <c r="AY1" s="368"/>
      <c r="AZ1" s="368"/>
      <c r="BA1" s="256"/>
      <c r="BB1" s="256"/>
      <c r="BC1" s="368"/>
      <c r="BD1" s="368"/>
      <c r="BE1" s="368"/>
      <c r="BF1" s="256"/>
      <c r="BG1" s="256"/>
      <c r="BH1" s="368"/>
      <c r="BI1" s="368"/>
      <c r="BJ1" s="368"/>
      <c r="BK1" s="256"/>
      <c r="BL1" s="256"/>
      <c r="BM1" s="368"/>
      <c r="BN1" s="368"/>
      <c r="BO1" s="368"/>
      <c r="BP1" s="256"/>
      <c r="BQ1" s="256"/>
      <c r="BR1" s="368"/>
      <c r="BS1" s="368"/>
      <c r="BT1" s="368"/>
      <c r="BU1" s="256"/>
      <c r="BV1" s="256"/>
      <c r="BW1" s="368"/>
      <c r="BX1" s="368"/>
      <c r="BY1" s="368"/>
      <c r="BZ1" s="256"/>
      <c r="CA1" s="256"/>
      <c r="CB1" s="368"/>
      <c r="CC1" s="368"/>
      <c r="CD1" s="368"/>
      <c r="CE1" s="256"/>
      <c r="CF1" s="256"/>
      <c r="CG1" s="368"/>
      <c r="CH1" s="368"/>
      <c r="CI1" s="368"/>
      <c r="CJ1" s="256"/>
      <c r="CK1" s="256"/>
      <c r="CL1" s="368"/>
      <c r="CM1" s="368"/>
      <c r="CN1" s="368"/>
      <c r="CO1" s="256"/>
      <c r="CP1" s="256"/>
      <c r="CQ1" s="368"/>
      <c r="CR1" s="368"/>
      <c r="CS1" s="368"/>
      <c r="CT1" s="256"/>
      <c r="CU1" s="256"/>
      <c r="CV1" s="368"/>
      <c r="CW1" s="368"/>
      <c r="CX1" s="368"/>
      <c r="CY1" s="256"/>
      <c r="CZ1" s="256"/>
      <c r="DA1" s="368"/>
      <c r="DB1" s="368"/>
      <c r="DC1" s="368"/>
      <c r="DD1" s="256"/>
      <c r="DE1" s="256"/>
      <c r="DF1" s="368"/>
      <c r="DG1" s="368"/>
      <c r="DH1" s="368"/>
      <c r="DI1" s="256"/>
      <c r="DJ1" s="256"/>
      <c r="DK1" s="368"/>
      <c r="DL1" s="368"/>
      <c r="DM1" s="368"/>
      <c r="DN1" s="256"/>
      <c r="DO1" s="256"/>
      <c r="DP1" s="368"/>
      <c r="DQ1" s="368"/>
      <c r="DR1" s="368"/>
      <c r="DS1" s="256"/>
      <c r="DT1" s="256"/>
      <c r="DU1" s="368"/>
      <c r="DV1" s="368"/>
      <c r="DW1" s="368"/>
      <c r="DX1" s="256"/>
      <c r="DY1" s="256"/>
      <c r="DZ1" s="368"/>
      <c r="EA1" s="368"/>
      <c r="EB1" s="368"/>
      <c r="EC1" s="256"/>
      <c r="ED1" s="256"/>
      <c r="EE1" s="368"/>
      <c r="EF1" s="368"/>
      <c r="EG1" s="368"/>
      <c r="EH1" s="256"/>
      <c r="EI1" s="256"/>
      <c r="EJ1" s="368"/>
      <c r="EK1" s="368"/>
      <c r="EL1" s="368"/>
      <c r="EM1" s="256"/>
      <c r="EN1" s="256"/>
      <c r="EO1" s="368"/>
      <c r="EP1" s="368"/>
      <c r="EQ1" s="368"/>
      <c r="ER1" s="256"/>
      <c r="ES1" s="256"/>
      <c r="ET1" s="368"/>
      <c r="EU1" s="368"/>
      <c r="EV1" s="368"/>
      <c r="EW1" s="256"/>
      <c r="EX1" s="256"/>
      <c r="EY1" s="368"/>
      <c r="EZ1" s="368"/>
      <c r="FA1" s="368"/>
      <c r="FB1" s="256"/>
      <c r="FC1" s="256"/>
      <c r="FD1" s="368"/>
      <c r="FE1" s="368"/>
      <c r="FF1" s="368"/>
      <c r="FG1" s="256"/>
      <c r="FH1" s="256"/>
      <c r="FI1" s="368"/>
      <c r="FJ1" s="368"/>
      <c r="FK1" s="368"/>
      <c r="FL1" s="256"/>
      <c r="FM1" s="256"/>
      <c r="FN1" s="368"/>
      <c r="FO1" s="368"/>
      <c r="FP1" s="368"/>
      <c r="FQ1" s="256"/>
      <c r="FR1" s="256"/>
      <c r="FS1" s="368"/>
      <c r="FT1" s="368"/>
      <c r="FU1" s="368"/>
      <c r="FV1" s="256"/>
      <c r="FW1" s="256"/>
      <c r="FX1" s="368"/>
      <c r="FY1" s="368"/>
      <c r="FZ1" s="368"/>
      <c r="GA1" s="256"/>
      <c r="GB1" s="256"/>
      <c r="GC1" s="368"/>
      <c r="GD1" s="368"/>
      <c r="GE1" s="368"/>
      <c r="GF1" s="256"/>
      <c r="GG1" s="256"/>
      <c r="GH1" s="368"/>
      <c r="GI1" s="368"/>
      <c r="GJ1" s="368"/>
      <c r="GK1" s="256"/>
      <c r="GL1" s="256"/>
      <c r="GM1" s="368"/>
      <c r="GN1" s="368"/>
      <c r="GO1" s="368"/>
      <c r="GP1" s="256"/>
      <c r="GQ1" s="256"/>
      <c r="GR1" s="368"/>
      <c r="GS1" s="368"/>
      <c r="GT1" s="368"/>
      <c r="GU1" s="256"/>
      <c r="GV1" s="256"/>
      <c r="GW1" s="368"/>
      <c r="GX1" s="368"/>
      <c r="GY1" s="368"/>
      <c r="GZ1" s="256"/>
      <c r="HA1" s="256"/>
      <c r="HB1" s="368"/>
      <c r="HC1" s="368"/>
      <c r="HD1" s="368"/>
      <c r="HE1" s="256"/>
      <c r="HF1" s="256"/>
      <c r="HG1" s="368"/>
      <c r="HH1" s="368"/>
      <c r="HI1" s="368"/>
      <c r="HJ1" s="256"/>
      <c r="HK1" s="256"/>
      <c r="HL1" s="368"/>
      <c r="HM1" s="368"/>
      <c r="HN1" s="368"/>
      <c r="HO1" s="256"/>
      <c r="HP1" s="256"/>
      <c r="HQ1" s="368"/>
      <c r="HR1" s="368"/>
      <c r="HS1" s="368"/>
      <c r="HT1" s="256"/>
      <c r="HU1" s="256"/>
      <c r="HV1" s="368"/>
      <c r="HW1" s="368"/>
      <c r="HX1" s="368"/>
      <c r="HY1" s="256"/>
      <c r="HZ1" s="256"/>
      <c r="IA1" s="368"/>
      <c r="IB1" s="368"/>
      <c r="IC1" s="368"/>
      <c r="ID1" s="256"/>
      <c r="IE1" s="256"/>
      <c r="IF1" s="368"/>
      <c r="IG1" s="368"/>
      <c r="IH1" s="368"/>
      <c r="II1" s="256"/>
      <c r="IJ1" s="256"/>
      <c r="IK1" s="368"/>
      <c r="IL1" s="368"/>
      <c r="IM1" s="368"/>
      <c r="IN1" s="256"/>
      <c r="IO1" s="256"/>
      <c r="IP1" s="368"/>
      <c r="IQ1" s="368"/>
      <c r="IR1" s="368"/>
      <c r="IS1" s="256"/>
      <c r="IT1" s="256"/>
      <c r="IU1" s="368"/>
      <c r="IV1" s="368"/>
      <c r="IW1" s="368"/>
      <c r="IX1" s="256"/>
      <c r="IY1" s="256"/>
      <c r="IZ1" s="12"/>
      <c r="JA1" s="12"/>
      <c r="JB1" s="12"/>
      <c r="JC1" s="12"/>
    </row>
    <row r="2" spans="1:263" ht="18.5" x14ac:dyDescent="0.45">
      <c r="A2" s="11" t="s">
        <v>169</v>
      </c>
      <c r="B2" s="39"/>
      <c r="C2" s="40"/>
      <c r="D2" s="196"/>
      <c r="E2" s="196"/>
      <c r="F2" s="367"/>
      <c r="G2" s="368"/>
      <c r="H2" s="368"/>
      <c r="I2" s="368"/>
      <c r="J2" s="368"/>
      <c r="K2" s="368"/>
      <c r="L2" s="368"/>
      <c r="M2" s="256"/>
      <c r="N2" s="256"/>
      <c r="O2" s="368"/>
      <c r="P2" s="368"/>
      <c r="Q2" s="368"/>
      <c r="R2" s="256"/>
      <c r="S2" s="256"/>
      <c r="T2" s="368"/>
      <c r="U2" s="368"/>
      <c r="V2" s="368"/>
      <c r="W2" s="256"/>
      <c r="X2" s="256"/>
      <c r="Y2" s="368"/>
      <c r="Z2" s="368"/>
      <c r="AA2" s="368"/>
      <c r="AB2" s="256"/>
      <c r="AC2" s="256"/>
      <c r="AD2" s="368"/>
      <c r="AE2" s="368"/>
      <c r="AF2" s="368"/>
      <c r="AG2" s="256"/>
      <c r="AH2" s="256"/>
      <c r="AI2" s="368"/>
      <c r="AJ2" s="368"/>
      <c r="AK2" s="368"/>
      <c r="AL2" s="256"/>
      <c r="AM2" s="256"/>
      <c r="AN2" s="368"/>
      <c r="AO2" s="368"/>
      <c r="AP2" s="368"/>
      <c r="AQ2" s="256"/>
      <c r="AR2" s="256"/>
      <c r="AS2" s="368"/>
      <c r="AT2" s="368"/>
      <c r="AU2" s="368"/>
      <c r="AV2" s="256"/>
      <c r="AW2" s="256"/>
      <c r="AX2" s="368"/>
      <c r="AY2" s="368"/>
      <c r="AZ2" s="368"/>
      <c r="BA2" s="256"/>
      <c r="BB2" s="256"/>
      <c r="BC2" s="368"/>
      <c r="BD2" s="368"/>
      <c r="BE2" s="368"/>
      <c r="BF2" s="256"/>
      <c r="BG2" s="256"/>
      <c r="BH2" s="368"/>
      <c r="BI2" s="368"/>
      <c r="BJ2" s="368"/>
      <c r="BK2" s="256"/>
      <c r="BL2" s="256"/>
      <c r="BM2" s="368"/>
      <c r="BN2" s="368"/>
      <c r="BO2" s="368"/>
      <c r="BP2" s="256"/>
      <c r="BQ2" s="256"/>
      <c r="BR2" s="368"/>
      <c r="BS2" s="368"/>
      <c r="BT2" s="368"/>
      <c r="BU2" s="256"/>
      <c r="BV2" s="256"/>
      <c r="BW2" s="368"/>
      <c r="BX2" s="368"/>
      <c r="BY2" s="368"/>
      <c r="BZ2" s="256"/>
      <c r="CA2" s="256"/>
      <c r="CB2" s="368"/>
      <c r="CC2" s="368"/>
      <c r="CD2" s="368"/>
      <c r="CE2" s="256"/>
      <c r="CF2" s="256"/>
      <c r="CG2" s="368"/>
      <c r="CH2" s="368"/>
      <c r="CI2" s="368"/>
      <c r="CJ2" s="256"/>
      <c r="CK2" s="256"/>
      <c r="CL2" s="368"/>
      <c r="CM2" s="368"/>
      <c r="CN2" s="368"/>
      <c r="CO2" s="256"/>
      <c r="CP2" s="256"/>
      <c r="CQ2" s="368"/>
      <c r="CR2" s="368"/>
      <c r="CS2" s="368"/>
      <c r="CT2" s="256"/>
      <c r="CU2" s="256"/>
      <c r="CV2" s="368"/>
      <c r="CW2" s="368"/>
      <c r="CX2" s="368"/>
      <c r="CY2" s="256"/>
      <c r="CZ2" s="256"/>
      <c r="DA2" s="368"/>
      <c r="DB2" s="368"/>
      <c r="DC2" s="368"/>
      <c r="DD2" s="256"/>
      <c r="DE2" s="256"/>
      <c r="DF2" s="368"/>
      <c r="DG2" s="368"/>
      <c r="DH2" s="368"/>
      <c r="DI2" s="256"/>
      <c r="DJ2" s="256"/>
      <c r="DK2" s="368"/>
      <c r="DL2" s="368"/>
      <c r="DM2" s="368"/>
      <c r="DN2" s="256"/>
      <c r="DO2" s="256"/>
      <c r="DP2" s="368"/>
      <c r="DQ2" s="368"/>
      <c r="DR2" s="368"/>
      <c r="DS2" s="256"/>
      <c r="DT2" s="256"/>
      <c r="DU2" s="368"/>
      <c r="DV2" s="368"/>
      <c r="DW2" s="368"/>
      <c r="DX2" s="256"/>
      <c r="DY2" s="256"/>
      <c r="DZ2" s="368"/>
      <c r="EA2" s="368"/>
      <c r="EB2" s="368"/>
      <c r="EC2" s="256"/>
      <c r="ED2" s="256"/>
      <c r="EE2" s="368"/>
      <c r="EF2" s="368"/>
      <c r="EG2" s="368"/>
      <c r="EH2" s="256"/>
      <c r="EI2" s="256"/>
      <c r="EJ2" s="368"/>
      <c r="EK2" s="368"/>
      <c r="EL2" s="368"/>
      <c r="EM2" s="256"/>
      <c r="EN2" s="256"/>
      <c r="EO2" s="368"/>
      <c r="EP2" s="368"/>
      <c r="EQ2" s="368"/>
      <c r="ER2" s="256"/>
      <c r="ES2" s="256"/>
      <c r="ET2" s="368"/>
      <c r="EU2" s="368"/>
      <c r="EV2" s="368"/>
      <c r="EW2" s="256"/>
      <c r="EX2" s="256"/>
      <c r="EY2" s="368"/>
      <c r="EZ2" s="368"/>
      <c r="FA2" s="368"/>
      <c r="FB2" s="256"/>
      <c r="FC2" s="256"/>
      <c r="FD2" s="368"/>
      <c r="FE2" s="368"/>
      <c r="FF2" s="368"/>
      <c r="FG2" s="256"/>
      <c r="FH2" s="256"/>
      <c r="FI2" s="368"/>
      <c r="FJ2" s="368"/>
      <c r="FK2" s="368"/>
      <c r="FL2" s="256"/>
      <c r="FM2" s="256"/>
      <c r="FN2" s="368"/>
      <c r="FO2" s="368"/>
      <c r="FP2" s="368"/>
      <c r="FQ2" s="256"/>
      <c r="FR2" s="256"/>
      <c r="FS2" s="368"/>
      <c r="FT2" s="368"/>
      <c r="FU2" s="368"/>
      <c r="FV2" s="256"/>
      <c r="FW2" s="256"/>
      <c r="FX2" s="368"/>
      <c r="FY2" s="368"/>
      <c r="FZ2" s="368"/>
      <c r="GA2" s="256"/>
      <c r="GB2" s="256"/>
      <c r="GC2" s="368"/>
      <c r="GD2" s="368"/>
      <c r="GE2" s="368"/>
      <c r="GF2" s="256"/>
      <c r="GG2" s="256"/>
      <c r="GH2" s="368"/>
      <c r="GI2" s="368"/>
      <c r="GJ2" s="368"/>
      <c r="GK2" s="256"/>
      <c r="GL2" s="256"/>
      <c r="GM2" s="368"/>
      <c r="GN2" s="368"/>
      <c r="GO2" s="368"/>
      <c r="GP2" s="256"/>
      <c r="GQ2" s="256"/>
      <c r="GR2" s="368"/>
      <c r="GS2" s="368"/>
      <c r="GT2" s="368"/>
      <c r="GU2" s="256"/>
      <c r="GV2" s="256"/>
      <c r="GW2" s="368"/>
      <c r="GX2" s="368"/>
      <c r="GY2" s="368"/>
      <c r="GZ2" s="256"/>
      <c r="HA2" s="256"/>
      <c r="HB2" s="368"/>
      <c r="HC2" s="368"/>
      <c r="HD2" s="368"/>
      <c r="HE2" s="256"/>
      <c r="HF2" s="256"/>
      <c r="HG2" s="368"/>
      <c r="HH2" s="368"/>
      <c r="HI2" s="368"/>
      <c r="HJ2" s="256"/>
      <c r="HK2" s="256"/>
      <c r="HL2" s="368"/>
      <c r="HM2" s="368"/>
      <c r="HN2" s="368"/>
      <c r="HO2" s="256"/>
      <c r="HP2" s="256"/>
      <c r="HQ2" s="368"/>
      <c r="HR2" s="368"/>
      <c r="HS2" s="368"/>
      <c r="HT2" s="256"/>
      <c r="HU2" s="256"/>
      <c r="HV2" s="368"/>
      <c r="HW2" s="368"/>
      <c r="HX2" s="368"/>
      <c r="HY2" s="256"/>
      <c r="HZ2" s="256"/>
      <c r="IA2" s="368"/>
      <c r="IB2" s="368"/>
      <c r="IC2" s="368"/>
      <c r="ID2" s="256"/>
      <c r="IE2" s="256"/>
      <c r="IF2" s="368"/>
      <c r="IG2" s="368"/>
      <c r="IH2" s="368"/>
      <c r="II2" s="256"/>
      <c r="IJ2" s="256"/>
      <c r="IK2" s="368"/>
      <c r="IL2" s="368"/>
      <c r="IM2" s="368"/>
      <c r="IN2" s="256"/>
      <c r="IO2" s="256"/>
      <c r="IP2" s="368"/>
      <c r="IQ2" s="368"/>
      <c r="IR2" s="368"/>
      <c r="IS2" s="256"/>
      <c r="IT2" s="256"/>
      <c r="IU2" s="368"/>
      <c r="IV2" s="368"/>
      <c r="IW2" s="368"/>
      <c r="IX2" s="256"/>
      <c r="IY2" s="256"/>
      <c r="IZ2" s="12"/>
      <c r="JA2" s="12"/>
      <c r="JB2" s="12"/>
      <c r="JC2" s="12"/>
    </row>
    <row r="3" spans="1:263" s="3" customFormat="1" x14ac:dyDescent="0.35">
      <c r="A3" s="198"/>
      <c r="B3" s="198"/>
      <c r="C3" s="40"/>
      <c r="D3" s="196"/>
      <c r="E3" s="196"/>
      <c r="F3" s="369"/>
      <c r="G3" s="202"/>
      <c r="H3" s="202"/>
      <c r="I3" s="368"/>
      <c r="J3" s="368"/>
      <c r="K3" s="368"/>
      <c r="L3" s="41" t="str">
        <f>IF('Schedule 1'!L68&lt;&gt;"",'Schedule 1'!L68,"")</f>
        <v/>
      </c>
      <c r="M3" s="42"/>
      <c r="N3" s="42"/>
      <c r="O3" s="368"/>
      <c r="P3" s="368"/>
      <c r="Q3" s="41" t="str">
        <f>IF('Schedule 1'!Q68&lt;&gt;"",'Schedule 1'!Q68,"")</f>
        <v/>
      </c>
      <c r="R3" s="42"/>
      <c r="S3" s="42"/>
      <c r="T3" s="368"/>
      <c r="U3" s="368"/>
      <c r="V3" s="41" t="str">
        <f>IF('Schedule 1'!V68&lt;&gt;"",'Schedule 1'!V68,"")</f>
        <v/>
      </c>
      <c r="W3" s="42"/>
      <c r="X3" s="42"/>
      <c r="Y3" s="368"/>
      <c r="Z3" s="368"/>
      <c r="AA3" s="41" t="str">
        <f>IF('Schedule 1'!AA68&lt;&gt;"",'Schedule 1'!AA68,"")</f>
        <v/>
      </c>
      <c r="AB3" s="42"/>
      <c r="AC3" s="42"/>
      <c r="AD3" s="368"/>
      <c r="AE3" s="368"/>
      <c r="AF3" s="41" t="str">
        <f>IF('Schedule 1'!AF68&lt;&gt;"",'Schedule 1'!AF68,"")</f>
        <v/>
      </c>
      <c r="AG3" s="42"/>
      <c r="AH3" s="42"/>
      <c r="AI3" s="368"/>
      <c r="AJ3" s="368"/>
      <c r="AK3" s="41" t="str">
        <f>IF('Schedule 1'!AK68&lt;&gt;"",'Schedule 1'!AK68,"")</f>
        <v/>
      </c>
      <c r="AL3" s="42"/>
      <c r="AM3" s="42"/>
      <c r="AN3" s="368"/>
      <c r="AO3" s="368"/>
      <c r="AP3" s="41" t="str">
        <f>IF('Schedule 1'!AP68&lt;&gt;"",'Schedule 1'!AP68,"")</f>
        <v/>
      </c>
      <c r="AQ3" s="42"/>
      <c r="AR3" s="42"/>
      <c r="AS3" s="368"/>
      <c r="AT3" s="368"/>
      <c r="AU3" s="41" t="str">
        <f>IF('Schedule 1'!AU68&lt;&gt;"",'Schedule 1'!AU68,"")</f>
        <v/>
      </c>
      <c r="AV3" s="42"/>
      <c r="AW3" s="42"/>
      <c r="AX3" s="368"/>
      <c r="AY3" s="368"/>
      <c r="AZ3" s="41" t="str">
        <f>IF('Schedule 1'!AZ68&lt;&gt;"",'Schedule 1'!AZ68,"")</f>
        <v/>
      </c>
      <c r="BA3" s="42"/>
      <c r="BB3" s="42"/>
      <c r="BC3" s="368"/>
      <c r="BD3" s="368"/>
      <c r="BE3" s="41" t="str">
        <f>IF('Schedule 1'!BE68&lt;&gt;"",'Schedule 1'!BE68,"")</f>
        <v/>
      </c>
      <c r="BF3" s="42"/>
      <c r="BG3" s="42"/>
      <c r="BH3" s="368"/>
      <c r="BI3" s="368"/>
      <c r="BJ3" s="41" t="str">
        <f>IF('Schedule 1'!BJ68&lt;&gt;"",'Schedule 1'!BJ68,"")</f>
        <v/>
      </c>
      <c r="BK3" s="42"/>
      <c r="BL3" s="42"/>
      <c r="BM3" s="368"/>
      <c r="BN3" s="368"/>
      <c r="BO3" s="41" t="str">
        <f>IF('Schedule 1'!BO68&lt;&gt;"",'Schedule 1'!BO68,"")</f>
        <v/>
      </c>
      <c r="BP3" s="42"/>
      <c r="BQ3" s="42"/>
      <c r="BR3" s="368"/>
      <c r="BS3" s="368"/>
      <c r="BT3" s="41" t="str">
        <f>IF('Schedule 1'!BT68&lt;&gt;"",'Schedule 1'!BT68,"")</f>
        <v/>
      </c>
      <c r="BU3" s="42"/>
      <c r="BV3" s="42"/>
      <c r="BW3" s="368"/>
      <c r="BX3" s="368"/>
      <c r="BY3" s="41" t="str">
        <f>IF('Schedule 1'!BY68&lt;&gt;"",'Schedule 1'!BY68,"")</f>
        <v/>
      </c>
      <c r="BZ3" s="42"/>
      <c r="CA3" s="42"/>
      <c r="CB3" s="368"/>
      <c r="CC3" s="368"/>
      <c r="CD3" s="41" t="str">
        <f>IF('Schedule 1'!CD68&lt;&gt;"",'Schedule 1'!CD68,"")</f>
        <v/>
      </c>
      <c r="CE3" s="42"/>
      <c r="CF3" s="42"/>
      <c r="CG3" s="368"/>
      <c r="CH3" s="368"/>
      <c r="CI3" s="41" t="str">
        <f>IF('Schedule 1'!CI68&lt;&gt;"",'Schedule 1'!CI68,"")</f>
        <v/>
      </c>
      <c r="CJ3" s="42"/>
      <c r="CK3" s="42"/>
      <c r="CL3" s="368"/>
      <c r="CM3" s="368"/>
      <c r="CN3" s="41" t="str">
        <f>IF('Schedule 1'!CN68&lt;&gt;"",'Schedule 1'!CN68,"")</f>
        <v/>
      </c>
      <c r="CO3" s="42"/>
      <c r="CP3" s="42"/>
      <c r="CQ3" s="368"/>
      <c r="CR3" s="368"/>
      <c r="CS3" s="41" t="str">
        <f>IF('Schedule 1'!CS68&lt;&gt;"",'Schedule 1'!CS68,"")</f>
        <v/>
      </c>
      <c r="CT3" s="42"/>
      <c r="CU3" s="42"/>
      <c r="CV3" s="368"/>
      <c r="CW3" s="368"/>
      <c r="CX3" s="41" t="str">
        <f>IF('Schedule 1'!CX68&lt;&gt;"",'Schedule 1'!CX68,"")</f>
        <v/>
      </c>
      <c r="CY3" s="42"/>
      <c r="CZ3" s="42"/>
      <c r="DA3" s="368"/>
      <c r="DB3" s="368"/>
      <c r="DC3" s="41" t="str">
        <f>IF('Schedule 1'!DC68&lt;&gt;"",'Schedule 1'!DC68,"")</f>
        <v/>
      </c>
      <c r="DD3" s="42"/>
      <c r="DE3" s="42"/>
      <c r="DF3" s="368"/>
      <c r="DG3" s="368"/>
      <c r="DH3" s="41" t="str">
        <f>IF('Schedule 1'!DH68&lt;&gt;"",'Schedule 1'!DH68,"")</f>
        <v/>
      </c>
      <c r="DI3" s="42"/>
      <c r="DJ3" s="42"/>
      <c r="DK3" s="368"/>
      <c r="DL3" s="368"/>
      <c r="DM3" s="41" t="str">
        <f>IF('Schedule 1'!DM68&lt;&gt;"",'Schedule 1'!DM68,"")</f>
        <v/>
      </c>
      <c r="DN3" s="42"/>
      <c r="DO3" s="42"/>
      <c r="DP3" s="368"/>
      <c r="DQ3" s="368"/>
      <c r="DR3" s="41" t="str">
        <f>IF('Schedule 1'!DR68&lt;&gt;"",'Schedule 1'!DR68,"")</f>
        <v/>
      </c>
      <c r="DS3" s="42"/>
      <c r="DT3" s="42"/>
      <c r="DU3" s="368"/>
      <c r="DV3" s="368"/>
      <c r="DW3" s="41" t="str">
        <f>IF('Schedule 1'!DW68&lt;&gt;"",'Schedule 1'!DW68,"")</f>
        <v/>
      </c>
      <c r="DX3" s="42"/>
      <c r="DY3" s="42"/>
      <c r="DZ3" s="368"/>
      <c r="EA3" s="368"/>
      <c r="EB3" s="41" t="str">
        <f>IF('Schedule 1'!EB68&lt;&gt;"",'Schedule 1'!EB68,"")</f>
        <v/>
      </c>
      <c r="EC3" s="42"/>
      <c r="ED3" s="42"/>
      <c r="EE3" s="368"/>
      <c r="EF3" s="368"/>
      <c r="EG3" s="41" t="str">
        <f>IF('Schedule 1'!EG68&lt;&gt;"",'Schedule 1'!EG68,"")</f>
        <v/>
      </c>
      <c r="EH3" s="42"/>
      <c r="EI3" s="42"/>
      <c r="EJ3" s="368"/>
      <c r="EK3" s="368"/>
      <c r="EL3" s="41" t="str">
        <f>IF('Schedule 1'!EL68&lt;&gt;"",'Schedule 1'!EL68,"")</f>
        <v/>
      </c>
      <c r="EM3" s="42"/>
      <c r="EN3" s="42"/>
      <c r="EO3" s="368"/>
      <c r="EP3" s="368"/>
      <c r="EQ3" s="41" t="str">
        <f>IF('Schedule 1'!EQ68&lt;&gt;"",'Schedule 1'!EQ68,"")</f>
        <v/>
      </c>
      <c r="ER3" s="42"/>
      <c r="ES3" s="42"/>
      <c r="ET3" s="368"/>
      <c r="EU3" s="368"/>
      <c r="EV3" s="41" t="str">
        <f>IF('Schedule 1'!EV68&lt;&gt;"",'Schedule 1'!EV68,"")</f>
        <v/>
      </c>
      <c r="EW3" s="42"/>
      <c r="EX3" s="42"/>
      <c r="EY3" s="368"/>
      <c r="EZ3" s="368"/>
      <c r="FA3" s="41" t="str">
        <f>IF('Schedule 1'!FA68&lt;&gt;"",'Schedule 1'!FA68,"")</f>
        <v/>
      </c>
      <c r="FB3" s="42"/>
      <c r="FC3" s="42"/>
      <c r="FD3" s="368"/>
      <c r="FE3" s="368"/>
      <c r="FF3" s="41" t="str">
        <f>IF('Schedule 1'!FF68&lt;&gt;"",'Schedule 1'!FF68,"")</f>
        <v/>
      </c>
      <c r="FG3" s="42"/>
      <c r="FH3" s="42"/>
      <c r="FI3" s="368"/>
      <c r="FJ3" s="368"/>
      <c r="FK3" s="41" t="str">
        <f>IF('Schedule 1'!FK68&lt;&gt;"",'Schedule 1'!FK68,"")</f>
        <v/>
      </c>
      <c r="FL3" s="42"/>
      <c r="FM3" s="42"/>
      <c r="FN3" s="368"/>
      <c r="FO3" s="368"/>
      <c r="FP3" s="41" t="str">
        <f>IF('Schedule 1'!FP68&lt;&gt;"",'Schedule 1'!FP68,"")</f>
        <v/>
      </c>
      <c r="FQ3" s="42"/>
      <c r="FR3" s="42"/>
      <c r="FS3" s="368"/>
      <c r="FT3" s="368"/>
      <c r="FU3" s="41" t="str">
        <f>IF('Schedule 1'!FU68&lt;&gt;"",'Schedule 1'!FU68,"")</f>
        <v/>
      </c>
      <c r="FV3" s="42"/>
      <c r="FW3" s="42"/>
      <c r="FX3" s="368"/>
      <c r="FY3" s="368"/>
      <c r="FZ3" s="41" t="str">
        <f>IF('Schedule 1'!FZ68&lt;&gt;"",'Schedule 1'!FZ68,"")</f>
        <v/>
      </c>
      <c r="GA3" s="42"/>
      <c r="GB3" s="42"/>
      <c r="GC3" s="368"/>
      <c r="GD3" s="368"/>
      <c r="GE3" s="41" t="str">
        <f>IF('Schedule 1'!GE68&lt;&gt;"",'Schedule 1'!GE68,"")</f>
        <v/>
      </c>
      <c r="GF3" s="42"/>
      <c r="GG3" s="42"/>
      <c r="GH3" s="368"/>
      <c r="GI3" s="368"/>
      <c r="GJ3" s="41" t="str">
        <f>IF('Schedule 1'!GJ68&lt;&gt;"",'Schedule 1'!GJ68,"")</f>
        <v/>
      </c>
      <c r="GK3" s="42"/>
      <c r="GL3" s="42"/>
      <c r="GM3" s="368"/>
      <c r="GN3" s="368"/>
      <c r="GO3" s="41" t="str">
        <f>IF('Schedule 1'!GO68&lt;&gt;"",'Schedule 1'!GO68,"")</f>
        <v/>
      </c>
      <c r="GP3" s="42"/>
      <c r="GQ3" s="42"/>
      <c r="GR3" s="368"/>
      <c r="GS3" s="368"/>
      <c r="GT3" s="41" t="str">
        <f>IF('Schedule 1'!GT68&lt;&gt;"",'Schedule 1'!GT68,"")</f>
        <v/>
      </c>
      <c r="GU3" s="42"/>
      <c r="GV3" s="42"/>
      <c r="GW3" s="368"/>
      <c r="GX3" s="368"/>
      <c r="GY3" s="41" t="str">
        <f>IF('Schedule 1'!GY68&lt;&gt;"",'Schedule 1'!GY68,"")</f>
        <v/>
      </c>
      <c r="GZ3" s="42"/>
      <c r="HA3" s="42"/>
      <c r="HB3" s="368"/>
      <c r="HC3" s="368"/>
      <c r="HD3" s="41" t="str">
        <f>IF('Schedule 1'!HD68&lt;&gt;"",'Schedule 1'!HD68,"")</f>
        <v/>
      </c>
      <c r="HE3" s="42"/>
      <c r="HF3" s="42"/>
      <c r="HG3" s="368"/>
      <c r="HH3" s="368"/>
      <c r="HI3" s="41" t="str">
        <f>IF('Schedule 1'!HI68&lt;&gt;"",'Schedule 1'!HI68,"")</f>
        <v/>
      </c>
      <c r="HJ3" s="42"/>
      <c r="HK3" s="42"/>
      <c r="HL3" s="368"/>
      <c r="HM3" s="368"/>
      <c r="HN3" s="41" t="str">
        <f>IF('Schedule 1'!HN68&lt;&gt;"",'Schedule 1'!HN68,"")</f>
        <v/>
      </c>
      <c r="HO3" s="42"/>
      <c r="HP3" s="42"/>
      <c r="HQ3" s="368"/>
      <c r="HR3" s="368"/>
      <c r="HS3" s="41" t="str">
        <f>IF('Schedule 1'!HS68&lt;&gt;"",'Schedule 1'!HS68,"")</f>
        <v/>
      </c>
      <c r="HT3" s="42"/>
      <c r="HU3" s="42"/>
      <c r="HV3" s="368"/>
      <c r="HW3" s="368"/>
      <c r="HX3" s="41" t="str">
        <f>IF('Schedule 1'!HX68&lt;&gt;"",'Schedule 1'!HX68,"")</f>
        <v/>
      </c>
      <c r="HY3" s="42"/>
      <c r="HZ3" s="42"/>
      <c r="IA3" s="368"/>
      <c r="IB3" s="368"/>
      <c r="IC3" s="41" t="str">
        <f>IF('Schedule 1'!IC68&lt;&gt;"",'Schedule 1'!IC68,"")</f>
        <v/>
      </c>
      <c r="ID3" s="42"/>
      <c r="IE3" s="42"/>
      <c r="IF3" s="368"/>
      <c r="IG3" s="368"/>
      <c r="IH3" s="41" t="str">
        <f>IF('Schedule 1'!IH68&lt;&gt;"",'Schedule 1'!IH68,"")</f>
        <v/>
      </c>
      <c r="II3" s="42"/>
      <c r="IJ3" s="42"/>
      <c r="IK3" s="368"/>
      <c r="IL3" s="368"/>
      <c r="IM3" s="41" t="str">
        <f>IF('Schedule 1'!IM68&lt;&gt;"",'Schedule 1'!IM68,"")</f>
        <v/>
      </c>
      <c r="IN3" s="42"/>
      <c r="IO3" s="42"/>
      <c r="IP3" s="368"/>
      <c r="IQ3" s="368"/>
      <c r="IR3" s="41" t="str">
        <f>IF('Schedule 1'!IR68&lt;&gt;"",'Schedule 1'!IR68,"")</f>
        <v/>
      </c>
      <c r="IS3" s="42"/>
      <c r="IT3" s="42"/>
      <c r="IU3" s="368"/>
      <c r="IV3" s="368"/>
      <c r="IW3" s="41" t="str">
        <f>IF('Schedule 1'!IW68&lt;&gt;"",'Schedule 1'!IW68,"")</f>
        <v/>
      </c>
      <c r="IX3" s="42"/>
      <c r="IY3" s="256"/>
      <c r="IZ3" s="256"/>
      <c r="JA3" s="256"/>
      <c r="JB3" s="256"/>
      <c r="JC3" s="256"/>
    </row>
    <row r="4" spans="1:263" s="3" customFormat="1" ht="15" thickBot="1" x14ac:dyDescent="0.4">
      <c r="A4" s="198"/>
      <c r="B4" s="198"/>
      <c r="C4" s="40"/>
      <c r="D4" s="155"/>
      <c r="E4" s="196"/>
      <c r="F4" s="369"/>
      <c r="G4" s="202"/>
      <c r="H4" s="202"/>
      <c r="I4" s="202"/>
      <c r="J4" s="368"/>
      <c r="K4" s="368"/>
      <c r="L4" s="368"/>
      <c r="M4" s="256"/>
      <c r="N4" s="256"/>
      <c r="O4" s="368"/>
      <c r="P4" s="368"/>
      <c r="Q4" s="368"/>
      <c r="R4" s="256"/>
      <c r="S4" s="256"/>
      <c r="T4" s="368"/>
      <c r="U4" s="368"/>
      <c r="V4" s="368"/>
      <c r="W4" s="256"/>
      <c r="X4" s="256"/>
      <c r="Y4" s="368"/>
      <c r="Z4" s="368"/>
      <c r="AA4" s="368"/>
      <c r="AB4" s="256"/>
      <c r="AC4" s="256"/>
      <c r="AD4" s="368"/>
      <c r="AE4" s="368"/>
      <c r="AF4" s="368"/>
      <c r="AG4" s="256"/>
      <c r="AH4" s="256"/>
      <c r="AI4" s="368"/>
      <c r="AJ4" s="368"/>
      <c r="AK4" s="368"/>
      <c r="AL4" s="256"/>
      <c r="AM4" s="256"/>
      <c r="AN4" s="368"/>
      <c r="AO4" s="368"/>
      <c r="AP4" s="368"/>
      <c r="AQ4" s="256"/>
      <c r="AR4" s="256"/>
      <c r="AS4" s="368"/>
      <c r="AT4" s="368"/>
      <c r="AU4" s="368"/>
      <c r="AV4" s="256"/>
      <c r="AW4" s="256"/>
      <c r="AX4" s="368"/>
      <c r="AY4" s="368"/>
      <c r="AZ4" s="368"/>
      <c r="BA4" s="256"/>
      <c r="BB4" s="256"/>
      <c r="BC4" s="368"/>
      <c r="BD4" s="368"/>
      <c r="BE4" s="368"/>
      <c r="BF4" s="256"/>
      <c r="BG4" s="256"/>
      <c r="BH4" s="368"/>
      <c r="BI4" s="368"/>
      <c r="BJ4" s="368"/>
      <c r="BK4" s="256"/>
      <c r="BL4" s="256"/>
      <c r="BM4" s="368"/>
      <c r="BN4" s="368"/>
      <c r="BO4" s="368"/>
      <c r="BP4" s="256"/>
      <c r="BQ4" s="256"/>
      <c r="BR4" s="368"/>
      <c r="BS4" s="368"/>
      <c r="BT4" s="368"/>
      <c r="BU4" s="256"/>
      <c r="BV4" s="256"/>
      <c r="BW4" s="368"/>
      <c r="BX4" s="368"/>
      <c r="BY4" s="368"/>
      <c r="BZ4" s="256"/>
      <c r="CA4" s="256"/>
      <c r="CB4" s="368"/>
      <c r="CC4" s="368"/>
      <c r="CD4" s="368"/>
      <c r="CE4" s="256"/>
      <c r="CF4" s="256"/>
      <c r="CG4" s="368"/>
      <c r="CH4" s="368"/>
      <c r="CI4" s="368"/>
      <c r="CJ4" s="256"/>
      <c r="CK4" s="256"/>
      <c r="CL4" s="368"/>
      <c r="CM4" s="368"/>
      <c r="CN4" s="368"/>
      <c r="CO4" s="256"/>
      <c r="CP4" s="256"/>
      <c r="CQ4" s="368"/>
      <c r="CR4" s="368"/>
      <c r="CS4" s="368"/>
      <c r="CT4" s="256"/>
      <c r="CU4" s="256"/>
      <c r="CV4" s="368"/>
      <c r="CW4" s="368"/>
      <c r="CX4" s="368"/>
      <c r="CY4" s="256"/>
      <c r="CZ4" s="256"/>
      <c r="DA4" s="368"/>
      <c r="DB4" s="368"/>
      <c r="DC4" s="368"/>
      <c r="DD4" s="256"/>
      <c r="DE4" s="256"/>
      <c r="DF4" s="368"/>
      <c r="DG4" s="368"/>
      <c r="DH4" s="368"/>
      <c r="DI4" s="256"/>
      <c r="DJ4" s="256"/>
      <c r="DK4" s="368"/>
      <c r="DL4" s="368"/>
      <c r="DM4" s="368"/>
      <c r="DN4" s="256"/>
      <c r="DO4" s="256"/>
      <c r="DP4" s="368"/>
      <c r="DQ4" s="368"/>
      <c r="DR4" s="368"/>
      <c r="DS4" s="256"/>
      <c r="DT4" s="256"/>
      <c r="DU4" s="368"/>
      <c r="DV4" s="368"/>
      <c r="DW4" s="368"/>
      <c r="DX4" s="256"/>
      <c r="DY4" s="256"/>
      <c r="DZ4" s="368"/>
      <c r="EA4" s="368"/>
      <c r="EB4" s="368"/>
      <c r="EC4" s="256"/>
      <c r="ED4" s="256"/>
      <c r="EE4" s="368"/>
      <c r="EF4" s="368"/>
      <c r="EG4" s="368"/>
      <c r="EH4" s="256"/>
      <c r="EI4" s="256"/>
      <c r="EJ4" s="368"/>
      <c r="EK4" s="368"/>
      <c r="EL4" s="368"/>
      <c r="EM4" s="256"/>
      <c r="EN4" s="256"/>
      <c r="EO4" s="368"/>
      <c r="EP4" s="368"/>
      <c r="EQ4" s="368"/>
      <c r="ER4" s="256"/>
      <c r="ES4" s="256"/>
      <c r="ET4" s="368"/>
      <c r="EU4" s="368"/>
      <c r="EV4" s="368"/>
      <c r="EW4" s="256"/>
      <c r="EX4" s="256"/>
      <c r="EY4" s="368"/>
      <c r="EZ4" s="368"/>
      <c r="FA4" s="368"/>
      <c r="FB4" s="256"/>
      <c r="FC4" s="256"/>
      <c r="FD4" s="368"/>
      <c r="FE4" s="368"/>
      <c r="FF4" s="368"/>
      <c r="FG4" s="256"/>
      <c r="FH4" s="256"/>
      <c r="FI4" s="368"/>
      <c r="FJ4" s="368"/>
      <c r="FK4" s="368"/>
      <c r="FL4" s="256"/>
      <c r="FM4" s="256"/>
      <c r="FN4" s="368"/>
      <c r="FO4" s="368"/>
      <c r="FP4" s="368"/>
      <c r="FQ4" s="256"/>
      <c r="FR4" s="256"/>
      <c r="FS4" s="368"/>
      <c r="FT4" s="368"/>
      <c r="FU4" s="368"/>
      <c r="FV4" s="256"/>
      <c r="FW4" s="256"/>
      <c r="FX4" s="368"/>
      <c r="FY4" s="368"/>
      <c r="FZ4" s="368"/>
      <c r="GA4" s="256"/>
      <c r="GB4" s="256"/>
      <c r="GC4" s="368"/>
      <c r="GD4" s="368"/>
      <c r="GE4" s="368"/>
      <c r="GF4" s="256"/>
      <c r="GG4" s="256"/>
      <c r="GH4" s="368"/>
      <c r="GI4" s="368"/>
      <c r="GJ4" s="368"/>
      <c r="GK4" s="256"/>
      <c r="GL4" s="256"/>
      <c r="GM4" s="368"/>
      <c r="GN4" s="368"/>
      <c r="GO4" s="368"/>
      <c r="GP4" s="256"/>
      <c r="GQ4" s="256"/>
      <c r="GR4" s="368"/>
      <c r="GS4" s="368"/>
      <c r="GT4" s="368"/>
      <c r="GU4" s="256"/>
      <c r="GV4" s="256"/>
      <c r="GW4" s="368"/>
      <c r="GX4" s="368"/>
      <c r="GY4" s="368"/>
      <c r="GZ4" s="256"/>
      <c r="HA4" s="256"/>
      <c r="HB4" s="368"/>
      <c r="HC4" s="368"/>
      <c r="HD4" s="368"/>
      <c r="HE4" s="256"/>
      <c r="HF4" s="256"/>
      <c r="HG4" s="368"/>
      <c r="HH4" s="368"/>
      <c r="HI4" s="368"/>
      <c r="HJ4" s="256"/>
      <c r="HK4" s="256"/>
      <c r="HL4" s="368"/>
      <c r="HM4" s="368"/>
      <c r="HN4" s="368"/>
      <c r="HO4" s="256"/>
      <c r="HP4" s="256"/>
      <c r="HQ4" s="368"/>
      <c r="HR4" s="368"/>
      <c r="HS4" s="368"/>
      <c r="HT4" s="256"/>
      <c r="HU4" s="256"/>
      <c r="HV4" s="368"/>
      <c r="HW4" s="368"/>
      <c r="HX4" s="368"/>
      <c r="HY4" s="256"/>
      <c r="HZ4" s="256"/>
      <c r="IA4" s="368"/>
      <c r="IB4" s="368"/>
      <c r="IC4" s="368"/>
      <c r="ID4" s="256"/>
      <c r="IE4" s="256"/>
      <c r="IF4" s="368"/>
      <c r="IG4" s="368"/>
      <c r="IH4" s="368"/>
      <c r="II4" s="256"/>
      <c r="IJ4" s="256"/>
      <c r="IK4" s="368"/>
      <c r="IL4" s="368"/>
      <c r="IM4" s="368"/>
      <c r="IN4" s="256"/>
      <c r="IO4" s="256"/>
      <c r="IP4" s="368"/>
      <c r="IQ4" s="368"/>
      <c r="IR4" s="368"/>
      <c r="IS4" s="256"/>
      <c r="IT4" s="256"/>
      <c r="IU4" s="368"/>
      <c r="IV4" s="368"/>
      <c r="IW4" s="368"/>
      <c r="IX4" s="256"/>
      <c r="IY4" s="256"/>
      <c r="IZ4" s="256"/>
      <c r="JA4" s="256"/>
      <c r="JB4" s="256"/>
      <c r="JC4" s="256"/>
    </row>
    <row r="5" spans="1:263" s="3" customFormat="1" ht="15" thickBot="1" x14ac:dyDescent="0.4">
      <c r="A5" s="198"/>
      <c r="B5" s="370"/>
      <c r="C5" s="46" t="s">
        <v>170</v>
      </c>
      <c r="D5" s="371"/>
      <c r="E5" s="371"/>
      <c r="F5" s="372"/>
      <c r="G5" s="361"/>
      <c r="H5" s="361"/>
      <c r="I5" s="361"/>
      <c r="J5" s="361"/>
      <c r="K5" s="361"/>
      <c r="L5" s="361"/>
      <c r="M5" s="373"/>
      <c r="N5" s="373"/>
      <c r="O5" s="361"/>
      <c r="P5" s="361"/>
      <c r="Q5" s="361"/>
      <c r="R5" s="373"/>
      <c r="S5" s="373"/>
      <c r="T5" s="361"/>
      <c r="U5" s="361"/>
      <c r="V5" s="361"/>
      <c r="W5" s="373"/>
      <c r="X5" s="373"/>
      <c r="Y5" s="361"/>
      <c r="Z5" s="361"/>
      <c r="AA5" s="361"/>
      <c r="AB5" s="373"/>
      <c r="AC5" s="373"/>
      <c r="AD5" s="361"/>
      <c r="AE5" s="361"/>
      <c r="AF5" s="361"/>
      <c r="AG5" s="373"/>
      <c r="AH5" s="373"/>
      <c r="AI5" s="361"/>
      <c r="AJ5" s="361"/>
      <c r="AK5" s="361"/>
      <c r="AL5" s="373"/>
      <c r="AM5" s="373"/>
      <c r="AN5" s="361"/>
      <c r="AO5" s="361"/>
      <c r="AP5" s="361"/>
      <c r="AQ5" s="373"/>
      <c r="AR5" s="373"/>
      <c r="AS5" s="361"/>
      <c r="AT5" s="361"/>
      <c r="AU5" s="361"/>
      <c r="AV5" s="373"/>
      <c r="AW5" s="373"/>
      <c r="AX5" s="361"/>
      <c r="AY5" s="361"/>
      <c r="AZ5" s="361"/>
      <c r="BA5" s="373"/>
      <c r="BB5" s="373"/>
      <c r="BC5" s="361"/>
      <c r="BD5" s="361"/>
      <c r="BE5" s="361"/>
      <c r="BF5" s="373"/>
      <c r="BG5" s="373"/>
      <c r="BH5" s="361"/>
      <c r="BI5" s="361"/>
      <c r="BJ5" s="361"/>
      <c r="BK5" s="373"/>
      <c r="BL5" s="373"/>
      <c r="BM5" s="361"/>
      <c r="BN5" s="361"/>
      <c r="BO5" s="361"/>
      <c r="BP5" s="373"/>
      <c r="BQ5" s="373"/>
      <c r="BR5" s="361"/>
      <c r="BS5" s="361"/>
      <c r="BT5" s="361"/>
      <c r="BU5" s="373"/>
      <c r="BV5" s="373"/>
      <c r="BW5" s="361"/>
      <c r="BX5" s="361"/>
      <c r="BY5" s="361"/>
      <c r="BZ5" s="373"/>
      <c r="CA5" s="373"/>
      <c r="CB5" s="361"/>
      <c r="CC5" s="361"/>
      <c r="CD5" s="361"/>
      <c r="CE5" s="373"/>
      <c r="CF5" s="373"/>
      <c r="CG5" s="361"/>
      <c r="CH5" s="361"/>
      <c r="CI5" s="361"/>
      <c r="CJ5" s="373"/>
      <c r="CK5" s="373"/>
      <c r="CL5" s="361"/>
      <c r="CM5" s="361"/>
      <c r="CN5" s="361"/>
      <c r="CO5" s="373"/>
      <c r="CP5" s="373"/>
      <c r="CQ5" s="361"/>
      <c r="CR5" s="361"/>
      <c r="CS5" s="361"/>
      <c r="CT5" s="373"/>
      <c r="CU5" s="373"/>
      <c r="CV5" s="361"/>
      <c r="CW5" s="361"/>
      <c r="CX5" s="361"/>
      <c r="CY5" s="373"/>
      <c r="CZ5" s="373"/>
      <c r="DA5" s="361"/>
      <c r="DB5" s="361"/>
      <c r="DC5" s="361"/>
      <c r="DD5" s="373"/>
      <c r="DE5" s="373"/>
      <c r="DF5" s="361"/>
      <c r="DG5" s="361"/>
      <c r="DH5" s="361"/>
      <c r="DI5" s="373"/>
      <c r="DJ5" s="373"/>
      <c r="DK5" s="361"/>
      <c r="DL5" s="361"/>
      <c r="DM5" s="361"/>
      <c r="DN5" s="373"/>
      <c r="DO5" s="373"/>
      <c r="DP5" s="361"/>
      <c r="DQ5" s="361"/>
      <c r="DR5" s="361"/>
      <c r="DS5" s="373"/>
      <c r="DT5" s="373"/>
      <c r="DU5" s="361"/>
      <c r="DV5" s="361"/>
      <c r="DW5" s="361"/>
      <c r="DX5" s="373"/>
      <c r="DY5" s="373"/>
      <c r="DZ5" s="361"/>
      <c r="EA5" s="361"/>
      <c r="EB5" s="361"/>
      <c r="EC5" s="373"/>
      <c r="ED5" s="373"/>
      <c r="EE5" s="361"/>
      <c r="EF5" s="361"/>
      <c r="EG5" s="361"/>
      <c r="EH5" s="373"/>
      <c r="EI5" s="373"/>
      <c r="EJ5" s="361"/>
      <c r="EK5" s="361"/>
      <c r="EL5" s="361"/>
      <c r="EM5" s="373"/>
      <c r="EN5" s="373"/>
      <c r="EO5" s="361"/>
      <c r="EP5" s="361"/>
      <c r="EQ5" s="361"/>
      <c r="ER5" s="373"/>
      <c r="ES5" s="373"/>
      <c r="ET5" s="361"/>
      <c r="EU5" s="361"/>
      <c r="EV5" s="361"/>
      <c r="EW5" s="373"/>
      <c r="EX5" s="373"/>
      <c r="EY5" s="361"/>
      <c r="EZ5" s="361"/>
      <c r="FA5" s="361"/>
      <c r="FB5" s="373"/>
      <c r="FC5" s="373"/>
      <c r="FD5" s="361"/>
      <c r="FE5" s="361"/>
      <c r="FF5" s="361"/>
      <c r="FG5" s="373"/>
      <c r="FH5" s="373"/>
      <c r="FI5" s="361"/>
      <c r="FJ5" s="361"/>
      <c r="FK5" s="361"/>
      <c r="FL5" s="373"/>
      <c r="FM5" s="373"/>
      <c r="FN5" s="361"/>
      <c r="FO5" s="361"/>
      <c r="FP5" s="361"/>
      <c r="FQ5" s="373"/>
      <c r="FR5" s="373"/>
      <c r="FS5" s="361"/>
      <c r="FT5" s="361"/>
      <c r="FU5" s="361"/>
      <c r="FV5" s="373"/>
      <c r="FW5" s="373"/>
      <c r="FX5" s="361"/>
      <c r="FY5" s="361"/>
      <c r="FZ5" s="361"/>
      <c r="GA5" s="373"/>
      <c r="GB5" s="373"/>
      <c r="GC5" s="361"/>
      <c r="GD5" s="361"/>
      <c r="GE5" s="361"/>
      <c r="GF5" s="373"/>
      <c r="GG5" s="373"/>
      <c r="GH5" s="361"/>
      <c r="GI5" s="361"/>
      <c r="GJ5" s="361"/>
      <c r="GK5" s="373"/>
      <c r="GL5" s="373"/>
      <c r="GM5" s="361"/>
      <c r="GN5" s="361"/>
      <c r="GO5" s="361"/>
      <c r="GP5" s="373"/>
      <c r="GQ5" s="373"/>
      <c r="GR5" s="361"/>
      <c r="GS5" s="361"/>
      <c r="GT5" s="361"/>
      <c r="GU5" s="373"/>
      <c r="GV5" s="373"/>
      <c r="GW5" s="361"/>
      <c r="GX5" s="361"/>
      <c r="GY5" s="361"/>
      <c r="GZ5" s="373"/>
      <c r="HA5" s="373"/>
      <c r="HB5" s="361"/>
      <c r="HC5" s="361"/>
      <c r="HD5" s="361"/>
      <c r="HE5" s="373"/>
      <c r="HF5" s="373"/>
      <c r="HG5" s="361"/>
      <c r="HH5" s="361"/>
      <c r="HI5" s="361"/>
      <c r="HJ5" s="373"/>
      <c r="HK5" s="373"/>
      <c r="HL5" s="361"/>
      <c r="HM5" s="361"/>
      <c r="HN5" s="361"/>
      <c r="HO5" s="373"/>
      <c r="HP5" s="373"/>
      <c r="HQ5" s="361"/>
      <c r="HR5" s="361"/>
      <c r="HS5" s="361"/>
      <c r="HT5" s="373"/>
      <c r="HU5" s="373"/>
      <c r="HV5" s="361"/>
      <c r="HW5" s="361"/>
      <c r="HX5" s="361"/>
      <c r="HY5" s="373"/>
      <c r="HZ5" s="373"/>
      <c r="IA5" s="361"/>
      <c r="IB5" s="361"/>
      <c r="IC5" s="361"/>
      <c r="ID5" s="373"/>
      <c r="IE5" s="373"/>
      <c r="IF5" s="361"/>
      <c r="IG5" s="361"/>
      <c r="IH5" s="361"/>
      <c r="II5" s="373"/>
      <c r="IJ5" s="373"/>
      <c r="IK5" s="361"/>
      <c r="IL5" s="361"/>
      <c r="IM5" s="361"/>
      <c r="IN5" s="373"/>
      <c r="IO5" s="373"/>
      <c r="IP5" s="361"/>
      <c r="IQ5" s="361"/>
      <c r="IR5" s="361"/>
      <c r="IS5" s="373"/>
      <c r="IT5" s="373"/>
      <c r="IU5" s="361"/>
      <c r="IV5" s="361"/>
      <c r="IW5" s="361"/>
      <c r="IX5" s="373"/>
      <c r="IY5" s="373"/>
      <c r="IZ5" s="373"/>
      <c r="JA5" s="374"/>
      <c r="JB5" s="256"/>
      <c r="JC5" s="256"/>
    </row>
    <row r="6" spans="1:263" s="3" customFormat="1" x14ac:dyDescent="0.35">
      <c r="A6" s="198"/>
      <c r="B6" s="359"/>
      <c r="C6" s="47"/>
      <c r="D6" s="102"/>
      <c r="E6" s="102"/>
      <c r="F6" s="375"/>
      <c r="G6" s="321"/>
      <c r="H6" s="322"/>
      <c r="I6" s="202"/>
      <c r="J6" s="320"/>
      <c r="K6" s="321"/>
      <c r="L6" s="48"/>
      <c r="M6" s="376"/>
      <c r="N6" s="376"/>
      <c r="O6" s="321"/>
      <c r="P6" s="321"/>
      <c r="Q6" s="48"/>
      <c r="R6" s="376"/>
      <c r="S6" s="376"/>
      <c r="T6" s="321"/>
      <c r="U6" s="321"/>
      <c r="V6" s="48"/>
      <c r="W6" s="376"/>
      <c r="X6" s="376"/>
      <c r="Y6" s="321"/>
      <c r="Z6" s="321"/>
      <c r="AA6" s="48"/>
      <c r="AB6" s="376"/>
      <c r="AC6" s="376"/>
      <c r="AD6" s="321"/>
      <c r="AE6" s="321"/>
      <c r="AF6" s="48"/>
      <c r="AG6" s="376"/>
      <c r="AH6" s="376"/>
      <c r="AI6" s="321"/>
      <c r="AJ6" s="321"/>
      <c r="AK6" s="48"/>
      <c r="AL6" s="376"/>
      <c r="AM6" s="376"/>
      <c r="AN6" s="321"/>
      <c r="AO6" s="321"/>
      <c r="AP6" s="48"/>
      <c r="AQ6" s="376"/>
      <c r="AR6" s="376"/>
      <c r="AS6" s="321"/>
      <c r="AT6" s="321"/>
      <c r="AU6" s="48"/>
      <c r="AV6" s="376"/>
      <c r="AW6" s="376"/>
      <c r="AX6" s="321"/>
      <c r="AY6" s="321"/>
      <c r="AZ6" s="48"/>
      <c r="BA6" s="376"/>
      <c r="BB6" s="376"/>
      <c r="BC6" s="321"/>
      <c r="BD6" s="321"/>
      <c r="BE6" s="48"/>
      <c r="BF6" s="376"/>
      <c r="BG6" s="376"/>
      <c r="BH6" s="321"/>
      <c r="BI6" s="321"/>
      <c r="BJ6" s="48"/>
      <c r="BK6" s="376"/>
      <c r="BL6" s="376"/>
      <c r="BM6" s="321"/>
      <c r="BN6" s="321"/>
      <c r="BO6" s="48"/>
      <c r="BP6" s="376"/>
      <c r="BQ6" s="376"/>
      <c r="BR6" s="321"/>
      <c r="BS6" s="321"/>
      <c r="BT6" s="48"/>
      <c r="BU6" s="376"/>
      <c r="BV6" s="376"/>
      <c r="BW6" s="321"/>
      <c r="BX6" s="321"/>
      <c r="BY6" s="48"/>
      <c r="BZ6" s="376"/>
      <c r="CA6" s="376"/>
      <c r="CB6" s="321"/>
      <c r="CC6" s="321"/>
      <c r="CD6" s="48"/>
      <c r="CE6" s="376"/>
      <c r="CF6" s="376"/>
      <c r="CG6" s="321"/>
      <c r="CH6" s="321"/>
      <c r="CI6" s="48"/>
      <c r="CJ6" s="376"/>
      <c r="CK6" s="376"/>
      <c r="CL6" s="321"/>
      <c r="CM6" s="321"/>
      <c r="CN6" s="48"/>
      <c r="CO6" s="376"/>
      <c r="CP6" s="376"/>
      <c r="CQ6" s="321"/>
      <c r="CR6" s="321"/>
      <c r="CS6" s="48"/>
      <c r="CT6" s="376"/>
      <c r="CU6" s="376"/>
      <c r="CV6" s="321"/>
      <c r="CW6" s="321"/>
      <c r="CX6" s="48"/>
      <c r="CY6" s="376"/>
      <c r="CZ6" s="376"/>
      <c r="DA6" s="321"/>
      <c r="DB6" s="321"/>
      <c r="DC6" s="48"/>
      <c r="DD6" s="376"/>
      <c r="DE6" s="376"/>
      <c r="DF6" s="321"/>
      <c r="DG6" s="321"/>
      <c r="DH6" s="48"/>
      <c r="DI6" s="376"/>
      <c r="DJ6" s="376"/>
      <c r="DK6" s="321"/>
      <c r="DL6" s="321"/>
      <c r="DM6" s="48"/>
      <c r="DN6" s="376"/>
      <c r="DO6" s="376"/>
      <c r="DP6" s="321"/>
      <c r="DQ6" s="321"/>
      <c r="DR6" s="48"/>
      <c r="DS6" s="376"/>
      <c r="DT6" s="376"/>
      <c r="DU6" s="321"/>
      <c r="DV6" s="321"/>
      <c r="DW6" s="48"/>
      <c r="DX6" s="376"/>
      <c r="DY6" s="376"/>
      <c r="DZ6" s="321"/>
      <c r="EA6" s="321"/>
      <c r="EB6" s="48"/>
      <c r="EC6" s="376"/>
      <c r="ED6" s="376"/>
      <c r="EE6" s="321"/>
      <c r="EF6" s="321"/>
      <c r="EG6" s="48"/>
      <c r="EH6" s="376"/>
      <c r="EI6" s="376"/>
      <c r="EJ6" s="321"/>
      <c r="EK6" s="321"/>
      <c r="EL6" s="48"/>
      <c r="EM6" s="376"/>
      <c r="EN6" s="376"/>
      <c r="EO6" s="321"/>
      <c r="EP6" s="321"/>
      <c r="EQ6" s="48"/>
      <c r="ER6" s="376"/>
      <c r="ES6" s="376"/>
      <c r="ET6" s="321"/>
      <c r="EU6" s="321"/>
      <c r="EV6" s="48"/>
      <c r="EW6" s="376"/>
      <c r="EX6" s="376"/>
      <c r="EY6" s="321"/>
      <c r="EZ6" s="321"/>
      <c r="FA6" s="48"/>
      <c r="FB6" s="376"/>
      <c r="FC6" s="376"/>
      <c r="FD6" s="321"/>
      <c r="FE6" s="321"/>
      <c r="FF6" s="48"/>
      <c r="FG6" s="376"/>
      <c r="FH6" s="376"/>
      <c r="FI6" s="321"/>
      <c r="FJ6" s="321"/>
      <c r="FK6" s="48"/>
      <c r="FL6" s="376"/>
      <c r="FM6" s="376"/>
      <c r="FN6" s="321"/>
      <c r="FO6" s="321"/>
      <c r="FP6" s="48"/>
      <c r="FQ6" s="376"/>
      <c r="FR6" s="376"/>
      <c r="FS6" s="321"/>
      <c r="FT6" s="321"/>
      <c r="FU6" s="48"/>
      <c r="FV6" s="376"/>
      <c r="FW6" s="376"/>
      <c r="FX6" s="321"/>
      <c r="FY6" s="321"/>
      <c r="FZ6" s="48"/>
      <c r="GA6" s="376"/>
      <c r="GB6" s="376"/>
      <c r="GC6" s="321"/>
      <c r="GD6" s="321"/>
      <c r="GE6" s="48"/>
      <c r="GF6" s="376"/>
      <c r="GG6" s="376"/>
      <c r="GH6" s="321"/>
      <c r="GI6" s="321"/>
      <c r="GJ6" s="48"/>
      <c r="GK6" s="376"/>
      <c r="GL6" s="376"/>
      <c r="GM6" s="321"/>
      <c r="GN6" s="321"/>
      <c r="GO6" s="48"/>
      <c r="GP6" s="376"/>
      <c r="GQ6" s="376"/>
      <c r="GR6" s="321"/>
      <c r="GS6" s="321"/>
      <c r="GT6" s="48"/>
      <c r="GU6" s="376"/>
      <c r="GV6" s="376"/>
      <c r="GW6" s="321"/>
      <c r="GX6" s="321"/>
      <c r="GY6" s="48"/>
      <c r="GZ6" s="376"/>
      <c r="HA6" s="376"/>
      <c r="HB6" s="321"/>
      <c r="HC6" s="321"/>
      <c r="HD6" s="48"/>
      <c r="HE6" s="376"/>
      <c r="HF6" s="376"/>
      <c r="HG6" s="321"/>
      <c r="HH6" s="321"/>
      <c r="HI6" s="48"/>
      <c r="HJ6" s="376"/>
      <c r="HK6" s="376"/>
      <c r="HL6" s="321"/>
      <c r="HM6" s="321"/>
      <c r="HN6" s="48"/>
      <c r="HO6" s="376"/>
      <c r="HP6" s="376"/>
      <c r="HQ6" s="321"/>
      <c r="HR6" s="321"/>
      <c r="HS6" s="48"/>
      <c r="HT6" s="376"/>
      <c r="HU6" s="376"/>
      <c r="HV6" s="321"/>
      <c r="HW6" s="321"/>
      <c r="HX6" s="48"/>
      <c r="HY6" s="376"/>
      <c r="HZ6" s="376"/>
      <c r="IA6" s="321"/>
      <c r="IB6" s="321"/>
      <c r="IC6" s="48"/>
      <c r="ID6" s="376"/>
      <c r="IE6" s="376"/>
      <c r="IF6" s="321"/>
      <c r="IG6" s="321"/>
      <c r="IH6" s="48"/>
      <c r="II6" s="376"/>
      <c r="IJ6" s="376"/>
      <c r="IK6" s="321"/>
      <c r="IL6" s="321"/>
      <c r="IM6" s="48"/>
      <c r="IN6" s="376"/>
      <c r="IO6" s="376"/>
      <c r="IP6" s="321"/>
      <c r="IQ6" s="321"/>
      <c r="IR6" s="48"/>
      <c r="IS6" s="376"/>
      <c r="IT6" s="376"/>
      <c r="IU6" s="321"/>
      <c r="IV6" s="321"/>
      <c r="IW6" s="48"/>
      <c r="IX6" s="376"/>
      <c r="IY6" s="377"/>
      <c r="IZ6" s="198"/>
      <c r="JA6" s="378"/>
      <c r="JB6" s="256"/>
      <c r="JC6" s="256"/>
    </row>
    <row r="7" spans="1:263" s="90" customFormat="1" ht="28.15" customHeight="1" x14ac:dyDescent="0.35">
      <c r="A7" s="379"/>
      <c r="B7" s="362"/>
      <c r="C7" s="91"/>
      <c r="D7" s="363"/>
      <c r="E7" s="363"/>
      <c r="F7" s="380"/>
      <c r="G7" s="16" t="s">
        <v>171</v>
      </c>
      <c r="H7" s="381"/>
      <c r="I7" s="347"/>
      <c r="J7" s="87"/>
      <c r="K7" s="502" t="str">
        <f>IF('Schedule 1'!K70&lt;&gt;"",'Schedule 1'!K70,"")</f>
        <v/>
      </c>
      <c r="L7" s="502"/>
      <c r="M7" s="502"/>
      <c r="N7" s="82"/>
      <c r="O7" s="88"/>
      <c r="P7" s="502" t="str">
        <f>IF('Schedule 1'!P70&lt;&gt;"",'Schedule 1'!P70,"")</f>
        <v/>
      </c>
      <c r="Q7" s="502"/>
      <c r="R7" s="502"/>
      <c r="S7" s="82"/>
      <c r="T7" s="88"/>
      <c r="U7" s="502" t="str">
        <f>IF('Schedule 1'!U70&lt;&gt;"",'Schedule 1'!U70,"")</f>
        <v/>
      </c>
      <c r="V7" s="502"/>
      <c r="W7" s="502"/>
      <c r="X7" s="82"/>
      <c r="Y7" s="88"/>
      <c r="Z7" s="502" t="str">
        <f>IF('Schedule 1'!Z70&lt;&gt;"",'Schedule 1'!Z70,"")</f>
        <v/>
      </c>
      <c r="AA7" s="502"/>
      <c r="AB7" s="502"/>
      <c r="AC7" s="82"/>
      <c r="AD7" s="88"/>
      <c r="AE7" s="502" t="str">
        <f>IF('Schedule 1'!AE70&lt;&gt;"",'Schedule 1'!AE70,"")</f>
        <v/>
      </c>
      <c r="AF7" s="502"/>
      <c r="AG7" s="502"/>
      <c r="AH7" s="82"/>
      <c r="AI7" s="88"/>
      <c r="AJ7" s="502" t="str">
        <f>IF('Schedule 1'!AJ70&lt;&gt;"",'Schedule 1'!AJ70,"")</f>
        <v/>
      </c>
      <c r="AK7" s="502"/>
      <c r="AL7" s="502"/>
      <c r="AM7" s="82"/>
      <c r="AN7" s="88"/>
      <c r="AO7" s="502" t="str">
        <f>IF('Schedule 1'!AO70&lt;&gt;"",'Schedule 1'!AO70,"")</f>
        <v/>
      </c>
      <c r="AP7" s="502"/>
      <c r="AQ7" s="502"/>
      <c r="AR7" s="82"/>
      <c r="AS7" s="88"/>
      <c r="AT7" s="502" t="str">
        <f>IF('Schedule 1'!AT70&lt;&gt;"",'Schedule 1'!AT70,"")</f>
        <v/>
      </c>
      <c r="AU7" s="502"/>
      <c r="AV7" s="502"/>
      <c r="AW7" s="82"/>
      <c r="AX7" s="88"/>
      <c r="AY7" s="502" t="str">
        <f>IF('Schedule 1'!AY70&lt;&gt;"",'Schedule 1'!AY70,"")</f>
        <v/>
      </c>
      <c r="AZ7" s="502"/>
      <c r="BA7" s="502"/>
      <c r="BB7" s="82"/>
      <c r="BC7" s="88"/>
      <c r="BD7" s="502" t="str">
        <f>IF('Schedule 1'!BD70&lt;&gt;"",'Schedule 1'!BD70,"")</f>
        <v/>
      </c>
      <c r="BE7" s="502"/>
      <c r="BF7" s="502"/>
      <c r="BG7" s="82"/>
      <c r="BH7" s="88"/>
      <c r="BI7" s="502" t="str">
        <f>IF('Schedule 1'!BI70&lt;&gt;"",'Schedule 1'!BI70,"")</f>
        <v/>
      </c>
      <c r="BJ7" s="502"/>
      <c r="BK7" s="502"/>
      <c r="BL7" s="82"/>
      <c r="BM7" s="88"/>
      <c r="BN7" s="502" t="str">
        <f>IF('Schedule 1'!BN70&lt;&gt;"",'Schedule 1'!BN70,"")</f>
        <v/>
      </c>
      <c r="BO7" s="502"/>
      <c r="BP7" s="502"/>
      <c r="BQ7" s="82"/>
      <c r="BR7" s="88"/>
      <c r="BS7" s="502" t="str">
        <f>IF('Schedule 1'!BS70&lt;&gt;"",'Schedule 1'!BS70,"")</f>
        <v/>
      </c>
      <c r="BT7" s="502"/>
      <c r="BU7" s="502"/>
      <c r="BV7" s="82"/>
      <c r="BW7" s="88"/>
      <c r="BX7" s="502" t="str">
        <f>IF('Schedule 1'!BX70&lt;&gt;"",'Schedule 1'!BX70,"")</f>
        <v/>
      </c>
      <c r="BY7" s="502"/>
      <c r="BZ7" s="502"/>
      <c r="CA7" s="82"/>
      <c r="CB7" s="88"/>
      <c r="CC7" s="502" t="str">
        <f>IF('Schedule 1'!CC70&lt;&gt;"",'Schedule 1'!CC70,"")</f>
        <v/>
      </c>
      <c r="CD7" s="502"/>
      <c r="CE7" s="502"/>
      <c r="CF7" s="82"/>
      <c r="CG7" s="88"/>
      <c r="CH7" s="502" t="str">
        <f>IF('Schedule 1'!CH70&lt;&gt;"",'Schedule 1'!CH70,"")</f>
        <v/>
      </c>
      <c r="CI7" s="502"/>
      <c r="CJ7" s="502"/>
      <c r="CK7" s="82"/>
      <c r="CL7" s="88"/>
      <c r="CM7" s="502" t="str">
        <f>IF('Schedule 1'!CM70&lt;&gt;"",'Schedule 1'!CM70,"")</f>
        <v/>
      </c>
      <c r="CN7" s="502"/>
      <c r="CO7" s="502"/>
      <c r="CP7" s="82"/>
      <c r="CQ7" s="88"/>
      <c r="CR7" s="502" t="str">
        <f>IF('Schedule 1'!CR70&lt;&gt;"",'Schedule 1'!CR70,"")</f>
        <v/>
      </c>
      <c r="CS7" s="502"/>
      <c r="CT7" s="502"/>
      <c r="CU7" s="82"/>
      <c r="CV7" s="88"/>
      <c r="CW7" s="502" t="str">
        <f>IF('Schedule 1'!CW70&lt;&gt;"",'Schedule 1'!CW70,"")</f>
        <v/>
      </c>
      <c r="CX7" s="502"/>
      <c r="CY7" s="502"/>
      <c r="CZ7" s="82"/>
      <c r="DA7" s="88"/>
      <c r="DB7" s="502" t="str">
        <f>IF('Schedule 1'!DB70&lt;&gt;"",'Schedule 1'!DB70,"")</f>
        <v/>
      </c>
      <c r="DC7" s="502"/>
      <c r="DD7" s="502"/>
      <c r="DE7" s="82"/>
      <c r="DF7" s="88"/>
      <c r="DG7" s="502" t="str">
        <f>IF('Schedule 1'!DG70&lt;&gt;"",'Schedule 1'!DG70,"")</f>
        <v/>
      </c>
      <c r="DH7" s="502"/>
      <c r="DI7" s="502"/>
      <c r="DJ7" s="82"/>
      <c r="DK7" s="88"/>
      <c r="DL7" s="502" t="str">
        <f>IF('Schedule 1'!DL70&lt;&gt;"",'Schedule 1'!DL70,"")</f>
        <v/>
      </c>
      <c r="DM7" s="502"/>
      <c r="DN7" s="502"/>
      <c r="DO7" s="82"/>
      <c r="DP7" s="88"/>
      <c r="DQ7" s="502" t="str">
        <f>IF('Schedule 1'!DQ70&lt;&gt;"",'Schedule 1'!DQ70,"")</f>
        <v/>
      </c>
      <c r="DR7" s="502"/>
      <c r="DS7" s="502"/>
      <c r="DT7" s="82"/>
      <c r="DU7" s="88"/>
      <c r="DV7" s="502" t="str">
        <f>IF('Schedule 1'!DV70&lt;&gt;"",'Schedule 1'!DV70,"")</f>
        <v/>
      </c>
      <c r="DW7" s="502"/>
      <c r="DX7" s="502"/>
      <c r="DY7" s="82"/>
      <c r="DZ7" s="88"/>
      <c r="EA7" s="502" t="str">
        <f>IF('Schedule 1'!EA70&lt;&gt;"",'Schedule 1'!EA70,"")</f>
        <v/>
      </c>
      <c r="EB7" s="502"/>
      <c r="EC7" s="502"/>
      <c r="ED7" s="82"/>
      <c r="EE7" s="88"/>
      <c r="EF7" s="502" t="str">
        <f>IF('Schedule 1'!EF70&lt;&gt;"",'Schedule 1'!EF70,"")</f>
        <v/>
      </c>
      <c r="EG7" s="502"/>
      <c r="EH7" s="502"/>
      <c r="EI7" s="82"/>
      <c r="EJ7" s="88"/>
      <c r="EK7" s="502" t="str">
        <f>IF('Schedule 1'!EK70&lt;&gt;"",'Schedule 1'!EK70,"")</f>
        <v/>
      </c>
      <c r="EL7" s="502"/>
      <c r="EM7" s="502"/>
      <c r="EN7" s="82"/>
      <c r="EO7" s="88"/>
      <c r="EP7" s="502" t="str">
        <f>IF('Schedule 1'!EP70&lt;&gt;"",'Schedule 1'!EP70,"")</f>
        <v/>
      </c>
      <c r="EQ7" s="502"/>
      <c r="ER7" s="502"/>
      <c r="ES7" s="82"/>
      <c r="ET7" s="88"/>
      <c r="EU7" s="502" t="str">
        <f>IF('Schedule 1'!EU70&lt;&gt;"",'Schedule 1'!EU70,"")</f>
        <v/>
      </c>
      <c r="EV7" s="502"/>
      <c r="EW7" s="502"/>
      <c r="EX7" s="82"/>
      <c r="EY7" s="88"/>
      <c r="EZ7" s="502" t="str">
        <f>IF('Schedule 1'!EZ70&lt;&gt;"",'Schedule 1'!EZ70,"")</f>
        <v/>
      </c>
      <c r="FA7" s="502"/>
      <c r="FB7" s="502"/>
      <c r="FC7" s="82"/>
      <c r="FD7" s="88"/>
      <c r="FE7" s="502" t="str">
        <f>IF('Schedule 1'!FE70&lt;&gt;"",'Schedule 1'!FE70,"")</f>
        <v/>
      </c>
      <c r="FF7" s="502"/>
      <c r="FG7" s="502"/>
      <c r="FH7" s="82"/>
      <c r="FI7" s="88"/>
      <c r="FJ7" s="502" t="str">
        <f>IF('Schedule 1'!FJ70&lt;&gt;"",'Schedule 1'!FJ70,"")</f>
        <v/>
      </c>
      <c r="FK7" s="502"/>
      <c r="FL7" s="502"/>
      <c r="FM7" s="82"/>
      <c r="FN7" s="88"/>
      <c r="FO7" s="502" t="str">
        <f>IF('Schedule 1'!FO70&lt;&gt;"",'Schedule 1'!FO70,"")</f>
        <v/>
      </c>
      <c r="FP7" s="502"/>
      <c r="FQ7" s="502"/>
      <c r="FR7" s="82"/>
      <c r="FS7" s="88"/>
      <c r="FT7" s="502" t="str">
        <f>IF('Schedule 1'!FT70&lt;&gt;"",'Schedule 1'!FT70,"")</f>
        <v/>
      </c>
      <c r="FU7" s="502"/>
      <c r="FV7" s="502"/>
      <c r="FW7" s="82"/>
      <c r="FX7" s="88"/>
      <c r="FY7" s="502" t="str">
        <f>IF('Schedule 1'!FY70&lt;&gt;"",'Schedule 1'!FY70,"")</f>
        <v/>
      </c>
      <c r="FZ7" s="502"/>
      <c r="GA7" s="502"/>
      <c r="GB7" s="82"/>
      <c r="GC7" s="88"/>
      <c r="GD7" s="502" t="str">
        <f>IF('Schedule 1'!GD70&lt;&gt;"",'Schedule 1'!GD70,"")</f>
        <v/>
      </c>
      <c r="GE7" s="502"/>
      <c r="GF7" s="502"/>
      <c r="GG7" s="82"/>
      <c r="GH7" s="88"/>
      <c r="GI7" s="502" t="str">
        <f>IF('Schedule 1'!GI70&lt;&gt;"",'Schedule 1'!GI70,"")</f>
        <v/>
      </c>
      <c r="GJ7" s="502"/>
      <c r="GK7" s="502"/>
      <c r="GL7" s="82"/>
      <c r="GM7" s="88"/>
      <c r="GN7" s="502" t="str">
        <f>IF('Schedule 1'!GN70&lt;&gt;"",'Schedule 1'!GN70,"")</f>
        <v/>
      </c>
      <c r="GO7" s="502"/>
      <c r="GP7" s="502"/>
      <c r="GQ7" s="82"/>
      <c r="GR7" s="88"/>
      <c r="GS7" s="502" t="str">
        <f>IF('Schedule 1'!GS70&lt;&gt;"",'Schedule 1'!GS70,"")</f>
        <v/>
      </c>
      <c r="GT7" s="502"/>
      <c r="GU7" s="502"/>
      <c r="GV7" s="82"/>
      <c r="GW7" s="88"/>
      <c r="GX7" s="502" t="str">
        <f>IF('Schedule 1'!GX70&lt;&gt;"",'Schedule 1'!GX70,"")</f>
        <v/>
      </c>
      <c r="GY7" s="502"/>
      <c r="GZ7" s="502"/>
      <c r="HA7" s="82"/>
      <c r="HB7" s="88"/>
      <c r="HC7" s="502" t="str">
        <f>IF('Schedule 1'!HC70&lt;&gt;"",'Schedule 1'!HC70,"")</f>
        <v/>
      </c>
      <c r="HD7" s="502"/>
      <c r="HE7" s="502"/>
      <c r="HF7" s="82"/>
      <c r="HG7" s="88"/>
      <c r="HH7" s="502" t="str">
        <f>IF('Schedule 1'!HH70&lt;&gt;"",'Schedule 1'!HH70,"")</f>
        <v/>
      </c>
      <c r="HI7" s="502"/>
      <c r="HJ7" s="502"/>
      <c r="HK7" s="82"/>
      <c r="HL7" s="88"/>
      <c r="HM7" s="502" t="str">
        <f>IF('Schedule 1'!HM70&lt;&gt;"",'Schedule 1'!HM70,"")</f>
        <v/>
      </c>
      <c r="HN7" s="502"/>
      <c r="HO7" s="502"/>
      <c r="HP7" s="82"/>
      <c r="HQ7" s="88"/>
      <c r="HR7" s="502" t="str">
        <f>IF('Schedule 1'!HR70&lt;&gt;"",'Schedule 1'!HR70,"")</f>
        <v/>
      </c>
      <c r="HS7" s="502"/>
      <c r="HT7" s="502"/>
      <c r="HU7" s="82"/>
      <c r="HV7" s="88"/>
      <c r="HW7" s="502" t="str">
        <f>IF('Schedule 1'!HW70&lt;&gt;"",'Schedule 1'!HW70,"")</f>
        <v/>
      </c>
      <c r="HX7" s="502"/>
      <c r="HY7" s="502"/>
      <c r="HZ7" s="82"/>
      <c r="IA7" s="88"/>
      <c r="IB7" s="502" t="str">
        <f>IF('Schedule 1'!IB70&lt;&gt;"",'Schedule 1'!IB70,"")</f>
        <v/>
      </c>
      <c r="IC7" s="502"/>
      <c r="ID7" s="502"/>
      <c r="IE7" s="82"/>
      <c r="IF7" s="88"/>
      <c r="IG7" s="502" t="str">
        <f>IF('Schedule 1'!IG70&lt;&gt;"",'Schedule 1'!IG70,"")</f>
        <v/>
      </c>
      <c r="IH7" s="502"/>
      <c r="II7" s="502"/>
      <c r="IJ7" s="82"/>
      <c r="IK7" s="88"/>
      <c r="IL7" s="502" t="str">
        <f>IF('Schedule 1'!IL70&lt;&gt;"",'Schedule 1'!IL70,"")</f>
        <v/>
      </c>
      <c r="IM7" s="502"/>
      <c r="IN7" s="502"/>
      <c r="IO7" s="82"/>
      <c r="IP7" s="88"/>
      <c r="IQ7" s="502" t="str">
        <f>IF('Schedule 1'!IQ70&lt;&gt;"",'Schedule 1'!IQ70,"")</f>
        <v/>
      </c>
      <c r="IR7" s="502"/>
      <c r="IS7" s="502"/>
      <c r="IT7" s="82"/>
      <c r="IU7" s="88"/>
      <c r="IV7" s="502" t="str">
        <f>IF('Schedule 1'!IV70&lt;&gt;"",'Schedule 1'!IV70,"")</f>
        <v/>
      </c>
      <c r="IW7" s="502"/>
      <c r="IX7" s="502"/>
      <c r="IY7" s="89"/>
      <c r="IZ7" s="379"/>
      <c r="JA7" s="382"/>
      <c r="JB7" s="383"/>
      <c r="JC7" s="383"/>
    </row>
    <row r="8" spans="1:263" s="3" customFormat="1" x14ac:dyDescent="0.35">
      <c r="A8" s="198"/>
      <c r="B8" s="359"/>
      <c r="C8" s="47"/>
      <c r="D8" s="102"/>
      <c r="E8" s="102"/>
      <c r="F8" s="384"/>
      <c r="G8" s="131"/>
      <c r="H8" s="325"/>
      <c r="I8" s="202"/>
      <c r="J8" s="324"/>
      <c r="K8" s="131"/>
      <c r="L8" s="131"/>
      <c r="M8" s="385"/>
      <c r="N8" s="385"/>
      <c r="O8" s="131"/>
      <c r="P8" s="131"/>
      <c r="Q8" s="131"/>
      <c r="R8" s="385"/>
      <c r="S8" s="385"/>
      <c r="T8" s="131"/>
      <c r="U8" s="131"/>
      <c r="V8" s="131"/>
      <c r="W8" s="385"/>
      <c r="X8" s="385"/>
      <c r="Y8" s="131"/>
      <c r="Z8" s="131"/>
      <c r="AA8" s="131"/>
      <c r="AB8" s="385"/>
      <c r="AC8" s="385"/>
      <c r="AD8" s="131"/>
      <c r="AE8" s="131"/>
      <c r="AF8" s="131"/>
      <c r="AG8" s="385"/>
      <c r="AH8" s="385"/>
      <c r="AI8" s="131"/>
      <c r="AJ8" s="131"/>
      <c r="AK8" s="131"/>
      <c r="AL8" s="385"/>
      <c r="AM8" s="385"/>
      <c r="AN8" s="131"/>
      <c r="AO8" s="131"/>
      <c r="AP8" s="131"/>
      <c r="AQ8" s="385"/>
      <c r="AR8" s="385"/>
      <c r="AS8" s="131"/>
      <c r="AT8" s="131"/>
      <c r="AU8" s="131"/>
      <c r="AV8" s="385"/>
      <c r="AW8" s="385"/>
      <c r="AX8" s="131"/>
      <c r="AY8" s="131"/>
      <c r="AZ8" s="131"/>
      <c r="BA8" s="385"/>
      <c r="BB8" s="385"/>
      <c r="BC8" s="131"/>
      <c r="BD8" s="131"/>
      <c r="BE8" s="131"/>
      <c r="BF8" s="385"/>
      <c r="BG8" s="385"/>
      <c r="BH8" s="131"/>
      <c r="BI8" s="131"/>
      <c r="BJ8" s="131"/>
      <c r="BK8" s="385"/>
      <c r="BL8" s="385"/>
      <c r="BM8" s="131"/>
      <c r="BN8" s="131"/>
      <c r="BO8" s="131"/>
      <c r="BP8" s="385"/>
      <c r="BQ8" s="385"/>
      <c r="BR8" s="131"/>
      <c r="BS8" s="131"/>
      <c r="BT8" s="131"/>
      <c r="BU8" s="385"/>
      <c r="BV8" s="385"/>
      <c r="BW8" s="131"/>
      <c r="BX8" s="131"/>
      <c r="BY8" s="131"/>
      <c r="BZ8" s="385"/>
      <c r="CA8" s="385"/>
      <c r="CB8" s="131"/>
      <c r="CC8" s="131"/>
      <c r="CD8" s="131"/>
      <c r="CE8" s="385"/>
      <c r="CF8" s="385"/>
      <c r="CG8" s="131"/>
      <c r="CH8" s="131"/>
      <c r="CI8" s="131"/>
      <c r="CJ8" s="385"/>
      <c r="CK8" s="385"/>
      <c r="CL8" s="131"/>
      <c r="CM8" s="131"/>
      <c r="CN8" s="131"/>
      <c r="CO8" s="385"/>
      <c r="CP8" s="385"/>
      <c r="CQ8" s="131"/>
      <c r="CR8" s="131"/>
      <c r="CS8" s="131"/>
      <c r="CT8" s="385"/>
      <c r="CU8" s="385"/>
      <c r="CV8" s="131"/>
      <c r="CW8" s="131"/>
      <c r="CX8" s="131"/>
      <c r="CY8" s="385"/>
      <c r="CZ8" s="385"/>
      <c r="DA8" s="131"/>
      <c r="DB8" s="131"/>
      <c r="DC8" s="131"/>
      <c r="DD8" s="385"/>
      <c r="DE8" s="385"/>
      <c r="DF8" s="131"/>
      <c r="DG8" s="131"/>
      <c r="DH8" s="131"/>
      <c r="DI8" s="385"/>
      <c r="DJ8" s="385"/>
      <c r="DK8" s="131"/>
      <c r="DL8" s="131"/>
      <c r="DM8" s="131"/>
      <c r="DN8" s="385"/>
      <c r="DO8" s="385"/>
      <c r="DP8" s="131"/>
      <c r="DQ8" s="131"/>
      <c r="DR8" s="131"/>
      <c r="DS8" s="385"/>
      <c r="DT8" s="385"/>
      <c r="DU8" s="131"/>
      <c r="DV8" s="131"/>
      <c r="DW8" s="131"/>
      <c r="DX8" s="385"/>
      <c r="DY8" s="385"/>
      <c r="DZ8" s="131"/>
      <c r="EA8" s="131"/>
      <c r="EB8" s="131"/>
      <c r="EC8" s="385"/>
      <c r="ED8" s="385"/>
      <c r="EE8" s="131"/>
      <c r="EF8" s="131"/>
      <c r="EG8" s="131"/>
      <c r="EH8" s="385"/>
      <c r="EI8" s="385"/>
      <c r="EJ8" s="131"/>
      <c r="EK8" s="131"/>
      <c r="EL8" s="131"/>
      <c r="EM8" s="385"/>
      <c r="EN8" s="385"/>
      <c r="EO8" s="131"/>
      <c r="EP8" s="131"/>
      <c r="EQ8" s="131"/>
      <c r="ER8" s="385"/>
      <c r="ES8" s="385"/>
      <c r="ET8" s="131"/>
      <c r="EU8" s="131"/>
      <c r="EV8" s="131"/>
      <c r="EW8" s="385"/>
      <c r="EX8" s="385"/>
      <c r="EY8" s="131"/>
      <c r="EZ8" s="131"/>
      <c r="FA8" s="131"/>
      <c r="FB8" s="385"/>
      <c r="FC8" s="385"/>
      <c r="FD8" s="131"/>
      <c r="FE8" s="131"/>
      <c r="FF8" s="131"/>
      <c r="FG8" s="385"/>
      <c r="FH8" s="385"/>
      <c r="FI8" s="131"/>
      <c r="FJ8" s="131"/>
      <c r="FK8" s="131"/>
      <c r="FL8" s="385"/>
      <c r="FM8" s="385"/>
      <c r="FN8" s="131"/>
      <c r="FO8" s="131"/>
      <c r="FP8" s="131"/>
      <c r="FQ8" s="385"/>
      <c r="FR8" s="385"/>
      <c r="FS8" s="131"/>
      <c r="FT8" s="131"/>
      <c r="FU8" s="131"/>
      <c r="FV8" s="385"/>
      <c r="FW8" s="385"/>
      <c r="FX8" s="131"/>
      <c r="FY8" s="131"/>
      <c r="FZ8" s="131"/>
      <c r="GA8" s="385"/>
      <c r="GB8" s="385"/>
      <c r="GC8" s="131"/>
      <c r="GD8" s="131"/>
      <c r="GE8" s="131"/>
      <c r="GF8" s="385"/>
      <c r="GG8" s="385"/>
      <c r="GH8" s="131"/>
      <c r="GI8" s="131"/>
      <c r="GJ8" s="131"/>
      <c r="GK8" s="385"/>
      <c r="GL8" s="385"/>
      <c r="GM8" s="131"/>
      <c r="GN8" s="131"/>
      <c r="GO8" s="131"/>
      <c r="GP8" s="385"/>
      <c r="GQ8" s="385"/>
      <c r="GR8" s="131"/>
      <c r="GS8" s="131"/>
      <c r="GT8" s="131"/>
      <c r="GU8" s="385"/>
      <c r="GV8" s="385"/>
      <c r="GW8" s="131"/>
      <c r="GX8" s="131"/>
      <c r="GY8" s="131"/>
      <c r="GZ8" s="385"/>
      <c r="HA8" s="385"/>
      <c r="HB8" s="131"/>
      <c r="HC8" s="131"/>
      <c r="HD8" s="131"/>
      <c r="HE8" s="385"/>
      <c r="HF8" s="385"/>
      <c r="HG8" s="131"/>
      <c r="HH8" s="131"/>
      <c r="HI8" s="131"/>
      <c r="HJ8" s="385"/>
      <c r="HK8" s="385"/>
      <c r="HL8" s="131"/>
      <c r="HM8" s="131"/>
      <c r="HN8" s="131"/>
      <c r="HO8" s="385"/>
      <c r="HP8" s="385"/>
      <c r="HQ8" s="131"/>
      <c r="HR8" s="131"/>
      <c r="HS8" s="131"/>
      <c r="HT8" s="385"/>
      <c r="HU8" s="385"/>
      <c r="HV8" s="131"/>
      <c r="HW8" s="131"/>
      <c r="HX8" s="131"/>
      <c r="HY8" s="385"/>
      <c r="HZ8" s="385"/>
      <c r="IA8" s="131"/>
      <c r="IB8" s="131"/>
      <c r="IC8" s="131"/>
      <c r="ID8" s="385"/>
      <c r="IE8" s="385"/>
      <c r="IF8" s="131"/>
      <c r="IG8" s="131"/>
      <c r="IH8" s="131"/>
      <c r="II8" s="385"/>
      <c r="IJ8" s="385"/>
      <c r="IK8" s="131"/>
      <c r="IL8" s="131"/>
      <c r="IM8" s="131"/>
      <c r="IN8" s="385"/>
      <c r="IO8" s="385"/>
      <c r="IP8" s="131"/>
      <c r="IQ8" s="131"/>
      <c r="IR8" s="131"/>
      <c r="IS8" s="385"/>
      <c r="IT8" s="385"/>
      <c r="IU8" s="131"/>
      <c r="IV8" s="131"/>
      <c r="IW8" s="131"/>
      <c r="IX8" s="385"/>
      <c r="IY8" s="386"/>
      <c r="IZ8" s="198"/>
      <c r="JA8" s="378"/>
      <c r="JB8" s="256"/>
      <c r="JC8" s="256"/>
    </row>
    <row r="9" spans="1:263" s="3" customFormat="1" x14ac:dyDescent="0.35">
      <c r="A9" s="198"/>
      <c r="B9" s="359"/>
      <c r="C9" s="45" t="s">
        <v>172</v>
      </c>
      <c r="D9" s="102" t="s">
        <v>173</v>
      </c>
      <c r="E9" s="102"/>
      <c r="F9" s="285" t="str">
        <f>IFERROR(INDEX('Helper 1'!$I$2:$I$19,MATCH('Schedule 1'!$G$20,'Helper 1'!$H$2:$H$19,0)),"")</f>
        <v/>
      </c>
      <c r="G9" s="131">
        <f>SUM(L9:ALS9)</f>
        <v>0</v>
      </c>
      <c r="H9" s="325"/>
      <c r="I9" s="202"/>
      <c r="J9" s="324"/>
      <c r="K9" s="131"/>
      <c r="L9" s="131">
        <f>'Schedule 4'!L13</f>
        <v>0</v>
      </c>
      <c r="M9" s="49"/>
      <c r="N9" s="49"/>
      <c r="O9" s="131"/>
      <c r="P9" s="131"/>
      <c r="Q9" s="131">
        <f>'Schedule 4'!Q13</f>
        <v>0</v>
      </c>
      <c r="R9" s="49"/>
      <c r="S9" s="49"/>
      <c r="T9" s="131"/>
      <c r="U9" s="131"/>
      <c r="V9" s="131">
        <f>'Schedule 4'!V13</f>
        <v>0</v>
      </c>
      <c r="W9" s="49"/>
      <c r="X9" s="49"/>
      <c r="Y9" s="131"/>
      <c r="Z9" s="131"/>
      <c r="AA9" s="131">
        <f>'Schedule 4'!AA13</f>
        <v>0</v>
      </c>
      <c r="AB9" s="49"/>
      <c r="AC9" s="49"/>
      <c r="AD9" s="131"/>
      <c r="AE9" s="131"/>
      <c r="AF9" s="131">
        <f>'Schedule 4'!AF13</f>
        <v>0</v>
      </c>
      <c r="AG9" s="49"/>
      <c r="AH9" s="49"/>
      <c r="AI9" s="131"/>
      <c r="AJ9" s="131"/>
      <c r="AK9" s="131">
        <f>'Schedule 4'!AK13</f>
        <v>0</v>
      </c>
      <c r="AL9" s="49"/>
      <c r="AM9" s="49"/>
      <c r="AN9" s="131"/>
      <c r="AO9" s="131"/>
      <c r="AP9" s="131">
        <f>'Schedule 4'!AP13</f>
        <v>0</v>
      </c>
      <c r="AQ9" s="49"/>
      <c r="AR9" s="49"/>
      <c r="AS9" s="131"/>
      <c r="AT9" s="131"/>
      <c r="AU9" s="131">
        <f>'Schedule 4'!AU13</f>
        <v>0</v>
      </c>
      <c r="AV9" s="49"/>
      <c r="AW9" s="49"/>
      <c r="AX9" s="131"/>
      <c r="AY9" s="131"/>
      <c r="AZ9" s="131">
        <f>'Schedule 4'!AZ13</f>
        <v>0</v>
      </c>
      <c r="BA9" s="49"/>
      <c r="BB9" s="49"/>
      <c r="BC9" s="131"/>
      <c r="BD9" s="131"/>
      <c r="BE9" s="131">
        <f>'Schedule 4'!BE13</f>
        <v>0</v>
      </c>
      <c r="BF9" s="49"/>
      <c r="BG9" s="49"/>
      <c r="BH9" s="131"/>
      <c r="BI9" s="131"/>
      <c r="BJ9" s="131">
        <f>'Schedule 4'!BJ13</f>
        <v>0</v>
      </c>
      <c r="BK9" s="49"/>
      <c r="BL9" s="49"/>
      <c r="BM9" s="131"/>
      <c r="BN9" s="131"/>
      <c r="BO9" s="131">
        <f>'Schedule 4'!BO13</f>
        <v>0</v>
      </c>
      <c r="BP9" s="49"/>
      <c r="BQ9" s="49"/>
      <c r="BR9" s="131"/>
      <c r="BS9" s="131"/>
      <c r="BT9" s="131">
        <f>'Schedule 4'!BT13</f>
        <v>0</v>
      </c>
      <c r="BU9" s="49"/>
      <c r="BV9" s="49"/>
      <c r="BW9" s="131"/>
      <c r="BX9" s="131"/>
      <c r="BY9" s="131">
        <f>'Schedule 4'!BY13</f>
        <v>0</v>
      </c>
      <c r="BZ9" s="49"/>
      <c r="CA9" s="49"/>
      <c r="CB9" s="131"/>
      <c r="CC9" s="131"/>
      <c r="CD9" s="131">
        <f>'Schedule 4'!CD13</f>
        <v>0</v>
      </c>
      <c r="CE9" s="49"/>
      <c r="CF9" s="49"/>
      <c r="CG9" s="131"/>
      <c r="CH9" s="131"/>
      <c r="CI9" s="131">
        <f>'Schedule 4'!CI13</f>
        <v>0</v>
      </c>
      <c r="CJ9" s="49"/>
      <c r="CK9" s="49"/>
      <c r="CL9" s="131"/>
      <c r="CM9" s="131"/>
      <c r="CN9" s="131">
        <f>'Schedule 4'!CN13</f>
        <v>0</v>
      </c>
      <c r="CO9" s="49"/>
      <c r="CP9" s="49"/>
      <c r="CQ9" s="131"/>
      <c r="CR9" s="131"/>
      <c r="CS9" s="131">
        <f>'Schedule 4'!CS13</f>
        <v>0</v>
      </c>
      <c r="CT9" s="49"/>
      <c r="CU9" s="49"/>
      <c r="CV9" s="131"/>
      <c r="CW9" s="131"/>
      <c r="CX9" s="131">
        <f>'Schedule 4'!CX13</f>
        <v>0</v>
      </c>
      <c r="CY9" s="49"/>
      <c r="CZ9" s="49"/>
      <c r="DA9" s="131"/>
      <c r="DB9" s="131"/>
      <c r="DC9" s="131">
        <f>'Schedule 4'!DC13</f>
        <v>0</v>
      </c>
      <c r="DD9" s="49"/>
      <c r="DE9" s="49"/>
      <c r="DF9" s="131"/>
      <c r="DG9" s="131"/>
      <c r="DH9" s="131">
        <f>'Schedule 4'!DH13</f>
        <v>0</v>
      </c>
      <c r="DI9" s="49"/>
      <c r="DJ9" s="49"/>
      <c r="DK9" s="131"/>
      <c r="DL9" s="131"/>
      <c r="DM9" s="131">
        <f>'Schedule 4'!DM13</f>
        <v>0</v>
      </c>
      <c r="DN9" s="49"/>
      <c r="DO9" s="49"/>
      <c r="DP9" s="131"/>
      <c r="DQ9" s="131"/>
      <c r="DR9" s="131">
        <f>'Schedule 4'!DR13</f>
        <v>0</v>
      </c>
      <c r="DS9" s="49"/>
      <c r="DT9" s="49"/>
      <c r="DU9" s="131"/>
      <c r="DV9" s="131"/>
      <c r="DW9" s="131">
        <f>'Schedule 4'!DW13</f>
        <v>0</v>
      </c>
      <c r="DX9" s="49"/>
      <c r="DY9" s="49"/>
      <c r="DZ9" s="131"/>
      <c r="EA9" s="131"/>
      <c r="EB9" s="131">
        <f>'Schedule 4'!EB13</f>
        <v>0</v>
      </c>
      <c r="EC9" s="49"/>
      <c r="ED9" s="49"/>
      <c r="EE9" s="131"/>
      <c r="EF9" s="131"/>
      <c r="EG9" s="131">
        <f>'Schedule 4'!EG13</f>
        <v>0</v>
      </c>
      <c r="EH9" s="49"/>
      <c r="EI9" s="49"/>
      <c r="EJ9" s="131"/>
      <c r="EK9" s="131"/>
      <c r="EL9" s="131">
        <f>'Schedule 4'!EL13</f>
        <v>0</v>
      </c>
      <c r="EM9" s="49"/>
      <c r="EN9" s="49"/>
      <c r="EO9" s="131"/>
      <c r="EP9" s="131"/>
      <c r="EQ9" s="131">
        <f>'Schedule 4'!EQ13</f>
        <v>0</v>
      </c>
      <c r="ER9" s="49"/>
      <c r="ES9" s="49"/>
      <c r="ET9" s="131"/>
      <c r="EU9" s="131"/>
      <c r="EV9" s="131">
        <f>'Schedule 4'!EV13</f>
        <v>0</v>
      </c>
      <c r="EW9" s="49"/>
      <c r="EX9" s="49"/>
      <c r="EY9" s="131"/>
      <c r="EZ9" s="131"/>
      <c r="FA9" s="131">
        <f>'Schedule 4'!FA13</f>
        <v>0</v>
      </c>
      <c r="FB9" s="49"/>
      <c r="FC9" s="49"/>
      <c r="FD9" s="131"/>
      <c r="FE9" s="131"/>
      <c r="FF9" s="131">
        <f>'Schedule 4'!FF13</f>
        <v>0</v>
      </c>
      <c r="FG9" s="49"/>
      <c r="FH9" s="49"/>
      <c r="FI9" s="131"/>
      <c r="FJ9" s="131"/>
      <c r="FK9" s="131">
        <f>'Schedule 4'!FK13</f>
        <v>0</v>
      </c>
      <c r="FL9" s="49"/>
      <c r="FM9" s="49"/>
      <c r="FN9" s="131"/>
      <c r="FO9" s="131"/>
      <c r="FP9" s="131">
        <f>'Schedule 4'!FP13</f>
        <v>0</v>
      </c>
      <c r="FQ9" s="49"/>
      <c r="FR9" s="49"/>
      <c r="FS9" s="131"/>
      <c r="FT9" s="131"/>
      <c r="FU9" s="131">
        <f>'Schedule 4'!FU13</f>
        <v>0</v>
      </c>
      <c r="FV9" s="49"/>
      <c r="FW9" s="49"/>
      <c r="FX9" s="131"/>
      <c r="FY9" s="131"/>
      <c r="FZ9" s="131">
        <f>'Schedule 4'!FZ13</f>
        <v>0</v>
      </c>
      <c r="GA9" s="49"/>
      <c r="GB9" s="49"/>
      <c r="GC9" s="131"/>
      <c r="GD9" s="131"/>
      <c r="GE9" s="131">
        <f>'Schedule 4'!GE13</f>
        <v>0</v>
      </c>
      <c r="GF9" s="49"/>
      <c r="GG9" s="49"/>
      <c r="GH9" s="131"/>
      <c r="GI9" s="131"/>
      <c r="GJ9" s="131">
        <f>'Schedule 4'!GJ13</f>
        <v>0</v>
      </c>
      <c r="GK9" s="49"/>
      <c r="GL9" s="49"/>
      <c r="GM9" s="131"/>
      <c r="GN9" s="131"/>
      <c r="GO9" s="131">
        <f>'Schedule 4'!GO13</f>
        <v>0</v>
      </c>
      <c r="GP9" s="49"/>
      <c r="GQ9" s="49"/>
      <c r="GR9" s="131"/>
      <c r="GS9" s="131"/>
      <c r="GT9" s="131">
        <f>'Schedule 4'!GT13</f>
        <v>0</v>
      </c>
      <c r="GU9" s="49"/>
      <c r="GV9" s="49"/>
      <c r="GW9" s="131"/>
      <c r="GX9" s="131"/>
      <c r="GY9" s="131">
        <f>'Schedule 4'!GY13</f>
        <v>0</v>
      </c>
      <c r="GZ9" s="49"/>
      <c r="HA9" s="49"/>
      <c r="HB9" s="131"/>
      <c r="HC9" s="131"/>
      <c r="HD9" s="131">
        <f>'Schedule 4'!HD13</f>
        <v>0</v>
      </c>
      <c r="HE9" s="49"/>
      <c r="HF9" s="49"/>
      <c r="HG9" s="131"/>
      <c r="HH9" s="131"/>
      <c r="HI9" s="131">
        <f>'Schedule 4'!HI13</f>
        <v>0</v>
      </c>
      <c r="HJ9" s="49"/>
      <c r="HK9" s="49"/>
      <c r="HL9" s="131"/>
      <c r="HM9" s="131"/>
      <c r="HN9" s="131">
        <f>'Schedule 4'!HN13</f>
        <v>0</v>
      </c>
      <c r="HO9" s="49"/>
      <c r="HP9" s="49"/>
      <c r="HQ9" s="131"/>
      <c r="HR9" s="131"/>
      <c r="HS9" s="131">
        <f>'Schedule 4'!HS13</f>
        <v>0</v>
      </c>
      <c r="HT9" s="49"/>
      <c r="HU9" s="49"/>
      <c r="HV9" s="131"/>
      <c r="HW9" s="131"/>
      <c r="HX9" s="131">
        <f>'Schedule 4'!HX13</f>
        <v>0</v>
      </c>
      <c r="HY9" s="49"/>
      <c r="HZ9" s="49"/>
      <c r="IA9" s="131"/>
      <c r="IB9" s="131"/>
      <c r="IC9" s="131">
        <f>'Schedule 4'!IC13</f>
        <v>0</v>
      </c>
      <c r="ID9" s="49"/>
      <c r="IE9" s="49"/>
      <c r="IF9" s="131"/>
      <c r="IG9" s="131"/>
      <c r="IH9" s="131">
        <f>'Schedule 4'!IH13</f>
        <v>0</v>
      </c>
      <c r="II9" s="49"/>
      <c r="IJ9" s="49"/>
      <c r="IK9" s="131"/>
      <c r="IL9" s="131"/>
      <c r="IM9" s="131">
        <f>'Schedule 4'!IM13</f>
        <v>0</v>
      </c>
      <c r="IN9" s="49"/>
      <c r="IO9" s="49"/>
      <c r="IP9" s="131"/>
      <c r="IQ9" s="131"/>
      <c r="IR9" s="131">
        <f>'Schedule 4'!IR13</f>
        <v>0</v>
      </c>
      <c r="IS9" s="49"/>
      <c r="IT9" s="49"/>
      <c r="IU9" s="131"/>
      <c r="IV9" s="131"/>
      <c r="IW9" s="131">
        <f>'Schedule 4'!IW13</f>
        <v>0</v>
      </c>
      <c r="IX9" s="49"/>
      <c r="IY9" s="44"/>
      <c r="IZ9" s="198"/>
      <c r="JA9" s="378"/>
      <c r="JB9" s="256"/>
      <c r="JC9" s="256"/>
    </row>
    <row r="10" spans="1:263" s="3" customFormat="1" x14ac:dyDescent="0.35">
      <c r="A10" s="198"/>
      <c r="B10" s="359"/>
      <c r="C10" s="45"/>
      <c r="D10" s="102"/>
      <c r="E10" s="102"/>
      <c r="F10" s="285"/>
      <c r="G10" s="131"/>
      <c r="H10" s="325"/>
      <c r="I10" s="202"/>
      <c r="J10" s="324"/>
      <c r="K10" s="131"/>
      <c r="L10" s="131"/>
      <c r="M10" s="43"/>
      <c r="N10" s="43"/>
      <c r="O10" s="131"/>
      <c r="P10" s="131"/>
      <c r="Q10" s="131"/>
      <c r="R10" s="43"/>
      <c r="S10" s="43"/>
      <c r="T10" s="131"/>
      <c r="U10" s="131"/>
      <c r="V10" s="131"/>
      <c r="W10" s="43"/>
      <c r="X10" s="43"/>
      <c r="Y10" s="131"/>
      <c r="Z10" s="131"/>
      <c r="AA10" s="131"/>
      <c r="AB10" s="43"/>
      <c r="AC10" s="43"/>
      <c r="AD10" s="131"/>
      <c r="AE10" s="131"/>
      <c r="AF10" s="131"/>
      <c r="AG10" s="43"/>
      <c r="AH10" s="43"/>
      <c r="AI10" s="131"/>
      <c r="AJ10" s="131"/>
      <c r="AK10" s="131"/>
      <c r="AL10" s="43"/>
      <c r="AM10" s="43"/>
      <c r="AN10" s="131"/>
      <c r="AO10" s="131"/>
      <c r="AP10" s="131"/>
      <c r="AQ10" s="43"/>
      <c r="AR10" s="43"/>
      <c r="AS10" s="131"/>
      <c r="AT10" s="131"/>
      <c r="AU10" s="131"/>
      <c r="AV10" s="43"/>
      <c r="AW10" s="43"/>
      <c r="AX10" s="131"/>
      <c r="AY10" s="131"/>
      <c r="AZ10" s="131"/>
      <c r="BA10" s="43"/>
      <c r="BB10" s="43"/>
      <c r="BC10" s="131"/>
      <c r="BD10" s="131"/>
      <c r="BE10" s="131"/>
      <c r="BF10" s="43"/>
      <c r="BG10" s="43"/>
      <c r="BH10" s="131"/>
      <c r="BI10" s="131"/>
      <c r="BJ10" s="131"/>
      <c r="BK10" s="43"/>
      <c r="BL10" s="43"/>
      <c r="BM10" s="131"/>
      <c r="BN10" s="131"/>
      <c r="BO10" s="131"/>
      <c r="BP10" s="43"/>
      <c r="BQ10" s="43"/>
      <c r="BR10" s="131"/>
      <c r="BS10" s="131"/>
      <c r="BT10" s="131"/>
      <c r="BU10" s="43"/>
      <c r="BV10" s="43"/>
      <c r="BW10" s="131"/>
      <c r="BX10" s="131"/>
      <c r="BY10" s="131"/>
      <c r="BZ10" s="43"/>
      <c r="CA10" s="43"/>
      <c r="CB10" s="131"/>
      <c r="CC10" s="131"/>
      <c r="CD10" s="131"/>
      <c r="CE10" s="43"/>
      <c r="CF10" s="43"/>
      <c r="CG10" s="131"/>
      <c r="CH10" s="131"/>
      <c r="CI10" s="131"/>
      <c r="CJ10" s="43"/>
      <c r="CK10" s="43"/>
      <c r="CL10" s="131"/>
      <c r="CM10" s="131"/>
      <c r="CN10" s="131"/>
      <c r="CO10" s="43"/>
      <c r="CP10" s="43"/>
      <c r="CQ10" s="131"/>
      <c r="CR10" s="131"/>
      <c r="CS10" s="131"/>
      <c r="CT10" s="43"/>
      <c r="CU10" s="43"/>
      <c r="CV10" s="131"/>
      <c r="CW10" s="131"/>
      <c r="CX10" s="131"/>
      <c r="CY10" s="43"/>
      <c r="CZ10" s="43"/>
      <c r="DA10" s="131"/>
      <c r="DB10" s="131"/>
      <c r="DC10" s="131"/>
      <c r="DD10" s="43"/>
      <c r="DE10" s="43"/>
      <c r="DF10" s="131"/>
      <c r="DG10" s="131"/>
      <c r="DH10" s="131"/>
      <c r="DI10" s="43"/>
      <c r="DJ10" s="43"/>
      <c r="DK10" s="131"/>
      <c r="DL10" s="131"/>
      <c r="DM10" s="131"/>
      <c r="DN10" s="43"/>
      <c r="DO10" s="43"/>
      <c r="DP10" s="131"/>
      <c r="DQ10" s="131"/>
      <c r="DR10" s="131"/>
      <c r="DS10" s="43"/>
      <c r="DT10" s="43"/>
      <c r="DU10" s="131"/>
      <c r="DV10" s="131"/>
      <c r="DW10" s="131"/>
      <c r="DX10" s="43"/>
      <c r="DY10" s="43"/>
      <c r="DZ10" s="131"/>
      <c r="EA10" s="131"/>
      <c r="EB10" s="131"/>
      <c r="EC10" s="43"/>
      <c r="ED10" s="43"/>
      <c r="EE10" s="131"/>
      <c r="EF10" s="131"/>
      <c r="EG10" s="131"/>
      <c r="EH10" s="43"/>
      <c r="EI10" s="43"/>
      <c r="EJ10" s="131"/>
      <c r="EK10" s="131"/>
      <c r="EL10" s="131"/>
      <c r="EM10" s="43"/>
      <c r="EN10" s="43"/>
      <c r="EO10" s="131"/>
      <c r="EP10" s="131"/>
      <c r="EQ10" s="131"/>
      <c r="ER10" s="43"/>
      <c r="ES10" s="43"/>
      <c r="ET10" s="131"/>
      <c r="EU10" s="131"/>
      <c r="EV10" s="131"/>
      <c r="EW10" s="43"/>
      <c r="EX10" s="43"/>
      <c r="EY10" s="131"/>
      <c r="EZ10" s="131"/>
      <c r="FA10" s="131"/>
      <c r="FB10" s="43"/>
      <c r="FC10" s="43"/>
      <c r="FD10" s="131"/>
      <c r="FE10" s="131"/>
      <c r="FF10" s="131"/>
      <c r="FG10" s="43"/>
      <c r="FH10" s="43"/>
      <c r="FI10" s="131"/>
      <c r="FJ10" s="131"/>
      <c r="FK10" s="131"/>
      <c r="FL10" s="43"/>
      <c r="FM10" s="43"/>
      <c r="FN10" s="131"/>
      <c r="FO10" s="131"/>
      <c r="FP10" s="131"/>
      <c r="FQ10" s="43"/>
      <c r="FR10" s="43"/>
      <c r="FS10" s="131"/>
      <c r="FT10" s="131"/>
      <c r="FU10" s="131"/>
      <c r="FV10" s="43"/>
      <c r="FW10" s="43"/>
      <c r="FX10" s="131"/>
      <c r="FY10" s="131"/>
      <c r="FZ10" s="131"/>
      <c r="GA10" s="43"/>
      <c r="GB10" s="43"/>
      <c r="GC10" s="131"/>
      <c r="GD10" s="131"/>
      <c r="GE10" s="131"/>
      <c r="GF10" s="43"/>
      <c r="GG10" s="43"/>
      <c r="GH10" s="131"/>
      <c r="GI10" s="131"/>
      <c r="GJ10" s="131"/>
      <c r="GK10" s="43"/>
      <c r="GL10" s="43"/>
      <c r="GM10" s="131"/>
      <c r="GN10" s="131"/>
      <c r="GO10" s="131"/>
      <c r="GP10" s="43"/>
      <c r="GQ10" s="43"/>
      <c r="GR10" s="131"/>
      <c r="GS10" s="131"/>
      <c r="GT10" s="131"/>
      <c r="GU10" s="43"/>
      <c r="GV10" s="43"/>
      <c r="GW10" s="131"/>
      <c r="GX10" s="131"/>
      <c r="GY10" s="131"/>
      <c r="GZ10" s="43"/>
      <c r="HA10" s="43"/>
      <c r="HB10" s="131"/>
      <c r="HC10" s="131"/>
      <c r="HD10" s="131"/>
      <c r="HE10" s="43"/>
      <c r="HF10" s="43"/>
      <c r="HG10" s="131"/>
      <c r="HH10" s="131"/>
      <c r="HI10" s="131"/>
      <c r="HJ10" s="43"/>
      <c r="HK10" s="43"/>
      <c r="HL10" s="131"/>
      <c r="HM10" s="131"/>
      <c r="HN10" s="131"/>
      <c r="HO10" s="43"/>
      <c r="HP10" s="43"/>
      <c r="HQ10" s="131"/>
      <c r="HR10" s="131"/>
      <c r="HS10" s="131"/>
      <c r="HT10" s="43"/>
      <c r="HU10" s="43"/>
      <c r="HV10" s="131"/>
      <c r="HW10" s="131"/>
      <c r="HX10" s="131"/>
      <c r="HY10" s="43"/>
      <c r="HZ10" s="43"/>
      <c r="IA10" s="131"/>
      <c r="IB10" s="131"/>
      <c r="IC10" s="131"/>
      <c r="ID10" s="43"/>
      <c r="IE10" s="43"/>
      <c r="IF10" s="131"/>
      <c r="IG10" s="131"/>
      <c r="IH10" s="131"/>
      <c r="II10" s="43"/>
      <c r="IJ10" s="43"/>
      <c r="IK10" s="131"/>
      <c r="IL10" s="131"/>
      <c r="IM10" s="131"/>
      <c r="IN10" s="43"/>
      <c r="IO10" s="43"/>
      <c r="IP10" s="131"/>
      <c r="IQ10" s="131"/>
      <c r="IR10" s="131"/>
      <c r="IS10" s="43"/>
      <c r="IT10" s="43"/>
      <c r="IU10" s="131"/>
      <c r="IV10" s="131"/>
      <c r="IW10" s="131"/>
      <c r="IX10" s="43"/>
      <c r="IY10" s="44"/>
      <c r="IZ10" s="198"/>
      <c r="JA10" s="378"/>
      <c r="JB10" s="256"/>
      <c r="JC10" s="256"/>
    </row>
    <row r="11" spans="1:263" s="3" customFormat="1" x14ac:dyDescent="0.35">
      <c r="A11" s="198"/>
      <c r="B11" s="359"/>
      <c r="C11" s="45" t="s">
        <v>174</v>
      </c>
      <c r="D11" s="102" t="s">
        <v>175</v>
      </c>
      <c r="E11" s="102"/>
      <c r="F11" s="285" t="str">
        <f>IFERROR(INDEX('Helper 1'!$I$2:$I$19,MATCH('Schedule 1'!$G$20,'Helper 1'!$H$2:$H$19,0)),"")</f>
        <v/>
      </c>
      <c r="G11" s="131">
        <f>SUM(L11:ALS11)</f>
        <v>0</v>
      </c>
      <c r="H11" s="325"/>
      <c r="I11" s="202"/>
      <c r="J11" s="324"/>
      <c r="K11" s="131"/>
      <c r="L11" s="131">
        <f>'Schedule 5'!L13</f>
        <v>0</v>
      </c>
      <c r="M11" s="49"/>
      <c r="N11" s="49"/>
      <c r="O11" s="131"/>
      <c r="P11" s="131"/>
      <c r="Q11" s="131">
        <f>'Schedule 5'!Q13</f>
        <v>0</v>
      </c>
      <c r="R11" s="49"/>
      <c r="S11" s="49"/>
      <c r="T11" s="131"/>
      <c r="U11" s="131"/>
      <c r="V11" s="131">
        <f>'Schedule 5'!V13</f>
        <v>0</v>
      </c>
      <c r="W11" s="49"/>
      <c r="X11" s="49"/>
      <c r="Y11" s="131"/>
      <c r="Z11" s="131"/>
      <c r="AA11" s="131">
        <f>'Schedule 5'!AA13</f>
        <v>0</v>
      </c>
      <c r="AB11" s="49"/>
      <c r="AC11" s="49"/>
      <c r="AD11" s="131"/>
      <c r="AE11" s="131"/>
      <c r="AF11" s="131">
        <f>'Schedule 5'!AF13</f>
        <v>0</v>
      </c>
      <c r="AG11" s="49"/>
      <c r="AH11" s="49"/>
      <c r="AI11" s="131"/>
      <c r="AJ11" s="131"/>
      <c r="AK11" s="131">
        <f>'Schedule 5'!AK13</f>
        <v>0</v>
      </c>
      <c r="AL11" s="49"/>
      <c r="AM11" s="49"/>
      <c r="AN11" s="131"/>
      <c r="AO11" s="131"/>
      <c r="AP11" s="131">
        <f>'Schedule 5'!AP13</f>
        <v>0</v>
      </c>
      <c r="AQ11" s="49"/>
      <c r="AR11" s="49"/>
      <c r="AS11" s="131"/>
      <c r="AT11" s="131"/>
      <c r="AU11" s="131">
        <f>'Schedule 5'!AU13</f>
        <v>0</v>
      </c>
      <c r="AV11" s="49"/>
      <c r="AW11" s="49"/>
      <c r="AX11" s="131"/>
      <c r="AY11" s="131"/>
      <c r="AZ11" s="131">
        <f>'Schedule 5'!AZ13</f>
        <v>0</v>
      </c>
      <c r="BA11" s="49"/>
      <c r="BB11" s="49"/>
      <c r="BC11" s="131"/>
      <c r="BD11" s="131"/>
      <c r="BE11" s="131">
        <f>'Schedule 5'!BE13</f>
        <v>0</v>
      </c>
      <c r="BF11" s="49"/>
      <c r="BG11" s="49"/>
      <c r="BH11" s="131"/>
      <c r="BI11" s="131"/>
      <c r="BJ11" s="131">
        <f>'Schedule 5'!BJ13</f>
        <v>0</v>
      </c>
      <c r="BK11" s="49"/>
      <c r="BL11" s="49"/>
      <c r="BM11" s="131"/>
      <c r="BN11" s="131"/>
      <c r="BO11" s="131">
        <f>'Schedule 5'!BO13</f>
        <v>0</v>
      </c>
      <c r="BP11" s="49"/>
      <c r="BQ11" s="49"/>
      <c r="BR11" s="131"/>
      <c r="BS11" s="131"/>
      <c r="BT11" s="131">
        <f>'Schedule 5'!BT13</f>
        <v>0</v>
      </c>
      <c r="BU11" s="49"/>
      <c r="BV11" s="49"/>
      <c r="BW11" s="131"/>
      <c r="BX11" s="131"/>
      <c r="BY11" s="131">
        <f>'Schedule 5'!BY13</f>
        <v>0</v>
      </c>
      <c r="BZ11" s="49"/>
      <c r="CA11" s="49"/>
      <c r="CB11" s="131"/>
      <c r="CC11" s="131"/>
      <c r="CD11" s="131">
        <f>'Schedule 5'!CD13</f>
        <v>0</v>
      </c>
      <c r="CE11" s="49"/>
      <c r="CF11" s="49"/>
      <c r="CG11" s="131"/>
      <c r="CH11" s="131"/>
      <c r="CI11" s="131">
        <f>'Schedule 5'!CI13</f>
        <v>0</v>
      </c>
      <c r="CJ11" s="49"/>
      <c r="CK11" s="49"/>
      <c r="CL11" s="131"/>
      <c r="CM11" s="131"/>
      <c r="CN11" s="131">
        <f>'Schedule 5'!CN13</f>
        <v>0</v>
      </c>
      <c r="CO11" s="49"/>
      <c r="CP11" s="49"/>
      <c r="CQ11" s="131"/>
      <c r="CR11" s="131"/>
      <c r="CS11" s="131">
        <f>'Schedule 5'!CS13</f>
        <v>0</v>
      </c>
      <c r="CT11" s="49"/>
      <c r="CU11" s="49"/>
      <c r="CV11" s="131"/>
      <c r="CW11" s="131"/>
      <c r="CX11" s="131">
        <f>'Schedule 5'!CX13</f>
        <v>0</v>
      </c>
      <c r="CY11" s="49"/>
      <c r="CZ11" s="49"/>
      <c r="DA11" s="131"/>
      <c r="DB11" s="131"/>
      <c r="DC11" s="131">
        <f>'Schedule 5'!DC13</f>
        <v>0</v>
      </c>
      <c r="DD11" s="49"/>
      <c r="DE11" s="49"/>
      <c r="DF11" s="131"/>
      <c r="DG11" s="131"/>
      <c r="DH11" s="131">
        <f>'Schedule 5'!DH13</f>
        <v>0</v>
      </c>
      <c r="DI11" s="49"/>
      <c r="DJ11" s="49"/>
      <c r="DK11" s="131"/>
      <c r="DL11" s="131"/>
      <c r="DM11" s="131">
        <f>'Schedule 5'!DM13</f>
        <v>0</v>
      </c>
      <c r="DN11" s="49"/>
      <c r="DO11" s="49"/>
      <c r="DP11" s="131"/>
      <c r="DQ11" s="131"/>
      <c r="DR11" s="131">
        <f>'Schedule 5'!DR13</f>
        <v>0</v>
      </c>
      <c r="DS11" s="49"/>
      <c r="DT11" s="49"/>
      <c r="DU11" s="131"/>
      <c r="DV11" s="131"/>
      <c r="DW11" s="131">
        <f>'Schedule 5'!DW13</f>
        <v>0</v>
      </c>
      <c r="DX11" s="49"/>
      <c r="DY11" s="49"/>
      <c r="DZ11" s="131"/>
      <c r="EA11" s="131"/>
      <c r="EB11" s="131">
        <f>'Schedule 5'!EB13</f>
        <v>0</v>
      </c>
      <c r="EC11" s="49"/>
      <c r="ED11" s="49"/>
      <c r="EE11" s="131"/>
      <c r="EF11" s="131"/>
      <c r="EG11" s="131">
        <f>'Schedule 5'!EG13</f>
        <v>0</v>
      </c>
      <c r="EH11" s="49"/>
      <c r="EI11" s="49"/>
      <c r="EJ11" s="131"/>
      <c r="EK11" s="131"/>
      <c r="EL11" s="131">
        <f>'Schedule 5'!EL13</f>
        <v>0</v>
      </c>
      <c r="EM11" s="49"/>
      <c r="EN11" s="49"/>
      <c r="EO11" s="131"/>
      <c r="EP11" s="131"/>
      <c r="EQ11" s="131">
        <f>'Schedule 5'!EQ13</f>
        <v>0</v>
      </c>
      <c r="ER11" s="49"/>
      <c r="ES11" s="49"/>
      <c r="ET11" s="131"/>
      <c r="EU11" s="131"/>
      <c r="EV11" s="131">
        <f>'Schedule 5'!EV13</f>
        <v>0</v>
      </c>
      <c r="EW11" s="49"/>
      <c r="EX11" s="49"/>
      <c r="EY11" s="131"/>
      <c r="EZ11" s="131"/>
      <c r="FA11" s="131">
        <f>'Schedule 5'!FA13</f>
        <v>0</v>
      </c>
      <c r="FB11" s="49"/>
      <c r="FC11" s="49"/>
      <c r="FD11" s="131"/>
      <c r="FE11" s="131"/>
      <c r="FF11" s="131">
        <f>'Schedule 5'!FF13</f>
        <v>0</v>
      </c>
      <c r="FG11" s="49"/>
      <c r="FH11" s="49"/>
      <c r="FI11" s="131"/>
      <c r="FJ11" s="131"/>
      <c r="FK11" s="131">
        <f>'Schedule 5'!FK13</f>
        <v>0</v>
      </c>
      <c r="FL11" s="49"/>
      <c r="FM11" s="49"/>
      <c r="FN11" s="131"/>
      <c r="FO11" s="131"/>
      <c r="FP11" s="131">
        <f>'Schedule 5'!FP13</f>
        <v>0</v>
      </c>
      <c r="FQ11" s="49"/>
      <c r="FR11" s="49"/>
      <c r="FS11" s="131"/>
      <c r="FT11" s="131"/>
      <c r="FU11" s="131">
        <f>'Schedule 5'!FU13</f>
        <v>0</v>
      </c>
      <c r="FV11" s="49"/>
      <c r="FW11" s="49"/>
      <c r="FX11" s="131"/>
      <c r="FY11" s="131"/>
      <c r="FZ11" s="131">
        <f>'Schedule 5'!FZ13</f>
        <v>0</v>
      </c>
      <c r="GA11" s="49"/>
      <c r="GB11" s="49"/>
      <c r="GC11" s="131"/>
      <c r="GD11" s="131"/>
      <c r="GE11" s="131">
        <f>'Schedule 5'!GE13</f>
        <v>0</v>
      </c>
      <c r="GF11" s="49"/>
      <c r="GG11" s="49"/>
      <c r="GH11" s="131"/>
      <c r="GI11" s="131"/>
      <c r="GJ11" s="131">
        <f>'Schedule 5'!GJ13</f>
        <v>0</v>
      </c>
      <c r="GK11" s="49"/>
      <c r="GL11" s="49"/>
      <c r="GM11" s="131"/>
      <c r="GN11" s="131"/>
      <c r="GO11" s="131">
        <f>'Schedule 5'!GO13</f>
        <v>0</v>
      </c>
      <c r="GP11" s="49"/>
      <c r="GQ11" s="49"/>
      <c r="GR11" s="131"/>
      <c r="GS11" s="131"/>
      <c r="GT11" s="131">
        <f>'Schedule 5'!GT13</f>
        <v>0</v>
      </c>
      <c r="GU11" s="49"/>
      <c r="GV11" s="49"/>
      <c r="GW11" s="131"/>
      <c r="GX11" s="131"/>
      <c r="GY11" s="131">
        <f>'Schedule 5'!GY13</f>
        <v>0</v>
      </c>
      <c r="GZ11" s="49"/>
      <c r="HA11" s="49"/>
      <c r="HB11" s="131"/>
      <c r="HC11" s="131"/>
      <c r="HD11" s="131">
        <f>'Schedule 5'!HD13</f>
        <v>0</v>
      </c>
      <c r="HE11" s="49"/>
      <c r="HF11" s="49"/>
      <c r="HG11" s="131"/>
      <c r="HH11" s="131"/>
      <c r="HI11" s="131">
        <f>'Schedule 5'!HI13</f>
        <v>0</v>
      </c>
      <c r="HJ11" s="49"/>
      <c r="HK11" s="49"/>
      <c r="HL11" s="131"/>
      <c r="HM11" s="131"/>
      <c r="HN11" s="131">
        <f>'Schedule 5'!HN13</f>
        <v>0</v>
      </c>
      <c r="HO11" s="49"/>
      <c r="HP11" s="49"/>
      <c r="HQ11" s="131"/>
      <c r="HR11" s="131"/>
      <c r="HS11" s="131">
        <f>'Schedule 5'!HS13</f>
        <v>0</v>
      </c>
      <c r="HT11" s="49"/>
      <c r="HU11" s="49"/>
      <c r="HV11" s="131"/>
      <c r="HW11" s="131"/>
      <c r="HX11" s="131">
        <f>'Schedule 5'!HX13</f>
        <v>0</v>
      </c>
      <c r="HY11" s="49"/>
      <c r="HZ11" s="49"/>
      <c r="IA11" s="131"/>
      <c r="IB11" s="131"/>
      <c r="IC11" s="131">
        <f>'Schedule 5'!IC13</f>
        <v>0</v>
      </c>
      <c r="ID11" s="49"/>
      <c r="IE11" s="49"/>
      <c r="IF11" s="131"/>
      <c r="IG11" s="131"/>
      <c r="IH11" s="131">
        <f>'Schedule 5'!IH13</f>
        <v>0</v>
      </c>
      <c r="II11" s="49"/>
      <c r="IJ11" s="49"/>
      <c r="IK11" s="131"/>
      <c r="IL11" s="131"/>
      <c r="IM11" s="131">
        <f>'Schedule 5'!IM13</f>
        <v>0</v>
      </c>
      <c r="IN11" s="49"/>
      <c r="IO11" s="49"/>
      <c r="IP11" s="131"/>
      <c r="IQ11" s="131"/>
      <c r="IR11" s="131">
        <f>'Schedule 5'!IR13</f>
        <v>0</v>
      </c>
      <c r="IS11" s="49"/>
      <c r="IT11" s="49"/>
      <c r="IU11" s="131"/>
      <c r="IV11" s="131"/>
      <c r="IW11" s="131">
        <f>'Schedule 5'!IW13</f>
        <v>0</v>
      </c>
      <c r="IX11" s="49"/>
      <c r="IY11" s="44"/>
      <c r="IZ11" s="198"/>
      <c r="JA11" s="378"/>
      <c r="JB11" s="256"/>
      <c r="JC11" s="256"/>
    </row>
    <row r="12" spans="1:263" s="3" customFormat="1" x14ac:dyDescent="0.35">
      <c r="A12" s="198"/>
      <c r="B12" s="359"/>
      <c r="C12" s="45"/>
      <c r="D12" s="102"/>
      <c r="E12" s="102"/>
      <c r="F12" s="384"/>
      <c r="G12" s="387"/>
      <c r="H12" s="325"/>
      <c r="I12" s="202"/>
      <c r="J12" s="324"/>
      <c r="K12" s="131"/>
      <c r="L12" s="387"/>
      <c r="M12" s="49"/>
      <c r="N12" s="49"/>
      <c r="O12" s="131"/>
      <c r="P12" s="131"/>
      <c r="Q12" s="387"/>
      <c r="R12" s="49"/>
      <c r="S12" s="49"/>
      <c r="T12" s="131"/>
      <c r="U12" s="131"/>
      <c r="V12" s="387"/>
      <c r="W12" s="49"/>
      <c r="X12" s="49"/>
      <c r="Y12" s="131"/>
      <c r="Z12" s="131"/>
      <c r="AA12" s="387"/>
      <c r="AB12" s="49"/>
      <c r="AC12" s="49"/>
      <c r="AD12" s="131"/>
      <c r="AE12" s="131"/>
      <c r="AF12" s="387"/>
      <c r="AG12" s="49"/>
      <c r="AH12" s="49"/>
      <c r="AI12" s="131"/>
      <c r="AJ12" s="131"/>
      <c r="AK12" s="387"/>
      <c r="AL12" s="49"/>
      <c r="AM12" s="49"/>
      <c r="AN12" s="131"/>
      <c r="AO12" s="131"/>
      <c r="AP12" s="387"/>
      <c r="AQ12" s="49"/>
      <c r="AR12" s="49"/>
      <c r="AS12" s="131"/>
      <c r="AT12" s="131"/>
      <c r="AU12" s="387"/>
      <c r="AV12" s="49"/>
      <c r="AW12" s="49"/>
      <c r="AX12" s="131"/>
      <c r="AY12" s="131"/>
      <c r="AZ12" s="387"/>
      <c r="BA12" s="49"/>
      <c r="BB12" s="49"/>
      <c r="BC12" s="131"/>
      <c r="BD12" s="131"/>
      <c r="BE12" s="387"/>
      <c r="BF12" s="49"/>
      <c r="BG12" s="49"/>
      <c r="BH12" s="131"/>
      <c r="BI12" s="131"/>
      <c r="BJ12" s="387"/>
      <c r="BK12" s="49"/>
      <c r="BL12" s="49"/>
      <c r="BM12" s="131"/>
      <c r="BN12" s="131"/>
      <c r="BO12" s="387"/>
      <c r="BP12" s="49"/>
      <c r="BQ12" s="49"/>
      <c r="BR12" s="131"/>
      <c r="BS12" s="131"/>
      <c r="BT12" s="387"/>
      <c r="BU12" s="49"/>
      <c r="BV12" s="49"/>
      <c r="BW12" s="131"/>
      <c r="BX12" s="131"/>
      <c r="BY12" s="387"/>
      <c r="BZ12" s="49"/>
      <c r="CA12" s="49"/>
      <c r="CB12" s="131"/>
      <c r="CC12" s="131"/>
      <c r="CD12" s="387"/>
      <c r="CE12" s="49"/>
      <c r="CF12" s="49"/>
      <c r="CG12" s="131"/>
      <c r="CH12" s="131"/>
      <c r="CI12" s="387"/>
      <c r="CJ12" s="49"/>
      <c r="CK12" s="49"/>
      <c r="CL12" s="131"/>
      <c r="CM12" s="131"/>
      <c r="CN12" s="387"/>
      <c r="CO12" s="49"/>
      <c r="CP12" s="49"/>
      <c r="CQ12" s="131"/>
      <c r="CR12" s="131"/>
      <c r="CS12" s="387"/>
      <c r="CT12" s="49"/>
      <c r="CU12" s="49"/>
      <c r="CV12" s="131"/>
      <c r="CW12" s="131"/>
      <c r="CX12" s="387"/>
      <c r="CY12" s="49"/>
      <c r="CZ12" s="49"/>
      <c r="DA12" s="131"/>
      <c r="DB12" s="131"/>
      <c r="DC12" s="387"/>
      <c r="DD12" s="49"/>
      <c r="DE12" s="49"/>
      <c r="DF12" s="131"/>
      <c r="DG12" s="131"/>
      <c r="DH12" s="387"/>
      <c r="DI12" s="49"/>
      <c r="DJ12" s="49"/>
      <c r="DK12" s="131"/>
      <c r="DL12" s="131"/>
      <c r="DM12" s="387"/>
      <c r="DN12" s="49"/>
      <c r="DO12" s="49"/>
      <c r="DP12" s="131"/>
      <c r="DQ12" s="131"/>
      <c r="DR12" s="387"/>
      <c r="DS12" s="49"/>
      <c r="DT12" s="49"/>
      <c r="DU12" s="131"/>
      <c r="DV12" s="131"/>
      <c r="DW12" s="387"/>
      <c r="DX12" s="49"/>
      <c r="DY12" s="49"/>
      <c r="DZ12" s="131"/>
      <c r="EA12" s="131"/>
      <c r="EB12" s="387"/>
      <c r="EC12" s="49"/>
      <c r="ED12" s="49"/>
      <c r="EE12" s="131"/>
      <c r="EF12" s="131"/>
      <c r="EG12" s="387"/>
      <c r="EH12" s="49"/>
      <c r="EI12" s="49"/>
      <c r="EJ12" s="131"/>
      <c r="EK12" s="131"/>
      <c r="EL12" s="387"/>
      <c r="EM12" s="49"/>
      <c r="EN12" s="49"/>
      <c r="EO12" s="131"/>
      <c r="EP12" s="131"/>
      <c r="EQ12" s="387"/>
      <c r="ER12" s="49"/>
      <c r="ES12" s="49"/>
      <c r="ET12" s="131"/>
      <c r="EU12" s="131"/>
      <c r="EV12" s="387"/>
      <c r="EW12" s="49"/>
      <c r="EX12" s="49"/>
      <c r="EY12" s="131"/>
      <c r="EZ12" s="131"/>
      <c r="FA12" s="387"/>
      <c r="FB12" s="49"/>
      <c r="FC12" s="49"/>
      <c r="FD12" s="131"/>
      <c r="FE12" s="131"/>
      <c r="FF12" s="387"/>
      <c r="FG12" s="49"/>
      <c r="FH12" s="49"/>
      <c r="FI12" s="131"/>
      <c r="FJ12" s="131"/>
      <c r="FK12" s="387"/>
      <c r="FL12" s="49"/>
      <c r="FM12" s="49"/>
      <c r="FN12" s="131"/>
      <c r="FO12" s="131"/>
      <c r="FP12" s="387"/>
      <c r="FQ12" s="49"/>
      <c r="FR12" s="49"/>
      <c r="FS12" s="131"/>
      <c r="FT12" s="131"/>
      <c r="FU12" s="387"/>
      <c r="FV12" s="49"/>
      <c r="FW12" s="49"/>
      <c r="FX12" s="131"/>
      <c r="FY12" s="131"/>
      <c r="FZ12" s="387"/>
      <c r="GA12" s="49"/>
      <c r="GB12" s="49"/>
      <c r="GC12" s="131"/>
      <c r="GD12" s="131"/>
      <c r="GE12" s="387"/>
      <c r="GF12" s="49"/>
      <c r="GG12" s="49"/>
      <c r="GH12" s="131"/>
      <c r="GI12" s="131"/>
      <c r="GJ12" s="387"/>
      <c r="GK12" s="49"/>
      <c r="GL12" s="49"/>
      <c r="GM12" s="131"/>
      <c r="GN12" s="131"/>
      <c r="GO12" s="387"/>
      <c r="GP12" s="49"/>
      <c r="GQ12" s="49"/>
      <c r="GR12" s="131"/>
      <c r="GS12" s="131"/>
      <c r="GT12" s="387"/>
      <c r="GU12" s="49"/>
      <c r="GV12" s="49"/>
      <c r="GW12" s="131"/>
      <c r="GX12" s="131"/>
      <c r="GY12" s="387"/>
      <c r="GZ12" s="49"/>
      <c r="HA12" s="49"/>
      <c r="HB12" s="131"/>
      <c r="HC12" s="131"/>
      <c r="HD12" s="387"/>
      <c r="HE12" s="49"/>
      <c r="HF12" s="49"/>
      <c r="HG12" s="131"/>
      <c r="HH12" s="131"/>
      <c r="HI12" s="387"/>
      <c r="HJ12" s="49"/>
      <c r="HK12" s="49"/>
      <c r="HL12" s="131"/>
      <c r="HM12" s="131"/>
      <c r="HN12" s="387"/>
      <c r="HO12" s="49"/>
      <c r="HP12" s="49"/>
      <c r="HQ12" s="131"/>
      <c r="HR12" s="131"/>
      <c r="HS12" s="387"/>
      <c r="HT12" s="49"/>
      <c r="HU12" s="49"/>
      <c r="HV12" s="131"/>
      <c r="HW12" s="131"/>
      <c r="HX12" s="387"/>
      <c r="HY12" s="49"/>
      <c r="HZ12" s="49"/>
      <c r="IA12" s="131"/>
      <c r="IB12" s="131"/>
      <c r="IC12" s="387"/>
      <c r="ID12" s="49"/>
      <c r="IE12" s="49"/>
      <c r="IF12" s="131"/>
      <c r="IG12" s="131"/>
      <c r="IH12" s="387"/>
      <c r="II12" s="49"/>
      <c r="IJ12" s="49"/>
      <c r="IK12" s="131"/>
      <c r="IL12" s="131"/>
      <c r="IM12" s="387"/>
      <c r="IN12" s="49"/>
      <c r="IO12" s="49"/>
      <c r="IP12" s="131"/>
      <c r="IQ12" s="131"/>
      <c r="IR12" s="387"/>
      <c r="IS12" s="49"/>
      <c r="IT12" s="49"/>
      <c r="IU12" s="131"/>
      <c r="IV12" s="131"/>
      <c r="IW12" s="387"/>
      <c r="IX12" s="49"/>
      <c r="IY12" s="50"/>
      <c r="IZ12" s="198"/>
      <c r="JA12" s="378"/>
      <c r="JB12" s="256"/>
      <c r="JC12" s="256"/>
    </row>
    <row r="13" spans="1:263" s="3" customFormat="1" x14ac:dyDescent="0.35">
      <c r="A13" s="198"/>
      <c r="B13" s="359"/>
      <c r="C13" s="45" t="s">
        <v>176</v>
      </c>
      <c r="D13" s="102" t="s">
        <v>177</v>
      </c>
      <c r="E13" s="102"/>
      <c r="F13" s="285" t="str">
        <f>IFERROR(INDEX('Helper 1'!$I$2:$I$19,MATCH('Schedule 1'!$G$20,'Helper 1'!$H$2:$H$19,0)),"")</f>
        <v/>
      </c>
      <c r="G13" s="131">
        <f>SUM(L13:ALS13)</f>
        <v>0</v>
      </c>
      <c r="H13" s="325"/>
      <c r="I13" s="202"/>
      <c r="J13" s="324"/>
      <c r="K13" s="131"/>
      <c r="L13" s="131">
        <f>SUM(L9,L11)</f>
        <v>0</v>
      </c>
      <c r="M13" s="49"/>
      <c r="N13" s="49"/>
      <c r="O13" s="131"/>
      <c r="P13" s="131"/>
      <c r="Q13" s="131">
        <f>SUM(Q9,Q11)</f>
        <v>0</v>
      </c>
      <c r="R13" s="49"/>
      <c r="S13" s="49"/>
      <c r="T13" s="131"/>
      <c r="U13" s="131"/>
      <c r="V13" s="131">
        <f>SUM(V9,V11)</f>
        <v>0</v>
      </c>
      <c r="W13" s="49"/>
      <c r="X13" s="49"/>
      <c r="Y13" s="131"/>
      <c r="Z13" s="131"/>
      <c r="AA13" s="131">
        <f>SUM(AA9,AA11)</f>
        <v>0</v>
      </c>
      <c r="AB13" s="49"/>
      <c r="AC13" s="49"/>
      <c r="AD13" s="131"/>
      <c r="AE13" s="131"/>
      <c r="AF13" s="131">
        <f>SUM(AF9,AF11)</f>
        <v>0</v>
      </c>
      <c r="AG13" s="49"/>
      <c r="AH13" s="49"/>
      <c r="AI13" s="131"/>
      <c r="AJ13" s="131"/>
      <c r="AK13" s="131">
        <f>SUM(AK9,AK11)</f>
        <v>0</v>
      </c>
      <c r="AL13" s="49"/>
      <c r="AM13" s="49"/>
      <c r="AN13" s="131"/>
      <c r="AO13" s="131"/>
      <c r="AP13" s="131">
        <f>SUM(AP9,AP11)</f>
        <v>0</v>
      </c>
      <c r="AQ13" s="49"/>
      <c r="AR13" s="49"/>
      <c r="AS13" s="131"/>
      <c r="AT13" s="131"/>
      <c r="AU13" s="131">
        <f>SUM(AU9,AU11)</f>
        <v>0</v>
      </c>
      <c r="AV13" s="49"/>
      <c r="AW13" s="49"/>
      <c r="AX13" s="131"/>
      <c r="AY13" s="131"/>
      <c r="AZ13" s="131">
        <f>SUM(AZ9,AZ11)</f>
        <v>0</v>
      </c>
      <c r="BA13" s="49"/>
      <c r="BB13" s="49"/>
      <c r="BC13" s="131"/>
      <c r="BD13" s="131"/>
      <c r="BE13" s="131">
        <f>SUM(BE9,BE11)</f>
        <v>0</v>
      </c>
      <c r="BF13" s="49"/>
      <c r="BG13" s="49"/>
      <c r="BH13" s="131"/>
      <c r="BI13" s="131"/>
      <c r="BJ13" s="131">
        <f>SUM(BJ9,BJ11)</f>
        <v>0</v>
      </c>
      <c r="BK13" s="49"/>
      <c r="BL13" s="49"/>
      <c r="BM13" s="131"/>
      <c r="BN13" s="131"/>
      <c r="BO13" s="131">
        <f>SUM(BO9,BO11)</f>
        <v>0</v>
      </c>
      <c r="BP13" s="49"/>
      <c r="BQ13" s="49"/>
      <c r="BR13" s="131"/>
      <c r="BS13" s="131"/>
      <c r="BT13" s="131">
        <f>SUM(BT9,BT11)</f>
        <v>0</v>
      </c>
      <c r="BU13" s="49"/>
      <c r="BV13" s="49"/>
      <c r="BW13" s="131"/>
      <c r="BX13" s="131"/>
      <c r="BY13" s="131">
        <f>SUM(BY9,BY11)</f>
        <v>0</v>
      </c>
      <c r="BZ13" s="49"/>
      <c r="CA13" s="49"/>
      <c r="CB13" s="131"/>
      <c r="CC13" s="131"/>
      <c r="CD13" s="131">
        <f>SUM(CD9,CD11)</f>
        <v>0</v>
      </c>
      <c r="CE13" s="49"/>
      <c r="CF13" s="49"/>
      <c r="CG13" s="131"/>
      <c r="CH13" s="131"/>
      <c r="CI13" s="131">
        <f>SUM(CI9,CI11)</f>
        <v>0</v>
      </c>
      <c r="CJ13" s="49"/>
      <c r="CK13" s="49"/>
      <c r="CL13" s="131"/>
      <c r="CM13" s="131"/>
      <c r="CN13" s="131">
        <f>SUM(CN9,CN11)</f>
        <v>0</v>
      </c>
      <c r="CO13" s="49"/>
      <c r="CP13" s="49"/>
      <c r="CQ13" s="131"/>
      <c r="CR13" s="131"/>
      <c r="CS13" s="131">
        <f>SUM(CS9,CS11)</f>
        <v>0</v>
      </c>
      <c r="CT13" s="49"/>
      <c r="CU13" s="49"/>
      <c r="CV13" s="131"/>
      <c r="CW13" s="131"/>
      <c r="CX13" s="131">
        <f>SUM(CX9,CX11)</f>
        <v>0</v>
      </c>
      <c r="CY13" s="49"/>
      <c r="CZ13" s="49"/>
      <c r="DA13" s="131"/>
      <c r="DB13" s="131"/>
      <c r="DC13" s="131">
        <f>SUM(DC9,DC11)</f>
        <v>0</v>
      </c>
      <c r="DD13" s="49"/>
      <c r="DE13" s="49"/>
      <c r="DF13" s="131"/>
      <c r="DG13" s="131"/>
      <c r="DH13" s="131">
        <f>SUM(DH9,DH11)</f>
        <v>0</v>
      </c>
      <c r="DI13" s="49"/>
      <c r="DJ13" s="49"/>
      <c r="DK13" s="131"/>
      <c r="DL13" s="131"/>
      <c r="DM13" s="131">
        <f>SUM(DM9,DM11)</f>
        <v>0</v>
      </c>
      <c r="DN13" s="49"/>
      <c r="DO13" s="49"/>
      <c r="DP13" s="131"/>
      <c r="DQ13" s="131"/>
      <c r="DR13" s="131">
        <f>SUM(DR9,DR11)</f>
        <v>0</v>
      </c>
      <c r="DS13" s="49"/>
      <c r="DT13" s="49"/>
      <c r="DU13" s="131"/>
      <c r="DV13" s="131"/>
      <c r="DW13" s="131">
        <f>SUM(DW9,DW11)</f>
        <v>0</v>
      </c>
      <c r="DX13" s="49"/>
      <c r="DY13" s="49"/>
      <c r="DZ13" s="131"/>
      <c r="EA13" s="131"/>
      <c r="EB13" s="131">
        <f>SUM(EB9,EB11)</f>
        <v>0</v>
      </c>
      <c r="EC13" s="49"/>
      <c r="ED13" s="49"/>
      <c r="EE13" s="131"/>
      <c r="EF13" s="131"/>
      <c r="EG13" s="131">
        <f>SUM(EG9,EG11)</f>
        <v>0</v>
      </c>
      <c r="EH13" s="49"/>
      <c r="EI13" s="49"/>
      <c r="EJ13" s="131"/>
      <c r="EK13" s="131"/>
      <c r="EL13" s="131">
        <f>SUM(EL9,EL11)</f>
        <v>0</v>
      </c>
      <c r="EM13" s="49"/>
      <c r="EN13" s="49"/>
      <c r="EO13" s="131"/>
      <c r="EP13" s="131"/>
      <c r="EQ13" s="131">
        <f>SUM(EQ9,EQ11)</f>
        <v>0</v>
      </c>
      <c r="ER13" s="49"/>
      <c r="ES13" s="49"/>
      <c r="ET13" s="131"/>
      <c r="EU13" s="131"/>
      <c r="EV13" s="131">
        <f>SUM(EV9,EV11)</f>
        <v>0</v>
      </c>
      <c r="EW13" s="49"/>
      <c r="EX13" s="49"/>
      <c r="EY13" s="131"/>
      <c r="EZ13" s="131"/>
      <c r="FA13" s="131">
        <f>SUM(FA9,FA11)</f>
        <v>0</v>
      </c>
      <c r="FB13" s="49"/>
      <c r="FC13" s="49"/>
      <c r="FD13" s="131"/>
      <c r="FE13" s="131"/>
      <c r="FF13" s="131">
        <f>SUM(FF9,FF11)</f>
        <v>0</v>
      </c>
      <c r="FG13" s="49"/>
      <c r="FH13" s="49"/>
      <c r="FI13" s="131"/>
      <c r="FJ13" s="131"/>
      <c r="FK13" s="131">
        <f>SUM(FK9,FK11)</f>
        <v>0</v>
      </c>
      <c r="FL13" s="49"/>
      <c r="FM13" s="49"/>
      <c r="FN13" s="131"/>
      <c r="FO13" s="131"/>
      <c r="FP13" s="131">
        <f>SUM(FP9,FP11)</f>
        <v>0</v>
      </c>
      <c r="FQ13" s="49"/>
      <c r="FR13" s="49"/>
      <c r="FS13" s="131"/>
      <c r="FT13" s="131"/>
      <c r="FU13" s="131">
        <f>SUM(FU9,FU11)</f>
        <v>0</v>
      </c>
      <c r="FV13" s="49"/>
      <c r="FW13" s="49"/>
      <c r="FX13" s="131"/>
      <c r="FY13" s="131"/>
      <c r="FZ13" s="131">
        <f>SUM(FZ9,FZ11)</f>
        <v>0</v>
      </c>
      <c r="GA13" s="49"/>
      <c r="GB13" s="49"/>
      <c r="GC13" s="131"/>
      <c r="GD13" s="131"/>
      <c r="GE13" s="131">
        <f>SUM(GE9,GE11)</f>
        <v>0</v>
      </c>
      <c r="GF13" s="49"/>
      <c r="GG13" s="49"/>
      <c r="GH13" s="131"/>
      <c r="GI13" s="131"/>
      <c r="GJ13" s="131">
        <f>SUM(GJ9,GJ11)</f>
        <v>0</v>
      </c>
      <c r="GK13" s="49"/>
      <c r="GL13" s="49"/>
      <c r="GM13" s="131"/>
      <c r="GN13" s="131"/>
      <c r="GO13" s="131">
        <f>SUM(GO9,GO11)</f>
        <v>0</v>
      </c>
      <c r="GP13" s="49"/>
      <c r="GQ13" s="49"/>
      <c r="GR13" s="131"/>
      <c r="GS13" s="131"/>
      <c r="GT13" s="131">
        <f>SUM(GT9,GT11)</f>
        <v>0</v>
      </c>
      <c r="GU13" s="49"/>
      <c r="GV13" s="49"/>
      <c r="GW13" s="131"/>
      <c r="GX13" s="131"/>
      <c r="GY13" s="131">
        <f>SUM(GY9,GY11)</f>
        <v>0</v>
      </c>
      <c r="GZ13" s="49"/>
      <c r="HA13" s="49"/>
      <c r="HB13" s="131"/>
      <c r="HC13" s="131"/>
      <c r="HD13" s="131">
        <f>SUM(HD9,HD11)</f>
        <v>0</v>
      </c>
      <c r="HE13" s="49"/>
      <c r="HF13" s="49"/>
      <c r="HG13" s="131"/>
      <c r="HH13" s="131"/>
      <c r="HI13" s="131">
        <f>SUM(HI9,HI11)</f>
        <v>0</v>
      </c>
      <c r="HJ13" s="49"/>
      <c r="HK13" s="49"/>
      <c r="HL13" s="131"/>
      <c r="HM13" s="131"/>
      <c r="HN13" s="131">
        <f>SUM(HN9,HN11)</f>
        <v>0</v>
      </c>
      <c r="HO13" s="49"/>
      <c r="HP13" s="49"/>
      <c r="HQ13" s="131"/>
      <c r="HR13" s="131"/>
      <c r="HS13" s="131">
        <f>SUM(HS9,HS11)</f>
        <v>0</v>
      </c>
      <c r="HT13" s="49"/>
      <c r="HU13" s="49"/>
      <c r="HV13" s="131"/>
      <c r="HW13" s="131"/>
      <c r="HX13" s="131">
        <f>SUM(HX9,HX11)</f>
        <v>0</v>
      </c>
      <c r="HY13" s="49"/>
      <c r="HZ13" s="49"/>
      <c r="IA13" s="131"/>
      <c r="IB13" s="131"/>
      <c r="IC13" s="131">
        <f>SUM(IC9,IC11)</f>
        <v>0</v>
      </c>
      <c r="ID13" s="49"/>
      <c r="IE13" s="49"/>
      <c r="IF13" s="131"/>
      <c r="IG13" s="131"/>
      <c r="IH13" s="131">
        <f>SUM(IH9,IH11)</f>
        <v>0</v>
      </c>
      <c r="II13" s="49"/>
      <c r="IJ13" s="49"/>
      <c r="IK13" s="131"/>
      <c r="IL13" s="131"/>
      <c r="IM13" s="131">
        <f>SUM(IM9,IM11)</f>
        <v>0</v>
      </c>
      <c r="IN13" s="49"/>
      <c r="IO13" s="49"/>
      <c r="IP13" s="131"/>
      <c r="IQ13" s="131"/>
      <c r="IR13" s="131">
        <f>SUM(IR9,IR11)</f>
        <v>0</v>
      </c>
      <c r="IS13" s="49"/>
      <c r="IT13" s="49"/>
      <c r="IU13" s="131"/>
      <c r="IV13" s="131"/>
      <c r="IW13" s="131">
        <f>SUM(IW9,IW11)</f>
        <v>0</v>
      </c>
      <c r="IX13" s="49"/>
      <c r="IY13" s="50"/>
      <c r="IZ13" s="198"/>
      <c r="JA13" s="378"/>
      <c r="JB13" s="256"/>
      <c r="JC13" s="256"/>
    </row>
    <row r="14" spans="1:263" s="3" customFormat="1" x14ac:dyDescent="0.35">
      <c r="A14" s="198"/>
      <c r="B14" s="359"/>
      <c r="C14" s="45"/>
      <c r="D14" s="102"/>
      <c r="E14" s="102"/>
      <c r="F14" s="513" t="str">
        <f>IF(G13&lt;&gt;0,IF('Schedule 1'!$G$20="","Complete item S1A7",IF(OR('Schedule 1'!$G$20='Helper 1'!$H$2,'Schedule 1'!$G$20='Helper 1'!$H$3),"",IF('Schedule 1'!$G$23="","Complete item S1A9",""))),"")</f>
        <v/>
      </c>
      <c r="G14" s="514"/>
      <c r="H14" s="515"/>
      <c r="I14" s="202"/>
      <c r="J14" s="324"/>
      <c r="K14" s="509" t="str">
        <f>IF($F14&lt;&gt;"",$F14,"")</f>
        <v/>
      </c>
      <c r="L14" s="509"/>
      <c r="M14" s="509"/>
      <c r="N14" s="49"/>
      <c r="O14" s="131"/>
      <c r="P14" s="509" t="str">
        <f>IF($F14&lt;&gt;"",$F14,"")</f>
        <v/>
      </c>
      <c r="Q14" s="509"/>
      <c r="R14" s="509"/>
      <c r="S14" s="49"/>
      <c r="T14" s="131"/>
      <c r="U14" s="509" t="str">
        <f>IF($F14&lt;&gt;"",$F14,"")</f>
        <v/>
      </c>
      <c r="V14" s="509"/>
      <c r="W14" s="509"/>
      <c r="X14" s="49"/>
      <c r="Y14" s="131"/>
      <c r="Z14" s="509" t="str">
        <f>IF($F14&lt;&gt;"",$F14,"")</f>
        <v/>
      </c>
      <c r="AA14" s="509"/>
      <c r="AB14" s="509"/>
      <c r="AC14" s="49"/>
      <c r="AD14" s="131"/>
      <c r="AE14" s="509" t="str">
        <f>IF($F14&lt;&gt;"",$F14,"")</f>
        <v/>
      </c>
      <c r="AF14" s="509"/>
      <c r="AG14" s="509"/>
      <c r="AH14" s="49"/>
      <c r="AI14" s="131"/>
      <c r="AJ14" s="509" t="str">
        <f>IF($F14&lt;&gt;"",$F14,"")</f>
        <v/>
      </c>
      <c r="AK14" s="509"/>
      <c r="AL14" s="509"/>
      <c r="AM14" s="49"/>
      <c r="AN14" s="131"/>
      <c r="AO14" s="509" t="str">
        <f>IF($F14&lt;&gt;"",$F14,"")</f>
        <v/>
      </c>
      <c r="AP14" s="509"/>
      <c r="AQ14" s="509"/>
      <c r="AR14" s="49"/>
      <c r="AS14" s="131"/>
      <c r="AT14" s="509" t="str">
        <f>IF($F14&lt;&gt;"",$F14,"")</f>
        <v/>
      </c>
      <c r="AU14" s="509"/>
      <c r="AV14" s="509"/>
      <c r="AW14" s="49"/>
      <c r="AX14" s="131"/>
      <c r="AY14" s="509" t="str">
        <f>IF($F14&lt;&gt;"",$F14,"")</f>
        <v/>
      </c>
      <c r="AZ14" s="509"/>
      <c r="BA14" s="509"/>
      <c r="BB14" s="49"/>
      <c r="BC14" s="131"/>
      <c r="BD14" s="509" t="str">
        <f>IF($F14&lt;&gt;"",$F14,"")</f>
        <v/>
      </c>
      <c r="BE14" s="509"/>
      <c r="BF14" s="509"/>
      <c r="BG14" s="49"/>
      <c r="BH14" s="131"/>
      <c r="BI14" s="509" t="str">
        <f>IF($F14&lt;&gt;"",$F14,"")</f>
        <v/>
      </c>
      <c r="BJ14" s="509"/>
      <c r="BK14" s="509"/>
      <c r="BL14" s="49"/>
      <c r="BM14" s="131"/>
      <c r="BN14" s="509" t="str">
        <f>IF($F14&lt;&gt;"",$F14,"")</f>
        <v/>
      </c>
      <c r="BO14" s="509"/>
      <c r="BP14" s="509"/>
      <c r="BQ14" s="49"/>
      <c r="BR14" s="131"/>
      <c r="BS14" s="509" t="str">
        <f>IF($F14&lt;&gt;"",$F14,"")</f>
        <v/>
      </c>
      <c r="BT14" s="509"/>
      <c r="BU14" s="509"/>
      <c r="BV14" s="49"/>
      <c r="BW14" s="131"/>
      <c r="BX14" s="509" t="str">
        <f>IF($F14&lt;&gt;"",$F14,"")</f>
        <v/>
      </c>
      <c r="BY14" s="509"/>
      <c r="BZ14" s="509"/>
      <c r="CA14" s="49"/>
      <c r="CB14" s="131"/>
      <c r="CC14" s="509" t="str">
        <f>IF($F14&lt;&gt;"",$F14,"")</f>
        <v/>
      </c>
      <c r="CD14" s="509"/>
      <c r="CE14" s="509"/>
      <c r="CF14" s="49"/>
      <c r="CG14" s="131"/>
      <c r="CH14" s="509" t="str">
        <f>IF($F14&lt;&gt;"",$F14,"")</f>
        <v/>
      </c>
      <c r="CI14" s="509"/>
      <c r="CJ14" s="509"/>
      <c r="CK14" s="49"/>
      <c r="CL14" s="131"/>
      <c r="CM14" s="509" t="str">
        <f>IF($F14&lt;&gt;"",$F14,"")</f>
        <v/>
      </c>
      <c r="CN14" s="509"/>
      <c r="CO14" s="509"/>
      <c r="CP14" s="49"/>
      <c r="CQ14" s="131"/>
      <c r="CR14" s="509" t="str">
        <f>IF($F14&lt;&gt;"",$F14,"")</f>
        <v/>
      </c>
      <c r="CS14" s="509"/>
      <c r="CT14" s="509"/>
      <c r="CU14" s="49"/>
      <c r="CV14" s="131"/>
      <c r="CW14" s="509" t="str">
        <f>IF($F14&lt;&gt;"",$F14,"")</f>
        <v/>
      </c>
      <c r="CX14" s="509"/>
      <c r="CY14" s="509"/>
      <c r="CZ14" s="49"/>
      <c r="DA14" s="131"/>
      <c r="DB14" s="509" t="str">
        <f>IF($F14&lt;&gt;"",$F14,"")</f>
        <v/>
      </c>
      <c r="DC14" s="509"/>
      <c r="DD14" s="509"/>
      <c r="DE14" s="49"/>
      <c r="DF14" s="131"/>
      <c r="DG14" s="509" t="str">
        <f>IF($F14&lt;&gt;"",$F14,"")</f>
        <v/>
      </c>
      <c r="DH14" s="509"/>
      <c r="DI14" s="509"/>
      <c r="DJ14" s="49"/>
      <c r="DK14" s="131"/>
      <c r="DL14" s="509" t="str">
        <f>IF($F14&lt;&gt;"",$F14,"")</f>
        <v/>
      </c>
      <c r="DM14" s="509"/>
      <c r="DN14" s="509"/>
      <c r="DO14" s="49"/>
      <c r="DP14" s="131"/>
      <c r="DQ14" s="509" t="str">
        <f>IF($F14&lt;&gt;"",$F14,"")</f>
        <v/>
      </c>
      <c r="DR14" s="509"/>
      <c r="DS14" s="509"/>
      <c r="DT14" s="49"/>
      <c r="DU14" s="131"/>
      <c r="DV14" s="509" t="str">
        <f>IF($F14&lt;&gt;"",$F14,"")</f>
        <v/>
      </c>
      <c r="DW14" s="509"/>
      <c r="DX14" s="509"/>
      <c r="DY14" s="49"/>
      <c r="DZ14" s="131"/>
      <c r="EA14" s="509" t="str">
        <f>IF($F14&lt;&gt;"",$F14,"")</f>
        <v/>
      </c>
      <c r="EB14" s="509"/>
      <c r="EC14" s="509"/>
      <c r="ED14" s="49"/>
      <c r="EE14" s="131"/>
      <c r="EF14" s="509" t="str">
        <f>IF($F14&lt;&gt;"",$F14,"")</f>
        <v/>
      </c>
      <c r="EG14" s="509"/>
      <c r="EH14" s="509"/>
      <c r="EI14" s="49"/>
      <c r="EJ14" s="131"/>
      <c r="EK14" s="509" t="str">
        <f>IF($F14&lt;&gt;"",$F14,"")</f>
        <v/>
      </c>
      <c r="EL14" s="509"/>
      <c r="EM14" s="509"/>
      <c r="EN14" s="49"/>
      <c r="EO14" s="131"/>
      <c r="EP14" s="509" t="str">
        <f>IF($F14&lt;&gt;"",$F14,"")</f>
        <v/>
      </c>
      <c r="EQ14" s="509"/>
      <c r="ER14" s="509"/>
      <c r="ES14" s="49"/>
      <c r="ET14" s="131"/>
      <c r="EU14" s="509" t="str">
        <f>IF($F14&lt;&gt;"",$F14,"")</f>
        <v/>
      </c>
      <c r="EV14" s="509"/>
      <c r="EW14" s="509"/>
      <c r="EX14" s="49"/>
      <c r="EY14" s="131"/>
      <c r="EZ14" s="509" t="str">
        <f>IF($F14&lt;&gt;"",$F14,"")</f>
        <v/>
      </c>
      <c r="FA14" s="509"/>
      <c r="FB14" s="509"/>
      <c r="FC14" s="49"/>
      <c r="FD14" s="131"/>
      <c r="FE14" s="509" t="str">
        <f>IF($F14&lt;&gt;"",$F14,"")</f>
        <v/>
      </c>
      <c r="FF14" s="509"/>
      <c r="FG14" s="509"/>
      <c r="FH14" s="49"/>
      <c r="FI14" s="131"/>
      <c r="FJ14" s="509" t="str">
        <f>IF($F14&lt;&gt;"",$F14,"")</f>
        <v/>
      </c>
      <c r="FK14" s="509"/>
      <c r="FL14" s="509"/>
      <c r="FM14" s="49"/>
      <c r="FN14" s="131"/>
      <c r="FO14" s="509" t="str">
        <f>IF($F14&lt;&gt;"",$F14,"")</f>
        <v/>
      </c>
      <c r="FP14" s="509"/>
      <c r="FQ14" s="509"/>
      <c r="FR14" s="49"/>
      <c r="FS14" s="131"/>
      <c r="FT14" s="509" t="str">
        <f>IF($F14&lt;&gt;"",$F14,"")</f>
        <v/>
      </c>
      <c r="FU14" s="509"/>
      <c r="FV14" s="509"/>
      <c r="FW14" s="49"/>
      <c r="FX14" s="131"/>
      <c r="FY14" s="509" t="str">
        <f>IF($F14&lt;&gt;"",$F14,"")</f>
        <v/>
      </c>
      <c r="FZ14" s="509"/>
      <c r="GA14" s="509"/>
      <c r="GB14" s="49"/>
      <c r="GC14" s="131"/>
      <c r="GD14" s="509" t="str">
        <f>IF($F14&lt;&gt;"",$F14,"")</f>
        <v/>
      </c>
      <c r="GE14" s="509"/>
      <c r="GF14" s="509"/>
      <c r="GG14" s="49"/>
      <c r="GH14" s="131"/>
      <c r="GI14" s="509" t="str">
        <f>IF($F14&lt;&gt;"",$F14,"")</f>
        <v/>
      </c>
      <c r="GJ14" s="509"/>
      <c r="GK14" s="509"/>
      <c r="GL14" s="49"/>
      <c r="GM14" s="131"/>
      <c r="GN14" s="509" t="str">
        <f>IF($F14&lt;&gt;"",$F14,"")</f>
        <v/>
      </c>
      <c r="GO14" s="509"/>
      <c r="GP14" s="509"/>
      <c r="GQ14" s="49"/>
      <c r="GR14" s="131"/>
      <c r="GS14" s="509" t="str">
        <f>IF($F14&lt;&gt;"",$F14,"")</f>
        <v/>
      </c>
      <c r="GT14" s="509"/>
      <c r="GU14" s="509"/>
      <c r="GV14" s="49"/>
      <c r="GW14" s="131"/>
      <c r="GX14" s="509" t="str">
        <f>IF($F14&lt;&gt;"",$F14,"")</f>
        <v/>
      </c>
      <c r="GY14" s="509"/>
      <c r="GZ14" s="509"/>
      <c r="HA14" s="49"/>
      <c r="HB14" s="131"/>
      <c r="HC14" s="509" t="str">
        <f>IF($F14&lt;&gt;"",$F14,"")</f>
        <v/>
      </c>
      <c r="HD14" s="509"/>
      <c r="HE14" s="509"/>
      <c r="HF14" s="49"/>
      <c r="HG14" s="131"/>
      <c r="HH14" s="509" t="str">
        <f>IF($F14&lt;&gt;"",$F14,"")</f>
        <v/>
      </c>
      <c r="HI14" s="509"/>
      <c r="HJ14" s="509"/>
      <c r="HK14" s="49"/>
      <c r="HL14" s="131"/>
      <c r="HM14" s="509" t="str">
        <f>IF($F14&lt;&gt;"",$F14,"")</f>
        <v/>
      </c>
      <c r="HN14" s="509"/>
      <c r="HO14" s="509"/>
      <c r="HP14" s="49"/>
      <c r="HQ14" s="131"/>
      <c r="HR14" s="509" t="str">
        <f>IF($F14&lt;&gt;"",$F14,"")</f>
        <v/>
      </c>
      <c r="HS14" s="509"/>
      <c r="HT14" s="509"/>
      <c r="HU14" s="49"/>
      <c r="HV14" s="131"/>
      <c r="HW14" s="509" t="str">
        <f>IF($F14&lt;&gt;"",$F14,"")</f>
        <v/>
      </c>
      <c r="HX14" s="509"/>
      <c r="HY14" s="509"/>
      <c r="HZ14" s="49"/>
      <c r="IA14" s="131"/>
      <c r="IB14" s="509" t="str">
        <f>IF($F14&lt;&gt;"",$F14,"")</f>
        <v/>
      </c>
      <c r="IC14" s="509"/>
      <c r="ID14" s="509"/>
      <c r="IE14" s="49"/>
      <c r="IF14" s="131"/>
      <c r="IG14" s="509" t="str">
        <f>IF($F14&lt;&gt;"",$F14,"")</f>
        <v/>
      </c>
      <c r="IH14" s="509"/>
      <c r="II14" s="509"/>
      <c r="IJ14" s="49"/>
      <c r="IK14" s="131"/>
      <c r="IL14" s="509" t="str">
        <f>IF($F14&lt;&gt;"",$F14,"")</f>
        <v/>
      </c>
      <c r="IM14" s="509"/>
      <c r="IN14" s="509"/>
      <c r="IO14" s="49"/>
      <c r="IP14" s="131"/>
      <c r="IQ14" s="509" t="str">
        <f>IF($F14&lt;&gt;"",$F14,"")</f>
        <v/>
      </c>
      <c r="IR14" s="509"/>
      <c r="IS14" s="509"/>
      <c r="IT14" s="49"/>
      <c r="IU14" s="131"/>
      <c r="IV14" s="509" t="str">
        <f>IF($F14&lt;&gt;"",$F14,"")</f>
        <v/>
      </c>
      <c r="IW14" s="509"/>
      <c r="IX14" s="509"/>
      <c r="IY14" s="50"/>
      <c r="IZ14" s="198"/>
      <c r="JA14" s="378"/>
      <c r="JB14" s="256"/>
      <c r="JC14" s="256"/>
    </row>
    <row r="15" spans="1:263" s="3" customFormat="1" x14ac:dyDescent="0.35">
      <c r="A15" s="198"/>
      <c r="B15" s="359"/>
      <c r="C15" s="45" t="s">
        <v>178</v>
      </c>
      <c r="D15" s="102"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5" s="102"/>
      <c r="F15" s="285"/>
      <c r="G15" s="388">
        <f>IF(OR('Schedule 1'!G20='Helper 1'!H2,'Schedule 1'!G20='Helper 1'!H3),1,IF(F14&lt;&gt;"","",'Schedule 1'!G23))</f>
        <v>0</v>
      </c>
      <c r="H15" s="325"/>
      <c r="I15" s="202"/>
      <c r="J15" s="324"/>
      <c r="K15" s="131"/>
      <c r="L15" s="388">
        <f>$G$15</f>
        <v>0</v>
      </c>
      <c r="M15" s="49"/>
      <c r="N15" s="49"/>
      <c r="O15" s="131"/>
      <c r="P15" s="131"/>
      <c r="Q15" s="388">
        <f>$G$15</f>
        <v>0</v>
      </c>
      <c r="R15" s="49"/>
      <c r="S15" s="49"/>
      <c r="T15" s="131"/>
      <c r="U15" s="131"/>
      <c r="V15" s="388">
        <f>$G$15</f>
        <v>0</v>
      </c>
      <c r="W15" s="49"/>
      <c r="X15" s="49"/>
      <c r="Y15" s="131"/>
      <c r="Z15" s="131"/>
      <c r="AA15" s="388">
        <f>$G$15</f>
        <v>0</v>
      </c>
      <c r="AB15" s="49"/>
      <c r="AC15" s="49"/>
      <c r="AD15" s="131"/>
      <c r="AE15" s="131"/>
      <c r="AF15" s="388">
        <f>$G$15</f>
        <v>0</v>
      </c>
      <c r="AG15" s="49"/>
      <c r="AH15" s="49"/>
      <c r="AI15" s="131"/>
      <c r="AJ15" s="131"/>
      <c r="AK15" s="388">
        <f>$G$15</f>
        <v>0</v>
      </c>
      <c r="AL15" s="49"/>
      <c r="AM15" s="49"/>
      <c r="AN15" s="131"/>
      <c r="AO15" s="131"/>
      <c r="AP15" s="388">
        <f>$G$15</f>
        <v>0</v>
      </c>
      <c r="AQ15" s="49"/>
      <c r="AR15" s="49"/>
      <c r="AS15" s="131"/>
      <c r="AT15" s="131"/>
      <c r="AU15" s="388">
        <f>$G$15</f>
        <v>0</v>
      </c>
      <c r="AV15" s="49"/>
      <c r="AW15" s="49"/>
      <c r="AX15" s="131"/>
      <c r="AY15" s="131"/>
      <c r="AZ15" s="388">
        <f>$G$15</f>
        <v>0</v>
      </c>
      <c r="BA15" s="49"/>
      <c r="BB15" s="49"/>
      <c r="BC15" s="131"/>
      <c r="BD15" s="131"/>
      <c r="BE15" s="388">
        <f>$G$15</f>
        <v>0</v>
      </c>
      <c r="BF15" s="49"/>
      <c r="BG15" s="49"/>
      <c r="BH15" s="131"/>
      <c r="BI15" s="131"/>
      <c r="BJ15" s="388">
        <f>$G$15</f>
        <v>0</v>
      </c>
      <c r="BK15" s="49"/>
      <c r="BL15" s="49"/>
      <c r="BM15" s="131"/>
      <c r="BN15" s="131"/>
      <c r="BO15" s="388">
        <f>$G$15</f>
        <v>0</v>
      </c>
      <c r="BP15" s="49"/>
      <c r="BQ15" s="49"/>
      <c r="BR15" s="131"/>
      <c r="BS15" s="131"/>
      <c r="BT15" s="388">
        <f>$G$15</f>
        <v>0</v>
      </c>
      <c r="BU15" s="49"/>
      <c r="BV15" s="49"/>
      <c r="BW15" s="131"/>
      <c r="BX15" s="131"/>
      <c r="BY15" s="388">
        <f>$G$15</f>
        <v>0</v>
      </c>
      <c r="BZ15" s="49"/>
      <c r="CA15" s="49"/>
      <c r="CB15" s="131"/>
      <c r="CC15" s="131"/>
      <c r="CD15" s="388">
        <f>$G$15</f>
        <v>0</v>
      </c>
      <c r="CE15" s="49"/>
      <c r="CF15" s="49"/>
      <c r="CG15" s="131"/>
      <c r="CH15" s="131"/>
      <c r="CI15" s="388">
        <f>$G$15</f>
        <v>0</v>
      </c>
      <c r="CJ15" s="49"/>
      <c r="CK15" s="49"/>
      <c r="CL15" s="131"/>
      <c r="CM15" s="131"/>
      <c r="CN15" s="388">
        <f>$G$15</f>
        <v>0</v>
      </c>
      <c r="CO15" s="49"/>
      <c r="CP15" s="49"/>
      <c r="CQ15" s="131"/>
      <c r="CR15" s="131"/>
      <c r="CS15" s="388">
        <f>$G$15</f>
        <v>0</v>
      </c>
      <c r="CT15" s="49"/>
      <c r="CU15" s="49"/>
      <c r="CV15" s="131"/>
      <c r="CW15" s="131"/>
      <c r="CX15" s="388">
        <f>$G$15</f>
        <v>0</v>
      </c>
      <c r="CY15" s="49"/>
      <c r="CZ15" s="49"/>
      <c r="DA15" s="131"/>
      <c r="DB15" s="131"/>
      <c r="DC15" s="388">
        <f>$G$15</f>
        <v>0</v>
      </c>
      <c r="DD15" s="49"/>
      <c r="DE15" s="49"/>
      <c r="DF15" s="131"/>
      <c r="DG15" s="131"/>
      <c r="DH15" s="388">
        <f>$G$15</f>
        <v>0</v>
      </c>
      <c r="DI15" s="49"/>
      <c r="DJ15" s="49"/>
      <c r="DK15" s="131"/>
      <c r="DL15" s="131"/>
      <c r="DM15" s="388">
        <f>$G$15</f>
        <v>0</v>
      </c>
      <c r="DN15" s="49"/>
      <c r="DO15" s="49"/>
      <c r="DP15" s="131"/>
      <c r="DQ15" s="131"/>
      <c r="DR15" s="388">
        <f>$G$15</f>
        <v>0</v>
      </c>
      <c r="DS15" s="49"/>
      <c r="DT15" s="49"/>
      <c r="DU15" s="131"/>
      <c r="DV15" s="131"/>
      <c r="DW15" s="388">
        <f>$G$15</f>
        <v>0</v>
      </c>
      <c r="DX15" s="49"/>
      <c r="DY15" s="49"/>
      <c r="DZ15" s="131"/>
      <c r="EA15" s="131"/>
      <c r="EB15" s="388">
        <f>$G$15</f>
        <v>0</v>
      </c>
      <c r="EC15" s="49"/>
      <c r="ED15" s="49"/>
      <c r="EE15" s="131"/>
      <c r="EF15" s="131"/>
      <c r="EG15" s="388">
        <f>$G$15</f>
        <v>0</v>
      </c>
      <c r="EH15" s="49"/>
      <c r="EI15" s="49"/>
      <c r="EJ15" s="131"/>
      <c r="EK15" s="131"/>
      <c r="EL15" s="388">
        <f>$G$15</f>
        <v>0</v>
      </c>
      <c r="EM15" s="49"/>
      <c r="EN15" s="49"/>
      <c r="EO15" s="131"/>
      <c r="EP15" s="131"/>
      <c r="EQ15" s="388">
        <f>$G$15</f>
        <v>0</v>
      </c>
      <c r="ER15" s="49"/>
      <c r="ES15" s="49"/>
      <c r="ET15" s="131"/>
      <c r="EU15" s="131"/>
      <c r="EV15" s="388">
        <f>$G$15</f>
        <v>0</v>
      </c>
      <c r="EW15" s="49"/>
      <c r="EX15" s="49"/>
      <c r="EY15" s="131"/>
      <c r="EZ15" s="131"/>
      <c r="FA15" s="388">
        <f>$G$15</f>
        <v>0</v>
      </c>
      <c r="FB15" s="49"/>
      <c r="FC15" s="49"/>
      <c r="FD15" s="131"/>
      <c r="FE15" s="131"/>
      <c r="FF15" s="388">
        <f>$G$15</f>
        <v>0</v>
      </c>
      <c r="FG15" s="49"/>
      <c r="FH15" s="49"/>
      <c r="FI15" s="131"/>
      <c r="FJ15" s="131"/>
      <c r="FK15" s="388">
        <f>$G$15</f>
        <v>0</v>
      </c>
      <c r="FL15" s="49"/>
      <c r="FM15" s="49"/>
      <c r="FN15" s="131"/>
      <c r="FO15" s="131"/>
      <c r="FP15" s="388">
        <f>$G$15</f>
        <v>0</v>
      </c>
      <c r="FQ15" s="49"/>
      <c r="FR15" s="49"/>
      <c r="FS15" s="131"/>
      <c r="FT15" s="131"/>
      <c r="FU15" s="388">
        <f>$G$15</f>
        <v>0</v>
      </c>
      <c r="FV15" s="49"/>
      <c r="FW15" s="49"/>
      <c r="FX15" s="131"/>
      <c r="FY15" s="131"/>
      <c r="FZ15" s="388">
        <f>$G$15</f>
        <v>0</v>
      </c>
      <c r="GA15" s="49"/>
      <c r="GB15" s="49"/>
      <c r="GC15" s="131"/>
      <c r="GD15" s="131"/>
      <c r="GE15" s="388">
        <f>$G$15</f>
        <v>0</v>
      </c>
      <c r="GF15" s="49"/>
      <c r="GG15" s="49"/>
      <c r="GH15" s="131"/>
      <c r="GI15" s="131"/>
      <c r="GJ15" s="388">
        <f>$G$15</f>
        <v>0</v>
      </c>
      <c r="GK15" s="49"/>
      <c r="GL15" s="49"/>
      <c r="GM15" s="131"/>
      <c r="GN15" s="131"/>
      <c r="GO15" s="388">
        <f>$G$15</f>
        <v>0</v>
      </c>
      <c r="GP15" s="49"/>
      <c r="GQ15" s="49"/>
      <c r="GR15" s="131"/>
      <c r="GS15" s="131"/>
      <c r="GT15" s="388">
        <f>$G$15</f>
        <v>0</v>
      </c>
      <c r="GU15" s="49"/>
      <c r="GV15" s="49"/>
      <c r="GW15" s="131"/>
      <c r="GX15" s="131"/>
      <c r="GY15" s="388">
        <f>$G$15</f>
        <v>0</v>
      </c>
      <c r="GZ15" s="49"/>
      <c r="HA15" s="49"/>
      <c r="HB15" s="131"/>
      <c r="HC15" s="131"/>
      <c r="HD15" s="388">
        <f>$G$15</f>
        <v>0</v>
      </c>
      <c r="HE15" s="49"/>
      <c r="HF15" s="49"/>
      <c r="HG15" s="131"/>
      <c r="HH15" s="131"/>
      <c r="HI15" s="388">
        <f>$G$15</f>
        <v>0</v>
      </c>
      <c r="HJ15" s="49"/>
      <c r="HK15" s="49"/>
      <c r="HL15" s="131"/>
      <c r="HM15" s="131"/>
      <c r="HN15" s="388">
        <f>$G$15</f>
        <v>0</v>
      </c>
      <c r="HO15" s="49"/>
      <c r="HP15" s="49"/>
      <c r="HQ15" s="131"/>
      <c r="HR15" s="131"/>
      <c r="HS15" s="388">
        <f>$G$15</f>
        <v>0</v>
      </c>
      <c r="HT15" s="49"/>
      <c r="HU15" s="49"/>
      <c r="HV15" s="131"/>
      <c r="HW15" s="131"/>
      <c r="HX15" s="388">
        <f>$G$15</f>
        <v>0</v>
      </c>
      <c r="HY15" s="49"/>
      <c r="HZ15" s="49"/>
      <c r="IA15" s="131"/>
      <c r="IB15" s="131"/>
      <c r="IC15" s="388">
        <f>$G$15</f>
        <v>0</v>
      </c>
      <c r="ID15" s="49"/>
      <c r="IE15" s="49"/>
      <c r="IF15" s="131"/>
      <c r="IG15" s="131"/>
      <c r="IH15" s="388">
        <f>$G$15</f>
        <v>0</v>
      </c>
      <c r="II15" s="49"/>
      <c r="IJ15" s="49"/>
      <c r="IK15" s="131"/>
      <c r="IL15" s="131"/>
      <c r="IM15" s="388">
        <f>$G$15</f>
        <v>0</v>
      </c>
      <c r="IN15" s="49"/>
      <c r="IO15" s="49"/>
      <c r="IP15" s="131"/>
      <c r="IQ15" s="131"/>
      <c r="IR15" s="388">
        <f>$G$15</f>
        <v>0</v>
      </c>
      <c r="IS15" s="49"/>
      <c r="IT15" s="49"/>
      <c r="IU15" s="131"/>
      <c r="IV15" s="131"/>
      <c r="IW15" s="388">
        <f>$G$15</f>
        <v>0</v>
      </c>
      <c r="IX15" s="49"/>
      <c r="IY15" s="50"/>
      <c r="IZ15" s="198"/>
      <c r="JA15" s="378"/>
      <c r="JB15" s="256"/>
      <c r="JC15" s="256"/>
    </row>
    <row r="16" spans="1:263" s="3" customFormat="1" x14ac:dyDescent="0.35">
      <c r="A16" s="198"/>
      <c r="B16" s="359"/>
      <c r="C16" s="45"/>
      <c r="D16" s="102"/>
      <c r="E16" s="102"/>
      <c r="F16" s="285"/>
      <c r="G16" s="387"/>
      <c r="H16" s="325"/>
      <c r="I16" s="202"/>
      <c r="J16" s="324"/>
      <c r="K16" s="131"/>
      <c r="L16" s="387"/>
      <c r="M16" s="49"/>
      <c r="N16" s="49"/>
      <c r="O16" s="131"/>
      <c r="P16" s="131"/>
      <c r="Q16" s="387"/>
      <c r="R16" s="49"/>
      <c r="S16" s="49"/>
      <c r="T16" s="131"/>
      <c r="U16" s="131"/>
      <c r="V16" s="387"/>
      <c r="W16" s="49"/>
      <c r="X16" s="49"/>
      <c r="Y16" s="131"/>
      <c r="Z16" s="131"/>
      <c r="AA16" s="387"/>
      <c r="AB16" s="49"/>
      <c r="AC16" s="49"/>
      <c r="AD16" s="131"/>
      <c r="AE16" s="131"/>
      <c r="AF16" s="387"/>
      <c r="AG16" s="49"/>
      <c r="AH16" s="49"/>
      <c r="AI16" s="131"/>
      <c r="AJ16" s="131"/>
      <c r="AK16" s="387"/>
      <c r="AL16" s="49"/>
      <c r="AM16" s="49"/>
      <c r="AN16" s="131"/>
      <c r="AO16" s="131"/>
      <c r="AP16" s="387"/>
      <c r="AQ16" s="49"/>
      <c r="AR16" s="49"/>
      <c r="AS16" s="131"/>
      <c r="AT16" s="131"/>
      <c r="AU16" s="387"/>
      <c r="AV16" s="49"/>
      <c r="AW16" s="49"/>
      <c r="AX16" s="131"/>
      <c r="AY16" s="131"/>
      <c r="AZ16" s="387"/>
      <c r="BA16" s="49"/>
      <c r="BB16" s="49"/>
      <c r="BC16" s="131"/>
      <c r="BD16" s="131"/>
      <c r="BE16" s="387"/>
      <c r="BF16" s="49"/>
      <c r="BG16" s="49"/>
      <c r="BH16" s="131"/>
      <c r="BI16" s="131"/>
      <c r="BJ16" s="387"/>
      <c r="BK16" s="49"/>
      <c r="BL16" s="49"/>
      <c r="BM16" s="131"/>
      <c r="BN16" s="131"/>
      <c r="BO16" s="387"/>
      <c r="BP16" s="49"/>
      <c r="BQ16" s="49"/>
      <c r="BR16" s="131"/>
      <c r="BS16" s="131"/>
      <c r="BT16" s="387"/>
      <c r="BU16" s="49"/>
      <c r="BV16" s="49"/>
      <c r="BW16" s="131"/>
      <c r="BX16" s="131"/>
      <c r="BY16" s="387"/>
      <c r="BZ16" s="49"/>
      <c r="CA16" s="49"/>
      <c r="CB16" s="131"/>
      <c r="CC16" s="131"/>
      <c r="CD16" s="387"/>
      <c r="CE16" s="49"/>
      <c r="CF16" s="49"/>
      <c r="CG16" s="131"/>
      <c r="CH16" s="131"/>
      <c r="CI16" s="387"/>
      <c r="CJ16" s="49"/>
      <c r="CK16" s="49"/>
      <c r="CL16" s="131"/>
      <c r="CM16" s="131"/>
      <c r="CN16" s="387"/>
      <c r="CO16" s="49"/>
      <c r="CP16" s="49"/>
      <c r="CQ16" s="131"/>
      <c r="CR16" s="131"/>
      <c r="CS16" s="387"/>
      <c r="CT16" s="49"/>
      <c r="CU16" s="49"/>
      <c r="CV16" s="131"/>
      <c r="CW16" s="131"/>
      <c r="CX16" s="387"/>
      <c r="CY16" s="49"/>
      <c r="CZ16" s="49"/>
      <c r="DA16" s="131"/>
      <c r="DB16" s="131"/>
      <c r="DC16" s="387"/>
      <c r="DD16" s="49"/>
      <c r="DE16" s="49"/>
      <c r="DF16" s="131"/>
      <c r="DG16" s="131"/>
      <c r="DH16" s="387"/>
      <c r="DI16" s="49"/>
      <c r="DJ16" s="49"/>
      <c r="DK16" s="131"/>
      <c r="DL16" s="131"/>
      <c r="DM16" s="387"/>
      <c r="DN16" s="49"/>
      <c r="DO16" s="49"/>
      <c r="DP16" s="131"/>
      <c r="DQ16" s="131"/>
      <c r="DR16" s="387"/>
      <c r="DS16" s="49"/>
      <c r="DT16" s="49"/>
      <c r="DU16" s="131"/>
      <c r="DV16" s="131"/>
      <c r="DW16" s="387"/>
      <c r="DX16" s="49"/>
      <c r="DY16" s="49"/>
      <c r="DZ16" s="131"/>
      <c r="EA16" s="131"/>
      <c r="EB16" s="387"/>
      <c r="EC16" s="49"/>
      <c r="ED16" s="49"/>
      <c r="EE16" s="131"/>
      <c r="EF16" s="131"/>
      <c r="EG16" s="387"/>
      <c r="EH16" s="49"/>
      <c r="EI16" s="49"/>
      <c r="EJ16" s="131"/>
      <c r="EK16" s="131"/>
      <c r="EL16" s="387"/>
      <c r="EM16" s="49"/>
      <c r="EN16" s="49"/>
      <c r="EO16" s="131"/>
      <c r="EP16" s="131"/>
      <c r="EQ16" s="387"/>
      <c r="ER16" s="49"/>
      <c r="ES16" s="49"/>
      <c r="ET16" s="131"/>
      <c r="EU16" s="131"/>
      <c r="EV16" s="387"/>
      <c r="EW16" s="49"/>
      <c r="EX16" s="49"/>
      <c r="EY16" s="131"/>
      <c r="EZ16" s="131"/>
      <c r="FA16" s="387"/>
      <c r="FB16" s="49"/>
      <c r="FC16" s="49"/>
      <c r="FD16" s="131"/>
      <c r="FE16" s="131"/>
      <c r="FF16" s="387"/>
      <c r="FG16" s="49"/>
      <c r="FH16" s="49"/>
      <c r="FI16" s="131"/>
      <c r="FJ16" s="131"/>
      <c r="FK16" s="387"/>
      <c r="FL16" s="49"/>
      <c r="FM16" s="49"/>
      <c r="FN16" s="131"/>
      <c r="FO16" s="131"/>
      <c r="FP16" s="387"/>
      <c r="FQ16" s="49"/>
      <c r="FR16" s="49"/>
      <c r="FS16" s="131"/>
      <c r="FT16" s="131"/>
      <c r="FU16" s="387"/>
      <c r="FV16" s="49"/>
      <c r="FW16" s="49"/>
      <c r="FX16" s="131"/>
      <c r="FY16" s="131"/>
      <c r="FZ16" s="387"/>
      <c r="GA16" s="49"/>
      <c r="GB16" s="49"/>
      <c r="GC16" s="131"/>
      <c r="GD16" s="131"/>
      <c r="GE16" s="387"/>
      <c r="GF16" s="49"/>
      <c r="GG16" s="49"/>
      <c r="GH16" s="131"/>
      <c r="GI16" s="131"/>
      <c r="GJ16" s="387"/>
      <c r="GK16" s="49"/>
      <c r="GL16" s="49"/>
      <c r="GM16" s="131"/>
      <c r="GN16" s="131"/>
      <c r="GO16" s="387"/>
      <c r="GP16" s="49"/>
      <c r="GQ16" s="49"/>
      <c r="GR16" s="131"/>
      <c r="GS16" s="131"/>
      <c r="GT16" s="387"/>
      <c r="GU16" s="49"/>
      <c r="GV16" s="49"/>
      <c r="GW16" s="131"/>
      <c r="GX16" s="131"/>
      <c r="GY16" s="387"/>
      <c r="GZ16" s="49"/>
      <c r="HA16" s="49"/>
      <c r="HB16" s="131"/>
      <c r="HC16" s="131"/>
      <c r="HD16" s="387"/>
      <c r="HE16" s="49"/>
      <c r="HF16" s="49"/>
      <c r="HG16" s="131"/>
      <c r="HH16" s="131"/>
      <c r="HI16" s="387"/>
      <c r="HJ16" s="49"/>
      <c r="HK16" s="49"/>
      <c r="HL16" s="131"/>
      <c r="HM16" s="131"/>
      <c r="HN16" s="387"/>
      <c r="HO16" s="49"/>
      <c r="HP16" s="49"/>
      <c r="HQ16" s="131"/>
      <c r="HR16" s="131"/>
      <c r="HS16" s="387"/>
      <c r="HT16" s="49"/>
      <c r="HU16" s="49"/>
      <c r="HV16" s="131"/>
      <c r="HW16" s="131"/>
      <c r="HX16" s="387"/>
      <c r="HY16" s="49"/>
      <c r="HZ16" s="49"/>
      <c r="IA16" s="131"/>
      <c r="IB16" s="131"/>
      <c r="IC16" s="387"/>
      <c r="ID16" s="49"/>
      <c r="IE16" s="49"/>
      <c r="IF16" s="131"/>
      <c r="IG16" s="131"/>
      <c r="IH16" s="387"/>
      <c r="II16" s="49"/>
      <c r="IJ16" s="49"/>
      <c r="IK16" s="131"/>
      <c r="IL16" s="131"/>
      <c r="IM16" s="387"/>
      <c r="IN16" s="49"/>
      <c r="IO16" s="49"/>
      <c r="IP16" s="131"/>
      <c r="IQ16" s="131"/>
      <c r="IR16" s="387"/>
      <c r="IS16" s="49"/>
      <c r="IT16" s="49"/>
      <c r="IU16" s="131"/>
      <c r="IV16" s="131"/>
      <c r="IW16" s="387"/>
      <c r="IX16" s="49"/>
      <c r="IY16" s="50"/>
      <c r="IZ16" s="198"/>
      <c r="JA16" s="378"/>
      <c r="JB16" s="256"/>
      <c r="JC16" s="256"/>
    </row>
    <row r="17" spans="1:263" s="3" customFormat="1" x14ac:dyDescent="0.35">
      <c r="A17" s="198"/>
      <c r="B17" s="359"/>
      <c r="C17" s="45" t="s">
        <v>179</v>
      </c>
      <c r="D17" s="102" t="s">
        <v>180</v>
      </c>
      <c r="E17" s="102"/>
      <c r="F17" s="285" t="s">
        <v>181</v>
      </c>
      <c r="G17" s="131">
        <f>IF(F14&lt;&gt;"","",SUM(L17:ALS17))</f>
        <v>0</v>
      </c>
      <c r="H17" s="325"/>
      <c r="I17" s="202"/>
      <c r="J17" s="324"/>
      <c r="K17" s="131"/>
      <c r="L17" s="131">
        <f>IF(K14&lt;&gt;"","",ROUND(L13*L15,2))</f>
        <v>0</v>
      </c>
      <c r="M17" s="49"/>
      <c r="N17" s="49"/>
      <c r="O17" s="131"/>
      <c r="P17" s="131"/>
      <c r="Q17" s="131">
        <f>IF(P14&lt;&gt;"","",ROUND(Q13*Q15,2))</f>
        <v>0</v>
      </c>
      <c r="R17" s="49"/>
      <c r="S17" s="49"/>
      <c r="T17" s="131"/>
      <c r="U17" s="131"/>
      <c r="V17" s="131">
        <f>IF(U14&lt;&gt;"","",ROUND(V13*V15,2))</f>
        <v>0</v>
      </c>
      <c r="W17" s="49"/>
      <c r="X17" s="49"/>
      <c r="Y17" s="131"/>
      <c r="Z17" s="131"/>
      <c r="AA17" s="131">
        <f>IF(Z14&lt;&gt;"","",ROUND(AA13*AA15,2))</f>
        <v>0</v>
      </c>
      <c r="AB17" s="49"/>
      <c r="AC17" s="49"/>
      <c r="AD17" s="131"/>
      <c r="AE17" s="131"/>
      <c r="AF17" s="131">
        <f>IF(AE14&lt;&gt;"","",ROUND(AF13*AF15,2))</f>
        <v>0</v>
      </c>
      <c r="AG17" s="49"/>
      <c r="AH17" s="49"/>
      <c r="AI17" s="131"/>
      <c r="AJ17" s="131"/>
      <c r="AK17" s="131">
        <f>IF(AJ14&lt;&gt;"","",ROUND(AK13*AK15,2))</f>
        <v>0</v>
      </c>
      <c r="AL17" s="49"/>
      <c r="AM17" s="49"/>
      <c r="AN17" s="131"/>
      <c r="AO17" s="131"/>
      <c r="AP17" s="131">
        <f>IF(AO14&lt;&gt;"","",ROUND(AP13*AP15,2))</f>
        <v>0</v>
      </c>
      <c r="AQ17" s="49"/>
      <c r="AR17" s="49"/>
      <c r="AS17" s="131"/>
      <c r="AT17" s="131"/>
      <c r="AU17" s="131">
        <f>IF(AT14&lt;&gt;"","",ROUND(AU13*AU15,2))</f>
        <v>0</v>
      </c>
      <c r="AV17" s="49"/>
      <c r="AW17" s="49"/>
      <c r="AX17" s="131"/>
      <c r="AY17" s="131"/>
      <c r="AZ17" s="131">
        <f>IF(AY14&lt;&gt;"","",ROUND(AZ13*AZ15,2))</f>
        <v>0</v>
      </c>
      <c r="BA17" s="49"/>
      <c r="BB17" s="49"/>
      <c r="BC17" s="131"/>
      <c r="BD17" s="131"/>
      <c r="BE17" s="131">
        <f>IF(BD14&lt;&gt;"","",ROUND(BE13*BE15,2))</f>
        <v>0</v>
      </c>
      <c r="BF17" s="49"/>
      <c r="BG17" s="49"/>
      <c r="BH17" s="131"/>
      <c r="BI17" s="131"/>
      <c r="BJ17" s="131">
        <f>IF(BI14&lt;&gt;"","",ROUND(BJ13*BJ15,2))</f>
        <v>0</v>
      </c>
      <c r="BK17" s="49"/>
      <c r="BL17" s="49"/>
      <c r="BM17" s="131"/>
      <c r="BN17" s="131"/>
      <c r="BO17" s="131">
        <f>IF(BN14&lt;&gt;"","",ROUND(BO13*BO15,2))</f>
        <v>0</v>
      </c>
      <c r="BP17" s="49"/>
      <c r="BQ17" s="49"/>
      <c r="BR17" s="131"/>
      <c r="BS17" s="131"/>
      <c r="BT17" s="131">
        <f>IF(BS14&lt;&gt;"","",ROUND(BT13*BT15,2))</f>
        <v>0</v>
      </c>
      <c r="BU17" s="49"/>
      <c r="BV17" s="49"/>
      <c r="BW17" s="131"/>
      <c r="BX17" s="131"/>
      <c r="BY17" s="131">
        <f>IF(BX14&lt;&gt;"","",ROUND(BY13*BY15,2))</f>
        <v>0</v>
      </c>
      <c r="BZ17" s="49"/>
      <c r="CA17" s="49"/>
      <c r="CB17" s="131"/>
      <c r="CC17" s="131"/>
      <c r="CD17" s="131">
        <f>IF(CC14&lt;&gt;"","",ROUND(CD13*CD15,2))</f>
        <v>0</v>
      </c>
      <c r="CE17" s="49"/>
      <c r="CF17" s="49"/>
      <c r="CG17" s="131"/>
      <c r="CH17" s="131"/>
      <c r="CI17" s="131">
        <f>IF(CH14&lt;&gt;"","",ROUND(CI13*CI15,2))</f>
        <v>0</v>
      </c>
      <c r="CJ17" s="49"/>
      <c r="CK17" s="49"/>
      <c r="CL17" s="131"/>
      <c r="CM17" s="131"/>
      <c r="CN17" s="131">
        <f>IF(CM14&lt;&gt;"","",ROUND(CN13*CN15,2))</f>
        <v>0</v>
      </c>
      <c r="CO17" s="49"/>
      <c r="CP17" s="49"/>
      <c r="CQ17" s="131"/>
      <c r="CR17" s="131"/>
      <c r="CS17" s="131">
        <f>IF(CR14&lt;&gt;"","",ROUND(CS13*CS15,2))</f>
        <v>0</v>
      </c>
      <c r="CT17" s="49"/>
      <c r="CU17" s="49"/>
      <c r="CV17" s="131"/>
      <c r="CW17" s="131"/>
      <c r="CX17" s="131">
        <f>IF(CW14&lt;&gt;"","",ROUND(CX13*CX15,2))</f>
        <v>0</v>
      </c>
      <c r="CY17" s="49"/>
      <c r="CZ17" s="49"/>
      <c r="DA17" s="131"/>
      <c r="DB17" s="131"/>
      <c r="DC17" s="131">
        <f>IF(DB14&lt;&gt;"","",ROUND(DC13*DC15,2))</f>
        <v>0</v>
      </c>
      <c r="DD17" s="49"/>
      <c r="DE17" s="49"/>
      <c r="DF17" s="131"/>
      <c r="DG17" s="131"/>
      <c r="DH17" s="131">
        <f>IF(DG14&lt;&gt;"","",ROUND(DH13*DH15,2))</f>
        <v>0</v>
      </c>
      <c r="DI17" s="49"/>
      <c r="DJ17" s="49"/>
      <c r="DK17" s="131"/>
      <c r="DL17" s="131"/>
      <c r="DM17" s="131">
        <f>IF(DL14&lt;&gt;"","",ROUND(DM13*DM15,2))</f>
        <v>0</v>
      </c>
      <c r="DN17" s="49"/>
      <c r="DO17" s="49"/>
      <c r="DP17" s="131"/>
      <c r="DQ17" s="131"/>
      <c r="DR17" s="131">
        <f>IF(DQ14&lt;&gt;"","",ROUND(DR13*DR15,2))</f>
        <v>0</v>
      </c>
      <c r="DS17" s="49"/>
      <c r="DT17" s="49"/>
      <c r="DU17" s="131"/>
      <c r="DV17" s="131"/>
      <c r="DW17" s="131">
        <f>IF(DV14&lt;&gt;"","",ROUND(DW13*DW15,2))</f>
        <v>0</v>
      </c>
      <c r="DX17" s="49"/>
      <c r="DY17" s="49"/>
      <c r="DZ17" s="131"/>
      <c r="EA17" s="131"/>
      <c r="EB17" s="131">
        <f>IF(EA14&lt;&gt;"","",ROUND(EB13*EB15,2))</f>
        <v>0</v>
      </c>
      <c r="EC17" s="49"/>
      <c r="ED17" s="49"/>
      <c r="EE17" s="131"/>
      <c r="EF17" s="131"/>
      <c r="EG17" s="131">
        <f>IF(EF14&lt;&gt;"","",ROUND(EG13*EG15,2))</f>
        <v>0</v>
      </c>
      <c r="EH17" s="49"/>
      <c r="EI17" s="49"/>
      <c r="EJ17" s="131"/>
      <c r="EK17" s="131"/>
      <c r="EL17" s="131">
        <f>IF(EK14&lt;&gt;"","",ROUND(EL13*EL15,2))</f>
        <v>0</v>
      </c>
      <c r="EM17" s="49"/>
      <c r="EN17" s="49"/>
      <c r="EO17" s="131"/>
      <c r="EP17" s="131"/>
      <c r="EQ17" s="131">
        <f>IF(EP14&lt;&gt;"","",ROUND(EQ13*EQ15,2))</f>
        <v>0</v>
      </c>
      <c r="ER17" s="49"/>
      <c r="ES17" s="49"/>
      <c r="ET17" s="131"/>
      <c r="EU17" s="131"/>
      <c r="EV17" s="131">
        <f>IF(EU14&lt;&gt;"","",ROUND(EV13*EV15,2))</f>
        <v>0</v>
      </c>
      <c r="EW17" s="49"/>
      <c r="EX17" s="49"/>
      <c r="EY17" s="131"/>
      <c r="EZ17" s="131"/>
      <c r="FA17" s="131">
        <f>IF(EZ14&lt;&gt;"","",ROUND(FA13*FA15,2))</f>
        <v>0</v>
      </c>
      <c r="FB17" s="49"/>
      <c r="FC17" s="49"/>
      <c r="FD17" s="131"/>
      <c r="FE17" s="131"/>
      <c r="FF17" s="131">
        <f>IF(FE14&lt;&gt;"","",ROUND(FF13*FF15,2))</f>
        <v>0</v>
      </c>
      <c r="FG17" s="49"/>
      <c r="FH17" s="49"/>
      <c r="FI17" s="131"/>
      <c r="FJ17" s="131"/>
      <c r="FK17" s="131">
        <f>IF(FJ14&lt;&gt;"","",ROUND(FK13*FK15,2))</f>
        <v>0</v>
      </c>
      <c r="FL17" s="49"/>
      <c r="FM17" s="49"/>
      <c r="FN17" s="131"/>
      <c r="FO17" s="131"/>
      <c r="FP17" s="131">
        <f>IF(FO14&lt;&gt;"","",ROUND(FP13*FP15,2))</f>
        <v>0</v>
      </c>
      <c r="FQ17" s="49"/>
      <c r="FR17" s="49"/>
      <c r="FS17" s="131"/>
      <c r="FT17" s="131"/>
      <c r="FU17" s="131">
        <f>IF(FT14&lt;&gt;"","",ROUND(FU13*FU15,2))</f>
        <v>0</v>
      </c>
      <c r="FV17" s="49"/>
      <c r="FW17" s="49"/>
      <c r="FX17" s="131"/>
      <c r="FY17" s="131"/>
      <c r="FZ17" s="131">
        <f>IF(FY14&lt;&gt;"","",ROUND(FZ13*FZ15,2))</f>
        <v>0</v>
      </c>
      <c r="GA17" s="49"/>
      <c r="GB17" s="49"/>
      <c r="GC17" s="131"/>
      <c r="GD17" s="131"/>
      <c r="GE17" s="131">
        <f>IF(GD14&lt;&gt;"","",ROUND(GE13*GE15,2))</f>
        <v>0</v>
      </c>
      <c r="GF17" s="49"/>
      <c r="GG17" s="49"/>
      <c r="GH17" s="131"/>
      <c r="GI17" s="131"/>
      <c r="GJ17" s="131">
        <f>IF(GI14&lt;&gt;"","",ROUND(GJ13*GJ15,2))</f>
        <v>0</v>
      </c>
      <c r="GK17" s="49"/>
      <c r="GL17" s="49"/>
      <c r="GM17" s="131"/>
      <c r="GN17" s="131"/>
      <c r="GO17" s="131">
        <f>IF(GN14&lt;&gt;"","",ROUND(GO13*GO15,2))</f>
        <v>0</v>
      </c>
      <c r="GP17" s="49"/>
      <c r="GQ17" s="49"/>
      <c r="GR17" s="131"/>
      <c r="GS17" s="131"/>
      <c r="GT17" s="131">
        <f>IF(GS14&lt;&gt;"","",ROUND(GT13*GT15,2))</f>
        <v>0</v>
      </c>
      <c r="GU17" s="49"/>
      <c r="GV17" s="49"/>
      <c r="GW17" s="131"/>
      <c r="GX17" s="131"/>
      <c r="GY17" s="131">
        <f>IF(GX14&lt;&gt;"","",ROUND(GY13*GY15,2))</f>
        <v>0</v>
      </c>
      <c r="GZ17" s="49"/>
      <c r="HA17" s="49"/>
      <c r="HB17" s="131"/>
      <c r="HC17" s="131"/>
      <c r="HD17" s="131">
        <f>IF(HC14&lt;&gt;"","",ROUND(HD13*HD15,2))</f>
        <v>0</v>
      </c>
      <c r="HE17" s="49"/>
      <c r="HF17" s="49"/>
      <c r="HG17" s="131"/>
      <c r="HH17" s="131"/>
      <c r="HI17" s="131">
        <f>IF(HH14&lt;&gt;"","",ROUND(HI13*HI15,2))</f>
        <v>0</v>
      </c>
      <c r="HJ17" s="49"/>
      <c r="HK17" s="49"/>
      <c r="HL17" s="131"/>
      <c r="HM17" s="131"/>
      <c r="HN17" s="131">
        <f>IF(HM14&lt;&gt;"","",ROUND(HN13*HN15,2))</f>
        <v>0</v>
      </c>
      <c r="HO17" s="49"/>
      <c r="HP17" s="49"/>
      <c r="HQ17" s="131"/>
      <c r="HR17" s="131"/>
      <c r="HS17" s="131">
        <f>IF(HR14&lt;&gt;"","",ROUND(HS13*HS15,2))</f>
        <v>0</v>
      </c>
      <c r="HT17" s="49"/>
      <c r="HU17" s="49"/>
      <c r="HV17" s="131"/>
      <c r="HW17" s="131"/>
      <c r="HX17" s="131">
        <f>IF(HW14&lt;&gt;"","",ROUND(HX13*HX15,2))</f>
        <v>0</v>
      </c>
      <c r="HY17" s="49"/>
      <c r="HZ17" s="49"/>
      <c r="IA17" s="131"/>
      <c r="IB17" s="131"/>
      <c r="IC17" s="131">
        <f>IF(IB14&lt;&gt;"","",ROUND(IC13*IC15,2))</f>
        <v>0</v>
      </c>
      <c r="ID17" s="49"/>
      <c r="IE17" s="49"/>
      <c r="IF17" s="131"/>
      <c r="IG17" s="131"/>
      <c r="IH17" s="131">
        <f>IF(IG14&lt;&gt;"","",ROUND(IH13*IH15,2))</f>
        <v>0</v>
      </c>
      <c r="II17" s="49"/>
      <c r="IJ17" s="49"/>
      <c r="IK17" s="131"/>
      <c r="IL17" s="131"/>
      <c r="IM17" s="131">
        <f>IF(IL14&lt;&gt;"","",ROUND(IM13*IM15,2))</f>
        <v>0</v>
      </c>
      <c r="IN17" s="49"/>
      <c r="IO17" s="49"/>
      <c r="IP17" s="131"/>
      <c r="IQ17" s="131"/>
      <c r="IR17" s="131">
        <f>IF(IQ14&lt;&gt;"","",ROUND(IR13*IR15,2))</f>
        <v>0</v>
      </c>
      <c r="IS17" s="49"/>
      <c r="IT17" s="49"/>
      <c r="IU17" s="131"/>
      <c r="IV17" s="131"/>
      <c r="IW17" s="131">
        <f>IF(IV14&lt;&gt;"","",ROUND(IW13*IW15,2))</f>
        <v>0</v>
      </c>
      <c r="IX17" s="49"/>
      <c r="IY17" s="50"/>
      <c r="IZ17" s="198"/>
      <c r="JA17" s="378"/>
      <c r="JB17" s="256"/>
      <c r="JC17" s="256"/>
    </row>
    <row r="18" spans="1:263" s="3" customFormat="1" x14ac:dyDescent="0.35">
      <c r="A18" s="198"/>
      <c r="B18" s="359"/>
      <c r="C18" s="45"/>
      <c r="D18" s="102"/>
      <c r="E18" s="102"/>
      <c r="F18" s="285"/>
      <c r="G18" s="131"/>
      <c r="H18" s="325"/>
      <c r="I18" s="202"/>
      <c r="J18" s="324"/>
      <c r="K18" s="131"/>
      <c r="L18" s="131"/>
      <c r="M18" s="49"/>
      <c r="N18" s="49"/>
      <c r="O18" s="131"/>
      <c r="P18" s="131"/>
      <c r="Q18" s="131"/>
      <c r="R18" s="49"/>
      <c r="S18" s="49"/>
      <c r="T18" s="131"/>
      <c r="U18" s="131"/>
      <c r="V18" s="131"/>
      <c r="W18" s="49"/>
      <c r="X18" s="49"/>
      <c r="Y18" s="131"/>
      <c r="Z18" s="131"/>
      <c r="AA18" s="131"/>
      <c r="AB18" s="49"/>
      <c r="AC18" s="49"/>
      <c r="AD18" s="131"/>
      <c r="AE18" s="131"/>
      <c r="AF18" s="131"/>
      <c r="AG18" s="49"/>
      <c r="AH18" s="49"/>
      <c r="AI18" s="131"/>
      <c r="AJ18" s="131"/>
      <c r="AK18" s="131"/>
      <c r="AL18" s="49"/>
      <c r="AM18" s="49"/>
      <c r="AN18" s="131"/>
      <c r="AO18" s="131"/>
      <c r="AP18" s="131"/>
      <c r="AQ18" s="49"/>
      <c r="AR18" s="49"/>
      <c r="AS18" s="131"/>
      <c r="AT18" s="131"/>
      <c r="AU18" s="131"/>
      <c r="AV18" s="49"/>
      <c r="AW18" s="49"/>
      <c r="AX18" s="131"/>
      <c r="AY18" s="131"/>
      <c r="AZ18" s="131"/>
      <c r="BA18" s="49"/>
      <c r="BB18" s="49"/>
      <c r="BC18" s="131"/>
      <c r="BD18" s="131"/>
      <c r="BE18" s="131"/>
      <c r="BF18" s="49"/>
      <c r="BG18" s="49"/>
      <c r="BH18" s="131"/>
      <c r="BI18" s="131"/>
      <c r="BJ18" s="131"/>
      <c r="BK18" s="49"/>
      <c r="BL18" s="49"/>
      <c r="BM18" s="131"/>
      <c r="BN18" s="131"/>
      <c r="BO18" s="131"/>
      <c r="BP18" s="49"/>
      <c r="BQ18" s="49"/>
      <c r="BR18" s="131"/>
      <c r="BS18" s="131"/>
      <c r="BT18" s="131"/>
      <c r="BU18" s="49"/>
      <c r="BV18" s="49"/>
      <c r="BW18" s="131"/>
      <c r="BX18" s="131"/>
      <c r="BY18" s="131"/>
      <c r="BZ18" s="49"/>
      <c r="CA18" s="49"/>
      <c r="CB18" s="131"/>
      <c r="CC18" s="131"/>
      <c r="CD18" s="131"/>
      <c r="CE18" s="49"/>
      <c r="CF18" s="49"/>
      <c r="CG18" s="131"/>
      <c r="CH18" s="131"/>
      <c r="CI18" s="131"/>
      <c r="CJ18" s="49"/>
      <c r="CK18" s="49"/>
      <c r="CL18" s="131"/>
      <c r="CM18" s="131"/>
      <c r="CN18" s="131"/>
      <c r="CO18" s="49"/>
      <c r="CP18" s="49"/>
      <c r="CQ18" s="131"/>
      <c r="CR18" s="131"/>
      <c r="CS18" s="131"/>
      <c r="CT18" s="49"/>
      <c r="CU18" s="49"/>
      <c r="CV18" s="131"/>
      <c r="CW18" s="131"/>
      <c r="CX18" s="131"/>
      <c r="CY18" s="49"/>
      <c r="CZ18" s="49"/>
      <c r="DA18" s="131"/>
      <c r="DB18" s="131"/>
      <c r="DC18" s="131"/>
      <c r="DD18" s="49"/>
      <c r="DE18" s="49"/>
      <c r="DF18" s="131"/>
      <c r="DG18" s="131"/>
      <c r="DH18" s="131"/>
      <c r="DI18" s="49"/>
      <c r="DJ18" s="49"/>
      <c r="DK18" s="131"/>
      <c r="DL18" s="131"/>
      <c r="DM18" s="131"/>
      <c r="DN18" s="49"/>
      <c r="DO18" s="49"/>
      <c r="DP18" s="131"/>
      <c r="DQ18" s="131"/>
      <c r="DR18" s="131"/>
      <c r="DS18" s="49"/>
      <c r="DT18" s="49"/>
      <c r="DU18" s="131"/>
      <c r="DV18" s="131"/>
      <c r="DW18" s="131"/>
      <c r="DX18" s="49"/>
      <c r="DY18" s="49"/>
      <c r="DZ18" s="131"/>
      <c r="EA18" s="131"/>
      <c r="EB18" s="131"/>
      <c r="EC18" s="49"/>
      <c r="ED18" s="49"/>
      <c r="EE18" s="131"/>
      <c r="EF18" s="131"/>
      <c r="EG18" s="131"/>
      <c r="EH18" s="49"/>
      <c r="EI18" s="49"/>
      <c r="EJ18" s="131"/>
      <c r="EK18" s="131"/>
      <c r="EL18" s="131"/>
      <c r="EM18" s="49"/>
      <c r="EN18" s="49"/>
      <c r="EO18" s="131"/>
      <c r="EP18" s="131"/>
      <c r="EQ18" s="131"/>
      <c r="ER18" s="49"/>
      <c r="ES18" s="49"/>
      <c r="ET18" s="131"/>
      <c r="EU18" s="131"/>
      <c r="EV18" s="131"/>
      <c r="EW18" s="49"/>
      <c r="EX18" s="49"/>
      <c r="EY18" s="131"/>
      <c r="EZ18" s="131"/>
      <c r="FA18" s="131"/>
      <c r="FB18" s="49"/>
      <c r="FC18" s="49"/>
      <c r="FD18" s="131"/>
      <c r="FE18" s="131"/>
      <c r="FF18" s="131"/>
      <c r="FG18" s="49"/>
      <c r="FH18" s="49"/>
      <c r="FI18" s="131"/>
      <c r="FJ18" s="131"/>
      <c r="FK18" s="131"/>
      <c r="FL18" s="49"/>
      <c r="FM18" s="49"/>
      <c r="FN18" s="131"/>
      <c r="FO18" s="131"/>
      <c r="FP18" s="131"/>
      <c r="FQ18" s="49"/>
      <c r="FR18" s="49"/>
      <c r="FS18" s="131"/>
      <c r="FT18" s="131"/>
      <c r="FU18" s="131"/>
      <c r="FV18" s="49"/>
      <c r="FW18" s="49"/>
      <c r="FX18" s="131"/>
      <c r="FY18" s="131"/>
      <c r="FZ18" s="131"/>
      <c r="GA18" s="49"/>
      <c r="GB18" s="49"/>
      <c r="GC18" s="131"/>
      <c r="GD18" s="131"/>
      <c r="GE18" s="131"/>
      <c r="GF18" s="49"/>
      <c r="GG18" s="49"/>
      <c r="GH18" s="131"/>
      <c r="GI18" s="131"/>
      <c r="GJ18" s="131"/>
      <c r="GK18" s="49"/>
      <c r="GL18" s="49"/>
      <c r="GM18" s="131"/>
      <c r="GN18" s="131"/>
      <c r="GO18" s="131"/>
      <c r="GP18" s="49"/>
      <c r="GQ18" s="49"/>
      <c r="GR18" s="131"/>
      <c r="GS18" s="131"/>
      <c r="GT18" s="131"/>
      <c r="GU18" s="49"/>
      <c r="GV18" s="49"/>
      <c r="GW18" s="131"/>
      <c r="GX18" s="131"/>
      <c r="GY18" s="131"/>
      <c r="GZ18" s="49"/>
      <c r="HA18" s="49"/>
      <c r="HB18" s="131"/>
      <c r="HC18" s="131"/>
      <c r="HD18" s="131"/>
      <c r="HE18" s="49"/>
      <c r="HF18" s="49"/>
      <c r="HG18" s="131"/>
      <c r="HH18" s="131"/>
      <c r="HI18" s="131"/>
      <c r="HJ18" s="49"/>
      <c r="HK18" s="49"/>
      <c r="HL18" s="131"/>
      <c r="HM18" s="131"/>
      <c r="HN18" s="131"/>
      <c r="HO18" s="49"/>
      <c r="HP18" s="49"/>
      <c r="HQ18" s="131"/>
      <c r="HR18" s="131"/>
      <c r="HS18" s="131"/>
      <c r="HT18" s="49"/>
      <c r="HU18" s="49"/>
      <c r="HV18" s="131"/>
      <c r="HW18" s="131"/>
      <c r="HX18" s="131"/>
      <c r="HY18" s="49"/>
      <c r="HZ18" s="49"/>
      <c r="IA18" s="131"/>
      <c r="IB18" s="131"/>
      <c r="IC18" s="131"/>
      <c r="ID18" s="49"/>
      <c r="IE18" s="49"/>
      <c r="IF18" s="131"/>
      <c r="IG18" s="131"/>
      <c r="IH18" s="131"/>
      <c r="II18" s="49"/>
      <c r="IJ18" s="49"/>
      <c r="IK18" s="131"/>
      <c r="IL18" s="131"/>
      <c r="IM18" s="131"/>
      <c r="IN18" s="49"/>
      <c r="IO18" s="49"/>
      <c r="IP18" s="131"/>
      <c r="IQ18" s="131"/>
      <c r="IR18" s="131"/>
      <c r="IS18" s="49"/>
      <c r="IT18" s="49"/>
      <c r="IU18" s="131"/>
      <c r="IV18" s="131"/>
      <c r="IW18" s="131"/>
      <c r="IX18" s="49"/>
      <c r="IY18" s="50"/>
      <c r="IZ18" s="198"/>
      <c r="JA18" s="378"/>
      <c r="JB18" s="256"/>
      <c r="JC18" s="256"/>
    </row>
    <row r="19" spans="1:263" s="3" customFormat="1" x14ac:dyDescent="0.35">
      <c r="A19" s="198"/>
      <c r="B19" s="359"/>
      <c r="C19" s="45" t="s">
        <v>182</v>
      </c>
      <c r="D19" s="104" t="s">
        <v>183</v>
      </c>
      <c r="E19" s="102"/>
      <c r="F19" s="285" t="s">
        <v>181</v>
      </c>
      <c r="G19" s="131">
        <f>SUM(L19:ALS19)</f>
        <v>0</v>
      </c>
      <c r="H19" s="325"/>
      <c r="I19" s="202"/>
      <c r="J19" s="324"/>
      <c r="K19" s="131"/>
      <c r="L19" s="131">
        <f>'Schedule 3'!L18</f>
        <v>0</v>
      </c>
      <c r="M19" s="49"/>
      <c r="N19" s="49"/>
      <c r="O19" s="131"/>
      <c r="P19" s="131"/>
      <c r="Q19" s="131">
        <f>'Schedule 3'!Q18</f>
        <v>0</v>
      </c>
      <c r="R19" s="49"/>
      <c r="S19" s="49"/>
      <c r="T19" s="131"/>
      <c r="U19" s="131"/>
      <c r="V19" s="131">
        <f>'Schedule 3'!V18</f>
        <v>0</v>
      </c>
      <c r="W19" s="49"/>
      <c r="X19" s="49"/>
      <c r="Y19" s="131"/>
      <c r="Z19" s="131"/>
      <c r="AA19" s="131">
        <f>'Schedule 3'!AA18</f>
        <v>0</v>
      </c>
      <c r="AB19" s="49"/>
      <c r="AC19" s="49"/>
      <c r="AD19" s="131"/>
      <c r="AE19" s="131"/>
      <c r="AF19" s="131">
        <f>'Schedule 3'!AF18</f>
        <v>0</v>
      </c>
      <c r="AG19" s="49"/>
      <c r="AH19" s="49"/>
      <c r="AI19" s="131"/>
      <c r="AJ19" s="131"/>
      <c r="AK19" s="131">
        <f>'Schedule 3'!AK18</f>
        <v>0</v>
      </c>
      <c r="AL19" s="49"/>
      <c r="AM19" s="49"/>
      <c r="AN19" s="131"/>
      <c r="AO19" s="131"/>
      <c r="AP19" s="131">
        <f>'Schedule 3'!AP18</f>
        <v>0</v>
      </c>
      <c r="AQ19" s="49"/>
      <c r="AR19" s="49"/>
      <c r="AS19" s="131"/>
      <c r="AT19" s="131"/>
      <c r="AU19" s="131">
        <f>'Schedule 3'!AU18</f>
        <v>0</v>
      </c>
      <c r="AV19" s="49"/>
      <c r="AW19" s="49"/>
      <c r="AX19" s="131"/>
      <c r="AY19" s="131"/>
      <c r="AZ19" s="131">
        <f>'Schedule 3'!AZ18</f>
        <v>0</v>
      </c>
      <c r="BA19" s="49"/>
      <c r="BB19" s="49"/>
      <c r="BC19" s="131"/>
      <c r="BD19" s="131"/>
      <c r="BE19" s="131">
        <f>'Schedule 3'!BE18</f>
        <v>0</v>
      </c>
      <c r="BF19" s="49"/>
      <c r="BG19" s="49"/>
      <c r="BH19" s="131"/>
      <c r="BI19" s="131"/>
      <c r="BJ19" s="131">
        <f>'Schedule 3'!BJ18</f>
        <v>0</v>
      </c>
      <c r="BK19" s="49"/>
      <c r="BL19" s="49"/>
      <c r="BM19" s="131"/>
      <c r="BN19" s="131"/>
      <c r="BO19" s="131">
        <f>'Schedule 3'!BO18</f>
        <v>0</v>
      </c>
      <c r="BP19" s="49"/>
      <c r="BQ19" s="49"/>
      <c r="BR19" s="131"/>
      <c r="BS19" s="131"/>
      <c r="BT19" s="131">
        <f>'Schedule 3'!BT18</f>
        <v>0</v>
      </c>
      <c r="BU19" s="49"/>
      <c r="BV19" s="49"/>
      <c r="BW19" s="131"/>
      <c r="BX19" s="131"/>
      <c r="BY19" s="131">
        <f>'Schedule 3'!BY18</f>
        <v>0</v>
      </c>
      <c r="BZ19" s="49"/>
      <c r="CA19" s="49"/>
      <c r="CB19" s="131"/>
      <c r="CC19" s="131"/>
      <c r="CD19" s="131">
        <f>'Schedule 3'!CD18</f>
        <v>0</v>
      </c>
      <c r="CE19" s="49"/>
      <c r="CF19" s="49"/>
      <c r="CG19" s="131"/>
      <c r="CH19" s="131"/>
      <c r="CI19" s="131">
        <f>'Schedule 3'!CI18</f>
        <v>0</v>
      </c>
      <c r="CJ19" s="49"/>
      <c r="CK19" s="49"/>
      <c r="CL19" s="131"/>
      <c r="CM19" s="131"/>
      <c r="CN19" s="131">
        <f>'Schedule 3'!CN18</f>
        <v>0</v>
      </c>
      <c r="CO19" s="49"/>
      <c r="CP19" s="49"/>
      <c r="CQ19" s="131"/>
      <c r="CR19" s="131"/>
      <c r="CS19" s="131">
        <f>'Schedule 3'!CS18</f>
        <v>0</v>
      </c>
      <c r="CT19" s="49"/>
      <c r="CU19" s="49"/>
      <c r="CV19" s="131"/>
      <c r="CW19" s="131"/>
      <c r="CX19" s="131">
        <f>'Schedule 3'!CX18</f>
        <v>0</v>
      </c>
      <c r="CY19" s="49"/>
      <c r="CZ19" s="49"/>
      <c r="DA19" s="131"/>
      <c r="DB19" s="131"/>
      <c r="DC19" s="131">
        <f>'Schedule 3'!DC18</f>
        <v>0</v>
      </c>
      <c r="DD19" s="49"/>
      <c r="DE19" s="49"/>
      <c r="DF19" s="131"/>
      <c r="DG19" s="131"/>
      <c r="DH19" s="131">
        <f>'Schedule 3'!DH18</f>
        <v>0</v>
      </c>
      <c r="DI19" s="49"/>
      <c r="DJ19" s="49"/>
      <c r="DK19" s="131"/>
      <c r="DL19" s="131"/>
      <c r="DM19" s="131">
        <f>'Schedule 3'!DM18</f>
        <v>0</v>
      </c>
      <c r="DN19" s="49"/>
      <c r="DO19" s="49"/>
      <c r="DP19" s="131"/>
      <c r="DQ19" s="131"/>
      <c r="DR19" s="131">
        <f>'Schedule 3'!DR18</f>
        <v>0</v>
      </c>
      <c r="DS19" s="49"/>
      <c r="DT19" s="49"/>
      <c r="DU19" s="131"/>
      <c r="DV19" s="131"/>
      <c r="DW19" s="131">
        <f>'Schedule 3'!DW18</f>
        <v>0</v>
      </c>
      <c r="DX19" s="49"/>
      <c r="DY19" s="49"/>
      <c r="DZ19" s="131"/>
      <c r="EA19" s="131"/>
      <c r="EB19" s="131">
        <f>'Schedule 3'!EB18</f>
        <v>0</v>
      </c>
      <c r="EC19" s="49"/>
      <c r="ED19" s="49"/>
      <c r="EE19" s="131"/>
      <c r="EF19" s="131"/>
      <c r="EG19" s="131">
        <f>'Schedule 3'!EG18</f>
        <v>0</v>
      </c>
      <c r="EH19" s="49"/>
      <c r="EI19" s="49"/>
      <c r="EJ19" s="131"/>
      <c r="EK19" s="131"/>
      <c r="EL19" s="131">
        <f>'Schedule 3'!EL18</f>
        <v>0</v>
      </c>
      <c r="EM19" s="49"/>
      <c r="EN19" s="49"/>
      <c r="EO19" s="131"/>
      <c r="EP19" s="131"/>
      <c r="EQ19" s="131">
        <f>'Schedule 3'!EQ18</f>
        <v>0</v>
      </c>
      <c r="ER19" s="49"/>
      <c r="ES19" s="49"/>
      <c r="ET19" s="131"/>
      <c r="EU19" s="131"/>
      <c r="EV19" s="131">
        <f>'Schedule 3'!EV18</f>
        <v>0</v>
      </c>
      <c r="EW19" s="49"/>
      <c r="EX19" s="49"/>
      <c r="EY19" s="131"/>
      <c r="EZ19" s="131"/>
      <c r="FA19" s="131">
        <f>'Schedule 3'!FA18</f>
        <v>0</v>
      </c>
      <c r="FB19" s="49"/>
      <c r="FC19" s="49"/>
      <c r="FD19" s="131"/>
      <c r="FE19" s="131"/>
      <c r="FF19" s="131">
        <f>'Schedule 3'!FF18</f>
        <v>0</v>
      </c>
      <c r="FG19" s="49"/>
      <c r="FH19" s="49"/>
      <c r="FI19" s="131"/>
      <c r="FJ19" s="131"/>
      <c r="FK19" s="131">
        <f>'Schedule 3'!FK18</f>
        <v>0</v>
      </c>
      <c r="FL19" s="49"/>
      <c r="FM19" s="49"/>
      <c r="FN19" s="131"/>
      <c r="FO19" s="131"/>
      <c r="FP19" s="131">
        <f>'Schedule 3'!FP18</f>
        <v>0</v>
      </c>
      <c r="FQ19" s="49"/>
      <c r="FR19" s="49"/>
      <c r="FS19" s="131"/>
      <c r="FT19" s="131"/>
      <c r="FU19" s="131">
        <f>'Schedule 3'!FU18</f>
        <v>0</v>
      </c>
      <c r="FV19" s="49"/>
      <c r="FW19" s="49"/>
      <c r="FX19" s="131"/>
      <c r="FY19" s="131"/>
      <c r="FZ19" s="131">
        <f>'Schedule 3'!FZ18</f>
        <v>0</v>
      </c>
      <c r="GA19" s="49"/>
      <c r="GB19" s="49"/>
      <c r="GC19" s="131"/>
      <c r="GD19" s="131"/>
      <c r="GE19" s="131">
        <f>'Schedule 3'!GE18</f>
        <v>0</v>
      </c>
      <c r="GF19" s="49"/>
      <c r="GG19" s="49"/>
      <c r="GH19" s="131"/>
      <c r="GI19" s="131"/>
      <c r="GJ19" s="131">
        <f>'Schedule 3'!GJ18</f>
        <v>0</v>
      </c>
      <c r="GK19" s="49"/>
      <c r="GL19" s="49"/>
      <c r="GM19" s="131"/>
      <c r="GN19" s="131"/>
      <c r="GO19" s="131">
        <f>'Schedule 3'!GO18</f>
        <v>0</v>
      </c>
      <c r="GP19" s="49"/>
      <c r="GQ19" s="49"/>
      <c r="GR19" s="131"/>
      <c r="GS19" s="131"/>
      <c r="GT19" s="131">
        <f>'Schedule 3'!GT18</f>
        <v>0</v>
      </c>
      <c r="GU19" s="49"/>
      <c r="GV19" s="49"/>
      <c r="GW19" s="131"/>
      <c r="GX19" s="131"/>
      <c r="GY19" s="131">
        <f>'Schedule 3'!GY18</f>
        <v>0</v>
      </c>
      <c r="GZ19" s="49"/>
      <c r="HA19" s="49"/>
      <c r="HB19" s="131"/>
      <c r="HC19" s="131"/>
      <c r="HD19" s="131">
        <f>'Schedule 3'!HD18</f>
        <v>0</v>
      </c>
      <c r="HE19" s="49"/>
      <c r="HF19" s="49"/>
      <c r="HG19" s="131"/>
      <c r="HH19" s="131"/>
      <c r="HI19" s="131">
        <f>'Schedule 3'!HI18</f>
        <v>0</v>
      </c>
      <c r="HJ19" s="49"/>
      <c r="HK19" s="49"/>
      <c r="HL19" s="131"/>
      <c r="HM19" s="131"/>
      <c r="HN19" s="131">
        <f>'Schedule 3'!HN18</f>
        <v>0</v>
      </c>
      <c r="HO19" s="49"/>
      <c r="HP19" s="49"/>
      <c r="HQ19" s="131"/>
      <c r="HR19" s="131"/>
      <c r="HS19" s="131">
        <f>'Schedule 3'!HS18</f>
        <v>0</v>
      </c>
      <c r="HT19" s="49"/>
      <c r="HU19" s="49"/>
      <c r="HV19" s="131"/>
      <c r="HW19" s="131"/>
      <c r="HX19" s="131">
        <f>'Schedule 3'!HX18</f>
        <v>0</v>
      </c>
      <c r="HY19" s="49"/>
      <c r="HZ19" s="49"/>
      <c r="IA19" s="131"/>
      <c r="IB19" s="131"/>
      <c r="IC19" s="131">
        <f>'Schedule 3'!IC18</f>
        <v>0</v>
      </c>
      <c r="ID19" s="49"/>
      <c r="IE19" s="49"/>
      <c r="IF19" s="131"/>
      <c r="IG19" s="131"/>
      <c r="IH19" s="131">
        <f>'Schedule 3'!IH18</f>
        <v>0</v>
      </c>
      <c r="II19" s="49"/>
      <c r="IJ19" s="49"/>
      <c r="IK19" s="131"/>
      <c r="IL19" s="131"/>
      <c r="IM19" s="131">
        <f>'Schedule 3'!IM18</f>
        <v>0</v>
      </c>
      <c r="IN19" s="49"/>
      <c r="IO19" s="49"/>
      <c r="IP19" s="131"/>
      <c r="IQ19" s="131"/>
      <c r="IR19" s="131">
        <f>'Schedule 3'!IR18</f>
        <v>0</v>
      </c>
      <c r="IS19" s="49"/>
      <c r="IT19" s="49"/>
      <c r="IU19" s="131"/>
      <c r="IV19" s="131"/>
      <c r="IW19" s="131">
        <f>'Schedule 3'!IW18</f>
        <v>0</v>
      </c>
      <c r="IX19" s="49"/>
      <c r="IY19" s="50"/>
      <c r="IZ19" s="198"/>
      <c r="JA19" s="378"/>
      <c r="JB19" s="256"/>
      <c r="JC19" s="256"/>
    </row>
    <row r="20" spans="1:263" s="3" customFormat="1" x14ac:dyDescent="0.35">
      <c r="A20" s="198"/>
      <c r="B20" s="359"/>
      <c r="C20" s="45"/>
      <c r="D20" s="102"/>
      <c r="E20" s="102"/>
      <c r="F20" s="285"/>
      <c r="G20" s="131"/>
      <c r="H20" s="325"/>
      <c r="I20" s="202"/>
      <c r="J20" s="324"/>
      <c r="K20" s="131"/>
      <c r="L20" s="131"/>
      <c r="M20" s="49"/>
      <c r="N20" s="49"/>
      <c r="O20" s="131"/>
      <c r="P20" s="131"/>
      <c r="Q20" s="131"/>
      <c r="R20" s="49"/>
      <c r="S20" s="49"/>
      <c r="T20" s="131"/>
      <c r="U20" s="131"/>
      <c r="V20" s="131"/>
      <c r="W20" s="49"/>
      <c r="X20" s="49"/>
      <c r="Y20" s="131"/>
      <c r="Z20" s="131"/>
      <c r="AA20" s="131"/>
      <c r="AB20" s="49"/>
      <c r="AC20" s="49"/>
      <c r="AD20" s="131"/>
      <c r="AE20" s="131"/>
      <c r="AF20" s="131"/>
      <c r="AG20" s="49"/>
      <c r="AH20" s="49"/>
      <c r="AI20" s="131"/>
      <c r="AJ20" s="131"/>
      <c r="AK20" s="131"/>
      <c r="AL20" s="49"/>
      <c r="AM20" s="49"/>
      <c r="AN20" s="131"/>
      <c r="AO20" s="131"/>
      <c r="AP20" s="131"/>
      <c r="AQ20" s="49"/>
      <c r="AR20" s="49"/>
      <c r="AS20" s="131"/>
      <c r="AT20" s="131"/>
      <c r="AU20" s="131"/>
      <c r="AV20" s="49"/>
      <c r="AW20" s="49"/>
      <c r="AX20" s="131"/>
      <c r="AY20" s="131"/>
      <c r="AZ20" s="131"/>
      <c r="BA20" s="49"/>
      <c r="BB20" s="49"/>
      <c r="BC20" s="131"/>
      <c r="BD20" s="131"/>
      <c r="BE20" s="131"/>
      <c r="BF20" s="49"/>
      <c r="BG20" s="49"/>
      <c r="BH20" s="131"/>
      <c r="BI20" s="131"/>
      <c r="BJ20" s="131"/>
      <c r="BK20" s="49"/>
      <c r="BL20" s="49"/>
      <c r="BM20" s="131"/>
      <c r="BN20" s="131"/>
      <c r="BO20" s="131"/>
      <c r="BP20" s="49"/>
      <c r="BQ20" s="49"/>
      <c r="BR20" s="131"/>
      <c r="BS20" s="131"/>
      <c r="BT20" s="131"/>
      <c r="BU20" s="49"/>
      <c r="BV20" s="49"/>
      <c r="BW20" s="131"/>
      <c r="BX20" s="131"/>
      <c r="BY20" s="131"/>
      <c r="BZ20" s="49"/>
      <c r="CA20" s="49"/>
      <c r="CB20" s="131"/>
      <c r="CC20" s="131"/>
      <c r="CD20" s="131"/>
      <c r="CE20" s="49"/>
      <c r="CF20" s="49"/>
      <c r="CG20" s="131"/>
      <c r="CH20" s="131"/>
      <c r="CI20" s="131"/>
      <c r="CJ20" s="49"/>
      <c r="CK20" s="49"/>
      <c r="CL20" s="131"/>
      <c r="CM20" s="131"/>
      <c r="CN20" s="131"/>
      <c r="CO20" s="49"/>
      <c r="CP20" s="49"/>
      <c r="CQ20" s="131"/>
      <c r="CR20" s="131"/>
      <c r="CS20" s="131"/>
      <c r="CT20" s="49"/>
      <c r="CU20" s="49"/>
      <c r="CV20" s="131"/>
      <c r="CW20" s="131"/>
      <c r="CX20" s="131"/>
      <c r="CY20" s="49"/>
      <c r="CZ20" s="49"/>
      <c r="DA20" s="131"/>
      <c r="DB20" s="131"/>
      <c r="DC20" s="131"/>
      <c r="DD20" s="49"/>
      <c r="DE20" s="49"/>
      <c r="DF20" s="131"/>
      <c r="DG20" s="131"/>
      <c r="DH20" s="131"/>
      <c r="DI20" s="49"/>
      <c r="DJ20" s="49"/>
      <c r="DK20" s="131"/>
      <c r="DL20" s="131"/>
      <c r="DM20" s="131"/>
      <c r="DN20" s="49"/>
      <c r="DO20" s="49"/>
      <c r="DP20" s="131"/>
      <c r="DQ20" s="131"/>
      <c r="DR20" s="131"/>
      <c r="DS20" s="49"/>
      <c r="DT20" s="49"/>
      <c r="DU20" s="131"/>
      <c r="DV20" s="131"/>
      <c r="DW20" s="131"/>
      <c r="DX20" s="49"/>
      <c r="DY20" s="49"/>
      <c r="DZ20" s="131"/>
      <c r="EA20" s="131"/>
      <c r="EB20" s="131"/>
      <c r="EC20" s="49"/>
      <c r="ED20" s="49"/>
      <c r="EE20" s="131"/>
      <c r="EF20" s="131"/>
      <c r="EG20" s="131"/>
      <c r="EH20" s="49"/>
      <c r="EI20" s="49"/>
      <c r="EJ20" s="131"/>
      <c r="EK20" s="131"/>
      <c r="EL20" s="131"/>
      <c r="EM20" s="49"/>
      <c r="EN20" s="49"/>
      <c r="EO20" s="131"/>
      <c r="EP20" s="131"/>
      <c r="EQ20" s="131"/>
      <c r="ER20" s="49"/>
      <c r="ES20" s="49"/>
      <c r="ET20" s="131"/>
      <c r="EU20" s="131"/>
      <c r="EV20" s="131"/>
      <c r="EW20" s="49"/>
      <c r="EX20" s="49"/>
      <c r="EY20" s="131"/>
      <c r="EZ20" s="131"/>
      <c r="FA20" s="131"/>
      <c r="FB20" s="49"/>
      <c r="FC20" s="49"/>
      <c r="FD20" s="131"/>
      <c r="FE20" s="131"/>
      <c r="FF20" s="131"/>
      <c r="FG20" s="49"/>
      <c r="FH20" s="49"/>
      <c r="FI20" s="131"/>
      <c r="FJ20" s="131"/>
      <c r="FK20" s="131"/>
      <c r="FL20" s="49"/>
      <c r="FM20" s="49"/>
      <c r="FN20" s="131"/>
      <c r="FO20" s="131"/>
      <c r="FP20" s="131"/>
      <c r="FQ20" s="49"/>
      <c r="FR20" s="49"/>
      <c r="FS20" s="131"/>
      <c r="FT20" s="131"/>
      <c r="FU20" s="131"/>
      <c r="FV20" s="49"/>
      <c r="FW20" s="49"/>
      <c r="FX20" s="131"/>
      <c r="FY20" s="131"/>
      <c r="FZ20" s="131"/>
      <c r="GA20" s="49"/>
      <c r="GB20" s="49"/>
      <c r="GC20" s="131"/>
      <c r="GD20" s="131"/>
      <c r="GE20" s="131"/>
      <c r="GF20" s="49"/>
      <c r="GG20" s="49"/>
      <c r="GH20" s="131"/>
      <c r="GI20" s="131"/>
      <c r="GJ20" s="131"/>
      <c r="GK20" s="49"/>
      <c r="GL20" s="49"/>
      <c r="GM20" s="131"/>
      <c r="GN20" s="131"/>
      <c r="GO20" s="131"/>
      <c r="GP20" s="49"/>
      <c r="GQ20" s="49"/>
      <c r="GR20" s="131"/>
      <c r="GS20" s="131"/>
      <c r="GT20" s="131"/>
      <c r="GU20" s="49"/>
      <c r="GV20" s="49"/>
      <c r="GW20" s="131"/>
      <c r="GX20" s="131"/>
      <c r="GY20" s="131"/>
      <c r="GZ20" s="49"/>
      <c r="HA20" s="49"/>
      <c r="HB20" s="131"/>
      <c r="HC20" s="131"/>
      <c r="HD20" s="131"/>
      <c r="HE20" s="49"/>
      <c r="HF20" s="49"/>
      <c r="HG20" s="131"/>
      <c r="HH20" s="131"/>
      <c r="HI20" s="131"/>
      <c r="HJ20" s="49"/>
      <c r="HK20" s="49"/>
      <c r="HL20" s="131"/>
      <c r="HM20" s="131"/>
      <c r="HN20" s="131"/>
      <c r="HO20" s="49"/>
      <c r="HP20" s="49"/>
      <c r="HQ20" s="131"/>
      <c r="HR20" s="131"/>
      <c r="HS20" s="131"/>
      <c r="HT20" s="49"/>
      <c r="HU20" s="49"/>
      <c r="HV20" s="131"/>
      <c r="HW20" s="131"/>
      <c r="HX20" s="131"/>
      <c r="HY20" s="49"/>
      <c r="HZ20" s="49"/>
      <c r="IA20" s="131"/>
      <c r="IB20" s="131"/>
      <c r="IC20" s="131"/>
      <c r="ID20" s="49"/>
      <c r="IE20" s="49"/>
      <c r="IF20" s="131"/>
      <c r="IG20" s="131"/>
      <c r="IH20" s="131"/>
      <c r="II20" s="49"/>
      <c r="IJ20" s="49"/>
      <c r="IK20" s="131"/>
      <c r="IL20" s="131"/>
      <c r="IM20" s="131"/>
      <c r="IN20" s="49"/>
      <c r="IO20" s="49"/>
      <c r="IP20" s="131"/>
      <c r="IQ20" s="131"/>
      <c r="IR20" s="131"/>
      <c r="IS20" s="49"/>
      <c r="IT20" s="49"/>
      <c r="IU20" s="131"/>
      <c r="IV20" s="131"/>
      <c r="IW20" s="131"/>
      <c r="IX20" s="49"/>
      <c r="IY20" s="50"/>
      <c r="IZ20" s="198"/>
      <c r="JA20" s="378"/>
      <c r="JB20" s="256"/>
      <c r="JC20" s="256"/>
    </row>
    <row r="21" spans="1:263" s="3" customFormat="1" x14ac:dyDescent="0.35">
      <c r="A21" s="198"/>
      <c r="B21" s="359"/>
      <c r="C21" s="45" t="s">
        <v>184</v>
      </c>
      <c r="D21" s="104" t="s">
        <v>185</v>
      </c>
      <c r="E21" s="102"/>
      <c r="F21" s="285" t="s">
        <v>181</v>
      </c>
      <c r="G21" s="131">
        <f>SUM(L21:ALS21)</f>
        <v>0</v>
      </c>
      <c r="H21" s="325"/>
      <c r="I21" s="202"/>
      <c r="J21" s="324"/>
      <c r="K21" s="131"/>
      <c r="L21" s="130"/>
      <c r="M21" s="49"/>
      <c r="N21" s="49"/>
      <c r="O21" s="131"/>
      <c r="P21" s="131"/>
      <c r="Q21" s="130"/>
      <c r="R21" s="49"/>
      <c r="S21" s="49"/>
      <c r="T21" s="131"/>
      <c r="U21" s="131"/>
      <c r="V21" s="130"/>
      <c r="W21" s="49"/>
      <c r="X21" s="49"/>
      <c r="Y21" s="131"/>
      <c r="Z21" s="131"/>
      <c r="AA21" s="130"/>
      <c r="AB21" s="49"/>
      <c r="AC21" s="49"/>
      <c r="AD21" s="131"/>
      <c r="AE21" s="131"/>
      <c r="AF21" s="130"/>
      <c r="AG21" s="49"/>
      <c r="AH21" s="49"/>
      <c r="AI21" s="131"/>
      <c r="AJ21" s="131"/>
      <c r="AK21" s="130"/>
      <c r="AL21" s="49"/>
      <c r="AM21" s="49"/>
      <c r="AN21" s="131"/>
      <c r="AO21" s="131"/>
      <c r="AP21" s="130"/>
      <c r="AQ21" s="49"/>
      <c r="AR21" s="49"/>
      <c r="AS21" s="131"/>
      <c r="AT21" s="131"/>
      <c r="AU21" s="130"/>
      <c r="AV21" s="49"/>
      <c r="AW21" s="49"/>
      <c r="AX21" s="131"/>
      <c r="AY21" s="131"/>
      <c r="AZ21" s="130"/>
      <c r="BA21" s="49"/>
      <c r="BB21" s="49"/>
      <c r="BC21" s="131"/>
      <c r="BD21" s="131"/>
      <c r="BE21" s="130"/>
      <c r="BF21" s="49"/>
      <c r="BG21" s="49"/>
      <c r="BH21" s="131"/>
      <c r="BI21" s="131"/>
      <c r="BJ21" s="130"/>
      <c r="BK21" s="49"/>
      <c r="BL21" s="49"/>
      <c r="BM21" s="131"/>
      <c r="BN21" s="131"/>
      <c r="BO21" s="130"/>
      <c r="BP21" s="49"/>
      <c r="BQ21" s="49"/>
      <c r="BR21" s="131"/>
      <c r="BS21" s="131"/>
      <c r="BT21" s="130"/>
      <c r="BU21" s="49"/>
      <c r="BV21" s="49"/>
      <c r="BW21" s="131"/>
      <c r="BX21" s="131"/>
      <c r="BY21" s="130"/>
      <c r="BZ21" s="49"/>
      <c r="CA21" s="49"/>
      <c r="CB21" s="131"/>
      <c r="CC21" s="131"/>
      <c r="CD21" s="130"/>
      <c r="CE21" s="49"/>
      <c r="CF21" s="49"/>
      <c r="CG21" s="131"/>
      <c r="CH21" s="131"/>
      <c r="CI21" s="130"/>
      <c r="CJ21" s="49"/>
      <c r="CK21" s="49"/>
      <c r="CL21" s="131"/>
      <c r="CM21" s="131"/>
      <c r="CN21" s="130"/>
      <c r="CO21" s="49"/>
      <c r="CP21" s="49"/>
      <c r="CQ21" s="131"/>
      <c r="CR21" s="131"/>
      <c r="CS21" s="130"/>
      <c r="CT21" s="49"/>
      <c r="CU21" s="49"/>
      <c r="CV21" s="131"/>
      <c r="CW21" s="131"/>
      <c r="CX21" s="130"/>
      <c r="CY21" s="49"/>
      <c r="CZ21" s="49"/>
      <c r="DA21" s="131"/>
      <c r="DB21" s="131"/>
      <c r="DC21" s="130"/>
      <c r="DD21" s="49"/>
      <c r="DE21" s="49"/>
      <c r="DF21" s="131"/>
      <c r="DG21" s="131"/>
      <c r="DH21" s="130"/>
      <c r="DI21" s="49"/>
      <c r="DJ21" s="49"/>
      <c r="DK21" s="131"/>
      <c r="DL21" s="131"/>
      <c r="DM21" s="130"/>
      <c r="DN21" s="49"/>
      <c r="DO21" s="49"/>
      <c r="DP21" s="131"/>
      <c r="DQ21" s="131"/>
      <c r="DR21" s="130"/>
      <c r="DS21" s="49"/>
      <c r="DT21" s="49"/>
      <c r="DU21" s="131"/>
      <c r="DV21" s="131"/>
      <c r="DW21" s="130"/>
      <c r="DX21" s="49"/>
      <c r="DY21" s="49"/>
      <c r="DZ21" s="131"/>
      <c r="EA21" s="131"/>
      <c r="EB21" s="130"/>
      <c r="EC21" s="49"/>
      <c r="ED21" s="49"/>
      <c r="EE21" s="131"/>
      <c r="EF21" s="131"/>
      <c r="EG21" s="130"/>
      <c r="EH21" s="49"/>
      <c r="EI21" s="49"/>
      <c r="EJ21" s="131"/>
      <c r="EK21" s="131"/>
      <c r="EL21" s="130"/>
      <c r="EM21" s="49"/>
      <c r="EN21" s="49"/>
      <c r="EO21" s="131"/>
      <c r="EP21" s="131"/>
      <c r="EQ21" s="130"/>
      <c r="ER21" s="49"/>
      <c r="ES21" s="49"/>
      <c r="ET21" s="131"/>
      <c r="EU21" s="131"/>
      <c r="EV21" s="130"/>
      <c r="EW21" s="49"/>
      <c r="EX21" s="49"/>
      <c r="EY21" s="131"/>
      <c r="EZ21" s="131"/>
      <c r="FA21" s="130"/>
      <c r="FB21" s="49"/>
      <c r="FC21" s="49"/>
      <c r="FD21" s="131"/>
      <c r="FE21" s="131"/>
      <c r="FF21" s="130"/>
      <c r="FG21" s="49"/>
      <c r="FH21" s="49"/>
      <c r="FI21" s="131"/>
      <c r="FJ21" s="131"/>
      <c r="FK21" s="130"/>
      <c r="FL21" s="49"/>
      <c r="FM21" s="49"/>
      <c r="FN21" s="131"/>
      <c r="FO21" s="131"/>
      <c r="FP21" s="130"/>
      <c r="FQ21" s="49"/>
      <c r="FR21" s="49"/>
      <c r="FS21" s="131"/>
      <c r="FT21" s="131"/>
      <c r="FU21" s="130"/>
      <c r="FV21" s="49"/>
      <c r="FW21" s="49"/>
      <c r="FX21" s="131"/>
      <c r="FY21" s="131"/>
      <c r="FZ21" s="130"/>
      <c r="GA21" s="49"/>
      <c r="GB21" s="49"/>
      <c r="GC21" s="131"/>
      <c r="GD21" s="131"/>
      <c r="GE21" s="130"/>
      <c r="GF21" s="49"/>
      <c r="GG21" s="49"/>
      <c r="GH21" s="131"/>
      <c r="GI21" s="131"/>
      <c r="GJ21" s="130"/>
      <c r="GK21" s="49"/>
      <c r="GL21" s="49"/>
      <c r="GM21" s="131"/>
      <c r="GN21" s="131"/>
      <c r="GO21" s="130"/>
      <c r="GP21" s="49"/>
      <c r="GQ21" s="49"/>
      <c r="GR21" s="131"/>
      <c r="GS21" s="131"/>
      <c r="GT21" s="130"/>
      <c r="GU21" s="49"/>
      <c r="GV21" s="49"/>
      <c r="GW21" s="131"/>
      <c r="GX21" s="131"/>
      <c r="GY21" s="130"/>
      <c r="GZ21" s="49"/>
      <c r="HA21" s="49"/>
      <c r="HB21" s="131"/>
      <c r="HC21" s="131"/>
      <c r="HD21" s="130"/>
      <c r="HE21" s="49"/>
      <c r="HF21" s="49"/>
      <c r="HG21" s="131"/>
      <c r="HH21" s="131"/>
      <c r="HI21" s="130"/>
      <c r="HJ21" s="49"/>
      <c r="HK21" s="49"/>
      <c r="HL21" s="131"/>
      <c r="HM21" s="131"/>
      <c r="HN21" s="130"/>
      <c r="HO21" s="49"/>
      <c r="HP21" s="49"/>
      <c r="HQ21" s="131"/>
      <c r="HR21" s="131"/>
      <c r="HS21" s="130"/>
      <c r="HT21" s="49"/>
      <c r="HU21" s="49"/>
      <c r="HV21" s="131"/>
      <c r="HW21" s="131"/>
      <c r="HX21" s="130"/>
      <c r="HY21" s="49"/>
      <c r="HZ21" s="49"/>
      <c r="IA21" s="131"/>
      <c r="IB21" s="131"/>
      <c r="IC21" s="130"/>
      <c r="ID21" s="49"/>
      <c r="IE21" s="49"/>
      <c r="IF21" s="131"/>
      <c r="IG21" s="131"/>
      <c r="IH21" s="130"/>
      <c r="II21" s="49"/>
      <c r="IJ21" s="49"/>
      <c r="IK21" s="131"/>
      <c r="IL21" s="131"/>
      <c r="IM21" s="130"/>
      <c r="IN21" s="49"/>
      <c r="IO21" s="49"/>
      <c r="IP21" s="131"/>
      <c r="IQ21" s="131"/>
      <c r="IR21" s="130"/>
      <c r="IS21" s="49"/>
      <c r="IT21" s="49"/>
      <c r="IU21" s="131"/>
      <c r="IV21" s="131"/>
      <c r="IW21" s="130"/>
      <c r="IX21" s="49"/>
      <c r="IY21" s="50"/>
      <c r="IZ21" s="198"/>
      <c r="JA21" s="378"/>
      <c r="JB21" s="256"/>
      <c r="JC21" s="256"/>
    </row>
    <row r="22" spans="1:263" s="3" customFormat="1" x14ac:dyDescent="0.35">
      <c r="A22" s="198"/>
      <c r="B22" s="359"/>
      <c r="C22" s="45"/>
      <c r="D22" s="102"/>
      <c r="E22" s="102"/>
      <c r="F22" s="285"/>
      <c r="G22" s="387"/>
      <c r="H22" s="325"/>
      <c r="I22" s="202"/>
      <c r="J22" s="324"/>
      <c r="K22" s="131"/>
      <c r="L22" s="387"/>
      <c r="M22" s="49"/>
      <c r="N22" s="49"/>
      <c r="O22" s="131"/>
      <c r="P22" s="131"/>
      <c r="Q22" s="387"/>
      <c r="R22" s="49"/>
      <c r="S22" s="49"/>
      <c r="T22" s="131"/>
      <c r="U22" s="131"/>
      <c r="V22" s="387"/>
      <c r="W22" s="49"/>
      <c r="X22" s="49"/>
      <c r="Y22" s="131"/>
      <c r="Z22" s="131"/>
      <c r="AA22" s="387"/>
      <c r="AB22" s="49"/>
      <c r="AC22" s="49"/>
      <c r="AD22" s="131"/>
      <c r="AE22" s="131"/>
      <c r="AF22" s="387"/>
      <c r="AG22" s="49"/>
      <c r="AH22" s="49"/>
      <c r="AI22" s="131"/>
      <c r="AJ22" s="131"/>
      <c r="AK22" s="387"/>
      <c r="AL22" s="49"/>
      <c r="AM22" s="49"/>
      <c r="AN22" s="131"/>
      <c r="AO22" s="131"/>
      <c r="AP22" s="387"/>
      <c r="AQ22" s="49"/>
      <c r="AR22" s="49"/>
      <c r="AS22" s="131"/>
      <c r="AT22" s="131"/>
      <c r="AU22" s="387"/>
      <c r="AV22" s="49"/>
      <c r="AW22" s="49"/>
      <c r="AX22" s="131"/>
      <c r="AY22" s="131"/>
      <c r="AZ22" s="387"/>
      <c r="BA22" s="49"/>
      <c r="BB22" s="49"/>
      <c r="BC22" s="131"/>
      <c r="BD22" s="131"/>
      <c r="BE22" s="387"/>
      <c r="BF22" s="49"/>
      <c r="BG22" s="49"/>
      <c r="BH22" s="131"/>
      <c r="BI22" s="131"/>
      <c r="BJ22" s="387"/>
      <c r="BK22" s="49"/>
      <c r="BL22" s="49"/>
      <c r="BM22" s="131"/>
      <c r="BN22" s="131"/>
      <c r="BO22" s="387"/>
      <c r="BP22" s="49"/>
      <c r="BQ22" s="49"/>
      <c r="BR22" s="131"/>
      <c r="BS22" s="131"/>
      <c r="BT22" s="387"/>
      <c r="BU22" s="49"/>
      <c r="BV22" s="49"/>
      <c r="BW22" s="131"/>
      <c r="BX22" s="131"/>
      <c r="BY22" s="387"/>
      <c r="BZ22" s="49"/>
      <c r="CA22" s="49"/>
      <c r="CB22" s="131"/>
      <c r="CC22" s="131"/>
      <c r="CD22" s="387"/>
      <c r="CE22" s="49"/>
      <c r="CF22" s="49"/>
      <c r="CG22" s="131"/>
      <c r="CH22" s="131"/>
      <c r="CI22" s="387"/>
      <c r="CJ22" s="49"/>
      <c r="CK22" s="49"/>
      <c r="CL22" s="131"/>
      <c r="CM22" s="131"/>
      <c r="CN22" s="387"/>
      <c r="CO22" s="49"/>
      <c r="CP22" s="49"/>
      <c r="CQ22" s="131"/>
      <c r="CR22" s="131"/>
      <c r="CS22" s="387"/>
      <c r="CT22" s="49"/>
      <c r="CU22" s="49"/>
      <c r="CV22" s="131"/>
      <c r="CW22" s="131"/>
      <c r="CX22" s="387"/>
      <c r="CY22" s="49"/>
      <c r="CZ22" s="49"/>
      <c r="DA22" s="131"/>
      <c r="DB22" s="131"/>
      <c r="DC22" s="387"/>
      <c r="DD22" s="49"/>
      <c r="DE22" s="49"/>
      <c r="DF22" s="131"/>
      <c r="DG22" s="131"/>
      <c r="DH22" s="387"/>
      <c r="DI22" s="49"/>
      <c r="DJ22" s="49"/>
      <c r="DK22" s="131"/>
      <c r="DL22" s="131"/>
      <c r="DM22" s="387"/>
      <c r="DN22" s="49"/>
      <c r="DO22" s="49"/>
      <c r="DP22" s="131"/>
      <c r="DQ22" s="131"/>
      <c r="DR22" s="387"/>
      <c r="DS22" s="49"/>
      <c r="DT22" s="49"/>
      <c r="DU22" s="131"/>
      <c r="DV22" s="131"/>
      <c r="DW22" s="387"/>
      <c r="DX22" s="49"/>
      <c r="DY22" s="49"/>
      <c r="DZ22" s="131"/>
      <c r="EA22" s="131"/>
      <c r="EB22" s="387"/>
      <c r="EC22" s="49"/>
      <c r="ED22" s="49"/>
      <c r="EE22" s="131"/>
      <c r="EF22" s="131"/>
      <c r="EG22" s="387"/>
      <c r="EH22" s="49"/>
      <c r="EI22" s="49"/>
      <c r="EJ22" s="131"/>
      <c r="EK22" s="131"/>
      <c r="EL22" s="387"/>
      <c r="EM22" s="49"/>
      <c r="EN22" s="49"/>
      <c r="EO22" s="131"/>
      <c r="EP22" s="131"/>
      <c r="EQ22" s="387"/>
      <c r="ER22" s="49"/>
      <c r="ES22" s="49"/>
      <c r="ET22" s="131"/>
      <c r="EU22" s="131"/>
      <c r="EV22" s="387"/>
      <c r="EW22" s="49"/>
      <c r="EX22" s="49"/>
      <c r="EY22" s="131"/>
      <c r="EZ22" s="131"/>
      <c r="FA22" s="387"/>
      <c r="FB22" s="49"/>
      <c r="FC22" s="49"/>
      <c r="FD22" s="131"/>
      <c r="FE22" s="131"/>
      <c r="FF22" s="387"/>
      <c r="FG22" s="49"/>
      <c r="FH22" s="49"/>
      <c r="FI22" s="131"/>
      <c r="FJ22" s="131"/>
      <c r="FK22" s="387"/>
      <c r="FL22" s="49"/>
      <c r="FM22" s="49"/>
      <c r="FN22" s="131"/>
      <c r="FO22" s="131"/>
      <c r="FP22" s="387"/>
      <c r="FQ22" s="49"/>
      <c r="FR22" s="49"/>
      <c r="FS22" s="131"/>
      <c r="FT22" s="131"/>
      <c r="FU22" s="387"/>
      <c r="FV22" s="49"/>
      <c r="FW22" s="49"/>
      <c r="FX22" s="131"/>
      <c r="FY22" s="131"/>
      <c r="FZ22" s="387"/>
      <c r="GA22" s="49"/>
      <c r="GB22" s="49"/>
      <c r="GC22" s="131"/>
      <c r="GD22" s="131"/>
      <c r="GE22" s="387"/>
      <c r="GF22" s="49"/>
      <c r="GG22" s="49"/>
      <c r="GH22" s="131"/>
      <c r="GI22" s="131"/>
      <c r="GJ22" s="387"/>
      <c r="GK22" s="49"/>
      <c r="GL22" s="49"/>
      <c r="GM22" s="131"/>
      <c r="GN22" s="131"/>
      <c r="GO22" s="387"/>
      <c r="GP22" s="49"/>
      <c r="GQ22" s="49"/>
      <c r="GR22" s="131"/>
      <c r="GS22" s="131"/>
      <c r="GT22" s="387"/>
      <c r="GU22" s="49"/>
      <c r="GV22" s="49"/>
      <c r="GW22" s="131"/>
      <c r="GX22" s="131"/>
      <c r="GY22" s="387"/>
      <c r="GZ22" s="49"/>
      <c r="HA22" s="49"/>
      <c r="HB22" s="131"/>
      <c r="HC22" s="131"/>
      <c r="HD22" s="387"/>
      <c r="HE22" s="49"/>
      <c r="HF22" s="49"/>
      <c r="HG22" s="131"/>
      <c r="HH22" s="131"/>
      <c r="HI22" s="387"/>
      <c r="HJ22" s="49"/>
      <c r="HK22" s="49"/>
      <c r="HL22" s="131"/>
      <c r="HM22" s="131"/>
      <c r="HN22" s="387"/>
      <c r="HO22" s="49"/>
      <c r="HP22" s="49"/>
      <c r="HQ22" s="131"/>
      <c r="HR22" s="131"/>
      <c r="HS22" s="387"/>
      <c r="HT22" s="49"/>
      <c r="HU22" s="49"/>
      <c r="HV22" s="131"/>
      <c r="HW22" s="131"/>
      <c r="HX22" s="387"/>
      <c r="HY22" s="49"/>
      <c r="HZ22" s="49"/>
      <c r="IA22" s="131"/>
      <c r="IB22" s="131"/>
      <c r="IC22" s="387"/>
      <c r="ID22" s="49"/>
      <c r="IE22" s="49"/>
      <c r="IF22" s="131"/>
      <c r="IG22" s="131"/>
      <c r="IH22" s="387"/>
      <c r="II22" s="49"/>
      <c r="IJ22" s="49"/>
      <c r="IK22" s="131"/>
      <c r="IL22" s="131"/>
      <c r="IM22" s="387"/>
      <c r="IN22" s="49"/>
      <c r="IO22" s="49"/>
      <c r="IP22" s="131"/>
      <c r="IQ22" s="131"/>
      <c r="IR22" s="387"/>
      <c r="IS22" s="49"/>
      <c r="IT22" s="49"/>
      <c r="IU22" s="131"/>
      <c r="IV22" s="131"/>
      <c r="IW22" s="387"/>
      <c r="IX22" s="49"/>
      <c r="IY22" s="50"/>
      <c r="IZ22" s="198"/>
      <c r="JA22" s="378"/>
      <c r="JB22" s="256"/>
      <c r="JC22" s="256"/>
    </row>
    <row r="23" spans="1:263" s="3" customFormat="1" ht="15" thickBot="1" x14ac:dyDescent="0.4">
      <c r="A23" s="198"/>
      <c r="B23" s="359"/>
      <c r="C23" s="45" t="s">
        <v>186</v>
      </c>
      <c r="D23" s="102" t="s">
        <v>187</v>
      </c>
      <c r="E23" s="102"/>
      <c r="F23" s="285" t="s">
        <v>181</v>
      </c>
      <c r="G23" s="124">
        <f>SUM(L23:ALS23)</f>
        <v>0</v>
      </c>
      <c r="H23" s="325"/>
      <c r="I23" s="202"/>
      <c r="J23" s="324"/>
      <c r="K23" s="131"/>
      <c r="L23" s="124">
        <f>SUM(L17,L19,L21)</f>
        <v>0</v>
      </c>
      <c r="M23" s="49"/>
      <c r="N23" s="49"/>
      <c r="O23" s="131"/>
      <c r="P23" s="131"/>
      <c r="Q23" s="124">
        <f>SUM(Q17,Q19,Q21)</f>
        <v>0</v>
      </c>
      <c r="R23" s="49"/>
      <c r="S23" s="49"/>
      <c r="T23" s="131"/>
      <c r="U23" s="131"/>
      <c r="V23" s="124">
        <f>SUM(V17,V19,V21)</f>
        <v>0</v>
      </c>
      <c r="W23" s="49"/>
      <c r="X23" s="49"/>
      <c r="Y23" s="131"/>
      <c r="Z23" s="131"/>
      <c r="AA23" s="124">
        <f>SUM(AA17,AA19,AA21)</f>
        <v>0</v>
      </c>
      <c r="AB23" s="49"/>
      <c r="AC23" s="49"/>
      <c r="AD23" s="131"/>
      <c r="AE23" s="131"/>
      <c r="AF23" s="124">
        <f>SUM(AF17,AF19,AF21)</f>
        <v>0</v>
      </c>
      <c r="AG23" s="49"/>
      <c r="AH23" s="49"/>
      <c r="AI23" s="131"/>
      <c r="AJ23" s="131"/>
      <c r="AK23" s="124">
        <f>SUM(AK17,AK19,AK21)</f>
        <v>0</v>
      </c>
      <c r="AL23" s="49"/>
      <c r="AM23" s="49"/>
      <c r="AN23" s="131"/>
      <c r="AO23" s="131"/>
      <c r="AP23" s="124">
        <f>SUM(AP17,AP19,AP21)</f>
        <v>0</v>
      </c>
      <c r="AQ23" s="49"/>
      <c r="AR23" s="49"/>
      <c r="AS23" s="131"/>
      <c r="AT23" s="131"/>
      <c r="AU23" s="124">
        <f>SUM(AU17,AU19,AU21)</f>
        <v>0</v>
      </c>
      <c r="AV23" s="49"/>
      <c r="AW23" s="49"/>
      <c r="AX23" s="131"/>
      <c r="AY23" s="131"/>
      <c r="AZ23" s="124">
        <f>SUM(AZ17,AZ19,AZ21)</f>
        <v>0</v>
      </c>
      <c r="BA23" s="49"/>
      <c r="BB23" s="49"/>
      <c r="BC23" s="131"/>
      <c r="BD23" s="131"/>
      <c r="BE23" s="124">
        <f>SUM(BE17,BE19,BE21)</f>
        <v>0</v>
      </c>
      <c r="BF23" s="49"/>
      <c r="BG23" s="49"/>
      <c r="BH23" s="131"/>
      <c r="BI23" s="131"/>
      <c r="BJ23" s="124">
        <f>SUM(BJ17,BJ19,BJ21)</f>
        <v>0</v>
      </c>
      <c r="BK23" s="49"/>
      <c r="BL23" s="49"/>
      <c r="BM23" s="131"/>
      <c r="BN23" s="131"/>
      <c r="BO23" s="124">
        <f>SUM(BO17,BO19,BO21)</f>
        <v>0</v>
      </c>
      <c r="BP23" s="49"/>
      <c r="BQ23" s="49"/>
      <c r="BR23" s="131"/>
      <c r="BS23" s="131"/>
      <c r="BT23" s="124">
        <f>SUM(BT17,BT19,BT21)</f>
        <v>0</v>
      </c>
      <c r="BU23" s="49"/>
      <c r="BV23" s="49"/>
      <c r="BW23" s="131"/>
      <c r="BX23" s="131"/>
      <c r="BY23" s="124">
        <f>SUM(BY17,BY19,BY21)</f>
        <v>0</v>
      </c>
      <c r="BZ23" s="49"/>
      <c r="CA23" s="49"/>
      <c r="CB23" s="131"/>
      <c r="CC23" s="131"/>
      <c r="CD23" s="124">
        <f>SUM(CD17,CD19,CD21)</f>
        <v>0</v>
      </c>
      <c r="CE23" s="49"/>
      <c r="CF23" s="49"/>
      <c r="CG23" s="131"/>
      <c r="CH23" s="131"/>
      <c r="CI23" s="124">
        <f>SUM(CI17,CI19,CI21)</f>
        <v>0</v>
      </c>
      <c r="CJ23" s="49"/>
      <c r="CK23" s="49"/>
      <c r="CL23" s="131"/>
      <c r="CM23" s="131"/>
      <c r="CN23" s="124">
        <f>SUM(CN17,CN19,CN21)</f>
        <v>0</v>
      </c>
      <c r="CO23" s="49"/>
      <c r="CP23" s="49"/>
      <c r="CQ23" s="131"/>
      <c r="CR23" s="131"/>
      <c r="CS23" s="124">
        <f>SUM(CS17,CS19,CS21)</f>
        <v>0</v>
      </c>
      <c r="CT23" s="49"/>
      <c r="CU23" s="49"/>
      <c r="CV23" s="131"/>
      <c r="CW23" s="131"/>
      <c r="CX23" s="124">
        <f>SUM(CX17,CX19,CX21)</f>
        <v>0</v>
      </c>
      <c r="CY23" s="49"/>
      <c r="CZ23" s="49"/>
      <c r="DA23" s="131"/>
      <c r="DB23" s="131"/>
      <c r="DC23" s="124">
        <f>SUM(DC17,DC19,DC21)</f>
        <v>0</v>
      </c>
      <c r="DD23" s="49"/>
      <c r="DE23" s="49"/>
      <c r="DF23" s="131"/>
      <c r="DG23" s="131"/>
      <c r="DH23" s="124">
        <f>SUM(DH17,DH19,DH21)</f>
        <v>0</v>
      </c>
      <c r="DI23" s="49"/>
      <c r="DJ23" s="49"/>
      <c r="DK23" s="131"/>
      <c r="DL23" s="131"/>
      <c r="DM23" s="124">
        <f>SUM(DM17,DM19,DM21)</f>
        <v>0</v>
      </c>
      <c r="DN23" s="49"/>
      <c r="DO23" s="49"/>
      <c r="DP23" s="131"/>
      <c r="DQ23" s="131"/>
      <c r="DR23" s="124">
        <f>SUM(DR17,DR19,DR21)</f>
        <v>0</v>
      </c>
      <c r="DS23" s="49"/>
      <c r="DT23" s="49"/>
      <c r="DU23" s="131"/>
      <c r="DV23" s="131"/>
      <c r="DW23" s="124">
        <f>SUM(DW17,DW19,DW21)</f>
        <v>0</v>
      </c>
      <c r="DX23" s="49"/>
      <c r="DY23" s="49"/>
      <c r="DZ23" s="131"/>
      <c r="EA23" s="131"/>
      <c r="EB23" s="124">
        <f>SUM(EB17,EB19,EB21)</f>
        <v>0</v>
      </c>
      <c r="EC23" s="49"/>
      <c r="ED23" s="49"/>
      <c r="EE23" s="131"/>
      <c r="EF23" s="131"/>
      <c r="EG23" s="124">
        <f>SUM(EG17,EG19,EG21)</f>
        <v>0</v>
      </c>
      <c r="EH23" s="49"/>
      <c r="EI23" s="49"/>
      <c r="EJ23" s="131"/>
      <c r="EK23" s="131"/>
      <c r="EL23" s="124">
        <f>SUM(EL17,EL19,EL21)</f>
        <v>0</v>
      </c>
      <c r="EM23" s="49"/>
      <c r="EN23" s="49"/>
      <c r="EO23" s="131"/>
      <c r="EP23" s="131"/>
      <c r="EQ23" s="124">
        <f>SUM(EQ17,EQ19,EQ21)</f>
        <v>0</v>
      </c>
      <c r="ER23" s="49"/>
      <c r="ES23" s="49"/>
      <c r="ET23" s="131"/>
      <c r="EU23" s="131"/>
      <c r="EV23" s="124">
        <f>SUM(EV17,EV19,EV21)</f>
        <v>0</v>
      </c>
      <c r="EW23" s="49"/>
      <c r="EX23" s="49"/>
      <c r="EY23" s="131"/>
      <c r="EZ23" s="131"/>
      <c r="FA23" s="124">
        <f>SUM(FA17,FA19,FA21)</f>
        <v>0</v>
      </c>
      <c r="FB23" s="49"/>
      <c r="FC23" s="49"/>
      <c r="FD23" s="131"/>
      <c r="FE23" s="131"/>
      <c r="FF23" s="124">
        <f>SUM(FF17,FF19,FF21)</f>
        <v>0</v>
      </c>
      <c r="FG23" s="49"/>
      <c r="FH23" s="49"/>
      <c r="FI23" s="131"/>
      <c r="FJ23" s="131"/>
      <c r="FK23" s="124">
        <f>SUM(FK17,FK19,FK21)</f>
        <v>0</v>
      </c>
      <c r="FL23" s="49"/>
      <c r="FM23" s="49"/>
      <c r="FN23" s="131"/>
      <c r="FO23" s="131"/>
      <c r="FP23" s="124">
        <f>SUM(FP17,FP19,FP21)</f>
        <v>0</v>
      </c>
      <c r="FQ23" s="49"/>
      <c r="FR23" s="49"/>
      <c r="FS23" s="131"/>
      <c r="FT23" s="131"/>
      <c r="FU23" s="124">
        <f>SUM(FU17,FU19,FU21)</f>
        <v>0</v>
      </c>
      <c r="FV23" s="49"/>
      <c r="FW23" s="49"/>
      <c r="FX23" s="131"/>
      <c r="FY23" s="131"/>
      <c r="FZ23" s="124">
        <f>SUM(FZ17,FZ19,FZ21)</f>
        <v>0</v>
      </c>
      <c r="GA23" s="49"/>
      <c r="GB23" s="49"/>
      <c r="GC23" s="131"/>
      <c r="GD23" s="131"/>
      <c r="GE23" s="124">
        <f>SUM(GE17,GE19,GE21)</f>
        <v>0</v>
      </c>
      <c r="GF23" s="49"/>
      <c r="GG23" s="49"/>
      <c r="GH23" s="131"/>
      <c r="GI23" s="131"/>
      <c r="GJ23" s="124">
        <f>SUM(GJ17,GJ19,GJ21)</f>
        <v>0</v>
      </c>
      <c r="GK23" s="49"/>
      <c r="GL23" s="49"/>
      <c r="GM23" s="131"/>
      <c r="GN23" s="131"/>
      <c r="GO23" s="124">
        <f>SUM(GO17,GO19,GO21)</f>
        <v>0</v>
      </c>
      <c r="GP23" s="49"/>
      <c r="GQ23" s="49"/>
      <c r="GR23" s="131"/>
      <c r="GS23" s="131"/>
      <c r="GT23" s="124">
        <f>SUM(GT17,GT19,GT21)</f>
        <v>0</v>
      </c>
      <c r="GU23" s="49"/>
      <c r="GV23" s="49"/>
      <c r="GW23" s="131"/>
      <c r="GX23" s="131"/>
      <c r="GY23" s="124">
        <f>SUM(GY17,GY19,GY21)</f>
        <v>0</v>
      </c>
      <c r="GZ23" s="49"/>
      <c r="HA23" s="49"/>
      <c r="HB23" s="131"/>
      <c r="HC23" s="131"/>
      <c r="HD23" s="124">
        <f>SUM(HD17,HD19,HD21)</f>
        <v>0</v>
      </c>
      <c r="HE23" s="49"/>
      <c r="HF23" s="49"/>
      <c r="HG23" s="131"/>
      <c r="HH23" s="131"/>
      <c r="HI23" s="124">
        <f>SUM(HI17,HI19,HI21)</f>
        <v>0</v>
      </c>
      <c r="HJ23" s="49"/>
      <c r="HK23" s="49"/>
      <c r="HL23" s="131"/>
      <c r="HM23" s="131"/>
      <c r="HN23" s="124">
        <f>SUM(HN17,HN19,HN21)</f>
        <v>0</v>
      </c>
      <c r="HO23" s="49"/>
      <c r="HP23" s="49"/>
      <c r="HQ23" s="131"/>
      <c r="HR23" s="131"/>
      <c r="HS23" s="124">
        <f>SUM(HS17,HS19,HS21)</f>
        <v>0</v>
      </c>
      <c r="HT23" s="49"/>
      <c r="HU23" s="49"/>
      <c r="HV23" s="131"/>
      <c r="HW23" s="131"/>
      <c r="HX23" s="124">
        <f>SUM(HX17,HX19,HX21)</f>
        <v>0</v>
      </c>
      <c r="HY23" s="49"/>
      <c r="HZ23" s="49"/>
      <c r="IA23" s="131"/>
      <c r="IB23" s="131"/>
      <c r="IC23" s="124">
        <f>SUM(IC17,IC19,IC21)</f>
        <v>0</v>
      </c>
      <c r="ID23" s="49"/>
      <c r="IE23" s="49"/>
      <c r="IF23" s="131"/>
      <c r="IG23" s="131"/>
      <c r="IH23" s="124">
        <f>SUM(IH17,IH19,IH21)</f>
        <v>0</v>
      </c>
      <c r="II23" s="49"/>
      <c r="IJ23" s="49"/>
      <c r="IK23" s="131"/>
      <c r="IL23" s="131"/>
      <c r="IM23" s="124">
        <f>SUM(IM17,IM19,IM21)</f>
        <v>0</v>
      </c>
      <c r="IN23" s="49"/>
      <c r="IO23" s="49"/>
      <c r="IP23" s="131"/>
      <c r="IQ23" s="131"/>
      <c r="IR23" s="124">
        <f>SUM(IR17,IR19,IR21)</f>
        <v>0</v>
      </c>
      <c r="IS23" s="49"/>
      <c r="IT23" s="49"/>
      <c r="IU23" s="131"/>
      <c r="IV23" s="131"/>
      <c r="IW23" s="124">
        <f>SUM(IW17,IW19,IW21)</f>
        <v>0</v>
      </c>
      <c r="IX23" s="49"/>
      <c r="IY23" s="50"/>
      <c r="IZ23" s="198"/>
      <c r="JA23" s="378"/>
      <c r="JB23" s="256"/>
      <c r="JC23" s="256"/>
    </row>
    <row r="24" spans="1:263" s="3" customFormat="1" ht="15.5" thickTop="1" thickBot="1" x14ac:dyDescent="0.4">
      <c r="A24" s="198"/>
      <c r="B24" s="359"/>
      <c r="C24" s="47"/>
      <c r="D24" s="102"/>
      <c r="E24" s="102"/>
      <c r="F24" s="389"/>
      <c r="G24" s="390"/>
      <c r="H24" s="391"/>
      <c r="I24" s="202"/>
      <c r="J24" s="392"/>
      <c r="K24" s="390"/>
      <c r="L24" s="390"/>
      <c r="M24" s="393"/>
      <c r="N24" s="393"/>
      <c r="O24" s="390"/>
      <c r="P24" s="390"/>
      <c r="Q24" s="390"/>
      <c r="R24" s="393"/>
      <c r="S24" s="393"/>
      <c r="T24" s="390"/>
      <c r="U24" s="390"/>
      <c r="V24" s="390"/>
      <c r="W24" s="393"/>
      <c r="X24" s="393"/>
      <c r="Y24" s="390"/>
      <c r="Z24" s="390"/>
      <c r="AA24" s="390"/>
      <c r="AB24" s="393"/>
      <c r="AC24" s="393"/>
      <c r="AD24" s="390"/>
      <c r="AE24" s="390"/>
      <c r="AF24" s="390"/>
      <c r="AG24" s="393"/>
      <c r="AH24" s="393"/>
      <c r="AI24" s="390"/>
      <c r="AJ24" s="390"/>
      <c r="AK24" s="390"/>
      <c r="AL24" s="393"/>
      <c r="AM24" s="393"/>
      <c r="AN24" s="390"/>
      <c r="AO24" s="390"/>
      <c r="AP24" s="390"/>
      <c r="AQ24" s="393"/>
      <c r="AR24" s="393"/>
      <c r="AS24" s="390"/>
      <c r="AT24" s="390"/>
      <c r="AU24" s="390"/>
      <c r="AV24" s="393"/>
      <c r="AW24" s="393"/>
      <c r="AX24" s="390"/>
      <c r="AY24" s="390"/>
      <c r="AZ24" s="390"/>
      <c r="BA24" s="393"/>
      <c r="BB24" s="393"/>
      <c r="BC24" s="390"/>
      <c r="BD24" s="390"/>
      <c r="BE24" s="390"/>
      <c r="BF24" s="393"/>
      <c r="BG24" s="393"/>
      <c r="BH24" s="390"/>
      <c r="BI24" s="390"/>
      <c r="BJ24" s="390"/>
      <c r="BK24" s="393"/>
      <c r="BL24" s="393"/>
      <c r="BM24" s="390"/>
      <c r="BN24" s="390"/>
      <c r="BO24" s="390"/>
      <c r="BP24" s="393"/>
      <c r="BQ24" s="393"/>
      <c r="BR24" s="390"/>
      <c r="BS24" s="390"/>
      <c r="BT24" s="390"/>
      <c r="BU24" s="393"/>
      <c r="BV24" s="393"/>
      <c r="BW24" s="390"/>
      <c r="BX24" s="390"/>
      <c r="BY24" s="390"/>
      <c r="BZ24" s="393"/>
      <c r="CA24" s="393"/>
      <c r="CB24" s="390"/>
      <c r="CC24" s="390"/>
      <c r="CD24" s="390"/>
      <c r="CE24" s="393"/>
      <c r="CF24" s="393"/>
      <c r="CG24" s="390"/>
      <c r="CH24" s="390"/>
      <c r="CI24" s="390"/>
      <c r="CJ24" s="393"/>
      <c r="CK24" s="393"/>
      <c r="CL24" s="390"/>
      <c r="CM24" s="390"/>
      <c r="CN24" s="390"/>
      <c r="CO24" s="393"/>
      <c r="CP24" s="393"/>
      <c r="CQ24" s="390"/>
      <c r="CR24" s="390"/>
      <c r="CS24" s="390"/>
      <c r="CT24" s="393"/>
      <c r="CU24" s="393"/>
      <c r="CV24" s="390"/>
      <c r="CW24" s="390"/>
      <c r="CX24" s="390"/>
      <c r="CY24" s="393"/>
      <c r="CZ24" s="393"/>
      <c r="DA24" s="390"/>
      <c r="DB24" s="390"/>
      <c r="DC24" s="390"/>
      <c r="DD24" s="393"/>
      <c r="DE24" s="393"/>
      <c r="DF24" s="390"/>
      <c r="DG24" s="390"/>
      <c r="DH24" s="390"/>
      <c r="DI24" s="393"/>
      <c r="DJ24" s="393"/>
      <c r="DK24" s="390"/>
      <c r="DL24" s="390"/>
      <c r="DM24" s="390"/>
      <c r="DN24" s="393"/>
      <c r="DO24" s="393"/>
      <c r="DP24" s="390"/>
      <c r="DQ24" s="390"/>
      <c r="DR24" s="390"/>
      <c r="DS24" s="393"/>
      <c r="DT24" s="393"/>
      <c r="DU24" s="390"/>
      <c r="DV24" s="390"/>
      <c r="DW24" s="390"/>
      <c r="DX24" s="393"/>
      <c r="DY24" s="393"/>
      <c r="DZ24" s="390"/>
      <c r="EA24" s="390"/>
      <c r="EB24" s="390"/>
      <c r="EC24" s="393"/>
      <c r="ED24" s="393"/>
      <c r="EE24" s="390"/>
      <c r="EF24" s="390"/>
      <c r="EG24" s="390"/>
      <c r="EH24" s="393"/>
      <c r="EI24" s="393"/>
      <c r="EJ24" s="390"/>
      <c r="EK24" s="390"/>
      <c r="EL24" s="390"/>
      <c r="EM24" s="393"/>
      <c r="EN24" s="393"/>
      <c r="EO24" s="390"/>
      <c r="EP24" s="390"/>
      <c r="EQ24" s="390"/>
      <c r="ER24" s="393"/>
      <c r="ES24" s="393"/>
      <c r="ET24" s="390"/>
      <c r="EU24" s="390"/>
      <c r="EV24" s="390"/>
      <c r="EW24" s="393"/>
      <c r="EX24" s="393"/>
      <c r="EY24" s="390"/>
      <c r="EZ24" s="390"/>
      <c r="FA24" s="390"/>
      <c r="FB24" s="393"/>
      <c r="FC24" s="393"/>
      <c r="FD24" s="390"/>
      <c r="FE24" s="390"/>
      <c r="FF24" s="390"/>
      <c r="FG24" s="393"/>
      <c r="FH24" s="393"/>
      <c r="FI24" s="390"/>
      <c r="FJ24" s="390"/>
      <c r="FK24" s="390"/>
      <c r="FL24" s="393"/>
      <c r="FM24" s="393"/>
      <c r="FN24" s="390"/>
      <c r="FO24" s="390"/>
      <c r="FP24" s="390"/>
      <c r="FQ24" s="393"/>
      <c r="FR24" s="393"/>
      <c r="FS24" s="390"/>
      <c r="FT24" s="390"/>
      <c r="FU24" s="390"/>
      <c r="FV24" s="393"/>
      <c r="FW24" s="393"/>
      <c r="FX24" s="390"/>
      <c r="FY24" s="390"/>
      <c r="FZ24" s="390"/>
      <c r="GA24" s="393"/>
      <c r="GB24" s="393"/>
      <c r="GC24" s="390"/>
      <c r="GD24" s="390"/>
      <c r="GE24" s="390"/>
      <c r="GF24" s="393"/>
      <c r="GG24" s="393"/>
      <c r="GH24" s="390"/>
      <c r="GI24" s="390"/>
      <c r="GJ24" s="390"/>
      <c r="GK24" s="393"/>
      <c r="GL24" s="393"/>
      <c r="GM24" s="390"/>
      <c r="GN24" s="390"/>
      <c r="GO24" s="390"/>
      <c r="GP24" s="393"/>
      <c r="GQ24" s="393"/>
      <c r="GR24" s="390"/>
      <c r="GS24" s="390"/>
      <c r="GT24" s="390"/>
      <c r="GU24" s="393"/>
      <c r="GV24" s="393"/>
      <c r="GW24" s="390"/>
      <c r="GX24" s="390"/>
      <c r="GY24" s="390"/>
      <c r="GZ24" s="393"/>
      <c r="HA24" s="393"/>
      <c r="HB24" s="390"/>
      <c r="HC24" s="390"/>
      <c r="HD24" s="390"/>
      <c r="HE24" s="393"/>
      <c r="HF24" s="393"/>
      <c r="HG24" s="390"/>
      <c r="HH24" s="390"/>
      <c r="HI24" s="390"/>
      <c r="HJ24" s="393"/>
      <c r="HK24" s="393"/>
      <c r="HL24" s="390"/>
      <c r="HM24" s="390"/>
      <c r="HN24" s="390"/>
      <c r="HO24" s="393"/>
      <c r="HP24" s="393"/>
      <c r="HQ24" s="390"/>
      <c r="HR24" s="390"/>
      <c r="HS24" s="390"/>
      <c r="HT24" s="393"/>
      <c r="HU24" s="393"/>
      <c r="HV24" s="390"/>
      <c r="HW24" s="390"/>
      <c r="HX24" s="390"/>
      <c r="HY24" s="393"/>
      <c r="HZ24" s="393"/>
      <c r="IA24" s="390"/>
      <c r="IB24" s="390"/>
      <c r="IC24" s="390"/>
      <c r="ID24" s="393"/>
      <c r="IE24" s="393"/>
      <c r="IF24" s="390"/>
      <c r="IG24" s="390"/>
      <c r="IH24" s="390"/>
      <c r="II24" s="393"/>
      <c r="IJ24" s="393"/>
      <c r="IK24" s="390"/>
      <c r="IL24" s="390"/>
      <c r="IM24" s="390"/>
      <c r="IN24" s="393"/>
      <c r="IO24" s="393"/>
      <c r="IP24" s="390"/>
      <c r="IQ24" s="390"/>
      <c r="IR24" s="390"/>
      <c r="IS24" s="393"/>
      <c r="IT24" s="393"/>
      <c r="IU24" s="390"/>
      <c r="IV24" s="390"/>
      <c r="IW24" s="390"/>
      <c r="IX24" s="393"/>
      <c r="IY24" s="394"/>
      <c r="IZ24" s="198"/>
      <c r="JA24" s="378"/>
      <c r="JB24" s="256"/>
      <c r="JC24" s="256"/>
    </row>
    <row r="25" spans="1:263" s="3" customFormat="1" ht="15" thickBot="1" x14ac:dyDescent="0.4">
      <c r="A25" s="198"/>
      <c r="B25" s="395"/>
      <c r="C25" s="51"/>
      <c r="D25" s="396"/>
      <c r="E25" s="396"/>
      <c r="F25" s="397"/>
      <c r="G25" s="398"/>
      <c r="H25" s="398"/>
      <c r="I25" s="398"/>
      <c r="J25" s="398"/>
      <c r="K25" s="398"/>
      <c r="L25" s="398"/>
      <c r="M25" s="399"/>
      <c r="N25" s="399"/>
      <c r="O25" s="398"/>
      <c r="P25" s="398"/>
      <c r="Q25" s="398"/>
      <c r="R25" s="399"/>
      <c r="S25" s="399"/>
      <c r="T25" s="398"/>
      <c r="U25" s="398"/>
      <c r="V25" s="398"/>
      <c r="W25" s="399"/>
      <c r="X25" s="399"/>
      <c r="Y25" s="398"/>
      <c r="Z25" s="398"/>
      <c r="AA25" s="398"/>
      <c r="AB25" s="399"/>
      <c r="AC25" s="399"/>
      <c r="AD25" s="398"/>
      <c r="AE25" s="398"/>
      <c r="AF25" s="398"/>
      <c r="AG25" s="399"/>
      <c r="AH25" s="399"/>
      <c r="AI25" s="398"/>
      <c r="AJ25" s="398"/>
      <c r="AK25" s="398"/>
      <c r="AL25" s="399"/>
      <c r="AM25" s="399"/>
      <c r="AN25" s="398"/>
      <c r="AO25" s="398"/>
      <c r="AP25" s="398"/>
      <c r="AQ25" s="399"/>
      <c r="AR25" s="399"/>
      <c r="AS25" s="398"/>
      <c r="AT25" s="398"/>
      <c r="AU25" s="398"/>
      <c r="AV25" s="399"/>
      <c r="AW25" s="399"/>
      <c r="AX25" s="398"/>
      <c r="AY25" s="398"/>
      <c r="AZ25" s="398"/>
      <c r="BA25" s="399"/>
      <c r="BB25" s="399"/>
      <c r="BC25" s="398"/>
      <c r="BD25" s="398"/>
      <c r="BE25" s="398"/>
      <c r="BF25" s="399"/>
      <c r="BG25" s="399"/>
      <c r="BH25" s="398"/>
      <c r="BI25" s="398"/>
      <c r="BJ25" s="398"/>
      <c r="BK25" s="399"/>
      <c r="BL25" s="399"/>
      <c r="BM25" s="398"/>
      <c r="BN25" s="398"/>
      <c r="BO25" s="398"/>
      <c r="BP25" s="399"/>
      <c r="BQ25" s="399"/>
      <c r="BR25" s="398"/>
      <c r="BS25" s="398"/>
      <c r="BT25" s="398"/>
      <c r="BU25" s="399"/>
      <c r="BV25" s="399"/>
      <c r="BW25" s="398"/>
      <c r="BX25" s="398"/>
      <c r="BY25" s="398"/>
      <c r="BZ25" s="399"/>
      <c r="CA25" s="399"/>
      <c r="CB25" s="398"/>
      <c r="CC25" s="398"/>
      <c r="CD25" s="398"/>
      <c r="CE25" s="399"/>
      <c r="CF25" s="399"/>
      <c r="CG25" s="398"/>
      <c r="CH25" s="398"/>
      <c r="CI25" s="398"/>
      <c r="CJ25" s="399"/>
      <c r="CK25" s="399"/>
      <c r="CL25" s="398"/>
      <c r="CM25" s="398"/>
      <c r="CN25" s="398"/>
      <c r="CO25" s="399"/>
      <c r="CP25" s="399"/>
      <c r="CQ25" s="398"/>
      <c r="CR25" s="398"/>
      <c r="CS25" s="398"/>
      <c r="CT25" s="399"/>
      <c r="CU25" s="399"/>
      <c r="CV25" s="398"/>
      <c r="CW25" s="398"/>
      <c r="CX25" s="398"/>
      <c r="CY25" s="399"/>
      <c r="CZ25" s="399"/>
      <c r="DA25" s="398"/>
      <c r="DB25" s="398"/>
      <c r="DC25" s="398"/>
      <c r="DD25" s="399"/>
      <c r="DE25" s="399"/>
      <c r="DF25" s="398"/>
      <c r="DG25" s="398"/>
      <c r="DH25" s="398"/>
      <c r="DI25" s="399"/>
      <c r="DJ25" s="399"/>
      <c r="DK25" s="398"/>
      <c r="DL25" s="398"/>
      <c r="DM25" s="398"/>
      <c r="DN25" s="399"/>
      <c r="DO25" s="399"/>
      <c r="DP25" s="398"/>
      <c r="DQ25" s="398"/>
      <c r="DR25" s="398"/>
      <c r="DS25" s="399"/>
      <c r="DT25" s="399"/>
      <c r="DU25" s="398"/>
      <c r="DV25" s="398"/>
      <c r="DW25" s="398"/>
      <c r="DX25" s="399"/>
      <c r="DY25" s="399"/>
      <c r="DZ25" s="398"/>
      <c r="EA25" s="398"/>
      <c r="EB25" s="398"/>
      <c r="EC25" s="399"/>
      <c r="ED25" s="399"/>
      <c r="EE25" s="398"/>
      <c r="EF25" s="398"/>
      <c r="EG25" s="398"/>
      <c r="EH25" s="399"/>
      <c r="EI25" s="399"/>
      <c r="EJ25" s="398"/>
      <c r="EK25" s="398"/>
      <c r="EL25" s="398"/>
      <c r="EM25" s="399"/>
      <c r="EN25" s="399"/>
      <c r="EO25" s="398"/>
      <c r="EP25" s="398"/>
      <c r="EQ25" s="398"/>
      <c r="ER25" s="399"/>
      <c r="ES25" s="399"/>
      <c r="ET25" s="398"/>
      <c r="EU25" s="398"/>
      <c r="EV25" s="398"/>
      <c r="EW25" s="399"/>
      <c r="EX25" s="399"/>
      <c r="EY25" s="398"/>
      <c r="EZ25" s="398"/>
      <c r="FA25" s="398"/>
      <c r="FB25" s="399"/>
      <c r="FC25" s="399"/>
      <c r="FD25" s="398"/>
      <c r="FE25" s="398"/>
      <c r="FF25" s="398"/>
      <c r="FG25" s="399"/>
      <c r="FH25" s="399"/>
      <c r="FI25" s="398"/>
      <c r="FJ25" s="398"/>
      <c r="FK25" s="398"/>
      <c r="FL25" s="399"/>
      <c r="FM25" s="399"/>
      <c r="FN25" s="398"/>
      <c r="FO25" s="398"/>
      <c r="FP25" s="398"/>
      <c r="FQ25" s="399"/>
      <c r="FR25" s="399"/>
      <c r="FS25" s="398"/>
      <c r="FT25" s="398"/>
      <c r="FU25" s="398"/>
      <c r="FV25" s="399"/>
      <c r="FW25" s="399"/>
      <c r="FX25" s="398"/>
      <c r="FY25" s="398"/>
      <c r="FZ25" s="398"/>
      <c r="GA25" s="399"/>
      <c r="GB25" s="399"/>
      <c r="GC25" s="398"/>
      <c r="GD25" s="398"/>
      <c r="GE25" s="398"/>
      <c r="GF25" s="399"/>
      <c r="GG25" s="399"/>
      <c r="GH25" s="398"/>
      <c r="GI25" s="398"/>
      <c r="GJ25" s="398"/>
      <c r="GK25" s="399"/>
      <c r="GL25" s="399"/>
      <c r="GM25" s="398"/>
      <c r="GN25" s="398"/>
      <c r="GO25" s="398"/>
      <c r="GP25" s="399"/>
      <c r="GQ25" s="399"/>
      <c r="GR25" s="398"/>
      <c r="GS25" s="398"/>
      <c r="GT25" s="398"/>
      <c r="GU25" s="399"/>
      <c r="GV25" s="399"/>
      <c r="GW25" s="398"/>
      <c r="GX25" s="398"/>
      <c r="GY25" s="398"/>
      <c r="GZ25" s="399"/>
      <c r="HA25" s="399"/>
      <c r="HB25" s="398"/>
      <c r="HC25" s="398"/>
      <c r="HD25" s="398"/>
      <c r="HE25" s="399"/>
      <c r="HF25" s="399"/>
      <c r="HG25" s="398"/>
      <c r="HH25" s="398"/>
      <c r="HI25" s="398"/>
      <c r="HJ25" s="399"/>
      <c r="HK25" s="399"/>
      <c r="HL25" s="398"/>
      <c r="HM25" s="398"/>
      <c r="HN25" s="398"/>
      <c r="HO25" s="399"/>
      <c r="HP25" s="399"/>
      <c r="HQ25" s="398"/>
      <c r="HR25" s="398"/>
      <c r="HS25" s="398"/>
      <c r="HT25" s="399"/>
      <c r="HU25" s="399"/>
      <c r="HV25" s="398"/>
      <c r="HW25" s="398"/>
      <c r="HX25" s="398"/>
      <c r="HY25" s="399"/>
      <c r="HZ25" s="399"/>
      <c r="IA25" s="398"/>
      <c r="IB25" s="398"/>
      <c r="IC25" s="398"/>
      <c r="ID25" s="399"/>
      <c r="IE25" s="399"/>
      <c r="IF25" s="398"/>
      <c r="IG25" s="398"/>
      <c r="IH25" s="398"/>
      <c r="II25" s="399"/>
      <c r="IJ25" s="399"/>
      <c r="IK25" s="398"/>
      <c r="IL25" s="398"/>
      <c r="IM25" s="398"/>
      <c r="IN25" s="399"/>
      <c r="IO25" s="399"/>
      <c r="IP25" s="398"/>
      <c r="IQ25" s="398"/>
      <c r="IR25" s="398"/>
      <c r="IS25" s="399"/>
      <c r="IT25" s="399"/>
      <c r="IU25" s="398"/>
      <c r="IV25" s="398"/>
      <c r="IW25" s="398"/>
      <c r="IX25" s="399"/>
      <c r="IY25" s="399"/>
      <c r="IZ25" s="399"/>
      <c r="JA25" s="400"/>
      <c r="JB25" s="256"/>
      <c r="JC25" s="256"/>
    </row>
    <row r="26" spans="1:263" s="3" customFormat="1" ht="15" thickBot="1" x14ac:dyDescent="0.4">
      <c r="A26" s="198"/>
      <c r="B26" s="198"/>
      <c r="C26" s="40"/>
      <c r="D26" s="196"/>
      <c r="E26" s="196"/>
      <c r="F26" s="367"/>
      <c r="G26" s="368"/>
      <c r="H26" s="368"/>
      <c r="I26" s="368"/>
      <c r="J26" s="368"/>
      <c r="K26" s="368"/>
      <c r="L26" s="368"/>
      <c r="M26" s="256"/>
      <c r="N26" s="256"/>
      <c r="O26" s="368"/>
      <c r="P26" s="368"/>
      <c r="Q26" s="368"/>
      <c r="R26" s="256"/>
      <c r="S26" s="256"/>
      <c r="T26" s="368"/>
      <c r="U26" s="368"/>
      <c r="V26" s="368"/>
      <c r="W26" s="256"/>
      <c r="X26" s="256"/>
      <c r="Y26" s="368"/>
      <c r="Z26" s="368"/>
      <c r="AA26" s="368"/>
      <c r="AB26" s="256"/>
      <c r="AC26" s="256"/>
      <c r="AD26" s="368"/>
      <c r="AE26" s="368"/>
      <c r="AF26" s="368"/>
      <c r="AG26" s="256"/>
      <c r="AH26" s="256"/>
      <c r="AI26" s="368"/>
      <c r="AJ26" s="368"/>
      <c r="AK26" s="368"/>
      <c r="AL26" s="256"/>
      <c r="AM26" s="256"/>
      <c r="AN26" s="368"/>
      <c r="AO26" s="368"/>
      <c r="AP26" s="368"/>
      <c r="AQ26" s="256"/>
      <c r="AR26" s="256"/>
      <c r="AS26" s="368"/>
      <c r="AT26" s="368"/>
      <c r="AU26" s="368"/>
      <c r="AV26" s="256"/>
      <c r="AW26" s="256"/>
      <c r="AX26" s="368"/>
      <c r="AY26" s="368"/>
      <c r="AZ26" s="368"/>
      <c r="BA26" s="256"/>
      <c r="BB26" s="256"/>
      <c r="BC26" s="368"/>
      <c r="BD26" s="368"/>
      <c r="BE26" s="368"/>
      <c r="BF26" s="256"/>
      <c r="BG26" s="256"/>
      <c r="BH26" s="368"/>
      <c r="BI26" s="368"/>
      <c r="BJ26" s="368"/>
      <c r="BK26" s="256"/>
      <c r="BL26" s="256"/>
      <c r="BM26" s="368"/>
      <c r="BN26" s="368"/>
      <c r="BO26" s="368"/>
      <c r="BP26" s="256"/>
      <c r="BQ26" s="256"/>
      <c r="BR26" s="368"/>
      <c r="BS26" s="368"/>
      <c r="BT26" s="368"/>
      <c r="BU26" s="256"/>
      <c r="BV26" s="256"/>
      <c r="BW26" s="368"/>
      <c r="BX26" s="368"/>
      <c r="BY26" s="368"/>
      <c r="BZ26" s="256"/>
      <c r="CA26" s="256"/>
      <c r="CB26" s="368"/>
      <c r="CC26" s="368"/>
      <c r="CD26" s="368"/>
      <c r="CE26" s="256"/>
      <c r="CF26" s="256"/>
      <c r="CG26" s="368"/>
      <c r="CH26" s="368"/>
      <c r="CI26" s="368"/>
      <c r="CJ26" s="256"/>
      <c r="CK26" s="256"/>
      <c r="CL26" s="368"/>
      <c r="CM26" s="368"/>
      <c r="CN26" s="368"/>
      <c r="CO26" s="256"/>
      <c r="CP26" s="256"/>
      <c r="CQ26" s="368"/>
      <c r="CR26" s="368"/>
      <c r="CS26" s="368"/>
      <c r="CT26" s="256"/>
      <c r="CU26" s="256"/>
      <c r="CV26" s="368"/>
      <c r="CW26" s="368"/>
      <c r="CX26" s="368"/>
      <c r="CY26" s="256"/>
      <c r="CZ26" s="256"/>
      <c r="DA26" s="368"/>
      <c r="DB26" s="368"/>
      <c r="DC26" s="368"/>
      <c r="DD26" s="256"/>
      <c r="DE26" s="256"/>
      <c r="DF26" s="368"/>
      <c r="DG26" s="368"/>
      <c r="DH26" s="368"/>
      <c r="DI26" s="256"/>
      <c r="DJ26" s="256"/>
      <c r="DK26" s="368"/>
      <c r="DL26" s="368"/>
      <c r="DM26" s="368"/>
      <c r="DN26" s="256"/>
      <c r="DO26" s="256"/>
      <c r="DP26" s="368"/>
      <c r="DQ26" s="368"/>
      <c r="DR26" s="368"/>
      <c r="DS26" s="256"/>
      <c r="DT26" s="256"/>
      <c r="DU26" s="368"/>
      <c r="DV26" s="368"/>
      <c r="DW26" s="368"/>
      <c r="DX26" s="256"/>
      <c r="DY26" s="256"/>
      <c r="DZ26" s="368"/>
      <c r="EA26" s="368"/>
      <c r="EB26" s="368"/>
      <c r="EC26" s="256"/>
      <c r="ED26" s="256"/>
      <c r="EE26" s="368"/>
      <c r="EF26" s="368"/>
      <c r="EG26" s="368"/>
      <c r="EH26" s="256"/>
      <c r="EI26" s="256"/>
      <c r="EJ26" s="368"/>
      <c r="EK26" s="368"/>
      <c r="EL26" s="368"/>
      <c r="EM26" s="256"/>
      <c r="EN26" s="256"/>
      <c r="EO26" s="368"/>
      <c r="EP26" s="368"/>
      <c r="EQ26" s="368"/>
      <c r="ER26" s="256"/>
      <c r="ES26" s="256"/>
      <c r="ET26" s="368"/>
      <c r="EU26" s="368"/>
      <c r="EV26" s="368"/>
      <c r="EW26" s="256"/>
      <c r="EX26" s="256"/>
      <c r="EY26" s="368"/>
      <c r="EZ26" s="368"/>
      <c r="FA26" s="368"/>
      <c r="FB26" s="256"/>
      <c r="FC26" s="256"/>
      <c r="FD26" s="368"/>
      <c r="FE26" s="368"/>
      <c r="FF26" s="368"/>
      <c r="FG26" s="256"/>
      <c r="FH26" s="256"/>
      <c r="FI26" s="368"/>
      <c r="FJ26" s="368"/>
      <c r="FK26" s="368"/>
      <c r="FL26" s="256"/>
      <c r="FM26" s="256"/>
      <c r="FN26" s="368"/>
      <c r="FO26" s="368"/>
      <c r="FP26" s="368"/>
      <c r="FQ26" s="256"/>
      <c r="FR26" s="256"/>
      <c r="FS26" s="368"/>
      <c r="FT26" s="368"/>
      <c r="FU26" s="368"/>
      <c r="FV26" s="256"/>
      <c r="FW26" s="256"/>
      <c r="FX26" s="368"/>
      <c r="FY26" s="368"/>
      <c r="FZ26" s="368"/>
      <c r="GA26" s="256"/>
      <c r="GB26" s="256"/>
      <c r="GC26" s="368"/>
      <c r="GD26" s="368"/>
      <c r="GE26" s="368"/>
      <c r="GF26" s="256"/>
      <c r="GG26" s="256"/>
      <c r="GH26" s="368"/>
      <c r="GI26" s="368"/>
      <c r="GJ26" s="368"/>
      <c r="GK26" s="256"/>
      <c r="GL26" s="256"/>
      <c r="GM26" s="368"/>
      <c r="GN26" s="368"/>
      <c r="GO26" s="368"/>
      <c r="GP26" s="256"/>
      <c r="GQ26" s="256"/>
      <c r="GR26" s="368"/>
      <c r="GS26" s="368"/>
      <c r="GT26" s="368"/>
      <c r="GU26" s="256"/>
      <c r="GV26" s="256"/>
      <c r="GW26" s="368"/>
      <c r="GX26" s="368"/>
      <c r="GY26" s="368"/>
      <c r="GZ26" s="256"/>
      <c r="HA26" s="256"/>
      <c r="HB26" s="368"/>
      <c r="HC26" s="368"/>
      <c r="HD26" s="368"/>
      <c r="HE26" s="256"/>
      <c r="HF26" s="256"/>
      <c r="HG26" s="368"/>
      <c r="HH26" s="368"/>
      <c r="HI26" s="368"/>
      <c r="HJ26" s="256"/>
      <c r="HK26" s="256"/>
      <c r="HL26" s="368"/>
      <c r="HM26" s="368"/>
      <c r="HN26" s="368"/>
      <c r="HO26" s="256"/>
      <c r="HP26" s="256"/>
      <c r="HQ26" s="368"/>
      <c r="HR26" s="368"/>
      <c r="HS26" s="368"/>
      <c r="HT26" s="256"/>
      <c r="HU26" s="256"/>
      <c r="HV26" s="368"/>
      <c r="HW26" s="368"/>
      <c r="HX26" s="368"/>
      <c r="HY26" s="256"/>
      <c r="HZ26" s="256"/>
      <c r="IA26" s="368"/>
      <c r="IB26" s="368"/>
      <c r="IC26" s="368"/>
      <c r="ID26" s="256"/>
      <c r="IE26" s="256"/>
      <c r="IF26" s="368"/>
      <c r="IG26" s="368"/>
      <c r="IH26" s="368"/>
      <c r="II26" s="256"/>
      <c r="IJ26" s="256"/>
      <c r="IK26" s="368"/>
      <c r="IL26" s="368"/>
      <c r="IM26" s="368"/>
      <c r="IN26" s="256"/>
      <c r="IO26" s="256"/>
      <c r="IP26" s="368"/>
      <c r="IQ26" s="368"/>
      <c r="IR26" s="368"/>
      <c r="IS26" s="256"/>
      <c r="IT26" s="256"/>
      <c r="IU26" s="368"/>
      <c r="IV26" s="368"/>
      <c r="IW26" s="368"/>
      <c r="IX26" s="256"/>
      <c r="IY26" s="256"/>
      <c r="IZ26" s="256"/>
      <c r="JA26" s="256"/>
      <c r="JB26" s="256"/>
      <c r="JC26" s="256"/>
    </row>
    <row r="27" spans="1:263" s="3" customFormat="1" ht="15" thickBot="1" x14ac:dyDescent="0.4">
      <c r="A27" s="198"/>
      <c r="B27" s="370"/>
      <c r="C27" s="46" t="s">
        <v>188</v>
      </c>
      <c r="D27" s="371"/>
      <c r="E27" s="371"/>
      <c r="F27" s="372"/>
      <c r="G27" s="361"/>
      <c r="H27" s="361"/>
      <c r="I27" s="361"/>
      <c r="J27" s="361"/>
      <c r="K27" s="361"/>
      <c r="L27" s="361"/>
      <c r="M27" s="373"/>
      <c r="N27" s="373"/>
      <c r="O27" s="361"/>
      <c r="P27" s="361"/>
      <c r="Q27" s="361"/>
      <c r="R27" s="373"/>
      <c r="S27" s="373"/>
      <c r="T27" s="361"/>
      <c r="U27" s="361"/>
      <c r="V27" s="361"/>
      <c r="W27" s="373"/>
      <c r="X27" s="373"/>
      <c r="Y27" s="361"/>
      <c r="Z27" s="361"/>
      <c r="AA27" s="361"/>
      <c r="AB27" s="373"/>
      <c r="AC27" s="373"/>
      <c r="AD27" s="361"/>
      <c r="AE27" s="361"/>
      <c r="AF27" s="361"/>
      <c r="AG27" s="373"/>
      <c r="AH27" s="373"/>
      <c r="AI27" s="361"/>
      <c r="AJ27" s="361"/>
      <c r="AK27" s="361"/>
      <c r="AL27" s="373"/>
      <c r="AM27" s="373"/>
      <c r="AN27" s="361"/>
      <c r="AO27" s="361"/>
      <c r="AP27" s="361"/>
      <c r="AQ27" s="373"/>
      <c r="AR27" s="373"/>
      <c r="AS27" s="361"/>
      <c r="AT27" s="361"/>
      <c r="AU27" s="361"/>
      <c r="AV27" s="373"/>
      <c r="AW27" s="373"/>
      <c r="AX27" s="361"/>
      <c r="AY27" s="361"/>
      <c r="AZ27" s="361"/>
      <c r="BA27" s="373"/>
      <c r="BB27" s="373"/>
      <c r="BC27" s="361"/>
      <c r="BD27" s="361"/>
      <c r="BE27" s="361"/>
      <c r="BF27" s="373"/>
      <c r="BG27" s="373"/>
      <c r="BH27" s="361"/>
      <c r="BI27" s="361"/>
      <c r="BJ27" s="361"/>
      <c r="BK27" s="373"/>
      <c r="BL27" s="373"/>
      <c r="BM27" s="361"/>
      <c r="BN27" s="361"/>
      <c r="BO27" s="361"/>
      <c r="BP27" s="373"/>
      <c r="BQ27" s="373"/>
      <c r="BR27" s="361"/>
      <c r="BS27" s="361"/>
      <c r="BT27" s="361"/>
      <c r="BU27" s="373"/>
      <c r="BV27" s="373"/>
      <c r="BW27" s="361"/>
      <c r="BX27" s="361"/>
      <c r="BY27" s="361"/>
      <c r="BZ27" s="373"/>
      <c r="CA27" s="373"/>
      <c r="CB27" s="361"/>
      <c r="CC27" s="361"/>
      <c r="CD27" s="361"/>
      <c r="CE27" s="373"/>
      <c r="CF27" s="373"/>
      <c r="CG27" s="361"/>
      <c r="CH27" s="361"/>
      <c r="CI27" s="361"/>
      <c r="CJ27" s="373"/>
      <c r="CK27" s="373"/>
      <c r="CL27" s="361"/>
      <c r="CM27" s="361"/>
      <c r="CN27" s="361"/>
      <c r="CO27" s="373"/>
      <c r="CP27" s="373"/>
      <c r="CQ27" s="361"/>
      <c r="CR27" s="361"/>
      <c r="CS27" s="361"/>
      <c r="CT27" s="373"/>
      <c r="CU27" s="373"/>
      <c r="CV27" s="361"/>
      <c r="CW27" s="361"/>
      <c r="CX27" s="361"/>
      <c r="CY27" s="373"/>
      <c r="CZ27" s="373"/>
      <c r="DA27" s="361"/>
      <c r="DB27" s="361"/>
      <c r="DC27" s="361"/>
      <c r="DD27" s="373"/>
      <c r="DE27" s="373"/>
      <c r="DF27" s="361"/>
      <c r="DG27" s="361"/>
      <c r="DH27" s="361"/>
      <c r="DI27" s="373"/>
      <c r="DJ27" s="373"/>
      <c r="DK27" s="361"/>
      <c r="DL27" s="361"/>
      <c r="DM27" s="361"/>
      <c r="DN27" s="373"/>
      <c r="DO27" s="373"/>
      <c r="DP27" s="361"/>
      <c r="DQ27" s="361"/>
      <c r="DR27" s="361"/>
      <c r="DS27" s="373"/>
      <c r="DT27" s="373"/>
      <c r="DU27" s="361"/>
      <c r="DV27" s="361"/>
      <c r="DW27" s="361"/>
      <c r="DX27" s="373"/>
      <c r="DY27" s="373"/>
      <c r="DZ27" s="361"/>
      <c r="EA27" s="361"/>
      <c r="EB27" s="361"/>
      <c r="EC27" s="373"/>
      <c r="ED27" s="373"/>
      <c r="EE27" s="361"/>
      <c r="EF27" s="361"/>
      <c r="EG27" s="361"/>
      <c r="EH27" s="373"/>
      <c r="EI27" s="373"/>
      <c r="EJ27" s="361"/>
      <c r="EK27" s="361"/>
      <c r="EL27" s="361"/>
      <c r="EM27" s="373"/>
      <c r="EN27" s="373"/>
      <c r="EO27" s="361"/>
      <c r="EP27" s="361"/>
      <c r="EQ27" s="361"/>
      <c r="ER27" s="373"/>
      <c r="ES27" s="373"/>
      <c r="ET27" s="361"/>
      <c r="EU27" s="361"/>
      <c r="EV27" s="361"/>
      <c r="EW27" s="373"/>
      <c r="EX27" s="373"/>
      <c r="EY27" s="361"/>
      <c r="EZ27" s="361"/>
      <c r="FA27" s="361"/>
      <c r="FB27" s="373"/>
      <c r="FC27" s="373"/>
      <c r="FD27" s="361"/>
      <c r="FE27" s="361"/>
      <c r="FF27" s="361"/>
      <c r="FG27" s="373"/>
      <c r="FH27" s="373"/>
      <c r="FI27" s="361"/>
      <c r="FJ27" s="361"/>
      <c r="FK27" s="361"/>
      <c r="FL27" s="373"/>
      <c r="FM27" s="373"/>
      <c r="FN27" s="361"/>
      <c r="FO27" s="361"/>
      <c r="FP27" s="361"/>
      <c r="FQ27" s="373"/>
      <c r="FR27" s="373"/>
      <c r="FS27" s="361"/>
      <c r="FT27" s="361"/>
      <c r="FU27" s="361"/>
      <c r="FV27" s="373"/>
      <c r="FW27" s="373"/>
      <c r="FX27" s="361"/>
      <c r="FY27" s="361"/>
      <c r="FZ27" s="361"/>
      <c r="GA27" s="373"/>
      <c r="GB27" s="373"/>
      <c r="GC27" s="361"/>
      <c r="GD27" s="361"/>
      <c r="GE27" s="361"/>
      <c r="GF27" s="373"/>
      <c r="GG27" s="373"/>
      <c r="GH27" s="361"/>
      <c r="GI27" s="361"/>
      <c r="GJ27" s="361"/>
      <c r="GK27" s="373"/>
      <c r="GL27" s="373"/>
      <c r="GM27" s="361"/>
      <c r="GN27" s="361"/>
      <c r="GO27" s="361"/>
      <c r="GP27" s="373"/>
      <c r="GQ27" s="373"/>
      <c r="GR27" s="361"/>
      <c r="GS27" s="361"/>
      <c r="GT27" s="361"/>
      <c r="GU27" s="373"/>
      <c r="GV27" s="373"/>
      <c r="GW27" s="361"/>
      <c r="GX27" s="361"/>
      <c r="GY27" s="361"/>
      <c r="GZ27" s="373"/>
      <c r="HA27" s="373"/>
      <c r="HB27" s="361"/>
      <c r="HC27" s="361"/>
      <c r="HD27" s="361"/>
      <c r="HE27" s="373"/>
      <c r="HF27" s="373"/>
      <c r="HG27" s="361"/>
      <c r="HH27" s="361"/>
      <c r="HI27" s="361"/>
      <c r="HJ27" s="373"/>
      <c r="HK27" s="373"/>
      <c r="HL27" s="361"/>
      <c r="HM27" s="361"/>
      <c r="HN27" s="361"/>
      <c r="HO27" s="373"/>
      <c r="HP27" s="373"/>
      <c r="HQ27" s="361"/>
      <c r="HR27" s="361"/>
      <c r="HS27" s="361"/>
      <c r="HT27" s="373"/>
      <c r="HU27" s="373"/>
      <c r="HV27" s="361"/>
      <c r="HW27" s="361"/>
      <c r="HX27" s="361"/>
      <c r="HY27" s="373"/>
      <c r="HZ27" s="373"/>
      <c r="IA27" s="361"/>
      <c r="IB27" s="361"/>
      <c r="IC27" s="361"/>
      <c r="ID27" s="373"/>
      <c r="IE27" s="373"/>
      <c r="IF27" s="361"/>
      <c r="IG27" s="361"/>
      <c r="IH27" s="361"/>
      <c r="II27" s="373"/>
      <c r="IJ27" s="373"/>
      <c r="IK27" s="361"/>
      <c r="IL27" s="361"/>
      <c r="IM27" s="361"/>
      <c r="IN27" s="373"/>
      <c r="IO27" s="373"/>
      <c r="IP27" s="361"/>
      <c r="IQ27" s="361"/>
      <c r="IR27" s="361"/>
      <c r="IS27" s="373"/>
      <c r="IT27" s="373"/>
      <c r="IU27" s="361"/>
      <c r="IV27" s="361"/>
      <c r="IW27" s="361"/>
      <c r="IX27" s="373"/>
      <c r="IY27" s="373"/>
      <c r="IZ27" s="373"/>
      <c r="JA27" s="374"/>
      <c r="JB27" s="256"/>
      <c r="JC27" s="256"/>
    </row>
    <row r="28" spans="1:263" s="3" customFormat="1" x14ac:dyDescent="0.35">
      <c r="A28" s="198"/>
      <c r="B28" s="359"/>
      <c r="C28" s="47"/>
      <c r="D28" s="102"/>
      <c r="E28" s="102"/>
      <c r="F28" s="375"/>
      <c r="G28" s="321"/>
      <c r="H28" s="322"/>
      <c r="I28" s="202"/>
      <c r="J28" s="320"/>
      <c r="K28" s="321"/>
      <c r="L28" s="48"/>
      <c r="M28" s="376"/>
      <c r="N28" s="376"/>
      <c r="O28" s="321"/>
      <c r="P28" s="321"/>
      <c r="Q28" s="48"/>
      <c r="R28" s="376"/>
      <c r="S28" s="376"/>
      <c r="T28" s="321"/>
      <c r="U28" s="321"/>
      <c r="V28" s="48"/>
      <c r="W28" s="376"/>
      <c r="X28" s="376"/>
      <c r="Y28" s="321"/>
      <c r="Z28" s="321"/>
      <c r="AA28" s="48"/>
      <c r="AB28" s="376"/>
      <c r="AC28" s="376"/>
      <c r="AD28" s="321"/>
      <c r="AE28" s="321"/>
      <c r="AF28" s="48"/>
      <c r="AG28" s="376"/>
      <c r="AH28" s="376"/>
      <c r="AI28" s="321"/>
      <c r="AJ28" s="321"/>
      <c r="AK28" s="48"/>
      <c r="AL28" s="376"/>
      <c r="AM28" s="376"/>
      <c r="AN28" s="321"/>
      <c r="AO28" s="321"/>
      <c r="AP28" s="48"/>
      <c r="AQ28" s="376"/>
      <c r="AR28" s="376"/>
      <c r="AS28" s="321"/>
      <c r="AT28" s="321"/>
      <c r="AU28" s="48"/>
      <c r="AV28" s="376"/>
      <c r="AW28" s="376"/>
      <c r="AX28" s="321"/>
      <c r="AY28" s="321"/>
      <c r="AZ28" s="48"/>
      <c r="BA28" s="376"/>
      <c r="BB28" s="376"/>
      <c r="BC28" s="321"/>
      <c r="BD28" s="321"/>
      <c r="BE28" s="48"/>
      <c r="BF28" s="376"/>
      <c r="BG28" s="376"/>
      <c r="BH28" s="321"/>
      <c r="BI28" s="321"/>
      <c r="BJ28" s="48"/>
      <c r="BK28" s="376"/>
      <c r="BL28" s="376"/>
      <c r="BM28" s="321"/>
      <c r="BN28" s="321"/>
      <c r="BO28" s="48"/>
      <c r="BP28" s="376"/>
      <c r="BQ28" s="376"/>
      <c r="BR28" s="321"/>
      <c r="BS28" s="321"/>
      <c r="BT28" s="48"/>
      <c r="BU28" s="376"/>
      <c r="BV28" s="376"/>
      <c r="BW28" s="321"/>
      <c r="BX28" s="321"/>
      <c r="BY28" s="48"/>
      <c r="BZ28" s="376"/>
      <c r="CA28" s="376"/>
      <c r="CB28" s="321"/>
      <c r="CC28" s="321"/>
      <c r="CD28" s="48"/>
      <c r="CE28" s="376"/>
      <c r="CF28" s="376"/>
      <c r="CG28" s="321"/>
      <c r="CH28" s="321"/>
      <c r="CI28" s="48"/>
      <c r="CJ28" s="376"/>
      <c r="CK28" s="376"/>
      <c r="CL28" s="321"/>
      <c r="CM28" s="321"/>
      <c r="CN28" s="48"/>
      <c r="CO28" s="376"/>
      <c r="CP28" s="376"/>
      <c r="CQ28" s="321"/>
      <c r="CR28" s="321"/>
      <c r="CS28" s="48"/>
      <c r="CT28" s="376"/>
      <c r="CU28" s="376"/>
      <c r="CV28" s="321"/>
      <c r="CW28" s="321"/>
      <c r="CX28" s="48"/>
      <c r="CY28" s="376"/>
      <c r="CZ28" s="376"/>
      <c r="DA28" s="321"/>
      <c r="DB28" s="321"/>
      <c r="DC28" s="48"/>
      <c r="DD28" s="376"/>
      <c r="DE28" s="376"/>
      <c r="DF28" s="321"/>
      <c r="DG28" s="321"/>
      <c r="DH28" s="48"/>
      <c r="DI28" s="376"/>
      <c r="DJ28" s="376"/>
      <c r="DK28" s="321"/>
      <c r="DL28" s="321"/>
      <c r="DM28" s="48"/>
      <c r="DN28" s="376"/>
      <c r="DO28" s="376"/>
      <c r="DP28" s="321"/>
      <c r="DQ28" s="321"/>
      <c r="DR28" s="48"/>
      <c r="DS28" s="376"/>
      <c r="DT28" s="376"/>
      <c r="DU28" s="321"/>
      <c r="DV28" s="321"/>
      <c r="DW28" s="48"/>
      <c r="DX28" s="376"/>
      <c r="DY28" s="376"/>
      <c r="DZ28" s="321"/>
      <c r="EA28" s="321"/>
      <c r="EB28" s="48"/>
      <c r="EC28" s="376"/>
      <c r="ED28" s="376"/>
      <c r="EE28" s="321"/>
      <c r="EF28" s="321"/>
      <c r="EG28" s="48"/>
      <c r="EH28" s="376"/>
      <c r="EI28" s="376"/>
      <c r="EJ28" s="321"/>
      <c r="EK28" s="321"/>
      <c r="EL28" s="48"/>
      <c r="EM28" s="376"/>
      <c r="EN28" s="376"/>
      <c r="EO28" s="321"/>
      <c r="EP28" s="321"/>
      <c r="EQ28" s="48"/>
      <c r="ER28" s="376"/>
      <c r="ES28" s="376"/>
      <c r="ET28" s="321"/>
      <c r="EU28" s="321"/>
      <c r="EV28" s="48"/>
      <c r="EW28" s="376"/>
      <c r="EX28" s="376"/>
      <c r="EY28" s="321"/>
      <c r="EZ28" s="321"/>
      <c r="FA28" s="48"/>
      <c r="FB28" s="376"/>
      <c r="FC28" s="376"/>
      <c r="FD28" s="321"/>
      <c r="FE28" s="321"/>
      <c r="FF28" s="48"/>
      <c r="FG28" s="376"/>
      <c r="FH28" s="376"/>
      <c r="FI28" s="321"/>
      <c r="FJ28" s="321"/>
      <c r="FK28" s="48"/>
      <c r="FL28" s="376"/>
      <c r="FM28" s="376"/>
      <c r="FN28" s="321"/>
      <c r="FO28" s="321"/>
      <c r="FP28" s="48"/>
      <c r="FQ28" s="376"/>
      <c r="FR28" s="376"/>
      <c r="FS28" s="321"/>
      <c r="FT28" s="321"/>
      <c r="FU28" s="48"/>
      <c r="FV28" s="376"/>
      <c r="FW28" s="376"/>
      <c r="FX28" s="321"/>
      <c r="FY28" s="321"/>
      <c r="FZ28" s="48"/>
      <c r="GA28" s="376"/>
      <c r="GB28" s="376"/>
      <c r="GC28" s="321"/>
      <c r="GD28" s="321"/>
      <c r="GE28" s="48"/>
      <c r="GF28" s="376"/>
      <c r="GG28" s="376"/>
      <c r="GH28" s="321"/>
      <c r="GI28" s="321"/>
      <c r="GJ28" s="48"/>
      <c r="GK28" s="376"/>
      <c r="GL28" s="376"/>
      <c r="GM28" s="321"/>
      <c r="GN28" s="321"/>
      <c r="GO28" s="48"/>
      <c r="GP28" s="376"/>
      <c r="GQ28" s="376"/>
      <c r="GR28" s="321"/>
      <c r="GS28" s="321"/>
      <c r="GT28" s="48"/>
      <c r="GU28" s="376"/>
      <c r="GV28" s="376"/>
      <c r="GW28" s="321"/>
      <c r="GX28" s="321"/>
      <c r="GY28" s="48"/>
      <c r="GZ28" s="376"/>
      <c r="HA28" s="376"/>
      <c r="HB28" s="321"/>
      <c r="HC28" s="321"/>
      <c r="HD28" s="48"/>
      <c r="HE28" s="376"/>
      <c r="HF28" s="376"/>
      <c r="HG28" s="321"/>
      <c r="HH28" s="321"/>
      <c r="HI28" s="48"/>
      <c r="HJ28" s="376"/>
      <c r="HK28" s="376"/>
      <c r="HL28" s="321"/>
      <c r="HM28" s="321"/>
      <c r="HN28" s="48"/>
      <c r="HO28" s="376"/>
      <c r="HP28" s="376"/>
      <c r="HQ28" s="321"/>
      <c r="HR28" s="321"/>
      <c r="HS28" s="48"/>
      <c r="HT28" s="376"/>
      <c r="HU28" s="376"/>
      <c r="HV28" s="321"/>
      <c r="HW28" s="321"/>
      <c r="HX28" s="48"/>
      <c r="HY28" s="376"/>
      <c r="HZ28" s="376"/>
      <c r="IA28" s="321"/>
      <c r="IB28" s="321"/>
      <c r="IC28" s="48"/>
      <c r="ID28" s="376"/>
      <c r="IE28" s="376"/>
      <c r="IF28" s="321"/>
      <c r="IG28" s="321"/>
      <c r="IH28" s="48"/>
      <c r="II28" s="376"/>
      <c r="IJ28" s="376"/>
      <c r="IK28" s="321"/>
      <c r="IL28" s="321"/>
      <c r="IM28" s="48"/>
      <c r="IN28" s="376"/>
      <c r="IO28" s="376"/>
      <c r="IP28" s="321"/>
      <c r="IQ28" s="321"/>
      <c r="IR28" s="48"/>
      <c r="IS28" s="376"/>
      <c r="IT28" s="376"/>
      <c r="IU28" s="321"/>
      <c r="IV28" s="321"/>
      <c r="IW28" s="48"/>
      <c r="IX28" s="376"/>
      <c r="IY28" s="377"/>
      <c r="IZ28" s="202"/>
      <c r="JA28" s="378"/>
      <c r="JB28" s="256"/>
      <c r="JC28" s="256"/>
    </row>
    <row r="29" spans="1:263" s="90" customFormat="1" ht="28.15" customHeight="1" x14ac:dyDescent="0.35">
      <c r="A29" s="379"/>
      <c r="B29" s="362"/>
      <c r="C29" s="91"/>
      <c r="D29" s="363"/>
      <c r="E29" s="363"/>
      <c r="F29" s="380"/>
      <c r="G29" s="16" t="s">
        <v>171</v>
      </c>
      <c r="H29" s="381"/>
      <c r="I29" s="202"/>
      <c r="J29" s="87"/>
      <c r="K29" s="502" t="str">
        <f>IF(K$7&lt;&gt;"",K$7,"")</f>
        <v/>
      </c>
      <c r="L29" s="502"/>
      <c r="M29" s="502"/>
      <c r="N29" s="82"/>
      <c r="O29" s="88"/>
      <c r="P29" s="502" t="str">
        <f>IF(P$7&lt;&gt;"",P$7,"")</f>
        <v/>
      </c>
      <c r="Q29" s="502"/>
      <c r="R29" s="502"/>
      <c r="S29" s="82"/>
      <c r="T29" s="88"/>
      <c r="U29" s="502" t="str">
        <f>IF(U$7&lt;&gt;"",U$7,"")</f>
        <v/>
      </c>
      <c r="V29" s="502"/>
      <c r="W29" s="502"/>
      <c r="X29" s="82"/>
      <c r="Y29" s="88"/>
      <c r="Z29" s="502" t="str">
        <f>IF(Z$7&lt;&gt;"",Z$7,"")</f>
        <v/>
      </c>
      <c r="AA29" s="502"/>
      <c r="AB29" s="502"/>
      <c r="AC29" s="82"/>
      <c r="AD29" s="88"/>
      <c r="AE29" s="502" t="str">
        <f>IF(AE$7&lt;&gt;"",AE$7,"")</f>
        <v/>
      </c>
      <c r="AF29" s="502"/>
      <c r="AG29" s="502"/>
      <c r="AH29" s="82"/>
      <c r="AI29" s="88"/>
      <c r="AJ29" s="502" t="str">
        <f>IF(AJ$7&lt;&gt;"",AJ$7,"")</f>
        <v/>
      </c>
      <c r="AK29" s="502"/>
      <c r="AL29" s="502"/>
      <c r="AM29" s="82"/>
      <c r="AN29" s="88"/>
      <c r="AO29" s="502" t="str">
        <f>IF(AO$7&lt;&gt;"",AO$7,"")</f>
        <v/>
      </c>
      <c r="AP29" s="502"/>
      <c r="AQ29" s="502"/>
      <c r="AR29" s="82"/>
      <c r="AS29" s="88"/>
      <c r="AT29" s="502" t="str">
        <f>IF(AT$7&lt;&gt;"",AT$7,"")</f>
        <v/>
      </c>
      <c r="AU29" s="502"/>
      <c r="AV29" s="502"/>
      <c r="AW29" s="82"/>
      <c r="AX29" s="88"/>
      <c r="AY29" s="502" t="str">
        <f>IF(AY$7&lt;&gt;"",AY$7,"")</f>
        <v/>
      </c>
      <c r="AZ29" s="502"/>
      <c r="BA29" s="502"/>
      <c r="BB29" s="82"/>
      <c r="BC29" s="88"/>
      <c r="BD29" s="502" t="str">
        <f>IF(BD$7&lt;&gt;"",BD$7,"")</f>
        <v/>
      </c>
      <c r="BE29" s="502"/>
      <c r="BF29" s="502"/>
      <c r="BG29" s="82"/>
      <c r="BH29" s="88"/>
      <c r="BI29" s="502" t="str">
        <f>IF(BI$7&lt;&gt;"",BI$7,"")</f>
        <v/>
      </c>
      <c r="BJ29" s="502"/>
      <c r="BK29" s="502"/>
      <c r="BL29" s="82"/>
      <c r="BM29" s="88"/>
      <c r="BN29" s="502" t="str">
        <f>IF(BN$7&lt;&gt;"",BN$7,"")</f>
        <v/>
      </c>
      <c r="BO29" s="502"/>
      <c r="BP29" s="502"/>
      <c r="BQ29" s="82"/>
      <c r="BR29" s="88"/>
      <c r="BS29" s="502" t="str">
        <f>IF(BS$7&lt;&gt;"",BS$7,"")</f>
        <v/>
      </c>
      <c r="BT29" s="502"/>
      <c r="BU29" s="502"/>
      <c r="BV29" s="82"/>
      <c r="BW29" s="88"/>
      <c r="BX29" s="502" t="str">
        <f>IF(BX$7&lt;&gt;"",BX$7,"")</f>
        <v/>
      </c>
      <c r="BY29" s="502"/>
      <c r="BZ29" s="502"/>
      <c r="CA29" s="82"/>
      <c r="CB29" s="88"/>
      <c r="CC29" s="502" t="str">
        <f>IF(CC$7&lt;&gt;"",CC$7,"")</f>
        <v/>
      </c>
      <c r="CD29" s="502"/>
      <c r="CE29" s="502"/>
      <c r="CF29" s="82"/>
      <c r="CG29" s="88"/>
      <c r="CH29" s="502" t="str">
        <f>IF(CH$7&lt;&gt;"",CH$7,"")</f>
        <v/>
      </c>
      <c r="CI29" s="502"/>
      <c r="CJ29" s="502"/>
      <c r="CK29" s="82"/>
      <c r="CL29" s="88"/>
      <c r="CM29" s="502" t="str">
        <f>IF(CM$7&lt;&gt;"",CM$7,"")</f>
        <v/>
      </c>
      <c r="CN29" s="502"/>
      <c r="CO29" s="502"/>
      <c r="CP29" s="82"/>
      <c r="CQ29" s="88"/>
      <c r="CR29" s="502" t="str">
        <f>IF(CR$7&lt;&gt;"",CR$7,"")</f>
        <v/>
      </c>
      <c r="CS29" s="502"/>
      <c r="CT29" s="502"/>
      <c r="CU29" s="82"/>
      <c r="CV29" s="88"/>
      <c r="CW29" s="502" t="str">
        <f>IF(CW$7&lt;&gt;"",CW$7,"")</f>
        <v/>
      </c>
      <c r="CX29" s="502"/>
      <c r="CY29" s="502"/>
      <c r="CZ29" s="82"/>
      <c r="DA29" s="88"/>
      <c r="DB29" s="502" t="str">
        <f>IF(DB$7&lt;&gt;"",DB$7,"")</f>
        <v/>
      </c>
      <c r="DC29" s="502"/>
      <c r="DD29" s="502"/>
      <c r="DE29" s="82"/>
      <c r="DF29" s="88"/>
      <c r="DG29" s="502" t="str">
        <f>IF(DG$7&lt;&gt;"",DG$7,"")</f>
        <v/>
      </c>
      <c r="DH29" s="502"/>
      <c r="DI29" s="502"/>
      <c r="DJ29" s="82"/>
      <c r="DK29" s="88"/>
      <c r="DL29" s="502" t="str">
        <f>IF(DL$7&lt;&gt;"",DL$7,"")</f>
        <v/>
      </c>
      <c r="DM29" s="502"/>
      <c r="DN29" s="502"/>
      <c r="DO29" s="82"/>
      <c r="DP29" s="88"/>
      <c r="DQ29" s="502" t="str">
        <f>IF(DQ$7&lt;&gt;"",DQ$7,"")</f>
        <v/>
      </c>
      <c r="DR29" s="502"/>
      <c r="DS29" s="502"/>
      <c r="DT29" s="82"/>
      <c r="DU29" s="88"/>
      <c r="DV29" s="502" t="str">
        <f>IF(DV$7&lt;&gt;"",DV$7,"")</f>
        <v/>
      </c>
      <c r="DW29" s="502"/>
      <c r="DX29" s="502"/>
      <c r="DY29" s="82"/>
      <c r="DZ29" s="88"/>
      <c r="EA29" s="502" t="str">
        <f>IF(EA$7&lt;&gt;"",EA$7,"")</f>
        <v/>
      </c>
      <c r="EB29" s="502"/>
      <c r="EC29" s="502"/>
      <c r="ED29" s="82"/>
      <c r="EE29" s="88"/>
      <c r="EF29" s="502" t="str">
        <f>IF(EF$7&lt;&gt;"",EF$7,"")</f>
        <v/>
      </c>
      <c r="EG29" s="502"/>
      <c r="EH29" s="502"/>
      <c r="EI29" s="82"/>
      <c r="EJ29" s="88"/>
      <c r="EK29" s="502" t="str">
        <f>IF(EK$7&lt;&gt;"",EK$7,"")</f>
        <v/>
      </c>
      <c r="EL29" s="502"/>
      <c r="EM29" s="502"/>
      <c r="EN29" s="82"/>
      <c r="EO29" s="88"/>
      <c r="EP29" s="502" t="str">
        <f>IF(EP$7&lt;&gt;"",EP$7,"")</f>
        <v/>
      </c>
      <c r="EQ29" s="502"/>
      <c r="ER29" s="502"/>
      <c r="ES29" s="82"/>
      <c r="ET29" s="88"/>
      <c r="EU29" s="502" t="str">
        <f>IF(EU$7&lt;&gt;"",EU$7,"")</f>
        <v/>
      </c>
      <c r="EV29" s="502"/>
      <c r="EW29" s="502"/>
      <c r="EX29" s="82"/>
      <c r="EY29" s="88"/>
      <c r="EZ29" s="502" t="str">
        <f>IF(EZ$7&lt;&gt;"",EZ$7,"")</f>
        <v/>
      </c>
      <c r="FA29" s="502"/>
      <c r="FB29" s="502"/>
      <c r="FC29" s="82"/>
      <c r="FD29" s="88"/>
      <c r="FE29" s="502" t="str">
        <f>IF(FE$7&lt;&gt;"",FE$7,"")</f>
        <v/>
      </c>
      <c r="FF29" s="502"/>
      <c r="FG29" s="502"/>
      <c r="FH29" s="82"/>
      <c r="FI29" s="88"/>
      <c r="FJ29" s="502" t="str">
        <f>IF(FJ$7&lt;&gt;"",FJ$7,"")</f>
        <v/>
      </c>
      <c r="FK29" s="502"/>
      <c r="FL29" s="502"/>
      <c r="FM29" s="82"/>
      <c r="FN29" s="88"/>
      <c r="FO29" s="502" t="str">
        <f>IF(FO$7&lt;&gt;"",FO$7,"")</f>
        <v/>
      </c>
      <c r="FP29" s="502"/>
      <c r="FQ29" s="502"/>
      <c r="FR29" s="82"/>
      <c r="FS29" s="88"/>
      <c r="FT29" s="502" t="str">
        <f>IF(FT$7&lt;&gt;"",FT$7,"")</f>
        <v/>
      </c>
      <c r="FU29" s="502"/>
      <c r="FV29" s="502"/>
      <c r="FW29" s="82"/>
      <c r="FX29" s="88"/>
      <c r="FY29" s="502" t="str">
        <f>IF(FY$7&lt;&gt;"",FY$7,"")</f>
        <v/>
      </c>
      <c r="FZ29" s="502"/>
      <c r="GA29" s="502"/>
      <c r="GB29" s="82"/>
      <c r="GC29" s="88"/>
      <c r="GD29" s="502" t="str">
        <f>IF(GD$7&lt;&gt;"",GD$7,"")</f>
        <v/>
      </c>
      <c r="GE29" s="502"/>
      <c r="GF29" s="502"/>
      <c r="GG29" s="82"/>
      <c r="GH29" s="88"/>
      <c r="GI29" s="502" t="str">
        <f>IF(GI$7&lt;&gt;"",GI$7,"")</f>
        <v/>
      </c>
      <c r="GJ29" s="502"/>
      <c r="GK29" s="502"/>
      <c r="GL29" s="82"/>
      <c r="GM29" s="88"/>
      <c r="GN29" s="502" t="str">
        <f>IF(GN$7&lt;&gt;"",GN$7,"")</f>
        <v/>
      </c>
      <c r="GO29" s="502"/>
      <c r="GP29" s="502"/>
      <c r="GQ29" s="82"/>
      <c r="GR29" s="88"/>
      <c r="GS29" s="502" t="str">
        <f>IF(GS$7&lt;&gt;"",GS$7,"")</f>
        <v/>
      </c>
      <c r="GT29" s="502"/>
      <c r="GU29" s="502"/>
      <c r="GV29" s="82"/>
      <c r="GW29" s="88"/>
      <c r="GX29" s="502" t="str">
        <f>IF(GX$7&lt;&gt;"",GX$7,"")</f>
        <v/>
      </c>
      <c r="GY29" s="502"/>
      <c r="GZ29" s="502"/>
      <c r="HA29" s="82"/>
      <c r="HB29" s="88"/>
      <c r="HC29" s="502" t="str">
        <f>IF(HC$7&lt;&gt;"",HC$7,"")</f>
        <v/>
      </c>
      <c r="HD29" s="502"/>
      <c r="HE29" s="502"/>
      <c r="HF29" s="82"/>
      <c r="HG29" s="88"/>
      <c r="HH29" s="502" t="str">
        <f>IF(HH$7&lt;&gt;"",HH$7,"")</f>
        <v/>
      </c>
      <c r="HI29" s="502"/>
      <c r="HJ29" s="502"/>
      <c r="HK29" s="82"/>
      <c r="HL29" s="88"/>
      <c r="HM29" s="502" t="str">
        <f>IF(HM$7&lt;&gt;"",HM$7,"")</f>
        <v/>
      </c>
      <c r="HN29" s="502"/>
      <c r="HO29" s="502"/>
      <c r="HP29" s="82"/>
      <c r="HQ29" s="88"/>
      <c r="HR29" s="502" t="str">
        <f>IF(HR$7&lt;&gt;"",HR$7,"")</f>
        <v/>
      </c>
      <c r="HS29" s="502"/>
      <c r="HT29" s="502"/>
      <c r="HU29" s="82"/>
      <c r="HV29" s="88"/>
      <c r="HW29" s="502" t="str">
        <f>IF(HW$7&lt;&gt;"",HW$7,"")</f>
        <v/>
      </c>
      <c r="HX29" s="502"/>
      <c r="HY29" s="502"/>
      <c r="HZ29" s="82"/>
      <c r="IA29" s="88"/>
      <c r="IB29" s="502" t="str">
        <f>IF(IB$7&lt;&gt;"",IB$7,"")</f>
        <v/>
      </c>
      <c r="IC29" s="502"/>
      <c r="ID29" s="502"/>
      <c r="IE29" s="82"/>
      <c r="IF29" s="88"/>
      <c r="IG29" s="502" t="str">
        <f>IF(IG$7&lt;&gt;"",IG$7,"")</f>
        <v/>
      </c>
      <c r="IH29" s="502"/>
      <c r="II29" s="502"/>
      <c r="IJ29" s="82"/>
      <c r="IK29" s="88"/>
      <c r="IL29" s="502" t="str">
        <f>IF(IL$7&lt;&gt;"",IL$7,"")</f>
        <v/>
      </c>
      <c r="IM29" s="502"/>
      <c r="IN29" s="502"/>
      <c r="IO29" s="82"/>
      <c r="IP29" s="88"/>
      <c r="IQ29" s="502" t="str">
        <f>IF(IQ$7&lt;&gt;"",IQ$7,"")</f>
        <v/>
      </c>
      <c r="IR29" s="502"/>
      <c r="IS29" s="502"/>
      <c r="IT29" s="82"/>
      <c r="IU29" s="88"/>
      <c r="IV29" s="502" t="str">
        <f>IF(IV$7&lt;&gt;"",IV$7,"")</f>
        <v/>
      </c>
      <c r="IW29" s="502"/>
      <c r="IX29" s="502"/>
      <c r="IY29" s="89"/>
      <c r="IZ29" s="202"/>
      <c r="JA29" s="382"/>
      <c r="JB29" s="383"/>
      <c r="JC29" s="383"/>
    </row>
    <row r="30" spans="1:263" s="3" customFormat="1" x14ac:dyDescent="0.35">
      <c r="A30" s="198"/>
      <c r="B30" s="359"/>
      <c r="C30" s="47"/>
      <c r="D30" s="102"/>
      <c r="E30" s="102"/>
      <c r="F30" s="384"/>
      <c r="G30" s="131"/>
      <c r="H30" s="325"/>
      <c r="I30" s="202"/>
      <c r="J30" s="324"/>
      <c r="K30" s="131"/>
      <c r="L30" s="131"/>
      <c r="M30" s="385"/>
      <c r="N30" s="385"/>
      <c r="O30" s="131"/>
      <c r="P30" s="131"/>
      <c r="Q30" s="131"/>
      <c r="R30" s="385"/>
      <c r="S30" s="385"/>
      <c r="T30" s="131"/>
      <c r="U30" s="131"/>
      <c r="V30" s="131"/>
      <c r="W30" s="385"/>
      <c r="X30" s="385"/>
      <c r="Y30" s="131"/>
      <c r="Z30" s="131"/>
      <c r="AA30" s="131"/>
      <c r="AB30" s="385"/>
      <c r="AC30" s="385"/>
      <c r="AD30" s="131"/>
      <c r="AE30" s="131"/>
      <c r="AF30" s="131"/>
      <c r="AG30" s="385"/>
      <c r="AH30" s="385"/>
      <c r="AI30" s="131"/>
      <c r="AJ30" s="131"/>
      <c r="AK30" s="131"/>
      <c r="AL30" s="385"/>
      <c r="AM30" s="385"/>
      <c r="AN30" s="131"/>
      <c r="AO30" s="131"/>
      <c r="AP30" s="131"/>
      <c r="AQ30" s="385"/>
      <c r="AR30" s="385"/>
      <c r="AS30" s="131"/>
      <c r="AT30" s="131"/>
      <c r="AU30" s="131"/>
      <c r="AV30" s="385"/>
      <c r="AW30" s="385"/>
      <c r="AX30" s="131"/>
      <c r="AY30" s="131"/>
      <c r="AZ30" s="131"/>
      <c r="BA30" s="385"/>
      <c r="BB30" s="385"/>
      <c r="BC30" s="131"/>
      <c r="BD30" s="131"/>
      <c r="BE30" s="131"/>
      <c r="BF30" s="385"/>
      <c r="BG30" s="385"/>
      <c r="BH30" s="131"/>
      <c r="BI30" s="131"/>
      <c r="BJ30" s="131"/>
      <c r="BK30" s="385"/>
      <c r="BL30" s="385"/>
      <c r="BM30" s="131"/>
      <c r="BN30" s="131"/>
      <c r="BO30" s="131"/>
      <c r="BP30" s="385"/>
      <c r="BQ30" s="385"/>
      <c r="BR30" s="131"/>
      <c r="BS30" s="131"/>
      <c r="BT30" s="131"/>
      <c r="BU30" s="385"/>
      <c r="BV30" s="385"/>
      <c r="BW30" s="131"/>
      <c r="BX30" s="131"/>
      <c r="BY30" s="131"/>
      <c r="BZ30" s="385"/>
      <c r="CA30" s="385"/>
      <c r="CB30" s="131"/>
      <c r="CC30" s="131"/>
      <c r="CD30" s="131"/>
      <c r="CE30" s="385"/>
      <c r="CF30" s="385"/>
      <c r="CG30" s="131"/>
      <c r="CH30" s="131"/>
      <c r="CI30" s="131"/>
      <c r="CJ30" s="385"/>
      <c r="CK30" s="385"/>
      <c r="CL30" s="131"/>
      <c r="CM30" s="131"/>
      <c r="CN30" s="131"/>
      <c r="CO30" s="385"/>
      <c r="CP30" s="385"/>
      <c r="CQ30" s="131"/>
      <c r="CR30" s="131"/>
      <c r="CS30" s="131"/>
      <c r="CT30" s="385"/>
      <c r="CU30" s="385"/>
      <c r="CV30" s="131"/>
      <c r="CW30" s="131"/>
      <c r="CX30" s="131"/>
      <c r="CY30" s="385"/>
      <c r="CZ30" s="385"/>
      <c r="DA30" s="131"/>
      <c r="DB30" s="131"/>
      <c r="DC30" s="131"/>
      <c r="DD30" s="385"/>
      <c r="DE30" s="385"/>
      <c r="DF30" s="131"/>
      <c r="DG30" s="131"/>
      <c r="DH30" s="131"/>
      <c r="DI30" s="385"/>
      <c r="DJ30" s="385"/>
      <c r="DK30" s="131"/>
      <c r="DL30" s="131"/>
      <c r="DM30" s="131"/>
      <c r="DN30" s="385"/>
      <c r="DO30" s="385"/>
      <c r="DP30" s="131"/>
      <c r="DQ30" s="131"/>
      <c r="DR30" s="131"/>
      <c r="DS30" s="385"/>
      <c r="DT30" s="385"/>
      <c r="DU30" s="131"/>
      <c r="DV30" s="131"/>
      <c r="DW30" s="131"/>
      <c r="DX30" s="385"/>
      <c r="DY30" s="385"/>
      <c r="DZ30" s="131"/>
      <c r="EA30" s="131"/>
      <c r="EB30" s="131"/>
      <c r="EC30" s="385"/>
      <c r="ED30" s="385"/>
      <c r="EE30" s="131"/>
      <c r="EF30" s="131"/>
      <c r="EG30" s="131"/>
      <c r="EH30" s="385"/>
      <c r="EI30" s="385"/>
      <c r="EJ30" s="131"/>
      <c r="EK30" s="131"/>
      <c r="EL30" s="131"/>
      <c r="EM30" s="385"/>
      <c r="EN30" s="385"/>
      <c r="EO30" s="131"/>
      <c r="EP30" s="131"/>
      <c r="EQ30" s="131"/>
      <c r="ER30" s="385"/>
      <c r="ES30" s="385"/>
      <c r="ET30" s="131"/>
      <c r="EU30" s="131"/>
      <c r="EV30" s="131"/>
      <c r="EW30" s="385"/>
      <c r="EX30" s="385"/>
      <c r="EY30" s="131"/>
      <c r="EZ30" s="131"/>
      <c r="FA30" s="131"/>
      <c r="FB30" s="385"/>
      <c r="FC30" s="385"/>
      <c r="FD30" s="131"/>
      <c r="FE30" s="131"/>
      <c r="FF30" s="131"/>
      <c r="FG30" s="385"/>
      <c r="FH30" s="385"/>
      <c r="FI30" s="131"/>
      <c r="FJ30" s="131"/>
      <c r="FK30" s="131"/>
      <c r="FL30" s="385"/>
      <c r="FM30" s="385"/>
      <c r="FN30" s="131"/>
      <c r="FO30" s="131"/>
      <c r="FP30" s="131"/>
      <c r="FQ30" s="385"/>
      <c r="FR30" s="385"/>
      <c r="FS30" s="131"/>
      <c r="FT30" s="131"/>
      <c r="FU30" s="131"/>
      <c r="FV30" s="385"/>
      <c r="FW30" s="385"/>
      <c r="FX30" s="131"/>
      <c r="FY30" s="131"/>
      <c r="FZ30" s="131"/>
      <c r="GA30" s="385"/>
      <c r="GB30" s="385"/>
      <c r="GC30" s="131"/>
      <c r="GD30" s="131"/>
      <c r="GE30" s="131"/>
      <c r="GF30" s="385"/>
      <c r="GG30" s="385"/>
      <c r="GH30" s="131"/>
      <c r="GI30" s="131"/>
      <c r="GJ30" s="131"/>
      <c r="GK30" s="385"/>
      <c r="GL30" s="385"/>
      <c r="GM30" s="131"/>
      <c r="GN30" s="131"/>
      <c r="GO30" s="131"/>
      <c r="GP30" s="385"/>
      <c r="GQ30" s="385"/>
      <c r="GR30" s="131"/>
      <c r="GS30" s="131"/>
      <c r="GT30" s="131"/>
      <c r="GU30" s="385"/>
      <c r="GV30" s="385"/>
      <c r="GW30" s="131"/>
      <c r="GX30" s="131"/>
      <c r="GY30" s="131"/>
      <c r="GZ30" s="385"/>
      <c r="HA30" s="385"/>
      <c r="HB30" s="131"/>
      <c r="HC30" s="131"/>
      <c r="HD30" s="131"/>
      <c r="HE30" s="385"/>
      <c r="HF30" s="385"/>
      <c r="HG30" s="131"/>
      <c r="HH30" s="131"/>
      <c r="HI30" s="131"/>
      <c r="HJ30" s="385"/>
      <c r="HK30" s="385"/>
      <c r="HL30" s="131"/>
      <c r="HM30" s="131"/>
      <c r="HN30" s="131"/>
      <c r="HO30" s="385"/>
      <c r="HP30" s="385"/>
      <c r="HQ30" s="131"/>
      <c r="HR30" s="131"/>
      <c r="HS30" s="131"/>
      <c r="HT30" s="385"/>
      <c r="HU30" s="385"/>
      <c r="HV30" s="131"/>
      <c r="HW30" s="131"/>
      <c r="HX30" s="131"/>
      <c r="HY30" s="385"/>
      <c r="HZ30" s="385"/>
      <c r="IA30" s="131"/>
      <c r="IB30" s="131"/>
      <c r="IC30" s="131"/>
      <c r="ID30" s="385"/>
      <c r="IE30" s="385"/>
      <c r="IF30" s="131"/>
      <c r="IG30" s="131"/>
      <c r="IH30" s="131"/>
      <c r="II30" s="385"/>
      <c r="IJ30" s="385"/>
      <c r="IK30" s="131"/>
      <c r="IL30" s="131"/>
      <c r="IM30" s="131"/>
      <c r="IN30" s="385"/>
      <c r="IO30" s="385"/>
      <c r="IP30" s="131"/>
      <c r="IQ30" s="131"/>
      <c r="IR30" s="131"/>
      <c r="IS30" s="385"/>
      <c r="IT30" s="385"/>
      <c r="IU30" s="131"/>
      <c r="IV30" s="131"/>
      <c r="IW30" s="131"/>
      <c r="IX30" s="385"/>
      <c r="IY30" s="386"/>
      <c r="IZ30" s="202"/>
      <c r="JA30" s="378"/>
      <c r="JB30" s="256"/>
      <c r="JC30" s="256"/>
    </row>
    <row r="31" spans="1:263" s="3" customFormat="1" ht="15" thickBot="1" x14ac:dyDescent="0.4">
      <c r="A31" s="198"/>
      <c r="B31" s="359"/>
      <c r="C31" s="45" t="s">
        <v>189</v>
      </c>
      <c r="D31" s="102" t="s">
        <v>190</v>
      </c>
      <c r="E31" s="102"/>
      <c r="F31" s="285" t="str">
        <f>IFERROR(INDEX('Helper 1'!$I$2:$I$19,MATCH('Schedule 1'!$G$20,'Helper 1'!$H$2:$H$19,0)),"")</f>
        <v/>
      </c>
      <c r="G31" s="124">
        <f>G56</f>
        <v>0</v>
      </c>
      <c r="H31" s="325"/>
      <c r="I31" s="202"/>
      <c r="J31" s="324"/>
      <c r="K31" s="131"/>
      <c r="L31" s="131"/>
      <c r="M31" s="385"/>
      <c r="N31" s="49"/>
      <c r="O31" s="131"/>
      <c r="P31" s="131"/>
      <c r="Q31" s="131"/>
      <c r="R31" s="385"/>
      <c r="S31" s="49"/>
      <c r="T31" s="131"/>
      <c r="U31" s="131"/>
      <c r="V31" s="131"/>
      <c r="W31" s="385"/>
      <c r="X31" s="49"/>
      <c r="Y31" s="131"/>
      <c r="Z31" s="131"/>
      <c r="AA31" s="131"/>
      <c r="AB31" s="385"/>
      <c r="AC31" s="49"/>
      <c r="AD31" s="131"/>
      <c r="AE31" s="131"/>
      <c r="AF31" s="131"/>
      <c r="AG31" s="385"/>
      <c r="AH31" s="49"/>
      <c r="AI31" s="131"/>
      <c r="AJ31" s="131"/>
      <c r="AK31" s="131"/>
      <c r="AL31" s="385"/>
      <c r="AM31" s="49"/>
      <c r="AN31" s="131"/>
      <c r="AO31" s="131"/>
      <c r="AP31" s="131"/>
      <c r="AQ31" s="385"/>
      <c r="AR31" s="49"/>
      <c r="AS31" s="131"/>
      <c r="AT31" s="131"/>
      <c r="AU31" s="131"/>
      <c r="AV31" s="385"/>
      <c r="AW31" s="49"/>
      <c r="AX31" s="131"/>
      <c r="AY31" s="131"/>
      <c r="AZ31" s="131"/>
      <c r="BA31" s="385"/>
      <c r="BB31" s="49"/>
      <c r="BC31" s="131"/>
      <c r="BD31" s="131"/>
      <c r="BE31" s="131"/>
      <c r="BF31" s="385"/>
      <c r="BG31" s="49"/>
      <c r="BH31" s="131"/>
      <c r="BI31" s="131"/>
      <c r="BJ31" s="131"/>
      <c r="BK31" s="385"/>
      <c r="BL31" s="49"/>
      <c r="BM31" s="131"/>
      <c r="BN31" s="131"/>
      <c r="BO31" s="131"/>
      <c r="BP31" s="385"/>
      <c r="BQ31" s="49"/>
      <c r="BR31" s="131"/>
      <c r="BS31" s="131"/>
      <c r="BT31" s="131"/>
      <c r="BU31" s="385"/>
      <c r="BV31" s="49"/>
      <c r="BW31" s="131"/>
      <c r="BX31" s="131"/>
      <c r="BY31" s="131"/>
      <c r="BZ31" s="385"/>
      <c r="CA31" s="49"/>
      <c r="CB31" s="131"/>
      <c r="CC31" s="131"/>
      <c r="CD31" s="131"/>
      <c r="CE31" s="385"/>
      <c r="CF31" s="49"/>
      <c r="CG31" s="131"/>
      <c r="CH31" s="131"/>
      <c r="CI31" s="131"/>
      <c r="CJ31" s="385"/>
      <c r="CK31" s="49"/>
      <c r="CL31" s="131"/>
      <c r="CM31" s="131"/>
      <c r="CN31" s="131"/>
      <c r="CO31" s="385"/>
      <c r="CP31" s="49"/>
      <c r="CQ31" s="131"/>
      <c r="CR31" s="131"/>
      <c r="CS31" s="131"/>
      <c r="CT31" s="385"/>
      <c r="CU31" s="49"/>
      <c r="CV31" s="131"/>
      <c r="CW31" s="131"/>
      <c r="CX31" s="131"/>
      <c r="CY31" s="385"/>
      <c r="CZ31" s="49"/>
      <c r="DA31" s="131"/>
      <c r="DB31" s="131"/>
      <c r="DC31" s="131"/>
      <c r="DD31" s="385"/>
      <c r="DE31" s="49"/>
      <c r="DF31" s="131"/>
      <c r="DG31" s="131"/>
      <c r="DH31" s="131"/>
      <c r="DI31" s="385"/>
      <c r="DJ31" s="49"/>
      <c r="DK31" s="131"/>
      <c r="DL31" s="131"/>
      <c r="DM31" s="131"/>
      <c r="DN31" s="385"/>
      <c r="DO31" s="49"/>
      <c r="DP31" s="131"/>
      <c r="DQ31" s="131"/>
      <c r="DR31" s="131"/>
      <c r="DS31" s="385"/>
      <c r="DT31" s="49"/>
      <c r="DU31" s="131"/>
      <c r="DV31" s="131"/>
      <c r="DW31" s="131"/>
      <c r="DX31" s="385"/>
      <c r="DY31" s="49"/>
      <c r="DZ31" s="131"/>
      <c r="EA31" s="131"/>
      <c r="EB31" s="131"/>
      <c r="EC31" s="385"/>
      <c r="ED31" s="49"/>
      <c r="EE31" s="131"/>
      <c r="EF31" s="131"/>
      <c r="EG31" s="131"/>
      <c r="EH31" s="385"/>
      <c r="EI31" s="49"/>
      <c r="EJ31" s="131"/>
      <c r="EK31" s="131"/>
      <c r="EL31" s="131"/>
      <c r="EM31" s="385"/>
      <c r="EN31" s="49"/>
      <c r="EO31" s="131"/>
      <c r="EP31" s="131"/>
      <c r="EQ31" s="131"/>
      <c r="ER31" s="385"/>
      <c r="ES31" s="49"/>
      <c r="ET31" s="131"/>
      <c r="EU31" s="131"/>
      <c r="EV31" s="131"/>
      <c r="EW31" s="385"/>
      <c r="EX31" s="49"/>
      <c r="EY31" s="131"/>
      <c r="EZ31" s="131"/>
      <c r="FA31" s="131"/>
      <c r="FB31" s="385"/>
      <c r="FC31" s="49"/>
      <c r="FD31" s="131"/>
      <c r="FE31" s="131"/>
      <c r="FF31" s="131"/>
      <c r="FG31" s="385"/>
      <c r="FH31" s="49"/>
      <c r="FI31" s="131"/>
      <c r="FJ31" s="131"/>
      <c r="FK31" s="131"/>
      <c r="FL31" s="385"/>
      <c r="FM31" s="49"/>
      <c r="FN31" s="131"/>
      <c r="FO31" s="131"/>
      <c r="FP31" s="131"/>
      <c r="FQ31" s="385"/>
      <c r="FR31" s="49"/>
      <c r="FS31" s="131"/>
      <c r="FT31" s="131"/>
      <c r="FU31" s="131"/>
      <c r="FV31" s="385"/>
      <c r="FW31" s="49"/>
      <c r="FX31" s="131"/>
      <c r="FY31" s="131"/>
      <c r="FZ31" s="131"/>
      <c r="GA31" s="385"/>
      <c r="GB31" s="49"/>
      <c r="GC31" s="131"/>
      <c r="GD31" s="131"/>
      <c r="GE31" s="131"/>
      <c r="GF31" s="385"/>
      <c r="GG31" s="49"/>
      <c r="GH31" s="131"/>
      <c r="GI31" s="131"/>
      <c r="GJ31" s="131"/>
      <c r="GK31" s="385"/>
      <c r="GL31" s="49"/>
      <c r="GM31" s="131"/>
      <c r="GN31" s="131"/>
      <c r="GO31" s="131"/>
      <c r="GP31" s="385"/>
      <c r="GQ31" s="49"/>
      <c r="GR31" s="131"/>
      <c r="GS31" s="131"/>
      <c r="GT31" s="131"/>
      <c r="GU31" s="385"/>
      <c r="GV31" s="49"/>
      <c r="GW31" s="131"/>
      <c r="GX31" s="131"/>
      <c r="GY31" s="131"/>
      <c r="GZ31" s="385"/>
      <c r="HA31" s="49"/>
      <c r="HB31" s="131"/>
      <c r="HC31" s="131"/>
      <c r="HD31" s="131"/>
      <c r="HE31" s="385"/>
      <c r="HF31" s="49"/>
      <c r="HG31" s="131"/>
      <c r="HH31" s="131"/>
      <c r="HI31" s="131"/>
      <c r="HJ31" s="385"/>
      <c r="HK31" s="49"/>
      <c r="HL31" s="131"/>
      <c r="HM31" s="131"/>
      <c r="HN31" s="131"/>
      <c r="HO31" s="385"/>
      <c r="HP31" s="49"/>
      <c r="HQ31" s="131"/>
      <c r="HR31" s="131"/>
      <c r="HS31" s="131"/>
      <c r="HT31" s="385"/>
      <c r="HU31" s="49"/>
      <c r="HV31" s="131"/>
      <c r="HW31" s="131"/>
      <c r="HX31" s="131"/>
      <c r="HY31" s="385"/>
      <c r="HZ31" s="49"/>
      <c r="IA31" s="131"/>
      <c r="IB31" s="131"/>
      <c r="IC31" s="131"/>
      <c r="ID31" s="385"/>
      <c r="IE31" s="49"/>
      <c r="IF31" s="131"/>
      <c r="IG31" s="131"/>
      <c r="IH31" s="131"/>
      <c r="II31" s="385"/>
      <c r="IJ31" s="49"/>
      <c r="IK31" s="131"/>
      <c r="IL31" s="131"/>
      <c r="IM31" s="131"/>
      <c r="IN31" s="385"/>
      <c r="IO31" s="49"/>
      <c r="IP31" s="131"/>
      <c r="IQ31" s="131"/>
      <c r="IR31" s="131"/>
      <c r="IS31" s="385"/>
      <c r="IT31" s="49"/>
      <c r="IU31" s="131"/>
      <c r="IV31" s="131"/>
      <c r="IW31" s="131"/>
      <c r="IX31" s="385"/>
      <c r="IY31" s="50"/>
      <c r="IZ31" s="202"/>
      <c r="JA31" s="378"/>
      <c r="JB31" s="256"/>
      <c r="JC31" s="256"/>
    </row>
    <row r="32" spans="1:263" s="94" customFormat="1" ht="15" thickTop="1" x14ac:dyDescent="0.35">
      <c r="A32" s="198"/>
      <c r="B32" s="359"/>
      <c r="C32" s="47"/>
      <c r="D32" s="102"/>
      <c r="E32" s="102"/>
      <c r="F32" s="384"/>
      <c r="G32" s="131"/>
      <c r="H32" s="325"/>
      <c r="I32" s="202"/>
      <c r="J32" s="324"/>
      <c r="K32" s="131"/>
      <c r="L32" s="131"/>
      <c r="M32" s="385"/>
      <c r="N32" s="43"/>
      <c r="O32" s="131"/>
      <c r="P32" s="131"/>
      <c r="Q32" s="131"/>
      <c r="R32" s="385"/>
      <c r="S32" s="43"/>
      <c r="T32" s="131"/>
      <c r="U32" s="131"/>
      <c r="V32" s="131"/>
      <c r="W32" s="385"/>
      <c r="X32" s="43"/>
      <c r="Y32" s="131"/>
      <c r="Z32" s="131"/>
      <c r="AA32" s="131"/>
      <c r="AB32" s="385"/>
      <c r="AC32" s="43"/>
      <c r="AD32" s="131"/>
      <c r="AE32" s="131"/>
      <c r="AF32" s="131"/>
      <c r="AG32" s="385"/>
      <c r="AH32" s="43"/>
      <c r="AI32" s="131"/>
      <c r="AJ32" s="131"/>
      <c r="AK32" s="131"/>
      <c r="AL32" s="385"/>
      <c r="AM32" s="43"/>
      <c r="AN32" s="131"/>
      <c r="AO32" s="131"/>
      <c r="AP32" s="131"/>
      <c r="AQ32" s="385"/>
      <c r="AR32" s="43"/>
      <c r="AS32" s="131"/>
      <c r="AT32" s="131"/>
      <c r="AU32" s="131"/>
      <c r="AV32" s="385"/>
      <c r="AW32" s="43"/>
      <c r="AX32" s="131"/>
      <c r="AY32" s="131"/>
      <c r="AZ32" s="131"/>
      <c r="BA32" s="385"/>
      <c r="BB32" s="43"/>
      <c r="BC32" s="131"/>
      <c r="BD32" s="131"/>
      <c r="BE32" s="131"/>
      <c r="BF32" s="385"/>
      <c r="BG32" s="43"/>
      <c r="BH32" s="131"/>
      <c r="BI32" s="131"/>
      <c r="BJ32" s="131"/>
      <c r="BK32" s="385"/>
      <c r="BL32" s="43"/>
      <c r="BM32" s="131"/>
      <c r="BN32" s="131"/>
      <c r="BO32" s="131"/>
      <c r="BP32" s="385"/>
      <c r="BQ32" s="43"/>
      <c r="BR32" s="131"/>
      <c r="BS32" s="131"/>
      <c r="BT32" s="131"/>
      <c r="BU32" s="385"/>
      <c r="BV32" s="43"/>
      <c r="BW32" s="131"/>
      <c r="BX32" s="131"/>
      <c r="BY32" s="131"/>
      <c r="BZ32" s="385"/>
      <c r="CA32" s="43"/>
      <c r="CB32" s="131"/>
      <c r="CC32" s="131"/>
      <c r="CD32" s="131"/>
      <c r="CE32" s="385"/>
      <c r="CF32" s="43"/>
      <c r="CG32" s="131"/>
      <c r="CH32" s="131"/>
      <c r="CI32" s="131"/>
      <c r="CJ32" s="385"/>
      <c r="CK32" s="43"/>
      <c r="CL32" s="131"/>
      <c r="CM32" s="131"/>
      <c r="CN32" s="131"/>
      <c r="CO32" s="385"/>
      <c r="CP32" s="43"/>
      <c r="CQ32" s="131"/>
      <c r="CR32" s="131"/>
      <c r="CS32" s="131"/>
      <c r="CT32" s="385"/>
      <c r="CU32" s="43"/>
      <c r="CV32" s="131"/>
      <c r="CW32" s="131"/>
      <c r="CX32" s="131"/>
      <c r="CY32" s="385"/>
      <c r="CZ32" s="43"/>
      <c r="DA32" s="131"/>
      <c r="DB32" s="131"/>
      <c r="DC32" s="131"/>
      <c r="DD32" s="385"/>
      <c r="DE32" s="43"/>
      <c r="DF32" s="131"/>
      <c r="DG32" s="131"/>
      <c r="DH32" s="131"/>
      <c r="DI32" s="385"/>
      <c r="DJ32" s="43"/>
      <c r="DK32" s="131"/>
      <c r="DL32" s="131"/>
      <c r="DM32" s="131"/>
      <c r="DN32" s="385"/>
      <c r="DO32" s="43"/>
      <c r="DP32" s="131"/>
      <c r="DQ32" s="131"/>
      <c r="DR32" s="131"/>
      <c r="DS32" s="385"/>
      <c r="DT32" s="43"/>
      <c r="DU32" s="131"/>
      <c r="DV32" s="131"/>
      <c r="DW32" s="131"/>
      <c r="DX32" s="385"/>
      <c r="DY32" s="43"/>
      <c r="DZ32" s="131"/>
      <c r="EA32" s="131"/>
      <c r="EB32" s="131"/>
      <c r="EC32" s="385"/>
      <c r="ED32" s="43"/>
      <c r="EE32" s="131"/>
      <c r="EF32" s="131"/>
      <c r="EG32" s="131"/>
      <c r="EH32" s="385"/>
      <c r="EI32" s="43"/>
      <c r="EJ32" s="131"/>
      <c r="EK32" s="131"/>
      <c r="EL32" s="131"/>
      <c r="EM32" s="385"/>
      <c r="EN32" s="43"/>
      <c r="EO32" s="131"/>
      <c r="EP32" s="131"/>
      <c r="EQ32" s="131"/>
      <c r="ER32" s="385"/>
      <c r="ES32" s="43"/>
      <c r="ET32" s="131"/>
      <c r="EU32" s="131"/>
      <c r="EV32" s="131"/>
      <c r="EW32" s="385"/>
      <c r="EX32" s="43"/>
      <c r="EY32" s="131"/>
      <c r="EZ32" s="131"/>
      <c r="FA32" s="131"/>
      <c r="FB32" s="385"/>
      <c r="FC32" s="43"/>
      <c r="FD32" s="131"/>
      <c r="FE32" s="131"/>
      <c r="FF32" s="131"/>
      <c r="FG32" s="385"/>
      <c r="FH32" s="43"/>
      <c r="FI32" s="131"/>
      <c r="FJ32" s="131"/>
      <c r="FK32" s="131"/>
      <c r="FL32" s="385"/>
      <c r="FM32" s="43"/>
      <c r="FN32" s="131"/>
      <c r="FO32" s="131"/>
      <c r="FP32" s="131"/>
      <c r="FQ32" s="385"/>
      <c r="FR32" s="43"/>
      <c r="FS32" s="131"/>
      <c r="FT32" s="131"/>
      <c r="FU32" s="131"/>
      <c r="FV32" s="385"/>
      <c r="FW32" s="43"/>
      <c r="FX32" s="131"/>
      <c r="FY32" s="131"/>
      <c r="FZ32" s="131"/>
      <c r="GA32" s="385"/>
      <c r="GB32" s="43"/>
      <c r="GC32" s="131"/>
      <c r="GD32" s="131"/>
      <c r="GE32" s="131"/>
      <c r="GF32" s="385"/>
      <c r="GG32" s="43"/>
      <c r="GH32" s="131"/>
      <c r="GI32" s="131"/>
      <c r="GJ32" s="131"/>
      <c r="GK32" s="385"/>
      <c r="GL32" s="43"/>
      <c r="GM32" s="131"/>
      <c r="GN32" s="131"/>
      <c r="GO32" s="131"/>
      <c r="GP32" s="385"/>
      <c r="GQ32" s="43"/>
      <c r="GR32" s="131"/>
      <c r="GS32" s="131"/>
      <c r="GT32" s="131"/>
      <c r="GU32" s="385"/>
      <c r="GV32" s="43"/>
      <c r="GW32" s="131"/>
      <c r="GX32" s="131"/>
      <c r="GY32" s="131"/>
      <c r="GZ32" s="385"/>
      <c r="HA32" s="43"/>
      <c r="HB32" s="131"/>
      <c r="HC32" s="131"/>
      <c r="HD32" s="131"/>
      <c r="HE32" s="385"/>
      <c r="HF32" s="43"/>
      <c r="HG32" s="131"/>
      <c r="HH32" s="131"/>
      <c r="HI32" s="131"/>
      <c r="HJ32" s="385"/>
      <c r="HK32" s="43"/>
      <c r="HL32" s="131"/>
      <c r="HM32" s="131"/>
      <c r="HN32" s="131"/>
      <c r="HO32" s="385"/>
      <c r="HP32" s="43"/>
      <c r="HQ32" s="131"/>
      <c r="HR32" s="131"/>
      <c r="HS32" s="131"/>
      <c r="HT32" s="385"/>
      <c r="HU32" s="43"/>
      <c r="HV32" s="131"/>
      <c r="HW32" s="131"/>
      <c r="HX32" s="131"/>
      <c r="HY32" s="385"/>
      <c r="HZ32" s="43"/>
      <c r="IA32" s="131"/>
      <c r="IB32" s="131"/>
      <c r="IC32" s="131"/>
      <c r="ID32" s="385"/>
      <c r="IE32" s="43"/>
      <c r="IF32" s="131"/>
      <c r="IG32" s="131"/>
      <c r="IH32" s="131"/>
      <c r="II32" s="385"/>
      <c r="IJ32" s="43"/>
      <c r="IK32" s="131"/>
      <c r="IL32" s="131"/>
      <c r="IM32" s="131"/>
      <c r="IN32" s="385"/>
      <c r="IO32" s="43"/>
      <c r="IP32" s="131"/>
      <c r="IQ32" s="131"/>
      <c r="IR32" s="131"/>
      <c r="IS32" s="385"/>
      <c r="IT32" s="43"/>
      <c r="IU32" s="131"/>
      <c r="IV32" s="131"/>
      <c r="IW32" s="131"/>
      <c r="IX32" s="385"/>
      <c r="IY32" s="44"/>
      <c r="IZ32" s="198"/>
      <c r="JA32" s="378"/>
      <c r="JB32" s="198"/>
      <c r="JC32" s="198"/>
    </row>
    <row r="33" spans="1:263" s="94" customFormat="1" ht="15" thickBot="1" x14ac:dyDescent="0.4">
      <c r="A33" s="198"/>
      <c r="B33" s="359"/>
      <c r="C33" s="45" t="s">
        <v>191</v>
      </c>
      <c r="D33" s="102" t="s">
        <v>192</v>
      </c>
      <c r="E33" s="102"/>
      <c r="F33" s="285" t="str">
        <f>IFERROR(INDEX('Helper 1'!$I$2:$I$19,MATCH('Schedule 1'!$G$20,'Helper 1'!$H$2:$H$19,0)),"")</f>
        <v/>
      </c>
      <c r="G33" s="124">
        <f>G76</f>
        <v>0</v>
      </c>
      <c r="H33" s="325"/>
      <c r="I33" s="202"/>
      <c r="J33" s="324"/>
      <c r="K33" s="131"/>
      <c r="L33" s="131"/>
      <c r="M33" s="385"/>
      <c r="N33" s="43"/>
      <c r="O33" s="131"/>
      <c r="P33" s="131"/>
      <c r="Q33" s="131"/>
      <c r="R33" s="385"/>
      <c r="S33" s="43"/>
      <c r="T33" s="131"/>
      <c r="U33" s="131"/>
      <c r="V33" s="131"/>
      <c r="W33" s="385"/>
      <c r="X33" s="43"/>
      <c r="Y33" s="131"/>
      <c r="Z33" s="131"/>
      <c r="AA33" s="131"/>
      <c r="AB33" s="385"/>
      <c r="AC33" s="43"/>
      <c r="AD33" s="131"/>
      <c r="AE33" s="131"/>
      <c r="AF33" s="131"/>
      <c r="AG33" s="385"/>
      <c r="AH33" s="43"/>
      <c r="AI33" s="131"/>
      <c r="AJ33" s="131"/>
      <c r="AK33" s="131"/>
      <c r="AL33" s="385"/>
      <c r="AM33" s="43"/>
      <c r="AN33" s="131"/>
      <c r="AO33" s="131"/>
      <c r="AP33" s="131"/>
      <c r="AQ33" s="385"/>
      <c r="AR33" s="43"/>
      <c r="AS33" s="131"/>
      <c r="AT33" s="131"/>
      <c r="AU33" s="131"/>
      <c r="AV33" s="385"/>
      <c r="AW33" s="43"/>
      <c r="AX33" s="131"/>
      <c r="AY33" s="131"/>
      <c r="AZ33" s="131"/>
      <c r="BA33" s="385"/>
      <c r="BB33" s="43"/>
      <c r="BC33" s="131"/>
      <c r="BD33" s="131"/>
      <c r="BE33" s="131"/>
      <c r="BF33" s="385"/>
      <c r="BG33" s="43"/>
      <c r="BH33" s="131"/>
      <c r="BI33" s="131"/>
      <c r="BJ33" s="131"/>
      <c r="BK33" s="385"/>
      <c r="BL33" s="43"/>
      <c r="BM33" s="131"/>
      <c r="BN33" s="131"/>
      <c r="BO33" s="131"/>
      <c r="BP33" s="385"/>
      <c r="BQ33" s="43"/>
      <c r="BR33" s="131"/>
      <c r="BS33" s="131"/>
      <c r="BT33" s="131"/>
      <c r="BU33" s="385"/>
      <c r="BV33" s="43"/>
      <c r="BW33" s="131"/>
      <c r="BX33" s="131"/>
      <c r="BY33" s="131"/>
      <c r="BZ33" s="385"/>
      <c r="CA33" s="43"/>
      <c r="CB33" s="131"/>
      <c r="CC33" s="131"/>
      <c r="CD33" s="131"/>
      <c r="CE33" s="385"/>
      <c r="CF33" s="43"/>
      <c r="CG33" s="131"/>
      <c r="CH33" s="131"/>
      <c r="CI33" s="131"/>
      <c r="CJ33" s="385"/>
      <c r="CK33" s="43"/>
      <c r="CL33" s="131"/>
      <c r="CM33" s="131"/>
      <c r="CN33" s="131"/>
      <c r="CO33" s="385"/>
      <c r="CP33" s="43"/>
      <c r="CQ33" s="131"/>
      <c r="CR33" s="131"/>
      <c r="CS33" s="131"/>
      <c r="CT33" s="385"/>
      <c r="CU33" s="43"/>
      <c r="CV33" s="131"/>
      <c r="CW33" s="131"/>
      <c r="CX33" s="131"/>
      <c r="CY33" s="385"/>
      <c r="CZ33" s="43"/>
      <c r="DA33" s="131"/>
      <c r="DB33" s="131"/>
      <c r="DC33" s="131"/>
      <c r="DD33" s="385"/>
      <c r="DE33" s="43"/>
      <c r="DF33" s="131"/>
      <c r="DG33" s="131"/>
      <c r="DH33" s="131"/>
      <c r="DI33" s="385"/>
      <c r="DJ33" s="43"/>
      <c r="DK33" s="131"/>
      <c r="DL33" s="131"/>
      <c r="DM33" s="131"/>
      <c r="DN33" s="385"/>
      <c r="DO33" s="43"/>
      <c r="DP33" s="131"/>
      <c r="DQ33" s="131"/>
      <c r="DR33" s="131"/>
      <c r="DS33" s="385"/>
      <c r="DT33" s="43"/>
      <c r="DU33" s="131"/>
      <c r="DV33" s="131"/>
      <c r="DW33" s="131"/>
      <c r="DX33" s="385"/>
      <c r="DY33" s="43"/>
      <c r="DZ33" s="131"/>
      <c r="EA33" s="131"/>
      <c r="EB33" s="131"/>
      <c r="EC33" s="385"/>
      <c r="ED33" s="43"/>
      <c r="EE33" s="131"/>
      <c r="EF33" s="131"/>
      <c r="EG33" s="131"/>
      <c r="EH33" s="385"/>
      <c r="EI33" s="43"/>
      <c r="EJ33" s="131"/>
      <c r="EK33" s="131"/>
      <c r="EL33" s="131"/>
      <c r="EM33" s="385"/>
      <c r="EN33" s="43"/>
      <c r="EO33" s="131"/>
      <c r="EP33" s="131"/>
      <c r="EQ33" s="131"/>
      <c r="ER33" s="385"/>
      <c r="ES33" s="43"/>
      <c r="ET33" s="131"/>
      <c r="EU33" s="131"/>
      <c r="EV33" s="131"/>
      <c r="EW33" s="385"/>
      <c r="EX33" s="43"/>
      <c r="EY33" s="131"/>
      <c r="EZ33" s="131"/>
      <c r="FA33" s="131"/>
      <c r="FB33" s="385"/>
      <c r="FC33" s="43"/>
      <c r="FD33" s="131"/>
      <c r="FE33" s="131"/>
      <c r="FF33" s="131"/>
      <c r="FG33" s="385"/>
      <c r="FH33" s="43"/>
      <c r="FI33" s="131"/>
      <c r="FJ33" s="131"/>
      <c r="FK33" s="131"/>
      <c r="FL33" s="385"/>
      <c r="FM33" s="43"/>
      <c r="FN33" s="131"/>
      <c r="FO33" s="131"/>
      <c r="FP33" s="131"/>
      <c r="FQ33" s="385"/>
      <c r="FR33" s="43"/>
      <c r="FS33" s="131"/>
      <c r="FT33" s="131"/>
      <c r="FU33" s="131"/>
      <c r="FV33" s="385"/>
      <c r="FW33" s="43"/>
      <c r="FX33" s="131"/>
      <c r="FY33" s="131"/>
      <c r="FZ33" s="131"/>
      <c r="GA33" s="385"/>
      <c r="GB33" s="43"/>
      <c r="GC33" s="131"/>
      <c r="GD33" s="131"/>
      <c r="GE33" s="131"/>
      <c r="GF33" s="385"/>
      <c r="GG33" s="43"/>
      <c r="GH33" s="131"/>
      <c r="GI33" s="131"/>
      <c r="GJ33" s="131"/>
      <c r="GK33" s="385"/>
      <c r="GL33" s="43"/>
      <c r="GM33" s="131"/>
      <c r="GN33" s="131"/>
      <c r="GO33" s="131"/>
      <c r="GP33" s="385"/>
      <c r="GQ33" s="43"/>
      <c r="GR33" s="131"/>
      <c r="GS33" s="131"/>
      <c r="GT33" s="131"/>
      <c r="GU33" s="385"/>
      <c r="GV33" s="43"/>
      <c r="GW33" s="131"/>
      <c r="GX33" s="131"/>
      <c r="GY33" s="131"/>
      <c r="GZ33" s="385"/>
      <c r="HA33" s="43"/>
      <c r="HB33" s="131"/>
      <c r="HC33" s="131"/>
      <c r="HD33" s="131"/>
      <c r="HE33" s="385"/>
      <c r="HF33" s="43"/>
      <c r="HG33" s="131"/>
      <c r="HH33" s="131"/>
      <c r="HI33" s="131"/>
      <c r="HJ33" s="385"/>
      <c r="HK33" s="43"/>
      <c r="HL33" s="131"/>
      <c r="HM33" s="131"/>
      <c r="HN33" s="131"/>
      <c r="HO33" s="385"/>
      <c r="HP33" s="43"/>
      <c r="HQ33" s="131"/>
      <c r="HR33" s="131"/>
      <c r="HS33" s="131"/>
      <c r="HT33" s="385"/>
      <c r="HU33" s="43"/>
      <c r="HV33" s="131"/>
      <c r="HW33" s="131"/>
      <c r="HX33" s="131"/>
      <c r="HY33" s="385"/>
      <c r="HZ33" s="43"/>
      <c r="IA33" s="131"/>
      <c r="IB33" s="131"/>
      <c r="IC33" s="131"/>
      <c r="ID33" s="385"/>
      <c r="IE33" s="43"/>
      <c r="IF33" s="131"/>
      <c r="IG33" s="131"/>
      <c r="IH33" s="131"/>
      <c r="II33" s="385"/>
      <c r="IJ33" s="43"/>
      <c r="IK33" s="131"/>
      <c r="IL33" s="131"/>
      <c r="IM33" s="131"/>
      <c r="IN33" s="385"/>
      <c r="IO33" s="43"/>
      <c r="IP33" s="131"/>
      <c r="IQ33" s="131"/>
      <c r="IR33" s="131"/>
      <c r="IS33" s="385"/>
      <c r="IT33" s="43"/>
      <c r="IU33" s="131"/>
      <c r="IV33" s="131"/>
      <c r="IW33" s="131"/>
      <c r="IX33" s="385"/>
      <c r="IY33" s="44"/>
      <c r="IZ33" s="198"/>
      <c r="JA33" s="378"/>
      <c r="JB33" s="198"/>
      <c r="JC33" s="198"/>
    </row>
    <row r="34" spans="1:263" s="94" customFormat="1" ht="15" thickTop="1" x14ac:dyDescent="0.35">
      <c r="A34" s="198"/>
      <c r="B34" s="359"/>
      <c r="C34" s="47"/>
      <c r="D34" s="102"/>
      <c r="E34" s="102"/>
      <c r="F34" s="384"/>
      <c r="G34" s="131"/>
      <c r="H34" s="325"/>
      <c r="I34" s="202"/>
      <c r="J34" s="324"/>
      <c r="K34" s="131"/>
      <c r="L34" s="131"/>
      <c r="M34" s="385"/>
      <c r="N34" s="43"/>
      <c r="O34" s="131"/>
      <c r="P34" s="131"/>
      <c r="Q34" s="131"/>
      <c r="R34" s="385"/>
      <c r="S34" s="43"/>
      <c r="T34" s="131"/>
      <c r="U34" s="131"/>
      <c r="V34" s="131"/>
      <c r="W34" s="385"/>
      <c r="X34" s="43"/>
      <c r="Y34" s="131"/>
      <c r="Z34" s="131"/>
      <c r="AA34" s="131"/>
      <c r="AB34" s="385"/>
      <c r="AC34" s="43"/>
      <c r="AD34" s="131"/>
      <c r="AE34" s="131"/>
      <c r="AF34" s="131"/>
      <c r="AG34" s="385"/>
      <c r="AH34" s="43"/>
      <c r="AI34" s="131"/>
      <c r="AJ34" s="131"/>
      <c r="AK34" s="131"/>
      <c r="AL34" s="385"/>
      <c r="AM34" s="43"/>
      <c r="AN34" s="131"/>
      <c r="AO34" s="131"/>
      <c r="AP34" s="131"/>
      <c r="AQ34" s="385"/>
      <c r="AR34" s="43"/>
      <c r="AS34" s="131"/>
      <c r="AT34" s="131"/>
      <c r="AU34" s="131"/>
      <c r="AV34" s="385"/>
      <c r="AW34" s="43"/>
      <c r="AX34" s="131"/>
      <c r="AY34" s="131"/>
      <c r="AZ34" s="131"/>
      <c r="BA34" s="385"/>
      <c r="BB34" s="43"/>
      <c r="BC34" s="131"/>
      <c r="BD34" s="131"/>
      <c r="BE34" s="131"/>
      <c r="BF34" s="385"/>
      <c r="BG34" s="43"/>
      <c r="BH34" s="131"/>
      <c r="BI34" s="131"/>
      <c r="BJ34" s="131"/>
      <c r="BK34" s="385"/>
      <c r="BL34" s="43"/>
      <c r="BM34" s="131"/>
      <c r="BN34" s="131"/>
      <c r="BO34" s="131"/>
      <c r="BP34" s="385"/>
      <c r="BQ34" s="43"/>
      <c r="BR34" s="131"/>
      <c r="BS34" s="131"/>
      <c r="BT34" s="131"/>
      <c r="BU34" s="385"/>
      <c r="BV34" s="43"/>
      <c r="BW34" s="131"/>
      <c r="BX34" s="131"/>
      <c r="BY34" s="131"/>
      <c r="BZ34" s="385"/>
      <c r="CA34" s="43"/>
      <c r="CB34" s="131"/>
      <c r="CC34" s="131"/>
      <c r="CD34" s="131"/>
      <c r="CE34" s="385"/>
      <c r="CF34" s="43"/>
      <c r="CG34" s="131"/>
      <c r="CH34" s="131"/>
      <c r="CI34" s="131"/>
      <c r="CJ34" s="385"/>
      <c r="CK34" s="43"/>
      <c r="CL34" s="131"/>
      <c r="CM34" s="131"/>
      <c r="CN34" s="131"/>
      <c r="CO34" s="385"/>
      <c r="CP34" s="43"/>
      <c r="CQ34" s="131"/>
      <c r="CR34" s="131"/>
      <c r="CS34" s="131"/>
      <c r="CT34" s="385"/>
      <c r="CU34" s="43"/>
      <c r="CV34" s="131"/>
      <c r="CW34" s="131"/>
      <c r="CX34" s="131"/>
      <c r="CY34" s="385"/>
      <c r="CZ34" s="43"/>
      <c r="DA34" s="131"/>
      <c r="DB34" s="131"/>
      <c r="DC34" s="131"/>
      <c r="DD34" s="385"/>
      <c r="DE34" s="43"/>
      <c r="DF34" s="131"/>
      <c r="DG34" s="131"/>
      <c r="DH34" s="131"/>
      <c r="DI34" s="385"/>
      <c r="DJ34" s="43"/>
      <c r="DK34" s="131"/>
      <c r="DL34" s="131"/>
      <c r="DM34" s="131"/>
      <c r="DN34" s="385"/>
      <c r="DO34" s="43"/>
      <c r="DP34" s="131"/>
      <c r="DQ34" s="131"/>
      <c r="DR34" s="131"/>
      <c r="DS34" s="385"/>
      <c r="DT34" s="43"/>
      <c r="DU34" s="131"/>
      <c r="DV34" s="131"/>
      <c r="DW34" s="131"/>
      <c r="DX34" s="385"/>
      <c r="DY34" s="43"/>
      <c r="DZ34" s="131"/>
      <c r="EA34" s="131"/>
      <c r="EB34" s="131"/>
      <c r="EC34" s="385"/>
      <c r="ED34" s="43"/>
      <c r="EE34" s="131"/>
      <c r="EF34" s="131"/>
      <c r="EG34" s="131"/>
      <c r="EH34" s="385"/>
      <c r="EI34" s="43"/>
      <c r="EJ34" s="131"/>
      <c r="EK34" s="131"/>
      <c r="EL34" s="131"/>
      <c r="EM34" s="385"/>
      <c r="EN34" s="43"/>
      <c r="EO34" s="131"/>
      <c r="EP34" s="131"/>
      <c r="EQ34" s="131"/>
      <c r="ER34" s="385"/>
      <c r="ES34" s="43"/>
      <c r="ET34" s="131"/>
      <c r="EU34" s="131"/>
      <c r="EV34" s="131"/>
      <c r="EW34" s="385"/>
      <c r="EX34" s="43"/>
      <c r="EY34" s="131"/>
      <c r="EZ34" s="131"/>
      <c r="FA34" s="131"/>
      <c r="FB34" s="385"/>
      <c r="FC34" s="43"/>
      <c r="FD34" s="131"/>
      <c r="FE34" s="131"/>
      <c r="FF34" s="131"/>
      <c r="FG34" s="385"/>
      <c r="FH34" s="43"/>
      <c r="FI34" s="131"/>
      <c r="FJ34" s="131"/>
      <c r="FK34" s="131"/>
      <c r="FL34" s="385"/>
      <c r="FM34" s="43"/>
      <c r="FN34" s="131"/>
      <c r="FO34" s="131"/>
      <c r="FP34" s="131"/>
      <c r="FQ34" s="385"/>
      <c r="FR34" s="43"/>
      <c r="FS34" s="131"/>
      <c r="FT34" s="131"/>
      <c r="FU34" s="131"/>
      <c r="FV34" s="385"/>
      <c r="FW34" s="43"/>
      <c r="FX34" s="131"/>
      <c r="FY34" s="131"/>
      <c r="FZ34" s="131"/>
      <c r="GA34" s="385"/>
      <c r="GB34" s="43"/>
      <c r="GC34" s="131"/>
      <c r="GD34" s="131"/>
      <c r="GE34" s="131"/>
      <c r="GF34" s="385"/>
      <c r="GG34" s="43"/>
      <c r="GH34" s="131"/>
      <c r="GI34" s="131"/>
      <c r="GJ34" s="131"/>
      <c r="GK34" s="385"/>
      <c r="GL34" s="43"/>
      <c r="GM34" s="131"/>
      <c r="GN34" s="131"/>
      <c r="GO34" s="131"/>
      <c r="GP34" s="385"/>
      <c r="GQ34" s="43"/>
      <c r="GR34" s="131"/>
      <c r="GS34" s="131"/>
      <c r="GT34" s="131"/>
      <c r="GU34" s="385"/>
      <c r="GV34" s="43"/>
      <c r="GW34" s="131"/>
      <c r="GX34" s="131"/>
      <c r="GY34" s="131"/>
      <c r="GZ34" s="385"/>
      <c r="HA34" s="43"/>
      <c r="HB34" s="131"/>
      <c r="HC34" s="131"/>
      <c r="HD34" s="131"/>
      <c r="HE34" s="385"/>
      <c r="HF34" s="43"/>
      <c r="HG34" s="131"/>
      <c r="HH34" s="131"/>
      <c r="HI34" s="131"/>
      <c r="HJ34" s="385"/>
      <c r="HK34" s="43"/>
      <c r="HL34" s="131"/>
      <c r="HM34" s="131"/>
      <c r="HN34" s="131"/>
      <c r="HO34" s="385"/>
      <c r="HP34" s="43"/>
      <c r="HQ34" s="131"/>
      <c r="HR34" s="131"/>
      <c r="HS34" s="131"/>
      <c r="HT34" s="385"/>
      <c r="HU34" s="43"/>
      <c r="HV34" s="131"/>
      <c r="HW34" s="131"/>
      <c r="HX34" s="131"/>
      <c r="HY34" s="385"/>
      <c r="HZ34" s="43"/>
      <c r="IA34" s="131"/>
      <c r="IB34" s="131"/>
      <c r="IC34" s="131"/>
      <c r="ID34" s="385"/>
      <c r="IE34" s="43"/>
      <c r="IF34" s="131"/>
      <c r="IG34" s="131"/>
      <c r="IH34" s="131"/>
      <c r="II34" s="385"/>
      <c r="IJ34" s="43"/>
      <c r="IK34" s="131"/>
      <c r="IL34" s="131"/>
      <c r="IM34" s="131"/>
      <c r="IN34" s="385"/>
      <c r="IO34" s="43"/>
      <c r="IP34" s="131"/>
      <c r="IQ34" s="131"/>
      <c r="IR34" s="131"/>
      <c r="IS34" s="385"/>
      <c r="IT34" s="43"/>
      <c r="IU34" s="131"/>
      <c r="IV34" s="131"/>
      <c r="IW34" s="131"/>
      <c r="IX34" s="385"/>
      <c r="IY34" s="44"/>
      <c r="IZ34" s="198"/>
      <c r="JA34" s="378"/>
      <c r="JB34" s="198"/>
      <c r="JC34" s="198"/>
    </row>
    <row r="35" spans="1:263" s="94" customFormat="1" x14ac:dyDescent="0.35">
      <c r="A35" s="198"/>
      <c r="B35" s="359"/>
      <c r="C35" s="45" t="s">
        <v>193</v>
      </c>
      <c r="D35" s="102" t="s">
        <v>194</v>
      </c>
      <c r="E35" s="102"/>
      <c r="F35" s="285" t="str">
        <f>IFERROR(INDEX('Helper 1'!$I$2:$I$19,MATCH('Schedule 1'!$G$20,'Helper 1'!$H$2:$H$19,0)),"")</f>
        <v/>
      </c>
      <c r="G35" s="131">
        <f>MIN(G31,G33)</f>
        <v>0</v>
      </c>
      <c r="H35" s="325"/>
      <c r="I35" s="202"/>
      <c r="J35" s="324"/>
      <c r="K35" s="131"/>
      <c r="L35" s="131">
        <f>'Schedule 6'!L112</f>
        <v>0</v>
      </c>
      <c r="M35" s="385"/>
      <c r="N35" s="43"/>
      <c r="O35" s="131"/>
      <c r="P35" s="131"/>
      <c r="Q35" s="131">
        <f>'Schedule 6'!Q112</f>
        <v>0</v>
      </c>
      <c r="R35" s="385"/>
      <c r="S35" s="43"/>
      <c r="T35" s="131"/>
      <c r="U35" s="131"/>
      <c r="V35" s="131">
        <f>'Schedule 6'!V112</f>
        <v>0</v>
      </c>
      <c r="W35" s="385"/>
      <c r="X35" s="43"/>
      <c r="Y35" s="131"/>
      <c r="Z35" s="131"/>
      <c r="AA35" s="131">
        <f>'Schedule 6'!AA112</f>
        <v>0</v>
      </c>
      <c r="AB35" s="385"/>
      <c r="AC35" s="43"/>
      <c r="AD35" s="131"/>
      <c r="AE35" s="131"/>
      <c r="AF35" s="131">
        <f>'Schedule 6'!AF112</f>
        <v>0</v>
      </c>
      <c r="AG35" s="385"/>
      <c r="AH35" s="43"/>
      <c r="AI35" s="131"/>
      <c r="AJ35" s="131"/>
      <c r="AK35" s="131">
        <f>'Schedule 6'!AK112</f>
        <v>0</v>
      </c>
      <c r="AL35" s="385"/>
      <c r="AM35" s="43"/>
      <c r="AN35" s="131"/>
      <c r="AO35" s="131"/>
      <c r="AP35" s="131">
        <f>'Schedule 6'!AP112</f>
        <v>0</v>
      </c>
      <c r="AQ35" s="385"/>
      <c r="AR35" s="43"/>
      <c r="AS35" s="131"/>
      <c r="AT35" s="131"/>
      <c r="AU35" s="131">
        <f>'Schedule 6'!AU112</f>
        <v>0</v>
      </c>
      <c r="AV35" s="385"/>
      <c r="AW35" s="43"/>
      <c r="AX35" s="131"/>
      <c r="AY35" s="131"/>
      <c r="AZ35" s="131">
        <f>'Schedule 6'!AZ112</f>
        <v>0</v>
      </c>
      <c r="BA35" s="385"/>
      <c r="BB35" s="43"/>
      <c r="BC35" s="131"/>
      <c r="BD35" s="131"/>
      <c r="BE35" s="131">
        <f>'Schedule 6'!BE112</f>
        <v>0</v>
      </c>
      <c r="BF35" s="385"/>
      <c r="BG35" s="43"/>
      <c r="BH35" s="131"/>
      <c r="BI35" s="131"/>
      <c r="BJ35" s="131">
        <f>'Schedule 6'!BJ112</f>
        <v>0</v>
      </c>
      <c r="BK35" s="385"/>
      <c r="BL35" s="43"/>
      <c r="BM35" s="131"/>
      <c r="BN35" s="131"/>
      <c r="BO35" s="131">
        <f>'Schedule 6'!BO112</f>
        <v>0</v>
      </c>
      <c r="BP35" s="385"/>
      <c r="BQ35" s="43"/>
      <c r="BR35" s="131"/>
      <c r="BS35" s="131"/>
      <c r="BT35" s="131">
        <f>'Schedule 6'!BT112</f>
        <v>0</v>
      </c>
      <c r="BU35" s="385"/>
      <c r="BV35" s="43"/>
      <c r="BW35" s="131"/>
      <c r="BX35" s="131"/>
      <c r="BY35" s="131">
        <f>'Schedule 6'!BY112</f>
        <v>0</v>
      </c>
      <c r="BZ35" s="385"/>
      <c r="CA35" s="43"/>
      <c r="CB35" s="131"/>
      <c r="CC35" s="131"/>
      <c r="CD35" s="131">
        <f>'Schedule 6'!CD112</f>
        <v>0</v>
      </c>
      <c r="CE35" s="385"/>
      <c r="CF35" s="43"/>
      <c r="CG35" s="131"/>
      <c r="CH35" s="131"/>
      <c r="CI35" s="131">
        <f>'Schedule 6'!CI112</f>
        <v>0</v>
      </c>
      <c r="CJ35" s="385"/>
      <c r="CK35" s="43"/>
      <c r="CL35" s="131"/>
      <c r="CM35" s="131"/>
      <c r="CN35" s="131">
        <f>'Schedule 6'!CN112</f>
        <v>0</v>
      </c>
      <c r="CO35" s="385"/>
      <c r="CP35" s="43"/>
      <c r="CQ35" s="131"/>
      <c r="CR35" s="131"/>
      <c r="CS35" s="131">
        <f>'Schedule 6'!CS112</f>
        <v>0</v>
      </c>
      <c r="CT35" s="385"/>
      <c r="CU35" s="43"/>
      <c r="CV35" s="131"/>
      <c r="CW35" s="131"/>
      <c r="CX35" s="131">
        <f>'Schedule 6'!CX112</f>
        <v>0</v>
      </c>
      <c r="CY35" s="385"/>
      <c r="CZ35" s="43"/>
      <c r="DA35" s="131"/>
      <c r="DB35" s="131"/>
      <c r="DC35" s="131">
        <f>'Schedule 6'!DC112</f>
        <v>0</v>
      </c>
      <c r="DD35" s="385"/>
      <c r="DE35" s="43"/>
      <c r="DF35" s="131"/>
      <c r="DG35" s="131"/>
      <c r="DH35" s="131">
        <f>'Schedule 6'!DH112</f>
        <v>0</v>
      </c>
      <c r="DI35" s="385"/>
      <c r="DJ35" s="43"/>
      <c r="DK35" s="131"/>
      <c r="DL35" s="131"/>
      <c r="DM35" s="131">
        <f>'Schedule 6'!DM112</f>
        <v>0</v>
      </c>
      <c r="DN35" s="385"/>
      <c r="DO35" s="43"/>
      <c r="DP35" s="131"/>
      <c r="DQ35" s="131"/>
      <c r="DR35" s="131">
        <f>'Schedule 6'!DR112</f>
        <v>0</v>
      </c>
      <c r="DS35" s="385"/>
      <c r="DT35" s="43"/>
      <c r="DU35" s="131"/>
      <c r="DV35" s="131"/>
      <c r="DW35" s="131">
        <f>'Schedule 6'!DW112</f>
        <v>0</v>
      </c>
      <c r="DX35" s="385"/>
      <c r="DY35" s="43"/>
      <c r="DZ35" s="131"/>
      <c r="EA35" s="131"/>
      <c r="EB35" s="131">
        <f>'Schedule 6'!EB112</f>
        <v>0</v>
      </c>
      <c r="EC35" s="385"/>
      <c r="ED35" s="43"/>
      <c r="EE35" s="131"/>
      <c r="EF35" s="131"/>
      <c r="EG35" s="131">
        <f>'Schedule 6'!EG112</f>
        <v>0</v>
      </c>
      <c r="EH35" s="385"/>
      <c r="EI35" s="43"/>
      <c r="EJ35" s="131"/>
      <c r="EK35" s="131"/>
      <c r="EL35" s="131">
        <f>'Schedule 6'!EL112</f>
        <v>0</v>
      </c>
      <c r="EM35" s="385"/>
      <c r="EN35" s="43"/>
      <c r="EO35" s="131"/>
      <c r="EP35" s="131"/>
      <c r="EQ35" s="131">
        <f>'Schedule 6'!EQ112</f>
        <v>0</v>
      </c>
      <c r="ER35" s="385"/>
      <c r="ES35" s="43"/>
      <c r="ET35" s="131"/>
      <c r="EU35" s="131"/>
      <c r="EV35" s="131">
        <f>'Schedule 6'!EV112</f>
        <v>0</v>
      </c>
      <c r="EW35" s="385"/>
      <c r="EX35" s="43"/>
      <c r="EY35" s="131"/>
      <c r="EZ35" s="131"/>
      <c r="FA35" s="131">
        <f>'Schedule 6'!FA112</f>
        <v>0</v>
      </c>
      <c r="FB35" s="385"/>
      <c r="FC35" s="43"/>
      <c r="FD35" s="131"/>
      <c r="FE35" s="131"/>
      <c r="FF35" s="131">
        <f>'Schedule 6'!FF112</f>
        <v>0</v>
      </c>
      <c r="FG35" s="385"/>
      <c r="FH35" s="43"/>
      <c r="FI35" s="131"/>
      <c r="FJ35" s="131"/>
      <c r="FK35" s="131">
        <f>'Schedule 6'!FK112</f>
        <v>0</v>
      </c>
      <c r="FL35" s="385"/>
      <c r="FM35" s="43"/>
      <c r="FN35" s="131"/>
      <c r="FO35" s="131"/>
      <c r="FP35" s="131">
        <f>'Schedule 6'!FP112</f>
        <v>0</v>
      </c>
      <c r="FQ35" s="385"/>
      <c r="FR35" s="43"/>
      <c r="FS35" s="131"/>
      <c r="FT35" s="131"/>
      <c r="FU35" s="131">
        <f>'Schedule 6'!FU112</f>
        <v>0</v>
      </c>
      <c r="FV35" s="385"/>
      <c r="FW35" s="43"/>
      <c r="FX35" s="131"/>
      <c r="FY35" s="131"/>
      <c r="FZ35" s="131">
        <f>'Schedule 6'!FZ112</f>
        <v>0</v>
      </c>
      <c r="GA35" s="385"/>
      <c r="GB35" s="43"/>
      <c r="GC35" s="131"/>
      <c r="GD35" s="131"/>
      <c r="GE35" s="131">
        <f>'Schedule 6'!GE112</f>
        <v>0</v>
      </c>
      <c r="GF35" s="385"/>
      <c r="GG35" s="43"/>
      <c r="GH35" s="131"/>
      <c r="GI35" s="131"/>
      <c r="GJ35" s="131">
        <f>'Schedule 6'!GJ112</f>
        <v>0</v>
      </c>
      <c r="GK35" s="385"/>
      <c r="GL35" s="43"/>
      <c r="GM35" s="131"/>
      <c r="GN35" s="131"/>
      <c r="GO35" s="131">
        <f>'Schedule 6'!GO112</f>
        <v>0</v>
      </c>
      <c r="GP35" s="385"/>
      <c r="GQ35" s="43"/>
      <c r="GR35" s="131"/>
      <c r="GS35" s="131"/>
      <c r="GT35" s="131">
        <f>'Schedule 6'!GT112</f>
        <v>0</v>
      </c>
      <c r="GU35" s="385"/>
      <c r="GV35" s="43"/>
      <c r="GW35" s="131"/>
      <c r="GX35" s="131"/>
      <c r="GY35" s="131">
        <f>'Schedule 6'!GY112</f>
        <v>0</v>
      </c>
      <c r="GZ35" s="385"/>
      <c r="HA35" s="43"/>
      <c r="HB35" s="131"/>
      <c r="HC35" s="131"/>
      <c r="HD35" s="131">
        <f>'Schedule 6'!HD112</f>
        <v>0</v>
      </c>
      <c r="HE35" s="385"/>
      <c r="HF35" s="43"/>
      <c r="HG35" s="131"/>
      <c r="HH35" s="131"/>
      <c r="HI35" s="131">
        <f>'Schedule 6'!HI112</f>
        <v>0</v>
      </c>
      <c r="HJ35" s="385"/>
      <c r="HK35" s="43"/>
      <c r="HL35" s="131"/>
      <c r="HM35" s="131"/>
      <c r="HN35" s="131">
        <f>'Schedule 6'!HN112</f>
        <v>0</v>
      </c>
      <c r="HO35" s="385"/>
      <c r="HP35" s="43"/>
      <c r="HQ35" s="131"/>
      <c r="HR35" s="131"/>
      <c r="HS35" s="131">
        <f>'Schedule 6'!HS112</f>
        <v>0</v>
      </c>
      <c r="HT35" s="385"/>
      <c r="HU35" s="43"/>
      <c r="HV35" s="131"/>
      <c r="HW35" s="131"/>
      <c r="HX35" s="131">
        <f>'Schedule 6'!HX112</f>
        <v>0</v>
      </c>
      <c r="HY35" s="385"/>
      <c r="HZ35" s="43"/>
      <c r="IA35" s="131"/>
      <c r="IB35" s="131"/>
      <c r="IC35" s="131">
        <f>'Schedule 6'!IC112</f>
        <v>0</v>
      </c>
      <c r="ID35" s="385"/>
      <c r="IE35" s="43"/>
      <c r="IF35" s="131"/>
      <c r="IG35" s="131"/>
      <c r="IH35" s="131">
        <f>'Schedule 6'!IH112</f>
        <v>0</v>
      </c>
      <c r="II35" s="385"/>
      <c r="IJ35" s="43"/>
      <c r="IK35" s="131"/>
      <c r="IL35" s="131"/>
      <c r="IM35" s="131">
        <f>'Schedule 6'!IM112</f>
        <v>0</v>
      </c>
      <c r="IN35" s="385"/>
      <c r="IO35" s="43"/>
      <c r="IP35" s="131"/>
      <c r="IQ35" s="131"/>
      <c r="IR35" s="131">
        <f>'Schedule 6'!IR112</f>
        <v>0</v>
      </c>
      <c r="IS35" s="385"/>
      <c r="IT35" s="43"/>
      <c r="IU35" s="131"/>
      <c r="IV35" s="131"/>
      <c r="IW35" s="131">
        <f>'Schedule 6'!IW112</f>
        <v>0</v>
      </c>
      <c r="IX35" s="385"/>
      <c r="IY35" s="44"/>
      <c r="IZ35" s="198"/>
      <c r="JA35" s="378"/>
      <c r="JB35" s="198"/>
      <c r="JC35" s="198"/>
    </row>
    <row r="36" spans="1:263" s="94" customFormat="1" x14ac:dyDescent="0.35">
      <c r="A36" s="198"/>
      <c r="B36" s="359"/>
      <c r="C36" s="45"/>
      <c r="D36" s="102"/>
      <c r="E36" s="102"/>
      <c r="F36" s="513" t="str">
        <f>IF(G35&lt;&gt;0,IF('Schedule 1'!$G$20="","Complete item S1A7",IF(OR('Schedule 1'!$G$20='Helper 1'!$H$2,'Schedule 1'!$G$20='Helper 1'!$H$3),"",IF('Schedule 1'!$G$23="","Complete item S1A9",""))),"")</f>
        <v/>
      </c>
      <c r="G36" s="514"/>
      <c r="H36" s="515"/>
      <c r="I36" s="202"/>
      <c r="J36" s="324"/>
      <c r="K36" s="509" t="str">
        <f>IF($F36&lt;&gt;"",$F36,"")</f>
        <v/>
      </c>
      <c r="L36" s="509"/>
      <c r="M36" s="509"/>
      <c r="N36" s="43"/>
      <c r="O36" s="131"/>
      <c r="P36" s="509" t="str">
        <f>IF($F36&lt;&gt;"",$F36,"")</f>
        <v/>
      </c>
      <c r="Q36" s="509"/>
      <c r="R36" s="509"/>
      <c r="S36" s="43"/>
      <c r="T36" s="131"/>
      <c r="U36" s="509" t="str">
        <f>IF($F36&lt;&gt;"",$F36,"")</f>
        <v/>
      </c>
      <c r="V36" s="509"/>
      <c r="W36" s="509"/>
      <c r="X36" s="43"/>
      <c r="Y36" s="131"/>
      <c r="Z36" s="509" t="str">
        <f>IF($F36&lt;&gt;"",$F36,"")</f>
        <v/>
      </c>
      <c r="AA36" s="509"/>
      <c r="AB36" s="509"/>
      <c r="AC36" s="43"/>
      <c r="AD36" s="131"/>
      <c r="AE36" s="509" t="str">
        <f>IF($F36&lt;&gt;"",$F36,"")</f>
        <v/>
      </c>
      <c r="AF36" s="509"/>
      <c r="AG36" s="509"/>
      <c r="AH36" s="43"/>
      <c r="AI36" s="131"/>
      <c r="AJ36" s="509" t="str">
        <f>IF($F36&lt;&gt;"",$F36,"")</f>
        <v/>
      </c>
      <c r="AK36" s="509"/>
      <c r="AL36" s="509"/>
      <c r="AM36" s="43"/>
      <c r="AN36" s="131"/>
      <c r="AO36" s="509" t="str">
        <f>IF($F36&lt;&gt;"",$F36,"")</f>
        <v/>
      </c>
      <c r="AP36" s="509"/>
      <c r="AQ36" s="509"/>
      <c r="AR36" s="43"/>
      <c r="AS36" s="131"/>
      <c r="AT36" s="509" t="str">
        <f>IF($F36&lt;&gt;"",$F36,"")</f>
        <v/>
      </c>
      <c r="AU36" s="509"/>
      <c r="AV36" s="509"/>
      <c r="AW36" s="43"/>
      <c r="AX36" s="131"/>
      <c r="AY36" s="509" t="str">
        <f>IF($F36&lt;&gt;"",$F36,"")</f>
        <v/>
      </c>
      <c r="AZ36" s="509"/>
      <c r="BA36" s="509"/>
      <c r="BB36" s="43"/>
      <c r="BC36" s="131"/>
      <c r="BD36" s="509" t="str">
        <f>IF($F36&lt;&gt;"",$F36,"")</f>
        <v/>
      </c>
      <c r="BE36" s="509"/>
      <c r="BF36" s="509"/>
      <c r="BG36" s="43"/>
      <c r="BH36" s="131"/>
      <c r="BI36" s="509" t="str">
        <f>IF($F36&lt;&gt;"",$F36,"")</f>
        <v/>
      </c>
      <c r="BJ36" s="509"/>
      <c r="BK36" s="509"/>
      <c r="BL36" s="43"/>
      <c r="BM36" s="131"/>
      <c r="BN36" s="509" t="str">
        <f>IF($F36&lt;&gt;"",$F36,"")</f>
        <v/>
      </c>
      <c r="BO36" s="509"/>
      <c r="BP36" s="509"/>
      <c r="BQ36" s="43"/>
      <c r="BR36" s="131"/>
      <c r="BS36" s="509" t="str">
        <f>IF($F36&lt;&gt;"",$F36,"")</f>
        <v/>
      </c>
      <c r="BT36" s="509"/>
      <c r="BU36" s="509"/>
      <c r="BV36" s="43"/>
      <c r="BW36" s="131"/>
      <c r="BX36" s="509" t="str">
        <f>IF($F36&lt;&gt;"",$F36,"")</f>
        <v/>
      </c>
      <c r="BY36" s="509"/>
      <c r="BZ36" s="509"/>
      <c r="CA36" s="43"/>
      <c r="CB36" s="131"/>
      <c r="CC36" s="509" t="str">
        <f>IF($F36&lt;&gt;"",$F36,"")</f>
        <v/>
      </c>
      <c r="CD36" s="509"/>
      <c r="CE36" s="509"/>
      <c r="CF36" s="43"/>
      <c r="CG36" s="131"/>
      <c r="CH36" s="509" t="str">
        <f>IF($F36&lt;&gt;"",$F36,"")</f>
        <v/>
      </c>
      <c r="CI36" s="509"/>
      <c r="CJ36" s="509"/>
      <c r="CK36" s="43"/>
      <c r="CL36" s="131"/>
      <c r="CM36" s="509" t="str">
        <f>IF($F36&lt;&gt;"",$F36,"")</f>
        <v/>
      </c>
      <c r="CN36" s="509"/>
      <c r="CO36" s="509"/>
      <c r="CP36" s="43"/>
      <c r="CQ36" s="131"/>
      <c r="CR36" s="509" t="str">
        <f>IF($F36&lt;&gt;"",$F36,"")</f>
        <v/>
      </c>
      <c r="CS36" s="509"/>
      <c r="CT36" s="509"/>
      <c r="CU36" s="43"/>
      <c r="CV36" s="131"/>
      <c r="CW36" s="509" t="str">
        <f>IF($F36&lt;&gt;"",$F36,"")</f>
        <v/>
      </c>
      <c r="CX36" s="509"/>
      <c r="CY36" s="509"/>
      <c r="CZ36" s="43"/>
      <c r="DA36" s="131"/>
      <c r="DB36" s="509" t="str">
        <f>IF($F36&lt;&gt;"",$F36,"")</f>
        <v/>
      </c>
      <c r="DC36" s="509"/>
      <c r="DD36" s="509"/>
      <c r="DE36" s="43"/>
      <c r="DF36" s="131"/>
      <c r="DG36" s="509" t="str">
        <f>IF($F36&lt;&gt;"",$F36,"")</f>
        <v/>
      </c>
      <c r="DH36" s="509"/>
      <c r="DI36" s="509"/>
      <c r="DJ36" s="43"/>
      <c r="DK36" s="131"/>
      <c r="DL36" s="509" t="str">
        <f>IF($F36&lt;&gt;"",$F36,"")</f>
        <v/>
      </c>
      <c r="DM36" s="509"/>
      <c r="DN36" s="509"/>
      <c r="DO36" s="43"/>
      <c r="DP36" s="131"/>
      <c r="DQ36" s="509" t="str">
        <f>IF($F36&lt;&gt;"",$F36,"")</f>
        <v/>
      </c>
      <c r="DR36" s="509"/>
      <c r="DS36" s="509"/>
      <c r="DT36" s="43"/>
      <c r="DU36" s="131"/>
      <c r="DV36" s="509" t="str">
        <f>IF($F36&lt;&gt;"",$F36,"")</f>
        <v/>
      </c>
      <c r="DW36" s="509"/>
      <c r="DX36" s="509"/>
      <c r="DY36" s="43"/>
      <c r="DZ36" s="131"/>
      <c r="EA36" s="509" t="str">
        <f>IF($F36&lt;&gt;"",$F36,"")</f>
        <v/>
      </c>
      <c r="EB36" s="509"/>
      <c r="EC36" s="509"/>
      <c r="ED36" s="43"/>
      <c r="EE36" s="131"/>
      <c r="EF36" s="509" t="str">
        <f>IF($F36&lt;&gt;"",$F36,"")</f>
        <v/>
      </c>
      <c r="EG36" s="509"/>
      <c r="EH36" s="509"/>
      <c r="EI36" s="43"/>
      <c r="EJ36" s="131"/>
      <c r="EK36" s="509" t="str">
        <f>IF($F36&lt;&gt;"",$F36,"")</f>
        <v/>
      </c>
      <c r="EL36" s="509"/>
      <c r="EM36" s="509"/>
      <c r="EN36" s="43"/>
      <c r="EO36" s="131"/>
      <c r="EP36" s="509" t="str">
        <f>IF($F36&lt;&gt;"",$F36,"")</f>
        <v/>
      </c>
      <c r="EQ36" s="509"/>
      <c r="ER36" s="509"/>
      <c r="ES36" s="43"/>
      <c r="ET36" s="131"/>
      <c r="EU36" s="509" t="str">
        <f>IF($F36&lt;&gt;"",$F36,"")</f>
        <v/>
      </c>
      <c r="EV36" s="509"/>
      <c r="EW36" s="509"/>
      <c r="EX36" s="43"/>
      <c r="EY36" s="131"/>
      <c r="EZ36" s="509" t="str">
        <f>IF($F36&lt;&gt;"",$F36,"")</f>
        <v/>
      </c>
      <c r="FA36" s="509"/>
      <c r="FB36" s="509"/>
      <c r="FC36" s="43"/>
      <c r="FD36" s="131"/>
      <c r="FE36" s="509" t="str">
        <f>IF($F36&lt;&gt;"",$F36,"")</f>
        <v/>
      </c>
      <c r="FF36" s="509"/>
      <c r="FG36" s="509"/>
      <c r="FH36" s="43"/>
      <c r="FI36" s="131"/>
      <c r="FJ36" s="509" t="str">
        <f>IF($F36&lt;&gt;"",$F36,"")</f>
        <v/>
      </c>
      <c r="FK36" s="509"/>
      <c r="FL36" s="509"/>
      <c r="FM36" s="43"/>
      <c r="FN36" s="131"/>
      <c r="FO36" s="509" t="str">
        <f>IF($F36&lt;&gt;"",$F36,"")</f>
        <v/>
      </c>
      <c r="FP36" s="509"/>
      <c r="FQ36" s="509"/>
      <c r="FR36" s="43"/>
      <c r="FS36" s="131"/>
      <c r="FT36" s="509" t="str">
        <f>IF($F36&lt;&gt;"",$F36,"")</f>
        <v/>
      </c>
      <c r="FU36" s="509"/>
      <c r="FV36" s="509"/>
      <c r="FW36" s="43"/>
      <c r="FX36" s="131"/>
      <c r="FY36" s="509" t="str">
        <f>IF($F36&lt;&gt;"",$F36,"")</f>
        <v/>
      </c>
      <c r="FZ36" s="509"/>
      <c r="GA36" s="509"/>
      <c r="GB36" s="43"/>
      <c r="GC36" s="131"/>
      <c r="GD36" s="509" t="str">
        <f>IF($F36&lt;&gt;"",$F36,"")</f>
        <v/>
      </c>
      <c r="GE36" s="509"/>
      <c r="GF36" s="509"/>
      <c r="GG36" s="43"/>
      <c r="GH36" s="131"/>
      <c r="GI36" s="509" t="str">
        <f>IF($F36&lt;&gt;"",$F36,"")</f>
        <v/>
      </c>
      <c r="GJ36" s="509"/>
      <c r="GK36" s="509"/>
      <c r="GL36" s="43"/>
      <c r="GM36" s="131"/>
      <c r="GN36" s="509" t="str">
        <f>IF($F36&lt;&gt;"",$F36,"")</f>
        <v/>
      </c>
      <c r="GO36" s="509"/>
      <c r="GP36" s="509"/>
      <c r="GQ36" s="43"/>
      <c r="GR36" s="131"/>
      <c r="GS36" s="509" t="str">
        <f>IF($F36&lt;&gt;"",$F36,"")</f>
        <v/>
      </c>
      <c r="GT36" s="509"/>
      <c r="GU36" s="509"/>
      <c r="GV36" s="43"/>
      <c r="GW36" s="131"/>
      <c r="GX36" s="509" t="str">
        <f>IF($F36&lt;&gt;"",$F36,"")</f>
        <v/>
      </c>
      <c r="GY36" s="509"/>
      <c r="GZ36" s="509"/>
      <c r="HA36" s="43"/>
      <c r="HB36" s="131"/>
      <c r="HC36" s="509" t="str">
        <f>IF($F36&lt;&gt;"",$F36,"")</f>
        <v/>
      </c>
      <c r="HD36" s="509"/>
      <c r="HE36" s="509"/>
      <c r="HF36" s="43"/>
      <c r="HG36" s="131"/>
      <c r="HH36" s="509" t="str">
        <f>IF($F36&lt;&gt;"",$F36,"")</f>
        <v/>
      </c>
      <c r="HI36" s="509"/>
      <c r="HJ36" s="509"/>
      <c r="HK36" s="43"/>
      <c r="HL36" s="131"/>
      <c r="HM36" s="509" t="str">
        <f>IF($F36&lt;&gt;"",$F36,"")</f>
        <v/>
      </c>
      <c r="HN36" s="509"/>
      <c r="HO36" s="509"/>
      <c r="HP36" s="43"/>
      <c r="HQ36" s="131"/>
      <c r="HR36" s="509" t="str">
        <f>IF($F36&lt;&gt;"",$F36,"")</f>
        <v/>
      </c>
      <c r="HS36" s="509"/>
      <c r="HT36" s="509"/>
      <c r="HU36" s="43"/>
      <c r="HV36" s="131"/>
      <c r="HW36" s="509" t="str">
        <f>IF($F36&lt;&gt;"",$F36,"")</f>
        <v/>
      </c>
      <c r="HX36" s="509"/>
      <c r="HY36" s="509"/>
      <c r="HZ36" s="43"/>
      <c r="IA36" s="131"/>
      <c r="IB36" s="509" t="str">
        <f>IF($F36&lt;&gt;"",$F36,"")</f>
        <v/>
      </c>
      <c r="IC36" s="509"/>
      <c r="ID36" s="509"/>
      <c r="IE36" s="43"/>
      <c r="IF36" s="131"/>
      <c r="IG36" s="509" t="str">
        <f>IF($F36&lt;&gt;"",$F36,"")</f>
        <v/>
      </c>
      <c r="IH36" s="509"/>
      <c r="II36" s="509"/>
      <c r="IJ36" s="43"/>
      <c r="IK36" s="131"/>
      <c r="IL36" s="509" t="str">
        <f>IF($F36&lt;&gt;"",$F36,"")</f>
        <v/>
      </c>
      <c r="IM36" s="509"/>
      <c r="IN36" s="509"/>
      <c r="IO36" s="43"/>
      <c r="IP36" s="131"/>
      <c r="IQ36" s="509" t="str">
        <f>IF($F36&lt;&gt;"",$F36,"")</f>
        <v/>
      </c>
      <c r="IR36" s="509"/>
      <c r="IS36" s="509"/>
      <c r="IT36" s="43"/>
      <c r="IU36" s="131"/>
      <c r="IV36" s="509" t="str">
        <f>IF($F36&lt;&gt;"",$F36,"")</f>
        <v/>
      </c>
      <c r="IW36" s="509"/>
      <c r="IX36" s="509"/>
      <c r="IY36" s="44"/>
      <c r="IZ36" s="198"/>
      <c r="JA36" s="378"/>
      <c r="JB36" s="198"/>
      <c r="JC36" s="198"/>
    </row>
    <row r="37" spans="1:263" s="94" customFormat="1" x14ac:dyDescent="0.35">
      <c r="A37" s="198"/>
      <c r="B37" s="359"/>
      <c r="C37" s="45" t="s">
        <v>195</v>
      </c>
      <c r="D37" s="102"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7" s="102"/>
      <c r="F37" s="285"/>
      <c r="G37" s="388">
        <f>IF(OR('Schedule 1'!G20='Helper 1'!H2,'Schedule 1'!G20='Helper 1'!H3),1,IF(F36&lt;&gt;"","",'Schedule 1'!G23))</f>
        <v>0</v>
      </c>
      <c r="H37" s="325"/>
      <c r="I37" s="202"/>
      <c r="J37" s="324"/>
      <c r="K37" s="131"/>
      <c r="L37" s="388">
        <f>$G$37</f>
        <v>0</v>
      </c>
      <c r="M37" s="385"/>
      <c r="N37" s="43"/>
      <c r="O37" s="131"/>
      <c r="P37" s="131"/>
      <c r="Q37" s="388">
        <f>$G$37</f>
        <v>0</v>
      </c>
      <c r="R37" s="385"/>
      <c r="S37" s="43"/>
      <c r="T37" s="131"/>
      <c r="U37" s="131"/>
      <c r="V37" s="388">
        <f>$G$37</f>
        <v>0</v>
      </c>
      <c r="W37" s="385"/>
      <c r="X37" s="43"/>
      <c r="Y37" s="131"/>
      <c r="Z37" s="131"/>
      <c r="AA37" s="388">
        <f>$G$37</f>
        <v>0</v>
      </c>
      <c r="AB37" s="385"/>
      <c r="AC37" s="43"/>
      <c r="AD37" s="131"/>
      <c r="AE37" s="131"/>
      <c r="AF37" s="388">
        <f>$G$37</f>
        <v>0</v>
      </c>
      <c r="AG37" s="385"/>
      <c r="AH37" s="43"/>
      <c r="AI37" s="131"/>
      <c r="AJ37" s="131"/>
      <c r="AK37" s="388">
        <f>$G$37</f>
        <v>0</v>
      </c>
      <c r="AL37" s="385"/>
      <c r="AM37" s="43"/>
      <c r="AN37" s="131"/>
      <c r="AO37" s="131"/>
      <c r="AP37" s="388">
        <f>$G$37</f>
        <v>0</v>
      </c>
      <c r="AQ37" s="385"/>
      <c r="AR37" s="43"/>
      <c r="AS37" s="131"/>
      <c r="AT37" s="131"/>
      <c r="AU37" s="388">
        <f>$G$37</f>
        <v>0</v>
      </c>
      <c r="AV37" s="385"/>
      <c r="AW37" s="43"/>
      <c r="AX37" s="131"/>
      <c r="AY37" s="131"/>
      <c r="AZ37" s="388">
        <f>$G$37</f>
        <v>0</v>
      </c>
      <c r="BA37" s="385"/>
      <c r="BB37" s="43"/>
      <c r="BC37" s="131"/>
      <c r="BD37" s="131"/>
      <c r="BE37" s="388">
        <f>$G$37</f>
        <v>0</v>
      </c>
      <c r="BF37" s="385"/>
      <c r="BG37" s="43"/>
      <c r="BH37" s="131"/>
      <c r="BI37" s="131"/>
      <c r="BJ37" s="388">
        <f>$G$37</f>
        <v>0</v>
      </c>
      <c r="BK37" s="385"/>
      <c r="BL37" s="43"/>
      <c r="BM37" s="131"/>
      <c r="BN37" s="131"/>
      <c r="BO37" s="388">
        <f>$G$37</f>
        <v>0</v>
      </c>
      <c r="BP37" s="385"/>
      <c r="BQ37" s="43"/>
      <c r="BR37" s="131"/>
      <c r="BS37" s="131"/>
      <c r="BT37" s="388">
        <f>$G$37</f>
        <v>0</v>
      </c>
      <c r="BU37" s="385"/>
      <c r="BV37" s="43"/>
      <c r="BW37" s="131"/>
      <c r="BX37" s="131"/>
      <c r="BY37" s="388">
        <f>$G$37</f>
        <v>0</v>
      </c>
      <c r="BZ37" s="385"/>
      <c r="CA37" s="43"/>
      <c r="CB37" s="131"/>
      <c r="CC37" s="131"/>
      <c r="CD37" s="388">
        <f>$G$37</f>
        <v>0</v>
      </c>
      <c r="CE37" s="385"/>
      <c r="CF37" s="43"/>
      <c r="CG37" s="131"/>
      <c r="CH37" s="131"/>
      <c r="CI37" s="388">
        <f>$G$37</f>
        <v>0</v>
      </c>
      <c r="CJ37" s="385"/>
      <c r="CK37" s="43"/>
      <c r="CL37" s="131"/>
      <c r="CM37" s="131"/>
      <c r="CN37" s="388">
        <f>$G$37</f>
        <v>0</v>
      </c>
      <c r="CO37" s="385"/>
      <c r="CP37" s="43"/>
      <c r="CQ37" s="131"/>
      <c r="CR37" s="131"/>
      <c r="CS37" s="388">
        <f>$G$37</f>
        <v>0</v>
      </c>
      <c r="CT37" s="385"/>
      <c r="CU37" s="43"/>
      <c r="CV37" s="131"/>
      <c r="CW37" s="131"/>
      <c r="CX37" s="388">
        <f>$G$37</f>
        <v>0</v>
      </c>
      <c r="CY37" s="385"/>
      <c r="CZ37" s="43"/>
      <c r="DA37" s="131"/>
      <c r="DB37" s="131"/>
      <c r="DC37" s="388">
        <f>$G$37</f>
        <v>0</v>
      </c>
      <c r="DD37" s="385"/>
      <c r="DE37" s="43"/>
      <c r="DF37" s="131"/>
      <c r="DG37" s="131"/>
      <c r="DH37" s="388">
        <f>$G$37</f>
        <v>0</v>
      </c>
      <c r="DI37" s="385"/>
      <c r="DJ37" s="43"/>
      <c r="DK37" s="131"/>
      <c r="DL37" s="131"/>
      <c r="DM37" s="388">
        <f>$G$37</f>
        <v>0</v>
      </c>
      <c r="DN37" s="385"/>
      <c r="DO37" s="43"/>
      <c r="DP37" s="131"/>
      <c r="DQ37" s="131"/>
      <c r="DR37" s="388">
        <f>$G$37</f>
        <v>0</v>
      </c>
      <c r="DS37" s="385"/>
      <c r="DT37" s="43"/>
      <c r="DU37" s="131"/>
      <c r="DV37" s="131"/>
      <c r="DW37" s="388">
        <f>$G$37</f>
        <v>0</v>
      </c>
      <c r="DX37" s="385"/>
      <c r="DY37" s="43"/>
      <c r="DZ37" s="131"/>
      <c r="EA37" s="131"/>
      <c r="EB37" s="388">
        <f>$G$37</f>
        <v>0</v>
      </c>
      <c r="EC37" s="385"/>
      <c r="ED37" s="43"/>
      <c r="EE37" s="131"/>
      <c r="EF37" s="131"/>
      <c r="EG37" s="388">
        <f>$G$37</f>
        <v>0</v>
      </c>
      <c r="EH37" s="385"/>
      <c r="EI37" s="43"/>
      <c r="EJ37" s="131"/>
      <c r="EK37" s="131"/>
      <c r="EL37" s="388">
        <f>$G$37</f>
        <v>0</v>
      </c>
      <c r="EM37" s="385"/>
      <c r="EN37" s="43"/>
      <c r="EO37" s="131"/>
      <c r="EP37" s="131"/>
      <c r="EQ37" s="388">
        <f>$G$37</f>
        <v>0</v>
      </c>
      <c r="ER37" s="385"/>
      <c r="ES37" s="43"/>
      <c r="ET37" s="131"/>
      <c r="EU37" s="131"/>
      <c r="EV37" s="388">
        <f>$G$37</f>
        <v>0</v>
      </c>
      <c r="EW37" s="385"/>
      <c r="EX37" s="43"/>
      <c r="EY37" s="131"/>
      <c r="EZ37" s="131"/>
      <c r="FA37" s="388">
        <f>$G$37</f>
        <v>0</v>
      </c>
      <c r="FB37" s="385"/>
      <c r="FC37" s="43"/>
      <c r="FD37" s="131"/>
      <c r="FE37" s="131"/>
      <c r="FF37" s="388">
        <f>$G$37</f>
        <v>0</v>
      </c>
      <c r="FG37" s="385"/>
      <c r="FH37" s="43"/>
      <c r="FI37" s="131"/>
      <c r="FJ37" s="131"/>
      <c r="FK37" s="388">
        <f>$G$37</f>
        <v>0</v>
      </c>
      <c r="FL37" s="385"/>
      <c r="FM37" s="43"/>
      <c r="FN37" s="131"/>
      <c r="FO37" s="131"/>
      <c r="FP37" s="388">
        <f>$G$37</f>
        <v>0</v>
      </c>
      <c r="FQ37" s="385"/>
      <c r="FR37" s="43"/>
      <c r="FS37" s="131"/>
      <c r="FT37" s="131"/>
      <c r="FU37" s="388">
        <f>$G$37</f>
        <v>0</v>
      </c>
      <c r="FV37" s="385"/>
      <c r="FW37" s="43"/>
      <c r="FX37" s="131"/>
      <c r="FY37" s="131"/>
      <c r="FZ37" s="388">
        <f>$G$37</f>
        <v>0</v>
      </c>
      <c r="GA37" s="385"/>
      <c r="GB37" s="43"/>
      <c r="GC37" s="131"/>
      <c r="GD37" s="131"/>
      <c r="GE37" s="388">
        <f>$G$37</f>
        <v>0</v>
      </c>
      <c r="GF37" s="385"/>
      <c r="GG37" s="43"/>
      <c r="GH37" s="131"/>
      <c r="GI37" s="131"/>
      <c r="GJ37" s="388">
        <f>$G$37</f>
        <v>0</v>
      </c>
      <c r="GK37" s="385"/>
      <c r="GL37" s="43"/>
      <c r="GM37" s="131"/>
      <c r="GN37" s="131"/>
      <c r="GO37" s="388">
        <f>$G$37</f>
        <v>0</v>
      </c>
      <c r="GP37" s="385"/>
      <c r="GQ37" s="43"/>
      <c r="GR37" s="131"/>
      <c r="GS37" s="131"/>
      <c r="GT37" s="388">
        <f>$G$37</f>
        <v>0</v>
      </c>
      <c r="GU37" s="385"/>
      <c r="GV37" s="43"/>
      <c r="GW37" s="131"/>
      <c r="GX37" s="131"/>
      <c r="GY37" s="388">
        <f>$G$37</f>
        <v>0</v>
      </c>
      <c r="GZ37" s="385"/>
      <c r="HA37" s="43"/>
      <c r="HB37" s="131"/>
      <c r="HC37" s="131"/>
      <c r="HD37" s="388">
        <f>$G$37</f>
        <v>0</v>
      </c>
      <c r="HE37" s="385"/>
      <c r="HF37" s="43"/>
      <c r="HG37" s="131"/>
      <c r="HH37" s="131"/>
      <c r="HI37" s="388">
        <f>$G$37</f>
        <v>0</v>
      </c>
      <c r="HJ37" s="385"/>
      <c r="HK37" s="43"/>
      <c r="HL37" s="131"/>
      <c r="HM37" s="131"/>
      <c r="HN37" s="388">
        <f>$G$37</f>
        <v>0</v>
      </c>
      <c r="HO37" s="385"/>
      <c r="HP37" s="43"/>
      <c r="HQ37" s="131"/>
      <c r="HR37" s="131"/>
      <c r="HS37" s="388">
        <f>$G$37</f>
        <v>0</v>
      </c>
      <c r="HT37" s="385"/>
      <c r="HU37" s="43"/>
      <c r="HV37" s="131"/>
      <c r="HW37" s="131"/>
      <c r="HX37" s="388">
        <f>$G$37</f>
        <v>0</v>
      </c>
      <c r="HY37" s="385"/>
      <c r="HZ37" s="43"/>
      <c r="IA37" s="131"/>
      <c r="IB37" s="131"/>
      <c r="IC37" s="388">
        <f>$G$37</f>
        <v>0</v>
      </c>
      <c r="ID37" s="385"/>
      <c r="IE37" s="43"/>
      <c r="IF37" s="131"/>
      <c r="IG37" s="131"/>
      <c r="IH37" s="388">
        <f>$G$37</f>
        <v>0</v>
      </c>
      <c r="II37" s="385"/>
      <c r="IJ37" s="43"/>
      <c r="IK37" s="131"/>
      <c r="IL37" s="131"/>
      <c r="IM37" s="388">
        <f>$G$37</f>
        <v>0</v>
      </c>
      <c r="IN37" s="385"/>
      <c r="IO37" s="43"/>
      <c r="IP37" s="131"/>
      <c r="IQ37" s="131"/>
      <c r="IR37" s="388">
        <f>$G$37</f>
        <v>0</v>
      </c>
      <c r="IS37" s="385"/>
      <c r="IT37" s="43"/>
      <c r="IU37" s="131"/>
      <c r="IV37" s="131"/>
      <c r="IW37" s="388">
        <f>$G$37</f>
        <v>0</v>
      </c>
      <c r="IX37" s="385"/>
      <c r="IY37" s="44"/>
      <c r="IZ37" s="198"/>
      <c r="JA37" s="378"/>
      <c r="JB37" s="198"/>
      <c r="JC37" s="198"/>
    </row>
    <row r="38" spans="1:263" s="94" customFormat="1" x14ac:dyDescent="0.35">
      <c r="A38" s="198"/>
      <c r="B38" s="359"/>
      <c r="C38" s="45"/>
      <c r="D38" s="102"/>
      <c r="E38" s="102"/>
      <c r="F38" s="285"/>
      <c r="G38" s="387"/>
      <c r="H38" s="325"/>
      <c r="I38" s="202"/>
      <c r="J38" s="324"/>
      <c r="K38" s="131"/>
      <c r="L38" s="387"/>
      <c r="M38" s="385"/>
      <c r="N38" s="43"/>
      <c r="O38" s="131"/>
      <c r="P38" s="131"/>
      <c r="Q38" s="387"/>
      <c r="R38" s="385"/>
      <c r="S38" s="43"/>
      <c r="T38" s="131"/>
      <c r="U38" s="131"/>
      <c r="V38" s="387"/>
      <c r="W38" s="385"/>
      <c r="X38" s="43"/>
      <c r="Y38" s="131"/>
      <c r="Z38" s="131"/>
      <c r="AA38" s="387"/>
      <c r="AB38" s="385"/>
      <c r="AC38" s="43"/>
      <c r="AD38" s="131"/>
      <c r="AE38" s="131"/>
      <c r="AF38" s="387"/>
      <c r="AG38" s="385"/>
      <c r="AH38" s="43"/>
      <c r="AI38" s="131"/>
      <c r="AJ38" s="131"/>
      <c r="AK38" s="387"/>
      <c r="AL38" s="385"/>
      <c r="AM38" s="43"/>
      <c r="AN38" s="131"/>
      <c r="AO38" s="131"/>
      <c r="AP38" s="387"/>
      <c r="AQ38" s="385"/>
      <c r="AR38" s="43"/>
      <c r="AS38" s="131"/>
      <c r="AT38" s="131"/>
      <c r="AU38" s="387"/>
      <c r="AV38" s="385"/>
      <c r="AW38" s="43"/>
      <c r="AX38" s="131"/>
      <c r="AY38" s="131"/>
      <c r="AZ38" s="387"/>
      <c r="BA38" s="385"/>
      <c r="BB38" s="43"/>
      <c r="BC38" s="131"/>
      <c r="BD38" s="131"/>
      <c r="BE38" s="387"/>
      <c r="BF38" s="385"/>
      <c r="BG38" s="43"/>
      <c r="BH38" s="131"/>
      <c r="BI38" s="131"/>
      <c r="BJ38" s="387"/>
      <c r="BK38" s="385"/>
      <c r="BL38" s="43"/>
      <c r="BM38" s="131"/>
      <c r="BN38" s="131"/>
      <c r="BO38" s="387"/>
      <c r="BP38" s="385"/>
      <c r="BQ38" s="43"/>
      <c r="BR38" s="131"/>
      <c r="BS38" s="131"/>
      <c r="BT38" s="387"/>
      <c r="BU38" s="385"/>
      <c r="BV38" s="43"/>
      <c r="BW38" s="131"/>
      <c r="BX38" s="131"/>
      <c r="BY38" s="387"/>
      <c r="BZ38" s="385"/>
      <c r="CA38" s="43"/>
      <c r="CB38" s="131"/>
      <c r="CC38" s="131"/>
      <c r="CD38" s="387"/>
      <c r="CE38" s="385"/>
      <c r="CF38" s="43"/>
      <c r="CG38" s="131"/>
      <c r="CH38" s="131"/>
      <c r="CI38" s="387"/>
      <c r="CJ38" s="385"/>
      <c r="CK38" s="43"/>
      <c r="CL38" s="131"/>
      <c r="CM38" s="131"/>
      <c r="CN38" s="387"/>
      <c r="CO38" s="385"/>
      <c r="CP38" s="43"/>
      <c r="CQ38" s="131"/>
      <c r="CR38" s="131"/>
      <c r="CS38" s="387"/>
      <c r="CT38" s="385"/>
      <c r="CU38" s="43"/>
      <c r="CV38" s="131"/>
      <c r="CW38" s="131"/>
      <c r="CX38" s="387"/>
      <c r="CY38" s="385"/>
      <c r="CZ38" s="43"/>
      <c r="DA38" s="131"/>
      <c r="DB38" s="131"/>
      <c r="DC38" s="387"/>
      <c r="DD38" s="385"/>
      <c r="DE38" s="43"/>
      <c r="DF38" s="131"/>
      <c r="DG38" s="131"/>
      <c r="DH38" s="387"/>
      <c r="DI38" s="385"/>
      <c r="DJ38" s="43"/>
      <c r="DK38" s="131"/>
      <c r="DL38" s="131"/>
      <c r="DM38" s="387"/>
      <c r="DN38" s="385"/>
      <c r="DO38" s="43"/>
      <c r="DP38" s="131"/>
      <c r="DQ38" s="131"/>
      <c r="DR38" s="387"/>
      <c r="DS38" s="385"/>
      <c r="DT38" s="43"/>
      <c r="DU38" s="131"/>
      <c r="DV38" s="131"/>
      <c r="DW38" s="387"/>
      <c r="DX38" s="385"/>
      <c r="DY38" s="43"/>
      <c r="DZ38" s="131"/>
      <c r="EA38" s="131"/>
      <c r="EB38" s="387"/>
      <c r="EC38" s="385"/>
      <c r="ED38" s="43"/>
      <c r="EE38" s="131"/>
      <c r="EF38" s="131"/>
      <c r="EG38" s="387"/>
      <c r="EH38" s="385"/>
      <c r="EI38" s="43"/>
      <c r="EJ38" s="131"/>
      <c r="EK38" s="131"/>
      <c r="EL38" s="387"/>
      <c r="EM38" s="385"/>
      <c r="EN38" s="43"/>
      <c r="EO38" s="131"/>
      <c r="EP38" s="131"/>
      <c r="EQ38" s="387"/>
      <c r="ER38" s="385"/>
      <c r="ES38" s="43"/>
      <c r="ET38" s="131"/>
      <c r="EU38" s="131"/>
      <c r="EV38" s="387"/>
      <c r="EW38" s="385"/>
      <c r="EX38" s="43"/>
      <c r="EY38" s="131"/>
      <c r="EZ38" s="131"/>
      <c r="FA38" s="387"/>
      <c r="FB38" s="385"/>
      <c r="FC38" s="43"/>
      <c r="FD38" s="131"/>
      <c r="FE38" s="131"/>
      <c r="FF38" s="387"/>
      <c r="FG38" s="385"/>
      <c r="FH38" s="43"/>
      <c r="FI38" s="131"/>
      <c r="FJ38" s="131"/>
      <c r="FK38" s="387"/>
      <c r="FL38" s="385"/>
      <c r="FM38" s="43"/>
      <c r="FN38" s="131"/>
      <c r="FO38" s="131"/>
      <c r="FP38" s="387"/>
      <c r="FQ38" s="385"/>
      <c r="FR38" s="43"/>
      <c r="FS38" s="131"/>
      <c r="FT38" s="131"/>
      <c r="FU38" s="387"/>
      <c r="FV38" s="385"/>
      <c r="FW38" s="43"/>
      <c r="FX38" s="131"/>
      <c r="FY38" s="131"/>
      <c r="FZ38" s="387"/>
      <c r="GA38" s="385"/>
      <c r="GB38" s="43"/>
      <c r="GC38" s="131"/>
      <c r="GD38" s="131"/>
      <c r="GE38" s="387"/>
      <c r="GF38" s="385"/>
      <c r="GG38" s="43"/>
      <c r="GH38" s="131"/>
      <c r="GI38" s="131"/>
      <c r="GJ38" s="387"/>
      <c r="GK38" s="385"/>
      <c r="GL38" s="43"/>
      <c r="GM38" s="131"/>
      <c r="GN38" s="131"/>
      <c r="GO38" s="387"/>
      <c r="GP38" s="385"/>
      <c r="GQ38" s="43"/>
      <c r="GR38" s="131"/>
      <c r="GS38" s="131"/>
      <c r="GT38" s="387"/>
      <c r="GU38" s="385"/>
      <c r="GV38" s="43"/>
      <c r="GW38" s="131"/>
      <c r="GX38" s="131"/>
      <c r="GY38" s="387"/>
      <c r="GZ38" s="385"/>
      <c r="HA38" s="43"/>
      <c r="HB38" s="131"/>
      <c r="HC38" s="131"/>
      <c r="HD38" s="387"/>
      <c r="HE38" s="385"/>
      <c r="HF38" s="43"/>
      <c r="HG38" s="131"/>
      <c r="HH38" s="131"/>
      <c r="HI38" s="387"/>
      <c r="HJ38" s="385"/>
      <c r="HK38" s="43"/>
      <c r="HL38" s="131"/>
      <c r="HM38" s="131"/>
      <c r="HN38" s="387"/>
      <c r="HO38" s="385"/>
      <c r="HP38" s="43"/>
      <c r="HQ38" s="131"/>
      <c r="HR38" s="131"/>
      <c r="HS38" s="387"/>
      <c r="HT38" s="385"/>
      <c r="HU38" s="43"/>
      <c r="HV38" s="131"/>
      <c r="HW38" s="131"/>
      <c r="HX38" s="387"/>
      <c r="HY38" s="385"/>
      <c r="HZ38" s="43"/>
      <c r="IA38" s="131"/>
      <c r="IB38" s="131"/>
      <c r="IC38" s="387"/>
      <c r="ID38" s="385"/>
      <c r="IE38" s="43"/>
      <c r="IF38" s="131"/>
      <c r="IG38" s="131"/>
      <c r="IH38" s="387"/>
      <c r="II38" s="385"/>
      <c r="IJ38" s="43"/>
      <c r="IK38" s="131"/>
      <c r="IL38" s="131"/>
      <c r="IM38" s="387"/>
      <c r="IN38" s="385"/>
      <c r="IO38" s="43"/>
      <c r="IP38" s="131"/>
      <c r="IQ38" s="131"/>
      <c r="IR38" s="387"/>
      <c r="IS38" s="385"/>
      <c r="IT38" s="43"/>
      <c r="IU38" s="131"/>
      <c r="IV38" s="131"/>
      <c r="IW38" s="387"/>
      <c r="IX38" s="385"/>
      <c r="IY38" s="44"/>
      <c r="IZ38" s="198"/>
      <c r="JA38" s="378"/>
      <c r="JB38" s="198"/>
      <c r="JC38" s="198"/>
    </row>
    <row r="39" spans="1:263" s="94" customFormat="1" x14ac:dyDescent="0.35">
      <c r="A39" s="198"/>
      <c r="B39" s="359"/>
      <c r="C39" s="45" t="s">
        <v>196</v>
      </c>
      <c r="D39" s="102" t="s">
        <v>197</v>
      </c>
      <c r="E39" s="102"/>
      <c r="F39" s="285" t="s">
        <v>181</v>
      </c>
      <c r="G39" s="131">
        <f>IF(OR('Schedule 1'!$G$20='Helper 1'!$H$2,'Schedule 1'!$G$20='Helper 1'!$H$3),G35,IF(F36&lt;&gt;"","",SUM(L39:ALS39)))</f>
        <v>0</v>
      </c>
      <c r="H39" s="325"/>
      <c r="I39" s="202"/>
      <c r="J39" s="324"/>
      <c r="K39" s="131"/>
      <c r="L39" s="131">
        <f>IF(OR('Schedule 1'!$G$20='Helper 1'!$H$2,'Schedule 1'!$G$20='Helper 1'!$H$3),L35,IF(K36&lt;&gt;"","",ROUND(L35*L37,2)))</f>
        <v>0</v>
      </c>
      <c r="M39" s="385"/>
      <c r="N39" s="43"/>
      <c r="O39" s="131"/>
      <c r="P39" s="131"/>
      <c r="Q39" s="131">
        <f>IF(OR('Schedule 1'!$G$20='Helper 1'!$H$2,'Schedule 1'!$G$20='Helper 1'!$H$3),Q35,IF(P36&lt;&gt;"","",ROUND(Q35*Q37,2)))</f>
        <v>0</v>
      </c>
      <c r="R39" s="385"/>
      <c r="S39" s="43"/>
      <c r="T39" s="131"/>
      <c r="U39" s="131"/>
      <c r="V39" s="131">
        <f>IF(OR('Schedule 1'!$G$20='Helper 1'!$H$2,'Schedule 1'!$G$20='Helper 1'!$H$3),V35,IF(U36&lt;&gt;"","",ROUND(V35*V37,2)))</f>
        <v>0</v>
      </c>
      <c r="W39" s="385"/>
      <c r="X39" s="43"/>
      <c r="Y39" s="131"/>
      <c r="Z39" s="131"/>
      <c r="AA39" s="131">
        <f>IF(OR('Schedule 1'!$G$20='Helper 1'!$H$2,'Schedule 1'!$G$20='Helper 1'!$H$3),AA35,IF(Z36&lt;&gt;"","",ROUND(AA35*AA37,2)))</f>
        <v>0</v>
      </c>
      <c r="AB39" s="385"/>
      <c r="AC39" s="43"/>
      <c r="AD39" s="131"/>
      <c r="AE39" s="131"/>
      <c r="AF39" s="131">
        <f>IF(OR('Schedule 1'!$G$20='Helper 1'!$H$2,'Schedule 1'!$G$20='Helper 1'!$H$3),AF35,IF(AE36&lt;&gt;"","",ROUND(AF35*AF37,2)))</f>
        <v>0</v>
      </c>
      <c r="AG39" s="385"/>
      <c r="AH39" s="43"/>
      <c r="AI39" s="131"/>
      <c r="AJ39" s="131"/>
      <c r="AK39" s="131">
        <f>IF(OR('Schedule 1'!$G$20='Helper 1'!$H$2,'Schedule 1'!$G$20='Helper 1'!$H$3),AK35,IF(AJ36&lt;&gt;"","",ROUND(AK35*AK37,2)))</f>
        <v>0</v>
      </c>
      <c r="AL39" s="385"/>
      <c r="AM39" s="43"/>
      <c r="AN39" s="131"/>
      <c r="AO39" s="131"/>
      <c r="AP39" s="131">
        <f>IF(OR('Schedule 1'!$G$20='Helper 1'!$H$2,'Schedule 1'!$G$20='Helper 1'!$H$3),AP35,IF(AO36&lt;&gt;"","",ROUND(AP35*AP37,2)))</f>
        <v>0</v>
      </c>
      <c r="AQ39" s="385"/>
      <c r="AR39" s="43"/>
      <c r="AS39" s="131"/>
      <c r="AT39" s="131"/>
      <c r="AU39" s="131">
        <f>IF(OR('Schedule 1'!$G$20='Helper 1'!$H$2,'Schedule 1'!$G$20='Helper 1'!$H$3),AU35,IF(AT36&lt;&gt;"","",ROUND(AU35*AU37,2)))</f>
        <v>0</v>
      </c>
      <c r="AV39" s="385"/>
      <c r="AW39" s="43"/>
      <c r="AX39" s="131"/>
      <c r="AY39" s="131"/>
      <c r="AZ39" s="131">
        <f>IF(OR('Schedule 1'!$G$20='Helper 1'!$H$2,'Schedule 1'!$G$20='Helper 1'!$H$3),AZ35,IF(AY36&lt;&gt;"","",ROUND(AZ35*AZ37,2)))</f>
        <v>0</v>
      </c>
      <c r="BA39" s="385"/>
      <c r="BB39" s="43"/>
      <c r="BC39" s="131"/>
      <c r="BD39" s="131"/>
      <c r="BE39" s="131">
        <f>IF(OR('Schedule 1'!$G$20='Helper 1'!$H$2,'Schedule 1'!$G$20='Helper 1'!$H$3),BE35,IF(BD36&lt;&gt;"","",ROUND(BE35*BE37,2)))</f>
        <v>0</v>
      </c>
      <c r="BF39" s="385"/>
      <c r="BG39" s="43"/>
      <c r="BH39" s="131"/>
      <c r="BI39" s="131"/>
      <c r="BJ39" s="131">
        <f>IF(OR('Schedule 1'!$G$20='Helper 1'!$H$2,'Schedule 1'!$G$20='Helper 1'!$H$3),BJ35,IF(BI36&lt;&gt;"","",ROUND(BJ35*BJ37,2)))</f>
        <v>0</v>
      </c>
      <c r="BK39" s="385"/>
      <c r="BL39" s="43"/>
      <c r="BM39" s="131"/>
      <c r="BN39" s="131"/>
      <c r="BO39" s="131">
        <f>IF(OR('Schedule 1'!$G$20='Helper 1'!$H$2,'Schedule 1'!$G$20='Helper 1'!$H$3),BO35,IF(BN36&lt;&gt;"","",ROUND(BO35*BO37,2)))</f>
        <v>0</v>
      </c>
      <c r="BP39" s="385"/>
      <c r="BQ39" s="43"/>
      <c r="BR39" s="131"/>
      <c r="BS39" s="131"/>
      <c r="BT39" s="131">
        <f>IF(OR('Schedule 1'!$G$20='Helper 1'!$H$2,'Schedule 1'!$G$20='Helper 1'!$H$3),BT35,IF(BS36&lt;&gt;"","",ROUND(BT35*BT37,2)))</f>
        <v>0</v>
      </c>
      <c r="BU39" s="385"/>
      <c r="BV39" s="43"/>
      <c r="BW39" s="131"/>
      <c r="BX39" s="131"/>
      <c r="BY39" s="131">
        <f>IF(OR('Schedule 1'!$G$20='Helper 1'!$H$2,'Schedule 1'!$G$20='Helper 1'!$H$3),BY35,IF(BX36&lt;&gt;"","",ROUND(BY35*BY37,2)))</f>
        <v>0</v>
      </c>
      <c r="BZ39" s="385"/>
      <c r="CA39" s="43"/>
      <c r="CB39" s="131"/>
      <c r="CC39" s="131"/>
      <c r="CD39" s="131">
        <f>IF(OR('Schedule 1'!$G$20='Helper 1'!$H$2,'Schedule 1'!$G$20='Helper 1'!$H$3),CD35,IF(CC36&lt;&gt;"","",ROUND(CD35*CD37,2)))</f>
        <v>0</v>
      </c>
      <c r="CE39" s="385"/>
      <c r="CF39" s="43"/>
      <c r="CG39" s="131"/>
      <c r="CH39" s="131"/>
      <c r="CI39" s="131">
        <f>IF(OR('Schedule 1'!$G$20='Helper 1'!$H$2,'Schedule 1'!$G$20='Helper 1'!$H$3),CI35,IF(CH36&lt;&gt;"","",ROUND(CI35*CI37,2)))</f>
        <v>0</v>
      </c>
      <c r="CJ39" s="385"/>
      <c r="CK39" s="43"/>
      <c r="CL39" s="131"/>
      <c r="CM39" s="131"/>
      <c r="CN39" s="131">
        <f>IF(OR('Schedule 1'!$G$20='Helper 1'!$H$2,'Schedule 1'!$G$20='Helper 1'!$H$3),CN35,IF(CM36&lt;&gt;"","",ROUND(CN35*CN37,2)))</f>
        <v>0</v>
      </c>
      <c r="CO39" s="385"/>
      <c r="CP39" s="43"/>
      <c r="CQ39" s="131"/>
      <c r="CR39" s="131"/>
      <c r="CS39" s="131">
        <f>IF(OR('Schedule 1'!$G$20='Helper 1'!$H$2,'Schedule 1'!$G$20='Helper 1'!$H$3),CS35,IF(CR36&lt;&gt;"","",ROUND(CS35*CS37,2)))</f>
        <v>0</v>
      </c>
      <c r="CT39" s="385"/>
      <c r="CU39" s="43"/>
      <c r="CV39" s="131"/>
      <c r="CW39" s="131"/>
      <c r="CX39" s="131">
        <f>IF(OR('Schedule 1'!$G$20='Helper 1'!$H$2,'Schedule 1'!$G$20='Helper 1'!$H$3),CX35,IF(CW36&lt;&gt;"","",ROUND(CX35*CX37,2)))</f>
        <v>0</v>
      </c>
      <c r="CY39" s="385"/>
      <c r="CZ39" s="43"/>
      <c r="DA39" s="131"/>
      <c r="DB39" s="131"/>
      <c r="DC39" s="131">
        <f>IF(OR('Schedule 1'!$G$20='Helper 1'!$H$2,'Schedule 1'!$G$20='Helper 1'!$H$3),DC35,IF(DB36&lt;&gt;"","",ROUND(DC35*DC37,2)))</f>
        <v>0</v>
      </c>
      <c r="DD39" s="385"/>
      <c r="DE39" s="43"/>
      <c r="DF39" s="131"/>
      <c r="DG39" s="131"/>
      <c r="DH39" s="131">
        <f>IF(OR('Schedule 1'!$G$20='Helper 1'!$H$2,'Schedule 1'!$G$20='Helper 1'!$H$3),DH35,IF(DG36&lt;&gt;"","",ROUND(DH35*DH37,2)))</f>
        <v>0</v>
      </c>
      <c r="DI39" s="385"/>
      <c r="DJ39" s="43"/>
      <c r="DK39" s="131"/>
      <c r="DL39" s="131"/>
      <c r="DM39" s="131">
        <f>IF(OR('Schedule 1'!$G$20='Helper 1'!$H$2,'Schedule 1'!$G$20='Helper 1'!$H$3),DM35,IF(DL36&lt;&gt;"","",ROUND(DM35*DM37,2)))</f>
        <v>0</v>
      </c>
      <c r="DN39" s="385"/>
      <c r="DO39" s="43"/>
      <c r="DP39" s="131"/>
      <c r="DQ39" s="131"/>
      <c r="DR39" s="131">
        <f>IF(OR('Schedule 1'!$G$20='Helper 1'!$H$2,'Schedule 1'!$G$20='Helper 1'!$H$3),DR35,IF(DQ36&lt;&gt;"","",ROUND(DR35*DR37,2)))</f>
        <v>0</v>
      </c>
      <c r="DS39" s="385"/>
      <c r="DT39" s="43"/>
      <c r="DU39" s="131"/>
      <c r="DV39" s="131"/>
      <c r="DW39" s="131">
        <f>IF(OR('Schedule 1'!$G$20='Helper 1'!$H$2,'Schedule 1'!$G$20='Helper 1'!$H$3),DW35,IF(DV36&lt;&gt;"","",ROUND(DW35*DW37,2)))</f>
        <v>0</v>
      </c>
      <c r="DX39" s="385"/>
      <c r="DY39" s="43"/>
      <c r="DZ39" s="131"/>
      <c r="EA39" s="131"/>
      <c r="EB39" s="131">
        <f>IF(OR('Schedule 1'!$G$20='Helper 1'!$H$2,'Schedule 1'!$G$20='Helper 1'!$H$3),EB35,IF(EA36&lt;&gt;"","",ROUND(EB35*EB37,2)))</f>
        <v>0</v>
      </c>
      <c r="EC39" s="385"/>
      <c r="ED39" s="43"/>
      <c r="EE39" s="131"/>
      <c r="EF39" s="131"/>
      <c r="EG39" s="131">
        <f>IF(OR('Schedule 1'!$G$20='Helper 1'!$H$2,'Schedule 1'!$G$20='Helper 1'!$H$3),EG35,IF(EF36&lt;&gt;"","",ROUND(EG35*EG37,2)))</f>
        <v>0</v>
      </c>
      <c r="EH39" s="385"/>
      <c r="EI39" s="43"/>
      <c r="EJ39" s="131"/>
      <c r="EK39" s="131"/>
      <c r="EL39" s="131">
        <f>IF(OR('Schedule 1'!$G$20='Helper 1'!$H$2,'Schedule 1'!$G$20='Helper 1'!$H$3),EL35,IF(EK36&lt;&gt;"","",ROUND(EL35*EL37,2)))</f>
        <v>0</v>
      </c>
      <c r="EM39" s="385"/>
      <c r="EN39" s="43"/>
      <c r="EO39" s="131"/>
      <c r="EP39" s="131"/>
      <c r="EQ39" s="131">
        <f>IF(OR('Schedule 1'!$G$20='Helper 1'!$H$2,'Schedule 1'!$G$20='Helper 1'!$H$3),EQ35,IF(EP36&lt;&gt;"","",ROUND(EQ35*EQ37,2)))</f>
        <v>0</v>
      </c>
      <c r="ER39" s="385"/>
      <c r="ES39" s="43"/>
      <c r="ET39" s="131"/>
      <c r="EU39" s="131"/>
      <c r="EV39" s="131">
        <f>IF(OR('Schedule 1'!$G$20='Helper 1'!$H$2,'Schedule 1'!$G$20='Helper 1'!$H$3),EV35,IF(EU36&lt;&gt;"","",ROUND(EV35*EV37,2)))</f>
        <v>0</v>
      </c>
      <c r="EW39" s="385"/>
      <c r="EX39" s="43"/>
      <c r="EY39" s="131"/>
      <c r="EZ39" s="131"/>
      <c r="FA39" s="131">
        <f>IF(OR('Schedule 1'!$G$20='Helper 1'!$H$2,'Schedule 1'!$G$20='Helper 1'!$H$3),FA35,IF(EZ36&lt;&gt;"","",ROUND(FA35*FA37,2)))</f>
        <v>0</v>
      </c>
      <c r="FB39" s="385"/>
      <c r="FC39" s="43"/>
      <c r="FD39" s="131"/>
      <c r="FE39" s="131"/>
      <c r="FF39" s="131">
        <f>IF(OR('Schedule 1'!$G$20='Helper 1'!$H$2,'Schedule 1'!$G$20='Helper 1'!$H$3),FF35,IF(FE36&lt;&gt;"","",ROUND(FF35*FF37,2)))</f>
        <v>0</v>
      </c>
      <c r="FG39" s="385"/>
      <c r="FH39" s="43"/>
      <c r="FI39" s="131"/>
      <c r="FJ39" s="131"/>
      <c r="FK39" s="131">
        <f>IF(OR('Schedule 1'!$G$20='Helper 1'!$H$2,'Schedule 1'!$G$20='Helper 1'!$H$3),FK35,IF(FJ36&lt;&gt;"","",ROUND(FK35*FK37,2)))</f>
        <v>0</v>
      </c>
      <c r="FL39" s="385"/>
      <c r="FM39" s="43"/>
      <c r="FN39" s="131"/>
      <c r="FO39" s="131"/>
      <c r="FP39" s="131">
        <f>IF(OR('Schedule 1'!$G$20='Helper 1'!$H$2,'Schedule 1'!$G$20='Helper 1'!$H$3),FP35,IF(FO36&lt;&gt;"","",ROUND(FP35*FP37,2)))</f>
        <v>0</v>
      </c>
      <c r="FQ39" s="385"/>
      <c r="FR39" s="43"/>
      <c r="FS39" s="131"/>
      <c r="FT39" s="131"/>
      <c r="FU39" s="131">
        <f>IF(OR('Schedule 1'!$G$20='Helper 1'!$H$2,'Schedule 1'!$G$20='Helper 1'!$H$3),FU35,IF(FT36&lt;&gt;"","",ROUND(FU35*FU37,2)))</f>
        <v>0</v>
      </c>
      <c r="FV39" s="385"/>
      <c r="FW39" s="43"/>
      <c r="FX39" s="131"/>
      <c r="FY39" s="131"/>
      <c r="FZ39" s="131">
        <f>IF(OR('Schedule 1'!$G$20='Helper 1'!$H$2,'Schedule 1'!$G$20='Helper 1'!$H$3),FZ35,IF(FY36&lt;&gt;"","",ROUND(FZ35*FZ37,2)))</f>
        <v>0</v>
      </c>
      <c r="GA39" s="385"/>
      <c r="GB39" s="43"/>
      <c r="GC39" s="131"/>
      <c r="GD39" s="131"/>
      <c r="GE39" s="131">
        <f>IF(OR('Schedule 1'!$G$20='Helper 1'!$H$2,'Schedule 1'!$G$20='Helper 1'!$H$3),GE35,IF(GD36&lt;&gt;"","",ROUND(GE35*GE37,2)))</f>
        <v>0</v>
      </c>
      <c r="GF39" s="385"/>
      <c r="GG39" s="43"/>
      <c r="GH39" s="131"/>
      <c r="GI39" s="131"/>
      <c r="GJ39" s="131">
        <f>IF(OR('Schedule 1'!$G$20='Helper 1'!$H$2,'Schedule 1'!$G$20='Helper 1'!$H$3),GJ35,IF(GI36&lt;&gt;"","",ROUND(GJ35*GJ37,2)))</f>
        <v>0</v>
      </c>
      <c r="GK39" s="385"/>
      <c r="GL39" s="43"/>
      <c r="GM39" s="131"/>
      <c r="GN39" s="131"/>
      <c r="GO39" s="131">
        <f>IF(OR('Schedule 1'!$G$20='Helper 1'!$H$2,'Schedule 1'!$G$20='Helper 1'!$H$3),GO35,IF(GN36&lt;&gt;"","",ROUND(GO35*GO37,2)))</f>
        <v>0</v>
      </c>
      <c r="GP39" s="385"/>
      <c r="GQ39" s="43"/>
      <c r="GR39" s="131"/>
      <c r="GS39" s="131"/>
      <c r="GT39" s="131">
        <f>IF(OR('Schedule 1'!$G$20='Helper 1'!$H$2,'Schedule 1'!$G$20='Helper 1'!$H$3),GT35,IF(GS36&lt;&gt;"","",ROUND(GT35*GT37,2)))</f>
        <v>0</v>
      </c>
      <c r="GU39" s="385"/>
      <c r="GV39" s="43"/>
      <c r="GW39" s="131"/>
      <c r="GX39" s="131"/>
      <c r="GY39" s="131">
        <f>IF(OR('Schedule 1'!$G$20='Helper 1'!$H$2,'Schedule 1'!$G$20='Helper 1'!$H$3),GY35,IF(GX36&lt;&gt;"","",ROUND(GY35*GY37,2)))</f>
        <v>0</v>
      </c>
      <c r="GZ39" s="385"/>
      <c r="HA39" s="43"/>
      <c r="HB39" s="131"/>
      <c r="HC39" s="131"/>
      <c r="HD39" s="131">
        <f>IF(OR('Schedule 1'!$G$20='Helper 1'!$H$2,'Schedule 1'!$G$20='Helper 1'!$H$3),HD35,IF(HC36&lt;&gt;"","",ROUND(HD35*HD37,2)))</f>
        <v>0</v>
      </c>
      <c r="HE39" s="385"/>
      <c r="HF39" s="43"/>
      <c r="HG39" s="131"/>
      <c r="HH39" s="131"/>
      <c r="HI39" s="131">
        <f>IF(OR('Schedule 1'!$G$20='Helper 1'!$H$2,'Schedule 1'!$G$20='Helper 1'!$H$3),HI35,IF(HH36&lt;&gt;"","",ROUND(HI35*HI37,2)))</f>
        <v>0</v>
      </c>
      <c r="HJ39" s="385"/>
      <c r="HK39" s="43"/>
      <c r="HL39" s="131"/>
      <c r="HM39" s="131"/>
      <c r="HN39" s="131">
        <f>IF(OR('Schedule 1'!$G$20='Helper 1'!$H$2,'Schedule 1'!$G$20='Helper 1'!$H$3),HN35,IF(HM36&lt;&gt;"","",ROUND(HN35*HN37,2)))</f>
        <v>0</v>
      </c>
      <c r="HO39" s="385"/>
      <c r="HP39" s="43"/>
      <c r="HQ39" s="131"/>
      <c r="HR39" s="131"/>
      <c r="HS39" s="131">
        <f>IF(OR('Schedule 1'!$G$20='Helper 1'!$H$2,'Schedule 1'!$G$20='Helper 1'!$H$3),HS35,IF(HR36&lt;&gt;"","",ROUND(HS35*HS37,2)))</f>
        <v>0</v>
      </c>
      <c r="HT39" s="385"/>
      <c r="HU39" s="43"/>
      <c r="HV39" s="131"/>
      <c r="HW39" s="131"/>
      <c r="HX39" s="131">
        <f>IF(OR('Schedule 1'!$G$20='Helper 1'!$H$2,'Schedule 1'!$G$20='Helper 1'!$H$3),HX35,IF(HW36&lt;&gt;"","",ROUND(HX35*HX37,2)))</f>
        <v>0</v>
      </c>
      <c r="HY39" s="385"/>
      <c r="HZ39" s="43"/>
      <c r="IA39" s="131"/>
      <c r="IB39" s="131"/>
      <c r="IC39" s="131">
        <f>IF(OR('Schedule 1'!$G$20='Helper 1'!$H$2,'Schedule 1'!$G$20='Helper 1'!$H$3),IC35,IF(IB36&lt;&gt;"","",ROUND(IC35*IC37,2)))</f>
        <v>0</v>
      </c>
      <c r="ID39" s="385"/>
      <c r="IE39" s="43"/>
      <c r="IF39" s="131"/>
      <c r="IG39" s="131"/>
      <c r="IH39" s="131">
        <f>IF(OR('Schedule 1'!$G$20='Helper 1'!$H$2,'Schedule 1'!$G$20='Helper 1'!$H$3),IH35,IF(IG36&lt;&gt;"","",ROUND(IH35*IH37,2)))</f>
        <v>0</v>
      </c>
      <c r="II39" s="385"/>
      <c r="IJ39" s="43"/>
      <c r="IK39" s="131"/>
      <c r="IL39" s="131"/>
      <c r="IM39" s="131">
        <f>IF(OR('Schedule 1'!$G$20='Helper 1'!$H$2,'Schedule 1'!$G$20='Helper 1'!$H$3),IM35,IF(IL36&lt;&gt;"","",ROUND(IM35*IM37,2)))</f>
        <v>0</v>
      </c>
      <c r="IN39" s="385"/>
      <c r="IO39" s="43"/>
      <c r="IP39" s="131"/>
      <c r="IQ39" s="131"/>
      <c r="IR39" s="131">
        <f>IF(OR('Schedule 1'!$G$20='Helper 1'!$H$2,'Schedule 1'!$G$20='Helper 1'!$H$3),IR35,IF(IQ36&lt;&gt;"","",ROUND(IR35*IR37,2)))</f>
        <v>0</v>
      </c>
      <c r="IS39" s="385"/>
      <c r="IT39" s="43"/>
      <c r="IU39" s="131"/>
      <c r="IV39" s="131"/>
      <c r="IW39" s="131">
        <f>IF(OR('Schedule 1'!$G$20='Helper 1'!$H$2,'Schedule 1'!$G$20='Helper 1'!$H$3),IW35,IF(IV36&lt;&gt;"","",ROUND(IW35*IW37,2)))</f>
        <v>0</v>
      </c>
      <c r="IX39" s="385"/>
      <c r="IY39" s="44"/>
      <c r="IZ39" s="198"/>
      <c r="JA39" s="378"/>
      <c r="JB39" s="198"/>
      <c r="JC39" s="198"/>
    </row>
    <row r="40" spans="1:263" s="94" customFormat="1" x14ac:dyDescent="0.35">
      <c r="A40" s="198"/>
      <c r="B40" s="359"/>
      <c r="C40" s="45"/>
      <c r="D40" s="102"/>
      <c r="E40" s="102"/>
      <c r="F40" s="285"/>
      <c r="G40" s="131"/>
      <c r="H40" s="325"/>
      <c r="I40" s="202"/>
      <c r="J40" s="324"/>
      <c r="K40" s="131"/>
      <c r="L40" s="131"/>
      <c r="M40" s="385"/>
      <c r="N40" s="43"/>
      <c r="O40" s="131"/>
      <c r="P40" s="131"/>
      <c r="Q40" s="131"/>
      <c r="R40" s="385"/>
      <c r="S40" s="43"/>
      <c r="T40" s="131"/>
      <c r="U40" s="131"/>
      <c r="V40" s="131"/>
      <c r="W40" s="385"/>
      <c r="X40" s="43"/>
      <c r="Y40" s="131"/>
      <c r="Z40" s="131"/>
      <c r="AA40" s="131"/>
      <c r="AB40" s="385"/>
      <c r="AC40" s="43"/>
      <c r="AD40" s="131"/>
      <c r="AE40" s="131"/>
      <c r="AF40" s="131"/>
      <c r="AG40" s="385"/>
      <c r="AH40" s="43"/>
      <c r="AI40" s="131"/>
      <c r="AJ40" s="131"/>
      <c r="AK40" s="131"/>
      <c r="AL40" s="385"/>
      <c r="AM40" s="43"/>
      <c r="AN40" s="131"/>
      <c r="AO40" s="131"/>
      <c r="AP40" s="131"/>
      <c r="AQ40" s="385"/>
      <c r="AR40" s="43"/>
      <c r="AS40" s="131"/>
      <c r="AT40" s="131"/>
      <c r="AU40" s="131"/>
      <c r="AV40" s="385"/>
      <c r="AW40" s="43"/>
      <c r="AX40" s="131"/>
      <c r="AY40" s="131"/>
      <c r="AZ40" s="131"/>
      <c r="BA40" s="385"/>
      <c r="BB40" s="43"/>
      <c r="BC40" s="131"/>
      <c r="BD40" s="131"/>
      <c r="BE40" s="131"/>
      <c r="BF40" s="385"/>
      <c r="BG40" s="43"/>
      <c r="BH40" s="131"/>
      <c r="BI40" s="131"/>
      <c r="BJ40" s="131"/>
      <c r="BK40" s="385"/>
      <c r="BL40" s="43"/>
      <c r="BM40" s="131"/>
      <c r="BN40" s="131"/>
      <c r="BO40" s="131"/>
      <c r="BP40" s="385"/>
      <c r="BQ40" s="43"/>
      <c r="BR40" s="131"/>
      <c r="BS40" s="131"/>
      <c r="BT40" s="131"/>
      <c r="BU40" s="385"/>
      <c r="BV40" s="43"/>
      <c r="BW40" s="131"/>
      <c r="BX40" s="131"/>
      <c r="BY40" s="131"/>
      <c r="BZ40" s="385"/>
      <c r="CA40" s="43"/>
      <c r="CB40" s="131"/>
      <c r="CC40" s="131"/>
      <c r="CD40" s="131"/>
      <c r="CE40" s="385"/>
      <c r="CF40" s="43"/>
      <c r="CG40" s="131"/>
      <c r="CH40" s="131"/>
      <c r="CI40" s="131"/>
      <c r="CJ40" s="385"/>
      <c r="CK40" s="43"/>
      <c r="CL40" s="131"/>
      <c r="CM40" s="131"/>
      <c r="CN40" s="131"/>
      <c r="CO40" s="385"/>
      <c r="CP40" s="43"/>
      <c r="CQ40" s="131"/>
      <c r="CR40" s="131"/>
      <c r="CS40" s="131"/>
      <c r="CT40" s="385"/>
      <c r="CU40" s="43"/>
      <c r="CV40" s="131"/>
      <c r="CW40" s="131"/>
      <c r="CX40" s="131"/>
      <c r="CY40" s="385"/>
      <c r="CZ40" s="43"/>
      <c r="DA40" s="131"/>
      <c r="DB40" s="131"/>
      <c r="DC40" s="131"/>
      <c r="DD40" s="385"/>
      <c r="DE40" s="43"/>
      <c r="DF40" s="131"/>
      <c r="DG40" s="131"/>
      <c r="DH40" s="131"/>
      <c r="DI40" s="385"/>
      <c r="DJ40" s="43"/>
      <c r="DK40" s="131"/>
      <c r="DL40" s="131"/>
      <c r="DM40" s="131"/>
      <c r="DN40" s="385"/>
      <c r="DO40" s="43"/>
      <c r="DP40" s="131"/>
      <c r="DQ40" s="131"/>
      <c r="DR40" s="131"/>
      <c r="DS40" s="385"/>
      <c r="DT40" s="43"/>
      <c r="DU40" s="131"/>
      <c r="DV40" s="131"/>
      <c r="DW40" s="131"/>
      <c r="DX40" s="385"/>
      <c r="DY40" s="43"/>
      <c r="DZ40" s="131"/>
      <c r="EA40" s="131"/>
      <c r="EB40" s="131"/>
      <c r="EC40" s="385"/>
      <c r="ED40" s="43"/>
      <c r="EE40" s="131"/>
      <c r="EF40" s="131"/>
      <c r="EG40" s="131"/>
      <c r="EH40" s="385"/>
      <c r="EI40" s="43"/>
      <c r="EJ40" s="131"/>
      <c r="EK40" s="131"/>
      <c r="EL40" s="131"/>
      <c r="EM40" s="385"/>
      <c r="EN40" s="43"/>
      <c r="EO40" s="131"/>
      <c r="EP40" s="131"/>
      <c r="EQ40" s="131"/>
      <c r="ER40" s="385"/>
      <c r="ES40" s="43"/>
      <c r="ET40" s="131"/>
      <c r="EU40" s="131"/>
      <c r="EV40" s="131"/>
      <c r="EW40" s="385"/>
      <c r="EX40" s="43"/>
      <c r="EY40" s="131"/>
      <c r="EZ40" s="131"/>
      <c r="FA40" s="131"/>
      <c r="FB40" s="385"/>
      <c r="FC40" s="43"/>
      <c r="FD40" s="131"/>
      <c r="FE40" s="131"/>
      <c r="FF40" s="131"/>
      <c r="FG40" s="385"/>
      <c r="FH40" s="43"/>
      <c r="FI40" s="131"/>
      <c r="FJ40" s="131"/>
      <c r="FK40" s="131"/>
      <c r="FL40" s="385"/>
      <c r="FM40" s="43"/>
      <c r="FN40" s="131"/>
      <c r="FO40" s="131"/>
      <c r="FP40" s="131"/>
      <c r="FQ40" s="385"/>
      <c r="FR40" s="43"/>
      <c r="FS40" s="131"/>
      <c r="FT40" s="131"/>
      <c r="FU40" s="131"/>
      <c r="FV40" s="385"/>
      <c r="FW40" s="43"/>
      <c r="FX40" s="131"/>
      <c r="FY40" s="131"/>
      <c r="FZ40" s="131"/>
      <c r="GA40" s="385"/>
      <c r="GB40" s="43"/>
      <c r="GC40" s="131"/>
      <c r="GD40" s="131"/>
      <c r="GE40" s="131"/>
      <c r="GF40" s="385"/>
      <c r="GG40" s="43"/>
      <c r="GH40" s="131"/>
      <c r="GI40" s="131"/>
      <c r="GJ40" s="131"/>
      <c r="GK40" s="385"/>
      <c r="GL40" s="43"/>
      <c r="GM40" s="131"/>
      <c r="GN40" s="131"/>
      <c r="GO40" s="131"/>
      <c r="GP40" s="385"/>
      <c r="GQ40" s="43"/>
      <c r="GR40" s="131"/>
      <c r="GS40" s="131"/>
      <c r="GT40" s="131"/>
      <c r="GU40" s="385"/>
      <c r="GV40" s="43"/>
      <c r="GW40" s="131"/>
      <c r="GX40" s="131"/>
      <c r="GY40" s="131"/>
      <c r="GZ40" s="385"/>
      <c r="HA40" s="43"/>
      <c r="HB40" s="131"/>
      <c r="HC40" s="131"/>
      <c r="HD40" s="131"/>
      <c r="HE40" s="385"/>
      <c r="HF40" s="43"/>
      <c r="HG40" s="131"/>
      <c r="HH40" s="131"/>
      <c r="HI40" s="131"/>
      <c r="HJ40" s="385"/>
      <c r="HK40" s="43"/>
      <c r="HL40" s="131"/>
      <c r="HM40" s="131"/>
      <c r="HN40" s="131"/>
      <c r="HO40" s="385"/>
      <c r="HP40" s="43"/>
      <c r="HQ40" s="131"/>
      <c r="HR40" s="131"/>
      <c r="HS40" s="131"/>
      <c r="HT40" s="385"/>
      <c r="HU40" s="43"/>
      <c r="HV40" s="131"/>
      <c r="HW40" s="131"/>
      <c r="HX40" s="131"/>
      <c r="HY40" s="385"/>
      <c r="HZ40" s="43"/>
      <c r="IA40" s="131"/>
      <c r="IB40" s="131"/>
      <c r="IC40" s="131"/>
      <c r="ID40" s="385"/>
      <c r="IE40" s="43"/>
      <c r="IF40" s="131"/>
      <c r="IG40" s="131"/>
      <c r="IH40" s="131"/>
      <c r="II40" s="385"/>
      <c r="IJ40" s="43"/>
      <c r="IK40" s="131"/>
      <c r="IL40" s="131"/>
      <c r="IM40" s="131"/>
      <c r="IN40" s="385"/>
      <c r="IO40" s="43"/>
      <c r="IP40" s="131"/>
      <c r="IQ40" s="131"/>
      <c r="IR40" s="131"/>
      <c r="IS40" s="385"/>
      <c r="IT40" s="43"/>
      <c r="IU40" s="131"/>
      <c r="IV40" s="131"/>
      <c r="IW40" s="131"/>
      <c r="IX40" s="385"/>
      <c r="IY40" s="44"/>
      <c r="IZ40" s="198"/>
      <c r="JA40" s="378"/>
      <c r="JB40" s="198"/>
      <c r="JC40" s="198"/>
    </row>
    <row r="41" spans="1:263" s="94" customFormat="1" x14ac:dyDescent="0.35">
      <c r="A41" s="198"/>
      <c r="B41" s="359"/>
      <c r="C41" s="45" t="s">
        <v>198</v>
      </c>
      <c r="D41" s="104" t="s">
        <v>183</v>
      </c>
      <c r="E41" s="102"/>
      <c r="F41" s="285" t="s">
        <v>181</v>
      </c>
      <c r="G41" s="131">
        <f>SUM(L41:ALS41)</f>
        <v>0</v>
      </c>
      <c r="H41" s="325"/>
      <c r="I41" s="202"/>
      <c r="J41" s="324"/>
      <c r="K41" s="131"/>
      <c r="L41" s="131">
        <f>'Schedule 3'!L18</f>
        <v>0</v>
      </c>
      <c r="M41" s="385"/>
      <c r="N41" s="43"/>
      <c r="O41" s="131"/>
      <c r="P41" s="131"/>
      <c r="Q41" s="131">
        <f>'Schedule 3'!Q18</f>
        <v>0</v>
      </c>
      <c r="R41" s="385"/>
      <c r="S41" s="43"/>
      <c r="T41" s="131"/>
      <c r="U41" s="131"/>
      <c r="V41" s="131">
        <f>'Schedule 3'!V18</f>
        <v>0</v>
      </c>
      <c r="W41" s="385"/>
      <c r="X41" s="43"/>
      <c r="Y41" s="131"/>
      <c r="Z41" s="131"/>
      <c r="AA41" s="131">
        <f>'Schedule 3'!AA18</f>
        <v>0</v>
      </c>
      <c r="AB41" s="385"/>
      <c r="AC41" s="43"/>
      <c r="AD41" s="131"/>
      <c r="AE41" s="131"/>
      <c r="AF41" s="131">
        <f>'Schedule 3'!AF18</f>
        <v>0</v>
      </c>
      <c r="AG41" s="385"/>
      <c r="AH41" s="43"/>
      <c r="AI41" s="131"/>
      <c r="AJ41" s="131"/>
      <c r="AK41" s="131">
        <f>'Schedule 3'!AK18</f>
        <v>0</v>
      </c>
      <c r="AL41" s="385"/>
      <c r="AM41" s="43"/>
      <c r="AN41" s="131"/>
      <c r="AO41" s="131"/>
      <c r="AP41" s="131">
        <f>'Schedule 3'!AP18</f>
        <v>0</v>
      </c>
      <c r="AQ41" s="385"/>
      <c r="AR41" s="43"/>
      <c r="AS41" s="131"/>
      <c r="AT41" s="131"/>
      <c r="AU41" s="131">
        <f>'Schedule 3'!AU18</f>
        <v>0</v>
      </c>
      <c r="AV41" s="385"/>
      <c r="AW41" s="43"/>
      <c r="AX41" s="131"/>
      <c r="AY41" s="131"/>
      <c r="AZ41" s="131">
        <f>'Schedule 3'!AZ18</f>
        <v>0</v>
      </c>
      <c r="BA41" s="385"/>
      <c r="BB41" s="43"/>
      <c r="BC41" s="131"/>
      <c r="BD41" s="131"/>
      <c r="BE41" s="131">
        <f>'Schedule 3'!BE18</f>
        <v>0</v>
      </c>
      <c r="BF41" s="385"/>
      <c r="BG41" s="43"/>
      <c r="BH41" s="131"/>
      <c r="BI41" s="131"/>
      <c r="BJ41" s="131">
        <f>'Schedule 3'!BJ18</f>
        <v>0</v>
      </c>
      <c r="BK41" s="385"/>
      <c r="BL41" s="43"/>
      <c r="BM41" s="131"/>
      <c r="BN41" s="131"/>
      <c r="BO41" s="131">
        <f>'Schedule 3'!BO18</f>
        <v>0</v>
      </c>
      <c r="BP41" s="385"/>
      <c r="BQ41" s="43"/>
      <c r="BR41" s="131"/>
      <c r="BS41" s="131"/>
      <c r="BT41" s="131">
        <f>'Schedule 3'!BT18</f>
        <v>0</v>
      </c>
      <c r="BU41" s="385"/>
      <c r="BV41" s="43"/>
      <c r="BW41" s="131"/>
      <c r="BX41" s="131"/>
      <c r="BY41" s="131">
        <f>'Schedule 3'!BY18</f>
        <v>0</v>
      </c>
      <c r="BZ41" s="385"/>
      <c r="CA41" s="43"/>
      <c r="CB41" s="131"/>
      <c r="CC41" s="131"/>
      <c r="CD41" s="131">
        <f>'Schedule 3'!CD18</f>
        <v>0</v>
      </c>
      <c r="CE41" s="385"/>
      <c r="CF41" s="43"/>
      <c r="CG41" s="131"/>
      <c r="CH41" s="131"/>
      <c r="CI41" s="131">
        <f>'Schedule 3'!CI18</f>
        <v>0</v>
      </c>
      <c r="CJ41" s="385"/>
      <c r="CK41" s="43"/>
      <c r="CL41" s="131"/>
      <c r="CM41" s="131"/>
      <c r="CN41" s="131">
        <f>'Schedule 3'!CN18</f>
        <v>0</v>
      </c>
      <c r="CO41" s="385"/>
      <c r="CP41" s="43"/>
      <c r="CQ41" s="131"/>
      <c r="CR41" s="131"/>
      <c r="CS41" s="131">
        <f>'Schedule 3'!CS18</f>
        <v>0</v>
      </c>
      <c r="CT41" s="385"/>
      <c r="CU41" s="43"/>
      <c r="CV41" s="131"/>
      <c r="CW41" s="131"/>
      <c r="CX41" s="131">
        <f>'Schedule 3'!CX18</f>
        <v>0</v>
      </c>
      <c r="CY41" s="385"/>
      <c r="CZ41" s="43"/>
      <c r="DA41" s="131"/>
      <c r="DB41" s="131"/>
      <c r="DC41" s="131">
        <f>'Schedule 3'!DC18</f>
        <v>0</v>
      </c>
      <c r="DD41" s="385"/>
      <c r="DE41" s="43"/>
      <c r="DF41" s="131"/>
      <c r="DG41" s="131"/>
      <c r="DH41" s="131">
        <f>'Schedule 3'!DH18</f>
        <v>0</v>
      </c>
      <c r="DI41" s="385"/>
      <c r="DJ41" s="43"/>
      <c r="DK41" s="131"/>
      <c r="DL41" s="131"/>
      <c r="DM41" s="131">
        <f>'Schedule 3'!DM18</f>
        <v>0</v>
      </c>
      <c r="DN41" s="385"/>
      <c r="DO41" s="43"/>
      <c r="DP41" s="131"/>
      <c r="DQ41" s="131"/>
      <c r="DR41" s="131">
        <f>'Schedule 3'!DR18</f>
        <v>0</v>
      </c>
      <c r="DS41" s="385"/>
      <c r="DT41" s="43"/>
      <c r="DU41" s="131"/>
      <c r="DV41" s="131"/>
      <c r="DW41" s="131">
        <f>'Schedule 3'!DW18</f>
        <v>0</v>
      </c>
      <c r="DX41" s="385"/>
      <c r="DY41" s="43"/>
      <c r="DZ41" s="131"/>
      <c r="EA41" s="131"/>
      <c r="EB41" s="131">
        <f>'Schedule 3'!EB18</f>
        <v>0</v>
      </c>
      <c r="EC41" s="385"/>
      <c r="ED41" s="43"/>
      <c r="EE41" s="131"/>
      <c r="EF41" s="131"/>
      <c r="EG41" s="131">
        <f>'Schedule 3'!EG18</f>
        <v>0</v>
      </c>
      <c r="EH41" s="385"/>
      <c r="EI41" s="43"/>
      <c r="EJ41" s="131"/>
      <c r="EK41" s="131"/>
      <c r="EL41" s="131">
        <f>'Schedule 3'!EL18</f>
        <v>0</v>
      </c>
      <c r="EM41" s="385"/>
      <c r="EN41" s="43"/>
      <c r="EO41" s="131"/>
      <c r="EP41" s="131"/>
      <c r="EQ41" s="131">
        <f>'Schedule 3'!EQ18</f>
        <v>0</v>
      </c>
      <c r="ER41" s="385"/>
      <c r="ES41" s="43"/>
      <c r="ET41" s="131"/>
      <c r="EU41" s="131"/>
      <c r="EV41" s="131">
        <f>'Schedule 3'!EV18</f>
        <v>0</v>
      </c>
      <c r="EW41" s="385"/>
      <c r="EX41" s="43"/>
      <c r="EY41" s="131"/>
      <c r="EZ41" s="131"/>
      <c r="FA41" s="131">
        <f>'Schedule 3'!FA18</f>
        <v>0</v>
      </c>
      <c r="FB41" s="385"/>
      <c r="FC41" s="43"/>
      <c r="FD41" s="131"/>
      <c r="FE41" s="131"/>
      <c r="FF41" s="131">
        <f>'Schedule 3'!FF18</f>
        <v>0</v>
      </c>
      <c r="FG41" s="385"/>
      <c r="FH41" s="43"/>
      <c r="FI41" s="131"/>
      <c r="FJ41" s="131"/>
      <c r="FK41" s="131">
        <f>'Schedule 3'!FK18</f>
        <v>0</v>
      </c>
      <c r="FL41" s="385"/>
      <c r="FM41" s="43"/>
      <c r="FN41" s="131"/>
      <c r="FO41" s="131"/>
      <c r="FP41" s="131">
        <f>'Schedule 3'!FP18</f>
        <v>0</v>
      </c>
      <c r="FQ41" s="385"/>
      <c r="FR41" s="43"/>
      <c r="FS41" s="131"/>
      <c r="FT41" s="131"/>
      <c r="FU41" s="131">
        <f>'Schedule 3'!FU18</f>
        <v>0</v>
      </c>
      <c r="FV41" s="385"/>
      <c r="FW41" s="43"/>
      <c r="FX41" s="131"/>
      <c r="FY41" s="131"/>
      <c r="FZ41" s="131">
        <f>'Schedule 3'!FZ18</f>
        <v>0</v>
      </c>
      <c r="GA41" s="385"/>
      <c r="GB41" s="43"/>
      <c r="GC41" s="131"/>
      <c r="GD41" s="131"/>
      <c r="GE41" s="131">
        <f>'Schedule 3'!GE18</f>
        <v>0</v>
      </c>
      <c r="GF41" s="385"/>
      <c r="GG41" s="43"/>
      <c r="GH41" s="131"/>
      <c r="GI41" s="131"/>
      <c r="GJ41" s="131">
        <f>'Schedule 3'!GJ18</f>
        <v>0</v>
      </c>
      <c r="GK41" s="385"/>
      <c r="GL41" s="43"/>
      <c r="GM41" s="131"/>
      <c r="GN41" s="131"/>
      <c r="GO41" s="131">
        <f>'Schedule 3'!GO18</f>
        <v>0</v>
      </c>
      <c r="GP41" s="385"/>
      <c r="GQ41" s="43"/>
      <c r="GR41" s="131"/>
      <c r="GS41" s="131"/>
      <c r="GT41" s="131">
        <f>'Schedule 3'!GT18</f>
        <v>0</v>
      </c>
      <c r="GU41" s="385"/>
      <c r="GV41" s="43"/>
      <c r="GW41" s="131"/>
      <c r="GX41" s="131"/>
      <c r="GY41" s="131">
        <f>'Schedule 3'!GY18</f>
        <v>0</v>
      </c>
      <c r="GZ41" s="385"/>
      <c r="HA41" s="43"/>
      <c r="HB41" s="131"/>
      <c r="HC41" s="131"/>
      <c r="HD41" s="131">
        <f>'Schedule 3'!HD18</f>
        <v>0</v>
      </c>
      <c r="HE41" s="385"/>
      <c r="HF41" s="43"/>
      <c r="HG41" s="131"/>
      <c r="HH41" s="131"/>
      <c r="HI41" s="131">
        <f>'Schedule 3'!HI18</f>
        <v>0</v>
      </c>
      <c r="HJ41" s="385"/>
      <c r="HK41" s="43"/>
      <c r="HL41" s="131"/>
      <c r="HM41" s="131"/>
      <c r="HN41" s="131">
        <f>'Schedule 3'!HN18</f>
        <v>0</v>
      </c>
      <c r="HO41" s="385"/>
      <c r="HP41" s="43"/>
      <c r="HQ41" s="131"/>
      <c r="HR41" s="131"/>
      <c r="HS41" s="131">
        <f>'Schedule 3'!HS18</f>
        <v>0</v>
      </c>
      <c r="HT41" s="385"/>
      <c r="HU41" s="43"/>
      <c r="HV41" s="131"/>
      <c r="HW41" s="131"/>
      <c r="HX41" s="131">
        <f>'Schedule 3'!HX18</f>
        <v>0</v>
      </c>
      <c r="HY41" s="385"/>
      <c r="HZ41" s="43"/>
      <c r="IA41" s="131"/>
      <c r="IB41" s="131"/>
      <c r="IC41" s="131">
        <f>'Schedule 3'!IC18</f>
        <v>0</v>
      </c>
      <c r="ID41" s="385"/>
      <c r="IE41" s="43"/>
      <c r="IF41" s="131"/>
      <c r="IG41" s="131"/>
      <c r="IH41" s="131">
        <f>'Schedule 3'!IH18</f>
        <v>0</v>
      </c>
      <c r="II41" s="385"/>
      <c r="IJ41" s="43"/>
      <c r="IK41" s="131"/>
      <c r="IL41" s="131"/>
      <c r="IM41" s="131">
        <f>'Schedule 3'!IM18</f>
        <v>0</v>
      </c>
      <c r="IN41" s="385"/>
      <c r="IO41" s="43"/>
      <c r="IP41" s="131"/>
      <c r="IQ41" s="131"/>
      <c r="IR41" s="131">
        <f>'Schedule 3'!IR18</f>
        <v>0</v>
      </c>
      <c r="IS41" s="385"/>
      <c r="IT41" s="43"/>
      <c r="IU41" s="131"/>
      <c r="IV41" s="131"/>
      <c r="IW41" s="131">
        <f>'Schedule 3'!IW18</f>
        <v>0</v>
      </c>
      <c r="IX41" s="385"/>
      <c r="IY41" s="44"/>
      <c r="IZ41" s="198"/>
      <c r="JA41" s="378"/>
      <c r="JB41" s="198"/>
      <c r="JC41" s="198"/>
    </row>
    <row r="42" spans="1:263" s="94" customFormat="1" x14ac:dyDescent="0.35">
      <c r="A42" s="198"/>
      <c r="B42" s="359"/>
      <c r="C42" s="45"/>
      <c r="D42" s="102"/>
      <c r="E42" s="102"/>
      <c r="F42" s="285"/>
      <c r="G42" s="131"/>
      <c r="H42" s="325"/>
      <c r="I42" s="202"/>
      <c r="J42" s="324"/>
      <c r="K42" s="131"/>
      <c r="L42" s="131"/>
      <c r="M42" s="385"/>
      <c r="N42" s="43"/>
      <c r="O42" s="131"/>
      <c r="P42" s="131"/>
      <c r="Q42" s="131"/>
      <c r="R42" s="385"/>
      <c r="S42" s="43"/>
      <c r="T42" s="131"/>
      <c r="U42" s="131"/>
      <c r="V42" s="131"/>
      <c r="W42" s="385"/>
      <c r="X42" s="43"/>
      <c r="Y42" s="131"/>
      <c r="Z42" s="131"/>
      <c r="AA42" s="131"/>
      <c r="AB42" s="385"/>
      <c r="AC42" s="43"/>
      <c r="AD42" s="131"/>
      <c r="AE42" s="131"/>
      <c r="AF42" s="131"/>
      <c r="AG42" s="385"/>
      <c r="AH42" s="43"/>
      <c r="AI42" s="131"/>
      <c r="AJ42" s="131"/>
      <c r="AK42" s="131"/>
      <c r="AL42" s="385"/>
      <c r="AM42" s="43"/>
      <c r="AN42" s="131"/>
      <c r="AO42" s="131"/>
      <c r="AP42" s="131"/>
      <c r="AQ42" s="385"/>
      <c r="AR42" s="43"/>
      <c r="AS42" s="131"/>
      <c r="AT42" s="131"/>
      <c r="AU42" s="131"/>
      <c r="AV42" s="385"/>
      <c r="AW42" s="43"/>
      <c r="AX42" s="131"/>
      <c r="AY42" s="131"/>
      <c r="AZ42" s="131"/>
      <c r="BA42" s="385"/>
      <c r="BB42" s="43"/>
      <c r="BC42" s="131"/>
      <c r="BD42" s="131"/>
      <c r="BE42" s="131"/>
      <c r="BF42" s="385"/>
      <c r="BG42" s="43"/>
      <c r="BH42" s="131"/>
      <c r="BI42" s="131"/>
      <c r="BJ42" s="131"/>
      <c r="BK42" s="385"/>
      <c r="BL42" s="43"/>
      <c r="BM42" s="131"/>
      <c r="BN42" s="131"/>
      <c r="BO42" s="131"/>
      <c r="BP42" s="385"/>
      <c r="BQ42" s="43"/>
      <c r="BR42" s="131"/>
      <c r="BS42" s="131"/>
      <c r="BT42" s="131"/>
      <c r="BU42" s="385"/>
      <c r="BV42" s="43"/>
      <c r="BW42" s="131"/>
      <c r="BX42" s="131"/>
      <c r="BY42" s="131"/>
      <c r="BZ42" s="385"/>
      <c r="CA42" s="43"/>
      <c r="CB42" s="131"/>
      <c r="CC42" s="131"/>
      <c r="CD42" s="131"/>
      <c r="CE42" s="385"/>
      <c r="CF42" s="43"/>
      <c r="CG42" s="131"/>
      <c r="CH42" s="131"/>
      <c r="CI42" s="131"/>
      <c r="CJ42" s="385"/>
      <c r="CK42" s="43"/>
      <c r="CL42" s="131"/>
      <c r="CM42" s="131"/>
      <c r="CN42" s="131"/>
      <c r="CO42" s="385"/>
      <c r="CP42" s="43"/>
      <c r="CQ42" s="131"/>
      <c r="CR42" s="131"/>
      <c r="CS42" s="131"/>
      <c r="CT42" s="385"/>
      <c r="CU42" s="43"/>
      <c r="CV42" s="131"/>
      <c r="CW42" s="131"/>
      <c r="CX42" s="131"/>
      <c r="CY42" s="385"/>
      <c r="CZ42" s="43"/>
      <c r="DA42" s="131"/>
      <c r="DB42" s="131"/>
      <c r="DC42" s="131"/>
      <c r="DD42" s="385"/>
      <c r="DE42" s="43"/>
      <c r="DF42" s="131"/>
      <c r="DG42" s="131"/>
      <c r="DH42" s="131"/>
      <c r="DI42" s="385"/>
      <c r="DJ42" s="43"/>
      <c r="DK42" s="131"/>
      <c r="DL42" s="131"/>
      <c r="DM42" s="131"/>
      <c r="DN42" s="385"/>
      <c r="DO42" s="43"/>
      <c r="DP42" s="131"/>
      <c r="DQ42" s="131"/>
      <c r="DR42" s="131"/>
      <c r="DS42" s="385"/>
      <c r="DT42" s="43"/>
      <c r="DU42" s="131"/>
      <c r="DV42" s="131"/>
      <c r="DW42" s="131"/>
      <c r="DX42" s="385"/>
      <c r="DY42" s="43"/>
      <c r="DZ42" s="131"/>
      <c r="EA42" s="131"/>
      <c r="EB42" s="131"/>
      <c r="EC42" s="385"/>
      <c r="ED42" s="43"/>
      <c r="EE42" s="131"/>
      <c r="EF42" s="131"/>
      <c r="EG42" s="131"/>
      <c r="EH42" s="385"/>
      <c r="EI42" s="43"/>
      <c r="EJ42" s="131"/>
      <c r="EK42" s="131"/>
      <c r="EL42" s="131"/>
      <c r="EM42" s="385"/>
      <c r="EN42" s="43"/>
      <c r="EO42" s="131"/>
      <c r="EP42" s="131"/>
      <c r="EQ42" s="131"/>
      <c r="ER42" s="385"/>
      <c r="ES42" s="43"/>
      <c r="ET42" s="131"/>
      <c r="EU42" s="131"/>
      <c r="EV42" s="131"/>
      <c r="EW42" s="385"/>
      <c r="EX42" s="43"/>
      <c r="EY42" s="131"/>
      <c r="EZ42" s="131"/>
      <c r="FA42" s="131"/>
      <c r="FB42" s="385"/>
      <c r="FC42" s="43"/>
      <c r="FD42" s="131"/>
      <c r="FE42" s="131"/>
      <c r="FF42" s="131"/>
      <c r="FG42" s="385"/>
      <c r="FH42" s="43"/>
      <c r="FI42" s="131"/>
      <c r="FJ42" s="131"/>
      <c r="FK42" s="131"/>
      <c r="FL42" s="385"/>
      <c r="FM42" s="43"/>
      <c r="FN42" s="131"/>
      <c r="FO42" s="131"/>
      <c r="FP42" s="131"/>
      <c r="FQ42" s="385"/>
      <c r="FR42" s="43"/>
      <c r="FS42" s="131"/>
      <c r="FT42" s="131"/>
      <c r="FU42" s="131"/>
      <c r="FV42" s="385"/>
      <c r="FW42" s="43"/>
      <c r="FX42" s="131"/>
      <c r="FY42" s="131"/>
      <c r="FZ42" s="131"/>
      <c r="GA42" s="385"/>
      <c r="GB42" s="43"/>
      <c r="GC42" s="131"/>
      <c r="GD42" s="131"/>
      <c r="GE42" s="131"/>
      <c r="GF42" s="385"/>
      <c r="GG42" s="43"/>
      <c r="GH42" s="131"/>
      <c r="GI42" s="131"/>
      <c r="GJ42" s="131"/>
      <c r="GK42" s="385"/>
      <c r="GL42" s="43"/>
      <c r="GM42" s="131"/>
      <c r="GN42" s="131"/>
      <c r="GO42" s="131"/>
      <c r="GP42" s="385"/>
      <c r="GQ42" s="43"/>
      <c r="GR42" s="131"/>
      <c r="GS42" s="131"/>
      <c r="GT42" s="131"/>
      <c r="GU42" s="385"/>
      <c r="GV42" s="43"/>
      <c r="GW42" s="131"/>
      <c r="GX42" s="131"/>
      <c r="GY42" s="131"/>
      <c r="GZ42" s="385"/>
      <c r="HA42" s="43"/>
      <c r="HB42" s="131"/>
      <c r="HC42" s="131"/>
      <c r="HD42" s="131"/>
      <c r="HE42" s="385"/>
      <c r="HF42" s="43"/>
      <c r="HG42" s="131"/>
      <c r="HH42" s="131"/>
      <c r="HI42" s="131"/>
      <c r="HJ42" s="385"/>
      <c r="HK42" s="43"/>
      <c r="HL42" s="131"/>
      <c r="HM42" s="131"/>
      <c r="HN42" s="131"/>
      <c r="HO42" s="385"/>
      <c r="HP42" s="43"/>
      <c r="HQ42" s="131"/>
      <c r="HR42" s="131"/>
      <c r="HS42" s="131"/>
      <c r="HT42" s="385"/>
      <c r="HU42" s="43"/>
      <c r="HV42" s="131"/>
      <c r="HW42" s="131"/>
      <c r="HX42" s="131"/>
      <c r="HY42" s="385"/>
      <c r="HZ42" s="43"/>
      <c r="IA42" s="131"/>
      <c r="IB42" s="131"/>
      <c r="IC42" s="131"/>
      <c r="ID42" s="385"/>
      <c r="IE42" s="43"/>
      <c r="IF42" s="131"/>
      <c r="IG42" s="131"/>
      <c r="IH42" s="131"/>
      <c r="II42" s="385"/>
      <c r="IJ42" s="43"/>
      <c r="IK42" s="131"/>
      <c r="IL42" s="131"/>
      <c r="IM42" s="131"/>
      <c r="IN42" s="385"/>
      <c r="IO42" s="43"/>
      <c r="IP42" s="131"/>
      <c r="IQ42" s="131"/>
      <c r="IR42" s="131"/>
      <c r="IS42" s="385"/>
      <c r="IT42" s="43"/>
      <c r="IU42" s="131"/>
      <c r="IV42" s="131"/>
      <c r="IW42" s="131"/>
      <c r="IX42" s="385"/>
      <c r="IY42" s="44"/>
      <c r="IZ42" s="198"/>
      <c r="JA42" s="378"/>
      <c r="JB42" s="198"/>
      <c r="JC42" s="198"/>
    </row>
    <row r="43" spans="1:263" s="94" customFormat="1" x14ac:dyDescent="0.35">
      <c r="A43" s="198"/>
      <c r="B43" s="359"/>
      <c r="C43" s="45" t="s">
        <v>199</v>
      </c>
      <c r="D43" s="104" t="s">
        <v>200</v>
      </c>
      <c r="E43" s="102"/>
      <c r="F43" s="285" t="s">
        <v>181</v>
      </c>
      <c r="G43" s="131">
        <f>SUM(L43:ALS43)</f>
        <v>0</v>
      </c>
      <c r="H43" s="325"/>
      <c r="I43" s="202"/>
      <c r="J43" s="324"/>
      <c r="K43" s="131"/>
      <c r="L43" s="131">
        <f>L21</f>
        <v>0</v>
      </c>
      <c r="M43" s="385"/>
      <c r="N43" s="43"/>
      <c r="O43" s="131"/>
      <c r="P43" s="131"/>
      <c r="Q43" s="131">
        <f>Q21</f>
        <v>0</v>
      </c>
      <c r="R43" s="385"/>
      <c r="S43" s="43"/>
      <c r="T43" s="131"/>
      <c r="U43" s="131"/>
      <c r="V43" s="131">
        <f>V21</f>
        <v>0</v>
      </c>
      <c r="W43" s="385"/>
      <c r="X43" s="43"/>
      <c r="Y43" s="131"/>
      <c r="Z43" s="131"/>
      <c r="AA43" s="131">
        <f>AA21</f>
        <v>0</v>
      </c>
      <c r="AB43" s="385"/>
      <c r="AC43" s="43"/>
      <c r="AD43" s="131"/>
      <c r="AE43" s="131"/>
      <c r="AF43" s="131">
        <f>AF21</f>
        <v>0</v>
      </c>
      <c r="AG43" s="385"/>
      <c r="AH43" s="43"/>
      <c r="AI43" s="131"/>
      <c r="AJ43" s="131"/>
      <c r="AK43" s="131">
        <f>AK21</f>
        <v>0</v>
      </c>
      <c r="AL43" s="385"/>
      <c r="AM43" s="43"/>
      <c r="AN43" s="131"/>
      <c r="AO43" s="131"/>
      <c r="AP43" s="131">
        <f>AP21</f>
        <v>0</v>
      </c>
      <c r="AQ43" s="385"/>
      <c r="AR43" s="43"/>
      <c r="AS43" s="131"/>
      <c r="AT43" s="131"/>
      <c r="AU43" s="131">
        <f>AU21</f>
        <v>0</v>
      </c>
      <c r="AV43" s="385"/>
      <c r="AW43" s="43"/>
      <c r="AX43" s="131"/>
      <c r="AY43" s="131"/>
      <c r="AZ43" s="131">
        <f>AZ21</f>
        <v>0</v>
      </c>
      <c r="BA43" s="385"/>
      <c r="BB43" s="43"/>
      <c r="BC43" s="131"/>
      <c r="BD43" s="131"/>
      <c r="BE43" s="131">
        <f>BE21</f>
        <v>0</v>
      </c>
      <c r="BF43" s="385"/>
      <c r="BG43" s="43"/>
      <c r="BH43" s="131"/>
      <c r="BI43" s="131"/>
      <c r="BJ43" s="131">
        <f>BJ21</f>
        <v>0</v>
      </c>
      <c r="BK43" s="385"/>
      <c r="BL43" s="43"/>
      <c r="BM43" s="131"/>
      <c r="BN43" s="131"/>
      <c r="BO43" s="131">
        <f>BO21</f>
        <v>0</v>
      </c>
      <c r="BP43" s="385"/>
      <c r="BQ43" s="43"/>
      <c r="BR43" s="131"/>
      <c r="BS43" s="131"/>
      <c r="BT43" s="131">
        <f>BT21</f>
        <v>0</v>
      </c>
      <c r="BU43" s="385"/>
      <c r="BV43" s="43"/>
      <c r="BW43" s="131"/>
      <c r="BX43" s="131"/>
      <c r="BY43" s="131">
        <f>BY21</f>
        <v>0</v>
      </c>
      <c r="BZ43" s="385"/>
      <c r="CA43" s="43"/>
      <c r="CB43" s="131"/>
      <c r="CC43" s="131"/>
      <c r="CD43" s="131">
        <f>CD21</f>
        <v>0</v>
      </c>
      <c r="CE43" s="385"/>
      <c r="CF43" s="43"/>
      <c r="CG43" s="131"/>
      <c r="CH43" s="131"/>
      <c r="CI43" s="131">
        <f>CI21</f>
        <v>0</v>
      </c>
      <c r="CJ43" s="385"/>
      <c r="CK43" s="43"/>
      <c r="CL43" s="131"/>
      <c r="CM43" s="131"/>
      <c r="CN43" s="131">
        <f>CN21</f>
        <v>0</v>
      </c>
      <c r="CO43" s="385"/>
      <c r="CP43" s="43"/>
      <c r="CQ43" s="131"/>
      <c r="CR43" s="131"/>
      <c r="CS43" s="131">
        <f>CS21</f>
        <v>0</v>
      </c>
      <c r="CT43" s="385"/>
      <c r="CU43" s="43"/>
      <c r="CV43" s="131"/>
      <c r="CW43" s="131"/>
      <c r="CX43" s="131">
        <f>CX21</f>
        <v>0</v>
      </c>
      <c r="CY43" s="385"/>
      <c r="CZ43" s="43"/>
      <c r="DA43" s="131"/>
      <c r="DB43" s="131"/>
      <c r="DC43" s="131">
        <f>DC21</f>
        <v>0</v>
      </c>
      <c r="DD43" s="385"/>
      <c r="DE43" s="43"/>
      <c r="DF43" s="131"/>
      <c r="DG43" s="131"/>
      <c r="DH43" s="131">
        <f>DH21</f>
        <v>0</v>
      </c>
      <c r="DI43" s="385"/>
      <c r="DJ43" s="43"/>
      <c r="DK43" s="131"/>
      <c r="DL43" s="131"/>
      <c r="DM43" s="131">
        <f>DM21</f>
        <v>0</v>
      </c>
      <c r="DN43" s="385"/>
      <c r="DO43" s="43"/>
      <c r="DP43" s="131"/>
      <c r="DQ43" s="131"/>
      <c r="DR43" s="131">
        <f>DR21</f>
        <v>0</v>
      </c>
      <c r="DS43" s="385"/>
      <c r="DT43" s="43"/>
      <c r="DU43" s="131"/>
      <c r="DV43" s="131"/>
      <c r="DW43" s="131">
        <f>DW21</f>
        <v>0</v>
      </c>
      <c r="DX43" s="385"/>
      <c r="DY43" s="43"/>
      <c r="DZ43" s="131"/>
      <c r="EA43" s="131"/>
      <c r="EB43" s="131">
        <f>EB21</f>
        <v>0</v>
      </c>
      <c r="EC43" s="385"/>
      <c r="ED43" s="43"/>
      <c r="EE43" s="131"/>
      <c r="EF43" s="131"/>
      <c r="EG43" s="131">
        <f>EG21</f>
        <v>0</v>
      </c>
      <c r="EH43" s="385"/>
      <c r="EI43" s="43"/>
      <c r="EJ43" s="131"/>
      <c r="EK43" s="131"/>
      <c r="EL43" s="131">
        <f>EL21</f>
        <v>0</v>
      </c>
      <c r="EM43" s="385"/>
      <c r="EN43" s="43"/>
      <c r="EO43" s="131"/>
      <c r="EP43" s="131"/>
      <c r="EQ43" s="131">
        <f>EQ21</f>
        <v>0</v>
      </c>
      <c r="ER43" s="385"/>
      <c r="ES43" s="43"/>
      <c r="ET43" s="131"/>
      <c r="EU43" s="131"/>
      <c r="EV43" s="131">
        <f>EV21</f>
        <v>0</v>
      </c>
      <c r="EW43" s="385"/>
      <c r="EX43" s="43"/>
      <c r="EY43" s="131"/>
      <c r="EZ43" s="131"/>
      <c r="FA43" s="131">
        <f>FA21</f>
        <v>0</v>
      </c>
      <c r="FB43" s="385"/>
      <c r="FC43" s="43"/>
      <c r="FD43" s="131"/>
      <c r="FE43" s="131"/>
      <c r="FF43" s="131">
        <f>FF21</f>
        <v>0</v>
      </c>
      <c r="FG43" s="385"/>
      <c r="FH43" s="43"/>
      <c r="FI43" s="131"/>
      <c r="FJ43" s="131"/>
      <c r="FK43" s="131">
        <f>FK21</f>
        <v>0</v>
      </c>
      <c r="FL43" s="385"/>
      <c r="FM43" s="43"/>
      <c r="FN43" s="131"/>
      <c r="FO43" s="131"/>
      <c r="FP43" s="131">
        <f>FP21</f>
        <v>0</v>
      </c>
      <c r="FQ43" s="385"/>
      <c r="FR43" s="43"/>
      <c r="FS43" s="131"/>
      <c r="FT43" s="131"/>
      <c r="FU43" s="131">
        <f>FU21</f>
        <v>0</v>
      </c>
      <c r="FV43" s="385"/>
      <c r="FW43" s="43"/>
      <c r="FX43" s="131"/>
      <c r="FY43" s="131"/>
      <c r="FZ43" s="131">
        <f>FZ21</f>
        <v>0</v>
      </c>
      <c r="GA43" s="385"/>
      <c r="GB43" s="43"/>
      <c r="GC43" s="131"/>
      <c r="GD43" s="131"/>
      <c r="GE43" s="131">
        <f>GE21</f>
        <v>0</v>
      </c>
      <c r="GF43" s="385"/>
      <c r="GG43" s="43"/>
      <c r="GH43" s="131"/>
      <c r="GI43" s="131"/>
      <c r="GJ43" s="131">
        <f>GJ21</f>
        <v>0</v>
      </c>
      <c r="GK43" s="385"/>
      <c r="GL43" s="43"/>
      <c r="GM43" s="131"/>
      <c r="GN43" s="131"/>
      <c r="GO43" s="131">
        <f>GO21</f>
        <v>0</v>
      </c>
      <c r="GP43" s="385"/>
      <c r="GQ43" s="43"/>
      <c r="GR43" s="131"/>
      <c r="GS43" s="131"/>
      <c r="GT43" s="131">
        <f>GT21</f>
        <v>0</v>
      </c>
      <c r="GU43" s="385"/>
      <c r="GV43" s="43"/>
      <c r="GW43" s="131"/>
      <c r="GX43" s="131"/>
      <c r="GY43" s="131">
        <f>GY21</f>
        <v>0</v>
      </c>
      <c r="GZ43" s="385"/>
      <c r="HA43" s="43"/>
      <c r="HB43" s="131"/>
      <c r="HC43" s="131"/>
      <c r="HD43" s="131">
        <f>HD21</f>
        <v>0</v>
      </c>
      <c r="HE43" s="385"/>
      <c r="HF43" s="43"/>
      <c r="HG43" s="131"/>
      <c r="HH43" s="131"/>
      <c r="HI43" s="131">
        <f>HI21</f>
        <v>0</v>
      </c>
      <c r="HJ43" s="385"/>
      <c r="HK43" s="43"/>
      <c r="HL43" s="131"/>
      <c r="HM43" s="131"/>
      <c r="HN43" s="131">
        <f>HN21</f>
        <v>0</v>
      </c>
      <c r="HO43" s="385"/>
      <c r="HP43" s="43"/>
      <c r="HQ43" s="131"/>
      <c r="HR43" s="131"/>
      <c r="HS43" s="131">
        <f>HS21</f>
        <v>0</v>
      </c>
      <c r="HT43" s="385"/>
      <c r="HU43" s="43"/>
      <c r="HV43" s="131"/>
      <c r="HW43" s="131"/>
      <c r="HX43" s="131">
        <f>HX21</f>
        <v>0</v>
      </c>
      <c r="HY43" s="385"/>
      <c r="HZ43" s="43"/>
      <c r="IA43" s="131"/>
      <c r="IB43" s="131"/>
      <c r="IC43" s="131">
        <f>IC21</f>
        <v>0</v>
      </c>
      <c r="ID43" s="385"/>
      <c r="IE43" s="43"/>
      <c r="IF43" s="131"/>
      <c r="IG43" s="131"/>
      <c r="IH43" s="131">
        <f>IH21</f>
        <v>0</v>
      </c>
      <c r="II43" s="385"/>
      <c r="IJ43" s="43"/>
      <c r="IK43" s="131"/>
      <c r="IL43" s="131"/>
      <c r="IM43" s="131">
        <f>IM21</f>
        <v>0</v>
      </c>
      <c r="IN43" s="385"/>
      <c r="IO43" s="43"/>
      <c r="IP43" s="131"/>
      <c r="IQ43" s="131"/>
      <c r="IR43" s="131">
        <f>IR21</f>
        <v>0</v>
      </c>
      <c r="IS43" s="385"/>
      <c r="IT43" s="43"/>
      <c r="IU43" s="131"/>
      <c r="IV43" s="131"/>
      <c r="IW43" s="131">
        <f>IW21</f>
        <v>0</v>
      </c>
      <c r="IX43" s="385"/>
      <c r="IY43" s="44"/>
      <c r="IZ43" s="198"/>
      <c r="JA43" s="378"/>
      <c r="JB43" s="198"/>
      <c r="JC43" s="198"/>
    </row>
    <row r="44" spans="1:263" s="94" customFormat="1" x14ac:dyDescent="0.35">
      <c r="A44" s="198"/>
      <c r="B44" s="359"/>
      <c r="C44" s="45"/>
      <c r="D44" s="102"/>
      <c r="E44" s="102"/>
      <c r="F44" s="285"/>
      <c r="G44" s="387"/>
      <c r="H44" s="325"/>
      <c r="I44" s="202"/>
      <c r="J44" s="324"/>
      <c r="K44" s="131"/>
      <c r="L44" s="387"/>
      <c r="M44" s="385"/>
      <c r="N44" s="43"/>
      <c r="O44" s="131"/>
      <c r="P44" s="131"/>
      <c r="Q44" s="387"/>
      <c r="R44" s="385"/>
      <c r="S44" s="43"/>
      <c r="T44" s="131"/>
      <c r="U44" s="131"/>
      <c r="V44" s="387"/>
      <c r="W44" s="385"/>
      <c r="X44" s="43"/>
      <c r="Y44" s="131"/>
      <c r="Z44" s="131"/>
      <c r="AA44" s="387"/>
      <c r="AB44" s="385"/>
      <c r="AC44" s="43"/>
      <c r="AD44" s="131"/>
      <c r="AE44" s="131"/>
      <c r="AF44" s="387"/>
      <c r="AG44" s="385"/>
      <c r="AH44" s="43"/>
      <c r="AI44" s="131"/>
      <c r="AJ44" s="131"/>
      <c r="AK44" s="387"/>
      <c r="AL44" s="385"/>
      <c r="AM44" s="43"/>
      <c r="AN44" s="131"/>
      <c r="AO44" s="131"/>
      <c r="AP44" s="387"/>
      <c r="AQ44" s="385"/>
      <c r="AR44" s="43"/>
      <c r="AS44" s="131"/>
      <c r="AT44" s="131"/>
      <c r="AU44" s="387"/>
      <c r="AV44" s="385"/>
      <c r="AW44" s="43"/>
      <c r="AX44" s="131"/>
      <c r="AY44" s="131"/>
      <c r="AZ44" s="387"/>
      <c r="BA44" s="385"/>
      <c r="BB44" s="43"/>
      <c r="BC44" s="131"/>
      <c r="BD44" s="131"/>
      <c r="BE44" s="387"/>
      <c r="BF44" s="385"/>
      <c r="BG44" s="43"/>
      <c r="BH44" s="131"/>
      <c r="BI44" s="131"/>
      <c r="BJ44" s="387"/>
      <c r="BK44" s="385"/>
      <c r="BL44" s="43"/>
      <c r="BM44" s="131"/>
      <c r="BN44" s="131"/>
      <c r="BO44" s="387"/>
      <c r="BP44" s="385"/>
      <c r="BQ44" s="43"/>
      <c r="BR44" s="131"/>
      <c r="BS44" s="131"/>
      <c r="BT44" s="387"/>
      <c r="BU44" s="385"/>
      <c r="BV44" s="43"/>
      <c r="BW44" s="131"/>
      <c r="BX44" s="131"/>
      <c r="BY44" s="387"/>
      <c r="BZ44" s="385"/>
      <c r="CA44" s="43"/>
      <c r="CB44" s="131"/>
      <c r="CC44" s="131"/>
      <c r="CD44" s="387"/>
      <c r="CE44" s="385"/>
      <c r="CF44" s="43"/>
      <c r="CG44" s="131"/>
      <c r="CH44" s="131"/>
      <c r="CI44" s="387"/>
      <c r="CJ44" s="385"/>
      <c r="CK44" s="43"/>
      <c r="CL44" s="131"/>
      <c r="CM44" s="131"/>
      <c r="CN44" s="387"/>
      <c r="CO44" s="385"/>
      <c r="CP44" s="43"/>
      <c r="CQ44" s="131"/>
      <c r="CR44" s="131"/>
      <c r="CS44" s="387"/>
      <c r="CT44" s="385"/>
      <c r="CU44" s="43"/>
      <c r="CV44" s="131"/>
      <c r="CW44" s="131"/>
      <c r="CX44" s="387"/>
      <c r="CY44" s="385"/>
      <c r="CZ44" s="43"/>
      <c r="DA44" s="131"/>
      <c r="DB44" s="131"/>
      <c r="DC44" s="387"/>
      <c r="DD44" s="385"/>
      <c r="DE44" s="43"/>
      <c r="DF44" s="131"/>
      <c r="DG44" s="131"/>
      <c r="DH44" s="387"/>
      <c r="DI44" s="385"/>
      <c r="DJ44" s="43"/>
      <c r="DK44" s="131"/>
      <c r="DL44" s="131"/>
      <c r="DM44" s="387"/>
      <c r="DN44" s="385"/>
      <c r="DO44" s="43"/>
      <c r="DP44" s="131"/>
      <c r="DQ44" s="131"/>
      <c r="DR44" s="387"/>
      <c r="DS44" s="385"/>
      <c r="DT44" s="43"/>
      <c r="DU44" s="131"/>
      <c r="DV44" s="131"/>
      <c r="DW44" s="387"/>
      <c r="DX44" s="385"/>
      <c r="DY44" s="43"/>
      <c r="DZ44" s="131"/>
      <c r="EA44" s="131"/>
      <c r="EB44" s="387"/>
      <c r="EC44" s="385"/>
      <c r="ED44" s="43"/>
      <c r="EE44" s="131"/>
      <c r="EF44" s="131"/>
      <c r="EG44" s="387"/>
      <c r="EH44" s="385"/>
      <c r="EI44" s="43"/>
      <c r="EJ44" s="131"/>
      <c r="EK44" s="131"/>
      <c r="EL44" s="387"/>
      <c r="EM44" s="385"/>
      <c r="EN44" s="43"/>
      <c r="EO44" s="131"/>
      <c r="EP44" s="131"/>
      <c r="EQ44" s="387"/>
      <c r="ER44" s="385"/>
      <c r="ES44" s="43"/>
      <c r="ET44" s="131"/>
      <c r="EU44" s="131"/>
      <c r="EV44" s="387"/>
      <c r="EW44" s="385"/>
      <c r="EX44" s="43"/>
      <c r="EY44" s="131"/>
      <c r="EZ44" s="131"/>
      <c r="FA44" s="387"/>
      <c r="FB44" s="385"/>
      <c r="FC44" s="43"/>
      <c r="FD44" s="131"/>
      <c r="FE44" s="131"/>
      <c r="FF44" s="387"/>
      <c r="FG44" s="385"/>
      <c r="FH44" s="43"/>
      <c r="FI44" s="131"/>
      <c r="FJ44" s="131"/>
      <c r="FK44" s="387"/>
      <c r="FL44" s="385"/>
      <c r="FM44" s="43"/>
      <c r="FN44" s="131"/>
      <c r="FO44" s="131"/>
      <c r="FP44" s="387"/>
      <c r="FQ44" s="385"/>
      <c r="FR44" s="43"/>
      <c r="FS44" s="131"/>
      <c r="FT44" s="131"/>
      <c r="FU44" s="387"/>
      <c r="FV44" s="385"/>
      <c r="FW44" s="43"/>
      <c r="FX44" s="131"/>
      <c r="FY44" s="131"/>
      <c r="FZ44" s="387"/>
      <c r="GA44" s="385"/>
      <c r="GB44" s="43"/>
      <c r="GC44" s="131"/>
      <c r="GD44" s="131"/>
      <c r="GE44" s="387"/>
      <c r="GF44" s="385"/>
      <c r="GG44" s="43"/>
      <c r="GH44" s="131"/>
      <c r="GI44" s="131"/>
      <c r="GJ44" s="387"/>
      <c r="GK44" s="385"/>
      <c r="GL44" s="43"/>
      <c r="GM44" s="131"/>
      <c r="GN44" s="131"/>
      <c r="GO44" s="387"/>
      <c r="GP44" s="385"/>
      <c r="GQ44" s="43"/>
      <c r="GR44" s="131"/>
      <c r="GS44" s="131"/>
      <c r="GT44" s="387"/>
      <c r="GU44" s="385"/>
      <c r="GV44" s="43"/>
      <c r="GW44" s="131"/>
      <c r="GX44" s="131"/>
      <c r="GY44" s="387"/>
      <c r="GZ44" s="385"/>
      <c r="HA44" s="43"/>
      <c r="HB44" s="131"/>
      <c r="HC44" s="131"/>
      <c r="HD44" s="387"/>
      <c r="HE44" s="385"/>
      <c r="HF44" s="43"/>
      <c r="HG44" s="131"/>
      <c r="HH44" s="131"/>
      <c r="HI44" s="387"/>
      <c r="HJ44" s="385"/>
      <c r="HK44" s="43"/>
      <c r="HL44" s="131"/>
      <c r="HM44" s="131"/>
      <c r="HN44" s="387"/>
      <c r="HO44" s="385"/>
      <c r="HP44" s="43"/>
      <c r="HQ44" s="131"/>
      <c r="HR44" s="131"/>
      <c r="HS44" s="387"/>
      <c r="HT44" s="385"/>
      <c r="HU44" s="43"/>
      <c r="HV44" s="131"/>
      <c r="HW44" s="131"/>
      <c r="HX44" s="387"/>
      <c r="HY44" s="385"/>
      <c r="HZ44" s="43"/>
      <c r="IA44" s="131"/>
      <c r="IB44" s="131"/>
      <c r="IC44" s="387"/>
      <c r="ID44" s="385"/>
      <c r="IE44" s="43"/>
      <c r="IF44" s="131"/>
      <c r="IG44" s="131"/>
      <c r="IH44" s="387"/>
      <c r="II44" s="385"/>
      <c r="IJ44" s="43"/>
      <c r="IK44" s="131"/>
      <c r="IL44" s="131"/>
      <c r="IM44" s="387"/>
      <c r="IN44" s="385"/>
      <c r="IO44" s="43"/>
      <c r="IP44" s="131"/>
      <c r="IQ44" s="131"/>
      <c r="IR44" s="387"/>
      <c r="IS44" s="385"/>
      <c r="IT44" s="43"/>
      <c r="IU44" s="131"/>
      <c r="IV44" s="131"/>
      <c r="IW44" s="387"/>
      <c r="IX44" s="385"/>
      <c r="IY44" s="44"/>
      <c r="IZ44" s="198"/>
      <c r="JA44" s="378"/>
      <c r="JB44" s="198"/>
      <c r="JC44" s="198"/>
    </row>
    <row r="45" spans="1:263" s="94" customFormat="1" ht="15" thickBot="1" x14ac:dyDescent="0.4">
      <c r="A45" s="198"/>
      <c r="B45" s="359"/>
      <c r="C45" s="45" t="s">
        <v>201</v>
      </c>
      <c r="D45" s="102" t="s">
        <v>202</v>
      </c>
      <c r="E45" s="102"/>
      <c r="F45" s="285" t="s">
        <v>181</v>
      </c>
      <c r="G45" s="124">
        <f>SUM(L45:ALS45)</f>
        <v>0</v>
      </c>
      <c r="H45" s="325"/>
      <c r="I45" s="202"/>
      <c r="J45" s="324"/>
      <c r="K45" s="131"/>
      <c r="L45" s="124">
        <f>SUM(L39,L41,L43)</f>
        <v>0</v>
      </c>
      <c r="M45" s="385"/>
      <c r="N45" s="43"/>
      <c r="O45" s="131"/>
      <c r="P45" s="131"/>
      <c r="Q45" s="124">
        <f>SUM(Q39,Q41,Q43)</f>
        <v>0</v>
      </c>
      <c r="R45" s="385"/>
      <c r="S45" s="43"/>
      <c r="T45" s="131"/>
      <c r="U45" s="131"/>
      <c r="V45" s="124">
        <f>SUM(V39,V41,V43)</f>
        <v>0</v>
      </c>
      <c r="W45" s="385"/>
      <c r="X45" s="43"/>
      <c r="Y45" s="131"/>
      <c r="Z45" s="131"/>
      <c r="AA45" s="124">
        <f>SUM(AA39,AA41,AA43)</f>
        <v>0</v>
      </c>
      <c r="AB45" s="385"/>
      <c r="AC45" s="43"/>
      <c r="AD45" s="131"/>
      <c r="AE45" s="131"/>
      <c r="AF45" s="124">
        <f>SUM(AF39,AF41,AF43)</f>
        <v>0</v>
      </c>
      <c r="AG45" s="385"/>
      <c r="AH45" s="43"/>
      <c r="AI45" s="131"/>
      <c r="AJ45" s="131"/>
      <c r="AK45" s="124">
        <f>SUM(AK39,AK41,AK43)</f>
        <v>0</v>
      </c>
      <c r="AL45" s="385"/>
      <c r="AM45" s="43"/>
      <c r="AN45" s="131"/>
      <c r="AO45" s="131"/>
      <c r="AP45" s="124">
        <f>SUM(AP39,AP41,AP43)</f>
        <v>0</v>
      </c>
      <c r="AQ45" s="385"/>
      <c r="AR45" s="43"/>
      <c r="AS45" s="131"/>
      <c r="AT45" s="131"/>
      <c r="AU45" s="124">
        <f>SUM(AU39,AU41,AU43)</f>
        <v>0</v>
      </c>
      <c r="AV45" s="385"/>
      <c r="AW45" s="43"/>
      <c r="AX45" s="131"/>
      <c r="AY45" s="131"/>
      <c r="AZ45" s="124">
        <f>SUM(AZ39,AZ41,AZ43)</f>
        <v>0</v>
      </c>
      <c r="BA45" s="385"/>
      <c r="BB45" s="43"/>
      <c r="BC45" s="131"/>
      <c r="BD45" s="131"/>
      <c r="BE45" s="124">
        <f>SUM(BE39,BE41,BE43)</f>
        <v>0</v>
      </c>
      <c r="BF45" s="385"/>
      <c r="BG45" s="43"/>
      <c r="BH45" s="131"/>
      <c r="BI45" s="131"/>
      <c r="BJ45" s="124">
        <f>SUM(BJ39,BJ41,BJ43)</f>
        <v>0</v>
      </c>
      <c r="BK45" s="385"/>
      <c r="BL45" s="43"/>
      <c r="BM45" s="131"/>
      <c r="BN45" s="131"/>
      <c r="BO45" s="124">
        <f>SUM(BO39,BO41,BO43)</f>
        <v>0</v>
      </c>
      <c r="BP45" s="385"/>
      <c r="BQ45" s="43"/>
      <c r="BR45" s="131"/>
      <c r="BS45" s="131"/>
      <c r="BT45" s="124">
        <f>SUM(BT39,BT41,BT43)</f>
        <v>0</v>
      </c>
      <c r="BU45" s="385"/>
      <c r="BV45" s="43"/>
      <c r="BW45" s="131"/>
      <c r="BX45" s="131"/>
      <c r="BY45" s="124">
        <f>SUM(BY39,BY41,BY43)</f>
        <v>0</v>
      </c>
      <c r="BZ45" s="385"/>
      <c r="CA45" s="43"/>
      <c r="CB45" s="131"/>
      <c r="CC45" s="131"/>
      <c r="CD45" s="124">
        <f>SUM(CD39,CD41,CD43)</f>
        <v>0</v>
      </c>
      <c r="CE45" s="385"/>
      <c r="CF45" s="43"/>
      <c r="CG45" s="131"/>
      <c r="CH45" s="131"/>
      <c r="CI45" s="124">
        <f>SUM(CI39,CI41,CI43)</f>
        <v>0</v>
      </c>
      <c r="CJ45" s="385"/>
      <c r="CK45" s="43"/>
      <c r="CL45" s="131"/>
      <c r="CM45" s="131"/>
      <c r="CN45" s="124">
        <f>SUM(CN39,CN41,CN43)</f>
        <v>0</v>
      </c>
      <c r="CO45" s="385"/>
      <c r="CP45" s="43"/>
      <c r="CQ45" s="131"/>
      <c r="CR45" s="131"/>
      <c r="CS45" s="124">
        <f>SUM(CS39,CS41,CS43)</f>
        <v>0</v>
      </c>
      <c r="CT45" s="385"/>
      <c r="CU45" s="43"/>
      <c r="CV45" s="131"/>
      <c r="CW45" s="131"/>
      <c r="CX45" s="124">
        <f>SUM(CX39,CX41,CX43)</f>
        <v>0</v>
      </c>
      <c r="CY45" s="385"/>
      <c r="CZ45" s="43"/>
      <c r="DA45" s="131"/>
      <c r="DB45" s="131"/>
      <c r="DC45" s="124">
        <f>SUM(DC39,DC41,DC43)</f>
        <v>0</v>
      </c>
      <c r="DD45" s="385"/>
      <c r="DE45" s="43"/>
      <c r="DF45" s="131"/>
      <c r="DG45" s="131"/>
      <c r="DH45" s="124">
        <f>SUM(DH39,DH41,DH43)</f>
        <v>0</v>
      </c>
      <c r="DI45" s="385"/>
      <c r="DJ45" s="43"/>
      <c r="DK45" s="131"/>
      <c r="DL45" s="131"/>
      <c r="DM45" s="124">
        <f>SUM(DM39,DM41,DM43)</f>
        <v>0</v>
      </c>
      <c r="DN45" s="385"/>
      <c r="DO45" s="43"/>
      <c r="DP45" s="131"/>
      <c r="DQ45" s="131"/>
      <c r="DR45" s="124">
        <f>SUM(DR39,DR41,DR43)</f>
        <v>0</v>
      </c>
      <c r="DS45" s="385"/>
      <c r="DT45" s="43"/>
      <c r="DU45" s="131"/>
      <c r="DV45" s="131"/>
      <c r="DW45" s="124">
        <f>SUM(DW39,DW41,DW43)</f>
        <v>0</v>
      </c>
      <c r="DX45" s="385"/>
      <c r="DY45" s="43"/>
      <c r="DZ45" s="131"/>
      <c r="EA45" s="131"/>
      <c r="EB45" s="124">
        <f>SUM(EB39,EB41,EB43)</f>
        <v>0</v>
      </c>
      <c r="EC45" s="385"/>
      <c r="ED45" s="43"/>
      <c r="EE45" s="131"/>
      <c r="EF45" s="131"/>
      <c r="EG45" s="124">
        <f>SUM(EG39,EG41,EG43)</f>
        <v>0</v>
      </c>
      <c r="EH45" s="385"/>
      <c r="EI45" s="43"/>
      <c r="EJ45" s="131"/>
      <c r="EK45" s="131"/>
      <c r="EL45" s="124">
        <f>SUM(EL39,EL41,EL43)</f>
        <v>0</v>
      </c>
      <c r="EM45" s="385"/>
      <c r="EN45" s="43"/>
      <c r="EO45" s="131"/>
      <c r="EP45" s="131"/>
      <c r="EQ45" s="124">
        <f>SUM(EQ39,EQ41,EQ43)</f>
        <v>0</v>
      </c>
      <c r="ER45" s="385"/>
      <c r="ES45" s="43"/>
      <c r="ET45" s="131"/>
      <c r="EU45" s="131"/>
      <c r="EV45" s="124">
        <f>SUM(EV39,EV41,EV43)</f>
        <v>0</v>
      </c>
      <c r="EW45" s="385"/>
      <c r="EX45" s="43"/>
      <c r="EY45" s="131"/>
      <c r="EZ45" s="131"/>
      <c r="FA45" s="124">
        <f>SUM(FA39,FA41,FA43)</f>
        <v>0</v>
      </c>
      <c r="FB45" s="385"/>
      <c r="FC45" s="43"/>
      <c r="FD45" s="131"/>
      <c r="FE45" s="131"/>
      <c r="FF45" s="124">
        <f>SUM(FF39,FF41,FF43)</f>
        <v>0</v>
      </c>
      <c r="FG45" s="385"/>
      <c r="FH45" s="43"/>
      <c r="FI45" s="131"/>
      <c r="FJ45" s="131"/>
      <c r="FK45" s="124">
        <f>SUM(FK39,FK41,FK43)</f>
        <v>0</v>
      </c>
      <c r="FL45" s="385"/>
      <c r="FM45" s="43"/>
      <c r="FN45" s="131"/>
      <c r="FO45" s="131"/>
      <c r="FP45" s="124">
        <f>SUM(FP39,FP41,FP43)</f>
        <v>0</v>
      </c>
      <c r="FQ45" s="385"/>
      <c r="FR45" s="43"/>
      <c r="FS45" s="131"/>
      <c r="FT45" s="131"/>
      <c r="FU45" s="124">
        <f>SUM(FU39,FU41,FU43)</f>
        <v>0</v>
      </c>
      <c r="FV45" s="385"/>
      <c r="FW45" s="43"/>
      <c r="FX45" s="131"/>
      <c r="FY45" s="131"/>
      <c r="FZ45" s="124">
        <f>SUM(FZ39,FZ41,FZ43)</f>
        <v>0</v>
      </c>
      <c r="GA45" s="385"/>
      <c r="GB45" s="43"/>
      <c r="GC45" s="131"/>
      <c r="GD45" s="131"/>
      <c r="GE45" s="124">
        <f>SUM(GE39,GE41,GE43)</f>
        <v>0</v>
      </c>
      <c r="GF45" s="385"/>
      <c r="GG45" s="43"/>
      <c r="GH45" s="131"/>
      <c r="GI45" s="131"/>
      <c r="GJ45" s="124">
        <f>SUM(GJ39,GJ41,GJ43)</f>
        <v>0</v>
      </c>
      <c r="GK45" s="385"/>
      <c r="GL45" s="43"/>
      <c r="GM45" s="131"/>
      <c r="GN45" s="131"/>
      <c r="GO45" s="124">
        <f>SUM(GO39,GO41,GO43)</f>
        <v>0</v>
      </c>
      <c r="GP45" s="385"/>
      <c r="GQ45" s="43"/>
      <c r="GR45" s="131"/>
      <c r="GS45" s="131"/>
      <c r="GT45" s="124">
        <f>SUM(GT39,GT41,GT43)</f>
        <v>0</v>
      </c>
      <c r="GU45" s="385"/>
      <c r="GV45" s="43"/>
      <c r="GW45" s="131"/>
      <c r="GX45" s="131"/>
      <c r="GY45" s="124">
        <f>SUM(GY39,GY41,GY43)</f>
        <v>0</v>
      </c>
      <c r="GZ45" s="385"/>
      <c r="HA45" s="43"/>
      <c r="HB45" s="131"/>
      <c r="HC45" s="131"/>
      <c r="HD45" s="124">
        <f>SUM(HD39,HD41,HD43)</f>
        <v>0</v>
      </c>
      <c r="HE45" s="385"/>
      <c r="HF45" s="43"/>
      <c r="HG45" s="131"/>
      <c r="HH45" s="131"/>
      <c r="HI45" s="124">
        <f>SUM(HI39,HI41,HI43)</f>
        <v>0</v>
      </c>
      <c r="HJ45" s="385"/>
      <c r="HK45" s="43"/>
      <c r="HL45" s="131"/>
      <c r="HM45" s="131"/>
      <c r="HN45" s="124">
        <f>SUM(HN39,HN41,HN43)</f>
        <v>0</v>
      </c>
      <c r="HO45" s="385"/>
      <c r="HP45" s="43"/>
      <c r="HQ45" s="131"/>
      <c r="HR45" s="131"/>
      <c r="HS45" s="124">
        <f>SUM(HS39,HS41,HS43)</f>
        <v>0</v>
      </c>
      <c r="HT45" s="385"/>
      <c r="HU45" s="43"/>
      <c r="HV45" s="131"/>
      <c r="HW45" s="131"/>
      <c r="HX45" s="124">
        <f>SUM(HX39,HX41,HX43)</f>
        <v>0</v>
      </c>
      <c r="HY45" s="385"/>
      <c r="HZ45" s="43"/>
      <c r="IA45" s="131"/>
      <c r="IB45" s="131"/>
      <c r="IC45" s="124">
        <f>SUM(IC39,IC41,IC43)</f>
        <v>0</v>
      </c>
      <c r="ID45" s="385"/>
      <c r="IE45" s="43"/>
      <c r="IF45" s="131"/>
      <c r="IG45" s="131"/>
      <c r="IH45" s="124">
        <f>SUM(IH39,IH41,IH43)</f>
        <v>0</v>
      </c>
      <c r="II45" s="385"/>
      <c r="IJ45" s="43"/>
      <c r="IK45" s="131"/>
      <c r="IL45" s="131"/>
      <c r="IM45" s="124">
        <f>SUM(IM39,IM41,IM43)</f>
        <v>0</v>
      </c>
      <c r="IN45" s="385"/>
      <c r="IO45" s="43"/>
      <c r="IP45" s="131"/>
      <c r="IQ45" s="131"/>
      <c r="IR45" s="124">
        <f>SUM(IR39,IR41,IR43)</f>
        <v>0</v>
      </c>
      <c r="IS45" s="385"/>
      <c r="IT45" s="43"/>
      <c r="IU45" s="131"/>
      <c r="IV45" s="131"/>
      <c r="IW45" s="124">
        <f>SUM(IW39,IW41,IW43)</f>
        <v>0</v>
      </c>
      <c r="IX45" s="385"/>
      <c r="IY45" s="44"/>
      <c r="IZ45" s="198"/>
      <c r="JA45" s="378"/>
      <c r="JB45" s="198"/>
      <c r="JC45" s="198"/>
    </row>
    <row r="46" spans="1:263" s="94" customFormat="1" ht="15.5" thickTop="1" thickBot="1" x14ac:dyDescent="0.4">
      <c r="A46" s="198"/>
      <c r="B46" s="359"/>
      <c r="C46" s="47"/>
      <c r="D46" s="102"/>
      <c r="E46" s="102"/>
      <c r="F46" s="389"/>
      <c r="G46" s="390"/>
      <c r="H46" s="391"/>
      <c r="I46" s="202"/>
      <c r="J46" s="392"/>
      <c r="K46" s="390"/>
      <c r="L46" s="390"/>
      <c r="M46" s="152"/>
      <c r="N46" s="152"/>
      <c r="O46" s="390"/>
      <c r="P46" s="390"/>
      <c r="Q46" s="390"/>
      <c r="R46" s="152"/>
      <c r="S46" s="152"/>
      <c r="T46" s="390"/>
      <c r="U46" s="390"/>
      <c r="V46" s="390"/>
      <c r="W46" s="152"/>
      <c r="X46" s="152"/>
      <c r="Y46" s="390"/>
      <c r="Z46" s="390"/>
      <c r="AA46" s="390"/>
      <c r="AB46" s="152"/>
      <c r="AC46" s="152"/>
      <c r="AD46" s="390"/>
      <c r="AE46" s="390"/>
      <c r="AF46" s="390"/>
      <c r="AG46" s="152"/>
      <c r="AH46" s="152"/>
      <c r="AI46" s="390"/>
      <c r="AJ46" s="390"/>
      <c r="AK46" s="390"/>
      <c r="AL46" s="152"/>
      <c r="AM46" s="152"/>
      <c r="AN46" s="390"/>
      <c r="AO46" s="390"/>
      <c r="AP46" s="390"/>
      <c r="AQ46" s="152"/>
      <c r="AR46" s="152"/>
      <c r="AS46" s="390"/>
      <c r="AT46" s="390"/>
      <c r="AU46" s="390"/>
      <c r="AV46" s="152"/>
      <c r="AW46" s="152"/>
      <c r="AX46" s="390"/>
      <c r="AY46" s="390"/>
      <c r="AZ46" s="390"/>
      <c r="BA46" s="152"/>
      <c r="BB46" s="152"/>
      <c r="BC46" s="390"/>
      <c r="BD46" s="390"/>
      <c r="BE46" s="390"/>
      <c r="BF46" s="152"/>
      <c r="BG46" s="152"/>
      <c r="BH46" s="390"/>
      <c r="BI46" s="390"/>
      <c r="BJ46" s="390"/>
      <c r="BK46" s="152"/>
      <c r="BL46" s="152"/>
      <c r="BM46" s="390"/>
      <c r="BN46" s="390"/>
      <c r="BO46" s="390"/>
      <c r="BP46" s="152"/>
      <c r="BQ46" s="152"/>
      <c r="BR46" s="390"/>
      <c r="BS46" s="390"/>
      <c r="BT46" s="390"/>
      <c r="BU46" s="152"/>
      <c r="BV46" s="152"/>
      <c r="BW46" s="390"/>
      <c r="BX46" s="390"/>
      <c r="BY46" s="390"/>
      <c r="BZ46" s="152"/>
      <c r="CA46" s="152"/>
      <c r="CB46" s="390"/>
      <c r="CC46" s="390"/>
      <c r="CD46" s="390"/>
      <c r="CE46" s="152"/>
      <c r="CF46" s="152"/>
      <c r="CG46" s="390"/>
      <c r="CH46" s="390"/>
      <c r="CI46" s="390"/>
      <c r="CJ46" s="152"/>
      <c r="CK46" s="152"/>
      <c r="CL46" s="390"/>
      <c r="CM46" s="390"/>
      <c r="CN46" s="390"/>
      <c r="CO46" s="152"/>
      <c r="CP46" s="152"/>
      <c r="CQ46" s="390"/>
      <c r="CR46" s="390"/>
      <c r="CS46" s="390"/>
      <c r="CT46" s="152"/>
      <c r="CU46" s="152"/>
      <c r="CV46" s="390"/>
      <c r="CW46" s="390"/>
      <c r="CX46" s="390"/>
      <c r="CY46" s="152"/>
      <c r="CZ46" s="152"/>
      <c r="DA46" s="390"/>
      <c r="DB46" s="390"/>
      <c r="DC46" s="390"/>
      <c r="DD46" s="152"/>
      <c r="DE46" s="152"/>
      <c r="DF46" s="390"/>
      <c r="DG46" s="390"/>
      <c r="DH46" s="390"/>
      <c r="DI46" s="152"/>
      <c r="DJ46" s="152"/>
      <c r="DK46" s="390"/>
      <c r="DL46" s="390"/>
      <c r="DM46" s="390"/>
      <c r="DN46" s="152"/>
      <c r="DO46" s="152"/>
      <c r="DP46" s="390"/>
      <c r="DQ46" s="390"/>
      <c r="DR46" s="390"/>
      <c r="DS46" s="152"/>
      <c r="DT46" s="152"/>
      <c r="DU46" s="390"/>
      <c r="DV46" s="390"/>
      <c r="DW46" s="390"/>
      <c r="DX46" s="152"/>
      <c r="DY46" s="152"/>
      <c r="DZ46" s="390"/>
      <c r="EA46" s="390"/>
      <c r="EB46" s="390"/>
      <c r="EC46" s="152"/>
      <c r="ED46" s="152"/>
      <c r="EE46" s="390"/>
      <c r="EF46" s="390"/>
      <c r="EG46" s="390"/>
      <c r="EH46" s="152"/>
      <c r="EI46" s="152"/>
      <c r="EJ46" s="390"/>
      <c r="EK46" s="390"/>
      <c r="EL46" s="390"/>
      <c r="EM46" s="152"/>
      <c r="EN46" s="152"/>
      <c r="EO46" s="390"/>
      <c r="EP46" s="390"/>
      <c r="EQ46" s="390"/>
      <c r="ER46" s="152"/>
      <c r="ES46" s="152"/>
      <c r="ET46" s="390"/>
      <c r="EU46" s="390"/>
      <c r="EV46" s="390"/>
      <c r="EW46" s="152"/>
      <c r="EX46" s="152"/>
      <c r="EY46" s="390"/>
      <c r="EZ46" s="390"/>
      <c r="FA46" s="390"/>
      <c r="FB46" s="152"/>
      <c r="FC46" s="152"/>
      <c r="FD46" s="390"/>
      <c r="FE46" s="390"/>
      <c r="FF46" s="390"/>
      <c r="FG46" s="152"/>
      <c r="FH46" s="152"/>
      <c r="FI46" s="390"/>
      <c r="FJ46" s="390"/>
      <c r="FK46" s="390"/>
      <c r="FL46" s="152"/>
      <c r="FM46" s="152"/>
      <c r="FN46" s="390"/>
      <c r="FO46" s="390"/>
      <c r="FP46" s="390"/>
      <c r="FQ46" s="152"/>
      <c r="FR46" s="152"/>
      <c r="FS46" s="390"/>
      <c r="FT46" s="390"/>
      <c r="FU46" s="390"/>
      <c r="FV46" s="152"/>
      <c r="FW46" s="152"/>
      <c r="FX46" s="390"/>
      <c r="FY46" s="390"/>
      <c r="FZ46" s="390"/>
      <c r="GA46" s="152"/>
      <c r="GB46" s="152"/>
      <c r="GC46" s="390"/>
      <c r="GD46" s="390"/>
      <c r="GE46" s="390"/>
      <c r="GF46" s="152"/>
      <c r="GG46" s="152"/>
      <c r="GH46" s="390"/>
      <c r="GI46" s="390"/>
      <c r="GJ46" s="390"/>
      <c r="GK46" s="152"/>
      <c r="GL46" s="152"/>
      <c r="GM46" s="390"/>
      <c r="GN46" s="390"/>
      <c r="GO46" s="390"/>
      <c r="GP46" s="152"/>
      <c r="GQ46" s="152"/>
      <c r="GR46" s="390"/>
      <c r="GS46" s="390"/>
      <c r="GT46" s="390"/>
      <c r="GU46" s="152"/>
      <c r="GV46" s="152"/>
      <c r="GW46" s="390"/>
      <c r="GX46" s="390"/>
      <c r="GY46" s="390"/>
      <c r="GZ46" s="152"/>
      <c r="HA46" s="152"/>
      <c r="HB46" s="390"/>
      <c r="HC46" s="390"/>
      <c r="HD46" s="390"/>
      <c r="HE46" s="152"/>
      <c r="HF46" s="152"/>
      <c r="HG46" s="390"/>
      <c r="HH46" s="390"/>
      <c r="HI46" s="390"/>
      <c r="HJ46" s="152"/>
      <c r="HK46" s="152"/>
      <c r="HL46" s="390"/>
      <c r="HM46" s="390"/>
      <c r="HN46" s="390"/>
      <c r="HO46" s="152"/>
      <c r="HP46" s="152"/>
      <c r="HQ46" s="390"/>
      <c r="HR46" s="390"/>
      <c r="HS46" s="390"/>
      <c r="HT46" s="152"/>
      <c r="HU46" s="152"/>
      <c r="HV46" s="390"/>
      <c r="HW46" s="390"/>
      <c r="HX46" s="390"/>
      <c r="HY46" s="152"/>
      <c r="HZ46" s="152"/>
      <c r="IA46" s="390"/>
      <c r="IB46" s="390"/>
      <c r="IC46" s="390"/>
      <c r="ID46" s="152"/>
      <c r="IE46" s="152"/>
      <c r="IF46" s="390"/>
      <c r="IG46" s="390"/>
      <c r="IH46" s="390"/>
      <c r="II46" s="152"/>
      <c r="IJ46" s="152"/>
      <c r="IK46" s="390"/>
      <c r="IL46" s="390"/>
      <c r="IM46" s="390"/>
      <c r="IN46" s="152"/>
      <c r="IO46" s="152"/>
      <c r="IP46" s="390"/>
      <c r="IQ46" s="390"/>
      <c r="IR46" s="390"/>
      <c r="IS46" s="152"/>
      <c r="IT46" s="152"/>
      <c r="IU46" s="390"/>
      <c r="IV46" s="390"/>
      <c r="IW46" s="390"/>
      <c r="IX46" s="152"/>
      <c r="IY46" s="153"/>
      <c r="IZ46" s="202"/>
      <c r="JA46" s="378"/>
      <c r="JB46" s="198"/>
      <c r="JC46" s="198"/>
    </row>
    <row r="47" spans="1:263" s="94" customFormat="1" x14ac:dyDescent="0.35">
      <c r="A47" s="198"/>
      <c r="B47" s="359"/>
      <c r="C47" s="47"/>
      <c r="D47" s="102"/>
      <c r="E47" s="102"/>
      <c r="F47" s="369"/>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c r="CY47" s="202"/>
      <c r="CZ47" s="202"/>
      <c r="DA47" s="202"/>
      <c r="DB47" s="202"/>
      <c r="DC47" s="202"/>
      <c r="DD47" s="202"/>
      <c r="DE47" s="202"/>
      <c r="DF47" s="202"/>
      <c r="DG47" s="202"/>
      <c r="DH47" s="202"/>
      <c r="DI47" s="202"/>
      <c r="DJ47" s="202"/>
      <c r="DK47" s="202"/>
      <c r="DL47" s="202"/>
      <c r="DM47" s="202"/>
      <c r="DN47" s="202"/>
      <c r="DO47" s="202"/>
      <c r="DP47" s="202"/>
      <c r="DQ47" s="202"/>
      <c r="DR47" s="202"/>
      <c r="DS47" s="202"/>
      <c r="DT47" s="202"/>
      <c r="DU47" s="202"/>
      <c r="DV47" s="202"/>
      <c r="DW47" s="202"/>
      <c r="DX47" s="202"/>
      <c r="DY47" s="202"/>
      <c r="DZ47" s="202"/>
      <c r="EA47" s="202"/>
      <c r="EB47" s="202"/>
      <c r="EC47" s="202"/>
      <c r="ED47" s="202"/>
      <c r="EE47" s="202"/>
      <c r="EF47" s="202"/>
      <c r="EG47" s="202"/>
      <c r="EH47" s="202"/>
      <c r="EI47" s="202"/>
      <c r="EJ47" s="202"/>
      <c r="EK47" s="202"/>
      <c r="EL47" s="202"/>
      <c r="EM47" s="202"/>
      <c r="EN47" s="202"/>
      <c r="EO47" s="202"/>
      <c r="EP47" s="202"/>
      <c r="EQ47" s="202"/>
      <c r="ER47" s="202"/>
      <c r="ES47" s="202"/>
      <c r="ET47" s="202"/>
      <c r="EU47" s="202"/>
      <c r="EV47" s="202"/>
      <c r="EW47" s="202"/>
      <c r="EX47" s="202"/>
      <c r="EY47" s="202"/>
      <c r="EZ47" s="202"/>
      <c r="FA47" s="202"/>
      <c r="FB47" s="202"/>
      <c r="FC47" s="202"/>
      <c r="FD47" s="202"/>
      <c r="FE47" s="202"/>
      <c r="FF47" s="202"/>
      <c r="FG47" s="202"/>
      <c r="FH47" s="202"/>
      <c r="FI47" s="202"/>
      <c r="FJ47" s="202"/>
      <c r="FK47" s="202"/>
      <c r="FL47" s="202"/>
      <c r="FM47" s="202"/>
      <c r="FN47" s="202"/>
      <c r="FO47" s="202"/>
      <c r="FP47" s="202"/>
      <c r="FQ47" s="202"/>
      <c r="FR47" s="202"/>
      <c r="FS47" s="202"/>
      <c r="FT47" s="202"/>
      <c r="FU47" s="202"/>
      <c r="FV47" s="202"/>
      <c r="FW47" s="202"/>
      <c r="FX47" s="202"/>
      <c r="FY47" s="202"/>
      <c r="FZ47" s="202"/>
      <c r="GA47" s="202"/>
      <c r="GB47" s="202"/>
      <c r="GC47" s="202"/>
      <c r="GD47" s="202"/>
      <c r="GE47" s="202"/>
      <c r="GF47" s="202"/>
      <c r="GG47" s="202"/>
      <c r="GH47" s="202"/>
      <c r="GI47" s="202"/>
      <c r="GJ47" s="202"/>
      <c r="GK47" s="202"/>
      <c r="GL47" s="202"/>
      <c r="GM47" s="202"/>
      <c r="GN47" s="202"/>
      <c r="GO47" s="202"/>
      <c r="GP47" s="202"/>
      <c r="GQ47" s="202"/>
      <c r="GR47" s="202"/>
      <c r="GS47" s="202"/>
      <c r="GT47" s="202"/>
      <c r="GU47" s="202"/>
      <c r="GV47" s="202"/>
      <c r="GW47" s="202"/>
      <c r="GX47" s="202"/>
      <c r="GY47" s="202"/>
      <c r="GZ47" s="202"/>
      <c r="HA47" s="202"/>
      <c r="HB47" s="202"/>
      <c r="HC47" s="202"/>
      <c r="HD47" s="202"/>
      <c r="HE47" s="202"/>
      <c r="HF47" s="202"/>
      <c r="HG47" s="202"/>
      <c r="HH47" s="202"/>
      <c r="HI47" s="202"/>
      <c r="HJ47" s="202"/>
      <c r="HK47" s="202"/>
      <c r="HL47" s="202"/>
      <c r="HM47" s="202"/>
      <c r="HN47" s="202"/>
      <c r="HO47" s="202"/>
      <c r="HP47" s="202"/>
      <c r="HQ47" s="202"/>
      <c r="HR47" s="202"/>
      <c r="HS47" s="202"/>
      <c r="HT47" s="202"/>
      <c r="HU47" s="202"/>
      <c r="HV47" s="202"/>
      <c r="HW47" s="202"/>
      <c r="HX47" s="202"/>
      <c r="HY47" s="202"/>
      <c r="HZ47" s="202"/>
      <c r="IA47" s="202"/>
      <c r="IB47" s="202"/>
      <c r="IC47" s="202"/>
      <c r="ID47" s="202"/>
      <c r="IE47" s="202"/>
      <c r="IF47" s="202"/>
      <c r="IG47" s="202"/>
      <c r="IH47" s="202"/>
      <c r="II47" s="202"/>
      <c r="IJ47" s="202"/>
      <c r="IK47" s="202"/>
      <c r="IL47" s="202"/>
      <c r="IM47" s="202"/>
      <c r="IN47" s="202"/>
      <c r="IO47" s="202"/>
      <c r="IP47" s="202"/>
      <c r="IQ47" s="202"/>
      <c r="IR47" s="202"/>
      <c r="IS47" s="202"/>
      <c r="IT47" s="202"/>
      <c r="IU47" s="202"/>
      <c r="IV47" s="202"/>
      <c r="IW47" s="202"/>
      <c r="IX47" s="202"/>
      <c r="IY47" s="202"/>
      <c r="IZ47" s="202"/>
      <c r="JA47" s="378"/>
      <c r="JB47" s="198"/>
      <c r="JC47" s="198"/>
    </row>
    <row r="48" spans="1:263" s="3" customFormat="1" ht="15" thickBot="1" x14ac:dyDescent="0.4">
      <c r="A48" s="198"/>
      <c r="B48" s="359"/>
      <c r="C48" s="47"/>
      <c r="D48" s="72" t="s">
        <v>203</v>
      </c>
      <c r="E48" s="401"/>
      <c r="F48" s="402"/>
      <c r="G48" s="403"/>
      <c r="H48" s="403"/>
      <c r="I48" s="404"/>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X48" s="202"/>
      <c r="BY48" s="202"/>
      <c r="BZ48" s="202"/>
      <c r="CA48" s="202"/>
      <c r="CB48" s="202"/>
      <c r="CC48" s="202"/>
      <c r="CD48" s="202"/>
      <c r="CE48" s="202"/>
      <c r="CF48" s="202"/>
      <c r="CG48" s="202"/>
      <c r="CH48" s="202"/>
      <c r="CI48" s="202"/>
      <c r="CJ48" s="202"/>
      <c r="CK48" s="202"/>
      <c r="CL48" s="202"/>
      <c r="CM48" s="202"/>
      <c r="CN48" s="202"/>
      <c r="CO48" s="202"/>
      <c r="CP48" s="202"/>
      <c r="CQ48" s="202"/>
      <c r="CR48" s="202"/>
      <c r="CS48" s="202"/>
      <c r="CT48" s="202"/>
      <c r="CU48" s="202"/>
      <c r="CV48" s="202"/>
      <c r="CW48" s="202"/>
      <c r="CX48" s="202"/>
      <c r="CY48" s="202"/>
      <c r="CZ48" s="202"/>
      <c r="DA48" s="202"/>
      <c r="DB48" s="202"/>
      <c r="DC48" s="202"/>
      <c r="DD48" s="202"/>
      <c r="DE48" s="202"/>
      <c r="DF48" s="202"/>
      <c r="DG48" s="202"/>
      <c r="DH48" s="202"/>
      <c r="DI48" s="202"/>
      <c r="DJ48" s="202"/>
      <c r="DK48" s="202"/>
      <c r="DL48" s="202"/>
      <c r="DM48" s="202"/>
      <c r="DN48" s="202"/>
      <c r="DO48" s="202"/>
      <c r="DP48" s="202"/>
      <c r="DQ48" s="202"/>
      <c r="DR48" s="202"/>
      <c r="DS48" s="202"/>
      <c r="DT48" s="202"/>
      <c r="DU48" s="202"/>
      <c r="DV48" s="202"/>
      <c r="DW48" s="202"/>
      <c r="DX48" s="202"/>
      <c r="DY48" s="202"/>
      <c r="DZ48" s="202"/>
      <c r="EA48" s="202"/>
      <c r="EB48" s="202"/>
      <c r="EC48" s="202"/>
      <c r="ED48" s="202"/>
      <c r="EE48" s="202"/>
      <c r="EF48" s="202"/>
      <c r="EG48" s="202"/>
      <c r="EH48" s="202"/>
      <c r="EI48" s="202"/>
      <c r="EJ48" s="202"/>
      <c r="EK48" s="202"/>
      <c r="EL48" s="202"/>
      <c r="EM48" s="202"/>
      <c r="EN48" s="202"/>
      <c r="EO48" s="202"/>
      <c r="EP48" s="202"/>
      <c r="EQ48" s="202"/>
      <c r="ER48" s="202"/>
      <c r="ES48" s="202"/>
      <c r="ET48" s="202"/>
      <c r="EU48" s="202"/>
      <c r="EV48" s="202"/>
      <c r="EW48" s="202"/>
      <c r="EX48" s="202"/>
      <c r="EY48" s="202"/>
      <c r="EZ48" s="202"/>
      <c r="FA48" s="202"/>
      <c r="FB48" s="202"/>
      <c r="FC48" s="202"/>
      <c r="FD48" s="202"/>
      <c r="FE48" s="202"/>
      <c r="FF48" s="202"/>
      <c r="FG48" s="202"/>
      <c r="FH48" s="202"/>
      <c r="FI48" s="202"/>
      <c r="FJ48" s="202"/>
      <c r="FK48" s="202"/>
      <c r="FL48" s="202"/>
      <c r="FM48" s="202"/>
      <c r="FN48" s="202"/>
      <c r="FO48" s="202"/>
      <c r="FP48" s="202"/>
      <c r="FQ48" s="202"/>
      <c r="FR48" s="202"/>
      <c r="FS48" s="202"/>
      <c r="FT48" s="202"/>
      <c r="FU48" s="202"/>
      <c r="FV48" s="202"/>
      <c r="FW48" s="202"/>
      <c r="FX48" s="202"/>
      <c r="FY48" s="202"/>
      <c r="FZ48" s="202"/>
      <c r="GA48" s="202"/>
      <c r="GB48" s="202"/>
      <c r="GC48" s="202"/>
      <c r="GD48" s="202"/>
      <c r="GE48" s="202"/>
      <c r="GF48" s="202"/>
      <c r="GG48" s="202"/>
      <c r="GH48" s="202"/>
      <c r="GI48" s="202"/>
      <c r="GJ48" s="202"/>
      <c r="GK48" s="202"/>
      <c r="GL48" s="202"/>
      <c r="GM48" s="202"/>
      <c r="GN48" s="202"/>
      <c r="GO48" s="202"/>
      <c r="GP48" s="202"/>
      <c r="GQ48" s="202"/>
      <c r="GR48" s="202"/>
      <c r="GS48" s="202"/>
      <c r="GT48" s="202"/>
      <c r="GU48" s="202"/>
      <c r="GV48" s="202"/>
      <c r="GW48" s="202"/>
      <c r="GX48" s="202"/>
      <c r="GY48" s="202"/>
      <c r="GZ48" s="202"/>
      <c r="HA48" s="202"/>
      <c r="HB48" s="202"/>
      <c r="HC48" s="202"/>
      <c r="HD48" s="202"/>
      <c r="HE48" s="202"/>
      <c r="HF48" s="202"/>
      <c r="HG48" s="202"/>
      <c r="HH48" s="202"/>
      <c r="HI48" s="202"/>
      <c r="HJ48" s="202"/>
      <c r="HK48" s="202"/>
      <c r="HL48" s="202"/>
      <c r="HM48" s="202"/>
      <c r="HN48" s="202"/>
      <c r="HO48" s="202"/>
      <c r="HP48" s="202"/>
      <c r="HQ48" s="202"/>
      <c r="HR48" s="202"/>
      <c r="HS48" s="202"/>
      <c r="HT48" s="202"/>
      <c r="HU48" s="202"/>
      <c r="HV48" s="202"/>
      <c r="HW48" s="202"/>
      <c r="HX48" s="202"/>
      <c r="HY48" s="202"/>
      <c r="HZ48" s="202"/>
      <c r="IA48" s="202"/>
      <c r="IB48" s="202"/>
      <c r="IC48" s="202"/>
      <c r="ID48" s="202"/>
      <c r="IE48" s="202"/>
      <c r="IF48" s="202"/>
      <c r="IG48" s="202"/>
      <c r="IH48" s="202"/>
      <c r="II48" s="202"/>
      <c r="IJ48" s="202"/>
      <c r="IK48" s="202"/>
      <c r="IL48" s="202"/>
      <c r="IM48" s="202"/>
      <c r="IN48" s="202"/>
      <c r="IO48" s="202"/>
      <c r="IP48" s="202"/>
      <c r="IQ48" s="202"/>
      <c r="IR48" s="202"/>
      <c r="IS48" s="202"/>
      <c r="IT48" s="202"/>
      <c r="IU48" s="202"/>
      <c r="IV48" s="202"/>
      <c r="IW48" s="202"/>
      <c r="IX48" s="202"/>
      <c r="IY48" s="202"/>
      <c r="IZ48" s="202"/>
      <c r="JA48" s="378"/>
      <c r="JB48" s="256"/>
      <c r="JC48" s="256"/>
    </row>
    <row r="49" spans="1:263" s="3" customFormat="1" x14ac:dyDescent="0.35">
      <c r="A49" s="198"/>
      <c r="B49" s="359"/>
      <c r="C49" s="47"/>
      <c r="D49" s="105"/>
      <c r="E49" s="102"/>
      <c r="F49" s="375"/>
      <c r="G49" s="321"/>
      <c r="H49" s="322"/>
      <c r="I49" s="405"/>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2"/>
      <c r="BL49" s="202"/>
      <c r="BM49" s="202"/>
      <c r="BN49" s="202"/>
      <c r="BO49" s="202"/>
      <c r="BP49" s="202"/>
      <c r="BQ49" s="202"/>
      <c r="BR49" s="202"/>
      <c r="BS49" s="202"/>
      <c r="BT49" s="202"/>
      <c r="BU49" s="202"/>
      <c r="BV49" s="202"/>
      <c r="BW49" s="202"/>
      <c r="BX49" s="202"/>
      <c r="BY49" s="202"/>
      <c r="BZ49" s="202"/>
      <c r="CA49" s="202"/>
      <c r="CB49" s="202"/>
      <c r="CC49" s="202"/>
      <c r="CD49" s="202"/>
      <c r="CE49" s="202"/>
      <c r="CF49" s="202"/>
      <c r="CG49" s="202"/>
      <c r="CH49" s="202"/>
      <c r="CI49" s="202"/>
      <c r="CJ49" s="202"/>
      <c r="CK49" s="202"/>
      <c r="CL49" s="202"/>
      <c r="CM49" s="202"/>
      <c r="CN49" s="202"/>
      <c r="CO49" s="202"/>
      <c r="CP49" s="202"/>
      <c r="CQ49" s="202"/>
      <c r="CR49" s="202"/>
      <c r="CS49" s="202"/>
      <c r="CT49" s="202"/>
      <c r="CU49" s="202"/>
      <c r="CV49" s="202"/>
      <c r="CW49" s="202"/>
      <c r="CX49" s="202"/>
      <c r="CY49" s="202"/>
      <c r="CZ49" s="202"/>
      <c r="DA49" s="202"/>
      <c r="DB49" s="202"/>
      <c r="DC49" s="202"/>
      <c r="DD49" s="202"/>
      <c r="DE49" s="202"/>
      <c r="DF49" s="202"/>
      <c r="DG49" s="202"/>
      <c r="DH49" s="202"/>
      <c r="DI49" s="202"/>
      <c r="DJ49" s="202"/>
      <c r="DK49" s="202"/>
      <c r="DL49" s="202"/>
      <c r="DM49" s="202"/>
      <c r="DN49" s="202"/>
      <c r="DO49" s="202"/>
      <c r="DP49" s="202"/>
      <c r="DQ49" s="202"/>
      <c r="DR49" s="202"/>
      <c r="DS49" s="202"/>
      <c r="DT49" s="202"/>
      <c r="DU49" s="202"/>
      <c r="DV49" s="202"/>
      <c r="DW49" s="202"/>
      <c r="DX49" s="202"/>
      <c r="DY49" s="202"/>
      <c r="DZ49" s="202"/>
      <c r="EA49" s="202"/>
      <c r="EB49" s="202"/>
      <c r="EC49" s="202"/>
      <c r="ED49" s="202"/>
      <c r="EE49" s="202"/>
      <c r="EF49" s="202"/>
      <c r="EG49" s="202"/>
      <c r="EH49" s="202"/>
      <c r="EI49" s="202"/>
      <c r="EJ49" s="202"/>
      <c r="EK49" s="202"/>
      <c r="EL49" s="202"/>
      <c r="EM49" s="202"/>
      <c r="EN49" s="202"/>
      <c r="EO49" s="202"/>
      <c r="EP49" s="202"/>
      <c r="EQ49" s="202"/>
      <c r="ER49" s="202"/>
      <c r="ES49" s="202"/>
      <c r="ET49" s="202"/>
      <c r="EU49" s="202"/>
      <c r="EV49" s="202"/>
      <c r="EW49" s="202"/>
      <c r="EX49" s="202"/>
      <c r="EY49" s="202"/>
      <c r="EZ49" s="202"/>
      <c r="FA49" s="202"/>
      <c r="FB49" s="202"/>
      <c r="FC49" s="202"/>
      <c r="FD49" s="202"/>
      <c r="FE49" s="202"/>
      <c r="FF49" s="202"/>
      <c r="FG49" s="202"/>
      <c r="FH49" s="202"/>
      <c r="FI49" s="202"/>
      <c r="FJ49" s="202"/>
      <c r="FK49" s="202"/>
      <c r="FL49" s="202"/>
      <c r="FM49" s="202"/>
      <c r="FN49" s="202"/>
      <c r="FO49" s="202"/>
      <c r="FP49" s="202"/>
      <c r="FQ49" s="202"/>
      <c r="FR49" s="202"/>
      <c r="FS49" s="202"/>
      <c r="FT49" s="202"/>
      <c r="FU49" s="202"/>
      <c r="FV49" s="202"/>
      <c r="FW49" s="202"/>
      <c r="FX49" s="202"/>
      <c r="FY49" s="202"/>
      <c r="FZ49" s="202"/>
      <c r="GA49" s="202"/>
      <c r="GB49" s="202"/>
      <c r="GC49" s="202"/>
      <c r="GD49" s="202"/>
      <c r="GE49" s="202"/>
      <c r="GF49" s="202"/>
      <c r="GG49" s="202"/>
      <c r="GH49" s="202"/>
      <c r="GI49" s="202"/>
      <c r="GJ49" s="202"/>
      <c r="GK49" s="202"/>
      <c r="GL49" s="202"/>
      <c r="GM49" s="202"/>
      <c r="GN49" s="202"/>
      <c r="GO49" s="202"/>
      <c r="GP49" s="202"/>
      <c r="GQ49" s="202"/>
      <c r="GR49" s="202"/>
      <c r="GS49" s="202"/>
      <c r="GT49" s="202"/>
      <c r="GU49" s="202"/>
      <c r="GV49" s="202"/>
      <c r="GW49" s="202"/>
      <c r="GX49" s="202"/>
      <c r="GY49" s="202"/>
      <c r="GZ49" s="202"/>
      <c r="HA49" s="202"/>
      <c r="HB49" s="202"/>
      <c r="HC49" s="202"/>
      <c r="HD49" s="202"/>
      <c r="HE49" s="202"/>
      <c r="HF49" s="202"/>
      <c r="HG49" s="202"/>
      <c r="HH49" s="202"/>
      <c r="HI49" s="202"/>
      <c r="HJ49" s="202"/>
      <c r="HK49" s="202"/>
      <c r="HL49" s="202"/>
      <c r="HM49" s="202"/>
      <c r="HN49" s="202"/>
      <c r="HO49" s="202"/>
      <c r="HP49" s="202"/>
      <c r="HQ49" s="202"/>
      <c r="HR49" s="202"/>
      <c r="HS49" s="202"/>
      <c r="HT49" s="202"/>
      <c r="HU49" s="202"/>
      <c r="HV49" s="202"/>
      <c r="HW49" s="202"/>
      <c r="HX49" s="202"/>
      <c r="HY49" s="202"/>
      <c r="HZ49" s="202"/>
      <c r="IA49" s="202"/>
      <c r="IB49" s="202"/>
      <c r="IC49" s="202"/>
      <c r="ID49" s="202"/>
      <c r="IE49" s="202"/>
      <c r="IF49" s="202"/>
      <c r="IG49" s="202"/>
      <c r="IH49" s="202"/>
      <c r="II49" s="202"/>
      <c r="IJ49" s="202"/>
      <c r="IK49" s="202"/>
      <c r="IL49" s="202"/>
      <c r="IM49" s="202"/>
      <c r="IN49" s="202"/>
      <c r="IO49" s="202"/>
      <c r="IP49" s="202"/>
      <c r="IQ49" s="202"/>
      <c r="IR49" s="202"/>
      <c r="IS49" s="202"/>
      <c r="IT49" s="202"/>
      <c r="IU49" s="202"/>
      <c r="IV49" s="202"/>
      <c r="IW49" s="202"/>
      <c r="IX49" s="202"/>
      <c r="IY49" s="202"/>
      <c r="IZ49" s="202"/>
      <c r="JA49" s="378"/>
      <c r="JB49" s="256"/>
      <c r="JC49" s="256"/>
    </row>
    <row r="50" spans="1:263" s="90" customFormat="1" ht="28.15" customHeight="1" x14ac:dyDescent="0.35">
      <c r="A50" s="379"/>
      <c r="B50" s="362"/>
      <c r="C50" s="91"/>
      <c r="D50" s="160"/>
      <c r="E50" s="363"/>
      <c r="F50" s="380"/>
      <c r="G50" s="16" t="s">
        <v>171</v>
      </c>
      <c r="H50" s="381"/>
      <c r="I50" s="405"/>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2"/>
      <c r="BP50" s="202"/>
      <c r="BQ50" s="202"/>
      <c r="BR50" s="202"/>
      <c r="BS50" s="202"/>
      <c r="BT50" s="202"/>
      <c r="BU50" s="202"/>
      <c r="BV50" s="202"/>
      <c r="BW50" s="202"/>
      <c r="BX50" s="202"/>
      <c r="BY50" s="202"/>
      <c r="BZ50" s="202"/>
      <c r="CA50" s="202"/>
      <c r="CB50" s="202"/>
      <c r="CC50" s="202"/>
      <c r="CD50" s="202"/>
      <c r="CE50" s="202"/>
      <c r="CF50" s="202"/>
      <c r="CG50" s="202"/>
      <c r="CH50" s="202"/>
      <c r="CI50" s="202"/>
      <c r="CJ50" s="202"/>
      <c r="CK50" s="202"/>
      <c r="CL50" s="202"/>
      <c r="CM50" s="202"/>
      <c r="CN50" s="202"/>
      <c r="CO50" s="202"/>
      <c r="CP50" s="202"/>
      <c r="CQ50" s="202"/>
      <c r="CR50" s="202"/>
      <c r="CS50" s="202"/>
      <c r="CT50" s="202"/>
      <c r="CU50" s="202"/>
      <c r="CV50" s="202"/>
      <c r="CW50" s="202"/>
      <c r="CX50" s="202"/>
      <c r="CY50" s="202"/>
      <c r="CZ50" s="202"/>
      <c r="DA50" s="202"/>
      <c r="DB50" s="202"/>
      <c r="DC50" s="202"/>
      <c r="DD50" s="202"/>
      <c r="DE50" s="202"/>
      <c r="DF50" s="202"/>
      <c r="DG50" s="202"/>
      <c r="DH50" s="202"/>
      <c r="DI50" s="202"/>
      <c r="DJ50" s="202"/>
      <c r="DK50" s="202"/>
      <c r="DL50" s="202"/>
      <c r="DM50" s="202"/>
      <c r="DN50" s="202"/>
      <c r="DO50" s="202"/>
      <c r="DP50" s="202"/>
      <c r="DQ50" s="202"/>
      <c r="DR50" s="202"/>
      <c r="DS50" s="202"/>
      <c r="DT50" s="202"/>
      <c r="DU50" s="202"/>
      <c r="DV50" s="202"/>
      <c r="DW50" s="202"/>
      <c r="DX50" s="202"/>
      <c r="DY50" s="202"/>
      <c r="DZ50" s="202"/>
      <c r="EA50" s="202"/>
      <c r="EB50" s="202"/>
      <c r="EC50" s="202"/>
      <c r="ED50" s="202"/>
      <c r="EE50" s="202"/>
      <c r="EF50" s="202"/>
      <c r="EG50" s="202"/>
      <c r="EH50" s="202"/>
      <c r="EI50" s="202"/>
      <c r="EJ50" s="202"/>
      <c r="EK50" s="202"/>
      <c r="EL50" s="202"/>
      <c r="EM50" s="202"/>
      <c r="EN50" s="202"/>
      <c r="EO50" s="202"/>
      <c r="EP50" s="202"/>
      <c r="EQ50" s="202"/>
      <c r="ER50" s="202"/>
      <c r="ES50" s="202"/>
      <c r="ET50" s="202"/>
      <c r="EU50" s="202"/>
      <c r="EV50" s="202"/>
      <c r="EW50" s="202"/>
      <c r="EX50" s="202"/>
      <c r="EY50" s="202"/>
      <c r="EZ50" s="202"/>
      <c r="FA50" s="202"/>
      <c r="FB50" s="202"/>
      <c r="FC50" s="202"/>
      <c r="FD50" s="202"/>
      <c r="FE50" s="202"/>
      <c r="FF50" s="202"/>
      <c r="FG50" s="202"/>
      <c r="FH50" s="202"/>
      <c r="FI50" s="202"/>
      <c r="FJ50" s="202"/>
      <c r="FK50" s="202"/>
      <c r="FL50" s="202"/>
      <c r="FM50" s="202"/>
      <c r="FN50" s="202"/>
      <c r="FO50" s="202"/>
      <c r="FP50" s="202"/>
      <c r="FQ50" s="202"/>
      <c r="FR50" s="202"/>
      <c r="FS50" s="202"/>
      <c r="FT50" s="202"/>
      <c r="FU50" s="202"/>
      <c r="FV50" s="202"/>
      <c r="FW50" s="202"/>
      <c r="FX50" s="202"/>
      <c r="FY50" s="202"/>
      <c r="FZ50" s="202"/>
      <c r="GA50" s="202"/>
      <c r="GB50" s="202"/>
      <c r="GC50" s="202"/>
      <c r="GD50" s="202"/>
      <c r="GE50" s="202"/>
      <c r="GF50" s="202"/>
      <c r="GG50" s="202"/>
      <c r="GH50" s="202"/>
      <c r="GI50" s="202"/>
      <c r="GJ50" s="202"/>
      <c r="GK50" s="202"/>
      <c r="GL50" s="202"/>
      <c r="GM50" s="202"/>
      <c r="GN50" s="202"/>
      <c r="GO50" s="202"/>
      <c r="GP50" s="202"/>
      <c r="GQ50" s="202"/>
      <c r="GR50" s="202"/>
      <c r="GS50" s="202"/>
      <c r="GT50" s="202"/>
      <c r="GU50" s="202"/>
      <c r="GV50" s="202"/>
      <c r="GW50" s="202"/>
      <c r="GX50" s="202"/>
      <c r="GY50" s="202"/>
      <c r="GZ50" s="202"/>
      <c r="HA50" s="202"/>
      <c r="HB50" s="202"/>
      <c r="HC50" s="202"/>
      <c r="HD50" s="202"/>
      <c r="HE50" s="202"/>
      <c r="HF50" s="202"/>
      <c r="HG50" s="202"/>
      <c r="HH50" s="202"/>
      <c r="HI50" s="202"/>
      <c r="HJ50" s="202"/>
      <c r="HK50" s="202"/>
      <c r="HL50" s="202"/>
      <c r="HM50" s="202"/>
      <c r="HN50" s="202"/>
      <c r="HO50" s="202"/>
      <c r="HP50" s="202"/>
      <c r="HQ50" s="202"/>
      <c r="HR50" s="202"/>
      <c r="HS50" s="202"/>
      <c r="HT50" s="202"/>
      <c r="HU50" s="202"/>
      <c r="HV50" s="202"/>
      <c r="HW50" s="202"/>
      <c r="HX50" s="202"/>
      <c r="HY50" s="202"/>
      <c r="HZ50" s="202"/>
      <c r="IA50" s="202"/>
      <c r="IB50" s="202"/>
      <c r="IC50" s="202"/>
      <c r="ID50" s="202"/>
      <c r="IE50" s="202"/>
      <c r="IF50" s="202"/>
      <c r="IG50" s="202"/>
      <c r="IH50" s="202"/>
      <c r="II50" s="202"/>
      <c r="IJ50" s="202"/>
      <c r="IK50" s="202"/>
      <c r="IL50" s="202"/>
      <c r="IM50" s="202"/>
      <c r="IN50" s="202"/>
      <c r="IO50" s="202"/>
      <c r="IP50" s="202"/>
      <c r="IQ50" s="202"/>
      <c r="IR50" s="202"/>
      <c r="IS50" s="202"/>
      <c r="IT50" s="202"/>
      <c r="IU50" s="202"/>
      <c r="IV50" s="202"/>
      <c r="IW50" s="202"/>
      <c r="IX50" s="202"/>
      <c r="IY50" s="202"/>
      <c r="IZ50" s="202"/>
      <c r="JA50" s="382"/>
      <c r="JB50" s="383"/>
      <c r="JC50" s="383"/>
    </row>
    <row r="51" spans="1:263" s="3" customFormat="1" x14ac:dyDescent="0.35">
      <c r="A51" s="198"/>
      <c r="B51" s="359"/>
      <c r="C51" s="47"/>
      <c r="D51" s="105"/>
      <c r="E51" s="102"/>
      <c r="F51" s="384"/>
      <c r="G51" s="131"/>
      <c r="H51" s="325"/>
      <c r="I51" s="405"/>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2"/>
      <c r="AS51" s="202"/>
      <c r="AT51" s="202"/>
      <c r="AU51" s="202"/>
      <c r="AV51" s="202"/>
      <c r="AW51" s="202"/>
      <c r="AX51" s="202"/>
      <c r="AY51" s="202"/>
      <c r="AZ51" s="202"/>
      <c r="BA51" s="202"/>
      <c r="BB51" s="202"/>
      <c r="BC51" s="202"/>
      <c r="BD51" s="202"/>
      <c r="BE51" s="202"/>
      <c r="BF51" s="202"/>
      <c r="BG51" s="202"/>
      <c r="BH51" s="202"/>
      <c r="BI51" s="202"/>
      <c r="BJ51" s="202"/>
      <c r="BK51" s="202"/>
      <c r="BL51" s="202"/>
      <c r="BM51" s="202"/>
      <c r="BN51" s="202"/>
      <c r="BO51" s="202"/>
      <c r="BP51" s="202"/>
      <c r="BQ51" s="202"/>
      <c r="BR51" s="202"/>
      <c r="BS51" s="202"/>
      <c r="BT51" s="202"/>
      <c r="BU51" s="202"/>
      <c r="BV51" s="202"/>
      <c r="BW51" s="202"/>
      <c r="BX51" s="202"/>
      <c r="BY51" s="202"/>
      <c r="BZ51" s="202"/>
      <c r="CA51" s="202"/>
      <c r="CB51" s="202"/>
      <c r="CC51" s="202"/>
      <c r="CD51" s="202"/>
      <c r="CE51" s="202"/>
      <c r="CF51" s="202"/>
      <c r="CG51" s="202"/>
      <c r="CH51" s="202"/>
      <c r="CI51" s="202"/>
      <c r="CJ51" s="202"/>
      <c r="CK51" s="202"/>
      <c r="CL51" s="202"/>
      <c r="CM51" s="202"/>
      <c r="CN51" s="202"/>
      <c r="CO51" s="202"/>
      <c r="CP51" s="202"/>
      <c r="CQ51" s="202"/>
      <c r="CR51" s="202"/>
      <c r="CS51" s="202"/>
      <c r="CT51" s="202"/>
      <c r="CU51" s="202"/>
      <c r="CV51" s="202"/>
      <c r="CW51" s="202"/>
      <c r="CX51" s="202"/>
      <c r="CY51" s="202"/>
      <c r="CZ51" s="202"/>
      <c r="DA51" s="202"/>
      <c r="DB51" s="202"/>
      <c r="DC51" s="202"/>
      <c r="DD51" s="202"/>
      <c r="DE51" s="202"/>
      <c r="DF51" s="202"/>
      <c r="DG51" s="202"/>
      <c r="DH51" s="202"/>
      <c r="DI51" s="202"/>
      <c r="DJ51" s="202"/>
      <c r="DK51" s="202"/>
      <c r="DL51" s="202"/>
      <c r="DM51" s="202"/>
      <c r="DN51" s="202"/>
      <c r="DO51" s="202"/>
      <c r="DP51" s="202"/>
      <c r="DQ51" s="202"/>
      <c r="DR51" s="202"/>
      <c r="DS51" s="202"/>
      <c r="DT51" s="202"/>
      <c r="DU51" s="202"/>
      <c r="DV51" s="202"/>
      <c r="DW51" s="202"/>
      <c r="DX51" s="202"/>
      <c r="DY51" s="202"/>
      <c r="DZ51" s="202"/>
      <c r="EA51" s="202"/>
      <c r="EB51" s="202"/>
      <c r="EC51" s="202"/>
      <c r="ED51" s="202"/>
      <c r="EE51" s="202"/>
      <c r="EF51" s="202"/>
      <c r="EG51" s="202"/>
      <c r="EH51" s="202"/>
      <c r="EI51" s="202"/>
      <c r="EJ51" s="202"/>
      <c r="EK51" s="202"/>
      <c r="EL51" s="202"/>
      <c r="EM51" s="202"/>
      <c r="EN51" s="202"/>
      <c r="EO51" s="202"/>
      <c r="EP51" s="202"/>
      <c r="EQ51" s="202"/>
      <c r="ER51" s="202"/>
      <c r="ES51" s="202"/>
      <c r="ET51" s="202"/>
      <c r="EU51" s="202"/>
      <c r="EV51" s="202"/>
      <c r="EW51" s="202"/>
      <c r="EX51" s="202"/>
      <c r="EY51" s="202"/>
      <c r="EZ51" s="202"/>
      <c r="FA51" s="202"/>
      <c r="FB51" s="202"/>
      <c r="FC51" s="202"/>
      <c r="FD51" s="202"/>
      <c r="FE51" s="202"/>
      <c r="FF51" s="202"/>
      <c r="FG51" s="202"/>
      <c r="FH51" s="202"/>
      <c r="FI51" s="202"/>
      <c r="FJ51" s="202"/>
      <c r="FK51" s="202"/>
      <c r="FL51" s="202"/>
      <c r="FM51" s="202"/>
      <c r="FN51" s="202"/>
      <c r="FO51" s="202"/>
      <c r="FP51" s="202"/>
      <c r="FQ51" s="202"/>
      <c r="FR51" s="202"/>
      <c r="FS51" s="202"/>
      <c r="FT51" s="202"/>
      <c r="FU51" s="202"/>
      <c r="FV51" s="202"/>
      <c r="FW51" s="202"/>
      <c r="FX51" s="202"/>
      <c r="FY51" s="202"/>
      <c r="FZ51" s="202"/>
      <c r="GA51" s="202"/>
      <c r="GB51" s="202"/>
      <c r="GC51" s="202"/>
      <c r="GD51" s="202"/>
      <c r="GE51" s="202"/>
      <c r="GF51" s="202"/>
      <c r="GG51" s="202"/>
      <c r="GH51" s="202"/>
      <c r="GI51" s="202"/>
      <c r="GJ51" s="202"/>
      <c r="GK51" s="202"/>
      <c r="GL51" s="202"/>
      <c r="GM51" s="202"/>
      <c r="GN51" s="202"/>
      <c r="GO51" s="202"/>
      <c r="GP51" s="202"/>
      <c r="GQ51" s="202"/>
      <c r="GR51" s="202"/>
      <c r="GS51" s="202"/>
      <c r="GT51" s="202"/>
      <c r="GU51" s="202"/>
      <c r="GV51" s="202"/>
      <c r="GW51" s="202"/>
      <c r="GX51" s="202"/>
      <c r="GY51" s="202"/>
      <c r="GZ51" s="202"/>
      <c r="HA51" s="202"/>
      <c r="HB51" s="202"/>
      <c r="HC51" s="202"/>
      <c r="HD51" s="202"/>
      <c r="HE51" s="202"/>
      <c r="HF51" s="202"/>
      <c r="HG51" s="202"/>
      <c r="HH51" s="202"/>
      <c r="HI51" s="202"/>
      <c r="HJ51" s="202"/>
      <c r="HK51" s="202"/>
      <c r="HL51" s="202"/>
      <c r="HM51" s="202"/>
      <c r="HN51" s="202"/>
      <c r="HO51" s="202"/>
      <c r="HP51" s="202"/>
      <c r="HQ51" s="202"/>
      <c r="HR51" s="202"/>
      <c r="HS51" s="202"/>
      <c r="HT51" s="202"/>
      <c r="HU51" s="202"/>
      <c r="HV51" s="202"/>
      <c r="HW51" s="202"/>
      <c r="HX51" s="202"/>
      <c r="HY51" s="202"/>
      <c r="HZ51" s="202"/>
      <c r="IA51" s="202"/>
      <c r="IB51" s="202"/>
      <c r="IC51" s="202"/>
      <c r="ID51" s="202"/>
      <c r="IE51" s="202"/>
      <c r="IF51" s="202"/>
      <c r="IG51" s="202"/>
      <c r="IH51" s="202"/>
      <c r="II51" s="202"/>
      <c r="IJ51" s="202"/>
      <c r="IK51" s="202"/>
      <c r="IL51" s="202"/>
      <c r="IM51" s="202"/>
      <c r="IN51" s="202"/>
      <c r="IO51" s="202"/>
      <c r="IP51" s="202"/>
      <c r="IQ51" s="202"/>
      <c r="IR51" s="202"/>
      <c r="IS51" s="202"/>
      <c r="IT51" s="202"/>
      <c r="IU51" s="202"/>
      <c r="IV51" s="202"/>
      <c r="IW51" s="202"/>
      <c r="IX51" s="202"/>
      <c r="IY51" s="202"/>
      <c r="IZ51" s="202"/>
      <c r="JA51" s="378"/>
      <c r="JB51" s="256"/>
      <c r="JC51" s="256"/>
    </row>
    <row r="52" spans="1:263" s="3" customFormat="1" x14ac:dyDescent="0.35">
      <c r="A52" s="198"/>
      <c r="B52" s="359"/>
      <c r="C52" s="45" t="s">
        <v>204</v>
      </c>
      <c r="D52" s="105" t="s">
        <v>205</v>
      </c>
      <c r="E52" s="102"/>
      <c r="F52" s="285" t="str">
        <f>IFERROR(INDEX('Helper 1'!$I$2:$I$19,MATCH('Schedule 1'!$G$20,'Helper 1'!$H$2:$H$19,0)),"")</f>
        <v/>
      </c>
      <c r="G52" s="131">
        <f>G13</f>
        <v>0</v>
      </c>
      <c r="H52" s="325"/>
      <c r="I52" s="405"/>
      <c r="J52" s="202"/>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c r="AR52" s="202"/>
      <c r="AS52" s="202"/>
      <c r="AT52" s="202"/>
      <c r="AU52" s="202"/>
      <c r="AV52" s="202"/>
      <c r="AW52" s="202"/>
      <c r="AX52" s="202"/>
      <c r="AY52" s="202"/>
      <c r="AZ52" s="202"/>
      <c r="BA52" s="202"/>
      <c r="BB52" s="202"/>
      <c r="BC52" s="202"/>
      <c r="BD52" s="202"/>
      <c r="BE52" s="202"/>
      <c r="BF52" s="202"/>
      <c r="BG52" s="202"/>
      <c r="BH52" s="202"/>
      <c r="BI52" s="202"/>
      <c r="BJ52" s="202"/>
      <c r="BK52" s="202"/>
      <c r="BL52" s="202"/>
      <c r="BM52" s="202"/>
      <c r="BN52" s="202"/>
      <c r="BO52" s="202"/>
      <c r="BP52" s="202"/>
      <c r="BQ52" s="202"/>
      <c r="BR52" s="202"/>
      <c r="BS52" s="202"/>
      <c r="BT52" s="202"/>
      <c r="BU52" s="202"/>
      <c r="BV52" s="202"/>
      <c r="BW52" s="202"/>
      <c r="BX52" s="202"/>
      <c r="BY52" s="202"/>
      <c r="BZ52" s="202"/>
      <c r="CA52" s="202"/>
      <c r="CB52" s="202"/>
      <c r="CC52" s="202"/>
      <c r="CD52" s="202"/>
      <c r="CE52" s="202"/>
      <c r="CF52" s="202"/>
      <c r="CG52" s="202"/>
      <c r="CH52" s="202"/>
      <c r="CI52" s="202"/>
      <c r="CJ52" s="202"/>
      <c r="CK52" s="202"/>
      <c r="CL52" s="202"/>
      <c r="CM52" s="202"/>
      <c r="CN52" s="202"/>
      <c r="CO52" s="202"/>
      <c r="CP52" s="202"/>
      <c r="CQ52" s="202"/>
      <c r="CR52" s="202"/>
      <c r="CS52" s="202"/>
      <c r="CT52" s="202"/>
      <c r="CU52" s="202"/>
      <c r="CV52" s="202"/>
      <c r="CW52" s="202"/>
      <c r="CX52" s="202"/>
      <c r="CY52" s="202"/>
      <c r="CZ52" s="202"/>
      <c r="DA52" s="202"/>
      <c r="DB52" s="202"/>
      <c r="DC52" s="202"/>
      <c r="DD52" s="202"/>
      <c r="DE52" s="202"/>
      <c r="DF52" s="202"/>
      <c r="DG52" s="202"/>
      <c r="DH52" s="202"/>
      <c r="DI52" s="202"/>
      <c r="DJ52" s="202"/>
      <c r="DK52" s="202"/>
      <c r="DL52" s="202"/>
      <c r="DM52" s="202"/>
      <c r="DN52" s="202"/>
      <c r="DO52" s="202"/>
      <c r="DP52" s="202"/>
      <c r="DQ52" s="202"/>
      <c r="DR52" s="202"/>
      <c r="DS52" s="202"/>
      <c r="DT52" s="202"/>
      <c r="DU52" s="202"/>
      <c r="DV52" s="202"/>
      <c r="DW52" s="202"/>
      <c r="DX52" s="202"/>
      <c r="DY52" s="202"/>
      <c r="DZ52" s="202"/>
      <c r="EA52" s="202"/>
      <c r="EB52" s="202"/>
      <c r="EC52" s="202"/>
      <c r="ED52" s="202"/>
      <c r="EE52" s="202"/>
      <c r="EF52" s="202"/>
      <c r="EG52" s="202"/>
      <c r="EH52" s="202"/>
      <c r="EI52" s="202"/>
      <c r="EJ52" s="202"/>
      <c r="EK52" s="202"/>
      <c r="EL52" s="202"/>
      <c r="EM52" s="202"/>
      <c r="EN52" s="202"/>
      <c r="EO52" s="202"/>
      <c r="EP52" s="202"/>
      <c r="EQ52" s="202"/>
      <c r="ER52" s="202"/>
      <c r="ES52" s="202"/>
      <c r="ET52" s="202"/>
      <c r="EU52" s="202"/>
      <c r="EV52" s="202"/>
      <c r="EW52" s="202"/>
      <c r="EX52" s="202"/>
      <c r="EY52" s="202"/>
      <c r="EZ52" s="202"/>
      <c r="FA52" s="202"/>
      <c r="FB52" s="202"/>
      <c r="FC52" s="202"/>
      <c r="FD52" s="202"/>
      <c r="FE52" s="202"/>
      <c r="FF52" s="202"/>
      <c r="FG52" s="202"/>
      <c r="FH52" s="202"/>
      <c r="FI52" s="202"/>
      <c r="FJ52" s="202"/>
      <c r="FK52" s="202"/>
      <c r="FL52" s="202"/>
      <c r="FM52" s="202"/>
      <c r="FN52" s="202"/>
      <c r="FO52" s="202"/>
      <c r="FP52" s="202"/>
      <c r="FQ52" s="202"/>
      <c r="FR52" s="202"/>
      <c r="FS52" s="202"/>
      <c r="FT52" s="202"/>
      <c r="FU52" s="202"/>
      <c r="FV52" s="202"/>
      <c r="FW52" s="202"/>
      <c r="FX52" s="202"/>
      <c r="FY52" s="202"/>
      <c r="FZ52" s="202"/>
      <c r="GA52" s="202"/>
      <c r="GB52" s="202"/>
      <c r="GC52" s="202"/>
      <c r="GD52" s="202"/>
      <c r="GE52" s="202"/>
      <c r="GF52" s="202"/>
      <c r="GG52" s="202"/>
      <c r="GH52" s="202"/>
      <c r="GI52" s="202"/>
      <c r="GJ52" s="202"/>
      <c r="GK52" s="202"/>
      <c r="GL52" s="202"/>
      <c r="GM52" s="202"/>
      <c r="GN52" s="202"/>
      <c r="GO52" s="202"/>
      <c r="GP52" s="202"/>
      <c r="GQ52" s="202"/>
      <c r="GR52" s="202"/>
      <c r="GS52" s="202"/>
      <c r="GT52" s="202"/>
      <c r="GU52" s="202"/>
      <c r="GV52" s="202"/>
      <c r="GW52" s="202"/>
      <c r="GX52" s="202"/>
      <c r="GY52" s="202"/>
      <c r="GZ52" s="202"/>
      <c r="HA52" s="202"/>
      <c r="HB52" s="202"/>
      <c r="HC52" s="202"/>
      <c r="HD52" s="202"/>
      <c r="HE52" s="202"/>
      <c r="HF52" s="202"/>
      <c r="HG52" s="202"/>
      <c r="HH52" s="202"/>
      <c r="HI52" s="202"/>
      <c r="HJ52" s="202"/>
      <c r="HK52" s="202"/>
      <c r="HL52" s="202"/>
      <c r="HM52" s="202"/>
      <c r="HN52" s="202"/>
      <c r="HO52" s="202"/>
      <c r="HP52" s="202"/>
      <c r="HQ52" s="202"/>
      <c r="HR52" s="202"/>
      <c r="HS52" s="202"/>
      <c r="HT52" s="202"/>
      <c r="HU52" s="202"/>
      <c r="HV52" s="202"/>
      <c r="HW52" s="202"/>
      <c r="HX52" s="202"/>
      <c r="HY52" s="202"/>
      <c r="HZ52" s="202"/>
      <c r="IA52" s="202"/>
      <c r="IB52" s="202"/>
      <c r="IC52" s="202"/>
      <c r="ID52" s="202"/>
      <c r="IE52" s="202"/>
      <c r="IF52" s="202"/>
      <c r="IG52" s="202"/>
      <c r="IH52" s="202"/>
      <c r="II52" s="202"/>
      <c r="IJ52" s="202"/>
      <c r="IK52" s="202"/>
      <c r="IL52" s="202"/>
      <c r="IM52" s="202"/>
      <c r="IN52" s="202"/>
      <c r="IO52" s="202"/>
      <c r="IP52" s="202"/>
      <c r="IQ52" s="202"/>
      <c r="IR52" s="202"/>
      <c r="IS52" s="202"/>
      <c r="IT52" s="202"/>
      <c r="IU52" s="202"/>
      <c r="IV52" s="202"/>
      <c r="IW52" s="202"/>
      <c r="IX52" s="202"/>
      <c r="IY52" s="202"/>
      <c r="IZ52" s="202"/>
      <c r="JA52" s="378"/>
      <c r="JB52" s="256"/>
      <c r="JC52" s="256"/>
    </row>
    <row r="53" spans="1:263" s="3" customFormat="1" x14ac:dyDescent="0.35">
      <c r="A53" s="198"/>
      <c r="B53" s="359"/>
      <c r="C53" s="45"/>
      <c r="D53" s="105"/>
      <c r="E53" s="102"/>
      <c r="F53" s="384"/>
      <c r="G53" s="131"/>
      <c r="H53" s="325"/>
      <c r="I53" s="405"/>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2"/>
      <c r="BR53" s="202"/>
      <c r="BS53" s="202"/>
      <c r="BT53" s="202"/>
      <c r="BU53" s="202"/>
      <c r="BV53" s="202"/>
      <c r="BW53" s="202"/>
      <c r="BX53" s="202"/>
      <c r="BY53" s="202"/>
      <c r="BZ53" s="202"/>
      <c r="CA53" s="202"/>
      <c r="CB53" s="202"/>
      <c r="CC53" s="202"/>
      <c r="CD53" s="202"/>
      <c r="CE53" s="202"/>
      <c r="CF53" s="202"/>
      <c r="CG53" s="202"/>
      <c r="CH53" s="202"/>
      <c r="CI53" s="202"/>
      <c r="CJ53" s="202"/>
      <c r="CK53" s="202"/>
      <c r="CL53" s="202"/>
      <c r="CM53" s="202"/>
      <c r="CN53" s="202"/>
      <c r="CO53" s="202"/>
      <c r="CP53" s="202"/>
      <c r="CQ53" s="202"/>
      <c r="CR53" s="202"/>
      <c r="CS53" s="202"/>
      <c r="CT53" s="202"/>
      <c r="CU53" s="202"/>
      <c r="CV53" s="202"/>
      <c r="CW53" s="202"/>
      <c r="CX53" s="202"/>
      <c r="CY53" s="202"/>
      <c r="CZ53" s="202"/>
      <c r="DA53" s="202"/>
      <c r="DB53" s="202"/>
      <c r="DC53" s="202"/>
      <c r="DD53" s="202"/>
      <c r="DE53" s="202"/>
      <c r="DF53" s="202"/>
      <c r="DG53" s="202"/>
      <c r="DH53" s="202"/>
      <c r="DI53" s="202"/>
      <c r="DJ53" s="202"/>
      <c r="DK53" s="202"/>
      <c r="DL53" s="202"/>
      <c r="DM53" s="202"/>
      <c r="DN53" s="202"/>
      <c r="DO53" s="202"/>
      <c r="DP53" s="202"/>
      <c r="DQ53" s="202"/>
      <c r="DR53" s="202"/>
      <c r="DS53" s="202"/>
      <c r="DT53" s="202"/>
      <c r="DU53" s="202"/>
      <c r="DV53" s="202"/>
      <c r="DW53" s="202"/>
      <c r="DX53" s="202"/>
      <c r="DY53" s="202"/>
      <c r="DZ53" s="202"/>
      <c r="EA53" s="202"/>
      <c r="EB53" s="202"/>
      <c r="EC53" s="202"/>
      <c r="ED53" s="202"/>
      <c r="EE53" s="202"/>
      <c r="EF53" s="202"/>
      <c r="EG53" s="202"/>
      <c r="EH53" s="202"/>
      <c r="EI53" s="202"/>
      <c r="EJ53" s="202"/>
      <c r="EK53" s="202"/>
      <c r="EL53" s="202"/>
      <c r="EM53" s="202"/>
      <c r="EN53" s="202"/>
      <c r="EO53" s="202"/>
      <c r="EP53" s="202"/>
      <c r="EQ53" s="202"/>
      <c r="ER53" s="202"/>
      <c r="ES53" s="202"/>
      <c r="ET53" s="202"/>
      <c r="EU53" s="202"/>
      <c r="EV53" s="202"/>
      <c r="EW53" s="202"/>
      <c r="EX53" s="202"/>
      <c r="EY53" s="202"/>
      <c r="EZ53" s="202"/>
      <c r="FA53" s="202"/>
      <c r="FB53" s="202"/>
      <c r="FC53" s="202"/>
      <c r="FD53" s="202"/>
      <c r="FE53" s="202"/>
      <c r="FF53" s="202"/>
      <c r="FG53" s="202"/>
      <c r="FH53" s="202"/>
      <c r="FI53" s="202"/>
      <c r="FJ53" s="202"/>
      <c r="FK53" s="202"/>
      <c r="FL53" s="202"/>
      <c r="FM53" s="202"/>
      <c r="FN53" s="202"/>
      <c r="FO53" s="202"/>
      <c r="FP53" s="202"/>
      <c r="FQ53" s="202"/>
      <c r="FR53" s="202"/>
      <c r="FS53" s="202"/>
      <c r="FT53" s="202"/>
      <c r="FU53" s="202"/>
      <c r="FV53" s="202"/>
      <c r="FW53" s="202"/>
      <c r="FX53" s="202"/>
      <c r="FY53" s="202"/>
      <c r="FZ53" s="202"/>
      <c r="GA53" s="202"/>
      <c r="GB53" s="202"/>
      <c r="GC53" s="202"/>
      <c r="GD53" s="202"/>
      <c r="GE53" s="202"/>
      <c r="GF53" s="202"/>
      <c r="GG53" s="202"/>
      <c r="GH53" s="202"/>
      <c r="GI53" s="202"/>
      <c r="GJ53" s="202"/>
      <c r="GK53" s="202"/>
      <c r="GL53" s="202"/>
      <c r="GM53" s="202"/>
      <c r="GN53" s="202"/>
      <c r="GO53" s="202"/>
      <c r="GP53" s="202"/>
      <c r="GQ53" s="202"/>
      <c r="GR53" s="202"/>
      <c r="GS53" s="202"/>
      <c r="GT53" s="202"/>
      <c r="GU53" s="202"/>
      <c r="GV53" s="202"/>
      <c r="GW53" s="202"/>
      <c r="GX53" s="202"/>
      <c r="GY53" s="202"/>
      <c r="GZ53" s="202"/>
      <c r="HA53" s="202"/>
      <c r="HB53" s="202"/>
      <c r="HC53" s="202"/>
      <c r="HD53" s="202"/>
      <c r="HE53" s="202"/>
      <c r="HF53" s="202"/>
      <c r="HG53" s="202"/>
      <c r="HH53" s="202"/>
      <c r="HI53" s="202"/>
      <c r="HJ53" s="202"/>
      <c r="HK53" s="202"/>
      <c r="HL53" s="202"/>
      <c r="HM53" s="202"/>
      <c r="HN53" s="202"/>
      <c r="HO53" s="202"/>
      <c r="HP53" s="202"/>
      <c r="HQ53" s="202"/>
      <c r="HR53" s="202"/>
      <c r="HS53" s="202"/>
      <c r="HT53" s="202"/>
      <c r="HU53" s="202"/>
      <c r="HV53" s="202"/>
      <c r="HW53" s="202"/>
      <c r="HX53" s="202"/>
      <c r="HY53" s="202"/>
      <c r="HZ53" s="202"/>
      <c r="IA53" s="202"/>
      <c r="IB53" s="202"/>
      <c r="IC53" s="202"/>
      <c r="ID53" s="202"/>
      <c r="IE53" s="202"/>
      <c r="IF53" s="202"/>
      <c r="IG53" s="202"/>
      <c r="IH53" s="202"/>
      <c r="II53" s="202"/>
      <c r="IJ53" s="202"/>
      <c r="IK53" s="202"/>
      <c r="IL53" s="202"/>
      <c r="IM53" s="202"/>
      <c r="IN53" s="202"/>
      <c r="IO53" s="202"/>
      <c r="IP53" s="202"/>
      <c r="IQ53" s="202"/>
      <c r="IR53" s="202"/>
      <c r="IS53" s="202"/>
      <c r="IT53" s="202"/>
      <c r="IU53" s="202"/>
      <c r="IV53" s="202"/>
      <c r="IW53" s="202"/>
      <c r="IX53" s="202"/>
      <c r="IY53" s="202"/>
      <c r="IZ53" s="202"/>
      <c r="JA53" s="378"/>
      <c r="JB53" s="256"/>
      <c r="JC53" s="256"/>
    </row>
    <row r="54" spans="1:263" s="3" customFormat="1" x14ac:dyDescent="0.35">
      <c r="A54" s="198"/>
      <c r="B54" s="359"/>
      <c r="C54" s="45" t="s">
        <v>206</v>
      </c>
      <c r="D54" s="105" t="s">
        <v>207</v>
      </c>
      <c r="E54" s="102"/>
      <c r="F54" s="285" t="str">
        <f>IFERROR(INDEX('Helper 1'!$I$2:$I$19,MATCH('Schedule 1'!$G$20,'Helper 1'!$H$2:$H$19,0)),"")</f>
        <v/>
      </c>
      <c r="G54" s="131">
        <f>'Schedule 6'!G18</f>
        <v>0</v>
      </c>
      <c r="H54" s="325"/>
      <c r="I54" s="405"/>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c r="BD54" s="202"/>
      <c r="BE54" s="202"/>
      <c r="BF54" s="202"/>
      <c r="BG54" s="202"/>
      <c r="BH54" s="202"/>
      <c r="BI54" s="202"/>
      <c r="BJ54" s="202"/>
      <c r="BK54" s="202"/>
      <c r="BL54" s="202"/>
      <c r="BM54" s="202"/>
      <c r="BN54" s="202"/>
      <c r="BO54" s="202"/>
      <c r="BP54" s="202"/>
      <c r="BQ54" s="202"/>
      <c r="BR54" s="202"/>
      <c r="BS54" s="202"/>
      <c r="BT54" s="202"/>
      <c r="BU54" s="202"/>
      <c r="BV54" s="202"/>
      <c r="BW54" s="202"/>
      <c r="BX54" s="202"/>
      <c r="BY54" s="202"/>
      <c r="BZ54" s="202"/>
      <c r="CA54" s="202"/>
      <c r="CB54" s="202"/>
      <c r="CC54" s="202"/>
      <c r="CD54" s="202"/>
      <c r="CE54" s="202"/>
      <c r="CF54" s="202"/>
      <c r="CG54" s="202"/>
      <c r="CH54" s="202"/>
      <c r="CI54" s="202"/>
      <c r="CJ54" s="202"/>
      <c r="CK54" s="202"/>
      <c r="CL54" s="202"/>
      <c r="CM54" s="202"/>
      <c r="CN54" s="202"/>
      <c r="CO54" s="202"/>
      <c r="CP54" s="202"/>
      <c r="CQ54" s="202"/>
      <c r="CR54" s="202"/>
      <c r="CS54" s="202"/>
      <c r="CT54" s="202"/>
      <c r="CU54" s="202"/>
      <c r="CV54" s="202"/>
      <c r="CW54" s="202"/>
      <c r="CX54" s="202"/>
      <c r="CY54" s="202"/>
      <c r="CZ54" s="202"/>
      <c r="DA54" s="202"/>
      <c r="DB54" s="202"/>
      <c r="DC54" s="202"/>
      <c r="DD54" s="202"/>
      <c r="DE54" s="202"/>
      <c r="DF54" s="202"/>
      <c r="DG54" s="202"/>
      <c r="DH54" s="202"/>
      <c r="DI54" s="202"/>
      <c r="DJ54" s="202"/>
      <c r="DK54" s="202"/>
      <c r="DL54" s="202"/>
      <c r="DM54" s="202"/>
      <c r="DN54" s="202"/>
      <c r="DO54" s="202"/>
      <c r="DP54" s="202"/>
      <c r="DQ54" s="202"/>
      <c r="DR54" s="202"/>
      <c r="DS54" s="202"/>
      <c r="DT54" s="202"/>
      <c r="DU54" s="202"/>
      <c r="DV54" s="202"/>
      <c r="DW54" s="202"/>
      <c r="DX54" s="202"/>
      <c r="DY54" s="202"/>
      <c r="DZ54" s="202"/>
      <c r="EA54" s="202"/>
      <c r="EB54" s="202"/>
      <c r="EC54" s="202"/>
      <c r="ED54" s="202"/>
      <c r="EE54" s="202"/>
      <c r="EF54" s="202"/>
      <c r="EG54" s="202"/>
      <c r="EH54" s="202"/>
      <c r="EI54" s="202"/>
      <c r="EJ54" s="202"/>
      <c r="EK54" s="202"/>
      <c r="EL54" s="202"/>
      <c r="EM54" s="202"/>
      <c r="EN54" s="202"/>
      <c r="EO54" s="202"/>
      <c r="EP54" s="202"/>
      <c r="EQ54" s="202"/>
      <c r="ER54" s="202"/>
      <c r="ES54" s="202"/>
      <c r="ET54" s="202"/>
      <c r="EU54" s="202"/>
      <c r="EV54" s="202"/>
      <c r="EW54" s="202"/>
      <c r="EX54" s="202"/>
      <c r="EY54" s="202"/>
      <c r="EZ54" s="202"/>
      <c r="FA54" s="202"/>
      <c r="FB54" s="202"/>
      <c r="FC54" s="202"/>
      <c r="FD54" s="202"/>
      <c r="FE54" s="202"/>
      <c r="FF54" s="202"/>
      <c r="FG54" s="202"/>
      <c r="FH54" s="202"/>
      <c r="FI54" s="202"/>
      <c r="FJ54" s="202"/>
      <c r="FK54" s="202"/>
      <c r="FL54" s="202"/>
      <c r="FM54" s="202"/>
      <c r="FN54" s="202"/>
      <c r="FO54" s="202"/>
      <c r="FP54" s="202"/>
      <c r="FQ54" s="202"/>
      <c r="FR54" s="202"/>
      <c r="FS54" s="202"/>
      <c r="FT54" s="202"/>
      <c r="FU54" s="202"/>
      <c r="FV54" s="202"/>
      <c r="FW54" s="202"/>
      <c r="FX54" s="202"/>
      <c r="FY54" s="202"/>
      <c r="FZ54" s="202"/>
      <c r="GA54" s="202"/>
      <c r="GB54" s="202"/>
      <c r="GC54" s="202"/>
      <c r="GD54" s="202"/>
      <c r="GE54" s="202"/>
      <c r="GF54" s="202"/>
      <c r="GG54" s="202"/>
      <c r="GH54" s="202"/>
      <c r="GI54" s="202"/>
      <c r="GJ54" s="202"/>
      <c r="GK54" s="202"/>
      <c r="GL54" s="202"/>
      <c r="GM54" s="202"/>
      <c r="GN54" s="202"/>
      <c r="GO54" s="202"/>
      <c r="GP54" s="202"/>
      <c r="GQ54" s="202"/>
      <c r="GR54" s="202"/>
      <c r="GS54" s="202"/>
      <c r="GT54" s="202"/>
      <c r="GU54" s="202"/>
      <c r="GV54" s="202"/>
      <c r="GW54" s="202"/>
      <c r="GX54" s="202"/>
      <c r="GY54" s="202"/>
      <c r="GZ54" s="202"/>
      <c r="HA54" s="202"/>
      <c r="HB54" s="202"/>
      <c r="HC54" s="202"/>
      <c r="HD54" s="202"/>
      <c r="HE54" s="202"/>
      <c r="HF54" s="202"/>
      <c r="HG54" s="202"/>
      <c r="HH54" s="202"/>
      <c r="HI54" s="202"/>
      <c r="HJ54" s="202"/>
      <c r="HK54" s="202"/>
      <c r="HL54" s="202"/>
      <c r="HM54" s="202"/>
      <c r="HN54" s="202"/>
      <c r="HO54" s="202"/>
      <c r="HP54" s="202"/>
      <c r="HQ54" s="202"/>
      <c r="HR54" s="202"/>
      <c r="HS54" s="202"/>
      <c r="HT54" s="202"/>
      <c r="HU54" s="202"/>
      <c r="HV54" s="202"/>
      <c r="HW54" s="202"/>
      <c r="HX54" s="202"/>
      <c r="HY54" s="202"/>
      <c r="HZ54" s="202"/>
      <c r="IA54" s="202"/>
      <c r="IB54" s="202"/>
      <c r="IC54" s="202"/>
      <c r="ID54" s="202"/>
      <c r="IE54" s="202"/>
      <c r="IF54" s="202"/>
      <c r="IG54" s="202"/>
      <c r="IH54" s="202"/>
      <c r="II54" s="202"/>
      <c r="IJ54" s="202"/>
      <c r="IK54" s="202"/>
      <c r="IL54" s="202"/>
      <c r="IM54" s="202"/>
      <c r="IN54" s="202"/>
      <c r="IO54" s="202"/>
      <c r="IP54" s="202"/>
      <c r="IQ54" s="202"/>
      <c r="IR54" s="202"/>
      <c r="IS54" s="202"/>
      <c r="IT54" s="202"/>
      <c r="IU54" s="202"/>
      <c r="IV54" s="202"/>
      <c r="IW54" s="202"/>
      <c r="IX54" s="202"/>
      <c r="IY54" s="202"/>
      <c r="IZ54" s="202"/>
      <c r="JA54" s="378"/>
      <c r="JB54" s="256"/>
      <c r="JC54" s="256"/>
    </row>
    <row r="55" spans="1:263" s="3" customFormat="1" x14ac:dyDescent="0.35">
      <c r="A55" s="198"/>
      <c r="B55" s="359"/>
      <c r="C55" s="45"/>
      <c r="D55" s="105"/>
      <c r="E55" s="102"/>
      <c r="F55" s="384"/>
      <c r="G55" s="387"/>
      <c r="H55" s="325"/>
      <c r="I55" s="405"/>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c r="BD55" s="202"/>
      <c r="BE55" s="202"/>
      <c r="BF55" s="202"/>
      <c r="BG55" s="202"/>
      <c r="BH55" s="202"/>
      <c r="BI55" s="202"/>
      <c r="BJ55" s="202"/>
      <c r="BK55" s="202"/>
      <c r="BL55" s="202"/>
      <c r="BM55" s="202"/>
      <c r="BN55" s="202"/>
      <c r="BO55" s="202"/>
      <c r="BP55" s="202"/>
      <c r="BQ55" s="202"/>
      <c r="BR55" s="202"/>
      <c r="BS55" s="202"/>
      <c r="BT55" s="202"/>
      <c r="BU55" s="202"/>
      <c r="BV55" s="202"/>
      <c r="BW55" s="202"/>
      <c r="BX55" s="202"/>
      <c r="BY55" s="202"/>
      <c r="BZ55" s="202"/>
      <c r="CA55" s="202"/>
      <c r="CB55" s="202"/>
      <c r="CC55" s="202"/>
      <c r="CD55" s="202"/>
      <c r="CE55" s="202"/>
      <c r="CF55" s="202"/>
      <c r="CG55" s="202"/>
      <c r="CH55" s="202"/>
      <c r="CI55" s="202"/>
      <c r="CJ55" s="202"/>
      <c r="CK55" s="202"/>
      <c r="CL55" s="202"/>
      <c r="CM55" s="202"/>
      <c r="CN55" s="202"/>
      <c r="CO55" s="202"/>
      <c r="CP55" s="202"/>
      <c r="CQ55" s="202"/>
      <c r="CR55" s="202"/>
      <c r="CS55" s="202"/>
      <c r="CT55" s="202"/>
      <c r="CU55" s="202"/>
      <c r="CV55" s="202"/>
      <c r="CW55" s="202"/>
      <c r="CX55" s="202"/>
      <c r="CY55" s="202"/>
      <c r="CZ55" s="202"/>
      <c r="DA55" s="202"/>
      <c r="DB55" s="202"/>
      <c r="DC55" s="202"/>
      <c r="DD55" s="202"/>
      <c r="DE55" s="202"/>
      <c r="DF55" s="202"/>
      <c r="DG55" s="202"/>
      <c r="DH55" s="202"/>
      <c r="DI55" s="202"/>
      <c r="DJ55" s="202"/>
      <c r="DK55" s="202"/>
      <c r="DL55" s="202"/>
      <c r="DM55" s="202"/>
      <c r="DN55" s="202"/>
      <c r="DO55" s="202"/>
      <c r="DP55" s="202"/>
      <c r="DQ55" s="202"/>
      <c r="DR55" s="202"/>
      <c r="DS55" s="202"/>
      <c r="DT55" s="202"/>
      <c r="DU55" s="202"/>
      <c r="DV55" s="202"/>
      <c r="DW55" s="202"/>
      <c r="DX55" s="202"/>
      <c r="DY55" s="202"/>
      <c r="DZ55" s="202"/>
      <c r="EA55" s="202"/>
      <c r="EB55" s="202"/>
      <c r="EC55" s="202"/>
      <c r="ED55" s="202"/>
      <c r="EE55" s="202"/>
      <c r="EF55" s="202"/>
      <c r="EG55" s="202"/>
      <c r="EH55" s="202"/>
      <c r="EI55" s="202"/>
      <c r="EJ55" s="202"/>
      <c r="EK55" s="202"/>
      <c r="EL55" s="202"/>
      <c r="EM55" s="202"/>
      <c r="EN55" s="202"/>
      <c r="EO55" s="202"/>
      <c r="EP55" s="202"/>
      <c r="EQ55" s="202"/>
      <c r="ER55" s="202"/>
      <c r="ES55" s="202"/>
      <c r="ET55" s="202"/>
      <c r="EU55" s="202"/>
      <c r="EV55" s="202"/>
      <c r="EW55" s="202"/>
      <c r="EX55" s="202"/>
      <c r="EY55" s="202"/>
      <c r="EZ55" s="202"/>
      <c r="FA55" s="202"/>
      <c r="FB55" s="202"/>
      <c r="FC55" s="202"/>
      <c r="FD55" s="202"/>
      <c r="FE55" s="202"/>
      <c r="FF55" s="202"/>
      <c r="FG55" s="202"/>
      <c r="FH55" s="202"/>
      <c r="FI55" s="202"/>
      <c r="FJ55" s="202"/>
      <c r="FK55" s="202"/>
      <c r="FL55" s="202"/>
      <c r="FM55" s="202"/>
      <c r="FN55" s="202"/>
      <c r="FO55" s="202"/>
      <c r="FP55" s="202"/>
      <c r="FQ55" s="202"/>
      <c r="FR55" s="202"/>
      <c r="FS55" s="202"/>
      <c r="FT55" s="202"/>
      <c r="FU55" s="202"/>
      <c r="FV55" s="202"/>
      <c r="FW55" s="202"/>
      <c r="FX55" s="202"/>
      <c r="FY55" s="202"/>
      <c r="FZ55" s="202"/>
      <c r="GA55" s="202"/>
      <c r="GB55" s="202"/>
      <c r="GC55" s="202"/>
      <c r="GD55" s="202"/>
      <c r="GE55" s="202"/>
      <c r="GF55" s="202"/>
      <c r="GG55" s="202"/>
      <c r="GH55" s="202"/>
      <c r="GI55" s="202"/>
      <c r="GJ55" s="202"/>
      <c r="GK55" s="202"/>
      <c r="GL55" s="202"/>
      <c r="GM55" s="202"/>
      <c r="GN55" s="202"/>
      <c r="GO55" s="202"/>
      <c r="GP55" s="202"/>
      <c r="GQ55" s="202"/>
      <c r="GR55" s="202"/>
      <c r="GS55" s="202"/>
      <c r="GT55" s="202"/>
      <c r="GU55" s="202"/>
      <c r="GV55" s="202"/>
      <c r="GW55" s="202"/>
      <c r="GX55" s="202"/>
      <c r="GY55" s="202"/>
      <c r="GZ55" s="202"/>
      <c r="HA55" s="202"/>
      <c r="HB55" s="202"/>
      <c r="HC55" s="202"/>
      <c r="HD55" s="202"/>
      <c r="HE55" s="202"/>
      <c r="HF55" s="202"/>
      <c r="HG55" s="202"/>
      <c r="HH55" s="202"/>
      <c r="HI55" s="202"/>
      <c r="HJ55" s="202"/>
      <c r="HK55" s="202"/>
      <c r="HL55" s="202"/>
      <c r="HM55" s="202"/>
      <c r="HN55" s="202"/>
      <c r="HO55" s="202"/>
      <c r="HP55" s="202"/>
      <c r="HQ55" s="202"/>
      <c r="HR55" s="202"/>
      <c r="HS55" s="202"/>
      <c r="HT55" s="202"/>
      <c r="HU55" s="202"/>
      <c r="HV55" s="202"/>
      <c r="HW55" s="202"/>
      <c r="HX55" s="202"/>
      <c r="HY55" s="202"/>
      <c r="HZ55" s="202"/>
      <c r="IA55" s="202"/>
      <c r="IB55" s="202"/>
      <c r="IC55" s="202"/>
      <c r="ID55" s="202"/>
      <c r="IE55" s="202"/>
      <c r="IF55" s="202"/>
      <c r="IG55" s="202"/>
      <c r="IH55" s="202"/>
      <c r="II55" s="202"/>
      <c r="IJ55" s="202"/>
      <c r="IK55" s="202"/>
      <c r="IL55" s="202"/>
      <c r="IM55" s="202"/>
      <c r="IN55" s="202"/>
      <c r="IO55" s="202"/>
      <c r="IP55" s="202"/>
      <c r="IQ55" s="202"/>
      <c r="IR55" s="202"/>
      <c r="IS55" s="202"/>
      <c r="IT55" s="202"/>
      <c r="IU55" s="202"/>
      <c r="IV55" s="202"/>
      <c r="IW55" s="202"/>
      <c r="IX55" s="202"/>
      <c r="IY55" s="202"/>
      <c r="IZ55" s="202"/>
      <c r="JA55" s="378"/>
      <c r="JB55" s="256"/>
      <c r="JC55" s="256"/>
    </row>
    <row r="56" spans="1:263" s="3" customFormat="1" ht="15" thickBot="1" x14ac:dyDescent="0.4">
      <c r="A56" s="198"/>
      <c r="B56" s="359"/>
      <c r="C56" s="45" t="s">
        <v>208</v>
      </c>
      <c r="D56" s="105" t="s">
        <v>209</v>
      </c>
      <c r="E56" s="102"/>
      <c r="F56" s="285" t="str">
        <f>IFERROR(INDEX('Helper 1'!$I$2:$I$19,MATCH('Schedule 1'!$G$20,'Helper 1'!$H$2:$H$19,0)),"")</f>
        <v/>
      </c>
      <c r="G56" s="406">
        <f>SUM(G52,G54)</f>
        <v>0</v>
      </c>
      <c r="H56" s="325"/>
      <c r="I56" s="405"/>
      <c r="J56" s="202"/>
      <c r="K56" s="202"/>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2"/>
      <c r="AN56" s="202"/>
      <c r="AO56" s="202"/>
      <c r="AP56" s="202"/>
      <c r="AQ56" s="202"/>
      <c r="AR56" s="202"/>
      <c r="AS56" s="202"/>
      <c r="AT56" s="202"/>
      <c r="AU56" s="202"/>
      <c r="AV56" s="202"/>
      <c r="AW56" s="202"/>
      <c r="AX56" s="202"/>
      <c r="AY56" s="202"/>
      <c r="AZ56" s="202"/>
      <c r="BA56" s="202"/>
      <c r="BB56" s="202"/>
      <c r="BC56" s="202"/>
      <c r="BD56" s="202"/>
      <c r="BE56" s="202"/>
      <c r="BF56" s="202"/>
      <c r="BG56" s="202"/>
      <c r="BH56" s="202"/>
      <c r="BI56" s="202"/>
      <c r="BJ56" s="202"/>
      <c r="BK56" s="202"/>
      <c r="BL56" s="202"/>
      <c r="BM56" s="202"/>
      <c r="BN56" s="202"/>
      <c r="BO56" s="202"/>
      <c r="BP56" s="202"/>
      <c r="BQ56" s="202"/>
      <c r="BR56" s="202"/>
      <c r="BS56" s="202"/>
      <c r="BT56" s="202"/>
      <c r="BU56" s="202"/>
      <c r="BV56" s="202"/>
      <c r="BW56" s="202"/>
      <c r="BX56" s="202"/>
      <c r="BY56" s="202"/>
      <c r="BZ56" s="202"/>
      <c r="CA56" s="202"/>
      <c r="CB56" s="202"/>
      <c r="CC56" s="202"/>
      <c r="CD56" s="202"/>
      <c r="CE56" s="202"/>
      <c r="CF56" s="202"/>
      <c r="CG56" s="202"/>
      <c r="CH56" s="202"/>
      <c r="CI56" s="202"/>
      <c r="CJ56" s="202"/>
      <c r="CK56" s="202"/>
      <c r="CL56" s="202"/>
      <c r="CM56" s="202"/>
      <c r="CN56" s="202"/>
      <c r="CO56" s="202"/>
      <c r="CP56" s="202"/>
      <c r="CQ56" s="202"/>
      <c r="CR56" s="202"/>
      <c r="CS56" s="202"/>
      <c r="CT56" s="202"/>
      <c r="CU56" s="202"/>
      <c r="CV56" s="202"/>
      <c r="CW56" s="202"/>
      <c r="CX56" s="202"/>
      <c r="CY56" s="202"/>
      <c r="CZ56" s="202"/>
      <c r="DA56" s="202"/>
      <c r="DB56" s="202"/>
      <c r="DC56" s="202"/>
      <c r="DD56" s="202"/>
      <c r="DE56" s="202"/>
      <c r="DF56" s="202"/>
      <c r="DG56" s="202"/>
      <c r="DH56" s="202"/>
      <c r="DI56" s="202"/>
      <c r="DJ56" s="202"/>
      <c r="DK56" s="202"/>
      <c r="DL56" s="202"/>
      <c r="DM56" s="202"/>
      <c r="DN56" s="202"/>
      <c r="DO56" s="202"/>
      <c r="DP56" s="202"/>
      <c r="DQ56" s="202"/>
      <c r="DR56" s="202"/>
      <c r="DS56" s="202"/>
      <c r="DT56" s="202"/>
      <c r="DU56" s="202"/>
      <c r="DV56" s="202"/>
      <c r="DW56" s="202"/>
      <c r="DX56" s="202"/>
      <c r="DY56" s="202"/>
      <c r="DZ56" s="202"/>
      <c r="EA56" s="202"/>
      <c r="EB56" s="202"/>
      <c r="EC56" s="202"/>
      <c r="ED56" s="202"/>
      <c r="EE56" s="202"/>
      <c r="EF56" s="202"/>
      <c r="EG56" s="202"/>
      <c r="EH56" s="202"/>
      <c r="EI56" s="202"/>
      <c r="EJ56" s="202"/>
      <c r="EK56" s="202"/>
      <c r="EL56" s="202"/>
      <c r="EM56" s="202"/>
      <c r="EN56" s="202"/>
      <c r="EO56" s="202"/>
      <c r="EP56" s="202"/>
      <c r="EQ56" s="202"/>
      <c r="ER56" s="202"/>
      <c r="ES56" s="202"/>
      <c r="ET56" s="202"/>
      <c r="EU56" s="202"/>
      <c r="EV56" s="202"/>
      <c r="EW56" s="202"/>
      <c r="EX56" s="202"/>
      <c r="EY56" s="202"/>
      <c r="EZ56" s="202"/>
      <c r="FA56" s="202"/>
      <c r="FB56" s="202"/>
      <c r="FC56" s="202"/>
      <c r="FD56" s="202"/>
      <c r="FE56" s="202"/>
      <c r="FF56" s="202"/>
      <c r="FG56" s="202"/>
      <c r="FH56" s="202"/>
      <c r="FI56" s="202"/>
      <c r="FJ56" s="202"/>
      <c r="FK56" s="202"/>
      <c r="FL56" s="202"/>
      <c r="FM56" s="202"/>
      <c r="FN56" s="202"/>
      <c r="FO56" s="202"/>
      <c r="FP56" s="202"/>
      <c r="FQ56" s="202"/>
      <c r="FR56" s="202"/>
      <c r="FS56" s="202"/>
      <c r="FT56" s="202"/>
      <c r="FU56" s="202"/>
      <c r="FV56" s="202"/>
      <c r="FW56" s="202"/>
      <c r="FX56" s="202"/>
      <c r="FY56" s="202"/>
      <c r="FZ56" s="202"/>
      <c r="GA56" s="202"/>
      <c r="GB56" s="202"/>
      <c r="GC56" s="202"/>
      <c r="GD56" s="202"/>
      <c r="GE56" s="202"/>
      <c r="GF56" s="202"/>
      <c r="GG56" s="202"/>
      <c r="GH56" s="202"/>
      <c r="GI56" s="202"/>
      <c r="GJ56" s="202"/>
      <c r="GK56" s="202"/>
      <c r="GL56" s="202"/>
      <c r="GM56" s="202"/>
      <c r="GN56" s="202"/>
      <c r="GO56" s="202"/>
      <c r="GP56" s="202"/>
      <c r="GQ56" s="202"/>
      <c r="GR56" s="202"/>
      <c r="GS56" s="202"/>
      <c r="GT56" s="202"/>
      <c r="GU56" s="202"/>
      <c r="GV56" s="202"/>
      <c r="GW56" s="202"/>
      <c r="GX56" s="202"/>
      <c r="GY56" s="202"/>
      <c r="GZ56" s="202"/>
      <c r="HA56" s="202"/>
      <c r="HB56" s="202"/>
      <c r="HC56" s="202"/>
      <c r="HD56" s="202"/>
      <c r="HE56" s="202"/>
      <c r="HF56" s="202"/>
      <c r="HG56" s="202"/>
      <c r="HH56" s="202"/>
      <c r="HI56" s="202"/>
      <c r="HJ56" s="202"/>
      <c r="HK56" s="202"/>
      <c r="HL56" s="202"/>
      <c r="HM56" s="202"/>
      <c r="HN56" s="202"/>
      <c r="HO56" s="202"/>
      <c r="HP56" s="202"/>
      <c r="HQ56" s="202"/>
      <c r="HR56" s="202"/>
      <c r="HS56" s="202"/>
      <c r="HT56" s="202"/>
      <c r="HU56" s="202"/>
      <c r="HV56" s="202"/>
      <c r="HW56" s="202"/>
      <c r="HX56" s="202"/>
      <c r="HY56" s="202"/>
      <c r="HZ56" s="202"/>
      <c r="IA56" s="202"/>
      <c r="IB56" s="202"/>
      <c r="IC56" s="202"/>
      <c r="ID56" s="202"/>
      <c r="IE56" s="202"/>
      <c r="IF56" s="202"/>
      <c r="IG56" s="202"/>
      <c r="IH56" s="202"/>
      <c r="II56" s="202"/>
      <c r="IJ56" s="202"/>
      <c r="IK56" s="202"/>
      <c r="IL56" s="202"/>
      <c r="IM56" s="202"/>
      <c r="IN56" s="202"/>
      <c r="IO56" s="202"/>
      <c r="IP56" s="202"/>
      <c r="IQ56" s="202"/>
      <c r="IR56" s="202"/>
      <c r="IS56" s="202"/>
      <c r="IT56" s="202"/>
      <c r="IU56" s="202"/>
      <c r="IV56" s="202"/>
      <c r="IW56" s="202"/>
      <c r="IX56" s="202"/>
      <c r="IY56" s="202"/>
      <c r="IZ56" s="202"/>
      <c r="JA56" s="378"/>
      <c r="JB56" s="256"/>
      <c r="JC56" s="256"/>
    </row>
    <row r="57" spans="1:263" s="3" customFormat="1" ht="15.5" thickTop="1" thickBot="1" x14ac:dyDescent="0.4">
      <c r="A57" s="198"/>
      <c r="B57" s="359"/>
      <c r="C57" s="47"/>
      <c r="D57" s="105"/>
      <c r="E57" s="102"/>
      <c r="F57" s="389"/>
      <c r="G57" s="390"/>
      <c r="H57" s="391"/>
      <c r="I57" s="405"/>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202"/>
      <c r="BE57" s="202"/>
      <c r="BF57" s="202"/>
      <c r="BG57" s="202"/>
      <c r="BH57" s="202"/>
      <c r="BI57" s="202"/>
      <c r="BJ57" s="202"/>
      <c r="BK57" s="202"/>
      <c r="BL57" s="202"/>
      <c r="BM57" s="202"/>
      <c r="BN57" s="202"/>
      <c r="BO57" s="202"/>
      <c r="BP57" s="202"/>
      <c r="BQ57" s="202"/>
      <c r="BR57" s="202"/>
      <c r="BS57" s="202"/>
      <c r="BT57" s="202"/>
      <c r="BU57" s="202"/>
      <c r="BV57" s="202"/>
      <c r="BW57" s="202"/>
      <c r="BX57" s="202"/>
      <c r="BY57" s="202"/>
      <c r="BZ57" s="202"/>
      <c r="CA57" s="202"/>
      <c r="CB57" s="202"/>
      <c r="CC57" s="202"/>
      <c r="CD57" s="202"/>
      <c r="CE57" s="202"/>
      <c r="CF57" s="202"/>
      <c r="CG57" s="202"/>
      <c r="CH57" s="202"/>
      <c r="CI57" s="202"/>
      <c r="CJ57" s="202"/>
      <c r="CK57" s="202"/>
      <c r="CL57" s="202"/>
      <c r="CM57" s="202"/>
      <c r="CN57" s="202"/>
      <c r="CO57" s="202"/>
      <c r="CP57" s="202"/>
      <c r="CQ57" s="202"/>
      <c r="CR57" s="202"/>
      <c r="CS57" s="202"/>
      <c r="CT57" s="202"/>
      <c r="CU57" s="202"/>
      <c r="CV57" s="202"/>
      <c r="CW57" s="202"/>
      <c r="CX57" s="202"/>
      <c r="CY57" s="202"/>
      <c r="CZ57" s="202"/>
      <c r="DA57" s="202"/>
      <c r="DB57" s="202"/>
      <c r="DC57" s="202"/>
      <c r="DD57" s="202"/>
      <c r="DE57" s="202"/>
      <c r="DF57" s="202"/>
      <c r="DG57" s="202"/>
      <c r="DH57" s="202"/>
      <c r="DI57" s="202"/>
      <c r="DJ57" s="202"/>
      <c r="DK57" s="202"/>
      <c r="DL57" s="202"/>
      <c r="DM57" s="202"/>
      <c r="DN57" s="202"/>
      <c r="DO57" s="202"/>
      <c r="DP57" s="202"/>
      <c r="DQ57" s="202"/>
      <c r="DR57" s="202"/>
      <c r="DS57" s="202"/>
      <c r="DT57" s="202"/>
      <c r="DU57" s="202"/>
      <c r="DV57" s="202"/>
      <c r="DW57" s="202"/>
      <c r="DX57" s="202"/>
      <c r="DY57" s="202"/>
      <c r="DZ57" s="202"/>
      <c r="EA57" s="202"/>
      <c r="EB57" s="202"/>
      <c r="EC57" s="202"/>
      <c r="ED57" s="202"/>
      <c r="EE57" s="202"/>
      <c r="EF57" s="202"/>
      <c r="EG57" s="202"/>
      <c r="EH57" s="202"/>
      <c r="EI57" s="202"/>
      <c r="EJ57" s="202"/>
      <c r="EK57" s="202"/>
      <c r="EL57" s="202"/>
      <c r="EM57" s="202"/>
      <c r="EN57" s="202"/>
      <c r="EO57" s="202"/>
      <c r="EP57" s="202"/>
      <c r="EQ57" s="202"/>
      <c r="ER57" s="202"/>
      <c r="ES57" s="202"/>
      <c r="ET57" s="202"/>
      <c r="EU57" s="202"/>
      <c r="EV57" s="202"/>
      <c r="EW57" s="202"/>
      <c r="EX57" s="202"/>
      <c r="EY57" s="202"/>
      <c r="EZ57" s="202"/>
      <c r="FA57" s="202"/>
      <c r="FB57" s="202"/>
      <c r="FC57" s="202"/>
      <c r="FD57" s="202"/>
      <c r="FE57" s="202"/>
      <c r="FF57" s="202"/>
      <c r="FG57" s="202"/>
      <c r="FH57" s="202"/>
      <c r="FI57" s="202"/>
      <c r="FJ57" s="202"/>
      <c r="FK57" s="202"/>
      <c r="FL57" s="202"/>
      <c r="FM57" s="202"/>
      <c r="FN57" s="202"/>
      <c r="FO57" s="202"/>
      <c r="FP57" s="202"/>
      <c r="FQ57" s="202"/>
      <c r="FR57" s="202"/>
      <c r="FS57" s="202"/>
      <c r="FT57" s="202"/>
      <c r="FU57" s="202"/>
      <c r="FV57" s="202"/>
      <c r="FW57" s="202"/>
      <c r="FX57" s="202"/>
      <c r="FY57" s="202"/>
      <c r="FZ57" s="202"/>
      <c r="GA57" s="202"/>
      <c r="GB57" s="202"/>
      <c r="GC57" s="202"/>
      <c r="GD57" s="202"/>
      <c r="GE57" s="202"/>
      <c r="GF57" s="202"/>
      <c r="GG57" s="202"/>
      <c r="GH57" s="202"/>
      <c r="GI57" s="202"/>
      <c r="GJ57" s="202"/>
      <c r="GK57" s="202"/>
      <c r="GL57" s="202"/>
      <c r="GM57" s="202"/>
      <c r="GN57" s="202"/>
      <c r="GO57" s="202"/>
      <c r="GP57" s="202"/>
      <c r="GQ57" s="202"/>
      <c r="GR57" s="202"/>
      <c r="GS57" s="202"/>
      <c r="GT57" s="202"/>
      <c r="GU57" s="202"/>
      <c r="GV57" s="202"/>
      <c r="GW57" s="202"/>
      <c r="GX57" s="202"/>
      <c r="GY57" s="202"/>
      <c r="GZ57" s="202"/>
      <c r="HA57" s="202"/>
      <c r="HB57" s="202"/>
      <c r="HC57" s="202"/>
      <c r="HD57" s="202"/>
      <c r="HE57" s="202"/>
      <c r="HF57" s="202"/>
      <c r="HG57" s="202"/>
      <c r="HH57" s="202"/>
      <c r="HI57" s="202"/>
      <c r="HJ57" s="202"/>
      <c r="HK57" s="202"/>
      <c r="HL57" s="202"/>
      <c r="HM57" s="202"/>
      <c r="HN57" s="202"/>
      <c r="HO57" s="202"/>
      <c r="HP57" s="202"/>
      <c r="HQ57" s="202"/>
      <c r="HR57" s="202"/>
      <c r="HS57" s="202"/>
      <c r="HT57" s="202"/>
      <c r="HU57" s="202"/>
      <c r="HV57" s="202"/>
      <c r="HW57" s="202"/>
      <c r="HX57" s="202"/>
      <c r="HY57" s="202"/>
      <c r="HZ57" s="202"/>
      <c r="IA57" s="202"/>
      <c r="IB57" s="202"/>
      <c r="IC57" s="202"/>
      <c r="ID57" s="202"/>
      <c r="IE57" s="202"/>
      <c r="IF57" s="202"/>
      <c r="IG57" s="202"/>
      <c r="IH57" s="202"/>
      <c r="II57" s="202"/>
      <c r="IJ57" s="202"/>
      <c r="IK57" s="202"/>
      <c r="IL57" s="202"/>
      <c r="IM57" s="202"/>
      <c r="IN57" s="202"/>
      <c r="IO57" s="202"/>
      <c r="IP57" s="202"/>
      <c r="IQ57" s="202"/>
      <c r="IR57" s="202"/>
      <c r="IS57" s="202"/>
      <c r="IT57" s="202"/>
      <c r="IU57" s="202"/>
      <c r="IV57" s="202"/>
      <c r="IW57" s="202"/>
      <c r="IX57" s="202"/>
      <c r="IY57" s="202"/>
      <c r="IZ57" s="202"/>
      <c r="JA57" s="378"/>
      <c r="JB57" s="256"/>
      <c r="JC57" s="256"/>
    </row>
    <row r="58" spans="1:263" s="3" customFormat="1" x14ac:dyDescent="0.35">
      <c r="A58" s="198"/>
      <c r="B58" s="359"/>
      <c r="C58" s="47"/>
      <c r="D58" s="129"/>
      <c r="E58" s="407"/>
      <c r="F58" s="408"/>
      <c r="G58" s="253"/>
      <c r="H58" s="253"/>
      <c r="I58" s="409"/>
      <c r="J58" s="202"/>
      <c r="K58" s="202"/>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02"/>
      <c r="BN58" s="202"/>
      <c r="BO58" s="202"/>
      <c r="BP58" s="202"/>
      <c r="BQ58" s="202"/>
      <c r="BR58" s="202"/>
      <c r="BS58" s="202"/>
      <c r="BT58" s="202"/>
      <c r="BU58" s="202"/>
      <c r="BV58" s="202"/>
      <c r="BW58" s="202"/>
      <c r="BX58" s="202"/>
      <c r="BY58" s="202"/>
      <c r="BZ58" s="202"/>
      <c r="CA58" s="202"/>
      <c r="CB58" s="202"/>
      <c r="CC58" s="202"/>
      <c r="CD58" s="202"/>
      <c r="CE58" s="202"/>
      <c r="CF58" s="202"/>
      <c r="CG58" s="202"/>
      <c r="CH58" s="202"/>
      <c r="CI58" s="202"/>
      <c r="CJ58" s="202"/>
      <c r="CK58" s="202"/>
      <c r="CL58" s="202"/>
      <c r="CM58" s="202"/>
      <c r="CN58" s="202"/>
      <c r="CO58" s="202"/>
      <c r="CP58" s="202"/>
      <c r="CQ58" s="202"/>
      <c r="CR58" s="202"/>
      <c r="CS58" s="202"/>
      <c r="CT58" s="202"/>
      <c r="CU58" s="202"/>
      <c r="CV58" s="202"/>
      <c r="CW58" s="202"/>
      <c r="CX58" s="202"/>
      <c r="CY58" s="202"/>
      <c r="CZ58" s="202"/>
      <c r="DA58" s="202"/>
      <c r="DB58" s="202"/>
      <c r="DC58" s="202"/>
      <c r="DD58" s="202"/>
      <c r="DE58" s="202"/>
      <c r="DF58" s="202"/>
      <c r="DG58" s="202"/>
      <c r="DH58" s="202"/>
      <c r="DI58" s="202"/>
      <c r="DJ58" s="202"/>
      <c r="DK58" s="202"/>
      <c r="DL58" s="202"/>
      <c r="DM58" s="202"/>
      <c r="DN58" s="202"/>
      <c r="DO58" s="202"/>
      <c r="DP58" s="202"/>
      <c r="DQ58" s="202"/>
      <c r="DR58" s="202"/>
      <c r="DS58" s="202"/>
      <c r="DT58" s="202"/>
      <c r="DU58" s="202"/>
      <c r="DV58" s="202"/>
      <c r="DW58" s="202"/>
      <c r="DX58" s="202"/>
      <c r="DY58" s="202"/>
      <c r="DZ58" s="202"/>
      <c r="EA58" s="202"/>
      <c r="EB58" s="202"/>
      <c r="EC58" s="202"/>
      <c r="ED58" s="202"/>
      <c r="EE58" s="202"/>
      <c r="EF58" s="202"/>
      <c r="EG58" s="202"/>
      <c r="EH58" s="202"/>
      <c r="EI58" s="202"/>
      <c r="EJ58" s="202"/>
      <c r="EK58" s="202"/>
      <c r="EL58" s="202"/>
      <c r="EM58" s="202"/>
      <c r="EN58" s="202"/>
      <c r="EO58" s="202"/>
      <c r="EP58" s="202"/>
      <c r="EQ58" s="202"/>
      <c r="ER58" s="202"/>
      <c r="ES58" s="202"/>
      <c r="ET58" s="202"/>
      <c r="EU58" s="202"/>
      <c r="EV58" s="202"/>
      <c r="EW58" s="202"/>
      <c r="EX58" s="202"/>
      <c r="EY58" s="202"/>
      <c r="EZ58" s="202"/>
      <c r="FA58" s="202"/>
      <c r="FB58" s="202"/>
      <c r="FC58" s="202"/>
      <c r="FD58" s="202"/>
      <c r="FE58" s="202"/>
      <c r="FF58" s="202"/>
      <c r="FG58" s="202"/>
      <c r="FH58" s="202"/>
      <c r="FI58" s="202"/>
      <c r="FJ58" s="202"/>
      <c r="FK58" s="202"/>
      <c r="FL58" s="202"/>
      <c r="FM58" s="202"/>
      <c r="FN58" s="202"/>
      <c r="FO58" s="202"/>
      <c r="FP58" s="202"/>
      <c r="FQ58" s="202"/>
      <c r="FR58" s="202"/>
      <c r="FS58" s="202"/>
      <c r="FT58" s="202"/>
      <c r="FU58" s="202"/>
      <c r="FV58" s="202"/>
      <c r="FW58" s="202"/>
      <c r="FX58" s="202"/>
      <c r="FY58" s="202"/>
      <c r="FZ58" s="202"/>
      <c r="GA58" s="202"/>
      <c r="GB58" s="202"/>
      <c r="GC58" s="202"/>
      <c r="GD58" s="202"/>
      <c r="GE58" s="202"/>
      <c r="GF58" s="202"/>
      <c r="GG58" s="202"/>
      <c r="GH58" s="202"/>
      <c r="GI58" s="202"/>
      <c r="GJ58" s="202"/>
      <c r="GK58" s="202"/>
      <c r="GL58" s="202"/>
      <c r="GM58" s="202"/>
      <c r="GN58" s="202"/>
      <c r="GO58" s="202"/>
      <c r="GP58" s="202"/>
      <c r="GQ58" s="202"/>
      <c r="GR58" s="202"/>
      <c r="GS58" s="202"/>
      <c r="GT58" s="202"/>
      <c r="GU58" s="202"/>
      <c r="GV58" s="202"/>
      <c r="GW58" s="202"/>
      <c r="GX58" s="202"/>
      <c r="GY58" s="202"/>
      <c r="GZ58" s="202"/>
      <c r="HA58" s="202"/>
      <c r="HB58" s="202"/>
      <c r="HC58" s="202"/>
      <c r="HD58" s="202"/>
      <c r="HE58" s="202"/>
      <c r="HF58" s="202"/>
      <c r="HG58" s="202"/>
      <c r="HH58" s="202"/>
      <c r="HI58" s="202"/>
      <c r="HJ58" s="202"/>
      <c r="HK58" s="202"/>
      <c r="HL58" s="202"/>
      <c r="HM58" s="202"/>
      <c r="HN58" s="202"/>
      <c r="HO58" s="202"/>
      <c r="HP58" s="202"/>
      <c r="HQ58" s="202"/>
      <c r="HR58" s="202"/>
      <c r="HS58" s="202"/>
      <c r="HT58" s="202"/>
      <c r="HU58" s="202"/>
      <c r="HV58" s="202"/>
      <c r="HW58" s="202"/>
      <c r="HX58" s="202"/>
      <c r="HY58" s="202"/>
      <c r="HZ58" s="202"/>
      <c r="IA58" s="202"/>
      <c r="IB58" s="202"/>
      <c r="IC58" s="202"/>
      <c r="ID58" s="202"/>
      <c r="IE58" s="202"/>
      <c r="IF58" s="202"/>
      <c r="IG58" s="202"/>
      <c r="IH58" s="202"/>
      <c r="II58" s="202"/>
      <c r="IJ58" s="202"/>
      <c r="IK58" s="202"/>
      <c r="IL58" s="202"/>
      <c r="IM58" s="202"/>
      <c r="IN58" s="202"/>
      <c r="IO58" s="202"/>
      <c r="IP58" s="202"/>
      <c r="IQ58" s="202"/>
      <c r="IR58" s="202"/>
      <c r="IS58" s="202"/>
      <c r="IT58" s="202"/>
      <c r="IU58" s="202"/>
      <c r="IV58" s="202"/>
      <c r="IW58" s="202"/>
      <c r="IX58" s="202"/>
      <c r="IY58" s="202"/>
      <c r="IZ58" s="202"/>
      <c r="JA58" s="378"/>
      <c r="JB58" s="256"/>
      <c r="JC58" s="256"/>
    </row>
    <row r="59" spans="1:263" x14ac:dyDescent="0.35">
      <c r="A59" s="12"/>
      <c r="B59" s="134"/>
      <c r="C59" s="53"/>
      <c r="D59" s="102"/>
      <c r="E59" s="102"/>
      <c r="F59" s="369"/>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2"/>
      <c r="AN59" s="202"/>
      <c r="AO59" s="202"/>
      <c r="AP59" s="202"/>
      <c r="AQ59" s="202"/>
      <c r="AR59" s="202"/>
      <c r="AS59" s="202"/>
      <c r="AT59" s="202"/>
      <c r="AU59" s="202"/>
      <c r="AV59" s="202"/>
      <c r="AW59" s="202"/>
      <c r="AX59" s="202"/>
      <c r="AY59" s="202"/>
      <c r="AZ59" s="202"/>
      <c r="BA59" s="202"/>
      <c r="BB59" s="202"/>
      <c r="BC59" s="202"/>
      <c r="BD59" s="202"/>
      <c r="BE59" s="202"/>
      <c r="BF59" s="202"/>
      <c r="BG59" s="202"/>
      <c r="BH59" s="202"/>
      <c r="BI59" s="202"/>
      <c r="BJ59" s="202"/>
      <c r="BK59" s="202"/>
      <c r="BL59" s="202"/>
      <c r="BM59" s="202"/>
      <c r="BN59" s="202"/>
      <c r="BO59" s="202"/>
      <c r="BP59" s="202"/>
      <c r="BQ59" s="202"/>
      <c r="BR59" s="202"/>
      <c r="BS59" s="202"/>
      <c r="BT59" s="202"/>
      <c r="BU59" s="202"/>
      <c r="BV59" s="202"/>
      <c r="BW59" s="202"/>
      <c r="BX59" s="202"/>
      <c r="BY59" s="202"/>
      <c r="BZ59" s="202"/>
      <c r="CA59" s="202"/>
      <c r="CB59" s="202"/>
      <c r="CC59" s="202"/>
      <c r="CD59" s="202"/>
      <c r="CE59" s="202"/>
      <c r="CF59" s="202"/>
      <c r="CG59" s="202"/>
      <c r="CH59" s="202"/>
      <c r="CI59" s="202"/>
      <c r="CJ59" s="202"/>
      <c r="CK59" s="202"/>
      <c r="CL59" s="202"/>
      <c r="CM59" s="202"/>
      <c r="CN59" s="202"/>
      <c r="CO59" s="202"/>
      <c r="CP59" s="202"/>
      <c r="CQ59" s="202"/>
      <c r="CR59" s="202"/>
      <c r="CS59" s="202"/>
      <c r="CT59" s="202"/>
      <c r="CU59" s="202"/>
      <c r="CV59" s="202"/>
      <c r="CW59" s="202"/>
      <c r="CX59" s="202"/>
      <c r="CY59" s="202"/>
      <c r="CZ59" s="202"/>
      <c r="DA59" s="202"/>
      <c r="DB59" s="202"/>
      <c r="DC59" s="202"/>
      <c r="DD59" s="202"/>
      <c r="DE59" s="202"/>
      <c r="DF59" s="202"/>
      <c r="DG59" s="202"/>
      <c r="DH59" s="202"/>
      <c r="DI59" s="202"/>
      <c r="DJ59" s="202"/>
      <c r="DK59" s="202"/>
      <c r="DL59" s="202"/>
      <c r="DM59" s="202"/>
      <c r="DN59" s="202"/>
      <c r="DO59" s="202"/>
      <c r="DP59" s="202"/>
      <c r="DQ59" s="202"/>
      <c r="DR59" s="202"/>
      <c r="DS59" s="202"/>
      <c r="DT59" s="202"/>
      <c r="DU59" s="202"/>
      <c r="DV59" s="202"/>
      <c r="DW59" s="202"/>
      <c r="DX59" s="202"/>
      <c r="DY59" s="202"/>
      <c r="DZ59" s="202"/>
      <c r="EA59" s="202"/>
      <c r="EB59" s="202"/>
      <c r="EC59" s="202"/>
      <c r="ED59" s="202"/>
      <c r="EE59" s="202"/>
      <c r="EF59" s="202"/>
      <c r="EG59" s="202"/>
      <c r="EH59" s="202"/>
      <c r="EI59" s="202"/>
      <c r="EJ59" s="202"/>
      <c r="EK59" s="202"/>
      <c r="EL59" s="202"/>
      <c r="EM59" s="202"/>
      <c r="EN59" s="202"/>
      <c r="EO59" s="202"/>
      <c r="EP59" s="202"/>
      <c r="EQ59" s="202"/>
      <c r="ER59" s="202"/>
      <c r="ES59" s="202"/>
      <c r="ET59" s="202"/>
      <c r="EU59" s="202"/>
      <c r="EV59" s="202"/>
      <c r="EW59" s="202"/>
      <c r="EX59" s="202"/>
      <c r="EY59" s="202"/>
      <c r="EZ59" s="202"/>
      <c r="FA59" s="202"/>
      <c r="FB59" s="202"/>
      <c r="FC59" s="202"/>
      <c r="FD59" s="202"/>
      <c r="FE59" s="202"/>
      <c r="FF59" s="202"/>
      <c r="FG59" s="202"/>
      <c r="FH59" s="202"/>
      <c r="FI59" s="202"/>
      <c r="FJ59" s="202"/>
      <c r="FK59" s="202"/>
      <c r="FL59" s="202"/>
      <c r="FM59" s="202"/>
      <c r="FN59" s="202"/>
      <c r="FO59" s="202"/>
      <c r="FP59" s="202"/>
      <c r="FQ59" s="202"/>
      <c r="FR59" s="202"/>
      <c r="FS59" s="202"/>
      <c r="FT59" s="202"/>
      <c r="FU59" s="202"/>
      <c r="FV59" s="202"/>
      <c r="FW59" s="202"/>
      <c r="FX59" s="202"/>
      <c r="FY59" s="202"/>
      <c r="FZ59" s="202"/>
      <c r="GA59" s="202"/>
      <c r="GB59" s="202"/>
      <c r="GC59" s="202"/>
      <c r="GD59" s="202"/>
      <c r="GE59" s="202"/>
      <c r="GF59" s="202"/>
      <c r="GG59" s="202"/>
      <c r="GH59" s="202"/>
      <c r="GI59" s="202"/>
      <c r="GJ59" s="202"/>
      <c r="GK59" s="202"/>
      <c r="GL59" s="202"/>
      <c r="GM59" s="202"/>
      <c r="GN59" s="202"/>
      <c r="GO59" s="202"/>
      <c r="GP59" s="202"/>
      <c r="GQ59" s="202"/>
      <c r="GR59" s="202"/>
      <c r="GS59" s="202"/>
      <c r="GT59" s="202"/>
      <c r="GU59" s="202"/>
      <c r="GV59" s="202"/>
      <c r="GW59" s="202"/>
      <c r="GX59" s="202"/>
      <c r="GY59" s="202"/>
      <c r="GZ59" s="202"/>
      <c r="HA59" s="202"/>
      <c r="HB59" s="202"/>
      <c r="HC59" s="202"/>
      <c r="HD59" s="202"/>
      <c r="HE59" s="202"/>
      <c r="HF59" s="202"/>
      <c r="HG59" s="202"/>
      <c r="HH59" s="202"/>
      <c r="HI59" s="202"/>
      <c r="HJ59" s="202"/>
      <c r="HK59" s="202"/>
      <c r="HL59" s="202"/>
      <c r="HM59" s="202"/>
      <c r="HN59" s="202"/>
      <c r="HO59" s="202"/>
      <c r="HP59" s="202"/>
      <c r="HQ59" s="202"/>
      <c r="HR59" s="202"/>
      <c r="HS59" s="202"/>
      <c r="HT59" s="202"/>
      <c r="HU59" s="202"/>
      <c r="HV59" s="202"/>
      <c r="HW59" s="202"/>
      <c r="HX59" s="202"/>
      <c r="HY59" s="202"/>
      <c r="HZ59" s="202"/>
      <c r="IA59" s="202"/>
      <c r="IB59" s="202"/>
      <c r="IC59" s="202"/>
      <c r="ID59" s="202"/>
      <c r="IE59" s="202"/>
      <c r="IF59" s="202"/>
      <c r="IG59" s="202"/>
      <c r="IH59" s="202"/>
      <c r="II59" s="202"/>
      <c r="IJ59" s="202"/>
      <c r="IK59" s="202"/>
      <c r="IL59" s="202"/>
      <c r="IM59" s="202"/>
      <c r="IN59" s="202"/>
      <c r="IO59" s="202"/>
      <c r="IP59" s="202"/>
      <c r="IQ59" s="202"/>
      <c r="IR59" s="202"/>
      <c r="IS59" s="202"/>
      <c r="IT59" s="202"/>
      <c r="IU59" s="202"/>
      <c r="IV59" s="202"/>
      <c r="IW59" s="202"/>
      <c r="IX59" s="202"/>
      <c r="IY59" s="202"/>
      <c r="IZ59" s="202"/>
      <c r="JA59" s="135"/>
      <c r="JB59" s="12"/>
      <c r="JC59" s="12"/>
    </row>
    <row r="60" spans="1:263" s="3" customFormat="1" ht="15" thickBot="1" x14ac:dyDescent="0.4">
      <c r="A60" s="198"/>
      <c r="B60" s="359"/>
      <c r="C60" s="47"/>
      <c r="D60" s="72" t="s">
        <v>210</v>
      </c>
      <c r="E60" s="401"/>
      <c r="F60" s="402"/>
      <c r="G60" s="403"/>
      <c r="H60" s="403"/>
      <c r="I60" s="404"/>
      <c r="J60" s="202"/>
      <c r="K60" s="202"/>
      <c r="L60" s="202"/>
      <c r="M60" s="202"/>
      <c r="N60" s="202"/>
      <c r="O60" s="202"/>
      <c r="P60" s="202"/>
      <c r="Q60" s="202"/>
      <c r="R60" s="202"/>
      <c r="S60" s="202"/>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c r="AQ60" s="202"/>
      <c r="AR60" s="202"/>
      <c r="AS60" s="202"/>
      <c r="AT60" s="202"/>
      <c r="AU60" s="202"/>
      <c r="AV60" s="202"/>
      <c r="AW60" s="202"/>
      <c r="AX60" s="202"/>
      <c r="AY60" s="202"/>
      <c r="AZ60" s="202"/>
      <c r="BA60" s="202"/>
      <c r="BB60" s="202"/>
      <c r="BC60" s="202"/>
      <c r="BD60" s="202"/>
      <c r="BE60" s="202"/>
      <c r="BF60" s="202"/>
      <c r="BG60" s="202"/>
      <c r="BH60" s="202"/>
      <c r="BI60" s="202"/>
      <c r="BJ60" s="202"/>
      <c r="BK60" s="202"/>
      <c r="BL60" s="202"/>
      <c r="BM60" s="202"/>
      <c r="BN60" s="202"/>
      <c r="BO60" s="202"/>
      <c r="BP60" s="202"/>
      <c r="BQ60" s="202"/>
      <c r="BR60" s="202"/>
      <c r="BS60" s="202"/>
      <c r="BT60" s="202"/>
      <c r="BU60" s="202"/>
      <c r="BV60" s="202"/>
      <c r="BW60" s="202"/>
      <c r="BX60" s="202"/>
      <c r="BY60" s="202"/>
      <c r="BZ60" s="202"/>
      <c r="CA60" s="202"/>
      <c r="CB60" s="202"/>
      <c r="CC60" s="202"/>
      <c r="CD60" s="202"/>
      <c r="CE60" s="202"/>
      <c r="CF60" s="202"/>
      <c r="CG60" s="202"/>
      <c r="CH60" s="202"/>
      <c r="CI60" s="202"/>
      <c r="CJ60" s="202"/>
      <c r="CK60" s="202"/>
      <c r="CL60" s="202"/>
      <c r="CM60" s="202"/>
      <c r="CN60" s="202"/>
      <c r="CO60" s="202"/>
      <c r="CP60" s="202"/>
      <c r="CQ60" s="202"/>
      <c r="CR60" s="202"/>
      <c r="CS60" s="202"/>
      <c r="CT60" s="202"/>
      <c r="CU60" s="202"/>
      <c r="CV60" s="202"/>
      <c r="CW60" s="202"/>
      <c r="CX60" s="202"/>
      <c r="CY60" s="202"/>
      <c r="CZ60" s="202"/>
      <c r="DA60" s="202"/>
      <c r="DB60" s="202"/>
      <c r="DC60" s="202"/>
      <c r="DD60" s="202"/>
      <c r="DE60" s="202"/>
      <c r="DF60" s="202"/>
      <c r="DG60" s="202"/>
      <c r="DH60" s="202"/>
      <c r="DI60" s="202"/>
      <c r="DJ60" s="202"/>
      <c r="DK60" s="202"/>
      <c r="DL60" s="202"/>
      <c r="DM60" s="202"/>
      <c r="DN60" s="202"/>
      <c r="DO60" s="202"/>
      <c r="DP60" s="202"/>
      <c r="DQ60" s="202"/>
      <c r="DR60" s="202"/>
      <c r="DS60" s="202"/>
      <c r="DT60" s="202"/>
      <c r="DU60" s="202"/>
      <c r="DV60" s="202"/>
      <c r="DW60" s="202"/>
      <c r="DX60" s="202"/>
      <c r="DY60" s="202"/>
      <c r="DZ60" s="202"/>
      <c r="EA60" s="202"/>
      <c r="EB60" s="202"/>
      <c r="EC60" s="202"/>
      <c r="ED60" s="202"/>
      <c r="EE60" s="202"/>
      <c r="EF60" s="202"/>
      <c r="EG60" s="202"/>
      <c r="EH60" s="202"/>
      <c r="EI60" s="202"/>
      <c r="EJ60" s="202"/>
      <c r="EK60" s="202"/>
      <c r="EL60" s="202"/>
      <c r="EM60" s="202"/>
      <c r="EN60" s="202"/>
      <c r="EO60" s="202"/>
      <c r="EP60" s="202"/>
      <c r="EQ60" s="202"/>
      <c r="ER60" s="202"/>
      <c r="ES60" s="202"/>
      <c r="ET60" s="202"/>
      <c r="EU60" s="202"/>
      <c r="EV60" s="202"/>
      <c r="EW60" s="202"/>
      <c r="EX60" s="202"/>
      <c r="EY60" s="202"/>
      <c r="EZ60" s="202"/>
      <c r="FA60" s="202"/>
      <c r="FB60" s="202"/>
      <c r="FC60" s="202"/>
      <c r="FD60" s="202"/>
      <c r="FE60" s="202"/>
      <c r="FF60" s="202"/>
      <c r="FG60" s="202"/>
      <c r="FH60" s="202"/>
      <c r="FI60" s="202"/>
      <c r="FJ60" s="202"/>
      <c r="FK60" s="202"/>
      <c r="FL60" s="202"/>
      <c r="FM60" s="202"/>
      <c r="FN60" s="202"/>
      <c r="FO60" s="202"/>
      <c r="FP60" s="202"/>
      <c r="FQ60" s="202"/>
      <c r="FR60" s="202"/>
      <c r="FS60" s="202"/>
      <c r="FT60" s="202"/>
      <c r="FU60" s="202"/>
      <c r="FV60" s="202"/>
      <c r="FW60" s="202"/>
      <c r="FX60" s="202"/>
      <c r="FY60" s="202"/>
      <c r="FZ60" s="202"/>
      <c r="GA60" s="202"/>
      <c r="GB60" s="202"/>
      <c r="GC60" s="202"/>
      <c r="GD60" s="202"/>
      <c r="GE60" s="202"/>
      <c r="GF60" s="202"/>
      <c r="GG60" s="202"/>
      <c r="GH60" s="202"/>
      <c r="GI60" s="202"/>
      <c r="GJ60" s="202"/>
      <c r="GK60" s="202"/>
      <c r="GL60" s="202"/>
      <c r="GM60" s="202"/>
      <c r="GN60" s="202"/>
      <c r="GO60" s="202"/>
      <c r="GP60" s="202"/>
      <c r="GQ60" s="202"/>
      <c r="GR60" s="202"/>
      <c r="GS60" s="202"/>
      <c r="GT60" s="202"/>
      <c r="GU60" s="202"/>
      <c r="GV60" s="202"/>
      <c r="GW60" s="202"/>
      <c r="GX60" s="202"/>
      <c r="GY60" s="202"/>
      <c r="GZ60" s="202"/>
      <c r="HA60" s="202"/>
      <c r="HB60" s="202"/>
      <c r="HC60" s="202"/>
      <c r="HD60" s="202"/>
      <c r="HE60" s="202"/>
      <c r="HF60" s="202"/>
      <c r="HG60" s="202"/>
      <c r="HH60" s="202"/>
      <c r="HI60" s="202"/>
      <c r="HJ60" s="202"/>
      <c r="HK60" s="202"/>
      <c r="HL60" s="202"/>
      <c r="HM60" s="202"/>
      <c r="HN60" s="202"/>
      <c r="HO60" s="202"/>
      <c r="HP60" s="202"/>
      <c r="HQ60" s="202"/>
      <c r="HR60" s="202"/>
      <c r="HS60" s="202"/>
      <c r="HT60" s="202"/>
      <c r="HU60" s="202"/>
      <c r="HV60" s="202"/>
      <c r="HW60" s="202"/>
      <c r="HX60" s="202"/>
      <c r="HY60" s="202"/>
      <c r="HZ60" s="202"/>
      <c r="IA60" s="202"/>
      <c r="IB60" s="202"/>
      <c r="IC60" s="202"/>
      <c r="ID60" s="202"/>
      <c r="IE60" s="202"/>
      <c r="IF60" s="202"/>
      <c r="IG60" s="202"/>
      <c r="IH60" s="202"/>
      <c r="II60" s="202"/>
      <c r="IJ60" s="202"/>
      <c r="IK60" s="202"/>
      <c r="IL60" s="202"/>
      <c r="IM60" s="202"/>
      <c r="IN60" s="202"/>
      <c r="IO60" s="202"/>
      <c r="IP60" s="202"/>
      <c r="IQ60" s="202"/>
      <c r="IR60" s="202"/>
      <c r="IS60" s="202"/>
      <c r="IT60" s="202"/>
      <c r="IU60" s="202"/>
      <c r="IV60" s="202"/>
      <c r="IW60" s="202"/>
      <c r="IX60" s="202"/>
      <c r="IY60" s="202"/>
      <c r="IZ60" s="202"/>
      <c r="JA60" s="378"/>
      <c r="JB60" s="256"/>
      <c r="JC60" s="256"/>
    </row>
    <row r="61" spans="1:263" s="3" customFormat="1" x14ac:dyDescent="0.35">
      <c r="A61" s="198"/>
      <c r="B61" s="359"/>
      <c r="C61" s="47"/>
      <c r="D61" s="105"/>
      <c r="E61" s="102"/>
      <c r="F61" s="375"/>
      <c r="G61" s="321"/>
      <c r="H61" s="322"/>
      <c r="I61" s="405"/>
      <c r="J61" s="202"/>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2"/>
      <c r="BF61" s="202"/>
      <c r="BG61" s="202"/>
      <c r="BH61" s="202"/>
      <c r="BI61" s="202"/>
      <c r="BJ61" s="202"/>
      <c r="BK61" s="202"/>
      <c r="BL61" s="202"/>
      <c r="BM61" s="202"/>
      <c r="BN61" s="202"/>
      <c r="BO61" s="202"/>
      <c r="BP61" s="202"/>
      <c r="BQ61" s="202"/>
      <c r="BR61" s="202"/>
      <c r="BS61" s="202"/>
      <c r="BT61" s="202"/>
      <c r="BU61" s="202"/>
      <c r="BV61" s="202"/>
      <c r="BW61" s="202"/>
      <c r="BX61" s="202"/>
      <c r="BY61" s="202"/>
      <c r="BZ61" s="202"/>
      <c r="CA61" s="202"/>
      <c r="CB61" s="202"/>
      <c r="CC61" s="202"/>
      <c r="CD61" s="202"/>
      <c r="CE61" s="202"/>
      <c r="CF61" s="202"/>
      <c r="CG61" s="202"/>
      <c r="CH61" s="202"/>
      <c r="CI61" s="202"/>
      <c r="CJ61" s="202"/>
      <c r="CK61" s="202"/>
      <c r="CL61" s="202"/>
      <c r="CM61" s="202"/>
      <c r="CN61" s="202"/>
      <c r="CO61" s="202"/>
      <c r="CP61" s="202"/>
      <c r="CQ61" s="202"/>
      <c r="CR61" s="202"/>
      <c r="CS61" s="202"/>
      <c r="CT61" s="202"/>
      <c r="CU61" s="202"/>
      <c r="CV61" s="202"/>
      <c r="CW61" s="202"/>
      <c r="CX61" s="202"/>
      <c r="CY61" s="202"/>
      <c r="CZ61" s="202"/>
      <c r="DA61" s="202"/>
      <c r="DB61" s="202"/>
      <c r="DC61" s="202"/>
      <c r="DD61" s="202"/>
      <c r="DE61" s="202"/>
      <c r="DF61" s="202"/>
      <c r="DG61" s="202"/>
      <c r="DH61" s="202"/>
      <c r="DI61" s="202"/>
      <c r="DJ61" s="202"/>
      <c r="DK61" s="202"/>
      <c r="DL61" s="202"/>
      <c r="DM61" s="202"/>
      <c r="DN61" s="202"/>
      <c r="DO61" s="202"/>
      <c r="DP61" s="202"/>
      <c r="DQ61" s="202"/>
      <c r="DR61" s="202"/>
      <c r="DS61" s="202"/>
      <c r="DT61" s="202"/>
      <c r="DU61" s="202"/>
      <c r="DV61" s="202"/>
      <c r="DW61" s="202"/>
      <c r="DX61" s="202"/>
      <c r="DY61" s="202"/>
      <c r="DZ61" s="202"/>
      <c r="EA61" s="202"/>
      <c r="EB61" s="202"/>
      <c r="EC61" s="202"/>
      <c r="ED61" s="202"/>
      <c r="EE61" s="202"/>
      <c r="EF61" s="202"/>
      <c r="EG61" s="202"/>
      <c r="EH61" s="202"/>
      <c r="EI61" s="202"/>
      <c r="EJ61" s="202"/>
      <c r="EK61" s="202"/>
      <c r="EL61" s="202"/>
      <c r="EM61" s="202"/>
      <c r="EN61" s="202"/>
      <c r="EO61" s="202"/>
      <c r="EP61" s="202"/>
      <c r="EQ61" s="202"/>
      <c r="ER61" s="202"/>
      <c r="ES61" s="202"/>
      <c r="ET61" s="202"/>
      <c r="EU61" s="202"/>
      <c r="EV61" s="202"/>
      <c r="EW61" s="202"/>
      <c r="EX61" s="202"/>
      <c r="EY61" s="202"/>
      <c r="EZ61" s="202"/>
      <c r="FA61" s="202"/>
      <c r="FB61" s="202"/>
      <c r="FC61" s="202"/>
      <c r="FD61" s="202"/>
      <c r="FE61" s="202"/>
      <c r="FF61" s="202"/>
      <c r="FG61" s="202"/>
      <c r="FH61" s="202"/>
      <c r="FI61" s="202"/>
      <c r="FJ61" s="202"/>
      <c r="FK61" s="202"/>
      <c r="FL61" s="202"/>
      <c r="FM61" s="202"/>
      <c r="FN61" s="202"/>
      <c r="FO61" s="202"/>
      <c r="FP61" s="202"/>
      <c r="FQ61" s="202"/>
      <c r="FR61" s="202"/>
      <c r="FS61" s="202"/>
      <c r="FT61" s="202"/>
      <c r="FU61" s="202"/>
      <c r="FV61" s="202"/>
      <c r="FW61" s="202"/>
      <c r="FX61" s="202"/>
      <c r="FY61" s="202"/>
      <c r="FZ61" s="202"/>
      <c r="GA61" s="202"/>
      <c r="GB61" s="202"/>
      <c r="GC61" s="202"/>
      <c r="GD61" s="202"/>
      <c r="GE61" s="202"/>
      <c r="GF61" s="202"/>
      <c r="GG61" s="202"/>
      <c r="GH61" s="202"/>
      <c r="GI61" s="202"/>
      <c r="GJ61" s="202"/>
      <c r="GK61" s="202"/>
      <c r="GL61" s="202"/>
      <c r="GM61" s="202"/>
      <c r="GN61" s="202"/>
      <c r="GO61" s="202"/>
      <c r="GP61" s="202"/>
      <c r="GQ61" s="202"/>
      <c r="GR61" s="202"/>
      <c r="GS61" s="202"/>
      <c r="GT61" s="202"/>
      <c r="GU61" s="202"/>
      <c r="GV61" s="202"/>
      <c r="GW61" s="202"/>
      <c r="GX61" s="202"/>
      <c r="GY61" s="202"/>
      <c r="GZ61" s="202"/>
      <c r="HA61" s="202"/>
      <c r="HB61" s="202"/>
      <c r="HC61" s="202"/>
      <c r="HD61" s="202"/>
      <c r="HE61" s="202"/>
      <c r="HF61" s="202"/>
      <c r="HG61" s="202"/>
      <c r="HH61" s="202"/>
      <c r="HI61" s="202"/>
      <c r="HJ61" s="202"/>
      <c r="HK61" s="202"/>
      <c r="HL61" s="202"/>
      <c r="HM61" s="202"/>
      <c r="HN61" s="202"/>
      <c r="HO61" s="202"/>
      <c r="HP61" s="202"/>
      <c r="HQ61" s="202"/>
      <c r="HR61" s="202"/>
      <c r="HS61" s="202"/>
      <c r="HT61" s="202"/>
      <c r="HU61" s="202"/>
      <c r="HV61" s="202"/>
      <c r="HW61" s="202"/>
      <c r="HX61" s="202"/>
      <c r="HY61" s="202"/>
      <c r="HZ61" s="202"/>
      <c r="IA61" s="202"/>
      <c r="IB61" s="202"/>
      <c r="IC61" s="202"/>
      <c r="ID61" s="202"/>
      <c r="IE61" s="202"/>
      <c r="IF61" s="202"/>
      <c r="IG61" s="202"/>
      <c r="IH61" s="202"/>
      <c r="II61" s="202"/>
      <c r="IJ61" s="202"/>
      <c r="IK61" s="202"/>
      <c r="IL61" s="202"/>
      <c r="IM61" s="202"/>
      <c r="IN61" s="202"/>
      <c r="IO61" s="202"/>
      <c r="IP61" s="202"/>
      <c r="IQ61" s="202"/>
      <c r="IR61" s="202"/>
      <c r="IS61" s="202"/>
      <c r="IT61" s="202"/>
      <c r="IU61" s="202"/>
      <c r="IV61" s="202"/>
      <c r="IW61" s="202"/>
      <c r="IX61" s="202"/>
      <c r="IY61" s="202"/>
      <c r="IZ61" s="202"/>
      <c r="JA61" s="378"/>
      <c r="JB61" s="256"/>
      <c r="JC61" s="256"/>
    </row>
    <row r="62" spans="1:263" s="90" customFormat="1" ht="28.15" customHeight="1" x14ac:dyDescent="0.35">
      <c r="A62" s="379"/>
      <c r="B62" s="362"/>
      <c r="C62" s="91"/>
      <c r="D62" s="160"/>
      <c r="E62" s="363"/>
      <c r="F62" s="380"/>
      <c r="G62" s="16" t="s">
        <v>171</v>
      </c>
      <c r="H62" s="381"/>
      <c r="I62" s="405"/>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2"/>
      <c r="BF62" s="202"/>
      <c r="BG62" s="202"/>
      <c r="BH62" s="202"/>
      <c r="BI62" s="202"/>
      <c r="BJ62" s="202"/>
      <c r="BK62" s="202"/>
      <c r="BL62" s="202"/>
      <c r="BM62" s="202"/>
      <c r="BN62" s="202"/>
      <c r="BO62" s="202"/>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2"/>
      <c r="DH62" s="202"/>
      <c r="DI62" s="202"/>
      <c r="DJ62" s="202"/>
      <c r="DK62" s="202"/>
      <c r="DL62" s="202"/>
      <c r="DM62" s="202"/>
      <c r="DN62" s="202"/>
      <c r="DO62" s="202"/>
      <c r="DP62" s="202"/>
      <c r="DQ62" s="202"/>
      <c r="DR62" s="202"/>
      <c r="DS62" s="202"/>
      <c r="DT62" s="202"/>
      <c r="DU62" s="202"/>
      <c r="DV62" s="202"/>
      <c r="DW62" s="202"/>
      <c r="DX62" s="202"/>
      <c r="DY62" s="202"/>
      <c r="DZ62" s="202"/>
      <c r="EA62" s="202"/>
      <c r="EB62" s="202"/>
      <c r="EC62" s="202"/>
      <c r="ED62" s="202"/>
      <c r="EE62" s="202"/>
      <c r="EF62" s="202"/>
      <c r="EG62" s="202"/>
      <c r="EH62" s="202"/>
      <c r="EI62" s="202"/>
      <c r="EJ62" s="202"/>
      <c r="EK62" s="202"/>
      <c r="EL62" s="202"/>
      <c r="EM62" s="202"/>
      <c r="EN62" s="202"/>
      <c r="EO62" s="202"/>
      <c r="EP62" s="202"/>
      <c r="EQ62" s="202"/>
      <c r="ER62" s="202"/>
      <c r="ES62" s="202"/>
      <c r="ET62" s="202"/>
      <c r="EU62" s="202"/>
      <c r="EV62" s="202"/>
      <c r="EW62" s="202"/>
      <c r="EX62" s="202"/>
      <c r="EY62" s="202"/>
      <c r="EZ62" s="202"/>
      <c r="FA62" s="202"/>
      <c r="FB62" s="202"/>
      <c r="FC62" s="202"/>
      <c r="FD62" s="202"/>
      <c r="FE62" s="202"/>
      <c r="FF62" s="202"/>
      <c r="FG62" s="202"/>
      <c r="FH62" s="202"/>
      <c r="FI62" s="202"/>
      <c r="FJ62" s="202"/>
      <c r="FK62" s="202"/>
      <c r="FL62" s="202"/>
      <c r="FM62" s="202"/>
      <c r="FN62" s="202"/>
      <c r="FO62" s="202"/>
      <c r="FP62" s="202"/>
      <c r="FQ62" s="202"/>
      <c r="FR62" s="202"/>
      <c r="FS62" s="202"/>
      <c r="FT62" s="202"/>
      <c r="FU62" s="202"/>
      <c r="FV62" s="202"/>
      <c r="FW62" s="202"/>
      <c r="FX62" s="202"/>
      <c r="FY62" s="202"/>
      <c r="FZ62" s="202"/>
      <c r="GA62" s="202"/>
      <c r="GB62" s="202"/>
      <c r="GC62" s="202"/>
      <c r="GD62" s="202"/>
      <c r="GE62" s="202"/>
      <c r="GF62" s="202"/>
      <c r="GG62" s="202"/>
      <c r="GH62" s="202"/>
      <c r="GI62" s="202"/>
      <c r="GJ62" s="202"/>
      <c r="GK62" s="202"/>
      <c r="GL62" s="202"/>
      <c r="GM62" s="202"/>
      <c r="GN62" s="202"/>
      <c r="GO62" s="202"/>
      <c r="GP62" s="202"/>
      <c r="GQ62" s="202"/>
      <c r="GR62" s="202"/>
      <c r="GS62" s="202"/>
      <c r="GT62" s="202"/>
      <c r="GU62" s="202"/>
      <c r="GV62" s="202"/>
      <c r="GW62" s="202"/>
      <c r="GX62" s="202"/>
      <c r="GY62" s="202"/>
      <c r="GZ62" s="202"/>
      <c r="HA62" s="202"/>
      <c r="HB62" s="202"/>
      <c r="HC62" s="202"/>
      <c r="HD62" s="202"/>
      <c r="HE62" s="202"/>
      <c r="HF62" s="202"/>
      <c r="HG62" s="202"/>
      <c r="HH62" s="202"/>
      <c r="HI62" s="202"/>
      <c r="HJ62" s="202"/>
      <c r="HK62" s="202"/>
      <c r="HL62" s="202"/>
      <c r="HM62" s="202"/>
      <c r="HN62" s="202"/>
      <c r="HO62" s="202"/>
      <c r="HP62" s="202"/>
      <c r="HQ62" s="202"/>
      <c r="HR62" s="202"/>
      <c r="HS62" s="202"/>
      <c r="HT62" s="202"/>
      <c r="HU62" s="202"/>
      <c r="HV62" s="202"/>
      <c r="HW62" s="202"/>
      <c r="HX62" s="202"/>
      <c r="HY62" s="202"/>
      <c r="HZ62" s="202"/>
      <c r="IA62" s="202"/>
      <c r="IB62" s="202"/>
      <c r="IC62" s="202"/>
      <c r="ID62" s="202"/>
      <c r="IE62" s="202"/>
      <c r="IF62" s="202"/>
      <c r="IG62" s="202"/>
      <c r="IH62" s="202"/>
      <c r="II62" s="202"/>
      <c r="IJ62" s="202"/>
      <c r="IK62" s="202"/>
      <c r="IL62" s="202"/>
      <c r="IM62" s="202"/>
      <c r="IN62" s="202"/>
      <c r="IO62" s="202"/>
      <c r="IP62" s="202"/>
      <c r="IQ62" s="202"/>
      <c r="IR62" s="202"/>
      <c r="IS62" s="202"/>
      <c r="IT62" s="202"/>
      <c r="IU62" s="202"/>
      <c r="IV62" s="202"/>
      <c r="IW62" s="202"/>
      <c r="IX62" s="202"/>
      <c r="IY62" s="202"/>
      <c r="IZ62" s="202"/>
      <c r="JA62" s="382"/>
      <c r="JB62" s="383"/>
      <c r="JC62" s="383"/>
    </row>
    <row r="63" spans="1:263" s="3" customFormat="1" x14ac:dyDescent="0.35">
      <c r="A63" s="198"/>
      <c r="B63" s="359"/>
      <c r="C63" s="47"/>
      <c r="D63" s="160"/>
      <c r="E63" s="102"/>
      <c r="F63" s="516"/>
      <c r="G63" s="509"/>
      <c r="H63" s="517"/>
      <c r="I63" s="405"/>
      <c r="J63" s="202"/>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c r="AP63" s="202"/>
      <c r="AQ63" s="202"/>
      <c r="AR63" s="202"/>
      <c r="AS63" s="202"/>
      <c r="AT63" s="202"/>
      <c r="AU63" s="202"/>
      <c r="AV63" s="202"/>
      <c r="AW63" s="202"/>
      <c r="AX63" s="202"/>
      <c r="AY63" s="202"/>
      <c r="AZ63" s="202"/>
      <c r="BA63" s="202"/>
      <c r="BB63" s="202"/>
      <c r="BC63" s="202"/>
      <c r="BD63" s="202"/>
      <c r="BE63" s="202"/>
      <c r="BF63" s="202"/>
      <c r="BG63" s="202"/>
      <c r="BH63" s="202"/>
      <c r="BI63" s="202"/>
      <c r="BJ63" s="202"/>
      <c r="BK63" s="202"/>
      <c r="BL63" s="202"/>
      <c r="BM63" s="202"/>
      <c r="BN63" s="202"/>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c r="CY63" s="202"/>
      <c r="CZ63" s="202"/>
      <c r="DA63" s="202"/>
      <c r="DB63" s="202"/>
      <c r="DC63" s="202"/>
      <c r="DD63" s="202"/>
      <c r="DE63" s="202"/>
      <c r="DF63" s="202"/>
      <c r="DG63" s="202"/>
      <c r="DH63" s="202"/>
      <c r="DI63" s="202"/>
      <c r="DJ63" s="202"/>
      <c r="DK63" s="202"/>
      <c r="DL63" s="202"/>
      <c r="DM63" s="202"/>
      <c r="DN63" s="202"/>
      <c r="DO63" s="202"/>
      <c r="DP63" s="202"/>
      <c r="DQ63" s="202"/>
      <c r="DR63" s="202"/>
      <c r="DS63" s="202"/>
      <c r="DT63" s="202"/>
      <c r="DU63" s="202"/>
      <c r="DV63" s="202"/>
      <c r="DW63" s="202"/>
      <c r="DX63" s="202"/>
      <c r="DY63" s="202"/>
      <c r="DZ63" s="202"/>
      <c r="EA63" s="202"/>
      <c r="EB63" s="202"/>
      <c r="EC63" s="202"/>
      <c r="ED63" s="202"/>
      <c r="EE63" s="202"/>
      <c r="EF63" s="202"/>
      <c r="EG63" s="202"/>
      <c r="EH63" s="202"/>
      <c r="EI63" s="202"/>
      <c r="EJ63" s="202"/>
      <c r="EK63" s="202"/>
      <c r="EL63" s="202"/>
      <c r="EM63" s="202"/>
      <c r="EN63" s="202"/>
      <c r="EO63" s="202"/>
      <c r="EP63" s="202"/>
      <c r="EQ63" s="202"/>
      <c r="ER63" s="202"/>
      <c r="ES63" s="202"/>
      <c r="ET63" s="202"/>
      <c r="EU63" s="202"/>
      <c r="EV63" s="202"/>
      <c r="EW63" s="202"/>
      <c r="EX63" s="202"/>
      <c r="EY63" s="202"/>
      <c r="EZ63" s="202"/>
      <c r="FA63" s="202"/>
      <c r="FB63" s="202"/>
      <c r="FC63" s="202"/>
      <c r="FD63" s="202"/>
      <c r="FE63" s="202"/>
      <c r="FF63" s="202"/>
      <c r="FG63" s="202"/>
      <c r="FH63" s="202"/>
      <c r="FI63" s="202"/>
      <c r="FJ63" s="202"/>
      <c r="FK63" s="202"/>
      <c r="FL63" s="202"/>
      <c r="FM63" s="202"/>
      <c r="FN63" s="202"/>
      <c r="FO63" s="202"/>
      <c r="FP63" s="202"/>
      <c r="FQ63" s="202"/>
      <c r="FR63" s="202"/>
      <c r="FS63" s="202"/>
      <c r="FT63" s="202"/>
      <c r="FU63" s="202"/>
      <c r="FV63" s="202"/>
      <c r="FW63" s="202"/>
      <c r="FX63" s="202"/>
      <c r="FY63" s="202"/>
      <c r="FZ63" s="202"/>
      <c r="GA63" s="202"/>
      <c r="GB63" s="202"/>
      <c r="GC63" s="202"/>
      <c r="GD63" s="202"/>
      <c r="GE63" s="202"/>
      <c r="GF63" s="202"/>
      <c r="GG63" s="202"/>
      <c r="GH63" s="202"/>
      <c r="GI63" s="202"/>
      <c r="GJ63" s="202"/>
      <c r="GK63" s="202"/>
      <c r="GL63" s="202"/>
      <c r="GM63" s="202"/>
      <c r="GN63" s="202"/>
      <c r="GO63" s="202"/>
      <c r="GP63" s="202"/>
      <c r="GQ63" s="202"/>
      <c r="GR63" s="202"/>
      <c r="GS63" s="202"/>
      <c r="GT63" s="202"/>
      <c r="GU63" s="202"/>
      <c r="GV63" s="202"/>
      <c r="GW63" s="202"/>
      <c r="GX63" s="202"/>
      <c r="GY63" s="202"/>
      <c r="GZ63" s="202"/>
      <c r="HA63" s="202"/>
      <c r="HB63" s="202"/>
      <c r="HC63" s="202"/>
      <c r="HD63" s="202"/>
      <c r="HE63" s="202"/>
      <c r="HF63" s="202"/>
      <c r="HG63" s="202"/>
      <c r="HH63" s="202"/>
      <c r="HI63" s="202"/>
      <c r="HJ63" s="202"/>
      <c r="HK63" s="202"/>
      <c r="HL63" s="202"/>
      <c r="HM63" s="202"/>
      <c r="HN63" s="202"/>
      <c r="HO63" s="202"/>
      <c r="HP63" s="202"/>
      <c r="HQ63" s="202"/>
      <c r="HR63" s="202"/>
      <c r="HS63" s="202"/>
      <c r="HT63" s="202"/>
      <c r="HU63" s="202"/>
      <c r="HV63" s="202"/>
      <c r="HW63" s="202"/>
      <c r="HX63" s="202"/>
      <c r="HY63" s="202"/>
      <c r="HZ63" s="202"/>
      <c r="IA63" s="202"/>
      <c r="IB63" s="202"/>
      <c r="IC63" s="202"/>
      <c r="ID63" s="202"/>
      <c r="IE63" s="202"/>
      <c r="IF63" s="202"/>
      <c r="IG63" s="202"/>
      <c r="IH63" s="202"/>
      <c r="II63" s="202"/>
      <c r="IJ63" s="202"/>
      <c r="IK63" s="202"/>
      <c r="IL63" s="202"/>
      <c r="IM63" s="202"/>
      <c r="IN63" s="202"/>
      <c r="IO63" s="202"/>
      <c r="IP63" s="202"/>
      <c r="IQ63" s="202"/>
      <c r="IR63" s="202"/>
      <c r="IS63" s="202"/>
      <c r="IT63" s="202"/>
      <c r="IU63" s="202"/>
      <c r="IV63" s="202"/>
      <c r="IW63" s="202"/>
      <c r="IX63" s="202"/>
      <c r="IY63" s="202"/>
      <c r="IZ63" s="202"/>
      <c r="JA63" s="378"/>
      <c r="JB63" s="256"/>
      <c r="JC63" s="256"/>
    </row>
    <row r="64" spans="1:263" s="3" customFormat="1" x14ac:dyDescent="0.35">
      <c r="A64" s="198"/>
      <c r="B64" s="359"/>
      <c r="C64" s="45" t="s">
        <v>211</v>
      </c>
      <c r="D64" s="160" t="s">
        <v>212</v>
      </c>
      <c r="E64" s="102"/>
      <c r="F64" s="285" t="str">
        <f>IFERROR(INDEX('Helper 1'!$I$2:$I$19,MATCH('Schedule 1'!$G$20,'Helper 1'!$H$2:$H$19,0)),"")</f>
        <v/>
      </c>
      <c r="G64" s="149">
        <f>IF(G89="",0,G89)</f>
        <v>0</v>
      </c>
      <c r="H64" s="150"/>
      <c r="I64" s="405"/>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c r="AP64" s="202"/>
      <c r="AQ64" s="202"/>
      <c r="AR64" s="202"/>
      <c r="AS64" s="202"/>
      <c r="AT64" s="202"/>
      <c r="AU64" s="202"/>
      <c r="AV64" s="202"/>
      <c r="AW64" s="202"/>
      <c r="AX64" s="202"/>
      <c r="AY64" s="202"/>
      <c r="AZ64" s="202"/>
      <c r="BA64" s="202"/>
      <c r="BB64" s="202"/>
      <c r="BC64" s="202"/>
      <c r="BD64" s="202"/>
      <c r="BE64" s="202"/>
      <c r="BF64" s="202"/>
      <c r="BG64" s="202"/>
      <c r="BH64" s="202"/>
      <c r="BI64" s="202"/>
      <c r="BJ64" s="202"/>
      <c r="BK64" s="202"/>
      <c r="BL64" s="202"/>
      <c r="BM64" s="202"/>
      <c r="BN64" s="202"/>
      <c r="BO64" s="202"/>
      <c r="BP64" s="202"/>
      <c r="BQ64" s="202"/>
      <c r="BR64" s="202"/>
      <c r="BS64" s="202"/>
      <c r="BT64" s="202"/>
      <c r="BU64" s="202"/>
      <c r="BV64" s="202"/>
      <c r="BW64" s="202"/>
      <c r="BX64" s="202"/>
      <c r="BY64" s="202"/>
      <c r="BZ64" s="202"/>
      <c r="CA64" s="202"/>
      <c r="CB64" s="202"/>
      <c r="CC64" s="202"/>
      <c r="CD64" s="202"/>
      <c r="CE64" s="202"/>
      <c r="CF64" s="202"/>
      <c r="CG64" s="202"/>
      <c r="CH64" s="202"/>
      <c r="CI64" s="202"/>
      <c r="CJ64" s="202"/>
      <c r="CK64" s="202"/>
      <c r="CL64" s="202"/>
      <c r="CM64" s="202"/>
      <c r="CN64" s="202"/>
      <c r="CO64" s="202"/>
      <c r="CP64" s="202"/>
      <c r="CQ64" s="202"/>
      <c r="CR64" s="202"/>
      <c r="CS64" s="202"/>
      <c r="CT64" s="202"/>
      <c r="CU64" s="202"/>
      <c r="CV64" s="202"/>
      <c r="CW64" s="202"/>
      <c r="CX64" s="202"/>
      <c r="CY64" s="202"/>
      <c r="CZ64" s="202"/>
      <c r="DA64" s="202"/>
      <c r="DB64" s="202"/>
      <c r="DC64" s="202"/>
      <c r="DD64" s="202"/>
      <c r="DE64" s="202"/>
      <c r="DF64" s="202"/>
      <c r="DG64" s="202"/>
      <c r="DH64" s="202"/>
      <c r="DI64" s="202"/>
      <c r="DJ64" s="202"/>
      <c r="DK64" s="202"/>
      <c r="DL64" s="202"/>
      <c r="DM64" s="202"/>
      <c r="DN64" s="202"/>
      <c r="DO64" s="202"/>
      <c r="DP64" s="202"/>
      <c r="DQ64" s="202"/>
      <c r="DR64" s="202"/>
      <c r="DS64" s="202"/>
      <c r="DT64" s="202"/>
      <c r="DU64" s="202"/>
      <c r="DV64" s="202"/>
      <c r="DW64" s="202"/>
      <c r="DX64" s="202"/>
      <c r="DY64" s="202"/>
      <c r="DZ64" s="202"/>
      <c r="EA64" s="202"/>
      <c r="EB64" s="202"/>
      <c r="EC64" s="202"/>
      <c r="ED64" s="202"/>
      <c r="EE64" s="202"/>
      <c r="EF64" s="202"/>
      <c r="EG64" s="202"/>
      <c r="EH64" s="202"/>
      <c r="EI64" s="202"/>
      <c r="EJ64" s="202"/>
      <c r="EK64" s="202"/>
      <c r="EL64" s="202"/>
      <c r="EM64" s="202"/>
      <c r="EN64" s="202"/>
      <c r="EO64" s="202"/>
      <c r="EP64" s="202"/>
      <c r="EQ64" s="202"/>
      <c r="ER64" s="202"/>
      <c r="ES64" s="202"/>
      <c r="ET64" s="202"/>
      <c r="EU64" s="202"/>
      <c r="EV64" s="202"/>
      <c r="EW64" s="202"/>
      <c r="EX64" s="202"/>
      <c r="EY64" s="202"/>
      <c r="EZ64" s="202"/>
      <c r="FA64" s="202"/>
      <c r="FB64" s="202"/>
      <c r="FC64" s="202"/>
      <c r="FD64" s="202"/>
      <c r="FE64" s="202"/>
      <c r="FF64" s="202"/>
      <c r="FG64" s="202"/>
      <c r="FH64" s="202"/>
      <c r="FI64" s="202"/>
      <c r="FJ64" s="202"/>
      <c r="FK64" s="202"/>
      <c r="FL64" s="202"/>
      <c r="FM64" s="202"/>
      <c r="FN64" s="202"/>
      <c r="FO64" s="202"/>
      <c r="FP64" s="202"/>
      <c r="FQ64" s="202"/>
      <c r="FR64" s="202"/>
      <c r="FS64" s="202"/>
      <c r="FT64" s="202"/>
      <c r="FU64" s="202"/>
      <c r="FV64" s="202"/>
      <c r="FW64" s="202"/>
      <c r="FX64" s="202"/>
      <c r="FY64" s="202"/>
      <c r="FZ64" s="202"/>
      <c r="GA64" s="202"/>
      <c r="GB64" s="202"/>
      <c r="GC64" s="202"/>
      <c r="GD64" s="202"/>
      <c r="GE64" s="202"/>
      <c r="GF64" s="202"/>
      <c r="GG64" s="202"/>
      <c r="GH64" s="202"/>
      <c r="GI64" s="202"/>
      <c r="GJ64" s="202"/>
      <c r="GK64" s="202"/>
      <c r="GL64" s="202"/>
      <c r="GM64" s="202"/>
      <c r="GN64" s="202"/>
      <c r="GO64" s="202"/>
      <c r="GP64" s="202"/>
      <c r="GQ64" s="202"/>
      <c r="GR64" s="202"/>
      <c r="GS64" s="202"/>
      <c r="GT64" s="202"/>
      <c r="GU64" s="202"/>
      <c r="GV64" s="202"/>
      <c r="GW64" s="202"/>
      <c r="GX64" s="202"/>
      <c r="GY64" s="202"/>
      <c r="GZ64" s="202"/>
      <c r="HA64" s="202"/>
      <c r="HB64" s="202"/>
      <c r="HC64" s="202"/>
      <c r="HD64" s="202"/>
      <c r="HE64" s="202"/>
      <c r="HF64" s="202"/>
      <c r="HG64" s="202"/>
      <c r="HH64" s="202"/>
      <c r="HI64" s="202"/>
      <c r="HJ64" s="202"/>
      <c r="HK64" s="202"/>
      <c r="HL64" s="202"/>
      <c r="HM64" s="202"/>
      <c r="HN64" s="202"/>
      <c r="HO64" s="202"/>
      <c r="HP64" s="202"/>
      <c r="HQ64" s="202"/>
      <c r="HR64" s="202"/>
      <c r="HS64" s="202"/>
      <c r="HT64" s="202"/>
      <c r="HU64" s="202"/>
      <c r="HV64" s="202"/>
      <c r="HW64" s="202"/>
      <c r="HX64" s="202"/>
      <c r="HY64" s="202"/>
      <c r="HZ64" s="202"/>
      <c r="IA64" s="202"/>
      <c r="IB64" s="202"/>
      <c r="IC64" s="202"/>
      <c r="ID64" s="202"/>
      <c r="IE64" s="202"/>
      <c r="IF64" s="202"/>
      <c r="IG64" s="202"/>
      <c r="IH64" s="202"/>
      <c r="II64" s="202"/>
      <c r="IJ64" s="202"/>
      <c r="IK64" s="202"/>
      <c r="IL64" s="202"/>
      <c r="IM64" s="202"/>
      <c r="IN64" s="202"/>
      <c r="IO64" s="202"/>
      <c r="IP64" s="202"/>
      <c r="IQ64" s="202"/>
      <c r="IR64" s="202"/>
      <c r="IS64" s="202"/>
      <c r="IT64" s="202"/>
      <c r="IU64" s="202"/>
      <c r="IV64" s="202"/>
      <c r="IW64" s="202"/>
      <c r="IX64" s="202"/>
      <c r="IY64" s="202"/>
      <c r="IZ64" s="202"/>
      <c r="JA64" s="378"/>
      <c r="JB64" s="256"/>
      <c r="JC64" s="256"/>
    </row>
    <row r="65" spans="1:263" s="3" customFormat="1" x14ac:dyDescent="0.35">
      <c r="A65" s="198"/>
      <c r="B65" s="359"/>
      <c r="C65" s="45"/>
      <c r="D65" s="160"/>
      <c r="E65" s="102"/>
      <c r="F65" s="516"/>
      <c r="G65" s="509"/>
      <c r="H65" s="517"/>
      <c r="I65" s="405"/>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2"/>
      <c r="BF65" s="202"/>
      <c r="BG65" s="202"/>
      <c r="BH65" s="202"/>
      <c r="BI65" s="202"/>
      <c r="BJ65" s="202"/>
      <c r="BK65" s="202"/>
      <c r="BL65" s="202"/>
      <c r="BM65" s="202"/>
      <c r="BN65" s="202"/>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c r="CY65" s="202"/>
      <c r="CZ65" s="202"/>
      <c r="DA65" s="202"/>
      <c r="DB65" s="202"/>
      <c r="DC65" s="202"/>
      <c r="DD65" s="202"/>
      <c r="DE65" s="202"/>
      <c r="DF65" s="202"/>
      <c r="DG65" s="202"/>
      <c r="DH65" s="202"/>
      <c r="DI65" s="202"/>
      <c r="DJ65" s="202"/>
      <c r="DK65" s="202"/>
      <c r="DL65" s="202"/>
      <c r="DM65" s="202"/>
      <c r="DN65" s="202"/>
      <c r="DO65" s="202"/>
      <c r="DP65" s="202"/>
      <c r="DQ65" s="202"/>
      <c r="DR65" s="202"/>
      <c r="DS65" s="202"/>
      <c r="DT65" s="202"/>
      <c r="DU65" s="202"/>
      <c r="DV65" s="202"/>
      <c r="DW65" s="202"/>
      <c r="DX65" s="202"/>
      <c r="DY65" s="202"/>
      <c r="DZ65" s="202"/>
      <c r="EA65" s="202"/>
      <c r="EB65" s="202"/>
      <c r="EC65" s="202"/>
      <c r="ED65" s="202"/>
      <c r="EE65" s="202"/>
      <c r="EF65" s="202"/>
      <c r="EG65" s="202"/>
      <c r="EH65" s="202"/>
      <c r="EI65" s="202"/>
      <c r="EJ65" s="202"/>
      <c r="EK65" s="202"/>
      <c r="EL65" s="202"/>
      <c r="EM65" s="202"/>
      <c r="EN65" s="202"/>
      <c r="EO65" s="202"/>
      <c r="EP65" s="202"/>
      <c r="EQ65" s="202"/>
      <c r="ER65" s="202"/>
      <c r="ES65" s="202"/>
      <c r="ET65" s="202"/>
      <c r="EU65" s="202"/>
      <c r="EV65" s="202"/>
      <c r="EW65" s="202"/>
      <c r="EX65" s="202"/>
      <c r="EY65" s="202"/>
      <c r="EZ65" s="202"/>
      <c r="FA65" s="202"/>
      <c r="FB65" s="202"/>
      <c r="FC65" s="202"/>
      <c r="FD65" s="202"/>
      <c r="FE65" s="202"/>
      <c r="FF65" s="202"/>
      <c r="FG65" s="202"/>
      <c r="FH65" s="202"/>
      <c r="FI65" s="202"/>
      <c r="FJ65" s="202"/>
      <c r="FK65" s="202"/>
      <c r="FL65" s="202"/>
      <c r="FM65" s="202"/>
      <c r="FN65" s="202"/>
      <c r="FO65" s="202"/>
      <c r="FP65" s="202"/>
      <c r="FQ65" s="202"/>
      <c r="FR65" s="202"/>
      <c r="FS65" s="202"/>
      <c r="FT65" s="202"/>
      <c r="FU65" s="202"/>
      <c r="FV65" s="202"/>
      <c r="FW65" s="202"/>
      <c r="FX65" s="202"/>
      <c r="FY65" s="202"/>
      <c r="FZ65" s="202"/>
      <c r="GA65" s="202"/>
      <c r="GB65" s="202"/>
      <c r="GC65" s="202"/>
      <c r="GD65" s="202"/>
      <c r="GE65" s="202"/>
      <c r="GF65" s="202"/>
      <c r="GG65" s="202"/>
      <c r="GH65" s="202"/>
      <c r="GI65" s="202"/>
      <c r="GJ65" s="202"/>
      <c r="GK65" s="202"/>
      <c r="GL65" s="202"/>
      <c r="GM65" s="202"/>
      <c r="GN65" s="202"/>
      <c r="GO65" s="202"/>
      <c r="GP65" s="202"/>
      <c r="GQ65" s="202"/>
      <c r="GR65" s="202"/>
      <c r="GS65" s="202"/>
      <c r="GT65" s="202"/>
      <c r="GU65" s="202"/>
      <c r="GV65" s="202"/>
      <c r="GW65" s="202"/>
      <c r="GX65" s="202"/>
      <c r="GY65" s="202"/>
      <c r="GZ65" s="202"/>
      <c r="HA65" s="202"/>
      <c r="HB65" s="202"/>
      <c r="HC65" s="202"/>
      <c r="HD65" s="202"/>
      <c r="HE65" s="202"/>
      <c r="HF65" s="202"/>
      <c r="HG65" s="202"/>
      <c r="HH65" s="202"/>
      <c r="HI65" s="202"/>
      <c r="HJ65" s="202"/>
      <c r="HK65" s="202"/>
      <c r="HL65" s="202"/>
      <c r="HM65" s="202"/>
      <c r="HN65" s="202"/>
      <c r="HO65" s="202"/>
      <c r="HP65" s="202"/>
      <c r="HQ65" s="202"/>
      <c r="HR65" s="202"/>
      <c r="HS65" s="202"/>
      <c r="HT65" s="202"/>
      <c r="HU65" s="202"/>
      <c r="HV65" s="202"/>
      <c r="HW65" s="202"/>
      <c r="HX65" s="202"/>
      <c r="HY65" s="202"/>
      <c r="HZ65" s="202"/>
      <c r="IA65" s="202"/>
      <c r="IB65" s="202"/>
      <c r="IC65" s="202"/>
      <c r="ID65" s="202"/>
      <c r="IE65" s="202"/>
      <c r="IF65" s="202"/>
      <c r="IG65" s="202"/>
      <c r="IH65" s="202"/>
      <c r="II65" s="202"/>
      <c r="IJ65" s="202"/>
      <c r="IK65" s="202"/>
      <c r="IL65" s="202"/>
      <c r="IM65" s="202"/>
      <c r="IN65" s="202"/>
      <c r="IO65" s="202"/>
      <c r="IP65" s="202"/>
      <c r="IQ65" s="202"/>
      <c r="IR65" s="202"/>
      <c r="IS65" s="202"/>
      <c r="IT65" s="202"/>
      <c r="IU65" s="202"/>
      <c r="IV65" s="202"/>
      <c r="IW65" s="202"/>
      <c r="IX65" s="202"/>
      <c r="IY65" s="202"/>
      <c r="IZ65" s="202"/>
      <c r="JA65" s="378"/>
      <c r="JB65" s="256"/>
      <c r="JC65" s="256"/>
    </row>
    <row r="66" spans="1:263" s="3" customFormat="1" x14ac:dyDescent="0.35">
      <c r="A66" s="198"/>
      <c r="B66" s="359"/>
      <c r="C66" s="45" t="s">
        <v>213</v>
      </c>
      <c r="D66" s="160" t="s">
        <v>214</v>
      </c>
      <c r="E66" s="102"/>
      <c r="F66" s="285" t="str">
        <f>IFERROR(INDEX('Helper 1'!$I$2:$I$19,MATCH('Schedule 1'!$G$20,'Helper 1'!$H$2:$H$19,0)),"")</f>
        <v/>
      </c>
      <c r="G66" s="149">
        <f>IF(G186="",0,G186)</f>
        <v>0</v>
      </c>
      <c r="H66" s="150"/>
      <c r="I66" s="405"/>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2"/>
      <c r="BF66" s="202"/>
      <c r="BG66" s="202"/>
      <c r="BH66" s="202"/>
      <c r="BI66" s="202"/>
      <c r="BJ66" s="202"/>
      <c r="BK66" s="202"/>
      <c r="BL66" s="202"/>
      <c r="BM66" s="202"/>
      <c r="BN66" s="202"/>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c r="CY66" s="202"/>
      <c r="CZ66" s="202"/>
      <c r="DA66" s="202"/>
      <c r="DB66" s="202"/>
      <c r="DC66" s="202"/>
      <c r="DD66" s="202"/>
      <c r="DE66" s="202"/>
      <c r="DF66" s="202"/>
      <c r="DG66" s="202"/>
      <c r="DH66" s="202"/>
      <c r="DI66" s="202"/>
      <c r="DJ66" s="202"/>
      <c r="DK66" s="202"/>
      <c r="DL66" s="202"/>
      <c r="DM66" s="202"/>
      <c r="DN66" s="202"/>
      <c r="DO66" s="202"/>
      <c r="DP66" s="202"/>
      <c r="DQ66" s="202"/>
      <c r="DR66" s="202"/>
      <c r="DS66" s="202"/>
      <c r="DT66" s="202"/>
      <c r="DU66" s="202"/>
      <c r="DV66" s="202"/>
      <c r="DW66" s="202"/>
      <c r="DX66" s="202"/>
      <c r="DY66" s="202"/>
      <c r="DZ66" s="202"/>
      <c r="EA66" s="202"/>
      <c r="EB66" s="202"/>
      <c r="EC66" s="202"/>
      <c r="ED66" s="202"/>
      <c r="EE66" s="202"/>
      <c r="EF66" s="202"/>
      <c r="EG66" s="202"/>
      <c r="EH66" s="202"/>
      <c r="EI66" s="202"/>
      <c r="EJ66" s="202"/>
      <c r="EK66" s="202"/>
      <c r="EL66" s="202"/>
      <c r="EM66" s="202"/>
      <c r="EN66" s="202"/>
      <c r="EO66" s="202"/>
      <c r="EP66" s="202"/>
      <c r="EQ66" s="202"/>
      <c r="ER66" s="202"/>
      <c r="ES66" s="202"/>
      <c r="ET66" s="202"/>
      <c r="EU66" s="202"/>
      <c r="EV66" s="202"/>
      <c r="EW66" s="202"/>
      <c r="EX66" s="202"/>
      <c r="EY66" s="202"/>
      <c r="EZ66" s="202"/>
      <c r="FA66" s="202"/>
      <c r="FB66" s="202"/>
      <c r="FC66" s="202"/>
      <c r="FD66" s="202"/>
      <c r="FE66" s="202"/>
      <c r="FF66" s="202"/>
      <c r="FG66" s="202"/>
      <c r="FH66" s="202"/>
      <c r="FI66" s="202"/>
      <c r="FJ66" s="202"/>
      <c r="FK66" s="202"/>
      <c r="FL66" s="202"/>
      <c r="FM66" s="202"/>
      <c r="FN66" s="202"/>
      <c r="FO66" s="202"/>
      <c r="FP66" s="202"/>
      <c r="FQ66" s="202"/>
      <c r="FR66" s="202"/>
      <c r="FS66" s="202"/>
      <c r="FT66" s="202"/>
      <c r="FU66" s="202"/>
      <c r="FV66" s="202"/>
      <c r="FW66" s="202"/>
      <c r="FX66" s="202"/>
      <c r="FY66" s="202"/>
      <c r="FZ66" s="202"/>
      <c r="GA66" s="202"/>
      <c r="GB66" s="202"/>
      <c r="GC66" s="202"/>
      <c r="GD66" s="202"/>
      <c r="GE66" s="202"/>
      <c r="GF66" s="202"/>
      <c r="GG66" s="202"/>
      <c r="GH66" s="202"/>
      <c r="GI66" s="202"/>
      <c r="GJ66" s="202"/>
      <c r="GK66" s="202"/>
      <c r="GL66" s="202"/>
      <c r="GM66" s="202"/>
      <c r="GN66" s="202"/>
      <c r="GO66" s="202"/>
      <c r="GP66" s="202"/>
      <c r="GQ66" s="202"/>
      <c r="GR66" s="202"/>
      <c r="GS66" s="202"/>
      <c r="GT66" s="202"/>
      <c r="GU66" s="202"/>
      <c r="GV66" s="202"/>
      <c r="GW66" s="202"/>
      <c r="GX66" s="202"/>
      <c r="GY66" s="202"/>
      <c r="GZ66" s="202"/>
      <c r="HA66" s="202"/>
      <c r="HB66" s="202"/>
      <c r="HC66" s="202"/>
      <c r="HD66" s="202"/>
      <c r="HE66" s="202"/>
      <c r="HF66" s="202"/>
      <c r="HG66" s="202"/>
      <c r="HH66" s="202"/>
      <c r="HI66" s="202"/>
      <c r="HJ66" s="202"/>
      <c r="HK66" s="202"/>
      <c r="HL66" s="202"/>
      <c r="HM66" s="202"/>
      <c r="HN66" s="202"/>
      <c r="HO66" s="202"/>
      <c r="HP66" s="202"/>
      <c r="HQ66" s="202"/>
      <c r="HR66" s="202"/>
      <c r="HS66" s="202"/>
      <c r="HT66" s="202"/>
      <c r="HU66" s="202"/>
      <c r="HV66" s="202"/>
      <c r="HW66" s="202"/>
      <c r="HX66" s="202"/>
      <c r="HY66" s="202"/>
      <c r="HZ66" s="202"/>
      <c r="IA66" s="202"/>
      <c r="IB66" s="202"/>
      <c r="IC66" s="202"/>
      <c r="ID66" s="202"/>
      <c r="IE66" s="202"/>
      <c r="IF66" s="202"/>
      <c r="IG66" s="202"/>
      <c r="IH66" s="202"/>
      <c r="II66" s="202"/>
      <c r="IJ66" s="202"/>
      <c r="IK66" s="202"/>
      <c r="IL66" s="202"/>
      <c r="IM66" s="202"/>
      <c r="IN66" s="202"/>
      <c r="IO66" s="202"/>
      <c r="IP66" s="202"/>
      <c r="IQ66" s="202"/>
      <c r="IR66" s="202"/>
      <c r="IS66" s="202"/>
      <c r="IT66" s="202"/>
      <c r="IU66" s="202"/>
      <c r="IV66" s="202"/>
      <c r="IW66" s="202"/>
      <c r="IX66" s="202"/>
      <c r="IY66" s="202"/>
      <c r="IZ66" s="202"/>
      <c r="JA66" s="378"/>
      <c r="JB66" s="256"/>
      <c r="JC66" s="256"/>
    </row>
    <row r="67" spans="1:263" s="3" customFormat="1" x14ac:dyDescent="0.35">
      <c r="A67" s="198"/>
      <c r="B67" s="359"/>
      <c r="C67" s="45"/>
      <c r="D67" s="160"/>
      <c r="E67" s="102"/>
      <c r="F67" s="289"/>
      <c r="G67" s="161"/>
      <c r="H67" s="150"/>
      <c r="I67" s="405"/>
      <c r="J67" s="202"/>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202"/>
      <c r="AR67" s="202"/>
      <c r="AS67" s="202"/>
      <c r="AT67" s="202"/>
      <c r="AU67" s="202"/>
      <c r="AV67" s="202"/>
      <c r="AW67" s="202"/>
      <c r="AX67" s="202"/>
      <c r="AY67" s="202"/>
      <c r="AZ67" s="202"/>
      <c r="BA67" s="202"/>
      <c r="BB67" s="202"/>
      <c r="BC67" s="202"/>
      <c r="BD67" s="202"/>
      <c r="BE67" s="202"/>
      <c r="BF67" s="202"/>
      <c r="BG67" s="202"/>
      <c r="BH67" s="202"/>
      <c r="BI67" s="202"/>
      <c r="BJ67" s="202"/>
      <c r="BK67" s="202"/>
      <c r="BL67" s="202"/>
      <c r="BM67" s="202"/>
      <c r="BN67" s="202"/>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2"/>
      <c r="DH67" s="202"/>
      <c r="DI67" s="202"/>
      <c r="DJ67" s="202"/>
      <c r="DK67" s="202"/>
      <c r="DL67" s="202"/>
      <c r="DM67" s="202"/>
      <c r="DN67" s="202"/>
      <c r="DO67" s="202"/>
      <c r="DP67" s="202"/>
      <c r="DQ67" s="202"/>
      <c r="DR67" s="202"/>
      <c r="DS67" s="202"/>
      <c r="DT67" s="202"/>
      <c r="DU67" s="202"/>
      <c r="DV67" s="202"/>
      <c r="DW67" s="202"/>
      <c r="DX67" s="202"/>
      <c r="DY67" s="202"/>
      <c r="DZ67" s="202"/>
      <c r="EA67" s="202"/>
      <c r="EB67" s="202"/>
      <c r="EC67" s="202"/>
      <c r="ED67" s="202"/>
      <c r="EE67" s="202"/>
      <c r="EF67" s="202"/>
      <c r="EG67" s="202"/>
      <c r="EH67" s="202"/>
      <c r="EI67" s="202"/>
      <c r="EJ67" s="202"/>
      <c r="EK67" s="202"/>
      <c r="EL67" s="202"/>
      <c r="EM67" s="202"/>
      <c r="EN67" s="202"/>
      <c r="EO67" s="202"/>
      <c r="EP67" s="202"/>
      <c r="EQ67" s="202"/>
      <c r="ER67" s="202"/>
      <c r="ES67" s="202"/>
      <c r="ET67" s="202"/>
      <c r="EU67" s="202"/>
      <c r="EV67" s="202"/>
      <c r="EW67" s="202"/>
      <c r="EX67" s="202"/>
      <c r="EY67" s="202"/>
      <c r="EZ67" s="202"/>
      <c r="FA67" s="202"/>
      <c r="FB67" s="202"/>
      <c r="FC67" s="202"/>
      <c r="FD67" s="202"/>
      <c r="FE67" s="202"/>
      <c r="FF67" s="202"/>
      <c r="FG67" s="202"/>
      <c r="FH67" s="202"/>
      <c r="FI67" s="202"/>
      <c r="FJ67" s="202"/>
      <c r="FK67" s="202"/>
      <c r="FL67" s="202"/>
      <c r="FM67" s="202"/>
      <c r="FN67" s="202"/>
      <c r="FO67" s="202"/>
      <c r="FP67" s="202"/>
      <c r="FQ67" s="202"/>
      <c r="FR67" s="202"/>
      <c r="FS67" s="202"/>
      <c r="FT67" s="202"/>
      <c r="FU67" s="202"/>
      <c r="FV67" s="202"/>
      <c r="FW67" s="202"/>
      <c r="FX67" s="202"/>
      <c r="FY67" s="202"/>
      <c r="FZ67" s="202"/>
      <c r="GA67" s="202"/>
      <c r="GB67" s="202"/>
      <c r="GC67" s="202"/>
      <c r="GD67" s="202"/>
      <c r="GE67" s="202"/>
      <c r="GF67" s="202"/>
      <c r="GG67" s="202"/>
      <c r="GH67" s="202"/>
      <c r="GI67" s="202"/>
      <c r="GJ67" s="202"/>
      <c r="GK67" s="202"/>
      <c r="GL67" s="202"/>
      <c r="GM67" s="202"/>
      <c r="GN67" s="202"/>
      <c r="GO67" s="202"/>
      <c r="GP67" s="202"/>
      <c r="GQ67" s="202"/>
      <c r="GR67" s="202"/>
      <c r="GS67" s="202"/>
      <c r="GT67" s="202"/>
      <c r="GU67" s="202"/>
      <c r="GV67" s="202"/>
      <c r="GW67" s="202"/>
      <c r="GX67" s="202"/>
      <c r="GY67" s="202"/>
      <c r="GZ67" s="202"/>
      <c r="HA67" s="202"/>
      <c r="HB67" s="202"/>
      <c r="HC67" s="202"/>
      <c r="HD67" s="202"/>
      <c r="HE67" s="202"/>
      <c r="HF67" s="202"/>
      <c r="HG67" s="202"/>
      <c r="HH67" s="202"/>
      <c r="HI67" s="202"/>
      <c r="HJ67" s="202"/>
      <c r="HK67" s="202"/>
      <c r="HL67" s="202"/>
      <c r="HM67" s="202"/>
      <c r="HN67" s="202"/>
      <c r="HO67" s="202"/>
      <c r="HP67" s="202"/>
      <c r="HQ67" s="202"/>
      <c r="HR67" s="202"/>
      <c r="HS67" s="202"/>
      <c r="HT67" s="202"/>
      <c r="HU67" s="202"/>
      <c r="HV67" s="202"/>
      <c r="HW67" s="202"/>
      <c r="HX67" s="202"/>
      <c r="HY67" s="202"/>
      <c r="HZ67" s="202"/>
      <c r="IA67" s="202"/>
      <c r="IB67" s="202"/>
      <c r="IC67" s="202"/>
      <c r="ID67" s="202"/>
      <c r="IE67" s="202"/>
      <c r="IF67" s="202"/>
      <c r="IG67" s="202"/>
      <c r="IH67" s="202"/>
      <c r="II67" s="202"/>
      <c r="IJ67" s="202"/>
      <c r="IK67" s="202"/>
      <c r="IL67" s="202"/>
      <c r="IM67" s="202"/>
      <c r="IN67" s="202"/>
      <c r="IO67" s="202"/>
      <c r="IP67" s="202"/>
      <c r="IQ67" s="202"/>
      <c r="IR67" s="202"/>
      <c r="IS67" s="202"/>
      <c r="IT67" s="202"/>
      <c r="IU67" s="202"/>
      <c r="IV67" s="202"/>
      <c r="IW67" s="202"/>
      <c r="IX67" s="202"/>
      <c r="IY67" s="202"/>
      <c r="IZ67" s="202"/>
      <c r="JA67" s="378"/>
      <c r="JB67" s="256"/>
      <c r="JC67" s="256"/>
    </row>
    <row r="68" spans="1:263" s="3" customFormat="1" x14ac:dyDescent="0.35">
      <c r="A68" s="198"/>
      <c r="B68" s="359"/>
      <c r="C68" s="45" t="s">
        <v>215</v>
      </c>
      <c r="D68" s="105" t="s">
        <v>216</v>
      </c>
      <c r="E68" s="102"/>
      <c r="F68" s="285" t="str">
        <f>IFERROR(INDEX('Helper 1'!$I$2:$I$19,MATCH('Schedule 1'!$G$20,'Helper 1'!$H$2:$H$19,0)),"")</f>
        <v/>
      </c>
      <c r="G68" s="131">
        <f>SUM(G64,G66)</f>
        <v>0</v>
      </c>
      <c r="H68" s="325"/>
      <c r="I68" s="405"/>
      <c r="J68" s="202"/>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202"/>
      <c r="AR68" s="202"/>
      <c r="AS68" s="202"/>
      <c r="AT68" s="202"/>
      <c r="AU68" s="202"/>
      <c r="AV68" s="202"/>
      <c r="AW68" s="202"/>
      <c r="AX68" s="202"/>
      <c r="AY68" s="202"/>
      <c r="AZ68" s="202"/>
      <c r="BA68" s="202"/>
      <c r="BB68" s="202"/>
      <c r="BC68" s="202"/>
      <c r="BD68" s="202"/>
      <c r="BE68" s="202"/>
      <c r="BF68" s="202"/>
      <c r="BG68" s="202"/>
      <c r="BH68" s="202"/>
      <c r="BI68" s="202"/>
      <c r="BJ68" s="202"/>
      <c r="BK68" s="202"/>
      <c r="BL68" s="202"/>
      <c r="BM68" s="202"/>
      <c r="BN68" s="202"/>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c r="CY68" s="202"/>
      <c r="CZ68" s="202"/>
      <c r="DA68" s="202"/>
      <c r="DB68" s="202"/>
      <c r="DC68" s="202"/>
      <c r="DD68" s="202"/>
      <c r="DE68" s="202"/>
      <c r="DF68" s="202"/>
      <c r="DG68" s="202"/>
      <c r="DH68" s="202"/>
      <c r="DI68" s="202"/>
      <c r="DJ68" s="202"/>
      <c r="DK68" s="202"/>
      <c r="DL68" s="202"/>
      <c r="DM68" s="202"/>
      <c r="DN68" s="202"/>
      <c r="DO68" s="202"/>
      <c r="DP68" s="202"/>
      <c r="DQ68" s="202"/>
      <c r="DR68" s="202"/>
      <c r="DS68" s="202"/>
      <c r="DT68" s="202"/>
      <c r="DU68" s="202"/>
      <c r="DV68" s="202"/>
      <c r="DW68" s="202"/>
      <c r="DX68" s="202"/>
      <c r="DY68" s="202"/>
      <c r="DZ68" s="202"/>
      <c r="EA68" s="202"/>
      <c r="EB68" s="202"/>
      <c r="EC68" s="202"/>
      <c r="ED68" s="202"/>
      <c r="EE68" s="202"/>
      <c r="EF68" s="202"/>
      <c r="EG68" s="202"/>
      <c r="EH68" s="202"/>
      <c r="EI68" s="202"/>
      <c r="EJ68" s="202"/>
      <c r="EK68" s="202"/>
      <c r="EL68" s="202"/>
      <c r="EM68" s="202"/>
      <c r="EN68" s="202"/>
      <c r="EO68" s="202"/>
      <c r="EP68" s="202"/>
      <c r="EQ68" s="202"/>
      <c r="ER68" s="202"/>
      <c r="ES68" s="202"/>
      <c r="ET68" s="202"/>
      <c r="EU68" s="202"/>
      <c r="EV68" s="202"/>
      <c r="EW68" s="202"/>
      <c r="EX68" s="202"/>
      <c r="EY68" s="202"/>
      <c r="EZ68" s="202"/>
      <c r="FA68" s="202"/>
      <c r="FB68" s="202"/>
      <c r="FC68" s="202"/>
      <c r="FD68" s="202"/>
      <c r="FE68" s="202"/>
      <c r="FF68" s="202"/>
      <c r="FG68" s="202"/>
      <c r="FH68" s="202"/>
      <c r="FI68" s="202"/>
      <c r="FJ68" s="202"/>
      <c r="FK68" s="202"/>
      <c r="FL68" s="202"/>
      <c r="FM68" s="202"/>
      <c r="FN68" s="202"/>
      <c r="FO68" s="202"/>
      <c r="FP68" s="202"/>
      <c r="FQ68" s="202"/>
      <c r="FR68" s="202"/>
      <c r="FS68" s="202"/>
      <c r="FT68" s="202"/>
      <c r="FU68" s="202"/>
      <c r="FV68" s="202"/>
      <c r="FW68" s="202"/>
      <c r="FX68" s="202"/>
      <c r="FY68" s="202"/>
      <c r="FZ68" s="202"/>
      <c r="GA68" s="202"/>
      <c r="GB68" s="202"/>
      <c r="GC68" s="202"/>
      <c r="GD68" s="202"/>
      <c r="GE68" s="202"/>
      <c r="GF68" s="202"/>
      <c r="GG68" s="202"/>
      <c r="GH68" s="202"/>
      <c r="GI68" s="202"/>
      <c r="GJ68" s="202"/>
      <c r="GK68" s="202"/>
      <c r="GL68" s="202"/>
      <c r="GM68" s="202"/>
      <c r="GN68" s="202"/>
      <c r="GO68" s="202"/>
      <c r="GP68" s="202"/>
      <c r="GQ68" s="202"/>
      <c r="GR68" s="202"/>
      <c r="GS68" s="202"/>
      <c r="GT68" s="202"/>
      <c r="GU68" s="202"/>
      <c r="GV68" s="202"/>
      <c r="GW68" s="202"/>
      <c r="GX68" s="202"/>
      <c r="GY68" s="202"/>
      <c r="GZ68" s="202"/>
      <c r="HA68" s="202"/>
      <c r="HB68" s="202"/>
      <c r="HC68" s="202"/>
      <c r="HD68" s="202"/>
      <c r="HE68" s="202"/>
      <c r="HF68" s="202"/>
      <c r="HG68" s="202"/>
      <c r="HH68" s="202"/>
      <c r="HI68" s="202"/>
      <c r="HJ68" s="202"/>
      <c r="HK68" s="202"/>
      <c r="HL68" s="202"/>
      <c r="HM68" s="202"/>
      <c r="HN68" s="202"/>
      <c r="HO68" s="202"/>
      <c r="HP68" s="202"/>
      <c r="HQ68" s="202"/>
      <c r="HR68" s="202"/>
      <c r="HS68" s="202"/>
      <c r="HT68" s="202"/>
      <c r="HU68" s="202"/>
      <c r="HV68" s="202"/>
      <c r="HW68" s="202"/>
      <c r="HX68" s="202"/>
      <c r="HY68" s="202"/>
      <c r="HZ68" s="202"/>
      <c r="IA68" s="202"/>
      <c r="IB68" s="202"/>
      <c r="IC68" s="202"/>
      <c r="ID68" s="202"/>
      <c r="IE68" s="202"/>
      <c r="IF68" s="202"/>
      <c r="IG68" s="202"/>
      <c r="IH68" s="202"/>
      <c r="II68" s="202"/>
      <c r="IJ68" s="202"/>
      <c r="IK68" s="202"/>
      <c r="IL68" s="202"/>
      <c r="IM68" s="202"/>
      <c r="IN68" s="202"/>
      <c r="IO68" s="202"/>
      <c r="IP68" s="202"/>
      <c r="IQ68" s="202"/>
      <c r="IR68" s="202"/>
      <c r="IS68" s="202"/>
      <c r="IT68" s="202"/>
      <c r="IU68" s="202"/>
      <c r="IV68" s="202"/>
      <c r="IW68" s="202"/>
      <c r="IX68" s="202"/>
      <c r="IY68" s="202"/>
      <c r="IZ68" s="202"/>
      <c r="JA68" s="378"/>
      <c r="JB68" s="256"/>
      <c r="JC68" s="256"/>
    </row>
    <row r="69" spans="1:263" s="3" customFormat="1" x14ac:dyDescent="0.35">
      <c r="A69" s="198"/>
      <c r="B69" s="359"/>
      <c r="C69" s="45"/>
      <c r="D69" s="105"/>
      <c r="E69" s="102"/>
      <c r="F69" s="513" t="str">
        <f>IF(G68&lt;&gt;0,IF(AND('Schedule 1'!G44='Helper 1'!P2,'Schedule 1'!G49=""),"Complete item S1B6",IF(AND('Schedule 1'!G44&lt;&gt;'Helper 1'!P2,'Schedule 1'!G15=""),"Complete item S1A4","")),"")</f>
        <v/>
      </c>
      <c r="G69" s="514"/>
      <c r="H69" s="515"/>
      <c r="I69" s="405"/>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c r="BD69" s="202"/>
      <c r="BE69" s="202"/>
      <c r="BF69" s="202"/>
      <c r="BG69" s="202"/>
      <c r="BH69" s="202"/>
      <c r="BI69" s="202"/>
      <c r="BJ69" s="202"/>
      <c r="BK69" s="202"/>
      <c r="BL69" s="202"/>
      <c r="BM69" s="202"/>
      <c r="BN69" s="202"/>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2"/>
      <c r="DH69" s="202"/>
      <c r="DI69" s="202"/>
      <c r="DJ69" s="202"/>
      <c r="DK69" s="202"/>
      <c r="DL69" s="202"/>
      <c r="DM69" s="202"/>
      <c r="DN69" s="202"/>
      <c r="DO69" s="202"/>
      <c r="DP69" s="202"/>
      <c r="DQ69" s="202"/>
      <c r="DR69" s="202"/>
      <c r="DS69" s="202"/>
      <c r="DT69" s="202"/>
      <c r="DU69" s="202"/>
      <c r="DV69" s="202"/>
      <c r="DW69" s="202"/>
      <c r="DX69" s="202"/>
      <c r="DY69" s="202"/>
      <c r="DZ69" s="202"/>
      <c r="EA69" s="202"/>
      <c r="EB69" s="202"/>
      <c r="EC69" s="202"/>
      <c r="ED69" s="202"/>
      <c r="EE69" s="202"/>
      <c r="EF69" s="202"/>
      <c r="EG69" s="202"/>
      <c r="EH69" s="202"/>
      <c r="EI69" s="202"/>
      <c r="EJ69" s="202"/>
      <c r="EK69" s="202"/>
      <c r="EL69" s="202"/>
      <c r="EM69" s="202"/>
      <c r="EN69" s="202"/>
      <c r="EO69" s="202"/>
      <c r="EP69" s="202"/>
      <c r="EQ69" s="202"/>
      <c r="ER69" s="202"/>
      <c r="ES69" s="202"/>
      <c r="ET69" s="202"/>
      <c r="EU69" s="202"/>
      <c r="EV69" s="202"/>
      <c r="EW69" s="202"/>
      <c r="EX69" s="202"/>
      <c r="EY69" s="202"/>
      <c r="EZ69" s="202"/>
      <c r="FA69" s="202"/>
      <c r="FB69" s="202"/>
      <c r="FC69" s="202"/>
      <c r="FD69" s="202"/>
      <c r="FE69" s="202"/>
      <c r="FF69" s="202"/>
      <c r="FG69" s="202"/>
      <c r="FH69" s="202"/>
      <c r="FI69" s="202"/>
      <c r="FJ69" s="202"/>
      <c r="FK69" s="202"/>
      <c r="FL69" s="202"/>
      <c r="FM69" s="202"/>
      <c r="FN69" s="202"/>
      <c r="FO69" s="202"/>
      <c r="FP69" s="202"/>
      <c r="FQ69" s="202"/>
      <c r="FR69" s="202"/>
      <c r="FS69" s="202"/>
      <c r="FT69" s="202"/>
      <c r="FU69" s="202"/>
      <c r="FV69" s="202"/>
      <c r="FW69" s="202"/>
      <c r="FX69" s="202"/>
      <c r="FY69" s="202"/>
      <c r="FZ69" s="202"/>
      <c r="GA69" s="202"/>
      <c r="GB69" s="202"/>
      <c r="GC69" s="202"/>
      <c r="GD69" s="202"/>
      <c r="GE69" s="202"/>
      <c r="GF69" s="202"/>
      <c r="GG69" s="202"/>
      <c r="GH69" s="202"/>
      <c r="GI69" s="202"/>
      <c r="GJ69" s="202"/>
      <c r="GK69" s="202"/>
      <c r="GL69" s="202"/>
      <c r="GM69" s="202"/>
      <c r="GN69" s="202"/>
      <c r="GO69" s="202"/>
      <c r="GP69" s="202"/>
      <c r="GQ69" s="202"/>
      <c r="GR69" s="202"/>
      <c r="GS69" s="202"/>
      <c r="GT69" s="202"/>
      <c r="GU69" s="202"/>
      <c r="GV69" s="202"/>
      <c r="GW69" s="202"/>
      <c r="GX69" s="202"/>
      <c r="GY69" s="202"/>
      <c r="GZ69" s="202"/>
      <c r="HA69" s="202"/>
      <c r="HB69" s="202"/>
      <c r="HC69" s="202"/>
      <c r="HD69" s="202"/>
      <c r="HE69" s="202"/>
      <c r="HF69" s="202"/>
      <c r="HG69" s="202"/>
      <c r="HH69" s="202"/>
      <c r="HI69" s="202"/>
      <c r="HJ69" s="202"/>
      <c r="HK69" s="202"/>
      <c r="HL69" s="202"/>
      <c r="HM69" s="202"/>
      <c r="HN69" s="202"/>
      <c r="HO69" s="202"/>
      <c r="HP69" s="202"/>
      <c r="HQ69" s="202"/>
      <c r="HR69" s="202"/>
      <c r="HS69" s="202"/>
      <c r="HT69" s="202"/>
      <c r="HU69" s="202"/>
      <c r="HV69" s="202"/>
      <c r="HW69" s="202"/>
      <c r="HX69" s="202"/>
      <c r="HY69" s="202"/>
      <c r="HZ69" s="202"/>
      <c r="IA69" s="202"/>
      <c r="IB69" s="202"/>
      <c r="IC69" s="202"/>
      <c r="ID69" s="202"/>
      <c r="IE69" s="202"/>
      <c r="IF69" s="202"/>
      <c r="IG69" s="202"/>
      <c r="IH69" s="202"/>
      <c r="II69" s="202"/>
      <c r="IJ69" s="202"/>
      <c r="IK69" s="202"/>
      <c r="IL69" s="202"/>
      <c r="IM69" s="202"/>
      <c r="IN69" s="202"/>
      <c r="IO69" s="202"/>
      <c r="IP69" s="202"/>
      <c r="IQ69" s="202"/>
      <c r="IR69" s="202"/>
      <c r="IS69" s="202"/>
      <c r="IT69" s="202"/>
      <c r="IU69" s="202"/>
      <c r="IV69" s="202"/>
      <c r="IW69" s="202"/>
      <c r="IX69" s="202"/>
      <c r="IY69" s="202"/>
      <c r="IZ69" s="202"/>
      <c r="JA69" s="378"/>
      <c r="JB69" s="256"/>
      <c r="JC69" s="256"/>
    </row>
    <row r="70" spans="1:263" s="3" customFormat="1" x14ac:dyDescent="0.35">
      <c r="A70" s="198"/>
      <c r="B70" s="359"/>
      <c r="C70" s="45" t="s">
        <v>217</v>
      </c>
      <c r="D70" s="105" t="s">
        <v>218</v>
      </c>
      <c r="E70" s="102"/>
      <c r="F70" s="285"/>
      <c r="G70" s="410">
        <f>IF(F69&lt;&gt;"","",IF(AND('Schedule 1'!G44='Helper 1'!P2,'Schedule 1'!G49=""),0,IF(AND('Schedule 1'!G44&lt;&gt;'Helper 1'!P2,'Schedule 1'!G15=""),0,'Helper 1'!AQ1)))</f>
        <v>0</v>
      </c>
      <c r="H70" s="325"/>
      <c r="I70" s="405"/>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2"/>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c r="CI70" s="202"/>
      <c r="CJ70" s="202"/>
      <c r="CK70" s="202"/>
      <c r="CL70" s="202"/>
      <c r="CM70" s="202"/>
      <c r="CN70" s="202"/>
      <c r="CO70" s="202"/>
      <c r="CP70" s="202"/>
      <c r="CQ70" s="202"/>
      <c r="CR70" s="202"/>
      <c r="CS70" s="202"/>
      <c r="CT70" s="202"/>
      <c r="CU70" s="202"/>
      <c r="CV70" s="202"/>
      <c r="CW70" s="202"/>
      <c r="CX70" s="202"/>
      <c r="CY70" s="202"/>
      <c r="CZ70" s="202"/>
      <c r="DA70" s="202"/>
      <c r="DB70" s="202"/>
      <c r="DC70" s="202"/>
      <c r="DD70" s="202"/>
      <c r="DE70" s="202"/>
      <c r="DF70" s="202"/>
      <c r="DG70" s="202"/>
      <c r="DH70" s="202"/>
      <c r="DI70" s="202"/>
      <c r="DJ70" s="202"/>
      <c r="DK70" s="202"/>
      <c r="DL70" s="202"/>
      <c r="DM70" s="202"/>
      <c r="DN70" s="202"/>
      <c r="DO70" s="202"/>
      <c r="DP70" s="202"/>
      <c r="DQ70" s="202"/>
      <c r="DR70" s="202"/>
      <c r="DS70" s="202"/>
      <c r="DT70" s="202"/>
      <c r="DU70" s="202"/>
      <c r="DV70" s="202"/>
      <c r="DW70" s="202"/>
      <c r="DX70" s="202"/>
      <c r="DY70" s="202"/>
      <c r="DZ70" s="202"/>
      <c r="EA70" s="202"/>
      <c r="EB70" s="202"/>
      <c r="EC70" s="202"/>
      <c r="ED70" s="202"/>
      <c r="EE70" s="202"/>
      <c r="EF70" s="202"/>
      <c r="EG70" s="202"/>
      <c r="EH70" s="202"/>
      <c r="EI70" s="202"/>
      <c r="EJ70" s="202"/>
      <c r="EK70" s="202"/>
      <c r="EL70" s="202"/>
      <c r="EM70" s="202"/>
      <c r="EN70" s="202"/>
      <c r="EO70" s="202"/>
      <c r="EP70" s="202"/>
      <c r="EQ70" s="202"/>
      <c r="ER70" s="202"/>
      <c r="ES70" s="202"/>
      <c r="ET70" s="202"/>
      <c r="EU70" s="202"/>
      <c r="EV70" s="202"/>
      <c r="EW70" s="202"/>
      <c r="EX70" s="202"/>
      <c r="EY70" s="202"/>
      <c r="EZ70" s="202"/>
      <c r="FA70" s="202"/>
      <c r="FB70" s="202"/>
      <c r="FC70" s="202"/>
      <c r="FD70" s="202"/>
      <c r="FE70" s="202"/>
      <c r="FF70" s="202"/>
      <c r="FG70" s="202"/>
      <c r="FH70" s="202"/>
      <c r="FI70" s="202"/>
      <c r="FJ70" s="202"/>
      <c r="FK70" s="202"/>
      <c r="FL70" s="202"/>
      <c r="FM70" s="202"/>
      <c r="FN70" s="202"/>
      <c r="FO70" s="202"/>
      <c r="FP70" s="202"/>
      <c r="FQ70" s="202"/>
      <c r="FR70" s="202"/>
      <c r="FS70" s="202"/>
      <c r="FT70" s="202"/>
      <c r="FU70" s="202"/>
      <c r="FV70" s="202"/>
      <c r="FW70" s="202"/>
      <c r="FX70" s="202"/>
      <c r="FY70" s="202"/>
      <c r="FZ70" s="202"/>
      <c r="GA70" s="202"/>
      <c r="GB70" s="202"/>
      <c r="GC70" s="202"/>
      <c r="GD70" s="202"/>
      <c r="GE70" s="202"/>
      <c r="GF70" s="202"/>
      <c r="GG70" s="202"/>
      <c r="GH70" s="202"/>
      <c r="GI70" s="202"/>
      <c r="GJ70" s="202"/>
      <c r="GK70" s="202"/>
      <c r="GL70" s="202"/>
      <c r="GM70" s="202"/>
      <c r="GN70" s="202"/>
      <c r="GO70" s="202"/>
      <c r="GP70" s="202"/>
      <c r="GQ70" s="202"/>
      <c r="GR70" s="202"/>
      <c r="GS70" s="202"/>
      <c r="GT70" s="202"/>
      <c r="GU70" s="202"/>
      <c r="GV70" s="202"/>
      <c r="GW70" s="202"/>
      <c r="GX70" s="202"/>
      <c r="GY70" s="202"/>
      <c r="GZ70" s="202"/>
      <c r="HA70" s="202"/>
      <c r="HB70" s="202"/>
      <c r="HC70" s="202"/>
      <c r="HD70" s="202"/>
      <c r="HE70" s="202"/>
      <c r="HF70" s="202"/>
      <c r="HG70" s="202"/>
      <c r="HH70" s="202"/>
      <c r="HI70" s="202"/>
      <c r="HJ70" s="202"/>
      <c r="HK70" s="202"/>
      <c r="HL70" s="202"/>
      <c r="HM70" s="202"/>
      <c r="HN70" s="202"/>
      <c r="HO70" s="202"/>
      <c r="HP70" s="202"/>
      <c r="HQ70" s="202"/>
      <c r="HR70" s="202"/>
      <c r="HS70" s="202"/>
      <c r="HT70" s="202"/>
      <c r="HU70" s="202"/>
      <c r="HV70" s="202"/>
      <c r="HW70" s="202"/>
      <c r="HX70" s="202"/>
      <c r="HY70" s="202"/>
      <c r="HZ70" s="202"/>
      <c r="IA70" s="202"/>
      <c r="IB70" s="202"/>
      <c r="IC70" s="202"/>
      <c r="ID70" s="202"/>
      <c r="IE70" s="202"/>
      <c r="IF70" s="202"/>
      <c r="IG70" s="202"/>
      <c r="IH70" s="202"/>
      <c r="II70" s="202"/>
      <c r="IJ70" s="202"/>
      <c r="IK70" s="202"/>
      <c r="IL70" s="202"/>
      <c r="IM70" s="202"/>
      <c r="IN70" s="202"/>
      <c r="IO70" s="202"/>
      <c r="IP70" s="202"/>
      <c r="IQ70" s="202"/>
      <c r="IR70" s="202"/>
      <c r="IS70" s="202"/>
      <c r="IT70" s="202"/>
      <c r="IU70" s="202"/>
      <c r="IV70" s="202"/>
      <c r="IW70" s="202"/>
      <c r="IX70" s="202"/>
      <c r="IY70" s="202"/>
      <c r="IZ70" s="202"/>
      <c r="JA70" s="378"/>
      <c r="JB70" s="256"/>
      <c r="JC70" s="256"/>
    </row>
    <row r="71" spans="1:263" s="3" customFormat="1" x14ac:dyDescent="0.35">
      <c r="A71" s="198"/>
      <c r="B71" s="359"/>
      <c r="C71" s="45"/>
      <c r="D71" s="105"/>
      <c r="E71" s="102"/>
      <c r="F71" s="285"/>
      <c r="G71" s="387"/>
      <c r="H71" s="325"/>
      <c r="I71" s="405"/>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2"/>
      <c r="BF71" s="202"/>
      <c r="BG71" s="202"/>
      <c r="BH71" s="202"/>
      <c r="BI71" s="202"/>
      <c r="BJ71" s="202"/>
      <c r="BK71" s="202"/>
      <c r="BL71" s="202"/>
      <c r="BM71" s="202"/>
      <c r="BN71" s="202"/>
      <c r="BO71" s="202"/>
      <c r="BP71" s="202"/>
      <c r="BQ71" s="202"/>
      <c r="BR71" s="202"/>
      <c r="BS71" s="202"/>
      <c r="BT71" s="202"/>
      <c r="BU71" s="202"/>
      <c r="BV71" s="202"/>
      <c r="BW71" s="202"/>
      <c r="BX71" s="202"/>
      <c r="BY71" s="202"/>
      <c r="BZ71" s="202"/>
      <c r="CA71" s="202"/>
      <c r="CB71" s="202"/>
      <c r="CC71" s="202"/>
      <c r="CD71" s="202"/>
      <c r="CE71" s="202"/>
      <c r="CF71" s="202"/>
      <c r="CG71" s="202"/>
      <c r="CH71" s="202"/>
      <c r="CI71" s="202"/>
      <c r="CJ71" s="202"/>
      <c r="CK71" s="202"/>
      <c r="CL71" s="202"/>
      <c r="CM71" s="202"/>
      <c r="CN71" s="202"/>
      <c r="CO71" s="202"/>
      <c r="CP71" s="202"/>
      <c r="CQ71" s="202"/>
      <c r="CR71" s="202"/>
      <c r="CS71" s="202"/>
      <c r="CT71" s="202"/>
      <c r="CU71" s="202"/>
      <c r="CV71" s="202"/>
      <c r="CW71" s="202"/>
      <c r="CX71" s="202"/>
      <c r="CY71" s="202"/>
      <c r="CZ71" s="202"/>
      <c r="DA71" s="202"/>
      <c r="DB71" s="202"/>
      <c r="DC71" s="202"/>
      <c r="DD71" s="202"/>
      <c r="DE71" s="202"/>
      <c r="DF71" s="202"/>
      <c r="DG71" s="202"/>
      <c r="DH71" s="202"/>
      <c r="DI71" s="202"/>
      <c r="DJ71" s="202"/>
      <c r="DK71" s="202"/>
      <c r="DL71" s="202"/>
      <c r="DM71" s="202"/>
      <c r="DN71" s="202"/>
      <c r="DO71" s="202"/>
      <c r="DP71" s="202"/>
      <c r="DQ71" s="202"/>
      <c r="DR71" s="202"/>
      <c r="DS71" s="202"/>
      <c r="DT71" s="202"/>
      <c r="DU71" s="202"/>
      <c r="DV71" s="202"/>
      <c r="DW71" s="202"/>
      <c r="DX71" s="202"/>
      <c r="DY71" s="202"/>
      <c r="DZ71" s="202"/>
      <c r="EA71" s="202"/>
      <c r="EB71" s="202"/>
      <c r="EC71" s="202"/>
      <c r="ED71" s="202"/>
      <c r="EE71" s="202"/>
      <c r="EF71" s="202"/>
      <c r="EG71" s="202"/>
      <c r="EH71" s="202"/>
      <c r="EI71" s="202"/>
      <c r="EJ71" s="202"/>
      <c r="EK71" s="202"/>
      <c r="EL71" s="202"/>
      <c r="EM71" s="202"/>
      <c r="EN71" s="202"/>
      <c r="EO71" s="202"/>
      <c r="EP71" s="202"/>
      <c r="EQ71" s="202"/>
      <c r="ER71" s="202"/>
      <c r="ES71" s="202"/>
      <c r="ET71" s="202"/>
      <c r="EU71" s="202"/>
      <c r="EV71" s="202"/>
      <c r="EW71" s="202"/>
      <c r="EX71" s="202"/>
      <c r="EY71" s="202"/>
      <c r="EZ71" s="202"/>
      <c r="FA71" s="202"/>
      <c r="FB71" s="202"/>
      <c r="FC71" s="202"/>
      <c r="FD71" s="202"/>
      <c r="FE71" s="202"/>
      <c r="FF71" s="202"/>
      <c r="FG71" s="202"/>
      <c r="FH71" s="202"/>
      <c r="FI71" s="202"/>
      <c r="FJ71" s="202"/>
      <c r="FK71" s="202"/>
      <c r="FL71" s="202"/>
      <c r="FM71" s="202"/>
      <c r="FN71" s="202"/>
      <c r="FO71" s="202"/>
      <c r="FP71" s="202"/>
      <c r="FQ71" s="202"/>
      <c r="FR71" s="202"/>
      <c r="FS71" s="202"/>
      <c r="FT71" s="202"/>
      <c r="FU71" s="202"/>
      <c r="FV71" s="202"/>
      <c r="FW71" s="202"/>
      <c r="FX71" s="202"/>
      <c r="FY71" s="202"/>
      <c r="FZ71" s="202"/>
      <c r="GA71" s="202"/>
      <c r="GB71" s="202"/>
      <c r="GC71" s="202"/>
      <c r="GD71" s="202"/>
      <c r="GE71" s="202"/>
      <c r="GF71" s="202"/>
      <c r="GG71" s="202"/>
      <c r="GH71" s="202"/>
      <c r="GI71" s="202"/>
      <c r="GJ71" s="202"/>
      <c r="GK71" s="202"/>
      <c r="GL71" s="202"/>
      <c r="GM71" s="202"/>
      <c r="GN71" s="202"/>
      <c r="GO71" s="202"/>
      <c r="GP71" s="202"/>
      <c r="GQ71" s="202"/>
      <c r="GR71" s="202"/>
      <c r="GS71" s="202"/>
      <c r="GT71" s="202"/>
      <c r="GU71" s="202"/>
      <c r="GV71" s="202"/>
      <c r="GW71" s="202"/>
      <c r="GX71" s="202"/>
      <c r="GY71" s="202"/>
      <c r="GZ71" s="202"/>
      <c r="HA71" s="202"/>
      <c r="HB71" s="202"/>
      <c r="HC71" s="202"/>
      <c r="HD71" s="202"/>
      <c r="HE71" s="202"/>
      <c r="HF71" s="202"/>
      <c r="HG71" s="202"/>
      <c r="HH71" s="202"/>
      <c r="HI71" s="202"/>
      <c r="HJ71" s="202"/>
      <c r="HK71" s="202"/>
      <c r="HL71" s="202"/>
      <c r="HM71" s="202"/>
      <c r="HN71" s="202"/>
      <c r="HO71" s="202"/>
      <c r="HP71" s="202"/>
      <c r="HQ71" s="202"/>
      <c r="HR71" s="202"/>
      <c r="HS71" s="202"/>
      <c r="HT71" s="202"/>
      <c r="HU71" s="202"/>
      <c r="HV71" s="202"/>
      <c r="HW71" s="202"/>
      <c r="HX71" s="202"/>
      <c r="HY71" s="202"/>
      <c r="HZ71" s="202"/>
      <c r="IA71" s="202"/>
      <c r="IB71" s="202"/>
      <c r="IC71" s="202"/>
      <c r="ID71" s="202"/>
      <c r="IE71" s="202"/>
      <c r="IF71" s="202"/>
      <c r="IG71" s="202"/>
      <c r="IH71" s="202"/>
      <c r="II71" s="202"/>
      <c r="IJ71" s="202"/>
      <c r="IK71" s="202"/>
      <c r="IL71" s="202"/>
      <c r="IM71" s="202"/>
      <c r="IN71" s="202"/>
      <c r="IO71" s="202"/>
      <c r="IP71" s="202"/>
      <c r="IQ71" s="202"/>
      <c r="IR71" s="202"/>
      <c r="IS71" s="202"/>
      <c r="IT71" s="202"/>
      <c r="IU71" s="202"/>
      <c r="IV71" s="202"/>
      <c r="IW71" s="202"/>
      <c r="IX71" s="202"/>
      <c r="IY71" s="202"/>
      <c r="IZ71" s="202"/>
      <c r="JA71" s="378"/>
      <c r="JB71" s="256"/>
      <c r="JC71" s="256"/>
    </row>
    <row r="72" spans="1:263" s="3" customFormat="1" ht="15" thickBot="1" x14ac:dyDescent="0.4">
      <c r="A72" s="198"/>
      <c r="B72" s="359"/>
      <c r="C72" s="45" t="s">
        <v>219</v>
      </c>
      <c r="D72" s="105" t="s">
        <v>220</v>
      </c>
      <c r="E72" s="102"/>
      <c r="F72" s="285" t="str">
        <f>IFERROR(INDEX('Helper 1'!$I$2:$I$19,MATCH('Schedule 1'!$G$20,'Helper 1'!$H$2:$H$19,0)),"")</f>
        <v/>
      </c>
      <c r="G72" s="124">
        <f>IF(F69&lt;&gt;"","",ROUND(G68*G70,2))</f>
        <v>0</v>
      </c>
      <c r="H72" s="325"/>
      <c r="I72" s="405"/>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c r="BD72" s="202"/>
      <c r="BE72" s="202"/>
      <c r="BF72" s="202"/>
      <c r="BG72" s="202"/>
      <c r="BH72" s="202"/>
      <c r="BI72" s="202"/>
      <c r="BJ72" s="202"/>
      <c r="BK72" s="202"/>
      <c r="BL72" s="202"/>
      <c r="BM72" s="202"/>
      <c r="BN72" s="202"/>
      <c r="BO72" s="202"/>
      <c r="BP72" s="202"/>
      <c r="BQ72" s="202"/>
      <c r="BR72" s="202"/>
      <c r="BS72" s="202"/>
      <c r="BT72" s="202"/>
      <c r="BU72" s="202"/>
      <c r="BV72" s="202"/>
      <c r="BW72" s="202"/>
      <c r="BX72" s="202"/>
      <c r="BY72" s="202"/>
      <c r="BZ72" s="202"/>
      <c r="CA72" s="202"/>
      <c r="CB72" s="202"/>
      <c r="CC72" s="202"/>
      <c r="CD72" s="202"/>
      <c r="CE72" s="202"/>
      <c r="CF72" s="202"/>
      <c r="CG72" s="202"/>
      <c r="CH72" s="202"/>
      <c r="CI72" s="202"/>
      <c r="CJ72" s="202"/>
      <c r="CK72" s="202"/>
      <c r="CL72" s="202"/>
      <c r="CM72" s="202"/>
      <c r="CN72" s="202"/>
      <c r="CO72" s="202"/>
      <c r="CP72" s="202"/>
      <c r="CQ72" s="202"/>
      <c r="CR72" s="202"/>
      <c r="CS72" s="202"/>
      <c r="CT72" s="202"/>
      <c r="CU72" s="202"/>
      <c r="CV72" s="202"/>
      <c r="CW72" s="202"/>
      <c r="CX72" s="202"/>
      <c r="CY72" s="202"/>
      <c r="CZ72" s="202"/>
      <c r="DA72" s="202"/>
      <c r="DB72" s="202"/>
      <c r="DC72" s="202"/>
      <c r="DD72" s="202"/>
      <c r="DE72" s="202"/>
      <c r="DF72" s="202"/>
      <c r="DG72" s="202"/>
      <c r="DH72" s="202"/>
      <c r="DI72" s="202"/>
      <c r="DJ72" s="202"/>
      <c r="DK72" s="202"/>
      <c r="DL72" s="202"/>
      <c r="DM72" s="202"/>
      <c r="DN72" s="202"/>
      <c r="DO72" s="202"/>
      <c r="DP72" s="202"/>
      <c r="DQ72" s="202"/>
      <c r="DR72" s="202"/>
      <c r="DS72" s="202"/>
      <c r="DT72" s="202"/>
      <c r="DU72" s="202"/>
      <c r="DV72" s="202"/>
      <c r="DW72" s="202"/>
      <c r="DX72" s="202"/>
      <c r="DY72" s="202"/>
      <c r="DZ72" s="202"/>
      <c r="EA72" s="202"/>
      <c r="EB72" s="202"/>
      <c r="EC72" s="202"/>
      <c r="ED72" s="202"/>
      <c r="EE72" s="202"/>
      <c r="EF72" s="202"/>
      <c r="EG72" s="202"/>
      <c r="EH72" s="202"/>
      <c r="EI72" s="202"/>
      <c r="EJ72" s="202"/>
      <c r="EK72" s="202"/>
      <c r="EL72" s="202"/>
      <c r="EM72" s="202"/>
      <c r="EN72" s="202"/>
      <c r="EO72" s="202"/>
      <c r="EP72" s="202"/>
      <c r="EQ72" s="202"/>
      <c r="ER72" s="202"/>
      <c r="ES72" s="202"/>
      <c r="ET72" s="202"/>
      <c r="EU72" s="202"/>
      <c r="EV72" s="202"/>
      <c r="EW72" s="202"/>
      <c r="EX72" s="202"/>
      <c r="EY72" s="202"/>
      <c r="EZ72" s="202"/>
      <c r="FA72" s="202"/>
      <c r="FB72" s="202"/>
      <c r="FC72" s="202"/>
      <c r="FD72" s="202"/>
      <c r="FE72" s="202"/>
      <c r="FF72" s="202"/>
      <c r="FG72" s="202"/>
      <c r="FH72" s="202"/>
      <c r="FI72" s="202"/>
      <c r="FJ72" s="202"/>
      <c r="FK72" s="202"/>
      <c r="FL72" s="202"/>
      <c r="FM72" s="202"/>
      <c r="FN72" s="202"/>
      <c r="FO72" s="202"/>
      <c r="FP72" s="202"/>
      <c r="FQ72" s="202"/>
      <c r="FR72" s="202"/>
      <c r="FS72" s="202"/>
      <c r="FT72" s="202"/>
      <c r="FU72" s="202"/>
      <c r="FV72" s="202"/>
      <c r="FW72" s="202"/>
      <c r="FX72" s="202"/>
      <c r="FY72" s="202"/>
      <c r="FZ72" s="202"/>
      <c r="GA72" s="202"/>
      <c r="GB72" s="202"/>
      <c r="GC72" s="202"/>
      <c r="GD72" s="202"/>
      <c r="GE72" s="202"/>
      <c r="GF72" s="202"/>
      <c r="GG72" s="202"/>
      <c r="GH72" s="202"/>
      <c r="GI72" s="202"/>
      <c r="GJ72" s="202"/>
      <c r="GK72" s="202"/>
      <c r="GL72" s="202"/>
      <c r="GM72" s="202"/>
      <c r="GN72" s="202"/>
      <c r="GO72" s="202"/>
      <c r="GP72" s="202"/>
      <c r="GQ72" s="202"/>
      <c r="GR72" s="202"/>
      <c r="GS72" s="202"/>
      <c r="GT72" s="202"/>
      <c r="GU72" s="202"/>
      <c r="GV72" s="202"/>
      <c r="GW72" s="202"/>
      <c r="GX72" s="202"/>
      <c r="GY72" s="202"/>
      <c r="GZ72" s="202"/>
      <c r="HA72" s="202"/>
      <c r="HB72" s="202"/>
      <c r="HC72" s="202"/>
      <c r="HD72" s="202"/>
      <c r="HE72" s="202"/>
      <c r="HF72" s="202"/>
      <c r="HG72" s="202"/>
      <c r="HH72" s="202"/>
      <c r="HI72" s="202"/>
      <c r="HJ72" s="202"/>
      <c r="HK72" s="202"/>
      <c r="HL72" s="202"/>
      <c r="HM72" s="202"/>
      <c r="HN72" s="202"/>
      <c r="HO72" s="202"/>
      <c r="HP72" s="202"/>
      <c r="HQ72" s="202"/>
      <c r="HR72" s="202"/>
      <c r="HS72" s="202"/>
      <c r="HT72" s="202"/>
      <c r="HU72" s="202"/>
      <c r="HV72" s="202"/>
      <c r="HW72" s="202"/>
      <c r="HX72" s="202"/>
      <c r="HY72" s="202"/>
      <c r="HZ72" s="202"/>
      <c r="IA72" s="202"/>
      <c r="IB72" s="202"/>
      <c r="IC72" s="202"/>
      <c r="ID72" s="202"/>
      <c r="IE72" s="202"/>
      <c r="IF72" s="202"/>
      <c r="IG72" s="202"/>
      <c r="IH72" s="202"/>
      <c r="II72" s="202"/>
      <c r="IJ72" s="202"/>
      <c r="IK72" s="202"/>
      <c r="IL72" s="202"/>
      <c r="IM72" s="202"/>
      <c r="IN72" s="202"/>
      <c r="IO72" s="202"/>
      <c r="IP72" s="202"/>
      <c r="IQ72" s="202"/>
      <c r="IR72" s="202"/>
      <c r="IS72" s="202"/>
      <c r="IT72" s="202"/>
      <c r="IU72" s="202"/>
      <c r="IV72" s="202"/>
      <c r="IW72" s="202"/>
      <c r="IX72" s="202"/>
      <c r="IY72" s="202"/>
      <c r="IZ72" s="202"/>
      <c r="JA72" s="378"/>
      <c r="JB72" s="256"/>
      <c r="JC72" s="256"/>
    </row>
    <row r="73" spans="1:263" s="3" customFormat="1" ht="15" thickTop="1" x14ac:dyDescent="0.35">
      <c r="A73" s="198"/>
      <c r="B73" s="359"/>
      <c r="C73" s="45"/>
      <c r="D73" s="105"/>
      <c r="E73" s="102"/>
      <c r="F73" s="384"/>
      <c r="G73" s="131"/>
      <c r="H73" s="325"/>
      <c r="I73" s="405"/>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202"/>
      <c r="BW73" s="202"/>
      <c r="BX73" s="202"/>
      <c r="BY73" s="202"/>
      <c r="BZ73" s="202"/>
      <c r="CA73" s="202"/>
      <c r="CB73" s="202"/>
      <c r="CC73" s="202"/>
      <c r="CD73" s="202"/>
      <c r="CE73" s="202"/>
      <c r="CF73" s="202"/>
      <c r="CG73" s="202"/>
      <c r="CH73" s="202"/>
      <c r="CI73" s="202"/>
      <c r="CJ73" s="202"/>
      <c r="CK73" s="202"/>
      <c r="CL73" s="202"/>
      <c r="CM73" s="202"/>
      <c r="CN73" s="202"/>
      <c r="CO73" s="202"/>
      <c r="CP73" s="202"/>
      <c r="CQ73" s="202"/>
      <c r="CR73" s="202"/>
      <c r="CS73" s="202"/>
      <c r="CT73" s="202"/>
      <c r="CU73" s="202"/>
      <c r="CV73" s="202"/>
      <c r="CW73" s="202"/>
      <c r="CX73" s="202"/>
      <c r="CY73" s="202"/>
      <c r="CZ73" s="202"/>
      <c r="DA73" s="202"/>
      <c r="DB73" s="202"/>
      <c r="DC73" s="202"/>
      <c r="DD73" s="202"/>
      <c r="DE73" s="202"/>
      <c r="DF73" s="202"/>
      <c r="DG73" s="202"/>
      <c r="DH73" s="202"/>
      <c r="DI73" s="202"/>
      <c r="DJ73" s="202"/>
      <c r="DK73" s="202"/>
      <c r="DL73" s="202"/>
      <c r="DM73" s="202"/>
      <c r="DN73" s="202"/>
      <c r="DO73" s="202"/>
      <c r="DP73" s="202"/>
      <c r="DQ73" s="202"/>
      <c r="DR73" s="202"/>
      <c r="DS73" s="202"/>
      <c r="DT73" s="202"/>
      <c r="DU73" s="202"/>
      <c r="DV73" s="202"/>
      <c r="DW73" s="202"/>
      <c r="DX73" s="202"/>
      <c r="DY73" s="202"/>
      <c r="DZ73" s="202"/>
      <c r="EA73" s="202"/>
      <c r="EB73" s="202"/>
      <c r="EC73" s="202"/>
      <c r="ED73" s="202"/>
      <c r="EE73" s="202"/>
      <c r="EF73" s="202"/>
      <c r="EG73" s="202"/>
      <c r="EH73" s="202"/>
      <c r="EI73" s="202"/>
      <c r="EJ73" s="202"/>
      <c r="EK73" s="202"/>
      <c r="EL73" s="202"/>
      <c r="EM73" s="202"/>
      <c r="EN73" s="202"/>
      <c r="EO73" s="202"/>
      <c r="EP73" s="202"/>
      <c r="EQ73" s="202"/>
      <c r="ER73" s="202"/>
      <c r="ES73" s="202"/>
      <c r="ET73" s="202"/>
      <c r="EU73" s="202"/>
      <c r="EV73" s="202"/>
      <c r="EW73" s="202"/>
      <c r="EX73" s="202"/>
      <c r="EY73" s="202"/>
      <c r="EZ73" s="202"/>
      <c r="FA73" s="202"/>
      <c r="FB73" s="202"/>
      <c r="FC73" s="202"/>
      <c r="FD73" s="202"/>
      <c r="FE73" s="202"/>
      <c r="FF73" s="202"/>
      <c r="FG73" s="202"/>
      <c r="FH73" s="202"/>
      <c r="FI73" s="202"/>
      <c r="FJ73" s="202"/>
      <c r="FK73" s="202"/>
      <c r="FL73" s="202"/>
      <c r="FM73" s="202"/>
      <c r="FN73" s="202"/>
      <c r="FO73" s="202"/>
      <c r="FP73" s="202"/>
      <c r="FQ73" s="202"/>
      <c r="FR73" s="202"/>
      <c r="FS73" s="202"/>
      <c r="FT73" s="202"/>
      <c r="FU73" s="202"/>
      <c r="FV73" s="202"/>
      <c r="FW73" s="202"/>
      <c r="FX73" s="202"/>
      <c r="FY73" s="202"/>
      <c r="FZ73" s="202"/>
      <c r="GA73" s="202"/>
      <c r="GB73" s="202"/>
      <c r="GC73" s="202"/>
      <c r="GD73" s="202"/>
      <c r="GE73" s="202"/>
      <c r="GF73" s="202"/>
      <c r="GG73" s="202"/>
      <c r="GH73" s="202"/>
      <c r="GI73" s="202"/>
      <c r="GJ73" s="202"/>
      <c r="GK73" s="202"/>
      <c r="GL73" s="202"/>
      <c r="GM73" s="202"/>
      <c r="GN73" s="202"/>
      <c r="GO73" s="202"/>
      <c r="GP73" s="202"/>
      <c r="GQ73" s="202"/>
      <c r="GR73" s="202"/>
      <c r="GS73" s="202"/>
      <c r="GT73" s="202"/>
      <c r="GU73" s="202"/>
      <c r="GV73" s="202"/>
      <c r="GW73" s="202"/>
      <c r="GX73" s="202"/>
      <c r="GY73" s="202"/>
      <c r="GZ73" s="202"/>
      <c r="HA73" s="202"/>
      <c r="HB73" s="202"/>
      <c r="HC73" s="202"/>
      <c r="HD73" s="202"/>
      <c r="HE73" s="202"/>
      <c r="HF73" s="202"/>
      <c r="HG73" s="202"/>
      <c r="HH73" s="202"/>
      <c r="HI73" s="202"/>
      <c r="HJ73" s="202"/>
      <c r="HK73" s="202"/>
      <c r="HL73" s="202"/>
      <c r="HM73" s="202"/>
      <c r="HN73" s="202"/>
      <c r="HO73" s="202"/>
      <c r="HP73" s="202"/>
      <c r="HQ73" s="202"/>
      <c r="HR73" s="202"/>
      <c r="HS73" s="202"/>
      <c r="HT73" s="202"/>
      <c r="HU73" s="202"/>
      <c r="HV73" s="202"/>
      <c r="HW73" s="202"/>
      <c r="HX73" s="202"/>
      <c r="HY73" s="202"/>
      <c r="HZ73" s="202"/>
      <c r="IA73" s="202"/>
      <c r="IB73" s="202"/>
      <c r="IC73" s="202"/>
      <c r="ID73" s="202"/>
      <c r="IE73" s="202"/>
      <c r="IF73" s="202"/>
      <c r="IG73" s="202"/>
      <c r="IH73" s="202"/>
      <c r="II73" s="202"/>
      <c r="IJ73" s="202"/>
      <c r="IK73" s="202"/>
      <c r="IL73" s="202"/>
      <c r="IM73" s="202"/>
      <c r="IN73" s="202"/>
      <c r="IO73" s="202"/>
      <c r="IP73" s="202"/>
      <c r="IQ73" s="202"/>
      <c r="IR73" s="202"/>
      <c r="IS73" s="202"/>
      <c r="IT73" s="202"/>
      <c r="IU73" s="202"/>
      <c r="IV73" s="202"/>
      <c r="IW73" s="202"/>
      <c r="IX73" s="202"/>
      <c r="IY73" s="202"/>
      <c r="IZ73" s="202"/>
      <c r="JA73" s="378"/>
      <c r="JB73" s="256"/>
      <c r="JC73" s="256"/>
    </row>
    <row r="74" spans="1:263" s="3" customFormat="1" ht="15" thickBot="1" x14ac:dyDescent="0.4">
      <c r="A74" s="198"/>
      <c r="B74" s="359"/>
      <c r="C74" s="45" t="s">
        <v>221</v>
      </c>
      <c r="D74" s="105" t="s">
        <v>222</v>
      </c>
      <c r="E74" s="102"/>
      <c r="F74" s="285" t="str">
        <f>IFERROR(INDEX('Helper 1'!$I$2:$I$19,MATCH('Schedule 1'!$G$20,'Helper 1'!$H$2:$H$19,0)),"")</f>
        <v/>
      </c>
      <c r="G74" s="124">
        <f>'Schedule 6'!G10</f>
        <v>0</v>
      </c>
      <c r="H74" s="325"/>
      <c r="I74" s="405"/>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c r="BD74" s="202"/>
      <c r="BE74" s="202"/>
      <c r="BF74" s="202"/>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202"/>
      <c r="CL74" s="202"/>
      <c r="CM74" s="202"/>
      <c r="CN74" s="202"/>
      <c r="CO74" s="202"/>
      <c r="CP74" s="202"/>
      <c r="CQ74" s="202"/>
      <c r="CR74" s="202"/>
      <c r="CS74" s="202"/>
      <c r="CT74" s="202"/>
      <c r="CU74" s="202"/>
      <c r="CV74" s="202"/>
      <c r="CW74" s="202"/>
      <c r="CX74" s="202"/>
      <c r="CY74" s="202"/>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c r="EL74" s="202"/>
      <c r="EM74" s="202"/>
      <c r="EN74" s="202"/>
      <c r="EO74" s="202"/>
      <c r="EP74" s="202"/>
      <c r="EQ74" s="202"/>
      <c r="ER74" s="202"/>
      <c r="ES74" s="202"/>
      <c r="ET74" s="202"/>
      <c r="EU74" s="202"/>
      <c r="EV74" s="202"/>
      <c r="EW74" s="202"/>
      <c r="EX74" s="202"/>
      <c r="EY74" s="202"/>
      <c r="EZ74" s="202"/>
      <c r="FA74" s="202"/>
      <c r="FB74" s="202"/>
      <c r="FC74" s="202"/>
      <c r="FD74" s="202"/>
      <c r="FE74" s="202"/>
      <c r="FF74" s="202"/>
      <c r="FG74" s="202"/>
      <c r="FH74" s="202"/>
      <c r="FI74" s="202"/>
      <c r="FJ74" s="202"/>
      <c r="FK74" s="202"/>
      <c r="FL74" s="202"/>
      <c r="FM74" s="202"/>
      <c r="FN74" s="202"/>
      <c r="FO74" s="202"/>
      <c r="FP74" s="202"/>
      <c r="FQ74" s="202"/>
      <c r="FR74" s="202"/>
      <c r="FS74" s="202"/>
      <c r="FT74" s="202"/>
      <c r="FU74" s="202"/>
      <c r="FV74" s="202"/>
      <c r="FW74" s="202"/>
      <c r="FX74" s="202"/>
      <c r="FY74" s="202"/>
      <c r="FZ74" s="202"/>
      <c r="GA74" s="202"/>
      <c r="GB74" s="202"/>
      <c r="GC74" s="202"/>
      <c r="GD74" s="202"/>
      <c r="GE74" s="202"/>
      <c r="GF74" s="202"/>
      <c r="GG74" s="202"/>
      <c r="GH74" s="202"/>
      <c r="GI74" s="202"/>
      <c r="GJ74" s="202"/>
      <c r="GK74" s="202"/>
      <c r="GL74" s="202"/>
      <c r="GM74" s="202"/>
      <c r="GN74" s="202"/>
      <c r="GO74" s="202"/>
      <c r="GP74" s="202"/>
      <c r="GQ74" s="202"/>
      <c r="GR74" s="202"/>
      <c r="GS74" s="202"/>
      <c r="GT74" s="202"/>
      <c r="GU74" s="202"/>
      <c r="GV74" s="202"/>
      <c r="GW74" s="202"/>
      <c r="GX74" s="202"/>
      <c r="GY74" s="202"/>
      <c r="GZ74" s="202"/>
      <c r="HA74" s="202"/>
      <c r="HB74" s="202"/>
      <c r="HC74" s="202"/>
      <c r="HD74" s="202"/>
      <c r="HE74" s="202"/>
      <c r="HF74" s="202"/>
      <c r="HG74" s="202"/>
      <c r="HH74" s="202"/>
      <c r="HI74" s="202"/>
      <c r="HJ74" s="202"/>
      <c r="HK74" s="202"/>
      <c r="HL74" s="202"/>
      <c r="HM74" s="202"/>
      <c r="HN74" s="202"/>
      <c r="HO74" s="202"/>
      <c r="HP74" s="202"/>
      <c r="HQ74" s="202"/>
      <c r="HR74" s="202"/>
      <c r="HS74" s="202"/>
      <c r="HT74" s="202"/>
      <c r="HU74" s="202"/>
      <c r="HV74" s="202"/>
      <c r="HW74" s="202"/>
      <c r="HX74" s="202"/>
      <c r="HY74" s="202"/>
      <c r="HZ74" s="202"/>
      <c r="IA74" s="202"/>
      <c r="IB74" s="202"/>
      <c r="IC74" s="202"/>
      <c r="ID74" s="202"/>
      <c r="IE74" s="202"/>
      <c r="IF74" s="202"/>
      <c r="IG74" s="202"/>
      <c r="IH74" s="202"/>
      <c r="II74" s="202"/>
      <c r="IJ74" s="202"/>
      <c r="IK74" s="202"/>
      <c r="IL74" s="202"/>
      <c r="IM74" s="202"/>
      <c r="IN74" s="202"/>
      <c r="IO74" s="202"/>
      <c r="IP74" s="202"/>
      <c r="IQ74" s="202"/>
      <c r="IR74" s="202"/>
      <c r="IS74" s="202"/>
      <c r="IT74" s="202"/>
      <c r="IU74" s="202"/>
      <c r="IV74" s="202"/>
      <c r="IW74" s="202"/>
      <c r="IX74" s="202"/>
      <c r="IY74" s="202"/>
      <c r="IZ74" s="202"/>
      <c r="JA74" s="378"/>
      <c r="JB74" s="256"/>
      <c r="JC74" s="256"/>
    </row>
    <row r="75" spans="1:263" s="3" customFormat="1" ht="15" thickTop="1" x14ac:dyDescent="0.35">
      <c r="A75" s="198"/>
      <c r="B75" s="359"/>
      <c r="C75" s="45"/>
      <c r="D75" s="105"/>
      <c r="E75" s="102"/>
      <c r="F75" s="384"/>
      <c r="G75" s="131"/>
      <c r="H75" s="325"/>
      <c r="I75" s="405"/>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202"/>
      <c r="DS75" s="202"/>
      <c r="DT75" s="202"/>
      <c r="DU75" s="202"/>
      <c r="DV75" s="202"/>
      <c r="DW75" s="202"/>
      <c r="DX75" s="202"/>
      <c r="DY75" s="202"/>
      <c r="DZ75" s="202"/>
      <c r="EA75" s="202"/>
      <c r="EB75" s="202"/>
      <c r="EC75" s="202"/>
      <c r="ED75" s="202"/>
      <c r="EE75" s="202"/>
      <c r="EF75" s="202"/>
      <c r="EG75" s="202"/>
      <c r="EH75" s="202"/>
      <c r="EI75" s="202"/>
      <c r="EJ75" s="202"/>
      <c r="EK75" s="202"/>
      <c r="EL75" s="202"/>
      <c r="EM75" s="202"/>
      <c r="EN75" s="202"/>
      <c r="EO75" s="202"/>
      <c r="EP75" s="202"/>
      <c r="EQ75" s="202"/>
      <c r="ER75" s="202"/>
      <c r="ES75" s="202"/>
      <c r="ET75" s="202"/>
      <c r="EU75" s="202"/>
      <c r="EV75" s="202"/>
      <c r="EW75" s="202"/>
      <c r="EX75" s="202"/>
      <c r="EY75" s="202"/>
      <c r="EZ75" s="202"/>
      <c r="FA75" s="202"/>
      <c r="FB75" s="202"/>
      <c r="FC75" s="202"/>
      <c r="FD75" s="202"/>
      <c r="FE75" s="202"/>
      <c r="FF75" s="202"/>
      <c r="FG75" s="202"/>
      <c r="FH75" s="202"/>
      <c r="FI75" s="202"/>
      <c r="FJ75" s="202"/>
      <c r="FK75" s="202"/>
      <c r="FL75" s="202"/>
      <c r="FM75" s="202"/>
      <c r="FN75" s="202"/>
      <c r="FO75" s="202"/>
      <c r="FP75" s="202"/>
      <c r="FQ75" s="202"/>
      <c r="FR75" s="202"/>
      <c r="FS75" s="202"/>
      <c r="FT75" s="202"/>
      <c r="FU75" s="202"/>
      <c r="FV75" s="202"/>
      <c r="FW75" s="202"/>
      <c r="FX75" s="202"/>
      <c r="FY75" s="202"/>
      <c r="FZ75" s="202"/>
      <c r="GA75" s="202"/>
      <c r="GB75" s="202"/>
      <c r="GC75" s="202"/>
      <c r="GD75" s="202"/>
      <c r="GE75" s="202"/>
      <c r="GF75" s="202"/>
      <c r="GG75" s="202"/>
      <c r="GH75" s="202"/>
      <c r="GI75" s="202"/>
      <c r="GJ75" s="202"/>
      <c r="GK75" s="202"/>
      <c r="GL75" s="202"/>
      <c r="GM75" s="202"/>
      <c r="GN75" s="202"/>
      <c r="GO75" s="202"/>
      <c r="GP75" s="202"/>
      <c r="GQ75" s="202"/>
      <c r="GR75" s="202"/>
      <c r="GS75" s="202"/>
      <c r="GT75" s="202"/>
      <c r="GU75" s="202"/>
      <c r="GV75" s="202"/>
      <c r="GW75" s="202"/>
      <c r="GX75" s="202"/>
      <c r="GY75" s="202"/>
      <c r="GZ75" s="202"/>
      <c r="HA75" s="202"/>
      <c r="HB75" s="202"/>
      <c r="HC75" s="202"/>
      <c r="HD75" s="202"/>
      <c r="HE75" s="202"/>
      <c r="HF75" s="202"/>
      <c r="HG75" s="202"/>
      <c r="HH75" s="202"/>
      <c r="HI75" s="202"/>
      <c r="HJ75" s="202"/>
      <c r="HK75" s="202"/>
      <c r="HL75" s="202"/>
      <c r="HM75" s="202"/>
      <c r="HN75" s="202"/>
      <c r="HO75" s="202"/>
      <c r="HP75" s="202"/>
      <c r="HQ75" s="202"/>
      <c r="HR75" s="202"/>
      <c r="HS75" s="202"/>
      <c r="HT75" s="202"/>
      <c r="HU75" s="202"/>
      <c r="HV75" s="202"/>
      <c r="HW75" s="202"/>
      <c r="HX75" s="202"/>
      <c r="HY75" s="202"/>
      <c r="HZ75" s="202"/>
      <c r="IA75" s="202"/>
      <c r="IB75" s="202"/>
      <c r="IC75" s="202"/>
      <c r="ID75" s="202"/>
      <c r="IE75" s="202"/>
      <c r="IF75" s="202"/>
      <c r="IG75" s="202"/>
      <c r="IH75" s="202"/>
      <c r="II75" s="202"/>
      <c r="IJ75" s="202"/>
      <c r="IK75" s="202"/>
      <c r="IL75" s="202"/>
      <c r="IM75" s="202"/>
      <c r="IN75" s="202"/>
      <c r="IO75" s="202"/>
      <c r="IP75" s="202"/>
      <c r="IQ75" s="202"/>
      <c r="IR75" s="202"/>
      <c r="IS75" s="202"/>
      <c r="IT75" s="202"/>
      <c r="IU75" s="202"/>
      <c r="IV75" s="202"/>
      <c r="IW75" s="202"/>
      <c r="IX75" s="202"/>
      <c r="IY75" s="202"/>
      <c r="IZ75" s="202"/>
      <c r="JA75" s="378"/>
      <c r="JB75" s="256"/>
      <c r="JC75" s="256"/>
    </row>
    <row r="76" spans="1:263" s="3" customFormat="1" ht="15" thickBot="1" x14ac:dyDescent="0.4">
      <c r="A76" s="198"/>
      <c r="B76" s="359"/>
      <c r="C76" s="45" t="s">
        <v>223</v>
      </c>
      <c r="D76" s="105" t="s">
        <v>224</v>
      </c>
      <c r="E76" s="102"/>
      <c r="F76" s="285" t="str">
        <f>IFERROR(INDEX('Helper 1'!$I$2:$I$19,MATCH('Schedule 1'!$G$20,'Helper 1'!$H$2:$H$19,0)),"")</f>
        <v/>
      </c>
      <c r="G76" s="124">
        <f>MAX(G72,G74)</f>
        <v>0</v>
      </c>
      <c r="H76" s="325"/>
      <c r="I76" s="405"/>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202"/>
      <c r="BH76" s="202"/>
      <c r="BI76" s="202"/>
      <c r="BJ76" s="202"/>
      <c r="BK76" s="202"/>
      <c r="BL76" s="202"/>
      <c r="BM76" s="202"/>
      <c r="BN76" s="202"/>
      <c r="BO76" s="202"/>
      <c r="BP76" s="202"/>
      <c r="BQ76" s="202"/>
      <c r="BR76" s="202"/>
      <c r="BS76" s="202"/>
      <c r="BT76" s="202"/>
      <c r="BU76" s="202"/>
      <c r="BV76" s="202"/>
      <c r="BW76" s="202"/>
      <c r="BX76" s="202"/>
      <c r="BY76" s="202"/>
      <c r="BZ76" s="202"/>
      <c r="CA76" s="202"/>
      <c r="CB76" s="202"/>
      <c r="CC76" s="202"/>
      <c r="CD76" s="202"/>
      <c r="CE76" s="202"/>
      <c r="CF76" s="202"/>
      <c r="CG76" s="202"/>
      <c r="CH76" s="202"/>
      <c r="CI76" s="202"/>
      <c r="CJ76" s="202"/>
      <c r="CK76" s="202"/>
      <c r="CL76" s="202"/>
      <c r="CM76" s="202"/>
      <c r="CN76" s="202"/>
      <c r="CO76" s="202"/>
      <c r="CP76" s="202"/>
      <c r="CQ76" s="202"/>
      <c r="CR76" s="202"/>
      <c r="CS76" s="202"/>
      <c r="CT76" s="202"/>
      <c r="CU76" s="202"/>
      <c r="CV76" s="202"/>
      <c r="CW76" s="202"/>
      <c r="CX76" s="202"/>
      <c r="CY76" s="202"/>
      <c r="CZ76" s="202"/>
      <c r="DA76" s="202"/>
      <c r="DB76" s="202"/>
      <c r="DC76" s="202"/>
      <c r="DD76" s="202"/>
      <c r="DE76" s="202"/>
      <c r="DF76" s="202"/>
      <c r="DG76" s="202"/>
      <c r="DH76" s="202"/>
      <c r="DI76" s="202"/>
      <c r="DJ76" s="202"/>
      <c r="DK76" s="202"/>
      <c r="DL76" s="202"/>
      <c r="DM76" s="202"/>
      <c r="DN76" s="202"/>
      <c r="DO76" s="202"/>
      <c r="DP76" s="202"/>
      <c r="DQ76" s="202"/>
      <c r="DR76" s="202"/>
      <c r="DS76" s="202"/>
      <c r="DT76" s="202"/>
      <c r="DU76" s="202"/>
      <c r="DV76" s="202"/>
      <c r="DW76" s="202"/>
      <c r="DX76" s="202"/>
      <c r="DY76" s="202"/>
      <c r="DZ76" s="202"/>
      <c r="EA76" s="202"/>
      <c r="EB76" s="202"/>
      <c r="EC76" s="202"/>
      <c r="ED76" s="202"/>
      <c r="EE76" s="202"/>
      <c r="EF76" s="202"/>
      <c r="EG76" s="202"/>
      <c r="EH76" s="202"/>
      <c r="EI76" s="202"/>
      <c r="EJ76" s="202"/>
      <c r="EK76" s="202"/>
      <c r="EL76" s="202"/>
      <c r="EM76" s="202"/>
      <c r="EN76" s="202"/>
      <c r="EO76" s="202"/>
      <c r="EP76" s="202"/>
      <c r="EQ76" s="202"/>
      <c r="ER76" s="202"/>
      <c r="ES76" s="202"/>
      <c r="ET76" s="202"/>
      <c r="EU76" s="202"/>
      <c r="EV76" s="202"/>
      <c r="EW76" s="202"/>
      <c r="EX76" s="202"/>
      <c r="EY76" s="202"/>
      <c r="EZ76" s="202"/>
      <c r="FA76" s="202"/>
      <c r="FB76" s="202"/>
      <c r="FC76" s="202"/>
      <c r="FD76" s="202"/>
      <c r="FE76" s="202"/>
      <c r="FF76" s="202"/>
      <c r="FG76" s="202"/>
      <c r="FH76" s="202"/>
      <c r="FI76" s="202"/>
      <c r="FJ76" s="202"/>
      <c r="FK76" s="202"/>
      <c r="FL76" s="202"/>
      <c r="FM76" s="202"/>
      <c r="FN76" s="202"/>
      <c r="FO76" s="202"/>
      <c r="FP76" s="202"/>
      <c r="FQ76" s="202"/>
      <c r="FR76" s="202"/>
      <c r="FS76" s="202"/>
      <c r="FT76" s="202"/>
      <c r="FU76" s="202"/>
      <c r="FV76" s="202"/>
      <c r="FW76" s="202"/>
      <c r="FX76" s="202"/>
      <c r="FY76" s="202"/>
      <c r="FZ76" s="202"/>
      <c r="GA76" s="202"/>
      <c r="GB76" s="202"/>
      <c r="GC76" s="202"/>
      <c r="GD76" s="202"/>
      <c r="GE76" s="202"/>
      <c r="GF76" s="202"/>
      <c r="GG76" s="202"/>
      <c r="GH76" s="202"/>
      <c r="GI76" s="202"/>
      <c r="GJ76" s="202"/>
      <c r="GK76" s="202"/>
      <c r="GL76" s="202"/>
      <c r="GM76" s="202"/>
      <c r="GN76" s="202"/>
      <c r="GO76" s="202"/>
      <c r="GP76" s="202"/>
      <c r="GQ76" s="202"/>
      <c r="GR76" s="202"/>
      <c r="GS76" s="202"/>
      <c r="GT76" s="202"/>
      <c r="GU76" s="202"/>
      <c r="GV76" s="202"/>
      <c r="GW76" s="202"/>
      <c r="GX76" s="202"/>
      <c r="GY76" s="202"/>
      <c r="GZ76" s="202"/>
      <c r="HA76" s="202"/>
      <c r="HB76" s="202"/>
      <c r="HC76" s="202"/>
      <c r="HD76" s="202"/>
      <c r="HE76" s="202"/>
      <c r="HF76" s="202"/>
      <c r="HG76" s="202"/>
      <c r="HH76" s="202"/>
      <c r="HI76" s="202"/>
      <c r="HJ76" s="202"/>
      <c r="HK76" s="202"/>
      <c r="HL76" s="202"/>
      <c r="HM76" s="202"/>
      <c r="HN76" s="202"/>
      <c r="HO76" s="202"/>
      <c r="HP76" s="202"/>
      <c r="HQ76" s="202"/>
      <c r="HR76" s="202"/>
      <c r="HS76" s="202"/>
      <c r="HT76" s="202"/>
      <c r="HU76" s="202"/>
      <c r="HV76" s="202"/>
      <c r="HW76" s="202"/>
      <c r="HX76" s="202"/>
      <c r="HY76" s="202"/>
      <c r="HZ76" s="202"/>
      <c r="IA76" s="202"/>
      <c r="IB76" s="202"/>
      <c r="IC76" s="202"/>
      <c r="ID76" s="202"/>
      <c r="IE76" s="202"/>
      <c r="IF76" s="202"/>
      <c r="IG76" s="202"/>
      <c r="IH76" s="202"/>
      <c r="II76" s="202"/>
      <c r="IJ76" s="202"/>
      <c r="IK76" s="202"/>
      <c r="IL76" s="202"/>
      <c r="IM76" s="202"/>
      <c r="IN76" s="202"/>
      <c r="IO76" s="202"/>
      <c r="IP76" s="202"/>
      <c r="IQ76" s="202"/>
      <c r="IR76" s="202"/>
      <c r="IS76" s="202"/>
      <c r="IT76" s="202"/>
      <c r="IU76" s="202"/>
      <c r="IV76" s="202"/>
      <c r="IW76" s="202"/>
      <c r="IX76" s="202"/>
      <c r="IY76" s="202"/>
      <c r="IZ76" s="202"/>
      <c r="JA76" s="378"/>
      <c r="JB76" s="256"/>
      <c r="JC76" s="256"/>
    </row>
    <row r="77" spans="1:263" s="3" customFormat="1" ht="15.5" thickTop="1" thickBot="1" x14ac:dyDescent="0.4">
      <c r="A77" s="198"/>
      <c r="B77" s="359"/>
      <c r="C77" s="47"/>
      <c r="D77" s="105"/>
      <c r="E77" s="102"/>
      <c r="F77" s="389"/>
      <c r="G77" s="390"/>
      <c r="H77" s="391"/>
      <c r="I77" s="405"/>
      <c r="J77" s="202"/>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c r="BD77" s="202"/>
      <c r="BE77" s="202"/>
      <c r="BF77" s="202"/>
      <c r="BG77" s="202"/>
      <c r="BH77" s="202"/>
      <c r="BI77" s="202"/>
      <c r="BJ77" s="202"/>
      <c r="BK77" s="202"/>
      <c r="BL77" s="202"/>
      <c r="BM77" s="202"/>
      <c r="BN77" s="202"/>
      <c r="BO77" s="202"/>
      <c r="BP77" s="202"/>
      <c r="BQ77" s="202"/>
      <c r="BR77" s="202"/>
      <c r="BS77" s="202"/>
      <c r="BT77" s="202"/>
      <c r="BU77" s="202"/>
      <c r="BV77" s="202"/>
      <c r="BW77" s="202"/>
      <c r="BX77" s="202"/>
      <c r="BY77" s="202"/>
      <c r="BZ77" s="202"/>
      <c r="CA77" s="202"/>
      <c r="CB77" s="202"/>
      <c r="CC77" s="202"/>
      <c r="CD77" s="202"/>
      <c r="CE77" s="202"/>
      <c r="CF77" s="202"/>
      <c r="CG77" s="202"/>
      <c r="CH77" s="202"/>
      <c r="CI77" s="202"/>
      <c r="CJ77" s="202"/>
      <c r="CK77" s="202"/>
      <c r="CL77" s="202"/>
      <c r="CM77" s="202"/>
      <c r="CN77" s="202"/>
      <c r="CO77" s="202"/>
      <c r="CP77" s="202"/>
      <c r="CQ77" s="202"/>
      <c r="CR77" s="202"/>
      <c r="CS77" s="202"/>
      <c r="CT77" s="202"/>
      <c r="CU77" s="202"/>
      <c r="CV77" s="202"/>
      <c r="CW77" s="202"/>
      <c r="CX77" s="202"/>
      <c r="CY77" s="202"/>
      <c r="CZ77" s="202"/>
      <c r="DA77" s="202"/>
      <c r="DB77" s="202"/>
      <c r="DC77" s="202"/>
      <c r="DD77" s="202"/>
      <c r="DE77" s="202"/>
      <c r="DF77" s="202"/>
      <c r="DG77" s="202"/>
      <c r="DH77" s="202"/>
      <c r="DI77" s="202"/>
      <c r="DJ77" s="202"/>
      <c r="DK77" s="202"/>
      <c r="DL77" s="202"/>
      <c r="DM77" s="202"/>
      <c r="DN77" s="202"/>
      <c r="DO77" s="202"/>
      <c r="DP77" s="202"/>
      <c r="DQ77" s="202"/>
      <c r="DR77" s="202"/>
      <c r="DS77" s="202"/>
      <c r="DT77" s="202"/>
      <c r="DU77" s="202"/>
      <c r="DV77" s="202"/>
      <c r="DW77" s="202"/>
      <c r="DX77" s="202"/>
      <c r="DY77" s="202"/>
      <c r="DZ77" s="202"/>
      <c r="EA77" s="202"/>
      <c r="EB77" s="202"/>
      <c r="EC77" s="202"/>
      <c r="ED77" s="202"/>
      <c r="EE77" s="202"/>
      <c r="EF77" s="202"/>
      <c r="EG77" s="202"/>
      <c r="EH77" s="202"/>
      <c r="EI77" s="202"/>
      <c r="EJ77" s="202"/>
      <c r="EK77" s="202"/>
      <c r="EL77" s="202"/>
      <c r="EM77" s="202"/>
      <c r="EN77" s="202"/>
      <c r="EO77" s="202"/>
      <c r="EP77" s="202"/>
      <c r="EQ77" s="202"/>
      <c r="ER77" s="202"/>
      <c r="ES77" s="202"/>
      <c r="ET77" s="202"/>
      <c r="EU77" s="202"/>
      <c r="EV77" s="202"/>
      <c r="EW77" s="202"/>
      <c r="EX77" s="202"/>
      <c r="EY77" s="202"/>
      <c r="EZ77" s="202"/>
      <c r="FA77" s="202"/>
      <c r="FB77" s="202"/>
      <c r="FC77" s="202"/>
      <c r="FD77" s="202"/>
      <c r="FE77" s="202"/>
      <c r="FF77" s="202"/>
      <c r="FG77" s="202"/>
      <c r="FH77" s="202"/>
      <c r="FI77" s="202"/>
      <c r="FJ77" s="202"/>
      <c r="FK77" s="202"/>
      <c r="FL77" s="202"/>
      <c r="FM77" s="202"/>
      <c r="FN77" s="202"/>
      <c r="FO77" s="202"/>
      <c r="FP77" s="202"/>
      <c r="FQ77" s="202"/>
      <c r="FR77" s="202"/>
      <c r="FS77" s="202"/>
      <c r="FT77" s="202"/>
      <c r="FU77" s="202"/>
      <c r="FV77" s="202"/>
      <c r="FW77" s="202"/>
      <c r="FX77" s="202"/>
      <c r="FY77" s="202"/>
      <c r="FZ77" s="202"/>
      <c r="GA77" s="202"/>
      <c r="GB77" s="202"/>
      <c r="GC77" s="202"/>
      <c r="GD77" s="202"/>
      <c r="GE77" s="202"/>
      <c r="GF77" s="202"/>
      <c r="GG77" s="202"/>
      <c r="GH77" s="202"/>
      <c r="GI77" s="202"/>
      <c r="GJ77" s="202"/>
      <c r="GK77" s="202"/>
      <c r="GL77" s="202"/>
      <c r="GM77" s="202"/>
      <c r="GN77" s="202"/>
      <c r="GO77" s="202"/>
      <c r="GP77" s="202"/>
      <c r="GQ77" s="202"/>
      <c r="GR77" s="202"/>
      <c r="GS77" s="202"/>
      <c r="GT77" s="202"/>
      <c r="GU77" s="202"/>
      <c r="GV77" s="202"/>
      <c r="GW77" s="202"/>
      <c r="GX77" s="202"/>
      <c r="GY77" s="202"/>
      <c r="GZ77" s="202"/>
      <c r="HA77" s="202"/>
      <c r="HB77" s="202"/>
      <c r="HC77" s="202"/>
      <c r="HD77" s="202"/>
      <c r="HE77" s="202"/>
      <c r="HF77" s="202"/>
      <c r="HG77" s="202"/>
      <c r="HH77" s="202"/>
      <c r="HI77" s="202"/>
      <c r="HJ77" s="202"/>
      <c r="HK77" s="202"/>
      <c r="HL77" s="202"/>
      <c r="HM77" s="202"/>
      <c r="HN77" s="202"/>
      <c r="HO77" s="202"/>
      <c r="HP77" s="202"/>
      <c r="HQ77" s="202"/>
      <c r="HR77" s="202"/>
      <c r="HS77" s="202"/>
      <c r="HT77" s="202"/>
      <c r="HU77" s="202"/>
      <c r="HV77" s="202"/>
      <c r="HW77" s="202"/>
      <c r="HX77" s="202"/>
      <c r="HY77" s="202"/>
      <c r="HZ77" s="202"/>
      <c r="IA77" s="202"/>
      <c r="IB77" s="202"/>
      <c r="IC77" s="202"/>
      <c r="ID77" s="202"/>
      <c r="IE77" s="202"/>
      <c r="IF77" s="202"/>
      <c r="IG77" s="202"/>
      <c r="IH77" s="202"/>
      <c r="II77" s="202"/>
      <c r="IJ77" s="202"/>
      <c r="IK77" s="202"/>
      <c r="IL77" s="202"/>
      <c r="IM77" s="202"/>
      <c r="IN77" s="202"/>
      <c r="IO77" s="202"/>
      <c r="IP77" s="202"/>
      <c r="IQ77" s="202"/>
      <c r="IR77" s="202"/>
      <c r="IS77" s="202"/>
      <c r="IT77" s="202"/>
      <c r="IU77" s="202"/>
      <c r="IV77" s="202"/>
      <c r="IW77" s="202"/>
      <c r="IX77" s="202"/>
      <c r="IY77" s="202"/>
      <c r="IZ77" s="202"/>
      <c r="JA77" s="378"/>
      <c r="JB77" s="256"/>
      <c r="JC77" s="256"/>
    </row>
    <row r="78" spans="1:263" s="3" customFormat="1" x14ac:dyDescent="0.35">
      <c r="A78" s="198"/>
      <c r="B78" s="359"/>
      <c r="C78" s="47"/>
      <c r="D78" s="129"/>
      <c r="E78" s="407"/>
      <c r="F78" s="408"/>
      <c r="G78" s="253"/>
      <c r="H78" s="253"/>
      <c r="I78" s="409"/>
      <c r="J78" s="202"/>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c r="BD78" s="202"/>
      <c r="BE78" s="202"/>
      <c r="BF78" s="202"/>
      <c r="BG78" s="202"/>
      <c r="BH78" s="202"/>
      <c r="BI78" s="202"/>
      <c r="BJ78" s="202"/>
      <c r="BK78" s="202"/>
      <c r="BL78" s="202"/>
      <c r="BM78" s="202"/>
      <c r="BN78" s="202"/>
      <c r="BO78" s="202"/>
      <c r="BP78" s="202"/>
      <c r="BQ78" s="202"/>
      <c r="BR78" s="202"/>
      <c r="BS78" s="202"/>
      <c r="BT78" s="202"/>
      <c r="BU78" s="202"/>
      <c r="BV78" s="202"/>
      <c r="BW78" s="202"/>
      <c r="BX78" s="202"/>
      <c r="BY78" s="202"/>
      <c r="BZ78" s="202"/>
      <c r="CA78" s="202"/>
      <c r="CB78" s="202"/>
      <c r="CC78" s="202"/>
      <c r="CD78" s="202"/>
      <c r="CE78" s="202"/>
      <c r="CF78" s="202"/>
      <c r="CG78" s="202"/>
      <c r="CH78" s="202"/>
      <c r="CI78" s="202"/>
      <c r="CJ78" s="202"/>
      <c r="CK78" s="202"/>
      <c r="CL78" s="202"/>
      <c r="CM78" s="202"/>
      <c r="CN78" s="202"/>
      <c r="CO78" s="202"/>
      <c r="CP78" s="202"/>
      <c r="CQ78" s="202"/>
      <c r="CR78" s="202"/>
      <c r="CS78" s="202"/>
      <c r="CT78" s="202"/>
      <c r="CU78" s="202"/>
      <c r="CV78" s="202"/>
      <c r="CW78" s="202"/>
      <c r="CX78" s="202"/>
      <c r="CY78" s="202"/>
      <c r="CZ78" s="202"/>
      <c r="DA78" s="202"/>
      <c r="DB78" s="202"/>
      <c r="DC78" s="202"/>
      <c r="DD78" s="202"/>
      <c r="DE78" s="202"/>
      <c r="DF78" s="202"/>
      <c r="DG78" s="202"/>
      <c r="DH78" s="202"/>
      <c r="DI78" s="202"/>
      <c r="DJ78" s="202"/>
      <c r="DK78" s="202"/>
      <c r="DL78" s="202"/>
      <c r="DM78" s="202"/>
      <c r="DN78" s="202"/>
      <c r="DO78" s="202"/>
      <c r="DP78" s="202"/>
      <c r="DQ78" s="202"/>
      <c r="DR78" s="202"/>
      <c r="DS78" s="202"/>
      <c r="DT78" s="202"/>
      <c r="DU78" s="202"/>
      <c r="DV78" s="202"/>
      <c r="DW78" s="202"/>
      <c r="DX78" s="202"/>
      <c r="DY78" s="202"/>
      <c r="DZ78" s="202"/>
      <c r="EA78" s="202"/>
      <c r="EB78" s="202"/>
      <c r="EC78" s="202"/>
      <c r="ED78" s="202"/>
      <c r="EE78" s="202"/>
      <c r="EF78" s="202"/>
      <c r="EG78" s="202"/>
      <c r="EH78" s="202"/>
      <c r="EI78" s="202"/>
      <c r="EJ78" s="202"/>
      <c r="EK78" s="202"/>
      <c r="EL78" s="202"/>
      <c r="EM78" s="202"/>
      <c r="EN78" s="202"/>
      <c r="EO78" s="202"/>
      <c r="EP78" s="202"/>
      <c r="EQ78" s="202"/>
      <c r="ER78" s="202"/>
      <c r="ES78" s="202"/>
      <c r="ET78" s="202"/>
      <c r="EU78" s="202"/>
      <c r="EV78" s="202"/>
      <c r="EW78" s="202"/>
      <c r="EX78" s="202"/>
      <c r="EY78" s="202"/>
      <c r="EZ78" s="202"/>
      <c r="FA78" s="202"/>
      <c r="FB78" s="202"/>
      <c r="FC78" s="202"/>
      <c r="FD78" s="202"/>
      <c r="FE78" s="202"/>
      <c r="FF78" s="202"/>
      <c r="FG78" s="202"/>
      <c r="FH78" s="202"/>
      <c r="FI78" s="202"/>
      <c r="FJ78" s="202"/>
      <c r="FK78" s="202"/>
      <c r="FL78" s="202"/>
      <c r="FM78" s="202"/>
      <c r="FN78" s="202"/>
      <c r="FO78" s="202"/>
      <c r="FP78" s="202"/>
      <c r="FQ78" s="202"/>
      <c r="FR78" s="202"/>
      <c r="FS78" s="202"/>
      <c r="FT78" s="202"/>
      <c r="FU78" s="202"/>
      <c r="FV78" s="202"/>
      <c r="FW78" s="202"/>
      <c r="FX78" s="202"/>
      <c r="FY78" s="202"/>
      <c r="FZ78" s="202"/>
      <c r="GA78" s="202"/>
      <c r="GB78" s="202"/>
      <c r="GC78" s="202"/>
      <c r="GD78" s="202"/>
      <c r="GE78" s="202"/>
      <c r="GF78" s="202"/>
      <c r="GG78" s="202"/>
      <c r="GH78" s="202"/>
      <c r="GI78" s="202"/>
      <c r="GJ78" s="202"/>
      <c r="GK78" s="202"/>
      <c r="GL78" s="202"/>
      <c r="GM78" s="202"/>
      <c r="GN78" s="202"/>
      <c r="GO78" s="202"/>
      <c r="GP78" s="202"/>
      <c r="GQ78" s="202"/>
      <c r="GR78" s="202"/>
      <c r="GS78" s="202"/>
      <c r="GT78" s="202"/>
      <c r="GU78" s="202"/>
      <c r="GV78" s="202"/>
      <c r="GW78" s="202"/>
      <c r="GX78" s="202"/>
      <c r="GY78" s="202"/>
      <c r="GZ78" s="202"/>
      <c r="HA78" s="202"/>
      <c r="HB78" s="202"/>
      <c r="HC78" s="202"/>
      <c r="HD78" s="202"/>
      <c r="HE78" s="202"/>
      <c r="HF78" s="202"/>
      <c r="HG78" s="202"/>
      <c r="HH78" s="202"/>
      <c r="HI78" s="202"/>
      <c r="HJ78" s="202"/>
      <c r="HK78" s="202"/>
      <c r="HL78" s="202"/>
      <c r="HM78" s="202"/>
      <c r="HN78" s="202"/>
      <c r="HO78" s="202"/>
      <c r="HP78" s="202"/>
      <c r="HQ78" s="202"/>
      <c r="HR78" s="202"/>
      <c r="HS78" s="202"/>
      <c r="HT78" s="202"/>
      <c r="HU78" s="202"/>
      <c r="HV78" s="202"/>
      <c r="HW78" s="202"/>
      <c r="HX78" s="202"/>
      <c r="HY78" s="202"/>
      <c r="HZ78" s="202"/>
      <c r="IA78" s="202"/>
      <c r="IB78" s="202"/>
      <c r="IC78" s="202"/>
      <c r="ID78" s="202"/>
      <c r="IE78" s="202"/>
      <c r="IF78" s="202"/>
      <c r="IG78" s="202"/>
      <c r="IH78" s="202"/>
      <c r="II78" s="202"/>
      <c r="IJ78" s="202"/>
      <c r="IK78" s="202"/>
      <c r="IL78" s="202"/>
      <c r="IM78" s="202"/>
      <c r="IN78" s="202"/>
      <c r="IO78" s="202"/>
      <c r="IP78" s="202"/>
      <c r="IQ78" s="202"/>
      <c r="IR78" s="202"/>
      <c r="IS78" s="202"/>
      <c r="IT78" s="202"/>
      <c r="IU78" s="202"/>
      <c r="IV78" s="202"/>
      <c r="IW78" s="202"/>
      <c r="IX78" s="202"/>
      <c r="IY78" s="202"/>
      <c r="IZ78" s="202"/>
      <c r="JA78" s="378"/>
      <c r="JB78" s="256"/>
      <c r="JC78" s="256"/>
    </row>
    <row r="79" spans="1:263" x14ac:dyDescent="0.35">
      <c r="A79" s="12"/>
      <c r="B79" s="134"/>
      <c r="C79" s="53"/>
      <c r="D79" s="102"/>
      <c r="E79" s="102"/>
      <c r="F79" s="369"/>
      <c r="G79" s="202"/>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2"/>
      <c r="BO79" s="202"/>
      <c r="BP79" s="202"/>
      <c r="BQ79" s="202"/>
      <c r="BR79" s="202"/>
      <c r="BS79" s="202"/>
      <c r="BT79" s="202"/>
      <c r="BU79" s="202"/>
      <c r="BV79" s="202"/>
      <c r="BW79" s="202"/>
      <c r="BX79" s="202"/>
      <c r="BY79" s="202"/>
      <c r="BZ79" s="202"/>
      <c r="CA79" s="202"/>
      <c r="CB79" s="202"/>
      <c r="CC79" s="202"/>
      <c r="CD79" s="202"/>
      <c r="CE79" s="202"/>
      <c r="CF79" s="202"/>
      <c r="CG79" s="202"/>
      <c r="CH79" s="202"/>
      <c r="CI79" s="202"/>
      <c r="CJ79" s="202"/>
      <c r="CK79" s="202"/>
      <c r="CL79" s="202"/>
      <c r="CM79" s="202"/>
      <c r="CN79" s="202"/>
      <c r="CO79" s="202"/>
      <c r="CP79" s="202"/>
      <c r="CQ79" s="202"/>
      <c r="CR79" s="202"/>
      <c r="CS79" s="202"/>
      <c r="CT79" s="202"/>
      <c r="CU79" s="202"/>
      <c r="CV79" s="202"/>
      <c r="CW79" s="202"/>
      <c r="CX79" s="202"/>
      <c r="CY79" s="202"/>
      <c r="CZ79" s="202"/>
      <c r="DA79" s="202"/>
      <c r="DB79" s="202"/>
      <c r="DC79" s="202"/>
      <c r="DD79" s="202"/>
      <c r="DE79" s="202"/>
      <c r="DF79" s="202"/>
      <c r="DG79" s="202"/>
      <c r="DH79" s="202"/>
      <c r="DI79" s="202"/>
      <c r="DJ79" s="202"/>
      <c r="DK79" s="202"/>
      <c r="DL79" s="202"/>
      <c r="DM79" s="202"/>
      <c r="DN79" s="202"/>
      <c r="DO79" s="202"/>
      <c r="DP79" s="202"/>
      <c r="DQ79" s="202"/>
      <c r="DR79" s="202"/>
      <c r="DS79" s="202"/>
      <c r="DT79" s="202"/>
      <c r="DU79" s="202"/>
      <c r="DV79" s="202"/>
      <c r="DW79" s="202"/>
      <c r="DX79" s="202"/>
      <c r="DY79" s="202"/>
      <c r="DZ79" s="202"/>
      <c r="EA79" s="202"/>
      <c r="EB79" s="202"/>
      <c r="EC79" s="202"/>
      <c r="ED79" s="202"/>
      <c r="EE79" s="202"/>
      <c r="EF79" s="202"/>
      <c r="EG79" s="202"/>
      <c r="EH79" s="202"/>
      <c r="EI79" s="202"/>
      <c r="EJ79" s="202"/>
      <c r="EK79" s="202"/>
      <c r="EL79" s="202"/>
      <c r="EM79" s="202"/>
      <c r="EN79" s="202"/>
      <c r="EO79" s="202"/>
      <c r="EP79" s="202"/>
      <c r="EQ79" s="202"/>
      <c r="ER79" s="202"/>
      <c r="ES79" s="202"/>
      <c r="ET79" s="202"/>
      <c r="EU79" s="202"/>
      <c r="EV79" s="202"/>
      <c r="EW79" s="202"/>
      <c r="EX79" s="202"/>
      <c r="EY79" s="202"/>
      <c r="EZ79" s="202"/>
      <c r="FA79" s="202"/>
      <c r="FB79" s="202"/>
      <c r="FC79" s="202"/>
      <c r="FD79" s="202"/>
      <c r="FE79" s="202"/>
      <c r="FF79" s="202"/>
      <c r="FG79" s="202"/>
      <c r="FH79" s="202"/>
      <c r="FI79" s="202"/>
      <c r="FJ79" s="202"/>
      <c r="FK79" s="202"/>
      <c r="FL79" s="202"/>
      <c r="FM79" s="202"/>
      <c r="FN79" s="202"/>
      <c r="FO79" s="202"/>
      <c r="FP79" s="202"/>
      <c r="FQ79" s="202"/>
      <c r="FR79" s="202"/>
      <c r="FS79" s="202"/>
      <c r="FT79" s="202"/>
      <c r="FU79" s="202"/>
      <c r="FV79" s="202"/>
      <c r="FW79" s="202"/>
      <c r="FX79" s="202"/>
      <c r="FY79" s="202"/>
      <c r="FZ79" s="202"/>
      <c r="GA79" s="202"/>
      <c r="GB79" s="202"/>
      <c r="GC79" s="202"/>
      <c r="GD79" s="202"/>
      <c r="GE79" s="202"/>
      <c r="GF79" s="202"/>
      <c r="GG79" s="202"/>
      <c r="GH79" s="202"/>
      <c r="GI79" s="202"/>
      <c r="GJ79" s="202"/>
      <c r="GK79" s="202"/>
      <c r="GL79" s="202"/>
      <c r="GM79" s="202"/>
      <c r="GN79" s="202"/>
      <c r="GO79" s="202"/>
      <c r="GP79" s="202"/>
      <c r="GQ79" s="202"/>
      <c r="GR79" s="202"/>
      <c r="GS79" s="202"/>
      <c r="GT79" s="202"/>
      <c r="GU79" s="202"/>
      <c r="GV79" s="202"/>
      <c r="GW79" s="202"/>
      <c r="GX79" s="202"/>
      <c r="GY79" s="202"/>
      <c r="GZ79" s="202"/>
      <c r="HA79" s="202"/>
      <c r="HB79" s="202"/>
      <c r="HC79" s="202"/>
      <c r="HD79" s="202"/>
      <c r="HE79" s="202"/>
      <c r="HF79" s="202"/>
      <c r="HG79" s="202"/>
      <c r="HH79" s="202"/>
      <c r="HI79" s="202"/>
      <c r="HJ79" s="202"/>
      <c r="HK79" s="202"/>
      <c r="HL79" s="202"/>
      <c r="HM79" s="202"/>
      <c r="HN79" s="202"/>
      <c r="HO79" s="202"/>
      <c r="HP79" s="202"/>
      <c r="HQ79" s="202"/>
      <c r="HR79" s="202"/>
      <c r="HS79" s="202"/>
      <c r="HT79" s="202"/>
      <c r="HU79" s="202"/>
      <c r="HV79" s="202"/>
      <c r="HW79" s="202"/>
      <c r="HX79" s="202"/>
      <c r="HY79" s="202"/>
      <c r="HZ79" s="202"/>
      <c r="IA79" s="202"/>
      <c r="IB79" s="202"/>
      <c r="IC79" s="202"/>
      <c r="ID79" s="202"/>
      <c r="IE79" s="202"/>
      <c r="IF79" s="202"/>
      <c r="IG79" s="202"/>
      <c r="IH79" s="202"/>
      <c r="II79" s="202"/>
      <c r="IJ79" s="202"/>
      <c r="IK79" s="202"/>
      <c r="IL79" s="202"/>
      <c r="IM79" s="202"/>
      <c r="IN79" s="202"/>
      <c r="IO79" s="202"/>
      <c r="IP79" s="202"/>
      <c r="IQ79" s="202"/>
      <c r="IR79" s="202"/>
      <c r="IS79" s="202"/>
      <c r="IT79" s="202"/>
      <c r="IU79" s="202"/>
      <c r="IV79" s="202"/>
      <c r="IW79" s="202"/>
      <c r="IX79" s="202"/>
      <c r="IY79" s="202"/>
      <c r="IZ79" s="202"/>
      <c r="JA79" s="135"/>
      <c r="JB79" s="12"/>
      <c r="JC79" s="12"/>
    </row>
    <row r="80" spans="1:263" s="3" customFormat="1" ht="15" thickBot="1" x14ac:dyDescent="0.4">
      <c r="A80" s="198"/>
      <c r="B80" s="359"/>
      <c r="C80" s="47"/>
      <c r="D80" s="72" t="s">
        <v>225</v>
      </c>
      <c r="E80" s="401"/>
      <c r="F80" s="402"/>
      <c r="G80" s="403"/>
      <c r="H80" s="403"/>
      <c r="I80" s="403"/>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403"/>
      <c r="AH80" s="403"/>
      <c r="AI80" s="403"/>
      <c r="AJ80" s="403"/>
      <c r="AK80" s="403"/>
      <c r="AL80" s="403"/>
      <c r="AM80" s="403"/>
      <c r="AN80" s="403"/>
      <c r="AO80" s="403"/>
      <c r="AP80" s="403"/>
      <c r="AQ80" s="403"/>
      <c r="AR80" s="403"/>
      <c r="AS80" s="403"/>
      <c r="AT80" s="403"/>
      <c r="AU80" s="403"/>
      <c r="AV80" s="403"/>
      <c r="AW80" s="403"/>
      <c r="AX80" s="403"/>
      <c r="AY80" s="403"/>
      <c r="AZ80" s="403"/>
      <c r="BA80" s="403"/>
      <c r="BB80" s="403"/>
      <c r="BC80" s="403"/>
      <c r="BD80" s="403"/>
      <c r="BE80" s="403"/>
      <c r="BF80" s="403"/>
      <c r="BG80" s="403"/>
      <c r="BH80" s="404"/>
      <c r="BI80" s="202"/>
      <c r="BJ80" s="202"/>
      <c r="BK80" s="202"/>
      <c r="BL80" s="202"/>
      <c r="BM80" s="202"/>
      <c r="BN80" s="202"/>
      <c r="BO80" s="202"/>
      <c r="BP80" s="202"/>
      <c r="BQ80" s="202"/>
      <c r="BR80" s="202"/>
      <c r="BS80" s="202"/>
      <c r="BT80" s="202"/>
      <c r="BU80" s="202"/>
      <c r="BV80" s="202"/>
      <c r="BW80" s="202"/>
      <c r="BX80" s="202"/>
      <c r="BY80" s="202"/>
      <c r="BZ80" s="202"/>
      <c r="CA80" s="202"/>
      <c r="CB80" s="202"/>
      <c r="CC80" s="202"/>
      <c r="CD80" s="202"/>
      <c r="CE80" s="202"/>
      <c r="CF80" s="202"/>
      <c r="CG80" s="202"/>
      <c r="CH80" s="202"/>
      <c r="CI80" s="202"/>
      <c r="CJ80" s="202"/>
      <c r="CK80" s="202"/>
      <c r="CL80" s="202"/>
      <c r="CM80" s="202"/>
      <c r="CN80" s="202"/>
      <c r="CO80" s="202"/>
      <c r="CP80" s="202"/>
      <c r="CQ80" s="202"/>
      <c r="CR80" s="202"/>
      <c r="CS80" s="202"/>
      <c r="CT80" s="202"/>
      <c r="CU80" s="202"/>
      <c r="CV80" s="202"/>
      <c r="CW80" s="202"/>
      <c r="CX80" s="202"/>
      <c r="CY80" s="202"/>
      <c r="CZ80" s="202"/>
      <c r="DA80" s="202"/>
      <c r="DB80" s="202"/>
      <c r="DC80" s="202"/>
      <c r="DD80" s="202"/>
      <c r="DE80" s="202"/>
      <c r="DF80" s="202"/>
      <c r="DG80" s="202"/>
      <c r="DH80" s="202"/>
      <c r="DI80" s="202"/>
      <c r="DJ80" s="202"/>
      <c r="DK80" s="202"/>
      <c r="DL80" s="202"/>
      <c r="DM80" s="202"/>
      <c r="DN80" s="202"/>
      <c r="DO80" s="202"/>
      <c r="DP80" s="202"/>
      <c r="DQ80" s="202"/>
      <c r="DR80" s="202"/>
      <c r="DS80" s="202"/>
      <c r="DT80" s="202"/>
      <c r="DU80" s="202"/>
      <c r="DV80" s="202"/>
      <c r="DW80" s="202"/>
      <c r="DX80" s="202"/>
      <c r="DY80" s="202"/>
      <c r="DZ80" s="202"/>
      <c r="EA80" s="202"/>
      <c r="EB80" s="202"/>
      <c r="EC80" s="202"/>
      <c r="ED80" s="202"/>
      <c r="EE80" s="202"/>
      <c r="EF80" s="202"/>
      <c r="EG80" s="202"/>
      <c r="EH80" s="202"/>
      <c r="EI80" s="202"/>
      <c r="EJ80" s="202"/>
      <c r="EK80" s="202"/>
      <c r="EL80" s="202"/>
      <c r="EM80" s="202"/>
      <c r="EN80" s="202"/>
      <c r="EO80" s="202"/>
      <c r="EP80" s="202"/>
      <c r="EQ80" s="202"/>
      <c r="ER80" s="202"/>
      <c r="ES80" s="202"/>
      <c r="ET80" s="202"/>
      <c r="EU80" s="202"/>
      <c r="EV80" s="202"/>
      <c r="EW80" s="202"/>
      <c r="EX80" s="202"/>
      <c r="EY80" s="202"/>
      <c r="EZ80" s="202"/>
      <c r="FA80" s="202"/>
      <c r="FB80" s="202"/>
      <c r="FC80" s="202"/>
      <c r="FD80" s="202"/>
      <c r="FE80" s="202"/>
      <c r="FF80" s="202"/>
      <c r="FG80" s="202"/>
      <c r="FH80" s="202"/>
      <c r="FI80" s="202"/>
      <c r="FJ80" s="202"/>
      <c r="FK80" s="202"/>
      <c r="FL80" s="202"/>
      <c r="FM80" s="202"/>
      <c r="FN80" s="202"/>
      <c r="FO80" s="202"/>
      <c r="FP80" s="202"/>
      <c r="FQ80" s="202"/>
      <c r="FR80" s="202"/>
      <c r="FS80" s="202"/>
      <c r="FT80" s="202"/>
      <c r="FU80" s="202"/>
      <c r="FV80" s="202"/>
      <c r="FW80" s="202"/>
      <c r="FX80" s="202"/>
      <c r="FY80" s="202"/>
      <c r="FZ80" s="202"/>
      <c r="GA80" s="202"/>
      <c r="GB80" s="202"/>
      <c r="GC80" s="202"/>
      <c r="GD80" s="202"/>
      <c r="GE80" s="202"/>
      <c r="GF80" s="202"/>
      <c r="GG80" s="202"/>
      <c r="GH80" s="202"/>
      <c r="GI80" s="202"/>
      <c r="GJ80" s="202"/>
      <c r="GK80" s="202"/>
      <c r="GL80" s="202"/>
      <c r="GM80" s="202"/>
      <c r="GN80" s="202"/>
      <c r="GO80" s="202"/>
      <c r="GP80" s="202"/>
      <c r="GQ80" s="202"/>
      <c r="GR80" s="202"/>
      <c r="GS80" s="202"/>
      <c r="GT80" s="202"/>
      <c r="GU80" s="202"/>
      <c r="GV80" s="202"/>
      <c r="GW80" s="202"/>
      <c r="GX80" s="202"/>
      <c r="GY80" s="202"/>
      <c r="GZ80" s="202"/>
      <c r="HA80" s="202"/>
      <c r="HB80" s="202"/>
      <c r="HC80" s="202"/>
      <c r="HD80" s="202"/>
      <c r="HE80" s="202"/>
      <c r="HF80" s="202"/>
      <c r="HG80" s="202"/>
      <c r="HH80" s="202"/>
      <c r="HI80" s="202"/>
      <c r="HJ80" s="202"/>
      <c r="HK80" s="202"/>
      <c r="HL80" s="202"/>
      <c r="HM80" s="202"/>
      <c r="HN80" s="202"/>
      <c r="HO80" s="202"/>
      <c r="HP80" s="202"/>
      <c r="HQ80" s="202"/>
      <c r="HR80" s="202"/>
      <c r="HS80" s="202"/>
      <c r="HT80" s="202"/>
      <c r="HU80" s="202"/>
      <c r="HV80" s="202"/>
      <c r="HW80" s="202"/>
      <c r="HX80" s="202"/>
      <c r="HY80" s="202"/>
      <c r="HZ80" s="202"/>
      <c r="IA80" s="202"/>
      <c r="IB80" s="202"/>
      <c r="IC80" s="202"/>
      <c r="ID80" s="202"/>
      <c r="IE80" s="202"/>
      <c r="IF80" s="202"/>
      <c r="IG80" s="202"/>
      <c r="IH80" s="202"/>
      <c r="II80" s="202"/>
      <c r="IJ80" s="202"/>
      <c r="IK80" s="202"/>
      <c r="IL80" s="202"/>
      <c r="IM80" s="202"/>
      <c r="IN80" s="202"/>
      <c r="IO80" s="202"/>
      <c r="IP80" s="202"/>
      <c r="IQ80" s="202"/>
      <c r="IR80" s="202"/>
      <c r="IS80" s="202"/>
      <c r="IT80" s="202"/>
      <c r="IU80" s="202"/>
      <c r="IV80" s="202"/>
      <c r="IW80" s="202"/>
      <c r="IX80" s="202"/>
      <c r="IY80" s="202"/>
      <c r="IZ80" s="202"/>
      <c r="JA80" s="378"/>
      <c r="JB80" s="256"/>
      <c r="JC80" s="256"/>
    </row>
    <row r="81" spans="1:263" s="3" customFormat="1" ht="15" customHeight="1" x14ac:dyDescent="0.35">
      <c r="A81" s="198"/>
      <c r="B81" s="359"/>
      <c r="C81" s="47"/>
      <c r="D81" s="105"/>
      <c r="E81" s="102"/>
      <c r="F81" s="375"/>
      <c r="G81" s="321"/>
      <c r="H81" s="322"/>
      <c r="I81" s="202"/>
      <c r="J81" s="320"/>
      <c r="K81" s="321"/>
      <c r="L81" s="376"/>
      <c r="M81" s="376"/>
      <c r="N81" s="376"/>
      <c r="O81" s="321"/>
      <c r="P81" s="321"/>
      <c r="Q81" s="376"/>
      <c r="R81" s="376"/>
      <c r="S81" s="376"/>
      <c r="T81" s="321"/>
      <c r="U81" s="321"/>
      <c r="V81" s="376"/>
      <c r="W81" s="376"/>
      <c r="X81" s="376"/>
      <c r="Y81" s="321"/>
      <c r="Z81" s="321"/>
      <c r="AA81" s="376"/>
      <c r="AB81" s="376"/>
      <c r="AC81" s="376"/>
      <c r="AD81" s="321"/>
      <c r="AE81" s="321"/>
      <c r="AF81" s="376"/>
      <c r="AG81" s="376"/>
      <c r="AH81" s="376"/>
      <c r="AI81" s="321"/>
      <c r="AJ81" s="321"/>
      <c r="AK81" s="376"/>
      <c r="AL81" s="376"/>
      <c r="AM81" s="376"/>
      <c r="AN81" s="321"/>
      <c r="AO81" s="321"/>
      <c r="AP81" s="376"/>
      <c r="AQ81" s="376"/>
      <c r="AR81" s="376"/>
      <c r="AS81" s="321"/>
      <c r="AT81" s="321"/>
      <c r="AU81" s="376"/>
      <c r="AV81" s="376"/>
      <c r="AW81" s="376"/>
      <c r="AX81" s="321"/>
      <c r="AY81" s="321"/>
      <c r="AZ81" s="376"/>
      <c r="BA81" s="376"/>
      <c r="BB81" s="376"/>
      <c r="BC81" s="321"/>
      <c r="BD81" s="321"/>
      <c r="BE81" s="376"/>
      <c r="BF81" s="376"/>
      <c r="BG81" s="377"/>
      <c r="BH81" s="405"/>
      <c r="BI81" s="202"/>
      <c r="BJ81" s="202"/>
      <c r="BK81" s="202"/>
      <c r="BL81" s="202"/>
      <c r="BM81" s="202"/>
      <c r="BN81" s="202"/>
      <c r="BO81" s="202"/>
      <c r="BP81" s="202"/>
      <c r="BQ81" s="202"/>
      <c r="BR81" s="202"/>
      <c r="BS81" s="202"/>
      <c r="BT81" s="202"/>
      <c r="BU81" s="202"/>
      <c r="BV81" s="202"/>
      <c r="BW81" s="202"/>
      <c r="BX81" s="202"/>
      <c r="BY81" s="202"/>
      <c r="BZ81" s="202"/>
      <c r="CA81" s="202"/>
      <c r="CB81" s="202"/>
      <c r="CC81" s="202"/>
      <c r="CD81" s="202"/>
      <c r="CE81" s="202"/>
      <c r="CF81" s="202"/>
      <c r="CG81" s="202"/>
      <c r="CH81" s="202"/>
      <c r="CI81" s="202"/>
      <c r="CJ81" s="202"/>
      <c r="CK81" s="202"/>
      <c r="CL81" s="202"/>
      <c r="CM81" s="202"/>
      <c r="CN81" s="202"/>
      <c r="CO81" s="202"/>
      <c r="CP81" s="202"/>
      <c r="CQ81" s="202"/>
      <c r="CR81" s="202"/>
      <c r="CS81" s="202"/>
      <c r="CT81" s="202"/>
      <c r="CU81" s="202"/>
      <c r="CV81" s="202"/>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2"/>
      <c r="ET81" s="202"/>
      <c r="EU81" s="202"/>
      <c r="EV81" s="202"/>
      <c r="EW81" s="202"/>
      <c r="EX81" s="202"/>
      <c r="EY81" s="202"/>
      <c r="EZ81" s="202"/>
      <c r="FA81" s="202"/>
      <c r="FB81" s="202"/>
      <c r="FC81" s="202"/>
      <c r="FD81" s="202"/>
      <c r="FE81" s="202"/>
      <c r="FF81" s="202"/>
      <c r="FG81" s="202"/>
      <c r="FH81" s="202"/>
      <c r="FI81" s="202"/>
      <c r="FJ81" s="202"/>
      <c r="FK81" s="202"/>
      <c r="FL81" s="202"/>
      <c r="FM81" s="202"/>
      <c r="FN81" s="202"/>
      <c r="FO81" s="202"/>
      <c r="FP81" s="202"/>
      <c r="FQ81" s="202"/>
      <c r="FR81" s="202"/>
      <c r="FS81" s="202"/>
      <c r="FT81" s="202"/>
      <c r="FU81" s="202"/>
      <c r="FV81" s="202"/>
      <c r="FW81" s="202"/>
      <c r="FX81" s="202"/>
      <c r="FY81" s="202"/>
      <c r="FZ81" s="202"/>
      <c r="GA81" s="202"/>
      <c r="GB81" s="202"/>
      <c r="GC81" s="202"/>
      <c r="GD81" s="202"/>
      <c r="GE81" s="202"/>
      <c r="GF81" s="202"/>
      <c r="GG81" s="202"/>
      <c r="GH81" s="202"/>
      <c r="GI81" s="202"/>
      <c r="GJ81" s="202"/>
      <c r="GK81" s="202"/>
      <c r="GL81" s="202"/>
      <c r="GM81" s="202"/>
      <c r="GN81" s="202"/>
      <c r="GO81" s="202"/>
      <c r="GP81" s="202"/>
      <c r="GQ81" s="202"/>
      <c r="GR81" s="202"/>
      <c r="GS81" s="202"/>
      <c r="GT81" s="202"/>
      <c r="GU81" s="202"/>
      <c r="GV81" s="202"/>
      <c r="GW81" s="202"/>
      <c r="GX81" s="202"/>
      <c r="GY81" s="202"/>
      <c r="GZ81" s="202"/>
      <c r="HA81" s="202"/>
      <c r="HB81" s="202"/>
      <c r="HC81" s="202"/>
      <c r="HD81" s="202"/>
      <c r="HE81" s="202"/>
      <c r="HF81" s="202"/>
      <c r="HG81" s="202"/>
      <c r="HH81" s="202"/>
      <c r="HI81" s="202"/>
      <c r="HJ81" s="202"/>
      <c r="HK81" s="202"/>
      <c r="HL81" s="202"/>
      <c r="HM81" s="202"/>
      <c r="HN81" s="202"/>
      <c r="HO81" s="202"/>
      <c r="HP81" s="202"/>
      <c r="HQ81" s="202"/>
      <c r="HR81" s="202"/>
      <c r="HS81" s="202"/>
      <c r="HT81" s="202"/>
      <c r="HU81" s="202"/>
      <c r="HV81" s="202"/>
      <c r="HW81" s="202"/>
      <c r="HX81" s="202"/>
      <c r="HY81" s="202"/>
      <c r="HZ81" s="202"/>
      <c r="IA81" s="202"/>
      <c r="IB81" s="202"/>
      <c r="IC81" s="202"/>
      <c r="ID81" s="202"/>
      <c r="IE81" s="202"/>
      <c r="IF81" s="202"/>
      <c r="IG81" s="202"/>
      <c r="IH81" s="202"/>
      <c r="II81" s="202"/>
      <c r="IJ81" s="202"/>
      <c r="IK81" s="202"/>
      <c r="IL81" s="202"/>
      <c r="IM81" s="202"/>
      <c r="IN81" s="202"/>
      <c r="IO81" s="202"/>
      <c r="IP81" s="202"/>
      <c r="IQ81" s="202"/>
      <c r="IR81" s="202"/>
      <c r="IS81" s="202"/>
      <c r="IT81" s="202"/>
      <c r="IU81" s="202"/>
      <c r="IV81" s="202"/>
      <c r="IW81" s="202"/>
      <c r="IX81" s="202"/>
      <c r="IY81" s="202"/>
      <c r="IZ81" s="202"/>
      <c r="JA81" s="378"/>
      <c r="JB81" s="256"/>
      <c r="JC81" s="256"/>
    </row>
    <row r="82" spans="1:263" s="90" customFormat="1" ht="15" customHeight="1" x14ac:dyDescent="0.35">
      <c r="A82" s="379"/>
      <c r="B82" s="362"/>
      <c r="C82" s="91"/>
      <c r="D82" s="160"/>
      <c r="E82" s="363"/>
      <c r="F82" s="380"/>
      <c r="G82" s="16" t="s">
        <v>171</v>
      </c>
      <c r="H82" s="381"/>
      <c r="I82" s="202"/>
      <c r="J82" s="87"/>
      <c r="K82" s="502" t="s">
        <v>226</v>
      </c>
      <c r="L82" s="502"/>
      <c r="M82" s="502"/>
      <c r="N82" s="82"/>
      <c r="O82" s="88"/>
      <c r="P82" s="502" t="s">
        <v>227</v>
      </c>
      <c r="Q82" s="502"/>
      <c r="R82" s="502"/>
      <c r="S82" s="82"/>
      <c r="T82" s="88"/>
      <c r="U82" s="502" t="s">
        <v>228</v>
      </c>
      <c r="V82" s="502"/>
      <c r="W82" s="502"/>
      <c r="X82" s="82"/>
      <c r="Y82" s="88"/>
      <c r="Z82" s="502" t="s">
        <v>229</v>
      </c>
      <c r="AA82" s="502"/>
      <c r="AB82" s="502"/>
      <c r="AC82" s="82"/>
      <c r="AD82" s="88"/>
      <c r="AE82" s="502" t="s">
        <v>230</v>
      </c>
      <c r="AF82" s="502"/>
      <c r="AG82" s="502"/>
      <c r="AH82" s="82"/>
      <c r="AI82" s="88"/>
      <c r="AJ82" s="502" t="s">
        <v>231</v>
      </c>
      <c r="AK82" s="502"/>
      <c r="AL82" s="502"/>
      <c r="AM82" s="82"/>
      <c r="AN82" s="88"/>
      <c r="AO82" s="502" t="s">
        <v>232</v>
      </c>
      <c r="AP82" s="502"/>
      <c r="AQ82" s="502"/>
      <c r="AR82" s="82"/>
      <c r="AS82" s="88"/>
      <c r="AT82" s="502" t="s">
        <v>233</v>
      </c>
      <c r="AU82" s="502"/>
      <c r="AV82" s="502"/>
      <c r="AW82" s="82"/>
      <c r="AX82" s="88"/>
      <c r="AY82" s="502" t="s">
        <v>234</v>
      </c>
      <c r="AZ82" s="502"/>
      <c r="BA82" s="502"/>
      <c r="BB82" s="82"/>
      <c r="BC82" s="88"/>
      <c r="BD82" s="502" t="s">
        <v>235</v>
      </c>
      <c r="BE82" s="502"/>
      <c r="BF82" s="502"/>
      <c r="BG82" s="89"/>
      <c r="BH82" s="405"/>
      <c r="BI82" s="202"/>
      <c r="BJ82" s="202"/>
      <c r="BK82" s="202"/>
      <c r="BL82" s="202"/>
      <c r="BM82" s="202"/>
      <c r="BN82" s="202"/>
      <c r="BO82" s="202"/>
      <c r="BP82" s="202"/>
      <c r="BQ82" s="202"/>
      <c r="BR82" s="202"/>
      <c r="BS82" s="202"/>
      <c r="BT82" s="202"/>
      <c r="BU82" s="202"/>
      <c r="BV82" s="202"/>
      <c r="BW82" s="202"/>
      <c r="BX82" s="202"/>
      <c r="BY82" s="202"/>
      <c r="BZ82" s="202"/>
      <c r="CA82" s="202"/>
      <c r="CB82" s="202"/>
      <c r="CC82" s="202"/>
      <c r="CD82" s="202"/>
      <c r="CE82" s="202"/>
      <c r="CF82" s="202"/>
      <c r="CG82" s="202"/>
      <c r="CH82" s="202"/>
      <c r="CI82" s="202"/>
      <c r="CJ82" s="202"/>
      <c r="CK82" s="202"/>
      <c r="CL82" s="202"/>
      <c r="CM82" s="202"/>
      <c r="CN82" s="202"/>
      <c r="CO82" s="202"/>
      <c r="CP82" s="202"/>
      <c r="CQ82" s="202"/>
      <c r="CR82" s="202"/>
      <c r="CS82" s="202"/>
      <c r="CT82" s="202"/>
      <c r="CU82" s="202"/>
      <c r="CV82" s="202"/>
      <c r="CW82" s="202"/>
      <c r="CX82" s="202"/>
      <c r="CY82" s="202"/>
      <c r="CZ82" s="202"/>
      <c r="DA82" s="202"/>
      <c r="DB82" s="202"/>
      <c r="DC82" s="202"/>
      <c r="DD82" s="202"/>
      <c r="DE82" s="202"/>
      <c r="DF82" s="202"/>
      <c r="DG82" s="202"/>
      <c r="DH82" s="202"/>
      <c r="DI82" s="202"/>
      <c r="DJ82" s="202"/>
      <c r="DK82" s="202"/>
      <c r="DL82" s="202"/>
      <c r="DM82" s="202"/>
      <c r="DN82" s="202"/>
      <c r="DO82" s="202"/>
      <c r="DP82" s="202"/>
      <c r="DQ82" s="202"/>
      <c r="DR82" s="202"/>
      <c r="DS82" s="202"/>
      <c r="DT82" s="202"/>
      <c r="DU82" s="202"/>
      <c r="DV82" s="202"/>
      <c r="DW82" s="202"/>
      <c r="DX82" s="202"/>
      <c r="DY82" s="202"/>
      <c r="DZ82" s="202"/>
      <c r="EA82" s="202"/>
      <c r="EB82" s="202"/>
      <c r="EC82" s="202"/>
      <c r="ED82" s="202"/>
      <c r="EE82" s="202"/>
      <c r="EF82" s="202"/>
      <c r="EG82" s="202"/>
      <c r="EH82" s="202"/>
      <c r="EI82" s="202"/>
      <c r="EJ82" s="202"/>
      <c r="EK82" s="202"/>
      <c r="EL82" s="202"/>
      <c r="EM82" s="202"/>
      <c r="EN82" s="202"/>
      <c r="EO82" s="202"/>
      <c r="EP82" s="202"/>
      <c r="EQ82" s="202"/>
      <c r="ER82" s="202"/>
      <c r="ES82" s="202"/>
      <c r="ET82" s="202"/>
      <c r="EU82" s="202"/>
      <c r="EV82" s="202"/>
      <c r="EW82" s="202"/>
      <c r="EX82" s="202"/>
      <c r="EY82" s="202"/>
      <c r="EZ82" s="202"/>
      <c r="FA82" s="202"/>
      <c r="FB82" s="202"/>
      <c r="FC82" s="202"/>
      <c r="FD82" s="202"/>
      <c r="FE82" s="202"/>
      <c r="FF82" s="202"/>
      <c r="FG82" s="202"/>
      <c r="FH82" s="202"/>
      <c r="FI82" s="202"/>
      <c r="FJ82" s="202"/>
      <c r="FK82" s="202"/>
      <c r="FL82" s="202"/>
      <c r="FM82" s="202"/>
      <c r="FN82" s="202"/>
      <c r="FO82" s="202"/>
      <c r="FP82" s="202"/>
      <c r="FQ82" s="202"/>
      <c r="FR82" s="202"/>
      <c r="FS82" s="202"/>
      <c r="FT82" s="202"/>
      <c r="FU82" s="202"/>
      <c r="FV82" s="202"/>
      <c r="FW82" s="202"/>
      <c r="FX82" s="202"/>
      <c r="FY82" s="202"/>
      <c r="FZ82" s="202"/>
      <c r="GA82" s="202"/>
      <c r="GB82" s="202"/>
      <c r="GC82" s="202"/>
      <c r="GD82" s="202"/>
      <c r="GE82" s="202"/>
      <c r="GF82" s="202"/>
      <c r="GG82" s="202"/>
      <c r="GH82" s="202"/>
      <c r="GI82" s="202"/>
      <c r="GJ82" s="202"/>
      <c r="GK82" s="202"/>
      <c r="GL82" s="202"/>
      <c r="GM82" s="202"/>
      <c r="GN82" s="202"/>
      <c r="GO82" s="202"/>
      <c r="GP82" s="202"/>
      <c r="GQ82" s="202"/>
      <c r="GR82" s="202"/>
      <c r="GS82" s="202"/>
      <c r="GT82" s="202"/>
      <c r="GU82" s="202"/>
      <c r="GV82" s="202"/>
      <c r="GW82" s="202"/>
      <c r="GX82" s="202"/>
      <c r="GY82" s="202"/>
      <c r="GZ82" s="202"/>
      <c r="HA82" s="202"/>
      <c r="HB82" s="202"/>
      <c r="HC82" s="202"/>
      <c r="HD82" s="202"/>
      <c r="HE82" s="202"/>
      <c r="HF82" s="202"/>
      <c r="HG82" s="202"/>
      <c r="HH82" s="202"/>
      <c r="HI82" s="202"/>
      <c r="HJ82" s="202"/>
      <c r="HK82" s="202"/>
      <c r="HL82" s="202"/>
      <c r="HM82" s="202"/>
      <c r="HN82" s="202"/>
      <c r="HO82" s="202"/>
      <c r="HP82" s="202"/>
      <c r="HQ82" s="202"/>
      <c r="HR82" s="202"/>
      <c r="HS82" s="202"/>
      <c r="HT82" s="202"/>
      <c r="HU82" s="202"/>
      <c r="HV82" s="202"/>
      <c r="HW82" s="202"/>
      <c r="HX82" s="202"/>
      <c r="HY82" s="202"/>
      <c r="HZ82" s="202"/>
      <c r="IA82" s="202"/>
      <c r="IB82" s="202"/>
      <c r="IC82" s="202"/>
      <c r="ID82" s="202"/>
      <c r="IE82" s="202"/>
      <c r="IF82" s="202"/>
      <c r="IG82" s="202"/>
      <c r="IH82" s="202"/>
      <c r="II82" s="202"/>
      <c r="IJ82" s="202"/>
      <c r="IK82" s="202"/>
      <c r="IL82" s="202"/>
      <c r="IM82" s="202"/>
      <c r="IN82" s="202"/>
      <c r="IO82" s="202"/>
      <c r="IP82" s="202"/>
      <c r="IQ82" s="202"/>
      <c r="IR82" s="202"/>
      <c r="IS82" s="202"/>
      <c r="IT82" s="202"/>
      <c r="IU82" s="202"/>
      <c r="IV82" s="202"/>
      <c r="IW82" s="202"/>
      <c r="IX82" s="202"/>
      <c r="IY82" s="202"/>
      <c r="IZ82" s="202"/>
      <c r="JA82" s="382"/>
      <c r="JB82" s="383"/>
      <c r="JC82" s="383"/>
    </row>
    <row r="83" spans="1:263" s="3" customFormat="1" ht="15" customHeight="1" x14ac:dyDescent="0.35">
      <c r="A83" s="198"/>
      <c r="B83" s="359"/>
      <c r="C83" s="47"/>
      <c r="D83" s="105" t="s">
        <v>236</v>
      </c>
      <c r="E83" s="102"/>
      <c r="F83" s="384"/>
      <c r="G83" s="131"/>
      <c r="H83" s="325"/>
      <c r="I83" s="202"/>
      <c r="J83" s="324"/>
      <c r="K83" s="131"/>
      <c r="L83" s="131"/>
      <c r="M83" s="385"/>
      <c r="N83" s="385"/>
      <c r="O83" s="131"/>
      <c r="P83" s="131"/>
      <c r="Q83" s="131"/>
      <c r="R83" s="385"/>
      <c r="S83" s="385"/>
      <c r="T83" s="131"/>
      <c r="U83" s="131"/>
      <c r="V83" s="131"/>
      <c r="W83" s="385"/>
      <c r="X83" s="385"/>
      <c r="Y83" s="131"/>
      <c r="Z83" s="131"/>
      <c r="AA83" s="131"/>
      <c r="AB83" s="385"/>
      <c r="AC83" s="385"/>
      <c r="AD83" s="131"/>
      <c r="AE83" s="131"/>
      <c r="AF83" s="131"/>
      <c r="AG83" s="385"/>
      <c r="AH83" s="385"/>
      <c r="AI83" s="131"/>
      <c r="AJ83" s="131"/>
      <c r="AK83" s="131"/>
      <c r="AL83" s="385"/>
      <c r="AM83" s="385"/>
      <c r="AN83" s="131"/>
      <c r="AO83" s="131"/>
      <c r="AP83" s="131"/>
      <c r="AQ83" s="385"/>
      <c r="AR83" s="385"/>
      <c r="AS83" s="131"/>
      <c r="AT83" s="131"/>
      <c r="AU83" s="131"/>
      <c r="AV83" s="385"/>
      <c r="AW83" s="385"/>
      <c r="AX83" s="131"/>
      <c r="AY83" s="131"/>
      <c r="AZ83" s="131"/>
      <c r="BA83" s="385"/>
      <c r="BB83" s="385"/>
      <c r="BC83" s="131"/>
      <c r="BD83" s="131"/>
      <c r="BE83" s="131"/>
      <c r="BF83" s="385"/>
      <c r="BG83" s="386"/>
      <c r="BH83" s="405"/>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202"/>
      <c r="CX83" s="202"/>
      <c r="CY83" s="202"/>
      <c r="CZ83" s="202"/>
      <c r="DA83" s="202"/>
      <c r="DB83" s="202"/>
      <c r="DC83" s="202"/>
      <c r="DD83" s="202"/>
      <c r="DE83" s="202"/>
      <c r="DF83" s="202"/>
      <c r="DG83" s="202"/>
      <c r="DH83" s="202"/>
      <c r="DI83" s="202"/>
      <c r="DJ83" s="202"/>
      <c r="DK83" s="202"/>
      <c r="DL83" s="202"/>
      <c r="DM83" s="202"/>
      <c r="DN83" s="202"/>
      <c r="DO83" s="202"/>
      <c r="DP83" s="202"/>
      <c r="DQ83" s="202"/>
      <c r="DR83" s="202"/>
      <c r="DS83" s="202"/>
      <c r="DT83" s="202"/>
      <c r="DU83" s="202"/>
      <c r="DV83" s="202"/>
      <c r="DW83" s="202"/>
      <c r="DX83" s="202"/>
      <c r="DY83" s="202"/>
      <c r="DZ83" s="202"/>
      <c r="EA83" s="202"/>
      <c r="EB83" s="202"/>
      <c r="EC83" s="202"/>
      <c r="ED83" s="202"/>
      <c r="EE83" s="202"/>
      <c r="EF83" s="202"/>
      <c r="EG83" s="202"/>
      <c r="EH83" s="202"/>
      <c r="EI83" s="202"/>
      <c r="EJ83" s="202"/>
      <c r="EK83" s="202"/>
      <c r="EL83" s="202"/>
      <c r="EM83" s="202"/>
      <c r="EN83" s="202"/>
      <c r="EO83" s="202"/>
      <c r="EP83" s="202"/>
      <c r="EQ83" s="202"/>
      <c r="ER83" s="202"/>
      <c r="ES83" s="202"/>
      <c r="ET83" s="202"/>
      <c r="EU83" s="202"/>
      <c r="EV83" s="202"/>
      <c r="EW83" s="202"/>
      <c r="EX83" s="202"/>
      <c r="EY83" s="202"/>
      <c r="EZ83" s="202"/>
      <c r="FA83" s="202"/>
      <c r="FB83" s="202"/>
      <c r="FC83" s="202"/>
      <c r="FD83" s="202"/>
      <c r="FE83" s="202"/>
      <c r="FF83" s="202"/>
      <c r="FG83" s="202"/>
      <c r="FH83" s="202"/>
      <c r="FI83" s="202"/>
      <c r="FJ83" s="202"/>
      <c r="FK83" s="202"/>
      <c r="FL83" s="202"/>
      <c r="FM83" s="202"/>
      <c r="FN83" s="202"/>
      <c r="FO83" s="202"/>
      <c r="FP83" s="202"/>
      <c r="FQ83" s="202"/>
      <c r="FR83" s="202"/>
      <c r="FS83" s="202"/>
      <c r="FT83" s="202"/>
      <c r="FU83" s="202"/>
      <c r="FV83" s="202"/>
      <c r="FW83" s="202"/>
      <c r="FX83" s="202"/>
      <c r="FY83" s="202"/>
      <c r="FZ83" s="202"/>
      <c r="GA83" s="202"/>
      <c r="GB83" s="202"/>
      <c r="GC83" s="202"/>
      <c r="GD83" s="202"/>
      <c r="GE83" s="202"/>
      <c r="GF83" s="202"/>
      <c r="GG83" s="202"/>
      <c r="GH83" s="202"/>
      <c r="GI83" s="202"/>
      <c r="GJ83" s="202"/>
      <c r="GK83" s="202"/>
      <c r="GL83" s="202"/>
      <c r="GM83" s="202"/>
      <c r="GN83" s="202"/>
      <c r="GO83" s="202"/>
      <c r="GP83" s="202"/>
      <c r="GQ83" s="202"/>
      <c r="GR83" s="202"/>
      <c r="GS83" s="202"/>
      <c r="GT83" s="202"/>
      <c r="GU83" s="202"/>
      <c r="GV83" s="202"/>
      <c r="GW83" s="202"/>
      <c r="GX83" s="202"/>
      <c r="GY83" s="202"/>
      <c r="GZ83" s="202"/>
      <c r="HA83" s="202"/>
      <c r="HB83" s="202"/>
      <c r="HC83" s="202"/>
      <c r="HD83" s="202"/>
      <c r="HE83" s="202"/>
      <c r="HF83" s="202"/>
      <c r="HG83" s="202"/>
      <c r="HH83" s="202"/>
      <c r="HI83" s="202"/>
      <c r="HJ83" s="202"/>
      <c r="HK83" s="202"/>
      <c r="HL83" s="202"/>
      <c r="HM83" s="202"/>
      <c r="HN83" s="202"/>
      <c r="HO83" s="202"/>
      <c r="HP83" s="202"/>
      <c r="HQ83" s="202"/>
      <c r="HR83" s="202"/>
      <c r="HS83" s="202"/>
      <c r="HT83" s="202"/>
      <c r="HU83" s="202"/>
      <c r="HV83" s="202"/>
      <c r="HW83" s="202"/>
      <c r="HX83" s="202"/>
      <c r="HY83" s="202"/>
      <c r="HZ83" s="202"/>
      <c r="IA83" s="202"/>
      <c r="IB83" s="202"/>
      <c r="IC83" s="202"/>
      <c r="ID83" s="202"/>
      <c r="IE83" s="202"/>
      <c r="IF83" s="202"/>
      <c r="IG83" s="202"/>
      <c r="IH83" s="202"/>
      <c r="II83" s="202"/>
      <c r="IJ83" s="202"/>
      <c r="IK83" s="202"/>
      <c r="IL83" s="202"/>
      <c r="IM83" s="202"/>
      <c r="IN83" s="202"/>
      <c r="IO83" s="202"/>
      <c r="IP83" s="202"/>
      <c r="IQ83" s="202"/>
      <c r="IR83" s="202"/>
      <c r="IS83" s="202"/>
      <c r="IT83" s="202"/>
      <c r="IU83" s="202"/>
      <c r="IV83" s="202"/>
      <c r="IW83" s="202"/>
      <c r="IX83" s="202"/>
      <c r="IY83" s="202"/>
      <c r="IZ83" s="202"/>
      <c r="JA83" s="378"/>
      <c r="JB83" s="256"/>
      <c r="JC83" s="256"/>
    </row>
    <row r="84" spans="1:263" s="3" customFormat="1" ht="15" customHeight="1" x14ac:dyDescent="0.35">
      <c r="A84" s="198"/>
      <c r="B84" s="359"/>
      <c r="C84" s="47"/>
      <c r="D84" s="105" t="s">
        <v>237</v>
      </c>
      <c r="E84" s="102"/>
      <c r="F84" s="384"/>
      <c r="G84" s="131"/>
      <c r="H84" s="325"/>
      <c r="I84" s="202"/>
      <c r="J84" s="324"/>
      <c r="K84" s="131"/>
      <c r="L84" s="131"/>
      <c r="M84" s="385"/>
      <c r="N84" s="385"/>
      <c r="O84" s="131"/>
      <c r="P84" s="131"/>
      <c r="Q84" s="131"/>
      <c r="R84" s="385"/>
      <c r="S84" s="385"/>
      <c r="T84" s="131"/>
      <c r="U84" s="131"/>
      <c r="V84" s="131"/>
      <c r="W84" s="385"/>
      <c r="X84" s="385"/>
      <c r="Y84" s="131"/>
      <c r="Z84" s="131"/>
      <c r="AA84" s="131"/>
      <c r="AB84" s="385"/>
      <c r="AC84" s="385"/>
      <c r="AD84" s="131"/>
      <c r="AE84" s="131"/>
      <c r="AF84" s="131"/>
      <c r="AG84" s="385"/>
      <c r="AH84" s="385"/>
      <c r="AI84" s="131"/>
      <c r="AJ84" s="131"/>
      <c r="AK84" s="131"/>
      <c r="AL84" s="385"/>
      <c r="AM84" s="385"/>
      <c r="AN84" s="131"/>
      <c r="AO84" s="131"/>
      <c r="AP84" s="131"/>
      <c r="AQ84" s="385"/>
      <c r="AR84" s="385"/>
      <c r="AS84" s="131"/>
      <c r="AT84" s="131"/>
      <c r="AU84" s="131"/>
      <c r="AV84" s="385"/>
      <c r="AW84" s="385"/>
      <c r="AX84" s="131"/>
      <c r="AY84" s="131"/>
      <c r="AZ84" s="131"/>
      <c r="BA84" s="385"/>
      <c r="BB84" s="385"/>
      <c r="BC84" s="131"/>
      <c r="BD84" s="131"/>
      <c r="BE84" s="131"/>
      <c r="BF84" s="385"/>
      <c r="BG84" s="386"/>
      <c r="BH84" s="405"/>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2"/>
      <c r="ET84" s="202"/>
      <c r="EU84" s="202"/>
      <c r="EV84" s="202"/>
      <c r="EW84" s="202"/>
      <c r="EX84" s="202"/>
      <c r="EY84" s="202"/>
      <c r="EZ84" s="202"/>
      <c r="FA84" s="202"/>
      <c r="FB84" s="202"/>
      <c r="FC84" s="202"/>
      <c r="FD84" s="202"/>
      <c r="FE84" s="202"/>
      <c r="FF84" s="202"/>
      <c r="FG84" s="202"/>
      <c r="FH84" s="202"/>
      <c r="FI84" s="202"/>
      <c r="FJ84" s="202"/>
      <c r="FK84" s="202"/>
      <c r="FL84" s="202"/>
      <c r="FM84" s="202"/>
      <c r="FN84" s="202"/>
      <c r="FO84" s="202"/>
      <c r="FP84" s="202"/>
      <c r="FQ84" s="202"/>
      <c r="FR84" s="202"/>
      <c r="FS84" s="202"/>
      <c r="FT84" s="202"/>
      <c r="FU84" s="202"/>
      <c r="FV84" s="202"/>
      <c r="FW84" s="202"/>
      <c r="FX84" s="202"/>
      <c r="FY84" s="202"/>
      <c r="FZ84" s="202"/>
      <c r="GA84" s="202"/>
      <c r="GB84" s="202"/>
      <c r="GC84" s="202"/>
      <c r="GD84" s="202"/>
      <c r="GE84" s="202"/>
      <c r="GF84" s="202"/>
      <c r="GG84" s="202"/>
      <c r="GH84" s="202"/>
      <c r="GI84" s="202"/>
      <c r="GJ84" s="202"/>
      <c r="GK84" s="202"/>
      <c r="GL84" s="202"/>
      <c r="GM84" s="202"/>
      <c r="GN84" s="202"/>
      <c r="GO84" s="202"/>
      <c r="GP84" s="202"/>
      <c r="GQ84" s="202"/>
      <c r="GR84" s="202"/>
      <c r="GS84" s="202"/>
      <c r="GT84" s="202"/>
      <c r="GU84" s="202"/>
      <c r="GV84" s="202"/>
      <c r="GW84" s="202"/>
      <c r="GX84" s="202"/>
      <c r="GY84" s="202"/>
      <c r="GZ84" s="202"/>
      <c r="HA84" s="202"/>
      <c r="HB84" s="202"/>
      <c r="HC84" s="202"/>
      <c r="HD84" s="202"/>
      <c r="HE84" s="202"/>
      <c r="HF84" s="202"/>
      <c r="HG84" s="202"/>
      <c r="HH84" s="202"/>
      <c r="HI84" s="202"/>
      <c r="HJ84" s="202"/>
      <c r="HK84" s="202"/>
      <c r="HL84" s="202"/>
      <c r="HM84" s="202"/>
      <c r="HN84" s="202"/>
      <c r="HO84" s="202"/>
      <c r="HP84" s="202"/>
      <c r="HQ84" s="202"/>
      <c r="HR84" s="202"/>
      <c r="HS84" s="202"/>
      <c r="HT84" s="202"/>
      <c r="HU84" s="202"/>
      <c r="HV84" s="202"/>
      <c r="HW84" s="202"/>
      <c r="HX84" s="202"/>
      <c r="HY84" s="202"/>
      <c r="HZ84" s="202"/>
      <c r="IA84" s="202"/>
      <c r="IB84" s="202"/>
      <c r="IC84" s="202"/>
      <c r="ID84" s="202"/>
      <c r="IE84" s="202"/>
      <c r="IF84" s="202"/>
      <c r="IG84" s="202"/>
      <c r="IH84" s="202"/>
      <c r="II84" s="202"/>
      <c r="IJ84" s="202"/>
      <c r="IK84" s="202"/>
      <c r="IL84" s="202"/>
      <c r="IM84" s="202"/>
      <c r="IN84" s="202"/>
      <c r="IO84" s="202"/>
      <c r="IP84" s="202"/>
      <c r="IQ84" s="202"/>
      <c r="IR84" s="202"/>
      <c r="IS84" s="202"/>
      <c r="IT84" s="202"/>
      <c r="IU84" s="202"/>
      <c r="IV84" s="202"/>
      <c r="IW84" s="202"/>
      <c r="IX84" s="202"/>
      <c r="IY84" s="202"/>
      <c r="IZ84" s="202"/>
      <c r="JA84" s="378"/>
      <c r="JB84" s="256"/>
      <c r="JC84" s="256"/>
    </row>
    <row r="85" spans="1:263" s="3" customFormat="1" ht="28.5" customHeight="1" x14ac:dyDescent="0.35">
      <c r="A85" s="198"/>
      <c r="B85" s="359"/>
      <c r="C85" s="45" t="s">
        <v>238</v>
      </c>
      <c r="D85" s="106" t="s">
        <v>239</v>
      </c>
      <c r="E85" s="102"/>
      <c r="F85" s="285"/>
      <c r="G85" s="131"/>
      <c r="H85" s="325"/>
      <c r="I85" s="202"/>
      <c r="J85" s="324"/>
      <c r="K85" s="510"/>
      <c r="L85" s="511"/>
      <c r="M85" s="512"/>
      <c r="N85" s="49"/>
      <c r="O85" s="131"/>
      <c r="P85" s="510"/>
      <c r="Q85" s="511"/>
      <c r="R85" s="512"/>
      <c r="S85" s="49"/>
      <c r="T85" s="131"/>
      <c r="U85" s="510"/>
      <c r="V85" s="511"/>
      <c r="W85" s="512"/>
      <c r="X85" s="49"/>
      <c r="Y85" s="131"/>
      <c r="Z85" s="510"/>
      <c r="AA85" s="511"/>
      <c r="AB85" s="512"/>
      <c r="AC85" s="49"/>
      <c r="AD85" s="131"/>
      <c r="AE85" s="510"/>
      <c r="AF85" s="511"/>
      <c r="AG85" s="512"/>
      <c r="AH85" s="49"/>
      <c r="AI85" s="131"/>
      <c r="AJ85" s="510"/>
      <c r="AK85" s="511"/>
      <c r="AL85" s="512"/>
      <c r="AM85" s="49"/>
      <c r="AN85" s="131"/>
      <c r="AO85" s="510"/>
      <c r="AP85" s="511"/>
      <c r="AQ85" s="512"/>
      <c r="AR85" s="49"/>
      <c r="AS85" s="131"/>
      <c r="AT85" s="510"/>
      <c r="AU85" s="511"/>
      <c r="AV85" s="512"/>
      <c r="AW85" s="49"/>
      <c r="AX85" s="131"/>
      <c r="AY85" s="510"/>
      <c r="AZ85" s="511"/>
      <c r="BA85" s="512"/>
      <c r="BB85" s="49"/>
      <c r="BC85" s="131"/>
      <c r="BD85" s="510"/>
      <c r="BE85" s="511"/>
      <c r="BF85" s="512"/>
      <c r="BG85" s="50"/>
      <c r="BH85" s="405"/>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2"/>
      <c r="DJ85" s="202"/>
      <c r="DK85" s="202"/>
      <c r="DL85" s="202"/>
      <c r="DM85" s="202"/>
      <c r="DN85" s="202"/>
      <c r="DO85" s="202"/>
      <c r="DP85" s="202"/>
      <c r="DQ85" s="202"/>
      <c r="DR85" s="202"/>
      <c r="DS85" s="202"/>
      <c r="DT85" s="202"/>
      <c r="DU85" s="202"/>
      <c r="DV85" s="202"/>
      <c r="DW85" s="202"/>
      <c r="DX85" s="202"/>
      <c r="DY85" s="202"/>
      <c r="DZ85" s="202"/>
      <c r="EA85" s="202"/>
      <c r="EB85" s="202"/>
      <c r="EC85" s="202"/>
      <c r="ED85" s="202"/>
      <c r="EE85" s="202"/>
      <c r="EF85" s="202"/>
      <c r="EG85" s="202"/>
      <c r="EH85" s="202"/>
      <c r="EI85" s="202"/>
      <c r="EJ85" s="202"/>
      <c r="EK85" s="202"/>
      <c r="EL85" s="202"/>
      <c r="EM85" s="202"/>
      <c r="EN85" s="202"/>
      <c r="EO85" s="202"/>
      <c r="EP85" s="202"/>
      <c r="EQ85" s="202"/>
      <c r="ER85" s="202"/>
      <c r="ES85" s="202"/>
      <c r="ET85" s="202"/>
      <c r="EU85" s="202"/>
      <c r="EV85" s="202"/>
      <c r="EW85" s="202"/>
      <c r="EX85" s="202"/>
      <c r="EY85" s="202"/>
      <c r="EZ85" s="202"/>
      <c r="FA85" s="202"/>
      <c r="FB85" s="202"/>
      <c r="FC85" s="202"/>
      <c r="FD85" s="202"/>
      <c r="FE85" s="202"/>
      <c r="FF85" s="202"/>
      <c r="FG85" s="202"/>
      <c r="FH85" s="202"/>
      <c r="FI85" s="202"/>
      <c r="FJ85" s="202"/>
      <c r="FK85" s="202"/>
      <c r="FL85" s="202"/>
      <c r="FM85" s="202"/>
      <c r="FN85" s="202"/>
      <c r="FO85" s="202"/>
      <c r="FP85" s="202"/>
      <c r="FQ85" s="202"/>
      <c r="FR85" s="202"/>
      <c r="FS85" s="202"/>
      <c r="FT85" s="202"/>
      <c r="FU85" s="202"/>
      <c r="FV85" s="202"/>
      <c r="FW85" s="202"/>
      <c r="FX85" s="202"/>
      <c r="FY85" s="202"/>
      <c r="FZ85" s="202"/>
      <c r="GA85" s="202"/>
      <c r="GB85" s="202"/>
      <c r="GC85" s="202"/>
      <c r="GD85" s="202"/>
      <c r="GE85" s="202"/>
      <c r="GF85" s="202"/>
      <c r="GG85" s="202"/>
      <c r="GH85" s="202"/>
      <c r="GI85" s="202"/>
      <c r="GJ85" s="202"/>
      <c r="GK85" s="202"/>
      <c r="GL85" s="202"/>
      <c r="GM85" s="202"/>
      <c r="GN85" s="202"/>
      <c r="GO85" s="202"/>
      <c r="GP85" s="202"/>
      <c r="GQ85" s="202"/>
      <c r="GR85" s="202"/>
      <c r="GS85" s="202"/>
      <c r="GT85" s="202"/>
      <c r="GU85" s="202"/>
      <c r="GV85" s="202"/>
      <c r="GW85" s="202"/>
      <c r="GX85" s="202"/>
      <c r="GY85" s="202"/>
      <c r="GZ85" s="202"/>
      <c r="HA85" s="202"/>
      <c r="HB85" s="202"/>
      <c r="HC85" s="202"/>
      <c r="HD85" s="202"/>
      <c r="HE85" s="202"/>
      <c r="HF85" s="202"/>
      <c r="HG85" s="202"/>
      <c r="HH85" s="202"/>
      <c r="HI85" s="202"/>
      <c r="HJ85" s="202"/>
      <c r="HK85" s="202"/>
      <c r="HL85" s="202"/>
      <c r="HM85" s="202"/>
      <c r="HN85" s="202"/>
      <c r="HO85" s="202"/>
      <c r="HP85" s="202"/>
      <c r="HQ85" s="202"/>
      <c r="HR85" s="202"/>
      <c r="HS85" s="202"/>
      <c r="HT85" s="202"/>
      <c r="HU85" s="202"/>
      <c r="HV85" s="202"/>
      <c r="HW85" s="202"/>
      <c r="HX85" s="202"/>
      <c r="HY85" s="202"/>
      <c r="HZ85" s="202"/>
      <c r="IA85" s="202"/>
      <c r="IB85" s="202"/>
      <c r="IC85" s="202"/>
      <c r="ID85" s="202"/>
      <c r="IE85" s="202"/>
      <c r="IF85" s="202"/>
      <c r="IG85" s="202"/>
      <c r="IH85" s="202"/>
      <c r="II85" s="202"/>
      <c r="IJ85" s="202"/>
      <c r="IK85" s="202"/>
      <c r="IL85" s="202"/>
      <c r="IM85" s="202"/>
      <c r="IN85" s="202"/>
      <c r="IO85" s="202"/>
      <c r="IP85" s="202"/>
      <c r="IQ85" s="202"/>
      <c r="IR85" s="202"/>
      <c r="IS85" s="202"/>
      <c r="IT85" s="202"/>
      <c r="IU85" s="202"/>
      <c r="IV85" s="202"/>
      <c r="IW85" s="202"/>
      <c r="IX85" s="202"/>
      <c r="IY85" s="202"/>
      <c r="IZ85" s="202"/>
      <c r="JA85" s="378"/>
      <c r="JB85" s="256"/>
      <c r="JC85" s="256"/>
    </row>
    <row r="86" spans="1:263" s="3" customFormat="1" x14ac:dyDescent="0.35">
      <c r="A86" s="198"/>
      <c r="B86" s="359"/>
      <c r="C86" s="45"/>
      <c r="D86" s="105"/>
      <c r="E86" s="102"/>
      <c r="F86" s="516" t="str">
        <f>IF('Schedule 1'!$G$44&lt;&gt;'Helper 1'!$P$2,"",IF(OR('Schedule 1'!$G$49="",'Schedule 1'!$G$50=""),"Complete items S1B6 and S1B7",IF(OR('Schedule 1'!$G$15="",'Schedule 1'!$G$16=""),"Complete items S1A4 and S1A5",IF('Schedule 1'!$G$50&lt;'Schedule 1'!$G$16,"Section 24(7) applies (i.e. item",""))))</f>
        <v/>
      </c>
      <c r="G86" s="509"/>
      <c r="H86" s="517"/>
      <c r="I86" s="202"/>
      <c r="J86" s="324"/>
      <c r="K86" s="131"/>
      <c r="L86" s="131"/>
      <c r="M86" s="43"/>
      <c r="N86" s="43"/>
      <c r="O86" s="131"/>
      <c r="P86" s="131"/>
      <c r="Q86" s="131"/>
      <c r="R86" s="43"/>
      <c r="S86" s="43"/>
      <c r="T86" s="131"/>
      <c r="U86" s="131"/>
      <c r="V86" s="131"/>
      <c r="W86" s="43"/>
      <c r="X86" s="43"/>
      <c r="Y86" s="131"/>
      <c r="Z86" s="131"/>
      <c r="AA86" s="131"/>
      <c r="AB86" s="43"/>
      <c r="AC86" s="43"/>
      <c r="AD86" s="131"/>
      <c r="AE86" s="131"/>
      <c r="AF86" s="131"/>
      <c r="AG86" s="43"/>
      <c r="AH86" s="43"/>
      <c r="AI86" s="131"/>
      <c r="AJ86" s="131"/>
      <c r="AK86" s="131"/>
      <c r="AL86" s="43"/>
      <c r="AM86" s="43"/>
      <c r="AN86" s="131"/>
      <c r="AO86" s="131"/>
      <c r="AP86" s="131"/>
      <c r="AQ86" s="43"/>
      <c r="AR86" s="43"/>
      <c r="AS86" s="131"/>
      <c r="AT86" s="131"/>
      <c r="AU86" s="131"/>
      <c r="AV86" s="43"/>
      <c r="AW86" s="43"/>
      <c r="AX86" s="131"/>
      <c r="AY86" s="131"/>
      <c r="AZ86" s="131"/>
      <c r="BA86" s="43"/>
      <c r="BB86" s="43"/>
      <c r="BC86" s="131"/>
      <c r="BD86" s="131"/>
      <c r="BE86" s="131"/>
      <c r="BF86" s="43"/>
      <c r="BG86" s="44"/>
      <c r="BH86" s="405"/>
      <c r="BI86" s="202"/>
      <c r="BJ86" s="202"/>
      <c r="BK86" s="202"/>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2"/>
      <c r="CN86" s="202"/>
      <c r="CO86" s="202"/>
      <c r="CP86" s="202"/>
      <c r="CQ86" s="202"/>
      <c r="CR86" s="202"/>
      <c r="CS86" s="202"/>
      <c r="CT86" s="202"/>
      <c r="CU86" s="202"/>
      <c r="CV86" s="202"/>
      <c r="CW86" s="202"/>
      <c r="CX86" s="202"/>
      <c r="CY86" s="202"/>
      <c r="CZ86" s="202"/>
      <c r="DA86" s="202"/>
      <c r="DB86" s="202"/>
      <c r="DC86" s="202"/>
      <c r="DD86" s="202"/>
      <c r="DE86" s="202"/>
      <c r="DF86" s="202"/>
      <c r="DG86" s="202"/>
      <c r="DH86" s="202"/>
      <c r="DI86" s="202"/>
      <c r="DJ86" s="202"/>
      <c r="DK86" s="202"/>
      <c r="DL86" s="202"/>
      <c r="DM86" s="202"/>
      <c r="DN86" s="202"/>
      <c r="DO86" s="202"/>
      <c r="DP86" s="202"/>
      <c r="DQ86" s="202"/>
      <c r="DR86" s="202"/>
      <c r="DS86" s="202"/>
      <c r="DT86" s="202"/>
      <c r="DU86" s="202"/>
      <c r="DV86" s="202"/>
      <c r="DW86" s="202"/>
      <c r="DX86" s="202"/>
      <c r="DY86" s="202"/>
      <c r="DZ86" s="202"/>
      <c r="EA86" s="202"/>
      <c r="EB86" s="202"/>
      <c r="EC86" s="202"/>
      <c r="ED86" s="202"/>
      <c r="EE86" s="202"/>
      <c r="EF86" s="202"/>
      <c r="EG86" s="202"/>
      <c r="EH86" s="202"/>
      <c r="EI86" s="202"/>
      <c r="EJ86" s="202"/>
      <c r="EK86" s="202"/>
      <c r="EL86" s="202"/>
      <c r="EM86" s="202"/>
      <c r="EN86" s="202"/>
      <c r="EO86" s="202"/>
      <c r="EP86" s="202"/>
      <c r="EQ86" s="202"/>
      <c r="ER86" s="202"/>
      <c r="ES86" s="202"/>
      <c r="ET86" s="202"/>
      <c r="EU86" s="202"/>
      <c r="EV86" s="202"/>
      <c r="EW86" s="202"/>
      <c r="EX86" s="202"/>
      <c r="EY86" s="202"/>
      <c r="EZ86" s="202"/>
      <c r="FA86" s="202"/>
      <c r="FB86" s="202"/>
      <c r="FC86" s="202"/>
      <c r="FD86" s="202"/>
      <c r="FE86" s="202"/>
      <c r="FF86" s="202"/>
      <c r="FG86" s="202"/>
      <c r="FH86" s="202"/>
      <c r="FI86" s="202"/>
      <c r="FJ86" s="202"/>
      <c r="FK86" s="202"/>
      <c r="FL86" s="202"/>
      <c r="FM86" s="202"/>
      <c r="FN86" s="202"/>
      <c r="FO86" s="202"/>
      <c r="FP86" s="202"/>
      <c r="FQ86" s="202"/>
      <c r="FR86" s="202"/>
      <c r="FS86" s="202"/>
      <c r="FT86" s="202"/>
      <c r="FU86" s="202"/>
      <c r="FV86" s="202"/>
      <c r="FW86" s="202"/>
      <c r="FX86" s="202"/>
      <c r="FY86" s="202"/>
      <c r="FZ86" s="202"/>
      <c r="GA86" s="202"/>
      <c r="GB86" s="202"/>
      <c r="GC86" s="202"/>
      <c r="GD86" s="202"/>
      <c r="GE86" s="202"/>
      <c r="GF86" s="202"/>
      <c r="GG86" s="202"/>
      <c r="GH86" s="202"/>
      <c r="GI86" s="202"/>
      <c r="GJ86" s="202"/>
      <c r="GK86" s="202"/>
      <c r="GL86" s="202"/>
      <c r="GM86" s="202"/>
      <c r="GN86" s="202"/>
      <c r="GO86" s="202"/>
      <c r="GP86" s="202"/>
      <c r="GQ86" s="202"/>
      <c r="GR86" s="202"/>
      <c r="GS86" s="202"/>
      <c r="GT86" s="202"/>
      <c r="GU86" s="202"/>
      <c r="GV86" s="202"/>
      <c r="GW86" s="202"/>
      <c r="GX86" s="202"/>
      <c r="GY86" s="202"/>
      <c r="GZ86" s="202"/>
      <c r="HA86" s="202"/>
      <c r="HB86" s="202"/>
      <c r="HC86" s="202"/>
      <c r="HD86" s="202"/>
      <c r="HE86" s="202"/>
      <c r="HF86" s="202"/>
      <c r="HG86" s="202"/>
      <c r="HH86" s="202"/>
      <c r="HI86" s="202"/>
      <c r="HJ86" s="202"/>
      <c r="HK86" s="202"/>
      <c r="HL86" s="202"/>
      <c r="HM86" s="202"/>
      <c r="HN86" s="202"/>
      <c r="HO86" s="202"/>
      <c r="HP86" s="202"/>
      <c r="HQ86" s="202"/>
      <c r="HR86" s="202"/>
      <c r="HS86" s="202"/>
      <c r="HT86" s="202"/>
      <c r="HU86" s="202"/>
      <c r="HV86" s="202"/>
      <c r="HW86" s="202"/>
      <c r="HX86" s="202"/>
      <c r="HY86" s="202"/>
      <c r="HZ86" s="202"/>
      <c r="IA86" s="202"/>
      <c r="IB86" s="202"/>
      <c r="IC86" s="202"/>
      <c r="ID86" s="202"/>
      <c r="IE86" s="202"/>
      <c r="IF86" s="202"/>
      <c r="IG86" s="202"/>
      <c r="IH86" s="202"/>
      <c r="II86" s="202"/>
      <c r="IJ86" s="202"/>
      <c r="IK86" s="202"/>
      <c r="IL86" s="202"/>
      <c r="IM86" s="202"/>
      <c r="IN86" s="202"/>
      <c r="IO86" s="202"/>
      <c r="IP86" s="202"/>
      <c r="IQ86" s="202"/>
      <c r="IR86" s="202"/>
      <c r="IS86" s="202"/>
      <c r="IT86" s="202"/>
      <c r="IU86" s="202"/>
      <c r="IV86" s="202"/>
      <c r="IW86" s="202"/>
      <c r="IX86" s="202"/>
      <c r="IY86" s="202"/>
      <c r="IZ86" s="202"/>
      <c r="JA86" s="378"/>
      <c r="JB86" s="256"/>
      <c r="JC86" s="256"/>
    </row>
    <row r="87" spans="1:263" s="3" customFormat="1" x14ac:dyDescent="0.35">
      <c r="A87" s="198"/>
      <c r="B87" s="359"/>
      <c r="C87" s="45" t="s">
        <v>240</v>
      </c>
      <c r="D87" s="106" t="s">
        <v>241</v>
      </c>
      <c r="E87" s="102"/>
      <c r="F87" s="516" t="str">
        <f>IF('Schedule 1'!$G$44&lt;&gt;'Helper 1'!$P$2,"",IF(OR('Schedule 1'!$G$49="",'Schedule 1'!$G$50=""),"",IF(OR('Schedule 1'!$G$15="",'Schedule 1'!$G$16=""),"",IF('Schedule 1'!$G$50&lt;'Schedule 1'!$G$16,"S1B7 precedes item S1A5), such",""))))</f>
        <v/>
      </c>
      <c r="G87" s="509"/>
      <c r="H87" s="517"/>
      <c r="I87" s="202"/>
      <c r="J87" s="324"/>
      <c r="K87" s="131"/>
      <c r="L87" s="246"/>
      <c r="M87" s="43"/>
      <c r="N87" s="43"/>
      <c r="O87" s="131"/>
      <c r="P87" s="131"/>
      <c r="Q87" s="246"/>
      <c r="R87" s="43"/>
      <c r="S87" s="43"/>
      <c r="T87" s="131"/>
      <c r="U87" s="131"/>
      <c r="V87" s="246"/>
      <c r="W87" s="43"/>
      <c r="X87" s="43"/>
      <c r="Y87" s="131"/>
      <c r="Z87" s="131"/>
      <c r="AA87" s="246"/>
      <c r="AB87" s="43"/>
      <c r="AC87" s="43"/>
      <c r="AD87" s="131"/>
      <c r="AE87" s="131"/>
      <c r="AF87" s="246"/>
      <c r="AG87" s="43"/>
      <c r="AH87" s="43"/>
      <c r="AI87" s="131"/>
      <c r="AJ87" s="131"/>
      <c r="AK87" s="246"/>
      <c r="AL87" s="43"/>
      <c r="AM87" s="43"/>
      <c r="AN87" s="131"/>
      <c r="AO87" s="131"/>
      <c r="AP87" s="246"/>
      <c r="AQ87" s="43"/>
      <c r="AR87" s="43"/>
      <c r="AS87" s="131"/>
      <c r="AT87" s="131"/>
      <c r="AU87" s="246"/>
      <c r="AV87" s="43"/>
      <c r="AW87" s="43"/>
      <c r="AX87" s="131"/>
      <c r="AY87" s="131"/>
      <c r="AZ87" s="246"/>
      <c r="BA87" s="43"/>
      <c r="BB87" s="43"/>
      <c r="BC87" s="131"/>
      <c r="BD87" s="131"/>
      <c r="BE87" s="246"/>
      <c r="BF87" s="43"/>
      <c r="BG87" s="44"/>
      <c r="BH87" s="405"/>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202"/>
      <c r="CX87" s="202"/>
      <c r="CY87" s="202"/>
      <c r="CZ87" s="202"/>
      <c r="DA87" s="202"/>
      <c r="DB87" s="202"/>
      <c r="DC87" s="202"/>
      <c r="DD87" s="202"/>
      <c r="DE87" s="202"/>
      <c r="DF87" s="202"/>
      <c r="DG87" s="202"/>
      <c r="DH87" s="202"/>
      <c r="DI87" s="202"/>
      <c r="DJ87" s="202"/>
      <c r="DK87" s="202"/>
      <c r="DL87" s="202"/>
      <c r="DM87" s="202"/>
      <c r="DN87" s="202"/>
      <c r="DO87" s="202"/>
      <c r="DP87" s="202"/>
      <c r="DQ87" s="202"/>
      <c r="DR87" s="202"/>
      <c r="DS87" s="202"/>
      <c r="DT87" s="202"/>
      <c r="DU87" s="202"/>
      <c r="DV87" s="202"/>
      <c r="DW87" s="202"/>
      <c r="DX87" s="202"/>
      <c r="DY87" s="202"/>
      <c r="DZ87" s="202"/>
      <c r="EA87" s="202"/>
      <c r="EB87" s="202"/>
      <c r="EC87" s="202"/>
      <c r="ED87" s="202"/>
      <c r="EE87" s="202"/>
      <c r="EF87" s="202"/>
      <c r="EG87" s="202"/>
      <c r="EH87" s="202"/>
      <c r="EI87" s="202"/>
      <c r="EJ87" s="202"/>
      <c r="EK87" s="202"/>
      <c r="EL87" s="202"/>
      <c r="EM87" s="202"/>
      <c r="EN87" s="202"/>
      <c r="EO87" s="202"/>
      <c r="EP87" s="202"/>
      <c r="EQ87" s="202"/>
      <c r="ER87" s="202"/>
      <c r="ES87" s="202"/>
      <c r="ET87" s="202"/>
      <c r="EU87" s="202"/>
      <c r="EV87" s="202"/>
      <c r="EW87" s="202"/>
      <c r="EX87" s="202"/>
      <c r="EY87" s="202"/>
      <c r="EZ87" s="202"/>
      <c r="FA87" s="202"/>
      <c r="FB87" s="202"/>
      <c r="FC87" s="202"/>
      <c r="FD87" s="202"/>
      <c r="FE87" s="202"/>
      <c r="FF87" s="202"/>
      <c r="FG87" s="202"/>
      <c r="FH87" s="202"/>
      <c r="FI87" s="202"/>
      <c r="FJ87" s="202"/>
      <c r="FK87" s="202"/>
      <c r="FL87" s="202"/>
      <c r="FM87" s="202"/>
      <c r="FN87" s="202"/>
      <c r="FO87" s="202"/>
      <c r="FP87" s="202"/>
      <c r="FQ87" s="202"/>
      <c r="FR87" s="202"/>
      <c r="FS87" s="202"/>
      <c r="FT87" s="202"/>
      <c r="FU87" s="202"/>
      <c r="FV87" s="202"/>
      <c r="FW87" s="202"/>
      <c r="FX87" s="202"/>
      <c r="FY87" s="202"/>
      <c r="FZ87" s="202"/>
      <c r="GA87" s="202"/>
      <c r="GB87" s="202"/>
      <c r="GC87" s="202"/>
      <c r="GD87" s="202"/>
      <c r="GE87" s="202"/>
      <c r="GF87" s="202"/>
      <c r="GG87" s="202"/>
      <c r="GH87" s="202"/>
      <c r="GI87" s="202"/>
      <c r="GJ87" s="202"/>
      <c r="GK87" s="202"/>
      <c r="GL87" s="202"/>
      <c r="GM87" s="202"/>
      <c r="GN87" s="202"/>
      <c r="GO87" s="202"/>
      <c r="GP87" s="202"/>
      <c r="GQ87" s="202"/>
      <c r="GR87" s="202"/>
      <c r="GS87" s="202"/>
      <c r="GT87" s="202"/>
      <c r="GU87" s="202"/>
      <c r="GV87" s="202"/>
      <c r="GW87" s="202"/>
      <c r="GX87" s="202"/>
      <c r="GY87" s="202"/>
      <c r="GZ87" s="202"/>
      <c r="HA87" s="202"/>
      <c r="HB87" s="202"/>
      <c r="HC87" s="202"/>
      <c r="HD87" s="202"/>
      <c r="HE87" s="202"/>
      <c r="HF87" s="202"/>
      <c r="HG87" s="202"/>
      <c r="HH87" s="202"/>
      <c r="HI87" s="202"/>
      <c r="HJ87" s="202"/>
      <c r="HK87" s="202"/>
      <c r="HL87" s="202"/>
      <c r="HM87" s="202"/>
      <c r="HN87" s="202"/>
      <c r="HO87" s="202"/>
      <c r="HP87" s="202"/>
      <c r="HQ87" s="202"/>
      <c r="HR87" s="202"/>
      <c r="HS87" s="202"/>
      <c r="HT87" s="202"/>
      <c r="HU87" s="202"/>
      <c r="HV87" s="202"/>
      <c r="HW87" s="202"/>
      <c r="HX87" s="202"/>
      <c r="HY87" s="202"/>
      <c r="HZ87" s="202"/>
      <c r="IA87" s="202"/>
      <c r="IB87" s="202"/>
      <c r="IC87" s="202"/>
      <c r="ID87" s="202"/>
      <c r="IE87" s="202"/>
      <c r="IF87" s="202"/>
      <c r="IG87" s="202"/>
      <c r="IH87" s="202"/>
      <c r="II87" s="202"/>
      <c r="IJ87" s="202"/>
      <c r="IK87" s="202"/>
      <c r="IL87" s="202"/>
      <c r="IM87" s="202"/>
      <c r="IN87" s="202"/>
      <c r="IO87" s="202"/>
      <c r="IP87" s="202"/>
      <c r="IQ87" s="202"/>
      <c r="IR87" s="202"/>
      <c r="IS87" s="202"/>
      <c r="IT87" s="202"/>
      <c r="IU87" s="202"/>
      <c r="IV87" s="202"/>
      <c r="IW87" s="202"/>
      <c r="IX87" s="202"/>
      <c r="IY87" s="202"/>
      <c r="IZ87" s="202"/>
      <c r="JA87" s="378"/>
      <c r="JB87" s="256"/>
      <c r="JC87" s="256"/>
    </row>
    <row r="88" spans="1:263" s="3" customFormat="1" x14ac:dyDescent="0.35">
      <c r="A88" s="198"/>
      <c r="B88" s="359"/>
      <c r="C88" s="45"/>
      <c r="D88" s="105"/>
      <c r="E88" s="102"/>
      <c r="F88" s="516" t="str">
        <f>IF('Schedule 1'!$G$44&lt;&gt;'Helper 1'!$P$2,"",IF(OR('Schedule 1'!$G$49="",'Schedule 1'!$G$50=""),"",IF(OR('Schedule 1'!$G$15="",'Schedule 1'!$G$16=""),"",IF('Schedule 1'!$G$50&lt;'Schedule 1'!$G$16,"that the CIT charge is regarded as nil",""))))</f>
        <v/>
      </c>
      <c r="G88" s="509"/>
      <c r="H88" s="517"/>
      <c r="I88" s="202"/>
      <c r="J88" s="324"/>
      <c r="K88" s="131"/>
      <c r="L88" s="131"/>
      <c r="M88" s="43"/>
      <c r="N88" s="43"/>
      <c r="O88" s="131"/>
      <c r="P88" s="131"/>
      <c r="Q88" s="131"/>
      <c r="R88" s="43"/>
      <c r="S88" s="43"/>
      <c r="T88" s="131"/>
      <c r="U88" s="131"/>
      <c r="V88" s="131"/>
      <c r="W88" s="43"/>
      <c r="X88" s="43"/>
      <c r="Y88" s="131"/>
      <c r="Z88" s="131"/>
      <c r="AA88" s="131"/>
      <c r="AB88" s="43"/>
      <c r="AC88" s="43"/>
      <c r="AD88" s="131"/>
      <c r="AE88" s="131"/>
      <c r="AF88" s="131"/>
      <c r="AG88" s="43"/>
      <c r="AH88" s="43"/>
      <c r="AI88" s="131"/>
      <c r="AJ88" s="131"/>
      <c r="AK88" s="131"/>
      <c r="AL88" s="43"/>
      <c r="AM88" s="43"/>
      <c r="AN88" s="131"/>
      <c r="AO88" s="131"/>
      <c r="AP88" s="131"/>
      <c r="AQ88" s="43"/>
      <c r="AR88" s="43"/>
      <c r="AS88" s="131"/>
      <c r="AT88" s="131"/>
      <c r="AU88" s="131"/>
      <c r="AV88" s="43"/>
      <c r="AW88" s="43"/>
      <c r="AX88" s="131"/>
      <c r="AY88" s="131"/>
      <c r="AZ88" s="131"/>
      <c r="BA88" s="43"/>
      <c r="BB88" s="43"/>
      <c r="BC88" s="131"/>
      <c r="BD88" s="131"/>
      <c r="BE88" s="131"/>
      <c r="BF88" s="43"/>
      <c r="BG88" s="44"/>
      <c r="BH88" s="405"/>
      <c r="BI88" s="202"/>
      <c r="BJ88" s="202"/>
      <c r="BK88" s="202"/>
      <c r="BL88" s="202"/>
      <c r="BM88" s="202"/>
      <c r="BN88" s="202"/>
      <c r="BO88" s="202"/>
      <c r="BP88" s="202"/>
      <c r="BQ88" s="202"/>
      <c r="BR88" s="202"/>
      <c r="BS88" s="202"/>
      <c r="BT88" s="202"/>
      <c r="BU88" s="202"/>
      <c r="BV88" s="202"/>
      <c r="BW88" s="202"/>
      <c r="BX88" s="202"/>
      <c r="BY88" s="202"/>
      <c r="BZ88" s="202"/>
      <c r="CA88" s="202"/>
      <c r="CB88" s="202"/>
      <c r="CC88" s="202"/>
      <c r="CD88" s="202"/>
      <c r="CE88" s="202"/>
      <c r="CF88" s="202"/>
      <c r="CG88" s="202"/>
      <c r="CH88" s="202"/>
      <c r="CI88" s="202"/>
      <c r="CJ88" s="202"/>
      <c r="CK88" s="202"/>
      <c r="CL88" s="202"/>
      <c r="CM88" s="202"/>
      <c r="CN88" s="202"/>
      <c r="CO88" s="202"/>
      <c r="CP88" s="202"/>
      <c r="CQ88" s="202"/>
      <c r="CR88" s="202"/>
      <c r="CS88" s="202"/>
      <c r="CT88" s="202"/>
      <c r="CU88" s="202"/>
      <c r="CV88" s="202"/>
      <c r="CW88" s="202"/>
      <c r="CX88" s="202"/>
      <c r="CY88" s="202"/>
      <c r="CZ88" s="202"/>
      <c r="DA88" s="202"/>
      <c r="DB88" s="202"/>
      <c r="DC88" s="202"/>
      <c r="DD88" s="202"/>
      <c r="DE88" s="202"/>
      <c r="DF88" s="202"/>
      <c r="DG88" s="202"/>
      <c r="DH88" s="202"/>
      <c r="DI88" s="202"/>
      <c r="DJ88" s="202"/>
      <c r="DK88" s="202"/>
      <c r="DL88" s="202"/>
      <c r="DM88" s="202"/>
      <c r="DN88" s="202"/>
      <c r="DO88" s="202"/>
      <c r="DP88" s="202"/>
      <c r="DQ88" s="202"/>
      <c r="DR88" s="202"/>
      <c r="DS88" s="202"/>
      <c r="DT88" s="202"/>
      <c r="DU88" s="202"/>
      <c r="DV88" s="202"/>
      <c r="DW88" s="202"/>
      <c r="DX88" s="202"/>
      <c r="DY88" s="202"/>
      <c r="DZ88" s="202"/>
      <c r="EA88" s="202"/>
      <c r="EB88" s="202"/>
      <c r="EC88" s="202"/>
      <c r="ED88" s="202"/>
      <c r="EE88" s="202"/>
      <c r="EF88" s="202"/>
      <c r="EG88" s="202"/>
      <c r="EH88" s="202"/>
      <c r="EI88" s="202"/>
      <c r="EJ88" s="202"/>
      <c r="EK88" s="202"/>
      <c r="EL88" s="202"/>
      <c r="EM88" s="202"/>
      <c r="EN88" s="202"/>
      <c r="EO88" s="202"/>
      <c r="EP88" s="202"/>
      <c r="EQ88" s="202"/>
      <c r="ER88" s="202"/>
      <c r="ES88" s="202"/>
      <c r="ET88" s="202"/>
      <c r="EU88" s="202"/>
      <c r="EV88" s="202"/>
      <c r="EW88" s="202"/>
      <c r="EX88" s="202"/>
      <c r="EY88" s="202"/>
      <c r="EZ88" s="202"/>
      <c r="FA88" s="202"/>
      <c r="FB88" s="202"/>
      <c r="FC88" s="202"/>
      <c r="FD88" s="202"/>
      <c r="FE88" s="202"/>
      <c r="FF88" s="202"/>
      <c r="FG88" s="202"/>
      <c r="FH88" s="202"/>
      <c r="FI88" s="202"/>
      <c r="FJ88" s="202"/>
      <c r="FK88" s="202"/>
      <c r="FL88" s="202"/>
      <c r="FM88" s="202"/>
      <c r="FN88" s="202"/>
      <c r="FO88" s="202"/>
      <c r="FP88" s="202"/>
      <c r="FQ88" s="202"/>
      <c r="FR88" s="202"/>
      <c r="FS88" s="202"/>
      <c r="FT88" s="202"/>
      <c r="FU88" s="202"/>
      <c r="FV88" s="202"/>
      <c r="FW88" s="202"/>
      <c r="FX88" s="202"/>
      <c r="FY88" s="202"/>
      <c r="FZ88" s="202"/>
      <c r="GA88" s="202"/>
      <c r="GB88" s="202"/>
      <c r="GC88" s="202"/>
      <c r="GD88" s="202"/>
      <c r="GE88" s="202"/>
      <c r="GF88" s="202"/>
      <c r="GG88" s="202"/>
      <c r="GH88" s="202"/>
      <c r="GI88" s="202"/>
      <c r="GJ88" s="202"/>
      <c r="GK88" s="202"/>
      <c r="GL88" s="202"/>
      <c r="GM88" s="202"/>
      <c r="GN88" s="202"/>
      <c r="GO88" s="202"/>
      <c r="GP88" s="202"/>
      <c r="GQ88" s="202"/>
      <c r="GR88" s="202"/>
      <c r="GS88" s="202"/>
      <c r="GT88" s="202"/>
      <c r="GU88" s="202"/>
      <c r="GV88" s="202"/>
      <c r="GW88" s="202"/>
      <c r="GX88" s="202"/>
      <c r="GY88" s="202"/>
      <c r="GZ88" s="202"/>
      <c r="HA88" s="202"/>
      <c r="HB88" s="202"/>
      <c r="HC88" s="202"/>
      <c r="HD88" s="202"/>
      <c r="HE88" s="202"/>
      <c r="HF88" s="202"/>
      <c r="HG88" s="202"/>
      <c r="HH88" s="202"/>
      <c r="HI88" s="202"/>
      <c r="HJ88" s="202"/>
      <c r="HK88" s="202"/>
      <c r="HL88" s="202"/>
      <c r="HM88" s="202"/>
      <c r="HN88" s="202"/>
      <c r="HO88" s="202"/>
      <c r="HP88" s="202"/>
      <c r="HQ88" s="202"/>
      <c r="HR88" s="202"/>
      <c r="HS88" s="202"/>
      <c r="HT88" s="202"/>
      <c r="HU88" s="202"/>
      <c r="HV88" s="202"/>
      <c r="HW88" s="202"/>
      <c r="HX88" s="202"/>
      <c r="HY88" s="202"/>
      <c r="HZ88" s="202"/>
      <c r="IA88" s="202"/>
      <c r="IB88" s="202"/>
      <c r="IC88" s="202"/>
      <c r="ID88" s="202"/>
      <c r="IE88" s="202"/>
      <c r="IF88" s="202"/>
      <c r="IG88" s="202"/>
      <c r="IH88" s="202"/>
      <c r="II88" s="202"/>
      <c r="IJ88" s="202"/>
      <c r="IK88" s="202"/>
      <c r="IL88" s="202"/>
      <c r="IM88" s="202"/>
      <c r="IN88" s="202"/>
      <c r="IO88" s="202"/>
      <c r="IP88" s="202"/>
      <c r="IQ88" s="202"/>
      <c r="IR88" s="202"/>
      <c r="IS88" s="202"/>
      <c r="IT88" s="202"/>
      <c r="IU88" s="202"/>
      <c r="IV88" s="202"/>
      <c r="IW88" s="202"/>
      <c r="IX88" s="202"/>
      <c r="IY88" s="202"/>
      <c r="IZ88" s="202"/>
      <c r="JA88" s="378"/>
      <c r="JB88" s="256"/>
      <c r="JC88" s="256"/>
    </row>
    <row r="89" spans="1:263" s="3" customFormat="1" ht="15" thickBot="1" x14ac:dyDescent="0.4">
      <c r="A89" s="198"/>
      <c r="B89" s="359"/>
      <c r="C89" s="45" t="s">
        <v>242</v>
      </c>
      <c r="D89" s="105" t="s">
        <v>243</v>
      </c>
      <c r="E89" s="102"/>
      <c r="F89" s="285" t="str">
        <f>IFERROR(INDEX('Helper 1'!$I$2:$I$19,MATCH('Schedule 1'!$G$20,'Helper 1'!$H$2:$H$19,0)),"")</f>
        <v/>
      </c>
      <c r="G89" s="124">
        <f>IF(F86&lt;&gt;"","",SUM(L89:BE89))</f>
        <v>0</v>
      </c>
      <c r="H89" s="325"/>
      <c r="I89" s="202"/>
      <c r="J89" s="324"/>
      <c r="K89" s="131"/>
      <c r="L89" s="130"/>
      <c r="M89" s="43"/>
      <c r="N89" s="43"/>
      <c r="O89" s="131"/>
      <c r="P89" s="131"/>
      <c r="Q89" s="130"/>
      <c r="R89" s="43"/>
      <c r="S89" s="43"/>
      <c r="T89" s="131"/>
      <c r="U89" s="131"/>
      <c r="V89" s="130"/>
      <c r="W89" s="43"/>
      <c r="X89" s="43"/>
      <c r="Y89" s="131"/>
      <c r="Z89" s="131"/>
      <c r="AA89" s="130"/>
      <c r="AB89" s="43"/>
      <c r="AC89" s="43"/>
      <c r="AD89" s="131"/>
      <c r="AE89" s="131"/>
      <c r="AF89" s="130"/>
      <c r="AG89" s="43"/>
      <c r="AH89" s="43"/>
      <c r="AI89" s="131"/>
      <c r="AJ89" s="131"/>
      <c r="AK89" s="130"/>
      <c r="AL89" s="43"/>
      <c r="AM89" s="43"/>
      <c r="AN89" s="131"/>
      <c r="AO89" s="131"/>
      <c r="AP89" s="130"/>
      <c r="AQ89" s="43"/>
      <c r="AR89" s="43"/>
      <c r="AS89" s="131"/>
      <c r="AT89" s="131"/>
      <c r="AU89" s="130"/>
      <c r="AV89" s="43"/>
      <c r="AW89" s="43"/>
      <c r="AX89" s="131"/>
      <c r="AY89" s="131"/>
      <c r="AZ89" s="130"/>
      <c r="BA89" s="43"/>
      <c r="BB89" s="43"/>
      <c r="BC89" s="131"/>
      <c r="BD89" s="131"/>
      <c r="BE89" s="130"/>
      <c r="BF89" s="43"/>
      <c r="BG89" s="44"/>
      <c r="BH89" s="405"/>
      <c r="BI89" s="202"/>
      <c r="BJ89" s="202"/>
      <c r="BK89" s="202"/>
      <c r="BL89" s="202"/>
      <c r="BM89" s="202"/>
      <c r="BN89" s="202"/>
      <c r="BO89" s="202"/>
      <c r="BP89" s="202"/>
      <c r="BQ89" s="202"/>
      <c r="BR89" s="202"/>
      <c r="BS89" s="202"/>
      <c r="BT89" s="202"/>
      <c r="BU89" s="202"/>
      <c r="BV89" s="202"/>
      <c r="BW89" s="202"/>
      <c r="BX89" s="202"/>
      <c r="BY89" s="202"/>
      <c r="BZ89" s="202"/>
      <c r="CA89" s="202"/>
      <c r="CB89" s="202"/>
      <c r="CC89" s="202"/>
      <c r="CD89" s="202"/>
      <c r="CE89" s="202"/>
      <c r="CF89" s="202"/>
      <c r="CG89" s="202"/>
      <c r="CH89" s="202"/>
      <c r="CI89" s="202"/>
      <c r="CJ89" s="202"/>
      <c r="CK89" s="202"/>
      <c r="CL89" s="202"/>
      <c r="CM89" s="202"/>
      <c r="CN89" s="202"/>
      <c r="CO89" s="202"/>
      <c r="CP89" s="202"/>
      <c r="CQ89" s="202"/>
      <c r="CR89" s="202"/>
      <c r="CS89" s="202"/>
      <c r="CT89" s="202"/>
      <c r="CU89" s="202"/>
      <c r="CV89" s="202"/>
      <c r="CW89" s="202"/>
      <c r="CX89" s="202"/>
      <c r="CY89" s="202"/>
      <c r="CZ89" s="202"/>
      <c r="DA89" s="202"/>
      <c r="DB89" s="202"/>
      <c r="DC89" s="202"/>
      <c r="DD89" s="202"/>
      <c r="DE89" s="202"/>
      <c r="DF89" s="202"/>
      <c r="DG89" s="202"/>
      <c r="DH89" s="202"/>
      <c r="DI89" s="202"/>
      <c r="DJ89" s="202"/>
      <c r="DK89" s="202"/>
      <c r="DL89" s="202"/>
      <c r="DM89" s="202"/>
      <c r="DN89" s="202"/>
      <c r="DO89" s="202"/>
      <c r="DP89" s="202"/>
      <c r="DQ89" s="202"/>
      <c r="DR89" s="202"/>
      <c r="DS89" s="202"/>
      <c r="DT89" s="202"/>
      <c r="DU89" s="202"/>
      <c r="DV89" s="202"/>
      <c r="DW89" s="202"/>
      <c r="DX89" s="202"/>
      <c r="DY89" s="202"/>
      <c r="DZ89" s="202"/>
      <c r="EA89" s="202"/>
      <c r="EB89" s="202"/>
      <c r="EC89" s="202"/>
      <c r="ED89" s="202"/>
      <c r="EE89" s="202"/>
      <c r="EF89" s="202"/>
      <c r="EG89" s="202"/>
      <c r="EH89" s="202"/>
      <c r="EI89" s="202"/>
      <c r="EJ89" s="202"/>
      <c r="EK89" s="202"/>
      <c r="EL89" s="202"/>
      <c r="EM89" s="202"/>
      <c r="EN89" s="202"/>
      <c r="EO89" s="202"/>
      <c r="EP89" s="202"/>
      <c r="EQ89" s="202"/>
      <c r="ER89" s="202"/>
      <c r="ES89" s="202"/>
      <c r="ET89" s="202"/>
      <c r="EU89" s="202"/>
      <c r="EV89" s="202"/>
      <c r="EW89" s="202"/>
      <c r="EX89" s="202"/>
      <c r="EY89" s="202"/>
      <c r="EZ89" s="202"/>
      <c r="FA89" s="202"/>
      <c r="FB89" s="202"/>
      <c r="FC89" s="202"/>
      <c r="FD89" s="202"/>
      <c r="FE89" s="202"/>
      <c r="FF89" s="202"/>
      <c r="FG89" s="202"/>
      <c r="FH89" s="202"/>
      <c r="FI89" s="202"/>
      <c r="FJ89" s="202"/>
      <c r="FK89" s="202"/>
      <c r="FL89" s="202"/>
      <c r="FM89" s="202"/>
      <c r="FN89" s="202"/>
      <c r="FO89" s="202"/>
      <c r="FP89" s="202"/>
      <c r="FQ89" s="202"/>
      <c r="FR89" s="202"/>
      <c r="FS89" s="202"/>
      <c r="FT89" s="202"/>
      <c r="FU89" s="202"/>
      <c r="FV89" s="202"/>
      <c r="FW89" s="202"/>
      <c r="FX89" s="202"/>
      <c r="FY89" s="202"/>
      <c r="FZ89" s="202"/>
      <c r="GA89" s="202"/>
      <c r="GB89" s="202"/>
      <c r="GC89" s="202"/>
      <c r="GD89" s="202"/>
      <c r="GE89" s="202"/>
      <c r="GF89" s="202"/>
      <c r="GG89" s="202"/>
      <c r="GH89" s="202"/>
      <c r="GI89" s="202"/>
      <c r="GJ89" s="202"/>
      <c r="GK89" s="202"/>
      <c r="GL89" s="202"/>
      <c r="GM89" s="202"/>
      <c r="GN89" s="202"/>
      <c r="GO89" s="202"/>
      <c r="GP89" s="202"/>
      <c r="GQ89" s="202"/>
      <c r="GR89" s="202"/>
      <c r="GS89" s="202"/>
      <c r="GT89" s="202"/>
      <c r="GU89" s="202"/>
      <c r="GV89" s="202"/>
      <c r="GW89" s="202"/>
      <c r="GX89" s="202"/>
      <c r="GY89" s="202"/>
      <c r="GZ89" s="202"/>
      <c r="HA89" s="202"/>
      <c r="HB89" s="202"/>
      <c r="HC89" s="202"/>
      <c r="HD89" s="202"/>
      <c r="HE89" s="202"/>
      <c r="HF89" s="202"/>
      <c r="HG89" s="202"/>
      <c r="HH89" s="202"/>
      <c r="HI89" s="202"/>
      <c r="HJ89" s="202"/>
      <c r="HK89" s="202"/>
      <c r="HL89" s="202"/>
      <c r="HM89" s="202"/>
      <c r="HN89" s="202"/>
      <c r="HO89" s="202"/>
      <c r="HP89" s="202"/>
      <c r="HQ89" s="202"/>
      <c r="HR89" s="202"/>
      <c r="HS89" s="202"/>
      <c r="HT89" s="202"/>
      <c r="HU89" s="202"/>
      <c r="HV89" s="202"/>
      <c r="HW89" s="202"/>
      <c r="HX89" s="202"/>
      <c r="HY89" s="202"/>
      <c r="HZ89" s="202"/>
      <c r="IA89" s="202"/>
      <c r="IB89" s="202"/>
      <c r="IC89" s="202"/>
      <c r="ID89" s="202"/>
      <c r="IE89" s="202"/>
      <c r="IF89" s="202"/>
      <c r="IG89" s="202"/>
      <c r="IH89" s="202"/>
      <c r="II89" s="202"/>
      <c r="IJ89" s="202"/>
      <c r="IK89" s="202"/>
      <c r="IL89" s="202"/>
      <c r="IM89" s="202"/>
      <c r="IN89" s="202"/>
      <c r="IO89" s="202"/>
      <c r="IP89" s="202"/>
      <c r="IQ89" s="202"/>
      <c r="IR89" s="202"/>
      <c r="IS89" s="202"/>
      <c r="IT89" s="202"/>
      <c r="IU89" s="202"/>
      <c r="IV89" s="202"/>
      <c r="IW89" s="202"/>
      <c r="IX89" s="202"/>
      <c r="IY89" s="202"/>
      <c r="IZ89" s="202"/>
      <c r="JA89" s="378"/>
      <c r="JB89" s="256"/>
      <c r="JC89" s="256"/>
    </row>
    <row r="90" spans="1:263" s="3" customFormat="1" ht="15.5" thickTop="1" thickBot="1" x14ac:dyDescent="0.4">
      <c r="A90" s="198"/>
      <c r="B90" s="359"/>
      <c r="C90" s="47"/>
      <c r="D90" s="105"/>
      <c r="E90" s="102"/>
      <c r="F90" s="389"/>
      <c r="G90" s="390"/>
      <c r="H90" s="391"/>
      <c r="I90" s="202"/>
      <c r="J90" s="392"/>
      <c r="K90" s="390"/>
      <c r="L90" s="390"/>
      <c r="M90" s="152"/>
      <c r="N90" s="152"/>
      <c r="O90" s="390"/>
      <c r="P90" s="390"/>
      <c r="Q90" s="390"/>
      <c r="R90" s="152"/>
      <c r="S90" s="152"/>
      <c r="T90" s="390"/>
      <c r="U90" s="390"/>
      <c r="V90" s="390"/>
      <c r="W90" s="152"/>
      <c r="X90" s="152"/>
      <c r="Y90" s="390"/>
      <c r="Z90" s="390"/>
      <c r="AA90" s="390"/>
      <c r="AB90" s="152"/>
      <c r="AC90" s="152"/>
      <c r="AD90" s="390"/>
      <c r="AE90" s="390"/>
      <c r="AF90" s="390"/>
      <c r="AG90" s="152"/>
      <c r="AH90" s="152"/>
      <c r="AI90" s="390"/>
      <c r="AJ90" s="390"/>
      <c r="AK90" s="390"/>
      <c r="AL90" s="152"/>
      <c r="AM90" s="152"/>
      <c r="AN90" s="390"/>
      <c r="AO90" s="390"/>
      <c r="AP90" s="390"/>
      <c r="AQ90" s="152"/>
      <c r="AR90" s="152"/>
      <c r="AS90" s="390"/>
      <c r="AT90" s="390"/>
      <c r="AU90" s="390"/>
      <c r="AV90" s="152"/>
      <c r="AW90" s="152"/>
      <c r="AX90" s="390"/>
      <c r="AY90" s="390"/>
      <c r="AZ90" s="390"/>
      <c r="BA90" s="152"/>
      <c r="BB90" s="152"/>
      <c r="BC90" s="390"/>
      <c r="BD90" s="390"/>
      <c r="BE90" s="390"/>
      <c r="BF90" s="152"/>
      <c r="BG90" s="153"/>
      <c r="BH90" s="405"/>
      <c r="BI90" s="202"/>
      <c r="BJ90" s="202"/>
      <c r="BK90" s="202"/>
      <c r="BL90" s="202"/>
      <c r="BM90" s="202"/>
      <c r="BN90" s="202"/>
      <c r="BO90" s="202"/>
      <c r="BP90" s="202"/>
      <c r="BQ90" s="202"/>
      <c r="BR90" s="202"/>
      <c r="BS90" s="202"/>
      <c r="BT90" s="202"/>
      <c r="BU90" s="202"/>
      <c r="BV90" s="202"/>
      <c r="BW90" s="202"/>
      <c r="BX90" s="202"/>
      <c r="BY90" s="202"/>
      <c r="BZ90" s="202"/>
      <c r="CA90" s="202"/>
      <c r="CB90" s="202"/>
      <c r="CC90" s="202"/>
      <c r="CD90" s="202"/>
      <c r="CE90" s="202"/>
      <c r="CF90" s="202"/>
      <c r="CG90" s="202"/>
      <c r="CH90" s="202"/>
      <c r="CI90" s="202"/>
      <c r="CJ90" s="202"/>
      <c r="CK90" s="202"/>
      <c r="CL90" s="202"/>
      <c r="CM90" s="202"/>
      <c r="CN90" s="202"/>
      <c r="CO90" s="202"/>
      <c r="CP90" s="202"/>
      <c r="CQ90" s="202"/>
      <c r="CR90" s="202"/>
      <c r="CS90" s="202"/>
      <c r="CT90" s="202"/>
      <c r="CU90" s="202"/>
      <c r="CV90" s="202"/>
      <c r="CW90" s="202"/>
      <c r="CX90" s="202"/>
      <c r="CY90" s="202"/>
      <c r="CZ90" s="202"/>
      <c r="DA90" s="202"/>
      <c r="DB90" s="202"/>
      <c r="DC90" s="202"/>
      <c r="DD90" s="202"/>
      <c r="DE90" s="202"/>
      <c r="DF90" s="202"/>
      <c r="DG90" s="202"/>
      <c r="DH90" s="202"/>
      <c r="DI90" s="202"/>
      <c r="DJ90" s="202"/>
      <c r="DK90" s="202"/>
      <c r="DL90" s="202"/>
      <c r="DM90" s="202"/>
      <c r="DN90" s="202"/>
      <c r="DO90" s="202"/>
      <c r="DP90" s="202"/>
      <c r="DQ90" s="202"/>
      <c r="DR90" s="202"/>
      <c r="DS90" s="202"/>
      <c r="DT90" s="202"/>
      <c r="DU90" s="202"/>
      <c r="DV90" s="202"/>
      <c r="DW90" s="202"/>
      <c r="DX90" s="202"/>
      <c r="DY90" s="202"/>
      <c r="DZ90" s="202"/>
      <c r="EA90" s="202"/>
      <c r="EB90" s="202"/>
      <c r="EC90" s="202"/>
      <c r="ED90" s="202"/>
      <c r="EE90" s="202"/>
      <c r="EF90" s="202"/>
      <c r="EG90" s="202"/>
      <c r="EH90" s="202"/>
      <c r="EI90" s="202"/>
      <c r="EJ90" s="202"/>
      <c r="EK90" s="202"/>
      <c r="EL90" s="202"/>
      <c r="EM90" s="202"/>
      <c r="EN90" s="202"/>
      <c r="EO90" s="202"/>
      <c r="EP90" s="202"/>
      <c r="EQ90" s="202"/>
      <c r="ER90" s="202"/>
      <c r="ES90" s="202"/>
      <c r="ET90" s="202"/>
      <c r="EU90" s="202"/>
      <c r="EV90" s="202"/>
      <c r="EW90" s="202"/>
      <c r="EX90" s="202"/>
      <c r="EY90" s="202"/>
      <c r="EZ90" s="202"/>
      <c r="FA90" s="202"/>
      <c r="FB90" s="202"/>
      <c r="FC90" s="202"/>
      <c r="FD90" s="202"/>
      <c r="FE90" s="202"/>
      <c r="FF90" s="202"/>
      <c r="FG90" s="202"/>
      <c r="FH90" s="202"/>
      <c r="FI90" s="202"/>
      <c r="FJ90" s="202"/>
      <c r="FK90" s="202"/>
      <c r="FL90" s="202"/>
      <c r="FM90" s="202"/>
      <c r="FN90" s="202"/>
      <c r="FO90" s="202"/>
      <c r="FP90" s="202"/>
      <c r="FQ90" s="202"/>
      <c r="FR90" s="202"/>
      <c r="FS90" s="202"/>
      <c r="FT90" s="202"/>
      <c r="FU90" s="202"/>
      <c r="FV90" s="202"/>
      <c r="FW90" s="202"/>
      <c r="FX90" s="202"/>
      <c r="FY90" s="202"/>
      <c r="FZ90" s="202"/>
      <c r="GA90" s="202"/>
      <c r="GB90" s="202"/>
      <c r="GC90" s="202"/>
      <c r="GD90" s="202"/>
      <c r="GE90" s="202"/>
      <c r="GF90" s="202"/>
      <c r="GG90" s="202"/>
      <c r="GH90" s="202"/>
      <c r="GI90" s="202"/>
      <c r="GJ90" s="202"/>
      <c r="GK90" s="202"/>
      <c r="GL90" s="202"/>
      <c r="GM90" s="202"/>
      <c r="GN90" s="202"/>
      <c r="GO90" s="202"/>
      <c r="GP90" s="202"/>
      <c r="GQ90" s="202"/>
      <c r="GR90" s="202"/>
      <c r="GS90" s="202"/>
      <c r="GT90" s="202"/>
      <c r="GU90" s="202"/>
      <c r="GV90" s="202"/>
      <c r="GW90" s="202"/>
      <c r="GX90" s="202"/>
      <c r="GY90" s="202"/>
      <c r="GZ90" s="202"/>
      <c r="HA90" s="202"/>
      <c r="HB90" s="202"/>
      <c r="HC90" s="202"/>
      <c r="HD90" s="202"/>
      <c r="HE90" s="202"/>
      <c r="HF90" s="202"/>
      <c r="HG90" s="202"/>
      <c r="HH90" s="202"/>
      <c r="HI90" s="202"/>
      <c r="HJ90" s="202"/>
      <c r="HK90" s="202"/>
      <c r="HL90" s="202"/>
      <c r="HM90" s="202"/>
      <c r="HN90" s="202"/>
      <c r="HO90" s="202"/>
      <c r="HP90" s="202"/>
      <c r="HQ90" s="202"/>
      <c r="HR90" s="202"/>
      <c r="HS90" s="202"/>
      <c r="HT90" s="202"/>
      <c r="HU90" s="202"/>
      <c r="HV90" s="202"/>
      <c r="HW90" s="202"/>
      <c r="HX90" s="202"/>
      <c r="HY90" s="202"/>
      <c r="HZ90" s="202"/>
      <c r="IA90" s="202"/>
      <c r="IB90" s="202"/>
      <c r="IC90" s="202"/>
      <c r="ID90" s="202"/>
      <c r="IE90" s="202"/>
      <c r="IF90" s="202"/>
      <c r="IG90" s="202"/>
      <c r="IH90" s="202"/>
      <c r="II90" s="202"/>
      <c r="IJ90" s="202"/>
      <c r="IK90" s="202"/>
      <c r="IL90" s="202"/>
      <c r="IM90" s="202"/>
      <c r="IN90" s="202"/>
      <c r="IO90" s="202"/>
      <c r="IP90" s="202"/>
      <c r="IQ90" s="202"/>
      <c r="IR90" s="202"/>
      <c r="IS90" s="202"/>
      <c r="IT90" s="202"/>
      <c r="IU90" s="202"/>
      <c r="IV90" s="202"/>
      <c r="IW90" s="202"/>
      <c r="IX90" s="202"/>
      <c r="IY90" s="202"/>
      <c r="IZ90" s="202"/>
      <c r="JA90" s="378"/>
      <c r="JB90" s="256"/>
      <c r="JC90" s="256"/>
    </row>
    <row r="91" spans="1:263" s="3" customFormat="1" x14ac:dyDescent="0.35">
      <c r="A91" s="198"/>
      <c r="B91" s="359"/>
      <c r="C91" s="47"/>
      <c r="D91" s="129"/>
      <c r="E91" s="407"/>
      <c r="F91" s="408"/>
      <c r="G91" s="253"/>
      <c r="H91" s="253"/>
      <c r="I91" s="253"/>
      <c r="J91" s="253"/>
      <c r="K91" s="253"/>
      <c r="L91" s="253"/>
      <c r="M91" s="253"/>
      <c r="N91" s="253"/>
      <c r="O91" s="253"/>
      <c r="P91" s="253"/>
      <c r="Q91" s="253"/>
      <c r="R91" s="253"/>
      <c r="S91" s="253"/>
      <c r="T91" s="253"/>
      <c r="U91" s="253"/>
      <c r="V91" s="253"/>
      <c r="W91" s="253"/>
      <c r="X91" s="253"/>
      <c r="Y91" s="253"/>
      <c r="Z91" s="253"/>
      <c r="AA91" s="253"/>
      <c r="AB91" s="253"/>
      <c r="AC91" s="253"/>
      <c r="AD91" s="253"/>
      <c r="AE91" s="253"/>
      <c r="AF91" s="253"/>
      <c r="AG91" s="253"/>
      <c r="AH91" s="253"/>
      <c r="AI91" s="253"/>
      <c r="AJ91" s="253"/>
      <c r="AK91" s="253"/>
      <c r="AL91" s="253"/>
      <c r="AM91" s="253"/>
      <c r="AN91" s="253"/>
      <c r="AO91" s="253"/>
      <c r="AP91" s="253"/>
      <c r="AQ91" s="253"/>
      <c r="AR91" s="253"/>
      <c r="AS91" s="253"/>
      <c r="AT91" s="253"/>
      <c r="AU91" s="253"/>
      <c r="AV91" s="253"/>
      <c r="AW91" s="253"/>
      <c r="AX91" s="253"/>
      <c r="AY91" s="253"/>
      <c r="AZ91" s="253"/>
      <c r="BA91" s="253"/>
      <c r="BB91" s="253"/>
      <c r="BC91" s="253"/>
      <c r="BD91" s="253"/>
      <c r="BE91" s="253"/>
      <c r="BF91" s="253"/>
      <c r="BG91" s="253"/>
      <c r="BH91" s="409"/>
      <c r="BI91" s="202"/>
      <c r="BJ91" s="202"/>
      <c r="BK91" s="202"/>
      <c r="BL91" s="202"/>
      <c r="BM91" s="202"/>
      <c r="BN91" s="202"/>
      <c r="BO91" s="202"/>
      <c r="BP91" s="202"/>
      <c r="BQ91" s="202"/>
      <c r="BR91" s="202"/>
      <c r="BS91" s="202"/>
      <c r="BT91" s="202"/>
      <c r="BU91" s="202"/>
      <c r="BV91" s="202"/>
      <c r="BW91" s="202"/>
      <c r="BX91" s="202"/>
      <c r="BY91" s="202"/>
      <c r="BZ91" s="202"/>
      <c r="CA91" s="202"/>
      <c r="CB91" s="202"/>
      <c r="CC91" s="202"/>
      <c r="CD91" s="202"/>
      <c r="CE91" s="202"/>
      <c r="CF91" s="202"/>
      <c r="CG91" s="202"/>
      <c r="CH91" s="202"/>
      <c r="CI91" s="202"/>
      <c r="CJ91" s="202"/>
      <c r="CK91" s="202"/>
      <c r="CL91" s="202"/>
      <c r="CM91" s="202"/>
      <c r="CN91" s="202"/>
      <c r="CO91" s="202"/>
      <c r="CP91" s="202"/>
      <c r="CQ91" s="202"/>
      <c r="CR91" s="202"/>
      <c r="CS91" s="202"/>
      <c r="CT91" s="202"/>
      <c r="CU91" s="202"/>
      <c r="CV91" s="202"/>
      <c r="CW91" s="202"/>
      <c r="CX91" s="202"/>
      <c r="CY91" s="202"/>
      <c r="CZ91" s="202"/>
      <c r="DA91" s="202"/>
      <c r="DB91" s="202"/>
      <c r="DC91" s="202"/>
      <c r="DD91" s="202"/>
      <c r="DE91" s="202"/>
      <c r="DF91" s="202"/>
      <c r="DG91" s="202"/>
      <c r="DH91" s="202"/>
      <c r="DI91" s="202"/>
      <c r="DJ91" s="202"/>
      <c r="DK91" s="202"/>
      <c r="DL91" s="202"/>
      <c r="DM91" s="202"/>
      <c r="DN91" s="202"/>
      <c r="DO91" s="202"/>
      <c r="DP91" s="202"/>
      <c r="DQ91" s="202"/>
      <c r="DR91" s="202"/>
      <c r="DS91" s="202"/>
      <c r="DT91" s="202"/>
      <c r="DU91" s="202"/>
      <c r="DV91" s="202"/>
      <c r="DW91" s="202"/>
      <c r="DX91" s="202"/>
      <c r="DY91" s="202"/>
      <c r="DZ91" s="202"/>
      <c r="EA91" s="202"/>
      <c r="EB91" s="202"/>
      <c r="EC91" s="202"/>
      <c r="ED91" s="202"/>
      <c r="EE91" s="202"/>
      <c r="EF91" s="202"/>
      <c r="EG91" s="202"/>
      <c r="EH91" s="202"/>
      <c r="EI91" s="202"/>
      <c r="EJ91" s="202"/>
      <c r="EK91" s="202"/>
      <c r="EL91" s="202"/>
      <c r="EM91" s="202"/>
      <c r="EN91" s="202"/>
      <c r="EO91" s="202"/>
      <c r="EP91" s="202"/>
      <c r="EQ91" s="202"/>
      <c r="ER91" s="202"/>
      <c r="ES91" s="202"/>
      <c r="ET91" s="202"/>
      <c r="EU91" s="202"/>
      <c r="EV91" s="202"/>
      <c r="EW91" s="202"/>
      <c r="EX91" s="202"/>
      <c r="EY91" s="202"/>
      <c r="EZ91" s="202"/>
      <c r="FA91" s="202"/>
      <c r="FB91" s="202"/>
      <c r="FC91" s="202"/>
      <c r="FD91" s="202"/>
      <c r="FE91" s="202"/>
      <c r="FF91" s="202"/>
      <c r="FG91" s="202"/>
      <c r="FH91" s="202"/>
      <c r="FI91" s="202"/>
      <c r="FJ91" s="202"/>
      <c r="FK91" s="202"/>
      <c r="FL91" s="202"/>
      <c r="FM91" s="202"/>
      <c r="FN91" s="202"/>
      <c r="FO91" s="202"/>
      <c r="FP91" s="202"/>
      <c r="FQ91" s="202"/>
      <c r="FR91" s="202"/>
      <c r="FS91" s="202"/>
      <c r="FT91" s="202"/>
      <c r="FU91" s="202"/>
      <c r="FV91" s="202"/>
      <c r="FW91" s="202"/>
      <c r="FX91" s="202"/>
      <c r="FY91" s="202"/>
      <c r="FZ91" s="202"/>
      <c r="GA91" s="202"/>
      <c r="GB91" s="202"/>
      <c r="GC91" s="202"/>
      <c r="GD91" s="202"/>
      <c r="GE91" s="202"/>
      <c r="GF91" s="202"/>
      <c r="GG91" s="202"/>
      <c r="GH91" s="202"/>
      <c r="GI91" s="202"/>
      <c r="GJ91" s="202"/>
      <c r="GK91" s="202"/>
      <c r="GL91" s="202"/>
      <c r="GM91" s="202"/>
      <c r="GN91" s="202"/>
      <c r="GO91" s="202"/>
      <c r="GP91" s="202"/>
      <c r="GQ91" s="202"/>
      <c r="GR91" s="202"/>
      <c r="GS91" s="202"/>
      <c r="GT91" s="202"/>
      <c r="GU91" s="202"/>
      <c r="GV91" s="202"/>
      <c r="GW91" s="202"/>
      <c r="GX91" s="202"/>
      <c r="GY91" s="202"/>
      <c r="GZ91" s="202"/>
      <c r="HA91" s="202"/>
      <c r="HB91" s="202"/>
      <c r="HC91" s="202"/>
      <c r="HD91" s="202"/>
      <c r="HE91" s="202"/>
      <c r="HF91" s="202"/>
      <c r="HG91" s="202"/>
      <c r="HH91" s="202"/>
      <c r="HI91" s="202"/>
      <c r="HJ91" s="202"/>
      <c r="HK91" s="202"/>
      <c r="HL91" s="202"/>
      <c r="HM91" s="202"/>
      <c r="HN91" s="202"/>
      <c r="HO91" s="202"/>
      <c r="HP91" s="202"/>
      <c r="HQ91" s="202"/>
      <c r="HR91" s="202"/>
      <c r="HS91" s="202"/>
      <c r="HT91" s="202"/>
      <c r="HU91" s="202"/>
      <c r="HV91" s="202"/>
      <c r="HW91" s="202"/>
      <c r="HX91" s="202"/>
      <c r="HY91" s="202"/>
      <c r="HZ91" s="202"/>
      <c r="IA91" s="202"/>
      <c r="IB91" s="202"/>
      <c r="IC91" s="202"/>
      <c r="ID91" s="202"/>
      <c r="IE91" s="202"/>
      <c r="IF91" s="202"/>
      <c r="IG91" s="202"/>
      <c r="IH91" s="202"/>
      <c r="II91" s="202"/>
      <c r="IJ91" s="202"/>
      <c r="IK91" s="202"/>
      <c r="IL91" s="202"/>
      <c r="IM91" s="202"/>
      <c r="IN91" s="202"/>
      <c r="IO91" s="202"/>
      <c r="IP91" s="202"/>
      <c r="IQ91" s="202"/>
      <c r="IR91" s="202"/>
      <c r="IS91" s="202"/>
      <c r="IT91" s="202"/>
      <c r="IU91" s="202"/>
      <c r="IV91" s="202"/>
      <c r="IW91" s="202"/>
      <c r="IX91" s="202"/>
      <c r="IY91" s="202"/>
      <c r="IZ91" s="202"/>
      <c r="JA91" s="378"/>
      <c r="JB91" s="256"/>
      <c r="JC91" s="256"/>
    </row>
    <row r="92" spans="1:263" x14ac:dyDescent="0.35">
      <c r="A92" s="12"/>
      <c r="B92" s="134"/>
      <c r="C92" s="53"/>
      <c r="D92" s="102"/>
      <c r="E92" s="102"/>
      <c r="F92" s="369"/>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2"/>
      <c r="CB92" s="202"/>
      <c r="CC92" s="202"/>
      <c r="CD92" s="202"/>
      <c r="CE92" s="202"/>
      <c r="CF92" s="202"/>
      <c r="CG92" s="202"/>
      <c r="CH92" s="202"/>
      <c r="CI92" s="202"/>
      <c r="CJ92" s="202"/>
      <c r="CK92" s="202"/>
      <c r="CL92" s="202"/>
      <c r="CM92" s="202"/>
      <c r="CN92" s="202"/>
      <c r="CO92" s="202"/>
      <c r="CP92" s="202"/>
      <c r="CQ92" s="202"/>
      <c r="CR92" s="202"/>
      <c r="CS92" s="202"/>
      <c r="CT92" s="202"/>
      <c r="CU92" s="202"/>
      <c r="CV92" s="202"/>
      <c r="CW92" s="202"/>
      <c r="CX92" s="202"/>
      <c r="CY92" s="202"/>
      <c r="CZ92" s="202"/>
      <c r="DA92" s="202"/>
      <c r="DB92" s="202"/>
      <c r="DC92" s="202"/>
      <c r="DD92" s="202"/>
      <c r="DE92" s="202"/>
      <c r="DF92" s="202"/>
      <c r="DG92" s="202"/>
      <c r="DH92" s="202"/>
      <c r="DI92" s="202"/>
      <c r="DJ92" s="202"/>
      <c r="DK92" s="202"/>
      <c r="DL92" s="202"/>
      <c r="DM92" s="202"/>
      <c r="DN92" s="202"/>
      <c r="DO92" s="202"/>
      <c r="DP92" s="202"/>
      <c r="DQ92" s="202"/>
      <c r="DR92" s="202"/>
      <c r="DS92" s="202"/>
      <c r="DT92" s="202"/>
      <c r="DU92" s="202"/>
      <c r="DV92" s="202"/>
      <c r="DW92" s="202"/>
      <c r="DX92" s="202"/>
      <c r="DY92" s="202"/>
      <c r="DZ92" s="202"/>
      <c r="EA92" s="202"/>
      <c r="EB92" s="202"/>
      <c r="EC92" s="202"/>
      <c r="ED92" s="202"/>
      <c r="EE92" s="202"/>
      <c r="EF92" s="202"/>
      <c r="EG92" s="202"/>
      <c r="EH92" s="202"/>
      <c r="EI92" s="202"/>
      <c r="EJ92" s="202"/>
      <c r="EK92" s="202"/>
      <c r="EL92" s="202"/>
      <c r="EM92" s="202"/>
      <c r="EN92" s="202"/>
      <c r="EO92" s="202"/>
      <c r="EP92" s="202"/>
      <c r="EQ92" s="202"/>
      <c r="ER92" s="202"/>
      <c r="ES92" s="202"/>
      <c r="ET92" s="202"/>
      <c r="EU92" s="202"/>
      <c r="EV92" s="202"/>
      <c r="EW92" s="202"/>
      <c r="EX92" s="202"/>
      <c r="EY92" s="202"/>
      <c r="EZ92" s="202"/>
      <c r="FA92" s="202"/>
      <c r="FB92" s="202"/>
      <c r="FC92" s="202"/>
      <c r="FD92" s="202"/>
      <c r="FE92" s="202"/>
      <c r="FF92" s="202"/>
      <c r="FG92" s="202"/>
      <c r="FH92" s="202"/>
      <c r="FI92" s="202"/>
      <c r="FJ92" s="202"/>
      <c r="FK92" s="202"/>
      <c r="FL92" s="202"/>
      <c r="FM92" s="202"/>
      <c r="FN92" s="202"/>
      <c r="FO92" s="202"/>
      <c r="FP92" s="202"/>
      <c r="FQ92" s="202"/>
      <c r="FR92" s="202"/>
      <c r="FS92" s="202"/>
      <c r="FT92" s="202"/>
      <c r="FU92" s="202"/>
      <c r="FV92" s="202"/>
      <c r="FW92" s="202"/>
      <c r="FX92" s="202"/>
      <c r="FY92" s="202"/>
      <c r="FZ92" s="202"/>
      <c r="GA92" s="202"/>
      <c r="GB92" s="202"/>
      <c r="GC92" s="202"/>
      <c r="GD92" s="202"/>
      <c r="GE92" s="202"/>
      <c r="GF92" s="202"/>
      <c r="GG92" s="202"/>
      <c r="GH92" s="202"/>
      <c r="GI92" s="202"/>
      <c r="GJ92" s="202"/>
      <c r="GK92" s="202"/>
      <c r="GL92" s="202"/>
      <c r="GM92" s="202"/>
      <c r="GN92" s="202"/>
      <c r="GO92" s="202"/>
      <c r="GP92" s="202"/>
      <c r="GQ92" s="202"/>
      <c r="GR92" s="202"/>
      <c r="GS92" s="202"/>
      <c r="GT92" s="202"/>
      <c r="GU92" s="202"/>
      <c r="GV92" s="202"/>
      <c r="GW92" s="202"/>
      <c r="GX92" s="202"/>
      <c r="GY92" s="202"/>
      <c r="GZ92" s="202"/>
      <c r="HA92" s="202"/>
      <c r="HB92" s="202"/>
      <c r="HC92" s="202"/>
      <c r="HD92" s="202"/>
      <c r="HE92" s="202"/>
      <c r="HF92" s="202"/>
      <c r="HG92" s="202"/>
      <c r="HH92" s="202"/>
      <c r="HI92" s="202"/>
      <c r="HJ92" s="202"/>
      <c r="HK92" s="202"/>
      <c r="HL92" s="202"/>
      <c r="HM92" s="202"/>
      <c r="HN92" s="202"/>
      <c r="HO92" s="202"/>
      <c r="HP92" s="202"/>
      <c r="HQ92" s="202"/>
      <c r="HR92" s="202"/>
      <c r="HS92" s="202"/>
      <c r="HT92" s="202"/>
      <c r="HU92" s="202"/>
      <c r="HV92" s="202"/>
      <c r="HW92" s="202"/>
      <c r="HX92" s="202"/>
      <c r="HY92" s="202"/>
      <c r="HZ92" s="202"/>
      <c r="IA92" s="202"/>
      <c r="IB92" s="202"/>
      <c r="IC92" s="202"/>
      <c r="ID92" s="202"/>
      <c r="IE92" s="202"/>
      <c r="IF92" s="202"/>
      <c r="IG92" s="202"/>
      <c r="IH92" s="202"/>
      <c r="II92" s="202"/>
      <c r="IJ92" s="202"/>
      <c r="IK92" s="202"/>
      <c r="IL92" s="202"/>
      <c r="IM92" s="202"/>
      <c r="IN92" s="202"/>
      <c r="IO92" s="202"/>
      <c r="IP92" s="202"/>
      <c r="IQ92" s="202"/>
      <c r="IR92" s="202"/>
      <c r="IS92" s="202"/>
      <c r="IT92" s="202"/>
      <c r="IU92" s="202"/>
      <c r="IV92" s="202"/>
      <c r="IW92" s="202"/>
      <c r="IX92" s="202"/>
      <c r="IY92" s="202"/>
      <c r="IZ92" s="202"/>
      <c r="JA92" s="135"/>
      <c r="JB92" s="12"/>
      <c r="JC92" s="12"/>
    </row>
    <row r="93" spans="1:263" s="3" customFormat="1" ht="15" thickBot="1" x14ac:dyDescent="0.4">
      <c r="A93" s="198"/>
      <c r="B93" s="359"/>
      <c r="C93" s="47"/>
      <c r="D93" s="72" t="s">
        <v>244</v>
      </c>
      <c r="E93" s="401"/>
      <c r="F93" s="402"/>
      <c r="G93" s="403"/>
      <c r="H93" s="403"/>
      <c r="I93" s="403"/>
      <c r="J93" s="403"/>
      <c r="K93" s="403"/>
      <c r="L93" s="403"/>
      <c r="M93" s="403"/>
      <c r="N93" s="403"/>
      <c r="O93" s="403"/>
      <c r="P93" s="403"/>
      <c r="Q93" s="403"/>
      <c r="R93" s="403"/>
      <c r="S93" s="403"/>
      <c r="T93" s="403"/>
      <c r="U93" s="403"/>
      <c r="V93" s="403"/>
      <c r="W93" s="403"/>
      <c r="X93" s="403"/>
      <c r="Y93" s="403"/>
      <c r="Z93" s="403"/>
      <c r="AA93" s="403"/>
      <c r="AB93" s="403"/>
      <c r="AC93" s="403"/>
      <c r="AD93" s="403"/>
      <c r="AE93" s="403"/>
      <c r="AF93" s="403"/>
      <c r="AG93" s="403"/>
      <c r="AH93" s="403"/>
      <c r="AI93" s="403"/>
      <c r="AJ93" s="403"/>
      <c r="AK93" s="403"/>
      <c r="AL93" s="403"/>
      <c r="AM93" s="403"/>
      <c r="AN93" s="403"/>
      <c r="AO93" s="403"/>
      <c r="AP93" s="403"/>
      <c r="AQ93" s="403"/>
      <c r="AR93" s="403"/>
      <c r="AS93" s="403"/>
      <c r="AT93" s="403"/>
      <c r="AU93" s="403"/>
      <c r="AV93" s="403"/>
      <c r="AW93" s="403"/>
      <c r="AX93" s="403"/>
      <c r="AY93" s="403"/>
      <c r="AZ93" s="403"/>
      <c r="BA93" s="403"/>
      <c r="BB93" s="403"/>
      <c r="BC93" s="403"/>
      <c r="BD93" s="403"/>
      <c r="BE93" s="403"/>
      <c r="BF93" s="403"/>
      <c r="BG93" s="403"/>
      <c r="BH93" s="403"/>
      <c r="BI93" s="403"/>
      <c r="BJ93" s="403"/>
      <c r="BK93" s="403"/>
      <c r="BL93" s="403"/>
      <c r="BM93" s="403"/>
      <c r="BN93" s="403"/>
      <c r="BO93" s="403"/>
      <c r="BP93" s="403"/>
      <c r="BQ93" s="403"/>
      <c r="BR93" s="403"/>
      <c r="BS93" s="403"/>
      <c r="BT93" s="403"/>
      <c r="BU93" s="403"/>
      <c r="BV93" s="403"/>
      <c r="BW93" s="403"/>
      <c r="BX93" s="403"/>
      <c r="BY93" s="403"/>
      <c r="BZ93" s="403"/>
      <c r="CA93" s="403"/>
      <c r="CB93" s="403"/>
      <c r="CC93" s="403"/>
      <c r="CD93" s="403"/>
      <c r="CE93" s="403"/>
      <c r="CF93" s="403"/>
      <c r="CG93" s="403"/>
      <c r="CH93" s="403"/>
      <c r="CI93" s="403"/>
      <c r="CJ93" s="403"/>
      <c r="CK93" s="403"/>
      <c r="CL93" s="403"/>
      <c r="CM93" s="403"/>
      <c r="CN93" s="403"/>
      <c r="CO93" s="403"/>
      <c r="CP93" s="403"/>
      <c r="CQ93" s="403"/>
      <c r="CR93" s="403"/>
      <c r="CS93" s="403"/>
      <c r="CT93" s="403"/>
      <c r="CU93" s="403"/>
      <c r="CV93" s="403"/>
      <c r="CW93" s="403"/>
      <c r="CX93" s="403"/>
      <c r="CY93" s="403"/>
      <c r="CZ93" s="403"/>
      <c r="DA93" s="403"/>
      <c r="DB93" s="403"/>
      <c r="DC93" s="403"/>
      <c r="DD93" s="403"/>
      <c r="DE93" s="403"/>
      <c r="DF93" s="403"/>
      <c r="DG93" s="403"/>
      <c r="DH93" s="403"/>
      <c r="DI93" s="403"/>
      <c r="DJ93" s="403"/>
      <c r="DK93" s="403"/>
      <c r="DL93" s="403"/>
      <c r="DM93" s="403"/>
      <c r="DN93" s="403"/>
      <c r="DO93" s="403"/>
      <c r="DP93" s="403"/>
      <c r="DQ93" s="403"/>
      <c r="DR93" s="403"/>
      <c r="DS93" s="403"/>
      <c r="DT93" s="403"/>
      <c r="DU93" s="403"/>
      <c r="DV93" s="403"/>
      <c r="DW93" s="403"/>
      <c r="DX93" s="403"/>
      <c r="DY93" s="403"/>
      <c r="DZ93" s="403"/>
      <c r="EA93" s="403"/>
      <c r="EB93" s="403"/>
      <c r="EC93" s="403"/>
      <c r="ED93" s="403"/>
      <c r="EE93" s="403"/>
      <c r="EF93" s="403"/>
      <c r="EG93" s="403"/>
      <c r="EH93" s="403"/>
      <c r="EI93" s="403"/>
      <c r="EJ93" s="403"/>
      <c r="EK93" s="403"/>
      <c r="EL93" s="403"/>
      <c r="EM93" s="403"/>
      <c r="EN93" s="403"/>
      <c r="EO93" s="403"/>
      <c r="EP93" s="403"/>
      <c r="EQ93" s="403"/>
      <c r="ER93" s="403"/>
      <c r="ES93" s="403"/>
      <c r="ET93" s="403"/>
      <c r="EU93" s="403"/>
      <c r="EV93" s="403"/>
      <c r="EW93" s="403"/>
      <c r="EX93" s="403"/>
      <c r="EY93" s="403"/>
      <c r="EZ93" s="403"/>
      <c r="FA93" s="403"/>
      <c r="FB93" s="403"/>
      <c r="FC93" s="403"/>
      <c r="FD93" s="403"/>
      <c r="FE93" s="403"/>
      <c r="FF93" s="403"/>
      <c r="FG93" s="403"/>
      <c r="FH93" s="403"/>
      <c r="FI93" s="403"/>
      <c r="FJ93" s="403"/>
      <c r="FK93" s="403"/>
      <c r="FL93" s="403"/>
      <c r="FM93" s="403"/>
      <c r="FN93" s="403"/>
      <c r="FO93" s="403"/>
      <c r="FP93" s="403"/>
      <c r="FQ93" s="403"/>
      <c r="FR93" s="403"/>
      <c r="FS93" s="403"/>
      <c r="FT93" s="403"/>
      <c r="FU93" s="403"/>
      <c r="FV93" s="403"/>
      <c r="FW93" s="403"/>
      <c r="FX93" s="403"/>
      <c r="FY93" s="403"/>
      <c r="FZ93" s="403"/>
      <c r="GA93" s="403"/>
      <c r="GB93" s="403"/>
      <c r="GC93" s="403"/>
      <c r="GD93" s="403"/>
      <c r="GE93" s="403"/>
      <c r="GF93" s="403"/>
      <c r="GG93" s="403"/>
      <c r="GH93" s="403"/>
      <c r="GI93" s="403"/>
      <c r="GJ93" s="403"/>
      <c r="GK93" s="403"/>
      <c r="GL93" s="403"/>
      <c r="GM93" s="403"/>
      <c r="GN93" s="403"/>
      <c r="GO93" s="403"/>
      <c r="GP93" s="403"/>
      <c r="GQ93" s="403"/>
      <c r="GR93" s="403"/>
      <c r="GS93" s="403"/>
      <c r="GT93" s="403"/>
      <c r="GU93" s="403"/>
      <c r="GV93" s="403"/>
      <c r="GW93" s="403"/>
      <c r="GX93" s="403"/>
      <c r="GY93" s="403"/>
      <c r="GZ93" s="403"/>
      <c r="HA93" s="403"/>
      <c r="HB93" s="403"/>
      <c r="HC93" s="403"/>
      <c r="HD93" s="403"/>
      <c r="HE93" s="403"/>
      <c r="HF93" s="403"/>
      <c r="HG93" s="403"/>
      <c r="HH93" s="403"/>
      <c r="HI93" s="403"/>
      <c r="HJ93" s="403"/>
      <c r="HK93" s="403"/>
      <c r="HL93" s="403"/>
      <c r="HM93" s="403"/>
      <c r="HN93" s="403"/>
      <c r="HO93" s="403"/>
      <c r="HP93" s="403"/>
      <c r="HQ93" s="403"/>
      <c r="HR93" s="403"/>
      <c r="HS93" s="403"/>
      <c r="HT93" s="403"/>
      <c r="HU93" s="403"/>
      <c r="HV93" s="403"/>
      <c r="HW93" s="403"/>
      <c r="HX93" s="403"/>
      <c r="HY93" s="403"/>
      <c r="HZ93" s="403"/>
      <c r="IA93" s="403"/>
      <c r="IB93" s="403"/>
      <c r="IC93" s="403"/>
      <c r="ID93" s="403"/>
      <c r="IE93" s="403"/>
      <c r="IF93" s="403"/>
      <c r="IG93" s="403"/>
      <c r="IH93" s="403"/>
      <c r="II93" s="403"/>
      <c r="IJ93" s="403"/>
      <c r="IK93" s="403"/>
      <c r="IL93" s="403"/>
      <c r="IM93" s="403"/>
      <c r="IN93" s="403"/>
      <c r="IO93" s="403"/>
      <c r="IP93" s="403"/>
      <c r="IQ93" s="403"/>
      <c r="IR93" s="403"/>
      <c r="IS93" s="403"/>
      <c r="IT93" s="403"/>
      <c r="IU93" s="403"/>
      <c r="IV93" s="403"/>
      <c r="IW93" s="403"/>
      <c r="IX93" s="403"/>
      <c r="IY93" s="403"/>
      <c r="IZ93" s="404"/>
      <c r="JA93" s="378"/>
      <c r="JB93" s="256"/>
      <c r="JC93" s="256"/>
    </row>
    <row r="94" spans="1:263" s="3" customFormat="1" x14ac:dyDescent="0.35">
      <c r="A94" s="198"/>
      <c r="B94" s="359"/>
      <c r="C94" s="47"/>
      <c r="D94" s="105"/>
      <c r="E94" s="102"/>
      <c r="F94" s="375"/>
      <c r="G94" s="321"/>
      <c r="H94" s="322"/>
      <c r="I94" s="202"/>
      <c r="J94" s="320"/>
      <c r="K94" s="321"/>
      <c r="L94" s="48"/>
      <c r="M94" s="376"/>
      <c r="N94" s="376"/>
      <c r="O94" s="321"/>
      <c r="P94" s="321"/>
      <c r="Q94" s="48"/>
      <c r="R94" s="376"/>
      <c r="S94" s="376"/>
      <c r="T94" s="321"/>
      <c r="U94" s="321"/>
      <c r="V94" s="48"/>
      <c r="W94" s="376"/>
      <c r="X94" s="376"/>
      <c r="Y94" s="321"/>
      <c r="Z94" s="321"/>
      <c r="AA94" s="48"/>
      <c r="AB94" s="376"/>
      <c r="AC94" s="376"/>
      <c r="AD94" s="321"/>
      <c r="AE94" s="321"/>
      <c r="AF94" s="48"/>
      <c r="AG94" s="376"/>
      <c r="AH94" s="376"/>
      <c r="AI94" s="321"/>
      <c r="AJ94" s="321"/>
      <c r="AK94" s="48"/>
      <c r="AL94" s="376"/>
      <c r="AM94" s="376"/>
      <c r="AN94" s="321"/>
      <c r="AO94" s="321"/>
      <c r="AP94" s="48"/>
      <c r="AQ94" s="376"/>
      <c r="AR94" s="376"/>
      <c r="AS94" s="321"/>
      <c r="AT94" s="321"/>
      <c r="AU94" s="48"/>
      <c r="AV94" s="376"/>
      <c r="AW94" s="376"/>
      <c r="AX94" s="321"/>
      <c r="AY94" s="321"/>
      <c r="AZ94" s="48"/>
      <c r="BA94" s="376"/>
      <c r="BB94" s="376"/>
      <c r="BC94" s="321"/>
      <c r="BD94" s="321"/>
      <c r="BE94" s="48"/>
      <c r="BF94" s="376"/>
      <c r="BG94" s="376"/>
      <c r="BH94" s="321"/>
      <c r="BI94" s="321"/>
      <c r="BJ94" s="48"/>
      <c r="BK94" s="376"/>
      <c r="BL94" s="376"/>
      <c r="BM94" s="321"/>
      <c r="BN94" s="321"/>
      <c r="BO94" s="48"/>
      <c r="BP94" s="376"/>
      <c r="BQ94" s="376"/>
      <c r="BR94" s="321"/>
      <c r="BS94" s="321"/>
      <c r="BT94" s="48"/>
      <c r="BU94" s="376"/>
      <c r="BV94" s="376"/>
      <c r="BW94" s="321"/>
      <c r="BX94" s="321"/>
      <c r="BY94" s="48"/>
      <c r="BZ94" s="376"/>
      <c r="CA94" s="376"/>
      <c r="CB94" s="321"/>
      <c r="CC94" s="321"/>
      <c r="CD94" s="48"/>
      <c r="CE94" s="376"/>
      <c r="CF94" s="376"/>
      <c r="CG94" s="321"/>
      <c r="CH94" s="321"/>
      <c r="CI94" s="48"/>
      <c r="CJ94" s="376"/>
      <c r="CK94" s="376"/>
      <c r="CL94" s="321"/>
      <c r="CM94" s="321"/>
      <c r="CN94" s="48"/>
      <c r="CO94" s="376"/>
      <c r="CP94" s="376"/>
      <c r="CQ94" s="321"/>
      <c r="CR94" s="321"/>
      <c r="CS94" s="48"/>
      <c r="CT94" s="376"/>
      <c r="CU94" s="376"/>
      <c r="CV94" s="321"/>
      <c r="CW94" s="321"/>
      <c r="CX94" s="48"/>
      <c r="CY94" s="376"/>
      <c r="CZ94" s="376"/>
      <c r="DA94" s="321"/>
      <c r="DB94" s="321"/>
      <c r="DC94" s="48"/>
      <c r="DD94" s="376"/>
      <c r="DE94" s="376"/>
      <c r="DF94" s="321"/>
      <c r="DG94" s="321"/>
      <c r="DH94" s="48"/>
      <c r="DI94" s="376"/>
      <c r="DJ94" s="376"/>
      <c r="DK94" s="321"/>
      <c r="DL94" s="321"/>
      <c r="DM94" s="48"/>
      <c r="DN94" s="376"/>
      <c r="DO94" s="376"/>
      <c r="DP94" s="321"/>
      <c r="DQ94" s="321"/>
      <c r="DR94" s="48"/>
      <c r="DS94" s="376"/>
      <c r="DT94" s="376"/>
      <c r="DU94" s="321"/>
      <c r="DV94" s="321"/>
      <c r="DW94" s="48"/>
      <c r="DX94" s="376"/>
      <c r="DY94" s="376"/>
      <c r="DZ94" s="321"/>
      <c r="EA94" s="321"/>
      <c r="EB94" s="48"/>
      <c r="EC94" s="376"/>
      <c r="ED94" s="376"/>
      <c r="EE94" s="321"/>
      <c r="EF94" s="321"/>
      <c r="EG94" s="48"/>
      <c r="EH94" s="376"/>
      <c r="EI94" s="376"/>
      <c r="EJ94" s="321"/>
      <c r="EK94" s="321"/>
      <c r="EL94" s="48"/>
      <c r="EM94" s="376"/>
      <c r="EN94" s="376"/>
      <c r="EO94" s="321"/>
      <c r="EP94" s="321"/>
      <c r="EQ94" s="48"/>
      <c r="ER94" s="376"/>
      <c r="ES94" s="376"/>
      <c r="ET94" s="321"/>
      <c r="EU94" s="321"/>
      <c r="EV94" s="48"/>
      <c r="EW94" s="376"/>
      <c r="EX94" s="376"/>
      <c r="EY94" s="321"/>
      <c r="EZ94" s="321"/>
      <c r="FA94" s="48"/>
      <c r="FB94" s="376"/>
      <c r="FC94" s="376"/>
      <c r="FD94" s="321"/>
      <c r="FE94" s="321"/>
      <c r="FF94" s="48"/>
      <c r="FG94" s="376"/>
      <c r="FH94" s="376"/>
      <c r="FI94" s="321"/>
      <c r="FJ94" s="321"/>
      <c r="FK94" s="48"/>
      <c r="FL94" s="376"/>
      <c r="FM94" s="376"/>
      <c r="FN94" s="321"/>
      <c r="FO94" s="321"/>
      <c r="FP94" s="48"/>
      <c r="FQ94" s="376"/>
      <c r="FR94" s="376"/>
      <c r="FS94" s="321"/>
      <c r="FT94" s="321"/>
      <c r="FU94" s="48"/>
      <c r="FV94" s="376"/>
      <c r="FW94" s="376"/>
      <c r="FX94" s="321"/>
      <c r="FY94" s="321"/>
      <c r="FZ94" s="48"/>
      <c r="GA94" s="376"/>
      <c r="GB94" s="376"/>
      <c r="GC94" s="321"/>
      <c r="GD94" s="321"/>
      <c r="GE94" s="48"/>
      <c r="GF94" s="376"/>
      <c r="GG94" s="376"/>
      <c r="GH94" s="321"/>
      <c r="GI94" s="321"/>
      <c r="GJ94" s="48"/>
      <c r="GK94" s="376"/>
      <c r="GL94" s="376"/>
      <c r="GM94" s="321"/>
      <c r="GN94" s="321"/>
      <c r="GO94" s="48"/>
      <c r="GP94" s="376"/>
      <c r="GQ94" s="376"/>
      <c r="GR94" s="321"/>
      <c r="GS94" s="321"/>
      <c r="GT94" s="48"/>
      <c r="GU94" s="376"/>
      <c r="GV94" s="376"/>
      <c r="GW94" s="321"/>
      <c r="GX94" s="321"/>
      <c r="GY94" s="48"/>
      <c r="GZ94" s="376"/>
      <c r="HA94" s="376"/>
      <c r="HB94" s="321"/>
      <c r="HC94" s="321"/>
      <c r="HD94" s="48"/>
      <c r="HE94" s="376"/>
      <c r="HF94" s="376"/>
      <c r="HG94" s="321"/>
      <c r="HH94" s="321"/>
      <c r="HI94" s="48"/>
      <c r="HJ94" s="376"/>
      <c r="HK94" s="376"/>
      <c r="HL94" s="321"/>
      <c r="HM94" s="321"/>
      <c r="HN94" s="48"/>
      <c r="HO94" s="376"/>
      <c r="HP94" s="376"/>
      <c r="HQ94" s="321"/>
      <c r="HR94" s="321"/>
      <c r="HS94" s="48"/>
      <c r="HT94" s="376"/>
      <c r="HU94" s="376"/>
      <c r="HV94" s="321"/>
      <c r="HW94" s="321"/>
      <c r="HX94" s="48"/>
      <c r="HY94" s="376"/>
      <c r="HZ94" s="376"/>
      <c r="IA94" s="321"/>
      <c r="IB94" s="321"/>
      <c r="IC94" s="48"/>
      <c r="ID94" s="376"/>
      <c r="IE94" s="376"/>
      <c r="IF94" s="321"/>
      <c r="IG94" s="321"/>
      <c r="IH94" s="48"/>
      <c r="II94" s="376"/>
      <c r="IJ94" s="376"/>
      <c r="IK94" s="321"/>
      <c r="IL94" s="321"/>
      <c r="IM94" s="48"/>
      <c r="IN94" s="376"/>
      <c r="IO94" s="376"/>
      <c r="IP94" s="321"/>
      <c r="IQ94" s="321"/>
      <c r="IR94" s="48"/>
      <c r="IS94" s="376"/>
      <c r="IT94" s="376"/>
      <c r="IU94" s="321"/>
      <c r="IV94" s="321"/>
      <c r="IW94" s="48"/>
      <c r="IX94" s="376"/>
      <c r="IY94" s="377"/>
      <c r="IZ94" s="405"/>
      <c r="JA94" s="378"/>
      <c r="JB94" s="256"/>
      <c r="JC94" s="256"/>
    </row>
    <row r="95" spans="1:263" s="90" customFormat="1" ht="28.15" customHeight="1" x14ac:dyDescent="0.35">
      <c r="A95" s="379"/>
      <c r="B95" s="362"/>
      <c r="C95" s="91"/>
      <c r="D95" s="160"/>
      <c r="E95" s="363"/>
      <c r="F95" s="380"/>
      <c r="G95" s="16" t="s">
        <v>171</v>
      </c>
      <c r="H95" s="381"/>
      <c r="I95" s="202"/>
      <c r="J95" s="87"/>
      <c r="K95" s="502" t="str">
        <f>IF(K$7&lt;&gt;"",K$7,"")</f>
        <v/>
      </c>
      <c r="L95" s="502"/>
      <c r="M95" s="502"/>
      <c r="N95" s="82"/>
      <c r="O95" s="88"/>
      <c r="P95" s="502" t="str">
        <f>IF(P$7&lt;&gt;"",P$7,"")</f>
        <v/>
      </c>
      <c r="Q95" s="502"/>
      <c r="R95" s="502"/>
      <c r="S95" s="82"/>
      <c r="T95" s="88"/>
      <c r="U95" s="502" t="str">
        <f>IF(U$7&lt;&gt;"",U$7,"")</f>
        <v/>
      </c>
      <c r="V95" s="502"/>
      <c r="W95" s="502"/>
      <c r="X95" s="82"/>
      <c r="Y95" s="88"/>
      <c r="Z95" s="502" t="str">
        <f>IF(Z$7&lt;&gt;"",Z$7,"")</f>
        <v/>
      </c>
      <c r="AA95" s="502"/>
      <c r="AB95" s="502"/>
      <c r="AC95" s="82"/>
      <c r="AD95" s="88"/>
      <c r="AE95" s="502" t="str">
        <f>IF(AE$7&lt;&gt;"",AE$7,"")</f>
        <v/>
      </c>
      <c r="AF95" s="502"/>
      <c r="AG95" s="502"/>
      <c r="AH95" s="82"/>
      <c r="AI95" s="88"/>
      <c r="AJ95" s="502" t="str">
        <f>IF(AJ$7&lt;&gt;"",AJ$7,"")</f>
        <v/>
      </c>
      <c r="AK95" s="502"/>
      <c r="AL95" s="502"/>
      <c r="AM95" s="82"/>
      <c r="AN95" s="88"/>
      <c r="AO95" s="502" t="str">
        <f>IF(AO$7&lt;&gt;"",AO$7,"")</f>
        <v/>
      </c>
      <c r="AP95" s="502"/>
      <c r="AQ95" s="502"/>
      <c r="AR95" s="82"/>
      <c r="AS95" s="88"/>
      <c r="AT95" s="502" t="str">
        <f>IF(AT$7&lt;&gt;"",AT$7,"")</f>
        <v/>
      </c>
      <c r="AU95" s="502"/>
      <c r="AV95" s="502"/>
      <c r="AW95" s="82"/>
      <c r="AX95" s="88"/>
      <c r="AY95" s="502" t="str">
        <f>IF(AY$7&lt;&gt;"",AY$7,"")</f>
        <v/>
      </c>
      <c r="AZ95" s="502"/>
      <c r="BA95" s="502"/>
      <c r="BB95" s="82"/>
      <c r="BC95" s="88"/>
      <c r="BD95" s="502" t="str">
        <f>IF(BD$7&lt;&gt;"",BD$7,"")</f>
        <v/>
      </c>
      <c r="BE95" s="502"/>
      <c r="BF95" s="502"/>
      <c r="BG95" s="82"/>
      <c r="BH95" s="88"/>
      <c r="BI95" s="502" t="str">
        <f>IF(BI$7&lt;&gt;"",BI$7,"")</f>
        <v/>
      </c>
      <c r="BJ95" s="502"/>
      <c r="BK95" s="502"/>
      <c r="BL95" s="82"/>
      <c r="BM95" s="88"/>
      <c r="BN95" s="502" t="str">
        <f>IF(BN$7&lt;&gt;"",BN$7,"")</f>
        <v/>
      </c>
      <c r="BO95" s="502"/>
      <c r="BP95" s="502"/>
      <c r="BQ95" s="82"/>
      <c r="BR95" s="88"/>
      <c r="BS95" s="502" t="str">
        <f>IF(BS$7&lt;&gt;"",BS$7,"")</f>
        <v/>
      </c>
      <c r="BT95" s="502"/>
      <c r="BU95" s="502"/>
      <c r="BV95" s="82"/>
      <c r="BW95" s="88"/>
      <c r="BX95" s="502" t="str">
        <f>IF(BX$7&lt;&gt;"",BX$7,"")</f>
        <v/>
      </c>
      <c r="BY95" s="502"/>
      <c r="BZ95" s="502"/>
      <c r="CA95" s="82"/>
      <c r="CB95" s="88"/>
      <c r="CC95" s="502" t="str">
        <f>IF(CC$7&lt;&gt;"",CC$7,"")</f>
        <v/>
      </c>
      <c r="CD95" s="502"/>
      <c r="CE95" s="502"/>
      <c r="CF95" s="82"/>
      <c r="CG95" s="88"/>
      <c r="CH95" s="502" t="str">
        <f>IF(CH$7&lt;&gt;"",CH$7,"")</f>
        <v/>
      </c>
      <c r="CI95" s="502"/>
      <c r="CJ95" s="502"/>
      <c r="CK95" s="82"/>
      <c r="CL95" s="88"/>
      <c r="CM95" s="502" t="str">
        <f>IF(CM$7&lt;&gt;"",CM$7,"")</f>
        <v/>
      </c>
      <c r="CN95" s="502"/>
      <c r="CO95" s="502"/>
      <c r="CP95" s="82"/>
      <c r="CQ95" s="88"/>
      <c r="CR95" s="502" t="str">
        <f>IF(CR$7&lt;&gt;"",CR$7,"")</f>
        <v/>
      </c>
      <c r="CS95" s="502"/>
      <c r="CT95" s="502"/>
      <c r="CU95" s="82"/>
      <c r="CV95" s="88"/>
      <c r="CW95" s="502" t="str">
        <f>IF(CW$7&lt;&gt;"",CW$7,"")</f>
        <v/>
      </c>
      <c r="CX95" s="502"/>
      <c r="CY95" s="502"/>
      <c r="CZ95" s="82"/>
      <c r="DA95" s="88"/>
      <c r="DB95" s="502" t="str">
        <f>IF(DB$7&lt;&gt;"",DB$7,"")</f>
        <v/>
      </c>
      <c r="DC95" s="502"/>
      <c r="DD95" s="502"/>
      <c r="DE95" s="82"/>
      <c r="DF95" s="88"/>
      <c r="DG95" s="502" t="str">
        <f>IF(DG$7&lt;&gt;"",DG$7,"")</f>
        <v/>
      </c>
      <c r="DH95" s="502"/>
      <c r="DI95" s="502"/>
      <c r="DJ95" s="82"/>
      <c r="DK95" s="88"/>
      <c r="DL95" s="502" t="str">
        <f>IF(DL$7&lt;&gt;"",DL$7,"")</f>
        <v/>
      </c>
      <c r="DM95" s="502"/>
      <c r="DN95" s="502"/>
      <c r="DO95" s="82"/>
      <c r="DP95" s="88"/>
      <c r="DQ95" s="502" t="str">
        <f>IF(DQ$7&lt;&gt;"",DQ$7,"")</f>
        <v/>
      </c>
      <c r="DR95" s="502"/>
      <c r="DS95" s="502"/>
      <c r="DT95" s="82"/>
      <c r="DU95" s="88"/>
      <c r="DV95" s="502" t="str">
        <f>IF(DV$7&lt;&gt;"",DV$7,"")</f>
        <v/>
      </c>
      <c r="DW95" s="502"/>
      <c r="DX95" s="502"/>
      <c r="DY95" s="82"/>
      <c r="DZ95" s="88"/>
      <c r="EA95" s="502" t="str">
        <f>IF(EA$7&lt;&gt;"",EA$7,"")</f>
        <v/>
      </c>
      <c r="EB95" s="502"/>
      <c r="EC95" s="502"/>
      <c r="ED95" s="82"/>
      <c r="EE95" s="88"/>
      <c r="EF95" s="502" t="str">
        <f>IF(EF$7&lt;&gt;"",EF$7,"")</f>
        <v/>
      </c>
      <c r="EG95" s="502"/>
      <c r="EH95" s="502"/>
      <c r="EI95" s="82"/>
      <c r="EJ95" s="88"/>
      <c r="EK95" s="502" t="str">
        <f>IF(EK$7&lt;&gt;"",EK$7,"")</f>
        <v/>
      </c>
      <c r="EL95" s="502"/>
      <c r="EM95" s="502"/>
      <c r="EN95" s="82"/>
      <c r="EO95" s="88"/>
      <c r="EP95" s="502" t="str">
        <f>IF(EP$7&lt;&gt;"",EP$7,"")</f>
        <v/>
      </c>
      <c r="EQ95" s="502"/>
      <c r="ER95" s="502"/>
      <c r="ES95" s="82"/>
      <c r="ET95" s="88"/>
      <c r="EU95" s="502" t="str">
        <f>IF(EU$7&lt;&gt;"",EU$7,"")</f>
        <v/>
      </c>
      <c r="EV95" s="502"/>
      <c r="EW95" s="502"/>
      <c r="EX95" s="82"/>
      <c r="EY95" s="88"/>
      <c r="EZ95" s="502" t="str">
        <f>IF(EZ$7&lt;&gt;"",EZ$7,"")</f>
        <v/>
      </c>
      <c r="FA95" s="502"/>
      <c r="FB95" s="502"/>
      <c r="FC95" s="82"/>
      <c r="FD95" s="88"/>
      <c r="FE95" s="502" t="str">
        <f>IF(FE$7&lt;&gt;"",FE$7,"")</f>
        <v/>
      </c>
      <c r="FF95" s="502"/>
      <c r="FG95" s="502"/>
      <c r="FH95" s="82"/>
      <c r="FI95" s="88"/>
      <c r="FJ95" s="502" t="str">
        <f>IF(FJ$7&lt;&gt;"",FJ$7,"")</f>
        <v/>
      </c>
      <c r="FK95" s="502"/>
      <c r="FL95" s="502"/>
      <c r="FM95" s="82"/>
      <c r="FN95" s="88"/>
      <c r="FO95" s="502" t="str">
        <f>IF(FO$7&lt;&gt;"",FO$7,"")</f>
        <v/>
      </c>
      <c r="FP95" s="502"/>
      <c r="FQ95" s="502"/>
      <c r="FR95" s="82"/>
      <c r="FS95" s="88"/>
      <c r="FT95" s="502" t="str">
        <f>IF(FT$7&lt;&gt;"",FT$7,"")</f>
        <v/>
      </c>
      <c r="FU95" s="502"/>
      <c r="FV95" s="502"/>
      <c r="FW95" s="82"/>
      <c r="FX95" s="88"/>
      <c r="FY95" s="502" t="str">
        <f>IF(FY$7&lt;&gt;"",FY$7,"")</f>
        <v/>
      </c>
      <c r="FZ95" s="502"/>
      <c r="GA95" s="502"/>
      <c r="GB95" s="82"/>
      <c r="GC95" s="88"/>
      <c r="GD95" s="502" t="str">
        <f>IF(GD$7&lt;&gt;"",GD$7,"")</f>
        <v/>
      </c>
      <c r="GE95" s="502"/>
      <c r="GF95" s="502"/>
      <c r="GG95" s="82"/>
      <c r="GH95" s="88"/>
      <c r="GI95" s="502" t="str">
        <f>IF(GI$7&lt;&gt;"",GI$7,"")</f>
        <v/>
      </c>
      <c r="GJ95" s="502"/>
      <c r="GK95" s="502"/>
      <c r="GL95" s="82"/>
      <c r="GM95" s="88"/>
      <c r="GN95" s="502" t="str">
        <f>IF(GN$7&lt;&gt;"",GN$7,"")</f>
        <v/>
      </c>
      <c r="GO95" s="502"/>
      <c r="GP95" s="502"/>
      <c r="GQ95" s="82"/>
      <c r="GR95" s="88"/>
      <c r="GS95" s="502" t="str">
        <f>IF(GS$7&lt;&gt;"",GS$7,"")</f>
        <v/>
      </c>
      <c r="GT95" s="502"/>
      <c r="GU95" s="502"/>
      <c r="GV95" s="82"/>
      <c r="GW95" s="88"/>
      <c r="GX95" s="502" t="str">
        <f>IF(GX$7&lt;&gt;"",GX$7,"")</f>
        <v/>
      </c>
      <c r="GY95" s="502"/>
      <c r="GZ95" s="502"/>
      <c r="HA95" s="82"/>
      <c r="HB95" s="88"/>
      <c r="HC95" s="502" t="str">
        <f>IF(HC$7&lt;&gt;"",HC$7,"")</f>
        <v/>
      </c>
      <c r="HD95" s="502"/>
      <c r="HE95" s="502"/>
      <c r="HF95" s="82"/>
      <c r="HG95" s="88"/>
      <c r="HH95" s="502" t="str">
        <f>IF(HH$7&lt;&gt;"",HH$7,"")</f>
        <v/>
      </c>
      <c r="HI95" s="502"/>
      <c r="HJ95" s="502"/>
      <c r="HK95" s="82"/>
      <c r="HL95" s="88"/>
      <c r="HM95" s="502" t="str">
        <f>IF(HM$7&lt;&gt;"",HM$7,"")</f>
        <v/>
      </c>
      <c r="HN95" s="502"/>
      <c r="HO95" s="502"/>
      <c r="HP95" s="82"/>
      <c r="HQ95" s="88"/>
      <c r="HR95" s="502" t="str">
        <f>IF(HR$7&lt;&gt;"",HR$7,"")</f>
        <v/>
      </c>
      <c r="HS95" s="502"/>
      <c r="HT95" s="502"/>
      <c r="HU95" s="82"/>
      <c r="HV95" s="88"/>
      <c r="HW95" s="502" t="str">
        <f>IF(HW$7&lt;&gt;"",HW$7,"")</f>
        <v/>
      </c>
      <c r="HX95" s="502"/>
      <c r="HY95" s="502"/>
      <c r="HZ95" s="82"/>
      <c r="IA95" s="88"/>
      <c r="IB95" s="502" t="str">
        <f>IF(IB$7&lt;&gt;"",IB$7,"")</f>
        <v/>
      </c>
      <c r="IC95" s="502"/>
      <c r="ID95" s="502"/>
      <c r="IE95" s="82"/>
      <c r="IF95" s="88"/>
      <c r="IG95" s="502" t="str">
        <f>IF(IG$7&lt;&gt;"",IG$7,"")</f>
        <v/>
      </c>
      <c r="IH95" s="502"/>
      <c r="II95" s="502"/>
      <c r="IJ95" s="82"/>
      <c r="IK95" s="88"/>
      <c r="IL95" s="502" t="str">
        <f>IF(IL$7&lt;&gt;"",IL$7,"")</f>
        <v/>
      </c>
      <c r="IM95" s="502"/>
      <c r="IN95" s="502"/>
      <c r="IO95" s="82"/>
      <c r="IP95" s="88"/>
      <c r="IQ95" s="502" t="str">
        <f>IF(IQ$7&lt;&gt;"",IQ$7,"")</f>
        <v/>
      </c>
      <c r="IR95" s="502"/>
      <c r="IS95" s="502"/>
      <c r="IT95" s="82"/>
      <c r="IU95" s="88"/>
      <c r="IV95" s="502" t="str">
        <f>IF(IV$7&lt;&gt;"",IV$7,"")</f>
        <v/>
      </c>
      <c r="IW95" s="502"/>
      <c r="IX95" s="502"/>
      <c r="IY95" s="89"/>
      <c r="IZ95" s="405"/>
      <c r="JA95" s="382"/>
      <c r="JB95" s="383"/>
      <c r="JC95" s="383"/>
    </row>
    <row r="96" spans="1:263" s="3" customFormat="1" x14ac:dyDescent="0.35">
      <c r="A96" s="198"/>
      <c r="B96" s="359"/>
      <c r="C96" s="45"/>
      <c r="D96" s="105"/>
      <c r="E96" s="102"/>
      <c r="F96" s="384"/>
      <c r="G96" s="131"/>
      <c r="H96" s="325"/>
      <c r="I96" s="202"/>
      <c r="J96" s="324"/>
      <c r="K96" s="509"/>
      <c r="L96" s="509"/>
      <c r="M96" s="509"/>
      <c r="N96" s="49"/>
      <c r="O96" s="131"/>
      <c r="P96" s="509"/>
      <c r="Q96" s="509"/>
      <c r="R96" s="509"/>
      <c r="S96" s="49"/>
      <c r="T96" s="131"/>
      <c r="U96" s="509"/>
      <c r="V96" s="509"/>
      <c r="W96" s="509"/>
      <c r="X96" s="49"/>
      <c r="Y96" s="131"/>
      <c r="Z96" s="509"/>
      <c r="AA96" s="509"/>
      <c r="AB96" s="509"/>
      <c r="AC96" s="49"/>
      <c r="AD96" s="131"/>
      <c r="AE96" s="509"/>
      <c r="AF96" s="509"/>
      <c r="AG96" s="509"/>
      <c r="AH96" s="49"/>
      <c r="AI96" s="131"/>
      <c r="AJ96" s="509"/>
      <c r="AK96" s="509"/>
      <c r="AL96" s="509"/>
      <c r="AM96" s="49"/>
      <c r="AN96" s="131"/>
      <c r="AO96" s="509"/>
      <c r="AP96" s="509"/>
      <c r="AQ96" s="509"/>
      <c r="AR96" s="49"/>
      <c r="AS96" s="131"/>
      <c r="AT96" s="509"/>
      <c r="AU96" s="509"/>
      <c r="AV96" s="509"/>
      <c r="AW96" s="49"/>
      <c r="AX96" s="131"/>
      <c r="AY96" s="509"/>
      <c r="AZ96" s="509"/>
      <c r="BA96" s="509"/>
      <c r="BB96" s="49"/>
      <c r="BC96" s="131"/>
      <c r="BD96" s="509"/>
      <c r="BE96" s="509"/>
      <c r="BF96" s="509"/>
      <c r="BG96" s="49"/>
      <c r="BH96" s="131"/>
      <c r="BI96" s="509"/>
      <c r="BJ96" s="509"/>
      <c r="BK96" s="509"/>
      <c r="BL96" s="49"/>
      <c r="BM96" s="131"/>
      <c r="BN96" s="509"/>
      <c r="BO96" s="509"/>
      <c r="BP96" s="509"/>
      <c r="BQ96" s="49"/>
      <c r="BR96" s="131"/>
      <c r="BS96" s="509"/>
      <c r="BT96" s="509"/>
      <c r="BU96" s="509"/>
      <c r="BV96" s="49"/>
      <c r="BW96" s="131"/>
      <c r="BX96" s="509"/>
      <c r="BY96" s="509"/>
      <c r="BZ96" s="509"/>
      <c r="CA96" s="49"/>
      <c r="CB96" s="131"/>
      <c r="CC96" s="509"/>
      <c r="CD96" s="509"/>
      <c r="CE96" s="509"/>
      <c r="CF96" s="49"/>
      <c r="CG96" s="131"/>
      <c r="CH96" s="509"/>
      <c r="CI96" s="509"/>
      <c r="CJ96" s="509"/>
      <c r="CK96" s="49"/>
      <c r="CL96" s="131"/>
      <c r="CM96" s="509"/>
      <c r="CN96" s="509"/>
      <c r="CO96" s="509"/>
      <c r="CP96" s="49"/>
      <c r="CQ96" s="131"/>
      <c r="CR96" s="509"/>
      <c r="CS96" s="509"/>
      <c r="CT96" s="509"/>
      <c r="CU96" s="49"/>
      <c r="CV96" s="131"/>
      <c r="CW96" s="509"/>
      <c r="CX96" s="509"/>
      <c r="CY96" s="509"/>
      <c r="CZ96" s="49"/>
      <c r="DA96" s="131"/>
      <c r="DB96" s="509"/>
      <c r="DC96" s="509"/>
      <c r="DD96" s="509"/>
      <c r="DE96" s="49"/>
      <c r="DF96" s="131"/>
      <c r="DG96" s="509"/>
      <c r="DH96" s="509"/>
      <c r="DI96" s="509"/>
      <c r="DJ96" s="49"/>
      <c r="DK96" s="131"/>
      <c r="DL96" s="509"/>
      <c r="DM96" s="509"/>
      <c r="DN96" s="509"/>
      <c r="DO96" s="49"/>
      <c r="DP96" s="131"/>
      <c r="DQ96" s="509"/>
      <c r="DR96" s="509"/>
      <c r="DS96" s="509"/>
      <c r="DT96" s="49"/>
      <c r="DU96" s="131"/>
      <c r="DV96" s="509"/>
      <c r="DW96" s="509"/>
      <c r="DX96" s="509"/>
      <c r="DY96" s="49"/>
      <c r="DZ96" s="131"/>
      <c r="EA96" s="509"/>
      <c r="EB96" s="509"/>
      <c r="EC96" s="509"/>
      <c r="ED96" s="49"/>
      <c r="EE96" s="131"/>
      <c r="EF96" s="509"/>
      <c r="EG96" s="509"/>
      <c r="EH96" s="509"/>
      <c r="EI96" s="49"/>
      <c r="EJ96" s="131"/>
      <c r="EK96" s="509"/>
      <c r="EL96" s="509"/>
      <c r="EM96" s="509"/>
      <c r="EN96" s="49"/>
      <c r="EO96" s="131"/>
      <c r="EP96" s="509"/>
      <c r="EQ96" s="509"/>
      <c r="ER96" s="509"/>
      <c r="ES96" s="49"/>
      <c r="ET96" s="131"/>
      <c r="EU96" s="509"/>
      <c r="EV96" s="509"/>
      <c r="EW96" s="509"/>
      <c r="EX96" s="49"/>
      <c r="EY96" s="131"/>
      <c r="EZ96" s="509"/>
      <c r="FA96" s="509"/>
      <c r="FB96" s="509"/>
      <c r="FC96" s="49"/>
      <c r="FD96" s="131"/>
      <c r="FE96" s="509"/>
      <c r="FF96" s="509"/>
      <c r="FG96" s="509"/>
      <c r="FH96" s="49"/>
      <c r="FI96" s="131"/>
      <c r="FJ96" s="509"/>
      <c r="FK96" s="509"/>
      <c r="FL96" s="509"/>
      <c r="FM96" s="49"/>
      <c r="FN96" s="131"/>
      <c r="FO96" s="509"/>
      <c r="FP96" s="509"/>
      <c r="FQ96" s="509"/>
      <c r="FR96" s="49"/>
      <c r="FS96" s="131"/>
      <c r="FT96" s="509"/>
      <c r="FU96" s="509"/>
      <c r="FV96" s="509"/>
      <c r="FW96" s="49"/>
      <c r="FX96" s="131"/>
      <c r="FY96" s="509"/>
      <c r="FZ96" s="509"/>
      <c r="GA96" s="509"/>
      <c r="GB96" s="49"/>
      <c r="GC96" s="131"/>
      <c r="GD96" s="509"/>
      <c r="GE96" s="509"/>
      <c r="GF96" s="509"/>
      <c r="GG96" s="49"/>
      <c r="GH96" s="131"/>
      <c r="GI96" s="509"/>
      <c r="GJ96" s="509"/>
      <c r="GK96" s="509"/>
      <c r="GL96" s="49"/>
      <c r="GM96" s="131"/>
      <c r="GN96" s="509"/>
      <c r="GO96" s="509"/>
      <c r="GP96" s="509"/>
      <c r="GQ96" s="49"/>
      <c r="GR96" s="131"/>
      <c r="GS96" s="509"/>
      <c r="GT96" s="509"/>
      <c r="GU96" s="509"/>
      <c r="GV96" s="49"/>
      <c r="GW96" s="131"/>
      <c r="GX96" s="509"/>
      <c r="GY96" s="509"/>
      <c r="GZ96" s="509"/>
      <c r="HA96" s="49"/>
      <c r="HB96" s="131"/>
      <c r="HC96" s="509"/>
      <c r="HD96" s="509"/>
      <c r="HE96" s="509"/>
      <c r="HF96" s="49"/>
      <c r="HG96" s="131"/>
      <c r="HH96" s="509"/>
      <c r="HI96" s="509"/>
      <c r="HJ96" s="509"/>
      <c r="HK96" s="49"/>
      <c r="HL96" s="131"/>
      <c r="HM96" s="509"/>
      <c r="HN96" s="509"/>
      <c r="HO96" s="509"/>
      <c r="HP96" s="49"/>
      <c r="HQ96" s="131"/>
      <c r="HR96" s="509"/>
      <c r="HS96" s="509"/>
      <c r="HT96" s="509"/>
      <c r="HU96" s="49"/>
      <c r="HV96" s="131"/>
      <c r="HW96" s="509"/>
      <c r="HX96" s="509"/>
      <c r="HY96" s="509"/>
      <c r="HZ96" s="49"/>
      <c r="IA96" s="131"/>
      <c r="IB96" s="509"/>
      <c r="IC96" s="509"/>
      <c r="ID96" s="509"/>
      <c r="IE96" s="49"/>
      <c r="IF96" s="131"/>
      <c r="IG96" s="509"/>
      <c r="IH96" s="509"/>
      <c r="II96" s="509"/>
      <c r="IJ96" s="49"/>
      <c r="IK96" s="131"/>
      <c r="IL96" s="509"/>
      <c r="IM96" s="509"/>
      <c r="IN96" s="509"/>
      <c r="IO96" s="49"/>
      <c r="IP96" s="131"/>
      <c r="IQ96" s="509"/>
      <c r="IR96" s="509"/>
      <c r="IS96" s="509"/>
      <c r="IT96" s="49"/>
      <c r="IU96" s="131"/>
      <c r="IV96" s="509"/>
      <c r="IW96" s="509"/>
      <c r="IX96" s="509"/>
      <c r="IY96" s="50"/>
      <c r="IZ96" s="405"/>
      <c r="JA96" s="378"/>
      <c r="JB96" s="256"/>
      <c r="JC96" s="256"/>
    </row>
    <row r="97" spans="1:263" s="3" customFormat="1" x14ac:dyDescent="0.35">
      <c r="A97" s="198"/>
      <c r="B97" s="359"/>
      <c r="C97" s="45" t="s">
        <v>245</v>
      </c>
      <c r="D97" s="105" t="s">
        <v>246</v>
      </c>
      <c r="E97" s="102"/>
      <c r="F97" s="384"/>
      <c r="G97" s="131"/>
      <c r="H97" s="325"/>
      <c r="I97" s="202"/>
      <c r="J97" s="324"/>
      <c r="K97" s="131"/>
      <c r="L97" s="16" t="str">
        <f>IF(AND(K95&lt;&gt;"",'Helper 1'!$AN$4&lt;&gt;""),'Helper 1'!$AN$4,"")</f>
        <v/>
      </c>
      <c r="M97" s="43"/>
      <c r="N97" s="43"/>
      <c r="O97" s="131"/>
      <c r="P97" s="131"/>
      <c r="Q97" s="16" t="str">
        <f>IF(AND(P95&lt;&gt;"",'Helper 1'!$AN$4&lt;&gt;""),'Helper 1'!$AN$4,"")</f>
        <v/>
      </c>
      <c r="R97" s="43"/>
      <c r="S97" s="43"/>
      <c r="T97" s="131"/>
      <c r="U97" s="131"/>
      <c r="V97" s="16" t="str">
        <f>IF(AND(U95&lt;&gt;"",'Helper 1'!$AN$4&lt;&gt;""),'Helper 1'!$AN$4,"")</f>
        <v/>
      </c>
      <c r="W97" s="43"/>
      <c r="X97" s="43"/>
      <c r="Y97" s="131"/>
      <c r="Z97" s="131"/>
      <c r="AA97" s="16" t="str">
        <f>IF(AND(Z95&lt;&gt;"",'Helper 1'!$AN$4&lt;&gt;""),'Helper 1'!$AN$4,"")</f>
        <v/>
      </c>
      <c r="AB97" s="43"/>
      <c r="AC97" s="43"/>
      <c r="AD97" s="131"/>
      <c r="AE97" s="131"/>
      <c r="AF97" s="16" t="str">
        <f>IF(AND(AE95&lt;&gt;"",'Helper 1'!$AN$4&lt;&gt;""),'Helper 1'!$AN$4,"")</f>
        <v/>
      </c>
      <c r="AG97" s="43"/>
      <c r="AH97" s="43"/>
      <c r="AI97" s="131"/>
      <c r="AJ97" s="131"/>
      <c r="AK97" s="16" t="str">
        <f>IF(AND(AJ95&lt;&gt;"",'Helper 1'!$AN$4&lt;&gt;""),'Helper 1'!$AN$4,"")</f>
        <v/>
      </c>
      <c r="AL97" s="43"/>
      <c r="AM97" s="43"/>
      <c r="AN97" s="131"/>
      <c r="AO97" s="131"/>
      <c r="AP97" s="16" t="str">
        <f>IF(AND(AO95&lt;&gt;"",'Helper 1'!$AN$4&lt;&gt;""),'Helper 1'!$AN$4,"")</f>
        <v/>
      </c>
      <c r="AQ97" s="43"/>
      <c r="AR97" s="43"/>
      <c r="AS97" s="131"/>
      <c r="AT97" s="131"/>
      <c r="AU97" s="16" t="str">
        <f>IF(AND(AT95&lt;&gt;"",'Helper 1'!$AN$4&lt;&gt;""),'Helper 1'!$AN$4,"")</f>
        <v/>
      </c>
      <c r="AV97" s="43"/>
      <c r="AW97" s="43"/>
      <c r="AX97" s="131"/>
      <c r="AY97" s="131"/>
      <c r="AZ97" s="16" t="str">
        <f>IF(AND(AY95&lt;&gt;"",'Helper 1'!$AN$4&lt;&gt;""),'Helper 1'!$AN$4,"")</f>
        <v/>
      </c>
      <c r="BA97" s="43"/>
      <c r="BB97" s="43"/>
      <c r="BC97" s="131"/>
      <c r="BD97" s="131"/>
      <c r="BE97" s="16" t="str">
        <f>IF(AND(BD95&lt;&gt;"",'Helper 1'!$AN$4&lt;&gt;""),'Helper 1'!$AN$4,"")</f>
        <v/>
      </c>
      <c r="BF97" s="43"/>
      <c r="BG97" s="43"/>
      <c r="BH97" s="131"/>
      <c r="BI97" s="131"/>
      <c r="BJ97" s="16" t="str">
        <f>IF(AND(BI95&lt;&gt;"",'Helper 1'!$AN$4&lt;&gt;""),'Helper 1'!$AN$4,"")</f>
        <v/>
      </c>
      <c r="BK97" s="43"/>
      <c r="BL97" s="43"/>
      <c r="BM97" s="131"/>
      <c r="BN97" s="131"/>
      <c r="BO97" s="16" t="str">
        <f>IF(AND(BN95&lt;&gt;"",'Helper 1'!$AN$4&lt;&gt;""),'Helper 1'!$AN$4,"")</f>
        <v/>
      </c>
      <c r="BP97" s="43"/>
      <c r="BQ97" s="43"/>
      <c r="BR97" s="131"/>
      <c r="BS97" s="131"/>
      <c r="BT97" s="16" t="str">
        <f>IF(AND(BS95&lt;&gt;"",'Helper 1'!$AN$4&lt;&gt;""),'Helper 1'!$AN$4,"")</f>
        <v/>
      </c>
      <c r="BU97" s="43"/>
      <c r="BV97" s="43"/>
      <c r="BW97" s="131"/>
      <c r="BX97" s="131"/>
      <c r="BY97" s="16" t="str">
        <f>IF(AND(BX95&lt;&gt;"",'Helper 1'!$AN$4&lt;&gt;""),'Helper 1'!$AN$4,"")</f>
        <v/>
      </c>
      <c r="BZ97" s="43"/>
      <c r="CA97" s="43"/>
      <c r="CB97" s="131"/>
      <c r="CC97" s="131"/>
      <c r="CD97" s="16" t="str">
        <f>IF(AND(CC95&lt;&gt;"",'Helper 1'!$AN$4&lt;&gt;""),'Helper 1'!$AN$4,"")</f>
        <v/>
      </c>
      <c r="CE97" s="43"/>
      <c r="CF97" s="43"/>
      <c r="CG97" s="131"/>
      <c r="CH97" s="131"/>
      <c r="CI97" s="16" t="str">
        <f>IF(AND(CH95&lt;&gt;"",'Helper 1'!$AN$4&lt;&gt;""),'Helper 1'!$AN$4,"")</f>
        <v/>
      </c>
      <c r="CJ97" s="43"/>
      <c r="CK97" s="43"/>
      <c r="CL97" s="131"/>
      <c r="CM97" s="131"/>
      <c r="CN97" s="16" t="str">
        <f>IF(AND(CM95&lt;&gt;"",'Helper 1'!$AN$4&lt;&gt;""),'Helper 1'!$AN$4,"")</f>
        <v/>
      </c>
      <c r="CO97" s="43"/>
      <c r="CP97" s="43"/>
      <c r="CQ97" s="131"/>
      <c r="CR97" s="131"/>
      <c r="CS97" s="16" t="str">
        <f>IF(AND(CR95&lt;&gt;"",'Helper 1'!$AN$4&lt;&gt;""),'Helper 1'!$AN$4,"")</f>
        <v/>
      </c>
      <c r="CT97" s="43"/>
      <c r="CU97" s="43"/>
      <c r="CV97" s="131"/>
      <c r="CW97" s="131"/>
      <c r="CX97" s="16" t="str">
        <f>IF(AND(CW95&lt;&gt;"",'Helper 1'!$AN$4&lt;&gt;""),'Helper 1'!$AN$4,"")</f>
        <v/>
      </c>
      <c r="CY97" s="43"/>
      <c r="CZ97" s="43"/>
      <c r="DA97" s="131"/>
      <c r="DB97" s="131"/>
      <c r="DC97" s="16" t="str">
        <f>IF(AND(DB95&lt;&gt;"",'Helper 1'!$AN$4&lt;&gt;""),'Helper 1'!$AN$4,"")</f>
        <v/>
      </c>
      <c r="DD97" s="43"/>
      <c r="DE97" s="43"/>
      <c r="DF97" s="131"/>
      <c r="DG97" s="131"/>
      <c r="DH97" s="16" t="str">
        <f>IF(AND(DG95&lt;&gt;"",'Helper 1'!$AN$4&lt;&gt;""),'Helper 1'!$AN$4,"")</f>
        <v/>
      </c>
      <c r="DI97" s="43"/>
      <c r="DJ97" s="43"/>
      <c r="DK97" s="131"/>
      <c r="DL97" s="131"/>
      <c r="DM97" s="16" t="str">
        <f>IF(AND(DL95&lt;&gt;"",'Helper 1'!$AN$4&lt;&gt;""),'Helper 1'!$AN$4,"")</f>
        <v/>
      </c>
      <c r="DN97" s="43"/>
      <c r="DO97" s="43"/>
      <c r="DP97" s="131"/>
      <c r="DQ97" s="131"/>
      <c r="DR97" s="16" t="str">
        <f>IF(AND(DQ95&lt;&gt;"",'Helper 1'!$AN$4&lt;&gt;""),'Helper 1'!$AN$4,"")</f>
        <v/>
      </c>
      <c r="DS97" s="43"/>
      <c r="DT97" s="43"/>
      <c r="DU97" s="131"/>
      <c r="DV97" s="131"/>
      <c r="DW97" s="16" t="str">
        <f>IF(AND(DV95&lt;&gt;"",'Helper 1'!$AN$4&lt;&gt;""),'Helper 1'!$AN$4,"")</f>
        <v/>
      </c>
      <c r="DX97" s="43"/>
      <c r="DY97" s="43"/>
      <c r="DZ97" s="131"/>
      <c r="EA97" s="131"/>
      <c r="EB97" s="16" t="str">
        <f>IF(AND(EA95&lt;&gt;"",'Helper 1'!$AN$4&lt;&gt;""),'Helper 1'!$AN$4,"")</f>
        <v/>
      </c>
      <c r="EC97" s="43"/>
      <c r="ED97" s="43"/>
      <c r="EE97" s="131"/>
      <c r="EF97" s="131"/>
      <c r="EG97" s="16" t="str">
        <f>IF(AND(EF95&lt;&gt;"",'Helper 1'!$AN$4&lt;&gt;""),'Helper 1'!$AN$4,"")</f>
        <v/>
      </c>
      <c r="EH97" s="43"/>
      <c r="EI97" s="43"/>
      <c r="EJ97" s="131"/>
      <c r="EK97" s="131"/>
      <c r="EL97" s="16" t="str">
        <f>IF(AND(EK95&lt;&gt;"",'Helper 1'!$AN$4&lt;&gt;""),'Helper 1'!$AN$4,"")</f>
        <v/>
      </c>
      <c r="EM97" s="43"/>
      <c r="EN97" s="43"/>
      <c r="EO97" s="131"/>
      <c r="EP97" s="131"/>
      <c r="EQ97" s="16" t="str">
        <f>IF(AND(EP95&lt;&gt;"",'Helper 1'!$AN$4&lt;&gt;""),'Helper 1'!$AN$4,"")</f>
        <v/>
      </c>
      <c r="ER97" s="43"/>
      <c r="ES97" s="43"/>
      <c r="ET97" s="131"/>
      <c r="EU97" s="131"/>
      <c r="EV97" s="16" t="str">
        <f>IF(AND(EU95&lt;&gt;"",'Helper 1'!$AN$4&lt;&gt;""),'Helper 1'!$AN$4,"")</f>
        <v/>
      </c>
      <c r="EW97" s="43"/>
      <c r="EX97" s="43"/>
      <c r="EY97" s="131"/>
      <c r="EZ97" s="131"/>
      <c r="FA97" s="16" t="str">
        <f>IF(AND(EZ95&lt;&gt;"",'Helper 1'!$AN$4&lt;&gt;""),'Helper 1'!$AN$4,"")</f>
        <v/>
      </c>
      <c r="FB97" s="43"/>
      <c r="FC97" s="43"/>
      <c r="FD97" s="131"/>
      <c r="FE97" s="131"/>
      <c r="FF97" s="16" t="str">
        <f>IF(AND(FE95&lt;&gt;"",'Helper 1'!$AN$4&lt;&gt;""),'Helper 1'!$AN$4,"")</f>
        <v/>
      </c>
      <c r="FG97" s="43"/>
      <c r="FH97" s="43"/>
      <c r="FI97" s="131"/>
      <c r="FJ97" s="131"/>
      <c r="FK97" s="16" t="str">
        <f>IF(AND(FJ95&lt;&gt;"",'Helper 1'!$AN$4&lt;&gt;""),'Helper 1'!$AN$4,"")</f>
        <v/>
      </c>
      <c r="FL97" s="43"/>
      <c r="FM97" s="43"/>
      <c r="FN97" s="131"/>
      <c r="FO97" s="131"/>
      <c r="FP97" s="16" t="str">
        <f>IF(AND(FO95&lt;&gt;"",'Helper 1'!$AN$4&lt;&gt;""),'Helper 1'!$AN$4,"")</f>
        <v/>
      </c>
      <c r="FQ97" s="43"/>
      <c r="FR97" s="43"/>
      <c r="FS97" s="131"/>
      <c r="FT97" s="131"/>
      <c r="FU97" s="16" t="str">
        <f>IF(AND(FT95&lt;&gt;"",'Helper 1'!$AN$4&lt;&gt;""),'Helper 1'!$AN$4,"")</f>
        <v/>
      </c>
      <c r="FV97" s="43"/>
      <c r="FW97" s="43"/>
      <c r="FX97" s="131"/>
      <c r="FY97" s="131"/>
      <c r="FZ97" s="16" t="str">
        <f>IF(AND(FY95&lt;&gt;"",'Helper 1'!$AN$4&lt;&gt;""),'Helper 1'!$AN$4,"")</f>
        <v/>
      </c>
      <c r="GA97" s="43"/>
      <c r="GB97" s="43"/>
      <c r="GC97" s="131"/>
      <c r="GD97" s="131"/>
      <c r="GE97" s="16" t="str">
        <f>IF(AND(GD95&lt;&gt;"",'Helper 1'!$AN$4&lt;&gt;""),'Helper 1'!$AN$4,"")</f>
        <v/>
      </c>
      <c r="GF97" s="43"/>
      <c r="GG97" s="43"/>
      <c r="GH97" s="131"/>
      <c r="GI97" s="131"/>
      <c r="GJ97" s="16" t="str">
        <f>IF(AND(GI95&lt;&gt;"",'Helper 1'!$AN$4&lt;&gt;""),'Helper 1'!$AN$4,"")</f>
        <v/>
      </c>
      <c r="GK97" s="43"/>
      <c r="GL97" s="43"/>
      <c r="GM97" s="131"/>
      <c r="GN97" s="131"/>
      <c r="GO97" s="16" t="str">
        <f>IF(AND(GN95&lt;&gt;"",'Helper 1'!$AN$4&lt;&gt;""),'Helper 1'!$AN$4,"")</f>
        <v/>
      </c>
      <c r="GP97" s="43"/>
      <c r="GQ97" s="43"/>
      <c r="GR97" s="131"/>
      <c r="GS97" s="131"/>
      <c r="GT97" s="16" t="str">
        <f>IF(AND(GS95&lt;&gt;"",'Helper 1'!$AN$4&lt;&gt;""),'Helper 1'!$AN$4,"")</f>
        <v/>
      </c>
      <c r="GU97" s="43"/>
      <c r="GV97" s="43"/>
      <c r="GW97" s="131"/>
      <c r="GX97" s="131"/>
      <c r="GY97" s="16" t="str">
        <f>IF(AND(GX95&lt;&gt;"",'Helper 1'!$AN$4&lt;&gt;""),'Helper 1'!$AN$4,"")</f>
        <v/>
      </c>
      <c r="GZ97" s="43"/>
      <c r="HA97" s="43"/>
      <c r="HB97" s="131"/>
      <c r="HC97" s="131"/>
      <c r="HD97" s="16" t="str">
        <f>IF(AND(HC95&lt;&gt;"",'Helper 1'!$AN$4&lt;&gt;""),'Helper 1'!$AN$4,"")</f>
        <v/>
      </c>
      <c r="HE97" s="43"/>
      <c r="HF97" s="43"/>
      <c r="HG97" s="131"/>
      <c r="HH97" s="131"/>
      <c r="HI97" s="16" t="str">
        <f>IF(AND(HH95&lt;&gt;"",'Helper 1'!$AN$4&lt;&gt;""),'Helper 1'!$AN$4,"")</f>
        <v/>
      </c>
      <c r="HJ97" s="43"/>
      <c r="HK97" s="43"/>
      <c r="HL97" s="131"/>
      <c r="HM97" s="131"/>
      <c r="HN97" s="16" t="str">
        <f>IF(AND(HM95&lt;&gt;"",'Helper 1'!$AN$4&lt;&gt;""),'Helper 1'!$AN$4,"")</f>
        <v/>
      </c>
      <c r="HO97" s="43"/>
      <c r="HP97" s="43"/>
      <c r="HQ97" s="131"/>
      <c r="HR97" s="131"/>
      <c r="HS97" s="16" t="str">
        <f>IF(AND(HR95&lt;&gt;"",'Helper 1'!$AN$4&lt;&gt;""),'Helper 1'!$AN$4,"")</f>
        <v/>
      </c>
      <c r="HT97" s="43"/>
      <c r="HU97" s="43"/>
      <c r="HV97" s="131"/>
      <c r="HW97" s="131"/>
      <c r="HX97" s="16" t="str">
        <f>IF(AND(HW95&lt;&gt;"",'Helper 1'!$AN$4&lt;&gt;""),'Helper 1'!$AN$4,"")</f>
        <v/>
      </c>
      <c r="HY97" s="43"/>
      <c r="HZ97" s="43"/>
      <c r="IA97" s="131"/>
      <c r="IB97" s="131"/>
      <c r="IC97" s="16" t="str">
        <f>IF(AND(IB95&lt;&gt;"",'Helper 1'!$AN$4&lt;&gt;""),'Helper 1'!$AN$4,"")</f>
        <v/>
      </c>
      <c r="ID97" s="43"/>
      <c r="IE97" s="43"/>
      <c r="IF97" s="131"/>
      <c r="IG97" s="131"/>
      <c r="IH97" s="16" t="str">
        <f>IF(AND(IG95&lt;&gt;"",'Helper 1'!$AN$4&lt;&gt;""),'Helper 1'!$AN$4,"")</f>
        <v/>
      </c>
      <c r="II97" s="43"/>
      <c r="IJ97" s="43"/>
      <c r="IK97" s="131"/>
      <c r="IL97" s="131"/>
      <c r="IM97" s="16" t="str">
        <f>IF(AND(IL95&lt;&gt;"",'Helper 1'!$AN$4&lt;&gt;""),'Helper 1'!$AN$4,"")</f>
        <v/>
      </c>
      <c r="IN97" s="43"/>
      <c r="IO97" s="43"/>
      <c r="IP97" s="131"/>
      <c r="IQ97" s="131"/>
      <c r="IR97" s="16" t="str">
        <f>IF(AND(IQ95&lt;&gt;"",'Helper 1'!$AN$4&lt;&gt;""),'Helper 1'!$AN$4,"")</f>
        <v/>
      </c>
      <c r="IS97" s="43"/>
      <c r="IT97" s="43"/>
      <c r="IU97" s="131"/>
      <c r="IV97" s="131"/>
      <c r="IW97" s="16" t="str">
        <f>IF(AND(IV95&lt;&gt;"",'Helper 1'!$AN$4&lt;&gt;""),'Helper 1'!$AN$4,"")</f>
        <v/>
      </c>
      <c r="IX97" s="43"/>
      <c r="IY97" s="44"/>
      <c r="IZ97" s="405"/>
      <c r="JA97" s="378"/>
      <c r="JB97" s="256"/>
      <c r="JC97" s="256"/>
    </row>
    <row r="98" spans="1:263" s="3" customFormat="1" x14ac:dyDescent="0.35">
      <c r="A98" s="198"/>
      <c r="B98" s="359"/>
      <c r="C98" s="45"/>
      <c r="D98" s="105"/>
      <c r="E98" s="102"/>
      <c r="F98" s="384"/>
      <c r="G98" s="131"/>
      <c r="H98" s="325"/>
      <c r="I98" s="202"/>
      <c r="J98" s="324"/>
      <c r="K98" s="131"/>
      <c r="L98" s="131"/>
      <c r="M98" s="43"/>
      <c r="N98" s="43"/>
      <c r="O98" s="131"/>
      <c r="P98" s="131"/>
      <c r="Q98" s="131"/>
      <c r="R98" s="43"/>
      <c r="S98" s="43"/>
      <c r="T98" s="131"/>
      <c r="U98" s="131"/>
      <c r="V98" s="131"/>
      <c r="W98" s="43"/>
      <c r="X98" s="43"/>
      <c r="Y98" s="131"/>
      <c r="Z98" s="131"/>
      <c r="AA98" s="131"/>
      <c r="AB98" s="43"/>
      <c r="AC98" s="43"/>
      <c r="AD98" s="131"/>
      <c r="AE98" s="131"/>
      <c r="AF98" s="131"/>
      <c r="AG98" s="43"/>
      <c r="AH98" s="43"/>
      <c r="AI98" s="131"/>
      <c r="AJ98" s="131"/>
      <c r="AK98" s="131"/>
      <c r="AL98" s="43"/>
      <c r="AM98" s="43"/>
      <c r="AN98" s="131"/>
      <c r="AO98" s="131"/>
      <c r="AP98" s="131"/>
      <c r="AQ98" s="43"/>
      <c r="AR98" s="43"/>
      <c r="AS98" s="131"/>
      <c r="AT98" s="131"/>
      <c r="AU98" s="131"/>
      <c r="AV98" s="43"/>
      <c r="AW98" s="43"/>
      <c r="AX98" s="131"/>
      <c r="AY98" s="131"/>
      <c r="AZ98" s="131"/>
      <c r="BA98" s="43"/>
      <c r="BB98" s="43"/>
      <c r="BC98" s="131"/>
      <c r="BD98" s="131"/>
      <c r="BE98" s="131"/>
      <c r="BF98" s="43"/>
      <c r="BG98" s="43"/>
      <c r="BH98" s="131"/>
      <c r="BI98" s="131"/>
      <c r="BJ98" s="131"/>
      <c r="BK98" s="43"/>
      <c r="BL98" s="43"/>
      <c r="BM98" s="131"/>
      <c r="BN98" s="131"/>
      <c r="BO98" s="131"/>
      <c r="BP98" s="43"/>
      <c r="BQ98" s="43"/>
      <c r="BR98" s="131"/>
      <c r="BS98" s="131"/>
      <c r="BT98" s="131"/>
      <c r="BU98" s="43"/>
      <c r="BV98" s="43"/>
      <c r="BW98" s="131"/>
      <c r="BX98" s="131"/>
      <c r="BY98" s="131"/>
      <c r="BZ98" s="43"/>
      <c r="CA98" s="43"/>
      <c r="CB98" s="131"/>
      <c r="CC98" s="131"/>
      <c r="CD98" s="131"/>
      <c r="CE98" s="43"/>
      <c r="CF98" s="43"/>
      <c r="CG98" s="131"/>
      <c r="CH98" s="131"/>
      <c r="CI98" s="131"/>
      <c r="CJ98" s="43"/>
      <c r="CK98" s="43"/>
      <c r="CL98" s="131"/>
      <c r="CM98" s="131"/>
      <c r="CN98" s="131"/>
      <c r="CO98" s="43"/>
      <c r="CP98" s="43"/>
      <c r="CQ98" s="131"/>
      <c r="CR98" s="131"/>
      <c r="CS98" s="131"/>
      <c r="CT98" s="43"/>
      <c r="CU98" s="43"/>
      <c r="CV98" s="131"/>
      <c r="CW98" s="131"/>
      <c r="CX98" s="131"/>
      <c r="CY98" s="43"/>
      <c r="CZ98" s="43"/>
      <c r="DA98" s="131"/>
      <c r="DB98" s="131"/>
      <c r="DC98" s="131"/>
      <c r="DD98" s="43"/>
      <c r="DE98" s="43"/>
      <c r="DF98" s="131"/>
      <c r="DG98" s="131"/>
      <c r="DH98" s="131"/>
      <c r="DI98" s="43"/>
      <c r="DJ98" s="43"/>
      <c r="DK98" s="131"/>
      <c r="DL98" s="131"/>
      <c r="DM98" s="131"/>
      <c r="DN98" s="43"/>
      <c r="DO98" s="43"/>
      <c r="DP98" s="131"/>
      <c r="DQ98" s="131"/>
      <c r="DR98" s="131"/>
      <c r="DS98" s="43"/>
      <c r="DT98" s="43"/>
      <c r="DU98" s="131"/>
      <c r="DV98" s="131"/>
      <c r="DW98" s="131"/>
      <c r="DX98" s="43"/>
      <c r="DY98" s="43"/>
      <c r="DZ98" s="131"/>
      <c r="EA98" s="131"/>
      <c r="EB98" s="131"/>
      <c r="EC98" s="43"/>
      <c r="ED98" s="43"/>
      <c r="EE98" s="131"/>
      <c r="EF98" s="131"/>
      <c r="EG98" s="131"/>
      <c r="EH98" s="43"/>
      <c r="EI98" s="43"/>
      <c r="EJ98" s="131"/>
      <c r="EK98" s="131"/>
      <c r="EL98" s="131"/>
      <c r="EM98" s="43"/>
      <c r="EN98" s="43"/>
      <c r="EO98" s="131"/>
      <c r="EP98" s="131"/>
      <c r="EQ98" s="131"/>
      <c r="ER98" s="43"/>
      <c r="ES98" s="43"/>
      <c r="ET98" s="131"/>
      <c r="EU98" s="131"/>
      <c r="EV98" s="131"/>
      <c r="EW98" s="43"/>
      <c r="EX98" s="43"/>
      <c r="EY98" s="131"/>
      <c r="EZ98" s="131"/>
      <c r="FA98" s="131"/>
      <c r="FB98" s="43"/>
      <c r="FC98" s="43"/>
      <c r="FD98" s="131"/>
      <c r="FE98" s="131"/>
      <c r="FF98" s="131"/>
      <c r="FG98" s="43"/>
      <c r="FH98" s="43"/>
      <c r="FI98" s="131"/>
      <c r="FJ98" s="131"/>
      <c r="FK98" s="131"/>
      <c r="FL98" s="43"/>
      <c r="FM98" s="43"/>
      <c r="FN98" s="131"/>
      <c r="FO98" s="131"/>
      <c r="FP98" s="131"/>
      <c r="FQ98" s="43"/>
      <c r="FR98" s="43"/>
      <c r="FS98" s="131"/>
      <c r="FT98" s="131"/>
      <c r="FU98" s="131"/>
      <c r="FV98" s="43"/>
      <c r="FW98" s="43"/>
      <c r="FX98" s="131"/>
      <c r="FY98" s="131"/>
      <c r="FZ98" s="131"/>
      <c r="GA98" s="43"/>
      <c r="GB98" s="43"/>
      <c r="GC98" s="131"/>
      <c r="GD98" s="131"/>
      <c r="GE98" s="131"/>
      <c r="GF98" s="43"/>
      <c r="GG98" s="43"/>
      <c r="GH98" s="131"/>
      <c r="GI98" s="131"/>
      <c r="GJ98" s="131"/>
      <c r="GK98" s="43"/>
      <c r="GL98" s="43"/>
      <c r="GM98" s="131"/>
      <c r="GN98" s="131"/>
      <c r="GO98" s="131"/>
      <c r="GP98" s="43"/>
      <c r="GQ98" s="43"/>
      <c r="GR98" s="131"/>
      <c r="GS98" s="131"/>
      <c r="GT98" s="131"/>
      <c r="GU98" s="43"/>
      <c r="GV98" s="43"/>
      <c r="GW98" s="131"/>
      <c r="GX98" s="131"/>
      <c r="GY98" s="131"/>
      <c r="GZ98" s="43"/>
      <c r="HA98" s="43"/>
      <c r="HB98" s="131"/>
      <c r="HC98" s="131"/>
      <c r="HD98" s="131"/>
      <c r="HE98" s="43"/>
      <c r="HF98" s="43"/>
      <c r="HG98" s="131"/>
      <c r="HH98" s="131"/>
      <c r="HI98" s="131"/>
      <c r="HJ98" s="43"/>
      <c r="HK98" s="43"/>
      <c r="HL98" s="131"/>
      <c r="HM98" s="131"/>
      <c r="HN98" s="131"/>
      <c r="HO98" s="43"/>
      <c r="HP98" s="43"/>
      <c r="HQ98" s="131"/>
      <c r="HR98" s="131"/>
      <c r="HS98" s="131"/>
      <c r="HT98" s="43"/>
      <c r="HU98" s="43"/>
      <c r="HV98" s="131"/>
      <c r="HW98" s="131"/>
      <c r="HX98" s="131"/>
      <c r="HY98" s="43"/>
      <c r="HZ98" s="43"/>
      <c r="IA98" s="131"/>
      <c r="IB98" s="131"/>
      <c r="IC98" s="131"/>
      <c r="ID98" s="43"/>
      <c r="IE98" s="43"/>
      <c r="IF98" s="131"/>
      <c r="IG98" s="131"/>
      <c r="IH98" s="131"/>
      <c r="II98" s="43"/>
      <c r="IJ98" s="43"/>
      <c r="IK98" s="131"/>
      <c r="IL98" s="131"/>
      <c r="IM98" s="131"/>
      <c r="IN98" s="43"/>
      <c r="IO98" s="43"/>
      <c r="IP98" s="131"/>
      <c r="IQ98" s="131"/>
      <c r="IR98" s="131"/>
      <c r="IS98" s="43"/>
      <c r="IT98" s="43"/>
      <c r="IU98" s="131"/>
      <c r="IV98" s="131"/>
      <c r="IW98" s="131"/>
      <c r="IX98" s="43"/>
      <c r="IY98" s="44"/>
      <c r="IZ98" s="405"/>
      <c r="JA98" s="378"/>
      <c r="JB98" s="256"/>
      <c r="JC98" s="256"/>
    </row>
    <row r="99" spans="1:263" s="3" customFormat="1" x14ac:dyDescent="0.35">
      <c r="A99" s="198"/>
      <c r="B99" s="359"/>
      <c r="C99" s="45" t="s">
        <v>247</v>
      </c>
      <c r="D99" s="106" t="s">
        <v>248</v>
      </c>
      <c r="E99" s="102"/>
      <c r="F99" s="384"/>
      <c r="G99" s="131"/>
      <c r="H99" s="325"/>
      <c r="I99" s="202"/>
      <c r="J99" s="324"/>
      <c r="K99" s="131"/>
      <c r="L99" s="411" t="str">
        <f>IF(L97&lt;&gt;"",INDEX('Helper 1'!$AK$4:$AK$27,MATCH(L97,'Helper 1'!$AG$4:$AG$27,0)),"")</f>
        <v/>
      </c>
      <c r="M99" s="43"/>
      <c r="N99" s="43"/>
      <c r="O99" s="131"/>
      <c r="P99" s="131"/>
      <c r="Q99" s="411" t="str">
        <f>IF(Q97&lt;&gt;"",INDEX('Helper 1'!$AK$4:$AK$27,MATCH(Q97,'Helper 1'!$AG$4:$AG$27,0)),"")</f>
        <v/>
      </c>
      <c r="R99" s="43"/>
      <c r="S99" s="43"/>
      <c r="T99" s="131"/>
      <c r="U99" s="131"/>
      <c r="V99" s="411" t="str">
        <f>IF(V97&lt;&gt;"",INDEX('Helper 1'!$AK$4:$AK$27,MATCH(V97,'Helper 1'!$AG$4:$AG$27,0)),"")</f>
        <v/>
      </c>
      <c r="W99" s="43"/>
      <c r="X99" s="43"/>
      <c r="Y99" s="131"/>
      <c r="Z99" s="131"/>
      <c r="AA99" s="411" t="str">
        <f>IF(AA97&lt;&gt;"",INDEX('Helper 1'!$AK$4:$AK$27,MATCH(AA97,'Helper 1'!$AG$4:$AG$27,0)),"")</f>
        <v/>
      </c>
      <c r="AB99" s="43"/>
      <c r="AC99" s="43"/>
      <c r="AD99" s="131"/>
      <c r="AE99" s="131"/>
      <c r="AF99" s="411" t="str">
        <f>IF(AF97&lt;&gt;"",INDEX('Helper 1'!$AK$4:$AK$27,MATCH(AF97,'Helper 1'!$AG$4:$AG$27,0)),"")</f>
        <v/>
      </c>
      <c r="AG99" s="43"/>
      <c r="AH99" s="43"/>
      <c r="AI99" s="131"/>
      <c r="AJ99" s="131"/>
      <c r="AK99" s="411" t="str">
        <f>IF(AK97&lt;&gt;"",INDEX('Helper 1'!$AK$4:$AK$27,MATCH(AK97,'Helper 1'!$AG$4:$AG$27,0)),"")</f>
        <v/>
      </c>
      <c r="AL99" s="43"/>
      <c r="AM99" s="43"/>
      <c r="AN99" s="131"/>
      <c r="AO99" s="131"/>
      <c r="AP99" s="411" t="str">
        <f>IF(AP97&lt;&gt;"",INDEX('Helper 1'!$AK$4:$AK$27,MATCH(AP97,'Helper 1'!$AG$4:$AG$27,0)),"")</f>
        <v/>
      </c>
      <c r="AQ99" s="43"/>
      <c r="AR99" s="43"/>
      <c r="AS99" s="131"/>
      <c r="AT99" s="131"/>
      <c r="AU99" s="411" t="str">
        <f>IF(AU97&lt;&gt;"",INDEX('Helper 1'!$AK$4:$AK$27,MATCH(AU97,'Helper 1'!$AG$4:$AG$27,0)),"")</f>
        <v/>
      </c>
      <c r="AV99" s="43"/>
      <c r="AW99" s="43"/>
      <c r="AX99" s="131"/>
      <c r="AY99" s="131"/>
      <c r="AZ99" s="411" t="str">
        <f>IF(AZ97&lt;&gt;"",INDEX('Helper 1'!$AK$4:$AK$27,MATCH(AZ97,'Helper 1'!$AG$4:$AG$27,0)),"")</f>
        <v/>
      </c>
      <c r="BA99" s="43"/>
      <c r="BB99" s="43"/>
      <c r="BC99" s="131"/>
      <c r="BD99" s="131"/>
      <c r="BE99" s="411" t="str">
        <f>IF(BE97&lt;&gt;"",INDEX('Helper 1'!$AK$4:$AK$27,MATCH(BE97,'Helper 1'!$AG$4:$AG$27,0)),"")</f>
        <v/>
      </c>
      <c r="BF99" s="43"/>
      <c r="BG99" s="43"/>
      <c r="BH99" s="131"/>
      <c r="BI99" s="131"/>
      <c r="BJ99" s="411" t="str">
        <f>IF(BJ97&lt;&gt;"",INDEX('Helper 1'!$AK$4:$AK$27,MATCH(BJ97,'Helper 1'!$AG$4:$AG$27,0)),"")</f>
        <v/>
      </c>
      <c r="BK99" s="43"/>
      <c r="BL99" s="43"/>
      <c r="BM99" s="131"/>
      <c r="BN99" s="131"/>
      <c r="BO99" s="411" t="str">
        <f>IF(BO97&lt;&gt;"",INDEX('Helper 1'!$AK$4:$AK$27,MATCH(BO97,'Helper 1'!$AG$4:$AG$27,0)),"")</f>
        <v/>
      </c>
      <c r="BP99" s="43"/>
      <c r="BQ99" s="43"/>
      <c r="BR99" s="131"/>
      <c r="BS99" s="131"/>
      <c r="BT99" s="411" t="str">
        <f>IF(BT97&lt;&gt;"",INDEX('Helper 1'!$AK$4:$AK$27,MATCH(BT97,'Helper 1'!$AG$4:$AG$27,0)),"")</f>
        <v/>
      </c>
      <c r="BU99" s="43"/>
      <c r="BV99" s="43"/>
      <c r="BW99" s="131"/>
      <c r="BX99" s="131"/>
      <c r="BY99" s="411" t="str">
        <f>IF(BY97&lt;&gt;"",INDEX('Helper 1'!$AK$4:$AK$27,MATCH(BY97,'Helper 1'!$AG$4:$AG$27,0)),"")</f>
        <v/>
      </c>
      <c r="BZ99" s="43"/>
      <c r="CA99" s="43"/>
      <c r="CB99" s="131"/>
      <c r="CC99" s="131"/>
      <c r="CD99" s="411" t="str">
        <f>IF(CD97&lt;&gt;"",INDEX('Helper 1'!$AK$4:$AK$27,MATCH(CD97,'Helper 1'!$AG$4:$AG$27,0)),"")</f>
        <v/>
      </c>
      <c r="CE99" s="43"/>
      <c r="CF99" s="43"/>
      <c r="CG99" s="131"/>
      <c r="CH99" s="131"/>
      <c r="CI99" s="411" t="str">
        <f>IF(CI97&lt;&gt;"",INDEX('Helper 1'!$AK$4:$AK$27,MATCH(CI97,'Helper 1'!$AG$4:$AG$27,0)),"")</f>
        <v/>
      </c>
      <c r="CJ99" s="43"/>
      <c r="CK99" s="43"/>
      <c r="CL99" s="131"/>
      <c r="CM99" s="131"/>
      <c r="CN99" s="411" t="str">
        <f>IF(CN97&lt;&gt;"",INDEX('Helper 1'!$AK$4:$AK$27,MATCH(CN97,'Helper 1'!$AG$4:$AG$27,0)),"")</f>
        <v/>
      </c>
      <c r="CO99" s="43"/>
      <c r="CP99" s="43"/>
      <c r="CQ99" s="131"/>
      <c r="CR99" s="131"/>
      <c r="CS99" s="411" t="str">
        <f>IF(CS97&lt;&gt;"",INDEX('Helper 1'!$AK$4:$AK$27,MATCH(CS97,'Helper 1'!$AG$4:$AG$27,0)),"")</f>
        <v/>
      </c>
      <c r="CT99" s="43"/>
      <c r="CU99" s="43"/>
      <c r="CV99" s="131"/>
      <c r="CW99" s="131"/>
      <c r="CX99" s="411" t="str">
        <f>IF(CX97&lt;&gt;"",INDEX('Helper 1'!$AK$4:$AK$27,MATCH(CX97,'Helper 1'!$AG$4:$AG$27,0)),"")</f>
        <v/>
      </c>
      <c r="CY99" s="43"/>
      <c r="CZ99" s="43"/>
      <c r="DA99" s="131"/>
      <c r="DB99" s="131"/>
      <c r="DC99" s="411" t="str">
        <f>IF(DC97&lt;&gt;"",INDEX('Helper 1'!$AK$4:$AK$27,MATCH(DC97,'Helper 1'!$AG$4:$AG$27,0)),"")</f>
        <v/>
      </c>
      <c r="DD99" s="43"/>
      <c r="DE99" s="43"/>
      <c r="DF99" s="131"/>
      <c r="DG99" s="131"/>
      <c r="DH99" s="411" t="str">
        <f>IF(DH97&lt;&gt;"",INDEX('Helper 1'!$AK$4:$AK$27,MATCH(DH97,'Helper 1'!$AG$4:$AG$27,0)),"")</f>
        <v/>
      </c>
      <c r="DI99" s="43"/>
      <c r="DJ99" s="43"/>
      <c r="DK99" s="131"/>
      <c r="DL99" s="131"/>
      <c r="DM99" s="411" t="str">
        <f>IF(DM97&lt;&gt;"",INDEX('Helper 1'!$AK$4:$AK$27,MATCH(DM97,'Helper 1'!$AG$4:$AG$27,0)),"")</f>
        <v/>
      </c>
      <c r="DN99" s="43"/>
      <c r="DO99" s="43"/>
      <c r="DP99" s="131"/>
      <c r="DQ99" s="131"/>
      <c r="DR99" s="411" t="str">
        <f>IF(DR97&lt;&gt;"",INDEX('Helper 1'!$AK$4:$AK$27,MATCH(DR97,'Helper 1'!$AG$4:$AG$27,0)),"")</f>
        <v/>
      </c>
      <c r="DS99" s="43"/>
      <c r="DT99" s="43"/>
      <c r="DU99" s="131"/>
      <c r="DV99" s="131"/>
      <c r="DW99" s="411" t="str">
        <f>IF(DW97&lt;&gt;"",INDEX('Helper 1'!$AK$4:$AK$27,MATCH(DW97,'Helper 1'!$AG$4:$AG$27,0)),"")</f>
        <v/>
      </c>
      <c r="DX99" s="43"/>
      <c r="DY99" s="43"/>
      <c r="DZ99" s="131"/>
      <c r="EA99" s="131"/>
      <c r="EB99" s="411" t="str">
        <f>IF(EB97&lt;&gt;"",INDEX('Helper 1'!$AK$4:$AK$27,MATCH(EB97,'Helper 1'!$AG$4:$AG$27,0)),"")</f>
        <v/>
      </c>
      <c r="EC99" s="43"/>
      <c r="ED99" s="43"/>
      <c r="EE99" s="131"/>
      <c r="EF99" s="131"/>
      <c r="EG99" s="411" t="str">
        <f>IF(EG97&lt;&gt;"",INDEX('Helper 1'!$AK$4:$AK$27,MATCH(EG97,'Helper 1'!$AG$4:$AG$27,0)),"")</f>
        <v/>
      </c>
      <c r="EH99" s="43"/>
      <c r="EI99" s="43"/>
      <c r="EJ99" s="131"/>
      <c r="EK99" s="131"/>
      <c r="EL99" s="411" t="str">
        <f>IF(EL97&lt;&gt;"",INDEX('Helper 1'!$AK$4:$AK$27,MATCH(EL97,'Helper 1'!$AG$4:$AG$27,0)),"")</f>
        <v/>
      </c>
      <c r="EM99" s="43"/>
      <c r="EN99" s="43"/>
      <c r="EO99" s="131"/>
      <c r="EP99" s="131"/>
      <c r="EQ99" s="411" t="str">
        <f>IF(EQ97&lt;&gt;"",INDEX('Helper 1'!$AK$4:$AK$27,MATCH(EQ97,'Helper 1'!$AG$4:$AG$27,0)),"")</f>
        <v/>
      </c>
      <c r="ER99" s="43"/>
      <c r="ES99" s="43"/>
      <c r="ET99" s="131"/>
      <c r="EU99" s="131"/>
      <c r="EV99" s="411" t="str">
        <f>IF(EV97&lt;&gt;"",INDEX('Helper 1'!$AK$4:$AK$27,MATCH(EV97,'Helper 1'!$AG$4:$AG$27,0)),"")</f>
        <v/>
      </c>
      <c r="EW99" s="43"/>
      <c r="EX99" s="43"/>
      <c r="EY99" s="131"/>
      <c r="EZ99" s="131"/>
      <c r="FA99" s="411" t="str">
        <f>IF(FA97&lt;&gt;"",INDEX('Helper 1'!$AK$4:$AK$27,MATCH(FA97,'Helper 1'!$AG$4:$AG$27,0)),"")</f>
        <v/>
      </c>
      <c r="FB99" s="43"/>
      <c r="FC99" s="43"/>
      <c r="FD99" s="131"/>
      <c r="FE99" s="131"/>
      <c r="FF99" s="411" t="str">
        <f>IF(FF97&lt;&gt;"",INDEX('Helper 1'!$AK$4:$AK$27,MATCH(FF97,'Helper 1'!$AG$4:$AG$27,0)),"")</f>
        <v/>
      </c>
      <c r="FG99" s="43"/>
      <c r="FH99" s="43"/>
      <c r="FI99" s="131"/>
      <c r="FJ99" s="131"/>
      <c r="FK99" s="411" t="str">
        <f>IF(FK97&lt;&gt;"",INDEX('Helper 1'!$AK$4:$AK$27,MATCH(FK97,'Helper 1'!$AG$4:$AG$27,0)),"")</f>
        <v/>
      </c>
      <c r="FL99" s="43"/>
      <c r="FM99" s="43"/>
      <c r="FN99" s="131"/>
      <c r="FO99" s="131"/>
      <c r="FP99" s="411" t="str">
        <f>IF(FP97&lt;&gt;"",INDEX('Helper 1'!$AK$4:$AK$27,MATCH(FP97,'Helper 1'!$AG$4:$AG$27,0)),"")</f>
        <v/>
      </c>
      <c r="FQ99" s="43"/>
      <c r="FR99" s="43"/>
      <c r="FS99" s="131"/>
      <c r="FT99" s="131"/>
      <c r="FU99" s="411" t="str">
        <f>IF(FU97&lt;&gt;"",INDEX('Helper 1'!$AK$4:$AK$27,MATCH(FU97,'Helper 1'!$AG$4:$AG$27,0)),"")</f>
        <v/>
      </c>
      <c r="FV99" s="43"/>
      <c r="FW99" s="43"/>
      <c r="FX99" s="131"/>
      <c r="FY99" s="131"/>
      <c r="FZ99" s="411" t="str">
        <f>IF(FZ97&lt;&gt;"",INDEX('Helper 1'!$AK$4:$AK$27,MATCH(FZ97,'Helper 1'!$AG$4:$AG$27,0)),"")</f>
        <v/>
      </c>
      <c r="GA99" s="43"/>
      <c r="GB99" s="43"/>
      <c r="GC99" s="131"/>
      <c r="GD99" s="131"/>
      <c r="GE99" s="411" t="str">
        <f>IF(GE97&lt;&gt;"",INDEX('Helper 1'!$AK$4:$AK$27,MATCH(GE97,'Helper 1'!$AG$4:$AG$27,0)),"")</f>
        <v/>
      </c>
      <c r="GF99" s="43"/>
      <c r="GG99" s="43"/>
      <c r="GH99" s="131"/>
      <c r="GI99" s="131"/>
      <c r="GJ99" s="411" t="str">
        <f>IF(GJ97&lt;&gt;"",INDEX('Helper 1'!$AK$4:$AK$27,MATCH(GJ97,'Helper 1'!$AG$4:$AG$27,0)),"")</f>
        <v/>
      </c>
      <c r="GK99" s="43"/>
      <c r="GL99" s="43"/>
      <c r="GM99" s="131"/>
      <c r="GN99" s="131"/>
      <c r="GO99" s="411" t="str">
        <f>IF(GO97&lt;&gt;"",INDEX('Helper 1'!$AK$4:$AK$27,MATCH(GO97,'Helper 1'!$AG$4:$AG$27,0)),"")</f>
        <v/>
      </c>
      <c r="GP99" s="43"/>
      <c r="GQ99" s="43"/>
      <c r="GR99" s="131"/>
      <c r="GS99" s="131"/>
      <c r="GT99" s="411" t="str">
        <f>IF(GT97&lt;&gt;"",INDEX('Helper 1'!$AK$4:$AK$27,MATCH(GT97,'Helper 1'!$AG$4:$AG$27,0)),"")</f>
        <v/>
      </c>
      <c r="GU99" s="43"/>
      <c r="GV99" s="43"/>
      <c r="GW99" s="131"/>
      <c r="GX99" s="131"/>
      <c r="GY99" s="411" t="str">
        <f>IF(GY97&lt;&gt;"",INDEX('Helper 1'!$AK$4:$AK$27,MATCH(GY97,'Helper 1'!$AG$4:$AG$27,0)),"")</f>
        <v/>
      </c>
      <c r="GZ99" s="43"/>
      <c r="HA99" s="43"/>
      <c r="HB99" s="131"/>
      <c r="HC99" s="131"/>
      <c r="HD99" s="411" t="str">
        <f>IF(HD97&lt;&gt;"",INDEX('Helper 1'!$AK$4:$AK$27,MATCH(HD97,'Helper 1'!$AG$4:$AG$27,0)),"")</f>
        <v/>
      </c>
      <c r="HE99" s="43"/>
      <c r="HF99" s="43"/>
      <c r="HG99" s="131"/>
      <c r="HH99" s="131"/>
      <c r="HI99" s="411" t="str">
        <f>IF(HI97&lt;&gt;"",INDEX('Helper 1'!$AK$4:$AK$27,MATCH(HI97,'Helper 1'!$AG$4:$AG$27,0)),"")</f>
        <v/>
      </c>
      <c r="HJ99" s="43"/>
      <c r="HK99" s="43"/>
      <c r="HL99" s="131"/>
      <c r="HM99" s="131"/>
      <c r="HN99" s="411" t="str">
        <f>IF(HN97&lt;&gt;"",INDEX('Helper 1'!$AK$4:$AK$27,MATCH(HN97,'Helper 1'!$AG$4:$AG$27,0)),"")</f>
        <v/>
      </c>
      <c r="HO99" s="43"/>
      <c r="HP99" s="43"/>
      <c r="HQ99" s="131"/>
      <c r="HR99" s="131"/>
      <c r="HS99" s="411" t="str">
        <f>IF(HS97&lt;&gt;"",INDEX('Helper 1'!$AK$4:$AK$27,MATCH(HS97,'Helper 1'!$AG$4:$AG$27,0)),"")</f>
        <v/>
      </c>
      <c r="HT99" s="43"/>
      <c r="HU99" s="43"/>
      <c r="HV99" s="131"/>
      <c r="HW99" s="131"/>
      <c r="HX99" s="411" t="str">
        <f>IF(HX97&lt;&gt;"",INDEX('Helper 1'!$AK$4:$AK$27,MATCH(HX97,'Helper 1'!$AG$4:$AG$27,0)),"")</f>
        <v/>
      </c>
      <c r="HY99" s="43"/>
      <c r="HZ99" s="43"/>
      <c r="IA99" s="131"/>
      <c r="IB99" s="131"/>
      <c r="IC99" s="411" t="str">
        <f>IF(IC97&lt;&gt;"",INDEX('Helper 1'!$AK$4:$AK$27,MATCH(IC97,'Helper 1'!$AG$4:$AG$27,0)),"")</f>
        <v/>
      </c>
      <c r="ID99" s="43"/>
      <c r="IE99" s="43"/>
      <c r="IF99" s="131"/>
      <c r="IG99" s="131"/>
      <c r="IH99" s="411" t="str">
        <f>IF(IH97&lt;&gt;"",INDEX('Helper 1'!$AK$4:$AK$27,MATCH(IH97,'Helper 1'!$AG$4:$AG$27,0)),"")</f>
        <v/>
      </c>
      <c r="II99" s="43"/>
      <c r="IJ99" s="43"/>
      <c r="IK99" s="131"/>
      <c r="IL99" s="131"/>
      <c r="IM99" s="411" t="str">
        <f>IF(IM97&lt;&gt;"",INDEX('Helper 1'!$AK$4:$AK$27,MATCH(IM97,'Helper 1'!$AG$4:$AG$27,0)),"")</f>
        <v/>
      </c>
      <c r="IN99" s="43"/>
      <c r="IO99" s="43"/>
      <c r="IP99" s="131"/>
      <c r="IQ99" s="131"/>
      <c r="IR99" s="411" t="str">
        <f>IF(IR97&lt;&gt;"",INDEX('Helper 1'!$AK$4:$AK$27,MATCH(IR97,'Helper 1'!$AG$4:$AG$27,0)),"")</f>
        <v/>
      </c>
      <c r="IS99" s="43"/>
      <c r="IT99" s="43"/>
      <c r="IU99" s="131"/>
      <c r="IV99" s="131"/>
      <c r="IW99" s="411" t="str">
        <f>IF(IW97&lt;&gt;"",INDEX('Helper 1'!$AK$4:$AK$27,MATCH(IW97,'Helper 1'!$AG$4:$AG$27,0)),"")</f>
        <v/>
      </c>
      <c r="IX99" s="43"/>
      <c r="IY99" s="44"/>
      <c r="IZ99" s="405"/>
      <c r="JA99" s="378"/>
      <c r="JB99" s="256"/>
      <c r="JC99" s="256"/>
    </row>
    <row r="100" spans="1:263" s="3" customFormat="1" x14ac:dyDescent="0.35">
      <c r="A100" s="198"/>
      <c r="B100" s="359"/>
      <c r="C100" s="45" t="s">
        <v>249</v>
      </c>
      <c r="D100" s="106" t="s">
        <v>250</v>
      </c>
      <c r="E100" s="102"/>
      <c r="F100" s="285"/>
      <c r="G100" s="131"/>
      <c r="H100" s="325"/>
      <c r="I100" s="202"/>
      <c r="J100" s="324"/>
      <c r="K100" s="131"/>
      <c r="L100" s="412" t="str">
        <f>IF(L97&lt;&gt;"",INDEX('Helper 1'!$AJ$4:$AJ$27,MATCH(L97,'Helper 1'!$AG$4:$AG$27,0)),"")</f>
        <v/>
      </c>
      <c r="M100" s="43"/>
      <c r="N100" s="43"/>
      <c r="O100" s="131"/>
      <c r="P100" s="131"/>
      <c r="Q100" s="412" t="str">
        <f>IF(Q97&lt;&gt;"",INDEX('Helper 1'!$AJ$4:$AJ$27,MATCH(Q97,'Helper 1'!$AG$4:$AG$27,0)),"")</f>
        <v/>
      </c>
      <c r="R100" s="43"/>
      <c r="S100" s="43"/>
      <c r="T100" s="131"/>
      <c r="U100" s="131"/>
      <c r="V100" s="412" t="str">
        <f>IF(V97&lt;&gt;"",INDEX('Helper 1'!$AJ$4:$AJ$27,MATCH(V97,'Helper 1'!$AG$4:$AG$27,0)),"")</f>
        <v/>
      </c>
      <c r="W100" s="43"/>
      <c r="X100" s="43"/>
      <c r="Y100" s="131"/>
      <c r="Z100" s="131"/>
      <c r="AA100" s="412" t="str">
        <f>IF(AA97&lt;&gt;"",INDEX('Helper 1'!$AJ$4:$AJ$27,MATCH(AA97,'Helper 1'!$AG$4:$AG$27,0)),"")</f>
        <v/>
      </c>
      <c r="AB100" s="43"/>
      <c r="AC100" s="43"/>
      <c r="AD100" s="131"/>
      <c r="AE100" s="131"/>
      <c r="AF100" s="412" t="str">
        <f>IF(AF97&lt;&gt;"",INDEX('Helper 1'!$AJ$4:$AJ$27,MATCH(AF97,'Helper 1'!$AG$4:$AG$27,0)),"")</f>
        <v/>
      </c>
      <c r="AG100" s="43"/>
      <c r="AH100" s="43"/>
      <c r="AI100" s="131"/>
      <c r="AJ100" s="131"/>
      <c r="AK100" s="412" t="str">
        <f>IF(AK97&lt;&gt;"",INDEX('Helper 1'!$AJ$4:$AJ$27,MATCH(AK97,'Helper 1'!$AG$4:$AG$27,0)),"")</f>
        <v/>
      </c>
      <c r="AL100" s="43"/>
      <c r="AM100" s="43"/>
      <c r="AN100" s="131"/>
      <c r="AO100" s="131"/>
      <c r="AP100" s="412" t="str">
        <f>IF(AP97&lt;&gt;"",INDEX('Helper 1'!$AJ$4:$AJ$27,MATCH(AP97,'Helper 1'!$AG$4:$AG$27,0)),"")</f>
        <v/>
      </c>
      <c r="AQ100" s="43"/>
      <c r="AR100" s="43"/>
      <c r="AS100" s="131"/>
      <c r="AT100" s="131"/>
      <c r="AU100" s="412" t="str">
        <f>IF(AU97&lt;&gt;"",INDEX('Helper 1'!$AJ$4:$AJ$27,MATCH(AU97,'Helper 1'!$AG$4:$AG$27,0)),"")</f>
        <v/>
      </c>
      <c r="AV100" s="43"/>
      <c r="AW100" s="43"/>
      <c r="AX100" s="131"/>
      <c r="AY100" s="131"/>
      <c r="AZ100" s="412" t="str">
        <f>IF(AZ97&lt;&gt;"",INDEX('Helper 1'!$AJ$4:$AJ$27,MATCH(AZ97,'Helper 1'!$AG$4:$AG$27,0)),"")</f>
        <v/>
      </c>
      <c r="BA100" s="43"/>
      <c r="BB100" s="43"/>
      <c r="BC100" s="131"/>
      <c r="BD100" s="131"/>
      <c r="BE100" s="412" t="str">
        <f>IF(BE97&lt;&gt;"",INDEX('Helper 1'!$AJ$4:$AJ$27,MATCH(BE97,'Helper 1'!$AG$4:$AG$27,0)),"")</f>
        <v/>
      </c>
      <c r="BF100" s="43"/>
      <c r="BG100" s="43"/>
      <c r="BH100" s="131"/>
      <c r="BI100" s="131"/>
      <c r="BJ100" s="412" t="str">
        <f>IF(BJ97&lt;&gt;"",INDEX('Helper 1'!$AJ$4:$AJ$27,MATCH(BJ97,'Helper 1'!$AG$4:$AG$27,0)),"")</f>
        <v/>
      </c>
      <c r="BK100" s="43"/>
      <c r="BL100" s="43"/>
      <c r="BM100" s="131"/>
      <c r="BN100" s="131"/>
      <c r="BO100" s="412" t="str">
        <f>IF(BO97&lt;&gt;"",INDEX('Helper 1'!$AJ$4:$AJ$27,MATCH(BO97,'Helper 1'!$AG$4:$AG$27,0)),"")</f>
        <v/>
      </c>
      <c r="BP100" s="43"/>
      <c r="BQ100" s="43"/>
      <c r="BR100" s="131"/>
      <c r="BS100" s="131"/>
      <c r="BT100" s="412" t="str">
        <f>IF(BT97&lt;&gt;"",INDEX('Helper 1'!$AJ$4:$AJ$27,MATCH(BT97,'Helper 1'!$AG$4:$AG$27,0)),"")</f>
        <v/>
      </c>
      <c r="BU100" s="43"/>
      <c r="BV100" s="43"/>
      <c r="BW100" s="131"/>
      <c r="BX100" s="131"/>
      <c r="BY100" s="412" t="str">
        <f>IF(BY97&lt;&gt;"",INDEX('Helper 1'!$AJ$4:$AJ$27,MATCH(BY97,'Helper 1'!$AG$4:$AG$27,0)),"")</f>
        <v/>
      </c>
      <c r="BZ100" s="43"/>
      <c r="CA100" s="43"/>
      <c r="CB100" s="131"/>
      <c r="CC100" s="131"/>
      <c r="CD100" s="412" t="str">
        <f>IF(CD97&lt;&gt;"",INDEX('Helper 1'!$AJ$4:$AJ$27,MATCH(CD97,'Helper 1'!$AG$4:$AG$27,0)),"")</f>
        <v/>
      </c>
      <c r="CE100" s="43"/>
      <c r="CF100" s="43"/>
      <c r="CG100" s="131"/>
      <c r="CH100" s="131"/>
      <c r="CI100" s="412" t="str">
        <f>IF(CI97&lt;&gt;"",INDEX('Helper 1'!$AJ$4:$AJ$27,MATCH(CI97,'Helper 1'!$AG$4:$AG$27,0)),"")</f>
        <v/>
      </c>
      <c r="CJ100" s="43"/>
      <c r="CK100" s="43"/>
      <c r="CL100" s="131"/>
      <c r="CM100" s="131"/>
      <c r="CN100" s="412" t="str">
        <f>IF(CN97&lt;&gt;"",INDEX('Helper 1'!$AJ$4:$AJ$27,MATCH(CN97,'Helper 1'!$AG$4:$AG$27,0)),"")</f>
        <v/>
      </c>
      <c r="CO100" s="43"/>
      <c r="CP100" s="43"/>
      <c r="CQ100" s="131"/>
      <c r="CR100" s="131"/>
      <c r="CS100" s="412" t="str">
        <f>IF(CS97&lt;&gt;"",INDEX('Helper 1'!$AJ$4:$AJ$27,MATCH(CS97,'Helper 1'!$AG$4:$AG$27,0)),"")</f>
        <v/>
      </c>
      <c r="CT100" s="43"/>
      <c r="CU100" s="43"/>
      <c r="CV100" s="131"/>
      <c r="CW100" s="131"/>
      <c r="CX100" s="412" t="str">
        <f>IF(CX97&lt;&gt;"",INDEX('Helper 1'!$AJ$4:$AJ$27,MATCH(CX97,'Helper 1'!$AG$4:$AG$27,0)),"")</f>
        <v/>
      </c>
      <c r="CY100" s="43"/>
      <c r="CZ100" s="43"/>
      <c r="DA100" s="131"/>
      <c r="DB100" s="131"/>
      <c r="DC100" s="412" t="str">
        <f>IF(DC97&lt;&gt;"",INDEX('Helper 1'!$AJ$4:$AJ$27,MATCH(DC97,'Helper 1'!$AG$4:$AG$27,0)),"")</f>
        <v/>
      </c>
      <c r="DD100" s="43"/>
      <c r="DE100" s="43"/>
      <c r="DF100" s="131"/>
      <c r="DG100" s="131"/>
      <c r="DH100" s="412" t="str">
        <f>IF(DH97&lt;&gt;"",INDEX('Helper 1'!$AJ$4:$AJ$27,MATCH(DH97,'Helper 1'!$AG$4:$AG$27,0)),"")</f>
        <v/>
      </c>
      <c r="DI100" s="43"/>
      <c r="DJ100" s="43"/>
      <c r="DK100" s="131"/>
      <c r="DL100" s="131"/>
      <c r="DM100" s="412" t="str">
        <f>IF(DM97&lt;&gt;"",INDEX('Helper 1'!$AJ$4:$AJ$27,MATCH(DM97,'Helper 1'!$AG$4:$AG$27,0)),"")</f>
        <v/>
      </c>
      <c r="DN100" s="43"/>
      <c r="DO100" s="43"/>
      <c r="DP100" s="131"/>
      <c r="DQ100" s="131"/>
      <c r="DR100" s="412" t="str">
        <f>IF(DR97&lt;&gt;"",INDEX('Helper 1'!$AJ$4:$AJ$27,MATCH(DR97,'Helper 1'!$AG$4:$AG$27,0)),"")</f>
        <v/>
      </c>
      <c r="DS100" s="43"/>
      <c r="DT100" s="43"/>
      <c r="DU100" s="131"/>
      <c r="DV100" s="131"/>
      <c r="DW100" s="412" t="str">
        <f>IF(DW97&lt;&gt;"",INDEX('Helper 1'!$AJ$4:$AJ$27,MATCH(DW97,'Helper 1'!$AG$4:$AG$27,0)),"")</f>
        <v/>
      </c>
      <c r="DX100" s="43"/>
      <c r="DY100" s="43"/>
      <c r="DZ100" s="131"/>
      <c r="EA100" s="131"/>
      <c r="EB100" s="412" t="str">
        <f>IF(EB97&lt;&gt;"",INDEX('Helper 1'!$AJ$4:$AJ$27,MATCH(EB97,'Helper 1'!$AG$4:$AG$27,0)),"")</f>
        <v/>
      </c>
      <c r="EC100" s="43"/>
      <c r="ED100" s="43"/>
      <c r="EE100" s="131"/>
      <c r="EF100" s="131"/>
      <c r="EG100" s="412" t="str">
        <f>IF(EG97&lt;&gt;"",INDEX('Helper 1'!$AJ$4:$AJ$27,MATCH(EG97,'Helper 1'!$AG$4:$AG$27,0)),"")</f>
        <v/>
      </c>
      <c r="EH100" s="43"/>
      <c r="EI100" s="43"/>
      <c r="EJ100" s="131"/>
      <c r="EK100" s="131"/>
      <c r="EL100" s="412" t="str">
        <f>IF(EL97&lt;&gt;"",INDEX('Helper 1'!$AJ$4:$AJ$27,MATCH(EL97,'Helper 1'!$AG$4:$AG$27,0)),"")</f>
        <v/>
      </c>
      <c r="EM100" s="43"/>
      <c r="EN100" s="43"/>
      <c r="EO100" s="131"/>
      <c r="EP100" s="131"/>
      <c r="EQ100" s="412" t="str">
        <f>IF(EQ97&lt;&gt;"",INDEX('Helper 1'!$AJ$4:$AJ$27,MATCH(EQ97,'Helper 1'!$AG$4:$AG$27,0)),"")</f>
        <v/>
      </c>
      <c r="ER100" s="43"/>
      <c r="ES100" s="43"/>
      <c r="ET100" s="131"/>
      <c r="EU100" s="131"/>
      <c r="EV100" s="412" t="str">
        <f>IF(EV97&lt;&gt;"",INDEX('Helper 1'!$AJ$4:$AJ$27,MATCH(EV97,'Helper 1'!$AG$4:$AG$27,0)),"")</f>
        <v/>
      </c>
      <c r="EW100" s="43"/>
      <c r="EX100" s="43"/>
      <c r="EY100" s="131"/>
      <c r="EZ100" s="131"/>
      <c r="FA100" s="412" t="str">
        <f>IF(FA97&lt;&gt;"",INDEX('Helper 1'!$AJ$4:$AJ$27,MATCH(FA97,'Helper 1'!$AG$4:$AG$27,0)),"")</f>
        <v/>
      </c>
      <c r="FB100" s="43"/>
      <c r="FC100" s="43"/>
      <c r="FD100" s="131"/>
      <c r="FE100" s="131"/>
      <c r="FF100" s="412" t="str">
        <f>IF(FF97&lt;&gt;"",INDEX('Helper 1'!$AJ$4:$AJ$27,MATCH(FF97,'Helper 1'!$AG$4:$AG$27,0)),"")</f>
        <v/>
      </c>
      <c r="FG100" s="43"/>
      <c r="FH100" s="43"/>
      <c r="FI100" s="131"/>
      <c r="FJ100" s="131"/>
      <c r="FK100" s="412" t="str">
        <f>IF(FK97&lt;&gt;"",INDEX('Helper 1'!$AJ$4:$AJ$27,MATCH(FK97,'Helper 1'!$AG$4:$AG$27,0)),"")</f>
        <v/>
      </c>
      <c r="FL100" s="43"/>
      <c r="FM100" s="43"/>
      <c r="FN100" s="131"/>
      <c r="FO100" s="131"/>
      <c r="FP100" s="412" t="str">
        <f>IF(FP97&lt;&gt;"",INDEX('Helper 1'!$AJ$4:$AJ$27,MATCH(FP97,'Helper 1'!$AG$4:$AG$27,0)),"")</f>
        <v/>
      </c>
      <c r="FQ100" s="43"/>
      <c r="FR100" s="43"/>
      <c r="FS100" s="131"/>
      <c r="FT100" s="131"/>
      <c r="FU100" s="412" t="str">
        <f>IF(FU97&lt;&gt;"",INDEX('Helper 1'!$AJ$4:$AJ$27,MATCH(FU97,'Helper 1'!$AG$4:$AG$27,0)),"")</f>
        <v/>
      </c>
      <c r="FV100" s="43"/>
      <c r="FW100" s="43"/>
      <c r="FX100" s="131"/>
      <c r="FY100" s="131"/>
      <c r="FZ100" s="412" t="str">
        <f>IF(FZ97&lt;&gt;"",INDEX('Helper 1'!$AJ$4:$AJ$27,MATCH(FZ97,'Helper 1'!$AG$4:$AG$27,0)),"")</f>
        <v/>
      </c>
      <c r="GA100" s="43"/>
      <c r="GB100" s="43"/>
      <c r="GC100" s="131"/>
      <c r="GD100" s="131"/>
      <c r="GE100" s="412" t="str">
        <f>IF(GE97&lt;&gt;"",INDEX('Helper 1'!$AJ$4:$AJ$27,MATCH(GE97,'Helper 1'!$AG$4:$AG$27,0)),"")</f>
        <v/>
      </c>
      <c r="GF100" s="43"/>
      <c r="GG100" s="43"/>
      <c r="GH100" s="131"/>
      <c r="GI100" s="131"/>
      <c r="GJ100" s="412" t="str">
        <f>IF(GJ97&lt;&gt;"",INDEX('Helper 1'!$AJ$4:$AJ$27,MATCH(GJ97,'Helper 1'!$AG$4:$AG$27,0)),"")</f>
        <v/>
      </c>
      <c r="GK100" s="43"/>
      <c r="GL100" s="43"/>
      <c r="GM100" s="131"/>
      <c r="GN100" s="131"/>
      <c r="GO100" s="412" t="str">
        <f>IF(GO97&lt;&gt;"",INDEX('Helper 1'!$AJ$4:$AJ$27,MATCH(GO97,'Helper 1'!$AG$4:$AG$27,0)),"")</f>
        <v/>
      </c>
      <c r="GP100" s="43"/>
      <c r="GQ100" s="43"/>
      <c r="GR100" s="131"/>
      <c r="GS100" s="131"/>
      <c r="GT100" s="412" t="str">
        <f>IF(GT97&lt;&gt;"",INDEX('Helper 1'!$AJ$4:$AJ$27,MATCH(GT97,'Helper 1'!$AG$4:$AG$27,0)),"")</f>
        <v/>
      </c>
      <c r="GU100" s="43"/>
      <c r="GV100" s="43"/>
      <c r="GW100" s="131"/>
      <c r="GX100" s="131"/>
      <c r="GY100" s="412" t="str">
        <f>IF(GY97&lt;&gt;"",INDEX('Helper 1'!$AJ$4:$AJ$27,MATCH(GY97,'Helper 1'!$AG$4:$AG$27,0)),"")</f>
        <v/>
      </c>
      <c r="GZ100" s="43"/>
      <c r="HA100" s="43"/>
      <c r="HB100" s="131"/>
      <c r="HC100" s="131"/>
      <c r="HD100" s="412" t="str">
        <f>IF(HD97&lt;&gt;"",INDEX('Helper 1'!$AJ$4:$AJ$27,MATCH(HD97,'Helper 1'!$AG$4:$AG$27,0)),"")</f>
        <v/>
      </c>
      <c r="HE100" s="43"/>
      <c r="HF100" s="43"/>
      <c r="HG100" s="131"/>
      <c r="HH100" s="131"/>
      <c r="HI100" s="412" t="str">
        <f>IF(HI97&lt;&gt;"",INDEX('Helper 1'!$AJ$4:$AJ$27,MATCH(HI97,'Helper 1'!$AG$4:$AG$27,0)),"")</f>
        <v/>
      </c>
      <c r="HJ100" s="43"/>
      <c r="HK100" s="43"/>
      <c r="HL100" s="131"/>
      <c r="HM100" s="131"/>
      <c r="HN100" s="412" t="str">
        <f>IF(HN97&lt;&gt;"",INDEX('Helper 1'!$AJ$4:$AJ$27,MATCH(HN97,'Helper 1'!$AG$4:$AG$27,0)),"")</f>
        <v/>
      </c>
      <c r="HO100" s="43"/>
      <c r="HP100" s="43"/>
      <c r="HQ100" s="131"/>
      <c r="HR100" s="131"/>
      <c r="HS100" s="412" t="str">
        <f>IF(HS97&lt;&gt;"",INDEX('Helper 1'!$AJ$4:$AJ$27,MATCH(HS97,'Helper 1'!$AG$4:$AG$27,0)),"")</f>
        <v/>
      </c>
      <c r="HT100" s="43"/>
      <c r="HU100" s="43"/>
      <c r="HV100" s="131"/>
      <c r="HW100" s="131"/>
      <c r="HX100" s="412" t="str">
        <f>IF(HX97&lt;&gt;"",INDEX('Helper 1'!$AJ$4:$AJ$27,MATCH(HX97,'Helper 1'!$AG$4:$AG$27,0)),"")</f>
        <v/>
      </c>
      <c r="HY100" s="43"/>
      <c r="HZ100" s="43"/>
      <c r="IA100" s="131"/>
      <c r="IB100" s="131"/>
      <c r="IC100" s="412" t="str">
        <f>IF(IC97&lt;&gt;"",INDEX('Helper 1'!$AJ$4:$AJ$27,MATCH(IC97,'Helper 1'!$AG$4:$AG$27,0)),"")</f>
        <v/>
      </c>
      <c r="ID100" s="43"/>
      <c r="IE100" s="43"/>
      <c r="IF100" s="131"/>
      <c r="IG100" s="131"/>
      <c r="IH100" s="412" t="str">
        <f>IF(IH97&lt;&gt;"",INDEX('Helper 1'!$AJ$4:$AJ$27,MATCH(IH97,'Helper 1'!$AG$4:$AG$27,0)),"")</f>
        <v/>
      </c>
      <c r="II100" s="43"/>
      <c r="IJ100" s="43"/>
      <c r="IK100" s="131"/>
      <c r="IL100" s="131"/>
      <c r="IM100" s="412" t="str">
        <f>IF(IM97&lt;&gt;"",INDEX('Helper 1'!$AJ$4:$AJ$27,MATCH(IM97,'Helper 1'!$AG$4:$AG$27,0)),"")</f>
        <v/>
      </c>
      <c r="IN100" s="43"/>
      <c r="IO100" s="43"/>
      <c r="IP100" s="131"/>
      <c r="IQ100" s="131"/>
      <c r="IR100" s="412" t="str">
        <f>IF(IR97&lt;&gt;"",INDEX('Helper 1'!$AJ$4:$AJ$27,MATCH(IR97,'Helper 1'!$AG$4:$AG$27,0)),"")</f>
        <v/>
      </c>
      <c r="IS100" s="43"/>
      <c r="IT100" s="43"/>
      <c r="IU100" s="131"/>
      <c r="IV100" s="131"/>
      <c r="IW100" s="412" t="str">
        <f>IF(IW97&lt;&gt;"",INDEX('Helper 1'!$AJ$4:$AJ$27,MATCH(IW97,'Helper 1'!$AG$4:$AG$27,0)),"")</f>
        <v/>
      </c>
      <c r="IX100" s="43"/>
      <c r="IY100" s="44"/>
      <c r="IZ100" s="405"/>
      <c r="JA100" s="378"/>
      <c r="JB100" s="256"/>
      <c r="JC100" s="256"/>
    </row>
    <row r="101" spans="1:263" s="3" customFormat="1" x14ac:dyDescent="0.35">
      <c r="A101" s="198"/>
      <c r="B101" s="359"/>
      <c r="C101" s="45"/>
      <c r="D101" s="106"/>
      <c r="E101" s="102"/>
      <c r="F101" s="285"/>
      <c r="G101" s="131"/>
      <c r="H101" s="325"/>
      <c r="I101" s="202"/>
      <c r="J101" s="324"/>
      <c r="K101" s="131"/>
      <c r="L101" s="387"/>
      <c r="M101" s="43"/>
      <c r="N101" s="43"/>
      <c r="O101" s="131"/>
      <c r="P101" s="131"/>
      <c r="Q101" s="387"/>
      <c r="R101" s="43"/>
      <c r="S101" s="43"/>
      <c r="T101" s="131"/>
      <c r="U101" s="131"/>
      <c r="V101" s="387"/>
      <c r="W101" s="43"/>
      <c r="X101" s="43"/>
      <c r="Y101" s="131"/>
      <c r="Z101" s="131"/>
      <c r="AA101" s="387"/>
      <c r="AB101" s="43"/>
      <c r="AC101" s="43"/>
      <c r="AD101" s="131"/>
      <c r="AE101" s="131"/>
      <c r="AF101" s="387"/>
      <c r="AG101" s="43"/>
      <c r="AH101" s="43"/>
      <c r="AI101" s="131"/>
      <c r="AJ101" s="131"/>
      <c r="AK101" s="387"/>
      <c r="AL101" s="43"/>
      <c r="AM101" s="43"/>
      <c r="AN101" s="131"/>
      <c r="AO101" s="131"/>
      <c r="AP101" s="387"/>
      <c r="AQ101" s="43"/>
      <c r="AR101" s="43"/>
      <c r="AS101" s="131"/>
      <c r="AT101" s="131"/>
      <c r="AU101" s="387"/>
      <c r="AV101" s="43"/>
      <c r="AW101" s="43"/>
      <c r="AX101" s="131"/>
      <c r="AY101" s="131"/>
      <c r="AZ101" s="387"/>
      <c r="BA101" s="43"/>
      <c r="BB101" s="43"/>
      <c r="BC101" s="131"/>
      <c r="BD101" s="131"/>
      <c r="BE101" s="387"/>
      <c r="BF101" s="43"/>
      <c r="BG101" s="43"/>
      <c r="BH101" s="131"/>
      <c r="BI101" s="131"/>
      <c r="BJ101" s="387"/>
      <c r="BK101" s="43"/>
      <c r="BL101" s="43"/>
      <c r="BM101" s="131"/>
      <c r="BN101" s="131"/>
      <c r="BO101" s="387"/>
      <c r="BP101" s="43"/>
      <c r="BQ101" s="43"/>
      <c r="BR101" s="131"/>
      <c r="BS101" s="131"/>
      <c r="BT101" s="387"/>
      <c r="BU101" s="43"/>
      <c r="BV101" s="43"/>
      <c r="BW101" s="131"/>
      <c r="BX101" s="131"/>
      <c r="BY101" s="387"/>
      <c r="BZ101" s="43"/>
      <c r="CA101" s="43"/>
      <c r="CB101" s="131"/>
      <c r="CC101" s="131"/>
      <c r="CD101" s="387"/>
      <c r="CE101" s="43"/>
      <c r="CF101" s="43"/>
      <c r="CG101" s="131"/>
      <c r="CH101" s="131"/>
      <c r="CI101" s="387"/>
      <c r="CJ101" s="43"/>
      <c r="CK101" s="43"/>
      <c r="CL101" s="131"/>
      <c r="CM101" s="131"/>
      <c r="CN101" s="387"/>
      <c r="CO101" s="43"/>
      <c r="CP101" s="43"/>
      <c r="CQ101" s="131"/>
      <c r="CR101" s="131"/>
      <c r="CS101" s="387"/>
      <c r="CT101" s="43"/>
      <c r="CU101" s="43"/>
      <c r="CV101" s="131"/>
      <c r="CW101" s="131"/>
      <c r="CX101" s="387"/>
      <c r="CY101" s="43"/>
      <c r="CZ101" s="43"/>
      <c r="DA101" s="131"/>
      <c r="DB101" s="131"/>
      <c r="DC101" s="387"/>
      <c r="DD101" s="43"/>
      <c r="DE101" s="43"/>
      <c r="DF101" s="131"/>
      <c r="DG101" s="131"/>
      <c r="DH101" s="387"/>
      <c r="DI101" s="43"/>
      <c r="DJ101" s="43"/>
      <c r="DK101" s="131"/>
      <c r="DL101" s="131"/>
      <c r="DM101" s="387"/>
      <c r="DN101" s="43"/>
      <c r="DO101" s="43"/>
      <c r="DP101" s="131"/>
      <c r="DQ101" s="131"/>
      <c r="DR101" s="387"/>
      <c r="DS101" s="43"/>
      <c r="DT101" s="43"/>
      <c r="DU101" s="131"/>
      <c r="DV101" s="131"/>
      <c r="DW101" s="387"/>
      <c r="DX101" s="43"/>
      <c r="DY101" s="43"/>
      <c r="DZ101" s="131"/>
      <c r="EA101" s="131"/>
      <c r="EB101" s="387"/>
      <c r="EC101" s="43"/>
      <c r="ED101" s="43"/>
      <c r="EE101" s="131"/>
      <c r="EF101" s="131"/>
      <c r="EG101" s="387"/>
      <c r="EH101" s="43"/>
      <c r="EI101" s="43"/>
      <c r="EJ101" s="131"/>
      <c r="EK101" s="131"/>
      <c r="EL101" s="387"/>
      <c r="EM101" s="43"/>
      <c r="EN101" s="43"/>
      <c r="EO101" s="131"/>
      <c r="EP101" s="131"/>
      <c r="EQ101" s="387"/>
      <c r="ER101" s="43"/>
      <c r="ES101" s="43"/>
      <c r="ET101" s="131"/>
      <c r="EU101" s="131"/>
      <c r="EV101" s="387"/>
      <c r="EW101" s="43"/>
      <c r="EX101" s="43"/>
      <c r="EY101" s="131"/>
      <c r="EZ101" s="131"/>
      <c r="FA101" s="387"/>
      <c r="FB101" s="43"/>
      <c r="FC101" s="43"/>
      <c r="FD101" s="131"/>
      <c r="FE101" s="131"/>
      <c r="FF101" s="387"/>
      <c r="FG101" s="43"/>
      <c r="FH101" s="43"/>
      <c r="FI101" s="131"/>
      <c r="FJ101" s="131"/>
      <c r="FK101" s="387"/>
      <c r="FL101" s="43"/>
      <c r="FM101" s="43"/>
      <c r="FN101" s="131"/>
      <c r="FO101" s="131"/>
      <c r="FP101" s="387"/>
      <c r="FQ101" s="43"/>
      <c r="FR101" s="43"/>
      <c r="FS101" s="131"/>
      <c r="FT101" s="131"/>
      <c r="FU101" s="387"/>
      <c r="FV101" s="43"/>
      <c r="FW101" s="43"/>
      <c r="FX101" s="131"/>
      <c r="FY101" s="131"/>
      <c r="FZ101" s="387"/>
      <c r="GA101" s="43"/>
      <c r="GB101" s="43"/>
      <c r="GC101" s="131"/>
      <c r="GD101" s="131"/>
      <c r="GE101" s="387"/>
      <c r="GF101" s="43"/>
      <c r="GG101" s="43"/>
      <c r="GH101" s="131"/>
      <c r="GI101" s="131"/>
      <c r="GJ101" s="387"/>
      <c r="GK101" s="43"/>
      <c r="GL101" s="43"/>
      <c r="GM101" s="131"/>
      <c r="GN101" s="131"/>
      <c r="GO101" s="387"/>
      <c r="GP101" s="43"/>
      <c r="GQ101" s="43"/>
      <c r="GR101" s="131"/>
      <c r="GS101" s="131"/>
      <c r="GT101" s="387"/>
      <c r="GU101" s="43"/>
      <c r="GV101" s="43"/>
      <c r="GW101" s="131"/>
      <c r="GX101" s="131"/>
      <c r="GY101" s="387"/>
      <c r="GZ101" s="43"/>
      <c r="HA101" s="43"/>
      <c r="HB101" s="131"/>
      <c r="HC101" s="131"/>
      <c r="HD101" s="387"/>
      <c r="HE101" s="43"/>
      <c r="HF101" s="43"/>
      <c r="HG101" s="131"/>
      <c r="HH101" s="131"/>
      <c r="HI101" s="387"/>
      <c r="HJ101" s="43"/>
      <c r="HK101" s="43"/>
      <c r="HL101" s="131"/>
      <c r="HM101" s="131"/>
      <c r="HN101" s="387"/>
      <c r="HO101" s="43"/>
      <c r="HP101" s="43"/>
      <c r="HQ101" s="131"/>
      <c r="HR101" s="131"/>
      <c r="HS101" s="387"/>
      <c r="HT101" s="43"/>
      <c r="HU101" s="43"/>
      <c r="HV101" s="131"/>
      <c r="HW101" s="131"/>
      <c r="HX101" s="387"/>
      <c r="HY101" s="43"/>
      <c r="HZ101" s="43"/>
      <c r="IA101" s="131"/>
      <c r="IB101" s="131"/>
      <c r="IC101" s="387"/>
      <c r="ID101" s="43"/>
      <c r="IE101" s="43"/>
      <c r="IF101" s="131"/>
      <c r="IG101" s="131"/>
      <c r="IH101" s="387"/>
      <c r="II101" s="43"/>
      <c r="IJ101" s="43"/>
      <c r="IK101" s="131"/>
      <c r="IL101" s="131"/>
      <c r="IM101" s="387"/>
      <c r="IN101" s="43"/>
      <c r="IO101" s="43"/>
      <c r="IP101" s="131"/>
      <c r="IQ101" s="131"/>
      <c r="IR101" s="387"/>
      <c r="IS101" s="43"/>
      <c r="IT101" s="43"/>
      <c r="IU101" s="131"/>
      <c r="IV101" s="131"/>
      <c r="IW101" s="387"/>
      <c r="IX101" s="43"/>
      <c r="IY101" s="44"/>
      <c r="IZ101" s="405"/>
      <c r="JA101" s="378"/>
      <c r="JB101" s="256"/>
      <c r="JC101" s="256"/>
    </row>
    <row r="102" spans="1:263" s="3" customFormat="1" x14ac:dyDescent="0.35">
      <c r="A102" s="198"/>
      <c r="B102" s="359"/>
      <c r="C102" s="45" t="s">
        <v>251</v>
      </c>
      <c r="D102" s="106" t="s">
        <v>252</v>
      </c>
      <c r="E102" s="102"/>
      <c r="F102" s="384"/>
      <c r="G102" s="131"/>
      <c r="H102" s="325"/>
      <c r="I102" s="202"/>
      <c r="J102" s="324"/>
      <c r="K102" s="131"/>
      <c r="L102" s="413" t="str">
        <f>IF(L97&lt;&gt;"",L99/L100,"")</f>
        <v/>
      </c>
      <c r="M102" s="43"/>
      <c r="N102" s="43"/>
      <c r="O102" s="131"/>
      <c r="P102" s="131"/>
      <c r="Q102" s="413" t="str">
        <f>IF(Q97&lt;&gt;"",Q99/Q100,"")</f>
        <v/>
      </c>
      <c r="R102" s="43"/>
      <c r="S102" s="43"/>
      <c r="T102" s="131"/>
      <c r="U102" s="131"/>
      <c r="V102" s="413" t="str">
        <f>IF(V97&lt;&gt;"",V99/V100,"")</f>
        <v/>
      </c>
      <c r="W102" s="43"/>
      <c r="X102" s="43"/>
      <c r="Y102" s="131"/>
      <c r="Z102" s="131"/>
      <c r="AA102" s="413" t="str">
        <f>IF(AA97&lt;&gt;"",AA99/AA100,"")</f>
        <v/>
      </c>
      <c r="AB102" s="43"/>
      <c r="AC102" s="43"/>
      <c r="AD102" s="131"/>
      <c r="AE102" s="131"/>
      <c r="AF102" s="413" t="str">
        <f>IF(AF97&lt;&gt;"",AF99/AF100,"")</f>
        <v/>
      </c>
      <c r="AG102" s="43"/>
      <c r="AH102" s="43"/>
      <c r="AI102" s="131"/>
      <c r="AJ102" s="131"/>
      <c r="AK102" s="413" t="str">
        <f>IF(AK97&lt;&gt;"",AK99/AK100,"")</f>
        <v/>
      </c>
      <c r="AL102" s="43"/>
      <c r="AM102" s="43"/>
      <c r="AN102" s="131"/>
      <c r="AO102" s="131"/>
      <c r="AP102" s="413" t="str">
        <f>IF(AP97&lt;&gt;"",AP99/AP100,"")</f>
        <v/>
      </c>
      <c r="AQ102" s="43"/>
      <c r="AR102" s="43"/>
      <c r="AS102" s="131"/>
      <c r="AT102" s="131"/>
      <c r="AU102" s="413" t="str">
        <f>IF(AU97&lt;&gt;"",AU99/AU100,"")</f>
        <v/>
      </c>
      <c r="AV102" s="43"/>
      <c r="AW102" s="43"/>
      <c r="AX102" s="131"/>
      <c r="AY102" s="131"/>
      <c r="AZ102" s="413" t="str">
        <f>IF(AZ97&lt;&gt;"",AZ99/AZ100,"")</f>
        <v/>
      </c>
      <c r="BA102" s="43"/>
      <c r="BB102" s="43"/>
      <c r="BC102" s="131"/>
      <c r="BD102" s="131"/>
      <c r="BE102" s="413" t="str">
        <f>IF(BE97&lt;&gt;"",BE99/BE100,"")</f>
        <v/>
      </c>
      <c r="BF102" s="43"/>
      <c r="BG102" s="43"/>
      <c r="BH102" s="131"/>
      <c r="BI102" s="131"/>
      <c r="BJ102" s="413" t="str">
        <f>IF(BJ97&lt;&gt;"",BJ99/BJ100,"")</f>
        <v/>
      </c>
      <c r="BK102" s="43"/>
      <c r="BL102" s="43"/>
      <c r="BM102" s="131"/>
      <c r="BN102" s="131"/>
      <c r="BO102" s="413" t="str">
        <f>IF(BO97&lt;&gt;"",BO99/BO100,"")</f>
        <v/>
      </c>
      <c r="BP102" s="43"/>
      <c r="BQ102" s="43"/>
      <c r="BR102" s="131"/>
      <c r="BS102" s="131"/>
      <c r="BT102" s="413" t="str">
        <f>IF(BT97&lt;&gt;"",BT99/BT100,"")</f>
        <v/>
      </c>
      <c r="BU102" s="43"/>
      <c r="BV102" s="43"/>
      <c r="BW102" s="131"/>
      <c r="BX102" s="131"/>
      <c r="BY102" s="413" t="str">
        <f>IF(BY97&lt;&gt;"",BY99/BY100,"")</f>
        <v/>
      </c>
      <c r="BZ102" s="43"/>
      <c r="CA102" s="43"/>
      <c r="CB102" s="131"/>
      <c r="CC102" s="131"/>
      <c r="CD102" s="413" t="str">
        <f>IF(CD97&lt;&gt;"",CD99/CD100,"")</f>
        <v/>
      </c>
      <c r="CE102" s="43"/>
      <c r="CF102" s="43"/>
      <c r="CG102" s="131"/>
      <c r="CH102" s="131"/>
      <c r="CI102" s="413" t="str">
        <f>IF(CI97&lt;&gt;"",CI99/CI100,"")</f>
        <v/>
      </c>
      <c r="CJ102" s="43"/>
      <c r="CK102" s="43"/>
      <c r="CL102" s="131"/>
      <c r="CM102" s="131"/>
      <c r="CN102" s="413" t="str">
        <f>IF(CN97&lt;&gt;"",CN99/CN100,"")</f>
        <v/>
      </c>
      <c r="CO102" s="43"/>
      <c r="CP102" s="43"/>
      <c r="CQ102" s="131"/>
      <c r="CR102" s="131"/>
      <c r="CS102" s="413" t="str">
        <f>IF(CS97&lt;&gt;"",CS99/CS100,"")</f>
        <v/>
      </c>
      <c r="CT102" s="43"/>
      <c r="CU102" s="43"/>
      <c r="CV102" s="131"/>
      <c r="CW102" s="131"/>
      <c r="CX102" s="413" t="str">
        <f>IF(CX97&lt;&gt;"",CX99/CX100,"")</f>
        <v/>
      </c>
      <c r="CY102" s="43"/>
      <c r="CZ102" s="43"/>
      <c r="DA102" s="131"/>
      <c r="DB102" s="131"/>
      <c r="DC102" s="413" t="str">
        <f>IF(DC97&lt;&gt;"",DC99/DC100,"")</f>
        <v/>
      </c>
      <c r="DD102" s="43"/>
      <c r="DE102" s="43"/>
      <c r="DF102" s="131"/>
      <c r="DG102" s="131"/>
      <c r="DH102" s="413" t="str">
        <f>IF(DH97&lt;&gt;"",DH99/DH100,"")</f>
        <v/>
      </c>
      <c r="DI102" s="43"/>
      <c r="DJ102" s="43"/>
      <c r="DK102" s="131"/>
      <c r="DL102" s="131"/>
      <c r="DM102" s="413" t="str">
        <f>IF(DM97&lt;&gt;"",DM99/DM100,"")</f>
        <v/>
      </c>
      <c r="DN102" s="43"/>
      <c r="DO102" s="43"/>
      <c r="DP102" s="131"/>
      <c r="DQ102" s="131"/>
      <c r="DR102" s="413" t="str">
        <f>IF(DR97&lt;&gt;"",DR99/DR100,"")</f>
        <v/>
      </c>
      <c r="DS102" s="43"/>
      <c r="DT102" s="43"/>
      <c r="DU102" s="131"/>
      <c r="DV102" s="131"/>
      <c r="DW102" s="413" t="str">
        <f>IF(DW97&lt;&gt;"",DW99/DW100,"")</f>
        <v/>
      </c>
      <c r="DX102" s="43"/>
      <c r="DY102" s="43"/>
      <c r="DZ102" s="131"/>
      <c r="EA102" s="131"/>
      <c r="EB102" s="413" t="str">
        <f>IF(EB97&lt;&gt;"",EB99/EB100,"")</f>
        <v/>
      </c>
      <c r="EC102" s="43"/>
      <c r="ED102" s="43"/>
      <c r="EE102" s="131"/>
      <c r="EF102" s="131"/>
      <c r="EG102" s="413" t="str">
        <f>IF(EG97&lt;&gt;"",EG99/EG100,"")</f>
        <v/>
      </c>
      <c r="EH102" s="43"/>
      <c r="EI102" s="43"/>
      <c r="EJ102" s="131"/>
      <c r="EK102" s="131"/>
      <c r="EL102" s="413" t="str">
        <f>IF(EL97&lt;&gt;"",EL99/EL100,"")</f>
        <v/>
      </c>
      <c r="EM102" s="43"/>
      <c r="EN102" s="43"/>
      <c r="EO102" s="131"/>
      <c r="EP102" s="131"/>
      <c r="EQ102" s="413" t="str">
        <f>IF(EQ97&lt;&gt;"",EQ99/EQ100,"")</f>
        <v/>
      </c>
      <c r="ER102" s="43"/>
      <c r="ES102" s="43"/>
      <c r="ET102" s="131"/>
      <c r="EU102" s="131"/>
      <c r="EV102" s="413" t="str">
        <f>IF(EV97&lt;&gt;"",EV99/EV100,"")</f>
        <v/>
      </c>
      <c r="EW102" s="43"/>
      <c r="EX102" s="43"/>
      <c r="EY102" s="131"/>
      <c r="EZ102" s="131"/>
      <c r="FA102" s="413" t="str">
        <f>IF(FA97&lt;&gt;"",FA99/FA100,"")</f>
        <v/>
      </c>
      <c r="FB102" s="43"/>
      <c r="FC102" s="43"/>
      <c r="FD102" s="131"/>
      <c r="FE102" s="131"/>
      <c r="FF102" s="413" t="str">
        <f>IF(FF97&lt;&gt;"",FF99/FF100,"")</f>
        <v/>
      </c>
      <c r="FG102" s="43"/>
      <c r="FH102" s="43"/>
      <c r="FI102" s="131"/>
      <c r="FJ102" s="131"/>
      <c r="FK102" s="413" t="str">
        <f>IF(FK97&lt;&gt;"",FK99/FK100,"")</f>
        <v/>
      </c>
      <c r="FL102" s="43"/>
      <c r="FM102" s="43"/>
      <c r="FN102" s="131"/>
      <c r="FO102" s="131"/>
      <c r="FP102" s="413" t="str">
        <f>IF(FP97&lt;&gt;"",FP99/FP100,"")</f>
        <v/>
      </c>
      <c r="FQ102" s="43"/>
      <c r="FR102" s="43"/>
      <c r="FS102" s="131"/>
      <c r="FT102" s="131"/>
      <c r="FU102" s="413" t="str">
        <f>IF(FU97&lt;&gt;"",FU99/FU100,"")</f>
        <v/>
      </c>
      <c r="FV102" s="43"/>
      <c r="FW102" s="43"/>
      <c r="FX102" s="131"/>
      <c r="FY102" s="131"/>
      <c r="FZ102" s="413" t="str">
        <f>IF(FZ97&lt;&gt;"",FZ99/FZ100,"")</f>
        <v/>
      </c>
      <c r="GA102" s="43"/>
      <c r="GB102" s="43"/>
      <c r="GC102" s="131"/>
      <c r="GD102" s="131"/>
      <c r="GE102" s="413" t="str">
        <f>IF(GE97&lt;&gt;"",GE99/GE100,"")</f>
        <v/>
      </c>
      <c r="GF102" s="43"/>
      <c r="GG102" s="43"/>
      <c r="GH102" s="131"/>
      <c r="GI102" s="131"/>
      <c r="GJ102" s="413" t="str">
        <f>IF(GJ97&lt;&gt;"",GJ99/GJ100,"")</f>
        <v/>
      </c>
      <c r="GK102" s="43"/>
      <c r="GL102" s="43"/>
      <c r="GM102" s="131"/>
      <c r="GN102" s="131"/>
      <c r="GO102" s="413" t="str">
        <f>IF(GO97&lt;&gt;"",GO99/GO100,"")</f>
        <v/>
      </c>
      <c r="GP102" s="43"/>
      <c r="GQ102" s="43"/>
      <c r="GR102" s="131"/>
      <c r="GS102" s="131"/>
      <c r="GT102" s="413" t="str">
        <f>IF(GT97&lt;&gt;"",GT99/GT100,"")</f>
        <v/>
      </c>
      <c r="GU102" s="43"/>
      <c r="GV102" s="43"/>
      <c r="GW102" s="131"/>
      <c r="GX102" s="131"/>
      <c r="GY102" s="413" t="str">
        <f>IF(GY97&lt;&gt;"",GY99/GY100,"")</f>
        <v/>
      </c>
      <c r="GZ102" s="43"/>
      <c r="HA102" s="43"/>
      <c r="HB102" s="131"/>
      <c r="HC102" s="131"/>
      <c r="HD102" s="413" t="str">
        <f>IF(HD97&lt;&gt;"",HD99/HD100,"")</f>
        <v/>
      </c>
      <c r="HE102" s="43"/>
      <c r="HF102" s="43"/>
      <c r="HG102" s="131"/>
      <c r="HH102" s="131"/>
      <c r="HI102" s="413" t="str">
        <f>IF(HI97&lt;&gt;"",HI99/HI100,"")</f>
        <v/>
      </c>
      <c r="HJ102" s="43"/>
      <c r="HK102" s="43"/>
      <c r="HL102" s="131"/>
      <c r="HM102" s="131"/>
      <c r="HN102" s="413" t="str">
        <f>IF(HN97&lt;&gt;"",HN99/HN100,"")</f>
        <v/>
      </c>
      <c r="HO102" s="43"/>
      <c r="HP102" s="43"/>
      <c r="HQ102" s="131"/>
      <c r="HR102" s="131"/>
      <c r="HS102" s="413" t="str">
        <f>IF(HS97&lt;&gt;"",HS99/HS100,"")</f>
        <v/>
      </c>
      <c r="HT102" s="43"/>
      <c r="HU102" s="43"/>
      <c r="HV102" s="131"/>
      <c r="HW102" s="131"/>
      <c r="HX102" s="413" t="str">
        <f>IF(HX97&lt;&gt;"",HX99/HX100,"")</f>
        <v/>
      </c>
      <c r="HY102" s="43"/>
      <c r="HZ102" s="43"/>
      <c r="IA102" s="131"/>
      <c r="IB102" s="131"/>
      <c r="IC102" s="413" t="str">
        <f>IF(IC97&lt;&gt;"",IC99/IC100,"")</f>
        <v/>
      </c>
      <c r="ID102" s="43"/>
      <c r="IE102" s="43"/>
      <c r="IF102" s="131"/>
      <c r="IG102" s="131"/>
      <c r="IH102" s="413" t="str">
        <f>IF(IH97&lt;&gt;"",IH99/IH100,"")</f>
        <v/>
      </c>
      <c r="II102" s="43"/>
      <c r="IJ102" s="43"/>
      <c r="IK102" s="131"/>
      <c r="IL102" s="131"/>
      <c r="IM102" s="413" t="str">
        <f>IF(IM97&lt;&gt;"",IM99/IM100,"")</f>
        <v/>
      </c>
      <c r="IN102" s="43"/>
      <c r="IO102" s="43"/>
      <c r="IP102" s="131"/>
      <c r="IQ102" s="131"/>
      <c r="IR102" s="413" t="str">
        <f>IF(IR97&lt;&gt;"",IR99/IR100,"")</f>
        <v/>
      </c>
      <c r="IS102" s="43"/>
      <c r="IT102" s="43"/>
      <c r="IU102" s="131"/>
      <c r="IV102" s="131"/>
      <c r="IW102" s="413" t="str">
        <f>IF(IW97&lt;&gt;"",IW99/IW100,"")</f>
        <v/>
      </c>
      <c r="IX102" s="43"/>
      <c r="IY102" s="44"/>
      <c r="IZ102" s="405"/>
      <c r="JA102" s="378"/>
      <c r="JB102" s="256"/>
      <c r="JC102" s="256"/>
    </row>
    <row r="103" spans="1:263" s="3" customFormat="1" x14ac:dyDescent="0.35">
      <c r="A103" s="198"/>
      <c r="B103" s="359"/>
      <c r="C103" s="47"/>
      <c r="D103" s="105"/>
      <c r="E103" s="102"/>
      <c r="F103" s="384"/>
      <c r="G103" s="131"/>
      <c r="H103" s="325"/>
      <c r="I103" s="202"/>
      <c r="J103" s="324"/>
      <c r="K103" s="131"/>
      <c r="L103" s="131"/>
      <c r="M103" s="43"/>
      <c r="N103" s="43"/>
      <c r="O103" s="131"/>
      <c r="P103" s="131"/>
      <c r="Q103" s="131"/>
      <c r="R103" s="43"/>
      <c r="S103" s="43"/>
      <c r="T103" s="131"/>
      <c r="U103" s="131"/>
      <c r="V103" s="131"/>
      <c r="W103" s="43"/>
      <c r="X103" s="43"/>
      <c r="Y103" s="131"/>
      <c r="Z103" s="131"/>
      <c r="AA103" s="131"/>
      <c r="AB103" s="43"/>
      <c r="AC103" s="43"/>
      <c r="AD103" s="131"/>
      <c r="AE103" s="131"/>
      <c r="AF103" s="131"/>
      <c r="AG103" s="43"/>
      <c r="AH103" s="43"/>
      <c r="AI103" s="131"/>
      <c r="AJ103" s="131"/>
      <c r="AK103" s="131"/>
      <c r="AL103" s="43"/>
      <c r="AM103" s="43"/>
      <c r="AN103" s="131"/>
      <c r="AO103" s="131"/>
      <c r="AP103" s="131"/>
      <c r="AQ103" s="43"/>
      <c r="AR103" s="43"/>
      <c r="AS103" s="131"/>
      <c r="AT103" s="131"/>
      <c r="AU103" s="131"/>
      <c r="AV103" s="43"/>
      <c r="AW103" s="43"/>
      <c r="AX103" s="131"/>
      <c r="AY103" s="131"/>
      <c r="AZ103" s="131"/>
      <c r="BA103" s="43"/>
      <c r="BB103" s="43"/>
      <c r="BC103" s="131"/>
      <c r="BD103" s="131"/>
      <c r="BE103" s="131"/>
      <c r="BF103" s="43"/>
      <c r="BG103" s="43"/>
      <c r="BH103" s="131"/>
      <c r="BI103" s="131"/>
      <c r="BJ103" s="131"/>
      <c r="BK103" s="43"/>
      <c r="BL103" s="43"/>
      <c r="BM103" s="131"/>
      <c r="BN103" s="131"/>
      <c r="BO103" s="131"/>
      <c r="BP103" s="43"/>
      <c r="BQ103" s="43"/>
      <c r="BR103" s="131"/>
      <c r="BS103" s="131"/>
      <c r="BT103" s="131"/>
      <c r="BU103" s="43"/>
      <c r="BV103" s="43"/>
      <c r="BW103" s="131"/>
      <c r="BX103" s="131"/>
      <c r="BY103" s="131"/>
      <c r="BZ103" s="43"/>
      <c r="CA103" s="43"/>
      <c r="CB103" s="131"/>
      <c r="CC103" s="131"/>
      <c r="CD103" s="131"/>
      <c r="CE103" s="43"/>
      <c r="CF103" s="43"/>
      <c r="CG103" s="131"/>
      <c r="CH103" s="131"/>
      <c r="CI103" s="131"/>
      <c r="CJ103" s="43"/>
      <c r="CK103" s="43"/>
      <c r="CL103" s="131"/>
      <c r="CM103" s="131"/>
      <c r="CN103" s="131"/>
      <c r="CO103" s="43"/>
      <c r="CP103" s="43"/>
      <c r="CQ103" s="131"/>
      <c r="CR103" s="131"/>
      <c r="CS103" s="131"/>
      <c r="CT103" s="43"/>
      <c r="CU103" s="43"/>
      <c r="CV103" s="131"/>
      <c r="CW103" s="131"/>
      <c r="CX103" s="131"/>
      <c r="CY103" s="43"/>
      <c r="CZ103" s="43"/>
      <c r="DA103" s="131"/>
      <c r="DB103" s="131"/>
      <c r="DC103" s="131"/>
      <c r="DD103" s="43"/>
      <c r="DE103" s="43"/>
      <c r="DF103" s="131"/>
      <c r="DG103" s="131"/>
      <c r="DH103" s="131"/>
      <c r="DI103" s="43"/>
      <c r="DJ103" s="43"/>
      <c r="DK103" s="131"/>
      <c r="DL103" s="131"/>
      <c r="DM103" s="131"/>
      <c r="DN103" s="43"/>
      <c r="DO103" s="43"/>
      <c r="DP103" s="131"/>
      <c r="DQ103" s="131"/>
      <c r="DR103" s="131"/>
      <c r="DS103" s="43"/>
      <c r="DT103" s="43"/>
      <c r="DU103" s="131"/>
      <c r="DV103" s="131"/>
      <c r="DW103" s="131"/>
      <c r="DX103" s="43"/>
      <c r="DY103" s="43"/>
      <c r="DZ103" s="131"/>
      <c r="EA103" s="131"/>
      <c r="EB103" s="131"/>
      <c r="EC103" s="43"/>
      <c r="ED103" s="43"/>
      <c r="EE103" s="131"/>
      <c r="EF103" s="131"/>
      <c r="EG103" s="131"/>
      <c r="EH103" s="43"/>
      <c r="EI103" s="43"/>
      <c r="EJ103" s="131"/>
      <c r="EK103" s="131"/>
      <c r="EL103" s="131"/>
      <c r="EM103" s="43"/>
      <c r="EN103" s="43"/>
      <c r="EO103" s="131"/>
      <c r="EP103" s="131"/>
      <c r="EQ103" s="131"/>
      <c r="ER103" s="43"/>
      <c r="ES103" s="43"/>
      <c r="ET103" s="131"/>
      <c r="EU103" s="131"/>
      <c r="EV103" s="131"/>
      <c r="EW103" s="43"/>
      <c r="EX103" s="43"/>
      <c r="EY103" s="131"/>
      <c r="EZ103" s="131"/>
      <c r="FA103" s="131"/>
      <c r="FB103" s="43"/>
      <c r="FC103" s="43"/>
      <c r="FD103" s="131"/>
      <c r="FE103" s="131"/>
      <c r="FF103" s="131"/>
      <c r="FG103" s="43"/>
      <c r="FH103" s="43"/>
      <c r="FI103" s="131"/>
      <c r="FJ103" s="131"/>
      <c r="FK103" s="131"/>
      <c r="FL103" s="43"/>
      <c r="FM103" s="43"/>
      <c r="FN103" s="131"/>
      <c r="FO103" s="131"/>
      <c r="FP103" s="131"/>
      <c r="FQ103" s="43"/>
      <c r="FR103" s="43"/>
      <c r="FS103" s="131"/>
      <c r="FT103" s="131"/>
      <c r="FU103" s="131"/>
      <c r="FV103" s="43"/>
      <c r="FW103" s="43"/>
      <c r="FX103" s="131"/>
      <c r="FY103" s="131"/>
      <c r="FZ103" s="131"/>
      <c r="GA103" s="43"/>
      <c r="GB103" s="43"/>
      <c r="GC103" s="131"/>
      <c r="GD103" s="131"/>
      <c r="GE103" s="131"/>
      <c r="GF103" s="43"/>
      <c r="GG103" s="43"/>
      <c r="GH103" s="131"/>
      <c r="GI103" s="131"/>
      <c r="GJ103" s="131"/>
      <c r="GK103" s="43"/>
      <c r="GL103" s="43"/>
      <c r="GM103" s="131"/>
      <c r="GN103" s="131"/>
      <c r="GO103" s="131"/>
      <c r="GP103" s="43"/>
      <c r="GQ103" s="43"/>
      <c r="GR103" s="131"/>
      <c r="GS103" s="131"/>
      <c r="GT103" s="131"/>
      <c r="GU103" s="43"/>
      <c r="GV103" s="43"/>
      <c r="GW103" s="131"/>
      <c r="GX103" s="131"/>
      <c r="GY103" s="131"/>
      <c r="GZ103" s="43"/>
      <c r="HA103" s="43"/>
      <c r="HB103" s="131"/>
      <c r="HC103" s="131"/>
      <c r="HD103" s="131"/>
      <c r="HE103" s="43"/>
      <c r="HF103" s="43"/>
      <c r="HG103" s="131"/>
      <c r="HH103" s="131"/>
      <c r="HI103" s="131"/>
      <c r="HJ103" s="43"/>
      <c r="HK103" s="43"/>
      <c r="HL103" s="131"/>
      <c r="HM103" s="131"/>
      <c r="HN103" s="131"/>
      <c r="HO103" s="43"/>
      <c r="HP103" s="43"/>
      <c r="HQ103" s="131"/>
      <c r="HR103" s="131"/>
      <c r="HS103" s="131"/>
      <c r="HT103" s="43"/>
      <c r="HU103" s="43"/>
      <c r="HV103" s="131"/>
      <c r="HW103" s="131"/>
      <c r="HX103" s="131"/>
      <c r="HY103" s="43"/>
      <c r="HZ103" s="43"/>
      <c r="IA103" s="131"/>
      <c r="IB103" s="131"/>
      <c r="IC103" s="131"/>
      <c r="ID103" s="43"/>
      <c r="IE103" s="43"/>
      <c r="IF103" s="131"/>
      <c r="IG103" s="131"/>
      <c r="IH103" s="131"/>
      <c r="II103" s="43"/>
      <c r="IJ103" s="43"/>
      <c r="IK103" s="131"/>
      <c r="IL103" s="131"/>
      <c r="IM103" s="131"/>
      <c r="IN103" s="43"/>
      <c r="IO103" s="43"/>
      <c r="IP103" s="131"/>
      <c r="IQ103" s="131"/>
      <c r="IR103" s="131"/>
      <c r="IS103" s="43"/>
      <c r="IT103" s="43"/>
      <c r="IU103" s="131"/>
      <c r="IV103" s="131"/>
      <c r="IW103" s="131"/>
      <c r="IX103" s="43"/>
      <c r="IY103" s="44"/>
      <c r="IZ103" s="405"/>
      <c r="JA103" s="378"/>
      <c r="JB103" s="256"/>
      <c r="JC103" s="256"/>
    </row>
    <row r="104" spans="1:263" s="3" customFormat="1" x14ac:dyDescent="0.35">
      <c r="A104" s="198"/>
      <c r="B104" s="359"/>
      <c r="C104" s="45" t="s">
        <v>253</v>
      </c>
      <c r="D104" s="106" t="s">
        <v>254</v>
      </c>
      <c r="E104" s="102"/>
      <c r="F104" s="285" t="s">
        <v>181</v>
      </c>
      <c r="G104" s="131"/>
      <c r="H104" s="325"/>
      <c r="I104" s="202"/>
      <c r="J104" s="324"/>
      <c r="K104" s="131"/>
      <c r="L104" s="130"/>
      <c r="M104" s="43"/>
      <c r="N104" s="43"/>
      <c r="O104" s="131"/>
      <c r="P104" s="131"/>
      <c r="Q104" s="130"/>
      <c r="R104" s="43"/>
      <c r="S104" s="43"/>
      <c r="T104" s="131"/>
      <c r="U104" s="131"/>
      <c r="V104" s="130"/>
      <c r="W104" s="43"/>
      <c r="X104" s="43"/>
      <c r="Y104" s="131"/>
      <c r="Z104" s="131"/>
      <c r="AA104" s="130"/>
      <c r="AB104" s="43"/>
      <c r="AC104" s="43"/>
      <c r="AD104" s="131"/>
      <c r="AE104" s="131"/>
      <c r="AF104" s="130"/>
      <c r="AG104" s="43"/>
      <c r="AH104" s="43"/>
      <c r="AI104" s="131"/>
      <c r="AJ104" s="131"/>
      <c r="AK104" s="130"/>
      <c r="AL104" s="43"/>
      <c r="AM104" s="43"/>
      <c r="AN104" s="131"/>
      <c r="AO104" s="131"/>
      <c r="AP104" s="130"/>
      <c r="AQ104" s="43"/>
      <c r="AR104" s="43"/>
      <c r="AS104" s="131"/>
      <c r="AT104" s="131"/>
      <c r="AU104" s="130"/>
      <c r="AV104" s="43"/>
      <c r="AW104" s="43"/>
      <c r="AX104" s="131"/>
      <c r="AY104" s="131"/>
      <c r="AZ104" s="130"/>
      <c r="BA104" s="43"/>
      <c r="BB104" s="43"/>
      <c r="BC104" s="131"/>
      <c r="BD104" s="131"/>
      <c r="BE104" s="130"/>
      <c r="BF104" s="43"/>
      <c r="BG104" s="43"/>
      <c r="BH104" s="131"/>
      <c r="BI104" s="131"/>
      <c r="BJ104" s="130"/>
      <c r="BK104" s="43"/>
      <c r="BL104" s="43"/>
      <c r="BM104" s="131"/>
      <c r="BN104" s="131"/>
      <c r="BO104" s="130"/>
      <c r="BP104" s="43"/>
      <c r="BQ104" s="43"/>
      <c r="BR104" s="131"/>
      <c r="BS104" s="131"/>
      <c r="BT104" s="130"/>
      <c r="BU104" s="43"/>
      <c r="BV104" s="43"/>
      <c r="BW104" s="131"/>
      <c r="BX104" s="131"/>
      <c r="BY104" s="130"/>
      <c r="BZ104" s="43"/>
      <c r="CA104" s="43"/>
      <c r="CB104" s="131"/>
      <c r="CC104" s="131"/>
      <c r="CD104" s="130"/>
      <c r="CE104" s="43"/>
      <c r="CF104" s="43"/>
      <c r="CG104" s="131"/>
      <c r="CH104" s="131"/>
      <c r="CI104" s="130"/>
      <c r="CJ104" s="43"/>
      <c r="CK104" s="43"/>
      <c r="CL104" s="131"/>
      <c r="CM104" s="131"/>
      <c r="CN104" s="130"/>
      <c r="CO104" s="43"/>
      <c r="CP104" s="43"/>
      <c r="CQ104" s="131"/>
      <c r="CR104" s="131"/>
      <c r="CS104" s="130"/>
      <c r="CT104" s="43"/>
      <c r="CU104" s="43"/>
      <c r="CV104" s="131"/>
      <c r="CW104" s="131"/>
      <c r="CX104" s="130"/>
      <c r="CY104" s="43"/>
      <c r="CZ104" s="43"/>
      <c r="DA104" s="131"/>
      <c r="DB104" s="131"/>
      <c r="DC104" s="130"/>
      <c r="DD104" s="43"/>
      <c r="DE104" s="43"/>
      <c r="DF104" s="131"/>
      <c r="DG104" s="131"/>
      <c r="DH104" s="130"/>
      <c r="DI104" s="43"/>
      <c r="DJ104" s="43"/>
      <c r="DK104" s="131"/>
      <c r="DL104" s="131"/>
      <c r="DM104" s="130"/>
      <c r="DN104" s="43"/>
      <c r="DO104" s="43"/>
      <c r="DP104" s="131"/>
      <c r="DQ104" s="131"/>
      <c r="DR104" s="130"/>
      <c r="DS104" s="43"/>
      <c r="DT104" s="43"/>
      <c r="DU104" s="131"/>
      <c r="DV104" s="131"/>
      <c r="DW104" s="130"/>
      <c r="DX104" s="43"/>
      <c r="DY104" s="43"/>
      <c r="DZ104" s="131"/>
      <c r="EA104" s="131"/>
      <c r="EB104" s="130"/>
      <c r="EC104" s="43"/>
      <c r="ED104" s="43"/>
      <c r="EE104" s="131"/>
      <c r="EF104" s="131"/>
      <c r="EG104" s="130"/>
      <c r="EH104" s="43"/>
      <c r="EI104" s="43"/>
      <c r="EJ104" s="131"/>
      <c r="EK104" s="131"/>
      <c r="EL104" s="130"/>
      <c r="EM104" s="43"/>
      <c r="EN104" s="43"/>
      <c r="EO104" s="131"/>
      <c r="EP104" s="131"/>
      <c r="EQ104" s="130"/>
      <c r="ER104" s="43"/>
      <c r="ES104" s="43"/>
      <c r="ET104" s="131"/>
      <c r="EU104" s="131"/>
      <c r="EV104" s="130"/>
      <c r="EW104" s="43"/>
      <c r="EX104" s="43"/>
      <c r="EY104" s="131"/>
      <c r="EZ104" s="131"/>
      <c r="FA104" s="130"/>
      <c r="FB104" s="43"/>
      <c r="FC104" s="43"/>
      <c r="FD104" s="131"/>
      <c r="FE104" s="131"/>
      <c r="FF104" s="130"/>
      <c r="FG104" s="43"/>
      <c r="FH104" s="43"/>
      <c r="FI104" s="131"/>
      <c r="FJ104" s="131"/>
      <c r="FK104" s="130"/>
      <c r="FL104" s="43"/>
      <c r="FM104" s="43"/>
      <c r="FN104" s="131"/>
      <c r="FO104" s="131"/>
      <c r="FP104" s="130"/>
      <c r="FQ104" s="43"/>
      <c r="FR104" s="43"/>
      <c r="FS104" s="131"/>
      <c r="FT104" s="131"/>
      <c r="FU104" s="130"/>
      <c r="FV104" s="43"/>
      <c r="FW104" s="43"/>
      <c r="FX104" s="131"/>
      <c r="FY104" s="131"/>
      <c r="FZ104" s="130"/>
      <c r="GA104" s="43"/>
      <c r="GB104" s="43"/>
      <c r="GC104" s="131"/>
      <c r="GD104" s="131"/>
      <c r="GE104" s="130"/>
      <c r="GF104" s="43"/>
      <c r="GG104" s="43"/>
      <c r="GH104" s="131"/>
      <c r="GI104" s="131"/>
      <c r="GJ104" s="130"/>
      <c r="GK104" s="43"/>
      <c r="GL104" s="43"/>
      <c r="GM104" s="131"/>
      <c r="GN104" s="131"/>
      <c r="GO104" s="130"/>
      <c r="GP104" s="43"/>
      <c r="GQ104" s="43"/>
      <c r="GR104" s="131"/>
      <c r="GS104" s="131"/>
      <c r="GT104" s="130"/>
      <c r="GU104" s="43"/>
      <c r="GV104" s="43"/>
      <c r="GW104" s="131"/>
      <c r="GX104" s="131"/>
      <c r="GY104" s="130"/>
      <c r="GZ104" s="43"/>
      <c r="HA104" s="43"/>
      <c r="HB104" s="131"/>
      <c r="HC104" s="131"/>
      <c r="HD104" s="130"/>
      <c r="HE104" s="43"/>
      <c r="HF104" s="43"/>
      <c r="HG104" s="131"/>
      <c r="HH104" s="131"/>
      <c r="HI104" s="130"/>
      <c r="HJ104" s="43"/>
      <c r="HK104" s="43"/>
      <c r="HL104" s="131"/>
      <c r="HM104" s="131"/>
      <c r="HN104" s="130"/>
      <c r="HO104" s="43"/>
      <c r="HP104" s="43"/>
      <c r="HQ104" s="131"/>
      <c r="HR104" s="131"/>
      <c r="HS104" s="130"/>
      <c r="HT104" s="43"/>
      <c r="HU104" s="43"/>
      <c r="HV104" s="131"/>
      <c r="HW104" s="131"/>
      <c r="HX104" s="130"/>
      <c r="HY104" s="43"/>
      <c r="HZ104" s="43"/>
      <c r="IA104" s="131"/>
      <c r="IB104" s="131"/>
      <c r="IC104" s="130"/>
      <c r="ID104" s="43"/>
      <c r="IE104" s="43"/>
      <c r="IF104" s="131"/>
      <c r="IG104" s="131"/>
      <c r="IH104" s="130"/>
      <c r="II104" s="43"/>
      <c r="IJ104" s="43"/>
      <c r="IK104" s="131"/>
      <c r="IL104" s="131"/>
      <c r="IM104" s="130"/>
      <c r="IN104" s="43"/>
      <c r="IO104" s="43"/>
      <c r="IP104" s="131"/>
      <c r="IQ104" s="131"/>
      <c r="IR104" s="130"/>
      <c r="IS104" s="43"/>
      <c r="IT104" s="43"/>
      <c r="IU104" s="131"/>
      <c r="IV104" s="131"/>
      <c r="IW104" s="130"/>
      <c r="IX104" s="43"/>
      <c r="IY104" s="44"/>
      <c r="IZ104" s="405"/>
      <c r="JA104" s="378"/>
      <c r="JB104" s="256"/>
      <c r="JC104" s="256"/>
    </row>
    <row r="105" spans="1:263" s="3" customFormat="1" x14ac:dyDescent="0.35">
      <c r="A105" s="198"/>
      <c r="B105" s="359"/>
      <c r="C105" s="47"/>
      <c r="D105" s="105"/>
      <c r="E105" s="102"/>
      <c r="F105" s="384"/>
      <c r="G105" s="131"/>
      <c r="H105" s="325"/>
      <c r="I105" s="202"/>
      <c r="J105" s="324"/>
      <c r="K105" s="131"/>
      <c r="L105" s="131"/>
      <c r="M105" s="43"/>
      <c r="N105" s="43"/>
      <c r="O105" s="131"/>
      <c r="P105" s="131"/>
      <c r="Q105" s="131"/>
      <c r="R105" s="43"/>
      <c r="S105" s="43"/>
      <c r="T105" s="131"/>
      <c r="U105" s="131"/>
      <c r="V105" s="131"/>
      <c r="W105" s="43"/>
      <c r="X105" s="43"/>
      <c r="Y105" s="131"/>
      <c r="Z105" s="131"/>
      <c r="AA105" s="131"/>
      <c r="AB105" s="43"/>
      <c r="AC105" s="43"/>
      <c r="AD105" s="131"/>
      <c r="AE105" s="131"/>
      <c r="AF105" s="131"/>
      <c r="AG105" s="43"/>
      <c r="AH105" s="43"/>
      <c r="AI105" s="131"/>
      <c r="AJ105" s="131"/>
      <c r="AK105" s="131"/>
      <c r="AL105" s="43"/>
      <c r="AM105" s="43"/>
      <c r="AN105" s="131"/>
      <c r="AO105" s="131"/>
      <c r="AP105" s="131"/>
      <c r="AQ105" s="43"/>
      <c r="AR105" s="43"/>
      <c r="AS105" s="131"/>
      <c r="AT105" s="131"/>
      <c r="AU105" s="131"/>
      <c r="AV105" s="43"/>
      <c r="AW105" s="43"/>
      <c r="AX105" s="131"/>
      <c r="AY105" s="131"/>
      <c r="AZ105" s="131"/>
      <c r="BA105" s="43"/>
      <c r="BB105" s="43"/>
      <c r="BC105" s="131"/>
      <c r="BD105" s="131"/>
      <c r="BE105" s="131"/>
      <c r="BF105" s="43"/>
      <c r="BG105" s="43"/>
      <c r="BH105" s="131"/>
      <c r="BI105" s="131"/>
      <c r="BJ105" s="131"/>
      <c r="BK105" s="43"/>
      <c r="BL105" s="43"/>
      <c r="BM105" s="131"/>
      <c r="BN105" s="131"/>
      <c r="BO105" s="131"/>
      <c r="BP105" s="43"/>
      <c r="BQ105" s="43"/>
      <c r="BR105" s="131"/>
      <c r="BS105" s="131"/>
      <c r="BT105" s="131"/>
      <c r="BU105" s="43"/>
      <c r="BV105" s="43"/>
      <c r="BW105" s="131"/>
      <c r="BX105" s="131"/>
      <c r="BY105" s="131"/>
      <c r="BZ105" s="43"/>
      <c r="CA105" s="43"/>
      <c r="CB105" s="131"/>
      <c r="CC105" s="131"/>
      <c r="CD105" s="131"/>
      <c r="CE105" s="43"/>
      <c r="CF105" s="43"/>
      <c r="CG105" s="131"/>
      <c r="CH105" s="131"/>
      <c r="CI105" s="131"/>
      <c r="CJ105" s="43"/>
      <c r="CK105" s="43"/>
      <c r="CL105" s="131"/>
      <c r="CM105" s="131"/>
      <c r="CN105" s="131"/>
      <c r="CO105" s="43"/>
      <c r="CP105" s="43"/>
      <c r="CQ105" s="131"/>
      <c r="CR105" s="131"/>
      <c r="CS105" s="131"/>
      <c r="CT105" s="43"/>
      <c r="CU105" s="43"/>
      <c r="CV105" s="131"/>
      <c r="CW105" s="131"/>
      <c r="CX105" s="131"/>
      <c r="CY105" s="43"/>
      <c r="CZ105" s="43"/>
      <c r="DA105" s="131"/>
      <c r="DB105" s="131"/>
      <c r="DC105" s="131"/>
      <c r="DD105" s="43"/>
      <c r="DE105" s="43"/>
      <c r="DF105" s="131"/>
      <c r="DG105" s="131"/>
      <c r="DH105" s="131"/>
      <c r="DI105" s="43"/>
      <c r="DJ105" s="43"/>
      <c r="DK105" s="131"/>
      <c r="DL105" s="131"/>
      <c r="DM105" s="131"/>
      <c r="DN105" s="43"/>
      <c r="DO105" s="43"/>
      <c r="DP105" s="131"/>
      <c r="DQ105" s="131"/>
      <c r="DR105" s="131"/>
      <c r="DS105" s="43"/>
      <c r="DT105" s="43"/>
      <c r="DU105" s="131"/>
      <c r="DV105" s="131"/>
      <c r="DW105" s="131"/>
      <c r="DX105" s="43"/>
      <c r="DY105" s="43"/>
      <c r="DZ105" s="131"/>
      <c r="EA105" s="131"/>
      <c r="EB105" s="131"/>
      <c r="EC105" s="43"/>
      <c r="ED105" s="43"/>
      <c r="EE105" s="131"/>
      <c r="EF105" s="131"/>
      <c r="EG105" s="131"/>
      <c r="EH105" s="43"/>
      <c r="EI105" s="43"/>
      <c r="EJ105" s="131"/>
      <c r="EK105" s="131"/>
      <c r="EL105" s="131"/>
      <c r="EM105" s="43"/>
      <c r="EN105" s="43"/>
      <c r="EO105" s="131"/>
      <c r="EP105" s="131"/>
      <c r="EQ105" s="131"/>
      <c r="ER105" s="43"/>
      <c r="ES105" s="43"/>
      <c r="ET105" s="131"/>
      <c r="EU105" s="131"/>
      <c r="EV105" s="131"/>
      <c r="EW105" s="43"/>
      <c r="EX105" s="43"/>
      <c r="EY105" s="131"/>
      <c r="EZ105" s="131"/>
      <c r="FA105" s="131"/>
      <c r="FB105" s="43"/>
      <c r="FC105" s="43"/>
      <c r="FD105" s="131"/>
      <c r="FE105" s="131"/>
      <c r="FF105" s="131"/>
      <c r="FG105" s="43"/>
      <c r="FH105" s="43"/>
      <c r="FI105" s="131"/>
      <c r="FJ105" s="131"/>
      <c r="FK105" s="131"/>
      <c r="FL105" s="43"/>
      <c r="FM105" s="43"/>
      <c r="FN105" s="131"/>
      <c r="FO105" s="131"/>
      <c r="FP105" s="131"/>
      <c r="FQ105" s="43"/>
      <c r="FR105" s="43"/>
      <c r="FS105" s="131"/>
      <c r="FT105" s="131"/>
      <c r="FU105" s="131"/>
      <c r="FV105" s="43"/>
      <c r="FW105" s="43"/>
      <c r="FX105" s="131"/>
      <c r="FY105" s="131"/>
      <c r="FZ105" s="131"/>
      <c r="GA105" s="43"/>
      <c r="GB105" s="43"/>
      <c r="GC105" s="131"/>
      <c r="GD105" s="131"/>
      <c r="GE105" s="131"/>
      <c r="GF105" s="43"/>
      <c r="GG105" s="43"/>
      <c r="GH105" s="131"/>
      <c r="GI105" s="131"/>
      <c r="GJ105" s="131"/>
      <c r="GK105" s="43"/>
      <c r="GL105" s="43"/>
      <c r="GM105" s="131"/>
      <c r="GN105" s="131"/>
      <c r="GO105" s="131"/>
      <c r="GP105" s="43"/>
      <c r="GQ105" s="43"/>
      <c r="GR105" s="131"/>
      <c r="GS105" s="131"/>
      <c r="GT105" s="131"/>
      <c r="GU105" s="43"/>
      <c r="GV105" s="43"/>
      <c r="GW105" s="131"/>
      <c r="GX105" s="131"/>
      <c r="GY105" s="131"/>
      <c r="GZ105" s="43"/>
      <c r="HA105" s="43"/>
      <c r="HB105" s="131"/>
      <c r="HC105" s="131"/>
      <c r="HD105" s="131"/>
      <c r="HE105" s="43"/>
      <c r="HF105" s="43"/>
      <c r="HG105" s="131"/>
      <c r="HH105" s="131"/>
      <c r="HI105" s="131"/>
      <c r="HJ105" s="43"/>
      <c r="HK105" s="43"/>
      <c r="HL105" s="131"/>
      <c r="HM105" s="131"/>
      <c r="HN105" s="131"/>
      <c r="HO105" s="43"/>
      <c r="HP105" s="43"/>
      <c r="HQ105" s="131"/>
      <c r="HR105" s="131"/>
      <c r="HS105" s="131"/>
      <c r="HT105" s="43"/>
      <c r="HU105" s="43"/>
      <c r="HV105" s="131"/>
      <c r="HW105" s="131"/>
      <c r="HX105" s="131"/>
      <c r="HY105" s="43"/>
      <c r="HZ105" s="43"/>
      <c r="IA105" s="131"/>
      <c r="IB105" s="131"/>
      <c r="IC105" s="131"/>
      <c r="ID105" s="43"/>
      <c r="IE105" s="43"/>
      <c r="IF105" s="131"/>
      <c r="IG105" s="131"/>
      <c r="IH105" s="131"/>
      <c r="II105" s="43"/>
      <c r="IJ105" s="43"/>
      <c r="IK105" s="131"/>
      <c r="IL105" s="131"/>
      <c r="IM105" s="131"/>
      <c r="IN105" s="43"/>
      <c r="IO105" s="43"/>
      <c r="IP105" s="131"/>
      <c r="IQ105" s="131"/>
      <c r="IR105" s="131"/>
      <c r="IS105" s="43"/>
      <c r="IT105" s="43"/>
      <c r="IU105" s="131"/>
      <c r="IV105" s="131"/>
      <c r="IW105" s="131"/>
      <c r="IX105" s="43"/>
      <c r="IY105" s="44"/>
      <c r="IZ105" s="405"/>
      <c r="JA105" s="378"/>
      <c r="JB105" s="256"/>
      <c r="JC105" s="256"/>
    </row>
    <row r="106" spans="1:263" s="3" customFormat="1" x14ac:dyDescent="0.35">
      <c r="A106" s="198"/>
      <c r="B106" s="359"/>
      <c r="C106" s="45" t="s">
        <v>255</v>
      </c>
      <c r="D106" s="105" t="s">
        <v>256</v>
      </c>
      <c r="E106" s="102"/>
      <c r="F106" s="285" t="s">
        <v>181</v>
      </c>
      <c r="G106" s="131">
        <f>IF(F108&lt;&gt;"","",SUM(L106:IX106))</f>
        <v>0</v>
      </c>
      <c r="H106" s="325"/>
      <c r="I106" s="202"/>
      <c r="J106" s="324"/>
      <c r="K106" s="131"/>
      <c r="L106" s="131" t="str">
        <f>IF(L97&lt;&gt;"",L102*L104,"")</f>
        <v/>
      </c>
      <c r="M106" s="43"/>
      <c r="N106" s="43"/>
      <c r="O106" s="131"/>
      <c r="P106" s="131"/>
      <c r="Q106" s="131" t="str">
        <f>IF(Q97&lt;&gt;"",Q102*Q104,"")</f>
        <v/>
      </c>
      <c r="R106" s="43"/>
      <c r="S106" s="43"/>
      <c r="T106" s="131"/>
      <c r="U106" s="131"/>
      <c r="V106" s="131" t="str">
        <f>IF(V97&lt;&gt;"",V102*V104,"")</f>
        <v/>
      </c>
      <c r="W106" s="43"/>
      <c r="X106" s="43"/>
      <c r="Y106" s="131"/>
      <c r="Z106" s="131"/>
      <c r="AA106" s="131" t="str">
        <f>IF(AA97&lt;&gt;"",AA102*AA104,"")</f>
        <v/>
      </c>
      <c r="AB106" s="43"/>
      <c r="AC106" s="43"/>
      <c r="AD106" s="131"/>
      <c r="AE106" s="131"/>
      <c r="AF106" s="131" t="str">
        <f>IF(AF97&lt;&gt;"",AF102*AF104,"")</f>
        <v/>
      </c>
      <c r="AG106" s="43"/>
      <c r="AH106" s="43"/>
      <c r="AI106" s="131"/>
      <c r="AJ106" s="131"/>
      <c r="AK106" s="131" t="str">
        <f>IF(AK97&lt;&gt;"",AK102*AK104,"")</f>
        <v/>
      </c>
      <c r="AL106" s="43"/>
      <c r="AM106" s="43"/>
      <c r="AN106" s="131"/>
      <c r="AO106" s="131"/>
      <c r="AP106" s="131" t="str">
        <f>IF(AP97&lt;&gt;"",AP102*AP104,"")</f>
        <v/>
      </c>
      <c r="AQ106" s="43"/>
      <c r="AR106" s="43"/>
      <c r="AS106" s="131"/>
      <c r="AT106" s="131"/>
      <c r="AU106" s="131" t="str">
        <f>IF(AU97&lt;&gt;"",AU102*AU104,"")</f>
        <v/>
      </c>
      <c r="AV106" s="43"/>
      <c r="AW106" s="43"/>
      <c r="AX106" s="131"/>
      <c r="AY106" s="131"/>
      <c r="AZ106" s="131" t="str">
        <f>IF(AZ97&lt;&gt;"",AZ102*AZ104,"")</f>
        <v/>
      </c>
      <c r="BA106" s="43"/>
      <c r="BB106" s="43"/>
      <c r="BC106" s="131"/>
      <c r="BD106" s="131"/>
      <c r="BE106" s="131" t="str">
        <f>IF(BE97&lt;&gt;"",BE102*BE104,"")</f>
        <v/>
      </c>
      <c r="BF106" s="43"/>
      <c r="BG106" s="43"/>
      <c r="BH106" s="131"/>
      <c r="BI106" s="131"/>
      <c r="BJ106" s="131" t="str">
        <f>IF(BJ97&lt;&gt;"",BJ102*BJ104,"")</f>
        <v/>
      </c>
      <c r="BK106" s="43"/>
      <c r="BL106" s="43"/>
      <c r="BM106" s="131"/>
      <c r="BN106" s="131"/>
      <c r="BO106" s="131" t="str">
        <f>IF(BO97&lt;&gt;"",BO102*BO104,"")</f>
        <v/>
      </c>
      <c r="BP106" s="43"/>
      <c r="BQ106" s="43"/>
      <c r="BR106" s="131"/>
      <c r="BS106" s="131"/>
      <c r="BT106" s="131" t="str">
        <f>IF(BT97&lt;&gt;"",BT102*BT104,"")</f>
        <v/>
      </c>
      <c r="BU106" s="43"/>
      <c r="BV106" s="43"/>
      <c r="BW106" s="131"/>
      <c r="BX106" s="131"/>
      <c r="BY106" s="131" t="str">
        <f>IF(BY97&lt;&gt;"",BY102*BY104,"")</f>
        <v/>
      </c>
      <c r="BZ106" s="43"/>
      <c r="CA106" s="43"/>
      <c r="CB106" s="131"/>
      <c r="CC106" s="131"/>
      <c r="CD106" s="131" t="str">
        <f>IF(CD97&lt;&gt;"",CD102*CD104,"")</f>
        <v/>
      </c>
      <c r="CE106" s="43"/>
      <c r="CF106" s="43"/>
      <c r="CG106" s="131"/>
      <c r="CH106" s="131"/>
      <c r="CI106" s="131" t="str">
        <f>IF(CI97&lt;&gt;"",CI102*CI104,"")</f>
        <v/>
      </c>
      <c r="CJ106" s="43"/>
      <c r="CK106" s="43"/>
      <c r="CL106" s="131"/>
      <c r="CM106" s="131"/>
      <c r="CN106" s="131" t="str">
        <f>IF(CN97&lt;&gt;"",CN102*CN104,"")</f>
        <v/>
      </c>
      <c r="CO106" s="43"/>
      <c r="CP106" s="43"/>
      <c r="CQ106" s="131"/>
      <c r="CR106" s="131"/>
      <c r="CS106" s="131" t="str">
        <f>IF(CS97&lt;&gt;"",CS102*CS104,"")</f>
        <v/>
      </c>
      <c r="CT106" s="43"/>
      <c r="CU106" s="43"/>
      <c r="CV106" s="131"/>
      <c r="CW106" s="131"/>
      <c r="CX106" s="131" t="str">
        <f>IF(CX97&lt;&gt;"",CX102*CX104,"")</f>
        <v/>
      </c>
      <c r="CY106" s="43"/>
      <c r="CZ106" s="43"/>
      <c r="DA106" s="131"/>
      <c r="DB106" s="131"/>
      <c r="DC106" s="131" t="str">
        <f>IF(DC97&lt;&gt;"",DC102*DC104,"")</f>
        <v/>
      </c>
      <c r="DD106" s="43"/>
      <c r="DE106" s="43"/>
      <c r="DF106" s="131"/>
      <c r="DG106" s="131"/>
      <c r="DH106" s="131" t="str">
        <f>IF(DH97&lt;&gt;"",DH102*DH104,"")</f>
        <v/>
      </c>
      <c r="DI106" s="43"/>
      <c r="DJ106" s="43"/>
      <c r="DK106" s="131"/>
      <c r="DL106" s="131"/>
      <c r="DM106" s="131" t="str">
        <f>IF(DM97&lt;&gt;"",DM102*DM104,"")</f>
        <v/>
      </c>
      <c r="DN106" s="43"/>
      <c r="DO106" s="43"/>
      <c r="DP106" s="131"/>
      <c r="DQ106" s="131"/>
      <c r="DR106" s="131" t="str">
        <f>IF(DR97&lt;&gt;"",DR102*DR104,"")</f>
        <v/>
      </c>
      <c r="DS106" s="43"/>
      <c r="DT106" s="43"/>
      <c r="DU106" s="131"/>
      <c r="DV106" s="131"/>
      <c r="DW106" s="131" t="str">
        <f>IF(DW97&lt;&gt;"",DW102*DW104,"")</f>
        <v/>
      </c>
      <c r="DX106" s="43"/>
      <c r="DY106" s="43"/>
      <c r="DZ106" s="131"/>
      <c r="EA106" s="131"/>
      <c r="EB106" s="131" t="str">
        <f>IF(EB97&lt;&gt;"",EB102*EB104,"")</f>
        <v/>
      </c>
      <c r="EC106" s="43"/>
      <c r="ED106" s="43"/>
      <c r="EE106" s="131"/>
      <c r="EF106" s="131"/>
      <c r="EG106" s="131" t="str">
        <f>IF(EG97&lt;&gt;"",EG102*EG104,"")</f>
        <v/>
      </c>
      <c r="EH106" s="43"/>
      <c r="EI106" s="43"/>
      <c r="EJ106" s="131"/>
      <c r="EK106" s="131"/>
      <c r="EL106" s="131" t="str">
        <f>IF(EL97&lt;&gt;"",EL102*EL104,"")</f>
        <v/>
      </c>
      <c r="EM106" s="43"/>
      <c r="EN106" s="43"/>
      <c r="EO106" s="131"/>
      <c r="EP106" s="131"/>
      <c r="EQ106" s="131" t="str">
        <f>IF(EQ97&lt;&gt;"",EQ102*EQ104,"")</f>
        <v/>
      </c>
      <c r="ER106" s="43"/>
      <c r="ES106" s="43"/>
      <c r="ET106" s="131"/>
      <c r="EU106" s="131"/>
      <c r="EV106" s="131" t="str">
        <f>IF(EV97&lt;&gt;"",EV102*EV104,"")</f>
        <v/>
      </c>
      <c r="EW106" s="43"/>
      <c r="EX106" s="43"/>
      <c r="EY106" s="131"/>
      <c r="EZ106" s="131"/>
      <c r="FA106" s="131" t="str">
        <f>IF(FA97&lt;&gt;"",FA102*FA104,"")</f>
        <v/>
      </c>
      <c r="FB106" s="43"/>
      <c r="FC106" s="43"/>
      <c r="FD106" s="131"/>
      <c r="FE106" s="131"/>
      <c r="FF106" s="131" t="str">
        <f>IF(FF97&lt;&gt;"",FF102*FF104,"")</f>
        <v/>
      </c>
      <c r="FG106" s="43"/>
      <c r="FH106" s="43"/>
      <c r="FI106" s="131"/>
      <c r="FJ106" s="131"/>
      <c r="FK106" s="131" t="str">
        <f>IF(FK97&lt;&gt;"",FK102*FK104,"")</f>
        <v/>
      </c>
      <c r="FL106" s="43"/>
      <c r="FM106" s="43"/>
      <c r="FN106" s="131"/>
      <c r="FO106" s="131"/>
      <c r="FP106" s="131" t="str">
        <f>IF(FP97&lt;&gt;"",FP102*FP104,"")</f>
        <v/>
      </c>
      <c r="FQ106" s="43"/>
      <c r="FR106" s="43"/>
      <c r="FS106" s="131"/>
      <c r="FT106" s="131"/>
      <c r="FU106" s="131" t="str">
        <f>IF(FU97&lt;&gt;"",FU102*FU104,"")</f>
        <v/>
      </c>
      <c r="FV106" s="43"/>
      <c r="FW106" s="43"/>
      <c r="FX106" s="131"/>
      <c r="FY106" s="131"/>
      <c r="FZ106" s="131" t="str">
        <f>IF(FZ97&lt;&gt;"",FZ102*FZ104,"")</f>
        <v/>
      </c>
      <c r="GA106" s="43"/>
      <c r="GB106" s="43"/>
      <c r="GC106" s="131"/>
      <c r="GD106" s="131"/>
      <c r="GE106" s="131" t="str">
        <f>IF(GE97&lt;&gt;"",GE102*GE104,"")</f>
        <v/>
      </c>
      <c r="GF106" s="43"/>
      <c r="GG106" s="43"/>
      <c r="GH106" s="131"/>
      <c r="GI106" s="131"/>
      <c r="GJ106" s="131" t="str">
        <f>IF(GJ97&lt;&gt;"",GJ102*GJ104,"")</f>
        <v/>
      </c>
      <c r="GK106" s="43"/>
      <c r="GL106" s="43"/>
      <c r="GM106" s="131"/>
      <c r="GN106" s="131"/>
      <c r="GO106" s="131" t="str">
        <f>IF(GO97&lt;&gt;"",GO102*GO104,"")</f>
        <v/>
      </c>
      <c r="GP106" s="43"/>
      <c r="GQ106" s="43"/>
      <c r="GR106" s="131"/>
      <c r="GS106" s="131"/>
      <c r="GT106" s="131" t="str">
        <f>IF(GT97&lt;&gt;"",GT102*GT104,"")</f>
        <v/>
      </c>
      <c r="GU106" s="43"/>
      <c r="GV106" s="43"/>
      <c r="GW106" s="131"/>
      <c r="GX106" s="131"/>
      <c r="GY106" s="131" t="str">
        <f>IF(GY97&lt;&gt;"",GY102*GY104,"")</f>
        <v/>
      </c>
      <c r="GZ106" s="43"/>
      <c r="HA106" s="43"/>
      <c r="HB106" s="131"/>
      <c r="HC106" s="131"/>
      <c r="HD106" s="131" t="str">
        <f>IF(HD97&lt;&gt;"",HD102*HD104,"")</f>
        <v/>
      </c>
      <c r="HE106" s="43"/>
      <c r="HF106" s="43"/>
      <c r="HG106" s="131"/>
      <c r="HH106" s="131"/>
      <c r="HI106" s="131" t="str">
        <f>IF(HI97&lt;&gt;"",HI102*HI104,"")</f>
        <v/>
      </c>
      <c r="HJ106" s="43"/>
      <c r="HK106" s="43"/>
      <c r="HL106" s="131"/>
      <c r="HM106" s="131"/>
      <c r="HN106" s="131" t="str">
        <f>IF(HN97&lt;&gt;"",HN102*HN104,"")</f>
        <v/>
      </c>
      <c r="HO106" s="43"/>
      <c r="HP106" s="43"/>
      <c r="HQ106" s="131"/>
      <c r="HR106" s="131"/>
      <c r="HS106" s="131" t="str">
        <f>IF(HS97&lt;&gt;"",HS102*HS104,"")</f>
        <v/>
      </c>
      <c r="HT106" s="43"/>
      <c r="HU106" s="43"/>
      <c r="HV106" s="131"/>
      <c r="HW106" s="131"/>
      <c r="HX106" s="131" t="str">
        <f>IF(HX97&lt;&gt;"",HX102*HX104,"")</f>
        <v/>
      </c>
      <c r="HY106" s="43"/>
      <c r="HZ106" s="43"/>
      <c r="IA106" s="131"/>
      <c r="IB106" s="131"/>
      <c r="IC106" s="131" t="str">
        <f>IF(IC97&lt;&gt;"",IC102*IC104,"")</f>
        <v/>
      </c>
      <c r="ID106" s="43"/>
      <c r="IE106" s="43"/>
      <c r="IF106" s="131"/>
      <c r="IG106" s="131"/>
      <c r="IH106" s="131" t="str">
        <f>IF(IH97&lt;&gt;"",IH102*IH104,"")</f>
        <v/>
      </c>
      <c r="II106" s="43"/>
      <c r="IJ106" s="43"/>
      <c r="IK106" s="131"/>
      <c r="IL106" s="131"/>
      <c r="IM106" s="131" t="str">
        <f>IF(IM97&lt;&gt;"",IM102*IM104,"")</f>
        <v/>
      </c>
      <c r="IN106" s="43"/>
      <c r="IO106" s="43"/>
      <c r="IP106" s="131"/>
      <c r="IQ106" s="131"/>
      <c r="IR106" s="131" t="str">
        <f>IF(IR97&lt;&gt;"",IR102*IR104,"")</f>
        <v/>
      </c>
      <c r="IS106" s="43"/>
      <c r="IT106" s="43"/>
      <c r="IU106" s="131"/>
      <c r="IV106" s="131"/>
      <c r="IW106" s="131" t="str">
        <f>IF(IW97&lt;&gt;"",IW102*IW104,"")</f>
        <v/>
      </c>
      <c r="IX106" s="43"/>
      <c r="IY106" s="44"/>
      <c r="IZ106" s="405"/>
      <c r="JA106" s="378"/>
      <c r="JB106" s="256"/>
      <c r="JC106" s="256"/>
    </row>
    <row r="107" spans="1:263" s="3" customFormat="1" x14ac:dyDescent="0.35">
      <c r="A107" s="198"/>
      <c r="B107" s="359"/>
      <c r="C107" s="45" t="s">
        <v>257</v>
      </c>
      <c r="D107"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07" s="102"/>
      <c r="F107" s="384"/>
      <c r="G107" s="414">
        <f>IF(OR('Schedule 1'!$G$20='Helper 1'!$H$2,'Schedule 1'!$G$20='Helper 1'!$H$3),1,IF(F108&lt;&gt;"","",'Schedule 1'!$G$23))</f>
        <v>0</v>
      </c>
      <c r="H107" s="325"/>
      <c r="I107" s="202"/>
      <c r="J107" s="324"/>
      <c r="K107" s="131"/>
      <c r="L107" s="388">
        <f>$G$107</f>
        <v>0</v>
      </c>
      <c r="M107" s="43"/>
      <c r="N107" s="43"/>
      <c r="O107" s="131"/>
      <c r="P107" s="131"/>
      <c r="Q107" s="388">
        <f>$G$107</f>
        <v>0</v>
      </c>
      <c r="R107" s="43"/>
      <c r="S107" s="43"/>
      <c r="T107" s="131"/>
      <c r="U107" s="131"/>
      <c r="V107" s="388">
        <f>$G$107</f>
        <v>0</v>
      </c>
      <c r="W107" s="43"/>
      <c r="X107" s="43"/>
      <c r="Y107" s="131"/>
      <c r="Z107" s="131"/>
      <c r="AA107" s="388">
        <f>$G$107</f>
        <v>0</v>
      </c>
      <c r="AB107" s="43"/>
      <c r="AC107" s="43"/>
      <c r="AD107" s="131"/>
      <c r="AE107" s="131"/>
      <c r="AF107" s="388">
        <f>$G$107</f>
        <v>0</v>
      </c>
      <c r="AG107" s="43"/>
      <c r="AH107" s="43"/>
      <c r="AI107" s="131"/>
      <c r="AJ107" s="131"/>
      <c r="AK107" s="388">
        <f>$G$107</f>
        <v>0</v>
      </c>
      <c r="AL107" s="43"/>
      <c r="AM107" s="43"/>
      <c r="AN107" s="131"/>
      <c r="AO107" s="131"/>
      <c r="AP107" s="388">
        <f>$G$107</f>
        <v>0</v>
      </c>
      <c r="AQ107" s="43"/>
      <c r="AR107" s="43"/>
      <c r="AS107" s="131"/>
      <c r="AT107" s="131"/>
      <c r="AU107" s="388">
        <f>$G$107</f>
        <v>0</v>
      </c>
      <c r="AV107" s="43"/>
      <c r="AW107" s="43"/>
      <c r="AX107" s="131"/>
      <c r="AY107" s="131"/>
      <c r="AZ107" s="388">
        <f>$G$107</f>
        <v>0</v>
      </c>
      <c r="BA107" s="43"/>
      <c r="BB107" s="43"/>
      <c r="BC107" s="131"/>
      <c r="BD107" s="131"/>
      <c r="BE107" s="388">
        <f>$G$107</f>
        <v>0</v>
      </c>
      <c r="BF107" s="43"/>
      <c r="BG107" s="43"/>
      <c r="BH107" s="131"/>
      <c r="BI107" s="131"/>
      <c r="BJ107" s="388">
        <f>$G$107</f>
        <v>0</v>
      </c>
      <c r="BK107" s="43"/>
      <c r="BL107" s="43"/>
      <c r="BM107" s="131"/>
      <c r="BN107" s="131"/>
      <c r="BO107" s="388">
        <f>$G$107</f>
        <v>0</v>
      </c>
      <c r="BP107" s="43"/>
      <c r="BQ107" s="43"/>
      <c r="BR107" s="131"/>
      <c r="BS107" s="131"/>
      <c r="BT107" s="388">
        <f>$G$107</f>
        <v>0</v>
      </c>
      <c r="BU107" s="43"/>
      <c r="BV107" s="43"/>
      <c r="BW107" s="131"/>
      <c r="BX107" s="131"/>
      <c r="BY107" s="388">
        <f>$G$107</f>
        <v>0</v>
      </c>
      <c r="BZ107" s="43"/>
      <c r="CA107" s="43"/>
      <c r="CB107" s="131"/>
      <c r="CC107" s="131"/>
      <c r="CD107" s="388">
        <f>$G$107</f>
        <v>0</v>
      </c>
      <c r="CE107" s="43"/>
      <c r="CF107" s="43"/>
      <c r="CG107" s="131"/>
      <c r="CH107" s="131"/>
      <c r="CI107" s="388">
        <f>$G$107</f>
        <v>0</v>
      </c>
      <c r="CJ107" s="43"/>
      <c r="CK107" s="43"/>
      <c r="CL107" s="131"/>
      <c r="CM107" s="131"/>
      <c r="CN107" s="388">
        <f>$G$107</f>
        <v>0</v>
      </c>
      <c r="CO107" s="43"/>
      <c r="CP107" s="43"/>
      <c r="CQ107" s="131"/>
      <c r="CR107" s="131"/>
      <c r="CS107" s="388">
        <f>$G$107</f>
        <v>0</v>
      </c>
      <c r="CT107" s="43"/>
      <c r="CU107" s="43"/>
      <c r="CV107" s="131"/>
      <c r="CW107" s="131"/>
      <c r="CX107" s="388">
        <f>$G$107</f>
        <v>0</v>
      </c>
      <c r="CY107" s="43"/>
      <c r="CZ107" s="43"/>
      <c r="DA107" s="131"/>
      <c r="DB107" s="131"/>
      <c r="DC107" s="388">
        <f>$G$107</f>
        <v>0</v>
      </c>
      <c r="DD107" s="43"/>
      <c r="DE107" s="43"/>
      <c r="DF107" s="131"/>
      <c r="DG107" s="131"/>
      <c r="DH107" s="388">
        <f>$G$107</f>
        <v>0</v>
      </c>
      <c r="DI107" s="43"/>
      <c r="DJ107" s="43"/>
      <c r="DK107" s="131"/>
      <c r="DL107" s="131"/>
      <c r="DM107" s="388">
        <f>$G$107</f>
        <v>0</v>
      </c>
      <c r="DN107" s="43"/>
      <c r="DO107" s="43"/>
      <c r="DP107" s="131"/>
      <c r="DQ107" s="131"/>
      <c r="DR107" s="388">
        <f>$G$107</f>
        <v>0</v>
      </c>
      <c r="DS107" s="43"/>
      <c r="DT107" s="43"/>
      <c r="DU107" s="131"/>
      <c r="DV107" s="131"/>
      <c r="DW107" s="388">
        <f>$G$107</f>
        <v>0</v>
      </c>
      <c r="DX107" s="43"/>
      <c r="DY107" s="43"/>
      <c r="DZ107" s="131"/>
      <c r="EA107" s="131"/>
      <c r="EB107" s="388">
        <f>$G$107</f>
        <v>0</v>
      </c>
      <c r="EC107" s="43"/>
      <c r="ED107" s="43"/>
      <c r="EE107" s="131"/>
      <c r="EF107" s="131"/>
      <c r="EG107" s="388">
        <f>$G$107</f>
        <v>0</v>
      </c>
      <c r="EH107" s="43"/>
      <c r="EI107" s="43"/>
      <c r="EJ107" s="131"/>
      <c r="EK107" s="131"/>
      <c r="EL107" s="388">
        <f>$G$107</f>
        <v>0</v>
      </c>
      <c r="EM107" s="43"/>
      <c r="EN107" s="43"/>
      <c r="EO107" s="131"/>
      <c r="EP107" s="131"/>
      <c r="EQ107" s="388">
        <f>$G$107</f>
        <v>0</v>
      </c>
      <c r="ER107" s="43"/>
      <c r="ES107" s="43"/>
      <c r="ET107" s="131"/>
      <c r="EU107" s="131"/>
      <c r="EV107" s="388">
        <f>$G$107</f>
        <v>0</v>
      </c>
      <c r="EW107" s="43"/>
      <c r="EX107" s="43"/>
      <c r="EY107" s="131"/>
      <c r="EZ107" s="131"/>
      <c r="FA107" s="388">
        <f>$G$107</f>
        <v>0</v>
      </c>
      <c r="FB107" s="43"/>
      <c r="FC107" s="43"/>
      <c r="FD107" s="131"/>
      <c r="FE107" s="131"/>
      <c r="FF107" s="388">
        <f>$G$107</f>
        <v>0</v>
      </c>
      <c r="FG107" s="43"/>
      <c r="FH107" s="43"/>
      <c r="FI107" s="131"/>
      <c r="FJ107" s="131"/>
      <c r="FK107" s="388">
        <f>$G$107</f>
        <v>0</v>
      </c>
      <c r="FL107" s="43"/>
      <c r="FM107" s="43"/>
      <c r="FN107" s="131"/>
      <c r="FO107" s="131"/>
      <c r="FP107" s="388">
        <f>$G$107</f>
        <v>0</v>
      </c>
      <c r="FQ107" s="43"/>
      <c r="FR107" s="43"/>
      <c r="FS107" s="131"/>
      <c r="FT107" s="131"/>
      <c r="FU107" s="388">
        <f>$G$107</f>
        <v>0</v>
      </c>
      <c r="FV107" s="43"/>
      <c r="FW107" s="43"/>
      <c r="FX107" s="131"/>
      <c r="FY107" s="131"/>
      <c r="FZ107" s="388">
        <f>$G$107</f>
        <v>0</v>
      </c>
      <c r="GA107" s="43"/>
      <c r="GB107" s="43"/>
      <c r="GC107" s="131"/>
      <c r="GD107" s="131"/>
      <c r="GE107" s="388">
        <f>$G$107</f>
        <v>0</v>
      </c>
      <c r="GF107" s="43"/>
      <c r="GG107" s="43"/>
      <c r="GH107" s="131"/>
      <c r="GI107" s="131"/>
      <c r="GJ107" s="388">
        <f>$G$107</f>
        <v>0</v>
      </c>
      <c r="GK107" s="43"/>
      <c r="GL107" s="43"/>
      <c r="GM107" s="131"/>
      <c r="GN107" s="131"/>
      <c r="GO107" s="388">
        <f>$G$107</f>
        <v>0</v>
      </c>
      <c r="GP107" s="43"/>
      <c r="GQ107" s="43"/>
      <c r="GR107" s="131"/>
      <c r="GS107" s="131"/>
      <c r="GT107" s="388">
        <f>$G$107</f>
        <v>0</v>
      </c>
      <c r="GU107" s="43"/>
      <c r="GV107" s="43"/>
      <c r="GW107" s="131"/>
      <c r="GX107" s="131"/>
      <c r="GY107" s="388">
        <f>$G$107</f>
        <v>0</v>
      </c>
      <c r="GZ107" s="43"/>
      <c r="HA107" s="43"/>
      <c r="HB107" s="131"/>
      <c r="HC107" s="131"/>
      <c r="HD107" s="388">
        <f>$G$107</f>
        <v>0</v>
      </c>
      <c r="HE107" s="43"/>
      <c r="HF107" s="43"/>
      <c r="HG107" s="131"/>
      <c r="HH107" s="131"/>
      <c r="HI107" s="388">
        <f>$G$107</f>
        <v>0</v>
      </c>
      <c r="HJ107" s="43"/>
      <c r="HK107" s="43"/>
      <c r="HL107" s="131"/>
      <c r="HM107" s="131"/>
      <c r="HN107" s="388">
        <f>$G$107</f>
        <v>0</v>
      </c>
      <c r="HO107" s="43"/>
      <c r="HP107" s="43"/>
      <c r="HQ107" s="131"/>
      <c r="HR107" s="131"/>
      <c r="HS107" s="388">
        <f>$G$107</f>
        <v>0</v>
      </c>
      <c r="HT107" s="43"/>
      <c r="HU107" s="43"/>
      <c r="HV107" s="131"/>
      <c r="HW107" s="131"/>
      <c r="HX107" s="388">
        <f>$G$107</f>
        <v>0</v>
      </c>
      <c r="HY107" s="43"/>
      <c r="HZ107" s="43"/>
      <c r="IA107" s="131"/>
      <c r="IB107" s="131"/>
      <c r="IC107" s="388">
        <f>$G$107</f>
        <v>0</v>
      </c>
      <c r="ID107" s="43"/>
      <c r="IE107" s="43"/>
      <c r="IF107" s="131"/>
      <c r="IG107" s="131"/>
      <c r="IH107" s="388">
        <f>$G$107</f>
        <v>0</v>
      </c>
      <c r="II107" s="43"/>
      <c r="IJ107" s="43"/>
      <c r="IK107" s="131"/>
      <c r="IL107" s="131"/>
      <c r="IM107" s="388">
        <f>$G$107</f>
        <v>0</v>
      </c>
      <c r="IN107" s="43"/>
      <c r="IO107" s="43"/>
      <c r="IP107" s="131"/>
      <c r="IQ107" s="131"/>
      <c r="IR107" s="388">
        <f>$G$107</f>
        <v>0</v>
      </c>
      <c r="IS107" s="43"/>
      <c r="IT107" s="43"/>
      <c r="IU107" s="131"/>
      <c r="IV107" s="131"/>
      <c r="IW107" s="388">
        <f>$G$107</f>
        <v>0</v>
      </c>
      <c r="IX107" s="43"/>
      <c r="IY107" s="44"/>
      <c r="IZ107" s="405"/>
      <c r="JA107" s="378"/>
      <c r="JB107" s="256"/>
      <c r="JC107" s="256"/>
    </row>
    <row r="108" spans="1:263" s="3" customFormat="1" x14ac:dyDescent="0.35">
      <c r="A108" s="198"/>
      <c r="B108" s="359"/>
      <c r="C108" s="47"/>
      <c r="D108" s="105"/>
      <c r="E108" s="102"/>
      <c r="F108" s="516" t="str">
        <f>IF('Helper 1'!AN4="","",IF('Schedule 1'!$G$20="","Complete item S1A7",IF(OR('Schedule 1'!$G$20='Helper 1'!$H$2,'Schedule 1'!$G$20='Helper 1'!$H$3),"",IF('Schedule 1'!$G$23="","Complete item S1A9",IF('Schedule 1'!$G$44='Helper 1'!$P$2,IF(OR('Schedule 1'!$G$49="",'Schedule 1'!$G$50=""),"Complete items S1B6 and S1B7",""),IF(OR('Schedule 1'!$G$15="",'Schedule 1'!$G$16=""),"Complete items S1A4 and S1A5",""))))))</f>
        <v/>
      </c>
      <c r="G108" s="509"/>
      <c r="H108" s="517"/>
      <c r="I108" s="202"/>
      <c r="J108" s="324"/>
      <c r="K108" s="186"/>
      <c r="L108" s="161" t="str">
        <f>IF(AND(L97&lt;&gt;"",$F$108&lt;&gt;""),$F$108,"")</f>
        <v/>
      </c>
      <c r="M108" s="186"/>
      <c r="N108" s="43"/>
      <c r="O108" s="131"/>
      <c r="P108" s="186"/>
      <c r="Q108" s="161" t="str">
        <f>IF(AND(Q97&lt;&gt;"",$F$108&lt;&gt;""),$F$108,"")</f>
        <v/>
      </c>
      <c r="R108" s="186"/>
      <c r="S108" s="43"/>
      <c r="T108" s="131"/>
      <c r="U108" s="186"/>
      <c r="V108" s="161" t="str">
        <f>IF(AND(V97&lt;&gt;"",$F$108&lt;&gt;""),$F$108,"")</f>
        <v/>
      </c>
      <c r="W108" s="186"/>
      <c r="X108" s="43"/>
      <c r="Y108" s="131"/>
      <c r="Z108" s="186"/>
      <c r="AA108" s="161" t="str">
        <f>IF(AND(AA97&lt;&gt;"",$F$108&lt;&gt;""),$F$108,"")</f>
        <v/>
      </c>
      <c r="AB108" s="186"/>
      <c r="AC108" s="43"/>
      <c r="AD108" s="131"/>
      <c r="AE108" s="186"/>
      <c r="AF108" s="161" t="str">
        <f>IF(AND(AF97&lt;&gt;"",$F$108&lt;&gt;""),$F$108,"")</f>
        <v/>
      </c>
      <c r="AG108" s="186"/>
      <c r="AH108" s="43"/>
      <c r="AI108" s="131"/>
      <c r="AJ108" s="186"/>
      <c r="AK108" s="161" t="str">
        <f>IF(AND(AK97&lt;&gt;"",$F$108&lt;&gt;""),$F$108,"")</f>
        <v/>
      </c>
      <c r="AL108" s="186"/>
      <c r="AM108" s="43"/>
      <c r="AN108" s="131"/>
      <c r="AO108" s="186"/>
      <c r="AP108" s="161" t="str">
        <f>IF(AND(AP97&lt;&gt;"",$F$108&lt;&gt;""),$F$108,"")</f>
        <v/>
      </c>
      <c r="AQ108" s="186"/>
      <c r="AR108" s="43"/>
      <c r="AS108" s="131"/>
      <c r="AT108" s="186"/>
      <c r="AU108" s="161" t="str">
        <f>IF(AND(AU97&lt;&gt;"",$F$108&lt;&gt;""),$F$108,"")</f>
        <v/>
      </c>
      <c r="AV108" s="186"/>
      <c r="AW108" s="43"/>
      <c r="AX108" s="131"/>
      <c r="AY108" s="186"/>
      <c r="AZ108" s="161" t="str">
        <f>IF(AND(AZ97&lt;&gt;"",$F$108&lt;&gt;""),$F$108,"")</f>
        <v/>
      </c>
      <c r="BA108" s="186"/>
      <c r="BB108" s="43"/>
      <c r="BC108" s="131"/>
      <c r="BD108" s="186"/>
      <c r="BE108" s="161" t="str">
        <f>IF(AND(BE97&lt;&gt;"",$F$108&lt;&gt;""),$F$108,"")</f>
        <v/>
      </c>
      <c r="BF108" s="186"/>
      <c r="BG108" s="43"/>
      <c r="BH108" s="131"/>
      <c r="BI108" s="186"/>
      <c r="BJ108" s="161" t="str">
        <f>IF(AND(BJ97&lt;&gt;"",$F$108&lt;&gt;""),$F$108,"")</f>
        <v/>
      </c>
      <c r="BK108" s="186"/>
      <c r="BL108" s="43"/>
      <c r="BM108" s="131"/>
      <c r="BN108" s="186"/>
      <c r="BO108" s="161" t="str">
        <f>IF(AND(BO97&lt;&gt;"",$F$108&lt;&gt;""),$F$108,"")</f>
        <v/>
      </c>
      <c r="BP108" s="186"/>
      <c r="BQ108" s="43"/>
      <c r="BR108" s="131"/>
      <c r="BS108" s="186"/>
      <c r="BT108" s="161" t="str">
        <f>IF(AND(BT97&lt;&gt;"",$F$108&lt;&gt;""),$F$108,"")</f>
        <v/>
      </c>
      <c r="BU108" s="186"/>
      <c r="BV108" s="43"/>
      <c r="BW108" s="131"/>
      <c r="BX108" s="186"/>
      <c r="BY108" s="161" t="str">
        <f>IF(AND(BY97&lt;&gt;"",$F$108&lt;&gt;""),$F$108,"")</f>
        <v/>
      </c>
      <c r="BZ108" s="186"/>
      <c r="CA108" s="43"/>
      <c r="CB108" s="131"/>
      <c r="CC108" s="186"/>
      <c r="CD108" s="161" t="str">
        <f>IF(AND(CD97&lt;&gt;"",$F$108&lt;&gt;""),$F$108,"")</f>
        <v/>
      </c>
      <c r="CE108" s="186"/>
      <c r="CF108" s="43"/>
      <c r="CG108" s="131"/>
      <c r="CH108" s="186"/>
      <c r="CI108" s="161" t="str">
        <f>IF(AND(CI97&lt;&gt;"",$F$108&lt;&gt;""),$F$108,"")</f>
        <v/>
      </c>
      <c r="CJ108" s="186"/>
      <c r="CK108" s="43"/>
      <c r="CL108" s="131"/>
      <c r="CM108" s="186"/>
      <c r="CN108" s="161" t="str">
        <f>IF(AND(CN97&lt;&gt;"",$F$108&lt;&gt;""),$F$108,"")</f>
        <v/>
      </c>
      <c r="CO108" s="186"/>
      <c r="CP108" s="43"/>
      <c r="CQ108" s="131"/>
      <c r="CR108" s="186"/>
      <c r="CS108" s="161" t="str">
        <f>IF(AND(CS97&lt;&gt;"",$F$108&lt;&gt;""),$F$108,"")</f>
        <v/>
      </c>
      <c r="CT108" s="186"/>
      <c r="CU108" s="43"/>
      <c r="CV108" s="131"/>
      <c r="CW108" s="186"/>
      <c r="CX108" s="161" t="str">
        <f>IF(AND(CX97&lt;&gt;"",$F$108&lt;&gt;""),$F$108,"")</f>
        <v/>
      </c>
      <c r="CY108" s="186"/>
      <c r="CZ108" s="43"/>
      <c r="DA108" s="131"/>
      <c r="DB108" s="186"/>
      <c r="DC108" s="161" t="str">
        <f>IF(AND(DC97&lt;&gt;"",$F$108&lt;&gt;""),$F$108,"")</f>
        <v/>
      </c>
      <c r="DD108" s="186"/>
      <c r="DE108" s="43"/>
      <c r="DF108" s="131"/>
      <c r="DG108" s="186"/>
      <c r="DH108" s="161" t="str">
        <f>IF(AND(DH97&lt;&gt;"",$F$108&lt;&gt;""),$F$108,"")</f>
        <v/>
      </c>
      <c r="DI108" s="186"/>
      <c r="DJ108" s="43"/>
      <c r="DK108" s="131"/>
      <c r="DL108" s="186"/>
      <c r="DM108" s="161" t="str">
        <f>IF(AND(DM97&lt;&gt;"",$F$108&lt;&gt;""),$F$108,"")</f>
        <v/>
      </c>
      <c r="DN108" s="186"/>
      <c r="DO108" s="43"/>
      <c r="DP108" s="131"/>
      <c r="DQ108" s="186"/>
      <c r="DR108" s="161" t="str">
        <f>IF(AND(DR97&lt;&gt;"",$F$108&lt;&gt;""),$F$108,"")</f>
        <v/>
      </c>
      <c r="DS108" s="186"/>
      <c r="DT108" s="43"/>
      <c r="DU108" s="131"/>
      <c r="DV108" s="186"/>
      <c r="DW108" s="161" t="str">
        <f>IF(AND(DW97&lt;&gt;"",$F$108&lt;&gt;""),$F$108,"")</f>
        <v/>
      </c>
      <c r="DX108" s="186"/>
      <c r="DY108" s="43"/>
      <c r="DZ108" s="131"/>
      <c r="EA108" s="186"/>
      <c r="EB108" s="161" t="str">
        <f>IF(AND(EB97&lt;&gt;"",$F$108&lt;&gt;""),$F$108,"")</f>
        <v/>
      </c>
      <c r="EC108" s="186"/>
      <c r="ED108" s="43"/>
      <c r="EE108" s="131"/>
      <c r="EF108" s="186"/>
      <c r="EG108" s="161" t="str">
        <f>IF(AND(EG97&lt;&gt;"",$F$108&lt;&gt;""),$F$108,"")</f>
        <v/>
      </c>
      <c r="EH108" s="186"/>
      <c r="EI108" s="43"/>
      <c r="EJ108" s="131"/>
      <c r="EK108" s="186"/>
      <c r="EL108" s="161" t="str">
        <f>IF(AND(EL97&lt;&gt;"",$F$108&lt;&gt;""),$F$108,"")</f>
        <v/>
      </c>
      <c r="EM108" s="186"/>
      <c r="EN108" s="43"/>
      <c r="EO108" s="131"/>
      <c r="EP108" s="186"/>
      <c r="EQ108" s="161" t="str">
        <f>IF(AND(EQ97&lt;&gt;"",$F$108&lt;&gt;""),$F$108,"")</f>
        <v/>
      </c>
      <c r="ER108" s="186"/>
      <c r="ES108" s="43"/>
      <c r="ET108" s="131"/>
      <c r="EU108" s="186"/>
      <c r="EV108" s="161" t="str">
        <f>IF(AND(EV97&lt;&gt;"",$F$108&lt;&gt;""),$F$108,"")</f>
        <v/>
      </c>
      <c r="EW108" s="186"/>
      <c r="EX108" s="43"/>
      <c r="EY108" s="131"/>
      <c r="EZ108" s="186"/>
      <c r="FA108" s="161" t="str">
        <f>IF(AND(FA97&lt;&gt;"",$F$108&lt;&gt;""),$F$108,"")</f>
        <v/>
      </c>
      <c r="FB108" s="186"/>
      <c r="FC108" s="43"/>
      <c r="FD108" s="131"/>
      <c r="FE108" s="186"/>
      <c r="FF108" s="161" t="str">
        <f>IF(AND(FF97&lt;&gt;"",$F$108&lt;&gt;""),$F$108,"")</f>
        <v/>
      </c>
      <c r="FG108" s="186"/>
      <c r="FH108" s="43"/>
      <c r="FI108" s="131"/>
      <c r="FJ108" s="186"/>
      <c r="FK108" s="161" t="str">
        <f>IF(AND(FK97&lt;&gt;"",$F$108&lt;&gt;""),$F$108,"")</f>
        <v/>
      </c>
      <c r="FL108" s="186"/>
      <c r="FM108" s="43"/>
      <c r="FN108" s="131"/>
      <c r="FO108" s="186"/>
      <c r="FP108" s="161" t="str">
        <f>IF(AND(FP97&lt;&gt;"",$F$108&lt;&gt;""),$F$108,"")</f>
        <v/>
      </c>
      <c r="FQ108" s="186"/>
      <c r="FR108" s="43"/>
      <c r="FS108" s="131"/>
      <c r="FT108" s="186"/>
      <c r="FU108" s="161" t="str">
        <f>IF(AND(FU97&lt;&gt;"",$F$108&lt;&gt;""),$F$108,"")</f>
        <v/>
      </c>
      <c r="FV108" s="186"/>
      <c r="FW108" s="43"/>
      <c r="FX108" s="131"/>
      <c r="FY108" s="186"/>
      <c r="FZ108" s="161" t="str">
        <f>IF(AND(FZ97&lt;&gt;"",$F$108&lt;&gt;""),$F$108,"")</f>
        <v/>
      </c>
      <c r="GA108" s="186"/>
      <c r="GB108" s="43"/>
      <c r="GC108" s="131"/>
      <c r="GD108" s="186"/>
      <c r="GE108" s="161" t="str">
        <f>IF(AND(GE97&lt;&gt;"",$F$108&lt;&gt;""),$F$108,"")</f>
        <v/>
      </c>
      <c r="GF108" s="186"/>
      <c r="GG108" s="43"/>
      <c r="GH108" s="131"/>
      <c r="GI108" s="186"/>
      <c r="GJ108" s="161" t="str">
        <f>IF(AND(GJ97&lt;&gt;"",$F$108&lt;&gt;""),$F$108,"")</f>
        <v/>
      </c>
      <c r="GK108" s="186"/>
      <c r="GL108" s="43"/>
      <c r="GM108" s="131"/>
      <c r="GN108" s="186"/>
      <c r="GO108" s="161" t="str">
        <f>IF(AND(GO97&lt;&gt;"",$F$108&lt;&gt;""),$F$108,"")</f>
        <v/>
      </c>
      <c r="GP108" s="186"/>
      <c r="GQ108" s="43"/>
      <c r="GR108" s="131"/>
      <c r="GS108" s="186"/>
      <c r="GT108" s="161" t="str">
        <f>IF(AND(GT97&lt;&gt;"",$F$108&lt;&gt;""),$F$108,"")</f>
        <v/>
      </c>
      <c r="GU108" s="186"/>
      <c r="GV108" s="43"/>
      <c r="GW108" s="131"/>
      <c r="GX108" s="186"/>
      <c r="GY108" s="161" t="str">
        <f>IF(AND(GY97&lt;&gt;"",$F$108&lt;&gt;""),$F$108,"")</f>
        <v/>
      </c>
      <c r="GZ108" s="186"/>
      <c r="HA108" s="43"/>
      <c r="HB108" s="131"/>
      <c r="HC108" s="186"/>
      <c r="HD108" s="161" t="str">
        <f>IF(AND(HD97&lt;&gt;"",$F$108&lt;&gt;""),$F$108,"")</f>
        <v/>
      </c>
      <c r="HE108" s="186"/>
      <c r="HF108" s="43"/>
      <c r="HG108" s="131"/>
      <c r="HH108" s="186"/>
      <c r="HI108" s="161" t="str">
        <f>IF(AND(HI97&lt;&gt;"",$F$108&lt;&gt;""),$F$108,"")</f>
        <v/>
      </c>
      <c r="HJ108" s="186"/>
      <c r="HK108" s="43"/>
      <c r="HL108" s="131"/>
      <c r="HM108" s="186"/>
      <c r="HN108" s="161" t="str">
        <f>IF(AND(HN97&lt;&gt;"",$F$108&lt;&gt;""),$F$108,"")</f>
        <v/>
      </c>
      <c r="HO108" s="186"/>
      <c r="HP108" s="43"/>
      <c r="HQ108" s="131"/>
      <c r="HR108" s="186"/>
      <c r="HS108" s="161" t="str">
        <f>IF(AND(HS97&lt;&gt;"",$F$108&lt;&gt;""),$F$108,"")</f>
        <v/>
      </c>
      <c r="HT108" s="186"/>
      <c r="HU108" s="43"/>
      <c r="HV108" s="131"/>
      <c r="HW108" s="186"/>
      <c r="HX108" s="161" t="str">
        <f>IF(AND(HX97&lt;&gt;"",$F$108&lt;&gt;""),$F$108,"")</f>
        <v/>
      </c>
      <c r="HY108" s="186"/>
      <c r="HZ108" s="43"/>
      <c r="IA108" s="131"/>
      <c r="IB108" s="186"/>
      <c r="IC108" s="161" t="str">
        <f>IF(AND(IC97&lt;&gt;"",$F$108&lt;&gt;""),$F$108,"")</f>
        <v/>
      </c>
      <c r="ID108" s="186"/>
      <c r="IE108" s="43"/>
      <c r="IF108" s="131"/>
      <c r="IG108" s="186"/>
      <c r="IH108" s="161" t="str">
        <f>IF(AND(IH97&lt;&gt;"",$F$108&lt;&gt;""),$F$108,"")</f>
        <v/>
      </c>
      <c r="II108" s="186"/>
      <c r="IJ108" s="43"/>
      <c r="IK108" s="131"/>
      <c r="IL108" s="186"/>
      <c r="IM108" s="161" t="str">
        <f>IF(AND(IM97&lt;&gt;"",$F$108&lt;&gt;""),$F$108,"")</f>
        <v/>
      </c>
      <c r="IN108" s="186"/>
      <c r="IO108" s="43"/>
      <c r="IP108" s="131"/>
      <c r="IQ108" s="186"/>
      <c r="IR108" s="161" t="str">
        <f>IF(AND(IR97&lt;&gt;"",$F$108&lt;&gt;""),$F$108,"")</f>
        <v/>
      </c>
      <c r="IS108" s="186"/>
      <c r="IT108" s="43"/>
      <c r="IU108" s="131"/>
      <c r="IV108" s="186"/>
      <c r="IW108" s="161" t="str">
        <f>IF(AND(IW97&lt;&gt;"",$F$108&lt;&gt;""),$F$108,"")</f>
        <v/>
      </c>
      <c r="IX108" s="186"/>
      <c r="IY108" s="44"/>
      <c r="IZ108" s="405"/>
      <c r="JA108" s="378"/>
      <c r="JB108" s="256"/>
      <c r="JC108" s="256"/>
    </row>
    <row r="109" spans="1:263" s="3" customFormat="1" ht="15" thickBot="1" x14ac:dyDescent="0.4">
      <c r="A109" s="198"/>
      <c r="B109" s="359"/>
      <c r="C109" s="45" t="s">
        <v>258</v>
      </c>
      <c r="D109" s="105" t="s">
        <v>259</v>
      </c>
      <c r="E109" s="102"/>
      <c r="F109" s="285" t="str">
        <f>IFERROR(INDEX('Helper 1'!$I$2:$I$19,MATCH('Schedule 1'!$G$20,'Helper 1'!$H$2:$H$19,0)),"")</f>
        <v/>
      </c>
      <c r="G109" s="124">
        <f>IFERROR(IF(F108&lt;&gt;"","",G106/G107),0)</f>
        <v>0</v>
      </c>
      <c r="H109" s="325"/>
      <c r="I109" s="202"/>
      <c r="J109" s="324"/>
      <c r="K109" s="131"/>
      <c r="L109" s="124">
        <f>IF(L108&lt;&gt;"","",IF(L97&lt;&gt;"",L106/L107,0))</f>
        <v>0</v>
      </c>
      <c r="M109" s="43"/>
      <c r="N109" s="43"/>
      <c r="O109" s="131"/>
      <c r="P109" s="131"/>
      <c r="Q109" s="124">
        <f>IF(Q108&lt;&gt;"","",IF(Q97&lt;&gt;"",Q106/Q107,0))</f>
        <v>0</v>
      </c>
      <c r="R109" s="43"/>
      <c r="S109" s="43"/>
      <c r="T109" s="131"/>
      <c r="U109" s="131"/>
      <c r="V109" s="124">
        <f>IF(V108&lt;&gt;"","",IF(V97&lt;&gt;"",V106/V107,0))</f>
        <v>0</v>
      </c>
      <c r="W109" s="43"/>
      <c r="X109" s="43"/>
      <c r="Y109" s="131"/>
      <c r="Z109" s="131"/>
      <c r="AA109" s="124">
        <f>IF(AA108&lt;&gt;"","",IF(AA97&lt;&gt;"",AA106/AA107,0))</f>
        <v>0</v>
      </c>
      <c r="AB109" s="43"/>
      <c r="AC109" s="43"/>
      <c r="AD109" s="131"/>
      <c r="AE109" s="131"/>
      <c r="AF109" s="124">
        <f>IF(AF108&lt;&gt;"","",IF(AF97&lt;&gt;"",AF106/AF107,0))</f>
        <v>0</v>
      </c>
      <c r="AG109" s="43"/>
      <c r="AH109" s="43"/>
      <c r="AI109" s="131"/>
      <c r="AJ109" s="131"/>
      <c r="AK109" s="124">
        <f>IF(AK108&lt;&gt;"","",IF(AK97&lt;&gt;"",AK106/AK107,0))</f>
        <v>0</v>
      </c>
      <c r="AL109" s="43"/>
      <c r="AM109" s="43"/>
      <c r="AN109" s="131"/>
      <c r="AO109" s="131"/>
      <c r="AP109" s="124">
        <f>IF(AP108&lt;&gt;"","",IF(AP97&lt;&gt;"",AP106/AP107,0))</f>
        <v>0</v>
      </c>
      <c r="AQ109" s="43"/>
      <c r="AR109" s="43"/>
      <c r="AS109" s="131"/>
      <c r="AT109" s="131"/>
      <c r="AU109" s="124">
        <f>IF(AU108&lt;&gt;"","",IF(AU97&lt;&gt;"",AU106/AU107,0))</f>
        <v>0</v>
      </c>
      <c r="AV109" s="43"/>
      <c r="AW109" s="43"/>
      <c r="AX109" s="131"/>
      <c r="AY109" s="131"/>
      <c r="AZ109" s="124">
        <f>IF(AZ108&lt;&gt;"","",IF(AZ97&lt;&gt;"",AZ106/AZ107,0))</f>
        <v>0</v>
      </c>
      <c r="BA109" s="43"/>
      <c r="BB109" s="43"/>
      <c r="BC109" s="131"/>
      <c r="BD109" s="131"/>
      <c r="BE109" s="124">
        <f>IF(BE108&lt;&gt;"","",IF(BE97&lt;&gt;"",BE106/BE107,0))</f>
        <v>0</v>
      </c>
      <c r="BF109" s="43"/>
      <c r="BG109" s="43"/>
      <c r="BH109" s="131"/>
      <c r="BI109" s="131"/>
      <c r="BJ109" s="124">
        <f>IF(BJ108&lt;&gt;"","",IF(BJ97&lt;&gt;"",BJ106/BJ107,0))</f>
        <v>0</v>
      </c>
      <c r="BK109" s="43"/>
      <c r="BL109" s="43"/>
      <c r="BM109" s="131"/>
      <c r="BN109" s="131"/>
      <c r="BO109" s="124">
        <f>IF(BO108&lt;&gt;"","",IF(BO97&lt;&gt;"",BO106/BO107,0))</f>
        <v>0</v>
      </c>
      <c r="BP109" s="43"/>
      <c r="BQ109" s="43"/>
      <c r="BR109" s="131"/>
      <c r="BS109" s="131"/>
      <c r="BT109" s="124">
        <f>IF(BT108&lt;&gt;"","",IF(BT97&lt;&gt;"",BT106/BT107,0))</f>
        <v>0</v>
      </c>
      <c r="BU109" s="43"/>
      <c r="BV109" s="43"/>
      <c r="BW109" s="131"/>
      <c r="BX109" s="131"/>
      <c r="BY109" s="124">
        <f>IF(BY108&lt;&gt;"","",IF(BY97&lt;&gt;"",BY106/BY107,0))</f>
        <v>0</v>
      </c>
      <c r="BZ109" s="43"/>
      <c r="CA109" s="43"/>
      <c r="CB109" s="131"/>
      <c r="CC109" s="131"/>
      <c r="CD109" s="124">
        <f>IF(CD108&lt;&gt;"","",IF(CD97&lt;&gt;"",CD106/CD107,0))</f>
        <v>0</v>
      </c>
      <c r="CE109" s="43"/>
      <c r="CF109" s="43"/>
      <c r="CG109" s="131"/>
      <c r="CH109" s="131"/>
      <c r="CI109" s="124">
        <f>IF(CI108&lt;&gt;"","",IF(CI97&lt;&gt;"",CI106/CI107,0))</f>
        <v>0</v>
      </c>
      <c r="CJ109" s="43"/>
      <c r="CK109" s="43"/>
      <c r="CL109" s="131"/>
      <c r="CM109" s="131"/>
      <c r="CN109" s="124">
        <f>IF(CN108&lt;&gt;"","",IF(CN97&lt;&gt;"",CN106/CN107,0))</f>
        <v>0</v>
      </c>
      <c r="CO109" s="43"/>
      <c r="CP109" s="43"/>
      <c r="CQ109" s="131"/>
      <c r="CR109" s="131"/>
      <c r="CS109" s="124">
        <f>IF(CS108&lt;&gt;"","",IF(CS97&lt;&gt;"",CS106/CS107,0))</f>
        <v>0</v>
      </c>
      <c r="CT109" s="43"/>
      <c r="CU109" s="43"/>
      <c r="CV109" s="131"/>
      <c r="CW109" s="131"/>
      <c r="CX109" s="124">
        <f>IF(CX108&lt;&gt;"","",IF(CX97&lt;&gt;"",CX106/CX107,0))</f>
        <v>0</v>
      </c>
      <c r="CY109" s="43"/>
      <c r="CZ109" s="43"/>
      <c r="DA109" s="131"/>
      <c r="DB109" s="131"/>
      <c r="DC109" s="124">
        <f>IF(DC108&lt;&gt;"","",IF(DC97&lt;&gt;"",DC106/DC107,0))</f>
        <v>0</v>
      </c>
      <c r="DD109" s="43"/>
      <c r="DE109" s="43"/>
      <c r="DF109" s="131"/>
      <c r="DG109" s="131"/>
      <c r="DH109" s="124">
        <f>IF(DH108&lt;&gt;"","",IF(DH97&lt;&gt;"",DH106/DH107,0))</f>
        <v>0</v>
      </c>
      <c r="DI109" s="43"/>
      <c r="DJ109" s="43"/>
      <c r="DK109" s="131"/>
      <c r="DL109" s="131"/>
      <c r="DM109" s="124">
        <f>IF(DM108&lt;&gt;"","",IF(DM97&lt;&gt;"",DM106/DM107,0))</f>
        <v>0</v>
      </c>
      <c r="DN109" s="43"/>
      <c r="DO109" s="43"/>
      <c r="DP109" s="131"/>
      <c r="DQ109" s="131"/>
      <c r="DR109" s="124">
        <f>IF(DR108&lt;&gt;"","",IF(DR97&lt;&gt;"",DR106/DR107,0))</f>
        <v>0</v>
      </c>
      <c r="DS109" s="43"/>
      <c r="DT109" s="43"/>
      <c r="DU109" s="131"/>
      <c r="DV109" s="131"/>
      <c r="DW109" s="124">
        <f>IF(DW108&lt;&gt;"","",IF(DW97&lt;&gt;"",DW106/DW107,0))</f>
        <v>0</v>
      </c>
      <c r="DX109" s="43"/>
      <c r="DY109" s="43"/>
      <c r="DZ109" s="131"/>
      <c r="EA109" s="131"/>
      <c r="EB109" s="124">
        <f>IF(EB108&lt;&gt;"","",IF(EB97&lt;&gt;"",EB106/EB107,0))</f>
        <v>0</v>
      </c>
      <c r="EC109" s="43"/>
      <c r="ED109" s="43"/>
      <c r="EE109" s="131"/>
      <c r="EF109" s="131"/>
      <c r="EG109" s="124">
        <f>IF(EG108&lt;&gt;"","",IF(EG97&lt;&gt;"",EG106/EG107,0))</f>
        <v>0</v>
      </c>
      <c r="EH109" s="43"/>
      <c r="EI109" s="43"/>
      <c r="EJ109" s="131"/>
      <c r="EK109" s="131"/>
      <c r="EL109" s="124">
        <f>IF(EL108&lt;&gt;"","",IF(EL97&lt;&gt;"",EL106/EL107,0))</f>
        <v>0</v>
      </c>
      <c r="EM109" s="43"/>
      <c r="EN109" s="43"/>
      <c r="EO109" s="131"/>
      <c r="EP109" s="131"/>
      <c r="EQ109" s="124">
        <f>IF(EQ108&lt;&gt;"","",IF(EQ97&lt;&gt;"",EQ106/EQ107,0))</f>
        <v>0</v>
      </c>
      <c r="ER109" s="43"/>
      <c r="ES109" s="43"/>
      <c r="ET109" s="131"/>
      <c r="EU109" s="131"/>
      <c r="EV109" s="124">
        <f>IF(EV108&lt;&gt;"","",IF(EV97&lt;&gt;"",EV106/EV107,0))</f>
        <v>0</v>
      </c>
      <c r="EW109" s="43"/>
      <c r="EX109" s="43"/>
      <c r="EY109" s="131"/>
      <c r="EZ109" s="131"/>
      <c r="FA109" s="124">
        <f>IF(FA108&lt;&gt;"","",IF(FA97&lt;&gt;"",FA106/FA107,0))</f>
        <v>0</v>
      </c>
      <c r="FB109" s="43"/>
      <c r="FC109" s="43"/>
      <c r="FD109" s="131"/>
      <c r="FE109" s="131"/>
      <c r="FF109" s="124">
        <f>IF(FF108&lt;&gt;"","",IF(FF97&lt;&gt;"",FF106/FF107,0))</f>
        <v>0</v>
      </c>
      <c r="FG109" s="43"/>
      <c r="FH109" s="43"/>
      <c r="FI109" s="131"/>
      <c r="FJ109" s="131"/>
      <c r="FK109" s="124">
        <f>IF(FK108&lt;&gt;"","",IF(FK97&lt;&gt;"",FK106/FK107,0))</f>
        <v>0</v>
      </c>
      <c r="FL109" s="43"/>
      <c r="FM109" s="43"/>
      <c r="FN109" s="131"/>
      <c r="FO109" s="131"/>
      <c r="FP109" s="124">
        <f>IF(FP108&lt;&gt;"","",IF(FP97&lt;&gt;"",FP106/FP107,0))</f>
        <v>0</v>
      </c>
      <c r="FQ109" s="43"/>
      <c r="FR109" s="43"/>
      <c r="FS109" s="131"/>
      <c r="FT109" s="131"/>
      <c r="FU109" s="124">
        <f>IF(FU108&lt;&gt;"","",IF(FU97&lt;&gt;"",FU106/FU107,0))</f>
        <v>0</v>
      </c>
      <c r="FV109" s="43"/>
      <c r="FW109" s="43"/>
      <c r="FX109" s="131"/>
      <c r="FY109" s="131"/>
      <c r="FZ109" s="124">
        <f>IF(FZ108&lt;&gt;"","",IF(FZ97&lt;&gt;"",FZ106/FZ107,0))</f>
        <v>0</v>
      </c>
      <c r="GA109" s="43"/>
      <c r="GB109" s="43"/>
      <c r="GC109" s="131"/>
      <c r="GD109" s="131"/>
      <c r="GE109" s="124">
        <f>IF(GE108&lt;&gt;"","",IF(GE97&lt;&gt;"",GE106/GE107,0))</f>
        <v>0</v>
      </c>
      <c r="GF109" s="43"/>
      <c r="GG109" s="43"/>
      <c r="GH109" s="131"/>
      <c r="GI109" s="131"/>
      <c r="GJ109" s="124">
        <f>IF(GJ108&lt;&gt;"","",IF(GJ97&lt;&gt;"",GJ106/GJ107,0))</f>
        <v>0</v>
      </c>
      <c r="GK109" s="43"/>
      <c r="GL109" s="43"/>
      <c r="GM109" s="131"/>
      <c r="GN109" s="131"/>
      <c r="GO109" s="124">
        <f>IF(GO108&lt;&gt;"","",IF(GO97&lt;&gt;"",GO106/GO107,0))</f>
        <v>0</v>
      </c>
      <c r="GP109" s="43"/>
      <c r="GQ109" s="43"/>
      <c r="GR109" s="131"/>
      <c r="GS109" s="131"/>
      <c r="GT109" s="124">
        <f>IF(GT108&lt;&gt;"","",IF(GT97&lt;&gt;"",GT106/GT107,0))</f>
        <v>0</v>
      </c>
      <c r="GU109" s="43"/>
      <c r="GV109" s="43"/>
      <c r="GW109" s="131"/>
      <c r="GX109" s="131"/>
      <c r="GY109" s="124">
        <f>IF(GY108&lt;&gt;"","",IF(GY97&lt;&gt;"",GY106/GY107,0))</f>
        <v>0</v>
      </c>
      <c r="GZ109" s="43"/>
      <c r="HA109" s="43"/>
      <c r="HB109" s="131"/>
      <c r="HC109" s="131"/>
      <c r="HD109" s="124">
        <f>IF(HD108&lt;&gt;"","",IF(HD97&lt;&gt;"",HD106/HD107,0))</f>
        <v>0</v>
      </c>
      <c r="HE109" s="43"/>
      <c r="HF109" s="43"/>
      <c r="HG109" s="131"/>
      <c r="HH109" s="131"/>
      <c r="HI109" s="124">
        <f>IF(HI108&lt;&gt;"","",IF(HI97&lt;&gt;"",HI106/HI107,0))</f>
        <v>0</v>
      </c>
      <c r="HJ109" s="43"/>
      <c r="HK109" s="43"/>
      <c r="HL109" s="131"/>
      <c r="HM109" s="131"/>
      <c r="HN109" s="124">
        <f>IF(HN108&lt;&gt;"","",IF(HN97&lt;&gt;"",HN106/HN107,0))</f>
        <v>0</v>
      </c>
      <c r="HO109" s="43"/>
      <c r="HP109" s="43"/>
      <c r="HQ109" s="131"/>
      <c r="HR109" s="131"/>
      <c r="HS109" s="124">
        <f>IF(HS108&lt;&gt;"","",IF(HS97&lt;&gt;"",HS106/HS107,0))</f>
        <v>0</v>
      </c>
      <c r="HT109" s="43"/>
      <c r="HU109" s="43"/>
      <c r="HV109" s="131"/>
      <c r="HW109" s="131"/>
      <c r="HX109" s="124">
        <f>IF(HX108&lt;&gt;"","",IF(HX97&lt;&gt;"",HX106/HX107,0))</f>
        <v>0</v>
      </c>
      <c r="HY109" s="43"/>
      <c r="HZ109" s="43"/>
      <c r="IA109" s="131"/>
      <c r="IB109" s="131"/>
      <c r="IC109" s="124">
        <f>IF(IC108&lt;&gt;"","",IF(IC97&lt;&gt;"",IC106/IC107,0))</f>
        <v>0</v>
      </c>
      <c r="ID109" s="43"/>
      <c r="IE109" s="43"/>
      <c r="IF109" s="131"/>
      <c r="IG109" s="131"/>
      <c r="IH109" s="124">
        <f>IF(IH108&lt;&gt;"","",IF(IH97&lt;&gt;"",IH106/IH107,0))</f>
        <v>0</v>
      </c>
      <c r="II109" s="43"/>
      <c r="IJ109" s="43"/>
      <c r="IK109" s="131"/>
      <c r="IL109" s="131"/>
      <c r="IM109" s="124">
        <f>IF(IM108&lt;&gt;"","",IF(IM97&lt;&gt;"",IM106/IM107,0))</f>
        <v>0</v>
      </c>
      <c r="IN109" s="43"/>
      <c r="IO109" s="43"/>
      <c r="IP109" s="131"/>
      <c r="IQ109" s="131"/>
      <c r="IR109" s="124">
        <f>IF(IR108&lt;&gt;"","",IF(IR97&lt;&gt;"",IR106/IR107,0))</f>
        <v>0</v>
      </c>
      <c r="IS109" s="43"/>
      <c r="IT109" s="43"/>
      <c r="IU109" s="131"/>
      <c r="IV109" s="131"/>
      <c r="IW109" s="124">
        <f>IF(IW108&lt;&gt;"","",IF(IW97&lt;&gt;"",IW106/IW107,0))</f>
        <v>0</v>
      </c>
      <c r="IX109" s="43"/>
      <c r="IY109" s="44"/>
      <c r="IZ109" s="405"/>
      <c r="JA109" s="378"/>
      <c r="JB109" s="256"/>
      <c r="JC109" s="256"/>
    </row>
    <row r="110" spans="1:263" s="3" customFormat="1" ht="15" thickTop="1" x14ac:dyDescent="0.35">
      <c r="A110" s="198"/>
      <c r="B110" s="359"/>
      <c r="C110" s="47"/>
      <c r="D110" s="105"/>
      <c r="E110" s="102"/>
      <c r="F110" s="384"/>
      <c r="G110" s="131"/>
      <c r="H110" s="325"/>
      <c r="I110" s="202"/>
      <c r="J110" s="324"/>
      <c r="K110" s="131"/>
      <c r="L110" s="131"/>
      <c r="M110" s="43"/>
      <c r="N110" s="43"/>
      <c r="O110" s="131"/>
      <c r="P110" s="131"/>
      <c r="Q110" s="131"/>
      <c r="R110" s="43"/>
      <c r="S110" s="43"/>
      <c r="T110" s="131"/>
      <c r="U110" s="131"/>
      <c r="V110" s="131"/>
      <c r="W110" s="43"/>
      <c r="X110" s="43"/>
      <c r="Y110" s="131"/>
      <c r="Z110" s="131"/>
      <c r="AA110" s="131"/>
      <c r="AB110" s="43"/>
      <c r="AC110" s="43"/>
      <c r="AD110" s="131"/>
      <c r="AE110" s="131"/>
      <c r="AF110" s="131"/>
      <c r="AG110" s="43"/>
      <c r="AH110" s="43"/>
      <c r="AI110" s="131"/>
      <c r="AJ110" s="131"/>
      <c r="AK110" s="131"/>
      <c r="AL110" s="43"/>
      <c r="AM110" s="43"/>
      <c r="AN110" s="131"/>
      <c r="AO110" s="131"/>
      <c r="AP110" s="131"/>
      <c r="AQ110" s="43"/>
      <c r="AR110" s="43"/>
      <c r="AS110" s="131"/>
      <c r="AT110" s="131"/>
      <c r="AU110" s="131"/>
      <c r="AV110" s="43"/>
      <c r="AW110" s="43"/>
      <c r="AX110" s="131"/>
      <c r="AY110" s="131"/>
      <c r="AZ110" s="131"/>
      <c r="BA110" s="43"/>
      <c r="BB110" s="43"/>
      <c r="BC110" s="131"/>
      <c r="BD110" s="131"/>
      <c r="BE110" s="131"/>
      <c r="BF110" s="43"/>
      <c r="BG110" s="43"/>
      <c r="BH110" s="131"/>
      <c r="BI110" s="131"/>
      <c r="BJ110" s="131"/>
      <c r="BK110" s="43"/>
      <c r="BL110" s="43"/>
      <c r="BM110" s="131"/>
      <c r="BN110" s="131"/>
      <c r="BO110" s="131"/>
      <c r="BP110" s="43"/>
      <c r="BQ110" s="43"/>
      <c r="BR110" s="131"/>
      <c r="BS110" s="131"/>
      <c r="BT110" s="131"/>
      <c r="BU110" s="43"/>
      <c r="BV110" s="43"/>
      <c r="BW110" s="131"/>
      <c r="BX110" s="131"/>
      <c r="BY110" s="131"/>
      <c r="BZ110" s="43"/>
      <c r="CA110" s="43"/>
      <c r="CB110" s="131"/>
      <c r="CC110" s="131"/>
      <c r="CD110" s="131"/>
      <c r="CE110" s="43"/>
      <c r="CF110" s="43"/>
      <c r="CG110" s="131"/>
      <c r="CH110" s="131"/>
      <c r="CI110" s="131"/>
      <c r="CJ110" s="43"/>
      <c r="CK110" s="43"/>
      <c r="CL110" s="131"/>
      <c r="CM110" s="131"/>
      <c r="CN110" s="131"/>
      <c r="CO110" s="43"/>
      <c r="CP110" s="43"/>
      <c r="CQ110" s="131"/>
      <c r="CR110" s="131"/>
      <c r="CS110" s="131"/>
      <c r="CT110" s="43"/>
      <c r="CU110" s="43"/>
      <c r="CV110" s="131"/>
      <c r="CW110" s="131"/>
      <c r="CX110" s="131"/>
      <c r="CY110" s="43"/>
      <c r="CZ110" s="43"/>
      <c r="DA110" s="131"/>
      <c r="DB110" s="131"/>
      <c r="DC110" s="131"/>
      <c r="DD110" s="43"/>
      <c r="DE110" s="43"/>
      <c r="DF110" s="131"/>
      <c r="DG110" s="131"/>
      <c r="DH110" s="131"/>
      <c r="DI110" s="43"/>
      <c r="DJ110" s="43"/>
      <c r="DK110" s="131"/>
      <c r="DL110" s="131"/>
      <c r="DM110" s="131"/>
      <c r="DN110" s="43"/>
      <c r="DO110" s="43"/>
      <c r="DP110" s="131"/>
      <c r="DQ110" s="131"/>
      <c r="DR110" s="131"/>
      <c r="DS110" s="43"/>
      <c r="DT110" s="43"/>
      <c r="DU110" s="131"/>
      <c r="DV110" s="131"/>
      <c r="DW110" s="131"/>
      <c r="DX110" s="43"/>
      <c r="DY110" s="43"/>
      <c r="DZ110" s="131"/>
      <c r="EA110" s="131"/>
      <c r="EB110" s="131"/>
      <c r="EC110" s="43"/>
      <c r="ED110" s="43"/>
      <c r="EE110" s="131"/>
      <c r="EF110" s="131"/>
      <c r="EG110" s="131"/>
      <c r="EH110" s="43"/>
      <c r="EI110" s="43"/>
      <c r="EJ110" s="131"/>
      <c r="EK110" s="131"/>
      <c r="EL110" s="131"/>
      <c r="EM110" s="43"/>
      <c r="EN110" s="43"/>
      <c r="EO110" s="131"/>
      <c r="EP110" s="131"/>
      <c r="EQ110" s="131"/>
      <c r="ER110" s="43"/>
      <c r="ES110" s="43"/>
      <c r="ET110" s="131"/>
      <c r="EU110" s="131"/>
      <c r="EV110" s="131"/>
      <c r="EW110" s="43"/>
      <c r="EX110" s="43"/>
      <c r="EY110" s="131"/>
      <c r="EZ110" s="131"/>
      <c r="FA110" s="131"/>
      <c r="FB110" s="43"/>
      <c r="FC110" s="43"/>
      <c r="FD110" s="131"/>
      <c r="FE110" s="131"/>
      <c r="FF110" s="131"/>
      <c r="FG110" s="43"/>
      <c r="FH110" s="43"/>
      <c r="FI110" s="131"/>
      <c r="FJ110" s="131"/>
      <c r="FK110" s="131"/>
      <c r="FL110" s="43"/>
      <c r="FM110" s="43"/>
      <c r="FN110" s="131"/>
      <c r="FO110" s="131"/>
      <c r="FP110" s="131"/>
      <c r="FQ110" s="43"/>
      <c r="FR110" s="43"/>
      <c r="FS110" s="131"/>
      <c r="FT110" s="131"/>
      <c r="FU110" s="131"/>
      <c r="FV110" s="43"/>
      <c r="FW110" s="43"/>
      <c r="FX110" s="131"/>
      <c r="FY110" s="131"/>
      <c r="FZ110" s="131"/>
      <c r="GA110" s="43"/>
      <c r="GB110" s="43"/>
      <c r="GC110" s="131"/>
      <c r="GD110" s="131"/>
      <c r="GE110" s="131"/>
      <c r="GF110" s="43"/>
      <c r="GG110" s="43"/>
      <c r="GH110" s="131"/>
      <c r="GI110" s="131"/>
      <c r="GJ110" s="131"/>
      <c r="GK110" s="43"/>
      <c r="GL110" s="43"/>
      <c r="GM110" s="131"/>
      <c r="GN110" s="131"/>
      <c r="GO110" s="131"/>
      <c r="GP110" s="43"/>
      <c r="GQ110" s="43"/>
      <c r="GR110" s="131"/>
      <c r="GS110" s="131"/>
      <c r="GT110" s="131"/>
      <c r="GU110" s="43"/>
      <c r="GV110" s="43"/>
      <c r="GW110" s="131"/>
      <c r="GX110" s="131"/>
      <c r="GY110" s="131"/>
      <c r="GZ110" s="43"/>
      <c r="HA110" s="43"/>
      <c r="HB110" s="131"/>
      <c r="HC110" s="131"/>
      <c r="HD110" s="131"/>
      <c r="HE110" s="43"/>
      <c r="HF110" s="43"/>
      <c r="HG110" s="131"/>
      <c r="HH110" s="131"/>
      <c r="HI110" s="131"/>
      <c r="HJ110" s="43"/>
      <c r="HK110" s="43"/>
      <c r="HL110" s="131"/>
      <c r="HM110" s="131"/>
      <c r="HN110" s="131"/>
      <c r="HO110" s="43"/>
      <c r="HP110" s="43"/>
      <c r="HQ110" s="131"/>
      <c r="HR110" s="131"/>
      <c r="HS110" s="131"/>
      <c r="HT110" s="43"/>
      <c r="HU110" s="43"/>
      <c r="HV110" s="131"/>
      <c r="HW110" s="131"/>
      <c r="HX110" s="131"/>
      <c r="HY110" s="43"/>
      <c r="HZ110" s="43"/>
      <c r="IA110" s="131"/>
      <c r="IB110" s="131"/>
      <c r="IC110" s="131"/>
      <c r="ID110" s="43"/>
      <c r="IE110" s="43"/>
      <c r="IF110" s="131"/>
      <c r="IG110" s="131"/>
      <c r="IH110" s="131"/>
      <c r="II110" s="43"/>
      <c r="IJ110" s="43"/>
      <c r="IK110" s="131"/>
      <c r="IL110" s="131"/>
      <c r="IM110" s="131"/>
      <c r="IN110" s="43"/>
      <c r="IO110" s="43"/>
      <c r="IP110" s="131"/>
      <c r="IQ110" s="131"/>
      <c r="IR110" s="131"/>
      <c r="IS110" s="43"/>
      <c r="IT110" s="43"/>
      <c r="IU110" s="131"/>
      <c r="IV110" s="131"/>
      <c r="IW110" s="131"/>
      <c r="IX110" s="43"/>
      <c r="IY110" s="44"/>
      <c r="IZ110" s="405"/>
      <c r="JA110" s="378"/>
      <c r="JB110" s="256"/>
      <c r="JC110" s="256"/>
    </row>
    <row r="111" spans="1:263" s="3" customFormat="1" x14ac:dyDescent="0.35">
      <c r="A111" s="198"/>
      <c r="B111" s="359"/>
      <c r="C111" s="47"/>
      <c r="D111" s="105"/>
      <c r="E111" s="102"/>
      <c r="F111" s="384"/>
      <c r="G111" s="131"/>
      <c r="H111" s="325"/>
      <c r="I111" s="202"/>
      <c r="J111" s="324"/>
      <c r="K111" s="131"/>
      <c r="L111" s="131"/>
      <c r="M111" s="43"/>
      <c r="N111" s="43"/>
      <c r="O111" s="131"/>
      <c r="P111" s="131"/>
      <c r="Q111" s="131"/>
      <c r="R111" s="43"/>
      <c r="S111" s="43"/>
      <c r="T111" s="131"/>
      <c r="U111" s="131"/>
      <c r="V111" s="131"/>
      <c r="W111" s="43"/>
      <c r="X111" s="43"/>
      <c r="Y111" s="131"/>
      <c r="Z111" s="131"/>
      <c r="AA111" s="131"/>
      <c r="AB111" s="43"/>
      <c r="AC111" s="43"/>
      <c r="AD111" s="131"/>
      <c r="AE111" s="131"/>
      <c r="AF111" s="131"/>
      <c r="AG111" s="43"/>
      <c r="AH111" s="43"/>
      <c r="AI111" s="131"/>
      <c r="AJ111" s="131"/>
      <c r="AK111" s="131"/>
      <c r="AL111" s="43"/>
      <c r="AM111" s="43"/>
      <c r="AN111" s="131"/>
      <c r="AO111" s="131"/>
      <c r="AP111" s="131"/>
      <c r="AQ111" s="43"/>
      <c r="AR111" s="43"/>
      <c r="AS111" s="131"/>
      <c r="AT111" s="131"/>
      <c r="AU111" s="131"/>
      <c r="AV111" s="43"/>
      <c r="AW111" s="43"/>
      <c r="AX111" s="131"/>
      <c r="AY111" s="131"/>
      <c r="AZ111" s="131"/>
      <c r="BA111" s="43"/>
      <c r="BB111" s="43"/>
      <c r="BC111" s="131"/>
      <c r="BD111" s="131"/>
      <c r="BE111" s="131"/>
      <c r="BF111" s="43"/>
      <c r="BG111" s="43"/>
      <c r="BH111" s="131"/>
      <c r="BI111" s="131"/>
      <c r="BJ111" s="131"/>
      <c r="BK111" s="43"/>
      <c r="BL111" s="43"/>
      <c r="BM111" s="131"/>
      <c r="BN111" s="131"/>
      <c r="BO111" s="131"/>
      <c r="BP111" s="43"/>
      <c r="BQ111" s="43"/>
      <c r="BR111" s="131"/>
      <c r="BS111" s="131"/>
      <c r="BT111" s="131"/>
      <c r="BU111" s="43"/>
      <c r="BV111" s="43"/>
      <c r="BW111" s="131"/>
      <c r="BX111" s="131"/>
      <c r="BY111" s="131"/>
      <c r="BZ111" s="43"/>
      <c r="CA111" s="43"/>
      <c r="CB111" s="131"/>
      <c r="CC111" s="131"/>
      <c r="CD111" s="131"/>
      <c r="CE111" s="43"/>
      <c r="CF111" s="43"/>
      <c r="CG111" s="131"/>
      <c r="CH111" s="131"/>
      <c r="CI111" s="131"/>
      <c r="CJ111" s="43"/>
      <c r="CK111" s="43"/>
      <c r="CL111" s="131"/>
      <c r="CM111" s="131"/>
      <c r="CN111" s="131"/>
      <c r="CO111" s="43"/>
      <c r="CP111" s="43"/>
      <c r="CQ111" s="131"/>
      <c r="CR111" s="131"/>
      <c r="CS111" s="131"/>
      <c r="CT111" s="43"/>
      <c r="CU111" s="43"/>
      <c r="CV111" s="131"/>
      <c r="CW111" s="131"/>
      <c r="CX111" s="131"/>
      <c r="CY111" s="43"/>
      <c r="CZ111" s="43"/>
      <c r="DA111" s="131"/>
      <c r="DB111" s="131"/>
      <c r="DC111" s="131"/>
      <c r="DD111" s="43"/>
      <c r="DE111" s="43"/>
      <c r="DF111" s="131"/>
      <c r="DG111" s="131"/>
      <c r="DH111" s="131"/>
      <c r="DI111" s="43"/>
      <c r="DJ111" s="43"/>
      <c r="DK111" s="131"/>
      <c r="DL111" s="131"/>
      <c r="DM111" s="131"/>
      <c r="DN111" s="43"/>
      <c r="DO111" s="43"/>
      <c r="DP111" s="131"/>
      <c r="DQ111" s="131"/>
      <c r="DR111" s="131"/>
      <c r="DS111" s="43"/>
      <c r="DT111" s="43"/>
      <c r="DU111" s="131"/>
      <c r="DV111" s="131"/>
      <c r="DW111" s="131"/>
      <c r="DX111" s="43"/>
      <c r="DY111" s="43"/>
      <c r="DZ111" s="131"/>
      <c r="EA111" s="131"/>
      <c r="EB111" s="131"/>
      <c r="EC111" s="43"/>
      <c r="ED111" s="43"/>
      <c r="EE111" s="131"/>
      <c r="EF111" s="131"/>
      <c r="EG111" s="131"/>
      <c r="EH111" s="43"/>
      <c r="EI111" s="43"/>
      <c r="EJ111" s="131"/>
      <c r="EK111" s="131"/>
      <c r="EL111" s="131"/>
      <c r="EM111" s="43"/>
      <c r="EN111" s="43"/>
      <c r="EO111" s="131"/>
      <c r="EP111" s="131"/>
      <c r="EQ111" s="131"/>
      <c r="ER111" s="43"/>
      <c r="ES111" s="43"/>
      <c r="ET111" s="131"/>
      <c r="EU111" s="131"/>
      <c r="EV111" s="131"/>
      <c r="EW111" s="43"/>
      <c r="EX111" s="43"/>
      <c r="EY111" s="131"/>
      <c r="EZ111" s="131"/>
      <c r="FA111" s="131"/>
      <c r="FB111" s="43"/>
      <c r="FC111" s="43"/>
      <c r="FD111" s="131"/>
      <c r="FE111" s="131"/>
      <c r="FF111" s="131"/>
      <c r="FG111" s="43"/>
      <c r="FH111" s="43"/>
      <c r="FI111" s="131"/>
      <c r="FJ111" s="131"/>
      <c r="FK111" s="131"/>
      <c r="FL111" s="43"/>
      <c r="FM111" s="43"/>
      <c r="FN111" s="131"/>
      <c r="FO111" s="131"/>
      <c r="FP111" s="131"/>
      <c r="FQ111" s="43"/>
      <c r="FR111" s="43"/>
      <c r="FS111" s="131"/>
      <c r="FT111" s="131"/>
      <c r="FU111" s="131"/>
      <c r="FV111" s="43"/>
      <c r="FW111" s="43"/>
      <c r="FX111" s="131"/>
      <c r="FY111" s="131"/>
      <c r="FZ111" s="131"/>
      <c r="GA111" s="43"/>
      <c r="GB111" s="43"/>
      <c r="GC111" s="131"/>
      <c r="GD111" s="131"/>
      <c r="GE111" s="131"/>
      <c r="GF111" s="43"/>
      <c r="GG111" s="43"/>
      <c r="GH111" s="131"/>
      <c r="GI111" s="131"/>
      <c r="GJ111" s="131"/>
      <c r="GK111" s="43"/>
      <c r="GL111" s="43"/>
      <c r="GM111" s="131"/>
      <c r="GN111" s="131"/>
      <c r="GO111" s="131"/>
      <c r="GP111" s="43"/>
      <c r="GQ111" s="43"/>
      <c r="GR111" s="131"/>
      <c r="GS111" s="131"/>
      <c r="GT111" s="131"/>
      <c r="GU111" s="43"/>
      <c r="GV111" s="43"/>
      <c r="GW111" s="131"/>
      <c r="GX111" s="131"/>
      <c r="GY111" s="131"/>
      <c r="GZ111" s="43"/>
      <c r="HA111" s="43"/>
      <c r="HB111" s="131"/>
      <c r="HC111" s="131"/>
      <c r="HD111" s="131"/>
      <c r="HE111" s="43"/>
      <c r="HF111" s="43"/>
      <c r="HG111" s="131"/>
      <c r="HH111" s="131"/>
      <c r="HI111" s="131"/>
      <c r="HJ111" s="43"/>
      <c r="HK111" s="43"/>
      <c r="HL111" s="131"/>
      <c r="HM111" s="131"/>
      <c r="HN111" s="131"/>
      <c r="HO111" s="43"/>
      <c r="HP111" s="43"/>
      <c r="HQ111" s="131"/>
      <c r="HR111" s="131"/>
      <c r="HS111" s="131"/>
      <c r="HT111" s="43"/>
      <c r="HU111" s="43"/>
      <c r="HV111" s="131"/>
      <c r="HW111" s="131"/>
      <c r="HX111" s="131"/>
      <c r="HY111" s="43"/>
      <c r="HZ111" s="43"/>
      <c r="IA111" s="131"/>
      <c r="IB111" s="131"/>
      <c r="IC111" s="131"/>
      <c r="ID111" s="43"/>
      <c r="IE111" s="43"/>
      <c r="IF111" s="131"/>
      <c r="IG111" s="131"/>
      <c r="IH111" s="131"/>
      <c r="II111" s="43"/>
      <c r="IJ111" s="43"/>
      <c r="IK111" s="131"/>
      <c r="IL111" s="131"/>
      <c r="IM111" s="131"/>
      <c r="IN111" s="43"/>
      <c r="IO111" s="43"/>
      <c r="IP111" s="131"/>
      <c r="IQ111" s="131"/>
      <c r="IR111" s="131"/>
      <c r="IS111" s="43"/>
      <c r="IT111" s="43"/>
      <c r="IU111" s="131"/>
      <c r="IV111" s="131"/>
      <c r="IW111" s="131"/>
      <c r="IX111" s="43"/>
      <c r="IY111" s="44"/>
      <c r="IZ111" s="405"/>
      <c r="JA111" s="378"/>
      <c r="JB111" s="256"/>
      <c r="JC111" s="256"/>
    </row>
    <row r="112" spans="1:263" s="3" customFormat="1" x14ac:dyDescent="0.35">
      <c r="A112" s="198"/>
      <c r="B112" s="359"/>
      <c r="C112" s="45" t="s">
        <v>260</v>
      </c>
      <c r="D112" s="105" t="s">
        <v>261</v>
      </c>
      <c r="E112" s="102"/>
      <c r="F112" s="384"/>
      <c r="G112" s="131"/>
      <c r="H112" s="325"/>
      <c r="I112" s="202"/>
      <c r="J112" s="324"/>
      <c r="K112" s="131"/>
      <c r="L112" s="16" t="str">
        <f>IF(AND(K95&lt;&gt;"",'Helper 1'!$AN$5&lt;&gt;""),'Helper 1'!$AN$5,"")</f>
        <v/>
      </c>
      <c r="M112" s="43"/>
      <c r="N112" s="43"/>
      <c r="O112" s="131"/>
      <c r="P112" s="131"/>
      <c r="Q112" s="16" t="str">
        <f>IF(AND(P95&lt;&gt;"",'Helper 1'!$AN$5&lt;&gt;""),'Helper 1'!$AN$5,"")</f>
        <v/>
      </c>
      <c r="R112" s="43"/>
      <c r="S112" s="43"/>
      <c r="T112" s="131"/>
      <c r="U112" s="131"/>
      <c r="V112" s="16" t="str">
        <f>IF(AND(U95&lt;&gt;"",'Helper 1'!$AN$5&lt;&gt;""),'Helper 1'!$AN$5,"")</f>
        <v/>
      </c>
      <c r="W112" s="43"/>
      <c r="X112" s="43"/>
      <c r="Y112" s="131"/>
      <c r="Z112" s="131"/>
      <c r="AA112" s="16" t="str">
        <f>IF(AND(Z95&lt;&gt;"",'Helper 1'!$AN$5&lt;&gt;""),'Helper 1'!$AN$5,"")</f>
        <v/>
      </c>
      <c r="AB112" s="43"/>
      <c r="AC112" s="43"/>
      <c r="AD112" s="131"/>
      <c r="AE112" s="131"/>
      <c r="AF112" s="16" t="str">
        <f>IF(AND(AE95&lt;&gt;"",'Helper 1'!$AN$5&lt;&gt;""),'Helper 1'!$AN$5,"")</f>
        <v/>
      </c>
      <c r="AG112" s="43"/>
      <c r="AH112" s="43"/>
      <c r="AI112" s="131"/>
      <c r="AJ112" s="131"/>
      <c r="AK112" s="16" t="str">
        <f>IF(AND(AJ95&lt;&gt;"",'Helper 1'!$AN$5&lt;&gt;""),'Helper 1'!$AN$5,"")</f>
        <v/>
      </c>
      <c r="AL112" s="43"/>
      <c r="AM112" s="43"/>
      <c r="AN112" s="131"/>
      <c r="AO112" s="131"/>
      <c r="AP112" s="16" t="str">
        <f>IF(AND(AO95&lt;&gt;"",'Helper 1'!$AN$5&lt;&gt;""),'Helper 1'!$AN$5,"")</f>
        <v/>
      </c>
      <c r="AQ112" s="43"/>
      <c r="AR112" s="43"/>
      <c r="AS112" s="131"/>
      <c r="AT112" s="131"/>
      <c r="AU112" s="16" t="str">
        <f>IF(AND(AT95&lt;&gt;"",'Helper 1'!$AN$5&lt;&gt;""),'Helper 1'!$AN$5,"")</f>
        <v/>
      </c>
      <c r="AV112" s="43"/>
      <c r="AW112" s="43"/>
      <c r="AX112" s="131"/>
      <c r="AY112" s="131"/>
      <c r="AZ112" s="16" t="str">
        <f>IF(AND(AY95&lt;&gt;"",'Helper 1'!$AN$5&lt;&gt;""),'Helper 1'!$AN$5,"")</f>
        <v/>
      </c>
      <c r="BA112" s="43"/>
      <c r="BB112" s="43"/>
      <c r="BC112" s="131"/>
      <c r="BD112" s="131"/>
      <c r="BE112" s="16" t="str">
        <f>IF(AND(BD95&lt;&gt;"",'Helper 1'!$AN$5&lt;&gt;""),'Helper 1'!$AN$5,"")</f>
        <v/>
      </c>
      <c r="BF112" s="43"/>
      <c r="BG112" s="43"/>
      <c r="BH112" s="131"/>
      <c r="BI112" s="131"/>
      <c r="BJ112" s="16" t="str">
        <f>IF(AND(BI95&lt;&gt;"",'Helper 1'!$AN$5&lt;&gt;""),'Helper 1'!$AN$5,"")</f>
        <v/>
      </c>
      <c r="BK112" s="43"/>
      <c r="BL112" s="43"/>
      <c r="BM112" s="131"/>
      <c r="BN112" s="131"/>
      <c r="BO112" s="16" t="str">
        <f>IF(AND(BN95&lt;&gt;"",'Helper 1'!$AN$5&lt;&gt;""),'Helper 1'!$AN$5,"")</f>
        <v/>
      </c>
      <c r="BP112" s="43"/>
      <c r="BQ112" s="43"/>
      <c r="BR112" s="131"/>
      <c r="BS112" s="131"/>
      <c r="BT112" s="16" t="str">
        <f>IF(AND(BS95&lt;&gt;"",'Helper 1'!$AN$5&lt;&gt;""),'Helper 1'!$AN$5,"")</f>
        <v/>
      </c>
      <c r="BU112" s="43"/>
      <c r="BV112" s="43"/>
      <c r="BW112" s="131"/>
      <c r="BX112" s="131"/>
      <c r="BY112" s="16" t="str">
        <f>IF(AND(BX95&lt;&gt;"",'Helper 1'!$AN$5&lt;&gt;""),'Helper 1'!$AN$5,"")</f>
        <v/>
      </c>
      <c r="BZ112" s="43"/>
      <c r="CA112" s="43"/>
      <c r="CB112" s="131"/>
      <c r="CC112" s="131"/>
      <c r="CD112" s="16" t="str">
        <f>IF(AND(CC95&lt;&gt;"",'Helper 1'!$AN$5&lt;&gt;""),'Helper 1'!$AN$5,"")</f>
        <v/>
      </c>
      <c r="CE112" s="43"/>
      <c r="CF112" s="43"/>
      <c r="CG112" s="131"/>
      <c r="CH112" s="131"/>
      <c r="CI112" s="16" t="str">
        <f>IF(AND(CH95&lt;&gt;"",'Helper 1'!$AN$5&lt;&gt;""),'Helper 1'!$AN$5,"")</f>
        <v/>
      </c>
      <c r="CJ112" s="43"/>
      <c r="CK112" s="43"/>
      <c r="CL112" s="131"/>
      <c r="CM112" s="131"/>
      <c r="CN112" s="16" t="str">
        <f>IF(AND(CM95&lt;&gt;"",'Helper 1'!$AN$5&lt;&gt;""),'Helper 1'!$AN$5,"")</f>
        <v/>
      </c>
      <c r="CO112" s="43"/>
      <c r="CP112" s="43"/>
      <c r="CQ112" s="131"/>
      <c r="CR112" s="131"/>
      <c r="CS112" s="16" t="str">
        <f>IF(AND(CR95&lt;&gt;"",'Helper 1'!$AN$5&lt;&gt;""),'Helper 1'!$AN$5,"")</f>
        <v/>
      </c>
      <c r="CT112" s="43"/>
      <c r="CU112" s="43"/>
      <c r="CV112" s="131"/>
      <c r="CW112" s="131"/>
      <c r="CX112" s="16" t="str">
        <f>IF(AND(CW95&lt;&gt;"",'Helper 1'!$AN$5&lt;&gt;""),'Helper 1'!$AN$5,"")</f>
        <v/>
      </c>
      <c r="CY112" s="43"/>
      <c r="CZ112" s="43"/>
      <c r="DA112" s="131"/>
      <c r="DB112" s="131"/>
      <c r="DC112" s="16" t="str">
        <f>IF(AND(DB95&lt;&gt;"",'Helper 1'!$AN$5&lt;&gt;""),'Helper 1'!$AN$5,"")</f>
        <v/>
      </c>
      <c r="DD112" s="43"/>
      <c r="DE112" s="43"/>
      <c r="DF112" s="131"/>
      <c r="DG112" s="131"/>
      <c r="DH112" s="16" t="str">
        <f>IF(AND(DG95&lt;&gt;"",'Helper 1'!$AN$5&lt;&gt;""),'Helper 1'!$AN$5,"")</f>
        <v/>
      </c>
      <c r="DI112" s="43"/>
      <c r="DJ112" s="43"/>
      <c r="DK112" s="131"/>
      <c r="DL112" s="131"/>
      <c r="DM112" s="16" t="str">
        <f>IF(AND(DL95&lt;&gt;"",'Helper 1'!$AN$5&lt;&gt;""),'Helper 1'!$AN$5,"")</f>
        <v/>
      </c>
      <c r="DN112" s="43"/>
      <c r="DO112" s="43"/>
      <c r="DP112" s="131"/>
      <c r="DQ112" s="131"/>
      <c r="DR112" s="16" t="str">
        <f>IF(AND(DQ95&lt;&gt;"",'Helper 1'!$AN$5&lt;&gt;""),'Helper 1'!$AN$5,"")</f>
        <v/>
      </c>
      <c r="DS112" s="43"/>
      <c r="DT112" s="43"/>
      <c r="DU112" s="131"/>
      <c r="DV112" s="131"/>
      <c r="DW112" s="16" t="str">
        <f>IF(AND(DV95&lt;&gt;"",'Helper 1'!$AN$5&lt;&gt;""),'Helper 1'!$AN$5,"")</f>
        <v/>
      </c>
      <c r="DX112" s="43"/>
      <c r="DY112" s="43"/>
      <c r="DZ112" s="131"/>
      <c r="EA112" s="131"/>
      <c r="EB112" s="16" t="str">
        <f>IF(AND(EA95&lt;&gt;"",'Helper 1'!$AN$5&lt;&gt;""),'Helper 1'!$AN$5,"")</f>
        <v/>
      </c>
      <c r="EC112" s="43"/>
      <c r="ED112" s="43"/>
      <c r="EE112" s="131"/>
      <c r="EF112" s="131"/>
      <c r="EG112" s="16" t="str">
        <f>IF(AND(EF95&lt;&gt;"",'Helper 1'!$AN$5&lt;&gt;""),'Helper 1'!$AN$5,"")</f>
        <v/>
      </c>
      <c r="EH112" s="43"/>
      <c r="EI112" s="43"/>
      <c r="EJ112" s="131"/>
      <c r="EK112" s="131"/>
      <c r="EL112" s="16" t="str">
        <f>IF(AND(EK95&lt;&gt;"",'Helper 1'!$AN$5&lt;&gt;""),'Helper 1'!$AN$5,"")</f>
        <v/>
      </c>
      <c r="EM112" s="43"/>
      <c r="EN112" s="43"/>
      <c r="EO112" s="131"/>
      <c r="EP112" s="131"/>
      <c r="EQ112" s="16" t="str">
        <f>IF(AND(EP95&lt;&gt;"",'Helper 1'!$AN$5&lt;&gt;""),'Helper 1'!$AN$5,"")</f>
        <v/>
      </c>
      <c r="ER112" s="43"/>
      <c r="ES112" s="43"/>
      <c r="ET112" s="131"/>
      <c r="EU112" s="131"/>
      <c r="EV112" s="16" t="str">
        <f>IF(AND(EU95&lt;&gt;"",'Helper 1'!$AN$5&lt;&gt;""),'Helper 1'!$AN$5,"")</f>
        <v/>
      </c>
      <c r="EW112" s="43"/>
      <c r="EX112" s="43"/>
      <c r="EY112" s="131"/>
      <c r="EZ112" s="131"/>
      <c r="FA112" s="16" t="str">
        <f>IF(AND(EZ95&lt;&gt;"",'Helper 1'!$AN$5&lt;&gt;""),'Helper 1'!$AN$5,"")</f>
        <v/>
      </c>
      <c r="FB112" s="43"/>
      <c r="FC112" s="43"/>
      <c r="FD112" s="131"/>
      <c r="FE112" s="131"/>
      <c r="FF112" s="16" t="str">
        <f>IF(AND(FE95&lt;&gt;"",'Helper 1'!$AN$5&lt;&gt;""),'Helper 1'!$AN$5,"")</f>
        <v/>
      </c>
      <c r="FG112" s="43"/>
      <c r="FH112" s="43"/>
      <c r="FI112" s="131"/>
      <c r="FJ112" s="131"/>
      <c r="FK112" s="16" t="str">
        <f>IF(AND(FJ95&lt;&gt;"",'Helper 1'!$AN$5&lt;&gt;""),'Helper 1'!$AN$5,"")</f>
        <v/>
      </c>
      <c r="FL112" s="43"/>
      <c r="FM112" s="43"/>
      <c r="FN112" s="131"/>
      <c r="FO112" s="131"/>
      <c r="FP112" s="16" t="str">
        <f>IF(AND(FO95&lt;&gt;"",'Helper 1'!$AN$5&lt;&gt;""),'Helper 1'!$AN$5,"")</f>
        <v/>
      </c>
      <c r="FQ112" s="43"/>
      <c r="FR112" s="43"/>
      <c r="FS112" s="131"/>
      <c r="FT112" s="131"/>
      <c r="FU112" s="16" t="str">
        <f>IF(AND(FT95&lt;&gt;"",'Helper 1'!$AN$5&lt;&gt;""),'Helper 1'!$AN$5,"")</f>
        <v/>
      </c>
      <c r="FV112" s="43"/>
      <c r="FW112" s="43"/>
      <c r="FX112" s="131"/>
      <c r="FY112" s="131"/>
      <c r="FZ112" s="16" t="str">
        <f>IF(AND(FY95&lt;&gt;"",'Helper 1'!$AN$5&lt;&gt;""),'Helper 1'!$AN$5,"")</f>
        <v/>
      </c>
      <c r="GA112" s="43"/>
      <c r="GB112" s="43"/>
      <c r="GC112" s="131"/>
      <c r="GD112" s="131"/>
      <c r="GE112" s="16" t="str">
        <f>IF(AND(GD95&lt;&gt;"",'Helper 1'!$AN$5&lt;&gt;""),'Helper 1'!$AN$5,"")</f>
        <v/>
      </c>
      <c r="GF112" s="43"/>
      <c r="GG112" s="43"/>
      <c r="GH112" s="131"/>
      <c r="GI112" s="131"/>
      <c r="GJ112" s="16" t="str">
        <f>IF(AND(GI95&lt;&gt;"",'Helper 1'!$AN$5&lt;&gt;""),'Helper 1'!$AN$5,"")</f>
        <v/>
      </c>
      <c r="GK112" s="43"/>
      <c r="GL112" s="43"/>
      <c r="GM112" s="131"/>
      <c r="GN112" s="131"/>
      <c r="GO112" s="16" t="str">
        <f>IF(AND(GN95&lt;&gt;"",'Helper 1'!$AN$5&lt;&gt;""),'Helper 1'!$AN$5,"")</f>
        <v/>
      </c>
      <c r="GP112" s="43"/>
      <c r="GQ112" s="43"/>
      <c r="GR112" s="131"/>
      <c r="GS112" s="131"/>
      <c r="GT112" s="16" t="str">
        <f>IF(AND(GS95&lt;&gt;"",'Helper 1'!$AN$5&lt;&gt;""),'Helper 1'!$AN$5,"")</f>
        <v/>
      </c>
      <c r="GU112" s="43"/>
      <c r="GV112" s="43"/>
      <c r="GW112" s="131"/>
      <c r="GX112" s="131"/>
      <c r="GY112" s="16" t="str">
        <f>IF(AND(GX95&lt;&gt;"",'Helper 1'!$AN$5&lt;&gt;""),'Helper 1'!$AN$5,"")</f>
        <v/>
      </c>
      <c r="GZ112" s="43"/>
      <c r="HA112" s="43"/>
      <c r="HB112" s="131"/>
      <c r="HC112" s="131"/>
      <c r="HD112" s="16" t="str">
        <f>IF(AND(HC95&lt;&gt;"",'Helper 1'!$AN$5&lt;&gt;""),'Helper 1'!$AN$5,"")</f>
        <v/>
      </c>
      <c r="HE112" s="43"/>
      <c r="HF112" s="43"/>
      <c r="HG112" s="131"/>
      <c r="HH112" s="131"/>
      <c r="HI112" s="16" t="str">
        <f>IF(AND(HH95&lt;&gt;"",'Helper 1'!$AN$5&lt;&gt;""),'Helper 1'!$AN$5,"")</f>
        <v/>
      </c>
      <c r="HJ112" s="43"/>
      <c r="HK112" s="43"/>
      <c r="HL112" s="131"/>
      <c r="HM112" s="131"/>
      <c r="HN112" s="16" t="str">
        <f>IF(AND(HM95&lt;&gt;"",'Helper 1'!$AN$5&lt;&gt;""),'Helper 1'!$AN$5,"")</f>
        <v/>
      </c>
      <c r="HO112" s="43"/>
      <c r="HP112" s="43"/>
      <c r="HQ112" s="131"/>
      <c r="HR112" s="131"/>
      <c r="HS112" s="16" t="str">
        <f>IF(AND(HR95&lt;&gt;"",'Helper 1'!$AN$5&lt;&gt;""),'Helper 1'!$AN$5,"")</f>
        <v/>
      </c>
      <c r="HT112" s="43"/>
      <c r="HU112" s="43"/>
      <c r="HV112" s="131"/>
      <c r="HW112" s="131"/>
      <c r="HX112" s="16" t="str">
        <f>IF(AND(HW95&lt;&gt;"",'Helper 1'!$AN$5&lt;&gt;""),'Helper 1'!$AN$5,"")</f>
        <v/>
      </c>
      <c r="HY112" s="43"/>
      <c r="HZ112" s="43"/>
      <c r="IA112" s="131"/>
      <c r="IB112" s="131"/>
      <c r="IC112" s="16" t="str">
        <f>IF(AND(IB95&lt;&gt;"",'Helper 1'!$AN$5&lt;&gt;""),'Helper 1'!$AN$5,"")</f>
        <v/>
      </c>
      <c r="ID112" s="43"/>
      <c r="IE112" s="43"/>
      <c r="IF112" s="131"/>
      <c r="IG112" s="131"/>
      <c r="IH112" s="16" t="str">
        <f>IF(AND(IG95&lt;&gt;"",'Helper 1'!$AN$5&lt;&gt;""),'Helper 1'!$AN$5,"")</f>
        <v/>
      </c>
      <c r="II112" s="43"/>
      <c r="IJ112" s="43"/>
      <c r="IK112" s="131"/>
      <c r="IL112" s="131"/>
      <c r="IM112" s="16" t="str">
        <f>IF(AND(IL95&lt;&gt;"",'Helper 1'!$AN$5&lt;&gt;""),'Helper 1'!$AN$5,"")</f>
        <v/>
      </c>
      <c r="IN112" s="43"/>
      <c r="IO112" s="43"/>
      <c r="IP112" s="131"/>
      <c r="IQ112" s="131"/>
      <c r="IR112" s="16" t="str">
        <f>IF(AND(IQ95&lt;&gt;"",'Helper 1'!$AN$5&lt;&gt;""),'Helper 1'!$AN$5,"")</f>
        <v/>
      </c>
      <c r="IS112" s="43"/>
      <c r="IT112" s="43"/>
      <c r="IU112" s="131"/>
      <c r="IV112" s="131"/>
      <c r="IW112" s="16" t="str">
        <f>IF(AND(IV95&lt;&gt;"",'Helper 1'!$AN$5&lt;&gt;""),'Helper 1'!$AN$5,"")</f>
        <v/>
      </c>
      <c r="IX112" s="43"/>
      <c r="IY112" s="44"/>
      <c r="IZ112" s="405"/>
      <c r="JA112" s="378"/>
      <c r="JB112" s="256"/>
      <c r="JC112" s="256"/>
    </row>
    <row r="113" spans="1:263" s="3" customFormat="1" x14ac:dyDescent="0.35">
      <c r="A113" s="198"/>
      <c r="B113" s="359"/>
      <c r="C113" s="45"/>
      <c r="D113" s="105"/>
      <c r="E113" s="102"/>
      <c r="F113" s="384"/>
      <c r="G113" s="131"/>
      <c r="H113" s="325"/>
      <c r="I113" s="202"/>
      <c r="J113" s="324"/>
      <c r="K113" s="131"/>
      <c r="L113" s="131"/>
      <c r="M113" s="43"/>
      <c r="N113" s="43"/>
      <c r="O113" s="131"/>
      <c r="P113" s="131"/>
      <c r="Q113" s="131"/>
      <c r="R113" s="43"/>
      <c r="S113" s="43"/>
      <c r="T113" s="131"/>
      <c r="U113" s="131"/>
      <c r="V113" s="131"/>
      <c r="W113" s="43"/>
      <c r="X113" s="43"/>
      <c r="Y113" s="131"/>
      <c r="Z113" s="131"/>
      <c r="AA113" s="131"/>
      <c r="AB113" s="43"/>
      <c r="AC113" s="43"/>
      <c r="AD113" s="131"/>
      <c r="AE113" s="131"/>
      <c r="AF113" s="131"/>
      <c r="AG113" s="43"/>
      <c r="AH113" s="43"/>
      <c r="AI113" s="131"/>
      <c r="AJ113" s="131"/>
      <c r="AK113" s="131"/>
      <c r="AL113" s="43"/>
      <c r="AM113" s="43"/>
      <c r="AN113" s="131"/>
      <c r="AO113" s="131"/>
      <c r="AP113" s="131"/>
      <c r="AQ113" s="43"/>
      <c r="AR113" s="43"/>
      <c r="AS113" s="131"/>
      <c r="AT113" s="131"/>
      <c r="AU113" s="131"/>
      <c r="AV113" s="43"/>
      <c r="AW113" s="43"/>
      <c r="AX113" s="131"/>
      <c r="AY113" s="131"/>
      <c r="AZ113" s="131"/>
      <c r="BA113" s="43"/>
      <c r="BB113" s="43"/>
      <c r="BC113" s="131"/>
      <c r="BD113" s="131"/>
      <c r="BE113" s="131"/>
      <c r="BF113" s="43"/>
      <c r="BG113" s="43"/>
      <c r="BH113" s="131"/>
      <c r="BI113" s="131"/>
      <c r="BJ113" s="131"/>
      <c r="BK113" s="43"/>
      <c r="BL113" s="43"/>
      <c r="BM113" s="131"/>
      <c r="BN113" s="131"/>
      <c r="BO113" s="131"/>
      <c r="BP113" s="43"/>
      <c r="BQ113" s="43"/>
      <c r="BR113" s="131"/>
      <c r="BS113" s="131"/>
      <c r="BT113" s="131"/>
      <c r="BU113" s="43"/>
      <c r="BV113" s="43"/>
      <c r="BW113" s="131"/>
      <c r="BX113" s="131"/>
      <c r="BY113" s="131"/>
      <c r="BZ113" s="43"/>
      <c r="CA113" s="43"/>
      <c r="CB113" s="131"/>
      <c r="CC113" s="131"/>
      <c r="CD113" s="131"/>
      <c r="CE113" s="43"/>
      <c r="CF113" s="43"/>
      <c r="CG113" s="131"/>
      <c r="CH113" s="131"/>
      <c r="CI113" s="131"/>
      <c r="CJ113" s="43"/>
      <c r="CK113" s="43"/>
      <c r="CL113" s="131"/>
      <c r="CM113" s="131"/>
      <c r="CN113" s="131"/>
      <c r="CO113" s="43"/>
      <c r="CP113" s="43"/>
      <c r="CQ113" s="131"/>
      <c r="CR113" s="131"/>
      <c r="CS113" s="131"/>
      <c r="CT113" s="43"/>
      <c r="CU113" s="43"/>
      <c r="CV113" s="131"/>
      <c r="CW113" s="131"/>
      <c r="CX113" s="131"/>
      <c r="CY113" s="43"/>
      <c r="CZ113" s="43"/>
      <c r="DA113" s="131"/>
      <c r="DB113" s="131"/>
      <c r="DC113" s="131"/>
      <c r="DD113" s="43"/>
      <c r="DE113" s="43"/>
      <c r="DF113" s="131"/>
      <c r="DG113" s="131"/>
      <c r="DH113" s="131"/>
      <c r="DI113" s="43"/>
      <c r="DJ113" s="43"/>
      <c r="DK113" s="131"/>
      <c r="DL113" s="131"/>
      <c r="DM113" s="131"/>
      <c r="DN113" s="43"/>
      <c r="DO113" s="43"/>
      <c r="DP113" s="131"/>
      <c r="DQ113" s="131"/>
      <c r="DR113" s="131"/>
      <c r="DS113" s="43"/>
      <c r="DT113" s="43"/>
      <c r="DU113" s="131"/>
      <c r="DV113" s="131"/>
      <c r="DW113" s="131"/>
      <c r="DX113" s="43"/>
      <c r="DY113" s="43"/>
      <c r="DZ113" s="131"/>
      <c r="EA113" s="131"/>
      <c r="EB113" s="131"/>
      <c r="EC113" s="43"/>
      <c r="ED113" s="43"/>
      <c r="EE113" s="131"/>
      <c r="EF113" s="131"/>
      <c r="EG113" s="131"/>
      <c r="EH113" s="43"/>
      <c r="EI113" s="43"/>
      <c r="EJ113" s="131"/>
      <c r="EK113" s="131"/>
      <c r="EL113" s="131"/>
      <c r="EM113" s="43"/>
      <c r="EN113" s="43"/>
      <c r="EO113" s="131"/>
      <c r="EP113" s="131"/>
      <c r="EQ113" s="131"/>
      <c r="ER113" s="43"/>
      <c r="ES113" s="43"/>
      <c r="ET113" s="131"/>
      <c r="EU113" s="131"/>
      <c r="EV113" s="131"/>
      <c r="EW113" s="43"/>
      <c r="EX113" s="43"/>
      <c r="EY113" s="131"/>
      <c r="EZ113" s="131"/>
      <c r="FA113" s="131"/>
      <c r="FB113" s="43"/>
      <c r="FC113" s="43"/>
      <c r="FD113" s="131"/>
      <c r="FE113" s="131"/>
      <c r="FF113" s="131"/>
      <c r="FG113" s="43"/>
      <c r="FH113" s="43"/>
      <c r="FI113" s="131"/>
      <c r="FJ113" s="131"/>
      <c r="FK113" s="131"/>
      <c r="FL113" s="43"/>
      <c r="FM113" s="43"/>
      <c r="FN113" s="131"/>
      <c r="FO113" s="131"/>
      <c r="FP113" s="131"/>
      <c r="FQ113" s="43"/>
      <c r="FR113" s="43"/>
      <c r="FS113" s="131"/>
      <c r="FT113" s="131"/>
      <c r="FU113" s="131"/>
      <c r="FV113" s="43"/>
      <c r="FW113" s="43"/>
      <c r="FX113" s="131"/>
      <c r="FY113" s="131"/>
      <c r="FZ113" s="131"/>
      <c r="GA113" s="43"/>
      <c r="GB113" s="43"/>
      <c r="GC113" s="131"/>
      <c r="GD113" s="131"/>
      <c r="GE113" s="131"/>
      <c r="GF113" s="43"/>
      <c r="GG113" s="43"/>
      <c r="GH113" s="131"/>
      <c r="GI113" s="131"/>
      <c r="GJ113" s="131"/>
      <c r="GK113" s="43"/>
      <c r="GL113" s="43"/>
      <c r="GM113" s="131"/>
      <c r="GN113" s="131"/>
      <c r="GO113" s="131"/>
      <c r="GP113" s="43"/>
      <c r="GQ113" s="43"/>
      <c r="GR113" s="131"/>
      <c r="GS113" s="131"/>
      <c r="GT113" s="131"/>
      <c r="GU113" s="43"/>
      <c r="GV113" s="43"/>
      <c r="GW113" s="131"/>
      <c r="GX113" s="131"/>
      <c r="GY113" s="131"/>
      <c r="GZ113" s="43"/>
      <c r="HA113" s="43"/>
      <c r="HB113" s="131"/>
      <c r="HC113" s="131"/>
      <c r="HD113" s="131"/>
      <c r="HE113" s="43"/>
      <c r="HF113" s="43"/>
      <c r="HG113" s="131"/>
      <c r="HH113" s="131"/>
      <c r="HI113" s="131"/>
      <c r="HJ113" s="43"/>
      <c r="HK113" s="43"/>
      <c r="HL113" s="131"/>
      <c r="HM113" s="131"/>
      <c r="HN113" s="131"/>
      <c r="HO113" s="43"/>
      <c r="HP113" s="43"/>
      <c r="HQ113" s="131"/>
      <c r="HR113" s="131"/>
      <c r="HS113" s="131"/>
      <c r="HT113" s="43"/>
      <c r="HU113" s="43"/>
      <c r="HV113" s="131"/>
      <c r="HW113" s="131"/>
      <c r="HX113" s="131"/>
      <c r="HY113" s="43"/>
      <c r="HZ113" s="43"/>
      <c r="IA113" s="131"/>
      <c r="IB113" s="131"/>
      <c r="IC113" s="131"/>
      <c r="ID113" s="43"/>
      <c r="IE113" s="43"/>
      <c r="IF113" s="131"/>
      <c r="IG113" s="131"/>
      <c r="IH113" s="131"/>
      <c r="II113" s="43"/>
      <c r="IJ113" s="43"/>
      <c r="IK113" s="131"/>
      <c r="IL113" s="131"/>
      <c r="IM113" s="131"/>
      <c r="IN113" s="43"/>
      <c r="IO113" s="43"/>
      <c r="IP113" s="131"/>
      <c r="IQ113" s="131"/>
      <c r="IR113" s="131"/>
      <c r="IS113" s="43"/>
      <c r="IT113" s="43"/>
      <c r="IU113" s="131"/>
      <c r="IV113" s="131"/>
      <c r="IW113" s="131"/>
      <c r="IX113" s="43"/>
      <c r="IY113" s="44"/>
      <c r="IZ113" s="405"/>
      <c r="JA113" s="378"/>
      <c r="JB113" s="256"/>
      <c r="JC113" s="256"/>
    </row>
    <row r="114" spans="1:263" s="3" customFormat="1" x14ac:dyDescent="0.35">
      <c r="A114" s="198"/>
      <c r="B114" s="359"/>
      <c r="C114" s="45" t="s">
        <v>262</v>
      </c>
      <c r="D114" s="106" t="s">
        <v>248</v>
      </c>
      <c r="E114" s="102"/>
      <c r="F114" s="384"/>
      <c r="G114" s="131"/>
      <c r="H114" s="325"/>
      <c r="I114" s="202"/>
      <c r="J114" s="324"/>
      <c r="K114" s="131"/>
      <c r="L114" s="411" t="str">
        <f>IF(L112&lt;&gt;"",INDEX('Helper 1'!$AK$4:$AK$27,MATCH(L112,'Helper 1'!$AG$4:$AG$27,0)),"")</f>
        <v/>
      </c>
      <c r="M114" s="43"/>
      <c r="N114" s="43"/>
      <c r="O114" s="131"/>
      <c r="P114" s="131"/>
      <c r="Q114" s="411" t="str">
        <f>IF(Q112&lt;&gt;"",INDEX('Helper 1'!$AK$4:$AK$27,MATCH(Q112,'Helper 1'!$AG$4:$AG$27,0)),"")</f>
        <v/>
      </c>
      <c r="R114" s="43"/>
      <c r="S114" s="43"/>
      <c r="T114" s="131"/>
      <c r="U114" s="131"/>
      <c r="V114" s="411" t="str">
        <f>IF(V112&lt;&gt;"",INDEX('Helper 1'!$AK$4:$AK$27,MATCH(V112,'Helper 1'!$AG$4:$AG$27,0)),"")</f>
        <v/>
      </c>
      <c r="W114" s="43"/>
      <c r="X114" s="43"/>
      <c r="Y114" s="131"/>
      <c r="Z114" s="131"/>
      <c r="AA114" s="411" t="str">
        <f>IF(AA112&lt;&gt;"",INDEX('Helper 1'!$AK$4:$AK$27,MATCH(AA112,'Helper 1'!$AG$4:$AG$27,0)),"")</f>
        <v/>
      </c>
      <c r="AB114" s="43"/>
      <c r="AC114" s="43"/>
      <c r="AD114" s="131"/>
      <c r="AE114" s="131"/>
      <c r="AF114" s="411" t="str">
        <f>IF(AF112&lt;&gt;"",INDEX('Helper 1'!$AK$4:$AK$27,MATCH(AF112,'Helper 1'!$AG$4:$AG$27,0)),"")</f>
        <v/>
      </c>
      <c r="AG114" s="43"/>
      <c r="AH114" s="43"/>
      <c r="AI114" s="131"/>
      <c r="AJ114" s="131"/>
      <c r="AK114" s="411" t="str">
        <f>IF(AK112&lt;&gt;"",INDEX('Helper 1'!$AK$4:$AK$27,MATCH(AK112,'Helper 1'!$AG$4:$AG$27,0)),"")</f>
        <v/>
      </c>
      <c r="AL114" s="43"/>
      <c r="AM114" s="43"/>
      <c r="AN114" s="131"/>
      <c r="AO114" s="131"/>
      <c r="AP114" s="411" t="str">
        <f>IF(AP112&lt;&gt;"",INDEX('Helper 1'!$AK$4:$AK$27,MATCH(AP112,'Helper 1'!$AG$4:$AG$27,0)),"")</f>
        <v/>
      </c>
      <c r="AQ114" s="43"/>
      <c r="AR114" s="43"/>
      <c r="AS114" s="131"/>
      <c r="AT114" s="131"/>
      <c r="AU114" s="411" t="str">
        <f>IF(AU112&lt;&gt;"",INDEX('Helper 1'!$AK$4:$AK$27,MATCH(AU112,'Helper 1'!$AG$4:$AG$27,0)),"")</f>
        <v/>
      </c>
      <c r="AV114" s="43"/>
      <c r="AW114" s="43"/>
      <c r="AX114" s="131"/>
      <c r="AY114" s="131"/>
      <c r="AZ114" s="411" t="str">
        <f>IF(AZ112&lt;&gt;"",INDEX('Helper 1'!$AK$4:$AK$27,MATCH(AZ112,'Helper 1'!$AG$4:$AG$27,0)),"")</f>
        <v/>
      </c>
      <c r="BA114" s="43"/>
      <c r="BB114" s="43"/>
      <c r="BC114" s="131"/>
      <c r="BD114" s="131"/>
      <c r="BE114" s="411" t="str">
        <f>IF(BE112&lt;&gt;"",INDEX('Helper 1'!$AK$4:$AK$27,MATCH(BE112,'Helper 1'!$AG$4:$AG$27,0)),"")</f>
        <v/>
      </c>
      <c r="BF114" s="43"/>
      <c r="BG114" s="43"/>
      <c r="BH114" s="131"/>
      <c r="BI114" s="131"/>
      <c r="BJ114" s="411" t="str">
        <f>IF(BJ112&lt;&gt;"",INDEX('Helper 1'!$AK$4:$AK$27,MATCH(BJ112,'Helper 1'!$AG$4:$AG$27,0)),"")</f>
        <v/>
      </c>
      <c r="BK114" s="43"/>
      <c r="BL114" s="43"/>
      <c r="BM114" s="131"/>
      <c r="BN114" s="131"/>
      <c r="BO114" s="411" t="str">
        <f>IF(BO112&lt;&gt;"",INDEX('Helper 1'!$AK$4:$AK$27,MATCH(BO112,'Helper 1'!$AG$4:$AG$27,0)),"")</f>
        <v/>
      </c>
      <c r="BP114" s="43"/>
      <c r="BQ114" s="43"/>
      <c r="BR114" s="131"/>
      <c r="BS114" s="131"/>
      <c r="BT114" s="411" t="str">
        <f>IF(BT112&lt;&gt;"",INDEX('Helper 1'!$AK$4:$AK$27,MATCH(BT112,'Helper 1'!$AG$4:$AG$27,0)),"")</f>
        <v/>
      </c>
      <c r="BU114" s="43"/>
      <c r="BV114" s="43"/>
      <c r="BW114" s="131"/>
      <c r="BX114" s="131"/>
      <c r="BY114" s="411" t="str">
        <f>IF(BY112&lt;&gt;"",INDEX('Helper 1'!$AK$4:$AK$27,MATCH(BY112,'Helper 1'!$AG$4:$AG$27,0)),"")</f>
        <v/>
      </c>
      <c r="BZ114" s="43"/>
      <c r="CA114" s="43"/>
      <c r="CB114" s="131"/>
      <c r="CC114" s="131"/>
      <c r="CD114" s="411" t="str">
        <f>IF(CD112&lt;&gt;"",INDEX('Helper 1'!$AK$4:$AK$27,MATCH(CD112,'Helper 1'!$AG$4:$AG$27,0)),"")</f>
        <v/>
      </c>
      <c r="CE114" s="43"/>
      <c r="CF114" s="43"/>
      <c r="CG114" s="131"/>
      <c r="CH114" s="131"/>
      <c r="CI114" s="411" t="str">
        <f>IF(CI112&lt;&gt;"",INDEX('Helper 1'!$AK$4:$AK$27,MATCH(CI112,'Helper 1'!$AG$4:$AG$27,0)),"")</f>
        <v/>
      </c>
      <c r="CJ114" s="43"/>
      <c r="CK114" s="43"/>
      <c r="CL114" s="131"/>
      <c r="CM114" s="131"/>
      <c r="CN114" s="411" t="str">
        <f>IF(CN112&lt;&gt;"",INDEX('Helper 1'!$AK$4:$AK$27,MATCH(CN112,'Helper 1'!$AG$4:$AG$27,0)),"")</f>
        <v/>
      </c>
      <c r="CO114" s="43"/>
      <c r="CP114" s="43"/>
      <c r="CQ114" s="131"/>
      <c r="CR114" s="131"/>
      <c r="CS114" s="411" t="str">
        <f>IF(CS112&lt;&gt;"",INDEX('Helper 1'!$AK$4:$AK$27,MATCH(CS112,'Helper 1'!$AG$4:$AG$27,0)),"")</f>
        <v/>
      </c>
      <c r="CT114" s="43"/>
      <c r="CU114" s="43"/>
      <c r="CV114" s="131"/>
      <c r="CW114" s="131"/>
      <c r="CX114" s="411" t="str">
        <f>IF(CX112&lt;&gt;"",INDEX('Helper 1'!$AK$4:$AK$27,MATCH(CX112,'Helper 1'!$AG$4:$AG$27,0)),"")</f>
        <v/>
      </c>
      <c r="CY114" s="43"/>
      <c r="CZ114" s="43"/>
      <c r="DA114" s="131"/>
      <c r="DB114" s="131"/>
      <c r="DC114" s="411" t="str">
        <f>IF(DC112&lt;&gt;"",INDEX('Helper 1'!$AK$4:$AK$27,MATCH(DC112,'Helper 1'!$AG$4:$AG$27,0)),"")</f>
        <v/>
      </c>
      <c r="DD114" s="43"/>
      <c r="DE114" s="43"/>
      <c r="DF114" s="131"/>
      <c r="DG114" s="131"/>
      <c r="DH114" s="411" t="str">
        <f>IF(DH112&lt;&gt;"",INDEX('Helper 1'!$AK$4:$AK$27,MATCH(DH112,'Helper 1'!$AG$4:$AG$27,0)),"")</f>
        <v/>
      </c>
      <c r="DI114" s="43"/>
      <c r="DJ114" s="43"/>
      <c r="DK114" s="131"/>
      <c r="DL114" s="131"/>
      <c r="DM114" s="411" t="str">
        <f>IF(DM112&lt;&gt;"",INDEX('Helper 1'!$AK$4:$AK$27,MATCH(DM112,'Helper 1'!$AG$4:$AG$27,0)),"")</f>
        <v/>
      </c>
      <c r="DN114" s="43"/>
      <c r="DO114" s="43"/>
      <c r="DP114" s="131"/>
      <c r="DQ114" s="131"/>
      <c r="DR114" s="411" t="str">
        <f>IF(DR112&lt;&gt;"",INDEX('Helper 1'!$AK$4:$AK$27,MATCH(DR112,'Helper 1'!$AG$4:$AG$27,0)),"")</f>
        <v/>
      </c>
      <c r="DS114" s="43"/>
      <c r="DT114" s="43"/>
      <c r="DU114" s="131"/>
      <c r="DV114" s="131"/>
      <c r="DW114" s="411" t="str">
        <f>IF(DW112&lt;&gt;"",INDEX('Helper 1'!$AK$4:$AK$27,MATCH(DW112,'Helper 1'!$AG$4:$AG$27,0)),"")</f>
        <v/>
      </c>
      <c r="DX114" s="43"/>
      <c r="DY114" s="43"/>
      <c r="DZ114" s="131"/>
      <c r="EA114" s="131"/>
      <c r="EB114" s="411" t="str">
        <f>IF(EB112&lt;&gt;"",INDEX('Helper 1'!$AK$4:$AK$27,MATCH(EB112,'Helper 1'!$AG$4:$AG$27,0)),"")</f>
        <v/>
      </c>
      <c r="EC114" s="43"/>
      <c r="ED114" s="43"/>
      <c r="EE114" s="131"/>
      <c r="EF114" s="131"/>
      <c r="EG114" s="411" t="str">
        <f>IF(EG112&lt;&gt;"",INDEX('Helper 1'!$AK$4:$AK$27,MATCH(EG112,'Helper 1'!$AG$4:$AG$27,0)),"")</f>
        <v/>
      </c>
      <c r="EH114" s="43"/>
      <c r="EI114" s="43"/>
      <c r="EJ114" s="131"/>
      <c r="EK114" s="131"/>
      <c r="EL114" s="411" t="str">
        <f>IF(EL112&lt;&gt;"",INDEX('Helper 1'!$AK$4:$AK$27,MATCH(EL112,'Helper 1'!$AG$4:$AG$27,0)),"")</f>
        <v/>
      </c>
      <c r="EM114" s="43"/>
      <c r="EN114" s="43"/>
      <c r="EO114" s="131"/>
      <c r="EP114" s="131"/>
      <c r="EQ114" s="411" t="str">
        <f>IF(EQ112&lt;&gt;"",INDEX('Helper 1'!$AK$4:$AK$27,MATCH(EQ112,'Helper 1'!$AG$4:$AG$27,0)),"")</f>
        <v/>
      </c>
      <c r="ER114" s="43"/>
      <c r="ES114" s="43"/>
      <c r="ET114" s="131"/>
      <c r="EU114" s="131"/>
      <c r="EV114" s="411" t="str">
        <f>IF(EV112&lt;&gt;"",INDEX('Helper 1'!$AK$4:$AK$27,MATCH(EV112,'Helper 1'!$AG$4:$AG$27,0)),"")</f>
        <v/>
      </c>
      <c r="EW114" s="43"/>
      <c r="EX114" s="43"/>
      <c r="EY114" s="131"/>
      <c r="EZ114" s="131"/>
      <c r="FA114" s="411" t="str">
        <f>IF(FA112&lt;&gt;"",INDEX('Helper 1'!$AK$4:$AK$27,MATCH(FA112,'Helper 1'!$AG$4:$AG$27,0)),"")</f>
        <v/>
      </c>
      <c r="FB114" s="43"/>
      <c r="FC114" s="43"/>
      <c r="FD114" s="131"/>
      <c r="FE114" s="131"/>
      <c r="FF114" s="411" t="str">
        <f>IF(FF112&lt;&gt;"",INDEX('Helper 1'!$AK$4:$AK$27,MATCH(FF112,'Helper 1'!$AG$4:$AG$27,0)),"")</f>
        <v/>
      </c>
      <c r="FG114" s="43"/>
      <c r="FH114" s="43"/>
      <c r="FI114" s="131"/>
      <c r="FJ114" s="131"/>
      <c r="FK114" s="411" t="str">
        <f>IF(FK112&lt;&gt;"",INDEX('Helper 1'!$AK$4:$AK$27,MATCH(FK112,'Helper 1'!$AG$4:$AG$27,0)),"")</f>
        <v/>
      </c>
      <c r="FL114" s="43"/>
      <c r="FM114" s="43"/>
      <c r="FN114" s="131"/>
      <c r="FO114" s="131"/>
      <c r="FP114" s="411" t="str">
        <f>IF(FP112&lt;&gt;"",INDEX('Helper 1'!$AK$4:$AK$27,MATCH(FP112,'Helper 1'!$AG$4:$AG$27,0)),"")</f>
        <v/>
      </c>
      <c r="FQ114" s="43"/>
      <c r="FR114" s="43"/>
      <c r="FS114" s="131"/>
      <c r="FT114" s="131"/>
      <c r="FU114" s="411" t="str">
        <f>IF(FU112&lt;&gt;"",INDEX('Helper 1'!$AK$4:$AK$27,MATCH(FU112,'Helper 1'!$AG$4:$AG$27,0)),"")</f>
        <v/>
      </c>
      <c r="FV114" s="43"/>
      <c r="FW114" s="43"/>
      <c r="FX114" s="131"/>
      <c r="FY114" s="131"/>
      <c r="FZ114" s="411" t="str">
        <f>IF(FZ112&lt;&gt;"",INDEX('Helper 1'!$AK$4:$AK$27,MATCH(FZ112,'Helper 1'!$AG$4:$AG$27,0)),"")</f>
        <v/>
      </c>
      <c r="GA114" s="43"/>
      <c r="GB114" s="43"/>
      <c r="GC114" s="131"/>
      <c r="GD114" s="131"/>
      <c r="GE114" s="411" t="str">
        <f>IF(GE112&lt;&gt;"",INDEX('Helper 1'!$AK$4:$AK$27,MATCH(GE112,'Helper 1'!$AG$4:$AG$27,0)),"")</f>
        <v/>
      </c>
      <c r="GF114" s="43"/>
      <c r="GG114" s="43"/>
      <c r="GH114" s="131"/>
      <c r="GI114" s="131"/>
      <c r="GJ114" s="411" t="str">
        <f>IF(GJ112&lt;&gt;"",INDEX('Helper 1'!$AK$4:$AK$27,MATCH(GJ112,'Helper 1'!$AG$4:$AG$27,0)),"")</f>
        <v/>
      </c>
      <c r="GK114" s="43"/>
      <c r="GL114" s="43"/>
      <c r="GM114" s="131"/>
      <c r="GN114" s="131"/>
      <c r="GO114" s="411" t="str">
        <f>IF(GO112&lt;&gt;"",INDEX('Helper 1'!$AK$4:$AK$27,MATCH(GO112,'Helper 1'!$AG$4:$AG$27,0)),"")</f>
        <v/>
      </c>
      <c r="GP114" s="43"/>
      <c r="GQ114" s="43"/>
      <c r="GR114" s="131"/>
      <c r="GS114" s="131"/>
      <c r="GT114" s="411" t="str">
        <f>IF(GT112&lt;&gt;"",INDEX('Helper 1'!$AK$4:$AK$27,MATCH(GT112,'Helper 1'!$AG$4:$AG$27,0)),"")</f>
        <v/>
      </c>
      <c r="GU114" s="43"/>
      <c r="GV114" s="43"/>
      <c r="GW114" s="131"/>
      <c r="GX114" s="131"/>
      <c r="GY114" s="411" t="str">
        <f>IF(GY112&lt;&gt;"",INDEX('Helper 1'!$AK$4:$AK$27,MATCH(GY112,'Helper 1'!$AG$4:$AG$27,0)),"")</f>
        <v/>
      </c>
      <c r="GZ114" s="43"/>
      <c r="HA114" s="43"/>
      <c r="HB114" s="131"/>
      <c r="HC114" s="131"/>
      <c r="HD114" s="411" t="str">
        <f>IF(HD112&lt;&gt;"",INDEX('Helper 1'!$AK$4:$AK$27,MATCH(HD112,'Helper 1'!$AG$4:$AG$27,0)),"")</f>
        <v/>
      </c>
      <c r="HE114" s="43"/>
      <c r="HF114" s="43"/>
      <c r="HG114" s="131"/>
      <c r="HH114" s="131"/>
      <c r="HI114" s="411" t="str">
        <f>IF(HI112&lt;&gt;"",INDEX('Helper 1'!$AK$4:$AK$27,MATCH(HI112,'Helper 1'!$AG$4:$AG$27,0)),"")</f>
        <v/>
      </c>
      <c r="HJ114" s="43"/>
      <c r="HK114" s="43"/>
      <c r="HL114" s="131"/>
      <c r="HM114" s="131"/>
      <c r="HN114" s="411" t="str">
        <f>IF(HN112&lt;&gt;"",INDEX('Helper 1'!$AK$4:$AK$27,MATCH(HN112,'Helper 1'!$AG$4:$AG$27,0)),"")</f>
        <v/>
      </c>
      <c r="HO114" s="43"/>
      <c r="HP114" s="43"/>
      <c r="HQ114" s="131"/>
      <c r="HR114" s="131"/>
      <c r="HS114" s="411" t="str">
        <f>IF(HS112&lt;&gt;"",INDEX('Helper 1'!$AK$4:$AK$27,MATCH(HS112,'Helper 1'!$AG$4:$AG$27,0)),"")</f>
        <v/>
      </c>
      <c r="HT114" s="43"/>
      <c r="HU114" s="43"/>
      <c r="HV114" s="131"/>
      <c r="HW114" s="131"/>
      <c r="HX114" s="411" t="str">
        <f>IF(HX112&lt;&gt;"",INDEX('Helper 1'!$AK$4:$AK$27,MATCH(HX112,'Helper 1'!$AG$4:$AG$27,0)),"")</f>
        <v/>
      </c>
      <c r="HY114" s="43"/>
      <c r="HZ114" s="43"/>
      <c r="IA114" s="131"/>
      <c r="IB114" s="131"/>
      <c r="IC114" s="411" t="str">
        <f>IF(IC112&lt;&gt;"",INDEX('Helper 1'!$AK$4:$AK$27,MATCH(IC112,'Helper 1'!$AG$4:$AG$27,0)),"")</f>
        <v/>
      </c>
      <c r="ID114" s="43"/>
      <c r="IE114" s="43"/>
      <c r="IF114" s="131"/>
      <c r="IG114" s="131"/>
      <c r="IH114" s="411" t="str">
        <f>IF(IH112&lt;&gt;"",INDEX('Helper 1'!$AK$4:$AK$27,MATCH(IH112,'Helper 1'!$AG$4:$AG$27,0)),"")</f>
        <v/>
      </c>
      <c r="II114" s="43"/>
      <c r="IJ114" s="43"/>
      <c r="IK114" s="131"/>
      <c r="IL114" s="131"/>
      <c r="IM114" s="411" t="str">
        <f>IF(IM112&lt;&gt;"",INDEX('Helper 1'!$AK$4:$AK$27,MATCH(IM112,'Helper 1'!$AG$4:$AG$27,0)),"")</f>
        <v/>
      </c>
      <c r="IN114" s="43"/>
      <c r="IO114" s="43"/>
      <c r="IP114" s="131"/>
      <c r="IQ114" s="131"/>
      <c r="IR114" s="411" t="str">
        <f>IF(IR112&lt;&gt;"",INDEX('Helper 1'!$AK$4:$AK$27,MATCH(IR112,'Helper 1'!$AG$4:$AG$27,0)),"")</f>
        <v/>
      </c>
      <c r="IS114" s="43"/>
      <c r="IT114" s="43"/>
      <c r="IU114" s="131"/>
      <c r="IV114" s="131"/>
      <c r="IW114" s="411" t="str">
        <f>IF(IW112&lt;&gt;"",INDEX('Helper 1'!$AK$4:$AK$27,MATCH(IW112,'Helper 1'!$AG$4:$AG$27,0)),"")</f>
        <v/>
      </c>
      <c r="IX114" s="43"/>
      <c r="IY114" s="44"/>
      <c r="IZ114" s="405"/>
      <c r="JA114" s="378"/>
      <c r="JB114" s="256"/>
      <c r="JC114" s="256"/>
    </row>
    <row r="115" spans="1:263" s="3" customFormat="1" x14ac:dyDescent="0.35">
      <c r="A115" s="198"/>
      <c r="B115" s="359"/>
      <c r="C115" s="45" t="s">
        <v>263</v>
      </c>
      <c r="D115" s="106" t="s">
        <v>250</v>
      </c>
      <c r="E115" s="102"/>
      <c r="F115" s="285"/>
      <c r="G115" s="131"/>
      <c r="H115" s="325"/>
      <c r="I115" s="202"/>
      <c r="J115" s="324"/>
      <c r="K115" s="131"/>
      <c r="L115" s="412" t="str">
        <f>IF(L112&lt;&gt;"",INDEX('Helper 1'!$AJ$4:$AJ$27,MATCH(L112,'Helper 1'!$AG$4:$AG$27,0)),"")</f>
        <v/>
      </c>
      <c r="M115" s="43"/>
      <c r="N115" s="43"/>
      <c r="O115" s="131"/>
      <c r="P115" s="131"/>
      <c r="Q115" s="412" t="str">
        <f>IF(Q112&lt;&gt;"",INDEX('Helper 1'!$AJ$4:$AJ$27,MATCH(Q112,'Helper 1'!$AG$4:$AG$27,0)),"")</f>
        <v/>
      </c>
      <c r="R115" s="43"/>
      <c r="S115" s="43"/>
      <c r="T115" s="131"/>
      <c r="U115" s="131"/>
      <c r="V115" s="412" t="str">
        <f>IF(V112&lt;&gt;"",INDEX('Helper 1'!$AJ$4:$AJ$27,MATCH(V112,'Helper 1'!$AG$4:$AG$27,0)),"")</f>
        <v/>
      </c>
      <c r="W115" s="43"/>
      <c r="X115" s="43"/>
      <c r="Y115" s="131"/>
      <c r="Z115" s="131"/>
      <c r="AA115" s="412" t="str">
        <f>IF(AA112&lt;&gt;"",INDEX('Helper 1'!$AJ$4:$AJ$27,MATCH(AA112,'Helper 1'!$AG$4:$AG$27,0)),"")</f>
        <v/>
      </c>
      <c r="AB115" s="43"/>
      <c r="AC115" s="43"/>
      <c r="AD115" s="131"/>
      <c r="AE115" s="131"/>
      <c r="AF115" s="412" t="str">
        <f>IF(AF112&lt;&gt;"",INDEX('Helper 1'!$AJ$4:$AJ$27,MATCH(AF112,'Helper 1'!$AG$4:$AG$27,0)),"")</f>
        <v/>
      </c>
      <c r="AG115" s="43"/>
      <c r="AH115" s="43"/>
      <c r="AI115" s="131"/>
      <c r="AJ115" s="131"/>
      <c r="AK115" s="412" t="str">
        <f>IF(AK112&lt;&gt;"",INDEX('Helper 1'!$AJ$4:$AJ$27,MATCH(AK112,'Helper 1'!$AG$4:$AG$27,0)),"")</f>
        <v/>
      </c>
      <c r="AL115" s="43"/>
      <c r="AM115" s="43"/>
      <c r="AN115" s="131"/>
      <c r="AO115" s="131"/>
      <c r="AP115" s="412" t="str">
        <f>IF(AP112&lt;&gt;"",INDEX('Helper 1'!$AJ$4:$AJ$27,MATCH(AP112,'Helper 1'!$AG$4:$AG$27,0)),"")</f>
        <v/>
      </c>
      <c r="AQ115" s="43"/>
      <c r="AR115" s="43"/>
      <c r="AS115" s="131"/>
      <c r="AT115" s="131"/>
      <c r="AU115" s="412" t="str">
        <f>IF(AU112&lt;&gt;"",INDEX('Helper 1'!$AJ$4:$AJ$27,MATCH(AU112,'Helper 1'!$AG$4:$AG$27,0)),"")</f>
        <v/>
      </c>
      <c r="AV115" s="43"/>
      <c r="AW115" s="43"/>
      <c r="AX115" s="131"/>
      <c r="AY115" s="131"/>
      <c r="AZ115" s="412" t="str">
        <f>IF(AZ112&lt;&gt;"",INDEX('Helper 1'!$AJ$4:$AJ$27,MATCH(AZ112,'Helper 1'!$AG$4:$AG$27,0)),"")</f>
        <v/>
      </c>
      <c r="BA115" s="43"/>
      <c r="BB115" s="43"/>
      <c r="BC115" s="131"/>
      <c r="BD115" s="131"/>
      <c r="BE115" s="412" t="str">
        <f>IF(BE112&lt;&gt;"",INDEX('Helper 1'!$AJ$4:$AJ$27,MATCH(BE112,'Helper 1'!$AG$4:$AG$27,0)),"")</f>
        <v/>
      </c>
      <c r="BF115" s="43"/>
      <c r="BG115" s="43"/>
      <c r="BH115" s="131"/>
      <c r="BI115" s="131"/>
      <c r="BJ115" s="412" t="str">
        <f>IF(BJ112&lt;&gt;"",INDEX('Helper 1'!$AJ$4:$AJ$27,MATCH(BJ112,'Helper 1'!$AG$4:$AG$27,0)),"")</f>
        <v/>
      </c>
      <c r="BK115" s="43"/>
      <c r="BL115" s="43"/>
      <c r="BM115" s="131"/>
      <c r="BN115" s="131"/>
      <c r="BO115" s="412" t="str">
        <f>IF(BO112&lt;&gt;"",INDEX('Helper 1'!$AJ$4:$AJ$27,MATCH(BO112,'Helper 1'!$AG$4:$AG$27,0)),"")</f>
        <v/>
      </c>
      <c r="BP115" s="43"/>
      <c r="BQ115" s="43"/>
      <c r="BR115" s="131"/>
      <c r="BS115" s="131"/>
      <c r="BT115" s="412" t="str">
        <f>IF(BT112&lt;&gt;"",INDEX('Helper 1'!$AJ$4:$AJ$27,MATCH(BT112,'Helper 1'!$AG$4:$AG$27,0)),"")</f>
        <v/>
      </c>
      <c r="BU115" s="43"/>
      <c r="BV115" s="43"/>
      <c r="BW115" s="131"/>
      <c r="BX115" s="131"/>
      <c r="BY115" s="412" t="str">
        <f>IF(BY112&lt;&gt;"",INDEX('Helper 1'!$AJ$4:$AJ$27,MATCH(BY112,'Helper 1'!$AG$4:$AG$27,0)),"")</f>
        <v/>
      </c>
      <c r="BZ115" s="43"/>
      <c r="CA115" s="43"/>
      <c r="CB115" s="131"/>
      <c r="CC115" s="131"/>
      <c r="CD115" s="412" t="str">
        <f>IF(CD112&lt;&gt;"",INDEX('Helper 1'!$AJ$4:$AJ$27,MATCH(CD112,'Helper 1'!$AG$4:$AG$27,0)),"")</f>
        <v/>
      </c>
      <c r="CE115" s="43"/>
      <c r="CF115" s="43"/>
      <c r="CG115" s="131"/>
      <c r="CH115" s="131"/>
      <c r="CI115" s="412" t="str">
        <f>IF(CI112&lt;&gt;"",INDEX('Helper 1'!$AJ$4:$AJ$27,MATCH(CI112,'Helper 1'!$AG$4:$AG$27,0)),"")</f>
        <v/>
      </c>
      <c r="CJ115" s="43"/>
      <c r="CK115" s="43"/>
      <c r="CL115" s="131"/>
      <c r="CM115" s="131"/>
      <c r="CN115" s="412" t="str">
        <f>IF(CN112&lt;&gt;"",INDEX('Helper 1'!$AJ$4:$AJ$27,MATCH(CN112,'Helper 1'!$AG$4:$AG$27,0)),"")</f>
        <v/>
      </c>
      <c r="CO115" s="43"/>
      <c r="CP115" s="43"/>
      <c r="CQ115" s="131"/>
      <c r="CR115" s="131"/>
      <c r="CS115" s="412" t="str">
        <f>IF(CS112&lt;&gt;"",INDEX('Helper 1'!$AJ$4:$AJ$27,MATCH(CS112,'Helper 1'!$AG$4:$AG$27,0)),"")</f>
        <v/>
      </c>
      <c r="CT115" s="43"/>
      <c r="CU115" s="43"/>
      <c r="CV115" s="131"/>
      <c r="CW115" s="131"/>
      <c r="CX115" s="412" t="str">
        <f>IF(CX112&lt;&gt;"",INDEX('Helper 1'!$AJ$4:$AJ$27,MATCH(CX112,'Helper 1'!$AG$4:$AG$27,0)),"")</f>
        <v/>
      </c>
      <c r="CY115" s="43"/>
      <c r="CZ115" s="43"/>
      <c r="DA115" s="131"/>
      <c r="DB115" s="131"/>
      <c r="DC115" s="412" t="str">
        <f>IF(DC112&lt;&gt;"",INDEX('Helper 1'!$AJ$4:$AJ$27,MATCH(DC112,'Helper 1'!$AG$4:$AG$27,0)),"")</f>
        <v/>
      </c>
      <c r="DD115" s="43"/>
      <c r="DE115" s="43"/>
      <c r="DF115" s="131"/>
      <c r="DG115" s="131"/>
      <c r="DH115" s="412" t="str">
        <f>IF(DH112&lt;&gt;"",INDEX('Helper 1'!$AJ$4:$AJ$27,MATCH(DH112,'Helper 1'!$AG$4:$AG$27,0)),"")</f>
        <v/>
      </c>
      <c r="DI115" s="43"/>
      <c r="DJ115" s="43"/>
      <c r="DK115" s="131"/>
      <c r="DL115" s="131"/>
      <c r="DM115" s="412" t="str">
        <f>IF(DM112&lt;&gt;"",INDEX('Helper 1'!$AJ$4:$AJ$27,MATCH(DM112,'Helper 1'!$AG$4:$AG$27,0)),"")</f>
        <v/>
      </c>
      <c r="DN115" s="43"/>
      <c r="DO115" s="43"/>
      <c r="DP115" s="131"/>
      <c r="DQ115" s="131"/>
      <c r="DR115" s="412" t="str">
        <f>IF(DR112&lt;&gt;"",INDEX('Helper 1'!$AJ$4:$AJ$27,MATCH(DR112,'Helper 1'!$AG$4:$AG$27,0)),"")</f>
        <v/>
      </c>
      <c r="DS115" s="43"/>
      <c r="DT115" s="43"/>
      <c r="DU115" s="131"/>
      <c r="DV115" s="131"/>
      <c r="DW115" s="412" t="str">
        <f>IF(DW112&lt;&gt;"",INDEX('Helper 1'!$AJ$4:$AJ$27,MATCH(DW112,'Helper 1'!$AG$4:$AG$27,0)),"")</f>
        <v/>
      </c>
      <c r="DX115" s="43"/>
      <c r="DY115" s="43"/>
      <c r="DZ115" s="131"/>
      <c r="EA115" s="131"/>
      <c r="EB115" s="412" t="str">
        <f>IF(EB112&lt;&gt;"",INDEX('Helper 1'!$AJ$4:$AJ$27,MATCH(EB112,'Helper 1'!$AG$4:$AG$27,0)),"")</f>
        <v/>
      </c>
      <c r="EC115" s="43"/>
      <c r="ED115" s="43"/>
      <c r="EE115" s="131"/>
      <c r="EF115" s="131"/>
      <c r="EG115" s="412" t="str">
        <f>IF(EG112&lt;&gt;"",INDEX('Helper 1'!$AJ$4:$AJ$27,MATCH(EG112,'Helper 1'!$AG$4:$AG$27,0)),"")</f>
        <v/>
      </c>
      <c r="EH115" s="43"/>
      <c r="EI115" s="43"/>
      <c r="EJ115" s="131"/>
      <c r="EK115" s="131"/>
      <c r="EL115" s="412" t="str">
        <f>IF(EL112&lt;&gt;"",INDEX('Helper 1'!$AJ$4:$AJ$27,MATCH(EL112,'Helper 1'!$AG$4:$AG$27,0)),"")</f>
        <v/>
      </c>
      <c r="EM115" s="43"/>
      <c r="EN115" s="43"/>
      <c r="EO115" s="131"/>
      <c r="EP115" s="131"/>
      <c r="EQ115" s="412" t="str">
        <f>IF(EQ112&lt;&gt;"",INDEX('Helper 1'!$AJ$4:$AJ$27,MATCH(EQ112,'Helper 1'!$AG$4:$AG$27,0)),"")</f>
        <v/>
      </c>
      <c r="ER115" s="43"/>
      <c r="ES115" s="43"/>
      <c r="ET115" s="131"/>
      <c r="EU115" s="131"/>
      <c r="EV115" s="412" t="str">
        <f>IF(EV112&lt;&gt;"",INDEX('Helper 1'!$AJ$4:$AJ$27,MATCH(EV112,'Helper 1'!$AG$4:$AG$27,0)),"")</f>
        <v/>
      </c>
      <c r="EW115" s="43"/>
      <c r="EX115" s="43"/>
      <c r="EY115" s="131"/>
      <c r="EZ115" s="131"/>
      <c r="FA115" s="412" t="str">
        <f>IF(FA112&lt;&gt;"",INDEX('Helper 1'!$AJ$4:$AJ$27,MATCH(FA112,'Helper 1'!$AG$4:$AG$27,0)),"")</f>
        <v/>
      </c>
      <c r="FB115" s="43"/>
      <c r="FC115" s="43"/>
      <c r="FD115" s="131"/>
      <c r="FE115" s="131"/>
      <c r="FF115" s="412" t="str">
        <f>IF(FF112&lt;&gt;"",INDEX('Helper 1'!$AJ$4:$AJ$27,MATCH(FF112,'Helper 1'!$AG$4:$AG$27,0)),"")</f>
        <v/>
      </c>
      <c r="FG115" s="43"/>
      <c r="FH115" s="43"/>
      <c r="FI115" s="131"/>
      <c r="FJ115" s="131"/>
      <c r="FK115" s="412" t="str">
        <f>IF(FK112&lt;&gt;"",INDEX('Helper 1'!$AJ$4:$AJ$27,MATCH(FK112,'Helper 1'!$AG$4:$AG$27,0)),"")</f>
        <v/>
      </c>
      <c r="FL115" s="43"/>
      <c r="FM115" s="43"/>
      <c r="FN115" s="131"/>
      <c r="FO115" s="131"/>
      <c r="FP115" s="412" t="str">
        <f>IF(FP112&lt;&gt;"",INDEX('Helper 1'!$AJ$4:$AJ$27,MATCH(FP112,'Helper 1'!$AG$4:$AG$27,0)),"")</f>
        <v/>
      </c>
      <c r="FQ115" s="43"/>
      <c r="FR115" s="43"/>
      <c r="FS115" s="131"/>
      <c r="FT115" s="131"/>
      <c r="FU115" s="412" t="str">
        <f>IF(FU112&lt;&gt;"",INDEX('Helper 1'!$AJ$4:$AJ$27,MATCH(FU112,'Helper 1'!$AG$4:$AG$27,0)),"")</f>
        <v/>
      </c>
      <c r="FV115" s="43"/>
      <c r="FW115" s="43"/>
      <c r="FX115" s="131"/>
      <c r="FY115" s="131"/>
      <c r="FZ115" s="412" t="str">
        <f>IF(FZ112&lt;&gt;"",INDEX('Helper 1'!$AJ$4:$AJ$27,MATCH(FZ112,'Helper 1'!$AG$4:$AG$27,0)),"")</f>
        <v/>
      </c>
      <c r="GA115" s="43"/>
      <c r="GB115" s="43"/>
      <c r="GC115" s="131"/>
      <c r="GD115" s="131"/>
      <c r="GE115" s="412" t="str">
        <f>IF(GE112&lt;&gt;"",INDEX('Helper 1'!$AJ$4:$AJ$27,MATCH(GE112,'Helper 1'!$AG$4:$AG$27,0)),"")</f>
        <v/>
      </c>
      <c r="GF115" s="43"/>
      <c r="GG115" s="43"/>
      <c r="GH115" s="131"/>
      <c r="GI115" s="131"/>
      <c r="GJ115" s="412" t="str">
        <f>IF(GJ112&lt;&gt;"",INDEX('Helper 1'!$AJ$4:$AJ$27,MATCH(GJ112,'Helper 1'!$AG$4:$AG$27,0)),"")</f>
        <v/>
      </c>
      <c r="GK115" s="43"/>
      <c r="GL115" s="43"/>
      <c r="GM115" s="131"/>
      <c r="GN115" s="131"/>
      <c r="GO115" s="412" t="str">
        <f>IF(GO112&lt;&gt;"",INDEX('Helper 1'!$AJ$4:$AJ$27,MATCH(GO112,'Helper 1'!$AG$4:$AG$27,0)),"")</f>
        <v/>
      </c>
      <c r="GP115" s="43"/>
      <c r="GQ115" s="43"/>
      <c r="GR115" s="131"/>
      <c r="GS115" s="131"/>
      <c r="GT115" s="412" t="str">
        <f>IF(GT112&lt;&gt;"",INDEX('Helper 1'!$AJ$4:$AJ$27,MATCH(GT112,'Helper 1'!$AG$4:$AG$27,0)),"")</f>
        <v/>
      </c>
      <c r="GU115" s="43"/>
      <c r="GV115" s="43"/>
      <c r="GW115" s="131"/>
      <c r="GX115" s="131"/>
      <c r="GY115" s="412" t="str">
        <f>IF(GY112&lt;&gt;"",INDEX('Helper 1'!$AJ$4:$AJ$27,MATCH(GY112,'Helper 1'!$AG$4:$AG$27,0)),"")</f>
        <v/>
      </c>
      <c r="GZ115" s="43"/>
      <c r="HA115" s="43"/>
      <c r="HB115" s="131"/>
      <c r="HC115" s="131"/>
      <c r="HD115" s="412" t="str">
        <f>IF(HD112&lt;&gt;"",INDEX('Helper 1'!$AJ$4:$AJ$27,MATCH(HD112,'Helper 1'!$AG$4:$AG$27,0)),"")</f>
        <v/>
      </c>
      <c r="HE115" s="43"/>
      <c r="HF115" s="43"/>
      <c r="HG115" s="131"/>
      <c r="HH115" s="131"/>
      <c r="HI115" s="412" t="str">
        <f>IF(HI112&lt;&gt;"",INDEX('Helper 1'!$AJ$4:$AJ$27,MATCH(HI112,'Helper 1'!$AG$4:$AG$27,0)),"")</f>
        <v/>
      </c>
      <c r="HJ115" s="43"/>
      <c r="HK115" s="43"/>
      <c r="HL115" s="131"/>
      <c r="HM115" s="131"/>
      <c r="HN115" s="412" t="str">
        <f>IF(HN112&lt;&gt;"",INDEX('Helper 1'!$AJ$4:$AJ$27,MATCH(HN112,'Helper 1'!$AG$4:$AG$27,0)),"")</f>
        <v/>
      </c>
      <c r="HO115" s="43"/>
      <c r="HP115" s="43"/>
      <c r="HQ115" s="131"/>
      <c r="HR115" s="131"/>
      <c r="HS115" s="412" t="str">
        <f>IF(HS112&lt;&gt;"",INDEX('Helper 1'!$AJ$4:$AJ$27,MATCH(HS112,'Helper 1'!$AG$4:$AG$27,0)),"")</f>
        <v/>
      </c>
      <c r="HT115" s="43"/>
      <c r="HU115" s="43"/>
      <c r="HV115" s="131"/>
      <c r="HW115" s="131"/>
      <c r="HX115" s="412" t="str">
        <f>IF(HX112&lt;&gt;"",INDEX('Helper 1'!$AJ$4:$AJ$27,MATCH(HX112,'Helper 1'!$AG$4:$AG$27,0)),"")</f>
        <v/>
      </c>
      <c r="HY115" s="43"/>
      <c r="HZ115" s="43"/>
      <c r="IA115" s="131"/>
      <c r="IB115" s="131"/>
      <c r="IC115" s="412" t="str">
        <f>IF(IC112&lt;&gt;"",INDEX('Helper 1'!$AJ$4:$AJ$27,MATCH(IC112,'Helper 1'!$AG$4:$AG$27,0)),"")</f>
        <v/>
      </c>
      <c r="ID115" s="43"/>
      <c r="IE115" s="43"/>
      <c r="IF115" s="131"/>
      <c r="IG115" s="131"/>
      <c r="IH115" s="412" t="str">
        <f>IF(IH112&lt;&gt;"",INDEX('Helper 1'!$AJ$4:$AJ$27,MATCH(IH112,'Helper 1'!$AG$4:$AG$27,0)),"")</f>
        <v/>
      </c>
      <c r="II115" s="43"/>
      <c r="IJ115" s="43"/>
      <c r="IK115" s="131"/>
      <c r="IL115" s="131"/>
      <c r="IM115" s="412" t="str">
        <f>IF(IM112&lt;&gt;"",INDEX('Helper 1'!$AJ$4:$AJ$27,MATCH(IM112,'Helper 1'!$AG$4:$AG$27,0)),"")</f>
        <v/>
      </c>
      <c r="IN115" s="43"/>
      <c r="IO115" s="43"/>
      <c r="IP115" s="131"/>
      <c r="IQ115" s="131"/>
      <c r="IR115" s="412" t="str">
        <f>IF(IR112&lt;&gt;"",INDEX('Helper 1'!$AJ$4:$AJ$27,MATCH(IR112,'Helper 1'!$AG$4:$AG$27,0)),"")</f>
        <v/>
      </c>
      <c r="IS115" s="43"/>
      <c r="IT115" s="43"/>
      <c r="IU115" s="131"/>
      <c r="IV115" s="131"/>
      <c r="IW115" s="412" t="str">
        <f>IF(IW112&lt;&gt;"",INDEX('Helper 1'!$AJ$4:$AJ$27,MATCH(IW112,'Helper 1'!$AG$4:$AG$27,0)),"")</f>
        <v/>
      </c>
      <c r="IX115" s="43"/>
      <c r="IY115" s="44"/>
      <c r="IZ115" s="405"/>
      <c r="JA115" s="378"/>
      <c r="JB115" s="256"/>
      <c r="JC115" s="256"/>
    </row>
    <row r="116" spans="1:263" s="3" customFormat="1" x14ac:dyDescent="0.35">
      <c r="A116" s="198"/>
      <c r="B116" s="359"/>
      <c r="C116" s="45"/>
      <c r="D116" s="106"/>
      <c r="E116" s="102"/>
      <c r="F116" s="285"/>
      <c r="G116" s="131"/>
      <c r="H116" s="325"/>
      <c r="I116" s="202"/>
      <c r="J116" s="324"/>
      <c r="K116" s="131"/>
      <c r="L116" s="387"/>
      <c r="M116" s="43"/>
      <c r="N116" s="43"/>
      <c r="O116" s="131"/>
      <c r="P116" s="131"/>
      <c r="Q116" s="387"/>
      <c r="R116" s="43"/>
      <c r="S116" s="43"/>
      <c r="T116" s="131"/>
      <c r="U116" s="131"/>
      <c r="V116" s="387"/>
      <c r="W116" s="43"/>
      <c r="X116" s="43"/>
      <c r="Y116" s="131"/>
      <c r="Z116" s="131"/>
      <c r="AA116" s="387"/>
      <c r="AB116" s="43"/>
      <c r="AC116" s="43"/>
      <c r="AD116" s="131"/>
      <c r="AE116" s="131"/>
      <c r="AF116" s="387"/>
      <c r="AG116" s="43"/>
      <c r="AH116" s="43"/>
      <c r="AI116" s="131"/>
      <c r="AJ116" s="131"/>
      <c r="AK116" s="387"/>
      <c r="AL116" s="43"/>
      <c r="AM116" s="43"/>
      <c r="AN116" s="131"/>
      <c r="AO116" s="131"/>
      <c r="AP116" s="387"/>
      <c r="AQ116" s="43"/>
      <c r="AR116" s="43"/>
      <c r="AS116" s="131"/>
      <c r="AT116" s="131"/>
      <c r="AU116" s="387"/>
      <c r="AV116" s="43"/>
      <c r="AW116" s="43"/>
      <c r="AX116" s="131"/>
      <c r="AY116" s="131"/>
      <c r="AZ116" s="387"/>
      <c r="BA116" s="43"/>
      <c r="BB116" s="43"/>
      <c r="BC116" s="131"/>
      <c r="BD116" s="131"/>
      <c r="BE116" s="387"/>
      <c r="BF116" s="43"/>
      <c r="BG116" s="43"/>
      <c r="BH116" s="131"/>
      <c r="BI116" s="131"/>
      <c r="BJ116" s="387"/>
      <c r="BK116" s="43"/>
      <c r="BL116" s="43"/>
      <c r="BM116" s="131"/>
      <c r="BN116" s="131"/>
      <c r="BO116" s="387"/>
      <c r="BP116" s="43"/>
      <c r="BQ116" s="43"/>
      <c r="BR116" s="131"/>
      <c r="BS116" s="131"/>
      <c r="BT116" s="387"/>
      <c r="BU116" s="43"/>
      <c r="BV116" s="43"/>
      <c r="BW116" s="131"/>
      <c r="BX116" s="131"/>
      <c r="BY116" s="387"/>
      <c r="BZ116" s="43"/>
      <c r="CA116" s="43"/>
      <c r="CB116" s="131"/>
      <c r="CC116" s="131"/>
      <c r="CD116" s="387"/>
      <c r="CE116" s="43"/>
      <c r="CF116" s="43"/>
      <c r="CG116" s="131"/>
      <c r="CH116" s="131"/>
      <c r="CI116" s="387"/>
      <c r="CJ116" s="43"/>
      <c r="CK116" s="43"/>
      <c r="CL116" s="131"/>
      <c r="CM116" s="131"/>
      <c r="CN116" s="387"/>
      <c r="CO116" s="43"/>
      <c r="CP116" s="43"/>
      <c r="CQ116" s="131"/>
      <c r="CR116" s="131"/>
      <c r="CS116" s="387"/>
      <c r="CT116" s="43"/>
      <c r="CU116" s="43"/>
      <c r="CV116" s="131"/>
      <c r="CW116" s="131"/>
      <c r="CX116" s="387"/>
      <c r="CY116" s="43"/>
      <c r="CZ116" s="43"/>
      <c r="DA116" s="131"/>
      <c r="DB116" s="131"/>
      <c r="DC116" s="387"/>
      <c r="DD116" s="43"/>
      <c r="DE116" s="43"/>
      <c r="DF116" s="131"/>
      <c r="DG116" s="131"/>
      <c r="DH116" s="387"/>
      <c r="DI116" s="43"/>
      <c r="DJ116" s="43"/>
      <c r="DK116" s="131"/>
      <c r="DL116" s="131"/>
      <c r="DM116" s="387"/>
      <c r="DN116" s="43"/>
      <c r="DO116" s="43"/>
      <c r="DP116" s="131"/>
      <c r="DQ116" s="131"/>
      <c r="DR116" s="387"/>
      <c r="DS116" s="43"/>
      <c r="DT116" s="43"/>
      <c r="DU116" s="131"/>
      <c r="DV116" s="131"/>
      <c r="DW116" s="387"/>
      <c r="DX116" s="43"/>
      <c r="DY116" s="43"/>
      <c r="DZ116" s="131"/>
      <c r="EA116" s="131"/>
      <c r="EB116" s="387"/>
      <c r="EC116" s="43"/>
      <c r="ED116" s="43"/>
      <c r="EE116" s="131"/>
      <c r="EF116" s="131"/>
      <c r="EG116" s="387"/>
      <c r="EH116" s="43"/>
      <c r="EI116" s="43"/>
      <c r="EJ116" s="131"/>
      <c r="EK116" s="131"/>
      <c r="EL116" s="387"/>
      <c r="EM116" s="43"/>
      <c r="EN116" s="43"/>
      <c r="EO116" s="131"/>
      <c r="EP116" s="131"/>
      <c r="EQ116" s="387"/>
      <c r="ER116" s="43"/>
      <c r="ES116" s="43"/>
      <c r="ET116" s="131"/>
      <c r="EU116" s="131"/>
      <c r="EV116" s="387"/>
      <c r="EW116" s="43"/>
      <c r="EX116" s="43"/>
      <c r="EY116" s="131"/>
      <c r="EZ116" s="131"/>
      <c r="FA116" s="387"/>
      <c r="FB116" s="43"/>
      <c r="FC116" s="43"/>
      <c r="FD116" s="131"/>
      <c r="FE116" s="131"/>
      <c r="FF116" s="387"/>
      <c r="FG116" s="43"/>
      <c r="FH116" s="43"/>
      <c r="FI116" s="131"/>
      <c r="FJ116" s="131"/>
      <c r="FK116" s="387"/>
      <c r="FL116" s="43"/>
      <c r="FM116" s="43"/>
      <c r="FN116" s="131"/>
      <c r="FO116" s="131"/>
      <c r="FP116" s="387"/>
      <c r="FQ116" s="43"/>
      <c r="FR116" s="43"/>
      <c r="FS116" s="131"/>
      <c r="FT116" s="131"/>
      <c r="FU116" s="387"/>
      <c r="FV116" s="43"/>
      <c r="FW116" s="43"/>
      <c r="FX116" s="131"/>
      <c r="FY116" s="131"/>
      <c r="FZ116" s="387"/>
      <c r="GA116" s="43"/>
      <c r="GB116" s="43"/>
      <c r="GC116" s="131"/>
      <c r="GD116" s="131"/>
      <c r="GE116" s="387"/>
      <c r="GF116" s="43"/>
      <c r="GG116" s="43"/>
      <c r="GH116" s="131"/>
      <c r="GI116" s="131"/>
      <c r="GJ116" s="387"/>
      <c r="GK116" s="43"/>
      <c r="GL116" s="43"/>
      <c r="GM116" s="131"/>
      <c r="GN116" s="131"/>
      <c r="GO116" s="387"/>
      <c r="GP116" s="43"/>
      <c r="GQ116" s="43"/>
      <c r="GR116" s="131"/>
      <c r="GS116" s="131"/>
      <c r="GT116" s="387"/>
      <c r="GU116" s="43"/>
      <c r="GV116" s="43"/>
      <c r="GW116" s="131"/>
      <c r="GX116" s="131"/>
      <c r="GY116" s="387"/>
      <c r="GZ116" s="43"/>
      <c r="HA116" s="43"/>
      <c r="HB116" s="131"/>
      <c r="HC116" s="131"/>
      <c r="HD116" s="387"/>
      <c r="HE116" s="43"/>
      <c r="HF116" s="43"/>
      <c r="HG116" s="131"/>
      <c r="HH116" s="131"/>
      <c r="HI116" s="387"/>
      <c r="HJ116" s="43"/>
      <c r="HK116" s="43"/>
      <c r="HL116" s="131"/>
      <c r="HM116" s="131"/>
      <c r="HN116" s="387"/>
      <c r="HO116" s="43"/>
      <c r="HP116" s="43"/>
      <c r="HQ116" s="131"/>
      <c r="HR116" s="131"/>
      <c r="HS116" s="387"/>
      <c r="HT116" s="43"/>
      <c r="HU116" s="43"/>
      <c r="HV116" s="131"/>
      <c r="HW116" s="131"/>
      <c r="HX116" s="387"/>
      <c r="HY116" s="43"/>
      <c r="HZ116" s="43"/>
      <c r="IA116" s="131"/>
      <c r="IB116" s="131"/>
      <c r="IC116" s="387"/>
      <c r="ID116" s="43"/>
      <c r="IE116" s="43"/>
      <c r="IF116" s="131"/>
      <c r="IG116" s="131"/>
      <c r="IH116" s="387"/>
      <c r="II116" s="43"/>
      <c r="IJ116" s="43"/>
      <c r="IK116" s="131"/>
      <c r="IL116" s="131"/>
      <c r="IM116" s="387"/>
      <c r="IN116" s="43"/>
      <c r="IO116" s="43"/>
      <c r="IP116" s="131"/>
      <c r="IQ116" s="131"/>
      <c r="IR116" s="387"/>
      <c r="IS116" s="43"/>
      <c r="IT116" s="43"/>
      <c r="IU116" s="131"/>
      <c r="IV116" s="131"/>
      <c r="IW116" s="387"/>
      <c r="IX116" s="43"/>
      <c r="IY116" s="44"/>
      <c r="IZ116" s="405"/>
      <c r="JA116" s="378"/>
      <c r="JB116" s="256"/>
      <c r="JC116" s="256"/>
    </row>
    <row r="117" spans="1:263" s="3" customFormat="1" x14ac:dyDescent="0.35">
      <c r="A117" s="198"/>
      <c r="B117" s="359"/>
      <c r="C117" s="45" t="s">
        <v>264</v>
      </c>
      <c r="D117" s="106" t="s">
        <v>265</v>
      </c>
      <c r="E117" s="102"/>
      <c r="F117" s="384"/>
      <c r="G117" s="131"/>
      <c r="H117" s="325"/>
      <c r="I117" s="202"/>
      <c r="J117" s="324"/>
      <c r="K117" s="131"/>
      <c r="L117" s="413" t="str">
        <f>IF(L112&lt;&gt;"",L114/L115,"")</f>
        <v/>
      </c>
      <c r="M117" s="43"/>
      <c r="N117" s="43"/>
      <c r="O117" s="131"/>
      <c r="P117" s="131"/>
      <c r="Q117" s="413" t="str">
        <f>IF(Q112&lt;&gt;"",Q114/Q115,"")</f>
        <v/>
      </c>
      <c r="R117" s="43"/>
      <c r="S117" s="43"/>
      <c r="T117" s="131"/>
      <c r="U117" s="131"/>
      <c r="V117" s="413" t="str">
        <f>IF(V112&lt;&gt;"",V114/V115,"")</f>
        <v/>
      </c>
      <c r="W117" s="43"/>
      <c r="X117" s="43"/>
      <c r="Y117" s="131"/>
      <c r="Z117" s="131"/>
      <c r="AA117" s="413" t="str">
        <f>IF(AA112&lt;&gt;"",AA114/AA115,"")</f>
        <v/>
      </c>
      <c r="AB117" s="43"/>
      <c r="AC117" s="43"/>
      <c r="AD117" s="131"/>
      <c r="AE117" s="131"/>
      <c r="AF117" s="413" t="str">
        <f>IF(AF112&lt;&gt;"",AF114/AF115,"")</f>
        <v/>
      </c>
      <c r="AG117" s="43"/>
      <c r="AH117" s="43"/>
      <c r="AI117" s="131"/>
      <c r="AJ117" s="131"/>
      <c r="AK117" s="413" t="str">
        <f>IF(AK112&lt;&gt;"",AK114/AK115,"")</f>
        <v/>
      </c>
      <c r="AL117" s="43"/>
      <c r="AM117" s="43"/>
      <c r="AN117" s="131"/>
      <c r="AO117" s="131"/>
      <c r="AP117" s="413" t="str">
        <f>IF(AP112&lt;&gt;"",AP114/AP115,"")</f>
        <v/>
      </c>
      <c r="AQ117" s="43"/>
      <c r="AR117" s="43"/>
      <c r="AS117" s="131"/>
      <c r="AT117" s="131"/>
      <c r="AU117" s="413" t="str">
        <f>IF(AU112&lt;&gt;"",AU114/AU115,"")</f>
        <v/>
      </c>
      <c r="AV117" s="43"/>
      <c r="AW117" s="43"/>
      <c r="AX117" s="131"/>
      <c r="AY117" s="131"/>
      <c r="AZ117" s="413" t="str">
        <f>IF(AZ112&lt;&gt;"",AZ114/AZ115,"")</f>
        <v/>
      </c>
      <c r="BA117" s="43"/>
      <c r="BB117" s="43"/>
      <c r="BC117" s="131"/>
      <c r="BD117" s="131"/>
      <c r="BE117" s="413" t="str">
        <f>IF(BE112&lt;&gt;"",BE114/BE115,"")</f>
        <v/>
      </c>
      <c r="BF117" s="43"/>
      <c r="BG117" s="43"/>
      <c r="BH117" s="131"/>
      <c r="BI117" s="131"/>
      <c r="BJ117" s="413" t="str">
        <f>IF(BJ112&lt;&gt;"",BJ114/BJ115,"")</f>
        <v/>
      </c>
      <c r="BK117" s="43"/>
      <c r="BL117" s="43"/>
      <c r="BM117" s="131"/>
      <c r="BN117" s="131"/>
      <c r="BO117" s="413" t="str">
        <f>IF(BO112&lt;&gt;"",BO114/BO115,"")</f>
        <v/>
      </c>
      <c r="BP117" s="43"/>
      <c r="BQ117" s="43"/>
      <c r="BR117" s="131"/>
      <c r="BS117" s="131"/>
      <c r="BT117" s="413" t="str">
        <f>IF(BT112&lt;&gt;"",BT114/BT115,"")</f>
        <v/>
      </c>
      <c r="BU117" s="43"/>
      <c r="BV117" s="43"/>
      <c r="BW117" s="131"/>
      <c r="BX117" s="131"/>
      <c r="BY117" s="413" t="str">
        <f>IF(BY112&lt;&gt;"",BY114/BY115,"")</f>
        <v/>
      </c>
      <c r="BZ117" s="43"/>
      <c r="CA117" s="43"/>
      <c r="CB117" s="131"/>
      <c r="CC117" s="131"/>
      <c r="CD117" s="413" t="str">
        <f>IF(CD112&lt;&gt;"",CD114/CD115,"")</f>
        <v/>
      </c>
      <c r="CE117" s="43"/>
      <c r="CF117" s="43"/>
      <c r="CG117" s="131"/>
      <c r="CH117" s="131"/>
      <c r="CI117" s="413" t="str">
        <f>IF(CI112&lt;&gt;"",CI114/CI115,"")</f>
        <v/>
      </c>
      <c r="CJ117" s="43"/>
      <c r="CK117" s="43"/>
      <c r="CL117" s="131"/>
      <c r="CM117" s="131"/>
      <c r="CN117" s="413" t="str">
        <f>IF(CN112&lt;&gt;"",CN114/CN115,"")</f>
        <v/>
      </c>
      <c r="CO117" s="43"/>
      <c r="CP117" s="43"/>
      <c r="CQ117" s="131"/>
      <c r="CR117" s="131"/>
      <c r="CS117" s="413" t="str">
        <f>IF(CS112&lt;&gt;"",CS114/CS115,"")</f>
        <v/>
      </c>
      <c r="CT117" s="43"/>
      <c r="CU117" s="43"/>
      <c r="CV117" s="131"/>
      <c r="CW117" s="131"/>
      <c r="CX117" s="413" t="str">
        <f>IF(CX112&lt;&gt;"",CX114/CX115,"")</f>
        <v/>
      </c>
      <c r="CY117" s="43"/>
      <c r="CZ117" s="43"/>
      <c r="DA117" s="131"/>
      <c r="DB117" s="131"/>
      <c r="DC117" s="413" t="str">
        <f>IF(DC112&lt;&gt;"",DC114/DC115,"")</f>
        <v/>
      </c>
      <c r="DD117" s="43"/>
      <c r="DE117" s="43"/>
      <c r="DF117" s="131"/>
      <c r="DG117" s="131"/>
      <c r="DH117" s="413" t="str">
        <f>IF(DH112&lt;&gt;"",DH114/DH115,"")</f>
        <v/>
      </c>
      <c r="DI117" s="43"/>
      <c r="DJ117" s="43"/>
      <c r="DK117" s="131"/>
      <c r="DL117" s="131"/>
      <c r="DM117" s="413" t="str">
        <f>IF(DM112&lt;&gt;"",DM114/DM115,"")</f>
        <v/>
      </c>
      <c r="DN117" s="43"/>
      <c r="DO117" s="43"/>
      <c r="DP117" s="131"/>
      <c r="DQ117" s="131"/>
      <c r="DR117" s="413" t="str">
        <f>IF(DR112&lt;&gt;"",DR114/DR115,"")</f>
        <v/>
      </c>
      <c r="DS117" s="43"/>
      <c r="DT117" s="43"/>
      <c r="DU117" s="131"/>
      <c r="DV117" s="131"/>
      <c r="DW117" s="413" t="str">
        <f>IF(DW112&lt;&gt;"",DW114/DW115,"")</f>
        <v/>
      </c>
      <c r="DX117" s="43"/>
      <c r="DY117" s="43"/>
      <c r="DZ117" s="131"/>
      <c r="EA117" s="131"/>
      <c r="EB117" s="413" t="str">
        <f>IF(EB112&lt;&gt;"",EB114/EB115,"")</f>
        <v/>
      </c>
      <c r="EC117" s="43"/>
      <c r="ED117" s="43"/>
      <c r="EE117" s="131"/>
      <c r="EF117" s="131"/>
      <c r="EG117" s="413" t="str">
        <f>IF(EG112&lt;&gt;"",EG114/EG115,"")</f>
        <v/>
      </c>
      <c r="EH117" s="43"/>
      <c r="EI117" s="43"/>
      <c r="EJ117" s="131"/>
      <c r="EK117" s="131"/>
      <c r="EL117" s="413" t="str">
        <f>IF(EL112&lt;&gt;"",EL114/EL115,"")</f>
        <v/>
      </c>
      <c r="EM117" s="43"/>
      <c r="EN117" s="43"/>
      <c r="EO117" s="131"/>
      <c r="EP117" s="131"/>
      <c r="EQ117" s="413" t="str">
        <f>IF(EQ112&lt;&gt;"",EQ114/EQ115,"")</f>
        <v/>
      </c>
      <c r="ER117" s="43"/>
      <c r="ES117" s="43"/>
      <c r="ET117" s="131"/>
      <c r="EU117" s="131"/>
      <c r="EV117" s="413" t="str">
        <f>IF(EV112&lt;&gt;"",EV114/EV115,"")</f>
        <v/>
      </c>
      <c r="EW117" s="43"/>
      <c r="EX117" s="43"/>
      <c r="EY117" s="131"/>
      <c r="EZ117" s="131"/>
      <c r="FA117" s="413" t="str">
        <f>IF(FA112&lt;&gt;"",FA114/FA115,"")</f>
        <v/>
      </c>
      <c r="FB117" s="43"/>
      <c r="FC117" s="43"/>
      <c r="FD117" s="131"/>
      <c r="FE117" s="131"/>
      <c r="FF117" s="413" t="str">
        <f>IF(FF112&lt;&gt;"",FF114/FF115,"")</f>
        <v/>
      </c>
      <c r="FG117" s="43"/>
      <c r="FH117" s="43"/>
      <c r="FI117" s="131"/>
      <c r="FJ117" s="131"/>
      <c r="FK117" s="413" t="str">
        <f>IF(FK112&lt;&gt;"",FK114/FK115,"")</f>
        <v/>
      </c>
      <c r="FL117" s="43"/>
      <c r="FM117" s="43"/>
      <c r="FN117" s="131"/>
      <c r="FO117" s="131"/>
      <c r="FP117" s="413" t="str">
        <f>IF(FP112&lt;&gt;"",FP114/FP115,"")</f>
        <v/>
      </c>
      <c r="FQ117" s="43"/>
      <c r="FR117" s="43"/>
      <c r="FS117" s="131"/>
      <c r="FT117" s="131"/>
      <c r="FU117" s="413" t="str">
        <f>IF(FU112&lt;&gt;"",FU114/FU115,"")</f>
        <v/>
      </c>
      <c r="FV117" s="43"/>
      <c r="FW117" s="43"/>
      <c r="FX117" s="131"/>
      <c r="FY117" s="131"/>
      <c r="FZ117" s="413" t="str">
        <f>IF(FZ112&lt;&gt;"",FZ114/FZ115,"")</f>
        <v/>
      </c>
      <c r="GA117" s="43"/>
      <c r="GB117" s="43"/>
      <c r="GC117" s="131"/>
      <c r="GD117" s="131"/>
      <c r="GE117" s="413" t="str">
        <f>IF(GE112&lt;&gt;"",GE114/GE115,"")</f>
        <v/>
      </c>
      <c r="GF117" s="43"/>
      <c r="GG117" s="43"/>
      <c r="GH117" s="131"/>
      <c r="GI117" s="131"/>
      <c r="GJ117" s="413" t="str">
        <f>IF(GJ112&lt;&gt;"",GJ114/GJ115,"")</f>
        <v/>
      </c>
      <c r="GK117" s="43"/>
      <c r="GL117" s="43"/>
      <c r="GM117" s="131"/>
      <c r="GN117" s="131"/>
      <c r="GO117" s="413" t="str">
        <f>IF(GO112&lt;&gt;"",GO114/GO115,"")</f>
        <v/>
      </c>
      <c r="GP117" s="43"/>
      <c r="GQ117" s="43"/>
      <c r="GR117" s="131"/>
      <c r="GS117" s="131"/>
      <c r="GT117" s="413" t="str">
        <f>IF(GT112&lt;&gt;"",GT114/GT115,"")</f>
        <v/>
      </c>
      <c r="GU117" s="43"/>
      <c r="GV117" s="43"/>
      <c r="GW117" s="131"/>
      <c r="GX117" s="131"/>
      <c r="GY117" s="413" t="str">
        <f>IF(GY112&lt;&gt;"",GY114/GY115,"")</f>
        <v/>
      </c>
      <c r="GZ117" s="43"/>
      <c r="HA117" s="43"/>
      <c r="HB117" s="131"/>
      <c r="HC117" s="131"/>
      <c r="HD117" s="413" t="str">
        <f>IF(HD112&lt;&gt;"",HD114/HD115,"")</f>
        <v/>
      </c>
      <c r="HE117" s="43"/>
      <c r="HF117" s="43"/>
      <c r="HG117" s="131"/>
      <c r="HH117" s="131"/>
      <c r="HI117" s="413" t="str">
        <f>IF(HI112&lt;&gt;"",HI114/HI115,"")</f>
        <v/>
      </c>
      <c r="HJ117" s="43"/>
      <c r="HK117" s="43"/>
      <c r="HL117" s="131"/>
      <c r="HM117" s="131"/>
      <c r="HN117" s="413" t="str">
        <f>IF(HN112&lt;&gt;"",HN114/HN115,"")</f>
        <v/>
      </c>
      <c r="HO117" s="43"/>
      <c r="HP117" s="43"/>
      <c r="HQ117" s="131"/>
      <c r="HR117" s="131"/>
      <c r="HS117" s="413" t="str">
        <f>IF(HS112&lt;&gt;"",HS114/HS115,"")</f>
        <v/>
      </c>
      <c r="HT117" s="43"/>
      <c r="HU117" s="43"/>
      <c r="HV117" s="131"/>
      <c r="HW117" s="131"/>
      <c r="HX117" s="413" t="str">
        <f>IF(HX112&lt;&gt;"",HX114/HX115,"")</f>
        <v/>
      </c>
      <c r="HY117" s="43"/>
      <c r="HZ117" s="43"/>
      <c r="IA117" s="131"/>
      <c r="IB117" s="131"/>
      <c r="IC117" s="413" t="str">
        <f>IF(IC112&lt;&gt;"",IC114/IC115,"")</f>
        <v/>
      </c>
      <c r="ID117" s="43"/>
      <c r="IE117" s="43"/>
      <c r="IF117" s="131"/>
      <c r="IG117" s="131"/>
      <c r="IH117" s="413" t="str">
        <f>IF(IH112&lt;&gt;"",IH114/IH115,"")</f>
        <v/>
      </c>
      <c r="II117" s="43"/>
      <c r="IJ117" s="43"/>
      <c r="IK117" s="131"/>
      <c r="IL117" s="131"/>
      <c r="IM117" s="413" t="str">
        <f>IF(IM112&lt;&gt;"",IM114/IM115,"")</f>
        <v/>
      </c>
      <c r="IN117" s="43"/>
      <c r="IO117" s="43"/>
      <c r="IP117" s="131"/>
      <c r="IQ117" s="131"/>
      <c r="IR117" s="413" t="str">
        <f>IF(IR112&lt;&gt;"",IR114/IR115,"")</f>
        <v/>
      </c>
      <c r="IS117" s="43"/>
      <c r="IT117" s="43"/>
      <c r="IU117" s="131"/>
      <c r="IV117" s="131"/>
      <c r="IW117" s="413" t="str">
        <f>IF(IW112&lt;&gt;"",IW114/IW115,"")</f>
        <v/>
      </c>
      <c r="IX117" s="43"/>
      <c r="IY117" s="44"/>
      <c r="IZ117" s="405"/>
      <c r="JA117" s="378"/>
      <c r="JB117" s="256"/>
      <c r="JC117" s="256"/>
    </row>
    <row r="118" spans="1:263" s="3" customFormat="1" x14ac:dyDescent="0.35">
      <c r="A118" s="198"/>
      <c r="B118" s="359"/>
      <c r="C118" s="47"/>
      <c r="D118" s="105"/>
      <c r="E118" s="102"/>
      <c r="F118" s="384"/>
      <c r="G118" s="131"/>
      <c r="H118" s="325"/>
      <c r="I118" s="202"/>
      <c r="J118" s="324"/>
      <c r="K118" s="131"/>
      <c r="L118" s="131"/>
      <c r="M118" s="43"/>
      <c r="N118" s="43"/>
      <c r="O118" s="131"/>
      <c r="P118" s="131"/>
      <c r="Q118" s="131"/>
      <c r="R118" s="43"/>
      <c r="S118" s="43"/>
      <c r="T118" s="131"/>
      <c r="U118" s="131"/>
      <c r="V118" s="131"/>
      <c r="W118" s="43"/>
      <c r="X118" s="43"/>
      <c r="Y118" s="131"/>
      <c r="Z118" s="131"/>
      <c r="AA118" s="131"/>
      <c r="AB118" s="43"/>
      <c r="AC118" s="43"/>
      <c r="AD118" s="131"/>
      <c r="AE118" s="131"/>
      <c r="AF118" s="131"/>
      <c r="AG118" s="43"/>
      <c r="AH118" s="43"/>
      <c r="AI118" s="131"/>
      <c r="AJ118" s="131"/>
      <c r="AK118" s="131"/>
      <c r="AL118" s="43"/>
      <c r="AM118" s="43"/>
      <c r="AN118" s="131"/>
      <c r="AO118" s="131"/>
      <c r="AP118" s="131"/>
      <c r="AQ118" s="43"/>
      <c r="AR118" s="43"/>
      <c r="AS118" s="131"/>
      <c r="AT118" s="131"/>
      <c r="AU118" s="131"/>
      <c r="AV118" s="43"/>
      <c r="AW118" s="43"/>
      <c r="AX118" s="131"/>
      <c r="AY118" s="131"/>
      <c r="AZ118" s="131"/>
      <c r="BA118" s="43"/>
      <c r="BB118" s="43"/>
      <c r="BC118" s="131"/>
      <c r="BD118" s="131"/>
      <c r="BE118" s="131"/>
      <c r="BF118" s="43"/>
      <c r="BG118" s="43"/>
      <c r="BH118" s="131"/>
      <c r="BI118" s="131"/>
      <c r="BJ118" s="131"/>
      <c r="BK118" s="43"/>
      <c r="BL118" s="43"/>
      <c r="BM118" s="131"/>
      <c r="BN118" s="131"/>
      <c r="BO118" s="131"/>
      <c r="BP118" s="43"/>
      <c r="BQ118" s="43"/>
      <c r="BR118" s="131"/>
      <c r="BS118" s="131"/>
      <c r="BT118" s="131"/>
      <c r="BU118" s="43"/>
      <c r="BV118" s="43"/>
      <c r="BW118" s="131"/>
      <c r="BX118" s="131"/>
      <c r="BY118" s="131"/>
      <c r="BZ118" s="43"/>
      <c r="CA118" s="43"/>
      <c r="CB118" s="131"/>
      <c r="CC118" s="131"/>
      <c r="CD118" s="131"/>
      <c r="CE118" s="43"/>
      <c r="CF118" s="43"/>
      <c r="CG118" s="131"/>
      <c r="CH118" s="131"/>
      <c r="CI118" s="131"/>
      <c r="CJ118" s="43"/>
      <c r="CK118" s="43"/>
      <c r="CL118" s="131"/>
      <c r="CM118" s="131"/>
      <c r="CN118" s="131"/>
      <c r="CO118" s="43"/>
      <c r="CP118" s="43"/>
      <c r="CQ118" s="131"/>
      <c r="CR118" s="131"/>
      <c r="CS118" s="131"/>
      <c r="CT118" s="43"/>
      <c r="CU118" s="43"/>
      <c r="CV118" s="131"/>
      <c r="CW118" s="131"/>
      <c r="CX118" s="131"/>
      <c r="CY118" s="43"/>
      <c r="CZ118" s="43"/>
      <c r="DA118" s="131"/>
      <c r="DB118" s="131"/>
      <c r="DC118" s="131"/>
      <c r="DD118" s="43"/>
      <c r="DE118" s="43"/>
      <c r="DF118" s="131"/>
      <c r="DG118" s="131"/>
      <c r="DH118" s="131"/>
      <c r="DI118" s="43"/>
      <c r="DJ118" s="43"/>
      <c r="DK118" s="131"/>
      <c r="DL118" s="131"/>
      <c r="DM118" s="131"/>
      <c r="DN118" s="43"/>
      <c r="DO118" s="43"/>
      <c r="DP118" s="131"/>
      <c r="DQ118" s="131"/>
      <c r="DR118" s="131"/>
      <c r="DS118" s="43"/>
      <c r="DT118" s="43"/>
      <c r="DU118" s="131"/>
      <c r="DV118" s="131"/>
      <c r="DW118" s="131"/>
      <c r="DX118" s="43"/>
      <c r="DY118" s="43"/>
      <c r="DZ118" s="131"/>
      <c r="EA118" s="131"/>
      <c r="EB118" s="131"/>
      <c r="EC118" s="43"/>
      <c r="ED118" s="43"/>
      <c r="EE118" s="131"/>
      <c r="EF118" s="131"/>
      <c r="EG118" s="131"/>
      <c r="EH118" s="43"/>
      <c r="EI118" s="43"/>
      <c r="EJ118" s="131"/>
      <c r="EK118" s="131"/>
      <c r="EL118" s="131"/>
      <c r="EM118" s="43"/>
      <c r="EN118" s="43"/>
      <c r="EO118" s="131"/>
      <c r="EP118" s="131"/>
      <c r="EQ118" s="131"/>
      <c r="ER118" s="43"/>
      <c r="ES118" s="43"/>
      <c r="ET118" s="131"/>
      <c r="EU118" s="131"/>
      <c r="EV118" s="131"/>
      <c r="EW118" s="43"/>
      <c r="EX118" s="43"/>
      <c r="EY118" s="131"/>
      <c r="EZ118" s="131"/>
      <c r="FA118" s="131"/>
      <c r="FB118" s="43"/>
      <c r="FC118" s="43"/>
      <c r="FD118" s="131"/>
      <c r="FE118" s="131"/>
      <c r="FF118" s="131"/>
      <c r="FG118" s="43"/>
      <c r="FH118" s="43"/>
      <c r="FI118" s="131"/>
      <c r="FJ118" s="131"/>
      <c r="FK118" s="131"/>
      <c r="FL118" s="43"/>
      <c r="FM118" s="43"/>
      <c r="FN118" s="131"/>
      <c r="FO118" s="131"/>
      <c r="FP118" s="131"/>
      <c r="FQ118" s="43"/>
      <c r="FR118" s="43"/>
      <c r="FS118" s="131"/>
      <c r="FT118" s="131"/>
      <c r="FU118" s="131"/>
      <c r="FV118" s="43"/>
      <c r="FW118" s="43"/>
      <c r="FX118" s="131"/>
      <c r="FY118" s="131"/>
      <c r="FZ118" s="131"/>
      <c r="GA118" s="43"/>
      <c r="GB118" s="43"/>
      <c r="GC118" s="131"/>
      <c r="GD118" s="131"/>
      <c r="GE118" s="131"/>
      <c r="GF118" s="43"/>
      <c r="GG118" s="43"/>
      <c r="GH118" s="131"/>
      <c r="GI118" s="131"/>
      <c r="GJ118" s="131"/>
      <c r="GK118" s="43"/>
      <c r="GL118" s="43"/>
      <c r="GM118" s="131"/>
      <c r="GN118" s="131"/>
      <c r="GO118" s="131"/>
      <c r="GP118" s="43"/>
      <c r="GQ118" s="43"/>
      <c r="GR118" s="131"/>
      <c r="GS118" s="131"/>
      <c r="GT118" s="131"/>
      <c r="GU118" s="43"/>
      <c r="GV118" s="43"/>
      <c r="GW118" s="131"/>
      <c r="GX118" s="131"/>
      <c r="GY118" s="131"/>
      <c r="GZ118" s="43"/>
      <c r="HA118" s="43"/>
      <c r="HB118" s="131"/>
      <c r="HC118" s="131"/>
      <c r="HD118" s="131"/>
      <c r="HE118" s="43"/>
      <c r="HF118" s="43"/>
      <c r="HG118" s="131"/>
      <c r="HH118" s="131"/>
      <c r="HI118" s="131"/>
      <c r="HJ118" s="43"/>
      <c r="HK118" s="43"/>
      <c r="HL118" s="131"/>
      <c r="HM118" s="131"/>
      <c r="HN118" s="131"/>
      <c r="HO118" s="43"/>
      <c r="HP118" s="43"/>
      <c r="HQ118" s="131"/>
      <c r="HR118" s="131"/>
      <c r="HS118" s="131"/>
      <c r="HT118" s="43"/>
      <c r="HU118" s="43"/>
      <c r="HV118" s="131"/>
      <c r="HW118" s="131"/>
      <c r="HX118" s="131"/>
      <c r="HY118" s="43"/>
      <c r="HZ118" s="43"/>
      <c r="IA118" s="131"/>
      <c r="IB118" s="131"/>
      <c r="IC118" s="131"/>
      <c r="ID118" s="43"/>
      <c r="IE118" s="43"/>
      <c r="IF118" s="131"/>
      <c r="IG118" s="131"/>
      <c r="IH118" s="131"/>
      <c r="II118" s="43"/>
      <c r="IJ118" s="43"/>
      <c r="IK118" s="131"/>
      <c r="IL118" s="131"/>
      <c r="IM118" s="131"/>
      <c r="IN118" s="43"/>
      <c r="IO118" s="43"/>
      <c r="IP118" s="131"/>
      <c r="IQ118" s="131"/>
      <c r="IR118" s="131"/>
      <c r="IS118" s="43"/>
      <c r="IT118" s="43"/>
      <c r="IU118" s="131"/>
      <c r="IV118" s="131"/>
      <c r="IW118" s="131"/>
      <c r="IX118" s="43"/>
      <c r="IY118" s="44"/>
      <c r="IZ118" s="405"/>
      <c r="JA118" s="378"/>
      <c r="JB118" s="256"/>
      <c r="JC118" s="256"/>
    </row>
    <row r="119" spans="1:263" s="3" customFormat="1" x14ac:dyDescent="0.35">
      <c r="A119" s="198"/>
      <c r="B119" s="359"/>
      <c r="C119" s="45" t="s">
        <v>266</v>
      </c>
      <c r="D119" s="106" t="s">
        <v>254</v>
      </c>
      <c r="E119" s="102"/>
      <c r="F119" s="285" t="s">
        <v>181</v>
      </c>
      <c r="G119" s="131"/>
      <c r="H119" s="325"/>
      <c r="I119" s="202"/>
      <c r="J119" s="324"/>
      <c r="K119" s="131"/>
      <c r="L119" s="130"/>
      <c r="M119" s="43"/>
      <c r="N119" s="43"/>
      <c r="O119" s="131"/>
      <c r="P119" s="131"/>
      <c r="Q119" s="130"/>
      <c r="R119" s="43"/>
      <c r="S119" s="43"/>
      <c r="T119" s="131"/>
      <c r="U119" s="131"/>
      <c r="V119" s="130"/>
      <c r="W119" s="43"/>
      <c r="X119" s="43"/>
      <c r="Y119" s="131"/>
      <c r="Z119" s="131"/>
      <c r="AA119" s="130"/>
      <c r="AB119" s="43"/>
      <c r="AC119" s="43"/>
      <c r="AD119" s="131"/>
      <c r="AE119" s="131"/>
      <c r="AF119" s="130"/>
      <c r="AG119" s="43"/>
      <c r="AH119" s="43"/>
      <c r="AI119" s="131"/>
      <c r="AJ119" s="131"/>
      <c r="AK119" s="130"/>
      <c r="AL119" s="43"/>
      <c r="AM119" s="43"/>
      <c r="AN119" s="131"/>
      <c r="AO119" s="131"/>
      <c r="AP119" s="130"/>
      <c r="AQ119" s="43"/>
      <c r="AR119" s="43"/>
      <c r="AS119" s="131"/>
      <c r="AT119" s="131"/>
      <c r="AU119" s="130"/>
      <c r="AV119" s="43"/>
      <c r="AW119" s="43"/>
      <c r="AX119" s="131"/>
      <c r="AY119" s="131"/>
      <c r="AZ119" s="130"/>
      <c r="BA119" s="43"/>
      <c r="BB119" s="43"/>
      <c r="BC119" s="131"/>
      <c r="BD119" s="131"/>
      <c r="BE119" s="130"/>
      <c r="BF119" s="43"/>
      <c r="BG119" s="43"/>
      <c r="BH119" s="131"/>
      <c r="BI119" s="131"/>
      <c r="BJ119" s="130"/>
      <c r="BK119" s="43"/>
      <c r="BL119" s="43"/>
      <c r="BM119" s="131"/>
      <c r="BN119" s="131"/>
      <c r="BO119" s="130"/>
      <c r="BP119" s="43"/>
      <c r="BQ119" s="43"/>
      <c r="BR119" s="131"/>
      <c r="BS119" s="131"/>
      <c r="BT119" s="130"/>
      <c r="BU119" s="43"/>
      <c r="BV119" s="43"/>
      <c r="BW119" s="131"/>
      <c r="BX119" s="131"/>
      <c r="BY119" s="130"/>
      <c r="BZ119" s="43"/>
      <c r="CA119" s="43"/>
      <c r="CB119" s="131"/>
      <c r="CC119" s="131"/>
      <c r="CD119" s="130"/>
      <c r="CE119" s="43"/>
      <c r="CF119" s="43"/>
      <c r="CG119" s="131"/>
      <c r="CH119" s="131"/>
      <c r="CI119" s="130"/>
      <c r="CJ119" s="43"/>
      <c r="CK119" s="43"/>
      <c r="CL119" s="131"/>
      <c r="CM119" s="131"/>
      <c r="CN119" s="130"/>
      <c r="CO119" s="43"/>
      <c r="CP119" s="43"/>
      <c r="CQ119" s="131"/>
      <c r="CR119" s="131"/>
      <c r="CS119" s="130"/>
      <c r="CT119" s="43"/>
      <c r="CU119" s="43"/>
      <c r="CV119" s="131"/>
      <c r="CW119" s="131"/>
      <c r="CX119" s="130"/>
      <c r="CY119" s="43"/>
      <c r="CZ119" s="43"/>
      <c r="DA119" s="131"/>
      <c r="DB119" s="131"/>
      <c r="DC119" s="130"/>
      <c r="DD119" s="43"/>
      <c r="DE119" s="43"/>
      <c r="DF119" s="131"/>
      <c r="DG119" s="131"/>
      <c r="DH119" s="130"/>
      <c r="DI119" s="43"/>
      <c r="DJ119" s="43"/>
      <c r="DK119" s="131"/>
      <c r="DL119" s="131"/>
      <c r="DM119" s="130"/>
      <c r="DN119" s="43"/>
      <c r="DO119" s="43"/>
      <c r="DP119" s="131"/>
      <c r="DQ119" s="131"/>
      <c r="DR119" s="130"/>
      <c r="DS119" s="43"/>
      <c r="DT119" s="43"/>
      <c r="DU119" s="131"/>
      <c r="DV119" s="131"/>
      <c r="DW119" s="130"/>
      <c r="DX119" s="43"/>
      <c r="DY119" s="43"/>
      <c r="DZ119" s="131"/>
      <c r="EA119" s="131"/>
      <c r="EB119" s="130"/>
      <c r="EC119" s="43"/>
      <c r="ED119" s="43"/>
      <c r="EE119" s="131"/>
      <c r="EF119" s="131"/>
      <c r="EG119" s="130"/>
      <c r="EH119" s="43"/>
      <c r="EI119" s="43"/>
      <c r="EJ119" s="131"/>
      <c r="EK119" s="131"/>
      <c r="EL119" s="130"/>
      <c r="EM119" s="43"/>
      <c r="EN119" s="43"/>
      <c r="EO119" s="131"/>
      <c r="EP119" s="131"/>
      <c r="EQ119" s="130"/>
      <c r="ER119" s="43"/>
      <c r="ES119" s="43"/>
      <c r="ET119" s="131"/>
      <c r="EU119" s="131"/>
      <c r="EV119" s="130"/>
      <c r="EW119" s="43"/>
      <c r="EX119" s="43"/>
      <c r="EY119" s="131"/>
      <c r="EZ119" s="131"/>
      <c r="FA119" s="130"/>
      <c r="FB119" s="43"/>
      <c r="FC119" s="43"/>
      <c r="FD119" s="131"/>
      <c r="FE119" s="131"/>
      <c r="FF119" s="130"/>
      <c r="FG119" s="43"/>
      <c r="FH119" s="43"/>
      <c r="FI119" s="131"/>
      <c r="FJ119" s="131"/>
      <c r="FK119" s="130"/>
      <c r="FL119" s="43"/>
      <c r="FM119" s="43"/>
      <c r="FN119" s="131"/>
      <c r="FO119" s="131"/>
      <c r="FP119" s="130"/>
      <c r="FQ119" s="43"/>
      <c r="FR119" s="43"/>
      <c r="FS119" s="131"/>
      <c r="FT119" s="131"/>
      <c r="FU119" s="130"/>
      <c r="FV119" s="43"/>
      <c r="FW119" s="43"/>
      <c r="FX119" s="131"/>
      <c r="FY119" s="131"/>
      <c r="FZ119" s="130"/>
      <c r="GA119" s="43"/>
      <c r="GB119" s="43"/>
      <c r="GC119" s="131"/>
      <c r="GD119" s="131"/>
      <c r="GE119" s="130"/>
      <c r="GF119" s="43"/>
      <c r="GG119" s="43"/>
      <c r="GH119" s="131"/>
      <c r="GI119" s="131"/>
      <c r="GJ119" s="130"/>
      <c r="GK119" s="43"/>
      <c r="GL119" s="43"/>
      <c r="GM119" s="131"/>
      <c r="GN119" s="131"/>
      <c r="GO119" s="130"/>
      <c r="GP119" s="43"/>
      <c r="GQ119" s="43"/>
      <c r="GR119" s="131"/>
      <c r="GS119" s="131"/>
      <c r="GT119" s="130"/>
      <c r="GU119" s="43"/>
      <c r="GV119" s="43"/>
      <c r="GW119" s="131"/>
      <c r="GX119" s="131"/>
      <c r="GY119" s="130"/>
      <c r="GZ119" s="43"/>
      <c r="HA119" s="43"/>
      <c r="HB119" s="131"/>
      <c r="HC119" s="131"/>
      <c r="HD119" s="130"/>
      <c r="HE119" s="43"/>
      <c r="HF119" s="43"/>
      <c r="HG119" s="131"/>
      <c r="HH119" s="131"/>
      <c r="HI119" s="130"/>
      <c r="HJ119" s="43"/>
      <c r="HK119" s="43"/>
      <c r="HL119" s="131"/>
      <c r="HM119" s="131"/>
      <c r="HN119" s="130"/>
      <c r="HO119" s="43"/>
      <c r="HP119" s="43"/>
      <c r="HQ119" s="131"/>
      <c r="HR119" s="131"/>
      <c r="HS119" s="130"/>
      <c r="HT119" s="43"/>
      <c r="HU119" s="43"/>
      <c r="HV119" s="131"/>
      <c r="HW119" s="131"/>
      <c r="HX119" s="130"/>
      <c r="HY119" s="43"/>
      <c r="HZ119" s="43"/>
      <c r="IA119" s="131"/>
      <c r="IB119" s="131"/>
      <c r="IC119" s="130"/>
      <c r="ID119" s="43"/>
      <c r="IE119" s="43"/>
      <c r="IF119" s="131"/>
      <c r="IG119" s="131"/>
      <c r="IH119" s="130"/>
      <c r="II119" s="43"/>
      <c r="IJ119" s="43"/>
      <c r="IK119" s="131"/>
      <c r="IL119" s="131"/>
      <c r="IM119" s="130"/>
      <c r="IN119" s="43"/>
      <c r="IO119" s="43"/>
      <c r="IP119" s="131"/>
      <c r="IQ119" s="131"/>
      <c r="IR119" s="130"/>
      <c r="IS119" s="43"/>
      <c r="IT119" s="43"/>
      <c r="IU119" s="131"/>
      <c r="IV119" s="131"/>
      <c r="IW119" s="130"/>
      <c r="IX119" s="43"/>
      <c r="IY119" s="44"/>
      <c r="IZ119" s="405"/>
      <c r="JA119" s="378"/>
      <c r="JB119" s="256"/>
      <c r="JC119" s="256"/>
    </row>
    <row r="120" spans="1:263" s="3" customFormat="1" x14ac:dyDescent="0.35">
      <c r="A120" s="198"/>
      <c r="B120" s="359"/>
      <c r="C120" s="47"/>
      <c r="D120" s="105"/>
      <c r="E120" s="102"/>
      <c r="F120" s="384"/>
      <c r="G120" s="131"/>
      <c r="H120" s="325"/>
      <c r="I120" s="202"/>
      <c r="J120" s="324"/>
      <c r="K120" s="131"/>
      <c r="L120" s="131"/>
      <c r="M120" s="43"/>
      <c r="N120" s="43"/>
      <c r="O120" s="131"/>
      <c r="P120" s="131"/>
      <c r="Q120" s="131"/>
      <c r="R120" s="43"/>
      <c r="S120" s="43"/>
      <c r="T120" s="131"/>
      <c r="U120" s="131"/>
      <c r="V120" s="131"/>
      <c r="W120" s="43"/>
      <c r="X120" s="43"/>
      <c r="Y120" s="131"/>
      <c r="Z120" s="131"/>
      <c r="AA120" s="131"/>
      <c r="AB120" s="43"/>
      <c r="AC120" s="43"/>
      <c r="AD120" s="131"/>
      <c r="AE120" s="131"/>
      <c r="AF120" s="131"/>
      <c r="AG120" s="43"/>
      <c r="AH120" s="43"/>
      <c r="AI120" s="131"/>
      <c r="AJ120" s="131"/>
      <c r="AK120" s="131"/>
      <c r="AL120" s="43"/>
      <c r="AM120" s="43"/>
      <c r="AN120" s="131"/>
      <c r="AO120" s="131"/>
      <c r="AP120" s="131"/>
      <c r="AQ120" s="43"/>
      <c r="AR120" s="43"/>
      <c r="AS120" s="131"/>
      <c r="AT120" s="131"/>
      <c r="AU120" s="131"/>
      <c r="AV120" s="43"/>
      <c r="AW120" s="43"/>
      <c r="AX120" s="131"/>
      <c r="AY120" s="131"/>
      <c r="AZ120" s="131"/>
      <c r="BA120" s="43"/>
      <c r="BB120" s="43"/>
      <c r="BC120" s="131"/>
      <c r="BD120" s="131"/>
      <c r="BE120" s="131"/>
      <c r="BF120" s="43"/>
      <c r="BG120" s="43"/>
      <c r="BH120" s="131"/>
      <c r="BI120" s="131"/>
      <c r="BJ120" s="131"/>
      <c r="BK120" s="43"/>
      <c r="BL120" s="43"/>
      <c r="BM120" s="131"/>
      <c r="BN120" s="131"/>
      <c r="BO120" s="131"/>
      <c r="BP120" s="43"/>
      <c r="BQ120" s="43"/>
      <c r="BR120" s="131"/>
      <c r="BS120" s="131"/>
      <c r="BT120" s="131"/>
      <c r="BU120" s="43"/>
      <c r="BV120" s="43"/>
      <c r="BW120" s="131"/>
      <c r="BX120" s="131"/>
      <c r="BY120" s="131"/>
      <c r="BZ120" s="43"/>
      <c r="CA120" s="43"/>
      <c r="CB120" s="131"/>
      <c r="CC120" s="131"/>
      <c r="CD120" s="131"/>
      <c r="CE120" s="43"/>
      <c r="CF120" s="43"/>
      <c r="CG120" s="131"/>
      <c r="CH120" s="131"/>
      <c r="CI120" s="131"/>
      <c r="CJ120" s="43"/>
      <c r="CK120" s="43"/>
      <c r="CL120" s="131"/>
      <c r="CM120" s="131"/>
      <c r="CN120" s="131"/>
      <c r="CO120" s="43"/>
      <c r="CP120" s="43"/>
      <c r="CQ120" s="131"/>
      <c r="CR120" s="131"/>
      <c r="CS120" s="131"/>
      <c r="CT120" s="43"/>
      <c r="CU120" s="43"/>
      <c r="CV120" s="131"/>
      <c r="CW120" s="131"/>
      <c r="CX120" s="131"/>
      <c r="CY120" s="43"/>
      <c r="CZ120" s="43"/>
      <c r="DA120" s="131"/>
      <c r="DB120" s="131"/>
      <c r="DC120" s="131"/>
      <c r="DD120" s="43"/>
      <c r="DE120" s="43"/>
      <c r="DF120" s="131"/>
      <c r="DG120" s="131"/>
      <c r="DH120" s="131"/>
      <c r="DI120" s="43"/>
      <c r="DJ120" s="43"/>
      <c r="DK120" s="131"/>
      <c r="DL120" s="131"/>
      <c r="DM120" s="131"/>
      <c r="DN120" s="43"/>
      <c r="DO120" s="43"/>
      <c r="DP120" s="131"/>
      <c r="DQ120" s="131"/>
      <c r="DR120" s="131"/>
      <c r="DS120" s="43"/>
      <c r="DT120" s="43"/>
      <c r="DU120" s="131"/>
      <c r="DV120" s="131"/>
      <c r="DW120" s="131"/>
      <c r="DX120" s="43"/>
      <c r="DY120" s="43"/>
      <c r="DZ120" s="131"/>
      <c r="EA120" s="131"/>
      <c r="EB120" s="131"/>
      <c r="EC120" s="43"/>
      <c r="ED120" s="43"/>
      <c r="EE120" s="131"/>
      <c r="EF120" s="131"/>
      <c r="EG120" s="131"/>
      <c r="EH120" s="43"/>
      <c r="EI120" s="43"/>
      <c r="EJ120" s="131"/>
      <c r="EK120" s="131"/>
      <c r="EL120" s="131"/>
      <c r="EM120" s="43"/>
      <c r="EN120" s="43"/>
      <c r="EO120" s="131"/>
      <c r="EP120" s="131"/>
      <c r="EQ120" s="131"/>
      <c r="ER120" s="43"/>
      <c r="ES120" s="43"/>
      <c r="ET120" s="131"/>
      <c r="EU120" s="131"/>
      <c r="EV120" s="131"/>
      <c r="EW120" s="43"/>
      <c r="EX120" s="43"/>
      <c r="EY120" s="131"/>
      <c r="EZ120" s="131"/>
      <c r="FA120" s="131"/>
      <c r="FB120" s="43"/>
      <c r="FC120" s="43"/>
      <c r="FD120" s="131"/>
      <c r="FE120" s="131"/>
      <c r="FF120" s="131"/>
      <c r="FG120" s="43"/>
      <c r="FH120" s="43"/>
      <c r="FI120" s="131"/>
      <c r="FJ120" s="131"/>
      <c r="FK120" s="131"/>
      <c r="FL120" s="43"/>
      <c r="FM120" s="43"/>
      <c r="FN120" s="131"/>
      <c r="FO120" s="131"/>
      <c r="FP120" s="131"/>
      <c r="FQ120" s="43"/>
      <c r="FR120" s="43"/>
      <c r="FS120" s="131"/>
      <c r="FT120" s="131"/>
      <c r="FU120" s="131"/>
      <c r="FV120" s="43"/>
      <c r="FW120" s="43"/>
      <c r="FX120" s="131"/>
      <c r="FY120" s="131"/>
      <c r="FZ120" s="131"/>
      <c r="GA120" s="43"/>
      <c r="GB120" s="43"/>
      <c r="GC120" s="131"/>
      <c r="GD120" s="131"/>
      <c r="GE120" s="131"/>
      <c r="GF120" s="43"/>
      <c r="GG120" s="43"/>
      <c r="GH120" s="131"/>
      <c r="GI120" s="131"/>
      <c r="GJ120" s="131"/>
      <c r="GK120" s="43"/>
      <c r="GL120" s="43"/>
      <c r="GM120" s="131"/>
      <c r="GN120" s="131"/>
      <c r="GO120" s="131"/>
      <c r="GP120" s="43"/>
      <c r="GQ120" s="43"/>
      <c r="GR120" s="131"/>
      <c r="GS120" s="131"/>
      <c r="GT120" s="131"/>
      <c r="GU120" s="43"/>
      <c r="GV120" s="43"/>
      <c r="GW120" s="131"/>
      <c r="GX120" s="131"/>
      <c r="GY120" s="131"/>
      <c r="GZ120" s="43"/>
      <c r="HA120" s="43"/>
      <c r="HB120" s="131"/>
      <c r="HC120" s="131"/>
      <c r="HD120" s="131"/>
      <c r="HE120" s="43"/>
      <c r="HF120" s="43"/>
      <c r="HG120" s="131"/>
      <c r="HH120" s="131"/>
      <c r="HI120" s="131"/>
      <c r="HJ120" s="43"/>
      <c r="HK120" s="43"/>
      <c r="HL120" s="131"/>
      <c r="HM120" s="131"/>
      <c r="HN120" s="131"/>
      <c r="HO120" s="43"/>
      <c r="HP120" s="43"/>
      <c r="HQ120" s="131"/>
      <c r="HR120" s="131"/>
      <c r="HS120" s="131"/>
      <c r="HT120" s="43"/>
      <c r="HU120" s="43"/>
      <c r="HV120" s="131"/>
      <c r="HW120" s="131"/>
      <c r="HX120" s="131"/>
      <c r="HY120" s="43"/>
      <c r="HZ120" s="43"/>
      <c r="IA120" s="131"/>
      <c r="IB120" s="131"/>
      <c r="IC120" s="131"/>
      <c r="ID120" s="43"/>
      <c r="IE120" s="43"/>
      <c r="IF120" s="131"/>
      <c r="IG120" s="131"/>
      <c r="IH120" s="131"/>
      <c r="II120" s="43"/>
      <c r="IJ120" s="43"/>
      <c r="IK120" s="131"/>
      <c r="IL120" s="131"/>
      <c r="IM120" s="131"/>
      <c r="IN120" s="43"/>
      <c r="IO120" s="43"/>
      <c r="IP120" s="131"/>
      <c r="IQ120" s="131"/>
      <c r="IR120" s="131"/>
      <c r="IS120" s="43"/>
      <c r="IT120" s="43"/>
      <c r="IU120" s="131"/>
      <c r="IV120" s="131"/>
      <c r="IW120" s="131"/>
      <c r="IX120" s="43"/>
      <c r="IY120" s="44"/>
      <c r="IZ120" s="405"/>
      <c r="JA120" s="378"/>
      <c r="JB120" s="256"/>
      <c r="JC120" s="256"/>
    </row>
    <row r="121" spans="1:263" s="3" customFormat="1" x14ac:dyDescent="0.35">
      <c r="A121" s="198"/>
      <c r="B121" s="359"/>
      <c r="C121" s="45" t="s">
        <v>267</v>
      </c>
      <c r="D121" s="105" t="s">
        <v>268</v>
      </c>
      <c r="E121" s="102"/>
      <c r="F121" s="285" t="s">
        <v>181</v>
      </c>
      <c r="G121" s="131">
        <f>IF(F123&lt;&gt;"","",SUM(L121:IX121))</f>
        <v>0</v>
      </c>
      <c r="H121" s="325"/>
      <c r="I121" s="202"/>
      <c r="J121" s="324"/>
      <c r="K121" s="131"/>
      <c r="L121" s="131" t="str">
        <f>IF(L112&lt;&gt;"",L117*L119,"")</f>
        <v/>
      </c>
      <c r="M121" s="43"/>
      <c r="N121" s="43"/>
      <c r="O121" s="131"/>
      <c r="P121" s="131"/>
      <c r="Q121" s="131" t="str">
        <f>IF(Q112&lt;&gt;"",Q117*Q119,"")</f>
        <v/>
      </c>
      <c r="R121" s="43"/>
      <c r="S121" s="43"/>
      <c r="T121" s="131"/>
      <c r="U121" s="131"/>
      <c r="V121" s="131" t="str">
        <f>IF(V112&lt;&gt;"",V117*V119,"")</f>
        <v/>
      </c>
      <c r="W121" s="43"/>
      <c r="X121" s="43"/>
      <c r="Y121" s="131"/>
      <c r="Z121" s="131"/>
      <c r="AA121" s="131" t="str">
        <f>IF(AA112&lt;&gt;"",AA117*AA119,"")</f>
        <v/>
      </c>
      <c r="AB121" s="43"/>
      <c r="AC121" s="43"/>
      <c r="AD121" s="131"/>
      <c r="AE121" s="131"/>
      <c r="AF121" s="131" t="str">
        <f>IF(AF112&lt;&gt;"",AF117*AF119,"")</f>
        <v/>
      </c>
      <c r="AG121" s="43"/>
      <c r="AH121" s="43"/>
      <c r="AI121" s="131"/>
      <c r="AJ121" s="131"/>
      <c r="AK121" s="131" t="str">
        <f>IF(AK112&lt;&gt;"",AK117*AK119,"")</f>
        <v/>
      </c>
      <c r="AL121" s="43"/>
      <c r="AM121" s="43"/>
      <c r="AN121" s="131"/>
      <c r="AO121" s="131"/>
      <c r="AP121" s="131" t="str">
        <f>IF(AP112&lt;&gt;"",AP117*AP119,"")</f>
        <v/>
      </c>
      <c r="AQ121" s="43"/>
      <c r="AR121" s="43"/>
      <c r="AS121" s="131"/>
      <c r="AT121" s="131"/>
      <c r="AU121" s="131" t="str">
        <f>IF(AU112&lt;&gt;"",AU117*AU119,"")</f>
        <v/>
      </c>
      <c r="AV121" s="43"/>
      <c r="AW121" s="43"/>
      <c r="AX121" s="131"/>
      <c r="AY121" s="131"/>
      <c r="AZ121" s="131" t="str">
        <f>IF(AZ112&lt;&gt;"",AZ117*AZ119,"")</f>
        <v/>
      </c>
      <c r="BA121" s="43"/>
      <c r="BB121" s="43"/>
      <c r="BC121" s="131"/>
      <c r="BD121" s="131"/>
      <c r="BE121" s="131" t="str">
        <f>IF(BE112&lt;&gt;"",BE117*BE119,"")</f>
        <v/>
      </c>
      <c r="BF121" s="43"/>
      <c r="BG121" s="43"/>
      <c r="BH121" s="131"/>
      <c r="BI121" s="131"/>
      <c r="BJ121" s="131" t="str">
        <f>IF(BJ112&lt;&gt;"",BJ117*BJ119,"")</f>
        <v/>
      </c>
      <c r="BK121" s="43"/>
      <c r="BL121" s="43"/>
      <c r="BM121" s="131"/>
      <c r="BN121" s="131"/>
      <c r="BO121" s="131" t="str">
        <f>IF(BO112&lt;&gt;"",BO117*BO119,"")</f>
        <v/>
      </c>
      <c r="BP121" s="43"/>
      <c r="BQ121" s="43"/>
      <c r="BR121" s="131"/>
      <c r="BS121" s="131"/>
      <c r="BT121" s="131" t="str">
        <f>IF(BT112&lt;&gt;"",BT117*BT119,"")</f>
        <v/>
      </c>
      <c r="BU121" s="43"/>
      <c r="BV121" s="43"/>
      <c r="BW121" s="131"/>
      <c r="BX121" s="131"/>
      <c r="BY121" s="131" t="str">
        <f>IF(BY112&lt;&gt;"",BY117*BY119,"")</f>
        <v/>
      </c>
      <c r="BZ121" s="43"/>
      <c r="CA121" s="43"/>
      <c r="CB121" s="131"/>
      <c r="CC121" s="131"/>
      <c r="CD121" s="131" t="str">
        <f>IF(CD112&lt;&gt;"",CD117*CD119,"")</f>
        <v/>
      </c>
      <c r="CE121" s="43"/>
      <c r="CF121" s="43"/>
      <c r="CG121" s="131"/>
      <c r="CH121" s="131"/>
      <c r="CI121" s="131" t="str">
        <f>IF(CI112&lt;&gt;"",CI117*CI119,"")</f>
        <v/>
      </c>
      <c r="CJ121" s="43"/>
      <c r="CK121" s="43"/>
      <c r="CL121" s="131"/>
      <c r="CM121" s="131"/>
      <c r="CN121" s="131" t="str">
        <f>IF(CN112&lt;&gt;"",CN117*CN119,"")</f>
        <v/>
      </c>
      <c r="CO121" s="43"/>
      <c r="CP121" s="43"/>
      <c r="CQ121" s="131"/>
      <c r="CR121" s="131"/>
      <c r="CS121" s="131" t="str">
        <f>IF(CS112&lt;&gt;"",CS117*CS119,"")</f>
        <v/>
      </c>
      <c r="CT121" s="43"/>
      <c r="CU121" s="43"/>
      <c r="CV121" s="131"/>
      <c r="CW121" s="131"/>
      <c r="CX121" s="131" t="str">
        <f>IF(CX112&lt;&gt;"",CX117*CX119,"")</f>
        <v/>
      </c>
      <c r="CY121" s="43"/>
      <c r="CZ121" s="43"/>
      <c r="DA121" s="131"/>
      <c r="DB121" s="131"/>
      <c r="DC121" s="131" t="str">
        <f>IF(DC112&lt;&gt;"",DC117*DC119,"")</f>
        <v/>
      </c>
      <c r="DD121" s="43"/>
      <c r="DE121" s="43"/>
      <c r="DF121" s="131"/>
      <c r="DG121" s="131"/>
      <c r="DH121" s="131" t="str">
        <f>IF(DH112&lt;&gt;"",DH117*DH119,"")</f>
        <v/>
      </c>
      <c r="DI121" s="43"/>
      <c r="DJ121" s="43"/>
      <c r="DK121" s="131"/>
      <c r="DL121" s="131"/>
      <c r="DM121" s="131" t="str">
        <f>IF(DM112&lt;&gt;"",DM117*DM119,"")</f>
        <v/>
      </c>
      <c r="DN121" s="43"/>
      <c r="DO121" s="43"/>
      <c r="DP121" s="131"/>
      <c r="DQ121" s="131"/>
      <c r="DR121" s="131" t="str">
        <f>IF(DR112&lt;&gt;"",DR117*DR119,"")</f>
        <v/>
      </c>
      <c r="DS121" s="43"/>
      <c r="DT121" s="43"/>
      <c r="DU121" s="131"/>
      <c r="DV121" s="131"/>
      <c r="DW121" s="131" t="str">
        <f>IF(DW112&lt;&gt;"",DW117*DW119,"")</f>
        <v/>
      </c>
      <c r="DX121" s="43"/>
      <c r="DY121" s="43"/>
      <c r="DZ121" s="131"/>
      <c r="EA121" s="131"/>
      <c r="EB121" s="131" t="str">
        <f>IF(EB112&lt;&gt;"",EB117*EB119,"")</f>
        <v/>
      </c>
      <c r="EC121" s="43"/>
      <c r="ED121" s="43"/>
      <c r="EE121" s="131"/>
      <c r="EF121" s="131"/>
      <c r="EG121" s="131" t="str">
        <f>IF(EG112&lt;&gt;"",EG117*EG119,"")</f>
        <v/>
      </c>
      <c r="EH121" s="43"/>
      <c r="EI121" s="43"/>
      <c r="EJ121" s="131"/>
      <c r="EK121" s="131"/>
      <c r="EL121" s="131" t="str">
        <f>IF(EL112&lt;&gt;"",EL117*EL119,"")</f>
        <v/>
      </c>
      <c r="EM121" s="43"/>
      <c r="EN121" s="43"/>
      <c r="EO121" s="131"/>
      <c r="EP121" s="131"/>
      <c r="EQ121" s="131" t="str">
        <f>IF(EQ112&lt;&gt;"",EQ117*EQ119,"")</f>
        <v/>
      </c>
      <c r="ER121" s="43"/>
      <c r="ES121" s="43"/>
      <c r="ET121" s="131"/>
      <c r="EU121" s="131"/>
      <c r="EV121" s="131" t="str">
        <f>IF(EV112&lt;&gt;"",EV117*EV119,"")</f>
        <v/>
      </c>
      <c r="EW121" s="43"/>
      <c r="EX121" s="43"/>
      <c r="EY121" s="131"/>
      <c r="EZ121" s="131"/>
      <c r="FA121" s="131" t="str">
        <f>IF(FA112&lt;&gt;"",FA117*FA119,"")</f>
        <v/>
      </c>
      <c r="FB121" s="43"/>
      <c r="FC121" s="43"/>
      <c r="FD121" s="131"/>
      <c r="FE121" s="131"/>
      <c r="FF121" s="131" t="str">
        <f>IF(FF112&lt;&gt;"",FF117*FF119,"")</f>
        <v/>
      </c>
      <c r="FG121" s="43"/>
      <c r="FH121" s="43"/>
      <c r="FI121" s="131"/>
      <c r="FJ121" s="131"/>
      <c r="FK121" s="131" t="str">
        <f>IF(FK112&lt;&gt;"",FK117*FK119,"")</f>
        <v/>
      </c>
      <c r="FL121" s="43"/>
      <c r="FM121" s="43"/>
      <c r="FN121" s="131"/>
      <c r="FO121" s="131"/>
      <c r="FP121" s="131" t="str">
        <f>IF(FP112&lt;&gt;"",FP117*FP119,"")</f>
        <v/>
      </c>
      <c r="FQ121" s="43"/>
      <c r="FR121" s="43"/>
      <c r="FS121" s="131"/>
      <c r="FT121" s="131"/>
      <c r="FU121" s="131" t="str">
        <f>IF(FU112&lt;&gt;"",FU117*FU119,"")</f>
        <v/>
      </c>
      <c r="FV121" s="43"/>
      <c r="FW121" s="43"/>
      <c r="FX121" s="131"/>
      <c r="FY121" s="131"/>
      <c r="FZ121" s="131" t="str">
        <f>IF(FZ112&lt;&gt;"",FZ117*FZ119,"")</f>
        <v/>
      </c>
      <c r="GA121" s="43"/>
      <c r="GB121" s="43"/>
      <c r="GC121" s="131"/>
      <c r="GD121" s="131"/>
      <c r="GE121" s="131" t="str">
        <f>IF(GE112&lt;&gt;"",GE117*GE119,"")</f>
        <v/>
      </c>
      <c r="GF121" s="43"/>
      <c r="GG121" s="43"/>
      <c r="GH121" s="131"/>
      <c r="GI121" s="131"/>
      <c r="GJ121" s="131" t="str">
        <f>IF(GJ112&lt;&gt;"",GJ117*GJ119,"")</f>
        <v/>
      </c>
      <c r="GK121" s="43"/>
      <c r="GL121" s="43"/>
      <c r="GM121" s="131"/>
      <c r="GN121" s="131"/>
      <c r="GO121" s="131" t="str">
        <f>IF(GO112&lt;&gt;"",GO117*GO119,"")</f>
        <v/>
      </c>
      <c r="GP121" s="43"/>
      <c r="GQ121" s="43"/>
      <c r="GR121" s="131"/>
      <c r="GS121" s="131"/>
      <c r="GT121" s="131" t="str">
        <f>IF(GT112&lt;&gt;"",GT117*GT119,"")</f>
        <v/>
      </c>
      <c r="GU121" s="43"/>
      <c r="GV121" s="43"/>
      <c r="GW121" s="131"/>
      <c r="GX121" s="131"/>
      <c r="GY121" s="131" t="str">
        <f>IF(GY112&lt;&gt;"",GY117*GY119,"")</f>
        <v/>
      </c>
      <c r="GZ121" s="43"/>
      <c r="HA121" s="43"/>
      <c r="HB121" s="131"/>
      <c r="HC121" s="131"/>
      <c r="HD121" s="131" t="str">
        <f>IF(HD112&lt;&gt;"",HD117*HD119,"")</f>
        <v/>
      </c>
      <c r="HE121" s="43"/>
      <c r="HF121" s="43"/>
      <c r="HG121" s="131"/>
      <c r="HH121" s="131"/>
      <c r="HI121" s="131" t="str">
        <f>IF(HI112&lt;&gt;"",HI117*HI119,"")</f>
        <v/>
      </c>
      <c r="HJ121" s="43"/>
      <c r="HK121" s="43"/>
      <c r="HL121" s="131"/>
      <c r="HM121" s="131"/>
      <c r="HN121" s="131" t="str">
        <f>IF(HN112&lt;&gt;"",HN117*HN119,"")</f>
        <v/>
      </c>
      <c r="HO121" s="43"/>
      <c r="HP121" s="43"/>
      <c r="HQ121" s="131"/>
      <c r="HR121" s="131"/>
      <c r="HS121" s="131" t="str">
        <f>IF(HS112&lt;&gt;"",HS117*HS119,"")</f>
        <v/>
      </c>
      <c r="HT121" s="43"/>
      <c r="HU121" s="43"/>
      <c r="HV121" s="131"/>
      <c r="HW121" s="131"/>
      <c r="HX121" s="131" t="str">
        <f>IF(HX112&lt;&gt;"",HX117*HX119,"")</f>
        <v/>
      </c>
      <c r="HY121" s="43"/>
      <c r="HZ121" s="43"/>
      <c r="IA121" s="131"/>
      <c r="IB121" s="131"/>
      <c r="IC121" s="131" t="str">
        <f>IF(IC112&lt;&gt;"",IC117*IC119,"")</f>
        <v/>
      </c>
      <c r="ID121" s="43"/>
      <c r="IE121" s="43"/>
      <c r="IF121" s="131"/>
      <c r="IG121" s="131"/>
      <c r="IH121" s="131" t="str">
        <f>IF(IH112&lt;&gt;"",IH117*IH119,"")</f>
        <v/>
      </c>
      <c r="II121" s="43"/>
      <c r="IJ121" s="43"/>
      <c r="IK121" s="131"/>
      <c r="IL121" s="131"/>
      <c r="IM121" s="131" t="str">
        <f>IF(IM112&lt;&gt;"",IM117*IM119,"")</f>
        <v/>
      </c>
      <c r="IN121" s="43"/>
      <c r="IO121" s="43"/>
      <c r="IP121" s="131"/>
      <c r="IQ121" s="131"/>
      <c r="IR121" s="131" t="str">
        <f>IF(IR112&lt;&gt;"",IR117*IR119,"")</f>
        <v/>
      </c>
      <c r="IS121" s="43"/>
      <c r="IT121" s="43"/>
      <c r="IU121" s="131"/>
      <c r="IV121" s="131"/>
      <c r="IW121" s="131" t="str">
        <f>IF(IW112&lt;&gt;"",IW117*IW119,"")</f>
        <v/>
      </c>
      <c r="IX121" s="43"/>
      <c r="IY121" s="44"/>
      <c r="IZ121" s="405"/>
      <c r="JA121" s="378"/>
      <c r="JB121" s="256"/>
      <c r="JC121" s="256"/>
    </row>
    <row r="122" spans="1:263" s="3" customFormat="1" x14ac:dyDescent="0.35">
      <c r="A122" s="198"/>
      <c r="B122" s="359"/>
      <c r="C122" s="45" t="s">
        <v>269</v>
      </c>
      <c r="D122"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22" s="102"/>
      <c r="F122" s="384"/>
      <c r="G122" s="414">
        <f>IF(OR('Schedule 1'!$G$20='Helper 1'!$H$2,'Schedule 1'!$G$20='Helper 1'!$H$3),1,IF(F123&lt;&gt;"","",'Schedule 1'!$G$23))</f>
        <v>0</v>
      </c>
      <c r="H122" s="325"/>
      <c r="I122" s="202"/>
      <c r="J122" s="324"/>
      <c r="K122" s="131"/>
      <c r="L122" s="388">
        <f>$G$107</f>
        <v>0</v>
      </c>
      <c r="M122" s="43"/>
      <c r="N122" s="43"/>
      <c r="O122" s="131"/>
      <c r="P122" s="131"/>
      <c r="Q122" s="388">
        <f>$G$107</f>
        <v>0</v>
      </c>
      <c r="R122" s="43"/>
      <c r="S122" s="43"/>
      <c r="T122" s="131"/>
      <c r="U122" s="131"/>
      <c r="V122" s="388">
        <f>$G$107</f>
        <v>0</v>
      </c>
      <c r="W122" s="43"/>
      <c r="X122" s="43"/>
      <c r="Y122" s="131"/>
      <c r="Z122" s="131"/>
      <c r="AA122" s="388">
        <f>$G$107</f>
        <v>0</v>
      </c>
      <c r="AB122" s="43"/>
      <c r="AC122" s="43"/>
      <c r="AD122" s="131"/>
      <c r="AE122" s="131"/>
      <c r="AF122" s="388">
        <f>$G$107</f>
        <v>0</v>
      </c>
      <c r="AG122" s="43"/>
      <c r="AH122" s="43"/>
      <c r="AI122" s="131"/>
      <c r="AJ122" s="131"/>
      <c r="AK122" s="388">
        <f>$G$107</f>
        <v>0</v>
      </c>
      <c r="AL122" s="43"/>
      <c r="AM122" s="43"/>
      <c r="AN122" s="131"/>
      <c r="AO122" s="131"/>
      <c r="AP122" s="388">
        <f>$G$107</f>
        <v>0</v>
      </c>
      <c r="AQ122" s="43"/>
      <c r="AR122" s="43"/>
      <c r="AS122" s="131"/>
      <c r="AT122" s="131"/>
      <c r="AU122" s="388">
        <f>$G$107</f>
        <v>0</v>
      </c>
      <c r="AV122" s="43"/>
      <c r="AW122" s="43"/>
      <c r="AX122" s="131"/>
      <c r="AY122" s="131"/>
      <c r="AZ122" s="388">
        <f>$G$107</f>
        <v>0</v>
      </c>
      <c r="BA122" s="43"/>
      <c r="BB122" s="43"/>
      <c r="BC122" s="131"/>
      <c r="BD122" s="131"/>
      <c r="BE122" s="388">
        <f>$G$107</f>
        <v>0</v>
      </c>
      <c r="BF122" s="43"/>
      <c r="BG122" s="43"/>
      <c r="BH122" s="131"/>
      <c r="BI122" s="131"/>
      <c r="BJ122" s="388">
        <f>$G$107</f>
        <v>0</v>
      </c>
      <c r="BK122" s="43"/>
      <c r="BL122" s="43"/>
      <c r="BM122" s="131"/>
      <c r="BN122" s="131"/>
      <c r="BO122" s="388">
        <f>$G$107</f>
        <v>0</v>
      </c>
      <c r="BP122" s="43"/>
      <c r="BQ122" s="43"/>
      <c r="BR122" s="131"/>
      <c r="BS122" s="131"/>
      <c r="BT122" s="388">
        <f>$G$107</f>
        <v>0</v>
      </c>
      <c r="BU122" s="43"/>
      <c r="BV122" s="43"/>
      <c r="BW122" s="131"/>
      <c r="BX122" s="131"/>
      <c r="BY122" s="388">
        <f>$G$107</f>
        <v>0</v>
      </c>
      <c r="BZ122" s="43"/>
      <c r="CA122" s="43"/>
      <c r="CB122" s="131"/>
      <c r="CC122" s="131"/>
      <c r="CD122" s="388">
        <f>$G$107</f>
        <v>0</v>
      </c>
      <c r="CE122" s="43"/>
      <c r="CF122" s="43"/>
      <c r="CG122" s="131"/>
      <c r="CH122" s="131"/>
      <c r="CI122" s="388">
        <f>$G$107</f>
        <v>0</v>
      </c>
      <c r="CJ122" s="43"/>
      <c r="CK122" s="43"/>
      <c r="CL122" s="131"/>
      <c r="CM122" s="131"/>
      <c r="CN122" s="388">
        <f>$G$107</f>
        <v>0</v>
      </c>
      <c r="CO122" s="43"/>
      <c r="CP122" s="43"/>
      <c r="CQ122" s="131"/>
      <c r="CR122" s="131"/>
      <c r="CS122" s="388">
        <f>$G$107</f>
        <v>0</v>
      </c>
      <c r="CT122" s="43"/>
      <c r="CU122" s="43"/>
      <c r="CV122" s="131"/>
      <c r="CW122" s="131"/>
      <c r="CX122" s="388">
        <f>$G$107</f>
        <v>0</v>
      </c>
      <c r="CY122" s="43"/>
      <c r="CZ122" s="43"/>
      <c r="DA122" s="131"/>
      <c r="DB122" s="131"/>
      <c r="DC122" s="388">
        <f>$G$107</f>
        <v>0</v>
      </c>
      <c r="DD122" s="43"/>
      <c r="DE122" s="43"/>
      <c r="DF122" s="131"/>
      <c r="DG122" s="131"/>
      <c r="DH122" s="388">
        <f>$G$107</f>
        <v>0</v>
      </c>
      <c r="DI122" s="43"/>
      <c r="DJ122" s="43"/>
      <c r="DK122" s="131"/>
      <c r="DL122" s="131"/>
      <c r="DM122" s="388">
        <f>$G$107</f>
        <v>0</v>
      </c>
      <c r="DN122" s="43"/>
      <c r="DO122" s="43"/>
      <c r="DP122" s="131"/>
      <c r="DQ122" s="131"/>
      <c r="DR122" s="388">
        <f>$G$107</f>
        <v>0</v>
      </c>
      <c r="DS122" s="43"/>
      <c r="DT122" s="43"/>
      <c r="DU122" s="131"/>
      <c r="DV122" s="131"/>
      <c r="DW122" s="388">
        <f>$G$107</f>
        <v>0</v>
      </c>
      <c r="DX122" s="43"/>
      <c r="DY122" s="43"/>
      <c r="DZ122" s="131"/>
      <c r="EA122" s="131"/>
      <c r="EB122" s="388">
        <f>$G$107</f>
        <v>0</v>
      </c>
      <c r="EC122" s="43"/>
      <c r="ED122" s="43"/>
      <c r="EE122" s="131"/>
      <c r="EF122" s="131"/>
      <c r="EG122" s="388">
        <f>$G$107</f>
        <v>0</v>
      </c>
      <c r="EH122" s="43"/>
      <c r="EI122" s="43"/>
      <c r="EJ122" s="131"/>
      <c r="EK122" s="131"/>
      <c r="EL122" s="388">
        <f>$G$107</f>
        <v>0</v>
      </c>
      <c r="EM122" s="43"/>
      <c r="EN122" s="43"/>
      <c r="EO122" s="131"/>
      <c r="EP122" s="131"/>
      <c r="EQ122" s="388">
        <f>$G$107</f>
        <v>0</v>
      </c>
      <c r="ER122" s="43"/>
      <c r="ES122" s="43"/>
      <c r="ET122" s="131"/>
      <c r="EU122" s="131"/>
      <c r="EV122" s="388">
        <f>$G$107</f>
        <v>0</v>
      </c>
      <c r="EW122" s="43"/>
      <c r="EX122" s="43"/>
      <c r="EY122" s="131"/>
      <c r="EZ122" s="131"/>
      <c r="FA122" s="388">
        <f>$G$107</f>
        <v>0</v>
      </c>
      <c r="FB122" s="43"/>
      <c r="FC122" s="43"/>
      <c r="FD122" s="131"/>
      <c r="FE122" s="131"/>
      <c r="FF122" s="388">
        <f>$G$107</f>
        <v>0</v>
      </c>
      <c r="FG122" s="43"/>
      <c r="FH122" s="43"/>
      <c r="FI122" s="131"/>
      <c r="FJ122" s="131"/>
      <c r="FK122" s="388">
        <f>$G$107</f>
        <v>0</v>
      </c>
      <c r="FL122" s="43"/>
      <c r="FM122" s="43"/>
      <c r="FN122" s="131"/>
      <c r="FO122" s="131"/>
      <c r="FP122" s="388">
        <f>$G$107</f>
        <v>0</v>
      </c>
      <c r="FQ122" s="43"/>
      <c r="FR122" s="43"/>
      <c r="FS122" s="131"/>
      <c r="FT122" s="131"/>
      <c r="FU122" s="388">
        <f>$G$107</f>
        <v>0</v>
      </c>
      <c r="FV122" s="43"/>
      <c r="FW122" s="43"/>
      <c r="FX122" s="131"/>
      <c r="FY122" s="131"/>
      <c r="FZ122" s="388">
        <f>$G$107</f>
        <v>0</v>
      </c>
      <c r="GA122" s="43"/>
      <c r="GB122" s="43"/>
      <c r="GC122" s="131"/>
      <c r="GD122" s="131"/>
      <c r="GE122" s="388">
        <f>$G$107</f>
        <v>0</v>
      </c>
      <c r="GF122" s="43"/>
      <c r="GG122" s="43"/>
      <c r="GH122" s="131"/>
      <c r="GI122" s="131"/>
      <c r="GJ122" s="388">
        <f>$G$107</f>
        <v>0</v>
      </c>
      <c r="GK122" s="43"/>
      <c r="GL122" s="43"/>
      <c r="GM122" s="131"/>
      <c r="GN122" s="131"/>
      <c r="GO122" s="388">
        <f>$G$107</f>
        <v>0</v>
      </c>
      <c r="GP122" s="43"/>
      <c r="GQ122" s="43"/>
      <c r="GR122" s="131"/>
      <c r="GS122" s="131"/>
      <c r="GT122" s="388">
        <f>$G$107</f>
        <v>0</v>
      </c>
      <c r="GU122" s="43"/>
      <c r="GV122" s="43"/>
      <c r="GW122" s="131"/>
      <c r="GX122" s="131"/>
      <c r="GY122" s="388">
        <f>$G$107</f>
        <v>0</v>
      </c>
      <c r="GZ122" s="43"/>
      <c r="HA122" s="43"/>
      <c r="HB122" s="131"/>
      <c r="HC122" s="131"/>
      <c r="HD122" s="388">
        <f>$G$107</f>
        <v>0</v>
      </c>
      <c r="HE122" s="43"/>
      <c r="HF122" s="43"/>
      <c r="HG122" s="131"/>
      <c r="HH122" s="131"/>
      <c r="HI122" s="388">
        <f>$G$107</f>
        <v>0</v>
      </c>
      <c r="HJ122" s="43"/>
      <c r="HK122" s="43"/>
      <c r="HL122" s="131"/>
      <c r="HM122" s="131"/>
      <c r="HN122" s="388">
        <f>$G$107</f>
        <v>0</v>
      </c>
      <c r="HO122" s="43"/>
      <c r="HP122" s="43"/>
      <c r="HQ122" s="131"/>
      <c r="HR122" s="131"/>
      <c r="HS122" s="388">
        <f>$G$107</f>
        <v>0</v>
      </c>
      <c r="HT122" s="43"/>
      <c r="HU122" s="43"/>
      <c r="HV122" s="131"/>
      <c r="HW122" s="131"/>
      <c r="HX122" s="388">
        <f>$G$107</f>
        <v>0</v>
      </c>
      <c r="HY122" s="43"/>
      <c r="HZ122" s="43"/>
      <c r="IA122" s="131"/>
      <c r="IB122" s="131"/>
      <c r="IC122" s="388">
        <f>$G$107</f>
        <v>0</v>
      </c>
      <c r="ID122" s="43"/>
      <c r="IE122" s="43"/>
      <c r="IF122" s="131"/>
      <c r="IG122" s="131"/>
      <c r="IH122" s="388">
        <f>$G$107</f>
        <v>0</v>
      </c>
      <c r="II122" s="43"/>
      <c r="IJ122" s="43"/>
      <c r="IK122" s="131"/>
      <c r="IL122" s="131"/>
      <c r="IM122" s="388">
        <f>$G$107</f>
        <v>0</v>
      </c>
      <c r="IN122" s="43"/>
      <c r="IO122" s="43"/>
      <c r="IP122" s="131"/>
      <c r="IQ122" s="131"/>
      <c r="IR122" s="388">
        <f>$G$107</f>
        <v>0</v>
      </c>
      <c r="IS122" s="43"/>
      <c r="IT122" s="43"/>
      <c r="IU122" s="131"/>
      <c r="IV122" s="131"/>
      <c r="IW122" s="388">
        <f>$G$107</f>
        <v>0</v>
      </c>
      <c r="IX122" s="43"/>
      <c r="IY122" s="44"/>
      <c r="IZ122" s="405"/>
      <c r="JA122" s="378"/>
      <c r="JB122" s="256"/>
      <c r="JC122" s="256"/>
    </row>
    <row r="123" spans="1:263" s="3" customFormat="1" x14ac:dyDescent="0.35">
      <c r="A123" s="198"/>
      <c r="B123" s="359"/>
      <c r="C123" s="45"/>
      <c r="D123" s="105"/>
      <c r="E123" s="102"/>
      <c r="F123" s="516" t="str">
        <f>IF('Helper 1'!AN5="","",IF('Schedule 1'!$G$20="","Complete item S1A7",IF(OR('Schedule 1'!$G$20='Helper 1'!$H$2,'Schedule 1'!$G$20='Helper 1'!$H$3),"",IF('Schedule 1'!$G$23="","Complete item S1A9",IF('Schedule 1'!$G$44='Helper 1'!$P$2,IF(OR('Schedule 1'!$G$49="",'Schedule 1'!$G$50=""),"Complete items S1B6 and S1B7",""),IF(OR('Schedule 1'!$G$15="",'Schedule 1'!$G$16=""),"Complete items S1A4 and S1A5",""))))))</f>
        <v/>
      </c>
      <c r="G123" s="509"/>
      <c r="H123" s="517"/>
      <c r="I123" s="202"/>
      <c r="J123" s="324"/>
      <c r="K123" s="131"/>
      <c r="L123" s="161" t="str">
        <f>IF(AND(L112&lt;&gt;"",$F$123&lt;&gt;""),$F$123,"")</f>
        <v/>
      </c>
      <c r="M123" s="43"/>
      <c r="N123" s="43"/>
      <c r="O123" s="131"/>
      <c r="P123" s="131"/>
      <c r="Q123" s="161" t="str">
        <f>IF(AND(Q112&lt;&gt;"",$F$123&lt;&gt;""),$F$123,"")</f>
        <v/>
      </c>
      <c r="R123" s="43"/>
      <c r="S123" s="43"/>
      <c r="T123" s="131"/>
      <c r="U123" s="131"/>
      <c r="V123" s="161" t="str">
        <f>IF(AND(V112&lt;&gt;"",$F$123&lt;&gt;""),$F$123,"")</f>
        <v/>
      </c>
      <c r="W123" s="43"/>
      <c r="X123" s="43"/>
      <c r="Y123" s="131"/>
      <c r="Z123" s="131"/>
      <c r="AA123" s="161" t="str">
        <f>IF(AND(AA112&lt;&gt;"",$F$123&lt;&gt;""),$F$123,"")</f>
        <v/>
      </c>
      <c r="AB123" s="43"/>
      <c r="AC123" s="43"/>
      <c r="AD123" s="131"/>
      <c r="AE123" s="131"/>
      <c r="AF123" s="161" t="str">
        <f>IF(AND(AF112&lt;&gt;"",$F$123&lt;&gt;""),$F$123,"")</f>
        <v/>
      </c>
      <c r="AG123" s="43"/>
      <c r="AH123" s="43"/>
      <c r="AI123" s="131"/>
      <c r="AJ123" s="131"/>
      <c r="AK123" s="161" t="str">
        <f>IF(AND(AK112&lt;&gt;"",$F$123&lt;&gt;""),$F$123,"")</f>
        <v/>
      </c>
      <c r="AL123" s="43"/>
      <c r="AM123" s="43"/>
      <c r="AN123" s="131"/>
      <c r="AO123" s="131"/>
      <c r="AP123" s="161" t="str">
        <f>IF(AND(AP112&lt;&gt;"",$F$123&lt;&gt;""),$F$123,"")</f>
        <v/>
      </c>
      <c r="AQ123" s="43"/>
      <c r="AR123" s="43"/>
      <c r="AS123" s="131"/>
      <c r="AT123" s="131"/>
      <c r="AU123" s="161" t="str">
        <f>IF(AND(AU112&lt;&gt;"",$F$123&lt;&gt;""),$F$123,"")</f>
        <v/>
      </c>
      <c r="AV123" s="43"/>
      <c r="AW123" s="43"/>
      <c r="AX123" s="131"/>
      <c r="AY123" s="131"/>
      <c r="AZ123" s="161" t="str">
        <f>IF(AND(AZ112&lt;&gt;"",$F$123&lt;&gt;""),$F$123,"")</f>
        <v/>
      </c>
      <c r="BA123" s="43"/>
      <c r="BB123" s="43"/>
      <c r="BC123" s="131"/>
      <c r="BD123" s="131"/>
      <c r="BE123" s="161" t="str">
        <f>IF(AND(BE112&lt;&gt;"",$F$123&lt;&gt;""),$F$123,"")</f>
        <v/>
      </c>
      <c r="BF123" s="43"/>
      <c r="BG123" s="43"/>
      <c r="BH123" s="131"/>
      <c r="BI123" s="131"/>
      <c r="BJ123" s="161" t="str">
        <f>IF(AND(BJ112&lt;&gt;"",$F$123&lt;&gt;""),$F$123,"")</f>
        <v/>
      </c>
      <c r="BK123" s="43"/>
      <c r="BL123" s="43"/>
      <c r="BM123" s="131"/>
      <c r="BN123" s="131"/>
      <c r="BO123" s="161" t="str">
        <f>IF(AND(BO112&lt;&gt;"",$F$123&lt;&gt;""),$F$123,"")</f>
        <v/>
      </c>
      <c r="BP123" s="43"/>
      <c r="BQ123" s="43"/>
      <c r="BR123" s="131"/>
      <c r="BS123" s="131"/>
      <c r="BT123" s="161" t="str">
        <f>IF(AND(BT112&lt;&gt;"",$F$123&lt;&gt;""),$F$123,"")</f>
        <v/>
      </c>
      <c r="BU123" s="43"/>
      <c r="BV123" s="43"/>
      <c r="BW123" s="131"/>
      <c r="BX123" s="131"/>
      <c r="BY123" s="161" t="str">
        <f>IF(AND(BY112&lt;&gt;"",$F$123&lt;&gt;""),$F$123,"")</f>
        <v/>
      </c>
      <c r="BZ123" s="43"/>
      <c r="CA123" s="43"/>
      <c r="CB123" s="131"/>
      <c r="CC123" s="131"/>
      <c r="CD123" s="161" t="str">
        <f>IF(AND(CD112&lt;&gt;"",$F$123&lt;&gt;""),$F$123,"")</f>
        <v/>
      </c>
      <c r="CE123" s="43"/>
      <c r="CF123" s="43"/>
      <c r="CG123" s="131"/>
      <c r="CH123" s="131"/>
      <c r="CI123" s="161" t="str">
        <f>IF(AND(CI112&lt;&gt;"",$F$123&lt;&gt;""),$F$123,"")</f>
        <v/>
      </c>
      <c r="CJ123" s="43"/>
      <c r="CK123" s="43"/>
      <c r="CL123" s="131"/>
      <c r="CM123" s="131"/>
      <c r="CN123" s="161" t="str">
        <f>IF(AND(CN112&lt;&gt;"",$F$123&lt;&gt;""),$F$123,"")</f>
        <v/>
      </c>
      <c r="CO123" s="43"/>
      <c r="CP123" s="43"/>
      <c r="CQ123" s="131"/>
      <c r="CR123" s="131"/>
      <c r="CS123" s="161" t="str">
        <f>IF(AND(CS112&lt;&gt;"",$F$123&lt;&gt;""),$F$123,"")</f>
        <v/>
      </c>
      <c r="CT123" s="43"/>
      <c r="CU123" s="43"/>
      <c r="CV123" s="131"/>
      <c r="CW123" s="131"/>
      <c r="CX123" s="161" t="str">
        <f>IF(AND(CX112&lt;&gt;"",$F$123&lt;&gt;""),$F$123,"")</f>
        <v/>
      </c>
      <c r="CY123" s="43"/>
      <c r="CZ123" s="43"/>
      <c r="DA123" s="131"/>
      <c r="DB123" s="131"/>
      <c r="DC123" s="161" t="str">
        <f>IF(AND(DC112&lt;&gt;"",$F$123&lt;&gt;""),$F$123,"")</f>
        <v/>
      </c>
      <c r="DD123" s="43"/>
      <c r="DE123" s="43"/>
      <c r="DF123" s="131"/>
      <c r="DG123" s="131"/>
      <c r="DH123" s="161" t="str">
        <f>IF(AND(DH112&lt;&gt;"",$F$123&lt;&gt;""),$F$123,"")</f>
        <v/>
      </c>
      <c r="DI123" s="43"/>
      <c r="DJ123" s="43"/>
      <c r="DK123" s="131"/>
      <c r="DL123" s="131"/>
      <c r="DM123" s="161" t="str">
        <f>IF(AND(DM112&lt;&gt;"",$F$123&lt;&gt;""),$F$123,"")</f>
        <v/>
      </c>
      <c r="DN123" s="43"/>
      <c r="DO123" s="43"/>
      <c r="DP123" s="131"/>
      <c r="DQ123" s="131"/>
      <c r="DR123" s="161" t="str">
        <f>IF(AND(DR112&lt;&gt;"",$F$123&lt;&gt;""),$F$123,"")</f>
        <v/>
      </c>
      <c r="DS123" s="43"/>
      <c r="DT123" s="43"/>
      <c r="DU123" s="131"/>
      <c r="DV123" s="131"/>
      <c r="DW123" s="161" t="str">
        <f>IF(AND(DW112&lt;&gt;"",$F$123&lt;&gt;""),$F$123,"")</f>
        <v/>
      </c>
      <c r="DX123" s="43"/>
      <c r="DY123" s="43"/>
      <c r="DZ123" s="131"/>
      <c r="EA123" s="131"/>
      <c r="EB123" s="161" t="str">
        <f>IF(AND(EB112&lt;&gt;"",$F$123&lt;&gt;""),$F$123,"")</f>
        <v/>
      </c>
      <c r="EC123" s="43"/>
      <c r="ED123" s="43"/>
      <c r="EE123" s="131"/>
      <c r="EF123" s="131"/>
      <c r="EG123" s="161" t="str">
        <f>IF(AND(EG112&lt;&gt;"",$F$123&lt;&gt;""),$F$123,"")</f>
        <v/>
      </c>
      <c r="EH123" s="43"/>
      <c r="EI123" s="43"/>
      <c r="EJ123" s="131"/>
      <c r="EK123" s="131"/>
      <c r="EL123" s="161" t="str">
        <f>IF(AND(EL112&lt;&gt;"",$F$123&lt;&gt;""),$F$123,"")</f>
        <v/>
      </c>
      <c r="EM123" s="43"/>
      <c r="EN123" s="43"/>
      <c r="EO123" s="131"/>
      <c r="EP123" s="131"/>
      <c r="EQ123" s="161" t="str">
        <f>IF(AND(EQ112&lt;&gt;"",$F$123&lt;&gt;""),$F$123,"")</f>
        <v/>
      </c>
      <c r="ER123" s="43"/>
      <c r="ES123" s="43"/>
      <c r="ET123" s="131"/>
      <c r="EU123" s="131"/>
      <c r="EV123" s="161" t="str">
        <f>IF(AND(EV112&lt;&gt;"",$F$123&lt;&gt;""),$F$123,"")</f>
        <v/>
      </c>
      <c r="EW123" s="43"/>
      <c r="EX123" s="43"/>
      <c r="EY123" s="131"/>
      <c r="EZ123" s="131"/>
      <c r="FA123" s="161" t="str">
        <f>IF(AND(FA112&lt;&gt;"",$F$123&lt;&gt;""),$F$123,"")</f>
        <v/>
      </c>
      <c r="FB123" s="43"/>
      <c r="FC123" s="43"/>
      <c r="FD123" s="131"/>
      <c r="FE123" s="131"/>
      <c r="FF123" s="161" t="str">
        <f>IF(AND(FF112&lt;&gt;"",$F$123&lt;&gt;""),$F$123,"")</f>
        <v/>
      </c>
      <c r="FG123" s="43"/>
      <c r="FH123" s="43"/>
      <c r="FI123" s="131"/>
      <c r="FJ123" s="131"/>
      <c r="FK123" s="161" t="str">
        <f>IF(AND(FK112&lt;&gt;"",$F$123&lt;&gt;""),$F$123,"")</f>
        <v/>
      </c>
      <c r="FL123" s="43"/>
      <c r="FM123" s="43"/>
      <c r="FN123" s="131"/>
      <c r="FO123" s="131"/>
      <c r="FP123" s="161" t="str">
        <f>IF(AND(FP112&lt;&gt;"",$F$123&lt;&gt;""),$F$123,"")</f>
        <v/>
      </c>
      <c r="FQ123" s="43"/>
      <c r="FR123" s="43"/>
      <c r="FS123" s="131"/>
      <c r="FT123" s="131"/>
      <c r="FU123" s="161" t="str">
        <f>IF(AND(FU112&lt;&gt;"",$F$123&lt;&gt;""),$F$123,"")</f>
        <v/>
      </c>
      <c r="FV123" s="43"/>
      <c r="FW123" s="43"/>
      <c r="FX123" s="131"/>
      <c r="FY123" s="131"/>
      <c r="FZ123" s="161" t="str">
        <f>IF(AND(FZ112&lt;&gt;"",$F$123&lt;&gt;""),$F$123,"")</f>
        <v/>
      </c>
      <c r="GA123" s="43"/>
      <c r="GB123" s="43"/>
      <c r="GC123" s="131"/>
      <c r="GD123" s="131"/>
      <c r="GE123" s="161" t="str">
        <f>IF(AND(GE112&lt;&gt;"",$F$123&lt;&gt;""),$F$123,"")</f>
        <v/>
      </c>
      <c r="GF123" s="43"/>
      <c r="GG123" s="43"/>
      <c r="GH123" s="131"/>
      <c r="GI123" s="131"/>
      <c r="GJ123" s="161" t="str">
        <f>IF(AND(GJ112&lt;&gt;"",$F$123&lt;&gt;""),$F$123,"")</f>
        <v/>
      </c>
      <c r="GK123" s="43"/>
      <c r="GL123" s="43"/>
      <c r="GM123" s="131"/>
      <c r="GN123" s="131"/>
      <c r="GO123" s="161" t="str">
        <f>IF(AND(GO112&lt;&gt;"",$F$123&lt;&gt;""),$F$123,"")</f>
        <v/>
      </c>
      <c r="GP123" s="43"/>
      <c r="GQ123" s="43"/>
      <c r="GR123" s="131"/>
      <c r="GS123" s="131"/>
      <c r="GT123" s="161" t="str">
        <f>IF(AND(GT112&lt;&gt;"",$F$123&lt;&gt;""),$F$123,"")</f>
        <v/>
      </c>
      <c r="GU123" s="43"/>
      <c r="GV123" s="43"/>
      <c r="GW123" s="131"/>
      <c r="GX123" s="131"/>
      <c r="GY123" s="161" t="str">
        <f>IF(AND(GY112&lt;&gt;"",$F$123&lt;&gt;""),$F$123,"")</f>
        <v/>
      </c>
      <c r="GZ123" s="43"/>
      <c r="HA123" s="43"/>
      <c r="HB123" s="131"/>
      <c r="HC123" s="131"/>
      <c r="HD123" s="161" t="str">
        <f>IF(AND(HD112&lt;&gt;"",$F$123&lt;&gt;""),$F$123,"")</f>
        <v/>
      </c>
      <c r="HE123" s="43"/>
      <c r="HF123" s="43"/>
      <c r="HG123" s="131"/>
      <c r="HH123" s="131"/>
      <c r="HI123" s="161" t="str">
        <f>IF(AND(HI112&lt;&gt;"",$F$123&lt;&gt;""),$F$123,"")</f>
        <v/>
      </c>
      <c r="HJ123" s="43"/>
      <c r="HK123" s="43"/>
      <c r="HL123" s="131"/>
      <c r="HM123" s="131"/>
      <c r="HN123" s="161" t="str">
        <f>IF(AND(HN112&lt;&gt;"",$F$123&lt;&gt;""),$F$123,"")</f>
        <v/>
      </c>
      <c r="HO123" s="43"/>
      <c r="HP123" s="43"/>
      <c r="HQ123" s="131"/>
      <c r="HR123" s="131"/>
      <c r="HS123" s="161" t="str">
        <f>IF(AND(HS112&lt;&gt;"",$F$123&lt;&gt;""),$F$123,"")</f>
        <v/>
      </c>
      <c r="HT123" s="43"/>
      <c r="HU123" s="43"/>
      <c r="HV123" s="131"/>
      <c r="HW123" s="131"/>
      <c r="HX123" s="161" t="str">
        <f>IF(AND(HX112&lt;&gt;"",$F$123&lt;&gt;""),$F$123,"")</f>
        <v/>
      </c>
      <c r="HY123" s="43"/>
      <c r="HZ123" s="43"/>
      <c r="IA123" s="131"/>
      <c r="IB123" s="131"/>
      <c r="IC123" s="161" t="str">
        <f>IF(AND(IC112&lt;&gt;"",$F$123&lt;&gt;""),$F$123,"")</f>
        <v/>
      </c>
      <c r="ID123" s="43"/>
      <c r="IE123" s="43"/>
      <c r="IF123" s="131"/>
      <c r="IG123" s="131"/>
      <c r="IH123" s="161" t="str">
        <f>IF(AND(IH112&lt;&gt;"",$F$123&lt;&gt;""),$F$123,"")</f>
        <v/>
      </c>
      <c r="II123" s="43"/>
      <c r="IJ123" s="43"/>
      <c r="IK123" s="131"/>
      <c r="IL123" s="131"/>
      <c r="IM123" s="161" t="str">
        <f>IF(AND(IM112&lt;&gt;"",$F$123&lt;&gt;""),$F$123,"")</f>
        <v/>
      </c>
      <c r="IN123" s="43"/>
      <c r="IO123" s="43"/>
      <c r="IP123" s="131"/>
      <c r="IQ123" s="131"/>
      <c r="IR123" s="161" t="str">
        <f>IF(AND(IR112&lt;&gt;"",$F$123&lt;&gt;""),$F$123,"")</f>
        <v/>
      </c>
      <c r="IS123" s="43"/>
      <c r="IT123" s="43"/>
      <c r="IU123" s="131"/>
      <c r="IV123" s="131"/>
      <c r="IW123" s="161" t="str">
        <f>IF(AND(IW112&lt;&gt;"",$F$123&lt;&gt;""),$F$123,"")</f>
        <v/>
      </c>
      <c r="IX123" s="43"/>
      <c r="IY123" s="44"/>
      <c r="IZ123" s="405"/>
      <c r="JA123" s="378"/>
      <c r="JB123" s="256"/>
      <c r="JC123" s="256"/>
    </row>
    <row r="124" spans="1:263" s="3" customFormat="1" ht="15" thickBot="1" x14ac:dyDescent="0.4">
      <c r="A124" s="198"/>
      <c r="B124" s="359"/>
      <c r="C124" s="45" t="s">
        <v>270</v>
      </c>
      <c r="D124" s="105" t="s">
        <v>271</v>
      </c>
      <c r="E124" s="102"/>
      <c r="F124" s="285" t="str">
        <f>IFERROR(INDEX('Helper 1'!$I$2:$I$19,MATCH('Schedule 1'!$G$20,'Helper 1'!$H$2:$H$19,0)),"")</f>
        <v/>
      </c>
      <c r="G124" s="124">
        <f>IFERROR(IF(F123&lt;&gt;"","",G121/G122),0)</f>
        <v>0</v>
      </c>
      <c r="H124" s="325"/>
      <c r="I124" s="202"/>
      <c r="J124" s="324"/>
      <c r="K124" s="131"/>
      <c r="L124" s="124">
        <f>IF(L123&lt;&gt;"","",IF(L112&lt;&gt;"",L121/L122,0))</f>
        <v>0</v>
      </c>
      <c r="M124" s="43"/>
      <c r="N124" s="43"/>
      <c r="O124" s="131"/>
      <c r="P124" s="131"/>
      <c r="Q124" s="124">
        <f>IF(Q123&lt;&gt;"","",IF(Q112&lt;&gt;"",Q121/Q122,0))</f>
        <v>0</v>
      </c>
      <c r="R124" s="43"/>
      <c r="S124" s="43"/>
      <c r="T124" s="131"/>
      <c r="U124" s="131"/>
      <c r="V124" s="124">
        <f>IF(V123&lt;&gt;"","",IF(V112&lt;&gt;"",V121/V122,0))</f>
        <v>0</v>
      </c>
      <c r="W124" s="43"/>
      <c r="X124" s="43"/>
      <c r="Y124" s="131"/>
      <c r="Z124" s="131"/>
      <c r="AA124" s="124">
        <f>IF(AA123&lt;&gt;"","",IF(AA112&lt;&gt;"",AA121/AA122,0))</f>
        <v>0</v>
      </c>
      <c r="AB124" s="43"/>
      <c r="AC124" s="43"/>
      <c r="AD124" s="131"/>
      <c r="AE124" s="131"/>
      <c r="AF124" s="124">
        <f>IF(AF123&lt;&gt;"","",IF(AF112&lt;&gt;"",AF121/AF122,0))</f>
        <v>0</v>
      </c>
      <c r="AG124" s="43"/>
      <c r="AH124" s="43"/>
      <c r="AI124" s="131"/>
      <c r="AJ124" s="131"/>
      <c r="AK124" s="124">
        <f>IF(AK123&lt;&gt;"","",IF(AK112&lt;&gt;"",AK121/AK122,0))</f>
        <v>0</v>
      </c>
      <c r="AL124" s="43"/>
      <c r="AM124" s="43"/>
      <c r="AN124" s="131"/>
      <c r="AO124" s="131"/>
      <c r="AP124" s="124">
        <f>IF(AP123&lt;&gt;"","",IF(AP112&lt;&gt;"",AP121/AP122,0))</f>
        <v>0</v>
      </c>
      <c r="AQ124" s="43"/>
      <c r="AR124" s="43"/>
      <c r="AS124" s="131"/>
      <c r="AT124" s="131"/>
      <c r="AU124" s="124">
        <f>IF(AU123&lt;&gt;"","",IF(AU112&lt;&gt;"",AU121/AU122,0))</f>
        <v>0</v>
      </c>
      <c r="AV124" s="43"/>
      <c r="AW124" s="43"/>
      <c r="AX124" s="131"/>
      <c r="AY124" s="131"/>
      <c r="AZ124" s="124">
        <f>IF(AZ123&lt;&gt;"","",IF(AZ112&lt;&gt;"",AZ121/AZ122,0))</f>
        <v>0</v>
      </c>
      <c r="BA124" s="43"/>
      <c r="BB124" s="43"/>
      <c r="BC124" s="131"/>
      <c r="BD124" s="131"/>
      <c r="BE124" s="124">
        <f>IF(BE123&lt;&gt;"","",IF(BE112&lt;&gt;"",BE121/BE122,0))</f>
        <v>0</v>
      </c>
      <c r="BF124" s="43"/>
      <c r="BG124" s="43"/>
      <c r="BH124" s="131"/>
      <c r="BI124" s="131"/>
      <c r="BJ124" s="124">
        <f>IF(BJ123&lt;&gt;"","",IF(BJ112&lt;&gt;"",BJ121/BJ122,0))</f>
        <v>0</v>
      </c>
      <c r="BK124" s="43"/>
      <c r="BL124" s="43"/>
      <c r="BM124" s="131"/>
      <c r="BN124" s="131"/>
      <c r="BO124" s="124">
        <f>IF(BO123&lt;&gt;"","",IF(BO112&lt;&gt;"",BO121/BO122,0))</f>
        <v>0</v>
      </c>
      <c r="BP124" s="43"/>
      <c r="BQ124" s="43"/>
      <c r="BR124" s="131"/>
      <c r="BS124" s="131"/>
      <c r="BT124" s="124">
        <f>IF(BT123&lt;&gt;"","",IF(BT112&lt;&gt;"",BT121/BT122,0))</f>
        <v>0</v>
      </c>
      <c r="BU124" s="43"/>
      <c r="BV124" s="43"/>
      <c r="BW124" s="131"/>
      <c r="BX124" s="131"/>
      <c r="BY124" s="124">
        <f>IF(BY123&lt;&gt;"","",IF(BY112&lt;&gt;"",BY121/BY122,0))</f>
        <v>0</v>
      </c>
      <c r="BZ124" s="43"/>
      <c r="CA124" s="43"/>
      <c r="CB124" s="131"/>
      <c r="CC124" s="131"/>
      <c r="CD124" s="124">
        <f>IF(CD123&lt;&gt;"","",IF(CD112&lt;&gt;"",CD121/CD122,0))</f>
        <v>0</v>
      </c>
      <c r="CE124" s="43"/>
      <c r="CF124" s="43"/>
      <c r="CG124" s="131"/>
      <c r="CH124" s="131"/>
      <c r="CI124" s="124">
        <f>IF(CI123&lt;&gt;"","",IF(CI112&lt;&gt;"",CI121/CI122,0))</f>
        <v>0</v>
      </c>
      <c r="CJ124" s="43"/>
      <c r="CK124" s="43"/>
      <c r="CL124" s="131"/>
      <c r="CM124" s="131"/>
      <c r="CN124" s="124">
        <f>IF(CN123&lt;&gt;"","",IF(CN112&lt;&gt;"",CN121/CN122,0))</f>
        <v>0</v>
      </c>
      <c r="CO124" s="43"/>
      <c r="CP124" s="43"/>
      <c r="CQ124" s="131"/>
      <c r="CR124" s="131"/>
      <c r="CS124" s="124">
        <f>IF(CS123&lt;&gt;"","",IF(CS112&lt;&gt;"",CS121/CS122,0))</f>
        <v>0</v>
      </c>
      <c r="CT124" s="43"/>
      <c r="CU124" s="43"/>
      <c r="CV124" s="131"/>
      <c r="CW124" s="131"/>
      <c r="CX124" s="124">
        <f>IF(CX123&lt;&gt;"","",IF(CX112&lt;&gt;"",CX121/CX122,0))</f>
        <v>0</v>
      </c>
      <c r="CY124" s="43"/>
      <c r="CZ124" s="43"/>
      <c r="DA124" s="131"/>
      <c r="DB124" s="131"/>
      <c r="DC124" s="124">
        <f>IF(DC123&lt;&gt;"","",IF(DC112&lt;&gt;"",DC121/DC122,0))</f>
        <v>0</v>
      </c>
      <c r="DD124" s="43"/>
      <c r="DE124" s="43"/>
      <c r="DF124" s="131"/>
      <c r="DG124" s="131"/>
      <c r="DH124" s="124">
        <f>IF(DH123&lt;&gt;"","",IF(DH112&lt;&gt;"",DH121/DH122,0))</f>
        <v>0</v>
      </c>
      <c r="DI124" s="43"/>
      <c r="DJ124" s="43"/>
      <c r="DK124" s="131"/>
      <c r="DL124" s="131"/>
      <c r="DM124" s="124">
        <f>IF(DM123&lt;&gt;"","",IF(DM112&lt;&gt;"",DM121/DM122,0))</f>
        <v>0</v>
      </c>
      <c r="DN124" s="43"/>
      <c r="DO124" s="43"/>
      <c r="DP124" s="131"/>
      <c r="DQ124" s="131"/>
      <c r="DR124" s="124">
        <f>IF(DR123&lt;&gt;"","",IF(DR112&lt;&gt;"",DR121/DR122,0))</f>
        <v>0</v>
      </c>
      <c r="DS124" s="43"/>
      <c r="DT124" s="43"/>
      <c r="DU124" s="131"/>
      <c r="DV124" s="131"/>
      <c r="DW124" s="124">
        <f>IF(DW123&lt;&gt;"","",IF(DW112&lt;&gt;"",DW121/DW122,0))</f>
        <v>0</v>
      </c>
      <c r="DX124" s="43"/>
      <c r="DY124" s="43"/>
      <c r="DZ124" s="131"/>
      <c r="EA124" s="131"/>
      <c r="EB124" s="124">
        <f>IF(EB123&lt;&gt;"","",IF(EB112&lt;&gt;"",EB121/EB122,0))</f>
        <v>0</v>
      </c>
      <c r="EC124" s="43"/>
      <c r="ED124" s="43"/>
      <c r="EE124" s="131"/>
      <c r="EF124" s="131"/>
      <c r="EG124" s="124">
        <f>IF(EG123&lt;&gt;"","",IF(EG112&lt;&gt;"",EG121/EG122,0))</f>
        <v>0</v>
      </c>
      <c r="EH124" s="43"/>
      <c r="EI124" s="43"/>
      <c r="EJ124" s="131"/>
      <c r="EK124" s="131"/>
      <c r="EL124" s="124">
        <f>IF(EL123&lt;&gt;"","",IF(EL112&lt;&gt;"",EL121/EL122,0))</f>
        <v>0</v>
      </c>
      <c r="EM124" s="43"/>
      <c r="EN124" s="43"/>
      <c r="EO124" s="131"/>
      <c r="EP124" s="131"/>
      <c r="EQ124" s="124">
        <f>IF(EQ123&lt;&gt;"","",IF(EQ112&lt;&gt;"",EQ121/EQ122,0))</f>
        <v>0</v>
      </c>
      <c r="ER124" s="43"/>
      <c r="ES124" s="43"/>
      <c r="ET124" s="131"/>
      <c r="EU124" s="131"/>
      <c r="EV124" s="124">
        <f>IF(EV123&lt;&gt;"","",IF(EV112&lt;&gt;"",EV121/EV122,0))</f>
        <v>0</v>
      </c>
      <c r="EW124" s="43"/>
      <c r="EX124" s="43"/>
      <c r="EY124" s="131"/>
      <c r="EZ124" s="131"/>
      <c r="FA124" s="124">
        <f>IF(FA123&lt;&gt;"","",IF(FA112&lt;&gt;"",FA121/FA122,0))</f>
        <v>0</v>
      </c>
      <c r="FB124" s="43"/>
      <c r="FC124" s="43"/>
      <c r="FD124" s="131"/>
      <c r="FE124" s="131"/>
      <c r="FF124" s="124">
        <f>IF(FF123&lt;&gt;"","",IF(FF112&lt;&gt;"",FF121/FF122,0))</f>
        <v>0</v>
      </c>
      <c r="FG124" s="43"/>
      <c r="FH124" s="43"/>
      <c r="FI124" s="131"/>
      <c r="FJ124" s="131"/>
      <c r="FK124" s="124">
        <f>IF(FK123&lt;&gt;"","",IF(FK112&lt;&gt;"",FK121/FK122,0))</f>
        <v>0</v>
      </c>
      <c r="FL124" s="43"/>
      <c r="FM124" s="43"/>
      <c r="FN124" s="131"/>
      <c r="FO124" s="131"/>
      <c r="FP124" s="124">
        <f>IF(FP123&lt;&gt;"","",IF(FP112&lt;&gt;"",FP121/FP122,0))</f>
        <v>0</v>
      </c>
      <c r="FQ124" s="43"/>
      <c r="FR124" s="43"/>
      <c r="FS124" s="131"/>
      <c r="FT124" s="131"/>
      <c r="FU124" s="124">
        <f>IF(FU123&lt;&gt;"","",IF(FU112&lt;&gt;"",FU121/FU122,0))</f>
        <v>0</v>
      </c>
      <c r="FV124" s="43"/>
      <c r="FW124" s="43"/>
      <c r="FX124" s="131"/>
      <c r="FY124" s="131"/>
      <c r="FZ124" s="124">
        <f>IF(FZ123&lt;&gt;"","",IF(FZ112&lt;&gt;"",FZ121/FZ122,0))</f>
        <v>0</v>
      </c>
      <c r="GA124" s="43"/>
      <c r="GB124" s="43"/>
      <c r="GC124" s="131"/>
      <c r="GD124" s="131"/>
      <c r="GE124" s="124">
        <f>IF(GE123&lt;&gt;"","",IF(GE112&lt;&gt;"",GE121/GE122,0))</f>
        <v>0</v>
      </c>
      <c r="GF124" s="43"/>
      <c r="GG124" s="43"/>
      <c r="GH124" s="131"/>
      <c r="GI124" s="131"/>
      <c r="GJ124" s="124">
        <f>IF(GJ123&lt;&gt;"","",IF(GJ112&lt;&gt;"",GJ121/GJ122,0))</f>
        <v>0</v>
      </c>
      <c r="GK124" s="43"/>
      <c r="GL124" s="43"/>
      <c r="GM124" s="131"/>
      <c r="GN124" s="131"/>
      <c r="GO124" s="124">
        <f>IF(GO123&lt;&gt;"","",IF(GO112&lt;&gt;"",GO121/GO122,0))</f>
        <v>0</v>
      </c>
      <c r="GP124" s="43"/>
      <c r="GQ124" s="43"/>
      <c r="GR124" s="131"/>
      <c r="GS124" s="131"/>
      <c r="GT124" s="124">
        <f>IF(GT123&lt;&gt;"","",IF(GT112&lt;&gt;"",GT121/GT122,0))</f>
        <v>0</v>
      </c>
      <c r="GU124" s="43"/>
      <c r="GV124" s="43"/>
      <c r="GW124" s="131"/>
      <c r="GX124" s="131"/>
      <c r="GY124" s="124">
        <f>IF(GY123&lt;&gt;"","",IF(GY112&lt;&gt;"",GY121/GY122,0))</f>
        <v>0</v>
      </c>
      <c r="GZ124" s="43"/>
      <c r="HA124" s="43"/>
      <c r="HB124" s="131"/>
      <c r="HC124" s="131"/>
      <c r="HD124" s="124">
        <f>IF(HD123&lt;&gt;"","",IF(HD112&lt;&gt;"",HD121/HD122,0))</f>
        <v>0</v>
      </c>
      <c r="HE124" s="43"/>
      <c r="HF124" s="43"/>
      <c r="HG124" s="131"/>
      <c r="HH124" s="131"/>
      <c r="HI124" s="124">
        <f>IF(HI123&lt;&gt;"","",IF(HI112&lt;&gt;"",HI121/HI122,0))</f>
        <v>0</v>
      </c>
      <c r="HJ124" s="43"/>
      <c r="HK124" s="43"/>
      <c r="HL124" s="131"/>
      <c r="HM124" s="131"/>
      <c r="HN124" s="124">
        <f>IF(HN123&lt;&gt;"","",IF(HN112&lt;&gt;"",HN121/HN122,0))</f>
        <v>0</v>
      </c>
      <c r="HO124" s="43"/>
      <c r="HP124" s="43"/>
      <c r="HQ124" s="131"/>
      <c r="HR124" s="131"/>
      <c r="HS124" s="124">
        <f>IF(HS123&lt;&gt;"","",IF(HS112&lt;&gt;"",HS121/HS122,0))</f>
        <v>0</v>
      </c>
      <c r="HT124" s="43"/>
      <c r="HU124" s="43"/>
      <c r="HV124" s="131"/>
      <c r="HW124" s="131"/>
      <c r="HX124" s="124">
        <f>IF(HX123&lt;&gt;"","",IF(HX112&lt;&gt;"",HX121/HX122,0))</f>
        <v>0</v>
      </c>
      <c r="HY124" s="43"/>
      <c r="HZ124" s="43"/>
      <c r="IA124" s="131"/>
      <c r="IB124" s="131"/>
      <c r="IC124" s="124">
        <f>IF(IC123&lt;&gt;"","",IF(IC112&lt;&gt;"",IC121/IC122,0))</f>
        <v>0</v>
      </c>
      <c r="ID124" s="43"/>
      <c r="IE124" s="43"/>
      <c r="IF124" s="131"/>
      <c r="IG124" s="131"/>
      <c r="IH124" s="124">
        <f>IF(IH123&lt;&gt;"","",IF(IH112&lt;&gt;"",IH121/IH122,0))</f>
        <v>0</v>
      </c>
      <c r="II124" s="43"/>
      <c r="IJ124" s="43"/>
      <c r="IK124" s="131"/>
      <c r="IL124" s="131"/>
      <c r="IM124" s="124">
        <f>IF(IM123&lt;&gt;"","",IF(IM112&lt;&gt;"",IM121/IM122,0))</f>
        <v>0</v>
      </c>
      <c r="IN124" s="43"/>
      <c r="IO124" s="43"/>
      <c r="IP124" s="131"/>
      <c r="IQ124" s="131"/>
      <c r="IR124" s="124">
        <f>IF(IR123&lt;&gt;"","",IF(IR112&lt;&gt;"",IR121/IR122,0))</f>
        <v>0</v>
      </c>
      <c r="IS124" s="43"/>
      <c r="IT124" s="43"/>
      <c r="IU124" s="131"/>
      <c r="IV124" s="131"/>
      <c r="IW124" s="124">
        <f>IF(IW123&lt;&gt;"","",IF(IW112&lt;&gt;"",IW121/IW122,0))</f>
        <v>0</v>
      </c>
      <c r="IX124" s="43"/>
      <c r="IY124" s="44"/>
      <c r="IZ124" s="405"/>
      <c r="JA124" s="378"/>
      <c r="JB124" s="256"/>
      <c r="JC124" s="256"/>
    </row>
    <row r="125" spans="1:263" s="3" customFormat="1" ht="15" thickTop="1" x14ac:dyDescent="0.35">
      <c r="A125" s="198"/>
      <c r="B125" s="359"/>
      <c r="C125" s="47"/>
      <c r="D125" s="105"/>
      <c r="E125" s="102"/>
      <c r="F125" s="384"/>
      <c r="G125" s="131"/>
      <c r="H125" s="325"/>
      <c r="I125" s="202"/>
      <c r="J125" s="324"/>
      <c r="K125" s="131"/>
      <c r="L125" s="131"/>
      <c r="M125" s="43"/>
      <c r="N125" s="43"/>
      <c r="O125" s="131"/>
      <c r="P125" s="131"/>
      <c r="Q125" s="131"/>
      <c r="R125" s="43"/>
      <c r="S125" s="43"/>
      <c r="T125" s="131"/>
      <c r="U125" s="131"/>
      <c r="V125" s="131"/>
      <c r="W125" s="43"/>
      <c r="X125" s="43"/>
      <c r="Y125" s="131"/>
      <c r="Z125" s="131"/>
      <c r="AA125" s="131"/>
      <c r="AB125" s="43"/>
      <c r="AC125" s="43"/>
      <c r="AD125" s="131"/>
      <c r="AE125" s="131"/>
      <c r="AF125" s="131"/>
      <c r="AG125" s="43"/>
      <c r="AH125" s="43"/>
      <c r="AI125" s="131"/>
      <c r="AJ125" s="131"/>
      <c r="AK125" s="131"/>
      <c r="AL125" s="43"/>
      <c r="AM125" s="43"/>
      <c r="AN125" s="131"/>
      <c r="AO125" s="131"/>
      <c r="AP125" s="131"/>
      <c r="AQ125" s="43"/>
      <c r="AR125" s="43"/>
      <c r="AS125" s="131"/>
      <c r="AT125" s="131"/>
      <c r="AU125" s="131"/>
      <c r="AV125" s="43"/>
      <c r="AW125" s="43"/>
      <c r="AX125" s="131"/>
      <c r="AY125" s="131"/>
      <c r="AZ125" s="131"/>
      <c r="BA125" s="43"/>
      <c r="BB125" s="43"/>
      <c r="BC125" s="131"/>
      <c r="BD125" s="131"/>
      <c r="BE125" s="131"/>
      <c r="BF125" s="43"/>
      <c r="BG125" s="43"/>
      <c r="BH125" s="131"/>
      <c r="BI125" s="131"/>
      <c r="BJ125" s="131"/>
      <c r="BK125" s="43"/>
      <c r="BL125" s="43"/>
      <c r="BM125" s="131"/>
      <c r="BN125" s="131"/>
      <c r="BO125" s="131"/>
      <c r="BP125" s="43"/>
      <c r="BQ125" s="43"/>
      <c r="BR125" s="131"/>
      <c r="BS125" s="131"/>
      <c r="BT125" s="131"/>
      <c r="BU125" s="43"/>
      <c r="BV125" s="43"/>
      <c r="BW125" s="131"/>
      <c r="BX125" s="131"/>
      <c r="BY125" s="131"/>
      <c r="BZ125" s="43"/>
      <c r="CA125" s="43"/>
      <c r="CB125" s="131"/>
      <c r="CC125" s="131"/>
      <c r="CD125" s="131"/>
      <c r="CE125" s="43"/>
      <c r="CF125" s="43"/>
      <c r="CG125" s="131"/>
      <c r="CH125" s="131"/>
      <c r="CI125" s="131"/>
      <c r="CJ125" s="43"/>
      <c r="CK125" s="43"/>
      <c r="CL125" s="131"/>
      <c r="CM125" s="131"/>
      <c r="CN125" s="131"/>
      <c r="CO125" s="43"/>
      <c r="CP125" s="43"/>
      <c r="CQ125" s="131"/>
      <c r="CR125" s="131"/>
      <c r="CS125" s="131"/>
      <c r="CT125" s="43"/>
      <c r="CU125" s="43"/>
      <c r="CV125" s="131"/>
      <c r="CW125" s="131"/>
      <c r="CX125" s="131"/>
      <c r="CY125" s="43"/>
      <c r="CZ125" s="43"/>
      <c r="DA125" s="131"/>
      <c r="DB125" s="131"/>
      <c r="DC125" s="131"/>
      <c r="DD125" s="43"/>
      <c r="DE125" s="43"/>
      <c r="DF125" s="131"/>
      <c r="DG125" s="131"/>
      <c r="DH125" s="131"/>
      <c r="DI125" s="43"/>
      <c r="DJ125" s="43"/>
      <c r="DK125" s="131"/>
      <c r="DL125" s="131"/>
      <c r="DM125" s="131"/>
      <c r="DN125" s="43"/>
      <c r="DO125" s="43"/>
      <c r="DP125" s="131"/>
      <c r="DQ125" s="131"/>
      <c r="DR125" s="131"/>
      <c r="DS125" s="43"/>
      <c r="DT125" s="43"/>
      <c r="DU125" s="131"/>
      <c r="DV125" s="131"/>
      <c r="DW125" s="131"/>
      <c r="DX125" s="43"/>
      <c r="DY125" s="43"/>
      <c r="DZ125" s="131"/>
      <c r="EA125" s="131"/>
      <c r="EB125" s="131"/>
      <c r="EC125" s="43"/>
      <c r="ED125" s="43"/>
      <c r="EE125" s="131"/>
      <c r="EF125" s="131"/>
      <c r="EG125" s="131"/>
      <c r="EH125" s="43"/>
      <c r="EI125" s="43"/>
      <c r="EJ125" s="131"/>
      <c r="EK125" s="131"/>
      <c r="EL125" s="131"/>
      <c r="EM125" s="43"/>
      <c r="EN125" s="43"/>
      <c r="EO125" s="131"/>
      <c r="EP125" s="131"/>
      <c r="EQ125" s="131"/>
      <c r="ER125" s="43"/>
      <c r="ES125" s="43"/>
      <c r="ET125" s="131"/>
      <c r="EU125" s="131"/>
      <c r="EV125" s="131"/>
      <c r="EW125" s="43"/>
      <c r="EX125" s="43"/>
      <c r="EY125" s="131"/>
      <c r="EZ125" s="131"/>
      <c r="FA125" s="131"/>
      <c r="FB125" s="43"/>
      <c r="FC125" s="43"/>
      <c r="FD125" s="131"/>
      <c r="FE125" s="131"/>
      <c r="FF125" s="131"/>
      <c r="FG125" s="43"/>
      <c r="FH125" s="43"/>
      <c r="FI125" s="131"/>
      <c r="FJ125" s="131"/>
      <c r="FK125" s="131"/>
      <c r="FL125" s="43"/>
      <c r="FM125" s="43"/>
      <c r="FN125" s="131"/>
      <c r="FO125" s="131"/>
      <c r="FP125" s="131"/>
      <c r="FQ125" s="43"/>
      <c r="FR125" s="43"/>
      <c r="FS125" s="131"/>
      <c r="FT125" s="131"/>
      <c r="FU125" s="131"/>
      <c r="FV125" s="43"/>
      <c r="FW125" s="43"/>
      <c r="FX125" s="131"/>
      <c r="FY125" s="131"/>
      <c r="FZ125" s="131"/>
      <c r="GA125" s="43"/>
      <c r="GB125" s="43"/>
      <c r="GC125" s="131"/>
      <c r="GD125" s="131"/>
      <c r="GE125" s="131"/>
      <c r="GF125" s="43"/>
      <c r="GG125" s="43"/>
      <c r="GH125" s="131"/>
      <c r="GI125" s="131"/>
      <c r="GJ125" s="131"/>
      <c r="GK125" s="43"/>
      <c r="GL125" s="43"/>
      <c r="GM125" s="131"/>
      <c r="GN125" s="131"/>
      <c r="GO125" s="131"/>
      <c r="GP125" s="43"/>
      <c r="GQ125" s="43"/>
      <c r="GR125" s="131"/>
      <c r="GS125" s="131"/>
      <c r="GT125" s="131"/>
      <c r="GU125" s="43"/>
      <c r="GV125" s="43"/>
      <c r="GW125" s="131"/>
      <c r="GX125" s="131"/>
      <c r="GY125" s="131"/>
      <c r="GZ125" s="43"/>
      <c r="HA125" s="43"/>
      <c r="HB125" s="131"/>
      <c r="HC125" s="131"/>
      <c r="HD125" s="131"/>
      <c r="HE125" s="43"/>
      <c r="HF125" s="43"/>
      <c r="HG125" s="131"/>
      <c r="HH125" s="131"/>
      <c r="HI125" s="131"/>
      <c r="HJ125" s="43"/>
      <c r="HK125" s="43"/>
      <c r="HL125" s="131"/>
      <c r="HM125" s="131"/>
      <c r="HN125" s="131"/>
      <c r="HO125" s="43"/>
      <c r="HP125" s="43"/>
      <c r="HQ125" s="131"/>
      <c r="HR125" s="131"/>
      <c r="HS125" s="131"/>
      <c r="HT125" s="43"/>
      <c r="HU125" s="43"/>
      <c r="HV125" s="131"/>
      <c r="HW125" s="131"/>
      <c r="HX125" s="131"/>
      <c r="HY125" s="43"/>
      <c r="HZ125" s="43"/>
      <c r="IA125" s="131"/>
      <c r="IB125" s="131"/>
      <c r="IC125" s="131"/>
      <c r="ID125" s="43"/>
      <c r="IE125" s="43"/>
      <c r="IF125" s="131"/>
      <c r="IG125" s="131"/>
      <c r="IH125" s="131"/>
      <c r="II125" s="43"/>
      <c r="IJ125" s="43"/>
      <c r="IK125" s="131"/>
      <c r="IL125" s="131"/>
      <c r="IM125" s="131"/>
      <c r="IN125" s="43"/>
      <c r="IO125" s="43"/>
      <c r="IP125" s="131"/>
      <c r="IQ125" s="131"/>
      <c r="IR125" s="131"/>
      <c r="IS125" s="43"/>
      <c r="IT125" s="43"/>
      <c r="IU125" s="131"/>
      <c r="IV125" s="131"/>
      <c r="IW125" s="131"/>
      <c r="IX125" s="43"/>
      <c r="IY125" s="44"/>
      <c r="IZ125" s="405"/>
      <c r="JA125" s="378"/>
      <c r="JB125" s="256"/>
      <c r="JC125" s="256"/>
    </row>
    <row r="126" spans="1:263" s="3" customFormat="1" x14ac:dyDescent="0.35">
      <c r="A126" s="198"/>
      <c r="B126" s="359"/>
      <c r="C126" s="47"/>
      <c r="D126" s="105"/>
      <c r="E126" s="102"/>
      <c r="F126" s="384"/>
      <c r="G126" s="131"/>
      <c r="H126" s="325"/>
      <c r="I126" s="202"/>
      <c r="J126" s="324"/>
      <c r="K126" s="131"/>
      <c r="L126" s="131"/>
      <c r="M126" s="43"/>
      <c r="N126" s="43"/>
      <c r="O126" s="131"/>
      <c r="P126" s="131"/>
      <c r="Q126" s="131"/>
      <c r="R126" s="43"/>
      <c r="S126" s="43"/>
      <c r="T126" s="131"/>
      <c r="U126" s="131"/>
      <c r="V126" s="131"/>
      <c r="W126" s="43"/>
      <c r="X126" s="43"/>
      <c r="Y126" s="131"/>
      <c r="Z126" s="131"/>
      <c r="AA126" s="131"/>
      <c r="AB126" s="43"/>
      <c r="AC126" s="43"/>
      <c r="AD126" s="131"/>
      <c r="AE126" s="131"/>
      <c r="AF126" s="131"/>
      <c r="AG126" s="43"/>
      <c r="AH126" s="43"/>
      <c r="AI126" s="131"/>
      <c r="AJ126" s="131"/>
      <c r="AK126" s="131"/>
      <c r="AL126" s="43"/>
      <c r="AM126" s="43"/>
      <c r="AN126" s="131"/>
      <c r="AO126" s="131"/>
      <c r="AP126" s="131"/>
      <c r="AQ126" s="43"/>
      <c r="AR126" s="43"/>
      <c r="AS126" s="131"/>
      <c r="AT126" s="131"/>
      <c r="AU126" s="131"/>
      <c r="AV126" s="43"/>
      <c r="AW126" s="43"/>
      <c r="AX126" s="131"/>
      <c r="AY126" s="131"/>
      <c r="AZ126" s="131"/>
      <c r="BA126" s="43"/>
      <c r="BB126" s="43"/>
      <c r="BC126" s="131"/>
      <c r="BD126" s="131"/>
      <c r="BE126" s="131"/>
      <c r="BF126" s="43"/>
      <c r="BG126" s="43"/>
      <c r="BH126" s="131"/>
      <c r="BI126" s="131"/>
      <c r="BJ126" s="131"/>
      <c r="BK126" s="43"/>
      <c r="BL126" s="43"/>
      <c r="BM126" s="131"/>
      <c r="BN126" s="131"/>
      <c r="BO126" s="131"/>
      <c r="BP126" s="43"/>
      <c r="BQ126" s="43"/>
      <c r="BR126" s="131"/>
      <c r="BS126" s="131"/>
      <c r="BT126" s="131"/>
      <c r="BU126" s="43"/>
      <c r="BV126" s="43"/>
      <c r="BW126" s="131"/>
      <c r="BX126" s="131"/>
      <c r="BY126" s="131"/>
      <c r="BZ126" s="43"/>
      <c r="CA126" s="43"/>
      <c r="CB126" s="131"/>
      <c r="CC126" s="131"/>
      <c r="CD126" s="131"/>
      <c r="CE126" s="43"/>
      <c r="CF126" s="43"/>
      <c r="CG126" s="131"/>
      <c r="CH126" s="131"/>
      <c r="CI126" s="131"/>
      <c r="CJ126" s="43"/>
      <c r="CK126" s="43"/>
      <c r="CL126" s="131"/>
      <c r="CM126" s="131"/>
      <c r="CN126" s="131"/>
      <c r="CO126" s="43"/>
      <c r="CP126" s="43"/>
      <c r="CQ126" s="131"/>
      <c r="CR126" s="131"/>
      <c r="CS126" s="131"/>
      <c r="CT126" s="43"/>
      <c r="CU126" s="43"/>
      <c r="CV126" s="131"/>
      <c r="CW126" s="131"/>
      <c r="CX126" s="131"/>
      <c r="CY126" s="43"/>
      <c r="CZ126" s="43"/>
      <c r="DA126" s="131"/>
      <c r="DB126" s="131"/>
      <c r="DC126" s="131"/>
      <c r="DD126" s="43"/>
      <c r="DE126" s="43"/>
      <c r="DF126" s="131"/>
      <c r="DG126" s="131"/>
      <c r="DH126" s="131"/>
      <c r="DI126" s="43"/>
      <c r="DJ126" s="43"/>
      <c r="DK126" s="131"/>
      <c r="DL126" s="131"/>
      <c r="DM126" s="131"/>
      <c r="DN126" s="43"/>
      <c r="DO126" s="43"/>
      <c r="DP126" s="131"/>
      <c r="DQ126" s="131"/>
      <c r="DR126" s="131"/>
      <c r="DS126" s="43"/>
      <c r="DT126" s="43"/>
      <c r="DU126" s="131"/>
      <c r="DV126" s="131"/>
      <c r="DW126" s="131"/>
      <c r="DX126" s="43"/>
      <c r="DY126" s="43"/>
      <c r="DZ126" s="131"/>
      <c r="EA126" s="131"/>
      <c r="EB126" s="131"/>
      <c r="EC126" s="43"/>
      <c r="ED126" s="43"/>
      <c r="EE126" s="131"/>
      <c r="EF126" s="131"/>
      <c r="EG126" s="131"/>
      <c r="EH126" s="43"/>
      <c r="EI126" s="43"/>
      <c r="EJ126" s="131"/>
      <c r="EK126" s="131"/>
      <c r="EL126" s="131"/>
      <c r="EM126" s="43"/>
      <c r="EN126" s="43"/>
      <c r="EO126" s="131"/>
      <c r="EP126" s="131"/>
      <c r="EQ126" s="131"/>
      <c r="ER126" s="43"/>
      <c r="ES126" s="43"/>
      <c r="ET126" s="131"/>
      <c r="EU126" s="131"/>
      <c r="EV126" s="131"/>
      <c r="EW126" s="43"/>
      <c r="EX126" s="43"/>
      <c r="EY126" s="131"/>
      <c r="EZ126" s="131"/>
      <c r="FA126" s="131"/>
      <c r="FB126" s="43"/>
      <c r="FC126" s="43"/>
      <c r="FD126" s="131"/>
      <c r="FE126" s="131"/>
      <c r="FF126" s="131"/>
      <c r="FG126" s="43"/>
      <c r="FH126" s="43"/>
      <c r="FI126" s="131"/>
      <c r="FJ126" s="131"/>
      <c r="FK126" s="131"/>
      <c r="FL126" s="43"/>
      <c r="FM126" s="43"/>
      <c r="FN126" s="131"/>
      <c r="FO126" s="131"/>
      <c r="FP126" s="131"/>
      <c r="FQ126" s="43"/>
      <c r="FR126" s="43"/>
      <c r="FS126" s="131"/>
      <c r="FT126" s="131"/>
      <c r="FU126" s="131"/>
      <c r="FV126" s="43"/>
      <c r="FW126" s="43"/>
      <c r="FX126" s="131"/>
      <c r="FY126" s="131"/>
      <c r="FZ126" s="131"/>
      <c r="GA126" s="43"/>
      <c r="GB126" s="43"/>
      <c r="GC126" s="131"/>
      <c r="GD126" s="131"/>
      <c r="GE126" s="131"/>
      <c r="GF126" s="43"/>
      <c r="GG126" s="43"/>
      <c r="GH126" s="131"/>
      <c r="GI126" s="131"/>
      <c r="GJ126" s="131"/>
      <c r="GK126" s="43"/>
      <c r="GL126" s="43"/>
      <c r="GM126" s="131"/>
      <c r="GN126" s="131"/>
      <c r="GO126" s="131"/>
      <c r="GP126" s="43"/>
      <c r="GQ126" s="43"/>
      <c r="GR126" s="131"/>
      <c r="GS126" s="131"/>
      <c r="GT126" s="131"/>
      <c r="GU126" s="43"/>
      <c r="GV126" s="43"/>
      <c r="GW126" s="131"/>
      <c r="GX126" s="131"/>
      <c r="GY126" s="131"/>
      <c r="GZ126" s="43"/>
      <c r="HA126" s="43"/>
      <c r="HB126" s="131"/>
      <c r="HC126" s="131"/>
      <c r="HD126" s="131"/>
      <c r="HE126" s="43"/>
      <c r="HF126" s="43"/>
      <c r="HG126" s="131"/>
      <c r="HH126" s="131"/>
      <c r="HI126" s="131"/>
      <c r="HJ126" s="43"/>
      <c r="HK126" s="43"/>
      <c r="HL126" s="131"/>
      <c r="HM126" s="131"/>
      <c r="HN126" s="131"/>
      <c r="HO126" s="43"/>
      <c r="HP126" s="43"/>
      <c r="HQ126" s="131"/>
      <c r="HR126" s="131"/>
      <c r="HS126" s="131"/>
      <c r="HT126" s="43"/>
      <c r="HU126" s="43"/>
      <c r="HV126" s="131"/>
      <c r="HW126" s="131"/>
      <c r="HX126" s="131"/>
      <c r="HY126" s="43"/>
      <c r="HZ126" s="43"/>
      <c r="IA126" s="131"/>
      <c r="IB126" s="131"/>
      <c r="IC126" s="131"/>
      <c r="ID126" s="43"/>
      <c r="IE126" s="43"/>
      <c r="IF126" s="131"/>
      <c r="IG126" s="131"/>
      <c r="IH126" s="131"/>
      <c r="II126" s="43"/>
      <c r="IJ126" s="43"/>
      <c r="IK126" s="131"/>
      <c r="IL126" s="131"/>
      <c r="IM126" s="131"/>
      <c r="IN126" s="43"/>
      <c r="IO126" s="43"/>
      <c r="IP126" s="131"/>
      <c r="IQ126" s="131"/>
      <c r="IR126" s="131"/>
      <c r="IS126" s="43"/>
      <c r="IT126" s="43"/>
      <c r="IU126" s="131"/>
      <c r="IV126" s="131"/>
      <c r="IW126" s="131"/>
      <c r="IX126" s="43"/>
      <c r="IY126" s="44"/>
      <c r="IZ126" s="405"/>
      <c r="JA126" s="378"/>
      <c r="JB126" s="256"/>
      <c r="JC126" s="256"/>
    </row>
    <row r="127" spans="1:263" s="3" customFormat="1" x14ac:dyDescent="0.35">
      <c r="A127" s="198"/>
      <c r="B127" s="359"/>
      <c r="C127" s="45" t="s">
        <v>272</v>
      </c>
      <c r="D127" s="105" t="s">
        <v>273</v>
      </c>
      <c r="E127" s="102"/>
      <c r="F127" s="384"/>
      <c r="G127" s="131"/>
      <c r="H127" s="325"/>
      <c r="I127" s="202"/>
      <c r="J127" s="324"/>
      <c r="K127" s="131"/>
      <c r="L127" s="16" t="str">
        <f>IF(AND(K95&lt;&gt;"",'Helper 1'!$AN$6&lt;&gt;""),'Helper 1'!$AN$6,"")</f>
        <v/>
      </c>
      <c r="M127" s="43"/>
      <c r="N127" s="43"/>
      <c r="O127" s="131"/>
      <c r="P127" s="131"/>
      <c r="Q127" s="16" t="str">
        <f>IF(AND(P95&lt;&gt;"",'Helper 1'!$AN$6&lt;&gt;""),'Helper 1'!$AN$6,"")</f>
        <v/>
      </c>
      <c r="R127" s="43"/>
      <c r="S127" s="43"/>
      <c r="T127" s="131"/>
      <c r="U127" s="131"/>
      <c r="V127" s="16" t="str">
        <f>IF(AND(U95&lt;&gt;"",'Helper 1'!$AN$6&lt;&gt;""),'Helper 1'!$AN$6,"")</f>
        <v/>
      </c>
      <c r="W127" s="43"/>
      <c r="X127" s="43"/>
      <c r="Y127" s="131"/>
      <c r="Z127" s="131"/>
      <c r="AA127" s="16" t="str">
        <f>IF(AND(Z95&lt;&gt;"",'Helper 1'!$AN$6&lt;&gt;""),'Helper 1'!$AN$6,"")</f>
        <v/>
      </c>
      <c r="AB127" s="43"/>
      <c r="AC127" s="43"/>
      <c r="AD127" s="131"/>
      <c r="AE127" s="131"/>
      <c r="AF127" s="16" t="str">
        <f>IF(AND(AE95&lt;&gt;"",'Helper 1'!$AN$6&lt;&gt;""),'Helper 1'!$AN$6,"")</f>
        <v/>
      </c>
      <c r="AG127" s="43"/>
      <c r="AH127" s="43"/>
      <c r="AI127" s="131"/>
      <c r="AJ127" s="131"/>
      <c r="AK127" s="16" t="str">
        <f>IF(AND(AJ95&lt;&gt;"",'Helper 1'!$AN$6&lt;&gt;""),'Helper 1'!$AN$6,"")</f>
        <v/>
      </c>
      <c r="AL127" s="43"/>
      <c r="AM127" s="43"/>
      <c r="AN127" s="131"/>
      <c r="AO127" s="131"/>
      <c r="AP127" s="16" t="str">
        <f>IF(AND(AO95&lt;&gt;"",'Helper 1'!$AN$6&lt;&gt;""),'Helper 1'!$AN$6,"")</f>
        <v/>
      </c>
      <c r="AQ127" s="43"/>
      <c r="AR127" s="43"/>
      <c r="AS127" s="131"/>
      <c r="AT127" s="131"/>
      <c r="AU127" s="16" t="str">
        <f>IF(AND(AT95&lt;&gt;"",'Helper 1'!$AN$6&lt;&gt;""),'Helper 1'!$AN$6,"")</f>
        <v/>
      </c>
      <c r="AV127" s="43"/>
      <c r="AW127" s="43"/>
      <c r="AX127" s="131"/>
      <c r="AY127" s="131"/>
      <c r="AZ127" s="16" t="str">
        <f>IF(AND(AY95&lt;&gt;"",'Helper 1'!$AN$6&lt;&gt;""),'Helper 1'!$AN$6,"")</f>
        <v/>
      </c>
      <c r="BA127" s="43"/>
      <c r="BB127" s="43"/>
      <c r="BC127" s="131"/>
      <c r="BD127" s="131"/>
      <c r="BE127" s="16" t="str">
        <f>IF(AND(BD95&lt;&gt;"",'Helper 1'!$AN$6&lt;&gt;""),'Helper 1'!$AN$6,"")</f>
        <v/>
      </c>
      <c r="BF127" s="43"/>
      <c r="BG127" s="43"/>
      <c r="BH127" s="131"/>
      <c r="BI127" s="131"/>
      <c r="BJ127" s="16" t="str">
        <f>IF(AND(BI95&lt;&gt;"",'Helper 1'!$AN$6&lt;&gt;""),'Helper 1'!$AN$6,"")</f>
        <v/>
      </c>
      <c r="BK127" s="43"/>
      <c r="BL127" s="43"/>
      <c r="BM127" s="131"/>
      <c r="BN127" s="131"/>
      <c r="BO127" s="16" t="str">
        <f>IF(AND(BN95&lt;&gt;"",'Helper 1'!$AN$6&lt;&gt;""),'Helper 1'!$AN$6,"")</f>
        <v/>
      </c>
      <c r="BP127" s="43"/>
      <c r="BQ127" s="43"/>
      <c r="BR127" s="131"/>
      <c r="BS127" s="131"/>
      <c r="BT127" s="16" t="str">
        <f>IF(AND(BS95&lt;&gt;"",'Helper 1'!$AN$6&lt;&gt;""),'Helper 1'!$AN$6,"")</f>
        <v/>
      </c>
      <c r="BU127" s="43"/>
      <c r="BV127" s="43"/>
      <c r="BW127" s="131"/>
      <c r="BX127" s="131"/>
      <c r="BY127" s="16" t="str">
        <f>IF(AND(BX95&lt;&gt;"",'Helper 1'!$AN$6&lt;&gt;""),'Helper 1'!$AN$6,"")</f>
        <v/>
      </c>
      <c r="BZ127" s="43"/>
      <c r="CA127" s="43"/>
      <c r="CB127" s="131"/>
      <c r="CC127" s="131"/>
      <c r="CD127" s="16" t="str">
        <f>IF(AND(CC95&lt;&gt;"",'Helper 1'!$AN$6&lt;&gt;""),'Helper 1'!$AN$6,"")</f>
        <v/>
      </c>
      <c r="CE127" s="43"/>
      <c r="CF127" s="43"/>
      <c r="CG127" s="131"/>
      <c r="CH127" s="131"/>
      <c r="CI127" s="16" t="str">
        <f>IF(AND(CH95&lt;&gt;"",'Helper 1'!$AN$6&lt;&gt;""),'Helper 1'!$AN$6,"")</f>
        <v/>
      </c>
      <c r="CJ127" s="43"/>
      <c r="CK127" s="43"/>
      <c r="CL127" s="131"/>
      <c r="CM127" s="131"/>
      <c r="CN127" s="16" t="str">
        <f>IF(AND(CM95&lt;&gt;"",'Helper 1'!$AN$6&lt;&gt;""),'Helper 1'!$AN$6,"")</f>
        <v/>
      </c>
      <c r="CO127" s="43"/>
      <c r="CP127" s="43"/>
      <c r="CQ127" s="131"/>
      <c r="CR127" s="131"/>
      <c r="CS127" s="16" t="str">
        <f>IF(AND(CR95&lt;&gt;"",'Helper 1'!$AN$6&lt;&gt;""),'Helper 1'!$AN$6,"")</f>
        <v/>
      </c>
      <c r="CT127" s="43"/>
      <c r="CU127" s="43"/>
      <c r="CV127" s="131"/>
      <c r="CW127" s="131"/>
      <c r="CX127" s="16" t="str">
        <f>IF(AND(CW95&lt;&gt;"",'Helper 1'!$AN$6&lt;&gt;""),'Helper 1'!$AN$6,"")</f>
        <v/>
      </c>
      <c r="CY127" s="43"/>
      <c r="CZ127" s="43"/>
      <c r="DA127" s="131"/>
      <c r="DB127" s="131"/>
      <c r="DC127" s="16" t="str">
        <f>IF(AND(DB95&lt;&gt;"",'Helper 1'!$AN$6&lt;&gt;""),'Helper 1'!$AN$6,"")</f>
        <v/>
      </c>
      <c r="DD127" s="43"/>
      <c r="DE127" s="43"/>
      <c r="DF127" s="131"/>
      <c r="DG127" s="131"/>
      <c r="DH127" s="16" t="str">
        <f>IF(AND(DG95&lt;&gt;"",'Helper 1'!$AN$6&lt;&gt;""),'Helper 1'!$AN$6,"")</f>
        <v/>
      </c>
      <c r="DI127" s="43"/>
      <c r="DJ127" s="43"/>
      <c r="DK127" s="131"/>
      <c r="DL127" s="131"/>
      <c r="DM127" s="16" t="str">
        <f>IF(AND(DL95&lt;&gt;"",'Helper 1'!$AN$6&lt;&gt;""),'Helper 1'!$AN$6,"")</f>
        <v/>
      </c>
      <c r="DN127" s="43"/>
      <c r="DO127" s="43"/>
      <c r="DP127" s="131"/>
      <c r="DQ127" s="131"/>
      <c r="DR127" s="16" t="str">
        <f>IF(AND(DQ95&lt;&gt;"",'Helper 1'!$AN$6&lt;&gt;""),'Helper 1'!$AN$6,"")</f>
        <v/>
      </c>
      <c r="DS127" s="43"/>
      <c r="DT127" s="43"/>
      <c r="DU127" s="131"/>
      <c r="DV127" s="131"/>
      <c r="DW127" s="16" t="str">
        <f>IF(AND(DV95&lt;&gt;"",'Helper 1'!$AN$6&lt;&gt;""),'Helper 1'!$AN$6,"")</f>
        <v/>
      </c>
      <c r="DX127" s="43"/>
      <c r="DY127" s="43"/>
      <c r="DZ127" s="131"/>
      <c r="EA127" s="131"/>
      <c r="EB127" s="16" t="str">
        <f>IF(AND(EA95&lt;&gt;"",'Helper 1'!$AN$6&lt;&gt;""),'Helper 1'!$AN$6,"")</f>
        <v/>
      </c>
      <c r="EC127" s="43"/>
      <c r="ED127" s="43"/>
      <c r="EE127" s="131"/>
      <c r="EF127" s="131"/>
      <c r="EG127" s="16" t="str">
        <f>IF(AND(EF95&lt;&gt;"",'Helper 1'!$AN$6&lt;&gt;""),'Helper 1'!$AN$6,"")</f>
        <v/>
      </c>
      <c r="EH127" s="43"/>
      <c r="EI127" s="43"/>
      <c r="EJ127" s="131"/>
      <c r="EK127" s="131"/>
      <c r="EL127" s="16" t="str">
        <f>IF(AND(EK95&lt;&gt;"",'Helper 1'!$AN$6&lt;&gt;""),'Helper 1'!$AN$6,"")</f>
        <v/>
      </c>
      <c r="EM127" s="43"/>
      <c r="EN127" s="43"/>
      <c r="EO127" s="131"/>
      <c r="EP127" s="131"/>
      <c r="EQ127" s="16" t="str">
        <f>IF(AND(EP95&lt;&gt;"",'Helper 1'!$AN$6&lt;&gt;""),'Helper 1'!$AN$6,"")</f>
        <v/>
      </c>
      <c r="ER127" s="43"/>
      <c r="ES127" s="43"/>
      <c r="ET127" s="131"/>
      <c r="EU127" s="131"/>
      <c r="EV127" s="16" t="str">
        <f>IF(AND(EU95&lt;&gt;"",'Helper 1'!$AN$6&lt;&gt;""),'Helper 1'!$AN$6,"")</f>
        <v/>
      </c>
      <c r="EW127" s="43"/>
      <c r="EX127" s="43"/>
      <c r="EY127" s="131"/>
      <c r="EZ127" s="131"/>
      <c r="FA127" s="16" t="str">
        <f>IF(AND(EZ95&lt;&gt;"",'Helper 1'!$AN$6&lt;&gt;""),'Helper 1'!$AN$6,"")</f>
        <v/>
      </c>
      <c r="FB127" s="43"/>
      <c r="FC127" s="43"/>
      <c r="FD127" s="131"/>
      <c r="FE127" s="131"/>
      <c r="FF127" s="16" t="str">
        <f>IF(AND(FE95&lt;&gt;"",'Helper 1'!$AN$6&lt;&gt;""),'Helper 1'!$AN$6,"")</f>
        <v/>
      </c>
      <c r="FG127" s="43"/>
      <c r="FH127" s="43"/>
      <c r="FI127" s="131"/>
      <c r="FJ127" s="131"/>
      <c r="FK127" s="16" t="str">
        <f>IF(AND(FJ95&lt;&gt;"",'Helper 1'!$AN$6&lt;&gt;""),'Helper 1'!$AN$6,"")</f>
        <v/>
      </c>
      <c r="FL127" s="43"/>
      <c r="FM127" s="43"/>
      <c r="FN127" s="131"/>
      <c r="FO127" s="131"/>
      <c r="FP127" s="16" t="str">
        <f>IF(AND(FO95&lt;&gt;"",'Helper 1'!$AN$6&lt;&gt;""),'Helper 1'!$AN$6,"")</f>
        <v/>
      </c>
      <c r="FQ127" s="43"/>
      <c r="FR127" s="43"/>
      <c r="FS127" s="131"/>
      <c r="FT127" s="131"/>
      <c r="FU127" s="16" t="str">
        <f>IF(AND(FT95&lt;&gt;"",'Helper 1'!$AN$6&lt;&gt;""),'Helper 1'!$AN$6,"")</f>
        <v/>
      </c>
      <c r="FV127" s="43"/>
      <c r="FW127" s="43"/>
      <c r="FX127" s="131"/>
      <c r="FY127" s="131"/>
      <c r="FZ127" s="16" t="str">
        <f>IF(AND(FY95&lt;&gt;"",'Helper 1'!$AN$6&lt;&gt;""),'Helper 1'!$AN$6,"")</f>
        <v/>
      </c>
      <c r="GA127" s="43"/>
      <c r="GB127" s="43"/>
      <c r="GC127" s="131"/>
      <c r="GD127" s="131"/>
      <c r="GE127" s="16" t="str">
        <f>IF(AND(GD95&lt;&gt;"",'Helper 1'!$AN$6&lt;&gt;""),'Helper 1'!$AN$6,"")</f>
        <v/>
      </c>
      <c r="GF127" s="43"/>
      <c r="GG127" s="43"/>
      <c r="GH127" s="131"/>
      <c r="GI127" s="131"/>
      <c r="GJ127" s="16" t="str">
        <f>IF(AND(GI95&lt;&gt;"",'Helper 1'!$AN$6&lt;&gt;""),'Helper 1'!$AN$6,"")</f>
        <v/>
      </c>
      <c r="GK127" s="43"/>
      <c r="GL127" s="43"/>
      <c r="GM127" s="131"/>
      <c r="GN127" s="131"/>
      <c r="GO127" s="16" t="str">
        <f>IF(AND(GN95&lt;&gt;"",'Helper 1'!$AN$6&lt;&gt;""),'Helper 1'!$AN$6,"")</f>
        <v/>
      </c>
      <c r="GP127" s="43"/>
      <c r="GQ127" s="43"/>
      <c r="GR127" s="131"/>
      <c r="GS127" s="131"/>
      <c r="GT127" s="16" t="str">
        <f>IF(AND(GS95&lt;&gt;"",'Helper 1'!$AN$6&lt;&gt;""),'Helper 1'!$AN$6,"")</f>
        <v/>
      </c>
      <c r="GU127" s="43"/>
      <c r="GV127" s="43"/>
      <c r="GW127" s="131"/>
      <c r="GX127" s="131"/>
      <c r="GY127" s="16" t="str">
        <f>IF(AND(GX95&lt;&gt;"",'Helper 1'!$AN$6&lt;&gt;""),'Helper 1'!$AN$6,"")</f>
        <v/>
      </c>
      <c r="GZ127" s="43"/>
      <c r="HA127" s="43"/>
      <c r="HB127" s="131"/>
      <c r="HC127" s="131"/>
      <c r="HD127" s="16" t="str">
        <f>IF(AND(HC95&lt;&gt;"",'Helper 1'!$AN$6&lt;&gt;""),'Helper 1'!$AN$6,"")</f>
        <v/>
      </c>
      <c r="HE127" s="43"/>
      <c r="HF127" s="43"/>
      <c r="HG127" s="131"/>
      <c r="HH127" s="131"/>
      <c r="HI127" s="16" t="str">
        <f>IF(AND(HH95&lt;&gt;"",'Helper 1'!$AN$6&lt;&gt;""),'Helper 1'!$AN$6,"")</f>
        <v/>
      </c>
      <c r="HJ127" s="43"/>
      <c r="HK127" s="43"/>
      <c r="HL127" s="131"/>
      <c r="HM127" s="131"/>
      <c r="HN127" s="16" t="str">
        <f>IF(AND(HM95&lt;&gt;"",'Helper 1'!$AN$6&lt;&gt;""),'Helper 1'!$AN$6,"")</f>
        <v/>
      </c>
      <c r="HO127" s="43"/>
      <c r="HP127" s="43"/>
      <c r="HQ127" s="131"/>
      <c r="HR127" s="131"/>
      <c r="HS127" s="16" t="str">
        <f>IF(AND(HR95&lt;&gt;"",'Helper 1'!$AN$6&lt;&gt;""),'Helper 1'!$AN$6,"")</f>
        <v/>
      </c>
      <c r="HT127" s="43"/>
      <c r="HU127" s="43"/>
      <c r="HV127" s="131"/>
      <c r="HW127" s="131"/>
      <c r="HX127" s="16" t="str">
        <f>IF(AND(HW95&lt;&gt;"",'Helper 1'!$AN$6&lt;&gt;""),'Helper 1'!$AN$6,"")</f>
        <v/>
      </c>
      <c r="HY127" s="43"/>
      <c r="HZ127" s="43"/>
      <c r="IA127" s="131"/>
      <c r="IB127" s="131"/>
      <c r="IC127" s="16" t="str">
        <f>IF(AND(IB95&lt;&gt;"",'Helper 1'!$AN$6&lt;&gt;""),'Helper 1'!$AN$6,"")</f>
        <v/>
      </c>
      <c r="ID127" s="43"/>
      <c r="IE127" s="43"/>
      <c r="IF127" s="131"/>
      <c r="IG127" s="131"/>
      <c r="IH127" s="16" t="str">
        <f>IF(AND(IG95&lt;&gt;"",'Helper 1'!$AN$6&lt;&gt;""),'Helper 1'!$AN$6,"")</f>
        <v/>
      </c>
      <c r="II127" s="43"/>
      <c r="IJ127" s="43"/>
      <c r="IK127" s="131"/>
      <c r="IL127" s="131"/>
      <c r="IM127" s="16" t="str">
        <f>IF(AND(IL95&lt;&gt;"",'Helper 1'!$AN$6&lt;&gt;""),'Helper 1'!$AN$6,"")</f>
        <v/>
      </c>
      <c r="IN127" s="43"/>
      <c r="IO127" s="43"/>
      <c r="IP127" s="131"/>
      <c r="IQ127" s="131"/>
      <c r="IR127" s="16" t="str">
        <f>IF(AND(IQ95&lt;&gt;"",'Helper 1'!$AN$6&lt;&gt;""),'Helper 1'!$AN$6,"")</f>
        <v/>
      </c>
      <c r="IS127" s="43"/>
      <c r="IT127" s="43"/>
      <c r="IU127" s="131"/>
      <c r="IV127" s="131"/>
      <c r="IW127" s="16" t="str">
        <f>IF(AND(IV95&lt;&gt;"",'Helper 1'!$AN$6&lt;&gt;""),'Helper 1'!$AN$6,"")</f>
        <v/>
      </c>
      <c r="IX127" s="43"/>
      <c r="IY127" s="44"/>
      <c r="IZ127" s="405"/>
      <c r="JA127" s="378"/>
      <c r="JB127" s="256"/>
      <c r="JC127" s="256"/>
    </row>
    <row r="128" spans="1:263" s="3" customFormat="1" x14ac:dyDescent="0.35">
      <c r="A128" s="198"/>
      <c r="B128" s="359"/>
      <c r="C128" s="45"/>
      <c r="D128" s="105"/>
      <c r="E128" s="102"/>
      <c r="F128" s="384"/>
      <c r="G128" s="131"/>
      <c r="H128" s="325"/>
      <c r="I128" s="202"/>
      <c r="J128" s="324"/>
      <c r="K128" s="131"/>
      <c r="L128" s="131"/>
      <c r="M128" s="43"/>
      <c r="N128" s="43"/>
      <c r="O128" s="131"/>
      <c r="P128" s="131"/>
      <c r="Q128" s="131"/>
      <c r="R128" s="43"/>
      <c r="S128" s="43"/>
      <c r="T128" s="131"/>
      <c r="U128" s="131"/>
      <c r="V128" s="131"/>
      <c r="W128" s="43"/>
      <c r="X128" s="43"/>
      <c r="Y128" s="131"/>
      <c r="Z128" s="131"/>
      <c r="AA128" s="131"/>
      <c r="AB128" s="43"/>
      <c r="AC128" s="43"/>
      <c r="AD128" s="131"/>
      <c r="AE128" s="131"/>
      <c r="AF128" s="131"/>
      <c r="AG128" s="43"/>
      <c r="AH128" s="43"/>
      <c r="AI128" s="131"/>
      <c r="AJ128" s="131"/>
      <c r="AK128" s="131"/>
      <c r="AL128" s="43"/>
      <c r="AM128" s="43"/>
      <c r="AN128" s="131"/>
      <c r="AO128" s="131"/>
      <c r="AP128" s="131"/>
      <c r="AQ128" s="43"/>
      <c r="AR128" s="43"/>
      <c r="AS128" s="131"/>
      <c r="AT128" s="131"/>
      <c r="AU128" s="131"/>
      <c r="AV128" s="43"/>
      <c r="AW128" s="43"/>
      <c r="AX128" s="131"/>
      <c r="AY128" s="131"/>
      <c r="AZ128" s="131"/>
      <c r="BA128" s="43"/>
      <c r="BB128" s="43"/>
      <c r="BC128" s="131"/>
      <c r="BD128" s="131"/>
      <c r="BE128" s="131"/>
      <c r="BF128" s="43"/>
      <c r="BG128" s="43"/>
      <c r="BH128" s="131"/>
      <c r="BI128" s="131"/>
      <c r="BJ128" s="131"/>
      <c r="BK128" s="43"/>
      <c r="BL128" s="43"/>
      <c r="BM128" s="131"/>
      <c r="BN128" s="131"/>
      <c r="BO128" s="131"/>
      <c r="BP128" s="43"/>
      <c r="BQ128" s="43"/>
      <c r="BR128" s="131"/>
      <c r="BS128" s="131"/>
      <c r="BT128" s="131"/>
      <c r="BU128" s="43"/>
      <c r="BV128" s="43"/>
      <c r="BW128" s="131"/>
      <c r="BX128" s="131"/>
      <c r="BY128" s="131"/>
      <c r="BZ128" s="43"/>
      <c r="CA128" s="43"/>
      <c r="CB128" s="131"/>
      <c r="CC128" s="131"/>
      <c r="CD128" s="131"/>
      <c r="CE128" s="43"/>
      <c r="CF128" s="43"/>
      <c r="CG128" s="131"/>
      <c r="CH128" s="131"/>
      <c r="CI128" s="131"/>
      <c r="CJ128" s="43"/>
      <c r="CK128" s="43"/>
      <c r="CL128" s="131"/>
      <c r="CM128" s="131"/>
      <c r="CN128" s="131"/>
      <c r="CO128" s="43"/>
      <c r="CP128" s="43"/>
      <c r="CQ128" s="131"/>
      <c r="CR128" s="131"/>
      <c r="CS128" s="131"/>
      <c r="CT128" s="43"/>
      <c r="CU128" s="43"/>
      <c r="CV128" s="131"/>
      <c r="CW128" s="131"/>
      <c r="CX128" s="131"/>
      <c r="CY128" s="43"/>
      <c r="CZ128" s="43"/>
      <c r="DA128" s="131"/>
      <c r="DB128" s="131"/>
      <c r="DC128" s="131"/>
      <c r="DD128" s="43"/>
      <c r="DE128" s="43"/>
      <c r="DF128" s="131"/>
      <c r="DG128" s="131"/>
      <c r="DH128" s="131"/>
      <c r="DI128" s="43"/>
      <c r="DJ128" s="43"/>
      <c r="DK128" s="131"/>
      <c r="DL128" s="131"/>
      <c r="DM128" s="131"/>
      <c r="DN128" s="43"/>
      <c r="DO128" s="43"/>
      <c r="DP128" s="131"/>
      <c r="DQ128" s="131"/>
      <c r="DR128" s="131"/>
      <c r="DS128" s="43"/>
      <c r="DT128" s="43"/>
      <c r="DU128" s="131"/>
      <c r="DV128" s="131"/>
      <c r="DW128" s="131"/>
      <c r="DX128" s="43"/>
      <c r="DY128" s="43"/>
      <c r="DZ128" s="131"/>
      <c r="EA128" s="131"/>
      <c r="EB128" s="131"/>
      <c r="EC128" s="43"/>
      <c r="ED128" s="43"/>
      <c r="EE128" s="131"/>
      <c r="EF128" s="131"/>
      <c r="EG128" s="131"/>
      <c r="EH128" s="43"/>
      <c r="EI128" s="43"/>
      <c r="EJ128" s="131"/>
      <c r="EK128" s="131"/>
      <c r="EL128" s="131"/>
      <c r="EM128" s="43"/>
      <c r="EN128" s="43"/>
      <c r="EO128" s="131"/>
      <c r="EP128" s="131"/>
      <c r="EQ128" s="131"/>
      <c r="ER128" s="43"/>
      <c r="ES128" s="43"/>
      <c r="ET128" s="131"/>
      <c r="EU128" s="131"/>
      <c r="EV128" s="131"/>
      <c r="EW128" s="43"/>
      <c r="EX128" s="43"/>
      <c r="EY128" s="131"/>
      <c r="EZ128" s="131"/>
      <c r="FA128" s="131"/>
      <c r="FB128" s="43"/>
      <c r="FC128" s="43"/>
      <c r="FD128" s="131"/>
      <c r="FE128" s="131"/>
      <c r="FF128" s="131"/>
      <c r="FG128" s="43"/>
      <c r="FH128" s="43"/>
      <c r="FI128" s="131"/>
      <c r="FJ128" s="131"/>
      <c r="FK128" s="131"/>
      <c r="FL128" s="43"/>
      <c r="FM128" s="43"/>
      <c r="FN128" s="131"/>
      <c r="FO128" s="131"/>
      <c r="FP128" s="131"/>
      <c r="FQ128" s="43"/>
      <c r="FR128" s="43"/>
      <c r="FS128" s="131"/>
      <c r="FT128" s="131"/>
      <c r="FU128" s="131"/>
      <c r="FV128" s="43"/>
      <c r="FW128" s="43"/>
      <c r="FX128" s="131"/>
      <c r="FY128" s="131"/>
      <c r="FZ128" s="131"/>
      <c r="GA128" s="43"/>
      <c r="GB128" s="43"/>
      <c r="GC128" s="131"/>
      <c r="GD128" s="131"/>
      <c r="GE128" s="131"/>
      <c r="GF128" s="43"/>
      <c r="GG128" s="43"/>
      <c r="GH128" s="131"/>
      <c r="GI128" s="131"/>
      <c r="GJ128" s="131"/>
      <c r="GK128" s="43"/>
      <c r="GL128" s="43"/>
      <c r="GM128" s="131"/>
      <c r="GN128" s="131"/>
      <c r="GO128" s="131"/>
      <c r="GP128" s="43"/>
      <c r="GQ128" s="43"/>
      <c r="GR128" s="131"/>
      <c r="GS128" s="131"/>
      <c r="GT128" s="131"/>
      <c r="GU128" s="43"/>
      <c r="GV128" s="43"/>
      <c r="GW128" s="131"/>
      <c r="GX128" s="131"/>
      <c r="GY128" s="131"/>
      <c r="GZ128" s="43"/>
      <c r="HA128" s="43"/>
      <c r="HB128" s="131"/>
      <c r="HC128" s="131"/>
      <c r="HD128" s="131"/>
      <c r="HE128" s="43"/>
      <c r="HF128" s="43"/>
      <c r="HG128" s="131"/>
      <c r="HH128" s="131"/>
      <c r="HI128" s="131"/>
      <c r="HJ128" s="43"/>
      <c r="HK128" s="43"/>
      <c r="HL128" s="131"/>
      <c r="HM128" s="131"/>
      <c r="HN128" s="131"/>
      <c r="HO128" s="43"/>
      <c r="HP128" s="43"/>
      <c r="HQ128" s="131"/>
      <c r="HR128" s="131"/>
      <c r="HS128" s="131"/>
      <c r="HT128" s="43"/>
      <c r="HU128" s="43"/>
      <c r="HV128" s="131"/>
      <c r="HW128" s="131"/>
      <c r="HX128" s="131"/>
      <c r="HY128" s="43"/>
      <c r="HZ128" s="43"/>
      <c r="IA128" s="131"/>
      <c r="IB128" s="131"/>
      <c r="IC128" s="131"/>
      <c r="ID128" s="43"/>
      <c r="IE128" s="43"/>
      <c r="IF128" s="131"/>
      <c r="IG128" s="131"/>
      <c r="IH128" s="131"/>
      <c r="II128" s="43"/>
      <c r="IJ128" s="43"/>
      <c r="IK128" s="131"/>
      <c r="IL128" s="131"/>
      <c r="IM128" s="131"/>
      <c r="IN128" s="43"/>
      <c r="IO128" s="43"/>
      <c r="IP128" s="131"/>
      <c r="IQ128" s="131"/>
      <c r="IR128" s="131"/>
      <c r="IS128" s="43"/>
      <c r="IT128" s="43"/>
      <c r="IU128" s="131"/>
      <c r="IV128" s="131"/>
      <c r="IW128" s="131"/>
      <c r="IX128" s="43"/>
      <c r="IY128" s="44"/>
      <c r="IZ128" s="405"/>
      <c r="JA128" s="378"/>
      <c r="JB128" s="256"/>
      <c r="JC128" s="256"/>
    </row>
    <row r="129" spans="1:263" s="3" customFormat="1" x14ac:dyDescent="0.35">
      <c r="A129" s="198"/>
      <c r="B129" s="359"/>
      <c r="C129" s="45" t="s">
        <v>274</v>
      </c>
      <c r="D129" s="106" t="s">
        <v>248</v>
      </c>
      <c r="E129" s="102"/>
      <c r="F129" s="384"/>
      <c r="G129" s="131"/>
      <c r="H129" s="325"/>
      <c r="I129" s="202"/>
      <c r="J129" s="324"/>
      <c r="K129" s="131"/>
      <c r="L129" s="411" t="str">
        <f>IF(L127&lt;&gt;"",INDEX('Helper 1'!$AK$4:$AK$27,MATCH(L127,'Helper 1'!$AG$4:$AG$27,0)),"")</f>
        <v/>
      </c>
      <c r="M129" s="43"/>
      <c r="N129" s="43"/>
      <c r="O129" s="131"/>
      <c r="P129" s="131"/>
      <c r="Q129" s="411" t="str">
        <f>IF(Q127&lt;&gt;"",INDEX('Helper 1'!$AK$4:$AK$27,MATCH(Q127,'Helper 1'!$AG$4:$AG$27,0)),"")</f>
        <v/>
      </c>
      <c r="R129" s="43"/>
      <c r="S129" s="43"/>
      <c r="T129" s="131"/>
      <c r="U129" s="131"/>
      <c r="V129" s="411" t="str">
        <f>IF(V127&lt;&gt;"",INDEX('Helper 1'!$AK$4:$AK$27,MATCH(V127,'Helper 1'!$AG$4:$AG$27,0)),"")</f>
        <v/>
      </c>
      <c r="W129" s="43"/>
      <c r="X129" s="43"/>
      <c r="Y129" s="131"/>
      <c r="Z129" s="131"/>
      <c r="AA129" s="411" t="str">
        <f>IF(AA127&lt;&gt;"",INDEX('Helper 1'!$AK$4:$AK$27,MATCH(AA127,'Helper 1'!$AG$4:$AG$27,0)),"")</f>
        <v/>
      </c>
      <c r="AB129" s="43"/>
      <c r="AC129" s="43"/>
      <c r="AD129" s="131"/>
      <c r="AE129" s="131"/>
      <c r="AF129" s="411" t="str">
        <f>IF(AF127&lt;&gt;"",INDEX('Helper 1'!$AK$4:$AK$27,MATCH(AF127,'Helper 1'!$AG$4:$AG$27,0)),"")</f>
        <v/>
      </c>
      <c r="AG129" s="43"/>
      <c r="AH129" s="43"/>
      <c r="AI129" s="131"/>
      <c r="AJ129" s="131"/>
      <c r="AK129" s="411" t="str">
        <f>IF(AK127&lt;&gt;"",INDEX('Helper 1'!$AK$4:$AK$27,MATCH(AK127,'Helper 1'!$AG$4:$AG$27,0)),"")</f>
        <v/>
      </c>
      <c r="AL129" s="43"/>
      <c r="AM129" s="43"/>
      <c r="AN129" s="131"/>
      <c r="AO129" s="131"/>
      <c r="AP129" s="411" t="str">
        <f>IF(AP127&lt;&gt;"",INDEX('Helper 1'!$AK$4:$AK$27,MATCH(AP127,'Helper 1'!$AG$4:$AG$27,0)),"")</f>
        <v/>
      </c>
      <c r="AQ129" s="43"/>
      <c r="AR129" s="43"/>
      <c r="AS129" s="131"/>
      <c r="AT129" s="131"/>
      <c r="AU129" s="411" t="str">
        <f>IF(AU127&lt;&gt;"",INDEX('Helper 1'!$AK$4:$AK$27,MATCH(AU127,'Helper 1'!$AG$4:$AG$27,0)),"")</f>
        <v/>
      </c>
      <c r="AV129" s="43"/>
      <c r="AW129" s="43"/>
      <c r="AX129" s="131"/>
      <c r="AY129" s="131"/>
      <c r="AZ129" s="411" t="str">
        <f>IF(AZ127&lt;&gt;"",INDEX('Helper 1'!$AK$4:$AK$27,MATCH(AZ127,'Helper 1'!$AG$4:$AG$27,0)),"")</f>
        <v/>
      </c>
      <c r="BA129" s="43"/>
      <c r="BB129" s="43"/>
      <c r="BC129" s="131"/>
      <c r="BD129" s="131"/>
      <c r="BE129" s="411" t="str">
        <f>IF(BE127&lt;&gt;"",INDEX('Helper 1'!$AK$4:$AK$27,MATCH(BE127,'Helper 1'!$AG$4:$AG$27,0)),"")</f>
        <v/>
      </c>
      <c r="BF129" s="43"/>
      <c r="BG129" s="43"/>
      <c r="BH129" s="131"/>
      <c r="BI129" s="131"/>
      <c r="BJ129" s="411" t="str">
        <f>IF(BJ127&lt;&gt;"",INDEX('Helper 1'!$AK$4:$AK$27,MATCH(BJ127,'Helper 1'!$AG$4:$AG$27,0)),"")</f>
        <v/>
      </c>
      <c r="BK129" s="43"/>
      <c r="BL129" s="43"/>
      <c r="BM129" s="131"/>
      <c r="BN129" s="131"/>
      <c r="BO129" s="411" t="str">
        <f>IF(BO127&lt;&gt;"",INDEX('Helper 1'!$AK$4:$AK$27,MATCH(BO127,'Helper 1'!$AG$4:$AG$27,0)),"")</f>
        <v/>
      </c>
      <c r="BP129" s="43"/>
      <c r="BQ129" s="43"/>
      <c r="BR129" s="131"/>
      <c r="BS129" s="131"/>
      <c r="BT129" s="411" t="str">
        <f>IF(BT127&lt;&gt;"",INDEX('Helper 1'!$AK$4:$AK$27,MATCH(BT127,'Helper 1'!$AG$4:$AG$27,0)),"")</f>
        <v/>
      </c>
      <c r="BU129" s="43"/>
      <c r="BV129" s="43"/>
      <c r="BW129" s="131"/>
      <c r="BX129" s="131"/>
      <c r="BY129" s="411" t="str">
        <f>IF(BY127&lt;&gt;"",INDEX('Helper 1'!$AK$4:$AK$27,MATCH(BY127,'Helper 1'!$AG$4:$AG$27,0)),"")</f>
        <v/>
      </c>
      <c r="BZ129" s="43"/>
      <c r="CA129" s="43"/>
      <c r="CB129" s="131"/>
      <c r="CC129" s="131"/>
      <c r="CD129" s="411" t="str">
        <f>IF(CD127&lt;&gt;"",INDEX('Helper 1'!$AK$4:$AK$27,MATCH(CD127,'Helper 1'!$AG$4:$AG$27,0)),"")</f>
        <v/>
      </c>
      <c r="CE129" s="43"/>
      <c r="CF129" s="43"/>
      <c r="CG129" s="131"/>
      <c r="CH129" s="131"/>
      <c r="CI129" s="411" t="str">
        <f>IF(CI127&lt;&gt;"",INDEX('Helper 1'!$AK$4:$AK$27,MATCH(CI127,'Helper 1'!$AG$4:$AG$27,0)),"")</f>
        <v/>
      </c>
      <c r="CJ129" s="43"/>
      <c r="CK129" s="43"/>
      <c r="CL129" s="131"/>
      <c r="CM129" s="131"/>
      <c r="CN129" s="411" t="str">
        <f>IF(CN127&lt;&gt;"",INDEX('Helper 1'!$AK$4:$AK$27,MATCH(CN127,'Helper 1'!$AG$4:$AG$27,0)),"")</f>
        <v/>
      </c>
      <c r="CO129" s="43"/>
      <c r="CP129" s="43"/>
      <c r="CQ129" s="131"/>
      <c r="CR129" s="131"/>
      <c r="CS129" s="411" t="str">
        <f>IF(CS127&lt;&gt;"",INDEX('Helper 1'!$AK$4:$AK$27,MATCH(CS127,'Helper 1'!$AG$4:$AG$27,0)),"")</f>
        <v/>
      </c>
      <c r="CT129" s="43"/>
      <c r="CU129" s="43"/>
      <c r="CV129" s="131"/>
      <c r="CW129" s="131"/>
      <c r="CX129" s="411" t="str">
        <f>IF(CX127&lt;&gt;"",INDEX('Helper 1'!$AK$4:$AK$27,MATCH(CX127,'Helper 1'!$AG$4:$AG$27,0)),"")</f>
        <v/>
      </c>
      <c r="CY129" s="43"/>
      <c r="CZ129" s="43"/>
      <c r="DA129" s="131"/>
      <c r="DB129" s="131"/>
      <c r="DC129" s="411" t="str">
        <f>IF(DC127&lt;&gt;"",INDEX('Helper 1'!$AK$4:$AK$27,MATCH(DC127,'Helper 1'!$AG$4:$AG$27,0)),"")</f>
        <v/>
      </c>
      <c r="DD129" s="43"/>
      <c r="DE129" s="43"/>
      <c r="DF129" s="131"/>
      <c r="DG129" s="131"/>
      <c r="DH129" s="411" t="str">
        <f>IF(DH127&lt;&gt;"",INDEX('Helper 1'!$AK$4:$AK$27,MATCH(DH127,'Helper 1'!$AG$4:$AG$27,0)),"")</f>
        <v/>
      </c>
      <c r="DI129" s="43"/>
      <c r="DJ129" s="43"/>
      <c r="DK129" s="131"/>
      <c r="DL129" s="131"/>
      <c r="DM129" s="411" t="str">
        <f>IF(DM127&lt;&gt;"",INDEX('Helper 1'!$AK$4:$AK$27,MATCH(DM127,'Helper 1'!$AG$4:$AG$27,0)),"")</f>
        <v/>
      </c>
      <c r="DN129" s="43"/>
      <c r="DO129" s="43"/>
      <c r="DP129" s="131"/>
      <c r="DQ129" s="131"/>
      <c r="DR129" s="411" t="str">
        <f>IF(DR127&lt;&gt;"",INDEX('Helper 1'!$AK$4:$AK$27,MATCH(DR127,'Helper 1'!$AG$4:$AG$27,0)),"")</f>
        <v/>
      </c>
      <c r="DS129" s="43"/>
      <c r="DT129" s="43"/>
      <c r="DU129" s="131"/>
      <c r="DV129" s="131"/>
      <c r="DW129" s="411" t="str">
        <f>IF(DW127&lt;&gt;"",INDEX('Helper 1'!$AK$4:$AK$27,MATCH(DW127,'Helper 1'!$AG$4:$AG$27,0)),"")</f>
        <v/>
      </c>
      <c r="DX129" s="43"/>
      <c r="DY129" s="43"/>
      <c r="DZ129" s="131"/>
      <c r="EA129" s="131"/>
      <c r="EB129" s="411" t="str">
        <f>IF(EB127&lt;&gt;"",INDEX('Helper 1'!$AK$4:$AK$27,MATCH(EB127,'Helper 1'!$AG$4:$AG$27,0)),"")</f>
        <v/>
      </c>
      <c r="EC129" s="43"/>
      <c r="ED129" s="43"/>
      <c r="EE129" s="131"/>
      <c r="EF129" s="131"/>
      <c r="EG129" s="411" t="str">
        <f>IF(EG127&lt;&gt;"",INDEX('Helper 1'!$AK$4:$AK$27,MATCH(EG127,'Helper 1'!$AG$4:$AG$27,0)),"")</f>
        <v/>
      </c>
      <c r="EH129" s="43"/>
      <c r="EI129" s="43"/>
      <c r="EJ129" s="131"/>
      <c r="EK129" s="131"/>
      <c r="EL129" s="411" t="str">
        <f>IF(EL127&lt;&gt;"",INDEX('Helper 1'!$AK$4:$AK$27,MATCH(EL127,'Helper 1'!$AG$4:$AG$27,0)),"")</f>
        <v/>
      </c>
      <c r="EM129" s="43"/>
      <c r="EN129" s="43"/>
      <c r="EO129" s="131"/>
      <c r="EP129" s="131"/>
      <c r="EQ129" s="411" t="str">
        <f>IF(EQ127&lt;&gt;"",INDEX('Helper 1'!$AK$4:$AK$27,MATCH(EQ127,'Helper 1'!$AG$4:$AG$27,0)),"")</f>
        <v/>
      </c>
      <c r="ER129" s="43"/>
      <c r="ES129" s="43"/>
      <c r="ET129" s="131"/>
      <c r="EU129" s="131"/>
      <c r="EV129" s="411" t="str">
        <f>IF(EV127&lt;&gt;"",INDEX('Helper 1'!$AK$4:$AK$27,MATCH(EV127,'Helper 1'!$AG$4:$AG$27,0)),"")</f>
        <v/>
      </c>
      <c r="EW129" s="43"/>
      <c r="EX129" s="43"/>
      <c r="EY129" s="131"/>
      <c r="EZ129" s="131"/>
      <c r="FA129" s="411" t="str">
        <f>IF(FA127&lt;&gt;"",INDEX('Helper 1'!$AK$4:$AK$27,MATCH(FA127,'Helper 1'!$AG$4:$AG$27,0)),"")</f>
        <v/>
      </c>
      <c r="FB129" s="43"/>
      <c r="FC129" s="43"/>
      <c r="FD129" s="131"/>
      <c r="FE129" s="131"/>
      <c r="FF129" s="411" t="str">
        <f>IF(FF127&lt;&gt;"",INDEX('Helper 1'!$AK$4:$AK$27,MATCH(FF127,'Helper 1'!$AG$4:$AG$27,0)),"")</f>
        <v/>
      </c>
      <c r="FG129" s="43"/>
      <c r="FH129" s="43"/>
      <c r="FI129" s="131"/>
      <c r="FJ129" s="131"/>
      <c r="FK129" s="411" t="str">
        <f>IF(FK127&lt;&gt;"",INDEX('Helper 1'!$AK$4:$AK$27,MATCH(FK127,'Helper 1'!$AG$4:$AG$27,0)),"")</f>
        <v/>
      </c>
      <c r="FL129" s="43"/>
      <c r="FM129" s="43"/>
      <c r="FN129" s="131"/>
      <c r="FO129" s="131"/>
      <c r="FP129" s="411" t="str">
        <f>IF(FP127&lt;&gt;"",INDEX('Helper 1'!$AK$4:$AK$27,MATCH(FP127,'Helper 1'!$AG$4:$AG$27,0)),"")</f>
        <v/>
      </c>
      <c r="FQ129" s="43"/>
      <c r="FR129" s="43"/>
      <c r="FS129" s="131"/>
      <c r="FT129" s="131"/>
      <c r="FU129" s="411" t="str">
        <f>IF(FU127&lt;&gt;"",INDEX('Helper 1'!$AK$4:$AK$27,MATCH(FU127,'Helper 1'!$AG$4:$AG$27,0)),"")</f>
        <v/>
      </c>
      <c r="FV129" s="43"/>
      <c r="FW129" s="43"/>
      <c r="FX129" s="131"/>
      <c r="FY129" s="131"/>
      <c r="FZ129" s="411" t="str">
        <f>IF(FZ127&lt;&gt;"",INDEX('Helper 1'!$AK$4:$AK$27,MATCH(FZ127,'Helper 1'!$AG$4:$AG$27,0)),"")</f>
        <v/>
      </c>
      <c r="GA129" s="43"/>
      <c r="GB129" s="43"/>
      <c r="GC129" s="131"/>
      <c r="GD129" s="131"/>
      <c r="GE129" s="411" t="str">
        <f>IF(GE127&lt;&gt;"",INDEX('Helper 1'!$AK$4:$AK$27,MATCH(GE127,'Helper 1'!$AG$4:$AG$27,0)),"")</f>
        <v/>
      </c>
      <c r="GF129" s="43"/>
      <c r="GG129" s="43"/>
      <c r="GH129" s="131"/>
      <c r="GI129" s="131"/>
      <c r="GJ129" s="411" t="str">
        <f>IF(GJ127&lt;&gt;"",INDEX('Helper 1'!$AK$4:$AK$27,MATCH(GJ127,'Helper 1'!$AG$4:$AG$27,0)),"")</f>
        <v/>
      </c>
      <c r="GK129" s="43"/>
      <c r="GL129" s="43"/>
      <c r="GM129" s="131"/>
      <c r="GN129" s="131"/>
      <c r="GO129" s="411" t="str">
        <f>IF(GO127&lt;&gt;"",INDEX('Helper 1'!$AK$4:$AK$27,MATCH(GO127,'Helper 1'!$AG$4:$AG$27,0)),"")</f>
        <v/>
      </c>
      <c r="GP129" s="43"/>
      <c r="GQ129" s="43"/>
      <c r="GR129" s="131"/>
      <c r="GS129" s="131"/>
      <c r="GT129" s="411" t="str">
        <f>IF(GT127&lt;&gt;"",INDEX('Helper 1'!$AK$4:$AK$27,MATCH(GT127,'Helper 1'!$AG$4:$AG$27,0)),"")</f>
        <v/>
      </c>
      <c r="GU129" s="43"/>
      <c r="GV129" s="43"/>
      <c r="GW129" s="131"/>
      <c r="GX129" s="131"/>
      <c r="GY129" s="411" t="str">
        <f>IF(GY127&lt;&gt;"",INDEX('Helper 1'!$AK$4:$AK$27,MATCH(GY127,'Helper 1'!$AG$4:$AG$27,0)),"")</f>
        <v/>
      </c>
      <c r="GZ129" s="43"/>
      <c r="HA129" s="43"/>
      <c r="HB129" s="131"/>
      <c r="HC129" s="131"/>
      <c r="HD129" s="411" t="str">
        <f>IF(HD127&lt;&gt;"",INDEX('Helper 1'!$AK$4:$AK$27,MATCH(HD127,'Helper 1'!$AG$4:$AG$27,0)),"")</f>
        <v/>
      </c>
      <c r="HE129" s="43"/>
      <c r="HF129" s="43"/>
      <c r="HG129" s="131"/>
      <c r="HH129" s="131"/>
      <c r="HI129" s="411" t="str">
        <f>IF(HI127&lt;&gt;"",INDEX('Helper 1'!$AK$4:$AK$27,MATCH(HI127,'Helper 1'!$AG$4:$AG$27,0)),"")</f>
        <v/>
      </c>
      <c r="HJ129" s="43"/>
      <c r="HK129" s="43"/>
      <c r="HL129" s="131"/>
      <c r="HM129" s="131"/>
      <c r="HN129" s="411" t="str">
        <f>IF(HN127&lt;&gt;"",INDEX('Helper 1'!$AK$4:$AK$27,MATCH(HN127,'Helper 1'!$AG$4:$AG$27,0)),"")</f>
        <v/>
      </c>
      <c r="HO129" s="43"/>
      <c r="HP129" s="43"/>
      <c r="HQ129" s="131"/>
      <c r="HR129" s="131"/>
      <c r="HS129" s="411" t="str">
        <f>IF(HS127&lt;&gt;"",INDEX('Helper 1'!$AK$4:$AK$27,MATCH(HS127,'Helper 1'!$AG$4:$AG$27,0)),"")</f>
        <v/>
      </c>
      <c r="HT129" s="43"/>
      <c r="HU129" s="43"/>
      <c r="HV129" s="131"/>
      <c r="HW129" s="131"/>
      <c r="HX129" s="411" t="str">
        <f>IF(HX127&lt;&gt;"",INDEX('Helper 1'!$AK$4:$AK$27,MATCH(HX127,'Helper 1'!$AG$4:$AG$27,0)),"")</f>
        <v/>
      </c>
      <c r="HY129" s="43"/>
      <c r="HZ129" s="43"/>
      <c r="IA129" s="131"/>
      <c r="IB129" s="131"/>
      <c r="IC129" s="411" t="str">
        <f>IF(IC127&lt;&gt;"",INDEX('Helper 1'!$AK$4:$AK$27,MATCH(IC127,'Helper 1'!$AG$4:$AG$27,0)),"")</f>
        <v/>
      </c>
      <c r="ID129" s="43"/>
      <c r="IE129" s="43"/>
      <c r="IF129" s="131"/>
      <c r="IG129" s="131"/>
      <c r="IH129" s="411" t="str">
        <f>IF(IH127&lt;&gt;"",INDEX('Helper 1'!$AK$4:$AK$27,MATCH(IH127,'Helper 1'!$AG$4:$AG$27,0)),"")</f>
        <v/>
      </c>
      <c r="II129" s="43"/>
      <c r="IJ129" s="43"/>
      <c r="IK129" s="131"/>
      <c r="IL129" s="131"/>
      <c r="IM129" s="411" t="str">
        <f>IF(IM127&lt;&gt;"",INDEX('Helper 1'!$AK$4:$AK$27,MATCH(IM127,'Helper 1'!$AG$4:$AG$27,0)),"")</f>
        <v/>
      </c>
      <c r="IN129" s="43"/>
      <c r="IO129" s="43"/>
      <c r="IP129" s="131"/>
      <c r="IQ129" s="131"/>
      <c r="IR129" s="411" t="str">
        <f>IF(IR127&lt;&gt;"",INDEX('Helper 1'!$AK$4:$AK$27,MATCH(IR127,'Helper 1'!$AG$4:$AG$27,0)),"")</f>
        <v/>
      </c>
      <c r="IS129" s="43"/>
      <c r="IT129" s="43"/>
      <c r="IU129" s="131"/>
      <c r="IV129" s="131"/>
      <c r="IW129" s="411" t="str">
        <f>IF(IW127&lt;&gt;"",INDEX('Helper 1'!$AK$4:$AK$27,MATCH(IW127,'Helper 1'!$AG$4:$AG$27,0)),"")</f>
        <v/>
      </c>
      <c r="IX129" s="43"/>
      <c r="IY129" s="44"/>
      <c r="IZ129" s="405"/>
      <c r="JA129" s="378"/>
      <c r="JB129" s="256"/>
      <c r="JC129" s="256"/>
    </row>
    <row r="130" spans="1:263" s="3" customFormat="1" x14ac:dyDescent="0.35">
      <c r="A130" s="198"/>
      <c r="B130" s="359"/>
      <c r="C130" s="45" t="s">
        <v>275</v>
      </c>
      <c r="D130" s="106" t="s">
        <v>250</v>
      </c>
      <c r="E130" s="102"/>
      <c r="F130" s="285"/>
      <c r="G130" s="131"/>
      <c r="H130" s="325"/>
      <c r="I130" s="202"/>
      <c r="J130" s="324"/>
      <c r="K130" s="131"/>
      <c r="L130" s="412" t="str">
        <f>IF(L127&lt;&gt;"",INDEX('Helper 1'!$AJ$4:$AJ$27,MATCH(L127,'Helper 1'!$AG$4:$AG$27,0)),"")</f>
        <v/>
      </c>
      <c r="M130" s="43"/>
      <c r="N130" s="43"/>
      <c r="O130" s="131"/>
      <c r="P130" s="131"/>
      <c r="Q130" s="412" t="str">
        <f>IF(Q127&lt;&gt;"",INDEX('Helper 1'!$AJ$4:$AJ$27,MATCH(Q127,'Helper 1'!$AG$4:$AG$27,0)),"")</f>
        <v/>
      </c>
      <c r="R130" s="43"/>
      <c r="S130" s="43"/>
      <c r="T130" s="131"/>
      <c r="U130" s="131"/>
      <c r="V130" s="412" t="str">
        <f>IF(V127&lt;&gt;"",INDEX('Helper 1'!$AJ$4:$AJ$27,MATCH(V127,'Helper 1'!$AG$4:$AG$27,0)),"")</f>
        <v/>
      </c>
      <c r="W130" s="43"/>
      <c r="X130" s="43"/>
      <c r="Y130" s="131"/>
      <c r="Z130" s="131"/>
      <c r="AA130" s="412" t="str">
        <f>IF(AA127&lt;&gt;"",INDEX('Helper 1'!$AJ$4:$AJ$27,MATCH(AA127,'Helper 1'!$AG$4:$AG$27,0)),"")</f>
        <v/>
      </c>
      <c r="AB130" s="43"/>
      <c r="AC130" s="43"/>
      <c r="AD130" s="131"/>
      <c r="AE130" s="131"/>
      <c r="AF130" s="412" t="str">
        <f>IF(AF127&lt;&gt;"",INDEX('Helper 1'!$AJ$4:$AJ$27,MATCH(AF127,'Helper 1'!$AG$4:$AG$27,0)),"")</f>
        <v/>
      </c>
      <c r="AG130" s="43"/>
      <c r="AH130" s="43"/>
      <c r="AI130" s="131"/>
      <c r="AJ130" s="131"/>
      <c r="AK130" s="412" t="str">
        <f>IF(AK127&lt;&gt;"",INDEX('Helper 1'!$AJ$4:$AJ$27,MATCH(AK127,'Helper 1'!$AG$4:$AG$27,0)),"")</f>
        <v/>
      </c>
      <c r="AL130" s="43"/>
      <c r="AM130" s="43"/>
      <c r="AN130" s="131"/>
      <c r="AO130" s="131"/>
      <c r="AP130" s="412" t="str">
        <f>IF(AP127&lt;&gt;"",INDEX('Helper 1'!$AJ$4:$AJ$27,MATCH(AP127,'Helper 1'!$AG$4:$AG$27,0)),"")</f>
        <v/>
      </c>
      <c r="AQ130" s="43"/>
      <c r="AR130" s="43"/>
      <c r="AS130" s="131"/>
      <c r="AT130" s="131"/>
      <c r="AU130" s="412" t="str">
        <f>IF(AU127&lt;&gt;"",INDEX('Helper 1'!$AJ$4:$AJ$27,MATCH(AU127,'Helper 1'!$AG$4:$AG$27,0)),"")</f>
        <v/>
      </c>
      <c r="AV130" s="43"/>
      <c r="AW130" s="43"/>
      <c r="AX130" s="131"/>
      <c r="AY130" s="131"/>
      <c r="AZ130" s="412" t="str">
        <f>IF(AZ127&lt;&gt;"",INDEX('Helper 1'!$AJ$4:$AJ$27,MATCH(AZ127,'Helper 1'!$AG$4:$AG$27,0)),"")</f>
        <v/>
      </c>
      <c r="BA130" s="43"/>
      <c r="BB130" s="43"/>
      <c r="BC130" s="131"/>
      <c r="BD130" s="131"/>
      <c r="BE130" s="412" t="str">
        <f>IF(BE127&lt;&gt;"",INDEX('Helper 1'!$AJ$4:$AJ$27,MATCH(BE127,'Helper 1'!$AG$4:$AG$27,0)),"")</f>
        <v/>
      </c>
      <c r="BF130" s="43"/>
      <c r="BG130" s="43"/>
      <c r="BH130" s="131"/>
      <c r="BI130" s="131"/>
      <c r="BJ130" s="412" t="str">
        <f>IF(BJ127&lt;&gt;"",INDEX('Helper 1'!$AJ$4:$AJ$27,MATCH(BJ127,'Helper 1'!$AG$4:$AG$27,0)),"")</f>
        <v/>
      </c>
      <c r="BK130" s="43"/>
      <c r="BL130" s="43"/>
      <c r="BM130" s="131"/>
      <c r="BN130" s="131"/>
      <c r="BO130" s="412" t="str">
        <f>IF(BO127&lt;&gt;"",INDEX('Helper 1'!$AJ$4:$AJ$27,MATCH(BO127,'Helper 1'!$AG$4:$AG$27,0)),"")</f>
        <v/>
      </c>
      <c r="BP130" s="43"/>
      <c r="BQ130" s="43"/>
      <c r="BR130" s="131"/>
      <c r="BS130" s="131"/>
      <c r="BT130" s="412" t="str">
        <f>IF(BT127&lt;&gt;"",INDEX('Helper 1'!$AJ$4:$AJ$27,MATCH(BT127,'Helper 1'!$AG$4:$AG$27,0)),"")</f>
        <v/>
      </c>
      <c r="BU130" s="43"/>
      <c r="BV130" s="43"/>
      <c r="BW130" s="131"/>
      <c r="BX130" s="131"/>
      <c r="BY130" s="412" t="str">
        <f>IF(BY127&lt;&gt;"",INDEX('Helper 1'!$AJ$4:$AJ$27,MATCH(BY127,'Helper 1'!$AG$4:$AG$27,0)),"")</f>
        <v/>
      </c>
      <c r="BZ130" s="43"/>
      <c r="CA130" s="43"/>
      <c r="CB130" s="131"/>
      <c r="CC130" s="131"/>
      <c r="CD130" s="412" t="str">
        <f>IF(CD127&lt;&gt;"",INDEX('Helper 1'!$AJ$4:$AJ$27,MATCH(CD127,'Helper 1'!$AG$4:$AG$27,0)),"")</f>
        <v/>
      </c>
      <c r="CE130" s="43"/>
      <c r="CF130" s="43"/>
      <c r="CG130" s="131"/>
      <c r="CH130" s="131"/>
      <c r="CI130" s="412" t="str">
        <f>IF(CI127&lt;&gt;"",INDEX('Helper 1'!$AJ$4:$AJ$27,MATCH(CI127,'Helper 1'!$AG$4:$AG$27,0)),"")</f>
        <v/>
      </c>
      <c r="CJ130" s="43"/>
      <c r="CK130" s="43"/>
      <c r="CL130" s="131"/>
      <c r="CM130" s="131"/>
      <c r="CN130" s="412" t="str">
        <f>IF(CN127&lt;&gt;"",INDEX('Helper 1'!$AJ$4:$AJ$27,MATCH(CN127,'Helper 1'!$AG$4:$AG$27,0)),"")</f>
        <v/>
      </c>
      <c r="CO130" s="43"/>
      <c r="CP130" s="43"/>
      <c r="CQ130" s="131"/>
      <c r="CR130" s="131"/>
      <c r="CS130" s="412" t="str">
        <f>IF(CS127&lt;&gt;"",INDEX('Helper 1'!$AJ$4:$AJ$27,MATCH(CS127,'Helper 1'!$AG$4:$AG$27,0)),"")</f>
        <v/>
      </c>
      <c r="CT130" s="43"/>
      <c r="CU130" s="43"/>
      <c r="CV130" s="131"/>
      <c r="CW130" s="131"/>
      <c r="CX130" s="412" t="str">
        <f>IF(CX127&lt;&gt;"",INDEX('Helper 1'!$AJ$4:$AJ$27,MATCH(CX127,'Helper 1'!$AG$4:$AG$27,0)),"")</f>
        <v/>
      </c>
      <c r="CY130" s="43"/>
      <c r="CZ130" s="43"/>
      <c r="DA130" s="131"/>
      <c r="DB130" s="131"/>
      <c r="DC130" s="412" t="str">
        <f>IF(DC127&lt;&gt;"",INDEX('Helper 1'!$AJ$4:$AJ$27,MATCH(DC127,'Helper 1'!$AG$4:$AG$27,0)),"")</f>
        <v/>
      </c>
      <c r="DD130" s="43"/>
      <c r="DE130" s="43"/>
      <c r="DF130" s="131"/>
      <c r="DG130" s="131"/>
      <c r="DH130" s="412" t="str">
        <f>IF(DH127&lt;&gt;"",INDEX('Helper 1'!$AJ$4:$AJ$27,MATCH(DH127,'Helper 1'!$AG$4:$AG$27,0)),"")</f>
        <v/>
      </c>
      <c r="DI130" s="43"/>
      <c r="DJ130" s="43"/>
      <c r="DK130" s="131"/>
      <c r="DL130" s="131"/>
      <c r="DM130" s="412" t="str">
        <f>IF(DM127&lt;&gt;"",INDEX('Helper 1'!$AJ$4:$AJ$27,MATCH(DM127,'Helper 1'!$AG$4:$AG$27,0)),"")</f>
        <v/>
      </c>
      <c r="DN130" s="43"/>
      <c r="DO130" s="43"/>
      <c r="DP130" s="131"/>
      <c r="DQ130" s="131"/>
      <c r="DR130" s="412" t="str">
        <f>IF(DR127&lt;&gt;"",INDEX('Helper 1'!$AJ$4:$AJ$27,MATCH(DR127,'Helper 1'!$AG$4:$AG$27,0)),"")</f>
        <v/>
      </c>
      <c r="DS130" s="43"/>
      <c r="DT130" s="43"/>
      <c r="DU130" s="131"/>
      <c r="DV130" s="131"/>
      <c r="DW130" s="412" t="str">
        <f>IF(DW127&lt;&gt;"",INDEX('Helper 1'!$AJ$4:$AJ$27,MATCH(DW127,'Helper 1'!$AG$4:$AG$27,0)),"")</f>
        <v/>
      </c>
      <c r="DX130" s="43"/>
      <c r="DY130" s="43"/>
      <c r="DZ130" s="131"/>
      <c r="EA130" s="131"/>
      <c r="EB130" s="412" t="str">
        <f>IF(EB127&lt;&gt;"",INDEX('Helper 1'!$AJ$4:$AJ$27,MATCH(EB127,'Helper 1'!$AG$4:$AG$27,0)),"")</f>
        <v/>
      </c>
      <c r="EC130" s="43"/>
      <c r="ED130" s="43"/>
      <c r="EE130" s="131"/>
      <c r="EF130" s="131"/>
      <c r="EG130" s="412" t="str">
        <f>IF(EG127&lt;&gt;"",INDEX('Helper 1'!$AJ$4:$AJ$27,MATCH(EG127,'Helper 1'!$AG$4:$AG$27,0)),"")</f>
        <v/>
      </c>
      <c r="EH130" s="43"/>
      <c r="EI130" s="43"/>
      <c r="EJ130" s="131"/>
      <c r="EK130" s="131"/>
      <c r="EL130" s="412" t="str">
        <f>IF(EL127&lt;&gt;"",INDEX('Helper 1'!$AJ$4:$AJ$27,MATCH(EL127,'Helper 1'!$AG$4:$AG$27,0)),"")</f>
        <v/>
      </c>
      <c r="EM130" s="43"/>
      <c r="EN130" s="43"/>
      <c r="EO130" s="131"/>
      <c r="EP130" s="131"/>
      <c r="EQ130" s="412" t="str">
        <f>IF(EQ127&lt;&gt;"",INDEX('Helper 1'!$AJ$4:$AJ$27,MATCH(EQ127,'Helper 1'!$AG$4:$AG$27,0)),"")</f>
        <v/>
      </c>
      <c r="ER130" s="43"/>
      <c r="ES130" s="43"/>
      <c r="ET130" s="131"/>
      <c r="EU130" s="131"/>
      <c r="EV130" s="412" t="str">
        <f>IF(EV127&lt;&gt;"",INDEX('Helper 1'!$AJ$4:$AJ$27,MATCH(EV127,'Helper 1'!$AG$4:$AG$27,0)),"")</f>
        <v/>
      </c>
      <c r="EW130" s="43"/>
      <c r="EX130" s="43"/>
      <c r="EY130" s="131"/>
      <c r="EZ130" s="131"/>
      <c r="FA130" s="412" t="str">
        <f>IF(FA127&lt;&gt;"",INDEX('Helper 1'!$AJ$4:$AJ$27,MATCH(FA127,'Helper 1'!$AG$4:$AG$27,0)),"")</f>
        <v/>
      </c>
      <c r="FB130" s="43"/>
      <c r="FC130" s="43"/>
      <c r="FD130" s="131"/>
      <c r="FE130" s="131"/>
      <c r="FF130" s="412" t="str">
        <f>IF(FF127&lt;&gt;"",INDEX('Helper 1'!$AJ$4:$AJ$27,MATCH(FF127,'Helper 1'!$AG$4:$AG$27,0)),"")</f>
        <v/>
      </c>
      <c r="FG130" s="43"/>
      <c r="FH130" s="43"/>
      <c r="FI130" s="131"/>
      <c r="FJ130" s="131"/>
      <c r="FK130" s="412" t="str">
        <f>IF(FK127&lt;&gt;"",INDEX('Helper 1'!$AJ$4:$AJ$27,MATCH(FK127,'Helper 1'!$AG$4:$AG$27,0)),"")</f>
        <v/>
      </c>
      <c r="FL130" s="43"/>
      <c r="FM130" s="43"/>
      <c r="FN130" s="131"/>
      <c r="FO130" s="131"/>
      <c r="FP130" s="412" t="str">
        <f>IF(FP127&lt;&gt;"",INDEX('Helper 1'!$AJ$4:$AJ$27,MATCH(FP127,'Helper 1'!$AG$4:$AG$27,0)),"")</f>
        <v/>
      </c>
      <c r="FQ130" s="43"/>
      <c r="FR130" s="43"/>
      <c r="FS130" s="131"/>
      <c r="FT130" s="131"/>
      <c r="FU130" s="412" t="str">
        <f>IF(FU127&lt;&gt;"",INDEX('Helper 1'!$AJ$4:$AJ$27,MATCH(FU127,'Helper 1'!$AG$4:$AG$27,0)),"")</f>
        <v/>
      </c>
      <c r="FV130" s="43"/>
      <c r="FW130" s="43"/>
      <c r="FX130" s="131"/>
      <c r="FY130" s="131"/>
      <c r="FZ130" s="412" t="str">
        <f>IF(FZ127&lt;&gt;"",INDEX('Helper 1'!$AJ$4:$AJ$27,MATCH(FZ127,'Helper 1'!$AG$4:$AG$27,0)),"")</f>
        <v/>
      </c>
      <c r="GA130" s="43"/>
      <c r="GB130" s="43"/>
      <c r="GC130" s="131"/>
      <c r="GD130" s="131"/>
      <c r="GE130" s="412" t="str">
        <f>IF(GE127&lt;&gt;"",INDEX('Helper 1'!$AJ$4:$AJ$27,MATCH(GE127,'Helper 1'!$AG$4:$AG$27,0)),"")</f>
        <v/>
      </c>
      <c r="GF130" s="43"/>
      <c r="GG130" s="43"/>
      <c r="GH130" s="131"/>
      <c r="GI130" s="131"/>
      <c r="GJ130" s="412" t="str">
        <f>IF(GJ127&lt;&gt;"",INDEX('Helper 1'!$AJ$4:$AJ$27,MATCH(GJ127,'Helper 1'!$AG$4:$AG$27,0)),"")</f>
        <v/>
      </c>
      <c r="GK130" s="43"/>
      <c r="GL130" s="43"/>
      <c r="GM130" s="131"/>
      <c r="GN130" s="131"/>
      <c r="GO130" s="412" t="str">
        <f>IF(GO127&lt;&gt;"",INDEX('Helper 1'!$AJ$4:$AJ$27,MATCH(GO127,'Helper 1'!$AG$4:$AG$27,0)),"")</f>
        <v/>
      </c>
      <c r="GP130" s="43"/>
      <c r="GQ130" s="43"/>
      <c r="GR130" s="131"/>
      <c r="GS130" s="131"/>
      <c r="GT130" s="412" t="str">
        <f>IF(GT127&lt;&gt;"",INDEX('Helper 1'!$AJ$4:$AJ$27,MATCH(GT127,'Helper 1'!$AG$4:$AG$27,0)),"")</f>
        <v/>
      </c>
      <c r="GU130" s="43"/>
      <c r="GV130" s="43"/>
      <c r="GW130" s="131"/>
      <c r="GX130" s="131"/>
      <c r="GY130" s="412" t="str">
        <f>IF(GY127&lt;&gt;"",INDEX('Helper 1'!$AJ$4:$AJ$27,MATCH(GY127,'Helper 1'!$AG$4:$AG$27,0)),"")</f>
        <v/>
      </c>
      <c r="GZ130" s="43"/>
      <c r="HA130" s="43"/>
      <c r="HB130" s="131"/>
      <c r="HC130" s="131"/>
      <c r="HD130" s="412" t="str">
        <f>IF(HD127&lt;&gt;"",INDEX('Helper 1'!$AJ$4:$AJ$27,MATCH(HD127,'Helper 1'!$AG$4:$AG$27,0)),"")</f>
        <v/>
      </c>
      <c r="HE130" s="43"/>
      <c r="HF130" s="43"/>
      <c r="HG130" s="131"/>
      <c r="HH130" s="131"/>
      <c r="HI130" s="412" t="str">
        <f>IF(HI127&lt;&gt;"",INDEX('Helper 1'!$AJ$4:$AJ$27,MATCH(HI127,'Helper 1'!$AG$4:$AG$27,0)),"")</f>
        <v/>
      </c>
      <c r="HJ130" s="43"/>
      <c r="HK130" s="43"/>
      <c r="HL130" s="131"/>
      <c r="HM130" s="131"/>
      <c r="HN130" s="412" t="str">
        <f>IF(HN127&lt;&gt;"",INDEX('Helper 1'!$AJ$4:$AJ$27,MATCH(HN127,'Helper 1'!$AG$4:$AG$27,0)),"")</f>
        <v/>
      </c>
      <c r="HO130" s="43"/>
      <c r="HP130" s="43"/>
      <c r="HQ130" s="131"/>
      <c r="HR130" s="131"/>
      <c r="HS130" s="412" t="str">
        <f>IF(HS127&lt;&gt;"",INDEX('Helper 1'!$AJ$4:$AJ$27,MATCH(HS127,'Helper 1'!$AG$4:$AG$27,0)),"")</f>
        <v/>
      </c>
      <c r="HT130" s="43"/>
      <c r="HU130" s="43"/>
      <c r="HV130" s="131"/>
      <c r="HW130" s="131"/>
      <c r="HX130" s="412" t="str">
        <f>IF(HX127&lt;&gt;"",INDEX('Helper 1'!$AJ$4:$AJ$27,MATCH(HX127,'Helper 1'!$AG$4:$AG$27,0)),"")</f>
        <v/>
      </c>
      <c r="HY130" s="43"/>
      <c r="HZ130" s="43"/>
      <c r="IA130" s="131"/>
      <c r="IB130" s="131"/>
      <c r="IC130" s="412" t="str">
        <f>IF(IC127&lt;&gt;"",INDEX('Helper 1'!$AJ$4:$AJ$27,MATCH(IC127,'Helper 1'!$AG$4:$AG$27,0)),"")</f>
        <v/>
      </c>
      <c r="ID130" s="43"/>
      <c r="IE130" s="43"/>
      <c r="IF130" s="131"/>
      <c r="IG130" s="131"/>
      <c r="IH130" s="412" t="str">
        <f>IF(IH127&lt;&gt;"",INDEX('Helper 1'!$AJ$4:$AJ$27,MATCH(IH127,'Helper 1'!$AG$4:$AG$27,0)),"")</f>
        <v/>
      </c>
      <c r="II130" s="43"/>
      <c r="IJ130" s="43"/>
      <c r="IK130" s="131"/>
      <c r="IL130" s="131"/>
      <c r="IM130" s="412" t="str">
        <f>IF(IM127&lt;&gt;"",INDEX('Helper 1'!$AJ$4:$AJ$27,MATCH(IM127,'Helper 1'!$AG$4:$AG$27,0)),"")</f>
        <v/>
      </c>
      <c r="IN130" s="43"/>
      <c r="IO130" s="43"/>
      <c r="IP130" s="131"/>
      <c r="IQ130" s="131"/>
      <c r="IR130" s="412" t="str">
        <f>IF(IR127&lt;&gt;"",INDEX('Helper 1'!$AJ$4:$AJ$27,MATCH(IR127,'Helper 1'!$AG$4:$AG$27,0)),"")</f>
        <v/>
      </c>
      <c r="IS130" s="43"/>
      <c r="IT130" s="43"/>
      <c r="IU130" s="131"/>
      <c r="IV130" s="131"/>
      <c r="IW130" s="412" t="str">
        <f>IF(IW127&lt;&gt;"",INDEX('Helper 1'!$AJ$4:$AJ$27,MATCH(IW127,'Helper 1'!$AG$4:$AG$27,0)),"")</f>
        <v/>
      </c>
      <c r="IX130" s="43"/>
      <c r="IY130" s="44"/>
      <c r="IZ130" s="405"/>
      <c r="JA130" s="378"/>
      <c r="JB130" s="256"/>
      <c r="JC130" s="256"/>
    </row>
    <row r="131" spans="1:263" s="3" customFormat="1" x14ac:dyDescent="0.35">
      <c r="A131" s="198"/>
      <c r="B131" s="359"/>
      <c r="C131" s="45"/>
      <c r="D131" s="106"/>
      <c r="E131" s="102"/>
      <c r="F131" s="285"/>
      <c r="G131" s="131"/>
      <c r="H131" s="325"/>
      <c r="I131" s="202"/>
      <c r="J131" s="324"/>
      <c r="K131" s="131"/>
      <c r="L131" s="387"/>
      <c r="M131" s="43"/>
      <c r="N131" s="43"/>
      <c r="O131" s="131"/>
      <c r="P131" s="131"/>
      <c r="Q131" s="387"/>
      <c r="R131" s="43"/>
      <c r="S131" s="43"/>
      <c r="T131" s="131"/>
      <c r="U131" s="131"/>
      <c r="V131" s="387"/>
      <c r="W131" s="43"/>
      <c r="X131" s="43"/>
      <c r="Y131" s="131"/>
      <c r="Z131" s="131"/>
      <c r="AA131" s="387"/>
      <c r="AB131" s="43"/>
      <c r="AC131" s="43"/>
      <c r="AD131" s="131"/>
      <c r="AE131" s="131"/>
      <c r="AF131" s="387"/>
      <c r="AG131" s="43"/>
      <c r="AH131" s="43"/>
      <c r="AI131" s="131"/>
      <c r="AJ131" s="131"/>
      <c r="AK131" s="387"/>
      <c r="AL131" s="43"/>
      <c r="AM131" s="43"/>
      <c r="AN131" s="131"/>
      <c r="AO131" s="131"/>
      <c r="AP131" s="387"/>
      <c r="AQ131" s="43"/>
      <c r="AR131" s="43"/>
      <c r="AS131" s="131"/>
      <c r="AT131" s="131"/>
      <c r="AU131" s="387"/>
      <c r="AV131" s="43"/>
      <c r="AW131" s="43"/>
      <c r="AX131" s="131"/>
      <c r="AY131" s="131"/>
      <c r="AZ131" s="387"/>
      <c r="BA131" s="43"/>
      <c r="BB131" s="43"/>
      <c r="BC131" s="131"/>
      <c r="BD131" s="131"/>
      <c r="BE131" s="387"/>
      <c r="BF131" s="43"/>
      <c r="BG131" s="43"/>
      <c r="BH131" s="131"/>
      <c r="BI131" s="131"/>
      <c r="BJ131" s="387"/>
      <c r="BK131" s="43"/>
      <c r="BL131" s="43"/>
      <c r="BM131" s="131"/>
      <c r="BN131" s="131"/>
      <c r="BO131" s="387"/>
      <c r="BP131" s="43"/>
      <c r="BQ131" s="43"/>
      <c r="BR131" s="131"/>
      <c r="BS131" s="131"/>
      <c r="BT131" s="387"/>
      <c r="BU131" s="43"/>
      <c r="BV131" s="43"/>
      <c r="BW131" s="131"/>
      <c r="BX131" s="131"/>
      <c r="BY131" s="387"/>
      <c r="BZ131" s="43"/>
      <c r="CA131" s="43"/>
      <c r="CB131" s="131"/>
      <c r="CC131" s="131"/>
      <c r="CD131" s="387"/>
      <c r="CE131" s="43"/>
      <c r="CF131" s="43"/>
      <c r="CG131" s="131"/>
      <c r="CH131" s="131"/>
      <c r="CI131" s="387"/>
      <c r="CJ131" s="43"/>
      <c r="CK131" s="43"/>
      <c r="CL131" s="131"/>
      <c r="CM131" s="131"/>
      <c r="CN131" s="387"/>
      <c r="CO131" s="43"/>
      <c r="CP131" s="43"/>
      <c r="CQ131" s="131"/>
      <c r="CR131" s="131"/>
      <c r="CS131" s="387"/>
      <c r="CT131" s="43"/>
      <c r="CU131" s="43"/>
      <c r="CV131" s="131"/>
      <c r="CW131" s="131"/>
      <c r="CX131" s="387"/>
      <c r="CY131" s="43"/>
      <c r="CZ131" s="43"/>
      <c r="DA131" s="131"/>
      <c r="DB131" s="131"/>
      <c r="DC131" s="387"/>
      <c r="DD131" s="43"/>
      <c r="DE131" s="43"/>
      <c r="DF131" s="131"/>
      <c r="DG131" s="131"/>
      <c r="DH131" s="387"/>
      <c r="DI131" s="43"/>
      <c r="DJ131" s="43"/>
      <c r="DK131" s="131"/>
      <c r="DL131" s="131"/>
      <c r="DM131" s="387"/>
      <c r="DN131" s="43"/>
      <c r="DO131" s="43"/>
      <c r="DP131" s="131"/>
      <c r="DQ131" s="131"/>
      <c r="DR131" s="387"/>
      <c r="DS131" s="43"/>
      <c r="DT131" s="43"/>
      <c r="DU131" s="131"/>
      <c r="DV131" s="131"/>
      <c r="DW131" s="387"/>
      <c r="DX131" s="43"/>
      <c r="DY131" s="43"/>
      <c r="DZ131" s="131"/>
      <c r="EA131" s="131"/>
      <c r="EB131" s="387"/>
      <c r="EC131" s="43"/>
      <c r="ED131" s="43"/>
      <c r="EE131" s="131"/>
      <c r="EF131" s="131"/>
      <c r="EG131" s="387"/>
      <c r="EH131" s="43"/>
      <c r="EI131" s="43"/>
      <c r="EJ131" s="131"/>
      <c r="EK131" s="131"/>
      <c r="EL131" s="387"/>
      <c r="EM131" s="43"/>
      <c r="EN131" s="43"/>
      <c r="EO131" s="131"/>
      <c r="EP131" s="131"/>
      <c r="EQ131" s="387"/>
      <c r="ER131" s="43"/>
      <c r="ES131" s="43"/>
      <c r="ET131" s="131"/>
      <c r="EU131" s="131"/>
      <c r="EV131" s="387"/>
      <c r="EW131" s="43"/>
      <c r="EX131" s="43"/>
      <c r="EY131" s="131"/>
      <c r="EZ131" s="131"/>
      <c r="FA131" s="387"/>
      <c r="FB131" s="43"/>
      <c r="FC131" s="43"/>
      <c r="FD131" s="131"/>
      <c r="FE131" s="131"/>
      <c r="FF131" s="387"/>
      <c r="FG131" s="43"/>
      <c r="FH131" s="43"/>
      <c r="FI131" s="131"/>
      <c r="FJ131" s="131"/>
      <c r="FK131" s="387"/>
      <c r="FL131" s="43"/>
      <c r="FM131" s="43"/>
      <c r="FN131" s="131"/>
      <c r="FO131" s="131"/>
      <c r="FP131" s="387"/>
      <c r="FQ131" s="43"/>
      <c r="FR131" s="43"/>
      <c r="FS131" s="131"/>
      <c r="FT131" s="131"/>
      <c r="FU131" s="387"/>
      <c r="FV131" s="43"/>
      <c r="FW131" s="43"/>
      <c r="FX131" s="131"/>
      <c r="FY131" s="131"/>
      <c r="FZ131" s="387"/>
      <c r="GA131" s="43"/>
      <c r="GB131" s="43"/>
      <c r="GC131" s="131"/>
      <c r="GD131" s="131"/>
      <c r="GE131" s="387"/>
      <c r="GF131" s="43"/>
      <c r="GG131" s="43"/>
      <c r="GH131" s="131"/>
      <c r="GI131" s="131"/>
      <c r="GJ131" s="387"/>
      <c r="GK131" s="43"/>
      <c r="GL131" s="43"/>
      <c r="GM131" s="131"/>
      <c r="GN131" s="131"/>
      <c r="GO131" s="387"/>
      <c r="GP131" s="43"/>
      <c r="GQ131" s="43"/>
      <c r="GR131" s="131"/>
      <c r="GS131" s="131"/>
      <c r="GT131" s="387"/>
      <c r="GU131" s="43"/>
      <c r="GV131" s="43"/>
      <c r="GW131" s="131"/>
      <c r="GX131" s="131"/>
      <c r="GY131" s="387"/>
      <c r="GZ131" s="43"/>
      <c r="HA131" s="43"/>
      <c r="HB131" s="131"/>
      <c r="HC131" s="131"/>
      <c r="HD131" s="387"/>
      <c r="HE131" s="43"/>
      <c r="HF131" s="43"/>
      <c r="HG131" s="131"/>
      <c r="HH131" s="131"/>
      <c r="HI131" s="387"/>
      <c r="HJ131" s="43"/>
      <c r="HK131" s="43"/>
      <c r="HL131" s="131"/>
      <c r="HM131" s="131"/>
      <c r="HN131" s="387"/>
      <c r="HO131" s="43"/>
      <c r="HP131" s="43"/>
      <c r="HQ131" s="131"/>
      <c r="HR131" s="131"/>
      <c r="HS131" s="387"/>
      <c r="HT131" s="43"/>
      <c r="HU131" s="43"/>
      <c r="HV131" s="131"/>
      <c r="HW131" s="131"/>
      <c r="HX131" s="387"/>
      <c r="HY131" s="43"/>
      <c r="HZ131" s="43"/>
      <c r="IA131" s="131"/>
      <c r="IB131" s="131"/>
      <c r="IC131" s="387"/>
      <c r="ID131" s="43"/>
      <c r="IE131" s="43"/>
      <c r="IF131" s="131"/>
      <c r="IG131" s="131"/>
      <c r="IH131" s="387"/>
      <c r="II131" s="43"/>
      <c r="IJ131" s="43"/>
      <c r="IK131" s="131"/>
      <c r="IL131" s="131"/>
      <c r="IM131" s="387"/>
      <c r="IN131" s="43"/>
      <c r="IO131" s="43"/>
      <c r="IP131" s="131"/>
      <c r="IQ131" s="131"/>
      <c r="IR131" s="387"/>
      <c r="IS131" s="43"/>
      <c r="IT131" s="43"/>
      <c r="IU131" s="131"/>
      <c r="IV131" s="131"/>
      <c r="IW131" s="387"/>
      <c r="IX131" s="43"/>
      <c r="IY131" s="44"/>
      <c r="IZ131" s="405"/>
      <c r="JA131" s="378"/>
      <c r="JB131" s="256"/>
      <c r="JC131" s="256"/>
    </row>
    <row r="132" spans="1:263" s="3" customFormat="1" x14ac:dyDescent="0.35">
      <c r="A132" s="198"/>
      <c r="B132" s="359"/>
      <c r="C132" s="45" t="s">
        <v>276</v>
      </c>
      <c r="D132" s="106" t="s">
        <v>277</v>
      </c>
      <c r="E132" s="102"/>
      <c r="F132" s="384"/>
      <c r="G132" s="131"/>
      <c r="H132" s="325"/>
      <c r="I132" s="202"/>
      <c r="J132" s="324"/>
      <c r="K132" s="131"/>
      <c r="L132" s="413" t="str">
        <f>IF(L127&lt;&gt;"",L129/L130,"")</f>
        <v/>
      </c>
      <c r="M132" s="43"/>
      <c r="N132" s="43"/>
      <c r="O132" s="131"/>
      <c r="P132" s="131"/>
      <c r="Q132" s="413" t="str">
        <f>IF(Q127&lt;&gt;"",Q129/Q130,"")</f>
        <v/>
      </c>
      <c r="R132" s="43"/>
      <c r="S132" s="43"/>
      <c r="T132" s="131"/>
      <c r="U132" s="131"/>
      <c r="V132" s="413" t="str">
        <f>IF(V127&lt;&gt;"",V129/V130,"")</f>
        <v/>
      </c>
      <c r="W132" s="43"/>
      <c r="X132" s="43"/>
      <c r="Y132" s="131"/>
      <c r="Z132" s="131"/>
      <c r="AA132" s="413" t="str">
        <f>IF(AA127&lt;&gt;"",AA129/AA130,"")</f>
        <v/>
      </c>
      <c r="AB132" s="43"/>
      <c r="AC132" s="43"/>
      <c r="AD132" s="131"/>
      <c r="AE132" s="131"/>
      <c r="AF132" s="413" t="str">
        <f>IF(AF127&lt;&gt;"",AF129/AF130,"")</f>
        <v/>
      </c>
      <c r="AG132" s="43"/>
      <c r="AH132" s="43"/>
      <c r="AI132" s="131"/>
      <c r="AJ132" s="131"/>
      <c r="AK132" s="413" t="str">
        <f>IF(AK127&lt;&gt;"",AK129/AK130,"")</f>
        <v/>
      </c>
      <c r="AL132" s="43"/>
      <c r="AM132" s="43"/>
      <c r="AN132" s="131"/>
      <c r="AO132" s="131"/>
      <c r="AP132" s="413" t="str">
        <f>IF(AP127&lt;&gt;"",AP129/AP130,"")</f>
        <v/>
      </c>
      <c r="AQ132" s="43"/>
      <c r="AR132" s="43"/>
      <c r="AS132" s="131"/>
      <c r="AT132" s="131"/>
      <c r="AU132" s="413" t="str">
        <f>IF(AU127&lt;&gt;"",AU129/AU130,"")</f>
        <v/>
      </c>
      <c r="AV132" s="43"/>
      <c r="AW132" s="43"/>
      <c r="AX132" s="131"/>
      <c r="AY132" s="131"/>
      <c r="AZ132" s="413" t="str">
        <f>IF(AZ127&lt;&gt;"",AZ129/AZ130,"")</f>
        <v/>
      </c>
      <c r="BA132" s="43"/>
      <c r="BB132" s="43"/>
      <c r="BC132" s="131"/>
      <c r="BD132" s="131"/>
      <c r="BE132" s="413" t="str">
        <f>IF(BE127&lt;&gt;"",BE129/BE130,"")</f>
        <v/>
      </c>
      <c r="BF132" s="43"/>
      <c r="BG132" s="43"/>
      <c r="BH132" s="131"/>
      <c r="BI132" s="131"/>
      <c r="BJ132" s="413" t="str">
        <f>IF(BJ127&lt;&gt;"",BJ129/BJ130,"")</f>
        <v/>
      </c>
      <c r="BK132" s="43"/>
      <c r="BL132" s="43"/>
      <c r="BM132" s="131"/>
      <c r="BN132" s="131"/>
      <c r="BO132" s="413" t="str">
        <f>IF(BO127&lt;&gt;"",BO129/BO130,"")</f>
        <v/>
      </c>
      <c r="BP132" s="43"/>
      <c r="BQ132" s="43"/>
      <c r="BR132" s="131"/>
      <c r="BS132" s="131"/>
      <c r="BT132" s="413" t="str">
        <f>IF(BT127&lt;&gt;"",BT129/BT130,"")</f>
        <v/>
      </c>
      <c r="BU132" s="43"/>
      <c r="BV132" s="43"/>
      <c r="BW132" s="131"/>
      <c r="BX132" s="131"/>
      <c r="BY132" s="413" t="str">
        <f>IF(BY127&lt;&gt;"",BY129/BY130,"")</f>
        <v/>
      </c>
      <c r="BZ132" s="43"/>
      <c r="CA132" s="43"/>
      <c r="CB132" s="131"/>
      <c r="CC132" s="131"/>
      <c r="CD132" s="413" t="str">
        <f>IF(CD127&lt;&gt;"",CD129/CD130,"")</f>
        <v/>
      </c>
      <c r="CE132" s="43"/>
      <c r="CF132" s="43"/>
      <c r="CG132" s="131"/>
      <c r="CH132" s="131"/>
      <c r="CI132" s="413" t="str">
        <f>IF(CI127&lt;&gt;"",CI129/CI130,"")</f>
        <v/>
      </c>
      <c r="CJ132" s="43"/>
      <c r="CK132" s="43"/>
      <c r="CL132" s="131"/>
      <c r="CM132" s="131"/>
      <c r="CN132" s="413" t="str">
        <f>IF(CN127&lt;&gt;"",CN129/CN130,"")</f>
        <v/>
      </c>
      <c r="CO132" s="43"/>
      <c r="CP132" s="43"/>
      <c r="CQ132" s="131"/>
      <c r="CR132" s="131"/>
      <c r="CS132" s="413" t="str">
        <f>IF(CS127&lt;&gt;"",CS129/CS130,"")</f>
        <v/>
      </c>
      <c r="CT132" s="43"/>
      <c r="CU132" s="43"/>
      <c r="CV132" s="131"/>
      <c r="CW132" s="131"/>
      <c r="CX132" s="413" t="str">
        <f>IF(CX127&lt;&gt;"",CX129/CX130,"")</f>
        <v/>
      </c>
      <c r="CY132" s="43"/>
      <c r="CZ132" s="43"/>
      <c r="DA132" s="131"/>
      <c r="DB132" s="131"/>
      <c r="DC132" s="413" t="str">
        <f>IF(DC127&lt;&gt;"",DC129/DC130,"")</f>
        <v/>
      </c>
      <c r="DD132" s="43"/>
      <c r="DE132" s="43"/>
      <c r="DF132" s="131"/>
      <c r="DG132" s="131"/>
      <c r="DH132" s="413" t="str">
        <f>IF(DH127&lt;&gt;"",DH129/DH130,"")</f>
        <v/>
      </c>
      <c r="DI132" s="43"/>
      <c r="DJ132" s="43"/>
      <c r="DK132" s="131"/>
      <c r="DL132" s="131"/>
      <c r="DM132" s="413" t="str">
        <f>IF(DM127&lt;&gt;"",DM129/DM130,"")</f>
        <v/>
      </c>
      <c r="DN132" s="43"/>
      <c r="DO132" s="43"/>
      <c r="DP132" s="131"/>
      <c r="DQ132" s="131"/>
      <c r="DR132" s="413" t="str">
        <f>IF(DR127&lt;&gt;"",DR129/DR130,"")</f>
        <v/>
      </c>
      <c r="DS132" s="43"/>
      <c r="DT132" s="43"/>
      <c r="DU132" s="131"/>
      <c r="DV132" s="131"/>
      <c r="DW132" s="413" t="str">
        <f>IF(DW127&lt;&gt;"",DW129/DW130,"")</f>
        <v/>
      </c>
      <c r="DX132" s="43"/>
      <c r="DY132" s="43"/>
      <c r="DZ132" s="131"/>
      <c r="EA132" s="131"/>
      <c r="EB132" s="413" t="str">
        <f>IF(EB127&lt;&gt;"",EB129/EB130,"")</f>
        <v/>
      </c>
      <c r="EC132" s="43"/>
      <c r="ED132" s="43"/>
      <c r="EE132" s="131"/>
      <c r="EF132" s="131"/>
      <c r="EG132" s="413" t="str">
        <f>IF(EG127&lt;&gt;"",EG129/EG130,"")</f>
        <v/>
      </c>
      <c r="EH132" s="43"/>
      <c r="EI132" s="43"/>
      <c r="EJ132" s="131"/>
      <c r="EK132" s="131"/>
      <c r="EL132" s="413" t="str">
        <f>IF(EL127&lt;&gt;"",EL129/EL130,"")</f>
        <v/>
      </c>
      <c r="EM132" s="43"/>
      <c r="EN132" s="43"/>
      <c r="EO132" s="131"/>
      <c r="EP132" s="131"/>
      <c r="EQ132" s="413" t="str">
        <f>IF(EQ127&lt;&gt;"",EQ129/EQ130,"")</f>
        <v/>
      </c>
      <c r="ER132" s="43"/>
      <c r="ES132" s="43"/>
      <c r="ET132" s="131"/>
      <c r="EU132" s="131"/>
      <c r="EV132" s="413" t="str">
        <f>IF(EV127&lt;&gt;"",EV129/EV130,"")</f>
        <v/>
      </c>
      <c r="EW132" s="43"/>
      <c r="EX132" s="43"/>
      <c r="EY132" s="131"/>
      <c r="EZ132" s="131"/>
      <c r="FA132" s="413" t="str">
        <f>IF(FA127&lt;&gt;"",FA129/FA130,"")</f>
        <v/>
      </c>
      <c r="FB132" s="43"/>
      <c r="FC132" s="43"/>
      <c r="FD132" s="131"/>
      <c r="FE132" s="131"/>
      <c r="FF132" s="413" t="str">
        <f>IF(FF127&lt;&gt;"",FF129/FF130,"")</f>
        <v/>
      </c>
      <c r="FG132" s="43"/>
      <c r="FH132" s="43"/>
      <c r="FI132" s="131"/>
      <c r="FJ132" s="131"/>
      <c r="FK132" s="413" t="str">
        <f>IF(FK127&lt;&gt;"",FK129/FK130,"")</f>
        <v/>
      </c>
      <c r="FL132" s="43"/>
      <c r="FM132" s="43"/>
      <c r="FN132" s="131"/>
      <c r="FO132" s="131"/>
      <c r="FP132" s="413" t="str">
        <f>IF(FP127&lt;&gt;"",FP129/FP130,"")</f>
        <v/>
      </c>
      <c r="FQ132" s="43"/>
      <c r="FR132" s="43"/>
      <c r="FS132" s="131"/>
      <c r="FT132" s="131"/>
      <c r="FU132" s="413" t="str">
        <f>IF(FU127&lt;&gt;"",FU129/FU130,"")</f>
        <v/>
      </c>
      <c r="FV132" s="43"/>
      <c r="FW132" s="43"/>
      <c r="FX132" s="131"/>
      <c r="FY132" s="131"/>
      <c r="FZ132" s="413" t="str">
        <f>IF(FZ127&lt;&gt;"",FZ129/FZ130,"")</f>
        <v/>
      </c>
      <c r="GA132" s="43"/>
      <c r="GB132" s="43"/>
      <c r="GC132" s="131"/>
      <c r="GD132" s="131"/>
      <c r="GE132" s="413" t="str">
        <f>IF(GE127&lt;&gt;"",GE129/GE130,"")</f>
        <v/>
      </c>
      <c r="GF132" s="43"/>
      <c r="GG132" s="43"/>
      <c r="GH132" s="131"/>
      <c r="GI132" s="131"/>
      <c r="GJ132" s="413" t="str">
        <f>IF(GJ127&lt;&gt;"",GJ129/GJ130,"")</f>
        <v/>
      </c>
      <c r="GK132" s="43"/>
      <c r="GL132" s="43"/>
      <c r="GM132" s="131"/>
      <c r="GN132" s="131"/>
      <c r="GO132" s="413" t="str">
        <f>IF(GO127&lt;&gt;"",GO129/GO130,"")</f>
        <v/>
      </c>
      <c r="GP132" s="43"/>
      <c r="GQ132" s="43"/>
      <c r="GR132" s="131"/>
      <c r="GS132" s="131"/>
      <c r="GT132" s="413" t="str">
        <f>IF(GT127&lt;&gt;"",GT129/GT130,"")</f>
        <v/>
      </c>
      <c r="GU132" s="43"/>
      <c r="GV132" s="43"/>
      <c r="GW132" s="131"/>
      <c r="GX132" s="131"/>
      <c r="GY132" s="413" t="str">
        <f>IF(GY127&lt;&gt;"",GY129/GY130,"")</f>
        <v/>
      </c>
      <c r="GZ132" s="43"/>
      <c r="HA132" s="43"/>
      <c r="HB132" s="131"/>
      <c r="HC132" s="131"/>
      <c r="HD132" s="413" t="str">
        <f>IF(HD127&lt;&gt;"",HD129/HD130,"")</f>
        <v/>
      </c>
      <c r="HE132" s="43"/>
      <c r="HF132" s="43"/>
      <c r="HG132" s="131"/>
      <c r="HH132" s="131"/>
      <c r="HI132" s="413" t="str">
        <f>IF(HI127&lt;&gt;"",HI129/HI130,"")</f>
        <v/>
      </c>
      <c r="HJ132" s="43"/>
      <c r="HK132" s="43"/>
      <c r="HL132" s="131"/>
      <c r="HM132" s="131"/>
      <c r="HN132" s="413" t="str">
        <f>IF(HN127&lt;&gt;"",HN129/HN130,"")</f>
        <v/>
      </c>
      <c r="HO132" s="43"/>
      <c r="HP132" s="43"/>
      <c r="HQ132" s="131"/>
      <c r="HR132" s="131"/>
      <c r="HS132" s="413" t="str">
        <f>IF(HS127&lt;&gt;"",HS129/HS130,"")</f>
        <v/>
      </c>
      <c r="HT132" s="43"/>
      <c r="HU132" s="43"/>
      <c r="HV132" s="131"/>
      <c r="HW132" s="131"/>
      <c r="HX132" s="413" t="str">
        <f>IF(HX127&lt;&gt;"",HX129/HX130,"")</f>
        <v/>
      </c>
      <c r="HY132" s="43"/>
      <c r="HZ132" s="43"/>
      <c r="IA132" s="131"/>
      <c r="IB132" s="131"/>
      <c r="IC132" s="413" t="str">
        <f>IF(IC127&lt;&gt;"",IC129/IC130,"")</f>
        <v/>
      </c>
      <c r="ID132" s="43"/>
      <c r="IE132" s="43"/>
      <c r="IF132" s="131"/>
      <c r="IG132" s="131"/>
      <c r="IH132" s="413" t="str">
        <f>IF(IH127&lt;&gt;"",IH129/IH130,"")</f>
        <v/>
      </c>
      <c r="II132" s="43"/>
      <c r="IJ132" s="43"/>
      <c r="IK132" s="131"/>
      <c r="IL132" s="131"/>
      <c r="IM132" s="413" t="str">
        <f>IF(IM127&lt;&gt;"",IM129/IM130,"")</f>
        <v/>
      </c>
      <c r="IN132" s="43"/>
      <c r="IO132" s="43"/>
      <c r="IP132" s="131"/>
      <c r="IQ132" s="131"/>
      <c r="IR132" s="413" t="str">
        <f>IF(IR127&lt;&gt;"",IR129/IR130,"")</f>
        <v/>
      </c>
      <c r="IS132" s="43"/>
      <c r="IT132" s="43"/>
      <c r="IU132" s="131"/>
      <c r="IV132" s="131"/>
      <c r="IW132" s="413" t="str">
        <f>IF(IW127&lt;&gt;"",IW129/IW130,"")</f>
        <v/>
      </c>
      <c r="IX132" s="43"/>
      <c r="IY132" s="44"/>
      <c r="IZ132" s="405"/>
      <c r="JA132" s="378"/>
      <c r="JB132" s="256"/>
      <c r="JC132" s="256"/>
    </row>
    <row r="133" spans="1:263" s="3" customFormat="1" x14ac:dyDescent="0.35">
      <c r="A133" s="198"/>
      <c r="B133" s="359"/>
      <c r="C133" s="47"/>
      <c r="D133" s="105"/>
      <c r="E133" s="102"/>
      <c r="F133" s="384"/>
      <c r="G133" s="131"/>
      <c r="H133" s="325"/>
      <c r="I133" s="202"/>
      <c r="J133" s="324"/>
      <c r="K133" s="131"/>
      <c r="L133" s="131"/>
      <c r="M133" s="43"/>
      <c r="N133" s="43"/>
      <c r="O133" s="131"/>
      <c r="P133" s="131"/>
      <c r="Q133" s="131"/>
      <c r="R133" s="43"/>
      <c r="S133" s="43"/>
      <c r="T133" s="131"/>
      <c r="U133" s="131"/>
      <c r="V133" s="131"/>
      <c r="W133" s="43"/>
      <c r="X133" s="43"/>
      <c r="Y133" s="131"/>
      <c r="Z133" s="131"/>
      <c r="AA133" s="131"/>
      <c r="AB133" s="43"/>
      <c r="AC133" s="43"/>
      <c r="AD133" s="131"/>
      <c r="AE133" s="131"/>
      <c r="AF133" s="131"/>
      <c r="AG133" s="43"/>
      <c r="AH133" s="43"/>
      <c r="AI133" s="131"/>
      <c r="AJ133" s="131"/>
      <c r="AK133" s="131"/>
      <c r="AL133" s="43"/>
      <c r="AM133" s="43"/>
      <c r="AN133" s="131"/>
      <c r="AO133" s="131"/>
      <c r="AP133" s="131"/>
      <c r="AQ133" s="43"/>
      <c r="AR133" s="43"/>
      <c r="AS133" s="131"/>
      <c r="AT133" s="131"/>
      <c r="AU133" s="131"/>
      <c r="AV133" s="43"/>
      <c r="AW133" s="43"/>
      <c r="AX133" s="131"/>
      <c r="AY133" s="131"/>
      <c r="AZ133" s="131"/>
      <c r="BA133" s="43"/>
      <c r="BB133" s="43"/>
      <c r="BC133" s="131"/>
      <c r="BD133" s="131"/>
      <c r="BE133" s="131"/>
      <c r="BF133" s="43"/>
      <c r="BG133" s="43"/>
      <c r="BH133" s="131"/>
      <c r="BI133" s="131"/>
      <c r="BJ133" s="131"/>
      <c r="BK133" s="43"/>
      <c r="BL133" s="43"/>
      <c r="BM133" s="131"/>
      <c r="BN133" s="131"/>
      <c r="BO133" s="131"/>
      <c r="BP133" s="43"/>
      <c r="BQ133" s="43"/>
      <c r="BR133" s="131"/>
      <c r="BS133" s="131"/>
      <c r="BT133" s="131"/>
      <c r="BU133" s="43"/>
      <c r="BV133" s="43"/>
      <c r="BW133" s="131"/>
      <c r="BX133" s="131"/>
      <c r="BY133" s="131"/>
      <c r="BZ133" s="43"/>
      <c r="CA133" s="43"/>
      <c r="CB133" s="131"/>
      <c r="CC133" s="131"/>
      <c r="CD133" s="131"/>
      <c r="CE133" s="43"/>
      <c r="CF133" s="43"/>
      <c r="CG133" s="131"/>
      <c r="CH133" s="131"/>
      <c r="CI133" s="131"/>
      <c r="CJ133" s="43"/>
      <c r="CK133" s="43"/>
      <c r="CL133" s="131"/>
      <c r="CM133" s="131"/>
      <c r="CN133" s="131"/>
      <c r="CO133" s="43"/>
      <c r="CP133" s="43"/>
      <c r="CQ133" s="131"/>
      <c r="CR133" s="131"/>
      <c r="CS133" s="131"/>
      <c r="CT133" s="43"/>
      <c r="CU133" s="43"/>
      <c r="CV133" s="131"/>
      <c r="CW133" s="131"/>
      <c r="CX133" s="131"/>
      <c r="CY133" s="43"/>
      <c r="CZ133" s="43"/>
      <c r="DA133" s="131"/>
      <c r="DB133" s="131"/>
      <c r="DC133" s="131"/>
      <c r="DD133" s="43"/>
      <c r="DE133" s="43"/>
      <c r="DF133" s="131"/>
      <c r="DG133" s="131"/>
      <c r="DH133" s="131"/>
      <c r="DI133" s="43"/>
      <c r="DJ133" s="43"/>
      <c r="DK133" s="131"/>
      <c r="DL133" s="131"/>
      <c r="DM133" s="131"/>
      <c r="DN133" s="43"/>
      <c r="DO133" s="43"/>
      <c r="DP133" s="131"/>
      <c r="DQ133" s="131"/>
      <c r="DR133" s="131"/>
      <c r="DS133" s="43"/>
      <c r="DT133" s="43"/>
      <c r="DU133" s="131"/>
      <c r="DV133" s="131"/>
      <c r="DW133" s="131"/>
      <c r="DX133" s="43"/>
      <c r="DY133" s="43"/>
      <c r="DZ133" s="131"/>
      <c r="EA133" s="131"/>
      <c r="EB133" s="131"/>
      <c r="EC133" s="43"/>
      <c r="ED133" s="43"/>
      <c r="EE133" s="131"/>
      <c r="EF133" s="131"/>
      <c r="EG133" s="131"/>
      <c r="EH133" s="43"/>
      <c r="EI133" s="43"/>
      <c r="EJ133" s="131"/>
      <c r="EK133" s="131"/>
      <c r="EL133" s="131"/>
      <c r="EM133" s="43"/>
      <c r="EN133" s="43"/>
      <c r="EO133" s="131"/>
      <c r="EP133" s="131"/>
      <c r="EQ133" s="131"/>
      <c r="ER133" s="43"/>
      <c r="ES133" s="43"/>
      <c r="ET133" s="131"/>
      <c r="EU133" s="131"/>
      <c r="EV133" s="131"/>
      <c r="EW133" s="43"/>
      <c r="EX133" s="43"/>
      <c r="EY133" s="131"/>
      <c r="EZ133" s="131"/>
      <c r="FA133" s="131"/>
      <c r="FB133" s="43"/>
      <c r="FC133" s="43"/>
      <c r="FD133" s="131"/>
      <c r="FE133" s="131"/>
      <c r="FF133" s="131"/>
      <c r="FG133" s="43"/>
      <c r="FH133" s="43"/>
      <c r="FI133" s="131"/>
      <c r="FJ133" s="131"/>
      <c r="FK133" s="131"/>
      <c r="FL133" s="43"/>
      <c r="FM133" s="43"/>
      <c r="FN133" s="131"/>
      <c r="FO133" s="131"/>
      <c r="FP133" s="131"/>
      <c r="FQ133" s="43"/>
      <c r="FR133" s="43"/>
      <c r="FS133" s="131"/>
      <c r="FT133" s="131"/>
      <c r="FU133" s="131"/>
      <c r="FV133" s="43"/>
      <c r="FW133" s="43"/>
      <c r="FX133" s="131"/>
      <c r="FY133" s="131"/>
      <c r="FZ133" s="131"/>
      <c r="GA133" s="43"/>
      <c r="GB133" s="43"/>
      <c r="GC133" s="131"/>
      <c r="GD133" s="131"/>
      <c r="GE133" s="131"/>
      <c r="GF133" s="43"/>
      <c r="GG133" s="43"/>
      <c r="GH133" s="131"/>
      <c r="GI133" s="131"/>
      <c r="GJ133" s="131"/>
      <c r="GK133" s="43"/>
      <c r="GL133" s="43"/>
      <c r="GM133" s="131"/>
      <c r="GN133" s="131"/>
      <c r="GO133" s="131"/>
      <c r="GP133" s="43"/>
      <c r="GQ133" s="43"/>
      <c r="GR133" s="131"/>
      <c r="GS133" s="131"/>
      <c r="GT133" s="131"/>
      <c r="GU133" s="43"/>
      <c r="GV133" s="43"/>
      <c r="GW133" s="131"/>
      <c r="GX133" s="131"/>
      <c r="GY133" s="131"/>
      <c r="GZ133" s="43"/>
      <c r="HA133" s="43"/>
      <c r="HB133" s="131"/>
      <c r="HC133" s="131"/>
      <c r="HD133" s="131"/>
      <c r="HE133" s="43"/>
      <c r="HF133" s="43"/>
      <c r="HG133" s="131"/>
      <c r="HH133" s="131"/>
      <c r="HI133" s="131"/>
      <c r="HJ133" s="43"/>
      <c r="HK133" s="43"/>
      <c r="HL133" s="131"/>
      <c r="HM133" s="131"/>
      <c r="HN133" s="131"/>
      <c r="HO133" s="43"/>
      <c r="HP133" s="43"/>
      <c r="HQ133" s="131"/>
      <c r="HR133" s="131"/>
      <c r="HS133" s="131"/>
      <c r="HT133" s="43"/>
      <c r="HU133" s="43"/>
      <c r="HV133" s="131"/>
      <c r="HW133" s="131"/>
      <c r="HX133" s="131"/>
      <c r="HY133" s="43"/>
      <c r="HZ133" s="43"/>
      <c r="IA133" s="131"/>
      <c r="IB133" s="131"/>
      <c r="IC133" s="131"/>
      <c r="ID133" s="43"/>
      <c r="IE133" s="43"/>
      <c r="IF133" s="131"/>
      <c r="IG133" s="131"/>
      <c r="IH133" s="131"/>
      <c r="II133" s="43"/>
      <c r="IJ133" s="43"/>
      <c r="IK133" s="131"/>
      <c r="IL133" s="131"/>
      <c r="IM133" s="131"/>
      <c r="IN133" s="43"/>
      <c r="IO133" s="43"/>
      <c r="IP133" s="131"/>
      <c r="IQ133" s="131"/>
      <c r="IR133" s="131"/>
      <c r="IS133" s="43"/>
      <c r="IT133" s="43"/>
      <c r="IU133" s="131"/>
      <c r="IV133" s="131"/>
      <c r="IW133" s="131"/>
      <c r="IX133" s="43"/>
      <c r="IY133" s="44"/>
      <c r="IZ133" s="405"/>
      <c r="JA133" s="378"/>
      <c r="JB133" s="256"/>
      <c r="JC133" s="256"/>
    </row>
    <row r="134" spans="1:263" s="3" customFormat="1" x14ac:dyDescent="0.35">
      <c r="A134" s="198"/>
      <c r="B134" s="359"/>
      <c r="C134" s="45" t="s">
        <v>278</v>
      </c>
      <c r="D134" s="106" t="s">
        <v>254</v>
      </c>
      <c r="E134" s="102"/>
      <c r="F134" s="285" t="s">
        <v>181</v>
      </c>
      <c r="G134" s="131"/>
      <c r="H134" s="325"/>
      <c r="I134" s="202"/>
      <c r="J134" s="324"/>
      <c r="K134" s="131"/>
      <c r="L134" s="130"/>
      <c r="M134" s="43"/>
      <c r="N134" s="43"/>
      <c r="O134" s="131"/>
      <c r="P134" s="131"/>
      <c r="Q134" s="130"/>
      <c r="R134" s="43"/>
      <c r="S134" s="43"/>
      <c r="T134" s="131"/>
      <c r="U134" s="131"/>
      <c r="V134" s="130"/>
      <c r="W134" s="43"/>
      <c r="X134" s="43"/>
      <c r="Y134" s="131"/>
      <c r="Z134" s="131"/>
      <c r="AA134" s="130"/>
      <c r="AB134" s="43"/>
      <c r="AC134" s="43"/>
      <c r="AD134" s="131"/>
      <c r="AE134" s="131"/>
      <c r="AF134" s="130"/>
      <c r="AG134" s="43"/>
      <c r="AH134" s="43"/>
      <c r="AI134" s="131"/>
      <c r="AJ134" s="131"/>
      <c r="AK134" s="130"/>
      <c r="AL134" s="43"/>
      <c r="AM134" s="43"/>
      <c r="AN134" s="131"/>
      <c r="AO134" s="131"/>
      <c r="AP134" s="130"/>
      <c r="AQ134" s="43"/>
      <c r="AR134" s="43"/>
      <c r="AS134" s="131"/>
      <c r="AT134" s="131"/>
      <c r="AU134" s="130"/>
      <c r="AV134" s="43"/>
      <c r="AW134" s="43"/>
      <c r="AX134" s="131"/>
      <c r="AY134" s="131"/>
      <c r="AZ134" s="130"/>
      <c r="BA134" s="43"/>
      <c r="BB134" s="43"/>
      <c r="BC134" s="131"/>
      <c r="BD134" s="131"/>
      <c r="BE134" s="130"/>
      <c r="BF134" s="43"/>
      <c r="BG134" s="43"/>
      <c r="BH134" s="131"/>
      <c r="BI134" s="131"/>
      <c r="BJ134" s="130"/>
      <c r="BK134" s="43"/>
      <c r="BL134" s="43"/>
      <c r="BM134" s="131"/>
      <c r="BN134" s="131"/>
      <c r="BO134" s="130"/>
      <c r="BP134" s="43"/>
      <c r="BQ134" s="43"/>
      <c r="BR134" s="131"/>
      <c r="BS134" s="131"/>
      <c r="BT134" s="130"/>
      <c r="BU134" s="43"/>
      <c r="BV134" s="43"/>
      <c r="BW134" s="131"/>
      <c r="BX134" s="131"/>
      <c r="BY134" s="130"/>
      <c r="BZ134" s="43"/>
      <c r="CA134" s="43"/>
      <c r="CB134" s="131"/>
      <c r="CC134" s="131"/>
      <c r="CD134" s="130"/>
      <c r="CE134" s="43"/>
      <c r="CF134" s="43"/>
      <c r="CG134" s="131"/>
      <c r="CH134" s="131"/>
      <c r="CI134" s="130"/>
      <c r="CJ134" s="43"/>
      <c r="CK134" s="43"/>
      <c r="CL134" s="131"/>
      <c r="CM134" s="131"/>
      <c r="CN134" s="130"/>
      <c r="CO134" s="43"/>
      <c r="CP134" s="43"/>
      <c r="CQ134" s="131"/>
      <c r="CR134" s="131"/>
      <c r="CS134" s="130"/>
      <c r="CT134" s="43"/>
      <c r="CU134" s="43"/>
      <c r="CV134" s="131"/>
      <c r="CW134" s="131"/>
      <c r="CX134" s="130"/>
      <c r="CY134" s="43"/>
      <c r="CZ134" s="43"/>
      <c r="DA134" s="131"/>
      <c r="DB134" s="131"/>
      <c r="DC134" s="130"/>
      <c r="DD134" s="43"/>
      <c r="DE134" s="43"/>
      <c r="DF134" s="131"/>
      <c r="DG134" s="131"/>
      <c r="DH134" s="130"/>
      <c r="DI134" s="43"/>
      <c r="DJ134" s="43"/>
      <c r="DK134" s="131"/>
      <c r="DL134" s="131"/>
      <c r="DM134" s="130"/>
      <c r="DN134" s="43"/>
      <c r="DO134" s="43"/>
      <c r="DP134" s="131"/>
      <c r="DQ134" s="131"/>
      <c r="DR134" s="130"/>
      <c r="DS134" s="43"/>
      <c r="DT134" s="43"/>
      <c r="DU134" s="131"/>
      <c r="DV134" s="131"/>
      <c r="DW134" s="130"/>
      <c r="DX134" s="43"/>
      <c r="DY134" s="43"/>
      <c r="DZ134" s="131"/>
      <c r="EA134" s="131"/>
      <c r="EB134" s="130"/>
      <c r="EC134" s="43"/>
      <c r="ED134" s="43"/>
      <c r="EE134" s="131"/>
      <c r="EF134" s="131"/>
      <c r="EG134" s="130"/>
      <c r="EH134" s="43"/>
      <c r="EI134" s="43"/>
      <c r="EJ134" s="131"/>
      <c r="EK134" s="131"/>
      <c r="EL134" s="130"/>
      <c r="EM134" s="43"/>
      <c r="EN134" s="43"/>
      <c r="EO134" s="131"/>
      <c r="EP134" s="131"/>
      <c r="EQ134" s="130"/>
      <c r="ER134" s="43"/>
      <c r="ES134" s="43"/>
      <c r="ET134" s="131"/>
      <c r="EU134" s="131"/>
      <c r="EV134" s="130"/>
      <c r="EW134" s="43"/>
      <c r="EX134" s="43"/>
      <c r="EY134" s="131"/>
      <c r="EZ134" s="131"/>
      <c r="FA134" s="130"/>
      <c r="FB134" s="43"/>
      <c r="FC134" s="43"/>
      <c r="FD134" s="131"/>
      <c r="FE134" s="131"/>
      <c r="FF134" s="130"/>
      <c r="FG134" s="43"/>
      <c r="FH134" s="43"/>
      <c r="FI134" s="131"/>
      <c r="FJ134" s="131"/>
      <c r="FK134" s="130"/>
      <c r="FL134" s="43"/>
      <c r="FM134" s="43"/>
      <c r="FN134" s="131"/>
      <c r="FO134" s="131"/>
      <c r="FP134" s="130"/>
      <c r="FQ134" s="43"/>
      <c r="FR134" s="43"/>
      <c r="FS134" s="131"/>
      <c r="FT134" s="131"/>
      <c r="FU134" s="130"/>
      <c r="FV134" s="43"/>
      <c r="FW134" s="43"/>
      <c r="FX134" s="131"/>
      <c r="FY134" s="131"/>
      <c r="FZ134" s="130"/>
      <c r="GA134" s="43"/>
      <c r="GB134" s="43"/>
      <c r="GC134" s="131"/>
      <c r="GD134" s="131"/>
      <c r="GE134" s="130"/>
      <c r="GF134" s="43"/>
      <c r="GG134" s="43"/>
      <c r="GH134" s="131"/>
      <c r="GI134" s="131"/>
      <c r="GJ134" s="130"/>
      <c r="GK134" s="43"/>
      <c r="GL134" s="43"/>
      <c r="GM134" s="131"/>
      <c r="GN134" s="131"/>
      <c r="GO134" s="130"/>
      <c r="GP134" s="43"/>
      <c r="GQ134" s="43"/>
      <c r="GR134" s="131"/>
      <c r="GS134" s="131"/>
      <c r="GT134" s="130"/>
      <c r="GU134" s="43"/>
      <c r="GV134" s="43"/>
      <c r="GW134" s="131"/>
      <c r="GX134" s="131"/>
      <c r="GY134" s="130"/>
      <c r="GZ134" s="43"/>
      <c r="HA134" s="43"/>
      <c r="HB134" s="131"/>
      <c r="HC134" s="131"/>
      <c r="HD134" s="130"/>
      <c r="HE134" s="43"/>
      <c r="HF134" s="43"/>
      <c r="HG134" s="131"/>
      <c r="HH134" s="131"/>
      <c r="HI134" s="130"/>
      <c r="HJ134" s="43"/>
      <c r="HK134" s="43"/>
      <c r="HL134" s="131"/>
      <c r="HM134" s="131"/>
      <c r="HN134" s="130"/>
      <c r="HO134" s="43"/>
      <c r="HP134" s="43"/>
      <c r="HQ134" s="131"/>
      <c r="HR134" s="131"/>
      <c r="HS134" s="130"/>
      <c r="HT134" s="43"/>
      <c r="HU134" s="43"/>
      <c r="HV134" s="131"/>
      <c r="HW134" s="131"/>
      <c r="HX134" s="130"/>
      <c r="HY134" s="43"/>
      <c r="HZ134" s="43"/>
      <c r="IA134" s="131"/>
      <c r="IB134" s="131"/>
      <c r="IC134" s="130"/>
      <c r="ID134" s="43"/>
      <c r="IE134" s="43"/>
      <c r="IF134" s="131"/>
      <c r="IG134" s="131"/>
      <c r="IH134" s="130"/>
      <c r="II134" s="43"/>
      <c r="IJ134" s="43"/>
      <c r="IK134" s="131"/>
      <c r="IL134" s="131"/>
      <c r="IM134" s="130"/>
      <c r="IN134" s="43"/>
      <c r="IO134" s="43"/>
      <c r="IP134" s="131"/>
      <c r="IQ134" s="131"/>
      <c r="IR134" s="130"/>
      <c r="IS134" s="43"/>
      <c r="IT134" s="43"/>
      <c r="IU134" s="131"/>
      <c r="IV134" s="131"/>
      <c r="IW134" s="130"/>
      <c r="IX134" s="43"/>
      <c r="IY134" s="44"/>
      <c r="IZ134" s="405"/>
      <c r="JA134" s="378"/>
      <c r="JB134" s="256"/>
      <c r="JC134" s="256"/>
    </row>
    <row r="135" spans="1:263" s="3" customFormat="1" x14ac:dyDescent="0.35">
      <c r="A135" s="198"/>
      <c r="B135" s="359"/>
      <c r="C135" s="47"/>
      <c r="D135" s="105"/>
      <c r="E135" s="102"/>
      <c r="F135" s="384"/>
      <c r="G135" s="131"/>
      <c r="H135" s="325"/>
      <c r="I135" s="202"/>
      <c r="J135" s="324"/>
      <c r="K135" s="131"/>
      <c r="L135" s="131"/>
      <c r="M135" s="43"/>
      <c r="N135" s="43"/>
      <c r="O135" s="131"/>
      <c r="P135" s="131"/>
      <c r="Q135" s="131"/>
      <c r="R135" s="43"/>
      <c r="S135" s="43"/>
      <c r="T135" s="131"/>
      <c r="U135" s="131"/>
      <c r="V135" s="131"/>
      <c r="W135" s="43"/>
      <c r="X135" s="43"/>
      <c r="Y135" s="131"/>
      <c r="Z135" s="131"/>
      <c r="AA135" s="131"/>
      <c r="AB135" s="43"/>
      <c r="AC135" s="43"/>
      <c r="AD135" s="131"/>
      <c r="AE135" s="131"/>
      <c r="AF135" s="131"/>
      <c r="AG135" s="43"/>
      <c r="AH135" s="43"/>
      <c r="AI135" s="131"/>
      <c r="AJ135" s="131"/>
      <c r="AK135" s="131"/>
      <c r="AL135" s="43"/>
      <c r="AM135" s="43"/>
      <c r="AN135" s="131"/>
      <c r="AO135" s="131"/>
      <c r="AP135" s="131"/>
      <c r="AQ135" s="43"/>
      <c r="AR135" s="43"/>
      <c r="AS135" s="131"/>
      <c r="AT135" s="131"/>
      <c r="AU135" s="131"/>
      <c r="AV135" s="43"/>
      <c r="AW135" s="43"/>
      <c r="AX135" s="131"/>
      <c r="AY135" s="131"/>
      <c r="AZ135" s="131"/>
      <c r="BA135" s="43"/>
      <c r="BB135" s="43"/>
      <c r="BC135" s="131"/>
      <c r="BD135" s="131"/>
      <c r="BE135" s="131"/>
      <c r="BF135" s="43"/>
      <c r="BG135" s="43"/>
      <c r="BH135" s="131"/>
      <c r="BI135" s="131"/>
      <c r="BJ135" s="131"/>
      <c r="BK135" s="43"/>
      <c r="BL135" s="43"/>
      <c r="BM135" s="131"/>
      <c r="BN135" s="131"/>
      <c r="BO135" s="131"/>
      <c r="BP135" s="43"/>
      <c r="BQ135" s="43"/>
      <c r="BR135" s="131"/>
      <c r="BS135" s="131"/>
      <c r="BT135" s="131"/>
      <c r="BU135" s="43"/>
      <c r="BV135" s="43"/>
      <c r="BW135" s="131"/>
      <c r="BX135" s="131"/>
      <c r="BY135" s="131"/>
      <c r="BZ135" s="43"/>
      <c r="CA135" s="43"/>
      <c r="CB135" s="131"/>
      <c r="CC135" s="131"/>
      <c r="CD135" s="131"/>
      <c r="CE135" s="43"/>
      <c r="CF135" s="43"/>
      <c r="CG135" s="131"/>
      <c r="CH135" s="131"/>
      <c r="CI135" s="131"/>
      <c r="CJ135" s="43"/>
      <c r="CK135" s="43"/>
      <c r="CL135" s="131"/>
      <c r="CM135" s="131"/>
      <c r="CN135" s="131"/>
      <c r="CO135" s="43"/>
      <c r="CP135" s="43"/>
      <c r="CQ135" s="131"/>
      <c r="CR135" s="131"/>
      <c r="CS135" s="131"/>
      <c r="CT135" s="43"/>
      <c r="CU135" s="43"/>
      <c r="CV135" s="131"/>
      <c r="CW135" s="131"/>
      <c r="CX135" s="131"/>
      <c r="CY135" s="43"/>
      <c r="CZ135" s="43"/>
      <c r="DA135" s="131"/>
      <c r="DB135" s="131"/>
      <c r="DC135" s="131"/>
      <c r="DD135" s="43"/>
      <c r="DE135" s="43"/>
      <c r="DF135" s="131"/>
      <c r="DG135" s="131"/>
      <c r="DH135" s="131"/>
      <c r="DI135" s="43"/>
      <c r="DJ135" s="43"/>
      <c r="DK135" s="131"/>
      <c r="DL135" s="131"/>
      <c r="DM135" s="131"/>
      <c r="DN135" s="43"/>
      <c r="DO135" s="43"/>
      <c r="DP135" s="131"/>
      <c r="DQ135" s="131"/>
      <c r="DR135" s="131"/>
      <c r="DS135" s="43"/>
      <c r="DT135" s="43"/>
      <c r="DU135" s="131"/>
      <c r="DV135" s="131"/>
      <c r="DW135" s="131"/>
      <c r="DX135" s="43"/>
      <c r="DY135" s="43"/>
      <c r="DZ135" s="131"/>
      <c r="EA135" s="131"/>
      <c r="EB135" s="131"/>
      <c r="EC135" s="43"/>
      <c r="ED135" s="43"/>
      <c r="EE135" s="131"/>
      <c r="EF135" s="131"/>
      <c r="EG135" s="131"/>
      <c r="EH135" s="43"/>
      <c r="EI135" s="43"/>
      <c r="EJ135" s="131"/>
      <c r="EK135" s="131"/>
      <c r="EL135" s="131"/>
      <c r="EM135" s="43"/>
      <c r="EN135" s="43"/>
      <c r="EO135" s="131"/>
      <c r="EP135" s="131"/>
      <c r="EQ135" s="131"/>
      <c r="ER135" s="43"/>
      <c r="ES135" s="43"/>
      <c r="ET135" s="131"/>
      <c r="EU135" s="131"/>
      <c r="EV135" s="131"/>
      <c r="EW135" s="43"/>
      <c r="EX135" s="43"/>
      <c r="EY135" s="131"/>
      <c r="EZ135" s="131"/>
      <c r="FA135" s="131"/>
      <c r="FB135" s="43"/>
      <c r="FC135" s="43"/>
      <c r="FD135" s="131"/>
      <c r="FE135" s="131"/>
      <c r="FF135" s="131"/>
      <c r="FG135" s="43"/>
      <c r="FH135" s="43"/>
      <c r="FI135" s="131"/>
      <c r="FJ135" s="131"/>
      <c r="FK135" s="131"/>
      <c r="FL135" s="43"/>
      <c r="FM135" s="43"/>
      <c r="FN135" s="131"/>
      <c r="FO135" s="131"/>
      <c r="FP135" s="131"/>
      <c r="FQ135" s="43"/>
      <c r="FR135" s="43"/>
      <c r="FS135" s="131"/>
      <c r="FT135" s="131"/>
      <c r="FU135" s="131"/>
      <c r="FV135" s="43"/>
      <c r="FW135" s="43"/>
      <c r="FX135" s="131"/>
      <c r="FY135" s="131"/>
      <c r="FZ135" s="131"/>
      <c r="GA135" s="43"/>
      <c r="GB135" s="43"/>
      <c r="GC135" s="131"/>
      <c r="GD135" s="131"/>
      <c r="GE135" s="131"/>
      <c r="GF135" s="43"/>
      <c r="GG135" s="43"/>
      <c r="GH135" s="131"/>
      <c r="GI135" s="131"/>
      <c r="GJ135" s="131"/>
      <c r="GK135" s="43"/>
      <c r="GL135" s="43"/>
      <c r="GM135" s="131"/>
      <c r="GN135" s="131"/>
      <c r="GO135" s="131"/>
      <c r="GP135" s="43"/>
      <c r="GQ135" s="43"/>
      <c r="GR135" s="131"/>
      <c r="GS135" s="131"/>
      <c r="GT135" s="131"/>
      <c r="GU135" s="43"/>
      <c r="GV135" s="43"/>
      <c r="GW135" s="131"/>
      <c r="GX135" s="131"/>
      <c r="GY135" s="131"/>
      <c r="GZ135" s="43"/>
      <c r="HA135" s="43"/>
      <c r="HB135" s="131"/>
      <c r="HC135" s="131"/>
      <c r="HD135" s="131"/>
      <c r="HE135" s="43"/>
      <c r="HF135" s="43"/>
      <c r="HG135" s="131"/>
      <c r="HH135" s="131"/>
      <c r="HI135" s="131"/>
      <c r="HJ135" s="43"/>
      <c r="HK135" s="43"/>
      <c r="HL135" s="131"/>
      <c r="HM135" s="131"/>
      <c r="HN135" s="131"/>
      <c r="HO135" s="43"/>
      <c r="HP135" s="43"/>
      <c r="HQ135" s="131"/>
      <c r="HR135" s="131"/>
      <c r="HS135" s="131"/>
      <c r="HT135" s="43"/>
      <c r="HU135" s="43"/>
      <c r="HV135" s="131"/>
      <c r="HW135" s="131"/>
      <c r="HX135" s="131"/>
      <c r="HY135" s="43"/>
      <c r="HZ135" s="43"/>
      <c r="IA135" s="131"/>
      <c r="IB135" s="131"/>
      <c r="IC135" s="131"/>
      <c r="ID135" s="43"/>
      <c r="IE135" s="43"/>
      <c r="IF135" s="131"/>
      <c r="IG135" s="131"/>
      <c r="IH135" s="131"/>
      <c r="II135" s="43"/>
      <c r="IJ135" s="43"/>
      <c r="IK135" s="131"/>
      <c r="IL135" s="131"/>
      <c r="IM135" s="131"/>
      <c r="IN135" s="43"/>
      <c r="IO135" s="43"/>
      <c r="IP135" s="131"/>
      <c r="IQ135" s="131"/>
      <c r="IR135" s="131"/>
      <c r="IS135" s="43"/>
      <c r="IT135" s="43"/>
      <c r="IU135" s="131"/>
      <c r="IV135" s="131"/>
      <c r="IW135" s="131"/>
      <c r="IX135" s="43"/>
      <c r="IY135" s="44"/>
      <c r="IZ135" s="405"/>
      <c r="JA135" s="378"/>
      <c r="JB135" s="256"/>
      <c r="JC135" s="256"/>
    </row>
    <row r="136" spans="1:263" s="3" customFormat="1" x14ac:dyDescent="0.35">
      <c r="A136" s="198"/>
      <c r="B136" s="359"/>
      <c r="C136" s="45" t="s">
        <v>279</v>
      </c>
      <c r="D136" s="105" t="s">
        <v>280</v>
      </c>
      <c r="E136" s="102"/>
      <c r="F136" s="285" t="s">
        <v>181</v>
      </c>
      <c r="G136" s="131">
        <f>IF(F138&lt;&gt;"","",SUM(L136:IX136))</f>
        <v>0</v>
      </c>
      <c r="H136" s="325"/>
      <c r="I136" s="202"/>
      <c r="J136" s="324"/>
      <c r="K136" s="131"/>
      <c r="L136" s="131" t="str">
        <f>IF(L127&lt;&gt;"",L132*L134,"")</f>
        <v/>
      </c>
      <c r="M136" s="43"/>
      <c r="N136" s="43"/>
      <c r="O136" s="131"/>
      <c r="P136" s="131"/>
      <c r="Q136" s="131" t="str">
        <f>IF(Q127&lt;&gt;"",Q132*Q134,"")</f>
        <v/>
      </c>
      <c r="R136" s="43"/>
      <c r="S136" s="43"/>
      <c r="T136" s="131"/>
      <c r="U136" s="131"/>
      <c r="V136" s="131" t="str">
        <f>IF(V127&lt;&gt;"",V132*V134,"")</f>
        <v/>
      </c>
      <c r="W136" s="43"/>
      <c r="X136" s="43"/>
      <c r="Y136" s="131"/>
      <c r="Z136" s="131"/>
      <c r="AA136" s="131" t="str">
        <f>IF(AA127&lt;&gt;"",AA132*AA134,"")</f>
        <v/>
      </c>
      <c r="AB136" s="43"/>
      <c r="AC136" s="43"/>
      <c r="AD136" s="131"/>
      <c r="AE136" s="131"/>
      <c r="AF136" s="131" t="str">
        <f>IF(AF127&lt;&gt;"",AF132*AF134,"")</f>
        <v/>
      </c>
      <c r="AG136" s="43"/>
      <c r="AH136" s="43"/>
      <c r="AI136" s="131"/>
      <c r="AJ136" s="131"/>
      <c r="AK136" s="131" t="str">
        <f>IF(AK127&lt;&gt;"",AK132*AK134,"")</f>
        <v/>
      </c>
      <c r="AL136" s="43"/>
      <c r="AM136" s="43"/>
      <c r="AN136" s="131"/>
      <c r="AO136" s="131"/>
      <c r="AP136" s="131" t="str">
        <f>IF(AP127&lt;&gt;"",AP132*AP134,"")</f>
        <v/>
      </c>
      <c r="AQ136" s="43"/>
      <c r="AR136" s="43"/>
      <c r="AS136" s="131"/>
      <c r="AT136" s="131"/>
      <c r="AU136" s="131" t="str">
        <f>IF(AU127&lt;&gt;"",AU132*AU134,"")</f>
        <v/>
      </c>
      <c r="AV136" s="43"/>
      <c r="AW136" s="43"/>
      <c r="AX136" s="131"/>
      <c r="AY136" s="131"/>
      <c r="AZ136" s="131" t="str">
        <f>IF(AZ127&lt;&gt;"",AZ132*AZ134,"")</f>
        <v/>
      </c>
      <c r="BA136" s="43"/>
      <c r="BB136" s="43"/>
      <c r="BC136" s="131"/>
      <c r="BD136" s="131"/>
      <c r="BE136" s="131" t="str">
        <f>IF(BE127&lt;&gt;"",BE132*BE134,"")</f>
        <v/>
      </c>
      <c r="BF136" s="43"/>
      <c r="BG136" s="43"/>
      <c r="BH136" s="131"/>
      <c r="BI136" s="131"/>
      <c r="BJ136" s="131" t="str">
        <f>IF(BJ127&lt;&gt;"",BJ132*BJ134,"")</f>
        <v/>
      </c>
      <c r="BK136" s="43"/>
      <c r="BL136" s="43"/>
      <c r="BM136" s="131"/>
      <c r="BN136" s="131"/>
      <c r="BO136" s="131" t="str">
        <f>IF(BO127&lt;&gt;"",BO132*BO134,"")</f>
        <v/>
      </c>
      <c r="BP136" s="43"/>
      <c r="BQ136" s="43"/>
      <c r="BR136" s="131"/>
      <c r="BS136" s="131"/>
      <c r="BT136" s="131" t="str">
        <f>IF(BT127&lt;&gt;"",BT132*BT134,"")</f>
        <v/>
      </c>
      <c r="BU136" s="43"/>
      <c r="BV136" s="43"/>
      <c r="BW136" s="131"/>
      <c r="BX136" s="131"/>
      <c r="BY136" s="131" t="str">
        <f>IF(BY127&lt;&gt;"",BY132*BY134,"")</f>
        <v/>
      </c>
      <c r="BZ136" s="43"/>
      <c r="CA136" s="43"/>
      <c r="CB136" s="131"/>
      <c r="CC136" s="131"/>
      <c r="CD136" s="131" t="str">
        <f>IF(CD127&lt;&gt;"",CD132*CD134,"")</f>
        <v/>
      </c>
      <c r="CE136" s="43"/>
      <c r="CF136" s="43"/>
      <c r="CG136" s="131"/>
      <c r="CH136" s="131"/>
      <c r="CI136" s="131" t="str">
        <f>IF(CI127&lt;&gt;"",CI132*CI134,"")</f>
        <v/>
      </c>
      <c r="CJ136" s="43"/>
      <c r="CK136" s="43"/>
      <c r="CL136" s="131"/>
      <c r="CM136" s="131"/>
      <c r="CN136" s="131" t="str">
        <f>IF(CN127&lt;&gt;"",CN132*CN134,"")</f>
        <v/>
      </c>
      <c r="CO136" s="43"/>
      <c r="CP136" s="43"/>
      <c r="CQ136" s="131"/>
      <c r="CR136" s="131"/>
      <c r="CS136" s="131" t="str">
        <f>IF(CS127&lt;&gt;"",CS132*CS134,"")</f>
        <v/>
      </c>
      <c r="CT136" s="43"/>
      <c r="CU136" s="43"/>
      <c r="CV136" s="131"/>
      <c r="CW136" s="131"/>
      <c r="CX136" s="131" t="str">
        <f>IF(CX127&lt;&gt;"",CX132*CX134,"")</f>
        <v/>
      </c>
      <c r="CY136" s="43"/>
      <c r="CZ136" s="43"/>
      <c r="DA136" s="131"/>
      <c r="DB136" s="131"/>
      <c r="DC136" s="131" t="str">
        <f>IF(DC127&lt;&gt;"",DC132*DC134,"")</f>
        <v/>
      </c>
      <c r="DD136" s="43"/>
      <c r="DE136" s="43"/>
      <c r="DF136" s="131"/>
      <c r="DG136" s="131"/>
      <c r="DH136" s="131" t="str">
        <f>IF(DH127&lt;&gt;"",DH132*DH134,"")</f>
        <v/>
      </c>
      <c r="DI136" s="43"/>
      <c r="DJ136" s="43"/>
      <c r="DK136" s="131"/>
      <c r="DL136" s="131"/>
      <c r="DM136" s="131" t="str">
        <f>IF(DM127&lt;&gt;"",DM132*DM134,"")</f>
        <v/>
      </c>
      <c r="DN136" s="43"/>
      <c r="DO136" s="43"/>
      <c r="DP136" s="131"/>
      <c r="DQ136" s="131"/>
      <c r="DR136" s="131" t="str">
        <f>IF(DR127&lt;&gt;"",DR132*DR134,"")</f>
        <v/>
      </c>
      <c r="DS136" s="43"/>
      <c r="DT136" s="43"/>
      <c r="DU136" s="131"/>
      <c r="DV136" s="131"/>
      <c r="DW136" s="131" t="str">
        <f>IF(DW127&lt;&gt;"",DW132*DW134,"")</f>
        <v/>
      </c>
      <c r="DX136" s="43"/>
      <c r="DY136" s="43"/>
      <c r="DZ136" s="131"/>
      <c r="EA136" s="131"/>
      <c r="EB136" s="131" t="str">
        <f>IF(EB127&lt;&gt;"",EB132*EB134,"")</f>
        <v/>
      </c>
      <c r="EC136" s="43"/>
      <c r="ED136" s="43"/>
      <c r="EE136" s="131"/>
      <c r="EF136" s="131"/>
      <c r="EG136" s="131" t="str">
        <f>IF(EG127&lt;&gt;"",EG132*EG134,"")</f>
        <v/>
      </c>
      <c r="EH136" s="43"/>
      <c r="EI136" s="43"/>
      <c r="EJ136" s="131"/>
      <c r="EK136" s="131"/>
      <c r="EL136" s="131" t="str">
        <f>IF(EL127&lt;&gt;"",EL132*EL134,"")</f>
        <v/>
      </c>
      <c r="EM136" s="43"/>
      <c r="EN136" s="43"/>
      <c r="EO136" s="131"/>
      <c r="EP136" s="131"/>
      <c r="EQ136" s="131" t="str">
        <f>IF(EQ127&lt;&gt;"",EQ132*EQ134,"")</f>
        <v/>
      </c>
      <c r="ER136" s="43"/>
      <c r="ES136" s="43"/>
      <c r="ET136" s="131"/>
      <c r="EU136" s="131"/>
      <c r="EV136" s="131" t="str">
        <f>IF(EV127&lt;&gt;"",EV132*EV134,"")</f>
        <v/>
      </c>
      <c r="EW136" s="43"/>
      <c r="EX136" s="43"/>
      <c r="EY136" s="131"/>
      <c r="EZ136" s="131"/>
      <c r="FA136" s="131" t="str">
        <f>IF(FA127&lt;&gt;"",FA132*FA134,"")</f>
        <v/>
      </c>
      <c r="FB136" s="43"/>
      <c r="FC136" s="43"/>
      <c r="FD136" s="131"/>
      <c r="FE136" s="131"/>
      <c r="FF136" s="131" t="str">
        <f>IF(FF127&lt;&gt;"",FF132*FF134,"")</f>
        <v/>
      </c>
      <c r="FG136" s="43"/>
      <c r="FH136" s="43"/>
      <c r="FI136" s="131"/>
      <c r="FJ136" s="131"/>
      <c r="FK136" s="131" t="str">
        <f>IF(FK127&lt;&gt;"",FK132*FK134,"")</f>
        <v/>
      </c>
      <c r="FL136" s="43"/>
      <c r="FM136" s="43"/>
      <c r="FN136" s="131"/>
      <c r="FO136" s="131"/>
      <c r="FP136" s="131" t="str">
        <f>IF(FP127&lt;&gt;"",FP132*FP134,"")</f>
        <v/>
      </c>
      <c r="FQ136" s="43"/>
      <c r="FR136" s="43"/>
      <c r="FS136" s="131"/>
      <c r="FT136" s="131"/>
      <c r="FU136" s="131" t="str">
        <f>IF(FU127&lt;&gt;"",FU132*FU134,"")</f>
        <v/>
      </c>
      <c r="FV136" s="43"/>
      <c r="FW136" s="43"/>
      <c r="FX136" s="131"/>
      <c r="FY136" s="131"/>
      <c r="FZ136" s="131" t="str">
        <f>IF(FZ127&lt;&gt;"",FZ132*FZ134,"")</f>
        <v/>
      </c>
      <c r="GA136" s="43"/>
      <c r="GB136" s="43"/>
      <c r="GC136" s="131"/>
      <c r="GD136" s="131"/>
      <c r="GE136" s="131" t="str">
        <f>IF(GE127&lt;&gt;"",GE132*GE134,"")</f>
        <v/>
      </c>
      <c r="GF136" s="43"/>
      <c r="GG136" s="43"/>
      <c r="GH136" s="131"/>
      <c r="GI136" s="131"/>
      <c r="GJ136" s="131" t="str">
        <f>IF(GJ127&lt;&gt;"",GJ132*GJ134,"")</f>
        <v/>
      </c>
      <c r="GK136" s="43"/>
      <c r="GL136" s="43"/>
      <c r="GM136" s="131"/>
      <c r="GN136" s="131"/>
      <c r="GO136" s="131" t="str">
        <f>IF(GO127&lt;&gt;"",GO132*GO134,"")</f>
        <v/>
      </c>
      <c r="GP136" s="43"/>
      <c r="GQ136" s="43"/>
      <c r="GR136" s="131"/>
      <c r="GS136" s="131"/>
      <c r="GT136" s="131" t="str">
        <f>IF(GT127&lt;&gt;"",GT132*GT134,"")</f>
        <v/>
      </c>
      <c r="GU136" s="43"/>
      <c r="GV136" s="43"/>
      <c r="GW136" s="131"/>
      <c r="GX136" s="131"/>
      <c r="GY136" s="131" t="str">
        <f>IF(GY127&lt;&gt;"",GY132*GY134,"")</f>
        <v/>
      </c>
      <c r="GZ136" s="43"/>
      <c r="HA136" s="43"/>
      <c r="HB136" s="131"/>
      <c r="HC136" s="131"/>
      <c r="HD136" s="131" t="str">
        <f>IF(HD127&lt;&gt;"",HD132*HD134,"")</f>
        <v/>
      </c>
      <c r="HE136" s="43"/>
      <c r="HF136" s="43"/>
      <c r="HG136" s="131"/>
      <c r="HH136" s="131"/>
      <c r="HI136" s="131" t="str">
        <f>IF(HI127&lt;&gt;"",HI132*HI134,"")</f>
        <v/>
      </c>
      <c r="HJ136" s="43"/>
      <c r="HK136" s="43"/>
      <c r="HL136" s="131"/>
      <c r="HM136" s="131"/>
      <c r="HN136" s="131" t="str">
        <f>IF(HN127&lt;&gt;"",HN132*HN134,"")</f>
        <v/>
      </c>
      <c r="HO136" s="43"/>
      <c r="HP136" s="43"/>
      <c r="HQ136" s="131"/>
      <c r="HR136" s="131"/>
      <c r="HS136" s="131" t="str">
        <f>IF(HS127&lt;&gt;"",HS132*HS134,"")</f>
        <v/>
      </c>
      <c r="HT136" s="43"/>
      <c r="HU136" s="43"/>
      <c r="HV136" s="131"/>
      <c r="HW136" s="131"/>
      <c r="HX136" s="131" t="str">
        <f>IF(HX127&lt;&gt;"",HX132*HX134,"")</f>
        <v/>
      </c>
      <c r="HY136" s="43"/>
      <c r="HZ136" s="43"/>
      <c r="IA136" s="131"/>
      <c r="IB136" s="131"/>
      <c r="IC136" s="131" t="str">
        <f>IF(IC127&lt;&gt;"",IC132*IC134,"")</f>
        <v/>
      </c>
      <c r="ID136" s="43"/>
      <c r="IE136" s="43"/>
      <c r="IF136" s="131"/>
      <c r="IG136" s="131"/>
      <c r="IH136" s="131" t="str">
        <f>IF(IH127&lt;&gt;"",IH132*IH134,"")</f>
        <v/>
      </c>
      <c r="II136" s="43"/>
      <c r="IJ136" s="43"/>
      <c r="IK136" s="131"/>
      <c r="IL136" s="131"/>
      <c r="IM136" s="131" t="str">
        <f>IF(IM127&lt;&gt;"",IM132*IM134,"")</f>
        <v/>
      </c>
      <c r="IN136" s="43"/>
      <c r="IO136" s="43"/>
      <c r="IP136" s="131"/>
      <c r="IQ136" s="131"/>
      <c r="IR136" s="131" t="str">
        <f>IF(IR127&lt;&gt;"",IR132*IR134,"")</f>
        <v/>
      </c>
      <c r="IS136" s="43"/>
      <c r="IT136" s="43"/>
      <c r="IU136" s="131"/>
      <c r="IV136" s="131"/>
      <c r="IW136" s="131" t="str">
        <f>IF(IW127&lt;&gt;"",IW132*IW134,"")</f>
        <v/>
      </c>
      <c r="IX136" s="43"/>
      <c r="IY136" s="44"/>
      <c r="IZ136" s="405"/>
      <c r="JA136" s="378"/>
      <c r="JB136" s="256"/>
      <c r="JC136" s="256"/>
    </row>
    <row r="137" spans="1:263" s="3" customFormat="1" x14ac:dyDescent="0.35">
      <c r="A137" s="198"/>
      <c r="B137" s="359"/>
      <c r="C137" s="45" t="s">
        <v>281</v>
      </c>
      <c r="D137"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37" s="102"/>
      <c r="F137" s="384"/>
      <c r="G137" s="414">
        <f>IF(OR('Schedule 1'!$G$20='Helper 1'!$H$2,'Schedule 1'!$G$20='Helper 1'!$H$3),1,IF(F138&lt;&gt;"","",'Schedule 1'!$G$23))</f>
        <v>0</v>
      </c>
      <c r="H137" s="325"/>
      <c r="I137" s="202"/>
      <c r="J137" s="324"/>
      <c r="K137" s="131"/>
      <c r="L137" s="388">
        <f>$G$107</f>
        <v>0</v>
      </c>
      <c r="M137" s="43"/>
      <c r="N137" s="43"/>
      <c r="O137" s="131"/>
      <c r="P137" s="131"/>
      <c r="Q137" s="388">
        <f>$G$107</f>
        <v>0</v>
      </c>
      <c r="R137" s="43"/>
      <c r="S137" s="43"/>
      <c r="T137" s="131"/>
      <c r="U137" s="131"/>
      <c r="V137" s="388">
        <f>$G$107</f>
        <v>0</v>
      </c>
      <c r="W137" s="43"/>
      <c r="X137" s="43"/>
      <c r="Y137" s="131"/>
      <c r="Z137" s="131"/>
      <c r="AA137" s="388">
        <f>$G$107</f>
        <v>0</v>
      </c>
      <c r="AB137" s="43"/>
      <c r="AC137" s="43"/>
      <c r="AD137" s="131"/>
      <c r="AE137" s="131"/>
      <c r="AF137" s="388">
        <f>$G$107</f>
        <v>0</v>
      </c>
      <c r="AG137" s="43"/>
      <c r="AH137" s="43"/>
      <c r="AI137" s="131"/>
      <c r="AJ137" s="131"/>
      <c r="AK137" s="388">
        <f>$G$107</f>
        <v>0</v>
      </c>
      <c r="AL137" s="43"/>
      <c r="AM137" s="43"/>
      <c r="AN137" s="131"/>
      <c r="AO137" s="131"/>
      <c r="AP137" s="388">
        <f>$G$107</f>
        <v>0</v>
      </c>
      <c r="AQ137" s="43"/>
      <c r="AR137" s="43"/>
      <c r="AS137" s="131"/>
      <c r="AT137" s="131"/>
      <c r="AU137" s="388">
        <f>$G$107</f>
        <v>0</v>
      </c>
      <c r="AV137" s="43"/>
      <c r="AW137" s="43"/>
      <c r="AX137" s="131"/>
      <c r="AY137" s="131"/>
      <c r="AZ137" s="388">
        <f>$G$107</f>
        <v>0</v>
      </c>
      <c r="BA137" s="43"/>
      <c r="BB137" s="43"/>
      <c r="BC137" s="131"/>
      <c r="BD137" s="131"/>
      <c r="BE137" s="388">
        <f>$G$107</f>
        <v>0</v>
      </c>
      <c r="BF137" s="43"/>
      <c r="BG137" s="43"/>
      <c r="BH137" s="131"/>
      <c r="BI137" s="131"/>
      <c r="BJ137" s="388">
        <f>$G$107</f>
        <v>0</v>
      </c>
      <c r="BK137" s="43"/>
      <c r="BL137" s="43"/>
      <c r="BM137" s="131"/>
      <c r="BN137" s="131"/>
      <c r="BO137" s="388">
        <f>$G$107</f>
        <v>0</v>
      </c>
      <c r="BP137" s="43"/>
      <c r="BQ137" s="43"/>
      <c r="BR137" s="131"/>
      <c r="BS137" s="131"/>
      <c r="BT137" s="388">
        <f>$G$107</f>
        <v>0</v>
      </c>
      <c r="BU137" s="43"/>
      <c r="BV137" s="43"/>
      <c r="BW137" s="131"/>
      <c r="BX137" s="131"/>
      <c r="BY137" s="388">
        <f>$G$107</f>
        <v>0</v>
      </c>
      <c r="BZ137" s="43"/>
      <c r="CA137" s="43"/>
      <c r="CB137" s="131"/>
      <c r="CC137" s="131"/>
      <c r="CD137" s="388">
        <f>$G$107</f>
        <v>0</v>
      </c>
      <c r="CE137" s="43"/>
      <c r="CF137" s="43"/>
      <c r="CG137" s="131"/>
      <c r="CH137" s="131"/>
      <c r="CI137" s="388">
        <f>$G$107</f>
        <v>0</v>
      </c>
      <c r="CJ137" s="43"/>
      <c r="CK137" s="43"/>
      <c r="CL137" s="131"/>
      <c r="CM137" s="131"/>
      <c r="CN137" s="388">
        <f>$G$107</f>
        <v>0</v>
      </c>
      <c r="CO137" s="43"/>
      <c r="CP137" s="43"/>
      <c r="CQ137" s="131"/>
      <c r="CR137" s="131"/>
      <c r="CS137" s="388">
        <f>$G$107</f>
        <v>0</v>
      </c>
      <c r="CT137" s="43"/>
      <c r="CU137" s="43"/>
      <c r="CV137" s="131"/>
      <c r="CW137" s="131"/>
      <c r="CX137" s="388">
        <f>$G$107</f>
        <v>0</v>
      </c>
      <c r="CY137" s="43"/>
      <c r="CZ137" s="43"/>
      <c r="DA137" s="131"/>
      <c r="DB137" s="131"/>
      <c r="DC137" s="388">
        <f>$G$107</f>
        <v>0</v>
      </c>
      <c r="DD137" s="43"/>
      <c r="DE137" s="43"/>
      <c r="DF137" s="131"/>
      <c r="DG137" s="131"/>
      <c r="DH137" s="388">
        <f>$G$107</f>
        <v>0</v>
      </c>
      <c r="DI137" s="43"/>
      <c r="DJ137" s="43"/>
      <c r="DK137" s="131"/>
      <c r="DL137" s="131"/>
      <c r="DM137" s="388">
        <f>$G$107</f>
        <v>0</v>
      </c>
      <c r="DN137" s="43"/>
      <c r="DO137" s="43"/>
      <c r="DP137" s="131"/>
      <c r="DQ137" s="131"/>
      <c r="DR137" s="388">
        <f>$G$107</f>
        <v>0</v>
      </c>
      <c r="DS137" s="43"/>
      <c r="DT137" s="43"/>
      <c r="DU137" s="131"/>
      <c r="DV137" s="131"/>
      <c r="DW137" s="388">
        <f>$G$107</f>
        <v>0</v>
      </c>
      <c r="DX137" s="43"/>
      <c r="DY137" s="43"/>
      <c r="DZ137" s="131"/>
      <c r="EA137" s="131"/>
      <c r="EB137" s="388">
        <f>$G$107</f>
        <v>0</v>
      </c>
      <c r="EC137" s="43"/>
      <c r="ED137" s="43"/>
      <c r="EE137" s="131"/>
      <c r="EF137" s="131"/>
      <c r="EG137" s="388">
        <f>$G$107</f>
        <v>0</v>
      </c>
      <c r="EH137" s="43"/>
      <c r="EI137" s="43"/>
      <c r="EJ137" s="131"/>
      <c r="EK137" s="131"/>
      <c r="EL137" s="388">
        <f>$G$107</f>
        <v>0</v>
      </c>
      <c r="EM137" s="43"/>
      <c r="EN137" s="43"/>
      <c r="EO137" s="131"/>
      <c r="EP137" s="131"/>
      <c r="EQ137" s="388">
        <f>$G$107</f>
        <v>0</v>
      </c>
      <c r="ER137" s="43"/>
      <c r="ES137" s="43"/>
      <c r="ET137" s="131"/>
      <c r="EU137" s="131"/>
      <c r="EV137" s="388">
        <f>$G$107</f>
        <v>0</v>
      </c>
      <c r="EW137" s="43"/>
      <c r="EX137" s="43"/>
      <c r="EY137" s="131"/>
      <c r="EZ137" s="131"/>
      <c r="FA137" s="388">
        <f>$G$107</f>
        <v>0</v>
      </c>
      <c r="FB137" s="43"/>
      <c r="FC137" s="43"/>
      <c r="FD137" s="131"/>
      <c r="FE137" s="131"/>
      <c r="FF137" s="388">
        <f>$G$107</f>
        <v>0</v>
      </c>
      <c r="FG137" s="43"/>
      <c r="FH137" s="43"/>
      <c r="FI137" s="131"/>
      <c r="FJ137" s="131"/>
      <c r="FK137" s="388">
        <f>$G$107</f>
        <v>0</v>
      </c>
      <c r="FL137" s="43"/>
      <c r="FM137" s="43"/>
      <c r="FN137" s="131"/>
      <c r="FO137" s="131"/>
      <c r="FP137" s="388">
        <f>$G$107</f>
        <v>0</v>
      </c>
      <c r="FQ137" s="43"/>
      <c r="FR137" s="43"/>
      <c r="FS137" s="131"/>
      <c r="FT137" s="131"/>
      <c r="FU137" s="388">
        <f>$G$107</f>
        <v>0</v>
      </c>
      <c r="FV137" s="43"/>
      <c r="FW137" s="43"/>
      <c r="FX137" s="131"/>
      <c r="FY137" s="131"/>
      <c r="FZ137" s="388">
        <f>$G$107</f>
        <v>0</v>
      </c>
      <c r="GA137" s="43"/>
      <c r="GB137" s="43"/>
      <c r="GC137" s="131"/>
      <c r="GD137" s="131"/>
      <c r="GE137" s="388">
        <f>$G$107</f>
        <v>0</v>
      </c>
      <c r="GF137" s="43"/>
      <c r="GG137" s="43"/>
      <c r="GH137" s="131"/>
      <c r="GI137" s="131"/>
      <c r="GJ137" s="388">
        <f>$G$107</f>
        <v>0</v>
      </c>
      <c r="GK137" s="43"/>
      <c r="GL137" s="43"/>
      <c r="GM137" s="131"/>
      <c r="GN137" s="131"/>
      <c r="GO137" s="388">
        <f>$G$107</f>
        <v>0</v>
      </c>
      <c r="GP137" s="43"/>
      <c r="GQ137" s="43"/>
      <c r="GR137" s="131"/>
      <c r="GS137" s="131"/>
      <c r="GT137" s="388">
        <f>$G$107</f>
        <v>0</v>
      </c>
      <c r="GU137" s="43"/>
      <c r="GV137" s="43"/>
      <c r="GW137" s="131"/>
      <c r="GX137" s="131"/>
      <c r="GY137" s="388">
        <f>$G$107</f>
        <v>0</v>
      </c>
      <c r="GZ137" s="43"/>
      <c r="HA137" s="43"/>
      <c r="HB137" s="131"/>
      <c r="HC137" s="131"/>
      <c r="HD137" s="388">
        <f>$G$107</f>
        <v>0</v>
      </c>
      <c r="HE137" s="43"/>
      <c r="HF137" s="43"/>
      <c r="HG137" s="131"/>
      <c r="HH137" s="131"/>
      <c r="HI137" s="388">
        <f>$G$107</f>
        <v>0</v>
      </c>
      <c r="HJ137" s="43"/>
      <c r="HK137" s="43"/>
      <c r="HL137" s="131"/>
      <c r="HM137" s="131"/>
      <c r="HN137" s="388">
        <f>$G$107</f>
        <v>0</v>
      </c>
      <c r="HO137" s="43"/>
      <c r="HP137" s="43"/>
      <c r="HQ137" s="131"/>
      <c r="HR137" s="131"/>
      <c r="HS137" s="388">
        <f>$G$107</f>
        <v>0</v>
      </c>
      <c r="HT137" s="43"/>
      <c r="HU137" s="43"/>
      <c r="HV137" s="131"/>
      <c r="HW137" s="131"/>
      <c r="HX137" s="388">
        <f>$G$107</f>
        <v>0</v>
      </c>
      <c r="HY137" s="43"/>
      <c r="HZ137" s="43"/>
      <c r="IA137" s="131"/>
      <c r="IB137" s="131"/>
      <c r="IC137" s="388">
        <f>$G$107</f>
        <v>0</v>
      </c>
      <c r="ID137" s="43"/>
      <c r="IE137" s="43"/>
      <c r="IF137" s="131"/>
      <c r="IG137" s="131"/>
      <c r="IH137" s="388">
        <f>$G$107</f>
        <v>0</v>
      </c>
      <c r="II137" s="43"/>
      <c r="IJ137" s="43"/>
      <c r="IK137" s="131"/>
      <c r="IL137" s="131"/>
      <c r="IM137" s="388">
        <f>$G$107</f>
        <v>0</v>
      </c>
      <c r="IN137" s="43"/>
      <c r="IO137" s="43"/>
      <c r="IP137" s="131"/>
      <c r="IQ137" s="131"/>
      <c r="IR137" s="388">
        <f>$G$107</f>
        <v>0</v>
      </c>
      <c r="IS137" s="43"/>
      <c r="IT137" s="43"/>
      <c r="IU137" s="131"/>
      <c r="IV137" s="131"/>
      <c r="IW137" s="388">
        <f>$G$107</f>
        <v>0</v>
      </c>
      <c r="IX137" s="43"/>
      <c r="IY137" s="44"/>
      <c r="IZ137" s="405"/>
      <c r="JA137" s="378"/>
      <c r="JB137" s="256"/>
      <c r="JC137" s="256"/>
    </row>
    <row r="138" spans="1:263" s="3" customFormat="1" x14ac:dyDescent="0.35">
      <c r="A138" s="198"/>
      <c r="B138" s="359"/>
      <c r="C138" s="45"/>
      <c r="D138" s="105"/>
      <c r="E138" s="102"/>
      <c r="F138" s="516" t="str">
        <f>IF('Helper 1'!AN6="","",IF('Schedule 1'!$G$20="","Complete item S1A7",IF(OR('Schedule 1'!$G$20='Helper 1'!$H$2,'Schedule 1'!$G$20='Helper 1'!$H$3),"",IF('Schedule 1'!$G$23="","Complete item S1A9",IF('Schedule 1'!$G$44='Helper 1'!$P$2,IF(OR('Schedule 1'!$G$49="",'Schedule 1'!$G$50=""),"Complete items S1B6 and S1B7",""),IF(OR('Schedule 1'!$G$15="",'Schedule 1'!$G$16=""),"Complete items S1A4 and S1A5",""))))))</f>
        <v/>
      </c>
      <c r="G138" s="509"/>
      <c r="H138" s="517"/>
      <c r="I138" s="202"/>
      <c r="J138" s="324"/>
      <c r="K138" s="131"/>
      <c r="L138" s="161" t="str">
        <f>IF(AND(L127&lt;&gt;"",$F$138&lt;&gt;""),$F$138,"")</f>
        <v/>
      </c>
      <c r="M138" s="43"/>
      <c r="N138" s="43"/>
      <c r="O138" s="131"/>
      <c r="P138" s="131"/>
      <c r="Q138" s="161" t="str">
        <f>IF(AND(Q127&lt;&gt;"",$F$138&lt;&gt;""),$F$138,"")</f>
        <v/>
      </c>
      <c r="R138" s="43"/>
      <c r="S138" s="43"/>
      <c r="T138" s="131"/>
      <c r="U138" s="131"/>
      <c r="V138" s="161" t="str">
        <f>IF(AND(V127&lt;&gt;"",$F$138&lt;&gt;""),$F$138,"")</f>
        <v/>
      </c>
      <c r="W138" s="43"/>
      <c r="X138" s="43"/>
      <c r="Y138" s="131"/>
      <c r="Z138" s="131"/>
      <c r="AA138" s="161" t="str">
        <f>IF(AND(AA127&lt;&gt;"",$F$138&lt;&gt;""),$F$138,"")</f>
        <v/>
      </c>
      <c r="AB138" s="43"/>
      <c r="AC138" s="43"/>
      <c r="AD138" s="131"/>
      <c r="AE138" s="131"/>
      <c r="AF138" s="161" t="str">
        <f>IF(AND(AF127&lt;&gt;"",$F$138&lt;&gt;""),$F$138,"")</f>
        <v/>
      </c>
      <c r="AG138" s="43"/>
      <c r="AH138" s="43"/>
      <c r="AI138" s="131"/>
      <c r="AJ138" s="131"/>
      <c r="AK138" s="161" t="str">
        <f>IF(AND(AK127&lt;&gt;"",$F$138&lt;&gt;""),$F$138,"")</f>
        <v/>
      </c>
      <c r="AL138" s="43"/>
      <c r="AM138" s="43"/>
      <c r="AN138" s="131"/>
      <c r="AO138" s="131"/>
      <c r="AP138" s="161" t="str">
        <f>IF(AND(AP127&lt;&gt;"",$F$138&lt;&gt;""),$F$138,"")</f>
        <v/>
      </c>
      <c r="AQ138" s="43"/>
      <c r="AR138" s="43"/>
      <c r="AS138" s="131"/>
      <c r="AT138" s="131"/>
      <c r="AU138" s="161" t="str">
        <f>IF(AND(AU127&lt;&gt;"",$F$138&lt;&gt;""),$F$138,"")</f>
        <v/>
      </c>
      <c r="AV138" s="43"/>
      <c r="AW138" s="43"/>
      <c r="AX138" s="131"/>
      <c r="AY138" s="131"/>
      <c r="AZ138" s="161" t="str">
        <f>IF(AND(AZ127&lt;&gt;"",$F$138&lt;&gt;""),$F$138,"")</f>
        <v/>
      </c>
      <c r="BA138" s="43"/>
      <c r="BB138" s="43"/>
      <c r="BC138" s="131"/>
      <c r="BD138" s="131"/>
      <c r="BE138" s="161" t="str">
        <f>IF(AND(BE127&lt;&gt;"",$F$138&lt;&gt;""),$F$138,"")</f>
        <v/>
      </c>
      <c r="BF138" s="43"/>
      <c r="BG138" s="43"/>
      <c r="BH138" s="131"/>
      <c r="BI138" s="131"/>
      <c r="BJ138" s="161" t="str">
        <f>IF(AND(BJ127&lt;&gt;"",$F$138&lt;&gt;""),$F$138,"")</f>
        <v/>
      </c>
      <c r="BK138" s="43"/>
      <c r="BL138" s="43"/>
      <c r="BM138" s="131"/>
      <c r="BN138" s="131"/>
      <c r="BO138" s="161" t="str">
        <f>IF(AND(BO127&lt;&gt;"",$F$138&lt;&gt;""),$F$138,"")</f>
        <v/>
      </c>
      <c r="BP138" s="43"/>
      <c r="BQ138" s="43"/>
      <c r="BR138" s="131"/>
      <c r="BS138" s="131"/>
      <c r="BT138" s="161" t="str">
        <f>IF(AND(BT127&lt;&gt;"",$F$138&lt;&gt;""),$F$138,"")</f>
        <v/>
      </c>
      <c r="BU138" s="43"/>
      <c r="BV138" s="43"/>
      <c r="BW138" s="131"/>
      <c r="BX138" s="131"/>
      <c r="BY138" s="161" t="str">
        <f>IF(AND(BY127&lt;&gt;"",$F$138&lt;&gt;""),$F$138,"")</f>
        <v/>
      </c>
      <c r="BZ138" s="43"/>
      <c r="CA138" s="43"/>
      <c r="CB138" s="131"/>
      <c r="CC138" s="131"/>
      <c r="CD138" s="161" t="str">
        <f>IF(AND(CD127&lt;&gt;"",$F$138&lt;&gt;""),$F$138,"")</f>
        <v/>
      </c>
      <c r="CE138" s="43"/>
      <c r="CF138" s="43"/>
      <c r="CG138" s="131"/>
      <c r="CH138" s="131"/>
      <c r="CI138" s="161" t="str">
        <f>IF(AND(CI127&lt;&gt;"",$F$138&lt;&gt;""),$F$138,"")</f>
        <v/>
      </c>
      <c r="CJ138" s="43"/>
      <c r="CK138" s="43"/>
      <c r="CL138" s="131"/>
      <c r="CM138" s="131"/>
      <c r="CN138" s="161" t="str">
        <f>IF(AND(CN127&lt;&gt;"",$F$138&lt;&gt;""),$F$138,"")</f>
        <v/>
      </c>
      <c r="CO138" s="43"/>
      <c r="CP138" s="43"/>
      <c r="CQ138" s="131"/>
      <c r="CR138" s="131"/>
      <c r="CS138" s="161" t="str">
        <f>IF(AND(CS127&lt;&gt;"",$F$138&lt;&gt;""),$F$138,"")</f>
        <v/>
      </c>
      <c r="CT138" s="43"/>
      <c r="CU138" s="43"/>
      <c r="CV138" s="131"/>
      <c r="CW138" s="131"/>
      <c r="CX138" s="161" t="str">
        <f>IF(AND(CX127&lt;&gt;"",$F$138&lt;&gt;""),$F$138,"")</f>
        <v/>
      </c>
      <c r="CY138" s="43"/>
      <c r="CZ138" s="43"/>
      <c r="DA138" s="131"/>
      <c r="DB138" s="131"/>
      <c r="DC138" s="161" t="str">
        <f>IF(AND(DC127&lt;&gt;"",$F$138&lt;&gt;""),$F$138,"")</f>
        <v/>
      </c>
      <c r="DD138" s="43"/>
      <c r="DE138" s="43"/>
      <c r="DF138" s="131"/>
      <c r="DG138" s="131"/>
      <c r="DH138" s="161" t="str">
        <f>IF(AND(DH127&lt;&gt;"",$F$138&lt;&gt;""),$F$138,"")</f>
        <v/>
      </c>
      <c r="DI138" s="43"/>
      <c r="DJ138" s="43"/>
      <c r="DK138" s="131"/>
      <c r="DL138" s="131"/>
      <c r="DM138" s="161" t="str">
        <f>IF(AND(DM127&lt;&gt;"",$F$138&lt;&gt;""),$F$138,"")</f>
        <v/>
      </c>
      <c r="DN138" s="43"/>
      <c r="DO138" s="43"/>
      <c r="DP138" s="131"/>
      <c r="DQ138" s="131"/>
      <c r="DR138" s="161" t="str">
        <f>IF(AND(DR127&lt;&gt;"",$F$138&lt;&gt;""),$F$138,"")</f>
        <v/>
      </c>
      <c r="DS138" s="43"/>
      <c r="DT138" s="43"/>
      <c r="DU138" s="131"/>
      <c r="DV138" s="131"/>
      <c r="DW138" s="161" t="str">
        <f>IF(AND(DW127&lt;&gt;"",$F$138&lt;&gt;""),$F$138,"")</f>
        <v/>
      </c>
      <c r="DX138" s="43"/>
      <c r="DY138" s="43"/>
      <c r="DZ138" s="131"/>
      <c r="EA138" s="131"/>
      <c r="EB138" s="161" t="str">
        <f>IF(AND(EB127&lt;&gt;"",$F$138&lt;&gt;""),$F$138,"")</f>
        <v/>
      </c>
      <c r="EC138" s="43"/>
      <c r="ED138" s="43"/>
      <c r="EE138" s="131"/>
      <c r="EF138" s="131"/>
      <c r="EG138" s="161" t="str">
        <f>IF(AND(EG127&lt;&gt;"",$F$138&lt;&gt;""),$F$138,"")</f>
        <v/>
      </c>
      <c r="EH138" s="43"/>
      <c r="EI138" s="43"/>
      <c r="EJ138" s="131"/>
      <c r="EK138" s="131"/>
      <c r="EL138" s="161" t="str">
        <f>IF(AND(EL127&lt;&gt;"",$F$138&lt;&gt;""),$F$138,"")</f>
        <v/>
      </c>
      <c r="EM138" s="43"/>
      <c r="EN138" s="43"/>
      <c r="EO138" s="131"/>
      <c r="EP138" s="131"/>
      <c r="EQ138" s="161" t="str">
        <f>IF(AND(EQ127&lt;&gt;"",$F$138&lt;&gt;""),$F$138,"")</f>
        <v/>
      </c>
      <c r="ER138" s="43"/>
      <c r="ES138" s="43"/>
      <c r="ET138" s="131"/>
      <c r="EU138" s="131"/>
      <c r="EV138" s="161" t="str">
        <f>IF(AND(EV127&lt;&gt;"",$F$138&lt;&gt;""),$F$138,"")</f>
        <v/>
      </c>
      <c r="EW138" s="43"/>
      <c r="EX138" s="43"/>
      <c r="EY138" s="131"/>
      <c r="EZ138" s="131"/>
      <c r="FA138" s="161" t="str">
        <f>IF(AND(FA127&lt;&gt;"",$F$138&lt;&gt;""),$F$138,"")</f>
        <v/>
      </c>
      <c r="FB138" s="43"/>
      <c r="FC138" s="43"/>
      <c r="FD138" s="131"/>
      <c r="FE138" s="131"/>
      <c r="FF138" s="161" t="str">
        <f>IF(AND(FF127&lt;&gt;"",$F$138&lt;&gt;""),$F$138,"")</f>
        <v/>
      </c>
      <c r="FG138" s="43"/>
      <c r="FH138" s="43"/>
      <c r="FI138" s="131"/>
      <c r="FJ138" s="131"/>
      <c r="FK138" s="161" t="str">
        <f>IF(AND(FK127&lt;&gt;"",$F$138&lt;&gt;""),$F$138,"")</f>
        <v/>
      </c>
      <c r="FL138" s="43"/>
      <c r="FM138" s="43"/>
      <c r="FN138" s="131"/>
      <c r="FO138" s="131"/>
      <c r="FP138" s="161" t="str">
        <f>IF(AND(FP127&lt;&gt;"",$F$138&lt;&gt;""),$F$138,"")</f>
        <v/>
      </c>
      <c r="FQ138" s="43"/>
      <c r="FR138" s="43"/>
      <c r="FS138" s="131"/>
      <c r="FT138" s="131"/>
      <c r="FU138" s="161" t="str">
        <f>IF(AND(FU127&lt;&gt;"",$F$138&lt;&gt;""),$F$138,"")</f>
        <v/>
      </c>
      <c r="FV138" s="43"/>
      <c r="FW138" s="43"/>
      <c r="FX138" s="131"/>
      <c r="FY138" s="131"/>
      <c r="FZ138" s="161" t="str">
        <f>IF(AND(FZ127&lt;&gt;"",$F$138&lt;&gt;""),$F$138,"")</f>
        <v/>
      </c>
      <c r="GA138" s="43"/>
      <c r="GB138" s="43"/>
      <c r="GC138" s="131"/>
      <c r="GD138" s="131"/>
      <c r="GE138" s="161" t="str">
        <f>IF(AND(GE127&lt;&gt;"",$F$138&lt;&gt;""),$F$138,"")</f>
        <v/>
      </c>
      <c r="GF138" s="43"/>
      <c r="GG138" s="43"/>
      <c r="GH138" s="131"/>
      <c r="GI138" s="131"/>
      <c r="GJ138" s="161" t="str">
        <f>IF(AND(GJ127&lt;&gt;"",$F$138&lt;&gt;""),$F$138,"")</f>
        <v/>
      </c>
      <c r="GK138" s="43"/>
      <c r="GL138" s="43"/>
      <c r="GM138" s="131"/>
      <c r="GN138" s="131"/>
      <c r="GO138" s="161" t="str">
        <f>IF(AND(GO127&lt;&gt;"",$F$138&lt;&gt;""),$F$138,"")</f>
        <v/>
      </c>
      <c r="GP138" s="43"/>
      <c r="GQ138" s="43"/>
      <c r="GR138" s="131"/>
      <c r="GS138" s="131"/>
      <c r="GT138" s="161" t="str">
        <f>IF(AND(GT127&lt;&gt;"",$F$138&lt;&gt;""),$F$138,"")</f>
        <v/>
      </c>
      <c r="GU138" s="43"/>
      <c r="GV138" s="43"/>
      <c r="GW138" s="131"/>
      <c r="GX138" s="131"/>
      <c r="GY138" s="161" t="str">
        <f>IF(AND(GY127&lt;&gt;"",$F$138&lt;&gt;""),$F$138,"")</f>
        <v/>
      </c>
      <c r="GZ138" s="43"/>
      <c r="HA138" s="43"/>
      <c r="HB138" s="131"/>
      <c r="HC138" s="131"/>
      <c r="HD138" s="161" t="str">
        <f>IF(AND(HD127&lt;&gt;"",$F$138&lt;&gt;""),$F$138,"")</f>
        <v/>
      </c>
      <c r="HE138" s="43"/>
      <c r="HF138" s="43"/>
      <c r="HG138" s="131"/>
      <c r="HH138" s="131"/>
      <c r="HI138" s="161" t="str">
        <f>IF(AND(HI127&lt;&gt;"",$F$138&lt;&gt;""),$F$138,"")</f>
        <v/>
      </c>
      <c r="HJ138" s="43"/>
      <c r="HK138" s="43"/>
      <c r="HL138" s="131"/>
      <c r="HM138" s="131"/>
      <c r="HN138" s="161" t="str">
        <f>IF(AND(HN127&lt;&gt;"",$F$138&lt;&gt;""),$F$138,"")</f>
        <v/>
      </c>
      <c r="HO138" s="43"/>
      <c r="HP138" s="43"/>
      <c r="HQ138" s="131"/>
      <c r="HR138" s="131"/>
      <c r="HS138" s="161" t="str">
        <f>IF(AND(HS127&lt;&gt;"",$F$138&lt;&gt;""),$F$138,"")</f>
        <v/>
      </c>
      <c r="HT138" s="43"/>
      <c r="HU138" s="43"/>
      <c r="HV138" s="131"/>
      <c r="HW138" s="131"/>
      <c r="HX138" s="161" t="str">
        <f>IF(AND(HX127&lt;&gt;"",$F$138&lt;&gt;""),$F$138,"")</f>
        <v/>
      </c>
      <c r="HY138" s="43"/>
      <c r="HZ138" s="43"/>
      <c r="IA138" s="131"/>
      <c r="IB138" s="131"/>
      <c r="IC138" s="161" t="str">
        <f>IF(AND(IC127&lt;&gt;"",$F$138&lt;&gt;""),$F$138,"")</f>
        <v/>
      </c>
      <c r="ID138" s="43"/>
      <c r="IE138" s="43"/>
      <c r="IF138" s="131"/>
      <c r="IG138" s="131"/>
      <c r="IH138" s="161" t="str">
        <f>IF(AND(IH127&lt;&gt;"",$F$138&lt;&gt;""),$F$138,"")</f>
        <v/>
      </c>
      <c r="II138" s="43"/>
      <c r="IJ138" s="43"/>
      <c r="IK138" s="131"/>
      <c r="IL138" s="131"/>
      <c r="IM138" s="161" t="str">
        <f>IF(AND(IM127&lt;&gt;"",$F$138&lt;&gt;""),$F$138,"")</f>
        <v/>
      </c>
      <c r="IN138" s="43"/>
      <c r="IO138" s="43"/>
      <c r="IP138" s="131"/>
      <c r="IQ138" s="131"/>
      <c r="IR138" s="161" t="str">
        <f>IF(AND(IR127&lt;&gt;"",$F$138&lt;&gt;""),$F$138,"")</f>
        <v/>
      </c>
      <c r="IS138" s="43"/>
      <c r="IT138" s="43"/>
      <c r="IU138" s="131"/>
      <c r="IV138" s="131"/>
      <c r="IW138" s="161" t="str">
        <f>IF(AND(IW127&lt;&gt;"",$F$138&lt;&gt;""),$F$138,"")</f>
        <v/>
      </c>
      <c r="IX138" s="43"/>
      <c r="IY138" s="44"/>
      <c r="IZ138" s="405"/>
      <c r="JA138" s="378"/>
      <c r="JB138" s="256"/>
      <c r="JC138" s="256"/>
    </row>
    <row r="139" spans="1:263" s="3" customFormat="1" ht="15" thickBot="1" x14ac:dyDescent="0.4">
      <c r="A139" s="198"/>
      <c r="B139" s="359"/>
      <c r="C139" s="45" t="s">
        <v>282</v>
      </c>
      <c r="D139" s="105" t="s">
        <v>283</v>
      </c>
      <c r="E139" s="102"/>
      <c r="F139" s="285" t="str">
        <f>IFERROR(INDEX('Helper 1'!$I$2:$I$19,MATCH('Schedule 1'!$G$20,'Helper 1'!$H$2:$H$19,0)),"")</f>
        <v/>
      </c>
      <c r="G139" s="124">
        <f>IFERROR(IF(F138&lt;&gt;"","",G136/G137),0)</f>
        <v>0</v>
      </c>
      <c r="H139" s="325"/>
      <c r="I139" s="202"/>
      <c r="J139" s="324"/>
      <c r="K139" s="131"/>
      <c r="L139" s="124">
        <f>IF(L138&lt;&gt;"","",IF(L127&lt;&gt;"",L136/L137,0))</f>
        <v>0</v>
      </c>
      <c r="M139" s="43"/>
      <c r="N139" s="43"/>
      <c r="O139" s="131"/>
      <c r="P139" s="131"/>
      <c r="Q139" s="124">
        <f>IF(Q138&lt;&gt;"","",IF(Q127&lt;&gt;"",Q136/Q137,0))</f>
        <v>0</v>
      </c>
      <c r="R139" s="43"/>
      <c r="S139" s="43"/>
      <c r="T139" s="131"/>
      <c r="U139" s="131"/>
      <c r="V139" s="124">
        <f>IF(V138&lt;&gt;"","",IF(V127&lt;&gt;"",V136/V137,0))</f>
        <v>0</v>
      </c>
      <c r="W139" s="43"/>
      <c r="X139" s="43"/>
      <c r="Y139" s="131"/>
      <c r="Z139" s="131"/>
      <c r="AA139" s="124">
        <f>IF(AA138&lt;&gt;"","",IF(AA127&lt;&gt;"",AA136/AA137,0))</f>
        <v>0</v>
      </c>
      <c r="AB139" s="43"/>
      <c r="AC139" s="43"/>
      <c r="AD139" s="131"/>
      <c r="AE139" s="131"/>
      <c r="AF139" s="124">
        <f>IF(AF138&lt;&gt;"","",IF(AF127&lt;&gt;"",AF136/AF137,0))</f>
        <v>0</v>
      </c>
      <c r="AG139" s="43"/>
      <c r="AH139" s="43"/>
      <c r="AI139" s="131"/>
      <c r="AJ139" s="131"/>
      <c r="AK139" s="124">
        <f>IF(AK138&lt;&gt;"","",IF(AK127&lt;&gt;"",AK136/AK137,0))</f>
        <v>0</v>
      </c>
      <c r="AL139" s="43"/>
      <c r="AM139" s="43"/>
      <c r="AN139" s="131"/>
      <c r="AO139" s="131"/>
      <c r="AP139" s="124">
        <f>IF(AP138&lt;&gt;"","",IF(AP127&lt;&gt;"",AP136/AP137,0))</f>
        <v>0</v>
      </c>
      <c r="AQ139" s="43"/>
      <c r="AR139" s="43"/>
      <c r="AS139" s="131"/>
      <c r="AT139" s="131"/>
      <c r="AU139" s="124">
        <f>IF(AU138&lt;&gt;"","",IF(AU127&lt;&gt;"",AU136/AU137,0))</f>
        <v>0</v>
      </c>
      <c r="AV139" s="43"/>
      <c r="AW139" s="43"/>
      <c r="AX139" s="131"/>
      <c r="AY139" s="131"/>
      <c r="AZ139" s="124">
        <f>IF(AZ138&lt;&gt;"","",IF(AZ127&lt;&gt;"",AZ136/AZ137,0))</f>
        <v>0</v>
      </c>
      <c r="BA139" s="43"/>
      <c r="BB139" s="43"/>
      <c r="BC139" s="131"/>
      <c r="BD139" s="131"/>
      <c r="BE139" s="124">
        <f>IF(BE138&lt;&gt;"","",IF(BE127&lt;&gt;"",BE136/BE137,0))</f>
        <v>0</v>
      </c>
      <c r="BF139" s="43"/>
      <c r="BG139" s="43"/>
      <c r="BH139" s="131"/>
      <c r="BI139" s="131"/>
      <c r="BJ139" s="124">
        <f>IF(BJ138&lt;&gt;"","",IF(BJ127&lt;&gt;"",BJ136/BJ137,0))</f>
        <v>0</v>
      </c>
      <c r="BK139" s="43"/>
      <c r="BL139" s="43"/>
      <c r="BM139" s="131"/>
      <c r="BN139" s="131"/>
      <c r="BO139" s="124">
        <f>IF(BO138&lt;&gt;"","",IF(BO127&lt;&gt;"",BO136/BO137,0))</f>
        <v>0</v>
      </c>
      <c r="BP139" s="43"/>
      <c r="BQ139" s="43"/>
      <c r="BR139" s="131"/>
      <c r="BS139" s="131"/>
      <c r="BT139" s="124">
        <f>IF(BT138&lt;&gt;"","",IF(BT127&lt;&gt;"",BT136/BT137,0))</f>
        <v>0</v>
      </c>
      <c r="BU139" s="43"/>
      <c r="BV139" s="43"/>
      <c r="BW139" s="131"/>
      <c r="BX139" s="131"/>
      <c r="BY139" s="124">
        <f>IF(BY138&lt;&gt;"","",IF(BY127&lt;&gt;"",BY136/BY137,0))</f>
        <v>0</v>
      </c>
      <c r="BZ139" s="43"/>
      <c r="CA139" s="43"/>
      <c r="CB139" s="131"/>
      <c r="CC139" s="131"/>
      <c r="CD139" s="124">
        <f>IF(CD138&lt;&gt;"","",IF(CD127&lt;&gt;"",CD136/CD137,0))</f>
        <v>0</v>
      </c>
      <c r="CE139" s="43"/>
      <c r="CF139" s="43"/>
      <c r="CG139" s="131"/>
      <c r="CH139" s="131"/>
      <c r="CI139" s="124">
        <f>IF(CI138&lt;&gt;"","",IF(CI127&lt;&gt;"",CI136/CI137,0))</f>
        <v>0</v>
      </c>
      <c r="CJ139" s="43"/>
      <c r="CK139" s="43"/>
      <c r="CL139" s="131"/>
      <c r="CM139" s="131"/>
      <c r="CN139" s="124">
        <f>IF(CN138&lt;&gt;"","",IF(CN127&lt;&gt;"",CN136/CN137,0))</f>
        <v>0</v>
      </c>
      <c r="CO139" s="43"/>
      <c r="CP139" s="43"/>
      <c r="CQ139" s="131"/>
      <c r="CR139" s="131"/>
      <c r="CS139" s="124">
        <f>IF(CS138&lt;&gt;"","",IF(CS127&lt;&gt;"",CS136/CS137,0))</f>
        <v>0</v>
      </c>
      <c r="CT139" s="43"/>
      <c r="CU139" s="43"/>
      <c r="CV139" s="131"/>
      <c r="CW139" s="131"/>
      <c r="CX139" s="124">
        <f>IF(CX138&lt;&gt;"","",IF(CX127&lt;&gt;"",CX136/CX137,0))</f>
        <v>0</v>
      </c>
      <c r="CY139" s="43"/>
      <c r="CZ139" s="43"/>
      <c r="DA139" s="131"/>
      <c r="DB139" s="131"/>
      <c r="DC139" s="124">
        <f>IF(DC138&lt;&gt;"","",IF(DC127&lt;&gt;"",DC136/DC137,0))</f>
        <v>0</v>
      </c>
      <c r="DD139" s="43"/>
      <c r="DE139" s="43"/>
      <c r="DF139" s="131"/>
      <c r="DG139" s="131"/>
      <c r="DH139" s="124">
        <f>IF(DH138&lt;&gt;"","",IF(DH127&lt;&gt;"",DH136/DH137,0))</f>
        <v>0</v>
      </c>
      <c r="DI139" s="43"/>
      <c r="DJ139" s="43"/>
      <c r="DK139" s="131"/>
      <c r="DL139" s="131"/>
      <c r="DM139" s="124">
        <f>IF(DM138&lt;&gt;"","",IF(DM127&lt;&gt;"",DM136/DM137,0))</f>
        <v>0</v>
      </c>
      <c r="DN139" s="43"/>
      <c r="DO139" s="43"/>
      <c r="DP139" s="131"/>
      <c r="DQ139" s="131"/>
      <c r="DR139" s="124">
        <f>IF(DR138&lt;&gt;"","",IF(DR127&lt;&gt;"",DR136/DR137,0))</f>
        <v>0</v>
      </c>
      <c r="DS139" s="43"/>
      <c r="DT139" s="43"/>
      <c r="DU139" s="131"/>
      <c r="DV139" s="131"/>
      <c r="DW139" s="124">
        <f>IF(DW138&lt;&gt;"","",IF(DW127&lt;&gt;"",DW136/DW137,0))</f>
        <v>0</v>
      </c>
      <c r="DX139" s="43"/>
      <c r="DY139" s="43"/>
      <c r="DZ139" s="131"/>
      <c r="EA139" s="131"/>
      <c r="EB139" s="124">
        <f>IF(EB138&lt;&gt;"","",IF(EB127&lt;&gt;"",EB136/EB137,0))</f>
        <v>0</v>
      </c>
      <c r="EC139" s="43"/>
      <c r="ED139" s="43"/>
      <c r="EE139" s="131"/>
      <c r="EF139" s="131"/>
      <c r="EG139" s="124">
        <f>IF(EG138&lt;&gt;"","",IF(EG127&lt;&gt;"",EG136/EG137,0))</f>
        <v>0</v>
      </c>
      <c r="EH139" s="43"/>
      <c r="EI139" s="43"/>
      <c r="EJ139" s="131"/>
      <c r="EK139" s="131"/>
      <c r="EL139" s="124">
        <f>IF(EL138&lt;&gt;"","",IF(EL127&lt;&gt;"",EL136/EL137,0))</f>
        <v>0</v>
      </c>
      <c r="EM139" s="43"/>
      <c r="EN139" s="43"/>
      <c r="EO139" s="131"/>
      <c r="EP139" s="131"/>
      <c r="EQ139" s="124">
        <f>IF(EQ138&lt;&gt;"","",IF(EQ127&lt;&gt;"",EQ136/EQ137,0))</f>
        <v>0</v>
      </c>
      <c r="ER139" s="43"/>
      <c r="ES139" s="43"/>
      <c r="ET139" s="131"/>
      <c r="EU139" s="131"/>
      <c r="EV139" s="124">
        <f>IF(EV138&lt;&gt;"","",IF(EV127&lt;&gt;"",EV136/EV137,0))</f>
        <v>0</v>
      </c>
      <c r="EW139" s="43"/>
      <c r="EX139" s="43"/>
      <c r="EY139" s="131"/>
      <c r="EZ139" s="131"/>
      <c r="FA139" s="124">
        <f>IF(FA138&lt;&gt;"","",IF(FA127&lt;&gt;"",FA136/FA137,0))</f>
        <v>0</v>
      </c>
      <c r="FB139" s="43"/>
      <c r="FC139" s="43"/>
      <c r="FD139" s="131"/>
      <c r="FE139" s="131"/>
      <c r="FF139" s="124">
        <f>IF(FF138&lt;&gt;"","",IF(FF127&lt;&gt;"",FF136/FF137,0))</f>
        <v>0</v>
      </c>
      <c r="FG139" s="43"/>
      <c r="FH139" s="43"/>
      <c r="FI139" s="131"/>
      <c r="FJ139" s="131"/>
      <c r="FK139" s="124">
        <f>IF(FK138&lt;&gt;"","",IF(FK127&lt;&gt;"",FK136/FK137,0))</f>
        <v>0</v>
      </c>
      <c r="FL139" s="43"/>
      <c r="FM139" s="43"/>
      <c r="FN139" s="131"/>
      <c r="FO139" s="131"/>
      <c r="FP139" s="124">
        <f>IF(FP138&lt;&gt;"","",IF(FP127&lt;&gt;"",FP136/FP137,0))</f>
        <v>0</v>
      </c>
      <c r="FQ139" s="43"/>
      <c r="FR139" s="43"/>
      <c r="FS139" s="131"/>
      <c r="FT139" s="131"/>
      <c r="FU139" s="124">
        <f>IF(FU138&lt;&gt;"","",IF(FU127&lt;&gt;"",FU136/FU137,0))</f>
        <v>0</v>
      </c>
      <c r="FV139" s="43"/>
      <c r="FW139" s="43"/>
      <c r="FX139" s="131"/>
      <c r="FY139" s="131"/>
      <c r="FZ139" s="124">
        <f>IF(FZ138&lt;&gt;"","",IF(FZ127&lt;&gt;"",FZ136/FZ137,0))</f>
        <v>0</v>
      </c>
      <c r="GA139" s="43"/>
      <c r="GB139" s="43"/>
      <c r="GC139" s="131"/>
      <c r="GD139" s="131"/>
      <c r="GE139" s="124">
        <f>IF(GE138&lt;&gt;"","",IF(GE127&lt;&gt;"",GE136/GE137,0))</f>
        <v>0</v>
      </c>
      <c r="GF139" s="43"/>
      <c r="GG139" s="43"/>
      <c r="GH139" s="131"/>
      <c r="GI139" s="131"/>
      <c r="GJ139" s="124">
        <f>IF(GJ138&lt;&gt;"","",IF(GJ127&lt;&gt;"",GJ136/GJ137,0))</f>
        <v>0</v>
      </c>
      <c r="GK139" s="43"/>
      <c r="GL139" s="43"/>
      <c r="GM139" s="131"/>
      <c r="GN139" s="131"/>
      <c r="GO139" s="124">
        <f>IF(GO138&lt;&gt;"","",IF(GO127&lt;&gt;"",GO136/GO137,0))</f>
        <v>0</v>
      </c>
      <c r="GP139" s="43"/>
      <c r="GQ139" s="43"/>
      <c r="GR139" s="131"/>
      <c r="GS139" s="131"/>
      <c r="GT139" s="124">
        <f>IF(GT138&lt;&gt;"","",IF(GT127&lt;&gt;"",GT136/GT137,0))</f>
        <v>0</v>
      </c>
      <c r="GU139" s="43"/>
      <c r="GV139" s="43"/>
      <c r="GW139" s="131"/>
      <c r="GX139" s="131"/>
      <c r="GY139" s="124">
        <f>IF(GY138&lt;&gt;"","",IF(GY127&lt;&gt;"",GY136/GY137,0))</f>
        <v>0</v>
      </c>
      <c r="GZ139" s="43"/>
      <c r="HA139" s="43"/>
      <c r="HB139" s="131"/>
      <c r="HC139" s="131"/>
      <c r="HD139" s="124">
        <f>IF(HD138&lt;&gt;"","",IF(HD127&lt;&gt;"",HD136/HD137,0))</f>
        <v>0</v>
      </c>
      <c r="HE139" s="43"/>
      <c r="HF139" s="43"/>
      <c r="HG139" s="131"/>
      <c r="HH139" s="131"/>
      <c r="HI139" s="124">
        <f>IF(HI138&lt;&gt;"","",IF(HI127&lt;&gt;"",HI136/HI137,0))</f>
        <v>0</v>
      </c>
      <c r="HJ139" s="43"/>
      <c r="HK139" s="43"/>
      <c r="HL139" s="131"/>
      <c r="HM139" s="131"/>
      <c r="HN139" s="124">
        <f>IF(HN138&lt;&gt;"","",IF(HN127&lt;&gt;"",HN136/HN137,0))</f>
        <v>0</v>
      </c>
      <c r="HO139" s="43"/>
      <c r="HP139" s="43"/>
      <c r="HQ139" s="131"/>
      <c r="HR139" s="131"/>
      <c r="HS139" s="124">
        <f>IF(HS138&lt;&gt;"","",IF(HS127&lt;&gt;"",HS136/HS137,0))</f>
        <v>0</v>
      </c>
      <c r="HT139" s="43"/>
      <c r="HU139" s="43"/>
      <c r="HV139" s="131"/>
      <c r="HW139" s="131"/>
      <c r="HX139" s="124">
        <f>IF(HX138&lt;&gt;"","",IF(HX127&lt;&gt;"",HX136/HX137,0))</f>
        <v>0</v>
      </c>
      <c r="HY139" s="43"/>
      <c r="HZ139" s="43"/>
      <c r="IA139" s="131"/>
      <c r="IB139" s="131"/>
      <c r="IC139" s="124">
        <f>IF(IC138&lt;&gt;"","",IF(IC127&lt;&gt;"",IC136/IC137,0))</f>
        <v>0</v>
      </c>
      <c r="ID139" s="43"/>
      <c r="IE139" s="43"/>
      <c r="IF139" s="131"/>
      <c r="IG139" s="131"/>
      <c r="IH139" s="124">
        <f>IF(IH138&lt;&gt;"","",IF(IH127&lt;&gt;"",IH136/IH137,0))</f>
        <v>0</v>
      </c>
      <c r="II139" s="43"/>
      <c r="IJ139" s="43"/>
      <c r="IK139" s="131"/>
      <c r="IL139" s="131"/>
      <c r="IM139" s="124">
        <f>IF(IM138&lt;&gt;"","",IF(IM127&lt;&gt;"",IM136/IM137,0))</f>
        <v>0</v>
      </c>
      <c r="IN139" s="43"/>
      <c r="IO139" s="43"/>
      <c r="IP139" s="131"/>
      <c r="IQ139" s="131"/>
      <c r="IR139" s="124">
        <f>IF(IR138&lt;&gt;"","",IF(IR127&lt;&gt;"",IR136/IR137,0))</f>
        <v>0</v>
      </c>
      <c r="IS139" s="43"/>
      <c r="IT139" s="43"/>
      <c r="IU139" s="131"/>
      <c r="IV139" s="131"/>
      <c r="IW139" s="124">
        <f>IF(IW138&lt;&gt;"","",IF(IW127&lt;&gt;"",IW136/IW137,0))</f>
        <v>0</v>
      </c>
      <c r="IX139" s="43"/>
      <c r="IY139" s="44"/>
      <c r="IZ139" s="405"/>
      <c r="JA139" s="378"/>
      <c r="JB139" s="256"/>
      <c r="JC139" s="256"/>
    </row>
    <row r="140" spans="1:263" s="3" customFormat="1" ht="15" thickTop="1" x14ac:dyDescent="0.35">
      <c r="A140" s="198"/>
      <c r="B140" s="359"/>
      <c r="C140" s="47"/>
      <c r="D140" s="105"/>
      <c r="E140" s="102"/>
      <c r="F140" s="384"/>
      <c r="G140" s="131"/>
      <c r="H140" s="325"/>
      <c r="I140" s="202"/>
      <c r="J140" s="324"/>
      <c r="K140" s="131"/>
      <c r="L140" s="131"/>
      <c r="M140" s="43"/>
      <c r="N140" s="43"/>
      <c r="O140" s="131"/>
      <c r="P140" s="131"/>
      <c r="Q140" s="131"/>
      <c r="R140" s="43"/>
      <c r="S140" s="43"/>
      <c r="T140" s="131"/>
      <c r="U140" s="131"/>
      <c r="V140" s="131"/>
      <c r="W140" s="43"/>
      <c r="X140" s="43"/>
      <c r="Y140" s="131"/>
      <c r="Z140" s="131"/>
      <c r="AA140" s="131"/>
      <c r="AB140" s="43"/>
      <c r="AC140" s="43"/>
      <c r="AD140" s="131"/>
      <c r="AE140" s="131"/>
      <c r="AF140" s="131"/>
      <c r="AG140" s="43"/>
      <c r="AH140" s="43"/>
      <c r="AI140" s="131"/>
      <c r="AJ140" s="131"/>
      <c r="AK140" s="131"/>
      <c r="AL140" s="43"/>
      <c r="AM140" s="43"/>
      <c r="AN140" s="131"/>
      <c r="AO140" s="131"/>
      <c r="AP140" s="131"/>
      <c r="AQ140" s="43"/>
      <c r="AR140" s="43"/>
      <c r="AS140" s="131"/>
      <c r="AT140" s="131"/>
      <c r="AU140" s="131"/>
      <c r="AV140" s="43"/>
      <c r="AW140" s="43"/>
      <c r="AX140" s="131"/>
      <c r="AY140" s="131"/>
      <c r="AZ140" s="131"/>
      <c r="BA140" s="43"/>
      <c r="BB140" s="43"/>
      <c r="BC140" s="131"/>
      <c r="BD140" s="131"/>
      <c r="BE140" s="131"/>
      <c r="BF140" s="43"/>
      <c r="BG140" s="43"/>
      <c r="BH140" s="131"/>
      <c r="BI140" s="131"/>
      <c r="BJ140" s="131"/>
      <c r="BK140" s="43"/>
      <c r="BL140" s="43"/>
      <c r="BM140" s="131"/>
      <c r="BN140" s="131"/>
      <c r="BO140" s="131"/>
      <c r="BP140" s="43"/>
      <c r="BQ140" s="43"/>
      <c r="BR140" s="131"/>
      <c r="BS140" s="131"/>
      <c r="BT140" s="131"/>
      <c r="BU140" s="43"/>
      <c r="BV140" s="43"/>
      <c r="BW140" s="131"/>
      <c r="BX140" s="131"/>
      <c r="BY140" s="131"/>
      <c r="BZ140" s="43"/>
      <c r="CA140" s="43"/>
      <c r="CB140" s="131"/>
      <c r="CC140" s="131"/>
      <c r="CD140" s="131"/>
      <c r="CE140" s="43"/>
      <c r="CF140" s="43"/>
      <c r="CG140" s="131"/>
      <c r="CH140" s="131"/>
      <c r="CI140" s="131"/>
      <c r="CJ140" s="43"/>
      <c r="CK140" s="43"/>
      <c r="CL140" s="131"/>
      <c r="CM140" s="131"/>
      <c r="CN140" s="131"/>
      <c r="CO140" s="43"/>
      <c r="CP140" s="43"/>
      <c r="CQ140" s="131"/>
      <c r="CR140" s="131"/>
      <c r="CS140" s="131"/>
      <c r="CT140" s="43"/>
      <c r="CU140" s="43"/>
      <c r="CV140" s="131"/>
      <c r="CW140" s="131"/>
      <c r="CX140" s="131"/>
      <c r="CY140" s="43"/>
      <c r="CZ140" s="43"/>
      <c r="DA140" s="131"/>
      <c r="DB140" s="131"/>
      <c r="DC140" s="131"/>
      <c r="DD140" s="43"/>
      <c r="DE140" s="43"/>
      <c r="DF140" s="131"/>
      <c r="DG140" s="131"/>
      <c r="DH140" s="131"/>
      <c r="DI140" s="43"/>
      <c r="DJ140" s="43"/>
      <c r="DK140" s="131"/>
      <c r="DL140" s="131"/>
      <c r="DM140" s="131"/>
      <c r="DN140" s="43"/>
      <c r="DO140" s="43"/>
      <c r="DP140" s="131"/>
      <c r="DQ140" s="131"/>
      <c r="DR140" s="131"/>
      <c r="DS140" s="43"/>
      <c r="DT140" s="43"/>
      <c r="DU140" s="131"/>
      <c r="DV140" s="131"/>
      <c r="DW140" s="131"/>
      <c r="DX140" s="43"/>
      <c r="DY140" s="43"/>
      <c r="DZ140" s="131"/>
      <c r="EA140" s="131"/>
      <c r="EB140" s="131"/>
      <c r="EC140" s="43"/>
      <c r="ED140" s="43"/>
      <c r="EE140" s="131"/>
      <c r="EF140" s="131"/>
      <c r="EG140" s="131"/>
      <c r="EH140" s="43"/>
      <c r="EI140" s="43"/>
      <c r="EJ140" s="131"/>
      <c r="EK140" s="131"/>
      <c r="EL140" s="131"/>
      <c r="EM140" s="43"/>
      <c r="EN140" s="43"/>
      <c r="EO140" s="131"/>
      <c r="EP140" s="131"/>
      <c r="EQ140" s="131"/>
      <c r="ER140" s="43"/>
      <c r="ES140" s="43"/>
      <c r="ET140" s="131"/>
      <c r="EU140" s="131"/>
      <c r="EV140" s="131"/>
      <c r="EW140" s="43"/>
      <c r="EX140" s="43"/>
      <c r="EY140" s="131"/>
      <c r="EZ140" s="131"/>
      <c r="FA140" s="131"/>
      <c r="FB140" s="43"/>
      <c r="FC140" s="43"/>
      <c r="FD140" s="131"/>
      <c r="FE140" s="131"/>
      <c r="FF140" s="131"/>
      <c r="FG140" s="43"/>
      <c r="FH140" s="43"/>
      <c r="FI140" s="131"/>
      <c r="FJ140" s="131"/>
      <c r="FK140" s="131"/>
      <c r="FL140" s="43"/>
      <c r="FM140" s="43"/>
      <c r="FN140" s="131"/>
      <c r="FO140" s="131"/>
      <c r="FP140" s="131"/>
      <c r="FQ140" s="43"/>
      <c r="FR140" s="43"/>
      <c r="FS140" s="131"/>
      <c r="FT140" s="131"/>
      <c r="FU140" s="131"/>
      <c r="FV140" s="43"/>
      <c r="FW140" s="43"/>
      <c r="FX140" s="131"/>
      <c r="FY140" s="131"/>
      <c r="FZ140" s="131"/>
      <c r="GA140" s="43"/>
      <c r="GB140" s="43"/>
      <c r="GC140" s="131"/>
      <c r="GD140" s="131"/>
      <c r="GE140" s="131"/>
      <c r="GF140" s="43"/>
      <c r="GG140" s="43"/>
      <c r="GH140" s="131"/>
      <c r="GI140" s="131"/>
      <c r="GJ140" s="131"/>
      <c r="GK140" s="43"/>
      <c r="GL140" s="43"/>
      <c r="GM140" s="131"/>
      <c r="GN140" s="131"/>
      <c r="GO140" s="131"/>
      <c r="GP140" s="43"/>
      <c r="GQ140" s="43"/>
      <c r="GR140" s="131"/>
      <c r="GS140" s="131"/>
      <c r="GT140" s="131"/>
      <c r="GU140" s="43"/>
      <c r="GV140" s="43"/>
      <c r="GW140" s="131"/>
      <c r="GX140" s="131"/>
      <c r="GY140" s="131"/>
      <c r="GZ140" s="43"/>
      <c r="HA140" s="43"/>
      <c r="HB140" s="131"/>
      <c r="HC140" s="131"/>
      <c r="HD140" s="131"/>
      <c r="HE140" s="43"/>
      <c r="HF140" s="43"/>
      <c r="HG140" s="131"/>
      <c r="HH140" s="131"/>
      <c r="HI140" s="131"/>
      <c r="HJ140" s="43"/>
      <c r="HK140" s="43"/>
      <c r="HL140" s="131"/>
      <c r="HM140" s="131"/>
      <c r="HN140" s="131"/>
      <c r="HO140" s="43"/>
      <c r="HP140" s="43"/>
      <c r="HQ140" s="131"/>
      <c r="HR140" s="131"/>
      <c r="HS140" s="131"/>
      <c r="HT140" s="43"/>
      <c r="HU140" s="43"/>
      <c r="HV140" s="131"/>
      <c r="HW140" s="131"/>
      <c r="HX140" s="131"/>
      <c r="HY140" s="43"/>
      <c r="HZ140" s="43"/>
      <c r="IA140" s="131"/>
      <c r="IB140" s="131"/>
      <c r="IC140" s="131"/>
      <c r="ID140" s="43"/>
      <c r="IE140" s="43"/>
      <c r="IF140" s="131"/>
      <c r="IG140" s="131"/>
      <c r="IH140" s="131"/>
      <c r="II140" s="43"/>
      <c r="IJ140" s="43"/>
      <c r="IK140" s="131"/>
      <c r="IL140" s="131"/>
      <c r="IM140" s="131"/>
      <c r="IN140" s="43"/>
      <c r="IO140" s="43"/>
      <c r="IP140" s="131"/>
      <c r="IQ140" s="131"/>
      <c r="IR140" s="131"/>
      <c r="IS140" s="43"/>
      <c r="IT140" s="43"/>
      <c r="IU140" s="131"/>
      <c r="IV140" s="131"/>
      <c r="IW140" s="131"/>
      <c r="IX140" s="43"/>
      <c r="IY140" s="44"/>
      <c r="IZ140" s="405"/>
      <c r="JA140" s="378"/>
      <c r="JB140" s="256"/>
      <c r="JC140" s="256"/>
    </row>
    <row r="141" spans="1:263" s="3" customFormat="1" x14ac:dyDescent="0.35">
      <c r="A141" s="198"/>
      <c r="B141" s="359"/>
      <c r="C141" s="47"/>
      <c r="D141" s="105"/>
      <c r="E141" s="102"/>
      <c r="F141" s="384"/>
      <c r="G141" s="131"/>
      <c r="H141" s="325"/>
      <c r="I141" s="202"/>
      <c r="J141" s="324"/>
      <c r="K141" s="131"/>
      <c r="L141" s="131"/>
      <c r="M141" s="43"/>
      <c r="N141" s="43"/>
      <c r="O141" s="131"/>
      <c r="P141" s="131"/>
      <c r="Q141" s="131"/>
      <c r="R141" s="43"/>
      <c r="S141" s="43"/>
      <c r="T141" s="131"/>
      <c r="U141" s="131"/>
      <c r="V141" s="131"/>
      <c r="W141" s="43"/>
      <c r="X141" s="43"/>
      <c r="Y141" s="131"/>
      <c r="Z141" s="131"/>
      <c r="AA141" s="131"/>
      <c r="AB141" s="43"/>
      <c r="AC141" s="43"/>
      <c r="AD141" s="131"/>
      <c r="AE141" s="131"/>
      <c r="AF141" s="131"/>
      <c r="AG141" s="43"/>
      <c r="AH141" s="43"/>
      <c r="AI141" s="131"/>
      <c r="AJ141" s="131"/>
      <c r="AK141" s="131"/>
      <c r="AL141" s="43"/>
      <c r="AM141" s="43"/>
      <c r="AN141" s="131"/>
      <c r="AO141" s="131"/>
      <c r="AP141" s="131"/>
      <c r="AQ141" s="43"/>
      <c r="AR141" s="43"/>
      <c r="AS141" s="131"/>
      <c r="AT141" s="131"/>
      <c r="AU141" s="131"/>
      <c r="AV141" s="43"/>
      <c r="AW141" s="43"/>
      <c r="AX141" s="131"/>
      <c r="AY141" s="131"/>
      <c r="AZ141" s="131"/>
      <c r="BA141" s="43"/>
      <c r="BB141" s="43"/>
      <c r="BC141" s="131"/>
      <c r="BD141" s="131"/>
      <c r="BE141" s="131"/>
      <c r="BF141" s="43"/>
      <c r="BG141" s="43"/>
      <c r="BH141" s="131"/>
      <c r="BI141" s="131"/>
      <c r="BJ141" s="131"/>
      <c r="BK141" s="43"/>
      <c r="BL141" s="43"/>
      <c r="BM141" s="131"/>
      <c r="BN141" s="131"/>
      <c r="BO141" s="131"/>
      <c r="BP141" s="43"/>
      <c r="BQ141" s="43"/>
      <c r="BR141" s="131"/>
      <c r="BS141" s="131"/>
      <c r="BT141" s="131"/>
      <c r="BU141" s="43"/>
      <c r="BV141" s="43"/>
      <c r="BW141" s="131"/>
      <c r="BX141" s="131"/>
      <c r="BY141" s="131"/>
      <c r="BZ141" s="43"/>
      <c r="CA141" s="43"/>
      <c r="CB141" s="131"/>
      <c r="CC141" s="131"/>
      <c r="CD141" s="131"/>
      <c r="CE141" s="43"/>
      <c r="CF141" s="43"/>
      <c r="CG141" s="131"/>
      <c r="CH141" s="131"/>
      <c r="CI141" s="131"/>
      <c r="CJ141" s="43"/>
      <c r="CK141" s="43"/>
      <c r="CL141" s="131"/>
      <c r="CM141" s="131"/>
      <c r="CN141" s="131"/>
      <c r="CO141" s="43"/>
      <c r="CP141" s="43"/>
      <c r="CQ141" s="131"/>
      <c r="CR141" s="131"/>
      <c r="CS141" s="131"/>
      <c r="CT141" s="43"/>
      <c r="CU141" s="43"/>
      <c r="CV141" s="131"/>
      <c r="CW141" s="131"/>
      <c r="CX141" s="131"/>
      <c r="CY141" s="43"/>
      <c r="CZ141" s="43"/>
      <c r="DA141" s="131"/>
      <c r="DB141" s="131"/>
      <c r="DC141" s="131"/>
      <c r="DD141" s="43"/>
      <c r="DE141" s="43"/>
      <c r="DF141" s="131"/>
      <c r="DG141" s="131"/>
      <c r="DH141" s="131"/>
      <c r="DI141" s="43"/>
      <c r="DJ141" s="43"/>
      <c r="DK141" s="131"/>
      <c r="DL141" s="131"/>
      <c r="DM141" s="131"/>
      <c r="DN141" s="43"/>
      <c r="DO141" s="43"/>
      <c r="DP141" s="131"/>
      <c r="DQ141" s="131"/>
      <c r="DR141" s="131"/>
      <c r="DS141" s="43"/>
      <c r="DT141" s="43"/>
      <c r="DU141" s="131"/>
      <c r="DV141" s="131"/>
      <c r="DW141" s="131"/>
      <c r="DX141" s="43"/>
      <c r="DY141" s="43"/>
      <c r="DZ141" s="131"/>
      <c r="EA141" s="131"/>
      <c r="EB141" s="131"/>
      <c r="EC141" s="43"/>
      <c r="ED141" s="43"/>
      <c r="EE141" s="131"/>
      <c r="EF141" s="131"/>
      <c r="EG141" s="131"/>
      <c r="EH141" s="43"/>
      <c r="EI141" s="43"/>
      <c r="EJ141" s="131"/>
      <c r="EK141" s="131"/>
      <c r="EL141" s="131"/>
      <c r="EM141" s="43"/>
      <c r="EN141" s="43"/>
      <c r="EO141" s="131"/>
      <c r="EP141" s="131"/>
      <c r="EQ141" s="131"/>
      <c r="ER141" s="43"/>
      <c r="ES141" s="43"/>
      <c r="ET141" s="131"/>
      <c r="EU141" s="131"/>
      <c r="EV141" s="131"/>
      <c r="EW141" s="43"/>
      <c r="EX141" s="43"/>
      <c r="EY141" s="131"/>
      <c r="EZ141" s="131"/>
      <c r="FA141" s="131"/>
      <c r="FB141" s="43"/>
      <c r="FC141" s="43"/>
      <c r="FD141" s="131"/>
      <c r="FE141" s="131"/>
      <c r="FF141" s="131"/>
      <c r="FG141" s="43"/>
      <c r="FH141" s="43"/>
      <c r="FI141" s="131"/>
      <c r="FJ141" s="131"/>
      <c r="FK141" s="131"/>
      <c r="FL141" s="43"/>
      <c r="FM141" s="43"/>
      <c r="FN141" s="131"/>
      <c r="FO141" s="131"/>
      <c r="FP141" s="131"/>
      <c r="FQ141" s="43"/>
      <c r="FR141" s="43"/>
      <c r="FS141" s="131"/>
      <c r="FT141" s="131"/>
      <c r="FU141" s="131"/>
      <c r="FV141" s="43"/>
      <c r="FW141" s="43"/>
      <c r="FX141" s="131"/>
      <c r="FY141" s="131"/>
      <c r="FZ141" s="131"/>
      <c r="GA141" s="43"/>
      <c r="GB141" s="43"/>
      <c r="GC141" s="131"/>
      <c r="GD141" s="131"/>
      <c r="GE141" s="131"/>
      <c r="GF141" s="43"/>
      <c r="GG141" s="43"/>
      <c r="GH141" s="131"/>
      <c r="GI141" s="131"/>
      <c r="GJ141" s="131"/>
      <c r="GK141" s="43"/>
      <c r="GL141" s="43"/>
      <c r="GM141" s="131"/>
      <c r="GN141" s="131"/>
      <c r="GO141" s="131"/>
      <c r="GP141" s="43"/>
      <c r="GQ141" s="43"/>
      <c r="GR141" s="131"/>
      <c r="GS141" s="131"/>
      <c r="GT141" s="131"/>
      <c r="GU141" s="43"/>
      <c r="GV141" s="43"/>
      <c r="GW141" s="131"/>
      <c r="GX141" s="131"/>
      <c r="GY141" s="131"/>
      <c r="GZ141" s="43"/>
      <c r="HA141" s="43"/>
      <c r="HB141" s="131"/>
      <c r="HC141" s="131"/>
      <c r="HD141" s="131"/>
      <c r="HE141" s="43"/>
      <c r="HF141" s="43"/>
      <c r="HG141" s="131"/>
      <c r="HH141" s="131"/>
      <c r="HI141" s="131"/>
      <c r="HJ141" s="43"/>
      <c r="HK141" s="43"/>
      <c r="HL141" s="131"/>
      <c r="HM141" s="131"/>
      <c r="HN141" s="131"/>
      <c r="HO141" s="43"/>
      <c r="HP141" s="43"/>
      <c r="HQ141" s="131"/>
      <c r="HR141" s="131"/>
      <c r="HS141" s="131"/>
      <c r="HT141" s="43"/>
      <c r="HU141" s="43"/>
      <c r="HV141" s="131"/>
      <c r="HW141" s="131"/>
      <c r="HX141" s="131"/>
      <c r="HY141" s="43"/>
      <c r="HZ141" s="43"/>
      <c r="IA141" s="131"/>
      <c r="IB141" s="131"/>
      <c r="IC141" s="131"/>
      <c r="ID141" s="43"/>
      <c r="IE141" s="43"/>
      <c r="IF141" s="131"/>
      <c r="IG141" s="131"/>
      <c r="IH141" s="131"/>
      <c r="II141" s="43"/>
      <c r="IJ141" s="43"/>
      <c r="IK141" s="131"/>
      <c r="IL141" s="131"/>
      <c r="IM141" s="131"/>
      <c r="IN141" s="43"/>
      <c r="IO141" s="43"/>
      <c r="IP141" s="131"/>
      <c r="IQ141" s="131"/>
      <c r="IR141" s="131"/>
      <c r="IS141" s="43"/>
      <c r="IT141" s="43"/>
      <c r="IU141" s="131"/>
      <c r="IV141" s="131"/>
      <c r="IW141" s="131"/>
      <c r="IX141" s="43"/>
      <c r="IY141" s="44"/>
      <c r="IZ141" s="405"/>
      <c r="JA141" s="378"/>
      <c r="JB141" s="256"/>
      <c r="JC141" s="256"/>
    </row>
    <row r="142" spans="1:263" s="3" customFormat="1" x14ac:dyDescent="0.35">
      <c r="A142" s="198"/>
      <c r="B142" s="359"/>
      <c r="C142" s="45" t="s">
        <v>284</v>
      </c>
      <c r="D142" s="105" t="s">
        <v>285</v>
      </c>
      <c r="E142" s="102"/>
      <c r="F142" s="384"/>
      <c r="G142" s="131"/>
      <c r="H142" s="325"/>
      <c r="I142" s="202"/>
      <c r="J142" s="324"/>
      <c r="K142" s="131"/>
      <c r="L142" s="16" t="str">
        <f>IF(AND(K95&lt;&gt;"",'Helper 1'!$AN$7&lt;&gt;""),'Helper 1'!$AN$7,"")</f>
        <v/>
      </c>
      <c r="M142" s="43"/>
      <c r="N142" s="43"/>
      <c r="O142" s="131"/>
      <c r="P142" s="131"/>
      <c r="Q142" s="16" t="str">
        <f>IF(AND(P95&lt;&gt;"",'Helper 1'!$AN$7&lt;&gt;""),'Helper 1'!$AN$7,"")</f>
        <v/>
      </c>
      <c r="R142" s="43"/>
      <c r="S142" s="43"/>
      <c r="T142" s="131"/>
      <c r="U142" s="131"/>
      <c r="V142" s="16" t="str">
        <f>IF(AND(U95&lt;&gt;"",'Helper 1'!$AN$7&lt;&gt;""),'Helper 1'!$AN$7,"")</f>
        <v/>
      </c>
      <c r="W142" s="43"/>
      <c r="X142" s="43"/>
      <c r="Y142" s="131"/>
      <c r="Z142" s="131"/>
      <c r="AA142" s="16" t="str">
        <f>IF(AND(Z95&lt;&gt;"",'Helper 1'!$AN$7&lt;&gt;""),'Helper 1'!$AN$7,"")</f>
        <v/>
      </c>
      <c r="AB142" s="43"/>
      <c r="AC142" s="43"/>
      <c r="AD142" s="131"/>
      <c r="AE142" s="131"/>
      <c r="AF142" s="16" t="str">
        <f>IF(AND(AE95&lt;&gt;"",'Helper 1'!$AN$7&lt;&gt;""),'Helper 1'!$AN$7,"")</f>
        <v/>
      </c>
      <c r="AG142" s="43"/>
      <c r="AH142" s="43"/>
      <c r="AI142" s="131"/>
      <c r="AJ142" s="131"/>
      <c r="AK142" s="16" t="str">
        <f>IF(AND(AJ95&lt;&gt;"",'Helper 1'!$AN$7&lt;&gt;""),'Helper 1'!$AN$7,"")</f>
        <v/>
      </c>
      <c r="AL142" s="43"/>
      <c r="AM142" s="43"/>
      <c r="AN142" s="131"/>
      <c r="AO142" s="131"/>
      <c r="AP142" s="16" t="str">
        <f>IF(AND(AO95&lt;&gt;"",'Helper 1'!$AN$7&lt;&gt;""),'Helper 1'!$AN$7,"")</f>
        <v/>
      </c>
      <c r="AQ142" s="43"/>
      <c r="AR142" s="43"/>
      <c r="AS142" s="131"/>
      <c r="AT142" s="131"/>
      <c r="AU142" s="16" t="str">
        <f>IF(AND(AT95&lt;&gt;"",'Helper 1'!$AN$7&lt;&gt;""),'Helper 1'!$AN$7,"")</f>
        <v/>
      </c>
      <c r="AV142" s="43"/>
      <c r="AW142" s="43"/>
      <c r="AX142" s="131"/>
      <c r="AY142" s="131"/>
      <c r="AZ142" s="16" t="str">
        <f>IF(AND(AY95&lt;&gt;"",'Helper 1'!$AN$7&lt;&gt;""),'Helper 1'!$AN$7,"")</f>
        <v/>
      </c>
      <c r="BA142" s="43"/>
      <c r="BB142" s="43"/>
      <c r="BC142" s="131"/>
      <c r="BD142" s="131"/>
      <c r="BE142" s="16" t="str">
        <f>IF(AND(BD95&lt;&gt;"",'Helper 1'!$AN$7&lt;&gt;""),'Helper 1'!$AN$7,"")</f>
        <v/>
      </c>
      <c r="BF142" s="43"/>
      <c r="BG142" s="43"/>
      <c r="BH142" s="131"/>
      <c r="BI142" s="131"/>
      <c r="BJ142" s="16" t="str">
        <f>IF(AND(BI95&lt;&gt;"",'Helper 1'!$AN$7&lt;&gt;""),'Helper 1'!$AN$7,"")</f>
        <v/>
      </c>
      <c r="BK142" s="43"/>
      <c r="BL142" s="43"/>
      <c r="BM142" s="131"/>
      <c r="BN142" s="131"/>
      <c r="BO142" s="16" t="str">
        <f>IF(AND(BN95&lt;&gt;"",'Helper 1'!$AN$7&lt;&gt;""),'Helper 1'!$AN$7,"")</f>
        <v/>
      </c>
      <c r="BP142" s="43"/>
      <c r="BQ142" s="43"/>
      <c r="BR142" s="131"/>
      <c r="BS142" s="131"/>
      <c r="BT142" s="16" t="str">
        <f>IF(AND(BS95&lt;&gt;"",'Helper 1'!$AN$7&lt;&gt;""),'Helper 1'!$AN$7,"")</f>
        <v/>
      </c>
      <c r="BU142" s="43"/>
      <c r="BV142" s="43"/>
      <c r="BW142" s="131"/>
      <c r="BX142" s="131"/>
      <c r="BY142" s="16" t="str">
        <f>IF(AND(BX95&lt;&gt;"",'Helper 1'!$AN$7&lt;&gt;""),'Helper 1'!$AN$7,"")</f>
        <v/>
      </c>
      <c r="BZ142" s="43"/>
      <c r="CA142" s="43"/>
      <c r="CB142" s="131"/>
      <c r="CC142" s="131"/>
      <c r="CD142" s="16" t="str">
        <f>IF(AND(CC95&lt;&gt;"",'Helper 1'!$AN$7&lt;&gt;""),'Helper 1'!$AN$7,"")</f>
        <v/>
      </c>
      <c r="CE142" s="43"/>
      <c r="CF142" s="43"/>
      <c r="CG142" s="131"/>
      <c r="CH142" s="131"/>
      <c r="CI142" s="16" t="str">
        <f>IF(AND(CH95&lt;&gt;"",'Helper 1'!$AN$7&lt;&gt;""),'Helper 1'!$AN$7,"")</f>
        <v/>
      </c>
      <c r="CJ142" s="43"/>
      <c r="CK142" s="43"/>
      <c r="CL142" s="131"/>
      <c r="CM142" s="131"/>
      <c r="CN142" s="16" t="str">
        <f>IF(AND(CM95&lt;&gt;"",'Helper 1'!$AN$7&lt;&gt;""),'Helper 1'!$AN$7,"")</f>
        <v/>
      </c>
      <c r="CO142" s="43"/>
      <c r="CP142" s="43"/>
      <c r="CQ142" s="131"/>
      <c r="CR142" s="131"/>
      <c r="CS142" s="16" t="str">
        <f>IF(AND(CR95&lt;&gt;"",'Helper 1'!$AN$7&lt;&gt;""),'Helper 1'!$AN$7,"")</f>
        <v/>
      </c>
      <c r="CT142" s="43"/>
      <c r="CU142" s="43"/>
      <c r="CV142" s="131"/>
      <c r="CW142" s="131"/>
      <c r="CX142" s="16" t="str">
        <f>IF(AND(CW95&lt;&gt;"",'Helper 1'!$AN$7&lt;&gt;""),'Helper 1'!$AN$7,"")</f>
        <v/>
      </c>
      <c r="CY142" s="43"/>
      <c r="CZ142" s="43"/>
      <c r="DA142" s="131"/>
      <c r="DB142" s="131"/>
      <c r="DC142" s="16" t="str">
        <f>IF(AND(DB95&lt;&gt;"",'Helper 1'!$AN$7&lt;&gt;""),'Helper 1'!$AN$7,"")</f>
        <v/>
      </c>
      <c r="DD142" s="43"/>
      <c r="DE142" s="43"/>
      <c r="DF142" s="131"/>
      <c r="DG142" s="131"/>
      <c r="DH142" s="16" t="str">
        <f>IF(AND(DG95&lt;&gt;"",'Helper 1'!$AN$7&lt;&gt;""),'Helper 1'!$AN$7,"")</f>
        <v/>
      </c>
      <c r="DI142" s="43"/>
      <c r="DJ142" s="43"/>
      <c r="DK142" s="131"/>
      <c r="DL142" s="131"/>
      <c r="DM142" s="16" t="str">
        <f>IF(AND(DL95&lt;&gt;"",'Helper 1'!$AN$7&lt;&gt;""),'Helper 1'!$AN$7,"")</f>
        <v/>
      </c>
      <c r="DN142" s="43"/>
      <c r="DO142" s="43"/>
      <c r="DP142" s="131"/>
      <c r="DQ142" s="131"/>
      <c r="DR142" s="16" t="str">
        <f>IF(AND(DQ95&lt;&gt;"",'Helper 1'!$AN$7&lt;&gt;""),'Helper 1'!$AN$7,"")</f>
        <v/>
      </c>
      <c r="DS142" s="43"/>
      <c r="DT142" s="43"/>
      <c r="DU142" s="131"/>
      <c r="DV142" s="131"/>
      <c r="DW142" s="16" t="str">
        <f>IF(AND(DV95&lt;&gt;"",'Helper 1'!$AN$7&lt;&gt;""),'Helper 1'!$AN$7,"")</f>
        <v/>
      </c>
      <c r="DX142" s="43"/>
      <c r="DY142" s="43"/>
      <c r="DZ142" s="131"/>
      <c r="EA142" s="131"/>
      <c r="EB142" s="16" t="str">
        <f>IF(AND(EA95&lt;&gt;"",'Helper 1'!$AN$7&lt;&gt;""),'Helper 1'!$AN$7,"")</f>
        <v/>
      </c>
      <c r="EC142" s="43"/>
      <c r="ED142" s="43"/>
      <c r="EE142" s="131"/>
      <c r="EF142" s="131"/>
      <c r="EG142" s="16" t="str">
        <f>IF(AND(EF95&lt;&gt;"",'Helper 1'!$AN$7&lt;&gt;""),'Helper 1'!$AN$7,"")</f>
        <v/>
      </c>
      <c r="EH142" s="43"/>
      <c r="EI142" s="43"/>
      <c r="EJ142" s="131"/>
      <c r="EK142" s="131"/>
      <c r="EL142" s="16" t="str">
        <f>IF(AND(EK95&lt;&gt;"",'Helper 1'!$AN$7&lt;&gt;""),'Helper 1'!$AN$7,"")</f>
        <v/>
      </c>
      <c r="EM142" s="43"/>
      <c r="EN142" s="43"/>
      <c r="EO142" s="131"/>
      <c r="EP142" s="131"/>
      <c r="EQ142" s="16" t="str">
        <f>IF(AND(EP95&lt;&gt;"",'Helper 1'!$AN$7&lt;&gt;""),'Helper 1'!$AN$7,"")</f>
        <v/>
      </c>
      <c r="ER142" s="43"/>
      <c r="ES142" s="43"/>
      <c r="ET142" s="131"/>
      <c r="EU142" s="131"/>
      <c r="EV142" s="16" t="str">
        <f>IF(AND(EU95&lt;&gt;"",'Helper 1'!$AN$7&lt;&gt;""),'Helper 1'!$AN$7,"")</f>
        <v/>
      </c>
      <c r="EW142" s="43"/>
      <c r="EX142" s="43"/>
      <c r="EY142" s="131"/>
      <c r="EZ142" s="131"/>
      <c r="FA142" s="16" t="str">
        <f>IF(AND(EZ95&lt;&gt;"",'Helper 1'!$AN$7&lt;&gt;""),'Helper 1'!$AN$7,"")</f>
        <v/>
      </c>
      <c r="FB142" s="43"/>
      <c r="FC142" s="43"/>
      <c r="FD142" s="131"/>
      <c r="FE142" s="131"/>
      <c r="FF142" s="16" t="str">
        <f>IF(AND(FE95&lt;&gt;"",'Helper 1'!$AN$7&lt;&gt;""),'Helper 1'!$AN$7,"")</f>
        <v/>
      </c>
      <c r="FG142" s="43"/>
      <c r="FH142" s="43"/>
      <c r="FI142" s="131"/>
      <c r="FJ142" s="131"/>
      <c r="FK142" s="16" t="str">
        <f>IF(AND(FJ95&lt;&gt;"",'Helper 1'!$AN$7&lt;&gt;""),'Helper 1'!$AN$7,"")</f>
        <v/>
      </c>
      <c r="FL142" s="43"/>
      <c r="FM142" s="43"/>
      <c r="FN142" s="131"/>
      <c r="FO142" s="131"/>
      <c r="FP142" s="16" t="str">
        <f>IF(AND(FO95&lt;&gt;"",'Helper 1'!$AN$7&lt;&gt;""),'Helper 1'!$AN$7,"")</f>
        <v/>
      </c>
      <c r="FQ142" s="43"/>
      <c r="FR142" s="43"/>
      <c r="FS142" s="131"/>
      <c r="FT142" s="131"/>
      <c r="FU142" s="16" t="str">
        <f>IF(AND(FT95&lt;&gt;"",'Helper 1'!$AN$7&lt;&gt;""),'Helper 1'!$AN$7,"")</f>
        <v/>
      </c>
      <c r="FV142" s="43"/>
      <c r="FW142" s="43"/>
      <c r="FX142" s="131"/>
      <c r="FY142" s="131"/>
      <c r="FZ142" s="16" t="str">
        <f>IF(AND(FY95&lt;&gt;"",'Helper 1'!$AN$7&lt;&gt;""),'Helper 1'!$AN$7,"")</f>
        <v/>
      </c>
      <c r="GA142" s="43"/>
      <c r="GB142" s="43"/>
      <c r="GC142" s="131"/>
      <c r="GD142" s="131"/>
      <c r="GE142" s="16" t="str">
        <f>IF(AND(GD95&lt;&gt;"",'Helper 1'!$AN$7&lt;&gt;""),'Helper 1'!$AN$7,"")</f>
        <v/>
      </c>
      <c r="GF142" s="43"/>
      <c r="GG142" s="43"/>
      <c r="GH142" s="131"/>
      <c r="GI142" s="131"/>
      <c r="GJ142" s="16" t="str">
        <f>IF(AND(GI95&lt;&gt;"",'Helper 1'!$AN$7&lt;&gt;""),'Helper 1'!$AN$7,"")</f>
        <v/>
      </c>
      <c r="GK142" s="43"/>
      <c r="GL142" s="43"/>
      <c r="GM142" s="131"/>
      <c r="GN142" s="131"/>
      <c r="GO142" s="16" t="str">
        <f>IF(AND(GN95&lt;&gt;"",'Helper 1'!$AN$7&lt;&gt;""),'Helper 1'!$AN$7,"")</f>
        <v/>
      </c>
      <c r="GP142" s="43"/>
      <c r="GQ142" s="43"/>
      <c r="GR142" s="131"/>
      <c r="GS142" s="131"/>
      <c r="GT142" s="16" t="str">
        <f>IF(AND(GS95&lt;&gt;"",'Helper 1'!$AN$7&lt;&gt;""),'Helper 1'!$AN$7,"")</f>
        <v/>
      </c>
      <c r="GU142" s="43"/>
      <c r="GV142" s="43"/>
      <c r="GW142" s="131"/>
      <c r="GX142" s="131"/>
      <c r="GY142" s="16" t="str">
        <f>IF(AND(GX95&lt;&gt;"",'Helper 1'!$AN$7&lt;&gt;""),'Helper 1'!$AN$7,"")</f>
        <v/>
      </c>
      <c r="GZ142" s="43"/>
      <c r="HA142" s="43"/>
      <c r="HB142" s="131"/>
      <c r="HC142" s="131"/>
      <c r="HD142" s="16" t="str">
        <f>IF(AND(HC95&lt;&gt;"",'Helper 1'!$AN$7&lt;&gt;""),'Helper 1'!$AN$7,"")</f>
        <v/>
      </c>
      <c r="HE142" s="43"/>
      <c r="HF142" s="43"/>
      <c r="HG142" s="131"/>
      <c r="HH142" s="131"/>
      <c r="HI142" s="16" t="str">
        <f>IF(AND(HH95&lt;&gt;"",'Helper 1'!$AN$7&lt;&gt;""),'Helper 1'!$AN$7,"")</f>
        <v/>
      </c>
      <c r="HJ142" s="43"/>
      <c r="HK142" s="43"/>
      <c r="HL142" s="131"/>
      <c r="HM142" s="131"/>
      <c r="HN142" s="16" t="str">
        <f>IF(AND(HM95&lt;&gt;"",'Helper 1'!$AN$7&lt;&gt;""),'Helper 1'!$AN$7,"")</f>
        <v/>
      </c>
      <c r="HO142" s="43"/>
      <c r="HP142" s="43"/>
      <c r="HQ142" s="131"/>
      <c r="HR142" s="131"/>
      <c r="HS142" s="16" t="str">
        <f>IF(AND(HR95&lt;&gt;"",'Helper 1'!$AN$7&lt;&gt;""),'Helper 1'!$AN$7,"")</f>
        <v/>
      </c>
      <c r="HT142" s="43"/>
      <c r="HU142" s="43"/>
      <c r="HV142" s="131"/>
      <c r="HW142" s="131"/>
      <c r="HX142" s="16" t="str">
        <f>IF(AND(HW95&lt;&gt;"",'Helper 1'!$AN$7&lt;&gt;""),'Helper 1'!$AN$7,"")</f>
        <v/>
      </c>
      <c r="HY142" s="43"/>
      <c r="HZ142" s="43"/>
      <c r="IA142" s="131"/>
      <c r="IB142" s="131"/>
      <c r="IC142" s="16" t="str">
        <f>IF(AND(IB95&lt;&gt;"",'Helper 1'!$AN$7&lt;&gt;""),'Helper 1'!$AN$7,"")</f>
        <v/>
      </c>
      <c r="ID142" s="43"/>
      <c r="IE142" s="43"/>
      <c r="IF142" s="131"/>
      <c r="IG142" s="131"/>
      <c r="IH142" s="16" t="str">
        <f>IF(AND(IG95&lt;&gt;"",'Helper 1'!$AN$7&lt;&gt;""),'Helper 1'!$AN$7,"")</f>
        <v/>
      </c>
      <c r="II142" s="43"/>
      <c r="IJ142" s="43"/>
      <c r="IK142" s="131"/>
      <c r="IL142" s="131"/>
      <c r="IM142" s="16" t="str">
        <f>IF(AND(IL95&lt;&gt;"",'Helper 1'!$AN$7&lt;&gt;""),'Helper 1'!$AN$7,"")</f>
        <v/>
      </c>
      <c r="IN142" s="43"/>
      <c r="IO142" s="43"/>
      <c r="IP142" s="131"/>
      <c r="IQ142" s="131"/>
      <c r="IR142" s="16" t="str">
        <f>IF(AND(IQ95&lt;&gt;"",'Helper 1'!$AN$7&lt;&gt;""),'Helper 1'!$AN$7,"")</f>
        <v/>
      </c>
      <c r="IS142" s="43"/>
      <c r="IT142" s="43"/>
      <c r="IU142" s="131"/>
      <c r="IV142" s="131"/>
      <c r="IW142" s="16" t="str">
        <f>IF(AND(IV95&lt;&gt;"",'Helper 1'!$AN$7&lt;&gt;""),'Helper 1'!$AN$7,"")</f>
        <v/>
      </c>
      <c r="IX142" s="43"/>
      <c r="IY142" s="44"/>
      <c r="IZ142" s="405"/>
      <c r="JA142" s="378"/>
      <c r="JB142" s="256"/>
      <c r="JC142" s="256"/>
    </row>
    <row r="143" spans="1:263" s="3" customFormat="1" x14ac:dyDescent="0.35">
      <c r="A143" s="198"/>
      <c r="B143" s="359"/>
      <c r="C143" s="45"/>
      <c r="D143" s="105"/>
      <c r="E143" s="102"/>
      <c r="F143" s="384"/>
      <c r="G143" s="131"/>
      <c r="H143" s="325"/>
      <c r="I143" s="202"/>
      <c r="J143" s="324"/>
      <c r="K143" s="131"/>
      <c r="L143" s="131"/>
      <c r="M143" s="43"/>
      <c r="N143" s="43"/>
      <c r="O143" s="131"/>
      <c r="P143" s="131"/>
      <c r="Q143" s="131"/>
      <c r="R143" s="43"/>
      <c r="S143" s="43"/>
      <c r="T143" s="131"/>
      <c r="U143" s="131"/>
      <c r="V143" s="131"/>
      <c r="W143" s="43"/>
      <c r="X143" s="43"/>
      <c r="Y143" s="131"/>
      <c r="Z143" s="131"/>
      <c r="AA143" s="131"/>
      <c r="AB143" s="43"/>
      <c r="AC143" s="43"/>
      <c r="AD143" s="131"/>
      <c r="AE143" s="131"/>
      <c r="AF143" s="131"/>
      <c r="AG143" s="43"/>
      <c r="AH143" s="43"/>
      <c r="AI143" s="131"/>
      <c r="AJ143" s="131"/>
      <c r="AK143" s="131"/>
      <c r="AL143" s="43"/>
      <c r="AM143" s="43"/>
      <c r="AN143" s="131"/>
      <c r="AO143" s="131"/>
      <c r="AP143" s="131"/>
      <c r="AQ143" s="43"/>
      <c r="AR143" s="43"/>
      <c r="AS143" s="131"/>
      <c r="AT143" s="131"/>
      <c r="AU143" s="131"/>
      <c r="AV143" s="43"/>
      <c r="AW143" s="43"/>
      <c r="AX143" s="131"/>
      <c r="AY143" s="131"/>
      <c r="AZ143" s="131"/>
      <c r="BA143" s="43"/>
      <c r="BB143" s="43"/>
      <c r="BC143" s="131"/>
      <c r="BD143" s="131"/>
      <c r="BE143" s="131"/>
      <c r="BF143" s="43"/>
      <c r="BG143" s="43"/>
      <c r="BH143" s="131"/>
      <c r="BI143" s="131"/>
      <c r="BJ143" s="131"/>
      <c r="BK143" s="43"/>
      <c r="BL143" s="43"/>
      <c r="BM143" s="131"/>
      <c r="BN143" s="131"/>
      <c r="BO143" s="131"/>
      <c r="BP143" s="43"/>
      <c r="BQ143" s="43"/>
      <c r="BR143" s="131"/>
      <c r="BS143" s="131"/>
      <c r="BT143" s="131"/>
      <c r="BU143" s="43"/>
      <c r="BV143" s="43"/>
      <c r="BW143" s="131"/>
      <c r="BX143" s="131"/>
      <c r="BY143" s="131"/>
      <c r="BZ143" s="43"/>
      <c r="CA143" s="43"/>
      <c r="CB143" s="131"/>
      <c r="CC143" s="131"/>
      <c r="CD143" s="131"/>
      <c r="CE143" s="43"/>
      <c r="CF143" s="43"/>
      <c r="CG143" s="131"/>
      <c r="CH143" s="131"/>
      <c r="CI143" s="131"/>
      <c r="CJ143" s="43"/>
      <c r="CK143" s="43"/>
      <c r="CL143" s="131"/>
      <c r="CM143" s="131"/>
      <c r="CN143" s="131"/>
      <c r="CO143" s="43"/>
      <c r="CP143" s="43"/>
      <c r="CQ143" s="131"/>
      <c r="CR143" s="131"/>
      <c r="CS143" s="131"/>
      <c r="CT143" s="43"/>
      <c r="CU143" s="43"/>
      <c r="CV143" s="131"/>
      <c r="CW143" s="131"/>
      <c r="CX143" s="131"/>
      <c r="CY143" s="43"/>
      <c r="CZ143" s="43"/>
      <c r="DA143" s="131"/>
      <c r="DB143" s="131"/>
      <c r="DC143" s="131"/>
      <c r="DD143" s="43"/>
      <c r="DE143" s="43"/>
      <c r="DF143" s="131"/>
      <c r="DG143" s="131"/>
      <c r="DH143" s="131"/>
      <c r="DI143" s="43"/>
      <c r="DJ143" s="43"/>
      <c r="DK143" s="131"/>
      <c r="DL143" s="131"/>
      <c r="DM143" s="131"/>
      <c r="DN143" s="43"/>
      <c r="DO143" s="43"/>
      <c r="DP143" s="131"/>
      <c r="DQ143" s="131"/>
      <c r="DR143" s="131"/>
      <c r="DS143" s="43"/>
      <c r="DT143" s="43"/>
      <c r="DU143" s="131"/>
      <c r="DV143" s="131"/>
      <c r="DW143" s="131"/>
      <c r="DX143" s="43"/>
      <c r="DY143" s="43"/>
      <c r="DZ143" s="131"/>
      <c r="EA143" s="131"/>
      <c r="EB143" s="131"/>
      <c r="EC143" s="43"/>
      <c r="ED143" s="43"/>
      <c r="EE143" s="131"/>
      <c r="EF143" s="131"/>
      <c r="EG143" s="131"/>
      <c r="EH143" s="43"/>
      <c r="EI143" s="43"/>
      <c r="EJ143" s="131"/>
      <c r="EK143" s="131"/>
      <c r="EL143" s="131"/>
      <c r="EM143" s="43"/>
      <c r="EN143" s="43"/>
      <c r="EO143" s="131"/>
      <c r="EP143" s="131"/>
      <c r="EQ143" s="131"/>
      <c r="ER143" s="43"/>
      <c r="ES143" s="43"/>
      <c r="ET143" s="131"/>
      <c r="EU143" s="131"/>
      <c r="EV143" s="131"/>
      <c r="EW143" s="43"/>
      <c r="EX143" s="43"/>
      <c r="EY143" s="131"/>
      <c r="EZ143" s="131"/>
      <c r="FA143" s="131"/>
      <c r="FB143" s="43"/>
      <c r="FC143" s="43"/>
      <c r="FD143" s="131"/>
      <c r="FE143" s="131"/>
      <c r="FF143" s="131"/>
      <c r="FG143" s="43"/>
      <c r="FH143" s="43"/>
      <c r="FI143" s="131"/>
      <c r="FJ143" s="131"/>
      <c r="FK143" s="131"/>
      <c r="FL143" s="43"/>
      <c r="FM143" s="43"/>
      <c r="FN143" s="131"/>
      <c r="FO143" s="131"/>
      <c r="FP143" s="131"/>
      <c r="FQ143" s="43"/>
      <c r="FR143" s="43"/>
      <c r="FS143" s="131"/>
      <c r="FT143" s="131"/>
      <c r="FU143" s="131"/>
      <c r="FV143" s="43"/>
      <c r="FW143" s="43"/>
      <c r="FX143" s="131"/>
      <c r="FY143" s="131"/>
      <c r="FZ143" s="131"/>
      <c r="GA143" s="43"/>
      <c r="GB143" s="43"/>
      <c r="GC143" s="131"/>
      <c r="GD143" s="131"/>
      <c r="GE143" s="131"/>
      <c r="GF143" s="43"/>
      <c r="GG143" s="43"/>
      <c r="GH143" s="131"/>
      <c r="GI143" s="131"/>
      <c r="GJ143" s="131"/>
      <c r="GK143" s="43"/>
      <c r="GL143" s="43"/>
      <c r="GM143" s="131"/>
      <c r="GN143" s="131"/>
      <c r="GO143" s="131"/>
      <c r="GP143" s="43"/>
      <c r="GQ143" s="43"/>
      <c r="GR143" s="131"/>
      <c r="GS143" s="131"/>
      <c r="GT143" s="131"/>
      <c r="GU143" s="43"/>
      <c r="GV143" s="43"/>
      <c r="GW143" s="131"/>
      <c r="GX143" s="131"/>
      <c r="GY143" s="131"/>
      <c r="GZ143" s="43"/>
      <c r="HA143" s="43"/>
      <c r="HB143" s="131"/>
      <c r="HC143" s="131"/>
      <c r="HD143" s="131"/>
      <c r="HE143" s="43"/>
      <c r="HF143" s="43"/>
      <c r="HG143" s="131"/>
      <c r="HH143" s="131"/>
      <c r="HI143" s="131"/>
      <c r="HJ143" s="43"/>
      <c r="HK143" s="43"/>
      <c r="HL143" s="131"/>
      <c r="HM143" s="131"/>
      <c r="HN143" s="131"/>
      <c r="HO143" s="43"/>
      <c r="HP143" s="43"/>
      <c r="HQ143" s="131"/>
      <c r="HR143" s="131"/>
      <c r="HS143" s="131"/>
      <c r="HT143" s="43"/>
      <c r="HU143" s="43"/>
      <c r="HV143" s="131"/>
      <c r="HW143" s="131"/>
      <c r="HX143" s="131"/>
      <c r="HY143" s="43"/>
      <c r="HZ143" s="43"/>
      <c r="IA143" s="131"/>
      <c r="IB143" s="131"/>
      <c r="IC143" s="131"/>
      <c r="ID143" s="43"/>
      <c r="IE143" s="43"/>
      <c r="IF143" s="131"/>
      <c r="IG143" s="131"/>
      <c r="IH143" s="131"/>
      <c r="II143" s="43"/>
      <c r="IJ143" s="43"/>
      <c r="IK143" s="131"/>
      <c r="IL143" s="131"/>
      <c r="IM143" s="131"/>
      <c r="IN143" s="43"/>
      <c r="IO143" s="43"/>
      <c r="IP143" s="131"/>
      <c r="IQ143" s="131"/>
      <c r="IR143" s="131"/>
      <c r="IS143" s="43"/>
      <c r="IT143" s="43"/>
      <c r="IU143" s="131"/>
      <c r="IV143" s="131"/>
      <c r="IW143" s="131"/>
      <c r="IX143" s="43"/>
      <c r="IY143" s="44"/>
      <c r="IZ143" s="405"/>
      <c r="JA143" s="378"/>
      <c r="JB143" s="256"/>
      <c r="JC143" s="256"/>
    </row>
    <row r="144" spans="1:263" s="3" customFormat="1" x14ac:dyDescent="0.35">
      <c r="A144" s="198"/>
      <c r="B144" s="359"/>
      <c r="C144" s="45" t="s">
        <v>286</v>
      </c>
      <c r="D144" s="106" t="s">
        <v>248</v>
      </c>
      <c r="E144" s="102"/>
      <c r="F144" s="384"/>
      <c r="G144" s="131"/>
      <c r="H144" s="325"/>
      <c r="I144" s="202"/>
      <c r="J144" s="324"/>
      <c r="K144" s="131"/>
      <c r="L144" s="411" t="str">
        <f>IF(L142&lt;&gt;"",INDEX('Helper 1'!$AK$4:$AK$27,MATCH(L142,'Helper 1'!$AG$4:$AG$27,0)),"")</f>
        <v/>
      </c>
      <c r="M144" s="43"/>
      <c r="N144" s="43"/>
      <c r="O144" s="131"/>
      <c r="P144" s="131"/>
      <c r="Q144" s="411" t="str">
        <f>IF(Q142&lt;&gt;"",INDEX('Helper 1'!$AK$4:$AK$27,MATCH(Q142,'Helper 1'!$AG$4:$AG$27,0)),"")</f>
        <v/>
      </c>
      <c r="R144" s="43"/>
      <c r="S144" s="43"/>
      <c r="T144" s="131"/>
      <c r="U144" s="131"/>
      <c r="V144" s="411" t="str">
        <f>IF(V142&lt;&gt;"",INDEX('Helper 1'!$AK$4:$AK$27,MATCH(V142,'Helper 1'!$AG$4:$AG$27,0)),"")</f>
        <v/>
      </c>
      <c r="W144" s="43"/>
      <c r="X144" s="43"/>
      <c r="Y144" s="131"/>
      <c r="Z144" s="131"/>
      <c r="AA144" s="411" t="str">
        <f>IF(AA142&lt;&gt;"",INDEX('Helper 1'!$AK$4:$AK$27,MATCH(AA142,'Helper 1'!$AG$4:$AG$27,0)),"")</f>
        <v/>
      </c>
      <c r="AB144" s="43"/>
      <c r="AC144" s="43"/>
      <c r="AD144" s="131"/>
      <c r="AE144" s="131"/>
      <c r="AF144" s="411" t="str">
        <f>IF(AF142&lt;&gt;"",INDEX('Helper 1'!$AK$4:$AK$27,MATCH(AF142,'Helper 1'!$AG$4:$AG$27,0)),"")</f>
        <v/>
      </c>
      <c r="AG144" s="43"/>
      <c r="AH144" s="43"/>
      <c r="AI144" s="131"/>
      <c r="AJ144" s="131"/>
      <c r="AK144" s="411" t="str">
        <f>IF(AK142&lt;&gt;"",INDEX('Helper 1'!$AK$4:$AK$27,MATCH(AK142,'Helper 1'!$AG$4:$AG$27,0)),"")</f>
        <v/>
      </c>
      <c r="AL144" s="43"/>
      <c r="AM144" s="43"/>
      <c r="AN144" s="131"/>
      <c r="AO144" s="131"/>
      <c r="AP144" s="411" t="str">
        <f>IF(AP142&lt;&gt;"",INDEX('Helper 1'!$AK$4:$AK$27,MATCH(AP142,'Helper 1'!$AG$4:$AG$27,0)),"")</f>
        <v/>
      </c>
      <c r="AQ144" s="43"/>
      <c r="AR144" s="43"/>
      <c r="AS144" s="131"/>
      <c r="AT144" s="131"/>
      <c r="AU144" s="411" t="str">
        <f>IF(AU142&lt;&gt;"",INDEX('Helper 1'!$AK$4:$AK$27,MATCH(AU142,'Helper 1'!$AG$4:$AG$27,0)),"")</f>
        <v/>
      </c>
      <c r="AV144" s="43"/>
      <c r="AW144" s="43"/>
      <c r="AX144" s="131"/>
      <c r="AY144" s="131"/>
      <c r="AZ144" s="411" t="str">
        <f>IF(AZ142&lt;&gt;"",INDEX('Helper 1'!$AK$4:$AK$27,MATCH(AZ142,'Helper 1'!$AG$4:$AG$27,0)),"")</f>
        <v/>
      </c>
      <c r="BA144" s="43"/>
      <c r="BB144" s="43"/>
      <c r="BC144" s="131"/>
      <c r="BD144" s="131"/>
      <c r="BE144" s="411" t="str">
        <f>IF(BE142&lt;&gt;"",INDEX('Helper 1'!$AK$4:$AK$27,MATCH(BE142,'Helper 1'!$AG$4:$AG$27,0)),"")</f>
        <v/>
      </c>
      <c r="BF144" s="43"/>
      <c r="BG144" s="43"/>
      <c r="BH144" s="131"/>
      <c r="BI144" s="131"/>
      <c r="BJ144" s="411" t="str">
        <f>IF(BJ142&lt;&gt;"",INDEX('Helper 1'!$AK$4:$AK$27,MATCH(BJ142,'Helper 1'!$AG$4:$AG$27,0)),"")</f>
        <v/>
      </c>
      <c r="BK144" s="43"/>
      <c r="BL144" s="43"/>
      <c r="BM144" s="131"/>
      <c r="BN144" s="131"/>
      <c r="BO144" s="411" t="str">
        <f>IF(BO142&lt;&gt;"",INDEX('Helper 1'!$AK$4:$AK$27,MATCH(BO142,'Helper 1'!$AG$4:$AG$27,0)),"")</f>
        <v/>
      </c>
      <c r="BP144" s="43"/>
      <c r="BQ144" s="43"/>
      <c r="BR144" s="131"/>
      <c r="BS144" s="131"/>
      <c r="BT144" s="411" t="str">
        <f>IF(BT142&lt;&gt;"",INDEX('Helper 1'!$AK$4:$AK$27,MATCH(BT142,'Helper 1'!$AG$4:$AG$27,0)),"")</f>
        <v/>
      </c>
      <c r="BU144" s="43"/>
      <c r="BV144" s="43"/>
      <c r="BW144" s="131"/>
      <c r="BX144" s="131"/>
      <c r="BY144" s="411" t="str">
        <f>IF(BY142&lt;&gt;"",INDEX('Helper 1'!$AK$4:$AK$27,MATCH(BY142,'Helper 1'!$AG$4:$AG$27,0)),"")</f>
        <v/>
      </c>
      <c r="BZ144" s="43"/>
      <c r="CA144" s="43"/>
      <c r="CB144" s="131"/>
      <c r="CC144" s="131"/>
      <c r="CD144" s="411" t="str">
        <f>IF(CD142&lt;&gt;"",INDEX('Helper 1'!$AK$4:$AK$27,MATCH(CD142,'Helper 1'!$AG$4:$AG$27,0)),"")</f>
        <v/>
      </c>
      <c r="CE144" s="43"/>
      <c r="CF144" s="43"/>
      <c r="CG144" s="131"/>
      <c r="CH144" s="131"/>
      <c r="CI144" s="411" t="str">
        <f>IF(CI142&lt;&gt;"",INDEX('Helper 1'!$AK$4:$AK$27,MATCH(CI142,'Helper 1'!$AG$4:$AG$27,0)),"")</f>
        <v/>
      </c>
      <c r="CJ144" s="43"/>
      <c r="CK144" s="43"/>
      <c r="CL144" s="131"/>
      <c r="CM144" s="131"/>
      <c r="CN144" s="411" t="str">
        <f>IF(CN142&lt;&gt;"",INDEX('Helper 1'!$AK$4:$AK$27,MATCH(CN142,'Helper 1'!$AG$4:$AG$27,0)),"")</f>
        <v/>
      </c>
      <c r="CO144" s="43"/>
      <c r="CP144" s="43"/>
      <c r="CQ144" s="131"/>
      <c r="CR144" s="131"/>
      <c r="CS144" s="411" t="str">
        <f>IF(CS142&lt;&gt;"",INDEX('Helper 1'!$AK$4:$AK$27,MATCH(CS142,'Helper 1'!$AG$4:$AG$27,0)),"")</f>
        <v/>
      </c>
      <c r="CT144" s="43"/>
      <c r="CU144" s="43"/>
      <c r="CV144" s="131"/>
      <c r="CW144" s="131"/>
      <c r="CX144" s="411" t="str">
        <f>IF(CX142&lt;&gt;"",INDEX('Helper 1'!$AK$4:$AK$27,MATCH(CX142,'Helper 1'!$AG$4:$AG$27,0)),"")</f>
        <v/>
      </c>
      <c r="CY144" s="43"/>
      <c r="CZ144" s="43"/>
      <c r="DA144" s="131"/>
      <c r="DB144" s="131"/>
      <c r="DC144" s="411" t="str">
        <f>IF(DC142&lt;&gt;"",INDEX('Helper 1'!$AK$4:$AK$27,MATCH(DC142,'Helper 1'!$AG$4:$AG$27,0)),"")</f>
        <v/>
      </c>
      <c r="DD144" s="43"/>
      <c r="DE144" s="43"/>
      <c r="DF144" s="131"/>
      <c r="DG144" s="131"/>
      <c r="DH144" s="411" t="str">
        <f>IF(DH142&lt;&gt;"",INDEX('Helper 1'!$AK$4:$AK$27,MATCH(DH142,'Helper 1'!$AG$4:$AG$27,0)),"")</f>
        <v/>
      </c>
      <c r="DI144" s="43"/>
      <c r="DJ144" s="43"/>
      <c r="DK144" s="131"/>
      <c r="DL144" s="131"/>
      <c r="DM144" s="411" t="str">
        <f>IF(DM142&lt;&gt;"",INDEX('Helper 1'!$AK$4:$AK$27,MATCH(DM142,'Helper 1'!$AG$4:$AG$27,0)),"")</f>
        <v/>
      </c>
      <c r="DN144" s="43"/>
      <c r="DO144" s="43"/>
      <c r="DP144" s="131"/>
      <c r="DQ144" s="131"/>
      <c r="DR144" s="411" t="str">
        <f>IF(DR142&lt;&gt;"",INDEX('Helper 1'!$AK$4:$AK$27,MATCH(DR142,'Helper 1'!$AG$4:$AG$27,0)),"")</f>
        <v/>
      </c>
      <c r="DS144" s="43"/>
      <c r="DT144" s="43"/>
      <c r="DU144" s="131"/>
      <c r="DV144" s="131"/>
      <c r="DW144" s="411" t="str">
        <f>IF(DW142&lt;&gt;"",INDEX('Helper 1'!$AK$4:$AK$27,MATCH(DW142,'Helper 1'!$AG$4:$AG$27,0)),"")</f>
        <v/>
      </c>
      <c r="DX144" s="43"/>
      <c r="DY144" s="43"/>
      <c r="DZ144" s="131"/>
      <c r="EA144" s="131"/>
      <c r="EB144" s="411" t="str">
        <f>IF(EB142&lt;&gt;"",INDEX('Helper 1'!$AK$4:$AK$27,MATCH(EB142,'Helper 1'!$AG$4:$AG$27,0)),"")</f>
        <v/>
      </c>
      <c r="EC144" s="43"/>
      <c r="ED144" s="43"/>
      <c r="EE144" s="131"/>
      <c r="EF144" s="131"/>
      <c r="EG144" s="411" t="str">
        <f>IF(EG142&lt;&gt;"",INDEX('Helper 1'!$AK$4:$AK$27,MATCH(EG142,'Helper 1'!$AG$4:$AG$27,0)),"")</f>
        <v/>
      </c>
      <c r="EH144" s="43"/>
      <c r="EI144" s="43"/>
      <c r="EJ144" s="131"/>
      <c r="EK144" s="131"/>
      <c r="EL144" s="411" t="str">
        <f>IF(EL142&lt;&gt;"",INDEX('Helper 1'!$AK$4:$AK$27,MATCH(EL142,'Helper 1'!$AG$4:$AG$27,0)),"")</f>
        <v/>
      </c>
      <c r="EM144" s="43"/>
      <c r="EN144" s="43"/>
      <c r="EO144" s="131"/>
      <c r="EP144" s="131"/>
      <c r="EQ144" s="411" t="str">
        <f>IF(EQ142&lt;&gt;"",INDEX('Helper 1'!$AK$4:$AK$27,MATCH(EQ142,'Helper 1'!$AG$4:$AG$27,0)),"")</f>
        <v/>
      </c>
      <c r="ER144" s="43"/>
      <c r="ES144" s="43"/>
      <c r="ET144" s="131"/>
      <c r="EU144" s="131"/>
      <c r="EV144" s="411" t="str">
        <f>IF(EV142&lt;&gt;"",INDEX('Helper 1'!$AK$4:$AK$27,MATCH(EV142,'Helper 1'!$AG$4:$AG$27,0)),"")</f>
        <v/>
      </c>
      <c r="EW144" s="43"/>
      <c r="EX144" s="43"/>
      <c r="EY144" s="131"/>
      <c r="EZ144" s="131"/>
      <c r="FA144" s="411" t="str">
        <f>IF(FA142&lt;&gt;"",INDEX('Helper 1'!$AK$4:$AK$27,MATCH(FA142,'Helper 1'!$AG$4:$AG$27,0)),"")</f>
        <v/>
      </c>
      <c r="FB144" s="43"/>
      <c r="FC144" s="43"/>
      <c r="FD144" s="131"/>
      <c r="FE144" s="131"/>
      <c r="FF144" s="411" t="str">
        <f>IF(FF142&lt;&gt;"",INDEX('Helper 1'!$AK$4:$AK$27,MATCH(FF142,'Helper 1'!$AG$4:$AG$27,0)),"")</f>
        <v/>
      </c>
      <c r="FG144" s="43"/>
      <c r="FH144" s="43"/>
      <c r="FI144" s="131"/>
      <c r="FJ144" s="131"/>
      <c r="FK144" s="411" t="str">
        <f>IF(FK142&lt;&gt;"",INDEX('Helper 1'!$AK$4:$AK$27,MATCH(FK142,'Helper 1'!$AG$4:$AG$27,0)),"")</f>
        <v/>
      </c>
      <c r="FL144" s="43"/>
      <c r="FM144" s="43"/>
      <c r="FN144" s="131"/>
      <c r="FO144" s="131"/>
      <c r="FP144" s="411" t="str">
        <f>IF(FP142&lt;&gt;"",INDEX('Helper 1'!$AK$4:$AK$27,MATCH(FP142,'Helper 1'!$AG$4:$AG$27,0)),"")</f>
        <v/>
      </c>
      <c r="FQ144" s="43"/>
      <c r="FR144" s="43"/>
      <c r="FS144" s="131"/>
      <c r="FT144" s="131"/>
      <c r="FU144" s="411" t="str">
        <f>IF(FU142&lt;&gt;"",INDEX('Helper 1'!$AK$4:$AK$27,MATCH(FU142,'Helper 1'!$AG$4:$AG$27,0)),"")</f>
        <v/>
      </c>
      <c r="FV144" s="43"/>
      <c r="FW144" s="43"/>
      <c r="FX144" s="131"/>
      <c r="FY144" s="131"/>
      <c r="FZ144" s="411" t="str">
        <f>IF(FZ142&lt;&gt;"",INDEX('Helper 1'!$AK$4:$AK$27,MATCH(FZ142,'Helper 1'!$AG$4:$AG$27,0)),"")</f>
        <v/>
      </c>
      <c r="GA144" s="43"/>
      <c r="GB144" s="43"/>
      <c r="GC144" s="131"/>
      <c r="GD144" s="131"/>
      <c r="GE144" s="411" t="str">
        <f>IF(GE142&lt;&gt;"",INDEX('Helper 1'!$AK$4:$AK$27,MATCH(GE142,'Helper 1'!$AG$4:$AG$27,0)),"")</f>
        <v/>
      </c>
      <c r="GF144" s="43"/>
      <c r="GG144" s="43"/>
      <c r="GH144" s="131"/>
      <c r="GI144" s="131"/>
      <c r="GJ144" s="411" t="str">
        <f>IF(GJ142&lt;&gt;"",INDEX('Helper 1'!$AK$4:$AK$27,MATCH(GJ142,'Helper 1'!$AG$4:$AG$27,0)),"")</f>
        <v/>
      </c>
      <c r="GK144" s="43"/>
      <c r="GL144" s="43"/>
      <c r="GM144" s="131"/>
      <c r="GN144" s="131"/>
      <c r="GO144" s="411" t="str">
        <f>IF(GO142&lt;&gt;"",INDEX('Helper 1'!$AK$4:$AK$27,MATCH(GO142,'Helper 1'!$AG$4:$AG$27,0)),"")</f>
        <v/>
      </c>
      <c r="GP144" s="43"/>
      <c r="GQ144" s="43"/>
      <c r="GR144" s="131"/>
      <c r="GS144" s="131"/>
      <c r="GT144" s="411" t="str">
        <f>IF(GT142&lt;&gt;"",INDEX('Helper 1'!$AK$4:$AK$27,MATCH(GT142,'Helper 1'!$AG$4:$AG$27,0)),"")</f>
        <v/>
      </c>
      <c r="GU144" s="43"/>
      <c r="GV144" s="43"/>
      <c r="GW144" s="131"/>
      <c r="GX144" s="131"/>
      <c r="GY144" s="411" t="str">
        <f>IF(GY142&lt;&gt;"",INDEX('Helper 1'!$AK$4:$AK$27,MATCH(GY142,'Helper 1'!$AG$4:$AG$27,0)),"")</f>
        <v/>
      </c>
      <c r="GZ144" s="43"/>
      <c r="HA144" s="43"/>
      <c r="HB144" s="131"/>
      <c r="HC144" s="131"/>
      <c r="HD144" s="411" t="str">
        <f>IF(HD142&lt;&gt;"",INDEX('Helper 1'!$AK$4:$AK$27,MATCH(HD142,'Helper 1'!$AG$4:$AG$27,0)),"")</f>
        <v/>
      </c>
      <c r="HE144" s="43"/>
      <c r="HF144" s="43"/>
      <c r="HG144" s="131"/>
      <c r="HH144" s="131"/>
      <c r="HI144" s="411" t="str">
        <f>IF(HI142&lt;&gt;"",INDEX('Helper 1'!$AK$4:$AK$27,MATCH(HI142,'Helper 1'!$AG$4:$AG$27,0)),"")</f>
        <v/>
      </c>
      <c r="HJ144" s="43"/>
      <c r="HK144" s="43"/>
      <c r="HL144" s="131"/>
      <c r="HM144" s="131"/>
      <c r="HN144" s="411" t="str">
        <f>IF(HN142&lt;&gt;"",INDEX('Helper 1'!$AK$4:$AK$27,MATCH(HN142,'Helper 1'!$AG$4:$AG$27,0)),"")</f>
        <v/>
      </c>
      <c r="HO144" s="43"/>
      <c r="HP144" s="43"/>
      <c r="HQ144" s="131"/>
      <c r="HR144" s="131"/>
      <c r="HS144" s="411" t="str">
        <f>IF(HS142&lt;&gt;"",INDEX('Helper 1'!$AK$4:$AK$27,MATCH(HS142,'Helper 1'!$AG$4:$AG$27,0)),"")</f>
        <v/>
      </c>
      <c r="HT144" s="43"/>
      <c r="HU144" s="43"/>
      <c r="HV144" s="131"/>
      <c r="HW144" s="131"/>
      <c r="HX144" s="411" t="str">
        <f>IF(HX142&lt;&gt;"",INDEX('Helper 1'!$AK$4:$AK$27,MATCH(HX142,'Helper 1'!$AG$4:$AG$27,0)),"")</f>
        <v/>
      </c>
      <c r="HY144" s="43"/>
      <c r="HZ144" s="43"/>
      <c r="IA144" s="131"/>
      <c r="IB144" s="131"/>
      <c r="IC144" s="411" t="str">
        <f>IF(IC142&lt;&gt;"",INDEX('Helper 1'!$AK$4:$AK$27,MATCH(IC142,'Helper 1'!$AG$4:$AG$27,0)),"")</f>
        <v/>
      </c>
      <c r="ID144" s="43"/>
      <c r="IE144" s="43"/>
      <c r="IF144" s="131"/>
      <c r="IG144" s="131"/>
      <c r="IH144" s="411" t="str">
        <f>IF(IH142&lt;&gt;"",INDEX('Helper 1'!$AK$4:$AK$27,MATCH(IH142,'Helper 1'!$AG$4:$AG$27,0)),"")</f>
        <v/>
      </c>
      <c r="II144" s="43"/>
      <c r="IJ144" s="43"/>
      <c r="IK144" s="131"/>
      <c r="IL144" s="131"/>
      <c r="IM144" s="411" t="str">
        <f>IF(IM142&lt;&gt;"",INDEX('Helper 1'!$AK$4:$AK$27,MATCH(IM142,'Helper 1'!$AG$4:$AG$27,0)),"")</f>
        <v/>
      </c>
      <c r="IN144" s="43"/>
      <c r="IO144" s="43"/>
      <c r="IP144" s="131"/>
      <c r="IQ144" s="131"/>
      <c r="IR144" s="411" t="str">
        <f>IF(IR142&lt;&gt;"",INDEX('Helper 1'!$AK$4:$AK$27,MATCH(IR142,'Helper 1'!$AG$4:$AG$27,0)),"")</f>
        <v/>
      </c>
      <c r="IS144" s="43"/>
      <c r="IT144" s="43"/>
      <c r="IU144" s="131"/>
      <c r="IV144" s="131"/>
      <c r="IW144" s="411" t="str">
        <f>IF(IW142&lt;&gt;"",INDEX('Helper 1'!$AK$4:$AK$27,MATCH(IW142,'Helper 1'!$AG$4:$AG$27,0)),"")</f>
        <v/>
      </c>
      <c r="IX144" s="43"/>
      <c r="IY144" s="44"/>
      <c r="IZ144" s="405"/>
      <c r="JA144" s="378"/>
      <c r="JB144" s="256"/>
      <c r="JC144" s="256"/>
    </row>
    <row r="145" spans="1:263" s="3" customFormat="1" x14ac:dyDescent="0.35">
      <c r="A145" s="198"/>
      <c r="B145" s="359"/>
      <c r="C145" s="45" t="s">
        <v>287</v>
      </c>
      <c r="D145" s="106" t="s">
        <v>250</v>
      </c>
      <c r="E145" s="102"/>
      <c r="F145" s="285"/>
      <c r="G145" s="131"/>
      <c r="H145" s="325"/>
      <c r="I145" s="202"/>
      <c r="J145" s="324"/>
      <c r="K145" s="131"/>
      <c r="L145" s="412" t="str">
        <f>IF(L142&lt;&gt;"",INDEX('Helper 1'!$AJ$4:$AJ$27,MATCH(L142,'Helper 1'!$AG$4:$AG$27,0)),"")</f>
        <v/>
      </c>
      <c r="M145" s="43"/>
      <c r="N145" s="43"/>
      <c r="O145" s="131"/>
      <c r="P145" s="131"/>
      <c r="Q145" s="412" t="str">
        <f>IF(Q142&lt;&gt;"",INDEX('Helper 1'!$AJ$4:$AJ$27,MATCH(Q142,'Helper 1'!$AG$4:$AG$27,0)),"")</f>
        <v/>
      </c>
      <c r="R145" s="43"/>
      <c r="S145" s="43"/>
      <c r="T145" s="131"/>
      <c r="U145" s="131"/>
      <c r="V145" s="412" t="str">
        <f>IF(V142&lt;&gt;"",INDEX('Helper 1'!$AJ$4:$AJ$27,MATCH(V142,'Helper 1'!$AG$4:$AG$27,0)),"")</f>
        <v/>
      </c>
      <c r="W145" s="43"/>
      <c r="X145" s="43"/>
      <c r="Y145" s="131"/>
      <c r="Z145" s="131"/>
      <c r="AA145" s="412" t="str">
        <f>IF(AA142&lt;&gt;"",INDEX('Helper 1'!$AJ$4:$AJ$27,MATCH(AA142,'Helper 1'!$AG$4:$AG$27,0)),"")</f>
        <v/>
      </c>
      <c r="AB145" s="43"/>
      <c r="AC145" s="43"/>
      <c r="AD145" s="131"/>
      <c r="AE145" s="131"/>
      <c r="AF145" s="412" t="str">
        <f>IF(AF142&lt;&gt;"",INDEX('Helper 1'!$AJ$4:$AJ$27,MATCH(AF142,'Helper 1'!$AG$4:$AG$27,0)),"")</f>
        <v/>
      </c>
      <c r="AG145" s="43"/>
      <c r="AH145" s="43"/>
      <c r="AI145" s="131"/>
      <c r="AJ145" s="131"/>
      <c r="AK145" s="412" t="str">
        <f>IF(AK142&lt;&gt;"",INDEX('Helper 1'!$AJ$4:$AJ$27,MATCH(AK142,'Helper 1'!$AG$4:$AG$27,0)),"")</f>
        <v/>
      </c>
      <c r="AL145" s="43"/>
      <c r="AM145" s="43"/>
      <c r="AN145" s="131"/>
      <c r="AO145" s="131"/>
      <c r="AP145" s="412" t="str">
        <f>IF(AP142&lt;&gt;"",INDEX('Helper 1'!$AJ$4:$AJ$27,MATCH(AP142,'Helper 1'!$AG$4:$AG$27,0)),"")</f>
        <v/>
      </c>
      <c r="AQ145" s="43"/>
      <c r="AR145" s="43"/>
      <c r="AS145" s="131"/>
      <c r="AT145" s="131"/>
      <c r="AU145" s="412" t="str">
        <f>IF(AU142&lt;&gt;"",INDEX('Helper 1'!$AJ$4:$AJ$27,MATCH(AU142,'Helper 1'!$AG$4:$AG$27,0)),"")</f>
        <v/>
      </c>
      <c r="AV145" s="43"/>
      <c r="AW145" s="43"/>
      <c r="AX145" s="131"/>
      <c r="AY145" s="131"/>
      <c r="AZ145" s="412" t="str">
        <f>IF(AZ142&lt;&gt;"",INDEX('Helper 1'!$AJ$4:$AJ$27,MATCH(AZ142,'Helper 1'!$AG$4:$AG$27,0)),"")</f>
        <v/>
      </c>
      <c r="BA145" s="43"/>
      <c r="BB145" s="43"/>
      <c r="BC145" s="131"/>
      <c r="BD145" s="131"/>
      <c r="BE145" s="412" t="str">
        <f>IF(BE142&lt;&gt;"",INDEX('Helper 1'!$AJ$4:$AJ$27,MATCH(BE142,'Helper 1'!$AG$4:$AG$27,0)),"")</f>
        <v/>
      </c>
      <c r="BF145" s="43"/>
      <c r="BG145" s="43"/>
      <c r="BH145" s="131"/>
      <c r="BI145" s="131"/>
      <c r="BJ145" s="412" t="str">
        <f>IF(BJ142&lt;&gt;"",INDEX('Helper 1'!$AJ$4:$AJ$27,MATCH(BJ142,'Helper 1'!$AG$4:$AG$27,0)),"")</f>
        <v/>
      </c>
      <c r="BK145" s="43"/>
      <c r="BL145" s="43"/>
      <c r="BM145" s="131"/>
      <c r="BN145" s="131"/>
      <c r="BO145" s="412" t="str">
        <f>IF(BO142&lt;&gt;"",INDEX('Helper 1'!$AJ$4:$AJ$27,MATCH(BO142,'Helper 1'!$AG$4:$AG$27,0)),"")</f>
        <v/>
      </c>
      <c r="BP145" s="43"/>
      <c r="BQ145" s="43"/>
      <c r="BR145" s="131"/>
      <c r="BS145" s="131"/>
      <c r="BT145" s="412" t="str">
        <f>IF(BT142&lt;&gt;"",INDEX('Helper 1'!$AJ$4:$AJ$27,MATCH(BT142,'Helper 1'!$AG$4:$AG$27,0)),"")</f>
        <v/>
      </c>
      <c r="BU145" s="43"/>
      <c r="BV145" s="43"/>
      <c r="BW145" s="131"/>
      <c r="BX145" s="131"/>
      <c r="BY145" s="412" t="str">
        <f>IF(BY142&lt;&gt;"",INDEX('Helper 1'!$AJ$4:$AJ$27,MATCH(BY142,'Helper 1'!$AG$4:$AG$27,0)),"")</f>
        <v/>
      </c>
      <c r="BZ145" s="43"/>
      <c r="CA145" s="43"/>
      <c r="CB145" s="131"/>
      <c r="CC145" s="131"/>
      <c r="CD145" s="412" t="str">
        <f>IF(CD142&lt;&gt;"",INDEX('Helper 1'!$AJ$4:$AJ$27,MATCH(CD142,'Helper 1'!$AG$4:$AG$27,0)),"")</f>
        <v/>
      </c>
      <c r="CE145" s="43"/>
      <c r="CF145" s="43"/>
      <c r="CG145" s="131"/>
      <c r="CH145" s="131"/>
      <c r="CI145" s="412" t="str">
        <f>IF(CI142&lt;&gt;"",INDEX('Helper 1'!$AJ$4:$AJ$27,MATCH(CI142,'Helper 1'!$AG$4:$AG$27,0)),"")</f>
        <v/>
      </c>
      <c r="CJ145" s="43"/>
      <c r="CK145" s="43"/>
      <c r="CL145" s="131"/>
      <c r="CM145" s="131"/>
      <c r="CN145" s="412" t="str">
        <f>IF(CN142&lt;&gt;"",INDEX('Helper 1'!$AJ$4:$AJ$27,MATCH(CN142,'Helper 1'!$AG$4:$AG$27,0)),"")</f>
        <v/>
      </c>
      <c r="CO145" s="43"/>
      <c r="CP145" s="43"/>
      <c r="CQ145" s="131"/>
      <c r="CR145" s="131"/>
      <c r="CS145" s="412" t="str">
        <f>IF(CS142&lt;&gt;"",INDEX('Helper 1'!$AJ$4:$AJ$27,MATCH(CS142,'Helper 1'!$AG$4:$AG$27,0)),"")</f>
        <v/>
      </c>
      <c r="CT145" s="43"/>
      <c r="CU145" s="43"/>
      <c r="CV145" s="131"/>
      <c r="CW145" s="131"/>
      <c r="CX145" s="412" t="str">
        <f>IF(CX142&lt;&gt;"",INDEX('Helper 1'!$AJ$4:$AJ$27,MATCH(CX142,'Helper 1'!$AG$4:$AG$27,0)),"")</f>
        <v/>
      </c>
      <c r="CY145" s="43"/>
      <c r="CZ145" s="43"/>
      <c r="DA145" s="131"/>
      <c r="DB145" s="131"/>
      <c r="DC145" s="412" t="str">
        <f>IF(DC142&lt;&gt;"",INDEX('Helper 1'!$AJ$4:$AJ$27,MATCH(DC142,'Helper 1'!$AG$4:$AG$27,0)),"")</f>
        <v/>
      </c>
      <c r="DD145" s="43"/>
      <c r="DE145" s="43"/>
      <c r="DF145" s="131"/>
      <c r="DG145" s="131"/>
      <c r="DH145" s="412" t="str">
        <f>IF(DH142&lt;&gt;"",INDEX('Helper 1'!$AJ$4:$AJ$27,MATCH(DH142,'Helper 1'!$AG$4:$AG$27,0)),"")</f>
        <v/>
      </c>
      <c r="DI145" s="43"/>
      <c r="DJ145" s="43"/>
      <c r="DK145" s="131"/>
      <c r="DL145" s="131"/>
      <c r="DM145" s="412" t="str">
        <f>IF(DM142&lt;&gt;"",INDEX('Helper 1'!$AJ$4:$AJ$27,MATCH(DM142,'Helper 1'!$AG$4:$AG$27,0)),"")</f>
        <v/>
      </c>
      <c r="DN145" s="43"/>
      <c r="DO145" s="43"/>
      <c r="DP145" s="131"/>
      <c r="DQ145" s="131"/>
      <c r="DR145" s="412" t="str">
        <f>IF(DR142&lt;&gt;"",INDEX('Helper 1'!$AJ$4:$AJ$27,MATCH(DR142,'Helper 1'!$AG$4:$AG$27,0)),"")</f>
        <v/>
      </c>
      <c r="DS145" s="43"/>
      <c r="DT145" s="43"/>
      <c r="DU145" s="131"/>
      <c r="DV145" s="131"/>
      <c r="DW145" s="412" t="str">
        <f>IF(DW142&lt;&gt;"",INDEX('Helper 1'!$AJ$4:$AJ$27,MATCH(DW142,'Helper 1'!$AG$4:$AG$27,0)),"")</f>
        <v/>
      </c>
      <c r="DX145" s="43"/>
      <c r="DY145" s="43"/>
      <c r="DZ145" s="131"/>
      <c r="EA145" s="131"/>
      <c r="EB145" s="412" t="str">
        <f>IF(EB142&lt;&gt;"",INDEX('Helper 1'!$AJ$4:$AJ$27,MATCH(EB142,'Helper 1'!$AG$4:$AG$27,0)),"")</f>
        <v/>
      </c>
      <c r="EC145" s="43"/>
      <c r="ED145" s="43"/>
      <c r="EE145" s="131"/>
      <c r="EF145" s="131"/>
      <c r="EG145" s="412" t="str">
        <f>IF(EG142&lt;&gt;"",INDEX('Helper 1'!$AJ$4:$AJ$27,MATCH(EG142,'Helper 1'!$AG$4:$AG$27,0)),"")</f>
        <v/>
      </c>
      <c r="EH145" s="43"/>
      <c r="EI145" s="43"/>
      <c r="EJ145" s="131"/>
      <c r="EK145" s="131"/>
      <c r="EL145" s="412" t="str">
        <f>IF(EL142&lt;&gt;"",INDEX('Helper 1'!$AJ$4:$AJ$27,MATCH(EL142,'Helper 1'!$AG$4:$AG$27,0)),"")</f>
        <v/>
      </c>
      <c r="EM145" s="43"/>
      <c r="EN145" s="43"/>
      <c r="EO145" s="131"/>
      <c r="EP145" s="131"/>
      <c r="EQ145" s="412" t="str">
        <f>IF(EQ142&lt;&gt;"",INDEX('Helper 1'!$AJ$4:$AJ$27,MATCH(EQ142,'Helper 1'!$AG$4:$AG$27,0)),"")</f>
        <v/>
      </c>
      <c r="ER145" s="43"/>
      <c r="ES145" s="43"/>
      <c r="ET145" s="131"/>
      <c r="EU145" s="131"/>
      <c r="EV145" s="412" t="str">
        <f>IF(EV142&lt;&gt;"",INDEX('Helper 1'!$AJ$4:$AJ$27,MATCH(EV142,'Helper 1'!$AG$4:$AG$27,0)),"")</f>
        <v/>
      </c>
      <c r="EW145" s="43"/>
      <c r="EX145" s="43"/>
      <c r="EY145" s="131"/>
      <c r="EZ145" s="131"/>
      <c r="FA145" s="412" t="str">
        <f>IF(FA142&lt;&gt;"",INDEX('Helper 1'!$AJ$4:$AJ$27,MATCH(FA142,'Helper 1'!$AG$4:$AG$27,0)),"")</f>
        <v/>
      </c>
      <c r="FB145" s="43"/>
      <c r="FC145" s="43"/>
      <c r="FD145" s="131"/>
      <c r="FE145" s="131"/>
      <c r="FF145" s="412" t="str">
        <f>IF(FF142&lt;&gt;"",INDEX('Helper 1'!$AJ$4:$AJ$27,MATCH(FF142,'Helper 1'!$AG$4:$AG$27,0)),"")</f>
        <v/>
      </c>
      <c r="FG145" s="43"/>
      <c r="FH145" s="43"/>
      <c r="FI145" s="131"/>
      <c r="FJ145" s="131"/>
      <c r="FK145" s="412" t="str">
        <f>IF(FK142&lt;&gt;"",INDEX('Helper 1'!$AJ$4:$AJ$27,MATCH(FK142,'Helper 1'!$AG$4:$AG$27,0)),"")</f>
        <v/>
      </c>
      <c r="FL145" s="43"/>
      <c r="FM145" s="43"/>
      <c r="FN145" s="131"/>
      <c r="FO145" s="131"/>
      <c r="FP145" s="412" t="str">
        <f>IF(FP142&lt;&gt;"",INDEX('Helper 1'!$AJ$4:$AJ$27,MATCH(FP142,'Helper 1'!$AG$4:$AG$27,0)),"")</f>
        <v/>
      </c>
      <c r="FQ145" s="43"/>
      <c r="FR145" s="43"/>
      <c r="FS145" s="131"/>
      <c r="FT145" s="131"/>
      <c r="FU145" s="412" t="str">
        <f>IF(FU142&lt;&gt;"",INDEX('Helper 1'!$AJ$4:$AJ$27,MATCH(FU142,'Helper 1'!$AG$4:$AG$27,0)),"")</f>
        <v/>
      </c>
      <c r="FV145" s="43"/>
      <c r="FW145" s="43"/>
      <c r="FX145" s="131"/>
      <c r="FY145" s="131"/>
      <c r="FZ145" s="412" t="str">
        <f>IF(FZ142&lt;&gt;"",INDEX('Helper 1'!$AJ$4:$AJ$27,MATCH(FZ142,'Helper 1'!$AG$4:$AG$27,0)),"")</f>
        <v/>
      </c>
      <c r="GA145" s="43"/>
      <c r="GB145" s="43"/>
      <c r="GC145" s="131"/>
      <c r="GD145" s="131"/>
      <c r="GE145" s="412" t="str">
        <f>IF(GE142&lt;&gt;"",INDEX('Helper 1'!$AJ$4:$AJ$27,MATCH(GE142,'Helper 1'!$AG$4:$AG$27,0)),"")</f>
        <v/>
      </c>
      <c r="GF145" s="43"/>
      <c r="GG145" s="43"/>
      <c r="GH145" s="131"/>
      <c r="GI145" s="131"/>
      <c r="GJ145" s="412" t="str">
        <f>IF(GJ142&lt;&gt;"",INDEX('Helper 1'!$AJ$4:$AJ$27,MATCH(GJ142,'Helper 1'!$AG$4:$AG$27,0)),"")</f>
        <v/>
      </c>
      <c r="GK145" s="43"/>
      <c r="GL145" s="43"/>
      <c r="GM145" s="131"/>
      <c r="GN145" s="131"/>
      <c r="GO145" s="412" t="str">
        <f>IF(GO142&lt;&gt;"",INDEX('Helper 1'!$AJ$4:$AJ$27,MATCH(GO142,'Helper 1'!$AG$4:$AG$27,0)),"")</f>
        <v/>
      </c>
      <c r="GP145" s="43"/>
      <c r="GQ145" s="43"/>
      <c r="GR145" s="131"/>
      <c r="GS145" s="131"/>
      <c r="GT145" s="412" t="str">
        <f>IF(GT142&lt;&gt;"",INDEX('Helper 1'!$AJ$4:$AJ$27,MATCH(GT142,'Helper 1'!$AG$4:$AG$27,0)),"")</f>
        <v/>
      </c>
      <c r="GU145" s="43"/>
      <c r="GV145" s="43"/>
      <c r="GW145" s="131"/>
      <c r="GX145" s="131"/>
      <c r="GY145" s="412" t="str">
        <f>IF(GY142&lt;&gt;"",INDEX('Helper 1'!$AJ$4:$AJ$27,MATCH(GY142,'Helper 1'!$AG$4:$AG$27,0)),"")</f>
        <v/>
      </c>
      <c r="GZ145" s="43"/>
      <c r="HA145" s="43"/>
      <c r="HB145" s="131"/>
      <c r="HC145" s="131"/>
      <c r="HD145" s="412" t="str">
        <f>IF(HD142&lt;&gt;"",INDEX('Helper 1'!$AJ$4:$AJ$27,MATCH(HD142,'Helper 1'!$AG$4:$AG$27,0)),"")</f>
        <v/>
      </c>
      <c r="HE145" s="43"/>
      <c r="HF145" s="43"/>
      <c r="HG145" s="131"/>
      <c r="HH145" s="131"/>
      <c r="HI145" s="412" t="str">
        <f>IF(HI142&lt;&gt;"",INDEX('Helper 1'!$AJ$4:$AJ$27,MATCH(HI142,'Helper 1'!$AG$4:$AG$27,0)),"")</f>
        <v/>
      </c>
      <c r="HJ145" s="43"/>
      <c r="HK145" s="43"/>
      <c r="HL145" s="131"/>
      <c r="HM145" s="131"/>
      <c r="HN145" s="412" t="str">
        <f>IF(HN142&lt;&gt;"",INDEX('Helper 1'!$AJ$4:$AJ$27,MATCH(HN142,'Helper 1'!$AG$4:$AG$27,0)),"")</f>
        <v/>
      </c>
      <c r="HO145" s="43"/>
      <c r="HP145" s="43"/>
      <c r="HQ145" s="131"/>
      <c r="HR145" s="131"/>
      <c r="HS145" s="412" t="str">
        <f>IF(HS142&lt;&gt;"",INDEX('Helper 1'!$AJ$4:$AJ$27,MATCH(HS142,'Helper 1'!$AG$4:$AG$27,0)),"")</f>
        <v/>
      </c>
      <c r="HT145" s="43"/>
      <c r="HU145" s="43"/>
      <c r="HV145" s="131"/>
      <c r="HW145" s="131"/>
      <c r="HX145" s="412" t="str">
        <f>IF(HX142&lt;&gt;"",INDEX('Helper 1'!$AJ$4:$AJ$27,MATCH(HX142,'Helper 1'!$AG$4:$AG$27,0)),"")</f>
        <v/>
      </c>
      <c r="HY145" s="43"/>
      <c r="HZ145" s="43"/>
      <c r="IA145" s="131"/>
      <c r="IB145" s="131"/>
      <c r="IC145" s="412" t="str">
        <f>IF(IC142&lt;&gt;"",INDEX('Helper 1'!$AJ$4:$AJ$27,MATCH(IC142,'Helper 1'!$AG$4:$AG$27,0)),"")</f>
        <v/>
      </c>
      <c r="ID145" s="43"/>
      <c r="IE145" s="43"/>
      <c r="IF145" s="131"/>
      <c r="IG145" s="131"/>
      <c r="IH145" s="412" t="str">
        <f>IF(IH142&lt;&gt;"",INDEX('Helper 1'!$AJ$4:$AJ$27,MATCH(IH142,'Helper 1'!$AG$4:$AG$27,0)),"")</f>
        <v/>
      </c>
      <c r="II145" s="43"/>
      <c r="IJ145" s="43"/>
      <c r="IK145" s="131"/>
      <c r="IL145" s="131"/>
      <c r="IM145" s="412" t="str">
        <f>IF(IM142&lt;&gt;"",INDEX('Helper 1'!$AJ$4:$AJ$27,MATCH(IM142,'Helper 1'!$AG$4:$AG$27,0)),"")</f>
        <v/>
      </c>
      <c r="IN145" s="43"/>
      <c r="IO145" s="43"/>
      <c r="IP145" s="131"/>
      <c r="IQ145" s="131"/>
      <c r="IR145" s="412" t="str">
        <f>IF(IR142&lt;&gt;"",INDEX('Helper 1'!$AJ$4:$AJ$27,MATCH(IR142,'Helper 1'!$AG$4:$AG$27,0)),"")</f>
        <v/>
      </c>
      <c r="IS145" s="43"/>
      <c r="IT145" s="43"/>
      <c r="IU145" s="131"/>
      <c r="IV145" s="131"/>
      <c r="IW145" s="412" t="str">
        <f>IF(IW142&lt;&gt;"",INDEX('Helper 1'!$AJ$4:$AJ$27,MATCH(IW142,'Helper 1'!$AG$4:$AG$27,0)),"")</f>
        <v/>
      </c>
      <c r="IX145" s="43"/>
      <c r="IY145" s="44"/>
      <c r="IZ145" s="405"/>
      <c r="JA145" s="378"/>
      <c r="JB145" s="256"/>
      <c r="JC145" s="256"/>
    </row>
    <row r="146" spans="1:263" s="3" customFormat="1" x14ac:dyDescent="0.35">
      <c r="A146" s="198"/>
      <c r="B146" s="359"/>
      <c r="C146" s="45"/>
      <c r="D146" s="106"/>
      <c r="E146" s="102"/>
      <c r="F146" s="285"/>
      <c r="G146" s="131"/>
      <c r="H146" s="325"/>
      <c r="I146" s="202"/>
      <c r="J146" s="324"/>
      <c r="K146" s="131"/>
      <c r="L146" s="387"/>
      <c r="M146" s="43"/>
      <c r="N146" s="43"/>
      <c r="O146" s="131"/>
      <c r="P146" s="131"/>
      <c r="Q146" s="387"/>
      <c r="R146" s="43"/>
      <c r="S146" s="43"/>
      <c r="T146" s="131"/>
      <c r="U146" s="131"/>
      <c r="V146" s="387"/>
      <c r="W146" s="43"/>
      <c r="X146" s="43"/>
      <c r="Y146" s="131"/>
      <c r="Z146" s="131"/>
      <c r="AA146" s="387"/>
      <c r="AB146" s="43"/>
      <c r="AC146" s="43"/>
      <c r="AD146" s="131"/>
      <c r="AE146" s="131"/>
      <c r="AF146" s="387"/>
      <c r="AG146" s="43"/>
      <c r="AH146" s="43"/>
      <c r="AI146" s="131"/>
      <c r="AJ146" s="131"/>
      <c r="AK146" s="387"/>
      <c r="AL146" s="43"/>
      <c r="AM146" s="43"/>
      <c r="AN146" s="131"/>
      <c r="AO146" s="131"/>
      <c r="AP146" s="387"/>
      <c r="AQ146" s="43"/>
      <c r="AR146" s="43"/>
      <c r="AS146" s="131"/>
      <c r="AT146" s="131"/>
      <c r="AU146" s="387"/>
      <c r="AV146" s="43"/>
      <c r="AW146" s="43"/>
      <c r="AX146" s="131"/>
      <c r="AY146" s="131"/>
      <c r="AZ146" s="387"/>
      <c r="BA146" s="43"/>
      <c r="BB146" s="43"/>
      <c r="BC146" s="131"/>
      <c r="BD146" s="131"/>
      <c r="BE146" s="387"/>
      <c r="BF146" s="43"/>
      <c r="BG146" s="43"/>
      <c r="BH146" s="131"/>
      <c r="BI146" s="131"/>
      <c r="BJ146" s="387"/>
      <c r="BK146" s="43"/>
      <c r="BL146" s="43"/>
      <c r="BM146" s="131"/>
      <c r="BN146" s="131"/>
      <c r="BO146" s="387"/>
      <c r="BP146" s="43"/>
      <c r="BQ146" s="43"/>
      <c r="BR146" s="131"/>
      <c r="BS146" s="131"/>
      <c r="BT146" s="387"/>
      <c r="BU146" s="43"/>
      <c r="BV146" s="43"/>
      <c r="BW146" s="131"/>
      <c r="BX146" s="131"/>
      <c r="BY146" s="387"/>
      <c r="BZ146" s="43"/>
      <c r="CA146" s="43"/>
      <c r="CB146" s="131"/>
      <c r="CC146" s="131"/>
      <c r="CD146" s="387"/>
      <c r="CE146" s="43"/>
      <c r="CF146" s="43"/>
      <c r="CG146" s="131"/>
      <c r="CH146" s="131"/>
      <c r="CI146" s="387"/>
      <c r="CJ146" s="43"/>
      <c r="CK146" s="43"/>
      <c r="CL146" s="131"/>
      <c r="CM146" s="131"/>
      <c r="CN146" s="387"/>
      <c r="CO146" s="43"/>
      <c r="CP146" s="43"/>
      <c r="CQ146" s="131"/>
      <c r="CR146" s="131"/>
      <c r="CS146" s="387"/>
      <c r="CT146" s="43"/>
      <c r="CU146" s="43"/>
      <c r="CV146" s="131"/>
      <c r="CW146" s="131"/>
      <c r="CX146" s="387"/>
      <c r="CY146" s="43"/>
      <c r="CZ146" s="43"/>
      <c r="DA146" s="131"/>
      <c r="DB146" s="131"/>
      <c r="DC146" s="387"/>
      <c r="DD146" s="43"/>
      <c r="DE146" s="43"/>
      <c r="DF146" s="131"/>
      <c r="DG146" s="131"/>
      <c r="DH146" s="387"/>
      <c r="DI146" s="43"/>
      <c r="DJ146" s="43"/>
      <c r="DK146" s="131"/>
      <c r="DL146" s="131"/>
      <c r="DM146" s="387"/>
      <c r="DN146" s="43"/>
      <c r="DO146" s="43"/>
      <c r="DP146" s="131"/>
      <c r="DQ146" s="131"/>
      <c r="DR146" s="387"/>
      <c r="DS146" s="43"/>
      <c r="DT146" s="43"/>
      <c r="DU146" s="131"/>
      <c r="DV146" s="131"/>
      <c r="DW146" s="387"/>
      <c r="DX146" s="43"/>
      <c r="DY146" s="43"/>
      <c r="DZ146" s="131"/>
      <c r="EA146" s="131"/>
      <c r="EB146" s="387"/>
      <c r="EC146" s="43"/>
      <c r="ED146" s="43"/>
      <c r="EE146" s="131"/>
      <c r="EF146" s="131"/>
      <c r="EG146" s="387"/>
      <c r="EH146" s="43"/>
      <c r="EI146" s="43"/>
      <c r="EJ146" s="131"/>
      <c r="EK146" s="131"/>
      <c r="EL146" s="387"/>
      <c r="EM146" s="43"/>
      <c r="EN146" s="43"/>
      <c r="EO146" s="131"/>
      <c r="EP146" s="131"/>
      <c r="EQ146" s="387"/>
      <c r="ER146" s="43"/>
      <c r="ES146" s="43"/>
      <c r="ET146" s="131"/>
      <c r="EU146" s="131"/>
      <c r="EV146" s="387"/>
      <c r="EW146" s="43"/>
      <c r="EX146" s="43"/>
      <c r="EY146" s="131"/>
      <c r="EZ146" s="131"/>
      <c r="FA146" s="387"/>
      <c r="FB146" s="43"/>
      <c r="FC146" s="43"/>
      <c r="FD146" s="131"/>
      <c r="FE146" s="131"/>
      <c r="FF146" s="387"/>
      <c r="FG146" s="43"/>
      <c r="FH146" s="43"/>
      <c r="FI146" s="131"/>
      <c r="FJ146" s="131"/>
      <c r="FK146" s="387"/>
      <c r="FL146" s="43"/>
      <c r="FM146" s="43"/>
      <c r="FN146" s="131"/>
      <c r="FO146" s="131"/>
      <c r="FP146" s="387"/>
      <c r="FQ146" s="43"/>
      <c r="FR146" s="43"/>
      <c r="FS146" s="131"/>
      <c r="FT146" s="131"/>
      <c r="FU146" s="387"/>
      <c r="FV146" s="43"/>
      <c r="FW146" s="43"/>
      <c r="FX146" s="131"/>
      <c r="FY146" s="131"/>
      <c r="FZ146" s="387"/>
      <c r="GA146" s="43"/>
      <c r="GB146" s="43"/>
      <c r="GC146" s="131"/>
      <c r="GD146" s="131"/>
      <c r="GE146" s="387"/>
      <c r="GF146" s="43"/>
      <c r="GG146" s="43"/>
      <c r="GH146" s="131"/>
      <c r="GI146" s="131"/>
      <c r="GJ146" s="387"/>
      <c r="GK146" s="43"/>
      <c r="GL146" s="43"/>
      <c r="GM146" s="131"/>
      <c r="GN146" s="131"/>
      <c r="GO146" s="387"/>
      <c r="GP146" s="43"/>
      <c r="GQ146" s="43"/>
      <c r="GR146" s="131"/>
      <c r="GS146" s="131"/>
      <c r="GT146" s="387"/>
      <c r="GU146" s="43"/>
      <c r="GV146" s="43"/>
      <c r="GW146" s="131"/>
      <c r="GX146" s="131"/>
      <c r="GY146" s="387"/>
      <c r="GZ146" s="43"/>
      <c r="HA146" s="43"/>
      <c r="HB146" s="131"/>
      <c r="HC146" s="131"/>
      <c r="HD146" s="387"/>
      <c r="HE146" s="43"/>
      <c r="HF146" s="43"/>
      <c r="HG146" s="131"/>
      <c r="HH146" s="131"/>
      <c r="HI146" s="387"/>
      <c r="HJ146" s="43"/>
      <c r="HK146" s="43"/>
      <c r="HL146" s="131"/>
      <c r="HM146" s="131"/>
      <c r="HN146" s="387"/>
      <c r="HO146" s="43"/>
      <c r="HP146" s="43"/>
      <c r="HQ146" s="131"/>
      <c r="HR146" s="131"/>
      <c r="HS146" s="387"/>
      <c r="HT146" s="43"/>
      <c r="HU146" s="43"/>
      <c r="HV146" s="131"/>
      <c r="HW146" s="131"/>
      <c r="HX146" s="387"/>
      <c r="HY146" s="43"/>
      <c r="HZ146" s="43"/>
      <c r="IA146" s="131"/>
      <c r="IB146" s="131"/>
      <c r="IC146" s="387"/>
      <c r="ID146" s="43"/>
      <c r="IE146" s="43"/>
      <c r="IF146" s="131"/>
      <c r="IG146" s="131"/>
      <c r="IH146" s="387"/>
      <c r="II146" s="43"/>
      <c r="IJ146" s="43"/>
      <c r="IK146" s="131"/>
      <c r="IL146" s="131"/>
      <c r="IM146" s="387"/>
      <c r="IN146" s="43"/>
      <c r="IO146" s="43"/>
      <c r="IP146" s="131"/>
      <c r="IQ146" s="131"/>
      <c r="IR146" s="387"/>
      <c r="IS146" s="43"/>
      <c r="IT146" s="43"/>
      <c r="IU146" s="131"/>
      <c r="IV146" s="131"/>
      <c r="IW146" s="387"/>
      <c r="IX146" s="43"/>
      <c r="IY146" s="44"/>
      <c r="IZ146" s="405"/>
      <c r="JA146" s="378"/>
      <c r="JB146" s="256"/>
      <c r="JC146" s="256"/>
    </row>
    <row r="147" spans="1:263" s="3" customFormat="1" x14ac:dyDescent="0.35">
      <c r="A147" s="198"/>
      <c r="B147" s="359"/>
      <c r="C147" s="45" t="s">
        <v>288</v>
      </c>
      <c r="D147" s="106" t="s">
        <v>289</v>
      </c>
      <c r="E147" s="102"/>
      <c r="F147" s="384"/>
      <c r="G147" s="131"/>
      <c r="H147" s="325"/>
      <c r="I147" s="202"/>
      <c r="J147" s="324"/>
      <c r="K147" s="131"/>
      <c r="L147" s="413" t="str">
        <f>IF(L142&lt;&gt;"",L144/L145,"")</f>
        <v/>
      </c>
      <c r="M147" s="43"/>
      <c r="N147" s="43"/>
      <c r="O147" s="131"/>
      <c r="P147" s="131"/>
      <c r="Q147" s="413" t="str">
        <f>IF(Q142&lt;&gt;"",Q144/Q145,"")</f>
        <v/>
      </c>
      <c r="R147" s="43"/>
      <c r="S147" s="43"/>
      <c r="T147" s="131"/>
      <c r="U147" s="131"/>
      <c r="V147" s="413" t="str">
        <f>IF(V142&lt;&gt;"",V144/V145,"")</f>
        <v/>
      </c>
      <c r="W147" s="43"/>
      <c r="X147" s="43"/>
      <c r="Y147" s="131"/>
      <c r="Z147" s="131"/>
      <c r="AA147" s="413" t="str">
        <f>IF(AA142&lt;&gt;"",AA144/AA145,"")</f>
        <v/>
      </c>
      <c r="AB147" s="43"/>
      <c r="AC147" s="43"/>
      <c r="AD147" s="131"/>
      <c r="AE147" s="131"/>
      <c r="AF147" s="413" t="str">
        <f>IF(AF142&lt;&gt;"",AF144/AF145,"")</f>
        <v/>
      </c>
      <c r="AG147" s="43"/>
      <c r="AH147" s="43"/>
      <c r="AI147" s="131"/>
      <c r="AJ147" s="131"/>
      <c r="AK147" s="413" t="str">
        <f>IF(AK142&lt;&gt;"",AK144/AK145,"")</f>
        <v/>
      </c>
      <c r="AL147" s="43"/>
      <c r="AM147" s="43"/>
      <c r="AN147" s="131"/>
      <c r="AO147" s="131"/>
      <c r="AP147" s="413" t="str">
        <f>IF(AP142&lt;&gt;"",AP144/AP145,"")</f>
        <v/>
      </c>
      <c r="AQ147" s="43"/>
      <c r="AR147" s="43"/>
      <c r="AS147" s="131"/>
      <c r="AT147" s="131"/>
      <c r="AU147" s="413" t="str">
        <f>IF(AU142&lt;&gt;"",AU144/AU145,"")</f>
        <v/>
      </c>
      <c r="AV147" s="43"/>
      <c r="AW147" s="43"/>
      <c r="AX147" s="131"/>
      <c r="AY147" s="131"/>
      <c r="AZ147" s="413" t="str">
        <f>IF(AZ142&lt;&gt;"",AZ144/AZ145,"")</f>
        <v/>
      </c>
      <c r="BA147" s="43"/>
      <c r="BB147" s="43"/>
      <c r="BC147" s="131"/>
      <c r="BD147" s="131"/>
      <c r="BE147" s="413" t="str">
        <f>IF(BE142&lt;&gt;"",BE144/BE145,"")</f>
        <v/>
      </c>
      <c r="BF147" s="43"/>
      <c r="BG147" s="43"/>
      <c r="BH147" s="131"/>
      <c r="BI147" s="131"/>
      <c r="BJ147" s="413" t="str">
        <f>IF(BJ142&lt;&gt;"",BJ144/BJ145,"")</f>
        <v/>
      </c>
      <c r="BK147" s="43"/>
      <c r="BL147" s="43"/>
      <c r="BM147" s="131"/>
      <c r="BN147" s="131"/>
      <c r="BO147" s="413" t="str">
        <f>IF(BO142&lt;&gt;"",BO144/BO145,"")</f>
        <v/>
      </c>
      <c r="BP147" s="43"/>
      <c r="BQ147" s="43"/>
      <c r="BR147" s="131"/>
      <c r="BS147" s="131"/>
      <c r="BT147" s="413" t="str">
        <f>IF(BT142&lt;&gt;"",BT144/BT145,"")</f>
        <v/>
      </c>
      <c r="BU147" s="43"/>
      <c r="BV147" s="43"/>
      <c r="BW147" s="131"/>
      <c r="BX147" s="131"/>
      <c r="BY147" s="413" t="str">
        <f>IF(BY142&lt;&gt;"",BY144/BY145,"")</f>
        <v/>
      </c>
      <c r="BZ147" s="43"/>
      <c r="CA147" s="43"/>
      <c r="CB147" s="131"/>
      <c r="CC147" s="131"/>
      <c r="CD147" s="413" t="str">
        <f>IF(CD142&lt;&gt;"",CD144/CD145,"")</f>
        <v/>
      </c>
      <c r="CE147" s="43"/>
      <c r="CF147" s="43"/>
      <c r="CG147" s="131"/>
      <c r="CH147" s="131"/>
      <c r="CI147" s="413" t="str">
        <f>IF(CI142&lt;&gt;"",CI144/CI145,"")</f>
        <v/>
      </c>
      <c r="CJ147" s="43"/>
      <c r="CK147" s="43"/>
      <c r="CL147" s="131"/>
      <c r="CM147" s="131"/>
      <c r="CN147" s="413" t="str">
        <f>IF(CN142&lt;&gt;"",CN144/CN145,"")</f>
        <v/>
      </c>
      <c r="CO147" s="43"/>
      <c r="CP147" s="43"/>
      <c r="CQ147" s="131"/>
      <c r="CR147" s="131"/>
      <c r="CS147" s="413" t="str">
        <f>IF(CS142&lt;&gt;"",CS144/CS145,"")</f>
        <v/>
      </c>
      <c r="CT147" s="43"/>
      <c r="CU147" s="43"/>
      <c r="CV147" s="131"/>
      <c r="CW147" s="131"/>
      <c r="CX147" s="413" t="str">
        <f>IF(CX142&lt;&gt;"",CX144/CX145,"")</f>
        <v/>
      </c>
      <c r="CY147" s="43"/>
      <c r="CZ147" s="43"/>
      <c r="DA147" s="131"/>
      <c r="DB147" s="131"/>
      <c r="DC147" s="413" t="str">
        <f>IF(DC142&lt;&gt;"",DC144/DC145,"")</f>
        <v/>
      </c>
      <c r="DD147" s="43"/>
      <c r="DE147" s="43"/>
      <c r="DF147" s="131"/>
      <c r="DG147" s="131"/>
      <c r="DH147" s="413" t="str">
        <f>IF(DH142&lt;&gt;"",DH144/DH145,"")</f>
        <v/>
      </c>
      <c r="DI147" s="43"/>
      <c r="DJ147" s="43"/>
      <c r="DK147" s="131"/>
      <c r="DL147" s="131"/>
      <c r="DM147" s="413" t="str">
        <f>IF(DM142&lt;&gt;"",DM144/DM145,"")</f>
        <v/>
      </c>
      <c r="DN147" s="43"/>
      <c r="DO147" s="43"/>
      <c r="DP147" s="131"/>
      <c r="DQ147" s="131"/>
      <c r="DR147" s="413" t="str">
        <f>IF(DR142&lt;&gt;"",DR144/DR145,"")</f>
        <v/>
      </c>
      <c r="DS147" s="43"/>
      <c r="DT147" s="43"/>
      <c r="DU147" s="131"/>
      <c r="DV147" s="131"/>
      <c r="DW147" s="413" t="str">
        <f>IF(DW142&lt;&gt;"",DW144/DW145,"")</f>
        <v/>
      </c>
      <c r="DX147" s="43"/>
      <c r="DY147" s="43"/>
      <c r="DZ147" s="131"/>
      <c r="EA147" s="131"/>
      <c r="EB147" s="413" t="str">
        <f>IF(EB142&lt;&gt;"",EB144/EB145,"")</f>
        <v/>
      </c>
      <c r="EC147" s="43"/>
      <c r="ED147" s="43"/>
      <c r="EE147" s="131"/>
      <c r="EF147" s="131"/>
      <c r="EG147" s="413" t="str">
        <f>IF(EG142&lt;&gt;"",EG144/EG145,"")</f>
        <v/>
      </c>
      <c r="EH147" s="43"/>
      <c r="EI147" s="43"/>
      <c r="EJ147" s="131"/>
      <c r="EK147" s="131"/>
      <c r="EL147" s="413" t="str">
        <f>IF(EL142&lt;&gt;"",EL144/EL145,"")</f>
        <v/>
      </c>
      <c r="EM147" s="43"/>
      <c r="EN147" s="43"/>
      <c r="EO147" s="131"/>
      <c r="EP147" s="131"/>
      <c r="EQ147" s="413" t="str">
        <f>IF(EQ142&lt;&gt;"",EQ144/EQ145,"")</f>
        <v/>
      </c>
      <c r="ER147" s="43"/>
      <c r="ES147" s="43"/>
      <c r="ET147" s="131"/>
      <c r="EU147" s="131"/>
      <c r="EV147" s="413" t="str">
        <f>IF(EV142&lt;&gt;"",EV144/EV145,"")</f>
        <v/>
      </c>
      <c r="EW147" s="43"/>
      <c r="EX147" s="43"/>
      <c r="EY147" s="131"/>
      <c r="EZ147" s="131"/>
      <c r="FA147" s="413" t="str">
        <f>IF(FA142&lt;&gt;"",FA144/FA145,"")</f>
        <v/>
      </c>
      <c r="FB147" s="43"/>
      <c r="FC147" s="43"/>
      <c r="FD147" s="131"/>
      <c r="FE147" s="131"/>
      <c r="FF147" s="413" t="str">
        <f>IF(FF142&lt;&gt;"",FF144/FF145,"")</f>
        <v/>
      </c>
      <c r="FG147" s="43"/>
      <c r="FH147" s="43"/>
      <c r="FI147" s="131"/>
      <c r="FJ147" s="131"/>
      <c r="FK147" s="413" t="str">
        <f>IF(FK142&lt;&gt;"",FK144/FK145,"")</f>
        <v/>
      </c>
      <c r="FL147" s="43"/>
      <c r="FM147" s="43"/>
      <c r="FN147" s="131"/>
      <c r="FO147" s="131"/>
      <c r="FP147" s="413" t="str">
        <f>IF(FP142&lt;&gt;"",FP144/FP145,"")</f>
        <v/>
      </c>
      <c r="FQ147" s="43"/>
      <c r="FR147" s="43"/>
      <c r="FS147" s="131"/>
      <c r="FT147" s="131"/>
      <c r="FU147" s="413" t="str">
        <f>IF(FU142&lt;&gt;"",FU144/FU145,"")</f>
        <v/>
      </c>
      <c r="FV147" s="43"/>
      <c r="FW147" s="43"/>
      <c r="FX147" s="131"/>
      <c r="FY147" s="131"/>
      <c r="FZ147" s="413" t="str">
        <f>IF(FZ142&lt;&gt;"",FZ144/FZ145,"")</f>
        <v/>
      </c>
      <c r="GA147" s="43"/>
      <c r="GB147" s="43"/>
      <c r="GC147" s="131"/>
      <c r="GD147" s="131"/>
      <c r="GE147" s="413" t="str">
        <f>IF(GE142&lt;&gt;"",GE144/GE145,"")</f>
        <v/>
      </c>
      <c r="GF147" s="43"/>
      <c r="GG147" s="43"/>
      <c r="GH147" s="131"/>
      <c r="GI147" s="131"/>
      <c r="GJ147" s="413" t="str">
        <f>IF(GJ142&lt;&gt;"",GJ144/GJ145,"")</f>
        <v/>
      </c>
      <c r="GK147" s="43"/>
      <c r="GL147" s="43"/>
      <c r="GM147" s="131"/>
      <c r="GN147" s="131"/>
      <c r="GO147" s="413" t="str">
        <f>IF(GO142&lt;&gt;"",GO144/GO145,"")</f>
        <v/>
      </c>
      <c r="GP147" s="43"/>
      <c r="GQ147" s="43"/>
      <c r="GR147" s="131"/>
      <c r="GS147" s="131"/>
      <c r="GT147" s="413" t="str">
        <f>IF(GT142&lt;&gt;"",GT144/GT145,"")</f>
        <v/>
      </c>
      <c r="GU147" s="43"/>
      <c r="GV147" s="43"/>
      <c r="GW147" s="131"/>
      <c r="GX147" s="131"/>
      <c r="GY147" s="413" t="str">
        <f>IF(GY142&lt;&gt;"",GY144/GY145,"")</f>
        <v/>
      </c>
      <c r="GZ147" s="43"/>
      <c r="HA147" s="43"/>
      <c r="HB147" s="131"/>
      <c r="HC147" s="131"/>
      <c r="HD147" s="413" t="str">
        <f>IF(HD142&lt;&gt;"",HD144/HD145,"")</f>
        <v/>
      </c>
      <c r="HE147" s="43"/>
      <c r="HF147" s="43"/>
      <c r="HG147" s="131"/>
      <c r="HH147" s="131"/>
      <c r="HI147" s="413" t="str">
        <f>IF(HI142&lt;&gt;"",HI144/HI145,"")</f>
        <v/>
      </c>
      <c r="HJ147" s="43"/>
      <c r="HK147" s="43"/>
      <c r="HL147" s="131"/>
      <c r="HM147" s="131"/>
      <c r="HN147" s="413" t="str">
        <f>IF(HN142&lt;&gt;"",HN144/HN145,"")</f>
        <v/>
      </c>
      <c r="HO147" s="43"/>
      <c r="HP147" s="43"/>
      <c r="HQ147" s="131"/>
      <c r="HR147" s="131"/>
      <c r="HS147" s="413" t="str">
        <f>IF(HS142&lt;&gt;"",HS144/HS145,"")</f>
        <v/>
      </c>
      <c r="HT147" s="43"/>
      <c r="HU147" s="43"/>
      <c r="HV147" s="131"/>
      <c r="HW147" s="131"/>
      <c r="HX147" s="413" t="str">
        <f>IF(HX142&lt;&gt;"",HX144/HX145,"")</f>
        <v/>
      </c>
      <c r="HY147" s="43"/>
      <c r="HZ147" s="43"/>
      <c r="IA147" s="131"/>
      <c r="IB147" s="131"/>
      <c r="IC147" s="413" t="str">
        <f>IF(IC142&lt;&gt;"",IC144/IC145,"")</f>
        <v/>
      </c>
      <c r="ID147" s="43"/>
      <c r="IE147" s="43"/>
      <c r="IF147" s="131"/>
      <c r="IG147" s="131"/>
      <c r="IH147" s="413" t="str">
        <f>IF(IH142&lt;&gt;"",IH144/IH145,"")</f>
        <v/>
      </c>
      <c r="II147" s="43"/>
      <c r="IJ147" s="43"/>
      <c r="IK147" s="131"/>
      <c r="IL147" s="131"/>
      <c r="IM147" s="413" t="str">
        <f>IF(IM142&lt;&gt;"",IM144/IM145,"")</f>
        <v/>
      </c>
      <c r="IN147" s="43"/>
      <c r="IO147" s="43"/>
      <c r="IP147" s="131"/>
      <c r="IQ147" s="131"/>
      <c r="IR147" s="413" t="str">
        <f>IF(IR142&lt;&gt;"",IR144/IR145,"")</f>
        <v/>
      </c>
      <c r="IS147" s="43"/>
      <c r="IT147" s="43"/>
      <c r="IU147" s="131"/>
      <c r="IV147" s="131"/>
      <c r="IW147" s="413" t="str">
        <f>IF(IW142&lt;&gt;"",IW144/IW145,"")</f>
        <v/>
      </c>
      <c r="IX147" s="43"/>
      <c r="IY147" s="44"/>
      <c r="IZ147" s="405"/>
      <c r="JA147" s="378"/>
      <c r="JB147" s="256"/>
      <c r="JC147" s="256"/>
    </row>
    <row r="148" spans="1:263" s="3" customFormat="1" x14ac:dyDescent="0.35">
      <c r="A148" s="198"/>
      <c r="B148" s="359"/>
      <c r="C148" s="47"/>
      <c r="D148" s="105"/>
      <c r="E148" s="102"/>
      <c r="F148" s="384"/>
      <c r="G148" s="131"/>
      <c r="H148" s="325"/>
      <c r="I148" s="202"/>
      <c r="J148" s="324"/>
      <c r="K148" s="131"/>
      <c r="L148" s="131"/>
      <c r="M148" s="43"/>
      <c r="N148" s="43"/>
      <c r="O148" s="131"/>
      <c r="P148" s="131"/>
      <c r="Q148" s="131"/>
      <c r="R148" s="43"/>
      <c r="S148" s="43"/>
      <c r="T148" s="131"/>
      <c r="U148" s="131"/>
      <c r="V148" s="131"/>
      <c r="W148" s="43"/>
      <c r="X148" s="43"/>
      <c r="Y148" s="131"/>
      <c r="Z148" s="131"/>
      <c r="AA148" s="131"/>
      <c r="AB148" s="43"/>
      <c r="AC148" s="43"/>
      <c r="AD148" s="131"/>
      <c r="AE148" s="131"/>
      <c r="AF148" s="131"/>
      <c r="AG148" s="43"/>
      <c r="AH148" s="43"/>
      <c r="AI148" s="131"/>
      <c r="AJ148" s="131"/>
      <c r="AK148" s="131"/>
      <c r="AL148" s="43"/>
      <c r="AM148" s="43"/>
      <c r="AN148" s="131"/>
      <c r="AO148" s="131"/>
      <c r="AP148" s="131"/>
      <c r="AQ148" s="43"/>
      <c r="AR148" s="43"/>
      <c r="AS148" s="131"/>
      <c r="AT148" s="131"/>
      <c r="AU148" s="131"/>
      <c r="AV148" s="43"/>
      <c r="AW148" s="43"/>
      <c r="AX148" s="131"/>
      <c r="AY148" s="131"/>
      <c r="AZ148" s="131"/>
      <c r="BA148" s="43"/>
      <c r="BB148" s="43"/>
      <c r="BC148" s="131"/>
      <c r="BD148" s="131"/>
      <c r="BE148" s="131"/>
      <c r="BF148" s="43"/>
      <c r="BG148" s="43"/>
      <c r="BH148" s="131"/>
      <c r="BI148" s="131"/>
      <c r="BJ148" s="131"/>
      <c r="BK148" s="43"/>
      <c r="BL148" s="43"/>
      <c r="BM148" s="131"/>
      <c r="BN148" s="131"/>
      <c r="BO148" s="131"/>
      <c r="BP148" s="43"/>
      <c r="BQ148" s="43"/>
      <c r="BR148" s="131"/>
      <c r="BS148" s="131"/>
      <c r="BT148" s="131"/>
      <c r="BU148" s="43"/>
      <c r="BV148" s="43"/>
      <c r="BW148" s="131"/>
      <c r="BX148" s="131"/>
      <c r="BY148" s="131"/>
      <c r="BZ148" s="43"/>
      <c r="CA148" s="43"/>
      <c r="CB148" s="131"/>
      <c r="CC148" s="131"/>
      <c r="CD148" s="131"/>
      <c r="CE148" s="43"/>
      <c r="CF148" s="43"/>
      <c r="CG148" s="131"/>
      <c r="CH148" s="131"/>
      <c r="CI148" s="131"/>
      <c r="CJ148" s="43"/>
      <c r="CK148" s="43"/>
      <c r="CL148" s="131"/>
      <c r="CM148" s="131"/>
      <c r="CN148" s="131"/>
      <c r="CO148" s="43"/>
      <c r="CP148" s="43"/>
      <c r="CQ148" s="131"/>
      <c r="CR148" s="131"/>
      <c r="CS148" s="131"/>
      <c r="CT148" s="43"/>
      <c r="CU148" s="43"/>
      <c r="CV148" s="131"/>
      <c r="CW148" s="131"/>
      <c r="CX148" s="131"/>
      <c r="CY148" s="43"/>
      <c r="CZ148" s="43"/>
      <c r="DA148" s="131"/>
      <c r="DB148" s="131"/>
      <c r="DC148" s="131"/>
      <c r="DD148" s="43"/>
      <c r="DE148" s="43"/>
      <c r="DF148" s="131"/>
      <c r="DG148" s="131"/>
      <c r="DH148" s="131"/>
      <c r="DI148" s="43"/>
      <c r="DJ148" s="43"/>
      <c r="DK148" s="131"/>
      <c r="DL148" s="131"/>
      <c r="DM148" s="131"/>
      <c r="DN148" s="43"/>
      <c r="DO148" s="43"/>
      <c r="DP148" s="131"/>
      <c r="DQ148" s="131"/>
      <c r="DR148" s="131"/>
      <c r="DS148" s="43"/>
      <c r="DT148" s="43"/>
      <c r="DU148" s="131"/>
      <c r="DV148" s="131"/>
      <c r="DW148" s="131"/>
      <c r="DX148" s="43"/>
      <c r="DY148" s="43"/>
      <c r="DZ148" s="131"/>
      <c r="EA148" s="131"/>
      <c r="EB148" s="131"/>
      <c r="EC148" s="43"/>
      <c r="ED148" s="43"/>
      <c r="EE148" s="131"/>
      <c r="EF148" s="131"/>
      <c r="EG148" s="131"/>
      <c r="EH148" s="43"/>
      <c r="EI148" s="43"/>
      <c r="EJ148" s="131"/>
      <c r="EK148" s="131"/>
      <c r="EL148" s="131"/>
      <c r="EM148" s="43"/>
      <c r="EN148" s="43"/>
      <c r="EO148" s="131"/>
      <c r="EP148" s="131"/>
      <c r="EQ148" s="131"/>
      <c r="ER148" s="43"/>
      <c r="ES148" s="43"/>
      <c r="ET148" s="131"/>
      <c r="EU148" s="131"/>
      <c r="EV148" s="131"/>
      <c r="EW148" s="43"/>
      <c r="EX148" s="43"/>
      <c r="EY148" s="131"/>
      <c r="EZ148" s="131"/>
      <c r="FA148" s="131"/>
      <c r="FB148" s="43"/>
      <c r="FC148" s="43"/>
      <c r="FD148" s="131"/>
      <c r="FE148" s="131"/>
      <c r="FF148" s="131"/>
      <c r="FG148" s="43"/>
      <c r="FH148" s="43"/>
      <c r="FI148" s="131"/>
      <c r="FJ148" s="131"/>
      <c r="FK148" s="131"/>
      <c r="FL148" s="43"/>
      <c r="FM148" s="43"/>
      <c r="FN148" s="131"/>
      <c r="FO148" s="131"/>
      <c r="FP148" s="131"/>
      <c r="FQ148" s="43"/>
      <c r="FR148" s="43"/>
      <c r="FS148" s="131"/>
      <c r="FT148" s="131"/>
      <c r="FU148" s="131"/>
      <c r="FV148" s="43"/>
      <c r="FW148" s="43"/>
      <c r="FX148" s="131"/>
      <c r="FY148" s="131"/>
      <c r="FZ148" s="131"/>
      <c r="GA148" s="43"/>
      <c r="GB148" s="43"/>
      <c r="GC148" s="131"/>
      <c r="GD148" s="131"/>
      <c r="GE148" s="131"/>
      <c r="GF148" s="43"/>
      <c r="GG148" s="43"/>
      <c r="GH148" s="131"/>
      <c r="GI148" s="131"/>
      <c r="GJ148" s="131"/>
      <c r="GK148" s="43"/>
      <c r="GL148" s="43"/>
      <c r="GM148" s="131"/>
      <c r="GN148" s="131"/>
      <c r="GO148" s="131"/>
      <c r="GP148" s="43"/>
      <c r="GQ148" s="43"/>
      <c r="GR148" s="131"/>
      <c r="GS148" s="131"/>
      <c r="GT148" s="131"/>
      <c r="GU148" s="43"/>
      <c r="GV148" s="43"/>
      <c r="GW148" s="131"/>
      <c r="GX148" s="131"/>
      <c r="GY148" s="131"/>
      <c r="GZ148" s="43"/>
      <c r="HA148" s="43"/>
      <c r="HB148" s="131"/>
      <c r="HC148" s="131"/>
      <c r="HD148" s="131"/>
      <c r="HE148" s="43"/>
      <c r="HF148" s="43"/>
      <c r="HG148" s="131"/>
      <c r="HH148" s="131"/>
      <c r="HI148" s="131"/>
      <c r="HJ148" s="43"/>
      <c r="HK148" s="43"/>
      <c r="HL148" s="131"/>
      <c r="HM148" s="131"/>
      <c r="HN148" s="131"/>
      <c r="HO148" s="43"/>
      <c r="HP148" s="43"/>
      <c r="HQ148" s="131"/>
      <c r="HR148" s="131"/>
      <c r="HS148" s="131"/>
      <c r="HT148" s="43"/>
      <c r="HU148" s="43"/>
      <c r="HV148" s="131"/>
      <c r="HW148" s="131"/>
      <c r="HX148" s="131"/>
      <c r="HY148" s="43"/>
      <c r="HZ148" s="43"/>
      <c r="IA148" s="131"/>
      <c r="IB148" s="131"/>
      <c r="IC148" s="131"/>
      <c r="ID148" s="43"/>
      <c r="IE148" s="43"/>
      <c r="IF148" s="131"/>
      <c r="IG148" s="131"/>
      <c r="IH148" s="131"/>
      <c r="II148" s="43"/>
      <c r="IJ148" s="43"/>
      <c r="IK148" s="131"/>
      <c r="IL148" s="131"/>
      <c r="IM148" s="131"/>
      <c r="IN148" s="43"/>
      <c r="IO148" s="43"/>
      <c r="IP148" s="131"/>
      <c r="IQ148" s="131"/>
      <c r="IR148" s="131"/>
      <c r="IS148" s="43"/>
      <c r="IT148" s="43"/>
      <c r="IU148" s="131"/>
      <c r="IV148" s="131"/>
      <c r="IW148" s="131"/>
      <c r="IX148" s="43"/>
      <c r="IY148" s="44"/>
      <c r="IZ148" s="405"/>
      <c r="JA148" s="378"/>
      <c r="JB148" s="256"/>
      <c r="JC148" s="256"/>
    </row>
    <row r="149" spans="1:263" s="3" customFormat="1" x14ac:dyDescent="0.35">
      <c r="A149" s="198"/>
      <c r="B149" s="359"/>
      <c r="C149" s="45" t="s">
        <v>290</v>
      </c>
      <c r="D149" s="106" t="s">
        <v>254</v>
      </c>
      <c r="E149" s="102"/>
      <c r="F149" s="285" t="s">
        <v>181</v>
      </c>
      <c r="G149" s="131"/>
      <c r="H149" s="325"/>
      <c r="I149" s="202"/>
      <c r="J149" s="324"/>
      <c r="K149" s="131"/>
      <c r="L149" s="130"/>
      <c r="M149" s="43"/>
      <c r="N149" s="43"/>
      <c r="O149" s="131"/>
      <c r="P149" s="131"/>
      <c r="Q149" s="130"/>
      <c r="R149" s="43"/>
      <c r="S149" s="43"/>
      <c r="T149" s="131"/>
      <c r="U149" s="131"/>
      <c r="V149" s="130"/>
      <c r="W149" s="43"/>
      <c r="X149" s="43"/>
      <c r="Y149" s="131"/>
      <c r="Z149" s="131"/>
      <c r="AA149" s="130"/>
      <c r="AB149" s="43"/>
      <c r="AC149" s="43"/>
      <c r="AD149" s="131"/>
      <c r="AE149" s="131"/>
      <c r="AF149" s="130"/>
      <c r="AG149" s="43"/>
      <c r="AH149" s="43"/>
      <c r="AI149" s="131"/>
      <c r="AJ149" s="131"/>
      <c r="AK149" s="130"/>
      <c r="AL149" s="43"/>
      <c r="AM149" s="43"/>
      <c r="AN149" s="131"/>
      <c r="AO149" s="131"/>
      <c r="AP149" s="130"/>
      <c r="AQ149" s="43"/>
      <c r="AR149" s="43"/>
      <c r="AS149" s="131"/>
      <c r="AT149" s="131"/>
      <c r="AU149" s="130"/>
      <c r="AV149" s="43"/>
      <c r="AW149" s="43"/>
      <c r="AX149" s="131"/>
      <c r="AY149" s="131"/>
      <c r="AZ149" s="130"/>
      <c r="BA149" s="43"/>
      <c r="BB149" s="43"/>
      <c r="BC149" s="131"/>
      <c r="BD149" s="131"/>
      <c r="BE149" s="130"/>
      <c r="BF149" s="43"/>
      <c r="BG149" s="43"/>
      <c r="BH149" s="131"/>
      <c r="BI149" s="131"/>
      <c r="BJ149" s="130"/>
      <c r="BK149" s="43"/>
      <c r="BL149" s="43"/>
      <c r="BM149" s="131"/>
      <c r="BN149" s="131"/>
      <c r="BO149" s="130"/>
      <c r="BP149" s="43"/>
      <c r="BQ149" s="43"/>
      <c r="BR149" s="131"/>
      <c r="BS149" s="131"/>
      <c r="BT149" s="130"/>
      <c r="BU149" s="43"/>
      <c r="BV149" s="43"/>
      <c r="BW149" s="131"/>
      <c r="BX149" s="131"/>
      <c r="BY149" s="130"/>
      <c r="BZ149" s="43"/>
      <c r="CA149" s="43"/>
      <c r="CB149" s="131"/>
      <c r="CC149" s="131"/>
      <c r="CD149" s="130"/>
      <c r="CE149" s="43"/>
      <c r="CF149" s="43"/>
      <c r="CG149" s="131"/>
      <c r="CH149" s="131"/>
      <c r="CI149" s="130"/>
      <c r="CJ149" s="43"/>
      <c r="CK149" s="43"/>
      <c r="CL149" s="131"/>
      <c r="CM149" s="131"/>
      <c r="CN149" s="130"/>
      <c r="CO149" s="43"/>
      <c r="CP149" s="43"/>
      <c r="CQ149" s="131"/>
      <c r="CR149" s="131"/>
      <c r="CS149" s="130"/>
      <c r="CT149" s="43"/>
      <c r="CU149" s="43"/>
      <c r="CV149" s="131"/>
      <c r="CW149" s="131"/>
      <c r="CX149" s="130"/>
      <c r="CY149" s="43"/>
      <c r="CZ149" s="43"/>
      <c r="DA149" s="131"/>
      <c r="DB149" s="131"/>
      <c r="DC149" s="130"/>
      <c r="DD149" s="43"/>
      <c r="DE149" s="43"/>
      <c r="DF149" s="131"/>
      <c r="DG149" s="131"/>
      <c r="DH149" s="130"/>
      <c r="DI149" s="43"/>
      <c r="DJ149" s="43"/>
      <c r="DK149" s="131"/>
      <c r="DL149" s="131"/>
      <c r="DM149" s="130"/>
      <c r="DN149" s="43"/>
      <c r="DO149" s="43"/>
      <c r="DP149" s="131"/>
      <c r="DQ149" s="131"/>
      <c r="DR149" s="130"/>
      <c r="DS149" s="43"/>
      <c r="DT149" s="43"/>
      <c r="DU149" s="131"/>
      <c r="DV149" s="131"/>
      <c r="DW149" s="130"/>
      <c r="DX149" s="43"/>
      <c r="DY149" s="43"/>
      <c r="DZ149" s="131"/>
      <c r="EA149" s="131"/>
      <c r="EB149" s="130"/>
      <c r="EC149" s="43"/>
      <c r="ED149" s="43"/>
      <c r="EE149" s="131"/>
      <c r="EF149" s="131"/>
      <c r="EG149" s="130"/>
      <c r="EH149" s="43"/>
      <c r="EI149" s="43"/>
      <c r="EJ149" s="131"/>
      <c r="EK149" s="131"/>
      <c r="EL149" s="130"/>
      <c r="EM149" s="43"/>
      <c r="EN149" s="43"/>
      <c r="EO149" s="131"/>
      <c r="EP149" s="131"/>
      <c r="EQ149" s="130"/>
      <c r="ER149" s="43"/>
      <c r="ES149" s="43"/>
      <c r="ET149" s="131"/>
      <c r="EU149" s="131"/>
      <c r="EV149" s="130"/>
      <c r="EW149" s="43"/>
      <c r="EX149" s="43"/>
      <c r="EY149" s="131"/>
      <c r="EZ149" s="131"/>
      <c r="FA149" s="130"/>
      <c r="FB149" s="43"/>
      <c r="FC149" s="43"/>
      <c r="FD149" s="131"/>
      <c r="FE149" s="131"/>
      <c r="FF149" s="130"/>
      <c r="FG149" s="43"/>
      <c r="FH149" s="43"/>
      <c r="FI149" s="131"/>
      <c r="FJ149" s="131"/>
      <c r="FK149" s="130"/>
      <c r="FL149" s="43"/>
      <c r="FM149" s="43"/>
      <c r="FN149" s="131"/>
      <c r="FO149" s="131"/>
      <c r="FP149" s="130"/>
      <c r="FQ149" s="43"/>
      <c r="FR149" s="43"/>
      <c r="FS149" s="131"/>
      <c r="FT149" s="131"/>
      <c r="FU149" s="130"/>
      <c r="FV149" s="43"/>
      <c r="FW149" s="43"/>
      <c r="FX149" s="131"/>
      <c r="FY149" s="131"/>
      <c r="FZ149" s="130"/>
      <c r="GA149" s="43"/>
      <c r="GB149" s="43"/>
      <c r="GC149" s="131"/>
      <c r="GD149" s="131"/>
      <c r="GE149" s="130"/>
      <c r="GF149" s="43"/>
      <c r="GG149" s="43"/>
      <c r="GH149" s="131"/>
      <c r="GI149" s="131"/>
      <c r="GJ149" s="130"/>
      <c r="GK149" s="43"/>
      <c r="GL149" s="43"/>
      <c r="GM149" s="131"/>
      <c r="GN149" s="131"/>
      <c r="GO149" s="130"/>
      <c r="GP149" s="43"/>
      <c r="GQ149" s="43"/>
      <c r="GR149" s="131"/>
      <c r="GS149" s="131"/>
      <c r="GT149" s="130"/>
      <c r="GU149" s="43"/>
      <c r="GV149" s="43"/>
      <c r="GW149" s="131"/>
      <c r="GX149" s="131"/>
      <c r="GY149" s="130"/>
      <c r="GZ149" s="43"/>
      <c r="HA149" s="43"/>
      <c r="HB149" s="131"/>
      <c r="HC149" s="131"/>
      <c r="HD149" s="130"/>
      <c r="HE149" s="43"/>
      <c r="HF149" s="43"/>
      <c r="HG149" s="131"/>
      <c r="HH149" s="131"/>
      <c r="HI149" s="130"/>
      <c r="HJ149" s="43"/>
      <c r="HK149" s="43"/>
      <c r="HL149" s="131"/>
      <c r="HM149" s="131"/>
      <c r="HN149" s="130"/>
      <c r="HO149" s="43"/>
      <c r="HP149" s="43"/>
      <c r="HQ149" s="131"/>
      <c r="HR149" s="131"/>
      <c r="HS149" s="130"/>
      <c r="HT149" s="43"/>
      <c r="HU149" s="43"/>
      <c r="HV149" s="131"/>
      <c r="HW149" s="131"/>
      <c r="HX149" s="130"/>
      <c r="HY149" s="43"/>
      <c r="HZ149" s="43"/>
      <c r="IA149" s="131"/>
      <c r="IB149" s="131"/>
      <c r="IC149" s="130"/>
      <c r="ID149" s="43"/>
      <c r="IE149" s="43"/>
      <c r="IF149" s="131"/>
      <c r="IG149" s="131"/>
      <c r="IH149" s="130"/>
      <c r="II149" s="43"/>
      <c r="IJ149" s="43"/>
      <c r="IK149" s="131"/>
      <c r="IL149" s="131"/>
      <c r="IM149" s="130"/>
      <c r="IN149" s="43"/>
      <c r="IO149" s="43"/>
      <c r="IP149" s="131"/>
      <c r="IQ149" s="131"/>
      <c r="IR149" s="130"/>
      <c r="IS149" s="43"/>
      <c r="IT149" s="43"/>
      <c r="IU149" s="131"/>
      <c r="IV149" s="131"/>
      <c r="IW149" s="130"/>
      <c r="IX149" s="43"/>
      <c r="IY149" s="44"/>
      <c r="IZ149" s="405"/>
      <c r="JA149" s="378"/>
      <c r="JB149" s="256"/>
      <c r="JC149" s="256"/>
    </row>
    <row r="150" spans="1:263" s="3" customFormat="1" x14ac:dyDescent="0.35">
      <c r="A150" s="198"/>
      <c r="B150" s="359"/>
      <c r="C150" s="47"/>
      <c r="D150" s="105"/>
      <c r="E150" s="102"/>
      <c r="F150" s="384"/>
      <c r="G150" s="131"/>
      <c r="H150" s="325"/>
      <c r="I150" s="202"/>
      <c r="J150" s="324"/>
      <c r="K150" s="131"/>
      <c r="L150" s="131"/>
      <c r="M150" s="43"/>
      <c r="N150" s="43"/>
      <c r="O150" s="131"/>
      <c r="P150" s="131"/>
      <c r="Q150" s="131"/>
      <c r="R150" s="43"/>
      <c r="S150" s="43"/>
      <c r="T150" s="131"/>
      <c r="U150" s="131"/>
      <c r="V150" s="131"/>
      <c r="W150" s="43"/>
      <c r="X150" s="43"/>
      <c r="Y150" s="131"/>
      <c r="Z150" s="131"/>
      <c r="AA150" s="131"/>
      <c r="AB150" s="43"/>
      <c r="AC150" s="43"/>
      <c r="AD150" s="131"/>
      <c r="AE150" s="131"/>
      <c r="AF150" s="131"/>
      <c r="AG150" s="43"/>
      <c r="AH150" s="43"/>
      <c r="AI150" s="131"/>
      <c r="AJ150" s="131"/>
      <c r="AK150" s="131"/>
      <c r="AL150" s="43"/>
      <c r="AM150" s="43"/>
      <c r="AN150" s="131"/>
      <c r="AO150" s="131"/>
      <c r="AP150" s="131"/>
      <c r="AQ150" s="43"/>
      <c r="AR150" s="43"/>
      <c r="AS150" s="131"/>
      <c r="AT150" s="131"/>
      <c r="AU150" s="131"/>
      <c r="AV150" s="43"/>
      <c r="AW150" s="43"/>
      <c r="AX150" s="131"/>
      <c r="AY150" s="131"/>
      <c r="AZ150" s="131"/>
      <c r="BA150" s="43"/>
      <c r="BB150" s="43"/>
      <c r="BC150" s="131"/>
      <c r="BD150" s="131"/>
      <c r="BE150" s="131"/>
      <c r="BF150" s="43"/>
      <c r="BG150" s="43"/>
      <c r="BH150" s="131"/>
      <c r="BI150" s="131"/>
      <c r="BJ150" s="131"/>
      <c r="BK150" s="43"/>
      <c r="BL150" s="43"/>
      <c r="BM150" s="131"/>
      <c r="BN150" s="131"/>
      <c r="BO150" s="131"/>
      <c r="BP150" s="43"/>
      <c r="BQ150" s="43"/>
      <c r="BR150" s="131"/>
      <c r="BS150" s="131"/>
      <c r="BT150" s="131"/>
      <c r="BU150" s="43"/>
      <c r="BV150" s="43"/>
      <c r="BW150" s="131"/>
      <c r="BX150" s="131"/>
      <c r="BY150" s="131"/>
      <c r="BZ150" s="43"/>
      <c r="CA150" s="43"/>
      <c r="CB150" s="131"/>
      <c r="CC150" s="131"/>
      <c r="CD150" s="131"/>
      <c r="CE150" s="43"/>
      <c r="CF150" s="43"/>
      <c r="CG150" s="131"/>
      <c r="CH150" s="131"/>
      <c r="CI150" s="131"/>
      <c r="CJ150" s="43"/>
      <c r="CK150" s="43"/>
      <c r="CL150" s="131"/>
      <c r="CM150" s="131"/>
      <c r="CN150" s="131"/>
      <c r="CO150" s="43"/>
      <c r="CP150" s="43"/>
      <c r="CQ150" s="131"/>
      <c r="CR150" s="131"/>
      <c r="CS150" s="131"/>
      <c r="CT150" s="43"/>
      <c r="CU150" s="43"/>
      <c r="CV150" s="131"/>
      <c r="CW150" s="131"/>
      <c r="CX150" s="131"/>
      <c r="CY150" s="43"/>
      <c r="CZ150" s="43"/>
      <c r="DA150" s="131"/>
      <c r="DB150" s="131"/>
      <c r="DC150" s="131"/>
      <c r="DD150" s="43"/>
      <c r="DE150" s="43"/>
      <c r="DF150" s="131"/>
      <c r="DG150" s="131"/>
      <c r="DH150" s="131"/>
      <c r="DI150" s="43"/>
      <c r="DJ150" s="43"/>
      <c r="DK150" s="131"/>
      <c r="DL150" s="131"/>
      <c r="DM150" s="131"/>
      <c r="DN150" s="43"/>
      <c r="DO150" s="43"/>
      <c r="DP150" s="131"/>
      <c r="DQ150" s="131"/>
      <c r="DR150" s="131"/>
      <c r="DS150" s="43"/>
      <c r="DT150" s="43"/>
      <c r="DU150" s="131"/>
      <c r="DV150" s="131"/>
      <c r="DW150" s="131"/>
      <c r="DX150" s="43"/>
      <c r="DY150" s="43"/>
      <c r="DZ150" s="131"/>
      <c r="EA150" s="131"/>
      <c r="EB150" s="131"/>
      <c r="EC150" s="43"/>
      <c r="ED150" s="43"/>
      <c r="EE150" s="131"/>
      <c r="EF150" s="131"/>
      <c r="EG150" s="131"/>
      <c r="EH150" s="43"/>
      <c r="EI150" s="43"/>
      <c r="EJ150" s="131"/>
      <c r="EK150" s="131"/>
      <c r="EL150" s="131"/>
      <c r="EM150" s="43"/>
      <c r="EN150" s="43"/>
      <c r="EO150" s="131"/>
      <c r="EP150" s="131"/>
      <c r="EQ150" s="131"/>
      <c r="ER150" s="43"/>
      <c r="ES150" s="43"/>
      <c r="ET150" s="131"/>
      <c r="EU150" s="131"/>
      <c r="EV150" s="131"/>
      <c r="EW150" s="43"/>
      <c r="EX150" s="43"/>
      <c r="EY150" s="131"/>
      <c r="EZ150" s="131"/>
      <c r="FA150" s="131"/>
      <c r="FB150" s="43"/>
      <c r="FC150" s="43"/>
      <c r="FD150" s="131"/>
      <c r="FE150" s="131"/>
      <c r="FF150" s="131"/>
      <c r="FG150" s="43"/>
      <c r="FH150" s="43"/>
      <c r="FI150" s="131"/>
      <c r="FJ150" s="131"/>
      <c r="FK150" s="131"/>
      <c r="FL150" s="43"/>
      <c r="FM150" s="43"/>
      <c r="FN150" s="131"/>
      <c r="FO150" s="131"/>
      <c r="FP150" s="131"/>
      <c r="FQ150" s="43"/>
      <c r="FR150" s="43"/>
      <c r="FS150" s="131"/>
      <c r="FT150" s="131"/>
      <c r="FU150" s="131"/>
      <c r="FV150" s="43"/>
      <c r="FW150" s="43"/>
      <c r="FX150" s="131"/>
      <c r="FY150" s="131"/>
      <c r="FZ150" s="131"/>
      <c r="GA150" s="43"/>
      <c r="GB150" s="43"/>
      <c r="GC150" s="131"/>
      <c r="GD150" s="131"/>
      <c r="GE150" s="131"/>
      <c r="GF150" s="43"/>
      <c r="GG150" s="43"/>
      <c r="GH150" s="131"/>
      <c r="GI150" s="131"/>
      <c r="GJ150" s="131"/>
      <c r="GK150" s="43"/>
      <c r="GL150" s="43"/>
      <c r="GM150" s="131"/>
      <c r="GN150" s="131"/>
      <c r="GO150" s="131"/>
      <c r="GP150" s="43"/>
      <c r="GQ150" s="43"/>
      <c r="GR150" s="131"/>
      <c r="GS150" s="131"/>
      <c r="GT150" s="131"/>
      <c r="GU150" s="43"/>
      <c r="GV150" s="43"/>
      <c r="GW150" s="131"/>
      <c r="GX150" s="131"/>
      <c r="GY150" s="131"/>
      <c r="GZ150" s="43"/>
      <c r="HA150" s="43"/>
      <c r="HB150" s="131"/>
      <c r="HC150" s="131"/>
      <c r="HD150" s="131"/>
      <c r="HE150" s="43"/>
      <c r="HF150" s="43"/>
      <c r="HG150" s="131"/>
      <c r="HH150" s="131"/>
      <c r="HI150" s="131"/>
      <c r="HJ150" s="43"/>
      <c r="HK150" s="43"/>
      <c r="HL150" s="131"/>
      <c r="HM150" s="131"/>
      <c r="HN150" s="131"/>
      <c r="HO150" s="43"/>
      <c r="HP150" s="43"/>
      <c r="HQ150" s="131"/>
      <c r="HR150" s="131"/>
      <c r="HS150" s="131"/>
      <c r="HT150" s="43"/>
      <c r="HU150" s="43"/>
      <c r="HV150" s="131"/>
      <c r="HW150" s="131"/>
      <c r="HX150" s="131"/>
      <c r="HY150" s="43"/>
      <c r="HZ150" s="43"/>
      <c r="IA150" s="131"/>
      <c r="IB150" s="131"/>
      <c r="IC150" s="131"/>
      <c r="ID150" s="43"/>
      <c r="IE150" s="43"/>
      <c r="IF150" s="131"/>
      <c r="IG150" s="131"/>
      <c r="IH150" s="131"/>
      <c r="II150" s="43"/>
      <c r="IJ150" s="43"/>
      <c r="IK150" s="131"/>
      <c r="IL150" s="131"/>
      <c r="IM150" s="131"/>
      <c r="IN150" s="43"/>
      <c r="IO150" s="43"/>
      <c r="IP150" s="131"/>
      <c r="IQ150" s="131"/>
      <c r="IR150" s="131"/>
      <c r="IS150" s="43"/>
      <c r="IT150" s="43"/>
      <c r="IU150" s="131"/>
      <c r="IV150" s="131"/>
      <c r="IW150" s="131"/>
      <c r="IX150" s="43"/>
      <c r="IY150" s="44"/>
      <c r="IZ150" s="405"/>
      <c r="JA150" s="378"/>
      <c r="JB150" s="256"/>
      <c r="JC150" s="256"/>
    </row>
    <row r="151" spans="1:263" s="3" customFormat="1" x14ac:dyDescent="0.35">
      <c r="A151" s="198"/>
      <c r="B151" s="359"/>
      <c r="C151" s="45" t="s">
        <v>291</v>
      </c>
      <c r="D151" s="105" t="s">
        <v>292</v>
      </c>
      <c r="E151" s="102"/>
      <c r="F151" s="285" t="s">
        <v>181</v>
      </c>
      <c r="G151" s="131">
        <f>IF(F153&lt;&gt;"","",SUM(L151:IX151))</f>
        <v>0</v>
      </c>
      <c r="H151" s="325"/>
      <c r="I151" s="202"/>
      <c r="J151" s="324"/>
      <c r="K151" s="131"/>
      <c r="L151" s="131" t="str">
        <f>IF(L142&lt;&gt;"",L147*L149,"")</f>
        <v/>
      </c>
      <c r="M151" s="43"/>
      <c r="N151" s="43"/>
      <c r="O151" s="131"/>
      <c r="P151" s="131"/>
      <c r="Q151" s="131" t="str">
        <f>IF(Q142&lt;&gt;"",Q147*Q149,"")</f>
        <v/>
      </c>
      <c r="R151" s="43"/>
      <c r="S151" s="43"/>
      <c r="T151" s="131"/>
      <c r="U151" s="131"/>
      <c r="V151" s="131" t="str">
        <f>IF(V142&lt;&gt;"",V147*V149,"")</f>
        <v/>
      </c>
      <c r="W151" s="43"/>
      <c r="X151" s="43"/>
      <c r="Y151" s="131"/>
      <c r="Z151" s="131"/>
      <c r="AA151" s="131" t="str">
        <f>IF(AA142&lt;&gt;"",AA147*AA149,"")</f>
        <v/>
      </c>
      <c r="AB151" s="43"/>
      <c r="AC151" s="43"/>
      <c r="AD151" s="131"/>
      <c r="AE151" s="131"/>
      <c r="AF151" s="131" t="str">
        <f>IF(AF142&lt;&gt;"",AF147*AF149,"")</f>
        <v/>
      </c>
      <c r="AG151" s="43"/>
      <c r="AH151" s="43"/>
      <c r="AI151" s="131"/>
      <c r="AJ151" s="131"/>
      <c r="AK151" s="131" t="str">
        <f>IF(AK142&lt;&gt;"",AK147*AK149,"")</f>
        <v/>
      </c>
      <c r="AL151" s="43"/>
      <c r="AM151" s="43"/>
      <c r="AN151" s="131"/>
      <c r="AO151" s="131"/>
      <c r="AP151" s="131" t="str">
        <f>IF(AP142&lt;&gt;"",AP147*AP149,"")</f>
        <v/>
      </c>
      <c r="AQ151" s="43"/>
      <c r="AR151" s="43"/>
      <c r="AS151" s="131"/>
      <c r="AT151" s="131"/>
      <c r="AU151" s="131" t="str">
        <f>IF(AU142&lt;&gt;"",AU147*AU149,"")</f>
        <v/>
      </c>
      <c r="AV151" s="43"/>
      <c r="AW151" s="43"/>
      <c r="AX151" s="131"/>
      <c r="AY151" s="131"/>
      <c r="AZ151" s="131" t="str">
        <f>IF(AZ142&lt;&gt;"",AZ147*AZ149,"")</f>
        <v/>
      </c>
      <c r="BA151" s="43"/>
      <c r="BB151" s="43"/>
      <c r="BC151" s="131"/>
      <c r="BD151" s="131"/>
      <c r="BE151" s="131" t="str">
        <f>IF(BE142&lt;&gt;"",BE147*BE149,"")</f>
        <v/>
      </c>
      <c r="BF151" s="43"/>
      <c r="BG151" s="43"/>
      <c r="BH151" s="131"/>
      <c r="BI151" s="131"/>
      <c r="BJ151" s="131" t="str">
        <f>IF(BJ142&lt;&gt;"",BJ147*BJ149,"")</f>
        <v/>
      </c>
      <c r="BK151" s="43"/>
      <c r="BL151" s="43"/>
      <c r="BM151" s="131"/>
      <c r="BN151" s="131"/>
      <c r="BO151" s="131" t="str">
        <f>IF(BO142&lt;&gt;"",BO147*BO149,"")</f>
        <v/>
      </c>
      <c r="BP151" s="43"/>
      <c r="BQ151" s="43"/>
      <c r="BR151" s="131"/>
      <c r="BS151" s="131"/>
      <c r="BT151" s="131" t="str">
        <f>IF(BT142&lt;&gt;"",BT147*BT149,"")</f>
        <v/>
      </c>
      <c r="BU151" s="43"/>
      <c r="BV151" s="43"/>
      <c r="BW151" s="131"/>
      <c r="BX151" s="131"/>
      <c r="BY151" s="131" t="str">
        <f>IF(BY142&lt;&gt;"",BY147*BY149,"")</f>
        <v/>
      </c>
      <c r="BZ151" s="43"/>
      <c r="CA151" s="43"/>
      <c r="CB151" s="131"/>
      <c r="CC151" s="131"/>
      <c r="CD151" s="131" t="str">
        <f>IF(CD142&lt;&gt;"",CD147*CD149,"")</f>
        <v/>
      </c>
      <c r="CE151" s="43"/>
      <c r="CF151" s="43"/>
      <c r="CG151" s="131"/>
      <c r="CH151" s="131"/>
      <c r="CI151" s="131" t="str">
        <f>IF(CI142&lt;&gt;"",CI147*CI149,"")</f>
        <v/>
      </c>
      <c r="CJ151" s="43"/>
      <c r="CK151" s="43"/>
      <c r="CL151" s="131"/>
      <c r="CM151" s="131"/>
      <c r="CN151" s="131" t="str">
        <f>IF(CN142&lt;&gt;"",CN147*CN149,"")</f>
        <v/>
      </c>
      <c r="CO151" s="43"/>
      <c r="CP151" s="43"/>
      <c r="CQ151" s="131"/>
      <c r="CR151" s="131"/>
      <c r="CS151" s="131" t="str">
        <f>IF(CS142&lt;&gt;"",CS147*CS149,"")</f>
        <v/>
      </c>
      <c r="CT151" s="43"/>
      <c r="CU151" s="43"/>
      <c r="CV151" s="131"/>
      <c r="CW151" s="131"/>
      <c r="CX151" s="131" t="str">
        <f>IF(CX142&lt;&gt;"",CX147*CX149,"")</f>
        <v/>
      </c>
      <c r="CY151" s="43"/>
      <c r="CZ151" s="43"/>
      <c r="DA151" s="131"/>
      <c r="DB151" s="131"/>
      <c r="DC151" s="131" t="str">
        <f>IF(DC142&lt;&gt;"",DC147*DC149,"")</f>
        <v/>
      </c>
      <c r="DD151" s="43"/>
      <c r="DE151" s="43"/>
      <c r="DF151" s="131"/>
      <c r="DG151" s="131"/>
      <c r="DH151" s="131" t="str">
        <f>IF(DH142&lt;&gt;"",DH147*DH149,"")</f>
        <v/>
      </c>
      <c r="DI151" s="43"/>
      <c r="DJ151" s="43"/>
      <c r="DK151" s="131"/>
      <c r="DL151" s="131"/>
      <c r="DM151" s="131" t="str">
        <f>IF(DM142&lt;&gt;"",DM147*DM149,"")</f>
        <v/>
      </c>
      <c r="DN151" s="43"/>
      <c r="DO151" s="43"/>
      <c r="DP151" s="131"/>
      <c r="DQ151" s="131"/>
      <c r="DR151" s="131" t="str">
        <f>IF(DR142&lt;&gt;"",DR147*DR149,"")</f>
        <v/>
      </c>
      <c r="DS151" s="43"/>
      <c r="DT151" s="43"/>
      <c r="DU151" s="131"/>
      <c r="DV151" s="131"/>
      <c r="DW151" s="131" t="str">
        <f>IF(DW142&lt;&gt;"",DW147*DW149,"")</f>
        <v/>
      </c>
      <c r="DX151" s="43"/>
      <c r="DY151" s="43"/>
      <c r="DZ151" s="131"/>
      <c r="EA151" s="131"/>
      <c r="EB151" s="131" t="str">
        <f>IF(EB142&lt;&gt;"",EB147*EB149,"")</f>
        <v/>
      </c>
      <c r="EC151" s="43"/>
      <c r="ED151" s="43"/>
      <c r="EE151" s="131"/>
      <c r="EF151" s="131"/>
      <c r="EG151" s="131" t="str">
        <f>IF(EG142&lt;&gt;"",EG147*EG149,"")</f>
        <v/>
      </c>
      <c r="EH151" s="43"/>
      <c r="EI151" s="43"/>
      <c r="EJ151" s="131"/>
      <c r="EK151" s="131"/>
      <c r="EL151" s="131" t="str">
        <f>IF(EL142&lt;&gt;"",EL147*EL149,"")</f>
        <v/>
      </c>
      <c r="EM151" s="43"/>
      <c r="EN151" s="43"/>
      <c r="EO151" s="131"/>
      <c r="EP151" s="131"/>
      <c r="EQ151" s="131" t="str">
        <f>IF(EQ142&lt;&gt;"",EQ147*EQ149,"")</f>
        <v/>
      </c>
      <c r="ER151" s="43"/>
      <c r="ES151" s="43"/>
      <c r="ET151" s="131"/>
      <c r="EU151" s="131"/>
      <c r="EV151" s="131" t="str">
        <f>IF(EV142&lt;&gt;"",EV147*EV149,"")</f>
        <v/>
      </c>
      <c r="EW151" s="43"/>
      <c r="EX151" s="43"/>
      <c r="EY151" s="131"/>
      <c r="EZ151" s="131"/>
      <c r="FA151" s="131" t="str">
        <f>IF(FA142&lt;&gt;"",FA147*FA149,"")</f>
        <v/>
      </c>
      <c r="FB151" s="43"/>
      <c r="FC151" s="43"/>
      <c r="FD151" s="131"/>
      <c r="FE151" s="131"/>
      <c r="FF151" s="131" t="str">
        <f>IF(FF142&lt;&gt;"",FF147*FF149,"")</f>
        <v/>
      </c>
      <c r="FG151" s="43"/>
      <c r="FH151" s="43"/>
      <c r="FI151" s="131"/>
      <c r="FJ151" s="131"/>
      <c r="FK151" s="131" t="str">
        <f>IF(FK142&lt;&gt;"",FK147*FK149,"")</f>
        <v/>
      </c>
      <c r="FL151" s="43"/>
      <c r="FM151" s="43"/>
      <c r="FN151" s="131"/>
      <c r="FO151" s="131"/>
      <c r="FP151" s="131" t="str">
        <f>IF(FP142&lt;&gt;"",FP147*FP149,"")</f>
        <v/>
      </c>
      <c r="FQ151" s="43"/>
      <c r="FR151" s="43"/>
      <c r="FS151" s="131"/>
      <c r="FT151" s="131"/>
      <c r="FU151" s="131" t="str">
        <f>IF(FU142&lt;&gt;"",FU147*FU149,"")</f>
        <v/>
      </c>
      <c r="FV151" s="43"/>
      <c r="FW151" s="43"/>
      <c r="FX151" s="131"/>
      <c r="FY151" s="131"/>
      <c r="FZ151" s="131" t="str">
        <f>IF(FZ142&lt;&gt;"",FZ147*FZ149,"")</f>
        <v/>
      </c>
      <c r="GA151" s="43"/>
      <c r="GB151" s="43"/>
      <c r="GC151" s="131"/>
      <c r="GD151" s="131"/>
      <c r="GE151" s="131" t="str">
        <f>IF(GE142&lt;&gt;"",GE147*GE149,"")</f>
        <v/>
      </c>
      <c r="GF151" s="43"/>
      <c r="GG151" s="43"/>
      <c r="GH151" s="131"/>
      <c r="GI151" s="131"/>
      <c r="GJ151" s="131" t="str">
        <f>IF(GJ142&lt;&gt;"",GJ147*GJ149,"")</f>
        <v/>
      </c>
      <c r="GK151" s="43"/>
      <c r="GL151" s="43"/>
      <c r="GM151" s="131"/>
      <c r="GN151" s="131"/>
      <c r="GO151" s="131" t="str">
        <f>IF(GO142&lt;&gt;"",GO147*GO149,"")</f>
        <v/>
      </c>
      <c r="GP151" s="43"/>
      <c r="GQ151" s="43"/>
      <c r="GR151" s="131"/>
      <c r="GS151" s="131"/>
      <c r="GT151" s="131" t="str">
        <f>IF(GT142&lt;&gt;"",GT147*GT149,"")</f>
        <v/>
      </c>
      <c r="GU151" s="43"/>
      <c r="GV151" s="43"/>
      <c r="GW151" s="131"/>
      <c r="GX151" s="131"/>
      <c r="GY151" s="131" t="str">
        <f>IF(GY142&lt;&gt;"",GY147*GY149,"")</f>
        <v/>
      </c>
      <c r="GZ151" s="43"/>
      <c r="HA151" s="43"/>
      <c r="HB151" s="131"/>
      <c r="HC151" s="131"/>
      <c r="HD151" s="131" t="str">
        <f>IF(HD142&lt;&gt;"",HD147*HD149,"")</f>
        <v/>
      </c>
      <c r="HE151" s="43"/>
      <c r="HF151" s="43"/>
      <c r="HG151" s="131"/>
      <c r="HH151" s="131"/>
      <c r="HI151" s="131" t="str">
        <f>IF(HI142&lt;&gt;"",HI147*HI149,"")</f>
        <v/>
      </c>
      <c r="HJ151" s="43"/>
      <c r="HK151" s="43"/>
      <c r="HL151" s="131"/>
      <c r="HM151" s="131"/>
      <c r="HN151" s="131" t="str">
        <f>IF(HN142&lt;&gt;"",HN147*HN149,"")</f>
        <v/>
      </c>
      <c r="HO151" s="43"/>
      <c r="HP151" s="43"/>
      <c r="HQ151" s="131"/>
      <c r="HR151" s="131"/>
      <c r="HS151" s="131" t="str">
        <f>IF(HS142&lt;&gt;"",HS147*HS149,"")</f>
        <v/>
      </c>
      <c r="HT151" s="43"/>
      <c r="HU151" s="43"/>
      <c r="HV151" s="131"/>
      <c r="HW151" s="131"/>
      <c r="HX151" s="131" t="str">
        <f>IF(HX142&lt;&gt;"",HX147*HX149,"")</f>
        <v/>
      </c>
      <c r="HY151" s="43"/>
      <c r="HZ151" s="43"/>
      <c r="IA151" s="131"/>
      <c r="IB151" s="131"/>
      <c r="IC151" s="131" t="str">
        <f>IF(IC142&lt;&gt;"",IC147*IC149,"")</f>
        <v/>
      </c>
      <c r="ID151" s="43"/>
      <c r="IE151" s="43"/>
      <c r="IF151" s="131"/>
      <c r="IG151" s="131"/>
      <c r="IH151" s="131" t="str">
        <f>IF(IH142&lt;&gt;"",IH147*IH149,"")</f>
        <v/>
      </c>
      <c r="II151" s="43"/>
      <c r="IJ151" s="43"/>
      <c r="IK151" s="131"/>
      <c r="IL151" s="131"/>
      <c r="IM151" s="131" t="str">
        <f>IF(IM142&lt;&gt;"",IM147*IM149,"")</f>
        <v/>
      </c>
      <c r="IN151" s="43"/>
      <c r="IO151" s="43"/>
      <c r="IP151" s="131"/>
      <c r="IQ151" s="131"/>
      <c r="IR151" s="131" t="str">
        <f>IF(IR142&lt;&gt;"",IR147*IR149,"")</f>
        <v/>
      </c>
      <c r="IS151" s="43"/>
      <c r="IT151" s="43"/>
      <c r="IU151" s="131"/>
      <c r="IV151" s="131"/>
      <c r="IW151" s="131" t="str">
        <f>IF(IW142&lt;&gt;"",IW147*IW149,"")</f>
        <v/>
      </c>
      <c r="IX151" s="43"/>
      <c r="IY151" s="44"/>
      <c r="IZ151" s="405"/>
      <c r="JA151" s="378"/>
      <c r="JB151" s="256"/>
      <c r="JC151" s="256"/>
    </row>
    <row r="152" spans="1:263" s="3" customFormat="1" x14ac:dyDescent="0.35">
      <c r="A152" s="198"/>
      <c r="B152" s="359"/>
      <c r="C152" s="45" t="s">
        <v>293</v>
      </c>
      <c r="D152"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52" s="102"/>
      <c r="F152" s="384"/>
      <c r="G152" s="414">
        <f>IF(OR('Schedule 1'!$G$20='Helper 1'!$H$2,'Schedule 1'!$G$20='Helper 1'!$H$3),1,IF(F153&lt;&gt;"","",'Schedule 1'!$G$23))</f>
        <v>0</v>
      </c>
      <c r="H152" s="325"/>
      <c r="I152" s="202"/>
      <c r="J152" s="324"/>
      <c r="K152" s="131"/>
      <c r="L152" s="388">
        <f>$G$107</f>
        <v>0</v>
      </c>
      <c r="M152" s="43"/>
      <c r="N152" s="43"/>
      <c r="O152" s="131"/>
      <c r="P152" s="131"/>
      <c r="Q152" s="388">
        <f>$G$107</f>
        <v>0</v>
      </c>
      <c r="R152" s="43"/>
      <c r="S152" s="43"/>
      <c r="T152" s="131"/>
      <c r="U152" s="131"/>
      <c r="V152" s="388">
        <f>$G$107</f>
        <v>0</v>
      </c>
      <c r="W152" s="43"/>
      <c r="X152" s="43"/>
      <c r="Y152" s="131"/>
      <c r="Z152" s="131"/>
      <c r="AA152" s="388">
        <f>$G$107</f>
        <v>0</v>
      </c>
      <c r="AB152" s="43"/>
      <c r="AC152" s="43"/>
      <c r="AD152" s="131"/>
      <c r="AE152" s="131"/>
      <c r="AF152" s="388">
        <f>$G$107</f>
        <v>0</v>
      </c>
      <c r="AG152" s="43"/>
      <c r="AH152" s="43"/>
      <c r="AI152" s="131"/>
      <c r="AJ152" s="131"/>
      <c r="AK152" s="388">
        <f>$G$107</f>
        <v>0</v>
      </c>
      <c r="AL152" s="43"/>
      <c r="AM152" s="43"/>
      <c r="AN152" s="131"/>
      <c r="AO152" s="131"/>
      <c r="AP152" s="388">
        <f>$G$107</f>
        <v>0</v>
      </c>
      <c r="AQ152" s="43"/>
      <c r="AR152" s="43"/>
      <c r="AS152" s="131"/>
      <c r="AT152" s="131"/>
      <c r="AU152" s="388">
        <f>$G$107</f>
        <v>0</v>
      </c>
      <c r="AV152" s="43"/>
      <c r="AW152" s="43"/>
      <c r="AX152" s="131"/>
      <c r="AY152" s="131"/>
      <c r="AZ152" s="388">
        <f>$G$107</f>
        <v>0</v>
      </c>
      <c r="BA152" s="43"/>
      <c r="BB152" s="43"/>
      <c r="BC152" s="131"/>
      <c r="BD152" s="131"/>
      <c r="BE152" s="388">
        <f>$G$107</f>
        <v>0</v>
      </c>
      <c r="BF152" s="43"/>
      <c r="BG152" s="43"/>
      <c r="BH152" s="131"/>
      <c r="BI152" s="131"/>
      <c r="BJ152" s="388">
        <f>$G$107</f>
        <v>0</v>
      </c>
      <c r="BK152" s="43"/>
      <c r="BL152" s="43"/>
      <c r="BM152" s="131"/>
      <c r="BN152" s="131"/>
      <c r="BO152" s="388">
        <f>$G$107</f>
        <v>0</v>
      </c>
      <c r="BP152" s="43"/>
      <c r="BQ152" s="43"/>
      <c r="BR152" s="131"/>
      <c r="BS152" s="131"/>
      <c r="BT152" s="388">
        <f>$G$107</f>
        <v>0</v>
      </c>
      <c r="BU152" s="43"/>
      <c r="BV152" s="43"/>
      <c r="BW152" s="131"/>
      <c r="BX152" s="131"/>
      <c r="BY152" s="388">
        <f>$G$107</f>
        <v>0</v>
      </c>
      <c r="BZ152" s="43"/>
      <c r="CA152" s="43"/>
      <c r="CB152" s="131"/>
      <c r="CC152" s="131"/>
      <c r="CD152" s="388">
        <f>$G$107</f>
        <v>0</v>
      </c>
      <c r="CE152" s="43"/>
      <c r="CF152" s="43"/>
      <c r="CG152" s="131"/>
      <c r="CH152" s="131"/>
      <c r="CI152" s="388">
        <f>$G$107</f>
        <v>0</v>
      </c>
      <c r="CJ152" s="43"/>
      <c r="CK152" s="43"/>
      <c r="CL152" s="131"/>
      <c r="CM152" s="131"/>
      <c r="CN152" s="388">
        <f>$G$107</f>
        <v>0</v>
      </c>
      <c r="CO152" s="43"/>
      <c r="CP152" s="43"/>
      <c r="CQ152" s="131"/>
      <c r="CR152" s="131"/>
      <c r="CS152" s="388">
        <f>$G$107</f>
        <v>0</v>
      </c>
      <c r="CT152" s="43"/>
      <c r="CU152" s="43"/>
      <c r="CV152" s="131"/>
      <c r="CW152" s="131"/>
      <c r="CX152" s="388">
        <f>$G$107</f>
        <v>0</v>
      </c>
      <c r="CY152" s="43"/>
      <c r="CZ152" s="43"/>
      <c r="DA152" s="131"/>
      <c r="DB152" s="131"/>
      <c r="DC152" s="388">
        <f>$G$107</f>
        <v>0</v>
      </c>
      <c r="DD152" s="43"/>
      <c r="DE152" s="43"/>
      <c r="DF152" s="131"/>
      <c r="DG152" s="131"/>
      <c r="DH152" s="388">
        <f>$G$107</f>
        <v>0</v>
      </c>
      <c r="DI152" s="43"/>
      <c r="DJ152" s="43"/>
      <c r="DK152" s="131"/>
      <c r="DL152" s="131"/>
      <c r="DM152" s="388">
        <f>$G$107</f>
        <v>0</v>
      </c>
      <c r="DN152" s="43"/>
      <c r="DO152" s="43"/>
      <c r="DP152" s="131"/>
      <c r="DQ152" s="131"/>
      <c r="DR152" s="388">
        <f>$G$107</f>
        <v>0</v>
      </c>
      <c r="DS152" s="43"/>
      <c r="DT152" s="43"/>
      <c r="DU152" s="131"/>
      <c r="DV152" s="131"/>
      <c r="DW152" s="388">
        <f>$G$107</f>
        <v>0</v>
      </c>
      <c r="DX152" s="43"/>
      <c r="DY152" s="43"/>
      <c r="DZ152" s="131"/>
      <c r="EA152" s="131"/>
      <c r="EB152" s="388">
        <f>$G$107</f>
        <v>0</v>
      </c>
      <c r="EC152" s="43"/>
      <c r="ED152" s="43"/>
      <c r="EE152" s="131"/>
      <c r="EF152" s="131"/>
      <c r="EG152" s="388">
        <f>$G$107</f>
        <v>0</v>
      </c>
      <c r="EH152" s="43"/>
      <c r="EI152" s="43"/>
      <c r="EJ152" s="131"/>
      <c r="EK152" s="131"/>
      <c r="EL152" s="388">
        <f>$G$107</f>
        <v>0</v>
      </c>
      <c r="EM152" s="43"/>
      <c r="EN152" s="43"/>
      <c r="EO152" s="131"/>
      <c r="EP152" s="131"/>
      <c r="EQ152" s="388">
        <f>$G$107</f>
        <v>0</v>
      </c>
      <c r="ER152" s="43"/>
      <c r="ES152" s="43"/>
      <c r="ET152" s="131"/>
      <c r="EU152" s="131"/>
      <c r="EV152" s="388">
        <f>$G$107</f>
        <v>0</v>
      </c>
      <c r="EW152" s="43"/>
      <c r="EX152" s="43"/>
      <c r="EY152" s="131"/>
      <c r="EZ152" s="131"/>
      <c r="FA152" s="388">
        <f>$G$107</f>
        <v>0</v>
      </c>
      <c r="FB152" s="43"/>
      <c r="FC152" s="43"/>
      <c r="FD152" s="131"/>
      <c r="FE152" s="131"/>
      <c r="FF152" s="388">
        <f>$G$107</f>
        <v>0</v>
      </c>
      <c r="FG152" s="43"/>
      <c r="FH152" s="43"/>
      <c r="FI152" s="131"/>
      <c r="FJ152" s="131"/>
      <c r="FK152" s="388">
        <f>$G$107</f>
        <v>0</v>
      </c>
      <c r="FL152" s="43"/>
      <c r="FM152" s="43"/>
      <c r="FN152" s="131"/>
      <c r="FO152" s="131"/>
      <c r="FP152" s="388">
        <f>$G$107</f>
        <v>0</v>
      </c>
      <c r="FQ152" s="43"/>
      <c r="FR152" s="43"/>
      <c r="FS152" s="131"/>
      <c r="FT152" s="131"/>
      <c r="FU152" s="388">
        <f>$G$107</f>
        <v>0</v>
      </c>
      <c r="FV152" s="43"/>
      <c r="FW152" s="43"/>
      <c r="FX152" s="131"/>
      <c r="FY152" s="131"/>
      <c r="FZ152" s="388">
        <f>$G$107</f>
        <v>0</v>
      </c>
      <c r="GA152" s="43"/>
      <c r="GB152" s="43"/>
      <c r="GC152" s="131"/>
      <c r="GD152" s="131"/>
      <c r="GE152" s="388">
        <f>$G$107</f>
        <v>0</v>
      </c>
      <c r="GF152" s="43"/>
      <c r="GG152" s="43"/>
      <c r="GH152" s="131"/>
      <c r="GI152" s="131"/>
      <c r="GJ152" s="388">
        <f>$G$107</f>
        <v>0</v>
      </c>
      <c r="GK152" s="43"/>
      <c r="GL152" s="43"/>
      <c r="GM152" s="131"/>
      <c r="GN152" s="131"/>
      <c r="GO152" s="388">
        <f>$G$107</f>
        <v>0</v>
      </c>
      <c r="GP152" s="43"/>
      <c r="GQ152" s="43"/>
      <c r="GR152" s="131"/>
      <c r="GS152" s="131"/>
      <c r="GT152" s="388">
        <f>$G$107</f>
        <v>0</v>
      </c>
      <c r="GU152" s="43"/>
      <c r="GV152" s="43"/>
      <c r="GW152" s="131"/>
      <c r="GX152" s="131"/>
      <c r="GY152" s="388">
        <f>$G$107</f>
        <v>0</v>
      </c>
      <c r="GZ152" s="43"/>
      <c r="HA152" s="43"/>
      <c r="HB152" s="131"/>
      <c r="HC152" s="131"/>
      <c r="HD152" s="388">
        <f>$G$107</f>
        <v>0</v>
      </c>
      <c r="HE152" s="43"/>
      <c r="HF152" s="43"/>
      <c r="HG152" s="131"/>
      <c r="HH152" s="131"/>
      <c r="HI152" s="388">
        <f>$G$107</f>
        <v>0</v>
      </c>
      <c r="HJ152" s="43"/>
      <c r="HK152" s="43"/>
      <c r="HL152" s="131"/>
      <c r="HM152" s="131"/>
      <c r="HN152" s="388">
        <f>$G$107</f>
        <v>0</v>
      </c>
      <c r="HO152" s="43"/>
      <c r="HP152" s="43"/>
      <c r="HQ152" s="131"/>
      <c r="HR152" s="131"/>
      <c r="HS152" s="388">
        <f>$G$107</f>
        <v>0</v>
      </c>
      <c r="HT152" s="43"/>
      <c r="HU152" s="43"/>
      <c r="HV152" s="131"/>
      <c r="HW152" s="131"/>
      <c r="HX152" s="388">
        <f>$G$107</f>
        <v>0</v>
      </c>
      <c r="HY152" s="43"/>
      <c r="HZ152" s="43"/>
      <c r="IA152" s="131"/>
      <c r="IB152" s="131"/>
      <c r="IC152" s="388">
        <f>$G$107</f>
        <v>0</v>
      </c>
      <c r="ID152" s="43"/>
      <c r="IE152" s="43"/>
      <c r="IF152" s="131"/>
      <c r="IG152" s="131"/>
      <c r="IH152" s="388">
        <f>$G$107</f>
        <v>0</v>
      </c>
      <c r="II152" s="43"/>
      <c r="IJ152" s="43"/>
      <c r="IK152" s="131"/>
      <c r="IL152" s="131"/>
      <c r="IM152" s="388">
        <f>$G$107</f>
        <v>0</v>
      </c>
      <c r="IN152" s="43"/>
      <c r="IO152" s="43"/>
      <c r="IP152" s="131"/>
      <c r="IQ152" s="131"/>
      <c r="IR152" s="388">
        <f>$G$107</f>
        <v>0</v>
      </c>
      <c r="IS152" s="43"/>
      <c r="IT152" s="43"/>
      <c r="IU152" s="131"/>
      <c r="IV152" s="131"/>
      <c r="IW152" s="388">
        <f>$G$107</f>
        <v>0</v>
      </c>
      <c r="IX152" s="43"/>
      <c r="IY152" s="44"/>
      <c r="IZ152" s="405"/>
      <c r="JA152" s="378"/>
      <c r="JB152" s="256"/>
      <c r="JC152" s="256"/>
    </row>
    <row r="153" spans="1:263" s="3" customFormat="1" x14ac:dyDescent="0.35">
      <c r="A153" s="198"/>
      <c r="B153" s="359"/>
      <c r="C153" s="45"/>
      <c r="D153" s="105"/>
      <c r="E153" s="102"/>
      <c r="F153" s="516" t="str">
        <f>IF('Helper 1'!AN7="","",IF('Schedule 1'!$G$20="","Complete item S1A7",IF(OR('Schedule 1'!$G$20='Helper 1'!$H$2,'Schedule 1'!$G$20='Helper 1'!$H$3),"",IF('Schedule 1'!$G$23="","Complete item S1A9",IF('Schedule 1'!$G$44='Helper 1'!$P$2,IF(OR('Schedule 1'!$G$49="",'Schedule 1'!$G$50=""),"Complete items S1B6 and S1B7",""),IF(OR('Schedule 1'!$G$15="",'Schedule 1'!$G$16=""),"Complete items S1A4 and S1A5",""))))))</f>
        <v/>
      </c>
      <c r="G153" s="509"/>
      <c r="H153" s="517"/>
      <c r="I153" s="202"/>
      <c r="J153" s="324"/>
      <c r="K153" s="186"/>
      <c r="L153" s="161" t="str">
        <f>IF(AND(L142&lt;&gt;"",$F$153&lt;&gt;""),$F$153,"")</f>
        <v/>
      </c>
      <c r="M153" s="186"/>
      <c r="N153" s="43"/>
      <c r="O153" s="131"/>
      <c r="P153" s="186"/>
      <c r="Q153" s="161" t="str">
        <f>IF(AND(Q142&lt;&gt;"",$F$153&lt;&gt;""),$F$153,"")</f>
        <v/>
      </c>
      <c r="R153" s="186"/>
      <c r="S153" s="43"/>
      <c r="T153" s="131"/>
      <c r="U153" s="186"/>
      <c r="V153" s="161" t="str">
        <f>IF(AND(V142&lt;&gt;"",$F$153&lt;&gt;""),$F$153,"")</f>
        <v/>
      </c>
      <c r="W153" s="186"/>
      <c r="X153" s="43"/>
      <c r="Y153" s="131"/>
      <c r="Z153" s="186"/>
      <c r="AA153" s="161" t="str">
        <f>IF(AND(AA142&lt;&gt;"",$F$153&lt;&gt;""),$F$153,"")</f>
        <v/>
      </c>
      <c r="AB153" s="186"/>
      <c r="AC153" s="43"/>
      <c r="AD153" s="131"/>
      <c r="AE153" s="186"/>
      <c r="AF153" s="161" t="str">
        <f>IF(AND(AF142&lt;&gt;"",$F$153&lt;&gt;""),$F$153,"")</f>
        <v/>
      </c>
      <c r="AG153" s="186"/>
      <c r="AH153" s="43"/>
      <c r="AI153" s="131"/>
      <c r="AJ153" s="186"/>
      <c r="AK153" s="161" t="str">
        <f>IF(AND(AK142&lt;&gt;"",$F$153&lt;&gt;""),$F$153,"")</f>
        <v/>
      </c>
      <c r="AL153" s="186"/>
      <c r="AM153" s="43"/>
      <c r="AN153" s="131"/>
      <c r="AO153" s="186"/>
      <c r="AP153" s="161" t="str">
        <f>IF(AND(AP142&lt;&gt;"",$F$153&lt;&gt;""),$F$153,"")</f>
        <v/>
      </c>
      <c r="AQ153" s="186"/>
      <c r="AR153" s="43"/>
      <c r="AS153" s="131"/>
      <c r="AT153" s="186"/>
      <c r="AU153" s="161" t="str">
        <f>IF(AND(AU142&lt;&gt;"",$F$153&lt;&gt;""),$F$153,"")</f>
        <v/>
      </c>
      <c r="AV153" s="186"/>
      <c r="AW153" s="43"/>
      <c r="AX153" s="131"/>
      <c r="AY153" s="186"/>
      <c r="AZ153" s="161" t="str">
        <f>IF(AND(AZ142&lt;&gt;"",$F$153&lt;&gt;""),$F$153,"")</f>
        <v/>
      </c>
      <c r="BA153" s="186"/>
      <c r="BB153" s="43"/>
      <c r="BC153" s="131"/>
      <c r="BD153" s="186"/>
      <c r="BE153" s="161" t="str">
        <f>IF(AND(BE142&lt;&gt;"",$F$153&lt;&gt;""),$F$153,"")</f>
        <v/>
      </c>
      <c r="BF153" s="186"/>
      <c r="BG153" s="43"/>
      <c r="BH153" s="131"/>
      <c r="BI153" s="186"/>
      <c r="BJ153" s="161" t="str">
        <f>IF(AND(BJ142&lt;&gt;"",$F$153&lt;&gt;""),$F$153,"")</f>
        <v/>
      </c>
      <c r="BK153" s="186"/>
      <c r="BL153" s="43"/>
      <c r="BM153" s="131"/>
      <c r="BN153" s="186"/>
      <c r="BO153" s="161" t="str">
        <f>IF(AND(BO142&lt;&gt;"",$F$153&lt;&gt;""),$F$153,"")</f>
        <v/>
      </c>
      <c r="BP153" s="186"/>
      <c r="BQ153" s="43"/>
      <c r="BR153" s="131"/>
      <c r="BS153" s="186"/>
      <c r="BT153" s="161" t="str">
        <f>IF(AND(BT142&lt;&gt;"",$F$153&lt;&gt;""),$F$153,"")</f>
        <v/>
      </c>
      <c r="BU153" s="186"/>
      <c r="BV153" s="43"/>
      <c r="BW153" s="131"/>
      <c r="BX153" s="186"/>
      <c r="BY153" s="161" t="str">
        <f>IF(AND(BY142&lt;&gt;"",$F$153&lt;&gt;""),$F$153,"")</f>
        <v/>
      </c>
      <c r="BZ153" s="186"/>
      <c r="CA153" s="43"/>
      <c r="CB153" s="131"/>
      <c r="CC153" s="186"/>
      <c r="CD153" s="161" t="str">
        <f>IF(AND(CD142&lt;&gt;"",$F$153&lt;&gt;""),$F$153,"")</f>
        <v/>
      </c>
      <c r="CE153" s="186"/>
      <c r="CF153" s="43"/>
      <c r="CG153" s="131"/>
      <c r="CH153" s="186"/>
      <c r="CI153" s="161" t="str">
        <f>IF(AND(CI142&lt;&gt;"",$F$153&lt;&gt;""),$F$153,"")</f>
        <v/>
      </c>
      <c r="CJ153" s="186"/>
      <c r="CK153" s="43"/>
      <c r="CL153" s="131"/>
      <c r="CM153" s="186"/>
      <c r="CN153" s="161" t="str">
        <f>IF(AND(CN142&lt;&gt;"",$F$153&lt;&gt;""),$F$153,"")</f>
        <v/>
      </c>
      <c r="CO153" s="186"/>
      <c r="CP153" s="43"/>
      <c r="CQ153" s="131"/>
      <c r="CR153" s="186"/>
      <c r="CS153" s="161" t="str">
        <f>IF(AND(CS142&lt;&gt;"",$F$153&lt;&gt;""),$F$153,"")</f>
        <v/>
      </c>
      <c r="CT153" s="186"/>
      <c r="CU153" s="43"/>
      <c r="CV153" s="131"/>
      <c r="CW153" s="186"/>
      <c r="CX153" s="161" t="str">
        <f>IF(AND(CX142&lt;&gt;"",$F$153&lt;&gt;""),$F$153,"")</f>
        <v/>
      </c>
      <c r="CY153" s="186"/>
      <c r="CZ153" s="43"/>
      <c r="DA153" s="131"/>
      <c r="DB153" s="186"/>
      <c r="DC153" s="161" t="str">
        <f>IF(AND(DC142&lt;&gt;"",$F$153&lt;&gt;""),$F$153,"")</f>
        <v/>
      </c>
      <c r="DD153" s="186"/>
      <c r="DE153" s="43"/>
      <c r="DF153" s="131"/>
      <c r="DG153" s="186"/>
      <c r="DH153" s="161" t="str">
        <f>IF(AND(DH142&lt;&gt;"",$F$153&lt;&gt;""),$F$153,"")</f>
        <v/>
      </c>
      <c r="DI153" s="186"/>
      <c r="DJ153" s="43"/>
      <c r="DK153" s="131"/>
      <c r="DL153" s="186"/>
      <c r="DM153" s="161" t="str">
        <f>IF(AND(DM142&lt;&gt;"",$F$153&lt;&gt;""),$F$153,"")</f>
        <v/>
      </c>
      <c r="DN153" s="186"/>
      <c r="DO153" s="43"/>
      <c r="DP153" s="131"/>
      <c r="DQ153" s="186"/>
      <c r="DR153" s="161" t="str">
        <f>IF(AND(DR142&lt;&gt;"",$F$153&lt;&gt;""),$F$153,"")</f>
        <v/>
      </c>
      <c r="DS153" s="186"/>
      <c r="DT153" s="43"/>
      <c r="DU153" s="131"/>
      <c r="DV153" s="186"/>
      <c r="DW153" s="161" t="str">
        <f>IF(AND(DW142&lt;&gt;"",$F$153&lt;&gt;""),$F$153,"")</f>
        <v/>
      </c>
      <c r="DX153" s="186"/>
      <c r="DY153" s="43"/>
      <c r="DZ153" s="131"/>
      <c r="EA153" s="186"/>
      <c r="EB153" s="161" t="str">
        <f>IF(AND(EB142&lt;&gt;"",$F$153&lt;&gt;""),$F$153,"")</f>
        <v/>
      </c>
      <c r="EC153" s="186"/>
      <c r="ED153" s="43"/>
      <c r="EE153" s="131"/>
      <c r="EF153" s="186"/>
      <c r="EG153" s="161" t="str">
        <f>IF(AND(EG142&lt;&gt;"",$F$153&lt;&gt;""),$F$153,"")</f>
        <v/>
      </c>
      <c r="EH153" s="186"/>
      <c r="EI153" s="43"/>
      <c r="EJ153" s="131"/>
      <c r="EK153" s="186"/>
      <c r="EL153" s="161" t="str">
        <f>IF(AND(EL142&lt;&gt;"",$F$153&lt;&gt;""),$F$153,"")</f>
        <v/>
      </c>
      <c r="EM153" s="186"/>
      <c r="EN153" s="43"/>
      <c r="EO153" s="131"/>
      <c r="EP153" s="186"/>
      <c r="EQ153" s="161" t="str">
        <f>IF(AND(EQ142&lt;&gt;"",$F$153&lt;&gt;""),$F$153,"")</f>
        <v/>
      </c>
      <c r="ER153" s="186"/>
      <c r="ES153" s="43"/>
      <c r="ET153" s="131"/>
      <c r="EU153" s="186"/>
      <c r="EV153" s="161" t="str">
        <f>IF(AND(EV142&lt;&gt;"",$F$153&lt;&gt;""),$F$153,"")</f>
        <v/>
      </c>
      <c r="EW153" s="186"/>
      <c r="EX153" s="43"/>
      <c r="EY153" s="131"/>
      <c r="EZ153" s="186"/>
      <c r="FA153" s="161" t="str">
        <f>IF(AND(FA142&lt;&gt;"",$F$153&lt;&gt;""),$F$153,"")</f>
        <v/>
      </c>
      <c r="FB153" s="186"/>
      <c r="FC153" s="43"/>
      <c r="FD153" s="131"/>
      <c r="FE153" s="186"/>
      <c r="FF153" s="161" t="str">
        <f>IF(AND(FF142&lt;&gt;"",$F$153&lt;&gt;""),$F$153,"")</f>
        <v/>
      </c>
      <c r="FG153" s="186"/>
      <c r="FH153" s="43"/>
      <c r="FI153" s="131"/>
      <c r="FJ153" s="186"/>
      <c r="FK153" s="161" t="str">
        <f>IF(AND(FK142&lt;&gt;"",$F$153&lt;&gt;""),$F$153,"")</f>
        <v/>
      </c>
      <c r="FL153" s="186"/>
      <c r="FM153" s="43"/>
      <c r="FN153" s="131"/>
      <c r="FO153" s="186"/>
      <c r="FP153" s="161" t="str">
        <f>IF(AND(FP142&lt;&gt;"",$F$153&lt;&gt;""),$F$153,"")</f>
        <v/>
      </c>
      <c r="FQ153" s="186"/>
      <c r="FR153" s="43"/>
      <c r="FS153" s="131"/>
      <c r="FT153" s="186"/>
      <c r="FU153" s="161" t="str">
        <f>IF(AND(FU142&lt;&gt;"",$F$153&lt;&gt;""),$F$153,"")</f>
        <v/>
      </c>
      <c r="FV153" s="186"/>
      <c r="FW153" s="43"/>
      <c r="FX153" s="131"/>
      <c r="FY153" s="186"/>
      <c r="FZ153" s="161" t="str">
        <f>IF(AND(FZ142&lt;&gt;"",$F$153&lt;&gt;""),$F$153,"")</f>
        <v/>
      </c>
      <c r="GA153" s="186"/>
      <c r="GB153" s="43"/>
      <c r="GC153" s="131"/>
      <c r="GD153" s="186"/>
      <c r="GE153" s="161" t="str">
        <f>IF(AND(GE142&lt;&gt;"",$F$153&lt;&gt;""),$F$153,"")</f>
        <v/>
      </c>
      <c r="GF153" s="186"/>
      <c r="GG153" s="43"/>
      <c r="GH153" s="131"/>
      <c r="GI153" s="186"/>
      <c r="GJ153" s="161" t="str">
        <f>IF(AND(GJ142&lt;&gt;"",$F$153&lt;&gt;""),$F$153,"")</f>
        <v/>
      </c>
      <c r="GK153" s="186"/>
      <c r="GL153" s="43"/>
      <c r="GM153" s="131"/>
      <c r="GN153" s="186"/>
      <c r="GO153" s="161" t="str">
        <f>IF(AND(GO142&lt;&gt;"",$F$153&lt;&gt;""),$F$153,"")</f>
        <v/>
      </c>
      <c r="GP153" s="186"/>
      <c r="GQ153" s="43"/>
      <c r="GR153" s="131"/>
      <c r="GS153" s="186"/>
      <c r="GT153" s="161" t="str">
        <f>IF(AND(GT142&lt;&gt;"",$F$153&lt;&gt;""),$F$153,"")</f>
        <v/>
      </c>
      <c r="GU153" s="186"/>
      <c r="GV153" s="43"/>
      <c r="GW153" s="131"/>
      <c r="GX153" s="186"/>
      <c r="GY153" s="161" t="str">
        <f>IF(AND(GY142&lt;&gt;"",$F$153&lt;&gt;""),$F$153,"")</f>
        <v/>
      </c>
      <c r="GZ153" s="186"/>
      <c r="HA153" s="43"/>
      <c r="HB153" s="131"/>
      <c r="HC153" s="186"/>
      <c r="HD153" s="161" t="str">
        <f>IF(AND(HD142&lt;&gt;"",$F$153&lt;&gt;""),$F$153,"")</f>
        <v/>
      </c>
      <c r="HE153" s="186"/>
      <c r="HF153" s="43"/>
      <c r="HG153" s="131"/>
      <c r="HH153" s="186"/>
      <c r="HI153" s="161" t="str">
        <f>IF(AND(HI142&lt;&gt;"",$F$153&lt;&gt;""),$F$153,"")</f>
        <v/>
      </c>
      <c r="HJ153" s="186"/>
      <c r="HK153" s="43"/>
      <c r="HL153" s="131"/>
      <c r="HM153" s="186"/>
      <c r="HN153" s="161" t="str">
        <f>IF(AND(HN142&lt;&gt;"",$F$153&lt;&gt;""),$F$153,"")</f>
        <v/>
      </c>
      <c r="HO153" s="186"/>
      <c r="HP153" s="43"/>
      <c r="HQ153" s="131"/>
      <c r="HR153" s="186"/>
      <c r="HS153" s="161" t="str">
        <f>IF(AND(HS142&lt;&gt;"",$F$153&lt;&gt;""),$F$153,"")</f>
        <v/>
      </c>
      <c r="HT153" s="186"/>
      <c r="HU153" s="43"/>
      <c r="HV153" s="131"/>
      <c r="HW153" s="186"/>
      <c r="HX153" s="161" t="str">
        <f>IF(AND(HX142&lt;&gt;"",$F$153&lt;&gt;""),$F$153,"")</f>
        <v/>
      </c>
      <c r="HY153" s="186"/>
      <c r="HZ153" s="43"/>
      <c r="IA153" s="131"/>
      <c r="IB153" s="186"/>
      <c r="IC153" s="161" t="str">
        <f>IF(AND(IC142&lt;&gt;"",$F$153&lt;&gt;""),$F$153,"")</f>
        <v/>
      </c>
      <c r="ID153" s="186"/>
      <c r="IE153" s="43"/>
      <c r="IF153" s="131"/>
      <c r="IG153" s="186"/>
      <c r="IH153" s="161" t="str">
        <f>IF(AND(IH142&lt;&gt;"",$F$153&lt;&gt;""),$F$153,"")</f>
        <v/>
      </c>
      <c r="II153" s="186"/>
      <c r="IJ153" s="43"/>
      <c r="IK153" s="131"/>
      <c r="IL153" s="186"/>
      <c r="IM153" s="161" t="str">
        <f>IF(AND(IM142&lt;&gt;"",$F$153&lt;&gt;""),$F$153,"")</f>
        <v/>
      </c>
      <c r="IN153" s="186"/>
      <c r="IO153" s="43"/>
      <c r="IP153" s="131"/>
      <c r="IQ153" s="186"/>
      <c r="IR153" s="161" t="str">
        <f>IF(AND(IR142&lt;&gt;"",$F$153&lt;&gt;""),$F$153,"")</f>
        <v/>
      </c>
      <c r="IS153" s="186"/>
      <c r="IT153" s="43"/>
      <c r="IU153" s="131"/>
      <c r="IV153" s="186"/>
      <c r="IW153" s="161" t="str">
        <f>IF(AND(IW142&lt;&gt;"",$F$153&lt;&gt;""),$F$153,"")</f>
        <v/>
      </c>
      <c r="IX153" s="186"/>
      <c r="IY153" s="44"/>
      <c r="IZ153" s="405"/>
      <c r="JA153" s="378"/>
      <c r="JB153" s="256"/>
      <c r="JC153" s="256"/>
    </row>
    <row r="154" spans="1:263" s="3" customFormat="1" ht="15" thickBot="1" x14ac:dyDescent="0.4">
      <c r="A154" s="198"/>
      <c r="B154" s="359"/>
      <c r="C154" s="45" t="s">
        <v>294</v>
      </c>
      <c r="D154" s="105" t="s">
        <v>295</v>
      </c>
      <c r="E154" s="102"/>
      <c r="F154" s="285" t="str">
        <f>IFERROR(INDEX('Helper 1'!$I$2:$I$19,MATCH('Schedule 1'!$G$20,'Helper 1'!$H$2:$H$19,0)),"")</f>
        <v/>
      </c>
      <c r="G154" s="124">
        <f>IFERROR(IF(F153&lt;&gt;"","",G151/G152),0)</f>
        <v>0</v>
      </c>
      <c r="H154" s="325"/>
      <c r="I154" s="202"/>
      <c r="J154" s="324"/>
      <c r="K154" s="131"/>
      <c r="L154" s="124">
        <f>IF(L153&lt;&gt;"","",IF(L142&lt;&gt;"",L151/L152,0))</f>
        <v>0</v>
      </c>
      <c r="M154" s="43"/>
      <c r="N154" s="43"/>
      <c r="O154" s="131"/>
      <c r="P154" s="131"/>
      <c r="Q154" s="124">
        <f>IF(Q153&lt;&gt;"","",IF(Q142&lt;&gt;"",Q151/Q152,0))</f>
        <v>0</v>
      </c>
      <c r="R154" s="43"/>
      <c r="S154" s="43"/>
      <c r="T154" s="131"/>
      <c r="U154" s="131"/>
      <c r="V154" s="124">
        <f>IF(V153&lt;&gt;"","",IF(V142&lt;&gt;"",V151/V152,0))</f>
        <v>0</v>
      </c>
      <c r="W154" s="43"/>
      <c r="X154" s="43"/>
      <c r="Y154" s="131"/>
      <c r="Z154" s="131"/>
      <c r="AA154" s="124">
        <f>IF(AA153&lt;&gt;"","",IF(AA142&lt;&gt;"",AA151/AA152,0))</f>
        <v>0</v>
      </c>
      <c r="AB154" s="43"/>
      <c r="AC154" s="43"/>
      <c r="AD154" s="131"/>
      <c r="AE154" s="131"/>
      <c r="AF154" s="124">
        <f>IF(AF153&lt;&gt;"","",IF(AF142&lt;&gt;"",AF151/AF152,0))</f>
        <v>0</v>
      </c>
      <c r="AG154" s="43"/>
      <c r="AH154" s="43"/>
      <c r="AI154" s="131"/>
      <c r="AJ154" s="131"/>
      <c r="AK154" s="124">
        <f>IF(AK153&lt;&gt;"","",IF(AK142&lt;&gt;"",AK151/AK152,0))</f>
        <v>0</v>
      </c>
      <c r="AL154" s="43"/>
      <c r="AM154" s="43"/>
      <c r="AN154" s="131"/>
      <c r="AO154" s="131"/>
      <c r="AP154" s="124">
        <f>IF(AP153&lt;&gt;"","",IF(AP142&lt;&gt;"",AP151/AP152,0))</f>
        <v>0</v>
      </c>
      <c r="AQ154" s="43"/>
      <c r="AR154" s="43"/>
      <c r="AS154" s="131"/>
      <c r="AT154" s="131"/>
      <c r="AU154" s="124">
        <f>IF(AU153&lt;&gt;"","",IF(AU142&lt;&gt;"",AU151/AU152,0))</f>
        <v>0</v>
      </c>
      <c r="AV154" s="43"/>
      <c r="AW154" s="43"/>
      <c r="AX154" s="131"/>
      <c r="AY154" s="131"/>
      <c r="AZ154" s="124">
        <f>IF(AZ153&lt;&gt;"","",IF(AZ142&lt;&gt;"",AZ151/AZ152,0))</f>
        <v>0</v>
      </c>
      <c r="BA154" s="43"/>
      <c r="BB154" s="43"/>
      <c r="BC154" s="131"/>
      <c r="BD154" s="131"/>
      <c r="BE154" s="124">
        <f>IF(BE153&lt;&gt;"","",IF(BE142&lt;&gt;"",BE151/BE152,0))</f>
        <v>0</v>
      </c>
      <c r="BF154" s="43"/>
      <c r="BG154" s="43"/>
      <c r="BH154" s="131"/>
      <c r="BI154" s="131"/>
      <c r="BJ154" s="124">
        <f>IF(BJ153&lt;&gt;"","",IF(BJ142&lt;&gt;"",BJ151/BJ152,0))</f>
        <v>0</v>
      </c>
      <c r="BK154" s="43"/>
      <c r="BL154" s="43"/>
      <c r="BM154" s="131"/>
      <c r="BN154" s="131"/>
      <c r="BO154" s="124">
        <f>IF(BO153&lt;&gt;"","",IF(BO142&lt;&gt;"",BO151/BO152,0))</f>
        <v>0</v>
      </c>
      <c r="BP154" s="43"/>
      <c r="BQ154" s="43"/>
      <c r="BR154" s="131"/>
      <c r="BS154" s="131"/>
      <c r="BT154" s="124">
        <f>IF(BT153&lt;&gt;"","",IF(BT142&lt;&gt;"",BT151/BT152,0))</f>
        <v>0</v>
      </c>
      <c r="BU154" s="43"/>
      <c r="BV154" s="43"/>
      <c r="BW154" s="131"/>
      <c r="BX154" s="131"/>
      <c r="BY154" s="124">
        <f>IF(BY153&lt;&gt;"","",IF(BY142&lt;&gt;"",BY151/BY152,0))</f>
        <v>0</v>
      </c>
      <c r="BZ154" s="43"/>
      <c r="CA154" s="43"/>
      <c r="CB154" s="131"/>
      <c r="CC154" s="131"/>
      <c r="CD154" s="124">
        <f>IF(CD153&lt;&gt;"","",IF(CD142&lt;&gt;"",CD151/CD152,0))</f>
        <v>0</v>
      </c>
      <c r="CE154" s="43"/>
      <c r="CF154" s="43"/>
      <c r="CG154" s="131"/>
      <c r="CH154" s="131"/>
      <c r="CI154" s="124">
        <f>IF(CI153&lt;&gt;"","",IF(CI142&lt;&gt;"",CI151/CI152,0))</f>
        <v>0</v>
      </c>
      <c r="CJ154" s="43"/>
      <c r="CK154" s="43"/>
      <c r="CL154" s="131"/>
      <c r="CM154" s="131"/>
      <c r="CN154" s="124">
        <f>IF(CN153&lt;&gt;"","",IF(CN142&lt;&gt;"",CN151/CN152,0))</f>
        <v>0</v>
      </c>
      <c r="CO154" s="43"/>
      <c r="CP154" s="43"/>
      <c r="CQ154" s="131"/>
      <c r="CR154" s="131"/>
      <c r="CS154" s="124">
        <f>IF(CS153&lt;&gt;"","",IF(CS142&lt;&gt;"",CS151/CS152,0))</f>
        <v>0</v>
      </c>
      <c r="CT154" s="43"/>
      <c r="CU154" s="43"/>
      <c r="CV154" s="131"/>
      <c r="CW154" s="131"/>
      <c r="CX154" s="124">
        <f>IF(CX153&lt;&gt;"","",IF(CX142&lt;&gt;"",CX151/CX152,0))</f>
        <v>0</v>
      </c>
      <c r="CY154" s="43"/>
      <c r="CZ154" s="43"/>
      <c r="DA154" s="131"/>
      <c r="DB154" s="131"/>
      <c r="DC154" s="124">
        <f>IF(DC153&lt;&gt;"","",IF(DC142&lt;&gt;"",DC151/DC152,0))</f>
        <v>0</v>
      </c>
      <c r="DD154" s="43"/>
      <c r="DE154" s="43"/>
      <c r="DF154" s="131"/>
      <c r="DG154" s="131"/>
      <c r="DH154" s="124">
        <f>IF(DH153&lt;&gt;"","",IF(DH142&lt;&gt;"",DH151/DH152,0))</f>
        <v>0</v>
      </c>
      <c r="DI154" s="43"/>
      <c r="DJ154" s="43"/>
      <c r="DK154" s="131"/>
      <c r="DL154" s="131"/>
      <c r="DM154" s="124">
        <f>IF(DM153&lt;&gt;"","",IF(DM142&lt;&gt;"",DM151/DM152,0))</f>
        <v>0</v>
      </c>
      <c r="DN154" s="43"/>
      <c r="DO154" s="43"/>
      <c r="DP154" s="131"/>
      <c r="DQ154" s="131"/>
      <c r="DR154" s="124">
        <f>IF(DR153&lt;&gt;"","",IF(DR142&lt;&gt;"",DR151/DR152,0))</f>
        <v>0</v>
      </c>
      <c r="DS154" s="43"/>
      <c r="DT154" s="43"/>
      <c r="DU154" s="131"/>
      <c r="DV154" s="131"/>
      <c r="DW154" s="124">
        <f>IF(DW153&lt;&gt;"","",IF(DW142&lt;&gt;"",DW151/DW152,0))</f>
        <v>0</v>
      </c>
      <c r="DX154" s="43"/>
      <c r="DY154" s="43"/>
      <c r="DZ154" s="131"/>
      <c r="EA154" s="131"/>
      <c r="EB154" s="124">
        <f>IF(EB153&lt;&gt;"","",IF(EB142&lt;&gt;"",EB151/EB152,0))</f>
        <v>0</v>
      </c>
      <c r="EC154" s="43"/>
      <c r="ED154" s="43"/>
      <c r="EE154" s="131"/>
      <c r="EF154" s="131"/>
      <c r="EG154" s="124">
        <f>IF(EG153&lt;&gt;"","",IF(EG142&lt;&gt;"",EG151/EG152,0))</f>
        <v>0</v>
      </c>
      <c r="EH154" s="43"/>
      <c r="EI154" s="43"/>
      <c r="EJ154" s="131"/>
      <c r="EK154" s="131"/>
      <c r="EL154" s="124">
        <f>IF(EL153&lt;&gt;"","",IF(EL142&lt;&gt;"",EL151/EL152,0))</f>
        <v>0</v>
      </c>
      <c r="EM154" s="43"/>
      <c r="EN154" s="43"/>
      <c r="EO154" s="131"/>
      <c r="EP154" s="131"/>
      <c r="EQ154" s="124">
        <f>IF(EQ153&lt;&gt;"","",IF(EQ142&lt;&gt;"",EQ151/EQ152,0))</f>
        <v>0</v>
      </c>
      <c r="ER154" s="43"/>
      <c r="ES154" s="43"/>
      <c r="ET154" s="131"/>
      <c r="EU154" s="131"/>
      <c r="EV154" s="124">
        <f>IF(EV153&lt;&gt;"","",IF(EV142&lt;&gt;"",EV151/EV152,0))</f>
        <v>0</v>
      </c>
      <c r="EW154" s="43"/>
      <c r="EX154" s="43"/>
      <c r="EY154" s="131"/>
      <c r="EZ154" s="131"/>
      <c r="FA154" s="124">
        <f>IF(FA153&lt;&gt;"","",IF(FA142&lt;&gt;"",FA151/FA152,0))</f>
        <v>0</v>
      </c>
      <c r="FB154" s="43"/>
      <c r="FC154" s="43"/>
      <c r="FD154" s="131"/>
      <c r="FE154" s="131"/>
      <c r="FF154" s="124">
        <f>IF(FF153&lt;&gt;"","",IF(FF142&lt;&gt;"",FF151/FF152,0))</f>
        <v>0</v>
      </c>
      <c r="FG154" s="43"/>
      <c r="FH154" s="43"/>
      <c r="FI154" s="131"/>
      <c r="FJ154" s="131"/>
      <c r="FK154" s="124">
        <f>IF(FK153&lt;&gt;"","",IF(FK142&lt;&gt;"",FK151/FK152,0))</f>
        <v>0</v>
      </c>
      <c r="FL154" s="43"/>
      <c r="FM154" s="43"/>
      <c r="FN154" s="131"/>
      <c r="FO154" s="131"/>
      <c r="FP154" s="124">
        <f>IF(FP153&lt;&gt;"","",IF(FP142&lt;&gt;"",FP151/FP152,0))</f>
        <v>0</v>
      </c>
      <c r="FQ154" s="43"/>
      <c r="FR154" s="43"/>
      <c r="FS154" s="131"/>
      <c r="FT154" s="131"/>
      <c r="FU154" s="124">
        <f>IF(FU153&lt;&gt;"","",IF(FU142&lt;&gt;"",FU151/FU152,0))</f>
        <v>0</v>
      </c>
      <c r="FV154" s="43"/>
      <c r="FW154" s="43"/>
      <c r="FX154" s="131"/>
      <c r="FY154" s="131"/>
      <c r="FZ154" s="124">
        <f>IF(FZ153&lt;&gt;"","",IF(FZ142&lt;&gt;"",FZ151/FZ152,0))</f>
        <v>0</v>
      </c>
      <c r="GA154" s="43"/>
      <c r="GB154" s="43"/>
      <c r="GC154" s="131"/>
      <c r="GD154" s="131"/>
      <c r="GE154" s="124">
        <f>IF(GE153&lt;&gt;"","",IF(GE142&lt;&gt;"",GE151/GE152,0))</f>
        <v>0</v>
      </c>
      <c r="GF154" s="43"/>
      <c r="GG154" s="43"/>
      <c r="GH154" s="131"/>
      <c r="GI154" s="131"/>
      <c r="GJ154" s="124">
        <f>IF(GJ153&lt;&gt;"","",IF(GJ142&lt;&gt;"",GJ151/GJ152,0))</f>
        <v>0</v>
      </c>
      <c r="GK154" s="43"/>
      <c r="GL154" s="43"/>
      <c r="GM154" s="131"/>
      <c r="GN154" s="131"/>
      <c r="GO154" s="124">
        <f>IF(GO153&lt;&gt;"","",IF(GO142&lt;&gt;"",GO151/GO152,0))</f>
        <v>0</v>
      </c>
      <c r="GP154" s="43"/>
      <c r="GQ154" s="43"/>
      <c r="GR154" s="131"/>
      <c r="GS154" s="131"/>
      <c r="GT154" s="124">
        <f>IF(GT153&lt;&gt;"","",IF(GT142&lt;&gt;"",GT151/GT152,0))</f>
        <v>0</v>
      </c>
      <c r="GU154" s="43"/>
      <c r="GV154" s="43"/>
      <c r="GW154" s="131"/>
      <c r="GX154" s="131"/>
      <c r="GY154" s="124">
        <f>IF(GY153&lt;&gt;"","",IF(GY142&lt;&gt;"",GY151/GY152,0))</f>
        <v>0</v>
      </c>
      <c r="GZ154" s="43"/>
      <c r="HA154" s="43"/>
      <c r="HB154" s="131"/>
      <c r="HC154" s="131"/>
      <c r="HD154" s="124">
        <f>IF(HD153&lt;&gt;"","",IF(HD142&lt;&gt;"",HD151/HD152,0))</f>
        <v>0</v>
      </c>
      <c r="HE154" s="43"/>
      <c r="HF154" s="43"/>
      <c r="HG154" s="131"/>
      <c r="HH154" s="131"/>
      <c r="HI154" s="124">
        <f>IF(HI153&lt;&gt;"","",IF(HI142&lt;&gt;"",HI151/HI152,0))</f>
        <v>0</v>
      </c>
      <c r="HJ154" s="43"/>
      <c r="HK154" s="43"/>
      <c r="HL154" s="131"/>
      <c r="HM154" s="131"/>
      <c r="HN154" s="124">
        <f>IF(HN153&lt;&gt;"","",IF(HN142&lt;&gt;"",HN151/HN152,0))</f>
        <v>0</v>
      </c>
      <c r="HO154" s="43"/>
      <c r="HP154" s="43"/>
      <c r="HQ154" s="131"/>
      <c r="HR154" s="131"/>
      <c r="HS154" s="124">
        <f>IF(HS153&lt;&gt;"","",IF(HS142&lt;&gt;"",HS151/HS152,0))</f>
        <v>0</v>
      </c>
      <c r="HT154" s="43"/>
      <c r="HU154" s="43"/>
      <c r="HV154" s="131"/>
      <c r="HW154" s="131"/>
      <c r="HX154" s="124">
        <f>IF(HX153&lt;&gt;"","",IF(HX142&lt;&gt;"",HX151/HX152,0))</f>
        <v>0</v>
      </c>
      <c r="HY154" s="43"/>
      <c r="HZ154" s="43"/>
      <c r="IA154" s="131"/>
      <c r="IB154" s="131"/>
      <c r="IC154" s="124">
        <f>IF(IC153&lt;&gt;"","",IF(IC142&lt;&gt;"",IC151/IC152,0))</f>
        <v>0</v>
      </c>
      <c r="ID154" s="43"/>
      <c r="IE154" s="43"/>
      <c r="IF154" s="131"/>
      <c r="IG154" s="131"/>
      <c r="IH154" s="124">
        <f>IF(IH153&lt;&gt;"","",IF(IH142&lt;&gt;"",IH151/IH152,0))</f>
        <v>0</v>
      </c>
      <c r="II154" s="43"/>
      <c r="IJ154" s="43"/>
      <c r="IK154" s="131"/>
      <c r="IL154" s="131"/>
      <c r="IM154" s="124">
        <f>IF(IM153&lt;&gt;"","",IF(IM142&lt;&gt;"",IM151/IM152,0))</f>
        <v>0</v>
      </c>
      <c r="IN154" s="43"/>
      <c r="IO154" s="43"/>
      <c r="IP154" s="131"/>
      <c r="IQ154" s="131"/>
      <c r="IR154" s="124">
        <f>IF(IR153&lt;&gt;"","",IF(IR142&lt;&gt;"",IR151/IR152,0))</f>
        <v>0</v>
      </c>
      <c r="IS154" s="43"/>
      <c r="IT154" s="43"/>
      <c r="IU154" s="131"/>
      <c r="IV154" s="131"/>
      <c r="IW154" s="124">
        <f>IF(IW153&lt;&gt;"","",IF(IW142&lt;&gt;"",IW151/IW152,0))</f>
        <v>0</v>
      </c>
      <c r="IX154" s="43"/>
      <c r="IY154" s="44"/>
      <c r="IZ154" s="405"/>
      <c r="JA154" s="378"/>
      <c r="JB154" s="256"/>
      <c r="JC154" s="256"/>
    </row>
    <row r="155" spans="1:263" s="3" customFormat="1" ht="15" thickTop="1" x14ac:dyDescent="0.35">
      <c r="A155" s="198"/>
      <c r="B155" s="359"/>
      <c r="C155" s="47"/>
      <c r="D155" s="105"/>
      <c r="E155" s="102"/>
      <c r="F155" s="384"/>
      <c r="G155" s="131"/>
      <c r="H155" s="325"/>
      <c r="I155" s="202"/>
      <c r="J155" s="324"/>
      <c r="K155" s="131"/>
      <c r="L155" s="131"/>
      <c r="M155" s="43"/>
      <c r="N155" s="43"/>
      <c r="O155" s="131"/>
      <c r="P155" s="131"/>
      <c r="Q155" s="131"/>
      <c r="R155" s="43"/>
      <c r="S155" s="43"/>
      <c r="T155" s="131"/>
      <c r="U155" s="131"/>
      <c r="V155" s="131"/>
      <c r="W155" s="43"/>
      <c r="X155" s="43"/>
      <c r="Y155" s="131"/>
      <c r="Z155" s="131"/>
      <c r="AA155" s="131"/>
      <c r="AB155" s="43"/>
      <c r="AC155" s="43"/>
      <c r="AD155" s="131"/>
      <c r="AE155" s="131"/>
      <c r="AF155" s="131"/>
      <c r="AG155" s="43"/>
      <c r="AH155" s="43"/>
      <c r="AI155" s="131"/>
      <c r="AJ155" s="131"/>
      <c r="AK155" s="131"/>
      <c r="AL155" s="43"/>
      <c r="AM155" s="43"/>
      <c r="AN155" s="131"/>
      <c r="AO155" s="131"/>
      <c r="AP155" s="131"/>
      <c r="AQ155" s="43"/>
      <c r="AR155" s="43"/>
      <c r="AS155" s="131"/>
      <c r="AT155" s="131"/>
      <c r="AU155" s="131"/>
      <c r="AV155" s="43"/>
      <c r="AW155" s="43"/>
      <c r="AX155" s="131"/>
      <c r="AY155" s="131"/>
      <c r="AZ155" s="131"/>
      <c r="BA155" s="43"/>
      <c r="BB155" s="43"/>
      <c r="BC155" s="131"/>
      <c r="BD155" s="131"/>
      <c r="BE155" s="131"/>
      <c r="BF155" s="43"/>
      <c r="BG155" s="43"/>
      <c r="BH155" s="131"/>
      <c r="BI155" s="131"/>
      <c r="BJ155" s="131"/>
      <c r="BK155" s="43"/>
      <c r="BL155" s="43"/>
      <c r="BM155" s="131"/>
      <c r="BN155" s="131"/>
      <c r="BO155" s="131"/>
      <c r="BP155" s="43"/>
      <c r="BQ155" s="43"/>
      <c r="BR155" s="131"/>
      <c r="BS155" s="131"/>
      <c r="BT155" s="131"/>
      <c r="BU155" s="43"/>
      <c r="BV155" s="43"/>
      <c r="BW155" s="131"/>
      <c r="BX155" s="131"/>
      <c r="BY155" s="131"/>
      <c r="BZ155" s="43"/>
      <c r="CA155" s="43"/>
      <c r="CB155" s="131"/>
      <c r="CC155" s="131"/>
      <c r="CD155" s="131"/>
      <c r="CE155" s="43"/>
      <c r="CF155" s="43"/>
      <c r="CG155" s="131"/>
      <c r="CH155" s="131"/>
      <c r="CI155" s="131"/>
      <c r="CJ155" s="43"/>
      <c r="CK155" s="43"/>
      <c r="CL155" s="131"/>
      <c r="CM155" s="131"/>
      <c r="CN155" s="131"/>
      <c r="CO155" s="43"/>
      <c r="CP155" s="43"/>
      <c r="CQ155" s="131"/>
      <c r="CR155" s="131"/>
      <c r="CS155" s="131"/>
      <c r="CT155" s="43"/>
      <c r="CU155" s="43"/>
      <c r="CV155" s="131"/>
      <c r="CW155" s="131"/>
      <c r="CX155" s="131"/>
      <c r="CY155" s="43"/>
      <c r="CZ155" s="43"/>
      <c r="DA155" s="131"/>
      <c r="DB155" s="131"/>
      <c r="DC155" s="131"/>
      <c r="DD155" s="43"/>
      <c r="DE155" s="43"/>
      <c r="DF155" s="131"/>
      <c r="DG155" s="131"/>
      <c r="DH155" s="131"/>
      <c r="DI155" s="43"/>
      <c r="DJ155" s="43"/>
      <c r="DK155" s="131"/>
      <c r="DL155" s="131"/>
      <c r="DM155" s="131"/>
      <c r="DN155" s="43"/>
      <c r="DO155" s="43"/>
      <c r="DP155" s="131"/>
      <c r="DQ155" s="131"/>
      <c r="DR155" s="131"/>
      <c r="DS155" s="43"/>
      <c r="DT155" s="43"/>
      <c r="DU155" s="131"/>
      <c r="DV155" s="131"/>
      <c r="DW155" s="131"/>
      <c r="DX155" s="43"/>
      <c r="DY155" s="43"/>
      <c r="DZ155" s="131"/>
      <c r="EA155" s="131"/>
      <c r="EB155" s="131"/>
      <c r="EC155" s="43"/>
      <c r="ED155" s="43"/>
      <c r="EE155" s="131"/>
      <c r="EF155" s="131"/>
      <c r="EG155" s="131"/>
      <c r="EH155" s="43"/>
      <c r="EI155" s="43"/>
      <c r="EJ155" s="131"/>
      <c r="EK155" s="131"/>
      <c r="EL155" s="131"/>
      <c r="EM155" s="43"/>
      <c r="EN155" s="43"/>
      <c r="EO155" s="131"/>
      <c r="EP155" s="131"/>
      <c r="EQ155" s="131"/>
      <c r="ER155" s="43"/>
      <c r="ES155" s="43"/>
      <c r="ET155" s="131"/>
      <c r="EU155" s="131"/>
      <c r="EV155" s="131"/>
      <c r="EW155" s="43"/>
      <c r="EX155" s="43"/>
      <c r="EY155" s="131"/>
      <c r="EZ155" s="131"/>
      <c r="FA155" s="131"/>
      <c r="FB155" s="43"/>
      <c r="FC155" s="43"/>
      <c r="FD155" s="131"/>
      <c r="FE155" s="131"/>
      <c r="FF155" s="131"/>
      <c r="FG155" s="43"/>
      <c r="FH155" s="43"/>
      <c r="FI155" s="131"/>
      <c r="FJ155" s="131"/>
      <c r="FK155" s="131"/>
      <c r="FL155" s="43"/>
      <c r="FM155" s="43"/>
      <c r="FN155" s="131"/>
      <c r="FO155" s="131"/>
      <c r="FP155" s="131"/>
      <c r="FQ155" s="43"/>
      <c r="FR155" s="43"/>
      <c r="FS155" s="131"/>
      <c r="FT155" s="131"/>
      <c r="FU155" s="131"/>
      <c r="FV155" s="43"/>
      <c r="FW155" s="43"/>
      <c r="FX155" s="131"/>
      <c r="FY155" s="131"/>
      <c r="FZ155" s="131"/>
      <c r="GA155" s="43"/>
      <c r="GB155" s="43"/>
      <c r="GC155" s="131"/>
      <c r="GD155" s="131"/>
      <c r="GE155" s="131"/>
      <c r="GF155" s="43"/>
      <c r="GG155" s="43"/>
      <c r="GH155" s="131"/>
      <c r="GI155" s="131"/>
      <c r="GJ155" s="131"/>
      <c r="GK155" s="43"/>
      <c r="GL155" s="43"/>
      <c r="GM155" s="131"/>
      <c r="GN155" s="131"/>
      <c r="GO155" s="131"/>
      <c r="GP155" s="43"/>
      <c r="GQ155" s="43"/>
      <c r="GR155" s="131"/>
      <c r="GS155" s="131"/>
      <c r="GT155" s="131"/>
      <c r="GU155" s="43"/>
      <c r="GV155" s="43"/>
      <c r="GW155" s="131"/>
      <c r="GX155" s="131"/>
      <c r="GY155" s="131"/>
      <c r="GZ155" s="43"/>
      <c r="HA155" s="43"/>
      <c r="HB155" s="131"/>
      <c r="HC155" s="131"/>
      <c r="HD155" s="131"/>
      <c r="HE155" s="43"/>
      <c r="HF155" s="43"/>
      <c r="HG155" s="131"/>
      <c r="HH155" s="131"/>
      <c r="HI155" s="131"/>
      <c r="HJ155" s="43"/>
      <c r="HK155" s="43"/>
      <c r="HL155" s="131"/>
      <c r="HM155" s="131"/>
      <c r="HN155" s="131"/>
      <c r="HO155" s="43"/>
      <c r="HP155" s="43"/>
      <c r="HQ155" s="131"/>
      <c r="HR155" s="131"/>
      <c r="HS155" s="131"/>
      <c r="HT155" s="43"/>
      <c r="HU155" s="43"/>
      <c r="HV155" s="131"/>
      <c r="HW155" s="131"/>
      <c r="HX155" s="131"/>
      <c r="HY155" s="43"/>
      <c r="HZ155" s="43"/>
      <c r="IA155" s="131"/>
      <c r="IB155" s="131"/>
      <c r="IC155" s="131"/>
      <c r="ID155" s="43"/>
      <c r="IE155" s="43"/>
      <c r="IF155" s="131"/>
      <c r="IG155" s="131"/>
      <c r="IH155" s="131"/>
      <c r="II155" s="43"/>
      <c r="IJ155" s="43"/>
      <c r="IK155" s="131"/>
      <c r="IL155" s="131"/>
      <c r="IM155" s="131"/>
      <c r="IN155" s="43"/>
      <c r="IO155" s="43"/>
      <c r="IP155" s="131"/>
      <c r="IQ155" s="131"/>
      <c r="IR155" s="131"/>
      <c r="IS155" s="43"/>
      <c r="IT155" s="43"/>
      <c r="IU155" s="131"/>
      <c r="IV155" s="131"/>
      <c r="IW155" s="131"/>
      <c r="IX155" s="43"/>
      <c r="IY155" s="44"/>
      <c r="IZ155" s="405"/>
      <c r="JA155" s="378"/>
      <c r="JB155" s="256"/>
      <c r="JC155" s="256"/>
    </row>
    <row r="156" spans="1:263" s="3" customFormat="1" x14ac:dyDescent="0.35">
      <c r="A156" s="198"/>
      <c r="B156" s="359"/>
      <c r="C156" s="47"/>
      <c r="D156" s="105"/>
      <c r="E156" s="102"/>
      <c r="F156" s="384"/>
      <c r="G156" s="131"/>
      <c r="H156" s="325"/>
      <c r="I156" s="202"/>
      <c r="J156" s="324"/>
      <c r="K156" s="131"/>
      <c r="L156" s="131"/>
      <c r="M156" s="43"/>
      <c r="N156" s="43"/>
      <c r="O156" s="131"/>
      <c r="P156" s="131"/>
      <c r="Q156" s="131"/>
      <c r="R156" s="43"/>
      <c r="S156" s="43"/>
      <c r="T156" s="131"/>
      <c r="U156" s="131"/>
      <c r="V156" s="131"/>
      <c r="W156" s="43"/>
      <c r="X156" s="43"/>
      <c r="Y156" s="131"/>
      <c r="Z156" s="131"/>
      <c r="AA156" s="131"/>
      <c r="AB156" s="43"/>
      <c r="AC156" s="43"/>
      <c r="AD156" s="131"/>
      <c r="AE156" s="131"/>
      <c r="AF156" s="131"/>
      <c r="AG156" s="43"/>
      <c r="AH156" s="43"/>
      <c r="AI156" s="131"/>
      <c r="AJ156" s="131"/>
      <c r="AK156" s="131"/>
      <c r="AL156" s="43"/>
      <c r="AM156" s="43"/>
      <c r="AN156" s="131"/>
      <c r="AO156" s="131"/>
      <c r="AP156" s="131"/>
      <c r="AQ156" s="43"/>
      <c r="AR156" s="43"/>
      <c r="AS156" s="131"/>
      <c r="AT156" s="131"/>
      <c r="AU156" s="131"/>
      <c r="AV156" s="43"/>
      <c r="AW156" s="43"/>
      <c r="AX156" s="131"/>
      <c r="AY156" s="131"/>
      <c r="AZ156" s="131"/>
      <c r="BA156" s="43"/>
      <c r="BB156" s="43"/>
      <c r="BC156" s="131"/>
      <c r="BD156" s="131"/>
      <c r="BE156" s="131"/>
      <c r="BF156" s="43"/>
      <c r="BG156" s="43"/>
      <c r="BH156" s="131"/>
      <c r="BI156" s="131"/>
      <c r="BJ156" s="131"/>
      <c r="BK156" s="43"/>
      <c r="BL156" s="43"/>
      <c r="BM156" s="131"/>
      <c r="BN156" s="131"/>
      <c r="BO156" s="131"/>
      <c r="BP156" s="43"/>
      <c r="BQ156" s="43"/>
      <c r="BR156" s="131"/>
      <c r="BS156" s="131"/>
      <c r="BT156" s="131"/>
      <c r="BU156" s="43"/>
      <c r="BV156" s="43"/>
      <c r="BW156" s="131"/>
      <c r="BX156" s="131"/>
      <c r="BY156" s="131"/>
      <c r="BZ156" s="43"/>
      <c r="CA156" s="43"/>
      <c r="CB156" s="131"/>
      <c r="CC156" s="131"/>
      <c r="CD156" s="131"/>
      <c r="CE156" s="43"/>
      <c r="CF156" s="43"/>
      <c r="CG156" s="131"/>
      <c r="CH156" s="131"/>
      <c r="CI156" s="131"/>
      <c r="CJ156" s="43"/>
      <c r="CK156" s="43"/>
      <c r="CL156" s="131"/>
      <c r="CM156" s="131"/>
      <c r="CN156" s="131"/>
      <c r="CO156" s="43"/>
      <c r="CP156" s="43"/>
      <c r="CQ156" s="131"/>
      <c r="CR156" s="131"/>
      <c r="CS156" s="131"/>
      <c r="CT156" s="43"/>
      <c r="CU156" s="43"/>
      <c r="CV156" s="131"/>
      <c r="CW156" s="131"/>
      <c r="CX156" s="131"/>
      <c r="CY156" s="43"/>
      <c r="CZ156" s="43"/>
      <c r="DA156" s="131"/>
      <c r="DB156" s="131"/>
      <c r="DC156" s="131"/>
      <c r="DD156" s="43"/>
      <c r="DE156" s="43"/>
      <c r="DF156" s="131"/>
      <c r="DG156" s="131"/>
      <c r="DH156" s="131"/>
      <c r="DI156" s="43"/>
      <c r="DJ156" s="43"/>
      <c r="DK156" s="131"/>
      <c r="DL156" s="131"/>
      <c r="DM156" s="131"/>
      <c r="DN156" s="43"/>
      <c r="DO156" s="43"/>
      <c r="DP156" s="131"/>
      <c r="DQ156" s="131"/>
      <c r="DR156" s="131"/>
      <c r="DS156" s="43"/>
      <c r="DT156" s="43"/>
      <c r="DU156" s="131"/>
      <c r="DV156" s="131"/>
      <c r="DW156" s="131"/>
      <c r="DX156" s="43"/>
      <c r="DY156" s="43"/>
      <c r="DZ156" s="131"/>
      <c r="EA156" s="131"/>
      <c r="EB156" s="131"/>
      <c r="EC156" s="43"/>
      <c r="ED156" s="43"/>
      <c r="EE156" s="131"/>
      <c r="EF156" s="131"/>
      <c r="EG156" s="131"/>
      <c r="EH156" s="43"/>
      <c r="EI156" s="43"/>
      <c r="EJ156" s="131"/>
      <c r="EK156" s="131"/>
      <c r="EL156" s="131"/>
      <c r="EM156" s="43"/>
      <c r="EN156" s="43"/>
      <c r="EO156" s="131"/>
      <c r="EP156" s="131"/>
      <c r="EQ156" s="131"/>
      <c r="ER156" s="43"/>
      <c r="ES156" s="43"/>
      <c r="ET156" s="131"/>
      <c r="EU156" s="131"/>
      <c r="EV156" s="131"/>
      <c r="EW156" s="43"/>
      <c r="EX156" s="43"/>
      <c r="EY156" s="131"/>
      <c r="EZ156" s="131"/>
      <c r="FA156" s="131"/>
      <c r="FB156" s="43"/>
      <c r="FC156" s="43"/>
      <c r="FD156" s="131"/>
      <c r="FE156" s="131"/>
      <c r="FF156" s="131"/>
      <c r="FG156" s="43"/>
      <c r="FH156" s="43"/>
      <c r="FI156" s="131"/>
      <c r="FJ156" s="131"/>
      <c r="FK156" s="131"/>
      <c r="FL156" s="43"/>
      <c r="FM156" s="43"/>
      <c r="FN156" s="131"/>
      <c r="FO156" s="131"/>
      <c r="FP156" s="131"/>
      <c r="FQ156" s="43"/>
      <c r="FR156" s="43"/>
      <c r="FS156" s="131"/>
      <c r="FT156" s="131"/>
      <c r="FU156" s="131"/>
      <c r="FV156" s="43"/>
      <c r="FW156" s="43"/>
      <c r="FX156" s="131"/>
      <c r="FY156" s="131"/>
      <c r="FZ156" s="131"/>
      <c r="GA156" s="43"/>
      <c r="GB156" s="43"/>
      <c r="GC156" s="131"/>
      <c r="GD156" s="131"/>
      <c r="GE156" s="131"/>
      <c r="GF156" s="43"/>
      <c r="GG156" s="43"/>
      <c r="GH156" s="131"/>
      <c r="GI156" s="131"/>
      <c r="GJ156" s="131"/>
      <c r="GK156" s="43"/>
      <c r="GL156" s="43"/>
      <c r="GM156" s="131"/>
      <c r="GN156" s="131"/>
      <c r="GO156" s="131"/>
      <c r="GP156" s="43"/>
      <c r="GQ156" s="43"/>
      <c r="GR156" s="131"/>
      <c r="GS156" s="131"/>
      <c r="GT156" s="131"/>
      <c r="GU156" s="43"/>
      <c r="GV156" s="43"/>
      <c r="GW156" s="131"/>
      <c r="GX156" s="131"/>
      <c r="GY156" s="131"/>
      <c r="GZ156" s="43"/>
      <c r="HA156" s="43"/>
      <c r="HB156" s="131"/>
      <c r="HC156" s="131"/>
      <c r="HD156" s="131"/>
      <c r="HE156" s="43"/>
      <c r="HF156" s="43"/>
      <c r="HG156" s="131"/>
      <c r="HH156" s="131"/>
      <c r="HI156" s="131"/>
      <c r="HJ156" s="43"/>
      <c r="HK156" s="43"/>
      <c r="HL156" s="131"/>
      <c r="HM156" s="131"/>
      <c r="HN156" s="131"/>
      <c r="HO156" s="43"/>
      <c r="HP156" s="43"/>
      <c r="HQ156" s="131"/>
      <c r="HR156" s="131"/>
      <c r="HS156" s="131"/>
      <c r="HT156" s="43"/>
      <c r="HU156" s="43"/>
      <c r="HV156" s="131"/>
      <c r="HW156" s="131"/>
      <c r="HX156" s="131"/>
      <c r="HY156" s="43"/>
      <c r="HZ156" s="43"/>
      <c r="IA156" s="131"/>
      <c r="IB156" s="131"/>
      <c r="IC156" s="131"/>
      <c r="ID156" s="43"/>
      <c r="IE156" s="43"/>
      <c r="IF156" s="131"/>
      <c r="IG156" s="131"/>
      <c r="IH156" s="131"/>
      <c r="II156" s="43"/>
      <c r="IJ156" s="43"/>
      <c r="IK156" s="131"/>
      <c r="IL156" s="131"/>
      <c r="IM156" s="131"/>
      <c r="IN156" s="43"/>
      <c r="IO156" s="43"/>
      <c r="IP156" s="131"/>
      <c r="IQ156" s="131"/>
      <c r="IR156" s="131"/>
      <c r="IS156" s="43"/>
      <c r="IT156" s="43"/>
      <c r="IU156" s="131"/>
      <c r="IV156" s="131"/>
      <c r="IW156" s="131"/>
      <c r="IX156" s="43"/>
      <c r="IY156" s="44"/>
      <c r="IZ156" s="405"/>
      <c r="JA156" s="378"/>
      <c r="JB156" s="256"/>
      <c r="JC156" s="256"/>
    </row>
    <row r="157" spans="1:263" s="3" customFormat="1" x14ac:dyDescent="0.35">
      <c r="A157" s="198"/>
      <c r="B157" s="359"/>
      <c r="C157" s="45" t="s">
        <v>296</v>
      </c>
      <c r="D157" s="105" t="s">
        <v>297</v>
      </c>
      <c r="E157" s="102"/>
      <c r="F157" s="384"/>
      <c r="G157" s="131"/>
      <c r="H157" s="325"/>
      <c r="I157" s="202"/>
      <c r="J157" s="324"/>
      <c r="K157" s="131"/>
      <c r="L157" s="16" t="str">
        <f>IF(AND(K95&lt;&gt;"",'Helper 1'!$AN$8&lt;&gt;""),'Helper 1'!$AN$8,"")</f>
        <v/>
      </c>
      <c r="M157" s="43"/>
      <c r="N157" s="43"/>
      <c r="O157" s="131"/>
      <c r="P157" s="131"/>
      <c r="Q157" s="16" t="str">
        <f>IF(AND(P95&lt;&gt;"",'Helper 1'!$AN$8&lt;&gt;""),'Helper 1'!$AN$8,"")</f>
        <v/>
      </c>
      <c r="R157" s="43"/>
      <c r="S157" s="43"/>
      <c r="T157" s="131"/>
      <c r="U157" s="131"/>
      <c r="V157" s="16" t="str">
        <f>IF(AND(U95&lt;&gt;"",'Helper 1'!$AN$8&lt;&gt;""),'Helper 1'!$AN$8,"")</f>
        <v/>
      </c>
      <c r="W157" s="43"/>
      <c r="X157" s="43"/>
      <c r="Y157" s="131"/>
      <c r="Z157" s="131"/>
      <c r="AA157" s="16" t="str">
        <f>IF(AND(Z95&lt;&gt;"",'Helper 1'!$AN$8&lt;&gt;""),'Helper 1'!$AN$8,"")</f>
        <v/>
      </c>
      <c r="AB157" s="43"/>
      <c r="AC157" s="43"/>
      <c r="AD157" s="131"/>
      <c r="AE157" s="131"/>
      <c r="AF157" s="16" t="str">
        <f>IF(AND(AE95&lt;&gt;"",'Helper 1'!$AN$8&lt;&gt;""),'Helper 1'!$AN$8,"")</f>
        <v/>
      </c>
      <c r="AG157" s="43"/>
      <c r="AH157" s="43"/>
      <c r="AI157" s="131"/>
      <c r="AJ157" s="131"/>
      <c r="AK157" s="16" t="str">
        <f>IF(AND(AJ95&lt;&gt;"",'Helper 1'!$AN$8&lt;&gt;""),'Helper 1'!$AN$8,"")</f>
        <v/>
      </c>
      <c r="AL157" s="43"/>
      <c r="AM157" s="43"/>
      <c r="AN157" s="131"/>
      <c r="AO157" s="131"/>
      <c r="AP157" s="16" t="str">
        <f>IF(AND(AO95&lt;&gt;"",'Helper 1'!$AN$8&lt;&gt;""),'Helper 1'!$AN$8,"")</f>
        <v/>
      </c>
      <c r="AQ157" s="43"/>
      <c r="AR157" s="43"/>
      <c r="AS157" s="131"/>
      <c r="AT157" s="131"/>
      <c r="AU157" s="16" t="str">
        <f>IF(AND(AT95&lt;&gt;"",'Helper 1'!$AN$8&lt;&gt;""),'Helper 1'!$AN$8,"")</f>
        <v/>
      </c>
      <c r="AV157" s="43"/>
      <c r="AW157" s="43"/>
      <c r="AX157" s="131"/>
      <c r="AY157" s="131"/>
      <c r="AZ157" s="16" t="str">
        <f>IF(AND(AY95&lt;&gt;"",'Helper 1'!$AN$8&lt;&gt;""),'Helper 1'!$AN$8,"")</f>
        <v/>
      </c>
      <c r="BA157" s="43"/>
      <c r="BB157" s="43"/>
      <c r="BC157" s="131"/>
      <c r="BD157" s="131"/>
      <c r="BE157" s="16" t="str">
        <f>IF(AND(BD95&lt;&gt;"",'Helper 1'!$AN$8&lt;&gt;""),'Helper 1'!$AN$8,"")</f>
        <v/>
      </c>
      <c r="BF157" s="43"/>
      <c r="BG157" s="43"/>
      <c r="BH157" s="131"/>
      <c r="BI157" s="131"/>
      <c r="BJ157" s="16" t="str">
        <f>IF(AND(BI95&lt;&gt;"",'Helper 1'!$AN$8&lt;&gt;""),'Helper 1'!$AN$8,"")</f>
        <v/>
      </c>
      <c r="BK157" s="43"/>
      <c r="BL157" s="43"/>
      <c r="BM157" s="131"/>
      <c r="BN157" s="131"/>
      <c r="BO157" s="16" t="str">
        <f>IF(AND(BN95&lt;&gt;"",'Helper 1'!$AN$8&lt;&gt;""),'Helper 1'!$AN$8,"")</f>
        <v/>
      </c>
      <c r="BP157" s="43"/>
      <c r="BQ157" s="43"/>
      <c r="BR157" s="131"/>
      <c r="BS157" s="131"/>
      <c r="BT157" s="16" t="str">
        <f>IF(AND(BS95&lt;&gt;"",'Helper 1'!$AN$8&lt;&gt;""),'Helper 1'!$AN$8,"")</f>
        <v/>
      </c>
      <c r="BU157" s="43"/>
      <c r="BV157" s="43"/>
      <c r="BW157" s="131"/>
      <c r="BX157" s="131"/>
      <c r="BY157" s="16" t="str">
        <f>IF(AND(BX95&lt;&gt;"",'Helper 1'!$AN$8&lt;&gt;""),'Helper 1'!$AN$8,"")</f>
        <v/>
      </c>
      <c r="BZ157" s="43"/>
      <c r="CA157" s="43"/>
      <c r="CB157" s="131"/>
      <c r="CC157" s="131"/>
      <c r="CD157" s="16" t="str">
        <f>IF(AND(CC95&lt;&gt;"",'Helper 1'!$AN$8&lt;&gt;""),'Helper 1'!$AN$8,"")</f>
        <v/>
      </c>
      <c r="CE157" s="43"/>
      <c r="CF157" s="43"/>
      <c r="CG157" s="131"/>
      <c r="CH157" s="131"/>
      <c r="CI157" s="16" t="str">
        <f>IF(AND(CH95&lt;&gt;"",'Helper 1'!$AN$8&lt;&gt;""),'Helper 1'!$AN$8,"")</f>
        <v/>
      </c>
      <c r="CJ157" s="43"/>
      <c r="CK157" s="43"/>
      <c r="CL157" s="131"/>
      <c r="CM157" s="131"/>
      <c r="CN157" s="16" t="str">
        <f>IF(AND(CM95&lt;&gt;"",'Helper 1'!$AN$8&lt;&gt;""),'Helper 1'!$AN$8,"")</f>
        <v/>
      </c>
      <c r="CO157" s="43"/>
      <c r="CP157" s="43"/>
      <c r="CQ157" s="131"/>
      <c r="CR157" s="131"/>
      <c r="CS157" s="16" t="str">
        <f>IF(AND(CR95&lt;&gt;"",'Helper 1'!$AN$8&lt;&gt;""),'Helper 1'!$AN$8,"")</f>
        <v/>
      </c>
      <c r="CT157" s="43"/>
      <c r="CU157" s="43"/>
      <c r="CV157" s="131"/>
      <c r="CW157" s="131"/>
      <c r="CX157" s="16" t="str">
        <f>IF(AND(CW95&lt;&gt;"",'Helper 1'!$AN$8&lt;&gt;""),'Helper 1'!$AN$8,"")</f>
        <v/>
      </c>
      <c r="CY157" s="43"/>
      <c r="CZ157" s="43"/>
      <c r="DA157" s="131"/>
      <c r="DB157" s="131"/>
      <c r="DC157" s="16" t="str">
        <f>IF(AND(DB95&lt;&gt;"",'Helper 1'!$AN$8&lt;&gt;""),'Helper 1'!$AN$8,"")</f>
        <v/>
      </c>
      <c r="DD157" s="43"/>
      <c r="DE157" s="43"/>
      <c r="DF157" s="131"/>
      <c r="DG157" s="131"/>
      <c r="DH157" s="16" t="str">
        <f>IF(AND(DG95&lt;&gt;"",'Helper 1'!$AN$8&lt;&gt;""),'Helper 1'!$AN$8,"")</f>
        <v/>
      </c>
      <c r="DI157" s="43"/>
      <c r="DJ157" s="43"/>
      <c r="DK157" s="131"/>
      <c r="DL157" s="131"/>
      <c r="DM157" s="16" t="str">
        <f>IF(AND(DL95&lt;&gt;"",'Helper 1'!$AN$8&lt;&gt;""),'Helper 1'!$AN$8,"")</f>
        <v/>
      </c>
      <c r="DN157" s="43"/>
      <c r="DO157" s="43"/>
      <c r="DP157" s="131"/>
      <c r="DQ157" s="131"/>
      <c r="DR157" s="16" t="str">
        <f>IF(AND(DQ95&lt;&gt;"",'Helper 1'!$AN$8&lt;&gt;""),'Helper 1'!$AN$8,"")</f>
        <v/>
      </c>
      <c r="DS157" s="43"/>
      <c r="DT157" s="43"/>
      <c r="DU157" s="131"/>
      <c r="DV157" s="131"/>
      <c r="DW157" s="16" t="str">
        <f>IF(AND(DV95&lt;&gt;"",'Helper 1'!$AN$8&lt;&gt;""),'Helper 1'!$AN$8,"")</f>
        <v/>
      </c>
      <c r="DX157" s="43"/>
      <c r="DY157" s="43"/>
      <c r="DZ157" s="131"/>
      <c r="EA157" s="131"/>
      <c r="EB157" s="16" t="str">
        <f>IF(AND(EA95&lt;&gt;"",'Helper 1'!$AN$8&lt;&gt;""),'Helper 1'!$AN$8,"")</f>
        <v/>
      </c>
      <c r="EC157" s="43"/>
      <c r="ED157" s="43"/>
      <c r="EE157" s="131"/>
      <c r="EF157" s="131"/>
      <c r="EG157" s="16" t="str">
        <f>IF(AND(EF95&lt;&gt;"",'Helper 1'!$AN$8&lt;&gt;""),'Helper 1'!$AN$8,"")</f>
        <v/>
      </c>
      <c r="EH157" s="43"/>
      <c r="EI157" s="43"/>
      <c r="EJ157" s="131"/>
      <c r="EK157" s="131"/>
      <c r="EL157" s="16" t="str">
        <f>IF(AND(EK95&lt;&gt;"",'Helper 1'!$AN$8&lt;&gt;""),'Helper 1'!$AN$8,"")</f>
        <v/>
      </c>
      <c r="EM157" s="43"/>
      <c r="EN157" s="43"/>
      <c r="EO157" s="131"/>
      <c r="EP157" s="131"/>
      <c r="EQ157" s="16" t="str">
        <f>IF(AND(EP95&lt;&gt;"",'Helper 1'!$AN$8&lt;&gt;""),'Helper 1'!$AN$8,"")</f>
        <v/>
      </c>
      <c r="ER157" s="43"/>
      <c r="ES157" s="43"/>
      <c r="ET157" s="131"/>
      <c r="EU157" s="131"/>
      <c r="EV157" s="16" t="str">
        <f>IF(AND(EU95&lt;&gt;"",'Helper 1'!$AN$8&lt;&gt;""),'Helper 1'!$AN$8,"")</f>
        <v/>
      </c>
      <c r="EW157" s="43"/>
      <c r="EX157" s="43"/>
      <c r="EY157" s="131"/>
      <c r="EZ157" s="131"/>
      <c r="FA157" s="16" t="str">
        <f>IF(AND(EZ95&lt;&gt;"",'Helper 1'!$AN$8&lt;&gt;""),'Helper 1'!$AN$8,"")</f>
        <v/>
      </c>
      <c r="FB157" s="43"/>
      <c r="FC157" s="43"/>
      <c r="FD157" s="131"/>
      <c r="FE157" s="131"/>
      <c r="FF157" s="16" t="str">
        <f>IF(AND(FE95&lt;&gt;"",'Helper 1'!$AN$8&lt;&gt;""),'Helper 1'!$AN$8,"")</f>
        <v/>
      </c>
      <c r="FG157" s="43"/>
      <c r="FH157" s="43"/>
      <c r="FI157" s="131"/>
      <c r="FJ157" s="131"/>
      <c r="FK157" s="16" t="str">
        <f>IF(AND(FJ95&lt;&gt;"",'Helper 1'!$AN$8&lt;&gt;""),'Helper 1'!$AN$8,"")</f>
        <v/>
      </c>
      <c r="FL157" s="43"/>
      <c r="FM157" s="43"/>
      <c r="FN157" s="131"/>
      <c r="FO157" s="131"/>
      <c r="FP157" s="16" t="str">
        <f>IF(AND(FO95&lt;&gt;"",'Helper 1'!$AN$8&lt;&gt;""),'Helper 1'!$AN$8,"")</f>
        <v/>
      </c>
      <c r="FQ157" s="43"/>
      <c r="FR157" s="43"/>
      <c r="FS157" s="131"/>
      <c r="FT157" s="131"/>
      <c r="FU157" s="16" t="str">
        <f>IF(AND(FT95&lt;&gt;"",'Helper 1'!$AN$8&lt;&gt;""),'Helper 1'!$AN$8,"")</f>
        <v/>
      </c>
      <c r="FV157" s="43"/>
      <c r="FW157" s="43"/>
      <c r="FX157" s="131"/>
      <c r="FY157" s="131"/>
      <c r="FZ157" s="16" t="str">
        <f>IF(AND(FY95&lt;&gt;"",'Helper 1'!$AN$8&lt;&gt;""),'Helper 1'!$AN$8,"")</f>
        <v/>
      </c>
      <c r="GA157" s="43"/>
      <c r="GB157" s="43"/>
      <c r="GC157" s="131"/>
      <c r="GD157" s="131"/>
      <c r="GE157" s="16" t="str">
        <f>IF(AND(GD95&lt;&gt;"",'Helper 1'!$AN$8&lt;&gt;""),'Helper 1'!$AN$8,"")</f>
        <v/>
      </c>
      <c r="GF157" s="43"/>
      <c r="GG157" s="43"/>
      <c r="GH157" s="131"/>
      <c r="GI157" s="131"/>
      <c r="GJ157" s="16" t="str">
        <f>IF(AND(GI95&lt;&gt;"",'Helper 1'!$AN$8&lt;&gt;""),'Helper 1'!$AN$8,"")</f>
        <v/>
      </c>
      <c r="GK157" s="43"/>
      <c r="GL157" s="43"/>
      <c r="GM157" s="131"/>
      <c r="GN157" s="131"/>
      <c r="GO157" s="16" t="str">
        <f>IF(AND(GN95&lt;&gt;"",'Helper 1'!$AN$8&lt;&gt;""),'Helper 1'!$AN$8,"")</f>
        <v/>
      </c>
      <c r="GP157" s="43"/>
      <c r="GQ157" s="43"/>
      <c r="GR157" s="131"/>
      <c r="GS157" s="131"/>
      <c r="GT157" s="16" t="str">
        <f>IF(AND(GS95&lt;&gt;"",'Helper 1'!$AN$8&lt;&gt;""),'Helper 1'!$AN$8,"")</f>
        <v/>
      </c>
      <c r="GU157" s="43"/>
      <c r="GV157" s="43"/>
      <c r="GW157" s="131"/>
      <c r="GX157" s="131"/>
      <c r="GY157" s="16" t="str">
        <f>IF(AND(GX95&lt;&gt;"",'Helper 1'!$AN$8&lt;&gt;""),'Helper 1'!$AN$8,"")</f>
        <v/>
      </c>
      <c r="GZ157" s="43"/>
      <c r="HA157" s="43"/>
      <c r="HB157" s="131"/>
      <c r="HC157" s="131"/>
      <c r="HD157" s="16" t="str">
        <f>IF(AND(HC95&lt;&gt;"",'Helper 1'!$AN$8&lt;&gt;""),'Helper 1'!$AN$8,"")</f>
        <v/>
      </c>
      <c r="HE157" s="43"/>
      <c r="HF157" s="43"/>
      <c r="HG157" s="131"/>
      <c r="HH157" s="131"/>
      <c r="HI157" s="16" t="str">
        <f>IF(AND(HH95&lt;&gt;"",'Helper 1'!$AN$8&lt;&gt;""),'Helper 1'!$AN$8,"")</f>
        <v/>
      </c>
      <c r="HJ157" s="43"/>
      <c r="HK157" s="43"/>
      <c r="HL157" s="131"/>
      <c r="HM157" s="131"/>
      <c r="HN157" s="16" t="str">
        <f>IF(AND(HM95&lt;&gt;"",'Helper 1'!$AN$8&lt;&gt;""),'Helper 1'!$AN$8,"")</f>
        <v/>
      </c>
      <c r="HO157" s="43"/>
      <c r="HP157" s="43"/>
      <c r="HQ157" s="131"/>
      <c r="HR157" s="131"/>
      <c r="HS157" s="16" t="str">
        <f>IF(AND(HR95&lt;&gt;"",'Helper 1'!$AN$8&lt;&gt;""),'Helper 1'!$AN$8,"")</f>
        <v/>
      </c>
      <c r="HT157" s="43"/>
      <c r="HU157" s="43"/>
      <c r="HV157" s="131"/>
      <c r="HW157" s="131"/>
      <c r="HX157" s="16" t="str">
        <f>IF(AND(HW95&lt;&gt;"",'Helper 1'!$AN$8&lt;&gt;""),'Helper 1'!$AN$8,"")</f>
        <v/>
      </c>
      <c r="HY157" s="43"/>
      <c r="HZ157" s="43"/>
      <c r="IA157" s="131"/>
      <c r="IB157" s="131"/>
      <c r="IC157" s="16" t="str">
        <f>IF(AND(IB95&lt;&gt;"",'Helper 1'!$AN$8&lt;&gt;""),'Helper 1'!$AN$8,"")</f>
        <v/>
      </c>
      <c r="ID157" s="43"/>
      <c r="IE157" s="43"/>
      <c r="IF157" s="131"/>
      <c r="IG157" s="131"/>
      <c r="IH157" s="16" t="str">
        <f>IF(AND(IG95&lt;&gt;"",'Helper 1'!$AN$8&lt;&gt;""),'Helper 1'!$AN$8,"")</f>
        <v/>
      </c>
      <c r="II157" s="43"/>
      <c r="IJ157" s="43"/>
      <c r="IK157" s="131"/>
      <c r="IL157" s="131"/>
      <c r="IM157" s="16" t="str">
        <f>IF(AND(IL95&lt;&gt;"",'Helper 1'!$AN$8&lt;&gt;""),'Helper 1'!$AN$8,"")</f>
        <v/>
      </c>
      <c r="IN157" s="43"/>
      <c r="IO157" s="43"/>
      <c r="IP157" s="131"/>
      <c r="IQ157" s="131"/>
      <c r="IR157" s="16" t="str">
        <f>IF(AND(IQ95&lt;&gt;"",'Helper 1'!$AN$8&lt;&gt;""),'Helper 1'!$AN$8,"")</f>
        <v/>
      </c>
      <c r="IS157" s="43"/>
      <c r="IT157" s="43"/>
      <c r="IU157" s="131"/>
      <c r="IV157" s="131"/>
      <c r="IW157" s="16" t="str">
        <f>IF(AND(IV95&lt;&gt;"",'Helper 1'!$AN$8&lt;&gt;""),'Helper 1'!$AN$8,"")</f>
        <v/>
      </c>
      <c r="IX157" s="43"/>
      <c r="IY157" s="44"/>
      <c r="IZ157" s="405"/>
      <c r="JA157" s="378"/>
      <c r="JB157" s="256"/>
      <c r="JC157" s="256"/>
    </row>
    <row r="158" spans="1:263" s="3" customFormat="1" x14ac:dyDescent="0.35">
      <c r="A158" s="198"/>
      <c r="B158" s="359"/>
      <c r="C158" s="45"/>
      <c r="D158" s="105"/>
      <c r="E158" s="102"/>
      <c r="F158" s="384"/>
      <c r="G158" s="131"/>
      <c r="H158" s="325"/>
      <c r="I158" s="202"/>
      <c r="J158" s="324"/>
      <c r="K158" s="131"/>
      <c r="L158" s="131"/>
      <c r="M158" s="43"/>
      <c r="N158" s="43"/>
      <c r="O158" s="131"/>
      <c r="P158" s="131"/>
      <c r="Q158" s="131"/>
      <c r="R158" s="43"/>
      <c r="S158" s="43"/>
      <c r="T158" s="131"/>
      <c r="U158" s="131"/>
      <c r="V158" s="131"/>
      <c r="W158" s="43"/>
      <c r="X158" s="43"/>
      <c r="Y158" s="131"/>
      <c r="Z158" s="131"/>
      <c r="AA158" s="131"/>
      <c r="AB158" s="43"/>
      <c r="AC158" s="43"/>
      <c r="AD158" s="131"/>
      <c r="AE158" s="131"/>
      <c r="AF158" s="131"/>
      <c r="AG158" s="43"/>
      <c r="AH158" s="43"/>
      <c r="AI158" s="131"/>
      <c r="AJ158" s="131"/>
      <c r="AK158" s="131"/>
      <c r="AL158" s="43"/>
      <c r="AM158" s="43"/>
      <c r="AN158" s="131"/>
      <c r="AO158" s="131"/>
      <c r="AP158" s="131"/>
      <c r="AQ158" s="43"/>
      <c r="AR158" s="43"/>
      <c r="AS158" s="131"/>
      <c r="AT158" s="131"/>
      <c r="AU158" s="131"/>
      <c r="AV158" s="43"/>
      <c r="AW158" s="43"/>
      <c r="AX158" s="131"/>
      <c r="AY158" s="131"/>
      <c r="AZ158" s="131"/>
      <c r="BA158" s="43"/>
      <c r="BB158" s="43"/>
      <c r="BC158" s="131"/>
      <c r="BD158" s="131"/>
      <c r="BE158" s="131"/>
      <c r="BF158" s="43"/>
      <c r="BG158" s="43"/>
      <c r="BH158" s="131"/>
      <c r="BI158" s="131"/>
      <c r="BJ158" s="131"/>
      <c r="BK158" s="43"/>
      <c r="BL158" s="43"/>
      <c r="BM158" s="131"/>
      <c r="BN158" s="131"/>
      <c r="BO158" s="131"/>
      <c r="BP158" s="43"/>
      <c r="BQ158" s="43"/>
      <c r="BR158" s="131"/>
      <c r="BS158" s="131"/>
      <c r="BT158" s="131"/>
      <c r="BU158" s="43"/>
      <c r="BV158" s="43"/>
      <c r="BW158" s="131"/>
      <c r="BX158" s="131"/>
      <c r="BY158" s="131"/>
      <c r="BZ158" s="43"/>
      <c r="CA158" s="43"/>
      <c r="CB158" s="131"/>
      <c r="CC158" s="131"/>
      <c r="CD158" s="131"/>
      <c r="CE158" s="43"/>
      <c r="CF158" s="43"/>
      <c r="CG158" s="131"/>
      <c r="CH158" s="131"/>
      <c r="CI158" s="131"/>
      <c r="CJ158" s="43"/>
      <c r="CK158" s="43"/>
      <c r="CL158" s="131"/>
      <c r="CM158" s="131"/>
      <c r="CN158" s="131"/>
      <c r="CO158" s="43"/>
      <c r="CP158" s="43"/>
      <c r="CQ158" s="131"/>
      <c r="CR158" s="131"/>
      <c r="CS158" s="131"/>
      <c r="CT158" s="43"/>
      <c r="CU158" s="43"/>
      <c r="CV158" s="131"/>
      <c r="CW158" s="131"/>
      <c r="CX158" s="131"/>
      <c r="CY158" s="43"/>
      <c r="CZ158" s="43"/>
      <c r="DA158" s="131"/>
      <c r="DB158" s="131"/>
      <c r="DC158" s="131"/>
      <c r="DD158" s="43"/>
      <c r="DE158" s="43"/>
      <c r="DF158" s="131"/>
      <c r="DG158" s="131"/>
      <c r="DH158" s="131"/>
      <c r="DI158" s="43"/>
      <c r="DJ158" s="43"/>
      <c r="DK158" s="131"/>
      <c r="DL158" s="131"/>
      <c r="DM158" s="131"/>
      <c r="DN158" s="43"/>
      <c r="DO158" s="43"/>
      <c r="DP158" s="131"/>
      <c r="DQ158" s="131"/>
      <c r="DR158" s="131"/>
      <c r="DS158" s="43"/>
      <c r="DT158" s="43"/>
      <c r="DU158" s="131"/>
      <c r="DV158" s="131"/>
      <c r="DW158" s="131"/>
      <c r="DX158" s="43"/>
      <c r="DY158" s="43"/>
      <c r="DZ158" s="131"/>
      <c r="EA158" s="131"/>
      <c r="EB158" s="131"/>
      <c r="EC158" s="43"/>
      <c r="ED158" s="43"/>
      <c r="EE158" s="131"/>
      <c r="EF158" s="131"/>
      <c r="EG158" s="131"/>
      <c r="EH158" s="43"/>
      <c r="EI158" s="43"/>
      <c r="EJ158" s="131"/>
      <c r="EK158" s="131"/>
      <c r="EL158" s="131"/>
      <c r="EM158" s="43"/>
      <c r="EN158" s="43"/>
      <c r="EO158" s="131"/>
      <c r="EP158" s="131"/>
      <c r="EQ158" s="131"/>
      <c r="ER158" s="43"/>
      <c r="ES158" s="43"/>
      <c r="ET158" s="131"/>
      <c r="EU158" s="131"/>
      <c r="EV158" s="131"/>
      <c r="EW158" s="43"/>
      <c r="EX158" s="43"/>
      <c r="EY158" s="131"/>
      <c r="EZ158" s="131"/>
      <c r="FA158" s="131"/>
      <c r="FB158" s="43"/>
      <c r="FC158" s="43"/>
      <c r="FD158" s="131"/>
      <c r="FE158" s="131"/>
      <c r="FF158" s="131"/>
      <c r="FG158" s="43"/>
      <c r="FH158" s="43"/>
      <c r="FI158" s="131"/>
      <c r="FJ158" s="131"/>
      <c r="FK158" s="131"/>
      <c r="FL158" s="43"/>
      <c r="FM158" s="43"/>
      <c r="FN158" s="131"/>
      <c r="FO158" s="131"/>
      <c r="FP158" s="131"/>
      <c r="FQ158" s="43"/>
      <c r="FR158" s="43"/>
      <c r="FS158" s="131"/>
      <c r="FT158" s="131"/>
      <c r="FU158" s="131"/>
      <c r="FV158" s="43"/>
      <c r="FW158" s="43"/>
      <c r="FX158" s="131"/>
      <c r="FY158" s="131"/>
      <c r="FZ158" s="131"/>
      <c r="GA158" s="43"/>
      <c r="GB158" s="43"/>
      <c r="GC158" s="131"/>
      <c r="GD158" s="131"/>
      <c r="GE158" s="131"/>
      <c r="GF158" s="43"/>
      <c r="GG158" s="43"/>
      <c r="GH158" s="131"/>
      <c r="GI158" s="131"/>
      <c r="GJ158" s="131"/>
      <c r="GK158" s="43"/>
      <c r="GL158" s="43"/>
      <c r="GM158" s="131"/>
      <c r="GN158" s="131"/>
      <c r="GO158" s="131"/>
      <c r="GP158" s="43"/>
      <c r="GQ158" s="43"/>
      <c r="GR158" s="131"/>
      <c r="GS158" s="131"/>
      <c r="GT158" s="131"/>
      <c r="GU158" s="43"/>
      <c r="GV158" s="43"/>
      <c r="GW158" s="131"/>
      <c r="GX158" s="131"/>
      <c r="GY158" s="131"/>
      <c r="GZ158" s="43"/>
      <c r="HA158" s="43"/>
      <c r="HB158" s="131"/>
      <c r="HC158" s="131"/>
      <c r="HD158" s="131"/>
      <c r="HE158" s="43"/>
      <c r="HF158" s="43"/>
      <c r="HG158" s="131"/>
      <c r="HH158" s="131"/>
      <c r="HI158" s="131"/>
      <c r="HJ158" s="43"/>
      <c r="HK158" s="43"/>
      <c r="HL158" s="131"/>
      <c r="HM158" s="131"/>
      <c r="HN158" s="131"/>
      <c r="HO158" s="43"/>
      <c r="HP158" s="43"/>
      <c r="HQ158" s="131"/>
      <c r="HR158" s="131"/>
      <c r="HS158" s="131"/>
      <c r="HT158" s="43"/>
      <c r="HU158" s="43"/>
      <c r="HV158" s="131"/>
      <c r="HW158" s="131"/>
      <c r="HX158" s="131"/>
      <c r="HY158" s="43"/>
      <c r="HZ158" s="43"/>
      <c r="IA158" s="131"/>
      <c r="IB158" s="131"/>
      <c r="IC158" s="131"/>
      <c r="ID158" s="43"/>
      <c r="IE158" s="43"/>
      <c r="IF158" s="131"/>
      <c r="IG158" s="131"/>
      <c r="IH158" s="131"/>
      <c r="II158" s="43"/>
      <c r="IJ158" s="43"/>
      <c r="IK158" s="131"/>
      <c r="IL158" s="131"/>
      <c r="IM158" s="131"/>
      <c r="IN158" s="43"/>
      <c r="IO158" s="43"/>
      <c r="IP158" s="131"/>
      <c r="IQ158" s="131"/>
      <c r="IR158" s="131"/>
      <c r="IS158" s="43"/>
      <c r="IT158" s="43"/>
      <c r="IU158" s="131"/>
      <c r="IV158" s="131"/>
      <c r="IW158" s="131"/>
      <c r="IX158" s="43"/>
      <c r="IY158" s="44"/>
      <c r="IZ158" s="405"/>
      <c r="JA158" s="378"/>
      <c r="JB158" s="256"/>
      <c r="JC158" s="256"/>
    </row>
    <row r="159" spans="1:263" s="3" customFormat="1" x14ac:dyDescent="0.35">
      <c r="A159" s="198"/>
      <c r="B159" s="359"/>
      <c r="C159" s="45" t="s">
        <v>298</v>
      </c>
      <c r="D159" s="106" t="s">
        <v>248</v>
      </c>
      <c r="E159" s="102"/>
      <c r="F159" s="384"/>
      <c r="G159" s="131"/>
      <c r="H159" s="325"/>
      <c r="I159" s="202"/>
      <c r="J159" s="324"/>
      <c r="K159" s="131"/>
      <c r="L159" s="411" t="str">
        <f>IF(L157&lt;&gt;"",INDEX('Helper 1'!$AK$4:$AK$27,MATCH(L157,'Helper 1'!$AG$4:$AG$27,0)),"")</f>
        <v/>
      </c>
      <c r="M159" s="43"/>
      <c r="N159" s="43"/>
      <c r="O159" s="131"/>
      <c r="P159" s="131"/>
      <c r="Q159" s="411" t="str">
        <f>IF(Q157&lt;&gt;"",INDEX('Helper 1'!$AK$4:$AK$27,MATCH(Q157,'Helper 1'!$AG$4:$AG$27,0)),"")</f>
        <v/>
      </c>
      <c r="R159" s="43"/>
      <c r="S159" s="43"/>
      <c r="T159" s="131"/>
      <c r="U159" s="131"/>
      <c r="V159" s="411" t="str">
        <f>IF(V157&lt;&gt;"",INDEX('Helper 1'!$AK$4:$AK$27,MATCH(V157,'Helper 1'!$AG$4:$AG$27,0)),"")</f>
        <v/>
      </c>
      <c r="W159" s="43"/>
      <c r="X159" s="43"/>
      <c r="Y159" s="131"/>
      <c r="Z159" s="131"/>
      <c r="AA159" s="411" t="str">
        <f>IF(AA157&lt;&gt;"",INDEX('Helper 1'!$AK$4:$AK$27,MATCH(AA157,'Helper 1'!$AG$4:$AG$27,0)),"")</f>
        <v/>
      </c>
      <c r="AB159" s="43"/>
      <c r="AC159" s="43"/>
      <c r="AD159" s="131"/>
      <c r="AE159" s="131"/>
      <c r="AF159" s="411" t="str">
        <f>IF(AF157&lt;&gt;"",INDEX('Helper 1'!$AK$4:$AK$27,MATCH(AF157,'Helper 1'!$AG$4:$AG$27,0)),"")</f>
        <v/>
      </c>
      <c r="AG159" s="43"/>
      <c r="AH159" s="43"/>
      <c r="AI159" s="131"/>
      <c r="AJ159" s="131"/>
      <c r="AK159" s="411" t="str">
        <f>IF(AK157&lt;&gt;"",INDEX('Helper 1'!$AK$4:$AK$27,MATCH(AK157,'Helper 1'!$AG$4:$AG$27,0)),"")</f>
        <v/>
      </c>
      <c r="AL159" s="43"/>
      <c r="AM159" s="43"/>
      <c r="AN159" s="131"/>
      <c r="AO159" s="131"/>
      <c r="AP159" s="411" t="str">
        <f>IF(AP157&lt;&gt;"",INDEX('Helper 1'!$AK$4:$AK$27,MATCH(AP157,'Helper 1'!$AG$4:$AG$27,0)),"")</f>
        <v/>
      </c>
      <c r="AQ159" s="43"/>
      <c r="AR159" s="43"/>
      <c r="AS159" s="131"/>
      <c r="AT159" s="131"/>
      <c r="AU159" s="411" t="str">
        <f>IF(AU157&lt;&gt;"",INDEX('Helper 1'!$AK$4:$AK$27,MATCH(AU157,'Helper 1'!$AG$4:$AG$27,0)),"")</f>
        <v/>
      </c>
      <c r="AV159" s="43"/>
      <c r="AW159" s="43"/>
      <c r="AX159" s="131"/>
      <c r="AY159" s="131"/>
      <c r="AZ159" s="411" t="str">
        <f>IF(AZ157&lt;&gt;"",INDEX('Helper 1'!$AK$4:$AK$27,MATCH(AZ157,'Helper 1'!$AG$4:$AG$27,0)),"")</f>
        <v/>
      </c>
      <c r="BA159" s="43"/>
      <c r="BB159" s="43"/>
      <c r="BC159" s="131"/>
      <c r="BD159" s="131"/>
      <c r="BE159" s="411" t="str">
        <f>IF(BE157&lt;&gt;"",INDEX('Helper 1'!$AK$4:$AK$27,MATCH(BE157,'Helper 1'!$AG$4:$AG$27,0)),"")</f>
        <v/>
      </c>
      <c r="BF159" s="43"/>
      <c r="BG159" s="43"/>
      <c r="BH159" s="131"/>
      <c r="BI159" s="131"/>
      <c r="BJ159" s="411" t="str">
        <f>IF(BJ157&lt;&gt;"",INDEX('Helper 1'!$AK$4:$AK$27,MATCH(BJ157,'Helper 1'!$AG$4:$AG$27,0)),"")</f>
        <v/>
      </c>
      <c r="BK159" s="43"/>
      <c r="BL159" s="43"/>
      <c r="BM159" s="131"/>
      <c r="BN159" s="131"/>
      <c r="BO159" s="411" t="str">
        <f>IF(BO157&lt;&gt;"",INDEX('Helper 1'!$AK$4:$AK$27,MATCH(BO157,'Helper 1'!$AG$4:$AG$27,0)),"")</f>
        <v/>
      </c>
      <c r="BP159" s="43"/>
      <c r="BQ159" s="43"/>
      <c r="BR159" s="131"/>
      <c r="BS159" s="131"/>
      <c r="BT159" s="411" t="str">
        <f>IF(BT157&lt;&gt;"",INDEX('Helper 1'!$AK$4:$AK$27,MATCH(BT157,'Helper 1'!$AG$4:$AG$27,0)),"")</f>
        <v/>
      </c>
      <c r="BU159" s="43"/>
      <c r="BV159" s="43"/>
      <c r="BW159" s="131"/>
      <c r="BX159" s="131"/>
      <c r="BY159" s="411" t="str">
        <f>IF(BY157&lt;&gt;"",INDEX('Helper 1'!$AK$4:$AK$27,MATCH(BY157,'Helper 1'!$AG$4:$AG$27,0)),"")</f>
        <v/>
      </c>
      <c r="BZ159" s="43"/>
      <c r="CA159" s="43"/>
      <c r="CB159" s="131"/>
      <c r="CC159" s="131"/>
      <c r="CD159" s="411" t="str">
        <f>IF(CD157&lt;&gt;"",INDEX('Helper 1'!$AK$4:$AK$27,MATCH(CD157,'Helper 1'!$AG$4:$AG$27,0)),"")</f>
        <v/>
      </c>
      <c r="CE159" s="43"/>
      <c r="CF159" s="43"/>
      <c r="CG159" s="131"/>
      <c r="CH159" s="131"/>
      <c r="CI159" s="411" t="str">
        <f>IF(CI157&lt;&gt;"",INDEX('Helper 1'!$AK$4:$AK$27,MATCH(CI157,'Helper 1'!$AG$4:$AG$27,0)),"")</f>
        <v/>
      </c>
      <c r="CJ159" s="43"/>
      <c r="CK159" s="43"/>
      <c r="CL159" s="131"/>
      <c r="CM159" s="131"/>
      <c r="CN159" s="411" t="str">
        <f>IF(CN157&lt;&gt;"",INDEX('Helper 1'!$AK$4:$AK$27,MATCH(CN157,'Helper 1'!$AG$4:$AG$27,0)),"")</f>
        <v/>
      </c>
      <c r="CO159" s="43"/>
      <c r="CP159" s="43"/>
      <c r="CQ159" s="131"/>
      <c r="CR159" s="131"/>
      <c r="CS159" s="411" t="str">
        <f>IF(CS157&lt;&gt;"",INDEX('Helper 1'!$AK$4:$AK$27,MATCH(CS157,'Helper 1'!$AG$4:$AG$27,0)),"")</f>
        <v/>
      </c>
      <c r="CT159" s="43"/>
      <c r="CU159" s="43"/>
      <c r="CV159" s="131"/>
      <c r="CW159" s="131"/>
      <c r="CX159" s="411" t="str">
        <f>IF(CX157&lt;&gt;"",INDEX('Helper 1'!$AK$4:$AK$27,MATCH(CX157,'Helper 1'!$AG$4:$AG$27,0)),"")</f>
        <v/>
      </c>
      <c r="CY159" s="43"/>
      <c r="CZ159" s="43"/>
      <c r="DA159" s="131"/>
      <c r="DB159" s="131"/>
      <c r="DC159" s="411" t="str">
        <f>IF(DC157&lt;&gt;"",INDEX('Helper 1'!$AK$4:$AK$27,MATCH(DC157,'Helper 1'!$AG$4:$AG$27,0)),"")</f>
        <v/>
      </c>
      <c r="DD159" s="43"/>
      <c r="DE159" s="43"/>
      <c r="DF159" s="131"/>
      <c r="DG159" s="131"/>
      <c r="DH159" s="411" t="str">
        <f>IF(DH157&lt;&gt;"",INDEX('Helper 1'!$AK$4:$AK$27,MATCH(DH157,'Helper 1'!$AG$4:$AG$27,0)),"")</f>
        <v/>
      </c>
      <c r="DI159" s="43"/>
      <c r="DJ159" s="43"/>
      <c r="DK159" s="131"/>
      <c r="DL159" s="131"/>
      <c r="DM159" s="411" t="str">
        <f>IF(DM157&lt;&gt;"",INDEX('Helper 1'!$AK$4:$AK$27,MATCH(DM157,'Helper 1'!$AG$4:$AG$27,0)),"")</f>
        <v/>
      </c>
      <c r="DN159" s="43"/>
      <c r="DO159" s="43"/>
      <c r="DP159" s="131"/>
      <c r="DQ159" s="131"/>
      <c r="DR159" s="411" t="str">
        <f>IF(DR157&lt;&gt;"",INDEX('Helper 1'!$AK$4:$AK$27,MATCH(DR157,'Helper 1'!$AG$4:$AG$27,0)),"")</f>
        <v/>
      </c>
      <c r="DS159" s="43"/>
      <c r="DT159" s="43"/>
      <c r="DU159" s="131"/>
      <c r="DV159" s="131"/>
      <c r="DW159" s="411" t="str">
        <f>IF(DW157&lt;&gt;"",INDEX('Helper 1'!$AK$4:$AK$27,MATCH(DW157,'Helper 1'!$AG$4:$AG$27,0)),"")</f>
        <v/>
      </c>
      <c r="DX159" s="43"/>
      <c r="DY159" s="43"/>
      <c r="DZ159" s="131"/>
      <c r="EA159" s="131"/>
      <c r="EB159" s="411" t="str">
        <f>IF(EB157&lt;&gt;"",INDEX('Helper 1'!$AK$4:$AK$27,MATCH(EB157,'Helper 1'!$AG$4:$AG$27,0)),"")</f>
        <v/>
      </c>
      <c r="EC159" s="43"/>
      <c r="ED159" s="43"/>
      <c r="EE159" s="131"/>
      <c r="EF159" s="131"/>
      <c r="EG159" s="411" t="str">
        <f>IF(EG157&lt;&gt;"",INDEX('Helper 1'!$AK$4:$AK$27,MATCH(EG157,'Helper 1'!$AG$4:$AG$27,0)),"")</f>
        <v/>
      </c>
      <c r="EH159" s="43"/>
      <c r="EI159" s="43"/>
      <c r="EJ159" s="131"/>
      <c r="EK159" s="131"/>
      <c r="EL159" s="411" t="str">
        <f>IF(EL157&lt;&gt;"",INDEX('Helper 1'!$AK$4:$AK$27,MATCH(EL157,'Helper 1'!$AG$4:$AG$27,0)),"")</f>
        <v/>
      </c>
      <c r="EM159" s="43"/>
      <c r="EN159" s="43"/>
      <c r="EO159" s="131"/>
      <c r="EP159" s="131"/>
      <c r="EQ159" s="411" t="str">
        <f>IF(EQ157&lt;&gt;"",INDEX('Helper 1'!$AK$4:$AK$27,MATCH(EQ157,'Helper 1'!$AG$4:$AG$27,0)),"")</f>
        <v/>
      </c>
      <c r="ER159" s="43"/>
      <c r="ES159" s="43"/>
      <c r="ET159" s="131"/>
      <c r="EU159" s="131"/>
      <c r="EV159" s="411" t="str">
        <f>IF(EV157&lt;&gt;"",INDEX('Helper 1'!$AK$4:$AK$27,MATCH(EV157,'Helper 1'!$AG$4:$AG$27,0)),"")</f>
        <v/>
      </c>
      <c r="EW159" s="43"/>
      <c r="EX159" s="43"/>
      <c r="EY159" s="131"/>
      <c r="EZ159" s="131"/>
      <c r="FA159" s="411" t="str">
        <f>IF(FA157&lt;&gt;"",INDEX('Helper 1'!$AK$4:$AK$27,MATCH(FA157,'Helper 1'!$AG$4:$AG$27,0)),"")</f>
        <v/>
      </c>
      <c r="FB159" s="43"/>
      <c r="FC159" s="43"/>
      <c r="FD159" s="131"/>
      <c r="FE159" s="131"/>
      <c r="FF159" s="411" t="str">
        <f>IF(FF157&lt;&gt;"",INDEX('Helper 1'!$AK$4:$AK$27,MATCH(FF157,'Helper 1'!$AG$4:$AG$27,0)),"")</f>
        <v/>
      </c>
      <c r="FG159" s="43"/>
      <c r="FH159" s="43"/>
      <c r="FI159" s="131"/>
      <c r="FJ159" s="131"/>
      <c r="FK159" s="411" t="str">
        <f>IF(FK157&lt;&gt;"",INDEX('Helper 1'!$AK$4:$AK$27,MATCH(FK157,'Helper 1'!$AG$4:$AG$27,0)),"")</f>
        <v/>
      </c>
      <c r="FL159" s="43"/>
      <c r="FM159" s="43"/>
      <c r="FN159" s="131"/>
      <c r="FO159" s="131"/>
      <c r="FP159" s="411" t="str">
        <f>IF(FP157&lt;&gt;"",INDEX('Helper 1'!$AK$4:$AK$27,MATCH(FP157,'Helper 1'!$AG$4:$AG$27,0)),"")</f>
        <v/>
      </c>
      <c r="FQ159" s="43"/>
      <c r="FR159" s="43"/>
      <c r="FS159" s="131"/>
      <c r="FT159" s="131"/>
      <c r="FU159" s="411" t="str">
        <f>IF(FU157&lt;&gt;"",INDEX('Helper 1'!$AK$4:$AK$27,MATCH(FU157,'Helper 1'!$AG$4:$AG$27,0)),"")</f>
        <v/>
      </c>
      <c r="FV159" s="43"/>
      <c r="FW159" s="43"/>
      <c r="FX159" s="131"/>
      <c r="FY159" s="131"/>
      <c r="FZ159" s="411" t="str">
        <f>IF(FZ157&lt;&gt;"",INDEX('Helper 1'!$AK$4:$AK$27,MATCH(FZ157,'Helper 1'!$AG$4:$AG$27,0)),"")</f>
        <v/>
      </c>
      <c r="GA159" s="43"/>
      <c r="GB159" s="43"/>
      <c r="GC159" s="131"/>
      <c r="GD159" s="131"/>
      <c r="GE159" s="411" t="str">
        <f>IF(GE157&lt;&gt;"",INDEX('Helper 1'!$AK$4:$AK$27,MATCH(GE157,'Helper 1'!$AG$4:$AG$27,0)),"")</f>
        <v/>
      </c>
      <c r="GF159" s="43"/>
      <c r="GG159" s="43"/>
      <c r="GH159" s="131"/>
      <c r="GI159" s="131"/>
      <c r="GJ159" s="411" t="str">
        <f>IF(GJ157&lt;&gt;"",INDEX('Helper 1'!$AK$4:$AK$27,MATCH(GJ157,'Helper 1'!$AG$4:$AG$27,0)),"")</f>
        <v/>
      </c>
      <c r="GK159" s="43"/>
      <c r="GL159" s="43"/>
      <c r="GM159" s="131"/>
      <c r="GN159" s="131"/>
      <c r="GO159" s="411" t="str">
        <f>IF(GO157&lt;&gt;"",INDEX('Helper 1'!$AK$4:$AK$27,MATCH(GO157,'Helper 1'!$AG$4:$AG$27,0)),"")</f>
        <v/>
      </c>
      <c r="GP159" s="43"/>
      <c r="GQ159" s="43"/>
      <c r="GR159" s="131"/>
      <c r="GS159" s="131"/>
      <c r="GT159" s="411" t="str">
        <f>IF(GT157&lt;&gt;"",INDEX('Helper 1'!$AK$4:$AK$27,MATCH(GT157,'Helper 1'!$AG$4:$AG$27,0)),"")</f>
        <v/>
      </c>
      <c r="GU159" s="43"/>
      <c r="GV159" s="43"/>
      <c r="GW159" s="131"/>
      <c r="GX159" s="131"/>
      <c r="GY159" s="411" t="str">
        <f>IF(GY157&lt;&gt;"",INDEX('Helper 1'!$AK$4:$AK$27,MATCH(GY157,'Helper 1'!$AG$4:$AG$27,0)),"")</f>
        <v/>
      </c>
      <c r="GZ159" s="43"/>
      <c r="HA159" s="43"/>
      <c r="HB159" s="131"/>
      <c r="HC159" s="131"/>
      <c r="HD159" s="411" t="str">
        <f>IF(HD157&lt;&gt;"",INDEX('Helper 1'!$AK$4:$AK$27,MATCH(HD157,'Helper 1'!$AG$4:$AG$27,0)),"")</f>
        <v/>
      </c>
      <c r="HE159" s="43"/>
      <c r="HF159" s="43"/>
      <c r="HG159" s="131"/>
      <c r="HH159" s="131"/>
      <c r="HI159" s="411" t="str">
        <f>IF(HI157&lt;&gt;"",INDEX('Helper 1'!$AK$4:$AK$27,MATCH(HI157,'Helper 1'!$AG$4:$AG$27,0)),"")</f>
        <v/>
      </c>
      <c r="HJ159" s="43"/>
      <c r="HK159" s="43"/>
      <c r="HL159" s="131"/>
      <c r="HM159" s="131"/>
      <c r="HN159" s="411" t="str">
        <f>IF(HN157&lt;&gt;"",INDEX('Helper 1'!$AK$4:$AK$27,MATCH(HN157,'Helper 1'!$AG$4:$AG$27,0)),"")</f>
        <v/>
      </c>
      <c r="HO159" s="43"/>
      <c r="HP159" s="43"/>
      <c r="HQ159" s="131"/>
      <c r="HR159" s="131"/>
      <c r="HS159" s="411" t="str">
        <f>IF(HS157&lt;&gt;"",INDEX('Helper 1'!$AK$4:$AK$27,MATCH(HS157,'Helper 1'!$AG$4:$AG$27,0)),"")</f>
        <v/>
      </c>
      <c r="HT159" s="43"/>
      <c r="HU159" s="43"/>
      <c r="HV159" s="131"/>
      <c r="HW159" s="131"/>
      <c r="HX159" s="411" t="str">
        <f>IF(HX157&lt;&gt;"",INDEX('Helper 1'!$AK$4:$AK$27,MATCH(HX157,'Helper 1'!$AG$4:$AG$27,0)),"")</f>
        <v/>
      </c>
      <c r="HY159" s="43"/>
      <c r="HZ159" s="43"/>
      <c r="IA159" s="131"/>
      <c r="IB159" s="131"/>
      <c r="IC159" s="411" t="str">
        <f>IF(IC157&lt;&gt;"",INDEX('Helper 1'!$AK$4:$AK$27,MATCH(IC157,'Helper 1'!$AG$4:$AG$27,0)),"")</f>
        <v/>
      </c>
      <c r="ID159" s="43"/>
      <c r="IE159" s="43"/>
      <c r="IF159" s="131"/>
      <c r="IG159" s="131"/>
      <c r="IH159" s="411" t="str">
        <f>IF(IH157&lt;&gt;"",INDEX('Helper 1'!$AK$4:$AK$27,MATCH(IH157,'Helper 1'!$AG$4:$AG$27,0)),"")</f>
        <v/>
      </c>
      <c r="II159" s="43"/>
      <c r="IJ159" s="43"/>
      <c r="IK159" s="131"/>
      <c r="IL159" s="131"/>
      <c r="IM159" s="411" t="str">
        <f>IF(IM157&lt;&gt;"",INDEX('Helper 1'!$AK$4:$AK$27,MATCH(IM157,'Helper 1'!$AG$4:$AG$27,0)),"")</f>
        <v/>
      </c>
      <c r="IN159" s="43"/>
      <c r="IO159" s="43"/>
      <c r="IP159" s="131"/>
      <c r="IQ159" s="131"/>
      <c r="IR159" s="411" t="str">
        <f>IF(IR157&lt;&gt;"",INDEX('Helper 1'!$AK$4:$AK$27,MATCH(IR157,'Helper 1'!$AG$4:$AG$27,0)),"")</f>
        <v/>
      </c>
      <c r="IS159" s="43"/>
      <c r="IT159" s="43"/>
      <c r="IU159" s="131"/>
      <c r="IV159" s="131"/>
      <c r="IW159" s="411" t="str">
        <f>IF(IW157&lt;&gt;"",INDEX('Helper 1'!$AK$4:$AK$27,MATCH(IW157,'Helper 1'!$AG$4:$AG$27,0)),"")</f>
        <v/>
      </c>
      <c r="IX159" s="43"/>
      <c r="IY159" s="44"/>
      <c r="IZ159" s="405"/>
      <c r="JA159" s="378"/>
      <c r="JB159" s="256"/>
      <c r="JC159" s="256"/>
    </row>
    <row r="160" spans="1:263" s="3" customFormat="1" x14ac:dyDescent="0.35">
      <c r="A160" s="198"/>
      <c r="B160" s="359"/>
      <c r="C160" s="45" t="s">
        <v>299</v>
      </c>
      <c r="D160" s="106" t="s">
        <v>250</v>
      </c>
      <c r="E160" s="102"/>
      <c r="F160" s="285"/>
      <c r="G160" s="131"/>
      <c r="H160" s="325"/>
      <c r="I160" s="202"/>
      <c r="J160" s="324"/>
      <c r="K160" s="131"/>
      <c r="L160" s="412" t="str">
        <f>IF(L157&lt;&gt;"",INDEX('Helper 1'!$AJ$4:$AJ$27,MATCH(L157,'Helper 1'!$AG$4:$AG$27,0)),"")</f>
        <v/>
      </c>
      <c r="M160" s="43"/>
      <c r="N160" s="43"/>
      <c r="O160" s="131"/>
      <c r="P160" s="131"/>
      <c r="Q160" s="412" t="str">
        <f>IF(Q157&lt;&gt;"",INDEX('Helper 1'!$AJ$4:$AJ$27,MATCH(Q157,'Helper 1'!$AG$4:$AG$27,0)),"")</f>
        <v/>
      </c>
      <c r="R160" s="43"/>
      <c r="S160" s="43"/>
      <c r="T160" s="131"/>
      <c r="U160" s="131"/>
      <c r="V160" s="412" t="str">
        <f>IF(V157&lt;&gt;"",INDEX('Helper 1'!$AJ$4:$AJ$27,MATCH(V157,'Helper 1'!$AG$4:$AG$27,0)),"")</f>
        <v/>
      </c>
      <c r="W160" s="43"/>
      <c r="X160" s="43"/>
      <c r="Y160" s="131"/>
      <c r="Z160" s="131"/>
      <c r="AA160" s="412" t="str">
        <f>IF(AA157&lt;&gt;"",INDEX('Helper 1'!$AJ$4:$AJ$27,MATCH(AA157,'Helper 1'!$AG$4:$AG$27,0)),"")</f>
        <v/>
      </c>
      <c r="AB160" s="43"/>
      <c r="AC160" s="43"/>
      <c r="AD160" s="131"/>
      <c r="AE160" s="131"/>
      <c r="AF160" s="412" t="str">
        <f>IF(AF157&lt;&gt;"",INDEX('Helper 1'!$AJ$4:$AJ$27,MATCH(AF157,'Helper 1'!$AG$4:$AG$27,0)),"")</f>
        <v/>
      </c>
      <c r="AG160" s="43"/>
      <c r="AH160" s="43"/>
      <c r="AI160" s="131"/>
      <c r="AJ160" s="131"/>
      <c r="AK160" s="412" t="str">
        <f>IF(AK157&lt;&gt;"",INDEX('Helper 1'!$AJ$4:$AJ$27,MATCH(AK157,'Helper 1'!$AG$4:$AG$27,0)),"")</f>
        <v/>
      </c>
      <c r="AL160" s="43"/>
      <c r="AM160" s="43"/>
      <c r="AN160" s="131"/>
      <c r="AO160" s="131"/>
      <c r="AP160" s="412" t="str">
        <f>IF(AP157&lt;&gt;"",INDEX('Helper 1'!$AJ$4:$AJ$27,MATCH(AP157,'Helper 1'!$AG$4:$AG$27,0)),"")</f>
        <v/>
      </c>
      <c r="AQ160" s="43"/>
      <c r="AR160" s="43"/>
      <c r="AS160" s="131"/>
      <c r="AT160" s="131"/>
      <c r="AU160" s="412" t="str">
        <f>IF(AU157&lt;&gt;"",INDEX('Helper 1'!$AJ$4:$AJ$27,MATCH(AU157,'Helper 1'!$AG$4:$AG$27,0)),"")</f>
        <v/>
      </c>
      <c r="AV160" s="43"/>
      <c r="AW160" s="43"/>
      <c r="AX160" s="131"/>
      <c r="AY160" s="131"/>
      <c r="AZ160" s="412" t="str">
        <f>IF(AZ157&lt;&gt;"",INDEX('Helper 1'!$AJ$4:$AJ$27,MATCH(AZ157,'Helper 1'!$AG$4:$AG$27,0)),"")</f>
        <v/>
      </c>
      <c r="BA160" s="43"/>
      <c r="BB160" s="43"/>
      <c r="BC160" s="131"/>
      <c r="BD160" s="131"/>
      <c r="BE160" s="412" t="str">
        <f>IF(BE157&lt;&gt;"",INDEX('Helper 1'!$AJ$4:$AJ$27,MATCH(BE157,'Helper 1'!$AG$4:$AG$27,0)),"")</f>
        <v/>
      </c>
      <c r="BF160" s="43"/>
      <c r="BG160" s="43"/>
      <c r="BH160" s="131"/>
      <c r="BI160" s="131"/>
      <c r="BJ160" s="412" t="str">
        <f>IF(BJ157&lt;&gt;"",INDEX('Helper 1'!$AJ$4:$AJ$27,MATCH(BJ157,'Helper 1'!$AG$4:$AG$27,0)),"")</f>
        <v/>
      </c>
      <c r="BK160" s="43"/>
      <c r="BL160" s="43"/>
      <c r="BM160" s="131"/>
      <c r="BN160" s="131"/>
      <c r="BO160" s="412" t="str">
        <f>IF(BO157&lt;&gt;"",INDEX('Helper 1'!$AJ$4:$AJ$27,MATCH(BO157,'Helper 1'!$AG$4:$AG$27,0)),"")</f>
        <v/>
      </c>
      <c r="BP160" s="43"/>
      <c r="BQ160" s="43"/>
      <c r="BR160" s="131"/>
      <c r="BS160" s="131"/>
      <c r="BT160" s="412" t="str">
        <f>IF(BT157&lt;&gt;"",INDEX('Helper 1'!$AJ$4:$AJ$27,MATCH(BT157,'Helper 1'!$AG$4:$AG$27,0)),"")</f>
        <v/>
      </c>
      <c r="BU160" s="43"/>
      <c r="BV160" s="43"/>
      <c r="BW160" s="131"/>
      <c r="BX160" s="131"/>
      <c r="BY160" s="412" t="str">
        <f>IF(BY157&lt;&gt;"",INDEX('Helper 1'!$AJ$4:$AJ$27,MATCH(BY157,'Helper 1'!$AG$4:$AG$27,0)),"")</f>
        <v/>
      </c>
      <c r="BZ160" s="43"/>
      <c r="CA160" s="43"/>
      <c r="CB160" s="131"/>
      <c r="CC160" s="131"/>
      <c r="CD160" s="412" t="str">
        <f>IF(CD157&lt;&gt;"",INDEX('Helper 1'!$AJ$4:$AJ$27,MATCH(CD157,'Helper 1'!$AG$4:$AG$27,0)),"")</f>
        <v/>
      </c>
      <c r="CE160" s="43"/>
      <c r="CF160" s="43"/>
      <c r="CG160" s="131"/>
      <c r="CH160" s="131"/>
      <c r="CI160" s="412" t="str">
        <f>IF(CI157&lt;&gt;"",INDEX('Helper 1'!$AJ$4:$AJ$27,MATCH(CI157,'Helper 1'!$AG$4:$AG$27,0)),"")</f>
        <v/>
      </c>
      <c r="CJ160" s="43"/>
      <c r="CK160" s="43"/>
      <c r="CL160" s="131"/>
      <c r="CM160" s="131"/>
      <c r="CN160" s="412" t="str">
        <f>IF(CN157&lt;&gt;"",INDEX('Helper 1'!$AJ$4:$AJ$27,MATCH(CN157,'Helper 1'!$AG$4:$AG$27,0)),"")</f>
        <v/>
      </c>
      <c r="CO160" s="43"/>
      <c r="CP160" s="43"/>
      <c r="CQ160" s="131"/>
      <c r="CR160" s="131"/>
      <c r="CS160" s="412" t="str">
        <f>IF(CS157&lt;&gt;"",INDEX('Helper 1'!$AJ$4:$AJ$27,MATCH(CS157,'Helper 1'!$AG$4:$AG$27,0)),"")</f>
        <v/>
      </c>
      <c r="CT160" s="43"/>
      <c r="CU160" s="43"/>
      <c r="CV160" s="131"/>
      <c r="CW160" s="131"/>
      <c r="CX160" s="412" t="str">
        <f>IF(CX157&lt;&gt;"",INDEX('Helper 1'!$AJ$4:$AJ$27,MATCH(CX157,'Helper 1'!$AG$4:$AG$27,0)),"")</f>
        <v/>
      </c>
      <c r="CY160" s="43"/>
      <c r="CZ160" s="43"/>
      <c r="DA160" s="131"/>
      <c r="DB160" s="131"/>
      <c r="DC160" s="412" t="str">
        <f>IF(DC157&lt;&gt;"",INDEX('Helper 1'!$AJ$4:$AJ$27,MATCH(DC157,'Helper 1'!$AG$4:$AG$27,0)),"")</f>
        <v/>
      </c>
      <c r="DD160" s="43"/>
      <c r="DE160" s="43"/>
      <c r="DF160" s="131"/>
      <c r="DG160" s="131"/>
      <c r="DH160" s="412" t="str">
        <f>IF(DH157&lt;&gt;"",INDEX('Helper 1'!$AJ$4:$AJ$27,MATCH(DH157,'Helper 1'!$AG$4:$AG$27,0)),"")</f>
        <v/>
      </c>
      <c r="DI160" s="43"/>
      <c r="DJ160" s="43"/>
      <c r="DK160" s="131"/>
      <c r="DL160" s="131"/>
      <c r="DM160" s="412" t="str">
        <f>IF(DM157&lt;&gt;"",INDEX('Helper 1'!$AJ$4:$AJ$27,MATCH(DM157,'Helper 1'!$AG$4:$AG$27,0)),"")</f>
        <v/>
      </c>
      <c r="DN160" s="43"/>
      <c r="DO160" s="43"/>
      <c r="DP160" s="131"/>
      <c r="DQ160" s="131"/>
      <c r="DR160" s="412" t="str">
        <f>IF(DR157&lt;&gt;"",INDEX('Helper 1'!$AJ$4:$AJ$27,MATCH(DR157,'Helper 1'!$AG$4:$AG$27,0)),"")</f>
        <v/>
      </c>
      <c r="DS160" s="43"/>
      <c r="DT160" s="43"/>
      <c r="DU160" s="131"/>
      <c r="DV160" s="131"/>
      <c r="DW160" s="412" t="str">
        <f>IF(DW157&lt;&gt;"",INDEX('Helper 1'!$AJ$4:$AJ$27,MATCH(DW157,'Helper 1'!$AG$4:$AG$27,0)),"")</f>
        <v/>
      </c>
      <c r="DX160" s="43"/>
      <c r="DY160" s="43"/>
      <c r="DZ160" s="131"/>
      <c r="EA160" s="131"/>
      <c r="EB160" s="412" t="str">
        <f>IF(EB157&lt;&gt;"",INDEX('Helper 1'!$AJ$4:$AJ$27,MATCH(EB157,'Helper 1'!$AG$4:$AG$27,0)),"")</f>
        <v/>
      </c>
      <c r="EC160" s="43"/>
      <c r="ED160" s="43"/>
      <c r="EE160" s="131"/>
      <c r="EF160" s="131"/>
      <c r="EG160" s="412" t="str">
        <f>IF(EG157&lt;&gt;"",INDEX('Helper 1'!$AJ$4:$AJ$27,MATCH(EG157,'Helper 1'!$AG$4:$AG$27,0)),"")</f>
        <v/>
      </c>
      <c r="EH160" s="43"/>
      <c r="EI160" s="43"/>
      <c r="EJ160" s="131"/>
      <c r="EK160" s="131"/>
      <c r="EL160" s="412" t="str">
        <f>IF(EL157&lt;&gt;"",INDEX('Helper 1'!$AJ$4:$AJ$27,MATCH(EL157,'Helper 1'!$AG$4:$AG$27,0)),"")</f>
        <v/>
      </c>
      <c r="EM160" s="43"/>
      <c r="EN160" s="43"/>
      <c r="EO160" s="131"/>
      <c r="EP160" s="131"/>
      <c r="EQ160" s="412" t="str">
        <f>IF(EQ157&lt;&gt;"",INDEX('Helper 1'!$AJ$4:$AJ$27,MATCH(EQ157,'Helper 1'!$AG$4:$AG$27,0)),"")</f>
        <v/>
      </c>
      <c r="ER160" s="43"/>
      <c r="ES160" s="43"/>
      <c r="ET160" s="131"/>
      <c r="EU160" s="131"/>
      <c r="EV160" s="412" t="str">
        <f>IF(EV157&lt;&gt;"",INDEX('Helper 1'!$AJ$4:$AJ$27,MATCH(EV157,'Helper 1'!$AG$4:$AG$27,0)),"")</f>
        <v/>
      </c>
      <c r="EW160" s="43"/>
      <c r="EX160" s="43"/>
      <c r="EY160" s="131"/>
      <c r="EZ160" s="131"/>
      <c r="FA160" s="412" t="str">
        <f>IF(FA157&lt;&gt;"",INDEX('Helper 1'!$AJ$4:$AJ$27,MATCH(FA157,'Helper 1'!$AG$4:$AG$27,0)),"")</f>
        <v/>
      </c>
      <c r="FB160" s="43"/>
      <c r="FC160" s="43"/>
      <c r="FD160" s="131"/>
      <c r="FE160" s="131"/>
      <c r="FF160" s="412" t="str">
        <f>IF(FF157&lt;&gt;"",INDEX('Helper 1'!$AJ$4:$AJ$27,MATCH(FF157,'Helper 1'!$AG$4:$AG$27,0)),"")</f>
        <v/>
      </c>
      <c r="FG160" s="43"/>
      <c r="FH160" s="43"/>
      <c r="FI160" s="131"/>
      <c r="FJ160" s="131"/>
      <c r="FK160" s="412" t="str">
        <f>IF(FK157&lt;&gt;"",INDEX('Helper 1'!$AJ$4:$AJ$27,MATCH(FK157,'Helper 1'!$AG$4:$AG$27,0)),"")</f>
        <v/>
      </c>
      <c r="FL160" s="43"/>
      <c r="FM160" s="43"/>
      <c r="FN160" s="131"/>
      <c r="FO160" s="131"/>
      <c r="FP160" s="412" t="str">
        <f>IF(FP157&lt;&gt;"",INDEX('Helper 1'!$AJ$4:$AJ$27,MATCH(FP157,'Helper 1'!$AG$4:$AG$27,0)),"")</f>
        <v/>
      </c>
      <c r="FQ160" s="43"/>
      <c r="FR160" s="43"/>
      <c r="FS160" s="131"/>
      <c r="FT160" s="131"/>
      <c r="FU160" s="412" t="str">
        <f>IF(FU157&lt;&gt;"",INDEX('Helper 1'!$AJ$4:$AJ$27,MATCH(FU157,'Helper 1'!$AG$4:$AG$27,0)),"")</f>
        <v/>
      </c>
      <c r="FV160" s="43"/>
      <c r="FW160" s="43"/>
      <c r="FX160" s="131"/>
      <c r="FY160" s="131"/>
      <c r="FZ160" s="412" t="str">
        <f>IF(FZ157&lt;&gt;"",INDEX('Helper 1'!$AJ$4:$AJ$27,MATCH(FZ157,'Helper 1'!$AG$4:$AG$27,0)),"")</f>
        <v/>
      </c>
      <c r="GA160" s="43"/>
      <c r="GB160" s="43"/>
      <c r="GC160" s="131"/>
      <c r="GD160" s="131"/>
      <c r="GE160" s="412" t="str">
        <f>IF(GE157&lt;&gt;"",INDEX('Helper 1'!$AJ$4:$AJ$27,MATCH(GE157,'Helper 1'!$AG$4:$AG$27,0)),"")</f>
        <v/>
      </c>
      <c r="GF160" s="43"/>
      <c r="GG160" s="43"/>
      <c r="GH160" s="131"/>
      <c r="GI160" s="131"/>
      <c r="GJ160" s="412" t="str">
        <f>IF(GJ157&lt;&gt;"",INDEX('Helper 1'!$AJ$4:$AJ$27,MATCH(GJ157,'Helper 1'!$AG$4:$AG$27,0)),"")</f>
        <v/>
      </c>
      <c r="GK160" s="43"/>
      <c r="GL160" s="43"/>
      <c r="GM160" s="131"/>
      <c r="GN160" s="131"/>
      <c r="GO160" s="412" t="str">
        <f>IF(GO157&lt;&gt;"",INDEX('Helper 1'!$AJ$4:$AJ$27,MATCH(GO157,'Helper 1'!$AG$4:$AG$27,0)),"")</f>
        <v/>
      </c>
      <c r="GP160" s="43"/>
      <c r="GQ160" s="43"/>
      <c r="GR160" s="131"/>
      <c r="GS160" s="131"/>
      <c r="GT160" s="412" t="str">
        <f>IF(GT157&lt;&gt;"",INDEX('Helper 1'!$AJ$4:$AJ$27,MATCH(GT157,'Helper 1'!$AG$4:$AG$27,0)),"")</f>
        <v/>
      </c>
      <c r="GU160" s="43"/>
      <c r="GV160" s="43"/>
      <c r="GW160" s="131"/>
      <c r="GX160" s="131"/>
      <c r="GY160" s="412" t="str">
        <f>IF(GY157&lt;&gt;"",INDEX('Helper 1'!$AJ$4:$AJ$27,MATCH(GY157,'Helper 1'!$AG$4:$AG$27,0)),"")</f>
        <v/>
      </c>
      <c r="GZ160" s="43"/>
      <c r="HA160" s="43"/>
      <c r="HB160" s="131"/>
      <c r="HC160" s="131"/>
      <c r="HD160" s="412" t="str">
        <f>IF(HD157&lt;&gt;"",INDEX('Helper 1'!$AJ$4:$AJ$27,MATCH(HD157,'Helper 1'!$AG$4:$AG$27,0)),"")</f>
        <v/>
      </c>
      <c r="HE160" s="43"/>
      <c r="HF160" s="43"/>
      <c r="HG160" s="131"/>
      <c r="HH160" s="131"/>
      <c r="HI160" s="412" t="str">
        <f>IF(HI157&lt;&gt;"",INDEX('Helper 1'!$AJ$4:$AJ$27,MATCH(HI157,'Helper 1'!$AG$4:$AG$27,0)),"")</f>
        <v/>
      </c>
      <c r="HJ160" s="43"/>
      <c r="HK160" s="43"/>
      <c r="HL160" s="131"/>
      <c r="HM160" s="131"/>
      <c r="HN160" s="412" t="str">
        <f>IF(HN157&lt;&gt;"",INDEX('Helper 1'!$AJ$4:$AJ$27,MATCH(HN157,'Helper 1'!$AG$4:$AG$27,0)),"")</f>
        <v/>
      </c>
      <c r="HO160" s="43"/>
      <c r="HP160" s="43"/>
      <c r="HQ160" s="131"/>
      <c r="HR160" s="131"/>
      <c r="HS160" s="412" t="str">
        <f>IF(HS157&lt;&gt;"",INDEX('Helper 1'!$AJ$4:$AJ$27,MATCH(HS157,'Helper 1'!$AG$4:$AG$27,0)),"")</f>
        <v/>
      </c>
      <c r="HT160" s="43"/>
      <c r="HU160" s="43"/>
      <c r="HV160" s="131"/>
      <c r="HW160" s="131"/>
      <c r="HX160" s="412" t="str">
        <f>IF(HX157&lt;&gt;"",INDEX('Helper 1'!$AJ$4:$AJ$27,MATCH(HX157,'Helper 1'!$AG$4:$AG$27,0)),"")</f>
        <v/>
      </c>
      <c r="HY160" s="43"/>
      <c r="HZ160" s="43"/>
      <c r="IA160" s="131"/>
      <c r="IB160" s="131"/>
      <c r="IC160" s="412" t="str">
        <f>IF(IC157&lt;&gt;"",INDEX('Helper 1'!$AJ$4:$AJ$27,MATCH(IC157,'Helper 1'!$AG$4:$AG$27,0)),"")</f>
        <v/>
      </c>
      <c r="ID160" s="43"/>
      <c r="IE160" s="43"/>
      <c r="IF160" s="131"/>
      <c r="IG160" s="131"/>
      <c r="IH160" s="412" t="str">
        <f>IF(IH157&lt;&gt;"",INDEX('Helper 1'!$AJ$4:$AJ$27,MATCH(IH157,'Helper 1'!$AG$4:$AG$27,0)),"")</f>
        <v/>
      </c>
      <c r="II160" s="43"/>
      <c r="IJ160" s="43"/>
      <c r="IK160" s="131"/>
      <c r="IL160" s="131"/>
      <c r="IM160" s="412" t="str">
        <f>IF(IM157&lt;&gt;"",INDEX('Helper 1'!$AJ$4:$AJ$27,MATCH(IM157,'Helper 1'!$AG$4:$AG$27,0)),"")</f>
        <v/>
      </c>
      <c r="IN160" s="43"/>
      <c r="IO160" s="43"/>
      <c r="IP160" s="131"/>
      <c r="IQ160" s="131"/>
      <c r="IR160" s="412" t="str">
        <f>IF(IR157&lt;&gt;"",INDEX('Helper 1'!$AJ$4:$AJ$27,MATCH(IR157,'Helper 1'!$AG$4:$AG$27,0)),"")</f>
        <v/>
      </c>
      <c r="IS160" s="43"/>
      <c r="IT160" s="43"/>
      <c r="IU160" s="131"/>
      <c r="IV160" s="131"/>
      <c r="IW160" s="412" t="str">
        <f>IF(IW157&lt;&gt;"",INDEX('Helper 1'!$AJ$4:$AJ$27,MATCH(IW157,'Helper 1'!$AG$4:$AG$27,0)),"")</f>
        <v/>
      </c>
      <c r="IX160" s="43"/>
      <c r="IY160" s="44"/>
      <c r="IZ160" s="405"/>
      <c r="JA160" s="378"/>
      <c r="JB160" s="256"/>
      <c r="JC160" s="256"/>
    </row>
    <row r="161" spans="1:263" s="3" customFormat="1" x14ac:dyDescent="0.35">
      <c r="A161" s="198"/>
      <c r="B161" s="359"/>
      <c r="C161" s="45"/>
      <c r="D161" s="106"/>
      <c r="E161" s="102"/>
      <c r="F161" s="285"/>
      <c r="G161" s="131"/>
      <c r="H161" s="325"/>
      <c r="I161" s="202"/>
      <c r="J161" s="324"/>
      <c r="K161" s="131"/>
      <c r="L161" s="387"/>
      <c r="M161" s="43"/>
      <c r="N161" s="43"/>
      <c r="O161" s="131"/>
      <c r="P161" s="131"/>
      <c r="Q161" s="387"/>
      <c r="R161" s="43"/>
      <c r="S161" s="43"/>
      <c r="T161" s="131"/>
      <c r="U161" s="131"/>
      <c r="V161" s="387"/>
      <c r="W161" s="43"/>
      <c r="X161" s="43"/>
      <c r="Y161" s="131"/>
      <c r="Z161" s="131"/>
      <c r="AA161" s="387"/>
      <c r="AB161" s="43"/>
      <c r="AC161" s="43"/>
      <c r="AD161" s="131"/>
      <c r="AE161" s="131"/>
      <c r="AF161" s="387"/>
      <c r="AG161" s="43"/>
      <c r="AH161" s="43"/>
      <c r="AI161" s="131"/>
      <c r="AJ161" s="131"/>
      <c r="AK161" s="387"/>
      <c r="AL161" s="43"/>
      <c r="AM161" s="43"/>
      <c r="AN161" s="131"/>
      <c r="AO161" s="131"/>
      <c r="AP161" s="387"/>
      <c r="AQ161" s="43"/>
      <c r="AR161" s="43"/>
      <c r="AS161" s="131"/>
      <c r="AT161" s="131"/>
      <c r="AU161" s="387"/>
      <c r="AV161" s="43"/>
      <c r="AW161" s="43"/>
      <c r="AX161" s="131"/>
      <c r="AY161" s="131"/>
      <c r="AZ161" s="387"/>
      <c r="BA161" s="43"/>
      <c r="BB161" s="43"/>
      <c r="BC161" s="131"/>
      <c r="BD161" s="131"/>
      <c r="BE161" s="387"/>
      <c r="BF161" s="43"/>
      <c r="BG161" s="43"/>
      <c r="BH161" s="131"/>
      <c r="BI161" s="131"/>
      <c r="BJ161" s="387"/>
      <c r="BK161" s="43"/>
      <c r="BL161" s="43"/>
      <c r="BM161" s="131"/>
      <c r="BN161" s="131"/>
      <c r="BO161" s="387"/>
      <c r="BP161" s="43"/>
      <c r="BQ161" s="43"/>
      <c r="BR161" s="131"/>
      <c r="BS161" s="131"/>
      <c r="BT161" s="387"/>
      <c r="BU161" s="43"/>
      <c r="BV161" s="43"/>
      <c r="BW161" s="131"/>
      <c r="BX161" s="131"/>
      <c r="BY161" s="387"/>
      <c r="BZ161" s="43"/>
      <c r="CA161" s="43"/>
      <c r="CB161" s="131"/>
      <c r="CC161" s="131"/>
      <c r="CD161" s="387"/>
      <c r="CE161" s="43"/>
      <c r="CF161" s="43"/>
      <c r="CG161" s="131"/>
      <c r="CH161" s="131"/>
      <c r="CI161" s="387"/>
      <c r="CJ161" s="43"/>
      <c r="CK161" s="43"/>
      <c r="CL161" s="131"/>
      <c r="CM161" s="131"/>
      <c r="CN161" s="387"/>
      <c r="CO161" s="43"/>
      <c r="CP161" s="43"/>
      <c r="CQ161" s="131"/>
      <c r="CR161" s="131"/>
      <c r="CS161" s="387"/>
      <c r="CT161" s="43"/>
      <c r="CU161" s="43"/>
      <c r="CV161" s="131"/>
      <c r="CW161" s="131"/>
      <c r="CX161" s="387"/>
      <c r="CY161" s="43"/>
      <c r="CZ161" s="43"/>
      <c r="DA161" s="131"/>
      <c r="DB161" s="131"/>
      <c r="DC161" s="387"/>
      <c r="DD161" s="43"/>
      <c r="DE161" s="43"/>
      <c r="DF161" s="131"/>
      <c r="DG161" s="131"/>
      <c r="DH161" s="387"/>
      <c r="DI161" s="43"/>
      <c r="DJ161" s="43"/>
      <c r="DK161" s="131"/>
      <c r="DL161" s="131"/>
      <c r="DM161" s="387"/>
      <c r="DN161" s="43"/>
      <c r="DO161" s="43"/>
      <c r="DP161" s="131"/>
      <c r="DQ161" s="131"/>
      <c r="DR161" s="387"/>
      <c r="DS161" s="43"/>
      <c r="DT161" s="43"/>
      <c r="DU161" s="131"/>
      <c r="DV161" s="131"/>
      <c r="DW161" s="387"/>
      <c r="DX161" s="43"/>
      <c r="DY161" s="43"/>
      <c r="DZ161" s="131"/>
      <c r="EA161" s="131"/>
      <c r="EB161" s="387"/>
      <c r="EC161" s="43"/>
      <c r="ED161" s="43"/>
      <c r="EE161" s="131"/>
      <c r="EF161" s="131"/>
      <c r="EG161" s="387"/>
      <c r="EH161" s="43"/>
      <c r="EI161" s="43"/>
      <c r="EJ161" s="131"/>
      <c r="EK161" s="131"/>
      <c r="EL161" s="387"/>
      <c r="EM161" s="43"/>
      <c r="EN161" s="43"/>
      <c r="EO161" s="131"/>
      <c r="EP161" s="131"/>
      <c r="EQ161" s="387"/>
      <c r="ER161" s="43"/>
      <c r="ES161" s="43"/>
      <c r="ET161" s="131"/>
      <c r="EU161" s="131"/>
      <c r="EV161" s="387"/>
      <c r="EW161" s="43"/>
      <c r="EX161" s="43"/>
      <c r="EY161" s="131"/>
      <c r="EZ161" s="131"/>
      <c r="FA161" s="387"/>
      <c r="FB161" s="43"/>
      <c r="FC161" s="43"/>
      <c r="FD161" s="131"/>
      <c r="FE161" s="131"/>
      <c r="FF161" s="387"/>
      <c r="FG161" s="43"/>
      <c r="FH161" s="43"/>
      <c r="FI161" s="131"/>
      <c r="FJ161" s="131"/>
      <c r="FK161" s="387"/>
      <c r="FL161" s="43"/>
      <c r="FM161" s="43"/>
      <c r="FN161" s="131"/>
      <c r="FO161" s="131"/>
      <c r="FP161" s="387"/>
      <c r="FQ161" s="43"/>
      <c r="FR161" s="43"/>
      <c r="FS161" s="131"/>
      <c r="FT161" s="131"/>
      <c r="FU161" s="387"/>
      <c r="FV161" s="43"/>
      <c r="FW161" s="43"/>
      <c r="FX161" s="131"/>
      <c r="FY161" s="131"/>
      <c r="FZ161" s="387"/>
      <c r="GA161" s="43"/>
      <c r="GB161" s="43"/>
      <c r="GC161" s="131"/>
      <c r="GD161" s="131"/>
      <c r="GE161" s="387"/>
      <c r="GF161" s="43"/>
      <c r="GG161" s="43"/>
      <c r="GH161" s="131"/>
      <c r="GI161" s="131"/>
      <c r="GJ161" s="387"/>
      <c r="GK161" s="43"/>
      <c r="GL161" s="43"/>
      <c r="GM161" s="131"/>
      <c r="GN161" s="131"/>
      <c r="GO161" s="387"/>
      <c r="GP161" s="43"/>
      <c r="GQ161" s="43"/>
      <c r="GR161" s="131"/>
      <c r="GS161" s="131"/>
      <c r="GT161" s="387"/>
      <c r="GU161" s="43"/>
      <c r="GV161" s="43"/>
      <c r="GW161" s="131"/>
      <c r="GX161" s="131"/>
      <c r="GY161" s="387"/>
      <c r="GZ161" s="43"/>
      <c r="HA161" s="43"/>
      <c r="HB161" s="131"/>
      <c r="HC161" s="131"/>
      <c r="HD161" s="387"/>
      <c r="HE161" s="43"/>
      <c r="HF161" s="43"/>
      <c r="HG161" s="131"/>
      <c r="HH161" s="131"/>
      <c r="HI161" s="387"/>
      <c r="HJ161" s="43"/>
      <c r="HK161" s="43"/>
      <c r="HL161" s="131"/>
      <c r="HM161" s="131"/>
      <c r="HN161" s="387"/>
      <c r="HO161" s="43"/>
      <c r="HP161" s="43"/>
      <c r="HQ161" s="131"/>
      <c r="HR161" s="131"/>
      <c r="HS161" s="387"/>
      <c r="HT161" s="43"/>
      <c r="HU161" s="43"/>
      <c r="HV161" s="131"/>
      <c r="HW161" s="131"/>
      <c r="HX161" s="387"/>
      <c r="HY161" s="43"/>
      <c r="HZ161" s="43"/>
      <c r="IA161" s="131"/>
      <c r="IB161" s="131"/>
      <c r="IC161" s="387"/>
      <c r="ID161" s="43"/>
      <c r="IE161" s="43"/>
      <c r="IF161" s="131"/>
      <c r="IG161" s="131"/>
      <c r="IH161" s="387"/>
      <c r="II161" s="43"/>
      <c r="IJ161" s="43"/>
      <c r="IK161" s="131"/>
      <c r="IL161" s="131"/>
      <c r="IM161" s="387"/>
      <c r="IN161" s="43"/>
      <c r="IO161" s="43"/>
      <c r="IP161" s="131"/>
      <c r="IQ161" s="131"/>
      <c r="IR161" s="387"/>
      <c r="IS161" s="43"/>
      <c r="IT161" s="43"/>
      <c r="IU161" s="131"/>
      <c r="IV161" s="131"/>
      <c r="IW161" s="387"/>
      <c r="IX161" s="43"/>
      <c r="IY161" s="44"/>
      <c r="IZ161" s="405"/>
      <c r="JA161" s="378"/>
      <c r="JB161" s="256"/>
      <c r="JC161" s="256"/>
    </row>
    <row r="162" spans="1:263" s="3" customFormat="1" x14ac:dyDescent="0.35">
      <c r="A162" s="198"/>
      <c r="B162" s="359"/>
      <c r="C162" s="45" t="s">
        <v>300</v>
      </c>
      <c r="D162" s="106" t="s">
        <v>301</v>
      </c>
      <c r="E162" s="102"/>
      <c r="F162" s="384"/>
      <c r="G162" s="131"/>
      <c r="H162" s="325"/>
      <c r="I162" s="202"/>
      <c r="J162" s="324"/>
      <c r="K162" s="131"/>
      <c r="L162" s="413" t="str">
        <f>IF(L157&lt;&gt;"",L159/L160,"")</f>
        <v/>
      </c>
      <c r="M162" s="43"/>
      <c r="N162" s="43"/>
      <c r="O162" s="131"/>
      <c r="P162" s="131"/>
      <c r="Q162" s="413" t="str">
        <f>IF(Q157&lt;&gt;"",Q159/Q160,"")</f>
        <v/>
      </c>
      <c r="R162" s="43"/>
      <c r="S162" s="43"/>
      <c r="T162" s="131"/>
      <c r="U162" s="131"/>
      <c r="V162" s="413" t="str">
        <f>IF(V157&lt;&gt;"",V159/V160,"")</f>
        <v/>
      </c>
      <c r="W162" s="43"/>
      <c r="X162" s="43"/>
      <c r="Y162" s="131"/>
      <c r="Z162" s="131"/>
      <c r="AA162" s="413" t="str">
        <f>IF(AA157&lt;&gt;"",AA159/AA160,"")</f>
        <v/>
      </c>
      <c r="AB162" s="43"/>
      <c r="AC162" s="43"/>
      <c r="AD162" s="131"/>
      <c r="AE162" s="131"/>
      <c r="AF162" s="413" t="str">
        <f>IF(AF157&lt;&gt;"",AF159/AF160,"")</f>
        <v/>
      </c>
      <c r="AG162" s="43"/>
      <c r="AH162" s="43"/>
      <c r="AI162" s="131"/>
      <c r="AJ162" s="131"/>
      <c r="AK162" s="413" t="str">
        <f>IF(AK157&lt;&gt;"",AK159/AK160,"")</f>
        <v/>
      </c>
      <c r="AL162" s="43"/>
      <c r="AM162" s="43"/>
      <c r="AN162" s="131"/>
      <c r="AO162" s="131"/>
      <c r="AP162" s="413" t="str">
        <f>IF(AP157&lt;&gt;"",AP159/AP160,"")</f>
        <v/>
      </c>
      <c r="AQ162" s="43"/>
      <c r="AR162" s="43"/>
      <c r="AS162" s="131"/>
      <c r="AT162" s="131"/>
      <c r="AU162" s="413" t="str">
        <f>IF(AU157&lt;&gt;"",AU159/AU160,"")</f>
        <v/>
      </c>
      <c r="AV162" s="43"/>
      <c r="AW162" s="43"/>
      <c r="AX162" s="131"/>
      <c r="AY162" s="131"/>
      <c r="AZ162" s="413" t="str">
        <f>IF(AZ157&lt;&gt;"",AZ159/AZ160,"")</f>
        <v/>
      </c>
      <c r="BA162" s="43"/>
      <c r="BB162" s="43"/>
      <c r="BC162" s="131"/>
      <c r="BD162" s="131"/>
      <c r="BE162" s="413" t="str">
        <f>IF(BE157&lt;&gt;"",BE159/BE160,"")</f>
        <v/>
      </c>
      <c r="BF162" s="43"/>
      <c r="BG162" s="43"/>
      <c r="BH162" s="131"/>
      <c r="BI162" s="131"/>
      <c r="BJ162" s="413" t="str">
        <f>IF(BJ157&lt;&gt;"",BJ159/BJ160,"")</f>
        <v/>
      </c>
      <c r="BK162" s="43"/>
      <c r="BL162" s="43"/>
      <c r="BM162" s="131"/>
      <c r="BN162" s="131"/>
      <c r="BO162" s="413" t="str">
        <f>IF(BO157&lt;&gt;"",BO159/BO160,"")</f>
        <v/>
      </c>
      <c r="BP162" s="43"/>
      <c r="BQ162" s="43"/>
      <c r="BR162" s="131"/>
      <c r="BS162" s="131"/>
      <c r="BT162" s="413" t="str">
        <f>IF(BT157&lt;&gt;"",BT159/BT160,"")</f>
        <v/>
      </c>
      <c r="BU162" s="43"/>
      <c r="BV162" s="43"/>
      <c r="BW162" s="131"/>
      <c r="BX162" s="131"/>
      <c r="BY162" s="413" t="str">
        <f>IF(BY157&lt;&gt;"",BY159/BY160,"")</f>
        <v/>
      </c>
      <c r="BZ162" s="43"/>
      <c r="CA162" s="43"/>
      <c r="CB162" s="131"/>
      <c r="CC162" s="131"/>
      <c r="CD162" s="413" t="str">
        <f>IF(CD157&lt;&gt;"",CD159/CD160,"")</f>
        <v/>
      </c>
      <c r="CE162" s="43"/>
      <c r="CF162" s="43"/>
      <c r="CG162" s="131"/>
      <c r="CH162" s="131"/>
      <c r="CI162" s="413" t="str">
        <f>IF(CI157&lt;&gt;"",CI159/CI160,"")</f>
        <v/>
      </c>
      <c r="CJ162" s="43"/>
      <c r="CK162" s="43"/>
      <c r="CL162" s="131"/>
      <c r="CM162" s="131"/>
      <c r="CN162" s="413" t="str">
        <f>IF(CN157&lt;&gt;"",CN159/CN160,"")</f>
        <v/>
      </c>
      <c r="CO162" s="43"/>
      <c r="CP162" s="43"/>
      <c r="CQ162" s="131"/>
      <c r="CR162" s="131"/>
      <c r="CS162" s="413" t="str">
        <f>IF(CS157&lt;&gt;"",CS159/CS160,"")</f>
        <v/>
      </c>
      <c r="CT162" s="43"/>
      <c r="CU162" s="43"/>
      <c r="CV162" s="131"/>
      <c r="CW162" s="131"/>
      <c r="CX162" s="413" t="str">
        <f>IF(CX157&lt;&gt;"",CX159/CX160,"")</f>
        <v/>
      </c>
      <c r="CY162" s="43"/>
      <c r="CZ162" s="43"/>
      <c r="DA162" s="131"/>
      <c r="DB162" s="131"/>
      <c r="DC162" s="413" t="str">
        <f>IF(DC157&lt;&gt;"",DC159/DC160,"")</f>
        <v/>
      </c>
      <c r="DD162" s="43"/>
      <c r="DE162" s="43"/>
      <c r="DF162" s="131"/>
      <c r="DG162" s="131"/>
      <c r="DH162" s="413" t="str">
        <f>IF(DH157&lt;&gt;"",DH159/DH160,"")</f>
        <v/>
      </c>
      <c r="DI162" s="43"/>
      <c r="DJ162" s="43"/>
      <c r="DK162" s="131"/>
      <c r="DL162" s="131"/>
      <c r="DM162" s="413" t="str">
        <f>IF(DM157&lt;&gt;"",DM159/DM160,"")</f>
        <v/>
      </c>
      <c r="DN162" s="43"/>
      <c r="DO162" s="43"/>
      <c r="DP162" s="131"/>
      <c r="DQ162" s="131"/>
      <c r="DR162" s="413" t="str">
        <f>IF(DR157&lt;&gt;"",DR159/DR160,"")</f>
        <v/>
      </c>
      <c r="DS162" s="43"/>
      <c r="DT162" s="43"/>
      <c r="DU162" s="131"/>
      <c r="DV162" s="131"/>
      <c r="DW162" s="413" t="str">
        <f>IF(DW157&lt;&gt;"",DW159/DW160,"")</f>
        <v/>
      </c>
      <c r="DX162" s="43"/>
      <c r="DY162" s="43"/>
      <c r="DZ162" s="131"/>
      <c r="EA162" s="131"/>
      <c r="EB162" s="413" t="str">
        <f>IF(EB157&lt;&gt;"",EB159/EB160,"")</f>
        <v/>
      </c>
      <c r="EC162" s="43"/>
      <c r="ED162" s="43"/>
      <c r="EE162" s="131"/>
      <c r="EF162" s="131"/>
      <c r="EG162" s="413" t="str">
        <f>IF(EG157&lt;&gt;"",EG159/EG160,"")</f>
        <v/>
      </c>
      <c r="EH162" s="43"/>
      <c r="EI162" s="43"/>
      <c r="EJ162" s="131"/>
      <c r="EK162" s="131"/>
      <c r="EL162" s="413" t="str">
        <f>IF(EL157&lt;&gt;"",EL159/EL160,"")</f>
        <v/>
      </c>
      <c r="EM162" s="43"/>
      <c r="EN162" s="43"/>
      <c r="EO162" s="131"/>
      <c r="EP162" s="131"/>
      <c r="EQ162" s="413" t="str">
        <f>IF(EQ157&lt;&gt;"",EQ159/EQ160,"")</f>
        <v/>
      </c>
      <c r="ER162" s="43"/>
      <c r="ES162" s="43"/>
      <c r="ET162" s="131"/>
      <c r="EU162" s="131"/>
      <c r="EV162" s="413" t="str">
        <f>IF(EV157&lt;&gt;"",EV159/EV160,"")</f>
        <v/>
      </c>
      <c r="EW162" s="43"/>
      <c r="EX162" s="43"/>
      <c r="EY162" s="131"/>
      <c r="EZ162" s="131"/>
      <c r="FA162" s="413" t="str">
        <f>IF(FA157&lt;&gt;"",FA159/FA160,"")</f>
        <v/>
      </c>
      <c r="FB162" s="43"/>
      <c r="FC162" s="43"/>
      <c r="FD162" s="131"/>
      <c r="FE162" s="131"/>
      <c r="FF162" s="413" t="str">
        <f>IF(FF157&lt;&gt;"",FF159/FF160,"")</f>
        <v/>
      </c>
      <c r="FG162" s="43"/>
      <c r="FH162" s="43"/>
      <c r="FI162" s="131"/>
      <c r="FJ162" s="131"/>
      <c r="FK162" s="413" t="str">
        <f>IF(FK157&lt;&gt;"",FK159/FK160,"")</f>
        <v/>
      </c>
      <c r="FL162" s="43"/>
      <c r="FM162" s="43"/>
      <c r="FN162" s="131"/>
      <c r="FO162" s="131"/>
      <c r="FP162" s="413" t="str">
        <f>IF(FP157&lt;&gt;"",FP159/FP160,"")</f>
        <v/>
      </c>
      <c r="FQ162" s="43"/>
      <c r="FR162" s="43"/>
      <c r="FS162" s="131"/>
      <c r="FT162" s="131"/>
      <c r="FU162" s="413" t="str">
        <f>IF(FU157&lt;&gt;"",FU159/FU160,"")</f>
        <v/>
      </c>
      <c r="FV162" s="43"/>
      <c r="FW162" s="43"/>
      <c r="FX162" s="131"/>
      <c r="FY162" s="131"/>
      <c r="FZ162" s="413" t="str">
        <f>IF(FZ157&lt;&gt;"",FZ159/FZ160,"")</f>
        <v/>
      </c>
      <c r="GA162" s="43"/>
      <c r="GB162" s="43"/>
      <c r="GC162" s="131"/>
      <c r="GD162" s="131"/>
      <c r="GE162" s="413" t="str">
        <f>IF(GE157&lt;&gt;"",GE159/GE160,"")</f>
        <v/>
      </c>
      <c r="GF162" s="43"/>
      <c r="GG162" s="43"/>
      <c r="GH162" s="131"/>
      <c r="GI162" s="131"/>
      <c r="GJ162" s="413" t="str">
        <f>IF(GJ157&lt;&gt;"",GJ159/GJ160,"")</f>
        <v/>
      </c>
      <c r="GK162" s="43"/>
      <c r="GL162" s="43"/>
      <c r="GM162" s="131"/>
      <c r="GN162" s="131"/>
      <c r="GO162" s="413" t="str">
        <f>IF(GO157&lt;&gt;"",GO159/GO160,"")</f>
        <v/>
      </c>
      <c r="GP162" s="43"/>
      <c r="GQ162" s="43"/>
      <c r="GR162" s="131"/>
      <c r="GS162" s="131"/>
      <c r="GT162" s="413" t="str">
        <f>IF(GT157&lt;&gt;"",GT159/GT160,"")</f>
        <v/>
      </c>
      <c r="GU162" s="43"/>
      <c r="GV162" s="43"/>
      <c r="GW162" s="131"/>
      <c r="GX162" s="131"/>
      <c r="GY162" s="413" t="str">
        <f>IF(GY157&lt;&gt;"",GY159/GY160,"")</f>
        <v/>
      </c>
      <c r="GZ162" s="43"/>
      <c r="HA162" s="43"/>
      <c r="HB162" s="131"/>
      <c r="HC162" s="131"/>
      <c r="HD162" s="413" t="str">
        <f>IF(HD157&lt;&gt;"",HD159/HD160,"")</f>
        <v/>
      </c>
      <c r="HE162" s="43"/>
      <c r="HF162" s="43"/>
      <c r="HG162" s="131"/>
      <c r="HH162" s="131"/>
      <c r="HI162" s="413" t="str">
        <f>IF(HI157&lt;&gt;"",HI159/HI160,"")</f>
        <v/>
      </c>
      <c r="HJ162" s="43"/>
      <c r="HK162" s="43"/>
      <c r="HL162" s="131"/>
      <c r="HM162" s="131"/>
      <c r="HN162" s="413" t="str">
        <f>IF(HN157&lt;&gt;"",HN159/HN160,"")</f>
        <v/>
      </c>
      <c r="HO162" s="43"/>
      <c r="HP162" s="43"/>
      <c r="HQ162" s="131"/>
      <c r="HR162" s="131"/>
      <c r="HS162" s="413" t="str">
        <f>IF(HS157&lt;&gt;"",HS159/HS160,"")</f>
        <v/>
      </c>
      <c r="HT162" s="43"/>
      <c r="HU162" s="43"/>
      <c r="HV162" s="131"/>
      <c r="HW162" s="131"/>
      <c r="HX162" s="413" t="str">
        <f>IF(HX157&lt;&gt;"",HX159/HX160,"")</f>
        <v/>
      </c>
      <c r="HY162" s="43"/>
      <c r="HZ162" s="43"/>
      <c r="IA162" s="131"/>
      <c r="IB162" s="131"/>
      <c r="IC162" s="413" t="str">
        <f>IF(IC157&lt;&gt;"",IC159/IC160,"")</f>
        <v/>
      </c>
      <c r="ID162" s="43"/>
      <c r="IE162" s="43"/>
      <c r="IF162" s="131"/>
      <c r="IG162" s="131"/>
      <c r="IH162" s="413" t="str">
        <f>IF(IH157&lt;&gt;"",IH159/IH160,"")</f>
        <v/>
      </c>
      <c r="II162" s="43"/>
      <c r="IJ162" s="43"/>
      <c r="IK162" s="131"/>
      <c r="IL162" s="131"/>
      <c r="IM162" s="413" t="str">
        <f>IF(IM157&lt;&gt;"",IM159/IM160,"")</f>
        <v/>
      </c>
      <c r="IN162" s="43"/>
      <c r="IO162" s="43"/>
      <c r="IP162" s="131"/>
      <c r="IQ162" s="131"/>
      <c r="IR162" s="413" t="str">
        <f>IF(IR157&lt;&gt;"",IR159/IR160,"")</f>
        <v/>
      </c>
      <c r="IS162" s="43"/>
      <c r="IT162" s="43"/>
      <c r="IU162" s="131"/>
      <c r="IV162" s="131"/>
      <c r="IW162" s="413" t="str">
        <f>IF(IW157&lt;&gt;"",IW159/IW160,"")</f>
        <v/>
      </c>
      <c r="IX162" s="43"/>
      <c r="IY162" s="44"/>
      <c r="IZ162" s="405"/>
      <c r="JA162" s="378"/>
      <c r="JB162" s="256"/>
      <c r="JC162" s="256"/>
    </row>
    <row r="163" spans="1:263" s="3" customFormat="1" x14ac:dyDescent="0.35">
      <c r="A163" s="198"/>
      <c r="B163" s="359"/>
      <c r="C163" s="47"/>
      <c r="D163" s="105"/>
      <c r="E163" s="102"/>
      <c r="F163" s="384"/>
      <c r="G163" s="131"/>
      <c r="H163" s="325"/>
      <c r="I163" s="202"/>
      <c r="J163" s="324"/>
      <c r="K163" s="131"/>
      <c r="L163" s="131"/>
      <c r="M163" s="43"/>
      <c r="N163" s="43"/>
      <c r="O163" s="131"/>
      <c r="P163" s="131"/>
      <c r="Q163" s="131"/>
      <c r="R163" s="43"/>
      <c r="S163" s="43"/>
      <c r="T163" s="131"/>
      <c r="U163" s="131"/>
      <c r="V163" s="131"/>
      <c r="W163" s="43"/>
      <c r="X163" s="43"/>
      <c r="Y163" s="131"/>
      <c r="Z163" s="131"/>
      <c r="AA163" s="131"/>
      <c r="AB163" s="43"/>
      <c r="AC163" s="43"/>
      <c r="AD163" s="131"/>
      <c r="AE163" s="131"/>
      <c r="AF163" s="131"/>
      <c r="AG163" s="43"/>
      <c r="AH163" s="43"/>
      <c r="AI163" s="131"/>
      <c r="AJ163" s="131"/>
      <c r="AK163" s="131"/>
      <c r="AL163" s="43"/>
      <c r="AM163" s="43"/>
      <c r="AN163" s="131"/>
      <c r="AO163" s="131"/>
      <c r="AP163" s="131"/>
      <c r="AQ163" s="43"/>
      <c r="AR163" s="43"/>
      <c r="AS163" s="131"/>
      <c r="AT163" s="131"/>
      <c r="AU163" s="131"/>
      <c r="AV163" s="43"/>
      <c r="AW163" s="43"/>
      <c r="AX163" s="131"/>
      <c r="AY163" s="131"/>
      <c r="AZ163" s="131"/>
      <c r="BA163" s="43"/>
      <c r="BB163" s="43"/>
      <c r="BC163" s="131"/>
      <c r="BD163" s="131"/>
      <c r="BE163" s="131"/>
      <c r="BF163" s="43"/>
      <c r="BG163" s="43"/>
      <c r="BH163" s="131"/>
      <c r="BI163" s="131"/>
      <c r="BJ163" s="131"/>
      <c r="BK163" s="43"/>
      <c r="BL163" s="43"/>
      <c r="BM163" s="131"/>
      <c r="BN163" s="131"/>
      <c r="BO163" s="131"/>
      <c r="BP163" s="43"/>
      <c r="BQ163" s="43"/>
      <c r="BR163" s="131"/>
      <c r="BS163" s="131"/>
      <c r="BT163" s="131"/>
      <c r="BU163" s="43"/>
      <c r="BV163" s="43"/>
      <c r="BW163" s="131"/>
      <c r="BX163" s="131"/>
      <c r="BY163" s="131"/>
      <c r="BZ163" s="43"/>
      <c r="CA163" s="43"/>
      <c r="CB163" s="131"/>
      <c r="CC163" s="131"/>
      <c r="CD163" s="131"/>
      <c r="CE163" s="43"/>
      <c r="CF163" s="43"/>
      <c r="CG163" s="131"/>
      <c r="CH163" s="131"/>
      <c r="CI163" s="131"/>
      <c r="CJ163" s="43"/>
      <c r="CK163" s="43"/>
      <c r="CL163" s="131"/>
      <c r="CM163" s="131"/>
      <c r="CN163" s="131"/>
      <c r="CO163" s="43"/>
      <c r="CP163" s="43"/>
      <c r="CQ163" s="131"/>
      <c r="CR163" s="131"/>
      <c r="CS163" s="131"/>
      <c r="CT163" s="43"/>
      <c r="CU163" s="43"/>
      <c r="CV163" s="131"/>
      <c r="CW163" s="131"/>
      <c r="CX163" s="131"/>
      <c r="CY163" s="43"/>
      <c r="CZ163" s="43"/>
      <c r="DA163" s="131"/>
      <c r="DB163" s="131"/>
      <c r="DC163" s="131"/>
      <c r="DD163" s="43"/>
      <c r="DE163" s="43"/>
      <c r="DF163" s="131"/>
      <c r="DG163" s="131"/>
      <c r="DH163" s="131"/>
      <c r="DI163" s="43"/>
      <c r="DJ163" s="43"/>
      <c r="DK163" s="131"/>
      <c r="DL163" s="131"/>
      <c r="DM163" s="131"/>
      <c r="DN163" s="43"/>
      <c r="DO163" s="43"/>
      <c r="DP163" s="131"/>
      <c r="DQ163" s="131"/>
      <c r="DR163" s="131"/>
      <c r="DS163" s="43"/>
      <c r="DT163" s="43"/>
      <c r="DU163" s="131"/>
      <c r="DV163" s="131"/>
      <c r="DW163" s="131"/>
      <c r="DX163" s="43"/>
      <c r="DY163" s="43"/>
      <c r="DZ163" s="131"/>
      <c r="EA163" s="131"/>
      <c r="EB163" s="131"/>
      <c r="EC163" s="43"/>
      <c r="ED163" s="43"/>
      <c r="EE163" s="131"/>
      <c r="EF163" s="131"/>
      <c r="EG163" s="131"/>
      <c r="EH163" s="43"/>
      <c r="EI163" s="43"/>
      <c r="EJ163" s="131"/>
      <c r="EK163" s="131"/>
      <c r="EL163" s="131"/>
      <c r="EM163" s="43"/>
      <c r="EN163" s="43"/>
      <c r="EO163" s="131"/>
      <c r="EP163" s="131"/>
      <c r="EQ163" s="131"/>
      <c r="ER163" s="43"/>
      <c r="ES163" s="43"/>
      <c r="ET163" s="131"/>
      <c r="EU163" s="131"/>
      <c r="EV163" s="131"/>
      <c r="EW163" s="43"/>
      <c r="EX163" s="43"/>
      <c r="EY163" s="131"/>
      <c r="EZ163" s="131"/>
      <c r="FA163" s="131"/>
      <c r="FB163" s="43"/>
      <c r="FC163" s="43"/>
      <c r="FD163" s="131"/>
      <c r="FE163" s="131"/>
      <c r="FF163" s="131"/>
      <c r="FG163" s="43"/>
      <c r="FH163" s="43"/>
      <c r="FI163" s="131"/>
      <c r="FJ163" s="131"/>
      <c r="FK163" s="131"/>
      <c r="FL163" s="43"/>
      <c r="FM163" s="43"/>
      <c r="FN163" s="131"/>
      <c r="FO163" s="131"/>
      <c r="FP163" s="131"/>
      <c r="FQ163" s="43"/>
      <c r="FR163" s="43"/>
      <c r="FS163" s="131"/>
      <c r="FT163" s="131"/>
      <c r="FU163" s="131"/>
      <c r="FV163" s="43"/>
      <c r="FW163" s="43"/>
      <c r="FX163" s="131"/>
      <c r="FY163" s="131"/>
      <c r="FZ163" s="131"/>
      <c r="GA163" s="43"/>
      <c r="GB163" s="43"/>
      <c r="GC163" s="131"/>
      <c r="GD163" s="131"/>
      <c r="GE163" s="131"/>
      <c r="GF163" s="43"/>
      <c r="GG163" s="43"/>
      <c r="GH163" s="131"/>
      <c r="GI163" s="131"/>
      <c r="GJ163" s="131"/>
      <c r="GK163" s="43"/>
      <c r="GL163" s="43"/>
      <c r="GM163" s="131"/>
      <c r="GN163" s="131"/>
      <c r="GO163" s="131"/>
      <c r="GP163" s="43"/>
      <c r="GQ163" s="43"/>
      <c r="GR163" s="131"/>
      <c r="GS163" s="131"/>
      <c r="GT163" s="131"/>
      <c r="GU163" s="43"/>
      <c r="GV163" s="43"/>
      <c r="GW163" s="131"/>
      <c r="GX163" s="131"/>
      <c r="GY163" s="131"/>
      <c r="GZ163" s="43"/>
      <c r="HA163" s="43"/>
      <c r="HB163" s="131"/>
      <c r="HC163" s="131"/>
      <c r="HD163" s="131"/>
      <c r="HE163" s="43"/>
      <c r="HF163" s="43"/>
      <c r="HG163" s="131"/>
      <c r="HH163" s="131"/>
      <c r="HI163" s="131"/>
      <c r="HJ163" s="43"/>
      <c r="HK163" s="43"/>
      <c r="HL163" s="131"/>
      <c r="HM163" s="131"/>
      <c r="HN163" s="131"/>
      <c r="HO163" s="43"/>
      <c r="HP163" s="43"/>
      <c r="HQ163" s="131"/>
      <c r="HR163" s="131"/>
      <c r="HS163" s="131"/>
      <c r="HT163" s="43"/>
      <c r="HU163" s="43"/>
      <c r="HV163" s="131"/>
      <c r="HW163" s="131"/>
      <c r="HX163" s="131"/>
      <c r="HY163" s="43"/>
      <c r="HZ163" s="43"/>
      <c r="IA163" s="131"/>
      <c r="IB163" s="131"/>
      <c r="IC163" s="131"/>
      <c r="ID163" s="43"/>
      <c r="IE163" s="43"/>
      <c r="IF163" s="131"/>
      <c r="IG163" s="131"/>
      <c r="IH163" s="131"/>
      <c r="II163" s="43"/>
      <c r="IJ163" s="43"/>
      <c r="IK163" s="131"/>
      <c r="IL163" s="131"/>
      <c r="IM163" s="131"/>
      <c r="IN163" s="43"/>
      <c r="IO163" s="43"/>
      <c r="IP163" s="131"/>
      <c r="IQ163" s="131"/>
      <c r="IR163" s="131"/>
      <c r="IS163" s="43"/>
      <c r="IT163" s="43"/>
      <c r="IU163" s="131"/>
      <c r="IV163" s="131"/>
      <c r="IW163" s="131"/>
      <c r="IX163" s="43"/>
      <c r="IY163" s="44"/>
      <c r="IZ163" s="405"/>
      <c r="JA163" s="378"/>
      <c r="JB163" s="256"/>
      <c r="JC163" s="256"/>
    </row>
    <row r="164" spans="1:263" s="3" customFormat="1" x14ac:dyDescent="0.35">
      <c r="A164" s="198"/>
      <c r="B164" s="359"/>
      <c r="C164" s="45" t="s">
        <v>302</v>
      </c>
      <c r="D164" s="106" t="s">
        <v>254</v>
      </c>
      <c r="E164" s="102"/>
      <c r="F164" s="285" t="s">
        <v>181</v>
      </c>
      <c r="G164" s="131"/>
      <c r="H164" s="325"/>
      <c r="I164" s="202"/>
      <c r="J164" s="324"/>
      <c r="K164" s="131"/>
      <c r="L164" s="130"/>
      <c r="M164" s="43"/>
      <c r="N164" s="43"/>
      <c r="O164" s="131"/>
      <c r="P164" s="131"/>
      <c r="Q164" s="130"/>
      <c r="R164" s="43"/>
      <c r="S164" s="43"/>
      <c r="T164" s="131"/>
      <c r="U164" s="131"/>
      <c r="V164" s="130"/>
      <c r="W164" s="43"/>
      <c r="X164" s="43"/>
      <c r="Y164" s="131"/>
      <c r="Z164" s="131"/>
      <c r="AA164" s="130"/>
      <c r="AB164" s="43"/>
      <c r="AC164" s="43"/>
      <c r="AD164" s="131"/>
      <c r="AE164" s="131"/>
      <c r="AF164" s="130"/>
      <c r="AG164" s="43"/>
      <c r="AH164" s="43"/>
      <c r="AI164" s="131"/>
      <c r="AJ164" s="131"/>
      <c r="AK164" s="130"/>
      <c r="AL164" s="43"/>
      <c r="AM164" s="43"/>
      <c r="AN164" s="131"/>
      <c r="AO164" s="131"/>
      <c r="AP164" s="130"/>
      <c r="AQ164" s="43"/>
      <c r="AR164" s="43"/>
      <c r="AS164" s="131"/>
      <c r="AT164" s="131"/>
      <c r="AU164" s="130"/>
      <c r="AV164" s="43"/>
      <c r="AW164" s="43"/>
      <c r="AX164" s="131"/>
      <c r="AY164" s="131"/>
      <c r="AZ164" s="130"/>
      <c r="BA164" s="43"/>
      <c r="BB164" s="43"/>
      <c r="BC164" s="131"/>
      <c r="BD164" s="131"/>
      <c r="BE164" s="130"/>
      <c r="BF164" s="43"/>
      <c r="BG164" s="43"/>
      <c r="BH164" s="131"/>
      <c r="BI164" s="131"/>
      <c r="BJ164" s="130"/>
      <c r="BK164" s="43"/>
      <c r="BL164" s="43"/>
      <c r="BM164" s="131"/>
      <c r="BN164" s="131"/>
      <c r="BO164" s="130"/>
      <c r="BP164" s="43"/>
      <c r="BQ164" s="43"/>
      <c r="BR164" s="131"/>
      <c r="BS164" s="131"/>
      <c r="BT164" s="130"/>
      <c r="BU164" s="43"/>
      <c r="BV164" s="43"/>
      <c r="BW164" s="131"/>
      <c r="BX164" s="131"/>
      <c r="BY164" s="130"/>
      <c r="BZ164" s="43"/>
      <c r="CA164" s="43"/>
      <c r="CB164" s="131"/>
      <c r="CC164" s="131"/>
      <c r="CD164" s="130"/>
      <c r="CE164" s="43"/>
      <c r="CF164" s="43"/>
      <c r="CG164" s="131"/>
      <c r="CH164" s="131"/>
      <c r="CI164" s="130"/>
      <c r="CJ164" s="43"/>
      <c r="CK164" s="43"/>
      <c r="CL164" s="131"/>
      <c r="CM164" s="131"/>
      <c r="CN164" s="130"/>
      <c r="CO164" s="43"/>
      <c r="CP164" s="43"/>
      <c r="CQ164" s="131"/>
      <c r="CR164" s="131"/>
      <c r="CS164" s="130"/>
      <c r="CT164" s="43"/>
      <c r="CU164" s="43"/>
      <c r="CV164" s="131"/>
      <c r="CW164" s="131"/>
      <c r="CX164" s="130"/>
      <c r="CY164" s="43"/>
      <c r="CZ164" s="43"/>
      <c r="DA164" s="131"/>
      <c r="DB164" s="131"/>
      <c r="DC164" s="130"/>
      <c r="DD164" s="43"/>
      <c r="DE164" s="43"/>
      <c r="DF164" s="131"/>
      <c r="DG164" s="131"/>
      <c r="DH164" s="130"/>
      <c r="DI164" s="43"/>
      <c r="DJ164" s="43"/>
      <c r="DK164" s="131"/>
      <c r="DL164" s="131"/>
      <c r="DM164" s="130"/>
      <c r="DN164" s="43"/>
      <c r="DO164" s="43"/>
      <c r="DP164" s="131"/>
      <c r="DQ164" s="131"/>
      <c r="DR164" s="130"/>
      <c r="DS164" s="43"/>
      <c r="DT164" s="43"/>
      <c r="DU164" s="131"/>
      <c r="DV164" s="131"/>
      <c r="DW164" s="130"/>
      <c r="DX164" s="43"/>
      <c r="DY164" s="43"/>
      <c r="DZ164" s="131"/>
      <c r="EA164" s="131"/>
      <c r="EB164" s="130"/>
      <c r="EC164" s="43"/>
      <c r="ED164" s="43"/>
      <c r="EE164" s="131"/>
      <c r="EF164" s="131"/>
      <c r="EG164" s="130"/>
      <c r="EH164" s="43"/>
      <c r="EI164" s="43"/>
      <c r="EJ164" s="131"/>
      <c r="EK164" s="131"/>
      <c r="EL164" s="130"/>
      <c r="EM164" s="43"/>
      <c r="EN164" s="43"/>
      <c r="EO164" s="131"/>
      <c r="EP164" s="131"/>
      <c r="EQ164" s="130"/>
      <c r="ER164" s="43"/>
      <c r="ES164" s="43"/>
      <c r="ET164" s="131"/>
      <c r="EU164" s="131"/>
      <c r="EV164" s="130"/>
      <c r="EW164" s="43"/>
      <c r="EX164" s="43"/>
      <c r="EY164" s="131"/>
      <c r="EZ164" s="131"/>
      <c r="FA164" s="130"/>
      <c r="FB164" s="43"/>
      <c r="FC164" s="43"/>
      <c r="FD164" s="131"/>
      <c r="FE164" s="131"/>
      <c r="FF164" s="130"/>
      <c r="FG164" s="43"/>
      <c r="FH164" s="43"/>
      <c r="FI164" s="131"/>
      <c r="FJ164" s="131"/>
      <c r="FK164" s="130"/>
      <c r="FL164" s="43"/>
      <c r="FM164" s="43"/>
      <c r="FN164" s="131"/>
      <c r="FO164" s="131"/>
      <c r="FP164" s="130"/>
      <c r="FQ164" s="43"/>
      <c r="FR164" s="43"/>
      <c r="FS164" s="131"/>
      <c r="FT164" s="131"/>
      <c r="FU164" s="130"/>
      <c r="FV164" s="43"/>
      <c r="FW164" s="43"/>
      <c r="FX164" s="131"/>
      <c r="FY164" s="131"/>
      <c r="FZ164" s="130"/>
      <c r="GA164" s="43"/>
      <c r="GB164" s="43"/>
      <c r="GC164" s="131"/>
      <c r="GD164" s="131"/>
      <c r="GE164" s="130"/>
      <c r="GF164" s="43"/>
      <c r="GG164" s="43"/>
      <c r="GH164" s="131"/>
      <c r="GI164" s="131"/>
      <c r="GJ164" s="130"/>
      <c r="GK164" s="43"/>
      <c r="GL164" s="43"/>
      <c r="GM164" s="131"/>
      <c r="GN164" s="131"/>
      <c r="GO164" s="130"/>
      <c r="GP164" s="43"/>
      <c r="GQ164" s="43"/>
      <c r="GR164" s="131"/>
      <c r="GS164" s="131"/>
      <c r="GT164" s="130"/>
      <c r="GU164" s="43"/>
      <c r="GV164" s="43"/>
      <c r="GW164" s="131"/>
      <c r="GX164" s="131"/>
      <c r="GY164" s="130"/>
      <c r="GZ164" s="43"/>
      <c r="HA164" s="43"/>
      <c r="HB164" s="131"/>
      <c r="HC164" s="131"/>
      <c r="HD164" s="130"/>
      <c r="HE164" s="43"/>
      <c r="HF164" s="43"/>
      <c r="HG164" s="131"/>
      <c r="HH164" s="131"/>
      <c r="HI164" s="130"/>
      <c r="HJ164" s="43"/>
      <c r="HK164" s="43"/>
      <c r="HL164" s="131"/>
      <c r="HM164" s="131"/>
      <c r="HN164" s="130"/>
      <c r="HO164" s="43"/>
      <c r="HP164" s="43"/>
      <c r="HQ164" s="131"/>
      <c r="HR164" s="131"/>
      <c r="HS164" s="130"/>
      <c r="HT164" s="43"/>
      <c r="HU164" s="43"/>
      <c r="HV164" s="131"/>
      <c r="HW164" s="131"/>
      <c r="HX164" s="130"/>
      <c r="HY164" s="43"/>
      <c r="HZ164" s="43"/>
      <c r="IA164" s="131"/>
      <c r="IB164" s="131"/>
      <c r="IC164" s="130"/>
      <c r="ID164" s="43"/>
      <c r="IE164" s="43"/>
      <c r="IF164" s="131"/>
      <c r="IG164" s="131"/>
      <c r="IH164" s="130"/>
      <c r="II164" s="43"/>
      <c r="IJ164" s="43"/>
      <c r="IK164" s="131"/>
      <c r="IL164" s="131"/>
      <c r="IM164" s="130"/>
      <c r="IN164" s="43"/>
      <c r="IO164" s="43"/>
      <c r="IP164" s="131"/>
      <c r="IQ164" s="131"/>
      <c r="IR164" s="130"/>
      <c r="IS164" s="43"/>
      <c r="IT164" s="43"/>
      <c r="IU164" s="131"/>
      <c r="IV164" s="131"/>
      <c r="IW164" s="130"/>
      <c r="IX164" s="43"/>
      <c r="IY164" s="44"/>
      <c r="IZ164" s="405"/>
      <c r="JA164" s="378"/>
      <c r="JB164" s="256"/>
      <c r="JC164" s="256"/>
    </row>
    <row r="165" spans="1:263" s="3" customFormat="1" x14ac:dyDescent="0.35">
      <c r="A165" s="198"/>
      <c r="B165" s="359"/>
      <c r="C165" s="47"/>
      <c r="D165" s="105"/>
      <c r="E165" s="102"/>
      <c r="F165" s="384"/>
      <c r="G165" s="131"/>
      <c r="H165" s="325"/>
      <c r="I165" s="202"/>
      <c r="J165" s="324"/>
      <c r="K165" s="131"/>
      <c r="L165" s="131"/>
      <c r="M165" s="43"/>
      <c r="N165" s="43"/>
      <c r="O165" s="131"/>
      <c r="P165" s="131"/>
      <c r="Q165" s="131"/>
      <c r="R165" s="43"/>
      <c r="S165" s="43"/>
      <c r="T165" s="131"/>
      <c r="U165" s="131"/>
      <c r="V165" s="131"/>
      <c r="W165" s="43"/>
      <c r="X165" s="43"/>
      <c r="Y165" s="131"/>
      <c r="Z165" s="131"/>
      <c r="AA165" s="131"/>
      <c r="AB165" s="43"/>
      <c r="AC165" s="43"/>
      <c r="AD165" s="131"/>
      <c r="AE165" s="131"/>
      <c r="AF165" s="131"/>
      <c r="AG165" s="43"/>
      <c r="AH165" s="43"/>
      <c r="AI165" s="131"/>
      <c r="AJ165" s="131"/>
      <c r="AK165" s="131"/>
      <c r="AL165" s="43"/>
      <c r="AM165" s="43"/>
      <c r="AN165" s="131"/>
      <c r="AO165" s="131"/>
      <c r="AP165" s="131"/>
      <c r="AQ165" s="43"/>
      <c r="AR165" s="43"/>
      <c r="AS165" s="131"/>
      <c r="AT165" s="131"/>
      <c r="AU165" s="131"/>
      <c r="AV165" s="43"/>
      <c r="AW165" s="43"/>
      <c r="AX165" s="131"/>
      <c r="AY165" s="131"/>
      <c r="AZ165" s="131"/>
      <c r="BA165" s="43"/>
      <c r="BB165" s="43"/>
      <c r="BC165" s="131"/>
      <c r="BD165" s="131"/>
      <c r="BE165" s="131"/>
      <c r="BF165" s="43"/>
      <c r="BG165" s="43"/>
      <c r="BH165" s="131"/>
      <c r="BI165" s="131"/>
      <c r="BJ165" s="131"/>
      <c r="BK165" s="43"/>
      <c r="BL165" s="43"/>
      <c r="BM165" s="131"/>
      <c r="BN165" s="131"/>
      <c r="BO165" s="131"/>
      <c r="BP165" s="43"/>
      <c r="BQ165" s="43"/>
      <c r="BR165" s="131"/>
      <c r="BS165" s="131"/>
      <c r="BT165" s="131"/>
      <c r="BU165" s="43"/>
      <c r="BV165" s="43"/>
      <c r="BW165" s="131"/>
      <c r="BX165" s="131"/>
      <c r="BY165" s="131"/>
      <c r="BZ165" s="43"/>
      <c r="CA165" s="43"/>
      <c r="CB165" s="131"/>
      <c r="CC165" s="131"/>
      <c r="CD165" s="131"/>
      <c r="CE165" s="43"/>
      <c r="CF165" s="43"/>
      <c r="CG165" s="131"/>
      <c r="CH165" s="131"/>
      <c r="CI165" s="131"/>
      <c r="CJ165" s="43"/>
      <c r="CK165" s="43"/>
      <c r="CL165" s="131"/>
      <c r="CM165" s="131"/>
      <c r="CN165" s="131"/>
      <c r="CO165" s="43"/>
      <c r="CP165" s="43"/>
      <c r="CQ165" s="131"/>
      <c r="CR165" s="131"/>
      <c r="CS165" s="131"/>
      <c r="CT165" s="43"/>
      <c r="CU165" s="43"/>
      <c r="CV165" s="131"/>
      <c r="CW165" s="131"/>
      <c r="CX165" s="131"/>
      <c r="CY165" s="43"/>
      <c r="CZ165" s="43"/>
      <c r="DA165" s="131"/>
      <c r="DB165" s="131"/>
      <c r="DC165" s="131"/>
      <c r="DD165" s="43"/>
      <c r="DE165" s="43"/>
      <c r="DF165" s="131"/>
      <c r="DG165" s="131"/>
      <c r="DH165" s="131"/>
      <c r="DI165" s="43"/>
      <c r="DJ165" s="43"/>
      <c r="DK165" s="131"/>
      <c r="DL165" s="131"/>
      <c r="DM165" s="131"/>
      <c r="DN165" s="43"/>
      <c r="DO165" s="43"/>
      <c r="DP165" s="131"/>
      <c r="DQ165" s="131"/>
      <c r="DR165" s="131"/>
      <c r="DS165" s="43"/>
      <c r="DT165" s="43"/>
      <c r="DU165" s="131"/>
      <c r="DV165" s="131"/>
      <c r="DW165" s="131"/>
      <c r="DX165" s="43"/>
      <c r="DY165" s="43"/>
      <c r="DZ165" s="131"/>
      <c r="EA165" s="131"/>
      <c r="EB165" s="131"/>
      <c r="EC165" s="43"/>
      <c r="ED165" s="43"/>
      <c r="EE165" s="131"/>
      <c r="EF165" s="131"/>
      <c r="EG165" s="131"/>
      <c r="EH165" s="43"/>
      <c r="EI165" s="43"/>
      <c r="EJ165" s="131"/>
      <c r="EK165" s="131"/>
      <c r="EL165" s="131"/>
      <c r="EM165" s="43"/>
      <c r="EN165" s="43"/>
      <c r="EO165" s="131"/>
      <c r="EP165" s="131"/>
      <c r="EQ165" s="131"/>
      <c r="ER165" s="43"/>
      <c r="ES165" s="43"/>
      <c r="ET165" s="131"/>
      <c r="EU165" s="131"/>
      <c r="EV165" s="131"/>
      <c r="EW165" s="43"/>
      <c r="EX165" s="43"/>
      <c r="EY165" s="131"/>
      <c r="EZ165" s="131"/>
      <c r="FA165" s="131"/>
      <c r="FB165" s="43"/>
      <c r="FC165" s="43"/>
      <c r="FD165" s="131"/>
      <c r="FE165" s="131"/>
      <c r="FF165" s="131"/>
      <c r="FG165" s="43"/>
      <c r="FH165" s="43"/>
      <c r="FI165" s="131"/>
      <c r="FJ165" s="131"/>
      <c r="FK165" s="131"/>
      <c r="FL165" s="43"/>
      <c r="FM165" s="43"/>
      <c r="FN165" s="131"/>
      <c r="FO165" s="131"/>
      <c r="FP165" s="131"/>
      <c r="FQ165" s="43"/>
      <c r="FR165" s="43"/>
      <c r="FS165" s="131"/>
      <c r="FT165" s="131"/>
      <c r="FU165" s="131"/>
      <c r="FV165" s="43"/>
      <c r="FW165" s="43"/>
      <c r="FX165" s="131"/>
      <c r="FY165" s="131"/>
      <c r="FZ165" s="131"/>
      <c r="GA165" s="43"/>
      <c r="GB165" s="43"/>
      <c r="GC165" s="131"/>
      <c r="GD165" s="131"/>
      <c r="GE165" s="131"/>
      <c r="GF165" s="43"/>
      <c r="GG165" s="43"/>
      <c r="GH165" s="131"/>
      <c r="GI165" s="131"/>
      <c r="GJ165" s="131"/>
      <c r="GK165" s="43"/>
      <c r="GL165" s="43"/>
      <c r="GM165" s="131"/>
      <c r="GN165" s="131"/>
      <c r="GO165" s="131"/>
      <c r="GP165" s="43"/>
      <c r="GQ165" s="43"/>
      <c r="GR165" s="131"/>
      <c r="GS165" s="131"/>
      <c r="GT165" s="131"/>
      <c r="GU165" s="43"/>
      <c r="GV165" s="43"/>
      <c r="GW165" s="131"/>
      <c r="GX165" s="131"/>
      <c r="GY165" s="131"/>
      <c r="GZ165" s="43"/>
      <c r="HA165" s="43"/>
      <c r="HB165" s="131"/>
      <c r="HC165" s="131"/>
      <c r="HD165" s="131"/>
      <c r="HE165" s="43"/>
      <c r="HF165" s="43"/>
      <c r="HG165" s="131"/>
      <c r="HH165" s="131"/>
      <c r="HI165" s="131"/>
      <c r="HJ165" s="43"/>
      <c r="HK165" s="43"/>
      <c r="HL165" s="131"/>
      <c r="HM165" s="131"/>
      <c r="HN165" s="131"/>
      <c r="HO165" s="43"/>
      <c r="HP165" s="43"/>
      <c r="HQ165" s="131"/>
      <c r="HR165" s="131"/>
      <c r="HS165" s="131"/>
      <c r="HT165" s="43"/>
      <c r="HU165" s="43"/>
      <c r="HV165" s="131"/>
      <c r="HW165" s="131"/>
      <c r="HX165" s="131"/>
      <c r="HY165" s="43"/>
      <c r="HZ165" s="43"/>
      <c r="IA165" s="131"/>
      <c r="IB165" s="131"/>
      <c r="IC165" s="131"/>
      <c r="ID165" s="43"/>
      <c r="IE165" s="43"/>
      <c r="IF165" s="131"/>
      <c r="IG165" s="131"/>
      <c r="IH165" s="131"/>
      <c r="II165" s="43"/>
      <c r="IJ165" s="43"/>
      <c r="IK165" s="131"/>
      <c r="IL165" s="131"/>
      <c r="IM165" s="131"/>
      <c r="IN165" s="43"/>
      <c r="IO165" s="43"/>
      <c r="IP165" s="131"/>
      <c r="IQ165" s="131"/>
      <c r="IR165" s="131"/>
      <c r="IS165" s="43"/>
      <c r="IT165" s="43"/>
      <c r="IU165" s="131"/>
      <c r="IV165" s="131"/>
      <c r="IW165" s="131"/>
      <c r="IX165" s="43"/>
      <c r="IY165" s="44"/>
      <c r="IZ165" s="405"/>
      <c r="JA165" s="378"/>
      <c r="JB165" s="256"/>
      <c r="JC165" s="256"/>
    </row>
    <row r="166" spans="1:263" s="3" customFormat="1" x14ac:dyDescent="0.35">
      <c r="A166" s="198"/>
      <c r="B166" s="359"/>
      <c r="C166" s="45" t="s">
        <v>303</v>
      </c>
      <c r="D166" s="105" t="s">
        <v>304</v>
      </c>
      <c r="E166" s="102"/>
      <c r="F166" s="285" t="s">
        <v>181</v>
      </c>
      <c r="G166" s="131">
        <f>IF(F168&lt;&gt;"","",SUM(L166:IX166))</f>
        <v>0</v>
      </c>
      <c r="H166" s="325"/>
      <c r="I166" s="202"/>
      <c r="J166" s="324"/>
      <c r="K166" s="131"/>
      <c r="L166" s="131" t="str">
        <f>IF(L157&lt;&gt;"",L162*L164,"")</f>
        <v/>
      </c>
      <c r="M166" s="43"/>
      <c r="N166" s="43"/>
      <c r="O166" s="131"/>
      <c r="P166" s="131"/>
      <c r="Q166" s="131" t="str">
        <f>IF(Q157&lt;&gt;"",Q162*Q164,"")</f>
        <v/>
      </c>
      <c r="R166" s="43"/>
      <c r="S166" s="43"/>
      <c r="T166" s="131"/>
      <c r="U166" s="131"/>
      <c r="V166" s="131" t="str">
        <f>IF(V157&lt;&gt;"",V162*V164,"")</f>
        <v/>
      </c>
      <c r="W166" s="43"/>
      <c r="X166" s="43"/>
      <c r="Y166" s="131"/>
      <c r="Z166" s="131"/>
      <c r="AA166" s="131" t="str">
        <f>IF(AA157&lt;&gt;"",AA162*AA164,"")</f>
        <v/>
      </c>
      <c r="AB166" s="43"/>
      <c r="AC166" s="43"/>
      <c r="AD166" s="131"/>
      <c r="AE166" s="131"/>
      <c r="AF166" s="131" t="str">
        <f>IF(AF157&lt;&gt;"",AF162*AF164,"")</f>
        <v/>
      </c>
      <c r="AG166" s="43"/>
      <c r="AH166" s="43"/>
      <c r="AI166" s="131"/>
      <c r="AJ166" s="131"/>
      <c r="AK166" s="131" t="str">
        <f>IF(AK157&lt;&gt;"",AK162*AK164,"")</f>
        <v/>
      </c>
      <c r="AL166" s="43"/>
      <c r="AM166" s="43"/>
      <c r="AN166" s="131"/>
      <c r="AO166" s="131"/>
      <c r="AP166" s="131" t="str">
        <f>IF(AP157&lt;&gt;"",AP162*AP164,"")</f>
        <v/>
      </c>
      <c r="AQ166" s="43"/>
      <c r="AR166" s="43"/>
      <c r="AS166" s="131"/>
      <c r="AT166" s="131"/>
      <c r="AU166" s="131" t="str">
        <f>IF(AU157&lt;&gt;"",AU162*AU164,"")</f>
        <v/>
      </c>
      <c r="AV166" s="43"/>
      <c r="AW166" s="43"/>
      <c r="AX166" s="131"/>
      <c r="AY166" s="131"/>
      <c r="AZ166" s="131" t="str">
        <f>IF(AZ157&lt;&gt;"",AZ162*AZ164,"")</f>
        <v/>
      </c>
      <c r="BA166" s="43"/>
      <c r="BB166" s="43"/>
      <c r="BC166" s="131"/>
      <c r="BD166" s="131"/>
      <c r="BE166" s="131" t="str">
        <f>IF(BE157&lt;&gt;"",BE162*BE164,"")</f>
        <v/>
      </c>
      <c r="BF166" s="43"/>
      <c r="BG166" s="43"/>
      <c r="BH166" s="131"/>
      <c r="BI166" s="131"/>
      <c r="BJ166" s="131" t="str">
        <f>IF(BJ157&lt;&gt;"",BJ162*BJ164,"")</f>
        <v/>
      </c>
      <c r="BK166" s="43"/>
      <c r="BL166" s="43"/>
      <c r="BM166" s="131"/>
      <c r="BN166" s="131"/>
      <c r="BO166" s="131" t="str">
        <f>IF(BO157&lt;&gt;"",BO162*BO164,"")</f>
        <v/>
      </c>
      <c r="BP166" s="43"/>
      <c r="BQ166" s="43"/>
      <c r="BR166" s="131"/>
      <c r="BS166" s="131"/>
      <c r="BT166" s="131" t="str">
        <f>IF(BT157&lt;&gt;"",BT162*BT164,"")</f>
        <v/>
      </c>
      <c r="BU166" s="43"/>
      <c r="BV166" s="43"/>
      <c r="BW166" s="131"/>
      <c r="BX166" s="131"/>
      <c r="BY166" s="131" t="str">
        <f>IF(BY157&lt;&gt;"",BY162*BY164,"")</f>
        <v/>
      </c>
      <c r="BZ166" s="43"/>
      <c r="CA166" s="43"/>
      <c r="CB166" s="131"/>
      <c r="CC166" s="131"/>
      <c r="CD166" s="131" t="str">
        <f>IF(CD157&lt;&gt;"",CD162*CD164,"")</f>
        <v/>
      </c>
      <c r="CE166" s="43"/>
      <c r="CF166" s="43"/>
      <c r="CG166" s="131"/>
      <c r="CH166" s="131"/>
      <c r="CI166" s="131" t="str">
        <f>IF(CI157&lt;&gt;"",CI162*CI164,"")</f>
        <v/>
      </c>
      <c r="CJ166" s="43"/>
      <c r="CK166" s="43"/>
      <c r="CL166" s="131"/>
      <c r="CM166" s="131"/>
      <c r="CN166" s="131" t="str">
        <f>IF(CN157&lt;&gt;"",CN162*CN164,"")</f>
        <v/>
      </c>
      <c r="CO166" s="43"/>
      <c r="CP166" s="43"/>
      <c r="CQ166" s="131"/>
      <c r="CR166" s="131"/>
      <c r="CS166" s="131" t="str">
        <f>IF(CS157&lt;&gt;"",CS162*CS164,"")</f>
        <v/>
      </c>
      <c r="CT166" s="43"/>
      <c r="CU166" s="43"/>
      <c r="CV166" s="131"/>
      <c r="CW166" s="131"/>
      <c r="CX166" s="131" t="str">
        <f>IF(CX157&lt;&gt;"",CX162*CX164,"")</f>
        <v/>
      </c>
      <c r="CY166" s="43"/>
      <c r="CZ166" s="43"/>
      <c r="DA166" s="131"/>
      <c r="DB166" s="131"/>
      <c r="DC166" s="131" t="str">
        <f>IF(DC157&lt;&gt;"",DC162*DC164,"")</f>
        <v/>
      </c>
      <c r="DD166" s="43"/>
      <c r="DE166" s="43"/>
      <c r="DF166" s="131"/>
      <c r="DG166" s="131"/>
      <c r="DH166" s="131" t="str">
        <f>IF(DH157&lt;&gt;"",DH162*DH164,"")</f>
        <v/>
      </c>
      <c r="DI166" s="43"/>
      <c r="DJ166" s="43"/>
      <c r="DK166" s="131"/>
      <c r="DL166" s="131"/>
      <c r="DM166" s="131" t="str">
        <f>IF(DM157&lt;&gt;"",DM162*DM164,"")</f>
        <v/>
      </c>
      <c r="DN166" s="43"/>
      <c r="DO166" s="43"/>
      <c r="DP166" s="131"/>
      <c r="DQ166" s="131"/>
      <c r="DR166" s="131" t="str">
        <f>IF(DR157&lt;&gt;"",DR162*DR164,"")</f>
        <v/>
      </c>
      <c r="DS166" s="43"/>
      <c r="DT166" s="43"/>
      <c r="DU166" s="131"/>
      <c r="DV166" s="131"/>
      <c r="DW166" s="131" t="str">
        <f>IF(DW157&lt;&gt;"",DW162*DW164,"")</f>
        <v/>
      </c>
      <c r="DX166" s="43"/>
      <c r="DY166" s="43"/>
      <c r="DZ166" s="131"/>
      <c r="EA166" s="131"/>
      <c r="EB166" s="131" t="str">
        <f>IF(EB157&lt;&gt;"",EB162*EB164,"")</f>
        <v/>
      </c>
      <c r="EC166" s="43"/>
      <c r="ED166" s="43"/>
      <c r="EE166" s="131"/>
      <c r="EF166" s="131"/>
      <c r="EG166" s="131" t="str">
        <f>IF(EG157&lt;&gt;"",EG162*EG164,"")</f>
        <v/>
      </c>
      <c r="EH166" s="43"/>
      <c r="EI166" s="43"/>
      <c r="EJ166" s="131"/>
      <c r="EK166" s="131"/>
      <c r="EL166" s="131" t="str">
        <f>IF(EL157&lt;&gt;"",EL162*EL164,"")</f>
        <v/>
      </c>
      <c r="EM166" s="43"/>
      <c r="EN166" s="43"/>
      <c r="EO166" s="131"/>
      <c r="EP166" s="131"/>
      <c r="EQ166" s="131" t="str">
        <f>IF(EQ157&lt;&gt;"",EQ162*EQ164,"")</f>
        <v/>
      </c>
      <c r="ER166" s="43"/>
      <c r="ES166" s="43"/>
      <c r="ET166" s="131"/>
      <c r="EU166" s="131"/>
      <c r="EV166" s="131" t="str">
        <f>IF(EV157&lt;&gt;"",EV162*EV164,"")</f>
        <v/>
      </c>
      <c r="EW166" s="43"/>
      <c r="EX166" s="43"/>
      <c r="EY166" s="131"/>
      <c r="EZ166" s="131"/>
      <c r="FA166" s="131" t="str">
        <f>IF(FA157&lt;&gt;"",FA162*FA164,"")</f>
        <v/>
      </c>
      <c r="FB166" s="43"/>
      <c r="FC166" s="43"/>
      <c r="FD166" s="131"/>
      <c r="FE166" s="131"/>
      <c r="FF166" s="131" t="str">
        <f>IF(FF157&lt;&gt;"",FF162*FF164,"")</f>
        <v/>
      </c>
      <c r="FG166" s="43"/>
      <c r="FH166" s="43"/>
      <c r="FI166" s="131"/>
      <c r="FJ166" s="131"/>
      <c r="FK166" s="131" t="str">
        <f>IF(FK157&lt;&gt;"",FK162*FK164,"")</f>
        <v/>
      </c>
      <c r="FL166" s="43"/>
      <c r="FM166" s="43"/>
      <c r="FN166" s="131"/>
      <c r="FO166" s="131"/>
      <c r="FP166" s="131" t="str">
        <f>IF(FP157&lt;&gt;"",FP162*FP164,"")</f>
        <v/>
      </c>
      <c r="FQ166" s="43"/>
      <c r="FR166" s="43"/>
      <c r="FS166" s="131"/>
      <c r="FT166" s="131"/>
      <c r="FU166" s="131" t="str">
        <f>IF(FU157&lt;&gt;"",FU162*FU164,"")</f>
        <v/>
      </c>
      <c r="FV166" s="43"/>
      <c r="FW166" s="43"/>
      <c r="FX166" s="131"/>
      <c r="FY166" s="131"/>
      <c r="FZ166" s="131" t="str">
        <f>IF(FZ157&lt;&gt;"",FZ162*FZ164,"")</f>
        <v/>
      </c>
      <c r="GA166" s="43"/>
      <c r="GB166" s="43"/>
      <c r="GC166" s="131"/>
      <c r="GD166" s="131"/>
      <c r="GE166" s="131" t="str">
        <f>IF(GE157&lt;&gt;"",GE162*GE164,"")</f>
        <v/>
      </c>
      <c r="GF166" s="43"/>
      <c r="GG166" s="43"/>
      <c r="GH166" s="131"/>
      <c r="GI166" s="131"/>
      <c r="GJ166" s="131" t="str">
        <f>IF(GJ157&lt;&gt;"",GJ162*GJ164,"")</f>
        <v/>
      </c>
      <c r="GK166" s="43"/>
      <c r="GL166" s="43"/>
      <c r="GM166" s="131"/>
      <c r="GN166" s="131"/>
      <c r="GO166" s="131" t="str">
        <f>IF(GO157&lt;&gt;"",GO162*GO164,"")</f>
        <v/>
      </c>
      <c r="GP166" s="43"/>
      <c r="GQ166" s="43"/>
      <c r="GR166" s="131"/>
      <c r="GS166" s="131"/>
      <c r="GT166" s="131" t="str">
        <f>IF(GT157&lt;&gt;"",GT162*GT164,"")</f>
        <v/>
      </c>
      <c r="GU166" s="43"/>
      <c r="GV166" s="43"/>
      <c r="GW166" s="131"/>
      <c r="GX166" s="131"/>
      <c r="GY166" s="131" t="str">
        <f>IF(GY157&lt;&gt;"",GY162*GY164,"")</f>
        <v/>
      </c>
      <c r="GZ166" s="43"/>
      <c r="HA166" s="43"/>
      <c r="HB166" s="131"/>
      <c r="HC166" s="131"/>
      <c r="HD166" s="131" t="str">
        <f>IF(HD157&lt;&gt;"",HD162*HD164,"")</f>
        <v/>
      </c>
      <c r="HE166" s="43"/>
      <c r="HF166" s="43"/>
      <c r="HG166" s="131"/>
      <c r="HH166" s="131"/>
      <c r="HI166" s="131" t="str">
        <f>IF(HI157&lt;&gt;"",HI162*HI164,"")</f>
        <v/>
      </c>
      <c r="HJ166" s="43"/>
      <c r="HK166" s="43"/>
      <c r="HL166" s="131"/>
      <c r="HM166" s="131"/>
      <c r="HN166" s="131" t="str">
        <f>IF(HN157&lt;&gt;"",HN162*HN164,"")</f>
        <v/>
      </c>
      <c r="HO166" s="43"/>
      <c r="HP166" s="43"/>
      <c r="HQ166" s="131"/>
      <c r="HR166" s="131"/>
      <c r="HS166" s="131" t="str">
        <f>IF(HS157&lt;&gt;"",HS162*HS164,"")</f>
        <v/>
      </c>
      <c r="HT166" s="43"/>
      <c r="HU166" s="43"/>
      <c r="HV166" s="131"/>
      <c r="HW166" s="131"/>
      <c r="HX166" s="131" t="str">
        <f>IF(HX157&lt;&gt;"",HX162*HX164,"")</f>
        <v/>
      </c>
      <c r="HY166" s="43"/>
      <c r="HZ166" s="43"/>
      <c r="IA166" s="131"/>
      <c r="IB166" s="131"/>
      <c r="IC166" s="131" t="str">
        <f>IF(IC157&lt;&gt;"",IC162*IC164,"")</f>
        <v/>
      </c>
      <c r="ID166" s="43"/>
      <c r="IE166" s="43"/>
      <c r="IF166" s="131"/>
      <c r="IG166" s="131"/>
      <c r="IH166" s="131" t="str">
        <f>IF(IH157&lt;&gt;"",IH162*IH164,"")</f>
        <v/>
      </c>
      <c r="II166" s="43"/>
      <c r="IJ166" s="43"/>
      <c r="IK166" s="131"/>
      <c r="IL166" s="131"/>
      <c r="IM166" s="131" t="str">
        <f>IF(IM157&lt;&gt;"",IM162*IM164,"")</f>
        <v/>
      </c>
      <c r="IN166" s="43"/>
      <c r="IO166" s="43"/>
      <c r="IP166" s="131"/>
      <c r="IQ166" s="131"/>
      <c r="IR166" s="131" t="str">
        <f>IF(IR157&lt;&gt;"",IR162*IR164,"")</f>
        <v/>
      </c>
      <c r="IS166" s="43"/>
      <c r="IT166" s="43"/>
      <c r="IU166" s="131"/>
      <c r="IV166" s="131"/>
      <c r="IW166" s="131" t="str">
        <f>IF(IW157&lt;&gt;"",IW162*IW164,"")</f>
        <v/>
      </c>
      <c r="IX166" s="43"/>
      <c r="IY166" s="44"/>
      <c r="IZ166" s="405"/>
      <c r="JA166" s="378"/>
      <c r="JB166" s="256"/>
      <c r="JC166" s="256"/>
    </row>
    <row r="167" spans="1:263" s="3" customFormat="1" x14ac:dyDescent="0.35">
      <c r="A167" s="198"/>
      <c r="B167" s="359"/>
      <c r="C167" s="45" t="s">
        <v>305</v>
      </c>
      <c r="D167"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67" s="102"/>
      <c r="F167" s="384"/>
      <c r="G167" s="414">
        <f>IF(OR('Schedule 1'!$G$20='Helper 1'!$H$2,'Schedule 1'!$G$20='Helper 1'!$H$3),1,IF(F168&lt;&gt;"","",'Schedule 1'!$G$23))</f>
        <v>0</v>
      </c>
      <c r="H167" s="325"/>
      <c r="I167" s="202"/>
      <c r="J167" s="324"/>
      <c r="K167" s="131"/>
      <c r="L167" s="388">
        <f>$G$107</f>
        <v>0</v>
      </c>
      <c r="M167" s="43"/>
      <c r="N167" s="43"/>
      <c r="O167" s="131"/>
      <c r="P167" s="131"/>
      <c r="Q167" s="388">
        <f>$G$107</f>
        <v>0</v>
      </c>
      <c r="R167" s="43"/>
      <c r="S167" s="43"/>
      <c r="T167" s="131"/>
      <c r="U167" s="131"/>
      <c r="V167" s="388">
        <f>$G$107</f>
        <v>0</v>
      </c>
      <c r="W167" s="43"/>
      <c r="X167" s="43"/>
      <c r="Y167" s="131"/>
      <c r="Z167" s="131"/>
      <c r="AA167" s="388">
        <f>$G$107</f>
        <v>0</v>
      </c>
      <c r="AB167" s="43"/>
      <c r="AC167" s="43"/>
      <c r="AD167" s="131"/>
      <c r="AE167" s="131"/>
      <c r="AF167" s="388">
        <f>$G$107</f>
        <v>0</v>
      </c>
      <c r="AG167" s="43"/>
      <c r="AH167" s="43"/>
      <c r="AI167" s="131"/>
      <c r="AJ167" s="131"/>
      <c r="AK167" s="388">
        <f>$G$107</f>
        <v>0</v>
      </c>
      <c r="AL167" s="43"/>
      <c r="AM167" s="43"/>
      <c r="AN167" s="131"/>
      <c r="AO167" s="131"/>
      <c r="AP167" s="388">
        <f>$G$107</f>
        <v>0</v>
      </c>
      <c r="AQ167" s="43"/>
      <c r="AR167" s="43"/>
      <c r="AS167" s="131"/>
      <c r="AT167" s="131"/>
      <c r="AU167" s="388">
        <f>$G$107</f>
        <v>0</v>
      </c>
      <c r="AV167" s="43"/>
      <c r="AW167" s="43"/>
      <c r="AX167" s="131"/>
      <c r="AY167" s="131"/>
      <c r="AZ167" s="388">
        <f>$G$107</f>
        <v>0</v>
      </c>
      <c r="BA167" s="43"/>
      <c r="BB167" s="43"/>
      <c r="BC167" s="131"/>
      <c r="BD167" s="131"/>
      <c r="BE167" s="388">
        <f>$G$107</f>
        <v>0</v>
      </c>
      <c r="BF167" s="43"/>
      <c r="BG167" s="43"/>
      <c r="BH167" s="131"/>
      <c r="BI167" s="131"/>
      <c r="BJ167" s="388">
        <f>$G$107</f>
        <v>0</v>
      </c>
      <c r="BK167" s="43"/>
      <c r="BL167" s="43"/>
      <c r="BM167" s="131"/>
      <c r="BN167" s="131"/>
      <c r="BO167" s="388">
        <f>$G$107</f>
        <v>0</v>
      </c>
      <c r="BP167" s="43"/>
      <c r="BQ167" s="43"/>
      <c r="BR167" s="131"/>
      <c r="BS167" s="131"/>
      <c r="BT167" s="388">
        <f>$G$107</f>
        <v>0</v>
      </c>
      <c r="BU167" s="43"/>
      <c r="BV167" s="43"/>
      <c r="BW167" s="131"/>
      <c r="BX167" s="131"/>
      <c r="BY167" s="388">
        <f>$G$107</f>
        <v>0</v>
      </c>
      <c r="BZ167" s="43"/>
      <c r="CA167" s="43"/>
      <c r="CB167" s="131"/>
      <c r="CC167" s="131"/>
      <c r="CD167" s="388">
        <f>$G$107</f>
        <v>0</v>
      </c>
      <c r="CE167" s="43"/>
      <c r="CF167" s="43"/>
      <c r="CG167" s="131"/>
      <c r="CH167" s="131"/>
      <c r="CI167" s="388">
        <f>$G$107</f>
        <v>0</v>
      </c>
      <c r="CJ167" s="43"/>
      <c r="CK167" s="43"/>
      <c r="CL167" s="131"/>
      <c r="CM167" s="131"/>
      <c r="CN167" s="388">
        <f>$G$107</f>
        <v>0</v>
      </c>
      <c r="CO167" s="43"/>
      <c r="CP167" s="43"/>
      <c r="CQ167" s="131"/>
      <c r="CR167" s="131"/>
      <c r="CS167" s="388">
        <f>$G$107</f>
        <v>0</v>
      </c>
      <c r="CT167" s="43"/>
      <c r="CU167" s="43"/>
      <c r="CV167" s="131"/>
      <c r="CW167" s="131"/>
      <c r="CX167" s="388">
        <f>$G$107</f>
        <v>0</v>
      </c>
      <c r="CY167" s="43"/>
      <c r="CZ167" s="43"/>
      <c r="DA167" s="131"/>
      <c r="DB167" s="131"/>
      <c r="DC167" s="388">
        <f>$G$107</f>
        <v>0</v>
      </c>
      <c r="DD167" s="43"/>
      <c r="DE167" s="43"/>
      <c r="DF167" s="131"/>
      <c r="DG167" s="131"/>
      <c r="DH167" s="388">
        <f>$G$107</f>
        <v>0</v>
      </c>
      <c r="DI167" s="43"/>
      <c r="DJ167" s="43"/>
      <c r="DK167" s="131"/>
      <c r="DL167" s="131"/>
      <c r="DM167" s="388">
        <f>$G$107</f>
        <v>0</v>
      </c>
      <c r="DN167" s="43"/>
      <c r="DO167" s="43"/>
      <c r="DP167" s="131"/>
      <c r="DQ167" s="131"/>
      <c r="DR167" s="388">
        <f>$G$107</f>
        <v>0</v>
      </c>
      <c r="DS167" s="43"/>
      <c r="DT167" s="43"/>
      <c r="DU167" s="131"/>
      <c r="DV167" s="131"/>
      <c r="DW167" s="388">
        <f>$G$107</f>
        <v>0</v>
      </c>
      <c r="DX167" s="43"/>
      <c r="DY167" s="43"/>
      <c r="DZ167" s="131"/>
      <c r="EA167" s="131"/>
      <c r="EB167" s="388">
        <f>$G$107</f>
        <v>0</v>
      </c>
      <c r="EC167" s="43"/>
      <c r="ED167" s="43"/>
      <c r="EE167" s="131"/>
      <c r="EF167" s="131"/>
      <c r="EG167" s="388">
        <f>$G$107</f>
        <v>0</v>
      </c>
      <c r="EH167" s="43"/>
      <c r="EI167" s="43"/>
      <c r="EJ167" s="131"/>
      <c r="EK167" s="131"/>
      <c r="EL167" s="388">
        <f>$G$107</f>
        <v>0</v>
      </c>
      <c r="EM167" s="43"/>
      <c r="EN167" s="43"/>
      <c r="EO167" s="131"/>
      <c r="EP167" s="131"/>
      <c r="EQ167" s="388">
        <f>$G$107</f>
        <v>0</v>
      </c>
      <c r="ER167" s="43"/>
      <c r="ES167" s="43"/>
      <c r="ET167" s="131"/>
      <c r="EU167" s="131"/>
      <c r="EV167" s="388">
        <f>$G$107</f>
        <v>0</v>
      </c>
      <c r="EW167" s="43"/>
      <c r="EX167" s="43"/>
      <c r="EY167" s="131"/>
      <c r="EZ167" s="131"/>
      <c r="FA167" s="388">
        <f>$G$107</f>
        <v>0</v>
      </c>
      <c r="FB167" s="43"/>
      <c r="FC167" s="43"/>
      <c r="FD167" s="131"/>
      <c r="FE167" s="131"/>
      <c r="FF167" s="388">
        <f>$G$107</f>
        <v>0</v>
      </c>
      <c r="FG167" s="43"/>
      <c r="FH167" s="43"/>
      <c r="FI167" s="131"/>
      <c r="FJ167" s="131"/>
      <c r="FK167" s="388">
        <f>$G$107</f>
        <v>0</v>
      </c>
      <c r="FL167" s="43"/>
      <c r="FM167" s="43"/>
      <c r="FN167" s="131"/>
      <c r="FO167" s="131"/>
      <c r="FP167" s="388">
        <f>$G$107</f>
        <v>0</v>
      </c>
      <c r="FQ167" s="43"/>
      <c r="FR167" s="43"/>
      <c r="FS167" s="131"/>
      <c r="FT167" s="131"/>
      <c r="FU167" s="388">
        <f>$G$107</f>
        <v>0</v>
      </c>
      <c r="FV167" s="43"/>
      <c r="FW167" s="43"/>
      <c r="FX167" s="131"/>
      <c r="FY167" s="131"/>
      <c r="FZ167" s="388">
        <f>$G$107</f>
        <v>0</v>
      </c>
      <c r="GA167" s="43"/>
      <c r="GB167" s="43"/>
      <c r="GC167" s="131"/>
      <c r="GD167" s="131"/>
      <c r="GE167" s="388">
        <f>$G$107</f>
        <v>0</v>
      </c>
      <c r="GF167" s="43"/>
      <c r="GG167" s="43"/>
      <c r="GH167" s="131"/>
      <c r="GI167" s="131"/>
      <c r="GJ167" s="388">
        <f>$G$107</f>
        <v>0</v>
      </c>
      <c r="GK167" s="43"/>
      <c r="GL167" s="43"/>
      <c r="GM167" s="131"/>
      <c r="GN167" s="131"/>
      <c r="GO167" s="388">
        <f>$G$107</f>
        <v>0</v>
      </c>
      <c r="GP167" s="43"/>
      <c r="GQ167" s="43"/>
      <c r="GR167" s="131"/>
      <c r="GS167" s="131"/>
      <c r="GT167" s="388">
        <f>$G$107</f>
        <v>0</v>
      </c>
      <c r="GU167" s="43"/>
      <c r="GV167" s="43"/>
      <c r="GW167" s="131"/>
      <c r="GX167" s="131"/>
      <c r="GY167" s="388">
        <f>$G$107</f>
        <v>0</v>
      </c>
      <c r="GZ167" s="43"/>
      <c r="HA167" s="43"/>
      <c r="HB167" s="131"/>
      <c r="HC167" s="131"/>
      <c r="HD167" s="388">
        <f>$G$107</f>
        <v>0</v>
      </c>
      <c r="HE167" s="43"/>
      <c r="HF167" s="43"/>
      <c r="HG167" s="131"/>
      <c r="HH167" s="131"/>
      <c r="HI167" s="388">
        <f>$G$107</f>
        <v>0</v>
      </c>
      <c r="HJ167" s="43"/>
      <c r="HK167" s="43"/>
      <c r="HL167" s="131"/>
      <c r="HM167" s="131"/>
      <c r="HN167" s="388">
        <f>$G$107</f>
        <v>0</v>
      </c>
      <c r="HO167" s="43"/>
      <c r="HP167" s="43"/>
      <c r="HQ167" s="131"/>
      <c r="HR167" s="131"/>
      <c r="HS167" s="388">
        <f>$G$107</f>
        <v>0</v>
      </c>
      <c r="HT167" s="43"/>
      <c r="HU167" s="43"/>
      <c r="HV167" s="131"/>
      <c r="HW167" s="131"/>
      <c r="HX167" s="388">
        <f>$G$107</f>
        <v>0</v>
      </c>
      <c r="HY167" s="43"/>
      <c r="HZ167" s="43"/>
      <c r="IA167" s="131"/>
      <c r="IB167" s="131"/>
      <c r="IC167" s="388">
        <f>$G$107</f>
        <v>0</v>
      </c>
      <c r="ID167" s="43"/>
      <c r="IE167" s="43"/>
      <c r="IF167" s="131"/>
      <c r="IG167" s="131"/>
      <c r="IH167" s="388">
        <f>$G$107</f>
        <v>0</v>
      </c>
      <c r="II167" s="43"/>
      <c r="IJ167" s="43"/>
      <c r="IK167" s="131"/>
      <c r="IL167" s="131"/>
      <c r="IM167" s="388">
        <f>$G$107</f>
        <v>0</v>
      </c>
      <c r="IN167" s="43"/>
      <c r="IO167" s="43"/>
      <c r="IP167" s="131"/>
      <c r="IQ167" s="131"/>
      <c r="IR167" s="388">
        <f>$G$107</f>
        <v>0</v>
      </c>
      <c r="IS167" s="43"/>
      <c r="IT167" s="43"/>
      <c r="IU167" s="131"/>
      <c r="IV167" s="131"/>
      <c r="IW167" s="388">
        <f>$G$107</f>
        <v>0</v>
      </c>
      <c r="IX167" s="43"/>
      <c r="IY167" s="44"/>
      <c r="IZ167" s="405"/>
      <c r="JA167" s="378"/>
      <c r="JB167" s="256"/>
      <c r="JC167" s="256"/>
    </row>
    <row r="168" spans="1:263" s="3" customFormat="1" x14ac:dyDescent="0.35">
      <c r="A168" s="198"/>
      <c r="B168" s="359"/>
      <c r="C168" s="45"/>
      <c r="D168" s="105"/>
      <c r="E168" s="102"/>
      <c r="F168" s="516" t="str">
        <f>IF('Helper 1'!AN8="","",IF('Schedule 1'!$G$20="","Complete item S1A7",IF(OR('Schedule 1'!$G$20='Helper 1'!$H$2,'Schedule 1'!$G$20='Helper 1'!$H$3),"",IF('Schedule 1'!$G$23="","Complete item S1A9",IF('Schedule 1'!$G$44='Helper 1'!$P$2,IF(OR('Schedule 1'!$G$49="",'Schedule 1'!$G$50=""),"Complete items S1B6 and S1B7",""),IF(OR('Schedule 1'!$G$15="",'Schedule 1'!$G$16=""),"Complete items S1A4 and S1A5",""))))))</f>
        <v/>
      </c>
      <c r="G168" s="509"/>
      <c r="H168" s="517"/>
      <c r="I168" s="202"/>
      <c r="J168" s="324"/>
      <c r="K168" s="131"/>
      <c r="L168" s="161" t="str">
        <f>IF(AND(L157&lt;&gt;"",$F$168&lt;&gt;""),$F$168,"")</f>
        <v/>
      </c>
      <c r="M168" s="43"/>
      <c r="N168" s="43"/>
      <c r="O168" s="131"/>
      <c r="P168" s="131"/>
      <c r="Q168" s="161" t="str">
        <f>IF(AND(Q157&lt;&gt;"",$F$168&lt;&gt;""),$F$168,"")</f>
        <v/>
      </c>
      <c r="R168" s="43"/>
      <c r="S168" s="43"/>
      <c r="T168" s="131"/>
      <c r="U168" s="131"/>
      <c r="V168" s="161" t="str">
        <f>IF(AND(V157&lt;&gt;"",$F$168&lt;&gt;""),$F$168,"")</f>
        <v/>
      </c>
      <c r="W168" s="43"/>
      <c r="X168" s="43"/>
      <c r="Y168" s="131"/>
      <c r="Z168" s="131"/>
      <c r="AA168" s="161" t="str">
        <f>IF(AND(AA157&lt;&gt;"",$F$168&lt;&gt;""),$F$168,"")</f>
        <v/>
      </c>
      <c r="AB168" s="43"/>
      <c r="AC168" s="43"/>
      <c r="AD168" s="131"/>
      <c r="AE168" s="131"/>
      <c r="AF168" s="161" t="str">
        <f>IF(AND(AF157&lt;&gt;"",$F$168&lt;&gt;""),$F$168,"")</f>
        <v/>
      </c>
      <c r="AG168" s="43"/>
      <c r="AH168" s="43"/>
      <c r="AI168" s="131"/>
      <c r="AJ168" s="131"/>
      <c r="AK168" s="161" t="str">
        <f>IF(AND(AK157&lt;&gt;"",$F$168&lt;&gt;""),$F$168,"")</f>
        <v/>
      </c>
      <c r="AL168" s="43"/>
      <c r="AM168" s="43"/>
      <c r="AN168" s="131"/>
      <c r="AO168" s="131"/>
      <c r="AP168" s="161" t="str">
        <f>IF(AND(AP157&lt;&gt;"",$F$168&lt;&gt;""),$F$168,"")</f>
        <v/>
      </c>
      <c r="AQ168" s="43"/>
      <c r="AR168" s="43"/>
      <c r="AS168" s="131"/>
      <c r="AT168" s="131"/>
      <c r="AU168" s="161" t="str">
        <f>IF(AND(AU157&lt;&gt;"",$F$168&lt;&gt;""),$F$168,"")</f>
        <v/>
      </c>
      <c r="AV168" s="43"/>
      <c r="AW168" s="43"/>
      <c r="AX168" s="131"/>
      <c r="AY168" s="131"/>
      <c r="AZ168" s="161" t="str">
        <f>IF(AND(AZ157&lt;&gt;"",$F$168&lt;&gt;""),$F$168,"")</f>
        <v/>
      </c>
      <c r="BA168" s="43"/>
      <c r="BB168" s="43"/>
      <c r="BC168" s="131"/>
      <c r="BD168" s="131"/>
      <c r="BE168" s="161" t="str">
        <f>IF(AND(BE157&lt;&gt;"",$F$168&lt;&gt;""),$F$168,"")</f>
        <v/>
      </c>
      <c r="BF168" s="43"/>
      <c r="BG168" s="43"/>
      <c r="BH168" s="131"/>
      <c r="BI168" s="131"/>
      <c r="BJ168" s="161" t="str">
        <f>IF(AND(BJ157&lt;&gt;"",$F$168&lt;&gt;""),$F$168,"")</f>
        <v/>
      </c>
      <c r="BK168" s="43"/>
      <c r="BL168" s="43"/>
      <c r="BM168" s="131"/>
      <c r="BN168" s="131"/>
      <c r="BO168" s="161" t="str">
        <f>IF(AND(BO157&lt;&gt;"",$F$168&lt;&gt;""),$F$168,"")</f>
        <v/>
      </c>
      <c r="BP168" s="43"/>
      <c r="BQ168" s="43"/>
      <c r="BR168" s="131"/>
      <c r="BS168" s="131"/>
      <c r="BT168" s="161" t="str">
        <f>IF(AND(BT157&lt;&gt;"",$F$168&lt;&gt;""),$F$168,"")</f>
        <v/>
      </c>
      <c r="BU168" s="43"/>
      <c r="BV168" s="43"/>
      <c r="BW168" s="131"/>
      <c r="BX168" s="131"/>
      <c r="BY168" s="161" t="str">
        <f>IF(AND(BY157&lt;&gt;"",$F$168&lt;&gt;""),$F$168,"")</f>
        <v/>
      </c>
      <c r="BZ168" s="43"/>
      <c r="CA168" s="43"/>
      <c r="CB168" s="131"/>
      <c r="CC168" s="131"/>
      <c r="CD168" s="161" t="str">
        <f>IF(AND(CD157&lt;&gt;"",$F$168&lt;&gt;""),$F$168,"")</f>
        <v/>
      </c>
      <c r="CE168" s="43"/>
      <c r="CF168" s="43"/>
      <c r="CG168" s="131"/>
      <c r="CH168" s="131"/>
      <c r="CI168" s="161" t="str">
        <f>IF(AND(CI157&lt;&gt;"",$F$168&lt;&gt;""),$F$168,"")</f>
        <v/>
      </c>
      <c r="CJ168" s="43"/>
      <c r="CK168" s="43"/>
      <c r="CL168" s="131"/>
      <c r="CM168" s="131"/>
      <c r="CN168" s="161" t="str">
        <f>IF(AND(CN157&lt;&gt;"",$F$168&lt;&gt;""),$F$168,"")</f>
        <v/>
      </c>
      <c r="CO168" s="43"/>
      <c r="CP168" s="43"/>
      <c r="CQ168" s="131"/>
      <c r="CR168" s="131"/>
      <c r="CS168" s="161" t="str">
        <f>IF(AND(CS157&lt;&gt;"",$F$168&lt;&gt;""),$F$168,"")</f>
        <v/>
      </c>
      <c r="CT168" s="43"/>
      <c r="CU168" s="43"/>
      <c r="CV168" s="131"/>
      <c r="CW168" s="131"/>
      <c r="CX168" s="161" t="str">
        <f>IF(AND(CX157&lt;&gt;"",$F$168&lt;&gt;""),$F$168,"")</f>
        <v/>
      </c>
      <c r="CY168" s="43"/>
      <c r="CZ168" s="43"/>
      <c r="DA168" s="131"/>
      <c r="DB168" s="131"/>
      <c r="DC168" s="161" t="str">
        <f>IF(AND(DC157&lt;&gt;"",$F$168&lt;&gt;""),$F$168,"")</f>
        <v/>
      </c>
      <c r="DD168" s="43"/>
      <c r="DE168" s="43"/>
      <c r="DF168" s="131"/>
      <c r="DG168" s="131"/>
      <c r="DH168" s="161" t="str">
        <f>IF(AND(DH157&lt;&gt;"",$F$168&lt;&gt;""),$F$168,"")</f>
        <v/>
      </c>
      <c r="DI168" s="43"/>
      <c r="DJ168" s="43"/>
      <c r="DK168" s="131"/>
      <c r="DL168" s="131"/>
      <c r="DM168" s="161" t="str">
        <f>IF(AND(DM157&lt;&gt;"",$F$168&lt;&gt;""),$F$168,"")</f>
        <v/>
      </c>
      <c r="DN168" s="43"/>
      <c r="DO168" s="43"/>
      <c r="DP168" s="131"/>
      <c r="DQ168" s="131"/>
      <c r="DR168" s="161" t="str">
        <f>IF(AND(DR157&lt;&gt;"",$F$168&lt;&gt;""),$F$168,"")</f>
        <v/>
      </c>
      <c r="DS168" s="43"/>
      <c r="DT168" s="43"/>
      <c r="DU168" s="131"/>
      <c r="DV168" s="131"/>
      <c r="DW168" s="161" t="str">
        <f>IF(AND(DW157&lt;&gt;"",$F$168&lt;&gt;""),$F$168,"")</f>
        <v/>
      </c>
      <c r="DX168" s="43"/>
      <c r="DY168" s="43"/>
      <c r="DZ168" s="131"/>
      <c r="EA168" s="131"/>
      <c r="EB168" s="161" t="str">
        <f>IF(AND(EB157&lt;&gt;"",$F$168&lt;&gt;""),$F$168,"")</f>
        <v/>
      </c>
      <c r="EC168" s="43"/>
      <c r="ED168" s="43"/>
      <c r="EE168" s="131"/>
      <c r="EF168" s="131"/>
      <c r="EG168" s="161" t="str">
        <f>IF(AND(EG157&lt;&gt;"",$F$168&lt;&gt;""),$F$168,"")</f>
        <v/>
      </c>
      <c r="EH168" s="43"/>
      <c r="EI168" s="43"/>
      <c r="EJ168" s="131"/>
      <c r="EK168" s="131"/>
      <c r="EL168" s="161" t="str">
        <f>IF(AND(EL157&lt;&gt;"",$F$168&lt;&gt;""),$F$168,"")</f>
        <v/>
      </c>
      <c r="EM168" s="43"/>
      <c r="EN168" s="43"/>
      <c r="EO168" s="131"/>
      <c r="EP168" s="131"/>
      <c r="EQ168" s="161" t="str">
        <f>IF(AND(EQ157&lt;&gt;"",$F$168&lt;&gt;""),$F$168,"")</f>
        <v/>
      </c>
      <c r="ER168" s="43"/>
      <c r="ES168" s="43"/>
      <c r="ET168" s="131"/>
      <c r="EU168" s="131"/>
      <c r="EV168" s="161" t="str">
        <f>IF(AND(EV157&lt;&gt;"",$F$168&lt;&gt;""),$F$168,"")</f>
        <v/>
      </c>
      <c r="EW168" s="43"/>
      <c r="EX168" s="43"/>
      <c r="EY168" s="131"/>
      <c r="EZ168" s="131"/>
      <c r="FA168" s="161" t="str">
        <f>IF(AND(FA157&lt;&gt;"",$F$168&lt;&gt;""),$F$168,"")</f>
        <v/>
      </c>
      <c r="FB168" s="43"/>
      <c r="FC168" s="43"/>
      <c r="FD168" s="131"/>
      <c r="FE168" s="131"/>
      <c r="FF168" s="161" t="str">
        <f>IF(AND(FF157&lt;&gt;"",$F$168&lt;&gt;""),$F$168,"")</f>
        <v/>
      </c>
      <c r="FG168" s="43"/>
      <c r="FH168" s="43"/>
      <c r="FI168" s="131"/>
      <c r="FJ168" s="131"/>
      <c r="FK168" s="161" t="str">
        <f>IF(AND(FK157&lt;&gt;"",$F$168&lt;&gt;""),$F$168,"")</f>
        <v/>
      </c>
      <c r="FL168" s="43"/>
      <c r="FM168" s="43"/>
      <c r="FN168" s="131"/>
      <c r="FO168" s="131"/>
      <c r="FP168" s="161" t="str">
        <f>IF(AND(FP157&lt;&gt;"",$F$168&lt;&gt;""),$F$168,"")</f>
        <v/>
      </c>
      <c r="FQ168" s="43"/>
      <c r="FR168" s="43"/>
      <c r="FS168" s="131"/>
      <c r="FT168" s="131"/>
      <c r="FU168" s="161" t="str">
        <f>IF(AND(FU157&lt;&gt;"",$F$168&lt;&gt;""),$F$168,"")</f>
        <v/>
      </c>
      <c r="FV168" s="43"/>
      <c r="FW168" s="43"/>
      <c r="FX168" s="131"/>
      <c r="FY168" s="131"/>
      <c r="FZ168" s="161" t="str">
        <f>IF(AND(FZ157&lt;&gt;"",$F$168&lt;&gt;""),$F$168,"")</f>
        <v/>
      </c>
      <c r="GA168" s="43"/>
      <c r="GB168" s="43"/>
      <c r="GC168" s="131"/>
      <c r="GD168" s="131"/>
      <c r="GE168" s="161" t="str">
        <f>IF(AND(GE157&lt;&gt;"",$F$168&lt;&gt;""),$F$168,"")</f>
        <v/>
      </c>
      <c r="GF168" s="43"/>
      <c r="GG168" s="43"/>
      <c r="GH168" s="131"/>
      <c r="GI168" s="131"/>
      <c r="GJ168" s="161" t="str">
        <f>IF(AND(GJ157&lt;&gt;"",$F$168&lt;&gt;""),$F$168,"")</f>
        <v/>
      </c>
      <c r="GK168" s="43"/>
      <c r="GL168" s="43"/>
      <c r="GM168" s="131"/>
      <c r="GN168" s="131"/>
      <c r="GO168" s="161" t="str">
        <f>IF(AND(GO157&lt;&gt;"",$F$168&lt;&gt;""),$F$168,"")</f>
        <v/>
      </c>
      <c r="GP168" s="43"/>
      <c r="GQ168" s="43"/>
      <c r="GR168" s="131"/>
      <c r="GS168" s="131"/>
      <c r="GT168" s="161" t="str">
        <f>IF(AND(GT157&lt;&gt;"",$F$168&lt;&gt;""),$F$168,"")</f>
        <v/>
      </c>
      <c r="GU168" s="43"/>
      <c r="GV168" s="43"/>
      <c r="GW168" s="131"/>
      <c r="GX168" s="131"/>
      <c r="GY168" s="161" t="str">
        <f>IF(AND(GY157&lt;&gt;"",$F$168&lt;&gt;""),$F$168,"")</f>
        <v/>
      </c>
      <c r="GZ168" s="43"/>
      <c r="HA168" s="43"/>
      <c r="HB168" s="131"/>
      <c r="HC168" s="131"/>
      <c r="HD168" s="161" t="str">
        <f>IF(AND(HD157&lt;&gt;"",$F$168&lt;&gt;""),$F$168,"")</f>
        <v/>
      </c>
      <c r="HE168" s="43"/>
      <c r="HF168" s="43"/>
      <c r="HG168" s="131"/>
      <c r="HH168" s="131"/>
      <c r="HI168" s="161" t="str">
        <f>IF(AND(HI157&lt;&gt;"",$F$168&lt;&gt;""),$F$168,"")</f>
        <v/>
      </c>
      <c r="HJ168" s="43"/>
      <c r="HK168" s="43"/>
      <c r="HL168" s="131"/>
      <c r="HM168" s="131"/>
      <c r="HN168" s="161" t="str">
        <f>IF(AND(HN157&lt;&gt;"",$F$168&lt;&gt;""),$F$168,"")</f>
        <v/>
      </c>
      <c r="HO168" s="43"/>
      <c r="HP168" s="43"/>
      <c r="HQ168" s="131"/>
      <c r="HR168" s="131"/>
      <c r="HS168" s="161" t="str">
        <f>IF(AND(HS157&lt;&gt;"",$F$168&lt;&gt;""),$F$168,"")</f>
        <v/>
      </c>
      <c r="HT168" s="43"/>
      <c r="HU168" s="43"/>
      <c r="HV168" s="131"/>
      <c r="HW168" s="131"/>
      <c r="HX168" s="161" t="str">
        <f>IF(AND(HX157&lt;&gt;"",$F$168&lt;&gt;""),$F$168,"")</f>
        <v/>
      </c>
      <c r="HY168" s="43"/>
      <c r="HZ168" s="43"/>
      <c r="IA168" s="131"/>
      <c r="IB168" s="131"/>
      <c r="IC168" s="161" t="str">
        <f>IF(AND(IC157&lt;&gt;"",$F$168&lt;&gt;""),$F$168,"")</f>
        <v/>
      </c>
      <c r="ID168" s="43"/>
      <c r="IE168" s="43"/>
      <c r="IF168" s="131"/>
      <c r="IG168" s="131"/>
      <c r="IH168" s="161" t="str">
        <f>IF(AND(IH157&lt;&gt;"",$F$168&lt;&gt;""),$F$168,"")</f>
        <v/>
      </c>
      <c r="II168" s="43"/>
      <c r="IJ168" s="43"/>
      <c r="IK168" s="131"/>
      <c r="IL168" s="131"/>
      <c r="IM168" s="161" t="str">
        <f>IF(AND(IM157&lt;&gt;"",$F$168&lt;&gt;""),$F$168,"")</f>
        <v/>
      </c>
      <c r="IN168" s="43"/>
      <c r="IO168" s="43"/>
      <c r="IP168" s="131"/>
      <c r="IQ168" s="131"/>
      <c r="IR168" s="161" t="str">
        <f>IF(AND(IR157&lt;&gt;"",$F$168&lt;&gt;""),$F$168,"")</f>
        <v/>
      </c>
      <c r="IS168" s="43"/>
      <c r="IT168" s="43"/>
      <c r="IU168" s="131"/>
      <c r="IV168" s="131"/>
      <c r="IW168" s="161" t="str">
        <f>IF(AND(IW157&lt;&gt;"",$F$168&lt;&gt;""),$F$168,"")</f>
        <v/>
      </c>
      <c r="IX168" s="43"/>
      <c r="IY168" s="44"/>
      <c r="IZ168" s="405"/>
      <c r="JA168" s="378"/>
      <c r="JB168" s="256"/>
      <c r="JC168" s="256"/>
    </row>
    <row r="169" spans="1:263" s="3" customFormat="1" ht="15" thickBot="1" x14ac:dyDescent="0.4">
      <c r="A169" s="198"/>
      <c r="B169" s="359"/>
      <c r="C169" s="45" t="s">
        <v>306</v>
      </c>
      <c r="D169" s="105" t="s">
        <v>307</v>
      </c>
      <c r="E169" s="102"/>
      <c r="F169" s="285" t="str">
        <f>IFERROR(INDEX('Helper 1'!$I$2:$I$19,MATCH('Schedule 1'!$G$20,'Helper 1'!$H$2:$H$19,0)),"")</f>
        <v/>
      </c>
      <c r="G169" s="124">
        <f>IFERROR(IF(F168&lt;&gt;"","",G166/G167),0)</f>
        <v>0</v>
      </c>
      <c r="H169" s="325"/>
      <c r="I169" s="202"/>
      <c r="J169" s="324"/>
      <c r="K169" s="131"/>
      <c r="L169" s="124">
        <f>IF(L168&lt;&gt;"","",IF(L157&lt;&gt;"",L166/L167,0))</f>
        <v>0</v>
      </c>
      <c r="M169" s="43"/>
      <c r="N169" s="43"/>
      <c r="O169" s="131"/>
      <c r="P169" s="131"/>
      <c r="Q169" s="124">
        <f>IF(Q168&lt;&gt;"","",IF(Q157&lt;&gt;"",Q166/Q167,0))</f>
        <v>0</v>
      </c>
      <c r="R169" s="43"/>
      <c r="S169" s="43"/>
      <c r="T169" s="131"/>
      <c r="U169" s="131"/>
      <c r="V169" s="124">
        <f>IF(V168&lt;&gt;"","",IF(V157&lt;&gt;"",V166/V167,0))</f>
        <v>0</v>
      </c>
      <c r="W169" s="43"/>
      <c r="X169" s="43"/>
      <c r="Y169" s="131"/>
      <c r="Z169" s="131"/>
      <c r="AA169" s="124">
        <f>IF(AA168&lt;&gt;"","",IF(AA157&lt;&gt;"",AA166/AA167,0))</f>
        <v>0</v>
      </c>
      <c r="AB169" s="43"/>
      <c r="AC169" s="43"/>
      <c r="AD169" s="131"/>
      <c r="AE169" s="131"/>
      <c r="AF169" s="124">
        <f>IF(AF168&lt;&gt;"","",IF(AF157&lt;&gt;"",AF166/AF167,0))</f>
        <v>0</v>
      </c>
      <c r="AG169" s="43"/>
      <c r="AH169" s="43"/>
      <c r="AI169" s="131"/>
      <c r="AJ169" s="131"/>
      <c r="AK169" s="124">
        <f>IF(AK168&lt;&gt;"","",IF(AK157&lt;&gt;"",AK166/AK167,0))</f>
        <v>0</v>
      </c>
      <c r="AL169" s="43"/>
      <c r="AM169" s="43"/>
      <c r="AN169" s="131"/>
      <c r="AO169" s="131"/>
      <c r="AP169" s="124">
        <f>IF(AP168&lt;&gt;"","",IF(AP157&lt;&gt;"",AP166/AP167,0))</f>
        <v>0</v>
      </c>
      <c r="AQ169" s="43"/>
      <c r="AR169" s="43"/>
      <c r="AS169" s="131"/>
      <c r="AT169" s="131"/>
      <c r="AU169" s="124">
        <f>IF(AU168&lt;&gt;"","",IF(AU157&lt;&gt;"",AU166/AU167,0))</f>
        <v>0</v>
      </c>
      <c r="AV169" s="43"/>
      <c r="AW169" s="43"/>
      <c r="AX169" s="131"/>
      <c r="AY169" s="131"/>
      <c r="AZ169" s="124">
        <f>IF(AZ168&lt;&gt;"","",IF(AZ157&lt;&gt;"",AZ166/AZ167,0))</f>
        <v>0</v>
      </c>
      <c r="BA169" s="43"/>
      <c r="BB169" s="43"/>
      <c r="BC169" s="131"/>
      <c r="BD169" s="131"/>
      <c r="BE169" s="124">
        <f>IF(BE168&lt;&gt;"","",IF(BE157&lt;&gt;"",BE166/BE167,0))</f>
        <v>0</v>
      </c>
      <c r="BF169" s="43"/>
      <c r="BG169" s="43"/>
      <c r="BH169" s="131"/>
      <c r="BI169" s="131"/>
      <c r="BJ169" s="124">
        <f>IF(BJ168&lt;&gt;"","",IF(BJ157&lt;&gt;"",BJ166/BJ167,0))</f>
        <v>0</v>
      </c>
      <c r="BK169" s="43"/>
      <c r="BL169" s="43"/>
      <c r="BM169" s="131"/>
      <c r="BN169" s="131"/>
      <c r="BO169" s="124">
        <f>IF(BO168&lt;&gt;"","",IF(BO157&lt;&gt;"",BO166/BO167,0))</f>
        <v>0</v>
      </c>
      <c r="BP169" s="43"/>
      <c r="BQ169" s="43"/>
      <c r="BR169" s="131"/>
      <c r="BS169" s="131"/>
      <c r="BT169" s="124">
        <f>IF(BT168&lt;&gt;"","",IF(BT157&lt;&gt;"",BT166/BT167,0))</f>
        <v>0</v>
      </c>
      <c r="BU169" s="43"/>
      <c r="BV169" s="43"/>
      <c r="BW169" s="131"/>
      <c r="BX169" s="131"/>
      <c r="BY169" s="124">
        <f>IF(BY168&lt;&gt;"","",IF(BY157&lt;&gt;"",BY166/BY167,0))</f>
        <v>0</v>
      </c>
      <c r="BZ169" s="43"/>
      <c r="CA169" s="43"/>
      <c r="CB169" s="131"/>
      <c r="CC169" s="131"/>
      <c r="CD169" s="124">
        <f>IF(CD168&lt;&gt;"","",IF(CD157&lt;&gt;"",CD166/CD167,0))</f>
        <v>0</v>
      </c>
      <c r="CE169" s="43"/>
      <c r="CF169" s="43"/>
      <c r="CG169" s="131"/>
      <c r="CH169" s="131"/>
      <c r="CI169" s="124">
        <f>IF(CI168&lt;&gt;"","",IF(CI157&lt;&gt;"",CI166/CI167,0))</f>
        <v>0</v>
      </c>
      <c r="CJ169" s="43"/>
      <c r="CK169" s="43"/>
      <c r="CL169" s="131"/>
      <c r="CM169" s="131"/>
      <c r="CN169" s="124">
        <f>IF(CN168&lt;&gt;"","",IF(CN157&lt;&gt;"",CN166/CN167,0))</f>
        <v>0</v>
      </c>
      <c r="CO169" s="43"/>
      <c r="CP169" s="43"/>
      <c r="CQ169" s="131"/>
      <c r="CR169" s="131"/>
      <c r="CS169" s="124">
        <f>IF(CS168&lt;&gt;"","",IF(CS157&lt;&gt;"",CS166/CS167,0))</f>
        <v>0</v>
      </c>
      <c r="CT169" s="43"/>
      <c r="CU169" s="43"/>
      <c r="CV169" s="131"/>
      <c r="CW169" s="131"/>
      <c r="CX169" s="124">
        <f>IF(CX168&lt;&gt;"","",IF(CX157&lt;&gt;"",CX166/CX167,0))</f>
        <v>0</v>
      </c>
      <c r="CY169" s="43"/>
      <c r="CZ169" s="43"/>
      <c r="DA169" s="131"/>
      <c r="DB169" s="131"/>
      <c r="DC169" s="124">
        <f>IF(DC168&lt;&gt;"","",IF(DC157&lt;&gt;"",DC166/DC167,0))</f>
        <v>0</v>
      </c>
      <c r="DD169" s="43"/>
      <c r="DE169" s="43"/>
      <c r="DF169" s="131"/>
      <c r="DG169" s="131"/>
      <c r="DH169" s="124">
        <f>IF(DH168&lt;&gt;"","",IF(DH157&lt;&gt;"",DH166/DH167,0))</f>
        <v>0</v>
      </c>
      <c r="DI169" s="43"/>
      <c r="DJ169" s="43"/>
      <c r="DK169" s="131"/>
      <c r="DL169" s="131"/>
      <c r="DM169" s="124">
        <f>IF(DM168&lt;&gt;"","",IF(DM157&lt;&gt;"",DM166/DM167,0))</f>
        <v>0</v>
      </c>
      <c r="DN169" s="43"/>
      <c r="DO169" s="43"/>
      <c r="DP169" s="131"/>
      <c r="DQ169" s="131"/>
      <c r="DR169" s="124">
        <f>IF(DR168&lt;&gt;"","",IF(DR157&lt;&gt;"",DR166/DR167,0))</f>
        <v>0</v>
      </c>
      <c r="DS169" s="43"/>
      <c r="DT169" s="43"/>
      <c r="DU169" s="131"/>
      <c r="DV169" s="131"/>
      <c r="DW169" s="124">
        <f>IF(DW168&lt;&gt;"","",IF(DW157&lt;&gt;"",DW166/DW167,0))</f>
        <v>0</v>
      </c>
      <c r="DX169" s="43"/>
      <c r="DY169" s="43"/>
      <c r="DZ169" s="131"/>
      <c r="EA169" s="131"/>
      <c r="EB169" s="124">
        <f>IF(EB168&lt;&gt;"","",IF(EB157&lt;&gt;"",EB166/EB167,0))</f>
        <v>0</v>
      </c>
      <c r="EC169" s="43"/>
      <c r="ED169" s="43"/>
      <c r="EE169" s="131"/>
      <c r="EF169" s="131"/>
      <c r="EG169" s="124">
        <f>IF(EG168&lt;&gt;"","",IF(EG157&lt;&gt;"",EG166/EG167,0))</f>
        <v>0</v>
      </c>
      <c r="EH169" s="43"/>
      <c r="EI169" s="43"/>
      <c r="EJ169" s="131"/>
      <c r="EK169" s="131"/>
      <c r="EL169" s="124">
        <f>IF(EL168&lt;&gt;"","",IF(EL157&lt;&gt;"",EL166/EL167,0))</f>
        <v>0</v>
      </c>
      <c r="EM169" s="43"/>
      <c r="EN169" s="43"/>
      <c r="EO169" s="131"/>
      <c r="EP169" s="131"/>
      <c r="EQ169" s="124">
        <f>IF(EQ168&lt;&gt;"","",IF(EQ157&lt;&gt;"",EQ166/EQ167,0))</f>
        <v>0</v>
      </c>
      <c r="ER169" s="43"/>
      <c r="ES169" s="43"/>
      <c r="ET169" s="131"/>
      <c r="EU169" s="131"/>
      <c r="EV169" s="124">
        <f>IF(EV168&lt;&gt;"","",IF(EV157&lt;&gt;"",EV166/EV167,0))</f>
        <v>0</v>
      </c>
      <c r="EW169" s="43"/>
      <c r="EX169" s="43"/>
      <c r="EY169" s="131"/>
      <c r="EZ169" s="131"/>
      <c r="FA169" s="124">
        <f>IF(FA168&lt;&gt;"","",IF(FA157&lt;&gt;"",FA166/FA167,0))</f>
        <v>0</v>
      </c>
      <c r="FB169" s="43"/>
      <c r="FC169" s="43"/>
      <c r="FD169" s="131"/>
      <c r="FE169" s="131"/>
      <c r="FF169" s="124">
        <f>IF(FF168&lt;&gt;"","",IF(FF157&lt;&gt;"",FF166/FF167,0))</f>
        <v>0</v>
      </c>
      <c r="FG169" s="43"/>
      <c r="FH169" s="43"/>
      <c r="FI169" s="131"/>
      <c r="FJ169" s="131"/>
      <c r="FK169" s="124">
        <f>IF(FK168&lt;&gt;"","",IF(FK157&lt;&gt;"",FK166/FK167,0))</f>
        <v>0</v>
      </c>
      <c r="FL169" s="43"/>
      <c r="FM169" s="43"/>
      <c r="FN169" s="131"/>
      <c r="FO169" s="131"/>
      <c r="FP169" s="124">
        <f>IF(FP168&lt;&gt;"","",IF(FP157&lt;&gt;"",FP166/FP167,0))</f>
        <v>0</v>
      </c>
      <c r="FQ169" s="43"/>
      <c r="FR169" s="43"/>
      <c r="FS169" s="131"/>
      <c r="FT169" s="131"/>
      <c r="FU169" s="124">
        <f>IF(FU168&lt;&gt;"","",IF(FU157&lt;&gt;"",FU166/FU167,0))</f>
        <v>0</v>
      </c>
      <c r="FV169" s="43"/>
      <c r="FW169" s="43"/>
      <c r="FX169" s="131"/>
      <c r="FY169" s="131"/>
      <c r="FZ169" s="124">
        <f>IF(FZ168&lt;&gt;"","",IF(FZ157&lt;&gt;"",FZ166/FZ167,0))</f>
        <v>0</v>
      </c>
      <c r="GA169" s="43"/>
      <c r="GB169" s="43"/>
      <c r="GC169" s="131"/>
      <c r="GD169" s="131"/>
      <c r="GE169" s="124">
        <f>IF(GE168&lt;&gt;"","",IF(GE157&lt;&gt;"",GE166/GE167,0))</f>
        <v>0</v>
      </c>
      <c r="GF169" s="43"/>
      <c r="GG169" s="43"/>
      <c r="GH169" s="131"/>
      <c r="GI169" s="131"/>
      <c r="GJ169" s="124">
        <f>IF(GJ168&lt;&gt;"","",IF(GJ157&lt;&gt;"",GJ166/GJ167,0))</f>
        <v>0</v>
      </c>
      <c r="GK169" s="43"/>
      <c r="GL169" s="43"/>
      <c r="GM169" s="131"/>
      <c r="GN169" s="131"/>
      <c r="GO169" s="124">
        <f>IF(GO168&lt;&gt;"","",IF(GO157&lt;&gt;"",GO166/GO167,0))</f>
        <v>0</v>
      </c>
      <c r="GP169" s="43"/>
      <c r="GQ169" s="43"/>
      <c r="GR169" s="131"/>
      <c r="GS169" s="131"/>
      <c r="GT169" s="124">
        <f>IF(GT168&lt;&gt;"","",IF(GT157&lt;&gt;"",GT166/GT167,0))</f>
        <v>0</v>
      </c>
      <c r="GU169" s="43"/>
      <c r="GV169" s="43"/>
      <c r="GW169" s="131"/>
      <c r="GX169" s="131"/>
      <c r="GY169" s="124">
        <f>IF(GY168&lt;&gt;"","",IF(GY157&lt;&gt;"",GY166/GY167,0))</f>
        <v>0</v>
      </c>
      <c r="GZ169" s="43"/>
      <c r="HA169" s="43"/>
      <c r="HB169" s="131"/>
      <c r="HC169" s="131"/>
      <c r="HD169" s="124">
        <f>IF(HD168&lt;&gt;"","",IF(HD157&lt;&gt;"",HD166/HD167,0))</f>
        <v>0</v>
      </c>
      <c r="HE169" s="43"/>
      <c r="HF169" s="43"/>
      <c r="HG169" s="131"/>
      <c r="HH169" s="131"/>
      <c r="HI169" s="124">
        <f>IF(HI168&lt;&gt;"","",IF(HI157&lt;&gt;"",HI166/HI167,0))</f>
        <v>0</v>
      </c>
      <c r="HJ169" s="43"/>
      <c r="HK169" s="43"/>
      <c r="HL169" s="131"/>
      <c r="HM169" s="131"/>
      <c r="HN169" s="124">
        <f>IF(HN168&lt;&gt;"","",IF(HN157&lt;&gt;"",HN166/HN167,0))</f>
        <v>0</v>
      </c>
      <c r="HO169" s="43"/>
      <c r="HP169" s="43"/>
      <c r="HQ169" s="131"/>
      <c r="HR169" s="131"/>
      <c r="HS169" s="124">
        <f>IF(HS168&lt;&gt;"","",IF(HS157&lt;&gt;"",HS166/HS167,0))</f>
        <v>0</v>
      </c>
      <c r="HT169" s="43"/>
      <c r="HU169" s="43"/>
      <c r="HV169" s="131"/>
      <c r="HW169" s="131"/>
      <c r="HX169" s="124">
        <f>IF(HX168&lt;&gt;"","",IF(HX157&lt;&gt;"",HX166/HX167,0))</f>
        <v>0</v>
      </c>
      <c r="HY169" s="43"/>
      <c r="HZ169" s="43"/>
      <c r="IA169" s="131"/>
      <c r="IB169" s="131"/>
      <c r="IC169" s="124">
        <f>IF(IC168&lt;&gt;"","",IF(IC157&lt;&gt;"",IC166/IC167,0))</f>
        <v>0</v>
      </c>
      <c r="ID169" s="43"/>
      <c r="IE169" s="43"/>
      <c r="IF169" s="131"/>
      <c r="IG169" s="131"/>
      <c r="IH169" s="124">
        <f>IF(IH168&lt;&gt;"","",IF(IH157&lt;&gt;"",IH166/IH167,0))</f>
        <v>0</v>
      </c>
      <c r="II169" s="43"/>
      <c r="IJ169" s="43"/>
      <c r="IK169" s="131"/>
      <c r="IL169" s="131"/>
      <c r="IM169" s="124">
        <f>IF(IM168&lt;&gt;"","",IF(IM157&lt;&gt;"",IM166/IM167,0))</f>
        <v>0</v>
      </c>
      <c r="IN169" s="43"/>
      <c r="IO169" s="43"/>
      <c r="IP169" s="131"/>
      <c r="IQ169" s="131"/>
      <c r="IR169" s="124">
        <f>IF(IR168&lt;&gt;"","",IF(IR157&lt;&gt;"",IR166/IR167,0))</f>
        <v>0</v>
      </c>
      <c r="IS169" s="43"/>
      <c r="IT169" s="43"/>
      <c r="IU169" s="131"/>
      <c r="IV169" s="131"/>
      <c r="IW169" s="124">
        <f>IF(IW168&lt;&gt;"","",IF(IW157&lt;&gt;"",IW166/IW167,0))</f>
        <v>0</v>
      </c>
      <c r="IX169" s="43"/>
      <c r="IY169" s="44"/>
      <c r="IZ169" s="405"/>
      <c r="JA169" s="378"/>
      <c r="JB169" s="256"/>
      <c r="JC169" s="256"/>
    </row>
    <row r="170" spans="1:263" s="3" customFormat="1" ht="15" thickTop="1" x14ac:dyDescent="0.35">
      <c r="A170" s="198"/>
      <c r="B170" s="359"/>
      <c r="C170" s="47"/>
      <c r="D170" s="105"/>
      <c r="E170" s="102"/>
      <c r="F170" s="384"/>
      <c r="G170" s="131"/>
      <c r="H170" s="325"/>
      <c r="I170" s="202"/>
      <c r="J170" s="324"/>
      <c r="K170" s="131"/>
      <c r="L170" s="131"/>
      <c r="M170" s="43"/>
      <c r="N170" s="43"/>
      <c r="O170" s="131"/>
      <c r="P170" s="131"/>
      <c r="Q170" s="131"/>
      <c r="R170" s="43"/>
      <c r="S170" s="43"/>
      <c r="T170" s="131"/>
      <c r="U170" s="131"/>
      <c r="V170" s="131"/>
      <c r="W170" s="43"/>
      <c r="X170" s="43"/>
      <c r="Y170" s="131"/>
      <c r="Z170" s="131"/>
      <c r="AA170" s="131"/>
      <c r="AB170" s="43"/>
      <c r="AC170" s="43"/>
      <c r="AD170" s="131"/>
      <c r="AE170" s="131"/>
      <c r="AF170" s="131"/>
      <c r="AG170" s="43"/>
      <c r="AH170" s="43"/>
      <c r="AI170" s="131"/>
      <c r="AJ170" s="131"/>
      <c r="AK170" s="131"/>
      <c r="AL170" s="43"/>
      <c r="AM170" s="43"/>
      <c r="AN170" s="131"/>
      <c r="AO170" s="131"/>
      <c r="AP170" s="131"/>
      <c r="AQ170" s="43"/>
      <c r="AR170" s="43"/>
      <c r="AS170" s="131"/>
      <c r="AT170" s="131"/>
      <c r="AU170" s="131"/>
      <c r="AV170" s="43"/>
      <c r="AW170" s="43"/>
      <c r="AX170" s="131"/>
      <c r="AY170" s="131"/>
      <c r="AZ170" s="131"/>
      <c r="BA170" s="43"/>
      <c r="BB170" s="43"/>
      <c r="BC170" s="131"/>
      <c r="BD170" s="131"/>
      <c r="BE170" s="131"/>
      <c r="BF170" s="43"/>
      <c r="BG170" s="43"/>
      <c r="BH170" s="131"/>
      <c r="BI170" s="131"/>
      <c r="BJ170" s="131"/>
      <c r="BK170" s="43"/>
      <c r="BL170" s="43"/>
      <c r="BM170" s="131"/>
      <c r="BN170" s="131"/>
      <c r="BO170" s="131"/>
      <c r="BP170" s="43"/>
      <c r="BQ170" s="43"/>
      <c r="BR170" s="131"/>
      <c r="BS170" s="131"/>
      <c r="BT170" s="131"/>
      <c r="BU170" s="43"/>
      <c r="BV170" s="43"/>
      <c r="BW170" s="131"/>
      <c r="BX170" s="131"/>
      <c r="BY170" s="131"/>
      <c r="BZ170" s="43"/>
      <c r="CA170" s="43"/>
      <c r="CB170" s="131"/>
      <c r="CC170" s="131"/>
      <c r="CD170" s="131"/>
      <c r="CE170" s="43"/>
      <c r="CF170" s="43"/>
      <c r="CG170" s="131"/>
      <c r="CH170" s="131"/>
      <c r="CI170" s="131"/>
      <c r="CJ170" s="43"/>
      <c r="CK170" s="43"/>
      <c r="CL170" s="131"/>
      <c r="CM170" s="131"/>
      <c r="CN170" s="131"/>
      <c r="CO170" s="43"/>
      <c r="CP170" s="43"/>
      <c r="CQ170" s="131"/>
      <c r="CR170" s="131"/>
      <c r="CS170" s="131"/>
      <c r="CT170" s="43"/>
      <c r="CU170" s="43"/>
      <c r="CV170" s="131"/>
      <c r="CW170" s="131"/>
      <c r="CX170" s="131"/>
      <c r="CY170" s="43"/>
      <c r="CZ170" s="43"/>
      <c r="DA170" s="131"/>
      <c r="DB170" s="131"/>
      <c r="DC170" s="131"/>
      <c r="DD170" s="43"/>
      <c r="DE170" s="43"/>
      <c r="DF170" s="131"/>
      <c r="DG170" s="131"/>
      <c r="DH170" s="131"/>
      <c r="DI170" s="43"/>
      <c r="DJ170" s="43"/>
      <c r="DK170" s="131"/>
      <c r="DL170" s="131"/>
      <c r="DM170" s="131"/>
      <c r="DN170" s="43"/>
      <c r="DO170" s="43"/>
      <c r="DP170" s="131"/>
      <c r="DQ170" s="131"/>
      <c r="DR170" s="131"/>
      <c r="DS170" s="43"/>
      <c r="DT170" s="43"/>
      <c r="DU170" s="131"/>
      <c r="DV170" s="131"/>
      <c r="DW170" s="131"/>
      <c r="DX170" s="43"/>
      <c r="DY170" s="43"/>
      <c r="DZ170" s="131"/>
      <c r="EA170" s="131"/>
      <c r="EB170" s="131"/>
      <c r="EC170" s="43"/>
      <c r="ED170" s="43"/>
      <c r="EE170" s="131"/>
      <c r="EF170" s="131"/>
      <c r="EG170" s="131"/>
      <c r="EH170" s="43"/>
      <c r="EI170" s="43"/>
      <c r="EJ170" s="131"/>
      <c r="EK170" s="131"/>
      <c r="EL170" s="131"/>
      <c r="EM170" s="43"/>
      <c r="EN170" s="43"/>
      <c r="EO170" s="131"/>
      <c r="EP170" s="131"/>
      <c r="EQ170" s="131"/>
      <c r="ER170" s="43"/>
      <c r="ES170" s="43"/>
      <c r="ET170" s="131"/>
      <c r="EU170" s="131"/>
      <c r="EV170" s="131"/>
      <c r="EW170" s="43"/>
      <c r="EX170" s="43"/>
      <c r="EY170" s="131"/>
      <c r="EZ170" s="131"/>
      <c r="FA170" s="131"/>
      <c r="FB170" s="43"/>
      <c r="FC170" s="43"/>
      <c r="FD170" s="131"/>
      <c r="FE170" s="131"/>
      <c r="FF170" s="131"/>
      <c r="FG170" s="43"/>
      <c r="FH170" s="43"/>
      <c r="FI170" s="131"/>
      <c r="FJ170" s="131"/>
      <c r="FK170" s="131"/>
      <c r="FL170" s="43"/>
      <c r="FM170" s="43"/>
      <c r="FN170" s="131"/>
      <c r="FO170" s="131"/>
      <c r="FP170" s="131"/>
      <c r="FQ170" s="43"/>
      <c r="FR170" s="43"/>
      <c r="FS170" s="131"/>
      <c r="FT170" s="131"/>
      <c r="FU170" s="131"/>
      <c r="FV170" s="43"/>
      <c r="FW170" s="43"/>
      <c r="FX170" s="131"/>
      <c r="FY170" s="131"/>
      <c r="FZ170" s="131"/>
      <c r="GA170" s="43"/>
      <c r="GB170" s="43"/>
      <c r="GC170" s="131"/>
      <c r="GD170" s="131"/>
      <c r="GE170" s="131"/>
      <c r="GF170" s="43"/>
      <c r="GG170" s="43"/>
      <c r="GH170" s="131"/>
      <c r="GI170" s="131"/>
      <c r="GJ170" s="131"/>
      <c r="GK170" s="43"/>
      <c r="GL170" s="43"/>
      <c r="GM170" s="131"/>
      <c r="GN170" s="131"/>
      <c r="GO170" s="131"/>
      <c r="GP170" s="43"/>
      <c r="GQ170" s="43"/>
      <c r="GR170" s="131"/>
      <c r="GS170" s="131"/>
      <c r="GT170" s="131"/>
      <c r="GU170" s="43"/>
      <c r="GV170" s="43"/>
      <c r="GW170" s="131"/>
      <c r="GX170" s="131"/>
      <c r="GY170" s="131"/>
      <c r="GZ170" s="43"/>
      <c r="HA170" s="43"/>
      <c r="HB170" s="131"/>
      <c r="HC170" s="131"/>
      <c r="HD170" s="131"/>
      <c r="HE170" s="43"/>
      <c r="HF170" s="43"/>
      <c r="HG170" s="131"/>
      <c r="HH170" s="131"/>
      <c r="HI170" s="131"/>
      <c r="HJ170" s="43"/>
      <c r="HK170" s="43"/>
      <c r="HL170" s="131"/>
      <c r="HM170" s="131"/>
      <c r="HN170" s="131"/>
      <c r="HO170" s="43"/>
      <c r="HP170" s="43"/>
      <c r="HQ170" s="131"/>
      <c r="HR170" s="131"/>
      <c r="HS170" s="131"/>
      <c r="HT170" s="43"/>
      <c r="HU170" s="43"/>
      <c r="HV170" s="131"/>
      <c r="HW170" s="131"/>
      <c r="HX170" s="131"/>
      <c r="HY170" s="43"/>
      <c r="HZ170" s="43"/>
      <c r="IA170" s="131"/>
      <c r="IB170" s="131"/>
      <c r="IC170" s="131"/>
      <c r="ID170" s="43"/>
      <c r="IE170" s="43"/>
      <c r="IF170" s="131"/>
      <c r="IG170" s="131"/>
      <c r="IH170" s="131"/>
      <c r="II170" s="43"/>
      <c r="IJ170" s="43"/>
      <c r="IK170" s="131"/>
      <c r="IL170" s="131"/>
      <c r="IM170" s="131"/>
      <c r="IN170" s="43"/>
      <c r="IO170" s="43"/>
      <c r="IP170" s="131"/>
      <c r="IQ170" s="131"/>
      <c r="IR170" s="131"/>
      <c r="IS170" s="43"/>
      <c r="IT170" s="43"/>
      <c r="IU170" s="131"/>
      <c r="IV170" s="131"/>
      <c r="IW170" s="131"/>
      <c r="IX170" s="43"/>
      <c r="IY170" s="44"/>
      <c r="IZ170" s="405"/>
      <c r="JA170" s="378"/>
      <c r="JB170" s="256"/>
      <c r="JC170" s="256"/>
    </row>
    <row r="171" spans="1:263" s="3" customFormat="1" x14ac:dyDescent="0.35">
      <c r="A171" s="198"/>
      <c r="B171" s="359"/>
      <c r="C171" s="47"/>
      <c r="D171" s="105"/>
      <c r="E171" s="102"/>
      <c r="F171" s="384"/>
      <c r="G171" s="131"/>
      <c r="H171" s="325"/>
      <c r="I171" s="202"/>
      <c r="J171" s="324"/>
      <c r="K171" s="131"/>
      <c r="L171" s="131"/>
      <c r="M171" s="43"/>
      <c r="N171" s="43"/>
      <c r="O171" s="131"/>
      <c r="P171" s="131"/>
      <c r="Q171" s="131"/>
      <c r="R171" s="43"/>
      <c r="S171" s="43"/>
      <c r="T171" s="131"/>
      <c r="U171" s="131"/>
      <c r="V171" s="131"/>
      <c r="W171" s="43"/>
      <c r="X171" s="43"/>
      <c r="Y171" s="131"/>
      <c r="Z171" s="131"/>
      <c r="AA171" s="131"/>
      <c r="AB171" s="43"/>
      <c r="AC171" s="43"/>
      <c r="AD171" s="131"/>
      <c r="AE171" s="131"/>
      <c r="AF171" s="131"/>
      <c r="AG171" s="43"/>
      <c r="AH171" s="43"/>
      <c r="AI171" s="131"/>
      <c r="AJ171" s="131"/>
      <c r="AK171" s="131"/>
      <c r="AL171" s="43"/>
      <c r="AM171" s="43"/>
      <c r="AN171" s="131"/>
      <c r="AO171" s="131"/>
      <c r="AP171" s="131"/>
      <c r="AQ171" s="43"/>
      <c r="AR171" s="43"/>
      <c r="AS171" s="131"/>
      <c r="AT171" s="131"/>
      <c r="AU171" s="131"/>
      <c r="AV171" s="43"/>
      <c r="AW171" s="43"/>
      <c r="AX171" s="131"/>
      <c r="AY171" s="131"/>
      <c r="AZ171" s="131"/>
      <c r="BA171" s="43"/>
      <c r="BB171" s="43"/>
      <c r="BC171" s="131"/>
      <c r="BD171" s="131"/>
      <c r="BE171" s="131"/>
      <c r="BF171" s="43"/>
      <c r="BG171" s="43"/>
      <c r="BH171" s="131"/>
      <c r="BI171" s="131"/>
      <c r="BJ171" s="131"/>
      <c r="BK171" s="43"/>
      <c r="BL171" s="43"/>
      <c r="BM171" s="131"/>
      <c r="BN171" s="131"/>
      <c r="BO171" s="131"/>
      <c r="BP171" s="43"/>
      <c r="BQ171" s="43"/>
      <c r="BR171" s="131"/>
      <c r="BS171" s="131"/>
      <c r="BT171" s="131"/>
      <c r="BU171" s="43"/>
      <c r="BV171" s="43"/>
      <c r="BW171" s="131"/>
      <c r="BX171" s="131"/>
      <c r="BY171" s="131"/>
      <c r="BZ171" s="43"/>
      <c r="CA171" s="43"/>
      <c r="CB171" s="131"/>
      <c r="CC171" s="131"/>
      <c r="CD171" s="131"/>
      <c r="CE171" s="43"/>
      <c r="CF171" s="43"/>
      <c r="CG171" s="131"/>
      <c r="CH171" s="131"/>
      <c r="CI171" s="131"/>
      <c r="CJ171" s="43"/>
      <c r="CK171" s="43"/>
      <c r="CL171" s="131"/>
      <c r="CM171" s="131"/>
      <c r="CN171" s="131"/>
      <c r="CO171" s="43"/>
      <c r="CP171" s="43"/>
      <c r="CQ171" s="131"/>
      <c r="CR171" s="131"/>
      <c r="CS171" s="131"/>
      <c r="CT171" s="43"/>
      <c r="CU171" s="43"/>
      <c r="CV171" s="131"/>
      <c r="CW171" s="131"/>
      <c r="CX171" s="131"/>
      <c r="CY171" s="43"/>
      <c r="CZ171" s="43"/>
      <c r="DA171" s="131"/>
      <c r="DB171" s="131"/>
      <c r="DC171" s="131"/>
      <c r="DD171" s="43"/>
      <c r="DE171" s="43"/>
      <c r="DF171" s="131"/>
      <c r="DG171" s="131"/>
      <c r="DH171" s="131"/>
      <c r="DI171" s="43"/>
      <c r="DJ171" s="43"/>
      <c r="DK171" s="131"/>
      <c r="DL171" s="131"/>
      <c r="DM171" s="131"/>
      <c r="DN171" s="43"/>
      <c r="DO171" s="43"/>
      <c r="DP171" s="131"/>
      <c r="DQ171" s="131"/>
      <c r="DR171" s="131"/>
      <c r="DS171" s="43"/>
      <c r="DT171" s="43"/>
      <c r="DU171" s="131"/>
      <c r="DV171" s="131"/>
      <c r="DW171" s="131"/>
      <c r="DX171" s="43"/>
      <c r="DY171" s="43"/>
      <c r="DZ171" s="131"/>
      <c r="EA171" s="131"/>
      <c r="EB171" s="131"/>
      <c r="EC171" s="43"/>
      <c r="ED171" s="43"/>
      <c r="EE171" s="131"/>
      <c r="EF171" s="131"/>
      <c r="EG171" s="131"/>
      <c r="EH171" s="43"/>
      <c r="EI171" s="43"/>
      <c r="EJ171" s="131"/>
      <c r="EK171" s="131"/>
      <c r="EL171" s="131"/>
      <c r="EM171" s="43"/>
      <c r="EN171" s="43"/>
      <c r="EO171" s="131"/>
      <c r="EP171" s="131"/>
      <c r="EQ171" s="131"/>
      <c r="ER171" s="43"/>
      <c r="ES171" s="43"/>
      <c r="ET171" s="131"/>
      <c r="EU171" s="131"/>
      <c r="EV171" s="131"/>
      <c r="EW171" s="43"/>
      <c r="EX171" s="43"/>
      <c r="EY171" s="131"/>
      <c r="EZ171" s="131"/>
      <c r="FA171" s="131"/>
      <c r="FB171" s="43"/>
      <c r="FC171" s="43"/>
      <c r="FD171" s="131"/>
      <c r="FE171" s="131"/>
      <c r="FF171" s="131"/>
      <c r="FG171" s="43"/>
      <c r="FH171" s="43"/>
      <c r="FI171" s="131"/>
      <c r="FJ171" s="131"/>
      <c r="FK171" s="131"/>
      <c r="FL171" s="43"/>
      <c r="FM171" s="43"/>
      <c r="FN171" s="131"/>
      <c r="FO171" s="131"/>
      <c r="FP171" s="131"/>
      <c r="FQ171" s="43"/>
      <c r="FR171" s="43"/>
      <c r="FS171" s="131"/>
      <c r="FT171" s="131"/>
      <c r="FU171" s="131"/>
      <c r="FV171" s="43"/>
      <c r="FW171" s="43"/>
      <c r="FX171" s="131"/>
      <c r="FY171" s="131"/>
      <c r="FZ171" s="131"/>
      <c r="GA171" s="43"/>
      <c r="GB171" s="43"/>
      <c r="GC171" s="131"/>
      <c r="GD171" s="131"/>
      <c r="GE171" s="131"/>
      <c r="GF171" s="43"/>
      <c r="GG171" s="43"/>
      <c r="GH171" s="131"/>
      <c r="GI171" s="131"/>
      <c r="GJ171" s="131"/>
      <c r="GK171" s="43"/>
      <c r="GL171" s="43"/>
      <c r="GM171" s="131"/>
      <c r="GN171" s="131"/>
      <c r="GO171" s="131"/>
      <c r="GP171" s="43"/>
      <c r="GQ171" s="43"/>
      <c r="GR171" s="131"/>
      <c r="GS171" s="131"/>
      <c r="GT171" s="131"/>
      <c r="GU171" s="43"/>
      <c r="GV171" s="43"/>
      <c r="GW171" s="131"/>
      <c r="GX171" s="131"/>
      <c r="GY171" s="131"/>
      <c r="GZ171" s="43"/>
      <c r="HA171" s="43"/>
      <c r="HB171" s="131"/>
      <c r="HC171" s="131"/>
      <c r="HD171" s="131"/>
      <c r="HE171" s="43"/>
      <c r="HF171" s="43"/>
      <c r="HG171" s="131"/>
      <c r="HH171" s="131"/>
      <c r="HI171" s="131"/>
      <c r="HJ171" s="43"/>
      <c r="HK171" s="43"/>
      <c r="HL171" s="131"/>
      <c r="HM171" s="131"/>
      <c r="HN171" s="131"/>
      <c r="HO171" s="43"/>
      <c r="HP171" s="43"/>
      <c r="HQ171" s="131"/>
      <c r="HR171" s="131"/>
      <c r="HS171" s="131"/>
      <c r="HT171" s="43"/>
      <c r="HU171" s="43"/>
      <c r="HV171" s="131"/>
      <c r="HW171" s="131"/>
      <c r="HX171" s="131"/>
      <c r="HY171" s="43"/>
      <c r="HZ171" s="43"/>
      <c r="IA171" s="131"/>
      <c r="IB171" s="131"/>
      <c r="IC171" s="131"/>
      <c r="ID171" s="43"/>
      <c r="IE171" s="43"/>
      <c r="IF171" s="131"/>
      <c r="IG171" s="131"/>
      <c r="IH171" s="131"/>
      <c r="II171" s="43"/>
      <c r="IJ171" s="43"/>
      <c r="IK171" s="131"/>
      <c r="IL171" s="131"/>
      <c r="IM171" s="131"/>
      <c r="IN171" s="43"/>
      <c r="IO171" s="43"/>
      <c r="IP171" s="131"/>
      <c r="IQ171" s="131"/>
      <c r="IR171" s="131"/>
      <c r="IS171" s="43"/>
      <c r="IT171" s="43"/>
      <c r="IU171" s="131"/>
      <c r="IV171" s="131"/>
      <c r="IW171" s="131"/>
      <c r="IX171" s="43"/>
      <c r="IY171" s="44"/>
      <c r="IZ171" s="405"/>
      <c r="JA171" s="378"/>
      <c r="JB171" s="256"/>
      <c r="JC171" s="256"/>
    </row>
    <row r="172" spans="1:263" s="3" customFormat="1" x14ac:dyDescent="0.35">
      <c r="A172" s="198"/>
      <c r="B172" s="359"/>
      <c r="C172" s="45" t="s">
        <v>308</v>
      </c>
      <c r="D172" s="105" t="s">
        <v>309</v>
      </c>
      <c r="E172" s="102"/>
      <c r="F172" s="384"/>
      <c r="G172" s="131"/>
      <c r="H172" s="325"/>
      <c r="I172" s="202"/>
      <c r="J172" s="324"/>
      <c r="K172" s="131"/>
      <c r="L172" s="16" t="str">
        <f>IF(AND(K95&lt;&gt;"",'Helper 1'!$AN$9&lt;&gt;""),'Helper 1'!$AN$9,"")</f>
        <v/>
      </c>
      <c r="M172" s="43"/>
      <c r="N172" s="43"/>
      <c r="O172" s="131"/>
      <c r="P172" s="131"/>
      <c r="Q172" s="16" t="str">
        <f>IF(AND(P95&lt;&gt;"",'Helper 1'!$AN$9&lt;&gt;""),'Helper 1'!$AN$9,"")</f>
        <v/>
      </c>
      <c r="R172" s="43"/>
      <c r="S172" s="43"/>
      <c r="T172" s="131"/>
      <c r="U172" s="131"/>
      <c r="V172" s="16" t="str">
        <f>IF(AND(U95&lt;&gt;"",'Helper 1'!$AN$9&lt;&gt;""),'Helper 1'!$AN$9,"")</f>
        <v/>
      </c>
      <c r="W172" s="43"/>
      <c r="X172" s="43"/>
      <c r="Y172" s="131"/>
      <c r="Z172" s="131"/>
      <c r="AA172" s="16" t="str">
        <f>IF(AND(Z95&lt;&gt;"",'Helper 1'!$AN$9&lt;&gt;""),'Helper 1'!$AN$9,"")</f>
        <v/>
      </c>
      <c r="AB172" s="43"/>
      <c r="AC172" s="43"/>
      <c r="AD172" s="131"/>
      <c r="AE172" s="131"/>
      <c r="AF172" s="16" t="str">
        <f>IF(AND(AE95&lt;&gt;"",'Helper 1'!$AN$9&lt;&gt;""),'Helper 1'!$AN$9,"")</f>
        <v/>
      </c>
      <c r="AG172" s="43"/>
      <c r="AH172" s="43"/>
      <c r="AI172" s="131"/>
      <c r="AJ172" s="131"/>
      <c r="AK172" s="16" t="str">
        <f>IF(AND(AJ95&lt;&gt;"",'Helper 1'!$AN$9&lt;&gt;""),'Helper 1'!$AN$9,"")</f>
        <v/>
      </c>
      <c r="AL172" s="43"/>
      <c r="AM172" s="43"/>
      <c r="AN172" s="131"/>
      <c r="AO172" s="131"/>
      <c r="AP172" s="16" t="str">
        <f>IF(AND(AO95&lt;&gt;"",'Helper 1'!$AN$9&lt;&gt;""),'Helper 1'!$AN$9,"")</f>
        <v/>
      </c>
      <c r="AQ172" s="43"/>
      <c r="AR172" s="43"/>
      <c r="AS172" s="131"/>
      <c r="AT172" s="131"/>
      <c r="AU172" s="16" t="str">
        <f>IF(AND(AT95&lt;&gt;"",'Helper 1'!$AN$9&lt;&gt;""),'Helper 1'!$AN$9,"")</f>
        <v/>
      </c>
      <c r="AV172" s="43"/>
      <c r="AW172" s="43"/>
      <c r="AX172" s="131"/>
      <c r="AY172" s="131"/>
      <c r="AZ172" s="16" t="str">
        <f>IF(AND(AY95&lt;&gt;"",'Helper 1'!$AN$9&lt;&gt;""),'Helper 1'!$AN$9,"")</f>
        <v/>
      </c>
      <c r="BA172" s="43"/>
      <c r="BB172" s="43"/>
      <c r="BC172" s="131"/>
      <c r="BD172" s="131"/>
      <c r="BE172" s="16" t="str">
        <f>IF(AND(BD95&lt;&gt;"",'Helper 1'!$AN$9&lt;&gt;""),'Helper 1'!$AN$9,"")</f>
        <v/>
      </c>
      <c r="BF172" s="43"/>
      <c r="BG172" s="43"/>
      <c r="BH172" s="131"/>
      <c r="BI172" s="131"/>
      <c r="BJ172" s="16" t="str">
        <f>IF(AND(BI95&lt;&gt;"",'Helper 1'!$AN$9&lt;&gt;""),'Helper 1'!$AN$9,"")</f>
        <v/>
      </c>
      <c r="BK172" s="43"/>
      <c r="BL172" s="43"/>
      <c r="BM172" s="131"/>
      <c r="BN172" s="131"/>
      <c r="BO172" s="16" t="str">
        <f>IF(AND(BN95&lt;&gt;"",'Helper 1'!$AN$9&lt;&gt;""),'Helper 1'!$AN$9,"")</f>
        <v/>
      </c>
      <c r="BP172" s="43"/>
      <c r="BQ172" s="43"/>
      <c r="BR172" s="131"/>
      <c r="BS172" s="131"/>
      <c r="BT172" s="16" t="str">
        <f>IF(AND(BS95&lt;&gt;"",'Helper 1'!$AN$9&lt;&gt;""),'Helper 1'!$AN$9,"")</f>
        <v/>
      </c>
      <c r="BU172" s="43"/>
      <c r="BV172" s="43"/>
      <c r="BW172" s="131"/>
      <c r="BX172" s="131"/>
      <c r="BY172" s="16" t="str">
        <f>IF(AND(BX95&lt;&gt;"",'Helper 1'!$AN$9&lt;&gt;""),'Helper 1'!$AN$9,"")</f>
        <v/>
      </c>
      <c r="BZ172" s="43"/>
      <c r="CA172" s="43"/>
      <c r="CB172" s="131"/>
      <c r="CC172" s="131"/>
      <c r="CD172" s="16" t="str">
        <f>IF(AND(CC95&lt;&gt;"",'Helper 1'!$AN$9&lt;&gt;""),'Helper 1'!$AN$9,"")</f>
        <v/>
      </c>
      <c r="CE172" s="43"/>
      <c r="CF172" s="43"/>
      <c r="CG172" s="131"/>
      <c r="CH172" s="131"/>
      <c r="CI172" s="16" t="str">
        <f>IF(AND(CH95&lt;&gt;"",'Helper 1'!$AN$9&lt;&gt;""),'Helper 1'!$AN$9,"")</f>
        <v/>
      </c>
      <c r="CJ172" s="43"/>
      <c r="CK172" s="43"/>
      <c r="CL172" s="131"/>
      <c r="CM172" s="131"/>
      <c r="CN172" s="16" t="str">
        <f>IF(AND(CM95&lt;&gt;"",'Helper 1'!$AN$9&lt;&gt;""),'Helper 1'!$AN$9,"")</f>
        <v/>
      </c>
      <c r="CO172" s="43"/>
      <c r="CP172" s="43"/>
      <c r="CQ172" s="131"/>
      <c r="CR172" s="131"/>
      <c r="CS172" s="16" t="str">
        <f>IF(AND(CR95&lt;&gt;"",'Helper 1'!$AN$9&lt;&gt;""),'Helper 1'!$AN$9,"")</f>
        <v/>
      </c>
      <c r="CT172" s="43"/>
      <c r="CU172" s="43"/>
      <c r="CV172" s="131"/>
      <c r="CW172" s="131"/>
      <c r="CX172" s="16" t="str">
        <f>IF(AND(CW95&lt;&gt;"",'Helper 1'!$AN$9&lt;&gt;""),'Helper 1'!$AN$9,"")</f>
        <v/>
      </c>
      <c r="CY172" s="43"/>
      <c r="CZ172" s="43"/>
      <c r="DA172" s="131"/>
      <c r="DB172" s="131"/>
      <c r="DC172" s="16" t="str">
        <f>IF(AND(DB95&lt;&gt;"",'Helper 1'!$AN$9&lt;&gt;""),'Helper 1'!$AN$9,"")</f>
        <v/>
      </c>
      <c r="DD172" s="43"/>
      <c r="DE172" s="43"/>
      <c r="DF172" s="131"/>
      <c r="DG172" s="131"/>
      <c r="DH172" s="16" t="str">
        <f>IF(AND(DG95&lt;&gt;"",'Helper 1'!$AN$9&lt;&gt;""),'Helper 1'!$AN$9,"")</f>
        <v/>
      </c>
      <c r="DI172" s="43"/>
      <c r="DJ172" s="43"/>
      <c r="DK172" s="131"/>
      <c r="DL172" s="131"/>
      <c r="DM172" s="16" t="str">
        <f>IF(AND(DL95&lt;&gt;"",'Helper 1'!$AN$9&lt;&gt;""),'Helper 1'!$AN$9,"")</f>
        <v/>
      </c>
      <c r="DN172" s="43"/>
      <c r="DO172" s="43"/>
      <c r="DP172" s="131"/>
      <c r="DQ172" s="131"/>
      <c r="DR172" s="16" t="str">
        <f>IF(AND(DQ95&lt;&gt;"",'Helper 1'!$AN$9&lt;&gt;""),'Helper 1'!$AN$9,"")</f>
        <v/>
      </c>
      <c r="DS172" s="43"/>
      <c r="DT172" s="43"/>
      <c r="DU172" s="131"/>
      <c r="DV172" s="131"/>
      <c r="DW172" s="16" t="str">
        <f>IF(AND(DV95&lt;&gt;"",'Helper 1'!$AN$9&lt;&gt;""),'Helper 1'!$AN$9,"")</f>
        <v/>
      </c>
      <c r="DX172" s="43"/>
      <c r="DY172" s="43"/>
      <c r="DZ172" s="131"/>
      <c r="EA172" s="131"/>
      <c r="EB172" s="16" t="str">
        <f>IF(AND(EA95&lt;&gt;"",'Helper 1'!$AN$9&lt;&gt;""),'Helper 1'!$AN$9,"")</f>
        <v/>
      </c>
      <c r="EC172" s="43"/>
      <c r="ED172" s="43"/>
      <c r="EE172" s="131"/>
      <c r="EF172" s="131"/>
      <c r="EG172" s="16" t="str">
        <f>IF(AND(EF95&lt;&gt;"",'Helper 1'!$AN$9&lt;&gt;""),'Helper 1'!$AN$9,"")</f>
        <v/>
      </c>
      <c r="EH172" s="43"/>
      <c r="EI172" s="43"/>
      <c r="EJ172" s="131"/>
      <c r="EK172" s="131"/>
      <c r="EL172" s="16" t="str">
        <f>IF(AND(EK95&lt;&gt;"",'Helper 1'!$AN$9&lt;&gt;""),'Helper 1'!$AN$9,"")</f>
        <v/>
      </c>
      <c r="EM172" s="43"/>
      <c r="EN172" s="43"/>
      <c r="EO172" s="131"/>
      <c r="EP172" s="131"/>
      <c r="EQ172" s="16" t="str">
        <f>IF(AND(EP95&lt;&gt;"",'Helper 1'!$AN$9&lt;&gt;""),'Helper 1'!$AN$9,"")</f>
        <v/>
      </c>
      <c r="ER172" s="43"/>
      <c r="ES172" s="43"/>
      <c r="ET172" s="131"/>
      <c r="EU172" s="131"/>
      <c r="EV172" s="16" t="str">
        <f>IF(AND(EU95&lt;&gt;"",'Helper 1'!$AN$9&lt;&gt;""),'Helper 1'!$AN$9,"")</f>
        <v/>
      </c>
      <c r="EW172" s="43"/>
      <c r="EX172" s="43"/>
      <c r="EY172" s="131"/>
      <c r="EZ172" s="131"/>
      <c r="FA172" s="16" t="str">
        <f>IF(AND(EZ95&lt;&gt;"",'Helper 1'!$AN$9&lt;&gt;""),'Helper 1'!$AN$9,"")</f>
        <v/>
      </c>
      <c r="FB172" s="43"/>
      <c r="FC172" s="43"/>
      <c r="FD172" s="131"/>
      <c r="FE172" s="131"/>
      <c r="FF172" s="16" t="str">
        <f>IF(AND(FE95&lt;&gt;"",'Helper 1'!$AN$9&lt;&gt;""),'Helper 1'!$AN$9,"")</f>
        <v/>
      </c>
      <c r="FG172" s="43"/>
      <c r="FH172" s="43"/>
      <c r="FI172" s="131"/>
      <c r="FJ172" s="131"/>
      <c r="FK172" s="16" t="str">
        <f>IF(AND(FJ95&lt;&gt;"",'Helper 1'!$AN$9&lt;&gt;""),'Helper 1'!$AN$9,"")</f>
        <v/>
      </c>
      <c r="FL172" s="43"/>
      <c r="FM172" s="43"/>
      <c r="FN172" s="131"/>
      <c r="FO172" s="131"/>
      <c r="FP172" s="16" t="str">
        <f>IF(AND(FO95&lt;&gt;"",'Helper 1'!$AN$9&lt;&gt;""),'Helper 1'!$AN$9,"")</f>
        <v/>
      </c>
      <c r="FQ172" s="43"/>
      <c r="FR172" s="43"/>
      <c r="FS172" s="131"/>
      <c r="FT172" s="131"/>
      <c r="FU172" s="16" t="str">
        <f>IF(AND(FT95&lt;&gt;"",'Helper 1'!$AN$9&lt;&gt;""),'Helper 1'!$AN$9,"")</f>
        <v/>
      </c>
      <c r="FV172" s="43"/>
      <c r="FW172" s="43"/>
      <c r="FX172" s="131"/>
      <c r="FY172" s="131"/>
      <c r="FZ172" s="16" t="str">
        <f>IF(AND(FY95&lt;&gt;"",'Helper 1'!$AN$9&lt;&gt;""),'Helper 1'!$AN$9,"")</f>
        <v/>
      </c>
      <c r="GA172" s="43"/>
      <c r="GB172" s="43"/>
      <c r="GC172" s="131"/>
      <c r="GD172" s="131"/>
      <c r="GE172" s="16" t="str">
        <f>IF(AND(GD95&lt;&gt;"",'Helper 1'!$AN$9&lt;&gt;""),'Helper 1'!$AN$9,"")</f>
        <v/>
      </c>
      <c r="GF172" s="43"/>
      <c r="GG172" s="43"/>
      <c r="GH172" s="131"/>
      <c r="GI172" s="131"/>
      <c r="GJ172" s="16" t="str">
        <f>IF(AND(GI95&lt;&gt;"",'Helper 1'!$AN$9&lt;&gt;""),'Helper 1'!$AN$9,"")</f>
        <v/>
      </c>
      <c r="GK172" s="43"/>
      <c r="GL172" s="43"/>
      <c r="GM172" s="131"/>
      <c r="GN172" s="131"/>
      <c r="GO172" s="16" t="str">
        <f>IF(AND(GN95&lt;&gt;"",'Helper 1'!$AN$9&lt;&gt;""),'Helper 1'!$AN$9,"")</f>
        <v/>
      </c>
      <c r="GP172" s="43"/>
      <c r="GQ172" s="43"/>
      <c r="GR172" s="131"/>
      <c r="GS172" s="131"/>
      <c r="GT172" s="16" t="str">
        <f>IF(AND(GS95&lt;&gt;"",'Helper 1'!$AN$9&lt;&gt;""),'Helper 1'!$AN$9,"")</f>
        <v/>
      </c>
      <c r="GU172" s="43"/>
      <c r="GV172" s="43"/>
      <c r="GW172" s="131"/>
      <c r="GX172" s="131"/>
      <c r="GY172" s="16" t="str">
        <f>IF(AND(GX95&lt;&gt;"",'Helper 1'!$AN$9&lt;&gt;""),'Helper 1'!$AN$9,"")</f>
        <v/>
      </c>
      <c r="GZ172" s="43"/>
      <c r="HA172" s="43"/>
      <c r="HB172" s="131"/>
      <c r="HC172" s="131"/>
      <c r="HD172" s="16" t="str">
        <f>IF(AND(HC95&lt;&gt;"",'Helper 1'!$AN$9&lt;&gt;""),'Helper 1'!$AN$9,"")</f>
        <v/>
      </c>
      <c r="HE172" s="43"/>
      <c r="HF172" s="43"/>
      <c r="HG172" s="131"/>
      <c r="HH172" s="131"/>
      <c r="HI172" s="16" t="str">
        <f>IF(AND(HH95&lt;&gt;"",'Helper 1'!$AN$9&lt;&gt;""),'Helper 1'!$AN$9,"")</f>
        <v/>
      </c>
      <c r="HJ172" s="43"/>
      <c r="HK172" s="43"/>
      <c r="HL172" s="131"/>
      <c r="HM172" s="131"/>
      <c r="HN172" s="16" t="str">
        <f>IF(AND(HM95&lt;&gt;"",'Helper 1'!$AN$9&lt;&gt;""),'Helper 1'!$AN$9,"")</f>
        <v/>
      </c>
      <c r="HO172" s="43"/>
      <c r="HP172" s="43"/>
      <c r="HQ172" s="131"/>
      <c r="HR172" s="131"/>
      <c r="HS172" s="16" t="str">
        <f>IF(AND(HR95&lt;&gt;"",'Helper 1'!$AN$9&lt;&gt;""),'Helper 1'!$AN$9,"")</f>
        <v/>
      </c>
      <c r="HT172" s="43"/>
      <c r="HU172" s="43"/>
      <c r="HV172" s="131"/>
      <c r="HW172" s="131"/>
      <c r="HX172" s="16" t="str">
        <f>IF(AND(HW95&lt;&gt;"",'Helper 1'!$AN$9&lt;&gt;""),'Helper 1'!$AN$9,"")</f>
        <v/>
      </c>
      <c r="HY172" s="43"/>
      <c r="HZ172" s="43"/>
      <c r="IA172" s="131"/>
      <c r="IB172" s="131"/>
      <c r="IC172" s="16" t="str">
        <f>IF(AND(IB95&lt;&gt;"",'Helper 1'!$AN$9&lt;&gt;""),'Helper 1'!$AN$9,"")</f>
        <v/>
      </c>
      <c r="ID172" s="43"/>
      <c r="IE172" s="43"/>
      <c r="IF172" s="131"/>
      <c r="IG172" s="131"/>
      <c r="IH172" s="16" t="str">
        <f>IF(AND(IG95&lt;&gt;"",'Helper 1'!$AN$9&lt;&gt;""),'Helper 1'!$AN$9,"")</f>
        <v/>
      </c>
      <c r="II172" s="43"/>
      <c r="IJ172" s="43"/>
      <c r="IK172" s="131"/>
      <c r="IL172" s="131"/>
      <c r="IM172" s="16" t="str">
        <f>IF(AND(IL95&lt;&gt;"",'Helper 1'!$AN$9&lt;&gt;""),'Helper 1'!$AN$9,"")</f>
        <v/>
      </c>
      <c r="IN172" s="43"/>
      <c r="IO172" s="43"/>
      <c r="IP172" s="131"/>
      <c r="IQ172" s="131"/>
      <c r="IR172" s="16" t="str">
        <f>IF(AND(IQ95&lt;&gt;"",'Helper 1'!$AN$9&lt;&gt;""),'Helper 1'!$AN$9,"")</f>
        <v/>
      </c>
      <c r="IS172" s="43"/>
      <c r="IT172" s="43"/>
      <c r="IU172" s="131"/>
      <c r="IV172" s="131"/>
      <c r="IW172" s="16" t="str">
        <f>IF(AND(IV95&lt;&gt;"",'Helper 1'!$AN$9&lt;&gt;""),'Helper 1'!$AN$9,"")</f>
        <v/>
      </c>
      <c r="IX172" s="43"/>
      <c r="IY172" s="44"/>
      <c r="IZ172" s="405"/>
      <c r="JA172" s="378"/>
      <c r="JB172" s="256"/>
      <c r="JC172" s="256"/>
    </row>
    <row r="173" spans="1:263" s="3" customFormat="1" x14ac:dyDescent="0.35">
      <c r="A173" s="198"/>
      <c r="B173" s="359"/>
      <c r="C173" s="45"/>
      <c r="D173" s="105"/>
      <c r="E173" s="102"/>
      <c r="F173" s="384"/>
      <c r="G173" s="131"/>
      <c r="H173" s="325"/>
      <c r="I173" s="202"/>
      <c r="J173" s="324"/>
      <c r="K173" s="131"/>
      <c r="L173" s="131"/>
      <c r="M173" s="43"/>
      <c r="N173" s="43"/>
      <c r="O173" s="131"/>
      <c r="P173" s="131"/>
      <c r="Q173" s="131"/>
      <c r="R173" s="43"/>
      <c r="S173" s="43"/>
      <c r="T173" s="131"/>
      <c r="U173" s="131"/>
      <c r="V173" s="131"/>
      <c r="W173" s="43"/>
      <c r="X173" s="43"/>
      <c r="Y173" s="131"/>
      <c r="Z173" s="131"/>
      <c r="AA173" s="131"/>
      <c r="AB173" s="43"/>
      <c r="AC173" s="43"/>
      <c r="AD173" s="131"/>
      <c r="AE173" s="131"/>
      <c r="AF173" s="131"/>
      <c r="AG173" s="43"/>
      <c r="AH173" s="43"/>
      <c r="AI173" s="131"/>
      <c r="AJ173" s="131"/>
      <c r="AK173" s="131"/>
      <c r="AL173" s="43"/>
      <c r="AM173" s="43"/>
      <c r="AN173" s="131"/>
      <c r="AO173" s="131"/>
      <c r="AP173" s="131"/>
      <c r="AQ173" s="43"/>
      <c r="AR173" s="43"/>
      <c r="AS173" s="131"/>
      <c r="AT173" s="131"/>
      <c r="AU173" s="131"/>
      <c r="AV173" s="43"/>
      <c r="AW173" s="43"/>
      <c r="AX173" s="131"/>
      <c r="AY173" s="131"/>
      <c r="AZ173" s="131"/>
      <c r="BA173" s="43"/>
      <c r="BB173" s="43"/>
      <c r="BC173" s="131"/>
      <c r="BD173" s="131"/>
      <c r="BE173" s="131"/>
      <c r="BF173" s="43"/>
      <c r="BG173" s="43"/>
      <c r="BH173" s="131"/>
      <c r="BI173" s="131"/>
      <c r="BJ173" s="131"/>
      <c r="BK173" s="43"/>
      <c r="BL173" s="43"/>
      <c r="BM173" s="131"/>
      <c r="BN173" s="131"/>
      <c r="BO173" s="131"/>
      <c r="BP173" s="43"/>
      <c r="BQ173" s="43"/>
      <c r="BR173" s="131"/>
      <c r="BS173" s="131"/>
      <c r="BT173" s="131"/>
      <c r="BU173" s="43"/>
      <c r="BV173" s="43"/>
      <c r="BW173" s="131"/>
      <c r="BX173" s="131"/>
      <c r="BY173" s="131"/>
      <c r="BZ173" s="43"/>
      <c r="CA173" s="43"/>
      <c r="CB173" s="131"/>
      <c r="CC173" s="131"/>
      <c r="CD173" s="131"/>
      <c r="CE173" s="43"/>
      <c r="CF173" s="43"/>
      <c r="CG173" s="131"/>
      <c r="CH173" s="131"/>
      <c r="CI173" s="131"/>
      <c r="CJ173" s="43"/>
      <c r="CK173" s="43"/>
      <c r="CL173" s="131"/>
      <c r="CM173" s="131"/>
      <c r="CN173" s="131"/>
      <c r="CO173" s="43"/>
      <c r="CP173" s="43"/>
      <c r="CQ173" s="131"/>
      <c r="CR173" s="131"/>
      <c r="CS173" s="131"/>
      <c r="CT173" s="43"/>
      <c r="CU173" s="43"/>
      <c r="CV173" s="131"/>
      <c r="CW173" s="131"/>
      <c r="CX173" s="131"/>
      <c r="CY173" s="43"/>
      <c r="CZ173" s="43"/>
      <c r="DA173" s="131"/>
      <c r="DB173" s="131"/>
      <c r="DC173" s="131"/>
      <c r="DD173" s="43"/>
      <c r="DE173" s="43"/>
      <c r="DF173" s="131"/>
      <c r="DG173" s="131"/>
      <c r="DH173" s="131"/>
      <c r="DI173" s="43"/>
      <c r="DJ173" s="43"/>
      <c r="DK173" s="131"/>
      <c r="DL173" s="131"/>
      <c r="DM173" s="131"/>
      <c r="DN173" s="43"/>
      <c r="DO173" s="43"/>
      <c r="DP173" s="131"/>
      <c r="DQ173" s="131"/>
      <c r="DR173" s="131"/>
      <c r="DS173" s="43"/>
      <c r="DT173" s="43"/>
      <c r="DU173" s="131"/>
      <c r="DV173" s="131"/>
      <c r="DW173" s="131"/>
      <c r="DX173" s="43"/>
      <c r="DY173" s="43"/>
      <c r="DZ173" s="131"/>
      <c r="EA173" s="131"/>
      <c r="EB173" s="131"/>
      <c r="EC173" s="43"/>
      <c r="ED173" s="43"/>
      <c r="EE173" s="131"/>
      <c r="EF173" s="131"/>
      <c r="EG173" s="131"/>
      <c r="EH173" s="43"/>
      <c r="EI173" s="43"/>
      <c r="EJ173" s="131"/>
      <c r="EK173" s="131"/>
      <c r="EL173" s="131"/>
      <c r="EM173" s="43"/>
      <c r="EN173" s="43"/>
      <c r="EO173" s="131"/>
      <c r="EP173" s="131"/>
      <c r="EQ173" s="131"/>
      <c r="ER173" s="43"/>
      <c r="ES173" s="43"/>
      <c r="ET173" s="131"/>
      <c r="EU173" s="131"/>
      <c r="EV173" s="131"/>
      <c r="EW173" s="43"/>
      <c r="EX173" s="43"/>
      <c r="EY173" s="131"/>
      <c r="EZ173" s="131"/>
      <c r="FA173" s="131"/>
      <c r="FB173" s="43"/>
      <c r="FC173" s="43"/>
      <c r="FD173" s="131"/>
      <c r="FE173" s="131"/>
      <c r="FF173" s="131"/>
      <c r="FG173" s="43"/>
      <c r="FH173" s="43"/>
      <c r="FI173" s="131"/>
      <c r="FJ173" s="131"/>
      <c r="FK173" s="131"/>
      <c r="FL173" s="43"/>
      <c r="FM173" s="43"/>
      <c r="FN173" s="131"/>
      <c r="FO173" s="131"/>
      <c r="FP173" s="131"/>
      <c r="FQ173" s="43"/>
      <c r="FR173" s="43"/>
      <c r="FS173" s="131"/>
      <c r="FT173" s="131"/>
      <c r="FU173" s="131"/>
      <c r="FV173" s="43"/>
      <c r="FW173" s="43"/>
      <c r="FX173" s="131"/>
      <c r="FY173" s="131"/>
      <c r="FZ173" s="131"/>
      <c r="GA173" s="43"/>
      <c r="GB173" s="43"/>
      <c r="GC173" s="131"/>
      <c r="GD173" s="131"/>
      <c r="GE173" s="131"/>
      <c r="GF173" s="43"/>
      <c r="GG173" s="43"/>
      <c r="GH173" s="131"/>
      <c r="GI173" s="131"/>
      <c r="GJ173" s="131"/>
      <c r="GK173" s="43"/>
      <c r="GL173" s="43"/>
      <c r="GM173" s="131"/>
      <c r="GN173" s="131"/>
      <c r="GO173" s="131"/>
      <c r="GP173" s="43"/>
      <c r="GQ173" s="43"/>
      <c r="GR173" s="131"/>
      <c r="GS173" s="131"/>
      <c r="GT173" s="131"/>
      <c r="GU173" s="43"/>
      <c r="GV173" s="43"/>
      <c r="GW173" s="131"/>
      <c r="GX173" s="131"/>
      <c r="GY173" s="131"/>
      <c r="GZ173" s="43"/>
      <c r="HA173" s="43"/>
      <c r="HB173" s="131"/>
      <c r="HC173" s="131"/>
      <c r="HD173" s="131"/>
      <c r="HE173" s="43"/>
      <c r="HF173" s="43"/>
      <c r="HG173" s="131"/>
      <c r="HH173" s="131"/>
      <c r="HI173" s="131"/>
      <c r="HJ173" s="43"/>
      <c r="HK173" s="43"/>
      <c r="HL173" s="131"/>
      <c r="HM173" s="131"/>
      <c r="HN173" s="131"/>
      <c r="HO173" s="43"/>
      <c r="HP173" s="43"/>
      <c r="HQ173" s="131"/>
      <c r="HR173" s="131"/>
      <c r="HS173" s="131"/>
      <c r="HT173" s="43"/>
      <c r="HU173" s="43"/>
      <c r="HV173" s="131"/>
      <c r="HW173" s="131"/>
      <c r="HX173" s="131"/>
      <c r="HY173" s="43"/>
      <c r="HZ173" s="43"/>
      <c r="IA173" s="131"/>
      <c r="IB173" s="131"/>
      <c r="IC173" s="131"/>
      <c r="ID173" s="43"/>
      <c r="IE173" s="43"/>
      <c r="IF173" s="131"/>
      <c r="IG173" s="131"/>
      <c r="IH173" s="131"/>
      <c r="II173" s="43"/>
      <c r="IJ173" s="43"/>
      <c r="IK173" s="131"/>
      <c r="IL173" s="131"/>
      <c r="IM173" s="131"/>
      <c r="IN173" s="43"/>
      <c r="IO173" s="43"/>
      <c r="IP173" s="131"/>
      <c r="IQ173" s="131"/>
      <c r="IR173" s="131"/>
      <c r="IS173" s="43"/>
      <c r="IT173" s="43"/>
      <c r="IU173" s="131"/>
      <c r="IV173" s="131"/>
      <c r="IW173" s="131"/>
      <c r="IX173" s="43"/>
      <c r="IY173" s="44"/>
      <c r="IZ173" s="405"/>
      <c r="JA173" s="378"/>
      <c r="JB173" s="256"/>
      <c r="JC173" s="256"/>
    </row>
    <row r="174" spans="1:263" s="3" customFormat="1" x14ac:dyDescent="0.35">
      <c r="A174" s="198"/>
      <c r="B174" s="359"/>
      <c r="C174" s="45" t="s">
        <v>310</v>
      </c>
      <c r="D174" s="106" t="s">
        <v>248</v>
      </c>
      <c r="E174" s="102"/>
      <c r="F174" s="384"/>
      <c r="G174" s="131"/>
      <c r="H174" s="325"/>
      <c r="I174" s="202"/>
      <c r="J174" s="324"/>
      <c r="K174" s="131"/>
      <c r="L174" s="411" t="str">
        <f>IF(L172&lt;&gt;"",INDEX('Helper 1'!$AK$4:$AK$27,MATCH(L172,'Helper 1'!$AG$4:$AG$27,0)),"")</f>
        <v/>
      </c>
      <c r="M174" s="43"/>
      <c r="N174" s="43"/>
      <c r="O174" s="131"/>
      <c r="P174" s="131"/>
      <c r="Q174" s="411" t="str">
        <f>IF(Q172&lt;&gt;"",INDEX('Helper 1'!$AK$4:$AK$27,MATCH(Q172,'Helper 1'!$AG$4:$AG$27,0)),"")</f>
        <v/>
      </c>
      <c r="R174" s="43"/>
      <c r="S174" s="43"/>
      <c r="T174" s="131"/>
      <c r="U174" s="131"/>
      <c r="V174" s="411" t="str">
        <f>IF(V172&lt;&gt;"",INDEX('Helper 1'!$AK$4:$AK$27,MATCH(V172,'Helper 1'!$AG$4:$AG$27,0)),"")</f>
        <v/>
      </c>
      <c r="W174" s="43"/>
      <c r="X174" s="43"/>
      <c r="Y174" s="131"/>
      <c r="Z174" s="131"/>
      <c r="AA174" s="411" t="str">
        <f>IF(AA172&lt;&gt;"",INDEX('Helper 1'!$AK$4:$AK$27,MATCH(AA172,'Helper 1'!$AG$4:$AG$27,0)),"")</f>
        <v/>
      </c>
      <c r="AB174" s="43"/>
      <c r="AC174" s="43"/>
      <c r="AD174" s="131"/>
      <c r="AE174" s="131"/>
      <c r="AF174" s="411" t="str">
        <f>IF(AF172&lt;&gt;"",INDEX('Helper 1'!$AK$4:$AK$27,MATCH(AF172,'Helper 1'!$AG$4:$AG$27,0)),"")</f>
        <v/>
      </c>
      <c r="AG174" s="43"/>
      <c r="AH174" s="43"/>
      <c r="AI174" s="131"/>
      <c r="AJ174" s="131"/>
      <c r="AK174" s="411" t="str">
        <f>IF(AK172&lt;&gt;"",INDEX('Helper 1'!$AK$4:$AK$27,MATCH(AK172,'Helper 1'!$AG$4:$AG$27,0)),"")</f>
        <v/>
      </c>
      <c r="AL174" s="43"/>
      <c r="AM174" s="43"/>
      <c r="AN174" s="131"/>
      <c r="AO174" s="131"/>
      <c r="AP174" s="411" t="str">
        <f>IF(AP172&lt;&gt;"",INDEX('Helper 1'!$AK$4:$AK$27,MATCH(AP172,'Helper 1'!$AG$4:$AG$27,0)),"")</f>
        <v/>
      </c>
      <c r="AQ174" s="43"/>
      <c r="AR174" s="43"/>
      <c r="AS174" s="131"/>
      <c r="AT174" s="131"/>
      <c r="AU174" s="411" t="str">
        <f>IF(AU172&lt;&gt;"",INDEX('Helper 1'!$AK$4:$AK$27,MATCH(AU172,'Helper 1'!$AG$4:$AG$27,0)),"")</f>
        <v/>
      </c>
      <c r="AV174" s="43"/>
      <c r="AW174" s="43"/>
      <c r="AX174" s="131"/>
      <c r="AY174" s="131"/>
      <c r="AZ174" s="411" t="str">
        <f>IF(AZ172&lt;&gt;"",INDEX('Helper 1'!$AK$4:$AK$27,MATCH(AZ172,'Helper 1'!$AG$4:$AG$27,0)),"")</f>
        <v/>
      </c>
      <c r="BA174" s="43"/>
      <c r="BB174" s="43"/>
      <c r="BC174" s="131"/>
      <c r="BD174" s="131"/>
      <c r="BE174" s="411" t="str">
        <f>IF(BE172&lt;&gt;"",INDEX('Helper 1'!$AK$4:$AK$27,MATCH(BE172,'Helper 1'!$AG$4:$AG$27,0)),"")</f>
        <v/>
      </c>
      <c r="BF174" s="43"/>
      <c r="BG174" s="43"/>
      <c r="BH174" s="131"/>
      <c r="BI174" s="131"/>
      <c r="BJ174" s="411" t="str">
        <f>IF(BJ172&lt;&gt;"",INDEX('Helper 1'!$AK$4:$AK$27,MATCH(BJ172,'Helper 1'!$AG$4:$AG$27,0)),"")</f>
        <v/>
      </c>
      <c r="BK174" s="43"/>
      <c r="BL174" s="43"/>
      <c r="BM174" s="131"/>
      <c r="BN174" s="131"/>
      <c r="BO174" s="411" t="str">
        <f>IF(BO172&lt;&gt;"",INDEX('Helper 1'!$AK$4:$AK$27,MATCH(BO172,'Helper 1'!$AG$4:$AG$27,0)),"")</f>
        <v/>
      </c>
      <c r="BP174" s="43"/>
      <c r="BQ174" s="43"/>
      <c r="BR174" s="131"/>
      <c r="BS174" s="131"/>
      <c r="BT174" s="411" t="str">
        <f>IF(BT172&lt;&gt;"",INDEX('Helper 1'!$AK$4:$AK$27,MATCH(BT172,'Helper 1'!$AG$4:$AG$27,0)),"")</f>
        <v/>
      </c>
      <c r="BU174" s="43"/>
      <c r="BV174" s="43"/>
      <c r="BW174" s="131"/>
      <c r="BX174" s="131"/>
      <c r="BY174" s="411" t="str">
        <f>IF(BY172&lt;&gt;"",INDEX('Helper 1'!$AK$4:$AK$27,MATCH(BY172,'Helper 1'!$AG$4:$AG$27,0)),"")</f>
        <v/>
      </c>
      <c r="BZ174" s="43"/>
      <c r="CA174" s="43"/>
      <c r="CB174" s="131"/>
      <c r="CC174" s="131"/>
      <c r="CD174" s="411" t="str">
        <f>IF(CD172&lt;&gt;"",INDEX('Helper 1'!$AK$4:$AK$27,MATCH(CD172,'Helper 1'!$AG$4:$AG$27,0)),"")</f>
        <v/>
      </c>
      <c r="CE174" s="43"/>
      <c r="CF174" s="43"/>
      <c r="CG174" s="131"/>
      <c r="CH174" s="131"/>
      <c r="CI174" s="411" t="str">
        <f>IF(CI172&lt;&gt;"",INDEX('Helper 1'!$AK$4:$AK$27,MATCH(CI172,'Helper 1'!$AG$4:$AG$27,0)),"")</f>
        <v/>
      </c>
      <c r="CJ174" s="43"/>
      <c r="CK174" s="43"/>
      <c r="CL174" s="131"/>
      <c r="CM174" s="131"/>
      <c r="CN174" s="411" t="str">
        <f>IF(CN172&lt;&gt;"",INDEX('Helper 1'!$AK$4:$AK$27,MATCH(CN172,'Helper 1'!$AG$4:$AG$27,0)),"")</f>
        <v/>
      </c>
      <c r="CO174" s="43"/>
      <c r="CP174" s="43"/>
      <c r="CQ174" s="131"/>
      <c r="CR174" s="131"/>
      <c r="CS174" s="411" t="str">
        <f>IF(CS172&lt;&gt;"",INDEX('Helper 1'!$AK$4:$AK$27,MATCH(CS172,'Helper 1'!$AG$4:$AG$27,0)),"")</f>
        <v/>
      </c>
      <c r="CT174" s="43"/>
      <c r="CU174" s="43"/>
      <c r="CV174" s="131"/>
      <c r="CW174" s="131"/>
      <c r="CX174" s="411" t="str">
        <f>IF(CX172&lt;&gt;"",INDEX('Helper 1'!$AK$4:$AK$27,MATCH(CX172,'Helper 1'!$AG$4:$AG$27,0)),"")</f>
        <v/>
      </c>
      <c r="CY174" s="43"/>
      <c r="CZ174" s="43"/>
      <c r="DA174" s="131"/>
      <c r="DB174" s="131"/>
      <c r="DC174" s="411" t="str">
        <f>IF(DC172&lt;&gt;"",INDEX('Helper 1'!$AK$4:$AK$27,MATCH(DC172,'Helper 1'!$AG$4:$AG$27,0)),"")</f>
        <v/>
      </c>
      <c r="DD174" s="43"/>
      <c r="DE174" s="43"/>
      <c r="DF174" s="131"/>
      <c r="DG174" s="131"/>
      <c r="DH174" s="411" t="str">
        <f>IF(DH172&lt;&gt;"",INDEX('Helper 1'!$AK$4:$AK$27,MATCH(DH172,'Helper 1'!$AG$4:$AG$27,0)),"")</f>
        <v/>
      </c>
      <c r="DI174" s="43"/>
      <c r="DJ174" s="43"/>
      <c r="DK174" s="131"/>
      <c r="DL174" s="131"/>
      <c r="DM174" s="411" t="str">
        <f>IF(DM172&lt;&gt;"",INDEX('Helper 1'!$AK$4:$AK$27,MATCH(DM172,'Helper 1'!$AG$4:$AG$27,0)),"")</f>
        <v/>
      </c>
      <c r="DN174" s="43"/>
      <c r="DO174" s="43"/>
      <c r="DP174" s="131"/>
      <c r="DQ174" s="131"/>
      <c r="DR174" s="411" t="str">
        <f>IF(DR172&lt;&gt;"",INDEX('Helper 1'!$AK$4:$AK$27,MATCH(DR172,'Helper 1'!$AG$4:$AG$27,0)),"")</f>
        <v/>
      </c>
      <c r="DS174" s="43"/>
      <c r="DT174" s="43"/>
      <c r="DU174" s="131"/>
      <c r="DV174" s="131"/>
      <c r="DW174" s="411" t="str">
        <f>IF(DW172&lt;&gt;"",INDEX('Helper 1'!$AK$4:$AK$27,MATCH(DW172,'Helper 1'!$AG$4:$AG$27,0)),"")</f>
        <v/>
      </c>
      <c r="DX174" s="43"/>
      <c r="DY174" s="43"/>
      <c r="DZ174" s="131"/>
      <c r="EA174" s="131"/>
      <c r="EB174" s="411" t="str">
        <f>IF(EB172&lt;&gt;"",INDEX('Helper 1'!$AK$4:$AK$27,MATCH(EB172,'Helper 1'!$AG$4:$AG$27,0)),"")</f>
        <v/>
      </c>
      <c r="EC174" s="43"/>
      <c r="ED174" s="43"/>
      <c r="EE174" s="131"/>
      <c r="EF174" s="131"/>
      <c r="EG174" s="411" t="str">
        <f>IF(EG172&lt;&gt;"",INDEX('Helper 1'!$AK$4:$AK$27,MATCH(EG172,'Helper 1'!$AG$4:$AG$27,0)),"")</f>
        <v/>
      </c>
      <c r="EH174" s="43"/>
      <c r="EI174" s="43"/>
      <c r="EJ174" s="131"/>
      <c r="EK174" s="131"/>
      <c r="EL174" s="411" t="str">
        <f>IF(EL172&lt;&gt;"",INDEX('Helper 1'!$AK$4:$AK$27,MATCH(EL172,'Helper 1'!$AG$4:$AG$27,0)),"")</f>
        <v/>
      </c>
      <c r="EM174" s="43"/>
      <c r="EN174" s="43"/>
      <c r="EO174" s="131"/>
      <c r="EP174" s="131"/>
      <c r="EQ174" s="411" t="str">
        <f>IF(EQ172&lt;&gt;"",INDEX('Helper 1'!$AK$4:$AK$27,MATCH(EQ172,'Helper 1'!$AG$4:$AG$27,0)),"")</f>
        <v/>
      </c>
      <c r="ER174" s="43"/>
      <c r="ES174" s="43"/>
      <c r="ET174" s="131"/>
      <c r="EU174" s="131"/>
      <c r="EV174" s="411" t="str">
        <f>IF(EV172&lt;&gt;"",INDEX('Helper 1'!$AK$4:$AK$27,MATCH(EV172,'Helper 1'!$AG$4:$AG$27,0)),"")</f>
        <v/>
      </c>
      <c r="EW174" s="43"/>
      <c r="EX174" s="43"/>
      <c r="EY174" s="131"/>
      <c r="EZ174" s="131"/>
      <c r="FA174" s="411" t="str">
        <f>IF(FA172&lt;&gt;"",INDEX('Helper 1'!$AK$4:$AK$27,MATCH(FA172,'Helper 1'!$AG$4:$AG$27,0)),"")</f>
        <v/>
      </c>
      <c r="FB174" s="43"/>
      <c r="FC174" s="43"/>
      <c r="FD174" s="131"/>
      <c r="FE174" s="131"/>
      <c r="FF174" s="411" t="str">
        <f>IF(FF172&lt;&gt;"",INDEX('Helper 1'!$AK$4:$AK$27,MATCH(FF172,'Helper 1'!$AG$4:$AG$27,0)),"")</f>
        <v/>
      </c>
      <c r="FG174" s="43"/>
      <c r="FH174" s="43"/>
      <c r="FI174" s="131"/>
      <c r="FJ174" s="131"/>
      <c r="FK174" s="411" t="str">
        <f>IF(FK172&lt;&gt;"",INDEX('Helper 1'!$AK$4:$AK$27,MATCH(FK172,'Helper 1'!$AG$4:$AG$27,0)),"")</f>
        <v/>
      </c>
      <c r="FL174" s="43"/>
      <c r="FM174" s="43"/>
      <c r="FN174" s="131"/>
      <c r="FO174" s="131"/>
      <c r="FP174" s="411" t="str">
        <f>IF(FP172&lt;&gt;"",INDEX('Helper 1'!$AK$4:$AK$27,MATCH(FP172,'Helper 1'!$AG$4:$AG$27,0)),"")</f>
        <v/>
      </c>
      <c r="FQ174" s="43"/>
      <c r="FR174" s="43"/>
      <c r="FS174" s="131"/>
      <c r="FT174" s="131"/>
      <c r="FU174" s="411" t="str">
        <f>IF(FU172&lt;&gt;"",INDEX('Helper 1'!$AK$4:$AK$27,MATCH(FU172,'Helper 1'!$AG$4:$AG$27,0)),"")</f>
        <v/>
      </c>
      <c r="FV174" s="43"/>
      <c r="FW174" s="43"/>
      <c r="FX174" s="131"/>
      <c r="FY174" s="131"/>
      <c r="FZ174" s="411" t="str">
        <f>IF(FZ172&lt;&gt;"",INDEX('Helper 1'!$AK$4:$AK$27,MATCH(FZ172,'Helper 1'!$AG$4:$AG$27,0)),"")</f>
        <v/>
      </c>
      <c r="GA174" s="43"/>
      <c r="GB174" s="43"/>
      <c r="GC174" s="131"/>
      <c r="GD174" s="131"/>
      <c r="GE174" s="411" t="str">
        <f>IF(GE172&lt;&gt;"",INDEX('Helper 1'!$AK$4:$AK$27,MATCH(GE172,'Helper 1'!$AG$4:$AG$27,0)),"")</f>
        <v/>
      </c>
      <c r="GF174" s="43"/>
      <c r="GG174" s="43"/>
      <c r="GH174" s="131"/>
      <c r="GI174" s="131"/>
      <c r="GJ174" s="411" t="str">
        <f>IF(GJ172&lt;&gt;"",INDEX('Helper 1'!$AK$4:$AK$27,MATCH(GJ172,'Helper 1'!$AG$4:$AG$27,0)),"")</f>
        <v/>
      </c>
      <c r="GK174" s="43"/>
      <c r="GL174" s="43"/>
      <c r="GM174" s="131"/>
      <c r="GN174" s="131"/>
      <c r="GO174" s="411" t="str">
        <f>IF(GO172&lt;&gt;"",INDEX('Helper 1'!$AK$4:$AK$27,MATCH(GO172,'Helper 1'!$AG$4:$AG$27,0)),"")</f>
        <v/>
      </c>
      <c r="GP174" s="43"/>
      <c r="GQ174" s="43"/>
      <c r="GR174" s="131"/>
      <c r="GS174" s="131"/>
      <c r="GT174" s="411" t="str">
        <f>IF(GT172&lt;&gt;"",INDEX('Helper 1'!$AK$4:$AK$27,MATCH(GT172,'Helper 1'!$AG$4:$AG$27,0)),"")</f>
        <v/>
      </c>
      <c r="GU174" s="43"/>
      <c r="GV174" s="43"/>
      <c r="GW174" s="131"/>
      <c r="GX174" s="131"/>
      <c r="GY174" s="411" t="str">
        <f>IF(GY172&lt;&gt;"",INDEX('Helper 1'!$AK$4:$AK$27,MATCH(GY172,'Helper 1'!$AG$4:$AG$27,0)),"")</f>
        <v/>
      </c>
      <c r="GZ174" s="43"/>
      <c r="HA174" s="43"/>
      <c r="HB174" s="131"/>
      <c r="HC174" s="131"/>
      <c r="HD174" s="411" t="str">
        <f>IF(HD172&lt;&gt;"",INDEX('Helper 1'!$AK$4:$AK$27,MATCH(HD172,'Helper 1'!$AG$4:$AG$27,0)),"")</f>
        <v/>
      </c>
      <c r="HE174" s="43"/>
      <c r="HF174" s="43"/>
      <c r="HG174" s="131"/>
      <c r="HH174" s="131"/>
      <c r="HI174" s="411" t="str">
        <f>IF(HI172&lt;&gt;"",INDEX('Helper 1'!$AK$4:$AK$27,MATCH(HI172,'Helper 1'!$AG$4:$AG$27,0)),"")</f>
        <v/>
      </c>
      <c r="HJ174" s="43"/>
      <c r="HK174" s="43"/>
      <c r="HL174" s="131"/>
      <c r="HM174" s="131"/>
      <c r="HN174" s="411" t="str">
        <f>IF(HN172&lt;&gt;"",INDEX('Helper 1'!$AK$4:$AK$27,MATCH(HN172,'Helper 1'!$AG$4:$AG$27,0)),"")</f>
        <v/>
      </c>
      <c r="HO174" s="43"/>
      <c r="HP174" s="43"/>
      <c r="HQ174" s="131"/>
      <c r="HR174" s="131"/>
      <c r="HS174" s="411" t="str">
        <f>IF(HS172&lt;&gt;"",INDEX('Helper 1'!$AK$4:$AK$27,MATCH(HS172,'Helper 1'!$AG$4:$AG$27,0)),"")</f>
        <v/>
      </c>
      <c r="HT174" s="43"/>
      <c r="HU174" s="43"/>
      <c r="HV174" s="131"/>
      <c r="HW174" s="131"/>
      <c r="HX174" s="411" t="str">
        <f>IF(HX172&lt;&gt;"",INDEX('Helper 1'!$AK$4:$AK$27,MATCH(HX172,'Helper 1'!$AG$4:$AG$27,0)),"")</f>
        <v/>
      </c>
      <c r="HY174" s="43"/>
      <c r="HZ174" s="43"/>
      <c r="IA174" s="131"/>
      <c r="IB174" s="131"/>
      <c r="IC174" s="411" t="str">
        <f>IF(IC172&lt;&gt;"",INDEX('Helper 1'!$AK$4:$AK$27,MATCH(IC172,'Helper 1'!$AG$4:$AG$27,0)),"")</f>
        <v/>
      </c>
      <c r="ID174" s="43"/>
      <c r="IE174" s="43"/>
      <c r="IF174" s="131"/>
      <c r="IG174" s="131"/>
      <c r="IH174" s="411" t="str">
        <f>IF(IH172&lt;&gt;"",INDEX('Helper 1'!$AK$4:$AK$27,MATCH(IH172,'Helper 1'!$AG$4:$AG$27,0)),"")</f>
        <v/>
      </c>
      <c r="II174" s="43"/>
      <c r="IJ174" s="43"/>
      <c r="IK174" s="131"/>
      <c r="IL174" s="131"/>
      <c r="IM174" s="411" t="str">
        <f>IF(IM172&lt;&gt;"",INDEX('Helper 1'!$AK$4:$AK$27,MATCH(IM172,'Helper 1'!$AG$4:$AG$27,0)),"")</f>
        <v/>
      </c>
      <c r="IN174" s="43"/>
      <c r="IO174" s="43"/>
      <c r="IP174" s="131"/>
      <c r="IQ174" s="131"/>
      <c r="IR174" s="411" t="str">
        <f>IF(IR172&lt;&gt;"",INDEX('Helper 1'!$AK$4:$AK$27,MATCH(IR172,'Helper 1'!$AG$4:$AG$27,0)),"")</f>
        <v/>
      </c>
      <c r="IS174" s="43"/>
      <c r="IT174" s="43"/>
      <c r="IU174" s="131"/>
      <c r="IV174" s="131"/>
      <c r="IW174" s="411" t="str">
        <f>IF(IW172&lt;&gt;"",INDEX('Helper 1'!$AK$4:$AK$27,MATCH(IW172,'Helper 1'!$AG$4:$AG$27,0)),"")</f>
        <v/>
      </c>
      <c r="IX174" s="43"/>
      <c r="IY174" s="44"/>
      <c r="IZ174" s="405"/>
      <c r="JA174" s="378"/>
      <c r="JB174" s="256"/>
      <c r="JC174" s="256"/>
    </row>
    <row r="175" spans="1:263" s="3" customFormat="1" x14ac:dyDescent="0.35">
      <c r="A175" s="198"/>
      <c r="B175" s="359"/>
      <c r="C175" s="45" t="s">
        <v>311</v>
      </c>
      <c r="D175" s="106" t="s">
        <v>250</v>
      </c>
      <c r="E175" s="102"/>
      <c r="F175" s="285"/>
      <c r="G175" s="131"/>
      <c r="H175" s="325"/>
      <c r="I175" s="202"/>
      <c r="J175" s="324"/>
      <c r="K175" s="131"/>
      <c r="L175" s="412" t="str">
        <f>IF(L172&lt;&gt;"",INDEX('Helper 1'!$AJ$4:$AJ$27,MATCH(L172,'Helper 1'!$AG$4:$AG$27,0)),"")</f>
        <v/>
      </c>
      <c r="M175" s="43"/>
      <c r="N175" s="43"/>
      <c r="O175" s="131"/>
      <c r="P175" s="131"/>
      <c r="Q175" s="412" t="str">
        <f>IF(Q172&lt;&gt;"",INDEX('Helper 1'!$AJ$4:$AJ$27,MATCH(Q172,'Helper 1'!$AG$4:$AG$27,0)),"")</f>
        <v/>
      </c>
      <c r="R175" s="43"/>
      <c r="S175" s="43"/>
      <c r="T175" s="131"/>
      <c r="U175" s="131"/>
      <c r="V175" s="412" t="str">
        <f>IF(V172&lt;&gt;"",INDEX('Helper 1'!$AJ$4:$AJ$27,MATCH(V172,'Helper 1'!$AG$4:$AG$27,0)),"")</f>
        <v/>
      </c>
      <c r="W175" s="43"/>
      <c r="X175" s="43"/>
      <c r="Y175" s="131"/>
      <c r="Z175" s="131"/>
      <c r="AA175" s="412" t="str">
        <f>IF(AA172&lt;&gt;"",INDEX('Helper 1'!$AJ$4:$AJ$27,MATCH(AA172,'Helper 1'!$AG$4:$AG$27,0)),"")</f>
        <v/>
      </c>
      <c r="AB175" s="43"/>
      <c r="AC175" s="43"/>
      <c r="AD175" s="131"/>
      <c r="AE175" s="131"/>
      <c r="AF175" s="412" t="str">
        <f>IF(AF172&lt;&gt;"",INDEX('Helper 1'!$AJ$4:$AJ$27,MATCH(AF172,'Helper 1'!$AG$4:$AG$27,0)),"")</f>
        <v/>
      </c>
      <c r="AG175" s="43"/>
      <c r="AH175" s="43"/>
      <c r="AI175" s="131"/>
      <c r="AJ175" s="131"/>
      <c r="AK175" s="412" t="str">
        <f>IF(AK172&lt;&gt;"",INDEX('Helper 1'!$AJ$4:$AJ$27,MATCH(AK172,'Helper 1'!$AG$4:$AG$27,0)),"")</f>
        <v/>
      </c>
      <c r="AL175" s="43"/>
      <c r="AM175" s="43"/>
      <c r="AN175" s="131"/>
      <c r="AO175" s="131"/>
      <c r="AP175" s="412" t="str">
        <f>IF(AP172&lt;&gt;"",INDEX('Helper 1'!$AJ$4:$AJ$27,MATCH(AP172,'Helper 1'!$AG$4:$AG$27,0)),"")</f>
        <v/>
      </c>
      <c r="AQ175" s="43"/>
      <c r="AR175" s="43"/>
      <c r="AS175" s="131"/>
      <c r="AT175" s="131"/>
      <c r="AU175" s="412" t="str">
        <f>IF(AU172&lt;&gt;"",INDEX('Helper 1'!$AJ$4:$AJ$27,MATCH(AU172,'Helper 1'!$AG$4:$AG$27,0)),"")</f>
        <v/>
      </c>
      <c r="AV175" s="43"/>
      <c r="AW175" s="43"/>
      <c r="AX175" s="131"/>
      <c r="AY175" s="131"/>
      <c r="AZ175" s="412" t="str">
        <f>IF(AZ172&lt;&gt;"",INDEX('Helper 1'!$AJ$4:$AJ$27,MATCH(AZ172,'Helper 1'!$AG$4:$AG$27,0)),"")</f>
        <v/>
      </c>
      <c r="BA175" s="43"/>
      <c r="BB175" s="43"/>
      <c r="BC175" s="131"/>
      <c r="BD175" s="131"/>
      <c r="BE175" s="412" t="str">
        <f>IF(BE172&lt;&gt;"",INDEX('Helper 1'!$AJ$4:$AJ$27,MATCH(BE172,'Helper 1'!$AG$4:$AG$27,0)),"")</f>
        <v/>
      </c>
      <c r="BF175" s="43"/>
      <c r="BG175" s="43"/>
      <c r="BH175" s="131"/>
      <c r="BI175" s="131"/>
      <c r="BJ175" s="412" t="str">
        <f>IF(BJ172&lt;&gt;"",INDEX('Helper 1'!$AJ$4:$AJ$27,MATCH(BJ172,'Helper 1'!$AG$4:$AG$27,0)),"")</f>
        <v/>
      </c>
      <c r="BK175" s="43"/>
      <c r="BL175" s="43"/>
      <c r="BM175" s="131"/>
      <c r="BN175" s="131"/>
      <c r="BO175" s="412" t="str">
        <f>IF(BO172&lt;&gt;"",INDEX('Helper 1'!$AJ$4:$AJ$27,MATCH(BO172,'Helper 1'!$AG$4:$AG$27,0)),"")</f>
        <v/>
      </c>
      <c r="BP175" s="43"/>
      <c r="BQ175" s="43"/>
      <c r="BR175" s="131"/>
      <c r="BS175" s="131"/>
      <c r="BT175" s="412" t="str">
        <f>IF(BT172&lt;&gt;"",INDEX('Helper 1'!$AJ$4:$AJ$27,MATCH(BT172,'Helper 1'!$AG$4:$AG$27,0)),"")</f>
        <v/>
      </c>
      <c r="BU175" s="43"/>
      <c r="BV175" s="43"/>
      <c r="BW175" s="131"/>
      <c r="BX175" s="131"/>
      <c r="BY175" s="412" t="str">
        <f>IF(BY172&lt;&gt;"",INDEX('Helper 1'!$AJ$4:$AJ$27,MATCH(BY172,'Helper 1'!$AG$4:$AG$27,0)),"")</f>
        <v/>
      </c>
      <c r="BZ175" s="43"/>
      <c r="CA175" s="43"/>
      <c r="CB175" s="131"/>
      <c r="CC175" s="131"/>
      <c r="CD175" s="412" t="str">
        <f>IF(CD172&lt;&gt;"",INDEX('Helper 1'!$AJ$4:$AJ$27,MATCH(CD172,'Helper 1'!$AG$4:$AG$27,0)),"")</f>
        <v/>
      </c>
      <c r="CE175" s="43"/>
      <c r="CF175" s="43"/>
      <c r="CG175" s="131"/>
      <c r="CH175" s="131"/>
      <c r="CI175" s="412" t="str">
        <f>IF(CI172&lt;&gt;"",INDEX('Helper 1'!$AJ$4:$AJ$27,MATCH(CI172,'Helper 1'!$AG$4:$AG$27,0)),"")</f>
        <v/>
      </c>
      <c r="CJ175" s="43"/>
      <c r="CK175" s="43"/>
      <c r="CL175" s="131"/>
      <c r="CM175" s="131"/>
      <c r="CN175" s="412" t="str">
        <f>IF(CN172&lt;&gt;"",INDEX('Helper 1'!$AJ$4:$AJ$27,MATCH(CN172,'Helper 1'!$AG$4:$AG$27,0)),"")</f>
        <v/>
      </c>
      <c r="CO175" s="43"/>
      <c r="CP175" s="43"/>
      <c r="CQ175" s="131"/>
      <c r="CR175" s="131"/>
      <c r="CS175" s="412" t="str">
        <f>IF(CS172&lt;&gt;"",INDEX('Helper 1'!$AJ$4:$AJ$27,MATCH(CS172,'Helper 1'!$AG$4:$AG$27,0)),"")</f>
        <v/>
      </c>
      <c r="CT175" s="43"/>
      <c r="CU175" s="43"/>
      <c r="CV175" s="131"/>
      <c r="CW175" s="131"/>
      <c r="CX175" s="412" t="str">
        <f>IF(CX172&lt;&gt;"",INDEX('Helper 1'!$AJ$4:$AJ$27,MATCH(CX172,'Helper 1'!$AG$4:$AG$27,0)),"")</f>
        <v/>
      </c>
      <c r="CY175" s="43"/>
      <c r="CZ175" s="43"/>
      <c r="DA175" s="131"/>
      <c r="DB175" s="131"/>
      <c r="DC175" s="412" t="str">
        <f>IF(DC172&lt;&gt;"",INDEX('Helper 1'!$AJ$4:$AJ$27,MATCH(DC172,'Helper 1'!$AG$4:$AG$27,0)),"")</f>
        <v/>
      </c>
      <c r="DD175" s="43"/>
      <c r="DE175" s="43"/>
      <c r="DF175" s="131"/>
      <c r="DG175" s="131"/>
      <c r="DH175" s="412" t="str">
        <f>IF(DH172&lt;&gt;"",INDEX('Helper 1'!$AJ$4:$AJ$27,MATCH(DH172,'Helper 1'!$AG$4:$AG$27,0)),"")</f>
        <v/>
      </c>
      <c r="DI175" s="43"/>
      <c r="DJ175" s="43"/>
      <c r="DK175" s="131"/>
      <c r="DL175" s="131"/>
      <c r="DM175" s="412" t="str">
        <f>IF(DM172&lt;&gt;"",INDEX('Helper 1'!$AJ$4:$AJ$27,MATCH(DM172,'Helper 1'!$AG$4:$AG$27,0)),"")</f>
        <v/>
      </c>
      <c r="DN175" s="43"/>
      <c r="DO175" s="43"/>
      <c r="DP175" s="131"/>
      <c r="DQ175" s="131"/>
      <c r="DR175" s="412" t="str">
        <f>IF(DR172&lt;&gt;"",INDEX('Helper 1'!$AJ$4:$AJ$27,MATCH(DR172,'Helper 1'!$AG$4:$AG$27,0)),"")</f>
        <v/>
      </c>
      <c r="DS175" s="43"/>
      <c r="DT175" s="43"/>
      <c r="DU175" s="131"/>
      <c r="DV175" s="131"/>
      <c r="DW175" s="412" t="str">
        <f>IF(DW172&lt;&gt;"",INDEX('Helper 1'!$AJ$4:$AJ$27,MATCH(DW172,'Helper 1'!$AG$4:$AG$27,0)),"")</f>
        <v/>
      </c>
      <c r="DX175" s="43"/>
      <c r="DY175" s="43"/>
      <c r="DZ175" s="131"/>
      <c r="EA175" s="131"/>
      <c r="EB175" s="412" t="str">
        <f>IF(EB172&lt;&gt;"",INDEX('Helper 1'!$AJ$4:$AJ$27,MATCH(EB172,'Helper 1'!$AG$4:$AG$27,0)),"")</f>
        <v/>
      </c>
      <c r="EC175" s="43"/>
      <c r="ED175" s="43"/>
      <c r="EE175" s="131"/>
      <c r="EF175" s="131"/>
      <c r="EG175" s="412" t="str">
        <f>IF(EG172&lt;&gt;"",INDEX('Helper 1'!$AJ$4:$AJ$27,MATCH(EG172,'Helper 1'!$AG$4:$AG$27,0)),"")</f>
        <v/>
      </c>
      <c r="EH175" s="43"/>
      <c r="EI175" s="43"/>
      <c r="EJ175" s="131"/>
      <c r="EK175" s="131"/>
      <c r="EL175" s="412" t="str">
        <f>IF(EL172&lt;&gt;"",INDEX('Helper 1'!$AJ$4:$AJ$27,MATCH(EL172,'Helper 1'!$AG$4:$AG$27,0)),"")</f>
        <v/>
      </c>
      <c r="EM175" s="43"/>
      <c r="EN175" s="43"/>
      <c r="EO175" s="131"/>
      <c r="EP175" s="131"/>
      <c r="EQ175" s="412" t="str">
        <f>IF(EQ172&lt;&gt;"",INDEX('Helper 1'!$AJ$4:$AJ$27,MATCH(EQ172,'Helper 1'!$AG$4:$AG$27,0)),"")</f>
        <v/>
      </c>
      <c r="ER175" s="43"/>
      <c r="ES175" s="43"/>
      <c r="ET175" s="131"/>
      <c r="EU175" s="131"/>
      <c r="EV175" s="412" t="str">
        <f>IF(EV172&lt;&gt;"",INDEX('Helper 1'!$AJ$4:$AJ$27,MATCH(EV172,'Helper 1'!$AG$4:$AG$27,0)),"")</f>
        <v/>
      </c>
      <c r="EW175" s="43"/>
      <c r="EX175" s="43"/>
      <c r="EY175" s="131"/>
      <c r="EZ175" s="131"/>
      <c r="FA175" s="412" t="str">
        <f>IF(FA172&lt;&gt;"",INDEX('Helper 1'!$AJ$4:$AJ$27,MATCH(FA172,'Helper 1'!$AG$4:$AG$27,0)),"")</f>
        <v/>
      </c>
      <c r="FB175" s="43"/>
      <c r="FC175" s="43"/>
      <c r="FD175" s="131"/>
      <c r="FE175" s="131"/>
      <c r="FF175" s="412" t="str">
        <f>IF(FF172&lt;&gt;"",INDEX('Helper 1'!$AJ$4:$AJ$27,MATCH(FF172,'Helper 1'!$AG$4:$AG$27,0)),"")</f>
        <v/>
      </c>
      <c r="FG175" s="43"/>
      <c r="FH175" s="43"/>
      <c r="FI175" s="131"/>
      <c r="FJ175" s="131"/>
      <c r="FK175" s="412" t="str">
        <f>IF(FK172&lt;&gt;"",INDEX('Helper 1'!$AJ$4:$AJ$27,MATCH(FK172,'Helper 1'!$AG$4:$AG$27,0)),"")</f>
        <v/>
      </c>
      <c r="FL175" s="43"/>
      <c r="FM175" s="43"/>
      <c r="FN175" s="131"/>
      <c r="FO175" s="131"/>
      <c r="FP175" s="412" t="str">
        <f>IF(FP172&lt;&gt;"",INDEX('Helper 1'!$AJ$4:$AJ$27,MATCH(FP172,'Helper 1'!$AG$4:$AG$27,0)),"")</f>
        <v/>
      </c>
      <c r="FQ175" s="43"/>
      <c r="FR175" s="43"/>
      <c r="FS175" s="131"/>
      <c r="FT175" s="131"/>
      <c r="FU175" s="412" t="str">
        <f>IF(FU172&lt;&gt;"",INDEX('Helper 1'!$AJ$4:$AJ$27,MATCH(FU172,'Helper 1'!$AG$4:$AG$27,0)),"")</f>
        <v/>
      </c>
      <c r="FV175" s="43"/>
      <c r="FW175" s="43"/>
      <c r="FX175" s="131"/>
      <c r="FY175" s="131"/>
      <c r="FZ175" s="412" t="str">
        <f>IF(FZ172&lt;&gt;"",INDEX('Helper 1'!$AJ$4:$AJ$27,MATCH(FZ172,'Helper 1'!$AG$4:$AG$27,0)),"")</f>
        <v/>
      </c>
      <c r="GA175" s="43"/>
      <c r="GB175" s="43"/>
      <c r="GC175" s="131"/>
      <c r="GD175" s="131"/>
      <c r="GE175" s="412" t="str">
        <f>IF(GE172&lt;&gt;"",INDEX('Helper 1'!$AJ$4:$AJ$27,MATCH(GE172,'Helper 1'!$AG$4:$AG$27,0)),"")</f>
        <v/>
      </c>
      <c r="GF175" s="43"/>
      <c r="GG175" s="43"/>
      <c r="GH175" s="131"/>
      <c r="GI175" s="131"/>
      <c r="GJ175" s="412" t="str">
        <f>IF(GJ172&lt;&gt;"",INDEX('Helper 1'!$AJ$4:$AJ$27,MATCH(GJ172,'Helper 1'!$AG$4:$AG$27,0)),"")</f>
        <v/>
      </c>
      <c r="GK175" s="43"/>
      <c r="GL175" s="43"/>
      <c r="GM175" s="131"/>
      <c r="GN175" s="131"/>
      <c r="GO175" s="412" t="str">
        <f>IF(GO172&lt;&gt;"",INDEX('Helper 1'!$AJ$4:$AJ$27,MATCH(GO172,'Helper 1'!$AG$4:$AG$27,0)),"")</f>
        <v/>
      </c>
      <c r="GP175" s="43"/>
      <c r="GQ175" s="43"/>
      <c r="GR175" s="131"/>
      <c r="GS175" s="131"/>
      <c r="GT175" s="412" t="str">
        <f>IF(GT172&lt;&gt;"",INDEX('Helper 1'!$AJ$4:$AJ$27,MATCH(GT172,'Helper 1'!$AG$4:$AG$27,0)),"")</f>
        <v/>
      </c>
      <c r="GU175" s="43"/>
      <c r="GV175" s="43"/>
      <c r="GW175" s="131"/>
      <c r="GX175" s="131"/>
      <c r="GY175" s="412" t="str">
        <f>IF(GY172&lt;&gt;"",INDEX('Helper 1'!$AJ$4:$AJ$27,MATCH(GY172,'Helper 1'!$AG$4:$AG$27,0)),"")</f>
        <v/>
      </c>
      <c r="GZ175" s="43"/>
      <c r="HA175" s="43"/>
      <c r="HB175" s="131"/>
      <c r="HC175" s="131"/>
      <c r="HD175" s="412" t="str">
        <f>IF(HD172&lt;&gt;"",INDEX('Helper 1'!$AJ$4:$AJ$27,MATCH(HD172,'Helper 1'!$AG$4:$AG$27,0)),"")</f>
        <v/>
      </c>
      <c r="HE175" s="43"/>
      <c r="HF175" s="43"/>
      <c r="HG175" s="131"/>
      <c r="HH175" s="131"/>
      <c r="HI175" s="412" t="str">
        <f>IF(HI172&lt;&gt;"",INDEX('Helper 1'!$AJ$4:$AJ$27,MATCH(HI172,'Helper 1'!$AG$4:$AG$27,0)),"")</f>
        <v/>
      </c>
      <c r="HJ175" s="43"/>
      <c r="HK175" s="43"/>
      <c r="HL175" s="131"/>
      <c r="HM175" s="131"/>
      <c r="HN175" s="412" t="str">
        <f>IF(HN172&lt;&gt;"",INDEX('Helper 1'!$AJ$4:$AJ$27,MATCH(HN172,'Helper 1'!$AG$4:$AG$27,0)),"")</f>
        <v/>
      </c>
      <c r="HO175" s="43"/>
      <c r="HP175" s="43"/>
      <c r="HQ175" s="131"/>
      <c r="HR175" s="131"/>
      <c r="HS175" s="412" t="str">
        <f>IF(HS172&lt;&gt;"",INDEX('Helper 1'!$AJ$4:$AJ$27,MATCH(HS172,'Helper 1'!$AG$4:$AG$27,0)),"")</f>
        <v/>
      </c>
      <c r="HT175" s="43"/>
      <c r="HU175" s="43"/>
      <c r="HV175" s="131"/>
      <c r="HW175" s="131"/>
      <c r="HX175" s="412" t="str">
        <f>IF(HX172&lt;&gt;"",INDEX('Helper 1'!$AJ$4:$AJ$27,MATCH(HX172,'Helper 1'!$AG$4:$AG$27,0)),"")</f>
        <v/>
      </c>
      <c r="HY175" s="43"/>
      <c r="HZ175" s="43"/>
      <c r="IA175" s="131"/>
      <c r="IB175" s="131"/>
      <c r="IC175" s="412" t="str">
        <f>IF(IC172&lt;&gt;"",INDEX('Helper 1'!$AJ$4:$AJ$27,MATCH(IC172,'Helper 1'!$AG$4:$AG$27,0)),"")</f>
        <v/>
      </c>
      <c r="ID175" s="43"/>
      <c r="IE175" s="43"/>
      <c r="IF175" s="131"/>
      <c r="IG175" s="131"/>
      <c r="IH175" s="412" t="str">
        <f>IF(IH172&lt;&gt;"",INDEX('Helper 1'!$AJ$4:$AJ$27,MATCH(IH172,'Helper 1'!$AG$4:$AG$27,0)),"")</f>
        <v/>
      </c>
      <c r="II175" s="43"/>
      <c r="IJ175" s="43"/>
      <c r="IK175" s="131"/>
      <c r="IL175" s="131"/>
      <c r="IM175" s="412" t="str">
        <f>IF(IM172&lt;&gt;"",INDEX('Helper 1'!$AJ$4:$AJ$27,MATCH(IM172,'Helper 1'!$AG$4:$AG$27,0)),"")</f>
        <v/>
      </c>
      <c r="IN175" s="43"/>
      <c r="IO175" s="43"/>
      <c r="IP175" s="131"/>
      <c r="IQ175" s="131"/>
      <c r="IR175" s="412" t="str">
        <f>IF(IR172&lt;&gt;"",INDEX('Helper 1'!$AJ$4:$AJ$27,MATCH(IR172,'Helper 1'!$AG$4:$AG$27,0)),"")</f>
        <v/>
      </c>
      <c r="IS175" s="43"/>
      <c r="IT175" s="43"/>
      <c r="IU175" s="131"/>
      <c r="IV175" s="131"/>
      <c r="IW175" s="412" t="str">
        <f>IF(IW172&lt;&gt;"",INDEX('Helper 1'!$AJ$4:$AJ$27,MATCH(IW172,'Helper 1'!$AG$4:$AG$27,0)),"")</f>
        <v/>
      </c>
      <c r="IX175" s="43"/>
      <c r="IY175" s="44"/>
      <c r="IZ175" s="405"/>
      <c r="JA175" s="378"/>
      <c r="JB175" s="256"/>
      <c r="JC175" s="256"/>
    </row>
    <row r="176" spans="1:263" s="3" customFormat="1" x14ac:dyDescent="0.35">
      <c r="A176" s="198"/>
      <c r="B176" s="359"/>
      <c r="C176" s="45"/>
      <c r="D176" s="106"/>
      <c r="E176" s="102"/>
      <c r="F176" s="285"/>
      <c r="G176" s="131"/>
      <c r="H176" s="325"/>
      <c r="I176" s="202"/>
      <c r="J176" s="324"/>
      <c r="K176" s="131"/>
      <c r="L176" s="387"/>
      <c r="M176" s="43"/>
      <c r="N176" s="43"/>
      <c r="O176" s="131"/>
      <c r="P176" s="131"/>
      <c r="Q176" s="387"/>
      <c r="R176" s="43"/>
      <c r="S176" s="43"/>
      <c r="T176" s="131"/>
      <c r="U176" s="131"/>
      <c r="V176" s="387"/>
      <c r="W176" s="43"/>
      <c r="X176" s="43"/>
      <c r="Y176" s="131"/>
      <c r="Z176" s="131"/>
      <c r="AA176" s="387"/>
      <c r="AB176" s="43"/>
      <c r="AC176" s="43"/>
      <c r="AD176" s="131"/>
      <c r="AE176" s="131"/>
      <c r="AF176" s="387"/>
      <c r="AG176" s="43"/>
      <c r="AH176" s="43"/>
      <c r="AI176" s="131"/>
      <c r="AJ176" s="131"/>
      <c r="AK176" s="387"/>
      <c r="AL176" s="43"/>
      <c r="AM176" s="43"/>
      <c r="AN176" s="131"/>
      <c r="AO176" s="131"/>
      <c r="AP176" s="387"/>
      <c r="AQ176" s="43"/>
      <c r="AR176" s="43"/>
      <c r="AS176" s="131"/>
      <c r="AT176" s="131"/>
      <c r="AU176" s="387"/>
      <c r="AV176" s="43"/>
      <c r="AW176" s="43"/>
      <c r="AX176" s="131"/>
      <c r="AY176" s="131"/>
      <c r="AZ176" s="387"/>
      <c r="BA176" s="43"/>
      <c r="BB176" s="43"/>
      <c r="BC176" s="131"/>
      <c r="BD176" s="131"/>
      <c r="BE176" s="387"/>
      <c r="BF176" s="43"/>
      <c r="BG176" s="43"/>
      <c r="BH176" s="131"/>
      <c r="BI176" s="131"/>
      <c r="BJ176" s="387"/>
      <c r="BK176" s="43"/>
      <c r="BL176" s="43"/>
      <c r="BM176" s="131"/>
      <c r="BN176" s="131"/>
      <c r="BO176" s="387"/>
      <c r="BP176" s="43"/>
      <c r="BQ176" s="43"/>
      <c r="BR176" s="131"/>
      <c r="BS176" s="131"/>
      <c r="BT176" s="387"/>
      <c r="BU176" s="43"/>
      <c r="BV176" s="43"/>
      <c r="BW176" s="131"/>
      <c r="BX176" s="131"/>
      <c r="BY176" s="387"/>
      <c r="BZ176" s="43"/>
      <c r="CA176" s="43"/>
      <c r="CB176" s="131"/>
      <c r="CC176" s="131"/>
      <c r="CD176" s="387"/>
      <c r="CE176" s="43"/>
      <c r="CF176" s="43"/>
      <c r="CG176" s="131"/>
      <c r="CH176" s="131"/>
      <c r="CI176" s="387"/>
      <c r="CJ176" s="43"/>
      <c r="CK176" s="43"/>
      <c r="CL176" s="131"/>
      <c r="CM176" s="131"/>
      <c r="CN176" s="387"/>
      <c r="CO176" s="43"/>
      <c r="CP176" s="43"/>
      <c r="CQ176" s="131"/>
      <c r="CR176" s="131"/>
      <c r="CS176" s="387"/>
      <c r="CT176" s="43"/>
      <c r="CU176" s="43"/>
      <c r="CV176" s="131"/>
      <c r="CW176" s="131"/>
      <c r="CX176" s="387"/>
      <c r="CY176" s="43"/>
      <c r="CZ176" s="43"/>
      <c r="DA176" s="131"/>
      <c r="DB176" s="131"/>
      <c r="DC176" s="387"/>
      <c r="DD176" s="43"/>
      <c r="DE176" s="43"/>
      <c r="DF176" s="131"/>
      <c r="DG176" s="131"/>
      <c r="DH176" s="387"/>
      <c r="DI176" s="43"/>
      <c r="DJ176" s="43"/>
      <c r="DK176" s="131"/>
      <c r="DL176" s="131"/>
      <c r="DM176" s="387"/>
      <c r="DN176" s="43"/>
      <c r="DO176" s="43"/>
      <c r="DP176" s="131"/>
      <c r="DQ176" s="131"/>
      <c r="DR176" s="387"/>
      <c r="DS176" s="43"/>
      <c r="DT176" s="43"/>
      <c r="DU176" s="131"/>
      <c r="DV176" s="131"/>
      <c r="DW176" s="387"/>
      <c r="DX176" s="43"/>
      <c r="DY176" s="43"/>
      <c r="DZ176" s="131"/>
      <c r="EA176" s="131"/>
      <c r="EB176" s="387"/>
      <c r="EC176" s="43"/>
      <c r="ED176" s="43"/>
      <c r="EE176" s="131"/>
      <c r="EF176" s="131"/>
      <c r="EG176" s="387"/>
      <c r="EH176" s="43"/>
      <c r="EI176" s="43"/>
      <c r="EJ176" s="131"/>
      <c r="EK176" s="131"/>
      <c r="EL176" s="387"/>
      <c r="EM176" s="43"/>
      <c r="EN176" s="43"/>
      <c r="EO176" s="131"/>
      <c r="EP176" s="131"/>
      <c r="EQ176" s="387"/>
      <c r="ER176" s="43"/>
      <c r="ES176" s="43"/>
      <c r="ET176" s="131"/>
      <c r="EU176" s="131"/>
      <c r="EV176" s="387"/>
      <c r="EW176" s="43"/>
      <c r="EX176" s="43"/>
      <c r="EY176" s="131"/>
      <c r="EZ176" s="131"/>
      <c r="FA176" s="387"/>
      <c r="FB176" s="43"/>
      <c r="FC176" s="43"/>
      <c r="FD176" s="131"/>
      <c r="FE176" s="131"/>
      <c r="FF176" s="387"/>
      <c r="FG176" s="43"/>
      <c r="FH176" s="43"/>
      <c r="FI176" s="131"/>
      <c r="FJ176" s="131"/>
      <c r="FK176" s="387"/>
      <c r="FL176" s="43"/>
      <c r="FM176" s="43"/>
      <c r="FN176" s="131"/>
      <c r="FO176" s="131"/>
      <c r="FP176" s="387"/>
      <c r="FQ176" s="43"/>
      <c r="FR176" s="43"/>
      <c r="FS176" s="131"/>
      <c r="FT176" s="131"/>
      <c r="FU176" s="387"/>
      <c r="FV176" s="43"/>
      <c r="FW176" s="43"/>
      <c r="FX176" s="131"/>
      <c r="FY176" s="131"/>
      <c r="FZ176" s="387"/>
      <c r="GA176" s="43"/>
      <c r="GB176" s="43"/>
      <c r="GC176" s="131"/>
      <c r="GD176" s="131"/>
      <c r="GE176" s="387"/>
      <c r="GF176" s="43"/>
      <c r="GG176" s="43"/>
      <c r="GH176" s="131"/>
      <c r="GI176" s="131"/>
      <c r="GJ176" s="387"/>
      <c r="GK176" s="43"/>
      <c r="GL176" s="43"/>
      <c r="GM176" s="131"/>
      <c r="GN176" s="131"/>
      <c r="GO176" s="387"/>
      <c r="GP176" s="43"/>
      <c r="GQ176" s="43"/>
      <c r="GR176" s="131"/>
      <c r="GS176" s="131"/>
      <c r="GT176" s="387"/>
      <c r="GU176" s="43"/>
      <c r="GV176" s="43"/>
      <c r="GW176" s="131"/>
      <c r="GX176" s="131"/>
      <c r="GY176" s="387"/>
      <c r="GZ176" s="43"/>
      <c r="HA176" s="43"/>
      <c r="HB176" s="131"/>
      <c r="HC176" s="131"/>
      <c r="HD176" s="387"/>
      <c r="HE176" s="43"/>
      <c r="HF176" s="43"/>
      <c r="HG176" s="131"/>
      <c r="HH176" s="131"/>
      <c r="HI176" s="387"/>
      <c r="HJ176" s="43"/>
      <c r="HK176" s="43"/>
      <c r="HL176" s="131"/>
      <c r="HM176" s="131"/>
      <c r="HN176" s="387"/>
      <c r="HO176" s="43"/>
      <c r="HP176" s="43"/>
      <c r="HQ176" s="131"/>
      <c r="HR176" s="131"/>
      <c r="HS176" s="387"/>
      <c r="HT176" s="43"/>
      <c r="HU176" s="43"/>
      <c r="HV176" s="131"/>
      <c r="HW176" s="131"/>
      <c r="HX176" s="387"/>
      <c r="HY176" s="43"/>
      <c r="HZ176" s="43"/>
      <c r="IA176" s="131"/>
      <c r="IB176" s="131"/>
      <c r="IC176" s="387"/>
      <c r="ID176" s="43"/>
      <c r="IE176" s="43"/>
      <c r="IF176" s="131"/>
      <c r="IG176" s="131"/>
      <c r="IH176" s="387"/>
      <c r="II176" s="43"/>
      <c r="IJ176" s="43"/>
      <c r="IK176" s="131"/>
      <c r="IL176" s="131"/>
      <c r="IM176" s="387"/>
      <c r="IN176" s="43"/>
      <c r="IO176" s="43"/>
      <c r="IP176" s="131"/>
      <c r="IQ176" s="131"/>
      <c r="IR176" s="387"/>
      <c r="IS176" s="43"/>
      <c r="IT176" s="43"/>
      <c r="IU176" s="131"/>
      <c r="IV176" s="131"/>
      <c r="IW176" s="387"/>
      <c r="IX176" s="43"/>
      <c r="IY176" s="44"/>
      <c r="IZ176" s="405"/>
      <c r="JA176" s="378"/>
      <c r="JB176" s="256"/>
      <c r="JC176" s="256"/>
    </row>
    <row r="177" spans="1:263" s="3" customFormat="1" x14ac:dyDescent="0.35">
      <c r="A177" s="198"/>
      <c r="B177" s="359"/>
      <c r="C177" s="45" t="s">
        <v>312</v>
      </c>
      <c r="D177" s="106" t="s">
        <v>313</v>
      </c>
      <c r="E177" s="102"/>
      <c r="F177" s="384"/>
      <c r="G177" s="131"/>
      <c r="H177" s="325"/>
      <c r="I177" s="202"/>
      <c r="J177" s="324"/>
      <c r="K177" s="131"/>
      <c r="L177" s="413" t="str">
        <f>IF(L172&lt;&gt;"",L174/L175,"")</f>
        <v/>
      </c>
      <c r="M177" s="43"/>
      <c r="N177" s="43"/>
      <c r="O177" s="131"/>
      <c r="P177" s="131"/>
      <c r="Q177" s="413" t="str">
        <f>IF(Q172&lt;&gt;"",Q174/Q175,"")</f>
        <v/>
      </c>
      <c r="R177" s="43"/>
      <c r="S177" s="43"/>
      <c r="T177" s="131"/>
      <c r="U177" s="131"/>
      <c r="V177" s="413" t="str">
        <f>IF(V172&lt;&gt;"",V174/V175,"")</f>
        <v/>
      </c>
      <c r="W177" s="43"/>
      <c r="X177" s="43"/>
      <c r="Y177" s="131"/>
      <c r="Z177" s="131"/>
      <c r="AA177" s="413" t="str">
        <f>IF(AA172&lt;&gt;"",AA174/AA175,"")</f>
        <v/>
      </c>
      <c r="AB177" s="43"/>
      <c r="AC177" s="43"/>
      <c r="AD177" s="131"/>
      <c r="AE177" s="131"/>
      <c r="AF177" s="413" t="str">
        <f>IF(AF172&lt;&gt;"",AF174/AF175,"")</f>
        <v/>
      </c>
      <c r="AG177" s="43"/>
      <c r="AH177" s="43"/>
      <c r="AI177" s="131"/>
      <c r="AJ177" s="131"/>
      <c r="AK177" s="413" t="str">
        <f>IF(AK172&lt;&gt;"",AK174/AK175,"")</f>
        <v/>
      </c>
      <c r="AL177" s="43"/>
      <c r="AM177" s="43"/>
      <c r="AN177" s="131"/>
      <c r="AO177" s="131"/>
      <c r="AP177" s="413" t="str">
        <f>IF(AP172&lt;&gt;"",AP174/AP175,"")</f>
        <v/>
      </c>
      <c r="AQ177" s="43"/>
      <c r="AR177" s="43"/>
      <c r="AS177" s="131"/>
      <c r="AT177" s="131"/>
      <c r="AU177" s="413" t="str">
        <f>IF(AU172&lt;&gt;"",AU174/AU175,"")</f>
        <v/>
      </c>
      <c r="AV177" s="43"/>
      <c r="AW177" s="43"/>
      <c r="AX177" s="131"/>
      <c r="AY177" s="131"/>
      <c r="AZ177" s="413" t="str">
        <f>IF(AZ172&lt;&gt;"",AZ174/AZ175,"")</f>
        <v/>
      </c>
      <c r="BA177" s="43"/>
      <c r="BB177" s="43"/>
      <c r="BC177" s="131"/>
      <c r="BD177" s="131"/>
      <c r="BE177" s="413" t="str">
        <f>IF(BE172&lt;&gt;"",BE174/BE175,"")</f>
        <v/>
      </c>
      <c r="BF177" s="43"/>
      <c r="BG177" s="43"/>
      <c r="BH177" s="131"/>
      <c r="BI177" s="131"/>
      <c r="BJ177" s="413" t="str">
        <f>IF(BJ172&lt;&gt;"",BJ174/BJ175,"")</f>
        <v/>
      </c>
      <c r="BK177" s="43"/>
      <c r="BL177" s="43"/>
      <c r="BM177" s="131"/>
      <c r="BN177" s="131"/>
      <c r="BO177" s="413" t="str">
        <f>IF(BO172&lt;&gt;"",BO174/BO175,"")</f>
        <v/>
      </c>
      <c r="BP177" s="43"/>
      <c r="BQ177" s="43"/>
      <c r="BR177" s="131"/>
      <c r="BS177" s="131"/>
      <c r="BT177" s="413" t="str">
        <f>IF(BT172&lt;&gt;"",BT174/BT175,"")</f>
        <v/>
      </c>
      <c r="BU177" s="43"/>
      <c r="BV177" s="43"/>
      <c r="BW177" s="131"/>
      <c r="BX177" s="131"/>
      <c r="BY177" s="413" t="str">
        <f>IF(BY172&lt;&gt;"",BY174/BY175,"")</f>
        <v/>
      </c>
      <c r="BZ177" s="43"/>
      <c r="CA177" s="43"/>
      <c r="CB177" s="131"/>
      <c r="CC177" s="131"/>
      <c r="CD177" s="413" t="str">
        <f>IF(CD172&lt;&gt;"",CD174/CD175,"")</f>
        <v/>
      </c>
      <c r="CE177" s="43"/>
      <c r="CF177" s="43"/>
      <c r="CG177" s="131"/>
      <c r="CH177" s="131"/>
      <c r="CI177" s="413" t="str">
        <f>IF(CI172&lt;&gt;"",CI174/CI175,"")</f>
        <v/>
      </c>
      <c r="CJ177" s="43"/>
      <c r="CK177" s="43"/>
      <c r="CL177" s="131"/>
      <c r="CM177" s="131"/>
      <c r="CN177" s="413" t="str">
        <f>IF(CN172&lt;&gt;"",CN174/CN175,"")</f>
        <v/>
      </c>
      <c r="CO177" s="43"/>
      <c r="CP177" s="43"/>
      <c r="CQ177" s="131"/>
      <c r="CR177" s="131"/>
      <c r="CS177" s="413" t="str">
        <f>IF(CS172&lt;&gt;"",CS174/CS175,"")</f>
        <v/>
      </c>
      <c r="CT177" s="43"/>
      <c r="CU177" s="43"/>
      <c r="CV177" s="131"/>
      <c r="CW177" s="131"/>
      <c r="CX177" s="413" t="str">
        <f>IF(CX172&lt;&gt;"",CX174/CX175,"")</f>
        <v/>
      </c>
      <c r="CY177" s="43"/>
      <c r="CZ177" s="43"/>
      <c r="DA177" s="131"/>
      <c r="DB177" s="131"/>
      <c r="DC177" s="413" t="str">
        <f>IF(DC172&lt;&gt;"",DC174/DC175,"")</f>
        <v/>
      </c>
      <c r="DD177" s="43"/>
      <c r="DE177" s="43"/>
      <c r="DF177" s="131"/>
      <c r="DG177" s="131"/>
      <c r="DH177" s="413" t="str">
        <f>IF(DH172&lt;&gt;"",DH174/DH175,"")</f>
        <v/>
      </c>
      <c r="DI177" s="43"/>
      <c r="DJ177" s="43"/>
      <c r="DK177" s="131"/>
      <c r="DL177" s="131"/>
      <c r="DM177" s="413" t="str">
        <f>IF(DM172&lt;&gt;"",DM174/DM175,"")</f>
        <v/>
      </c>
      <c r="DN177" s="43"/>
      <c r="DO177" s="43"/>
      <c r="DP177" s="131"/>
      <c r="DQ177" s="131"/>
      <c r="DR177" s="413" t="str">
        <f>IF(DR172&lt;&gt;"",DR174/DR175,"")</f>
        <v/>
      </c>
      <c r="DS177" s="43"/>
      <c r="DT177" s="43"/>
      <c r="DU177" s="131"/>
      <c r="DV177" s="131"/>
      <c r="DW177" s="413" t="str">
        <f>IF(DW172&lt;&gt;"",DW174/DW175,"")</f>
        <v/>
      </c>
      <c r="DX177" s="43"/>
      <c r="DY177" s="43"/>
      <c r="DZ177" s="131"/>
      <c r="EA177" s="131"/>
      <c r="EB177" s="413" t="str">
        <f>IF(EB172&lt;&gt;"",EB174/EB175,"")</f>
        <v/>
      </c>
      <c r="EC177" s="43"/>
      <c r="ED177" s="43"/>
      <c r="EE177" s="131"/>
      <c r="EF177" s="131"/>
      <c r="EG177" s="413" t="str">
        <f>IF(EG172&lt;&gt;"",EG174/EG175,"")</f>
        <v/>
      </c>
      <c r="EH177" s="43"/>
      <c r="EI177" s="43"/>
      <c r="EJ177" s="131"/>
      <c r="EK177" s="131"/>
      <c r="EL177" s="413" t="str">
        <f>IF(EL172&lt;&gt;"",EL174/EL175,"")</f>
        <v/>
      </c>
      <c r="EM177" s="43"/>
      <c r="EN177" s="43"/>
      <c r="EO177" s="131"/>
      <c r="EP177" s="131"/>
      <c r="EQ177" s="413" t="str">
        <f>IF(EQ172&lt;&gt;"",EQ174/EQ175,"")</f>
        <v/>
      </c>
      <c r="ER177" s="43"/>
      <c r="ES177" s="43"/>
      <c r="ET177" s="131"/>
      <c r="EU177" s="131"/>
      <c r="EV177" s="413" t="str">
        <f>IF(EV172&lt;&gt;"",EV174/EV175,"")</f>
        <v/>
      </c>
      <c r="EW177" s="43"/>
      <c r="EX177" s="43"/>
      <c r="EY177" s="131"/>
      <c r="EZ177" s="131"/>
      <c r="FA177" s="413" t="str">
        <f>IF(FA172&lt;&gt;"",FA174/FA175,"")</f>
        <v/>
      </c>
      <c r="FB177" s="43"/>
      <c r="FC177" s="43"/>
      <c r="FD177" s="131"/>
      <c r="FE177" s="131"/>
      <c r="FF177" s="413" t="str">
        <f>IF(FF172&lt;&gt;"",FF174/FF175,"")</f>
        <v/>
      </c>
      <c r="FG177" s="43"/>
      <c r="FH177" s="43"/>
      <c r="FI177" s="131"/>
      <c r="FJ177" s="131"/>
      <c r="FK177" s="413" t="str">
        <f>IF(FK172&lt;&gt;"",FK174/FK175,"")</f>
        <v/>
      </c>
      <c r="FL177" s="43"/>
      <c r="FM177" s="43"/>
      <c r="FN177" s="131"/>
      <c r="FO177" s="131"/>
      <c r="FP177" s="413" t="str">
        <f>IF(FP172&lt;&gt;"",FP174/FP175,"")</f>
        <v/>
      </c>
      <c r="FQ177" s="43"/>
      <c r="FR177" s="43"/>
      <c r="FS177" s="131"/>
      <c r="FT177" s="131"/>
      <c r="FU177" s="413" t="str">
        <f>IF(FU172&lt;&gt;"",FU174/FU175,"")</f>
        <v/>
      </c>
      <c r="FV177" s="43"/>
      <c r="FW177" s="43"/>
      <c r="FX177" s="131"/>
      <c r="FY177" s="131"/>
      <c r="FZ177" s="413" t="str">
        <f>IF(FZ172&lt;&gt;"",FZ174/FZ175,"")</f>
        <v/>
      </c>
      <c r="GA177" s="43"/>
      <c r="GB177" s="43"/>
      <c r="GC177" s="131"/>
      <c r="GD177" s="131"/>
      <c r="GE177" s="413" t="str">
        <f>IF(GE172&lt;&gt;"",GE174/GE175,"")</f>
        <v/>
      </c>
      <c r="GF177" s="43"/>
      <c r="GG177" s="43"/>
      <c r="GH177" s="131"/>
      <c r="GI177" s="131"/>
      <c r="GJ177" s="413" t="str">
        <f>IF(GJ172&lt;&gt;"",GJ174/GJ175,"")</f>
        <v/>
      </c>
      <c r="GK177" s="43"/>
      <c r="GL177" s="43"/>
      <c r="GM177" s="131"/>
      <c r="GN177" s="131"/>
      <c r="GO177" s="413" t="str">
        <f>IF(GO172&lt;&gt;"",GO174/GO175,"")</f>
        <v/>
      </c>
      <c r="GP177" s="43"/>
      <c r="GQ177" s="43"/>
      <c r="GR177" s="131"/>
      <c r="GS177" s="131"/>
      <c r="GT177" s="413" t="str">
        <f>IF(GT172&lt;&gt;"",GT174/GT175,"")</f>
        <v/>
      </c>
      <c r="GU177" s="43"/>
      <c r="GV177" s="43"/>
      <c r="GW177" s="131"/>
      <c r="GX177" s="131"/>
      <c r="GY177" s="413" t="str">
        <f>IF(GY172&lt;&gt;"",GY174/GY175,"")</f>
        <v/>
      </c>
      <c r="GZ177" s="43"/>
      <c r="HA177" s="43"/>
      <c r="HB177" s="131"/>
      <c r="HC177" s="131"/>
      <c r="HD177" s="413" t="str">
        <f>IF(HD172&lt;&gt;"",HD174/HD175,"")</f>
        <v/>
      </c>
      <c r="HE177" s="43"/>
      <c r="HF177" s="43"/>
      <c r="HG177" s="131"/>
      <c r="HH177" s="131"/>
      <c r="HI177" s="413" t="str">
        <f>IF(HI172&lt;&gt;"",HI174/HI175,"")</f>
        <v/>
      </c>
      <c r="HJ177" s="43"/>
      <c r="HK177" s="43"/>
      <c r="HL177" s="131"/>
      <c r="HM177" s="131"/>
      <c r="HN177" s="413" t="str">
        <f>IF(HN172&lt;&gt;"",HN174/HN175,"")</f>
        <v/>
      </c>
      <c r="HO177" s="43"/>
      <c r="HP177" s="43"/>
      <c r="HQ177" s="131"/>
      <c r="HR177" s="131"/>
      <c r="HS177" s="413" t="str">
        <f>IF(HS172&lt;&gt;"",HS174/HS175,"")</f>
        <v/>
      </c>
      <c r="HT177" s="43"/>
      <c r="HU177" s="43"/>
      <c r="HV177" s="131"/>
      <c r="HW177" s="131"/>
      <c r="HX177" s="413" t="str">
        <f>IF(HX172&lt;&gt;"",HX174/HX175,"")</f>
        <v/>
      </c>
      <c r="HY177" s="43"/>
      <c r="HZ177" s="43"/>
      <c r="IA177" s="131"/>
      <c r="IB177" s="131"/>
      <c r="IC177" s="413" t="str">
        <f>IF(IC172&lt;&gt;"",IC174/IC175,"")</f>
        <v/>
      </c>
      <c r="ID177" s="43"/>
      <c r="IE177" s="43"/>
      <c r="IF177" s="131"/>
      <c r="IG177" s="131"/>
      <c r="IH177" s="413" t="str">
        <f>IF(IH172&lt;&gt;"",IH174/IH175,"")</f>
        <v/>
      </c>
      <c r="II177" s="43"/>
      <c r="IJ177" s="43"/>
      <c r="IK177" s="131"/>
      <c r="IL177" s="131"/>
      <c r="IM177" s="413" t="str">
        <f>IF(IM172&lt;&gt;"",IM174/IM175,"")</f>
        <v/>
      </c>
      <c r="IN177" s="43"/>
      <c r="IO177" s="43"/>
      <c r="IP177" s="131"/>
      <c r="IQ177" s="131"/>
      <c r="IR177" s="413" t="str">
        <f>IF(IR172&lt;&gt;"",IR174/IR175,"")</f>
        <v/>
      </c>
      <c r="IS177" s="43"/>
      <c r="IT177" s="43"/>
      <c r="IU177" s="131"/>
      <c r="IV177" s="131"/>
      <c r="IW177" s="413" t="str">
        <f>IF(IW172&lt;&gt;"",IW174/IW175,"")</f>
        <v/>
      </c>
      <c r="IX177" s="43"/>
      <c r="IY177" s="44"/>
      <c r="IZ177" s="405"/>
      <c r="JA177" s="378"/>
      <c r="JB177" s="256"/>
      <c r="JC177" s="256"/>
    </row>
    <row r="178" spans="1:263" s="3" customFormat="1" x14ac:dyDescent="0.35">
      <c r="A178" s="198"/>
      <c r="B178" s="359"/>
      <c r="C178" s="47"/>
      <c r="D178" s="105"/>
      <c r="E178" s="102"/>
      <c r="F178" s="384"/>
      <c r="G178" s="131"/>
      <c r="H178" s="325"/>
      <c r="I178" s="202"/>
      <c r="J178" s="324"/>
      <c r="K178" s="131"/>
      <c r="L178" s="131"/>
      <c r="M178" s="43"/>
      <c r="N178" s="43"/>
      <c r="O178" s="131"/>
      <c r="P178" s="131"/>
      <c r="Q178" s="131"/>
      <c r="R178" s="43"/>
      <c r="S178" s="43"/>
      <c r="T178" s="131"/>
      <c r="U178" s="131"/>
      <c r="V178" s="131"/>
      <c r="W178" s="43"/>
      <c r="X178" s="43"/>
      <c r="Y178" s="131"/>
      <c r="Z178" s="131"/>
      <c r="AA178" s="131"/>
      <c r="AB178" s="43"/>
      <c r="AC178" s="43"/>
      <c r="AD178" s="131"/>
      <c r="AE178" s="131"/>
      <c r="AF178" s="131"/>
      <c r="AG178" s="43"/>
      <c r="AH178" s="43"/>
      <c r="AI178" s="131"/>
      <c r="AJ178" s="131"/>
      <c r="AK178" s="131"/>
      <c r="AL178" s="43"/>
      <c r="AM178" s="43"/>
      <c r="AN178" s="131"/>
      <c r="AO178" s="131"/>
      <c r="AP178" s="131"/>
      <c r="AQ178" s="43"/>
      <c r="AR178" s="43"/>
      <c r="AS178" s="131"/>
      <c r="AT178" s="131"/>
      <c r="AU178" s="131"/>
      <c r="AV178" s="43"/>
      <c r="AW178" s="43"/>
      <c r="AX178" s="131"/>
      <c r="AY178" s="131"/>
      <c r="AZ178" s="131"/>
      <c r="BA178" s="43"/>
      <c r="BB178" s="43"/>
      <c r="BC178" s="131"/>
      <c r="BD178" s="131"/>
      <c r="BE178" s="131"/>
      <c r="BF178" s="43"/>
      <c r="BG178" s="43"/>
      <c r="BH178" s="131"/>
      <c r="BI178" s="131"/>
      <c r="BJ178" s="131"/>
      <c r="BK178" s="43"/>
      <c r="BL178" s="43"/>
      <c r="BM178" s="131"/>
      <c r="BN178" s="131"/>
      <c r="BO178" s="131"/>
      <c r="BP178" s="43"/>
      <c r="BQ178" s="43"/>
      <c r="BR178" s="131"/>
      <c r="BS178" s="131"/>
      <c r="BT178" s="131"/>
      <c r="BU178" s="43"/>
      <c r="BV178" s="43"/>
      <c r="BW178" s="131"/>
      <c r="BX178" s="131"/>
      <c r="BY178" s="131"/>
      <c r="BZ178" s="43"/>
      <c r="CA178" s="43"/>
      <c r="CB178" s="131"/>
      <c r="CC178" s="131"/>
      <c r="CD178" s="131"/>
      <c r="CE178" s="43"/>
      <c r="CF178" s="43"/>
      <c r="CG178" s="131"/>
      <c r="CH178" s="131"/>
      <c r="CI178" s="131"/>
      <c r="CJ178" s="43"/>
      <c r="CK178" s="43"/>
      <c r="CL178" s="131"/>
      <c r="CM178" s="131"/>
      <c r="CN178" s="131"/>
      <c r="CO178" s="43"/>
      <c r="CP178" s="43"/>
      <c r="CQ178" s="131"/>
      <c r="CR178" s="131"/>
      <c r="CS178" s="131"/>
      <c r="CT178" s="43"/>
      <c r="CU178" s="43"/>
      <c r="CV178" s="131"/>
      <c r="CW178" s="131"/>
      <c r="CX178" s="131"/>
      <c r="CY178" s="43"/>
      <c r="CZ178" s="43"/>
      <c r="DA178" s="131"/>
      <c r="DB178" s="131"/>
      <c r="DC178" s="131"/>
      <c r="DD178" s="43"/>
      <c r="DE178" s="43"/>
      <c r="DF178" s="131"/>
      <c r="DG178" s="131"/>
      <c r="DH178" s="131"/>
      <c r="DI178" s="43"/>
      <c r="DJ178" s="43"/>
      <c r="DK178" s="131"/>
      <c r="DL178" s="131"/>
      <c r="DM178" s="131"/>
      <c r="DN178" s="43"/>
      <c r="DO178" s="43"/>
      <c r="DP178" s="131"/>
      <c r="DQ178" s="131"/>
      <c r="DR178" s="131"/>
      <c r="DS178" s="43"/>
      <c r="DT178" s="43"/>
      <c r="DU178" s="131"/>
      <c r="DV178" s="131"/>
      <c r="DW178" s="131"/>
      <c r="DX178" s="43"/>
      <c r="DY178" s="43"/>
      <c r="DZ178" s="131"/>
      <c r="EA178" s="131"/>
      <c r="EB178" s="131"/>
      <c r="EC178" s="43"/>
      <c r="ED178" s="43"/>
      <c r="EE178" s="131"/>
      <c r="EF178" s="131"/>
      <c r="EG178" s="131"/>
      <c r="EH178" s="43"/>
      <c r="EI178" s="43"/>
      <c r="EJ178" s="131"/>
      <c r="EK178" s="131"/>
      <c r="EL178" s="131"/>
      <c r="EM178" s="43"/>
      <c r="EN178" s="43"/>
      <c r="EO178" s="131"/>
      <c r="EP178" s="131"/>
      <c r="EQ178" s="131"/>
      <c r="ER178" s="43"/>
      <c r="ES178" s="43"/>
      <c r="ET178" s="131"/>
      <c r="EU178" s="131"/>
      <c r="EV178" s="131"/>
      <c r="EW178" s="43"/>
      <c r="EX178" s="43"/>
      <c r="EY178" s="131"/>
      <c r="EZ178" s="131"/>
      <c r="FA178" s="131"/>
      <c r="FB178" s="43"/>
      <c r="FC178" s="43"/>
      <c r="FD178" s="131"/>
      <c r="FE178" s="131"/>
      <c r="FF178" s="131"/>
      <c r="FG178" s="43"/>
      <c r="FH178" s="43"/>
      <c r="FI178" s="131"/>
      <c r="FJ178" s="131"/>
      <c r="FK178" s="131"/>
      <c r="FL178" s="43"/>
      <c r="FM178" s="43"/>
      <c r="FN178" s="131"/>
      <c r="FO178" s="131"/>
      <c r="FP178" s="131"/>
      <c r="FQ178" s="43"/>
      <c r="FR178" s="43"/>
      <c r="FS178" s="131"/>
      <c r="FT178" s="131"/>
      <c r="FU178" s="131"/>
      <c r="FV178" s="43"/>
      <c r="FW178" s="43"/>
      <c r="FX178" s="131"/>
      <c r="FY178" s="131"/>
      <c r="FZ178" s="131"/>
      <c r="GA178" s="43"/>
      <c r="GB178" s="43"/>
      <c r="GC178" s="131"/>
      <c r="GD178" s="131"/>
      <c r="GE178" s="131"/>
      <c r="GF178" s="43"/>
      <c r="GG178" s="43"/>
      <c r="GH178" s="131"/>
      <c r="GI178" s="131"/>
      <c r="GJ178" s="131"/>
      <c r="GK178" s="43"/>
      <c r="GL178" s="43"/>
      <c r="GM178" s="131"/>
      <c r="GN178" s="131"/>
      <c r="GO178" s="131"/>
      <c r="GP178" s="43"/>
      <c r="GQ178" s="43"/>
      <c r="GR178" s="131"/>
      <c r="GS178" s="131"/>
      <c r="GT178" s="131"/>
      <c r="GU178" s="43"/>
      <c r="GV178" s="43"/>
      <c r="GW178" s="131"/>
      <c r="GX178" s="131"/>
      <c r="GY178" s="131"/>
      <c r="GZ178" s="43"/>
      <c r="HA178" s="43"/>
      <c r="HB178" s="131"/>
      <c r="HC178" s="131"/>
      <c r="HD178" s="131"/>
      <c r="HE178" s="43"/>
      <c r="HF178" s="43"/>
      <c r="HG178" s="131"/>
      <c r="HH178" s="131"/>
      <c r="HI178" s="131"/>
      <c r="HJ178" s="43"/>
      <c r="HK178" s="43"/>
      <c r="HL178" s="131"/>
      <c r="HM178" s="131"/>
      <c r="HN178" s="131"/>
      <c r="HO178" s="43"/>
      <c r="HP178" s="43"/>
      <c r="HQ178" s="131"/>
      <c r="HR178" s="131"/>
      <c r="HS178" s="131"/>
      <c r="HT178" s="43"/>
      <c r="HU178" s="43"/>
      <c r="HV178" s="131"/>
      <c r="HW178" s="131"/>
      <c r="HX178" s="131"/>
      <c r="HY178" s="43"/>
      <c r="HZ178" s="43"/>
      <c r="IA178" s="131"/>
      <c r="IB178" s="131"/>
      <c r="IC178" s="131"/>
      <c r="ID178" s="43"/>
      <c r="IE178" s="43"/>
      <c r="IF178" s="131"/>
      <c r="IG178" s="131"/>
      <c r="IH178" s="131"/>
      <c r="II178" s="43"/>
      <c r="IJ178" s="43"/>
      <c r="IK178" s="131"/>
      <c r="IL178" s="131"/>
      <c r="IM178" s="131"/>
      <c r="IN178" s="43"/>
      <c r="IO178" s="43"/>
      <c r="IP178" s="131"/>
      <c r="IQ178" s="131"/>
      <c r="IR178" s="131"/>
      <c r="IS178" s="43"/>
      <c r="IT178" s="43"/>
      <c r="IU178" s="131"/>
      <c r="IV178" s="131"/>
      <c r="IW178" s="131"/>
      <c r="IX178" s="43"/>
      <c r="IY178" s="44"/>
      <c r="IZ178" s="405"/>
      <c r="JA178" s="378"/>
      <c r="JB178" s="256"/>
      <c r="JC178" s="256"/>
    </row>
    <row r="179" spans="1:263" s="3" customFormat="1" x14ac:dyDescent="0.35">
      <c r="A179" s="198"/>
      <c r="B179" s="359"/>
      <c r="C179" s="45" t="s">
        <v>314</v>
      </c>
      <c r="D179" s="106" t="s">
        <v>254</v>
      </c>
      <c r="E179" s="102"/>
      <c r="F179" s="285" t="s">
        <v>181</v>
      </c>
      <c r="G179" s="131"/>
      <c r="H179" s="325"/>
      <c r="I179" s="202"/>
      <c r="J179" s="324"/>
      <c r="K179" s="131"/>
      <c r="L179" s="130"/>
      <c r="M179" s="43"/>
      <c r="N179" s="43"/>
      <c r="O179" s="131"/>
      <c r="P179" s="131"/>
      <c r="Q179" s="130"/>
      <c r="R179" s="43"/>
      <c r="S179" s="43"/>
      <c r="T179" s="131"/>
      <c r="U179" s="131"/>
      <c r="V179" s="130"/>
      <c r="W179" s="43"/>
      <c r="X179" s="43"/>
      <c r="Y179" s="131"/>
      <c r="Z179" s="131"/>
      <c r="AA179" s="130"/>
      <c r="AB179" s="43"/>
      <c r="AC179" s="43"/>
      <c r="AD179" s="131"/>
      <c r="AE179" s="131"/>
      <c r="AF179" s="130"/>
      <c r="AG179" s="43"/>
      <c r="AH179" s="43"/>
      <c r="AI179" s="131"/>
      <c r="AJ179" s="131"/>
      <c r="AK179" s="130"/>
      <c r="AL179" s="43"/>
      <c r="AM179" s="43"/>
      <c r="AN179" s="131"/>
      <c r="AO179" s="131"/>
      <c r="AP179" s="130"/>
      <c r="AQ179" s="43"/>
      <c r="AR179" s="43"/>
      <c r="AS179" s="131"/>
      <c r="AT179" s="131"/>
      <c r="AU179" s="130"/>
      <c r="AV179" s="43"/>
      <c r="AW179" s="43"/>
      <c r="AX179" s="131"/>
      <c r="AY179" s="131"/>
      <c r="AZ179" s="130"/>
      <c r="BA179" s="43"/>
      <c r="BB179" s="43"/>
      <c r="BC179" s="131"/>
      <c r="BD179" s="131"/>
      <c r="BE179" s="130"/>
      <c r="BF179" s="43"/>
      <c r="BG179" s="43"/>
      <c r="BH179" s="131"/>
      <c r="BI179" s="131"/>
      <c r="BJ179" s="130"/>
      <c r="BK179" s="43"/>
      <c r="BL179" s="43"/>
      <c r="BM179" s="131"/>
      <c r="BN179" s="131"/>
      <c r="BO179" s="130"/>
      <c r="BP179" s="43"/>
      <c r="BQ179" s="43"/>
      <c r="BR179" s="131"/>
      <c r="BS179" s="131"/>
      <c r="BT179" s="130"/>
      <c r="BU179" s="43"/>
      <c r="BV179" s="43"/>
      <c r="BW179" s="131"/>
      <c r="BX179" s="131"/>
      <c r="BY179" s="130"/>
      <c r="BZ179" s="43"/>
      <c r="CA179" s="43"/>
      <c r="CB179" s="131"/>
      <c r="CC179" s="131"/>
      <c r="CD179" s="130"/>
      <c r="CE179" s="43"/>
      <c r="CF179" s="43"/>
      <c r="CG179" s="131"/>
      <c r="CH179" s="131"/>
      <c r="CI179" s="130"/>
      <c r="CJ179" s="43"/>
      <c r="CK179" s="43"/>
      <c r="CL179" s="131"/>
      <c r="CM179" s="131"/>
      <c r="CN179" s="130"/>
      <c r="CO179" s="43"/>
      <c r="CP179" s="43"/>
      <c r="CQ179" s="131"/>
      <c r="CR179" s="131"/>
      <c r="CS179" s="130"/>
      <c r="CT179" s="43"/>
      <c r="CU179" s="43"/>
      <c r="CV179" s="131"/>
      <c r="CW179" s="131"/>
      <c r="CX179" s="130"/>
      <c r="CY179" s="43"/>
      <c r="CZ179" s="43"/>
      <c r="DA179" s="131"/>
      <c r="DB179" s="131"/>
      <c r="DC179" s="130"/>
      <c r="DD179" s="43"/>
      <c r="DE179" s="43"/>
      <c r="DF179" s="131"/>
      <c r="DG179" s="131"/>
      <c r="DH179" s="130"/>
      <c r="DI179" s="43"/>
      <c r="DJ179" s="43"/>
      <c r="DK179" s="131"/>
      <c r="DL179" s="131"/>
      <c r="DM179" s="130"/>
      <c r="DN179" s="43"/>
      <c r="DO179" s="43"/>
      <c r="DP179" s="131"/>
      <c r="DQ179" s="131"/>
      <c r="DR179" s="130"/>
      <c r="DS179" s="43"/>
      <c r="DT179" s="43"/>
      <c r="DU179" s="131"/>
      <c r="DV179" s="131"/>
      <c r="DW179" s="130"/>
      <c r="DX179" s="43"/>
      <c r="DY179" s="43"/>
      <c r="DZ179" s="131"/>
      <c r="EA179" s="131"/>
      <c r="EB179" s="130"/>
      <c r="EC179" s="43"/>
      <c r="ED179" s="43"/>
      <c r="EE179" s="131"/>
      <c r="EF179" s="131"/>
      <c r="EG179" s="130"/>
      <c r="EH179" s="43"/>
      <c r="EI179" s="43"/>
      <c r="EJ179" s="131"/>
      <c r="EK179" s="131"/>
      <c r="EL179" s="130"/>
      <c r="EM179" s="43"/>
      <c r="EN179" s="43"/>
      <c r="EO179" s="131"/>
      <c r="EP179" s="131"/>
      <c r="EQ179" s="130"/>
      <c r="ER179" s="43"/>
      <c r="ES179" s="43"/>
      <c r="ET179" s="131"/>
      <c r="EU179" s="131"/>
      <c r="EV179" s="130"/>
      <c r="EW179" s="43"/>
      <c r="EX179" s="43"/>
      <c r="EY179" s="131"/>
      <c r="EZ179" s="131"/>
      <c r="FA179" s="130"/>
      <c r="FB179" s="43"/>
      <c r="FC179" s="43"/>
      <c r="FD179" s="131"/>
      <c r="FE179" s="131"/>
      <c r="FF179" s="130"/>
      <c r="FG179" s="43"/>
      <c r="FH179" s="43"/>
      <c r="FI179" s="131"/>
      <c r="FJ179" s="131"/>
      <c r="FK179" s="130"/>
      <c r="FL179" s="43"/>
      <c r="FM179" s="43"/>
      <c r="FN179" s="131"/>
      <c r="FO179" s="131"/>
      <c r="FP179" s="130"/>
      <c r="FQ179" s="43"/>
      <c r="FR179" s="43"/>
      <c r="FS179" s="131"/>
      <c r="FT179" s="131"/>
      <c r="FU179" s="130"/>
      <c r="FV179" s="43"/>
      <c r="FW179" s="43"/>
      <c r="FX179" s="131"/>
      <c r="FY179" s="131"/>
      <c r="FZ179" s="130"/>
      <c r="GA179" s="43"/>
      <c r="GB179" s="43"/>
      <c r="GC179" s="131"/>
      <c r="GD179" s="131"/>
      <c r="GE179" s="130"/>
      <c r="GF179" s="43"/>
      <c r="GG179" s="43"/>
      <c r="GH179" s="131"/>
      <c r="GI179" s="131"/>
      <c r="GJ179" s="130"/>
      <c r="GK179" s="43"/>
      <c r="GL179" s="43"/>
      <c r="GM179" s="131"/>
      <c r="GN179" s="131"/>
      <c r="GO179" s="130"/>
      <c r="GP179" s="43"/>
      <c r="GQ179" s="43"/>
      <c r="GR179" s="131"/>
      <c r="GS179" s="131"/>
      <c r="GT179" s="130"/>
      <c r="GU179" s="43"/>
      <c r="GV179" s="43"/>
      <c r="GW179" s="131"/>
      <c r="GX179" s="131"/>
      <c r="GY179" s="130"/>
      <c r="GZ179" s="43"/>
      <c r="HA179" s="43"/>
      <c r="HB179" s="131"/>
      <c r="HC179" s="131"/>
      <c r="HD179" s="130"/>
      <c r="HE179" s="43"/>
      <c r="HF179" s="43"/>
      <c r="HG179" s="131"/>
      <c r="HH179" s="131"/>
      <c r="HI179" s="130"/>
      <c r="HJ179" s="43"/>
      <c r="HK179" s="43"/>
      <c r="HL179" s="131"/>
      <c r="HM179" s="131"/>
      <c r="HN179" s="130"/>
      <c r="HO179" s="43"/>
      <c r="HP179" s="43"/>
      <c r="HQ179" s="131"/>
      <c r="HR179" s="131"/>
      <c r="HS179" s="130"/>
      <c r="HT179" s="43"/>
      <c r="HU179" s="43"/>
      <c r="HV179" s="131"/>
      <c r="HW179" s="131"/>
      <c r="HX179" s="130"/>
      <c r="HY179" s="43"/>
      <c r="HZ179" s="43"/>
      <c r="IA179" s="131"/>
      <c r="IB179" s="131"/>
      <c r="IC179" s="130"/>
      <c r="ID179" s="43"/>
      <c r="IE179" s="43"/>
      <c r="IF179" s="131"/>
      <c r="IG179" s="131"/>
      <c r="IH179" s="130"/>
      <c r="II179" s="43"/>
      <c r="IJ179" s="43"/>
      <c r="IK179" s="131"/>
      <c r="IL179" s="131"/>
      <c r="IM179" s="130"/>
      <c r="IN179" s="43"/>
      <c r="IO179" s="43"/>
      <c r="IP179" s="131"/>
      <c r="IQ179" s="131"/>
      <c r="IR179" s="130"/>
      <c r="IS179" s="43"/>
      <c r="IT179" s="43"/>
      <c r="IU179" s="131"/>
      <c r="IV179" s="131"/>
      <c r="IW179" s="130"/>
      <c r="IX179" s="43"/>
      <c r="IY179" s="44"/>
      <c r="IZ179" s="405"/>
      <c r="JA179" s="378"/>
      <c r="JB179" s="256"/>
      <c r="JC179" s="256"/>
    </row>
    <row r="180" spans="1:263" s="3" customFormat="1" x14ac:dyDescent="0.35">
      <c r="A180" s="198"/>
      <c r="B180" s="359"/>
      <c r="C180" s="47"/>
      <c r="D180" s="105"/>
      <c r="E180" s="102"/>
      <c r="F180" s="384"/>
      <c r="G180" s="131"/>
      <c r="H180" s="325"/>
      <c r="I180" s="202"/>
      <c r="J180" s="324"/>
      <c r="K180" s="131"/>
      <c r="L180" s="131"/>
      <c r="M180" s="43"/>
      <c r="N180" s="43"/>
      <c r="O180" s="131"/>
      <c r="P180" s="131"/>
      <c r="Q180" s="131"/>
      <c r="R180" s="43"/>
      <c r="S180" s="43"/>
      <c r="T180" s="131"/>
      <c r="U180" s="131"/>
      <c r="V180" s="131"/>
      <c r="W180" s="43"/>
      <c r="X180" s="43"/>
      <c r="Y180" s="131"/>
      <c r="Z180" s="131"/>
      <c r="AA180" s="131"/>
      <c r="AB180" s="43"/>
      <c r="AC180" s="43"/>
      <c r="AD180" s="131"/>
      <c r="AE180" s="131"/>
      <c r="AF180" s="131"/>
      <c r="AG180" s="43"/>
      <c r="AH180" s="43"/>
      <c r="AI180" s="131"/>
      <c r="AJ180" s="131"/>
      <c r="AK180" s="131"/>
      <c r="AL180" s="43"/>
      <c r="AM180" s="43"/>
      <c r="AN180" s="131"/>
      <c r="AO180" s="131"/>
      <c r="AP180" s="131"/>
      <c r="AQ180" s="43"/>
      <c r="AR180" s="43"/>
      <c r="AS180" s="131"/>
      <c r="AT180" s="131"/>
      <c r="AU180" s="131"/>
      <c r="AV180" s="43"/>
      <c r="AW180" s="43"/>
      <c r="AX180" s="131"/>
      <c r="AY180" s="131"/>
      <c r="AZ180" s="131"/>
      <c r="BA180" s="43"/>
      <c r="BB180" s="43"/>
      <c r="BC180" s="131"/>
      <c r="BD180" s="131"/>
      <c r="BE180" s="131"/>
      <c r="BF180" s="43"/>
      <c r="BG180" s="43"/>
      <c r="BH180" s="131"/>
      <c r="BI180" s="131"/>
      <c r="BJ180" s="131"/>
      <c r="BK180" s="43"/>
      <c r="BL180" s="43"/>
      <c r="BM180" s="131"/>
      <c r="BN180" s="131"/>
      <c r="BO180" s="131"/>
      <c r="BP180" s="43"/>
      <c r="BQ180" s="43"/>
      <c r="BR180" s="131"/>
      <c r="BS180" s="131"/>
      <c r="BT180" s="131"/>
      <c r="BU180" s="43"/>
      <c r="BV180" s="43"/>
      <c r="BW180" s="131"/>
      <c r="BX180" s="131"/>
      <c r="BY180" s="131"/>
      <c r="BZ180" s="43"/>
      <c r="CA180" s="43"/>
      <c r="CB180" s="131"/>
      <c r="CC180" s="131"/>
      <c r="CD180" s="131"/>
      <c r="CE180" s="43"/>
      <c r="CF180" s="43"/>
      <c r="CG180" s="131"/>
      <c r="CH180" s="131"/>
      <c r="CI180" s="131"/>
      <c r="CJ180" s="43"/>
      <c r="CK180" s="43"/>
      <c r="CL180" s="131"/>
      <c r="CM180" s="131"/>
      <c r="CN180" s="131"/>
      <c r="CO180" s="43"/>
      <c r="CP180" s="43"/>
      <c r="CQ180" s="131"/>
      <c r="CR180" s="131"/>
      <c r="CS180" s="131"/>
      <c r="CT180" s="43"/>
      <c r="CU180" s="43"/>
      <c r="CV180" s="131"/>
      <c r="CW180" s="131"/>
      <c r="CX180" s="131"/>
      <c r="CY180" s="43"/>
      <c r="CZ180" s="43"/>
      <c r="DA180" s="131"/>
      <c r="DB180" s="131"/>
      <c r="DC180" s="131"/>
      <c r="DD180" s="43"/>
      <c r="DE180" s="43"/>
      <c r="DF180" s="131"/>
      <c r="DG180" s="131"/>
      <c r="DH180" s="131"/>
      <c r="DI180" s="43"/>
      <c r="DJ180" s="43"/>
      <c r="DK180" s="131"/>
      <c r="DL180" s="131"/>
      <c r="DM180" s="131"/>
      <c r="DN180" s="43"/>
      <c r="DO180" s="43"/>
      <c r="DP180" s="131"/>
      <c r="DQ180" s="131"/>
      <c r="DR180" s="131"/>
      <c r="DS180" s="43"/>
      <c r="DT180" s="43"/>
      <c r="DU180" s="131"/>
      <c r="DV180" s="131"/>
      <c r="DW180" s="131"/>
      <c r="DX180" s="43"/>
      <c r="DY180" s="43"/>
      <c r="DZ180" s="131"/>
      <c r="EA180" s="131"/>
      <c r="EB180" s="131"/>
      <c r="EC180" s="43"/>
      <c r="ED180" s="43"/>
      <c r="EE180" s="131"/>
      <c r="EF180" s="131"/>
      <c r="EG180" s="131"/>
      <c r="EH180" s="43"/>
      <c r="EI180" s="43"/>
      <c r="EJ180" s="131"/>
      <c r="EK180" s="131"/>
      <c r="EL180" s="131"/>
      <c r="EM180" s="43"/>
      <c r="EN180" s="43"/>
      <c r="EO180" s="131"/>
      <c r="EP180" s="131"/>
      <c r="EQ180" s="131"/>
      <c r="ER180" s="43"/>
      <c r="ES180" s="43"/>
      <c r="ET180" s="131"/>
      <c r="EU180" s="131"/>
      <c r="EV180" s="131"/>
      <c r="EW180" s="43"/>
      <c r="EX180" s="43"/>
      <c r="EY180" s="131"/>
      <c r="EZ180" s="131"/>
      <c r="FA180" s="131"/>
      <c r="FB180" s="43"/>
      <c r="FC180" s="43"/>
      <c r="FD180" s="131"/>
      <c r="FE180" s="131"/>
      <c r="FF180" s="131"/>
      <c r="FG180" s="43"/>
      <c r="FH180" s="43"/>
      <c r="FI180" s="131"/>
      <c r="FJ180" s="131"/>
      <c r="FK180" s="131"/>
      <c r="FL180" s="43"/>
      <c r="FM180" s="43"/>
      <c r="FN180" s="131"/>
      <c r="FO180" s="131"/>
      <c r="FP180" s="131"/>
      <c r="FQ180" s="43"/>
      <c r="FR180" s="43"/>
      <c r="FS180" s="131"/>
      <c r="FT180" s="131"/>
      <c r="FU180" s="131"/>
      <c r="FV180" s="43"/>
      <c r="FW180" s="43"/>
      <c r="FX180" s="131"/>
      <c r="FY180" s="131"/>
      <c r="FZ180" s="131"/>
      <c r="GA180" s="43"/>
      <c r="GB180" s="43"/>
      <c r="GC180" s="131"/>
      <c r="GD180" s="131"/>
      <c r="GE180" s="131"/>
      <c r="GF180" s="43"/>
      <c r="GG180" s="43"/>
      <c r="GH180" s="131"/>
      <c r="GI180" s="131"/>
      <c r="GJ180" s="131"/>
      <c r="GK180" s="43"/>
      <c r="GL180" s="43"/>
      <c r="GM180" s="131"/>
      <c r="GN180" s="131"/>
      <c r="GO180" s="131"/>
      <c r="GP180" s="43"/>
      <c r="GQ180" s="43"/>
      <c r="GR180" s="131"/>
      <c r="GS180" s="131"/>
      <c r="GT180" s="131"/>
      <c r="GU180" s="43"/>
      <c r="GV180" s="43"/>
      <c r="GW180" s="131"/>
      <c r="GX180" s="131"/>
      <c r="GY180" s="131"/>
      <c r="GZ180" s="43"/>
      <c r="HA180" s="43"/>
      <c r="HB180" s="131"/>
      <c r="HC180" s="131"/>
      <c r="HD180" s="131"/>
      <c r="HE180" s="43"/>
      <c r="HF180" s="43"/>
      <c r="HG180" s="131"/>
      <c r="HH180" s="131"/>
      <c r="HI180" s="131"/>
      <c r="HJ180" s="43"/>
      <c r="HK180" s="43"/>
      <c r="HL180" s="131"/>
      <c r="HM180" s="131"/>
      <c r="HN180" s="131"/>
      <c r="HO180" s="43"/>
      <c r="HP180" s="43"/>
      <c r="HQ180" s="131"/>
      <c r="HR180" s="131"/>
      <c r="HS180" s="131"/>
      <c r="HT180" s="43"/>
      <c r="HU180" s="43"/>
      <c r="HV180" s="131"/>
      <c r="HW180" s="131"/>
      <c r="HX180" s="131"/>
      <c r="HY180" s="43"/>
      <c r="HZ180" s="43"/>
      <c r="IA180" s="131"/>
      <c r="IB180" s="131"/>
      <c r="IC180" s="131"/>
      <c r="ID180" s="43"/>
      <c r="IE180" s="43"/>
      <c r="IF180" s="131"/>
      <c r="IG180" s="131"/>
      <c r="IH180" s="131"/>
      <c r="II180" s="43"/>
      <c r="IJ180" s="43"/>
      <c r="IK180" s="131"/>
      <c r="IL180" s="131"/>
      <c r="IM180" s="131"/>
      <c r="IN180" s="43"/>
      <c r="IO180" s="43"/>
      <c r="IP180" s="131"/>
      <c r="IQ180" s="131"/>
      <c r="IR180" s="131"/>
      <c r="IS180" s="43"/>
      <c r="IT180" s="43"/>
      <c r="IU180" s="131"/>
      <c r="IV180" s="131"/>
      <c r="IW180" s="131"/>
      <c r="IX180" s="43"/>
      <c r="IY180" s="44"/>
      <c r="IZ180" s="405"/>
      <c r="JA180" s="378"/>
      <c r="JB180" s="256"/>
      <c r="JC180" s="256"/>
    </row>
    <row r="181" spans="1:263" s="3" customFormat="1" x14ac:dyDescent="0.35">
      <c r="A181" s="198"/>
      <c r="B181" s="359"/>
      <c r="C181" s="45" t="s">
        <v>315</v>
      </c>
      <c r="D181" s="105" t="s">
        <v>316</v>
      </c>
      <c r="E181" s="102"/>
      <c r="F181" s="285" t="s">
        <v>181</v>
      </c>
      <c r="G181" s="131">
        <f>IF(F183&lt;&gt;"","",SUM(L181:IX181))</f>
        <v>0</v>
      </c>
      <c r="H181" s="325"/>
      <c r="I181" s="202"/>
      <c r="J181" s="324"/>
      <c r="K181" s="131"/>
      <c r="L181" s="131" t="str">
        <f>IF(L172&lt;&gt;"",L177*L179,"")</f>
        <v/>
      </c>
      <c r="M181" s="43"/>
      <c r="N181" s="43"/>
      <c r="O181" s="131"/>
      <c r="P181" s="131"/>
      <c r="Q181" s="131" t="str">
        <f>IF(Q172&lt;&gt;"",Q177*Q179,"")</f>
        <v/>
      </c>
      <c r="R181" s="43"/>
      <c r="S181" s="43"/>
      <c r="T181" s="131"/>
      <c r="U181" s="131"/>
      <c r="V181" s="131" t="str">
        <f>IF(V172&lt;&gt;"",V177*V179,"")</f>
        <v/>
      </c>
      <c r="W181" s="43"/>
      <c r="X181" s="43"/>
      <c r="Y181" s="131"/>
      <c r="Z181" s="131"/>
      <c r="AA181" s="131" t="str">
        <f>IF(AA172&lt;&gt;"",AA177*AA179,"")</f>
        <v/>
      </c>
      <c r="AB181" s="43"/>
      <c r="AC181" s="43"/>
      <c r="AD181" s="131"/>
      <c r="AE181" s="131"/>
      <c r="AF181" s="131" t="str">
        <f>IF(AF172&lt;&gt;"",AF177*AF179,"")</f>
        <v/>
      </c>
      <c r="AG181" s="43"/>
      <c r="AH181" s="43"/>
      <c r="AI181" s="131"/>
      <c r="AJ181" s="131"/>
      <c r="AK181" s="131" t="str">
        <f>IF(AK172&lt;&gt;"",AK177*AK179,"")</f>
        <v/>
      </c>
      <c r="AL181" s="43"/>
      <c r="AM181" s="43"/>
      <c r="AN181" s="131"/>
      <c r="AO181" s="131"/>
      <c r="AP181" s="131" t="str">
        <f>IF(AP172&lt;&gt;"",AP177*AP179,"")</f>
        <v/>
      </c>
      <c r="AQ181" s="43"/>
      <c r="AR181" s="43"/>
      <c r="AS181" s="131"/>
      <c r="AT181" s="131"/>
      <c r="AU181" s="131" t="str">
        <f>IF(AU172&lt;&gt;"",AU177*AU179,"")</f>
        <v/>
      </c>
      <c r="AV181" s="43"/>
      <c r="AW181" s="43"/>
      <c r="AX181" s="131"/>
      <c r="AY181" s="131"/>
      <c r="AZ181" s="131" t="str">
        <f>IF(AZ172&lt;&gt;"",AZ177*AZ179,"")</f>
        <v/>
      </c>
      <c r="BA181" s="43"/>
      <c r="BB181" s="43"/>
      <c r="BC181" s="131"/>
      <c r="BD181" s="131"/>
      <c r="BE181" s="131" t="str">
        <f>IF(BE172&lt;&gt;"",BE177*BE179,"")</f>
        <v/>
      </c>
      <c r="BF181" s="43"/>
      <c r="BG181" s="43"/>
      <c r="BH181" s="131"/>
      <c r="BI181" s="131"/>
      <c r="BJ181" s="131" t="str">
        <f>IF(BJ172&lt;&gt;"",BJ177*BJ179,"")</f>
        <v/>
      </c>
      <c r="BK181" s="43"/>
      <c r="BL181" s="43"/>
      <c r="BM181" s="131"/>
      <c r="BN181" s="131"/>
      <c r="BO181" s="131" t="str">
        <f>IF(BO172&lt;&gt;"",BO177*BO179,"")</f>
        <v/>
      </c>
      <c r="BP181" s="43"/>
      <c r="BQ181" s="43"/>
      <c r="BR181" s="131"/>
      <c r="BS181" s="131"/>
      <c r="BT181" s="131" t="str">
        <f>IF(BT172&lt;&gt;"",BT177*BT179,"")</f>
        <v/>
      </c>
      <c r="BU181" s="43"/>
      <c r="BV181" s="43"/>
      <c r="BW181" s="131"/>
      <c r="BX181" s="131"/>
      <c r="BY181" s="131" t="str">
        <f>IF(BY172&lt;&gt;"",BY177*BY179,"")</f>
        <v/>
      </c>
      <c r="BZ181" s="43"/>
      <c r="CA181" s="43"/>
      <c r="CB181" s="131"/>
      <c r="CC181" s="131"/>
      <c r="CD181" s="131" t="str">
        <f>IF(CD172&lt;&gt;"",CD177*CD179,"")</f>
        <v/>
      </c>
      <c r="CE181" s="43"/>
      <c r="CF181" s="43"/>
      <c r="CG181" s="131"/>
      <c r="CH181" s="131"/>
      <c r="CI181" s="131" t="str">
        <f>IF(CI172&lt;&gt;"",CI177*CI179,"")</f>
        <v/>
      </c>
      <c r="CJ181" s="43"/>
      <c r="CK181" s="43"/>
      <c r="CL181" s="131"/>
      <c r="CM181" s="131"/>
      <c r="CN181" s="131" t="str">
        <f>IF(CN172&lt;&gt;"",CN177*CN179,"")</f>
        <v/>
      </c>
      <c r="CO181" s="43"/>
      <c r="CP181" s="43"/>
      <c r="CQ181" s="131"/>
      <c r="CR181" s="131"/>
      <c r="CS181" s="131" t="str">
        <f>IF(CS172&lt;&gt;"",CS177*CS179,"")</f>
        <v/>
      </c>
      <c r="CT181" s="43"/>
      <c r="CU181" s="43"/>
      <c r="CV181" s="131"/>
      <c r="CW181" s="131"/>
      <c r="CX181" s="131" t="str">
        <f>IF(CX172&lt;&gt;"",CX177*CX179,"")</f>
        <v/>
      </c>
      <c r="CY181" s="43"/>
      <c r="CZ181" s="43"/>
      <c r="DA181" s="131"/>
      <c r="DB181" s="131"/>
      <c r="DC181" s="131" t="str">
        <f>IF(DC172&lt;&gt;"",DC177*DC179,"")</f>
        <v/>
      </c>
      <c r="DD181" s="43"/>
      <c r="DE181" s="43"/>
      <c r="DF181" s="131"/>
      <c r="DG181" s="131"/>
      <c r="DH181" s="131" t="str">
        <f>IF(DH172&lt;&gt;"",DH177*DH179,"")</f>
        <v/>
      </c>
      <c r="DI181" s="43"/>
      <c r="DJ181" s="43"/>
      <c r="DK181" s="131"/>
      <c r="DL181" s="131"/>
      <c r="DM181" s="131" t="str">
        <f>IF(DM172&lt;&gt;"",DM177*DM179,"")</f>
        <v/>
      </c>
      <c r="DN181" s="43"/>
      <c r="DO181" s="43"/>
      <c r="DP181" s="131"/>
      <c r="DQ181" s="131"/>
      <c r="DR181" s="131" t="str">
        <f>IF(DR172&lt;&gt;"",DR177*DR179,"")</f>
        <v/>
      </c>
      <c r="DS181" s="43"/>
      <c r="DT181" s="43"/>
      <c r="DU181" s="131"/>
      <c r="DV181" s="131"/>
      <c r="DW181" s="131" t="str">
        <f>IF(DW172&lt;&gt;"",DW177*DW179,"")</f>
        <v/>
      </c>
      <c r="DX181" s="43"/>
      <c r="DY181" s="43"/>
      <c r="DZ181" s="131"/>
      <c r="EA181" s="131"/>
      <c r="EB181" s="131" t="str">
        <f>IF(EB172&lt;&gt;"",EB177*EB179,"")</f>
        <v/>
      </c>
      <c r="EC181" s="43"/>
      <c r="ED181" s="43"/>
      <c r="EE181" s="131"/>
      <c r="EF181" s="131"/>
      <c r="EG181" s="131" t="str">
        <f>IF(EG172&lt;&gt;"",EG177*EG179,"")</f>
        <v/>
      </c>
      <c r="EH181" s="43"/>
      <c r="EI181" s="43"/>
      <c r="EJ181" s="131"/>
      <c r="EK181" s="131"/>
      <c r="EL181" s="131" t="str">
        <f>IF(EL172&lt;&gt;"",EL177*EL179,"")</f>
        <v/>
      </c>
      <c r="EM181" s="43"/>
      <c r="EN181" s="43"/>
      <c r="EO181" s="131"/>
      <c r="EP181" s="131"/>
      <c r="EQ181" s="131" t="str">
        <f>IF(EQ172&lt;&gt;"",EQ177*EQ179,"")</f>
        <v/>
      </c>
      <c r="ER181" s="43"/>
      <c r="ES181" s="43"/>
      <c r="ET181" s="131"/>
      <c r="EU181" s="131"/>
      <c r="EV181" s="131" t="str">
        <f>IF(EV172&lt;&gt;"",EV177*EV179,"")</f>
        <v/>
      </c>
      <c r="EW181" s="43"/>
      <c r="EX181" s="43"/>
      <c r="EY181" s="131"/>
      <c r="EZ181" s="131"/>
      <c r="FA181" s="131" t="str">
        <f>IF(FA172&lt;&gt;"",FA177*FA179,"")</f>
        <v/>
      </c>
      <c r="FB181" s="43"/>
      <c r="FC181" s="43"/>
      <c r="FD181" s="131"/>
      <c r="FE181" s="131"/>
      <c r="FF181" s="131" t="str">
        <f>IF(FF172&lt;&gt;"",FF177*FF179,"")</f>
        <v/>
      </c>
      <c r="FG181" s="43"/>
      <c r="FH181" s="43"/>
      <c r="FI181" s="131"/>
      <c r="FJ181" s="131"/>
      <c r="FK181" s="131" t="str">
        <f>IF(FK172&lt;&gt;"",FK177*FK179,"")</f>
        <v/>
      </c>
      <c r="FL181" s="43"/>
      <c r="FM181" s="43"/>
      <c r="FN181" s="131"/>
      <c r="FO181" s="131"/>
      <c r="FP181" s="131" t="str">
        <f>IF(FP172&lt;&gt;"",FP177*FP179,"")</f>
        <v/>
      </c>
      <c r="FQ181" s="43"/>
      <c r="FR181" s="43"/>
      <c r="FS181" s="131"/>
      <c r="FT181" s="131"/>
      <c r="FU181" s="131" t="str">
        <f>IF(FU172&lt;&gt;"",FU177*FU179,"")</f>
        <v/>
      </c>
      <c r="FV181" s="43"/>
      <c r="FW181" s="43"/>
      <c r="FX181" s="131"/>
      <c r="FY181" s="131"/>
      <c r="FZ181" s="131" t="str">
        <f>IF(FZ172&lt;&gt;"",FZ177*FZ179,"")</f>
        <v/>
      </c>
      <c r="GA181" s="43"/>
      <c r="GB181" s="43"/>
      <c r="GC181" s="131"/>
      <c r="GD181" s="131"/>
      <c r="GE181" s="131" t="str">
        <f>IF(GE172&lt;&gt;"",GE177*GE179,"")</f>
        <v/>
      </c>
      <c r="GF181" s="43"/>
      <c r="GG181" s="43"/>
      <c r="GH181" s="131"/>
      <c r="GI181" s="131"/>
      <c r="GJ181" s="131" t="str">
        <f>IF(GJ172&lt;&gt;"",GJ177*GJ179,"")</f>
        <v/>
      </c>
      <c r="GK181" s="43"/>
      <c r="GL181" s="43"/>
      <c r="GM181" s="131"/>
      <c r="GN181" s="131"/>
      <c r="GO181" s="131" t="str">
        <f>IF(GO172&lt;&gt;"",GO177*GO179,"")</f>
        <v/>
      </c>
      <c r="GP181" s="43"/>
      <c r="GQ181" s="43"/>
      <c r="GR181" s="131"/>
      <c r="GS181" s="131"/>
      <c r="GT181" s="131" t="str">
        <f>IF(GT172&lt;&gt;"",GT177*GT179,"")</f>
        <v/>
      </c>
      <c r="GU181" s="43"/>
      <c r="GV181" s="43"/>
      <c r="GW181" s="131"/>
      <c r="GX181" s="131"/>
      <c r="GY181" s="131" t="str">
        <f>IF(GY172&lt;&gt;"",GY177*GY179,"")</f>
        <v/>
      </c>
      <c r="GZ181" s="43"/>
      <c r="HA181" s="43"/>
      <c r="HB181" s="131"/>
      <c r="HC181" s="131"/>
      <c r="HD181" s="131" t="str">
        <f>IF(HD172&lt;&gt;"",HD177*HD179,"")</f>
        <v/>
      </c>
      <c r="HE181" s="43"/>
      <c r="HF181" s="43"/>
      <c r="HG181" s="131"/>
      <c r="HH181" s="131"/>
      <c r="HI181" s="131" t="str">
        <f>IF(HI172&lt;&gt;"",HI177*HI179,"")</f>
        <v/>
      </c>
      <c r="HJ181" s="43"/>
      <c r="HK181" s="43"/>
      <c r="HL181" s="131"/>
      <c r="HM181" s="131"/>
      <c r="HN181" s="131" t="str">
        <f>IF(HN172&lt;&gt;"",HN177*HN179,"")</f>
        <v/>
      </c>
      <c r="HO181" s="43"/>
      <c r="HP181" s="43"/>
      <c r="HQ181" s="131"/>
      <c r="HR181" s="131"/>
      <c r="HS181" s="131" t="str">
        <f>IF(HS172&lt;&gt;"",HS177*HS179,"")</f>
        <v/>
      </c>
      <c r="HT181" s="43"/>
      <c r="HU181" s="43"/>
      <c r="HV181" s="131"/>
      <c r="HW181" s="131"/>
      <c r="HX181" s="131" t="str">
        <f>IF(HX172&lt;&gt;"",HX177*HX179,"")</f>
        <v/>
      </c>
      <c r="HY181" s="43"/>
      <c r="HZ181" s="43"/>
      <c r="IA181" s="131"/>
      <c r="IB181" s="131"/>
      <c r="IC181" s="131" t="str">
        <f>IF(IC172&lt;&gt;"",IC177*IC179,"")</f>
        <v/>
      </c>
      <c r="ID181" s="43"/>
      <c r="IE181" s="43"/>
      <c r="IF181" s="131"/>
      <c r="IG181" s="131"/>
      <c r="IH181" s="131" t="str">
        <f>IF(IH172&lt;&gt;"",IH177*IH179,"")</f>
        <v/>
      </c>
      <c r="II181" s="43"/>
      <c r="IJ181" s="43"/>
      <c r="IK181" s="131"/>
      <c r="IL181" s="131"/>
      <c r="IM181" s="131" t="str">
        <f>IF(IM172&lt;&gt;"",IM177*IM179,"")</f>
        <v/>
      </c>
      <c r="IN181" s="43"/>
      <c r="IO181" s="43"/>
      <c r="IP181" s="131"/>
      <c r="IQ181" s="131"/>
      <c r="IR181" s="131" t="str">
        <f>IF(IR172&lt;&gt;"",IR177*IR179,"")</f>
        <v/>
      </c>
      <c r="IS181" s="43"/>
      <c r="IT181" s="43"/>
      <c r="IU181" s="131"/>
      <c r="IV181" s="131"/>
      <c r="IW181" s="131" t="str">
        <f>IF(IW172&lt;&gt;"",IW177*IW179,"")</f>
        <v/>
      </c>
      <c r="IX181" s="43"/>
      <c r="IY181" s="44"/>
      <c r="IZ181" s="405"/>
      <c r="JA181" s="378"/>
      <c r="JB181" s="256"/>
      <c r="JC181" s="256"/>
    </row>
    <row r="182" spans="1:263" s="3" customFormat="1" x14ac:dyDescent="0.35">
      <c r="A182" s="198"/>
      <c r="B182" s="359"/>
      <c r="C182" s="45" t="s">
        <v>317</v>
      </c>
      <c r="D182"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82" s="102"/>
      <c r="F182" s="384"/>
      <c r="G182" s="414">
        <f>IF(OR('Schedule 1'!$G$20='Helper 1'!$H$2,'Schedule 1'!$G$20='Helper 1'!$H$3),1,IF(F183&lt;&gt;"","",'Schedule 1'!$G$23))</f>
        <v>0</v>
      </c>
      <c r="H182" s="325"/>
      <c r="I182" s="202"/>
      <c r="J182" s="324"/>
      <c r="K182" s="131"/>
      <c r="L182" s="388">
        <f>$G$107</f>
        <v>0</v>
      </c>
      <c r="M182" s="43"/>
      <c r="N182" s="43"/>
      <c r="O182" s="131"/>
      <c r="P182" s="131"/>
      <c r="Q182" s="388">
        <f>$G$107</f>
        <v>0</v>
      </c>
      <c r="R182" s="43"/>
      <c r="S182" s="43"/>
      <c r="T182" s="131"/>
      <c r="U182" s="131"/>
      <c r="V182" s="388">
        <f>$G$107</f>
        <v>0</v>
      </c>
      <c r="W182" s="43"/>
      <c r="X182" s="43"/>
      <c r="Y182" s="131"/>
      <c r="Z182" s="131"/>
      <c r="AA182" s="388">
        <f>$G$107</f>
        <v>0</v>
      </c>
      <c r="AB182" s="43"/>
      <c r="AC182" s="43"/>
      <c r="AD182" s="131"/>
      <c r="AE182" s="131"/>
      <c r="AF182" s="388">
        <f>$G$107</f>
        <v>0</v>
      </c>
      <c r="AG182" s="43"/>
      <c r="AH182" s="43"/>
      <c r="AI182" s="131"/>
      <c r="AJ182" s="131"/>
      <c r="AK182" s="388">
        <f>$G$107</f>
        <v>0</v>
      </c>
      <c r="AL182" s="43"/>
      <c r="AM182" s="43"/>
      <c r="AN182" s="131"/>
      <c r="AO182" s="131"/>
      <c r="AP182" s="388">
        <f>$G$107</f>
        <v>0</v>
      </c>
      <c r="AQ182" s="43"/>
      <c r="AR182" s="43"/>
      <c r="AS182" s="131"/>
      <c r="AT182" s="131"/>
      <c r="AU182" s="388">
        <f>$G$107</f>
        <v>0</v>
      </c>
      <c r="AV182" s="43"/>
      <c r="AW182" s="43"/>
      <c r="AX182" s="131"/>
      <c r="AY182" s="131"/>
      <c r="AZ182" s="388">
        <f>$G$107</f>
        <v>0</v>
      </c>
      <c r="BA182" s="43"/>
      <c r="BB182" s="43"/>
      <c r="BC182" s="131"/>
      <c r="BD182" s="131"/>
      <c r="BE182" s="388">
        <f>$G$107</f>
        <v>0</v>
      </c>
      <c r="BF182" s="43"/>
      <c r="BG182" s="43"/>
      <c r="BH182" s="131"/>
      <c r="BI182" s="131"/>
      <c r="BJ182" s="388">
        <f>$G$107</f>
        <v>0</v>
      </c>
      <c r="BK182" s="43"/>
      <c r="BL182" s="43"/>
      <c r="BM182" s="131"/>
      <c r="BN182" s="131"/>
      <c r="BO182" s="388">
        <f>$G$107</f>
        <v>0</v>
      </c>
      <c r="BP182" s="43"/>
      <c r="BQ182" s="43"/>
      <c r="BR182" s="131"/>
      <c r="BS182" s="131"/>
      <c r="BT182" s="388">
        <f>$G$107</f>
        <v>0</v>
      </c>
      <c r="BU182" s="43"/>
      <c r="BV182" s="43"/>
      <c r="BW182" s="131"/>
      <c r="BX182" s="131"/>
      <c r="BY182" s="388">
        <f>$G$107</f>
        <v>0</v>
      </c>
      <c r="BZ182" s="43"/>
      <c r="CA182" s="43"/>
      <c r="CB182" s="131"/>
      <c r="CC182" s="131"/>
      <c r="CD182" s="388">
        <f>$G$107</f>
        <v>0</v>
      </c>
      <c r="CE182" s="43"/>
      <c r="CF182" s="43"/>
      <c r="CG182" s="131"/>
      <c r="CH182" s="131"/>
      <c r="CI182" s="388">
        <f>$G$107</f>
        <v>0</v>
      </c>
      <c r="CJ182" s="43"/>
      <c r="CK182" s="43"/>
      <c r="CL182" s="131"/>
      <c r="CM182" s="131"/>
      <c r="CN182" s="388">
        <f>$G$107</f>
        <v>0</v>
      </c>
      <c r="CO182" s="43"/>
      <c r="CP182" s="43"/>
      <c r="CQ182" s="131"/>
      <c r="CR182" s="131"/>
      <c r="CS182" s="388">
        <f>$G$107</f>
        <v>0</v>
      </c>
      <c r="CT182" s="43"/>
      <c r="CU182" s="43"/>
      <c r="CV182" s="131"/>
      <c r="CW182" s="131"/>
      <c r="CX182" s="388">
        <f>$G$107</f>
        <v>0</v>
      </c>
      <c r="CY182" s="43"/>
      <c r="CZ182" s="43"/>
      <c r="DA182" s="131"/>
      <c r="DB182" s="131"/>
      <c r="DC182" s="388">
        <f>$G$107</f>
        <v>0</v>
      </c>
      <c r="DD182" s="43"/>
      <c r="DE182" s="43"/>
      <c r="DF182" s="131"/>
      <c r="DG182" s="131"/>
      <c r="DH182" s="388">
        <f>$G$107</f>
        <v>0</v>
      </c>
      <c r="DI182" s="43"/>
      <c r="DJ182" s="43"/>
      <c r="DK182" s="131"/>
      <c r="DL182" s="131"/>
      <c r="DM182" s="388">
        <f>$G$107</f>
        <v>0</v>
      </c>
      <c r="DN182" s="43"/>
      <c r="DO182" s="43"/>
      <c r="DP182" s="131"/>
      <c r="DQ182" s="131"/>
      <c r="DR182" s="388">
        <f>$G$107</f>
        <v>0</v>
      </c>
      <c r="DS182" s="43"/>
      <c r="DT182" s="43"/>
      <c r="DU182" s="131"/>
      <c r="DV182" s="131"/>
      <c r="DW182" s="388">
        <f>$G$107</f>
        <v>0</v>
      </c>
      <c r="DX182" s="43"/>
      <c r="DY182" s="43"/>
      <c r="DZ182" s="131"/>
      <c r="EA182" s="131"/>
      <c r="EB182" s="388">
        <f>$G$107</f>
        <v>0</v>
      </c>
      <c r="EC182" s="43"/>
      <c r="ED182" s="43"/>
      <c r="EE182" s="131"/>
      <c r="EF182" s="131"/>
      <c r="EG182" s="388">
        <f>$G$107</f>
        <v>0</v>
      </c>
      <c r="EH182" s="43"/>
      <c r="EI182" s="43"/>
      <c r="EJ182" s="131"/>
      <c r="EK182" s="131"/>
      <c r="EL182" s="388">
        <f>$G$107</f>
        <v>0</v>
      </c>
      <c r="EM182" s="43"/>
      <c r="EN182" s="43"/>
      <c r="EO182" s="131"/>
      <c r="EP182" s="131"/>
      <c r="EQ182" s="388">
        <f>$G$107</f>
        <v>0</v>
      </c>
      <c r="ER182" s="43"/>
      <c r="ES182" s="43"/>
      <c r="ET182" s="131"/>
      <c r="EU182" s="131"/>
      <c r="EV182" s="388">
        <f>$G$107</f>
        <v>0</v>
      </c>
      <c r="EW182" s="43"/>
      <c r="EX182" s="43"/>
      <c r="EY182" s="131"/>
      <c r="EZ182" s="131"/>
      <c r="FA182" s="388">
        <f>$G$107</f>
        <v>0</v>
      </c>
      <c r="FB182" s="43"/>
      <c r="FC182" s="43"/>
      <c r="FD182" s="131"/>
      <c r="FE182" s="131"/>
      <c r="FF182" s="388">
        <f>$G$107</f>
        <v>0</v>
      </c>
      <c r="FG182" s="43"/>
      <c r="FH182" s="43"/>
      <c r="FI182" s="131"/>
      <c r="FJ182" s="131"/>
      <c r="FK182" s="388">
        <f>$G$107</f>
        <v>0</v>
      </c>
      <c r="FL182" s="43"/>
      <c r="FM182" s="43"/>
      <c r="FN182" s="131"/>
      <c r="FO182" s="131"/>
      <c r="FP182" s="388">
        <f>$G$107</f>
        <v>0</v>
      </c>
      <c r="FQ182" s="43"/>
      <c r="FR182" s="43"/>
      <c r="FS182" s="131"/>
      <c r="FT182" s="131"/>
      <c r="FU182" s="388">
        <f>$G$107</f>
        <v>0</v>
      </c>
      <c r="FV182" s="43"/>
      <c r="FW182" s="43"/>
      <c r="FX182" s="131"/>
      <c r="FY182" s="131"/>
      <c r="FZ182" s="388">
        <f>$G$107</f>
        <v>0</v>
      </c>
      <c r="GA182" s="43"/>
      <c r="GB182" s="43"/>
      <c r="GC182" s="131"/>
      <c r="GD182" s="131"/>
      <c r="GE182" s="388">
        <f>$G$107</f>
        <v>0</v>
      </c>
      <c r="GF182" s="43"/>
      <c r="GG182" s="43"/>
      <c r="GH182" s="131"/>
      <c r="GI182" s="131"/>
      <c r="GJ182" s="388">
        <f>$G$107</f>
        <v>0</v>
      </c>
      <c r="GK182" s="43"/>
      <c r="GL182" s="43"/>
      <c r="GM182" s="131"/>
      <c r="GN182" s="131"/>
      <c r="GO182" s="388">
        <f>$G$107</f>
        <v>0</v>
      </c>
      <c r="GP182" s="43"/>
      <c r="GQ182" s="43"/>
      <c r="GR182" s="131"/>
      <c r="GS182" s="131"/>
      <c r="GT182" s="388">
        <f>$G$107</f>
        <v>0</v>
      </c>
      <c r="GU182" s="43"/>
      <c r="GV182" s="43"/>
      <c r="GW182" s="131"/>
      <c r="GX182" s="131"/>
      <c r="GY182" s="388">
        <f>$G$107</f>
        <v>0</v>
      </c>
      <c r="GZ182" s="43"/>
      <c r="HA182" s="43"/>
      <c r="HB182" s="131"/>
      <c r="HC182" s="131"/>
      <c r="HD182" s="388">
        <f>$G$107</f>
        <v>0</v>
      </c>
      <c r="HE182" s="43"/>
      <c r="HF182" s="43"/>
      <c r="HG182" s="131"/>
      <c r="HH182" s="131"/>
      <c r="HI182" s="388">
        <f>$G$107</f>
        <v>0</v>
      </c>
      <c r="HJ182" s="43"/>
      <c r="HK182" s="43"/>
      <c r="HL182" s="131"/>
      <c r="HM182" s="131"/>
      <c r="HN182" s="388">
        <f>$G$107</f>
        <v>0</v>
      </c>
      <c r="HO182" s="43"/>
      <c r="HP182" s="43"/>
      <c r="HQ182" s="131"/>
      <c r="HR182" s="131"/>
      <c r="HS182" s="388">
        <f>$G$107</f>
        <v>0</v>
      </c>
      <c r="HT182" s="43"/>
      <c r="HU182" s="43"/>
      <c r="HV182" s="131"/>
      <c r="HW182" s="131"/>
      <c r="HX182" s="388">
        <f>$G$107</f>
        <v>0</v>
      </c>
      <c r="HY182" s="43"/>
      <c r="HZ182" s="43"/>
      <c r="IA182" s="131"/>
      <c r="IB182" s="131"/>
      <c r="IC182" s="388">
        <f>$G$107</f>
        <v>0</v>
      </c>
      <c r="ID182" s="43"/>
      <c r="IE182" s="43"/>
      <c r="IF182" s="131"/>
      <c r="IG182" s="131"/>
      <c r="IH182" s="388">
        <f>$G$107</f>
        <v>0</v>
      </c>
      <c r="II182" s="43"/>
      <c r="IJ182" s="43"/>
      <c r="IK182" s="131"/>
      <c r="IL182" s="131"/>
      <c r="IM182" s="388">
        <f>$G$107</f>
        <v>0</v>
      </c>
      <c r="IN182" s="43"/>
      <c r="IO182" s="43"/>
      <c r="IP182" s="131"/>
      <c r="IQ182" s="131"/>
      <c r="IR182" s="388">
        <f>$G$107</f>
        <v>0</v>
      </c>
      <c r="IS182" s="43"/>
      <c r="IT182" s="43"/>
      <c r="IU182" s="131"/>
      <c r="IV182" s="131"/>
      <c r="IW182" s="388">
        <f>$G$107</f>
        <v>0</v>
      </c>
      <c r="IX182" s="43"/>
      <c r="IY182" s="44"/>
      <c r="IZ182" s="405"/>
      <c r="JA182" s="378"/>
      <c r="JB182" s="256"/>
      <c r="JC182" s="256"/>
    </row>
    <row r="183" spans="1:263" s="3" customFormat="1" x14ac:dyDescent="0.35">
      <c r="A183" s="198"/>
      <c r="B183" s="359"/>
      <c r="C183" s="45"/>
      <c r="D183" s="105"/>
      <c r="E183" s="102"/>
      <c r="F183" s="516" t="str">
        <f>IF('Helper 1'!AN9="","",IF('Schedule 1'!$G$20="","Complete item S1A7",IF(OR('Schedule 1'!$G$20='Helper 1'!$H$2,'Schedule 1'!$G$20='Helper 1'!$H$3),"",IF('Schedule 1'!$G$23="","Complete item S1A9",IF('Schedule 1'!$G$44='Helper 1'!$P$2,IF(OR('Schedule 1'!$G$49="",'Schedule 1'!$G$50=""),"Complete items S1B6 and S1B7",""),IF(OR('Schedule 1'!$G$15="",'Schedule 1'!$G$16=""),"Complete items S1A4 and S1A5",""))))))</f>
        <v/>
      </c>
      <c r="G183" s="509"/>
      <c r="H183" s="517"/>
      <c r="I183" s="202"/>
      <c r="J183" s="324"/>
      <c r="K183" s="131"/>
      <c r="L183" s="161" t="str">
        <f>IF(AND(L172&lt;&gt;"",$F$183&lt;&gt;""),$F$183,"")</f>
        <v/>
      </c>
      <c r="M183" s="43"/>
      <c r="N183" s="43"/>
      <c r="O183" s="131"/>
      <c r="P183" s="131"/>
      <c r="Q183" s="161" t="str">
        <f>IF(AND(Q172&lt;&gt;"",$F$183&lt;&gt;""),$F$183,"")</f>
        <v/>
      </c>
      <c r="R183" s="43"/>
      <c r="S183" s="43"/>
      <c r="T183" s="131"/>
      <c r="U183" s="131"/>
      <c r="V183" s="161" t="str">
        <f>IF(AND(V172&lt;&gt;"",$F$183&lt;&gt;""),$F$183,"")</f>
        <v/>
      </c>
      <c r="W183" s="43"/>
      <c r="X183" s="43"/>
      <c r="Y183" s="131"/>
      <c r="Z183" s="131"/>
      <c r="AA183" s="161" t="str">
        <f>IF(AND(AA172&lt;&gt;"",$F$183&lt;&gt;""),$F$183,"")</f>
        <v/>
      </c>
      <c r="AB183" s="43"/>
      <c r="AC183" s="43"/>
      <c r="AD183" s="131"/>
      <c r="AE183" s="131"/>
      <c r="AF183" s="161" t="str">
        <f>IF(AND(AF172&lt;&gt;"",$F$183&lt;&gt;""),$F$183,"")</f>
        <v/>
      </c>
      <c r="AG183" s="43"/>
      <c r="AH183" s="43"/>
      <c r="AI183" s="131"/>
      <c r="AJ183" s="131"/>
      <c r="AK183" s="161" t="str">
        <f>IF(AND(AK172&lt;&gt;"",$F$183&lt;&gt;""),$F$183,"")</f>
        <v/>
      </c>
      <c r="AL183" s="43"/>
      <c r="AM183" s="43"/>
      <c r="AN183" s="131"/>
      <c r="AO183" s="131"/>
      <c r="AP183" s="161" t="str">
        <f>IF(AND(AP172&lt;&gt;"",$F$183&lt;&gt;""),$F$183,"")</f>
        <v/>
      </c>
      <c r="AQ183" s="43"/>
      <c r="AR183" s="43"/>
      <c r="AS183" s="131"/>
      <c r="AT183" s="131"/>
      <c r="AU183" s="161" t="str">
        <f>IF(AND(AU172&lt;&gt;"",$F$183&lt;&gt;""),$F$183,"")</f>
        <v/>
      </c>
      <c r="AV183" s="43"/>
      <c r="AW183" s="43"/>
      <c r="AX183" s="131"/>
      <c r="AY183" s="131"/>
      <c r="AZ183" s="161" t="str">
        <f>IF(AND(AZ172&lt;&gt;"",$F$183&lt;&gt;""),$F$183,"")</f>
        <v/>
      </c>
      <c r="BA183" s="43"/>
      <c r="BB183" s="43"/>
      <c r="BC183" s="131"/>
      <c r="BD183" s="131"/>
      <c r="BE183" s="161" t="str">
        <f>IF(AND(BE172&lt;&gt;"",$F$183&lt;&gt;""),$F$183,"")</f>
        <v/>
      </c>
      <c r="BF183" s="43"/>
      <c r="BG183" s="43"/>
      <c r="BH183" s="131"/>
      <c r="BI183" s="131"/>
      <c r="BJ183" s="161" t="str">
        <f>IF(AND(BJ172&lt;&gt;"",$F$183&lt;&gt;""),$F$183,"")</f>
        <v/>
      </c>
      <c r="BK183" s="43"/>
      <c r="BL183" s="43"/>
      <c r="BM183" s="131"/>
      <c r="BN183" s="131"/>
      <c r="BO183" s="161" t="str">
        <f>IF(AND(BO172&lt;&gt;"",$F$183&lt;&gt;""),$F$183,"")</f>
        <v/>
      </c>
      <c r="BP183" s="43"/>
      <c r="BQ183" s="43"/>
      <c r="BR183" s="131"/>
      <c r="BS183" s="131"/>
      <c r="BT183" s="161" t="str">
        <f>IF(AND(BT172&lt;&gt;"",$F$183&lt;&gt;""),$F$183,"")</f>
        <v/>
      </c>
      <c r="BU183" s="43"/>
      <c r="BV183" s="43"/>
      <c r="BW183" s="131"/>
      <c r="BX183" s="131"/>
      <c r="BY183" s="161" t="str">
        <f>IF(AND(BY172&lt;&gt;"",$F$183&lt;&gt;""),$F$183,"")</f>
        <v/>
      </c>
      <c r="BZ183" s="43"/>
      <c r="CA183" s="43"/>
      <c r="CB183" s="131"/>
      <c r="CC183" s="131"/>
      <c r="CD183" s="161" t="str">
        <f>IF(AND(CD172&lt;&gt;"",$F$183&lt;&gt;""),$F$183,"")</f>
        <v/>
      </c>
      <c r="CE183" s="43"/>
      <c r="CF183" s="43"/>
      <c r="CG183" s="131"/>
      <c r="CH183" s="131"/>
      <c r="CI183" s="161" t="str">
        <f>IF(AND(CI172&lt;&gt;"",$F$183&lt;&gt;""),$F$183,"")</f>
        <v/>
      </c>
      <c r="CJ183" s="43"/>
      <c r="CK183" s="43"/>
      <c r="CL183" s="131"/>
      <c r="CM183" s="131"/>
      <c r="CN183" s="161" t="str">
        <f>IF(AND(CN172&lt;&gt;"",$F$183&lt;&gt;""),$F$183,"")</f>
        <v/>
      </c>
      <c r="CO183" s="43"/>
      <c r="CP183" s="43"/>
      <c r="CQ183" s="131"/>
      <c r="CR183" s="131"/>
      <c r="CS183" s="161" t="str">
        <f>IF(AND(CS172&lt;&gt;"",$F$183&lt;&gt;""),$F$183,"")</f>
        <v/>
      </c>
      <c r="CT183" s="43"/>
      <c r="CU183" s="43"/>
      <c r="CV183" s="131"/>
      <c r="CW183" s="131"/>
      <c r="CX183" s="161" t="str">
        <f>IF(AND(CX172&lt;&gt;"",$F$183&lt;&gt;""),$F$183,"")</f>
        <v/>
      </c>
      <c r="CY183" s="43"/>
      <c r="CZ183" s="43"/>
      <c r="DA183" s="131"/>
      <c r="DB183" s="131"/>
      <c r="DC183" s="161" t="str">
        <f>IF(AND(DC172&lt;&gt;"",$F$183&lt;&gt;""),$F$183,"")</f>
        <v/>
      </c>
      <c r="DD183" s="43"/>
      <c r="DE183" s="43"/>
      <c r="DF183" s="131"/>
      <c r="DG183" s="131"/>
      <c r="DH183" s="161" t="str">
        <f>IF(AND(DH172&lt;&gt;"",$F$183&lt;&gt;""),$F$183,"")</f>
        <v/>
      </c>
      <c r="DI183" s="43"/>
      <c r="DJ183" s="43"/>
      <c r="DK183" s="131"/>
      <c r="DL183" s="131"/>
      <c r="DM183" s="161" t="str">
        <f>IF(AND(DM172&lt;&gt;"",$F$183&lt;&gt;""),$F$183,"")</f>
        <v/>
      </c>
      <c r="DN183" s="43"/>
      <c r="DO183" s="43"/>
      <c r="DP183" s="131"/>
      <c r="DQ183" s="131"/>
      <c r="DR183" s="161" t="str">
        <f>IF(AND(DR172&lt;&gt;"",$F$183&lt;&gt;""),$F$183,"")</f>
        <v/>
      </c>
      <c r="DS183" s="43"/>
      <c r="DT183" s="43"/>
      <c r="DU183" s="131"/>
      <c r="DV183" s="131"/>
      <c r="DW183" s="161" t="str">
        <f>IF(AND(DW172&lt;&gt;"",$F$183&lt;&gt;""),$F$183,"")</f>
        <v/>
      </c>
      <c r="DX183" s="43"/>
      <c r="DY183" s="43"/>
      <c r="DZ183" s="131"/>
      <c r="EA183" s="131"/>
      <c r="EB183" s="161" t="str">
        <f>IF(AND(EB172&lt;&gt;"",$F$183&lt;&gt;""),$F$183,"")</f>
        <v/>
      </c>
      <c r="EC183" s="43"/>
      <c r="ED183" s="43"/>
      <c r="EE183" s="131"/>
      <c r="EF183" s="131"/>
      <c r="EG183" s="161" t="str">
        <f>IF(AND(EG172&lt;&gt;"",$F$183&lt;&gt;""),$F$183,"")</f>
        <v/>
      </c>
      <c r="EH183" s="43"/>
      <c r="EI183" s="43"/>
      <c r="EJ183" s="131"/>
      <c r="EK183" s="131"/>
      <c r="EL183" s="161" t="str">
        <f>IF(AND(EL172&lt;&gt;"",$F$183&lt;&gt;""),$F$183,"")</f>
        <v/>
      </c>
      <c r="EM183" s="43"/>
      <c r="EN183" s="43"/>
      <c r="EO183" s="131"/>
      <c r="EP183" s="131"/>
      <c r="EQ183" s="161" t="str">
        <f>IF(AND(EQ172&lt;&gt;"",$F$183&lt;&gt;""),$F$183,"")</f>
        <v/>
      </c>
      <c r="ER183" s="43"/>
      <c r="ES183" s="43"/>
      <c r="ET183" s="131"/>
      <c r="EU183" s="131"/>
      <c r="EV183" s="161" t="str">
        <f>IF(AND(EV172&lt;&gt;"",$F$183&lt;&gt;""),$F$183,"")</f>
        <v/>
      </c>
      <c r="EW183" s="43"/>
      <c r="EX183" s="43"/>
      <c r="EY183" s="131"/>
      <c r="EZ183" s="131"/>
      <c r="FA183" s="161" t="str">
        <f>IF(AND(FA172&lt;&gt;"",$F$183&lt;&gt;""),$F$183,"")</f>
        <v/>
      </c>
      <c r="FB183" s="43"/>
      <c r="FC183" s="43"/>
      <c r="FD183" s="131"/>
      <c r="FE183" s="131"/>
      <c r="FF183" s="161" t="str">
        <f>IF(AND(FF172&lt;&gt;"",$F$183&lt;&gt;""),$F$183,"")</f>
        <v/>
      </c>
      <c r="FG183" s="43"/>
      <c r="FH183" s="43"/>
      <c r="FI183" s="131"/>
      <c r="FJ183" s="131"/>
      <c r="FK183" s="161" t="str">
        <f>IF(AND(FK172&lt;&gt;"",$F$183&lt;&gt;""),$F$183,"")</f>
        <v/>
      </c>
      <c r="FL183" s="43"/>
      <c r="FM183" s="43"/>
      <c r="FN183" s="131"/>
      <c r="FO183" s="131"/>
      <c r="FP183" s="161" t="str">
        <f>IF(AND(FP172&lt;&gt;"",$F$183&lt;&gt;""),$F$183,"")</f>
        <v/>
      </c>
      <c r="FQ183" s="43"/>
      <c r="FR183" s="43"/>
      <c r="FS183" s="131"/>
      <c r="FT183" s="131"/>
      <c r="FU183" s="161" t="str">
        <f>IF(AND(FU172&lt;&gt;"",$F$183&lt;&gt;""),$F$183,"")</f>
        <v/>
      </c>
      <c r="FV183" s="43"/>
      <c r="FW183" s="43"/>
      <c r="FX183" s="131"/>
      <c r="FY183" s="131"/>
      <c r="FZ183" s="161" t="str">
        <f>IF(AND(FZ172&lt;&gt;"",$F$183&lt;&gt;""),$F$183,"")</f>
        <v/>
      </c>
      <c r="GA183" s="43"/>
      <c r="GB183" s="43"/>
      <c r="GC183" s="131"/>
      <c r="GD183" s="131"/>
      <c r="GE183" s="161" t="str">
        <f>IF(AND(GE172&lt;&gt;"",$F$183&lt;&gt;""),$F$183,"")</f>
        <v/>
      </c>
      <c r="GF183" s="43"/>
      <c r="GG183" s="43"/>
      <c r="GH183" s="131"/>
      <c r="GI183" s="131"/>
      <c r="GJ183" s="161" t="str">
        <f>IF(AND(GJ172&lt;&gt;"",$F$183&lt;&gt;""),$F$183,"")</f>
        <v/>
      </c>
      <c r="GK183" s="43"/>
      <c r="GL183" s="43"/>
      <c r="GM183" s="131"/>
      <c r="GN183" s="131"/>
      <c r="GO183" s="161" t="str">
        <f>IF(AND(GO172&lt;&gt;"",$F$183&lt;&gt;""),$F$183,"")</f>
        <v/>
      </c>
      <c r="GP183" s="43"/>
      <c r="GQ183" s="43"/>
      <c r="GR183" s="131"/>
      <c r="GS183" s="131"/>
      <c r="GT183" s="161" t="str">
        <f>IF(AND(GT172&lt;&gt;"",$F$183&lt;&gt;""),$F$183,"")</f>
        <v/>
      </c>
      <c r="GU183" s="43"/>
      <c r="GV183" s="43"/>
      <c r="GW183" s="131"/>
      <c r="GX183" s="131"/>
      <c r="GY183" s="161" t="str">
        <f>IF(AND(GY172&lt;&gt;"",$F$183&lt;&gt;""),$F$183,"")</f>
        <v/>
      </c>
      <c r="GZ183" s="43"/>
      <c r="HA183" s="43"/>
      <c r="HB183" s="131"/>
      <c r="HC183" s="131"/>
      <c r="HD183" s="161" t="str">
        <f>IF(AND(HD172&lt;&gt;"",$F$183&lt;&gt;""),$F$183,"")</f>
        <v/>
      </c>
      <c r="HE183" s="43"/>
      <c r="HF183" s="43"/>
      <c r="HG183" s="131"/>
      <c r="HH183" s="131"/>
      <c r="HI183" s="161" t="str">
        <f>IF(AND(HI172&lt;&gt;"",$F$183&lt;&gt;""),$F$183,"")</f>
        <v/>
      </c>
      <c r="HJ183" s="43"/>
      <c r="HK183" s="43"/>
      <c r="HL183" s="131"/>
      <c r="HM183" s="131"/>
      <c r="HN183" s="161" t="str">
        <f>IF(AND(HN172&lt;&gt;"",$F$183&lt;&gt;""),$F$183,"")</f>
        <v/>
      </c>
      <c r="HO183" s="43"/>
      <c r="HP183" s="43"/>
      <c r="HQ183" s="131"/>
      <c r="HR183" s="131"/>
      <c r="HS183" s="161" t="str">
        <f>IF(AND(HS172&lt;&gt;"",$F$183&lt;&gt;""),$F$183,"")</f>
        <v/>
      </c>
      <c r="HT183" s="43"/>
      <c r="HU183" s="43"/>
      <c r="HV183" s="131"/>
      <c r="HW183" s="131"/>
      <c r="HX183" s="161" t="str">
        <f>IF(AND(HX172&lt;&gt;"",$F$183&lt;&gt;""),$F$183,"")</f>
        <v/>
      </c>
      <c r="HY183" s="43"/>
      <c r="HZ183" s="43"/>
      <c r="IA183" s="131"/>
      <c r="IB183" s="131"/>
      <c r="IC183" s="161" t="str">
        <f>IF(AND(IC172&lt;&gt;"",$F$183&lt;&gt;""),$F$183,"")</f>
        <v/>
      </c>
      <c r="ID183" s="43"/>
      <c r="IE183" s="43"/>
      <c r="IF183" s="131"/>
      <c r="IG183" s="131"/>
      <c r="IH183" s="161" t="str">
        <f>IF(AND(IH172&lt;&gt;"",$F$183&lt;&gt;""),$F$183,"")</f>
        <v/>
      </c>
      <c r="II183" s="43"/>
      <c r="IJ183" s="43"/>
      <c r="IK183" s="131"/>
      <c r="IL183" s="131"/>
      <c r="IM183" s="161" t="str">
        <f>IF(AND(IM172&lt;&gt;"",$F$183&lt;&gt;""),$F$183,"")</f>
        <v/>
      </c>
      <c r="IN183" s="43"/>
      <c r="IO183" s="43"/>
      <c r="IP183" s="131"/>
      <c r="IQ183" s="131"/>
      <c r="IR183" s="161" t="str">
        <f>IF(AND(IR172&lt;&gt;"",$F$183&lt;&gt;""),$F$183,"")</f>
        <v/>
      </c>
      <c r="IS183" s="43"/>
      <c r="IT183" s="43"/>
      <c r="IU183" s="131"/>
      <c r="IV183" s="131"/>
      <c r="IW183" s="161" t="str">
        <f>IF(AND(IW172&lt;&gt;"",$F$183&lt;&gt;""),$F$183,"")</f>
        <v/>
      </c>
      <c r="IX183" s="43"/>
      <c r="IY183" s="44"/>
      <c r="IZ183" s="405"/>
      <c r="JA183" s="378"/>
      <c r="JB183" s="256"/>
      <c r="JC183" s="256"/>
    </row>
    <row r="184" spans="1:263" s="3" customFormat="1" ht="15" thickBot="1" x14ac:dyDescent="0.4">
      <c r="A184" s="198"/>
      <c r="B184" s="359"/>
      <c r="C184" s="45" t="s">
        <v>318</v>
      </c>
      <c r="D184" s="105" t="s">
        <v>319</v>
      </c>
      <c r="E184" s="102"/>
      <c r="F184" s="285" t="str">
        <f>IFERROR(INDEX('Helper 1'!$I$2:$I$19,MATCH('Schedule 1'!$G$20,'Helper 1'!$H$2:$H$19,0)),"")</f>
        <v/>
      </c>
      <c r="G184" s="124">
        <f>IFERROR(IF(F183&lt;&gt;"","",G181/G182),0)</f>
        <v>0</v>
      </c>
      <c r="H184" s="325"/>
      <c r="I184" s="202"/>
      <c r="J184" s="324"/>
      <c r="K184" s="131"/>
      <c r="L184" s="124">
        <f>IF(L183&lt;&gt;"","",IF(L172&lt;&gt;"",L181/L182,0))</f>
        <v>0</v>
      </c>
      <c r="M184" s="43"/>
      <c r="N184" s="43"/>
      <c r="O184" s="131"/>
      <c r="P184" s="131"/>
      <c r="Q184" s="124">
        <f>IF(Q183&lt;&gt;"","",IF(Q172&lt;&gt;"",Q181/Q182,0))</f>
        <v>0</v>
      </c>
      <c r="R184" s="43"/>
      <c r="S184" s="43"/>
      <c r="T184" s="131"/>
      <c r="U184" s="131"/>
      <c r="V184" s="124">
        <f>IF(V183&lt;&gt;"","",IF(V172&lt;&gt;"",V181/V182,0))</f>
        <v>0</v>
      </c>
      <c r="W184" s="43"/>
      <c r="X184" s="43"/>
      <c r="Y184" s="131"/>
      <c r="Z184" s="131"/>
      <c r="AA184" s="124">
        <f>IF(AA183&lt;&gt;"","",IF(AA172&lt;&gt;"",AA181/AA182,0))</f>
        <v>0</v>
      </c>
      <c r="AB184" s="43"/>
      <c r="AC184" s="43"/>
      <c r="AD184" s="131"/>
      <c r="AE184" s="131"/>
      <c r="AF184" s="124">
        <f>IF(AF183&lt;&gt;"","",IF(AF172&lt;&gt;"",AF181/AF182,0))</f>
        <v>0</v>
      </c>
      <c r="AG184" s="43"/>
      <c r="AH184" s="43"/>
      <c r="AI184" s="131"/>
      <c r="AJ184" s="131"/>
      <c r="AK184" s="124">
        <f>IF(AK183&lt;&gt;"","",IF(AK172&lt;&gt;"",AK181/AK182,0))</f>
        <v>0</v>
      </c>
      <c r="AL184" s="43"/>
      <c r="AM184" s="43"/>
      <c r="AN184" s="131"/>
      <c r="AO184" s="131"/>
      <c r="AP184" s="124">
        <f>IF(AP183&lt;&gt;"","",IF(AP172&lt;&gt;"",AP181/AP182,0))</f>
        <v>0</v>
      </c>
      <c r="AQ184" s="43"/>
      <c r="AR184" s="43"/>
      <c r="AS184" s="131"/>
      <c r="AT184" s="131"/>
      <c r="AU184" s="124">
        <f>IF(AU183&lt;&gt;"","",IF(AU172&lt;&gt;"",AU181/AU182,0))</f>
        <v>0</v>
      </c>
      <c r="AV184" s="43"/>
      <c r="AW184" s="43"/>
      <c r="AX184" s="131"/>
      <c r="AY184" s="131"/>
      <c r="AZ184" s="124">
        <f>IF(AZ183&lt;&gt;"","",IF(AZ172&lt;&gt;"",AZ181/AZ182,0))</f>
        <v>0</v>
      </c>
      <c r="BA184" s="43"/>
      <c r="BB184" s="43"/>
      <c r="BC184" s="131"/>
      <c r="BD184" s="131"/>
      <c r="BE184" s="124">
        <f>IF(BE183&lt;&gt;"","",IF(BE172&lt;&gt;"",BE181/BE182,0))</f>
        <v>0</v>
      </c>
      <c r="BF184" s="43"/>
      <c r="BG184" s="43"/>
      <c r="BH184" s="131"/>
      <c r="BI184" s="131"/>
      <c r="BJ184" s="124">
        <f>IF(BJ183&lt;&gt;"","",IF(BJ172&lt;&gt;"",BJ181/BJ182,0))</f>
        <v>0</v>
      </c>
      <c r="BK184" s="43"/>
      <c r="BL184" s="43"/>
      <c r="BM184" s="131"/>
      <c r="BN184" s="131"/>
      <c r="BO184" s="124">
        <f>IF(BO183&lt;&gt;"","",IF(BO172&lt;&gt;"",BO181/BO182,0))</f>
        <v>0</v>
      </c>
      <c r="BP184" s="43"/>
      <c r="BQ184" s="43"/>
      <c r="BR184" s="131"/>
      <c r="BS184" s="131"/>
      <c r="BT184" s="124">
        <f>IF(BT183&lt;&gt;"","",IF(BT172&lt;&gt;"",BT181/BT182,0))</f>
        <v>0</v>
      </c>
      <c r="BU184" s="43"/>
      <c r="BV184" s="43"/>
      <c r="BW184" s="131"/>
      <c r="BX184" s="131"/>
      <c r="BY184" s="124">
        <f>IF(BY183&lt;&gt;"","",IF(BY172&lt;&gt;"",BY181/BY182,0))</f>
        <v>0</v>
      </c>
      <c r="BZ184" s="43"/>
      <c r="CA184" s="43"/>
      <c r="CB184" s="131"/>
      <c r="CC184" s="131"/>
      <c r="CD184" s="124">
        <f>IF(CD183&lt;&gt;"","",IF(CD172&lt;&gt;"",CD181/CD182,0))</f>
        <v>0</v>
      </c>
      <c r="CE184" s="43"/>
      <c r="CF184" s="43"/>
      <c r="CG184" s="131"/>
      <c r="CH184" s="131"/>
      <c r="CI184" s="124">
        <f>IF(CI183&lt;&gt;"","",IF(CI172&lt;&gt;"",CI181/CI182,0))</f>
        <v>0</v>
      </c>
      <c r="CJ184" s="43"/>
      <c r="CK184" s="43"/>
      <c r="CL184" s="131"/>
      <c r="CM184" s="131"/>
      <c r="CN184" s="124">
        <f>IF(CN183&lt;&gt;"","",IF(CN172&lt;&gt;"",CN181/CN182,0))</f>
        <v>0</v>
      </c>
      <c r="CO184" s="43"/>
      <c r="CP184" s="43"/>
      <c r="CQ184" s="131"/>
      <c r="CR184" s="131"/>
      <c r="CS184" s="124">
        <f>IF(CS183&lt;&gt;"","",IF(CS172&lt;&gt;"",CS181/CS182,0))</f>
        <v>0</v>
      </c>
      <c r="CT184" s="43"/>
      <c r="CU184" s="43"/>
      <c r="CV184" s="131"/>
      <c r="CW184" s="131"/>
      <c r="CX184" s="124">
        <f>IF(CX183&lt;&gt;"","",IF(CX172&lt;&gt;"",CX181/CX182,0))</f>
        <v>0</v>
      </c>
      <c r="CY184" s="43"/>
      <c r="CZ184" s="43"/>
      <c r="DA184" s="131"/>
      <c r="DB184" s="131"/>
      <c r="DC184" s="124">
        <f>IF(DC183&lt;&gt;"","",IF(DC172&lt;&gt;"",DC181/DC182,0))</f>
        <v>0</v>
      </c>
      <c r="DD184" s="43"/>
      <c r="DE184" s="43"/>
      <c r="DF184" s="131"/>
      <c r="DG184" s="131"/>
      <c r="DH184" s="124">
        <f>IF(DH183&lt;&gt;"","",IF(DH172&lt;&gt;"",DH181/DH182,0))</f>
        <v>0</v>
      </c>
      <c r="DI184" s="43"/>
      <c r="DJ184" s="43"/>
      <c r="DK184" s="131"/>
      <c r="DL184" s="131"/>
      <c r="DM184" s="124">
        <f>IF(DM183&lt;&gt;"","",IF(DM172&lt;&gt;"",DM181/DM182,0))</f>
        <v>0</v>
      </c>
      <c r="DN184" s="43"/>
      <c r="DO184" s="43"/>
      <c r="DP184" s="131"/>
      <c r="DQ184" s="131"/>
      <c r="DR184" s="124">
        <f>IF(DR183&lt;&gt;"","",IF(DR172&lt;&gt;"",DR181/DR182,0))</f>
        <v>0</v>
      </c>
      <c r="DS184" s="43"/>
      <c r="DT184" s="43"/>
      <c r="DU184" s="131"/>
      <c r="DV184" s="131"/>
      <c r="DW184" s="124">
        <f>IF(DW183&lt;&gt;"","",IF(DW172&lt;&gt;"",DW181/DW182,0))</f>
        <v>0</v>
      </c>
      <c r="DX184" s="43"/>
      <c r="DY184" s="43"/>
      <c r="DZ184" s="131"/>
      <c r="EA184" s="131"/>
      <c r="EB184" s="124">
        <f>IF(EB183&lt;&gt;"","",IF(EB172&lt;&gt;"",EB181/EB182,0))</f>
        <v>0</v>
      </c>
      <c r="EC184" s="43"/>
      <c r="ED184" s="43"/>
      <c r="EE184" s="131"/>
      <c r="EF184" s="131"/>
      <c r="EG184" s="124">
        <f>IF(EG183&lt;&gt;"","",IF(EG172&lt;&gt;"",EG181/EG182,0))</f>
        <v>0</v>
      </c>
      <c r="EH184" s="43"/>
      <c r="EI184" s="43"/>
      <c r="EJ184" s="131"/>
      <c r="EK184" s="131"/>
      <c r="EL184" s="124">
        <f>IF(EL183&lt;&gt;"","",IF(EL172&lt;&gt;"",EL181/EL182,0))</f>
        <v>0</v>
      </c>
      <c r="EM184" s="43"/>
      <c r="EN184" s="43"/>
      <c r="EO184" s="131"/>
      <c r="EP184" s="131"/>
      <c r="EQ184" s="124">
        <f>IF(EQ183&lt;&gt;"","",IF(EQ172&lt;&gt;"",EQ181/EQ182,0))</f>
        <v>0</v>
      </c>
      <c r="ER184" s="43"/>
      <c r="ES184" s="43"/>
      <c r="ET184" s="131"/>
      <c r="EU184" s="131"/>
      <c r="EV184" s="124">
        <f>IF(EV183&lt;&gt;"","",IF(EV172&lt;&gt;"",EV181/EV182,0))</f>
        <v>0</v>
      </c>
      <c r="EW184" s="43"/>
      <c r="EX184" s="43"/>
      <c r="EY184" s="131"/>
      <c r="EZ184" s="131"/>
      <c r="FA184" s="124">
        <f>IF(FA183&lt;&gt;"","",IF(FA172&lt;&gt;"",FA181/FA182,0))</f>
        <v>0</v>
      </c>
      <c r="FB184" s="43"/>
      <c r="FC184" s="43"/>
      <c r="FD184" s="131"/>
      <c r="FE184" s="131"/>
      <c r="FF184" s="124">
        <f>IF(FF183&lt;&gt;"","",IF(FF172&lt;&gt;"",FF181/FF182,0))</f>
        <v>0</v>
      </c>
      <c r="FG184" s="43"/>
      <c r="FH184" s="43"/>
      <c r="FI184" s="131"/>
      <c r="FJ184" s="131"/>
      <c r="FK184" s="124">
        <f>IF(FK183&lt;&gt;"","",IF(FK172&lt;&gt;"",FK181/FK182,0))</f>
        <v>0</v>
      </c>
      <c r="FL184" s="43"/>
      <c r="FM184" s="43"/>
      <c r="FN184" s="131"/>
      <c r="FO184" s="131"/>
      <c r="FP184" s="124">
        <f>IF(FP183&lt;&gt;"","",IF(FP172&lt;&gt;"",FP181/FP182,0))</f>
        <v>0</v>
      </c>
      <c r="FQ184" s="43"/>
      <c r="FR184" s="43"/>
      <c r="FS184" s="131"/>
      <c r="FT184" s="131"/>
      <c r="FU184" s="124">
        <f>IF(FU183&lt;&gt;"","",IF(FU172&lt;&gt;"",FU181/FU182,0))</f>
        <v>0</v>
      </c>
      <c r="FV184" s="43"/>
      <c r="FW184" s="43"/>
      <c r="FX184" s="131"/>
      <c r="FY184" s="131"/>
      <c r="FZ184" s="124">
        <f>IF(FZ183&lt;&gt;"","",IF(FZ172&lt;&gt;"",FZ181/FZ182,0))</f>
        <v>0</v>
      </c>
      <c r="GA184" s="43"/>
      <c r="GB184" s="43"/>
      <c r="GC184" s="131"/>
      <c r="GD184" s="131"/>
      <c r="GE184" s="124">
        <f>IF(GE183&lt;&gt;"","",IF(GE172&lt;&gt;"",GE181/GE182,0))</f>
        <v>0</v>
      </c>
      <c r="GF184" s="43"/>
      <c r="GG184" s="43"/>
      <c r="GH184" s="131"/>
      <c r="GI184" s="131"/>
      <c r="GJ184" s="124">
        <f>IF(GJ183&lt;&gt;"","",IF(GJ172&lt;&gt;"",GJ181/GJ182,0))</f>
        <v>0</v>
      </c>
      <c r="GK184" s="43"/>
      <c r="GL184" s="43"/>
      <c r="GM184" s="131"/>
      <c r="GN184" s="131"/>
      <c r="GO184" s="124">
        <f>IF(GO183&lt;&gt;"","",IF(GO172&lt;&gt;"",GO181/GO182,0))</f>
        <v>0</v>
      </c>
      <c r="GP184" s="43"/>
      <c r="GQ184" s="43"/>
      <c r="GR184" s="131"/>
      <c r="GS184" s="131"/>
      <c r="GT184" s="124">
        <f>IF(GT183&lt;&gt;"","",IF(GT172&lt;&gt;"",GT181/GT182,0))</f>
        <v>0</v>
      </c>
      <c r="GU184" s="43"/>
      <c r="GV184" s="43"/>
      <c r="GW184" s="131"/>
      <c r="GX184" s="131"/>
      <c r="GY184" s="124">
        <f>IF(GY183&lt;&gt;"","",IF(GY172&lt;&gt;"",GY181/GY182,0))</f>
        <v>0</v>
      </c>
      <c r="GZ184" s="43"/>
      <c r="HA184" s="43"/>
      <c r="HB184" s="131"/>
      <c r="HC184" s="131"/>
      <c r="HD184" s="124">
        <f>IF(HD183&lt;&gt;"","",IF(HD172&lt;&gt;"",HD181/HD182,0))</f>
        <v>0</v>
      </c>
      <c r="HE184" s="43"/>
      <c r="HF184" s="43"/>
      <c r="HG184" s="131"/>
      <c r="HH184" s="131"/>
      <c r="HI184" s="124">
        <f>IF(HI183&lt;&gt;"","",IF(HI172&lt;&gt;"",HI181/HI182,0))</f>
        <v>0</v>
      </c>
      <c r="HJ184" s="43"/>
      <c r="HK184" s="43"/>
      <c r="HL184" s="131"/>
      <c r="HM184" s="131"/>
      <c r="HN184" s="124">
        <f>IF(HN183&lt;&gt;"","",IF(HN172&lt;&gt;"",HN181/HN182,0))</f>
        <v>0</v>
      </c>
      <c r="HO184" s="43"/>
      <c r="HP184" s="43"/>
      <c r="HQ184" s="131"/>
      <c r="HR184" s="131"/>
      <c r="HS184" s="124">
        <f>IF(HS183&lt;&gt;"","",IF(HS172&lt;&gt;"",HS181/HS182,0))</f>
        <v>0</v>
      </c>
      <c r="HT184" s="43"/>
      <c r="HU184" s="43"/>
      <c r="HV184" s="131"/>
      <c r="HW184" s="131"/>
      <c r="HX184" s="124">
        <f>IF(HX183&lt;&gt;"","",IF(HX172&lt;&gt;"",HX181/HX182,0))</f>
        <v>0</v>
      </c>
      <c r="HY184" s="43"/>
      <c r="HZ184" s="43"/>
      <c r="IA184" s="131"/>
      <c r="IB184" s="131"/>
      <c r="IC184" s="124">
        <f>IF(IC183&lt;&gt;"","",IF(IC172&lt;&gt;"",IC181/IC182,0))</f>
        <v>0</v>
      </c>
      <c r="ID184" s="43"/>
      <c r="IE184" s="43"/>
      <c r="IF184" s="131"/>
      <c r="IG184" s="131"/>
      <c r="IH184" s="124">
        <f>IF(IH183&lt;&gt;"","",IF(IH172&lt;&gt;"",IH181/IH182,0))</f>
        <v>0</v>
      </c>
      <c r="II184" s="43"/>
      <c r="IJ184" s="43"/>
      <c r="IK184" s="131"/>
      <c r="IL184" s="131"/>
      <c r="IM184" s="124">
        <f>IF(IM183&lt;&gt;"","",IF(IM172&lt;&gt;"",IM181/IM182,0))</f>
        <v>0</v>
      </c>
      <c r="IN184" s="43"/>
      <c r="IO184" s="43"/>
      <c r="IP184" s="131"/>
      <c r="IQ184" s="131"/>
      <c r="IR184" s="124">
        <f>IF(IR183&lt;&gt;"","",IF(IR172&lt;&gt;"",IR181/IR182,0))</f>
        <v>0</v>
      </c>
      <c r="IS184" s="43"/>
      <c r="IT184" s="43"/>
      <c r="IU184" s="131"/>
      <c r="IV184" s="131"/>
      <c r="IW184" s="124">
        <f>IF(IW183&lt;&gt;"","",IF(IW172&lt;&gt;"",IW181/IW182,0))</f>
        <v>0</v>
      </c>
      <c r="IX184" s="43"/>
      <c r="IY184" s="44"/>
      <c r="IZ184" s="405"/>
      <c r="JA184" s="378"/>
      <c r="JB184" s="256"/>
      <c r="JC184" s="256"/>
    </row>
    <row r="185" spans="1:263" s="3" customFormat="1" ht="15" thickTop="1" x14ac:dyDescent="0.35">
      <c r="A185" s="198"/>
      <c r="B185" s="359"/>
      <c r="C185" s="45"/>
      <c r="D185" s="105"/>
      <c r="E185" s="102"/>
      <c r="F185" s="285"/>
      <c r="G185" s="131"/>
      <c r="H185" s="325"/>
      <c r="I185" s="202"/>
      <c r="J185" s="324"/>
      <c r="K185" s="131"/>
      <c r="L185" s="131"/>
      <c r="M185" s="43"/>
      <c r="N185" s="43"/>
      <c r="O185" s="131"/>
      <c r="P185" s="131"/>
      <c r="Q185" s="131"/>
      <c r="R185" s="43"/>
      <c r="S185" s="43"/>
      <c r="T185" s="131"/>
      <c r="U185" s="131"/>
      <c r="V185" s="131"/>
      <c r="W185" s="43"/>
      <c r="X185" s="43"/>
      <c r="Y185" s="131"/>
      <c r="Z185" s="131"/>
      <c r="AA185" s="131"/>
      <c r="AB185" s="43"/>
      <c r="AC185" s="43"/>
      <c r="AD185" s="131"/>
      <c r="AE185" s="131"/>
      <c r="AF185" s="131"/>
      <c r="AG185" s="43"/>
      <c r="AH185" s="43"/>
      <c r="AI185" s="131"/>
      <c r="AJ185" s="131"/>
      <c r="AK185" s="131"/>
      <c r="AL185" s="43"/>
      <c r="AM185" s="43"/>
      <c r="AN185" s="131"/>
      <c r="AO185" s="131"/>
      <c r="AP185" s="131"/>
      <c r="AQ185" s="43"/>
      <c r="AR185" s="43"/>
      <c r="AS185" s="131"/>
      <c r="AT185" s="131"/>
      <c r="AU185" s="131"/>
      <c r="AV185" s="43"/>
      <c r="AW185" s="43"/>
      <c r="AX185" s="131"/>
      <c r="AY185" s="131"/>
      <c r="AZ185" s="131"/>
      <c r="BA185" s="43"/>
      <c r="BB185" s="43"/>
      <c r="BC185" s="131"/>
      <c r="BD185" s="131"/>
      <c r="BE185" s="131"/>
      <c r="BF185" s="43"/>
      <c r="BG185" s="43"/>
      <c r="BH185" s="131"/>
      <c r="BI185" s="131"/>
      <c r="BJ185" s="131"/>
      <c r="BK185" s="43"/>
      <c r="BL185" s="43"/>
      <c r="BM185" s="131"/>
      <c r="BN185" s="131"/>
      <c r="BO185" s="131"/>
      <c r="BP185" s="43"/>
      <c r="BQ185" s="43"/>
      <c r="BR185" s="131"/>
      <c r="BS185" s="131"/>
      <c r="BT185" s="131"/>
      <c r="BU185" s="43"/>
      <c r="BV185" s="43"/>
      <c r="BW185" s="131"/>
      <c r="BX185" s="131"/>
      <c r="BY185" s="131"/>
      <c r="BZ185" s="43"/>
      <c r="CA185" s="43"/>
      <c r="CB185" s="131"/>
      <c r="CC185" s="131"/>
      <c r="CD185" s="131"/>
      <c r="CE185" s="43"/>
      <c r="CF185" s="43"/>
      <c r="CG185" s="131"/>
      <c r="CH185" s="131"/>
      <c r="CI185" s="131"/>
      <c r="CJ185" s="43"/>
      <c r="CK185" s="43"/>
      <c r="CL185" s="131"/>
      <c r="CM185" s="131"/>
      <c r="CN185" s="131"/>
      <c r="CO185" s="43"/>
      <c r="CP185" s="43"/>
      <c r="CQ185" s="131"/>
      <c r="CR185" s="131"/>
      <c r="CS185" s="131"/>
      <c r="CT185" s="43"/>
      <c r="CU185" s="43"/>
      <c r="CV185" s="131"/>
      <c r="CW185" s="131"/>
      <c r="CX185" s="131"/>
      <c r="CY185" s="43"/>
      <c r="CZ185" s="43"/>
      <c r="DA185" s="131"/>
      <c r="DB185" s="131"/>
      <c r="DC185" s="131"/>
      <c r="DD185" s="43"/>
      <c r="DE185" s="43"/>
      <c r="DF185" s="131"/>
      <c r="DG185" s="131"/>
      <c r="DH185" s="131"/>
      <c r="DI185" s="43"/>
      <c r="DJ185" s="43"/>
      <c r="DK185" s="131"/>
      <c r="DL185" s="131"/>
      <c r="DM185" s="131"/>
      <c r="DN185" s="43"/>
      <c r="DO185" s="43"/>
      <c r="DP185" s="131"/>
      <c r="DQ185" s="131"/>
      <c r="DR185" s="131"/>
      <c r="DS185" s="43"/>
      <c r="DT185" s="43"/>
      <c r="DU185" s="131"/>
      <c r="DV185" s="131"/>
      <c r="DW185" s="131"/>
      <c r="DX185" s="43"/>
      <c r="DY185" s="43"/>
      <c r="DZ185" s="131"/>
      <c r="EA185" s="131"/>
      <c r="EB185" s="131"/>
      <c r="EC185" s="43"/>
      <c r="ED185" s="43"/>
      <c r="EE185" s="131"/>
      <c r="EF185" s="131"/>
      <c r="EG185" s="131"/>
      <c r="EH185" s="43"/>
      <c r="EI185" s="43"/>
      <c r="EJ185" s="131"/>
      <c r="EK185" s="131"/>
      <c r="EL185" s="131"/>
      <c r="EM185" s="43"/>
      <c r="EN185" s="43"/>
      <c r="EO185" s="131"/>
      <c r="EP185" s="131"/>
      <c r="EQ185" s="131"/>
      <c r="ER185" s="43"/>
      <c r="ES185" s="43"/>
      <c r="ET185" s="131"/>
      <c r="EU185" s="131"/>
      <c r="EV185" s="131"/>
      <c r="EW185" s="43"/>
      <c r="EX185" s="43"/>
      <c r="EY185" s="131"/>
      <c r="EZ185" s="131"/>
      <c r="FA185" s="131"/>
      <c r="FB185" s="43"/>
      <c r="FC185" s="43"/>
      <c r="FD185" s="131"/>
      <c r="FE185" s="131"/>
      <c r="FF185" s="131"/>
      <c r="FG185" s="43"/>
      <c r="FH185" s="43"/>
      <c r="FI185" s="131"/>
      <c r="FJ185" s="131"/>
      <c r="FK185" s="131"/>
      <c r="FL185" s="43"/>
      <c r="FM185" s="43"/>
      <c r="FN185" s="131"/>
      <c r="FO185" s="131"/>
      <c r="FP185" s="131"/>
      <c r="FQ185" s="43"/>
      <c r="FR185" s="43"/>
      <c r="FS185" s="131"/>
      <c r="FT185" s="131"/>
      <c r="FU185" s="131"/>
      <c r="FV185" s="43"/>
      <c r="FW185" s="43"/>
      <c r="FX185" s="131"/>
      <c r="FY185" s="131"/>
      <c r="FZ185" s="131"/>
      <c r="GA185" s="43"/>
      <c r="GB185" s="43"/>
      <c r="GC185" s="131"/>
      <c r="GD185" s="131"/>
      <c r="GE185" s="131"/>
      <c r="GF185" s="43"/>
      <c r="GG185" s="43"/>
      <c r="GH185" s="131"/>
      <c r="GI185" s="131"/>
      <c r="GJ185" s="131"/>
      <c r="GK185" s="43"/>
      <c r="GL185" s="43"/>
      <c r="GM185" s="131"/>
      <c r="GN185" s="131"/>
      <c r="GO185" s="131"/>
      <c r="GP185" s="43"/>
      <c r="GQ185" s="43"/>
      <c r="GR185" s="131"/>
      <c r="GS185" s="131"/>
      <c r="GT185" s="131"/>
      <c r="GU185" s="43"/>
      <c r="GV185" s="43"/>
      <c r="GW185" s="131"/>
      <c r="GX185" s="131"/>
      <c r="GY185" s="131"/>
      <c r="GZ185" s="43"/>
      <c r="HA185" s="43"/>
      <c r="HB185" s="131"/>
      <c r="HC185" s="131"/>
      <c r="HD185" s="131"/>
      <c r="HE185" s="43"/>
      <c r="HF185" s="43"/>
      <c r="HG185" s="131"/>
      <c r="HH185" s="131"/>
      <c r="HI185" s="131"/>
      <c r="HJ185" s="43"/>
      <c r="HK185" s="43"/>
      <c r="HL185" s="131"/>
      <c r="HM185" s="131"/>
      <c r="HN185" s="131"/>
      <c r="HO185" s="43"/>
      <c r="HP185" s="43"/>
      <c r="HQ185" s="131"/>
      <c r="HR185" s="131"/>
      <c r="HS185" s="131"/>
      <c r="HT185" s="43"/>
      <c r="HU185" s="43"/>
      <c r="HV185" s="131"/>
      <c r="HW185" s="131"/>
      <c r="HX185" s="131"/>
      <c r="HY185" s="43"/>
      <c r="HZ185" s="43"/>
      <c r="IA185" s="131"/>
      <c r="IB185" s="131"/>
      <c r="IC185" s="131"/>
      <c r="ID185" s="43"/>
      <c r="IE185" s="43"/>
      <c r="IF185" s="131"/>
      <c r="IG185" s="131"/>
      <c r="IH185" s="131"/>
      <c r="II185" s="43"/>
      <c r="IJ185" s="43"/>
      <c r="IK185" s="131"/>
      <c r="IL185" s="131"/>
      <c r="IM185" s="131"/>
      <c r="IN185" s="43"/>
      <c r="IO185" s="43"/>
      <c r="IP185" s="131"/>
      <c r="IQ185" s="131"/>
      <c r="IR185" s="131"/>
      <c r="IS185" s="43"/>
      <c r="IT185" s="43"/>
      <c r="IU185" s="131"/>
      <c r="IV185" s="131"/>
      <c r="IW185" s="131"/>
      <c r="IX185" s="43"/>
      <c r="IY185" s="44"/>
      <c r="IZ185" s="405"/>
      <c r="JA185" s="378"/>
      <c r="JB185" s="256"/>
      <c r="JC185" s="256"/>
    </row>
    <row r="186" spans="1:263" s="3" customFormat="1" ht="15" thickBot="1" x14ac:dyDescent="0.4">
      <c r="A186" s="198"/>
      <c r="B186" s="359"/>
      <c r="C186" s="45" t="s">
        <v>320</v>
      </c>
      <c r="D186" s="105" t="s">
        <v>321</v>
      </c>
      <c r="E186" s="102"/>
      <c r="F186" s="285" t="str">
        <f>IFERROR(INDEX('Helper 1'!$I$2:$I$19,MATCH('Schedule 1'!$G$20,'Helper 1'!$H$2:$H$19,0)),"")</f>
        <v/>
      </c>
      <c r="G186" s="124">
        <f>IF(AND(F108="",F123="",F138="",F153="",F168="",F183=""),SUM(G109,G124,G139,G154,G169,G184),"")</f>
        <v>0</v>
      </c>
      <c r="H186" s="325"/>
      <c r="I186" s="202"/>
      <c r="J186" s="324"/>
      <c r="K186" s="131"/>
      <c r="L186" s="131"/>
      <c r="M186" s="43"/>
      <c r="N186" s="43"/>
      <c r="O186" s="131"/>
      <c r="P186" s="131"/>
      <c r="Q186" s="131"/>
      <c r="R186" s="43"/>
      <c r="S186" s="43"/>
      <c r="T186" s="131"/>
      <c r="U186" s="131"/>
      <c r="V186" s="131"/>
      <c r="W186" s="43"/>
      <c r="X186" s="43"/>
      <c r="Y186" s="131"/>
      <c r="Z186" s="131"/>
      <c r="AA186" s="131"/>
      <c r="AB186" s="43"/>
      <c r="AC186" s="43"/>
      <c r="AD186" s="131"/>
      <c r="AE186" s="131"/>
      <c r="AF186" s="131"/>
      <c r="AG186" s="43"/>
      <c r="AH186" s="43"/>
      <c r="AI186" s="131"/>
      <c r="AJ186" s="131"/>
      <c r="AK186" s="131"/>
      <c r="AL186" s="43"/>
      <c r="AM186" s="43"/>
      <c r="AN186" s="131"/>
      <c r="AO186" s="131"/>
      <c r="AP186" s="131"/>
      <c r="AQ186" s="43"/>
      <c r="AR186" s="43"/>
      <c r="AS186" s="131"/>
      <c r="AT186" s="131"/>
      <c r="AU186" s="131"/>
      <c r="AV186" s="43"/>
      <c r="AW186" s="43"/>
      <c r="AX186" s="131"/>
      <c r="AY186" s="131"/>
      <c r="AZ186" s="131"/>
      <c r="BA186" s="43"/>
      <c r="BB186" s="43"/>
      <c r="BC186" s="131"/>
      <c r="BD186" s="131"/>
      <c r="BE186" s="131"/>
      <c r="BF186" s="43"/>
      <c r="BG186" s="43"/>
      <c r="BH186" s="131"/>
      <c r="BI186" s="131"/>
      <c r="BJ186" s="131"/>
      <c r="BK186" s="43"/>
      <c r="BL186" s="43"/>
      <c r="BM186" s="131"/>
      <c r="BN186" s="131"/>
      <c r="BO186" s="131"/>
      <c r="BP186" s="43"/>
      <c r="BQ186" s="43"/>
      <c r="BR186" s="131"/>
      <c r="BS186" s="131"/>
      <c r="BT186" s="131"/>
      <c r="BU186" s="43"/>
      <c r="BV186" s="43"/>
      <c r="BW186" s="131"/>
      <c r="BX186" s="131"/>
      <c r="BY186" s="131"/>
      <c r="BZ186" s="43"/>
      <c r="CA186" s="43"/>
      <c r="CB186" s="131"/>
      <c r="CC186" s="131"/>
      <c r="CD186" s="131"/>
      <c r="CE186" s="43"/>
      <c r="CF186" s="43"/>
      <c r="CG186" s="131"/>
      <c r="CH186" s="131"/>
      <c r="CI186" s="131"/>
      <c r="CJ186" s="43"/>
      <c r="CK186" s="43"/>
      <c r="CL186" s="131"/>
      <c r="CM186" s="131"/>
      <c r="CN186" s="131"/>
      <c r="CO186" s="43"/>
      <c r="CP186" s="43"/>
      <c r="CQ186" s="131"/>
      <c r="CR186" s="131"/>
      <c r="CS186" s="131"/>
      <c r="CT186" s="43"/>
      <c r="CU186" s="43"/>
      <c r="CV186" s="131"/>
      <c r="CW186" s="131"/>
      <c r="CX186" s="131"/>
      <c r="CY186" s="43"/>
      <c r="CZ186" s="43"/>
      <c r="DA186" s="131"/>
      <c r="DB186" s="131"/>
      <c r="DC186" s="131"/>
      <c r="DD186" s="43"/>
      <c r="DE186" s="43"/>
      <c r="DF186" s="131"/>
      <c r="DG186" s="131"/>
      <c r="DH186" s="131"/>
      <c r="DI186" s="43"/>
      <c r="DJ186" s="43"/>
      <c r="DK186" s="131"/>
      <c r="DL186" s="131"/>
      <c r="DM186" s="131"/>
      <c r="DN186" s="43"/>
      <c r="DO186" s="43"/>
      <c r="DP186" s="131"/>
      <c r="DQ186" s="131"/>
      <c r="DR186" s="131"/>
      <c r="DS186" s="43"/>
      <c r="DT186" s="43"/>
      <c r="DU186" s="131"/>
      <c r="DV186" s="131"/>
      <c r="DW186" s="131"/>
      <c r="DX186" s="43"/>
      <c r="DY186" s="43"/>
      <c r="DZ186" s="131"/>
      <c r="EA186" s="131"/>
      <c r="EB186" s="131"/>
      <c r="EC186" s="43"/>
      <c r="ED186" s="43"/>
      <c r="EE186" s="131"/>
      <c r="EF186" s="131"/>
      <c r="EG186" s="131"/>
      <c r="EH186" s="43"/>
      <c r="EI186" s="43"/>
      <c r="EJ186" s="131"/>
      <c r="EK186" s="131"/>
      <c r="EL186" s="131"/>
      <c r="EM186" s="43"/>
      <c r="EN186" s="43"/>
      <c r="EO186" s="131"/>
      <c r="EP186" s="131"/>
      <c r="EQ186" s="131"/>
      <c r="ER186" s="43"/>
      <c r="ES186" s="43"/>
      <c r="ET186" s="131"/>
      <c r="EU186" s="131"/>
      <c r="EV186" s="131"/>
      <c r="EW186" s="43"/>
      <c r="EX186" s="43"/>
      <c r="EY186" s="131"/>
      <c r="EZ186" s="131"/>
      <c r="FA186" s="131"/>
      <c r="FB186" s="43"/>
      <c r="FC186" s="43"/>
      <c r="FD186" s="131"/>
      <c r="FE186" s="131"/>
      <c r="FF186" s="131"/>
      <c r="FG186" s="43"/>
      <c r="FH186" s="43"/>
      <c r="FI186" s="131"/>
      <c r="FJ186" s="131"/>
      <c r="FK186" s="131"/>
      <c r="FL186" s="43"/>
      <c r="FM186" s="43"/>
      <c r="FN186" s="131"/>
      <c r="FO186" s="131"/>
      <c r="FP186" s="131"/>
      <c r="FQ186" s="43"/>
      <c r="FR186" s="43"/>
      <c r="FS186" s="131"/>
      <c r="FT186" s="131"/>
      <c r="FU186" s="131"/>
      <c r="FV186" s="43"/>
      <c r="FW186" s="43"/>
      <c r="FX186" s="131"/>
      <c r="FY186" s="131"/>
      <c r="FZ186" s="131"/>
      <c r="GA186" s="43"/>
      <c r="GB186" s="43"/>
      <c r="GC186" s="131"/>
      <c r="GD186" s="131"/>
      <c r="GE186" s="131"/>
      <c r="GF186" s="43"/>
      <c r="GG186" s="43"/>
      <c r="GH186" s="131"/>
      <c r="GI186" s="131"/>
      <c r="GJ186" s="131"/>
      <c r="GK186" s="43"/>
      <c r="GL186" s="43"/>
      <c r="GM186" s="131"/>
      <c r="GN186" s="131"/>
      <c r="GO186" s="131"/>
      <c r="GP186" s="43"/>
      <c r="GQ186" s="43"/>
      <c r="GR186" s="131"/>
      <c r="GS186" s="131"/>
      <c r="GT186" s="131"/>
      <c r="GU186" s="43"/>
      <c r="GV186" s="43"/>
      <c r="GW186" s="131"/>
      <c r="GX186" s="131"/>
      <c r="GY186" s="131"/>
      <c r="GZ186" s="43"/>
      <c r="HA186" s="43"/>
      <c r="HB186" s="131"/>
      <c r="HC186" s="131"/>
      <c r="HD186" s="131"/>
      <c r="HE186" s="43"/>
      <c r="HF186" s="43"/>
      <c r="HG186" s="131"/>
      <c r="HH186" s="131"/>
      <c r="HI186" s="131"/>
      <c r="HJ186" s="43"/>
      <c r="HK186" s="43"/>
      <c r="HL186" s="131"/>
      <c r="HM186" s="131"/>
      <c r="HN186" s="131"/>
      <c r="HO186" s="43"/>
      <c r="HP186" s="43"/>
      <c r="HQ186" s="131"/>
      <c r="HR186" s="131"/>
      <c r="HS186" s="131"/>
      <c r="HT186" s="43"/>
      <c r="HU186" s="43"/>
      <c r="HV186" s="131"/>
      <c r="HW186" s="131"/>
      <c r="HX186" s="131"/>
      <c r="HY186" s="43"/>
      <c r="HZ186" s="43"/>
      <c r="IA186" s="131"/>
      <c r="IB186" s="131"/>
      <c r="IC186" s="131"/>
      <c r="ID186" s="43"/>
      <c r="IE186" s="43"/>
      <c r="IF186" s="131"/>
      <c r="IG186" s="131"/>
      <c r="IH186" s="131"/>
      <c r="II186" s="43"/>
      <c r="IJ186" s="43"/>
      <c r="IK186" s="131"/>
      <c r="IL186" s="131"/>
      <c r="IM186" s="131"/>
      <c r="IN186" s="43"/>
      <c r="IO186" s="43"/>
      <c r="IP186" s="131"/>
      <c r="IQ186" s="131"/>
      <c r="IR186" s="131"/>
      <c r="IS186" s="43"/>
      <c r="IT186" s="43"/>
      <c r="IU186" s="131"/>
      <c r="IV186" s="131"/>
      <c r="IW186" s="131"/>
      <c r="IX186" s="43"/>
      <c r="IY186" s="44"/>
      <c r="IZ186" s="405"/>
      <c r="JA186" s="378"/>
      <c r="JB186" s="256"/>
      <c r="JC186" s="256"/>
    </row>
    <row r="187" spans="1:263" s="3" customFormat="1" ht="15.5" thickTop="1" thickBot="1" x14ac:dyDescent="0.4">
      <c r="A187" s="198"/>
      <c r="B187" s="359"/>
      <c r="C187" s="47"/>
      <c r="D187" s="133" t="s">
        <v>322</v>
      </c>
      <c r="E187" s="102"/>
      <c r="F187" s="389"/>
      <c r="G187" s="390"/>
      <c r="H187" s="391"/>
      <c r="I187" s="202"/>
      <c r="J187" s="392"/>
      <c r="K187" s="390"/>
      <c r="L187" s="390"/>
      <c r="M187" s="390"/>
      <c r="N187" s="390"/>
      <c r="O187" s="390"/>
      <c r="P187" s="390"/>
      <c r="Q187" s="390"/>
      <c r="R187" s="390"/>
      <c r="S187" s="390"/>
      <c r="T187" s="390"/>
      <c r="U187" s="390"/>
      <c r="V187" s="390"/>
      <c r="W187" s="390"/>
      <c r="X187" s="390"/>
      <c r="Y187" s="390"/>
      <c r="Z187" s="390"/>
      <c r="AA187" s="390"/>
      <c r="AB187" s="390"/>
      <c r="AC187" s="390"/>
      <c r="AD187" s="390"/>
      <c r="AE187" s="390"/>
      <c r="AF187" s="390"/>
      <c r="AG187" s="390"/>
      <c r="AH187" s="390"/>
      <c r="AI187" s="390"/>
      <c r="AJ187" s="390"/>
      <c r="AK187" s="390"/>
      <c r="AL187" s="390"/>
      <c r="AM187" s="390"/>
      <c r="AN187" s="390"/>
      <c r="AO187" s="390"/>
      <c r="AP187" s="390"/>
      <c r="AQ187" s="390"/>
      <c r="AR187" s="390"/>
      <c r="AS187" s="390"/>
      <c r="AT187" s="390"/>
      <c r="AU187" s="390"/>
      <c r="AV187" s="390"/>
      <c r="AW187" s="390"/>
      <c r="AX187" s="390"/>
      <c r="AY187" s="390"/>
      <c r="AZ187" s="390"/>
      <c r="BA187" s="390"/>
      <c r="BB187" s="390"/>
      <c r="BC187" s="390"/>
      <c r="BD187" s="390"/>
      <c r="BE187" s="390"/>
      <c r="BF187" s="390"/>
      <c r="BG187" s="390"/>
      <c r="BH187" s="390"/>
      <c r="BI187" s="390"/>
      <c r="BJ187" s="390"/>
      <c r="BK187" s="390"/>
      <c r="BL187" s="390"/>
      <c r="BM187" s="390"/>
      <c r="BN187" s="390"/>
      <c r="BO187" s="390"/>
      <c r="BP187" s="390"/>
      <c r="BQ187" s="390"/>
      <c r="BR187" s="390"/>
      <c r="BS187" s="390"/>
      <c r="BT187" s="390"/>
      <c r="BU187" s="390"/>
      <c r="BV187" s="390"/>
      <c r="BW187" s="390"/>
      <c r="BX187" s="390"/>
      <c r="BY187" s="390"/>
      <c r="BZ187" s="390"/>
      <c r="CA187" s="390"/>
      <c r="CB187" s="390"/>
      <c r="CC187" s="390"/>
      <c r="CD187" s="390"/>
      <c r="CE187" s="390"/>
      <c r="CF187" s="390"/>
      <c r="CG187" s="390"/>
      <c r="CH187" s="390"/>
      <c r="CI187" s="390"/>
      <c r="CJ187" s="390"/>
      <c r="CK187" s="390"/>
      <c r="CL187" s="390"/>
      <c r="CM187" s="390"/>
      <c r="CN187" s="390"/>
      <c r="CO187" s="390"/>
      <c r="CP187" s="390"/>
      <c r="CQ187" s="390"/>
      <c r="CR187" s="390"/>
      <c r="CS187" s="390"/>
      <c r="CT187" s="390"/>
      <c r="CU187" s="390"/>
      <c r="CV187" s="390"/>
      <c r="CW187" s="390"/>
      <c r="CX187" s="390"/>
      <c r="CY187" s="390"/>
      <c r="CZ187" s="390"/>
      <c r="DA187" s="390"/>
      <c r="DB187" s="390"/>
      <c r="DC187" s="390"/>
      <c r="DD187" s="390"/>
      <c r="DE187" s="390"/>
      <c r="DF187" s="390"/>
      <c r="DG187" s="390"/>
      <c r="DH187" s="390"/>
      <c r="DI187" s="390"/>
      <c r="DJ187" s="390"/>
      <c r="DK187" s="390"/>
      <c r="DL187" s="390"/>
      <c r="DM187" s="390"/>
      <c r="DN187" s="390"/>
      <c r="DO187" s="390"/>
      <c r="DP187" s="390"/>
      <c r="DQ187" s="390"/>
      <c r="DR187" s="390"/>
      <c r="DS187" s="390"/>
      <c r="DT187" s="390"/>
      <c r="DU187" s="390"/>
      <c r="DV187" s="390"/>
      <c r="DW187" s="390"/>
      <c r="DX187" s="390"/>
      <c r="DY187" s="390"/>
      <c r="DZ187" s="390"/>
      <c r="EA187" s="390"/>
      <c r="EB187" s="390"/>
      <c r="EC187" s="390"/>
      <c r="ED187" s="390"/>
      <c r="EE187" s="390"/>
      <c r="EF187" s="390"/>
      <c r="EG187" s="390"/>
      <c r="EH187" s="390"/>
      <c r="EI187" s="390"/>
      <c r="EJ187" s="390"/>
      <c r="EK187" s="390"/>
      <c r="EL187" s="390"/>
      <c r="EM187" s="390"/>
      <c r="EN187" s="390"/>
      <c r="EO187" s="390"/>
      <c r="EP187" s="390"/>
      <c r="EQ187" s="390"/>
      <c r="ER187" s="390"/>
      <c r="ES187" s="390"/>
      <c r="ET187" s="390"/>
      <c r="EU187" s="390"/>
      <c r="EV187" s="390"/>
      <c r="EW187" s="390"/>
      <c r="EX187" s="390"/>
      <c r="EY187" s="390"/>
      <c r="EZ187" s="390"/>
      <c r="FA187" s="390"/>
      <c r="FB187" s="390"/>
      <c r="FC187" s="390"/>
      <c r="FD187" s="390"/>
      <c r="FE187" s="390"/>
      <c r="FF187" s="390"/>
      <c r="FG187" s="390"/>
      <c r="FH187" s="390"/>
      <c r="FI187" s="390"/>
      <c r="FJ187" s="390"/>
      <c r="FK187" s="390"/>
      <c r="FL187" s="390"/>
      <c r="FM187" s="390"/>
      <c r="FN187" s="390"/>
      <c r="FO187" s="390"/>
      <c r="FP187" s="390"/>
      <c r="FQ187" s="390"/>
      <c r="FR187" s="390"/>
      <c r="FS187" s="390"/>
      <c r="FT187" s="390"/>
      <c r="FU187" s="390"/>
      <c r="FV187" s="390"/>
      <c r="FW187" s="390"/>
      <c r="FX187" s="390"/>
      <c r="FY187" s="390"/>
      <c r="FZ187" s="390"/>
      <c r="GA187" s="390"/>
      <c r="GB187" s="390"/>
      <c r="GC187" s="390"/>
      <c r="GD187" s="390"/>
      <c r="GE187" s="390"/>
      <c r="GF187" s="390"/>
      <c r="GG187" s="390"/>
      <c r="GH187" s="390"/>
      <c r="GI187" s="390"/>
      <c r="GJ187" s="390"/>
      <c r="GK187" s="390"/>
      <c r="GL187" s="390"/>
      <c r="GM187" s="390"/>
      <c r="GN187" s="390"/>
      <c r="GO187" s="390"/>
      <c r="GP187" s="390"/>
      <c r="GQ187" s="390"/>
      <c r="GR187" s="390"/>
      <c r="GS187" s="390"/>
      <c r="GT187" s="390"/>
      <c r="GU187" s="390"/>
      <c r="GV187" s="390"/>
      <c r="GW187" s="390"/>
      <c r="GX187" s="390"/>
      <c r="GY187" s="390"/>
      <c r="GZ187" s="390"/>
      <c r="HA187" s="390"/>
      <c r="HB187" s="390"/>
      <c r="HC187" s="390"/>
      <c r="HD187" s="390"/>
      <c r="HE187" s="390"/>
      <c r="HF187" s="390"/>
      <c r="HG187" s="390"/>
      <c r="HH187" s="390"/>
      <c r="HI187" s="390"/>
      <c r="HJ187" s="390"/>
      <c r="HK187" s="390"/>
      <c r="HL187" s="390"/>
      <c r="HM187" s="390"/>
      <c r="HN187" s="390"/>
      <c r="HO187" s="390"/>
      <c r="HP187" s="390"/>
      <c r="HQ187" s="390"/>
      <c r="HR187" s="390"/>
      <c r="HS187" s="390"/>
      <c r="HT187" s="390"/>
      <c r="HU187" s="390"/>
      <c r="HV187" s="390"/>
      <c r="HW187" s="390"/>
      <c r="HX187" s="390"/>
      <c r="HY187" s="390"/>
      <c r="HZ187" s="390"/>
      <c r="IA187" s="390"/>
      <c r="IB187" s="390"/>
      <c r="IC187" s="390"/>
      <c r="ID187" s="390"/>
      <c r="IE187" s="390"/>
      <c r="IF187" s="390"/>
      <c r="IG187" s="390"/>
      <c r="IH187" s="390"/>
      <c r="II187" s="390"/>
      <c r="IJ187" s="390"/>
      <c r="IK187" s="390"/>
      <c r="IL187" s="390"/>
      <c r="IM187" s="390"/>
      <c r="IN187" s="390"/>
      <c r="IO187" s="390"/>
      <c r="IP187" s="390"/>
      <c r="IQ187" s="390"/>
      <c r="IR187" s="390"/>
      <c r="IS187" s="390"/>
      <c r="IT187" s="390"/>
      <c r="IU187" s="390"/>
      <c r="IV187" s="390"/>
      <c r="IW187" s="390"/>
      <c r="IX187" s="390"/>
      <c r="IY187" s="391"/>
      <c r="IZ187" s="405"/>
      <c r="JA187" s="378"/>
      <c r="JB187" s="256"/>
      <c r="JC187" s="256"/>
    </row>
    <row r="188" spans="1:263" s="3" customFormat="1" x14ac:dyDescent="0.35">
      <c r="A188" s="198"/>
      <c r="B188" s="359"/>
      <c r="C188" s="47"/>
      <c r="D188" s="129"/>
      <c r="E188" s="407"/>
      <c r="F188" s="408"/>
      <c r="G188" s="253"/>
      <c r="H188" s="253"/>
      <c r="I188" s="253"/>
      <c r="J188" s="253"/>
      <c r="K188" s="253"/>
      <c r="L188" s="253"/>
      <c r="M188" s="253"/>
      <c r="N188" s="253"/>
      <c r="O188" s="253"/>
      <c r="P188" s="253"/>
      <c r="Q188" s="253"/>
      <c r="R188" s="253"/>
      <c r="S188" s="253"/>
      <c r="T188" s="253"/>
      <c r="U188" s="253"/>
      <c r="V188" s="253"/>
      <c r="W188" s="253"/>
      <c r="X188" s="253"/>
      <c r="Y188" s="253"/>
      <c r="Z188" s="253"/>
      <c r="AA188" s="253"/>
      <c r="AB188" s="253"/>
      <c r="AC188" s="253"/>
      <c r="AD188" s="253"/>
      <c r="AE188" s="253"/>
      <c r="AF188" s="253"/>
      <c r="AG188" s="253"/>
      <c r="AH188" s="253"/>
      <c r="AI188" s="253"/>
      <c r="AJ188" s="253"/>
      <c r="AK188" s="253"/>
      <c r="AL188" s="253"/>
      <c r="AM188" s="253"/>
      <c r="AN188" s="253"/>
      <c r="AO188" s="253"/>
      <c r="AP188" s="253"/>
      <c r="AQ188" s="253"/>
      <c r="AR188" s="253"/>
      <c r="AS188" s="253"/>
      <c r="AT188" s="253"/>
      <c r="AU188" s="253"/>
      <c r="AV188" s="253"/>
      <c r="AW188" s="253"/>
      <c r="AX188" s="253"/>
      <c r="AY188" s="253"/>
      <c r="AZ188" s="253"/>
      <c r="BA188" s="253"/>
      <c r="BB188" s="253"/>
      <c r="BC188" s="253"/>
      <c r="BD188" s="253"/>
      <c r="BE188" s="253"/>
      <c r="BF188" s="253"/>
      <c r="BG188" s="253"/>
      <c r="BH188" s="253"/>
      <c r="BI188" s="253"/>
      <c r="BJ188" s="253"/>
      <c r="BK188" s="253"/>
      <c r="BL188" s="253"/>
      <c r="BM188" s="253"/>
      <c r="BN188" s="253"/>
      <c r="BO188" s="253"/>
      <c r="BP188" s="253"/>
      <c r="BQ188" s="253"/>
      <c r="BR188" s="253"/>
      <c r="BS188" s="253"/>
      <c r="BT188" s="253"/>
      <c r="BU188" s="253"/>
      <c r="BV188" s="253"/>
      <c r="BW188" s="253"/>
      <c r="BX188" s="253"/>
      <c r="BY188" s="253"/>
      <c r="BZ188" s="253"/>
      <c r="CA188" s="253"/>
      <c r="CB188" s="253"/>
      <c r="CC188" s="253"/>
      <c r="CD188" s="253"/>
      <c r="CE188" s="253"/>
      <c r="CF188" s="253"/>
      <c r="CG188" s="253"/>
      <c r="CH188" s="253"/>
      <c r="CI188" s="253"/>
      <c r="CJ188" s="253"/>
      <c r="CK188" s="253"/>
      <c r="CL188" s="253"/>
      <c r="CM188" s="253"/>
      <c r="CN188" s="253"/>
      <c r="CO188" s="253"/>
      <c r="CP188" s="253"/>
      <c r="CQ188" s="253"/>
      <c r="CR188" s="253"/>
      <c r="CS188" s="253"/>
      <c r="CT188" s="253"/>
      <c r="CU188" s="253"/>
      <c r="CV188" s="253"/>
      <c r="CW188" s="253"/>
      <c r="CX188" s="253"/>
      <c r="CY188" s="253"/>
      <c r="CZ188" s="253"/>
      <c r="DA188" s="253"/>
      <c r="DB188" s="253"/>
      <c r="DC188" s="253"/>
      <c r="DD188" s="253"/>
      <c r="DE188" s="253"/>
      <c r="DF188" s="253"/>
      <c r="DG188" s="253"/>
      <c r="DH188" s="253"/>
      <c r="DI188" s="253"/>
      <c r="DJ188" s="253"/>
      <c r="DK188" s="253"/>
      <c r="DL188" s="253"/>
      <c r="DM188" s="253"/>
      <c r="DN188" s="253"/>
      <c r="DO188" s="253"/>
      <c r="DP188" s="253"/>
      <c r="DQ188" s="253"/>
      <c r="DR188" s="253"/>
      <c r="DS188" s="253"/>
      <c r="DT188" s="253"/>
      <c r="DU188" s="253"/>
      <c r="DV188" s="253"/>
      <c r="DW188" s="253"/>
      <c r="DX188" s="253"/>
      <c r="DY188" s="253"/>
      <c r="DZ188" s="253"/>
      <c r="EA188" s="253"/>
      <c r="EB188" s="253"/>
      <c r="EC188" s="253"/>
      <c r="ED188" s="253"/>
      <c r="EE188" s="253"/>
      <c r="EF188" s="253"/>
      <c r="EG188" s="253"/>
      <c r="EH188" s="253"/>
      <c r="EI188" s="253"/>
      <c r="EJ188" s="253"/>
      <c r="EK188" s="253"/>
      <c r="EL188" s="253"/>
      <c r="EM188" s="253"/>
      <c r="EN188" s="253"/>
      <c r="EO188" s="253"/>
      <c r="EP188" s="253"/>
      <c r="EQ188" s="253"/>
      <c r="ER188" s="253"/>
      <c r="ES188" s="253"/>
      <c r="ET188" s="253"/>
      <c r="EU188" s="253"/>
      <c r="EV188" s="253"/>
      <c r="EW188" s="253"/>
      <c r="EX188" s="253"/>
      <c r="EY188" s="253"/>
      <c r="EZ188" s="253"/>
      <c r="FA188" s="253"/>
      <c r="FB188" s="253"/>
      <c r="FC188" s="253"/>
      <c r="FD188" s="253"/>
      <c r="FE188" s="253"/>
      <c r="FF188" s="253"/>
      <c r="FG188" s="253"/>
      <c r="FH188" s="253"/>
      <c r="FI188" s="253"/>
      <c r="FJ188" s="253"/>
      <c r="FK188" s="253"/>
      <c r="FL188" s="253"/>
      <c r="FM188" s="253"/>
      <c r="FN188" s="253"/>
      <c r="FO188" s="253"/>
      <c r="FP188" s="253"/>
      <c r="FQ188" s="253"/>
      <c r="FR188" s="253"/>
      <c r="FS188" s="253"/>
      <c r="FT188" s="253"/>
      <c r="FU188" s="253"/>
      <c r="FV188" s="253"/>
      <c r="FW188" s="253"/>
      <c r="FX188" s="253"/>
      <c r="FY188" s="253"/>
      <c r="FZ188" s="253"/>
      <c r="GA188" s="253"/>
      <c r="GB188" s="253"/>
      <c r="GC188" s="253"/>
      <c r="GD188" s="253"/>
      <c r="GE188" s="253"/>
      <c r="GF188" s="253"/>
      <c r="GG188" s="253"/>
      <c r="GH188" s="253"/>
      <c r="GI188" s="253"/>
      <c r="GJ188" s="253"/>
      <c r="GK188" s="253"/>
      <c r="GL188" s="253"/>
      <c r="GM188" s="253"/>
      <c r="GN188" s="253"/>
      <c r="GO188" s="253"/>
      <c r="GP188" s="253"/>
      <c r="GQ188" s="253"/>
      <c r="GR188" s="253"/>
      <c r="GS188" s="253"/>
      <c r="GT188" s="253"/>
      <c r="GU188" s="253"/>
      <c r="GV188" s="253"/>
      <c r="GW188" s="253"/>
      <c r="GX188" s="253"/>
      <c r="GY188" s="253"/>
      <c r="GZ188" s="253"/>
      <c r="HA188" s="253"/>
      <c r="HB188" s="253"/>
      <c r="HC188" s="253"/>
      <c r="HD188" s="253"/>
      <c r="HE188" s="253"/>
      <c r="HF188" s="253"/>
      <c r="HG188" s="253"/>
      <c r="HH188" s="253"/>
      <c r="HI188" s="253"/>
      <c r="HJ188" s="253"/>
      <c r="HK188" s="253"/>
      <c r="HL188" s="253"/>
      <c r="HM188" s="253"/>
      <c r="HN188" s="253"/>
      <c r="HO188" s="253"/>
      <c r="HP188" s="253"/>
      <c r="HQ188" s="253"/>
      <c r="HR188" s="253"/>
      <c r="HS188" s="253"/>
      <c r="HT188" s="253"/>
      <c r="HU188" s="253"/>
      <c r="HV188" s="253"/>
      <c r="HW188" s="253"/>
      <c r="HX188" s="253"/>
      <c r="HY188" s="253"/>
      <c r="HZ188" s="253"/>
      <c r="IA188" s="253"/>
      <c r="IB188" s="253"/>
      <c r="IC188" s="253"/>
      <c r="ID188" s="253"/>
      <c r="IE188" s="253"/>
      <c r="IF188" s="253"/>
      <c r="IG188" s="253"/>
      <c r="IH188" s="253"/>
      <c r="II188" s="253"/>
      <c r="IJ188" s="253"/>
      <c r="IK188" s="253"/>
      <c r="IL188" s="253"/>
      <c r="IM188" s="253"/>
      <c r="IN188" s="253"/>
      <c r="IO188" s="253"/>
      <c r="IP188" s="253"/>
      <c r="IQ188" s="253"/>
      <c r="IR188" s="253"/>
      <c r="IS188" s="253"/>
      <c r="IT188" s="253"/>
      <c r="IU188" s="253"/>
      <c r="IV188" s="253"/>
      <c r="IW188" s="253"/>
      <c r="IX188" s="253"/>
      <c r="IY188" s="253"/>
      <c r="IZ188" s="409"/>
      <c r="JA188" s="378"/>
      <c r="JB188" s="256"/>
      <c r="JC188" s="256"/>
    </row>
    <row r="189" spans="1:263" ht="15" thickBot="1" x14ac:dyDescent="0.4">
      <c r="A189" s="12"/>
      <c r="B189" s="136"/>
      <c r="C189" s="137"/>
      <c r="D189" s="396"/>
      <c r="E189" s="396"/>
      <c r="F189" s="397"/>
      <c r="G189" s="398"/>
      <c r="H189" s="398"/>
      <c r="I189" s="398"/>
      <c r="J189" s="398"/>
      <c r="K189" s="398"/>
      <c r="L189" s="398"/>
      <c r="M189" s="399"/>
      <c r="N189" s="399"/>
      <c r="O189" s="398"/>
      <c r="P189" s="398"/>
      <c r="Q189" s="398"/>
      <c r="R189" s="399"/>
      <c r="S189" s="399"/>
      <c r="T189" s="398"/>
      <c r="U189" s="398"/>
      <c r="V189" s="398"/>
      <c r="W189" s="399"/>
      <c r="X189" s="399"/>
      <c r="Y189" s="398"/>
      <c r="Z189" s="398"/>
      <c r="AA189" s="398"/>
      <c r="AB189" s="399"/>
      <c r="AC189" s="399"/>
      <c r="AD189" s="398"/>
      <c r="AE189" s="398"/>
      <c r="AF189" s="398"/>
      <c r="AG189" s="399"/>
      <c r="AH189" s="399"/>
      <c r="AI189" s="398"/>
      <c r="AJ189" s="398"/>
      <c r="AK189" s="398"/>
      <c r="AL189" s="399"/>
      <c r="AM189" s="399"/>
      <c r="AN189" s="398"/>
      <c r="AO189" s="398"/>
      <c r="AP189" s="398"/>
      <c r="AQ189" s="399"/>
      <c r="AR189" s="399"/>
      <c r="AS189" s="398"/>
      <c r="AT189" s="398"/>
      <c r="AU189" s="398"/>
      <c r="AV189" s="399"/>
      <c r="AW189" s="399"/>
      <c r="AX189" s="398"/>
      <c r="AY189" s="398"/>
      <c r="AZ189" s="398"/>
      <c r="BA189" s="399"/>
      <c r="BB189" s="399"/>
      <c r="BC189" s="398"/>
      <c r="BD189" s="398"/>
      <c r="BE189" s="398"/>
      <c r="BF189" s="399"/>
      <c r="BG189" s="399"/>
      <c r="BH189" s="398"/>
      <c r="BI189" s="398"/>
      <c r="BJ189" s="398"/>
      <c r="BK189" s="399"/>
      <c r="BL189" s="399"/>
      <c r="BM189" s="398"/>
      <c r="BN189" s="398"/>
      <c r="BO189" s="398"/>
      <c r="BP189" s="399"/>
      <c r="BQ189" s="399"/>
      <c r="BR189" s="398"/>
      <c r="BS189" s="398"/>
      <c r="BT189" s="398"/>
      <c r="BU189" s="399"/>
      <c r="BV189" s="399"/>
      <c r="BW189" s="398"/>
      <c r="BX189" s="398"/>
      <c r="BY189" s="398"/>
      <c r="BZ189" s="399"/>
      <c r="CA189" s="399"/>
      <c r="CB189" s="398"/>
      <c r="CC189" s="398"/>
      <c r="CD189" s="398"/>
      <c r="CE189" s="399"/>
      <c r="CF189" s="399"/>
      <c r="CG189" s="398"/>
      <c r="CH189" s="398"/>
      <c r="CI189" s="398"/>
      <c r="CJ189" s="399"/>
      <c r="CK189" s="399"/>
      <c r="CL189" s="398"/>
      <c r="CM189" s="398"/>
      <c r="CN189" s="398"/>
      <c r="CO189" s="399"/>
      <c r="CP189" s="399"/>
      <c r="CQ189" s="398"/>
      <c r="CR189" s="398"/>
      <c r="CS189" s="398"/>
      <c r="CT189" s="399"/>
      <c r="CU189" s="399"/>
      <c r="CV189" s="398"/>
      <c r="CW189" s="398"/>
      <c r="CX189" s="398"/>
      <c r="CY189" s="399"/>
      <c r="CZ189" s="399"/>
      <c r="DA189" s="398"/>
      <c r="DB189" s="398"/>
      <c r="DC189" s="398"/>
      <c r="DD189" s="399"/>
      <c r="DE189" s="399"/>
      <c r="DF189" s="398"/>
      <c r="DG189" s="398"/>
      <c r="DH189" s="398"/>
      <c r="DI189" s="399"/>
      <c r="DJ189" s="399"/>
      <c r="DK189" s="398"/>
      <c r="DL189" s="398"/>
      <c r="DM189" s="398"/>
      <c r="DN189" s="399"/>
      <c r="DO189" s="399"/>
      <c r="DP189" s="398"/>
      <c r="DQ189" s="398"/>
      <c r="DR189" s="398"/>
      <c r="DS189" s="399"/>
      <c r="DT189" s="399"/>
      <c r="DU189" s="398"/>
      <c r="DV189" s="398"/>
      <c r="DW189" s="398"/>
      <c r="DX189" s="399"/>
      <c r="DY189" s="399"/>
      <c r="DZ189" s="398"/>
      <c r="EA189" s="398"/>
      <c r="EB189" s="398"/>
      <c r="EC189" s="399"/>
      <c r="ED189" s="399"/>
      <c r="EE189" s="398"/>
      <c r="EF189" s="398"/>
      <c r="EG189" s="398"/>
      <c r="EH189" s="399"/>
      <c r="EI189" s="399"/>
      <c r="EJ189" s="398"/>
      <c r="EK189" s="398"/>
      <c r="EL189" s="398"/>
      <c r="EM189" s="399"/>
      <c r="EN189" s="399"/>
      <c r="EO189" s="398"/>
      <c r="EP189" s="398"/>
      <c r="EQ189" s="398"/>
      <c r="ER189" s="399"/>
      <c r="ES189" s="399"/>
      <c r="ET189" s="398"/>
      <c r="EU189" s="398"/>
      <c r="EV189" s="398"/>
      <c r="EW189" s="399"/>
      <c r="EX189" s="399"/>
      <c r="EY189" s="398"/>
      <c r="EZ189" s="398"/>
      <c r="FA189" s="398"/>
      <c r="FB189" s="399"/>
      <c r="FC189" s="399"/>
      <c r="FD189" s="398"/>
      <c r="FE189" s="398"/>
      <c r="FF189" s="398"/>
      <c r="FG189" s="399"/>
      <c r="FH189" s="399"/>
      <c r="FI189" s="398"/>
      <c r="FJ189" s="398"/>
      <c r="FK189" s="398"/>
      <c r="FL189" s="399"/>
      <c r="FM189" s="399"/>
      <c r="FN189" s="398"/>
      <c r="FO189" s="398"/>
      <c r="FP189" s="398"/>
      <c r="FQ189" s="399"/>
      <c r="FR189" s="399"/>
      <c r="FS189" s="398"/>
      <c r="FT189" s="398"/>
      <c r="FU189" s="398"/>
      <c r="FV189" s="399"/>
      <c r="FW189" s="399"/>
      <c r="FX189" s="398"/>
      <c r="FY189" s="398"/>
      <c r="FZ189" s="398"/>
      <c r="GA189" s="399"/>
      <c r="GB189" s="399"/>
      <c r="GC189" s="398"/>
      <c r="GD189" s="398"/>
      <c r="GE189" s="398"/>
      <c r="GF189" s="399"/>
      <c r="GG189" s="399"/>
      <c r="GH189" s="398"/>
      <c r="GI189" s="398"/>
      <c r="GJ189" s="398"/>
      <c r="GK189" s="399"/>
      <c r="GL189" s="399"/>
      <c r="GM189" s="398"/>
      <c r="GN189" s="398"/>
      <c r="GO189" s="398"/>
      <c r="GP189" s="399"/>
      <c r="GQ189" s="399"/>
      <c r="GR189" s="398"/>
      <c r="GS189" s="398"/>
      <c r="GT189" s="398"/>
      <c r="GU189" s="399"/>
      <c r="GV189" s="399"/>
      <c r="GW189" s="398"/>
      <c r="GX189" s="398"/>
      <c r="GY189" s="398"/>
      <c r="GZ189" s="399"/>
      <c r="HA189" s="399"/>
      <c r="HB189" s="398"/>
      <c r="HC189" s="398"/>
      <c r="HD189" s="398"/>
      <c r="HE189" s="399"/>
      <c r="HF189" s="399"/>
      <c r="HG189" s="398"/>
      <c r="HH189" s="398"/>
      <c r="HI189" s="398"/>
      <c r="HJ189" s="399"/>
      <c r="HK189" s="399"/>
      <c r="HL189" s="398"/>
      <c r="HM189" s="398"/>
      <c r="HN189" s="398"/>
      <c r="HO189" s="399"/>
      <c r="HP189" s="399"/>
      <c r="HQ189" s="398"/>
      <c r="HR189" s="398"/>
      <c r="HS189" s="398"/>
      <c r="HT189" s="399"/>
      <c r="HU189" s="399"/>
      <c r="HV189" s="398"/>
      <c r="HW189" s="398"/>
      <c r="HX189" s="398"/>
      <c r="HY189" s="399"/>
      <c r="HZ189" s="399"/>
      <c r="IA189" s="398"/>
      <c r="IB189" s="398"/>
      <c r="IC189" s="398"/>
      <c r="ID189" s="399"/>
      <c r="IE189" s="399"/>
      <c r="IF189" s="398"/>
      <c r="IG189" s="398"/>
      <c r="IH189" s="398"/>
      <c r="II189" s="399"/>
      <c r="IJ189" s="399"/>
      <c r="IK189" s="398"/>
      <c r="IL189" s="398"/>
      <c r="IM189" s="398"/>
      <c r="IN189" s="399"/>
      <c r="IO189" s="399"/>
      <c r="IP189" s="398"/>
      <c r="IQ189" s="398"/>
      <c r="IR189" s="398"/>
      <c r="IS189" s="399"/>
      <c r="IT189" s="399"/>
      <c r="IU189" s="398"/>
      <c r="IV189" s="398"/>
      <c r="IW189" s="398"/>
      <c r="IX189" s="399"/>
      <c r="IY189" s="399"/>
      <c r="IZ189" s="138"/>
      <c r="JA189" s="139"/>
      <c r="JB189" s="12"/>
      <c r="JC189" s="12"/>
    </row>
    <row r="190" spans="1:263" x14ac:dyDescent="0.35">
      <c r="A190" s="12"/>
      <c r="B190" s="12"/>
      <c r="C190" s="53"/>
      <c r="D190" s="102"/>
      <c r="E190" s="102"/>
      <c r="F190" s="369"/>
      <c r="G190" s="202"/>
      <c r="H190" s="202"/>
      <c r="I190" s="202"/>
      <c r="J190" s="202"/>
      <c r="K190" s="202"/>
      <c r="L190" s="202"/>
      <c r="M190" s="198"/>
      <c r="N190" s="198"/>
      <c r="O190" s="202"/>
      <c r="P190" s="202"/>
      <c r="Q190" s="202"/>
      <c r="R190" s="198"/>
      <c r="S190" s="198"/>
      <c r="T190" s="202"/>
      <c r="U190" s="202"/>
      <c r="V190" s="202"/>
      <c r="W190" s="198"/>
      <c r="X190" s="198"/>
      <c r="Y190" s="202"/>
      <c r="Z190" s="202"/>
      <c r="AA190" s="202"/>
      <c r="AB190" s="198"/>
      <c r="AC190" s="198"/>
      <c r="AD190" s="202"/>
      <c r="AE190" s="202"/>
      <c r="AF190" s="202"/>
      <c r="AG190" s="198"/>
      <c r="AH190" s="198"/>
      <c r="AI190" s="202"/>
      <c r="AJ190" s="202"/>
      <c r="AK190" s="202"/>
      <c r="AL190" s="198"/>
      <c r="AM190" s="198"/>
      <c r="AN190" s="202"/>
      <c r="AO190" s="202"/>
      <c r="AP190" s="202"/>
      <c r="AQ190" s="198"/>
      <c r="AR190" s="198"/>
      <c r="AS190" s="202"/>
      <c r="AT190" s="202"/>
      <c r="AU190" s="202"/>
      <c r="AV190" s="198"/>
      <c r="AW190" s="198"/>
      <c r="AX190" s="202"/>
      <c r="AY190" s="202"/>
      <c r="AZ190" s="202"/>
      <c r="BA190" s="198"/>
      <c r="BB190" s="198"/>
      <c r="BC190" s="202"/>
      <c r="BD190" s="202"/>
      <c r="BE190" s="202"/>
      <c r="BF190" s="198"/>
      <c r="BG190" s="198"/>
      <c r="BH190" s="202"/>
      <c r="BI190" s="202"/>
      <c r="BJ190" s="202"/>
      <c r="BK190" s="198"/>
      <c r="BL190" s="198"/>
      <c r="BM190" s="202"/>
      <c r="BN190" s="202"/>
      <c r="BO190" s="202"/>
      <c r="BP190" s="198"/>
      <c r="BQ190" s="198"/>
      <c r="BR190" s="202"/>
      <c r="BS190" s="202"/>
      <c r="BT190" s="202"/>
      <c r="BU190" s="198"/>
      <c r="BV190" s="198"/>
      <c r="BW190" s="202"/>
      <c r="BX190" s="202"/>
      <c r="BY190" s="202"/>
      <c r="BZ190" s="198"/>
      <c r="CA190" s="198"/>
      <c r="CB190" s="202"/>
      <c r="CC190" s="202"/>
      <c r="CD190" s="202"/>
      <c r="CE190" s="198"/>
      <c r="CF190" s="198"/>
      <c r="CG190" s="202"/>
      <c r="CH190" s="202"/>
      <c r="CI190" s="202"/>
      <c r="CJ190" s="198"/>
      <c r="CK190" s="198"/>
      <c r="CL190" s="202"/>
      <c r="CM190" s="202"/>
      <c r="CN190" s="202"/>
      <c r="CO190" s="198"/>
      <c r="CP190" s="198"/>
      <c r="CQ190" s="202"/>
      <c r="CR190" s="202"/>
      <c r="CS190" s="202"/>
      <c r="CT190" s="198"/>
      <c r="CU190" s="198"/>
      <c r="CV190" s="202"/>
      <c r="CW190" s="202"/>
      <c r="CX190" s="202"/>
      <c r="CY190" s="198"/>
      <c r="CZ190" s="198"/>
      <c r="DA190" s="202"/>
      <c r="DB190" s="202"/>
      <c r="DC190" s="202"/>
      <c r="DD190" s="198"/>
      <c r="DE190" s="198"/>
      <c r="DF190" s="202"/>
      <c r="DG190" s="202"/>
      <c r="DH190" s="202"/>
      <c r="DI190" s="198"/>
      <c r="DJ190" s="198"/>
      <c r="DK190" s="202"/>
      <c r="DL190" s="202"/>
      <c r="DM190" s="202"/>
      <c r="DN190" s="198"/>
      <c r="DO190" s="198"/>
      <c r="DP190" s="202"/>
      <c r="DQ190" s="202"/>
      <c r="DR190" s="202"/>
      <c r="DS190" s="198"/>
      <c r="DT190" s="198"/>
      <c r="DU190" s="202"/>
      <c r="DV190" s="202"/>
      <c r="DW190" s="202"/>
      <c r="DX190" s="198"/>
      <c r="DY190" s="198"/>
      <c r="DZ190" s="202"/>
      <c r="EA190" s="202"/>
      <c r="EB190" s="202"/>
      <c r="EC190" s="198"/>
      <c r="ED190" s="198"/>
      <c r="EE190" s="202"/>
      <c r="EF190" s="202"/>
      <c r="EG190" s="202"/>
      <c r="EH190" s="198"/>
      <c r="EI190" s="198"/>
      <c r="EJ190" s="202"/>
      <c r="EK190" s="202"/>
      <c r="EL190" s="202"/>
      <c r="EM190" s="198"/>
      <c r="EN190" s="198"/>
      <c r="EO190" s="202"/>
      <c r="EP190" s="202"/>
      <c r="EQ190" s="202"/>
      <c r="ER190" s="198"/>
      <c r="ES190" s="198"/>
      <c r="ET190" s="202"/>
      <c r="EU190" s="202"/>
      <c r="EV190" s="202"/>
      <c r="EW190" s="198"/>
      <c r="EX190" s="198"/>
      <c r="EY190" s="202"/>
      <c r="EZ190" s="202"/>
      <c r="FA190" s="202"/>
      <c r="FB190" s="198"/>
      <c r="FC190" s="198"/>
      <c r="FD190" s="202"/>
      <c r="FE190" s="202"/>
      <c r="FF190" s="202"/>
      <c r="FG190" s="198"/>
      <c r="FH190" s="198"/>
      <c r="FI190" s="202"/>
      <c r="FJ190" s="202"/>
      <c r="FK190" s="202"/>
      <c r="FL190" s="198"/>
      <c r="FM190" s="198"/>
      <c r="FN190" s="202"/>
      <c r="FO190" s="202"/>
      <c r="FP190" s="202"/>
      <c r="FQ190" s="198"/>
      <c r="FR190" s="198"/>
      <c r="FS190" s="202"/>
      <c r="FT190" s="202"/>
      <c r="FU190" s="202"/>
      <c r="FV190" s="198"/>
      <c r="FW190" s="198"/>
      <c r="FX190" s="202"/>
      <c r="FY190" s="202"/>
      <c r="FZ190" s="202"/>
      <c r="GA190" s="198"/>
      <c r="GB190" s="198"/>
      <c r="GC190" s="202"/>
      <c r="GD190" s="202"/>
      <c r="GE190" s="202"/>
      <c r="GF190" s="198"/>
      <c r="GG190" s="198"/>
      <c r="GH190" s="202"/>
      <c r="GI190" s="202"/>
      <c r="GJ190" s="202"/>
      <c r="GK190" s="198"/>
      <c r="GL190" s="198"/>
      <c r="GM190" s="202"/>
      <c r="GN190" s="202"/>
      <c r="GO190" s="202"/>
      <c r="GP190" s="198"/>
      <c r="GQ190" s="198"/>
      <c r="GR190" s="202"/>
      <c r="GS190" s="202"/>
      <c r="GT190" s="202"/>
      <c r="GU190" s="198"/>
      <c r="GV190" s="198"/>
      <c r="GW190" s="202"/>
      <c r="GX190" s="202"/>
      <c r="GY190" s="202"/>
      <c r="GZ190" s="198"/>
      <c r="HA190" s="198"/>
      <c r="HB190" s="202"/>
      <c r="HC190" s="202"/>
      <c r="HD190" s="202"/>
      <c r="HE190" s="198"/>
      <c r="HF190" s="198"/>
      <c r="HG190" s="202"/>
      <c r="HH190" s="202"/>
      <c r="HI190" s="202"/>
      <c r="HJ190" s="198"/>
      <c r="HK190" s="198"/>
      <c r="HL190" s="202"/>
      <c r="HM190" s="202"/>
      <c r="HN190" s="202"/>
      <c r="HO190" s="198"/>
      <c r="HP190" s="198"/>
      <c r="HQ190" s="202"/>
      <c r="HR190" s="202"/>
      <c r="HS190" s="202"/>
      <c r="HT190" s="198"/>
      <c r="HU190" s="198"/>
      <c r="HV190" s="202"/>
      <c r="HW190" s="202"/>
      <c r="HX190" s="202"/>
      <c r="HY190" s="198"/>
      <c r="HZ190" s="198"/>
      <c r="IA190" s="202"/>
      <c r="IB190" s="202"/>
      <c r="IC190" s="202"/>
      <c r="ID190" s="198"/>
      <c r="IE190" s="198"/>
      <c r="IF190" s="202"/>
      <c r="IG190" s="202"/>
      <c r="IH190" s="202"/>
      <c r="II190" s="198"/>
      <c r="IJ190" s="198"/>
      <c r="IK190" s="202"/>
      <c r="IL190" s="202"/>
      <c r="IM190" s="202"/>
      <c r="IN190" s="198"/>
      <c r="IO190" s="198"/>
      <c r="IP190" s="202"/>
      <c r="IQ190" s="202"/>
      <c r="IR190" s="202"/>
      <c r="IS190" s="198"/>
      <c r="IT190" s="198"/>
      <c r="IU190" s="202"/>
      <c r="IV190" s="202"/>
      <c r="IW190" s="202"/>
      <c r="IX190" s="198"/>
      <c r="IY190" s="198"/>
      <c r="IZ190" s="12"/>
      <c r="JA190" s="12"/>
      <c r="JB190" s="12"/>
      <c r="JC190" s="12"/>
    </row>
    <row r="191" spans="1:263" x14ac:dyDescent="0.35">
      <c r="A191" s="12"/>
      <c r="B191" s="12"/>
      <c r="C191" s="53"/>
      <c r="D191" s="196"/>
      <c r="E191" s="196"/>
      <c r="F191" s="367"/>
      <c r="G191" s="368"/>
      <c r="H191" s="368"/>
      <c r="I191" s="368"/>
      <c r="J191" s="368"/>
      <c r="K191" s="368"/>
      <c r="L191" s="368"/>
      <c r="M191" s="256"/>
      <c r="N191" s="256"/>
      <c r="O191" s="415"/>
      <c r="P191" s="415"/>
      <c r="Q191" s="415"/>
      <c r="R191" s="416"/>
      <c r="S191" s="416"/>
      <c r="T191" s="415"/>
      <c r="U191" s="415"/>
      <c r="V191" s="415"/>
      <c r="W191" s="416"/>
      <c r="X191" s="416"/>
      <c r="Y191" s="415"/>
      <c r="Z191" s="415"/>
      <c r="AA191" s="415"/>
      <c r="AB191" s="416"/>
      <c r="AC191" s="416"/>
      <c r="AD191" s="415"/>
      <c r="AE191" s="415"/>
      <c r="AF191" s="415"/>
      <c r="AG191" s="416"/>
      <c r="AH191" s="416"/>
      <c r="AI191" s="415"/>
      <c r="AJ191" s="415"/>
      <c r="AK191" s="415"/>
      <c r="AL191" s="416"/>
      <c r="AM191" s="416"/>
      <c r="AN191" s="415"/>
      <c r="AO191" s="415"/>
      <c r="AP191" s="415"/>
      <c r="AQ191" s="416"/>
      <c r="AR191" s="416"/>
      <c r="AS191" s="415"/>
      <c r="AT191" s="415"/>
      <c r="AU191" s="415"/>
      <c r="AV191" s="416"/>
      <c r="AW191" s="416"/>
      <c r="AX191" s="415"/>
      <c r="AY191" s="415"/>
      <c r="AZ191" s="415"/>
      <c r="BA191" s="416"/>
      <c r="BB191" s="416"/>
      <c r="BC191" s="415"/>
      <c r="BD191" s="415"/>
      <c r="BE191" s="415"/>
      <c r="BF191" s="416"/>
      <c r="BG191" s="416"/>
      <c r="BH191" s="415"/>
      <c r="BI191" s="415"/>
      <c r="BJ191" s="415"/>
      <c r="BK191" s="416"/>
      <c r="BL191" s="416"/>
      <c r="BM191" s="415"/>
      <c r="BN191" s="415"/>
      <c r="BO191" s="415"/>
      <c r="BP191" s="416"/>
      <c r="BQ191" s="416"/>
      <c r="BR191" s="415"/>
      <c r="BS191" s="415"/>
      <c r="BT191" s="415"/>
      <c r="BU191" s="416"/>
      <c r="BV191" s="416"/>
      <c r="BW191" s="415"/>
      <c r="BX191" s="415"/>
      <c r="BY191" s="415"/>
      <c r="BZ191" s="416"/>
      <c r="CA191" s="416"/>
      <c r="CB191" s="415"/>
      <c r="CC191" s="415"/>
      <c r="CD191" s="415"/>
      <c r="CE191" s="416"/>
      <c r="CF191" s="416"/>
      <c r="CG191" s="415"/>
      <c r="CH191" s="415"/>
      <c r="CI191" s="415"/>
      <c r="CJ191" s="416"/>
      <c r="CK191" s="416"/>
      <c r="CL191" s="415"/>
      <c r="CM191" s="415"/>
      <c r="CN191" s="415"/>
      <c r="CO191" s="416"/>
      <c r="CP191" s="416"/>
      <c r="CQ191" s="415"/>
      <c r="CR191" s="415"/>
      <c r="CS191" s="415"/>
      <c r="CT191" s="416"/>
      <c r="CU191" s="416"/>
      <c r="CV191" s="415"/>
      <c r="CW191" s="415"/>
      <c r="CX191" s="415"/>
      <c r="CY191" s="416"/>
      <c r="CZ191" s="416"/>
      <c r="DA191" s="415"/>
      <c r="DB191" s="415"/>
      <c r="DC191" s="415"/>
      <c r="DD191" s="416"/>
      <c r="DE191" s="416"/>
      <c r="DF191" s="415"/>
      <c r="DG191" s="415"/>
      <c r="DH191" s="415"/>
      <c r="DI191" s="416"/>
      <c r="DJ191" s="416"/>
      <c r="DK191" s="415"/>
      <c r="DL191" s="415"/>
      <c r="DM191" s="415"/>
      <c r="DN191" s="416"/>
      <c r="DO191" s="416"/>
      <c r="DP191" s="415"/>
      <c r="DQ191" s="415"/>
      <c r="DR191" s="415"/>
      <c r="DS191" s="416"/>
      <c r="DT191" s="416"/>
      <c r="DU191" s="415"/>
      <c r="DV191" s="415"/>
      <c r="DW191" s="415"/>
      <c r="DX191" s="416"/>
      <c r="DY191" s="416"/>
      <c r="DZ191" s="415"/>
      <c r="EA191" s="415"/>
      <c r="EB191" s="415"/>
      <c r="EC191" s="416"/>
      <c r="ED191" s="416"/>
      <c r="EE191" s="415"/>
      <c r="EF191" s="415"/>
      <c r="EG191" s="415"/>
      <c r="EH191" s="416"/>
      <c r="EI191" s="416"/>
      <c r="EJ191" s="415"/>
      <c r="EK191" s="415"/>
      <c r="EL191" s="415"/>
      <c r="EM191" s="416"/>
      <c r="EN191" s="416"/>
      <c r="EO191" s="415"/>
      <c r="EP191" s="415"/>
      <c r="EQ191" s="415"/>
      <c r="ER191" s="416"/>
      <c r="ES191" s="416"/>
      <c r="ET191" s="415"/>
      <c r="EU191" s="415"/>
      <c r="EV191" s="415"/>
      <c r="EW191" s="416"/>
      <c r="EX191" s="416"/>
      <c r="EY191" s="415"/>
      <c r="EZ191" s="415"/>
      <c r="FA191" s="415"/>
      <c r="FB191" s="416"/>
      <c r="FC191" s="416"/>
      <c r="FD191" s="415"/>
      <c r="FE191" s="415"/>
      <c r="FF191" s="415"/>
      <c r="FG191" s="416"/>
      <c r="FH191" s="416"/>
      <c r="FI191" s="415"/>
      <c r="FJ191" s="415"/>
      <c r="FK191" s="415"/>
      <c r="FL191" s="416"/>
      <c r="FM191" s="416"/>
      <c r="FN191" s="415"/>
      <c r="FO191" s="415"/>
      <c r="FP191" s="415"/>
      <c r="FQ191" s="416"/>
      <c r="FR191" s="416"/>
      <c r="FS191" s="415"/>
      <c r="FT191" s="415"/>
      <c r="FU191" s="415"/>
      <c r="FV191" s="416"/>
      <c r="FW191" s="416"/>
      <c r="FX191" s="415"/>
      <c r="FY191" s="415"/>
      <c r="FZ191" s="415"/>
      <c r="GA191" s="416"/>
      <c r="GB191" s="416"/>
      <c r="GC191" s="415"/>
      <c r="GD191" s="415"/>
      <c r="GE191" s="415"/>
      <c r="GF191" s="416"/>
      <c r="GG191" s="416"/>
      <c r="GH191" s="415"/>
      <c r="GI191" s="415"/>
      <c r="GJ191" s="415"/>
      <c r="GK191" s="416"/>
      <c r="GL191" s="416"/>
      <c r="GM191" s="415"/>
      <c r="GN191" s="415"/>
      <c r="GO191" s="415"/>
      <c r="GP191" s="416"/>
      <c r="GQ191" s="416"/>
      <c r="GR191" s="415"/>
      <c r="GS191" s="415"/>
      <c r="GT191" s="415"/>
      <c r="GU191" s="416"/>
      <c r="GV191" s="416"/>
      <c r="GW191" s="415"/>
      <c r="GX191" s="415"/>
      <c r="GY191" s="415"/>
      <c r="GZ191" s="416"/>
      <c r="HA191" s="416"/>
      <c r="HB191" s="415"/>
      <c r="HC191" s="415"/>
      <c r="HD191" s="415"/>
      <c r="HE191" s="416"/>
      <c r="HF191" s="416"/>
      <c r="HG191" s="415"/>
      <c r="HH191" s="415"/>
      <c r="HI191" s="415"/>
      <c r="HJ191" s="416"/>
      <c r="HK191" s="416"/>
      <c r="HL191" s="415"/>
      <c r="HM191" s="415"/>
      <c r="HN191" s="415"/>
      <c r="HO191" s="416"/>
      <c r="HP191" s="416"/>
      <c r="HQ191" s="415"/>
      <c r="HR191" s="415"/>
      <c r="HS191" s="415"/>
      <c r="HT191" s="416"/>
      <c r="HU191" s="416"/>
      <c r="HV191" s="415"/>
      <c r="HW191" s="415"/>
      <c r="HX191" s="415"/>
      <c r="HY191" s="416"/>
      <c r="HZ191" s="416"/>
      <c r="IA191" s="415"/>
      <c r="IB191" s="415"/>
      <c r="IC191" s="415"/>
      <c r="ID191" s="416"/>
      <c r="IE191" s="416"/>
      <c r="IF191" s="415"/>
      <c r="IG191" s="415"/>
      <c r="IH191" s="415"/>
      <c r="II191" s="416"/>
      <c r="IJ191" s="416"/>
      <c r="IK191" s="415"/>
      <c r="IL191" s="415"/>
      <c r="IM191" s="415"/>
      <c r="IN191" s="416"/>
      <c r="IO191" s="416"/>
      <c r="IP191" s="415"/>
      <c r="IQ191" s="415"/>
      <c r="IR191" s="415"/>
      <c r="IS191" s="416"/>
      <c r="IT191" s="416"/>
      <c r="IU191" s="415"/>
      <c r="IV191" s="415"/>
      <c r="IW191" s="415"/>
      <c r="IX191" s="416"/>
      <c r="IY191" s="416"/>
      <c r="IZ191" s="2"/>
      <c r="JA191" s="2"/>
      <c r="JB191" s="2"/>
      <c r="JC191" s="2"/>
    </row>
    <row r="192" spans="1:263" x14ac:dyDescent="0.35">
      <c r="A192" s="2"/>
      <c r="B192" s="2"/>
      <c r="C192" s="125"/>
      <c r="D192" s="417"/>
      <c r="E192" s="417"/>
      <c r="F192" s="418"/>
      <c r="G192" s="415"/>
      <c r="H192" s="415"/>
      <c r="I192" s="415"/>
      <c r="J192" s="415"/>
      <c r="K192" s="415"/>
      <c r="L192" s="415"/>
      <c r="M192" s="416"/>
      <c r="N192" s="416"/>
      <c r="O192" s="415"/>
      <c r="P192" s="415"/>
      <c r="Q192" s="415"/>
      <c r="R192" s="416"/>
      <c r="S192" s="416"/>
      <c r="T192" s="415"/>
      <c r="U192" s="415"/>
      <c r="V192" s="415"/>
      <c r="W192" s="416"/>
      <c r="X192" s="416"/>
      <c r="Y192" s="415"/>
      <c r="Z192" s="415"/>
      <c r="AA192" s="415"/>
      <c r="AB192" s="416"/>
      <c r="AC192" s="416"/>
      <c r="AD192" s="415"/>
      <c r="AE192" s="415"/>
      <c r="AF192" s="415"/>
      <c r="AG192" s="416"/>
      <c r="AH192" s="416"/>
      <c r="AI192" s="415"/>
      <c r="AJ192" s="415"/>
      <c r="AK192" s="415"/>
      <c r="AL192" s="416"/>
      <c r="AM192" s="416"/>
      <c r="AN192" s="415"/>
      <c r="AO192" s="415"/>
      <c r="AP192" s="415"/>
      <c r="AQ192" s="416"/>
      <c r="AR192" s="416"/>
      <c r="AS192" s="415"/>
      <c r="AT192" s="415"/>
      <c r="AU192" s="415"/>
      <c r="AV192" s="416"/>
      <c r="AW192" s="416"/>
      <c r="AX192" s="415"/>
      <c r="AY192" s="415"/>
      <c r="AZ192" s="415"/>
      <c r="BA192" s="416"/>
      <c r="BB192" s="416"/>
      <c r="BC192" s="415"/>
      <c r="BD192" s="415"/>
      <c r="BE192" s="415"/>
      <c r="BF192" s="416"/>
      <c r="BG192" s="416"/>
      <c r="BH192" s="415"/>
      <c r="BI192" s="415"/>
      <c r="BJ192" s="415"/>
      <c r="BK192" s="416"/>
      <c r="BL192" s="416"/>
      <c r="BM192" s="415"/>
      <c r="BN192" s="415"/>
      <c r="BO192" s="415"/>
      <c r="BP192" s="416"/>
      <c r="BQ192" s="416"/>
      <c r="BR192" s="415"/>
      <c r="BS192" s="415"/>
      <c r="BT192" s="415"/>
      <c r="BU192" s="416"/>
      <c r="BV192" s="416"/>
      <c r="BW192" s="415"/>
      <c r="BX192" s="415"/>
      <c r="BY192" s="415"/>
      <c r="BZ192" s="416"/>
      <c r="CA192" s="416"/>
      <c r="CB192" s="415"/>
      <c r="CC192" s="415"/>
      <c r="CD192" s="415"/>
      <c r="CE192" s="416"/>
      <c r="CF192" s="416"/>
      <c r="CG192" s="415"/>
      <c r="CH192" s="415"/>
      <c r="CI192" s="415"/>
      <c r="CJ192" s="416"/>
      <c r="CK192" s="416"/>
      <c r="CL192" s="415"/>
      <c r="CM192" s="415"/>
      <c r="CN192" s="415"/>
      <c r="CO192" s="416"/>
      <c r="CP192" s="416"/>
      <c r="CQ192" s="415"/>
      <c r="CR192" s="415"/>
      <c r="CS192" s="415"/>
      <c r="CT192" s="416"/>
      <c r="CU192" s="416"/>
      <c r="CV192" s="415"/>
      <c r="CW192" s="415"/>
      <c r="CX192" s="415"/>
      <c r="CY192" s="416"/>
      <c r="CZ192" s="416"/>
      <c r="DA192" s="415"/>
      <c r="DB192" s="415"/>
      <c r="DC192" s="415"/>
      <c r="DD192" s="416"/>
      <c r="DE192" s="416"/>
      <c r="DF192" s="415"/>
      <c r="DG192" s="415"/>
      <c r="DH192" s="415"/>
      <c r="DI192" s="416"/>
      <c r="DJ192" s="416"/>
      <c r="DK192" s="415"/>
      <c r="DL192" s="415"/>
      <c r="DM192" s="415"/>
      <c r="DN192" s="416"/>
      <c r="DO192" s="416"/>
      <c r="DP192" s="415"/>
      <c r="DQ192" s="415"/>
      <c r="DR192" s="415"/>
      <c r="DS192" s="416"/>
      <c r="DT192" s="416"/>
      <c r="DU192" s="415"/>
      <c r="DV192" s="415"/>
      <c r="DW192" s="415"/>
      <c r="DX192" s="416"/>
      <c r="DY192" s="416"/>
      <c r="DZ192" s="415"/>
      <c r="EA192" s="415"/>
      <c r="EB192" s="415"/>
      <c r="EC192" s="416"/>
      <c r="ED192" s="416"/>
      <c r="EE192" s="415"/>
      <c r="EF192" s="415"/>
      <c r="EG192" s="415"/>
      <c r="EH192" s="416"/>
      <c r="EI192" s="416"/>
      <c r="EJ192" s="415"/>
      <c r="EK192" s="415"/>
      <c r="EL192" s="415"/>
      <c r="EM192" s="416"/>
      <c r="EN192" s="416"/>
      <c r="EO192" s="415"/>
      <c r="EP192" s="415"/>
      <c r="EQ192" s="415"/>
      <c r="ER192" s="416"/>
      <c r="ES192" s="416"/>
      <c r="ET192" s="415"/>
      <c r="EU192" s="415"/>
      <c r="EV192" s="415"/>
      <c r="EW192" s="416"/>
      <c r="EX192" s="416"/>
      <c r="EY192" s="415"/>
      <c r="EZ192" s="415"/>
      <c r="FA192" s="415"/>
      <c r="FB192" s="416"/>
      <c r="FC192" s="416"/>
      <c r="FD192" s="415"/>
      <c r="FE192" s="415"/>
      <c r="FF192" s="415"/>
      <c r="FG192" s="416"/>
      <c r="FH192" s="416"/>
      <c r="FI192" s="415"/>
      <c r="FJ192" s="415"/>
      <c r="FK192" s="415"/>
      <c r="FL192" s="416"/>
      <c r="FM192" s="416"/>
      <c r="FN192" s="415"/>
      <c r="FO192" s="415"/>
      <c r="FP192" s="415"/>
      <c r="FQ192" s="416"/>
      <c r="FR192" s="416"/>
      <c r="FS192" s="415"/>
      <c r="FT192" s="415"/>
      <c r="FU192" s="415"/>
      <c r="FV192" s="416"/>
      <c r="FW192" s="416"/>
      <c r="FX192" s="415"/>
      <c r="FY192" s="415"/>
      <c r="FZ192" s="415"/>
      <c r="GA192" s="416"/>
      <c r="GB192" s="416"/>
      <c r="GC192" s="415"/>
      <c r="GD192" s="415"/>
      <c r="GE192" s="415"/>
      <c r="GF192" s="416"/>
      <c r="GG192" s="416"/>
      <c r="GH192" s="415"/>
      <c r="GI192" s="415"/>
      <c r="GJ192" s="415"/>
      <c r="GK192" s="416"/>
      <c r="GL192" s="416"/>
      <c r="GM192" s="415"/>
      <c r="GN192" s="415"/>
      <c r="GO192" s="415"/>
      <c r="GP192" s="416"/>
      <c r="GQ192" s="416"/>
      <c r="GR192" s="415"/>
      <c r="GS192" s="415"/>
      <c r="GT192" s="415"/>
      <c r="GU192" s="416"/>
      <c r="GV192" s="416"/>
      <c r="GW192" s="415"/>
      <c r="GX192" s="415"/>
      <c r="GY192" s="415"/>
      <c r="GZ192" s="416"/>
      <c r="HA192" s="416"/>
      <c r="HB192" s="415"/>
      <c r="HC192" s="415"/>
      <c r="HD192" s="415"/>
      <c r="HE192" s="416"/>
      <c r="HF192" s="416"/>
      <c r="HG192" s="415"/>
      <c r="HH192" s="415"/>
      <c r="HI192" s="415"/>
      <c r="HJ192" s="416"/>
      <c r="HK192" s="416"/>
      <c r="HL192" s="415"/>
      <c r="HM192" s="415"/>
      <c r="HN192" s="415"/>
      <c r="HO192" s="416"/>
      <c r="HP192" s="416"/>
      <c r="HQ192" s="415"/>
      <c r="HR192" s="415"/>
      <c r="HS192" s="415"/>
      <c r="HT192" s="416"/>
      <c r="HU192" s="416"/>
      <c r="HV192" s="415"/>
      <c r="HW192" s="415"/>
      <c r="HX192" s="415"/>
      <c r="HY192" s="416"/>
      <c r="HZ192" s="416"/>
      <c r="IA192" s="415"/>
      <c r="IB192" s="415"/>
      <c r="IC192" s="415"/>
      <c r="ID192" s="416"/>
      <c r="IE192" s="416"/>
      <c r="IF192" s="415"/>
      <c r="IG192" s="415"/>
      <c r="IH192" s="415"/>
      <c r="II192" s="416"/>
      <c r="IJ192" s="416"/>
      <c r="IK192" s="415"/>
      <c r="IL192" s="415"/>
      <c r="IM192" s="415"/>
      <c r="IN192" s="416"/>
      <c r="IO192" s="416"/>
      <c r="IP192" s="415"/>
      <c r="IQ192" s="415"/>
      <c r="IR192" s="415"/>
      <c r="IS192" s="416"/>
      <c r="IT192" s="416"/>
      <c r="IU192" s="415"/>
      <c r="IV192" s="415"/>
      <c r="IW192" s="415"/>
      <c r="IX192" s="416"/>
      <c r="IY192" s="416"/>
      <c r="IZ192" s="2"/>
      <c r="JA192" s="2"/>
      <c r="JB192" s="2"/>
      <c r="JC192" s="2"/>
    </row>
    <row r="193" spans="1:263" x14ac:dyDescent="0.35">
      <c r="A193" s="2"/>
      <c r="B193" s="2"/>
      <c r="C193" s="125"/>
      <c r="D193" s="417"/>
      <c r="E193" s="417"/>
      <c r="F193" s="418"/>
      <c r="G193" s="415"/>
      <c r="H193" s="415"/>
      <c r="I193" s="415"/>
      <c r="J193" s="415"/>
      <c r="K193" s="415"/>
      <c r="L193" s="415"/>
      <c r="M193" s="416"/>
      <c r="N193" s="416"/>
      <c r="O193" s="415"/>
      <c r="P193" s="415"/>
      <c r="Q193" s="415"/>
      <c r="R193" s="416"/>
      <c r="S193" s="416"/>
      <c r="T193" s="415"/>
      <c r="U193" s="415"/>
      <c r="V193" s="415"/>
      <c r="W193" s="416"/>
      <c r="X193" s="416"/>
      <c r="Y193" s="415"/>
      <c r="Z193" s="415"/>
      <c r="AA193" s="415"/>
      <c r="AB193" s="416"/>
      <c r="AC193" s="416"/>
      <c r="AD193" s="415"/>
      <c r="AE193" s="415"/>
      <c r="AF193" s="415"/>
      <c r="AG193" s="416"/>
      <c r="AH193" s="416"/>
      <c r="AI193" s="415"/>
      <c r="AJ193" s="415"/>
      <c r="AK193" s="415"/>
      <c r="AL193" s="416"/>
      <c r="AM193" s="416"/>
      <c r="AN193" s="415"/>
      <c r="AO193" s="415"/>
      <c r="AP193" s="415"/>
      <c r="AQ193" s="416"/>
      <c r="AR193" s="416"/>
      <c r="AS193" s="415"/>
      <c r="AT193" s="415"/>
      <c r="AU193" s="415"/>
      <c r="AV193" s="416"/>
      <c r="AW193" s="416"/>
      <c r="AX193" s="415"/>
      <c r="AY193" s="415"/>
      <c r="AZ193" s="415"/>
      <c r="BA193" s="416"/>
      <c r="BB193" s="416"/>
      <c r="BC193" s="415"/>
      <c r="BD193" s="415"/>
      <c r="BE193" s="415"/>
      <c r="BF193" s="416"/>
      <c r="BG193" s="416"/>
      <c r="BH193" s="415"/>
      <c r="BI193" s="415"/>
      <c r="BJ193" s="415"/>
      <c r="BK193" s="416"/>
      <c r="BL193" s="416"/>
      <c r="BM193" s="415"/>
      <c r="BN193" s="415"/>
      <c r="BO193" s="415"/>
      <c r="BP193" s="416"/>
      <c r="BQ193" s="416"/>
      <c r="BR193" s="415"/>
      <c r="BS193" s="415"/>
      <c r="BT193" s="415"/>
      <c r="BU193" s="416"/>
      <c r="BV193" s="416"/>
      <c r="BW193" s="415"/>
      <c r="BX193" s="415"/>
      <c r="BY193" s="415"/>
      <c r="BZ193" s="416"/>
      <c r="CA193" s="416"/>
      <c r="CB193" s="415"/>
      <c r="CC193" s="415"/>
      <c r="CD193" s="415"/>
      <c r="CE193" s="416"/>
      <c r="CF193" s="416"/>
      <c r="CG193" s="415"/>
      <c r="CH193" s="415"/>
      <c r="CI193" s="415"/>
      <c r="CJ193" s="416"/>
      <c r="CK193" s="416"/>
      <c r="CL193" s="415"/>
      <c r="CM193" s="415"/>
      <c r="CN193" s="415"/>
      <c r="CO193" s="416"/>
      <c r="CP193" s="416"/>
      <c r="CQ193" s="415"/>
      <c r="CR193" s="415"/>
      <c r="CS193" s="415"/>
      <c r="CT193" s="416"/>
      <c r="CU193" s="416"/>
      <c r="CV193" s="415"/>
      <c r="CW193" s="415"/>
      <c r="CX193" s="415"/>
      <c r="CY193" s="416"/>
      <c r="CZ193" s="416"/>
      <c r="DA193" s="415"/>
      <c r="DB193" s="415"/>
      <c r="DC193" s="415"/>
      <c r="DD193" s="416"/>
      <c r="DE193" s="416"/>
      <c r="DF193" s="415"/>
      <c r="DG193" s="415"/>
      <c r="DH193" s="415"/>
      <c r="DI193" s="416"/>
      <c r="DJ193" s="416"/>
      <c r="DK193" s="415"/>
      <c r="DL193" s="415"/>
      <c r="DM193" s="415"/>
      <c r="DN193" s="416"/>
      <c r="DO193" s="416"/>
      <c r="DP193" s="415"/>
      <c r="DQ193" s="415"/>
      <c r="DR193" s="415"/>
      <c r="DS193" s="416"/>
      <c r="DT193" s="416"/>
      <c r="DU193" s="415"/>
      <c r="DV193" s="415"/>
      <c r="DW193" s="415"/>
      <c r="DX193" s="416"/>
      <c r="DY193" s="416"/>
      <c r="DZ193" s="415"/>
      <c r="EA193" s="415"/>
      <c r="EB193" s="415"/>
      <c r="EC193" s="416"/>
      <c r="ED193" s="416"/>
      <c r="EE193" s="415"/>
      <c r="EF193" s="415"/>
      <c r="EG193" s="415"/>
      <c r="EH193" s="416"/>
      <c r="EI193" s="416"/>
      <c r="EJ193" s="415"/>
      <c r="EK193" s="415"/>
      <c r="EL193" s="415"/>
      <c r="EM193" s="416"/>
      <c r="EN193" s="416"/>
      <c r="EO193" s="415"/>
      <c r="EP193" s="415"/>
      <c r="EQ193" s="415"/>
      <c r="ER193" s="416"/>
      <c r="ES193" s="416"/>
      <c r="ET193" s="415"/>
      <c r="EU193" s="415"/>
      <c r="EV193" s="415"/>
      <c r="EW193" s="416"/>
      <c r="EX193" s="416"/>
      <c r="EY193" s="415"/>
      <c r="EZ193" s="415"/>
      <c r="FA193" s="415"/>
      <c r="FB193" s="416"/>
      <c r="FC193" s="416"/>
      <c r="FD193" s="415"/>
      <c r="FE193" s="415"/>
      <c r="FF193" s="415"/>
      <c r="FG193" s="416"/>
      <c r="FH193" s="416"/>
      <c r="FI193" s="415"/>
      <c r="FJ193" s="415"/>
      <c r="FK193" s="415"/>
      <c r="FL193" s="416"/>
      <c r="FM193" s="416"/>
      <c r="FN193" s="415"/>
      <c r="FO193" s="415"/>
      <c r="FP193" s="415"/>
      <c r="FQ193" s="416"/>
      <c r="FR193" s="416"/>
      <c r="FS193" s="415"/>
      <c r="FT193" s="415"/>
      <c r="FU193" s="415"/>
      <c r="FV193" s="416"/>
      <c r="FW193" s="416"/>
      <c r="FX193" s="415"/>
      <c r="FY193" s="415"/>
      <c r="FZ193" s="415"/>
      <c r="GA193" s="416"/>
      <c r="GB193" s="416"/>
      <c r="GC193" s="415"/>
      <c r="GD193" s="415"/>
      <c r="GE193" s="415"/>
      <c r="GF193" s="416"/>
      <c r="GG193" s="416"/>
      <c r="GH193" s="415"/>
      <c r="GI193" s="415"/>
      <c r="GJ193" s="415"/>
      <c r="GK193" s="416"/>
      <c r="GL193" s="416"/>
      <c r="GM193" s="415"/>
      <c r="GN193" s="415"/>
      <c r="GO193" s="415"/>
      <c r="GP193" s="416"/>
      <c r="GQ193" s="416"/>
      <c r="GR193" s="415"/>
      <c r="GS193" s="415"/>
      <c r="GT193" s="415"/>
      <c r="GU193" s="416"/>
      <c r="GV193" s="416"/>
      <c r="GW193" s="415"/>
      <c r="GX193" s="415"/>
      <c r="GY193" s="415"/>
      <c r="GZ193" s="416"/>
      <c r="HA193" s="416"/>
      <c r="HB193" s="415"/>
      <c r="HC193" s="415"/>
      <c r="HD193" s="415"/>
      <c r="HE193" s="416"/>
      <c r="HF193" s="416"/>
      <c r="HG193" s="415"/>
      <c r="HH193" s="415"/>
      <c r="HI193" s="415"/>
      <c r="HJ193" s="416"/>
      <c r="HK193" s="416"/>
      <c r="HL193" s="415"/>
      <c r="HM193" s="415"/>
      <c r="HN193" s="415"/>
      <c r="HO193" s="416"/>
      <c r="HP193" s="416"/>
      <c r="HQ193" s="415"/>
      <c r="HR193" s="415"/>
      <c r="HS193" s="415"/>
      <c r="HT193" s="416"/>
      <c r="HU193" s="416"/>
      <c r="HV193" s="415"/>
      <c r="HW193" s="415"/>
      <c r="HX193" s="415"/>
      <c r="HY193" s="416"/>
      <c r="HZ193" s="416"/>
      <c r="IA193" s="415"/>
      <c r="IB193" s="415"/>
      <c r="IC193" s="415"/>
      <c r="ID193" s="416"/>
      <c r="IE193" s="416"/>
      <c r="IF193" s="415"/>
      <c r="IG193" s="415"/>
      <c r="IH193" s="415"/>
      <c r="II193" s="416"/>
      <c r="IJ193" s="416"/>
      <c r="IK193" s="415"/>
      <c r="IL193" s="415"/>
      <c r="IM193" s="415"/>
      <c r="IN193" s="416"/>
      <c r="IO193" s="416"/>
      <c r="IP193" s="415"/>
      <c r="IQ193" s="415"/>
      <c r="IR193" s="415"/>
      <c r="IS193" s="416"/>
      <c r="IT193" s="416"/>
      <c r="IU193" s="415"/>
      <c r="IV193" s="415"/>
      <c r="IW193" s="415"/>
      <c r="IX193" s="416"/>
      <c r="IY193" s="416"/>
      <c r="IZ193" s="2"/>
      <c r="JA193" s="2"/>
      <c r="JB193" s="2"/>
      <c r="JC193" s="2"/>
    </row>
    <row r="194" spans="1:263" x14ac:dyDescent="0.35">
      <c r="A194" s="2"/>
      <c r="B194" s="2"/>
      <c r="C194" s="125"/>
      <c r="D194" s="417"/>
      <c r="E194" s="417"/>
      <c r="F194" s="418"/>
      <c r="G194" s="415"/>
      <c r="H194" s="415"/>
      <c r="I194" s="415"/>
      <c r="J194" s="415"/>
      <c r="K194" s="415"/>
      <c r="L194" s="415"/>
      <c r="M194" s="416"/>
      <c r="N194" s="416"/>
      <c r="O194" s="415"/>
      <c r="P194" s="415"/>
      <c r="Q194" s="415"/>
      <c r="R194" s="416"/>
      <c r="S194" s="416"/>
      <c r="T194" s="415"/>
      <c r="U194" s="415"/>
      <c r="V194" s="415"/>
      <c r="W194" s="416"/>
      <c r="X194" s="416"/>
      <c r="Y194" s="415"/>
      <c r="Z194" s="415"/>
      <c r="AA194" s="415"/>
      <c r="AB194" s="416"/>
      <c r="AC194" s="416"/>
      <c r="AD194" s="415"/>
      <c r="AE194" s="415"/>
      <c r="AF194" s="415"/>
      <c r="AG194" s="416"/>
      <c r="AH194" s="416"/>
      <c r="AI194" s="415"/>
      <c r="AJ194" s="415"/>
      <c r="AK194" s="415"/>
      <c r="AL194" s="416"/>
      <c r="AM194" s="416"/>
      <c r="AN194" s="415"/>
      <c r="AO194" s="415"/>
      <c r="AP194" s="415"/>
      <c r="AQ194" s="416"/>
      <c r="AR194" s="416"/>
      <c r="AS194" s="415"/>
      <c r="AT194" s="415"/>
      <c r="AU194" s="415"/>
      <c r="AV194" s="416"/>
      <c r="AW194" s="416"/>
      <c r="AX194" s="415"/>
      <c r="AY194" s="415"/>
      <c r="AZ194" s="415"/>
      <c r="BA194" s="416"/>
      <c r="BB194" s="416"/>
      <c r="BC194" s="415"/>
      <c r="BD194" s="415"/>
      <c r="BE194" s="415"/>
      <c r="BF194" s="416"/>
      <c r="BG194" s="416"/>
      <c r="BH194" s="415"/>
      <c r="BI194" s="415"/>
      <c r="BJ194" s="415"/>
      <c r="BK194" s="416"/>
      <c r="BL194" s="416"/>
      <c r="BM194" s="415"/>
      <c r="BN194" s="415"/>
      <c r="BO194" s="415"/>
      <c r="BP194" s="416"/>
      <c r="BQ194" s="416"/>
      <c r="BR194" s="415"/>
      <c r="BS194" s="415"/>
      <c r="BT194" s="415"/>
      <c r="BU194" s="416"/>
      <c r="BV194" s="416"/>
      <c r="BW194" s="415"/>
      <c r="BX194" s="415"/>
      <c r="BY194" s="415"/>
      <c r="BZ194" s="416"/>
      <c r="CA194" s="416"/>
      <c r="CB194" s="415"/>
      <c r="CC194" s="415"/>
      <c r="CD194" s="415"/>
      <c r="CE194" s="416"/>
      <c r="CF194" s="416"/>
      <c r="CG194" s="415"/>
      <c r="CH194" s="415"/>
      <c r="CI194" s="415"/>
      <c r="CJ194" s="416"/>
      <c r="CK194" s="416"/>
      <c r="CL194" s="415"/>
      <c r="CM194" s="415"/>
      <c r="CN194" s="415"/>
      <c r="CO194" s="416"/>
      <c r="CP194" s="416"/>
      <c r="CQ194" s="415"/>
      <c r="CR194" s="415"/>
      <c r="CS194" s="415"/>
      <c r="CT194" s="416"/>
      <c r="CU194" s="416"/>
      <c r="CV194" s="415"/>
      <c r="CW194" s="415"/>
      <c r="CX194" s="415"/>
      <c r="CY194" s="416"/>
      <c r="CZ194" s="416"/>
      <c r="DA194" s="415"/>
      <c r="DB194" s="415"/>
      <c r="DC194" s="415"/>
      <c r="DD194" s="416"/>
      <c r="DE194" s="416"/>
      <c r="DF194" s="415"/>
      <c r="DG194" s="415"/>
      <c r="DH194" s="415"/>
      <c r="DI194" s="416"/>
      <c r="DJ194" s="416"/>
      <c r="DK194" s="415"/>
      <c r="DL194" s="415"/>
      <c r="DM194" s="415"/>
      <c r="DN194" s="416"/>
      <c r="DO194" s="416"/>
      <c r="DP194" s="415"/>
      <c r="DQ194" s="415"/>
      <c r="DR194" s="415"/>
      <c r="DS194" s="416"/>
      <c r="DT194" s="416"/>
      <c r="DU194" s="415"/>
      <c r="DV194" s="415"/>
      <c r="DW194" s="415"/>
      <c r="DX194" s="416"/>
      <c r="DY194" s="416"/>
      <c r="DZ194" s="415"/>
      <c r="EA194" s="415"/>
      <c r="EB194" s="415"/>
      <c r="EC194" s="416"/>
      <c r="ED194" s="416"/>
      <c r="EE194" s="415"/>
      <c r="EF194" s="415"/>
      <c r="EG194" s="415"/>
      <c r="EH194" s="416"/>
      <c r="EI194" s="416"/>
      <c r="EJ194" s="415"/>
      <c r="EK194" s="415"/>
      <c r="EL194" s="415"/>
      <c r="EM194" s="416"/>
      <c r="EN194" s="416"/>
      <c r="EO194" s="415"/>
      <c r="EP194" s="415"/>
      <c r="EQ194" s="415"/>
      <c r="ER194" s="416"/>
      <c r="ES194" s="416"/>
      <c r="ET194" s="415"/>
      <c r="EU194" s="415"/>
      <c r="EV194" s="415"/>
      <c r="EW194" s="416"/>
      <c r="EX194" s="416"/>
      <c r="EY194" s="415"/>
      <c r="EZ194" s="415"/>
      <c r="FA194" s="415"/>
      <c r="FB194" s="416"/>
      <c r="FC194" s="416"/>
      <c r="FD194" s="415"/>
      <c r="FE194" s="415"/>
      <c r="FF194" s="415"/>
      <c r="FG194" s="416"/>
      <c r="FH194" s="416"/>
      <c r="FI194" s="415"/>
      <c r="FJ194" s="415"/>
      <c r="FK194" s="415"/>
      <c r="FL194" s="416"/>
      <c r="FM194" s="416"/>
      <c r="FN194" s="415"/>
      <c r="FO194" s="415"/>
      <c r="FP194" s="415"/>
      <c r="FQ194" s="416"/>
      <c r="FR194" s="416"/>
      <c r="FS194" s="415"/>
      <c r="FT194" s="415"/>
      <c r="FU194" s="415"/>
      <c r="FV194" s="416"/>
      <c r="FW194" s="416"/>
      <c r="FX194" s="415"/>
      <c r="FY194" s="415"/>
      <c r="FZ194" s="415"/>
      <c r="GA194" s="416"/>
      <c r="GB194" s="416"/>
      <c r="GC194" s="415"/>
      <c r="GD194" s="415"/>
      <c r="GE194" s="415"/>
      <c r="GF194" s="416"/>
      <c r="GG194" s="416"/>
      <c r="GH194" s="415"/>
      <c r="GI194" s="415"/>
      <c r="GJ194" s="415"/>
      <c r="GK194" s="416"/>
      <c r="GL194" s="416"/>
      <c r="GM194" s="415"/>
      <c r="GN194" s="415"/>
      <c r="GO194" s="415"/>
      <c r="GP194" s="416"/>
      <c r="GQ194" s="416"/>
      <c r="GR194" s="415"/>
      <c r="GS194" s="415"/>
      <c r="GT194" s="415"/>
      <c r="GU194" s="416"/>
      <c r="GV194" s="416"/>
      <c r="GW194" s="415"/>
      <c r="GX194" s="415"/>
      <c r="GY194" s="415"/>
      <c r="GZ194" s="416"/>
      <c r="HA194" s="416"/>
      <c r="HB194" s="415"/>
      <c r="HC194" s="415"/>
      <c r="HD194" s="415"/>
      <c r="HE194" s="416"/>
      <c r="HF194" s="416"/>
      <c r="HG194" s="415"/>
      <c r="HH194" s="415"/>
      <c r="HI194" s="415"/>
      <c r="HJ194" s="416"/>
      <c r="HK194" s="416"/>
      <c r="HL194" s="415"/>
      <c r="HM194" s="415"/>
      <c r="HN194" s="415"/>
      <c r="HO194" s="416"/>
      <c r="HP194" s="416"/>
      <c r="HQ194" s="415"/>
      <c r="HR194" s="415"/>
      <c r="HS194" s="415"/>
      <c r="HT194" s="416"/>
      <c r="HU194" s="416"/>
      <c r="HV194" s="415"/>
      <c r="HW194" s="415"/>
      <c r="HX194" s="415"/>
      <c r="HY194" s="416"/>
      <c r="HZ194" s="416"/>
      <c r="IA194" s="415"/>
      <c r="IB194" s="415"/>
      <c r="IC194" s="415"/>
      <c r="ID194" s="416"/>
      <c r="IE194" s="416"/>
      <c r="IF194" s="415"/>
      <c r="IG194" s="415"/>
      <c r="IH194" s="415"/>
      <c r="II194" s="416"/>
      <c r="IJ194" s="416"/>
      <c r="IK194" s="415"/>
      <c r="IL194" s="415"/>
      <c r="IM194" s="415"/>
      <c r="IN194" s="416"/>
      <c r="IO194" s="416"/>
      <c r="IP194" s="415"/>
      <c r="IQ194" s="415"/>
      <c r="IR194" s="415"/>
      <c r="IS194" s="416"/>
      <c r="IT194" s="416"/>
      <c r="IU194" s="415"/>
      <c r="IV194" s="415"/>
      <c r="IW194" s="415"/>
      <c r="IX194" s="416"/>
      <c r="IY194" s="416"/>
      <c r="IZ194" s="2"/>
      <c r="JA194" s="2"/>
      <c r="JB194" s="2"/>
      <c r="JC194" s="2"/>
    </row>
    <row r="195" spans="1:263" x14ac:dyDescent="0.35">
      <c r="A195" s="2"/>
      <c r="B195" s="2"/>
      <c r="C195" s="125"/>
      <c r="D195" s="417"/>
      <c r="E195" s="417"/>
      <c r="F195" s="418"/>
      <c r="G195" s="415"/>
      <c r="H195" s="415"/>
      <c r="I195" s="415"/>
      <c r="J195" s="415"/>
      <c r="K195" s="415"/>
      <c r="L195" s="415"/>
      <c r="M195" s="416"/>
      <c r="N195" s="416"/>
      <c r="O195" s="415"/>
      <c r="P195" s="415"/>
      <c r="Q195" s="415"/>
      <c r="R195" s="416"/>
      <c r="S195" s="416"/>
      <c r="T195" s="415"/>
      <c r="U195" s="415"/>
      <c r="V195" s="415"/>
      <c r="W195" s="416"/>
      <c r="X195" s="416"/>
      <c r="Y195" s="415"/>
      <c r="Z195" s="415"/>
      <c r="AA195" s="415"/>
      <c r="AB195" s="416"/>
      <c r="AC195" s="416"/>
      <c r="AD195" s="415"/>
      <c r="AE195" s="415"/>
      <c r="AF195" s="415"/>
      <c r="AG195" s="416"/>
      <c r="AH195" s="416"/>
      <c r="AI195" s="415"/>
      <c r="AJ195" s="415"/>
      <c r="AK195" s="415"/>
      <c r="AL195" s="416"/>
      <c r="AM195" s="416"/>
      <c r="AN195" s="415"/>
      <c r="AO195" s="415"/>
      <c r="AP195" s="415"/>
      <c r="AQ195" s="416"/>
      <c r="AR195" s="416"/>
      <c r="AS195" s="415"/>
      <c r="AT195" s="415"/>
      <c r="AU195" s="415"/>
      <c r="AV195" s="416"/>
      <c r="AW195" s="416"/>
      <c r="AX195" s="415"/>
      <c r="AY195" s="415"/>
      <c r="AZ195" s="415"/>
      <c r="BA195" s="416"/>
      <c r="BB195" s="416"/>
      <c r="BC195" s="415"/>
      <c r="BD195" s="415"/>
      <c r="BE195" s="415"/>
      <c r="BF195" s="416"/>
      <c r="BG195" s="416"/>
      <c r="BH195" s="415"/>
      <c r="BI195" s="415"/>
      <c r="BJ195" s="415"/>
      <c r="BK195" s="416"/>
      <c r="BL195" s="416"/>
      <c r="BM195" s="415"/>
      <c r="BN195" s="415"/>
      <c r="BO195" s="415"/>
      <c r="BP195" s="416"/>
      <c r="BQ195" s="416"/>
      <c r="BR195" s="415"/>
      <c r="BS195" s="415"/>
      <c r="BT195" s="415"/>
      <c r="BU195" s="416"/>
      <c r="BV195" s="416"/>
      <c r="BW195" s="415"/>
      <c r="BX195" s="415"/>
      <c r="BY195" s="415"/>
      <c r="BZ195" s="416"/>
      <c r="CA195" s="416"/>
      <c r="CB195" s="415"/>
      <c r="CC195" s="415"/>
      <c r="CD195" s="415"/>
      <c r="CE195" s="416"/>
      <c r="CF195" s="416"/>
      <c r="CG195" s="415"/>
      <c r="CH195" s="415"/>
      <c r="CI195" s="415"/>
      <c r="CJ195" s="416"/>
      <c r="CK195" s="416"/>
      <c r="CL195" s="415"/>
      <c r="CM195" s="415"/>
      <c r="CN195" s="415"/>
      <c r="CO195" s="416"/>
      <c r="CP195" s="416"/>
      <c r="CQ195" s="415"/>
      <c r="CR195" s="415"/>
      <c r="CS195" s="415"/>
      <c r="CT195" s="416"/>
      <c r="CU195" s="416"/>
      <c r="CV195" s="415"/>
      <c r="CW195" s="415"/>
      <c r="CX195" s="415"/>
      <c r="CY195" s="416"/>
      <c r="CZ195" s="416"/>
      <c r="DA195" s="415"/>
      <c r="DB195" s="415"/>
      <c r="DC195" s="415"/>
      <c r="DD195" s="416"/>
      <c r="DE195" s="416"/>
      <c r="DF195" s="415"/>
      <c r="DG195" s="415"/>
      <c r="DH195" s="415"/>
      <c r="DI195" s="416"/>
      <c r="DJ195" s="416"/>
      <c r="DK195" s="415"/>
      <c r="DL195" s="415"/>
      <c r="DM195" s="415"/>
      <c r="DN195" s="416"/>
      <c r="DO195" s="416"/>
      <c r="DP195" s="415"/>
      <c r="DQ195" s="415"/>
      <c r="DR195" s="415"/>
      <c r="DS195" s="416"/>
      <c r="DT195" s="416"/>
      <c r="DU195" s="415"/>
      <c r="DV195" s="415"/>
      <c r="DW195" s="415"/>
      <c r="DX195" s="416"/>
      <c r="DY195" s="416"/>
      <c r="DZ195" s="415"/>
      <c r="EA195" s="415"/>
      <c r="EB195" s="415"/>
      <c r="EC195" s="416"/>
      <c r="ED195" s="416"/>
      <c r="EE195" s="415"/>
      <c r="EF195" s="415"/>
      <c r="EG195" s="415"/>
      <c r="EH195" s="416"/>
      <c r="EI195" s="416"/>
      <c r="EJ195" s="415"/>
      <c r="EK195" s="415"/>
      <c r="EL195" s="415"/>
      <c r="EM195" s="416"/>
      <c r="EN195" s="416"/>
      <c r="EO195" s="415"/>
      <c r="EP195" s="415"/>
      <c r="EQ195" s="415"/>
      <c r="ER195" s="416"/>
      <c r="ES195" s="416"/>
      <c r="ET195" s="415"/>
      <c r="EU195" s="415"/>
      <c r="EV195" s="415"/>
      <c r="EW195" s="416"/>
      <c r="EX195" s="416"/>
      <c r="EY195" s="415"/>
      <c r="EZ195" s="415"/>
      <c r="FA195" s="415"/>
      <c r="FB195" s="416"/>
      <c r="FC195" s="416"/>
      <c r="FD195" s="415"/>
      <c r="FE195" s="415"/>
      <c r="FF195" s="415"/>
      <c r="FG195" s="416"/>
      <c r="FH195" s="416"/>
      <c r="FI195" s="415"/>
      <c r="FJ195" s="415"/>
      <c r="FK195" s="415"/>
      <c r="FL195" s="416"/>
      <c r="FM195" s="416"/>
      <c r="FN195" s="415"/>
      <c r="FO195" s="415"/>
      <c r="FP195" s="415"/>
      <c r="FQ195" s="416"/>
      <c r="FR195" s="416"/>
      <c r="FS195" s="415"/>
      <c r="FT195" s="415"/>
      <c r="FU195" s="415"/>
      <c r="FV195" s="416"/>
      <c r="FW195" s="416"/>
      <c r="FX195" s="415"/>
      <c r="FY195" s="415"/>
      <c r="FZ195" s="415"/>
      <c r="GA195" s="416"/>
      <c r="GB195" s="416"/>
      <c r="GC195" s="415"/>
      <c r="GD195" s="415"/>
      <c r="GE195" s="415"/>
      <c r="GF195" s="416"/>
      <c r="GG195" s="416"/>
      <c r="GH195" s="415"/>
      <c r="GI195" s="415"/>
      <c r="GJ195" s="415"/>
      <c r="GK195" s="416"/>
      <c r="GL195" s="416"/>
      <c r="GM195" s="415"/>
      <c r="GN195" s="415"/>
      <c r="GO195" s="415"/>
      <c r="GP195" s="416"/>
      <c r="GQ195" s="416"/>
      <c r="GR195" s="415"/>
      <c r="GS195" s="415"/>
      <c r="GT195" s="415"/>
      <c r="GU195" s="416"/>
      <c r="GV195" s="416"/>
      <c r="GW195" s="415"/>
      <c r="GX195" s="415"/>
      <c r="GY195" s="415"/>
      <c r="GZ195" s="416"/>
      <c r="HA195" s="416"/>
      <c r="HB195" s="415"/>
      <c r="HC195" s="415"/>
      <c r="HD195" s="415"/>
      <c r="HE195" s="416"/>
      <c r="HF195" s="416"/>
      <c r="HG195" s="415"/>
      <c r="HH195" s="415"/>
      <c r="HI195" s="415"/>
      <c r="HJ195" s="416"/>
      <c r="HK195" s="416"/>
      <c r="HL195" s="415"/>
      <c r="HM195" s="415"/>
      <c r="HN195" s="415"/>
      <c r="HO195" s="416"/>
      <c r="HP195" s="416"/>
      <c r="HQ195" s="415"/>
      <c r="HR195" s="415"/>
      <c r="HS195" s="415"/>
      <c r="HT195" s="416"/>
      <c r="HU195" s="416"/>
      <c r="HV195" s="415"/>
      <c r="HW195" s="415"/>
      <c r="HX195" s="415"/>
      <c r="HY195" s="416"/>
      <c r="HZ195" s="416"/>
      <c r="IA195" s="415"/>
      <c r="IB195" s="415"/>
      <c r="IC195" s="415"/>
      <c r="ID195" s="416"/>
      <c r="IE195" s="416"/>
      <c r="IF195" s="415"/>
      <c r="IG195" s="415"/>
      <c r="IH195" s="415"/>
      <c r="II195" s="416"/>
      <c r="IJ195" s="416"/>
      <c r="IK195" s="415"/>
      <c r="IL195" s="415"/>
      <c r="IM195" s="415"/>
      <c r="IN195" s="416"/>
      <c r="IO195" s="416"/>
      <c r="IP195" s="415"/>
      <c r="IQ195" s="415"/>
      <c r="IR195" s="415"/>
      <c r="IS195" s="416"/>
      <c r="IT195" s="416"/>
      <c r="IU195" s="415"/>
      <c r="IV195" s="415"/>
      <c r="IW195" s="415"/>
      <c r="IX195" s="416"/>
      <c r="IY195" s="416"/>
      <c r="IZ195" s="2"/>
      <c r="JA195" s="2"/>
      <c r="JB195" s="2"/>
      <c r="JC195" s="2"/>
    </row>
    <row r="196" spans="1:263" x14ac:dyDescent="0.35">
      <c r="A196" s="2"/>
      <c r="B196" s="2"/>
      <c r="C196" s="125"/>
      <c r="D196" s="417"/>
      <c r="E196" s="417"/>
      <c r="F196" s="418"/>
      <c r="G196" s="415"/>
      <c r="H196" s="415"/>
      <c r="I196" s="415"/>
      <c r="J196" s="415"/>
      <c r="K196" s="415"/>
      <c r="L196" s="415"/>
      <c r="M196" s="416"/>
      <c r="N196" s="416"/>
      <c r="O196" s="415"/>
      <c r="P196" s="415"/>
      <c r="Q196" s="415"/>
      <c r="R196" s="416"/>
      <c r="S196" s="416"/>
      <c r="T196" s="415"/>
      <c r="U196" s="415"/>
      <c r="V196" s="415"/>
      <c r="W196" s="416"/>
      <c r="X196" s="416"/>
      <c r="Y196" s="415"/>
      <c r="Z196" s="415"/>
      <c r="AA196" s="415"/>
      <c r="AB196" s="416"/>
      <c r="AC196" s="416"/>
      <c r="AD196" s="415"/>
      <c r="AE196" s="415"/>
      <c r="AF196" s="415"/>
      <c r="AG196" s="416"/>
      <c r="AH196" s="416"/>
      <c r="AI196" s="415"/>
      <c r="AJ196" s="415"/>
      <c r="AK196" s="415"/>
      <c r="AL196" s="416"/>
      <c r="AM196" s="416"/>
      <c r="AN196" s="415"/>
      <c r="AO196" s="415"/>
      <c r="AP196" s="415"/>
      <c r="AQ196" s="416"/>
      <c r="AR196" s="416"/>
      <c r="AS196" s="415"/>
      <c r="AT196" s="415"/>
      <c r="AU196" s="415"/>
      <c r="AV196" s="416"/>
      <c r="AW196" s="416"/>
      <c r="AX196" s="415"/>
      <c r="AY196" s="415"/>
      <c r="AZ196" s="415"/>
      <c r="BA196" s="416"/>
      <c r="BB196" s="416"/>
      <c r="BC196" s="415"/>
      <c r="BD196" s="415"/>
      <c r="BE196" s="415"/>
      <c r="BF196" s="416"/>
      <c r="BG196" s="416"/>
      <c r="BH196" s="415"/>
      <c r="BI196" s="415"/>
      <c r="BJ196" s="415"/>
      <c r="BK196" s="416"/>
      <c r="BL196" s="416"/>
      <c r="BM196" s="415"/>
      <c r="BN196" s="415"/>
      <c r="BO196" s="415"/>
      <c r="BP196" s="416"/>
      <c r="BQ196" s="416"/>
      <c r="BR196" s="415"/>
      <c r="BS196" s="415"/>
      <c r="BT196" s="415"/>
      <c r="BU196" s="416"/>
      <c r="BV196" s="416"/>
      <c r="BW196" s="415"/>
      <c r="BX196" s="415"/>
      <c r="BY196" s="415"/>
      <c r="BZ196" s="416"/>
      <c r="CA196" s="416"/>
      <c r="CB196" s="415"/>
      <c r="CC196" s="415"/>
      <c r="CD196" s="415"/>
      <c r="CE196" s="416"/>
      <c r="CF196" s="416"/>
      <c r="CG196" s="415"/>
      <c r="CH196" s="415"/>
      <c r="CI196" s="415"/>
      <c r="CJ196" s="416"/>
      <c r="CK196" s="416"/>
      <c r="CL196" s="415"/>
      <c r="CM196" s="415"/>
      <c r="CN196" s="415"/>
      <c r="CO196" s="416"/>
      <c r="CP196" s="416"/>
      <c r="CQ196" s="415"/>
      <c r="CR196" s="415"/>
      <c r="CS196" s="415"/>
      <c r="CT196" s="416"/>
      <c r="CU196" s="416"/>
      <c r="CV196" s="415"/>
      <c r="CW196" s="415"/>
      <c r="CX196" s="415"/>
      <c r="CY196" s="416"/>
      <c r="CZ196" s="416"/>
      <c r="DA196" s="415"/>
      <c r="DB196" s="415"/>
      <c r="DC196" s="415"/>
      <c r="DD196" s="416"/>
      <c r="DE196" s="416"/>
      <c r="DF196" s="415"/>
      <c r="DG196" s="415"/>
      <c r="DH196" s="415"/>
      <c r="DI196" s="416"/>
      <c r="DJ196" s="416"/>
      <c r="DK196" s="415"/>
      <c r="DL196" s="415"/>
      <c r="DM196" s="415"/>
      <c r="DN196" s="416"/>
      <c r="DO196" s="416"/>
      <c r="DP196" s="415"/>
      <c r="DQ196" s="415"/>
      <c r="DR196" s="415"/>
      <c r="DS196" s="416"/>
      <c r="DT196" s="416"/>
      <c r="DU196" s="415"/>
      <c r="DV196" s="415"/>
      <c r="DW196" s="415"/>
      <c r="DX196" s="416"/>
      <c r="DY196" s="416"/>
      <c r="DZ196" s="415"/>
      <c r="EA196" s="415"/>
      <c r="EB196" s="415"/>
      <c r="EC196" s="416"/>
      <c r="ED196" s="416"/>
      <c r="EE196" s="415"/>
      <c r="EF196" s="415"/>
      <c r="EG196" s="415"/>
      <c r="EH196" s="416"/>
      <c r="EI196" s="416"/>
      <c r="EJ196" s="415"/>
      <c r="EK196" s="415"/>
      <c r="EL196" s="415"/>
      <c r="EM196" s="416"/>
      <c r="EN196" s="416"/>
      <c r="EO196" s="415"/>
      <c r="EP196" s="415"/>
      <c r="EQ196" s="415"/>
      <c r="ER196" s="416"/>
      <c r="ES196" s="416"/>
      <c r="ET196" s="415"/>
      <c r="EU196" s="415"/>
      <c r="EV196" s="415"/>
      <c r="EW196" s="416"/>
      <c r="EX196" s="416"/>
      <c r="EY196" s="415"/>
      <c r="EZ196" s="415"/>
      <c r="FA196" s="415"/>
      <c r="FB196" s="416"/>
      <c r="FC196" s="416"/>
      <c r="FD196" s="415"/>
      <c r="FE196" s="415"/>
      <c r="FF196" s="415"/>
      <c r="FG196" s="416"/>
      <c r="FH196" s="416"/>
      <c r="FI196" s="415"/>
      <c r="FJ196" s="415"/>
      <c r="FK196" s="415"/>
      <c r="FL196" s="416"/>
      <c r="FM196" s="416"/>
      <c r="FN196" s="415"/>
      <c r="FO196" s="415"/>
      <c r="FP196" s="415"/>
      <c r="FQ196" s="416"/>
      <c r="FR196" s="416"/>
      <c r="FS196" s="415"/>
      <c r="FT196" s="415"/>
      <c r="FU196" s="415"/>
      <c r="FV196" s="416"/>
      <c r="FW196" s="416"/>
      <c r="FX196" s="415"/>
      <c r="FY196" s="415"/>
      <c r="FZ196" s="415"/>
      <c r="GA196" s="416"/>
      <c r="GB196" s="416"/>
      <c r="GC196" s="415"/>
      <c r="GD196" s="415"/>
      <c r="GE196" s="415"/>
      <c r="GF196" s="416"/>
      <c r="GG196" s="416"/>
      <c r="GH196" s="415"/>
      <c r="GI196" s="415"/>
      <c r="GJ196" s="415"/>
      <c r="GK196" s="416"/>
      <c r="GL196" s="416"/>
      <c r="GM196" s="415"/>
      <c r="GN196" s="415"/>
      <c r="GO196" s="415"/>
      <c r="GP196" s="416"/>
      <c r="GQ196" s="416"/>
      <c r="GR196" s="415"/>
      <c r="GS196" s="415"/>
      <c r="GT196" s="415"/>
      <c r="GU196" s="416"/>
      <c r="GV196" s="416"/>
      <c r="GW196" s="415"/>
      <c r="GX196" s="415"/>
      <c r="GY196" s="415"/>
      <c r="GZ196" s="416"/>
      <c r="HA196" s="416"/>
      <c r="HB196" s="415"/>
      <c r="HC196" s="415"/>
      <c r="HD196" s="415"/>
      <c r="HE196" s="416"/>
      <c r="HF196" s="416"/>
      <c r="HG196" s="415"/>
      <c r="HH196" s="415"/>
      <c r="HI196" s="415"/>
      <c r="HJ196" s="416"/>
      <c r="HK196" s="416"/>
      <c r="HL196" s="415"/>
      <c r="HM196" s="415"/>
      <c r="HN196" s="415"/>
      <c r="HO196" s="416"/>
      <c r="HP196" s="416"/>
      <c r="HQ196" s="415"/>
      <c r="HR196" s="415"/>
      <c r="HS196" s="415"/>
      <c r="HT196" s="416"/>
      <c r="HU196" s="416"/>
      <c r="HV196" s="415"/>
      <c r="HW196" s="415"/>
      <c r="HX196" s="415"/>
      <c r="HY196" s="416"/>
      <c r="HZ196" s="416"/>
      <c r="IA196" s="415"/>
      <c r="IB196" s="415"/>
      <c r="IC196" s="415"/>
      <c r="ID196" s="416"/>
      <c r="IE196" s="416"/>
      <c r="IF196" s="415"/>
      <c r="IG196" s="415"/>
      <c r="IH196" s="415"/>
      <c r="II196" s="416"/>
      <c r="IJ196" s="416"/>
      <c r="IK196" s="415"/>
      <c r="IL196" s="415"/>
      <c r="IM196" s="415"/>
      <c r="IN196" s="416"/>
      <c r="IO196" s="416"/>
      <c r="IP196" s="415"/>
      <c r="IQ196" s="415"/>
      <c r="IR196" s="415"/>
      <c r="IS196" s="416"/>
      <c r="IT196" s="416"/>
      <c r="IU196" s="415"/>
      <c r="IV196" s="415"/>
      <c r="IW196" s="415"/>
      <c r="IX196" s="416"/>
      <c r="IY196" s="416"/>
      <c r="IZ196" s="2"/>
      <c r="JA196" s="2"/>
      <c r="JB196" s="2"/>
      <c r="JC196" s="2"/>
    </row>
    <row r="197" spans="1:263" x14ac:dyDescent="0.35">
      <c r="A197" s="2"/>
      <c r="B197" s="2"/>
      <c r="C197" s="125"/>
      <c r="D197" s="417"/>
      <c r="E197" s="417"/>
      <c r="F197" s="418"/>
      <c r="G197" s="415"/>
      <c r="H197" s="415"/>
      <c r="I197" s="415"/>
      <c r="J197" s="415"/>
      <c r="K197" s="415"/>
      <c r="L197" s="415"/>
      <c r="M197" s="416"/>
      <c r="N197" s="416"/>
      <c r="O197" s="415"/>
      <c r="P197" s="415"/>
      <c r="Q197" s="415"/>
      <c r="R197" s="416"/>
      <c r="S197" s="416"/>
      <c r="T197" s="415"/>
      <c r="U197" s="415"/>
      <c r="V197" s="415"/>
      <c r="W197" s="416"/>
      <c r="X197" s="416"/>
      <c r="Y197" s="415"/>
      <c r="Z197" s="415"/>
      <c r="AA197" s="415"/>
      <c r="AB197" s="416"/>
      <c r="AC197" s="416"/>
      <c r="AD197" s="415"/>
      <c r="AE197" s="415"/>
      <c r="AF197" s="415"/>
      <c r="AG197" s="416"/>
      <c r="AH197" s="416"/>
      <c r="AI197" s="415"/>
      <c r="AJ197" s="415"/>
      <c r="AK197" s="415"/>
      <c r="AL197" s="416"/>
      <c r="AM197" s="416"/>
      <c r="AN197" s="415"/>
      <c r="AO197" s="415"/>
      <c r="AP197" s="415"/>
      <c r="AQ197" s="416"/>
      <c r="AR197" s="416"/>
      <c r="AS197" s="415"/>
      <c r="AT197" s="415"/>
      <c r="AU197" s="415"/>
      <c r="AV197" s="416"/>
      <c r="AW197" s="416"/>
      <c r="AX197" s="415"/>
      <c r="AY197" s="415"/>
      <c r="AZ197" s="415"/>
      <c r="BA197" s="416"/>
      <c r="BB197" s="416"/>
      <c r="BC197" s="415"/>
      <c r="BD197" s="415"/>
      <c r="BE197" s="415"/>
      <c r="BF197" s="416"/>
      <c r="BG197" s="416"/>
      <c r="BH197" s="415"/>
      <c r="BI197" s="415"/>
      <c r="BJ197" s="415"/>
      <c r="BK197" s="416"/>
      <c r="BL197" s="416"/>
      <c r="BM197" s="415"/>
      <c r="BN197" s="415"/>
      <c r="BO197" s="415"/>
      <c r="BP197" s="416"/>
      <c r="BQ197" s="416"/>
      <c r="BR197" s="415"/>
      <c r="BS197" s="415"/>
      <c r="BT197" s="415"/>
      <c r="BU197" s="416"/>
      <c r="BV197" s="416"/>
      <c r="BW197" s="415"/>
      <c r="BX197" s="415"/>
      <c r="BY197" s="415"/>
      <c r="BZ197" s="416"/>
      <c r="CA197" s="416"/>
      <c r="CB197" s="415"/>
      <c r="CC197" s="415"/>
      <c r="CD197" s="415"/>
      <c r="CE197" s="416"/>
      <c r="CF197" s="416"/>
      <c r="CG197" s="415"/>
      <c r="CH197" s="415"/>
      <c r="CI197" s="415"/>
      <c r="CJ197" s="416"/>
      <c r="CK197" s="416"/>
      <c r="CL197" s="415"/>
      <c r="CM197" s="415"/>
      <c r="CN197" s="415"/>
      <c r="CO197" s="416"/>
      <c r="CP197" s="416"/>
      <c r="CQ197" s="415"/>
      <c r="CR197" s="415"/>
      <c r="CS197" s="415"/>
      <c r="CT197" s="416"/>
      <c r="CU197" s="416"/>
      <c r="CV197" s="415"/>
      <c r="CW197" s="415"/>
      <c r="CX197" s="415"/>
      <c r="CY197" s="416"/>
      <c r="CZ197" s="416"/>
      <c r="DA197" s="415"/>
      <c r="DB197" s="415"/>
      <c r="DC197" s="415"/>
      <c r="DD197" s="416"/>
      <c r="DE197" s="416"/>
      <c r="DF197" s="415"/>
      <c r="DG197" s="415"/>
      <c r="DH197" s="415"/>
      <c r="DI197" s="416"/>
      <c r="DJ197" s="416"/>
      <c r="DK197" s="415"/>
      <c r="DL197" s="415"/>
      <c r="DM197" s="415"/>
      <c r="DN197" s="416"/>
      <c r="DO197" s="416"/>
      <c r="DP197" s="415"/>
      <c r="DQ197" s="415"/>
      <c r="DR197" s="415"/>
      <c r="DS197" s="416"/>
      <c r="DT197" s="416"/>
      <c r="DU197" s="415"/>
      <c r="DV197" s="415"/>
      <c r="DW197" s="415"/>
      <c r="DX197" s="416"/>
      <c r="DY197" s="416"/>
      <c r="DZ197" s="415"/>
      <c r="EA197" s="415"/>
      <c r="EB197" s="415"/>
      <c r="EC197" s="416"/>
      <c r="ED197" s="416"/>
      <c r="EE197" s="415"/>
      <c r="EF197" s="415"/>
      <c r="EG197" s="415"/>
      <c r="EH197" s="416"/>
      <c r="EI197" s="416"/>
      <c r="EJ197" s="415"/>
      <c r="EK197" s="415"/>
      <c r="EL197" s="415"/>
      <c r="EM197" s="416"/>
      <c r="EN197" s="416"/>
      <c r="EO197" s="415"/>
      <c r="EP197" s="415"/>
      <c r="EQ197" s="415"/>
      <c r="ER197" s="416"/>
      <c r="ES197" s="416"/>
      <c r="ET197" s="415"/>
      <c r="EU197" s="415"/>
      <c r="EV197" s="415"/>
      <c r="EW197" s="416"/>
      <c r="EX197" s="416"/>
      <c r="EY197" s="415"/>
      <c r="EZ197" s="415"/>
      <c r="FA197" s="415"/>
      <c r="FB197" s="416"/>
      <c r="FC197" s="416"/>
      <c r="FD197" s="415"/>
      <c r="FE197" s="415"/>
      <c r="FF197" s="415"/>
      <c r="FG197" s="416"/>
      <c r="FH197" s="416"/>
      <c r="FI197" s="415"/>
      <c r="FJ197" s="415"/>
      <c r="FK197" s="415"/>
      <c r="FL197" s="416"/>
      <c r="FM197" s="416"/>
      <c r="FN197" s="415"/>
      <c r="FO197" s="415"/>
      <c r="FP197" s="415"/>
      <c r="FQ197" s="416"/>
      <c r="FR197" s="416"/>
      <c r="FS197" s="415"/>
      <c r="FT197" s="415"/>
      <c r="FU197" s="415"/>
      <c r="FV197" s="416"/>
      <c r="FW197" s="416"/>
      <c r="FX197" s="415"/>
      <c r="FY197" s="415"/>
      <c r="FZ197" s="415"/>
      <c r="GA197" s="416"/>
      <c r="GB197" s="416"/>
      <c r="GC197" s="415"/>
      <c r="GD197" s="415"/>
      <c r="GE197" s="415"/>
      <c r="GF197" s="416"/>
      <c r="GG197" s="416"/>
      <c r="GH197" s="415"/>
      <c r="GI197" s="415"/>
      <c r="GJ197" s="415"/>
      <c r="GK197" s="416"/>
      <c r="GL197" s="416"/>
      <c r="GM197" s="415"/>
      <c r="GN197" s="415"/>
      <c r="GO197" s="415"/>
      <c r="GP197" s="416"/>
      <c r="GQ197" s="416"/>
      <c r="GR197" s="415"/>
      <c r="GS197" s="415"/>
      <c r="GT197" s="415"/>
      <c r="GU197" s="416"/>
      <c r="GV197" s="416"/>
      <c r="GW197" s="415"/>
      <c r="GX197" s="415"/>
      <c r="GY197" s="415"/>
      <c r="GZ197" s="416"/>
      <c r="HA197" s="416"/>
      <c r="HB197" s="415"/>
      <c r="HC197" s="415"/>
      <c r="HD197" s="415"/>
      <c r="HE197" s="416"/>
      <c r="HF197" s="416"/>
      <c r="HG197" s="415"/>
      <c r="HH197" s="415"/>
      <c r="HI197" s="415"/>
      <c r="HJ197" s="416"/>
      <c r="HK197" s="416"/>
      <c r="HL197" s="415"/>
      <c r="HM197" s="415"/>
      <c r="HN197" s="415"/>
      <c r="HO197" s="416"/>
      <c r="HP197" s="416"/>
      <c r="HQ197" s="415"/>
      <c r="HR197" s="415"/>
      <c r="HS197" s="415"/>
      <c r="HT197" s="416"/>
      <c r="HU197" s="416"/>
      <c r="HV197" s="415"/>
      <c r="HW197" s="415"/>
      <c r="HX197" s="415"/>
      <c r="HY197" s="416"/>
      <c r="HZ197" s="416"/>
      <c r="IA197" s="415"/>
      <c r="IB197" s="415"/>
      <c r="IC197" s="415"/>
      <c r="ID197" s="416"/>
      <c r="IE197" s="416"/>
      <c r="IF197" s="415"/>
      <c r="IG197" s="415"/>
      <c r="IH197" s="415"/>
      <c r="II197" s="416"/>
      <c r="IJ197" s="416"/>
      <c r="IK197" s="415"/>
      <c r="IL197" s="415"/>
      <c r="IM197" s="415"/>
      <c r="IN197" s="416"/>
      <c r="IO197" s="416"/>
      <c r="IP197" s="415"/>
      <c r="IQ197" s="415"/>
      <c r="IR197" s="415"/>
      <c r="IS197" s="416"/>
      <c r="IT197" s="416"/>
      <c r="IU197" s="415"/>
      <c r="IV197" s="415"/>
      <c r="IW197" s="415"/>
      <c r="IX197" s="416"/>
      <c r="IY197" s="416"/>
      <c r="IZ197" s="2"/>
      <c r="JA197" s="2"/>
      <c r="JB197" s="2"/>
      <c r="JC197" s="2"/>
    </row>
    <row r="198" spans="1:263" x14ac:dyDescent="0.35">
      <c r="A198" s="2"/>
      <c r="B198" s="2"/>
      <c r="C198" s="125"/>
      <c r="D198" s="417"/>
      <c r="E198" s="417"/>
      <c r="F198" s="418"/>
      <c r="G198" s="415"/>
      <c r="H198" s="415"/>
      <c r="I198" s="415"/>
      <c r="J198" s="415"/>
      <c r="K198" s="415"/>
      <c r="L198" s="415"/>
      <c r="M198" s="416"/>
      <c r="N198" s="416"/>
      <c r="O198" s="415"/>
      <c r="P198" s="415"/>
      <c r="Q198" s="415"/>
      <c r="R198" s="416"/>
      <c r="S198" s="416"/>
      <c r="T198" s="415"/>
      <c r="U198" s="415"/>
      <c r="V198" s="415"/>
      <c r="W198" s="416"/>
      <c r="X198" s="416"/>
      <c r="Y198" s="415"/>
      <c r="Z198" s="415"/>
      <c r="AA198" s="415"/>
      <c r="AB198" s="416"/>
      <c r="AC198" s="416"/>
      <c r="AD198" s="415"/>
      <c r="AE198" s="415"/>
      <c r="AF198" s="415"/>
      <c r="AG198" s="416"/>
      <c r="AH198" s="416"/>
      <c r="AI198" s="415"/>
      <c r="AJ198" s="415"/>
      <c r="AK198" s="415"/>
      <c r="AL198" s="416"/>
      <c r="AM198" s="416"/>
      <c r="AN198" s="415"/>
      <c r="AO198" s="415"/>
      <c r="AP198" s="415"/>
      <c r="AQ198" s="416"/>
      <c r="AR198" s="416"/>
      <c r="AS198" s="415"/>
      <c r="AT198" s="415"/>
      <c r="AU198" s="415"/>
      <c r="AV198" s="416"/>
      <c r="AW198" s="416"/>
      <c r="AX198" s="415"/>
      <c r="AY198" s="415"/>
      <c r="AZ198" s="415"/>
      <c r="BA198" s="416"/>
      <c r="BB198" s="416"/>
      <c r="BC198" s="415"/>
      <c r="BD198" s="415"/>
      <c r="BE198" s="415"/>
      <c r="BF198" s="416"/>
      <c r="BG198" s="416"/>
      <c r="BH198" s="415"/>
      <c r="BI198" s="415"/>
      <c r="BJ198" s="415"/>
      <c r="BK198" s="416"/>
      <c r="BL198" s="416"/>
      <c r="BM198" s="415"/>
      <c r="BN198" s="415"/>
      <c r="BO198" s="415"/>
      <c r="BP198" s="416"/>
      <c r="BQ198" s="416"/>
      <c r="BR198" s="415"/>
      <c r="BS198" s="415"/>
      <c r="BT198" s="415"/>
      <c r="BU198" s="416"/>
      <c r="BV198" s="416"/>
      <c r="BW198" s="415"/>
      <c r="BX198" s="415"/>
      <c r="BY198" s="415"/>
      <c r="BZ198" s="416"/>
      <c r="CA198" s="416"/>
      <c r="CB198" s="415"/>
      <c r="CC198" s="415"/>
      <c r="CD198" s="415"/>
      <c r="CE198" s="416"/>
      <c r="CF198" s="416"/>
      <c r="CG198" s="415"/>
      <c r="CH198" s="415"/>
      <c r="CI198" s="415"/>
      <c r="CJ198" s="416"/>
      <c r="CK198" s="416"/>
      <c r="CL198" s="415"/>
      <c r="CM198" s="415"/>
      <c r="CN198" s="415"/>
      <c r="CO198" s="416"/>
      <c r="CP198" s="416"/>
      <c r="CQ198" s="415"/>
      <c r="CR198" s="415"/>
      <c r="CS198" s="415"/>
      <c r="CT198" s="416"/>
      <c r="CU198" s="416"/>
      <c r="CV198" s="415"/>
      <c r="CW198" s="415"/>
      <c r="CX198" s="415"/>
      <c r="CY198" s="416"/>
      <c r="CZ198" s="416"/>
      <c r="DA198" s="415"/>
      <c r="DB198" s="415"/>
      <c r="DC198" s="415"/>
      <c r="DD198" s="416"/>
      <c r="DE198" s="416"/>
      <c r="DF198" s="415"/>
      <c r="DG198" s="415"/>
      <c r="DH198" s="415"/>
      <c r="DI198" s="416"/>
      <c r="DJ198" s="416"/>
      <c r="DK198" s="415"/>
      <c r="DL198" s="415"/>
      <c r="DM198" s="415"/>
      <c r="DN198" s="416"/>
      <c r="DO198" s="416"/>
      <c r="DP198" s="415"/>
      <c r="DQ198" s="415"/>
      <c r="DR198" s="415"/>
      <c r="DS198" s="416"/>
      <c r="DT198" s="416"/>
      <c r="DU198" s="415"/>
      <c r="DV198" s="415"/>
      <c r="DW198" s="415"/>
      <c r="DX198" s="416"/>
      <c r="DY198" s="416"/>
      <c r="DZ198" s="415"/>
      <c r="EA198" s="415"/>
      <c r="EB198" s="415"/>
      <c r="EC198" s="416"/>
      <c r="ED198" s="416"/>
      <c r="EE198" s="415"/>
      <c r="EF198" s="415"/>
      <c r="EG198" s="415"/>
      <c r="EH198" s="416"/>
      <c r="EI198" s="416"/>
      <c r="EJ198" s="415"/>
      <c r="EK198" s="415"/>
      <c r="EL198" s="415"/>
      <c r="EM198" s="416"/>
      <c r="EN198" s="416"/>
      <c r="EO198" s="415"/>
      <c r="EP198" s="415"/>
      <c r="EQ198" s="415"/>
      <c r="ER198" s="416"/>
      <c r="ES198" s="416"/>
      <c r="ET198" s="415"/>
      <c r="EU198" s="415"/>
      <c r="EV198" s="415"/>
      <c r="EW198" s="416"/>
      <c r="EX198" s="416"/>
      <c r="EY198" s="415"/>
      <c r="EZ198" s="415"/>
      <c r="FA198" s="415"/>
      <c r="FB198" s="416"/>
      <c r="FC198" s="416"/>
      <c r="FD198" s="415"/>
      <c r="FE198" s="415"/>
      <c r="FF198" s="415"/>
      <c r="FG198" s="416"/>
      <c r="FH198" s="416"/>
      <c r="FI198" s="415"/>
      <c r="FJ198" s="415"/>
      <c r="FK198" s="415"/>
      <c r="FL198" s="416"/>
      <c r="FM198" s="416"/>
      <c r="FN198" s="415"/>
      <c r="FO198" s="415"/>
      <c r="FP198" s="415"/>
      <c r="FQ198" s="416"/>
      <c r="FR198" s="416"/>
      <c r="FS198" s="415"/>
      <c r="FT198" s="415"/>
      <c r="FU198" s="415"/>
      <c r="FV198" s="416"/>
      <c r="FW198" s="416"/>
      <c r="FX198" s="415"/>
      <c r="FY198" s="415"/>
      <c r="FZ198" s="415"/>
      <c r="GA198" s="416"/>
      <c r="GB198" s="416"/>
      <c r="GC198" s="415"/>
      <c r="GD198" s="415"/>
      <c r="GE198" s="415"/>
      <c r="GF198" s="416"/>
      <c r="GG198" s="416"/>
      <c r="GH198" s="415"/>
      <c r="GI198" s="415"/>
      <c r="GJ198" s="415"/>
      <c r="GK198" s="416"/>
      <c r="GL198" s="416"/>
      <c r="GM198" s="415"/>
      <c r="GN198" s="415"/>
      <c r="GO198" s="415"/>
      <c r="GP198" s="416"/>
      <c r="GQ198" s="416"/>
      <c r="GR198" s="415"/>
      <c r="GS198" s="415"/>
      <c r="GT198" s="415"/>
      <c r="GU198" s="416"/>
      <c r="GV198" s="416"/>
      <c r="GW198" s="415"/>
      <c r="GX198" s="415"/>
      <c r="GY198" s="415"/>
      <c r="GZ198" s="416"/>
      <c r="HA198" s="416"/>
      <c r="HB198" s="415"/>
      <c r="HC198" s="415"/>
      <c r="HD198" s="415"/>
      <c r="HE198" s="416"/>
      <c r="HF198" s="416"/>
      <c r="HG198" s="415"/>
      <c r="HH198" s="415"/>
      <c r="HI198" s="415"/>
      <c r="HJ198" s="416"/>
      <c r="HK198" s="416"/>
      <c r="HL198" s="415"/>
      <c r="HM198" s="415"/>
      <c r="HN198" s="415"/>
      <c r="HO198" s="416"/>
      <c r="HP198" s="416"/>
      <c r="HQ198" s="415"/>
      <c r="HR198" s="415"/>
      <c r="HS198" s="415"/>
      <c r="HT198" s="416"/>
      <c r="HU198" s="416"/>
      <c r="HV198" s="415"/>
      <c r="HW198" s="415"/>
      <c r="HX198" s="415"/>
      <c r="HY198" s="416"/>
      <c r="HZ198" s="416"/>
      <c r="IA198" s="415"/>
      <c r="IB198" s="415"/>
      <c r="IC198" s="415"/>
      <c r="ID198" s="416"/>
      <c r="IE198" s="416"/>
      <c r="IF198" s="415"/>
      <c r="IG198" s="415"/>
      <c r="IH198" s="415"/>
      <c r="II198" s="416"/>
      <c r="IJ198" s="416"/>
      <c r="IK198" s="415"/>
      <c r="IL198" s="415"/>
      <c r="IM198" s="415"/>
      <c r="IN198" s="416"/>
      <c r="IO198" s="416"/>
      <c r="IP198" s="415"/>
      <c r="IQ198" s="415"/>
      <c r="IR198" s="415"/>
      <c r="IS198" s="416"/>
      <c r="IT198" s="416"/>
      <c r="IU198" s="415"/>
      <c r="IV198" s="415"/>
      <c r="IW198" s="415"/>
      <c r="IX198" s="416"/>
      <c r="IY198" s="416"/>
      <c r="IZ198" s="2"/>
      <c r="JA198" s="2"/>
      <c r="JB198" s="2"/>
      <c r="JC198" s="2"/>
    </row>
    <row r="199" spans="1:263" x14ac:dyDescent="0.35">
      <c r="A199" s="2"/>
      <c r="B199" s="2"/>
      <c r="C199" s="125"/>
      <c r="D199" s="417"/>
      <c r="E199" s="417"/>
      <c r="F199" s="418"/>
      <c r="G199" s="415"/>
      <c r="H199" s="415"/>
      <c r="I199" s="415"/>
      <c r="J199" s="415"/>
      <c r="K199" s="415"/>
      <c r="L199" s="415"/>
      <c r="M199" s="416"/>
      <c r="N199" s="416"/>
      <c r="O199" s="415"/>
      <c r="P199" s="415"/>
      <c r="Q199" s="415"/>
      <c r="R199" s="416"/>
      <c r="S199" s="416"/>
      <c r="T199" s="415"/>
      <c r="U199" s="415"/>
      <c r="V199" s="415"/>
      <c r="W199" s="416"/>
      <c r="X199" s="416"/>
      <c r="Y199" s="415"/>
      <c r="Z199" s="415"/>
      <c r="AA199" s="415"/>
      <c r="AB199" s="416"/>
      <c r="AC199" s="416"/>
      <c r="AD199" s="415"/>
      <c r="AE199" s="415"/>
      <c r="AF199" s="415"/>
      <c r="AG199" s="416"/>
      <c r="AH199" s="416"/>
      <c r="AI199" s="415"/>
      <c r="AJ199" s="415"/>
      <c r="AK199" s="415"/>
      <c r="AL199" s="416"/>
      <c r="AM199" s="416"/>
      <c r="AN199" s="415"/>
      <c r="AO199" s="415"/>
      <c r="AP199" s="415"/>
      <c r="AQ199" s="416"/>
      <c r="AR199" s="416"/>
      <c r="AS199" s="415"/>
      <c r="AT199" s="415"/>
      <c r="AU199" s="415"/>
      <c r="AV199" s="416"/>
      <c r="AW199" s="416"/>
      <c r="AX199" s="415"/>
      <c r="AY199" s="415"/>
      <c r="AZ199" s="415"/>
      <c r="BA199" s="416"/>
      <c r="BB199" s="416"/>
      <c r="BC199" s="415"/>
      <c r="BD199" s="415"/>
      <c r="BE199" s="415"/>
      <c r="BF199" s="416"/>
      <c r="BG199" s="416"/>
      <c r="BH199" s="415"/>
      <c r="BI199" s="415"/>
      <c r="BJ199" s="415"/>
      <c r="BK199" s="416"/>
      <c r="BL199" s="416"/>
      <c r="BM199" s="415"/>
      <c r="BN199" s="415"/>
      <c r="BO199" s="415"/>
      <c r="BP199" s="416"/>
      <c r="BQ199" s="416"/>
      <c r="BR199" s="415"/>
      <c r="BS199" s="415"/>
      <c r="BT199" s="415"/>
      <c r="BU199" s="416"/>
      <c r="BV199" s="416"/>
      <c r="BW199" s="415"/>
      <c r="BX199" s="415"/>
      <c r="BY199" s="415"/>
      <c r="BZ199" s="416"/>
      <c r="CA199" s="416"/>
      <c r="CB199" s="415"/>
      <c r="CC199" s="415"/>
      <c r="CD199" s="415"/>
      <c r="CE199" s="416"/>
      <c r="CF199" s="416"/>
      <c r="CG199" s="415"/>
      <c r="CH199" s="415"/>
      <c r="CI199" s="415"/>
      <c r="CJ199" s="416"/>
      <c r="CK199" s="416"/>
      <c r="CL199" s="415"/>
      <c r="CM199" s="415"/>
      <c r="CN199" s="415"/>
      <c r="CO199" s="416"/>
      <c r="CP199" s="416"/>
      <c r="CQ199" s="415"/>
      <c r="CR199" s="415"/>
      <c r="CS199" s="415"/>
      <c r="CT199" s="416"/>
      <c r="CU199" s="416"/>
      <c r="CV199" s="415"/>
      <c r="CW199" s="415"/>
      <c r="CX199" s="415"/>
      <c r="CY199" s="416"/>
      <c r="CZ199" s="416"/>
      <c r="DA199" s="415"/>
      <c r="DB199" s="415"/>
      <c r="DC199" s="415"/>
      <c r="DD199" s="416"/>
      <c r="DE199" s="416"/>
      <c r="DF199" s="415"/>
      <c r="DG199" s="415"/>
      <c r="DH199" s="415"/>
      <c r="DI199" s="416"/>
      <c r="DJ199" s="416"/>
      <c r="DK199" s="415"/>
      <c r="DL199" s="415"/>
      <c r="DM199" s="415"/>
      <c r="DN199" s="416"/>
      <c r="DO199" s="416"/>
      <c r="DP199" s="415"/>
      <c r="DQ199" s="415"/>
      <c r="DR199" s="415"/>
      <c r="DS199" s="416"/>
      <c r="DT199" s="416"/>
      <c r="DU199" s="415"/>
      <c r="DV199" s="415"/>
      <c r="DW199" s="415"/>
      <c r="DX199" s="416"/>
      <c r="DY199" s="416"/>
      <c r="DZ199" s="415"/>
      <c r="EA199" s="415"/>
      <c r="EB199" s="415"/>
      <c r="EC199" s="416"/>
      <c r="ED199" s="416"/>
      <c r="EE199" s="415"/>
      <c r="EF199" s="415"/>
      <c r="EG199" s="415"/>
      <c r="EH199" s="416"/>
      <c r="EI199" s="416"/>
      <c r="EJ199" s="415"/>
      <c r="EK199" s="415"/>
      <c r="EL199" s="415"/>
      <c r="EM199" s="416"/>
      <c r="EN199" s="416"/>
      <c r="EO199" s="415"/>
      <c r="EP199" s="415"/>
      <c r="EQ199" s="415"/>
      <c r="ER199" s="416"/>
      <c r="ES199" s="416"/>
      <c r="ET199" s="415"/>
      <c r="EU199" s="415"/>
      <c r="EV199" s="415"/>
      <c r="EW199" s="416"/>
      <c r="EX199" s="416"/>
      <c r="EY199" s="415"/>
      <c r="EZ199" s="415"/>
      <c r="FA199" s="415"/>
      <c r="FB199" s="416"/>
      <c r="FC199" s="416"/>
      <c r="FD199" s="415"/>
      <c r="FE199" s="415"/>
      <c r="FF199" s="415"/>
      <c r="FG199" s="416"/>
      <c r="FH199" s="416"/>
      <c r="FI199" s="415"/>
      <c r="FJ199" s="415"/>
      <c r="FK199" s="415"/>
      <c r="FL199" s="416"/>
      <c r="FM199" s="416"/>
      <c r="FN199" s="415"/>
      <c r="FO199" s="415"/>
      <c r="FP199" s="415"/>
      <c r="FQ199" s="416"/>
      <c r="FR199" s="416"/>
      <c r="FS199" s="415"/>
      <c r="FT199" s="415"/>
      <c r="FU199" s="415"/>
      <c r="FV199" s="416"/>
      <c r="FW199" s="416"/>
      <c r="FX199" s="415"/>
      <c r="FY199" s="415"/>
      <c r="FZ199" s="415"/>
      <c r="GA199" s="416"/>
      <c r="GB199" s="416"/>
      <c r="GC199" s="415"/>
      <c r="GD199" s="415"/>
      <c r="GE199" s="415"/>
      <c r="GF199" s="416"/>
      <c r="GG199" s="416"/>
      <c r="GH199" s="415"/>
      <c r="GI199" s="415"/>
      <c r="GJ199" s="415"/>
      <c r="GK199" s="416"/>
      <c r="GL199" s="416"/>
      <c r="GM199" s="415"/>
      <c r="GN199" s="415"/>
      <c r="GO199" s="415"/>
      <c r="GP199" s="416"/>
      <c r="GQ199" s="416"/>
      <c r="GR199" s="415"/>
      <c r="GS199" s="415"/>
      <c r="GT199" s="415"/>
      <c r="GU199" s="416"/>
      <c r="GV199" s="416"/>
      <c r="GW199" s="415"/>
      <c r="GX199" s="415"/>
      <c r="GY199" s="415"/>
      <c r="GZ199" s="416"/>
      <c r="HA199" s="416"/>
      <c r="HB199" s="415"/>
      <c r="HC199" s="415"/>
      <c r="HD199" s="415"/>
      <c r="HE199" s="416"/>
      <c r="HF199" s="416"/>
      <c r="HG199" s="415"/>
      <c r="HH199" s="415"/>
      <c r="HI199" s="415"/>
      <c r="HJ199" s="416"/>
      <c r="HK199" s="416"/>
      <c r="HL199" s="415"/>
      <c r="HM199" s="415"/>
      <c r="HN199" s="415"/>
      <c r="HO199" s="416"/>
      <c r="HP199" s="416"/>
      <c r="HQ199" s="415"/>
      <c r="HR199" s="415"/>
      <c r="HS199" s="415"/>
      <c r="HT199" s="416"/>
      <c r="HU199" s="416"/>
      <c r="HV199" s="415"/>
      <c r="HW199" s="415"/>
      <c r="HX199" s="415"/>
      <c r="HY199" s="416"/>
      <c r="HZ199" s="416"/>
      <c r="IA199" s="415"/>
      <c r="IB199" s="415"/>
      <c r="IC199" s="415"/>
      <c r="ID199" s="416"/>
      <c r="IE199" s="416"/>
      <c r="IF199" s="415"/>
      <c r="IG199" s="415"/>
      <c r="IH199" s="415"/>
      <c r="II199" s="416"/>
      <c r="IJ199" s="416"/>
      <c r="IK199" s="415"/>
      <c r="IL199" s="415"/>
      <c r="IM199" s="415"/>
      <c r="IN199" s="416"/>
      <c r="IO199" s="416"/>
      <c r="IP199" s="415"/>
      <c r="IQ199" s="415"/>
      <c r="IR199" s="415"/>
      <c r="IS199" s="416"/>
      <c r="IT199" s="416"/>
      <c r="IU199" s="415"/>
      <c r="IV199" s="415"/>
      <c r="IW199" s="415"/>
      <c r="IX199" s="416"/>
      <c r="IY199" s="416"/>
      <c r="IZ199" s="2"/>
      <c r="JA199" s="2"/>
      <c r="JB199" s="2"/>
      <c r="JC199" s="2"/>
    </row>
    <row r="200" spans="1:263" x14ac:dyDescent="0.35">
      <c r="A200" s="2"/>
      <c r="B200" s="2"/>
      <c r="C200" s="125"/>
      <c r="D200" s="417"/>
      <c r="E200" s="417"/>
      <c r="F200" s="418"/>
      <c r="G200" s="415"/>
      <c r="H200" s="415"/>
      <c r="I200" s="415"/>
      <c r="J200" s="415"/>
      <c r="K200" s="415"/>
      <c r="L200" s="415"/>
      <c r="M200" s="416"/>
      <c r="N200" s="416"/>
      <c r="O200" s="415"/>
      <c r="P200" s="415"/>
      <c r="Q200" s="415"/>
      <c r="R200" s="416"/>
      <c r="S200" s="416"/>
      <c r="T200" s="415"/>
      <c r="U200" s="415"/>
      <c r="V200" s="415"/>
      <c r="W200" s="416"/>
      <c r="X200" s="416"/>
      <c r="Y200" s="415"/>
      <c r="Z200" s="415"/>
      <c r="AA200" s="415"/>
      <c r="AB200" s="416"/>
      <c r="AC200" s="416"/>
      <c r="AD200" s="415"/>
      <c r="AE200" s="415"/>
      <c r="AF200" s="415"/>
      <c r="AG200" s="416"/>
      <c r="AH200" s="416"/>
      <c r="AI200" s="415"/>
      <c r="AJ200" s="415"/>
      <c r="AK200" s="415"/>
      <c r="AL200" s="416"/>
      <c r="AM200" s="416"/>
      <c r="AN200" s="415"/>
      <c r="AO200" s="415"/>
      <c r="AP200" s="415"/>
      <c r="AQ200" s="416"/>
      <c r="AR200" s="416"/>
      <c r="AS200" s="415"/>
      <c r="AT200" s="415"/>
      <c r="AU200" s="415"/>
      <c r="AV200" s="416"/>
      <c r="AW200" s="416"/>
      <c r="AX200" s="415"/>
      <c r="AY200" s="415"/>
      <c r="AZ200" s="415"/>
      <c r="BA200" s="416"/>
      <c r="BB200" s="416"/>
      <c r="BC200" s="415"/>
      <c r="BD200" s="415"/>
      <c r="BE200" s="415"/>
      <c r="BF200" s="416"/>
      <c r="BG200" s="416"/>
      <c r="BH200" s="415"/>
      <c r="BI200" s="415"/>
      <c r="BJ200" s="415"/>
      <c r="BK200" s="416"/>
      <c r="BL200" s="416"/>
      <c r="BM200" s="415"/>
      <c r="BN200" s="415"/>
      <c r="BO200" s="415"/>
      <c r="BP200" s="416"/>
      <c r="BQ200" s="416"/>
      <c r="BR200" s="415"/>
      <c r="BS200" s="415"/>
      <c r="BT200" s="415"/>
      <c r="BU200" s="416"/>
      <c r="BV200" s="416"/>
      <c r="BW200" s="415"/>
      <c r="BX200" s="415"/>
      <c r="BY200" s="415"/>
      <c r="BZ200" s="416"/>
      <c r="CA200" s="416"/>
      <c r="CB200" s="415"/>
      <c r="CC200" s="415"/>
      <c r="CD200" s="415"/>
      <c r="CE200" s="416"/>
      <c r="CF200" s="416"/>
      <c r="CG200" s="415"/>
      <c r="CH200" s="415"/>
      <c r="CI200" s="415"/>
      <c r="CJ200" s="416"/>
      <c r="CK200" s="416"/>
      <c r="CL200" s="415"/>
      <c r="CM200" s="415"/>
      <c r="CN200" s="415"/>
      <c r="CO200" s="416"/>
      <c r="CP200" s="416"/>
      <c r="CQ200" s="415"/>
      <c r="CR200" s="415"/>
      <c r="CS200" s="415"/>
      <c r="CT200" s="416"/>
      <c r="CU200" s="416"/>
      <c r="CV200" s="415"/>
      <c r="CW200" s="415"/>
      <c r="CX200" s="415"/>
      <c r="CY200" s="416"/>
      <c r="CZ200" s="416"/>
      <c r="DA200" s="415"/>
      <c r="DB200" s="415"/>
      <c r="DC200" s="415"/>
      <c r="DD200" s="416"/>
      <c r="DE200" s="416"/>
      <c r="DF200" s="415"/>
      <c r="DG200" s="415"/>
      <c r="DH200" s="415"/>
      <c r="DI200" s="416"/>
      <c r="DJ200" s="416"/>
      <c r="DK200" s="415"/>
      <c r="DL200" s="415"/>
      <c r="DM200" s="415"/>
      <c r="DN200" s="416"/>
      <c r="DO200" s="416"/>
      <c r="DP200" s="415"/>
      <c r="DQ200" s="415"/>
      <c r="DR200" s="415"/>
      <c r="DS200" s="416"/>
      <c r="DT200" s="416"/>
      <c r="DU200" s="415"/>
      <c r="DV200" s="415"/>
      <c r="DW200" s="415"/>
      <c r="DX200" s="416"/>
      <c r="DY200" s="416"/>
      <c r="DZ200" s="415"/>
      <c r="EA200" s="415"/>
      <c r="EB200" s="415"/>
      <c r="EC200" s="416"/>
      <c r="ED200" s="416"/>
      <c r="EE200" s="415"/>
      <c r="EF200" s="415"/>
      <c r="EG200" s="415"/>
      <c r="EH200" s="416"/>
      <c r="EI200" s="416"/>
      <c r="EJ200" s="415"/>
      <c r="EK200" s="415"/>
      <c r="EL200" s="415"/>
      <c r="EM200" s="416"/>
      <c r="EN200" s="416"/>
      <c r="EO200" s="415"/>
      <c r="EP200" s="415"/>
      <c r="EQ200" s="415"/>
      <c r="ER200" s="416"/>
      <c r="ES200" s="416"/>
      <c r="ET200" s="415"/>
      <c r="EU200" s="415"/>
      <c r="EV200" s="415"/>
      <c r="EW200" s="416"/>
      <c r="EX200" s="416"/>
      <c r="EY200" s="415"/>
      <c r="EZ200" s="415"/>
      <c r="FA200" s="415"/>
      <c r="FB200" s="416"/>
      <c r="FC200" s="416"/>
      <c r="FD200" s="415"/>
      <c r="FE200" s="415"/>
      <c r="FF200" s="415"/>
      <c r="FG200" s="416"/>
      <c r="FH200" s="416"/>
      <c r="FI200" s="415"/>
      <c r="FJ200" s="415"/>
      <c r="FK200" s="415"/>
      <c r="FL200" s="416"/>
      <c r="FM200" s="416"/>
      <c r="FN200" s="415"/>
      <c r="FO200" s="415"/>
      <c r="FP200" s="415"/>
      <c r="FQ200" s="416"/>
      <c r="FR200" s="416"/>
      <c r="FS200" s="415"/>
      <c r="FT200" s="415"/>
      <c r="FU200" s="415"/>
      <c r="FV200" s="416"/>
      <c r="FW200" s="416"/>
      <c r="FX200" s="415"/>
      <c r="FY200" s="415"/>
      <c r="FZ200" s="415"/>
      <c r="GA200" s="416"/>
      <c r="GB200" s="416"/>
      <c r="GC200" s="415"/>
      <c r="GD200" s="415"/>
      <c r="GE200" s="415"/>
      <c r="GF200" s="416"/>
      <c r="GG200" s="416"/>
      <c r="GH200" s="415"/>
      <c r="GI200" s="415"/>
      <c r="GJ200" s="415"/>
      <c r="GK200" s="416"/>
      <c r="GL200" s="416"/>
      <c r="GM200" s="415"/>
      <c r="GN200" s="415"/>
      <c r="GO200" s="415"/>
      <c r="GP200" s="416"/>
      <c r="GQ200" s="416"/>
      <c r="GR200" s="415"/>
      <c r="GS200" s="415"/>
      <c r="GT200" s="415"/>
      <c r="GU200" s="416"/>
      <c r="GV200" s="416"/>
      <c r="GW200" s="415"/>
      <c r="GX200" s="415"/>
      <c r="GY200" s="415"/>
      <c r="GZ200" s="416"/>
      <c r="HA200" s="416"/>
      <c r="HB200" s="415"/>
      <c r="HC200" s="415"/>
      <c r="HD200" s="415"/>
      <c r="HE200" s="416"/>
      <c r="HF200" s="416"/>
      <c r="HG200" s="415"/>
      <c r="HH200" s="415"/>
      <c r="HI200" s="415"/>
      <c r="HJ200" s="416"/>
      <c r="HK200" s="416"/>
      <c r="HL200" s="415"/>
      <c r="HM200" s="415"/>
      <c r="HN200" s="415"/>
      <c r="HO200" s="416"/>
      <c r="HP200" s="416"/>
      <c r="HQ200" s="415"/>
      <c r="HR200" s="415"/>
      <c r="HS200" s="415"/>
      <c r="HT200" s="416"/>
      <c r="HU200" s="416"/>
      <c r="HV200" s="415"/>
      <c r="HW200" s="415"/>
      <c r="HX200" s="415"/>
      <c r="HY200" s="416"/>
      <c r="HZ200" s="416"/>
      <c r="IA200" s="415"/>
      <c r="IB200" s="415"/>
      <c r="IC200" s="415"/>
      <c r="ID200" s="416"/>
      <c r="IE200" s="416"/>
      <c r="IF200" s="415"/>
      <c r="IG200" s="415"/>
      <c r="IH200" s="415"/>
      <c r="II200" s="416"/>
      <c r="IJ200" s="416"/>
      <c r="IK200" s="415"/>
      <c r="IL200" s="415"/>
      <c r="IM200" s="415"/>
      <c r="IN200" s="416"/>
      <c r="IO200" s="416"/>
      <c r="IP200" s="415"/>
      <c r="IQ200" s="415"/>
      <c r="IR200" s="415"/>
      <c r="IS200" s="416"/>
      <c r="IT200" s="416"/>
      <c r="IU200" s="415"/>
      <c r="IV200" s="415"/>
      <c r="IW200" s="415"/>
      <c r="IX200" s="416"/>
      <c r="IY200" s="416"/>
      <c r="IZ200" s="2"/>
      <c r="JA200" s="2"/>
      <c r="JB200" s="2"/>
      <c r="JC200" s="2"/>
    </row>
    <row r="201" spans="1:263" x14ac:dyDescent="0.35">
      <c r="A201" s="2"/>
      <c r="B201" s="2"/>
      <c r="C201" s="125"/>
      <c r="D201" s="417"/>
      <c r="E201" s="417"/>
      <c r="F201" s="418"/>
      <c r="G201" s="415"/>
      <c r="H201" s="415"/>
      <c r="I201" s="415"/>
      <c r="J201" s="415"/>
      <c r="K201" s="415"/>
      <c r="L201" s="415"/>
      <c r="M201" s="416"/>
      <c r="N201" s="416"/>
      <c r="O201" s="415"/>
      <c r="P201" s="415"/>
      <c r="Q201" s="415"/>
      <c r="R201" s="416"/>
      <c r="S201" s="416"/>
      <c r="T201" s="415"/>
      <c r="U201" s="415"/>
      <c r="V201" s="415"/>
      <c r="W201" s="416"/>
      <c r="X201" s="416"/>
      <c r="Y201" s="415"/>
      <c r="Z201" s="415"/>
      <c r="AA201" s="415"/>
      <c r="AB201" s="416"/>
      <c r="AC201" s="416"/>
      <c r="AD201" s="415"/>
      <c r="AE201" s="415"/>
      <c r="AF201" s="415"/>
      <c r="AG201" s="416"/>
      <c r="AH201" s="416"/>
      <c r="AI201" s="415"/>
      <c r="AJ201" s="415"/>
      <c r="AK201" s="415"/>
      <c r="AL201" s="416"/>
      <c r="AM201" s="416"/>
      <c r="AN201" s="415"/>
      <c r="AO201" s="415"/>
      <c r="AP201" s="415"/>
      <c r="AQ201" s="416"/>
      <c r="AR201" s="416"/>
      <c r="AS201" s="415"/>
      <c r="AT201" s="415"/>
      <c r="AU201" s="415"/>
      <c r="AV201" s="416"/>
      <c r="AW201" s="416"/>
      <c r="AX201" s="415"/>
      <c r="AY201" s="415"/>
      <c r="AZ201" s="415"/>
      <c r="BA201" s="416"/>
      <c r="BB201" s="416"/>
      <c r="BC201" s="415"/>
      <c r="BD201" s="415"/>
      <c r="BE201" s="415"/>
      <c r="BF201" s="416"/>
      <c r="BG201" s="416"/>
      <c r="BH201" s="415"/>
      <c r="BI201" s="415"/>
      <c r="BJ201" s="415"/>
      <c r="BK201" s="416"/>
      <c r="BL201" s="416"/>
      <c r="BM201" s="415"/>
      <c r="BN201" s="415"/>
      <c r="BO201" s="415"/>
      <c r="BP201" s="416"/>
      <c r="BQ201" s="416"/>
      <c r="BR201" s="415"/>
      <c r="BS201" s="415"/>
      <c r="BT201" s="415"/>
      <c r="BU201" s="416"/>
      <c r="BV201" s="416"/>
      <c r="BW201" s="415"/>
      <c r="BX201" s="415"/>
      <c r="BY201" s="415"/>
      <c r="BZ201" s="416"/>
      <c r="CA201" s="416"/>
      <c r="CB201" s="415"/>
      <c r="CC201" s="415"/>
      <c r="CD201" s="415"/>
      <c r="CE201" s="416"/>
      <c r="CF201" s="416"/>
      <c r="CG201" s="415"/>
      <c r="CH201" s="415"/>
      <c r="CI201" s="415"/>
      <c r="CJ201" s="416"/>
      <c r="CK201" s="416"/>
      <c r="CL201" s="415"/>
      <c r="CM201" s="415"/>
      <c r="CN201" s="415"/>
      <c r="CO201" s="416"/>
      <c r="CP201" s="416"/>
      <c r="CQ201" s="415"/>
      <c r="CR201" s="415"/>
      <c r="CS201" s="415"/>
      <c r="CT201" s="416"/>
      <c r="CU201" s="416"/>
      <c r="CV201" s="415"/>
      <c r="CW201" s="415"/>
      <c r="CX201" s="415"/>
      <c r="CY201" s="416"/>
      <c r="CZ201" s="416"/>
      <c r="DA201" s="415"/>
      <c r="DB201" s="415"/>
      <c r="DC201" s="415"/>
      <c r="DD201" s="416"/>
      <c r="DE201" s="416"/>
      <c r="DF201" s="415"/>
      <c r="DG201" s="415"/>
      <c r="DH201" s="415"/>
      <c r="DI201" s="416"/>
      <c r="DJ201" s="416"/>
      <c r="DK201" s="415"/>
      <c r="DL201" s="415"/>
      <c r="DM201" s="415"/>
      <c r="DN201" s="416"/>
      <c r="DO201" s="416"/>
      <c r="DP201" s="415"/>
      <c r="DQ201" s="415"/>
      <c r="DR201" s="415"/>
      <c r="DS201" s="416"/>
      <c r="DT201" s="416"/>
      <c r="DU201" s="415"/>
      <c r="DV201" s="415"/>
      <c r="DW201" s="415"/>
      <c r="DX201" s="416"/>
      <c r="DY201" s="416"/>
      <c r="DZ201" s="415"/>
      <c r="EA201" s="415"/>
      <c r="EB201" s="415"/>
      <c r="EC201" s="416"/>
      <c r="ED201" s="416"/>
      <c r="EE201" s="415"/>
      <c r="EF201" s="415"/>
      <c r="EG201" s="415"/>
      <c r="EH201" s="416"/>
      <c r="EI201" s="416"/>
      <c r="EJ201" s="415"/>
      <c r="EK201" s="415"/>
      <c r="EL201" s="415"/>
      <c r="EM201" s="416"/>
      <c r="EN201" s="416"/>
      <c r="EO201" s="415"/>
      <c r="EP201" s="415"/>
      <c r="EQ201" s="415"/>
      <c r="ER201" s="416"/>
      <c r="ES201" s="416"/>
      <c r="ET201" s="415"/>
      <c r="EU201" s="415"/>
      <c r="EV201" s="415"/>
      <c r="EW201" s="416"/>
      <c r="EX201" s="416"/>
      <c r="EY201" s="415"/>
      <c r="EZ201" s="415"/>
      <c r="FA201" s="415"/>
      <c r="FB201" s="416"/>
      <c r="FC201" s="416"/>
      <c r="FD201" s="415"/>
      <c r="FE201" s="415"/>
      <c r="FF201" s="415"/>
      <c r="FG201" s="416"/>
      <c r="FH201" s="416"/>
      <c r="FI201" s="415"/>
      <c r="FJ201" s="415"/>
      <c r="FK201" s="415"/>
      <c r="FL201" s="416"/>
      <c r="FM201" s="416"/>
      <c r="FN201" s="415"/>
      <c r="FO201" s="415"/>
      <c r="FP201" s="415"/>
      <c r="FQ201" s="416"/>
      <c r="FR201" s="416"/>
      <c r="FS201" s="415"/>
      <c r="FT201" s="415"/>
      <c r="FU201" s="415"/>
      <c r="FV201" s="416"/>
      <c r="FW201" s="416"/>
      <c r="FX201" s="415"/>
      <c r="FY201" s="415"/>
      <c r="FZ201" s="415"/>
      <c r="GA201" s="416"/>
      <c r="GB201" s="416"/>
      <c r="GC201" s="415"/>
      <c r="GD201" s="415"/>
      <c r="GE201" s="415"/>
      <c r="GF201" s="416"/>
      <c r="GG201" s="416"/>
      <c r="GH201" s="415"/>
      <c r="GI201" s="415"/>
      <c r="GJ201" s="415"/>
      <c r="GK201" s="416"/>
      <c r="GL201" s="416"/>
      <c r="GM201" s="415"/>
      <c r="GN201" s="415"/>
      <c r="GO201" s="415"/>
      <c r="GP201" s="416"/>
      <c r="GQ201" s="416"/>
      <c r="GR201" s="415"/>
      <c r="GS201" s="415"/>
      <c r="GT201" s="415"/>
      <c r="GU201" s="416"/>
      <c r="GV201" s="416"/>
      <c r="GW201" s="415"/>
      <c r="GX201" s="415"/>
      <c r="GY201" s="415"/>
      <c r="GZ201" s="416"/>
      <c r="HA201" s="416"/>
      <c r="HB201" s="415"/>
      <c r="HC201" s="415"/>
      <c r="HD201" s="415"/>
      <c r="HE201" s="416"/>
      <c r="HF201" s="416"/>
      <c r="HG201" s="415"/>
      <c r="HH201" s="415"/>
      <c r="HI201" s="415"/>
      <c r="HJ201" s="416"/>
      <c r="HK201" s="416"/>
      <c r="HL201" s="415"/>
      <c r="HM201" s="415"/>
      <c r="HN201" s="415"/>
      <c r="HO201" s="416"/>
      <c r="HP201" s="416"/>
      <c r="HQ201" s="415"/>
      <c r="HR201" s="415"/>
      <c r="HS201" s="415"/>
      <c r="HT201" s="416"/>
      <c r="HU201" s="416"/>
      <c r="HV201" s="415"/>
      <c r="HW201" s="415"/>
      <c r="HX201" s="415"/>
      <c r="HY201" s="416"/>
      <c r="HZ201" s="416"/>
      <c r="IA201" s="415"/>
      <c r="IB201" s="415"/>
      <c r="IC201" s="415"/>
      <c r="ID201" s="416"/>
      <c r="IE201" s="416"/>
      <c r="IF201" s="415"/>
      <c r="IG201" s="415"/>
      <c r="IH201" s="415"/>
      <c r="II201" s="416"/>
      <c r="IJ201" s="416"/>
      <c r="IK201" s="415"/>
      <c r="IL201" s="415"/>
      <c r="IM201" s="415"/>
      <c r="IN201" s="416"/>
      <c r="IO201" s="416"/>
      <c r="IP201" s="415"/>
      <c r="IQ201" s="415"/>
      <c r="IR201" s="415"/>
      <c r="IS201" s="416"/>
      <c r="IT201" s="416"/>
      <c r="IU201" s="415"/>
      <c r="IV201" s="415"/>
      <c r="IW201" s="415"/>
      <c r="IX201" s="416"/>
      <c r="IY201" s="416"/>
      <c r="IZ201" s="2"/>
      <c r="JA201" s="2"/>
      <c r="JB201" s="2"/>
      <c r="JC201" s="2"/>
    </row>
    <row r="202" spans="1:263" x14ac:dyDescent="0.35">
      <c r="A202" s="2"/>
      <c r="B202" s="2"/>
      <c r="C202" s="125"/>
      <c r="D202" s="417"/>
      <c r="E202" s="417"/>
      <c r="F202" s="418"/>
      <c r="G202" s="415"/>
      <c r="H202" s="415"/>
      <c r="I202" s="415"/>
      <c r="J202" s="415"/>
      <c r="K202" s="415"/>
      <c r="L202" s="415"/>
      <c r="M202" s="416"/>
      <c r="N202" s="416"/>
      <c r="O202" s="415"/>
      <c r="P202" s="415"/>
      <c r="Q202" s="415"/>
      <c r="R202" s="416"/>
      <c r="S202" s="416"/>
      <c r="T202" s="415"/>
      <c r="U202" s="415"/>
      <c r="V202" s="415"/>
      <c r="W202" s="416"/>
      <c r="X202" s="416"/>
      <c r="Y202" s="415"/>
      <c r="Z202" s="415"/>
      <c r="AA202" s="415"/>
      <c r="AB202" s="416"/>
      <c r="AC202" s="416"/>
      <c r="AD202" s="415"/>
      <c r="AE202" s="415"/>
      <c r="AF202" s="415"/>
      <c r="AG202" s="416"/>
      <c r="AH202" s="416"/>
      <c r="AI202" s="415"/>
      <c r="AJ202" s="415"/>
      <c r="AK202" s="415"/>
      <c r="AL202" s="416"/>
      <c r="AM202" s="416"/>
      <c r="AN202" s="415"/>
      <c r="AO202" s="415"/>
      <c r="AP202" s="415"/>
      <c r="AQ202" s="416"/>
      <c r="AR202" s="416"/>
      <c r="AS202" s="415"/>
      <c r="AT202" s="415"/>
      <c r="AU202" s="415"/>
      <c r="AV202" s="416"/>
      <c r="AW202" s="416"/>
      <c r="AX202" s="415"/>
      <c r="AY202" s="415"/>
      <c r="AZ202" s="415"/>
      <c r="BA202" s="416"/>
      <c r="BB202" s="416"/>
      <c r="BC202" s="415"/>
      <c r="BD202" s="415"/>
      <c r="BE202" s="415"/>
      <c r="BF202" s="416"/>
      <c r="BG202" s="416"/>
      <c r="BH202" s="415"/>
      <c r="BI202" s="415"/>
      <c r="BJ202" s="415"/>
      <c r="BK202" s="416"/>
      <c r="BL202" s="416"/>
      <c r="BM202" s="415"/>
      <c r="BN202" s="415"/>
      <c r="BO202" s="415"/>
      <c r="BP202" s="416"/>
      <c r="BQ202" s="416"/>
      <c r="BR202" s="415"/>
      <c r="BS202" s="415"/>
      <c r="BT202" s="415"/>
      <c r="BU202" s="416"/>
      <c r="BV202" s="416"/>
      <c r="BW202" s="415"/>
      <c r="BX202" s="415"/>
      <c r="BY202" s="415"/>
      <c r="BZ202" s="416"/>
      <c r="CA202" s="416"/>
      <c r="CB202" s="415"/>
      <c r="CC202" s="415"/>
      <c r="CD202" s="415"/>
      <c r="CE202" s="416"/>
      <c r="CF202" s="416"/>
      <c r="CG202" s="415"/>
      <c r="CH202" s="415"/>
      <c r="CI202" s="415"/>
      <c r="CJ202" s="416"/>
      <c r="CK202" s="416"/>
      <c r="CL202" s="415"/>
      <c r="CM202" s="415"/>
      <c r="CN202" s="415"/>
      <c r="CO202" s="416"/>
      <c r="CP202" s="416"/>
      <c r="CQ202" s="415"/>
      <c r="CR202" s="415"/>
      <c r="CS202" s="415"/>
      <c r="CT202" s="416"/>
      <c r="CU202" s="416"/>
      <c r="CV202" s="415"/>
      <c r="CW202" s="415"/>
      <c r="CX202" s="415"/>
      <c r="CY202" s="416"/>
      <c r="CZ202" s="416"/>
      <c r="DA202" s="415"/>
      <c r="DB202" s="415"/>
      <c r="DC202" s="415"/>
      <c r="DD202" s="416"/>
      <c r="DE202" s="416"/>
      <c r="DF202" s="415"/>
      <c r="DG202" s="415"/>
      <c r="DH202" s="415"/>
      <c r="DI202" s="416"/>
      <c r="DJ202" s="416"/>
      <c r="DK202" s="415"/>
      <c r="DL202" s="415"/>
      <c r="DM202" s="415"/>
      <c r="DN202" s="416"/>
      <c r="DO202" s="416"/>
      <c r="DP202" s="415"/>
      <c r="DQ202" s="415"/>
      <c r="DR202" s="415"/>
      <c r="DS202" s="416"/>
      <c r="DT202" s="416"/>
      <c r="DU202" s="415"/>
      <c r="DV202" s="415"/>
      <c r="DW202" s="415"/>
      <c r="DX202" s="416"/>
      <c r="DY202" s="416"/>
      <c r="DZ202" s="415"/>
      <c r="EA202" s="415"/>
      <c r="EB202" s="415"/>
      <c r="EC202" s="416"/>
      <c r="ED202" s="416"/>
      <c r="EE202" s="415"/>
      <c r="EF202" s="415"/>
      <c r="EG202" s="415"/>
      <c r="EH202" s="416"/>
      <c r="EI202" s="416"/>
      <c r="EJ202" s="415"/>
      <c r="EK202" s="415"/>
      <c r="EL202" s="415"/>
      <c r="EM202" s="416"/>
      <c r="EN202" s="416"/>
      <c r="EO202" s="415"/>
      <c r="EP202" s="415"/>
      <c r="EQ202" s="415"/>
      <c r="ER202" s="416"/>
      <c r="ES202" s="416"/>
      <c r="ET202" s="415"/>
      <c r="EU202" s="415"/>
      <c r="EV202" s="415"/>
      <c r="EW202" s="416"/>
      <c r="EX202" s="416"/>
      <c r="EY202" s="415"/>
      <c r="EZ202" s="415"/>
      <c r="FA202" s="415"/>
      <c r="FB202" s="416"/>
      <c r="FC202" s="416"/>
      <c r="FD202" s="415"/>
      <c r="FE202" s="415"/>
      <c r="FF202" s="415"/>
      <c r="FG202" s="416"/>
      <c r="FH202" s="416"/>
      <c r="FI202" s="415"/>
      <c r="FJ202" s="415"/>
      <c r="FK202" s="415"/>
      <c r="FL202" s="416"/>
      <c r="FM202" s="416"/>
      <c r="FN202" s="415"/>
      <c r="FO202" s="415"/>
      <c r="FP202" s="415"/>
      <c r="FQ202" s="416"/>
      <c r="FR202" s="416"/>
      <c r="FS202" s="415"/>
      <c r="FT202" s="415"/>
      <c r="FU202" s="415"/>
      <c r="FV202" s="416"/>
      <c r="FW202" s="416"/>
      <c r="FX202" s="415"/>
      <c r="FY202" s="415"/>
      <c r="FZ202" s="415"/>
      <c r="GA202" s="416"/>
      <c r="GB202" s="416"/>
      <c r="GC202" s="415"/>
      <c r="GD202" s="415"/>
      <c r="GE202" s="415"/>
      <c r="GF202" s="416"/>
      <c r="GG202" s="416"/>
      <c r="GH202" s="415"/>
      <c r="GI202" s="415"/>
      <c r="GJ202" s="415"/>
      <c r="GK202" s="416"/>
      <c r="GL202" s="416"/>
      <c r="GM202" s="415"/>
      <c r="GN202" s="415"/>
      <c r="GO202" s="415"/>
      <c r="GP202" s="416"/>
      <c r="GQ202" s="416"/>
      <c r="GR202" s="415"/>
      <c r="GS202" s="415"/>
      <c r="GT202" s="415"/>
      <c r="GU202" s="416"/>
      <c r="GV202" s="416"/>
      <c r="GW202" s="415"/>
      <c r="GX202" s="415"/>
      <c r="GY202" s="415"/>
      <c r="GZ202" s="416"/>
      <c r="HA202" s="416"/>
      <c r="HB202" s="415"/>
      <c r="HC202" s="415"/>
      <c r="HD202" s="415"/>
      <c r="HE202" s="416"/>
      <c r="HF202" s="416"/>
      <c r="HG202" s="415"/>
      <c r="HH202" s="415"/>
      <c r="HI202" s="415"/>
      <c r="HJ202" s="416"/>
      <c r="HK202" s="416"/>
      <c r="HL202" s="415"/>
      <c r="HM202" s="415"/>
      <c r="HN202" s="415"/>
      <c r="HO202" s="416"/>
      <c r="HP202" s="416"/>
      <c r="HQ202" s="415"/>
      <c r="HR202" s="415"/>
      <c r="HS202" s="415"/>
      <c r="HT202" s="416"/>
      <c r="HU202" s="416"/>
      <c r="HV202" s="415"/>
      <c r="HW202" s="415"/>
      <c r="HX202" s="415"/>
      <c r="HY202" s="416"/>
      <c r="HZ202" s="416"/>
      <c r="IA202" s="415"/>
      <c r="IB202" s="415"/>
      <c r="IC202" s="415"/>
      <c r="ID202" s="416"/>
      <c r="IE202" s="416"/>
      <c r="IF202" s="415"/>
      <c r="IG202" s="415"/>
      <c r="IH202" s="415"/>
      <c r="II202" s="416"/>
      <c r="IJ202" s="416"/>
      <c r="IK202" s="415"/>
      <c r="IL202" s="415"/>
      <c r="IM202" s="415"/>
      <c r="IN202" s="416"/>
      <c r="IO202" s="416"/>
      <c r="IP202" s="415"/>
      <c r="IQ202" s="415"/>
      <c r="IR202" s="415"/>
      <c r="IS202" s="416"/>
      <c r="IT202" s="416"/>
      <c r="IU202" s="415"/>
      <c r="IV202" s="415"/>
      <c r="IW202" s="415"/>
      <c r="IX202" s="416"/>
      <c r="IY202" s="416"/>
      <c r="IZ202" s="2"/>
      <c r="JA202" s="2"/>
      <c r="JB202" s="2"/>
      <c r="JC202" s="2"/>
    </row>
    <row r="203" spans="1:263" x14ac:dyDescent="0.35">
      <c r="A203" s="2"/>
      <c r="B203" s="2"/>
      <c r="C203" s="125"/>
      <c r="D203" s="417"/>
      <c r="E203" s="417"/>
      <c r="F203" s="418"/>
      <c r="G203" s="415"/>
      <c r="H203" s="415"/>
      <c r="I203" s="415"/>
      <c r="J203" s="415"/>
      <c r="K203" s="415"/>
      <c r="L203" s="415"/>
      <c r="M203" s="416"/>
      <c r="N203" s="416"/>
      <c r="O203" s="415"/>
      <c r="P203" s="415"/>
      <c r="Q203" s="415"/>
      <c r="R203" s="416"/>
      <c r="S203" s="416"/>
      <c r="T203" s="415"/>
      <c r="U203" s="415"/>
      <c r="V203" s="415"/>
      <c r="W203" s="416"/>
      <c r="X203" s="416"/>
      <c r="Y203" s="415"/>
      <c r="Z203" s="415"/>
      <c r="AA203" s="415"/>
      <c r="AB203" s="416"/>
      <c r="AC203" s="416"/>
      <c r="AD203" s="415"/>
      <c r="AE203" s="415"/>
      <c r="AF203" s="415"/>
      <c r="AG203" s="416"/>
      <c r="AH203" s="416"/>
      <c r="AI203" s="415"/>
      <c r="AJ203" s="415"/>
      <c r="AK203" s="415"/>
      <c r="AL203" s="416"/>
      <c r="AM203" s="416"/>
      <c r="AN203" s="415"/>
      <c r="AO203" s="415"/>
      <c r="AP203" s="415"/>
      <c r="AQ203" s="416"/>
      <c r="AR203" s="416"/>
      <c r="AS203" s="415"/>
      <c r="AT203" s="415"/>
      <c r="AU203" s="415"/>
      <c r="AV203" s="416"/>
      <c r="AW203" s="416"/>
      <c r="AX203" s="415"/>
      <c r="AY203" s="415"/>
      <c r="AZ203" s="415"/>
      <c r="BA203" s="416"/>
      <c r="BB203" s="416"/>
      <c r="BC203" s="415"/>
      <c r="BD203" s="415"/>
      <c r="BE203" s="415"/>
      <c r="BF203" s="416"/>
      <c r="BG203" s="416"/>
      <c r="BH203" s="415"/>
      <c r="BI203" s="415"/>
      <c r="BJ203" s="415"/>
      <c r="BK203" s="416"/>
      <c r="BL203" s="416"/>
      <c r="BM203" s="415"/>
      <c r="BN203" s="415"/>
      <c r="BO203" s="415"/>
      <c r="BP203" s="416"/>
      <c r="BQ203" s="416"/>
      <c r="BR203" s="415"/>
      <c r="BS203" s="415"/>
      <c r="BT203" s="415"/>
      <c r="BU203" s="416"/>
      <c r="BV203" s="416"/>
      <c r="BW203" s="415"/>
      <c r="BX203" s="415"/>
      <c r="BY203" s="415"/>
      <c r="BZ203" s="416"/>
      <c r="CA203" s="416"/>
      <c r="CB203" s="415"/>
      <c r="CC203" s="415"/>
      <c r="CD203" s="415"/>
      <c r="CE203" s="416"/>
      <c r="CF203" s="416"/>
      <c r="CG203" s="415"/>
      <c r="CH203" s="415"/>
      <c r="CI203" s="415"/>
      <c r="CJ203" s="416"/>
      <c r="CK203" s="416"/>
      <c r="CL203" s="415"/>
      <c r="CM203" s="415"/>
      <c r="CN203" s="415"/>
      <c r="CO203" s="416"/>
      <c r="CP203" s="416"/>
      <c r="CQ203" s="415"/>
      <c r="CR203" s="415"/>
      <c r="CS203" s="415"/>
      <c r="CT203" s="416"/>
      <c r="CU203" s="416"/>
      <c r="CV203" s="415"/>
      <c r="CW203" s="415"/>
      <c r="CX203" s="415"/>
      <c r="CY203" s="416"/>
      <c r="CZ203" s="416"/>
      <c r="DA203" s="415"/>
      <c r="DB203" s="415"/>
      <c r="DC203" s="415"/>
      <c r="DD203" s="416"/>
      <c r="DE203" s="416"/>
      <c r="DF203" s="415"/>
      <c r="DG203" s="415"/>
      <c r="DH203" s="415"/>
      <c r="DI203" s="416"/>
      <c r="DJ203" s="416"/>
      <c r="DK203" s="415"/>
      <c r="DL203" s="415"/>
      <c r="DM203" s="415"/>
      <c r="DN203" s="416"/>
      <c r="DO203" s="416"/>
      <c r="DP203" s="415"/>
      <c r="DQ203" s="415"/>
      <c r="DR203" s="415"/>
      <c r="DS203" s="416"/>
      <c r="DT203" s="416"/>
      <c r="DU203" s="415"/>
      <c r="DV203" s="415"/>
      <c r="DW203" s="415"/>
      <c r="DX203" s="416"/>
      <c r="DY203" s="416"/>
      <c r="DZ203" s="415"/>
      <c r="EA203" s="415"/>
      <c r="EB203" s="415"/>
      <c r="EC203" s="416"/>
      <c r="ED203" s="416"/>
      <c r="EE203" s="415"/>
      <c r="EF203" s="415"/>
      <c r="EG203" s="415"/>
      <c r="EH203" s="416"/>
      <c r="EI203" s="416"/>
      <c r="EJ203" s="415"/>
      <c r="EK203" s="415"/>
      <c r="EL203" s="415"/>
      <c r="EM203" s="416"/>
      <c r="EN203" s="416"/>
      <c r="EO203" s="415"/>
      <c r="EP203" s="415"/>
      <c r="EQ203" s="415"/>
      <c r="ER203" s="416"/>
      <c r="ES203" s="416"/>
      <c r="ET203" s="415"/>
      <c r="EU203" s="415"/>
      <c r="EV203" s="415"/>
      <c r="EW203" s="416"/>
      <c r="EX203" s="416"/>
      <c r="EY203" s="415"/>
      <c r="EZ203" s="415"/>
      <c r="FA203" s="415"/>
      <c r="FB203" s="416"/>
      <c r="FC203" s="416"/>
      <c r="FD203" s="415"/>
      <c r="FE203" s="415"/>
      <c r="FF203" s="415"/>
      <c r="FG203" s="416"/>
      <c r="FH203" s="416"/>
      <c r="FI203" s="415"/>
      <c r="FJ203" s="415"/>
      <c r="FK203" s="415"/>
      <c r="FL203" s="416"/>
      <c r="FM203" s="416"/>
      <c r="FN203" s="415"/>
      <c r="FO203" s="415"/>
      <c r="FP203" s="415"/>
      <c r="FQ203" s="416"/>
      <c r="FR203" s="416"/>
      <c r="FS203" s="415"/>
      <c r="FT203" s="415"/>
      <c r="FU203" s="415"/>
      <c r="FV203" s="416"/>
      <c r="FW203" s="416"/>
      <c r="FX203" s="415"/>
      <c r="FY203" s="415"/>
      <c r="FZ203" s="415"/>
      <c r="GA203" s="416"/>
      <c r="GB203" s="416"/>
      <c r="GC203" s="415"/>
      <c r="GD203" s="415"/>
      <c r="GE203" s="415"/>
      <c r="GF203" s="416"/>
      <c r="GG203" s="416"/>
      <c r="GH203" s="415"/>
      <c r="GI203" s="415"/>
      <c r="GJ203" s="415"/>
      <c r="GK203" s="416"/>
      <c r="GL203" s="416"/>
      <c r="GM203" s="415"/>
      <c r="GN203" s="415"/>
      <c r="GO203" s="415"/>
      <c r="GP203" s="416"/>
      <c r="GQ203" s="416"/>
      <c r="GR203" s="415"/>
      <c r="GS203" s="415"/>
      <c r="GT203" s="415"/>
      <c r="GU203" s="416"/>
      <c r="GV203" s="416"/>
      <c r="GW203" s="415"/>
      <c r="GX203" s="415"/>
      <c r="GY203" s="415"/>
      <c r="GZ203" s="416"/>
      <c r="HA203" s="416"/>
      <c r="HB203" s="415"/>
      <c r="HC203" s="415"/>
      <c r="HD203" s="415"/>
      <c r="HE203" s="416"/>
      <c r="HF203" s="416"/>
      <c r="HG203" s="415"/>
      <c r="HH203" s="415"/>
      <c r="HI203" s="415"/>
      <c r="HJ203" s="416"/>
      <c r="HK203" s="416"/>
      <c r="HL203" s="415"/>
      <c r="HM203" s="415"/>
      <c r="HN203" s="415"/>
      <c r="HO203" s="416"/>
      <c r="HP203" s="416"/>
      <c r="HQ203" s="415"/>
      <c r="HR203" s="415"/>
      <c r="HS203" s="415"/>
      <c r="HT203" s="416"/>
      <c r="HU203" s="416"/>
      <c r="HV203" s="415"/>
      <c r="HW203" s="415"/>
      <c r="HX203" s="415"/>
      <c r="HY203" s="416"/>
      <c r="HZ203" s="416"/>
      <c r="IA203" s="415"/>
      <c r="IB203" s="415"/>
      <c r="IC203" s="415"/>
      <c r="ID203" s="416"/>
      <c r="IE203" s="416"/>
      <c r="IF203" s="415"/>
      <c r="IG203" s="415"/>
      <c r="IH203" s="415"/>
      <c r="II203" s="416"/>
      <c r="IJ203" s="416"/>
      <c r="IK203" s="415"/>
      <c r="IL203" s="415"/>
      <c r="IM203" s="415"/>
      <c r="IN203" s="416"/>
      <c r="IO203" s="416"/>
      <c r="IP203" s="415"/>
      <c r="IQ203" s="415"/>
      <c r="IR203" s="415"/>
      <c r="IS203" s="416"/>
      <c r="IT203" s="416"/>
      <c r="IU203" s="415"/>
      <c r="IV203" s="415"/>
      <c r="IW203" s="415"/>
      <c r="IX203" s="416"/>
      <c r="IY203" s="416"/>
      <c r="IZ203" s="2"/>
      <c r="JA203" s="2"/>
      <c r="JB203" s="2"/>
      <c r="JC203" s="2"/>
    </row>
    <row r="204" spans="1:263" x14ac:dyDescent="0.35">
      <c r="A204" s="2"/>
      <c r="B204" s="2"/>
      <c r="C204" s="125"/>
      <c r="D204" s="417"/>
      <c r="E204" s="417"/>
      <c r="F204" s="418"/>
      <c r="G204" s="415"/>
      <c r="H204" s="415"/>
      <c r="I204" s="415"/>
      <c r="J204" s="415"/>
      <c r="K204" s="415"/>
      <c r="L204" s="415"/>
      <c r="M204" s="416"/>
      <c r="N204" s="416"/>
      <c r="O204" s="415"/>
      <c r="P204" s="415"/>
      <c r="Q204" s="415"/>
      <c r="R204" s="416"/>
      <c r="S204" s="416"/>
      <c r="T204" s="415"/>
      <c r="U204" s="415"/>
      <c r="V204" s="415"/>
      <c r="W204" s="416"/>
      <c r="X204" s="416"/>
      <c r="Y204" s="415"/>
      <c r="Z204" s="415"/>
      <c r="AA204" s="415"/>
      <c r="AB204" s="416"/>
      <c r="AC204" s="416"/>
      <c r="AD204" s="415"/>
      <c r="AE204" s="415"/>
      <c r="AF204" s="415"/>
      <c r="AG204" s="416"/>
      <c r="AH204" s="416"/>
      <c r="AI204" s="415"/>
      <c r="AJ204" s="415"/>
      <c r="AK204" s="415"/>
      <c r="AL204" s="416"/>
      <c r="AM204" s="416"/>
      <c r="AN204" s="415"/>
      <c r="AO204" s="415"/>
      <c r="AP204" s="415"/>
      <c r="AQ204" s="416"/>
      <c r="AR204" s="416"/>
      <c r="AS204" s="415"/>
      <c r="AT204" s="415"/>
      <c r="AU204" s="415"/>
      <c r="AV204" s="416"/>
      <c r="AW204" s="416"/>
      <c r="AX204" s="415"/>
      <c r="AY204" s="415"/>
      <c r="AZ204" s="415"/>
      <c r="BA204" s="416"/>
      <c r="BB204" s="416"/>
      <c r="BC204" s="415"/>
      <c r="BD204" s="415"/>
      <c r="BE204" s="415"/>
      <c r="BF204" s="416"/>
      <c r="BG204" s="416"/>
      <c r="BH204" s="415"/>
      <c r="BI204" s="415"/>
      <c r="BJ204" s="415"/>
      <c r="BK204" s="416"/>
      <c r="BL204" s="416"/>
      <c r="BM204" s="415"/>
      <c r="BN204" s="415"/>
      <c r="BO204" s="415"/>
      <c r="BP204" s="416"/>
      <c r="BQ204" s="416"/>
      <c r="BR204" s="415"/>
      <c r="BS204" s="415"/>
      <c r="BT204" s="415"/>
      <c r="BU204" s="416"/>
      <c r="BV204" s="416"/>
      <c r="BW204" s="415"/>
      <c r="BX204" s="415"/>
      <c r="BY204" s="415"/>
      <c r="BZ204" s="416"/>
      <c r="CA204" s="416"/>
      <c r="CB204" s="415"/>
      <c r="CC204" s="415"/>
      <c r="CD204" s="415"/>
      <c r="CE204" s="416"/>
      <c r="CF204" s="416"/>
      <c r="CG204" s="415"/>
      <c r="CH204" s="415"/>
      <c r="CI204" s="415"/>
      <c r="CJ204" s="416"/>
      <c r="CK204" s="416"/>
      <c r="CL204" s="415"/>
      <c r="CM204" s="415"/>
      <c r="CN204" s="415"/>
      <c r="CO204" s="416"/>
      <c r="CP204" s="416"/>
      <c r="CQ204" s="415"/>
      <c r="CR204" s="415"/>
      <c r="CS204" s="415"/>
      <c r="CT204" s="416"/>
      <c r="CU204" s="416"/>
      <c r="CV204" s="415"/>
      <c r="CW204" s="415"/>
      <c r="CX204" s="415"/>
      <c r="CY204" s="416"/>
      <c r="CZ204" s="416"/>
      <c r="DA204" s="415"/>
      <c r="DB204" s="415"/>
      <c r="DC204" s="415"/>
      <c r="DD204" s="416"/>
      <c r="DE204" s="416"/>
      <c r="DF204" s="415"/>
      <c r="DG204" s="415"/>
      <c r="DH204" s="415"/>
      <c r="DI204" s="416"/>
      <c r="DJ204" s="416"/>
      <c r="DK204" s="415"/>
      <c r="DL204" s="415"/>
      <c r="DM204" s="415"/>
      <c r="DN204" s="416"/>
      <c r="DO204" s="416"/>
      <c r="DP204" s="415"/>
      <c r="DQ204" s="415"/>
      <c r="DR204" s="415"/>
      <c r="DS204" s="416"/>
      <c r="DT204" s="416"/>
      <c r="DU204" s="415"/>
      <c r="DV204" s="415"/>
      <c r="DW204" s="415"/>
      <c r="DX204" s="416"/>
      <c r="DY204" s="416"/>
      <c r="DZ204" s="415"/>
      <c r="EA204" s="415"/>
      <c r="EB204" s="415"/>
      <c r="EC204" s="416"/>
      <c r="ED204" s="416"/>
      <c r="EE204" s="415"/>
      <c r="EF204" s="415"/>
      <c r="EG204" s="415"/>
      <c r="EH204" s="416"/>
      <c r="EI204" s="416"/>
      <c r="EJ204" s="415"/>
      <c r="EK204" s="415"/>
      <c r="EL204" s="415"/>
      <c r="EM204" s="416"/>
      <c r="EN204" s="416"/>
      <c r="EO204" s="415"/>
      <c r="EP204" s="415"/>
      <c r="EQ204" s="415"/>
      <c r="ER204" s="416"/>
      <c r="ES204" s="416"/>
      <c r="ET204" s="415"/>
      <c r="EU204" s="415"/>
      <c r="EV204" s="415"/>
      <c r="EW204" s="416"/>
      <c r="EX204" s="416"/>
      <c r="EY204" s="415"/>
      <c r="EZ204" s="415"/>
      <c r="FA204" s="415"/>
      <c r="FB204" s="416"/>
      <c r="FC204" s="416"/>
      <c r="FD204" s="415"/>
      <c r="FE204" s="415"/>
      <c r="FF204" s="415"/>
      <c r="FG204" s="416"/>
      <c r="FH204" s="416"/>
      <c r="FI204" s="415"/>
      <c r="FJ204" s="415"/>
      <c r="FK204" s="415"/>
      <c r="FL204" s="416"/>
      <c r="FM204" s="416"/>
      <c r="FN204" s="415"/>
      <c r="FO204" s="415"/>
      <c r="FP204" s="415"/>
      <c r="FQ204" s="416"/>
      <c r="FR204" s="416"/>
      <c r="FS204" s="415"/>
      <c r="FT204" s="415"/>
      <c r="FU204" s="415"/>
      <c r="FV204" s="416"/>
      <c r="FW204" s="416"/>
      <c r="FX204" s="415"/>
      <c r="FY204" s="415"/>
      <c r="FZ204" s="415"/>
      <c r="GA204" s="416"/>
      <c r="GB204" s="416"/>
      <c r="GC204" s="415"/>
      <c r="GD204" s="415"/>
      <c r="GE204" s="415"/>
      <c r="GF204" s="416"/>
      <c r="GG204" s="416"/>
      <c r="GH204" s="415"/>
      <c r="GI204" s="415"/>
      <c r="GJ204" s="415"/>
      <c r="GK204" s="416"/>
      <c r="GL204" s="416"/>
      <c r="GM204" s="415"/>
      <c r="GN204" s="415"/>
      <c r="GO204" s="415"/>
      <c r="GP204" s="416"/>
      <c r="GQ204" s="416"/>
      <c r="GR204" s="415"/>
      <c r="GS204" s="415"/>
      <c r="GT204" s="415"/>
      <c r="GU204" s="416"/>
      <c r="GV204" s="416"/>
      <c r="GW204" s="415"/>
      <c r="GX204" s="415"/>
      <c r="GY204" s="415"/>
      <c r="GZ204" s="416"/>
      <c r="HA204" s="416"/>
      <c r="HB204" s="415"/>
      <c r="HC204" s="415"/>
      <c r="HD204" s="415"/>
      <c r="HE204" s="416"/>
      <c r="HF204" s="416"/>
      <c r="HG204" s="415"/>
      <c r="HH204" s="415"/>
      <c r="HI204" s="415"/>
      <c r="HJ204" s="416"/>
      <c r="HK204" s="416"/>
      <c r="HL204" s="415"/>
      <c r="HM204" s="415"/>
      <c r="HN204" s="415"/>
      <c r="HO204" s="416"/>
      <c r="HP204" s="416"/>
      <c r="HQ204" s="415"/>
      <c r="HR204" s="415"/>
      <c r="HS204" s="415"/>
      <c r="HT204" s="416"/>
      <c r="HU204" s="416"/>
      <c r="HV204" s="415"/>
      <c r="HW204" s="415"/>
      <c r="HX204" s="415"/>
      <c r="HY204" s="416"/>
      <c r="HZ204" s="416"/>
      <c r="IA204" s="415"/>
      <c r="IB204" s="415"/>
      <c r="IC204" s="415"/>
      <c r="ID204" s="416"/>
      <c r="IE204" s="416"/>
      <c r="IF204" s="415"/>
      <c r="IG204" s="415"/>
      <c r="IH204" s="415"/>
      <c r="II204" s="416"/>
      <c r="IJ204" s="416"/>
      <c r="IK204" s="415"/>
      <c r="IL204" s="415"/>
      <c r="IM204" s="415"/>
      <c r="IN204" s="416"/>
      <c r="IO204" s="416"/>
      <c r="IP204" s="415"/>
      <c r="IQ204" s="415"/>
      <c r="IR204" s="415"/>
      <c r="IS204" s="416"/>
      <c r="IT204" s="416"/>
      <c r="IU204" s="415"/>
      <c r="IV204" s="415"/>
      <c r="IW204" s="415"/>
      <c r="IX204" s="416"/>
      <c r="IY204" s="416"/>
      <c r="IZ204" s="2"/>
      <c r="JA204" s="2"/>
      <c r="JB204" s="2"/>
      <c r="JC204" s="2"/>
    </row>
    <row r="205" spans="1:263" x14ac:dyDescent="0.35">
      <c r="A205" s="2"/>
      <c r="B205" s="2"/>
      <c r="C205" s="125"/>
      <c r="D205" s="417"/>
      <c r="E205" s="417"/>
      <c r="F205" s="418"/>
      <c r="G205" s="415"/>
      <c r="H205" s="415"/>
      <c r="I205" s="415"/>
      <c r="J205" s="415"/>
      <c r="K205" s="415"/>
      <c r="L205" s="415"/>
      <c r="M205" s="416"/>
      <c r="N205" s="416"/>
      <c r="O205" s="415"/>
      <c r="P205" s="415"/>
      <c r="Q205" s="415"/>
      <c r="R205" s="416"/>
      <c r="S205" s="416"/>
      <c r="T205" s="415"/>
      <c r="U205" s="415"/>
      <c r="V205" s="415"/>
      <c r="W205" s="416"/>
      <c r="X205" s="416"/>
      <c r="Y205" s="415"/>
      <c r="Z205" s="415"/>
      <c r="AA205" s="415"/>
      <c r="AB205" s="416"/>
      <c r="AC205" s="416"/>
      <c r="AD205" s="415"/>
      <c r="AE205" s="415"/>
      <c r="AF205" s="415"/>
      <c r="AG205" s="416"/>
      <c r="AH205" s="416"/>
      <c r="AI205" s="415"/>
      <c r="AJ205" s="415"/>
      <c r="AK205" s="415"/>
      <c r="AL205" s="416"/>
      <c r="AM205" s="416"/>
      <c r="AN205" s="415"/>
      <c r="AO205" s="415"/>
      <c r="AP205" s="415"/>
      <c r="AQ205" s="416"/>
      <c r="AR205" s="416"/>
      <c r="AS205" s="415"/>
      <c r="AT205" s="415"/>
      <c r="AU205" s="415"/>
      <c r="AV205" s="416"/>
      <c r="AW205" s="416"/>
      <c r="AX205" s="415"/>
      <c r="AY205" s="415"/>
      <c r="AZ205" s="415"/>
      <c r="BA205" s="416"/>
      <c r="BB205" s="416"/>
      <c r="BC205" s="415"/>
      <c r="BD205" s="415"/>
      <c r="BE205" s="415"/>
      <c r="BF205" s="416"/>
      <c r="BG205" s="416"/>
      <c r="BH205" s="415"/>
      <c r="BI205" s="415"/>
      <c r="BJ205" s="415"/>
      <c r="BK205" s="416"/>
      <c r="BL205" s="416"/>
      <c r="BM205" s="415"/>
      <c r="BN205" s="415"/>
      <c r="BO205" s="415"/>
      <c r="BP205" s="416"/>
      <c r="BQ205" s="416"/>
      <c r="BR205" s="415"/>
      <c r="BS205" s="415"/>
      <c r="BT205" s="415"/>
      <c r="BU205" s="416"/>
      <c r="BV205" s="416"/>
      <c r="BW205" s="415"/>
      <c r="BX205" s="415"/>
      <c r="BY205" s="415"/>
      <c r="BZ205" s="416"/>
      <c r="CA205" s="416"/>
      <c r="CB205" s="415"/>
      <c r="CC205" s="415"/>
      <c r="CD205" s="415"/>
      <c r="CE205" s="416"/>
      <c r="CF205" s="416"/>
      <c r="CG205" s="415"/>
      <c r="CH205" s="415"/>
      <c r="CI205" s="415"/>
      <c r="CJ205" s="416"/>
      <c r="CK205" s="416"/>
      <c r="CL205" s="415"/>
      <c r="CM205" s="415"/>
      <c r="CN205" s="415"/>
      <c r="CO205" s="416"/>
      <c r="CP205" s="416"/>
      <c r="CQ205" s="415"/>
      <c r="CR205" s="415"/>
      <c r="CS205" s="415"/>
      <c r="CT205" s="416"/>
      <c r="CU205" s="416"/>
      <c r="CV205" s="415"/>
      <c r="CW205" s="415"/>
      <c r="CX205" s="415"/>
      <c r="CY205" s="416"/>
      <c r="CZ205" s="416"/>
      <c r="DA205" s="415"/>
      <c r="DB205" s="415"/>
      <c r="DC205" s="415"/>
      <c r="DD205" s="416"/>
      <c r="DE205" s="416"/>
      <c r="DF205" s="415"/>
      <c r="DG205" s="415"/>
      <c r="DH205" s="415"/>
      <c r="DI205" s="416"/>
      <c r="DJ205" s="416"/>
      <c r="DK205" s="415"/>
      <c r="DL205" s="415"/>
      <c r="DM205" s="415"/>
      <c r="DN205" s="416"/>
      <c r="DO205" s="416"/>
      <c r="DP205" s="415"/>
      <c r="DQ205" s="415"/>
      <c r="DR205" s="415"/>
      <c r="DS205" s="416"/>
      <c r="DT205" s="416"/>
      <c r="DU205" s="415"/>
      <c r="DV205" s="415"/>
      <c r="DW205" s="415"/>
      <c r="DX205" s="416"/>
      <c r="DY205" s="416"/>
      <c r="DZ205" s="415"/>
      <c r="EA205" s="415"/>
      <c r="EB205" s="415"/>
      <c r="EC205" s="416"/>
      <c r="ED205" s="416"/>
      <c r="EE205" s="415"/>
      <c r="EF205" s="415"/>
      <c r="EG205" s="415"/>
      <c r="EH205" s="416"/>
      <c r="EI205" s="416"/>
      <c r="EJ205" s="415"/>
      <c r="EK205" s="415"/>
      <c r="EL205" s="415"/>
      <c r="EM205" s="416"/>
      <c r="EN205" s="416"/>
      <c r="EO205" s="415"/>
      <c r="EP205" s="415"/>
      <c r="EQ205" s="415"/>
      <c r="ER205" s="416"/>
      <c r="ES205" s="416"/>
      <c r="ET205" s="415"/>
      <c r="EU205" s="415"/>
      <c r="EV205" s="415"/>
      <c r="EW205" s="416"/>
      <c r="EX205" s="416"/>
      <c r="EY205" s="415"/>
      <c r="EZ205" s="415"/>
      <c r="FA205" s="415"/>
      <c r="FB205" s="416"/>
      <c r="FC205" s="416"/>
      <c r="FD205" s="415"/>
      <c r="FE205" s="415"/>
      <c r="FF205" s="415"/>
      <c r="FG205" s="416"/>
      <c r="FH205" s="416"/>
      <c r="FI205" s="415"/>
      <c r="FJ205" s="415"/>
      <c r="FK205" s="415"/>
      <c r="FL205" s="416"/>
      <c r="FM205" s="416"/>
      <c r="FN205" s="415"/>
      <c r="FO205" s="415"/>
      <c r="FP205" s="415"/>
      <c r="FQ205" s="416"/>
      <c r="FR205" s="416"/>
      <c r="FS205" s="415"/>
      <c r="FT205" s="415"/>
      <c r="FU205" s="415"/>
      <c r="FV205" s="416"/>
      <c r="FW205" s="416"/>
      <c r="FX205" s="415"/>
      <c r="FY205" s="415"/>
      <c r="FZ205" s="415"/>
      <c r="GA205" s="416"/>
      <c r="GB205" s="416"/>
      <c r="GC205" s="415"/>
      <c r="GD205" s="415"/>
      <c r="GE205" s="415"/>
      <c r="GF205" s="416"/>
      <c r="GG205" s="416"/>
      <c r="GH205" s="415"/>
      <c r="GI205" s="415"/>
      <c r="GJ205" s="415"/>
      <c r="GK205" s="416"/>
      <c r="GL205" s="416"/>
      <c r="GM205" s="415"/>
      <c r="GN205" s="415"/>
      <c r="GO205" s="415"/>
      <c r="GP205" s="416"/>
      <c r="GQ205" s="416"/>
      <c r="GR205" s="415"/>
      <c r="GS205" s="415"/>
      <c r="GT205" s="415"/>
      <c r="GU205" s="416"/>
      <c r="GV205" s="416"/>
      <c r="GW205" s="415"/>
      <c r="GX205" s="415"/>
      <c r="GY205" s="415"/>
      <c r="GZ205" s="416"/>
      <c r="HA205" s="416"/>
      <c r="HB205" s="415"/>
      <c r="HC205" s="415"/>
      <c r="HD205" s="415"/>
      <c r="HE205" s="416"/>
      <c r="HF205" s="416"/>
      <c r="HG205" s="415"/>
      <c r="HH205" s="415"/>
      <c r="HI205" s="415"/>
      <c r="HJ205" s="416"/>
      <c r="HK205" s="416"/>
      <c r="HL205" s="415"/>
      <c r="HM205" s="415"/>
      <c r="HN205" s="415"/>
      <c r="HO205" s="416"/>
      <c r="HP205" s="416"/>
      <c r="HQ205" s="415"/>
      <c r="HR205" s="415"/>
      <c r="HS205" s="415"/>
      <c r="HT205" s="416"/>
      <c r="HU205" s="416"/>
      <c r="HV205" s="415"/>
      <c r="HW205" s="415"/>
      <c r="HX205" s="415"/>
      <c r="HY205" s="416"/>
      <c r="HZ205" s="416"/>
      <c r="IA205" s="415"/>
      <c r="IB205" s="415"/>
      <c r="IC205" s="415"/>
      <c r="ID205" s="416"/>
      <c r="IE205" s="416"/>
      <c r="IF205" s="415"/>
      <c r="IG205" s="415"/>
      <c r="IH205" s="415"/>
      <c r="II205" s="416"/>
      <c r="IJ205" s="416"/>
      <c r="IK205" s="415"/>
      <c r="IL205" s="415"/>
      <c r="IM205" s="415"/>
      <c r="IN205" s="416"/>
      <c r="IO205" s="416"/>
      <c r="IP205" s="415"/>
      <c r="IQ205" s="415"/>
      <c r="IR205" s="415"/>
      <c r="IS205" s="416"/>
      <c r="IT205" s="416"/>
      <c r="IU205" s="415"/>
      <c r="IV205" s="415"/>
      <c r="IW205" s="415"/>
      <c r="IX205" s="416"/>
      <c r="IY205" s="416"/>
      <c r="IZ205" s="2"/>
      <c r="JA205" s="2"/>
      <c r="JB205" s="2"/>
      <c r="JC205" s="2"/>
    </row>
    <row r="206" spans="1:263" x14ac:dyDescent="0.35">
      <c r="A206" s="2"/>
      <c r="B206" s="2"/>
      <c r="C206" s="125"/>
      <c r="D206" s="417"/>
      <c r="E206" s="417"/>
      <c r="F206" s="418"/>
      <c r="G206" s="415"/>
      <c r="H206" s="415"/>
      <c r="I206" s="415"/>
      <c r="J206" s="415"/>
      <c r="K206" s="415"/>
      <c r="L206" s="415"/>
      <c r="M206" s="416"/>
      <c r="N206" s="416"/>
      <c r="O206" s="415"/>
      <c r="P206" s="415"/>
      <c r="Q206" s="415"/>
      <c r="R206" s="416"/>
      <c r="S206" s="416"/>
      <c r="T206" s="415"/>
      <c r="U206" s="415"/>
      <c r="V206" s="415"/>
      <c r="W206" s="416"/>
      <c r="X206" s="416"/>
      <c r="Y206" s="415"/>
      <c r="Z206" s="415"/>
      <c r="AA206" s="415"/>
      <c r="AB206" s="416"/>
      <c r="AC206" s="416"/>
      <c r="AD206" s="415"/>
      <c r="AE206" s="415"/>
      <c r="AF206" s="415"/>
      <c r="AG206" s="416"/>
      <c r="AH206" s="416"/>
      <c r="AI206" s="415"/>
      <c r="AJ206" s="415"/>
      <c r="AK206" s="415"/>
      <c r="AL206" s="416"/>
      <c r="AM206" s="416"/>
      <c r="AN206" s="415"/>
      <c r="AO206" s="415"/>
      <c r="AP206" s="415"/>
      <c r="AQ206" s="416"/>
      <c r="AR206" s="416"/>
      <c r="AS206" s="415"/>
      <c r="AT206" s="415"/>
      <c r="AU206" s="415"/>
      <c r="AV206" s="416"/>
      <c r="AW206" s="416"/>
      <c r="AX206" s="415"/>
      <c r="AY206" s="415"/>
      <c r="AZ206" s="415"/>
      <c r="BA206" s="416"/>
      <c r="BB206" s="416"/>
      <c r="BC206" s="415"/>
      <c r="BD206" s="415"/>
      <c r="BE206" s="415"/>
      <c r="BF206" s="416"/>
      <c r="BG206" s="416"/>
      <c r="BH206" s="415"/>
      <c r="BI206" s="415"/>
      <c r="BJ206" s="415"/>
      <c r="BK206" s="416"/>
      <c r="BL206" s="416"/>
      <c r="BM206" s="415"/>
      <c r="BN206" s="415"/>
      <c r="BO206" s="415"/>
      <c r="BP206" s="416"/>
      <c r="BQ206" s="416"/>
      <c r="BR206" s="415"/>
      <c r="BS206" s="415"/>
      <c r="BT206" s="415"/>
      <c r="BU206" s="416"/>
      <c r="BV206" s="416"/>
      <c r="BW206" s="415"/>
      <c r="BX206" s="415"/>
      <c r="BY206" s="415"/>
      <c r="BZ206" s="416"/>
      <c r="CA206" s="416"/>
      <c r="CB206" s="415"/>
      <c r="CC206" s="415"/>
      <c r="CD206" s="415"/>
      <c r="CE206" s="416"/>
      <c r="CF206" s="416"/>
      <c r="CG206" s="415"/>
      <c r="CH206" s="415"/>
      <c r="CI206" s="415"/>
      <c r="CJ206" s="416"/>
      <c r="CK206" s="416"/>
      <c r="CL206" s="415"/>
      <c r="CM206" s="415"/>
      <c r="CN206" s="415"/>
      <c r="CO206" s="416"/>
      <c r="CP206" s="416"/>
      <c r="CQ206" s="415"/>
      <c r="CR206" s="415"/>
      <c r="CS206" s="415"/>
      <c r="CT206" s="416"/>
      <c r="CU206" s="416"/>
      <c r="CV206" s="415"/>
      <c r="CW206" s="415"/>
      <c r="CX206" s="415"/>
      <c r="CY206" s="416"/>
      <c r="CZ206" s="416"/>
      <c r="DA206" s="415"/>
      <c r="DB206" s="415"/>
      <c r="DC206" s="415"/>
      <c r="DD206" s="416"/>
      <c r="DE206" s="416"/>
      <c r="DF206" s="415"/>
      <c r="DG206" s="415"/>
      <c r="DH206" s="415"/>
      <c r="DI206" s="416"/>
      <c r="DJ206" s="416"/>
      <c r="DK206" s="415"/>
      <c r="DL206" s="415"/>
      <c r="DM206" s="415"/>
      <c r="DN206" s="416"/>
      <c r="DO206" s="416"/>
      <c r="DP206" s="415"/>
      <c r="DQ206" s="415"/>
      <c r="DR206" s="415"/>
      <c r="DS206" s="416"/>
      <c r="DT206" s="416"/>
      <c r="DU206" s="415"/>
      <c r="DV206" s="415"/>
      <c r="DW206" s="415"/>
      <c r="DX206" s="416"/>
      <c r="DY206" s="416"/>
      <c r="DZ206" s="415"/>
      <c r="EA206" s="415"/>
      <c r="EB206" s="415"/>
      <c r="EC206" s="416"/>
      <c r="ED206" s="416"/>
      <c r="EE206" s="415"/>
      <c r="EF206" s="415"/>
      <c r="EG206" s="415"/>
      <c r="EH206" s="416"/>
      <c r="EI206" s="416"/>
      <c r="EJ206" s="415"/>
      <c r="EK206" s="415"/>
      <c r="EL206" s="415"/>
      <c r="EM206" s="416"/>
      <c r="EN206" s="416"/>
      <c r="EO206" s="415"/>
      <c r="EP206" s="415"/>
      <c r="EQ206" s="415"/>
      <c r="ER206" s="416"/>
      <c r="ES206" s="416"/>
      <c r="ET206" s="415"/>
      <c r="EU206" s="415"/>
      <c r="EV206" s="415"/>
      <c r="EW206" s="416"/>
      <c r="EX206" s="416"/>
      <c r="EY206" s="415"/>
      <c r="EZ206" s="415"/>
      <c r="FA206" s="415"/>
      <c r="FB206" s="416"/>
      <c r="FC206" s="416"/>
      <c r="FD206" s="415"/>
      <c r="FE206" s="415"/>
      <c r="FF206" s="415"/>
      <c r="FG206" s="416"/>
      <c r="FH206" s="416"/>
      <c r="FI206" s="415"/>
      <c r="FJ206" s="415"/>
      <c r="FK206" s="415"/>
      <c r="FL206" s="416"/>
      <c r="FM206" s="416"/>
      <c r="FN206" s="415"/>
      <c r="FO206" s="415"/>
      <c r="FP206" s="415"/>
      <c r="FQ206" s="416"/>
      <c r="FR206" s="416"/>
      <c r="FS206" s="415"/>
      <c r="FT206" s="415"/>
      <c r="FU206" s="415"/>
      <c r="FV206" s="416"/>
      <c r="FW206" s="416"/>
      <c r="FX206" s="415"/>
      <c r="FY206" s="415"/>
      <c r="FZ206" s="415"/>
      <c r="GA206" s="416"/>
      <c r="GB206" s="416"/>
      <c r="GC206" s="415"/>
      <c r="GD206" s="415"/>
      <c r="GE206" s="415"/>
      <c r="GF206" s="416"/>
      <c r="GG206" s="416"/>
      <c r="GH206" s="415"/>
      <c r="GI206" s="415"/>
      <c r="GJ206" s="415"/>
      <c r="GK206" s="416"/>
      <c r="GL206" s="416"/>
      <c r="GM206" s="415"/>
      <c r="GN206" s="415"/>
      <c r="GO206" s="415"/>
      <c r="GP206" s="416"/>
      <c r="GQ206" s="416"/>
      <c r="GR206" s="415"/>
      <c r="GS206" s="415"/>
      <c r="GT206" s="415"/>
      <c r="GU206" s="416"/>
      <c r="GV206" s="416"/>
      <c r="GW206" s="415"/>
      <c r="GX206" s="415"/>
      <c r="GY206" s="415"/>
      <c r="GZ206" s="416"/>
      <c r="HA206" s="416"/>
      <c r="HB206" s="415"/>
      <c r="HC206" s="415"/>
      <c r="HD206" s="415"/>
      <c r="HE206" s="416"/>
      <c r="HF206" s="416"/>
      <c r="HG206" s="415"/>
      <c r="HH206" s="415"/>
      <c r="HI206" s="415"/>
      <c r="HJ206" s="416"/>
      <c r="HK206" s="416"/>
      <c r="HL206" s="415"/>
      <c r="HM206" s="415"/>
      <c r="HN206" s="415"/>
      <c r="HO206" s="416"/>
      <c r="HP206" s="416"/>
      <c r="HQ206" s="415"/>
      <c r="HR206" s="415"/>
      <c r="HS206" s="415"/>
      <c r="HT206" s="416"/>
      <c r="HU206" s="416"/>
      <c r="HV206" s="415"/>
      <c r="HW206" s="415"/>
      <c r="HX206" s="415"/>
      <c r="HY206" s="416"/>
      <c r="HZ206" s="416"/>
      <c r="IA206" s="415"/>
      <c r="IB206" s="415"/>
      <c r="IC206" s="415"/>
      <c r="ID206" s="416"/>
      <c r="IE206" s="416"/>
      <c r="IF206" s="415"/>
      <c r="IG206" s="415"/>
      <c r="IH206" s="415"/>
      <c r="II206" s="416"/>
      <c r="IJ206" s="416"/>
      <c r="IK206" s="415"/>
      <c r="IL206" s="415"/>
      <c r="IM206" s="415"/>
      <c r="IN206" s="416"/>
      <c r="IO206" s="416"/>
      <c r="IP206" s="415"/>
      <c r="IQ206" s="415"/>
      <c r="IR206" s="415"/>
      <c r="IS206" s="416"/>
      <c r="IT206" s="416"/>
      <c r="IU206" s="415"/>
      <c r="IV206" s="415"/>
      <c r="IW206" s="415"/>
      <c r="IX206" s="416"/>
      <c r="IY206" s="416"/>
      <c r="IZ206" s="2"/>
      <c r="JA206" s="2"/>
      <c r="JB206" s="2"/>
      <c r="JC206" s="2"/>
    </row>
    <row r="207" spans="1:263" x14ac:dyDescent="0.35">
      <c r="A207" s="2"/>
      <c r="B207" s="2"/>
      <c r="C207" s="125"/>
      <c r="D207" s="417"/>
      <c r="E207" s="417"/>
      <c r="F207" s="418"/>
      <c r="G207" s="415"/>
      <c r="H207" s="415"/>
      <c r="I207" s="415"/>
      <c r="J207" s="415"/>
      <c r="K207" s="415"/>
      <c r="L207" s="415"/>
      <c r="M207" s="416"/>
      <c r="N207" s="416"/>
      <c r="O207" s="415"/>
      <c r="P207" s="415"/>
      <c r="Q207" s="415"/>
      <c r="R207" s="416"/>
      <c r="S207" s="416"/>
      <c r="T207" s="415"/>
      <c r="U207" s="415"/>
      <c r="V207" s="415"/>
      <c r="W207" s="416"/>
      <c r="X207" s="416"/>
      <c r="Y207" s="415"/>
      <c r="Z207" s="415"/>
      <c r="AA207" s="415"/>
      <c r="AB207" s="416"/>
      <c r="AC207" s="416"/>
      <c r="AD207" s="415"/>
      <c r="AE207" s="415"/>
      <c r="AF207" s="415"/>
      <c r="AG207" s="416"/>
      <c r="AH207" s="416"/>
      <c r="AI207" s="415"/>
      <c r="AJ207" s="415"/>
      <c r="AK207" s="415"/>
      <c r="AL207" s="416"/>
      <c r="AM207" s="416"/>
      <c r="AN207" s="415"/>
      <c r="AO207" s="415"/>
      <c r="AP207" s="415"/>
      <c r="AQ207" s="416"/>
      <c r="AR207" s="416"/>
      <c r="AS207" s="415"/>
      <c r="AT207" s="415"/>
      <c r="AU207" s="415"/>
      <c r="AV207" s="416"/>
      <c r="AW207" s="416"/>
      <c r="AX207" s="415"/>
      <c r="AY207" s="415"/>
      <c r="AZ207" s="415"/>
      <c r="BA207" s="416"/>
      <c r="BB207" s="416"/>
      <c r="BC207" s="415"/>
      <c r="BD207" s="415"/>
      <c r="BE207" s="415"/>
      <c r="BF207" s="416"/>
      <c r="BG207" s="416"/>
      <c r="BH207" s="415"/>
      <c r="BI207" s="415"/>
      <c r="BJ207" s="415"/>
      <c r="BK207" s="416"/>
      <c r="BL207" s="416"/>
      <c r="BM207" s="415"/>
      <c r="BN207" s="415"/>
      <c r="BO207" s="415"/>
      <c r="BP207" s="416"/>
      <c r="BQ207" s="416"/>
      <c r="BR207" s="415"/>
      <c r="BS207" s="415"/>
      <c r="BT207" s="415"/>
      <c r="BU207" s="416"/>
      <c r="BV207" s="416"/>
      <c r="BW207" s="415"/>
      <c r="BX207" s="415"/>
      <c r="BY207" s="415"/>
      <c r="BZ207" s="416"/>
      <c r="CA207" s="416"/>
      <c r="CB207" s="415"/>
      <c r="CC207" s="415"/>
      <c r="CD207" s="415"/>
      <c r="CE207" s="416"/>
      <c r="CF207" s="416"/>
      <c r="CG207" s="415"/>
      <c r="CH207" s="415"/>
      <c r="CI207" s="415"/>
      <c r="CJ207" s="416"/>
      <c r="CK207" s="416"/>
      <c r="CL207" s="415"/>
      <c r="CM207" s="415"/>
      <c r="CN207" s="415"/>
      <c r="CO207" s="416"/>
      <c r="CP207" s="416"/>
      <c r="CQ207" s="415"/>
      <c r="CR207" s="415"/>
      <c r="CS207" s="415"/>
      <c r="CT207" s="416"/>
      <c r="CU207" s="416"/>
      <c r="CV207" s="415"/>
      <c r="CW207" s="415"/>
      <c r="CX207" s="415"/>
      <c r="CY207" s="416"/>
      <c r="CZ207" s="416"/>
      <c r="DA207" s="415"/>
      <c r="DB207" s="415"/>
      <c r="DC207" s="415"/>
      <c r="DD207" s="416"/>
      <c r="DE207" s="416"/>
      <c r="DF207" s="415"/>
      <c r="DG207" s="415"/>
      <c r="DH207" s="415"/>
      <c r="DI207" s="416"/>
      <c r="DJ207" s="416"/>
      <c r="DK207" s="415"/>
      <c r="DL207" s="415"/>
      <c r="DM207" s="415"/>
      <c r="DN207" s="416"/>
      <c r="DO207" s="416"/>
      <c r="DP207" s="415"/>
      <c r="DQ207" s="415"/>
      <c r="DR207" s="415"/>
      <c r="DS207" s="416"/>
      <c r="DT207" s="416"/>
      <c r="DU207" s="415"/>
      <c r="DV207" s="415"/>
      <c r="DW207" s="415"/>
      <c r="DX207" s="416"/>
      <c r="DY207" s="416"/>
      <c r="DZ207" s="415"/>
      <c r="EA207" s="415"/>
      <c r="EB207" s="415"/>
      <c r="EC207" s="416"/>
      <c r="ED207" s="416"/>
      <c r="EE207" s="415"/>
      <c r="EF207" s="415"/>
      <c r="EG207" s="415"/>
      <c r="EH207" s="416"/>
      <c r="EI207" s="416"/>
      <c r="EJ207" s="415"/>
      <c r="EK207" s="415"/>
      <c r="EL207" s="415"/>
      <c r="EM207" s="416"/>
      <c r="EN207" s="416"/>
      <c r="EO207" s="415"/>
      <c r="EP207" s="415"/>
      <c r="EQ207" s="415"/>
      <c r="ER207" s="416"/>
      <c r="ES207" s="416"/>
      <c r="ET207" s="415"/>
      <c r="EU207" s="415"/>
      <c r="EV207" s="415"/>
      <c r="EW207" s="416"/>
      <c r="EX207" s="416"/>
      <c r="EY207" s="415"/>
      <c r="EZ207" s="415"/>
      <c r="FA207" s="415"/>
      <c r="FB207" s="416"/>
      <c r="FC207" s="416"/>
      <c r="FD207" s="415"/>
      <c r="FE207" s="415"/>
      <c r="FF207" s="415"/>
      <c r="FG207" s="416"/>
      <c r="FH207" s="416"/>
      <c r="FI207" s="415"/>
      <c r="FJ207" s="415"/>
      <c r="FK207" s="415"/>
      <c r="FL207" s="416"/>
      <c r="FM207" s="416"/>
      <c r="FN207" s="415"/>
      <c r="FO207" s="415"/>
      <c r="FP207" s="415"/>
      <c r="FQ207" s="416"/>
      <c r="FR207" s="416"/>
      <c r="FS207" s="415"/>
      <c r="FT207" s="415"/>
      <c r="FU207" s="415"/>
      <c r="FV207" s="416"/>
      <c r="FW207" s="416"/>
      <c r="FX207" s="415"/>
      <c r="FY207" s="415"/>
      <c r="FZ207" s="415"/>
      <c r="GA207" s="416"/>
      <c r="GB207" s="416"/>
      <c r="GC207" s="415"/>
      <c r="GD207" s="415"/>
      <c r="GE207" s="415"/>
      <c r="GF207" s="416"/>
      <c r="GG207" s="416"/>
      <c r="GH207" s="415"/>
      <c r="GI207" s="415"/>
      <c r="GJ207" s="415"/>
      <c r="GK207" s="416"/>
      <c r="GL207" s="416"/>
      <c r="GM207" s="415"/>
      <c r="GN207" s="415"/>
      <c r="GO207" s="415"/>
      <c r="GP207" s="416"/>
      <c r="GQ207" s="416"/>
      <c r="GR207" s="415"/>
      <c r="GS207" s="415"/>
      <c r="GT207" s="415"/>
      <c r="GU207" s="416"/>
      <c r="GV207" s="416"/>
      <c r="GW207" s="415"/>
      <c r="GX207" s="415"/>
      <c r="GY207" s="415"/>
      <c r="GZ207" s="416"/>
      <c r="HA207" s="416"/>
      <c r="HB207" s="415"/>
      <c r="HC207" s="415"/>
      <c r="HD207" s="415"/>
      <c r="HE207" s="416"/>
      <c r="HF207" s="416"/>
      <c r="HG207" s="415"/>
      <c r="HH207" s="415"/>
      <c r="HI207" s="415"/>
      <c r="HJ207" s="416"/>
      <c r="HK207" s="416"/>
      <c r="HL207" s="415"/>
      <c r="HM207" s="415"/>
      <c r="HN207" s="415"/>
      <c r="HO207" s="416"/>
      <c r="HP207" s="416"/>
      <c r="HQ207" s="415"/>
      <c r="HR207" s="415"/>
      <c r="HS207" s="415"/>
      <c r="HT207" s="416"/>
      <c r="HU207" s="416"/>
      <c r="HV207" s="415"/>
      <c r="HW207" s="415"/>
      <c r="HX207" s="415"/>
      <c r="HY207" s="416"/>
      <c r="HZ207" s="416"/>
      <c r="IA207" s="415"/>
      <c r="IB207" s="415"/>
      <c r="IC207" s="415"/>
      <c r="ID207" s="416"/>
      <c r="IE207" s="416"/>
      <c r="IF207" s="415"/>
      <c r="IG207" s="415"/>
      <c r="IH207" s="415"/>
      <c r="II207" s="416"/>
      <c r="IJ207" s="416"/>
      <c r="IK207" s="415"/>
      <c r="IL207" s="415"/>
      <c r="IM207" s="415"/>
      <c r="IN207" s="416"/>
      <c r="IO207" s="416"/>
      <c r="IP207" s="415"/>
      <c r="IQ207" s="415"/>
      <c r="IR207" s="415"/>
      <c r="IS207" s="416"/>
      <c r="IT207" s="416"/>
      <c r="IU207" s="415"/>
      <c r="IV207" s="415"/>
      <c r="IW207" s="415"/>
      <c r="IX207" s="416"/>
      <c r="IY207" s="416"/>
      <c r="IZ207" s="2"/>
      <c r="JA207" s="2"/>
      <c r="JB207" s="2"/>
      <c r="JC207" s="2"/>
    </row>
    <row r="208" spans="1:263" x14ac:dyDescent="0.35">
      <c r="A208" s="2"/>
      <c r="B208" s="2"/>
      <c r="C208" s="125"/>
      <c r="D208" s="417"/>
      <c r="E208" s="417"/>
      <c r="F208" s="418"/>
      <c r="G208" s="415"/>
      <c r="H208" s="415"/>
      <c r="I208" s="415"/>
      <c r="J208" s="415"/>
      <c r="K208" s="415"/>
      <c r="L208" s="415"/>
      <c r="M208" s="416"/>
      <c r="N208" s="416"/>
      <c r="O208" s="415"/>
      <c r="P208" s="415"/>
      <c r="Q208" s="415"/>
      <c r="R208" s="416"/>
      <c r="S208" s="416"/>
      <c r="T208" s="415"/>
      <c r="U208" s="415"/>
      <c r="V208" s="415"/>
      <c r="W208" s="416"/>
      <c r="X208" s="416"/>
      <c r="Y208" s="415"/>
      <c r="Z208" s="415"/>
      <c r="AA208" s="415"/>
      <c r="AB208" s="416"/>
      <c r="AC208" s="416"/>
      <c r="AD208" s="415"/>
      <c r="AE208" s="415"/>
      <c r="AF208" s="415"/>
      <c r="AG208" s="416"/>
      <c r="AH208" s="416"/>
      <c r="AI208" s="415"/>
      <c r="AJ208" s="415"/>
      <c r="AK208" s="415"/>
      <c r="AL208" s="416"/>
      <c r="AM208" s="416"/>
      <c r="AN208" s="415"/>
      <c r="AO208" s="415"/>
      <c r="AP208" s="415"/>
      <c r="AQ208" s="416"/>
      <c r="AR208" s="416"/>
      <c r="AS208" s="415"/>
      <c r="AT208" s="415"/>
      <c r="AU208" s="415"/>
      <c r="AV208" s="416"/>
      <c r="AW208" s="416"/>
      <c r="AX208" s="415"/>
      <c r="AY208" s="415"/>
      <c r="AZ208" s="415"/>
      <c r="BA208" s="416"/>
      <c r="BB208" s="416"/>
      <c r="BC208" s="415"/>
      <c r="BD208" s="415"/>
      <c r="BE208" s="415"/>
      <c r="BF208" s="416"/>
      <c r="BG208" s="416"/>
      <c r="BH208" s="415"/>
      <c r="BI208" s="415"/>
      <c r="BJ208" s="415"/>
      <c r="BK208" s="416"/>
      <c r="BL208" s="416"/>
      <c r="BM208" s="415"/>
      <c r="BN208" s="415"/>
      <c r="BO208" s="415"/>
      <c r="BP208" s="416"/>
      <c r="BQ208" s="416"/>
      <c r="BR208" s="415"/>
      <c r="BS208" s="415"/>
      <c r="BT208" s="415"/>
      <c r="BU208" s="416"/>
      <c r="BV208" s="416"/>
      <c r="BW208" s="415"/>
      <c r="BX208" s="415"/>
      <c r="BY208" s="415"/>
      <c r="BZ208" s="416"/>
      <c r="CA208" s="416"/>
      <c r="CB208" s="415"/>
      <c r="CC208" s="415"/>
      <c r="CD208" s="415"/>
      <c r="CE208" s="416"/>
      <c r="CF208" s="416"/>
      <c r="CG208" s="415"/>
      <c r="CH208" s="415"/>
      <c r="CI208" s="415"/>
      <c r="CJ208" s="416"/>
      <c r="CK208" s="416"/>
      <c r="CL208" s="415"/>
      <c r="CM208" s="415"/>
      <c r="CN208" s="415"/>
      <c r="CO208" s="416"/>
      <c r="CP208" s="416"/>
      <c r="CQ208" s="415"/>
      <c r="CR208" s="415"/>
      <c r="CS208" s="415"/>
      <c r="CT208" s="416"/>
      <c r="CU208" s="416"/>
      <c r="CV208" s="415"/>
      <c r="CW208" s="415"/>
      <c r="CX208" s="415"/>
      <c r="CY208" s="416"/>
      <c r="CZ208" s="416"/>
      <c r="DA208" s="415"/>
      <c r="DB208" s="415"/>
      <c r="DC208" s="415"/>
      <c r="DD208" s="416"/>
      <c r="DE208" s="416"/>
      <c r="DF208" s="415"/>
      <c r="DG208" s="415"/>
      <c r="DH208" s="415"/>
      <c r="DI208" s="416"/>
      <c r="DJ208" s="416"/>
      <c r="DK208" s="415"/>
      <c r="DL208" s="415"/>
      <c r="DM208" s="415"/>
      <c r="DN208" s="416"/>
      <c r="DO208" s="416"/>
      <c r="DP208" s="415"/>
      <c r="DQ208" s="415"/>
      <c r="DR208" s="415"/>
      <c r="DS208" s="416"/>
      <c r="DT208" s="416"/>
      <c r="DU208" s="415"/>
      <c r="DV208" s="415"/>
      <c r="DW208" s="415"/>
      <c r="DX208" s="416"/>
      <c r="DY208" s="416"/>
      <c r="DZ208" s="415"/>
      <c r="EA208" s="415"/>
      <c r="EB208" s="415"/>
      <c r="EC208" s="416"/>
      <c r="ED208" s="416"/>
      <c r="EE208" s="415"/>
      <c r="EF208" s="415"/>
      <c r="EG208" s="415"/>
      <c r="EH208" s="416"/>
      <c r="EI208" s="416"/>
      <c r="EJ208" s="415"/>
      <c r="EK208" s="415"/>
      <c r="EL208" s="415"/>
      <c r="EM208" s="416"/>
      <c r="EN208" s="416"/>
      <c r="EO208" s="415"/>
      <c r="EP208" s="415"/>
      <c r="EQ208" s="415"/>
      <c r="ER208" s="416"/>
      <c r="ES208" s="416"/>
      <c r="ET208" s="415"/>
      <c r="EU208" s="415"/>
      <c r="EV208" s="415"/>
      <c r="EW208" s="416"/>
      <c r="EX208" s="416"/>
      <c r="EY208" s="415"/>
      <c r="EZ208" s="415"/>
      <c r="FA208" s="415"/>
      <c r="FB208" s="416"/>
      <c r="FC208" s="416"/>
      <c r="FD208" s="415"/>
      <c r="FE208" s="415"/>
      <c r="FF208" s="415"/>
      <c r="FG208" s="416"/>
      <c r="FH208" s="416"/>
      <c r="FI208" s="415"/>
      <c r="FJ208" s="415"/>
      <c r="FK208" s="415"/>
      <c r="FL208" s="416"/>
      <c r="FM208" s="416"/>
      <c r="FN208" s="415"/>
      <c r="FO208" s="415"/>
      <c r="FP208" s="415"/>
      <c r="FQ208" s="416"/>
      <c r="FR208" s="416"/>
      <c r="FS208" s="415"/>
      <c r="FT208" s="415"/>
      <c r="FU208" s="415"/>
      <c r="FV208" s="416"/>
      <c r="FW208" s="416"/>
      <c r="FX208" s="415"/>
      <c r="FY208" s="415"/>
      <c r="FZ208" s="415"/>
      <c r="GA208" s="416"/>
      <c r="GB208" s="416"/>
      <c r="GC208" s="415"/>
      <c r="GD208" s="415"/>
      <c r="GE208" s="415"/>
      <c r="GF208" s="416"/>
      <c r="GG208" s="416"/>
      <c r="GH208" s="415"/>
      <c r="GI208" s="415"/>
      <c r="GJ208" s="415"/>
      <c r="GK208" s="416"/>
      <c r="GL208" s="416"/>
      <c r="GM208" s="415"/>
      <c r="GN208" s="415"/>
      <c r="GO208" s="415"/>
      <c r="GP208" s="416"/>
      <c r="GQ208" s="416"/>
      <c r="GR208" s="415"/>
      <c r="GS208" s="415"/>
      <c r="GT208" s="415"/>
      <c r="GU208" s="416"/>
      <c r="GV208" s="416"/>
      <c r="GW208" s="415"/>
      <c r="GX208" s="415"/>
      <c r="GY208" s="415"/>
      <c r="GZ208" s="416"/>
      <c r="HA208" s="416"/>
      <c r="HB208" s="415"/>
      <c r="HC208" s="415"/>
      <c r="HD208" s="415"/>
      <c r="HE208" s="416"/>
      <c r="HF208" s="416"/>
      <c r="HG208" s="415"/>
      <c r="HH208" s="415"/>
      <c r="HI208" s="415"/>
      <c r="HJ208" s="416"/>
      <c r="HK208" s="416"/>
      <c r="HL208" s="415"/>
      <c r="HM208" s="415"/>
      <c r="HN208" s="415"/>
      <c r="HO208" s="416"/>
      <c r="HP208" s="416"/>
      <c r="HQ208" s="415"/>
      <c r="HR208" s="415"/>
      <c r="HS208" s="415"/>
      <c r="HT208" s="416"/>
      <c r="HU208" s="416"/>
      <c r="HV208" s="415"/>
      <c r="HW208" s="415"/>
      <c r="HX208" s="415"/>
      <c r="HY208" s="416"/>
      <c r="HZ208" s="416"/>
      <c r="IA208" s="415"/>
      <c r="IB208" s="415"/>
      <c r="IC208" s="415"/>
      <c r="ID208" s="416"/>
      <c r="IE208" s="416"/>
      <c r="IF208" s="415"/>
      <c r="IG208" s="415"/>
      <c r="IH208" s="415"/>
      <c r="II208" s="416"/>
      <c r="IJ208" s="416"/>
      <c r="IK208" s="415"/>
      <c r="IL208" s="415"/>
      <c r="IM208" s="415"/>
      <c r="IN208" s="416"/>
      <c r="IO208" s="416"/>
      <c r="IP208" s="415"/>
      <c r="IQ208" s="415"/>
      <c r="IR208" s="415"/>
      <c r="IS208" s="416"/>
      <c r="IT208" s="416"/>
      <c r="IU208" s="415"/>
      <c r="IV208" s="415"/>
      <c r="IW208" s="415"/>
      <c r="IX208" s="416"/>
      <c r="IY208" s="416"/>
      <c r="IZ208" s="2"/>
      <c r="JA208" s="2"/>
      <c r="JB208" s="2"/>
      <c r="JC208" s="2"/>
    </row>
    <row r="209" spans="1:263" x14ac:dyDescent="0.35">
      <c r="A209" s="2"/>
      <c r="B209" s="2"/>
      <c r="C209" s="125"/>
      <c r="D209" s="417"/>
      <c r="E209" s="417"/>
      <c r="F209" s="418"/>
      <c r="G209" s="415"/>
      <c r="H209" s="415"/>
      <c r="I209" s="415"/>
      <c r="J209" s="415"/>
      <c r="K209" s="415"/>
      <c r="L209" s="415"/>
      <c r="M209" s="416"/>
      <c r="N209" s="416"/>
      <c r="O209" s="415"/>
      <c r="P209" s="415"/>
      <c r="Q209" s="415"/>
      <c r="R209" s="416"/>
      <c r="S209" s="416"/>
      <c r="T209" s="415"/>
      <c r="U209" s="415"/>
      <c r="V209" s="415"/>
      <c r="W209" s="416"/>
      <c r="X209" s="416"/>
      <c r="Y209" s="415"/>
      <c r="Z209" s="415"/>
      <c r="AA209" s="415"/>
      <c r="AB209" s="416"/>
      <c r="AC209" s="416"/>
      <c r="AD209" s="415"/>
      <c r="AE209" s="415"/>
      <c r="AF209" s="415"/>
      <c r="AG209" s="416"/>
      <c r="AH209" s="416"/>
      <c r="AI209" s="415"/>
      <c r="AJ209" s="415"/>
      <c r="AK209" s="415"/>
      <c r="AL209" s="416"/>
      <c r="AM209" s="416"/>
      <c r="AN209" s="415"/>
      <c r="AO209" s="415"/>
      <c r="AP209" s="415"/>
      <c r="AQ209" s="416"/>
      <c r="AR209" s="416"/>
      <c r="AS209" s="415"/>
      <c r="AT209" s="415"/>
      <c r="AU209" s="415"/>
      <c r="AV209" s="416"/>
      <c r="AW209" s="416"/>
      <c r="AX209" s="415"/>
      <c r="AY209" s="415"/>
      <c r="AZ209" s="415"/>
      <c r="BA209" s="416"/>
      <c r="BB209" s="416"/>
      <c r="BC209" s="415"/>
      <c r="BD209" s="415"/>
      <c r="BE209" s="415"/>
      <c r="BF209" s="416"/>
      <c r="BG209" s="416"/>
      <c r="BH209" s="415"/>
      <c r="BI209" s="415"/>
      <c r="BJ209" s="415"/>
      <c r="BK209" s="416"/>
      <c r="BL209" s="416"/>
      <c r="BM209" s="415"/>
      <c r="BN209" s="415"/>
      <c r="BO209" s="415"/>
      <c r="BP209" s="416"/>
      <c r="BQ209" s="416"/>
      <c r="BR209" s="415"/>
      <c r="BS209" s="415"/>
      <c r="BT209" s="415"/>
      <c r="BU209" s="416"/>
      <c r="BV209" s="416"/>
      <c r="BW209" s="415"/>
      <c r="BX209" s="415"/>
      <c r="BY209" s="415"/>
      <c r="BZ209" s="416"/>
      <c r="CA209" s="416"/>
      <c r="CB209" s="415"/>
      <c r="CC209" s="415"/>
      <c r="CD209" s="415"/>
      <c r="CE209" s="416"/>
      <c r="CF209" s="416"/>
      <c r="CG209" s="415"/>
      <c r="CH209" s="415"/>
      <c r="CI209" s="415"/>
      <c r="CJ209" s="416"/>
      <c r="CK209" s="416"/>
      <c r="CL209" s="415"/>
      <c r="CM209" s="415"/>
      <c r="CN209" s="415"/>
      <c r="CO209" s="416"/>
      <c r="CP209" s="416"/>
      <c r="CQ209" s="415"/>
      <c r="CR209" s="415"/>
      <c r="CS209" s="415"/>
      <c r="CT209" s="416"/>
      <c r="CU209" s="416"/>
      <c r="CV209" s="415"/>
      <c r="CW209" s="415"/>
      <c r="CX209" s="415"/>
      <c r="CY209" s="416"/>
      <c r="CZ209" s="416"/>
      <c r="DA209" s="415"/>
      <c r="DB209" s="415"/>
      <c r="DC209" s="415"/>
      <c r="DD209" s="416"/>
      <c r="DE209" s="416"/>
      <c r="DF209" s="415"/>
      <c r="DG209" s="415"/>
      <c r="DH209" s="415"/>
      <c r="DI209" s="416"/>
      <c r="DJ209" s="416"/>
      <c r="DK209" s="415"/>
      <c r="DL209" s="415"/>
      <c r="DM209" s="415"/>
      <c r="DN209" s="416"/>
      <c r="DO209" s="416"/>
      <c r="DP209" s="415"/>
      <c r="DQ209" s="415"/>
      <c r="DR209" s="415"/>
      <c r="DS209" s="416"/>
      <c r="DT209" s="416"/>
      <c r="DU209" s="415"/>
      <c r="DV209" s="415"/>
      <c r="DW209" s="415"/>
      <c r="DX209" s="416"/>
      <c r="DY209" s="416"/>
      <c r="DZ209" s="415"/>
      <c r="EA209" s="415"/>
      <c r="EB209" s="415"/>
      <c r="EC209" s="416"/>
      <c r="ED209" s="416"/>
      <c r="EE209" s="415"/>
      <c r="EF209" s="415"/>
      <c r="EG209" s="415"/>
      <c r="EH209" s="416"/>
      <c r="EI209" s="416"/>
      <c r="EJ209" s="415"/>
      <c r="EK209" s="415"/>
      <c r="EL209" s="415"/>
      <c r="EM209" s="416"/>
      <c r="EN209" s="416"/>
      <c r="EO209" s="415"/>
      <c r="EP209" s="415"/>
      <c r="EQ209" s="415"/>
      <c r="ER209" s="416"/>
      <c r="ES209" s="416"/>
      <c r="ET209" s="415"/>
      <c r="EU209" s="415"/>
      <c r="EV209" s="415"/>
      <c r="EW209" s="416"/>
      <c r="EX209" s="416"/>
      <c r="EY209" s="415"/>
      <c r="EZ209" s="415"/>
      <c r="FA209" s="415"/>
      <c r="FB209" s="416"/>
      <c r="FC209" s="416"/>
      <c r="FD209" s="415"/>
      <c r="FE209" s="415"/>
      <c r="FF209" s="415"/>
      <c r="FG209" s="416"/>
      <c r="FH209" s="416"/>
      <c r="FI209" s="415"/>
      <c r="FJ209" s="415"/>
      <c r="FK209" s="415"/>
      <c r="FL209" s="416"/>
      <c r="FM209" s="416"/>
      <c r="FN209" s="415"/>
      <c r="FO209" s="415"/>
      <c r="FP209" s="415"/>
      <c r="FQ209" s="416"/>
      <c r="FR209" s="416"/>
      <c r="FS209" s="415"/>
      <c r="FT209" s="415"/>
      <c r="FU209" s="415"/>
      <c r="FV209" s="416"/>
      <c r="FW209" s="416"/>
      <c r="FX209" s="415"/>
      <c r="FY209" s="415"/>
      <c r="FZ209" s="415"/>
      <c r="GA209" s="416"/>
      <c r="GB209" s="416"/>
      <c r="GC209" s="415"/>
      <c r="GD209" s="415"/>
      <c r="GE209" s="415"/>
      <c r="GF209" s="416"/>
      <c r="GG209" s="416"/>
      <c r="GH209" s="415"/>
      <c r="GI209" s="415"/>
      <c r="GJ209" s="415"/>
      <c r="GK209" s="416"/>
      <c r="GL209" s="416"/>
      <c r="GM209" s="415"/>
      <c r="GN209" s="415"/>
      <c r="GO209" s="415"/>
      <c r="GP209" s="416"/>
      <c r="GQ209" s="416"/>
      <c r="GR209" s="415"/>
      <c r="GS209" s="415"/>
      <c r="GT209" s="415"/>
      <c r="GU209" s="416"/>
      <c r="GV209" s="416"/>
      <c r="GW209" s="415"/>
      <c r="GX209" s="415"/>
      <c r="GY209" s="415"/>
      <c r="GZ209" s="416"/>
      <c r="HA209" s="416"/>
      <c r="HB209" s="415"/>
      <c r="HC209" s="415"/>
      <c r="HD209" s="415"/>
      <c r="HE209" s="416"/>
      <c r="HF209" s="416"/>
      <c r="HG209" s="415"/>
      <c r="HH209" s="415"/>
      <c r="HI209" s="415"/>
      <c r="HJ209" s="416"/>
      <c r="HK209" s="416"/>
      <c r="HL209" s="415"/>
      <c r="HM209" s="415"/>
      <c r="HN209" s="415"/>
      <c r="HO209" s="416"/>
      <c r="HP209" s="416"/>
      <c r="HQ209" s="415"/>
      <c r="HR209" s="415"/>
      <c r="HS209" s="415"/>
      <c r="HT209" s="416"/>
      <c r="HU209" s="416"/>
      <c r="HV209" s="415"/>
      <c r="HW209" s="415"/>
      <c r="HX209" s="415"/>
      <c r="HY209" s="416"/>
      <c r="HZ209" s="416"/>
      <c r="IA209" s="415"/>
      <c r="IB209" s="415"/>
      <c r="IC209" s="415"/>
      <c r="ID209" s="416"/>
      <c r="IE209" s="416"/>
      <c r="IF209" s="415"/>
      <c r="IG209" s="415"/>
      <c r="IH209" s="415"/>
      <c r="II209" s="416"/>
      <c r="IJ209" s="416"/>
      <c r="IK209" s="415"/>
      <c r="IL209" s="415"/>
      <c r="IM209" s="415"/>
      <c r="IN209" s="416"/>
      <c r="IO209" s="416"/>
      <c r="IP209" s="415"/>
      <c r="IQ209" s="415"/>
      <c r="IR209" s="415"/>
      <c r="IS209" s="416"/>
      <c r="IT209" s="416"/>
      <c r="IU209" s="415"/>
      <c r="IV209" s="415"/>
      <c r="IW209" s="415"/>
      <c r="IX209" s="416"/>
      <c r="IY209" s="416"/>
      <c r="IZ209" s="2"/>
      <c r="JA209" s="2"/>
      <c r="JB209" s="2"/>
      <c r="JC209" s="2"/>
    </row>
  </sheetData>
  <sheetProtection algorithmName="SHA-512" hashValue="8ff9pJ4Btkb+pkUUUHa6VR9EEBrCCn4HcgyDAl+iOY1ThBTQvqYhC+37cd+Nl8NohPLKDFZ2SooPesk/tUKybg==" saltValue="5Sct7AiH+enS3+odCJuOQg==" spinCount="100000" sheet="1" objects="1" scenarios="1"/>
  <mergeCells count="334">
    <mergeCell ref="F65:H65"/>
    <mergeCell ref="BD82:BF82"/>
    <mergeCell ref="BD85:BF85"/>
    <mergeCell ref="AO82:AQ82"/>
    <mergeCell ref="AO85:AQ85"/>
    <mergeCell ref="AT82:AV82"/>
    <mergeCell ref="AT85:AV85"/>
    <mergeCell ref="AY82:BA82"/>
    <mergeCell ref="AY85:BA85"/>
    <mergeCell ref="Z82:AB82"/>
    <mergeCell ref="Z85:AB85"/>
    <mergeCell ref="AE82:AG82"/>
    <mergeCell ref="AE85:AG85"/>
    <mergeCell ref="AJ82:AL82"/>
    <mergeCell ref="AJ85:AL85"/>
    <mergeCell ref="K82:M82"/>
    <mergeCell ref="P82:R82"/>
    <mergeCell ref="U82:W82"/>
    <mergeCell ref="F86:H86"/>
    <mergeCell ref="F87:H87"/>
    <mergeCell ref="F88:H88"/>
    <mergeCell ref="P85:R85"/>
    <mergeCell ref="U85:W85"/>
    <mergeCell ref="IB96:ID96"/>
    <mergeCell ref="IG96:II96"/>
    <mergeCell ref="IL96:IN96"/>
    <mergeCell ref="IQ96:IS96"/>
    <mergeCell ref="GD96:GF96"/>
    <mergeCell ref="GI96:GK96"/>
    <mergeCell ref="GN96:GP96"/>
    <mergeCell ref="GS96:GU96"/>
    <mergeCell ref="GX96:GZ96"/>
    <mergeCell ref="FE96:FG96"/>
    <mergeCell ref="FJ96:FL96"/>
    <mergeCell ref="FO96:FQ96"/>
    <mergeCell ref="FT96:FV96"/>
    <mergeCell ref="FY96:GA96"/>
    <mergeCell ref="GD95:GF95"/>
    <mergeCell ref="GI95:GK95"/>
    <mergeCell ref="GN95:GP95"/>
    <mergeCell ref="GS95:GU95"/>
    <mergeCell ref="GX95:GZ95"/>
    <mergeCell ref="IV96:IX96"/>
    <mergeCell ref="HC96:HE96"/>
    <mergeCell ref="HH96:HJ96"/>
    <mergeCell ref="HM96:HO96"/>
    <mergeCell ref="HR96:HT96"/>
    <mergeCell ref="HW96:HY96"/>
    <mergeCell ref="IB95:ID95"/>
    <mergeCell ref="IG95:II95"/>
    <mergeCell ref="IL95:IN95"/>
    <mergeCell ref="IQ95:IS95"/>
    <mergeCell ref="IV95:IX95"/>
    <mergeCell ref="HC95:HE95"/>
    <mergeCell ref="HH95:HJ95"/>
    <mergeCell ref="HM95:HO95"/>
    <mergeCell ref="HR95:HT95"/>
    <mergeCell ref="HW95:HY95"/>
    <mergeCell ref="FE95:FG95"/>
    <mergeCell ref="FJ95:FL95"/>
    <mergeCell ref="FO95:FQ95"/>
    <mergeCell ref="FT95:FV95"/>
    <mergeCell ref="FY95:GA95"/>
    <mergeCell ref="EF96:EH96"/>
    <mergeCell ref="EK96:EM96"/>
    <mergeCell ref="EP96:ER96"/>
    <mergeCell ref="EU96:EW96"/>
    <mergeCell ref="EZ96:FB96"/>
    <mergeCell ref="EZ95:FB95"/>
    <mergeCell ref="DG96:DI96"/>
    <mergeCell ref="DL96:DN96"/>
    <mergeCell ref="DQ96:DS96"/>
    <mergeCell ref="DV96:DX96"/>
    <mergeCell ref="EA96:EC96"/>
    <mergeCell ref="EF95:EH95"/>
    <mergeCell ref="EK95:EM95"/>
    <mergeCell ref="EP95:ER95"/>
    <mergeCell ref="EU95:EW95"/>
    <mergeCell ref="DG95:DI95"/>
    <mergeCell ref="DL95:DN95"/>
    <mergeCell ref="DQ95:DS95"/>
    <mergeCell ref="DV95:DX95"/>
    <mergeCell ref="EA95:EC95"/>
    <mergeCell ref="CM95:CO95"/>
    <mergeCell ref="CR95:CT95"/>
    <mergeCell ref="CW95:CY95"/>
    <mergeCell ref="DB95:DD95"/>
    <mergeCell ref="BI96:BK96"/>
    <mergeCell ref="BN96:BP96"/>
    <mergeCell ref="BS96:BU96"/>
    <mergeCell ref="BX96:BZ96"/>
    <mergeCell ref="CC96:CE96"/>
    <mergeCell ref="CH96:CJ96"/>
    <mergeCell ref="CM96:CO96"/>
    <mergeCell ref="CR96:CT96"/>
    <mergeCell ref="CW96:CY96"/>
    <mergeCell ref="DB96:DD96"/>
    <mergeCell ref="BN95:BP95"/>
    <mergeCell ref="BS95:BU95"/>
    <mergeCell ref="BX95:BZ95"/>
    <mergeCell ref="CC95:CE95"/>
    <mergeCell ref="CH95:CJ95"/>
    <mergeCell ref="AY95:BA95"/>
    <mergeCell ref="AY96:BA96"/>
    <mergeCell ref="BD95:BF95"/>
    <mergeCell ref="BD96:BF96"/>
    <mergeCell ref="BI95:BK95"/>
    <mergeCell ref="IL29:IN29"/>
    <mergeCell ref="IQ29:IS29"/>
    <mergeCell ref="IV29:IX29"/>
    <mergeCell ref="P96:R96"/>
    <mergeCell ref="U96:W96"/>
    <mergeCell ref="Z95:AB95"/>
    <mergeCell ref="Z96:AB96"/>
    <mergeCell ref="AE95:AG95"/>
    <mergeCell ref="AE96:AG96"/>
    <mergeCell ref="AJ95:AL95"/>
    <mergeCell ref="AJ96:AL96"/>
    <mergeCell ref="AO95:AQ95"/>
    <mergeCell ref="AO96:AQ96"/>
    <mergeCell ref="AT95:AV95"/>
    <mergeCell ref="AT96:AV96"/>
    <mergeCell ref="HM29:HO29"/>
    <mergeCell ref="HR29:HT29"/>
    <mergeCell ref="HW29:HY29"/>
    <mergeCell ref="IB29:ID29"/>
    <mergeCell ref="IG29:II29"/>
    <mergeCell ref="GN29:GP29"/>
    <mergeCell ref="GS29:GU29"/>
    <mergeCell ref="GX29:GZ29"/>
    <mergeCell ref="HC29:HE29"/>
    <mergeCell ref="HH29:HJ29"/>
    <mergeCell ref="FO29:FQ29"/>
    <mergeCell ref="FT29:FV29"/>
    <mergeCell ref="FY29:GA29"/>
    <mergeCell ref="GD29:GF29"/>
    <mergeCell ref="GI29:GK29"/>
    <mergeCell ref="EP29:ER29"/>
    <mergeCell ref="EU29:EW29"/>
    <mergeCell ref="EZ29:FB29"/>
    <mergeCell ref="FE29:FG29"/>
    <mergeCell ref="FJ29:FL29"/>
    <mergeCell ref="DQ29:DS29"/>
    <mergeCell ref="DV29:DX29"/>
    <mergeCell ref="EA29:EC29"/>
    <mergeCell ref="EF29:EH29"/>
    <mergeCell ref="EK29:EM29"/>
    <mergeCell ref="CR29:CT29"/>
    <mergeCell ref="CW29:CY29"/>
    <mergeCell ref="DB29:DD29"/>
    <mergeCell ref="DG29:DI29"/>
    <mergeCell ref="DL29:DN29"/>
    <mergeCell ref="BS29:BU29"/>
    <mergeCell ref="BX29:BZ29"/>
    <mergeCell ref="CC29:CE29"/>
    <mergeCell ref="CH29:CJ29"/>
    <mergeCell ref="CM29:CO29"/>
    <mergeCell ref="AT29:AV29"/>
    <mergeCell ref="AY29:BA29"/>
    <mergeCell ref="BD29:BF29"/>
    <mergeCell ref="BI29:BK29"/>
    <mergeCell ref="BN29:BP29"/>
    <mergeCell ref="U29:W29"/>
    <mergeCell ref="Z29:AB29"/>
    <mergeCell ref="AE29:AG29"/>
    <mergeCell ref="AJ29:AL29"/>
    <mergeCell ref="AO29:AQ29"/>
    <mergeCell ref="IB14:ID14"/>
    <mergeCell ref="IG14:II14"/>
    <mergeCell ref="IL14:IN14"/>
    <mergeCell ref="IQ14:IS14"/>
    <mergeCell ref="IV14:IX14"/>
    <mergeCell ref="HC14:HE14"/>
    <mergeCell ref="HH14:HJ14"/>
    <mergeCell ref="HM14:HO14"/>
    <mergeCell ref="HR14:HT14"/>
    <mergeCell ref="HW14:HY14"/>
    <mergeCell ref="GD14:GF14"/>
    <mergeCell ref="GI14:GK14"/>
    <mergeCell ref="GN14:GP14"/>
    <mergeCell ref="GS14:GU14"/>
    <mergeCell ref="GX14:GZ14"/>
    <mergeCell ref="FE14:FG14"/>
    <mergeCell ref="FJ14:FL14"/>
    <mergeCell ref="FO14:FQ14"/>
    <mergeCell ref="FT14:FV14"/>
    <mergeCell ref="FY14:GA14"/>
    <mergeCell ref="EF14:EH14"/>
    <mergeCell ref="EK14:EM14"/>
    <mergeCell ref="EP14:ER14"/>
    <mergeCell ref="EU14:EW14"/>
    <mergeCell ref="EZ14:FB14"/>
    <mergeCell ref="DG14:DI14"/>
    <mergeCell ref="DL14:DN14"/>
    <mergeCell ref="DQ14:DS14"/>
    <mergeCell ref="DV14:DX14"/>
    <mergeCell ref="EA14:EC14"/>
    <mergeCell ref="AE14:AG14"/>
    <mergeCell ref="AJ14:AL14"/>
    <mergeCell ref="AO14:AQ14"/>
    <mergeCell ref="AT14:AV14"/>
    <mergeCell ref="CH14:CJ14"/>
    <mergeCell ref="CM14:CO14"/>
    <mergeCell ref="CR14:CT14"/>
    <mergeCell ref="CW14:CY14"/>
    <mergeCell ref="DB14:DD14"/>
    <mergeCell ref="BI14:BK14"/>
    <mergeCell ref="BN14:BP14"/>
    <mergeCell ref="BS14:BU14"/>
    <mergeCell ref="BX14:BZ14"/>
    <mergeCell ref="CC14:CE14"/>
    <mergeCell ref="EU7:EW7"/>
    <mergeCell ref="EZ7:FB7"/>
    <mergeCell ref="FE7:FG7"/>
    <mergeCell ref="FJ7:FL7"/>
    <mergeCell ref="FO7:FQ7"/>
    <mergeCell ref="FT7:FV7"/>
    <mergeCell ref="F153:H153"/>
    <mergeCell ref="F168:H168"/>
    <mergeCell ref="F183:H183"/>
    <mergeCell ref="F108:H108"/>
    <mergeCell ref="F123:H123"/>
    <mergeCell ref="F138:H138"/>
    <mergeCell ref="K96:M96"/>
    <mergeCell ref="F69:H69"/>
    <mergeCell ref="DV7:DX7"/>
    <mergeCell ref="F63:H63"/>
    <mergeCell ref="CC7:CE7"/>
    <mergeCell ref="CH7:CJ7"/>
    <mergeCell ref="CM7:CO7"/>
    <mergeCell ref="CR7:CT7"/>
    <mergeCell ref="F14:H14"/>
    <mergeCell ref="BX7:BZ7"/>
    <mergeCell ref="AJ7:AL7"/>
    <mergeCell ref="P14:R14"/>
    <mergeCell ref="CW7:CY7"/>
    <mergeCell ref="DB7:DD7"/>
    <mergeCell ref="DG7:DI7"/>
    <mergeCell ref="DL7:DN7"/>
    <mergeCell ref="DQ7:DS7"/>
    <mergeCell ref="EA7:EC7"/>
    <mergeCell ref="EF7:EH7"/>
    <mergeCell ref="EK7:EM7"/>
    <mergeCell ref="EP7:ER7"/>
    <mergeCell ref="IV7:IX7"/>
    <mergeCell ref="HM7:HO7"/>
    <mergeCell ref="HR7:HT7"/>
    <mergeCell ref="HW7:HY7"/>
    <mergeCell ref="IB7:ID7"/>
    <mergeCell ref="IG7:II7"/>
    <mergeCell ref="IL7:IN7"/>
    <mergeCell ref="FY7:GA7"/>
    <mergeCell ref="GD7:GF7"/>
    <mergeCell ref="IQ7:IS7"/>
    <mergeCell ref="GI7:GK7"/>
    <mergeCell ref="GN7:GP7"/>
    <mergeCell ref="GS7:GU7"/>
    <mergeCell ref="GX7:GZ7"/>
    <mergeCell ref="HC7:HE7"/>
    <mergeCell ref="HH7:HJ7"/>
    <mergeCell ref="K95:M95"/>
    <mergeCell ref="P95:R95"/>
    <mergeCell ref="U95:W95"/>
    <mergeCell ref="K85:M85"/>
    <mergeCell ref="AY14:BA14"/>
    <mergeCell ref="BD14:BF14"/>
    <mergeCell ref="F36:H36"/>
    <mergeCell ref="BS7:BU7"/>
    <mergeCell ref="AO7:AQ7"/>
    <mergeCell ref="AT7:AV7"/>
    <mergeCell ref="AY7:BA7"/>
    <mergeCell ref="BD7:BF7"/>
    <mergeCell ref="BI7:BK7"/>
    <mergeCell ref="K14:M14"/>
    <mergeCell ref="K29:M29"/>
    <mergeCell ref="P29:R29"/>
    <mergeCell ref="K7:M7"/>
    <mergeCell ref="P7:R7"/>
    <mergeCell ref="U7:W7"/>
    <mergeCell ref="Z7:AB7"/>
    <mergeCell ref="AE7:AG7"/>
    <mergeCell ref="BN7:BP7"/>
    <mergeCell ref="U14:W14"/>
    <mergeCell ref="Z14:AB14"/>
    <mergeCell ref="K36:M36"/>
    <mergeCell ref="P36:R36"/>
    <mergeCell ref="U36:W36"/>
    <mergeCell ref="Z36:AB36"/>
    <mergeCell ref="AE36:AG36"/>
    <mergeCell ref="AJ36:AL36"/>
    <mergeCell ref="AO36:AQ36"/>
    <mergeCell ref="AT36:AV36"/>
    <mergeCell ref="AY36:BA36"/>
    <mergeCell ref="BD36:BF36"/>
    <mergeCell ref="BI36:BK36"/>
    <mergeCell ref="BN36:BP36"/>
    <mergeCell ref="BS36:BU36"/>
    <mergeCell ref="BX36:BZ36"/>
    <mergeCell ref="CC36:CE36"/>
    <mergeCell ref="CH36:CJ36"/>
    <mergeCell ref="CM36:CO36"/>
    <mergeCell ref="CR36:CT36"/>
    <mergeCell ref="DG36:DI36"/>
    <mergeCell ref="DL36:DN36"/>
    <mergeCell ref="DQ36:DS36"/>
    <mergeCell ref="DV36:DX36"/>
    <mergeCell ref="EA36:EC36"/>
    <mergeCell ref="EF36:EH36"/>
    <mergeCell ref="EK36:EM36"/>
    <mergeCell ref="EP36:ER36"/>
    <mergeCell ref="CW36:CY36"/>
    <mergeCell ref="DB36:DD36"/>
    <mergeCell ref="GD36:GF36"/>
    <mergeCell ref="GI36:GK36"/>
    <mergeCell ref="FE36:FG36"/>
    <mergeCell ref="FJ36:FL36"/>
    <mergeCell ref="FO36:FQ36"/>
    <mergeCell ref="FT36:FV36"/>
    <mergeCell ref="FY36:GA36"/>
    <mergeCell ref="EU36:EW36"/>
    <mergeCell ref="EZ36:FB36"/>
    <mergeCell ref="IG36:II36"/>
    <mergeCell ref="IL36:IN36"/>
    <mergeCell ref="IQ36:IS36"/>
    <mergeCell ref="IV36:IX36"/>
    <mergeCell ref="HW36:HY36"/>
    <mergeCell ref="IB36:ID36"/>
    <mergeCell ref="GN36:GP36"/>
    <mergeCell ref="GS36:GU36"/>
    <mergeCell ref="GX36:GZ36"/>
    <mergeCell ref="HC36:HE36"/>
    <mergeCell ref="HH36:HJ36"/>
    <mergeCell ref="HM36:HO36"/>
    <mergeCell ref="HR36:HT36"/>
  </mergeCells>
  <pageMargins left="0.7" right="0.7" top="0.75" bottom="0.75" header="0.3" footer="0.3"/>
  <pageSetup orientation="portrait" horizontalDpi="1200" verticalDpi="1200"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10">
        <x14:dataValidation type="list" allowBlank="1" showInputMessage="1" showErrorMessage="1" prompt="Select from drop-down menu" xr:uid="{BAB977F9-0E25-4747-9677-1C1A97B9B983}">
          <x14:formula1>
            <xm:f>'Helper 1'!$AA$2:$AA$51</xm:f>
          </x14:formula1>
          <xm:sqref>K85 AT85 AY85 P85 U85 Z85 AE85 AJ85 AO85 BD85</xm:sqref>
        </x14:dataValidation>
        <x14:dataValidation type="custom" allowBlank="1" showInputMessage="1" showErrorMessage="1" error="Enter the first 6 digits (without dashes) of the BCE Group TIN (last three digits will autopopulate with &quot;CIT&quot;)." prompt="Enter the first 6 digits (without dashes) of the BCE Group TIN (last three digits will autopopulate with &quot;CIT&quot;)." xr:uid="{6611E606-ED65-4AFE-A7DD-4501B4584FC3}">
          <x14:formula1>
            <xm:f>'Helper 2'!L15</xm:f>
          </x14:formula1>
          <xm:sqref>L87 BE87 AZ87 Q87 V87 AA87 AF87 AK87 AP87 AU87</xm:sqref>
        </x14:dataValidation>
        <x14:dataValidation type="custom" allowBlank="1" showInputMessage="1" showErrorMessage="1" error="The CIT charge must be a positive numeric value.  No information should be entered:_x000a_- if items S2B16 or S2B17 are blank; _x000a_- if items S1A4, S1A5, S1B6, or S1B7 are blank; or_x000a_- if section 24(7) applies to the period." xr:uid="{097EEEEB-F59A-40DA-853D-B8A672B44552}">
          <x14:formula1>
            <xm:f>'Helper 2'!L16</xm:f>
          </x14:formula1>
          <xm:sqref>AU89 BE89 AZ89 Q89 V89 AA89 AF89 AK89 AP89 L89</xm:sqref>
        </x14:dataValidation>
        <x14:dataValidation type="custom" allowBlank="1" showInputMessage="1" showErrorMessage="1" error="The payroll tax charge must be a positive numeric value.  No entry is permitted if item S1C7 is blank." xr:uid="{EDA2EED0-9E2B-458C-8888-BC5F083396E4}">
          <x14:formula1>
            <xm:f>'Helper 2'!L17</xm:f>
          </x14:formula1>
          <xm:sqref>L104 IW104 IR104 IM104 IH104 IC104 HX104 HS104 HN104 HI104 HD104 GY104 GT104 GO104 GJ104 GE104 FZ104 FU104 FP104 FK104 FF104 FA104 EV104 EQ104 EL104 EG104 EB104 DW104 DR104 DM104 DH104 DC104 CX104 CS104 CN104 CI104 CD104 BY104 BT104 BO104 BJ104 BE104 AZ104 AU104 AP104 AK104 AF104 AA104 V104 Q104</xm:sqref>
        </x14:dataValidation>
        <x14:dataValidation type="custom" allowBlank="1" showInputMessage="1" showErrorMessage="1" error="The payroll tax charge must be a positive numeric value.  No entry is permitted if item S1C7 is blank." xr:uid="{4F4368CE-E37E-466B-9EA0-CF90303A483A}">
          <x14:formula1>
            <xm:f>'Helper 2'!L18</xm:f>
          </x14:formula1>
          <xm:sqref>L119 IW119 IR119 IM119 IH119 IC119 HX119 HS119 HN119 HI119 HD119 GY119 GT119 GO119 GJ119 GE119 FZ119 FU119 FP119 FK119 FF119 FA119 EV119 EQ119 EL119 EG119 EB119 DW119 DR119 DM119 DH119 DC119 CX119 CS119 CN119 CI119 CD119 BY119 BT119 BO119 BJ119 BE119 AZ119 AU119 AP119 AK119 AF119 AA119 V119 Q119</xm:sqref>
        </x14:dataValidation>
        <x14:dataValidation type="custom" allowBlank="1" showInputMessage="1" showErrorMessage="1" error="The payroll tax charge must be a positive numeric value.  No entry is permitted if item S1C7 is blank." xr:uid="{EE0E8141-97EB-4F48-A781-D392E3A5632E}">
          <x14:formula1>
            <xm:f>'Helper 2'!L19</xm:f>
          </x14:formula1>
          <xm:sqref>L134 IW134 IR134 IM134 IH134 IC134 HX134 HS134 HN134 HI134 HD134 GY134 GT134 GO134 GJ134 GE134 FZ134 FU134 FP134 FK134 FF134 FA134 EV134 EQ134 EL134 EG134 EB134 DW134 DR134 DM134 DH134 DC134 CX134 CS134 CN134 CI134 CD134 BY134 BT134 BO134 BJ134 BE134 AZ134 AU134 AP134 AK134 AF134 AA134 V134 Q134</xm:sqref>
        </x14:dataValidation>
        <x14:dataValidation type="custom" allowBlank="1" showInputMessage="1" showErrorMessage="1" error="The payroll tax charge must be a positive numeric value.  No entry is permitted if item S1C7 is blank." xr:uid="{62298AB7-4B80-4344-9EC2-5598D078400B}">
          <x14:formula1>
            <xm:f>'Helper 2'!L20</xm:f>
          </x14:formula1>
          <xm:sqref>L149 IW149 IR149 IM149 IH149 IC149 HX149 HS149 HN149 HI149 HD149 GY149 GT149 GO149 GJ149 GE149 FZ149 FU149 FP149 FK149 FF149 FA149 EV149 EQ149 EL149 EG149 EB149 DW149 DR149 DM149 DH149 DC149 CX149 CS149 CN149 CI149 CD149 BY149 BT149 BO149 BJ149 BE149 AZ149 AU149 AP149 AK149 AF149 AA149 V149 Q149</xm:sqref>
        </x14:dataValidation>
        <x14:dataValidation type="custom" allowBlank="1" showInputMessage="1" showErrorMessage="1" error="The payroll tax charge must be a positive numeric value.  No entry is permitted if item S1C7 is blank." xr:uid="{0309BE6A-C111-47DB-B028-8CD63DF842BB}">
          <x14:formula1>
            <xm:f>'Helper 2'!L21</xm:f>
          </x14:formula1>
          <xm:sqref>Q164 IW164 IR164 IM164 IH164 IC164 HX164 HS164 HN164 HI164 HD164 GY164 GT164 GO164 GJ164 GE164 FZ164 FU164 FP164 FK164 FF164 FA164 EV164 EQ164 EL164 EG164 EB164 DW164 DR164 DM164 DH164 DC164 CX164 CS164 CN164 CI164 CD164 BY164 BT164 BO164 BJ164 BE164 AZ164 AU164 AP164 AK164 AF164 AA164 V164 L164</xm:sqref>
        </x14:dataValidation>
        <x14:dataValidation type="custom" allowBlank="1" showInputMessage="1" showErrorMessage="1" error="The payroll tax charge must be a positive numeric value.  No entry is permitted if item S1C7 is blank." xr:uid="{90EF08D0-B75B-4B7B-BFA5-D8F1722E2FDA}">
          <x14:formula1>
            <xm:f>'Helper 2'!L22</xm:f>
          </x14:formula1>
          <xm:sqref>L179 IW179 IR179 IM179 IH179 IC179 HX179 HS179 HN179 HI179 HD179 GY179 GT179 GO179 GJ179 GE179 FZ179 FU179 FP179 FK179 FF179 FA179 EV179 EQ179 EL179 EG179 EB179 DW179 DR179 DM179 DH179 DC179 CX179 CS179 CN179 CI179 CD179 BY179 BT179 BO179 BJ179 BE179 AZ179 AU179 AP179 AK179 AF179 AA179 V179 Q179</xm:sqref>
        </x14:dataValidation>
        <x14:dataValidation type="custom" allowBlank="1" showInputMessage="1" showErrorMessage="1" error="Amount entered must be a positive numeric value." xr:uid="{DC3ADAB8-9034-40DF-AB19-2A49F907FE5E}">
          <x14:formula1>
            <xm:f>'Helper 2'!L14</xm:f>
          </x14:formula1>
          <xm:sqref>Q21 IW21 IR21 IM21 IH21 IC21 HX21 HS21 HN21 HI21 HD21 GY21 GT21 GO21 GJ21 GE21 FZ21 FU21 FP21 FK21 FF21 FA21 EV21 EQ21 EL21 EG21 EB21 DW21 DR21 DM21 DH21 DC21 CX21 CS21 CN21 CI21 CD21 BY21 BT21 BO21 BJ21 BE21 AZ21 AU21 AP21 AK21 AF21 AA21 V21 L21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C907-B105-4E6B-BCE7-471DE8E0E035}">
  <dimension ref="A1:JC670"/>
  <sheetViews>
    <sheetView zoomScaleNormal="100" workbookViewId="0">
      <selection activeCell="G1" sqref="G1"/>
    </sheetView>
  </sheetViews>
  <sheetFormatPr defaultRowHeight="14.5" x14ac:dyDescent="0.35"/>
  <cols>
    <col min="1" max="1" width="2.7265625" customWidth="1"/>
    <col min="2" max="2" width="0.81640625" customWidth="1"/>
    <col min="3" max="3" width="7.7265625" style="7" customWidth="1"/>
    <col min="4" max="4" width="110.7265625" style="5" customWidth="1"/>
    <col min="5" max="5" width="8.7265625" style="5" customWidth="1"/>
    <col min="6" max="6" width="5.7265625" style="288" customWidth="1"/>
    <col min="7" max="7" width="20.7265625" style="6" customWidth="1"/>
    <col min="8" max="8" width="5.7265625" style="6" customWidth="1"/>
    <col min="9" max="9" width="8.7265625" style="6" customWidth="1"/>
    <col min="10" max="10" width="2.7265625" style="6" customWidth="1"/>
    <col min="11" max="11" width="6.7265625" style="6" customWidth="1"/>
    <col min="12" max="12" width="20.7265625" style="6" customWidth="1"/>
    <col min="13" max="13" width="6.7265625" style="3" customWidth="1"/>
    <col min="14" max="14" width="2.7265625" style="3" customWidth="1"/>
    <col min="15" max="15" width="2.7265625" style="6" customWidth="1"/>
    <col min="16" max="16" width="6.7265625" style="6" customWidth="1"/>
    <col min="17" max="17" width="20.7265625" style="6" customWidth="1"/>
    <col min="18" max="18" width="6.7265625" style="3" customWidth="1"/>
    <col min="19" max="19" width="2.7265625" style="3" customWidth="1"/>
    <col min="20" max="20" width="2.7265625" style="6" customWidth="1"/>
    <col min="21" max="21" width="6.7265625" style="6" customWidth="1"/>
    <col min="22" max="22" width="20.7265625" style="6" customWidth="1"/>
    <col min="23" max="23" width="6.7265625" style="3" customWidth="1"/>
    <col min="24" max="24" width="2.7265625" style="3" customWidth="1"/>
    <col min="25" max="25" width="2.7265625" style="6" customWidth="1"/>
    <col min="26" max="26" width="6.7265625" style="6" customWidth="1"/>
    <col min="27" max="27" width="20.7265625" style="6" customWidth="1"/>
    <col min="28" max="28" width="6.7265625" style="3" customWidth="1"/>
    <col min="29" max="29" width="2.7265625" style="3" customWidth="1"/>
    <col min="30" max="30" width="2.7265625" style="6" customWidth="1"/>
    <col min="31" max="31" width="6.7265625" style="6" customWidth="1"/>
    <col min="32" max="32" width="20.7265625" style="6" customWidth="1"/>
    <col min="33" max="33" width="6.7265625" style="3" customWidth="1"/>
    <col min="34" max="34" width="2.7265625" style="3" customWidth="1"/>
    <col min="35" max="35" width="2.7265625" style="6" customWidth="1"/>
    <col min="36" max="36" width="6.7265625" style="6" customWidth="1"/>
    <col min="37" max="37" width="20.7265625" style="6" customWidth="1"/>
    <col min="38" max="38" width="6.7265625" style="3" customWidth="1"/>
    <col min="39" max="39" width="2.7265625" style="3" customWidth="1"/>
    <col min="40" max="40" width="2.7265625" style="6" customWidth="1"/>
    <col min="41" max="41" width="6.7265625" style="6" customWidth="1"/>
    <col min="42" max="42" width="20.7265625" style="6" customWidth="1"/>
    <col min="43" max="43" width="6.7265625" style="3" customWidth="1"/>
    <col min="44" max="44" width="2.7265625" style="3" customWidth="1"/>
    <col min="45" max="45" width="2.7265625" style="6" customWidth="1"/>
    <col min="46" max="46" width="6.7265625" style="6" customWidth="1"/>
    <col min="47" max="47" width="20.7265625" style="6" customWidth="1"/>
    <col min="48" max="48" width="6.7265625" style="3" customWidth="1"/>
    <col min="49" max="49" width="2.7265625" style="3" customWidth="1"/>
    <col min="50" max="50" width="2.7265625" style="6" customWidth="1"/>
    <col min="51" max="51" width="6.7265625" style="6" customWidth="1"/>
    <col min="52" max="52" width="20.7265625" style="6" customWidth="1"/>
    <col min="53" max="53" width="6.7265625" style="3" customWidth="1"/>
    <col min="54" max="54" width="2.7265625" style="3" customWidth="1"/>
    <col min="55" max="55" width="2.7265625" style="6" customWidth="1"/>
    <col min="56" max="56" width="6.7265625" style="6" customWidth="1"/>
    <col min="57" max="57" width="20.7265625" style="6" customWidth="1"/>
    <col min="58" max="58" width="6.7265625" style="3" customWidth="1"/>
    <col min="59" max="59" width="2.7265625" style="3" customWidth="1"/>
    <col min="60" max="60" width="2.7265625" style="6" customWidth="1"/>
    <col min="61" max="61" width="6.7265625" style="6" customWidth="1"/>
    <col min="62" max="62" width="20.7265625" style="6" customWidth="1"/>
    <col min="63" max="63" width="6.7265625" style="3" customWidth="1"/>
    <col min="64" max="64" width="2.7265625" style="3" customWidth="1"/>
    <col min="65" max="65" width="2.7265625" style="6" customWidth="1"/>
    <col min="66" max="66" width="6.7265625" style="6" customWidth="1"/>
    <col min="67" max="67" width="20.7265625" style="6" customWidth="1"/>
    <col min="68" max="68" width="6.7265625" style="3" customWidth="1"/>
    <col min="69" max="69" width="2.7265625" style="3" customWidth="1"/>
    <col min="70" max="70" width="2.7265625" style="6" customWidth="1"/>
    <col min="71" max="71" width="6.7265625" style="6" customWidth="1"/>
    <col min="72" max="72" width="20.7265625" style="6" customWidth="1"/>
    <col min="73" max="73" width="6.7265625" style="3" customWidth="1"/>
    <col min="74" max="74" width="2.7265625" style="3" customWidth="1"/>
    <col min="75" max="75" width="2.7265625" style="6" customWidth="1"/>
    <col min="76" max="76" width="6.7265625" style="6" customWidth="1"/>
    <col min="77" max="77" width="20.7265625" style="6" customWidth="1"/>
    <col min="78" max="78" width="6.7265625" style="3" customWidth="1"/>
    <col min="79" max="79" width="2.7265625" style="3" customWidth="1"/>
    <col min="80" max="80" width="2.7265625" style="6" customWidth="1"/>
    <col min="81" max="81" width="6.7265625" style="6" customWidth="1"/>
    <col min="82" max="82" width="20.7265625" style="6" customWidth="1"/>
    <col min="83" max="83" width="6.7265625" style="3" customWidth="1"/>
    <col min="84" max="84" width="2.7265625" style="3" customWidth="1"/>
    <col min="85" max="85" width="2.7265625" style="6" customWidth="1"/>
    <col min="86" max="86" width="6.7265625" style="6" customWidth="1"/>
    <col min="87" max="87" width="20.7265625" style="6" customWidth="1"/>
    <col min="88" max="88" width="6.7265625" style="3" customWidth="1"/>
    <col min="89" max="89" width="2.7265625" style="3" customWidth="1"/>
    <col min="90" max="90" width="2.7265625" style="6" customWidth="1"/>
    <col min="91" max="91" width="6.7265625" style="6" customWidth="1"/>
    <col min="92" max="92" width="20.7265625" style="6" customWidth="1"/>
    <col min="93" max="93" width="6.7265625" style="3" customWidth="1"/>
    <col min="94" max="94" width="2.7265625" style="3" customWidth="1"/>
    <col min="95" max="95" width="2.7265625" style="6" customWidth="1"/>
    <col min="96" max="96" width="6.7265625" style="6" customWidth="1"/>
    <col min="97" max="97" width="20.7265625" style="6" customWidth="1"/>
    <col min="98" max="98" width="6.7265625" style="3" customWidth="1"/>
    <col min="99" max="99" width="2.7265625" style="3" customWidth="1"/>
    <col min="100" max="100" width="2.7265625" style="6" customWidth="1"/>
    <col min="101" max="101" width="6.7265625" style="6" customWidth="1"/>
    <col min="102" max="102" width="20.7265625" style="6" customWidth="1"/>
    <col min="103" max="103" width="6.7265625" style="3" customWidth="1"/>
    <col min="104" max="104" width="2.7265625" style="3" customWidth="1"/>
    <col min="105" max="105" width="2.7265625" style="6" customWidth="1"/>
    <col min="106" max="106" width="6.7265625" style="6" customWidth="1"/>
    <col min="107" max="107" width="20.7265625" style="6" customWidth="1"/>
    <col min="108" max="108" width="6.7265625" style="3" customWidth="1"/>
    <col min="109" max="109" width="2.7265625" style="3" customWidth="1"/>
    <col min="110" max="110" width="2.7265625" style="6" customWidth="1"/>
    <col min="111" max="111" width="6.7265625" style="6" customWidth="1"/>
    <col min="112" max="112" width="20.7265625" style="6" customWidth="1"/>
    <col min="113" max="113" width="6.7265625" style="3" customWidth="1"/>
    <col min="114" max="114" width="2.7265625" style="3" customWidth="1"/>
    <col min="115" max="115" width="2.7265625" style="6" customWidth="1"/>
    <col min="116" max="116" width="6.7265625" style="6" customWidth="1"/>
    <col min="117" max="117" width="20.7265625" style="6" customWidth="1"/>
    <col min="118" max="118" width="6.7265625" style="3" customWidth="1"/>
    <col min="119" max="119" width="2.7265625" style="3" customWidth="1"/>
    <col min="120" max="120" width="2.7265625" style="6" customWidth="1"/>
    <col min="121" max="121" width="6.7265625" style="6" customWidth="1"/>
    <col min="122" max="122" width="20.7265625" style="6" customWidth="1"/>
    <col min="123" max="123" width="6.7265625" style="3" customWidth="1"/>
    <col min="124" max="124" width="2.7265625" style="3" customWidth="1"/>
    <col min="125" max="125" width="2.7265625" style="6" customWidth="1"/>
    <col min="126" max="126" width="6.7265625" style="6" customWidth="1"/>
    <col min="127" max="127" width="20.7265625" style="6" customWidth="1"/>
    <col min="128" max="128" width="6.7265625" style="3" customWidth="1"/>
    <col min="129" max="129" width="2.7265625" style="3" customWidth="1"/>
    <col min="130" max="130" width="2.7265625" style="6" customWidth="1"/>
    <col min="131" max="131" width="6.7265625" style="6" customWidth="1"/>
    <col min="132" max="132" width="20.7265625" style="6" customWidth="1"/>
    <col min="133" max="133" width="6.7265625" style="3" customWidth="1"/>
    <col min="134" max="134" width="2.7265625" style="3" customWidth="1"/>
    <col min="135" max="135" width="2.7265625" style="6" customWidth="1"/>
    <col min="136" max="136" width="6.7265625" style="6" customWidth="1"/>
    <col min="137" max="137" width="20.7265625" style="6" customWidth="1"/>
    <col min="138" max="138" width="6.7265625" style="3" customWidth="1"/>
    <col min="139" max="139" width="2.7265625" style="3" customWidth="1"/>
    <col min="140" max="140" width="2.7265625" style="6" customWidth="1"/>
    <col min="141" max="141" width="6.7265625" style="6" customWidth="1"/>
    <col min="142" max="142" width="20.7265625" style="6" customWidth="1"/>
    <col min="143" max="143" width="6.7265625" style="3" customWidth="1"/>
    <col min="144" max="144" width="2.7265625" style="3" customWidth="1"/>
    <col min="145" max="145" width="2.7265625" style="6" customWidth="1"/>
    <col min="146" max="146" width="6.7265625" style="6" customWidth="1"/>
    <col min="147" max="147" width="20.7265625" style="6" customWidth="1"/>
    <col min="148" max="148" width="6.7265625" style="3" customWidth="1"/>
    <col min="149" max="149" width="2.7265625" style="3" customWidth="1"/>
    <col min="150" max="150" width="2.7265625" style="6" customWidth="1"/>
    <col min="151" max="151" width="6.7265625" style="6" customWidth="1"/>
    <col min="152" max="152" width="20.7265625" style="6" customWidth="1"/>
    <col min="153" max="153" width="6.7265625" style="3" customWidth="1"/>
    <col min="154" max="154" width="2.7265625" style="3" customWidth="1"/>
    <col min="155" max="155" width="2.7265625" style="6" customWidth="1"/>
    <col min="156" max="156" width="6.7265625" style="6" customWidth="1"/>
    <col min="157" max="157" width="20.7265625" style="6" customWidth="1"/>
    <col min="158" max="158" width="6.7265625" style="3" customWidth="1"/>
    <col min="159" max="159" width="2.7265625" style="3" customWidth="1"/>
    <col min="160" max="160" width="2.7265625" style="6" customWidth="1"/>
    <col min="161" max="161" width="6.7265625" style="6" customWidth="1"/>
    <col min="162" max="162" width="20.7265625" style="6" customWidth="1"/>
    <col min="163" max="163" width="6.7265625" style="3" customWidth="1"/>
    <col min="164" max="164" width="2.7265625" style="3" customWidth="1"/>
    <col min="165" max="165" width="2.7265625" style="6" customWidth="1"/>
    <col min="166" max="166" width="6.7265625" style="6" customWidth="1"/>
    <col min="167" max="167" width="20.7265625" style="6" customWidth="1"/>
    <col min="168" max="168" width="6.7265625" style="3" customWidth="1"/>
    <col min="169" max="169" width="2.7265625" style="3" customWidth="1"/>
    <col min="170" max="170" width="2.7265625" style="6" customWidth="1"/>
    <col min="171" max="171" width="6.7265625" style="6" customWidth="1"/>
    <col min="172" max="172" width="20.7265625" style="6" customWidth="1"/>
    <col min="173" max="173" width="6.7265625" style="3" customWidth="1"/>
    <col min="174" max="174" width="2.7265625" style="3" customWidth="1"/>
    <col min="175" max="175" width="2.7265625" style="6" customWidth="1"/>
    <col min="176" max="176" width="6.7265625" style="6" customWidth="1"/>
    <col min="177" max="177" width="20.7265625" style="6" customWidth="1"/>
    <col min="178" max="178" width="6.7265625" style="3" customWidth="1"/>
    <col min="179" max="179" width="2.7265625" style="3" customWidth="1"/>
    <col min="180" max="180" width="2.7265625" style="6" customWidth="1"/>
    <col min="181" max="181" width="6.7265625" style="6" customWidth="1"/>
    <col min="182" max="182" width="20.7265625" style="6" customWidth="1"/>
    <col min="183" max="183" width="6.7265625" style="3" customWidth="1"/>
    <col min="184" max="184" width="2.7265625" style="3" customWidth="1"/>
    <col min="185" max="185" width="2.7265625" style="6" customWidth="1"/>
    <col min="186" max="186" width="6.7265625" style="6" customWidth="1"/>
    <col min="187" max="187" width="20.7265625" style="6" customWidth="1"/>
    <col min="188" max="188" width="6.7265625" style="3" customWidth="1"/>
    <col min="189" max="189" width="2.7265625" style="3" customWidth="1"/>
    <col min="190" max="190" width="2.7265625" style="6" customWidth="1"/>
    <col min="191" max="191" width="6.7265625" style="6" customWidth="1"/>
    <col min="192" max="192" width="20.7265625" style="6" customWidth="1"/>
    <col min="193" max="193" width="6.7265625" style="3" customWidth="1"/>
    <col min="194" max="194" width="2.7265625" style="3" customWidth="1"/>
    <col min="195" max="195" width="2.7265625" style="6" customWidth="1"/>
    <col min="196" max="196" width="6.7265625" style="6" customWidth="1"/>
    <col min="197" max="197" width="20.7265625" style="6" customWidth="1"/>
    <col min="198" max="198" width="6.7265625" style="3" customWidth="1"/>
    <col min="199" max="199" width="2.7265625" style="3" customWidth="1"/>
    <col min="200" max="200" width="2.7265625" style="6" customWidth="1"/>
    <col min="201" max="201" width="6.7265625" style="6" customWidth="1"/>
    <col min="202" max="202" width="20.7265625" style="6" customWidth="1"/>
    <col min="203" max="203" width="6.7265625" style="3" customWidth="1"/>
    <col min="204" max="204" width="2.7265625" style="3" customWidth="1"/>
    <col min="205" max="205" width="2.7265625" style="6" customWidth="1"/>
    <col min="206" max="206" width="6.7265625" style="6" customWidth="1"/>
    <col min="207" max="207" width="20.7265625" style="6" customWidth="1"/>
    <col min="208" max="208" width="6.7265625" style="3" customWidth="1"/>
    <col min="209" max="209" width="2.7265625" style="3" customWidth="1"/>
    <col min="210" max="210" width="2.7265625" style="6" customWidth="1"/>
    <col min="211" max="211" width="6.7265625" style="6" customWidth="1"/>
    <col min="212" max="212" width="20.7265625" style="6" customWidth="1"/>
    <col min="213" max="213" width="6.7265625" style="3" customWidth="1"/>
    <col min="214" max="214" width="2.7265625" style="3" customWidth="1"/>
    <col min="215" max="215" width="2.7265625" style="6" customWidth="1"/>
    <col min="216" max="216" width="6.7265625" style="6" customWidth="1"/>
    <col min="217" max="217" width="20.7265625" style="6" customWidth="1"/>
    <col min="218" max="218" width="6.7265625" style="3" customWidth="1"/>
    <col min="219" max="219" width="2.7265625" style="3" customWidth="1"/>
    <col min="220" max="220" width="2.7265625" style="6" customWidth="1"/>
    <col min="221" max="221" width="6.7265625" style="6" customWidth="1"/>
    <col min="222" max="222" width="20.7265625" style="6" customWidth="1"/>
    <col min="223" max="223" width="6.7265625" style="3" customWidth="1"/>
    <col min="224" max="224" width="2.7265625" style="3" customWidth="1"/>
    <col min="225" max="225" width="2.7265625" style="6" customWidth="1"/>
    <col min="226" max="226" width="6.7265625" style="6" customWidth="1"/>
    <col min="227" max="227" width="20.7265625" style="6" customWidth="1"/>
    <col min="228" max="228" width="6.7265625" style="3" customWidth="1"/>
    <col min="229" max="229" width="2.7265625" style="3" customWidth="1"/>
    <col min="230" max="230" width="2.7265625" style="6" customWidth="1"/>
    <col min="231" max="231" width="6.7265625" style="6" customWidth="1"/>
    <col min="232" max="232" width="20.7265625" style="6" customWidth="1"/>
    <col min="233" max="233" width="6.7265625" style="3" customWidth="1"/>
    <col min="234" max="234" width="2.7265625" style="3" customWidth="1"/>
    <col min="235" max="235" width="2.7265625" style="6" customWidth="1"/>
    <col min="236" max="236" width="6.7265625" style="6" customWidth="1"/>
    <col min="237" max="237" width="20.7265625" style="6" customWidth="1"/>
    <col min="238" max="238" width="6.7265625" style="3" customWidth="1"/>
    <col min="239" max="239" width="2.7265625" style="3" customWidth="1"/>
    <col min="240" max="240" width="2.7265625" style="6" customWidth="1"/>
    <col min="241" max="241" width="6.7265625" style="6" customWidth="1"/>
    <col min="242" max="242" width="20.7265625" style="6" customWidth="1"/>
    <col min="243" max="243" width="6.7265625" style="3" customWidth="1"/>
    <col min="244" max="244" width="2.7265625" style="3" customWidth="1"/>
    <col min="245" max="245" width="2.7265625" style="6" customWidth="1"/>
    <col min="246" max="246" width="6.7265625" style="6" customWidth="1"/>
    <col min="247" max="247" width="20.7265625" style="6" customWidth="1"/>
    <col min="248" max="248" width="6.7265625" style="3" customWidth="1"/>
    <col min="249" max="249" width="2.7265625" style="3" customWidth="1"/>
    <col min="250" max="250" width="2.7265625" style="6" customWidth="1"/>
    <col min="251" max="251" width="6.7265625" style="6" customWidth="1"/>
    <col min="252" max="252" width="20.7265625" style="6" customWidth="1"/>
    <col min="253" max="253" width="6.7265625" style="3" customWidth="1"/>
    <col min="254" max="254" width="2.7265625" style="3" customWidth="1"/>
    <col min="255" max="255" width="2.7265625" style="6" customWidth="1"/>
    <col min="256" max="256" width="6.7265625" style="6" customWidth="1"/>
    <col min="257" max="257" width="20.7265625" style="6" customWidth="1"/>
    <col min="258" max="258" width="6.7265625" style="3" customWidth="1"/>
    <col min="259" max="259" width="2.7265625" style="3" customWidth="1"/>
    <col min="263" max="263" width="150.7265625" customWidth="1"/>
  </cols>
  <sheetData>
    <row r="1" spans="1:263" ht="18.5" x14ac:dyDescent="0.45">
      <c r="A1" s="95" t="s">
        <v>0</v>
      </c>
      <c r="B1" s="39"/>
      <c r="C1" s="40"/>
      <c r="D1" s="196"/>
      <c r="E1" s="196"/>
      <c r="F1" s="367"/>
      <c r="G1" s="368"/>
      <c r="H1" s="368"/>
      <c r="I1" s="368"/>
      <c r="J1" s="368"/>
      <c r="K1" s="368"/>
      <c r="L1" s="368"/>
      <c r="M1" s="256"/>
      <c r="N1" s="256"/>
      <c r="O1" s="368"/>
      <c r="P1" s="368"/>
      <c r="Q1" s="368"/>
      <c r="R1" s="256"/>
      <c r="S1" s="256"/>
      <c r="T1" s="368"/>
      <c r="U1" s="368"/>
      <c r="V1" s="368"/>
      <c r="W1" s="256"/>
      <c r="X1" s="256"/>
      <c r="Y1" s="368"/>
      <c r="Z1" s="368"/>
      <c r="AA1" s="368"/>
      <c r="AB1" s="256"/>
      <c r="AC1" s="256"/>
      <c r="AD1" s="368"/>
      <c r="AE1" s="368"/>
      <c r="AF1" s="368"/>
      <c r="AG1" s="256"/>
      <c r="AH1" s="256"/>
      <c r="AI1" s="368"/>
      <c r="AJ1" s="368"/>
      <c r="AK1" s="368"/>
      <c r="AL1" s="256"/>
      <c r="AM1" s="256"/>
      <c r="AN1" s="368"/>
      <c r="AO1" s="368"/>
      <c r="AP1" s="368"/>
      <c r="AQ1" s="256"/>
      <c r="AR1" s="256"/>
      <c r="AS1" s="368"/>
      <c r="AT1" s="368"/>
      <c r="AU1" s="368"/>
      <c r="AV1" s="256"/>
      <c r="AW1" s="256"/>
      <c r="AX1" s="368"/>
      <c r="AY1" s="368"/>
      <c r="AZ1" s="368"/>
      <c r="BA1" s="256"/>
      <c r="BB1" s="256"/>
      <c r="BC1" s="368"/>
      <c r="BD1" s="368"/>
      <c r="BE1" s="368"/>
      <c r="BF1" s="256"/>
      <c r="BG1" s="256"/>
      <c r="BH1" s="368"/>
      <c r="BI1" s="368"/>
      <c r="BJ1" s="368"/>
      <c r="BK1" s="256"/>
      <c r="BL1" s="256"/>
      <c r="BM1" s="368"/>
      <c r="BN1" s="368"/>
      <c r="BO1" s="368"/>
      <c r="BP1" s="256"/>
      <c r="BQ1" s="256"/>
      <c r="BR1" s="368"/>
      <c r="BS1" s="368"/>
      <c r="BT1" s="368"/>
      <c r="BU1" s="256"/>
      <c r="BV1" s="256"/>
      <c r="BW1" s="368"/>
      <c r="BX1" s="368"/>
      <c r="BY1" s="368"/>
      <c r="BZ1" s="256"/>
      <c r="CA1" s="256"/>
      <c r="CB1" s="368"/>
      <c r="CC1" s="368"/>
      <c r="CD1" s="368"/>
      <c r="CE1" s="256"/>
      <c r="CF1" s="256"/>
      <c r="CG1" s="368"/>
      <c r="CH1" s="368"/>
      <c r="CI1" s="368"/>
      <c r="CJ1" s="256"/>
      <c r="CK1" s="256"/>
      <c r="CL1" s="368"/>
      <c r="CM1" s="368"/>
      <c r="CN1" s="368"/>
      <c r="CO1" s="256"/>
      <c r="CP1" s="256"/>
      <c r="CQ1" s="368"/>
      <c r="CR1" s="368"/>
      <c r="CS1" s="368"/>
      <c r="CT1" s="256"/>
      <c r="CU1" s="256"/>
      <c r="CV1" s="368"/>
      <c r="CW1" s="368"/>
      <c r="CX1" s="368"/>
      <c r="CY1" s="256"/>
      <c r="CZ1" s="256"/>
      <c r="DA1" s="368"/>
      <c r="DB1" s="368"/>
      <c r="DC1" s="368"/>
      <c r="DD1" s="256"/>
      <c r="DE1" s="256"/>
      <c r="DF1" s="368"/>
      <c r="DG1" s="368"/>
      <c r="DH1" s="368"/>
      <c r="DI1" s="256"/>
      <c r="DJ1" s="256"/>
      <c r="DK1" s="368"/>
      <c r="DL1" s="368"/>
      <c r="DM1" s="368"/>
      <c r="DN1" s="256"/>
      <c r="DO1" s="256"/>
      <c r="DP1" s="368"/>
      <c r="DQ1" s="368"/>
      <c r="DR1" s="368"/>
      <c r="DS1" s="256"/>
      <c r="DT1" s="256"/>
      <c r="DU1" s="368"/>
      <c r="DV1" s="368"/>
      <c r="DW1" s="368"/>
      <c r="DX1" s="256"/>
      <c r="DY1" s="256"/>
      <c r="DZ1" s="368"/>
      <c r="EA1" s="368"/>
      <c r="EB1" s="368"/>
      <c r="EC1" s="256"/>
      <c r="ED1" s="256"/>
      <c r="EE1" s="368"/>
      <c r="EF1" s="368"/>
      <c r="EG1" s="368"/>
      <c r="EH1" s="256"/>
      <c r="EI1" s="256"/>
      <c r="EJ1" s="368"/>
      <c r="EK1" s="368"/>
      <c r="EL1" s="368"/>
      <c r="EM1" s="256"/>
      <c r="EN1" s="256"/>
      <c r="EO1" s="368"/>
      <c r="EP1" s="368"/>
      <c r="EQ1" s="368"/>
      <c r="ER1" s="256"/>
      <c r="ES1" s="256"/>
      <c r="ET1" s="368"/>
      <c r="EU1" s="368"/>
      <c r="EV1" s="368"/>
      <c r="EW1" s="256"/>
      <c r="EX1" s="256"/>
      <c r="EY1" s="368"/>
      <c r="EZ1" s="368"/>
      <c r="FA1" s="368"/>
      <c r="FB1" s="256"/>
      <c r="FC1" s="256"/>
      <c r="FD1" s="368"/>
      <c r="FE1" s="368"/>
      <c r="FF1" s="368"/>
      <c r="FG1" s="256"/>
      <c r="FH1" s="256"/>
      <c r="FI1" s="368"/>
      <c r="FJ1" s="368"/>
      <c r="FK1" s="368"/>
      <c r="FL1" s="256"/>
      <c r="FM1" s="256"/>
      <c r="FN1" s="368"/>
      <c r="FO1" s="368"/>
      <c r="FP1" s="368"/>
      <c r="FQ1" s="256"/>
      <c r="FR1" s="256"/>
      <c r="FS1" s="368"/>
      <c r="FT1" s="368"/>
      <c r="FU1" s="368"/>
      <c r="FV1" s="256"/>
      <c r="FW1" s="256"/>
      <c r="FX1" s="368"/>
      <c r="FY1" s="368"/>
      <c r="FZ1" s="368"/>
      <c r="GA1" s="256"/>
      <c r="GB1" s="256"/>
      <c r="GC1" s="368"/>
      <c r="GD1" s="368"/>
      <c r="GE1" s="368"/>
      <c r="GF1" s="256"/>
      <c r="GG1" s="256"/>
      <c r="GH1" s="368"/>
      <c r="GI1" s="368"/>
      <c r="GJ1" s="368"/>
      <c r="GK1" s="256"/>
      <c r="GL1" s="256"/>
      <c r="GM1" s="368"/>
      <c r="GN1" s="368"/>
      <c r="GO1" s="368"/>
      <c r="GP1" s="256"/>
      <c r="GQ1" s="256"/>
      <c r="GR1" s="368"/>
      <c r="GS1" s="368"/>
      <c r="GT1" s="368"/>
      <c r="GU1" s="256"/>
      <c r="GV1" s="256"/>
      <c r="GW1" s="368"/>
      <c r="GX1" s="368"/>
      <c r="GY1" s="368"/>
      <c r="GZ1" s="256"/>
      <c r="HA1" s="256"/>
      <c r="HB1" s="368"/>
      <c r="HC1" s="368"/>
      <c r="HD1" s="368"/>
      <c r="HE1" s="256"/>
      <c r="HF1" s="256"/>
      <c r="HG1" s="368"/>
      <c r="HH1" s="368"/>
      <c r="HI1" s="368"/>
      <c r="HJ1" s="256"/>
      <c r="HK1" s="256"/>
      <c r="HL1" s="368"/>
      <c r="HM1" s="368"/>
      <c r="HN1" s="368"/>
      <c r="HO1" s="256"/>
      <c r="HP1" s="256"/>
      <c r="HQ1" s="368"/>
      <c r="HR1" s="368"/>
      <c r="HS1" s="368"/>
      <c r="HT1" s="256"/>
      <c r="HU1" s="256"/>
      <c r="HV1" s="368"/>
      <c r="HW1" s="368"/>
      <c r="HX1" s="368"/>
      <c r="HY1" s="256"/>
      <c r="HZ1" s="256"/>
      <c r="IA1" s="368"/>
      <c r="IB1" s="368"/>
      <c r="IC1" s="368"/>
      <c r="ID1" s="256"/>
      <c r="IE1" s="256"/>
      <c r="IF1" s="368"/>
      <c r="IG1" s="368"/>
      <c r="IH1" s="368"/>
      <c r="II1" s="256"/>
      <c r="IJ1" s="256"/>
      <c r="IK1" s="368"/>
      <c r="IL1" s="368"/>
      <c r="IM1" s="368"/>
      <c r="IN1" s="256"/>
      <c r="IO1" s="256"/>
      <c r="IP1" s="368"/>
      <c r="IQ1" s="368"/>
      <c r="IR1" s="368"/>
      <c r="IS1" s="256"/>
      <c r="IT1" s="256"/>
      <c r="IU1" s="368"/>
      <c r="IV1" s="368"/>
      <c r="IW1" s="368"/>
      <c r="IX1" s="256"/>
      <c r="IY1" s="256"/>
      <c r="IZ1" s="12"/>
      <c r="JA1" s="12"/>
      <c r="JB1" s="12"/>
      <c r="JC1" s="12"/>
    </row>
    <row r="2" spans="1:263" ht="18.5" x14ac:dyDescent="0.45">
      <c r="A2" s="11" t="s">
        <v>323</v>
      </c>
      <c r="B2" s="39"/>
      <c r="C2" s="40"/>
      <c r="D2" s="196"/>
      <c r="E2" s="196"/>
      <c r="F2" s="367"/>
      <c r="G2" s="368"/>
      <c r="H2" s="368"/>
      <c r="I2" s="368"/>
      <c r="J2" s="368"/>
      <c r="K2" s="368"/>
      <c r="L2" s="368"/>
      <c r="M2" s="256"/>
      <c r="N2" s="256"/>
      <c r="O2" s="368"/>
      <c r="P2" s="368"/>
      <c r="Q2" s="368"/>
      <c r="R2" s="256"/>
      <c r="S2" s="256"/>
      <c r="T2" s="368"/>
      <c r="U2" s="368"/>
      <c r="V2" s="368"/>
      <c r="W2" s="256"/>
      <c r="X2" s="256"/>
      <c r="Y2" s="368"/>
      <c r="Z2" s="368"/>
      <c r="AA2" s="368"/>
      <c r="AB2" s="256"/>
      <c r="AC2" s="256"/>
      <c r="AD2" s="368"/>
      <c r="AE2" s="368"/>
      <c r="AF2" s="368"/>
      <c r="AG2" s="256"/>
      <c r="AH2" s="256"/>
      <c r="AI2" s="368"/>
      <c r="AJ2" s="368"/>
      <c r="AK2" s="368"/>
      <c r="AL2" s="256"/>
      <c r="AM2" s="256"/>
      <c r="AN2" s="368"/>
      <c r="AO2" s="368"/>
      <c r="AP2" s="368"/>
      <c r="AQ2" s="256"/>
      <c r="AR2" s="256"/>
      <c r="AS2" s="368"/>
      <c r="AT2" s="368"/>
      <c r="AU2" s="368"/>
      <c r="AV2" s="256"/>
      <c r="AW2" s="256"/>
      <c r="AX2" s="368"/>
      <c r="AY2" s="368"/>
      <c r="AZ2" s="368"/>
      <c r="BA2" s="256"/>
      <c r="BB2" s="256"/>
      <c r="BC2" s="368"/>
      <c r="BD2" s="368"/>
      <c r="BE2" s="368"/>
      <c r="BF2" s="256"/>
      <c r="BG2" s="256"/>
      <c r="BH2" s="368"/>
      <c r="BI2" s="368"/>
      <c r="BJ2" s="368"/>
      <c r="BK2" s="256"/>
      <c r="BL2" s="256"/>
      <c r="BM2" s="368"/>
      <c r="BN2" s="368"/>
      <c r="BO2" s="368"/>
      <c r="BP2" s="256"/>
      <c r="BQ2" s="256"/>
      <c r="BR2" s="368"/>
      <c r="BS2" s="368"/>
      <c r="BT2" s="368"/>
      <c r="BU2" s="256"/>
      <c r="BV2" s="256"/>
      <c r="BW2" s="368"/>
      <c r="BX2" s="368"/>
      <c r="BY2" s="368"/>
      <c r="BZ2" s="256"/>
      <c r="CA2" s="256"/>
      <c r="CB2" s="368"/>
      <c r="CC2" s="368"/>
      <c r="CD2" s="368"/>
      <c r="CE2" s="256"/>
      <c r="CF2" s="256"/>
      <c r="CG2" s="368"/>
      <c r="CH2" s="368"/>
      <c r="CI2" s="368"/>
      <c r="CJ2" s="256"/>
      <c r="CK2" s="256"/>
      <c r="CL2" s="368"/>
      <c r="CM2" s="368"/>
      <c r="CN2" s="368"/>
      <c r="CO2" s="256"/>
      <c r="CP2" s="256"/>
      <c r="CQ2" s="368"/>
      <c r="CR2" s="368"/>
      <c r="CS2" s="368"/>
      <c r="CT2" s="256"/>
      <c r="CU2" s="256"/>
      <c r="CV2" s="368"/>
      <c r="CW2" s="368"/>
      <c r="CX2" s="368"/>
      <c r="CY2" s="256"/>
      <c r="CZ2" s="256"/>
      <c r="DA2" s="368"/>
      <c r="DB2" s="368"/>
      <c r="DC2" s="368"/>
      <c r="DD2" s="256"/>
      <c r="DE2" s="256"/>
      <c r="DF2" s="368"/>
      <c r="DG2" s="368"/>
      <c r="DH2" s="368"/>
      <c r="DI2" s="256"/>
      <c r="DJ2" s="256"/>
      <c r="DK2" s="368"/>
      <c r="DL2" s="368"/>
      <c r="DM2" s="368"/>
      <c r="DN2" s="256"/>
      <c r="DO2" s="256"/>
      <c r="DP2" s="368"/>
      <c r="DQ2" s="368"/>
      <c r="DR2" s="368"/>
      <c r="DS2" s="256"/>
      <c r="DT2" s="256"/>
      <c r="DU2" s="368"/>
      <c r="DV2" s="368"/>
      <c r="DW2" s="368"/>
      <c r="DX2" s="256"/>
      <c r="DY2" s="256"/>
      <c r="DZ2" s="368"/>
      <c r="EA2" s="368"/>
      <c r="EB2" s="368"/>
      <c r="EC2" s="256"/>
      <c r="ED2" s="256"/>
      <c r="EE2" s="368"/>
      <c r="EF2" s="368"/>
      <c r="EG2" s="368"/>
      <c r="EH2" s="256"/>
      <c r="EI2" s="256"/>
      <c r="EJ2" s="368"/>
      <c r="EK2" s="368"/>
      <c r="EL2" s="368"/>
      <c r="EM2" s="256"/>
      <c r="EN2" s="256"/>
      <c r="EO2" s="368"/>
      <c r="EP2" s="368"/>
      <c r="EQ2" s="368"/>
      <c r="ER2" s="256"/>
      <c r="ES2" s="256"/>
      <c r="ET2" s="368"/>
      <c r="EU2" s="368"/>
      <c r="EV2" s="368"/>
      <c r="EW2" s="256"/>
      <c r="EX2" s="256"/>
      <c r="EY2" s="368"/>
      <c r="EZ2" s="368"/>
      <c r="FA2" s="368"/>
      <c r="FB2" s="256"/>
      <c r="FC2" s="256"/>
      <c r="FD2" s="368"/>
      <c r="FE2" s="368"/>
      <c r="FF2" s="368"/>
      <c r="FG2" s="256"/>
      <c r="FH2" s="256"/>
      <c r="FI2" s="368"/>
      <c r="FJ2" s="368"/>
      <c r="FK2" s="368"/>
      <c r="FL2" s="256"/>
      <c r="FM2" s="256"/>
      <c r="FN2" s="368"/>
      <c r="FO2" s="368"/>
      <c r="FP2" s="368"/>
      <c r="FQ2" s="256"/>
      <c r="FR2" s="256"/>
      <c r="FS2" s="368"/>
      <c r="FT2" s="368"/>
      <c r="FU2" s="368"/>
      <c r="FV2" s="256"/>
      <c r="FW2" s="256"/>
      <c r="FX2" s="368"/>
      <c r="FY2" s="368"/>
      <c r="FZ2" s="368"/>
      <c r="GA2" s="256"/>
      <c r="GB2" s="256"/>
      <c r="GC2" s="368"/>
      <c r="GD2" s="368"/>
      <c r="GE2" s="368"/>
      <c r="GF2" s="256"/>
      <c r="GG2" s="256"/>
      <c r="GH2" s="368"/>
      <c r="GI2" s="368"/>
      <c r="GJ2" s="368"/>
      <c r="GK2" s="256"/>
      <c r="GL2" s="256"/>
      <c r="GM2" s="368"/>
      <c r="GN2" s="368"/>
      <c r="GO2" s="368"/>
      <c r="GP2" s="256"/>
      <c r="GQ2" s="256"/>
      <c r="GR2" s="368"/>
      <c r="GS2" s="368"/>
      <c r="GT2" s="368"/>
      <c r="GU2" s="256"/>
      <c r="GV2" s="256"/>
      <c r="GW2" s="368"/>
      <c r="GX2" s="368"/>
      <c r="GY2" s="368"/>
      <c r="GZ2" s="256"/>
      <c r="HA2" s="256"/>
      <c r="HB2" s="368"/>
      <c r="HC2" s="368"/>
      <c r="HD2" s="368"/>
      <c r="HE2" s="256"/>
      <c r="HF2" s="256"/>
      <c r="HG2" s="368"/>
      <c r="HH2" s="368"/>
      <c r="HI2" s="368"/>
      <c r="HJ2" s="256"/>
      <c r="HK2" s="256"/>
      <c r="HL2" s="368"/>
      <c r="HM2" s="368"/>
      <c r="HN2" s="368"/>
      <c r="HO2" s="256"/>
      <c r="HP2" s="256"/>
      <c r="HQ2" s="368"/>
      <c r="HR2" s="368"/>
      <c r="HS2" s="368"/>
      <c r="HT2" s="256"/>
      <c r="HU2" s="256"/>
      <c r="HV2" s="368"/>
      <c r="HW2" s="368"/>
      <c r="HX2" s="368"/>
      <c r="HY2" s="256"/>
      <c r="HZ2" s="256"/>
      <c r="IA2" s="368"/>
      <c r="IB2" s="368"/>
      <c r="IC2" s="368"/>
      <c r="ID2" s="256"/>
      <c r="IE2" s="256"/>
      <c r="IF2" s="368"/>
      <c r="IG2" s="368"/>
      <c r="IH2" s="368"/>
      <c r="II2" s="256"/>
      <c r="IJ2" s="256"/>
      <c r="IK2" s="368"/>
      <c r="IL2" s="368"/>
      <c r="IM2" s="368"/>
      <c r="IN2" s="256"/>
      <c r="IO2" s="256"/>
      <c r="IP2" s="368"/>
      <c r="IQ2" s="368"/>
      <c r="IR2" s="368"/>
      <c r="IS2" s="256"/>
      <c r="IT2" s="256"/>
      <c r="IU2" s="368"/>
      <c r="IV2" s="368"/>
      <c r="IW2" s="368"/>
      <c r="IX2" s="256"/>
      <c r="IY2" s="256"/>
      <c r="IZ2" s="12"/>
      <c r="JA2" s="12"/>
      <c r="JB2" s="12"/>
      <c r="JC2" s="12"/>
    </row>
    <row r="3" spans="1:263" s="3" customFormat="1" x14ac:dyDescent="0.35">
      <c r="A3" s="198"/>
      <c r="B3" s="198"/>
      <c r="C3" s="40"/>
      <c r="D3" s="196"/>
      <c r="E3" s="196"/>
      <c r="F3" s="369"/>
      <c r="G3" s="202"/>
      <c r="H3" s="202"/>
      <c r="I3" s="368"/>
      <c r="J3" s="368"/>
      <c r="K3" s="368"/>
      <c r="L3" s="41" t="str">
        <f>IF('Schedule 1'!L68&lt;&gt;"",'Schedule 1'!L68,"")</f>
        <v/>
      </c>
      <c r="M3" s="42"/>
      <c r="N3" s="42"/>
      <c r="O3" s="368"/>
      <c r="P3" s="368"/>
      <c r="Q3" s="41" t="str">
        <f>IF('Schedule 1'!Q68&lt;&gt;"",'Schedule 1'!Q68,"")</f>
        <v/>
      </c>
      <c r="R3" s="42"/>
      <c r="S3" s="42"/>
      <c r="T3" s="368"/>
      <c r="U3" s="368"/>
      <c r="V3" s="41" t="str">
        <f>IF('Schedule 1'!V68&lt;&gt;"",'Schedule 1'!V68,"")</f>
        <v/>
      </c>
      <c r="W3" s="42"/>
      <c r="X3" s="42"/>
      <c r="Y3" s="368"/>
      <c r="Z3" s="368"/>
      <c r="AA3" s="41" t="str">
        <f>IF('Schedule 1'!AA68&lt;&gt;"",'Schedule 1'!AA68,"")</f>
        <v/>
      </c>
      <c r="AB3" s="42"/>
      <c r="AC3" s="42"/>
      <c r="AD3" s="368"/>
      <c r="AE3" s="368"/>
      <c r="AF3" s="41" t="str">
        <f>IF('Schedule 1'!AF68&lt;&gt;"",'Schedule 1'!AF68,"")</f>
        <v/>
      </c>
      <c r="AG3" s="42"/>
      <c r="AH3" s="42"/>
      <c r="AI3" s="368"/>
      <c r="AJ3" s="368"/>
      <c r="AK3" s="41" t="str">
        <f>IF('Schedule 1'!AK68&lt;&gt;"",'Schedule 1'!AK68,"")</f>
        <v/>
      </c>
      <c r="AL3" s="42"/>
      <c r="AM3" s="42"/>
      <c r="AN3" s="368"/>
      <c r="AO3" s="368"/>
      <c r="AP3" s="41" t="str">
        <f>IF('Schedule 1'!AP68&lt;&gt;"",'Schedule 1'!AP68,"")</f>
        <v/>
      </c>
      <c r="AQ3" s="42"/>
      <c r="AR3" s="42"/>
      <c r="AS3" s="368"/>
      <c r="AT3" s="368"/>
      <c r="AU3" s="41" t="str">
        <f>IF('Schedule 1'!AU68&lt;&gt;"",'Schedule 1'!AU68,"")</f>
        <v/>
      </c>
      <c r="AV3" s="42"/>
      <c r="AW3" s="42"/>
      <c r="AX3" s="368"/>
      <c r="AY3" s="368"/>
      <c r="AZ3" s="41" t="str">
        <f>IF('Schedule 1'!AZ68&lt;&gt;"",'Schedule 1'!AZ68,"")</f>
        <v/>
      </c>
      <c r="BA3" s="42"/>
      <c r="BB3" s="42"/>
      <c r="BC3" s="368"/>
      <c r="BD3" s="368"/>
      <c r="BE3" s="41" t="str">
        <f>IF('Schedule 1'!BE68&lt;&gt;"",'Schedule 1'!BE68,"")</f>
        <v/>
      </c>
      <c r="BF3" s="42"/>
      <c r="BG3" s="42"/>
      <c r="BH3" s="368"/>
      <c r="BI3" s="368"/>
      <c r="BJ3" s="41" t="str">
        <f>IF('Schedule 1'!BJ68&lt;&gt;"",'Schedule 1'!BJ68,"")</f>
        <v/>
      </c>
      <c r="BK3" s="42"/>
      <c r="BL3" s="42"/>
      <c r="BM3" s="368"/>
      <c r="BN3" s="368"/>
      <c r="BO3" s="41" t="str">
        <f>IF('Schedule 1'!BO68&lt;&gt;"",'Schedule 1'!BO68,"")</f>
        <v/>
      </c>
      <c r="BP3" s="42"/>
      <c r="BQ3" s="42"/>
      <c r="BR3" s="368"/>
      <c r="BS3" s="368"/>
      <c r="BT3" s="41" t="str">
        <f>IF('Schedule 1'!BT68&lt;&gt;"",'Schedule 1'!BT68,"")</f>
        <v/>
      </c>
      <c r="BU3" s="42"/>
      <c r="BV3" s="42"/>
      <c r="BW3" s="368"/>
      <c r="BX3" s="368"/>
      <c r="BY3" s="41" t="str">
        <f>IF('Schedule 1'!BY68&lt;&gt;"",'Schedule 1'!BY68,"")</f>
        <v/>
      </c>
      <c r="BZ3" s="42"/>
      <c r="CA3" s="42"/>
      <c r="CB3" s="368"/>
      <c r="CC3" s="368"/>
      <c r="CD3" s="41" t="str">
        <f>IF('Schedule 1'!CD68&lt;&gt;"",'Schedule 1'!CD68,"")</f>
        <v/>
      </c>
      <c r="CE3" s="42"/>
      <c r="CF3" s="42"/>
      <c r="CG3" s="368"/>
      <c r="CH3" s="368"/>
      <c r="CI3" s="41" t="str">
        <f>IF('Schedule 1'!CI68&lt;&gt;"",'Schedule 1'!CI68,"")</f>
        <v/>
      </c>
      <c r="CJ3" s="42"/>
      <c r="CK3" s="42"/>
      <c r="CL3" s="368"/>
      <c r="CM3" s="368"/>
      <c r="CN3" s="41" t="str">
        <f>IF('Schedule 1'!CN68&lt;&gt;"",'Schedule 1'!CN68,"")</f>
        <v/>
      </c>
      <c r="CO3" s="42"/>
      <c r="CP3" s="42"/>
      <c r="CQ3" s="368"/>
      <c r="CR3" s="368"/>
      <c r="CS3" s="41" t="str">
        <f>IF('Schedule 1'!CS68&lt;&gt;"",'Schedule 1'!CS68,"")</f>
        <v/>
      </c>
      <c r="CT3" s="42"/>
      <c r="CU3" s="42"/>
      <c r="CV3" s="368"/>
      <c r="CW3" s="368"/>
      <c r="CX3" s="41" t="str">
        <f>IF('Schedule 1'!CX68&lt;&gt;"",'Schedule 1'!CX68,"")</f>
        <v/>
      </c>
      <c r="CY3" s="42"/>
      <c r="CZ3" s="42"/>
      <c r="DA3" s="368"/>
      <c r="DB3" s="368"/>
      <c r="DC3" s="41" t="str">
        <f>IF('Schedule 1'!DC68&lt;&gt;"",'Schedule 1'!DC68,"")</f>
        <v/>
      </c>
      <c r="DD3" s="42"/>
      <c r="DE3" s="42"/>
      <c r="DF3" s="368"/>
      <c r="DG3" s="368"/>
      <c r="DH3" s="41" t="str">
        <f>IF('Schedule 1'!DH68&lt;&gt;"",'Schedule 1'!DH68,"")</f>
        <v/>
      </c>
      <c r="DI3" s="42"/>
      <c r="DJ3" s="42"/>
      <c r="DK3" s="368"/>
      <c r="DL3" s="368"/>
      <c r="DM3" s="41" t="str">
        <f>IF('Schedule 1'!DM68&lt;&gt;"",'Schedule 1'!DM68,"")</f>
        <v/>
      </c>
      <c r="DN3" s="42"/>
      <c r="DO3" s="42"/>
      <c r="DP3" s="368"/>
      <c r="DQ3" s="368"/>
      <c r="DR3" s="41" t="str">
        <f>IF('Schedule 1'!DR68&lt;&gt;"",'Schedule 1'!DR68,"")</f>
        <v/>
      </c>
      <c r="DS3" s="42"/>
      <c r="DT3" s="42"/>
      <c r="DU3" s="368"/>
      <c r="DV3" s="368"/>
      <c r="DW3" s="41" t="str">
        <f>IF('Schedule 1'!DW68&lt;&gt;"",'Schedule 1'!DW68,"")</f>
        <v/>
      </c>
      <c r="DX3" s="42"/>
      <c r="DY3" s="42"/>
      <c r="DZ3" s="368"/>
      <c r="EA3" s="368"/>
      <c r="EB3" s="41" t="str">
        <f>IF('Schedule 1'!EB68&lt;&gt;"",'Schedule 1'!EB68,"")</f>
        <v/>
      </c>
      <c r="EC3" s="42"/>
      <c r="ED3" s="42"/>
      <c r="EE3" s="368"/>
      <c r="EF3" s="368"/>
      <c r="EG3" s="41" t="str">
        <f>IF('Schedule 1'!EG68&lt;&gt;"",'Schedule 1'!EG68,"")</f>
        <v/>
      </c>
      <c r="EH3" s="42"/>
      <c r="EI3" s="42"/>
      <c r="EJ3" s="368"/>
      <c r="EK3" s="368"/>
      <c r="EL3" s="41" t="str">
        <f>IF('Schedule 1'!EL68&lt;&gt;"",'Schedule 1'!EL68,"")</f>
        <v/>
      </c>
      <c r="EM3" s="42"/>
      <c r="EN3" s="42"/>
      <c r="EO3" s="368"/>
      <c r="EP3" s="368"/>
      <c r="EQ3" s="41" t="str">
        <f>IF('Schedule 1'!EQ68&lt;&gt;"",'Schedule 1'!EQ68,"")</f>
        <v/>
      </c>
      <c r="ER3" s="42"/>
      <c r="ES3" s="42"/>
      <c r="ET3" s="368"/>
      <c r="EU3" s="368"/>
      <c r="EV3" s="41" t="str">
        <f>IF('Schedule 1'!EV68&lt;&gt;"",'Schedule 1'!EV68,"")</f>
        <v/>
      </c>
      <c r="EW3" s="42"/>
      <c r="EX3" s="42"/>
      <c r="EY3" s="368"/>
      <c r="EZ3" s="368"/>
      <c r="FA3" s="41" t="str">
        <f>IF('Schedule 1'!FA68&lt;&gt;"",'Schedule 1'!FA68,"")</f>
        <v/>
      </c>
      <c r="FB3" s="42"/>
      <c r="FC3" s="42"/>
      <c r="FD3" s="368"/>
      <c r="FE3" s="368"/>
      <c r="FF3" s="41" t="str">
        <f>IF('Schedule 1'!FF68&lt;&gt;"",'Schedule 1'!FF68,"")</f>
        <v/>
      </c>
      <c r="FG3" s="42"/>
      <c r="FH3" s="42"/>
      <c r="FI3" s="368"/>
      <c r="FJ3" s="368"/>
      <c r="FK3" s="41" t="str">
        <f>IF('Schedule 1'!FK68&lt;&gt;"",'Schedule 1'!FK68,"")</f>
        <v/>
      </c>
      <c r="FL3" s="42"/>
      <c r="FM3" s="42"/>
      <c r="FN3" s="368"/>
      <c r="FO3" s="368"/>
      <c r="FP3" s="41" t="str">
        <f>IF('Schedule 1'!FP68&lt;&gt;"",'Schedule 1'!FP68,"")</f>
        <v/>
      </c>
      <c r="FQ3" s="42"/>
      <c r="FR3" s="42"/>
      <c r="FS3" s="368"/>
      <c r="FT3" s="368"/>
      <c r="FU3" s="41" t="str">
        <f>IF('Schedule 1'!FU68&lt;&gt;"",'Schedule 1'!FU68,"")</f>
        <v/>
      </c>
      <c r="FV3" s="42"/>
      <c r="FW3" s="42"/>
      <c r="FX3" s="368"/>
      <c r="FY3" s="368"/>
      <c r="FZ3" s="41" t="str">
        <f>IF('Schedule 1'!FZ68&lt;&gt;"",'Schedule 1'!FZ68,"")</f>
        <v/>
      </c>
      <c r="GA3" s="42"/>
      <c r="GB3" s="42"/>
      <c r="GC3" s="368"/>
      <c r="GD3" s="368"/>
      <c r="GE3" s="41" t="str">
        <f>IF('Schedule 1'!GE68&lt;&gt;"",'Schedule 1'!GE68,"")</f>
        <v/>
      </c>
      <c r="GF3" s="42"/>
      <c r="GG3" s="42"/>
      <c r="GH3" s="368"/>
      <c r="GI3" s="368"/>
      <c r="GJ3" s="41" t="str">
        <f>IF('Schedule 1'!GJ68&lt;&gt;"",'Schedule 1'!GJ68,"")</f>
        <v/>
      </c>
      <c r="GK3" s="42"/>
      <c r="GL3" s="42"/>
      <c r="GM3" s="368"/>
      <c r="GN3" s="368"/>
      <c r="GO3" s="41" t="str">
        <f>IF('Schedule 1'!GO68&lt;&gt;"",'Schedule 1'!GO68,"")</f>
        <v/>
      </c>
      <c r="GP3" s="42"/>
      <c r="GQ3" s="42"/>
      <c r="GR3" s="368"/>
      <c r="GS3" s="368"/>
      <c r="GT3" s="41" t="str">
        <f>IF('Schedule 1'!GT68&lt;&gt;"",'Schedule 1'!GT68,"")</f>
        <v/>
      </c>
      <c r="GU3" s="42"/>
      <c r="GV3" s="42"/>
      <c r="GW3" s="368"/>
      <c r="GX3" s="368"/>
      <c r="GY3" s="41" t="str">
        <f>IF('Schedule 1'!GY68&lt;&gt;"",'Schedule 1'!GY68,"")</f>
        <v/>
      </c>
      <c r="GZ3" s="42"/>
      <c r="HA3" s="42"/>
      <c r="HB3" s="368"/>
      <c r="HC3" s="368"/>
      <c r="HD3" s="41" t="str">
        <f>IF('Schedule 1'!HD68&lt;&gt;"",'Schedule 1'!HD68,"")</f>
        <v/>
      </c>
      <c r="HE3" s="42"/>
      <c r="HF3" s="42"/>
      <c r="HG3" s="368"/>
      <c r="HH3" s="368"/>
      <c r="HI3" s="41" t="str">
        <f>IF('Schedule 1'!HI68&lt;&gt;"",'Schedule 1'!HI68,"")</f>
        <v/>
      </c>
      <c r="HJ3" s="42"/>
      <c r="HK3" s="42"/>
      <c r="HL3" s="368"/>
      <c r="HM3" s="368"/>
      <c r="HN3" s="41" t="str">
        <f>IF('Schedule 1'!HN68&lt;&gt;"",'Schedule 1'!HN68,"")</f>
        <v/>
      </c>
      <c r="HO3" s="42"/>
      <c r="HP3" s="42"/>
      <c r="HQ3" s="368"/>
      <c r="HR3" s="368"/>
      <c r="HS3" s="41" t="str">
        <f>IF('Schedule 1'!HS68&lt;&gt;"",'Schedule 1'!HS68,"")</f>
        <v/>
      </c>
      <c r="HT3" s="42"/>
      <c r="HU3" s="42"/>
      <c r="HV3" s="368"/>
      <c r="HW3" s="368"/>
      <c r="HX3" s="41" t="str">
        <f>IF('Schedule 1'!HX68&lt;&gt;"",'Schedule 1'!HX68,"")</f>
        <v/>
      </c>
      <c r="HY3" s="42"/>
      <c r="HZ3" s="42"/>
      <c r="IA3" s="368"/>
      <c r="IB3" s="368"/>
      <c r="IC3" s="41" t="str">
        <f>IF('Schedule 1'!IC68&lt;&gt;"",'Schedule 1'!IC68,"")</f>
        <v/>
      </c>
      <c r="ID3" s="42"/>
      <c r="IE3" s="42"/>
      <c r="IF3" s="368"/>
      <c r="IG3" s="368"/>
      <c r="IH3" s="41" t="str">
        <f>IF('Schedule 1'!IH68&lt;&gt;"",'Schedule 1'!IH68,"")</f>
        <v/>
      </c>
      <c r="II3" s="42"/>
      <c r="IJ3" s="42"/>
      <c r="IK3" s="368"/>
      <c r="IL3" s="368"/>
      <c r="IM3" s="41" t="str">
        <f>IF('Schedule 1'!IM68&lt;&gt;"",'Schedule 1'!IM68,"")</f>
        <v/>
      </c>
      <c r="IN3" s="42"/>
      <c r="IO3" s="42"/>
      <c r="IP3" s="368"/>
      <c r="IQ3" s="368"/>
      <c r="IR3" s="41" t="str">
        <f>IF('Schedule 1'!IR68&lt;&gt;"",'Schedule 1'!IR68,"")</f>
        <v/>
      </c>
      <c r="IS3" s="42"/>
      <c r="IT3" s="42"/>
      <c r="IU3" s="368"/>
      <c r="IV3" s="368"/>
      <c r="IW3" s="41" t="str">
        <f>IF('Schedule 1'!IW68&lt;&gt;"",'Schedule 1'!IW68,"")</f>
        <v/>
      </c>
      <c r="IX3" s="42"/>
      <c r="IY3" s="42"/>
      <c r="IZ3" s="256"/>
      <c r="JA3" s="256"/>
      <c r="JB3" s="256"/>
      <c r="JC3" s="256"/>
    </row>
    <row r="4" spans="1:263" s="3" customFormat="1" ht="15" thickBot="1" x14ac:dyDescent="0.4">
      <c r="A4" s="198"/>
      <c r="B4" s="198"/>
      <c r="C4" s="40"/>
      <c r="D4" s="196"/>
      <c r="E4" s="196"/>
      <c r="F4" s="369"/>
      <c r="G4" s="202"/>
      <c r="H4" s="202"/>
      <c r="I4" s="202"/>
      <c r="J4" s="368"/>
      <c r="K4" s="368"/>
      <c r="L4" s="368"/>
      <c r="M4" s="256"/>
      <c r="N4" s="256"/>
      <c r="O4" s="368"/>
      <c r="P4" s="368"/>
      <c r="Q4" s="368"/>
      <c r="R4" s="256"/>
      <c r="S4" s="256"/>
      <c r="T4" s="368"/>
      <c r="U4" s="368"/>
      <c r="V4" s="368"/>
      <c r="W4" s="256"/>
      <c r="X4" s="256"/>
      <c r="Y4" s="368"/>
      <c r="Z4" s="368"/>
      <c r="AA4" s="368"/>
      <c r="AB4" s="256"/>
      <c r="AC4" s="256"/>
      <c r="AD4" s="368"/>
      <c r="AE4" s="368"/>
      <c r="AF4" s="368"/>
      <c r="AG4" s="256"/>
      <c r="AH4" s="256"/>
      <c r="AI4" s="368"/>
      <c r="AJ4" s="368"/>
      <c r="AK4" s="368"/>
      <c r="AL4" s="256"/>
      <c r="AM4" s="256"/>
      <c r="AN4" s="368"/>
      <c r="AO4" s="368"/>
      <c r="AP4" s="368"/>
      <c r="AQ4" s="256"/>
      <c r="AR4" s="256"/>
      <c r="AS4" s="368"/>
      <c r="AT4" s="368"/>
      <c r="AU4" s="368"/>
      <c r="AV4" s="256"/>
      <c r="AW4" s="256"/>
      <c r="AX4" s="368"/>
      <c r="AY4" s="368"/>
      <c r="AZ4" s="368"/>
      <c r="BA4" s="256"/>
      <c r="BB4" s="256"/>
      <c r="BC4" s="368"/>
      <c r="BD4" s="368"/>
      <c r="BE4" s="368"/>
      <c r="BF4" s="256"/>
      <c r="BG4" s="256"/>
      <c r="BH4" s="368"/>
      <c r="BI4" s="368"/>
      <c r="BJ4" s="368"/>
      <c r="BK4" s="256"/>
      <c r="BL4" s="256"/>
      <c r="BM4" s="368"/>
      <c r="BN4" s="368"/>
      <c r="BO4" s="368"/>
      <c r="BP4" s="256"/>
      <c r="BQ4" s="256"/>
      <c r="BR4" s="368"/>
      <c r="BS4" s="368"/>
      <c r="BT4" s="368"/>
      <c r="BU4" s="256"/>
      <c r="BV4" s="256"/>
      <c r="BW4" s="368"/>
      <c r="BX4" s="368"/>
      <c r="BY4" s="368"/>
      <c r="BZ4" s="256"/>
      <c r="CA4" s="256"/>
      <c r="CB4" s="368"/>
      <c r="CC4" s="368"/>
      <c r="CD4" s="368"/>
      <c r="CE4" s="256"/>
      <c r="CF4" s="256"/>
      <c r="CG4" s="368"/>
      <c r="CH4" s="368"/>
      <c r="CI4" s="368"/>
      <c r="CJ4" s="256"/>
      <c r="CK4" s="256"/>
      <c r="CL4" s="368"/>
      <c r="CM4" s="368"/>
      <c r="CN4" s="368"/>
      <c r="CO4" s="256"/>
      <c r="CP4" s="256"/>
      <c r="CQ4" s="368"/>
      <c r="CR4" s="368"/>
      <c r="CS4" s="368"/>
      <c r="CT4" s="256"/>
      <c r="CU4" s="256"/>
      <c r="CV4" s="368"/>
      <c r="CW4" s="368"/>
      <c r="CX4" s="368"/>
      <c r="CY4" s="256"/>
      <c r="CZ4" s="256"/>
      <c r="DA4" s="368"/>
      <c r="DB4" s="368"/>
      <c r="DC4" s="368"/>
      <c r="DD4" s="256"/>
      <c r="DE4" s="256"/>
      <c r="DF4" s="368"/>
      <c r="DG4" s="368"/>
      <c r="DH4" s="368"/>
      <c r="DI4" s="256"/>
      <c r="DJ4" s="256"/>
      <c r="DK4" s="368"/>
      <c r="DL4" s="368"/>
      <c r="DM4" s="368"/>
      <c r="DN4" s="256"/>
      <c r="DO4" s="256"/>
      <c r="DP4" s="368"/>
      <c r="DQ4" s="368"/>
      <c r="DR4" s="368"/>
      <c r="DS4" s="256"/>
      <c r="DT4" s="256"/>
      <c r="DU4" s="368"/>
      <c r="DV4" s="368"/>
      <c r="DW4" s="368"/>
      <c r="DX4" s="256"/>
      <c r="DY4" s="256"/>
      <c r="DZ4" s="368"/>
      <c r="EA4" s="368"/>
      <c r="EB4" s="368"/>
      <c r="EC4" s="256"/>
      <c r="ED4" s="256"/>
      <c r="EE4" s="368"/>
      <c r="EF4" s="368"/>
      <c r="EG4" s="368"/>
      <c r="EH4" s="256"/>
      <c r="EI4" s="256"/>
      <c r="EJ4" s="368"/>
      <c r="EK4" s="368"/>
      <c r="EL4" s="368"/>
      <c r="EM4" s="256"/>
      <c r="EN4" s="256"/>
      <c r="EO4" s="368"/>
      <c r="EP4" s="368"/>
      <c r="EQ4" s="368"/>
      <c r="ER4" s="256"/>
      <c r="ES4" s="256"/>
      <c r="ET4" s="368"/>
      <c r="EU4" s="368"/>
      <c r="EV4" s="368"/>
      <c r="EW4" s="256"/>
      <c r="EX4" s="256"/>
      <c r="EY4" s="368"/>
      <c r="EZ4" s="368"/>
      <c r="FA4" s="368"/>
      <c r="FB4" s="256"/>
      <c r="FC4" s="256"/>
      <c r="FD4" s="368"/>
      <c r="FE4" s="368"/>
      <c r="FF4" s="368"/>
      <c r="FG4" s="256"/>
      <c r="FH4" s="256"/>
      <c r="FI4" s="368"/>
      <c r="FJ4" s="368"/>
      <c r="FK4" s="368"/>
      <c r="FL4" s="256"/>
      <c r="FM4" s="256"/>
      <c r="FN4" s="368"/>
      <c r="FO4" s="368"/>
      <c r="FP4" s="368"/>
      <c r="FQ4" s="256"/>
      <c r="FR4" s="256"/>
      <c r="FS4" s="368"/>
      <c r="FT4" s="368"/>
      <c r="FU4" s="368"/>
      <c r="FV4" s="256"/>
      <c r="FW4" s="256"/>
      <c r="FX4" s="368"/>
      <c r="FY4" s="368"/>
      <c r="FZ4" s="368"/>
      <c r="GA4" s="256"/>
      <c r="GB4" s="256"/>
      <c r="GC4" s="368"/>
      <c r="GD4" s="368"/>
      <c r="GE4" s="368"/>
      <c r="GF4" s="256"/>
      <c r="GG4" s="256"/>
      <c r="GH4" s="368"/>
      <c r="GI4" s="368"/>
      <c r="GJ4" s="368"/>
      <c r="GK4" s="256"/>
      <c r="GL4" s="256"/>
      <c r="GM4" s="368"/>
      <c r="GN4" s="368"/>
      <c r="GO4" s="368"/>
      <c r="GP4" s="256"/>
      <c r="GQ4" s="256"/>
      <c r="GR4" s="368"/>
      <c r="GS4" s="368"/>
      <c r="GT4" s="368"/>
      <c r="GU4" s="256"/>
      <c r="GV4" s="256"/>
      <c r="GW4" s="368"/>
      <c r="GX4" s="368"/>
      <c r="GY4" s="368"/>
      <c r="GZ4" s="256"/>
      <c r="HA4" s="256"/>
      <c r="HB4" s="368"/>
      <c r="HC4" s="368"/>
      <c r="HD4" s="368"/>
      <c r="HE4" s="256"/>
      <c r="HF4" s="256"/>
      <c r="HG4" s="368"/>
      <c r="HH4" s="368"/>
      <c r="HI4" s="368"/>
      <c r="HJ4" s="256"/>
      <c r="HK4" s="256"/>
      <c r="HL4" s="368"/>
      <c r="HM4" s="368"/>
      <c r="HN4" s="368"/>
      <c r="HO4" s="256"/>
      <c r="HP4" s="256"/>
      <c r="HQ4" s="368"/>
      <c r="HR4" s="368"/>
      <c r="HS4" s="368"/>
      <c r="HT4" s="256"/>
      <c r="HU4" s="256"/>
      <c r="HV4" s="368"/>
      <c r="HW4" s="368"/>
      <c r="HX4" s="368"/>
      <c r="HY4" s="256"/>
      <c r="HZ4" s="256"/>
      <c r="IA4" s="368"/>
      <c r="IB4" s="368"/>
      <c r="IC4" s="368"/>
      <c r="ID4" s="256"/>
      <c r="IE4" s="256"/>
      <c r="IF4" s="368"/>
      <c r="IG4" s="368"/>
      <c r="IH4" s="368"/>
      <c r="II4" s="256"/>
      <c r="IJ4" s="256"/>
      <c r="IK4" s="368"/>
      <c r="IL4" s="368"/>
      <c r="IM4" s="368"/>
      <c r="IN4" s="256"/>
      <c r="IO4" s="256"/>
      <c r="IP4" s="368"/>
      <c r="IQ4" s="368"/>
      <c r="IR4" s="368"/>
      <c r="IS4" s="256"/>
      <c r="IT4" s="256"/>
      <c r="IU4" s="368"/>
      <c r="IV4" s="368"/>
      <c r="IW4" s="368"/>
      <c r="IX4" s="256"/>
      <c r="IY4" s="256"/>
      <c r="IZ4" s="256"/>
      <c r="JA4" s="256"/>
      <c r="JB4" s="256"/>
      <c r="JC4" s="256"/>
    </row>
    <row r="5" spans="1:263" s="3" customFormat="1" ht="15" thickBot="1" x14ac:dyDescent="0.4">
      <c r="A5" s="198"/>
      <c r="B5" s="370"/>
      <c r="C5" s="46" t="s">
        <v>324</v>
      </c>
      <c r="D5" s="371"/>
      <c r="E5" s="371"/>
      <c r="F5" s="372"/>
      <c r="G5" s="361"/>
      <c r="H5" s="361"/>
      <c r="I5" s="361"/>
      <c r="J5" s="361"/>
      <c r="K5" s="361"/>
      <c r="L5" s="361"/>
      <c r="M5" s="373"/>
      <c r="N5" s="373"/>
      <c r="O5" s="361"/>
      <c r="P5" s="361"/>
      <c r="Q5" s="361"/>
      <c r="R5" s="373"/>
      <c r="S5" s="373"/>
      <c r="T5" s="361"/>
      <c r="U5" s="361"/>
      <c r="V5" s="361"/>
      <c r="W5" s="373"/>
      <c r="X5" s="373"/>
      <c r="Y5" s="361"/>
      <c r="Z5" s="361"/>
      <c r="AA5" s="361"/>
      <c r="AB5" s="373"/>
      <c r="AC5" s="373"/>
      <c r="AD5" s="361"/>
      <c r="AE5" s="361"/>
      <c r="AF5" s="361"/>
      <c r="AG5" s="373"/>
      <c r="AH5" s="373"/>
      <c r="AI5" s="361"/>
      <c r="AJ5" s="361"/>
      <c r="AK5" s="361"/>
      <c r="AL5" s="373"/>
      <c r="AM5" s="373"/>
      <c r="AN5" s="361"/>
      <c r="AO5" s="361"/>
      <c r="AP5" s="361"/>
      <c r="AQ5" s="373"/>
      <c r="AR5" s="373"/>
      <c r="AS5" s="361"/>
      <c r="AT5" s="361"/>
      <c r="AU5" s="361"/>
      <c r="AV5" s="373"/>
      <c r="AW5" s="373"/>
      <c r="AX5" s="361"/>
      <c r="AY5" s="361"/>
      <c r="AZ5" s="361"/>
      <c r="BA5" s="373"/>
      <c r="BB5" s="373"/>
      <c r="BC5" s="361"/>
      <c r="BD5" s="361"/>
      <c r="BE5" s="361"/>
      <c r="BF5" s="373"/>
      <c r="BG5" s="373"/>
      <c r="BH5" s="361"/>
      <c r="BI5" s="361"/>
      <c r="BJ5" s="361"/>
      <c r="BK5" s="373"/>
      <c r="BL5" s="373"/>
      <c r="BM5" s="361"/>
      <c r="BN5" s="361"/>
      <c r="BO5" s="361"/>
      <c r="BP5" s="373"/>
      <c r="BQ5" s="373"/>
      <c r="BR5" s="361"/>
      <c r="BS5" s="361"/>
      <c r="BT5" s="361"/>
      <c r="BU5" s="373"/>
      <c r="BV5" s="373"/>
      <c r="BW5" s="361"/>
      <c r="BX5" s="361"/>
      <c r="BY5" s="361"/>
      <c r="BZ5" s="373"/>
      <c r="CA5" s="373"/>
      <c r="CB5" s="361"/>
      <c r="CC5" s="361"/>
      <c r="CD5" s="361"/>
      <c r="CE5" s="373"/>
      <c r="CF5" s="373"/>
      <c r="CG5" s="361"/>
      <c r="CH5" s="361"/>
      <c r="CI5" s="361"/>
      <c r="CJ5" s="373"/>
      <c r="CK5" s="373"/>
      <c r="CL5" s="361"/>
      <c r="CM5" s="361"/>
      <c r="CN5" s="361"/>
      <c r="CO5" s="373"/>
      <c r="CP5" s="373"/>
      <c r="CQ5" s="361"/>
      <c r="CR5" s="361"/>
      <c r="CS5" s="361"/>
      <c r="CT5" s="373"/>
      <c r="CU5" s="373"/>
      <c r="CV5" s="361"/>
      <c r="CW5" s="361"/>
      <c r="CX5" s="361"/>
      <c r="CY5" s="373"/>
      <c r="CZ5" s="373"/>
      <c r="DA5" s="361"/>
      <c r="DB5" s="361"/>
      <c r="DC5" s="361"/>
      <c r="DD5" s="373"/>
      <c r="DE5" s="373"/>
      <c r="DF5" s="361"/>
      <c r="DG5" s="361"/>
      <c r="DH5" s="361"/>
      <c r="DI5" s="373"/>
      <c r="DJ5" s="373"/>
      <c r="DK5" s="361"/>
      <c r="DL5" s="361"/>
      <c r="DM5" s="361"/>
      <c r="DN5" s="373"/>
      <c r="DO5" s="373"/>
      <c r="DP5" s="361"/>
      <c r="DQ5" s="361"/>
      <c r="DR5" s="361"/>
      <c r="DS5" s="373"/>
      <c r="DT5" s="373"/>
      <c r="DU5" s="361"/>
      <c r="DV5" s="361"/>
      <c r="DW5" s="361"/>
      <c r="DX5" s="373"/>
      <c r="DY5" s="373"/>
      <c r="DZ5" s="361"/>
      <c r="EA5" s="361"/>
      <c r="EB5" s="361"/>
      <c r="EC5" s="373"/>
      <c r="ED5" s="373"/>
      <c r="EE5" s="361"/>
      <c r="EF5" s="361"/>
      <c r="EG5" s="361"/>
      <c r="EH5" s="373"/>
      <c r="EI5" s="373"/>
      <c r="EJ5" s="361"/>
      <c r="EK5" s="361"/>
      <c r="EL5" s="361"/>
      <c r="EM5" s="373"/>
      <c r="EN5" s="373"/>
      <c r="EO5" s="361"/>
      <c r="EP5" s="361"/>
      <c r="EQ5" s="361"/>
      <c r="ER5" s="373"/>
      <c r="ES5" s="373"/>
      <c r="ET5" s="361"/>
      <c r="EU5" s="361"/>
      <c r="EV5" s="361"/>
      <c r="EW5" s="373"/>
      <c r="EX5" s="373"/>
      <c r="EY5" s="361"/>
      <c r="EZ5" s="361"/>
      <c r="FA5" s="361"/>
      <c r="FB5" s="373"/>
      <c r="FC5" s="373"/>
      <c r="FD5" s="361"/>
      <c r="FE5" s="361"/>
      <c r="FF5" s="361"/>
      <c r="FG5" s="373"/>
      <c r="FH5" s="373"/>
      <c r="FI5" s="361"/>
      <c r="FJ5" s="361"/>
      <c r="FK5" s="361"/>
      <c r="FL5" s="373"/>
      <c r="FM5" s="373"/>
      <c r="FN5" s="361"/>
      <c r="FO5" s="361"/>
      <c r="FP5" s="361"/>
      <c r="FQ5" s="373"/>
      <c r="FR5" s="373"/>
      <c r="FS5" s="361"/>
      <c r="FT5" s="361"/>
      <c r="FU5" s="361"/>
      <c r="FV5" s="373"/>
      <c r="FW5" s="373"/>
      <c r="FX5" s="361"/>
      <c r="FY5" s="361"/>
      <c r="FZ5" s="361"/>
      <c r="GA5" s="373"/>
      <c r="GB5" s="373"/>
      <c r="GC5" s="361"/>
      <c r="GD5" s="361"/>
      <c r="GE5" s="361"/>
      <c r="GF5" s="373"/>
      <c r="GG5" s="373"/>
      <c r="GH5" s="361"/>
      <c r="GI5" s="361"/>
      <c r="GJ5" s="361"/>
      <c r="GK5" s="373"/>
      <c r="GL5" s="373"/>
      <c r="GM5" s="361"/>
      <c r="GN5" s="361"/>
      <c r="GO5" s="361"/>
      <c r="GP5" s="373"/>
      <c r="GQ5" s="373"/>
      <c r="GR5" s="361"/>
      <c r="GS5" s="361"/>
      <c r="GT5" s="361"/>
      <c r="GU5" s="373"/>
      <c r="GV5" s="373"/>
      <c r="GW5" s="361"/>
      <c r="GX5" s="361"/>
      <c r="GY5" s="361"/>
      <c r="GZ5" s="373"/>
      <c r="HA5" s="373"/>
      <c r="HB5" s="361"/>
      <c r="HC5" s="361"/>
      <c r="HD5" s="361"/>
      <c r="HE5" s="373"/>
      <c r="HF5" s="373"/>
      <c r="HG5" s="361"/>
      <c r="HH5" s="361"/>
      <c r="HI5" s="361"/>
      <c r="HJ5" s="373"/>
      <c r="HK5" s="373"/>
      <c r="HL5" s="361"/>
      <c r="HM5" s="361"/>
      <c r="HN5" s="361"/>
      <c r="HO5" s="373"/>
      <c r="HP5" s="373"/>
      <c r="HQ5" s="361"/>
      <c r="HR5" s="361"/>
      <c r="HS5" s="361"/>
      <c r="HT5" s="373"/>
      <c r="HU5" s="373"/>
      <c r="HV5" s="361"/>
      <c r="HW5" s="361"/>
      <c r="HX5" s="361"/>
      <c r="HY5" s="373"/>
      <c r="HZ5" s="373"/>
      <c r="IA5" s="361"/>
      <c r="IB5" s="361"/>
      <c r="IC5" s="361"/>
      <c r="ID5" s="373"/>
      <c r="IE5" s="373"/>
      <c r="IF5" s="361"/>
      <c r="IG5" s="361"/>
      <c r="IH5" s="361"/>
      <c r="II5" s="373"/>
      <c r="IJ5" s="373"/>
      <c r="IK5" s="361"/>
      <c r="IL5" s="361"/>
      <c r="IM5" s="361"/>
      <c r="IN5" s="373"/>
      <c r="IO5" s="373"/>
      <c r="IP5" s="361"/>
      <c r="IQ5" s="361"/>
      <c r="IR5" s="361"/>
      <c r="IS5" s="373"/>
      <c r="IT5" s="373"/>
      <c r="IU5" s="361"/>
      <c r="IV5" s="361"/>
      <c r="IW5" s="361"/>
      <c r="IX5" s="373"/>
      <c r="IY5" s="373"/>
      <c r="IZ5" s="373"/>
      <c r="JA5" s="374"/>
      <c r="JB5" s="256"/>
      <c r="JC5" s="256"/>
    </row>
    <row r="6" spans="1:263" s="3" customFormat="1" x14ac:dyDescent="0.35">
      <c r="A6" s="198"/>
      <c r="B6" s="359"/>
      <c r="C6" s="47"/>
      <c r="D6" s="102"/>
      <c r="E6" s="102"/>
      <c r="F6" s="375"/>
      <c r="G6" s="321"/>
      <c r="H6" s="322"/>
      <c r="I6" s="202"/>
      <c r="J6" s="320"/>
      <c r="K6" s="321"/>
      <c r="L6" s="48"/>
      <c r="M6" s="376"/>
      <c r="N6" s="376"/>
      <c r="O6" s="321"/>
      <c r="P6" s="321"/>
      <c r="Q6" s="48"/>
      <c r="R6" s="376"/>
      <c r="S6" s="376"/>
      <c r="T6" s="321"/>
      <c r="U6" s="321"/>
      <c r="V6" s="48"/>
      <c r="W6" s="376"/>
      <c r="X6" s="376"/>
      <c r="Y6" s="321"/>
      <c r="Z6" s="321"/>
      <c r="AA6" s="48"/>
      <c r="AB6" s="376"/>
      <c r="AC6" s="376"/>
      <c r="AD6" s="321"/>
      <c r="AE6" s="321"/>
      <c r="AF6" s="48"/>
      <c r="AG6" s="376"/>
      <c r="AH6" s="376"/>
      <c r="AI6" s="321"/>
      <c r="AJ6" s="321"/>
      <c r="AK6" s="48"/>
      <c r="AL6" s="376"/>
      <c r="AM6" s="376"/>
      <c r="AN6" s="321"/>
      <c r="AO6" s="321"/>
      <c r="AP6" s="48"/>
      <c r="AQ6" s="376"/>
      <c r="AR6" s="376"/>
      <c r="AS6" s="321"/>
      <c r="AT6" s="321"/>
      <c r="AU6" s="48"/>
      <c r="AV6" s="376"/>
      <c r="AW6" s="376"/>
      <c r="AX6" s="321"/>
      <c r="AY6" s="321"/>
      <c r="AZ6" s="48"/>
      <c r="BA6" s="376"/>
      <c r="BB6" s="376"/>
      <c r="BC6" s="321"/>
      <c r="BD6" s="321"/>
      <c r="BE6" s="48"/>
      <c r="BF6" s="376"/>
      <c r="BG6" s="376"/>
      <c r="BH6" s="321"/>
      <c r="BI6" s="321"/>
      <c r="BJ6" s="48"/>
      <c r="BK6" s="376"/>
      <c r="BL6" s="376"/>
      <c r="BM6" s="321"/>
      <c r="BN6" s="321"/>
      <c r="BO6" s="48"/>
      <c r="BP6" s="376"/>
      <c r="BQ6" s="376"/>
      <c r="BR6" s="321"/>
      <c r="BS6" s="321"/>
      <c r="BT6" s="48"/>
      <c r="BU6" s="376"/>
      <c r="BV6" s="376"/>
      <c r="BW6" s="321"/>
      <c r="BX6" s="321"/>
      <c r="BY6" s="48"/>
      <c r="BZ6" s="376"/>
      <c r="CA6" s="376"/>
      <c r="CB6" s="321"/>
      <c r="CC6" s="321"/>
      <c r="CD6" s="48"/>
      <c r="CE6" s="376"/>
      <c r="CF6" s="376"/>
      <c r="CG6" s="321"/>
      <c r="CH6" s="321"/>
      <c r="CI6" s="48"/>
      <c r="CJ6" s="376"/>
      <c r="CK6" s="376"/>
      <c r="CL6" s="321"/>
      <c r="CM6" s="321"/>
      <c r="CN6" s="48"/>
      <c r="CO6" s="376"/>
      <c r="CP6" s="376"/>
      <c r="CQ6" s="321"/>
      <c r="CR6" s="321"/>
      <c r="CS6" s="48"/>
      <c r="CT6" s="376"/>
      <c r="CU6" s="376"/>
      <c r="CV6" s="321"/>
      <c r="CW6" s="321"/>
      <c r="CX6" s="48"/>
      <c r="CY6" s="376"/>
      <c r="CZ6" s="376"/>
      <c r="DA6" s="321"/>
      <c r="DB6" s="321"/>
      <c r="DC6" s="48"/>
      <c r="DD6" s="376"/>
      <c r="DE6" s="376"/>
      <c r="DF6" s="321"/>
      <c r="DG6" s="321"/>
      <c r="DH6" s="48"/>
      <c r="DI6" s="376"/>
      <c r="DJ6" s="376"/>
      <c r="DK6" s="321"/>
      <c r="DL6" s="321"/>
      <c r="DM6" s="48"/>
      <c r="DN6" s="376"/>
      <c r="DO6" s="376"/>
      <c r="DP6" s="321"/>
      <c r="DQ6" s="321"/>
      <c r="DR6" s="48"/>
      <c r="DS6" s="376"/>
      <c r="DT6" s="376"/>
      <c r="DU6" s="321"/>
      <c r="DV6" s="321"/>
      <c r="DW6" s="48"/>
      <c r="DX6" s="376"/>
      <c r="DY6" s="376"/>
      <c r="DZ6" s="321"/>
      <c r="EA6" s="321"/>
      <c r="EB6" s="48"/>
      <c r="EC6" s="376"/>
      <c r="ED6" s="376"/>
      <c r="EE6" s="321"/>
      <c r="EF6" s="321"/>
      <c r="EG6" s="48"/>
      <c r="EH6" s="376"/>
      <c r="EI6" s="376"/>
      <c r="EJ6" s="321"/>
      <c r="EK6" s="321"/>
      <c r="EL6" s="48"/>
      <c r="EM6" s="376"/>
      <c r="EN6" s="376"/>
      <c r="EO6" s="321"/>
      <c r="EP6" s="321"/>
      <c r="EQ6" s="48"/>
      <c r="ER6" s="376"/>
      <c r="ES6" s="376"/>
      <c r="ET6" s="321"/>
      <c r="EU6" s="321"/>
      <c r="EV6" s="48"/>
      <c r="EW6" s="376"/>
      <c r="EX6" s="376"/>
      <c r="EY6" s="321"/>
      <c r="EZ6" s="321"/>
      <c r="FA6" s="48"/>
      <c r="FB6" s="376"/>
      <c r="FC6" s="376"/>
      <c r="FD6" s="321"/>
      <c r="FE6" s="321"/>
      <c r="FF6" s="48"/>
      <c r="FG6" s="376"/>
      <c r="FH6" s="376"/>
      <c r="FI6" s="321"/>
      <c r="FJ6" s="321"/>
      <c r="FK6" s="48"/>
      <c r="FL6" s="376"/>
      <c r="FM6" s="376"/>
      <c r="FN6" s="321"/>
      <c r="FO6" s="321"/>
      <c r="FP6" s="48"/>
      <c r="FQ6" s="376"/>
      <c r="FR6" s="376"/>
      <c r="FS6" s="321"/>
      <c r="FT6" s="321"/>
      <c r="FU6" s="48"/>
      <c r="FV6" s="376"/>
      <c r="FW6" s="376"/>
      <c r="FX6" s="321"/>
      <c r="FY6" s="321"/>
      <c r="FZ6" s="48"/>
      <c r="GA6" s="376"/>
      <c r="GB6" s="376"/>
      <c r="GC6" s="321"/>
      <c r="GD6" s="321"/>
      <c r="GE6" s="48"/>
      <c r="GF6" s="376"/>
      <c r="GG6" s="376"/>
      <c r="GH6" s="321"/>
      <c r="GI6" s="321"/>
      <c r="GJ6" s="48"/>
      <c r="GK6" s="376"/>
      <c r="GL6" s="376"/>
      <c r="GM6" s="321"/>
      <c r="GN6" s="321"/>
      <c r="GO6" s="48"/>
      <c r="GP6" s="376"/>
      <c r="GQ6" s="376"/>
      <c r="GR6" s="321"/>
      <c r="GS6" s="321"/>
      <c r="GT6" s="48"/>
      <c r="GU6" s="376"/>
      <c r="GV6" s="376"/>
      <c r="GW6" s="321"/>
      <c r="GX6" s="321"/>
      <c r="GY6" s="48"/>
      <c r="GZ6" s="376"/>
      <c r="HA6" s="376"/>
      <c r="HB6" s="321"/>
      <c r="HC6" s="321"/>
      <c r="HD6" s="48"/>
      <c r="HE6" s="376"/>
      <c r="HF6" s="376"/>
      <c r="HG6" s="321"/>
      <c r="HH6" s="321"/>
      <c r="HI6" s="48"/>
      <c r="HJ6" s="376"/>
      <c r="HK6" s="376"/>
      <c r="HL6" s="321"/>
      <c r="HM6" s="321"/>
      <c r="HN6" s="48"/>
      <c r="HO6" s="376"/>
      <c r="HP6" s="376"/>
      <c r="HQ6" s="321"/>
      <c r="HR6" s="321"/>
      <c r="HS6" s="48"/>
      <c r="HT6" s="376"/>
      <c r="HU6" s="376"/>
      <c r="HV6" s="321"/>
      <c r="HW6" s="321"/>
      <c r="HX6" s="48"/>
      <c r="HY6" s="376"/>
      <c r="HZ6" s="376"/>
      <c r="IA6" s="321"/>
      <c r="IB6" s="321"/>
      <c r="IC6" s="48"/>
      <c r="ID6" s="376"/>
      <c r="IE6" s="376"/>
      <c r="IF6" s="321"/>
      <c r="IG6" s="321"/>
      <c r="IH6" s="48"/>
      <c r="II6" s="376"/>
      <c r="IJ6" s="376"/>
      <c r="IK6" s="321"/>
      <c r="IL6" s="321"/>
      <c r="IM6" s="48"/>
      <c r="IN6" s="376"/>
      <c r="IO6" s="376"/>
      <c r="IP6" s="321"/>
      <c r="IQ6" s="321"/>
      <c r="IR6" s="48"/>
      <c r="IS6" s="376"/>
      <c r="IT6" s="376"/>
      <c r="IU6" s="321"/>
      <c r="IV6" s="321"/>
      <c r="IW6" s="48"/>
      <c r="IX6" s="376"/>
      <c r="IY6" s="377"/>
      <c r="IZ6" s="198"/>
      <c r="JA6" s="378"/>
      <c r="JB6" s="256"/>
      <c r="JC6" s="256"/>
    </row>
    <row r="7" spans="1:263" s="90" customFormat="1" ht="28.15" customHeight="1" x14ac:dyDescent="0.35">
      <c r="A7" s="379"/>
      <c r="B7" s="362"/>
      <c r="C7" s="91"/>
      <c r="D7" s="363"/>
      <c r="E7" s="363"/>
      <c r="F7" s="380"/>
      <c r="G7" s="16" t="s">
        <v>171</v>
      </c>
      <c r="H7" s="381"/>
      <c r="I7" s="347"/>
      <c r="J7" s="87"/>
      <c r="K7" s="502" t="str">
        <f>IF('Schedule 1'!K70&lt;&gt;"",'Schedule 1'!K70,"")</f>
        <v/>
      </c>
      <c r="L7" s="502"/>
      <c r="M7" s="502"/>
      <c r="N7" s="82"/>
      <c r="O7" s="88"/>
      <c r="P7" s="502" t="str">
        <f>IF('Schedule 1'!P70&lt;&gt;"",'Schedule 1'!P70,"")</f>
        <v/>
      </c>
      <c r="Q7" s="502"/>
      <c r="R7" s="502"/>
      <c r="S7" s="82"/>
      <c r="T7" s="88"/>
      <c r="U7" s="502" t="str">
        <f>IF('Schedule 1'!U70&lt;&gt;"",'Schedule 1'!U70,"")</f>
        <v/>
      </c>
      <c r="V7" s="502"/>
      <c r="W7" s="502"/>
      <c r="X7" s="82"/>
      <c r="Y7" s="88"/>
      <c r="Z7" s="502" t="str">
        <f>IF('Schedule 1'!Z70&lt;&gt;"",'Schedule 1'!Z70,"")</f>
        <v/>
      </c>
      <c r="AA7" s="502"/>
      <c r="AB7" s="502"/>
      <c r="AC7" s="82"/>
      <c r="AD7" s="88"/>
      <c r="AE7" s="502" t="str">
        <f>IF('Schedule 1'!AE70&lt;&gt;"",'Schedule 1'!AE70,"")</f>
        <v/>
      </c>
      <c r="AF7" s="502"/>
      <c r="AG7" s="502"/>
      <c r="AH7" s="82"/>
      <c r="AI7" s="88"/>
      <c r="AJ7" s="502" t="str">
        <f>IF('Schedule 1'!AJ70&lt;&gt;"",'Schedule 1'!AJ70,"")</f>
        <v/>
      </c>
      <c r="AK7" s="502"/>
      <c r="AL7" s="502"/>
      <c r="AM7" s="82"/>
      <c r="AN7" s="88"/>
      <c r="AO7" s="502" t="str">
        <f>IF('Schedule 1'!AO70&lt;&gt;"",'Schedule 1'!AO70,"")</f>
        <v/>
      </c>
      <c r="AP7" s="502"/>
      <c r="AQ7" s="502"/>
      <c r="AR7" s="82"/>
      <c r="AS7" s="88"/>
      <c r="AT7" s="502" t="str">
        <f>IF('Schedule 1'!AT70&lt;&gt;"",'Schedule 1'!AT70,"")</f>
        <v/>
      </c>
      <c r="AU7" s="502"/>
      <c r="AV7" s="502"/>
      <c r="AW7" s="82"/>
      <c r="AX7" s="88"/>
      <c r="AY7" s="502" t="str">
        <f>IF('Schedule 1'!AY70&lt;&gt;"",'Schedule 1'!AY70,"")</f>
        <v/>
      </c>
      <c r="AZ7" s="502"/>
      <c r="BA7" s="502"/>
      <c r="BB7" s="82"/>
      <c r="BC7" s="88"/>
      <c r="BD7" s="502" t="str">
        <f>IF('Schedule 1'!BD70&lt;&gt;"",'Schedule 1'!BD70,"")</f>
        <v/>
      </c>
      <c r="BE7" s="502"/>
      <c r="BF7" s="502"/>
      <c r="BG7" s="82"/>
      <c r="BH7" s="88"/>
      <c r="BI7" s="502" t="str">
        <f>IF('Schedule 1'!BI70&lt;&gt;"",'Schedule 1'!BI70,"")</f>
        <v/>
      </c>
      <c r="BJ7" s="502"/>
      <c r="BK7" s="502"/>
      <c r="BL7" s="82"/>
      <c r="BM7" s="88"/>
      <c r="BN7" s="502" t="str">
        <f>IF('Schedule 1'!BN70&lt;&gt;"",'Schedule 1'!BN70,"")</f>
        <v/>
      </c>
      <c r="BO7" s="502"/>
      <c r="BP7" s="502"/>
      <c r="BQ7" s="82"/>
      <c r="BR7" s="88"/>
      <c r="BS7" s="502" t="str">
        <f>IF('Schedule 1'!BS70&lt;&gt;"",'Schedule 1'!BS70,"")</f>
        <v/>
      </c>
      <c r="BT7" s="502"/>
      <c r="BU7" s="502"/>
      <c r="BV7" s="82"/>
      <c r="BW7" s="88"/>
      <c r="BX7" s="502" t="str">
        <f>IF('Schedule 1'!BX70&lt;&gt;"",'Schedule 1'!BX70,"")</f>
        <v/>
      </c>
      <c r="BY7" s="502"/>
      <c r="BZ7" s="502"/>
      <c r="CA7" s="82"/>
      <c r="CB7" s="88"/>
      <c r="CC7" s="502" t="str">
        <f>IF('Schedule 1'!CC70&lt;&gt;"",'Schedule 1'!CC70,"")</f>
        <v/>
      </c>
      <c r="CD7" s="502"/>
      <c r="CE7" s="502"/>
      <c r="CF7" s="82"/>
      <c r="CG7" s="88"/>
      <c r="CH7" s="502" t="str">
        <f>IF('Schedule 1'!CH70&lt;&gt;"",'Schedule 1'!CH70,"")</f>
        <v/>
      </c>
      <c r="CI7" s="502"/>
      <c r="CJ7" s="502"/>
      <c r="CK7" s="82"/>
      <c r="CL7" s="88"/>
      <c r="CM7" s="502" t="str">
        <f>IF('Schedule 1'!CM70&lt;&gt;"",'Schedule 1'!CM70,"")</f>
        <v/>
      </c>
      <c r="CN7" s="502"/>
      <c r="CO7" s="502"/>
      <c r="CP7" s="82"/>
      <c r="CQ7" s="88"/>
      <c r="CR7" s="502" t="str">
        <f>IF('Schedule 1'!CR70&lt;&gt;"",'Schedule 1'!CR70,"")</f>
        <v/>
      </c>
      <c r="CS7" s="502"/>
      <c r="CT7" s="502"/>
      <c r="CU7" s="82"/>
      <c r="CV7" s="88"/>
      <c r="CW7" s="502" t="str">
        <f>IF('Schedule 1'!CW70&lt;&gt;"",'Schedule 1'!CW70,"")</f>
        <v/>
      </c>
      <c r="CX7" s="502"/>
      <c r="CY7" s="502"/>
      <c r="CZ7" s="82"/>
      <c r="DA7" s="88"/>
      <c r="DB7" s="502" t="str">
        <f>IF('Schedule 1'!DB70&lt;&gt;"",'Schedule 1'!DB70,"")</f>
        <v/>
      </c>
      <c r="DC7" s="502"/>
      <c r="DD7" s="502"/>
      <c r="DE7" s="82"/>
      <c r="DF7" s="88"/>
      <c r="DG7" s="502" t="str">
        <f>IF('Schedule 1'!DG70&lt;&gt;"",'Schedule 1'!DG70,"")</f>
        <v/>
      </c>
      <c r="DH7" s="502"/>
      <c r="DI7" s="502"/>
      <c r="DJ7" s="82"/>
      <c r="DK7" s="88"/>
      <c r="DL7" s="502" t="str">
        <f>IF('Schedule 1'!DL70&lt;&gt;"",'Schedule 1'!DL70,"")</f>
        <v/>
      </c>
      <c r="DM7" s="502"/>
      <c r="DN7" s="502"/>
      <c r="DO7" s="82"/>
      <c r="DP7" s="88"/>
      <c r="DQ7" s="502" t="str">
        <f>IF('Schedule 1'!DQ70&lt;&gt;"",'Schedule 1'!DQ70,"")</f>
        <v/>
      </c>
      <c r="DR7" s="502"/>
      <c r="DS7" s="502"/>
      <c r="DT7" s="82"/>
      <c r="DU7" s="88"/>
      <c r="DV7" s="502" t="str">
        <f>IF('Schedule 1'!DV70&lt;&gt;"",'Schedule 1'!DV70,"")</f>
        <v/>
      </c>
      <c r="DW7" s="502"/>
      <c r="DX7" s="502"/>
      <c r="DY7" s="82"/>
      <c r="DZ7" s="88"/>
      <c r="EA7" s="502" t="str">
        <f>IF('Schedule 1'!EA70&lt;&gt;"",'Schedule 1'!EA70,"")</f>
        <v/>
      </c>
      <c r="EB7" s="502"/>
      <c r="EC7" s="502"/>
      <c r="ED7" s="82"/>
      <c r="EE7" s="88"/>
      <c r="EF7" s="502" t="str">
        <f>IF('Schedule 1'!EF70&lt;&gt;"",'Schedule 1'!EF70,"")</f>
        <v/>
      </c>
      <c r="EG7" s="502"/>
      <c r="EH7" s="502"/>
      <c r="EI7" s="82"/>
      <c r="EJ7" s="88"/>
      <c r="EK7" s="502" t="str">
        <f>IF('Schedule 1'!EK70&lt;&gt;"",'Schedule 1'!EK70,"")</f>
        <v/>
      </c>
      <c r="EL7" s="502"/>
      <c r="EM7" s="502"/>
      <c r="EN7" s="82"/>
      <c r="EO7" s="88"/>
      <c r="EP7" s="502" t="str">
        <f>IF('Schedule 1'!EP70&lt;&gt;"",'Schedule 1'!EP70,"")</f>
        <v/>
      </c>
      <c r="EQ7" s="502"/>
      <c r="ER7" s="502"/>
      <c r="ES7" s="82"/>
      <c r="ET7" s="88"/>
      <c r="EU7" s="502" t="str">
        <f>IF('Schedule 1'!EU70&lt;&gt;"",'Schedule 1'!EU70,"")</f>
        <v/>
      </c>
      <c r="EV7" s="502"/>
      <c r="EW7" s="502"/>
      <c r="EX7" s="82"/>
      <c r="EY7" s="88"/>
      <c r="EZ7" s="502" t="str">
        <f>IF('Schedule 1'!EZ70&lt;&gt;"",'Schedule 1'!EZ70,"")</f>
        <v/>
      </c>
      <c r="FA7" s="502"/>
      <c r="FB7" s="502"/>
      <c r="FC7" s="82"/>
      <c r="FD7" s="88"/>
      <c r="FE7" s="502" t="str">
        <f>IF('Schedule 1'!FE70&lt;&gt;"",'Schedule 1'!FE70,"")</f>
        <v/>
      </c>
      <c r="FF7" s="502"/>
      <c r="FG7" s="502"/>
      <c r="FH7" s="82"/>
      <c r="FI7" s="88"/>
      <c r="FJ7" s="502" t="str">
        <f>IF('Schedule 1'!FJ70&lt;&gt;"",'Schedule 1'!FJ70,"")</f>
        <v/>
      </c>
      <c r="FK7" s="502"/>
      <c r="FL7" s="502"/>
      <c r="FM7" s="82"/>
      <c r="FN7" s="88"/>
      <c r="FO7" s="502" t="str">
        <f>IF('Schedule 1'!FO70&lt;&gt;"",'Schedule 1'!FO70,"")</f>
        <v/>
      </c>
      <c r="FP7" s="502"/>
      <c r="FQ7" s="502"/>
      <c r="FR7" s="82"/>
      <c r="FS7" s="88"/>
      <c r="FT7" s="502" t="str">
        <f>IF('Schedule 1'!FT70&lt;&gt;"",'Schedule 1'!FT70,"")</f>
        <v/>
      </c>
      <c r="FU7" s="502"/>
      <c r="FV7" s="502"/>
      <c r="FW7" s="82"/>
      <c r="FX7" s="88"/>
      <c r="FY7" s="502" t="str">
        <f>IF('Schedule 1'!FY70&lt;&gt;"",'Schedule 1'!FY70,"")</f>
        <v/>
      </c>
      <c r="FZ7" s="502"/>
      <c r="GA7" s="502"/>
      <c r="GB7" s="82"/>
      <c r="GC7" s="88"/>
      <c r="GD7" s="502" t="str">
        <f>IF('Schedule 1'!GD70&lt;&gt;"",'Schedule 1'!GD70,"")</f>
        <v/>
      </c>
      <c r="GE7" s="502"/>
      <c r="GF7" s="502"/>
      <c r="GG7" s="82"/>
      <c r="GH7" s="88"/>
      <c r="GI7" s="502" t="str">
        <f>IF('Schedule 1'!GI70&lt;&gt;"",'Schedule 1'!GI70,"")</f>
        <v/>
      </c>
      <c r="GJ7" s="502"/>
      <c r="GK7" s="502"/>
      <c r="GL7" s="82"/>
      <c r="GM7" s="88"/>
      <c r="GN7" s="502" t="str">
        <f>IF('Schedule 1'!GN70&lt;&gt;"",'Schedule 1'!GN70,"")</f>
        <v/>
      </c>
      <c r="GO7" s="502"/>
      <c r="GP7" s="502"/>
      <c r="GQ7" s="82"/>
      <c r="GR7" s="88"/>
      <c r="GS7" s="502" t="str">
        <f>IF('Schedule 1'!GS70&lt;&gt;"",'Schedule 1'!GS70,"")</f>
        <v/>
      </c>
      <c r="GT7" s="502"/>
      <c r="GU7" s="502"/>
      <c r="GV7" s="82"/>
      <c r="GW7" s="88"/>
      <c r="GX7" s="502" t="str">
        <f>IF('Schedule 1'!GX70&lt;&gt;"",'Schedule 1'!GX70,"")</f>
        <v/>
      </c>
      <c r="GY7" s="502"/>
      <c r="GZ7" s="502"/>
      <c r="HA7" s="82"/>
      <c r="HB7" s="88"/>
      <c r="HC7" s="502" t="str">
        <f>IF('Schedule 1'!HC70&lt;&gt;"",'Schedule 1'!HC70,"")</f>
        <v/>
      </c>
      <c r="HD7" s="502"/>
      <c r="HE7" s="502"/>
      <c r="HF7" s="82"/>
      <c r="HG7" s="88"/>
      <c r="HH7" s="502" t="str">
        <f>IF('Schedule 1'!HH70&lt;&gt;"",'Schedule 1'!HH70,"")</f>
        <v/>
      </c>
      <c r="HI7" s="502"/>
      <c r="HJ7" s="502"/>
      <c r="HK7" s="82"/>
      <c r="HL7" s="88"/>
      <c r="HM7" s="502" t="str">
        <f>IF('Schedule 1'!HM70&lt;&gt;"",'Schedule 1'!HM70,"")</f>
        <v/>
      </c>
      <c r="HN7" s="502"/>
      <c r="HO7" s="502"/>
      <c r="HP7" s="82"/>
      <c r="HQ7" s="88"/>
      <c r="HR7" s="502" t="str">
        <f>IF('Schedule 1'!HR70&lt;&gt;"",'Schedule 1'!HR70,"")</f>
        <v/>
      </c>
      <c r="HS7" s="502"/>
      <c r="HT7" s="502"/>
      <c r="HU7" s="82"/>
      <c r="HV7" s="88"/>
      <c r="HW7" s="502" t="str">
        <f>IF('Schedule 1'!HW70&lt;&gt;"",'Schedule 1'!HW70,"")</f>
        <v/>
      </c>
      <c r="HX7" s="502"/>
      <c r="HY7" s="502"/>
      <c r="HZ7" s="82"/>
      <c r="IA7" s="88"/>
      <c r="IB7" s="502" t="str">
        <f>IF('Schedule 1'!IB70&lt;&gt;"",'Schedule 1'!IB70,"")</f>
        <v/>
      </c>
      <c r="IC7" s="502"/>
      <c r="ID7" s="502"/>
      <c r="IE7" s="82"/>
      <c r="IF7" s="88"/>
      <c r="IG7" s="502" t="str">
        <f>IF('Schedule 1'!IG70&lt;&gt;"",'Schedule 1'!IG70,"")</f>
        <v/>
      </c>
      <c r="IH7" s="502"/>
      <c r="II7" s="502"/>
      <c r="IJ7" s="82"/>
      <c r="IK7" s="88"/>
      <c r="IL7" s="502" t="str">
        <f>IF('Schedule 1'!IL70&lt;&gt;"",'Schedule 1'!IL70,"")</f>
        <v/>
      </c>
      <c r="IM7" s="502"/>
      <c r="IN7" s="502"/>
      <c r="IO7" s="82"/>
      <c r="IP7" s="88"/>
      <c r="IQ7" s="502" t="str">
        <f>IF('Schedule 1'!IQ70&lt;&gt;"",'Schedule 1'!IQ70,"")</f>
        <v/>
      </c>
      <c r="IR7" s="502"/>
      <c r="IS7" s="502"/>
      <c r="IT7" s="82"/>
      <c r="IU7" s="88"/>
      <c r="IV7" s="502" t="str">
        <f>IF('Schedule 1'!IV70&lt;&gt;"",'Schedule 1'!IV70,"")</f>
        <v/>
      </c>
      <c r="IW7" s="502"/>
      <c r="IX7" s="502"/>
      <c r="IY7" s="89"/>
      <c r="IZ7" s="379"/>
      <c r="JA7" s="382"/>
      <c r="JB7" s="383"/>
      <c r="JC7" s="383"/>
    </row>
    <row r="8" spans="1:263" s="3" customFormat="1" x14ac:dyDescent="0.35">
      <c r="A8" s="198"/>
      <c r="B8" s="359"/>
      <c r="C8" s="45"/>
      <c r="D8" s="102"/>
      <c r="E8" s="102"/>
      <c r="F8" s="384"/>
      <c r="G8" s="131"/>
      <c r="H8" s="325"/>
      <c r="I8" s="202"/>
      <c r="J8" s="324"/>
      <c r="K8" s="131"/>
      <c r="L8" s="131"/>
      <c r="M8" s="385"/>
      <c r="N8" s="385"/>
      <c r="O8" s="131"/>
      <c r="P8" s="131"/>
      <c r="Q8" s="131"/>
      <c r="R8" s="385"/>
      <c r="S8" s="385"/>
      <c r="T8" s="131"/>
      <c r="U8" s="131"/>
      <c r="V8" s="131"/>
      <c r="W8" s="385"/>
      <c r="X8" s="385"/>
      <c r="Y8" s="131"/>
      <c r="Z8" s="131"/>
      <c r="AA8" s="131"/>
      <c r="AB8" s="385"/>
      <c r="AC8" s="385"/>
      <c r="AD8" s="131"/>
      <c r="AE8" s="131"/>
      <c r="AF8" s="131"/>
      <c r="AG8" s="385"/>
      <c r="AH8" s="385"/>
      <c r="AI8" s="131"/>
      <c r="AJ8" s="131"/>
      <c r="AK8" s="131"/>
      <c r="AL8" s="385"/>
      <c r="AM8" s="385"/>
      <c r="AN8" s="131"/>
      <c r="AO8" s="131"/>
      <c r="AP8" s="131"/>
      <c r="AQ8" s="385"/>
      <c r="AR8" s="385"/>
      <c r="AS8" s="131"/>
      <c r="AT8" s="131"/>
      <c r="AU8" s="131"/>
      <c r="AV8" s="385"/>
      <c r="AW8" s="385"/>
      <c r="AX8" s="131"/>
      <c r="AY8" s="131"/>
      <c r="AZ8" s="131"/>
      <c r="BA8" s="385"/>
      <c r="BB8" s="385"/>
      <c r="BC8" s="131"/>
      <c r="BD8" s="131"/>
      <c r="BE8" s="131"/>
      <c r="BF8" s="385"/>
      <c r="BG8" s="385"/>
      <c r="BH8" s="131"/>
      <c r="BI8" s="131"/>
      <c r="BJ8" s="131"/>
      <c r="BK8" s="385"/>
      <c r="BL8" s="385"/>
      <c r="BM8" s="131"/>
      <c r="BN8" s="131"/>
      <c r="BO8" s="131"/>
      <c r="BP8" s="385"/>
      <c r="BQ8" s="385"/>
      <c r="BR8" s="131"/>
      <c r="BS8" s="131"/>
      <c r="BT8" s="131"/>
      <c r="BU8" s="385"/>
      <c r="BV8" s="385"/>
      <c r="BW8" s="131"/>
      <c r="BX8" s="131"/>
      <c r="BY8" s="131"/>
      <c r="BZ8" s="385"/>
      <c r="CA8" s="385"/>
      <c r="CB8" s="131"/>
      <c r="CC8" s="131"/>
      <c r="CD8" s="131"/>
      <c r="CE8" s="385"/>
      <c r="CF8" s="385"/>
      <c r="CG8" s="131"/>
      <c r="CH8" s="131"/>
      <c r="CI8" s="131"/>
      <c r="CJ8" s="385"/>
      <c r="CK8" s="385"/>
      <c r="CL8" s="131"/>
      <c r="CM8" s="131"/>
      <c r="CN8" s="131"/>
      <c r="CO8" s="385"/>
      <c r="CP8" s="385"/>
      <c r="CQ8" s="131"/>
      <c r="CR8" s="131"/>
      <c r="CS8" s="131"/>
      <c r="CT8" s="385"/>
      <c r="CU8" s="385"/>
      <c r="CV8" s="131"/>
      <c r="CW8" s="131"/>
      <c r="CX8" s="131"/>
      <c r="CY8" s="385"/>
      <c r="CZ8" s="385"/>
      <c r="DA8" s="131"/>
      <c r="DB8" s="131"/>
      <c r="DC8" s="131"/>
      <c r="DD8" s="385"/>
      <c r="DE8" s="385"/>
      <c r="DF8" s="131"/>
      <c r="DG8" s="131"/>
      <c r="DH8" s="131"/>
      <c r="DI8" s="385"/>
      <c r="DJ8" s="385"/>
      <c r="DK8" s="131"/>
      <c r="DL8" s="131"/>
      <c r="DM8" s="131"/>
      <c r="DN8" s="385"/>
      <c r="DO8" s="385"/>
      <c r="DP8" s="131"/>
      <c r="DQ8" s="131"/>
      <c r="DR8" s="131"/>
      <c r="DS8" s="385"/>
      <c r="DT8" s="385"/>
      <c r="DU8" s="131"/>
      <c r="DV8" s="131"/>
      <c r="DW8" s="131"/>
      <c r="DX8" s="385"/>
      <c r="DY8" s="385"/>
      <c r="DZ8" s="131"/>
      <c r="EA8" s="131"/>
      <c r="EB8" s="131"/>
      <c r="EC8" s="385"/>
      <c r="ED8" s="385"/>
      <c r="EE8" s="131"/>
      <c r="EF8" s="131"/>
      <c r="EG8" s="131"/>
      <c r="EH8" s="385"/>
      <c r="EI8" s="385"/>
      <c r="EJ8" s="131"/>
      <c r="EK8" s="131"/>
      <c r="EL8" s="131"/>
      <c r="EM8" s="385"/>
      <c r="EN8" s="385"/>
      <c r="EO8" s="131"/>
      <c r="EP8" s="131"/>
      <c r="EQ8" s="131"/>
      <c r="ER8" s="385"/>
      <c r="ES8" s="385"/>
      <c r="ET8" s="131"/>
      <c r="EU8" s="131"/>
      <c r="EV8" s="131"/>
      <c r="EW8" s="385"/>
      <c r="EX8" s="385"/>
      <c r="EY8" s="131"/>
      <c r="EZ8" s="131"/>
      <c r="FA8" s="131"/>
      <c r="FB8" s="385"/>
      <c r="FC8" s="385"/>
      <c r="FD8" s="131"/>
      <c r="FE8" s="131"/>
      <c r="FF8" s="131"/>
      <c r="FG8" s="385"/>
      <c r="FH8" s="385"/>
      <c r="FI8" s="131"/>
      <c r="FJ8" s="131"/>
      <c r="FK8" s="131"/>
      <c r="FL8" s="385"/>
      <c r="FM8" s="385"/>
      <c r="FN8" s="131"/>
      <c r="FO8" s="131"/>
      <c r="FP8" s="131"/>
      <c r="FQ8" s="385"/>
      <c r="FR8" s="385"/>
      <c r="FS8" s="131"/>
      <c r="FT8" s="131"/>
      <c r="FU8" s="131"/>
      <c r="FV8" s="385"/>
      <c r="FW8" s="385"/>
      <c r="FX8" s="131"/>
      <c r="FY8" s="131"/>
      <c r="FZ8" s="131"/>
      <c r="GA8" s="385"/>
      <c r="GB8" s="385"/>
      <c r="GC8" s="131"/>
      <c r="GD8" s="131"/>
      <c r="GE8" s="131"/>
      <c r="GF8" s="385"/>
      <c r="GG8" s="385"/>
      <c r="GH8" s="131"/>
      <c r="GI8" s="131"/>
      <c r="GJ8" s="131"/>
      <c r="GK8" s="385"/>
      <c r="GL8" s="385"/>
      <c r="GM8" s="131"/>
      <c r="GN8" s="131"/>
      <c r="GO8" s="131"/>
      <c r="GP8" s="385"/>
      <c r="GQ8" s="385"/>
      <c r="GR8" s="131"/>
      <c r="GS8" s="131"/>
      <c r="GT8" s="131"/>
      <c r="GU8" s="385"/>
      <c r="GV8" s="385"/>
      <c r="GW8" s="131"/>
      <c r="GX8" s="131"/>
      <c r="GY8" s="131"/>
      <c r="GZ8" s="385"/>
      <c r="HA8" s="385"/>
      <c r="HB8" s="131"/>
      <c r="HC8" s="131"/>
      <c r="HD8" s="131"/>
      <c r="HE8" s="385"/>
      <c r="HF8" s="385"/>
      <c r="HG8" s="131"/>
      <c r="HH8" s="131"/>
      <c r="HI8" s="131"/>
      <c r="HJ8" s="385"/>
      <c r="HK8" s="385"/>
      <c r="HL8" s="131"/>
      <c r="HM8" s="131"/>
      <c r="HN8" s="131"/>
      <c r="HO8" s="385"/>
      <c r="HP8" s="385"/>
      <c r="HQ8" s="131"/>
      <c r="HR8" s="131"/>
      <c r="HS8" s="131"/>
      <c r="HT8" s="385"/>
      <c r="HU8" s="385"/>
      <c r="HV8" s="131"/>
      <c r="HW8" s="131"/>
      <c r="HX8" s="131"/>
      <c r="HY8" s="385"/>
      <c r="HZ8" s="385"/>
      <c r="IA8" s="131"/>
      <c r="IB8" s="131"/>
      <c r="IC8" s="131"/>
      <c r="ID8" s="385"/>
      <c r="IE8" s="385"/>
      <c r="IF8" s="131"/>
      <c r="IG8" s="131"/>
      <c r="IH8" s="131"/>
      <c r="II8" s="385"/>
      <c r="IJ8" s="385"/>
      <c r="IK8" s="131"/>
      <c r="IL8" s="131"/>
      <c r="IM8" s="131"/>
      <c r="IN8" s="385"/>
      <c r="IO8" s="385"/>
      <c r="IP8" s="131"/>
      <c r="IQ8" s="131"/>
      <c r="IR8" s="131"/>
      <c r="IS8" s="385"/>
      <c r="IT8" s="385"/>
      <c r="IU8" s="131"/>
      <c r="IV8" s="131"/>
      <c r="IW8" s="131"/>
      <c r="IX8" s="385"/>
      <c r="IY8" s="386"/>
      <c r="IZ8" s="198"/>
      <c r="JA8" s="378"/>
      <c r="JB8" s="256"/>
      <c r="JC8" s="256"/>
    </row>
    <row r="9" spans="1:263" s="3" customFormat="1" x14ac:dyDescent="0.35">
      <c r="A9" s="198"/>
      <c r="B9" s="359"/>
      <c r="C9" s="45" t="s">
        <v>325</v>
      </c>
      <c r="D9" s="104" t="s">
        <v>326</v>
      </c>
      <c r="E9" s="102"/>
      <c r="F9" s="285" t="str">
        <f>IFERROR(INDEX('Helper 1'!$I$2:$I$19,MATCH('Schedule 1'!$G$20,'Helper 1'!$H$2:$H$19,0)),"")</f>
        <v/>
      </c>
      <c r="G9" s="131">
        <f>SUM(L9:IX9)</f>
        <v>0</v>
      </c>
      <c r="H9" s="325"/>
      <c r="I9" s="202"/>
      <c r="J9" s="324"/>
      <c r="K9" s="131"/>
      <c r="L9" s="131">
        <f>IF($G$42="Qualifying",L26,0)</f>
        <v>0</v>
      </c>
      <c r="M9" s="385"/>
      <c r="N9" s="385"/>
      <c r="O9" s="131"/>
      <c r="P9" s="131"/>
      <c r="Q9" s="131">
        <f>IF($G$42="Qualifying",Q26,0)</f>
        <v>0</v>
      </c>
      <c r="R9" s="385"/>
      <c r="S9" s="385"/>
      <c r="T9" s="131"/>
      <c r="U9" s="131"/>
      <c r="V9" s="131">
        <f>IF($G$42="Qualifying",V26,0)</f>
        <v>0</v>
      </c>
      <c r="W9" s="385"/>
      <c r="X9" s="385"/>
      <c r="Y9" s="131"/>
      <c r="Z9" s="131"/>
      <c r="AA9" s="131">
        <f>IF($G$42="Qualifying",AA26,0)</f>
        <v>0</v>
      </c>
      <c r="AB9" s="385"/>
      <c r="AC9" s="385"/>
      <c r="AD9" s="131"/>
      <c r="AE9" s="131"/>
      <c r="AF9" s="131">
        <f>IF($G$42="Qualifying",AF26,0)</f>
        <v>0</v>
      </c>
      <c r="AG9" s="385"/>
      <c r="AH9" s="385"/>
      <c r="AI9" s="131"/>
      <c r="AJ9" s="131"/>
      <c r="AK9" s="131">
        <f>IF($G$42="Qualifying",AK26,0)</f>
        <v>0</v>
      </c>
      <c r="AL9" s="385"/>
      <c r="AM9" s="385"/>
      <c r="AN9" s="131"/>
      <c r="AO9" s="131"/>
      <c r="AP9" s="131">
        <f>IF($G$42="Qualifying",AP26,0)</f>
        <v>0</v>
      </c>
      <c r="AQ9" s="385"/>
      <c r="AR9" s="385"/>
      <c r="AS9" s="131"/>
      <c r="AT9" s="131"/>
      <c r="AU9" s="131">
        <f>IF($G$42="Qualifying",AU26,0)</f>
        <v>0</v>
      </c>
      <c r="AV9" s="385"/>
      <c r="AW9" s="385"/>
      <c r="AX9" s="131"/>
      <c r="AY9" s="131"/>
      <c r="AZ9" s="131">
        <f>IF($G$42="Qualifying",AZ26,0)</f>
        <v>0</v>
      </c>
      <c r="BA9" s="385"/>
      <c r="BB9" s="385"/>
      <c r="BC9" s="131"/>
      <c r="BD9" s="131"/>
      <c r="BE9" s="131">
        <f>IF($G$42="Qualifying",BE26,0)</f>
        <v>0</v>
      </c>
      <c r="BF9" s="385"/>
      <c r="BG9" s="385"/>
      <c r="BH9" s="131"/>
      <c r="BI9" s="131"/>
      <c r="BJ9" s="131">
        <f>IF($G$42="Qualifying",BJ26,0)</f>
        <v>0</v>
      </c>
      <c r="BK9" s="385"/>
      <c r="BL9" s="385"/>
      <c r="BM9" s="131"/>
      <c r="BN9" s="131"/>
      <c r="BO9" s="131">
        <f>IF($G$42="Qualifying",BO26,0)</f>
        <v>0</v>
      </c>
      <c r="BP9" s="385"/>
      <c r="BQ9" s="385"/>
      <c r="BR9" s="131"/>
      <c r="BS9" s="131"/>
      <c r="BT9" s="131">
        <f>IF($G$42="Qualifying",BT26,0)</f>
        <v>0</v>
      </c>
      <c r="BU9" s="385"/>
      <c r="BV9" s="385"/>
      <c r="BW9" s="131"/>
      <c r="BX9" s="131"/>
      <c r="BY9" s="131">
        <f>IF($G$42="Qualifying",BY26,0)</f>
        <v>0</v>
      </c>
      <c r="BZ9" s="385"/>
      <c r="CA9" s="385"/>
      <c r="CB9" s="131"/>
      <c r="CC9" s="131"/>
      <c r="CD9" s="131">
        <f>IF($G$42="Qualifying",CD26,0)</f>
        <v>0</v>
      </c>
      <c r="CE9" s="385"/>
      <c r="CF9" s="385"/>
      <c r="CG9" s="131"/>
      <c r="CH9" s="131"/>
      <c r="CI9" s="131">
        <f>IF($G$42="Qualifying",CI26,0)</f>
        <v>0</v>
      </c>
      <c r="CJ9" s="385"/>
      <c r="CK9" s="385"/>
      <c r="CL9" s="131"/>
      <c r="CM9" s="131"/>
      <c r="CN9" s="131">
        <f>IF($G$42="Qualifying",CN26,0)</f>
        <v>0</v>
      </c>
      <c r="CO9" s="385"/>
      <c r="CP9" s="385"/>
      <c r="CQ9" s="131"/>
      <c r="CR9" s="131"/>
      <c r="CS9" s="131">
        <f>IF($G$42="Qualifying",CS26,0)</f>
        <v>0</v>
      </c>
      <c r="CT9" s="385"/>
      <c r="CU9" s="385"/>
      <c r="CV9" s="131"/>
      <c r="CW9" s="131"/>
      <c r="CX9" s="131">
        <f>IF($G$42="Qualifying",CX26,0)</f>
        <v>0</v>
      </c>
      <c r="CY9" s="385"/>
      <c r="CZ9" s="385"/>
      <c r="DA9" s="131"/>
      <c r="DB9" s="131"/>
      <c r="DC9" s="131">
        <f>IF($G$42="Qualifying",DC26,0)</f>
        <v>0</v>
      </c>
      <c r="DD9" s="385"/>
      <c r="DE9" s="385"/>
      <c r="DF9" s="131"/>
      <c r="DG9" s="131"/>
      <c r="DH9" s="131">
        <f>IF($G$42="Qualifying",DH26,0)</f>
        <v>0</v>
      </c>
      <c r="DI9" s="385"/>
      <c r="DJ9" s="385"/>
      <c r="DK9" s="131"/>
      <c r="DL9" s="131"/>
      <c r="DM9" s="131">
        <f>IF($G$42="Qualifying",DM26,0)</f>
        <v>0</v>
      </c>
      <c r="DN9" s="385"/>
      <c r="DO9" s="385"/>
      <c r="DP9" s="131"/>
      <c r="DQ9" s="131"/>
      <c r="DR9" s="131">
        <f>IF($G$42="Qualifying",DR26,0)</f>
        <v>0</v>
      </c>
      <c r="DS9" s="385"/>
      <c r="DT9" s="385"/>
      <c r="DU9" s="131"/>
      <c r="DV9" s="131"/>
      <c r="DW9" s="131">
        <f>IF($G$42="Qualifying",DW26,0)</f>
        <v>0</v>
      </c>
      <c r="DX9" s="385"/>
      <c r="DY9" s="385"/>
      <c r="DZ9" s="131"/>
      <c r="EA9" s="131"/>
      <c r="EB9" s="131">
        <f>IF($G$42="Qualifying",EB26,0)</f>
        <v>0</v>
      </c>
      <c r="EC9" s="385"/>
      <c r="ED9" s="385"/>
      <c r="EE9" s="131"/>
      <c r="EF9" s="131"/>
      <c r="EG9" s="131">
        <f>IF($G$42="Qualifying",EG26,0)</f>
        <v>0</v>
      </c>
      <c r="EH9" s="385"/>
      <c r="EI9" s="385"/>
      <c r="EJ9" s="131"/>
      <c r="EK9" s="131"/>
      <c r="EL9" s="131">
        <f>IF($G$42="Qualifying",EL26,0)</f>
        <v>0</v>
      </c>
      <c r="EM9" s="385"/>
      <c r="EN9" s="385"/>
      <c r="EO9" s="131"/>
      <c r="EP9" s="131"/>
      <c r="EQ9" s="131">
        <f>IF($G$42="Qualifying",EQ26,0)</f>
        <v>0</v>
      </c>
      <c r="ER9" s="385"/>
      <c r="ES9" s="385"/>
      <c r="ET9" s="131"/>
      <c r="EU9" s="131"/>
      <c r="EV9" s="131">
        <f>IF($G$42="Qualifying",EV26,0)</f>
        <v>0</v>
      </c>
      <c r="EW9" s="385"/>
      <c r="EX9" s="385"/>
      <c r="EY9" s="131"/>
      <c r="EZ9" s="131"/>
      <c r="FA9" s="131">
        <f>IF($G$42="Qualifying",FA26,0)</f>
        <v>0</v>
      </c>
      <c r="FB9" s="385"/>
      <c r="FC9" s="385"/>
      <c r="FD9" s="131"/>
      <c r="FE9" s="131"/>
      <c r="FF9" s="131">
        <f>IF($G$42="Qualifying",FF26,0)</f>
        <v>0</v>
      </c>
      <c r="FG9" s="385"/>
      <c r="FH9" s="385"/>
      <c r="FI9" s="131"/>
      <c r="FJ9" s="131"/>
      <c r="FK9" s="131">
        <f>IF($G$42="Qualifying",FK26,0)</f>
        <v>0</v>
      </c>
      <c r="FL9" s="385"/>
      <c r="FM9" s="385"/>
      <c r="FN9" s="131"/>
      <c r="FO9" s="131"/>
      <c r="FP9" s="131">
        <f>IF($G$42="Qualifying",FP26,0)</f>
        <v>0</v>
      </c>
      <c r="FQ9" s="385"/>
      <c r="FR9" s="385"/>
      <c r="FS9" s="131"/>
      <c r="FT9" s="131"/>
      <c r="FU9" s="131">
        <f>IF($G$42="Qualifying",FU26,0)</f>
        <v>0</v>
      </c>
      <c r="FV9" s="385"/>
      <c r="FW9" s="385"/>
      <c r="FX9" s="131"/>
      <c r="FY9" s="131"/>
      <c r="FZ9" s="131">
        <f>IF($G$42="Qualifying",FZ26,0)</f>
        <v>0</v>
      </c>
      <c r="GA9" s="385"/>
      <c r="GB9" s="385"/>
      <c r="GC9" s="131"/>
      <c r="GD9" s="131"/>
      <c r="GE9" s="131">
        <f>IF($G$42="Qualifying",GE26,0)</f>
        <v>0</v>
      </c>
      <c r="GF9" s="385"/>
      <c r="GG9" s="385"/>
      <c r="GH9" s="131"/>
      <c r="GI9" s="131"/>
      <c r="GJ9" s="131">
        <f>IF($G$42="Qualifying",GJ26,0)</f>
        <v>0</v>
      </c>
      <c r="GK9" s="385"/>
      <c r="GL9" s="385"/>
      <c r="GM9" s="131"/>
      <c r="GN9" s="131"/>
      <c r="GO9" s="131">
        <f>IF($G$42="Qualifying",GO26,0)</f>
        <v>0</v>
      </c>
      <c r="GP9" s="385"/>
      <c r="GQ9" s="385"/>
      <c r="GR9" s="131"/>
      <c r="GS9" s="131"/>
      <c r="GT9" s="131">
        <f>IF($G$42="Qualifying",GT26,0)</f>
        <v>0</v>
      </c>
      <c r="GU9" s="385"/>
      <c r="GV9" s="385"/>
      <c r="GW9" s="131"/>
      <c r="GX9" s="131"/>
      <c r="GY9" s="131">
        <f>IF($G$42="Qualifying",GY26,0)</f>
        <v>0</v>
      </c>
      <c r="GZ9" s="385"/>
      <c r="HA9" s="385"/>
      <c r="HB9" s="131"/>
      <c r="HC9" s="131"/>
      <c r="HD9" s="131">
        <f>IF($G$42="Qualifying",HD26,0)</f>
        <v>0</v>
      </c>
      <c r="HE9" s="385"/>
      <c r="HF9" s="385"/>
      <c r="HG9" s="131"/>
      <c r="HH9" s="131"/>
      <c r="HI9" s="131">
        <f>IF($G$42="Qualifying",HI26,0)</f>
        <v>0</v>
      </c>
      <c r="HJ9" s="385"/>
      <c r="HK9" s="385"/>
      <c r="HL9" s="131"/>
      <c r="HM9" s="131"/>
      <c r="HN9" s="131">
        <f>IF($G$42="Qualifying",HN26,0)</f>
        <v>0</v>
      </c>
      <c r="HO9" s="385"/>
      <c r="HP9" s="385"/>
      <c r="HQ9" s="131"/>
      <c r="HR9" s="131"/>
      <c r="HS9" s="131">
        <f>IF($G$42="Qualifying",HS26,0)</f>
        <v>0</v>
      </c>
      <c r="HT9" s="385"/>
      <c r="HU9" s="385"/>
      <c r="HV9" s="131"/>
      <c r="HW9" s="131"/>
      <c r="HX9" s="131">
        <f>IF($G$42="Qualifying",HX26,0)</f>
        <v>0</v>
      </c>
      <c r="HY9" s="385"/>
      <c r="HZ9" s="385"/>
      <c r="IA9" s="131"/>
      <c r="IB9" s="131"/>
      <c r="IC9" s="131">
        <f>IF($G$42="Qualifying",IC26,0)</f>
        <v>0</v>
      </c>
      <c r="ID9" s="385"/>
      <c r="IE9" s="385"/>
      <c r="IF9" s="131"/>
      <c r="IG9" s="131"/>
      <c r="IH9" s="131">
        <f>IF($G$42="Qualifying",IH26,0)</f>
        <v>0</v>
      </c>
      <c r="II9" s="385"/>
      <c r="IJ9" s="385"/>
      <c r="IK9" s="131"/>
      <c r="IL9" s="131"/>
      <c r="IM9" s="131">
        <f>IF($G$42="Qualifying",IM26,0)</f>
        <v>0</v>
      </c>
      <c r="IN9" s="385"/>
      <c r="IO9" s="385"/>
      <c r="IP9" s="131"/>
      <c r="IQ9" s="131"/>
      <c r="IR9" s="131">
        <f>IF($G$42="Qualifying",IR26,0)</f>
        <v>0</v>
      </c>
      <c r="IS9" s="385"/>
      <c r="IT9" s="385"/>
      <c r="IU9" s="131"/>
      <c r="IV9" s="131"/>
      <c r="IW9" s="131">
        <f>IF($G$42="Qualifying",IW26,0)</f>
        <v>0</v>
      </c>
      <c r="IX9" s="385"/>
      <c r="IY9" s="386"/>
      <c r="IZ9" s="198"/>
      <c r="JA9" s="378"/>
      <c r="JB9" s="256"/>
      <c r="JC9" s="256"/>
    </row>
    <row r="10" spans="1:263" s="3" customFormat="1" x14ac:dyDescent="0.35">
      <c r="A10" s="198"/>
      <c r="B10" s="359"/>
      <c r="C10" s="45"/>
      <c r="D10" s="27" t="s">
        <v>327</v>
      </c>
      <c r="E10" s="102"/>
      <c r="F10" s="384"/>
      <c r="G10" s="131"/>
      <c r="H10" s="325"/>
      <c r="I10" s="202"/>
      <c r="J10" s="324"/>
      <c r="K10" s="131"/>
      <c r="L10" s="131"/>
      <c r="M10" s="385"/>
      <c r="N10" s="385"/>
      <c r="O10" s="131"/>
      <c r="P10" s="131"/>
      <c r="Q10" s="131"/>
      <c r="R10" s="385"/>
      <c r="S10" s="385"/>
      <c r="T10" s="131"/>
      <c r="U10" s="131"/>
      <c r="V10" s="131"/>
      <c r="W10" s="385"/>
      <c r="X10" s="385"/>
      <c r="Y10" s="131"/>
      <c r="Z10" s="131"/>
      <c r="AA10" s="131"/>
      <c r="AB10" s="385"/>
      <c r="AC10" s="385"/>
      <c r="AD10" s="131"/>
      <c r="AE10" s="131"/>
      <c r="AF10" s="131"/>
      <c r="AG10" s="385"/>
      <c r="AH10" s="385"/>
      <c r="AI10" s="131"/>
      <c r="AJ10" s="131"/>
      <c r="AK10" s="131"/>
      <c r="AL10" s="385"/>
      <c r="AM10" s="385"/>
      <c r="AN10" s="131"/>
      <c r="AO10" s="131"/>
      <c r="AP10" s="131"/>
      <c r="AQ10" s="385"/>
      <c r="AR10" s="385"/>
      <c r="AS10" s="131"/>
      <c r="AT10" s="131"/>
      <c r="AU10" s="131"/>
      <c r="AV10" s="385"/>
      <c r="AW10" s="385"/>
      <c r="AX10" s="131"/>
      <c r="AY10" s="131"/>
      <c r="AZ10" s="131"/>
      <c r="BA10" s="385"/>
      <c r="BB10" s="385"/>
      <c r="BC10" s="131"/>
      <c r="BD10" s="131"/>
      <c r="BE10" s="131"/>
      <c r="BF10" s="385"/>
      <c r="BG10" s="385"/>
      <c r="BH10" s="131"/>
      <c r="BI10" s="131"/>
      <c r="BJ10" s="131"/>
      <c r="BK10" s="385"/>
      <c r="BL10" s="385"/>
      <c r="BM10" s="131"/>
      <c r="BN10" s="131"/>
      <c r="BO10" s="131"/>
      <c r="BP10" s="385"/>
      <c r="BQ10" s="385"/>
      <c r="BR10" s="131"/>
      <c r="BS10" s="131"/>
      <c r="BT10" s="131"/>
      <c r="BU10" s="385"/>
      <c r="BV10" s="385"/>
      <c r="BW10" s="131"/>
      <c r="BX10" s="131"/>
      <c r="BY10" s="131"/>
      <c r="BZ10" s="385"/>
      <c r="CA10" s="385"/>
      <c r="CB10" s="131"/>
      <c r="CC10" s="131"/>
      <c r="CD10" s="131"/>
      <c r="CE10" s="385"/>
      <c r="CF10" s="385"/>
      <c r="CG10" s="131"/>
      <c r="CH10" s="131"/>
      <c r="CI10" s="131"/>
      <c r="CJ10" s="385"/>
      <c r="CK10" s="385"/>
      <c r="CL10" s="131"/>
      <c r="CM10" s="131"/>
      <c r="CN10" s="131"/>
      <c r="CO10" s="385"/>
      <c r="CP10" s="385"/>
      <c r="CQ10" s="131"/>
      <c r="CR10" s="131"/>
      <c r="CS10" s="131"/>
      <c r="CT10" s="385"/>
      <c r="CU10" s="385"/>
      <c r="CV10" s="131"/>
      <c r="CW10" s="131"/>
      <c r="CX10" s="131"/>
      <c r="CY10" s="385"/>
      <c r="CZ10" s="385"/>
      <c r="DA10" s="131"/>
      <c r="DB10" s="131"/>
      <c r="DC10" s="131"/>
      <c r="DD10" s="385"/>
      <c r="DE10" s="385"/>
      <c r="DF10" s="131"/>
      <c r="DG10" s="131"/>
      <c r="DH10" s="131"/>
      <c r="DI10" s="385"/>
      <c r="DJ10" s="385"/>
      <c r="DK10" s="131"/>
      <c r="DL10" s="131"/>
      <c r="DM10" s="131"/>
      <c r="DN10" s="385"/>
      <c r="DO10" s="385"/>
      <c r="DP10" s="131"/>
      <c r="DQ10" s="131"/>
      <c r="DR10" s="131"/>
      <c r="DS10" s="385"/>
      <c r="DT10" s="385"/>
      <c r="DU10" s="131"/>
      <c r="DV10" s="131"/>
      <c r="DW10" s="131"/>
      <c r="DX10" s="385"/>
      <c r="DY10" s="385"/>
      <c r="DZ10" s="131"/>
      <c r="EA10" s="131"/>
      <c r="EB10" s="131"/>
      <c r="EC10" s="385"/>
      <c r="ED10" s="385"/>
      <c r="EE10" s="131"/>
      <c r="EF10" s="131"/>
      <c r="EG10" s="131"/>
      <c r="EH10" s="385"/>
      <c r="EI10" s="385"/>
      <c r="EJ10" s="131"/>
      <c r="EK10" s="131"/>
      <c r="EL10" s="131"/>
      <c r="EM10" s="385"/>
      <c r="EN10" s="385"/>
      <c r="EO10" s="131"/>
      <c r="EP10" s="131"/>
      <c r="EQ10" s="131"/>
      <c r="ER10" s="385"/>
      <c r="ES10" s="385"/>
      <c r="ET10" s="131"/>
      <c r="EU10" s="131"/>
      <c r="EV10" s="131"/>
      <c r="EW10" s="385"/>
      <c r="EX10" s="385"/>
      <c r="EY10" s="131"/>
      <c r="EZ10" s="131"/>
      <c r="FA10" s="131"/>
      <c r="FB10" s="385"/>
      <c r="FC10" s="385"/>
      <c r="FD10" s="131"/>
      <c r="FE10" s="131"/>
      <c r="FF10" s="131"/>
      <c r="FG10" s="385"/>
      <c r="FH10" s="385"/>
      <c r="FI10" s="131"/>
      <c r="FJ10" s="131"/>
      <c r="FK10" s="131"/>
      <c r="FL10" s="385"/>
      <c r="FM10" s="385"/>
      <c r="FN10" s="131"/>
      <c r="FO10" s="131"/>
      <c r="FP10" s="131"/>
      <c r="FQ10" s="385"/>
      <c r="FR10" s="385"/>
      <c r="FS10" s="131"/>
      <c r="FT10" s="131"/>
      <c r="FU10" s="131"/>
      <c r="FV10" s="385"/>
      <c r="FW10" s="385"/>
      <c r="FX10" s="131"/>
      <c r="FY10" s="131"/>
      <c r="FZ10" s="131"/>
      <c r="GA10" s="385"/>
      <c r="GB10" s="385"/>
      <c r="GC10" s="131"/>
      <c r="GD10" s="131"/>
      <c r="GE10" s="131"/>
      <c r="GF10" s="385"/>
      <c r="GG10" s="385"/>
      <c r="GH10" s="131"/>
      <c r="GI10" s="131"/>
      <c r="GJ10" s="131"/>
      <c r="GK10" s="385"/>
      <c r="GL10" s="385"/>
      <c r="GM10" s="131"/>
      <c r="GN10" s="131"/>
      <c r="GO10" s="131"/>
      <c r="GP10" s="385"/>
      <c r="GQ10" s="385"/>
      <c r="GR10" s="131"/>
      <c r="GS10" s="131"/>
      <c r="GT10" s="131"/>
      <c r="GU10" s="385"/>
      <c r="GV10" s="385"/>
      <c r="GW10" s="131"/>
      <c r="GX10" s="131"/>
      <c r="GY10" s="131"/>
      <c r="GZ10" s="385"/>
      <c r="HA10" s="385"/>
      <c r="HB10" s="131"/>
      <c r="HC10" s="131"/>
      <c r="HD10" s="131"/>
      <c r="HE10" s="385"/>
      <c r="HF10" s="385"/>
      <c r="HG10" s="131"/>
      <c r="HH10" s="131"/>
      <c r="HI10" s="131"/>
      <c r="HJ10" s="385"/>
      <c r="HK10" s="385"/>
      <c r="HL10" s="131"/>
      <c r="HM10" s="131"/>
      <c r="HN10" s="131"/>
      <c r="HO10" s="385"/>
      <c r="HP10" s="385"/>
      <c r="HQ10" s="131"/>
      <c r="HR10" s="131"/>
      <c r="HS10" s="131"/>
      <c r="HT10" s="385"/>
      <c r="HU10" s="385"/>
      <c r="HV10" s="131"/>
      <c r="HW10" s="131"/>
      <c r="HX10" s="131"/>
      <c r="HY10" s="385"/>
      <c r="HZ10" s="385"/>
      <c r="IA10" s="131"/>
      <c r="IB10" s="131"/>
      <c r="IC10" s="131"/>
      <c r="ID10" s="385"/>
      <c r="IE10" s="385"/>
      <c r="IF10" s="131"/>
      <c r="IG10" s="131"/>
      <c r="IH10" s="131"/>
      <c r="II10" s="385"/>
      <c r="IJ10" s="385"/>
      <c r="IK10" s="131"/>
      <c r="IL10" s="131"/>
      <c r="IM10" s="131"/>
      <c r="IN10" s="385"/>
      <c r="IO10" s="385"/>
      <c r="IP10" s="131"/>
      <c r="IQ10" s="131"/>
      <c r="IR10" s="131"/>
      <c r="IS10" s="385"/>
      <c r="IT10" s="385"/>
      <c r="IU10" s="131"/>
      <c r="IV10" s="131"/>
      <c r="IW10" s="131"/>
      <c r="IX10" s="385"/>
      <c r="IY10" s="386"/>
      <c r="IZ10" s="198"/>
      <c r="JA10" s="378"/>
      <c r="JB10" s="256"/>
      <c r="JC10" s="256"/>
    </row>
    <row r="11" spans="1:263" s="3" customFormat="1" x14ac:dyDescent="0.35">
      <c r="A11" s="198"/>
      <c r="B11" s="359"/>
      <c r="C11" s="45"/>
      <c r="D11" s="102"/>
      <c r="E11" s="102"/>
      <c r="F11" s="384"/>
      <c r="G11" s="131"/>
      <c r="H11" s="325"/>
      <c r="I11" s="202"/>
      <c r="J11" s="324"/>
      <c r="K11" s="131"/>
      <c r="L11" s="131"/>
      <c r="M11" s="385"/>
      <c r="N11" s="385"/>
      <c r="O11" s="131"/>
      <c r="P11" s="131"/>
      <c r="Q11" s="131"/>
      <c r="R11" s="385"/>
      <c r="S11" s="385"/>
      <c r="T11" s="131"/>
      <c r="U11" s="131"/>
      <c r="V11" s="131"/>
      <c r="W11" s="385"/>
      <c r="X11" s="385"/>
      <c r="Y11" s="131"/>
      <c r="Z11" s="131"/>
      <c r="AA11" s="131"/>
      <c r="AB11" s="385"/>
      <c r="AC11" s="385"/>
      <c r="AD11" s="131"/>
      <c r="AE11" s="131"/>
      <c r="AF11" s="131"/>
      <c r="AG11" s="385"/>
      <c r="AH11" s="385"/>
      <c r="AI11" s="131"/>
      <c r="AJ11" s="131"/>
      <c r="AK11" s="131"/>
      <c r="AL11" s="385"/>
      <c r="AM11" s="385"/>
      <c r="AN11" s="131"/>
      <c r="AO11" s="131"/>
      <c r="AP11" s="131"/>
      <c r="AQ11" s="385"/>
      <c r="AR11" s="385"/>
      <c r="AS11" s="131"/>
      <c r="AT11" s="131"/>
      <c r="AU11" s="131"/>
      <c r="AV11" s="385"/>
      <c r="AW11" s="385"/>
      <c r="AX11" s="131"/>
      <c r="AY11" s="131"/>
      <c r="AZ11" s="131"/>
      <c r="BA11" s="385"/>
      <c r="BB11" s="385"/>
      <c r="BC11" s="131"/>
      <c r="BD11" s="131"/>
      <c r="BE11" s="131"/>
      <c r="BF11" s="385"/>
      <c r="BG11" s="385"/>
      <c r="BH11" s="131"/>
      <c r="BI11" s="131"/>
      <c r="BJ11" s="131"/>
      <c r="BK11" s="385"/>
      <c r="BL11" s="385"/>
      <c r="BM11" s="131"/>
      <c r="BN11" s="131"/>
      <c r="BO11" s="131"/>
      <c r="BP11" s="385"/>
      <c r="BQ11" s="385"/>
      <c r="BR11" s="131"/>
      <c r="BS11" s="131"/>
      <c r="BT11" s="131"/>
      <c r="BU11" s="385"/>
      <c r="BV11" s="385"/>
      <c r="BW11" s="131"/>
      <c r="BX11" s="131"/>
      <c r="BY11" s="131"/>
      <c r="BZ11" s="385"/>
      <c r="CA11" s="385"/>
      <c r="CB11" s="131"/>
      <c r="CC11" s="131"/>
      <c r="CD11" s="131"/>
      <c r="CE11" s="385"/>
      <c r="CF11" s="385"/>
      <c r="CG11" s="131"/>
      <c r="CH11" s="131"/>
      <c r="CI11" s="131"/>
      <c r="CJ11" s="385"/>
      <c r="CK11" s="385"/>
      <c r="CL11" s="131"/>
      <c r="CM11" s="131"/>
      <c r="CN11" s="131"/>
      <c r="CO11" s="385"/>
      <c r="CP11" s="385"/>
      <c r="CQ11" s="131"/>
      <c r="CR11" s="131"/>
      <c r="CS11" s="131"/>
      <c r="CT11" s="385"/>
      <c r="CU11" s="385"/>
      <c r="CV11" s="131"/>
      <c r="CW11" s="131"/>
      <c r="CX11" s="131"/>
      <c r="CY11" s="385"/>
      <c r="CZ11" s="385"/>
      <c r="DA11" s="131"/>
      <c r="DB11" s="131"/>
      <c r="DC11" s="131"/>
      <c r="DD11" s="385"/>
      <c r="DE11" s="385"/>
      <c r="DF11" s="131"/>
      <c r="DG11" s="131"/>
      <c r="DH11" s="131"/>
      <c r="DI11" s="385"/>
      <c r="DJ11" s="385"/>
      <c r="DK11" s="131"/>
      <c r="DL11" s="131"/>
      <c r="DM11" s="131"/>
      <c r="DN11" s="385"/>
      <c r="DO11" s="385"/>
      <c r="DP11" s="131"/>
      <c r="DQ11" s="131"/>
      <c r="DR11" s="131"/>
      <c r="DS11" s="385"/>
      <c r="DT11" s="385"/>
      <c r="DU11" s="131"/>
      <c r="DV11" s="131"/>
      <c r="DW11" s="131"/>
      <c r="DX11" s="385"/>
      <c r="DY11" s="385"/>
      <c r="DZ11" s="131"/>
      <c r="EA11" s="131"/>
      <c r="EB11" s="131"/>
      <c r="EC11" s="385"/>
      <c r="ED11" s="385"/>
      <c r="EE11" s="131"/>
      <c r="EF11" s="131"/>
      <c r="EG11" s="131"/>
      <c r="EH11" s="385"/>
      <c r="EI11" s="385"/>
      <c r="EJ11" s="131"/>
      <c r="EK11" s="131"/>
      <c r="EL11" s="131"/>
      <c r="EM11" s="385"/>
      <c r="EN11" s="385"/>
      <c r="EO11" s="131"/>
      <c r="EP11" s="131"/>
      <c r="EQ11" s="131"/>
      <c r="ER11" s="385"/>
      <c r="ES11" s="385"/>
      <c r="ET11" s="131"/>
      <c r="EU11" s="131"/>
      <c r="EV11" s="131"/>
      <c r="EW11" s="385"/>
      <c r="EX11" s="385"/>
      <c r="EY11" s="131"/>
      <c r="EZ11" s="131"/>
      <c r="FA11" s="131"/>
      <c r="FB11" s="385"/>
      <c r="FC11" s="385"/>
      <c r="FD11" s="131"/>
      <c r="FE11" s="131"/>
      <c r="FF11" s="131"/>
      <c r="FG11" s="385"/>
      <c r="FH11" s="385"/>
      <c r="FI11" s="131"/>
      <c r="FJ11" s="131"/>
      <c r="FK11" s="131"/>
      <c r="FL11" s="385"/>
      <c r="FM11" s="385"/>
      <c r="FN11" s="131"/>
      <c r="FO11" s="131"/>
      <c r="FP11" s="131"/>
      <c r="FQ11" s="385"/>
      <c r="FR11" s="385"/>
      <c r="FS11" s="131"/>
      <c r="FT11" s="131"/>
      <c r="FU11" s="131"/>
      <c r="FV11" s="385"/>
      <c r="FW11" s="385"/>
      <c r="FX11" s="131"/>
      <c r="FY11" s="131"/>
      <c r="FZ11" s="131"/>
      <c r="GA11" s="385"/>
      <c r="GB11" s="385"/>
      <c r="GC11" s="131"/>
      <c r="GD11" s="131"/>
      <c r="GE11" s="131"/>
      <c r="GF11" s="385"/>
      <c r="GG11" s="385"/>
      <c r="GH11" s="131"/>
      <c r="GI11" s="131"/>
      <c r="GJ11" s="131"/>
      <c r="GK11" s="385"/>
      <c r="GL11" s="385"/>
      <c r="GM11" s="131"/>
      <c r="GN11" s="131"/>
      <c r="GO11" s="131"/>
      <c r="GP11" s="385"/>
      <c r="GQ11" s="385"/>
      <c r="GR11" s="131"/>
      <c r="GS11" s="131"/>
      <c r="GT11" s="131"/>
      <c r="GU11" s="385"/>
      <c r="GV11" s="385"/>
      <c r="GW11" s="131"/>
      <c r="GX11" s="131"/>
      <c r="GY11" s="131"/>
      <c r="GZ11" s="385"/>
      <c r="HA11" s="385"/>
      <c r="HB11" s="131"/>
      <c r="HC11" s="131"/>
      <c r="HD11" s="131"/>
      <c r="HE11" s="385"/>
      <c r="HF11" s="385"/>
      <c r="HG11" s="131"/>
      <c r="HH11" s="131"/>
      <c r="HI11" s="131"/>
      <c r="HJ11" s="385"/>
      <c r="HK11" s="385"/>
      <c r="HL11" s="131"/>
      <c r="HM11" s="131"/>
      <c r="HN11" s="131"/>
      <c r="HO11" s="385"/>
      <c r="HP11" s="385"/>
      <c r="HQ11" s="131"/>
      <c r="HR11" s="131"/>
      <c r="HS11" s="131"/>
      <c r="HT11" s="385"/>
      <c r="HU11" s="385"/>
      <c r="HV11" s="131"/>
      <c r="HW11" s="131"/>
      <c r="HX11" s="131"/>
      <c r="HY11" s="385"/>
      <c r="HZ11" s="385"/>
      <c r="IA11" s="131"/>
      <c r="IB11" s="131"/>
      <c r="IC11" s="131"/>
      <c r="ID11" s="385"/>
      <c r="IE11" s="385"/>
      <c r="IF11" s="131"/>
      <c r="IG11" s="131"/>
      <c r="IH11" s="131"/>
      <c r="II11" s="385"/>
      <c r="IJ11" s="385"/>
      <c r="IK11" s="131"/>
      <c r="IL11" s="131"/>
      <c r="IM11" s="131"/>
      <c r="IN11" s="385"/>
      <c r="IO11" s="385"/>
      <c r="IP11" s="131"/>
      <c r="IQ11" s="131"/>
      <c r="IR11" s="131"/>
      <c r="IS11" s="385"/>
      <c r="IT11" s="385"/>
      <c r="IU11" s="131"/>
      <c r="IV11" s="131"/>
      <c r="IW11" s="131"/>
      <c r="IX11" s="385"/>
      <c r="IY11" s="386"/>
      <c r="IZ11" s="198"/>
      <c r="JA11" s="378"/>
      <c r="JB11" s="256"/>
      <c r="JC11" s="256"/>
    </row>
    <row r="12" spans="1:263" s="3" customFormat="1" x14ac:dyDescent="0.35">
      <c r="A12" s="198"/>
      <c r="B12" s="359"/>
      <c r="C12" s="45" t="s">
        <v>328</v>
      </c>
      <c r="D12" s="104" t="s">
        <v>329</v>
      </c>
      <c r="E12" s="102"/>
      <c r="F12" s="285"/>
      <c r="G12" s="410">
        <v>0.25</v>
      </c>
      <c r="H12" s="325"/>
      <c r="I12" s="202"/>
      <c r="J12" s="324"/>
      <c r="K12" s="131"/>
      <c r="L12" s="410">
        <v>0.25</v>
      </c>
      <c r="M12" s="385"/>
      <c r="N12" s="385"/>
      <c r="O12" s="131"/>
      <c r="P12" s="131"/>
      <c r="Q12" s="410">
        <v>0.25</v>
      </c>
      <c r="R12" s="385"/>
      <c r="S12" s="385"/>
      <c r="T12" s="131"/>
      <c r="U12" s="131"/>
      <c r="V12" s="410">
        <v>0.25</v>
      </c>
      <c r="W12" s="385"/>
      <c r="X12" s="385"/>
      <c r="Y12" s="131"/>
      <c r="Z12" s="131"/>
      <c r="AA12" s="410">
        <v>0.25</v>
      </c>
      <c r="AB12" s="385"/>
      <c r="AC12" s="385"/>
      <c r="AD12" s="131"/>
      <c r="AE12" s="131"/>
      <c r="AF12" s="410">
        <v>0.25</v>
      </c>
      <c r="AG12" s="385"/>
      <c r="AH12" s="385"/>
      <c r="AI12" s="131"/>
      <c r="AJ12" s="131"/>
      <c r="AK12" s="410">
        <v>0.25</v>
      </c>
      <c r="AL12" s="385"/>
      <c r="AM12" s="385"/>
      <c r="AN12" s="131"/>
      <c r="AO12" s="131"/>
      <c r="AP12" s="410">
        <v>0.25</v>
      </c>
      <c r="AQ12" s="385"/>
      <c r="AR12" s="385"/>
      <c r="AS12" s="131"/>
      <c r="AT12" s="131"/>
      <c r="AU12" s="410">
        <v>0.25</v>
      </c>
      <c r="AV12" s="385"/>
      <c r="AW12" s="385"/>
      <c r="AX12" s="131"/>
      <c r="AY12" s="131"/>
      <c r="AZ12" s="410">
        <v>0.25</v>
      </c>
      <c r="BA12" s="385"/>
      <c r="BB12" s="385"/>
      <c r="BC12" s="131"/>
      <c r="BD12" s="131"/>
      <c r="BE12" s="410">
        <v>0.25</v>
      </c>
      <c r="BF12" s="385"/>
      <c r="BG12" s="385"/>
      <c r="BH12" s="131"/>
      <c r="BI12" s="131"/>
      <c r="BJ12" s="410">
        <v>0.25</v>
      </c>
      <c r="BK12" s="385"/>
      <c r="BL12" s="385"/>
      <c r="BM12" s="131"/>
      <c r="BN12" s="131"/>
      <c r="BO12" s="410">
        <v>0.25</v>
      </c>
      <c r="BP12" s="385"/>
      <c r="BQ12" s="385"/>
      <c r="BR12" s="131"/>
      <c r="BS12" s="131"/>
      <c r="BT12" s="410">
        <v>0.25</v>
      </c>
      <c r="BU12" s="385"/>
      <c r="BV12" s="385"/>
      <c r="BW12" s="131"/>
      <c r="BX12" s="131"/>
      <c r="BY12" s="410">
        <v>0.25</v>
      </c>
      <c r="BZ12" s="385"/>
      <c r="CA12" s="385"/>
      <c r="CB12" s="131"/>
      <c r="CC12" s="131"/>
      <c r="CD12" s="410">
        <v>0.25</v>
      </c>
      <c r="CE12" s="385"/>
      <c r="CF12" s="385"/>
      <c r="CG12" s="131"/>
      <c r="CH12" s="131"/>
      <c r="CI12" s="410">
        <v>0.25</v>
      </c>
      <c r="CJ12" s="385"/>
      <c r="CK12" s="385"/>
      <c r="CL12" s="131"/>
      <c r="CM12" s="131"/>
      <c r="CN12" s="410">
        <v>0.25</v>
      </c>
      <c r="CO12" s="385"/>
      <c r="CP12" s="385"/>
      <c r="CQ12" s="131"/>
      <c r="CR12" s="131"/>
      <c r="CS12" s="410">
        <v>0.25</v>
      </c>
      <c r="CT12" s="385"/>
      <c r="CU12" s="385"/>
      <c r="CV12" s="131"/>
      <c r="CW12" s="131"/>
      <c r="CX12" s="410">
        <v>0.25</v>
      </c>
      <c r="CY12" s="385"/>
      <c r="CZ12" s="385"/>
      <c r="DA12" s="131"/>
      <c r="DB12" s="131"/>
      <c r="DC12" s="410">
        <v>0.25</v>
      </c>
      <c r="DD12" s="385"/>
      <c r="DE12" s="385"/>
      <c r="DF12" s="131"/>
      <c r="DG12" s="131"/>
      <c r="DH12" s="410">
        <v>0.25</v>
      </c>
      <c r="DI12" s="385"/>
      <c r="DJ12" s="385"/>
      <c r="DK12" s="131"/>
      <c r="DL12" s="131"/>
      <c r="DM12" s="410">
        <v>0.25</v>
      </c>
      <c r="DN12" s="385"/>
      <c r="DO12" s="385"/>
      <c r="DP12" s="131"/>
      <c r="DQ12" s="131"/>
      <c r="DR12" s="410">
        <v>0.25</v>
      </c>
      <c r="DS12" s="385"/>
      <c r="DT12" s="385"/>
      <c r="DU12" s="131"/>
      <c r="DV12" s="131"/>
      <c r="DW12" s="410">
        <v>0.25</v>
      </c>
      <c r="DX12" s="385"/>
      <c r="DY12" s="385"/>
      <c r="DZ12" s="131"/>
      <c r="EA12" s="131"/>
      <c r="EB12" s="410">
        <v>0.25</v>
      </c>
      <c r="EC12" s="385"/>
      <c r="ED12" s="385"/>
      <c r="EE12" s="131"/>
      <c r="EF12" s="131"/>
      <c r="EG12" s="410">
        <v>0.25</v>
      </c>
      <c r="EH12" s="385"/>
      <c r="EI12" s="385"/>
      <c r="EJ12" s="131"/>
      <c r="EK12" s="131"/>
      <c r="EL12" s="410">
        <v>0.25</v>
      </c>
      <c r="EM12" s="385"/>
      <c r="EN12" s="385"/>
      <c r="EO12" s="131"/>
      <c r="EP12" s="131"/>
      <c r="EQ12" s="410">
        <v>0.25</v>
      </c>
      <c r="ER12" s="385"/>
      <c r="ES12" s="385"/>
      <c r="ET12" s="131"/>
      <c r="EU12" s="131"/>
      <c r="EV12" s="410">
        <v>0.25</v>
      </c>
      <c r="EW12" s="385"/>
      <c r="EX12" s="385"/>
      <c r="EY12" s="131"/>
      <c r="EZ12" s="131"/>
      <c r="FA12" s="410">
        <v>0.25</v>
      </c>
      <c r="FB12" s="385"/>
      <c r="FC12" s="385"/>
      <c r="FD12" s="131"/>
      <c r="FE12" s="131"/>
      <c r="FF12" s="410">
        <v>0.25</v>
      </c>
      <c r="FG12" s="385"/>
      <c r="FH12" s="385"/>
      <c r="FI12" s="131"/>
      <c r="FJ12" s="131"/>
      <c r="FK12" s="410">
        <v>0.25</v>
      </c>
      <c r="FL12" s="385"/>
      <c r="FM12" s="385"/>
      <c r="FN12" s="131"/>
      <c r="FO12" s="131"/>
      <c r="FP12" s="410">
        <v>0.25</v>
      </c>
      <c r="FQ12" s="385"/>
      <c r="FR12" s="385"/>
      <c r="FS12" s="131"/>
      <c r="FT12" s="131"/>
      <c r="FU12" s="410">
        <v>0.25</v>
      </c>
      <c r="FV12" s="385"/>
      <c r="FW12" s="385"/>
      <c r="FX12" s="131"/>
      <c r="FY12" s="131"/>
      <c r="FZ12" s="410">
        <v>0.25</v>
      </c>
      <c r="GA12" s="385"/>
      <c r="GB12" s="385"/>
      <c r="GC12" s="131"/>
      <c r="GD12" s="131"/>
      <c r="GE12" s="410">
        <v>0.25</v>
      </c>
      <c r="GF12" s="385"/>
      <c r="GG12" s="385"/>
      <c r="GH12" s="131"/>
      <c r="GI12" s="131"/>
      <c r="GJ12" s="410">
        <v>0.25</v>
      </c>
      <c r="GK12" s="385"/>
      <c r="GL12" s="385"/>
      <c r="GM12" s="131"/>
      <c r="GN12" s="131"/>
      <c r="GO12" s="410">
        <v>0.25</v>
      </c>
      <c r="GP12" s="385"/>
      <c r="GQ12" s="385"/>
      <c r="GR12" s="131"/>
      <c r="GS12" s="131"/>
      <c r="GT12" s="410">
        <v>0.25</v>
      </c>
      <c r="GU12" s="385"/>
      <c r="GV12" s="385"/>
      <c r="GW12" s="131"/>
      <c r="GX12" s="131"/>
      <c r="GY12" s="410">
        <v>0.25</v>
      </c>
      <c r="GZ12" s="385"/>
      <c r="HA12" s="385"/>
      <c r="HB12" s="131"/>
      <c r="HC12" s="131"/>
      <c r="HD12" s="410">
        <v>0.25</v>
      </c>
      <c r="HE12" s="385"/>
      <c r="HF12" s="385"/>
      <c r="HG12" s="131"/>
      <c r="HH12" s="131"/>
      <c r="HI12" s="410">
        <v>0.25</v>
      </c>
      <c r="HJ12" s="385"/>
      <c r="HK12" s="385"/>
      <c r="HL12" s="131"/>
      <c r="HM12" s="131"/>
      <c r="HN12" s="410">
        <v>0.25</v>
      </c>
      <c r="HO12" s="385"/>
      <c r="HP12" s="385"/>
      <c r="HQ12" s="131"/>
      <c r="HR12" s="131"/>
      <c r="HS12" s="410">
        <v>0.25</v>
      </c>
      <c r="HT12" s="385"/>
      <c r="HU12" s="385"/>
      <c r="HV12" s="131"/>
      <c r="HW12" s="131"/>
      <c r="HX12" s="410">
        <v>0.25</v>
      </c>
      <c r="HY12" s="385"/>
      <c r="HZ12" s="385"/>
      <c r="IA12" s="131"/>
      <c r="IB12" s="131"/>
      <c r="IC12" s="410">
        <v>0.25</v>
      </c>
      <c r="ID12" s="385"/>
      <c r="IE12" s="385"/>
      <c r="IF12" s="131"/>
      <c r="IG12" s="131"/>
      <c r="IH12" s="410">
        <v>0.25</v>
      </c>
      <c r="II12" s="385"/>
      <c r="IJ12" s="385"/>
      <c r="IK12" s="131"/>
      <c r="IL12" s="131"/>
      <c r="IM12" s="410">
        <v>0.25</v>
      </c>
      <c r="IN12" s="385"/>
      <c r="IO12" s="385"/>
      <c r="IP12" s="131"/>
      <c r="IQ12" s="131"/>
      <c r="IR12" s="410">
        <v>0.25</v>
      </c>
      <c r="IS12" s="385"/>
      <c r="IT12" s="385"/>
      <c r="IU12" s="131"/>
      <c r="IV12" s="131"/>
      <c r="IW12" s="410">
        <v>0.25</v>
      </c>
      <c r="IX12" s="385"/>
      <c r="IY12" s="386"/>
      <c r="IZ12" s="198"/>
      <c r="JA12" s="378"/>
      <c r="JB12" s="256"/>
      <c r="JC12" s="256"/>
    </row>
    <row r="13" spans="1:263" s="3" customFormat="1" x14ac:dyDescent="0.35">
      <c r="A13" s="198"/>
      <c r="B13" s="359"/>
      <c r="C13" s="45"/>
      <c r="D13" s="102"/>
      <c r="E13" s="102"/>
      <c r="F13" s="384"/>
      <c r="G13" s="387"/>
      <c r="H13" s="325"/>
      <c r="I13" s="202"/>
      <c r="J13" s="324"/>
      <c r="K13" s="131"/>
      <c r="L13" s="387"/>
      <c r="M13" s="385"/>
      <c r="N13" s="385"/>
      <c r="O13" s="131"/>
      <c r="P13" s="131"/>
      <c r="Q13" s="387"/>
      <c r="R13" s="385"/>
      <c r="S13" s="385"/>
      <c r="T13" s="131"/>
      <c r="U13" s="131"/>
      <c r="V13" s="387"/>
      <c r="W13" s="385"/>
      <c r="X13" s="385"/>
      <c r="Y13" s="131"/>
      <c r="Z13" s="131"/>
      <c r="AA13" s="387"/>
      <c r="AB13" s="385"/>
      <c r="AC13" s="385"/>
      <c r="AD13" s="131"/>
      <c r="AE13" s="131"/>
      <c r="AF13" s="387"/>
      <c r="AG13" s="385"/>
      <c r="AH13" s="385"/>
      <c r="AI13" s="131"/>
      <c r="AJ13" s="131"/>
      <c r="AK13" s="387"/>
      <c r="AL13" s="385"/>
      <c r="AM13" s="385"/>
      <c r="AN13" s="131"/>
      <c r="AO13" s="131"/>
      <c r="AP13" s="387"/>
      <c r="AQ13" s="385"/>
      <c r="AR13" s="385"/>
      <c r="AS13" s="131"/>
      <c r="AT13" s="131"/>
      <c r="AU13" s="387"/>
      <c r="AV13" s="385"/>
      <c r="AW13" s="385"/>
      <c r="AX13" s="131"/>
      <c r="AY13" s="131"/>
      <c r="AZ13" s="387"/>
      <c r="BA13" s="385"/>
      <c r="BB13" s="385"/>
      <c r="BC13" s="131"/>
      <c r="BD13" s="131"/>
      <c r="BE13" s="387"/>
      <c r="BF13" s="385"/>
      <c r="BG13" s="385"/>
      <c r="BH13" s="131"/>
      <c r="BI13" s="131"/>
      <c r="BJ13" s="387"/>
      <c r="BK13" s="385"/>
      <c r="BL13" s="385"/>
      <c r="BM13" s="131"/>
      <c r="BN13" s="131"/>
      <c r="BO13" s="387"/>
      <c r="BP13" s="385"/>
      <c r="BQ13" s="385"/>
      <c r="BR13" s="131"/>
      <c r="BS13" s="131"/>
      <c r="BT13" s="387"/>
      <c r="BU13" s="385"/>
      <c r="BV13" s="385"/>
      <c r="BW13" s="131"/>
      <c r="BX13" s="131"/>
      <c r="BY13" s="387"/>
      <c r="BZ13" s="385"/>
      <c r="CA13" s="385"/>
      <c r="CB13" s="131"/>
      <c r="CC13" s="131"/>
      <c r="CD13" s="387"/>
      <c r="CE13" s="385"/>
      <c r="CF13" s="385"/>
      <c r="CG13" s="131"/>
      <c r="CH13" s="131"/>
      <c r="CI13" s="387"/>
      <c r="CJ13" s="385"/>
      <c r="CK13" s="385"/>
      <c r="CL13" s="131"/>
      <c r="CM13" s="131"/>
      <c r="CN13" s="387"/>
      <c r="CO13" s="385"/>
      <c r="CP13" s="385"/>
      <c r="CQ13" s="131"/>
      <c r="CR13" s="131"/>
      <c r="CS13" s="387"/>
      <c r="CT13" s="385"/>
      <c r="CU13" s="385"/>
      <c r="CV13" s="131"/>
      <c r="CW13" s="131"/>
      <c r="CX13" s="387"/>
      <c r="CY13" s="385"/>
      <c r="CZ13" s="385"/>
      <c r="DA13" s="131"/>
      <c r="DB13" s="131"/>
      <c r="DC13" s="387"/>
      <c r="DD13" s="385"/>
      <c r="DE13" s="385"/>
      <c r="DF13" s="131"/>
      <c r="DG13" s="131"/>
      <c r="DH13" s="387"/>
      <c r="DI13" s="385"/>
      <c r="DJ13" s="385"/>
      <c r="DK13" s="131"/>
      <c r="DL13" s="131"/>
      <c r="DM13" s="387"/>
      <c r="DN13" s="385"/>
      <c r="DO13" s="385"/>
      <c r="DP13" s="131"/>
      <c r="DQ13" s="131"/>
      <c r="DR13" s="387"/>
      <c r="DS13" s="385"/>
      <c r="DT13" s="385"/>
      <c r="DU13" s="131"/>
      <c r="DV13" s="131"/>
      <c r="DW13" s="387"/>
      <c r="DX13" s="385"/>
      <c r="DY13" s="385"/>
      <c r="DZ13" s="131"/>
      <c r="EA13" s="131"/>
      <c r="EB13" s="387"/>
      <c r="EC13" s="385"/>
      <c r="ED13" s="385"/>
      <c r="EE13" s="131"/>
      <c r="EF13" s="131"/>
      <c r="EG13" s="387"/>
      <c r="EH13" s="385"/>
      <c r="EI13" s="385"/>
      <c r="EJ13" s="131"/>
      <c r="EK13" s="131"/>
      <c r="EL13" s="387"/>
      <c r="EM13" s="385"/>
      <c r="EN13" s="385"/>
      <c r="EO13" s="131"/>
      <c r="EP13" s="131"/>
      <c r="EQ13" s="387"/>
      <c r="ER13" s="385"/>
      <c r="ES13" s="385"/>
      <c r="ET13" s="131"/>
      <c r="EU13" s="131"/>
      <c r="EV13" s="387"/>
      <c r="EW13" s="385"/>
      <c r="EX13" s="385"/>
      <c r="EY13" s="131"/>
      <c r="EZ13" s="131"/>
      <c r="FA13" s="387"/>
      <c r="FB13" s="385"/>
      <c r="FC13" s="385"/>
      <c r="FD13" s="131"/>
      <c r="FE13" s="131"/>
      <c r="FF13" s="387"/>
      <c r="FG13" s="385"/>
      <c r="FH13" s="385"/>
      <c r="FI13" s="131"/>
      <c r="FJ13" s="131"/>
      <c r="FK13" s="387"/>
      <c r="FL13" s="385"/>
      <c r="FM13" s="385"/>
      <c r="FN13" s="131"/>
      <c r="FO13" s="131"/>
      <c r="FP13" s="387"/>
      <c r="FQ13" s="385"/>
      <c r="FR13" s="385"/>
      <c r="FS13" s="131"/>
      <c r="FT13" s="131"/>
      <c r="FU13" s="387"/>
      <c r="FV13" s="385"/>
      <c r="FW13" s="385"/>
      <c r="FX13" s="131"/>
      <c r="FY13" s="131"/>
      <c r="FZ13" s="387"/>
      <c r="GA13" s="385"/>
      <c r="GB13" s="385"/>
      <c r="GC13" s="131"/>
      <c r="GD13" s="131"/>
      <c r="GE13" s="387"/>
      <c r="GF13" s="385"/>
      <c r="GG13" s="385"/>
      <c r="GH13" s="131"/>
      <c r="GI13" s="131"/>
      <c r="GJ13" s="387"/>
      <c r="GK13" s="385"/>
      <c r="GL13" s="385"/>
      <c r="GM13" s="131"/>
      <c r="GN13" s="131"/>
      <c r="GO13" s="387"/>
      <c r="GP13" s="385"/>
      <c r="GQ13" s="385"/>
      <c r="GR13" s="131"/>
      <c r="GS13" s="131"/>
      <c r="GT13" s="387"/>
      <c r="GU13" s="385"/>
      <c r="GV13" s="385"/>
      <c r="GW13" s="131"/>
      <c r="GX13" s="131"/>
      <c r="GY13" s="387"/>
      <c r="GZ13" s="385"/>
      <c r="HA13" s="385"/>
      <c r="HB13" s="131"/>
      <c r="HC13" s="131"/>
      <c r="HD13" s="387"/>
      <c r="HE13" s="385"/>
      <c r="HF13" s="385"/>
      <c r="HG13" s="131"/>
      <c r="HH13" s="131"/>
      <c r="HI13" s="387"/>
      <c r="HJ13" s="385"/>
      <c r="HK13" s="385"/>
      <c r="HL13" s="131"/>
      <c r="HM13" s="131"/>
      <c r="HN13" s="387"/>
      <c r="HO13" s="385"/>
      <c r="HP13" s="385"/>
      <c r="HQ13" s="131"/>
      <c r="HR13" s="131"/>
      <c r="HS13" s="387"/>
      <c r="HT13" s="385"/>
      <c r="HU13" s="385"/>
      <c r="HV13" s="131"/>
      <c r="HW13" s="131"/>
      <c r="HX13" s="387"/>
      <c r="HY13" s="385"/>
      <c r="HZ13" s="385"/>
      <c r="IA13" s="131"/>
      <c r="IB13" s="131"/>
      <c r="IC13" s="387"/>
      <c r="ID13" s="385"/>
      <c r="IE13" s="385"/>
      <c r="IF13" s="131"/>
      <c r="IG13" s="131"/>
      <c r="IH13" s="387"/>
      <c r="II13" s="385"/>
      <c r="IJ13" s="385"/>
      <c r="IK13" s="131"/>
      <c r="IL13" s="131"/>
      <c r="IM13" s="387"/>
      <c r="IN13" s="385"/>
      <c r="IO13" s="385"/>
      <c r="IP13" s="131"/>
      <c r="IQ13" s="131"/>
      <c r="IR13" s="387"/>
      <c r="IS13" s="385"/>
      <c r="IT13" s="385"/>
      <c r="IU13" s="131"/>
      <c r="IV13" s="131"/>
      <c r="IW13" s="387"/>
      <c r="IX13" s="385"/>
      <c r="IY13" s="386"/>
      <c r="IZ13" s="198"/>
      <c r="JA13" s="378"/>
      <c r="JB13" s="256"/>
      <c r="JC13" s="256"/>
    </row>
    <row r="14" spans="1:263" s="3" customFormat="1" x14ac:dyDescent="0.35">
      <c r="A14" s="198"/>
      <c r="B14" s="359"/>
      <c r="C14" s="45" t="s">
        <v>330</v>
      </c>
      <c r="D14" s="104" t="s">
        <v>331</v>
      </c>
      <c r="E14" s="102"/>
      <c r="F14" s="285" t="str">
        <f>IFERROR(INDEX('Helper 1'!$I$2:$I$19,MATCH('Schedule 1'!$G$20,'Helper 1'!$H$2:$H$19,0)),"")</f>
        <v/>
      </c>
      <c r="G14" s="131">
        <f>SUM(L14:IX14)</f>
        <v>0</v>
      </c>
      <c r="H14" s="325"/>
      <c r="I14" s="202"/>
      <c r="J14" s="324"/>
      <c r="K14" s="131"/>
      <c r="L14" s="131">
        <f>L9*L12</f>
        <v>0</v>
      </c>
      <c r="M14" s="385"/>
      <c r="N14" s="385"/>
      <c r="O14" s="131"/>
      <c r="P14" s="131"/>
      <c r="Q14" s="131">
        <f>Q9*Q12</f>
        <v>0</v>
      </c>
      <c r="R14" s="385"/>
      <c r="S14" s="385"/>
      <c r="T14" s="131"/>
      <c r="U14" s="131"/>
      <c r="V14" s="131">
        <f>V9*V12</f>
        <v>0</v>
      </c>
      <c r="W14" s="385"/>
      <c r="X14" s="385"/>
      <c r="Y14" s="131"/>
      <c r="Z14" s="131"/>
      <c r="AA14" s="131">
        <f>AA9*AA12</f>
        <v>0</v>
      </c>
      <c r="AB14" s="385"/>
      <c r="AC14" s="385"/>
      <c r="AD14" s="131"/>
      <c r="AE14" s="131"/>
      <c r="AF14" s="131">
        <f>AF9*AF12</f>
        <v>0</v>
      </c>
      <c r="AG14" s="385"/>
      <c r="AH14" s="385"/>
      <c r="AI14" s="131"/>
      <c r="AJ14" s="131"/>
      <c r="AK14" s="131">
        <f>AK9*AK12</f>
        <v>0</v>
      </c>
      <c r="AL14" s="385"/>
      <c r="AM14" s="385"/>
      <c r="AN14" s="131"/>
      <c r="AO14" s="131"/>
      <c r="AP14" s="131">
        <f>AP9*AP12</f>
        <v>0</v>
      </c>
      <c r="AQ14" s="385"/>
      <c r="AR14" s="385"/>
      <c r="AS14" s="131"/>
      <c r="AT14" s="131"/>
      <c r="AU14" s="131">
        <f>AU9*AU12</f>
        <v>0</v>
      </c>
      <c r="AV14" s="385"/>
      <c r="AW14" s="385"/>
      <c r="AX14" s="131"/>
      <c r="AY14" s="131"/>
      <c r="AZ14" s="131">
        <f>AZ9*AZ12</f>
        <v>0</v>
      </c>
      <c r="BA14" s="385"/>
      <c r="BB14" s="385"/>
      <c r="BC14" s="131"/>
      <c r="BD14" s="131"/>
      <c r="BE14" s="131">
        <f>BE9*BE12</f>
        <v>0</v>
      </c>
      <c r="BF14" s="385"/>
      <c r="BG14" s="385"/>
      <c r="BH14" s="131"/>
      <c r="BI14" s="131"/>
      <c r="BJ14" s="131">
        <f>BJ9*BJ12</f>
        <v>0</v>
      </c>
      <c r="BK14" s="385"/>
      <c r="BL14" s="385"/>
      <c r="BM14" s="131"/>
      <c r="BN14" s="131"/>
      <c r="BO14" s="131">
        <f>BO9*BO12</f>
        <v>0</v>
      </c>
      <c r="BP14" s="385"/>
      <c r="BQ14" s="385"/>
      <c r="BR14" s="131"/>
      <c r="BS14" s="131"/>
      <c r="BT14" s="131">
        <f>BT9*BT12</f>
        <v>0</v>
      </c>
      <c r="BU14" s="385"/>
      <c r="BV14" s="385"/>
      <c r="BW14" s="131"/>
      <c r="BX14" s="131"/>
      <c r="BY14" s="131">
        <f>BY9*BY12</f>
        <v>0</v>
      </c>
      <c r="BZ14" s="385"/>
      <c r="CA14" s="385"/>
      <c r="CB14" s="131"/>
      <c r="CC14" s="131"/>
      <c r="CD14" s="131">
        <f>CD9*CD12</f>
        <v>0</v>
      </c>
      <c r="CE14" s="385"/>
      <c r="CF14" s="385"/>
      <c r="CG14" s="131"/>
      <c r="CH14" s="131"/>
      <c r="CI14" s="131">
        <f>CI9*CI12</f>
        <v>0</v>
      </c>
      <c r="CJ14" s="385"/>
      <c r="CK14" s="385"/>
      <c r="CL14" s="131"/>
      <c r="CM14" s="131"/>
      <c r="CN14" s="131">
        <f>CN9*CN12</f>
        <v>0</v>
      </c>
      <c r="CO14" s="385"/>
      <c r="CP14" s="385"/>
      <c r="CQ14" s="131"/>
      <c r="CR14" s="131"/>
      <c r="CS14" s="131">
        <f>CS9*CS12</f>
        <v>0</v>
      </c>
      <c r="CT14" s="385"/>
      <c r="CU14" s="385"/>
      <c r="CV14" s="131"/>
      <c r="CW14" s="131"/>
      <c r="CX14" s="131">
        <f>CX9*CX12</f>
        <v>0</v>
      </c>
      <c r="CY14" s="385"/>
      <c r="CZ14" s="385"/>
      <c r="DA14" s="131"/>
      <c r="DB14" s="131"/>
      <c r="DC14" s="131">
        <f>DC9*DC12</f>
        <v>0</v>
      </c>
      <c r="DD14" s="385"/>
      <c r="DE14" s="385"/>
      <c r="DF14" s="131"/>
      <c r="DG14" s="131"/>
      <c r="DH14" s="131">
        <f>DH9*DH12</f>
        <v>0</v>
      </c>
      <c r="DI14" s="385"/>
      <c r="DJ14" s="385"/>
      <c r="DK14" s="131"/>
      <c r="DL14" s="131"/>
      <c r="DM14" s="131">
        <f>DM9*DM12</f>
        <v>0</v>
      </c>
      <c r="DN14" s="385"/>
      <c r="DO14" s="385"/>
      <c r="DP14" s="131"/>
      <c r="DQ14" s="131"/>
      <c r="DR14" s="131">
        <f>DR9*DR12</f>
        <v>0</v>
      </c>
      <c r="DS14" s="385"/>
      <c r="DT14" s="385"/>
      <c r="DU14" s="131"/>
      <c r="DV14" s="131"/>
      <c r="DW14" s="131">
        <f>DW9*DW12</f>
        <v>0</v>
      </c>
      <c r="DX14" s="385"/>
      <c r="DY14" s="385"/>
      <c r="DZ14" s="131"/>
      <c r="EA14" s="131"/>
      <c r="EB14" s="131">
        <f>EB9*EB12</f>
        <v>0</v>
      </c>
      <c r="EC14" s="385"/>
      <c r="ED14" s="385"/>
      <c r="EE14" s="131"/>
      <c r="EF14" s="131"/>
      <c r="EG14" s="131">
        <f>EG9*EG12</f>
        <v>0</v>
      </c>
      <c r="EH14" s="385"/>
      <c r="EI14" s="385"/>
      <c r="EJ14" s="131"/>
      <c r="EK14" s="131"/>
      <c r="EL14" s="131">
        <f>EL9*EL12</f>
        <v>0</v>
      </c>
      <c r="EM14" s="385"/>
      <c r="EN14" s="385"/>
      <c r="EO14" s="131"/>
      <c r="EP14" s="131"/>
      <c r="EQ14" s="131">
        <f>EQ9*EQ12</f>
        <v>0</v>
      </c>
      <c r="ER14" s="385"/>
      <c r="ES14" s="385"/>
      <c r="ET14" s="131"/>
      <c r="EU14" s="131"/>
      <c r="EV14" s="131">
        <f>EV9*EV12</f>
        <v>0</v>
      </c>
      <c r="EW14" s="385"/>
      <c r="EX14" s="385"/>
      <c r="EY14" s="131"/>
      <c r="EZ14" s="131"/>
      <c r="FA14" s="131">
        <f>FA9*FA12</f>
        <v>0</v>
      </c>
      <c r="FB14" s="385"/>
      <c r="FC14" s="385"/>
      <c r="FD14" s="131"/>
      <c r="FE14" s="131"/>
      <c r="FF14" s="131">
        <f>FF9*FF12</f>
        <v>0</v>
      </c>
      <c r="FG14" s="385"/>
      <c r="FH14" s="385"/>
      <c r="FI14" s="131"/>
      <c r="FJ14" s="131"/>
      <c r="FK14" s="131">
        <f>FK9*FK12</f>
        <v>0</v>
      </c>
      <c r="FL14" s="385"/>
      <c r="FM14" s="385"/>
      <c r="FN14" s="131"/>
      <c r="FO14" s="131"/>
      <c r="FP14" s="131">
        <f>FP9*FP12</f>
        <v>0</v>
      </c>
      <c r="FQ14" s="385"/>
      <c r="FR14" s="385"/>
      <c r="FS14" s="131"/>
      <c r="FT14" s="131"/>
      <c r="FU14" s="131">
        <f>FU9*FU12</f>
        <v>0</v>
      </c>
      <c r="FV14" s="385"/>
      <c r="FW14" s="385"/>
      <c r="FX14" s="131"/>
      <c r="FY14" s="131"/>
      <c r="FZ14" s="131">
        <f>FZ9*FZ12</f>
        <v>0</v>
      </c>
      <c r="GA14" s="385"/>
      <c r="GB14" s="385"/>
      <c r="GC14" s="131"/>
      <c r="GD14" s="131"/>
      <c r="GE14" s="131">
        <f>GE9*GE12</f>
        <v>0</v>
      </c>
      <c r="GF14" s="385"/>
      <c r="GG14" s="385"/>
      <c r="GH14" s="131"/>
      <c r="GI14" s="131"/>
      <c r="GJ14" s="131">
        <f>GJ9*GJ12</f>
        <v>0</v>
      </c>
      <c r="GK14" s="385"/>
      <c r="GL14" s="385"/>
      <c r="GM14" s="131"/>
      <c r="GN14" s="131"/>
      <c r="GO14" s="131">
        <f>GO9*GO12</f>
        <v>0</v>
      </c>
      <c r="GP14" s="385"/>
      <c r="GQ14" s="385"/>
      <c r="GR14" s="131"/>
      <c r="GS14" s="131"/>
      <c r="GT14" s="131">
        <f>GT9*GT12</f>
        <v>0</v>
      </c>
      <c r="GU14" s="385"/>
      <c r="GV14" s="385"/>
      <c r="GW14" s="131"/>
      <c r="GX14" s="131"/>
      <c r="GY14" s="131">
        <f>GY9*GY12</f>
        <v>0</v>
      </c>
      <c r="GZ14" s="385"/>
      <c r="HA14" s="385"/>
      <c r="HB14" s="131"/>
      <c r="HC14" s="131"/>
      <c r="HD14" s="131">
        <f>HD9*HD12</f>
        <v>0</v>
      </c>
      <c r="HE14" s="385"/>
      <c r="HF14" s="385"/>
      <c r="HG14" s="131"/>
      <c r="HH14" s="131"/>
      <c r="HI14" s="131">
        <f>HI9*HI12</f>
        <v>0</v>
      </c>
      <c r="HJ14" s="385"/>
      <c r="HK14" s="385"/>
      <c r="HL14" s="131"/>
      <c r="HM14" s="131"/>
      <c r="HN14" s="131">
        <f>HN9*HN12</f>
        <v>0</v>
      </c>
      <c r="HO14" s="385"/>
      <c r="HP14" s="385"/>
      <c r="HQ14" s="131"/>
      <c r="HR14" s="131"/>
      <c r="HS14" s="131">
        <f>HS9*HS12</f>
        <v>0</v>
      </c>
      <c r="HT14" s="385"/>
      <c r="HU14" s="385"/>
      <c r="HV14" s="131"/>
      <c r="HW14" s="131"/>
      <c r="HX14" s="131">
        <f>HX9*HX12</f>
        <v>0</v>
      </c>
      <c r="HY14" s="385"/>
      <c r="HZ14" s="385"/>
      <c r="IA14" s="131"/>
      <c r="IB14" s="131"/>
      <c r="IC14" s="131">
        <f>IC9*IC12</f>
        <v>0</v>
      </c>
      <c r="ID14" s="385"/>
      <c r="IE14" s="385"/>
      <c r="IF14" s="131"/>
      <c r="IG14" s="131"/>
      <c r="IH14" s="131">
        <f>IH9*IH12</f>
        <v>0</v>
      </c>
      <c r="II14" s="385"/>
      <c r="IJ14" s="385"/>
      <c r="IK14" s="131"/>
      <c r="IL14" s="131"/>
      <c r="IM14" s="131">
        <f>IM9*IM12</f>
        <v>0</v>
      </c>
      <c r="IN14" s="385"/>
      <c r="IO14" s="385"/>
      <c r="IP14" s="131"/>
      <c r="IQ14" s="131"/>
      <c r="IR14" s="131">
        <f>IR9*IR12</f>
        <v>0</v>
      </c>
      <c r="IS14" s="385"/>
      <c r="IT14" s="385"/>
      <c r="IU14" s="131"/>
      <c r="IV14" s="131"/>
      <c r="IW14" s="131">
        <f>IW9*IW12</f>
        <v>0</v>
      </c>
      <c r="IX14" s="385"/>
      <c r="IY14" s="386"/>
      <c r="IZ14" s="198"/>
      <c r="JA14" s="378"/>
      <c r="JB14" s="256"/>
      <c r="JC14" s="256"/>
    </row>
    <row r="15" spans="1:263" s="3" customFormat="1" x14ac:dyDescent="0.35">
      <c r="A15" s="198"/>
      <c r="B15" s="359"/>
      <c r="C15" s="45"/>
      <c r="D15" s="104"/>
      <c r="E15" s="102"/>
      <c r="F15" s="513" t="str">
        <f>IF(F37&lt;&gt;"",F37,"")</f>
        <v/>
      </c>
      <c r="G15" s="514"/>
      <c r="H15" s="515"/>
      <c r="I15" s="202"/>
      <c r="J15" s="324"/>
      <c r="K15" s="131"/>
      <c r="L15" s="148" t="str">
        <f>IF($F$15&lt;&gt;"",$F$15,"")</f>
        <v/>
      </c>
      <c r="M15" s="385"/>
      <c r="N15" s="385"/>
      <c r="O15" s="131"/>
      <c r="P15" s="131"/>
      <c r="Q15" s="148" t="str">
        <f>IF($F$15&lt;&gt;"",$F$15,"")</f>
        <v/>
      </c>
      <c r="R15" s="385"/>
      <c r="S15" s="385"/>
      <c r="T15" s="131"/>
      <c r="U15" s="131"/>
      <c r="V15" s="148" t="str">
        <f>IF($F$15&lt;&gt;"",$F$15,"")</f>
        <v/>
      </c>
      <c r="W15" s="385"/>
      <c r="X15" s="385"/>
      <c r="Y15" s="131"/>
      <c r="Z15" s="131"/>
      <c r="AA15" s="148" t="str">
        <f>IF($F$15&lt;&gt;"",$F$15,"")</f>
        <v/>
      </c>
      <c r="AB15" s="385"/>
      <c r="AC15" s="385"/>
      <c r="AD15" s="131"/>
      <c r="AE15" s="131"/>
      <c r="AF15" s="148" t="str">
        <f>IF($F$15&lt;&gt;"",$F$15,"")</f>
        <v/>
      </c>
      <c r="AG15" s="385"/>
      <c r="AH15" s="385"/>
      <c r="AI15" s="131"/>
      <c r="AJ15" s="131"/>
      <c r="AK15" s="148" t="str">
        <f>IF($F$15&lt;&gt;"",$F$15,"")</f>
        <v/>
      </c>
      <c r="AL15" s="385"/>
      <c r="AM15" s="385"/>
      <c r="AN15" s="131"/>
      <c r="AO15" s="131"/>
      <c r="AP15" s="148" t="str">
        <f>IF($F$15&lt;&gt;"",$F$15,"")</f>
        <v/>
      </c>
      <c r="AQ15" s="385"/>
      <c r="AR15" s="385"/>
      <c r="AS15" s="131"/>
      <c r="AT15" s="131"/>
      <c r="AU15" s="148" t="str">
        <f>IF($F$15&lt;&gt;"",$F$15,"")</f>
        <v/>
      </c>
      <c r="AV15" s="385"/>
      <c r="AW15" s="385"/>
      <c r="AX15" s="131"/>
      <c r="AY15" s="131"/>
      <c r="AZ15" s="148" t="str">
        <f>IF($F$15&lt;&gt;"",$F$15,"")</f>
        <v/>
      </c>
      <c r="BA15" s="385"/>
      <c r="BB15" s="385"/>
      <c r="BC15" s="131"/>
      <c r="BD15" s="131"/>
      <c r="BE15" s="148" t="str">
        <f>IF($F$15&lt;&gt;"",$F$15,"")</f>
        <v/>
      </c>
      <c r="BF15" s="385"/>
      <c r="BG15" s="385"/>
      <c r="BH15" s="131"/>
      <c r="BI15" s="131"/>
      <c r="BJ15" s="148" t="str">
        <f>IF($F$15&lt;&gt;"",$F$15,"")</f>
        <v/>
      </c>
      <c r="BK15" s="385"/>
      <c r="BL15" s="385"/>
      <c r="BM15" s="131"/>
      <c r="BN15" s="131"/>
      <c r="BO15" s="148" t="str">
        <f>IF($F$15&lt;&gt;"",$F$15,"")</f>
        <v/>
      </c>
      <c r="BP15" s="385"/>
      <c r="BQ15" s="385"/>
      <c r="BR15" s="131"/>
      <c r="BS15" s="131"/>
      <c r="BT15" s="148" t="str">
        <f>IF($F$15&lt;&gt;"",$F$15,"")</f>
        <v/>
      </c>
      <c r="BU15" s="385"/>
      <c r="BV15" s="385"/>
      <c r="BW15" s="131"/>
      <c r="BX15" s="131"/>
      <c r="BY15" s="148" t="str">
        <f>IF($F$15&lt;&gt;"",$F$15,"")</f>
        <v/>
      </c>
      <c r="BZ15" s="385"/>
      <c r="CA15" s="385"/>
      <c r="CB15" s="131"/>
      <c r="CC15" s="131"/>
      <c r="CD15" s="148" t="str">
        <f>IF($F$15&lt;&gt;"",$F$15,"")</f>
        <v/>
      </c>
      <c r="CE15" s="385"/>
      <c r="CF15" s="385"/>
      <c r="CG15" s="131"/>
      <c r="CH15" s="131"/>
      <c r="CI15" s="148" t="str">
        <f>IF($F$15&lt;&gt;"",$F$15,"")</f>
        <v/>
      </c>
      <c r="CJ15" s="385"/>
      <c r="CK15" s="385"/>
      <c r="CL15" s="131"/>
      <c r="CM15" s="131"/>
      <c r="CN15" s="148" t="str">
        <f>IF($F$15&lt;&gt;"",$F$15,"")</f>
        <v/>
      </c>
      <c r="CO15" s="385"/>
      <c r="CP15" s="385"/>
      <c r="CQ15" s="131"/>
      <c r="CR15" s="131"/>
      <c r="CS15" s="148" t="str">
        <f>IF($F$15&lt;&gt;"",$F$15,"")</f>
        <v/>
      </c>
      <c r="CT15" s="385"/>
      <c r="CU15" s="385"/>
      <c r="CV15" s="131"/>
      <c r="CW15" s="131"/>
      <c r="CX15" s="148" t="str">
        <f>IF($F$15&lt;&gt;"",$F$15,"")</f>
        <v/>
      </c>
      <c r="CY15" s="385"/>
      <c r="CZ15" s="385"/>
      <c r="DA15" s="131"/>
      <c r="DB15" s="131"/>
      <c r="DC15" s="148" t="str">
        <f>IF($F$15&lt;&gt;"",$F$15,"")</f>
        <v/>
      </c>
      <c r="DD15" s="385"/>
      <c r="DE15" s="385"/>
      <c r="DF15" s="131"/>
      <c r="DG15" s="131"/>
      <c r="DH15" s="148" t="str">
        <f>IF($F$15&lt;&gt;"",$F$15,"")</f>
        <v/>
      </c>
      <c r="DI15" s="385"/>
      <c r="DJ15" s="385"/>
      <c r="DK15" s="131"/>
      <c r="DL15" s="131"/>
      <c r="DM15" s="148" t="str">
        <f>IF($F$15&lt;&gt;"",$F$15,"")</f>
        <v/>
      </c>
      <c r="DN15" s="385"/>
      <c r="DO15" s="385"/>
      <c r="DP15" s="131"/>
      <c r="DQ15" s="131"/>
      <c r="DR15" s="148" t="str">
        <f>IF($F$15&lt;&gt;"",$F$15,"")</f>
        <v/>
      </c>
      <c r="DS15" s="385"/>
      <c r="DT15" s="385"/>
      <c r="DU15" s="131"/>
      <c r="DV15" s="131"/>
      <c r="DW15" s="148" t="str">
        <f>IF($F$15&lt;&gt;"",$F$15,"")</f>
        <v/>
      </c>
      <c r="DX15" s="385"/>
      <c r="DY15" s="385"/>
      <c r="DZ15" s="131"/>
      <c r="EA15" s="131"/>
      <c r="EB15" s="148" t="str">
        <f>IF($F$15&lt;&gt;"",$F$15,"")</f>
        <v/>
      </c>
      <c r="EC15" s="385"/>
      <c r="ED15" s="385"/>
      <c r="EE15" s="131"/>
      <c r="EF15" s="131"/>
      <c r="EG15" s="148" t="str">
        <f>IF($F$15&lt;&gt;"",$F$15,"")</f>
        <v/>
      </c>
      <c r="EH15" s="385"/>
      <c r="EI15" s="385"/>
      <c r="EJ15" s="131"/>
      <c r="EK15" s="131"/>
      <c r="EL15" s="148" t="str">
        <f>IF($F$15&lt;&gt;"",$F$15,"")</f>
        <v/>
      </c>
      <c r="EM15" s="385"/>
      <c r="EN15" s="385"/>
      <c r="EO15" s="131"/>
      <c r="EP15" s="131"/>
      <c r="EQ15" s="148" t="str">
        <f>IF($F$15&lt;&gt;"",$F$15,"")</f>
        <v/>
      </c>
      <c r="ER15" s="385"/>
      <c r="ES15" s="385"/>
      <c r="ET15" s="131"/>
      <c r="EU15" s="131"/>
      <c r="EV15" s="148" t="str">
        <f>IF($F$15&lt;&gt;"",$F$15,"")</f>
        <v/>
      </c>
      <c r="EW15" s="385"/>
      <c r="EX15" s="385"/>
      <c r="EY15" s="131"/>
      <c r="EZ15" s="131"/>
      <c r="FA15" s="148" t="str">
        <f>IF($F$15&lt;&gt;"",$F$15,"")</f>
        <v/>
      </c>
      <c r="FB15" s="385"/>
      <c r="FC15" s="385"/>
      <c r="FD15" s="131"/>
      <c r="FE15" s="131"/>
      <c r="FF15" s="148" t="str">
        <f>IF($F$15&lt;&gt;"",$F$15,"")</f>
        <v/>
      </c>
      <c r="FG15" s="385"/>
      <c r="FH15" s="385"/>
      <c r="FI15" s="131"/>
      <c r="FJ15" s="131"/>
      <c r="FK15" s="148" t="str">
        <f>IF($F$15&lt;&gt;"",$F$15,"")</f>
        <v/>
      </c>
      <c r="FL15" s="385"/>
      <c r="FM15" s="385"/>
      <c r="FN15" s="131"/>
      <c r="FO15" s="131"/>
      <c r="FP15" s="148" t="str">
        <f>IF($F$15&lt;&gt;"",$F$15,"")</f>
        <v/>
      </c>
      <c r="FQ15" s="385"/>
      <c r="FR15" s="385"/>
      <c r="FS15" s="131"/>
      <c r="FT15" s="131"/>
      <c r="FU15" s="148" t="str">
        <f>IF($F$15&lt;&gt;"",$F$15,"")</f>
        <v/>
      </c>
      <c r="FV15" s="385"/>
      <c r="FW15" s="385"/>
      <c r="FX15" s="131"/>
      <c r="FY15" s="131"/>
      <c r="FZ15" s="148" t="str">
        <f>IF($F$15&lt;&gt;"",$F$15,"")</f>
        <v/>
      </c>
      <c r="GA15" s="385"/>
      <c r="GB15" s="385"/>
      <c r="GC15" s="131"/>
      <c r="GD15" s="131"/>
      <c r="GE15" s="148" t="str">
        <f>IF($F$15&lt;&gt;"",$F$15,"")</f>
        <v/>
      </c>
      <c r="GF15" s="385"/>
      <c r="GG15" s="385"/>
      <c r="GH15" s="131"/>
      <c r="GI15" s="131"/>
      <c r="GJ15" s="148" t="str">
        <f>IF($F$15&lt;&gt;"",$F$15,"")</f>
        <v/>
      </c>
      <c r="GK15" s="385"/>
      <c r="GL15" s="385"/>
      <c r="GM15" s="131"/>
      <c r="GN15" s="131"/>
      <c r="GO15" s="148" t="str">
        <f>IF($F$15&lt;&gt;"",$F$15,"")</f>
        <v/>
      </c>
      <c r="GP15" s="385"/>
      <c r="GQ15" s="385"/>
      <c r="GR15" s="131"/>
      <c r="GS15" s="131"/>
      <c r="GT15" s="148" t="str">
        <f>IF($F$15&lt;&gt;"",$F$15,"")</f>
        <v/>
      </c>
      <c r="GU15" s="385"/>
      <c r="GV15" s="385"/>
      <c r="GW15" s="131"/>
      <c r="GX15" s="131"/>
      <c r="GY15" s="148" t="str">
        <f>IF($F$15&lt;&gt;"",$F$15,"")</f>
        <v/>
      </c>
      <c r="GZ15" s="385"/>
      <c r="HA15" s="385"/>
      <c r="HB15" s="131"/>
      <c r="HC15" s="131"/>
      <c r="HD15" s="148" t="str">
        <f>IF($F$15&lt;&gt;"",$F$15,"")</f>
        <v/>
      </c>
      <c r="HE15" s="385"/>
      <c r="HF15" s="385"/>
      <c r="HG15" s="131"/>
      <c r="HH15" s="131"/>
      <c r="HI15" s="148" t="str">
        <f>IF($F$15&lt;&gt;"",$F$15,"")</f>
        <v/>
      </c>
      <c r="HJ15" s="385"/>
      <c r="HK15" s="385"/>
      <c r="HL15" s="131"/>
      <c r="HM15" s="131"/>
      <c r="HN15" s="148" t="str">
        <f>IF($F$15&lt;&gt;"",$F$15,"")</f>
        <v/>
      </c>
      <c r="HO15" s="385"/>
      <c r="HP15" s="385"/>
      <c r="HQ15" s="131"/>
      <c r="HR15" s="131"/>
      <c r="HS15" s="148" t="str">
        <f>IF($F$15&lt;&gt;"",$F$15,"")</f>
        <v/>
      </c>
      <c r="HT15" s="385"/>
      <c r="HU15" s="385"/>
      <c r="HV15" s="131"/>
      <c r="HW15" s="131"/>
      <c r="HX15" s="148" t="str">
        <f>IF($F$15&lt;&gt;"",$F$15,"")</f>
        <v/>
      </c>
      <c r="HY15" s="385"/>
      <c r="HZ15" s="385"/>
      <c r="IA15" s="131"/>
      <c r="IB15" s="131"/>
      <c r="IC15" s="148" t="str">
        <f>IF($F$15&lt;&gt;"",$F$15,"")</f>
        <v/>
      </c>
      <c r="ID15" s="385"/>
      <c r="IE15" s="385"/>
      <c r="IF15" s="131"/>
      <c r="IG15" s="131"/>
      <c r="IH15" s="148" t="str">
        <f>IF($F$15&lt;&gt;"",$F$15,"")</f>
        <v/>
      </c>
      <c r="II15" s="385"/>
      <c r="IJ15" s="385"/>
      <c r="IK15" s="131"/>
      <c r="IL15" s="131"/>
      <c r="IM15" s="148" t="str">
        <f>IF($F$15&lt;&gt;"",$F$15,"")</f>
        <v/>
      </c>
      <c r="IN15" s="385"/>
      <c r="IO15" s="385"/>
      <c r="IP15" s="131"/>
      <c r="IQ15" s="131"/>
      <c r="IR15" s="148" t="str">
        <f>IF($F$15&lt;&gt;"",$F$15,"")</f>
        <v/>
      </c>
      <c r="IS15" s="385"/>
      <c r="IT15" s="385"/>
      <c r="IU15" s="131"/>
      <c r="IV15" s="131"/>
      <c r="IW15" s="148" t="str">
        <f>IF($F$15&lt;&gt;"",$F$15,"")</f>
        <v/>
      </c>
      <c r="IX15" s="385"/>
      <c r="IY15" s="386"/>
      <c r="IZ15" s="198"/>
      <c r="JA15" s="378"/>
      <c r="JB15" s="256"/>
      <c r="JC15" s="256"/>
    </row>
    <row r="16" spans="1:263" s="3" customFormat="1" x14ac:dyDescent="0.35">
      <c r="A16" s="198"/>
      <c r="B16" s="359"/>
      <c r="C16" s="45" t="s">
        <v>332</v>
      </c>
      <c r="D16" s="104"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6" s="102"/>
      <c r="F16" s="285"/>
      <c r="G16" s="388">
        <f>IF(OR('Schedule 1'!$G$20='Helper 1'!$H$2,'Schedule 1'!$G$20='Helper 1'!$H$3),1,IF(F15&lt;&gt;"","",'Schedule 1'!$G$23))</f>
        <v>0</v>
      </c>
      <c r="H16" s="325"/>
      <c r="I16" s="202"/>
      <c r="J16" s="324"/>
      <c r="K16" s="131"/>
      <c r="L16" s="388">
        <f>$G$16</f>
        <v>0</v>
      </c>
      <c r="M16" s="385"/>
      <c r="N16" s="385"/>
      <c r="O16" s="131"/>
      <c r="P16" s="131"/>
      <c r="Q16" s="388">
        <f>$G$16</f>
        <v>0</v>
      </c>
      <c r="R16" s="385"/>
      <c r="S16" s="385"/>
      <c r="T16" s="131"/>
      <c r="U16" s="131"/>
      <c r="V16" s="388">
        <f>$G$16</f>
        <v>0</v>
      </c>
      <c r="W16" s="385"/>
      <c r="X16" s="385"/>
      <c r="Y16" s="131"/>
      <c r="Z16" s="131"/>
      <c r="AA16" s="388">
        <f>$G$16</f>
        <v>0</v>
      </c>
      <c r="AB16" s="385"/>
      <c r="AC16" s="385"/>
      <c r="AD16" s="131"/>
      <c r="AE16" s="131"/>
      <c r="AF16" s="388">
        <f>$G$16</f>
        <v>0</v>
      </c>
      <c r="AG16" s="385"/>
      <c r="AH16" s="385"/>
      <c r="AI16" s="131"/>
      <c r="AJ16" s="131"/>
      <c r="AK16" s="388">
        <f>$G$16</f>
        <v>0</v>
      </c>
      <c r="AL16" s="385"/>
      <c r="AM16" s="385"/>
      <c r="AN16" s="131"/>
      <c r="AO16" s="131"/>
      <c r="AP16" s="388">
        <f>$G$16</f>
        <v>0</v>
      </c>
      <c r="AQ16" s="385"/>
      <c r="AR16" s="385"/>
      <c r="AS16" s="131"/>
      <c r="AT16" s="131"/>
      <c r="AU16" s="388">
        <f>$G$16</f>
        <v>0</v>
      </c>
      <c r="AV16" s="385"/>
      <c r="AW16" s="385"/>
      <c r="AX16" s="131"/>
      <c r="AY16" s="131"/>
      <c r="AZ16" s="388">
        <f>$G$16</f>
        <v>0</v>
      </c>
      <c r="BA16" s="385"/>
      <c r="BB16" s="385"/>
      <c r="BC16" s="131"/>
      <c r="BD16" s="131"/>
      <c r="BE16" s="388">
        <f>$G$16</f>
        <v>0</v>
      </c>
      <c r="BF16" s="385"/>
      <c r="BG16" s="385"/>
      <c r="BH16" s="131"/>
      <c r="BI16" s="131"/>
      <c r="BJ16" s="388">
        <f>$G$16</f>
        <v>0</v>
      </c>
      <c r="BK16" s="385"/>
      <c r="BL16" s="385"/>
      <c r="BM16" s="131"/>
      <c r="BN16" s="131"/>
      <c r="BO16" s="388">
        <f>$G$16</f>
        <v>0</v>
      </c>
      <c r="BP16" s="385"/>
      <c r="BQ16" s="385"/>
      <c r="BR16" s="131"/>
      <c r="BS16" s="131"/>
      <c r="BT16" s="388">
        <f>$G$16</f>
        <v>0</v>
      </c>
      <c r="BU16" s="385"/>
      <c r="BV16" s="385"/>
      <c r="BW16" s="131"/>
      <c r="BX16" s="131"/>
      <c r="BY16" s="388">
        <f>$G$16</f>
        <v>0</v>
      </c>
      <c r="BZ16" s="385"/>
      <c r="CA16" s="385"/>
      <c r="CB16" s="131"/>
      <c r="CC16" s="131"/>
      <c r="CD16" s="388">
        <f>$G$16</f>
        <v>0</v>
      </c>
      <c r="CE16" s="385"/>
      <c r="CF16" s="385"/>
      <c r="CG16" s="131"/>
      <c r="CH16" s="131"/>
      <c r="CI16" s="388">
        <f>$G$16</f>
        <v>0</v>
      </c>
      <c r="CJ16" s="385"/>
      <c r="CK16" s="385"/>
      <c r="CL16" s="131"/>
      <c r="CM16" s="131"/>
      <c r="CN16" s="388">
        <f>$G$16</f>
        <v>0</v>
      </c>
      <c r="CO16" s="385"/>
      <c r="CP16" s="385"/>
      <c r="CQ16" s="131"/>
      <c r="CR16" s="131"/>
      <c r="CS16" s="388">
        <f>$G$16</f>
        <v>0</v>
      </c>
      <c r="CT16" s="385"/>
      <c r="CU16" s="385"/>
      <c r="CV16" s="131"/>
      <c r="CW16" s="131"/>
      <c r="CX16" s="388">
        <f>$G$16</f>
        <v>0</v>
      </c>
      <c r="CY16" s="385"/>
      <c r="CZ16" s="385"/>
      <c r="DA16" s="131"/>
      <c r="DB16" s="131"/>
      <c r="DC16" s="388">
        <f>$G$16</f>
        <v>0</v>
      </c>
      <c r="DD16" s="385"/>
      <c r="DE16" s="385"/>
      <c r="DF16" s="131"/>
      <c r="DG16" s="131"/>
      <c r="DH16" s="388">
        <f>$G$16</f>
        <v>0</v>
      </c>
      <c r="DI16" s="385"/>
      <c r="DJ16" s="385"/>
      <c r="DK16" s="131"/>
      <c r="DL16" s="131"/>
      <c r="DM16" s="388">
        <f>$G$16</f>
        <v>0</v>
      </c>
      <c r="DN16" s="385"/>
      <c r="DO16" s="385"/>
      <c r="DP16" s="131"/>
      <c r="DQ16" s="131"/>
      <c r="DR16" s="388">
        <f>$G$16</f>
        <v>0</v>
      </c>
      <c r="DS16" s="385"/>
      <c r="DT16" s="385"/>
      <c r="DU16" s="131"/>
      <c r="DV16" s="131"/>
      <c r="DW16" s="388">
        <f>$G$16</f>
        <v>0</v>
      </c>
      <c r="DX16" s="385"/>
      <c r="DY16" s="385"/>
      <c r="DZ16" s="131"/>
      <c r="EA16" s="131"/>
      <c r="EB16" s="388">
        <f>$G$16</f>
        <v>0</v>
      </c>
      <c r="EC16" s="385"/>
      <c r="ED16" s="385"/>
      <c r="EE16" s="131"/>
      <c r="EF16" s="131"/>
      <c r="EG16" s="388">
        <f>$G$16</f>
        <v>0</v>
      </c>
      <c r="EH16" s="385"/>
      <c r="EI16" s="385"/>
      <c r="EJ16" s="131"/>
      <c r="EK16" s="131"/>
      <c r="EL16" s="388">
        <f>$G$16</f>
        <v>0</v>
      </c>
      <c r="EM16" s="385"/>
      <c r="EN16" s="385"/>
      <c r="EO16" s="131"/>
      <c r="EP16" s="131"/>
      <c r="EQ16" s="388">
        <f>$G$16</f>
        <v>0</v>
      </c>
      <c r="ER16" s="385"/>
      <c r="ES16" s="385"/>
      <c r="ET16" s="131"/>
      <c r="EU16" s="131"/>
      <c r="EV16" s="388">
        <f>$G$16</f>
        <v>0</v>
      </c>
      <c r="EW16" s="385"/>
      <c r="EX16" s="385"/>
      <c r="EY16" s="131"/>
      <c r="EZ16" s="131"/>
      <c r="FA16" s="388">
        <f>$G$16</f>
        <v>0</v>
      </c>
      <c r="FB16" s="385"/>
      <c r="FC16" s="385"/>
      <c r="FD16" s="131"/>
      <c r="FE16" s="131"/>
      <c r="FF16" s="388">
        <f>$G$16</f>
        <v>0</v>
      </c>
      <c r="FG16" s="385"/>
      <c r="FH16" s="385"/>
      <c r="FI16" s="131"/>
      <c r="FJ16" s="131"/>
      <c r="FK16" s="388">
        <f>$G$16</f>
        <v>0</v>
      </c>
      <c r="FL16" s="385"/>
      <c r="FM16" s="385"/>
      <c r="FN16" s="131"/>
      <c r="FO16" s="131"/>
      <c r="FP16" s="388">
        <f>$G$16</f>
        <v>0</v>
      </c>
      <c r="FQ16" s="385"/>
      <c r="FR16" s="385"/>
      <c r="FS16" s="131"/>
      <c r="FT16" s="131"/>
      <c r="FU16" s="388">
        <f>$G$16</f>
        <v>0</v>
      </c>
      <c r="FV16" s="385"/>
      <c r="FW16" s="385"/>
      <c r="FX16" s="131"/>
      <c r="FY16" s="131"/>
      <c r="FZ16" s="388">
        <f>$G$16</f>
        <v>0</v>
      </c>
      <c r="GA16" s="385"/>
      <c r="GB16" s="385"/>
      <c r="GC16" s="131"/>
      <c r="GD16" s="131"/>
      <c r="GE16" s="388">
        <f>$G$16</f>
        <v>0</v>
      </c>
      <c r="GF16" s="385"/>
      <c r="GG16" s="385"/>
      <c r="GH16" s="131"/>
      <c r="GI16" s="131"/>
      <c r="GJ16" s="388">
        <f>$G$16</f>
        <v>0</v>
      </c>
      <c r="GK16" s="385"/>
      <c r="GL16" s="385"/>
      <c r="GM16" s="131"/>
      <c r="GN16" s="131"/>
      <c r="GO16" s="388">
        <f>$G$16</f>
        <v>0</v>
      </c>
      <c r="GP16" s="385"/>
      <c r="GQ16" s="385"/>
      <c r="GR16" s="131"/>
      <c r="GS16" s="131"/>
      <c r="GT16" s="388">
        <f>$G$16</f>
        <v>0</v>
      </c>
      <c r="GU16" s="385"/>
      <c r="GV16" s="385"/>
      <c r="GW16" s="131"/>
      <c r="GX16" s="131"/>
      <c r="GY16" s="388">
        <f>$G$16</f>
        <v>0</v>
      </c>
      <c r="GZ16" s="385"/>
      <c r="HA16" s="385"/>
      <c r="HB16" s="131"/>
      <c r="HC16" s="131"/>
      <c r="HD16" s="388">
        <f>$G$16</f>
        <v>0</v>
      </c>
      <c r="HE16" s="385"/>
      <c r="HF16" s="385"/>
      <c r="HG16" s="131"/>
      <c r="HH16" s="131"/>
      <c r="HI16" s="388">
        <f>$G$16</f>
        <v>0</v>
      </c>
      <c r="HJ16" s="385"/>
      <c r="HK16" s="385"/>
      <c r="HL16" s="131"/>
      <c r="HM16" s="131"/>
      <c r="HN16" s="388">
        <f>$G$16</f>
        <v>0</v>
      </c>
      <c r="HO16" s="385"/>
      <c r="HP16" s="385"/>
      <c r="HQ16" s="131"/>
      <c r="HR16" s="131"/>
      <c r="HS16" s="388">
        <f>$G$16</f>
        <v>0</v>
      </c>
      <c r="HT16" s="385"/>
      <c r="HU16" s="385"/>
      <c r="HV16" s="131"/>
      <c r="HW16" s="131"/>
      <c r="HX16" s="388">
        <f>$G$16</f>
        <v>0</v>
      </c>
      <c r="HY16" s="385"/>
      <c r="HZ16" s="385"/>
      <c r="IA16" s="131"/>
      <c r="IB16" s="131"/>
      <c r="IC16" s="388">
        <f>$G$16</f>
        <v>0</v>
      </c>
      <c r="ID16" s="385"/>
      <c r="IE16" s="385"/>
      <c r="IF16" s="131"/>
      <c r="IG16" s="131"/>
      <c r="IH16" s="388">
        <f>$G$16</f>
        <v>0</v>
      </c>
      <c r="II16" s="385"/>
      <c r="IJ16" s="385"/>
      <c r="IK16" s="131"/>
      <c r="IL16" s="131"/>
      <c r="IM16" s="388">
        <f>$G$16</f>
        <v>0</v>
      </c>
      <c r="IN16" s="385"/>
      <c r="IO16" s="385"/>
      <c r="IP16" s="131"/>
      <c r="IQ16" s="131"/>
      <c r="IR16" s="388">
        <f>$G$16</f>
        <v>0</v>
      </c>
      <c r="IS16" s="385"/>
      <c r="IT16" s="385"/>
      <c r="IU16" s="131"/>
      <c r="IV16" s="131"/>
      <c r="IW16" s="388">
        <f>$G$16</f>
        <v>0</v>
      </c>
      <c r="IX16" s="385"/>
      <c r="IY16" s="386"/>
      <c r="IZ16" s="198"/>
      <c r="JA16" s="378"/>
      <c r="JB16" s="256"/>
      <c r="JC16" s="256"/>
    </row>
    <row r="17" spans="1:263" s="3" customFormat="1" x14ac:dyDescent="0.35">
      <c r="A17" s="198"/>
      <c r="B17" s="359"/>
      <c r="C17" s="45"/>
      <c r="D17" s="104"/>
      <c r="E17" s="102"/>
      <c r="F17" s="285"/>
      <c r="G17" s="387"/>
      <c r="H17" s="325"/>
      <c r="I17" s="202"/>
      <c r="J17" s="324"/>
      <c r="K17" s="131"/>
      <c r="L17" s="387"/>
      <c r="M17" s="385"/>
      <c r="N17" s="385"/>
      <c r="O17" s="131"/>
      <c r="P17" s="131"/>
      <c r="Q17" s="387"/>
      <c r="R17" s="385"/>
      <c r="S17" s="385"/>
      <c r="T17" s="131"/>
      <c r="U17" s="131"/>
      <c r="V17" s="387"/>
      <c r="W17" s="385"/>
      <c r="X17" s="385"/>
      <c r="Y17" s="131"/>
      <c r="Z17" s="131"/>
      <c r="AA17" s="387"/>
      <c r="AB17" s="385"/>
      <c r="AC17" s="385"/>
      <c r="AD17" s="131"/>
      <c r="AE17" s="131"/>
      <c r="AF17" s="387"/>
      <c r="AG17" s="385"/>
      <c r="AH17" s="385"/>
      <c r="AI17" s="131"/>
      <c r="AJ17" s="131"/>
      <c r="AK17" s="387"/>
      <c r="AL17" s="385"/>
      <c r="AM17" s="385"/>
      <c r="AN17" s="131"/>
      <c r="AO17" s="131"/>
      <c r="AP17" s="387"/>
      <c r="AQ17" s="385"/>
      <c r="AR17" s="385"/>
      <c r="AS17" s="131"/>
      <c r="AT17" s="131"/>
      <c r="AU17" s="387"/>
      <c r="AV17" s="385"/>
      <c r="AW17" s="385"/>
      <c r="AX17" s="131"/>
      <c r="AY17" s="131"/>
      <c r="AZ17" s="387"/>
      <c r="BA17" s="385"/>
      <c r="BB17" s="385"/>
      <c r="BC17" s="131"/>
      <c r="BD17" s="131"/>
      <c r="BE17" s="387"/>
      <c r="BF17" s="385"/>
      <c r="BG17" s="385"/>
      <c r="BH17" s="131"/>
      <c r="BI17" s="131"/>
      <c r="BJ17" s="387"/>
      <c r="BK17" s="385"/>
      <c r="BL17" s="385"/>
      <c r="BM17" s="131"/>
      <c r="BN17" s="131"/>
      <c r="BO17" s="387"/>
      <c r="BP17" s="385"/>
      <c r="BQ17" s="385"/>
      <c r="BR17" s="131"/>
      <c r="BS17" s="131"/>
      <c r="BT17" s="387"/>
      <c r="BU17" s="385"/>
      <c r="BV17" s="385"/>
      <c r="BW17" s="131"/>
      <c r="BX17" s="131"/>
      <c r="BY17" s="387"/>
      <c r="BZ17" s="385"/>
      <c r="CA17" s="385"/>
      <c r="CB17" s="131"/>
      <c r="CC17" s="131"/>
      <c r="CD17" s="387"/>
      <c r="CE17" s="385"/>
      <c r="CF17" s="385"/>
      <c r="CG17" s="131"/>
      <c r="CH17" s="131"/>
      <c r="CI17" s="387"/>
      <c r="CJ17" s="385"/>
      <c r="CK17" s="385"/>
      <c r="CL17" s="131"/>
      <c r="CM17" s="131"/>
      <c r="CN17" s="387"/>
      <c r="CO17" s="385"/>
      <c r="CP17" s="385"/>
      <c r="CQ17" s="131"/>
      <c r="CR17" s="131"/>
      <c r="CS17" s="387"/>
      <c r="CT17" s="385"/>
      <c r="CU17" s="385"/>
      <c r="CV17" s="131"/>
      <c r="CW17" s="131"/>
      <c r="CX17" s="387"/>
      <c r="CY17" s="385"/>
      <c r="CZ17" s="385"/>
      <c r="DA17" s="131"/>
      <c r="DB17" s="131"/>
      <c r="DC17" s="387"/>
      <c r="DD17" s="385"/>
      <c r="DE17" s="385"/>
      <c r="DF17" s="131"/>
      <c r="DG17" s="131"/>
      <c r="DH17" s="387"/>
      <c r="DI17" s="385"/>
      <c r="DJ17" s="385"/>
      <c r="DK17" s="131"/>
      <c r="DL17" s="131"/>
      <c r="DM17" s="387"/>
      <c r="DN17" s="385"/>
      <c r="DO17" s="385"/>
      <c r="DP17" s="131"/>
      <c r="DQ17" s="131"/>
      <c r="DR17" s="387"/>
      <c r="DS17" s="385"/>
      <c r="DT17" s="385"/>
      <c r="DU17" s="131"/>
      <c r="DV17" s="131"/>
      <c r="DW17" s="387"/>
      <c r="DX17" s="385"/>
      <c r="DY17" s="385"/>
      <c r="DZ17" s="131"/>
      <c r="EA17" s="131"/>
      <c r="EB17" s="387"/>
      <c r="EC17" s="385"/>
      <c r="ED17" s="385"/>
      <c r="EE17" s="131"/>
      <c r="EF17" s="131"/>
      <c r="EG17" s="387"/>
      <c r="EH17" s="385"/>
      <c r="EI17" s="385"/>
      <c r="EJ17" s="131"/>
      <c r="EK17" s="131"/>
      <c r="EL17" s="387"/>
      <c r="EM17" s="385"/>
      <c r="EN17" s="385"/>
      <c r="EO17" s="131"/>
      <c r="EP17" s="131"/>
      <c r="EQ17" s="387"/>
      <c r="ER17" s="385"/>
      <c r="ES17" s="385"/>
      <c r="ET17" s="131"/>
      <c r="EU17" s="131"/>
      <c r="EV17" s="387"/>
      <c r="EW17" s="385"/>
      <c r="EX17" s="385"/>
      <c r="EY17" s="131"/>
      <c r="EZ17" s="131"/>
      <c r="FA17" s="387"/>
      <c r="FB17" s="385"/>
      <c r="FC17" s="385"/>
      <c r="FD17" s="131"/>
      <c r="FE17" s="131"/>
      <c r="FF17" s="387"/>
      <c r="FG17" s="385"/>
      <c r="FH17" s="385"/>
      <c r="FI17" s="131"/>
      <c r="FJ17" s="131"/>
      <c r="FK17" s="387"/>
      <c r="FL17" s="385"/>
      <c r="FM17" s="385"/>
      <c r="FN17" s="131"/>
      <c r="FO17" s="131"/>
      <c r="FP17" s="387"/>
      <c r="FQ17" s="385"/>
      <c r="FR17" s="385"/>
      <c r="FS17" s="131"/>
      <c r="FT17" s="131"/>
      <c r="FU17" s="387"/>
      <c r="FV17" s="385"/>
      <c r="FW17" s="385"/>
      <c r="FX17" s="131"/>
      <c r="FY17" s="131"/>
      <c r="FZ17" s="387"/>
      <c r="GA17" s="385"/>
      <c r="GB17" s="385"/>
      <c r="GC17" s="131"/>
      <c r="GD17" s="131"/>
      <c r="GE17" s="387"/>
      <c r="GF17" s="385"/>
      <c r="GG17" s="385"/>
      <c r="GH17" s="131"/>
      <c r="GI17" s="131"/>
      <c r="GJ17" s="387"/>
      <c r="GK17" s="385"/>
      <c r="GL17" s="385"/>
      <c r="GM17" s="131"/>
      <c r="GN17" s="131"/>
      <c r="GO17" s="387"/>
      <c r="GP17" s="385"/>
      <c r="GQ17" s="385"/>
      <c r="GR17" s="131"/>
      <c r="GS17" s="131"/>
      <c r="GT17" s="387"/>
      <c r="GU17" s="385"/>
      <c r="GV17" s="385"/>
      <c r="GW17" s="131"/>
      <c r="GX17" s="131"/>
      <c r="GY17" s="387"/>
      <c r="GZ17" s="385"/>
      <c r="HA17" s="385"/>
      <c r="HB17" s="131"/>
      <c r="HC17" s="131"/>
      <c r="HD17" s="387"/>
      <c r="HE17" s="385"/>
      <c r="HF17" s="385"/>
      <c r="HG17" s="131"/>
      <c r="HH17" s="131"/>
      <c r="HI17" s="387"/>
      <c r="HJ17" s="385"/>
      <c r="HK17" s="385"/>
      <c r="HL17" s="131"/>
      <c r="HM17" s="131"/>
      <c r="HN17" s="387"/>
      <c r="HO17" s="385"/>
      <c r="HP17" s="385"/>
      <c r="HQ17" s="131"/>
      <c r="HR17" s="131"/>
      <c r="HS17" s="387"/>
      <c r="HT17" s="385"/>
      <c r="HU17" s="385"/>
      <c r="HV17" s="131"/>
      <c r="HW17" s="131"/>
      <c r="HX17" s="387"/>
      <c r="HY17" s="385"/>
      <c r="HZ17" s="385"/>
      <c r="IA17" s="131"/>
      <c r="IB17" s="131"/>
      <c r="IC17" s="387"/>
      <c r="ID17" s="385"/>
      <c r="IE17" s="385"/>
      <c r="IF17" s="131"/>
      <c r="IG17" s="131"/>
      <c r="IH17" s="387"/>
      <c r="II17" s="385"/>
      <c r="IJ17" s="385"/>
      <c r="IK17" s="131"/>
      <c r="IL17" s="131"/>
      <c r="IM17" s="387"/>
      <c r="IN17" s="385"/>
      <c r="IO17" s="385"/>
      <c r="IP17" s="131"/>
      <c r="IQ17" s="131"/>
      <c r="IR17" s="387"/>
      <c r="IS17" s="385"/>
      <c r="IT17" s="385"/>
      <c r="IU17" s="131"/>
      <c r="IV17" s="131"/>
      <c r="IW17" s="387"/>
      <c r="IX17" s="385"/>
      <c r="IY17" s="386"/>
      <c r="IZ17" s="198"/>
      <c r="JA17" s="378"/>
      <c r="JB17" s="256"/>
      <c r="JC17" s="256"/>
    </row>
    <row r="18" spans="1:263" s="3" customFormat="1" ht="15" thickBot="1" x14ac:dyDescent="0.4">
      <c r="A18" s="198"/>
      <c r="B18" s="359"/>
      <c r="C18" s="45" t="s">
        <v>333</v>
      </c>
      <c r="D18" s="104" t="s">
        <v>334</v>
      </c>
      <c r="E18" s="102"/>
      <c r="F18" s="285" t="s">
        <v>181</v>
      </c>
      <c r="G18" s="124">
        <f>IF($F$15&lt;&gt;"","",SUM(L18:IX18))</f>
        <v>0</v>
      </c>
      <c r="H18" s="325"/>
      <c r="I18" s="202"/>
      <c r="J18" s="324"/>
      <c r="K18" s="131"/>
      <c r="L18" s="124">
        <f>IF($F$15&lt;&gt;"","",ROUND(L9*L16,2)*25%)</f>
        <v>0</v>
      </c>
      <c r="M18" s="385"/>
      <c r="N18" s="385"/>
      <c r="O18" s="131"/>
      <c r="P18" s="131"/>
      <c r="Q18" s="124">
        <f>IF($F$15&lt;&gt;"","",ROUND(Q9*Q16,2)*25%)</f>
        <v>0</v>
      </c>
      <c r="R18" s="385"/>
      <c r="S18" s="385"/>
      <c r="T18" s="131"/>
      <c r="U18" s="131"/>
      <c r="V18" s="124">
        <f>IF($F$15&lt;&gt;"","",ROUND(V9*V16,2)*25%)</f>
        <v>0</v>
      </c>
      <c r="W18" s="385"/>
      <c r="X18" s="385"/>
      <c r="Y18" s="131"/>
      <c r="Z18" s="131"/>
      <c r="AA18" s="124">
        <f>IF($F$15&lt;&gt;"","",ROUND(AA9*AA16,2)*25%)</f>
        <v>0</v>
      </c>
      <c r="AB18" s="385"/>
      <c r="AC18" s="385"/>
      <c r="AD18" s="131"/>
      <c r="AE18" s="131"/>
      <c r="AF18" s="124">
        <f>IF($F$15&lt;&gt;"","",ROUND(AF9*AF16,2)*25%)</f>
        <v>0</v>
      </c>
      <c r="AG18" s="385"/>
      <c r="AH18" s="385"/>
      <c r="AI18" s="131"/>
      <c r="AJ18" s="131"/>
      <c r="AK18" s="124">
        <f>IF($F$15&lt;&gt;"","",ROUND(AK9*AK16,2)*25%)</f>
        <v>0</v>
      </c>
      <c r="AL18" s="385"/>
      <c r="AM18" s="385"/>
      <c r="AN18" s="131"/>
      <c r="AO18" s="131"/>
      <c r="AP18" s="124">
        <f>IF($F$15&lt;&gt;"","",ROUND(AP9*AP16,2)*25%)</f>
        <v>0</v>
      </c>
      <c r="AQ18" s="385"/>
      <c r="AR18" s="385"/>
      <c r="AS18" s="131"/>
      <c r="AT18" s="131"/>
      <c r="AU18" s="124">
        <f>IF($F$15&lt;&gt;"","",ROUND(AU9*AU16,2)*25%)</f>
        <v>0</v>
      </c>
      <c r="AV18" s="385"/>
      <c r="AW18" s="385"/>
      <c r="AX18" s="131"/>
      <c r="AY18" s="131"/>
      <c r="AZ18" s="124">
        <f>IF($F$15&lt;&gt;"","",ROUND(AZ9*AZ16,2)*25%)</f>
        <v>0</v>
      </c>
      <c r="BA18" s="385"/>
      <c r="BB18" s="385"/>
      <c r="BC18" s="131"/>
      <c r="BD18" s="131"/>
      <c r="BE18" s="124">
        <f>IF($F$15&lt;&gt;"","",ROUND(BE9*BE16,2)*25%)</f>
        <v>0</v>
      </c>
      <c r="BF18" s="385"/>
      <c r="BG18" s="385"/>
      <c r="BH18" s="131"/>
      <c r="BI18" s="131"/>
      <c r="BJ18" s="124">
        <f>IF($F$15&lt;&gt;"","",ROUND(BJ9*BJ16,2)*25%)</f>
        <v>0</v>
      </c>
      <c r="BK18" s="385"/>
      <c r="BL18" s="385"/>
      <c r="BM18" s="131"/>
      <c r="BN18" s="131"/>
      <c r="BO18" s="124">
        <f>IF($F$15&lt;&gt;"","",ROUND(BO9*BO16,2)*25%)</f>
        <v>0</v>
      </c>
      <c r="BP18" s="385"/>
      <c r="BQ18" s="385"/>
      <c r="BR18" s="131"/>
      <c r="BS18" s="131"/>
      <c r="BT18" s="124">
        <f>IF($F$15&lt;&gt;"","",ROUND(BT9*BT16,2)*25%)</f>
        <v>0</v>
      </c>
      <c r="BU18" s="385"/>
      <c r="BV18" s="385"/>
      <c r="BW18" s="131"/>
      <c r="BX18" s="131"/>
      <c r="BY18" s="124">
        <f>IF($F$15&lt;&gt;"","",ROUND(BY9*BY16,2)*25%)</f>
        <v>0</v>
      </c>
      <c r="BZ18" s="385"/>
      <c r="CA18" s="385"/>
      <c r="CB18" s="131"/>
      <c r="CC18" s="131"/>
      <c r="CD18" s="124">
        <f>IF($F$15&lt;&gt;"","",ROUND(CD9*CD16,2)*25%)</f>
        <v>0</v>
      </c>
      <c r="CE18" s="385"/>
      <c r="CF18" s="385"/>
      <c r="CG18" s="131"/>
      <c r="CH18" s="131"/>
      <c r="CI18" s="124">
        <f>IF($F$15&lt;&gt;"","",ROUND(CI9*CI16,2)*25%)</f>
        <v>0</v>
      </c>
      <c r="CJ18" s="385"/>
      <c r="CK18" s="385"/>
      <c r="CL18" s="131"/>
      <c r="CM18" s="131"/>
      <c r="CN18" s="124">
        <f>IF($F$15&lt;&gt;"","",ROUND(CN9*CN16,2)*25%)</f>
        <v>0</v>
      </c>
      <c r="CO18" s="385"/>
      <c r="CP18" s="385"/>
      <c r="CQ18" s="131"/>
      <c r="CR18" s="131"/>
      <c r="CS18" s="124">
        <f>IF($F$15&lt;&gt;"","",ROUND(CS9*CS16,2)*25%)</f>
        <v>0</v>
      </c>
      <c r="CT18" s="385"/>
      <c r="CU18" s="385"/>
      <c r="CV18" s="131"/>
      <c r="CW18" s="131"/>
      <c r="CX18" s="124">
        <f>IF($F$15&lt;&gt;"","",ROUND(CX9*CX16,2)*25%)</f>
        <v>0</v>
      </c>
      <c r="CY18" s="385"/>
      <c r="CZ18" s="385"/>
      <c r="DA18" s="131"/>
      <c r="DB18" s="131"/>
      <c r="DC18" s="124">
        <f>IF($F$15&lt;&gt;"","",ROUND(DC9*DC16,2)*25%)</f>
        <v>0</v>
      </c>
      <c r="DD18" s="385"/>
      <c r="DE18" s="385"/>
      <c r="DF18" s="131"/>
      <c r="DG18" s="131"/>
      <c r="DH18" s="124">
        <f>IF($F$15&lt;&gt;"","",ROUND(DH9*DH16,2)*25%)</f>
        <v>0</v>
      </c>
      <c r="DI18" s="385"/>
      <c r="DJ18" s="385"/>
      <c r="DK18" s="131"/>
      <c r="DL18" s="131"/>
      <c r="DM18" s="124">
        <f>IF($F$15&lt;&gt;"","",ROUND(DM9*DM16,2)*25%)</f>
        <v>0</v>
      </c>
      <c r="DN18" s="385"/>
      <c r="DO18" s="385"/>
      <c r="DP18" s="131"/>
      <c r="DQ18" s="131"/>
      <c r="DR18" s="124">
        <f>IF($F$15&lt;&gt;"","",ROUND(DR9*DR16,2)*25%)</f>
        <v>0</v>
      </c>
      <c r="DS18" s="385"/>
      <c r="DT18" s="385"/>
      <c r="DU18" s="131"/>
      <c r="DV18" s="131"/>
      <c r="DW18" s="124">
        <f>IF($F$15&lt;&gt;"","",ROUND(DW9*DW16,2)*25%)</f>
        <v>0</v>
      </c>
      <c r="DX18" s="385"/>
      <c r="DY18" s="385"/>
      <c r="DZ18" s="131"/>
      <c r="EA18" s="131"/>
      <c r="EB18" s="124">
        <f>IF($F$15&lt;&gt;"","",ROUND(EB9*EB16,2)*25%)</f>
        <v>0</v>
      </c>
      <c r="EC18" s="385"/>
      <c r="ED18" s="385"/>
      <c r="EE18" s="131"/>
      <c r="EF18" s="131"/>
      <c r="EG18" s="124">
        <f>IF($F$15&lt;&gt;"","",ROUND(EG9*EG16,2)*25%)</f>
        <v>0</v>
      </c>
      <c r="EH18" s="385"/>
      <c r="EI18" s="385"/>
      <c r="EJ18" s="131"/>
      <c r="EK18" s="131"/>
      <c r="EL18" s="124">
        <f>IF($F$15&lt;&gt;"","",ROUND(EL9*EL16,2)*25%)</f>
        <v>0</v>
      </c>
      <c r="EM18" s="385"/>
      <c r="EN18" s="385"/>
      <c r="EO18" s="131"/>
      <c r="EP18" s="131"/>
      <c r="EQ18" s="124">
        <f>IF($F$15&lt;&gt;"","",ROUND(EQ9*EQ16,2)*25%)</f>
        <v>0</v>
      </c>
      <c r="ER18" s="385"/>
      <c r="ES18" s="385"/>
      <c r="ET18" s="131"/>
      <c r="EU18" s="131"/>
      <c r="EV18" s="124">
        <f>IF($F$15&lt;&gt;"","",ROUND(EV9*EV16,2)*25%)</f>
        <v>0</v>
      </c>
      <c r="EW18" s="385"/>
      <c r="EX18" s="385"/>
      <c r="EY18" s="131"/>
      <c r="EZ18" s="131"/>
      <c r="FA18" s="124">
        <f>IF($F$15&lt;&gt;"","",ROUND(FA9*FA16,2)*25%)</f>
        <v>0</v>
      </c>
      <c r="FB18" s="385"/>
      <c r="FC18" s="385"/>
      <c r="FD18" s="131"/>
      <c r="FE18" s="131"/>
      <c r="FF18" s="124">
        <f>IF($F$15&lt;&gt;"","",ROUND(FF9*FF16,2)*25%)</f>
        <v>0</v>
      </c>
      <c r="FG18" s="385"/>
      <c r="FH18" s="385"/>
      <c r="FI18" s="131"/>
      <c r="FJ18" s="131"/>
      <c r="FK18" s="124">
        <f>IF($F$15&lt;&gt;"","",ROUND(FK9*FK16,2)*25%)</f>
        <v>0</v>
      </c>
      <c r="FL18" s="385"/>
      <c r="FM18" s="385"/>
      <c r="FN18" s="131"/>
      <c r="FO18" s="131"/>
      <c r="FP18" s="124">
        <f>IF($F$15&lt;&gt;"","",ROUND(FP9*FP16,2)*25%)</f>
        <v>0</v>
      </c>
      <c r="FQ18" s="385"/>
      <c r="FR18" s="385"/>
      <c r="FS18" s="131"/>
      <c r="FT18" s="131"/>
      <c r="FU18" s="124">
        <f>IF($F$15&lt;&gt;"","",ROUND(FU9*FU16,2)*25%)</f>
        <v>0</v>
      </c>
      <c r="FV18" s="385"/>
      <c r="FW18" s="385"/>
      <c r="FX18" s="131"/>
      <c r="FY18" s="131"/>
      <c r="FZ18" s="124">
        <f>IF($F$15&lt;&gt;"","",ROUND(FZ9*FZ16,2)*25%)</f>
        <v>0</v>
      </c>
      <c r="GA18" s="385"/>
      <c r="GB18" s="385"/>
      <c r="GC18" s="131"/>
      <c r="GD18" s="131"/>
      <c r="GE18" s="124">
        <f>IF($F$15&lt;&gt;"","",ROUND(GE9*GE16,2)*25%)</f>
        <v>0</v>
      </c>
      <c r="GF18" s="385"/>
      <c r="GG18" s="385"/>
      <c r="GH18" s="131"/>
      <c r="GI18" s="131"/>
      <c r="GJ18" s="124">
        <f>IF($F$15&lt;&gt;"","",ROUND(GJ9*GJ16,2)*25%)</f>
        <v>0</v>
      </c>
      <c r="GK18" s="385"/>
      <c r="GL18" s="385"/>
      <c r="GM18" s="131"/>
      <c r="GN18" s="131"/>
      <c r="GO18" s="124">
        <f>IF($F$15&lt;&gt;"","",ROUND(GO9*GO16,2)*25%)</f>
        <v>0</v>
      </c>
      <c r="GP18" s="385"/>
      <c r="GQ18" s="385"/>
      <c r="GR18" s="131"/>
      <c r="GS18" s="131"/>
      <c r="GT18" s="124">
        <f>IF($F$15&lt;&gt;"","",ROUND(GT9*GT16,2)*25%)</f>
        <v>0</v>
      </c>
      <c r="GU18" s="385"/>
      <c r="GV18" s="385"/>
      <c r="GW18" s="131"/>
      <c r="GX18" s="131"/>
      <c r="GY18" s="124">
        <f>IF($F$15&lt;&gt;"","",ROUND(GY9*GY16,2)*25%)</f>
        <v>0</v>
      </c>
      <c r="GZ18" s="385"/>
      <c r="HA18" s="385"/>
      <c r="HB18" s="131"/>
      <c r="HC18" s="131"/>
      <c r="HD18" s="124">
        <f>IF($F$15&lt;&gt;"","",ROUND(HD9*HD16,2)*25%)</f>
        <v>0</v>
      </c>
      <c r="HE18" s="385"/>
      <c r="HF18" s="385"/>
      <c r="HG18" s="131"/>
      <c r="HH18" s="131"/>
      <c r="HI18" s="124">
        <f>IF($F$15&lt;&gt;"","",ROUND(HI9*HI16,2)*25%)</f>
        <v>0</v>
      </c>
      <c r="HJ18" s="385"/>
      <c r="HK18" s="385"/>
      <c r="HL18" s="131"/>
      <c r="HM18" s="131"/>
      <c r="HN18" s="124">
        <f>IF($F$15&lt;&gt;"","",ROUND(HN9*HN16,2)*25%)</f>
        <v>0</v>
      </c>
      <c r="HO18" s="385"/>
      <c r="HP18" s="385"/>
      <c r="HQ18" s="131"/>
      <c r="HR18" s="131"/>
      <c r="HS18" s="124">
        <f>IF($F$15&lt;&gt;"","",ROUND(HS9*HS16,2)*25%)</f>
        <v>0</v>
      </c>
      <c r="HT18" s="385"/>
      <c r="HU18" s="385"/>
      <c r="HV18" s="131"/>
      <c r="HW18" s="131"/>
      <c r="HX18" s="124">
        <f>IF($F$15&lt;&gt;"","",ROUND(HX9*HX16,2)*25%)</f>
        <v>0</v>
      </c>
      <c r="HY18" s="385"/>
      <c r="HZ18" s="385"/>
      <c r="IA18" s="131"/>
      <c r="IB18" s="131"/>
      <c r="IC18" s="124">
        <f>IF($F$15&lt;&gt;"","",ROUND(IC9*IC16,2)*25%)</f>
        <v>0</v>
      </c>
      <c r="ID18" s="385"/>
      <c r="IE18" s="385"/>
      <c r="IF18" s="131"/>
      <c r="IG18" s="131"/>
      <c r="IH18" s="124">
        <f>IF($F$15&lt;&gt;"","",ROUND(IH9*IH16,2)*25%)</f>
        <v>0</v>
      </c>
      <c r="II18" s="385"/>
      <c r="IJ18" s="385"/>
      <c r="IK18" s="131"/>
      <c r="IL18" s="131"/>
      <c r="IM18" s="124">
        <f>IF($F$15&lt;&gt;"","",ROUND(IM9*IM16,2)*25%)</f>
        <v>0</v>
      </c>
      <c r="IN18" s="385"/>
      <c r="IO18" s="385"/>
      <c r="IP18" s="131"/>
      <c r="IQ18" s="131"/>
      <c r="IR18" s="124">
        <f>IF($F$15&lt;&gt;"","",ROUND(IR9*IR16,2)*25%)</f>
        <v>0</v>
      </c>
      <c r="IS18" s="385"/>
      <c r="IT18" s="385"/>
      <c r="IU18" s="131"/>
      <c r="IV18" s="131"/>
      <c r="IW18" s="124">
        <f>IF($F$15&lt;&gt;"","",ROUND(IW9*IW16,2)*25%)</f>
        <v>0</v>
      </c>
      <c r="IX18" s="385"/>
      <c r="IY18" s="386"/>
      <c r="IZ18" s="198"/>
      <c r="JA18" s="378"/>
      <c r="JB18" s="256"/>
      <c r="JC18" s="256"/>
    </row>
    <row r="19" spans="1:263" s="3" customFormat="1" ht="15.5" thickTop="1" thickBot="1" x14ac:dyDescent="0.4">
      <c r="A19" s="198"/>
      <c r="B19" s="359"/>
      <c r="C19" s="45"/>
      <c r="D19" s="104"/>
      <c r="E19" s="102"/>
      <c r="F19" s="389"/>
      <c r="G19" s="390"/>
      <c r="H19" s="391"/>
      <c r="I19" s="202"/>
      <c r="J19" s="392"/>
      <c r="K19" s="390"/>
      <c r="L19" s="390"/>
      <c r="M19" s="393"/>
      <c r="N19" s="393"/>
      <c r="O19" s="390"/>
      <c r="P19" s="390"/>
      <c r="Q19" s="390"/>
      <c r="R19" s="393"/>
      <c r="S19" s="393"/>
      <c r="T19" s="390"/>
      <c r="U19" s="390"/>
      <c r="V19" s="390"/>
      <c r="W19" s="393"/>
      <c r="X19" s="393"/>
      <c r="Y19" s="390"/>
      <c r="Z19" s="390"/>
      <c r="AA19" s="390"/>
      <c r="AB19" s="393"/>
      <c r="AC19" s="393"/>
      <c r="AD19" s="390"/>
      <c r="AE19" s="390"/>
      <c r="AF19" s="390"/>
      <c r="AG19" s="393"/>
      <c r="AH19" s="393"/>
      <c r="AI19" s="390"/>
      <c r="AJ19" s="390"/>
      <c r="AK19" s="390"/>
      <c r="AL19" s="393"/>
      <c r="AM19" s="393"/>
      <c r="AN19" s="390"/>
      <c r="AO19" s="390"/>
      <c r="AP19" s="390"/>
      <c r="AQ19" s="393"/>
      <c r="AR19" s="393"/>
      <c r="AS19" s="390"/>
      <c r="AT19" s="390"/>
      <c r="AU19" s="390"/>
      <c r="AV19" s="393"/>
      <c r="AW19" s="393"/>
      <c r="AX19" s="390"/>
      <c r="AY19" s="390"/>
      <c r="AZ19" s="390"/>
      <c r="BA19" s="393"/>
      <c r="BB19" s="393"/>
      <c r="BC19" s="390"/>
      <c r="BD19" s="390"/>
      <c r="BE19" s="390"/>
      <c r="BF19" s="393"/>
      <c r="BG19" s="393"/>
      <c r="BH19" s="390"/>
      <c r="BI19" s="390"/>
      <c r="BJ19" s="390"/>
      <c r="BK19" s="393"/>
      <c r="BL19" s="393"/>
      <c r="BM19" s="390"/>
      <c r="BN19" s="390"/>
      <c r="BO19" s="390"/>
      <c r="BP19" s="393"/>
      <c r="BQ19" s="393"/>
      <c r="BR19" s="390"/>
      <c r="BS19" s="390"/>
      <c r="BT19" s="390"/>
      <c r="BU19" s="393"/>
      <c r="BV19" s="393"/>
      <c r="BW19" s="390"/>
      <c r="BX19" s="390"/>
      <c r="BY19" s="390"/>
      <c r="BZ19" s="393"/>
      <c r="CA19" s="393"/>
      <c r="CB19" s="390"/>
      <c r="CC19" s="390"/>
      <c r="CD19" s="390"/>
      <c r="CE19" s="393"/>
      <c r="CF19" s="393"/>
      <c r="CG19" s="390"/>
      <c r="CH19" s="390"/>
      <c r="CI19" s="390"/>
      <c r="CJ19" s="393"/>
      <c r="CK19" s="393"/>
      <c r="CL19" s="390"/>
      <c r="CM19" s="390"/>
      <c r="CN19" s="390"/>
      <c r="CO19" s="393"/>
      <c r="CP19" s="393"/>
      <c r="CQ19" s="390"/>
      <c r="CR19" s="390"/>
      <c r="CS19" s="390"/>
      <c r="CT19" s="393"/>
      <c r="CU19" s="393"/>
      <c r="CV19" s="390"/>
      <c r="CW19" s="390"/>
      <c r="CX19" s="390"/>
      <c r="CY19" s="393"/>
      <c r="CZ19" s="393"/>
      <c r="DA19" s="390"/>
      <c r="DB19" s="390"/>
      <c r="DC19" s="390"/>
      <c r="DD19" s="393"/>
      <c r="DE19" s="393"/>
      <c r="DF19" s="390"/>
      <c r="DG19" s="390"/>
      <c r="DH19" s="390"/>
      <c r="DI19" s="393"/>
      <c r="DJ19" s="393"/>
      <c r="DK19" s="390"/>
      <c r="DL19" s="390"/>
      <c r="DM19" s="390"/>
      <c r="DN19" s="393"/>
      <c r="DO19" s="393"/>
      <c r="DP19" s="390"/>
      <c r="DQ19" s="390"/>
      <c r="DR19" s="390"/>
      <c r="DS19" s="393"/>
      <c r="DT19" s="393"/>
      <c r="DU19" s="390"/>
      <c r="DV19" s="390"/>
      <c r="DW19" s="390"/>
      <c r="DX19" s="393"/>
      <c r="DY19" s="393"/>
      <c r="DZ19" s="390"/>
      <c r="EA19" s="390"/>
      <c r="EB19" s="390"/>
      <c r="EC19" s="393"/>
      <c r="ED19" s="393"/>
      <c r="EE19" s="390"/>
      <c r="EF19" s="390"/>
      <c r="EG19" s="390"/>
      <c r="EH19" s="393"/>
      <c r="EI19" s="393"/>
      <c r="EJ19" s="390"/>
      <c r="EK19" s="390"/>
      <c r="EL19" s="390"/>
      <c r="EM19" s="393"/>
      <c r="EN19" s="393"/>
      <c r="EO19" s="390"/>
      <c r="EP19" s="390"/>
      <c r="EQ19" s="390"/>
      <c r="ER19" s="393"/>
      <c r="ES19" s="393"/>
      <c r="ET19" s="390"/>
      <c r="EU19" s="390"/>
      <c r="EV19" s="390"/>
      <c r="EW19" s="393"/>
      <c r="EX19" s="393"/>
      <c r="EY19" s="390"/>
      <c r="EZ19" s="390"/>
      <c r="FA19" s="390"/>
      <c r="FB19" s="393"/>
      <c r="FC19" s="393"/>
      <c r="FD19" s="390"/>
      <c r="FE19" s="390"/>
      <c r="FF19" s="390"/>
      <c r="FG19" s="393"/>
      <c r="FH19" s="393"/>
      <c r="FI19" s="390"/>
      <c r="FJ19" s="390"/>
      <c r="FK19" s="390"/>
      <c r="FL19" s="393"/>
      <c r="FM19" s="393"/>
      <c r="FN19" s="390"/>
      <c r="FO19" s="390"/>
      <c r="FP19" s="390"/>
      <c r="FQ19" s="393"/>
      <c r="FR19" s="393"/>
      <c r="FS19" s="390"/>
      <c r="FT19" s="390"/>
      <c r="FU19" s="390"/>
      <c r="FV19" s="393"/>
      <c r="FW19" s="393"/>
      <c r="FX19" s="390"/>
      <c r="FY19" s="390"/>
      <c r="FZ19" s="390"/>
      <c r="GA19" s="393"/>
      <c r="GB19" s="393"/>
      <c r="GC19" s="390"/>
      <c r="GD19" s="390"/>
      <c r="GE19" s="390"/>
      <c r="GF19" s="393"/>
      <c r="GG19" s="393"/>
      <c r="GH19" s="390"/>
      <c r="GI19" s="390"/>
      <c r="GJ19" s="390"/>
      <c r="GK19" s="393"/>
      <c r="GL19" s="393"/>
      <c r="GM19" s="390"/>
      <c r="GN19" s="390"/>
      <c r="GO19" s="390"/>
      <c r="GP19" s="393"/>
      <c r="GQ19" s="393"/>
      <c r="GR19" s="390"/>
      <c r="GS19" s="390"/>
      <c r="GT19" s="390"/>
      <c r="GU19" s="393"/>
      <c r="GV19" s="393"/>
      <c r="GW19" s="390"/>
      <c r="GX19" s="390"/>
      <c r="GY19" s="390"/>
      <c r="GZ19" s="393"/>
      <c r="HA19" s="393"/>
      <c r="HB19" s="390"/>
      <c r="HC19" s="390"/>
      <c r="HD19" s="390"/>
      <c r="HE19" s="393"/>
      <c r="HF19" s="393"/>
      <c r="HG19" s="390"/>
      <c r="HH19" s="390"/>
      <c r="HI19" s="390"/>
      <c r="HJ19" s="393"/>
      <c r="HK19" s="393"/>
      <c r="HL19" s="390"/>
      <c r="HM19" s="390"/>
      <c r="HN19" s="390"/>
      <c r="HO19" s="393"/>
      <c r="HP19" s="393"/>
      <c r="HQ19" s="390"/>
      <c r="HR19" s="390"/>
      <c r="HS19" s="390"/>
      <c r="HT19" s="393"/>
      <c r="HU19" s="393"/>
      <c r="HV19" s="390"/>
      <c r="HW19" s="390"/>
      <c r="HX19" s="390"/>
      <c r="HY19" s="393"/>
      <c r="HZ19" s="393"/>
      <c r="IA19" s="390"/>
      <c r="IB19" s="390"/>
      <c r="IC19" s="390"/>
      <c r="ID19" s="393"/>
      <c r="IE19" s="393"/>
      <c r="IF19" s="390"/>
      <c r="IG19" s="390"/>
      <c r="IH19" s="390"/>
      <c r="II19" s="393"/>
      <c r="IJ19" s="393"/>
      <c r="IK19" s="390"/>
      <c r="IL19" s="390"/>
      <c r="IM19" s="390"/>
      <c r="IN19" s="393"/>
      <c r="IO19" s="393"/>
      <c r="IP19" s="390"/>
      <c r="IQ19" s="390"/>
      <c r="IR19" s="390"/>
      <c r="IS19" s="393"/>
      <c r="IT19" s="393"/>
      <c r="IU19" s="390"/>
      <c r="IV19" s="390"/>
      <c r="IW19" s="390"/>
      <c r="IX19" s="393"/>
      <c r="IY19" s="394"/>
      <c r="IZ19" s="198"/>
      <c r="JA19" s="378"/>
      <c r="JB19" s="256"/>
      <c r="JC19" s="256"/>
    </row>
    <row r="20" spans="1:263" s="3" customFormat="1" ht="15" thickBot="1" x14ac:dyDescent="0.4">
      <c r="A20" s="198"/>
      <c r="B20" s="395"/>
      <c r="C20" s="81"/>
      <c r="D20" s="249"/>
      <c r="E20" s="396"/>
      <c r="F20" s="397"/>
      <c r="G20" s="398"/>
      <c r="H20" s="398"/>
      <c r="I20" s="398"/>
      <c r="J20" s="398"/>
      <c r="K20" s="398"/>
      <c r="L20" s="398"/>
      <c r="M20" s="399"/>
      <c r="N20" s="399"/>
      <c r="O20" s="398"/>
      <c r="P20" s="398"/>
      <c r="Q20" s="398"/>
      <c r="R20" s="399"/>
      <c r="S20" s="399"/>
      <c r="T20" s="398"/>
      <c r="U20" s="398"/>
      <c r="V20" s="398"/>
      <c r="W20" s="399"/>
      <c r="X20" s="399"/>
      <c r="Y20" s="398"/>
      <c r="Z20" s="398"/>
      <c r="AA20" s="398"/>
      <c r="AB20" s="399"/>
      <c r="AC20" s="399"/>
      <c r="AD20" s="398"/>
      <c r="AE20" s="398"/>
      <c r="AF20" s="398"/>
      <c r="AG20" s="399"/>
      <c r="AH20" s="399"/>
      <c r="AI20" s="398"/>
      <c r="AJ20" s="398"/>
      <c r="AK20" s="398"/>
      <c r="AL20" s="399"/>
      <c r="AM20" s="399"/>
      <c r="AN20" s="398"/>
      <c r="AO20" s="398"/>
      <c r="AP20" s="398"/>
      <c r="AQ20" s="399"/>
      <c r="AR20" s="399"/>
      <c r="AS20" s="398"/>
      <c r="AT20" s="398"/>
      <c r="AU20" s="398"/>
      <c r="AV20" s="399"/>
      <c r="AW20" s="399"/>
      <c r="AX20" s="398"/>
      <c r="AY20" s="398"/>
      <c r="AZ20" s="398"/>
      <c r="BA20" s="399"/>
      <c r="BB20" s="399"/>
      <c r="BC20" s="398"/>
      <c r="BD20" s="398"/>
      <c r="BE20" s="398"/>
      <c r="BF20" s="399"/>
      <c r="BG20" s="399"/>
      <c r="BH20" s="398"/>
      <c r="BI20" s="398"/>
      <c r="BJ20" s="398"/>
      <c r="BK20" s="399"/>
      <c r="BL20" s="399"/>
      <c r="BM20" s="398"/>
      <c r="BN20" s="398"/>
      <c r="BO20" s="398"/>
      <c r="BP20" s="399"/>
      <c r="BQ20" s="399"/>
      <c r="BR20" s="398"/>
      <c r="BS20" s="398"/>
      <c r="BT20" s="398"/>
      <c r="BU20" s="399"/>
      <c r="BV20" s="399"/>
      <c r="BW20" s="398"/>
      <c r="BX20" s="398"/>
      <c r="BY20" s="398"/>
      <c r="BZ20" s="399"/>
      <c r="CA20" s="399"/>
      <c r="CB20" s="398"/>
      <c r="CC20" s="398"/>
      <c r="CD20" s="398"/>
      <c r="CE20" s="399"/>
      <c r="CF20" s="399"/>
      <c r="CG20" s="398"/>
      <c r="CH20" s="398"/>
      <c r="CI20" s="398"/>
      <c r="CJ20" s="399"/>
      <c r="CK20" s="399"/>
      <c r="CL20" s="398"/>
      <c r="CM20" s="398"/>
      <c r="CN20" s="398"/>
      <c r="CO20" s="399"/>
      <c r="CP20" s="399"/>
      <c r="CQ20" s="398"/>
      <c r="CR20" s="398"/>
      <c r="CS20" s="398"/>
      <c r="CT20" s="399"/>
      <c r="CU20" s="399"/>
      <c r="CV20" s="398"/>
      <c r="CW20" s="398"/>
      <c r="CX20" s="398"/>
      <c r="CY20" s="399"/>
      <c r="CZ20" s="399"/>
      <c r="DA20" s="398"/>
      <c r="DB20" s="398"/>
      <c r="DC20" s="398"/>
      <c r="DD20" s="399"/>
      <c r="DE20" s="399"/>
      <c r="DF20" s="398"/>
      <c r="DG20" s="398"/>
      <c r="DH20" s="398"/>
      <c r="DI20" s="399"/>
      <c r="DJ20" s="399"/>
      <c r="DK20" s="398"/>
      <c r="DL20" s="398"/>
      <c r="DM20" s="398"/>
      <c r="DN20" s="399"/>
      <c r="DO20" s="399"/>
      <c r="DP20" s="398"/>
      <c r="DQ20" s="398"/>
      <c r="DR20" s="398"/>
      <c r="DS20" s="399"/>
      <c r="DT20" s="399"/>
      <c r="DU20" s="398"/>
      <c r="DV20" s="398"/>
      <c r="DW20" s="398"/>
      <c r="DX20" s="399"/>
      <c r="DY20" s="399"/>
      <c r="DZ20" s="398"/>
      <c r="EA20" s="398"/>
      <c r="EB20" s="398"/>
      <c r="EC20" s="399"/>
      <c r="ED20" s="399"/>
      <c r="EE20" s="398"/>
      <c r="EF20" s="398"/>
      <c r="EG20" s="398"/>
      <c r="EH20" s="399"/>
      <c r="EI20" s="399"/>
      <c r="EJ20" s="398"/>
      <c r="EK20" s="398"/>
      <c r="EL20" s="398"/>
      <c r="EM20" s="399"/>
      <c r="EN20" s="399"/>
      <c r="EO20" s="398"/>
      <c r="EP20" s="398"/>
      <c r="EQ20" s="398"/>
      <c r="ER20" s="399"/>
      <c r="ES20" s="399"/>
      <c r="ET20" s="398"/>
      <c r="EU20" s="398"/>
      <c r="EV20" s="398"/>
      <c r="EW20" s="399"/>
      <c r="EX20" s="399"/>
      <c r="EY20" s="398"/>
      <c r="EZ20" s="398"/>
      <c r="FA20" s="398"/>
      <c r="FB20" s="399"/>
      <c r="FC20" s="399"/>
      <c r="FD20" s="398"/>
      <c r="FE20" s="398"/>
      <c r="FF20" s="398"/>
      <c r="FG20" s="399"/>
      <c r="FH20" s="399"/>
      <c r="FI20" s="398"/>
      <c r="FJ20" s="398"/>
      <c r="FK20" s="398"/>
      <c r="FL20" s="399"/>
      <c r="FM20" s="399"/>
      <c r="FN20" s="398"/>
      <c r="FO20" s="398"/>
      <c r="FP20" s="398"/>
      <c r="FQ20" s="399"/>
      <c r="FR20" s="399"/>
      <c r="FS20" s="398"/>
      <c r="FT20" s="398"/>
      <c r="FU20" s="398"/>
      <c r="FV20" s="399"/>
      <c r="FW20" s="399"/>
      <c r="FX20" s="398"/>
      <c r="FY20" s="398"/>
      <c r="FZ20" s="398"/>
      <c r="GA20" s="399"/>
      <c r="GB20" s="399"/>
      <c r="GC20" s="398"/>
      <c r="GD20" s="398"/>
      <c r="GE20" s="398"/>
      <c r="GF20" s="399"/>
      <c r="GG20" s="399"/>
      <c r="GH20" s="398"/>
      <c r="GI20" s="398"/>
      <c r="GJ20" s="398"/>
      <c r="GK20" s="399"/>
      <c r="GL20" s="399"/>
      <c r="GM20" s="398"/>
      <c r="GN20" s="398"/>
      <c r="GO20" s="398"/>
      <c r="GP20" s="399"/>
      <c r="GQ20" s="399"/>
      <c r="GR20" s="398"/>
      <c r="GS20" s="398"/>
      <c r="GT20" s="398"/>
      <c r="GU20" s="399"/>
      <c r="GV20" s="399"/>
      <c r="GW20" s="398"/>
      <c r="GX20" s="398"/>
      <c r="GY20" s="398"/>
      <c r="GZ20" s="399"/>
      <c r="HA20" s="399"/>
      <c r="HB20" s="398"/>
      <c r="HC20" s="398"/>
      <c r="HD20" s="398"/>
      <c r="HE20" s="399"/>
      <c r="HF20" s="399"/>
      <c r="HG20" s="398"/>
      <c r="HH20" s="398"/>
      <c r="HI20" s="398"/>
      <c r="HJ20" s="399"/>
      <c r="HK20" s="399"/>
      <c r="HL20" s="398"/>
      <c r="HM20" s="398"/>
      <c r="HN20" s="398"/>
      <c r="HO20" s="399"/>
      <c r="HP20" s="399"/>
      <c r="HQ20" s="398"/>
      <c r="HR20" s="398"/>
      <c r="HS20" s="398"/>
      <c r="HT20" s="399"/>
      <c r="HU20" s="399"/>
      <c r="HV20" s="398"/>
      <c r="HW20" s="398"/>
      <c r="HX20" s="398"/>
      <c r="HY20" s="399"/>
      <c r="HZ20" s="399"/>
      <c r="IA20" s="398"/>
      <c r="IB20" s="398"/>
      <c r="IC20" s="398"/>
      <c r="ID20" s="399"/>
      <c r="IE20" s="399"/>
      <c r="IF20" s="398"/>
      <c r="IG20" s="398"/>
      <c r="IH20" s="398"/>
      <c r="II20" s="399"/>
      <c r="IJ20" s="399"/>
      <c r="IK20" s="398"/>
      <c r="IL20" s="398"/>
      <c r="IM20" s="398"/>
      <c r="IN20" s="399"/>
      <c r="IO20" s="399"/>
      <c r="IP20" s="398"/>
      <c r="IQ20" s="398"/>
      <c r="IR20" s="398"/>
      <c r="IS20" s="399"/>
      <c r="IT20" s="399"/>
      <c r="IU20" s="398"/>
      <c r="IV20" s="398"/>
      <c r="IW20" s="398"/>
      <c r="IX20" s="399"/>
      <c r="IY20" s="399"/>
      <c r="IZ20" s="399"/>
      <c r="JA20" s="400"/>
      <c r="JB20" s="256"/>
      <c r="JC20" s="256"/>
    </row>
    <row r="21" spans="1:263" s="3" customFormat="1" ht="15" thickBot="1" x14ac:dyDescent="0.4">
      <c r="A21" s="198"/>
      <c r="B21" s="198"/>
      <c r="C21" s="40"/>
      <c r="D21" s="196"/>
      <c r="E21" s="196"/>
      <c r="F21" s="367"/>
      <c r="G21" s="368"/>
      <c r="H21" s="368"/>
      <c r="I21" s="368"/>
      <c r="J21" s="368"/>
      <c r="K21" s="368"/>
      <c r="L21" s="368"/>
      <c r="M21" s="256"/>
      <c r="N21" s="256"/>
      <c r="O21" s="368"/>
      <c r="P21" s="368"/>
      <c r="Q21" s="368"/>
      <c r="R21" s="256"/>
      <c r="S21" s="256"/>
      <c r="T21" s="368"/>
      <c r="U21" s="368"/>
      <c r="V21" s="368"/>
      <c r="W21" s="256"/>
      <c r="X21" s="256"/>
      <c r="Y21" s="368"/>
      <c r="Z21" s="368"/>
      <c r="AA21" s="368"/>
      <c r="AB21" s="256"/>
      <c r="AC21" s="256"/>
      <c r="AD21" s="368"/>
      <c r="AE21" s="368"/>
      <c r="AF21" s="368"/>
      <c r="AG21" s="256"/>
      <c r="AH21" s="256"/>
      <c r="AI21" s="368"/>
      <c r="AJ21" s="368"/>
      <c r="AK21" s="368"/>
      <c r="AL21" s="256"/>
      <c r="AM21" s="256"/>
      <c r="AN21" s="368"/>
      <c r="AO21" s="368"/>
      <c r="AP21" s="368"/>
      <c r="AQ21" s="256"/>
      <c r="AR21" s="256"/>
      <c r="AS21" s="368"/>
      <c r="AT21" s="368"/>
      <c r="AU21" s="368"/>
      <c r="AV21" s="256"/>
      <c r="AW21" s="256"/>
      <c r="AX21" s="368"/>
      <c r="AY21" s="368"/>
      <c r="AZ21" s="368"/>
      <c r="BA21" s="256"/>
      <c r="BB21" s="256"/>
      <c r="BC21" s="368"/>
      <c r="BD21" s="368"/>
      <c r="BE21" s="368"/>
      <c r="BF21" s="256"/>
      <c r="BG21" s="256"/>
      <c r="BH21" s="368"/>
      <c r="BI21" s="368"/>
      <c r="BJ21" s="368"/>
      <c r="BK21" s="256"/>
      <c r="BL21" s="256"/>
      <c r="BM21" s="368"/>
      <c r="BN21" s="368"/>
      <c r="BO21" s="368"/>
      <c r="BP21" s="256"/>
      <c r="BQ21" s="256"/>
      <c r="BR21" s="368"/>
      <c r="BS21" s="368"/>
      <c r="BT21" s="368"/>
      <c r="BU21" s="256"/>
      <c r="BV21" s="256"/>
      <c r="BW21" s="368"/>
      <c r="BX21" s="368"/>
      <c r="BY21" s="368"/>
      <c r="BZ21" s="256"/>
      <c r="CA21" s="256"/>
      <c r="CB21" s="368"/>
      <c r="CC21" s="368"/>
      <c r="CD21" s="368"/>
      <c r="CE21" s="256"/>
      <c r="CF21" s="256"/>
      <c r="CG21" s="368"/>
      <c r="CH21" s="368"/>
      <c r="CI21" s="368"/>
      <c r="CJ21" s="256"/>
      <c r="CK21" s="256"/>
      <c r="CL21" s="368"/>
      <c r="CM21" s="368"/>
      <c r="CN21" s="368"/>
      <c r="CO21" s="256"/>
      <c r="CP21" s="256"/>
      <c r="CQ21" s="368"/>
      <c r="CR21" s="368"/>
      <c r="CS21" s="368"/>
      <c r="CT21" s="256"/>
      <c r="CU21" s="256"/>
      <c r="CV21" s="368"/>
      <c r="CW21" s="368"/>
      <c r="CX21" s="368"/>
      <c r="CY21" s="256"/>
      <c r="CZ21" s="256"/>
      <c r="DA21" s="368"/>
      <c r="DB21" s="368"/>
      <c r="DC21" s="368"/>
      <c r="DD21" s="256"/>
      <c r="DE21" s="256"/>
      <c r="DF21" s="368"/>
      <c r="DG21" s="368"/>
      <c r="DH21" s="368"/>
      <c r="DI21" s="256"/>
      <c r="DJ21" s="256"/>
      <c r="DK21" s="368"/>
      <c r="DL21" s="368"/>
      <c r="DM21" s="368"/>
      <c r="DN21" s="256"/>
      <c r="DO21" s="256"/>
      <c r="DP21" s="368"/>
      <c r="DQ21" s="368"/>
      <c r="DR21" s="368"/>
      <c r="DS21" s="256"/>
      <c r="DT21" s="256"/>
      <c r="DU21" s="368"/>
      <c r="DV21" s="368"/>
      <c r="DW21" s="368"/>
      <c r="DX21" s="256"/>
      <c r="DY21" s="256"/>
      <c r="DZ21" s="368"/>
      <c r="EA21" s="368"/>
      <c r="EB21" s="368"/>
      <c r="EC21" s="256"/>
      <c r="ED21" s="256"/>
      <c r="EE21" s="368"/>
      <c r="EF21" s="368"/>
      <c r="EG21" s="368"/>
      <c r="EH21" s="256"/>
      <c r="EI21" s="256"/>
      <c r="EJ21" s="368"/>
      <c r="EK21" s="368"/>
      <c r="EL21" s="368"/>
      <c r="EM21" s="256"/>
      <c r="EN21" s="256"/>
      <c r="EO21" s="368"/>
      <c r="EP21" s="368"/>
      <c r="EQ21" s="368"/>
      <c r="ER21" s="256"/>
      <c r="ES21" s="256"/>
      <c r="ET21" s="368"/>
      <c r="EU21" s="368"/>
      <c r="EV21" s="368"/>
      <c r="EW21" s="256"/>
      <c r="EX21" s="256"/>
      <c r="EY21" s="368"/>
      <c r="EZ21" s="368"/>
      <c r="FA21" s="368"/>
      <c r="FB21" s="256"/>
      <c r="FC21" s="256"/>
      <c r="FD21" s="368"/>
      <c r="FE21" s="368"/>
      <c r="FF21" s="368"/>
      <c r="FG21" s="256"/>
      <c r="FH21" s="256"/>
      <c r="FI21" s="368"/>
      <c r="FJ21" s="368"/>
      <c r="FK21" s="368"/>
      <c r="FL21" s="256"/>
      <c r="FM21" s="256"/>
      <c r="FN21" s="368"/>
      <c r="FO21" s="368"/>
      <c r="FP21" s="368"/>
      <c r="FQ21" s="256"/>
      <c r="FR21" s="256"/>
      <c r="FS21" s="368"/>
      <c r="FT21" s="368"/>
      <c r="FU21" s="368"/>
      <c r="FV21" s="256"/>
      <c r="FW21" s="256"/>
      <c r="FX21" s="368"/>
      <c r="FY21" s="368"/>
      <c r="FZ21" s="368"/>
      <c r="GA21" s="256"/>
      <c r="GB21" s="256"/>
      <c r="GC21" s="368"/>
      <c r="GD21" s="368"/>
      <c r="GE21" s="368"/>
      <c r="GF21" s="256"/>
      <c r="GG21" s="256"/>
      <c r="GH21" s="368"/>
      <c r="GI21" s="368"/>
      <c r="GJ21" s="368"/>
      <c r="GK21" s="256"/>
      <c r="GL21" s="256"/>
      <c r="GM21" s="368"/>
      <c r="GN21" s="368"/>
      <c r="GO21" s="368"/>
      <c r="GP21" s="256"/>
      <c r="GQ21" s="256"/>
      <c r="GR21" s="368"/>
      <c r="GS21" s="368"/>
      <c r="GT21" s="368"/>
      <c r="GU21" s="256"/>
      <c r="GV21" s="256"/>
      <c r="GW21" s="368"/>
      <c r="GX21" s="368"/>
      <c r="GY21" s="368"/>
      <c r="GZ21" s="256"/>
      <c r="HA21" s="256"/>
      <c r="HB21" s="368"/>
      <c r="HC21" s="368"/>
      <c r="HD21" s="368"/>
      <c r="HE21" s="256"/>
      <c r="HF21" s="256"/>
      <c r="HG21" s="368"/>
      <c r="HH21" s="368"/>
      <c r="HI21" s="368"/>
      <c r="HJ21" s="256"/>
      <c r="HK21" s="256"/>
      <c r="HL21" s="368"/>
      <c r="HM21" s="368"/>
      <c r="HN21" s="368"/>
      <c r="HO21" s="256"/>
      <c r="HP21" s="256"/>
      <c r="HQ21" s="368"/>
      <c r="HR21" s="368"/>
      <c r="HS21" s="368"/>
      <c r="HT21" s="256"/>
      <c r="HU21" s="256"/>
      <c r="HV21" s="368"/>
      <c r="HW21" s="368"/>
      <c r="HX21" s="368"/>
      <c r="HY21" s="256"/>
      <c r="HZ21" s="256"/>
      <c r="IA21" s="368"/>
      <c r="IB21" s="368"/>
      <c r="IC21" s="368"/>
      <c r="ID21" s="256"/>
      <c r="IE21" s="256"/>
      <c r="IF21" s="368"/>
      <c r="IG21" s="368"/>
      <c r="IH21" s="368"/>
      <c r="II21" s="256"/>
      <c r="IJ21" s="256"/>
      <c r="IK21" s="368"/>
      <c r="IL21" s="368"/>
      <c r="IM21" s="368"/>
      <c r="IN21" s="256"/>
      <c r="IO21" s="256"/>
      <c r="IP21" s="368"/>
      <c r="IQ21" s="368"/>
      <c r="IR21" s="368"/>
      <c r="IS21" s="256"/>
      <c r="IT21" s="256"/>
      <c r="IU21" s="368"/>
      <c r="IV21" s="368"/>
      <c r="IW21" s="368"/>
      <c r="IX21" s="256"/>
      <c r="IY21" s="256"/>
      <c r="IZ21" s="256"/>
      <c r="JA21" s="256"/>
      <c r="JB21" s="256"/>
      <c r="JC21" s="256"/>
    </row>
    <row r="22" spans="1:263" s="3" customFormat="1" ht="15" thickBot="1" x14ac:dyDescent="0.4">
      <c r="A22" s="198"/>
      <c r="B22" s="370"/>
      <c r="C22" s="46" t="s">
        <v>335</v>
      </c>
      <c r="D22" s="371"/>
      <c r="E22" s="371"/>
      <c r="F22" s="372"/>
      <c r="G22" s="361"/>
      <c r="H22" s="361"/>
      <c r="I22" s="361"/>
      <c r="J22" s="361"/>
      <c r="K22" s="361"/>
      <c r="L22" s="361"/>
      <c r="M22" s="373"/>
      <c r="N22" s="373"/>
      <c r="O22" s="361"/>
      <c r="P22" s="361"/>
      <c r="Q22" s="361"/>
      <c r="R22" s="373"/>
      <c r="S22" s="373"/>
      <c r="T22" s="361"/>
      <c r="U22" s="361"/>
      <c r="V22" s="361"/>
      <c r="W22" s="373"/>
      <c r="X22" s="373"/>
      <c r="Y22" s="361"/>
      <c r="Z22" s="361"/>
      <c r="AA22" s="361"/>
      <c r="AB22" s="373"/>
      <c r="AC22" s="373"/>
      <c r="AD22" s="361"/>
      <c r="AE22" s="361"/>
      <c r="AF22" s="361"/>
      <c r="AG22" s="373"/>
      <c r="AH22" s="373"/>
      <c r="AI22" s="361"/>
      <c r="AJ22" s="361"/>
      <c r="AK22" s="361"/>
      <c r="AL22" s="373"/>
      <c r="AM22" s="373"/>
      <c r="AN22" s="361"/>
      <c r="AO22" s="361"/>
      <c r="AP22" s="361"/>
      <c r="AQ22" s="373"/>
      <c r="AR22" s="373"/>
      <c r="AS22" s="361"/>
      <c r="AT22" s="361"/>
      <c r="AU22" s="361"/>
      <c r="AV22" s="373"/>
      <c r="AW22" s="373"/>
      <c r="AX22" s="361"/>
      <c r="AY22" s="361"/>
      <c r="AZ22" s="361"/>
      <c r="BA22" s="373"/>
      <c r="BB22" s="373"/>
      <c r="BC22" s="361"/>
      <c r="BD22" s="361"/>
      <c r="BE22" s="361"/>
      <c r="BF22" s="373"/>
      <c r="BG22" s="373"/>
      <c r="BH22" s="361"/>
      <c r="BI22" s="361"/>
      <c r="BJ22" s="361"/>
      <c r="BK22" s="373"/>
      <c r="BL22" s="373"/>
      <c r="BM22" s="361"/>
      <c r="BN22" s="361"/>
      <c r="BO22" s="361"/>
      <c r="BP22" s="373"/>
      <c r="BQ22" s="373"/>
      <c r="BR22" s="361"/>
      <c r="BS22" s="361"/>
      <c r="BT22" s="361"/>
      <c r="BU22" s="373"/>
      <c r="BV22" s="373"/>
      <c r="BW22" s="361"/>
      <c r="BX22" s="361"/>
      <c r="BY22" s="361"/>
      <c r="BZ22" s="373"/>
      <c r="CA22" s="373"/>
      <c r="CB22" s="361"/>
      <c r="CC22" s="361"/>
      <c r="CD22" s="361"/>
      <c r="CE22" s="373"/>
      <c r="CF22" s="373"/>
      <c r="CG22" s="361"/>
      <c r="CH22" s="361"/>
      <c r="CI22" s="361"/>
      <c r="CJ22" s="373"/>
      <c r="CK22" s="373"/>
      <c r="CL22" s="361"/>
      <c r="CM22" s="361"/>
      <c r="CN22" s="361"/>
      <c r="CO22" s="373"/>
      <c r="CP22" s="373"/>
      <c r="CQ22" s="361"/>
      <c r="CR22" s="361"/>
      <c r="CS22" s="361"/>
      <c r="CT22" s="373"/>
      <c r="CU22" s="373"/>
      <c r="CV22" s="361"/>
      <c r="CW22" s="361"/>
      <c r="CX22" s="361"/>
      <c r="CY22" s="373"/>
      <c r="CZ22" s="373"/>
      <c r="DA22" s="361"/>
      <c r="DB22" s="361"/>
      <c r="DC22" s="361"/>
      <c r="DD22" s="373"/>
      <c r="DE22" s="373"/>
      <c r="DF22" s="361"/>
      <c r="DG22" s="361"/>
      <c r="DH22" s="361"/>
      <c r="DI22" s="373"/>
      <c r="DJ22" s="373"/>
      <c r="DK22" s="361"/>
      <c r="DL22" s="361"/>
      <c r="DM22" s="361"/>
      <c r="DN22" s="373"/>
      <c r="DO22" s="373"/>
      <c r="DP22" s="361"/>
      <c r="DQ22" s="361"/>
      <c r="DR22" s="361"/>
      <c r="DS22" s="373"/>
      <c r="DT22" s="373"/>
      <c r="DU22" s="361"/>
      <c r="DV22" s="361"/>
      <c r="DW22" s="361"/>
      <c r="DX22" s="373"/>
      <c r="DY22" s="373"/>
      <c r="DZ22" s="361"/>
      <c r="EA22" s="361"/>
      <c r="EB22" s="361"/>
      <c r="EC22" s="373"/>
      <c r="ED22" s="373"/>
      <c r="EE22" s="361"/>
      <c r="EF22" s="361"/>
      <c r="EG22" s="361"/>
      <c r="EH22" s="373"/>
      <c r="EI22" s="373"/>
      <c r="EJ22" s="361"/>
      <c r="EK22" s="361"/>
      <c r="EL22" s="361"/>
      <c r="EM22" s="373"/>
      <c r="EN22" s="373"/>
      <c r="EO22" s="361"/>
      <c r="EP22" s="361"/>
      <c r="EQ22" s="361"/>
      <c r="ER22" s="373"/>
      <c r="ES22" s="373"/>
      <c r="ET22" s="361"/>
      <c r="EU22" s="361"/>
      <c r="EV22" s="361"/>
      <c r="EW22" s="373"/>
      <c r="EX22" s="373"/>
      <c r="EY22" s="361"/>
      <c r="EZ22" s="361"/>
      <c r="FA22" s="361"/>
      <c r="FB22" s="373"/>
      <c r="FC22" s="373"/>
      <c r="FD22" s="361"/>
      <c r="FE22" s="361"/>
      <c r="FF22" s="361"/>
      <c r="FG22" s="373"/>
      <c r="FH22" s="373"/>
      <c r="FI22" s="361"/>
      <c r="FJ22" s="361"/>
      <c r="FK22" s="361"/>
      <c r="FL22" s="373"/>
      <c r="FM22" s="373"/>
      <c r="FN22" s="361"/>
      <c r="FO22" s="361"/>
      <c r="FP22" s="361"/>
      <c r="FQ22" s="373"/>
      <c r="FR22" s="373"/>
      <c r="FS22" s="361"/>
      <c r="FT22" s="361"/>
      <c r="FU22" s="361"/>
      <c r="FV22" s="373"/>
      <c r="FW22" s="373"/>
      <c r="FX22" s="361"/>
      <c r="FY22" s="361"/>
      <c r="FZ22" s="361"/>
      <c r="GA22" s="373"/>
      <c r="GB22" s="373"/>
      <c r="GC22" s="361"/>
      <c r="GD22" s="361"/>
      <c r="GE22" s="361"/>
      <c r="GF22" s="373"/>
      <c r="GG22" s="373"/>
      <c r="GH22" s="361"/>
      <c r="GI22" s="361"/>
      <c r="GJ22" s="361"/>
      <c r="GK22" s="373"/>
      <c r="GL22" s="373"/>
      <c r="GM22" s="361"/>
      <c r="GN22" s="361"/>
      <c r="GO22" s="361"/>
      <c r="GP22" s="373"/>
      <c r="GQ22" s="373"/>
      <c r="GR22" s="361"/>
      <c r="GS22" s="361"/>
      <c r="GT22" s="361"/>
      <c r="GU22" s="373"/>
      <c r="GV22" s="373"/>
      <c r="GW22" s="361"/>
      <c r="GX22" s="361"/>
      <c r="GY22" s="361"/>
      <c r="GZ22" s="373"/>
      <c r="HA22" s="373"/>
      <c r="HB22" s="361"/>
      <c r="HC22" s="361"/>
      <c r="HD22" s="361"/>
      <c r="HE22" s="373"/>
      <c r="HF22" s="373"/>
      <c r="HG22" s="361"/>
      <c r="HH22" s="361"/>
      <c r="HI22" s="361"/>
      <c r="HJ22" s="373"/>
      <c r="HK22" s="373"/>
      <c r="HL22" s="361"/>
      <c r="HM22" s="361"/>
      <c r="HN22" s="361"/>
      <c r="HO22" s="373"/>
      <c r="HP22" s="373"/>
      <c r="HQ22" s="361"/>
      <c r="HR22" s="361"/>
      <c r="HS22" s="361"/>
      <c r="HT22" s="373"/>
      <c r="HU22" s="373"/>
      <c r="HV22" s="361"/>
      <c r="HW22" s="361"/>
      <c r="HX22" s="361"/>
      <c r="HY22" s="373"/>
      <c r="HZ22" s="373"/>
      <c r="IA22" s="361"/>
      <c r="IB22" s="361"/>
      <c r="IC22" s="361"/>
      <c r="ID22" s="373"/>
      <c r="IE22" s="373"/>
      <c r="IF22" s="361"/>
      <c r="IG22" s="361"/>
      <c r="IH22" s="361"/>
      <c r="II22" s="373"/>
      <c r="IJ22" s="373"/>
      <c r="IK22" s="361"/>
      <c r="IL22" s="361"/>
      <c r="IM22" s="361"/>
      <c r="IN22" s="373"/>
      <c r="IO22" s="373"/>
      <c r="IP22" s="361"/>
      <c r="IQ22" s="361"/>
      <c r="IR22" s="361"/>
      <c r="IS22" s="373"/>
      <c r="IT22" s="373"/>
      <c r="IU22" s="361"/>
      <c r="IV22" s="361"/>
      <c r="IW22" s="361"/>
      <c r="IX22" s="373"/>
      <c r="IY22" s="373"/>
      <c r="IZ22" s="373"/>
      <c r="JA22" s="374"/>
      <c r="JB22" s="256"/>
      <c r="JC22" s="256"/>
    </row>
    <row r="23" spans="1:263" s="3" customFormat="1" x14ac:dyDescent="0.35">
      <c r="A23" s="198"/>
      <c r="B23" s="359"/>
      <c r="C23" s="47"/>
      <c r="D23" s="102"/>
      <c r="E23" s="102"/>
      <c r="F23" s="375"/>
      <c r="G23" s="321"/>
      <c r="H23" s="322"/>
      <c r="I23" s="202"/>
      <c r="J23" s="320"/>
      <c r="K23" s="321"/>
      <c r="L23" s="48"/>
      <c r="M23" s="376"/>
      <c r="N23" s="376"/>
      <c r="O23" s="321"/>
      <c r="P23" s="321"/>
      <c r="Q23" s="48"/>
      <c r="R23" s="376"/>
      <c r="S23" s="376"/>
      <c r="T23" s="321"/>
      <c r="U23" s="321"/>
      <c r="V23" s="48"/>
      <c r="W23" s="376"/>
      <c r="X23" s="376"/>
      <c r="Y23" s="321"/>
      <c r="Z23" s="321"/>
      <c r="AA23" s="48"/>
      <c r="AB23" s="376"/>
      <c r="AC23" s="376"/>
      <c r="AD23" s="321"/>
      <c r="AE23" s="321"/>
      <c r="AF23" s="48"/>
      <c r="AG23" s="376"/>
      <c r="AH23" s="376"/>
      <c r="AI23" s="321"/>
      <c r="AJ23" s="321"/>
      <c r="AK23" s="48"/>
      <c r="AL23" s="376"/>
      <c r="AM23" s="376"/>
      <c r="AN23" s="321"/>
      <c r="AO23" s="321"/>
      <c r="AP23" s="48"/>
      <c r="AQ23" s="376"/>
      <c r="AR23" s="376"/>
      <c r="AS23" s="321"/>
      <c r="AT23" s="321"/>
      <c r="AU23" s="48"/>
      <c r="AV23" s="376"/>
      <c r="AW23" s="376"/>
      <c r="AX23" s="321"/>
      <c r="AY23" s="321"/>
      <c r="AZ23" s="48"/>
      <c r="BA23" s="376"/>
      <c r="BB23" s="376"/>
      <c r="BC23" s="321"/>
      <c r="BD23" s="321"/>
      <c r="BE23" s="48"/>
      <c r="BF23" s="376"/>
      <c r="BG23" s="376"/>
      <c r="BH23" s="321"/>
      <c r="BI23" s="321"/>
      <c r="BJ23" s="48"/>
      <c r="BK23" s="376"/>
      <c r="BL23" s="376"/>
      <c r="BM23" s="321"/>
      <c r="BN23" s="321"/>
      <c r="BO23" s="48"/>
      <c r="BP23" s="376"/>
      <c r="BQ23" s="376"/>
      <c r="BR23" s="321"/>
      <c r="BS23" s="321"/>
      <c r="BT23" s="48"/>
      <c r="BU23" s="376"/>
      <c r="BV23" s="376"/>
      <c r="BW23" s="321"/>
      <c r="BX23" s="321"/>
      <c r="BY23" s="48"/>
      <c r="BZ23" s="376"/>
      <c r="CA23" s="376"/>
      <c r="CB23" s="321"/>
      <c r="CC23" s="321"/>
      <c r="CD23" s="48"/>
      <c r="CE23" s="376"/>
      <c r="CF23" s="376"/>
      <c r="CG23" s="321"/>
      <c r="CH23" s="321"/>
      <c r="CI23" s="48"/>
      <c r="CJ23" s="376"/>
      <c r="CK23" s="376"/>
      <c r="CL23" s="321"/>
      <c r="CM23" s="321"/>
      <c r="CN23" s="48"/>
      <c r="CO23" s="376"/>
      <c r="CP23" s="376"/>
      <c r="CQ23" s="321"/>
      <c r="CR23" s="321"/>
      <c r="CS23" s="48"/>
      <c r="CT23" s="376"/>
      <c r="CU23" s="376"/>
      <c r="CV23" s="321"/>
      <c r="CW23" s="321"/>
      <c r="CX23" s="48"/>
      <c r="CY23" s="376"/>
      <c r="CZ23" s="376"/>
      <c r="DA23" s="321"/>
      <c r="DB23" s="321"/>
      <c r="DC23" s="48"/>
      <c r="DD23" s="376"/>
      <c r="DE23" s="376"/>
      <c r="DF23" s="321"/>
      <c r="DG23" s="321"/>
      <c r="DH23" s="48"/>
      <c r="DI23" s="376"/>
      <c r="DJ23" s="376"/>
      <c r="DK23" s="321"/>
      <c r="DL23" s="321"/>
      <c r="DM23" s="48"/>
      <c r="DN23" s="376"/>
      <c r="DO23" s="376"/>
      <c r="DP23" s="321"/>
      <c r="DQ23" s="321"/>
      <c r="DR23" s="48"/>
      <c r="DS23" s="376"/>
      <c r="DT23" s="376"/>
      <c r="DU23" s="321"/>
      <c r="DV23" s="321"/>
      <c r="DW23" s="48"/>
      <c r="DX23" s="376"/>
      <c r="DY23" s="376"/>
      <c r="DZ23" s="321"/>
      <c r="EA23" s="321"/>
      <c r="EB23" s="48"/>
      <c r="EC23" s="376"/>
      <c r="ED23" s="376"/>
      <c r="EE23" s="321"/>
      <c r="EF23" s="321"/>
      <c r="EG23" s="48"/>
      <c r="EH23" s="376"/>
      <c r="EI23" s="376"/>
      <c r="EJ23" s="321"/>
      <c r="EK23" s="321"/>
      <c r="EL23" s="48"/>
      <c r="EM23" s="376"/>
      <c r="EN23" s="376"/>
      <c r="EO23" s="321"/>
      <c r="EP23" s="321"/>
      <c r="EQ23" s="48"/>
      <c r="ER23" s="376"/>
      <c r="ES23" s="376"/>
      <c r="ET23" s="321"/>
      <c r="EU23" s="321"/>
      <c r="EV23" s="48"/>
      <c r="EW23" s="376"/>
      <c r="EX23" s="376"/>
      <c r="EY23" s="321"/>
      <c r="EZ23" s="321"/>
      <c r="FA23" s="48"/>
      <c r="FB23" s="376"/>
      <c r="FC23" s="376"/>
      <c r="FD23" s="321"/>
      <c r="FE23" s="321"/>
      <c r="FF23" s="48"/>
      <c r="FG23" s="376"/>
      <c r="FH23" s="376"/>
      <c r="FI23" s="321"/>
      <c r="FJ23" s="321"/>
      <c r="FK23" s="48"/>
      <c r="FL23" s="376"/>
      <c r="FM23" s="376"/>
      <c r="FN23" s="321"/>
      <c r="FO23" s="321"/>
      <c r="FP23" s="48"/>
      <c r="FQ23" s="376"/>
      <c r="FR23" s="376"/>
      <c r="FS23" s="321"/>
      <c r="FT23" s="321"/>
      <c r="FU23" s="48"/>
      <c r="FV23" s="376"/>
      <c r="FW23" s="376"/>
      <c r="FX23" s="321"/>
      <c r="FY23" s="321"/>
      <c r="FZ23" s="48"/>
      <c r="GA23" s="376"/>
      <c r="GB23" s="376"/>
      <c r="GC23" s="321"/>
      <c r="GD23" s="321"/>
      <c r="GE23" s="48"/>
      <c r="GF23" s="376"/>
      <c r="GG23" s="376"/>
      <c r="GH23" s="321"/>
      <c r="GI23" s="321"/>
      <c r="GJ23" s="48"/>
      <c r="GK23" s="376"/>
      <c r="GL23" s="376"/>
      <c r="GM23" s="321"/>
      <c r="GN23" s="321"/>
      <c r="GO23" s="48"/>
      <c r="GP23" s="376"/>
      <c r="GQ23" s="376"/>
      <c r="GR23" s="321"/>
      <c r="GS23" s="321"/>
      <c r="GT23" s="48"/>
      <c r="GU23" s="376"/>
      <c r="GV23" s="376"/>
      <c r="GW23" s="321"/>
      <c r="GX23" s="321"/>
      <c r="GY23" s="48"/>
      <c r="GZ23" s="376"/>
      <c r="HA23" s="376"/>
      <c r="HB23" s="321"/>
      <c r="HC23" s="321"/>
      <c r="HD23" s="48"/>
      <c r="HE23" s="376"/>
      <c r="HF23" s="376"/>
      <c r="HG23" s="321"/>
      <c r="HH23" s="321"/>
      <c r="HI23" s="48"/>
      <c r="HJ23" s="376"/>
      <c r="HK23" s="376"/>
      <c r="HL23" s="321"/>
      <c r="HM23" s="321"/>
      <c r="HN23" s="48"/>
      <c r="HO23" s="376"/>
      <c r="HP23" s="376"/>
      <c r="HQ23" s="321"/>
      <c r="HR23" s="321"/>
      <c r="HS23" s="48"/>
      <c r="HT23" s="376"/>
      <c r="HU23" s="376"/>
      <c r="HV23" s="321"/>
      <c r="HW23" s="321"/>
      <c r="HX23" s="48"/>
      <c r="HY23" s="376"/>
      <c r="HZ23" s="376"/>
      <c r="IA23" s="321"/>
      <c r="IB23" s="321"/>
      <c r="IC23" s="48"/>
      <c r="ID23" s="376"/>
      <c r="IE23" s="376"/>
      <c r="IF23" s="321"/>
      <c r="IG23" s="321"/>
      <c r="IH23" s="48"/>
      <c r="II23" s="376"/>
      <c r="IJ23" s="376"/>
      <c r="IK23" s="321"/>
      <c r="IL23" s="321"/>
      <c r="IM23" s="48"/>
      <c r="IN23" s="376"/>
      <c r="IO23" s="376"/>
      <c r="IP23" s="321"/>
      <c r="IQ23" s="321"/>
      <c r="IR23" s="48"/>
      <c r="IS23" s="376"/>
      <c r="IT23" s="376"/>
      <c r="IU23" s="321"/>
      <c r="IV23" s="321"/>
      <c r="IW23" s="48"/>
      <c r="IX23" s="376"/>
      <c r="IY23" s="377"/>
      <c r="IZ23" s="198"/>
      <c r="JA23" s="378"/>
      <c r="JB23" s="256"/>
      <c r="JC23" s="256"/>
    </row>
    <row r="24" spans="1:263" s="90" customFormat="1" ht="28.15" customHeight="1" x14ac:dyDescent="0.35">
      <c r="A24" s="379"/>
      <c r="B24" s="362"/>
      <c r="C24" s="91"/>
      <c r="D24" s="363"/>
      <c r="E24" s="363"/>
      <c r="F24" s="380"/>
      <c r="G24" s="16" t="s">
        <v>104</v>
      </c>
      <c r="H24" s="381"/>
      <c r="I24" s="347"/>
      <c r="J24" s="87"/>
      <c r="K24" s="502" t="str">
        <f>IF(K$7&lt;&gt;"",K$7,"")</f>
        <v/>
      </c>
      <c r="L24" s="502"/>
      <c r="M24" s="502"/>
      <c r="N24" s="82"/>
      <c r="O24" s="88"/>
      <c r="P24" s="502" t="str">
        <f>IF(P$7&lt;&gt;"",P$7,"")</f>
        <v/>
      </c>
      <c r="Q24" s="502"/>
      <c r="R24" s="502"/>
      <c r="S24" s="82"/>
      <c r="T24" s="88"/>
      <c r="U24" s="502" t="str">
        <f>IF(U$7&lt;&gt;"",U$7,"")</f>
        <v/>
      </c>
      <c r="V24" s="502"/>
      <c r="W24" s="502"/>
      <c r="X24" s="82"/>
      <c r="Y24" s="88"/>
      <c r="Z24" s="502" t="str">
        <f>IF(Z$7&lt;&gt;"",Z$7,"")</f>
        <v/>
      </c>
      <c r="AA24" s="502"/>
      <c r="AB24" s="502"/>
      <c r="AC24" s="82"/>
      <c r="AD24" s="88"/>
      <c r="AE24" s="502" t="str">
        <f>IF(AE$7&lt;&gt;"",AE$7,"")</f>
        <v/>
      </c>
      <c r="AF24" s="502"/>
      <c r="AG24" s="502"/>
      <c r="AH24" s="82"/>
      <c r="AI24" s="88"/>
      <c r="AJ24" s="502" t="str">
        <f>IF(AJ$7&lt;&gt;"",AJ$7,"")</f>
        <v/>
      </c>
      <c r="AK24" s="502"/>
      <c r="AL24" s="502"/>
      <c r="AM24" s="82"/>
      <c r="AN24" s="88"/>
      <c r="AO24" s="502" t="str">
        <f>IF(AO$7&lt;&gt;"",AO$7,"")</f>
        <v/>
      </c>
      <c r="AP24" s="502"/>
      <c r="AQ24" s="502"/>
      <c r="AR24" s="82"/>
      <c r="AS24" s="88"/>
      <c r="AT24" s="502" t="str">
        <f>IF(AT$7&lt;&gt;"",AT$7,"")</f>
        <v/>
      </c>
      <c r="AU24" s="502"/>
      <c r="AV24" s="502"/>
      <c r="AW24" s="82"/>
      <c r="AX24" s="88"/>
      <c r="AY24" s="502" t="str">
        <f>IF(AY$7&lt;&gt;"",AY$7,"")</f>
        <v/>
      </c>
      <c r="AZ24" s="502"/>
      <c r="BA24" s="502"/>
      <c r="BB24" s="82"/>
      <c r="BC24" s="88"/>
      <c r="BD24" s="502" t="str">
        <f>IF(BD$7&lt;&gt;"",BD$7,"")</f>
        <v/>
      </c>
      <c r="BE24" s="502"/>
      <c r="BF24" s="502"/>
      <c r="BG24" s="82"/>
      <c r="BH24" s="88"/>
      <c r="BI24" s="502" t="str">
        <f>IF(BI$7&lt;&gt;"",BI$7,"")</f>
        <v/>
      </c>
      <c r="BJ24" s="502"/>
      <c r="BK24" s="502"/>
      <c r="BL24" s="82"/>
      <c r="BM24" s="88"/>
      <c r="BN24" s="502" t="str">
        <f>IF(BN$7&lt;&gt;"",BN$7,"")</f>
        <v/>
      </c>
      <c r="BO24" s="502"/>
      <c r="BP24" s="502"/>
      <c r="BQ24" s="82"/>
      <c r="BR24" s="88"/>
      <c r="BS24" s="502" t="str">
        <f>IF(BS$7&lt;&gt;"",BS$7,"")</f>
        <v/>
      </c>
      <c r="BT24" s="502"/>
      <c r="BU24" s="502"/>
      <c r="BV24" s="82"/>
      <c r="BW24" s="88"/>
      <c r="BX24" s="502" t="str">
        <f>IF(BX$7&lt;&gt;"",BX$7,"")</f>
        <v/>
      </c>
      <c r="BY24" s="502"/>
      <c r="BZ24" s="502"/>
      <c r="CA24" s="82"/>
      <c r="CB24" s="88"/>
      <c r="CC24" s="502" t="str">
        <f>IF(CC$7&lt;&gt;"",CC$7,"")</f>
        <v/>
      </c>
      <c r="CD24" s="502"/>
      <c r="CE24" s="502"/>
      <c r="CF24" s="82"/>
      <c r="CG24" s="88"/>
      <c r="CH24" s="502" t="str">
        <f>IF(CH$7&lt;&gt;"",CH$7,"")</f>
        <v/>
      </c>
      <c r="CI24" s="502"/>
      <c r="CJ24" s="502"/>
      <c r="CK24" s="82"/>
      <c r="CL24" s="88"/>
      <c r="CM24" s="502" t="str">
        <f>IF(CM$7&lt;&gt;"",CM$7,"")</f>
        <v/>
      </c>
      <c r="CN24" s="502"/>
      <c r="CO24" s="502"/>
      <c r="CP24" s="82"/>
      <c r="CQ24" s="88"/>
      <c r="CR24" s="502" t="str">
        <f>IF(CR$7&lt;&gt;"",CR$7,"")</f>
        <v/>
      </c>
      <c r="CS24" s="502"/>
      <c r="CT24" s="502"/>
      <c r="CU24" s="82"/>
      <c r="CV24" s="88"/>
      <c r="CW24" s="502" t="str">
        <f>IF(CW$7&lt;&gt;"",CW$7,"")</f>
        <v/>
      </c>
      <c r="CX24" s="502"/>
      <c r="CY24" s="502"/>
      <c r="CZ24" s="82"/>
      <c r="DA24" s="88"/>
      <c r="DB24" s="502" t="str">
        <f>IF(DB$7&lt;&gt;"",DB$7,"")</f>
        <v/>
      </c>
      <c r="DC24" s="502"/>
      <c r="DD24" s="502"/>
      <c r="DE24" s="82"/>
      <c r="DF24" s="88"/>
      <c r="DG24" s="502" t="str">
        <f>IF(DG$7&lt;&gt;"",DG$7,"")</f>
        <v/>
      </c>
      <c r="DH24" s="502"/>
      <c r="DI24" s="502"/>
      <c r="DJ24" s="82"/>
      <c r="DK24" s="88"/>
      <c r="DL24" s="502" t="str">
        <f>IF(DL$7&lt;&gt;"",DL$7,"")</f>
        <v/>
      </c>
      <c r="DM24" s="502"/>
      <c r="DN24" s="502"/>
      <c r="DO24" s="82"/>
      <c r="DP24" s="88"/>
      <c r="DQ24" s="502" t="str">
        <f>IF(DQ$7&lt;&gt;"",DQ$7,"")</f>
        <v/>
      </c>
      <c r="DR24" s="502"/>
      <c r="DS24" s="502"/>
      <c r="DT24" s="82"/>
      <c r="DU24" s="88"/>
      <c r="DV24" s="502" t="str">
        <f>IF(DV$7&lt;&gt;"",DV$7,"")</f>
        <v/>
      </c>
      <c r="DW24" s="502"/>
      <c r="DX24" s="502"/>
      <c r="DY24" s="82"/>
      <c r="DZ24" s="88"/>
      <c r="EA24" s="502" t="str">
        <f>IF(EA$7&lt;&gt;"",EA$7,"")</f>
        <v/>
      </c>
      <c r="EB24" s="502"/>
      <c r="EC24" s="502"/>
      <c r="ED24" s="82"/>
      <c r="EE24" s="88"/>
      <c r="EF24" s="502" t="str">
        <f>IF(EF$7&lt;&gt;"",EF$7,"")</f>
        <v/>
      </c>
      <c r="EG24" s="502"/>
      <c r="EH24" s="502"/>
      <c r="EI24" s="82"/>
      <c r="EJ24" s="88"/>
      <c r="EK24" s="502" t="str">
        <f>IF(EK$7&lt;&gt;"",EK$7,"")</f>
        <v/>
      </c>
      <c r="EL24" s="502"/>
      <c r="EM24" s="502"/>
      <c r="EN24" s="82"/>
      <c r="EO24" s="88"/>
      <c r="EP24" s="502" t="str">
        <f>IF(EP$7&lt;&gt;"",EP$7,"")</f>
        <v/>
      </c>
      <c r="EQ24" s="502"/>
      <c r="ER24" s="502"/>
      <c r="ES24" s="82"/>
      <c r="ET24" s="88"/>
      <c r="EU24" s="502" t="str">
        <f>IF(EU$7&lt;&gt;"",EU$7,"")</f>
        <v/>
      </c>
      <c r="EV24" s="502"/>
      <c r="EW24" s="502"/>
      <c r="EX24" s="82"/>
      <c r="EY24" s="88"/>
      <c r="EZ24" s="502" t="str">
        <f>IF(EZ$7&lt;&gt;"",EZ$7,"")</f>
        <v/>
      </c>
      <c r="FA24" s="502"/>
      <c r="FB24" s="502"/>
      <c r="FC24" s="82"/>
      <c r="FD24" s="88"/>
      <c r="FE24" s="502" t="str">
        <f>IF(FE$7&lt;&gt;"",FE$7,"")</f>
        <v/>
      </c>
      <c r="FF24" s="502"/>
      <c r="FG24" s="502"/>
      <c r="FH24" s="82"/>
      <c r="FI24" s="88"/>
      <c r="FJ24" s="502" t="str">
        <f>IF(FJ$7&lt;&gt;"",FJ$7,"")</f>
        <v/>
      </c>
      <c r="FK24" s="502"/>
      <c r="FL24" s="502"/>
      <c r="FM24" s="82"/>
      <c r="FN24" s="88"/>
      <c r="FO24" s="502" t="str">
        <f>IF(FO$7&lt;&gt;"",FO$7,"")</f>
        <v/>
      </c>
      <c r="FP24" s="502"/>
      <c r="FQ24" s="502"/>
      <c r="FR24" s="82"/>
      <c r="FS24" s="88"/>
      <c r="FT24" s="502" t="str">
        <f>IF(FT$7&lt;&gt;"",FT$7,"")</f>
        <v/>
      </c>
      <c r="FU24" s="502"/>
      <c r="FV24" s="502"/>
      <c r="FW24" s="82"/>
      <c r="FX24" s="88"/>
      <c r="FY24" s="502" t="str">
        <f>IF(FY$7&lt;&gt;"",FY$7,"")</f>
        <v/>
      </c>
      <c r="FZ24" s="502"/>
      <c r="GA24" s="502"/>
      <c r="GB24" s="82"/>
      <c r="GC24" s="88"/>
      <c r="GD24" s="502" t="str">
        <f>IF(GD$7&lt;&gt;"",GD$7,"")</f>
        <v/>
      </c>
      <c r="GE24" s="502"/>
      <c r="GF24" s="502"/>
      <c r="GG24" s="82"/>
      <c r="GH24" s="88"/>
      <c r="GI24" s="502" t="str">
        <f>IF(GI$7&lt;&gt;"",GI$7,"")</f>
        <v/>
      </c>
      <c r="GJ24" s="502"/>
      <c r="GK24" s="502"/>
      <c r="GL24" s="82"/>
      <c r="GM24" s="88"/>
      <c r="GN24" s="502" t="str">
        <f>IF(GN$7&lt;&gt;"",GN$7,"")</f>
        <v/>
      </c>
      <c r="GO24" s="502"/>
      <c r="GP24" s="502"/>
      <c r="GQ24" s="82"/>
      <c r="GR24" s="88"/>
      <c r="GS24" s="502" t="str">
        <f>IF(GS$7&lt;&gt;"",GS$7,"")</f>
        <v/>
      </c>
      <c r="GT24" s="502"/>
      <c r="GU24" s="502"/>
      <c r="GV24" s="82"/>
      <c r="GW24" s="88"/>
      <c r="GX24" s="502" t="str">
        <f>IF(GX$7&lt;&gt;"",GX$7,"")</f>
        <v/>
      </c>
      <c r="GY24" s="502"/>
      <c r="GZ24" s="502"/>
      <c r="HA24" s="82"/>
      <c r="HB24" s="88"/>
      <c r="HC24" s="502" t="str">
        <f>IF(HC$7&lt;&gt;"",HC$7,"")</f>
        <v/>
      </c>
      <c r="HD24" s="502"/>
      <c r="HE24" s="502"/>
      <c r="HF24" s="82"/>
      <c r="HG24" s="88"/>
      <c r="HH24" s="502" t="str">
        <f>IF(HH$7&lt;&gt;"",HH$7,"")</f>
        <v/>
      </c>
      <c r="HI24" s="502"/>
      <c r="HJ24" s="502"/>
      <c r="HK24" s="82"/>
      <c r="HL24" s="88"/>
      <c r="HM24" s="502" t="str">
        <f>IF(HM$7&lt;&gt;"",HM$7,"")</f>
        <v/>
      </c>
      <c r="HN24" s="502"/>
      <c r="HO24" s="502"/>
      <c r="HP24" s="82"/>
      <c r="HQ24" s="88"/>
      <c r="HR24" s="502" t="str">
        <f>IF(HR$7&lt;&gt;"",HR$7,"")</f>
        <v/>
      </c>
      <c r="HS24" s="502"/>
      <c r="HT24" s="502"/>
      <c r="HU24" s="82"/>
      <c r="HV24" s="88"/>
      <c r="HW24" s="502" t="str">
        <f>IF(HW$7&lt;&gt;"",HW$7,"")</f>
        <v/>
      </c>
      <c r="HX24" s="502"/>
      <c r="HY24" s="502"/>
      <c r="HZ24" s="82"/>
      <c r="IA24" s="88"/>
      <c r="IB24" s="502" t="str">
        <f>IF(IB$7&lt;&gt;"",IB$7,"")</f>
        <v/>
      </c>
      <c r="IC24" s="502"/>
      <c r="ID24" s="502"/>
      <c r="IE24" s="82"/>
      <c r="IF24" s="88"/>
      <c r="IG24" s="502" t="str">
        <f>IF(IG$7&lt;&gt;"",IG$7,"")</f>
        <v/>
      </c>
      <c r="IH24" s="502"/>
      <c r="II24" s="502"/>
      <c r="IJ24" s="82"/>
      <c r="IK24" s="88"/>
      <c r="IL24" s="502" t="str">
        <f>IF(IL$7&lt;&gt;"",IL$7,"")</f>
        <v/>
      </c>
      <c r="IM24" s="502"/>
      <c r="IN24" s="502"/>
      <c r="IO24" s="82"/>
      <c r="IP24" s="88"/>
      <c r="IQ24" s="502" t="str">
        <f>IF(IQ$7&lt;&gt;"",IQ$7,"")</f>
        <v/>
      </c>
      <c r="IR24" s="502"/>
      <c r="IS24" s="502"/>
      <c r="IT24" s="82"/>
      <c r="IU24" s="88"/>
      <c r="IV24" s="502" t="str">
        <f>IF(IV$7&lt;&gt;"",IV$7,"")</f>
        <v/>
      </c>
      <c r="IW24" s="502"/>
      <c r="IX24" s="502"/>
      <c r="IY24" s="89"/>
      <c r="IZ24" s="379"/>
      <c r="JA24" s="382"/>
      <c r="JB24" s="383"/>
      <c r="JC24" s="383"/>
    </row>
    <row r="25" spans="1:263" s="3" customFormat="1" x14ac:dyDescent="0.35">
      <c r="A25" s="198"/>
      <c r="B25" s="359"/>
      <c r="C25" s="45"/>
      <c r="D25" s="102"/>
      <c r="E25" s="102"/>
      <c r="F25" s="285"/>
      <c r="G25" s="131"/>
      <c r="H25" s="325"/>
      <c r="I25" s="202"/>
      <c r="J25" s="324"/>
      <c r="K25" s="131"/>
      <c r="L25" s="131"/>
      <c r="M25" s="385"/>
      <c r="N25" s="385"/>
      <c r="O25" s="131"/>
      <c r="P25" s="131"/>
      <c r="Q25" s="131"/>
      <c r="R25" s="385"/>
      <c r="S25" s="385"/>
      <c r="T25" s="131"/>
      <c r="U25" s="131"/>
      <c r="V25" s="131"/>
      <c r="W25" s="385"/>
      <c r="X25" s="385"/>
      <c r="Y25" s="131"/>
      <c r="Z25" s="131"/>
      <c r="AA25" s="131"/>
      <c r="AB25" s="385"/>
      <c r="AC25" s="385"/>
      <c r="AD25" s="131"/>
      <c r="AE25" s="131"/>
      <c r="AF25" s="131"/>
      <c r="AG25" s="385"/>
      <c r="AH25" s="385"/>
      <c r="AI25" s="131"/>
      <c r="AJ25" s="131"/>
      <c r="AK25" s="131"/>
      <c r="AL25" s="385"/>
      <c r="AM25" s="385"/>
      <c r="AN25" s="131"/>
      <c r="AO25" s="131"/>
      <c r="AP25" s="131"/>
      <c r="AQ25" s="385"/>
      <c r="AR25" s="385"/>
      <c r="AS25" s="131"/>
      <c r="AT25" s="131"/>
      <c r="AU25" s="131"/>
      <c r="AV25" s="385"/>
      <c r="AW25" s="385"/>
      <c r="AX25" s="131"/>
      <c r="AY25" s="131"/>
      <c r="AZ25" s="131"/>
      <c r="BA25" s="385"/>
      <c r="BB25" s="385"/>
      <c r="BC25" s="131"/>
      <c r="BD25" s="131"/>
      <c r="BE25" s="131"/>
      <c r="BF25" s="385"/>
      <c r="BG25" s="385"/>
      <c r="BH25" s="131"/>
      <c r="BI25" s="131"/>
      <c r="BJ25" s="131"/>
      <c r="BK25" s="385"/>
      <c r="BL25" s="385"/>
      <c r="BM25" s="131"/>
      <c r="BN25" s="131"/>
      <c r="BO25" s="131"/>
      <c r="BP25" s="385"/>
      <c r="BQ25" s="385"/>
      <c r="BR25" s="131"/>
      <c r="BS25" s="131"/>
      <c r="BT25" s="131"/>
      <c r="BU25" s="385"/>
      <c r="BV25" s="385"/>
      <c r="BW25" s="131"/>
      <c r="BX25" s="131"/>
      <c r="BY25" s="131"/>
      <c r="BZ25" s="385"/>
      <c r="CA25" s="385"/>
      <c r="CB25" s="131"/>
      <c r="CC25" s="131"/>
      <c r="CD25" s="131"/>
      <c r="CE25" s="385"/>
      <c r="CF25" s="385"/>
      <c r="CG25" s="131"/>
      <c r="CH25" s="131"/>
      <c r="CI25" s="131"/>
      <c r="CJ25" s="385"/>
      <c r="CK25" s="385"/>
      <c r="CL25" s="131"/>
      <c r="CM25" s="131"/>
      <c r="CN25" s="131"/>
      <c r="CO25" s="385"/>
      <c r="CP25" s="385"/>
      <c r="CQ25" s="131"/>
      <c r="CR25" s="131"/>
      <c r="CS25" s="131"/>
      <c r="CT25" s="385"/>
      <c r="CU25" s="385"/>
      <c r="CV25" s="131"/>
      <c r="CW25" s="131"/>
      <c r="CX25" s="131"/>
      <c r="CY25" s="385"/>
      <c r="CZ25" s="385"/>
      <c r="DA25" s="131"/>
      <c r="DB25" s="131"/>
      <c r="DC25" s="131"/>
      <c r="DD25" s="385"/>
      <c r="DE25" s="385"/>
      <c r="DF25" s="131"/>
      <c r="DG25" s="131"/>
      <c r="DH25" s="131"/>
      <c r="DI25" s="385"/>
      <c r="DJ25" s="385"/>
      <c r="DK25" s="131"/>
      <c r="DL25" s="131"/>
      <c r="DM25" s="131"/>
      <c r="DN25" s="385"/>
      <c r="DO25" s="385"/>
      <c r="DP25" s="131"/>
      <c r="DQ25" s="131"/>
      <c r="DR25" s="131"/>
      <c r="DS25" s="385"/>
      <c r="DT25" s="385"/>
      <c r="DU25" s="131"/>
      <c r="DV25" s="131"/>
      <c r="DW25" s="131"/>
      <c r="DX25" s="385"/>
      <c r="DY25" s="385"/>
      <c r="DZ25" s="131"/>
      <c r="EA25" s="131"/>
      <c r="EB25" s="131"/>
      <c r="EC25" s="385"/>
      <c r="ED25" s="385"/>
      <c r="EE25" s="131"/>
      <c r="EF25" s="131"/>
      <c r="EG25" s="131"/>
      <c r="EH25" s="385"/>
      <c r="EI25" s="385"/>
      <c r="EJ25" s="131"/>
      <c r="EK25" s="131"/>
      <c r="EL25" s="131"/>
      <c r="EM25" s="385"/>
      <c r="EN25" s="385"/>
      <c r="EO25" s="131"/>
      <c r="EP25" s="131"/>
      <c r="EQ25" s="131"/>
      <c r="ER25" s="385"/>
      <c r="ES25" s="385"/>
      <c r="ET25" s="131"/>
      <c r="EU25" s="131"/>
      <c r="EV25" s="131"/>
      <c r="EW25" s="385"/>
      <c r="EX25" s="385"/>
      <c r="EY25" s="131"/>
      <c r="EZ25" s="131"/>
      <c r="FA25" s="131"/>
      <c r="FB25" s="385"/>
      <c r="FC25" s="385"/>
      <c r="FD25" s="131"/>
      <c r="FE25" s="131"/>
      <c r="FF25" s="131"/>
      <c r="FG25" s="385"/>
      <c r="FH25" s="385"/>
      <c r="FI25" s="131"/>
      <c r="FJ25" s="131"/>
      <c r="FK25" s="131"/>
      <c r="FL25" s="385"/>
      <c r="FM25" s="385"/>
      <c r="FN25" s="131"/>
      <c r="FO25" s="131"/>
      <c r="FP25" s="131"/>
      <c r="FQ25" s="385"/>
      <c r="FR25" s="385"/>
      <c r="FS25" s="131"/>
      <c r="FT25" s="131"/>
      <c r="FU25" s="131"/>
      <c r="FV25" s="385"/>
      <c r="FW25" s="385"/>
      <c r="FX25" s="131"/>
      <c r="FY25" s="131"/>
      <c r="FZ25" s="131"/>
      <c r="GA25" s="385"/>
      <c r="GB25" s="385"/>
      <c r="GC25" s="131"/>
      <c r="GD25" s="131"/>
      <c r="GE25" s="131"/>
      <c r="GF25" s="385"/>
      <c r="GG25" s="385"/>
      <c r="GH25" s="131"/>
      <c r="GI25" s="131"/>
      <c r="GJ25" s="131"/>
      <c r="GK25" s="385"/>
      <c r="GL25" s="385"/>
      <c r="GM25" s="131"/>
      <c r="GN25" s="131"/>
      <c r="GO25" s="131"/>
      <c r="GP25" s="385"/>
      <c r="GQ25" s="385"/>
      <c r="GR25" s="131"/>
      <c r="GS25" s="131"/>
      <c r="GT25" s="131"/>
      <c r="GU25" s="385"/>
      <c r="GV25" s="385"/>
      <c r="GW25" s="131"/>
      <c r="GX25" s="131"/>
      <c r="GY25" s="131"/>
      <c r="GZ25" s="385"/>
      <c r="HA25" s="385"/>
      <c r="HB25" s="131"/>
      <c r="HC25" s="131"/>
      <c r="HD25" s="131"/>
      <c r="HE25" s="385"/>
      <c r="HF25" s="385"/>
      <c r="HG25" s="131"/>
      <c r="HH25" s="131"/>
      <c r="HI25" s="131"/>
      <c r="HJ25" s="385"/>
      <c r="HK25" s="385"/>
      <c r="HL25" s="131"/>
      <c r="HM25" s="131"/>
      <c r="HN25" s="131"/>
      <c r="HO25" s="385"/>
      <c r="HP25" s="385"/>
      <c r="HQ25" s="131"/>
      <c r="HR25" s="131"/>
      <c r="HS25" s="131"/>
      <c r="HT25" s="385"/>
      <c r="HU25" s="385"/>
      <c r="HV25" s="131"/>
      <c r="HW25" s="131"/>
      <c r="HX25" s="131"/>
      <c r="HY25" s="385"/>
      <c r="HZ25" s="385"/>
      <c r="IA25" s="131"/>
      <c r="IB25" s="131"/>
      <c r="IC25" s="131"/>
      <c r="ID25" s="385"/>
      <c r="IE25" s="385"/>
      <c r="IF25" s="131"/>
      <c r="IG25" s="131"/>
      <c r="IH25" s="131"/>
      <c r="II25" s="385"/>
      <c r="IJ25" s="385"/>
      <c r="IK25" s="131"/>
      <c r="IL25" s="131"/>
      <c r="IM25" s="131"/>
      <c r="IN25" s="385"/>
      <c r="IO25" s="385"/>
      <c r="IP25" s="131"/>
      <c r="IQ25" s="131"/>
      <c r="IR25" s="131"/>
      <c r="IS25" s="385"/>
      <c r="IT25" s="385"/>
      <c r="IU25" s="131"/>
      <c r="IV25" s="131"/>
      <c r="IW25" s="131"/>
      <c r="IX25" s="385"/>
      <c r="IY25" s="386"/>
      <c r="IZ25" s="198"/>
      <c r="JA25" s="378"/>
      <c r="JB25" s="256"/>
      <c r="JC25" s="256"/>
    </row>
    <row r="26" spans="1:263" s="3" customFormat="1" x14ac:dyDescent="0.35">
      <c r="A26" s="198"/>
      <c r="B26" s="359"/>
      <c r="C26" s="45" t="s">
        <v>336</v>
      </c>
      <c r="D26" s="104" t="s">
        <v>337</v>
      </c>
      <c r="E26" s="102"/>
      <c r="F26" s="285" t="str">
        <f>IFERROR(INDEX('Helper 1'!$I$2:$I$19,MATCH('Schedule 1'!$G$20,'Helper 1'!$H$2:$H$19,0)),"")</f>
        <v/>
      </c>
      <c r="G26" s="131">
        <f>SUM(L26:IX26)</f>
        <v>0</v>
      </c>
      <c r="H26" s="325"/>
      <c r="I26" s="202"/>
      <c r="J26" s="324"/>
      <c r="K26" s="131"/>
      <c r="L26" s="131">
        <f>SUM(L55,L63,L71,L79,L87,L95,L103,L111,L119,L127,L135,L143,L151,L159,L167,L175,L183,L191,L199,L207,L215,L223,L231,L239,L247,L255,L263,L271,L279,L287,L295,L303,L311,L319,L327,L335,L343,L351,L359,L367,L375,L383,L391,L399,L407,L415,L423,L431,L439,L447,L455,L463,L471,L479,L487,L495,L503,L511,L519,L527,L535,L543,L551,L559,L567,L575,L583,L591,L599,L607,L615,L623,L631,L639,L647)</f>
        <v>0</v>
      </c>
      <c r="M26" s="385"/>
      <c r="N26" s="385"/>
      <c r="O26" s="131"/>
      <c r="P26" s="131"/>
      <c r="Q26" s="131">
        <f>SUM(Q55,Q63,Q71,Q79,Q87,Q95,Q103,Q111,Q119,Q127,Q135,Q143,Q151,Q159,Q167,Q175,Q183,Q191,Q199,Q207,Q215,Q223,Q231,Q239,Q247,Q255,Q263,Q271,Q279,Q287,Q295,Q303,Q311,Q319,Q327,Q335,Q343,Q351,Q359,Q367,Q375,Q383,Q391,Q399,Q407,Q415,Q423,Q431,Q439,Q447,Q455,Q463,Q471,Q479,Q487,Q495,Q503,Q511,Q519,Q527,Q535,Q543,Q551,Q559,Q567,Q575,Q583,Q591,Q599,Q607,Q615,Q623,Q631,Q639,Q647)</f>
        <v>0</v>
      </c>
      <c r="R26" s="385"/>
      <c r="S26" s="385"/>
      <c r="T26" s="131"/>
      <c r="U26" s="131"/>
      <c r="V26" s="131">
        <f>SUM(V55,V63,V71,V79,V87,V95,V103,V111,V119,V127,V135,V143,V151,V159,V167,V175,V183,V191,V199,V207,V215,V223,V231,V239,V247,V255,V263,V271,V279,V287,V295,V303,V311,V319,V327,V335,V343,V351,V359,V367,V375,V383,V391,V399,V407,V415,V423,V431,V439,V447,V455,V463,V471,V479,V487,V495,V503,V511,V519,V527,V535,V543,V551,V559,V567,V575,V583,V591,V599,V607,V615,V623,V631,V639,V647)</f>
        <v>0</v>
      </c>
      <c r="W26" s="385"/>
      <c r="X26" s="385"/>
      <c r="Y26" s="131"/>
      <c r="Z26" s="131"/>
      <c r="AA26" s="131">
        <f>SUM(AA55,AA63,AA71,AA79,AA87,AA95,AA103,AA111,AA119,AA127,AA135,AA143,AA151,AA159,AA167,AA175,AA183,AA191,AA199,AA207,AA215,AA223,AA231,AA239,AA247,AA255,AA263,AA271,AA279,AA287,AA295,AA303,AA311,AA319,AA327,AA335,AA343,AA351,AA359,AA367,AA375,AA383,AA391,AA399,AA407,AA415,AA423,AA431,AA439,AA447,AA455,AA463,AA471,AA479,AA487,AA495,AA503,AA511,AA519,AA527,AA535,AA543,AA551,AA559,AA567,AA575,AA583,AA591,AA599,AA607,AA615,AA623,AA631,AA639,AA647)</f>
        <v>0</v>
      </c>
      <c r="AB26" s="385"/>
      <c r="AC26" s="385"/>
      <c r="AD26" s="131"/>
      <c r="AE26" s="131"/>
      <c r="AF26" s="131">
        <f>SUM(AF55,AF63,AF71,AF79,AF87,AF95,AF103,AF111,AF119,AF127,AF135,AF143,AF151,AF159,AF167,AF175,AF183,AF191,AF199,AF207,AF215,AF223,AF231,AF239,AF247,AF255,AF263,AF271,AF279,AF287,AF295,AF303,AF311,AF319,AF327,AF335,AF343,AF351,AF359,AF367,AF375,AF383,AF391,AF399,AF407,AF415,AF423,AF431,AF439,AF447,AF455,AF463,AF471,AF479,AF487,AF495,AF503,AF511,AF519,AF527,AF535,AF543,AF551,AF559,AF567,AF575,AF583,AF591,AF599,AF607,AF615,AF623,AF631,AF639,AF647)</f>
        <v>0</v>
      </c>
      <c r="AG26" s="385"/>
      <c r="AH26" s="385"/>
      <c r="AI26" s="131"/>
      <c r="AJ26" s="131"/>
      <c r="AK26" s="131">
        <f>SUM(AK55,AK63,AK71,AK79,AK87,AK95,AK103,AK111,AK119,AK127,AK135,AK143,AK151,AK159,AK167,AK175,AK183,AK191,AK199,AK207,AK215,AK223,AK231,AK239,AK247,AK255,AK263,AK271,AK279,AK287,AK295,AK303,AK311,AK319,AK327,AK335,AK343,AK351,AK359,AK367,AK375,AK383,AK391,AK399,AK407,AK415,AK423,AK431,AK439,AK447,AK455,AK463,AK471,AK479,AK487,AK495,AK503,AK511,AK519,AK527,AK535,AK543,AK551,AK559,AK567,AK575,AK583,AK591,AK599,AK607,AK615,AK623,AK631,AK639,AK647)</f>
        <v>0</v>
      </c>
      <c r="AL26" s="385"/>
      <c r="AM26" s="385"/>
      <c r="AN26" s="131"/>
      <c r="AO26" s="131"/>
      <c r="AP26" s="131">
        <f>SUM(AP55,AP63,AP71,AP79,AP87,AP95,AP103,AP111,AP119,AP127,AP135,AP143,AP151,AP159,AP167,AP175,AP183,AP191,AP199,AP207,AP215,AP223,AP231,AP239,AP247,AP255,AP263,AP271,AP279,AP287,AP295,AP303,AP311,AP319,AP327,AP335,AP343,AP351,AP359,AP367,AP375,AP383,AP391,AP399,AP407,AP415,AP423,AP431,AP439,AP447,AP455,AP463,AP471,AP479,AP487,AP495,AP503,AP511,AP519,AP527,AP535,AP543,AP551,AP559,AP567,AP575,AP583,AP591,AP599,AP607,AP615,AP623,AP631,AP639,AP647)</f>
        <v>0</v>
      </c>
      <c r="AQ26" s="385"/>
      <c r="AR26" s="385"/>
      <c r="AS26" s="131"/>
      <c r="AT26" s="131"/>
      <c r="AU26" s="131">
        <f>SUM(AU55,AU63,AU71,AU79,AU87,AU95,AU103,AU111,AU119,AU127,AU135,AU143,AU151,AU159,AU167,AU175,AU183,AU191,AU199,AU207,AU215,AU223,AU231,AU239,AU247,AU255,AU263,AU271,AU279,AU287,AU295,AU303,AU311,AU319,AU327,AU335,AU343,AU351,AU359,AU367,AU375,AU383,AU391,AU399,AU407,AU415,AU423,AU431,AU439,AU447,AU455,AU463,AU471,AU479,AU487,AU495,AU503,AU511,AU519,AU527,AU535,AU543,AU551,AU559,AU567,AU575,AU583,AU591,AU599,AU607,AU615,AU623,AU631,AU639,AU647)</f>
        <v>0</v>
      </c>
      <c r="AV26" s="385"/>
      <c r="AW26" s="385"/>
      <c r="AX26" s="131"/>
      <c r="AY26" s="131"/>
      <c r="AZ26" s="131">
        <f>SUM(AZ55,AZ63,AZ71,AZ79,AZ87,AZ95,AZ103,AZ111,AZ119,AZ127,AZ135,AZ143,AZ151,AZ159,AZ167,AZ175,AZ183,AZ191,AZ199,AZ207,AZ215,AZ223,AZ231,AZ239,AZ247,AZ255,AZ263,AZ271,AZ279,AZ287,AZ295,AZ303,AZ311,AZ319,AZ327,AZ335,AZ343,AZ351,AZ359,AZ367,AZ375,AZ383,AZ391,AZ399,AZ407,AZ415,AZ423,AZ431,AZ439,AZ447,AZ455,AZ463,AZ471,AZ479,AZ487,AZ495,AZ503,AZ511,AZ519,AZ527,AZ535,AZ543,AZ551,AZ559,AZ567,AZ575,AZ583,AZ591,AZ599,AZ607,AZ615,AZ623,AZ631,AZ639,AZ647)</f>
        <v>0</v>
      </c>
      <c r="BA26" s="385"/>
      <c r="BB26" s="385"/>
      <c r="BC26" s="131"/>
      <c r="BD26" s="131"/>
      <c r="BE26" s="131">
        <f>SUM(BE55,BE63,BE71,BE79,BE87,BE95,BE103,BE111,BE119,BE127,BE135,BE143,BE151,BE159,BE167,BE175,BE183,BE191,BE199,BE207,BE215,BE223,BE231,BE239,BE247,BE255,BE263,BE271,BE279,BE287,BE295,BE303,BE311,BE319,BE327,BE335,BE343,BE351,BE359,BE367,BE375,BE383,BE391,BE399,BE407,BE415,BE423,BE431,BE439,BE447,BE455,BE463,BE471,BE479,BE487,BE495,BE503,BE511,BE519,BE527,BE535,BE543,BE551,BE559,BE567,BE575,BE583,BE591,BE599,BE607,BE615,BE623,BE631,BE639,BE647)</f>
        <v>0</v>
      </c>
      <c r="BF26" s="385"/>
      <c r="BG26" s="385"/>
      <c r="BH26" s="131"/>
      <c r="BI26" s="131"/>
      <c r="BJ26" s="131">
        <f>SUM(BJ55,BJ63,BJ71,BJ79,BJ87,BJ95,BJ103,BJ111,BJ119,BJ127,BJ135,BJ143,BJ151,BJ159,BJ167,BJ175,BJ183,BJ191,BJ199,BJ207,BJ215,BJ223,BJ231,BJ239,BJ247,BJ255,BJ263,BJ271,BJ279,BJ287,BJ295,BJ303,BJ311,BJ319,BJ327,BJ335,BJ343,BJ351,BJ359,BJ367,BJ375,BJ383,BJ391,BJ399,BJ407,BJ415,BJ423,BJ431,BJ439,BJ447,BJ455,BJ463,BJ471,BJ479,BJ487,BJ495,BJ503,BJ511,BJ519,BJ527,BJ535,BJ543,BJ551,BJ559,BJ567,BJ575,BJ583,BJ591,BJ599,BJ607,BJ615,BJ623,BJ631,BJ639,BJ647)</f>
        <v>0</v>
      </c>
      <c r="BK26" s="385"/>
      <c r="BL26" s="385"/>
      <c r="BM26" s="131"/>
      <c r="BN26" s="131"/>
      <c r="BO26" s="131">
        <f>SUM(BO55,BO63,BO71,BO79,BO87,BO95,BO103,BO111,BO119,BO127,BO135,BO143,BO151,BO159,BO167,BO175,BO183,BO191,BO199,BO207,BO215,BO223,BO231,BO239,BO247,BO255,BO263,BO271,BO279,BO287,BO295,BO303,BO311,BO319,BO327,BO335,BO343,BO351,BO359,BO367,BO375,BO383,BO391,BO399,BO407,BO415,BO423,BO431,BO439,BO447,BO455,BO463,BO471,BO479,BO487,BO495,BO503,BO511,BO519,BO527,BO535,BO543,BO551,BO559,BO567,BO575,BO583,BO591,BO599,BO607,BO615,BO623,BO631,BO639,BO647)</f>
        <v>0</v>
      </c>
      <c r="BP26" s="385"/>
      <c r="BQ26" s="385"/>
      <c r="BR26" s="131"/>
      <c r="BS26" s="131"/>
      <c r="BT26" s="131">
        <f>SUM(BT55,BT63,BT71,BT79,BT87,BT95,BT103,BT111,BT119,BT127,BT135,BT143,BT151,BT159,BT167,BT175,BT183,BT191,BT199,BT207,BT215,BT223,BT231,BT239,BT247,BT255,BT263,BT271,BT279,BT287,BT295,BT303,BT311,BT319,BT327,BT335,BT343,BT351,BT359,BT367,BT375,BT383,BT391,BT399,BT407,BT415,BT423,BT431,BT439,BT447,BT455,BT463,BT471,BT479,BT487,BT495,BT503,BT511,BT519,BT527,BT535,BT543,BT551,BT559,BT567,BT575,BT583,BT591,BT599,BT607,BT615,BT623,BT631,BT639,BT647)</f>
        <v>0</v>
      </c>
      <c r="BU26" s="385"/>
      <c r="BV26" s="385"/>
      <c r="BW26" s="131"/>
      <c r="BX26" s="131"/>
      <c r="BY26" s="131">
        <f>SUM(BY55,BY63,BY71,BY79,BY87,BY95,BY103,BY111,BY119,BY127,BY135,BY143,BY151,BY159,BY167,BY175,BY183,BY191,BY199,BY207,BY215,BY223,BY231,BY239,BY247,BY255,BY263,BY271,BY279,BY287,BY295,BY303,BY311,BY319,BY327,BY335,BY343,BY351,BY359,BY367,BY375,BY383,BY391,BY399,BY407,BY415,BY423,BY431,BY439,BY447,BY455,BY463,BY471,BY479,BY487,BY495,BY503,BY511,BY519,BY527,BY535,BY543,BY551,BY559,BY567,BY575,BY583,BY591,BY599,BY607,BY615,BY623,BY631,BY639,BY647)</f>
        <v>0</v>
      </c>
      <c r="BZ26" s="385"/>
      <c r="CA26" s="385"/>
      <c r="CB26" s="131"/>
      <c r="CC26" s="131"/>
      <c r="CD26" s="131">
        <f>SUM(CD55,CD63,CD71,CD79,CD87,CD95,CD103,CD111,CD119,CD127,CD135,CD143,CD151,CD159,CD167,CD175,CD183,CD191,CD199,CD207,CD215,CD223,CD231,CD239,CD247,CD255,CD263,CD271,CD279,CD287,CD295,CD303,CD311,CD319,CD327,CD335,CD343,CD351,CD359,CD367,CD375,CD383,CD391,CD399,CD407,CD415,CD423,CD431,CD439,CD447,CD455,CD463,CD471,CD479,CD487,CD495,CD503,CD511,CD519,CD527,CD535,CD543,CD551,CD559,CD567,CD575,CD583,CD591,CD599,CD607,CD615,CD623,CD631,CD639,CD647)</f>
        <v>0</v>
      </c>
      <c r="CE26" s="385"/>
      <c r="CF26" s="385"/>
      <c r="CG26" s="131"/>
      <c r="CH26" s="131"/>
      <c r="CI26" s="131">
        <f>SUM(CI55,CI63,CI71,CI79,CI87,CI95,CI103,CI111,CI119,CI127,CI135,CI143,CI151,CI159,CI167,CI175,CI183,CI191,CI199,CI207,CI215,CI223,CI231,CI239,CI247,CI255,CI263,CI271,CI279,CI287,CI295,CI303,CI311,CI319,CI327,CI335,CI343,CI351,CI359,CI367,CI375,CI383,CI391,CI399,CI407,CI415,CI423,CI431,CI439,CI447,CI455,CI463,CI471,CI479,CI487,CI495,CI503,CI511,CI519,CI527,CI535,CI543,CI551,CI559,CI567,CI575,CI583,CI591,CI599,CI607,CI615,CI623,CI631,CI639,CI647)</f>
        <v>0</v>
      </c>
      <c r="CJ26" s="385"/>
      <c r="CK26" s="385"/>
      <c r="CL26" s="131"/>
      <c r="CM26" s="131"/>
      <c r="CN26" s="131">
        <f>SUM(CN55,CN63,CN71,CN79,CN87,CN95,CN103,CN111,CN119,CN127,CN135,CN143,CN151,CN159,CN167,CN175,CN183,CN191,CN199,CN207,CN215,CN223,CN231,CN239,CN247,CN255,CN263,CN271,CN279,CN287,CN295,CN303,CN311,CN319,CN327,CN335,CN343,CN351,CN359,CN367,CN375,CN383,CN391,CN399,CN407,CN415,CN423,CN431,CN439,CN447,CN455,CN463,CN471,CN479,CN487,CN495,CN503,CN511,CN519,CN527,CN535,CN543,CN551,CN559,CN567,CN575,CN583,CN591,CN599,CN607,CN615,CN623,CN631,CN639,CN647)</f>
        <v>0</v>
      </c>
      <c r="CO26" s="385"/>
      <c r="CP26" s="385"/>
      <c r="CQ26" s="131"/>
      <c r="CR26" s="131"/>
      <c r="CS26" s="131">
        <f>SUM(CS55,CS63,CS71,CS79,CS87,CS95,CS103,CS111,CS119,CS127,CS135,CS143,CS151,CS159,CS167,CS175,CS183,CS191,CS199,CS207,CS215,CS223,CS231,CS239,CS247,CS255,CS263,CS271,CS279,CS287,CS295,CS303,CS311,CS319,CS327,CS335,CS343,CS351,CS359,CS367,CS375,CS383,CS391,CS399,CS407,CS415,CS423,CS431,CS439,CS447,CS455,CS463,CS471,CS479,CS487,CS495,CS503,CS511,CS519,CS527,CS535,CS543,CS551,CS559,CS567,CS575,CS583,CS591,CS599,CS607,CS615,CS623,CS631,CS639,CS647)</f>
        <v>0</v>
      </c>
      <c r="CT26" s="385"/>
      <c r="CU26" s="385"/>
      <c r="CV26" s="131"/>
      <c r="CW26" s="131"/>
      <c r="CX26" s="131">
        <f>SUM(CX55,CX63,CX71,CX79,CX87,CX95,CX103,CX111,CX119,CX127,CX135,CX143,CX151,CX159,CX167,CX175,CX183,CX191,CX199,CX207,CX215,CX223,CX231,CX239,CX247,CX255,CX263,CX271,CX279,CX287,CX295,CX303,CX311,CX319,CX327,CX335,CX343,CX351,CX359,CX367,CX375,CX383,CX391,CX399,CX407,CX415,CX423,CX431,CX439,CX447,CX455,CX463,CX471,CX479,CX487,CX495,CX503,CX511,CX519,CX527,CX535,CX543,CX551,CX559,CX567,CX575,CX583,CX591,CX599,CX607,CX615,CX623,CX631,CX639,CX647)</f>
        <v>0</v>
      </c>
      <c r="CY26" s="385"/>
      <c r="CZ26" s="385"/>
      <c r="DA26" s="131"/>
      <c r="DB26" s="131"/>
      <c r="DC26" s="131">
        <f>SUM(DC55,DC63,DC71,DC79,DC87,DC95,DC103,DC111,DC119,DC127,DC135,DC143,DC151,DC159,DC167,DC175,DC183,DC191,DC199,DC207,DC215,DC223,DC231,DC239,DC247,DC255,DC263,DC271,DC279,DC287,DC295,DC303,DC311,DC319,DC327,DC335,DC343,DC351,DC359,DC367,DC375,DC383,DC391,DC399,DC407,DC415,DC423,DC431,DC439,DC447,DC455,DC463,DC471,DC479,DC487,DC495,DC503,DC511,DC519,DC527,DC535,DC543,DC551,DC559,DC567,DC575,DC583,DC591,DC599,DC607,DC615,DC623,DC631,DC639,DC647)</f>
        <v>0</v>
      </c>
      <c r="DD26" s="385"/>
      <c r="DE26" s="385"/>
      <c r="DF26" s="131"/>
      <c r="DG26" s="131"/>
      <c r="DH26" s="131">
        <f>SUM(DH55,DH63,DH71,DH79,DH87,DH95,DH103,DH111,DH119,DH127,DH135,DH143,DH151,DH159,DH167,DH175,DH183,DH191,DH199,DH207,DH215,DH223,DH231,DH239,DH247,DH255,DH263,DH271,DH279,DH287,DH295,DH303,DH311,DH319,DH327,DH335,DH343,DH351,DH359,DH367,DH375,DH383,DH391,DH399,DH407,DH415,DH423,DH431,DH439,DH447,DH455,DH463,DH471,DH479,DH487,DH495,DH503,DH511,DH519,DH527,DH535,DH543,DH551,DH559,DH567,DH575,DH583,DH591,DH599,DH607,DH615,DH623,DH631,DH639,DH647)</f>
        <v>0</v>
      </c>
      <c r="DI26" s="385"/>
      <c r="DJ26" s="385"/>
      <c r="DK26" s="131"/>
      <c r="DL26" s="131"/>
      <c r="DM26" s="131">
        <f>SUM(DM55,DM63,DM71,DM79,DM87,DM95,DM103,DM111,DM119,DM127,DM135,DM143,DM151,DM159,DM167,DM175,DM183,DM191,DM199,DM207,DM215,DM223,DM231,DM239,DM247,DM255,DM263,DM271,DM279,DM287,DM295,DM303,DM311,DM319,DM327,DM335,DM343,DM351,DM359,DM367,DM375,DM383,DM391,DM399,DM407,DM415,DM423,DM431,DM439,DM447,DM455,DM463,DM471,DM479,DM487,DM495,DM503,DM511,DM519,DM527,DM535,DM543,DM551,DM559,DM567,DM575,DM583,DM591,DM599,DM607,DM615,DM623,DM631,DM639,DM647)</f>
        <v>0</v>
      </c>
      <c r="DN26" s="385"/>
      <c r="DO26" s="385"/>
      <c r="DP26" s="131"/>
      <c r="DQ26" s="131"/>
      <c r="DR26" s="131">
        <f>SUM(DR55,DR63,DR71,DR79,DR87,DR95,DR103,DR111,DR119,DR127,DR135,DR143,DR151,DR159,DR167,DR175,DR183,DR191,DR199,DR207,DR215,DR223,DR231,DR239,DR247,DR255,DR263,DR271,DR279,DR287,DR295,DR303,DR311,DR319,DR327,DR335,DR343,DR351,DR359,DR367,DR375,DR383,DR391,DR399,DR407,DR415,DR423,DR431,DR439,DR447,DR455,DR463,DR471,DR479,DR487,DR495,DR503,DR511,DR519,DR527,DR535,DR543,DR551,DR559,DR567,DR575,DR583,DR591,DR599,DR607,DR615,DR623,DR631,DR639,DR647)</f>
        <v>0</v>
      </c>
      <c r="DS26" s="385"/>
      <c r="DT26" s="385"/>
      <c r="DU26" s="131"/>
      <c r="DV26" s="131"/>
      <c r="DW26" s="131">
        <f>SUM(DW55,DW63,DW71,DW79,DW87,DW95,DW103,DW111,DW119,DW127,DW135,DW143,DW151,DW159,DW167,DW175,DW183,DW191,DW199,DW207,DW215,DW223,DW231,DW239,DW247,DW255,DW263,DW271,DW279,DW287,DW295,DW303,DW311,DW319,DW327,DW335,DW343,DW351,DW359,DW367,DW375,DW383,DW391,DW399,DW407,DW415,DW423,DW431,DW439,DW447,DW455,DW463,DW471,DW479,DW487,DW495,DW503,DW511,DW519,DW527,DW535,DW543,DW551,DW559,DW567,DW575,DW583,DW591,DW599,DW607,DW615,DW623,DW631,DW639,DW647)</f>
        <v>0</v>
      </c>
      <c r="DX26" s="385"/>
      <c r="DY26" s="385"/>
      <c r="DZ26" s="131"/>
      <c r="EA26" s="131"/>
      <c r="EB26" s="131">
        <f>SUM(EB55,EB63,EB71,EB79,EB87,EB95,EB103,EB111,EB119,EB127,EB135,EB143,EB151,EB159,EB167,EB175,EB183,EB191,EB199,EB207,EB215,EB223,EB231,EB239,EB247,EB255,EB263,EB271,EB279,EB287,EB295,EB303,EB311,EB319,EB327,EB335,EB343,EB351,EB359,EB367,EB375,EB383,EB391,EB399,EB407,EB415,EB423,EB431,EB439,EB447,EB455,EB463,EB471,EB479,EB487,EB495,EB503,EB511,EB519,EB527,EB535,EB543,EB551,EB559,EB567,EB575,EB583,EB591,EB599,EB607,EB615,EB623,EB631,EB639,EB647)</f>
        <v>0</v>
      </c>
      <c r="EC26" s="385"/>
      <c r="ED26" s="385"/>
      <c r="EE26" s="131"/>
      <c r="EF26" s="131"/>
      <c r="EG26" s="131">
        <f>SUM(EG55,EG63,EG71,EG79,EG87,EG95,EG103,EG111,EG119,EG127,EG135,EG143,EG151,EG159,EG167,EG175,EG183,EG191,EG199,EG207,EG215,EG223,EG231,EG239,EG247,EG255,EG263,EG271,EG279,EG287,EG295,EG303,EG311,EG319,EG327,EG335,EG343,EG351,EG359,EG367,EG375,EG383,EG391,EG399,EG407,EG415,EG423,EG431,EG439,EG447,EG455,EG463,EG471,EG479,EG487,EG495,EG503,EG511,EG519,EG527,EG535,EG543,EG551,EG559,EG567,EG575,EG583,EG591,EG599,EG607,EG615,EG623,EG631,EG639,EG647)</f>
        <v>0</v>
      </c>
      <c r="EH26" s="385"/>
      <c r="EI26" s="385"/>
      <c r="EJ26" s="131"/>
      <c r="EK26" s="131"/>
      <c r="EL26" s="131">
        <f>SUM(EL55,EL63,EL71,EL79,EL87,EL95,EL103,EL111,EL119,EL127,EL135,EL143,EL151,EL159,EL167,EL175,EL183,EL191,EL199,EL207,EL215,EL223,EL231,EL239,EL247,EL255,EL263,EL271,EL279,EL287,EL295,EL303,EL311,EL319,EL327,EL335,EL343,EL351,EL359,EL367,EL375,EL383,EL391,EL399,EL407,EL415,EL423,EL431,EL439,EL447,EL455,EL463,EL471,EL479,EL487,EL495,EL503,EL511,EL519,EL527,EL535,EL543,EL551,EL559,EL567,EL575,EL583,EL591,EL599,EL607,EL615,EL623,EL631,EL639,EL647)</f>
        <v>0</v>
      </c>
      <c r="EM26" s="385"/>
      <c r="EN26" s="385"/>
      <c r="EO26" s="131"/>
      <c r="EP26" s="131"/>
      <c r="EQ26" s="131">
        <f>SUM(EQ55,EQ63,EQ71,EQ79,EQ87,EQ95,EQ103,EQ111,EQ119,EQ127,EQ135,EQ143,EQ151,EQ159,EQ167,EQ175,EQ183,EQ191,EQ199,EQ207,EQ215,EQ223,EQ231,EQ239,EQ247,EQ255,EQ263,EQ271,EQ279,EQ287,EQ295,EQ303,EQ311,EQ319,EQ327,EQ335,EQ343,EQ351,EQ359,EQ367,EQ375,EQ383,EQ391,EQ399,EQ407,EQ415,EQ423,EQ431,EQ439,EQ447,EQ455,EQ463,EQ471,EQ479,EQ487,EQ495,EQ503,EQ511,EQ519,EQ527,EQ535,EQ543,EQ551,EQ559,EQ567,EQ575,EQ583,EQ591,EQ599,EQ607,EQ615,EQ623,EQ631,EQ639,EQ647)</f>
        <v>0</v>
      </c>
      <c r="ER26" s="385"/>
      <c r="ES26" s="385"/>
      <c r="ET26" s="131"/>
      <c r="EU26" s="131"/>
      <c r="EV26" s="131">
        <f>SUM(EV55,EV63,EV71,EV79,EV87,EV95,EV103,EV111,EV119,EV127,EV135,EV143,EV151,EV159,EV167,EV175,EV183,EV191,EV199,EV207,EV215,EV223,EV231,EV239,EV247,EV255,EV263,EV271,EV279,EV287,EV295,EV303,EV311,EV319,EV327,EV335,EV343,EV351,EV359,EV367,EV375,EV383,EV391,EV399,EV407,EV415,EV423,EV431,EV439,EV447,EV455,EV463,EV471,EV479,EV487,EV495,EV503,EV511,EV519,EV527,EV535,EV543,EV551,EV559,EV567,EV575,EV583,EV591,EV599,EV607,EV615,EV623,EV631,EV639,EV647)</f>
        <v>0</v>
      </c>
      <c r="EW26" s="385"/>
      <c r="EX26" s="385"/>
      <c r="EY26" s="131"/>
      <c r="EZ26" s="131"/>
      <c r="FA26" s="131">
        <f>SUM(FA55,FA63,FA71,FA79,FA87,FA95,FA103,FA111,FA119,FA127,FA135,FA143,FA151,FA159,FA167,FA175,FA183,FA191,FA199,FA207,FA215,FA223,FA231,FA239,FA247,FA255,FA263,FA271,FA279,FA287,FA295,FA303,FA311,FA319,FA327,FA335,FA343,FA351,FA359,FA367,FA375,FA383,FA391,FA399,FA407,FA415,FA423,FA431,FA439,FA447,FA455,FA463,FA471,FA479,FA487,FA495,FA503,FA511,FA519,FA527,FA535,FA543,FA551,FA559,FA567,FA575,FA583,FA591,FA599,FA607,FA615,FA623,FA631,FA639,FA647)</f>
        <v>0</v>
      </c>
      <c r="FB26" s="385"/>
      <c r="FC26" s="385"/>
      <c r="FD26" s="131"/>
      <c r="FE26" s="131"/>
      <c r="FF26" s="131">
        <f>SUM(FF55,FF63,FF71,FF79,FF87,FF95,FF103,FF111,FF119,FF127,FF135,FF143,FF151,FF159,FF167,FF175,FF183,FF191,FF199,FF207,FF215,FF223,FF231,FF239,FF247,FF255,FF263,FF271,FF279,FF287,FF295,FF303,FF311,FF319,FF327,FF335,FF343,FF351,FF359,FF367,FF375,FF383,FF391,FF399,FF407,FF415,FF423,FF431,FF439,FF447,FF455,FF463,FF471,FF479,FF487,FF495,FF503,FF511,FF519,FF527,FF535,FF543,FF551,FF559,FF567,FF575,FF583,FF591,FF599,FF607,FF615,FF623,FF631,FF639,FF647)</f>
        <v>0</v>
      </c>
      <c r="FG26" s="385"/>
      <c r="FH26" s="385"/>
      <c r="FI26" s="131"/>
      <c r="FJ26" s="131"/>
      <c r="FK26" s="131">
        <f>SUM(FK55,FK63,FK71,FK79,FK87,FK95,FK103,FK111,FK119,FK127,FK135,FK143,FK151,FK159,FK167,FK175,FK183,FK191,FK199,FK207,FK215,FK223,FK231,FK239,FK247,FK255,FK263,FK271,FK279,FK287,FK295,FK303,FK311,FK319,FK327,FK335,FK343,FK351,FK359,FK367,FK375,FK383,FK391,FK399,FK407,FK415,FK423,FK431,FK439,FK447,FK455,FK463,FK471,FK479,FK487,FK495,FK503,FK511,FK519,FK527,FK535,FK543,FK551,FK559,FK567,FK575,FK583,FK591,FK599,FK607,FK615,FK623,FK631,FK639,FK647)</f>
        <v>0</v>
      </c>
      <c r="FL26" s="385"/>
      <c r="FM26" s="385"/>
      <c r="FN26" s="131"/>
      <c r="FO26" s="131"/>
      <c r="FP26" s="131">
        <f>SUM(FP55,FP63,FP71,FP79,FP87,FP95,FP103,FP111,FP119,FP127,FP135,FP143,FP151,FP159,FP167,FP175,FP183,FP191,FP199,FP207,FP215,FP223,FP231,FP239,FP247,FP255,FP263,FP271,FP279,FP287,FP295,FP303,FP311,FP319,FP327,FP335,FP343,FP351,FP359,FP367,FP375,FP383,FP391,FP399,FP407,FP415,FP423,FP431,FP439,FP447,FP455,FP463,FP471,FP479,FP487,FP495,FP503,FP511,FP519,FP527,FP535,FP543,FP551,FP559,FP567,FP575,FP583,FP591,FP599,FP607,FP615,FP623,FP631,FP639,FP647)</f>
        <v>0</v>
      </c>
      <c r="FQ26" s="385"/>
      <c r="FR26" s="385"/>
      <c r="FS26" s="131"/>
      <c r="FT26" s="131"/>
      <c r="FU26" s="131">
        <f>SUM(FU55,FU63,FU71,FU79,FU87,FU95,FU103,FU111,FU119,FU127,FU135,FU143,FU151,FU159,FU167,FU175,FU183,FU191,FU199,FU207,FU215,FU223,FU231,FU239,FU247,FU255,FU263,FU271,FU279,FU287,FU295,FU303,FU311,FU319,FU327,FU335,FU343,FU351,FU359,FU367,FU375,FU383,FU391,FU399,FU407,FU415,FU423,FU431,FU439,FU447,FU455,FU463,FU471,FU479,FU487,FU495,FU503,FU511,FU519,FU527,FU535,FU543,FU551,FU559,FU567,FU575,FU583,FU591,FU599,FU607,FU615,FU623,FU631,FU639,FU647)</f>
        <v>0</v>
      </c>
      <c r="FV26" s="385"/>
      <c r="FW26" s="385"/>
      <c r="FX26" s="131"/>
      <c r="FY26" s="131"/>
      <c r="FZ26" s="131">
        <f>SUM(FZ55,FZ63,FZ71,FZ79,FZ87,FZ95,FZ103,FZ111,FZ119,FZ127,FZ135,FZ143,FZ151,FZ159,FZ167,FZ175,FZ183,FZ191,FZ199,FZ207,FZ215,FZ223,FZ231,FZ239,FZ247,FZ255,FZ263,FZ271,FZ279,FZ287,FZ295,FZ303,FZ311,FZ319,FZ327,FZ335,FZ343,FZ351,FZ359,FZ367,FZ375,FZ383,FZ391,FZ399,FZ407,FZ415,FZ423,FZ431,FZ439,FZ447,FZ455,FZ463,FZ471,FZ479,FZ487,FZ495,FZ503,FZ511,FZ519,FZ527,FZ535,FZ543,FZ551,FZ559,FZ567,FZ575,FZ583,FZ591,FZ599,FZ607,FZ615,FZ623,FZ631,FZ639,FZ647)</f>
        <v>0</v>
      </c>
      <c r="GA26" s="385"/>
      <c r="GB26" s="385"/>
      <c r="GC26" s="131"/>
      <c r="GD26" s="131"/>
      <c r="GE26" s="131">
        <f>SUM(GE55,GE63,GE71,GE79,GE87,GE95,GE103,GE111,GE119,GE127,GE135,GE143,GE151,GE159,GE167,GE175,GE183,GE191,GE199,GE207,GE215,GE223,GE231,GE239,GE247,GE255,GE263,GE271,GE279,GE287,GE295,GE303,GE311,GE319,GE327,GE335,GE343,GE351,GE359,GE367,GE375,GE383,GE391,GE399,GE407,GE415,GE423,GE431,GE439,GE447,GE455,GE463,GE471,GE479,GE487,GE495,GE503,GE511,GE519,GE527,GE535,GE543,GE551,GE559,GE567,GE575,GE583,GE591,GE599,GE607,GE615,GE623,GE631,GE639,GE647)</f>
        <v>0</v>
      </c>
      <c r="GF26" s="385"/>
      <c r="GG26" s="385"/>
      <c r="GH26" s="131"/>
      <c r="GI26" s="131"/>
      <c r="GJ26" s="131">
        <f>SUM(GJ55,GJ63,GJ71,GJ79,GJ87,GJ95,GJ103,GJ111,GJ119,GJ127,GJ135,GJ143,GJ151,GJ159,GJ167,GJ175,GJ183,GJ191,GJ199,GJ207,GJ215,GJ223,GJ231,GJ239,GJ247,GJ255,GJ263,GJ271,GJ279,GJ287,GJ295,GJ303,GJ311,GJ319,GJ327,GJ335,GJ343,GJ351,GJ359,GJ367,GJ375,GJ383,GJ391,GJ399,GJ407,GJ415,GJ423,GJ431,GJ439,GJ447,GJ455,GJ463,GJ471,GJ479,GJ487,GJ495,GJ503,GJ511,GJ519,GJ527,GJ535,GJ543,GJ551,GJ559,GJ567,GJ575,GJ583,GJ591,GJ599,GJ607,GJ615,GJ623,GJ631,GJ639,GJ647)</f>
        <v>0</v>
      </c>
      <c r="GK26" s="385"/>
      <c r="GL26" s="385"/>
      <c r="GM26" s="131"/>
      <c r="GN26" s="131"/>
      <c r="GO26" s="131">
        <f>SUM(GO55,GO63,GO71,GO79,GO87,GO95,GO103,GO111,GO119,GO127,GO135,GO143,GO151,GO159,GO167,GO175,GO183,GO191,GO199,GO207,GO215,GO223,GO231,GO239,GO247,GO255,GO263,GO271,GO279,GO287,GO295,GO303,GO311,GO319,GO327,GO335,GO343,GO351,GO359,GO367,GO375,GO383,GO391,GO399,GO407,GO415,GO423,GO431,GO439,GO447,GO455,GO463,GO471,GO479,GO487,GO495,GO503,GO511,GO519,GO527,GO535,GO543,GO551,GO559,GO567,GO575,GO583,GO591,GO599,GO607,GO615,GO623,GO631,GO639,GO647)</f>
        <v>0</v>
      </c>
      <c r="GP26" s="385"/>
      <c r="GQ26" s="385"/>
      <c r="GR26" s="131"/>
      <c r="GS26" s="131"/>
      <c r="GT26" s="131">
        <f>SUM(GT55,GT63,GT71,GT79,GT87,GT95,GT103,GT111,GT119,GT127,GT135,GT143,GT151,GT159,GT167,GT175,GT183,GT191,GT199,GT207,GT215,GT223,GT231,GT239,GT247,GT255,GT263,GT271,GT279,GT287,GT295,GT303,GT311,GT319,GT327,GT335,GT343,GT351,GT359,GT367,GT375,GT383,GT391,GT399,GT407,GT415,GT423,GT431,GT439,GT447,GT455,GT463,GT471,GT479,GT487,GT495,GT503,GT511,GT519,GT527,GT535,GT543,GT551,GT559,GT567,GT575,GT583,GT591,GT599,GT607,GT615,GT623,GT631,GT639,GT647)</f>
        <v>0</v>
      </c>
      <c r="GU26" s="385"/>
      <c r="GV26" s="385"/>
      <c r="GW26" s="131"/>
      <c r="GX26" s="131"/>
      <c r="GY26" s="131">
        <f>SUM(GY55,GY63,GY71,GY79,GY87,GY95,GY103,GY111,GY119,GY127,GY135,GY143,GY151,GY159,GY167,GY175,GY183,GY191,GY199,GY207,GY215,GY223,GY231,GY239,GY247,GY255,GY263,GY271,GY279,GY287,GY295,GY303,GY311,GY319,GY327,GY335,GY343,GY351,GY359,GY367,GY375,GY383,GY391,GY399,GY407,GY415,GY423,GY431,GY439,GY447,GY455,GY463,GY471,GY479,GY487,GY495,GY503,GY511,GY519,GY527,GY535,GY543,GY551,GY559,GY567,GY575,GY583,GY591,GY599,GY607,GY615,GY623,GY631,GY639,GY647)</f>
        <v>0</v>
      </c>
      <c r="GZ26" s="385"/>
      <c r="HA26" s="385"/>
      <c r="HB26" s="131"/>
      <c r="HC26" s="131"/>
      <c r="HD26" s="131">
        <f>SUM(HD55,HD63,HD71,HD79,HD87,HD95,HD103,HD111,HD119,HD127,HD135,HD143,HD151,HD159,HD167,HD175,HD183,HD191,HD199,HD207,HD215,HD223,HD231,HD239,HD247,HD255,HD263,HD271,HD279,HD287,HD295,HD303,HD311,HD319,HD327,HD335,HD343,HD351,HD359,HD367,HD375,HD383,HD391,HD399,HD407,HD415,HD423,HD431,HD439,HD447,HD455,HD463,HD471,HD479,HD487,HD495,HD503,HD511,HD519,HD527,HD535,HD543,HD551,HD559,HD567,HD575,HD583,HD591,HD599,HD607,HD615,HD623,HD631,HD639,HD647)</f>
        <v>0</v>
      </c>
      <c r="HE26" s="385"/>
      <c r="HF26" s="385"/>
      <c r="HG26" s="131"/>
      <c r="HH26" s="131"/>
      <c r="HI26" s="131">
        <f>SUM(HI55,HI63,HI71,HI79,HI87,HI95,HI103,HI111,HI119,HI127,HI135,HI143,HI151,HI159,HI167,HI175,HI183,HI191,HI199,HI207,HI215,HI223,HI231,HI239,HI247,HI255,HI263,HI271,HI279,HI287,HI295,HI303,HI311,HI319,HI327,HI335,HI343,HI351,HI359,HI367,HI375,HI383,HI391,HI399,HI407,HI415,HI423,HI431,HI439,HI447,HI455,HI463,HI471,HI479,HI487,HI495,HI503,HI511,HI519,HI527,HI535,HI543,HI551,HI559,HI567,HI575,HI583,HI591,HI599,HI607,HI615,HI623,HI631,HI639,HI647)</f>
        <v>0</v>
      </c>
      <c r="HJ26" s="385"/>
      <c r="HK26" s="385"/>
      <c r="HL26" s="131"/>
      <c r="HM26" s="131"/>
      <c r="HN26" s="131">
        <f>SUM(HN55,HN63,HN71,HN79,HN87,HN95,HN103,HN111,HN119,HN127,HN135,HN143,HN151,HN159,HN167,HN175,HN183,HN191,HN199,HN207,HN215,HN223,HN231,HN239,HN247,HN255,HN263,HN271,HN279,HN287,HN295,HN303,HN311,HN319,HN327,HN335,HN343,HN351,HN359,HN367,HN375,HN383,HN391,HN399,HN407,HN415,HN423,HN431,HN439,HN447,HN455,HN463,HN471,HN479,HN487,HN495,HN503,HN511,HN519,HN527,HN535,HN543,HN551,HN559,HN567,HN575,HN583,HN591,HN599,HN607,HN615,HN623,HN631,HN639,HN647)</f>
        <v>0</v>
      </c>
      <c r="HO26" s="385"/>
      <c r="HP26" s="385"/>
      <c r="HQ26" s="131"/>
      <c r="HR26" s="131"/>
      <c r="HS26" s="131">
        <f>SUM(HS55,HS63,HS71,HS79,HS87,HS95,HS103,HS111,HS119,HS127,HS135,HS143,HS151,HS159,HS167,HS175,HS183,HS191,HS199,HS207,HS215,HS223,HS231,HS239,HS247,HS255,HS263,HS271,HS279,HS287,HS295,HS303,HS311,HS319,HS327,HS335,HS343,HS351,HS359,HS367,HS375,HS383,HS391,HS399,HS407,HS415,HS423,HS431,HS439,HS447,HS455,HS463,HS471,HS479,HS487,HS495,HS503,HS511,HS519,HS527,HS535,HS543,HS551,HS559,HS567,HS575,HS583,HS591,HS599,HS607,HS615,HS623,HS631,HS639,HS647)</f>
        <v>0</v>
      </c>
      <c r="HT26" s="385"/>
      <c r="HU26" s="385"/>
      <c r="HV26" s="131"/>
      <c r="HW26" s="131"/>
      <c r="HX26" s="131">
        <f>SUM(HX55,HX63,HX71,HX79,HX87,HX95,HX103,HX111,HX119,HX127,HX135,HX143,HX151,HX159,HX167,HX175,HX183,HX191,HX199,HX207,HX215,HX223,HX231,HX239,HX247,HX255,HX263,HX271,HX279,HX287,HX295,HX303,HX311,HX319,HX327,HX335,HX343,HX351,HX359,HX367,HX375,HX383,HX391,HX399,HX407,HX415,HX423,HX431,HX439,HX447,HX455,HX463,HX471,HX479,HX487,HX495,HX503,HX511,HX519,HX527,HX535,HX543,HX551,HX559,HX567,HX575,HX583,HX591,HX599,HX607,HX615,HX623,HX631,HX639,HX647)</f>
        <v>0</v>
      </c>
      <c r="HY26" s="385"/>
      <c r="HZ26" s="385"/>
      <c r="IA26" s="131"/>
      <c r="IB26" s="131"/>
      <c r="IC26" s="131">
        <f>SUM(IC55,IC63,IC71,IC79,IC87,IC95,IC103,IC111,IC119,IC127,IC135,IC143,IC151,IC159,IC167,IC175,IC183,IC191,IC199,IC207,IC215,IC223,IC231,IC239,IC247,IC255,IC263,IC271,IC279,IC287,IC295,IC303,IC311,IC319,IC327,IC335,IC343,IC351,IC359,IC367,IC375,IC383,IC391,IC399,IC407,IC415,IC423,IC431,IC439,IC447,IC455,IC463,IC471,IC479,IC487,IC495,IC503,IC511,IC519,IC527,IC535,IC543,IC551,IC559,IC567,IC575,IC583,IC591,IC599,IC607,IC615,IC623,IC631,IC639,IC647)</f>
        <v>0</v>
      </c>
      <c r="ID26" s="385"/>
      <c r="IE26" s="385"/>
      <c r="IF26" s="131"/>
      <c r="IG26" s="131"/>
      <c r="IH26" s="131">
        <f>SUM(IH55,IH63,IH71,IH79,IH87,IH95,IH103,IH111,IH119,IH127,IH135,IH143,IH151,IH159,IH167,IH175,IH183,IH191,IH199,IH207,IH215,IH223,IH231,IH239,IH247,IH255,IH263,IH271,IH279,IH287,IH295,IH303,IH311,IH319,IH327,IH335,IH343,IH351,IH359,IH367,IH375,IH383,IH391,IH399,IH407,IH415,IH423,IH431,IH439,IH447,IH455,IH463,IH471,IH479,IH487,IH495,IH503,IH511,IH519,IH527,IH535,IH543,IH551,IH559,IH567,IH575,IH583,IH591,IH599,IH607,IH615,IH623,IH631,IH639,IH647)</f>
        <v>0</v>
      </c>
      <c r="II26" s="385"/>
      <c r="IJ26" s="385"/>
      <c r="IK26" s="131"/>
      <c r="IL26" s="131"/>
      <c r="IM26" s="131">
        <f>SUM(IM55,IM63,IM71,IM79,IM87,IM95,IM103,IM111,IM119,IM127,IM135,IM143,IM151,IM159,IM167,IM175,IM183,IM191,IM199,IM207,IM215,IM223,IM231,IM239,IM247,IM255,IM263,IM271,IM279,IM287,IM295,IM303,IM311,IM319,IM327,IM335,IM343,IM351,IM359,IM367,IM375,IM383,IM391,IM399,IM407,IM415,IM423,IM431,IM439,IM447,IM455,IM463,IM471,IM479,IM487,IM495,IM503,IM511,IM519,IM527,IM535,IM543,IM551,IM559,IM567,IM575,IM583,IM591,IM599,IM607,IM615,IM623,IM631,IM639,IM647)</f>
        <v>0</v>
      </c>
      <c r="IN26" s="385"/>
      <c r="IO26" s="385"/>
      <c r="IP26" s="131"/>
      <c r="IQ26" s="131"/>
      <c r="IR26" s="131">
        <f>SUM(IR55,IR63,IR71,IR79,IR87,IR95,IR103,IR111,IR119,IR127,IR135,IR143,IR151,IR159,IR167,IR175,IR183,IR191,IR199,IR207,IR215,IR223,IR231,IR239,IR247,IR255,IR263,IR271,IR279,IR287,IR295,IR303,IR311,IR319,IR327,IR335,IR343,IR351,IR359,IR367,IR375,IR383,IR391,IR399,IR407,IR415,IR423,IR431,IR439,IR447,IR455,IR463,IR471,IR479,IR487,IR495,IR503,IR511,IR519,IR527,IR535,IR543,IR551,IR559,IR567,IR575,IR583,IR591,IR599,IR607,IR615,IR623,IR631,IR639,IR647)</f>
        <v>0</v>
      </c>
      <c r="IS26" s="385"/>
      <c r="IT26" s="385"/>
      <c r="IU26" s="131"/>
      <c r="IV26" s="131"/>
      <c r="IW26" s="131">
        <f>SUM(IW55,IW63,IW71,IW79,IW87,IW95,IW103,IW111,IW119,IW127,IW135,IW143,IW151,IW159,IW167,IW175,IW183,IW191,IW199,IW207,IW215,IW223,IW231,IW239,IW247,IW255,IW263,IW271,IW279,IW287,IW295,IW303,IW311,IW319,IW327,IW335,IW343,IW351,IW359,IW367,IW375,IW383,IW391,IW399,IW407,IW415,IW423,IW431,IW439,IW447,IW455,IW463,IW471,IW479,IW487,IW495,IW503,IW511,IW519,IW527,IW535,IW543,IW551,IW559,IW567,IW575,IW583,IW591,IW599,IW607,IW615,IW623,IW631,IW639,IW647)</f>
        <v>0</v>
      </c>
      <c r="IX26" s="385"/>
      <c r="IY26" s="386"/>
      <c r="IZ26" s="198"/>
      <c r="JA26" s="378"/>
      <c r="JB26" s="256"/>
      <c r="JC26" s="256"/>
    </row>
    <row r="27" spans="1:263" s="3" customFormat="1" x14ac:dyDescent="0.35">
      <c r="A27" s="198"/>
      <c r="B27" s="359"/>
      <c r="C27" s="45"/>
      <c r="D27" s="102"/>
      <c r="E27" s="102"/>
      <c r="F27" s="384"/>
      <c r="G27" s="131"/>
      <c r="H27" s="325"/>
      <c r="I27" s="202"/>
      <c r="J27" s="324"/>
      <c r="K27" s="131"/>
      <c r="L27" s="131"/>
      <c r="M27" s="385"/>
      <c r="N27" s="385"/>
      <c r="O27" s="131"/>
      <c r="P27" s="131"/>
      <c r="Q27" s="131"/>
      <c r="R27" s="385"/>
      <c r="S27" s="385"/>
      <c r="T27" s="131"/>
      <c r="U27" s="131"/>
      <c r="V27" s="131"/>
      <c r="W27" s="385"/>
      <c r="X27" s="385"/>
      <c r="Y27" s="131"/>
      <c r="Z27" s="131"/>
      <c r="AA27" s="131"/>
      <c r="AB27" s="385"/>
      <c r="AC27" s="385"/>
      <c r="AD27" s="131"/>
      <c r="AE27" s="131"/>
      <c r="AF27" s="131"/>
      <c r="AG27" s="385"/>
      <c r="AH27" s="385"/>
      <c r="AI27" s="131"/>
      <c r="AJ27" s="131"/>
      <c r="AK27" s="131"/>
      <c r="AL27" s="385"/>
      <c r="AM27" s="385"/>
      <c r="AN27" s="131"/>
      <c r="AO27" s="131"/>
      <c r="AP27" s="131"/>
      <c r="AQ27" s="385"/>
      <c r="AR27" s="385"/>
      <c r="AS27" s="131"/>
      <c r="AT27" s="131"/>
      <c r="AU27" s="131"/>
      <c r="AV27" s="385"/>
      <c r="AW27" s="385"/>
      <c r="AX27" s="131"/>
      <c r="AY27" s="131"/>
      <c r="AZ27" s="131"/>
      <c r="BA27" s="385"/>
      <c r="BB27" s="385"/>
      <c r="BC27" s="131"/>
      <c r="BD27" s="131"/>
      <c r="BE27" s="131"/>
      <c r="BF27" s="385"/>
      <c r="BG27" s="385"/>
      <c r="BH27" s="131"/>
      <c r="BI27" s="131"/>
      <c r="BJ27" s="131"/>
      <c r="BK27" s="385"/>
      <c r="BL27" s="385"/>
      <c r="BM27" s="131"/>
      <c r="BN27" s="131"/>
      <c r="BO27" s="131"/>
      <c r="BP27" s="385"/>
      <c r="BQ27" s="385"/>
      <c r="BR27" s="131"/>
      <c r="BS27" s="131"/>
      <c r="BT27" s="131"/>
      <c r="BU27" s="385"/>
      <c r="BV27" s="385"/>
      <c r="BW27" s="131"/>
      <c r="BX27" s="131"/>
      <c r="BY27" s="131"/>
      <c r="BZ27" s="385"/>
      <c r="CA27" s="385"/>
      <c r="CB27" s="131"/>
      <c r="CC27" s="131"/>
      <c r="CD27" s="131"/>
      <c r="CE27" s="385"/>
      <c r="CF27" s="385"/>
      <c r="CG27" s="131"/>
      <c r="CH27" s="131"/>
      <c r="CI27" s="131"/>
      <c r="CJ27" s="385"/>
      <c r="CK27" s="385"/>
      <c r="CL27" s="131"/>
      <c r="CM27" s="131"/>
      <c r="CN27" s="131"/>
      <c r="CO27" s="385"/>
      <c r="CP27" s="385"/>
      <c r="CQ27" s="131"/>
      <c r="CR27" s="131"/>
      <c r="CS27" s="131"/>
      <c r="CT27" s="385"/>
      <c r="CU27" s="385"/>
      <c r="CV27" s="131"/>
      <c r="CW27" s="131"/>
      <c r="CX27" s="131"/>
      <c r="CY27" s="385"/>
      <c r="CZ27" s="385"/>
      <c r="DA27" s="131"/>
      <c r="DB27" s="131"/>
      <c r="DC27" s="131"/>
      <c r="DD27" s="385"/>
      <c r="DE27" s="385"/>
      <c r="DF27" s="131"/>
      <c r="DG27" s="131"/>
      <c r="DH27" s="131"/>
      <c r="DI27" s="385"/>
      <c r="DJ27" s="385"/>
      <c r="DK27" s="131"/>
      <c r="DL27" s="131"/>
      <c r="DM27" s="131"/>
      <c r="DN27" s="385"/>
      <c r="DO27" s="385"/>
      <c r="DP27" s="131"/>
      <c r="DQ27" s="131"/>
      <c r="DR27" s="131"/>
      <c r="DS27" s="385"/>
      <c r="DT27" s="385"/>
      <c r="DU27" s="131"/>
      <c r="DV27" s="131"/>
      <c r="DW27" s="131"/>
      <c r="DX27" s="385"/>
      <c r="DY27" s="385"/>
      <c r="DZ27" s="131"/>
      <c r="EA27" s="131"/>
      <c r="EB27" s="131"/>
      <c r="EC27" s="385"/>
      <c r="ED27" s="385"/>
      <c r="EE27" s="131"/>
      <c r="EF27" s="131"/>
      <c r="EG27" s="131"/>
      <c r="EH27" s="385"/>
      <c r="EI27" s="385"/>
      <c r="EJ27" s="131"/>
      <c r="EK27" s="131"/>
      <c r="EL27" s="131"/>
      <c r="EM27" s="385"/>
      <c r="EN27" s="385"/>
      <c r="EO27" s="131"/>
      <c r="EP27" s="131"/>
      <c r="EQ27" s="131"/>
      <c r="ER27" s="385"/>
      <c r="ES27" s="385"/>
      <c r="ET27" s="131"/>
      <c r="EU27" s="131"/>
      <c r="EV27" s="131"/>
      <c r="EW27" s="385"/>
      <c r="EX27" s="385"/>
      <c r="EY27" s="131"/>
      <c r="EZ27" s="131"/>
      <c r="FA27" s="131"/>
      <c r="FB27" s="385"/>
      <c r="FC27" s="385"/>
      <c r="FD27" s="131"/>
      <c r="FE27" s="131"/>
      <c r="FF27" s="131"/>
      <c r="FG27" s="385"/>
      <c r="FH27" s="385"/>
      <c r="FI27" s="131"/>
      <c r="FJ27" s="131"/>
      <c r="FK27" s="131"/>
      <c r="FL27" s="385"/>
      <c r="FM27" s="385"/>
      <c r="FN27" s="131"/>
      <c r="FO27" s="131"/>
      <c r="FP27" s="131"/>
      <c r="FQ27" s="385"/>
      <c r="FR27" s="385"/>
      <c r="FS27" s="131"/>
      <c r="FT27" s="131"/>
      <c r="FU27" s="131"/>
      <c r="FV27" s="385"/>
      <c r="FW27" s="385"/>
      <c r="FX27" s="131"/>
      <c r="FY27" s="131"/>
      <c r="FZ27" s="131"/>
      <c r="GA27" s="385"/>
      <c r="GB27" s="385"/>
      <c r="GC27" s="131"/>
      <c r="GD27" s="131"/>
      <c r="GE27" s="131"/>
      <c r="GF27" s="385"/>
      <c r="GG27" s="385"/>
      <c r="GH27" s="131"/>
      <c r="GI27" s="131"/>
      <c r="GJ27" s="131"/>
      <c r="GK27" s="385"/>
      <c r="GL27" s="385"/>
      <c r="GM27" s="131"/>
      <c r="GN27" s="131"/>
      <c r="GO27" s="131"/>
      <c r="GP27" s="385"/>
      <c r="GQ27" s="385"/>
      <c r="GR27" s="131"/>
      <c r="GS27" s="131"/>
      <c r="GT27" s="131"/>
      <c r="GU27" s="385"/>
      <c r="GV27" s="385"/>
      <c r="GW27" s="131"/>
      <c r="GX27" s="131"/>
      <c r="GY27" s="131"/>
      <c r="GZ27" s="385"/>
      <c r="HA27" s="385"/>
      <c r="HB27" s="131"/>
      <c r="HC27" s="131"/>
      <c r="HD27" s="131"/>
      <c r="HE27" s="385"/>
      <c r="HF27" s="385"/>
      <c r="HG27" s="131"/>
      <c r="HH27" s="131"/>
      <c r="HI27" s="131"/>
      <c r="HJ27" s="385"/>
      <c r="HK27" s="385"/>
      <c r="HL27" s="131"/>
      <c r="HM27" s="131"/>
      <c r="HN27" s="131"/>
      <c r="HO27" s="385"/>
      <c r="HP27" s="385"/>
      <c r="HQ27" s="131"/>
      <c r="HR27" s="131"/>
      <c r="HS27" s="131"/>
      <c r="HT27" s="385"/>
      <c r="HU27" s="385"/>
      <c r="HV27" s="131"/>
      <c r="HW27" s="131"/>
      <c r="HX27" s="131"/>
      <c r="HY27" s="385"/>
      <c r="HZ27" s="385"/>
      <c r="IA27" s="131"/>
      <c r="IB27" s="131"/>
      <c r="IC27" s="131"/>
      <c r="ID27" s="385"/>
      <c r="IE27" s="385"/>
      <c r="IF27" s="131"/>
      <c r="IG27" s="131"/>
      <c r="IH27" s="131"/>
      <c r="II27" s="385"/>
      <c r="IJ27" s="385"/>
      <c r="IK27" s="131"/>
      <c r="IL27" s="131"/>
      <c r="IM27" s="131"/>
      <c r="IN27" s="385"/>
      <c r="IO27" s="385"/>
      <c r="IP27" s="131"/>
      <c r="IQ27" s="131"/>
      <c r="IR27" s="131"/>
      <c r="IS27" s="385"/>
      <c r="IT27" s="385"/>
      <c r="IU27" s="131"/>
      <c r="IV27" s="131"/>
      <c r="IW27" s="131"/>
      <c r="IX27" s="385"/>
      <c r="IY27" s="386"/>
      <c r="IZ27" s="198"/>
      <c r="JA27" s="378"/>
      <c r="JB27" s="256"/>
      <c r="JC27" s="256"/>
    </row>
    <row r="28" spans="1:263" s="3" customFormat="1" x14ac:dyDescent="0.35">
      <c r="A28" s="198"/>
      <c r="B28" s="359"/>
      <c r="C28" s="45" t="s">
        <v>338</v>
      </c>
      <c r="D28" s="102" t="s">
        <v>339</v>
      </c>
      <c r="E28" s="102"/>
      <c r="F28" s="285" t="str">
        <f>IFERROR(INDEX('Helper 1'!$I$2:$I$19,MATCH('Schedule 1'!$G$20,'Helper 1'!$H$2:$H$19,0)),"")</f>
        <v/>
      </c>
      <c r="G28" s="131">
        <f>SUM(L28:IX28)</f>
        <v>0</v>
      </c>
      <c r="H28" s="325"/>
      <c r="I28" s="202"/>
      <c r="J28" s="324"/>
      <c r="K28" s="131"/>
      <c r="L28" s="130"/>
      <c r="M28" s="385"/>
      <c r="N28" s="385"/>
      <c r="O28" s="131"/>
      <c r="P28" s="131"/>
      <c r="Q28" s="130"/>
      <c r="R28" s="385"/>
      <c r="S28" s="385"/>
      <c r="T28" s="131"/>
      <c r="U28" s="131"/>
      <c r="V28" s="130"/>
      <c r="W28" s="385"/>
      <c r="X28" s="385"/>
      <c r="Y28" s="131"/>
      <c r="Z28" s="131"/>
      <c r="AA28" s="130"/>
      <c r="AB28" s="385"/>
      <c r="AC28" s="385"/>
      <c r="AD28" s="131"/>
      <c r="AE28" s="131"/>
      <c r="AF28" s="130"/>
      <c r="AG28" s="385"/>
      <c r="AH28" s="385"/>
      <c r="AI28" s="131"/>
      <c r="AJ28" s="131"/>
      <c r="AK28" s="130"/>
      <c r="AL28" s="385"/>
      <c r="AM28" s="385"/>
      <c r="AN28" s="131"/>
      <c r="AO28" s="131"/>
      <c r="AP28" s="130"/>
      <c r="AQ28" s="385"/>
      <c r="AR28" s="385"/>
      <c r="AS28" s="131"/>
      <c r="AT28" s="131"/>
      <c r="AU28" s="130"/>
      <c r="AV28" s="385"/>
      <c r="AW28" s="385"/>
      <c r="AX28" s="131"/>
      <c r="AY28" s="131"/>
      <c r="AZ28" s="130"/>
      <c r="BA28" s="385"/>
      <c r="BB28" s="385"/>
      <c r="BC28" s="131"/>
      <c r="BD28" s="131"/>
      <c r="BE28" s="130"/>
      <c r="BF28" s="385"/>
      <c r="BG28" s="385"/>
      <c r="BH28" s="131"/>
      <c r="BI28" s="131"/>
      <c r="BJ28" s="130"/>
      <c r="BK28" s="385"/>
      <c r="BL28" s="385"/>
      <c r="BM28" s="131"/>
      <c r="BN28" s="131"/>
      <c r="BO28" s="130"/>
      <c r="BP28" s="385"/>
      <c r="BQ28" s="385"/>
      <c r="BR28" s="131"/>
      <c r="BS28" s="131"/>
      <c r="BT28" s="130"/>
      <c r="BU28" s="385"/>
      <c r="BV28" s="385"/>
      <c r="BW28" s="131"/>
      <c r="BX28" s="131"/>
      <c r="BY28" s="130"/>
      <c r="BZ28" s="385"/>
      <c r="CA28" s="385"/>
      <c r="CB28" s="131"/>
      <c r="CC28" s="131"/>
      <c r="CD28" s="130"/>
      <c r="CE28" s="385"/>
      <c r="CF28" s="385"/>
      <c r="CG28" s="131"/>
      <c r="CH28" s="131"/>
      <c r="CI28" s="130"/>
      <c r="CJ28" s="385"/>
      <c r="CK28" s="385"/>
      <c r="CL28" s="131"/>
      <c r="CM28" s="131"/>
      <c r="CN28" s="130"/>
      <c r="CO28" s="385"/>
      <c r="CP28" s="385"/>
      <c r="CQ28" s="131"/>
      <c r="CR28" s="131"/>
      <c r="CS28" s="130"/>
      <c r="CT28" s="385"/>
      <c r="CU28" s="385"/>
      <c r="CV28" s="131"/>
      <c r="CW28" s="131"/>
      <c r="CX28" s="130"/>
      <c r="CY28" s="385"/>
      <c r="CZ28" s="385"/>
      <c r="DA28" s="131"/>
      <c r="DB28" s="131"/>
      <c r="DC28" s="130"/>
      <c r="DD28" s="385"/>
      <c r="DE28" s="385"/>
      <c r="DF28" s="131"/>
      <c r="DG28" s="131"/>
      <c r="DH28" s="130"/>
      <c r="DI28" s="385"/>
      <c r="DJ28" s="385"/>
      <c r="DK28" s="131"/>
      <c r="DL28" s="131"/>
      <c r="DM28" s="130"/>
      <c r="DN28" s="385"/>
      <c r="DO28" s="385"/>
      <c r="DP28" s="131"/>
      <c r="DQ28" s="131"/>
      <c r="DR28" s="130"/>
      <c r="DS28" s="385"/>
      <c r="DT28" s="385"/>
      <c r="DU28" s="131"/>
      <c r="DV28" s="131"/>
      <c r="DW28" s="130"/>
      <c r="DX28" s="385"/>
      <c r="DY28" s="385"/>
      <c r="DZ28" s="131"/>
      <c r="EA28" s="131"/>
      <c r="EB28" s="130"/>
      <c r="EC28" s="385"/>
      <c r="ED28" s="385"/>
      <c r="EE28" s="131"/>
      <c r="EF28" s="131"/>
      <c r="EG28" s="130"/>
      <c r="EH28" s="385"/>
      <c r="EI28" s="385"/>
      <c r="EJ28" s="131"/>
      <c r="EK28" s="131"/>
      <c r="EL28" s="130"/>
      <c r="EM28" s="385"/>
      <c r="EN28" s="385"/>
      <c r="EO28" s="131"/>
      <c r="EP28" s="131"/>
      <c r="EQ28" s="130"/>
      <c r="ER28" s="385"/>
      <c r="ES28" s="385"/>
      <c r="ET28" s="131"/>
      <c r="EU28" s="131"/>
      <c r="EV28" s="130"/>
      <c r="EW28" s="385"/>
      <c r="EX28" s="385"/>
      <c r="EY28" s="131"/>
      <c r="EZ28" s="131"/>
      <c r="FA28" s="130"/>
      <c r="FB28" s="385"/>
      <c r="FC28" s="385"/>
      <c r="FD28" s="131"/>
      <c r="FE28" s="131"/>
      <c r="FF28" s="130"/>
      <c r="FG28" s="385"/>
      <c r="FH28" s="385"/>
      <c r="FI28" s="131"/>
      <c r="FJ28" s="131"/>
      <c r="FK28" s="130"/>
      <c r="FL28" s="385"/>
      <c r="FM28" s="385"/>
      <c r="FN28" s="131"/>
      <c r="FO28" s="131"/>
      <c r="FP28" s="130"/>
      <c r="FQ28" s="385"/>
      <c r="FR28" s="385"/>
      <c r="FS28" s="131"/>
      <c r="FT28" s="131"/>
      <c r="FU28" s="130"/>
      <c r="FV28" s="385"/>
      <c r="FW28" s="385"/>
      <c r="FX28" s="131"/>
      <c r="FY28" s="131"/>
      <c r="FZ28" s="130"/>
      <c r="GA28" s="385"/>
      <c r="GB28" s="385"/>
      <c r="GC28" s="131"/>
      <c r="GD28" s="131"/>
      <c r="GE28" s="130"/>
      <c r="GF28" s="385"/>
      <c r="GG28" s="385"/>
      <c r="GH28" s="131"/>
      <c r="GI28" s="131"/>
      <c r="GJ28" s="130"/>
      <c r="GK28" s="385"/>
      <c r="GL28" s="385"/>
      <c r="GM28" s="131"/>
      <c r="GN28" s="131"/>
      <c r="GO28" s="130"/>
      <c r="GP28" s="385"/>
      <c r="GQ28" s="385"/>
      <c r="GR28" s="131"/>
      <c r="GS28" s="131"/>
      <c r="GT28" s="130"/>
      <c r="GU28" s="385"/>
      <c r="GV28" s="385"/>
      <c r="GW28" s="131"/>
      <c r="GX28" s="131"/>
      <c r="GY28" s="130"/>
      <c r="GZ28" s="385"/>
      <c r="HA28" s="385"/>
      <c r="HB28" s="131"/>
      <c r="HC28" s="131"/>
      <c r="HD28" s="130"/>
      <c r="HE28" s="385"/>
      <c r="HF28" s="385"/>
      <c r="HG28" s="131"/>
      <c r="HH28" s="131"/>
      <c r="HI28" s="130"/>
      <c r="HJ28" s="385"/>
      <c r="HK28" s="385"/>
      <c r="HL28" s="131"/>
      <c r="HM28" s="131"/>
      <c r="HN28" s="130"/>
      <c r="HO28" s="385"/>
      <c r="HP28" s="385"/>
      <c r="HQ28" s="131"/>
      <c r="HR28" s="131"/>
      <c r="HS28" s="130"/>
      <c r="HT28" s="385"/>
      <c r="HU28" s="385"/>
      <c r="HV28" s="131"/>
      <c r="HW28" s="131"/>
      <c r="HX28" s="130"/>
      <c r="HY28" s="385"/>
      <c r="HZ28" s="385"/>
      <c r="IA28" s="131"/>
      <c r="IB28" s="131"/>
      <c r="IC28" s="130"/>
      <c r="ID28" s="385"/>
      <c r="IE28" s="385"/>
      <c r="IF28" s="131"/>
      <c r="IG28" s="131"/>
      <c r="IH28" s="130"/>
      <c r="II28" s="385"/>
      <c r="IJ28" s="385"/>
      <c r="IK28" s="131"/>
      <c r="IL28" s="131"/>
      <c r="IM28" s="130"/>
      <c r="IN28" s="385"/>
      <c r="IO28" s="385"/>
      <c r="IP28" s="131"/>
      <c r="IQ28" s="131"/>
      <c r="IR28" s="130"/>
      <c r="IS28" s="385"/>
      <c r="IT28" s="385"/>
      <c r="IU28" s="131"/>
      <c r="IV28" s="131"/>
      <c r="IW28" s="130"/>
      <c r="IX28" s="385"/>
      <c r="IY28" s="386"/>
      <c r="IZ28" s="198"/>
      <c r="JA28" s="378"/>
      <c r="JB28" s="256"/>
      <c r="JC28" s="256"/>
    </row>
    <row r="29" spans="1:263" s="3" customFormat="1" x14ac:dyDescent="0.35">
      <c r="A29" s="198"/>
      <c r="B29" s="359"/>
      <c r="C29" s="45"/>
      <c r="D29" s="102" t="s">
        <v>340</v>
      </c>
      <c r="E29" s="102"/>
      <c r="F29" s="384"/>
      <c r="G29" s="131"/>
      <c r="H29" s="325"/>
      <c r="I29" s="202"/>
      <c r="J29" s="324"/>
      <c r="K29" s="131"/>
      <c r="L29" s="131"/>
      <c r="M29" s="385"/>
      <c r="N29" s="385"/>
      <c r="O29" s="131"/>
      <c r="P29" s="131"/>
      <c r="Q29" s="131"/>
      <c r="R29" s="385"/>
      <c r="S29" s="385"/>
      <c r="T29" s="131"/>
      <c r="U29" s="131"/>
      <c r="V29" s="131"/>
      <c r="W29" s="385"/>
      <c r="X29" s="385"/>
      <c r="Y29" s="131"/>
      <c r="Z29" s="131"/>
      <c r="AA29" s="131"/>
      <c r="AB29" s="385"/>
      <c r="AC29" s="385"/>
      <c r="AD29" s="131"/>
      <c r="AE29" s="131"/>
      <c r="AF29" s="131"/>
      <c r="AG29" s="385"/>
      <c r="AH29" s="385"/>
      <c r="AI29" s="131"/>
      <c r="AJ29" s="131"/>
      <c r="AK29" s="131"/>
      <c r="AL29" s="385"/>
      <c r="AM29" s="385"/>
      <c r="AN29" s="131"/>
      <c r="AO29" s="131"/>
      <c r="AP29" s="131"/>
      <c r="AQ29" s="385"/>
      <c r="AR29" s="385"/>
      <c r="AS29" s="131"/>
      <c r="AT29" s="131"/>
      <c r="AU29" s="131"/>
      <c r="AV29" s="385"/>
      <c r="AW29" s="385"/>
      <c r="AX29" s="131"/>
      <c r="AY29" s="131"/>
      <c r="AZ29" s="131"/>
      <c r="BA29" s="385"/>
      <c r="BB29" s="385"/>
      <c r="BC29" s="131"/>
      <c r="BD29" s="131"/>
      <c r="BE29" s="131"/>
      <c r="BF29" s="385"/>
      <c r="BG29" s="385"/>
      <c r="BH29" s="131"/>
      <c r="BI29" s="131"/>
      <c r="BJ29" s="131"/>
      <c r="BK29" s="385"/>
      <c r="BL29" s="385"/>
      <c r="BM29" s="131"/>
      <c r="BN29" s="131"/>
      <c r="BO29" s="131"/>
      <c r="BP29" s="385"/>
      <c r="BQ29" s="385"/>
      <c r="BR29" s="131"/>
      <c r="BS29" s="131"/>
      <c r="BT29" s="131"/>
      <c r="BU29" s="385"/>
      <c r="BV29" s="385"/>
      <c r="BW29" s="131"/>
      <c r="BX29" s="131"/>
      <c r="BY29" s="131"/>
      <c r="BZ29" s="385"/>
      <c r="CA29" s="385"/>
      <c r="CB29" s="131"/>
      <c r="CC29" s="131"/>
      <c r="CD29" s="131"/>
      <c r="CE29" s="385"/>
      <c r="CF29" s="385"/>
      <c r="CG29" s="131"/>
      <c r="CH29" s="131"/>
      <c r="CI29" s="131"/>
      <c r="CJ29" s="385"/>
      <c r="CK29" s="385"/>
      <c r="CL29" s="131"/>
      <c r="CM29" s="131"/>
      <c r="CN29" s="131"/>
      <c r="CO29" s="385"/>
      <c r="CP29" s="385"/>
      <c r="CQ29" s="131"/>
      <c r="CR29" s="131"/>
      <c r="CS29" s="131"/>
      <c r="CT29" s="385"/>
      <c r="CU29" s="385"/>
      <c r="CV29" s="131"/>
      <c r="CW29" s="131"/>
      <c r="CX29" s="131"/>
      <c r="CY29" s="385"/>
      <c r="CZ29" s="385"/>
      <c r="DA29" s="131"/>
      <c r="DB29" s="131"/>
      <c r="DC29" s="131"/>
      <c r="DD29" s="385"/>
      <c r="DE29" s="385"/>
      <c r="DF29" s="131"/>
      <c r="DG29" s="131"/>
      <c r="DH29" s="131"/>
      <c r="DI29" s="385"/>
      <c r="DJ29" s="385"/>
      <c r="DK29" s="131"/>
      <c r="DL29" s="131"/>
      <c r="DM29" s="131"/>
      <c r="DN29" s="385"/>
      <c r="DO29" s="385"/>
      <c r="DP29" s="131"/>
      <c r="DQ29" s="131"/>
      <c r="DR29" s="131"/>
      <c r="DS29" s="385"/>
      <c r="DT29" s="385"/>
      <c r="DU29" s="131"/>
      <c r="DV29" s="131"/>
      <c r="DW29" s="131"/>
      <c r="DX29" s="385"/>
      <c r="DY29" s="385"/>
      <c r="DZ29" s="131"/>
      <c r="EA29" s="131"/>
      <c r="EB29" s="131"/>
      <c r="EC29" s="385"/>
      <c r="ED29" s="385"/>
      <c r="EE29" s="131"/>
      <c r="EF29" s="131"/>
      <c r="EG29" s="131"/>
      <c r="EH29" s="385"/>
      <c r="EI29" s="385"/>
      <c r="EJ29" s="131"/>
      <c r="EK29" s="131"/>
      <c r="EL29" s="131"/>
      <c r="EM29" s="385"/>
      <c r="EN29" s="385"/>
      <c r="EO29" s="131"/>
      <c r="EP29" s="131"/>
      <c r="EQ29" s="131"/>
      <c r="ER29" s="385"/>
      <c r="ES29" s="385"/>
      <c r="ET29" s="131"/>
      <c r="EU29" s="131"/>
      <c r="EV29" s="131"/>
      <c r="EW29" s="385"/>
      <c r="EX29" s="385"/>
      <c r="EY29" s="131"/>
      <c r="EZ29" s="131"/>
      <c r="FA29" s="131"/>
      <c r="FB29" s="385"/>
      <c r="FC29" s="385"/>
      <c r="FD29" s="131"/>
      <c r="FE29" s="131"/>
      <c r="FF29" s="131"/>
      <c r="FG29" s="385"/>
      <c r="FH29" s="385"/>
      <c r="FI29" s="131"/>
      <c r="FJ29" s="131"/>
      <c r="FK29" s="131"/>
      <c r="FL29" s="385"/>
      <c r="FM29" s="385"/>
      <c r="FN29" s="131"/>
      <c r="FO29" s="131"/>
      <c r="FP29" s="131"/>
      <c r="FQ29" s="385"/>
      <c r="FR29" s="385"/>
      <c r="FS29" s="131"/>
      <c r="FT29" s="131"/>
      <c r="FU29" s="131"/>
      <c r="FV29" s="385"/>
      <c r="FW29" s="385"/>
      <c r="FX29" s="131"/>
      <c r="FY29" s="131"/>
      <c r="FZ29" s="131"/>
      <c r="GA29" s="385"/>
      <c r="GB29" s="385"/>
      <c r="GC29" s="131"/>
      <c r="GD29" s="131"/>
      <c r="GE29" s="131"/>
      <c r="GF29" s="385"/>
      <c r="GG29" s="385"/>
      <c r="GH29" s="131"/>
      <c r="GI29" s="131"/>
      <c r="GJ29" s="131"/>
      <c r="GK29" s="385"/>
      <c r="GL29" s="385"/>
      <c r="GM29" s="131"/>
      <c r="GN29" s="131"/>
      <c r="GO29" s="131"/>
      <c r="GP29" s="385"/>
      <c r="GQ29" s="385"/>
      <c r="GR29" s="131"/>
      <c r="GS29" s="131"/>
      <c r="GT29" s="131"/>
      <c r="GU29" s="385"/>
      <c r="GV29" s="385"/>
      <c r="GW29" s="131"/>
      <c r="GX29" s="131"/>
      <c r="GY29" s="131"/>
      <c r="GZ29" s="385"/>
      <c r="HA29" s="385"/>
      <c r="HB29" s="131"/>
      <c r="HC29" s="131"/>
      <c r="HD29" s="131"/>
      <c r="HE29" s="385"/>
      <c r="HF29" s="385"/>
      <c r="HG29" s="131"/>
      <c r="HH29" s="131"/>
      <c r="HI29" s="131"/>
      <c r="HJ29" s="385"/>
      <c r="HK29" s="385"/>
      <c r="HL29" s="131"/>
      <c r="HM29" s="131"/>
      <c r="HN29" s="131"/>
      <c r="HO29" s="385"/>
      <c r="HP29" s="385"/>
      <c r="HQ29" s="131"/>
      <c r="HR29" s="131"/>
      <c r="HS29" s="131"/>
      <c r="HT29" s="385"/>
      <c r="HU29" s="385"/>
      <c r="HV29" s="131"/>
      <c r="HW29" s="131"/>
      <c r="HX29" s="131"/>
      <c r="HY29" s="385"/>
      <c r="HZ29" s="385"/>
      <c r="IA29" s="131"/>
      <c r="IB29" s="131"/>
      <c r="IC29" s="131"/>
      <c r="ID29" s="385"/>
      <c r="IE29" s="385"/>
      <c r="IF29" s="131"/>
      <c r="IG29" s="131"/>
      <c r="IH29" s="131"/>
      <c r="II29" s="385"/>
      <c r="IJ29" s="385"/>
      <c r="IK29" s="131"/>
      <c r="IL29" s="131"/>
      <c r="IM29" s="131"/>
      <c r="IN29" s="385"/>
      <c r="IO29" s="385"/>
      <c r="IP29" s="131"/>
      <c r="IQ29" s="131"/>
      <c r="IR29" s="131"/>
      <c r="IS29" s="385"/>
      <c r="IT29" s="385"/>
      <c r="IU29" s="131"/>
      <c r="IV29" s="131"/>
      <c r="IW29" s="131"/>
      <c r="IX29" s="385"/>
      <c r="IY29" s="386"/>
      <c r="IZ29" s="198"/>
      <c r="JA29" s="378"/>
      <c r="JB29" s="256"/>
      <c r="JC29" s="256"/>
    </row>
    <row r="30" spans="1:263" s="3" customFormat="1" x14ac:dyDescent="0.35">
      <c r="A30" s="198"/>
      <c r="B30" s="359"/>
      <c r="C30" s="45"/>
      <c r="D30" s="104" t="s">
        <v>341</v>
      </c>
      <c r="E30" s="102"/>
      <c r="F30" s="384"/>
      <c r="G30" s="131"/>
      <c r="H30" s="325"/>
      <c r="I30" s="202"/>
      <c r="J30" s="324"/>
      <c r="K30" s="131"/>
      <c r="L30" s="131"/>
      <c r="M30" s="385"/>
      <c r="N30" s="385"/>
      <c r="O30" s="131"/>
      <c r="P30" s="131"/>
      <c r="Q30" s="131"/>
      <c r="R30" s="385"/>
      <c r="S30" s="385"/>
      <c r="T30" s="131"/>
      <c r="U30" s="131"/>
      <c r="V30" s="131"/>
      <c r="W30" s="385"/>
      <c r="X30" s="385"/>
      <c r="Y30" s="131"/>
      <c r="Z30" s="131"/>
      <c r="AA30" s="131"/>
      <c r="AB30" s="385"/>
      <c r="AC30" s="385"/>
      <c r="AD30" s="131"/>
      <c r="AE30" s="131"/>
      <c r="AF30" s="131"/>
      <c r="AG30" s="385"/>
      <c r="AH30" s="385"/>
      <c r="AI30" s="131"/>
      <c r="AJ30" s="131"/>
      <c r="AK30" s="131"/>
      <c r="AL30" s="385"/>
      <c r="AM30" s="385"/>
      <c r="AN30" s="131"/>
      <c r="AO30" s="131"/>
      <c r="AP30" s="131"/>
      <c r="AQ30" s="385"/>
      <c r="AR30" s="385"/>
      <c r="AS30" s="131"/>
      <c r="AT30" s="131"/>
      <c r="AU30" s="131"/>
      <c r="AV30" s="385"/>
      <c r="AW30" s="385"/>
      <c r="AX30" s="131"/>
      <c r="AY30" s="131"/>
      <c r="AZ30" s="131"/>
      <c r="BA30" s="385"/>
      <c r="BB30" s="385"/>
      <c r="BC30" s="131"/>
      <c r="BD30" s="131"/>
      <c r="BE30" s="131"/>
      <c r="BF30" s="385"/>
      <c r="BG30" s="385"/>
      <c r="BH30" s="131"/>
      <c r="BI30" s="131"/>
      <c r="BJ30" s="131"/>
      <c r="BK30" s="385"/>
      <c r="BL30" s="385"/>
      <c r="BM30" s="131"/>
      <c r="BN30" s="131"/>
      <c r="BO30" s="131"/>
      <c r="BP30" s="385"/>
      <c r="BQ30" s="385"/>
      <c r="BR30" s="131"/>
      <c r="BS30" s="131"/>
      <c r="BT30" s="131"/>
      <c r="BU30" s="385"/>
      <c r="BV30" s="385"/>
      <c r="BW30" s="131"/>
      <c r="BX30" s="131"/>
      <c r="BY30" s="131"/>
      <c r="BZ30" s="385"/>
      <c r="CA30" s="385"/>
      <c r="CB30" s="131"/>
      <c r="CC30" s="131"/>
      <c r="CD30" s="131"/>
      <c r="CE30" s="385"/>
      <c r="CF30" s="385"/>
      <c r="CG30" s="131"/>
      <c r="CH30" s="131"/>
      <c r="CI30" s="131"/>
      <c r="CJ30" s="385"/>
      <c r="CK30" s="385"/>
      <c r="CL30" s="131"/>
      <c r="CM30" s="131"/>
      <c r="CN30" s="131"/>
      <c r="CO30" s="385"/>
      <c r="CP30" s="385"/>
      <c r="CQ30" s="131"/>
      <c r="CR30" s="131"/>
      <c r="CS30" s="131"/>
      <c r="CT30" s="385"/>
      <c r="CU30" s="385"/>
      <c r="CV30" s="131"/>
      <c r="CW30" s="131"/>
      <c r="CX30" s="131"/>
      <c r="CY30" s="385"/>
      <c r="CZ30" s="385"/>
      <c r="DA30" s="131"/>
      <c r="DB30" s="131"/>
      <c r="DC30" s="131"/>
      <c r="DD30" s="385"/>
      <c r="DE30" s="385"/>
      <c r="DF30" s="131"/>
      <c r="DG30" s="131"/>
      <c r="DH30" s="131"/>
      <c r="DI30" s="385"/>
      <c r="DJ30" s="385"/>
      <c r="DK30" s="131"/>
      <c r="DL30" s="131"/>
      <c r="DM30" s="131"/>
      <c r="DN30" s="385"/>
      <c r="DO30" s="385"/>
      <c r="DP30" s="131"/>
      <c r="DQ30" s="131"/>
      <c r="DR30" s="131"/>
      <c r="DS30" s="385"/>
      <c r="DT30" s="385"/>
      <c r="DU30" s="131"/>
      <c r="DV30" s="131"/>
      <c r="DW30" s="131"/>
      <c r="DX30" s="385"/>
      <c r="DY30" s="385"/>
      <c r="DZ30" s="131"/>
      <c r="EA30" s="131"/>
      <c r="EB30" s="131"/>
      <c r="EC30" s="385"/>
      <c r="ED30" s="385"/>
      <c r="EE30" s="131"/>
      <c r="EF30" s="131"/>
      <c r="EG30" s="131"/>
      <c r="EH30" s="385"/>
      <c r="EI30" s="385"/>
      <c r="EJ30" s="131"/>
      <c r="EK30" s="131"/>
      <c r="EL30" s="131"/>
      <c r="EM30" s="385"/>
      <c r="EN30" s="385"/>
      <c r="EO30" s="131"/>
      <c r="EP30" s="131"/>
      <c r="EQ30" s="131"/>
      <c r="ER30" s="385"/>
      <c r="ES30" s="385"/>
      <c r="ET30" s="131"/>
      <c r="EU30" s="131"/>
      <c r="EV30" s="131"/>
      <c r="EW30" s="385"/>
      <c r="EX30" s="385"/>
      <c r="EY30" s="131"/>
      <c r="EZ30" s="131"/>
      <c r="FA30" s="131"/>
      <c r="FB30" s="385"/>
      <c r="FC30" s="385"/>
      <c r="FD30" s="131"/>
      <c r="FE30" s="131"/>
      <c r="FF30" s="131"/>
      <c r="FG30" s="385"/>
      <c r="FH30" s="385"/>
      <c r="FI30" s="131"/>
      <c r="FJ30" s="131"/>
      <c r="FK30" s="131"/>
      <c r="FL30" s="385"/>
      <c r="FM30" s="385"/>
      <c r="FN30" s="131"/>
      <c r="FO30" s="131"/>
      <c r="FP30" s="131"/>
      <c r="FQ30" s="385"/>
      <c r="FR30" s="385"/>
      <c r="FS30" s="131"/>
      <c r="FT30" s="131"/>
      <c r="FU30" s="131"/>
      <c r="FV30" s="385"/>
      <c r="FW30" s="385"/>
      <c r="FX30" s="131"/>
      <c r="FY30" s="131"/>
      <c r="FZ30" s="131"/>
      <c r="GA30" s="385"/>
      <c r="GB30" s="385"/>
      <c r="GC30" s="131"/>
      <c r="GD30" s="131"/>
      <c r="GE30" s="131"/>
      <c r="GF30" s="385"/>
      <c r="GG30" s="385"/>
      <c r="GH30" s="131"/>
      <c r="GI30" s="131"/>
      <c r="GJ30" s="131"/>
      <c r="GK30" s="385"/>
      <c r="GL30" s="385"/>
      <c r="GM30" s="131"/>
      <c r="GN30" s="131"/>
      <c r="GO30" s="131"/>
      <c r="GP30" s="385"/>
      <c r="GQ30" s="385"/>
      <c r="GR30" s="131"/>
      <c r="GS30" s="131"/>
      <c r="GT30" s="131"/>
      <c r="GU30" s="385"/>
      <c r="GV30" s="385"/>
      <c r="GW30" s="131"/>
      <c r="GX30" s="131"/>
      <c r="GY30" s="131"/>
      <c r="GZ30" s="385"/>
      <c r="HA30" s="385"/>
      <c r="HB30" s="131"/>
      <c r="HC30" s="131"/>
      <c r="HD30" s="131"/>
      <c r="HE30" s="385"/>
      <c r="HF30" s="385"/>
      <c r="HG30" s="131"/>
      <c r="HH30" s="131"/>
      <c r="HI30" s="131"/>
      <c r="HJ30" s="385"/>
      <c r="HK30" s="385"/>
      <c r="HL30" s="131"/>
      <c r="HM30" s="131"/>
      <c r="HN30" s="131"/>
      <c r="HO30" s="385"/>
      <c r="HP30" s="385"/>
      <c r="HQ30" s="131"/>
      <c r="HR30" s="131"/>
      <c r="HS30" s="131"/>
      <c r="HT30" s="385"/>
      <c r="HU30" s="385"/>
      <c r="HV30" s="131"/>
      <c r="HW30" s="131"/>
      <c r="HX30" s="131"/>
      <c r="HY30" s="385"/>
      <c r="HZ30" s="385"/>
      <c r="IA30" s="131"/>
      <c r="IB30" s="131"/>
      <c r="IC30" s="131"/>
      <c r="ID30" s="385"/>
      <c r="IE30" s="385"/>
      <c r="IF30" s="131"/>
      <c r="IG30" s="131"/>
      <c r="IH30" s="131"/>
      <c r="II30" s="385"/>
      <c r="IJ30" s="385"/>
      <c r="IK30" s="131"/>
      <c r="IL30" s="131"/>
      <c r="IM30" s="131"/>
      <c r="IN30" s="385"/>
      <c r="IO30" s="385"/>
      <c r="IP30" s="131"/>
      <c r="IQ30" s="131"/>
      <c r="IR30" s="131"/>
      <c r="IS30" s="385"/>
      <c r="IT30" s="385"/>
      <c r="IU30" s="131"/>
      <c r="IV30" s="131"/>
      <c r="IW30" s="131"/>
      <c r="IX30" s="385"/>
      <c r="IY30" s="386"/>
      <c r="IZ30" s="198"/>
      <c r="JA30" s="378"/>
      <c r="JB30" s="256"/>
      <c r="JC30" s="256"/>
    </row>
    <row r="31" spans="1:263" s="3" customFormat="1" x14ac:dyDescent="0.35">
      <c r="A31" s="198"/>
      <c r="B31" s="359"/>
      <c r="C31" s="45"/>
      <c r="D31" s="102"/>
      <c r="E31" s="102"/>
      <c r="F31" s="384"/>
      <c r="G31" s="131"/>
      <c r="H31" s="325"/>
      <c r="I31" s="202"/>
      <c r="J31" s="324"/>
      <c r="K31" s="131"/>
      <c r="L31" s="131"/>
      <c r="M31" s="385"/>
      <c r="N31" s="385"/>
      <c r="O31" s="131"/>
      <c r="P31" s="131"/>
      <c r="Q31" s="131"/>
      <c r="R31" s="385"/>
      <c r="S31" s="385"/>
      <c r="T31" s="131"/>
      <c r="U31" s="131"/>
      <c r="V31" s="131"/>
      <c r="W31" s="385"/>
      <c r="X31" s="385"/>
      <c r="Y31" s="131"/>
      <c r="Z31" s="131"/>
      <c r="AA31" s="131"/>
      <c r="AB31" s="385"/>
      <c r="AC31" s="385"/>
      <c r="AD31" s="131"/>
      <c r="AE31" s="131"/>
      <c r="AF31" s="131"/>
      <c r="AG31" s="385"/>
      <c r="AH31" s="385"/>
      <c r="AI31" s="131"/>
      <c r="AJ31" s="131"/>
      <c r="AK31" s="131"/>
      <c r="AL31" s="385"/>
      <c r="AM31" s="385"/>
      <c r="AN31" s="131"/>
      <c r="AO31" s="131"/>
      <c r="AP31" s="131"/>
      <c r="AQ31" s="385"/>
      <c r="AR31" s="385"/>
      <c r="AS31" s="131"/>
      <c r="AT31" s="131"/>
      <c r="AU31" s="131"/>
      <c r="AV31" s="385"/>
      <c r="AW31" s="385"/>
      <c r="AX31" s="131"/>
      <c r="AY31" s="131"/>
      <c r="AZ31" s="131"/>
      <c r="BA31" s="385"/>
      <c r="BB31" s="385"/>
      <c r="BC31" s="131"/>
      <c r="BD31" s="131"/>
      <c r="BE31" s="131"/>
      <c r="BF31" s="385"/>
      <c r="BG31" s="385"/>
      <c r="BH31" s="131"/>
      <c r="BI31" s="131"/>
      <c r="BJ31" s="131"/>
      <c r="BK31" s="385"/>
      <c r="BL31" s="385"/>
      <c r="BM31" s="131"/>
      <c r="BN31" s="131"/>
      <c r="BO31" s="131"/>
      <c r="BP31" s="385"/>
      <c r="BQ31" s="385"/>
      <c r="BR31" s="131"/>
      <c r="BS31" s="131"/>
      <c r="BT31" s="131"/>
      <c r="BU31" s="385"/>
      <c r="BV31" s="385"/>
      <c r="BW31" s="131"/>
      <c r="BX31" s="131"/>
      <c r="BY31" s="131"/>
      <c r="BZ31" s="385"/>
      <c r="CA31" s="385"/>
      <c r="CB31" s="131"/>
      <c r="CC31" s="131"/>
      <c r="CD31" s="131"/>
      <c r="CE31" s="385"/>
      <c r="CF31" s="385"/>
      <c r="CG31" s="131"/>
      <c r="CH31" s="131"/>
      <c r="CI31" s="131"/>
      <c r="CJ31" s="385"/>
      <c r="CK31" s="385"/>
      <c r="CL31" s="131"/>
      <c r="CM31" s="131"/>
      <c r="CN31" s="131"/>
      <c r="CO31" s="385"/>
      <c r="CP31" s="385"/>
      <c r="CQ31" s="131"/>
      <c r="CR31" s="131"/>
      <c r="CS31" s="131"/>
      <c r="CT31" s="385"/>
      <c r="CU31" s="385"/>
      <c r="CV31" s="131"/>
      <c r="CW31" s="131"/>
      <c r="CX31" s="131"/>
      <c r="CY31" s="385"/>
      <c r="CZ31" s="385"/>
      <c r="DA31" s="131"/>
      <c r="DB31" s="131"/>
      <c r="DC31" s="131"/>
      <c r="DD31" s="385"/>
      <c r="DE31" s="385"/>
      <c r="DF31" s="131"/>
      <c r="DG31" s="131"/>
      <c r="DH31" s="131"/>
      <c r="DI31" s="385"/>
      <c r="DJ31" s="385"/>
      <c r="DK31" s="131"/>
      <c r="DL31" s="131"/>
      <c r="DM31" s="131"/>
      <c r="DN31" s="385"/>
      <c r="DO31" s="385"/>
      <c r="DP31" s="131"/>
      <c r="DQ31" s="131"/>
      <c r="DR31" s="131"/>
      <c r="DS31" s="385"/>
      <c r="DT31" s="385"/>
      <c r="DU31" s="131"/>
      <c r="DV31" s="131"/>
      <c r="DW31" s="131"/>
      <c r="DX31" s="385"/>
      <c r="DY31" s="385"/>
      <c r="DZ31" s="131"/>
      <c r="EA31" s="131"/>
      <c r="EB31" s="131"/>
      <c r="EC31" s="385"/>
      <c r="ED31" s="385"/>
      <c r="EE31" s="131"/>
      <c r="EF31" s="131"/>
      <c r="EG31" s="131"/>
      <c r="EH31" s="385"/>
      <c r="EI31" s="385"/>
      <c r="EJ31" s="131"/>
      <c r="EK31" s="131"/>
      <c r="EL31" s="131"/>
      <c r="EM31" s="385"/>
      <c r="EN31" s="385"/>
      <c r="EO31" s="131"/>
      <c r="EP31" s="131"/>
      <c r="EQ31" s="131"/>
      <c r="ER31" s="385"/>
      <c r="ES31" s="385"/>
      <c r="ET31" s="131"/>
      <c r="EU31" s="131"/>
      <c r="EV31" s="131"/>
      <c r="EW31" s="385"/>
      <c r="EX31" s="385"/>
      <c r="EY31" s="131"/>
      <c r="EZ31" s="131"/>
      <c r="FA31" s="131"/>
      <c r="FB31" s="385"/>
      <c r="FC31" s="385"/>
      <c r="FD31" s="131"/>
      <c r="FE31" s="131"/>
      <c r="FF31" s="131"/>
      <c r="FG31" s="385"/>
      <c r="FH31" s="385"/>
      <c r="FI31" s="131"/>
      <c r="FJ31" s="131"/>
      <c r="FK31" s="131"/>
      <c r="FL31" s="385"/>
      <c r="FM31" s="385"/>
      <c r="FN31" s="131"/>
      <c r="FO31" s="131"/>
      <c r="FP31" s="131"/>
      <c r="FQ31" s="385"/>
      <c r="FR31" s="385"/>
      <c r="FS31" s="131"/>
      <c r="FT31" s="131"/>
      <c r="FU31" s="131"/>
      <c r="FV31" s="385"/>
      <c r="FW31" s="385"/>
      <c r="FX31" s="131"/>
      <c r="FY31" s="131"/>
      <c r="FZ31" s="131"/>
      <c r="GA31" s="385"/>
      <c r="GB31" s="385"/>
      <c r="GC31" s="131"/>
      <c r="GD31" s="131"/>
      <c r="GE31" s="131"/>
      <c r="GF31" s="385"/>
      <c r="GG31" s="385"/>
      <c r="GH31" s="131"/>
      <c r="GI31" s="131"/>
      <c r="GJ31" s="131"/>
      <c r="GK31" s="385"/>
      <c r="GL31" s="385"/>
      <c r="GM31" s="131"/>
      <c r="GN31" s="131"/>
      <c r="GO31" s="131"/>
      <c r="GP31" s="385"/>
      <c r="GQ31" s="385"/>
      <c r="GR31" s="131"/>
      <c r="GS31" s="131"/>
      <c r="GT31" s="131"/>
      <c r="GU31" s="385"/>
      <c r="GV31" s="385"/>
      <c r="GW31" s="131"/>
      <c r="GX31" s="131"/>
      <c r="GY31" s="131"/>
      <c r="GZ31" s="385"/>
      <c r="HA31" s="385"/>
      <c r="HB31" s="131"/>
      <c r="HC31" s="131"/>
      <c r="HD31" s="131"/>
      <c r="HE31" s="385"/>
      <c r="HF31" s="385"/>
      <c r="HG31" s="131"/>
      <c r="HH31" s="131"/>
      <c r="HI31" s="131"/>
      <c r="HJ31" s="385"/>
      <c r="HK31" s="385"/>
      <c r="HL31" s="131"/>
      <c r="HM31" s="131"/>
      <c r="HN31" s="131"/>
      <c r="HO31" s="385"/>
      <c r="HP31" s="385"/>
      <c r="HQ31" s="131"/>
      <c r="HR31" s="131"/>
      <c r="HS31" s="131"/>
      <c r="HT31" s="385"/>
      <c r="HU31" s="385"/>
      <c r="HV31" s="131"/>
      <c r="HW31" s="131"/>
      <c r="HX31" s="131"/>
      <c r="HY31" s="385"/>
      <c r="HZ31" s="385"/>
      <c r="IA31" s="131"/>
      <c r="IB31" s="131"/>
      <c r="IC31" s="131"/>
      <c r="ID31" s="385"/>
      <c r="IE31" s="385"/>
      <c r="IF31" s="131"/>
      <c r="IG31" s="131"/>
      <c r="IH31" s="131"/>
      <c r="II31" s="385"/>
      <c r="IJ31" s="385"/>
      <c r="IK31" s="131"/>
      <c r="IL31" s="131"/>
      <c r="IM31" s="131"/>
      <c r="IN31" s="385"/>
      <c r="IO31" s="385"/>
      <c r="IP31" s="131"/>
      <c r="IQ31" s="131"/>
      <c r="IR31" s="131"/>
      <c r="IS31" s="385"/>
      <c r="IT31" s="385"/>
      <c r="IU31" s="131"/>
      <c r="IV31" s="131"/>
      <c r="IW31" s="131"/>
      <c r="IX31" s="385"/>
      <c r="IY31" s="386"/>
      <c r="IZ31" s="198"/>
      <c r="JA31" s="378"/>
      <c r="JB31" s="256"/>
      <c r="JC31" s="256"/>
    </row>
    <row r="32" spans="1:263" s="3" customFormat="1" x14ac:dyDescent="0.35">
      <c r="A32" s="198"/>
      <c r="B32" s="359"/>
      <c r="C32" s="45" t="s">
        <v>342</v>
      </c>
      <c r="D32" s="104" t="s">
        <v>343</v>
      </c>
      <c r="E32" s="102"/>
      <c r="F32" s="285" t="str">
        <f>IFERROR(INDEX('Helper 1'!$I$2:$I$19,MATCH('Schedule 1'!$G$20,'Helper 1'!$H$2:$H$19,0)),"")</f>
        <v/>
      </c>
      <c r="G32" s="131">
        <f>SUM(L32:IX32)</f>
        <v>0</v>
      </c>
      <c r="H32" s="325"/>
      <c r="I32" s="202"/>
      <c r="J32" s="324"/>
      <c r="K32" s="131"/>
      <c r="L32" s="130"/>
      <c r="M32" s="385"/>
      <c r="N32" s="385"/>
      <c r="O32" s="131"/>
      <c r="P32" s="131"/>
      <c r="Q32" s="130"/>
      <c r="R32" s="385"/>
      <c r="S32" s="385"/>
      <c r="T32" s="131"/>
      <c r="U32" s="131"/>
      <c r="V32" s="130"/>
      <c r="W32" s="385"/>
      <c r="X32" s="385"/>
      <c r="Y32" s="131"/>
      <c r="Z32" s="131"/>
      <c r="AA32" s="130"/>
      <c r="AB32" s="385"/>
      <c r="AC32" s="385"/>
      <c r="AD32" s="131"/>
      <c r="AE32" s="131"/>
      <c r="AF32" s="130"/>
      <c r="AG32" s="385"/>
      <c r="AH32" s="385"/>
      <c r="AI32" s="131"/>
      <c r="AJ32" s="131"/>
      <c r="AK32" s="130"/>
      <c r="AL32" s="385"/>
      <c r="AM32" s="385"/>
      <c r="AN32" s="131"/>
      <c r="AO32" s="131"/>
      <c r="AP32" s="130"/>
      <c r="AQ32" s="385"/>
      <c r="AR32" s="385"/>
      <c r="AS32" s="131"/>
      <c r="AT32" s="131"/>
      <c r="AU32" s="130"/>
      <c r="AV32" s="385"/>
      <c r="AW32" s="385"/>
      <c r="AX32" s="131"/>
      <c r="AY32" s="131"/>
      <c r="AZ32" s="130"/>
      <c r="BA32" s="385"/>
      <c r="BB32" s="385"/>
      <c r="BC32" s="131"/>
      <c r="BD32" s="131"/>
      <c r="BE32" s="130"/>
      <c r="BF32" s="385"/>
      <c r="BG32" s="385"/>
      <c r="BH32" s="131"/>
      <c r="BI32" s="131"/>
      <c r="BJ32" s="130"/>
      <c r="BK32" s="385"/>
      <c r="BL32" s="385"/>
      <c r="BM32" s="131"/>
      <c r="BN32" s="131"/>
      <c r="BO32" s="130"/>
      <c r="BP32" s="385"/>
      <c r="BQ32" s="385"/>
      <c r="BR32" s="131"/>
      <c r="BS32" s="131"/>
      <c r="BT32" s="130"/>
      <c r="BU32" s="385"/>
      <c r="BV32" s="385"/>
      <c r="BW32" s="131"/>
      <c r="BX32" s="131"/>
      <c r="BY32" s="130"/>
      <c r="BZ32" s="385"/>
      <c r="CA32" s="385"/>
      <c r="CB32" s="131"/>
      <c r="CC32" s="131"/>
      <c r="CD32" s="130"/>
      <c r="CE32" s="385"/>
      <c r="CF32" s="385"/>
      <c r="CG32" s="131"/>
      <c r="CH32" s="131"/>
      <c r="CI32" s="130"/>
      <c r="CJ32" s="385"/>
      <c r="CK32" s="385"/>
      <c r="CL32" s="131"/>
      <c r="CM32" s="131"/>
      <c r="CN32" s="130"/>
      <c r="CO32" s="385"/>
      <c r="CP32" s="385"/>
      <c r="CQ32" s="131"/>
      <c r="CR32" s="131"/>
      <c r="CS32" s="130"/>
      <c r="CT32" s="385"/>
      <c r="CU32" s="385"/>
      <c r="CV32" s="131"/>
      <c r="CW32" s="131"/>
      <c r="CX32" s="130"/>
      <c r="CY32" s="385"/>
      <c r="CZ32" s="385"/>
      <c r="DA32" s="131"/>
      <c r="DB32" s="131"/>
      <c r="DC32" s="130"/>
      <c r="DD32" s="385"/>
      <c r="DE32" s="385"/>
      <c r="DF32" s="131"/>
      <c r="DG32" s="131"/>
      <c r="DH32" s="130"/>
      <c r="DI32" s="385"/>
      <c r="DJ32" s="385"/>
      <c r="DK32" s="131"/>
      <c r="DL32" s="131"/>
      <c r="DM32" s="130"/>
      <c r="DN32" s="385"/>
      <c r="DO32" s="385"/>
      <c r="DP32" s="131"/>
      <c r="DQ32" s="131"/>
      <c r="DR32" s="130"/>
      <c r="DS32" s="385"/>
      <c r="DT32" s="385"/>
      <c r="DU32" s="131"/>
      <c r="DV32" s="131"/>
      <c r="DW32" s="130"/>
      <c r="DX32" s="385"/>
      <c r="DY32" s="385"/>
      <c r="DZ32" s="131"/>
      <c r="EA32" s="131"/>
      <c r="EB32" s="130"/>
      <c r="EC32" s="385"/>
      <c r="ED32" s="385"/>
      <c r="EE32" s="131"/>
      <c r="EF32" s="131"/>
      <c r="EG32" s="130"/>
      <c r="EH32" s="385"/>
      <c r="EI32" s="385"/>
      <c r="EJ32" s="131"/>
      <c r="EK32" s="131"/>
      <c r="EL32" s="130"/>
      <c r="EM32" s="385"/>
      <c r="EN32" s="385"/>
      <c r="EO32" s="131"/>
      <c r="EP32" s="131"/>
      <c r="EQ32" s="130"/>
      <c r="ER32" s="385"/>
      <c r="ES32" s="385"/>
      <c r="ET32" s="131"/>
      <c r="EU32" s="131"/>
      <c r="EV32" s="130"/>
      <c r="EW32" s="385"/>
      <c r="EX32" s="385"/>
      <c r="EY32" s="131"/>
      <c r="EZ32" s="131"/>
      <c r="FA32" s="130"/>
      <c r="FB32" s="385"/>
      <c r="FC32" s="385"/>
      <c r="FD32" s="131"/>
      <c r="FE32" s="131"/>
      <c r="FF32" s="130"/>
      <c r="FG32" s="385"/>
      <c r="FH32" s="385"/>
      <c r="FI32" s="131"/>
      <c r="FJ32" s="131"/>
      <c r="FK32" s="130"/>
      <c r="FL32" s="385"/>
      <c r="FM32" s="385"/>
      <c r="FN32" s="131"/>
      <c r="FO32" s="131"/>
      <c r="FP32" s="130"/>
      <c r="FQ32" s="385"/>
      <c r="FR32" s="385"/>
      <c r="FS32" s="131"/>
      <c r="FT32" s="131"/>
      <c r="FU32" s="130"/>
      <c r="FV32" s="385"/>
      <c r="FW32" s="385"/>
      <c r="FX32" s="131"/>
      <c r="FY32" s="131"/>
      <c r="FZ32" s="130"/>
      <c r="GA32" s="385"/>
      <c r="GB32" s="385"/>
      <c r="GC32" s="131"/>
      <c r="GD32" s="131"/>
      <c r="GE32" s="130"/>
      <c r="GF32" s="385"/>
      <c r="GG32" s="385"/>
      <c r="GH32" s="131"/>
      <c r="GI32" s="131"/>
      <c r="GJ32" s="130"/>
      <c r="GK32" s="385"/>
      <c r="GL32" s="385"/>
      <c r="GM32" s="131"/>
      <c r="GN32" s="131"/>
      <c r="GO32" s="130"/>
      <c r="GP32" s="385"/>
      <c r="GQ32" s="385"/>
      <c r="GR32" s="131"/>
      <c r="GS32" s="131"/>
      <c r="GT32" s="130"/>
      <c r="GU32" s="385"/>
      <c r="GV32" s="385"/>
      <c r="GW32" s="131"/>
      <c r="GX32" s="131"/>
      <c r="GY32" s="130"/>
      <c r="GZ32" s="385"/>
      <c r="HA32" s="385"/>
      <c r="HB32" s="131"/>
      <c r="HC32" s="131"/>
      <c r="HD32" s="130"/>
      <c r="HE32" s="385"/>
      <c r="HF32" s="385"/>
      <c r="HG32" s="131"/>
      <c r="HH32" s="131"/>
      <c r="HI32" s="130"/>
      <c r="HJ32" s="385"/>
      <c r="HK32" s="385"/>
      <c r="HL32" s="131"/>
      <c r="HM32" s="131"/>
      <c r="HN32" s="130"/>
      <c r="HO32" s="385"/>
      <c r="HP32" s="385"/>
      <c r="HQ32" s="131"/>
      <c r="HR32" s="131"/>
      <c r="HS32" s="130"/>
      <c r="HT32" s="385"/>
      <c r="HU32" s="385"/>
      <c r="HV32" s="131"/>
      <c r="HW32" s="131"/>
      <c r="HX32" s="130"/>
      <c r="HY32" s="385"/>
      <c r="HZ32" s="385"/>
      <c r="IA32" s="131"/>
      <c r="IB32" s="131"/>
      <c r="IC32" s="130"/>
      <c r="ID32" s="385"/>
      <c r="IE32" s="385"/>
      <c r="IF32" s="131"/>
      <c r="IG32" s="131"/>
      <c r="IH32" s="130"/>
      <c r="II32" s="385"/>
      <c r="IJ32" s="385"/>
      <c r="IK32" s="131"/>
      <c r="IL32" s="131"/>
      <c r="IM32" s="130"/>
      <c r="IN32" s="385"/>
      <c r="IO32" s="385"/>
      <c r="IP32" s="131"/>
      <c r="IQ32" s="131"/>
      <c r="IR32" s="130"/>
      <c r="IS32" s="385"/>
      <c r="IT32" s="385"/>
      <c r="IU32" s="131"/>
      <c r="IV32" s="131"/>
      <c r="IW32" s="130"/>
      <c r="IX32" s="385"/>
      <c r="IY32" s="386"/>
      <c r="IZ32" s="198"/>
      <c r="JA32" s="378"/>
      <c r="JB32" s="256"/>
      <c r="JC32" s="256"/>
    </row>
    <row r="33" spans="1:263" s="3" customFormat="1" x14ac:dyDescent="0.35">
      <c r="A33" s="198"/>
      <c r="B33" s="359"/>
      <c r="C33" s="45"/>
      <c r="D33" s="102"/>
      <c r="E33" s="102"/>
      <c r="F33" s="384"/>
      <c r="G33" s="131"/>
      <c r="H33" s="325"/>
      <c r="I33" s="202"/>
      <c r="J33" s="324"/>
      <c r="K33" s="237"/>
      <c r="L33" s="131"/>
      <c r="M33" s="385"/>
      <c r="N33" s="385"/>
      <c r="O33" s="131"/>
      <c r="P33" s="237"/>
      <c r="Q33" s="131"/>
      <c r="R33" s="385"/>
      <c r="S33" s="385"/>
      <c r="T33" s="131"/>
      <c r="U33" s="237"/>
      <c r="V33" s="131"/>
      <c r="W33" s="385"/>
      <c r="X33" s="385"/>
      <c r="Y33" s="131"/>
      <c r="Z33" s="237"/>
      <c r="AA33" s="131"/>
      <c r="AB33" s="385"/>
      <c r="AC33" s="385"/>
      <c r="AD33" s="131"/>
      <c r="AE33" s="237"/>
      <c r="AF33" s="131"/>
      <c r="AG33" s="385"/>
      <c r="AH33" s="385"/>
      <c r="AI33" s="131"/>
      <c r="AJ33" s="237"/>
      <c r="AK33" s="131"/>
      <c r="AL33" s="385"/>
      <c r="AM33" s="385"/>
      <c r="AN33" s="131"/>
      <c r="AO33" s="237"/>
      <c r="AP33" s="131"/>
      <c r="AQ33" s="385"/>
      <c r="AR33" s="385"/>
      <c r="AS33" s="131"/>
      <c r="AT33" s="237"/>
      <c r="AU33" s="131"/>
      <c r="AV33" s="385"/>
      <c r="AW33" s="385"/>
      <c r="AX33" s="131"/>
      <c r="AY33" s="237"/>
      <c r="AZ33" s="131"/>
      <c r="BA33" s="385"/>
      <c r="BB33" s="385"/>
      <c r="BC33" s="131"/>
      <c r="BD33" s="237"/>
      <c r="BE33" s="131"/>
      <c r="BF33" s="385"/>
      <c r="BG33" s="385"/>
      <c r="BH33" s="131"/>
      <c r="BI33" s="237"/>
      <c r="BJ33" s="131"/>
      <c r="BK33" s="385"/>
      <c r="BL33" s="385"/>
      <c r="BM33" s="131"/>
      <c r="BN33" s="237"/>
      <c r="BO33" s="131"/>
      <c r="BP33" s="385"/>
      <c r="BQ33" s="385"/>
      <c r="BR33" s="131"/>
      <c r="BS33" s="237"/>
      <c r="BT33" s="131"/>
      <c r="BU33" s="385"/>
      <c r="BV33" s="385"/>
      <c r="BW33" s="131"/>
      <c r="BX33" s="237"/>
      <c r="BY33" s="131"/>
      <c r="BZ33" s="385"/>
      <c r="CA33" s="385"/>
      <c r="CB33" s="131"/>
      <c r="CC33" s="237"/>
      <c r="CD33" s="131"/>
      <c r="CE33" s="385"/>
      <c r="CF33" s="385"/>
      <c r="CG33" s="131"/>
      <c r="CH33" s="237"/>
      <c r="CI33" s="131"/>
      <c r="CJ33" s="385"/>
      <c r="CK33" s="385"/>
      <c r="CL33" s="131"/>
      <c r="CM33" s="237"/>
      <c r="CN33" s="131"/>
      <c r="CO33" s="385"/>
      <c r="CP33" s="385"/>
      <c r="CQ33" s="131"/>
      <c r="CR33" s="237"/>
      <c r="CS33" s="131"/>
      <c r="CT33" s="385"/>
      <c r="CU33" s="385"/>
      <c r="CV33" s="131"/>
      <c r="CW33" s="237"/>
      <c r="CX33" s="131"/>
      <c r="CY33" s="385"/>
      <c r="CZ33" s="385"/>
      <c r="DA33" s="131"/>
      <c r="DB33" s="237"/>
      <c r="DC33" s="131"/>
      <c r="DD33" s="385"/>
      <c r="DE33" s="385"/>
      <c r="DF33" s="131"/>
      <c r="DG33" s="237"/>
      <c r="DH33" s="131"/>
      <c r="DI33" s="385"/>
      <c r="DJ33" s="385"/>
      <c r="DK33" s="131"/>
      <c r="DL33" s="237"/>
      <c r="DM33" s="131"/>
      <c r="DN33" s="385"/>
      <c r="DO33" s="385"/>
      <c r="DP33" s="131"/>
      <c r="DQ33" s="237"/>
      <c r="DR33" s="131"/>
      <c r="DS33" s="385"/>
      <c r="DT33" s="385"/>
      <c r="DU33" s="131"/>
      <c r="DV33" s="237"/>
      <c r="DW33" s="131"/>
      <c r="DX33" s="385"/>
      <c r="DY33" s="385"/>
      <c r="DZ33" s="131"/>
      <c r="EA33" s="237"/>
      <c r="EB33" s="131"/>
      <c r="EC33" s="385"/>
      <c r="ED33" s="385"/>
      <c r="EE33" s="131"/>
      <c r="EF33" s="237"/>
      <c r="EG33" s="131"/>
      <c r="EH33" s="385"/>
      <c r="EI33" s="385"/>
      <c r="EJ33" s="131"/>
      <c r="EK33" s="237"/>
      <c r="EL33" s="131"/>
      <c r="EM33" s="385"/>
      <c r="EN33" s="385"/>
      <c r="EO33" s="131"/>
      <c r="EP33" s="237"/>
      <c r="EQ33" s="131"/>
      <c r="ER33" s="385"/>
      <c r="ES33" s="385"/>
      <c r="ET33" s="131"/>
      <c r="EU33" s="237"/>
      <c r="EV33" s="131"/>
      <c r="EW33" s="385"/>
      <c r="EX33" s="385"/>
      <c r="EY33" s="131"/>
      <c r="EZ33" s="237"/>
      <c r="FA33" s="131"/>
      <c r="FB33" s="385"/>
      <c r="FC33" s="385"/>
      <c r="FD33" s="131"/>
      <c r="FE33" s="237"/>
      <c r="FF33" s="131"/>
      <c r="FG33" s="385"/>
      <c r="FH33" s="385"/>
      <c r="FI33" s="131"/>
      <c r="FJ33" s="237"/>
      <c r="FK33" s="131"/>
      <c r="FL33" s="385"/>
      <c r="FM33" s="385"/>
      <c r="FN33" s="131"/>
      <c r="FO33" s="237"/>
      <c r="FP33" s="131"/>
      <c r="FQ33" s="385"/>
      <c r="FR33" s="385"/>
      <c r="FS33" s="131"/>
      <c r="FT33" s="237"/>
      <c r="FU33" s="131"/>
      <c r="FV33" s="385"/>
      <c r="FW33" s="385"/>
      <c r="FX33" s="131"/>
      <c r="FY33" s="237"/>
      <c r="FZ33" s="131"/>
      <c r="GA33" s="385"/>
      <c r="GB33" s="385"/>
      <c r="GC33" s="131"/>
      <c r="GD33" s="237"/>
      <c r="GE33" s="131"/>
      <c r="GF33" s="385"/>
      <c r="GG33" s="385"/>
      <c r="GH33" s="131"/>
      <c r="GI33" s="237"/>
      <c r="GJ33" s="131"/>
      <c r="GK33" s="385"/>
      <c r="GL33" s="385"/>
      <c r="GM33" s="131"/>
      <c r="GN33" s="237"/>
      <c r="GO33" s="131"/>
      <c r="GP33" s="385"/>
      <c r="GQ33" s="385"/>
      <c r="GR33" s="131"/>
      <c r="GS33" s="237"/>
      <c r="GT33" s="131"/>
      <c r="GU33" s="385"/>
      <c r="GV33" s="385"/>
      <c r="GW33" s="131"/>
      <c r="GX33" s="237"/>
      <c r="GY33" s="131"/>
      <c r="GZ33" s="385"/>
      <c r="HA33" s="385"/>
      <c r="HB33" s="131"/>
      <c r="HC33" s="237"/>
      <c r="HD33" s="131"/>
      <c r="HE33" s="385"/>
      <c r="HF33" s="385"/>
      <c r="HG33" s="131"/>
      <c r="HH33" s="237"/>
      <c r="HI33" s="131"/>
      <c r="HJ33" s="385"/>
      <c r="HK33" s="385"/>
      <c r="HL33" s="131"/>
      <c r="HM33" s="237"/>
      <c r="HN33" s="131"/>
      <c r="HO33" s="385"/>
      <c r="HP33" s="385"/>
      <c r="HQ33" s="131"/>
      <c r="HR33" s="237"/>
      <c r="HS33" s="131"/>
      <c r="HT33" s="385"/>
      <c r="HU33" s="385"/>
      <c r="HV33" s="131"/>
      <c r="HW33" s="237"/>
      <c r="HX33" s="131"/>
      <c r="HY33" s="385"/>
      <c r="HZ33" s="385"/>
      <c r="IA33" s="131"/>
      <c r="IB33" s="237"/>
      <c r="IC33" s="131"/>
      <c r="ID33" s="385"/>
      <c r="IE33" s="385"/>
      <c r="IF33" s="131"/>
      <c r="IG33" s="237"/>
      <c r="IH33" s="131"/>
      <c r="II33" s="385"/>
      <c r="IJ33" s="385"/>
      <c r="IK33" s="131"/>
      <c r="IL33" s="237"/>
      <c r="IM33" s="131"/>
      <c r="IN33" s="385"/>
      <c r="IO33" s="385"/>
      <c r="IP33" s="131"/>
      <c r="IQ33" s="237"/>
      <c r="IR33" s="131"/>
      <c r="IS33" s="385"/>
      <c r="IT33" s="385"/>
      <c r="IU33" s="131"/>
      <c r="IV33" s="237"/>
      <c r="IW33" s="131"/>
      <c r="IX33" s="385"/>
      <c r="IY33" s="386"/>
      <c r="IZ33" s="198"/>
      <c r="JA33" s="378"/>
      <c r="JB33" s="256"/>
      <c r="JC33" s="256"/>
    </row>
    <row r="34" spans="1:263" s="3" customFormat="1" x14ac:dyDescent="0.35">
      <c r="A34" s="198"/>
      <c r="B34" s="359"/>
      <c r="C34" s="45" t="s">
        <v>344</v>
      </c>
      <c r="D34" s="104" t="s">
        <v>345</v>
      </c>
      <c r="E34" s="102"/>
      <c r="F34" s="285" t="str">
        <f>IFERROR(INDEX('Helper 1'!$I$2:$I$19,MATCH('Schedule 1'!$G$20,'Helper 1'!$H$2:$H$19,0)),"")</f>
        <v/>
      </c>
      <c r="G34" s="131">
        <f>SUM(L34:IX34)</f>
        <v>0</v>
      </c>
      <c r="H34" s="325"/>
      <c r="I34" s="202"/>
      <c r="J34" s="324"/>
      <c r="K34" s="131"/>
      <c r="L34" s="130"/>
      <c r="M34" s="385"/>
      <c r="N34" s="385"/>
      <c r="O34" s="131"/>
      <c r="P34" s="131"/>
      <c r="Q34" s="130"/>
      <c r="R34" s="385"/>
      <c r="S34" s="385"/>
      <c r="T34" s="131"/>
      <c r="U34" s="131"/>
      <c r="V34" s="130"/>
      <c r="W34" s="385"/>
      <c r="X34" s="385"/>
      <c r="Y34" s="131"/>
      <c r="Z34" s="131"/>
      <c r="AA34" s="130"/>
      <c r="AB34" s="385"/>
      <c r="AC34" s="385"/>
      <c r="AD34" s="131"/>
      <c r="AE34" s="131"/>
      <c r="AF34" s="130"/>
      <c r="AG34" s="385"/>
      <c r="AH34" s="385"/>
      <c r="AI34" s="131"/>
      <c r="AJ34" s="131"/>
      <c r="AK34" s="130"/>
      <c r="AL34" s="385"/>
      <c r="AM34" s="385"/>
      <c r="AN34" s="131"/>
      <c r="AO34" s="131"/>
      <c r="AP34" s="130"/>
      <c r="AQ34" s="385"/>
      <c r="AR34" s="385"/>
      <c r="AS34" s="131"/>
      <c r="AT34" s="131"/>
      <c r="AU34" s="130"/>
      <c r="AV34" s="385"/>
      <c r="AW34" s="385"/>
      <c r="AX34" s="131"/>
      <c r="AY34" s="131"/>
      <c r="AZ34" s="130"/>
      <c r="BA34" s="385"/>
      <c r="BB34" s="385"/>
      <c r="BC34" s="131"/>
      <c r="BD34" s="131"/>
      <c r="BE34" s="130"/>
      <c r="BF34" s="385"/>
      <c r="BG34" s="385"/>
      <c r="BH34" s="131"/>
      <c r="BI34" s="131"/>
      <c r="BJ34" s="130"/>
      <c r="BK34" s="385"/>
      <c r="BL34" s="385"/>
      <c r="BM34" s="131"/>
      <c r="BN34" s="131"/>
      <c r="BO34" s="130"/>
      <c r="BP34" s="385"/>
      <c r="BQ34" s="385"/>
      <c r="BR34" s="131"/>
      <c r="BS34" s="131"/>
      <c r="BT34" s="130"/>
      <c r="BU34" s="385"/>
      <c r="BV34" s="385"/>
      <c r="BW34" s="131"/>
      <c r="BX34" s="131"/>
      <c r="BY34" s="130"/>
      <c r="BZ34" s="385"/>
      <c r="CA34" s="385"/>
      <c r="CB34" s="131"/>
      <c r="CC34" s="131"/>
      <c r="CD34" s="130"/>
      <c r="CE34" s="385"/>
      <c r="CF34" s="385"/>
      <c r="CG34" s="131"/>
      <c r="CH34" s="131"/>
      <c r="CI34" s="130"/>
      <c r="CJ34" s="385"/>
      <c r="CK34" s="385"/>
      <c r="CL34" s="131"/>
      <c r="CM34" s="131"/>
      <c r="CN34" s="130"/>
      <c r="CO34" s="385"/>
      <c r="CP34" s="385"/>
      <c r="CQ34" s="131"/>
      <c r="CR34" s="131"/>
      <c r="CS34" s="130"/>
      <c r="CT34" s="385"/>
      <c r="CU34" s="385"/>
      <c r="CV34" s="131"/>
      <c r="CW34" s="131"/>
      <c r="CX34" s="130"/>
      <c r="CY34" s="385"/>
      <c r="CZ34" s="385"/>
      <c r="DA34" s="131"/>
      <c r="DB34" s="131"/>
      <c r="DC34" s="130"/>
      <c r="DD34" s="385"/>
      <c r="DE34" s="385"/>
      <c r="DF34" s="131"/>
      <c r="DG34" s="131"/>
      <c r="DH34" s="130"/>
      <c r="DI34" s="385"/>
      <c r="DJ34" s="385"/>
      <c r="DK34" s="131"/>
      <c r="DL34" s="131"/>
      <c r="DM34" s="130"/>
      <c r="DN34" s="385"/>
      <c r="DO34" s="385"/>
      <c r="DP34" s="131"/>
      <c r="DQ34" s="131"/>
      <c r="DR34" s="130"/>
      <c r="DS34" s="385"/>
      <c r="DT34" s="385"/>
      <c r="DU34" s="131"/>
      <c r="DV34" s="131"/>
      <c r="DW34" s="130"/>
      <c r="DX34" s="385"/>
      <c r="DY34" s="385"/>
      <c r="DZ34" s="131"/>
      <c r="EA34" s="131"/>
      <c r="EB34" s="130"/>
      <c r="EC34" s="385"/>
      <c r="ED34" s="385"/>
      <c r="EE34" s="131"/>
      <c r="EF34" s="131"/>
      <c r="EG34" s="130"/>
      <c r="EH34" s="385"/>
      <c r="EI34" s="385"/>
      <c r="EJ34" s="131"/>
      <c r="EK34" s="131"/>
      <c r="EL34" s="130"/>
      <c r="EM34" s="385"/>
      <c r="EN34" s="385"/>
      <c r="EO34" s="131"/>
      <c r="EP34" s="131"/>
      <c r="EQ34" s="130"/>
      <c r="ER34" s="385"/>
      <c r="ES34" s="385"/>
      <c r="ET34" s="131"/>
      <c r="EU34" s="131"/>
      <c r="EV34" s="130"/>
      <c r="EW34" s="385"/>
      <c r="EX34" s="385"/>
      <c r="EY34" s="131"/>
      <c r="EZ34" s="131"/>
      <c r="FA34" s="130"/>
      <c r="FB34" s="385"/>
      <c r="FC34" s="385"/>
      <c r="FD34" s="131"/>
      <c r="FE34" s="131"/>
      <c r="FF34" s="130"/>
      <c r="FG34" s="385"/>
      <c r="FH34" s="385"/>
      <c r="FI34" s="131"/>
      <c r="FJ34" s="131"/>
      <c r="FK34" s="130"/>
      <c r="FL34" s="385"/>
      <c r="FM34" s="385"/>
      <c r="FN34" s="131"/>
      <c r="FO34" s="131"/>
      <c r="FP34" s="130"/>
      <c r="FQ34" s="385"/>
      <c r="FR34" s="385"/>
      <c r="FS34" s="131"/>
      <c r="FT34" s="131"/>
      <c r="FU34" s="130"/>
      <c r="FV34" s="385"/>
      <c r="FW34" s="385"/>
      <c r="FX34" s="131"/>
      <c r="FY34" s="131"/>
      <c r="FZ34" s="130"/>
      <c r="GA34" s="385"/>
      <c r="GB34" s="385"/>
      <c r="GC34" s="131"/>
      <c r="GD34" s="131"/>
      <c r="GE34" s="130"/>
      <c r="GF34" s="385"/>
      <c r="GG34" s="385"/>
      <c r="GH34" s="131"/>
      <c r="GI34" s="131"/>
      <c r="GJ34" s="130"/>
      <c r="GK34" s="385"/>
      <c r="GL34" s="385"/>
      <c r="GM34" s="131"/>
      <c r="GN34" s="131"/>
      <c r="GO34" s="130"/>
      <c r="GP34" s="385"/>
      <c r="GQ34" s="385"/>
      <c r="GR34" s="131"/>
      <c r="GS34" s="131"/>
      <c r="GT34" s="130"/>
      <c r="GU34" s="385"/>
      <c r="GV34" s="385"/>
      <c r="GW34" s="131"/>
      <c r="GX34" s="131"/>
      <c r="GY34" s="130"/>
      <c r="GZ34" s="385"/>
      <c r="HA34" s="385"/>
      <c r="HB34" s="131"/>
      <c r="HC34" s="131"/>
      <c r="HD34" s="130"/>
      <c r="HE34" s="385"/>
      <c r="HF34" s="385"/>
      <c r="HG34" s="131"/>
      <c r="HH34" s="131"/>
      <c r="HI34" s="130"/>
      <c r="HJ34" s="385"/>
      <c r="HK34" s="385"/>
      <c r="HL34" s="131"/>
      <c r="HM34" s="131"/>
      <c r="HN34" s="130"/>
      <c r="HO34" s="385"/>
      <c r="HP34" s="385"/>
      <c r="HQ34" s="131"/>
      <c r="HR34" s="131"/>
      <c r="HS34" s="130"/>
      <c r="HT34" s="385"/>
      <c r="HU34" s="385"/>
      <c r="HV34" s="131"/>
      <c r="HW34" s="131"/>
      <c r="HX34" s="130"/>
      <c r="HY34" s="385"/>
      <c r="HZ34" s="385"/>
      <c r="IA34" s="131"/>
      <c r="IB34" s="131"/>
      <c r="IC34" s="130"/>
      <c r="ID34" s="385"/>
      <c r="IE34" s="385"/>
      <c r="IF34" s="131"/>
      <c r="IG34" s="131"/>
      <c r="IH34" s="130"/>
      <c r="II34" s="385"/>
      <c r="IJ34" s="385"/>
      <c r="IK34" s="131"/>
      <c r="IL34" s="131"/>
      <c r="IM34" s="130"/>
      <c r="IN34" s="385"/>
      <c r="IO34" s="385"/>
      <c r="IP34" s="131"/>
      <c r="IQ34" s="131"/>
      <c r="IR34" s="130"/>
      <c r="IS34" s="385"/>
      <c r="IT34" s="385"/>
      <c r="IU34" s="131"/>
      <c r="IV34" s="131"/>
      <c r="IW34" s="130"/>
      <c r="IX34" s="385"/>
      <c r="IY34" s="386"/>
      <c r="IZ34" s="198"/>
      <c r="JA34" s="378"/>
      <c r="JB34" s="256"/>
      <c r="JC34" s="256"/>
    </row>
    <row r="35" spans="1:263" s="3" customFormat="1" x14ac:dyDescent="0.35">
      <c r="A35" s="198"/>
      <c r="B35" s="359"/>
      <c r="C35" s="45"/>
      <c r="D35" s="102"/>
      <c r="E35" s="102"/>
      <c r="F35" s="384"/>
      <c r="G35" s="387"/>
      <c r="H35" s="325"/>
      <c r="I35" s="202"/>
      <c r="J35" s="324"/>
      <c r="K35" s="131"/>
      <c r="L35" s="131"/>
      <c r="M35" s="385"/>
      <c r="N35" s="385"/>
      <c r="O35" s="131"/>
      <c r="P35" s="131"/>
      <c r="Q35" s="131"/>
      <c r="R35" s="385"/>
      <c r="S35" s="385"/>
      <c r="T35" s="131"/>
      <c r="U35" s="131"/>
      <c r="V35" s="131"/>
      <c r="W35" s="385"/>
      <c r="X35" s="385"/>
      <c r="Y35" s="131"/>
      <c r="Z35" s="131"/>
      <c r="AA35" s="131"/>
      <c r="AB35" s="385"/>
      <c r="AC35" s="385"/>
      <c r="AD35" s="131"/>
      <c r="AE35" s="131"/>
      <c r="AF35" s="131"/>
      <c r="AG35" s="385"/>
      <c r="AH35" s="385"/>
      <c r="AI35" s="131"/>
      <c r="AJ35" s="131"/>
      <c r="AK35" s="131"/>
      <c r="AL35" s="385"/>
      <c r="AM35" s="385"/>
      <c r="AN35" s="131"/>
      <c r="AO35" s="131"/>
      <c r="AP35" s="131"/>
      <c r="AQ35" s="385"/>
      <c r="AR35" s="385"/>
      <c r="AS35" s="131"/>
      <c r="AT35" s="131"/>
      <c r="AU35" s="131"/>
      <c r="AV35" s="385"/>
      <c r="AW35" s="385"/>
      <c r="AX35" s="131"/>
      <c r="AY35" s="131"/>
      <c r="AZ35" s="131"/>
      <c r="BA35" s="385"/>
      <c r="BB35" s="385"/>
      <c r="BC35" s="131"/>
      <c r="BD35" s="131"/>
      <c r="BE35" s="131"/>
      <c r="BF35" s="385"/>
      <c r="BG35" s="385"/>
      <c r="BH35" s="131"/>
      <c r="BI35" s="131"/>
      <c r="BJ35" s="131"/>
      <c r="BK35" s="385"/>
      <c r="BL35" s="385"/>
      <c r="BM35" s="131"/>
      <c r="BN35" s="131"/>
      <c r="BO35" s="131"/>
      <c r="BP35" s="385"/>
      <c r="BQ35" s="385"/>
      <c r="BR35" s="131"/>
      <c r="BS35" s="131"/>
      <c r="BT35" s="131"/>
      <c r="BU35" s="385"/>
      <c r="BV35" s="385"/>
      <c r="BW35" s="131"/>
      <c r="BX35" s="131"/>
      <c r="BY35" s="131"/>
      <c r="BZ35" s="385"/>
      <c r="CA35" s="385"/>
      <c r="CB35" s="131"/>
      <c r="CC35" s="131"/>
      <c r="CD35" s="131"/>
      <c r="CE35" s="385"/>
      <c r="CF35" s="385"/>
      <c r="CG35" s="131"/>
      <c r="CH35" s="131"/>
      <c r="CI35" s="131"/>
      <c r="CJ35" s="385"/>
      <c r="CK35" s="385"/>
      <c r="CL35" s="131"/>
      <c r="CM35" s="131"/>
      <c r="CN35" s="131"/>
      <c r="CO35" s="385"/>
      <c r="CP35" s="385"/>
      <c r="CQ35" s="131"/>
      <c r="CR35" s="131"/>
      <c r="CS35" s="131"/>
      <c r="CT35" s="385"/>
      <c r="CU35" s="385"/>
      <c r="CV35" s="131"/>
      <c r="CW35" s="131"/>
      <c r="CX35" s="131"/>
      <c r="CY35" s="385"/>
      <c r="CZ35" s="385"/>
      <c r="DA35" s="131"/>
      <c r="DB35" s="131"/>
      <c r="DC35" s="131"/>
      <c r="DD35" s="385"/>
      <c r="DE35" s="385"/>
      <c r="DF35" s="131"/>
      <c r="DG35" s="131"/>
      <c r="DH35" s="131"/>
      <c r="DI35" s="385"/>
      <c r="DJ35" s="385"/>
      <c r="DK35" s="131"/>
      <c r="DL35" s="131"/>
      <c r="DM35" s="131"/>
      <c r="DN35" s="385"/>
      <c r="DO35" s="385"/>
      <c r="DP35" s="131"/>
      <c r="DQ35" s="131"/>
      <c r="DR35" s="131"/>
      <c r="DS35" s="385"/>
      <c r="DT35" s="385"/>
      <c r="DU35" s="131"/>
      <c r="DV35" s="131"/>
      <c r="DW35" s="131"/>
      <c r="DX35" s="385"/>
      <c r="DY35" s="385"/>
      <c r="DZ35" s="131"/>
      <c r="EA35" s="131"/>
      <c r="EB35" s="131"/>
      <c r="EC35" s="385"/>
      <c r="ED35" s="385"/>
      <c r="EE35" s="131"/>
      <c r="EF35" s="131"/>
      <c r="EG35" s="131"/>
      <c r="EH35" s="385"/>
      <c r="EI35" s="385"/>
      <c r="EJ35" s="131"/>
      <c r="EK35" s="131"/>
      <c r="EL35" s="131"/>
      <c r="EM35" s="385"/>
      <c r="EN35" s="385"/>
      <c r="EO35" s="131"/>
      <c r="EP35" s="131"/>
      <c r="EQ35" s="131"/>
      <c r="ER35" s="385"/>
      <c r="ES35" s="385"/>
      <c r="ET35" s="131"/>
      <c r="EU35" s="131"/>
      <c r="EV35" s="131"/>
      <c r="EW35" s="385"/>
      <c r="EX35" s="385"/>
      <c r="EY35" s="131"/>
      <c r="EZ35" s="131"/>
      <c r="FA35" s="131"/>
      <c r="FB35" s="385"/>
      <c r="FC35" s="385"/>
      <c r="FD35" s="131"/>
      <c r="FE35" s="131"/>
      <c r="FF35" s="131"/>
      <c r="FG35" s="385"/>
      <c r="FH35" s="385"/>
      <c r="FI35" s="131"/>
      <c r="FJ35" s="131"/>
      <c r="FK35" s="131"/>
      <c r="FL35" s="385"/>
      <c r="FM35" s="385"/>
      <c r="FN35" s="131"/>
      <c r="FO35" s="131"/>
      <c r="FP35" s="131"/>
      <c r="FQ35" s="385"/>
      <c r="FR35" s="385"/>
      <c r="FS35" s="131"/>
      <c r="FT35" s="131"/>
      <c r="FU35" s="131"/>
      <c r="FV35" s="385"/>
      <c r="FW35" s="385"/>
      <c r="FX35" s="131"/>
      <c r="FY35" s="131"/>
      <c r="FZ35" s="131"/>
      <c r="GA35" s="385"/>
      <c r="GB35" s="385"/>
      <c r="GC35" s="131"/>
      <c r="GD35" s="131"/>
      <c r="GE35" s="131"/>
      <c r="GF35" s="385"/>
      <c r="GG35" s="385"/>
      <c r="GH35" s="131"/>
      <c r="GI35" s="131"/>
      <c r="GJ35" s="131"/>
      <c r="GK35" s="385"/>
      <c r="GL35" s="385"/>
      <c r="GM35" s="131"/>
      <c r="GN35" s="131"/>
      <c r="GO35" s="131"/>
      <c r="GP35" s="385"/>
      <c r="GQ35" s="385"/>
      <c r="GR35" s="131"/>
      <c r="GS35" s="131"/>
      <c r="GT35" s="131"/>
      <c r="GU35" s="385"/>
      <c r="GV35" s="385"/>
      <c r="GW35" s="131"/>
      <c r="GX35" s="131"/>
      <c r="GY35" s="131"/>
      <c r="GZ35" s="385"/>
      <c r="HA35" s="385"/>
      <c r="HB35" s="131"/>
      <c r="HC35" s="131"/>
      <c r="HD35" s="131"/>
      <c r="HE35" s="385"/>
      <c r="HF35" s="385"/>
      <c r="HG35" s="131"/>
      <c r="HH35" s="131"/>
      <c r="HI35" s="131"/>
      <c r="HJ35" s="385"/>
      <c r="HK35" s="385"/>
      <c r="HL35" s="131"/>
      <c r="HM35" s="131"/>
      <c r="HN35" s="131"/>
      <c r="HO35" s="385"/>
      <c r="HP35" s="385"/>
      <c r="HQ35" s="131"/>
      <c r="HR35" s="131"/>
      <c r="HS35" s="131"/>
      <c r="HT35" s="385"/>
      <c r="HU35" s="385"/>
      <c r="HV35" s="131"/>
      <c r="HW35" s="131"/>
      <c r="HX35" s="131"/>
      <c r="HY35" s="385"/>
      <c r="HZ35" s="385"/>
      <c r="IA35" s="131"/>
      <c r="IB35" s="131"/>
      <c r="IC35" s="131"/>
      <c r="ID35" s="385"/>
      <c r="IE35" s="385"/>
      <c r="IF35" s="131"/>
      <c r="IG35" s="131"/>
      <c r="IH35" s="131"/>
      <c r="II35" s="385"/>
      <c r="IJ35" s="385"/>
      <c r="IK35" s="131"/>
      <c r="IL35" s="131"/>
      <c r="IM35" s="131"/>
      <c r="IN35" s="385"/>
      <c r="IO35" s="385"/>
      <c r="IP35" s="131"/>
      <c r="IQ35" s="131"/>
      <c r="IR35" s="131"/>
      <c r="IS35" s="385"/>
      <c r="IT35" s="385"/>
      <c r="IU35" s="131"/>
      <c r="IV35" s="131"/>
      <c r="IW35" s="131"/>
      <c r="IX35" s="385"/>
      <c r="IY35" s="386"/>
      <c r="IZ35" s="198"/>
      <c r="JA35" s="378"/>
      <c r="JB35" s="256"/>
      <c r="JC35" s="256"/>
    </row>
    <row r="36" spans="1:263" s="3" customFormat="1" x14ac:dyDescent="0.35">
      <c r="A36" s="198"/>
      <c r="B36" s="359"/>
      <c r="C36" s="45" t="s">
        <v>346</v>
      </c>
      <c r="D36" s="102" t="s">
        <v>347</v>
      </c>
      <c r="E36" s="102"/>
      <c r="F36" s="285" t="str">
        <f>IFERROR(INDEX('Helper 1'!$I$2:$I$19,MATCH('Schedule 1'!$G$20,'Helper 1'!$H$2:$H$19,0)),"")</f>
        <v/>
      </c>
      <c r="G36" s="131">
        <f>SUM(L36:IX36)</f>
        <v>0</v>
      </c>
      <c r="H36" s="325"/>
      <c r="I36" s="202"/>
      <c r="J36" s="324"/>
      <c r="K36" s="131"/>
      <c r="L36" s="131">
        <f>SUM(L26,L28,L32,L34)</f>
        <v>0</v>
      </c>
      <c r="M36" s="385"/>
      <c r="N36" s="385"/>
      <c r="O36" s="131"/>
      <c r="P36" s="131"/>
      <c r="Q36" s="131">
        <f>SUM(Q26,Q28,Q32,Q34)</f>
        <v>0</v>
      </c>
      <c r="R36" s="385"/>
      <c r="S36" s="385"/>
      <c r="T36" s="131"/>
      <c r="U36" s="131"/>
      <c r="V36" s="131">
        <f>SUM(V26,V28,V32,V34)</f>
        <v>0</v>
      </c>
      <c r="W36" s="385"/>
      <c r="X36" s="385"/>
      <c r="Y36" s="131"/>
      <c r="Z36" s="131"/>
      <c r="AA36" s="131">
        <f>SUM(AA26,AA28,AA32,AA34)</f>
        <v>0</v>
      </c>
      <c r="AB36" s="385"/>
      <c r="AC36" s="385"/>
      <c r="AD36" s="131"/>
      <c r="AE36" s="131"/>
      <c r="AF36" s="131">
        <f>SUM(AF26,AF28,AF32,AF34)</f>
        <v>0</v>
      </c>
      <c r="AG36" s="385"/>
      <c r="AH36" s="385"/>
      <c r="AI36" s="131"/>
      <c r="AJ36" s="131"/>
      <c r="AK36" s="131">
        <f>SUM(AK26,AK28,AK32,AK34)</f>
        <v>0</v>
      </c>
      <c r="AL36" s="385"/>
      <c r="AM36" s="385"/>
      <c r="AN36" s="131"/>
      <c r="AO36" s="131"/>
      <c r="AP36" s="131">
        <f>SUM(AP26,AP28,AP32,AP34)</f>
        <v>0</v>
      </c>
      <c r="AQ36" s="385"/>
      <c r="AR36" s="385"/>
      <c r="AS36" s="131"/>
      <c r="AT36" s="131"/>
      <c r="AU36" s="131">
        <f>SUM(AU26,AU28,AU32,AU34)</f>
        <v>0</v>
      </c>
      <c r="AV36" s="385"/>
      <c r="AW36" s="385"/>
      <c r="AX36" s="131"/>
      <c r="AY36" s="131"/>
      <c r="AZ36" s="131">
        <f>SUM(AZ26,AZ28,AZ32,AZ34)</f>
        <v>0</v>
      </c>
      <c r="BA36" s="385"/>
      <c r="BB36" s="385"/>
      <c r="BC36" s="131"/>
      <c r="BD36" s="131"/>
      <c r="BE36" s="131">
        <f>SUM(BE26,BE28,BE32,BE34)</f>
        <v>0</v>
      </c>
      <c r="BF36" s="385"/>
      <c r="BG36" s="385"/>
      <c r="BH36" s="131"/>
      <c r="BI36" s="131"/>
      <c r="BJ36" s="131">
        <f>SUM(BJ26,BJ28,BJ32,BJ34)</f>
        <v>0</v>
      </c>
      <c r="BK36" s="385"/>
      <c r="BL36" s="385"/>
      <c r="BM36" s="131"/>
      <c r="BN36" s="131"/>
      <c r="BO36" s="131">
        <f>SUM(BO26,BO28,BO32,BO34)</f>
        <v>0</v>
      </c>
      <c r="BP36" s="385"/>
      <c r="BQ36" s="385"/>
      <c r="BR36" s="131"/>
      <c r="BS36" s="131"/>
      <c r="BT36" s="131">
        <f>SUM(BT26,BT28,BT32,BT34)</f>
        <v>0</v>
      </c>
      <c r="BU36" s="385"/>
      <c r="BV36" s="385"/>
      <c r="BW36" s="131"/>
      <c r="BX36" s="131"/>
      <c r="BY36" s="131">
        <f>SUM(BY26,BY28,BY32,BY34)</f>
        <v>0</v>
      </c>
      <c r="BZ36" s="385"/>
      <c r="CA36" s="385"/>
      <c r="CB36" s="131"/>
      <c r="CC36" s="131"/>
      <c r="CD36" s="131">
        <f>SUM(CD26,CD28,CD32,CD34)</f>
        <v>0</v>
      </c>
      <c r="CE36" s="385"/>
      <c r="CF36" s="385"/>
      <c r="CG36" s="131"/>
      <c r="CH36" s="131"/>
      <c r="CI36" s="131">
        <f>SUM(CI26,CI28,CI32,CI34)</f>
        <v>0</v>
      </c>
      <c r="CJ36" s="385"/>
      <c r="CK36" s="385"/>
      <c r="CL36" s="131"/>
      <c r="CM36" s="131"/>
      <c r="CN36" s="131">
        <f>SUM(CN26,CN28,CN32,CN34)</f>
        <v>0</v>
      </c>
      <c r="CO36" s="385"/>
      <c r="CP36" s="385"/>
      <c r="CQ36" s="131"/>
      <c r="CR36" s="131"/>
      <c r="CS36" s="131">
        <f>SUM(CS26,CS28,CS32,CS34)</f>
        <v>0</v>
      </c>
      <c r="CT36" s="385"/>
      <c r="CU36" s="385"/>
      <c r="CV36" s="131"/>
      <c r="CW36" s="131"/>
      <c r="CX36" s="131">
        <f>SUM(CX26,CX28,CX32,CX34)</f>
        <v>0</v>
      </c>
      <c r="CY36" s="385"/>
      <c r="CZ36" s="385"/>
      <c r="DA36" s="131"/>
      <c r="DB36" s="131"/>
      <c r="DC36" s="131">
        <f>SUM(DC26,DC28,DC32,DC34)</f>
        <v>0</v>
      </c>
      <c r="DD36" s="385"/>
      <c r="DE36" s="385"/>
      <c r="DF36" s="131"/>
      <c r="DG36" s="131"/>
      <c r="DH36" s="131">
        <f>SUM(DH26,DH28,DH32,DH34)</f>
        <v>0</v>
      </c>
      <c r="DI36" s="385"/>
      <c r="DJ36" s="385"/>
      <c r="DK36" s="131"/>
      <c r="DL36" s="131"/>
      <c r="DM36" s="131">
        <f>SUM(DM26,DM28,DM32,DM34)</f>
        <v>0</v>
      </c>
      <c r="DN36" s="385"/>
      <c r="DO36" s="385"/>
      <c r="DP36" s="131"/>
      <c r="DQ36" s="131"/>
      <c r="DR36" s="131">
        <f>SUM(DR26,DR28,DR32,DR34)</f>
        <v>0</v>
      </c>
      <c r="DS36" s="385"/>
      <c r="DT36" s="385"/>
      <c r="DU36" s="131"/>
      <c r="DV36" s="131"/>
      <c r="DW36" s="131">
        <f>SUM(DW26,DW28,DW32,DW34)</f>
        <v>0</v>
      </c>
      <c r="DX36" s="385"/>
      <c r="DY36" s="385"/>
      <c r="DZ36" s="131"/>
      <c r="EA36" s="131"/>
      <c r="EB36" s="131">
        <f>SUM(EB26,EB28,EB32,EB34)</f>
        <v>0</v>
      </c>
      <c r="EC36" s="385"/>
      <c r="ED36" s="385"/>
      <c r="EE36" s="131"/>
      <c r="EF36" s="131"/>
      <c r="EG36" s="131">
        <f>SUM(EG26,EG28,EG32,EG34)</f>
        <v>0</v>
      </c>
      <c r="EH36" s="385"/>
      <c r="EI36" s="385"/>
      <c r="EJ36" s="131"/>
      <c r="EK36" s="131"/>
      <c r="EL36" s="131">
        <f>SUM(EL26,EL28,EL32,EL34)</f>
        <v>0</v>
      </c>
      <c r="EM36" s="385"/>
      <c r="EN36" s="385"/>
      <c r="EO36" s="131"/>
      <c r="EP36" s="131"/>
      <c r="EQ36" s="131">
        <f>SUM(EQ26,EQ28,EQ32,EQ34)</f>
        <v>0</v>
      </c>
      <c r="ER36" s="385"/>
      <c r="ES36" s="385"/>
      <c r="ET36" s="131"/>
      <c r="EU36" s="131"/>
      <c r="EV36" s="131">
        <f>SUM(EV26,EV28,EV32,EV34)</f>
        <v>0</v>
      </c>
      <c r="EW36" s="385"/>
      <c r="EX36" s="385"/>
      <c r="EY36" s="131"/>
      <c r="EZ36" s="131"/>
      <c r="FA36" s="131">
        <f>SUM(FA26,FA28,FA32,FA34)</f>
        <v>0</v>
      </c>
      <c r="FB36" s="385"/>
      <c r="FC36" s="385"/>
      <c r="FD36" s="131"/>
      <c r="FE36" s="131"/>
      <c r="FF36" s="131">
        <f>SUM(FF26,FF28,FF32,FF34)</f>
        <v>0</v>
      </c>
      <c r="FG36" s="385"/>
      <c r="FH36" s="385"/>
      <c r="FI36" s="131"/>
      <c r="FJ36" s="131"/>
      <c r="FK36" s="131">
        <f>SUM(FK26,FK28,FK32,FK34)</f>
        <v>0</v>
      </c>
      <c r="FL36" s="385"/>
      <c r="FM36" s="385"/>
      <c r="FN36" s="131"/>
      <c r="FO36" s="131"/>
      <c r="FP36" s="131">
        <f>SUM(FP26,FP28,FP32,FP34)</f>
        <v>0</v>
      </c>
      <c r="FQ36" s="385"/>
      <c r="FR36" s="385"/>
      <c r="FS36" s="131"/>
      <c r="FT36" s="131"/>
      <c r="FU36" s="131">
        <f>SUM(FU26,FU28,FU32,FU34)</f>
        <v>0</v>
      </c>
      <c r="FV36" s="385"/>
      <c r="FW36" s="385"/>
      <c r="FX36" s="131"/>
      <c r="FY36" s="131"/>
      <c r="FZ36" s="131">
        <f>SUM(FZ26,FZ28,FZ32,FZ34)</f>
        <v>0</v>
      </c>
      <c r="GA36" s="385"/>
      <c r="GB36" s="385"/>
      <c r="GC36" s="131"/>
      <c r="GD36" s="131"/>
      <c r="GE36" s="131">
        <f>SUM(GE26,GE28,GE32,GE34)</f>
        <v>0</v>
      </c>
      <c r="GF36" s="385"/>
      <c r="GG36" s="385"/>
      <c r="GH36" s="131"/>
      <c r="GI36" s="131"/>
      <c r="GJ36" s="131">
        <f>SUM(GJ26,GJ28,GJ32,GJ34)</f>
        <v>0</v>
      </c>
      <c r="GK36" s="385"/>
      <c r="GL36" s="385"/>
      <c r="GM36" s="131"/>
      <c r="GN36" s="131"/>
      <c r="GO36" s="131">
        <f>SUM(GO26,GO28,GO32,GO34)</f>
        <v>0</v>
      </c>
      <c r="GP36" s="385"/>
      <c r="GQ36" s="385"/>
      <c r="GR36" s="131"/>
      <c r="GS36" s="131"/>
      <c r="GT36" s="131">
        <f>SUM(GT26,GT28,GT32,GT34)</f>
        <v>0</v>
      </c>
      <c r="GU36" s="385"/>
      <c r="GV36" s="385"/>
      <c r="GW36" s="131"/>
      <c r="GX36" s="131"/>
      <c r="GY36" s="131">
        <f>SUM(GY26,GY28,GY32,GY34)</f>
        <v>0</v>
      </c>
      <c r="GZ36" s="385"/>
      <c r="HA36" s="385"/>
      <c r="HB36" s="131"/>
      <c r="HC36" s="131"/>
      <c r="HD36" s="131">
        <f>SUM(HD26,HD28,HD32,HD34)</f>
        <v>0</v>
      </c>
      <c r="HE36" s="385"/>
      <c r="HF36" s="385"/>
      <c r="HG36" s="131"/>
      <c r="HH36" s="131"/>
      <c r="HI36" s="131">
        <f>SUM(HI26,HI28,HI32,HI34)</f>
        <v>0</v>
      </c>
      <c r="HJ36" s="385"/>
      <c r="HK36" s="385"/>
      <c r="HL36" s="131"/>
      <c r="HM36" s="131"/>
      <c r="HN36" s="131">
        <f>SUM(HN26,HN28,HN32,HN34)</f>
        <v>0</v>
      </c>
      <c r="HO36" s="385"/>
      <c r="HP36" s="385"/>
      <c r="HQ36" s="131"/>
      <c r="HR36" s="131"/>
      <c r="HS36" s="131">
        <f>SUM(HS26,HS28,HS32,HS34)</f>
        <v>0</v>
      </c>
      <c r="HT36" s="385"/>
      <c r="HU36" s="385"/>
      <c r="HV36" s="131"/>
      <c r="HW36" s="131"/>
      <c r="HX36" s="131">
        <f>SUM(HX26,HX28,HX32,HX34)</f>
        <v>0</v>
      </c>
      <c r="HY36" s="385"/>
      <c r="HZ36" s="385"/>
      <c r="IA36" s="131"/>
      <c r="IB36" s="131"/>
      <c r="IC36" s="131">
        <f>SUM(IC26,IC28,IC32,IC34)</f>
        <v>0</v>
      </c>
      <c r="ID36" s="385"/>
      <c r="IE36" s="385"/>
      <c r="IF36" s="131"/>
      <c r="IG36" s="131"/>
      <c r="IH36" s="131">
        <f>SUM(IH26,IH28,IH32,IH34)</f>
        <v>0</v>
      </c>
      <c r="II36" s="385"/>
      <c r="IJ36" s="385"/>
      <c r="IK36" s="131"/>
      <c r="IL36" s="131"/>
      <c r="IM36" s="131">
        <f>SUM(IM26,IM28,IM32,IM34)</f>
        <v>0</v>
      </c>
      <c r="IN36" s="385"/>
      <c r="IO36" s="385"/>
      <c r="IP36" s="131"/>
      <c r="IQ36" s="131"/>
      <c r="IR36" s="131">
        <f>SUM(IR26,IR28,IR32,IR34)</f>
        <v>0</v>
      </c>
      <c r="IS36" s="385"/>
      <c r="IT36" s="385"/>
      <c r="IU36" s="131"/>
      <c r="IV36" s="131"/>
      <c r="IW36" s="131">
        <f>SUM(IW26,IW28,IW32,IW34)</f>
        <v>0</v>
      </c>
      <c r="IX36" s="385"/>
      <c r="IY36" s="386"/>
      <c r="IZ36" s="198"/>
      <c r="JA36" s="378"/>
      <c r="JB36" s="256"/>
      <c r="JC36" s="256"/>
    </row>
    <row r="37" spans="1:263" s="3" customFormat="1" x14ac:dyDescent="0.35">
      <c r="A37" s="198"/>
      <c r="B37" s="359"/>
      <c r="C37" s="45"/>
      <c r="D37" s="102"/>
      <c r="E37" s="102"/>
      <c r="F37" s="513" t="str">
        <f>IF(G36&lt;=0,"",IF('Schedule 1'!$G$20="","Complete item S1A7",IF(OR('Schedule 1'!$G$20='Helper 1'!$H$2,'Schedule 1'!$G$20='Helper 1'!$H$3),"",IF('Schedule 1'!$G$23="","Complete item S1A9",""))))</f>
        <v/>
      </c>
      <c r="G37" s="514"/>
      <c r="H37" s="515"/>
      <c r="I37" s="202"/>
      <c r="J37" s="324"/>
      <c r="K37" s="131"/>
      <c r="L37" s="148" t="str">
        <f>IF($F$37&lt;&gt;"",$F$37,"")</f>
        <v/>
      </c>
      <c r="M37" s="385"/>
      <c r="N37" s="385"/>
      <c r="O37" s="131"/>
      <c r="P37" s="131"/>
      <c r="Q37" s="148" t="str">
        <f>IF($F$37&lt;&gt;"",$F$37,"")</f>
        <v/>
      </c>
      <c r="R37" s="385"/>
      <c r="S37" s="385"/>
      <c r="T37" s="131"/>
      <c r="U37" s="131"/>
      <c r="V37" s="148" t="str">
        <f>IF($F$37&lt;&gt;"",$F$37,"")</f>
        <v/>
      </c>
      <c r="W37" s="385"/>
      <c r="X37" s="385"/>
      <c r="Y37" s="131"/>
      <c r="Z37" s="131"/>
      <c r="AA37" s="148" t="str">
        <f>IF($F$37&lt;&gt;"",$F$37,"")</f>
        <v/>
      </c>
      <c r="AB37" s="385"/>
      <c r="AC37" s="385"/>
      <c r="AD37" s="131"/>
      <c r="AE37" s="131"/>
      <c r="AF37" s="148" t="str">
        <f>IF($F$37&lt;&gt;"",$F$37,"")</f>
        <v/>
      </c>
      <c r="AG37" s="385"/>
      <c r="AH37" s="385"/>
      <c r="AI37" s="131"/>
      <c r="AJ37" s="131"/>
      <c r="AK37" s="148" t="str">
        <f>IF($F$37&lt;&gt;"",$F$37,"")</f>
        <v/>
      </c>
      <c r="AL37" s="385"/>
      <c r="AM37" s="385"/>
      <c r="AN37" s="131"/>
      <c r="AO37" s="131"/>
      <c r="AP37" s="148" t="str">
        <f>IF($F$37&lt;&gt;"",$F$37,"")</f>
        <v/>
      </c>
      <c r="AQ37" s="385"/>
      <c r="AR37" s="385"/>
      <c r="AS37" s="131"/>
      <c r="AT37" s="131"/>
      <c r="AU37" s="148" t="str">
        <f>IF($F$37&lt;&gt;"",$F$37,"")</f>
        <v/>
      </c>
      <c r="AV37" s="385"/>
      <c r="AW37" s="385"/>
      <c r="AX37" s="131"/>
      <c r="AY37" s="131"/>
      <c r="AZ37" s="148" t="str">
        <f>IF($F$37&lt;&gt;"",$F$37,"")</f>
        <v/>
      </c>
      <c r="BA37" s="385"/>
      <c r="BB37" s="385"/>
      <c r="BC37" s="131"/>
      <c r="BD37" s="131"/>
      <c r="BE37" s="148" t="str">
        <f>IF($F$37&lt;&gt;"",$F$37,"")</f>
        <v/>
      </c>
      <c r="BF37" s="385"/>
      <c r="BG37" s="385"/>
      <c r="BH37" s="131"/>
      <c r="BI37" s="131"/>
      <c r="BJ37" s="148" t="str">
        <f>IF($F$37&lt;&gt;"",$F$37,"")</f>
        <v/>
      </c>
      <c r="BK37" s="385"/>
      <c r="BL37" s="385"/>
      <c r="BM37" s="131"/>
      <c r="BN37" s="131"/>
      <c r="BO37" s="148" t="str">
        <f>IF($F$37&lt;&gt;"",$F$37,"")</f>
        <v/>
      </c>
      <c r="BP37" s="385"/>
      <c r="BQ37" s="385"/>
      <c r="BR37" s="131"/>
      <c r="BS37" s="131"/>
      <c r="BT37" s="148" t="str">
        <f>IF($F$37&lt;&gt;"",$F$37,"")</f>
        <v/>
      </c>
      <c r="BU37" s="385"/>
      <c r="BV37" s="385"/>
      <c r="BW37" s="131"/>
      <c r="BX37" s="131"/>
      <c r="BY37" s="148" t="str">
        <f>IF($F$37&lt;&gt;"",$F$37,"")</f>
        <v/>
      </c>
      <c r="BZ37" s="385"/>
      <c r="CA37" s="385"/>
      <c r="CB37" s="131"/>
      <c r="CC37" s="131"/>
      <c r="CD37" s="148" t="str">
        <f>IF($F$37&lt;&gt;"",$F$37,"")</f>
        <v/>
      </c>
      <c r="CE37" s="385"/>
      <c r="CF37" s="385"/>
      <c r="CG37" s="131"/>
      <c r="CH37" s="131"/>
      <c r="CI37" s="148" t="str">
        <f>IF($F$37&lt;&gt;"",$F$37,"")</f>
        <v/>
      </c>
      <c r="CJ37" s="385"/>
      <c r="CK37" s="385"/>
      <c r="CL37" s="131"/>
      <c r="CM37" s="131"/>
      <c r="CN37" s="148" t="str">
        <f>IF($F$37&lt;&gt;"",$F$37,"")</f>
        <v/>
      </c>
      <c r="CO37" s="385"/>
      <c r="CP37" s="385"/>
      <c r="CQ37" s="131"/>
      <c r="CR37" s="131"/>
      <c r="CS37" s="148" t="str">
        <f>IF($F$37&lt;&gt;"",$F$37,"")</f>
        <v/>
      </c>
      <c r="CT37" s="385"/>
      <c r="CU37" s="385"/>
      <c r="CV37" s="131"/>
      <c r="CW37" s="131"/>
      <c r="CX37" s="148" t="str">
        <f>IF($F$37&lt;&gt;"",$F$37,"")</f>
        <v/>
      </c>
      <c r="CY37" s="385"/>
      <c r="CZ37" s="385"/>
      <c r="DA37" s="131"/>
      <c r="DB37" s="131"/>
      <c r="DC37" s="148" t="str">
        <f>IF($F$37&lt;&gt;"",$F$37,"")</f>
        <v/>
      </c>
      <c r="DD37" s="385"/>
      <c r="DE37" s="385"/>
      <c r="DF37" s="131"/>
      <c r="DG37" s="131"/>
      <c r="DH37" s="148" t="str">
        <f>IF($F$37&lt;&gt;"",$F$37,"")</f>
        <v/>
      </c>
      <c r="DI37" s="385"/>
      <c r="DJ37" s="385"/>
      <c r="DK37" s="131"/>
      <c r="DL37" s="131"/>
      <c r="DM37" s="148" t="str">
        <f>IF($F$37&lt;&gt;"",$F$37,"")</f>
        <v/>
      </c>
      <c r="DN37" s="385"/>
      <c r="DO37" s="385"/>
      <c r="DP37" s="131"/>
      <c r="DQ37" s="131"/>
      <c r="DR37" s="148" t="str">
        <f>IF($F$37&lt;&gt;"",$F$37,"")</f>
        <v/>
      </c>
      <c r="DS37" s="385"/>
      <c r="DT37" s="385"/>
      <c r="DU37" s="131"/>
      <c r="DV37" s="131"/>
      <c r="DW37" s="148" t="str">
        <f>IF($F$37&lt;&gt;"",$F$37,"")</f>
        <v/>
      </c>
      <c r="DX37" s="385"/>
      <c r="DY37" s="385"/>
      <c r="DZ37" s="131"/>
      <c r="EA37" s="131"/>
      <c r="EB37" s="148" t="str">
        <f>IF($F$37&lt;&gt;"",$F$37,"")</f>
        <v/>
      </c>
      <c r="EC37" s="385"/>
      <c r="ED37" s="385"/>
      <c r="EE37" s="131"/>
      <c r="EF37" s="131"/>
      <c r="EG37" s="148" t="str">
        <f>IF($F$37&lt;&gt;"",$F$37,"")</f>
        <v/>
      </c>
      <c r="EH37" s="385"/>
      <c r="EI37" s="385"/>
      <c r="EJ37" s="131"/>
      <c r="EK37" s="131"/>
      <c r="EL37" s="148" t="str">
        <f>IF($F$37&lt;&gt;"",$F$37,"")</f>
        <v/>
      </c>
      <c r="EM37" s="385"/>
      <c r="EN37" s="385"/>
      <c r="EO37" s="131"/>
      <c r="EP37" s="131"/>
      <c r="EQ37" s="148" t="str">
        <f>IF($F$37&lt;&gt;"",$F$37,"")</f>
        <v/>
      </c>
      <c r="ER37" s="385"/>
      <c r="ES37" s="385"/>
      <c r="ET37" s="131"/>
      <c r="EU37" s="131"/>
      <c r="EV37" s="148" t="str">
        <f>IF($F$37&lt;&gt;"",$F$37,"")</f>
        <v/>
      </c>
      <c r="EW37" s="385"/>
      <c r="EX37" s="385"/>
      <c r="EY37" s="131"/>
      <c r="EZ37" s="131"/>
      <c r="FA37" s="148" t="str">
        <f>IF($F$37&lt;&gt;"",$F$37,"")</f>
        <v/>
      </c>
      <c r="FB37" s="385"/>
      <c r="FC37" s="385"/>
      <c r="FD37" s="131"/>
      <c r="FE37" s="131"/>
      <c r="FF37" s="148" t="str">
        <f>IF($F$37&lt;&gt;"",$F$37,"")</f>
        <v/>
      </c>
      <c r="FG37" s="385"/>
      <c r="FH37" s="385"/>
      <c r="FI37" s="131"/>
      <c r="FJ37" s="131"/>
      <c r="FK37" s="148" t="str">
        <f>IF($F$37&lt;&gt;"",$F$37,"")</f>
        <v/>
      </c>
      <c r="FL37" s="385"/>
      <c r="FM37" s="385"/>
      <c r="FN37" s="131"/>
      <c r="FO37" s="131"/>
      <c r="FP37" s="148" t="str">
        <f>IF($F$37&lt;&gt;"",$F$37,"")</f>
        <v/>
      </c>
      <c r="FQ37" s="385"/>
      <c r="FR37" s="385"/>
      <c r="FS37" s="131"/>
      <c r="FT37" s="131"/>
      <c r="FU37" s="148" t="str">
        <f>IF($F$37&lt;&gt;"",$F$37,"")</f>
        <v/>
      </c>
      <c r="FV37" s="385"/>
      <c r="FW37" s="385"/>
      <c r="FX37" s="131"/>
      <c r="FY37" s="131"/>
      <c r="FZ37" s="148" t="str">
        <f>IF($F$37&lt;&gt;"",$F$37,"")</f>
        <v/>
      </c>
      <c r="GA37" s="385"/>
      <c r="GB37" s="385"/>
      <c r="GC37" s="131"/>
      <c r="GD37" s="131"/>
      <c r="GE37" s="148" t="str">
        <f>IF($F$37&lt;&gt;"",$F$37,"")</f>
        <v/>
      </c>
      <c r="GF37" s="385"/>
      <c r="GG37" s="385"/>
      <c r="GH37" s="131"/>
      <c r="GI37" s="131"/>
      <c r="GJ37" s="148" t="str">
        <f>IF($F$37&lt;&gt;"",$F$37,"")</f>
        <v/>
      </c>
      <c r="GK37" s="385"/>
      <c r="GL37" s="385"/>
      <c r="GM37" s="131"/>
      <c r="GN37" s="131"/>
      <c r="GO37" s="148" t="str">
        <f>IF($F$37&lt;&gt;"",$F$37,"")</f>
        <v/>
      </c>
      <c r="GP37" s="385"/>
      <c r="GQ37" s="385"/>
      <c r="GR37" s="131"/>
      <c r="GS37" s="131"/>
      <c r="GT37" s="148" t="str">
        <f>IF($F$37&lt;&gt;"",$F$37,"")</f>
        <v/>
      </c>
      <c r="GU37" s="385"/>
      <c r="GV37" s="385"/>
      <c r="GW37" s="131"/>
      <c r="GX37" s="131"/>
      <c r="GY37" s="148" t="str">
        <f>IF($F$37&lt;&gt;"",$F$37,"")</f>
        <v/>
      </c>
      <c r="GZ37" s="385"/>
      <c r="HA37" s="385"/>
      <c r="HB37" s="131"/>
      <c r="HC37" s="131"/>
      <c r="HD37" s="148" t="str">
        <f>IF($F$37&lt;&gt;"",$F$37,"")</f>
        <v/>
      </c>
      <c r="HE37" s="385"/>
      <c r="HF37" s="385"/>
      <c r="HG37" s="131"/>
      <c r="HH37" s="131"/>
      <c r="HI37" s="148" t="str">
        <f>IF($F$37&lt;&gt;"",$F$37,"")</f>
        <v/>
      </c>
      <c r="HJ37" s="385"/>
      <c r="HK37" s="385"/>
      <c r="HL37" s="131"/>
      <c r="HM37" s="131"/>
      <c r="HN37" s="148" t="str">
        <f>IF($F$37&lt;&gt;"",$F$37,"")</f>
        <v/>
      </c>
      <c r="HO37" s="385"/>
      <c r="HP37" s="385"/>
      <c r="HQ37" s="131"/>
      <c r="HR37" s="131"/>
      <c r="HS37" s="148" t="str">
        <f>IF($F$37&lt;&gt;"",$F$37,"")</f>
        <v/>
      </c>
      <c r="HT37" s="385"/>
      <c r="HU37" s="385"/>
      <c r="HV37" s="131"/>
      <c r="HW37" s="131"/>
      <c r="HX37" s="148" t="str">
        <f>IF($F$37&lt;&gt;"",$F$37,"")</f>
        <v/>
      </c>
      <c r="HY37" s="385"/>
      <c r="HZ37" s="385"/>
      <c r="IA37" s="131"/>
      <c r="IB37" s="131"/>
      <c r="IC37" s="148" t="str">
        <f>IF($F$37&lt;&gt;"",$F$37,"")</f>
        <v/>
      </c>
      <c r="ID37" s="385"/>
      <c r="IE37" s="385"/>
      <c r="IF37" s="131"/>
      <c r="IG37" s="131"/>
      <c r="IH37" s="148" t="str">
        <f>IF($F$37&lt;&gt;"",$F$37,"")</f>
        <v/>
      </c>
      <c r="II37" s="385"/>
      <c r="IJ37" s="385"/>
      <c r="IK37" s="131"/>
      <c r="IL37" s="131"/>
      <c r="IM37" s="148" t="str">
        <f>IF($F$37&lt;&gt;"",$F$37,"")</f>
        <v/>
      </c>
      <c r="IN37" s="385"/>
      <c r="IO37" s="385"/>
      <c r="IP37" s="131"/>
      <c r="IQ37" s="131"/>
      <c r="IR37" s="148" t="str">
        <f>IF($F$37&lt;&gt;"",$F$37,"")</f>
        <v/>
      </c>
      <c r="IS37" s="385"/>
      <c r="IT37" s="385"/>
      <c r="IU37" s="131"/>
      <c r="IV37" s="131"/>
      <c r="IW37" s="148" t="str">
        <f>IF($F$37&lt;&gt;"",$F$37,"")</f>
        <v/>
      </c>
      <c r="IX37" s="385"/>
      <c r="IY37" s="386"/>
      <c r="IZ37" s="198"/>
      <c r="JA37" s="378"/>
      <c r="JB37" s="256"/>
      <c r="JC37" s="256"/>
    </row>
    <row r="38" spans="1:263" s="3" customFormat="1" x14ac:dyDescent="0.35">
      <c r="A38" s="198"/>
      <c r="B38" s="359"/>
      <c r="C38" s="45" t="s">
        <v>348</v>
      </c>
      <c r="D38" s="102"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8" s="102"/>
      <c r="F38" s="285"/>
      <c r="G38" s="388">
        <f>IF(OR('Schedule 1'!$G$20='Helper 1'!$H$2,'Schedule 1'!$G$20='Helper 1'!$H$3),1,IF(F37&lt;&gt;"","",'Schedule 1'!$G$23))</f>
        <v>0</v>
      </c>
      <c r="H38" s="325"/>
      <c r="I38" s="202"/>
      <c r="J38" s="324"/>
      <c r="K38" s="131"/>
      <c r="L38" s="388">
        <f>$G$38</f>
        <v>0</v>
      </c>
      <c r="M38" s="385"/>
      <c r="N38" s="385"/>
      <c r="O38" s="131"/>
      <c r="P38" s="131"/>
      <c r="Q38" s="388">
        <f>$G$38</f>
        <v>0</v>
      </c>
      <c r="R38" s="385"/>
      <c r="S38" s="385"/>
      <c r="T38" s="131"/>
      <c r="U38" s="131"/>
      <c r="V38" s="388">
        <f>$G$38</f>
        <v>0</v>
      </c>
      <c r="W38" s="385"/>
      <c r="X38" s="385"/>
      <c r="Y38" s="131"/>
      <c r="Z38" s="131"/>
      <c r="AA38" s="388">
        <f>$G$38</f>
        <v>0</v>
      </c>
      <c r="AB38" s="385"/>
      <c r="AC38" s="385"/>
      <c r="AD38" s="131"/>
      <c r="AE38" s="131"/>
      <c r="AF38" s="388">
        <f>$G$38</f>
        <v>0</v>
      </c>
      <c r="AG38" s="385"/>
      <c r="AH38" s="385"/>
      <c r="AI38" s="131"/>
      <c r="AJ38" s="131"/>
      <c r="AK38" s="388">
        <f>$G$38</f>
        <v>0</v>
      </c>
      <c r="AL38" s="385"/>
      <c r="AM38" s="385"/>
      <c r="AN38" s="131"/>
      <c r="AO38" s="131"/>
      <c r="AP38" s="388">
        <f>$G$38</f>
        <v>0</v>
      </c>
      <c r="AQ38" s="385"/>
      <c r="AR38" s="385"/>
      <c r="AS38" s="131"/>
      <c r="AT38" s="131"/>
      <c r="AU38" s="388">
        <f>$G$38</f>
        <v>0</v>
      </c>
      <c r="AV38" s="385"/>
      <c r="AW38" s="385"/>
      <c r="AX38" s="131"/>
      <c r="AY38" s="131"/>
      <c r="AZ38" s="388">
        <f>$G$38</f>
        <v>0</v>
      </c>
      <c r="BA38" s="385"/>
      <c r="BB38" s="385"/>
      <c r="BC38" s="131"/>
      <c r="BD38" s="131"/>
      <c r="BE38" s="388">
        <f>$G$38</f>
        <v>0</v>
      </c>
      <c r="BF38" s="385"/>
      <c r="BG38" s="385"/>
      <c r="BH38" s="131"/>
      <c r="BI38" s="131"/>
      <c r="BJ38" s="388">
        <f>$G$38</f>
        <v>0</v>
      </c>
      <c r="BK38" s="385"/>
      <c r="BL38" s="385"/>
      <c r="BM38" s="131"/>
      <c r="BN38" s="131"/>
      <c r="BO38" s="388">
        <f>$G$38</f>
        <v>0</v>
      </c>
      <c r="BP38" s="385"/>
      <c r="BQ38" s="385"/>
      <c r="BR38" s="131"/>
      <c r="BS38" s="131"/>
      <c r="BT38" s="388">
        <f>$G$38</f>
        <v>0</v>
      </c>
      <c r="BU38" s="385"/>
      <c r="BV38" s="385"/>
      <c r="BW38" s="131"/>
      <c r="BX38" s="131"/>
      <c r="BY38" s="388">
        <f>$G$38</f>
        <v>0</v>
      </c>
      <c r="BZ38" s="385"/>
      <c r="CA38" s="385"/>
      <c r="CB38" s="131"/>
      <c r="CC38" s="131"/>
      <c r="CD38" s="388">
        <f>$G$38</f>
        <v>0</v>
      </c>
      <c r="CE38" s="385"/>
      <c r="CF38" s="385"/>
      <c r="CG38" s="131"/>
      <c r="CH38" s="131"/>
      <c r="CI38" s="388">
        <f>$G$38</f>
        <v>0</v>
      </c>
      <c r="CJ38" s="385"/>
      <c r="CK38" s="385"/>
      <c r="CL38" s="131"/>
      <c r="CM38" s="131"/>
      <c r="CN38" s="388">
        <f>$G$38</f>
        <v>0</v>
      </c>
      <c r="CO38" s="385"/>
      <c r="CP38" s="385"/>
      <c r="CQ38" s="131"/>
      <c r="CR38" s="131"/>
      <c r="CS38" s="388">
        <f>$G$38</f>
        <v>0</v>
      </c>
      <c r="CT38" s="385"/>
      <c r="CU38" s="385"/>
      <c r="CV38" s="131"/>
      <c r="CW38" s="131"/>
      <c r="CX38" s="388">
        <f>$G$38</f>
        <v>0</v>
      </c>
      <c r="CY38" s="385"/>
      <c r="CZ38" s="385"/>
      <c r="DA38" s="131"/>
      <c r="DB38" s="131"/>
      <c r="DC38" s="388">
        <f>$G$38</f>
        <v>0</v>
      </c>
      <c r="DD38" s="385"/>
      <c r="DE38" s="385"/>
      <c r="DF38" s="131"/>
      <c r="DG38" s="131"/>
      <c r="DH38" s="388">
        <f>$G$38</f>
        <v>0</v>
      </c>
      <c r="DI38" s="385"/>
      <c r="DJ38" s="385"/>
      <c r="DK38" s="131"/>
      <c r="DL38" s="131"/>
      <c r="DM38" s="388">
        <f>$G$38</f>
        <v>0</v>
      </c>
      <c r="DN38" s="385"/>
      <c r="DO38" s="385"/>
      <c r="DP38" s="131"/>
      <c r="DQ38" s="131"/>
      <c r="DR38" s="388">
        <f>$G$38</f>
        <v>0</v>
      </c>
      <c r="DS38" s="385"/>
      <c r="DT38" s="385"/>
      <c r="DU38" s="131"/>
      <c r="DV38" s="131"/>
      <c r="DW38" s="388">
        <f>$G$38</f>
        <v>0</v>
      </c>
      <c r="DX38" s="385"/>
      <c r="DY38" s="385"/>
      <c r="DZ38" s="131"/>
      <c r="EA38" s="131"/>
      <c r="EB38" s="388">
        <f>$G$38</f>
        <v>0</v>
      </c>
      <c r="EC38" s="385"/>
      <c r="ED38" s="385"/>
      <c r="EE38" s="131"/>
      <c r="EF38" s="131"/>
      <c r="EG38" s="388">
        <f>$G$38</f>
        <v>0</v>
      </c>
      <c r="EH38" s="385"/>
      <c r="EI38" s="385"/>
      <c r="EJ38" s="131"/>
      <c r="EK38" s="131"/>
      <c r="EL38" s="388">
        <f>$G$38</f>
        <v>0</v>
      </c>
      <c r="EM38" s="385"/>
      <c r="EN38" s="385"/>
      <c r="EO38" s="131"/>
      <c r="EP38" s="131"/>
      <c r="EQ38" s="388">
        <f>$G$38</f>
        <v>0</v>
      </c>
      <c r="ER38" s="385"/>
      <c r="ES38" s="385"/>
      <c r="ET38" s="131"/>
      <c r="EU38" s="131"/>
      <c r="EV38" s="388">
        <f>$G$38</f>
        <v>0</v>
      </c>
      <c r="EW38" s="385"/>
      <c r="EX38" s="385"/>
      <c r="EY38" s="131"/>
      <c r="EZ38" s="131"/>
      <c r="FA38" s="388">
        <f>$G$38</f>
        <v>0</v>
      </c>
      <c r="FB38" s="385"/>
      <c r="FC38" s="385"/>
      <c r="FD38" s="131"/>
      <c r="FE38" s="131"/>
      <c r="FF38" s="388">
        <f>$G$38</f>
        <v>0</v>
      </c>
      <c r="FG38" s="385"/>
      <c r="FH38" s="385"/>
      <c r="FI38" s="131"/>
      <c r="FJ38" s="131"/>
      <c r="FK38" s="388">
        <f>$G$38</f>
        <v>0</v>
      </c>
      <c r="FL38" s="385"/>
      <c r="FM38" s="385"/>
      <c r="FN38" s="131"/>
      <c r="FO38" s="131"/>
      <c r="FP38" s="388">
        <f>$G$38</f>
        <v>0</v>
      </c>
      <c r="FQ38" s="385"/>
      <c r="FR38" s="385"/>
      <c r="FS38" s="131"/>
      <c r="FT38" s="131"/>
      <c r="FU38" s="388">
        <f>$G$38</f>
        <v>0</v>
      </c>
      <c r="FV38" s="385"/>
      <c r="FW38" s="385"/>
      <c r="FX38" s="131"/>
      <c r="FY38" s="131"/>
      <c r="FZ38" s="388">
        <f>$G$38</f>
        <v>0</v>
      </c>
      <c r="GA38" s="385"/>
      <c r="GB38" s="385"/>
      <c r="GC38" s="131"/>
      <c r="GD38" s="131"/>
      <c r="GE38" s="388">
        <f>$G$38</f>
        <v>0</v>
      </c>
      <c r="GF38" s="385"/>
      <c r="GG38" s="385"/>
      <c r="GH38" s="131"/>
      <c r="GI38" s="131"/>
      <c r="GJ38" s="388">
        <f>$G$38</f>
        <v>0</v>
      </c>
      <c r="GK38" s="385"/>
      <c r="GL38" s="385"/>
      <c r="GM38" s="131"/>
      <c r="GN38" s="131"/>
      <c r="GO38" s="388">
        <f>$G$38</f>
        <v>0</v>
      </c>
      <c r="GP38" s="385"/>
      <c r="GQ38" s="385"/>
      <c r="GR38" s="131"/>
      <c r="GS38" s="131"/>
      <c r="GT38" s="388">
        <f>$G$38</f>
        <v>0</v>
      </c>
      <c r="GU38" s="385"/>
      <c r="GV38" s="385"/>
      <c r="GW38" s="131"/>
      <c r="GX38" s="131"/>
      <c r="GY38" s="388">
        <f>$G$38</f>
        <v>0</v>
      </c>
      <c r="GZ38" s="385"/>
      <c r="HA38" s="385"/>
      <c r="HB38" s="131"/>
      <c r="HC38" s="131"/>
      <c r="HD38" s="388">
        <f>$G$38</f>
        <v>0</v>
      </c>
      <c r="HE38" s="385"/>
      <c r="HF38" s="385"/>
      <c r="HG38" s="131"/>
      <c r="HH38" s="131"/>
      <c r="HI38" s="388">
        <f>$G$38</f>
        <v>0</v>
      </c>
      <c r="HJ38" s="385"/>
      <c r="HK38" s="385"/>
      <c r="HL38" s="131"/>
      <c r="HM38" s="131"/>
      <c r="HN38" s="388">
        <f>$G$38</f>
        <v>0</v>
      </c>
      <c r="HO38" s="385"/>
      <c r="HP38" s="385"/>
      <c r="HQ38" s="131"/>
      <c r="HR38" s="131"/>
      <c r="HS38" s="388">
        <f>$G$38</f>
        <v>0</v>
      </c>
      <c r="HT38" s="385"/>
      <c r="HU38" s="385"/>
      <c r="HV38" s="131"/>
      <c r="HW38" s="131"/>
      <c r="HX38" s="388">
        <f>$G$38</f>
        <v>0</v>
      </c>
      <c r="HY38" s="385"/>
      <c r="HZ38" s="385"/>
      <c r="IA38" s="131"/>
      <c r="IB38" s="131"/>
      <c r="IC38" s="388">
        <f>$G$38</f>
        <v>0</v>
      </c>
      <c r="ID38" s="385"/>
      <c r="IE38" s="385"/>
      <c r="IF38" s="131"/>
      <c r="IG38" s="131"/>
      <c r="IH38" s="388">
        <f>$G$38</f>
        <v>0</v>
      </c>
      <c r="II38" s="385"/>
      <c r="IJ38" s="385"/>
      <c r="IK38" s="131"/>
      <c r="IL38" s="131"/>
      <c r="IM38" s="388">
        <f>$G$38</f>
        <v>0</v>
      </c>
      <c r="IN38" s="385"/>
      <c r="IO38" s="385"/>
      <c r="IP38" s="131"/>
      <c r="IQ38" s="131"/>
      <c r="IR38" s="388">
        <f>$G$38</f>
        <v>0</v>
      </c>
      <c r="IS38" s="385"/>
      <c r="IT38" s="385"/>
      <c r="IU38" s="131"/>
      <c r="IV38" s="131"/>
      <c r="IW38" s="388">
        <f>$G$38</f>
        <v>0</v>
      </c>
      <c r="IX38" s="385"/>
      <c r="IY38" s="386"/>
      <c r="IZ38" s="198"/>
      <c r="JA38" s="378"/>
      <c r="JB38" s="256"/>
      <c r="JC38" s="256"/>
    </row>
    <row r="39" spans="1:263" s="3" customFormat="1" x14ac:dyDescent="0.35">
      <c r="A39" s="198"/>
      <c r="B39" s="359"/>
      <c r="C39" s="45"/>
      <c r="D39" s="102"/>
      <c r="E39" s="102"/>
      <c r="F39" s="285"/>
      <c r="G39" s="387"/>
      <c r="H39" s="325"/>
      <c r="I39" s="202"/>
      <c r="J39" s="324"/>
      <c r="K39" s="131"/>
      <c r="L39" s="387"/>
      <c r="M39" s="385"/>
      <c r="N39" s="385"/>
      <c r="O39" s="131"/>
      <c r="P39" s="131"/>
      <c r="Q39" s="387"/>
      <c r="R39" s="385"/>
      <c r="S39" s="385"/>
      <c r="T39" s="131"/>
      <c r="U39" s="131"/>
      <c r="V39" s="387"/>
      <c r="W39" s="385"/>
      <c r="X39" s="385"/>
      <c r="Y39" s="131"/>
      <c r="Z39" s="131"/>
      <c r="AA39" s="387"/>
      <c r="AB39" s="385"/>
      <c r="AC39" s="385"/>
      <c r="AD39" s="131"/>
      <c r="AE39" s="131"/>
      <c r="AF39" s="387"/>
      <c r="AG39" s="385"/>
      <c r="AH39" s="385"/>
      <c r="AI39" s="131"/>
      <c r="AJ39" s="131"/>
      <c r="AK39" s="387"/>
      <c r="AL39" s="385"/>
      <c r="AM39" s="385"/>
      <c r="AN39" s="131"/>
      <c r="AO39" s="131"/>
      <c r="AP39" s="387"/>
      <c r="AQ39" s="385"/>
      <c r="AR39" s="385"/>
      <c r="AS39" s="131"/>
      <c r="AT39" s="131"/>
      <c r="AU39" s="387"/>
      <c r="AV39" s="385"/>
      <c r="AW39" s="385"/>
      <c r="AX39" s="131"/>
      <c r="AY39" s="131"/>
      <c r="AZ39" s="387"/>
      <c r="BA39" s="385"/>
      <c r="BB39" s="385"/>
      <c r="BC39" s="131"/>
      <c r="BD39" s="131"/>
      <c r="BE39" s="387"/>
      <c r="BF39" s="385"/>
      <c r="BG39" s="385"/>
      <c r="BH39" s="131"/>
      <c r="BI39" s="131"/>
      <c r="BJ39" s="387"/>
      <c r="BK39" s="385"/>
      <c r="BL39" s="385"/>
      <c r="BM39" s="131"/>
      <c r="BN39" s="131"/>
      <c r="BO39" s="387"/>
      <c r="BP39" s="385"/>
      <c r="BQ39" s="385"/>
      <c r="BR39" s="131"/>
      <c r="BS39" s="131"/>
      <c r="BT39" s="387"/>
      <c r="BU39" s="385"/>
      <c r="BV39" s="385"/>
      <c r="BW39" s="131"/>
      <c r="BX39" s="131"/>
      <c r="BY39" s="387"/>
      <c r="BZ39" s="385"/>
      <c r="CA39" s="385"/>
      <c r="CB39" s="131"/>
      <c r="CC39" s="131"/>
      <c r="CD39" s="387"/>
      <c r="CE39" s="385"/>
      <c r="CF39" s="385"/>
      <c r="CG39" s="131"/>
      <c r="CH39" s="131"/>
      <c r="CI39" s="387"/>
      <c r="CJ39" s="385"/>
      <c r="CK39" s="385"/>
      <c r="CL39" s="131"/>
      <c r="CM39" s="131"/>
      <c r="CN39" s="387"/>
      <c r="CO39" s="385"/>
      <c r="CP39" s="385"/>
      <c r="CQ39" s="131"/>
      <c r="CR39" s="131"/>
      <c r="CS39" s="387"/>
      <c r="CT39" s="385"/>
      <c r="CU39" s="385"/>
      <c r="CV39" s="131"/>
      <c r="CW39" s="131"/>
      <c r="CX39" s="387"/>
      <c r="CY39" s="385"/>
      <c r="CZ39" s="385"/>
      <c r="DA39" s="131"/>
      <c r="DB39" s="131"/>
      <c r="DC39" s="387"/>
      <c r="DD39" s="385"/>
      <c r="DE39" s="385"/>
      <c r="DF39" s="131"/>
      <c r="DG39" s="131"/>
      <c r="DH39" s="387"/>
      <c r="DI39" s="385"/>
      <c r="DJ39" s="385"/>
      <c r="DK39" s="131"/>
      <c r="DL39" s="131"/>
      <c r="DM39" s="387"/>
      <c r="DN39" s="385"/>
      <c r="DO39" s="385"/>
      <c r="DP39" s="131"/>
      <c r="DQ39" s="131"/>
      <c r="DR39" s="387"/>
      <c r="DS39" s="385"/>
      <c r="DT39" s="385"/>
      <c r="DU39" s="131"/>
      <c r="DV39" s="131"/>
      <c r="DW39" s="387"/>
      <c r="DX39" s="385"/>
      <c r="DY39" s="385"/>
      <c r="DZ39" s="131"/>
      <c r="EA39" s="131"/>
      <c r="EB39" s="387"/>
      <c r="EC39" s="385"/>
      <c r="ED39" s="385"/>
      <c r="EE39" s="131"/>
      <c r="EF39" s="131"/>
      <c r="EG39" s="387"/>
      <c r="EH39" s="385"/>
      <c r="EI39" s="385"/>
      <c r="EJ39" s="131"/>
      <c r="EK39" s="131"/>
      <c r="EL39" s="387"/>
      <c r="EM39" s="385"/>
      <c r="EN39" s="385"/>
      <c r="EO39" s="131"/>
      <c r="EP39" s="131"/>
      <c r="EQ39" s="387"/>
      <c r="ER39" s="385"/>
      <c r="ES39" s="385"/>
      <c r="ET39" s="131"/>
      <c r="EU39" s="131"/>
      <c r="EV39" s="387"/>
      <c r="EW39" s="385"/>
      <c r="EX39" s="385"/>
      <c r="EY39" s="131"/>
      <c r="EZ39" s="131"/>
      <c r="FA39" s="387"/>
      <c r="FB39" s="385"/>
      <c r="FC39" s="385"/>
      <c r="FD39" s="131"/>
      <c r="FE39" s="131"/>
      <c r="FF39" s="387"/>
      <c r="FG39" s="385"/>
      <c r="FH39" s="385"/>
      <c r="FI39" s="131"/>
      <c r="FJ39" s="131"/>
      <c r="FK39" s="387"/>
      <c r="FL39" s="385"/>
      <c r="FM39" s="385"/>
      <c r="FN39" s="131"/>
      <c r="FO39" s="131"/>
      <c r="FP39" s="387"/>
      <c r="FQ39" s="385"/>
      <c r="FR39" s="385"/>
      <c r="FS39" s="131"/>
      <c r="FT39" s="131"/>
      <c r="FU39" s="387"/>
      <c r="FV39" s="385"/>
      <c r="FW39" s="385"/>
      <c r="FX39" s="131"/>
      <c r="FY39" s="131"/>
      <c r="FZ39" s="387"/>
      <c r="GA39" s="385"/>
      <c r="GB39" s="385"/>
      <c r="GC39" s="131"/>
      <c r="GD39" s="131"/>
      <c r="GE39" s="387"/>
      <c r="GF39" s="385"/>
      <c r="GG39" s="385"/>
      <c r="GH39" s="131"/>
      <c r="GI39" s="131"/>
      <c r="GJ39" s="387"/>
      <c r="GK39" s="385"/>
      <c r="GL39" s="385"/>
      <c r="GM39" s="131"/>
      <c r="GN39" s="131"/>
      <c r="GO39" s="387"/>
      <c r="GP39" s="385"/>
      <c r="GQ39" s="385"/>
      <c r="GR39" s="131"/>
      <c r="GS39" s="131"/>
      <c r="GT39" s="387"/>
      <c r="GU39" s="385"/>
      <c r="GV39" s="385"/>
      <c r="GW39" s="131"/>
      <c r="GX39" s="131"/>
      <c r="GY39" s="387"/>
      <c r="GZ39" s="385"/>
      <c r="HA39" s="385"/>
      <c r="HB39" s="131"/>
      <c r="HC39" s="131"/>
      <c r="HD39" s="387"/>
      <c r="HE39" s="385"/>
      <c r="HF39" s="385"/>
      <c r="HG39" s="131"/>
      <c r="HH39" s="131"/>
      <c r="HI39" s="387"/>
      <c r="HJ39" s="385"/>
      <c r="HK39" s="385"/>
      <c r="HL39" s="131"/>
      <c r="HM39" s="131"/>
      <c r="HN39" s="387"/>
      <c r="HO39" s="385"/>
      <c r="HP39" s="385"/>
      <c r="HQ39" s="131"/>
      <c r="HR39" s="131"/>
      <c r="HS39" s="387"/>
      <c r="HT39" s="385"/>
      <c r="HU39" s="385"/>
      <c r="HV39" s="131"/>
      <c r="HW39" s="131"/>
      <c r="HX39" s="387"/>
      <c r="HY39" s="385"/>
      <c r="HZ39" s="385"/>
      <c r="IA39" s="131"/>
      <c r="IB39" s="131"/>
      <c r="IC39" s="387"/>
      <c r="ID39" s="385"/>
      <c r="IE39" s="385"/>
      <c r="IF39" s="131"/>
      <c r="IG39" s="131"/>
      <c r="IH39" s="387"/>
      <c r="II39" s="385"/>
      <c r="IJ39" s="385"/>
      <c r="IK39" s="131"/>
      <c r="IL39" s="131"/>
      <c r="IM39" s="387"/>
      <c r="IN39" s="385"/>
      <c r="IO39" s="385"/>
      <c r="IP39" s="131"/>
      <c r="IQ39" s="131"/>
      <c r="IR39" s="387"/>
      <c r="IS39" s="385"/>
      <c r="IT39" s="385"/>
      <c r="IU39" s="131"/>
      <c r="IV39" s="131"/>
      <c r="IW39" s="387"/>
      <c r="IX39" s="385"/>
      <c r="IY39" s="386"/>
      <c r="IZ39" s="198"/>
      <c r="JA39" s="378"/>
      <c r="JB39" s="256"/>
      <c r="JC39" s="256"/>
    </row>
    <row r="40" spans="1:263" s="3" customFormat="1" ht="15" thickBot="1" x14ac:dyDescent="0.4">
      <c r="A40" s="198"/>
      <c r="B40" s="359"/>
      <c r="C40" s="45" t="s">
        <v>349</v>
      </c>
      <c r="D40" s="102" t="s">
        <v>350</v>
      </c>
      <c r="E40" s="102"/>
      <c r="F40" s="285" t="s">
        <v>181</v>
      </c>
      <c r="G40" s="124">
        <f>IF(F37&lt;&gt;"","",SUM(L40:IX40))</f>
        <v>0</v>
      </c>
      <c r="H40" s="325"/>
      <c r="I40" s="202"/>
      <c r="J40" s="324"/>
      <c r="K40" s="131"/>
      <c r="L40" s="124">
        <f>IF($F$37&lt;&gt;"","",ROUND(L26*L38,2)+ROUND((L28+L32)*L38,2)+ROUND(L34*L38,2))</f>
        <v>0</v>
      </c>
      <c r="M40" s="385"/>
      <c r="N40" s="385"/>
      <c r="O40" s="131"/>
      <c r="P40" s="131"/>
      <c r="Q40" s="124">
        <f>IF($F$37&lt;&gt;"","",ROUND(Q26*Q38,2)+ROUND((Q28+Q32)*Q38,2)+ROUND(Q34*Q38,2))</f>
        <v>0</v>
      </c>
      <c r="R40" s="385"/>
      <c r="S40" s="385"/>
      <c r="T40" s="131"/>
      <c r="U40" s="131"/>
      <c r="V40" s="124">
        <f>IF($F$37&lt;&gt;"","",ROUND(V26*V38,2)+ROUND((V28+V32)*V38,2)+ROUND(V34*V38,2))</f>
        <v>0</v>
      </c>
      <c r="W40" s="385"/>
      <c r="X40" s="385"/>
      <c r="Y40" s="131"/>
      <c r="Z40" s="131"/>
      <c r="AA40" s="124">
        <f>IF($F$37&lt;&gt;"","",ROUND(AA26*AA38,2)+ROUND((AA28+AA32)*AA38,2)+ROUND(AA34*AA38,2))</f>
        <v>0</v>
      </c>
      <c r="AB40" s="385"/>
      <c r="AC40" s="385"/>
      <c r="AD40" s="131"/>
      <c r="AE40" s="131"/>
      <c r="AF40" s="124">
        <f>IF($F$37&lt;&gt;"","",ROUND(AF26*AF38,2)+ROUND((AF28+AF32)*AF38,2)+ROUND(AF34*AF38,2))</f>
        <v>0</v>
      </c>
      <c r="AG40" s="385"/>
      <c r="AH40" s="385"/>
      <c r="AI40" s="131"/>
      <c r="AJ40" s="131"/>
      <c r="AK40" s="124">
        <f>IF($F$37&lt;&gt;"","",ROUND(AK26*AK38,2)+ROUND((AK28+AK32)*AK38,2)+ROUND(AK34*AK38,2))</f>
        <v>0</v>
      </c>
      <c r="AL40" s="385"/>
      <c r="AM40" s="385"/>
      <c r="AN40" s="131"/>
      <c r="AO40" s="131"/>
      <c r="AP40" s="124">
        <f>IF($F$37&lt;&gt;"","",ROUND(AP26*AP38,2)+ROUND((AP28+AP32)*AP38,2)+ROUND(AP34*AP38,2))</f>
        <v>0</v>
      </c>
      <c r="AQ40" s="385"/>
      <c r="AR40" s="385"/>
      <c r="AS40" s="131"/>
      <c r="AT40" s="131"/>
      <c r="AU40" s="124">
        <f>IF($F$37&lt;&gt;"","",ROUND(AU26*AU38,2)+ROUND((AU28+AU32)*AU38,2)+ROUND(AU34*AU38,2))</f>
        <v>0</v>
      </c>
      <c r="AV40" s="385"/>
      <c r="AW40" s="385"/>
      <c r="AX40" s="131"/>
      <c r="AY40" s="131"/>
      <c r="AZ40" s="124">
        <f>IF($F$37&lt;&gt;"","",ROUND(AZ26*AZ38,2)+ROUND((AZ28+AZ32)*AZ38,2)+ROUND(AZ34*AZ38,2))</f>
        <v>0</v>
      </c>
      <c r="BA40" s="385"/>
      <c r="BB40" s="385"/>
      <c r="BC40" s="131"/>
      <c r="BD40" s="131"/>
      <c r="BE40" s="124">
        <f>IF($F$37&lt;&gt;"","",ROUND(BE26*BE38,2)+ROUND((BE28+BE32)*BE38,2)+ROUND(BE34*BE38,2))</f>
        <v>0</v>
      </c>
      <c r="BF40" s="385"/>
      <c r="BG40" s="385"/>
      <c r="BH40" s="131"/>
      <c r="BI40" s="131"/>
      <c r="BJ40" s="124">
        <f>IF($F$37&lt;&gt;"","",ROUND(BJ26*BJ38,2)+ROUND((BJ28+BJ32)*BJ38,2)+ROUND(BJ34*BJ38,2))</f>
        <v>0</v>
      </c>
      <c r="BK40" s="385"/>
      <c r="BL40" s="385"/>
      <c r="BM40" s="131"/>
      <c r="BN40" s="131"/>
      <c r="BO40" s="124">
        <f>IF($F$37&lt;&gt;"","",ROUND(BO26*BO38,2)+ROUND((BO28+BO32)*BO38,2)+ROUND(BO34*BO38,2))</f>
        <v>0</v>
      </c>
      <c r="BP40" s="385"/>
      <c r="BQ40" s="385"/>
      <c r="BR40" s="131"/>
      <c r="BS40" s="131"/>
      <c r="BT40" s="124">
        <f>IF($F$37&lt;&gt;"","",ROUND(BT26*BT38,2)+ROUND((BT28+BT32)*BT38,2)+ROUND(BT34*BT38,2))</f>
        <v>0</v>
      </c>
      <c r="BU40" s="385"/>
      <c r="BV40" s="385"/>
      <c r="BW40" s="131"/>
      <c r="BX40" s="131"/>
      <c r="BY40" s="124">
        <f>IF($F$37&lt;&gt;"","",ROUND(BY26*BY38,2)+ROUND((BY28+BY32)*BY38,2)+ROUND(BY34*BY38,2))</f>
        <v>0</v>
      </c>
      <c r="BZ40" s="385"/>
      <c r="CA40" s="385"/>
      <c r="CB40" s="131"/>
      <c r="CC40" s="131"/>
      <c r="CD40" s="124">
        <f>IF($F$37&lt;&gt;"","",ROUND(CD26*CD38,2)+ROUND((CD28+CD32)*CD38,2)+ROUND(CD34*CD38,2))</f>
        <v>0</v>
      </c>
      <c r="CE40" s="385"/>
      <c r="CF40" s="385"/>
      <c r="CG40" s="131"/>
      <c r="CH40" s="131"/>
      <c r="CI40" s="124">
        <f>IF($F$37&lt;&gt;"","",ROUND(CI26*CI38,2)+ROUND((CI28+CI32)*CI38,2)+ROUND(CI34*CI38,2))</f>
        <v>0</v>
      </c>
      <c r="CJ40" s="385"/>
      <c r="CK40" s="385"/>
      <c r="CL40" s="131"/>
      <c r="CM40" s="131"/>
      <c r="CN40" s="124">
        <f>IF($F$37&lt;&gt;"","",ROUND(CN26*CN38,2)+ROUND((CN28+CN32)*CN38,2)+ROUND(CN34*CN38,2))</f>
        <v>0</v>
      </c>
      <c r="CO40" s="385"/>
      <c r="CP40" s="385"/>
      <c r="CQ40" s="131"/>
      <c r="CR40" s="131"/>
      <c r="CS40" s="124">
        <f>IF($F$37&lt;&gt;"","",ROUND(CS26*CS38,2)+ROUND((CS28+CS32)*CS38,2)+ROUND(CS34*CS38,2))</f>
        <v>0</v>
      </c>
      <c r="CT40" s="385"/>
      <c r="CU40" s="385"/>
      <c r="CV40" s="131"/>
      <c r="CW40" s="131"/>
      <c r="CX40" s="124">
        <f>IF($F$37&lt;&gt;"","",ROUND(CX26*CX38,2)+ROUND((CX28+CX32)*CX38,2)+ROUND(CX34*CX38,2))</f>
        <v>0</v>
      </c>
      <c r="CY40" s="385"/>
      <c r="CZ40" s="385"/>
      <c r="DA40" s="131"/>
      <c r="DB40" s="131"/>
      <c r="DC40" s="124">
        <f>IF($F$37&lt;&gt;"","",ROUND(DC26*DC38,2)+ROUND((DC28+DC32)*DC38,2)+ROUND(DC34*DC38,2))</f>
        <v>0</v>
      </c>
      <c r="DD40" s="385"/>
      <c r="DE40" s="385"/>
      <c r="DF40" s="131"/>
      <c r="DG40" s="131"/>
      <c r="DH40" s="124">
        <f>IF($F$37&lt;&gt;"","",ROUND(DH26*DH38,2)+ROUND((DH28+DH32)*DH38,2)+ROUND(DH34*DH38,2))</f>
        <v>0</v>
      </c>
      <c r="DI40" s="385"/>
      <c r="DJ40" s="385"/>
      <c r="DK40" s="131"/>
      <c r="DL40" s="131"/>
      <c r="DM40" s="124">
        <f>IF($F$37&lt;&gt;"","",ROUND(DM26*DM38,2)+ROUND((DM28+DM32)*DM38,2)+ROUND(DM34*DM38,2))</f>
        <v>0</v>
      </c>
      <c r="DN40" s="385"/>
      <c r="DO40" s="385"/>
      <c r="DP40" s="131"/>
      <c r="DQ40" s="131"/>
      <c r="DR40" s="124">
        <f>IF($F$37&lt;&gt;"","",ROUND(DR26*DR38,2)+ROUND((DR28+DR32)*DR38,2)+ROUND(DR34*DR38,2))</f>
        <v>0</v>
      </c>
      <c r="DS40" s="385"/>
      <c r="DT40" s="385"/>
      <c r="DU40" s="131"/>
      <c r="DV40" s="131"/>
      <c r="DW40" s="124">
        <f>IF($F$37&lt;&gt;"","",ROUND(DW26*DW38,2)+ROUND((DW28+DW32)*DW38,2)+ROUND(DW34*DW38,2))</f>
        <v>0</v>
      </c>
      <c r="DX40" s="385"/>
      <c r="DY40" s="385"/>
      <c r="DZ40" s="131"/>
      <c r="EA40" s="131"/>
      <c r="EB40" s="124">
        <f>IF($F$37&lt;&gt;"","",ROUND(EB26*EB38,2)+ROUND((EB28+EB32)*EB38,2)+ROUND(EB34*EB38,2))</f>
        <v>0</v>
      </c>
      <c r="EC40" s="385"/>
      <c r="ED40" s="385"/>
      <c r="EE40" s="131"/>
      <c r="EF40" s="131"/>
      <c r="EG40" s="124">
        <f>IF($F$37&lt;&gt;"","",ROUND(EG26*EG38,2)+ROUND((EG28+EG32)*EG38,2)+ROUND(EG34*EG38,2))</f>
        <v>0</v>
      </c>
      <c r="EH40" s="385"/>
      <c r="EI40" s="385"/>
      <c r="EJ40" s="131"/>
      <c r="EK40" s="131"/>
      <c r="EL40" s="124">
        <f>IF($F$37&lt;&gt;"","",ROUND(EL26*EL38,2)+ROUND((EL28+EL32)*EL38,2)+ROUND(EL34*EL38,2))</f>
        <v>0</v>
      </c>
      <c r="EM40" s="385"/>
      <c r="EN40" s="385"/>
      <c r="EO40" s="131"/>
      <c r="EP40" s="131"/>
      <c r="EQ40" s="124">
        <f>IF($F$37&lt;&gt;"","",ROUND(EQ26*EQ38,2)+ROUND((EQ28+EQ32)*EQ38,2)+ROUND(EQ34*EQ38,2))</f>
        <v>0</v>
      </c>
      <c r="ER40" s="385"/>
      <c r="ES40" s="385"/>
      <c r="ET40" s="131"/>
      <c r="EU40" s="131"/>
      <c r="EV40" s="124">
        <f>IF($F$37&lt;&gt;"","",ROUND(EV26*EV38,2)+ROUND((EV28+EV32)*EV38,2)+ROUND(EV34*EV38,2))</f>
        <v>0</v>
      </c>
      <c r="EW40" s="385"/>
      <c r="EX40" s="385"/>
      <c r="EY40" s="131"/>
      <c r="EZ40" s="131"/>
      <c r="FA40" s="124">
        <f>IF($F$37&lt;&gt;"","",ROUND(FA26*FA38,2)+ROUND((FA28+FA32)*FA38,2)+ROUND(FA34*FA38,2))</f>
        <v>0</v>
      </c>
      <c r="FB40" s="385"/>
      <c r="FC40" s="385"/>
      <c r="FD40" s="131"/>
      <c r="FE40" s="131"/>
      <c r="FF40" s="124">
        <f>IF($F$37&lt;&gt;"","",ROUND(FF26*FF38,2)+ROUND((FF28+FF32)*FF38,2)+ROUND(FF34*FF38,2))</f>
        <v>0</v>
      </c>
      <c r="FG40" s="385"/>
      <c r="FH40" s="385"/>
      <c r="FI40" s="131"/>
      <c r="FJ40" s="131"/>
      <c r="FK40" s="124">
        <f>IF($F$37&lt;&gt;"","",ROUND(FK26*FK38,2)+ROUND((FK28+FK32)*FK38,2)+ROUND(FK34*FK38,2))</f>
        <v>0</v>
      </c>
      <c r="FL40" s="385"/>
      <c r="FM40" s="385"/>
      <c r="FN40" s="131"/>
      <c r="FO40" s="131"/>
      <c r="FP40" s="124">
        <f>IF($F$37&lt;&gt;"","",ROUND(FP26*FP38,2)+ROUND((FP28+FP32)*FP38,2)+ROUND(FP34*FP38,2))</f>
        <v>0</v>
      </c>
      <c r="FQ40" s="385"/>
      <c r="FR40" s="385"/>
      <c r="FS40" s="131"/>
      <c r="FT40" s="131"/>
      <c r="FU40" s="124">
        <f>IF($F$37&lt;&gt;"","",ROUND(FU26*FU38,2)+ROUND((FU28+FU32)*FU38,2)+ROUND(FU34*FU38,2))</f>
        <v>0</v>
      </c>
      <c r="FV40" s="385"/>
      <c r="FW40" s="385"/>
      <c r="FX40" s="131"/>
      <c r="FY40" s="131"/>
      <c r="FZ40" s="124">
        <f>IF($F$37&lt;&gt;"","",ROUND(FZ26*FZ38,2)+ROUND((FZ28+FZ32)*FZ38,2)+ROUND(FZ34*FZ38,2))</f>
        <v>0</v>
      </c>
      <c r="GA40" s="385"/>
      <c r="GB40" s="385"/>
      <c r="GC40" s="131"/>
      <c r="GD40" s="131"/>
      <c r="GE40" s="124">
        <f>IF($F$37&lt;&gt;"","",ROUND(GE26*GE38,2)+ROUND((GE28+GE32)*GE38,2)+ROUND(GE34*GE38,2))</f>
        <v>0</v>
      </c>
      <c r="GF40" s="385"/>
      <c r="GG40" s="385"/>
      <c r="GH40" s="131"/>
      <c r="GI40" s="131"/>
      <c r="GJ40" s="124">
        <f>IF($F$37&lt;&gt;"","",ROUND(GJ26*GJ38,2)+ROUND((GJ28+GJ32)*GJ38,2)+ROUND(GJ34*GJ38,2))</f>
        <v>0</v>
      </c>
      <c r="GK40" s="385"/>
      <c r="GL40" s="385"/>
      <c r="GM40" s="131"/>
      <c r="GN40" s="131"/>
      <c r="GO40" s="124">
        <f>IF($F$37&lt;&gt;"","",ROUND(GO26*GO38,2)+ROUND((GO28+GO32)*GO38,2)+ROUND(GO34*GO38,2))</f>
        <v>0</v>
      </c>
      <c r="GP40" s="385"/>
      <c r="GQ40" s="385"/>
      <c r="GR40" s="131"/>
      <c r="GS40" s="131"/>
      <c r="GT40" s="124">
        <f>IF($F$37&lt;&gt;"","",ROUND(GT26*GT38,2)+ROUND((GT28+GT32)*GT38,2)+ROUND(GT34*GT38,2))</f>
        <v>0</v>
      </c>
      <c r="GU40" s="385"/>
      <c r="GV40" s="385"/>
      <c r="GW40" s="131"/>
      <c r="GX40" s="131"/>
      <c r="GY40" s="124">
        <f>IF($F$37&lt;&gt;"","",ROUND(GY26*GY38,2)+ROUND((GY28+GY32)*GY38,2)+ROUND(GY34*GY38,2))</f>
        <v>0</v>
      </c>
      <c r="GZ40" s="385"/>
      <c r="HA40" s="385"/>
      <c r="HB40" s="131"/>
      <c r="HC40" s="131"/>
      <c r="HD40" s="124">
        <f>IF($F$37&lt;&gt;"","",ROUND(HD26*HD38,2)+ROUND((HD28+HD32)*HD38,2)+ROUND(HD34*HD38,2))</f>
        <v>0</v>
      </c>
      <c r="HE40" s="385"/>
      <c r="HF40" s="385"/>
      <c r="HG40" s="131"/>
      <c r="HH40" s="131"/>
      <c r="HI40" s="124">
        <f>IF($F$37&lt;&gt;"","",ROUND(HI26*HI38,2)+ROUND((HI28+HI32)*HI38,2)+ROUND(HI34*HI38,2))</f>
        <v>0</v>
      </c>
      <c r="HJ40" s="385"/>
      <c r="HK40" s="385"/>
      <c r="HL40" s="131"/>
      <c r="HM40" s="131"/>
      <c r="HN40" s="124">
        <f>IF($F$37&lt;&gt;"","",ROUND(HN26*HN38,2)+ROUND((HN28+HN32)*HN38,2)+ROUND(HN34*HN38,2))</f>
        <v>0</v>
      </c>
      <c r="HO40" s="385"/>
      <c r="HP40" s="385"/>
      <c r="HQ40" s="131"/>
      <c r="HR40" s="131"/>
      <c r="HS40" s="124">
        <f>IF($F$37&lt;&gt;"","",ROUND(HS26*HS38,2)+ROUND((HS28+HS32)*HS38,2)+ROUND(HS34*HS38,2))</f>
        <v>0</v>
      </c>
      <c r="HT40" s="385"/>
      <c r="HU40" s="385"/>
      <c r="HV40" s="131"/>
      <c r="HW40" s="131"/>
      <c r="HX40" s="124">
        <f>IF($F$37&lt;&gt;"","",ROUND(HX26*HX38,2)+ROUND((HX28+HX32)*HX38,2)+ROUND(HX34*HX38,2))</f>
        <v>0</v>
      </c>
      <c r="HY40" s="385"/>
      <c r="HZ40" s="385"/>
      <c r="IA40" s="131"/>
      <c r="IB40" s="131"/>
      <c r="IC40" s="124">
        <f>IF($F$37&lt;&gt;"","",ROUND(IC26*IC38,2)+ROUND((IC28+IC32)*IC38,2)+ROUND(IC34*IC38,2))</f>
        <v>0</v>
      </c>
      <c r="ID40" s="385"/>
      <c r="IE40" s="385"/>
      <c r="IF40" s="131"/>
      <c r="IG40" s="131"/>
      <c r="IH40" s="124">
        <f>IF($F$37&lt;&gt;"","",ROUND(IH26*IH38,2)+ROUND((IH28+IH32)*IH38,2)+ROUND(IH34*IH38,2))</f>
        <v>0</v>
      </c>
      <c r="II40" s="385"/>
      <c r="IJ40" s="385"/>
      <c r="IK40" s="131"/>
      <c r="IL40" s="131"/>
      <c r="IM40" s="124">
        <f>IF($F$37&lt;&gt;"","",ROUND(IM26*IM38,2)+ROUND((IM28+IM32)*IM38,2)+ROUND(IM34*IM38,2))</f>
        <v>0</v>
      </c>
      <c r="IN40" s="385"/>
      <c r="IO40" s="385"/>
      <c r="IP40" s="131"/>
      <c r="IQ40" s="131"/>
      <c r="IR40" s="124">
        <f>IF($F$37&lt;&gt;"","",ROUND(IR26*IR38,2)+ROUND((IR28+IR32)*IR38,2)+ROUND(IR34*IR38,2))</f>
        <v>0</v>
      </c>
      <c r="IS40" s="385"/>
      <c r="IT40" s="385"/>
      <c r="IU40" s="131"/>
      <c r="IV40" s="131"/>
      <c r="IW40" s="124">
        <f>IF($F$37&lt;&gt;"","",ROUND(IW26*IW38,2)+ROUND((IW28+IW32)*IW38,2)+ROUND(IW34*IW38,2))</f>
        <v>0</v>
      </c>
      <c r="IX40" s="385"/>
      <c r="IY40" s="386"/>
      <c r="IZ40" s="198"/>
      <c r="JA40" s="378"/>
      <c r="JB40" s="256"/>
      <c r="JC40" s="256"/>
    </row>
    <row r="41" spans="1:263" s="3" customFormat="1" ht="15" thickTop="1" x14ac:dyDescent="0.35">
      <c r="A41" s="198"/>
      <c r="B41" s="359"/>
      <c r="C41" s="45"/>
      <c r="D41" s="102"/>
      <c r="E41" s="102"/>
      <c r="F41" s="285"/>
      <c r="G41" s="131"/>
      <c r="H41" s="325"/>
      <c r="I41" s="202"/>
      <c r="J41" s="324"/>
      <c r="K41" s="131"/>
      <c r="L41" s="131"/>
      <c r="M41" s="385"/>
      <c r="N41" s="385"/>
      <c r="O41" s="131"/>
      <c r="P41" s="131"/>
      <c r="Q41" s="131"/>
      <c r="R41" s="385"/>
      <c r="S41" s="385"/>
      <c r="T41" s="131"/>
      <c r="U41" s="131"/>
      <c r="V41" s="131"/>
      <c r="W41" s="385"/>
      <c r="X41" s="385"/>
      <c r="Y41" s="131"/>
      <c r="Z41" s="131"/>
      <c r="AA41" s="131"/>
      <c r="AB41" s="385"/>
      <c r="AC41" s="385"/>
      <c r="AD41" s="131"/>
      <c r="AE41" s="131"/>
      <c r="AF41" s="131"/>
      <c r="AG41" s="385"/>
      <c r="AH41" s="385"/>
      <c r="AI41" s="131"/>
      <c r="AJ41" s="131"/>
      <c r="AK41" s="131"/>
      <c r="AL41" s="385"/>
      <c r="AM41" s="385"/>
      <c r="AN41" s="131"/>
      <c r="AO41" s="131"/>
      <c r="AP41" s="131"/>
      <c r="AQ41" s="385"/>
      <c r="AR41" s="385"/>
      <c r="AS41" s="131"/>
      <c r="AT41" s="131"/>
      <c r="AU41" s="131"/>
      <c r="AV41" s="385"/>
      <c r="AW41" s="385"/>
      <c r="AX41" s="131"/>
      <c r="AY41" s="131"/>
      <c r="AZ41" s="131"/>
      <c r="BA41" s="385"/>
      <c r="BB41" s="385"/>
      <c r="BC41" s="131"/>
      <c r="BD41" s="131"/>
      <c r="BE41" s="131"/>
      <c r="BF41" s="385"/>
      <c r="BG41" s="385"/>
      <c r="BH41" s="131"/>
      <c r="BI41" s="131"/>
      <c r="BJ41" s="131"/>
      <c r="BK41" s="385"/>
      <c r="BL41" s="385"/>
      <c r="BM41" s="131"/>
      <c r="BN41" s="131"/>
      <c r="BO41" s="131"/>
      <c r="BP41" s="385"/>
      <c r="BQ41" s="385"/>
      <c r="BR41" s="131"/>
      <c r="BS41" s="131"/>
      <c r="BT41" s="131"/>
      <c r="BU41" s="385"/>
      <c r="BV41" s="385"/>
      <c r="BW41" s="131"/>
      <c r="BX41" s="131"/>
      <c r="BY41" s="131"/>
      <c r="BZ41" s="385"/>
      <c r="CA41" s="385"/>
      <c r="CB41" s="131"/>
      <c r="CC41" s="131"/>
      <c r="CD41" s="131"/>
      <c r="CE41" s="385"/>
      <c r="CF41" s="385"/>
      <c r="CG41" s="131"/>
      <c r="CH41" s="131"/>
      <c r="CI41" s="131"/>
      <c r="CJ41" s="385"/>
      <c r="CK41" s="385"/>
      <c r="CL41" s="131"/>
      <c r="CM41" s="131"/>
      <c r="CN41" s="131"/>
      <c r="CO41" s="385"/>
      <c r="CP41" s="385"/>
      <c r="CQ41" s="131"/>
      <c r="CR41" s="131"/>
      <c r="CS41" s="131"/>
      <c r="CT41" s="385"/>
      <c r="CU41" s="385"/>
      <c r="CV41" s="131"/>
      <c r="CW41" s="131"/>
      <c r="CX41" s="131"/>
      <c r="CY41" s="385"/>
      <c r="CZ41" s="385"/>
      <c r="DA41" s="131"/>
      <c r="DB41" s="131"/>
      <c r="DC41" s="131"/>
      <c r="DD41" s="385"/>
      <c r="DE41" s="385"/>
      <c r="DF41" s="131"/>
      <c r="DG41" s="131"/>
      <c r="DH41" s="131"/>
      <c r="DI41" s="385"/>
      <c r="DJ41" s="385"/>
      <c r="DK41" s="131"/>
      <c r="DL41" s="131"/>
      <c r="DM41" s="131"/>
      <c r="DN41" s="385"/>
      <c r="DO41" s="385"/>
      <c r="DP41" s="131"/>
      <c r="DQ41" s="131"/>
      <c r="DR41" s="131"/>
      <c r="DS41" s="385"/>
      <c r="DT41" s="385"/>
      <c r="DU41" s="131"/>
      <c r="DV41" s="131"/>
      <c r="DW41" s="131"/>
      <c r="DX41" s="385"/>
      <c r="DY41" s="385"/>
      <c r="DZ41" s="131"/>
      <c r="EA41" s="131"/>
      <c r="EB41" s="131"/>
      <c r="EC41" s="385"/>
      <c r="ED41" s="385"/>
      <c r="EE41" s="131"/>
      <c r="EF41" s="131"/>
      <c r="EG41" s="131"/>
      <c r="EH41" s="385"/>
      <c r="EI41" s="385"/>
      <c r="EJ41" s="131"/>
      <c r="EK41" s="131"/>
      <c r="EL41" s="131"/>
      <c r="EM41" s="385"/>
      <c r="EN41" s="385"/>
      <c r="EO41" s="131"/>
      <c r="EP41" s="131"/>
      <c r="EQ41" s="131"/>
      <c r="ER41" s="385"/>
      <c r="ES41" s="385"/>
      <c r="ET41" s="131"/>
      <c r="EU41" s="131"/>
      <c r="EV41" s="131"/>
      <c r="EW41" s="385"/>
      <c r="EX41" s="385"/>
      <c r="EY41" s="131"/>
      <c r="EZ41" s="131"/>
      <c r="FA41" s="131"/>
      <c r="FB41" s="385"/>
      <c r="FC41" s="385"/>
      <c r="FD41" s="131"/>
      <c r="FE41" s="131"/>
      <c r="FF41" s="131"/>
      <c r="FG41" s="385"/>
      <c r="FH41" s="385"/>
      <c r="FI41" s="131"/>
      <c r="FJ41" s="131"/>
      <c r="FK41" s="131"/>
      <c r="FL41" s="385"/>
      <c r="FM41" s="385"/>
      <c r="FN41" s="131"/>
      <c r="FO41" s="131"/>
      <c r="FP41" s="131"/>
      <c r="FQ41" s="385"/>
      <c r="FR41" s="385"/>
      <c r="FS41" s="131"/>
      <c r="FT41" s="131"/>
      <c r="FU41" s="131"/>
      <c r="FV41" s="385"/>
      <c r="FW41" s="385"/>
      <c r="FX41" s="131"/>
      <c r="FY41" s="131"/>
      <c r="FZ41" s="131"/>
      <c r="GA41" s="385"/>
      <c r="GB41" s="385"/>
      <c r="GC41" s="131"/>
      <c r="GD41" s="131"/>
      <c r="GE41" s="131"/>
      <c r="GF41" s="385"/>
      <c r="GG41" s="385"/>
      <c r="GH41" s="131"/>
      <c r="GI41" s="131"/>
      <c r="GJ41" s="131"/>
      <c r="GK41" s="385"/>
      <c r="GL41" s="385"/>
      <c r="GM41" s="131"/>
      <c r="GN41" s="131"/>
      <c r="GO41" s="131"/>
      <c r="GP41" s="385"/>
      <c r="GQ41" s="385"/>
      <c r="GR41" s="131"/>
      <c r="GS41" s="131"/>
      <c r="GT41" s="131"/>
      <c r="GU41" s="385"/>
      <c r="GV41" s="385"/>
      <c r="GW41" s="131"/>
      <c r="GX41" s="131"/>
      <c r="GY41" s="131"/>
      <c r="GZ41" s="385"/>
      <c r="HA41" s="385"/>
      <c r="HB41" s="131"/>
      <c r="HC41" s="131"/>
      <c r="HD41" s="131"/>
      <c r="HE41" s="385"/>
      <c r="HF41" s="385"/>
      <c r="HG41" s="131"/>
      <c r="HH41" s="131"/>
      <c r="HI41" s="131"/>
      <c r="HJ41" s="385"/>
      <c r="HK41" s="385"/>
      <c r="HL41" s="131"/>
      <c r="HM41" s="131"/>
      <c r="HN41" s="131"/>
      <c r="HO41" s="385"/>
      <c r="HP41" s="385"/>
      <c r="HQ41" s="131"/>
      <c r="HR41" s="131"/>
      <c r="HS41" s="131"/>
      <c r="HT41" s="385"/>
      <c r="HU41" s="385"/>
      <c r="HV41" s="131"/>
      <c r="HW41" s="131"/>
      <c r="HX41" s="131"/>
      <c r="HY41" s="385"/>
      <c r="HZ41" s="385"/>
      <c r="IA41" s="131"/>
      <c r="IB41" s="131"/>
      <c r="IC41" s="131"/>
      <c r="ID41" s="385"/>
      <c r="IE41" s="385"/>
      <c r="IF41" s="131"/>
      <c r="IG41" s="131"/>
      <c r="IH41" s="131"/>
      <c r="II41" s="385"/>
      <c r="IJ41" s="385"/>
      <c r="IK41" s="131"/>
      <c r="IL41" s="131"/>
      <c r="IM41" s="131"/>
      <c r="IN41" s="385"/>
      <c r="IO41" s="385"/>
      <c r="IP41" s="131"/>
      <c r="IQ41" s="131"/>
      <c r="IR41" s="131"/>
      <c r="IS41" s="385"/>
      <c r="IT41" s="385"/>
      <c r="IU41" s="131"/>
      <c r="IV41" s="131"/>
      <c r="IW41" s="131"/>
      <c r="IX41" s="385"/>
      <c r="IY41" s="386"/>
      <c r="IZ41" s="198"/>
      <c r="JA41" s="378"/>
      <c r="JB41" s="256"/>
      <c r="JC41" s="256"/>
    </row>
    <row r="42" spans="1:263" s="3" customFormat="1" x14ac:dyDescent="0.35">
      <c r="A42" s="198"/>
      <c r="B42" s="359"/>
      <c r="C42" s="45" t="s">
        <v>351</v>
      </c>
      <c r="D42" s="102" t="s">
        <v>352</v>
      </c>
      <c r="E42" s="102"/>
      <c r="F42" s="285"/>
      <c r="G42" s="247" t="str">
        <f>IF(F37&lt;&gt;"","",IF(G40&gt;=300000,"Qualifying","Non-Qualifying"))</f>
        <v>Non-Qualifying</v>
      </c>
      <c r="H42" s="325"/>
      <c r="I42" s="202"/>
      <c r="J42" s="324"/>
      <c r="K42" s="131"/>
      <c r="L42" s="131"/>
      <c r="M42" s="385"/>
      <c r="N42" s="385"/>
      <c r="O42" s="131"/>
      <c r="P42" s="131"/>
      <c r="Q42" s="131"/>
      <c r="R42" s="385"/>
      <c r="S42" s="385"/>
      <c r="T42" s="131"/>
      <c r="U42" s="131"/>
      <c r="V42" s="131"/>
      <c r="W42" s="385"/>
      <c r="X42" s="385"/>
      <c r="Y42" s="131"/>
      <c r="Z42" s="131"/>
      <c r="AA42" s="131"/>
      <c r="AB42" s="385"/>
      <c r="AC42" s="385"/>
      <c r="AD42" s="131"/>
      <c r="AE42" s="131"/>
      <c r="AF42" s="131"/>
      <c r="AG42" s="385"/>
      <c r="AH42" s="385"/>
      <c r="AI42" s="131"/>
      <c r="AJ42" s="131"/>
      <c r="AK42" s="131"/>
      <c r="AL42" s="385"/>
      <c r="AM42" s="385"/>
      <c r="AN42" s="131"/>
      <c r="AO42" s="131"/>
      <c r="AP42" s="131"/>
      <c r="AQ42" s="385"/>
      <c r="AR42" s="385"/>
      <c r="AS42" s="131"/>
      <c r="AT42" s="131"/>
      <c r="AU42" s="131"/>
      <c r="AV42" s="385"/>
      <c r="AW42" s="385"/>
      <c r="AX42" s="131"/>
      <c r="AY42" s="131"/>
      <c r="AZ42" s="131"/>
      <c r="BA42" s="385"/>
      <c r="BB42" s="385"/>
      <c r="BC42" s="131"/>
      <c r="BD42" s="131"/>
      <c r="BE42" s="131"/>
      <c r="BF42" s="385"/>
      <c r="BG42" s="385"/>
      <c r="BH42" s="131"/>
      <c r="BI42" s="131"/>
      <c r="BJ42" s="131"/>
      <c r="BK42" s="385"/>
      <c r="BL42" s="385"/>
      <c r="BM42" s="131"/>
      <c r="BN42" s="131"/>
      <c r="BO42" s="131"/>
      <c r="BP42" s="385"/>
      <c r="BQ42" s="385"/>
      <c r="BR42" s="131"/>
      <c r="BS42" s="131"/>
      <c r="BT42" s="131"/>
      <c r="BU42" s="385"/>
      <c r="BV42" s="385"/>
      <c r="BW42" s="131"/>
      <c r="BX42" s="131"/>
      <c r="BY42" s="131"/>
      <c r="BZ42" s="385"/>
      <c r="CA42" s="385"/>
      <c r="CB42" s="131"/>
      <c r="CC42" s="131"/>
      <c r="CD42" s="131"/>
      <c r="CE42" s="385"/>
      <c r="CF42" s="385"/>
      <c r="CG42" s="131"/>
      <c r="CH42" s="131"/>
      <c r="CI42" s="131"/>
      <c r="CJ42" s="385"/>
      <c r="CK42" s="385"/>
      <c r="CL42" s="131"/>
      <c r="CM42" s="131"/>
      <c r="CN42" s="131"/>
      <c r="CO42" s="385"/>
      <c r="CP42" s="385"/>
      <c r="CQ42" s="131"/>
      <c r="CR42" s="131"/>
      <c r="CS42" s="131"/>
      <c r="CT42" s="385"/>
      <c r="CU42" s="385"/>
      <c r="CV42" s="131"/>
      <c r="CW42" s="131"/>
      <c r="CX42" s="131"/>
      <c r="CY42" s="385"/>
      <c r="CZ42" s="385"/>
      <c r="DA42" s="131"/>
      <c r="DB42" s="131"/>
      <c r="DC42" s="131"/>
      <c r="DD42" s="385"/>
      <c r="DE42" s="385"/>
      <c r="DF42" s="131"/>
      <c r="DG42" s="131"/>
      <c r="DH42" s="131"/>
      <c r="DI42" s="385"/>
      <c r="DJ42" s="385"/>
      <c r="DK42" s="131"/>
      <c r="DL42" s="131"/>
      <c r="DM42" s="131"/>
      <c r="DN42" s="385"/>
      <c r="DO42" s="385"/>
      <c r="DP42" s="131"/>
      <c r="DQ42" s="131"/>
      <c r="DR42" s="131"/>
      <c r="DS42" s="385"/>
      <c r="DT42" s="385"/>
      <c r="DU42" s="131"/>
      <c r="DV42" s="131"/>
      <c r="DW42" s="131"/>
      <c r="DX42" s="385"/>
      <c r="DY42" s="385"/>
      <c r="DZ42" s="131"/>
      <c r="EA42" s="131"/>
      <c r="EB42" s="131"/>
      <c r="EC42" s="385"/>
      <c r="ED42" s="385"/>
      <c r="EE42" s="131"/>
      <c r="EF42" s="131"/>
      <c r="EG42" s="131"/>
      <c r="EH42" s="385"/>
      <c r="EI42" s="385"/>
      <c r="EJ42" s="131"/>
      <c r="EK42" s="131"/>
      <c r="EL42" s="131"/>
      <c r="EM42" s="385"/>
      <c r="EN42" s="385"/>
      <c r="EO42" s="131"/>
      <c r="EP42" s="131"/>
      <c r="EQ42" s="131"/>
      <c r="ER42" s="385"/>
      <c r="ES42" s="385"/>
      <c r="ET42" s="131"/>
      <c r="EU42" s="131"/>
      <c r="EV42" s="131"/>
      <c r="EW42" s="385"/>
      <c r="EX42" s="385"/>
      <c r="EY42" s="131"/>
      <c r="EZ42" s="131"/>
      <c r="FA42" s="131"/>
      <c r="FB42" s="385"/>
      <c r="FC42" s="385"/>
      <c r="FD42" s="131"/>
      <c r="FE42" s="131"/>
      <c r="FF42" s="131"/>
      <c r="FG42" s="385"/>
      <c r="FH42" s="385"/>
      <c r="FI42" s="131"/>
      <c r="FJ42" s="131"/>
      <c r="FK42" s="131"/>
      <c r="FL42" s="385"/>
      <c r="FM42" s="385"/>
      <c r="FN42" s="131"/>
      <c r="FO42" s="131"/>
      <c r="FP42" s="131"/>
      <c r="FQ42" s="385"/>
      <c r="FR42" s="385"/>
      <c r="FS42" s="131"/>
      <c r="FT42" s="131"/>
      <c r="FU42" s="131"/>
      <c r="FV42" s="385"/>
      <c r="FW42" s="385"/>
      <c r="FX42" s="131"/>
      <c r="FY42" s="131"/>
      <c r="FZ42" s="131"/>
      <c r="GA42" s="385"/>
      <c r="GB42" s="385"/>
      <c r="GC42" s="131"/>
      <c r="GD42" s="131"/>
      <c r="GE42" s="131"/>
      <c r="GF42" s="385"/>
      <c r="GG42" s="385"/>
      <c r="GH42" s="131"/>
      <c r="GI42" s="131"/>
      <c r="GJ42" s="131"/>
      <c r="GK42" s="385"/>
      <c r="GL42" s="385"/>
      <c r="GM42" s="131"/>
      <c r="GN42" s="131"/>
      <c r="GO42" s="131"/>
      <c r="GP42" s="385"/>
      <c r="GQ42" s="385"/>
      <c r="GR42" s="131"/>
      <c r="GS42" s="131"/>
      <c r="GT42" s="131"/>
      <c r="GU42" s="385"/>
      <c r="GV42" s="385"/>
      <c r="GW42" s="131"/>
      <c r="GX42" s="131"/>
      <c r="GY42" s="131"/>
      <c r="GZ42" s="385"/>
      <c r="HA42" s="385"/>
      <c r="HB42" s="131"/>
      <c r="HC42" s="131"/>
      <c r="HD42" s="131"/>
      <c r="HE42" s="385"/>
      <c r="HF42" s="385"/>
      <c r="HG42" s="131"/>
      <c r="HH42" s="131"/>
      <c r="HI42" s="131"/>
      <c r="HJ42" s="385"/>
      <c r="HK42" s="385"/>
      <c r="HL42" s="131"/>
      <c r="HM42" s="131"/>
      <c r="HN42" s="131"/>
      <c r="HO42" s="385"/>
      <c r="HP42" s="385"/>
      <c r="HQ42" s="131"/>
      <c r="HR42" s="131"/>
      <c r="HS42" s="131"/>
      <c r="HT42" s="385"/>
      <c r="HU42" s="385"/>
      <c r="HV42" s="131"/>
      <c r="HW42" s="131"/>
      <c r="HX42" s="131"/>
      <c r="HY42" s="385"/>
      <c r="HZ42" s="385"/>
      <c r="IA42" s="131"/>
      <c r="IB42" s="131"/>
      <c r="IC42" s="131"/>
      <c r="ID42" s="385"/>
      <c r="IE42" s="385"/>
      <c r="IF42" s="131"/>
      <c r="IG42" s="131"/>
      <c r="IH42" s="131"/>
      <c r="II42" s="385"/>
      <c r="IJ42" s="385"/>
      <c r="IK42" s="131"/>
      <c r="IL42" s="131"/>
      <c r="IM42" s="131"/>
      <c r="IN42" s="385"/>
      <c r="IO42" s="385"/>
      <c r="IP42" s="131"/>
      <c r="IQ42" s="131"/>
      <c r="IR42" s="131"/>
      <c r="IS42" s="385"/>
      <c r="IT42" s="385"/>
      <c r="IU42" s="131"/>
      <c r="IV42" s="131"/>
      <c r="IW42" s="131"/>
      <c r="IX42" s="385"/>
      <c r="IY42" s="386"/>
      <c r="IZ42" s="198"/>
      <c r="JA42" s="378"/>
      <c r="JB42" s="256"/>
      <c r="JC42" s="256"/>
    </row>
    <row r="43" spans="1:263" s="3" customFormat="1" ht="15" thickBot="1" x14ac:dyDescent="0.4">
      <c r="A43" s="198"/>
      <c r="B43" s="359"/>
      <c r="C43" s="45"/>
      <c r="D43" s="102" t="s">
        <v>353</v>
      </c>
      <c r="E43" s="102"/>
      <c r="F43" s="389"/>
      <c r="G43" s="390"/>
      <c r="H43" s="391"/>
      <c r="I43" s="202"/>
      <c r="J43" s="392"/>
      <c r="K43" s="390"/>
      <c r="L43" s="390"/>
      <c r="M43" s="393"/>
      <c r="N43" s="393"/>
      <c r="O43" s="390"/>
      <c r="P43" s="390"/>
      <c r="Q43" s="390"/>
      <c r="R43" s="393"/>
      <c r="S43" s="393"/>
      <c r="T43" s="390"/>
      <c r="U43" s="390"/>
      <c r="V43" s="390"/>
      <c r="W43" s="393"/>
      <c r="X43" s="393"/>
      <c r="Y43" s="390"/>
      <c r="Z43" s="390"/>
      <c r="AA43" s="390"/>
      <c r="AB43" s="393"/>
      <c r="AC43" s="393"/>
      <c r="AD43" s="390"/>
      <c r="AE43" s="390"/>
      <c r="AF43" s="390"/>
      <c r="AG43" s="393"/>
      <c r="AH43" s="393"/>
      <c r="AI43" s="390"/>
      <c r="AJ43" s="390"/>
      <c r="AK43" s="390"/>
      <c r="AL43" s="393"/>
      <c r="AM43" s="393"/>
      <c r="AN43" s="390"/>
      <c r="AO43" s="390"/>
      <c r="AP43" s="390"/>
      <c r="AQ43" s="393"/>
      <c r="AR43" s="393"/>
      <c r="AS43" s="390"/>
      <c r="AT43" s="390"/>
      <c r="AU43" s="390"/>
      <c r="AV43" s="393"/>
      <c r="AW43" s="393"/>
      <c r="AX43" s="390"/>
      <c r="AY43" s="390"/>
      <c r="AZ43" s="390"/>
      <c r="BA43" s="393"/>
      <c r="BB43" s="393"/>
      <c r="BC43" s="390"/>
      <c r="BD43" s="390"/>
      <c r="BE43" s="390"/>
      <c r="BF43" s="393"/>
      <c r="BG43" s="393"/>
      <c r="BH43" s="390"/>
      <c r="BI43" s="390"/>
      <c r="BJ43" s="390"/>
      <c r="BK43" s="393"/>
      <c r="BL43" s="393"/>
      <c r="BM43" s="390"/>
      <c r="BN43" s="390"/>
      <c r="BO43" s="390"/>
      <c r="BP43" s="393"/>
      <c r="BQ43" s="393"/>
      <c r="BR43" s="390"/>
      <c r="BS43" s="390"/>
      <c r="BT43" s="390"/>
      <c r="BU43" s="393"/>
      <c r="BV43" s="393"/>
      <c r="BW43" s="390"/>
      <c r="BX43" s="390"/>
      <c r="BY43" s="390"/>
      <c r="BZ43" s="393"/>
      <c r="CA43" s="393"/>
      <c r="CB43" s="390"/>
      <c r="CC43" s="390"/>
      <c r="CD43" s="390"/>
      <c r="CE43" s="393"/>
      <c r="CF43" s="393"/>
      <c r="CG43" s="390"/>
      <c r="CH43" s="390"/>
      <c r="CI43" s="390"/>
      <c r="CJ43" s="393"/>
      <c r="CK43" s="393"/>
      <c r="CL43" s="390"/>
      <c r="CM43" s="390"/>
      <c r="CN43" s="390"/>
      <c r="CO43" s="393"/>
      <c r="CP43" s="393"/>
      <c r="CQ43" s="390"/>
      <c r="CR43" s="390"/>
      <c r="CS43" s="390"/>
      <c r="CT43" s="393"/>
      <c r="CU43" s="393"/>
      <c r="CV43" s="390"/>
      <c r="CW43" s="390"/>
      <c r="CX43" s="390"/>
      <c r="CY43" s="393"/>
      <c r="CZ43" s="393"/>
      <c r="DA43" s="390"/>
      <c r="DB43" s="390"/>
      <c r="DC43" s="390"/>
      <c r="DD43" s="393"/>
      <c r="DE43" s="393"/>
      <c r="DF43" s="390"/>
      <c r="DG43" s="390"/>
      <c r="DH43" s="390"/>
      <c r="DI43" s="393"/>
      <c r="DJ43" s="393"/>
      <c r="DK43" s="390"/>
      <c r="DL43" s="390"/>
      <c r="DM43" s="390"/>
      <c r="DN43" s="393"/>
      <c r="DO43" s="393"/>
      <c r="DP43" s="390"/>
      <c r="DQ43" s="390"/>
      <c r="DR43" s="390"/>
      <c r="DS43" s="393"/>
      <c r="DT43" s="393"/>
      <c r="DU43" s="390"/>
      <c r="DV43" s="390"/>
      <c r="DW43" s="390"/>
      <c r="DX43" s="393"/>
      <c r="DY43" s="393"/>
      <c r="DZ43" s="390"/>
      <c r="EA43" s="390"/>
      <c r="EB43" s="390"/>
      <c r="EC43" s="393"/>
      <c r="ED43" s="393"/>
      <c r="EE43" s="390"/>
      <c r="EF43" s="390"/>
      <c r="EG43" s="390"/>
      <c r="EH43" s="393"/>
      <c r="EI43" s="393"/>
      <c r="EJ43" s="390"/>
      <c r="EK43" s="390"/>
      <c r="EL43" s="390"/>
      <c r="EM43" s="393"/>
      <c r="EN43" s="393"/>
      <c r="EO43" s="390"/>
      <c r="EP43" s="390"/>
      <c r="EQ43" s="390"/>
      <c r="ER43" s="393"/>
      <c r="ES43" s="393"/>
      <c r="ET43" s="390"/>
      <c r="EU43" s="390"/>
      <c r="EV43" s="390"/>
      <c r="EW43" s="393"/>
      <c r="EX43" s="393"/>
      <c r="EY43" s="390"/>
      <c r="EZ43" s="390"/>
      <c r="FA43" s="390"/>
      <c r="FB43" s="393"/>
      <c r="FC43" s="393"/>
      <c r="FD43" s="390"/>
      <c r="FE43" s="390"/>
      <c r="FF43" s="390"/>
      <c r="FG43" s="393"/>
      <c r="FH43" s="393"/>
      <c r="FI43" s="390"/>
      <c r="FJ43" s="390"/>
      <c r="FK43" s="390"/>
      <c r="FL43" s="393"/>
      <c r="FM43" s="393"/>
      <c r="FN43" s="390"/>
      <c r="FO43" s="390"/>
      <c r="FP43" s="390"/>
      <c r="FQ43" s="393"/>
      <c r="FR43" s="393"/>
      <c r="FS43" s="390"/>
      <c r="FT43" s="390"/>
      <c r="FU43" s="390"/>
      <c r="FV43" s="393"/>
      <c r="FW43" s="393"/>
      <c r="FX43" s="390"/>
      <c r="FY43" s="390"/>
      <c r="FZ43" s="390"/>
      <c r="GA43" s="393"/>
      <c r="GB43" s="393"/>
      <c r="GC43" s="390"/>
      <c r="GD43" s="390"/>
      <c r="GE43" s="390"/>
      <c r="GF43" s="393"/>
      <c r="GG43" s="393"/>
      <c r="GH43" s="390"/>
      <c r="GI43" s="390"/>
      <c r="GJ43" s="390"/>
      <c r="GK43" s="393"/>
      <c r="GL43" s="393"/>
      <c r="GM43" s="390"/>
      <c r="GN43" s="390"/>
      <c r="GO43" s="390"/>
      <c r="GP43" s="393"/>
      <c r="GQ43" s="393"/>
      <c r="GR43" s="390"/>
      <c r="GS43" s="390"/>
      <c r="GT43" s="390"/>
      <c r="GU43" s="393"/>
      <c r="GV43" s="393"/>
      <c r="GW43" s="390"/>
      <c r="GX43" s="390"/>
      <c r="GY43" s="390"/>
      <c r="GZ43" s="393"/>
      <c r="HA43" s="393"/>
      <c r="HB43" s="390"/>
      <c r="HC43" s="390"/>
      <c r="HD43" s="390"/>
      <c r="HE43" s="393"/>
      <c r="HF43" s="393"/>
      <c r="HG43" s="390"/>
      <c r="HH43" s="390"/>
      <c r="HI43" s="390"/>
      <c r="HJ43" s="393"/>
      <c r="HK43" s="393"/>
      <c r="HL43" s="390"/>
      <c r="HM43" s="390"/>
      <c r="HN43" s="390"/>
      <c r="HO43" s="393"/>
      <c r="HP43" s="393"/>
      <c r="HQ43" s="390"/>
      <c r="HR43" s="390"/>
      <c r="HS43" s="390"/>
      <c r="HT43" s="393"/>
      <c r="HU43" s="393"/>
      <c r="HV43" s="390"/>
      <c r="HW43" s="390"/>
      <c r="HX43" s="390"/>
      <c r="HY43" s="393"/>
      <c r="HZ43" s="393"/>
      <c r="IA43" s="390"/>
      <c r="IB43" s="390"/>
      <c r="IC43" s="390"/>
      <c r="ID43" s="393"/>
      <c r="IE43" s="393"/>
      <c r="IF43" s="390"/>
      <c r="IG43" s="390"/>
      <c r="IH43" s="390"/>
      <c r="II43" s="393"/>
      <c r="IJ43" s="393"/>
      <c r="IK43" s="390"/>
      <c r="IL43" s="390"/>
      <c r="IM43" s="390"/>
      <c r="IN43" s="393"/>
      <c r="IO43" s="393"/>
      <c r="IP43" s="390"/>
      <c r="IQ43" s="390"/>
      <c r="IR43" s="390"/>
      <c r="IS43" s="393"/>
      <c r="IT43" s="393"/>
      <c r="IU43" s="390"/>
      <c r="IV43" s="390"/>
      <c r="IW43" s="390"/>
      <c r="IX43" s="393"/>
      <c r="IY43" s="394"/>
      <c r="IZ43" s="198"/>
      <c r="JA43" s="378"/>
      <c r="JB43" s="256"/>
      <c r="JC43" s="256"/>
    </row>
    <row r="44" spans="1:263" s="3" customFormat="1" ht="15" thickBot="1" x14ac:dyDescent="0.4">
      <c r="A44" s="198"/>
      <c r="B44" s="395"/>
      <c r="C44" s="81"/>
      <c r="D44" s="249"/>
      <c r="E44" s="396"/>
      <c r="F44" s="397"/>
      <c r="G44" s="398"/>
      <c r="H44" s="398"/>
      <c r="I44" s="398"/>
      <c r="J44" s="398"/>
      <c r="K44" s="398"/>
      <c r="L44" s="398"/>
      <c r="M44" s="399"/>
      <c r="N44" s="399"/>
      <c r="O44" s="398"/>
      <c r="P44" s="398"/>
      <c r="Q44" s="398"/>
      <c r="R44" s="399"/>
      <c r="S44" s="399"/>
      <c r="T44" s="398"/>
      <c r="U44" s="398"/>
      <c r="V44" s="398"/>
      <c r="W44" s="399"/>
      <c r="X44" s="399"/>
      <c r="Y44" s="398"/>
      <c r="Z44" s="398"/>
      <c r="AA44" s="398"/>
      <c r="AB44" s="399"/>
      <c r="AC44" s="399"/>
      <c r="AD44" s="398"/>
      <c r="AE44" s="398"/>
      <c r="AF44" s="398"/>
      <c r="AG44" s="399"/>
      <c r="AH44" s="399"/>
      <c r="AI44" s="398"/>
      <c r="AJ44" s="398"/>
      <c r="AK44" s="398"/>
      <c r="AL44" s="399"/>
      <c r="AM44" s="399"/>
      <c r="AN44" s="398"/>
      <c r="AO44" s="398"/>
      <c r="AP44" s="398"/>
      <c r="AQ44" s="399"/>
      <c r="AR44" s="399"/>
      <c r="AS44" s="398"/>
      <c r="AT44" s="398"/>
      <c r="AU44" s="398"/>
      <c r="AV44" s="399"/>
      <c r="AW44" s="399"/>
      <c r="AX44" s="398"/>
      <c r="AY44" s="398"/>
      <c r="AZ44" s="398"/>
      <c r="BA44" s="399"/>
      <c r="BB44" s="399"/>
      <c r="BC44" s="398"/>
      <c r="BD44" s="398"/>
      <c r="BE44" s="398"/>
      <c r="BF44" s="399"/>
      <c r="BG44" s="399"/>
      <c r="BH44" s="398"/>
      <c r="BI44" s="398"/>
      <c r="BJ44" s="398"/>
      <c r="BK44" s="399"/>
      <c r="BL44" s="399"/>
      <c r="BM44" s="398"/>
      <c r="BN44" s="398"/>
      <c r="BO44" s="398"/>
      <c r="BP44" s="399"/>
      <c r="BQ44" s="399"/>
      <c r="BR44" s="398"/>
      <c r="BS44" s="398"/>
      <c r="BT44" s="398"/>
      <c r="BU44" s="399"/>
      <c r="BV44" s="399"/>
      <c r="BW44" s="398"/>
      <c r="BX44" s="398"/>
      <c r="BY44" s="398"/>
      <c r="BZ44" s="399"/>
      <c r="CA44" s="399"/>
      <c r="CB44" s="398"/>
      <c r="CC44" s="398"/>
      <c r="CD44" s="398"/>
      <c r="CE44" s="399"/>
      <c r="CF44" s="399"/>
      <c r="CG44" s="398"/>
      <c r="CH44" s="398"/>
      <c r="CI44" s="398"/>
      <c r="CJ44" s="399"/>
      <c r="CK44" s="399"/>
      <c r="CL44" s="398"/>
      <c r="CM44" s="398"/>
      <c r="CN44" s="398"/>
      <c r="CO44" s="399"/>
      <c r="CP44" s="399"/>
      <c r="CQ44" s="398"/>
      <c r="CR44" s="398"/>
      <c r="CS44" s="398"/>
      <c r="CT44" s="399"/>
      <c r="CU44" s="399"/>
      <c r="CV44" s="398"/>
      <c r="CW44" s="398"/>
      <c r="CX44" s="398"/>
      <c r="CY44" s="399"/>
      <c r="CZ44" s="399"/>
      <c r="DA44" s="398"/>
      <c r="DB44" s="398"/>
      <c r="DC44" s="398"/>
      <c r="DD44" s="399"/>
      <c r="DE44" s="399"/>
      <c r="DF44" s="398"/>
      <c r="DG44" s="398"/>
      <c r="DH44" s="398"/>
      <c r="DI44" s="399"/>
      <c r="DJ44" s="399"/>
      <c r="DK44" s="398"/>
      <c r="DL44" s="398"/>
      <c r="DM44" s="398"/>
      <c r="DN44" s="399"/>
      <c r="DO44" s="399"/>
      <c r="DP44" s="398"/>
      <c r="DQ44" s="398"/>
      <c r="DR44" s="398"/>
      <c r="DS44" s="399"/>
      <c r="DT44" s="399"/>
      <c r="DU44" s="398"/>
      <c r="DV44" s="398"/>
      <c r="DW44" s="398"/>
      <c r="DX44" s="399"/>
      <c r="DY44" s="399"/>
      <c r="DZ44" s="398"/>
      <c r="EA44" s="398"/>
      <c r="EB44" s="398"/>
      <c r="EC44" s="399"/>
      <c r="ED44" s="399"/>
      <c r="EE44" s="398"/>
      <c r="EF44" s="398"/>
      <c r="EG44" s="398"/>
      <c r="EH44" s="399"/>
      <c r="EI44" s="399"/>
      <c r="EJ44" s="398"/>
      <c r="EK44" s="398"/>
      <c r="EL44" s="398"/>
      <c r="EM44" s="399"/>
      <c r="EN44" s="399"/>
      <c r="EO44" s="398"/>
      <c r="EP44" s="398"/>
      <c r="EQ44" s="398"/>
      <c r="ER44" s="399"/>
      <c r="ES44" s="399"/>
      <c r="ET44" s="398"/>
      <c r="EU44" s="398"/>
      <c r="EV44" s="398"/>
      <c r="EW44" s="399"/>
      <c r="EX44" s="399"/>
      <c r="EY44" s="398"/>
      <c r="EZ44" s="398"/>
      <c r="FA44" s="398"/>
      <c r="FB44" s="399"/>
      <c r="FC44" s="399"/>
      <c r="FD44" s="398"/>
      <c r="FE44" s="398"/>
      <c r="FF44" s="398"/>
      <c r="FG44" s="399"/>
      <c r="FH44" s="399"/>
      <c r="FI44" s="398"/>
      <c r="FJ44" s="398"/>
      <c r="FK44" s="398"/>
      <c r="FL44" s="399"/>
      <c r="FM44" s="399"/>
      <c r="FN44" s="398"/>
      <c r="FO44" s="398"/>
      <c r="FP44" s="398"/>
      <c r="FQ44" s="399"/>
      <c r="FR44" s="399"/>
      <c r="FS44" s="398"/>
      <c r="FT44" s="398"/>
      <c r="FU44" s="398"/>
      <c r="FV44" s="399"/>
      <c r="FW44" s="399"/>
      <c r="FX44" s="398"/>
      <c r="FY44" s="398"/>
      <c r="FZ44" s="398"/>
      <c r="GA44" s="399"/>
      <c r="GB44" s="399"/>
      <c r="GC44" s="398"/>
      <c r="GD44" s="398"/>
      <c r="GE44" s="398"/>
      <c r="GF44" s="399"/>
      <c r="GG44" s="399"/>
      <c r="GH44" s="398"/>
      <c r="GI44" s="398"/>
      <c r="GJ44" s="398"/>
      <c r="GK44" s="399"/>
      <c r="GL44" s="399"/>
      <c r="GM44" s="398"/>
      <c r="GN44" s="398"/>
      <c r="GO44" s="398"/>
      <c r="GP44" s="399"/>
      <c r="GQ44" s="399"/>
      <c r="GR44" s="398"/>
      <c r="GS44" s="398"/>
      <c r="GT44" s="398"/>
      <c r="GU44" s="399"/>
      <c r="GV44" s="399"/>
      <c r="GW44" s="398"/>
      <c r="GX44" s="398"/>
      <c r="GY44" s="398"/>
      <c r="GZ44" s="399"/>
      <c r="HA44" s="399"/>
      <c r="HB44" s="398"/>
      <c r="HC44" s="398"/>
      <c r="HD44" s="398"/>
      <c r="HE44" s="399"/>
      <c r="HF44" s="399"/>
      <c r="HG44" s="398"/>
      <c r="HH44" s="398"/>
      <c r="HI44" s="398"/>
      <c r="HJ44" s="399"/>
      <c r="HK44" s="399"/>
      <c r="HL44" s="398"/>
      <c r="HM44" s="398"/>
      <c r="HN44" s="398"/>
      <c r="HO44" s="399"/>
      <c r="HP44" s="399"/>
      <c r="HQ44" s="398"/>
      <c r="HR44" s="398"/>
      <c r="HS44" s="398"/>
      <c r="HT44" s="399"/>
      <c r="HU44" s="399"/>
      <c r="HV44" s="398"/>
      <c r="HW44" s="398"/>
      <c r="HX44" s="398"/>
      <c r="HY44" s="399"/>
      <c r="HZ44" s="399"/>
      <c r="IA44" s="398"/>
      <c r="IB44" s="398"/>
      <c r="IC44" s="398"/>
      <c r="ID44" s="399"/>
      <c r="IE44" s="399"/>
      <c r="IF44" s="398"/>
      <c r="IG44" s="398"/>
      <c r="IH44" s="398"/>
      <c r="II44" s="399"/>
      <c r="IJ44" s="399"/>
      <c r="IK44" s="398"/>
      <c r="IL44" s="398"/>
      <c r="IM44" s="398"/>
      <c r="IN44" s="399"/>
      <c r="IO44" s="399"/>
      <c r="IP44" s="398"/>
      <c r="IQ44" s="398"/>
      <c r="IR44" s="398"/>
      <c r="IS44" s="399"/>
      <c r="IT44" s="399"/>
      <c r="IU44" s="398"/>
      <c r="IV44" s="398"/>
      <c r="IW44" s="398"/>
      <c r="IX44" s="399"/>
      <c r="IY44" s="399"/>
      <c r="IZ44" s="399"/>
      <c r="JA44" s="400"/>
      <c r="JB44" s="256"/>
      <c r="JC44" s="256"/>
    </row>
    <row r="45" spans="1:263" s="3" customFormat="1" ht="15" thickBot="1" x14ac:dyDescent="0.4">
      <c r="A45" s="198"/>
      <c r="B45" s="198"/>
      <c r="C45" s="40"/>
      <c r="D45" s="196"/>
      <c r="E45" s="196"/>
      <c r="F45" s="367"/>
      <c r="G45" s="368"/>
      <c r="H45" s="368"/>
      <c r="I45" s="368"/>
      <c r="J45" s="368"/>
      <c r="K45" s="368"/>
      <c r="L45" s="368"/>
      <c r="M45" s="256"/>
      <c r="N45" s="256"/>
      <c r="O45" s="368"/>
      <c r="P45" s="368"/>
      <c r="Q45" s="368"/>
      <c r="R45" s="256"/>
      <c r="S45" s="256"/>
      <c r="T45" s="368"/>
      <c r="U45" s="368"/>
      <c r="V45" s="368"/>
      <c r="W45" s="256"/>
      <c r="X45" s="256"/>
      <c r="Y45" s="368"/>
      <c r="Z45" s="368"/>
      <c r="AA45" s="368"/>
      <c r="AB45" s="256"/>
      <c r="AC45" s="256"/>
      <c r="AD45" s="368"/>
      <c r="AE45" s="368"/>
      <c r="AF45" s="368"/>
      <c r="AG45" s="256"/>
      <c r="AH45" s="256"/>
      <c r="AI45" s="368"/>
      <c r="AJ45" s="368"/>
      <c r="AK45" s="368"/>
      <c r="AL45" s="256"/>
      <c r="AM45" s="256"/>
      <c r="AN45" s="368"/>
      <c r="AO45" s="368"/>
      <c r="AP45" s="368"/>
      <c r="AQ45" s="256"/>
      <c r="AR45" s="256"/>
      <c r="AS45" s="368"/>
      <c r="AT45" s="368"/>
      <c r="AU45" s="368"/>
      <c r="AV45" s="256"/>
      <c r="AW45" s="256"/>
      <c r="AX45" s="368"/>
      <c r="AY45" s="368"/>
      <c r="AZ45" s="368"/>
      <c r="BA45" s="256"/>
      <c r="BB45" s="256"/>
      <c r="BC45" s="368"/>
      <c r="BD45" s="368"/>
      <c r="BE45" s="368"/>
      <c r="BF45" s="256"/>
      <c r="BG45" s="256"/>
      <c r="BH45" s="368"/>
      <c r="BI45" s="368"/>
      <c r="BJ45" s="368"/>
      <c r="BK45" s="256"/>
      <c r="BL45" s="256"/>
      <c r="BM45" s="368"/>
      <c r="BN45" s="368"/>
      <c r="BO45" s="368"/>
      <c r="BP45" s="256"/>
      <c r="BQ45" s="256"/>
      <c r="BR45" s="368"/>
      <c r="BS45" s="368"/>
      <c r="BT45" s="368"/>
      <c r="BU45" s="256"/>
      <c r="BV45" s="256"/>
      <c r="BW45" s="368"/>
      <c r="BX45" s="368"/>
      <c r="BY45" s="368"/>
      <c r="BZ45" s="256"/>
      <c r="CA45" s="256"/>
      <c r="CB45" s="368"/>
      <c r="CC45" s="368"/>
      <c r="CD45" s="368"/>
      <c r="CE45" s="256"/>
      <c r="CF45" s="256"/>
      <c r="CG45" s="368"/>
      <c r="CH45" s="368"/>
      <c r="CI45" s="368"/>
      <c r="CJ45" s="256"/>
      <c r="CK45" s="256"/>
      <c r="CL45" s="368"/>
      <c r="CM45" s="368"/>
      <c r="CN45" s="368"/>
      <c r="CO45" s="256"/>
      <c r="CP45" s="256"/>
      <c r="CQ45" s="368"/>
      <c r="CR45" s="368"/>
      <c r="CS45" s="368"/>
      <c r="CT45" s="256"/>
      <c r="CU45" s="256"/>
      <c r="CV45" s="368"/>
      <c r="CW45" s="368"/>
      <c r="CX45" s="368"/>
      <c r="CY45" s="256"/>
      <c r="CZ45" s="256"/>
      <c r="DA45" s="368"/>
      <c r="DB45" s="368"/>
      <c r="DC45" s="368"/>
      <c r="DD45" s="256"/>
      <c r="DE45" s="256"/>
      <c r="DF45" s="368"/>
      <c r="DG45" s="368"/>
      <c r="DH45" s="368"/>
      <c r="DI45" s="256"/>
      <c r="DJ45" s="256"/>
      <c r="DK45" s="368"/>
      <c r="DL45" s="368"/>
      <c r="DM45" s="368"/>
      <c r="DN45" s="256"/>
      <c r="DO45" s="256"/>
      <c r="DP45" s="368"/>
      <c r="DQ45" s="368"/>
      <c r="DR45" s="368"/>
      <c r="DS45" s="256"/>
      <c r="DT45" s="256"/>
      <c r="DU45" s="368"/>
      <c r="DV45" s="368"/>
      <c r="DW45" s="368"/>
      <c r="DX45" s="256"/>
      <c r="DY45" s="256"/>
      <c r="DZ45" s="368"/>
      <c r="EA45" s="368"/>
      <c r="EB45" s="368"/>
      <c r="EC45" s="256"/>
      <c r="ED45" s="256"/>
      <c r="EE45" s="368"/>
      <c r="EF45" s="368"/>
      <c r="EG45" s="368"/>
      <c r="EH45" s="256"/>
      <c r="EI45" s="256"/>
      <c r="EJ45" s="368"/>
      <c r="EK45" s="368"/>
      <c r="EL45" s="368"/>
      <c r="EM45" s="256"/>
      <c r="EN45" s="256"/>
      <c r="EO45" s="368"/>
      <c r="EP45" s="368"/>
      <c r="EQ45" s="368"/>
      <c r="ER45" s="256"/>
      <c r="ES45" s="256"/>
      <c r="ET45" s="368"/>
      <c r="EU45" s="368"/>
      <c r="EV45" s="368"/>
      <c r="EW45" s="256"/>
      <c r="EX45" s="256"/>
      <c r="EY45" s="368"/>
      <c r="EZ45" s="368"/>
      <c r="FA45" s="368"/>
      <c r="FB45" s="256"/>
      <c r="FC45" s="256"/>
      <c r="FD45" s="368"/>
      <c r="FE45" s="368"/>
      <c r="FF45" s="368"/>
      <c r="FG45" s="256"/>
      <c r="FH45" s="256"/>
      <c r="FI45" s="368"/>
      <c r="FJ45" s="368"/>
      <c r="FK45" s="368"/>
      <c r="FL45" s="256"/>
      <c r="FM45" s="256"/>
      <c r="FN45" s="368"/>
      <c r="FO45" s="368"/>
      <c r="FP45" s="368"/>
      <c r="FQ45" s="256"/>
      <c r="FR45" s="256"/>
      <c r="FS45" s="368"/>
      <c r="FT45" s="368"/>
      <c r="FU45" s="368"/>
      <c r="FV45" s="256"/>
      <c r="FW45" s="256"/>
      <c r="FX45" s="368"/>
      <c r="FY45" s="368"/>
      <c r="FZ45" s="368"/>
      <c r="GA45" s="256"/>
      <c r="GB45" s="256"/>
      <c r="GC45" s="368"/>
      <c r="GD45" s="368"/>
      <c r="GE45" s="368"/>
      <c r="GF45" s="256"/>
      <c r="GG45" s="256"/>
      <c r="GH45" s="368"/>
      <c r="GI45" s="368"/>
      <c r="GJ45" s="368"/>
      <c r="GK45" s="256"/>
      <c r="GL45" s="256"/>
      <c r="GM45" s="368"/>
      <c r="GN45" s="368"/>
      <c r="GO45" s="368"/>
      <c r="GP45" s="256"/>
      <c r="GQ45" s="256"/>
      <c r="GR45" s="368"/>
      <c r="GS45" s="368"/>
      <c r="GT45" s="368"/>
      <c r="GU45" s="256"/>
      <c r="GV45" s="256"/>
      <c r="GW45" s="368"/>
      <c r="GX45" s="368"/>
      <c r="GY45" s="368"/>
      <c r="GZ45" s="256"/>
      <c r="HA45" s="256"/>
      <c r="HB45" s="368"/>
      <c r="HC45" s="368"/>
      <c r="HD45" s="368"/>
      <c r="HE45" s="256"/>
      <c r="HF45" s="256"/>
      <c r="HG45" s="368"/>
      <c r="HH45" s="368"/>
      <c r="HI45" s="368"/>
      <c r="HJ45" s="256"/>
      <c r="HK45" s="256"/>
      <c r="HL45" s="368"/>
      <c r="HM45" s="368"/>
      <c r="HN45" s="368"/>
      <c r="HO45" s="256"/>
      <c r="HP45" s="256"/>
      <c r="HQ45" s="368"/>
      <c r="HR45" s="368"/>
      <c r="HS45" s="368"/>
      <c r="HT45" s="256"/>
      <c r="HU45" s="256"/>
      <c r="HV45" s="368"/>
      <c r="HW45" s="368"/>
      <c r="HX45" s="368"/>
      <c r="HY45" s="256"/>
      <c r="HZ45" s="256"/>
      <c r="IA45" s="368"/>
      <c r="IB45" s="368"/>
      <c r="IC45" s="368"/>
      <c r="ID45" s="256"/>
      <c r="IE45" s="256"/>
      <c r="IF45" s="368"/>
      <c r="IG45" s="368"/>
      <c r="IH45" s="368"/>
      <c r="II45" s="256"/>
      <c r="IJ45" s="256"/>
      <c r="IK45" s="368"/>
      <c r="IL45" s="368"/>
      <c r="IM45" s="368"/>
      <c r="IN45" s="256"/>
      <c r="IO45" s="256"/>
      <c r="IP45" s="368"/>
      <c r="IQ45" s="368"/>
      <c r="IR45" s="368"/>
      <c r="IS45" s="256"/>
      <c r="IT45" s="256"/>
      <c r="IU45" s="368"/>
      <c r="IV45" s="368"/>
      <c r="IW45" s="368"/>
      <c r="IX45" s="256"/>
      <c r="IY45" s="256"/>
      <c r="IZ45" s="256"/>
      <c r="JA45" s="256"/>
      <c r="JB45" s="256"/>
      <c r="JC45" s="256"/>
    </row>
    <row r="46" spans="1:263" s="3" customFormat="1" ht="15" thickBot="1" x14ac:dyDescent="0.4">
      <c r="A46" s="198"/>
      <c r="B46" s="370"/>
      <c r="C46" s="46" t="s">
        <v>354</v>
      </c>
      <c r="D46" s="371"/>
      <c r="E46" s="371"/>
      <c r="F46" s="372"/>
      <c r="G46" s="361"/>
      <c r="H46" s="361"/>
      <c r="I46" s="361"/>
      <c r="J46" s="361"/>
      <c r="K46" s="361"/>
      <c r="L46" s="361"/>
      <c r="M46" s="373"/>
      <c r="N46" s="373"/>
      <c r="O46" s="361"/>
      <c r="P46" s="361"/>
      <c r="Q46" s="361"/>
      <c r="R46" s="373"/>
      <c r="S46" s="373"/>
      <c r="T46" s="361"/>
      <c r="U46" s="361"/>
      <c r="V46" s="361"/>
      <c r="W46" s="373"/>
      <c r="X46" s="373"/>
      <c r="Y46" s="361"/>
      <c r="Z46" s="361"/>
      <c r="AA46" s="361"/>
      <c r="AB46" s="373"/>
      <c r="AC46" s="373"/>
      <c r="AD46" s="361"/>
      <c r="AE46" s="361"/>
      <c r="AF46" s="361"/>
      <c r="AG46" s="373"/>
      <c r="AH46" s="373"/>
      <c r="AI46" s="361"/>
      <c r="AJ46" s="361"/>
      <c r="AK46" s="361"/>
      <c r="AL46" s="373"/>
      <c r="AM46" s="373"/>
      <c r="AN46" s="361"/>
      <c r="AO46" s="361"/>
      <c r="AP46" s="361"/>
      <c r="AQ46" s="373"/>
      <c r="AR46" s="373"/>
      <c r="AS46" s="361"/>
      <c r="AT46" s="361"/>
      <c r="AU46" s="361"/>
      <c r="AV46" s="373"/>
      <c r="AW46" s="373"/>
      <c r="AX46" s="361"/>
      <c r="AY46" s="361"/>
      <c r="AZ46" s="361"/>
      <c r="BA46" s="373"/>
      <c r="BB46" s="373"/>
      <c r="BC46" s="361"/>
      <c r="BD46" s="361"/>
      <c r="BE46" s="361"/>
      <c r="BF46" s="373"/>
      <c r="BG46" s="373"/>
      <c r="BH46" s="361"/>
      <c r="BI46" s="361"/>
      <c r="BJ46" s="361"/>
      <c r="BK46" s="373"/>
      <c r="BL46" s="373"/>
      <c r="BM46" s="361"/>
      <c r="BN46" s="361"/>
      <c r="BO46" s="361"/>
      <c r="BP46" s="373"/>
      <c r="BQ46" s="373"/>
      <c r="BR46" s="361"/>
      <c r="BS46" s="361"/>
      <c r="BT46" s="361"/>
      <c r="BU46" s="373"/>
      <c r="BV46" s="373"/>
      <c r="BW46" s="361"/>
      <c r="BX46" s="361"/>
      <c r="BY46" s="361"/>
      <c r="BZ46" s="373"/>
      <c r="CA46" s="373"/>
      <c r="CB46" s="361"/>
      <c r="CC46" s="361"/>
      <c r="CD46" s="361"/>
      <c r="CE46" s="373"/>
      <c r="CF46" s="373"/>
      <c r="CG46" s="361"/>
      <c r="CH46" s="361"/>
      <c r="CI46" s="361"/>
      <c r="CJ46" s="373"/>
      <c r="CK46" s="373"/>
      <c r="CL46" s="361"/>
      <c r="CM46" s="361"/>
      <c r="CN46" s="361"/>
      <c r="CO46" s="373"/>
      <c r="CP46" s="373"/>
      <c r="CQ46" s="361"/>
      <c r="CR46" s="361"/>
      <c r="CS46" s="361"/>
      <c r="CT46" s="373"/>
      <c r="CU46" s="373"/>
      <c r="CV46" s="361"/>
      <c r="CW46" s="361"/>
      <c r="CX46" s="361"/>
      <c r="CY46" s="373"/>
      <c r="CZ46" s="373"/>
      <c r="DA46" s="361"/>
      <c r="DB46" s="361"/>
      <c r="DC46" s="361"/>
      <c r="DD46" s="373"/>
      <c r="DE46" s="373"/>
      <c r="DF46" s="361"/>
      <c r="DG46" s="361"/>
      <c r="DH46" s="361"/>
      <c r="DI46" s="373"/>
      <c r="DJ46" s="373"/>
      <c r="DK46" s="361"/>
      <c r="DL46" s="361"/>
      <c r="DM46" s="361"/>
      <c r="DN46" s="373"/>
      <c r="DO46" s="373"/>
      <c r="DP46" s="361"/>
      <c r="DQ46" s="361"/>
      <c r="DR46" s="361"/>
      <c r="DS46" s="373"/>
      <c r="DT46" s="373"/>
      <c r="DU46" s="361"/>
      <c r="DV46" s="361"/>
      <c r="DW46" s="361"/>
      <c r="DX46" s="373"/>
      <c r="DY46" s="373"/>
      <c r="DZ46" s="361"/>
      <c r="EA46" s="361"/>
      <c r="EB46" s="361"/>
      <c r="EC46" s="373"/>
      <c r="ED46" s="373"/>
      <c r="EE46" s="361"/>
      <c r="EF46" s="361"/>
      <c r="EG46" s="361"/>
      <c r="EH46" s="373"/>
      <c r="EI46" s="373"/>
      <c r="EJ46" s="361"/>
      <c r="EK46" s="361"/>
      <c r="EL46" s="361"/>
      <c r="EM46" s="373"/>
      <c r="EN46" s="373"/>
      <c r="EO46" s="361"/>
      <c r="EP46" s="361"/>
      <c r="EQ46" s="361"/>
      <c r="ER46" s="373"/>
      <c r="ES46" s="373"/>
      <c r="ET46" s="361"/>
      <c r="EU46" s="361"/>
      <c r="EV46" s="361"/>
      <c r="EW46" s="373"/>
      <c r="EX46" s="373"/>
      <c r="EY46" s="361"/>
      <c r="EZ46" s="361"/>
      <c r="FA46" s="361"/>
      <c r="FB46" s="373"/>
      <c r="FC46" s="373"/>
      <c r="FD46" s="361"/>
      <c r="FE46" s="361"/>
      <c r="FF46" s="361"/>
      <c r="FG46" s="373"/>
      <c r="FH46" s="373"/>
      <c r="FI46" s="361"/>
      <c r="FJ46" s="361"/>
      <c r="FK46" s="361"/>
      <c r="FL46" s="373"/>
      <c r="FM46" s="373"/>
      <c r="FN46" s="361"/>
      <c r="FO46" s="361"/>
      <c r="FP46" s="361"/>
      <c r="FQ46" s="373"/>
      <c r="FR46" s="373"/>
      <c r="FS46" s="361"/>
      <c r="FT46" s="361"/>
      <c r="FU46" s="361"/>
      <c r="FV46" s="373"/>
      <c r="FW46" s="373"/>
      <c r="FX46" s="361"/>
      <c r="FY46" s="361"/>
      <c r="FZ46" s="361"/>
      <c r="GA46" s="373"/>
      <c r="GB46" s="373"/>
      <c r="GC46" s="361"/>
      <c r="GD46" s="361"/>
      <c r="GE46" s="361"/>
      <c r="GF46" s="373"/>
      <c r="GG46" s="373"/>
      <c r="GH46" s="361"/>
      <c r="GI46" s="361"/>
      <c r="GJ46" s="361"/>
      <c r="GK46" s="373"/>
      <c r="GL46" s="373"/>
      <c r="GM46" s="361"/>
      <c r="GN46" s="361"/>
      <c r="GO46" s="361"/>
      <c r="GP46" s="373"/>
      <c r="GQ46" s="373"/>
      <c r="GR46" s="361"/>
      <c r="GS46" s="361"/>
      <c r="GT46" s="361"/>
      <c r="GU46" s="373"/>
      <c r="GV46" s="373"/>
      <c r="GW46" s="361"/>
      <c r="GX46" s="361"/>
      <c r="GY46" s="361"/>
      <c r="GZ46" s="373"/>
      <c r="HA46" s="373"/>
      <c r="HB46" s="361"/>
      <c r="HC46" s="361"/>
      <c r="HD46" s="361"/>
      <c r="HE46" s="373"/>
      <c r="HF46" s="373"/>
      <c r="HG46" s="361"/>
      <c r="HH46" s="361"/>
      <c r="HI46" s="361"/>
      <c r="HJ46" s="373"/>
      <c r="HK46" s="373"/>
      <c r="HL46" s="361"/>
      <c r="HM46" s="361"/>
      <c r="HN46" s="361"/>
      <c r="HO46" s="373"/>
      <c r="HP46" s="373"/>
      <c r="HQ46" s="361"/>
      <c r="HR46" s="361"/>
      <c r="HS46" s="361"/>
      <c r="HT46" s="373"/>
      <c r="HU46" s="373"/>
      <c r="HV46" s="361"/>
      <c r="HW46" s="361"/>
      <c r="HX46" s="361"/>
      <c r="HY46" s="373"/>
      <c r="HZ46" s="373"/>
      <c r="IA46" s="361"/>
      <c r="IB46" s="361"/>
      <c r="IC46" s="361"/>
      <c r="ID46" s="373"/>
      <c r="IE46" s="373"/>
      <c r="IF46" s="361"/>
      <c r="IG46" s="361"/>
      <c r="IH46" s="361"/>
      <c r="II46" s="373"/>
      <c r="IJ46" s="373"/>
      <c r="IK46" s="361"/>
      <c r="IL46" s="361"/>
      <c r="IM46" s="361"/>
      <c r="IN46" s="373"/>
      <c r="IO46" s="373"/>
      <c r="IP46" s="361"/>
      <c r="IQ46" s="361"/>
      <c r="IR46" s="361"/>
      <c r="IS46" s="373"/>
      <c r="IT46" s="373"/>
      <c r="IU46" s="361"/>
      <c r="IV46" s="361"/>
      <c r="IW46" s="361"/>
      <c r="IX46" s="373"/>
      <c r="IY46" s="373"/>
      <c r="IZ46" s="373"/>
      <c r="JA46" s="374"/>
      <c r="JB46" s="256"/>
      <c r="JC46" s="256"/>
    </row>
    <row r="47" spans="1:263" s="3" customFormat="1" x14ac:dyDescent="0.35">
      <c r="A47" s="198"/>
      <c r="B47" s="359"/>
      <c r="C47" s="239"/>
      <c r="D47" s="102"/>
      <c r="E47" s="102"/>
      <c r="F47" s="375"/>
      <c r="G47" s="321"/>
      <c r="H47" s="322"/>
      <c r="I47" s="202"/>
      <c r="J47" s="320"/>
      <c r="K47" s="321"/>
      <c r="L47" s="48"/>
      <c r="M47" s="376"/>
      <c r="N47" s="376"/>
      <c r="O47" s="321"/>
      <c r="P47" s="321"/>
      <c r="Q47" s="48"/>
      <c r="R47" s="376"/>
      <c r="S47" s="376"/>
      <c r="T47" s="321"/>
      <c r="U47" s="321"/>
      <c r="V47" s="48"/>
      <c r="W47" s="376"/>
      <c r="X47" s="376"/>
      <c r="Y47" s="321"/>
      <c r="Z47" s="321"/>
      <c r="AA47" s="48"/>
      <c r="AB47" s="376"/>
      <c r="AC47" s="376"/>
      <c r="AD47" s="321"/>
      <c r="AE47" s="321"/>
      <c r="AF47" s="48"/>
      <c r="AG47" s="376"/>
      <c r="AH47" s="376"/>
      <c r="AI47" s="321"/>
      <c r="AJ47" s="321"/>
      <c r="AK47" s="48"/>
      <c r="AL47" s="376"/>
      <c r="AM47" s="376"/>
      <c r="AN47" s="321"/>
      <c r="AO47" s="321"/>
      <c r="AP47" s="48"/>
      <c r="AQ47" s="376"/>
      <c r="AR47" s="376"/>
      <c r="AS47" s="321"/>
      <c r="AT47" s="321"/>
      <c r="AU47" s="48"/>
      <c r="AV47" s="376"/>
      <c r="AW47" s="376"/>
      <c r="AX47" s="321"/>
      <c r="AY47" s="321"/>
      <c r="AZ47" s="48"/>
      <c r="BA47" s="376"/>
      <c r="BB47" s="376"/>
      <c r="BC47" s="321"/>
      <c r="BD47" s="321"/>
      <c r="BE47" s="48"/>
      <c r="BF47" s="376"/>
      <c r="BG47" s="376"/>
      <c r="BH47" s="321"/>
      <c r="BI47" s="321"/>
      <c r="BJ47" s="48"/>
      <c r="BK47" s="376"/>
      <c r="BL47" s="376"/>
      <c r="BM47" s="321"/>
      <c r="BN47" s="321"/>
      <c r="BO47" s="48"/>
      <c r="BP47" s="376"/>
      <c r="BQ47" s="376"/>
      <c r="BR47" s="321"/>
      <c r="BS47" s="321"/>
      <c r="BT47" s="48"/>
      <c r="BU47" s="376"/>
      <c r="BV47" s="376"/>
      <c r="BW47" s="321"/>
      <c r="BX47" s="321"/>
      <c r="BY47" s="48"/>
      <c r="BZ47" s="376"/>
      <c r="CA47" s="376"/>
      <c r="CB47" s="321"/>
      <c r="CC47" s="321"/>
      <c r="CD47" s="48"/>
      <c r="CE47" s="376"/>
      <c r="CF47" s="376"/>
      <c r="CG47" s="321"/>
      <c r="CH47" s="321"/>
      <c r="CI47" s="48"/>
      <c r="CJ47" s="376"/>
      <c r="CK47" s="376"/>
      <c r="CL47" s="321"/>
      <c r="CM47" s="321"/>
      <c r="CN47" s="48"/>
      <c r="CO47" s="376"/>
      <c r="CP47" s="376"/>
      <c r="CQ47" s="321"/>
      <c r="CR47" s="321"/>
      <c r="CS47" s="48"/>
      <c r="CT47" s="376"/>
      <c r="CU47" s="376"/>
      <c r="CV47" s="321"/>
      <c r="CW47" s="321"/>
      <c r="CX47" s="48"/>
      <c r="CY47" s="376"/>
      <c r="CZ47" s="376"/>
      <c r="DA47" s="321"/>
      <c r="DB47" s="321"/>
      <c r="DC47" s="48"/>
      <c r="DD47" s="376"/>
      <c r="DE47" s="376"/>
      <c r="DF47" s="321"/>
      <c r="DG47" s="321"/>
      <c r="DH47" s="48"/>
      <c r="DI47" s="376"/>
      <c r="DJ47" s="376"/>
      <c r="DK47" s="321"/>
      <c r="DL47" s="321"/>
      <c r="DM47" s="48"/>
      <c r="DN47" s="376"/>
      <c r="DO47" s="376"/>
      <c r="DP47" s="321"/>
      <c r="DQ47" s="321"/>
      <c r="DR47" s="48"/>
      <c r="DS47" s="376"/>
      <c r="DT47" s="376"/>
      <c r="DU47" s="321"/>
      <c r="DV47" s="321"/>
      <c r="DW47" s="48"/>
      <c r="DX47" s="376"/>
      <c r="DY47" s="376"/>
      <c r="DZ47" s="321"/>
      <c r="EA47" s="321"/>
      <c r="EB47" s="48"/>
      <c r="EC47" s="376"/>
      <c r="ED47" s="376"/>
      <c r="EE47" s="321"/>
      <c r="EF47" s="321"/>
      <c r="EG47" s="48"/>
      <c r="EH47" s="376"/>
      <c r="EI47" s="376"/>
      <c r="EJ47" s="321"/>
      <c r="EK47" s="321"/>
      <c r="EL47" s="48"/>
      <c r="EM47" s="376"/>
      <c r="EN47" s="376"/>
      <c r="EO47" s="321"/>
      <c r="EP47" s="321"/>
      <c r="EQ47" s="48"/>
      <c r="ER47" s="376"/>
      <c r="ES47" s="376"/>
      <c r="ET47" s="321"/>
      <c r="EU47" s="321"/>
      <c r="EV47" s="48"/>
      <c r="EW47" s="376"/>
      <c r="EX47" s="376"/>
      <c r="EY47" s="321"/>
      <c r="EZ47" s="321"/>
      <c r="FA47" s="48"/>
      <c r="FB47" s="376"/>
      <c r="FC47" s="376"/>
      <c r="FD47" s="321"/>
      <c r="FE47" s="321"/>
      <c r="FF47" s="48"/>
      <c r="FG47" s="376"/>
      <c r="FH47" s="376"/>
      <c r="FI47" s="321"/>
      <c r="FJ47" s="321"/>
      <c r="FK47" s="48"/>
      <c r="FL47" s="376"/>
      <c r="FM47" s="376"/>
      <c r="FN47" s="321"/>
      <c r="FO47" s="321"/>
      <c r="FP47" s="48"/>
      <c r="FQ47" s="376"/>
      <c r="FR47" s="376"/>
      <c r="FS47" s="321"/>
      <c r="FT47" s="321"/>
      <c r="FU47" s="48"/>
      <c r="FV47" s="376"/>
      <c r="FW47" s="376"/>
      <c r="FX47" s="321"/>
      <c r="FY47" s="321"/>
      <c r="FZ47" s="48"/>
      <c r="GA47" s="376"/>
      <c r="GB47" s="376"/>
      <c r="GC47" s="321"/>
      <c r="GD47" s="321"/>
      <c r="GE47" s="48"/>
      <c r="GF47" s="376"/>
      <c r="GG47" s="376"/>
      <c r="GH47" s="321"/>
      <c r="GI47" s="321"/>
      <c r="GJ47" s="48"/>
      <c r="GK47" s="376"/>
      <c r="GL47" s="376"/>
      <c r="GM47" s="321"/>
      <c r="GN47" s="321"/>
      <c r="GO47" s="48"/>
      <c r="GP47" s="376"/>
      <c r="GQ47" s="376"/>
      <c r="GR47" s="321"/>
      <c r="GS47" s="321"/>
      <c r="GT47" s="48"/>
      <c r="GU47" s="376"/>
      <c r="GV47" s="376"/>
      <c r="GW47" s="321"/>
      <c r="GX47" s="321"/>
      <c r="GY47" s="48"/>
      <c r="GZ47" s="376"/>
      <c r="HA47" s="376"/>
      <c r="HB47" s="321"/>
      <c r="HC47" s="321"/>
      <c r="HD47" s="48"/>
      <c r="HE47" s="376"/>
      <c r="HF47" s="376"/>
      <c r="HG47" s="321"/>
      <c r="HH47" s="321"/>
      <c r="HI47" s="48"/>
      <c r="HJ47" s="376"/>
      <c r="HK47" s="376"/>
      <c r="HL47" s="321"/>
      <c r="HM47" s="321"/>
      <c r="HN47" s="48"/>
      <c r="HO47" s="376"/>
      <c r="HP47" s="376"/>
      <c r="HQ47" s="321"/>
      <c r="HR47" s="321"/>
      <c r="HS47" s="48"/>
      <c r="HT47" s="376"/>
      <c r="HU47" s="376"/>
      <c r="HV47" s="321"/>
      <c r="HW47" s="321"/>
      <c r="HX47" s="48"/>
      <c r="HY47" s="376"/>
      <c r="HZ47" s="376"/>
      <c r="IA47" s="321"/>
      <c r="IB47" s="321"/>
      <c r="IC47" s="48"/>
      <c r="ID47" s="376"/>
      <c r="IE47" s="376"/>
      <c r="IF47" s="321"/>
      <c r="IG47" s="321"/>
      <c r="IH47" s="48"/>
      <c r="II47" s="376"/>
      <c r="IJ47" s="376"/>
      <c r="IK47" s="321"/>
      <c r="IL47" s="321"/>
      <c r="IM47" s="48"/>
      <c r="IN47" s="376"/>
      <c r="IO47" s="376"/>
      <c r="IP47" s="321"/>
      <c r="IQ47" s="321"/>
      <c r="IR47" s="48"/>
      <c r="IS47" s="376"/>
      <c r="IT47" s="376"/>
      <c r="IU47" s="321"/>
      <c r="IV47" s="321"/>
      <c r="IW47" s="48"/>
      <c r="IX47" s="376"/>
      <c r="IY47" s="377"/>
      <c r="IZ47" s="198"/>
      <c r="JA47" s="378"/>
      <c r="JB47" s="256"/>
      <c r="JC47" s="256"/>
    </row>
    <row r="48" spans="1:263" s="90" customFormat="1" ht="28.15" customHeight="1" x14ac:dyDescent="0.35">
      <c r="A48" s="379"/>
      <c r="B48" s="362"/>
      <c r="C48" s="240"/>
      <c r="D48" s="363"/>
      <c r="E48" s="363"/>
      <c r="F48" s="380"/>
      <c r="G48" s="16" t="s">
        <v>104</v>
      </c>
      <c r="H48" s="381"/>
      <c r="I48" s="347"/>
      <c r="J48" s="87"/>
      <c r="K48" s="502" t="str">
        <f>IF(K$7&lt;&gt;"",K$7,"")</f>
        <v/>
      </c>
      <c r="L48" s="502"/>
      <c r="M48" s="502"/>
      <c r="N48" s="82"/>
      <c r="O48" s="88"/>
      <c r="P48" s="502" t="str">
        <f>IF(P$7&lt;&gt;"",P$7,"")</f>
        <v/>
      </c>
      <c r="Q48" s="502"/>
      <c r="R48" s="502"/>
      <c r="S48" s="82"/>
      <c r="T48" s="88"/>
      <c r="U48" s="502" t="str">
        <f>IF(U$7&lt;&gt;"",U$7,"")</f>
        <v/>
      </c>
      <c r="V48" s="502"/>
      <c r="W48" s="502"/>
      <c r="X48" s="82"/>
      <c r="Y48" s="88"/>
      <c r="Z48" s="502" t="str">
        <f>IF(Z$7&lt;&gt;"",Z$7,"")</f>
        <v/>
      </c>
      <c r="AA48" s="502"/>
      <c r="AB48" s="502"/>
      <c r="AC48" s="82"/>
      <c r="AD48" s="88"/>
      <c r="AE48" s="502" t="str">
        <f>IF(AE$7&lt;&gt;"",AE$7,"")</f>
        <v/>
      </c>
      <c r="AF48" s="502"/>
      <c r="AG48" s="502"/>
      <c r="AH48" s="82"/>
      <c r="AI48" s="88"/>
      <c r="AJ48" s="502" t="str">
        <f>IF(AJ$7&lt;&gt;"",AJ$7,"")</f>
        <v/>
      </c>
      <c r="AK48" s="502"/>
      <c r="AL48" s="502"/>
      <c r="AM48" s="82"/>
      <c r="AN48" s="88"/>
      <c r="AO48" s="502" t="str">
        <f>IF(AO$7&lt;&gt;"",AO$7,"")</f>
        <v/>
      </c>
      <c r="AP48" s="502"/>
      <c r="AQ48" s="502"/>
      <c r="AR48" s="82"/>
      <c r="AS48" s="88"/>
      <c r="AT48" s="502" t="str">
        <f>IF(AT$7&lt;&gt;"",AT$7,"")</f>
        <v/>
      </c>
      <c r="AU48" s="502"/>
      <c r="AV48" s="502"/>
      <c r="AW48" s="82"/>
      <c r="AX48" s="88"/>
      <c r="AY48" s="502" t="str">
        <f>IF(AY$7&lt;&gt;"",AY$7,"")</f>
        <v/>
      </c>
      <c r="AZ48" s="502"/>
      <c r="BA48" s="502"/>
      <c r="BB48" s="82"/>
      <c r="BC48" s="88"/>
      <c r="BD48" s="502" t="str">
        <f>IF(BD$7&lt;&gt;"",BD$7,"")</f>
        <v/>
      </c>
      <c r="BE48" s="502"/>
      <c r="BF48" s="502"/>
      <c r="BG48" s="82"/>
      <c r="BH48" s="88"/>
      <c r="BI48" s="502" t="str">
        <f>IF(BI$7&lt;&gt;"",BI$7,"")</f>
        <v/>
      </c>
      <c r="BJ48" s="502"/>
      <c r="BK48" s="502"/>
      <c r="BL48" s="82"/>
      <c r="BM48" s="88"/>
      <c r="BN48" s="502" t="str">
        <f>IF(BN$7&lt;&gt;"",BN$7,"")</f>
        <v/>
      </c>
      <c r="BO48" s="502"/>
      <c r="BP48" s="502"/>
      <c r="BQ48" s="82"/>
      <c r="BR48" s="88"/>
      <c r="BS48" s="502" t="str">
        <f>IF(BS$7&lt;&gt;"",BS$7,"")</f>
        <v/>
      </c>
      <c r="BT48" s="502"/>
      <c r="BU48" s="502"/>
      <c r="BV48" s="82"/>
      <c r="BW48" s="88"/>
      <c r="BX48" s="502" t="str">
        <f>IF(BX$7&lt;&gt;"",BX$7,"")</f>
        <v/>
      </c>
      <c r="BY48" s="502"/>
      <c r="BZ48" s="502"/>
      <c r="CA48" s="82"/>
      <c r="CB48" s="88"/>
      <c r="CC48" s="502" t="str">
        <f>IF(CC$7&lt;&gt;"",CC$7,"")</f>
        <v/>
      </c>
      <c r="CD48" s="502"/>
      <c r="CE48" s="502"/>
      <c r="CF48" s="82"/>
      <c r="CG48" s="88"/>
      <c r="CH48" s="502" t="str">
        <f>IF(CH$7&lt;&gt;"",CH$7,"")</f>
        <v/>
      </c>
      <c r="CI48" s="502"/>
      <c r="CJ48" s="502"/>
      <c r="CK48" s="82"/>
      <c r="CL48" s="88"/>
      <c r="CM48" s="502" t="str">
        <f>IF(CM$7&lt;&gt;"",CM$7,"")</f>
        <v/>
      </c>
      <c r="CN48" s="502"/>
      <c r="CO48" s="502"/>
      <c r="CP48" s="82"/>
      <c r="CQ48" s="88"/>
      <c r="CR48" s="502" t="str">
        <f>IF(CR$7&lt;&gt;"",CR$7,"")</f>
        <v/>
      </c>
      <c r="CS48" s="502"/>
      <c r="CT48" s="502"/>
      <c r="CU48" s="82"/>
      <c r="CV48" s="88"/>
      <c r="CW48" s="502" t="str">
        <f>IF(CW$7&lt;&gt;"",CW$7,"")</f>
        <v/>
      </c>
      <c r="CX48" s="502"/>
      <c r="CY48" s="502"/>
      <c r="CZ48" s="82"/>
      <c r="DA48" s="88"/>
      <c r="DB48" s="502" t="str">
        <f>IF(DB$7&lt;&gt;"",DB$7,"")</f>
        <v/>
      </c>
      <c r="DC48" s="502"/>
      <c r="DD48" s="502"/>
      <c r="DE48" s="82"/>
      <c r="DF48" s="88"/>
      <c r="DG48" s="502" t="str">
        <f>IF(DG$7&lt;&gt;"",DG$7,"")</f>
        <v/>
      </c>
      <c r="DH48" s="502"/>
      <c r="DI48" s="502"/>
      <c r="DJ48" s="82"/>
      <c r="DK48" s="88"/>
      <c r="DL48" s="502" t="str">
        <f>IF(DL$7&lt;&gt;"",DL$7,"")</f>
        <v/>
      </c>
      <c r="DM48" s="502"/>
      <c r="DN48" s="502"/>
      <c r="DO48" s="82"/>
      <c r="DP48" s="88"/>
      <c r="DQ48" s="502" t="str">
        <f>IF(DQ$7&lt;&gt;"",DQ$7,"")</f>
        <v/>
      </c>
      <c r="DR48" s="502"/>
      <c r="DS48" s="502"/>
      <c r="DT48" s="82"/>
      <c r="DU48" s="88"/>
      <c r="DV48" s="502" t="str">
        <f>IF(DV$7&lt;&gt;"",DV$7,"")</f>
        <v/>
      </c>
      <c r="DW48" s="502"/>
      <c r="DX48" s="502"/>
      <c r="DY48" s="82"/>
      <c r="DZ48" s="88"/>
      <c r="EA48" s="502" t="str">
        <f>IF(EA$7&lt;&gt;"",EA$7,"")</f>
        <v/>
      </c>
      <c r="EB48" s="502"/>
      <c r="EC48" s="502"/>
      <c r="ED48" s="82"/>
      <c r="EE48" s="88"/>
      <c r="EF48" s="502" t="str">
        <f>IF(EF$7&lt;&gt;"",EF$7,"")</f>
        <v/>
      </c>
      <c r="EG48" s="502"/>
      <c r="EH48" s="502"/>
      <c r="EI48" s="82"/>
      <c r="EJ48" s="88"/>
      <c r="EK48" s="502" t="str">
        <f>IF(EK$7&lt;&gt;"",EK$7,"")</f>
        <v/>
      </c>
      <c r="EL48" s="502"/>
      <c r="EM48" s="502"/>
      <c r="EN48" s="82"/>
      <c r="EO48" s="88"/>
      <c r="EP48" s="502" t="str">
        <f>IF(EP$7&lt;&gt;"",EP$7,"")</f>
        <v/>
      </c>
      <c r="EQ48" s="502"/>
      <c r="ER48" s="502"/>
      <c r="ES48" s="82"/>
      <c r="ET48" s="88"/>
      <c r="EU48" s="502" t="str">
        <f>IF(EU$7&lt;&gt;"",EU$7,"")</f>
        <v/>
      </c>
      <c r="EV48" s="502"/>
      <c r="EW48" s="502"/>
      <c r="EX48" s="82"/>
      <c r="EY48" s="88"/>
      <c r="EZ48" s="502" t="str">
        <f>IF(EZ$7&lt;&gt;"",EZ$7,"")</f>
        <v/>
      </c>
      <c r="FA48" s="502"/>
      <c r="FB48" s="502"/>
      <c r="FC48" s="82"/>
      <c r="FD48" s="88"/>
      <c r="FE48" s="502" t="str">
        <f>IF(FE$7&lt;&gt;"",FE$7,"")</f>
        <v/>
      </c>
      <c r="FF48" s="502"/>
      <c r="FG48" s="502"/>
      <c r="FH48" s="82"/>
      <c r="FI48" s="88"/>
      <c r="FJ48" s="502" t="str">
        <f>IF(FJ$7&lt;&gt;"",FJ$7,"")</f>
        <v/>
      </c>
      <c r="FK48" s="502"/>
      <c r="FL48" s="502"/>
      <c r="FM48" s="82"/>
      <c r="FN48" s="88"/>
      <c r="FO48" s="502" t="str">
        <f>IF(FO$7&lt;&gt;"",FO$7,"")</f>
        <v/>
      </c>
      <c r="FP48" s="502"/>
      <c r="FQ48" s="502"/>
      <c r="FR48" s="82"/>
      <c r="FS48" s="88"/>
      <c r="FT48" s="502" t="str">
        <f>IF(FT$7&lt;&gt;"",FT$7,"")</f>
        <v/>
      </c>
      <c r="FU48" s="502"/>
      <c r="FV48" s="502"/>
      <c r="FW48" s="82"/>
      <c r="FX48" s="88"/>
      <c r="FY48" s="502" t="str">
        <f>IF(FY$7&lt;&gt;"",FY$7,"")</f>
        <v/>
      </c>
      <c r="FZ48" s="502"/>
      <c r="GA48" s="502"/>
      <c r="GB48" s="82"/>
      <c r="GC48" s="88"/>
      <c r="GD48" s="502" t="str">
        <f>IF(GD$7&lt;&gt;"",GD$7,"")</f>
        <v/>
      </c>
      <c r="GE48" s="502"/>
      <c r="GF48" s="502"/>
      <c r="GG48" s="82"/>
      <c r="GH48" s="88"/>
      <c r="GI48" s="502" t="str">
        <f>IF(GI$7&lt;&gt;"",GI$7,"")</f>
        <v/>
      </c>
      <c r="GJ48" s="502"/>
      <c r="GK48" s="502"/>
      <c r="GL48" s="82"/>
      <c r="GM48" s="88"/>
      <c r="GN48" s="502" t="str">
        <f>IF(GN$7&lt;&gt;"",GN$7,"")</f>
        <v/>
      </c>
      <c r="GO48" s="502"/>
      <c r="GP48" s="502"/>
      <c r="GQ48" s="82"/>
      <c r="GR48" s="88"/>
      <c r="GS48" s="502" t="str">
        <f>IF(GS$7&lt;&gt;"",GS$7,"")</f>
        <v/>
      </c>
      <c r="GT48" s="502"/>
      <c r="GU48" s="502"/>
      <c r="GV48" s="82"/>
      <c r="GW48" s="88"/>
      <c r="GX48" s="502" t="str">
        <f>IF(GX$7&lt;&gt;"",GX$7,"")</f>
        <v/>
      </c>
      <c r="GY48" s="502"/>
      <c r="GZ48" s="502"/>
      <c r="HA48" s="82"/>
      <c r="HB48" s="88"/>
      <c r="HC48" s="502" t="str">
        <f>IF(HC$7&lt;&gt;"",HC$7,"")</f>
        <v/>
      </c>
      <c r="HD48" s="502"/>
      <c r="HE48" s="502"/>
      <c r="HF48" s="82"/>
      <c r="HG48" s="88"/>
      <c r="HH48" s="502" t="str">
        <f>IF(HH$7&lt;&gt;"",HH$7,"")</f>
        <v/>
      </c>
      <c r="HI48" s="502"/>
      <c r="HJ48" s="502"/>
      <c r="HK48" s="82"/>
      <c r="HL48" s="88"/>
      <c r="HM48" s="502" t="str">
        <f>IF(HM$7&lt;&gt;"",HM$7,"")</f>
        <v/>
      </c>
      <c r="HN48" s="502"/>
      <c r="HO48" s="502"/>
      <c r="HP48" s="82"/>
      <c r="HQ48" s="88"/>
      <c r="HR48" s="502" t="str">
        <f>IF(HR$7&lt;&gt;"",HR$7,"")</f>
        <v/>
      </c>
      <c r="HS48" s="502"/>
      <c r="HT48" s="502"/>
      <c r="HU48" s="82"/>
      <c r="HV48" s="88"/>
      <c r="HW48" s="502" t="str">
        <f>IF(HW$7&lt;&gt;"",HW$7,"")</f>
        <v/>
      </c>
      <c r="HX48" s="502"/>
      <c r="HY48" s="502"/>
      <c r="HZ48" s="82"/>
      <c r="IA48" s="88"/>
      <c r="IB48" s="502" t="str">
        <f>IF(IB$7&lt;&gt;"",IB$7,"")</f>
        <v/>
      </c>
      <c r="IC48" s="502"/>
      <c r="ID48" s="502"/>
      <c r="IE48" s="82"/>
      <c r="IF48" s="88"/>
      <c r="IG48" s="502" t="str">
        <f>IF(IG$7&lt;&gt;"",IG$7,"")</f>
        <v/>
      </c>
      <c r="IH48" s="502"/>
      <c r="II48" s="502"/>
      <c r="IJ48" s="82"/>
      <c r="IK48" s="88"/>
      <c r="IL48" s="502" t="str">
        <f>IF(IL$7&lt;&gt;"",IL$7,"")</f>
        <v/>
      </c>
      <c r="IM48" s="502"/>
      <c r="IN48" s="502"/>
      <c r="IO48" s="82"/>
      <c r="IP48" s="88"/>
      <c r="IQ48" s="502" t="str">
        <f>IF(IQ$7&lt;&gt;"",IQ$7,"")</f>
        <v/>
      </c>
      <c r="IR48" s="502"/>
      <c r="IS48" s="502"/>
      <c r="IT48" s="82"/>
      <c r="IU48" s="88"/>
      <c r="IV48" s="502" t="str">
        <f>IF(IV$7&lt;&gt;"",IV$7,"")</f>
        <v/>
      </c>
      <c r="IW48" s="502"/>
      <c r="IX48" s="502"/>
      <c r="IY48" s="89"/>
      <c r="IZ48" s="198"/>
      <c r="JA48" s="382"/>
      <c r="JB48" s="383"/>
      <c r="JC48" s="383"/>
    </row>
    <row r="49" spans="1:263" s="3" customFormat="1" x14ac:dyDescent="0.35">
      <c r="A49" s="198"/>
      <c r="B49" s="359"/>
      <c r="C49" s="239"/>
      <c r="D49" s="102"/>
      <c r="E49" s="102"/>
      <c r="F49" s="384"/>
      <c r="G49" s="131"/>
      <c r="H49" s="325"/>
      <c r="I49" s="202"/>
      <c r="J49" s="324"/>
      <c r="K49" s="131"/>
      <c r="L49" s="131"/>
      <c r="M49" s="385"/>
      <c r="N49" s="385"/>
      <c r="O49" s="131"/>
      <c r="P49" s="131"/>
      <c r="Q49" s="131"/>
      <c r="R49" s="385"/>
      <c r="S49" s="385"/>
      <c r="T49" s="131"/>
      <c r="U49" s="131"/>
      <c r="V49" s="131"/>
      <c r="W49" s="385"/>
      <c r="X49" s="385"/>
      <c r="Y49" s="131"/>
      <c r="Z49" s="131"/>
      <c r="AA49" s="131"/>
      <c r="AB49" s="385"/>
      <c r="AC49" s="385"/>
      <c r="AD49" s="131"/>
      <c r="AE49" s="131"/>
      <c r="AF49" s="131"/>
      <c r="AG49" s="385"/>
      <c r="AH49" s="385"/>
      <c r="AI49" s="131"/>
      <c r="AJ49" s="131"/>
      <c r="AK49" s="131"/>
      <c r="AL49" s="385"/>
      <c r="AM49" s="385"/>
      <c r="AN49" s="131"/>
      <c r="AO49" s="131"/>
      <c r="AP49" s="131"/>
      <c r="AQ49" s="385"/>
      <c r="AR49" s="385"/>
      <c r="AS49" s="131"/>
      <c r="AT49" s="131"/>
      <c r="AU49" s="131"/>
      <c r="AV49" s="385"/>
      <c r="AW49" s="385"/>
      <c r="AX49" s="131"/>
      <c r="AY49" s="131"/>
      <c r="AZ49" s="131"/>
      <c r="BA49" s="385"/>
      <c r="BB49" s="385"/>
      <c r="BC49" s="131"/>
      <c r="BD49" s="131"/>
      <c r="BE49" s="131"/>
      <c r="BF49" s="385"/>
      <c r="BG49" s="385"/>
      <c r="BH49" s="131"/>
      <c r="BI49" s="131"/>
      <c r="BJ49" s="131"/>
      <c r="BK49" s="385"/>
      <c r="BL49" s="385"/>
      <c r="BM49" s="131"/>
      <c r="BN49" s="131"/>
      <c r="BO49" s="131"/>
      <c r="BP49" s="385"/>
      <c r="BQ49" s="385"/>
      <c r="BR49" s="131"/>
      <c r="BS49" s="131"/>
      <c r="BT49" s="131"/>
      <c r="BU49" s="385"/>
      <c r="BV49" s="385"/>
      <c r="BW49" s="131"/>
      <c r="BX49" s="131"/>
      <c r="BY49" s="131"/>
      <c r="BZ49" s="385"/>
      <c r="CA49" s="385"/>
      <c r="CB49" s="131"/>
      <c r="CC49" s="131"/>
      <c r="CD49" s="131"/>
      <c r="CE49" s="385"/>
      <c r="CF49" s="385"/>
      <c r="CG49" s="131"/>
      <c r="CH49" s="131"/>
      <c r="CI49" s="131"/>
      <c r="CJ49" s="385"/>
      <c r="CK49" s="385"/>
      <c r="CL49" s="131"/>
      <c r="CM49" s="131"/>
      <c r="CN49" s="131"/>
      <c r="CO49" s="385"/>
      <c r="CP49" s="385"/>
      <c r="CQ49" s="131"/>
      <c r="CR49" s="131"/>
      <c r="CS49" s="131"/>
      <c r="CT49" s="385"/>
      <c r="CU49" s="385"/>
      <c r="CV49" s="131"/>
      <c r="CW49" s="131"/>
      <c r="CX49" s="131"/>
      <c r="CY49" s="385"/>
      <c r="CZ49" s="385"/>
      <c r="DA49" s="131"/>
      <c r="DB49" s="131"/>
      <c r="DC49" s="131"/>
      <c r="DD49" s="385"/>
      <c r="DE49" s="385"/>
      <c r="DF49" s="131"/>
      <c r="DG49" s="131"/>
      <c r="DH49" s="131"/>
      <c r="DI49" s="385"/>
      <c r="DJ49" s="385"/>
      <c r="DK49" s="131"/>
      <c r="DL49" s="131"/>
      <c r="DM49" s="131"/>
      <c r="DN49" s="385"/>
      <c r="DO49" s="385"/>
      <c r="DP49" s="131"/>
      <c r="DQ49" s="131"/>
      <c r="DR49" s="131"/>
      <c r="DS49" s="385"/>
      <c r="DT49" s="385"/>
      <c r="DU49" s="131"/>
      <c r="DV49" s="131"/>
      <c r="DW49" s="131"/>
      <c r="DX49" s="385"/>
      <c r="DY49" s="385"/>
      <c r="DZ49" s="131"/>
      <c r="EA49" s="131"/>
      <c r="EB49" s="131"/>
      <c r="EC49" s="385"/>
      <c r="ED49" s="385"/>
      <c r="EE49" s="131"/>
      <c r="EF49" s="131"/>
      <c r="EG49" s="131"/>
      <c r="EH49" s="385"/>
      <c r="EI49" s="385"/>
      <c r="EJ49" s="131"/>
      <c r="EK49" s="131"/>
      <c r="EL49" s="131"/>
      <c r="EM49" s="385"/>
      <c r="EN49" s="385"/>
      <c r="EO49" s="131"/>
      <c r="EP49" s="131"/>
      <c r="EQ49" s="131"/>
      <c r="ER49" s="385"/>
      <c r="ES49" s="385"/>
      <c r="ET49" s="131"/>
      <c r="EU49" s="131"/>
      <c r="EV49" s="131"/>
      <c r="EW49" s="385"/>
      <c r="EX49" s="385"/>
      <c r="EY49" s="131"/>
      <c r="EZ49" s="131"/>
      <c r="FA49" s="131"/>
      <c r="FB49" s="385"/>
      <c r="FC49" s="385"/>
      <c r="FD49" s="131"/>
      <c r="FE49" s="131"/>
      <c r="FF49" s="131"/>
      <c r="FG49" s="385"/>
      <c r="FH49" s="385"/>
      <c r="FI49" s="131"/>
      <c r="FJ49" s="131"/>
      <c r="FK49" s="131"/>
      <c r="FL49" s="385"/>
      <c r="FM49" s="385"/>
      <c r="FN49" s="131"/>
      <c r="FO49" s="131"/>
      <c r="FP49" s="131"/>
      <c r="FQ49" s="385"/>
      <c r="FR49" s="385"/>
      <c r="FS49" s="131"/>
      <c r="FT49" s="131"/>
      <c r="FU49" s="131"/>
      <c r="FV49" s="385"/>
      <c r="FW49" s="385"/>
      <c r="FX49" s="131"/>
      <c r="FY49" s="131"/>
      <c r="FZ49" s="131"/>
      <c r="GA49" s="385"/>
      <c r="GB49" s="385"/>
      <c r="GC49" s="131"/>
      <c r="GD49" s="131"/>
      <c r="GE49" s="131"/>
      <c r="GF49" s="385"/>
      <c r="GG49" s="385"/>
      <c r="GH49" s="131"/>
      <c r="GI49" s="131"/>
      <c r="GJ49" s="131"/>
      <c r="GK49" s="385"/>
      <c r="GL49" s="385"/>
      <c r="GM49" s="131"/>
      <c r="GN49" s="131"/>
      <c r="GO49" s="131"/>
      <c r="GP49" s="385"/>
      <c r="GQ49" s="385"/>
      <c r="GR49" s="131"/>
      <c r="GS49" s="131"/>
      <c r="GT49" s="131"/>
      <c r="GU49" s="385"/>
      <c r="GV49" s="385"/>
      <c r="GW49" s="131"/>
      <c r="GX49" s="131"/>
      <c r="GY49" s="131"/>
      <c r="GZ49" s="385"/>
      <c r="HA49" s="385"/>
      <c r="HB49" s="131"/>
      <c r="HC49" s="131"/>
      <c r="HD49" s="131"/>
      <c r="HE49" s="385"/>
      <c r="HF49" s="385"/>
      <c r="HG49" s="131"/>
      <c r="HH49" s="131"/>
      <c r="HI49" s="131"/>
      <c r="HJ49" s="385"/>
      <c r="HK49" s="385"/>
      <c r="HL49" s="131"/>
      <c r="HM49" s="131"/>
      <c r="HN49" s="131"/>
      <c r="HO49" s="385"/>
      <c r="HP49" s="385"/>
      <c r="HQ49" s="131"/>
      <c r="HR49" s="131"/>
      <c r="HS49" s="131"/>
      <c r="HT49" s="385"/>
      <c r="HU49" s="385"/>
      <c r="HV49" s="131"/>
      <c r="HW49" s="131"/>
      <c r="HX49" s="131"/>
      <c r="HY49" s="385"/>
      <c r="HZ49" s="385"/>
      <c r="IA49" s="131"/>
      <c r="IB49" s="131"/>
      <c r="IC49" s="131"/>
      <c r="ID49" s="385"/>
      <c r="IE49" s="385"/>
      <c r="IF49" s="131"/>
      <c r="IG49" s="131"/>
      <c r="IH49" s="131"/>
      <c r="II49" s="385"/>
      <c r="IJ49" s="385"/>
      <c r="IK49" s="131"/>
      <c r="IL49" s="131"/>
      <c r="IM49" s="131"/>
      <c r="IN49" s="385"/>
      <c r="IO49" s="385"/>
      <c r="IP49" s="131"/>
      <c r="IQ49" s="131"/>
      <c r="IR49" s="131"/>
      <c r="IS49" s="385"/>
      <c r="IT49" s="385"/>
      <c r="IU49" s="131"/>
      <c r="IV49" s="131"/>
      <c r="IW49" s="131"/>
      <c r="IX49" s="385"/>
      <c r="IY49" s="386"/>
      <c r="IZ49" s="198"/>
      <c r="JA49" s="378"/>
      <c r="JB49" s="256"/>
      <c r="JC49" s="256"/>
    </row>
    <row r="50" spans="1:263" s="3" customFormat="1" ht="15" thickBot="1" x14ac:dyDescent="0.4">
      <c r="A50" s="198"/>
      <c r="B50" s="359"/>
      <c r="C50" s="239"/>
      <c r="D50" s="102"/>
      <c r="E50" s="102"/>
      <c r="F50" s="384"/>
      <c r="G50" s="131"/>
      <c r="H50" s="325"/>
      <c r="I50" s="202"/>
      <c r="J50" s="324"/>
      <c r="K50" s="131"/>
      <c r="L50" s="131"/>
      <c r="M50" s="385"/>
      <c r="N50" s="385"/>
      <c r="O50" s="131"/>
      <c r="P50" s="131"/>
      <c r="Q50" s="131"/>
      <c r="R50" s="385"/>
      <c r="S50" s="385"/>
      <c r="T50" s="131"/>
      <c r="U50" s="131"/>
      <c r="V50" s="131"/>
      <c r="W50" s="385"/>
      <c r="X50" s="385"/>
      <c r="Y50" s="131"/>
      <c r="Z50" s="131"/>
      <c r="AA50" s="131"/>
      <c r="AB50" s="385"/>
      <c r="AC50" s="385"/>
      <c r="AD50" s="131"/>
      <c r="AE50" s="131"/>
      <c r="AF50" s="131"/>
      <c r="AG50" s="385"/>
      <c r="AH50" s="385"/>
      <c r="AI50" s="131"/>
      <c r="AJ50" s="131"/>
      <c r="AK50" s="131"/>
      <c r="AL50" s="385"/>
      <c r="AM50" s="385"/>
      <c r="AN50" s="131"/>
      <c r="AO50" s="131"/>
      <c r="AP50" s="131"/>
      <c r="AQ50" s="385"/>
      <c r="AR50" s="385"/>
      <c r="AS50" s="131"/>
      <c r="AT50" s="131"/>
      <c r="AU50" s="131"/>
      <c r="AV50" s="385"/>
      <c r="AW50" s="385"/>
      <c r="AX50" s="131"/>
      <c r="AY50" s="131"/>
      <c r="AZ50" s="131"/>
      <c r="BA50" s="385"/>
      <c r="BB50" s="385"/>
      <c r="BC50" s="131"/>
      <c r="BD50" s="131"/>
      <c r="BE50" s="131"/>
      <c r="BF50" s="385"/>
      <c r="BG50" s="385"/>
      <c r="BH50" s="131"/>
      <c r="BI50" s="131"/>
      <c r="BJ50" s="131"/>
      <c r="BK50" s="385"/>
      <c r="BL50" s="385"/>
      <c r="BM50" s="131"/>
      <c r="BN50" s="131"/>
      <c r="BO50" s="131"/>
      <c r="BP50" s="385"/>
      <c r="BQ50" s="385"/>
      <c r="BR50" s="131"/>
      <c r="BS50" s="131"/>
      <c r="BT50" s="131"/>
      <c r="BU50" s="385"/>
      <c r="BV50" s="385"/>
      <c r="BW50" s="131"/>
      <c r="BX50" s="131"/>
      <c r="BY50" s="131"/>
      <c r="BZ50" s="385"/>
      <c r="CA50" s="385"/>
      <c r="CB50" s="131"/>
      <c r="CC50" s="131"/>
      <c r="CD50" s="131"/>
      <c r="CE50" s="385"/>
      <c r="CF50" s="385"/>
      <c r="CG50" s="131"/>
      <c r="CH50" s="131"/>
      <c r="CI50" s="131"/>
      <c r="CJ50" s="385"/>
      <c r="CK50" s="385"/>
      <c r="CL50" s="131"/>
      <c r="CM50" s="131"/>
      <c r="CN50" s="131"/>
      <c r="CO50" s="385"/>
      <c r="CP50" s="385"/>
      <c r="CQ50" s="131"/>
      <c r="CR50" s="131"/>
      <c r="CS50" s="131"/>
      <c r="CT50" s="385"/>
      <c r="CU50" s="385"/>
      <c r="CV50" s="131"/>
      <c r="CW50" s="131"/>
      <c r="CX50" s="131"/>
      <c r="CY50" s="385"/>
      <c r="CZ50" s="385"/>
      <c r="DA50" s="131"/>
      <c r="DB50" s="131"/>
      <c r="DC50" s="131"/>
      <c r="DD50" s="385"/>
      <c r="DE50" s="385"/>
      <c r="DF50" s="131"/>
      <c r="DG50" s="131"/>
      <c r="DH50" s="131"/>
      <c r="DI50" s="385"/>
      <c r="DJ50" s="385"/>
      <c r="DK50" s="131"/>
      <c r="DL50" s="131"/>
      <c r="DM50" s="131"/>
      <c r="DN50" s="385"/>
      <c r="DO50" s="385"/>
      <c r="DP50" s="131"/>
      <c r="DQ50" s="131"/>
      <c r="DR50" s="131"/>
      <c r="DS50" s="385"/>
      <c r="DT50" s="385"/>
      <c r="DU50" s="131"/>
      <c r="DV50" s="131"/>
      <c r="DW50" s="131"/>
      <c r="DX50" s="385"/>
      <c r="DY50" s="385"/>
      <c r="DZ50" s="131"/>
      <c r="EA50" s="131"/>
      <c r="EB50" s="131"/>
      <c r="EC50" s="385"/>
      <c r="ED50" s="385"/>
      <c r="EE50" s="131"/>
      <c r="EF50" s="131"/>
      <c r="EG50" s="131"/>
      <c r="EH50" s="385"/>
      <c r="EI50" s="385"/>
      <c r="EJ50" s="131"/>
      <c r="EK50" s="131"/>
      <c r="EL50" s="131"/>
      <c r="EM50" s="385"/>
      <c r="EN50" s="385"/>
      <c r="EO50" s="131"/>
      <c r="EP50" s="131"/>
      <c r="EQ50" s="131"/>
      <c r="ER50" s="385"/>
      <c r="ES50" s="385"/>
      <c r="ET50" s="131"/>
      <c r="EU50" s="131"/>
      <c r="EV50" s="131"/>
      <c r="EW50" s="385"/>
      <c r="EX50" s="385"/>
      <c r="EY50" s="131"/>
      <c r="EZ50" s="131"/>
      <c r="FA50" s="131"/>
      <c r="FB50" s="385"/>
      <c r="FC50" s="385"/>
      <c r="FD50" s="131"/>
      <c r="FE50" s="131"/>
      <c r="FF50" s="131"/>
      <c r="FG50" s="385"/>
      <c r="FH50" s="385"/>
      <c r="FI50" s="131"/>
      <c r="FJ50" s="131"/>
      <c r="FK50" s="131"/>
      <c r="FL50" s="385"/>
      <c r="FM50" s="385"/>
      <c r="FN50" s="131"/>
      <c r="FO50" s="131"/>
      <c r="FP50" s="131"/>
      <c r="FQ50" s="385"/>
      <c r="FR50" s="385"/>
      <c r="FS50" s="131"/>
      <c r="FT50" s="131"/>
      <c r="FU50" s="131"/>
      <c r="FV50" s="385"/>
      <c r="FW50" s="385"/>
      <c r="FX50" s="131"/>
      <c r="FY50" s="131"/>
      <c r="FZ50" s="131"/>
      <c r="GA50" s="385"/>
      <c r="GB50" s="385"/>
      <c r="GC50" s="131"/>
      <c r="GD50" s="131"/>
      <c r="GE50" s="131"/>
      <c r="GF50" s="385"/>
      <c r="GG50" s="385"/>
      <c r="GH50" s="131"/>
      <c r="GI50" s="131"/>
      <c r="GJ50" s="131"/>
      <c r="GK50" s="385"/>
      <c r="GL50" s="385"/>
      <c r="GM50" s="131"/>
      <c r="GN50" s="131"/>
      <c r="GO50" s="131"/>
      <c r="GP50" s="385"/>
      <c r="GQ50" s="385"/>
      <c r="GR50" s="131"/>
      <c r="GS50" s="131"/>
      <c r="GT50" s="131"/>
      <c r="GU50" s="385"/>
      <c r="GV50" s="385"/>
      <c r="GW50" s="131"/>
      <c r="GX50" s="131"/>
      <c r="GY50" s="131"/>
      <c r="GZ50" s="385"/>
      <c r="HA50" s="385"/>
      <c r="HB50" s="131"/>
      <c r="HC50" s="131"/>
      <c r="HD50" s="131"/>
      <c r="HE50" s="385"/>
      <c r="HF50" s="385"/>
      <c r="HG50" s="131"/>
      <c r="HH50" s="131"/>
      <c r="HI50" s="131"/>
      <c r="HJ50" s="385"/>
      <c r="HK50" s="385"/>
      <c r="HL50" s="131"/>
      <c r="HM50" s="131"/>
      <c r="HN50" s="131"/>
      <c r="HO50" s="385"/>
      <c r="HP50" s="385"/>
      <c r="HQ50" s="131"/>
      <c r="HR50" s="131"/>
      <c r="HS50" s="131"/>
      <c r="HT50" s="385"/>
      <c r="HU50" s="385"/>
      <c r="HV50" s="131"/>
      <c r="HW50" s="131"/>
      <c r="HX50" s="131"/>
      <c r="HY50" s="385"/>
      <c r="HZ50" s="385"/>
      <c r="IA50" s="131"/>
      <c r="IB50" s="131"/>
      <c r="IC50" s="131"/>
      <c r="ID50" s="385"/>
      <c r="IE50" s="385"/>
      <c r="IF50" s="131"/>
      <c r="IG50" s="131"/>
      <c r="IH50" s="131"/>
      <c r="II50" s="385"/>
      <c r="IJ50" s="385"/>
      <c r="IK50" s="131"/>
      <c r="IL50" s="131"/>
      <c r="IM50" s="131"/>
      <c r="IN50" s="385"/>
      <c r="IO50" s="385"/>
      <c r="IP50" s="131"/>
      <c r="IQ50" s="131"/>
      <c r="IR50" s="131"/>
      <c r="IS50" s="385"/>
      <c r="IT50" s="385"/>
      <c r="IU50" s="131"/>
      <c r="IV50" s="131"/>
      <c r="IW50" s="131"/>
      <c r="IX50" s="385"/>
      <c r="IY50" s="386"/>
      <c r="IZ50" s="198"/>
      <c r="JA50" s="378"/>
      <c r="JB50" s="256"/>
      <c r="JC50" s="256"/>
    </row>
    <row r="51" spans="1:263" s="127" customFormat="1" ht="28.5" customHeight="1" thickBot="1" x14ac:dyDescent="0.4">
      <c r="A51" s="419"/>
      <c r="B51" s="420"/>
      <c r="C51" s="126" t="s">
        <v>355</v>
      </c>
      <c r="D51" s="248" t="s">
        <v>356</v>
      </c>
      <c r="E51" s="421"/>
      <c r="F51" s="286"/>
      <c r="G51" s="250"/>
      <c r="H51" s="422"/>
      <c r="I51" s="423"/>
      <c r="J51" s="424"/>
      <c r="K51" s="251"/>
      <c r="L51" s="251"/>
      <c r="M51" s="251"/>
      <c r="N51" s="251"/>
      <c r="O51" s="425"/>
      <c r="P51" s="251"/>
      <c r="Q51" s="251"/>
      <c r="R51" s="251"/>
      <c r="S51" s="251"/>
      <c r="T51" s="425"/>
      <c r="U51" s="251"/>
      <c r="V51" s="251"/>
      <c r="W51" s="251"/>
      <c r="X51" s="251"/>
      <c r="Y51" s="425"/>
      <c r="Z51" s="251"/>
      <c r="AA51" s="251"/>
      <c r="AB51" s="251"/>
      <c r="AC51" s="251"/>
      <c r="AD51" s="425"/>
      <c r="AE51" s="251"/>
      <c r="AF51" s="251"/>
      <c r="AG51" s="251"/>
      <c r="AH51" s="251"/>
      <c r="AI51" s="425"/>
      <c r="AJ51" s="251"/>
      <c r="AK51" s="251"/>
      <c r="AL51" s="251"/>
      <c r="AM51" s="251"/>
      <c r="AN51" s="425"/>
      <c r="AO51" s="251"/>
      <c r="AP51" s="251"/>
      <c r="AQ51" s="251"/>
      <c r="AR51" s="251"/>
      <c r="AS51" s="425"/>
      <c r="AT51" s="251"/>
      <c r="AU51" s="251"/>
      <c r="AV51" s="251"/>
      <c r="AW51" s="251"/>
      <c r="AX51" s="425"/>
      <c r="AY51" s="251"/>
      <c r="AZ51" s="251"/>
      <c r="BA51" s="251"/>
      <c r="BB51" s="251"/>
      <c r="BC51" s="425"/>
      <c r="BD51" s="251"/>
      <c r="BE51" s="251"/>
      <c r="BF51" s="251"/>
      <c r="BG51" s="251"/>
      <c r="BH51" s="425"/>
      <c r="BI51" s="251"/>
      <c r="BJ51" s="251"/>
      <c r="BK51" s="251"/>
      <c r="BL51" s="251"/>
      <c r="BM51" s="425"/>
      <c r="BN51" s="251"/>
      <c r="BO51" s="251"/>
      <c r="BP51" s="251"/>
      <c r="BQ51" s="251"/>
      <c r="BR51" s="425"/>
      <c r="BS51" s="251"/>
      <c r="BT51" s="251"/>
      <c r="BU51" s="251"/>
      <c r="BV51" s="251"/>
      <c r="BW51" s="425"/>
      <c r="BX51" s="251"/>
      <c r="BY51" s="251"/>
      <c r="BZ51" s="251"/>
      <c r="CA51" s="251"/>
      <c r="CB51" s="425"/>
      <c r="CC51" s="251"/>
      <c r="CD51" s="251"/>
      <c r="CE51" s="251"/>
      <c r="CF51" s="251"/>
      <c r="CG51" s="425"/>
      <c r="CH51" s="251"/>
      <c r="CI51" s="251"/>
      <c r="CJ51" s="251"/>
      <c r="CK51" s="251"/>
      <c r="CL51" s="425"/>
      <c r="CM51" s="251"/>
      <c r="CN51" s="251"/>
      <c r="CO51" s="251"/>
      <c r="CP51" s="251"/>
      <c r="CQ51" s="425"/>
      <c r="CR51" s="251"/>
      <c r="CS51" s="251"/>
      <c r="CT51" s="251"/>
      <c r="CU51" s="251"/>
      <c r="CV51" s="425"/>
      <c r="CW51" s="251"/>
      <c r="CX51" s="251"/>
      <c r="CY51" s="251"/>
      <c r="CZ51" s="251"/>
      <c r="DA51" s="425"/>
      <c r="DB51" s="251"/>
      <c r="DC51" s="251"/>
      <c r="DD51" s="251"/>
      <c r="DE51" s="251"/>
      <c r="DF51" s="425"/>
      <c r="DG51" s="251"/>
      <c r="DH51" s="251"/>
      <c r="DI51" s="251"/>
      <c r="DJ51" s="251"/>
      <c r="DK51" s="425"/>
      <c r="DL51" s="251"/>
      <c r="DM51" s="251"/>
      <c r="DN51" s="251"/>
      <c r="DO51" s="251"/>
      <c r="DP51" s="425"/>
      <c r="DQ51" s="251"/>
      <c r="DR51" s="251"/>
      <c r="DS51" s="251"/>
      <c r="DT51" s="251"/>
      <c r="DU51" s="425"/>
      <c r="DV51" s="251"/>
      <c r="DW51" s="251"/>
      <c r="DX51" s="251"/>
      <c r="DY51" s="251"/>
      <c r="DZ51" s="425"/>
      <c r="EA51" s="251"/>
      <c r="EB51" s="251"/>
      <c r="EC51" s="251"/>
      <c r="ED51" s="251"/>
      <c r="EE51" s="425"/>
      <c r="EF51" s="251"/>
      <c r="EG51" s="251"/>
      <c r="EH51" s="251"/>
      <c r="EI51" s="251"/>
      <c r="EJ51" s="425"/>
      <c r="EK51" s="251"/>
      <c r="EL51" s="251"/>
      <c r="EM51" s="251"/>
      <c r="EN51" s="251"/>
      <c r="EO51" s="425"/>
      <c r="EP51" s="251"/>
      <c r="EQ51" s="251"/>
      <c r="ER51" s="251"/>
      <c r="ES51" s="251"/>
      <c r="ET51" s="425"/>
      <c r="EU51" s="251"/>
      <c r="EV51" s="251"/>
      <c r="EW51" s="251"/>
      <c r="EX51" s="251"/>
      <c r="EY51" s="425"/>
      <c r="EZ51" s="251"/>
      <c r="FA51" s="251"/>
      <c r="FB51" s="251"/>
      <c r="FC51" s="251"/>
      <c r="FD51" s="425"/>
      <c r="FE51" s="251"/>
      <c r="FF51" s="251"/>
      <c r="FG51" s="251"/>
      <c r="FH51" s="251"/>
      <c r="FI51" s="425"/>
      <c r="FJ51" s="251"/>
      <c r="FK51" s="251"/>
      <c r="FL51" s="251"/>
      <c r="FM51" s="251"/>
      <c r="FN51" s="425"/>
      <c r="FO51" s="251"/>
      <c r="FP51" s="251"/>
      <c r="FQ51" s="251"/>
      <c r="FR51" s="251"/>
      <c r="FS51" s="425"/>
      <c r="FT51" s="251"/>
      <c r="FU51" s="251"/>
      <c r="FV51" s="251"/>
      <c r="FW51" s="251"/>
      <c r="FX51" s="425"/>
      <c r="FY51" s="251"/>
      <c r="FZ51" s="251"/>
      <c r="GA51" s="251"/>
      <c r="GB51" s="251"/>
      <c r="GC51" s="425"/>
      <c r="GD51" s="251"/>
      <c r="GE51" s="251"/>
      <c r="GF51" s="251"/>
      <c r="GG51" s="251"/>
      <c r="GH51" s="425"/>
      <c r="GI51" s="251"/>
      <c r="GJ51" s="251"/>
      <c r="GK51" s="251"/>
      <c r="GL51" s="251"/>
      <c r="GM51" s="425"/>
      <c r="GN51" s="251"/>
      <c r="GO51" s="251"/>
      <c r="GP51" s="251"/>
      <c r="GQ51" s="251"/>
      <c r="GR51" s="425"/>
      <c r="GS51" s="251"/>
      <c r="GT51" s="251"/>
      <c r="GU51" s="251"/>
      <c r="GV51" s="251"/>
      <c r="GW51" s="425"/>
      <c r="GX51" s="251"/>
      <c r="GY51" s="251"/>
      <c r="GZ51" s="251"/>
      <c r="HA51" s="251"/>
      <c r="HB51" s="425"/>
      <c r="HC51" s="251"/>
      <c r="HD51" s="251"/>
      <c r="HE51" s="251"/>
      <c r="HF51" s="251"/>
      <c r="HG51" s="425"/>
      <c r="HH51" s="251"/>
      <c r="HI51" s="251"/>
      <c r="HJ51" s="251"/>
      <c r="HK51" s="251"/>
      <c r="HL51" s="425"/>
      <c r="HM51" s="251"/>
      <c r="HN51" s="251"/>
      <c r="HO51" s="251"/>
      <c r="HP51" s="251"/>
      <c r="HQ51" s="425"/>
      <c r="HR51" s="251"/>
      <c r="HS51" s="251"/>
      <c r="HT51" s="251"/>
      <c r="HU51" s="251"/>
      <c r="HV51" s="425"/>
      <c r="HW51" s="251"/>
      <c r="HX51" s="251"/>
      <c r="HY51" s="251"/>
      <c r="HZ51" s="251"/>
      <c r="IA51" s="425"/>
      <c r="IB51" s="251"/>
      <c r="IC51" s="251"/>
      <c r="ID51" s="251"/>
      <c r="IE51" s="251"/>
      <c r="IF51" s="425"/>
      <c r="IG51" s="251"/>
      <c r="IH51" s="251"/>
      <c r="II51" s="251"/>
      <c r="IJ51" s="251"/>
      <c r="IK51" s="425"/>
      <c r="IL51" s="251"/>
      <c r="IM51" s="251"/>
      <c r="IN51" s="251"/>
      <c r="IO51" s="251"/>
      <c r="IP51" s="425"/>
      <c r="IQ51" s="251"/>
      <c r="IR51" s="251"/>
      <c r="IS51" s="251"/>
      <c r="IT51" s="251"/>
      <c r="IU51" s="425"/>
      <c r="IV51" s="251"/>
      <c r="IW51" s="251"/>
      <c r="IX51" s="251"/>
      <c r="IY51" s="426"/>
      <c r="IZ51" s="198"/>
      <c r="JA51" s="427"/>
      <c r="JB51" s="428"/>
      <c r="JC51" s="428"/>
    </row>
    <row r="52" spans="1:263" s="3" customFormat="1" x14ac:dyDescent="0.35">
      <c r="A52" s="198"/>
      <c r="B52" s="359"/>
      <c r="C52" s="239"/>
      <c r="D52" s="102"/>
      <c r="E52" s="102"/>
      <c r="F52" s="384"/>
      <c r="G52" s="131"/>
      <c r="H52" s="325"/>
      <c r="I52" s="202"/>
      <c r="J52" s="324"/>
      <c r="K52" s="131"/>
      <c r="L52" s="131"/>
      <c r="M52" s="385"/>
      <c r="N52" s="385"/>
      <c r="O52" s="131"/>
      <c r="P52" s="131"/>
      <c r="Q52" s="131"/>
      <c r="R52" s="385"/>
      <c r="S52" s="385"/>
      <c r="T52" s="131"/>
      <c r="U52" s="131"/>
      <c r="V52" s="131"/>
      <c r="W52" s="385"/>
      <c r="X52" s="385"/>
      <c r="Y52" s="131"/>
      <c r="Z52" s="131"/>
      <c r="AA52" s="131"/>
      <c r="AB52" s="385"/>
      <c r="AC52" s="385"/>
      <c r="AD52" s="131"/>
      <c r="AE52" s="131"/>
      <c r="AF52" s="131"/>
      <c r="AG52" s="385"/>
      <c r="AH52" s="385"/>
      <c r="AI52" s="131"/>
      <c r="AJ52" s="131"/>
      <c r="AK52" s="131"/>
      <c r="AL52" s="385"/>
      <c r="AM52" s="385"/>
      <c r="AN52" s="131"/>
      <c r="AO52" s="131"/>
      <c r="AP52" s="131"/>
      <c r="AQ52" s="385"/>
      <c r="AR52" s="385"/>
      <c r="AS52" s="131"/>
      <c r="AT52" s="131"/>
      <c r="AU52" s="131"/>
      <c r="AV52" s="385"/>
      <c r="AW52" s="385"/>
      <c r="AX52" s="131"/>
      <c r="AY52" s="131"/>
      <c r="AZ52" s="131"/>
      <c r="BA52" s="385"/>
      <c r="BB52" s="385"/>
      <c r="BC52" s="131"/>
      <c r="BD52" s="131"/>
      <c r="BE52" s="131"/>
      <c r="BF52" s="385"/>
      <c r="BG52" s="385"/>
      <c r="BH52" s="131"/>
      <c r="BI52" s="131"/>
      <c r="BJ52" s="131"/>
      <c r="BK52" s="385"/>
      <c r="BL52" s="385"/>
      <c r="BM52" s="131"/>
      <c r="BN52" s="131"/>
      <c r="BO52" s="131"/>
      <c r="BP52" s="385"/>
      <c r="BQ52" s="385"/>
      <c r="BR52" s="131"/>
      <c r="BS52" s="131"/>
      <c r="BT52" s="131"/>
      <c r="BU52" s="385"/>
      <c r="BV52" s="385"/>
      <c r="BW52" s="131"/>
      <c r="BX52" s="131"/>
      <c r="BY52" s="131"/>
      <c r="BZ52" s="385"/>
      <c r="CA52" s="385"/>
      <c r="CB52" s="131"/>
      <c r="CC52" s="131"/>
      <c r="CD52" s="131"/>
      <c r="CE52" s="385"/>
      <c r="CF52" s="385"/>
      <c r="CG52" s="131"/>
      <c r="CH52" s="131"/>
      <c r="CI52" s="131"/>
      <c r="CJ52" s="385"/>
      <c r="CK52" s="385"/>
      <c r="CL52" s="131"/>
      <c r="CM52" s="131"/>
      <c r="CN52" s="131"/>
      <c r="CO52" s="385"/>
      <c r="CP52" s="385"/>
      <c r="CQ52" s="131"/>
      <c r="CR52" s="131"/>
      <c r="CS52" s="131"/>
      <c r="CT52" s="385"/>
      <c r="CU52" s="385"/>
      <c r="CV52" s="131"/>
      <c r="CW52" s="131"/>
      <c r="CX52" s="131"/>
      <c r="CY52" s="385"/>
      <c r="CZ52" s="385"/>
      <c r="DA52" s="131"/>
      <c r="DB52" s="131"/>
      <c r="DC52" s="131"/>
      <c r="DD52" s="385"/>
      <c r="DE52" s="385"/>
      <c r="DF52" s="131"/>
      <c r="DG52" s="131"/>
      <c r="DH52" s="131"/>
      <c r="DI52" s="385"/>
      <c r="DJ52" s="385"/>
      <c r="DK52" s="131"/>
      <c r="DL52" s="131"/>
      <c r="DM52" s="131"/>
      <c r="DN52" s="385"/>
      <c r="DO52" s="385"/>
      <c r="DP52" s="131"/>
      <c r="DQ52" s="131"/>
      <c r="DR52" s="131"/>
      <c r="DS52" s="385"/>
      <c r="DT52" s="385"/>
      <c r="DU52" s="131"/>
      <c r="DV52" s="131"/>
      <c r="DW52" s="131"/>
      <c r="DX52" s="385"/>
      <c r="DY52" s="385"/>
      <c r="DZ52" s="131"/>
      <c r="EA52" s="131"/>
      <c r="EB52" s="131"/>
      <c r="EC52" s="385"/>
      <c r="ED52" s="385"/>
      <c r="EE52" s="131"/>
      <c r="EF52" s="131"/>
      <c r="EG52" s="131"/>
      <c r="EH52" s="385"/>
      <c r="EI52" s="385"/>
      <c r="EJ52" s="131"/>
      <c r="EK52" s="131"/>
      <c r="EL52" s="131"/>
      <c r="EM52" s="385"/>
      <c r="EN52" s="385"/>
      <c r="EO52" s="131"/>
      <c r="EP52" s="131"/>
      <c r="EQ52" s="131"/>
      <c r="ER52" s="385"/>
      <c r="ES52" s="385"/>
      <c r="ET52" s="131"/>
      <c r="EU52" s="131"/>
      <c r="EV52" s="131"/>
      <c r="EW52" s="385"/>
      <c r="EX52" s="385"/>
      <c r="EY52" s="131"/>
      <c r="EZ52" s="131"/>
      <c r="FA52" s="131"/>
      <c r="FB52" s="385"/>
      <c r="FC52" s="385"/>
      <c r="FD52" s="131"/>
      <c r="FE52" s="131"/>
      <c r="FF52" s="131"/>
      <c r="FG52" s="385"/>
      <c r="FH52" s="385"/>
      <c r="FI52" s="131"/>
      <c r="FJ52" s="131"/>
      <c r="FK52" s="131"/>
      <c r="FL52" s="385"/>
      <c r="FM52" s="385"/>
      <c r="FN52" s="131"/>
      <c r="FO52" s="131"/>
      <c r="FP52" s="131"/>
      <c r="FQ52" s="385"/>
      <c r="FR52" s="385"/>
      <c r="FS52" s="131"/>
      <c r="FT52" s="131"/>
      <c r="FU52" s="131"/>
      <c r="FV52" s="385"/>
      <c r="FW52" s="385"/>
      <c r="FX52" s="131"/>
      <c r="FY52" s="131"/>
      <c r="FZ52" s="131"/>
      <c r="GA52" s="385"/>
      <c r="GB52" s="385"/>
      <c r="GC52" s="131"/>
      <c r="GD52" s="131"/>
      <c r="GE52" s="131"/>
      <c r="GF52" s="385"/>
      <c r="GG52" s="385"/>
      <c r="GH52" s="131"/>
      <c r="GI52" s="131"/>
      <c r="GJ52" s="131"/>
      <c r="GK52" s="385"/>
      <c r="GL52" s="385"/>
      <c r="GM52" s="131"/>
      <c r="GN52" s="131"/>
      <c r="GO52" s="131"/>
      <c r="GP52" s="385"/>
      <c r="GQ52" s="385"/>
      <c r="GR52" s="131"/>
      <c r="GS52" s="131"/>
      <c r="GT52" s="131"/>
      <c r="GU52" s="385"/>
      <c r="GV52" s="385"/>
      <c r="GW52" s="131"/>
      <c r="GX52" s="131"/>
      <c r="GY52" s="131"/>
      <c r="GZ52" s="385"/>
      <c r="HA52" s="385"/>
      <c r="HB52" s="131"/>
      <c r="HC52" s="131"/>
      <c r="HD52" s="131"/>
      <c r="HE52" s="385"/>
      <c r="HF52" s="385"/>
      <c r="HG52" s="131"/>
      <c r="HH52" s="131"/>
      <c r="HI52" s="131"/>
      <c r="HJ52" s="385"/>
      <c r="HK52" s="385"/>
      <c r="HL52" s="131"/>
      <c r="HM52" s="131"/>
      <c r="HN52" s="131"/>
      <c r="HO52" s="385"/>
      <c r="HP52" s="385"/>
      <c r="HQ52" s="131"/>
      <c r="HR52" s="131"/>
      <c r="HS52" s="131"/>
      <c r="HT52" s="385"/>
      <c r="HU52" s="385"/>
      <c r="HV52" s="131"/>
      <c r="HW52" s="131"/>
      <c r="HX52" s="131"/>
      <c r="HY52" s="385"/>
      <c r="HZ52" s="385"/>
      <c r="IA52" s="131"/>
      <c r="IB52" s="131"/>
      <c r="IC52" s="131"/>
      <c r="ID52" s="385"/>
      <c r="IE52" s="385"/>
      <c r="IF52" s="131"/>
      <c r="IG52" s="131"/>
      <c r="IH52" s="131"/>
      <c r="II52" s="385"/>
      <c r="IJ52" s="385"/>
      <c r="IK52" s="131"/>
      <c r="IL52" s="131"/>
      <c r="IM52" s="131"/>
      <c r="IN52" s="385"/>
      <c r="IO52" s="385"/>
      <c r="IP52" s="131"/>
      <c r="IQ52" s="131"/>
      <c r="IR52" s="131"/>
      <c r="IS52" s="385"/>
      <c r="IT52" s="385"/>
      <c r="IU52" s="131"/>
      <c r="IV52" s="131"/>
      <c r="IW52" s="131"/>
      <c r="IX52" s="385"/>
      <c r="IY52" s="386"/>
      <c r="IZ52" s="198"/>
      <c r="JA52" s="378"/>
      <c r="JB52" s="256"/>
      <c r="JC52" s="256"/>
    </row>
    <row r="53" spans="1:263" s="3" customFormat="1" x14ac:dyDescent="0.35">
      <c r="A53" s="198"/>
      <c r="B53" s="359"/>
      <c r="C53" s="126" t="s">
        <v>357</v>
      </c>
      <c r="D53" s="102" t="s">
        <v>358</v>
      </c>
      <c r="E53" s="102"/>
      <c r="F53" s="285"/>
      <c r="G53" s="110"/>
      <c r="H53" s="325"/>
      <c r="I53" s="202"/>
      <c r="J53" s="324"/>
      <c r="K53" s="131"/>
      <c r="L53" s="131"/>
      <c r="M53" s="385"/>
      <c r="N53" s="385"/>
      <c r="O53" s="131"/>
      <c r="P53" s="131"/>
      <c r="Q53" s="131"/>
      <c r="R53" s="385"/>
      <c r="S53" s="385"/>
      <c r="T53" s="131"/>
      <c r="U53" s="131"/>
      <c r="V53" s="131"/>
      <c r="W53" s="385"/>
      <c r="X53" s="385"/>
      <c r="Y53" s="131"/>
      <c r="Z53" s="131"/>
      <c r="AA53" s="131"/>
      <c r="AB53" s="385"/>
      <c r="AC53" s="385"/>
      <c r="AD53" s="131"/>
      <c r="AE53" s="131"/>
      <c r="AF53" s="131"/>
      <c r="AG53" s="385"/>
      <c r="AH53" s="385"/>
      <c r="AI53" s="131"/>
      <c r="AJ53" s="131"/>
      <c r="AK53" s="131"/>
      <c r="AL53" s="385"/>
      <c r="AM53" s="385"/>
      <c r="AN53" s="131"/>
      <c r="AO53" s="131"/>
      <c r="AP53" s="131"/>
      <c r="AQ53" s="385"/>
      <c r="AR53" s="385"/>
      <c r="AS53" s="131"/>
      <c r="AT53" s="131"/>
      <c r="AU53" s="131"/>
      <c r="AV53" s="385"/>
      <c r="AW53" s="385"/>
      <c r="AX53" s="131"/>
      <c r="AY53" s="131"/>
      <c r="AZ53" s="131"/>
      <c r="BA53" s="385"/>
      <c r="BB53" s="385"/>
      <c r="BC53" s="131"/>
      <c r="BD53" s="131"/>
      <c r="BE53" s="131"/>
      <c r="BF53" s="385"/>
      <c r="BG53" s="385"/>
      <c r="BH53" s="131"/>
      <c r="BI53" s="131"/>
      <c r="BJ53" s="131"/>
      <c r="BK53" s="385"/>
      <c r="BL53" s="385"/>
      <c r="BM53" s="131"/>
      <c r="BN53" s="131"/>
      <c r="BO53" s="131"/>
      <c r="BP53" s="385"/>
      <c r="BQ53" s="385"/>
      <c r="BR53" s="131"/>
      <c r="BS53" s="131"/>
      <c r="BT53" s="131"/>
      <c r="BU53" s="385"/>
      <c r="BV53" s="385"/>
      <c r="BW53" s="131"/>
      <c r="BX53" s="131"/>
      <c r="BY53" s="131"/>
      <c r="BZ53" s="385"/>
      <c r="CA53" s="385"/>
      <c r="CB53" s="131"/>
      <c r="CC53" s="131"/>
      <c r="CD53" s="131"/>
      <c r="CE53" s="385"/>
      <c r="CF53" s="385"/>
      <c r="CG53" s="131"/>
      <c r="CH53" s="131"/>
      <c r="CI53" s="131"/>
      <c r="CJ53" s="385"/>
      <c r="CK53" s="385"/>
      <c r="CL53" s="131"/>
      <c r="CM53" s="131"/>
      <c r="CN53" s="131"/>
      <c r="CO53" s="385"/>
      <c r="CP53" s="385"/>
      <c r="CQ53" s="131"/>
      <c r="CR53" s="131"/>
      <c r="CS53" s="131"/>
      <c r="CT53" s="385"/>
      <c r="CU53" s="385"/>
      <c r="CV53" s="131"/>
      <c r="CW53" s="131"/>
      <c r="CX53" s="131"/>
      <c r="CY53" s="385"/>
      <c r="CZ53" s="385"/>
      <c r="DA53" s="131"/>
      <c r="DB53" s="131"/>
      <c r="DC53" s="131"/>
      <c r="DD53" s="385"/>
      <c r="DE53" s="385"/>
      <c r="DF53" s="131"/>
      <c r="DG53" s="131"/>
      <c r="DH53" s="131"/>
      <c r="DI53" s="385"/>
      <c r="DJ53" s="385"/>
      <c r="DK53" s="131"/>
      <c r="DL53" s="131"/>
      <c r="DM53" s="131"/>
      <c r="DN53" s="385"/>
      <c r="DO53" s="385"/>
      <c r="DP53" s="131"/>
      <c r="DQ53" s="131"/>
      <c r="DR53" s="131"/>
      <c r="DS53" s="385"/>
      <c r="DT53" s="385"/>
      <c r="DU53" s="131"/>
      <c r="DV53" s="131"/>
      <c r="DW53" s="131"/>
      <c r="DX53" s="385"/>
      <c r="DY53" s="385"/>
      <c r="DZ53" s="131"/>
      <c r="EA53" s="131"/>
      <c r="EB53" s="131"/>
      <c r="EC53" s="385"/>
      <c r="ED53" s="385"/>
      <c r="EE53" s="131"/>
      <c r="EF53" s="131"/>
      <c r="EG53" s="131"/>
      <c r="EH53" s="385"/>
      <c r="EI53" s="385"/>
      <c r="EJ53" s="131"/>
      <c r="EK53" s="131"/>
      <c r="EL53" s="131"/>
      <c r="EM53" s="385"/>
      <c r="EN53" s="385"/>
      <c r="EO53" s="131"/>
      <c r="EP53" s="131"/>
      <c r="EQ53" s="131"/>
      <c r="ER53" s="385"/>
      <c r="ES53" s="385"/>
      <c r="ET53" s="131"/>
      <c r="EU53" s="131"/>
      <c r="EV53" s="131"/>
      <c r="EW53" s="385"/>
      <c r="EX53" s="385"/>
      <c r="EY53" s="131"/>
      <c r="EZ53" s="131"/>
      <c r="FA53" s="131"/>
      <c r="FB53" s="385"/>
      <c r="FC53" s="385"/>
      <c r="FD53" s="131"/>
      <c r="FE53" s="131"/>
      <c r="FF53" s="131"/>
      <c r="FG53" s="385"/>
      <c r="FH53" s="385"/>
      <c r="FI53" s="131"/>
      <c r="FJ53" s="131"/>
      <c r="FK53" s="131"/>
      <c r="FL53" s="385"/>
      <c r="FM53" s="385"/>
      <c r="FN53" s="131"/>
      <c r="FO53" s="131"/>
      <c r="FP53" s="131"/>
      <c r="FQ53" s="385"/>
      <c r="FR53" s="385"/>
      <c r="FS53" s="131"/>
      <c r="FT53" s="131"/>
      <c r="FU53" s="131"/>
      <c r="FV53" s="385"/>
      <c r="FW53" s="385"/>
      <c r="FX53" s="131"/>
      <c r="FY53" s="131"/>
      <c r="FZ53" s="131"/>
      <c r="GA53" s="385"/>
      <c r="GB53" s="385"/>
      <c r="GC53" s="131"/>
      <c r="GD53" s="131"/>
      <c r="GE53" s="131"/>
      <c r="GF53" s="385"/>
      <c r="GG53" s="385"/>
      <c r="GH53" s="131"/>
      <c r="GI53" s="131"/>
      <c r="GJ53" s="131"/>
      <c r="GK53" s="385"/>
      <c r="GL53" s="385"/>
      <c r="GM53" s="131"/>
      <c r="GN53" s="131"/>
      <c r="GO53" s="131"/>
      <c r="GP53" s="385"/>
      <c r="GQ53" s="385"/>
      <c r="GR53" s="131"/>
      <c r="GS53" s="131"/>
      <c r="GT53" s="131"/>
      <c r="GU53" s="385"/>
      <c r="GV53" s="385"/>
      <c r="GW53" s="131"/>
      <c r="GX53" s="131"/>
      <c r="GY53" s="131"/>
      <c r="GZ53" s="385"/>
      <c r="HA53" s="385"/>
      <c r="HB53" s="131"/>
      <c r="HC53" s="131"/>
      <c r="HD53" s="131"/>
      <c r="HE53" s="385"/>
      <c r="HF53" s="385"/>
      <c r="HG53" s="131"/>
      <c r="HH53" s="131"/>
      <c r="HI53" s="131"/>
      <c r="HJ53" s="385"/>
      <c r="HK53" s="385"/>
      <c r="HL53" s="131"/>
      <c r="HM53" s="131"/>
      <c r="HN53" s="131"/>
      <c r="HO53" s="385"/>
      <c r="HP53" s="385"/>
      <c r="HQ53" s="131"/>
      <c r="HR53" s="131"/>
      <c r="HS53" s="131"/>
      <c r="HT53" s="385"/>
      <c r="HU53" s="385"/>
      <c r="HV53" s="131"/>
      <c r="HW53" s="131"/>
      <c r="HX53" s="131"/>
      <c r="HY53" s="385"/>
      <c r="HZ53" s="385"/>
      <c r="IA53" s="131"/>
      <c r="IB53" s="131"/>
      <c r="IC53" s="131"/>
      <c r="ID53" s="385"/>
      <c r="IE53" s="385"/>
      <c r="IF53" s="131"/>
      <c r="IG53" s="131"/>
      <c r="IH53" s="131"/>
      <c r="II53" s="385"/>
      <c r="IJ53" s="385"/>
      <c r="IK53" s="131"/>
      <c r="IL53" s="131"/>
      <c r="IM53" s="131"/>
      <c r="IN53" s="385"/>
      <c r="IO53" s="385"/>
      <c r="IP53" s="131"/>
      <c r="IQ53" s="131"/>
      <c r="IR53" s="131"/>
      <c r="IS53" s="385"/>
      <c r="IT53" s="385"/>
      <c r="IU53" s="131"/>
      <c r="IV53" s="131"/>
      <c r="IW53" s="131"/>
      <c r="IX53" s="385"/>
      <c r="IY53" s="386"/>
      <c r="IZ53" s="198"/>
      <c r="JA53" s="378"/>
      <c r="JB53" s="256"/>
      <c r="JC53" s="256"/>
    </row>
    <row r="54" spans="1:263" s="3" customFormat="1" x14ac:dyDescent="0.35">
      <c r="A54" s="198"/>
      <c r="B54" s="359"/>
      <c r="C54" s="239"/>
      <c r="D54" s="104"/>
      <c r="E54" s="102"/>
      <c r="F54" s="384"/>
      <c r="G54" s="131"/>
      <c r="H54" s="325"/>
      <c r="I54" s="202"/>
      <c r="J54" s="324"/>
      <c r="K54" s="131"/>
      <c r="L54" s="131"/>
      <c r="M54" s="385"/>
      <c r="N54" s="385"/>
      <c r="O54" s="131"/>
      <c r="P54" s="131"/>
      <c r="Q54" s="131"/>
      <c r="R54" s="385"/>
      <c r="S54" s="385"/>
      <c r="T54" s="131"/>
      <c r="U54" s="131"/>
      <c r="V54" s="131"/>
      <c r="W54" s="385"/>
      <c r="X54" s="385"/>
      <c r="Y54" s="131"/>
      <c r="Z54" s="131"/>
      <c r="AA54" s="131"/>
      <c r="AB54" s="385"/>
      <c r="AC54" s="385"/>
      <c r="AD54" s="131"/>
      <c r="AE54" s="131"/>
      <c r="AF54" s="131"/>
      <c r="AG54" s="385"/>
      <c r="AH54" s="385"/>
      <c r="AI54" s="131"/>
      <c r="AJ54" s="131"/>
      <c r="AK54" s="131"/>
      <c r="AL54" s="385"/>
      <c r="AM54" s="385"/>
      <c r="AN54" s="131"/>
      <c r="AO54" s="131"/>
      <c r="AP54" s="131"/>
      <c r="AQ54" s="385"/>
      <c r="AR54" s="385"/>
      <c r="AS54" s="131"/>
      <c r="AT54" s="131"/>
      <c r="AU54" s="131"/>
      <c r="AV54" s="385"/>
      <c r="AW54" s="385"/>
      <c r="AX54" s="131"/>
      <c r="AY54" s="131"/>
      <c r="AZ54" s="131"/>
      <c r="BA54" s="385"/>
      <c r="BB54" s="385"/>
      <c r="BC54" s="131"/>
      <c r="BD54" s="131"/>
      <c r="BE54" s="131"/>
      <c r="BF54" s="385"/>
      <c r="BG54" s="385"/>
      <c r="BH54" s="131"/>
      <c r="BI54" s="131"/>
      <c r="BJ54" s="131"/>
      <c r="BK54" s="385"/>
      <c r="BL54" s="385"/>
      <c r="BM54" s="131"/>
      <c r="BN54" s="131"/>
      <c r="BO54" s="131"/>
      <c r="BP54" s="385"/>
      <c r="BQ54" s="385"/>
      <c r="BR54" s="131"/>
      <c r="BS54" s="131"/>
      <c r="BT54" s="131"/>
      <c r="BU54" s="385"/>
      <c r="BV54" s="385"/>
      <c r="BW54" s="131"/>
      <c r="BX54" s="131"/>
      <c r="BY54" s="131"/>
      <c r="BZ54" s="385"/>
      <c r="CA54" s="385"/>
      <c r="CB54" s="131"/>
      <c r="CC54" s="131"/>
      <c r="CD54" s="131"/>
      <c r="CE54" s="385"/>
      <c r="CF54" s="385"/>
      <c r="CG54" s="131"/>
      <c r="CH54" s="131"/>
      <c r="CI54" s="131"/>
      <c r="CJ54" s="385"/>
      <c r="CK54" s="385"/>
      <c r="CL54" s="131"/>
      <c r="CM54" s="131"/>
      <c r="CN54" s="131"/>
      <c r="CO54" s="385"/>
      <c r="CP54" s="385"/>
      <c r="CQ54" s="131"/>
      <c r="CR54" s="131"/>
      <c r="CS54" s="131"/>
      <c r="CT54" s="385"/>
      <c r="CU54" s="385"/>
      <c r="CV54" s="131"/>
      <c r="CW54" s="131"/>
      <c r="CX54" s="131"/>
      <c r="CY54" s="385"/>
      <c r="CZ54" s="385"/>
      <c r="DA54" s="131"/>
      <c r="DB54" s="131"/>
      <c r="DC54" s="131"/>
      <c r="DD54" s="385"/>
      <c r="DE54" s="385"/>
      <c r="DF54" s="131"/>
      <c r="DG54" s="131"/>
      <c r="DH54" s="131"/>
      <c r="DI54" s="385"/>
      <c r="DJ54" s="385"/>
      <c r="DK54" s="131"/>
      <c r="DL54" s="131"/>
      <c r="DM54" s="131"/>
      <c r="DN54" s="385"/>
      <c r="DO54" s="385"/>
      <c r="DP54" s="131"/>
      <c r="DQ54" s="131"/>
      <c r="DR54" s="131"/>
      <c r="DS54" s="385"/>
      <c r="DT54" s="385"/>
      <c r="DU54" s="131"/>
      <c r="DV54" s="131"/>
      <c r="DW54" s="131"/>
      <c r="DX54" s="385"/>
      <c r="DY54" s="385"/>
      <c r="DZ54" s="131"/>
      <c r="EA54" s="131"/>
      <c r="EB54" s="131"/>
      <c r="EC54" s="385"/>
      <c r="ED54" s="385"/>
      <c r="EE54" s="131"/>
      <c r="EF54" s="131"/>
      <c r="EG54" s="131"/>
      <c r="EH54" s="385"/>
      <c r="EI54" s="385"/>
      <c r="EJ54" s="131"/>
      <c r="EK54" s="131"/>
      <c r="EL54" s="131"/>
      <c r="EM54" s="385"/>
      <c r="EN54" s="385"/>
      <c r="EO54" s="131"/>
      <c r="EP54" s="131"/>
      <c r="EQ54" s="131"/>
      <c r="ER54" s="385"/>
      <c r="ES54" s="385"/>
      <c r="ET54" s="131"/>
      <c r="EU54" s="131"/>
      <c r="EV54" s="131"/>
      <c r="EW54" s="385"/>
      <c r="EX54" s="385"/>
      <c r="EY54" s="131"/>
      <c r="EZ54" s="131"/>
      <c r="FA54" s="131"/>
      <c r="FB54" s="385"/>
      <c r="FC54" s="385"/>
      <c r="FD54" s="131"/>
      <c r="FE54" s="131"/>
      <c r="FF54" s="131"/>
      <c r="FG54" s="385"/>
      <c r="FH54" s="385"/>
      <c r="FI54" s="131"/>
      <c r="FJ54" s="131"/>
      <c r="FK54" s="131"/>
      <c r="FL54" s="385"/>
      <c r="FM54" s="385"/>
      <c r="FN54" s="131"/>
      <c r="FO54" s="131"/>
      <c r="FP54" s="131"/>
      <c r="FQ54" s="385"/>
      <c r="FR54" s="385"/>
      <c r="FS54" s="131"/>
      <c r="FT54" s="131"/>
      <c r="FU54" s="131"/>
      <c r="FV54" s="385"/>
      <c r="FW54" s="385"/>
      <c r="FX54" s="131"/>
      <c r="FY54" s="131"/>
      <c r="FZ54" s="131"/>
      <c r="GA54" s="385"/>
      <c r="GB54" s="385"/>
      <c r="GC54" s="131"/>
      <c r="GD54" s="131"/>
      <c r="GE54" s="131"/>
      <c r="GF54" s="385"/>
      <c r="GG54" s="385"/>
      <c r="GH54" s="131"/>
      <c r="GI54" s="131"/>
      <c r="GJ54" s="131"/>
      <c r="GK54" s="385"/>
      <c r="GL54" s="385"/>
      <c r="GM54" s="131"/>
      <c r="GN54" s="131"/>
      <c r="GO54" s="131"/>
      <c r="GP54" s="385"/>
      <c r="GQ54" s="385"/>
      <c r="GR54" s="131"/>
      <c r="GS54" s="131"/>
      <c r="GT54" s="131"/>
      <c r="GU54" s="385"/>
      <c r="GV54" s="385"/>
      <c r="GW54" s="131"/>
      <c r="GX54" s="131"/>
      <c r="GY54" s="131"/>
      <c r="GZ54" s="385"/>
      <c r="HA54" s="385"/>
      <c r="HB54" s="131"/>
      <c r="HC54" s="131"/>
      <c r="HD54" s="131"/>
      <c r="HE54" s="385"/>
      <c r="HF54" s="385"/>
      <c r="HG54" s="131"/>
      <c r="HH54" s="131"/>
      <c r="HI54" s="131"/>
      <c r="HJ54" s="385"/>
      <c r="HK54" s="385"/>
      <c r="HL54" s="131"/>
      <c r="HM54" s="131"/>
      <c r="HN54" s="131"/>
      <c r="HO54" s="385"/>
      <c r="HP54" s="385"/>
      <c r="HQ54" s="131"/>
      <c r="HR54" s="131"/>
      <c r="HS54" s="131"/>
      <c r="HT54" s="385"/>
      <c r="HU54" s="385"/>
      <c r="HV54" s="131"/>
      <c r="HW54" s="131"/>
      <c r="HX54" s="131"/>
      <c r="HY54" s="385"/>
      <c r="HZ54" s="385"/>
      <c r="IA54" s="131"/>
      <c r="IB54" s="131"/>
      <c r="IC54" s="131"/>
      <c r="ID54" s="385"/>
      <c r="IE54" s="385"/>
      <c r="IF54" s="131"/>
      <c r="IG54" s="131"/>
      <c r="IH54" s="131"/>
      <c r="II54" s="385"/>
      <c r="IJ54" s="385"/>
      <c r="IK54" s="131"/>
      <c r="IL54" s="131"/>
      <c r="IM54" s="131"/>
      <c r="IN54" s="385"/>
      <c r="IO54" s="385"/>
      <c r="IP54" s="131"/>
      <c r="IQ54" s="131"/>
      <c r="IR54" s="131"/>
      <c r="IS54" s="385"/>
      <c r="IT54" s="385"/>
      <c r="IU54" s="131"/>
      <c r="IV54" s="131"/>
      <c r="IW54" s="131"/>
      <c r="IX54" s="385"/>
      <c r="IY54" s="386"/>
      <c r="IZ54" s="198"/>
      <c r="JA54" s="378"/>
      <c r="JB54" s="256"/>
      <c r="JC54" s="256"/>
    </row>
    <row r="55" spans="1:263" s="3" customFormat="1" x14ac:dyDescent="0.35">
      <c r="A55" s="198"/>
      <c r="B55" s="359"/>
      <c r="C55" s="126" t="s">
        <v>359</v>
      </c>
      <c r="D55" s="104" t="s">
        <v>360</v>
      </c>
      <c r="E55" s="102"/>
      <c r="F55" s="285" t="str">
        <f>IFERROR(INDEX('Helper 1'!$I$2:$I$19,MATCH('Schedule 1'!$G$20,'Helper 1'!$H$2:$H$19,0)),"")</f>
        <v/>
      </c>
      <c r="G55" s="131">
        <f>SUM(L55:IX55)</f>
        <v>0</v>
      </c>
      <c r="H55" s="325"/>
      <c r="I55" s="202"/>
      <c r="J55" s="324"/>
      <c r="K55" s="131"/>
      <c r="L55" s="130"/>
      <c r="M55" s="385"/>
      <c r="N55" s="385"/>
      <c r="O55" s="131"/>
      <c r="P55" s="131"/>
      <c r="Q55" s="130"/>
      <c r="R55" s="385"/>
      <c r="S55" s="385"/>
      <c r="T55" s="131"/>
      <c r="U55" s="131"/>
      <c r="V55" s="130"/>
      <c r="W55" s="385"/>
      <c r="X55" s="385"/>
      <c r="Y55" s="131"/>
      <c r="Z55" s="131"/>
      <c r="AA55" s="130"/>
      <c r="AB55" s="385"/>
      <c r="AC55" s="385"/>
      <c r="AD55" s="131"/>
      <c r="AE55" s="131"/>
      <c r="AF55" s="130"/>
      <c r="AG55" s="385"/>
      <c r="AH55" s="385"/>
      <c r="AI55" s="131"/>
      <c r="AJ55" s="131"/>
      <c r="AK55" s="130"/>
      <c r="AL55" s="385"/>
      <c r="AM55" s="385"/>
      <c r="AN55" s="131"/>
      <c r="AO55" s="131"/>
      <c r="AP55" s="130"/>
      <c r="AQ55" s="385"/>
      <c r="AR55" s="385"/>
      <c r="AS55" s="131"/>
      <c r="AT55" s="131"/>
      <c r="AU55" s="130"/>
      <c r="AV55" s="385"/>
      <c r="AW55" s="385"/>
      <c r="AX55" s="131"/>
      <c r="AY55" s="131"/>
      <c r="AZ55" s="130"/>
      <c r="BA55" s="385"/>
      <c r="BB55" s="385"/>
      <c r="BC55" s="131"/>
      <c r="BD55" s="131"/>
      <c r="BE55" s="130"/>
      <c r="BF55" s="385"/>
      <c r="BG55" s="385"/>
      <c r="BH55" s="131"/>
      <c r="BI55" s="131"/>
      <c r="BJ55" s="130"/>
      <c r="BK55" s="385"/>
      <c r="BL55" s="385"/>
      <c r="BM55" s="131"/>
      <c r="BN55" s="131"/>
      <c r="BO55" s="130"/>
      <c r="BP55" s="385"/>
      <c r="BQ55" s="385"/>
      <c r="BR55" s="131"/>
      <c r="BS55" s="131"/>
      <c r="BT55" s="130"/>
      <c r="BU55" s="385"/>
      <c r="BV55" s="385"/>
      <c r="BW55" s="131"/>
      <c r="BX55" s="131"/>
      <c r="BY55" s="130"/>
      <c r="BZ55" s="385"/>
      <c r="CA55" s="385"/>
      <c r="CB55" s="131"/>
      <c r="CC55" s="131"/>
      <c r="CD55" s="130"/>
      <c r="CE55" s="385"/>
      <c r="CF55" s="385"/>
      <c r="CG55" s="131"/>
      <c r="CH55" s="131"/>
      <c r="CI55" s="130"/>
      <c r="CJ55" s="385"/>
      <c r="CK55" s="385"/>
      <c r="CL55" s="131"/>
      <c r="CM55" s="131"/>
      <c r="CN55" s="130"/>
      <c r="CO55" s="385"/>
      <c r="CP55" s="385"/>
      <c r="CQ55" s="131"/>
      <c r="CR55" s="131"/>
      <c r="CS55" s="130"/>
      <c r="CT55" s="385"/>
      <c r="CU55" s="385"/>
      <c r="CV55" s="131"/>
      <c r="CW55" s="131"/>
      <c r="CX55" s="130"/>
      <c r="CY55" s="385"/>
      <c r="CZ55" s="385"/>
      <c r="DA55" s="131"/>
      <c r="DB55" s="131"/>
      <c r="DC55" s="130"/>
      <c r="DD55" s="385"/>
      <c r="DE55" s="385"/>
      <c r="DF55" s="131"/>
      <c r="DG55" s="131"/>
      <c r="DH55" s="130"/>
      <c r="DI55" s="385"/>
      <c r="DJ55" s="385"/>
      <c r="DK55" s="131"/>
      <c r="DL55" s="131"/>
      <c r="DM55" s="130"/>
      <c r="DN55" s="385"/>
      <c r="DO55" s="385"/>
      <c r="DP55" s="131"/>
      <c r="DQ55" s="131"/>
      <c r="DR55" s="130"/>
      <c r="DS55" s="385"/>
      <c r="DT55" s="385"/>
      <c r="DU55" s="131"/>
      <c r="DV55" s="131"/>
      <c r="DW55" s="130"/>
      <c r="DX55" s="385"/>
      <c r="DY55" s="385"/>
      <c r="DZ55" s="131"/>
      <c r="EA55" s="131"/>
      <c r="EB55" s="130"/>
      <c r="EC55" s="385"/>
      <c r="ED55" s="385"/>
      <c r="EE55" s="131"/>
      <c r="EF55" s="131"/>
      <c r="EG55" s="130"/>
      <c r="EH55" s="385"/>
      <c r="EI55" s="385"/>
      <c r="EJ55" s="131"/>
      <c r="EK55" s="131"/>
      <c r="EL55" s="130"/>
      <c r="EM55" s="385"/>
      <c r="EN55" s="385"/>
      <c r="EO55" s="131"/>
      <c r="EP55" s="131"/>
      <c r="EQ55" s="130"/>
      <c r="ER55" s="385"/>
      <c r="ES55" s="385"/>
      <c r="ET55" s="131"/>
      <c r="EU55" s="131"/>
      <c r="EV55" s="130"/>
      <c r="EW55" s="385"/>
      <c r="EX55" s="385"/>
      <c r="EY55" s="131"/>
      <c r="EZ55" s="131"/>
      <c r="FA55" s="130"/>
      <c r="FB55" s="385"/>
      <c r="FC55" s="385"/>
      <c r="FD55" s="131"/>
      <c r="FE55" s="131"/>
      <c r="FF55" s="130"/>
      <c r="FG55" s="385"/>
      <c r="FH55" s="385"/>
      <c r="FI55" s="131"/>
      <c r="FJ55" s="131"/>
      <c r="FK55" s="130"/>
      <c r="FL55" s="385"/>
      <c r="FM55" s="385"/>
      <c r="FN55" s="131"/>
      <c r="FO55" s="131"/>
      <c r="FP55" s="130"/>
      <c r="FQ55" s="385"/>
      <c r="FR55" s="385"/>
      <c r="FS55" s="131"/>
      <c r="FT55" s="131"/>
      <c r="FU55" s="130"/>
      <c r="FV55" s="385"/>
      <c r="FW55" s="385"/>
      <c r="FX55" s="131"/>
      <c r="FY55" s="131"/>
      <c r="FZ55" s="130"/>
      <c r="GA55" s="385"/>
      <c r="GB55" s="385"/>
      <c r="GC55" s="131"/>
      <c r="GD55" s="131"/>
      <c r="GE55" s="130"/>
      <c r="GF55" s="385"/>
      <c r="GG55" s="385"/>
      <c r="GH55" s="131"/>
      <c r="GI55" s="131"/>
      <c r="GJ55" s="130"/>
      <c r="GK55" s="385"/>
      <c r="GL55" s="385"/>
      <c r="GM55" s="131"/>
      <c r="GN55" s="131"/>
      <c r="GO55" s="130"/>
      <c r="GP55" s="385"/>
      <c r="GQ55" s="385"/>
      <c r="GR55" s="131"/>
      <c r="GS55" s="131"/>
      <c r="GT55" s="130"/>
      <c r="GU55" s="385"/>
      <c r="GV55" s="385"/>
      <c r="GW55" s="131"/>
      <c r="GX55" s="131"/>
      <c r="GY55" s="130"/>
      <c r="GZ55" s="385"/>
      <c r="HA55" s="385"/>
      <c r="HB55" s="131"/>
      <c r="HC55" s="131"/>
      <c r="HD55" s="130"/>
      <c r="HE55" s="385"/>
      <c r="HF55" s="385"/>
      <c r="HG55" s="131"/>
      <c r="HH55" s="131"/>
      <c r="HI55" s="130"/>
      <c r="HJ55" s="385"/>
      <c r="HK55" s="385"/>
      <c r="HL55" s="131"/>
      <c r="HM55" s="131"/>
      <c r="HN55" s="130"/>
      <c r="HO55" s="385"/>
      <c r="HP55" s="385"/>
      <c r="HQ55" s="131"/>
      <c r="HR55" s="131"/>
      <c r="HS55" s="130"/>
      <c r="HT55" s="385"/>
      <c r="HU55" s="385"/>
      <c r="HV55" s="131"/>
      <c r="HW55" s="131"/>
      <c r="HX55" s="130"/>
      <c r="HY55" s="385"/>
      <c r="HZ55" s="385"/>
      <c r="IA55" s="131"/>
      <c r="IB55" s="131"/>
      <c r="IC55" s="130"/>
      <c r="ID55" s="385"/>
      <c r="IE55" s="385"/>
      <c r="IF55" s="131"/>
      <c r="IG55" s="131"/>
      <c r="IH55" s="130"/>
      <c r="II55" s="385"/>
      <c r="IJ55" s="385"/>
      <c r="IK55" s="131"/>
      <c r="IL55" s="131"/>
      <c r="IM55" s="130"/>
      <c r="IN55" s="385"/>
      <c r="IO55" s="385"/>
      <c r="IP55" s="131"/>
      <c r="IQ55" s="131"/>
      <c r="IR55" s="130"/>
      <c r="IS55" s="385"/>
      <c r="IT55" s="385"/>
      <c r="IU55" s="131"/>
      <c r="IV55" s="131"/>
      <c r="IW55" s="130"/>
      <c r="IX55" s="385"/>
      <c r="IY55" s="386"/>
      <c r="IZ55" s="198"/>
      <c r="JA55" s="378"/>
      <c r="JB55" s="256"/>
      <c r="JC55" s="256"/>
    </row>
    <row r="56" spans="1:263" s="3" customFormat="1" x14ac:dyDescent="0.35">
      <c r="A56" s="198"/>
      <c r="B56" s="359"/>
      <c r="C56" s="239"/>
      <c r="D56" s="102" t="s">
        <v>361</v>
      </c>
      <c r="E56" s="102"/>
      <c r="F56" s="384"/>
      <c r="G56" s="131"/>
      <c r="H56" s="325"/>
      <c r="I56" s="202"/>
      <c r="J56" s="324"/>
      <c r="K56" s="131"/>
      <c r="L56" s="131"/>
      <c r="M56" s="385"/>
      <c r="N56" s="385"/>
      <c r="O56" s="131"/>
      <c r="P56" s="131"/>
      <c r="Q56" s="131"/>
      <c r="R56" s="385"/>
      <c r="S56" s="385"/>
      <c r="T56" s="131"/>
      <c r="U56" s="131"/>
      <c r="V56" s="131"/>
      <c r="W56" s="385"/>
      <c r="X56" s="385"/>
      <c r="Y56" s="131"/>
      <c r="Z56" s="131"/>
      <c r="AA56" s="131"/>
      <c r="AB56" s="385"/>
      <c r="AC56" s="385"/>
      <c r="AD56" s="131"/>
      <c r="AE56" s="131"/>
      <c r="AF56" s="131"/>
      <c r="AG56" s="385"/>
      <c r="AH56" s="385"/>
      <c r="AI56" s="131"/>
      <c r="AJ56" s="131"/>
      <c r="AK56" s="131"/>
      <c r="AL56" s="385"/>
      <c r="AM56" s="385"/>
      <c r="AN56" s="131"/>
      <c r="AO56" s="131"/>
      <c r="AP56" s="131"/>
      <c r="AQ56" s="385"/>
      <c r="AR56" s="385"/>
      <c r="AS56" s="131"/>
      <c r="AT56" s="131"/>
      <c r="AU56" s="131"/>
      <c r="AV56" s="385"/>
      <c r="AW56" s="385"/>
      <c r="AX56" s="131"/>
      <c r="AY56" s="131"/>
      <c r="AZ56" s="131"/>
      <c r="BA56" s="385"/>
      <c r="BB56" s="385"/>
      <c r="BC56" s="131"/>
      <c r="BD56" s="131"/>
      <c r="BE56" s="131"/>
      <c r="BF56" s="385"/>
      <c r="BG56" s="385"/>
      <c r="BH56" s="131"/>
      <c r="BI56" s="131"/>
      <c r="BJ56" s="131"/>
      <c r="BK56" s="385"/>
      <c r="BL56" s="385"/>
      <c r="BM56" s="131"/>
      <c r="BN56" s="131"/>
      <c r="BO56" s="131"/>
      <c r="BP56" s="385"/>
      <c r="BQ56" s="385"/>
      <c r="BR56" s="131"/>
      <c r="BS56" s="131"/>
      <c r="BT56" s="131"/>
      <c r="BU56" s="385"/>
      <c r="BV56" s="385"/>
      <c r="BW56" s="131"/>
      <c r="BX56" s="131"/>
      <c r="BY56" s="131"/>
      <c r="BZ56" s="385"/>
      <c r="CA56" s="385"/>
      <c r="CB56" s="131"/>
      <c r="CC56" s="131"/>
      <c r="CD56" s="131"/>
      <c r="CE56" s="385"/>
      <c r="CF56" s="385"/>
      <c r="CG56" s="131"/>
      <c r="CH56" s="131"/>
      <c r="CI56" s="131"/>
      <c r="CJ56" s="385"/>
      <c r="CK56" s="385"/>
      <c r="CL56" s="131"/>
      <c r="CM56" s="131"/>
      <c r="CN56" s="131"/>
      <c r="CO56" s="385"/>
      <c r="CP56" s="385"/>
      <c r="CQ56" s="131"/>
      <c r="CR56" s="131"/>
      <c r="CS56" s="131"/>
      <c r="CT56" s="385"/>
      <c r="CU56" s="385"/>
      <c r="CV56" s="131"/>
      <c r="CW56" s="131"/>
      <c r="CX56" s="131"/>
      <c r="CY56" s="385"/>
      <c r="CZ56" s="385"/>
      <c r="DA56" s="131"/>
      <c r="DB56" s="131"/>
      <c r="DC56" s="131"/>
      <c r="DD56" s="385"/>
      <c r="DE56" s="385"/>
      <c r="DF56" s="131"/>
      <c r="DG56" s="131"/>
      <c r="DH56" s="131"/>
      <c r="DI56" s="385"/>
      <c r="DJ56" s="385"/>
      <c r="DK56" s="131"/>
      <c r="DL56" s="131"/>
      <c r="DM56" s="131"/>
      <c r="DN56" s="385"/>
      <c r="DO56" s="385"/>
      <c r="DP56" s="131"/>
      <c r="DQ56" s="131"/>
      <c r="DR56" s="131"/>
      <c r="DS56" s="385"/>
      <c r="DT56" s="385"/>
      <c r="DU56" s="131"/>
      <c r="DV56" s="131"/>
      <c r="DW56" s="131"/>
      <c r="DX56" s="385"/>
      <c r="DY56" s="385"/>
      <c r="DZ56" s="131"/>
      <c r="EA56" s="131"/>
      <c r="EB56" s="131"/>
      <c r="EC56" s="385"/>
      <c r="ED56" s="385"/>
      <c r="EE56" s="131"/>
      <c r="EF56" s="131"/>
      <c r="EG56" s="131"/>
      <c r="EH56" s="385"/>
      <c r="EI56" s="385"/>
      <c r="EJ56" s="131"/>
      <c r="EK56" s="131"/>
      <c r="EL56" s="131"/>
      <c r="EM56" s="385"/>
      <c r="EN56" s="385"/>
      <c r="EO56" s="131"/>
      <c r="EP56" s="131"/>
      <c r="EQ56" s="131"/>
      <c r="ER56" s="385"/>
      <c r="ES56" s="385"/>
      <c r="ET56" s="131"/>
      <c r="EU56" s="131"/>
      <c r="EV56" s="131"/>
      <c r="EW56" s="385"/>
      <c r="EX56" s="385"/>
      <c r="EY56" s="131"/>
      <c r="EZ56" s="131"/>
      <c r="FA56" s="131"/>
      <c r="FB56" s="385"/>
      <c r="FC56" s="385"/>
      <c r="FD56" s="131"/>
      <c r="FE56" s="131"/>
      <c r="FF56" s="131"/>
      <c r="FG56" s="385"/>
      <c r="FH56" s="385"/>
      <c r="FI56" s="131"/>
      <c r="FJ56" s="131"/>
      <c r="FK56" s="131"/>
      <c r="FL56" s="385"/>
      <c r="FM56" s="385"/>
      <c r="FN56" s="131"/>
      <c r="FO56" s="131"/>
      <c r="FP56" s="131"/>
      <c r="FQ56" s="385"/>
      <c r="FR56" s="385"/>
      <c r="FS56" s="131"/>
      <c r="FT56" s="131"/>
      <c r="FU56" s="131"/>
      <c r="FV56" s="385"/>
      <c r="FW56" s="385"/>
      <c r="FX56" s="131"/>
      <c r="FY56" s="131"/>
      <c r="FZ56" s="131"/>
      <c r="GA56" s="385"/>
      <c r="GB56" s="385"/>
      <c r="GC56" s="131"/>
      <c r="GD56" s="131"/>
      <c r="GE56" s="131"/>
      <c r="GF56" s="385"/>
      <c r="GG56" s="385"/>
      <c r="GH56" s="131"/>
      <c r="GI56" s="131"/>
      <c r="GJ56" s="131"/>
      <c r="GK56" s="385"/>
      <c r="GL56" s="385"/>
      <c r="GM56" s="131"/>
      <c r="GN56" s="131"/>
      <c r="GO56" s="131"/>
      <c r="GP56" s="385"/>
      <c r="GQ56" s="385"/>
      <c r="GR56" s="131"/>
      <c r="GS56" s="131"/>
      <c r="GT56" s="131"/>
      <c r="GU56" s="385"/>
      <c r="GV56" s="385"/>
      <c r="GW56" s="131"/>
      <c r="GX56" s="131"/>
      <c r="GY56" s="131"/>
      <c r="GZ56" s="385"/>
      <c r="HA56" s="385"/>
      <c r="HB56" s="131"/>
      <c r="HC56" s="131"/>
      <c r="HD56" s="131"/>
      <c r="HE56" s="385"/>
      <c r="HF56" s="385"/>
      <c r="HG56" s="131"/>
      <c r="HH56" s="131"/>
      <c r="HI56" s="131"/>
      <c r="HJ56" s="385"/>
      <c r="HK56" s="385"/>
      <c r="HL56" s="131"/>
      <c r="HM56" s="131"/>
      <c r="HN56" s="131"/>
      <c r="HO56" s="385"/>
      <c r="HP56" s="385"/>
      <c r="HQ56" s="131"/>
      <c r="HR56" s="131"/>
      <c r="HS56" s="131"/>
      <c r="HT56" s="385"/>
      <c r="HU56" s="385"/>
      <c r="HV56" s="131"/>
      <c r="HW56" s="131"/>
      <c r="HX56" s="131"/>
      <c r="HY56" s="385"/>
      <c r="HZ56" s="385"/>
      <c r="IA56" s="131"/>
      <c r="IB56" s="131"/>
      <c r="IC56" s="131"/>
      <c r="ID56" s="385"/>
      <c r="IE56" s="385"/>
      <c r="IF56" s="131"/>
      <c r="IG56" s="131"/>
      <c r="IH56" s="131"/>
      <c r="II56" s="385"/>
      <c r="IJ56" s="385"/>
      <c r="IK56" s="131"/>
      <c r="IL56" s="131"/>
      <c r="IM56" s="131"/>
      <c r="IN56" s="385"/>
      <c r="IO56" s="385"/>
      <c r="IP56" s="131"/>
      <c r="IQ56" s="131"/>
      <c r="IR56" s="131"/>
      <c r="IS56" s="385"/>
      <c r="IT56" s="385"/>
      <c r="IU56" s="131"/>
      <c r="IV56" s="131"/>
      <c r="IW56" s="131"/>
      <c r="IX56" s="385"/>
      <c r="IY56" s="386"/>
      <c r="IZ56" s="198"/>
      <c r="JA56" s="378"/>
      <c r="JB56" s="256"/>
      <c r="JC56" s="256"/>
    </row>
    <row r="57" spans="1:263" s="3" customFormat="1" x14ac:dyDescent="0.35">
      <c r="A57" s="198"/>
      <c r="B57" s="359"/>
      <c r="C57" s="239"/>
      <c r="D57" s="102"/>
      <c r="E57" s="102"/>
      <c r="F57" s="384"/>
      <c r="G57" s="131"/>
      <c r="H57" s="325"/>
      <c r="I57" s="202"/>
      <c r="J57" s="324"/>
      <c r="K57" s="131"/>
      <c r="L57" s="131"/>
      <c r="M57" s="385"/>
      <c r="N57" s="385"/>
      <c r="O57" s="131"/>
      <c r="P57" s="131"/>
      <c r="Q57" s="131"/>
      <c r="R57" s="385"/>
      <c r="S57" s="385"/>
      <c r="T57" s="131"/>
      <c r="U57" s="131"/>
      <c r="V57" s="131"/>
      <c r="W57" s="385"/>
      <c r="X57" s="385"/>
      <c r="Y57" s="131"/>
      <c r="Z57" s="131"/>
      <c r="AA57" s="131"/>
      <c r="AB57" s="385"/>
      <c r="AC57" s="385"/>
      <c r="AD57" s="131"/>
      <c r="AE57" s="131"/>
      <c r="AF57" s="131"/>
      <c r="AG57" s="385"/>
      <c r="AH57" s="385"/>
      <c r="AI57" s="131"/>
      <c r="AJ57" s="131"/>
      <c r="AK57" s="131"/>
      <c r="AL57" s="385"/>
      <c r="AM57" s="385"/>
      <c r="AN57" s="131"/>
      <c r="AO57" s="131"/>
      <c r="AP57" s="131"/>
      <c r="AQ57" s="385"/>
      <c r="AR57" s="385"/>
      <c r="AS57" s="131"/>
      <c r="AT57" s="131"/>
      <c r="AU57" s="131"/>
      <c r="AV57" s="385"/>
      <c r="AW57" s="385"/>
      <c r="AX57" s="131"/>
      <c r="AY57" s="131"/>
      <c r="AZ57" s="131"/>
      <c r="BA57" s="385"/>
      <c r="BB57" s="385"/>
      <c r="BC57" s="131"/>
      <c r="BD57" s="131"/>
      <c r="BE57" s="131"/>
      <c r="BF57" s="385"/>
      <c r="BG57" s="385"/>
      <c r="BH57" s="131"/>
      <c r="BI57" s="131"/>
      <c r="BJ57" s="131"/>
      <c r="BK57" s="385"/>
      <c r="BL57" s="385"/>
      <c r="BM57" s="131"/>
      <c r="BN57" s="131"/>
      <c r="BO57" s="131"/>
      <c r="BP57" s="385"/>
      <c r="BQ57" s="385"/>
      <c r="BR57" s="131"/>
      <c r="BS57" s="131"/>
      <c r="BT57" s="131"/>
      <c r="BU57" s="385"/>
      <c r="BV57" s="385"/>
      <c r="BW57" s="131"/>
      <c r="BX57" s="131"/>
      <c r="BY57" s="131"/>
      <c r="BZ57" s="385"/>
      <c r="CA57" s="385"/>
      <c r="CB57" s="131"/>
      <c r="CC57" s="131"/>
      <c r="CD57" s="131"/>
      <c r="CE57" s="385"/>
      <c r="CF57" s="385"/>
      <c r="CG57" s="131"/>
      <c r="CH57" s="131"/>
      <c r="CI57" s="131"/>
      <c r="CJ57" s="385"/>
      <c r="CK57" s="385"/>
      <c r="CL57" s="131"/>
      <c r="CM57" s="131"/>
      <c r="CN57" s="131"/>
      <c r="CO57" s="385"/>
      <c r="CP57" s="385"/>
      <c r="CQ57" s="131"/>
      <c r="CR57" s="131"/>
      <c r="CS57" s="131"/>
      <c r="CT57" s="385"/>
      <c r="CU57" s="385"/>
      <c r="CV57" s="131"/>
      <c r="CW57" s="131"/>
      <c r="CX57" s="131"/>
      <c r="CY57" s="385"/>
      <c r="CZ57" s="385"/>
      <c r="DA57" s="131"/>
      <c r="DB57" s="131"/>
      <c r="DC57" s="131"/>
      <c r="DD57" s="385"/>
      <c r="DE57" s="385"/>
      <c r="DF57" s="131"/>
      <c r="DG57" s="131"/>
      <c r="DH57" s="131"/>
      <c r="DI57" s="385"/>
      <c r="DJ57" s="385"/>
      <c r="DK57" s="131"/>
      <c r="DL57" s="131"/>
      <c r="DM57" s="131"/>
      <c r="DN57" s="385"/>
      <c r="DO57" s="385"/>
      <c r="DP57" s="131"/>
      <c r="DQ57" s="131"/>
      <c r="DR57" s="131"/>
      <c r="DS57" s="385"/>
      <c r="DT57" s="385"/>
      <c r="DU57" s="131"/>
      <c r="DV57" s="131"/>
      <c r="DW57" s="131"/>
      <c r="DX57" s="385"/>
      <c r="DY57" s="385"/>
      <c r="DZ57" s="131"/>
      <c r="EA57" s="131"/>
      <c r="EB57" s="131"/>
      <c r="EC57" s="385"/>
      <c r="ED57" s="385"/>
      <c r="EE57" s="131"/>
      <c r="EF57" s="131"/>
      <c r="EG57" s="131"/>
      <c r="EH57" s="385"/>
      <c r="EI57" s="385"/>
      <c r="EJ57" s="131"/>
      <c r="EK57" s="131"/>
      <c r="EL57" s="131"/>
      <c r="EM57" s="385"/>
      <c r="EN57" s="385"/>
      <c r="EO57" s="131"/>
      <c r="EP57" s="131"/>
      <c r="EQ57" s="131"/>
      <c r="ER57" s="385"/>
      <c r="ES57" s="385"/>
      <c r="ET57" s="131"/>
      <c r="EU57" s="131"/>
      <c r="EV57" s="131"/>
      <c r="EW57" s="385"/>
      <c r="EX57" s="385"/>
      <c r="EY57" s="131"/>
      <c r="EZ57" s="131"/>
      <c r="FA57" s="131"/>
      <c r="FB57" s="385"/>
      <c r="FC57" s="385"/>
      <c r="FD57" s="131"/>
      <c r="FE57" s="131"/>
      <c r="FF57" s="131"/>
      <c r="FG57" s="385"/>
      <c r="FH57" s="385"/>
      <c r="FI57" s="131"/>
      <c r="FJ57" s="131"/>
      <c r="FK57" s="131"/>
      <c r="FL57" s="385"/>
      <c r="FM57" s="385"/>
      <c r="FN57" s="131"/>
      <c r="FO57" s="131"/>
      <c r="FP57" s="131"/>
      <c r="FQ57" s="385"/>
      <c r="FR57" s="385"/>
      <c r="FS57" s="131"/>
      <c r="FT57" s="131"/>
      <c r="FU57" s="131"/>
      <c r="FV57" s="385"/>
      <c r="FW57" s="385"/>
      <c r="FX57" s="131"/>
      <c r="FY57" s="131"/>
      <c r="FZ57" s="131"/>
      <c r="GA57" s="385"/>
      <c r="GB57" s="385"/>
      <c r="GC57" s="131"/>
      <c r="GD57" s="131"/>
      <c r="GE57" s="131"/>
      <c r="GF57" s="385"/>
      <c r="GG57" s="385"/>
      <c r="GH57" s="131"/>
      <c r="GI57" s="131"/>
      <c r="GJ57" s="131"/>
      <c r="GK57" s="385"/>
      <c r="GL57" s="385"/>
      <c r="GM57" s="131"/>
      <c r="GN57" s="131"/>
      <c r="GO57" s="131"/>
      <c r="GP57" s="385"/>
      <c r="GQ57" s="385"/>
      <c r="GR57" s="131"/>
      <c r="GS57" s="131"/>
      <c r="GT57" s="131"/>
      <c r="GU57" s="385"/>
      <c r="GV57" s="385"/>
      <c r="GW57" s="131"/>
      <c r="GX57" s="131"/>
      <c r="GY57" s="131"/>
      <c r="GZ57" s="385"/>
      <c r="HA57" s="385"/>
      <c r="HB57" s="131"/>
      <c r="HC57" s="131"/>
      <c r="HD57" s="131"/>
      <c r="HE57" s="385"/>
      <c r="HF57" s="385"/>
      <c r="HG57" s="131"/>
      <c r="HH57" s="131"/>
      <c r="HI57" s="131"/>
      <c r="HJ57" s="385"/>
      <c r="HK57" s="385"/>
      <c r="HL57" s="131"/>
      <c r="HM57" s="131"/>
      <c r="HN57" s="131"/>
      <c r="HO57" s="385"/>
      <c r="HP57" s="385"/>
      <c r="HQ57" s="131"/>
      <c r="HR57" s="131"/>
      <c r="HS57" s="131"/>
      <c r="HT57" s="385"/>
      <c r="HU57" s="385"/>
      <c r="HV57" s="131"/>
      <c r="HW57" s="131"/>
      <c r="HX57" s="131"/>
      <c r="HY57" s="385"/>
      <c r="HZ57" s="385"/>
      <c r="IA57" s="131"/>
      <c r="IB57" s="131"/>
      <c r="IC57" s="131"/>
      <c r="ID57" s="385"/>
      <c r="IE57" s="385"/>
      <c r="IF57" s="131"/>
      <c r="IG57" s="131"/>
      <c r="IH57" s="131"/>
      <c r="II57" s="385"/>
      <c r="IJ57" s="385"/>
      <c r="IK57" s="131"/>
      <c r="IL57" s="131"/>
      <c r="IM57" s="131"/>
      <c r="IN57" s="385"/>
      <c r="IO57" s="385"/>
      <c r="IP57" s="131"/>
      <c r="IQ57" s="131"/>
      <c r="IR57" s="131"/>
      <c r="IS57" s="385"/>
      <c r="IT57" s="385"/>
      <c r="IU57" s="131"/>
      <c r="IV57" s="131"/>
      <c r="IW57" s="131"/>
      <c r="IX57" s="385"/>
      <c r="IY57" s="386"/>
      <c r="IZ57" s="198"/>
      <c r="JA57" s="378"/>
      <c r="JB57" s="256"/>
      <c r="JC57" s="256"/>
    </row>
    <row r="58" spans="1:263" s="3" customFormat="1" ht="15" thickBot="1" x14ac:dyDescent="0.4">
      <c r="A58" s="198"/>
      <c r="B58" s="359"/>
      <c r="C58" s="239"/>
      <c r="D58" s="102"/>
      <c r="E58" s="102"/>
      <c r="F58" s="384"/>
      <c r="G58" s="131"/>
      <c r="H58" s="325"/>
      <c r="I58" s="202"/>
      <c r="J58" s="324"/>
      <c r="K58" s="131"/>
      <c r="L58" s="131"/>
      <c r="M58" s="385"/>
      <c r="N58" s="385"/>
      <c r="O58" s="131"/>
      <c r="P58" s="131"/>
      <c r="Q58" s="131"/>
      <c r="R58" s="385"/>
      <c r="S58" s="385"/>
      <c r="T58" s="131"/>
      <c r="U58" s="131"/>
      <c r="V58" s="131"/>
      <c r="W58" s="385"/>
      <c r="X58" s="385"/>
      <c r="Y58" s="131"/>
      <c r="Z58" s="131"/>
      <c r="AA58" s="131"/>
      <c r="AB58" s="385"/>
      <c r="AC58" s="385"/>
      <c r="AD58" s="131"/>
      <c r="AE58" s="131"/>
      <c r="AF58" s="131"/>
      <c r="AG58" s="385"/>
      <c r="AH58" s="385"/>
      <c r="AI58" s="131"/>
      <c r="AJ58" s="131"/>
      <c r="AK58" s="131"/>
      <c r="AL58" s="385"/>
      <c r="AM58" s="385"/>
      <c r="AN58" s="131"/>
      <c r="AO58" s="131"/>
      <c r="AP58" s="131"/>
      <c r="AQ58" s="385"/>
      <c r="AR58" s="385"/>
      <c r="AS58" s="131"/>
      <c r="AT58" s="131"/>
      <c r="AU58" s="131"/>
      <c r="AV58" s="385"/>
      <c r="AW58" s="385"/>
      <c r="AX58" s="131"/>
      <c r="AY58" s="131"/>
      <c r="AZ58" s="131"/>
      <c r="BA58" s="385"/>
      <c r="BB58" s="385"/>
      <c r="BC58" s="131"/>
      <c r="BD58" s="131"/>
      <c r="BE58" s="131"/>
      <c r="BF58" s="385"/>
      <c r="BG58" s="385"/>
      <c r="BH58" s="131"/>
      <c r="BI58" s="131"/>
      <c r="BJ58" s="131"/>
      <c r="BK58" s="385"/>
      <c r="BL58" s="385"/>
      <c r="BM58" s="131"/>
      <c r="BN58" s="131"/>
      <c r="BO58" s="131"/>
      <c r="BP58" s="385"/>
      <c r="BQ58" s="385"/>
      <c r="BR58" s="131"/>
      <c r="BS58" s="131"/>
      <c r="BT58" s="131"/>
      <c r="BU58" s="385"/>
      <c r="BV58" s="385"/>
      <c r="BW58" s="131"/>
      <c r="BX58" s="131"/>
      <c r="BY58" s="131"/>
      <c r="BZ58" s="385"/>
      <c r="CA58" s="385"/>
      <c r="CB58" s="131"/>
      <c r="CC58" s="131"/>
      <c r="CD58" s="131"/>
      <c r="CE58" s="385"/>
      <c r="CF58" s="385"/>
      <c r="CG58" s="131"/>
      <c r="CH58" s="131"/>
      <c r="CI58" s="131"/>
      <c r="CJ58" s="385"/>
      <c r="CK58" s="385"/>
      <c r="CL58" s="131"/>
      <c r="CM58" s="131"/>
      <c r="CN58" s="131"/>
      <c r="CO58" s="385"/>
      <c r="CP58" s="385"/>
      <c r="CQ58" s="131"/>
      <c r="CR58" s="131"/>
      <c r="CS58" s="131"/>
      <c r="CT58" s="385"/>
      <c r="CU58" s="385"/>
      <c r="CV58" s="131"/>
      <c r="CW58" s="131"/>
      <c r="CX58" s="131"/>
      <c r="CY58" s="385"/>
      <c r="CZ58" s="385"/>
      <c r="DA58" s="131"/>
      <c r="DB58" s="131"/>
      <c r="DC58" s="131"/>
      <c r="DD58" s="385"/>
      <c r="DE58" s="385"/>
      <c r="DF58" s="131"/>
      <c r="DG58" s="131"/>
      <c r="DH58" s="131"/>
      <c r="DI58" s="385"/>
      <c r="DJ58" s="385"/>
      <c r="DK58" s="131"/>
      <c r="DL58" s="131"/>
      <c r="DM58" s="131"/>
      <c r="DN58" s="385"/>
      <c r="DO58" s="385"/>
      <c r="DP58" s="131"/>
      <c r="DQ58" s="131"/>
      <c r="DR58" s="131"/>
      <c r="DS58" s="385"/>
      <c r="DT58" s="385"/>
      <c r="DU58" s="131"/>
      <c r="DV58" s="131"/>
      <c r="DW58" s="131"/>
      <c r="DX58" s="385"/>
      <c r="DY58" s="385"/>
      <c r="DZ58" s="131"/>
      <c r="EA58" s="131"/>
      <c r="EB58" s="131"/>
      <c r="EC58" s="385"/>
      <c r="ED58" s="385"/>
      <c r="EE58" s="131"/>
      <c r="EF58" s="131"/>
      <c r="EG58" s="131"/>
      <c r="EH58" s="385"/>
      <c r="EI58" s="385"/>
      <c r="EJ58" s="131"/>
      <c r="EK58" s="131"/>
      <c r="EL58" s="131"/>
      <c r="EM58" s="385"/>
      <c r="EN58" s="385"/>
      <c r="EO58" s="131"/>
      <c r="EP58" s="131"/>
      <c r="EQ58" s="131"/>
      <c r="ER58" s="385"/>
      <c r="ES58" s="385"/>
      <c r="ET58" s="131"/>
      <c r="EU58" s="131"/>
      <c r="EV58" s="131"/>
      <c r="EW58" s="385"/>
      <c r="EX58" s="385"/>
      <c r="EY58" s="131"/>
      <c r="EZ58" s="131"/>
      <c r="FA58" s="131"/>
      <c r="FB58" s="385"/>
      <c r="FC58" s="385"/>
      <c r="FD58" s="131"/>
      <c r="FE58" s="131"/>
      <c r="FF58" s="131"/>
      <c r="FG58" s="385"/>
      <c r="FH58" s="385"/>
      <c r="FI58" s="131"/>
      <c r="FJ58" s="131"/>
      <c r="FK58" s="131"/>
      <c r="FL58" s="385"/>
      <c r="FM58" s="385"/>
      <c r="FN58" s="131"/>
      <c r="FO58" s="131"/>
      <c r="FP58" s="131"/>
      <c r="FQ58" s="385"/>
      <c r="FR58" s="385"/>
      <c r="FS58" s="131"/>
      <c r="FT58" s="131"/>
      <c r="FU58" s="131"/>
      <c r="FV58" s="385"/>
      <c r="FW58" s="385"/>
      <c r="FX58" s="131"/>
      <c r="FY58" s="131"/>
      <c r="FZ58" s="131"/>
      <c r="GA58" s="385"/>
      <c r="GB58" s="385"/>
      <c r="GC58" s="131"/>
      <c r="GD58" s="131"/>
      <c r="GE58" s="131"/>
      <c r="GF58" s="385"/>
      <c r="GG58" s="385"/>
      <c r="GH58" s="131"/>
      <c r="GI58" s="131"/>
      <c r="GJ58" s="131"/>
      <c r="GK58" s="385"/>
      <c r="GL58" s="385"/>
      <c r="GM58" s="131"/>
      <c r="GN58" s="131"/>
      <c r="GO58" s="131"/>
      <c r="GP58" s="385"/>
      <c r="GQ58" s="385"/>
      <c r="GR58" s="131"/>
      <c r="GS58" s="131"/>
      <c r="GT58" s="131"/>
      <c r="GU58" s="385"/>
      <c r="GV58" s="385"/>
      <c r="GW58" s="131"/>
      <c r="GX58" s="131"/>
      <c r="GY58" s="131"/>
      <c r="GZ58" s="385"/>
      <c r="HA58" s="385"/>
      <c r="HB58" s="131"/>
      <c r="HC58" s="131"/>
      <c r="HD58" s="131"/>
      <c r="HE58" s="385"/>
      <c r="HF58" s="385"/>
      <c r="HG58" s="131"/>
      <c r="HH58" s="131"/>
      <c r="HI58" s="131"/>
      <c r="HJ58" s="385"/>
      <c r="HK58" s="385"/>
      <c r="HL58" s="131"/>
      <c r="HM58" s="131"/>
      <c r="HN58" s="131"/>
      <c r="HO58" s="385"/>
      <c r="HP58" s="385"/>
      <c r="HQ58" s="131"/>
      <c r="HR58" s="131"/>
      <c r="HS58" s="131"/>
      <c r="HT58" s="385"/>
      <c r="HU58" s="385"/>
      <c r="HV58" s="131"/>
      <c r="HW58" s="131"/>
      <c r="HX58" s="131"/>
      <c r="HY58" s="385"/>
      <c r="HZ58" s="385"/>
      <c r="IA58" s="131"/>
      <c r="IB58" s="131"/>
      <c r="IC58" s="131"/>
      <c r="ID58" s="385"/>
      <c r="IE58" s="385"/>
      <c r="IF58" s="131"/>
      <c r="IG58" s="131"/>
      <c r="IH58" s="131"/>
      <c r="II58" s="385"/>
      <c r="IJ58" s="385"/>
      <c r="IK58" s="131"/>
      <c r="IL58" s="131"/>
      <c r="IM58" s="131"/>
      <c r="IN58" s="385"/>
      <c r="IO58" s="385"/>
      <c r="IP58" s="131"/>
      <c r="IQ58" s="131"/>
      <c r="IR58" s="131"/>
      <c r="IS58" s="385"/>
      <c r="IT58" s="385"/>
      <c r="IU58" s="131"/>
      <c r="IV58" s="131"/>
      <c r="IW58" s="131"/>
      <c r="IX58" s="385"/>
      <c r="IY58" s="386"/>
      <c r="IZ58" s="198"/>
      <c r="JA58" s="378"/>
      <c r="JB58" s="256"/>
      <c r="JC58" s="256"/>
    </row>
    <row r="59" spans="1:263" s="127" customFormat="1" ht="28.5" customHeight="1" thickBot="1" x14ac:dyDescent="0.4">
      <c r="A59" s="419"/>
      <c r="B59" s="420"/>
      <c r="C59" s="126" t="s">
        <v>362</v>
      </c>
      <c r="D59" s="248" t="s">
        <v>356</v>
      </c>
      <c r="E59" s="421"/>
      <c r="F59" s="286"/>
      <c r="G59" s="250"/>
      <c r="H59" s="422"/>
      <c r="I59" s="423"/>
      <c r="J59" s="424"/>
      <c r="K59" s="251"/>
      <c r="L59" s="251"/>
      <c r="M59" s="251"/>
      <c r="N59" s="251"/>
      <c r="O59" s="425"/>
      <c r="P59" s="251"/>
      <c r="Q59" s="251"/>
      <c r="R59" s="251"/>
      <c r="S59" s="251"/>
      <c r="T59" s="425"/>
      <c r="U59" s="251"/>
      <c r="V59" s="251"/>
      <c r="W59" s="251"/>
      <c r="X59" s="251"/>
      <c r="Y59" s="425"/>
      <c r="Z59" s="251"/>
      <c r="AA59" s="251"/>
      <c r="AB59" s="251"/>
      <c r="AC59" s="251"/>
      <c r="AD59" s="425"/>
      <c r="AE59" s="251"/>
      <c r="AF59" s="251"/>
      <c r="AG59" s="251"/>
      <c r="AH59" s="251"/>
      <c r="AI59" s="425"/>
      <c r="AJ59" s="251"/>
      <c r="AK59" s="251"/>
      <c r="AL59" s="251"/>
      <c r="AM59" s="251"/>
      <c r="AN59" s="425"/>
      <c r="AO59" s="251"/>
      <c r="AP59" s="251"/>
      <c r="AQ59" s="251"/>
      <c r="AR59" s="251"/>
      <c r="AS59" s="425"/>
      <c r="AT59" s="251"/>
      <c r="AU59" s="251"/>
      <c r="AV59" s="251"/>
      <c r="AW59" s="251"/>
      <c r="AX59" s="425"/>
      <c r="AY59" s="251"/>
      <c r="AZ59" s="251"/>
      <c r="BA59" s="251"/>
      <c r="BB59" s="251"/>
      <c r="BC59" s="425"/>
      <c r="BD59" s="251"/>
      <c r="BE59" s="251"/>
      <c r="BF59" s="251"/>
      <c r="BG59" s="251"/>
      <c r="BH59" s="425"/>
      <c r="BI59" s="251"/>
      <c r="BJ59" s="251"/>
      <c r="BK59" s="251"/>
      <c r="BL59" s="251"/>
      <c r="BM59" s="425"/>
      <c r="BN59" s="251"/>
      <c r="BO59" s="251"/>
      <c r="BP59" s="251"/>
      <c r="BQ59" s="251"/>
      <c r="BR59" s="425"/>
      <c r="BS59" s="251"/>
      <c r="BT59" s="251"/>
      <c r="BU59" s="251"/>
      <c r="BV59" s="251"/>
      <c r="BW59" s="425"/>
      <c r="BX59" s="251"/>
      <c r="BY59" s="251"/>
      <c r="BZ59" s="251"/>
      <c r="CA59" s="251"/>
      <c r="CB59" s="425"/>
      <c r="CC59" s="251"/>
      <c r="CD59" s="251"/>
      <c r="CE59" s="251"/>
      <c r="CF59" s="251"/>
      <c r="CG59" s="425"/>
      <c r="CH59" s="251"/>
      <c r="CI59" s="251"/>
      <c r="CJ59" s="251"/>
      <c r="CK59" s="251"/>
      <c r="CL59" s="425"/>
      <c r="CM59" s="251"/>
      <c r="CN59" s="251"/>
      <c r="CO59" s="251"/>
      <c r="CP59" s="251"/>
      <c r="CQ59" s="425"/>
      <c r="CR59" s="251"/>
      <c r="CS59" s="251"/>
      <c r="CT59" s="251"/>
      <c r="CU59" s="251"/>
      <c r="CV59" s="425"/>
      <c r="CW59" s="251"/>
      <c r="CX59" s="251"/>
      <c r="CY59" s="251"/>
      <c r="CZ59" s="251"/>
      <c r="DA59" s="425"/>
      <c r="DB59" s="251"/>
      <c r="DC59" s="251"/>
      <c r="DD59" s="251"/>
      <c r="DE59" s="251"/>
      <c r="DF59" s="425"/>
      <c r="DG59" s="251"/>
      <c r="DH59" s="251"/>
      <c r="DI59" s="251"/>
      <c r="DJ59" s="251"/>
      <c r="DK59" s="425"/>
      <c r="DL59" s="251"/>
      <c r="DM59" s="251"/>
      <c r="DN59" s="251"/>
      <c r="DO59" s="251"/>
      <c r="DP59" s="425"/>
      <c r="DQ59" s="251"/>
      <c r="DR59" s="251"/>
      <c r="DS59" s="251"/>
      <c r="DT59" s="251"/>
      <c r="DU59" s="425"/>
      <c r="DV59" s="251"/>
      <c r="DW59" s="251"/>
      <c r="DX59" s="251"/>
      <c r="DY59" s="251"/>
      <c r="DZ59" s="425"/>
      <c r="EA59" s="251"/>
      <c r="EB59" s="251"/>
      <c r="EC59" s="251"/>
      <c r="ED59" s="251"/>
      <c r="EE59" s="425"/>
      <c r="EF59" s="251"/>
      <c r="EG59" s="251"/>
      <c r="EH59" s="251"/>
      <c r="EI59" s="251"/>
      <c r="EJ59" s="425"/>
      <c r="EK59" s="251"/>
      <c r="EL59" s="251"/>
      <c r="EM59" s="251"/>
      <c r="EN59" s="251"/>
      <c r="EO59" s="425"/>
      <c r="EP59" s="251"/>
      <c r="EQ59" s="251"/>
      <c r="ER59" s="251"/>
      <c r="ES59" s="251"/>
      <c r="ET59" s="425"/>
      <c r="EU59" s="251"/>
      <c r="EV59" s="251"/>
      <c r="EW59" s="251"/>
      <c r="EX59" s="251"/>
      <c r="EY59" s="425"/>
      <c r="EZ59" s="251"/>
      <c r="FA59" s="251"/>
      <c r="FB59" s="251"/>
      <c r="FC59" s="251"/>
      <c r="FD59" s="425"/>
      <c r="FE59" s="251"/>
      <c r="FF59" s="251"/>
      <c r="FG59" s="251"/>
      <c r="FH59" s="251"/>
      <c r="FI59" s="425"/>
      <c r="FJ59" s="251"/>
      <c r="FK59" s="251"/>
      <c r="FL59" s="251"/>
      <c r="FM59" s="251"/>
      <c r="FN59" s="425"/>
      <c r="FO59" s="251"/>
      <c r="FP59" s="251"/>
      <c r="FQ59" s="251"/>
      <c r="FR59" s="251"/>
      <c r="FS59" s="425"/>
      <c r="FT59" s="251"/>
      <c r="FU59" s="251"/>
      <c r="FV59" s="251"/>
      <c r="FW59" s="251"/>
      <c r="FX59" s="425"/>
      <c r="FY59" s="251"/>
      <c r="FZ59" s="251"/>
      <c r="GA59" s="251"/>
      <c r="GB59" s="251"/>
      <c r="GC59" s="425"/>
      <c r="GD59" s="251"/>
      <c r="GE59" s="251"/>
      <c r="GF59" s="251"/>
      <c r="GG59" s="251"/>
      <c r="GH59" s="425"/>
      <c r="GI59" s="251"/>
      <c r="GJ59" s="251"/>
      <c r="GK59" s="251"/>
      <c r="GL59" s="251"/>
      <c r="GM59" s="425"/>
      <c r="GN59" s="251"/>
      <c r="GO59" s="251"/>
      <c r="GP59" s="251"/>
      <c r="GQ59" s="251"/>
      <c r="GR59" s="425"/>
      <c r="GS59" s="251"/>
      <c r="GT59" s="251"/>
      <c r="GU59" s="251"/>
      <c r="GV59" s="251"/>
      <c r="GW59" s="425"/>
      <c r="GX59" s="251"/>
      <c r="GY59" s="251"/>
      <c r="GZ59" s="251"/>
      <c r="HA59" s="251"/>
      <c r="HB59" s="425"/>
      <c r="HC59" s="251"/>
      <c r="HD59" s="251"/>
      <c r="HE59" s="251"/>
      <c r="HF59" s="251"/>
      <c r="HG59" s="425"/>
      <c r="HH59" s="251"/>
      <c r="HI59" s="251"/>
      <c r="HJ59" s="251"/>
      <c r="HK59" s="251"/>
      <c r="HL59" s="425"/>
      <c r="HM59" s="251"/>
      <c r="HN59" s="251"/>
      <c r="HO59" s="251"/>
      <c r="HP59" s="251"/>
      <c r="HQ59" s="425"/>
      <c r="HR59" s="251"/>
      <c r="HS59" s="251"/>
      <c r="HT59" s="251"/>
      <c r="HU59" s="251"/>
      <c r="HV59" s="425"/>
      <c r="HW59" s="251"/>
      <c r="HX59" s="251"/>
      <c r="HY59" s="251"/>
      <c r="HZ59" s="251"/>
      <c r="IA59" s="425"/>
      <c r="IB59" s="251"/>
      <c r="IC59" s="251"/>
      <c r="ID59" s="251"/>
      <c r="IE59" s="251"/>
      <c r="IF59" s="425"/>
      <c r="IG59" s="251"/>
      <c r="IH59" s="251"/>
      <c r="II59" s="251"/>
      <c r="IJ59" s="251"/>
      <c r="IK59" s="425"/>
      <c r="IL59" s="251"/>
      <c r="IM59" s="251"/>
      <c r="IN59" s="251"/>
      <c r="IO59" s="251"/>
      <c r="IP59" s="425"/>
      <c r="IQ59" s="251"/>
      <c r="IR59" s="251"/>
      <c r="IS59" s="251"/>
      <c r="IT59" s="251"/>
      <c r="IU59" s="425"/>
      <c r="IV59" s="251"/>
      <c r="IW59" s="251"/>
      <c r="IX59" s="251"/>
      <c r="IY59" s="426"/>
      <c r="IZ59" s="198"/>
      <c r="JA59" s="427"/>
      <c r="JB59" s="428"/>
      <c r="JC59" s="428"/>
    </row>
    <row r="60" spans="1:263" s="3" customFormat="1" x14ac:dyDescent="0.35">
      <c r="A60" s="198"/>
      <c r="B60" s="359"/>
      <c r="C60" s="239"/>
      <c r="D60" s="102"/>
      <c r="E60" s="102"/>
      <c r="F60" s="384"/>
      <c r="G60" s="131"/>
      <c r="H60" s="325"/>
      <c r="I60" s="202"/>
      <c r="J60" s="324"/>
      <c r="K60" s="131"/>
      <c r="L60" s="131"/>
      <c r="M60" s="385"/>
      <c r="N60" s="385"/>
      <c r="O60" s="131"/>
      <c r="P60" s="131"/>
      <c r="Q60" s="131"/>
      <c r="R60" s="385"/>
      <c r="S60" s="385"/>
      <c r="T60" s="131"/>
      <c r="U60" s="131"/>
      <c r="V60" s="131"/>
      <c r="W60" s="385"/>
      <c r="X60" s="385"/>
      <c r="Y60" s="131"/>
      <c r="Z60" s="131"/>
      <c r="AA60" s="131"/>
      <c r="AB60" s="385"/>
      <c r="AC60" s="385"/>
      <c r="AD60" s="131"/>
      <c r="AE60" s="131"/>
      <c r="AF60" s="131"/>
      <c r="AG60" s="385"/>
      <c r="AH60" s="385"/>
      <c r="AI60" s="131"/>
      <c r="AJ60" s="131"/>
      <c r="AK60" s="131"/>
      <c r="AL60" s="385"/>
      <c r="AM60" s="385"/>
      <c r="AN60" s="131"/>
      <c r="AO60" s="131"/>
      <c r="AP60" s="131"/>
      <c r="AQ60" s="385"/>
      <c r="AR60" s="385"/>
      <c r="AS60" s="131"/>
      <c r="AT60" s="131"/>
      <c r="AU60" s="131"/>
      <c r="AV60" s="385"/>
      <c r="AW60" s="385"/>
      <c r="AX60" s="131"/>
      <c r="AY60" s="131"/>
      <c r="AZ60" s="131"/>
      <c r="BA60" s="385"/>
      <c r="BB60" s="385"/>
      <c r="BC60" s="131"/>
      <c r="BD60" s="131"/>
      <c r="BE60" s="131"/>
      <c r="BF60" s="385"/>
      <c r="BG60" s="385"/>
      <c r="BH60" s="131"/>
      <c r="BI60" s="131"/>
      <c r="BJ60" s="131"/>
      <c r="BK60" s="385"/>
      <c r="BL60" s="385"/>
      <c r="BM60" s="131"/>
      <c r="BN60" s="131"/>
      <c r="BO60" s="131"/>
      <c r="BP60" s="385"/>
      <c r="BQ60" s="385"/>
      <c r="BR60" s="131"/>
      <c r="BS60" s="131"/>
      <c r="BT60" s="131"/>
      <c r="BU60" s="385"/>
      <c r="BV60" s="385"/>
      <c r="BW60" s="131"/>
      <c r="BX60" s="131"/>
      <c r="BY60" s="131"/>
      <c r="BZ60" s="385"/>
      <c r="CA60" s="385"/>
      <c r="CB60" s="131"/>
      <c r="CC60" s="131"/>
      <c r="CD60" s="131"/>
      <c r="CE60" s="385"/>
      <c r="CF60" s="385"/>
      <c r="CG60" s="131"/>
      <c r="CH60" s="131"/>
      <c r="CI60" s="131"/>
      <c r="CJ60" s="385"/>
      <c r="CK60" s="385"/>
      <c r="CL60" s="131"/>
      <c r="CM60" s="131"/>
      <c r="CN60" s="131"/>
      <c r="CO60" s="385"/>
      <c r="CP60" s="385"/>
      <c r="CQ60" s="131"/>
      <c r="CR60" s="131"/>
      <c r="CS60" s="131"/>
      <c r="CT60" s="385"/>
      <c r="CU60" s="385"/>
      <c r="CV60" s="131"/>
      <c r="CW60" s="131"/>
      <c r="CX60" s="131"/>
      <c r="CY60" s="385"/>
      <c r="CZ60" s="385"/>
      <c r="DA60" s="131"/>
      <c r="DB60" s="131"/>
      <c r="DC60" s="131"/>
      <c r="DD60" s="385"/>
      <c r="DE60" s="385"/>
      <c r="DF60" s="131"/>
      <c r="DG60" s="131"/>
      <c r="DH60" s="131"/>
      <c r="DI60" s="385"/>
      <c r="DJ60" s="385"/>
      <c r="DK60" s="131"/>
      <c r="DL60" s="131"/>
      <c r="DM60" s="131"/>
      <c r="DN60" s="385"/>
      <c r="DO60" s="385"/>
      <c r="DP60" s="131"/>
      <c r="DQ60" s="131"/>
      <c r="DR60" s="131"/>
      <c r="DS60" s="385"/>
      <c r="DT60" s="385"/>
      <c r="DU60" s="131"/>
      <c r="DV60" s="131"/>
      <c r="DW60" s="131"/>
      <c r="DX60" s="385"/>
      <c r="DY60" s="385"/>
      <c r="DZ60" s="131"/>
      <c r="EA60" s="131"/>
      <c r="EB60" s="131"/>
      <c r="EC60" s="385"/>
      <c r="ED60" s="385"/>
      <c r="EE60" s="131"/>
      <c r="EF60" s="131"/>
      <c r="EG60" s="131"/>
      <c r="EH60" s="385"/>
      <c r="EI60" s="385"/>
      <c r="EJ60" s="131"/>
      <c r="EK60" s="131"/>
      <c r="EL60" s="131"/>
      <c r="EM60" s="385"/>
      <c r="EN60" s="385"/>
      <c r="EO60" s="131"/>
      <c r="EP60" s="131"/>
      <c r="EQ60" s="131"/>
      <c r="ER60" s="385"/>
      <c r="ES60" s="385"/>
      <c r="ET60" s="131"/>
      <c r="EU60" s="131"/>
      <c r="EV60" s="131"/>
      <c r="EW60" s="385"/>
      <c r="EX60" s="385"/>
      <c r="EY60" s="131"/>
      <c r="EZ60" s="131"/>
      <c r="FA60" s="131"/>
      <c r="FB60" s="385"/>
      <c r="FC60" s="385"/>
      <c r="FD60" s="131"/>
      <c r="FE60" s="131"/>
      <c r="FF60" s="131"/>
      <c r="FG60" s="385"/>
      <c r="FH60" s="385"/>
      <c r="FI60" s="131"/>
      <c r="FJ60" s="131"/>
      <c r="FK60" s="131"/>
      <c r="FL60" s="385"/>
      <c r="FM60" s="385"/>
      <c r="FN60" s="131"/>
      <c r="FO60" s="131"/>
      <c r="FP60" s="131"/>
      <c r="FQ60" s="385"/>
      <c r="FR60" s="385"/>
      <c r="FS60" s="131"/>
      <c r="FT60" s="131"/>
      <c r="FU60" s="131"/>
      <c r="FV60" s="385"/>
      <c r="FW60" s="385"/>
      <c r="FX60" s="131"/>
      <c r="FY60" s="131"/>
      <c r="FZ60" s="131"/>
      <c r="GA60" s="385"/>
      <c r="GB60" s="385"/>
      <c r="GC60" s="131"/>
      <c r="GD60" s="131"/>
      <c r="GE60" s="131"/>
      <c r="GF60" s="385"/>
      <c r="GG60" s="385"/>
      <c r="GH60" s="131"/>
      <c r="GI60" s="131"/>
      <c r="GJ60" s="131"/>
      <c r="GK60" s="385"/>
      <c r="GL60" s="385"/>
      <c r="GM60" s="131"/>
      <c r="GN60" s="131"/>
      <c r="GO60" s="131"/>
      <c r="GP60" s="385"/>
      <c r="GQ60" s="385"/>
      <c r="GR60" s="131"/>
      <c r="GS60" s="131"/>
      <c r="GT60" s="131"/>
      <c r="GU60" s="385"/>
      <c r="GV60" s="385"/>
      <c r="GW60" s="131"/>
      <c r="GX60" s="131"/>
      <c r="GY60" s="131"/>
      <c r="GZ60" s="385"/>
      <c r="HA60" s="385"/>
      <c r="HB60" s="131"/>
      <c r="HC60" s="131"/>
      <c r="HD60" s="131"/>
      <c r="HE60" s="385"/>
      <c r="HF60" s="385"/>
      <c r="HG60" s="131"/>
      <c r="HH60" s="131"/>
      <c r="HI60" s="131"/>
      <c r="HJ60" s="385"/>
      <c r="HK60" s="385"/>
      <c r="HL60" s="131"/>
      <c r="HM60" s="131"/>
      <c r="HN60" s="131"/>
      <c r="HO60" s="385"/>
      <c r="HP60" s="385"/>
      <c r="HQ60" s="131"/>
      <c r="HR60" s="131"/>
      <c r="HS60" s="131"/>
      <c r="HT60" s="385"/>
      <c r="HU60" s="385"/>
      <c r="HV60" s="131"/>
      <c r="HW60" s="131"/>
      <c r="HX60" s="131"/>
      <c r="HY60" s="385"/>
      <c r="HZ60" s="385"/>
      <c r="IA60" s="131"/>
      <c r="IB60" s="131"/>
      <c r="IC60" s="131"/>
      <c r="ID60" s="385"/>
      <c r="IE60" s="385"/>
      <c r="IF60" s="131"/>
      <c r="IG60" s="131"/>
      <c r="IH60" s="131"/>
      <c r="II60" s="385"/>
      <c r="IJ60" s="385"/>
      <c r="IK60" s="131"/>
      <c r="IL60" s="131"/>
      <c r="IM60" s="131"/>
      <c r="IN60" s="385"/>
      <c r="IO60" s="385"/>
      <c r="IP60" s="131"/>
      <c r="IQ60" s="131"/>
      <c r="IR60" s="131"/>
      <c r="IS60" s="385"/>
      <c r="IT60" s="385"/>
      <c r="IU60" s="131"/>
      <c r="IV60" s="131"/>
      <c r="IW60" s="131"/>
      <c r="IX60" s="385"/>
      <c r="IY60" s="386"/>
      <c r="IZ60" s="198"/>
      <c r="JA60" s="378"/>
      <c r="JB60" s="256"/>
      <c r="JC60" s="256"/>
    </row>
    <row r="61" spans="1:263" s="3" customFormat="1" x14ac:dyDescent="0.35">
      <c r="A61" s="198"/>
      <c r="B61" s="359"/>
      <c r="C61" s="126" t="s">
        <v>363</v>
      </c>
      <c r="D61" s="102" t="s">
        <v>364</v>
      </c>
      <c r="E61" s="102"/>
      <c r="F61" s="285"/>
      <c r="G61" s="110"/>
      <c r="H61" s="325"/>
      <c r="I61" s="202"/>
      <c r="J61" s="324"/>
      <c r="K61" s="131"/>
      <c r="L61" s="429"/>
      <c r="M61" s="385"/>
      <c r="N61" s="385"/>
      <c r="O61" s="131"/>
      <c r="P61" s="131"/>
      <c r="Q61" s="429"/>
      <c r="R61" s="385"/>
      <c r="S61" s="385"/>
      <c r="T61" s="131"/>
      <c r="U61" s="131"/>
      <c r="V61" s="429"/>
      <c r="W61" s="385"/>
      <c r="X61" s="385"/>
      <c r="Y61" s="131"/>
      <c r="Z61" s="131"/>
      <c r="AA61" s="429"/>
      <c r="AB61" s="385"/>
      <c r="AC61" s="385"/>
      <c r="AD61" s="131"/>
      <c r="AE61" s="131"/>
      <c r="AF61" s="429"/>
      <c r="AG61" s="385"/>
      <c r="AH61" s="385"/>
      <c r="AI61" s="131"/>
      <c r="AJ61" s="131"/>
      <c r="AK61" s="429"/>
      <c r="AL61" s="385"/>
      <c r="AM61" s="385"/>
      <c r="AN61" s="131"/>
      <c r="AO61" s="131"/>
      <c r="AP61" s="429"/>
      <c r="AQ61" s="385"/>
      <c r="AR61" s="385"/>
      <c r="AS61" s="131"/>
      <c r="AT61" s="131"/>
      <c r="AU61" s="429"/>
      <c r="AV61" s="385"/>
      <c r="AW61" s="385"/>
      <c r="AX61" s="131"/>
      <c r="AY61" s="131"/>
      <c r="AZ61" s="429"/>
      <c r="BA61" s="385"/>
      <c r="BB61" s="385"/>
      <c r="BC61" s="131"/>
      <c r="BD61" s="131"/>
      <c r="BE61" s="429"/>
      <c r="BF61" s="385"/>
      <c r="BG61" s="385"/>
      <c r="BH61" s="131"/>
      <c r="BI61" s="131"/>
      <c r="BJ61" s="429"/>
      <c r="BK61" s="385"/>
      <c r="BL61" s="385"/>
      <c r="BM61" s="131"/>
      <c r="BN61" s="131"/>
      <c r="BO61" s="429"/>
      <c r="BP61" s="385"/>
      <c r="BQ61" s="385"/>
      <c r="BR61" s="131"/>
      <c r="BS61" s="131"/>
      <c r="BT61" s="429"/>
      <c r="BU61" s="385"/>
      <c r="BV61" s="385"/>
      <c r="BW61" s="131"/>
      <c r="BX61" s="131"/>
      <c r="BY61" s="429"/>
      <c r="BZ61" s="385"/>
      <c r="CA61" s="385"/>
      <c r="CB61" s="131"/>
      <c r="CC61" s="131"/>
      <c r="CD61" s="429"/>
      <c r="CE61" s="385"/>
      <c r="CF61" s="385"/>
      <c r="CG61" s="131"/>
      <c r="CH61" s="131"/>
      <c r="CI61" s="429"/>
      <c r="CJ61" s="385"/>
      <c r="CK61" s="385"/>
      <c r="CL61" s="131"/>
      <c r="CM61" s="131"/>
      <c r="CN61" s="429"/>
      <c r="CO61" s="385"/>
      <c r="CP61" s="385"/>
      <c r="CQ61" s="131"/>
      <c r="CR61" s="131"/>
      <c r="CS61" s="429"/>
      <c r="CT61" s="385"/>
      <c r="CU61" s="385"/>
      <c r="CV61" s="131"/>
      <c r="CW61" s="131"/>
      <c r="CX61" s="429"/>
      <c r="CY61" s="385"/>
      <c r="CZ61" s="385"/>
      <c r="DA61" s="131"/>
      <c r="DB61" s="131"/>
      <c r="DC61" s="429"/>
      <c r="DD61" s="385"/>
      <c r="DE61" s="385"/>
      <c r="DF61" s="131"/>
      <c r="DG61" s="131"/>
      <c r="DH61" s="429"/>
      <c r="DI61" s="385"/>
      <c r="DJ61" s="385"/>
      <c r="DK61" s="131"/>
      <c r="DL61" s="131"/>
      <c r="DM61" s="429"/>
      <c r="DN61" s="385"/>
      <c r="DO61" s="385"/>
      <c r="DP61" s="131"/>
      <c r="DQ61" s="131"/>
      <c r="DR61" s="429"/>
      <c r="DS61" s="385"/>
      <c r="DT61" s="385"/>
      <c r="DU61" s="131"/>
      <c r="DV61" s="131"/>
      <c r="DW61" s="429"/>
      <c r="DX61" s="385"/>
      <c r="DY61" s="385"/>
      <c r="DZ61" s="131"/>
      <c r="EA61" s="131"/>
      <c r="EB61" s="429"/>
      <c r="EC61" s="385"/>
      <c r="ED61" s="385"/>
      <c r="EE61" s="131"/>
      <c r="EF61" s="131"/>
      <c r="EG61" s="429"/>
      <c r="EH61" s="385"/>
      <c r="EI61" s="385"/>
      <c r="EJ61" s="131"/>
      <c r="EK61" s="131"/>
      <c r="EL61" s="429"/>
      <c r="EM61" s="385"/>
      <c r="EN61" s="385"/>
      <c r="EO61" s="131"/>
      <c r="EP61" s="131"/>
      <c r="EQ61" s="429"/>
      <c r="ER61" s="385"/>
      <c r="ES61" s="385"/>
      <c r="ET61" s="131"/>
      <c r="EU61" s="131"/>
      <c r="EV61" s="429"/>
      <c r="EW61" s="385"/>
      <c r="EX61" s="385"/>
      <c r="EY61" s="131"/>
      <c r="EZ61" s="131"/>
      <c r="FA61" s="429"/>
      <c r="FB61" s="385"/>
      <c r="FC61" s="385"/>
      <c r="FD61" s="131"/>
      <c r="FE61" s="131"/>
      <c r="FF61" s="429"/>
      <c r="FG61" s="385"/>
      <c r="FH61" s="385"/>
      <c r="FI61" s="131"/>
      <c r="FJ61" s="131"/>
      <c r="FK61" s="429"/>
      <c r="FL61" s="385"/>
      <c r="FM61" s="385"/>
      <c r="FN61" s="131"/>
      <c r="FO61" s="131"/>
      <c r="FP61" s="429"/>
      <c r="FQ61" s="385"/>
      <c r="FR61" s="385"/>
      <c r="FS61" s="131"/>
      <c r="FT61" s="131"/>
      <c r="FU61" s="429"/>
      <c r="FV61" s="385"/>
      <c r="FW61" s="385"/>
      <c r="FX61" s="131"/>
      <c r="FY61" s="131"/>
      <c r="FZ61" s="429"/>
      <c r="GA61" s="385"/>
      <c r="GB61" s="385"/>
      <c r="GC61" s="131"/>
      <c r="GD61" s="131"/>
      <c r="GE61" s="429"/>
      <c r="GF61" s="385"/>
      <c r="GG61" s="385"/>
      <c r="GH61" s="131"/>
      <c r="GI61" s="131"/>
      <c r="GJ61" s="429"/>
      <c r="GK61" s="385"/>
      <c r="GL61" s="385"/>
      <c r="GM61" s="131"/>
      <c r="GN61" s="131"/>
      <c r="GO61" s="429"/>
      <c r="GP61" s="385"/>
      <c r="GQ61" s="385"/>
      <c r="GR61" s="131"/>
      <c r="GS61" s="131"/>
      <c r="GT61" s="429"/>
      <c r="GU61" s="385"/>
      <c r="GV61" s="385"/>
      <c r="GW61" s="131"/>
      <c r="GX61" s="131"/>
      <c r="GY61" s="429"/>
      <c r="GZ61" s="385"/>
      <c r="HA61" s="385"/>
      <c r="HB61" s="131"/>
      <c r="HC61" s="131"/>
      <c r="HD61" s="429"/>
      <c r="HE61" s="385"/>
      <c r="HF61" s="385"/>
      <c r="HG61" s="131"/>
      <c r="HH61" s="131"/>
      <c r="HI61" s="429"/>
      <c r="HJ61" s="385"/>
      <c r="HK61" s="385"/>
      <c r="HL61" s="131"/>
      <c r="HM61" s="131"/>
      <c r="HN61" s="429"/>
      <c r="HO61" s="385"/>
      <c r="HP61" s="385"/>
      <c r="HQ61" s="131"/>
      <c r="HR61" s="131"/>
      <c r="HS61" s="429"/>
      <c r="HT61" s="385"/>
      <c r="HU61" s="385"/>
      <c r="HV61" s="131"/>
      <c r="HW61" s="131"/>
      <c r="HX61" s="429"/>
      <c r="HY61" s="385"/>
      <c r="HZ61" s="385"/>
      <c r="IA61" s="131"/>
      <c r="IB61" s="131"/>
      <c r="IC61" s="429"/>
      <c r="ID61" s="385"/>
      <c r="IE61" s="385"/>
      <c r="IF61" s="131"/>
      <c r="IG61" s="131"/>
      <c r="IH61" s="429"/>
      <c r="II61" s="385"/>
      <c r="IJ61" s="385"/>
      <c r="IK61" s="131"/>
      <c r="IL61" s="131"/>
      <c r="IM61" s="429"/>
      <c r="IN61" s="385"/>
      <c r="IO61" s="385"/>
      <c r="IP61" s="131"/>
      <c r="IQ61" s="131"/>
      <c r="IR61" s="429"/>
      <c r="IS61" s="385"/>
      <c r="IT61" s="385"/>
      <c r="IU61" s="131"/>
      <c r="IV61" s="131"/>
      <c r="IW61" s="429"/>
      <c r="IX61" s="385"/>
      <c r="IY61" s="386"/>
      <c r="IZ61" s="198"/>
      <c r="JA61" s="378"/>
      <c r="JB61" s="256"/>
      <c r="JC61" s="256"/>
    </row>
    <row r="62" spans="1:263" s="3" customFormat="1" x14ac:dyDescent="0.35">
      <c r="A62" s="198"/>
      <c r="B62" s="359"/>
      <c r="C62" s="239"/>
      <c r="D62" s="104"/>
      <c r="E62" s="102"/>
      <c r="F62" s="384"/>
      <c r="G62" s="131"/>
      <c r="H62" s="325"/>
      <c r="I62" s="202"/>
      <c r="J62" s="324"/>
      <c r="K62" s="131"/>
      <c r="L62" s="131"/>
      <c r="M62" s="385"/>
      <c r="N62" s="385"/>
      <c r="O62" s="131"/>
      <c r="P62" s="131"/>
      <c r="Q62" s="131"/>
      <c r="R62" s="385"/>
      <c r="S62" s="385"/>
      <c r="T62" s="131"/>
      <c r="U62" s="131"/>
      <c r="V62" s="131"/>
      <c r="W62" s="385"/>
      <c r="X62" s="385"/>
      <c r="Y62" s="131"/>
      <c r="Z62" s="131"/>
      <c r="AA62" s="131"/>
      <c r="AB62" s="385"/>
      <c r="AC62" s="385"/>
      <c r="AD62" s="131"/>
      <c r="AE62" s="131"/>
      <c r="AF62" s="131"/>
      <c r="AG62" s="385"/>
      <c r="AH62" s="385"/>
      <c r="AI62" s="131"/>
      <c r="AJ62" s="131"/>
      <c r="AK62" s="131"/>
      <c r="AL62" s="385"/>
      <c r="AM62" s="385"/>
      <c r="AN62" s="131"/>
      <c r="AO62" s="131"/>
      <c r="AP62" s="131"/>
      <c r="AQ62" s="385"/>
      <c r="AR62" s="385"/>
      <c r="AS62" s="131"/>
      <c r="AT62" s="131"/>
      <c r="AU62" s="131"/>
      <c r="AV62" s="385"/>
      <c r="AW62" s="385"/>
      <c r="AX62" s="131"/>
      <c r="AY62" s="131"/>
      <c r="AZ62" s="131"/>
      <c r="BA62" s="385"/>
      <c r="BB62" s="385"/>
      <c r="BC62" s="131"/>
      <c r="BD62" s="131"/>
      <c r="BE62" s="131"/>
      <c r="BF62" s="385"/>
      <c r="BG62" s="385"/>
      <c r="BH62" s="131"/>
      <c r="BI62" s="131"/>
      <c r="BJ62" s="131"/>
      <c r="BK62" s="385"/>
      <c r="BL62" s="385"/>
      <c r="BM62" s="131"/>
      <c r="BN62" s="131"/>
      <c r="BO62" s="131"/>
      <c r="BP62" s="385"/>
      <c r="BQ62" s="385"/>
      <c r="BR62" s="131"/>
      <c r="BS62" s="131"/>
      <c r="BT62" s="131"/>
      <c r="BU62" s="385"/>
      <c r="BV62" s="385"/>
      <c r="BW62" s="131"/>
      <c r="BX62" s="131"/>
      <c r="BY62" s="131"/>
      <c r="BZ62" s="385"/>
      <c r="CA62" s="385"/>
      <c r="CB62" s="131"/>
      <c r="CC62" s="131"/>
      <c r="CD62" s="131"/>
      <c r="CE62" s="385"/>
      <c r="CF62" s="385"/>
      <c r="CG62" s="131"/>
      <c r="CH62" s="131"/>
      <c r="CI62" s="131"/>
      <c r="CJ62" s="385"/>
      <c r="CK62" s="385"/>
      <c r="CL62" s="131"/>
      <c r="CM62" s="131"/>
      <c r="CN62" s="131"/>
      <c r="CO62" s="385"/>
      <c r="CP62" s="385"/>
      <c r="CQ62" s="131"/>
      <c r="CR62" s="131"/>
      <c r="CS62" s="131"/>
      <c r="CT62" s="385"/>
      <c r="CU62" s="385"/>
      <c r="CV62" s="131"/>
      <c r="CW62" s="131"/>
      <c r="CX62" s="131"/>
      <c r="CY62" s="385"/>
      <c r="CZ62" s="385"/>
      <c r="DA62" s="131"/>
      <c r="DB62" s="131"/>
      <c r="DC62" s="131"/>
      <c r="DD62" s="385"/>
      <c r="DE62" s="385"/>
      <c r="DF62" s="131"/>
      <c r="DG62" s="131"/>
      <c r="DH62" s="131"/>
      <c r="DI62" s="385"/>
      <c r="DJ62" s="385"/>
      <c r="DK62" s="131"/>
      <c r="DL62" s="131"/>
      <c r="DM62" s="131"/>
      <c r="DN62" s="385"/>
      <c r="DO62" s="385"/>
      <c r="DP62" s="131"/>
      <c r="DQ62" s="131"/>
      <c r="DR62" s="131"/>
      <c r="DS62" s="385"/>
      <c r="DT62" s="385"/>
      <c r="DU62" s="131"/>
      <c r="DV62" s="131"/>
      <c r="DW62" s="131"/>
      <c r="DX62" s="385"/>
      <c r="DY62" s="385"/>
      <c r="DZ62" s="131"/>
      <c r="EA62" s="131"/>
      <c r="EB62" s="131"/>
      <c r="EC62" s="385"/>
      <c r="ED62" s="385"/>
      <c r="EE62" s="131"/>
      <c r="EF62" s="131"/>
      <c r="EG62" s="131"/>
      <c r="EH62" s="385"/>
      <c r="EI62" s="385"/>
      <c r="EJ62" s="131"/>
      <c r="EK62" s="131"/>
      <c r="EL62" s="131"/>
      <c r="EM62" s="385"/>
      <c r="EN62" s="385"/>
      <c r="EO62" s="131"/>
      <c r="EP62" s="131"/>
      <c r="EQ62" s="131"/>
      <c r="ER62" s="385"/>
      <c r="ES62" s="385"/>
      <c r="ET62" s="131"/>
      <c r="EU62" s="131"/>
      <c r="EV62" s="131"/>
      <c r="EW62" s="385"/>
      <c r="EX62" s="385"/>
      <c r="EY62" s="131"/>
      <c r="EZ62" s="131"/>
      <c r="FA62" s="131"/>
      <c r="FB62" s="385"/>
      <c r="FC62" s="385"/>
      <c r="FD62" s="131"/>
      <c r="FE62" s="131"/>
      <c r="FF62" s="131"/>
      <c r="FG62" s="385"/>
      <c r="FH62" s="385"/>
      <c r="FI62" s="131"/>
      <c r="FJ62" s="131"/>
      <c r="FK62" s="131"/>
      <c r="FL62" s="385"/>
      <c r="FM62" s="385"/>
      <c r="FN62" s="131"/>
      <c r="FO62" s="131"/>
      <c r="FP62" s="131"/>
      <c r="FQ62" s="385"/>
      <c r="FR62" s="385"/>
      <c r="FS62" s="131"/>
      <c r="FT62" s="131"/>
      <c r="FU62" s="131"/>
      <c r="FV62" s="385"/>
      <c r="FW62" s="385"/>
      <c r="FX62" s="131"/>
      <c r="FY62" s="131"/>
      <c r="FZ62" s="131"/>
      <c r="GA62" s="385"/>
      <c r="GB62" s="385"/>
      <c r="GC62" s="131"/>
      <c r="GD62" s="131"/>
      <c r="GE62" s="131"/>
      <c r="GF62" s="385"/>
      <c r="GG62" s="385"/>
      <c r="GH62" s="131"/>
      <c r="GI62" s="131"/>
      <c r="GJ62" s="131"/>
      <c r="GK62" s="385"/>
      <c r="GL62" s="385"/>
      <c r="GM62" s="131"/>
      <c r="GN62" s="131"/>
      <c r="GO62" s="131"/>
      <c r="GP62" s="385"/>
      <c r="GQ62" s="385"/>
      <c r="GR62" s="131"/>
      <c r="GS62" s="131"/>
      <c r="GT62" s="131"/>
      <c r="GU62" s="385"/>
      <c r="GV62" s="385"/>
      <c r="GW62" s="131"/>
      <c r="GX62" s="131"/>
      <c r="GY62" s="131"/>
      <c r="GZ62" s="385"/>
      <c r="HA62" s="385"/>
      <c r="HB62" s="131"/>
      <c r="HC62" s="131"/>
      <c r="HD62" s="131"/>
      <c r="HE62" s="385"/>
      <c r="HF62" s="385"/>
      <c r="HG62" s="131"/>
      <c r="HH62" s="131"/>
      <c r="HI62" s="131"/>
      <c r="HJ62" s="385"/>
      <c r="HK62" s="385"/>
      <c r="HL62" s="131"/>
      <c r="HM62" s="131"/>
      <c r="HN62" s="131"/>
      <c r="HO62" s="385"/>
      <c r="HP62" s="385"/>
      <c r="HQ62" s="131"/>
      <c r="HR62" s="131"/>
      <c r="HS62" s="131"/>
      <c r="HT62" s="385"/>
      <c r="HU62" s="385"/>
      <c r="HV62" s="131"/>
      <c r="HW62" s="131"/>
      <c r="HX62" s="131"/>
      <c r="HY62" s="385"/>
      <c r="HZ62" s="385"/>
      <c r="IA62" s="131"/>
      <c r="IB62" s="131"/>
      <c r="IC62" s="131"/>
      <c r="ID62" s="385"/>
      <c r="IE62" s="385"/>
      <c r="IF62" s="131"/>
      <c r="IG62" s="131"/>
      <c r="IH62" s="131"/>
      <c r="II62" s="385"/>
      <c r="IJ62" s="385"/>
      <c r="IK62" s="131"/>
      <c r="IL62" s="131"/>
      <c r="IM62" s="131"/>
      <c r="IN62" s="385"/>
      <c r="IO62" s="385"/>
      <c r="IP62" s="131"/>
      <c r="IQ62" s="131"/>
      <c r="IR62" s="131"/>
      <c r="IS62" s="385"/>
      <c r="IT62" s="385"/>
      <c r="IU62" s="131"/>
      <c r="IV62" s="131"/>
      <c r="IW62" s="131"/>
      <c r="IX62" s="385"/>
      <c r="IY62" s="386"/>
      <c r="IZ62" s="198"/>
      <c r="JA62" s="378"/>
      <c r="JB62" s="256"/>
      <c r="JC62" s="256"/>
    </row>
    <row r="63" spans="1:263" s="3" customFormat="1" x14ac:dyDescent="0.35">
      <c r="A63" s="198"/>
      <c r="B63" s="359"/>
      <c r="C63" s="126" t="s">
        <v>365</v>
      </c>
      <c r="D63" s="104" t="s">
        <v>366</v>
      </c>
      <c r="E63" s="102"/>
      <c r="F63" s="285" t="str">
        <f>IFERROR(INDEX('Helper 1'!$I$2:$I$19,MATCH('Schedule 1'!$G$20,'Helper 1'!$H$2:$H$19,0)),"")</f>
        <v/>
      </c>
      <c r="G63" s="131">
        <f>SUM(L63:IX63)</f>
        <v>0</v>
      </c>
      <c r="H63" s="325"/>
      <c r="I63" s="202"/>
      <c r="J63" s="324"/>
      <c r="K63" s="131"/>
      <c r="L63" s="130"/>
      <c r="M63" s="385"/>
      <c r="N63" s="385"/>
      <c r="O63" s="131"/>
      <c r="P63" s="131"/>
      <c r="Q63" s="130"/>
      <c r="R63" s="385"/>
      <c r="S63" s="385"/>
      <c r="T63" s="131"/>
      <c r="U63" s="131"/>
      <c r="V63" s="130"/>
      <c r="W63" s="385"/>
      <c r="X63" s="385"/>
      <c r="Y63" s="131"/>
      <c r="Z63" s="131"/>
      <c r="AA63" s="130"/>
      <c r="AB63" s="385"/>
      <c r="AC63" s="385"/>
      <c r="AD63" s="131"/>
      <c r="AE63" s="131"/>
      <c r="AF63" s="130"/>
      <c r="AG63" s="385"/>
      <c r="AH63" s="385"/>
      <c r="AI63" s="131"/>
      <c r="AJ63" s="131"/>
      <c r="AK63" s="130"/>
      <c r="AL63" s="385"/>
      <c r="AM63" s="385"/>
      <c r="AN63" s="131"/>
      <c r="AO63" s="131"/>
      <c r="AP63" s="130"/>
      <c r="AQ63" s="385"/>
      <c r="AR63" s="385"/>
      <c r="AS63" s="131"/>
      <c r="AT63" s="131"/>
      <c r="AU63" s="130"/>
      <c r="AV63" s="385"/>
      <c r="AW63" s="385"/>
      <c r="AX63" s="131"/>
      <c r="AY63" s="131"/>
      <c r="AZ63" s="130"/>
      <c r="BA63" s="385"/>
      <c r="BB63" s="385"/>
      <c r="BC63" s="131"/>
      <c r="BD63" s="131"/>
      <c r="BE63" s="130"/>
      <c r="BF63" s="385"/>
      <c r="BG63" s="385"/>
      <c r="BH63" s="131"/>
      <c r="BI63" s="131"/>
      <c r="BJ63" s="130"/>
      <c r="BK63" s="385"/>
      <c r="BL63" s="385"/>
      <c r="BM63" s="131"/>
      <c r="BN63" s="131"/>
      <c r="BO63" s="130"/>
      <c r="BP63" s="385"/>
      <c r="BQ63" s="385"/>
      <c r="BR63" s="131"/>
      <c r="BS63" s="131"/>
      <c r="BT63" s="130"/>
      <c r="BU63" s="385"/>
      <c r="BV63" s="385"/>
      <c r="BW63" s="131"/>
      <c r="BX63" s="131"/>
      <c r="BY63" s="130"/>
      <c r="BZ63" s="385"/>
      <c r="CA63" s="385"/>
      <c r="CB63" s="131"/>
      <c r="CC63" s="131"/>
      <c r="CD63" s="130"/>
      <c r="CE63" s="385"/>
      <c r="CF63" s="385"/>
      <c r="CG63" s="131"/>
      <c r="CH63" s="131"/>
      <c r="CI63" s="130"/>
      <c r="CJ63" s="385"/>
      <c r="CK63" s="385"/>
      <c r="CL63" s="131"/>
      <c r="CM63" s="131"/>
      <c r="CN63" s="130"/>
      <c r="CO63" s="385"/>
      <c r="CP63" s="385"/>
      <c r="CQ63" s="131"/>
      <c r="CR63" s="131"/>
      <c r="CS63" s="130"/>
      <c r="CT63" s="385"/>
      <c r="CU63" s="385"/>
      <c r="CV63" s="131"/>
      <c r="CW63" s="131"/>
      <c r="CX63" s="130"/>
      <c r="CY63" s="385"/>
      <c r="CZ63" s="385"/>
      <c r="DA63" s="131"/>
      <c r="DB63" s="131"/>
      <c r="DC63" s="130"/>
      <c r="DD63" s="385"/>
      <c r="DE63" s="385"/>
      <c r="DF63" s="131"/>
      <c r="DG63" s="131"/>
      <c r="DH63" s="130"/>
      <c r="DI63" s="385"/>
      <c r="DJ63" s="385"/>
      <c r="DK63" s="131"/>
      <c r="DL63" s="131"/>
      <c r="DM63" s="130"/>
      <c r="DN63" s="385"/>
      <c r="DO63" s="385"/>
      <c r="DP63" s="131"/>
      <c r="DQ63" s="131"/>
      <c r="DR63" s="130"/>
      <c r="DS63" s="385"/>
      <c r="DT63" s="385"/>
      <c r="DU63" s="131"/>
      <c r="DV63" s="131"/>
      <c r="DW63" s="130"/>
      <c r="DX63" s="385"/>
      <c r="DY63" s="385"/>
      <c r="DZ63" s="131"/>
      <c r="EA63" s="131"/>
      <c r="EB63" s="130"/>
      <c r="EC63" s="385"/>
      <c r="ED63" s="385"/>
      <c r="EE63" s="131"/>
      <c r="EF63" s="131"/>
      <c r="EG63" s="130"/>
      <c r="EH63" s="385"/>
      <c r="EI63" s="385"/>
      <c r="EJ63" s="131"/>
      <c r="EK63" s="131"/>
      <c r="EL63" s="130"/>
      <c r="EM63" s="385"/>
      <c r="EN63" s="385"/>
      <c r="EO63" s="131"/>
      <c r="EP63" s="131"/>
      <c r="EQ63" s="130"/>
      <c r="ER63" s="385"/>
      <c r="ES63" s="385"/>
      <c r="ET63" s="131"/>
      <c r="EU63" s="131"/>
      <c r="EV63" s="130"/>
      <c r="EW63" s="385"/>
      <c r="EX63" s="385"/>
      <c r="EY63" s="131"/>
      <c r="EZ63" s="131"/>
      <c r="FA63" s="130"/>
      <c r="FB63" s="385"/>
      <c r="FC63" s="385"/>
      <c r="FD63" s="131"/>
      <c r="FE63" s="131"/>
      <c r="FF63" s="130"/>
      <c r="FG63" s="385"/>
      <c r="FH63" s="385"/>
      <c r="FI63" s="131"/>
      <c r="FJ63" s="131"/>
      <c r="FK63" s="130"/>
      <c r="FL63" s="385"/>
      <c r="FM63" s="385"/>
      <c r="FN63" s="131"/>
      <c r="FO63" s="131"/>
      <c r="FP63" s="130"/>
      <c r="FQ63" s="385"/>
      <c r="FR63" s="385"/>
      <c r="FS63" s="131"/>
      <c r="FT63" s="131"/>
      <c r="FU63" s="130"/>
      <c r="FV63" s="385"/>
      <c r="FW63" s="385"/>
      <c r="FX63" s="131"/>
      <c r="FY63" s="131"/>
      <c r="FZ63" s="130"/>
      <c r="GA63" s="385"/>
      <c r="GB63" s="385"/>
      <c r="GC63" s="131"/>
      <c r="GD63" s="131"/>
      <c r="GE63" s="130"/>
      <c r="GF63" s="385"/>
      <c r="GG63" s="385"/>
      <c r="GH63" s="131"/>
      <c r="GI63" s="131"/>
      <c r="GJ63" s="130"/>
      <c r="GK63" s="385"/>
      <c r="GL63" s="385"/>
      <c r="GM63" s="131"/>
      <c r="GN63" s="131"/>
      <c r="GO63" s="130"/>
      <c r="GP63" s="385"/>
      <c r="GQ63" s="385"/>
      <c r="GR63" s="131"/>
      <c r="GS63" s="131"/>
      <c r="GT63" s="130"/>
      <c r="GU63" s="385"/>
      <c r="GV63" s="385"/>
      <c r="GW63" s="131"/>
      <c r="GX63" s="131"/>
      <c r="GY63" s="130"/>
      <c r="GZ63" s="385"/>
      <c r="HA63" s="385"/>
      <c r="HB63" s="131"/>
      <c r="HC63" s="131"/>
      <c r="HD63" s="130"/>
      <c r="HE63" s="385"/>
      <c r="HF63" s="385"/>
      <c r="HG63" s="131"/>
      <c r="HH63" s="131"/>
      <c r="HI63" s="130"/>
      <c r="HJ63" s="385"/>
      <c r="HK63" s="385"/>
      <c r="HL63" s="131"/>
      <c r="HM63" s="131"/>
      <c r="HN63" s="130"/>
      <c r="HO63" s="385"/>
      <c r="HP63" s="385"/>
      <c r="HQ63" s="131"/>
      <c r="HR63" s="131"/>
      <c r="HS63" s="130"/>
      <c r="HT63" s="385"/>
      <c r="HU63" s="385"/>
      <c r="HV63" s="131"/>
      <c r="HW63" s="131"/>
      <c r="HX63" s="130"/>
      <c r="HY63" s="385"/>
      <c r="HZ63" s="385"/>
      <c r="IA63" s="131"/>
      <c r="IB63" s="131"/>
      <c r="IC63" s="130"/>
      <c r="ID63" s="385"/>
      <c r="IE63" s="385"/>
      <c r="IF63" s="131"/>
      <c r="IG63" s="131"/>
      <c r="IH63" s="130"/>
      <c r="II63" s="385"/>
      <c r="IJ63" s="385"/>
      <c r="IK63" s="131"/>
      <c r="IL63" s="131"/>
      <c r="IM63" s="130"/>
      <c r="IN63" s="385"/>
      <c r="IO63" s="385"/>
      <c r="IP63" s="131"/>
      <c r="IQ63" s="131"/>
      <c r="IR63" s="130"/>
      <c r="IS63" s="385"/>
      <c r="IT63" s="385"/>
      <c r="IU63" s="131"/>
      <c r="IV63" s="131"/>
      <c r="IW63" s="130"/>
      <c r="IX63" s="385"/>
      <c r="IY63" s="386"/>
      <c r="IZ63" s="198"/>
      <c r="JA63" s="378"/>
      <c r="JB63" s="256"/>
      <c r="JC63" s="256"/>
    </row>
    <row r="64" spans="1:263" s="3" customFormat="1" x14ac:dyDescent="0.35">
      <c r="A64" s="198"/>
      <c r="B64" s="359"/>
      <c r="C64" s="239"/>
      <c r="D64" s="102" t="s">
        <v>361</v>
      </c>
      <c r="E64" s="102"/>
      <c r="F64" s="384"/>
      <c r="G64" s="131"/>
      <c r="H64" s="325"/>
      <c r="I64" s="202"/>
      <c r="J64" s="324"/>
      <c r="K64" s="131"/>
      <c r="L64" s="131"/>
      <c r="M64" s="385"/>
      <c r="N64" s="385"/>
      <c r="O64" s="131"/>
      <c r="P64" s="131"/>
      <c r="Q64" s="131"/>
      <c r="R64" s="385"/>
      <c r="S64" s="385"/>
      <c r="T64" s="131"/>
      <c r="U64" s="131"/>
      <c r="V64" s="131"/>
      <c r="W64" s="385"/>
      <c r="X64" s="385"/>
      <c r="Y64" s="131"/>
      <c r="Z64" s="131"/>
      <c r="AA64" s="131"/>
      <c r="AB64" s="385"/>
      <c r="AC64" s="385"/>
      <c r="AD64" s="131"/>
      <c r="AE64" s="131"/>
      <c r="AF64" s="131"/>
      <c r="AG64" s="385"/>
      <c r="AH64" s="385"/>
      <c r="AI64" s="131"/>
      <c r="AJ64" s="131"/>
      <c r="AK64" s="131"/>
      <c r="AL64" s="385"/>
      <c r="AM64" s="385"/>
      <c r="AN64" s="131"/>
      <c r="AO64" s="131"/>
      <c r="AP64" s="131"/>
      <c r="AQ64" s="385"/>
      <c r="AR64" s="385"/>
      <c r="AS64" s="131"/>
      <c r="AT64" s="131"/>
      <c r="AU64" s="131"/>
      <c r="AV64" s="385"/>
      <c r="AW64" s="385"/>
      <c r="AX64" s="131"/>
      <c r="AY64" s="131"/>
      <c r="AZ64" s="131"/>
      <c r="BA64" s="385"/>
      <c r="BB64" s="385"/>
      <c r="BC64" s="131"/>
      <c r="BD64" s="131"/>
      <c r="BE64" s="131"/>
      <c r="BF64" s="385"/>
      <c r="BG64" s="385"/>
      <c r="BH64" s="131"/>
      <c r="BI64" s="131"/>
      <c r="BJ64" s="131"/>
      <c r="BK64" s="385"/>
      <c r="BL64" s="385"/>
      <c r="BM64" s="131"/>
      <c r="BN64" s="131"/>
      <c r="BO64" s="131"/>
      <c r="BP64" s="385"/>
      <c r="BQ64" s="385"/>
      <c r="BR64" s="131"/>
      <c r="BS64" s="131"/>
      <c r="BT64" s="131"/>
      <c r="BU64" s="385"/>
      <c r="BV64" s="385"/>
      <c r="BW64" s="131"/>
      <c r="BX64" s="131"/>
      <c r="BY64" s="131"/>
      <c r="BZ64" s="385"/>
      <c r="CA64" s="385"/>
      <c r="CB64" s="131"/>
      <c r="CC64" s="131"/>
      <c r="CD64" s="131"/>
      <c r="CE64" s="385"/>
      <c r="CF64" s="385"/>
      <c r="CG64" s="131"/>
      <c r="CH64" s="131"/>
      <c r="CI64" s="131"/>
      <c r="CJ64" s="385"/>
      <c r="CK64" s="385"/>
      <c r="CL64" s="131"/>
      <c r="CM64" s="131"/>
      <c r="CN64" s="131"/>
      <c r="CO64" s="385"/>
      <c r="CP64" s="385"/>
      <c r="CQ64" s="131"/>
      <c r="CR64" s="131"/>
      <c r="CS64" s="131"/>
      <c r="CT64" s="385"/>
      <c r="CU64" s="385"/>
      <c r="CV64" s="131"/>
      <c r="CW64" s="131"/>
      <c r="CX64" s="131"/>
      <c r="CY64" s="385"/>
      <c r="CZ64" s="385"/>
      <c r="DA64" s="131"/>
      <c r="DB64" s="131"/>
      <c r="DC64" s="131"/>
      <c r="DD64" s="385"/>
      <c r="DE64" s="385"/>
      <c r="DF64" s="131"/>
      <c r="DG64" s="131"/>
      <c r="DH64" s="131"/>
      <c r="DI64" s="385"/>
      <c r="DJ64" s="385"/>
      <c r="DK64" s="131"/>
      <c r="DL64" s="131"/>
      <c r="DM64" s="131"/>
      <c r="DN64" s="385"/>
      <c r="DO64" s="385"/>
      <c r="DP64" s="131"/>
      <c r="DQ64" s="131"/>
      <c r="DR64" s="131"/>
      <c r="DS64" s="385"/>
      <c r="DT64" s="385"/>
      <c r="DU64" s="131"/>
      <c r="DV64" s="131"/>
      <c r="DW64" s="131"/>
      <c r="DX64" s="385"/>
      <c r="DY64" s="385"/>
      <c r="DZ64" s="131"/>
      <c r="EA64" s="131"/>
      <c r="EB64" s="131"/>
      <c r="EC64" s="385"/>
      <c r="ED64" s="385"/>
      <c r="EE64" s="131"/>
      <c r="EF64" s="131"/>
      <c r="EG64" s="131"/>
      <c r="EH64" s="385"/>
      <c r="EI64" s="385"/>
      <c r="EJ64" s="131"/>
      <c r="EK64" s="131"/>
      <c r="EL64" s="131"/>
      <c r="EM64" s="385"/>
      <c r="EN64" s="385"/>
      <c r="EO64" s="131"/>
      <c r="EP64" s="131"/>
      <c r="EQ64" s="131"/>
      <c r="ER64" s="385"/>
      <c r="ES64" s="385"/>
      <c r="ET64" s="131"/>
      <c r="EU64" s="131"/>
      <c r="EV64" s="131"/>
      <c r="EW64" s="385"/>
      <c r="EX64" s="385"/>
      <c r="EY64" s="131"/>
      <c r="EZ64" s="131"/>
      <c r="FA64" s="131"/>
      <c r="FB64" s="385"/>
      <c r="FC64" s="385"/>
      <c r="FD64" s="131"/>
      <c r="FE64" s="131"/>
      <c r="FF64" s="131"/>
      <c r="FG64" s="385"/>
      <c r="FH64" s="385"/>
      <c r="FI64" s="131"/>
      <c r="FJ64" s="131"/>
      <c r="FK64" s="131"/>
      <c r="FL64" s="385"/>
      <c r="FM64" s="385"/>
      <c r="FN64" s="131"/>
      <c r="FO64" s="131"/>
      <c r="FP64" s="131"/>
      <c r="FQ64" s="385"/>
      <c r="FR64" s="385"/>
      <c r="FS64" s="131"/>
      <c r="FT64" s="131"/>
      <c r="FU64" s="131"/>
      <c r="FV64" s="385"/>
      <c r="FW64" s="385"/>
      <c r="FX64" s="131"/>
      <c r="FY64" s="131"/>
      <c r="FZ64" s="131"/>
      <c r="GA64" s="385"/>
      <c r="GB64" s="385"/>
      <c r="GC64" s="131"/>
      <c r="GD64" s="131"/>
      <c r="GE64" s="131"/>
      <c r="GF64" s="385"/>
      <c r="GG64" s="385"/>
      <c r="GH64" s="131"/>
      <c r="GI64" s="131"/>
      <c r="GJ64" s="131"/>
      <c r="GK64" s="385"/>
      <c r="GL64" s="385"/>
      <c r="GM64" s="131"/>
      <c r="GN64" s="131"/>
      <c r="GO64" s="131"/>
      <c r="GP64" s="385"/>
      <c r="GQ64" s="385"/>
      <c r="GR64" s="131"/>
      <c r="GS64" s="131"/>
      <c r="GT64" s="131"/>
      <c r="GU64" s="385"/>
      <c r="GV64" s="385"/>
      <c r="GW64" s="131"/>
      <c r="GX64" s="131"/>
      <c r="GY64" s="131"/>
      <c r="GZ64" s="385"/>
      <c r="HA64" s="385"/>
      <c r="HB64" s="131"/>
      <c r="HC64" s="131"/>
      <c r="HD64" s="131"/>
      <c r="HE64" s="385"/>
      <c r="HF64" s="385"/>
      <c r="HG64" s="131"/>
      <c r="HH64" s="131"/>
      <c r="HI64" s="131"/>
      <c r="HJ64" s="385"/>
      <c r="HK64" s="385"/>
      <c r="HL64" s="131"/>
      <c r="HM64" s="131"/>
      <c r="HN64" s="131"/>
      <c r="HO64" s="385"/>
      <c r="HP64" s="385"/>
      <c r="HQ64" s="131"/>
      <c r="HR64" s="131"/>
      <c r="HS64" s="131"/>
      <c r="HT64" s="385"/>
      <c r="HU64" s="385"/>
      <c r="HV64" s="131"/>
      <c r="HW64" s="131"/>
      <c r="HX64" s="131"/>
      <c r="HY64" s="385"/>
      <c r="HZ64" s="385"/>
      <c r="IA64" s="131"/>
      <c r="IB64" s="131"/>
      <c r="IC64" s="131"/>
      <c r="ID64" s="385"/>
      <c r="IE64" s="385"/>
      <c r="IF64" s="131"/>
      <c r="IG64" s="131"/>
      <c r="IH64" s="131"/>
      <c r="II64" s="385"/>
      <c r="IJ64" s="385"/>
      <c r="IK64" s="131"/>
      <c r="IL64" s="131"/>
      <c r="IM64" s="131"/>
      <c r="IN64" s="385"/>
      <c r="IO64" s="385"/>
      <c r="IP64" s="131"/>
      <c r="IQ64" s="131"/>
      <c r="IR64" s="131"/>
      <c r="IS64" s="385"/>
      <c r="IT64" s="385"/>
      <c r="IU64" s="131"/>
      <c r="IV64" s="131"/>
      <c r="IW64" s="131"/>
      <c r="IX64" s="385"/>
      <c r="IY64" s="386"/>
      <c r="IZ64" s="198"/>
      <c r="JA64" s="378"/>
      <c r="JB64" s="256"/>
      <c r="JC64" s="256"/>
    </row>
    <row r="65" spans="1:263" s="3" customFormat="1" x14ac:dyDescent="0.35">
      <c r="A65" s="198"/>
      <c r="B65" s="359"/>
      <c r="C65" s="239"/>
      <c r="D65" s="102"/>
      <c r="E65" s="102"/>
      <c r="F65" s="384"/>
      <c r="G65" s="131"/>
      <c r="H65" s="325"/>
      <c r="I65" s="202"/>
      <c r="J65" s="324"/>
      <c r="K65" s="131"/>
      <c r="L65" s="131"/>
      <c r="M65" s="385"/>
      <c r="N65" s="385"/>
      <c r="O65" s="131"/>
      <c r="P65" s="131"/>
      <c r="Q65" s="131"/>
      <c r="R65" s="385"/>
      <c r="S65" s="385"/>
      <c r="T65" s="131"/>
      <c r="U65" s="131"/>
      <c r="V65" s="131"/>
      <c r="W65" s="385"/>
      <c r="X65" s="385"/>
      <c r="Y65" s="131"/>
      <c r="Z65" s="131"/>
      <c r="AA65" s="131"/>
      <c r="AB65" s="385"/>
      <c r="AC65" s="385"/>
      <c r="AD65" s="131"/>
      <c r="AE65" s="131"/>
      <c r="AF65" s="131"/>
      <c r="AG65" s="385"/>
      <c r="AH65" s="385"/>
      <c r="AI65" s="131"/>
      <c r="AJ65" s="131"/>
      <c r="AK65" s="131"/>
      <c r="AL65" s="385"/>
      <c r="AM65" s="385"/>
      <c r="AN65" s="131"/>
      <c r="AO65" s="131"/>
      <c r="AP65" s="131"/>
      <c r="AQ65" s="385"/>
      <c r="AR65" s="385"/>
      <c r="AS65" s="131"/>
      <c r="AT65" s="131"/>
      <c r="AU65" s="131"/>
      <c r="AV65" s="385"/>
      <c r="AW65" s="385"/>
      <c r="AX65" s="131"/>
      <c r="AY65" s="131"/>
      <c r="AZ65" s="131"/>
      <c r="BA65" s="385"/>
      <c r="BB65" s="385"/>
      <c r="BC65" s="131"/>
      <c r="BD65" s="131"/>
      <c r="BE65" s="131"/>
      <c r="BF65" s="385"/>
      <c r="BG65" s="385"/>
      <c r="BH65" s="131"/>
      <c r="BI65" s="131"/>
      <c r="BJ65" s="131"/>
      <c r="BK65" s="385"/>
      <c r="BL65" s="385"/>
      <c r="BM65" s="131"/>
      <c r="BN65" s="131"/>
      <c r="BO65" s="131"/>
      <c r="BP65" s="385"/>
      <c r="BQ65" s="385"/>
      <c r="BR65" s="131"/>
      <c r="BS65" s="131"/>
      <c r="BT65" s="131"/>
      <c r="BU65" s="385"/>
      <c r="BV65" s="385"/>
      <c r="BW65" s="131"/>
      <c r="BX65" s="131"/>
      <c r="BY65" s="131"/>
      <c r="BZ65" s="385"/>
      <c r="CA65" s="385"/>
      <c r="CB65" s="131"/>
      <c r="CC65" s="131"/>
      <c r="CD65" s="131"/>
      <c r="CE65" s="385"/>
      <c r="CF65" s="385"/>
      <c r="CG65" s="131"/>
      <c r="CH65" s="131"/>
      <c r="CI65" s="131"/>
      <c r="CJ65" s="385"/>
      <c r="CK65" s="385"/>
      <c r="CL65" s="131"/>
      <c r="CM65" s="131"/>
      <c r="CN65" s="131"/>
      <c r="CO65" s="385"/>
      <c r="CP65" s="385"/>
      <c r="CQ65" s="131"/>
      <c r="CR65" s="131"/>
      <c r="CS65" s="131"/>
      <c r="CT65" s="385"/>
      <c r="CU65" s="385"/>
      <c r="CV65" s="131"/>
      <c r="CW65" s="131"/>
      <c r="CX65" s="131"/>
      <c r="CY65" s="385"/>
      <c r="CZ65" s="385"/>
      <c r="DA65" s="131"/>
      <c r="DB65" s="131"/>
      <c r="DC65" s="131"/>
      <c r="DD65" s="385"/>
      <c r="DE65" s="385"/>
      <c r="DF65" s="131"/>
      <c r="DG65" s="131"/>
      <c r="DH65" s="131"/>
      <c r="DI65" s="385"/>
      <c r="DJ65" s="385"/>
      <c r="DK65" s="131"/>
      <c r="DL65" s="131"/>
      <c r="DM65" s="131"/>
      <c r="DN65" s="385"/>
      <c r="DO65" s="385"/>
      <c r="DP65" s="131"/>
      <c r="DQ65" s="131"/>
      <c r="DR65" s="131"/>
      <c r="DS65" s="385"/>
      <c r="DT65" s="385"/>
      <c r="DU65" s="131"/>
      <c r="DV65" s="131"/>
      <c r="DW65" s="131"/>
      <c r="DX65" s="385"/>
      <c r="DY65" s="385"/>
      <c r="DZ65" s="131"/>
      <c r="EA65" s="131"/>
      <c r="EB65" s="131"/>
      <c r="EC65" s="385"/>
      <c r="ED65" s="385"/>
      <c r="EE65" s="131"/>
      <c r="EF65" s="131"/>
      <c r="EG65" s="131"/>
      <c r="EH65" s="385"/>
      <c r="EI65" s="385"/>
      <c r="EJ65" s="131"/>
      <c r="EK65" s="131"/>
      <c r="EL65" s="131"/>
      <c r="EM65" s="385"/>
      <c r="EN65" s="385"/>
      <c r="EO65" s="131"/>
      <c r="EP65" s="131"/>
      <c r="EQ65" s="131"/>
      <c r="ER65" s="385"/>
      <c r="ES65" s="385"/>
      <c r="ET65" s="131"/>
      <c r="EU65" s="131"/>
      <c r="EV65" s="131"/>
      <c r="EW65" s="385"/>
      <c r="EX65" s="385"/>
      <c r="EY65" s="131"/>
      <c r="EZ65" s="131"/>
      <c r="FA65" s="131"/>
      <c r="FB65" s="385"/>
      <c r="FC65" s="385"/>
      <c r="FD65" s="131"/>
      <c r="FE65" s="131"/>
      <c r="FF65" s="131"/>
      <c r="FG65" s="385"/>
      <c r="FH65" s="385"/>
      <c r="FI65" s="131"/>
      <c r="FJ65" s="131"/>
      <c r="FK65" s="131"/>
      <c r="FL65" s="385"/>
      <c r="FM65" s="385"/>
      <c r="FN65" s="131"/>
      <c r="FO65" s="131"/>
      <c r="FP65" s="131"/>
      <c r="FQ65" s="385"/>
      <c r="FR65" s="385"/>
      <c r="FS65" s="131"/>
      <c r="FT65" s="131"/>
      <c r="FU65" s="131"/>
      <c r="FV65" s="385"/>
      <c r="FW65" s="385"/>
      <c r="FX65" s="131"/>
      <c r="FY65" s="131"/>
      <c r="FZ65" s="131"/>
      <c r="GA65" s="385"/>
      <c r="GB65" s="385"/>
      <c r="GC65" s="131"/>
      <c r="GD65" s="131"/>
      <c r="GE65" s="131"/>
      <c r="GF65" s="385"/>
      <c r="GG65" s="385"/>
      <c r="GH65" s="131"/>
      <c r="GI65" s="131"/>
      <c r="GJ65" s="131"/>
      <c r="GK65" s="385"/>
      <c r="GL65" s="385"/>
      <c r="GM65" s="131"/>
      <c r="GN65" s="131"/>
      <c r="GO65" s="131"/>
      <c r="GP65" s="385"/>
      <c r="GQ65" s="385"/>
      <c r="GR65" s="131"/>
      <c r="GS65" s="131"/>
      <c r="GT65" s="131"/>
      <c r="GU65" s="385"/>
      <c r="GV65" s="385"/>
      <c r="GW65" s="131"/>
      <c r="GX65" s="131"/>
      <c r="GY65" s="131"/>
      <c r="GZ65" s="385"/>
      <c r="HA65" s="385"/>
      <c r="HB65" s="131"/>
      <c r="HC65" s="131"/>
      <c r="HD65" s="131"/>
      <c r="HE65" s="385"/>
      <c r="HF65" s="385"/>
      <c r="HG65" s="131"/>
      <c r="HH65" s="131"/>
      <c r="HI65" s="131"/>
      <c r="HJ65" s="385"/>
      <c r="HK65" s="385"/>
      <c r="HL65" s="131"/>
      <c r="HM65" s="131"/>
      <c r="HN65" s="131"/>
      <c r="HO65" s="385"/>
      <c r="HP65" s="385"/>
      <c r="HQ65" s="131"/>
      <c r="HR65" s="131"/>
      <c r="HS65" s="131"/>
      <c r="HT65" s="385"/>
      <c r="HU65" s="385"/>
      <c r="HV65" s="131"/>
      <c r="HW65" s="131"/>
      <c r="HX65" s="131"/>
      <c r="HY65" s="385"/>
      <c r="HZ65" s="385"/>
      <c r="IA65" s="131"/>
      <c r="IB65" s="131"/>
      <c r="IC65" s="131"/>
      <c r="ID65" s="385"/>
      <c r="IE65" s="385"/>
      <c r="IF65" s="131"/>
      <c r="IG65" s="131"/>
      <c r="IH65" s="131"/>
      <c r="II65" s="385"/>
      <c r="IJ65" s="385"/>
      <c r="IK65" s="131"/>
      <c r="IL65" s="131"/>
      <c r="IM65" s="131"/>
      <c r="IN65" s="385"/>
      <c r="IO65" s="385"/>
      <c r="IP65" s="131"/>
      <c r="IQ65" s="131"/>
      <c r="IR65" s="131"/>
      <c r="IS65" s="385"/>
      <c r="IT65" s="385"/>
      <c r="IU65" s="131"/>
      <c r="IV65" s="131"/>
      <c r="IW65" s="131"/>
      <c r="IX65" s="385"/>
      <c r="IY65" s="386"/>
      <c r="IZ65" s="198"/>
      <c r="JA65" s="378"/>
      <c r="JB65" s="256"/>
      <c r="JC65" s="256"/>
    </row>
    <row r="66" spans="1:263" s="3" customFormat="1" ht="15" thickBot="1" x14ac:dyDescent="0.4">
      <c r="A66" s="198"/>
      <c r="B66" s="359"/>
      <c r="C66" s="239"/>
      <c r="D66" s="102"/>
      <c r="E66" s="102"/>
      <c r="F66" s="384"/>
      <c r="G66" s="131"/>
      <c r="H66" s="325"/>
      <c r="I66" s="202"/>
      <c r="J66" s="324"/>
      <c r="K66" s="131"/>
      <c r="L66" s="131"/>
      <c r="M66" s="385"/>
      <c r="N66" s="385"/>
      <c r="O66" s="131"/>
      <c r="P66" s="131"/>
      <c r="Q66" s="131"/>
      <c r="R66" s="385"/>
      <c r="S66" s="385"/>
      <c r="T66" s="131"/>
      <c r="U66" s="131"/>
      <c r="V66" s="131"/>
      <c r="W66" s="385"/>
      <c r="X66" s="385"/>
      <c r="Y66" s="131"/>
      <c r="Z66" s="131"/>
      <c r="AA66" s="131"/>
      <c r="AB66" s="385"/>
      <c r="AC66" s="385"/>
      <c r="AD66" s="131"/>
      <c r="AE66" s="131"/>
      <c r="AF66" s="131"/>
      <c r="AG66" s="385"/>
      <c r="AH66" s="385"/>
      <c r="AI66" s="131"/>
      <c r="AJ66" s="131"/>
      <c r="AK66" s="131"/>
      <c r="AL66" s="385"/>
      <c r="AM66" s="385"/>
      <c r="AN66" s="131"/>
      <c r="AO66" s="131"/>
      <c r="AP66" s="131"/>
      <c r="AQ66" s="385"/>
      <c r="AR66" s="385"/>
      <c r="AS66" s="131"/>
      <c r="AT66" s="131"/>
      <c r="AU66" s="131"/>
      <c r="AV66" s="385"/>
      <c r="AW66" s="385"/>
      <c r="AX66" s="131"/>
      <c r="AY66" s="131"/>
      <c r="AZ66" s="131"/>
      <c r="BA66" s="385"/>
      <c r="BB66" s="385"/>
      <c r="BC66" s="131"/>
      <c r="BD66" s="131"/>
      <c r="BE66" s="131"/>
      <c r="BF66" s="385"/>
      <c r="BG66" s="385"/>
      <c r="BH66" s="131"/>
      <c r="BI66" s="131"/>
      <c r="BJ66" s="131"/>
      <c r="BK66" s="385"/>
      <c r="BL66" s="385"/>
      <c r="BM66" s="131"/>
      <c r="BN66" s="131"/>
      <c r="BO66" s="131"/>
      <c r="BP66" s="385"/>
      <c r="BQ66" s="385"/>
      <c r="BR66" s="131"/>
      <c r="BS66" s="131"/>
      <c r="BT66" s="131"/>
      <c r="BU66" s="385"/>
      <c r="BV66" s="385"/>
      <c r="BW66" s="131"/>
      <c r="BX66" s="131"/>
      <c r="BY66" s="131"/>
      <c r="BZ66" s="385"/>
      <c r="CA66" s="385"/>
      <c r="CB66" s="131"/>
      <c r="CC66" s="131"/>
      <c r="CD66" s="131"/>
      <c r="CE66" s="385"/>
      <c r="CF66" s="385"/>
      <c r="CG66" s="131"/>
      <c r="CH66" s="131"/>
      <c r="CI66" s="131"/>
      <c r="CJ66" s="385"/>
      <c r="CK66" s="385"/>
      <c r="CL66" s="131"/>
      <c r="CM66" s="131"/>
      <c r="CN66" s="131"/>
      <c r="CO66" s="385"/>
      <c r="CP66" s="385"/>
      <c r="CQ66" s="131"/>
      <c r="CR66" s="131"/>
      <c r="CS66" s="131"/>
      <c r="CT66" s="385"/>
      <c r="CU66" s="385"/>
      <c r="CV66" s="131"/>
      <c r="CW66" s="131"/>
      <c r="CX66" s="131"/>
      <c r="CY66" s="385"/>
      <c r="CZ66" s="385"/>
      <c r="DA66" s="131"/>
      <c r="DB66" s="131"/>
      <c r="DC66" s="131"/>
      <c r="DD66" s="385"/>
      <c r="DE66" s="385"/>
      <c r="DF66" s="131"/>
      <c r="DG66" s="131"/>
      <c r="DH66" s="131"/>
      <c r="DI66" s="385"/>
      <c r="DJ66" s="385"/>
      <c r="DK66" s="131"/>
      <c r="DL66" s="131"/>
      <c r="DM66" s="131"/>
      <c r="DN66" s="385"/>
      <c r="DO66" s="385"/>
      <c r="DP66" s="131"/>
      <c r="DQ66" s="131"/>
      <c r="DR66" s="131"/>
      <c r="DS66" s="385"/>
      <c r="DT66" s="385"/>
      <c r="DU66" s="131"/>
      <c r="DV66" s="131"/>
      <c r="DW66" s="131"/>
      <c r="DX66" s="385"/>
      <c r="DY66" s="385"/>
      <c r="DZ66" s="131"/>
      <c r="EA66" s="131"/>
      <c r="EB66" s="131"/>
      <c r="EC66" s="385"/>
      <c r="ED66" s="385"/>
      <c r="EE66" s="131"/>
      <c r="EF66" s="131"/>
      <c r="EG66" s="131"/>
      <c r="EH66" s="385"/>
      <c r="EI66" s="385"/>
      <c r="EJ66" s="131"/>
      <c r="EK66" s="131"/>
      <c r="EL66" s="131"/>
      <c r="EM66" s="385"/>
      <c r="EN66" s="385"/>
      <c r="EO66" s="131"/>
      <c r="EP66" s="131"/>
      <c r="EQ66" s="131"/>
      <c r="ER66" s="385"/>
      <c r="ES66" s="385"/>
      <c r="ET66" s="131"/>
      <c r="EU66" s="131"/>
      <c r="EV66" s="131"/>
      <c r="EW66" s="385"/>
      <c r="EX66" s="385"/>
      <c r="EY66" s="131"/>
      <c r="EZ66" s="131"/>
      <c r="FA66" s="131"/>
      <c r="FB66" s="385"/>
      <c r="FC66" s="385"/>
      <c r="FD66" s="131"/>
      <c r="FE66" s="131"/>
      <c r="FF66" s="131"/>
      <c r="FG66" s="385"/>
      <c r="FH66" s="385"/>
      <c r="FI66" s="131"/>
      <c r="FJ66" s="131"/>
      <c r="FK66" s="131"/>
      <c r="FL66" s="385"/>
      <c r="FM66" s="385"/>
      <c r="FN66" s="131"/>
      <c r="FO66" s="131"/>
      <c r="FP66" s="131"/>
      <c r="FQ66" s="385"/>
      <c r="FR66" s="385"/>
      <c r="FS66" s="131"/>
      <c r="FT66" s="131"/>
      <c r="FU66" s="131"/>
      <c r="FV66" s="385"/>
      <c r="FW66" s="385"/>
      <c r="FX66" s="131"/>
      <c r="FY66" s="131"/>
      <c r="FZ66" s="131"/>
      <c r="GA66" s="385"/>
      <c r="GB66" s="385"/>
      <c r="GC66" s="131"/>
      <c r="GD66" s="131"/>
      <c r="GE66" s="131"/>
      <c r="GF66" s="385"/>
      <c r="GG66" s="385"/>
      <c r="GH66" s="131"/>
      <c r="GI66" s="131"/>
      <c r="GJ66" s="131"/>
      <c r="GK66" s="385"/>
      <c r="GL66" s="385"/>
      <c r="GM66" s="131"/>
      <c r="GN66" s="131"/>
      <c r="GO66" s="131"/>
      <c r="GP66" s="385"/>
      <c r="GQ66" s="385"/>
      <c r="GR66" s="131"/>
      <c r="GS66" s="131"/>
      <c r="GT66" s="131"/>
      <c r="GU66" s="385"/>
      <c r="GV66" s="385"/>
      <c r="GW66" s="131"/>
      <c r="GX66" s="131"/>
      <c r="GY66" s="131"/>
      <c r="GZ66" s="385"/>
      <c r="HA66" s="385"/>
      <c r="HB66" s="131"/>
      <c r="HC66" s="131"/>
      <c r="HD66" s="131"/>
      <c r="HE66" s="385"/>
      <c r="HF66" s="385"/>
      <c r="HG66" s="131"/>
      <c r="HH66" s="131"/>
      <c r="HI66" s="131"/>
      <c r="HJ66" s="385"/>
      <c r="HK66" s="385"/>
      <c r="HL66" s="131"/>
      <c r="HM66" s="131"/>
      <c r="HN66" s="131"/>
      <c r="HO66" s="385"/>
      <c r="HP66" s="385"/>
      <c r="HQ66" s="131"/>
      <c r="HR66" s="131"/>
      <c r="HS66" s="131"/>
      <c r="HT66" s="385"/>
      <c r="HU66" s="385"/>
      <c r="HV66" s="131"/>
      <c r="HW66" s="131"/>
      <c r="HX66" s="131"/>
      <c r="HY66" s="385"/>
      <c r="HZ66" s="385"/>
      <c r="IA66" s="131"/>
      <c r="IB66" s="131"/>
      <c r="IC66" s="131"/>
      <c r="ID66" s="385"/>
      <c r="IE66" s="385"/>
      <c r="IF66" s="131"/>
      <c r="IG66" s="131"/>
      <c r="IH66" s="131"/>
      <c r="II66" s="385"/>
      <c r="IJ66" s="385"/>
      <c r="IK66" s="131"/>
      <c r="IL66" s="131"/>
      <c r="IM66" s="131"/>
      <c r="IN66" s="385"/>
      <c r="IO66" s="385"/>
      <c r="IP66" s="131"/>
      <c r="IQ66" s="131"/>
      <c r="IR66" s="131"/>
      <c r="IS66" s="385"/>
      <c r="IT66" s="385"/>
      <c r="IU66" s="131"/>
      <c r="IV66" s="131"/>
      <c r="IW66" s="131"/>
      <c r="IX66" s="385"/>
      <c r="IY66" s="386"/>
      <c r="IZ66" s="198"/>
      <c r="JA66" s="378"/>
      <c r="JB66" s="256"/>
      <c r="JC66" s="256"/>
    </row>
    <row r="67" spans="1:263" s="127" customFormat="1" ht="28.5" customHeight="1" thickBot="1" x14ac:dyDescent="0.4">
      <c r="A67" s="419"/>
      <c r="B67" s="420"/>
      <c r="C67" s="126" t="s">
        <v>367</v>
      </c>
      <c r="D67" s="248" t="s">
        <v>356</v>
      </c>
      <c r="E67" s="421"/>
      <c r="F67" s="286"/>
      <c r="G67" s="250"/>
      <c r="H67" s="422"/>
      <c r="I67" s="423"/>
      <c r="J67" s="424"/>
      <c r="K67" s="251"/>
      <c r="L67" s="251"/>
      <c r="M67" s="251"/>
      <c r="N67" s="251"/>
      <c r="O67" s="425"/>
      <c r="P67" s="251"/>
      <c r="Q67" s="251"/>
      <c r="R67" s="251"/>
      <c r="S67" s="251"/>
      <c r="T67" s="425"/>
      <c r="U67" s="251"/>
      <c r="V67" s="251"/>
      <c r="W67" s="251"/>
      <c r="X67" s="251"/>
      <c r="Y67" s="425"/>
      <c r="Z67" s="251"/>
      <c r="AA67" s="251"/>
      <c r="AB67" s="251"/>
      <c r="AC67" s="251"/>
      <c r="AD67" s="425"/>
      <c r="AE67" s="251"/>
      <c r="AF67" s="251"/>
      <c r="AG67" s="251"/>
      <c r="AH67" s="251"/>
      <c r="AI67" s="425"/>
      <c r="AJ67" s="251"/>
      <c r="AK67" s="251"/>
      <c r="AL67" s="251"/>
      <c r="AM67" s="251"/>
      <c r="AN67" s="425"/>
      <c r="AO67" s="251"/>
      <c r="AP67" s="251"/>
      <c r="AQ67" s="251"/>
      <c r="AR67" s="251"/>
      <c r="AS67" s="425"/>
      <c r="AT67" s="251"/>
      <c r="AU67" s="251"/>
      <c r="AV67" s="251"/>
      <c r="AW67" s="251"/>
      <c r="AX67" s="425"/>
      <c r="AY67" s="251"/>
      <c r="AZ67" s="251"/>
      <c r="BA67" s="251"/>
      <c r="BB67" s="251"/>
      <c r="BC67" s="425"/>
      <c r="BD67" s="251"/>
      <c r="BE67" s="251"/>
      <c r="BF67" s="251"/>
      <c r="BG67" s="251"/>
      <c r="BH67" s="425"/>
      <c r="BI67" s="251"/>
      <c r="BJ67" s="251"/>
      <c r="BK67" s="251"/>
      <c r="BL67" s="251"/>
      <c r="BM67" s="425"/>
      <c r="BN67" s="251"/>
      <c r="BO67" s="251"/>
      <c r="BP67" s="251"/>
      <c r="BQ67" s="251"/>
      <c r="BR67" s="425"/>
      <c r="BS67" s="251"/>
      <c r="BT67" s="251"/>
      <c r="BU67" s="251"/>
      <c r="BV67" s="251"/>
      <c r="BW67" s="425"/>
      <c r="BX67" s="251"/>
      <c r="BY67" s="251"/>
      <c r="BZ67" s="251"/>
      <c r="CA67" s="251"/>
      <c r="CB67" s="425"/>
      <c r="CC67" s="251"/>
      <c r="CD67" s="251"/>
      <c r="CE67" s="251"/>
      <c r="CF67" s="251"/>
      <c r="CG67" s="425"/>
      <c r="CH67" s="251"/>
      <c r="CI67" s="251"/>
      <c r="CJ67" s="251"/>
      <c r="CK67" s="251"/>
      <c r="CL67" s="425"/>
      <c r="CM67" s="251"/>
      <c r="CN67" s="251"/>
      <c r="CO67" s="251"/>
      <c r="CP67" s="251"/>
      <c r="CQ67" s="425"/>
      <c r="CR67" s="251"/>
      <c r="CS67" s="251"/>
      <c r="CT67" s="251"/>
      <c r="CU67" s="251"/>
      <c r="CV67" s="425"/>
      <c r="CW67" s="251"/>
      <c r="CX67" s="251"/>
      <c r="CY67" s="251"/>
      <c r="CZ67" s="251"/>
      <c r="DA67" s="425"/>
      <c r="DB67" s="251"/>
      <c r="DC67" s="251"/>
      <c r="DD67" s="251"/>
      <c r="DE67" s="251"/>
      <c r="DF67" s="425"/>
      <c r="DG67" s="251"/>
      <c r="DH67" s="251"/>
      <c r="DI67" s="251"/>
      <c r="DJ67" s="251"/>
      <c r="DK67" s="425"/>
      <c r="DL67" s="251"/>
      <c r="DM67" s="251"/>
      <c r="DN67" s="251"/>
      <c r="DO67" s="251"/>
      <c r="DP67" s="425"/>
      <c r="DQ67" s="251"/>
      <c r="DR67" s="251"/>
      <c r="DS67" s="251"/>
      <c r="DT67" s="251"/>
      <c r="DU67" s="425"/>
      <c r="DV67" s="251"/>
      <c r="DW67" s="251"/>
      <c r="DX67" s="251"/>
      <c r="DY67" s="251"/>
      <c r="DZ67" s="425"/>
      <c r="EA67" s="251"/>
      <c r="EB67" s="251"/>
      <c r="EC67" s="251"/>
      <c r="ED67" s="251"/>
      <c r="EE67" s="425"/>
      <c r="EF67" s="251"/>
      <c r="EG67" s="251"/>
      <c r="EH67" s="251"/>
      <c r="EI67" s="251"/>
      <c r="EJ67" s="425"/>
      <c r="EK67" s="251"/>
      <c r="EL67" s="251"/>
      <c r="EM67" s="251"/>
      <c r="EN67" s="251"/>
      <c r="EO67" s="425"/>
      <c r="EP67" s="251"/>
      <c r="EQ67" s="251"/>
      <c r="ER67" s="251"/>
      <c r="ES67" s="251"/>
      <c r="ET67" s="425"/>
      <c r="EU67" s="251"/>
      <c r="EV67" s="251"/>
      <c r="EW67" s="251"/>
      <c r="EX67" s="251"/>
      <c r="EY67" s="425"/>
      <c r="EZ67" s="251"/>
      <c r="FA67" s="251"/>
      <c r="FB67" s="251"/>
      <c r="FC67" s="251"/>
      <c r="FD67" s="425"/>
      <c r="FE67" s="251"/>
      <c r="FF67" s="251"/>
      <c r="FG67" s="251"/>
      <c r="FH67" s="251"/>
      <c r="FI67" s="425"/>
      <c r="FJ67" s="251"/>
      <c r="FK67" s="251"/>
      <c r="FL67" s="251"/>
      <c r="FM67" s="251"/>
      <c r="FN67" s="425"/>
      <c r="FO67" s="251"/>
      <c r="FP67" s="251"/>
      <c r="FQ67" s="251"/>
      <c r="FR67" s="251"/>
      <c r="FS67" s="425"/>
      <c r="FT67" s="251"/>
      <c r="FU67" s="251"/>
      <c r="FV67" s="251"/>
      <c r="FW67" s="251"/>
      <c r="FX67" s="425"/>
      <c r="FY67" s="251"/>
      <c r="FZ67" s="251"/>
      <c r="GA67" s="251"/>
      <c r="GB67" s="251"/>
      <c r="GC67" s="425"/>
      <c r="GD67" s="251"/>
      <c r="GE67" s="251"/>
      <c r="GF67" s="251"/>
      <c r="GG67" s="251"/>
      <c r="GH67" s="425"/>
      <c r="GI67" s="251"/>
      <c r="GJ67" s="251"/>
      <c r="GK67" s="251"/>
      <c r="GL67" s="251"/>
      <c r="GM67" s="425"/>
      <c r="GN67" s="251"/>
      <c r="GO67" s="251"/>
      <c r="GP67" s="251"/>
      <c r="GQ67" s="251"/>
      <c r="GR67" s="425"/>
      <c r="GS67" s="251"/>
      <c r="GT67" s="251"/>
      <c r="GU67" s="251"/>
      <c r="GV67" s="251"/>
      <c r="GW67" s="425"/>
      <c r="GX67" s="251"/>
      <c r="GY67" s="251"/>
      <c r="GZ67" s="251"/>
      <c r="HA67" s="251"/>
      <c r="HB67" s="425"/>
      <c r="HC67" s="251"/>
      <c r="HD67" s="251"/>
      <c r="HE67" s="251"/>
      <c r="HF67" s="251"/>
      <c r="HG67" s="425"/>
      <c r="HH67" s="251"/>
      <c r="HI67" s="251"/>
      <c r="HJ67" s="251"/>
      <c r="HK67" s="251"/>
      <c r="HL67" s="425"/>
      <c r="HM67" s="251"/>
      <c r="HN67" s="251"/>
      <c r="HO67" s="251"/>
      <c r="HP67" s="251"/>
      <c r="HQ67" s="425"/>
      <c r="HR67" s="251"/>
      <c r="HS67" s="251"/>
      <c r="HT67" s="251"/>
      <c r="HU67" s="251"/>
      <c r="HV67" s="425"/>
      <c r="HW67" s="251"/>
      <c r="HX67" s="251"/>
      <c r="HY67" s="251"/>
      <c r="HZ67" s="251"/>
      <c r="IA67" s="425"/>
      <c r="IB67" s="251"/>
      <c r="IC67" s="251"/>
      <c r="ID67" s="251"/>
      <c r="IE67" s="251"/>
      <c r="IF67" s="425"/>
      <c r="IG67" s="251"/>
      <c r="IH67" s="251"/>
      <c r="II67" s="251"/>
      <c r="IJ67" s="251"/>
      <c r="IK67" s="425"/>
      <c r="IL67" s="251"/>
      <c r="IM67" s="251"/>
      <c r="IN67" s="251"/>
      <c r="IO67" s="251"/>
      <c r="IP67" s="425"/>
      <c r="IQ67" s="251"/>
      <c r="IR67" s="251"/>
      <c r="IS67" s="251"/>
      <c r="IT67" s="251"/>
      <c r="IU67" s="425"/>
      <c r="IV67" s="251"/>
      <c r="IW67" s="251"/>
      <c r="IX67" s="251"/>
      <c r="IY67" s="426"/>
      <c r="IZ67" s="198"/>
      <c r="JA67" s="427"/>
      <c r="JB67" s="428"/>
      <c r="JC67" s="428"/>
    </row>
    <row r="68" spans="1:263" s="3" customFormat="1" x14ac:dyDescent="0.35">
      <c r="A68" s="198"/>
      <c r="B68" s="359"/>
      <c r="C68" s="239"/>
      <c r="D68" s="102"/>
      <c r="E68" s="102"/>
      <c r="F68" s="384"/>
      <c r="G68" s="131"/>
      <c r="H68" s="325"/>
      <c r="I68" s="202"/>
      <c r="J68" s="324"/>
      <c r="K68" s="131"/>
      <c r="L68" s="131"/>
      <c r="M68" s="385"/>
      <c r="N68" s="385"/>
      <c r="O68" s="131"/>
      <c r="P68" s="131"/>
      <c r="Q68" s="131"/>
      <c r="R68" s="385"/>
      <c r="S68" s="385"/>
      <c r="T68" s="131"/>
      <c r="U68" s="131"/>
      <c r="V68" s="131"/>
      <c r="W68" s="385"/>
      <c r="X68" s="385"/>
      <c r="Y68" s="131"/>
      <c r="Z68" s="131"/>
      <c r="AA68" s="131"/>
      <c r="AB68" s="385"/>
      <c r="AC68" s="385"/>
      <c r="AD68" s="131"/>
      <c r="AE68" s="131"/>
      <c r="AF68" s="131"/>
      <c r="AG68" s="385"/>
      <c r="AH68" s="385"/>
      <c r="AI68" s="131"/>
      <c r="AJ68" s="131"/>
      <c r="AK68" s="131"/>
      <c r="AL68" s="385"/>
      <c r="AM68" s="385"/>
      <c r="AN68" s="131"/>
      <c r="AO68" s="131"/>
      <c r="AP68" s="131"/>
      <c r="AQ68" s="385"/>
      <c r="AR68" s="385"/>
      <c r="AS68" s="131"/>
      <c r="AT68" s="131"/>
      <c r="AU68" s="131"/>
      <c r="AV68" s="385"/>
      <c r="AW68" s="385"/>
      <c r="AX68" s="131"/>
      <c r="AY68" s="131"/>
      <c r="AZ68" s="131"/>
      <c r="BA68" s="385"/>
      <c r="BB68" s="385"/>
      <c r="BC68" s="131"/>
      <c r="BD68" s="131"/>
      <c r="BE68" s="131"/>
      <c r="BF68" s="385"/>
      <c r="BG68" s="385"/>
      <c r="BH68" s="131"/>
      <c r="BI68" s="131"/>
      <c r="BJ68" s="131"/>
      <c r="BK68" s="385"/>
      <c r="BL68" s="385"/>
      <c r="BM68" s="131"/>
      <c r="BN68" s="131"/>
      <c r="BO68" s="131"/>
      <c r="BP68" s="385"/>
      <c r="BQ68" s="385"/>
      <c r="BR68" s="131"/>
      <c r="BS68" s="131"/>
      <c r="BT68" s="131"/>
      <c r="BU68" s="385"/>
      <c r="BV68" s="385"/>
      <c r="BW68" s="131"/>
      <c r="BX68" s="131"/>
      <c r="BY68" s="131"/>
      <c r="BZ68" s="385"/>
      <c r="CA68" s="385"/>
      <c r="CB68" s="131"/>
      <c r="CC68" s="131"/>
      <c r="CD68" s="131"/>
      <c r="CE68" s="385"/>
      <c r="CF68" s="385"/>
      <c r="CG68" s="131"/>
      <c r="CH68" s="131"/>
      <c r="CI68" s="131"/>
      <c r="CJ68" s="385"/>
      <c r="CK68" s="385"/>
      <c r="CL68" s="131"/>
      <c r="CM68" s="131"/>
      <c r="CN68" s="131"/>
      <c r="CO68" s="385"/>
      <c r="CP68" s="385"/>
      <c r="CQ68" s="131"/>
      <c r="CR68" s="131"/>
      <c r="CS68" s="131"/>
      <c r="CT68" s="385"/>
      <c r="CU68" s="385"/>
      <c r="CV68" s="131"/>
      <c r="CW68" s="131"/>
      <c r="CX68" s="131"/>
      <c r="CY68" s="385"/>
      <c r="CZ68" s="385"/>
      <c r="DA68" s="131"/>
      <c r="DB68" s="131"/>
      <c r="DC68" s="131"/>
      <c r="DD68" s="385"/>
      <c r="DE68" s="385"/>
      <c r="DF68" s="131"/>
      <c r="DG68" s="131"/>
      <c r="DH68" s="131"/>
      <c r="DI68" s="385"/>
      <c r="DJ68" s="385"/>
      <c r="DK68" s="131"/>
      <c r="DL68" s="131"/>
      <c r="DM68" s="131"/>
      <c r="DN68" s="385"/>
      <c r="DO68" s="385"/>
      <c r="DP68" s="131"/>
      <c r="DQ68" s="131"/>
      <c r="DR68" s="131"/>
      <c r="DS68" s="385"/>
      <c r="DT68" s="385"/>
      <c r="DU68" s="131"/>
      <c r="DV68" s="131"/>
      <c r="DW68" s="131"/>
      <c r="DX68" s="385"/>
      <c r="DY68" s="385"/>
      <c r="DZ68" s="131"/>
      <c r="EA68" s="131"/>
      <c r="EB68" s="131"/>
      <c r="EC68" s="385"/>
      <c r="ED68" s="385"/>
      <c r="EE68" s="131"/>
      <c r="EF68" s="131"/>
      <c r="EG68" s="131"/>
      <c r="EH68" s="385"/>
      <c r="EI68" s="385"/>
      <c r="EJ68" s="131"/>
      <c r="EK68" s="131"/>
      <c r="EL68" s="131"/>
      <c r="EM68" s="385"/>
      <c r="EN68" s="385"/>
      <c r="EO68" s="131"/>
      <c r="EP68" s="131"/>
      <c r="EQ68" s="131"/>
      <c r="ER68" s="385"/>
      <c r="ES68" s="385"/>
      <c r="ET68" s="131"/>
      <c r="EU68" s="131"/>
      <c r="EV68" s="131"/>
      <c r="EW68" s="385"/>
      <c r="EX68" s="385"/>
      <c r="EY68" s="131"/>
      <c r="EZ68" s="131"/>
      <c r="FA68" s="131"/>
      <c r="FB68" s="385"/>
      <c r="FC68" s="385"/>
      <c r="FD68" s="131"/>
      <c r="FE68" s="131"/>
      <c r="FF68" s="131"/>
      <c r="FG68" s="385"/>
      <c r="FH68" s="385"/>
      <c r="FI68" s="131"/>
      <c r="FJ68" s="131"/>
      <c r="FK68" s="131"/>
      <c r="FL68" s="385"/>
      <c r="FM68" s="385"/>
      <c r="FN68" s="131"/>
      <c r="FO68" s="131"/>
      <c r="FP68" s="131"/>
      <c r="FQ68" s="385"/>
      <c r="FR68" s="385"/>
      <c r="FS68" s="131"/>
      <c r="FT68" s="131"/>
      <c r="FU68" s="131"/>
      <c r="FV68" s="385"/>
      <c r="FW68" s="385"/>
      <c r="FX68" s="131"/>
      <c r="FY68" s="131"/>
      <c r="FZ68" s="131"/>
      <c r="GA68" s="385"/>
      <c r="GB68" s="385"/>
      <c r="GC68" s="131"/>
      <c r="GD68" s="131"/>
      <c r="GE68" s="131"/>
      <c r="GF68" s="385"/>
      <c r="GG68" s="385"/>
      <c r="GH68" s="131"/>
      <c r="GI68" s="131"/>
      <c r="GJ68" s="131"/>
      <c r="GK68" s="385"/>
      <c r="GL68" s="385"/>
      <c r="GM68" s="131"/>
      <c r="GN68" s="131"/>
      <c r="GO68" s="131"/>
      <c r="GP68" s="385"/>
      <c r="GQ68" s="385"/>
      <c r="GR68" s="131"/>
      <c r="GS68" s="131"/>
      <c r="GT68" s="131"/>
      <c r="GU68" s="385"/>
      <c r="GV68" s="385"/>
      <c r="GW68" s="131"/>
      <c r="GX68" s="131"/>
      <c r="GY68" s="131"/>
      <c r="GZ68" s="385"/>
      <c r="HA68" s="385"/>
      <c r="HB68" s="131"/>
      <c r="HC68" s="131"/>
      <c r="HD68" s="131"/>
      <c r="HE68" s="385"/>
      <c r="HF68" s="385"/>
      <c r="HG68" s="131"/>
      <c r="HH68" s="131"/>
      <c r="HI68" s="131"/>
      <c r="HJ68" s="385"/>
      <c r="HK68" s="385"/>
      <c r="HL68" s="131"/>
      <c r="HM68" s="131"/>
      <c r="HN68" s="131"/>
      <c r="HO68" s="385"/>
      <c r="HP68" s="385"/>
      <c r="HQ68" s="131"/>
      <c r="HR68" s="131"/>
      <c r="HS68" s="131"/>
      <c r="HT68" s="385"/>
      <c r="HU68" s="385"/>
      <c r="HV68" s="131"/>
      <c r="HW68" s="131"/>
      <c r="HX68" s="131"/>
      <c r="HY68" s="385"/>
      <c r="HZ68" s="385"/>
      <c r="IA68" s="131"/>
      <c r="IB68" s="131"/>
      <c r="IC68" s="131"/>
      <c r="ID68" s="385"/>
      <c r="IE68" s="385"/>
      <c r="IF68" s="131"/>
      <c r="IG68" s="131"/>
      <c r="IH68" s="131"/>
      <c r="II68" s="385"/>
      <c r="IJ68" s="385"/>
      <c r="IK68" s="131"/>
      <c r="IL68" s="131"/>
      <c r="IM68" s="131"/>
      <c r="IN68" s="385"/>
      <c r="IO68" s="385"/>
      <c r="IP68" s="131"/>
      <c r="IQ68" s="131"/>
      <c r="IR68" s="131"/>
      <c r="IS68" s="385"/>
      <c r="IT68" s="385"/>
      <c r="IU68" s="131"/>
      <c r="IV68" s="131"/>
      <c r="IW68" s="131"/>
      <c r="IX68" s="385"/>
      <c r="IY68" s="386"/>
      <c r="IZ68" s="198"/>
      <c r="JA68" s="378"/>
      <c r="JB68" s="256"/>
      <c r="JC68" s="256"/>
    </row>
    <row r="69" spans="1:263" s="3" customFormat="1" x14ac:dyDescent="0.35">
      <c r="A69" s="198"/>
      <c r="B69" s="359"/>
      <c r="C69" s="126" t="s">
        <v>368</v>
      </c>
      <c r="D69" s="102" t="s">
        <v>369</v>
      </c>
      <c r="E69" s="102"/>
      <c r="F69" s="285"/>
      <c r="G69" s="110"/>
      <c r="H69" s="325"/>
      <c r="I69" s="202"/>
      <c r="J69" s="324"/>
      <c r="K69" s="131"/>
      <c r="L69" s="429"/>
      <c r="M69" s="385"/>
      <c r="N69" s="385"/>
      <c r="O69" s="131"/>
      <c r="P69" s="131"/>
      <c r="Q69" s="429"/>
      <c r="R69" s="385"/>
      <c r="S69" s="385"/>
      <c r="T69" s="131"/>
      <c r="U69" s="131"/>
      <c r="V69" s="429"/>
      <c r="W69" s="385"/>
      <c r="X69" s="385"/>
      <c r="Y69" s="131"/>
      <c r="Z69" s="131"/>
      <c r="AA69" s="429"/>
      <c r="AB69" s="385"/>
      <c r="AC69" s="385"/>
      <c r="AD69" s="131"/>
      <c r="AE69" s="131"/>
      <c r="AF69" s="429"/>
      <c r="AG69" s="385"/>
      <c r="AH69" s="385"/>
      <c r="AI69" s="131"/>
      <c r="AJ69" s="131"/>
      <c r="AK69" s="429"/>
      <c r="AL69" s="385"/>
      <c r="AM69" s="385"/>
      <c r="AN69" s="131"/>
      <c r="AO69" s="131"/>
      <c r="AP69" s="429"/>
      <c r="AQ69" s="385"/>
      <c r="AR69" s="385"/>
      <c r="AS69" s="131"/>
      <c r="AT69" s="131"/>
      <c r="AU69" s="429"/>
      <c r="AV69" s="385"/>
      <c r="AW69" s="385"/>
      <c r="AX69" s="131"/>
      <c r="AY69" s="131"/>
      <c r="AZ69" s="429"/>
      <c r="BA69" s="385"/>
      <c r="BB69" s="385"/>
      <c r="BC69" s="131"/>
      <c r="BD69" s="131"/>
      <c r="BE69" s="429"/>
      <c r="BF69" s="385"/>
      <c r="BG69" s="385"/>
      <c r="BH69" s="131"/>
      <c r="BI69" s="131"/>
      <c r="BJ69" s="429"/>
      <c r="BK69" s="385"/>
      <c r="BL69" s="385"/>
      <c r="BM69" s="131"/>
      <c r="BN69" s="131"/>
      <c r="BO69" s="429"/>
      <c r="BP69" s="385"/>
      <c r="BQ69" s="385"/>
      <c r="BR69" s="131"/>
      <c r="BS69" s="131"/>
      <c r="BT69" s="429"/>
      <c r="BU69" s="385"/>
      <c r="BV69" s="385"/>
      <c r="BW69" s="131"/>
      <c r="BX69" s="131"/>
      <c r="BY69" s="429"/>
      <c r="BZ69" s="385"/>
      <c r="CA69" s="385"/>
      <c r="CB69" s="131"/>
      <c r="CC69" s="131"/>
      <c r="CD69" s="429"/>
      <c r="CE69" s="385"/>
      <c r="CF69" s="385"/>
      <c r="CG69" s="131"/>
      <c r="CH69" s="131"/>
      <c r="CI69" s="429"/>
      <c r="CJ69" s="385"/>
      <c r="CK69" s="385"/>
      <c r="CL69" s="131"/>
      <c r="CM69" s="131"/>
      <c r="CN69" s="429"/>
      <c r="CO69" s="385"/>
      <c r="CP69" s="385"/>
      <c r="CQ69" s="131"/>
      <c r="CR69" s="131"/>
      <c r="CS69" s="429"/>
      <c r="CT69" s="385"/>
      <c r="CU69" s="385"/>
      <c r="CV69" s="131"/>
      <c r="CW69" s="131"/>
      <c r="CX69" s="429"/>
      <c r="CY69" s="385"/>
      <c r="CZ69" s="385"/>
      <c r="DA69" s="131"/>
      <c r="DB69" s="131"/>
      <c r="DC69" s="429"/>
      <c r="DD69" s="385"/>
      <c r="DE69" s="385"/>
      <c r="DF69" s="131"/>
      <c r="DG69" s="131"/>
      <c r="DH69" s="429"/>
      <c r="DI69" s="385"/>
      <c r="DJ69" s="385"/>
      <c r="DK69" s="131"/>
      <c r="DL69" s="131"/>
      <c r="DM69" s="429"/>
      <c r="DN69" s="385"/>
      <c r="DO69" s="385"/>
      <c r="DP69" s="131"/>
      <c r="DQ69" s="131"/>
      <c r="DR69" s="429"/>
      <c r="DS69" s="385"/>
      <c r="DT69" s="385"/>
      <c r="DU69" s="131"/>
      <c r="DV69" s="131"/>
      <c r="DW69" s="429"/>
      <c r="DX69" s="385"/>
      <c r="DY69" s="385"/>
      <c r="DZ69" s="131"/>
      <c r="EA69" s="131"/>
      <c r="EB69" s="429"/>
      <c r="EC69" s="385"/>
      <c r="ED69" s="385"/>
      <c r="EE69" s="131"/>
      <c r="EF69" s="131"/>
      <c r="EG69" s="429"/>
      <c r="EH69" s="385"/>
      <c r="EI69" s="385"/>
      <c r="EJ69" s="131"/>
      <c r="EK69" s="131"/>
      <c r="EL69" s="429"/>
      <c r="EM69" s="385"/>
      <c r="EN69" s="385"/>
      <c r="EO69" s="131"/>
      <c r="EP69" s="131"/>
      <c r="EQ69" s="429"/>
      <c r="ER69" s="385"/>
      <c r="ES69" s="385"/>
      <c r="ET69" s="131"/>
      <c r="EU69" s="131"/>
      <c r="EV69" s="429"/>
      <c r="EW69" s="385"/>
      <c r="EX69" s="385"/>
      <c r="EY69" s="131"/>
      <c r="EZ69" s="131"/>
      <c r="FA69" s="429"/>
      <c r="FB69" s="385"/>
      <c r="FC69" s="385"/>
      <c r="FD69" s="131"/>
      <c r="FE69" s="131"/>
      <c r="FF69" s="429"/>
      <c r="FG69" s="385"/>
      <c r="FH69" s="385"/>
      <c r="FI69" s="131"/>
      <c r="FJ69" s="131"/>
      <c r="FK69" s="429"/>
      <c r="FL69" s="385"/>
      <c r="FM69" s="385"/>
      <c r="FN69" s="131"/>
      <c r="FO69" s="131"/>
      <c r="FP69" s="429"/>
      <c r="FQ69" s="385"/>
      <c r="FR69" s="385"/>
      <c r="FS69" s="131"/>
      <c r="FT69" s="131"/>
      <c r="FU69" s="429"/>
      <c r="FV69" s="385"/>
      <c r="FW69" s="385"/>
      <c r="FX69" s="131"/>
      <c r="FY69" s="131"/>
      <c r="FZ69" s="429"/>
      <c r="GA69" s="385"/>
      <c r="GB69" s="385"/>
      <c r="GC69" s="131"/>
      <c r="GD69" s="131"/>
      <c r="GE69" s="429"/>
      <c r="GF69" s="385"/>
      <c r="GG69" s="385"/>
      <c r="GH69" s="131"/>
      <c r="GI69" s="131"/>
      <c r="GJ69" s="429"/>
      <c r="GK69" s="385"/>
      <c r="GL69" s="385"/>
      <c r="GM69" s="131"/>
      <c r="GN69" s="131"/>
      <c r="GO69" s="429"/>
      <c r="GP69" s="385"/>
      <c r="GQ69" s="385"/>
      <c r="GR69" s="131"/>
      <c r="GS69" s="131"/>
      <c r="GT69" s="429"/>
      <c r="GU69" s="385"/>
      <c r="GV69" s="385"/>
      <c r="GW69" s="131"/>
      <c r="GX69" s="131"/>
      <c r="GY69" s="429"/>
      <c r="GZ69" s="385"/>
      <c r="HA69" s="385"/>
      <c r="HB69" s="131"/>
      <c r="HC69" s="131"/>
      <c r="HD69" s="429"/>
      <c r="HE69" s="385"/>
      <c r="HF69" s="385"/>
      <c r="HG69" s="131"/>
      <c r="HH69" s="131"/>
      <c r="HI69" s="429"/>
      <c r="HJ69" s="385"/>
      <c r="HK69" s="385"/>
      <c r="HL69" s="131"/>
      <c r="HM69" s="131"/>
      <c r="HN69" s="429"/>
      <c r="HO69" s="385"/>
      <c r="HP69" s="385"/>
      <c r="HQ69" s="131"/>
      <c r="HR69" s="131"/>
      <c r="HS69" s="429"/>
      <c r="HT69" s="385"/>
      <c r="HU69" s="385"/>
      <c r="HV69" s="131"/>
      <c r="HW69" s="131"/>
      <c r="HX69" s="429"/>
      <c r="HY69" s="385"/>
      <c r="HZ69" s="385"/>
      <c r="IA69" s="131"/>
      <c r="IB69" s="131"/>
      <c r="IC69" s="429"/>
      <c r="ID69" s="385"/>
      <c r="IE69" s="385"/>
      <c r="IF69" s="131"/>
      <c r="IG69" s="131"/>
      <c r="IH69" s="429"/>
      <c r="II69" s="385"/>
      <c r="IJ69" s="385"/>
      <c r="IK69" s="131"/>
      <c r="IL69" s="131"/>
      <c r="IM69" s="429"/>
      <c r="IN69" s="385"/>
      <c r="IO69" s="385"/>
      <c r="IP69" s="131"/>
      <c r="IQ69" s="131"/>
      <c r="IR69" s="429"/>
      <c r="IS69" s="385"/>
      <c r="IT69" s="385"/>
      <c r="IU69" s="131"/>
      <c r="IV69" s="131"/>
      <c r="IW69" s="429"/>
      <c r="IX69" s="385"/>
      <c r="IY69" s="386"/>
      <c r="IZ69" s="198"/>
      <c r="JA69" s="378"/>
      <c r="JB69" s="256"/>
      <c r="JC69" s="256"/>
    </row>
    <row r="70" spans="1:263" s="3" customFormat="1" x14ac:dyDescent="0.35">
      <c r="A70" s="198"/>
      <c r="B70" s="359"/>
      <c r="C70" s="239"/>
      <c r="D70" s="104"/>
      <c r="E70" s="102"/>
      <c r="F70" s="384"/>
      <c r="G70" s="131"/>
      <c r="H70" s="325"/>
      <c r="I70" s="202"/>
      <c r="J70" s="324"/>
      <c r="K70" s="131"/>
      <c r="L70" s="131"/>
      <c r="M70" s="385"/>
      <c r="N70" s="385"/>
      <c r="O70" s="131"/>
      <c r="P70" s="131"/>
      <c r="Q70" s="131"/>
      <c r="R70" s="385"/>
      <c r="S70" s="385"/>
      <c r="T70" s="131"/>
      <c r="U70" s="131"/>
      <c r="V70" s="131"/>
      <c r="W70" s="385"/>
      <c r="X70" s="385"/>
      <c r="Y70" s="131"/>
      <c r="Z70" s="131"/>
      <c r="AA70" s="131"/>
      <c r="AB70" s="385"/>
      <c r="AC70" s="385"/>
      <c r="AD70" s="131"/>
      <c r="AE70" s="131"/>
      <c r="AF70" s="131"/>
      <c r="AG70" s="385"/>
      <c r="AH70" s="385"/>
      <c r="AI70" s="131"/>
      <c r="AJ70" s="131"/>
      <c r="AK70" s="131"/>
      <c r="AL70" s="385"/>
      <c r="AM70" s="385"/>
      <c r="AN70" s="131"/>
      <c r="AO70" s="131"/>
      <c r="AP70" s="131"/>
      <c r="AQ70" s="385"/>
      <c r="AR70" s="385"/>
      <c r="AS70" s="131"/>
      <c r="AT70" s="131"/>
      <c r="AU70" s="131"/>
      <c r="AV70" s="385"/>
      <c r="AW70" s="385"/>
      <c r="AX70" s="131"/>
      <c r="AY70" s="131"/>
      <c r="AZ70" s="131"/>
      <c r="BA70" s="385"/>
      <c r="BB70" s="385"/>
      <c r="BC70" s="131"/>
      <c r="BD70" s="131"/>
      <c r="BE70" s="131"/>
      <c r="BF70" s="385"/>
      <c r="BG70" s="385"/>
      <c r="BH70" s="131"/>
      <c r="BI70" s="131"/>
      <c r="BJ70" s="131"/>
      <c r="BK70" s="385"/>
      <c r="BL70" s="385"/>
      <c r="BM70" s="131"/>
      <c r="BN70" s="131"/>
      <c r="BO70" s="131"/>
      <c r="BP70" s="385"/>
      <c r="BQ70" s="385"/>
      <c r="BR70" s="131"/>
      <c r="BS70" s="131"/>
      <c r="BT70" s="131"/>
      <c r="BU70" s="385"/>
      <c r="BV70" s="385"/>
      <c r="BW70" s="131"/>
      <c r="BX70" s="131"/>
      <c r="BY70" s="131"/>
      <c r="BZ70" s="385"/>
      <c r="CA70" s="385"/>
      <c r="CB70" s="131"/>
      <c r="CC70" s="131"/>
      <c r="CD70" s="131"/>
      <c r="CE70" s="385"/>
      <c r="CF70" s="385"/>
      <c r="CG70" s="131"/>
      <c r="CH70" s="131"/>
      <c r="CI70" s="131"/>
      <c r="CJ70" s="385"/>
      <c r="CK70" s="385"/>
      <c r="CL70" s="131"/>
      <c r="CM70" s="131"/>
      <c r="CN70" s="131"/>
      <c r="CO70" s="385"/>
      <c r="CP70" s="385"/>
      <c r="CQ70" s="131"/>
      <c r="CR70" s="131"/>
      <c r="CS70" s="131"/>
      <c r="CT70" s="385"/>
      <c r="CU70" s="385"/>
      <c r="CV70" s="131"/>
      <c r="CW70" s="131"/>
      <c r="CX70" s="131"/>
      <c r="CY70" s="385"/>
      <c r="CZ70" s="385"/>
      <c r="DA70" s="131"/>
      <c r="DB70" s="131"/>
      <c r="DC70" s="131"/>
      <c r="DD70" s="385"/>
      <c r="DE70" s="385"/>
      <c r="DF70" s="131"/>
      <c r="DG70" s="131"/>
      <c r="DH70" s="131"/>
      <c r="DI70" s="385"/>
      <c r="DJ70" s="385"/>
      <c r="DK70" s="131"/>
      <c r="DL70" s="131"/>
      <c r="DM70" s="131"/>
      <c r="DN70" s="385"/>
      <c r="DO70" s="385"/>
      <c r="DP70" s="131"/>
      <c r="DQ70" s="131"/>
      <c r="DR70" s="131"/>
      <c r="DS70" s="385"/>
      <c r="DT70" s="385"/>
      <c r="DU70" s="131"/>
      <c r="DV70" s="131"/>
      <c r="DW70" s="131"/>
      <c r="DX70" s="385"/>
      <c r="DY70" s="385"/>
      <c r="DZ70" s="131"/>
      <c r="EA70" s="131"/>
      <c r="EB70" s="131"/>
      <c r="EC70" s="385"/>
      <c r="ED70" s="385"/>
      <c r="EE70" s="131"/>
      <c r="EF70" s="131"/>
      <c r="EG70" s="131"/>
      <c r="EH70" s="385"/>
      <c r="EI70" s="385"/>
      <c r="EJ70" s="131"/>
      <c r="EK70" s="131"/>
      <c r="EL70" s="131"/>
      <c r="EM70" s="385"/>
      <c r="EN70" s="385"/>
      <c r="EO70" s="131"/>
      <c r="EP70" s="131"/>
      <c r="EQ70" s="131"/>
      <c r="ER70" s="385"/>
      <c r="ES70" s="385"/>
      <c r="ET70" s="131"/>
      <c r="EU70" s="131"/>
      <c r="EV70" s="131"/>
      <c r="EW70" s="385"/>
      <c r="EX70" s="385"/>
      <c r="EY70" s="131"/>
      <c r="EZ70" s="131"/>
      <c r="FA70" s="131"/>
      <c r="FB70" s="385"/>
      <c r="FC70" s="385"/>
      <c r="FD70" s="131"/>
      <c r="FE70" s="131"/>
      <c r="FF70" s="131"/>
      <c r="FG70" s="385"/>
      <c r="FH70" s="385"/>
      <c r="FI70" s="131"/>
      <c r="FJ70" s="131"/>
      <c r="FK70" s="131"/>
      <c r="FL70" s="385"/>
      <c r="FM70" s="385"/>
      <c r="FN70" s="131"/>
      <c r="FO70" s="131"/>
      <c r="FP70" s="131"/>
      <c r="FQ70" s="385"/>
      <c r="FR70" s="385"/>
      <c r="FS70" s="131"/>
      <c r="FT70" s="131"/>
      <c r="FU70" s="131"/>
      <c r="FV70" s="385"/>
      <c r="FW70" s="385"/>
      <c r="FX70" s="131"/>
      <c r="FY70" s="131"/>
      <c r="FZ70" s="131"/>
      <c r="GA70" s="385"/>
      <c r="GB70" s="385"/>
      <c r="GC70" s="131"/>
      <c r="GD70" s="131"/>
      <c r="GE70" s="131"/>
      <c r="GF70" s="385"/>
      <c r="GG70" s="385"/>
      <c r="GH70" s="131"/>
      <c r="GI70" s="131"/>
      <c r="GJ70" s="131"/>
      <c r="GK70" s="385"/>
      <c r="GL70" s="385"/>
      <c r="GM70" s="131"/>
      <c r="GN70" s="131"/>
      <c r="GO70" s="131"/>
      <c r="GP70" s="385"/>
      <c r="GQ70" s="385"/>
      <c r="GR70" s="131"/>
      <c r="GS70" s="131"/>
      <c r="GT70" s="131"/>
      <c r="GU70" s="385"/>
      <c r="GV70" s="385"/>
      <c r="GW70" s="131"/>
      <c r="GX70" s="131"/>
      <c r="GY70" s="131"/>
      <c r="GZ70" s="385"/>
      <c r="HA70" s="385"/>
      <c r="HB70" s="131"/>
      <c r="HC70" s="131"/>
      <c r="HD70" s="131"/>
      <c r="HE70" s="385"/>
      <c r="HF70" s="385"/>
      <c r="HG70" s="131"/>
      <c r="HH70" s="131"/>
      <c r="HI70" s="131"/>
      <c r="HJ70" s="385"/>
      <c r="HK70" s="385"/>
      <c r="HL70" s="131"/>
      <c r="HM70" s="131"/>
      <c r="HN70" s="131"/>
      <c r="HO70" s="385"/>
      <c r="HP70" s="385"/>
      <c r="HQ70" s="131"/>
      <c r="HR70" s="131"/>
      <c r="HS70" s="131"/>
      <c r="HT70" s="385"/>
      <c r="HU70" s="385"/>
      <c r="HV70" s="131"/>
      <c r="HW70" s="131"/>
      <c r="HX70" s="131"/>
      <c r="HY70" s="385"/>
      <c r="HZ70" s="385"/>
      <c r="IA70" s="131"/>
      <c r="IB70" s="131"/>
      <c r="IC70" s="131"/>
      <c r="ID70" s="385"/>
      <c r="IE70" s="385"/>
      <c r="IF70" s="131"/>
      <c r="IG70" s="131"/>
      <c r="IH70" s="131"/>
      <c r="II70" s="385"/>
      <c r="IJ70" s="385"/>
      <c r="IK70" s="131"/>
      <c r="IL70" s="131"/>
      <c r="IM70" s="131"/>
      <c r="IN70" s="385"/>
      <c r="IO70" s="385"/>
      <c r="IP70" s="131"/>
      <c r="IQ70" s="131"/>
      <c r="IR70" s="131"/>
      <c r="IS70" s="385"/>
      <c r="IT70" s="385"/>
      <c r="IU70" s="131"/>
      <c r="IV70" s="131"/>
      <c r="IW70" s="131"/>
      <c r="IX70" s="385"/>
      <c r="IY70" s="386"/>
      <c r="IZ70" s="198"/>
      <c r="JA70" s="378"/>
      <c r="JB70" s="256"/>
      <c r="JC70" s="256"/>
    </row>
    <row r="71" spans="1:263" s="3" customFormat="1" x14ac:dyDescent="0.35">
      <c r="A71" s="198"/>
      <c r="B71" s="359"/>
      <c r="C71" s="126" t="s">
        <v>370</v>
      </c>
      <c r="D71" s="104" t="s">
        <v>371</v>
      </c>
      <c r="E71" s="102"/>
      <c r="F71" s="285" t="str">
        <f>IFERROR(INDEX('Helper 1'!$I$2:$I$19,MATCH('Schedule 1'!$G$20,'Helper 1'!$H$2:$H$19,0)),"")</f>
        <v/>
      </c>
      <c r="G71" s="131">
        <f>SUM(L71:IX71)</f>
        <v>0</v>
      </c>
      <c r="H71" s="325"/>
      <c r="I71" s="202"/>
      <c r="J71" s="324"/>
      <c r="K71" s="131"/>
      <c r="L71" s="130"/>
      <c r="M71" s="385"/>
      <c r="N71" s="385"/>
      <c r="O71" s="131"/>
      <c r="P71" s="131"/>
      <c r="Q71" s="130"/>
      <c r="R71" s="385"/>
      <c r="S71" s="385"/>
      <c r="T71" s="131"/>
      <c r="U71" s="131"/>
      <c r="V71" s="130"/>
      <c r="W71" s="385"/>
      <c r="X71" s="385"/>
      <c r="Y71" s="131"/>
      <c r="Z71" s="131"/>
      <c r="AA71" s="130"/>
      <c r="AB71" s="385"/>
      <c r="AC71" s="385"/>
      <c r="AD71" s="131"/>
      <c r="AE71" s="131"/>
      <c r="AF71" s="130"/>
      <c r="AG71" s="385"/>
      <c r="AH71" s="385"/>
      <c r="AI71" s="131"/>
      <c r="AJ71" s="131"/>
      <c r="AK71" s="130"/>
      <c r="AL71" s="385"/>
      <c r="AM71" s="385"/>
      <c r="AN71" s="131"/>
      <c r="AO71" s="131"/>
      <c r="AP71" s="130"/>
      <c r="AQ71" s="385"/>
      <c r="AR71" s="385"/>
      <c r="AS71" s="131"/>
      <c r="AT71" s="131"/>
      <c r="AU71" s="130"/>
      <c r="AV71" s="385"/>
      <c r="AW71" s="385"/>
      <c r="AX71" s="131"/>
      <c r="AY71" s="131"/>
      <c r="AZ71" s="130"/>
      <c r="BA71" s="385"/>
      <c r="BB71" s="385"/>
      <c r="BC71" s="131"/>
      <c r="BD71" s="131"/>
      <c r="BE71" s="130"/>
      <c r="BF71" s="385"/>
      <c r="BG71" s="385"/>
      <c r="BH71" s="131"/>
      <c r="BI71" s="131"/>
      <c r="BJ71" s="130"/>
      <c r="BK71" s="385"/>
      <c r="BL71" s="385"/>
      <c r="BM71" s="131"/>
      <c r="BN71" s="131"/>
      <c r="BO71" s="130"/>
      <c r="BP71" s="385"/>
      <c r="BQ71" s="385"/>
      <c r="BR71" s="131"/>
      <c r="BS71" s="131"/>
      <c r="BT71" s="130"/>
      <c r="BU71" s="385"/>
      <c r="BV71" s="385"/>
      <c r="BW71" s="131"/>
      <c r="BX71" s="131"/>
      <c r="BY71" s="130"/>
      <c r="BZ71" s="385"/>
      <c r="CA71" s="385"/>
      <c r="CB71" s="131"/>
      <c r="CC71" s="131"/>
      <c r="CD71" s="130"/>
      <c r="CE71" s="385"/>
      <c r="CF71" s="385"/>
      <c r="CG71" s="131"/>
      <c r="CH71" s="131"/>
      <c r="CI71" s="130"/>
      <c r="CJ71" s="385"/>
      <c r="CK71" s="385"/>
      <c r="CL71" s="131"/>
      <c r="CM71" s="131"/>
      <c r="CN71" s="130"/>
      <c r="CO71" s="385"/>
      <c r="CP71" s="385"/>
      <c r="CQ71" s="131"/>
      <c r="CR71" s="131"/>
      <c r="CS71" s="130"/>
      <c r="CT71" s="385"/>
      <c r="CU71" s="385"/>
      <c r="CV71" s="131"/>
      <c r="CW71" s="131"/>
      <c r="CX71" s="130"/>
      <c r="CY71" s="385"/>
      <c r="CZ71" s="385"/>
      <c r="DA71" s="131"/>
      <c r="DB71" s="131"/>
      <c r="DC71" s="130"/>
      <c r="DD71" s="385"/>
      <c r="DE71" s="385"/>
      <c r="DF71" s="131"/>
      <c r="DG71" s="131"/>
      <c r="DH71" s="130"/>
      <c r="DI71" s="385"/>
      <c r="DJ71" s="385"/>
      <c r="DK71" s="131"/>
      <c r="DL71" s="131"/>
      <c r="DM71" s="130"/>
      <c r="DN71" s="385"/>
      <c r="DO71" s="385"/>
      <c r="DP71" s="131"/>
      <c r="DQ71" s="131"/>
      <c r="DR71" s="130"/>
      <c r="DS71" s="385"/>
      <c r="DT71" s="385"/>
      <c r="DU71" s="131"/>
      <c r="DV71" s="131"/>
      <c r="DW71" s="130"/>
      <c r="DX71" s="385"/>
      <c r="DY71" s="385"/>
      <c r="DZ71" s="131"/>
      <c r="EA71" s="131"/>
      <c r="EB71" s="130"/>
      <c r="EC71" s="385"/>
      <c r="ED71" s="385"/>
      <c r="EE71" s="131"/>
      <c r="EF71" s="131"/>
      <c r="EG71" s="130"/>
      <c r="EH71" s="385"/>
      <c r="EI71" s="385"/>
      <c r="EJ71" s="131"/>
      <c r="EK71" s="131"/>
      <c r="EL71" s="130"/>
      <c r="EM71" s="385"/>
      <c r="EN71" s="385"/>
      <c r="EO71" s="131"/>
      <c r="EP71" s="131"/>
      <c r="EQ71" s="130"/>
      <c r="ER71" s="385"/>
      <c r="ES71" s="385"/>
      <c r="ET71" s="131"/>
      <c r="EU71" s="131"/>
      <c r="EV71" s="130"/>
      <c r="EW71" s="385"/>
      <c r="EX71" s="385"/>
      <c r="EY71" s="131"/>
      <c r="EZ71" s="131"/>
      <c r="FA71" s="130"/>
      <c r="FB71" s="385"/>
      <c r="FC71" s="385"/>
      <c r="FD71" s="131"/>
      <c r="FE71" s="131"/>
      <c r="FF71" s="130"/>
      <c r="FG71" s="385"/>
      <c r="FH71" s="385"/>
      <c r="FI71" s="131"/>
      <c r="FJ71" s="131"/>
      <c r="FK71" s="130"/>
      <c r="FL71" s="385"/>
      <c r="FM71" s="385"/>
      <c r="FN71" s="131"/>
      <c r="FO71" s="131"/>
      <c r="FP71" s="130"/>
      <c r="FQ71" s="385"/>
      <c r="FR71" s="385"/>
      <c r="FS71" s="131"/>
      <c r="FT71" s="131"/>
      <c r="FU71" s="130"/>
      <c r="FV71" s="385"/>
      <c r="FW71" s="385"/>
      <c r="FX71" s="131"/>
      <c r="FY71" s="131"/>
      <c r="FZ71" s="130"/>
      <c r="GA71" s="385"/>
      <c r="GB71" s="385"/>
      <c r="GC71" s="131"/>
      <c r="GD71" s="131"/>
      <c r="GE71" s="130"/>
      <c r="GF71" s="385"/>
      <c r="GG71" s="385"/>
      <c r="GH71" s="131"/>
      <c r="GI71" s="131"/>
      <c r="GJ71" s="130"/>
      <c r="GK71" s="385"/>
      <c r="GL71" s="385"/>
      <c r="GM71" s="131"/>
      <c r="GN71" s="131"/>
      <c r="GO71" s="130"/>
      <c r="GP71" s="385"/>
      <c r="GQ71" s="385"/>
      <c r="GR71" s="131"/>
      <c r="GS71" s="131"/>
      <c r="GT71" s="130"/>
      <c r="GU71" s="385"/>
      <c r="GV71" s="385"/>
      <c r="GW71" s="131"/>
      <c r="GX71" s="131"/>
      <c r="GY71" s="130"/>
      <c r="GZ71" s="385"/>
      <c r="HA71" s="385"/>
      <c r="HB71" s="131"/>
      <c r="HC71" s="131"/>
      <c r="HD71" s="130"/>
      <c r="HE71" s="385"/>
      <c r="HF71" s="385"/>
      <c r="HG71" s="131"/>
      <c r="HH71" s="131"/>
      <c r="HI71" s="130"/>
      <c r="HJ71" s="385"/>
      <c r="HK71" s="385"/>
      <c r="HL71" s="131"/>
      <c r="HM71" s="131"/>
      <c r="HN71" s="130"/>
      <c r="HO71" s="385"/>
      <c r="HP71" s="385"/>
      <c r="HQ71" s="131"/>
      <c r="HR71" s="131"/>
      <c r="HS71" s="130"/>
      <c r="HT71" s="385"/>
      <c r="HU71" s="385"/>
      <c r="HV71" s="131"/>
      <c r="HW71" s="131"/>
      <c r="HX71" s="130"/>
      <c r="HY71" s="385"/>
      <c r="HZ71" s="385"/>
      <c r="IA71" s="131"/>
      <c r="IB71" s="131"/>
      <c r="IC71" s="130"/>
      <c r="ID71" s="385"/>
      <c r="IE71" s="385"/>
      <c r="IF71" s="131"/>
      <c r="IG71" s="131"/>
      <c r="IH71" s="130"/>
      <c r="II71" s="385"/>
      <c r="IJ71" s="385"/>
      <c r="IK71" s="131"/>
      <c r="IL71" s="131"/>
      <c r="IM71" s="130"/>
      <c r="IN71" s="385"/>
      <c r="IO71" s="385"/>
      <c r="IP71" s="131"/>
      <c r="IQ71" s="131"/>
      <c r="IR71" s="130"/>
      <c r="IS71" s="385"/>
      <c r="IT71" s="385"/>
      <c r="IU71" s="131"/>
      <c r="IV71" s="131"/>
      <c r="IW71" s="130"/>
      <c r="IX71" s="385"/>
      <c r="IY71" s="386"/>
      <c r="IZ71" s="198"/>
      <c r="JA71" s="378"/>
      <c r="JB71" s="256"/>
      <c r="JC71" s="256"/>
    </row>
    <row r="72" spans="1:263" s="3" customFormat="1" x14ac:dyDescent="0.35">
      <c r="A72" s="198"/>
      <c r="B72" s="359"/>
      <c r="C72" s="239"/>
      <c r="D72" s="102" t="s">
        <v>361</v>
      </c>
      <c r="E72" s="102"/>
      <c r="F72" s="384"/>
      <c r="G72" s="131"/>
      <c r="H72" s="325"/>
      <c r="I72" s="202"/>
      <c r="J72" s="324"/>
      <c r="K72" s="131"/>
      <c r="L72" s="131"/>
      <c r="M72" s="385"/>
      <c r="N72" s="385"/>
      <c r="O72" s="131"/>
      <c r="P72" s="131"/>
      <c r="Q72" s="131"/>
      <c r="R72" s="385"/>
      <c r="S72" s="385"/>
      <c r="T72" s="131"/>
      <c r="U72" s="131"/>
      <c r="V72" s="131"/>
      <c r="W72" s="385"/>
      <c r="X72" s="385"/>
      <c r="Y72" s="131"/>
      <c r="Z72" s="131"/>
      <c r="AA72" s="131"/>
      <c r="AB72" s="385"/>
      <c r="AC72" s="385"/>
      <c r="AD72" s="131"/>
      <c r="AE72" s="131"/>
      <c r="AF72" s="131"/>
      <c r="AG72" s="385"/>
      <c r="AH72" s="385"/>
      <c r="AI72" s="131"/>
      <c r="AJ72" s="131"/>
      <c r="AK72" s="131"/>
      <c r="AL72" s="385"/>
      <c r="AM72" s="385"/>
      <c r="AN72" s="131"/>
      <c r="AO72" s="131"/>
      <c r="AP72" s="131"/>
      <c r="AQ72" s="385"/>
      <c r="AR72" s="385"/>
      <c r="AS72" s="131"/>
      <c r="AT72" s="131"/>
      <c r="AU72" s="131"/>
      <c r="AV72" s="385"/>
      <c r="AW72" s="385"/>
      <c r="AX72" s="131"/>
      <c r="AY72" s="131"/>
      <c r="AZ72" s="131"/>
      <c r="BA72" s="385"/>
      <c r="BB72" s="385"/>
      <c r="BC72" s="131"/>
      <c r="BD72" s="131"/>
      <c r="BE72" s="131"/>
      <c r="BF72" s="385"/>
      <c r="BG72" s="385"/>
      <c r="BH72" s="131"/>
      <c r="BI72" s="131"/>
      <c r="BJ72" s="131"/>
      <c r="BK72" s="385"/>
      <c r="BL72" s="385"/>
      <c r="BM72" s="131"/>
      <c r="BN72" s="131"/>
      <c r="BO72" s="131"/>
      <c r="BP72" s="385"/>
      <c r="BQ72" s="385"/>
      <c r="BR72" s="131"/>
      <c r="BS72" s="131"/>
      <c r="BT72" s="131"/>
      <c r="BU72" s="385"/>
      <c r="BV72" s="385"/>
      <c r="BW72" s="131"/>
      <c r="BX72" s="131"/>
      <c r="BY72" s="131"/>
      <c r="BZ72" s="385"/>
      <c r="CA72" s="385"/>
      <c r="CB72" s="131"/>
      <c r="CC72" s="131"/>
      <c r="CD72" s="131"/>
      <c r="CE72" s="385"/>
      <c r="CF72" s="385"/>
      <c r="CG72" s="131"/>
      <c r="CH72" s="131"/>
      <c r="CI72" s="131"/>
      <c r="CJ72" s="385"/>
      <c r="CK72" s="385"/>
      <c r="CL72" s="131"/>
      <c r="CM72" s="131"/>
      <c r="CN72" s="131"/>
      <c r="CO72" s="385"/>
      <c r="CP72" s="385"/>
      <c r="CQ72" s="131"/>
      <c r="CR72" s="131"/>
      <c r="CS72" s="131"/>
      <c r="CT72" s="385"/>
      <c r="CU72" s="385"/>
      <c r="CV72" s="131"/>
      <c r="CW72" s="131"/>
      <c r="CX72" s="131"/>
      <c r="CY72" s="385"/>
      <c r="CZ72" s="385"/>
      <c r="DA72" s="131"/>
      <c r="DB72" s="131"/>
      <c r="DC72" s="131"/>
      <c r="DD72" s="385"/>
      <c r="DE72" s="385"/>
      <c r="DF72" s="131"/>
      <c r="DG72" s="131"/>
      <c r="DH72" s="131"/>
      <c r="DI72" s="385"/>
      <c r="DJ72" s="385"/>
      <c r="DK72" s="131"/>
      <c r="DL72" s="131"/>
      <c r="DM72" s="131"/>
      <c r="DN72" s="385"/>
      <c r="DO72" s="385"/>
      <c r="DP72" s="131"/>
      <c r="DQ72" s="131"/>
      <c r="DR72" s="131"/>
      <c r="DS72" s="385"/>
      <c r="DT72" s="385"/>
      <c r="DU72" s="131"/>
      <c r="DV72" s="131"/>
      <c r="DW72" s="131"/>
      <c r="DX72" s="385"/>
      <c r="DY72" s="385"/>
      <c r="DZ72" s="131"/>
      <c r="EA72" s="131"/>
      <c r="EB72" s="131"/>
      <c r="EC72" s="385"/>
      <c r="ED72" s="385"/>
      <c r="EE72" s="131"/>
      <c r="EF72" s="131"/>
      <c r="EG72" s="131"/>
      <c r="EH72" s="385"/>
      <c r="EI72" s="385"/>
      <c r="EJ72" s="131"/>
      <c r="EK72" s="131"/>
      <c r="EL72" s="131"/>
      <c r="EM72" s="385"/>
      <c r="EN72" s="385"/>
      <c r="EO72" s="131"/>
      <c r="EP72" s="131"/>
      <c r="EQ72" s="131"/>
      <c r="ER72" s="385"/>
      <c r="ES72" s="385"/>
      <c r="ET72" s="131"/>
      <c r="EU72" s="131"/>
      <c r="EV72" s="131"/>
      <c r="EW72" s="385"/>
      <c r="EX72" s="385"/>
      <c r="EY72" s="131"/>
      <c r="EZ72" s="131"/>
      <c r="FA72" s="131"/>
      <c r="FB72" s="385"/>
      <c r="FC72" s="385"/>
      <c r="FD72" s="131"/>
      <c r="FE72" s="131"/>
      <c r="FF72" s="131"/>
      <c r="FG72" s="385"/>
      <c r="FH72" s="385"/>
      <c r="FI72" s="131"/>
      <c r="FJ72" s="131"/>
      <c r="FK72" s="131"/>
      <c r="FL72" s="385"/>
      <c r="FM72" s="385"/>
      <c r="FN72" s="131"/>
      <c r="FO72" s="131"/>
      <c r="FP72" s="131"/>
      <c r="FQ72" s="385"/>
      <c r="FR72" s="385"/>
      <c r="FS72" s="131"/>
      <c r="FT72" s="131"/>
      <c r="FU72" s="131"/>
      <c r="FV72" s="385"/>
      <c r="FW72" s="385"/>
      <c r="FX72" s="131"/>
      <c r="FY72" s="131"/>
      <c r="FZ72" s="131"/>
      <c r="GA72" s="385"/>
      <c r="GB72" s="385"/>
      <c r="GC72" s="131"/>
      <c r="GD72" s="131"/>
      <c r="GE72" s="131"/>
      <c r="GF72" s="385"/>
      <c r="GG72" s="385"/>
      <c r="GH72" s="131"/>
      <c r="GI72" s="131"/>
      <c r="GJ72" s="131"/>
      <c r="GK72" s="385"/>
      <c r="GL72" s="385"/>
      <c r="GM72" s="131"/>
      <c r="GN72" s="131"/>
      <c r="GO72" s="131"/>
      <c r="GP72" s="385"/>
      <c r="GQ72" s="385"/>
      <c r="GR72" s="131"/>
      <c r="GS72" s="131"/>
      <c r="GT72" s="131"/>
      <c r="GU72" s="385"/>
      <c r="GV72" s="385"/>
      <c r="GW72" s="131"/>
      <c r="GX72" s="131"/>
      <c r="GY72" s="131"/>
      <c r="GZ72" s="385"/>
      <c r="HA72" s="385"/>
      <c r="HB72" s="131"/>
      <c r="HC72" s="131"/>
      <c r="HD72" s="131"/>
      <c r="HE72" s="385"/>
      <c r="HF72" s="385"/>
      <c r="HG72" s="131"/>
      <c r="HH72" s="131"/>
      <c r="HI72" s="131"/>
      <c r="HJ72" s="385"/>
      <c r="HK72" s="385"/>
      <c r="HL72" s="131"/>
      <c r="HM72" s="131"/>
      <c r="HN72" s="131"/>
      <c r="HO72" s="385"/>
      <c r="HP72" s="385"/>
      <c r="HQ72" s="131"/>
      <c r="HR72" s="131"/>
      <c r="HS72" s="131"/>
      <c r="HT72" s="385"/>
      <c r="HU72" s="385"/>
      <c r="HV72" s="131"/>
      <c r="HW72" s="131"/>
      <c r="HX72" s="131"/>
      <c r="HY72" s="385"/>
      <c r="HZ72" s="385"/>
      <c r="IA72" s="131"/>
      <c r="IB72" s="131"/>
      <c r="IC72" s="131"/>
      <c r="ID72" s="385"/>
      <c r="IE72" s="385"/>
      <c r="IF72" s="131"/>
      <c r="IG72" s="131"/>
      <c r="IH72" s="131"/>
      <c r="II72" s="385"/>
      <c r="IJ72" s="385"/>
      <c r="IK72" s="131"/>
      <c r="IL72" s="131"/>
      <c r="IM72" s="131"/>
      <c r="IN72" s="385"/>
      <c r="IO72" s="385"/>
      <c r="IP72" s="131"/>
      <c r="IQ72" s="131"/>
      <c r="IR72" s="131"/>
      <c r="IS72" s="385"/>
      <c r="IT72" s="385"/>
      <c r="IU72" s="131"/>
      <c r="IV72" s="131"/>
      <c r="IW72" s="131"/>
      <c r="IX72" s="385"/>
      <c r="IY72" s="386"/>
      <c r="IZ72" s="198"/>
      <c r="JA72" s="378"/>
      <c r="JB72" s="256"/>
      <c r="JC72" s="256"/>
    </row>
    <row r="73" spans="1:263" s="3" customFormat="1" x14ac:dyDescent="0.35">
      <c r="A73" s="198"/>
      <c r="B73" s="359"/>
      <c r="C73" s="239"/>
      <c r="D73" s="102"/>
      <c r="E73" s="102"/>
      <c r="F73" s="384"/>
      <c r="G73" s="131"/>
      <c r="H73" s="325"/>
      <c r="I73" s="202"/>
      <c r="J73" s="324"/>
      <c r="K73" s="131"/>
      <c r="L73" s="131"/>
      <c r="M73" s="385"/>
      <c r="N73" s="385"/>
      <c r="O73" s="131"/>
      <c r="P73" s="131"/>
      <c r="Q73" s="131"/>
      <c r="R73" s="385"/>
      <c r="S73" s="385"/>
      <c r="T73" s="131"/>
      <c r="U73" s="131"/>
      <c r="V73" s="131"/>
      <c r="W73" s="385"/>
      <c r="X73" s="385"/>
      <c r="Y73" s="131"/>
      <c r="Z73" s="131"/>
      <c r="AA73" s="131"/>
      <c r="AB73" s="385"/>
      <c r="AC73" s="385"/>
      <c r="AD73" s="131"/>
      <c r="AE73" s="131"/>
      <c r="AF73" s="131"/>
      <c r="AG73" s="385"/>
      <c r="AH73" s="385"/>
      <c r="AI73" s="131"/>
      <c r="AJ73" s="131"/>
      <c r="AK73" s="131"/>
      <c r="AL73" s="385"/>
      <c r="AM73" s="385"/>
      <c r="AN73" s="131"/>
      <c r="AO73" s="131"/>
      <c r="AP73" s="131"/>
      <c r="AQ73" s="385"/>
      <c r="AR73" s="385"/>
      <c r="AS73" s="131"/>
      <c r="AT73" s="131"/>
      <c r="AU73" s="131"/>
      <c r="AV73" s="385"/>
      <c r="AW73" s="385"/>
      <c r="AX73" s="131"/>
      <c r="AY73" s="131"/>
      <c r="AZ73" s="131"/>
      <c r="BA73" s="385"/>
      <c r="BB73" s="385"/>
      <c r="BC73" s="131"/>
      <c r="BD73" s="131"/>
      <c r="BE73" s="131"/>
      <c r="BF73" s="385"/>
      <c r="BG73" s="385"/>
      <c r="BH73" s="131"/>
      <c r="BI73" s="131"/>
      <c r="BJ73" s="131"/>
      <c r="BK73" s="385"/>
      <c r="BL73" s="385"/>
      <c r="BM73" s="131"/>
      <c r="BN73" s="131"/>
      <c r="BO73" s="131"/>
      <c r="BP73" s="385"/>
      <c r="BQ73" s="385"/>
      <c r="BR73" s="131"/>
      <c r="BS73" s="131"/>
      <c r="BT73" s="131"/>
      <c r="BU73" s="385"/>
      <c r="BV73" s="385"/>
      <c r="BW73" s="131"/>
      <c r="BX73" s="131"/>
      <c r="BY73" s="131"/>
      <c r="BZ73" s="385"/>
      <c r="CA73" s="385"/>
      <c r="CB73" s="131"/>
      <c r="CC73" s="131"/>
      <c r="CD73" s="131"/>
      <c r="CE73" s="385"/>
      <c r="CF73" s="385"/>
      <c r="CG73" s="131"/>
      <c r="CH73" s="131"/>
      <c r="CI73" s="131"/>
      <c r="CJ73" s="385"/>
      <c r="CK73" s="385"/>
      <c r="CL73" s="131"/>
      <c r="CM73" s="131"/>
      <c r="CN73" s="131"/>
      <c r="CO73" s="385"/>
      <c r="CP73" s="385"/>
      <c r="CQ73" s="131"/>
      <c r="CR73" s="131"/>
      <c r="CS73" s="131"/>
      <c r="CT73" s="385"/>
      <c r="CU73" s="385"/>
      <c r="CV73" s="131"/>
      <c r="CW73" s="131"/>
      <c r="CX73" s="131"/>
      <c r="CY73" s="385"/>
      <c r="CZ73" s="385"/>
      <c r="DA73" s="131"/>
      <c r="DB73" s="131"/>
      <c r="DC73" s="131"/>
      <c r="DD73" s="385"/>
      <c r="DE73" s="385"/>
      <c r="DF73" s="131"/>
      <c r="DG73" s="131"/>
      <c r="DH73" s="131"/>
      <c r="DI73" s="385"/>
      <c r="DJ73" s="385"/>
      <c r="DK73" s="131"/>
      <c r="DL73" s="131"/>
      <c r="DM73" s="131"/>
      <c r="DN73" s="385"/>
      <c r="DO73" s="385"/>
      <c r="DP73" s="131"/>
      <c r="DQ73" s="131"/>
      <c r="DR73" s="131"/>
      <c r="DS73" s="385"/>
      <c r="DT73" s="385"/>
      <c r="DU73" s="131"/>
      <c r="DV73" s="131"/>
      <c r="DW73" s="131"/>
      <c r="DX73" s="385"/>
      <c r="DY73" s="385"/>
      <c r="DZ73" s="131"/>
      <c r="EA73" s="131"/>
      <c r="EB73" s="131"/>
      <c r="EC73" s="385"/>
      <c r="ED73" s="385"/>
      <c r="EE73" s="131"/>
      <c r="EF73" s="131"/>
      <c r="EG73" s="131"/>
      <c r="EH73" s="385"/>
      <c r="EI73" s="385"/>
      <c r="EJ73" s="131"/>
      <c r="EK73" s="131"/>
      <c r="EL73" s="131"/>
      <c r="EM73" s="385"/>
      <c r="EN73" s="385"/>
      <c r="EO73" s="131"/>
      <c r="EP73" s="131"/>
      <c r="EQ73" s="131"/>
      <c r="ER73" s="385"/>
      <c r="ES73" s="385"/>
      <c r="ET73" s="131"/>
      <c r="EU73" s="131"/>
      <c r="EV73" s="131"/>
      <c r="EW73" s="385"/>
      <c r="EX73" s="385"/>
      <c r="EY73" s="131"/>
      <c r="EZ73" s="131"/>
      <c r="FA73" s="131"/>
      <c r="FB73" s="385"/>
      <c r="FC73" s="385"/>
      <c r="FD73" s="131"/>
      <c r="FE73" s="131"/>
      <c r="FF73" s="131"/>
      <c r="FG73" s="385"/>
      <c r="FH73" s="385"/>
      <c r="FI73" s="131"/>
      <c r="FJ73" s="131"/>
      <c r="FK73" s="131"/>
      <c r="FL73" s="385"/>
      <c r="FM73" s="385"/>
      <c r="FN73" s="131"/>
      <c r="FO73" s="131"/>
      <c r="FP73" s="131"/>
      <c r="FQ73" s="385"/>
      <c r="FR73" s="385"/>
      <c r="FS73" s="131"/>
      <c r="FT73" s="131"/>
      <c r="FU73" s="131"/>
      <c r="FV73" s="385"/>
      <c r="FW73" s="385"/>
      <c r="FX73" s="131"/>
      <c r="FY73" s="131"/>
      <c r="FZ73" s="131"/>
      <c r="GA73" s="385"/>
      <c r="GB73" s="385"/>
      <c r="GC73" s="131"/>
      <c r="GD73" s="131"/>
      <c r="GE73" s="131"/>
      <c r="GF73" s="385"/>
      <c r="GG73" s="385"/>
      <c r="GH73" s="131"/>
      <c r="GI73" s="131"/>
      <c r="GJ73" s="131"/>
      <c r="GK73" s="385"/>
      <c r="GL73" s="385"/>
      <c r="GM73" s="131"/>
      <c r="GN73" s="131"/>
      <c r="GO73" s="131"/>
      <c r="GP73" s="385"/>
      <c r="GQ73" s="385"/>
      <c r="GR73" s="131"/>
      <c r="GS73" s="131"/>
      <c r="GT73" s="131"/>
      <c r="GU73" s="385"/>
      <c r="GV73" s="385"/>
      <c r="GW73" s="131"/>
      <c r="GX73" s="131"/>
      <c r="GY73" s="131"/>
      <c r="GZ73" s="385"/>
      <c r="HA73" s="385"/>
      <c r="HB73" s="131"/>
      <c r="HC73" s="131"/>
      <c r="HD73" s="131"/>
      <c r="HE73" s="385"/>
      <c r="HF73" s="385"/>
      <c r="HG73" s="131"/>
      <c r="HH73" s="131"/>
      <c r="HI73" s="131"/>
      <c r="HJ73" s="385"/>
      <c r="HK73" s="385"/>
      <c r="HL73" s="131"/>
      <c r="HM73" s="131"/>
      <c r="HN73" s="131"/>
      <c r="HO73" s="385"/>
      <c r="HP73" s="385"/>
      <c r="HQ73" s="131"/>
      <c r="HR73" s="131"/>
      <c r="HS73" s="131"/>
      <c r="HT73" s="385"/>
      <c r="HU73" s="385"/>
      <c r="HV73" s="131"/>
      <c r="HW73" s="131"/>
      <c r="HX73" s="131"/>
      <c r="HY73" s="385"/>
      <c r="HZ73" s="385"/>
      <c r="IA73" s="131"/>
      <c r="IB73" s="131"/>
      <c r="IC73" s="131"/>
      <c r="ID73" s="385"/>
      <c r="IE73" s="385"/>
      <c r="IF73" s="131"/>
      <c r="IG73" s="131"/>
      <c r="IH73" s="131"/>
      <c r="II73" s="385"/>
      <c r="IJ73" s="385"/>
      <c r="IK73" s="131"/>
      <c r="IL73" s="131"/>
      <c r="IM73" s="131"/>
      <c r="IN73" s="385"/>
      <c r="IO73" s="385"/>
      <c r="IP73" s="131"/>
      <c r="IQ73" s="131"/>
      <c r="IR73" s="131"/>
      <c r="IS73" s="385"/>
      <c r="IT73" s="385"/>
      <c r="IU73" s="131"/>
      <c r="IV73" s="131"/>
      <c r="IW73" s="131"/>
      <c r="IX73" s="385"/>
      <c r="IY73" s="386"/>
      <c r="IZ73" s="198"/>
      <c r="JA73" s="378"/>
      <c r="JB73" s="256"/>
      <c r="JC73" s="256"/>
    </row>
    <row r="74" spans="1:263" s="3" customFormat="1" ht="15" thickBot="1" x14ac:dyDescent="0.4">
      <c r="A74" s="198"/>
      <c r="B74" s="359"/>
      <c r="C74" s="239"/>
      <c r="D74" s="102"/>
      <c r="E74" s="102"/>
      <c r="F74" s="384"/>
      <c r="G74" s="131"/>
      <c r="H74" s="325"/>
      <c r="I74" s="202"/>
      <c r="J74" s="324"/>
      <c r="K74" s="131"/>
      <c r="L74" s="131"/>
      <c r="M74" s="385"/>
      <c r="N74" s="385"/>
      <c r="O74" s="131"/>
      <c r="P74" s="131"/>
      <c r="Q74" s="131"/>
      <c r="R74" s="385"/>
      <c r="S74" s="385"/>
      <c r="T74" s="131"/>
      <c r="U74" s="131"/>
      <c r="V74" s="131"/>
      <c r="W74" s="385"/>
      <c r="X74" s="385"/>
      <c r="Y74" s="131"/>
      <c r="Z74" s="131"/>
      <c r="AA74" s="131"/>
      <c r="AB74" s="385"/>
      <c r="AC74" s="385"/>
      <c r="AD74" s="131"/>
      <c r="AE74" s="131"/>
      <c r="AF74" s="131"/>
      <c r="AG74" s="385"/>
      <c r="AH74" s="385"/>
      <c r="AI74" s="131"/>
      <c r="AJ74" s="131"/>
      <c r="AK74" s="131"/>
      <c r="AL74" s="385"/>
      <c r="AM74" s="385"/>
      <c r="AN74" s="131"/>
      <c r="AO74" s="131"/>
      <c r="AP74" s="131"/>
      <c r="AQ74" s="385"/>
      <c r="AR74" s="385"/>
      <c r="AS74" s="131"/>
      <c r="AT74" s="131"/>
      <c r="AU74" s="131"/>
      <c r="AV74" s="385"/>
      <c r="AW74" s="385"/>
      <c r="AX74" s="131"/>
      <c r="AY74" s="131"/>
      <c r="AZ74" s="131"/>
      <c r="BA74" s="385"/>
      <c r="BB74" s="385"/>
      <c r="BC74" s="131"/>
      <c r="BD74" s="131"/>
      <c r="BE74" s="131"/>
      <c r="BF74" s="385"/>
      <c r="BG74" s="385"/>
      <c r="BH74" s="131"/>
      <c r="BI74" s="131"/>
      <c r="BJ74" s="131"/>
      <c r="BK74" s="385"/>
      <c r="BL74" s="385"/>
      <c r="BM74" s="131"/>
      <c r="BN74" s="131"/>
      <c r="BO74" s="131"/>
      <c r="BP74" s="385"/>
      <c r="BQ74" s="385"/>
      <c r="BR74" s="131"/>
      <c r="BS74" s="131"/>
      <c r="BT74" s="131"/>
      <c r="BU74" s="385"/>
      <c r="BV74" s="385"/>
      <c r="BW74" s="131"/>
      <c r="BX74" s="131"/>
      <c r="BY74" s="131"/>
      <c r="BZ74" s="385"/>
      <c r="CA74" s="385"/>
      <c r="CB74" s="131"/>
      <c r="CC74" s="131"/>
      <c r="CD74" s="131"/>
      <c r="CE74" s="385"/>
      <c r="CF74" s="385"/>
      <c r="CG74" s="131"/>
      <c r="CH74" s="131"/>
      <c r="CI74" s="131"/>
      <c r="CJ74" s="385"/>
      <c r="CK74" s="385"/>
      <c r="CL74" s="131"/>
      <c r="CM74" s="131"/>
      <c r="CN74" s="131"/>
      <c r="CO74" s="385"/>
      <c r="CP74" s="385"/>
      <c r="CQ74" s="131"/>
      <c r="CR74" s="131"/>
      <c r="CS74" s="131"/>
      <c r="CT74" s="385"/>
      <c r="CU74" s="385"/>
      <c r="CV74" s="131"/>
      <c r="CW74" s="131"/>
      <c r="CX74" s="131"/>
      <c r="CY74" s="385"/>
      <c r="CZ74" s="385"/>
      <c r="DA74" s="131"/>
      <c r="DB74" s="131"/>
      <c r="DC74" s="131"/>
      <c r="DD74" s="385"/>
      <c r="DE74" s="385"/>
      <c r="DF74" s="131"/>
      <c r="DG74" s="131"/>
      <c r="DH74" s="131"/>
      <c r="DI74" s="385"/>
      <c r="DJ74" s="385"/>
      <c r="DK74" s="131"/>
      <c r="DL74" s="131"/>
      <c r="DM74" s="131"/>
      <c r="DN74" s="385"/>
      <c r="DO74" s="385"/>
      <c r="DP74" s="131"/>
      <c r="DQ74" s="131"/>
      <c r="DR74" s="131"/>
      <c r="DS74" s="385"/>
      <c r="DT74" s="385"/>
      <c r="DU74" s="131"/>
      <c r="DV74" s="131"/>
      <c r="DW74" s="131"/>
      <c r="DX74" s="385"/>
      <c r="DY74" s="385"/>
      <c r="DZ74" s="131"/>
      <c r="EA74" s="131"/>
      <c r="EB74" s="131"/>
      <c r="EC74" s="385"/>
      <c r="ED74" s="385"/>
      <c r="EE74" s="131"/>
      <c r="EF74" s="131"/>
      <c r="EG74" s="131"/>
      <c r="EH74" s="385"/>
      <c r="EI74" s="385"/>
      <c r="EJ74" s="131"/>
      <c r="EK74" s="131"/>
      <c r="EL74" s="131"/>
      <c r="EM74" s="385"/>
      <c r="EN74" s="385"/>
      <c r="EO74" s="131"/>
      <c r="EP74" s="131"/>
      <c r="EQ74" s="131"/>
      <c r="ER74" s="385"/>
      <c r="ES74" s="385"/>
      <c r="ET74" s="131"/>
      <c r="EU74" s="131"/>
      <c r="EV74" s="131"/>
      <c r="EW74" s="385"/>
      <c r="EX74" s="385"/>
      <c r="EY74" s="131"/>
      <c r="EZ74" s="131"/>
      <c r="FA74" s="131"/>
      <c r="FB74" s="385"/>
      <c r="FC74" s="385"/>
      <c r="FD74" s="131"/>
      <c r="FE74" s="131"/>
      <c r="FF74" s="131"/>
      <c r="FG74" s="385"/>
      <c r="FH74" s="385"/>
      <c r="FI74" s="131"/>
      <c r="FJ74" s="131"/>
      <c r="FK74" s="131"/>
      <c r="FL74" s="385"/>
      <c r="FM74" s="385"/>
      <c r="FN74" s="131"/>
      <c r="FO74" s="131"/>
      <c r="FP74" s="131"/>
      <c r="FQ74" s="385"/>
      <c r="FR74" s="385"/>
      <c r="FS74" s="131"/>
      <c r="FT74" s="131"/>
      <c r="FU74" s="131"/>
      <c r="FV74" s="385"/>
      <c r="FW74" s="385"/>
      <c r="FX74" s="131"/>
      <c r="FY74" s="131"/>
      <c r="FZ74" s="131"/>
      <c r="GA74" s="385"/>
      <c r="GB74" s="385"/>
      <c r="GC74" s="131"/>
      <c r="GD74" s="131"/>
      <c r="GE74" s="131"/>
      <c r="GF74" s="385"/>
      <c r="GG74" s="385"/>
      <c r="GH74" s="131"/>
      <c r="GI74" s="131"/>
      <c r="GJ74" s="131"/>
      <c r="GK74" s="385"/>
      <c r="GL74" s="385"/>
      <c r="GM74" s="131"/>
      <c r="GN74" s="131"/>
      <c r="GO74" s="131"/>
      <c r="GP74" s="385"/>
      <c r="GQ74" s="385"/>
      <c r="GR74" s="131"/>
      <c r="GS74" s="131"/>
      <c r="GT74" s="131"/>
      <c r="GU74" s="385"/>
      <c r="GV74" s="385"/>
      <c r="GW74" s="131"/>
      <c r="GX74" s="131"/>
      <c r="GY74" s="131"/>
      <c r="GZ74" s="385"/>
      <c r="HA74" s="385"/>
      <c r="HB74" s="131"/>
      <c r="HC74" s="131"/>
      <c r="HD74" s="131"/>
      <c r="HE74" s="385"/>
      <c r="HF74" s="385"/>
      <c r="HG74" s="131"/>
      <c r="HH74" s="131"/>
      <c r="HI74" s="131"/>
      <c r="HJ74" s="385"/>
      <c r="HK74" s="385"/>
      <c r="HL74" s="131"/>
      <c r="HM74" s="131"/>
      <c r="HN74" s="131"/>
      <c r="HO74" s="385"/>
      <c r="HP74" s="385"/>
      <c r="HQ74" s="131"/>
      <c r="HR74" s="131"/>
      <c r="HS74" s="131"/>
      <c r="HT74" s="385"/>
      <c r="HU74" s="385"/>
      <c r="HV74" s="131"/>
      <c r="HW74" s="131"/>
      <c r="HX74" s="131"/>
      <c r="HY74" s="385"/>
      <c r="HZ74" s="385"/>
      <c r="IA74" s="131"/>
      <c r="IB74" s="131"/>
      <c r="IC74" s="131"/>
      <c r="ID74" s="385"/>
      <c r="IE74" s="385"/>
      <c r="IF74" s="131"/>
      <c r="IG74" s="131"/>
      <c r="IH74" s="131"/>
      <c r="II74" s="385"/>
      <c r="IJ74" s="385"/>
      <c r="IK74" s="131"/>
      <c r="IL74" s="131"/>
      <c r="IM74" s="131"/>
      <c r="IN74" s="385"/>
      <c r="IO74" s="385"/>
      <c r="IP74" s="131"/>
      <c r="IQ74" s="131"/>
      <c r="IR74" s="131"/>
      <c r="IS74" s="385"/>
      <c r="IT74" s="385"/>
      <c r="IU74" s="131"/>
      <c r="IV74" s="131"/>
      <c r="IW74" s="131"/>
      <c r="IX74" s="385"/>
      <c r="IY74" s="386"/>
      <c r="IZ74" s="198"/>
      <c r="JA74" s="378"/>
      <c r="JB74" s="256"/>
      <c r="JC74" s="256"/>
    </row>
    <row r="75" spans="1:263" s="127" customFormat="1" ht="28.5" customHeight="1" thickBot="1" x14ac:dyDescent="0.4">
      <c r="A75" s="419"/>
      <c r="B75" s="420"/>
      <c r="C75" s="126" t="s">
        <v>372</v>
      </c>
      <c r="D75" s="248" t="s">
        <v>356</v>
      </c>
      <c r="E75" s="421"/>
      <c r="F75" s="286"/>
      <c r="G75" s="250"/>
      <c r="H75" s="422"/>
      <c r="I75" s="423"/>
      <c r="J75" s="424"/>
      <c r="K75" s="251"/>
      <c r="L75" s="251"/>
      <c r="M75" s="251"/>
      <c r="N75" s="251"/>
      <c r="O75" s="425"/>
      <c r="P75" s="251"/>
      <c r="Q75" s="251"/>
      <c r="R75" s="251"/>
      <c r="S75" s="251"/>
      <c r="T75" s="425"/>
      <c r="U75" s="251"/>
      <c r="V75" s="251"/>
      <c r="W75" s="251"/>
      <c r="X75" s="251"/>
      <c r="Y75" s="425"/>
      <c r="Z75" s="251"/>
      <c r="AA75" s="251"/>
      <c r="AB75" s="251"/>
      <c r="AC75" s="251"/>
      <c r="AD75" s="425"/>
      <c r="AE75" s="251"/>
      <c r="AF75" s="251"/>
      <c r="AG75" s="251"/>
      <c r="AH75" s="251"/>
      <c r="AI75" s="425"/>
      <c r="AJ75" s="251"/>
      <c r="AK75" s="251"/>
      <c r="AL75" s="251"/>
      <c r="AM75" s="251"/>
      <c r="AN75" s="425"/>
      <c r="AO75" s="251"/>
      <c r="AP75" s="251"/>
      <c r="AQ75" s="251"/>
      <c r="AR75" s="251"/>
      <c r="AS75" s="425"/>
      <c r="AT75" s="251"/>
      <c r="AU75" s="251"/>
      <c r="AV75" s="251"/>
      <c r="AW75" s="251"/>
      <c r="AX75" s="425"/>
      <c r="AY75" s="251"/>
      <c r="AZ75" s="251"/>
      <c r="BA75" s="251"/>
      <c r="BB75" s="251"/>
      <c r="BC75" s="425"/>
      <c r="BD75" s="251"/>
      <c r="BE75" s="251"/>
      <c r="BF75" s="251"/>
      <c r="BG75" s="251"/>
      <c r="BH75" s="425"/>
      <c r="BI75" s="251"/>
      <c r="BJ75" s="251"/>
      <c r="BK75" s="251"/>
      <c r="BL75" s="251"/>
      <c r="BM75" s="425"/>
      <c r="BN75" s="251"/>
      <c r="BO75" s="251"/>
      <c r="BP75" s="251"/>
      <c r="BQ75" s="251"/>
      <c r="BR75" s="425"/>
      <c r="BS75" s="251"/>
      <c r="BT75" s="251"/>
      <c r="BU75" s="251"/>
      <c r="BV75" s="251"/>
      <c r="BW75" s="425"/>
      <c r="BX75" s="251"/>
      <c r="BY75" s="251"/>
      <c r="BZ75" s="251"/>
      <c r="CA75" s="251"/>
      <c r="CB75" s="425"/>
      <c r="CC75" s="251"/>
      <c r="CD75" s="251"/>
      <c r="CE75" s="251"/>
      <c r="CF75" s="251"/>
      <c r="CG75" s="425"/>
      <c r="CH75" s="251"/>
      <c r="CI75" s="251"/>
      <c r="CJ75" s="251"/>
      <c r="CK75" s="251"/>
      <c r="CL75" s="425"/>
      <c r="CM75" s="251"/>
      <c r="CN75" s="251"/>
      <c r="CO75" s="251"/>
      <c r="CP75" s="251"/>
      <c r="CQ75" s="425"/>
      <c r="CR75" s="251"/>
      <c r="CS75" s="251"/>
      <c r="CT75" s="251"/>
      <c r="CU75" s="251"/>
      <c r="CV75" s="425"/>
      <c r="CW75" s="251"/>
      <c r="CX75" s="251"/>
      <c r="CY75" s="251"/>
      <c r="CZ75" s="251"/>
      <c r="DA75" s="425"/>
      <c r="DB75" s="251"/>
      <c r="DC75" s="251"/>
      <c r="DD75" s="251"/>
      <c r="DE75" s="251"/>
      <c r="DF75" s="425"/>
      <c r="DG75" s="251"/>
      <c r="DH75" s="251"/>
      <c r="DI75" s="251"/>
      <c r="DJ75" s="251"/>
      <c r="DK75" s="425"/>
      <c r="DL75" s="251"/>
      <c r="DM75" s="251"/>
      <c r="DN75" s="251"/>
      <c r="DO75" s="251"/>
      <c r="DP75" s="425"/>
      <c r="DQ75" s="251"/>
      <c r="DR75" s="251"/>
      <c r="DS75" s="251"/>
      <c r="DT75" s="251"/>
      <c r="DU75" s="425"/>
      <c r="DV75" s="251"/>
      <c r="DW75" s="251"/>
      <c r="DX75" s="251"/>
      <c r="DY75" s="251"/>
      <c r="DZ75" s="425"/>
      <c r="EA75" s="251"/>
      <c r="EB75" s="251"/>
      <c r="EC75" s="251"/>
      <c r="ED75" s="251"/>
      <c r="EE75" s="425"/>
      <c r="EF75" s="251"/>
      <c r="EG75" s="251"/>
      <c r="EH75" s="251"/>
      <c r="EI75" s="251"/>
      <c r="EJ75" s="425"/>
      <c r="EK75" s="251"/>
      <c r="EL75" s="251"/>
      <c r="EM75" s="251"/>
      <c r="EN75" s="251"/>
      <c r="EO75" s="425"/>
      <c r="EP75" s="251"/>
      <c r="EQ75" s="251"/>
      <c r="ER75" s="251"/>
      <c r="ES75" s="251"/>
      <c r="ET75" s="425"/>
      <c r="EU75" s="251"/>
      <c r="EV75" s="251"/>
      <c r="EW75" s="251"/>
      <c r="EX75" s="251"/>
      <c r="EY75" s="425"/>
      <c r="EZ75" s="251"/>
      <c r="FA75" s="251"/>
      <c r="FB75" s="251"/>
      <c r="FC75" s="251"/>
      <c r="FD75" s="425"/>
      <c r="FE75" s="251"/>
      <c r="FF75" s="251"/>
      <c r="FG75" s="251"/>
      <c r="FH75" s="251"/>
      <c r="FI75" s="425"/>
      <c r="FJ75" s="251"/>
      <c r="FK75" s="251"/>
      <c r="FL75" s="251"/>
      <c r="FM75" s="251"/>
      <c r="FN75" s="425"/>
      <c r="FO75" s="251"/>
      <c r="FP75" s="251"/>
      <c r="FQ75" s="251"/>
      <c r="FR75" s="251"/>
      <c r="FS75" s="425"/>
      <c r="FT75" s="251"/>
      <c r="FU75" s="251"/>
      <c r="FV75" s="251"/>
      <c r="FW75" s="251"/>
      <c r="FX75" s="425"/>
      <c r="FY75" s="251"/>
      <c r="FZ75" s="251"/>
      <c r="GA75" s="251"/>
      <c r="GB75" s="251"/>
      <c r="GC75" s="425"/>
      <c r="GD75" s="251"/>
      <c r="GE75" s="251"/>
      <c r="GF75" s="251"/>
      <c r="GG75" s="251"/>
      <c r="GH75" s="425"/>
      <c r="GI75" s="251"/>
      <c r="GJ75" s="251"/>
      <c r="GK75" s="251"/>
      <c r="GL75" s="251"/>
      <c r="GM75" s="425"/>
      <c r="GN75" s="251"/>
      <c r="GO75" s="251"/>
      <c r="GP75" s="251"/>
      <c r="GQ75" s="251"/>
      <c r="GR75" s="425"/>
      <c r="GS75" s="251"/>
      <c r="GT75" s="251"/>
      <c r="GU75" s="251"/>
      <c r="GV75" s="251"/>
      <c r="GW75" s="425"/>
      <c r="GX75" s="251"/>
      <c r="GY75" s="251"/>
      <c r="GZ75" s="251"/>
      <c r="HA75" s="251"/>
      <c r="HB75" s="425"/>
      <c r="HC75" s="251"/>
      <c r="HD75" s="251"/>
      <c r="HE75" s="251"/>
      <c r="HF75" s="251"/>
      <c r="HG75" s="425"/>
      <c r="HH75" s="251"/>
      <c r="HI75" s="251"/>
      <c r="HJ75" s="251"/>
      <c r="HK75" s="251"/>
      <c r="HL75" s="425"/>
      <c r="HM75" s="251"/>
      <c r="HN75" s="251"/>
      <c r="HO75" s="251"/>
      <c r="HP75" s="251"/>
      <c r="HQ75" s="425"/>
      <c r="HR75" s="251"/>
      <c r="HS75" s="251"/>
      <c r="HT75" s="251"/>
      <c r="HU75" s="251"/>
      <c r="HV75" s="425"/>
      <c r="HW75" s="251"/>
      <c r="HX75" s="251"/>
      <c r="HY75" s="251"/>
      <c r="HZ75" s="251"/>
      <c r="IA75" s="425"/>
      <c r="IB75" s="251"/>
      <c r="IC75" s="251"/>
      <c r="ID75" s="251"/>
      <c r="IE75" s="251"/>
      <c r="IF75" s="425"/>
      <c r="IG75" s="251"/>
      <c r="IH75" s="251"/>
      <c r="II75" s="251"/>
      <c r="IJ75" s="251"/>
      <c r="IK75" s="425"/>
      <c r="IL75" s="251"/>
      <c r="IM75" s="251"/>
      <c r="IN75" s="251"/>
      <c r="IO75" s="251"/>
      <c r="IP75" s="425"/>
      <c r="IQ75" s="251"/>
      <c r="IR75" s="251"/>
      <c r="IS75" s="251"/>
      <c r="IT75" s="251"/>
      <c r="IU75" s="425"/>
      <c r="IV75" s="251"/>
      <c r="IW75" s="251"/>
      <c r="IX75" s="251"/>
      <c r="IY75" s="426"/>
      <c r="IZ75" s="198"/>
      <c r="JA75" s="427"/>
      <c r="JB75" s="428"/>
      <c r="JC75" s="428"/>
    </row>
    <row r="76" spans="1:263" s="3" customFormat="1" x14ac:dyDescent="0.35">
      <c r="A76" s="198"/>
      <c r="B76" s="359"/>
      <c r="C76" s="239"/>
      <c r="D76" s="102"/>
      <c r="E76" s="102"/>
      <c r="F76" s="384"/>
      <c r="G76" s="131"/>
      <c r="H76" s="325"/>
      <c r="I76" s="202"/>
      <c r="J76" s="324"/>
      <c r="K76" s="131"/>
      <c r="L76" s="131"/>
      <c r="M76" s="385"/>
      <c r="N76" s="385"/>
      <c r="O76" s="131"/>
      <c r="P76" s="131"/>
      <c r="Q76" s="131"/>
      <c r="R76" s="385"/>
      <c r="S76" s="385"/>
      <c r="T76" s="131"/>
      <c r="U76" s="131"/>
      <c r="V76" s="131"/>
      <c r="W76" s="385"/>
      <c r="X76" s="385"/>
      <c r="Y76" s="131"/>
      <c r="Z76" s="131"/>
      <c r="AA76" s="131"/>
      <c r="AB76" s="385"/>
      <c r="AC76" s="385"/>
      <c r="AD76" s="131"/>
      <c r="AE76" s="131"/>
      <c r="AF76" s="131"/>
      <c r="AG76" s="385"/>
      <c r="AH76" s="385"/>
      <c r="AI76" s="131"/>
      <c r="AJ76" s="131"/>
      <c r="AK76" s="131"/>
      <c r="AL76" s="385"/>
      <c r="AM76" s="385"/>
      <c r="AN76" s="131"/>
      <c r="AO76" s="131"/>
      <c r="AP76" s="131"/>
      <c r="AQ76" s="385"/>
      <c r="AR76" s="385"/>
      <c r="AS76" s="131"/>
      <c r="AT76" s="131"/>
      <c r="AU76" s="131"/>
      <c r="AV76" s="385"/>
      <c r="AW76" s="385"/>
      <c r="AX76" s="131"/>
      <c r="AY76" s="131"/>
      <c r="AZ76" s="131"/>
      <c r="BA76" s="385"/>
      <c r="BB76" s="385"/>
      <c r="BC76" s="131"/>
      <c r="BD76" s="131"/>
      <c r="BE76" s="131"/>
      <c r="BF76" s="385"/>
      <c r="BG76" s="385"/>
      <c r="BH76" s="131"/>
      <c r="BI76" s="131"/>
      <c r="BJ76" s="131"/>
      <c r="BK76" s="385"/>
      <c r="BL76" s="385"/>
      <c r="BM76" s="131"/>
      <c r="BN76" s="131"/>
      <c r="BO76" s="131"/>
      <c r="BP76" s="385"/>
      <c r="BQ76" s="385"/>
      <c r="BR76" s="131"/>
      <c r="BS76" s="131"/>
      <c r="BT76" s="131"/>
      <c r="BU76" s="385"/>
      <c r="BV76" s="385"/>
      <c r="BW76" s="131"/>
      <c r="BX76" s="131"/>
      <c r="BY76" s="131"/>
      <c r="BZ76" s="385"/>
      <c r="CA76" s="385"/>
      <c r="CB76" s="131"/>
      <c r="CC76" s="131"/>
      <c r="CD76" s="131"/>
      <c r="CE76" s="385"/>
      <c r="CF76" s="385"/>
      <c r="CG76" s="131"/>
      <c r="CH76" s="131"/>
      <c r="CI76" s="131"/>
      <c r="CJ76" s="385"/>
      <c r="CK76" s="385"/>
      <c r="CL76" s="131"/>
      <c r="CM76" s="131"/>
      <c r="CN76" s="131"/>
      <c r="CO76" s="385"/>
      <c r="CP76" s="385"/>
      <c r="CQ76" s="131"/>
      <c r="CR76" s="131"/>
      <c r="CS76" s="131"/>
      <c r="CT76" s="385"/>
      <c r="CU76" s="385"/>
      <c r="CV76" s="131"/>
      <c r="CW76" s="131"/>
      <c r="CX76" s="131"/>
      <c r="CY76" s="385"/>
      <c r="CZ76" s="385"/>
      <c r="DA76" s="131"/>
      <c r="DB76" s="131"/>
      <c r="DC76" s="131"/>
      <c r="DD76" s="385"/>
      <c r="DE76" s="385"/>
      <c r="DF76" s="131"/>
      <c r="DG76" s="131"/>
      <c r="DH76" s="131"/>
      <c r="DI76" s="385"/>
      <c r="DJ76" s="385"/>
      <c r="DK76" s="131"/>
      <c r="DL76" s="131"/>
      <c r="DM76" s="131"/>
      <c r="DN76" s="385"/>
      <c r="DO76" s="385"/>
      <c r="DP76" s="131"/>
      <c r="DQ76" s="131"/>
      <c r="DR76" s="131"/>
      <c r="DS76" s="385"/>
      <c r="DT76" s="385"/>
      <c r="DU76" s="131"/>
      <c r="DV76" s="131"/>
      <c r="DW76" s="131"/>
      <c r="DX76" s="385"/>
      <c r="DY76" s="385"/>
      <c r="DZ76" s="131"/>
      <c r="EA76" s="131"/>
      <c r="EB76" s="131"/>
      <c r="EC76" s="385"/>
      <c r="ED76" s="385"/>
      <c r="EE76" s="131"/>
      <c r="EF76" s="131"/>
      <c r="EG76" s="131"/>
      <c r="EH76" s="385"/>
      <c r="EI76" s="385"/>
      <c r="EJ76" s="131"/>
      <c r="EK76" s="131"/>
      <c r="EL76" s="131"/>
      <c r="EM76" s="385"/>
      <c r="EN76" s="385"/>
      <c r="EO76" s="131"/>
      <c r="EP76" s="131"/>
      <c r="EQ76" s="131"/>
      <c r="ER76" s="385"/>
      <c r="ES76" s="385"/>
      <c r="ET76" s="131"/>
      <c r="EU76" s="131"/>
      <c r="EV76" s="131"/>
      <c r="EW76" s="385"/>
      <c r="EX76" s="385"/>
      <c r="EY76" s="131"/>
      <c r="EZ76" s="131"/>
      <c r="FA76" s="131"/>
      <c r="FB76" s="385"/>
      <c r="FC76" s="385"/>
      <c r="FD76" s="131"/>
      <c r="FE76" s="131"/>
      <c r="FF76" s="131"/>
      <c r="FG76" s="385"/>
      <c r="FH76" s="385"/>
      <c r="FI76" s="131"/>
      <c r="FJ76" s="131"/>
      <c r="FK76" s="131"/>
      <c r="FL76" s="385"/>
      <c r="FM76" s="385"/>
      <c r="FN76" s="131"/>
      <c r="FO76" s="131"/>
      <c r="FP76" s="131"/>
      <c r="FQ76" s="385"/>
      <c r="FR76" s="385"/>
      <c r="FS76" s="131"/>
      <c r="FT76" s="131"/>
      <c r="FU76" s="131"/>
      <c r="FV76" s="385"/>
      <c r="FW76" s="385"/>
      <c r="FX76" s="131"/>
      <c r="FY76" s="131"/>
      <c r="FZ76" s="131"/>
      <c r="GA76" s="385"/>
      <c r="GB76" s="385"/>
      <c r="GC76" s="131"/>
      <c r="GD76" s="131"/>
      <c r="GE76" s="131"/>
      <c r="GF76" s="385"/>
      <c r="GG76" s="385"/>
      <c r="GH76" s="131"/>
      <c r="GI76" s="131"/>
      <c r="GJ76" s="131"/>
      <c r="GK76" s="385"/>
      <c r="GL76" s="385"/>
      <c r="GM76" s="131"/>
      <c r="GN76" s="131"/>
      <c r="GO76" s="131"/>
      <c r="GP76" s="385"/>
      <c r="GQ76" s="385"/>
      <c r="GR76" s="131"/>
      <c r="GS76" s="131"/>
      <c r="GT76" s="131"/>
      <c r="GU76" s="385"/>
      <c r="GV76" s="385"/>
      <c r="GW76" s="131"/>
      <c r="GX76" s="131"/>
      <c r="GY76" s="131"/>
      <c r="GZ76" s="385"/>
      <c r="HA76" s="385"/>
      <c r="HB76" s="131"/>
      <c r="HC76" s="131"/>
      <c r="HD76" s="131"/>
      <c r="HE76" s="385"/>
      <c r="HF76" s="385"/>
      <c r="HG76" s="131"/>
      <c r="HH76" s="131"/>
      <c r="HI76" s="131"/>
      <c r="HJ76" s="385"/>
      <c r="HK76" s="385"/>
      <c r="HL76" s="131"/>
      <c r="HM76" s="131"/>
      <c r="HN76" s="131"/>
      <c r="HO76" s="385"/>
      <c r="HP76" s="385"/>
      <c r="HQ76" s="131"/>
      <c r="HR76" s="131"/>
      <c r="HS76" s="131"/>
      <c r="HT76" s="385"/>
      <c r="HU76" s="385"/>
      <c r="HV76" s="131"/>
      <c r="HW76" s="131"/>
      <c r="HX76" s="131"/>
      <c r="HY76" s="385"/>
      <c r="HZ76" s="385"/>
      <c r="IA76" s="131"/>
      <c r="IB76" s="131"/>
      <c r="IC76" s="131"/>
      <c r="ID76" s="385"/>
      <c r="IE76" s="385"/>
      <c r="IF76" s="131"/>
      <c r="IG76" s="131"/>
      <c r="IH76" s="131"/>
      <c r="II76" s="385"/>
      <c r="IJ76" s="385"/>
      <c r="IK76" s="131"/>
      <c r="IL76" s="131"/>
      <c r="IM76" s="131"/>
      <c r="IN76" s="385"/>
      <c r="IO76" s="385"/>
      <c r="IP76" s="131"/>
      <c r="IQ76" s="131"/>
      <c r="IR76" s="131"/>
      <c r="IS76" s="385"/>
      <c r="IT76" s="385"/>
      <c r="IU76" s="131"/>
      <c r="IV76" s="131"/>
      <c r="IW76" s="131"/>
      <c r="IX76" s="385"/>
      <c r="IY76" s="386"/>
      <c r="IZ76" s="198"/>
      <c r="JA76" s="378"/>
      <c r="JB76" s="256"/>
      <c r="JC76" s="256"/>
    </row>
    <row r="77" spans="1:263" s="3" customFormat="1" x14ac:dyDescent="0.35">
      <c r="A77" s="198"/>
      <c r="B77" s="359"/>
      <c r="C77" s="126" t="s">
        <v>373</v>
      </c>
      <c r="D77" s="102" t="s">
        <v>374</v>
      </c>
      <c r="E77" s="102"/>
      <c r="F77" s="285"/>
      <c r="G77" s="110"/>
      <c r="H77" s="325"/>
      <c r="I77" s="202"/>
      <c r="J77" s="324"/>
      <c r="K77" s="131"/>
      <c r="L77" s="429"/>
      <c r="M77" s="385"/>
      <c r="N77" s="385"/>
      <c r="O77" s="131"/>
      <c r="P77" s="131"/>
      <c r="Q77" s="429"/>
      <c r="R77" s="385"/>
      <c r="S77" s="385"/>
      <c r="T77" s="131"/>
      <c r="U77" s="131"/>
      <c r="V77" s="429"/>
      <c r="W77" s="385"/>
      <c r="X77" s="385"/>
      <c r="Y77" s="131"/>
      <c r="Z77" s="131"/>
      <c r="AA77" s="429"/>
      <c r="AB77" s="385"/>
      <c r="AC77" s="385"/>
      <c r="AD77" s="131"/>
      <c r="AE77" s="131"/>
      <c r="AF77" s="429"/>
      <c r="AG77" s="385"/>
      <c r="AH77" s="385"/>
      <c r="AI77" s="131"/>
      <c r="AJ77" s="131"/>
      <c r="AK77" s="429"/>
      <c r="AL77" s="385"/>
      <c r="AM77" s="385"/>
      <c r="AN77" s="131"/>
      <c r="AO77" s="131"/>
      <c r="AP77" s="429"/>
      <c r="AQ77" s="385"/>
      <c r="AR77" s="385"/>
      <c r="AS77" s="131"/>
      <c r="AT77" s="131"/>
      <c r="AU77" s="429"/>
      <c r="AV77" s="385"/>
      <c r="AW77" s="385"/>
      <c r="AX77" s="131"/>
      <c r="AY77" s="131"/>
      <c r="AZ77" s="429"/>
      <c r="BA77" s="385"/>
      <c r="BB77" s="385"/>
      <c r="BC77" s="131"/>
      <c r="BD77" s="131"/>
      <c r="BE77" s="429"/>
      <c r="BF77" s="385"/>
      <c r="BG77" s="385"/>
      <c r="BH77" s="131"/>
      <c r="BI77" s="131"/>
      <c r="BJ77" s="429"/>
      <c r="BK77" s="385"/>
      <c r="BL77" s="385"/>
      <c r="BM77" s="131"/>
      <c r="BN77" s="131"/>
      <c r="BO77" s="429"/>
      <c r="BP77" s="385"/>
      <c r="BQ77" s="385"/>
      <c r="BR77" s="131"/>
      <c r="BS77" s="131"/>
      <c r="BT77" s="429"/>
      <c r="BU77" s="385"/>
      <c r="BV77" s="385"/>
      <c r="BW77" s="131"/>
      <c r="BX77" s="131"/>
      <c r="BY77" s="429"/>
      <c r="BZ77" s="385"/>
      <c r="CA77" s="385"/>
      <c r="CB77" s="131"/>
      <c r="CC77" s="131"/>
      <c r="CD77" s="429"/>
      <c r="CE77" s="385"/>
      <c r="CF77" s="385"/>
      <c r="CG77" s="131"/>
      <c r="CH77" s="131"/>
      <c r="CI77" s="429"/>
      <c r="CJ77" s="385"/>
      <c r="CK77" s="385"/>
      <c r="CL77" s="131"/>
      <c r="CM77" s="131"/>
      <c r="CN77" s="429"/>
      <c r="CO77" s="385"/>
      <c r="CP77" s="385"/>
      <c r="CQ77" s="131"/>
      <c r="CR77" s="131"/>
      <c r="CS77" s="429"/>
      <c r="CT77" s="385"/>
      <c r="CU77" s="385"/>
      <c r="CV77" s="131"/>
      <c r="CW77" s="131"/>
      <c r="CX77" s="429"/>
      <c r="CY77" s="385"/>
      <c r="CZ77" s="385"/>
      <c r="DA77" s="131"/>
      <c r="DB77" s="131"/>
      <c r="DC77" s="429"/>
      <c r="DD77" s="385"/>
      <c r="DE77" s="385"/>
      <c r="DF77" s="131"/>
      <c r="DG77" s="131"/>
      <c r="DH77" s="429"/>
      <c r="DI77" s="385"/>
      <c r="DJ77" s="385"/>
      <c r="DK77" s="131"/>
      <c r="DL77" s="131"/>
      <c r="DM77" s="429"/>
      <c r="DN77" s="385"/>
      <c r="DO77" s="385"/>
      <c r="DP77" s="131"/>
      <c r="DQ77" s="131"/>
      <c r="DR77" s="429"/>
      <c r="DS77" s="385"/>
      <c r="DT77" s="385"/>
      <c r="DU77" s="131"/>
      <c r="DV77" s="131"/>
      <c r="DW77" s="429"/>
      <c r="DX77" s="385"/>
      <c r="DY77" s="385"/>
      <c r="DZ77" s="131"/>
      <c r="EA77" s="131"/>
      <c r="EB77" s="429"/>
      <c r="EC77" s="385"/>
      <c r="ED77" s="385"/>
      <c r="EE77" s="131"/>
      <c r="EF77" s="131"/>
      <c r="EG77" s="429"/>
      <c r="EH77" s="385"/>
      <c r="EI77" s="385"/>
      <c r="EJ77" s="131"/>
      <c r="EK77" s="131"/>
      <c r="EL77" s="429"/>
      <c r="EM77" s="385"/>
      <c r="EN77" s="385"/>
      <c r="EO77" s="131"/>
      <c r="EP77" s="131"/>
      <c r="EQ77" s="429"/>
      <c r="ER77" s="385"/>
      <c r="ES77" s="385"/>
      <c r="ET77" s="131"/>
      <c r="EU77" s="131"/>
      <c r="EV77" s="429"/>
      <c r="EW77" s="385"/>
      <c r="EX77" s="385"/>
      <c r="EY77" s="131"/>
      <c r="EZ77" s="131"/>
      <c r="FA77" s="429"/>
      <c r="FB77" s="385"/>
      <c r="FC77" s="385"/>
      <c r="FD77" s="131"/>
      <c r="FE77" s="131"/>
      <c r="FF77" s="429"/>
      <c r="FG77" s="385"/>
      <c r="FH77" s="385"/>
      <c r="FI77" s="131"/>
      <c r="FJ77" s="131"/>
      <c r="FK77" s="429"/>
      <c r="FL77" s="385"/>
      <c r="FM77" s="385"/>
      <c r="FN77" s="131"/>
      <c r="FO77" s="131"/>
      <c r="FP77" s="429"/>
      <c r="FQ77" s="385"/>
      <c r="FR77" s="385"/>
      <c r="FS77" s="131"/>
      <c r="FT77" s="131"/>
      <c r="FU77" s="429"/>
      <c r="FV77" s="385"/>
      <c r="FW77" s="385"/>
      <c r="FX77" s="131"/>
      <c r="FY77" s="131"/>
      <c r="FZ77" s="429"/>
      <c r="GA77" s="385"/>
      <c r="GB77" s="385"/>
      <c r="GC77" s="131"/>
      <c r="GD77" s="131"/>
      <c r="GE77" s="429"/>
      <c r="GF77" s="385"/>
      <c r="GG77" s="385"/>
      <c r="GH77" s="131"/>
      <c r="GI77" s="131"/>
      <c r="GJ77" s="429"/>
      <c r="GK77" s="385"/>
      <c r="GL77" s="385"/>
      <c r="GM77" s="131"/>
      <c r="GN77" s="131"/>
      <c r="GO77" s="429"/>
      <c r="GP77" s="385"/>
      <c r="GQ77" s="385"/>
      <c r="GR77" s="131"/>
      <c r="GS77" s="131"/>
      <c r="GT77" s="429"/>
      <c r="GU77" s="385"/>
      <c r="GV77" s="385"/>
      <c r="GW77" s="131"/>
      <c r="GX77" s="131"/>
      <c r="GY77" s="429"/>
      <c r="GZ77" s="385"/>
      <c r="HA77" s="385"/>
      <c r="HB77" s="131"/>
      <c r="HC77" s="131"/>
      <c r="HD77" s="429"/>
      <c r="HE77" s="385"/>
      <c r="HF77" s="385"/>
      <c r="HG77" s="131"/>
      <c r="HH77" s="131"/>
      <c r="HI77" s="429"/>
      <c r="HJ77" s="385"/>
      <c r="HK77" s="385"/>
      <c r="HL77" s="131"/>
      <c r="HM77" s="131"/>
      <c r="HN77" s="429"/>
      <c r="HO77" s="385"/>
      <c r="HP77" s="385"/>
      <c r="HQ77" s="131"/>
      <c r="HR77" s="131"/>
      <c r="HS77" s="429"/>
      <c r="HT77" s="385"/>
      <c r="HU77" s="385"/>
      <c r="HV77" s="131"/>
      <c r="HW77" s="131"/>
      <c r="HX77" s="429"/>
      <c r="HY77" s="385"/>
      <c r="HZ77" s="385"/>
      <c r="IA77" s="131"/>
      <c r="IB77" s="131"/>
      <c r="IC77" s="429"/>
      <c r="ID77" s="385"/>
      <c r="IE77" s="385"/>
      <c r="IF77" s="131"/>
      <c r="IG77" s="131"/>
      <c r="IH77" s="429"/>
      <c r="II77" s="385"/>
      <c r="IJ77" s="385"/>
      <c r="IK77" s="131"/>
      <c r="IL77" s="131"/>
      <c r="IM77" s="429"/>
      <c r="IN77" s="385"/>
      <c r="IO77" s="385"/>
      <c r="IP77" s="131"/>
      <c r="IQ77" s="131"/>
      <c r="IR77" s="429"/>
      <c r="IS77" s="385"/>
      <c r="IT77" s="385"/>
      <c r="IU77" s="131"/>
      <c r="IV77" s="131"/>
      <c r="IW77" s="429"/>
      <c r="IX77" s="385"/>
      <c r="IY77" s="386"/>
      <c r="IZ77" s="198"/>
      <c r="JA77" s="378"/>
      <c r="JB77" s="256"/>
      <c r="JC77" s="256"/>
    </row>
    <row r="78" spans="1:263" s="3" customFormat="1" x14ac:dyDescent="0.35">
      <c r="A78" s="198"/>
      <c r="B78" s="359"/>
      <c r="C78" s="239"/>
      <c r="D78" s="104"/>
      <c r="E78" s="102"/>
      <c r="F78" s="384"/>
      <c r="G78" s="131"/>
      <c r="H78" s="325"/>
      <c r="I78" s="202"/>
      <c r="J78" s="324"/>
      <c r="K78" s="131"/>
      <c r="L78" s="131"/>
      <c r="M78" s="385"/>
      <c r="N78" s="385"/>
      <c r="O78" s="131"/>
      <c r="P78" s="131"/>
      <c r="Q78" s="131"/>
      <c r="R78" s="385"/>
      <c r="S78" s="385"/>
      <c r="T78" s="131"/>
      <c r="U78" s="131"/>
      <c r="V78" s="131"/>
      <c r="W78" s="385"/>
      <c r="X78" s="385"/>
      <c r="Y78" s="131"/>
      <c r="Z78" s="131"/>
      <c r="AA78" s="131"/>
      <c r="AB78" s="385"/>
      <c r="AC78" s="385"/>
      <c r="AD78" s="131"/>
      <c r="AE78" s="131"/>
      <c r="AF78" s="131"/>
      <c r="AG78" s="385"/>
      <c r="AH78" s="385"/>
      <c r="AI78" s="131"/>
      <c r="AJ78" s="131"/>
      <c r="AK78" s="131"/>
      <c r="AL78" s="385"/>
      <c r="AM78" s="385"/>
      <c r="AN78" s="131"/>
      <c r="AO78" s="131"/>
      <c r="AP78" s="131"/>
      <c r="AQ78" s="385"/>
      <c r="AR78" s="385"/>
      <c r="AS78" s="131"/>
      <c r="AT78" s="131"/>
      <c r="AU78" s="131"/>
      <c r="AV78" s="385"/>
      <c r="AW78" s="385"/>
      <c r="AX78" s="131"/>
      <c r="AY78" s="131"/>
      <c r="AZ78" s="131"/>
      <c r="BA78" s="385"/>
      <c r="BB78" s="385"/>
      <c r="BC78" s="131"/>
      <c r="BD78" s="131"/>
      <c r="BE78" s="131"/>
      <c r="BF78" s="385"/>
      <c r="BG78" s="385"/>
      <c r="BH78" s="131"/>
      <c r="BI78" s="131"/>
      <c r="BJ78" s="131"/>
      <c r="BK78" s="385"/>
      <c r="BL78" s="385"/>
      <c r="BM78" s="131"/>
      <c r="BN78" s="131"/>
      <c r="BO78" s="131"/>
      <c r="BP78" s="385"/>
      <c r="BQ78" s="385"/>
      <c r="BR78" s="131"/>
      <c r="BS78" s="131"/>
      <c r="BT78" s="131"/>
      <c r="BU78" s="385"/>
      <c r="BV78" s="385"/>
      <c r="BW78" s="131"/>
      <c r="BX78" s="131"/>
      <c r="BY78" s="131"/>
      <c r="BZ78" s="385"/>
      <c r="CA78" s="385"/>
      <c r="CB78" s="131"/>
      <c r="CC78" s="131"/>
      <c r="CD78" s="131"/>
      <c r="CE78" s="385"/>
      <c r="CF78" s="385"/>
      <c r="CG78" s="131"/>
      <c r="CH78" s="131"/>
      <c r="CI78" s="131"/>
      <c r="CJ78" s="385"/>
      <c r="CK78" s="385"/>
      <c r="CL78" s="131"/>
      <c r="CM78" s="131"/>
      <c r="CN78" s="131"/>
      <c r="CO78" s="385"/>
      <c r="CP78" s="385"/>
      <c r="CQ78" s="131"/>
      <c r="CR78" s="131"/>
      <c r="CS78" s="131"/>
      <c r="CT78" s="385"/>
      <c r="CU78" s="385"/>
      <c r="CV78" s="131"/>
      <c r="CW78" s="131"/>
      <c r="CX78" s="131"/>
      <c r="CY78" s="385"/>
      <c r="CZ78" s="385"/>
      <c r="DA78" s="131"/>
      <c r="DB78" s="131"/>
      <c r="DC78" s="131"/>
      <c r="DD78" s="385"/>
      <c r="DE78" s="385"/>
      <c r="DF78" s="131"/>
      <c r="DG78" s="131"/>
      <c r="DH78" s="131"/>
      <c r="DI78" s="385"/>
      <c r="DJ78" s="385"/>
      <c r="DK78" s="131"/>
      <c r="DL78" s="131"/>
      <c r="DM78" s="131"/>
      <c r="DN78" s="385"/>
      <c r="DO78" s="385"/>
      <c r="DP78" s="131"/>
      <c r="DQ78" s="131"/>
      <c r="DR78" s="131"/>
      <c r="DS78" s="385"/>
      <c r="DT78" s="385"/>
      <c r="DU78" s="131"/>
      <c r="DV78" s="131"/>
      <c r="DW78" s="131"/>
      <c r="DX78" s="385"/>
      <c r="DY78" s="385"/>
      <c r="DZ78" s="131"/>
      <c r="EA78" s="131"/>
      <c r="EB78" s="131"/>
      <c r="EC78" s="385"/>
      <c r="ED78" s="385"/>
      <c r="EE78" s="131"/>
      <c r="EF78" s="131"/>
      <c r="EG78" s="131"/>
      <c r="EH78" s="385"/>
      <c r="EI78" s="385"/>
      <c r="EJ78" s="131"/>
      <c r="EK78" s="131"/>
      <c r="EL78" s="131"/>
      <c r="EM78" s="385"/>
      <c r="EN78" s="385"/>
      <c r="EO78" s="131"/>
      <c r="EP78" s="131"/>
      <c r="EQ78" s="131"/>
      <c r="ER78" s="385"/>
      <c r="ES78" s="385"/>
      <c r="ET78" s="131"/>
      <c r="EU78" s="131"/>
      <c r="EV78" s="131"/>
      <c r="EW78" s="385"/>
      <c r="EX78" s="385"/>
      <c r="EY78" s="131"/>
      <c r="EZ78" s="131"/>
      <c r="FA78" s="131"/>
      <c r="FB78" s="385"/>
      <c r="FC78" s="385"/>
      <c r="FD78" s="131"/>
      <c r="FE78" s="131"/>
      <c r="FF78" s="131"/>
      <c r="FG78" s="385"/>
      <c r="FH78" s="385"/>
      <c r="FI78" s="131"/>
      <c r="FJ78" s="131"/>
      <c r="FK78" s="131"/>
      <c r="FL78" s="385"/>
      <c r="FM78" s="385"/>
      <c r="FN78" s="131"/>
      <c r="FO78" s="131"/>
      <c r="FP78" s="131"/>
      <c r="FQ78" s="385"/>
      <c r="FR78" s="385"/>
      <c r="FS78" s="131"/>
      <c r="FT78" s="131"/>
      <c r="FU78" s="131"/>
      <c r="FV78" s="385"/>
      <c r="FW78" s="385"/>
      <c r="FX78" s="131"/>
      <c r="FY78" s="131"/>
      <c r="FZ78" s="131"/>
      <c r="GA78" s="385"/>
      <c r="GB78" s="385"/>
      <c r="GC78" s="131"/>
      <c r="GD78" s="131"/>
      <c r="GE78" s="131"/>
      <c r="GF78" s="385"/>
      <c r="GG78" s="385"/>
      <c r="GH78" s="131"/>
      <c r="GI78" s="131"/>
      <c r="GJ78" s="131"/>
      <c r="GK78" s="385"/>
      <c r="GL78" s="385"/>
      <c r="GM78" s="131"/>
      <c r="GN78" s="131"/>
      <c r="GO78" s="131"/>
      <c r="GP78" s="385"/>
      <c r="GQ78" s="385"/>
      <c r="GR78" s="131"/>
      <c r="GS78" s="131"/>
      <c r="GT78" s="131"/>
      <c r="GU78" s="385"/>
      <c r="GV78" s="385"/>
      <c r="GW78" s="131"/>
      <c r="GX78" s="131"/>
      <c r="GY78" s="131"/>
      <c r="GZ78" s="385"/>
      <c r="HA78" s="385"/>
      <c r="HB78" s="131"/>
      <c r="HC78" s="131"/>
      <c r="HD78" s="131"/>
      <c r="HE78" s="385"/>
      <c r="HF78" s="385"/>
      <c r="HG78" s="131"/>
      <c r="HH78" s="131"/>
      <c r="HI78" s="131"/>
      <c r="HJ78" s="385"/>
      <c r="HK78" s="385"/>
      <c r="HL78" s="131"/>
      <c r="HM78" s="131"/>
      <c r="HN78" s="131"/>
      <c r="HO78" s="385"/>
      <c r="HP78" s="385"/>
      <c r="HQ78" s="131"/>
      <c r="HR78" s="131"/>
      <c r="HS78" s="131"/>
      <c r="HT78" s="385"/>
      <c r="HU78" s="385"/>
      <c r="HV78" s="131"/>
      <c r="HW78" s="131"/>
      <c r="HX78" s="131"/>
      <c r="HY78" s="385"/>
      <c r="HZ78" s="385"/>
      <c r="IA78" s="131"/>
      <c r="IB78" s="131"/>
      <c r="IC78" s="131"/>
      <c r="ID78" s="385"/>
      <c r="IE78" s="385"/>
      <c r="IF78" s="131"/>
      <c r="IG78" s="131"/>
      <c r="IH78" s="131"/>
      <c r="II78" s="385"/>
      <c r="IJ78" s="385"/>
      <c r="IK78" s="131"/>
      <c r="IL78" s="131"/>
      <c r="IM78" s="131"/>
      <c r="IN78" s="385"/>
      <c r="IO78" s="385"/>
      <c r="IP78" s="131"/>
      <c r="IQ78" s="131"/>
      <c r="IR78" s="131"/>
      <c r="IS78" s="385"/>
      <c r="IT78" s="385"/>
      <c r="IU78" s="131"/>
      <c r="IV78" s="131"/>
      <c r="IW78" s="131"/>
      <c r="IX78" s="385"/>
      <c r="IY78" s="386"/>
      <c r="IZ78" s="198"/>
      <c r="JA78" s="378"/>
      <c r="JB78" s="256"/>
      <c r="JC78" s="256"/>
    </row>
    <row r="79" spans="1:263" s="3" customFormat="1" x14ac:dyDescent="0.35">
      <c r="A79" s="198"/>
      <c r="B79" s="359"/>
      <c r="C79" s="126" t="s">
        <v>375</v>
      </c>
      <c r="D79" s="104" t="s">
        <v>376</v>
      </c>
      <c r="E79" s="102"/>
      <c r="F79" s="285" t="str">
        <f>IFERROR(INDEX('Helper 1'!$I$2:$I$19,MATCH('Schedule 1'!$G$20,'Helper 1'!$H$2:$H$19,0)),"")</f>
        <v/>
      </c>
      <c r="G79" s="131">
        <f>SUM(L79:IX79)</f>
        <v>0</v>
      </c>
      <c r="H79" s="325"/>
      <c r="I79" s="202"/>
      <c r="J79" s="324"/>
      <c r="K79" s="131"/>
      <c r="L79" s="130"/>
      <c r="M79" s="385"/>
      <c r="N79" s="385"/>
      <c r="O79" s="131"/>
      <c r="P79" s="131"/>
      <c r="Q79" s="130"/>
      <c r="R79" s="385"/>
      <c r="S79" s="385"/>
      <c r="T79" s="131"/>
      <c r="U79" s="131"/>
      <c r="V79" s="130"/>
      <c r="W79" s="385"/>
      <c r="X79" s="385"/>
      <c r="Y79" s="131"/>
      <c r="Z79" s="131"/>
      <c r="AA79" s="130"/>
      <c r="AB79" s="385"/>
      <c r="AC79" s="385"/>
      <c r="AD79" s="131"/>
      <c r="AE79" s="131"/>
      <c r="AF79" s="130"/>
      <c r="AG79" s="385"/>
      <c r="AH79" s="385"/>
      <c r="AI79" s="131"/>
      <c r="AJ79" s="131"/>
      <c r="AK79" s="130"/>
      <c r="AL79" s="385"/>
      <c r="AM79" s="385"/>
      <c r="AN79" s="131"/>
      <c r="AO79" s="131"/>
      <c r="AP79" s="130"/>
      <c r="AQ79" s="385"/>
      <c r="AR79" s="385"/>
      <c r="AS79" s="131"/>
      <c r="AT79" s="131"/>
      <c r="AU79" s="130"/>
      <c r="AV79" s="385"/>
      <c r="AW79" s="385"/>
      <c r="AX79" s="131"/>
      <c r="AY79" s="131"/>
      <c r="AZ79" s="130"/>
      <c r="BA79" s="385"/>
      <c r="BB79" s="385"/>
      <c r="BC79" s="131"/>
      <c r="BD79" s="131"/>
      <c r="BE79" s="130"/>
      <c r="BF79" s="385"/>
      <c r="BG79" s="385"/>
      <c r="BH79" s="131"/>
      <c r="BI79" s="131"/>
      <c r="BJ79" s="130"/>
      <c r="BK79" s="385"/>
      <c r="BL79" s="385"/>
      <c r="BM79" s="131"/>
      <c r="BN79" s="131"/>
      <c r="BO79" s="130"/>
      <c r="BP79" s="385"/>
      <c r="BQ79" s="385"/>
      <c r="BR79" s="131"/>
      <c r="BS79" s="131"/>
      <c r="BT79" s="130"/>
      <c r="BU79" s="385"/>
      <c r="BV79" s="385"/>
      <c r="BW79" s="131"/>
      <c r="BX79" s="131"/>
      <c r="BY79" s="130"/>
      <c r="BZ79" s="385"/>
      <c r="CA79" s="385"/>
      <c r="CB79" s="131"/>
      <c r="CC79" s="131"/>
      <c r="CD79" s="130"/>
      <c r="CE79" s="385"/>
      <c r="CF79" s="385"/>
      <c r="CG79" s="131"/>
      <c r="CH79" s="131"/>
      <c r="CI79" s="130"/>
      <c r="CJ79" s="385"/>
      <c r="CK79" s="385"/>
      <c r="CL79" s="131"/>
      <c r="CM79" s="131"/>
      <c r="CN79" s="130"/>
      <c r="CO79" s="385"/>
      <c r="CP79" s="385"/>
      <c r="CQ79" s="131"/>
      <c r="CR79" s="131"/>
      <c r="CS79" s="130"/>
      <c r="CT79" s="385"/>
      <c r="CU79" s="385"/>
      <c r="CV79" s="131"/>
      <c r="CW79" s="131"/>
      <c r="CX79" s="130"/>
      <c r="CY79" s="385"/>
      <c r="CZ79" s="385"/>
      <c r="DA79" s="131"/>
      <c r="DB79" s="131"/>
      <c r="DC79" s="130"/>
      <c r="DD79" s="385"/>
      <c r="DE79" s="385"/>
      <c r="DF79" s="131"/>
      <c r="DG79" s="131"/>
      <c r="DH79" s="130"/>
      <c r="DI79" s="385"/>
      <c r="DJ79" s="385"/>
      <c r="DK79" s="131"/>
      <c r="DL79" s="131"/>
      <c r="DM79" s="130"/>
      <c r="DN79" s="385"/>
      <c r="DO79" s="385"/>
      <c r="DP79" s="131"/>
      <c r="DQ79" s="131"/>
      <c r="DR79" s="130"/>
      <c r="DS79" s="385"/>
      <c r="DT79" s="385"/>
      <c r="DU79" s="131"/>
      <c r="DV79" s="131"/>
      <c r="DW79" s="130"/>
      <c r="DX79" s="385"/>
      <c r="DY79" s="385"/>
      <c r="DZ79" s="131"/>
      <c r="EA79" s="131"/>
      <c r="EB79" s="130"/>
      <c r="EC79" s="385"/>
      <c r="ED79" s="385"/>
      <c r="EE79" s="131"/>
      <c r="EF79" s="131"/>
      <c r="EG79" s="130"/>
      <c r="EH79" s="385"/>
      <c r="EI79" s="385"/>
      <c r="EJ79" s="131"/>
      <c r="EK79" s="131"/>
      <c r="EL79" s="130"/>
      <c r="EM79" s="385"/>
      <c r="EN79" s="385"/>
      <c r="EO79" s="131"/>
      <c r="EP79" s="131"/>
      <c r="EQ79" s="130"/>
      <c r="ER79" s="385"/>
      <c r="ES79" s="385"/>
      <c r="ET79" s="131"/>
      <c r="EU79" s="131"/>
      <c r="EV79" s="130"/>
      <c r="EW79" s="385"/>
      <c r="EX79" s="385"/>
      <c r="EY79" s="131"/>
      <c r="EZ79" s="131"/>
      <c r="FA79" s="130"/>
      <c r="FB79" s="385"/>
      <c r="FC79" s="385"/>
      <c r="FD79" s="131"/>
      <c r="FE79" s="131"/>
      <c r="FF79" s="130"/>
      <c r="FG79" s="385"/>
      <c r="FH79" s="385"/>
      <c r="FI79" s="131"/>
      <c r="FJ79" s="131"/>
      <c r="FK79" s="130"/>
      <c r="FL79" s="385"/>
      <c r="FM79" s="385"/>
      <c r="FN79" s="131"/>
      <c r="FO79" s="131"/>
      <c r="FP79" s="130"/>
      <c r="FQ79" s="385"/>
      <c r="FR79" s="385"/>
      <c r="FS79" s="131"/>
      <c r="FT79" s="131"/>
      <c r="FU79" s="130"/>
      <c r="FV79" s="385"/>
      <c r="FW79" s="385"/>
      <c r="FX79" s="131"/>
      <c r="FY79" s="131"/>
      <c r="FZ79" s="130"/>
      <c r="GA79" s="385"/>
      <c r="GB79" s="385"/>
      <c r="GC79" s="131"/>
      <c r="GD79" s="131"/>
      <c r="GE79" s="130"/>
      <c r="GF79" s="385"/>
      <c r="GG79" s="385"/>
      <c r="GH79" s="131"/>
      <c r="GI79" s="131"/>
      <c r="GJ79" s="130"/>
      <c r="GK79" s="385"/>
      <c r="GL79" s="385"/>
      <c r="GM79" s="131"/>
      <c r="GN79" s="131"/>
      <c r="GO79" s="130"/>
      <c r="GP79" s="385"/>
      <c r="GQ79" s="385"/>
      <c r="GR79" s="131"/>
      <c r="GS79" s="131"/>
      <c r="GT79" s="130"/>
      <c r="GU79" s="385"/>
      <c r="GV79" s="385"/>
      <c r="GW79" s="131"/>
      <c r="GX79" s="131"/>
      <c r="GY79" s="130"/>
      <c r="GZ79" s="385"/>
      <c r="HA79" s="385"/>
      <c r="HB79" s="131"/>
      <c r="HC79" s="131"/>
      <c r="HD79" s="130"/>
      <c r="HE79" s="385"/>
      <c r="HF79" s="385"/>
      <c r="HG79" s="131"/>
      <c r="HH79" s="131"/>
      <c r="HI79" s="130"/>
      <c r="HJ79" s="385"/>
      <c r="HK79" s="385"/>
      <c r="HL79" s="131"/>
      <c r="HM79" s="131"/>
      <c r="HN79" s="130"/>
      <c r="HO79" s="385"/>
      <c r="HP79" s="385"/>
      <c r="HQ79" s="131"/>
      <c r="HR79" s="131"/>
      <c r="HS79" s="130"/>
      <c r="HT79" s="385"/>
      <c r="HU79" s="385"/>
      <c r="HV79" s="131"/>
      <c r="HW79" s="131"/>
      <c r="HX79" s="130"/>
      <c r="HY79" s="385"/>
      <c r="HZ79" s="385"/>
      <c r="IA79" s="131"/>
      <c r="IB79" s="131"/>
      <c r="IC79" s="130"/>
      <c r="ID79" s="385"/>
      <c r="IE79" s="385"/>
      <c r="IF79" s="131"/>
      <c r="IG79" s="131"/>
      <c r="IH79" s="130"/>
      <c r="II79" s="385"/>
      <c r="IJ79" s="385"/>
      <c r="IK79" s="131"/>
      <c r="IL79" s="131"/>
      <c r="IM79" s="130"/>
      <c r="IN79" s="385"/>
      <c r="IO79" s="385"/>
      <c r="IP79" s="131"/>
      <c r="IQ79" s="131"/>
      <c r="IR79" s="130"/>
      <c r="IS79" s="385"/>
      <c r="IT79" s="385"/>
      <c r="IU79" s="131"/>
      <c r="IV79" s="131"/>
      <c r="IW79" s="130"/>
      <c r="IX79" s="385"/>
      <c r="IY79" s="386"/>
      <c r="IZ79" s="198"/>
      <c r="JA79" s="378"/>
      <c r="JB79" s="256"/>
      <c r="JC79" s="256"/>
    </row>
    <row r="80" spans="1:263" s="3" customFormat="1" x14ac:dyDescent="0.35">
      <c r="A80" s="198"/>
      <c r="B80" s="359"/>
      <c r="C80" s="239"/>
      <c r="D80" s="102" t="s">
        <v>361</v>
      </c>
      <c r="E80" s="102"/>
      <c r="F80" s="384"/>
      <c r="G80" s="131"/>
      <c r="H80" s="325"/>
      <c r="I80" s="202"/>
      <c r="J80" s="324"/>
      <c r="K80" s="131"/>
      <c r="L80" s="131"/>
      <c r="M80" s="385"/>
      <c r="N80" s="385"/>
      <c r="O80" s="131"/>
      <c r="P80" s="131"/>
      <c r="Q80" s="131"/>
      <c r="R80" s="385"/>
      <c r="S80" s="385"/>
      <c r="T80" s="131"/>
      <c r="U80" s="131"/>
      <c r="V80" s="131"/>
      <c r="W80" s="385"/>
      <c r="X80" s="385"/>
      <c r="Y80" s="131"/>
      <c r="Z80" s="131"/>
      <c r="AA80" s="131"/>
      <c r="AB80" s="385"/>
      <c r="AC80" s="385"/>
      <c r="AD80" s="131"/>
      <c r="AE80" s="131"/>
      <c r="AF80" s="131"/>
      <c r="AG80" s="385"/>
      <c r="AH80" s="385"/>
      <c r="AI80" s="131"/>
      <c r="AJ80" s="131"/>
      <c r="AK80" s="131"/>
      <c r="AL80" s="385"/>
      <c r="AM80" s="385"/>
      <c r="AN80" s="131"/>
      <c r="AO80" s="131"/>
      <c r="AP80" s="131"/>
      <c r="AQ80" s="385"/>
      <c r="AR80" s="385"/>
      <c r="AS80" s="131"/>
      <c r="AT80" s="131"/>
      <c r="AU80" s="131"/>
      <c r="AV80" s="385"/>
      <c r="AW80" s="385"/>
      <c r="AX80" s="131"/>
      <c r="AY80" s="131"/>
      <c r="AZ80" s="131"/>
      <c r="BA80" s="385"/>
      <c r="BB80" s="385"/>
      <c r="BC80" s="131"/>
      <c r="BD80" s="131"/>
      <c r="BE80" s="131"/>
      <c r="BF80" s="385"/>
      <c r="BG80" s="385"/>
      <c r="BH80" s="131"/>
      <c r="BI80" s="131"/>
      <c r="BJ80" s="131"/>
      <c r="BK80" s="385"/>
      <c r="BL80" s="385"/>
      <c r="BM80" s="131"/>
      <c r="BN80" s="131"/>
      <c r="BO80" s="131"/>
      <c r="BP80" s="385"/>
      <c r="BQ80" s="385"/>
      <c r="BR80" s="131"/>
      <c r="BS80" s="131"/>
      <c r="BT80" s="131"/>
      <c r="BU80" s="385"/>
      <c r="BV80" s="385"/>
      <c r="BW80" s="131"/>
      <c r="BX80" s="131"/>
      <c r="BY80" s="131"/>
      <c r="BZ80" s="385"/>
      <c r="CA80" s="385"/>
      <c r="CB80" s="131"/>
      <c r="CC80" s="131"/>
      <c r="CD80" s="131"/>
      <c r="CE80" s="385"/>
      <c r="CF80" s="385"/>
      <c r="CG80" s="131"/>
      <c r="CH80" s="131"/>
      <c r="CI80" s="131"/>
      <c r="CJ80" s="385"/>
      <c r="CK80" s="385"/>
      <c r="CL80" s="131"/>
      <c r="CM80" s="131"/>
      <c r="CN80" s="131"/>
      <c r="CO80" s="385"/>
      <c r="CP80" s="385"/>
      <c r="CQ80" s="131"/>
      <c r="CR80" s="131"/>
      <c r="CS80" s="131"/>
      <c r="CT80" s="385"/>
      <c r="CU80" s="385"/>
      <c r="CV80" s="131"/>
      <c r="CW80" s="131"/>
      <c r="CX80" s="131"/>
      <c r="CY80" s="385"/>
      <c r="CZ80" s="385"/>
      <c r="DA80" s="131"/>
      <c r="DB80" s="131"/>
      <c r="DC80" s="131"/>
      <c r="DD80" s="385"/>
      <c r="DE80" s="385"/>
      <c r="DF80" s="131"/>
      <c r="DG80" s="131"/>
      <c r="DH80" s="131"/>
      <c r="DI80" s="385"/>
      <c r="DJ80" s="385"/>
      <c r="DK80" s="131"/>
      <c r="DL80" s="131"/>
      <c r="DM80" s="131"/>
      <c r="DN80" s="385"/>
      <c r="DO80" s="385"/>
      <c r="DP80" s="131"/>
      <c r="DQ80" s="131"/>
      <c r="DR80" s="131"/>
      <c r="DS80" s="385"/>
      <c r="DT80" s="385"/>
      <c r="DU80" s="131"/>
      <c r="DV80" s="131"/>
      <c r="DW80" s="131"/>
      <c r="DX80" s="385"/>
      <c r="DY80" s="385"/>
      <c r="DZ80" s="131"/>
      <c r="EA80" s="131"/>
      <c r="EB80" s="131"/>
      <c r="EC80" s="385"/>
      <c r="ED80" s="385"/>
      <c r="EE80" s="131"/>
      <c r="EF80" s="131"/>
      <c r="EG80" s="131"/>
      <c r="EH80" s="385"/>
      <c r="EI80" s="385"/>
      <c r="EJ80" s="131"/>
      <c r="EK80" s="131"/>
      <c r="EL80" s="131"/>
      <c r="EM80" s="385"/>
      <c r="EN80" s="385"/>
      <c r="EO80" s="131"/>
      <c r="EP80" s="131"/>
      <c r="EQ80" s="131"/>
      <c r="ER80" s="385"/>
      <c r="ES80" s="385"/>
      <c r="ET80" s="131"/>
      <c r="EU80" s="131"/>
      <c r="EV80" s="131"/>
      <c r="EW80" s="385"/>
      <c r="EX80" s="385"/>
      <c r="EY80" s="131"/>
      <c r="EZ80" s="131"/>
      <c r="FA80" s="131"/>
      <c r="FB80" s="385"/>
      <c r="FC80" s="385"/>
      <c r="FD80" s="131"/>
      <c r="FE80" s="131"/>
      <c r="FF80" s="131"/>
      <c r="FG80" s="385"/>
      <c r="FH80" s="385"/>
      <c r="FI80" s="131"/>
      <c r="FJ80" s="131"/>
      <c r="FK80" s="131"/>
      <c r="FL80" s="385"/>
      <c r="FM80" s="385"/>
      <c r="FN80" s="131"/>
      <c r="FO80" s="131"/>
      <c r="FP80" s="131"/>
      <c r="FQ80" s="385"/>
      <c r="FR80" s="385"/>
      <c r="FS80" s="131"/>
      <c r="FT80" s="131"/>
      <c r="FU80" s="131"/>
      <c r="FV80" s="385"/>
      <c r="FW80" s="385"/>
      <c r="FX80" s="131"/>
      <c r="FY80" s="131"/>
      <c r="FZ80" s="131"/>
      <c r="GA80" s="385"/>
      <c r="GB80" s="385"/>
      <c r="GC80" s="131"/>
      <c r="GD80" s="131"/>
      <c r="GE80" s="131"/>
      <c r="GF80" s="385"/>
      <c r="GG80" s="385"/>
      <c r="GH80" s="131"/>
      <c r="GI80" s="131"/>
      <c r="GJ80" s="131"/>
      <c r="GK80" s="385"/>
      <c r="GL80" s="385"/>
      <c r="GM80" s="131"/>
      <c r="GN80" s="131"/>
      <c r="GO80" s="131"/>
      <c r="GP80" s="385"/>
      <c r="GQ80" s="385"/>
      <c r="GR80" s="131"/>
      <c r="GS80" s="131"/>
      <c r="GT80" s="131"/>
      <c r="GU80" s="385"/>
      <c r="GV80" s="385"/>
      <c r="GW80" s="131"/>
      <c r="GX80" s="131"/>
      <c r="GY80" s="131"/>
      <c r="GZ80" s="385"/>
      <c r="HA80" s="385"/>
      <c r="HB80" s="131"/>
      <c r="HC80" s="131"/>
      <c r="HD80" s="131"/>
      <c r="HE80" s="385"/>
      <c r="HF80" s="385"/>
      <c r="HG80" s="131"/>
      <c r="HH80" s="131"/>
      <c r="HI80" s="131"/>
      <c r="HJ80" s="385"/>
      <c r="HK80" s="385"/>
      <c r="HL80" s="131"/>
      <c r="HM80" s="131"/>
      <c r="HN80" s="131"/>
      <c r="HO80" s="385"/>
      <c r="HP80" s="385"/>
      <c r="HQ80" s="131"/>
      <c r="HR80" s="131"/>
      <c r="HS80" s="131"/>
      <c r="HT80" s="385"/>
      <c r="HU80" s="385"/>
      <c r="HV80" s="131"/>
      <c r="HW80" s="131"/>
      <c r="HX80" s="131"/>
      <c r="HY80" s="385"/>
      <c r="HZ80" s="385"/>
      <c r="IA80" s="131"/>
      <c r="IB80" s="131"/>
      <c r="IC80" s="131"/>
      <c r="ID80" s="385"/>
      <c r="IE80" s="385"/>
      <c r="IF80" s="131"/>
      <c r="IG80" s="131"/>
      <c r="IH80" s="131"/>
      <c r="II80" s="385"/>
      <c r="IJ80" s="385"/>
      <c r="IK80" s="131"/>
      <c r="IL80" s="131"/>
      <c r="IM80" s="131"/>
      <c r="IN80" s="385"/>
      <c r="IO80" s="385"/>
      <c r="IP80" s="131"/>
      <c r="IQ80" s="131"/>
      <c r="IR80" s="131"/>
      <c r="IS80" s="385"/>
      <c r="IT80" s="385"/>
      <c r="IU80" s="131"/>
      <c r="IV80" s="131"/>
      <c r="IW80" s="131"/>
      <c r="IX80" s="385"/>
      <c r="IY80" s="386"/>
      <c r="IZ80" s="198"/>
      <c r="JA80" s="378"/>
      <c r="JB80" s="256"/>
      <c r="JC80" s="256"/>
    </row>
    <row r="81" spans="1:263" s="3" customFormat="1" x14ac:dyDescent="0.35">
      <c r="A81" s="198"/>
      <c r="B81" s="359"/>
      <c r="C81" s="239"/>
      <c r="D81" s="102"/>
      <c r="E81" s="102"/>
      <c r="F81" s="384"/>
      <c r="G81" s="131"/>
      <c r="H81" s="325"/>
      <c r="I81" s="202"/>
      <c r="J81" s="324"/>
      <c r="K81" s="131"/>
      <c r="L81" s="131"/>
      <c r="M81" s="385"/>
      <c r="N81" s="385"/>
      <c r="O81" s="131"/>
      <c r="P81" s="131"/>
      <c r="Q81" s="131"/>
      <c r="R81" s="385"/>
      <c r="S81" s="385"/>
      <c r="T81" s="131"/>
      <c r="U81" s="131"/>
      <c r="V81" s="131"/>
      <c r="W81" s="385"/>
      <c r="X81" s="385"/>
      <c r="Y81" s="131"/>
      <c r="Z81" s="131"/>
      <c r="AA81" s="131"/>
      <c r="AB81" s="385"/>
      <c r="AC81" s="385"/>
      <c r="AD81" s="131"/>
      <c r="AE81" s="131"/>
      <c r="AF81" s="131"/>
      <c r="AG81" s="385"/>
      <c r="AH81" s="385"/>
      <c r="AI81" s="131"/>
      <c r="AJ81" s="131"/>
      <c r="AK81" s="131"/>
      <c r="AL81" s="385"/>
      <c r="AM81" s="385"/>
      <c r="AN81" s="131"/>
      <c r="AO81" s="131"/>
      <c r="AP81" s="131"/>
      <c r="AQ81" s="385"/>
      <c r="AR81" s="385"/>
      <c r="AS81" s="131"/>
      <c r="AT81" s="131"/>
      <c r="AU81" s="131"/>
      <c r="AV81" s="385"/>
      <c r="AW81" s="385"/>
      <c r="AX81" s="131"/>
      <c r="AY81" s="131"/>
      <c r="AZ81" s="131"/>
      <c r="BA81" s="385"/>
      <c r="BB81" s="385"/>
      <c r="BC81" s="131"/>
      <c r="BD81" s="131"/>
      <c r="BE81" s="131"/>
      <c r="BF81" s="385"/>
      <c r="BG81" s="385"/>
      <c r="BH81" s="131"/>
      <c r="BI81" s="131"/>
      <c r="BJ81" s="131"/>
      <c r="BK81" s="385"/>
      <c r="BL81" s="385"/>
      <c r="BM81" s="131"/>
      <c r="BN81" s="131"/>
      <c r="BO81" s="131"/>
      <c r="BP81" s="385"/>
      <c r="BQ81" s="385"/>
      <c r="BR81" s="131"/>
      <c r="BS81" s="131"/>
      <c r="BT81" s="131"/>
      <c r="BU81" s="385"/>
      <c r="BV81" s="385"/>
      <c r="BW81" s="131"/>
      <c r="BX81" s="131"/>
      <c r="BY81" s="131"/>
      <c r="BZ81" s="385"/>
      <c r="CA81" s="385"/>
      <c r="CB81" s="131"/>
      <c r="CC81" s="131"/>
      <c r="CD81" s="131"/>
      <c r="CE81" s="385"/>
      <c r="CF81" s="385"/>
      <c r="CG81" s="131"/>
      <c r="CH81" s="131"/>
      <c r="CI81" s="131"/>
      <c r="CJ81" s="385"/>
      <c r="CK81" s="385"/>
      <c r="CL81" s="131"/>
      <c r="CM81" s="131"/>
      <c r="CN81" s="131"/>
      <c r="CO81" s="385"/>
      <c r="CP81" s="385"/>
      <c r="CQ81" s="131"/>
      <c r="CR81" s="131"/>
      <c r="CS81" s="131"/>
      <c r="CT81" s="385"/>
      <c r="CU81" s="385"/>
      <c r="CV81" s="131"/>
      <c r="CW81" s="131"/>
      <c r="CX81" s="131"/>
      <c r="CY81" s="385"/>
      <c r="CZ81" s="385"/>
      <c r="DA81" s="131"/>
      <c r="DB81" s="131"/>
      <c r="DC81" s="131"/>
      <c r="DD81" s="385"/>
      <c r="DE81" s="385"/>
      <c r="DF81" s="131"/>
      <c r="DG81" s="131"/>
      <c r="DH81" s="131"/>
      <c r="DI81" s="385"/>
      <c r="DJ81" s="385"/>
      <c r="DK81" s="131"/>
      <c r="DL81" s="131"/>
      <c r="DM81" s="131"/>
      <c r="DN81" s="385"/>
      <c r="DO81" s="385"/>
      <c r="DP81" s="131"/>
      <c r="DQ81" s="131"/>
      <c r="DR81" s="131"/>
      <c r="DS81" s="385"/>
      <c r="DT81" s="385"/>
      <c r="DU81" s="131"/>
      <c r="DV81" s="131"/>
      <c r="DW81" s="131"/>
      <c r="DX81" s="385"/>
      <c r="DY81" s="385"/>
      <c r="DZ81" s="131"/>
      <c r="EA81" s="131"/>
      <c r="EB81" s="131"/>
      <c r="EC81" s="385"/>
      <c r="ED81" s="385"/>
      <c r="EE81" s="131"/>
      <c r="EF81" s="131"/>
      <c r="EG81" s="131"/>
      <c r="EH81" s="385"/>
      <c r="EI81" s="385"/>
      <c r="EJ81" s="131"/>
      <c r="EK81" s="131"/>
      <c r="EL81" s="131"/>
      <c r="EM81" s="385"/>
      <c r="EN81" s="385"/>
      <c r="EO81" s="131"/>
      <c r="EP81" s="131"/>
      <c r="EQ81" s="131"/>
      <c r="ER81" s="385"/>
      <c r="ES81" s="385"/>
      <c r="ET81" s="131"/>
      <c r="EU81" s="131"/>
      <c r="EV81" s="131"/>
      <c r="EW81" s="385"/>
      <c r="EX81" s="385"/>
      <c r="EY81" s="131"/>
      <c r="EZ81" s="131"/>
      <c r="FA81" s="131"/>
      <c r="FB81" s="385"/>
      <c r="FC81" s="385"/>
      <c r="FD81" s="131"/>
      <c r="FE81" s="131"/>
      <c r="FF81" s="131"/>
      <c r="FG81" s="385"/>
      <c r="FH81" s="385"/>
      <c r="FI81" s="131"/>
      <c r="FJ81" s="131"/>
      <c r="FK81" s="131"/>
      <c r="FL81" s="385"/>
      <c r="FM81" s="385"/>
      <c r="FN81" s="131"/>
      <c r="FO81" s="131"/>
      <c r="FP81" s="131"/>
      <c r="FQ81" s="385"/>
      <c r="FR81" s="385"/>
      <c r="FS81" s="131"/>
      <c r="FT81" s="131"/>
      <c r="FU81" s="131"/>
      <c r="FV81" s="385"/>
      <c r="FW81" s="385"/>
      <c r="FX81" s="131"/>
      <c r="FY81" s="131"/>
      <c r="FZ81" s="131"/>
      <c r="GA81" s="385"/>
      <c r="GB81" s="385"/>
      <c r="GC81" s="131"/>
      <c r="GD81" s="131"/>
      <c r="GE81" s="131"/>
      <c r="GF81" s="385"/>
      <c r="GG81" s="385"/>
      <c r="GH81" s="131"/>
      <c r="GI81" s="131"/>
      <c r="GJ81" s="131"/>
      <c r="GK81" s="385"/>
      <c r="GL81" s="385"/>
      <c r="GM81" s="131"/>
      <c r="GN81" s="131"/>
      <c r="GO81" s="131"/>
      <c r="GP81" s="385"/>
      <c r="GQ81" s="385"/>
      <c r="GR81" s="131"/>
      <c r="GS81" s="131"/>
      <c r="GT81" s="131"/>
      <c r="GU81" s="385"/>
      <c r="GV81" s="385"/>
      <c r="GW81" s="131"/>
      <c r="GX81" s="131"/>
      <c r="GY81" s="131"/>
      <c r="GZ81" s="385"/>
      <c r="HA81" s="385"/>
      <c r="HB81" s="131"/>
      <c r="HC81" s="131"/>
      <c r="HD81" s="131"/>
      <c r="HE81" s="385"/>
      <c r="HF81" s="385"/>
      <c r="HG81" s="131"/>
      <c r="HH81" s="131"/>
      <c r="HI81" s="131"/>
      <c r="HJ81" s="385"/>
      <c r="HK81" s="385"/>
      <c r="HL81" s="131"/>
      <c r="HM81" s="131"/>
      <c r="HN81" s="131"/>
      <c r="HO81" s="385"/>
      <c r="HP81" s="385"/>
      <c r="HQ81" s="131"/>
      <c r="HR81" s="131"/>
      <c r="HS81" s="131"/>
      <c r="HT81" s="385"/>
      <c r="HU81" s="385"/>
      <c r="HV81" s="131"/>
      <c r="HW81" s="131"/>
      <c r="HX81" s="131"/>
      <c r="HY81" s="385"/>
      <c r="HZ81" s="385"/>
      <c r="IA81" s="131"/>
      <c r="IB81" s="131"/>
      <c r="IC81" s="131"/>
      <c r="ID81" s="385"/>
      <c r="IE81" s="385"/>
      <c r="IF81" s="131"/>
      <c r="IG81" s="131"/>
      <c r="IH81" s="131"/>
      <c r="II81" s="385"/>
      <c r="IJ81" s="385"/>
      <c r="IK81" s="131"/>
      <c r="IL81" s="131"/>
      <c r="IM81" s="131"/>
      <c r="IN81" s="385"/>
      <c r="IO81" s="385"/>
      <c r="IP81" s="131"/>
      <c r="IQ81" s="131"/>
      <c r="IR81" s="131"/>
      <c r="IS81" s="385"/>
      <c r="IT81" s="385"/>
      <c r="IU81" s="131"/>
      <c r="IV81" s="131"/>
      <c r="IW81" s="131"/>
      <c r="IX81" s="385"/>
      <c r="IY81" s="386"/>
      <c r="IZ81" s="198"/>
      <c r="JA81" s="378"/>
      <c r="JB81" s="256"/>
      <c r="JC81" s="256"/>
    </row>
    <row r="82" spans="1:263" s="3" customFormat="1" ht="15" thickBot="1" x14ac:dyDescent="0.4">
      <c r="A82" s="198"/>
      <c r="B82" s="359"/>
      <c r="C82" s="239"/>
      <c r="D82" s="102"/>
      <c r="E82" s="102"/>
      <c r="F82" s="384"/>
      <c r="G82" s="131"/>
      <c r="H82" s="325"/>
      <c r="I82" s="202"/>
      <c r="J82" s="324"/>
      <c r="K82" s="131"/>
      <c r="L82" s="131"/>
      <c r="M82" s="385"/>
      <c r="N82" s="385"/>
      <c r="O82" s="131"/>
      <c r="P82" s="131"/>
      <c r="Q82" s="131"/>
      <c r="R82" s="385"/>
      <c r="S82" s="385"/>
      <c r="T82" s="131"/>
      <c r="U82" s="131"/>
      <c r="V82" s="131"/>
      <c r="W82" s="385"/>
      <c r="X82" s="385"/>
      <c r="Y82" s="131"/>
      <c r="Z82" s="131"/>
      <c r="AA82" s="131"/>
      <c r="AB82" s="385"/>
      <c r="AC82" s="385"/>
      <c r="AD82" s="131"/>
      <c r="AE82" s="131"/>
      <c r="AF82" s="131"/>
      <c r="AG82" s="385"/>
      <c r="AH82" s="385"/>
      <c r="AI82" s="131"/>
      <c r="AJ82" s="131"/>
      <c r="AK82" s="131"/>
      <c r="AL82" s="385"/>
      <c r="AM82" s="385"/>
      <c r="AN82" s="131"/>
      <c r="AO82" s="131"/>
      <c r="AP82" s="131"/>
      <c r="AQ82" s="385"/>
      <c r="AR82" s="385"/>
      <c r="AS82" s="131"/>
      <c r="AT82" s="131"/>
      <c r="AU82" s="131"/>
      <c r="AV82" s="385"/>
      <c r="AW82" s="385"/>
      <c r="AX82" s="131"/>
      <c r="AY82" s="131"/>
      <c r="AZ82" s="131"/>
      <c r="BA82" s="385"/>
      <c r="BB82" s="385"/>
      <c r="BC82" s="131"/>
      <c r="BD82" s="131"/>
      <c r="BE82" s="131"/>
      <c r="BF82" s="385"/>
      <c r="BG82" s="385"/>
      <c r="BH82" s="131"/>
      <c r="BI82" s="131"/>
      <c r="BJ82" s="131"/>
      <c r="BK82" s="385"/>
      <c r="BL82" s="385"/>
      <c r="BM82" s="131"/>
      <c r="BN82" s="131"/>
      <c r="BO82" s="131"/>
      <c r="BP82" s="385"/>
      <c r="BQ82" s="385"/>
      <c r="BR82" s="131"/>
      <c r="BS82" s="131"/>
      <c r="BT82" s="131"/>
      <c r="BU82" s="385"/>
      <c r="BV82" s="385"/>
      <c r="BW82" s="131"/>
      <c r="BX82" s="131"/>
      <c r="BY82" s="131"/>
      <c r="BZ82" s="385"/>
      <c r="CA82" s="385"/>
      <c r="CB82" s="131"/>
      <c r="CC82" s="131"/>
      <c r="CD82" s="131"/>
      <c r="CE82" s="385"/>
      <c r="CF82" s="385"/>
      <c r="CG82" s="131"/>
      <c r="CH82" s="131"/>
      <c r="CI82" s="131"/>
      <c r="CJ82" s="385"/>
      <c r="CK82" s="385"/>
      <c r="CL82" s="131"/>
      <c r="CM82" s="131"/>
      <c r="CN82" s="131"/>
      <c r="CO82" s="385"/>
      <c r="CP82" s="385"/>
      <c r="CQ82" s="131"/>
      <c r="CR82" s="131"/>
      <c r="CS82" s="131"/>
      <c r="CT82" s="385"/>
      <c r="CU82" s="385"/>
      <c r="CV82" s="131"/>
      <c r="CW82" s="131"/>
      <c r="CX82" s="131"/>
      <c r="CY82" s="385"/>
      <c r="CZ82" s="385"/>
      <c r="DA82" s="131"/>
      <c r="DB82" s="131"/>
      <c r="DC82" s="131"/>
      <c r="DD82" s="385"/>
      <c r="DE82" s="385"/>
      <c r="DF82" s="131"/>
      <c r="DG82" s="131"/>
      <c r="DH82" s="131"/>
      <c r="DI82" s="385"/>
      <c r="DJ82" s="385"/>
      <c r="DK82" s="131"/>
      <c r="DL82" s="131"/>
      <c r="DM82" s="131"/>
      <c r="DN82" s="385"/>
      <c r="DO82" s="385"/>
      <c r="DP82" s="131"/>
      <c r="DQ82" s="131"/>
      <c r="DR82" s="131"/>
      <c r="DS82" s="385"/>
      <c r="DT82" s="385"/>
      <c r="DU82" s="131"/>
      <c r="DV82" s="131"/>
      <c r="DW82" s="131"/>
      <c r="DX82" s="385"/>
      <c r="DY82" s="385"/>
      <c r="DZ82" s="131"/>
      <c r="EA82" s="131"/>
      <c r="EB82" s="131"/>
      <c r="EC82" s="385"/>
      <c r="ED82" s="385"/>
      <c r="EE82" s="131"/>
      <c r="EF82" s="131"/>
      <c r="EG82" s="131"/>
      <c r="EH82" s="385"/>
      <c r="EI82" s="385"/>
      <c r="EJ82" s="131"/>
      <c r="EK82" s="131"/>
      <c r="EL82" s="131"/>
      <c r="EM82" s="385"/>
      <c r="EN82" s="385"/>
      <c r="EO82" s="131"/>
      <c r="EP82" s="131"/>
      <c r="EQ82" s="131"/>
      <c r="ER82" s="385"/>
      <c r="ES82" s="385"/>
      <c r="ET82" s="131"/>
      <c r="EU82" s="131"/>
      <c r="EV82" s="131"/>
      <c r="EW82" s="385"/>
      <c r="EX82" s="385"/>
      <c r="EY82" s="131"/>
      <c r="EZ82" s="131"/>
      <c r="FA82" s="131"/>
      <c r="FB82" s="385"/>
      <c r="FC82" s="385"/>
      <c r="FD82" s="131"/>
      <c r="FE82" s="131"/>
      <c r="FF82" s="131"/>
      <c r="FG82" s="385"/>
      <c r="FH82" s="385"/>
      <c r="FI82" s="131"/>
      <c r="FJ82" s="131"/>
      <c r="FK82" s="131"/>
      <c r="FL82" s="385"/>
      <c r="FM82" s="385"/>
      <c r="FN82" s="131"/>
      <c r="FO82" s="131"/>
      <c r="FP82" s="131"/>
      <c r="FQ82" s="385"/>
      <c r="FR82" s="385"/>
      <c r="FS82" s="131"/>
      <c r="FT82" s="131"/>
      <c r="FU82" s="131"/>
      <c r="FV82" s="385"/>
      <c r="FW82" s="385"/>
      <c r="FX82" s="131"/>
      <c r="FY82" s="131"/>
      <c r="FZ82" s="131"/>
      <c r="GA82" s="385"/>
      <c r="GB82" s="385"/>
      <c r="GC82" s="131"/>
      <c r="GD82" s="131"/>
      <c r="GE82" s="131"/>
      <c r="GF82" s="385"/>
      <c r="GG82" s="385"/>
      <c r="GH82" s="131"/>
      <c r="GI82" s="131"/>
      <c r="GJ82" s="131"/>
      <c r="GK82" s="385"/>
      <c r="GL82" s="385"/>
      <c r="GM82" s="131"/>
      <c r="GN82" s="131"/>
      <c r="GO82" s="131"/>
      <c r="GP82" s="385"/>
      <c r="GQ82" s="385"/>
      <c r="GR82" s="131"/>
      <c r="GS82" s="131"/>
      <c r="GT82" s="131"/>
      <c r="GU82" s="385"/>
      <c r="GV82" s="385"/>
      <c r="GW82" s="131"/>
      <c r="GX82" s="131"/>
      <c r="GY82" s="131"/>
      <c r="GZ82" s="385"/>
      <c r="HA82" s="385"/>
      <c r="HB82" s="131"/>
      <c r="HC82" s="131"/>
      <c r="HD82" s="131"/>
      <c r="HE82" s="385"/>
      <c r="HF82" s="385"/>
      <c r="HG82" s="131"/>
      <c r="HH82" s="131"/>
      <c r="HI82" s="131"/>
      <c r="HJ82" s="385"/>
      <c r="HK82" s="385"/>
      <c r="HL82" s="131"/>
      <c r="HM82" s="131"/>
      <c r="HN82" s="131"/>
      <c r="HO82" s="385"/>
      <c r="HP82" s="385"/>
      <c r="HQ82" s="131"/>
      <c r="HR82" s="131"/>
      <c r="HS82" s="131"/>
      <c r="HT82" s="385"/>
      <c r="HU82" s="385"/>
      <c r="HV82" s="131"/>
      <c r="HW82" s="131"/>
      <c r="HX82" s="131"/>
      <c r="HY82" s="385"/>
      <c r="HZ82" s="385"/>
      <c r="IA82" s="131"/>
      <c r="IB82" s="131"/>
      <c r="IC82" s="131"/>
      <c r="ID82" s="385"/>
      <c r="IE82" s="385"/>
      <c r="IF82" s="131"/>
      <c r="IG82" s="131"/>
      <c r="IH82" s="131"/>
      <c r="II82" s="385"/>
      <c r="IJ82" s="385"/>
      <c r="IK82" s="131"/>
      <c r="IL82" s="131"/>
      <c r="IM82" s="131"/>
      <c r="IN82" s="385"/>
      <c r="IO82" s="385"/>
      <c r="IP82" s="131"/>
      <c r="IQ82" s="131"/>
      <c r="IR82" s="131"/>
      <c r="IS82" s="385"/>
      <c r="IT82" s="385"/>
      <c r="IU82" s="131"/>
      <c r="IV82" s="131"/>
      <c r="IW82" s="131"/>
      <c r="IX82" s="385"/>
      <c r="IY82" s="386"/>
      <c r="IZ82" s="198"/>
      <c r="JA82" s="378"/>
      <c r="JB82" s="256"/>
      <c r="JC82" s="256"/>
    </row>
    <row r="83" spans="1:263" s="127" customFormat="1" ht="28.5" customHeight="1" thickBot="1" x14ac:dyDescent="0.4">
      <c r="A83" s="419"/>
      <c r="B83" s="420"/>
      <c r="C83" s="126" t="s">
        <v>377</v>
      </c>
      <c r="D83" s="248" t="s">
        <v>356</v>
      </c>
      <c r="E83" s="421"/>
      <c r="F83" s="286"/>
      <c r="G83" s="250"/>
      <c r="H83" s="422"/>
      <c r="I83" s="423"/>
      <c r="J83" s="424"/>
      <c r="K83" s="251"/>
      <c r="L83" s="251"/>
      <c r="M83" s="251"/>
      <c r="N83" s="251"/>
      <c r="O83" s="425"/>
      <c r="P83" s="251"/>
      <c r="Q83" s="251"/>
      <c r="R83" s="251"/>
      <c r="S83" s="251"/>
      <c r="T83" s="425"/>
      <c r="U83" s="251"/>
      <c r="V83" s="251"/>
      <c r="W83" s="251"/>
      <c r="X83" s="251"/>
      <c r="Y83" s="425"/>
      <c r="Z83" s="251"/>
      <c r="AA83" s="251"/>
      <c r="AB83" s="251"/>
      <c r="AC83" s="251"/>
      <c r="AD83" s="425"/>
      <c r="AE83" s="251"/>
      <c r="AF83" s="251"/>
      <c r="AG83" s="251"/>
      <c r="AH83" s="251"/>
      <c r="AI83" s="425"/>
      <c r="AJ83" s="251"/>
      <c r="AK83" s="251"/>
      <c r="AL83" s="251"/>
      <c r="AM83" s="251"/>
      <c r="AN83" s="425"/>
      <c r="AO83" s="251"/>
      <c r="AP83" s="251"/>
      <c r="AQ83" s="251"/>
      <c r="AR83" s="251"/>
      <c r="AS83" s="425"/>
      <c r="AT83" s="251"/>
      <c r="AU83" s="251"/>
      <c r="AV83" s="251"/>
      <c r="AW83" s="251"/>
      <c r="AX83" s="425"/>
      <c r="AY83" s="251"/>
      <c r="AZ83" s="251"/>
      <c r="BA83" s="251"/>
      <c r="BB83" s="251"/>
      <c r="BC83" s="425"/>
      <c r="BD83" s="251"/>
      <c r="BE83" s="251"/>
      <c r="BF83" s="251"/>
      <c r="BG83" s="251"/>
      <c r="BH83" s="425"/>
      <c r="BI83" s="251"/>
      <c r="BJ83" s="251"/>
      <c r="BK83" s="251"/>
      <c r="BL83" s="251"/>
      <c r="BM83" s="425"/>
      <c r="BN83" s="251"/>
      <c r="BO83" s="251"/>
      <c r="BP83" s="251"/>
      <c r="BQ83" s="251"/>
      <c r="BR83" s="425"/>
      <c r="BS83" s="251"/>
      <c r="BT83" s="251"/>
      <c r="BU83" s="251"/>
      <c r="BV83" s="251"/>
      <c r="BW83" s="425"/>
      <c r="BX83" s="251"/>
      <c r="BY83" s="251"/>
      <c r="BZ83" s="251"/>
      <c r="CA83" s="251"/>
      <c r="CB83" s="425"/>
      <c r="CC83" s="251"/>
      <c r="CD83" s="251"/>
      <c r="CE83" s="251"/>
      <c r="CF83" s="251"/>
      <c r="CG83" s="425"/>
      <c r="CH83" s="251"/>
      <c r="CI83" s="251"/>
      <c r="CJ83" s="251"/>
      <c r="CK83" s="251"/>
      <c r="CL83" s="425"/>
      <c r="CM83" s="251"/>
      <c r="CN83" s="251"/>
      <c r="CO83" s="251"/>
      <c r="CP83" s="251"/>
      <c r="CQ83" s="425"/>
      <c r="CR83" s="251"/>
      <c r="CS83" s="251"/>
      <c r="CT83" s="251"/>
      <c r="CU83" s="251"/>
      <c r="CV83" s="425"/>
      <c r="CW83" s="251"/>
      <c r="CX83" s="251"/>
      <c r="CY83" s="251"/>
      <c r="CZ83" s="251"/>
      <c r="DA83" s="425"/>
      <c r="DB83" s="251"/>
      <c r="DC83" s="251"/>
      <c r="DD83" s="251"/>
      <c r="DE83" s="251"/>
      <c r="DF83" s="425"/>
      <c r="DG83" s="251"/>
      <c r="DH83" s="251"/>
      <c r="DI83" s="251"/>
      <c r="DJ83" s="251"/>
      <c r="DK83" s="425"/>
      <c r="DL83" s="251"/>
      <c r="DM83" s="251"/>
      <c r="DN83" s="251"/>
      <c r="DO83" s="251"/>
      <c r="DP83" s="425"/>
      <c r="DQ83" s="251"/>
      <c r="DR83" s="251"/>
      <c r="DS83" s="251"/>
      <c r="DT83" s="251"/>
      <c r="DU83" s="425"/>
      <c r="DV83" s="251"/>
      <c r="DW83" s="251"/>
      <c r="DX83" s="251"/>
      <c r="DY83" s="251"/>
      <c r="DZ83" s="425"/>
      <c r="EA83" s="251"/>
      <c r="EB83" s="251"/>
      <c r="EC83" s="251"/>
      <c r="ED83" s="251"/>
      <c r="EE83" s="425"/>
      <c r="EF83" s="251"/>
      <c r="EG83" s="251"/>
      <c r="EH83" s="251"/>
      <c r="EI83" s="251"/>
      <c r="EJ83" s="425"/>
      <c r="EK83" s="251"/>
      <c r="EL83" s="251"/>
      <c r="EM83" s="251"/>
      <c r="EN83" s="251"/>
      <c r="EO83" s="425"/>
      <c r="EP83" s="251"/>
      <c r="EQ83" s="251"/>
      <c r="ER83" s="251"/>
      <c r="ES83" s="251"/>
      <c r="ET83" s="425"/>
      <c r="EU83" s="251"/>
      <c r="EV83" s="251"/>
      <c r="EW83" s="251"/>
      <c r="EX83" s="251"/>
      <c r="EY83" s="425"/>
      <c r="EZ83" s="251"/>
      <c r="FA83" s="251"/>
      <c r="FB83" s="251"/>
      <c r="FC83" s="251"/>
      <c r="FD83" s="425"/>
      <c r="FE83" s="251"/>
      <c r="FF83" s="251"/>
      <c r="FG83" s="251"/>
      <c r="FH83" s="251"/>
      <c r="FI83" s="425"/>
      <c r="FJ83" s="251"/>
      <c r="FK83" s="251"/>
      <c r="FL83" s="251"/>
      <c r="FM83" s="251"/>
      <c r="FN83" s="425"/>
      <c r="FO83" s="251"/>
      <c r="FP83" s="251"/>
      <c r="FQ83" s="251"/>
      <c r="FR83" s="251"/>
      <c r="FS83" s="425"/>
      <c r="FT83" s="251"/>
      <c r="FU83" s="251"/>
      <c r="FV83" s="251"/>
      <c r="FW83" s="251"/>
      <c r="FX83" s="425"/>
      <c r="FY83" s="251"/>
      <c r="FZ83" s="251"/>
      <c r="GA83" s="251"/>
      <c r="GB83" s="251"/>
      <c r="GC83" s="425"/>
      <c r="GD83" s="251"/>
      <c r="GE83" s="251"/>
      <c r="GF83" s="251"/>
      <c r="GG83" s="251"/>
      <c r="GH83" s="425"/>
      <c r="GI83" s="251"/>
      <c r="GJ83" s="251"/>
      <c r="GK83" s="251"/>
      <c r="GL83" s="251"/>
      <c r="GM83" s="425"/>
      <c r="GN83" s="251"/>
      <c r="GO83" s="251"/>
      <c r="GP83" s="251"/>
      <c r="GQ83" s="251"/>
      <c r="GR83" s="425"/>
      <c r="GS83" s="251"/>
      <c r="GT83" s="251"/>
      <c r="GU83" s="251"/>
      <c r="GV83" s="251"/>
      <c r="GW83" s="425"/>
      <c r="GX83" s="251"/>
      <c r="GY83" s="251"/>
      <c r="GZ83" s="251"/>
      <c r="HA83" s="251"/>
      <c r="HB83" s="425"/>
      <c r="HC83" s="251"/>
      <c r="HD83" s="251"/>
      <c r="HE83" s="251"/>
      <c r="HF83" s="251"/>
      <c r="HG83" s="425"/>
      <c r="HH83" s="251"/>
      <c r="HI83" s="251"/>
      <c r="HJ83" s="251"/>
      <c r="HK83" s="251"/>
      <c r="HL83" s="425"/>
      <c r="HM83" s="251"/>
      <c r="HN83" s="251"/>
      <c r="HO83" s="251"/>
      <c r="HP83" s="251"/>
      <c r="HQ83" s="425"/>
      <c r="HR83" s="251"/>
      <c r="HS83" s="251"/>
      <c r="HT83" s="251"/>
      <c r="HU83" s="251"/>
      <c r="HV83" s="425"/>
      <c r="HW83" s="251"/>
      <c r="HX83" s="251"/>
      <c r="HY83" s="251"/>
      <c r="HZ83" s="251"/>
      <c r="IA83" s="425"/>
      <c r="IB83" s="251"/>
      <c r="IC83" s="251"/>
      <c r="ID83" s="251"/>
      <c r="IE83" s="251"/>
      <c r="IF83" s="425"/>
      <c r="IG83" s="251"/>
      <c r="IH83" s="251"/>
      <c r="II83" s="251"/>
      <c r="IJ83" s="251"/>
      <c r="IK83" s="425"/>
      <c r="IL83" s="251"/>
      <c r="IM83" s="251"/>
      <c r="IN83" s="251"/>
      <c r="IO83" s="251"/>
      <c r="IP83" s="425"/>
      <c r="IQ83" s="251"/>
      <c r="IR83" s="251"/>
      <c r="IS83" s="251"/>
      <c r="IT83" s="251"/>
      <c r="IU83" s="425"/>
      <c r="IV83" s="251"/>
      <c r="IW83" s="251"/>
      <c r="IX83" s="251"/>
      <c r="IY83" s="426"/>
      <c r="IZ83" s="198"/>
      <c r="JA83" s="427"/>
      <c r="JB83" s="428"/>
      <c r="JC83" s="428"/>
    </row>
    <row r="84" spans="1:263" s="3" customFormat="1" x14ac:dyDescent="0.35">
      <c r="A84" s="198"/>
      <c r="B84" s="359"/>
      <c r="C84" s="239"/>
      <c r="D84" s="102"/>
      <c r="E84" s="102"/>
      <c r="F84" s="384"/>
      <c r="G84" s="131"/>
      <c r="H84" s="325"/>
      <c r="I84" s="202"/>
      <c r="J84" s="324"/>
      <c r="K84" s="131"/>
      <c r="L84" s="131"/>
      <c r="M84" s="385"/>
      <c r="N84" s="385"/>
      <c r="O84" s="131"/>
      <c r="P84" s="131"/>
      <c r="Q84" s="131"/>
      <c r="R84" s="385"/>
      <c r="S84" s="385"/>
      <c r="T84" s="131"/>
      <c r="U84" s="131"/>
      <c r="V84" s="131"/>
      <c r="W84" s="385"/>
      <c r="X84" s="385"/>
      <c r="Y84" s="131"/>
      <c r="Z84" s="131"/>
      <c r="AA84" s="131"/>
      <c r="AB84" s="385"/>
      <c r="AC84" s="385"/>
      <c r="AD84" s="131"/>
      <c r="AE84" s="131"/>
      <c r="AF84" s="131"/>
      <c r="AG84" s="385"/>
      <c r="AH84" s="385"/>
      <c r="AI84" s="131"/>
      <c r="AJ84" s="131"/>
      <c r="AK84" s="131"/>
      <c r="AL84" s="385"/>
      <c r="AM84" s="385"/>
      <c r="AN84" s="131"/>
      <c r="AO84" s="131"/>
      <c r="AP84" s="131"/>
      <c r="AQ84" s="385"/>
      <c r="AR84" s="385"/>
      <c r="AS84" s="131"/>
      <c r="AT84" s="131"/>
      <c r="AU84" s="131"/>
      <c r="AV84" s="385"/>
      <c r="AW84" s="385"/>
      <c r="AX84" s="131"/>
      <c r="AY84" s="131"/>
      <c r="AZ84" s="131"/>
      <c r="BA84" s="385"/>
      <c r="BB84" s="385"/>
      <c r="BC84" s="131"/>
      <c r="BD84" s="131"/>
      <c r="BE84" s="131"/>
      <c r="BF84" s="385"/>
      <c r="BG84" s="385"/>
      <c r="BH84" s="131"/>
      <c r="BI84" s="131"/>
      <c r="BJ84" s="131"/>
      <c r="BK84" s="385"/>
      <c r="BL84" s="385"/>
      <c r="BM84" s="131"/>
      <c r="BN84" s="131"/>
      <c r="BO84" s="131"/>
      <c r="BP84" s="385"/>
      <c r="BQ84" s="385"/>
      <c r="BR84" s="131"/>
      <c r="BS84" s="131"/>
      <c r="BT84" s="131"/>
      <c r="BU84" s="385"/>
      <c r="BV84" s="385"/>
      <c r="BW84" s="131"/>
      <c r="BX84" s="131"/>
      <c r="BY84" s="131"/>
      <c r="BZ84" s="385"/>
      <c r="CA84" s="385"/>
      <c r="CB84" s="131"/>
      <c r="CC84" s="131"/>
      <c r="CD84" s="131"/>
      <c r="CE84" s="385"/>
      <c r="CF84" s="385"/>
      <c r="CG84" s="131"/>
      <c r="CH84" s="131"/>
      <c r="CI84" s="131"/>
      <c r="CJ84" s="385"/>
      <c r="CK84" s="385"/>
      <c r="CL84" s="131"/>
      <c r="CM84" s="131"/>
      <c r="CN84" s="131"/>
      <c r="CO84" s="385"/>
      <c r="CP84" s="385"/>
      <c r="CQ84" s="131"/>
      <c r="CR84" s="131"/>
      <c r="CS84" s="131"/>
      <c r="CT84" s="385"/>
      <c r="CU84" s="385"/>
      <c r="CV84" s="131"/>
      <c r="CW84" s="131"/>
      <c r="CX84" s="131"/>
      <c r="CY84" s="385"/>
      <c r="CZ84" s="385"/>
      <c r="DA84" s="131"/>
      <c r="DB84" s="131"/>
      <c r="DC84" s="131"/>
      <c r="DD84" s="385"/>
      <c r="DE84" s="385"/>
      <c r="DF84" s="131"/>
      <c r="DG84" s="131"/>
      <c r="DH84" s="131"/>
      <c r="DI84" s="385"/>
      <c r="DJ84" s="385"/>
      <c r="DK84" s="131"/>
      <c r="DL84" s="131"/>
      <c r="DM84" s="131"/>
      <c r="DN84" s="385"/>
      <c r="DO84" s="385"/>
      <c r="DP84" s="131"/>
      <c r="DQ84" s="131"/>
      <c r="DR84" s="131"/>
      <c r="DS84" s="385"/>
      <c r="DT84" s="385"/>
      <c r="DU84" s="131"/>
      <c r="DV84" s="131"/>
      <c r="DW84" s="131"/>
      <c r="DX84" s="385"/>
      <c r="DY84" s="385"/>
      <c r="DZ84" s="131"/>
      <c r="EA84" s="131"/>
      <c r="EB84" s="131"/>
      <c r="EC84" s="385"/>
      <c r="ED84" s="385"/>
      <c r="EE84" s="131"/>
      <c r="EF84" s="131"/>
      <c r="EG84" s="131"/>
      <c r="EH84" s="385"/>
      <c r="EI84" s="385"/>
      <c r="EJ84" s="131"/>
      <c r="EK84" s="131"/>
      <c r="EL84" s="131"/>
      <c r="EM84" s="385"/>
      <c r="EN84" s="385"/>
      <c r="EO84" s="131"/>
      <c r="EP84" s="131"/>
      <c r="EQ84" s="131"/>
      <c r="ER84" s="385"/>
      <c r="ES84" s="385"/>
      <c r="ET84" s="131"/>
      <c r="EU84" s="131"/>
      <c r="EV84" s="131"/>
      <c r="EW84" s="385"/>
      <c r="EX84" s="385"/>
      <c r="EY84" s="131"/>
      <c r="EZ84" s="131"/>
      <c r="FA84" s="131"/>
      <c r="FB84" s="385"/>
      <c r="FC84" s="385"/>
      <c r="FD84" s="131"/>
      <c r="FE84" s="131"/>
      <c r="FF84" s="131"/>
      <c r="FG84" s="385"/>
      <c r="FH84" s="385"/>
      <c r="FI84" s="131"/>
      <c r="FJ84" s="131"/>
      <c r="FK84" s="131"/>
      <c r="FL84" s="385"/>
      <c r="FM84" s="385"/>
      <c r="FN84" s="131"/>
      <c r="FO84" s="131"/>
      <c r="FP84" s="131"/>
      <c r="FQ84" s="385"/>
      <c r="FR84" s="385"/>
      <c r="FS84" s="131"/>
      <c r="FT84" s="131"/>
      <c r="FU84" s="131"/>
      <c r="FV84" s="385"/>
      <c r="FW84" s="385"/>
      <c r="FX84" s="131"/>
      <c r="FY84" s="131"/>
      <c r="FZ84" s="131"/>
      <c r="GA84" s="385"/>
      <c r="GB84" s="385"/>
      <c r="GC84" s="131"/>
      <c r="GD84" s="131"/>
      <c r="GE84" s="131"/>
      <c r="GF84" s="385"/>
      <c r="GG84" s="385"/>
      <c r="GH84" s="131"/>
      <c r="GI84" s="131"/>
      <c r="GJ84" s="131"/>
      <c r="GK84" s="385"/>
      <c r="GL84" s="385"/>
      <c r="GM84" s="131"/>
      <c r="GN84" s="131"/>
      <c r="GO84" s="131"/>
      <c r="GP84" s="385"/>
      <c r="GQ84" s="385"/>
      <c r="GR84" s="131"/>
      <c r="GS84" s="131"/>
      <c r="GT84" s="131"/>
      <c r="GU84" s="385"/>
      <c r="GV84" s="385"/>
      <c r="GW84" s="131"/>
      <c r="GX84" s="131"/>
      <c r="GY84" s="131"/>
      <c r="GZ84" s="385"/>
      <c r="HA84" s="385"/>
      <c r="HB84" s="131"/>
      <c r="HC84" s="131"/>
      <c r="HD84" s="131"/>
      <c r="HE84" s="385"/>
      <c r="HF84" s="385"/>
      <c r="HG84" s="131"/>
      <c r="HH84" s="131"/>
      <c r="HI84" s="131"/>
      <c r="HJ84" s="385"/>
      <c r="HK84" s="385"/>
      <c r="HL84" s="131"/>
      <c r="HM84" s="131"/>
      <c r="HN84" s="131"/>
      <c r="HO84" s="385"/>
      <c r="HP84" s="385"/>
      <c r="HQ84" s="131"/>
      <c r="HR84" s="131"/>
      <c r="HS84" s="131"/>
      <c r="HT84" s="385"/>
      <c r="HU84" s="385"/>
      <c r="HV84" s="131"/>
      <c r="HW84" s="131"/>
      <c r="HX84" s="131"/>
      <c r="HY84" s="385"/>
      <c r="HZ84" s="385"/>
      <c r="IA84" s="131"/>
      <c r="IB84" s="131"/>
      <c r="IC84" s="131"/>
      <c r="ID84" s="385"/>
      <c r="IE84" s="385"/>
      <c r="IF84" s="131"/>
      <c r="IG84" s="131"/>
      <c r="IH84" s="131"/>
      <c r="II84" s="385"/>
      <c r="IJ84" s="385"/>
      <c r="IK84" s="131"/>
      <c r="IL84" s="131"/>
      <c r="IM84" s="131"/>
      <c r="IN84" s="385"/>
      <c r="IO84" s="385"/>
      <c r="IP84" s="131"/>
      <c r="IQ84" s="131"/>
      <c r="IR84" s="131"/>
      <c r="IS84" s="385"/>
      <c r="IT84" s="385"/>
      <c r="IU84" s="131"/>
      <c r="IV84" s="131"/>
      <c r="IW84" s="131"/>
      <c r="IX84" s="385"/>
      <c r="IY84" s="386"/>
      <c r="IZ84" s="198"/>
      <c r="JA84" s="378"/>
      <c r="JB84" s="256"/>
      <c r="JC84" s="256"/>
    </row>
    <row r="85" spans="1:263" s="3" customFormat="1" x14ac:dyDescent="0.35">
      <c r="A85" s="198"/>
      <c r="B85" s="359"/>
      <c r="C85" s="126" t="s">
        <v>378</v>
      </c>
      <c r="D85" s="102" t="s">
        <v>379</v>
      </c>
      <c r="E85" s="102"/>
      <c r="F85" s="285"/>
      <c r="G85" s="110"/>
      <c r="H85" s="325"/>
      <c r="I85" s="202"/>
      <c r="J85" s="324"/>
      <c r="K85" s="131"/>
      <c r="L85" s="429"/>
      <c r="M85" s="385"/>
      <c r="N85" s="385"/>
      <c r="O85" s="131"/>
      <c r="P85" s="131"/>
      <c r="Q85" s="429"/>
      <c r="R85" s="385"/>
      <c r="S85" s="385"/>
      <c r="T85" s="131"/>
      <c r="U85" s="131"/>
      <c r="V85" s="429"/>
      <c r="W85" s="385"/>
      <c r="X85" s="385"/>
      <c r="Y85" s="131"/>
      <c r="Z85" s="131"/>
      <c r="AA85" s="429"/>
      <c r="AB85" s="385"/>
      <c r="AC85" s="385"/>
      <c r="AD85" s="131"/>
      <c r="AE85" s="131"/>
      <c r="AF85" s="429"/>
      <c r="AG85" s="385"/>
      <c r="AH85" s="385"/>
      <c r="AI85" s="131"/>
      <c r="AJ85" s="131"/>
      <c r="AK85" s="429"/>
      <c r="AL85" s="385"/>
      <c r="AM85" s="385"/>
      <c r="AN85" s="131"/>
      <c r="AO85" s="131"/>
      <c r="AP85" s="429"/>
      <c r="AQ85" s="385"/>
      <c r="AR85" s="385"/>
      <c r="AS85" s="131"/>
      <c r="AT85" s="131"/>
      <c r="AU85" s="429"/>
      <c r="AV85" s="385"/>
      <c r="AW85" s="385"/>
      <c r="AX85" s="131"/>
      <c r="AY85" s="131"/>
      <c r="AZ85" s="429"/>
      <c r="BA85" s="385"/>
      <c r="BB85" s="385"/>
      <c r="BC85" s="131"/>
      <c r="BD85" s="131"/>
      <c r="BE85" s="429"/>
      <c r="BF85" s="385"/>
      <c r="BG85" s="385"/>
      <c r="BH85" s="131"/>
      <c r="BI85" s="131"/>
      <c r="BJ85" s="429"/>
      <c r="BK85" s="385"/>
      <c r="BL85" s="385"/>
      <c r="BM85" s="131"/>
      <c r="BN85" s="131"/>
      <c r="BO85" s="429"/>
      <c r="BP85" s="385"/>
      <c r="BQ85" s="385"/>
      <c r="BR85" s="131"/>
      <c r="BS85" s="131"/>
      <c r="BT85" s="429"/>
      <c r="BU85" s="385"/>
      <c r="BV85" s="385"/>
      <c r="BW85" s="131"/>
      <c r="BX85" s="131"/>
      <c r="BY85" s="429"/>
      <c r="BZ85" s="385"/>
      <c r="CA85" s="385"/>
      <c r="CB85" s="131"/>
      <c r="CC85" s="131"/>
      <c r="CD85" s="429"/>
      <c r="CE85" s="385"/>
      <c r="CF85" s="385"/>
      <c r="CG85" s="131"/>
      <c r="CH85" s="131"/>
      <c r="CI85" s="429"/>
      <c r="CJ85" s="385"/>
      <c r="CK85" s="385"/>
      <c r="CL85" s="131"/>
      <c r="CM85" s="131"/>
      <c r="CN85" s="429"/>
      <c r="CO85" s="385"/>
      <c r="CP85" s="385"/>
      <c r="CQ85" s="131"/>
      <c r="CR85" s="131"/>
      <c r="CS85" s="429"/>
      <c r="CT85" s="385"/>
      <c r="CU85" s="385"/>
      <c r="CV85" s="131"/>
      <c r="CW85" s="131"/>
      <c r="CX85" s="429"/>
      <c r="CY85" s="385"/>
      <c r="CZ85" s="385"/>
      <c r="DA85" s="131"/>
      <c r="DB85" s="131"/>
      <c r="DC85" s="429"/>
      <c r="DD85" s="385"/>
      <c r="DE85" s="385"/>
      <c r="DF85" s="131"/>
      <c r="DG85" s="131"/>
      <c r="DH85" s="429"/>
      <c r="DI85" s="385"/>
      <c r="DJ85" s="385"/>
      <c r="DK85" s="131"/>
      <c r="DL85" s="131"/>
      <c r="DM85" s="429"/>
      <c r="DN85" s="385"/>
      <c r="DO85" s="385"/>
      <c r="DP85" s="131"/>
      <c r="DQ85" s="131"/>
      <c r="DR85" s="429"/>
      <c r="DS85" s="385"/>
      <c r="DT85" s="385"/>
      <c r="DU85" s="131"/>
      <c r="DV85" s="131"/>
      <c r="DW85" s="429"/>
      <c r="DX85" s="385"/>
      <c r="DY85" s="385"/>
      <c r="DZ85" s="131"/>
      <c r="EA85" s="131"/>
      <c r="EB85" s="429"/>
      <c r="EC85" s="385"/>
      <c r="ED85" s="385"/>
      <c r="EE85" s="131"/>
      <c r="EF85" s="131"/>
      <c r="EG85" s="429"/>
      <c r="EH85" s="385"/>
      <c r="EI85" s="385"/>
      <c r="EJ85" s="131"/>
      <c r="EK85" s="131"/>
      <c r="EL85" s="429"/>
      <c r="EM85" s="385"/>
      <c r="EN85" s="385"/>
      <c r="EO85" s="131"/>
      <c r="EP85" s="131"/>
      <c r="EQ85" s="429"/>
      <c r="ER85" s="385"/>
      <c r="ES85" s="385"/>
      <c r="ET85" s="131"/>
      <c r="EU85" s="131"/>
      <c r="EV85" s="429"/>
      <c r="EW85" s="385"/>
      <c r="EX85" s="385"/>
      <c r="EY85" s="131"/>
      <c r="EZ85" s="131"/>
      <c r="FA85" s="429"/>
      <c r="FB85" s="385"/>
      <c r="FC85" s="385"/>
      <c r="FD85" s="131"/>
      <c r="FE85" s="131"/>
      <c r="FF85" s="429"/>
      <c r="FG85" s="385"/>
      <c r="FH85" s="385"/>
      <c r="FI85" s="131"/>
      <c r="FJ85" s="131"/>
      <c r="FK85" s="429"/>
      <c r="FL85" s="385"/>
      <c r="FM85" s="385"/>
      <c r="FN85" s="131"/>
      <c r="FO85" s="131"/>
      <c r="FP85" s="429"/>
      <c r="FQ85" s="385"/>
      <c r="FR85" s="385"/>
      <c r="FS85" s="131"/>
      <c r="FT85" s="131"/>
      <c r="FU85" s="429"/>
      <c r="FV85" s="385"/>
      <c r="FW85" s="385"/>
      <c r="FX85" s="131"/>
      <c r="FY85" s="131"/>
      <c r="FZ85" s="429"/>
      <c r="GA85" s="385"/>
      <c r="GB85" s="385"/>
      <c r="GC85" s="131"/>
      <c r="GD85" s="131"/>
      <c r="GE85" s="429"/>
      <c r="GF85" s="385"/>
      <c r="GG85" s="385"/>
      <c r="GH85" s="131"/>
      <c r="GI85" s="131"/>
      <c r="GJ85" s="429"/>
      <c r="GK85" s="385"/>
      <c r="GL85" s="385"/>
      <c r="GM85" s="131"/>
      <c r="GN85" s="131"/>
      <c r="GO85" s="429"/>
      <c r="GP85" s="385"/>
      <c r="GQ85" s="385"/>
      <c r="GR85" s="131"/>
      <c r="GS85" s="131"/>
      <c r="GT85" s="429"/>
      <c r="GU85" s="385"/>
      <c r="GV85" s="385"/>
      <c r="GW85" s="131"/>
      <c r="GX85" s="131"/>
      <c r="GY85" s="429"/>
      <c r="GZ85" s="385"/>
      <c r="HA85" s="385"/>
      <c r="HB85" s="131"/>
      <c r="HC85" s="131"/>
      <c r="HD85" s="429"/>
      <c r="HE85" s="385"/>
      <c r="HF85" s="385"/>
      <c r="HG85" s="131"/>
      <c r="HH85" s="131"/>
      <c r="HI85" s="429"/>
      <c r="HJ85" s="385"/>
      <c r="HK85" s="385"/>
      <c r="HL85" s="131"/>
      <c r="HM85" s="131"/>
      <c r="HN85" s="429"/>
      <c r="HO85" s="385"/>
      <c r="HP85" s="385"/>
      <c r="HQ85" s="131"/>
      <c r="HR85" s="131"/>
      <c r="HS85" s="429"/>
      <c r="HT85" s="385"/>
      <c r="HU85" s="385"/>
      <c r="HV85" s="131"/>
      <c r="HW85" s="131"/>
      <c r="HX85" s="429"/>
      <c r="HY85" s="385"/>
      <c r="HZ85" s="385"/>
      <c r="IA85" s="131"/>
      <c r="IB85" s="131"/>
      <c r="IC85" s="429"/>
      <c r="ID85" s="385"/>
      <c r="IE85" s="385"/>
      <c r="IF85" s="131"/>
      <c r="IG85" s="131"/>
      <c r="IH85" s="429"/>
      <c r="II85" s="385"/>
      <c r="IJ85" s="385"/>
      <c r="IK85" s="131"/>
      <c r="IL85" s="131"/>
      <c r="IM85" s="429"/>
      <c r="IN85" s="385"/>
      <c r="IO85" s="385"/>
      <c r="IP85" s="131"/>
      <c r="IQ85" s="131"/>
      <c r="IR85" s="429"/>
      <c r="IS85" s="385"/>
      <c r="IT85" s="385"/>
      <c r="IU85" s="131"/>
      <c r="IV85" s="131"/>
      <c r="IW85" s="429"/>
      <c r="IX85" s="385"/>
      <c r="IY85" s="386"/>
      <c r="IZ85" s="198"/>
      <c r="JA85" s="378"/>
      <c r="JB85" s="256"/>
      <c r="JC85" s="256"/>
    </row>
    <row r="86" spans="1:263" s="3" customFormat="1" x14ac:dyDescent="0.35">
      <c r="A86" s="198"/>
      <c r="B86" s="359"/>
      <c r="C86" s="239"/>
      <c r="D86" s="104"/>
      <c r="E86" s="102"/>
      <c r="F86" s="384"/>
      <c r="G86" s="131"/>
      <c r="H86" s="325"/>
      <c r="I86" s="202"/>
      <c r="J86" s="324"/>
      <c r="K86" s="131"/>
      <c r="L86" s="131"/>
      <c r="M86" s="385"/>
      <c r="N86" s="385"/>
      <c r="O86" s="131"/>
      <c r="P86" s="131"/>
      <c r="Q86" s="131"/>
      <c r="R86" s="385"/>
      <c r="S86" s="385"/>
      <c r="T86" s="131"/>
      <c r="U86" s="131"/>
      <c r="V86" s="131"/>
      <c r="W86" s="385"/>
      <c r="X86" s="385"/>
      <c r="Y86" s="131"/>
      <c r="Z86" s="131"/>
      <c r="AA86" s="131"/>
      <c r="AB86" s="385"/>
      <c r="AC86" s="385"/>
      <c r="AD86" s="131"/>
      <c r="AE86" s="131"/>
      <c r="AF86" s="131"/>
      <c r="AG86" s="385"/>
      <c r="AH86" s="385"/>
      <c r="AI86" s="131"/>
      <c r="AJ86" s="131"/>
      <c r="AK86" s="131"/>
      <c r="AL86" s="385"/>
      <c r="AM86" s="385"/>
      <c r="AN86" s="131"/>
      <c r="AO86" s="131"/>
      <c r="AP86" s="131"/>
      <c r="AQ86" s="385"/>
      <c r="AR86" s="385"/>
      <c r="AS86" s="131"/>
      <c r="AT86" s="131"/>
      <c r="AU86" s="131"/>
      <c r="AV86" s="385"/>
      <c r="AW86" s="385"/>
      <c r="AX86" s="131"/>
      <c r="AY86" s="131"/>
      <c r="AZ86" s="131"/>
      <c r="BA86" s="385"/>
      <c r="BB86" s="385"/>
      <c r="BC86" s="131"/>
      <c r="BD86" s="131"/>
      <c r="BE86" s="131"/>
      <c r="BF86" s="385"/>
      <c r="BG86" s="385"/>
      <c r="BH86" s="131"/>
      <c r="BI86" s="131"/>
      <c r="BJ86" s="131"/>
      <c r="BK86" s="385"/>
      <c r="BL86" s="385"/>
      <c r="BM86" s="131"/>
      <c r="BN86" s="131"/>
      <c r="BO86" s="131"/>
      <c r="BP86" s="385"/>
      <c r="BQ86" s="385"/>
      <c r="BR86" s="131"/>
      <c r="BS86" s="131"/>
      <c r="BT86" s="131"/>
      <c r="BU86" s="385"/>
      <c r="BV86" s="385"/>
      <c r="BW86" s="131"/>
      <c r="BX86" s="131"/>
      <c r="BY86" s="131"/>
      <c r="BZ86" s="385"/>
      <c r="CA86" s="385"/>
      <c r="CB86" s="131"/>
      <c r="CC86" s="131"/>
      <c r="CD86" s="131"/>
      <c r="CE86" s="385"/>
      <c r="CF86" s="385"/>
      <c r="CG86" s="131"/>
      <c r="CH86" s="131"/>
      <c r="CI86" s="131"/>
      <c r="CJ86" s="385"/>
      <c r="CK86" s="385"/>
      <c r="CL86" s="131"/>
      <c r="CM86" s="131"/>
      <c r="CN86" s="131"/>
      <c r="CO86" s="385"/>
      <c r="CP86" s="385"/>
      <c r="CQ86" s="131"/>
      <c r="CR86" s="131"/>
      <c r="CS86" s="131"/>
      <c r="CT86" s="385"/>
      <c r="CU86" s="385"/>
      <c r="CV86" s="131"/>
      <c r="CW86" s="131"/>
      <c r="CX86" s="131"/>
      <c r="CY86" s="385"/>
      <c r="CZ86" s="385"/>
      <c r="DA86" s="131"/>
      <c r="DB86" s="131"/>
      <c r="DC86" s="131"/>
      <c r="DD86" s="385"/>
      <c r="DE86" s="385"/>
      <c r="DF86" s="131"/>
      <c r="DG86" s="131"/>
      <c r="DH86" s="131"/>
      <c r="DI86" s="385"/>
      <c r="DJ86" s="385"/>
      <c r="DK86" s="131"/>
      <c r="DL86" s="131"/>
      <c r="DM86" s="131"/>
      <c r="DN86" s="385"/>
      <c r="DO86" s="385"/>
      <c r="DP86" s="131"/>
      <c r="DQ86" s="131"/>
      <c r="DR86" s="131"/>
      <c r="DS86" s="385"/>
      <c r="DT86" s="385"/>
      <c r="DU86" s="131"/>
      <c r="DV86" s="131"/>
      <c r="DW86" s="131"/>
      <c r="DX86" s="385"/>
      <c r="DY86" s="385"/>
      <c r="DZ86" s="131"/>
      <c r="EA86" s="131"/>
      <c r="EB86" s="131"/>
      <c r="EC86" s="385"/>
      <c r="ED86" s="385"/>
      <c r="EE86" s="131"/>
      <c r="EF86" s="131"/>
      <c r="EG86" s="131"/>
      <c r="EH86" s="385"/>
      <c r="EI86" s="385"/>
      <c r="EJ86" s="131"/>
      <c r="EK86" s="131"/>
      <c r="EL86" s="131"/>
      <c r="EM86" s="385"/>
      <c r="EN86" s="385"/>
      <c r="EO86" s="131"/>
      <c r="EP86" s="131"/>
      <c r="EQ86" s="131"/>
      <c r="ER86" s="385"/>
      <c r="ES86" s="385"/>
      <c r="ET86" s="131"/>
      <c r="EU86" s="131"/>
      <c r="EV86" s="131"/>
      <c r="EW86" s="385"/>
      <c r="EX86" s="385"/>
      <c r="EY86" s="131"/>
      <c r="EZ86" s="131"/>
      <c r="FA86" s="131"/>
      <c r="FB86" s="385"/>
      <c r="FC86" s="385"/>
      <c r="FD86" s="131"/>
      <c r="FE86" s="131"/>
      <c r="FF86" s="131"/>
      <c r="FG86" s="385"/>
      <c r="FH86" s="385"/>
      <c r="FI86" s="131"/>
      <c r="FJ86" s="131"/>
      <c r="FK86" s="131"/>
      <c r="FL86" s="385"/>
      <c r="FM86" s="385"/>
      <c r="FN86" s="131"/>
      <c r="FO86" s="131"/>
      <c r="FP86" s="131"/>
      <c r="FQ86" s="385"/>
      <c r="FR86" s="385"/>
      <c r="FS86" s="131"/>
      <c r="FT86" s="131"/>
      <c r="FU86" s="131"/>
      <c r="FV86" s="385"/>
      <c r="FW86" s="385"/>
      <c r="FX86" s="131"/>
      <c r="FY86" s="131"/>
      <c r="FZ86" s="131"/>
      <c r="GA86" s="385"/>
      <c r="GB86" s="385"/>
      <c r="GC86" s="131"/>
      <c r="GD86" s="131"/>
      <c r="GE86" s="131"/>
      <c r="GF86" s="385"/>
      <c r="GG86" s="385"/>
      <c r="GH86" s="131"/>
      <c r="GI86" s="131"/>
      <c r="GJ86" s="131"/>
      <c r="GK86" s="385"/>
      <c r="GL86" s="385"/>
      <c r="GM86" s="131"/>
      <c r="GN86" s="131"/>
      <c r="GO86" s="131"/>
      <c r="GP86" s="385"/>
      <c r="GQ86" s="385"/>
      <c r="GR86" s="131"/>
      <c r="GS86" s="131"/>
      <c r="GT86" s="131"/>
      <c r="GU86" s="385"/>
      <c r="GV86" s="385"/>
      <c r="GW86" s="131"/>
      <c r="GX86" s="131"/>
      <c r="GY86" s="131"/>
      <c r="GZ86" s="385"/>
      <c r="HA86" s="385"/>
      <c r="HB86" s="131"/>
      <c r="HC86" s="131"/>
      <c r="HD86" s="131"/>
      <c r="HE86" s="385"/>
      <c r="HF86" s="385"/>
      <c r="HG86" s="131"/>
      <c r="HH86" s="131"/>
      <c r="HI86" s="131"/>
      <c r="HJ86" s="385"/>
      <c r="HK86" s="385"/>
      <c r="HL86" s="131"/>
      <c r="HM86" s="131"/>
      <c r="HN86" s="131"/>
      <c r="HO86" s="385"/>
      <c r="HP86" s="385"/>
      <c r="HQ86" s="131"/>
      <c r="HR86" s="131"/>
      <c r="HS86" s="131"/>
      <c r="HT86" s="385"/>
      <c r="HU86" s="385"/>
      <c r="HV86" s="131"/>
      <c r="HW86" s="131"/>
      <c r="HX86" s="131"/>
      <c r="HY86" s="385"/>
      <c r="HZ86" s="385"/>
      <c r="IA86" s="131"/>
      <c r="IB86" s="131"/>
      <c r="IC86" s="131"/>
      <c r="ID86" s="385"/>
      <c r="IE86" s="385"/>
      <c r="IF86" s="131"/>
      <c r="IG86" s="131"/>
      <c r="IH86" s="131"/>
      <c r="II86" s="385"/>
      <c r="IJ86" s="385"/>
      <c r="IK86" s="131"/>
      <c r="IL86" s="131"/>
      <c r="IM86" s="131"/>
      <c r="IN86" s="385"/>
      <c r="IO86" s="385"/>
      <c r="IP86" s="131"/>
      <c r="IQ86" s="131"/>
      <c r="IR86" s="131"/>
      <c r="IS86" s="385"/>
      <c r="IT86" s="385"/>
      <c r="IU86" s="131"/>
      <c r="IV86" s="131"/>
      <c r="IW86" s="131"/>
      <c r="IX86" s="385"/>
      <c r="IY86" s="386"/>
      <c r="IZ86" s="198"/>
      <c r="JA86" s="378"/>
      <c r="JB86" s="256"/>
      <c r="JC86" s="256"/>
    </row>
    <row r="87" spans="1:263" s="3" customFormat="1" x14ac:dyDescent="0.35">
      <c r="A87" s="198"/>
      <c r="B87" s="359"/>
      <c r="C87" s="126" t="s">
        <v>380</v>
      </c>
      <c r="D87" s="104" t="s">
        <v>381</v>
      </c>
      <c r="E87" s="102"/>
      <c r="F87" s="285" t="str">
        <f>IFERROR(INDEX('Helper 1'!$I$2:$I$19,MATCH('Schedule 1'!$G$20,'Helper 1'!$H$2:$H$19,0)),"")</f>
        <v/>
      </c>
      <c r="G87" s="131">
        <f>SUM(L87:IX87)</f>
        <v>0</v>
      </c>
      <c r="H87" s="325"/>
      <c r="I87" s="202"/>
      <c r="J87" s="324"/>
      <c r="K87" s="131"/>
      <c r="L87" s="130"/>
      <c r="M87" s="385"/>
      <c r="N87" s="385"/>
      <c r="O87" s="131"/>
      <c r="P87" s="131"/>
      <c r="Q87" s="130"/>
      <c r="R87" s="385"/>
      <c r="S87" s="385"/>
      <c r="T87" s="131"/>
      <c r="U87" s="131"/>
      <c r="V87" s="130"/>
      <c r="W87" s="385"/>
      <c r="X87" s="385"/>
      <c r="Y87" s="131"/>
      <c r="Z87" s="131"/>
      <c r="AA87" s="130"/>
      <c r="AB87" s="385"/>
      <c r="AC87" s="385"/>
      <c r="AD87" s="131"/>
      <c r="AE87" s="131"/>
      <c r="AF87" s="130"/>
      <c r="AG87" s="385"/>
      <c r="AH87" s="385"/>
      <c r="AI87" s="131"/>
      <c r="AJ87" s="131"/>
      <c r="AK87" s="130"/>
      <c r="AL87" s="385"/>
      <c r="AM87" s="385"/>
      <c r="AN87" s="131"/>
      <c r="AO87" s="131"/>
      <c r="AP87" s="130"/>
      <c r="AQ87" s="385"/>
      <c r="AR87" s="385"/>
      <c r="AS87" s="131"/>
      <c r="AT87" s="131"/>
      <c r="AU87" s="130"/>
      <c r="AV87" s="385"/>
      <c r="AW87" s="385"/>
      <c r="AX87" s="131"/>
      <c r="AY87" s="131"/>
      <c r="AZ87" s="130"/>
      <c r="BA87" s="385"/>
      <c r="BB87" s="385"/>
      <c r="BC87" s="131"/>
      <c r="BD87" s="131"/>
      <c r="BE87" s="130"/>
      <c r="BF87" s="385"/>
      <c r="BG87" s="385"/>
      <c r="BH87" s="131"/>
      <c r="BI87" s="131"/>
      <c r="BJ87" s="130"/>
      <c r="BK87" s="385"/>
      <c r="BL87" s="385"/>
      <c r="BM87" s="131"/>
      <c r="BN87" s="131"/>
      <c r="BO87" s="130"/>
      <c r="BP87" s="385"/>
      <c r="BQ87" s="385"/>
      <c r="BR87" s="131"/>
      <c r="BS87" s="131"/>
      <c r="BT87" s="130"/>
      <c r="BU87" s="385"/>
      <c r="BV87" s="385"/>
      <c r="BW87" s="131"/>
      <c r="BX87" s="131"/>
      <c r="BY87" s="130"/>
      <c r="BZ87" s="385"/>
      <c r="CA87" s="385"/>
      <c r="CB87" s="131"/>
      <c r="CC87" s="131"/>
      <c r="CD87" s="130"/>
      <c r="CE87" s="385"/>
      <c r="CF87" s="385"/>
      <c r="CG87" s="131"/>
      <c r="CH87" s="131"/>
      <c r="CI87" s="130"/>
      <c r="CJ87" s="385"/>
      <c r="CK87" s="385"/>
      <c r="CL87" s="131"/>
      <c r="CM87" s="131"/>
      <c r="CN87" s="130"/>
      <c r="CO87" s="385"/>
      <c r="CP87" s="385"/>
      <c r="CQ87" s="131"/>
      <c r="CR87" s="131"/>
      <c r="CS87" s="130"/>
      <c r="CT87" s="385"/>
      <c r="CU87" s="385"/>
      <c r="CV87" s="131"/>
      <c r="CW87" s="131"/>
      <c r="CX87" s="130"/>
      <c r="CY87" s="385"/>
      <c r="CZ87" s="385"/>
      <c r="DA87" s="131"/>
      <c r="DB87" s="131"/>
      <c r="DC87" s="130"/>
      <c r="DD87" s="385"/>
      <c r="DE87" s="385"/>
      <c r="DF87" s="131"/>
      <c r="DG87" s="131"/>
      <c r="DH87" s="130"/>
      <c r="DI87" s="385"/>
      <c r="DJ87" s="385"/>
      <c r="DK87" s="131"/>
      <c r="DL87" s="131"/>
      <c r="DM87" s="130"/>
      <c r="DN87" s="385"/>
      <c r="DO87" s="385"/>
      <c r="DP87" s="131"/>
      <c r="DQ87" s="131"/>
      <c r="DR87" s="130"/>
      <c r="DS87" s="385"/>
      <c r="DT87" s="385"/>
      <c r="DU87" s="131"/>
      <c r="DV87" s="131"/>
      <c r="DW87" s="130"/>
      <c r="DX87" s="385"/>
      <c r="DY87" s="385"/>
      <c r="DZ87" s="131"/>
      <c r="EA87" s="131"/>
      <c r="EB87" s="130"/>
      <c r="EC87" s="385"/>
      <c r="ED87" s="385"/>
      <c r="EE87" s="131"/>
      <c r="EF87" s="131"/>
      <c r="EG87" s="130"/>
      <c r="EH87" s="385"/>
      <c r="EI87" s="385"/>
      <c r="EJ87" s="131"/>
      <c r="EK87" s="131"/>
      <c r="EL87" s="130"/>
      <c r="EM87" s="385"/>
      <c r="EN87" s="385"/>
      <c r="EO87" s="131"/>
      <c r="EP87" s="131"/>
      <c r="EQ87" s="130"/>
      <c r="ER87" s="385"/>
      <c r="ES87" s="385"/>
      <c r="ET87" s="131"/>
      <c r="EU87" s="131"/>
      <c r="EV87" s="130"/>
      <c r="EW87" s="385"/>
      <c r="EX87" s="385"/>
      <c r="EY87" s="131"/>
      <c r="EZ87" s="131"/>
      <c r="FA87" s="130"/>
      <c r="FB87" s="385"/>
      <c r="FC87" s="385"/>
      <c r="FD87" s="131"/>
      <c r="FE87" s="131"/>
      <c r="FF87" s="130"/>
      <c r="FG87" s="385"/>
      <c r="FH87" s="385"/>
      <c r="FI87" s="131"/>
      <c r="FJ87" s="131"/>
      <c r="FK87" s="130"/>
      <c r="FL87" s="385"/>
      <c r="FM87" s="385"/>
      <c r="FN87" s="131"/>
      <c r="FO87" s="131"/>
      <c r="FP87" s="130"/>
      <c r="FQ87" s="385"/>
      <c r="FR87" s="385"/>
      <c r="FS87" s="131"/>
      <c r="FT87" s="131"/>
      <c r="FU87" s="130"/>
      <c r="FV87" s="385"/>
      <c r="FW87" s="385"/>
      <c r="FX87" s="131"/>
      <c r="FY87" s="131"/>
      <c r="FZ87" s="130"/>
      <c r="GA87" s="385"/>
      <c r="GB87" s="385"/>
      <c r="GC87" s="131"/>
      <c r="GD87" s="131"/>
      <c r="GE87" s="130"/>
      <c r="GF87" s="385"/>
      <c r="GG87" s="385"/>
      <c r="GH87" s="131"/>
      <c r="GI87" s="131"/>
      <c r="GJ87" s="130"/>
      <c r="GK87" s="385"/>
      <c r="GL87" s="385"/>
      <c r="GM87" s="131"/>
      <c r="GN87" s="131"/>
      <c r="GO87" s="130"/>
      <c r="GP87" s="385"/>
      <c r="GQ87" s="385"/>
      <c r="GR87" s="131"/>
      <c r="GS87" s="131"/>
      <c r="GT87" s="130"/>
      <c r="GU87" s="385"/>
      <c r="GV87" s="385"/>
      <c r="GW87" s="131"/>
      <c r="GX87" s="131"/>
      <c r="GY87" s="130"/>
      <c r="GZ87" s="385"/>
      <c r="HA87" s="385"/>
      <c r="HB87" s="131"/>
      <c r="HC87" s="131"/>
      <c r="HD87" s="130"/>
      <c r="HE87" s="385"/>
      <c r="HF87" s="385"/>
      <c r="HG87" s="131"/>
      <c r="HH87" s="131"/>
      <c r="HI87" s="130"/>
      <c r="HJ87" s="385"/>
      <c r="HK87" s="385"/>
      <c r="HL87" s="131"/>
      <c r="HM87" s="131"/>
      <c r="HN87" s="130"/>
      <c r="HO87" s="385"/>
      <c r="HP87" s="385"/>
      <c r="HQ87" s="131"/>
      <c r="HR87" s="131"/>
      <c r="HS87" s="130"/>
      <c r="HT87" s="385"/>
      <c r="HU87" s="385"/>
      <c r="HV87" s="131"/>
      <c r="HW87" s="131"/>
      <c r="HX87" s="130"/>
      <c r="HY87" s="385"/>
      <c r="HZ87" s="385"/>
      <c r="IA87" s="131"/>
      <c r="IB87" s="131"/>
      <c r="IC87" s="130"/>
      <c r="ID87" s="385"/>
      <c r="IE87" s="385"/>
      <c r="IF87" s="131"/>
      <c r="IG87" s="131"/>
      <c r="IH87" s="130"/>
      <c r="II87" s="385"/>
      <c r="IJ87" s="385"/>
      <c r="IK87" s="131"/>
      <c r="IL87" s="131"/>
      <c r="IM87" s="130"/>
      <c r="IN87" s="385"/>
      <c r="IO87" s="385"/>
      <c r="IP87" s="131"/>
      <c r="IQ87" s="131"/>
      <c r="IR87" s="130"/>
      <c r="IS87" s="385"/>
      <c r="IT87" s="385"/>
      <c r="IU87" s="131"/>
      <c r="IV87" s="131"/>
      <c r="IW87" s="130"/>
      <c r="IX87" s="385"/>
      <c r="IY87" s="386"/>
      <c r="IZ87" s="198"/>
      <c r="JA87" s="378"/>
      <c r="JB87" s="256"/>
      <c r="JC87" s="256"/>
    </row>
    <row r="88" spans="1:263" s="3" customFormat="1" x14ac:dyDescent="0.35">
      <c r="A88" s="198"/>
      <c r="B88" s="359"/>
      <c r="C88" s="239"/>
      <c r="D88" s="102" t="s">
        <v>361</v>
      </c>
      <c r="E88" s="102"/>
      <c r="F88" s="384"/>
      <c r="G88" s="131"/>
      <c r="H88" s="325"/>
      <c r="I88" s="202"/>
      <c r="J88" s="324"/>
      <c r="K88" s="131"/>
      <c r="L88" s="131"/>
      <c r="M88" s="385"/>
      <c r="N88" s="385"/>
      <c r="O88" s="131"/>
      <c r="P88" s="131"/>
      <c r="Q88" s="131"/>
      <c r="R88" s="385"/>
      <c r="S88" s="385"/>
      <c r="T88" s="131"/>
      <c r="U88" s="131"/>
      <c r="V88" s="131"/>
      <c r="W88" s="385"/>
      <c r="X88" s="385"/>
      <c r="Y88" s="131"/>
      <c r="Z88" s="131"/>
      <c r="AA88" s="131"/>
      <c r="AB88" s="385"/>
      <c r="AC88" s="385"/>
      <c r="AD88" s="131"/>
      <c r="AE88" s="131"/>
      <c r="AF88" s="131"/>
      <c r="AG88" s="385"/>
      <c r="AH88" s="385"/>
      <c r="AI88" s="131"/>
      <c r="AJ88" s="131"/>
      <c r="AK88" s="131"/>
      <c r="AL88" s="385"/>
      <c r="AM88" s="385"/>
      <c r="AN88" s="131"/>
      <c r="AO88" s="131"/>
      <c r="AP88" s="131"/>
      <c r="AQ88" s="385"/>
      <c r="AR88" s="385"/>
      <c r="AS88" s="131"/>
      <c r="AT88" s="131"/>
      <c r="AU88" s="131"/>
      <c r="AV88" s="385"/>
      <c r="AW88" s="385"/>
      <c r="AX88" s="131"/>
      <c r="AY88" s="131"/>
      <c r="AZ88" s="131"/>
      <c r="BA88" s="385"/>
      <c r="BB88" s="385"/>
      <c r="BC88" s="131"/>
      <c r="BD88" s="131"/>
      <c r="BE88" s="131"/>
      <c r="BF88" s="385"/>
      <c r="BG88" s="385"/>
      <c r="BH88" s="131"/>
      <c r="BI88" s="131"/>
      <c r="BJ88" s="131"/>
      <c r="BK88" s="385"/>
      <c r="BL88" s="385"/>
      <c r="BM88" s="131"/>
      <c r="BN88" s="131"/>
      <c r="BO88" s="131"/>
      <c r="BP88" s="385"/>
      <c r="BQ88" s="385"/>
      <c r="BR88" s="131"/>
      <c r="BS88" s="131"/>
      <c r="BT88" s="131"/>
      <c r="BU88" s="385"/>
      <c r="BV88" s="385"/>
      <c r="BW88" s="131"/>
      <c r="BX88" s="131"/>
      <c r="BY88" s="131"/>
      <c r="BZ88" s="385"/>
      <c r="CA88" s="385"/>
      <c r="CB88" s="131"/>
      <c r="CC88" s="131"/>
      <c r="CD88" s="131"/>
      <c r="CE88" s="385"/>
      <c r="CF88" s="385"/>
      <c r="CG88" s="131"/>
      <c r="CH88" s="131"/>
      <c r="CI88" s="131"/>
      <c r="CJ88" s="385"/>
      <c r="CK88" s="385"/>
      <c r="CL88" s="131"/>
      <c r="CM88" s="131"/>
      <c r="CN88" s="131"/>
      <c r="CO88" s="385"/>
      <c r="CP88" s="385"/>
      <c r="CQ88" s="131"/>
      <c r="CR88" s="131"/>
      <c r="CS88" s="131"/>
      <c r="CT88" s="385"/>
      <c r="CU88" s="385"/>
      <c r="CV88" s="131"/>
      <c r="CW88" s="131"/>
      <c r="CX88" s="131"/>
      <c r="CY88" s="385"/>
      <c r="CZ88" s="385"/>
      <c r="DA88" s="131"/>
      <c r="DB88" s="131"/>
      <c r="DC88" s="131"/>
      <c r="DD88" s="385"/>
      <c r="DE88" s="385"/>
      <c r="DF88" s="131"/>
      <c r="DG88" s="131"/>
      <c r="DH88" s="131"/>
      <c r="DI88" s="385"/>
      <c r="DJ88" s="385"/>
      <c r="DK88" s="131"/>
      <c r="DL88" s="131"/>
      <c r="DM88" s="131"/>
      <c r="DN88" s="385"/>
      <c r="DO88" s="385"/>
      <c r="DP88" s="131"/>
      <c r="DQ88" s="131"/>
      <c r="DR88" s="131"/>
      <c r="DS88" s="385"/>
      <c r="DT88" s="385"/>
      <c r="DU88" s="131"/>
      <c r="DV88" s="131"/>
      <c r="DW88" s="131"/>
      <c r="DX88" s="385"/>
      <c r="DY88" s="385"/>
      <c r="DZ88" s="131"/>
      <c r="EA88" s="131"/>
      <c r="EB88" s="131"/>
      <c r="EC88" s="385"/>
      <c r="ED88" s="385"/>
      <c r="EE88" s="131"/>
      <c r="EF88" s="131"/>
      <c r="EG88" s="131"/>
      <c r="EH88" s="385"/>
      <c r="EI88" s="385"/>
      <c r="EJ88" s="131"/>
      <c r="EK88" s="131"/>
      <c r="EL88" s="131"/>
      <c r="EM88" s="385"/>
      <c r="EN88" s="385"/>
      <c r="EO88" s="131"/>
      <c r="EP88" s="131"/>
      <c r="EQ88" s="131"/>
      <c r="ER88" s="385"/>
      <c r="ES88" s="385"/>
      <c r="ET88" s="131"/>
      <c r="EU88" s="131"/>
      <c r="EV88" s="131"/>
      <c r="EW88" s="385"/>
      <c r="EX88" s="385"/>
      <c r="EY88" s="131"/>
      <c r="EZ88" s="131"/>
      <c r="FA88" s="131"/>
      <c r="FB88" s="385"/>
      <c r="FC88" s="385"/>
      <c r="FD88" s="131"/>
      <c r="FE88" s="131"/>
      <c r="FF88" s="131"/>
      <c r="FG88" s="385"/>
      <c r="FH88" s="385"/>
      <c r="FI88" s="131"/>
      <c r="FJ88" s="131"/>
      <c r="FK88" s="131"/>
      <c r="FL88" s="385"/>
      <c r="FM88" s="385"/>
      <c r="FN88" s="131"/>
      <c r="FO88" s="131"/>
      <c r="FP88" s="131"/>
      <c r="FQ88" s="385"/>
      <c r="FR88" s="385"/>
      <c r="FS88" s="131"/>
      <c r="FT88" s="131"/>
      <c r="FU88" s="131"/>
      <c r="FV88" s="385"/>
      <c r="FW88" s="385"/>
      <c r="FX88" s="131"/>
      <c r="FY88" s="131"/>
      <c r="FZ88" s="131"/>
      <c r="GA88" s="385"/>
      <c r="GB88" s="385"/>
      <c r="GC88" s="131"/>
      <c r="GD88" s="131"/>
      <c r="GE88" s="131"/>
      <c r="GF88" s="385"/>
      <c r="GG88" s="385"/>
      <c r="GH88" s="131"/>
      <c r="GI88" s="131"/>
      <c r="GJ88" s="131"/>
      <c r="GK88" s="385"/>
      <c r="GL88" s="385"/>
      <c r="GM88" s="131"/>
      <c r="GN88" s="131"/>
      <c r="GO88" s="131"/>
      <c r="GP88" s="385"/>
      <c r="GQ88" s="385"/>
      <c r="GR88" s="131"/>
      <c r="GS88" s="131"/>
      <c r="GT88" s="131"/>
      <c r="GU88" s="385"/>
      <c r="GV88" s="385"/>
      <c r="GW88" s="131"/>
      <c r="GX88" s="131"/>
      <c r="GY88" s="131"/>
      <c r="GZ88" s="385"/>
      <c r="HA88" s="385"/>
      <c r="HB88" s="131"/>
      <c r="HC88" s="131"/>
      <c r="HD88" s="131"/>
      <c r="HE88" s="385"/>
      <c r="HF88" s="385"/>
      <c r="HG88" s="131"/>
      <c r="HH88" s="131"/>
      <c r="HI88" s="131"/>
      <c r="HJ88" s="385"/>
      <c r="HK88" s="385"/>
      <c r="HL88" s="131"/>
      <c r="HM88" s="131"/>
      <c r="HN88" s="131"/>
      <c r="HO88" s="385"/>
      <c r="HP88" s="385"/>
      <c r="HQ88" s="131"/>
      <c r="HR88" s="131"/>
      <c r="HS88" s="131"/>
      <c r="HT88" s="385"/>
      <c r="HU88" s="385"/>
      <c r="HV88" s="131"/>
      <c r="HW88" s="131"/>
      <c r="HX88" s="131"/>
      <c r="HY88" s="385"/>
      <c r="HZ88" s="385"/>
      <c r="IA88" s="131"/>
      <c r="IB88" s="131"/>
      <c r="IC88" s="131"/>
      <c r="ID88" s="385"/>
      <c r="IE88" s="385"/>
      <c r="IF88" s="131"/>
      <c r="IG88" s="131"/>
      <c r="IH88" s="131"/>
      <c r="II88" s="385"/>
      <c r="IJ88" s="385"/>
      <c r="IK88" s="131"/>
      <c r="IL88" s="131"/>
      <c r="IM88" s="131"/>
      <c r="IN88" s="385"/>
      <c r="IO88" s="385"/>
      <c r="IP88" s="131"/>
      <c r="IQ88" s="131"/>
      <c r="IR88" s="131"/>
      <c r="IS88" s="385"/>
      <c r="IT88" s="385"/>
      <c r="IU88" s="131"/>
      <c r="IV88" s="131"/>
      <c r="IW88" s="131"/>
      <c r="IX88" s="385"/>
      <c r="IY88" s="386"/>
      <c r="IZ88" s="198"/>
      <c r="JA88" s="378"/>
      <c r="JB88" s="256"/>
      <c r="JC88" s="256"/>
    </row>
    <row r="89" spans="1:263" s="3" customFormat="1" x14ac:dyDescent="0.35">
      <c r="A89" s="198"/>
      <c r="B89" s="359"/>
      <c r="C89" s="239"/>
      <c r="D89" s="102"/>
      <c r="E89" s="102"/>
      <c r="F89" s="384"/>
      <c r="G89" s="131"/>
      <c r="H89" s="325"/>
      <c r="I89" s="202"/>
      <c r="J89" s="324"/>
      <c r="K89" s="131"/>
      <c r="L89" s="131"/>
      <c r="M89" s="385"/>
      <c r="N89" s="385"/>
      <c r="O89" s="131"/>
      <c r="P89" s="131"/>
      <c r="Q89" s="131"/>
      <c r="R89" s="385"/>
      <c r="S89" s="385"/>
      <c r="T89" s="131"/>
      <c r="U89" s="131"/>
      <c r="V89" s="131"/>
      <c r="W89" s="385"/>
      <c r="X89" s="385"/>
      <c r="Y89" s="131"/>
      <c r="Z89" s="131"/>
      <c r="AA89" s="131"/>
      <c r="AB89" s="385"/>
      <c r="AC89" s="385"/>
      <c r="AD89" s="131"/>
      <c r="AE89" s="131"/>
      <c r="AF89" s="131"/>
      <c r="AG89" s="385"/>
      <c r="AH89" s="385"/>
      <c r="AI89" s="131"/>
      <c r="AJ89" s="131"/>
      <c r="AK89" s="131"/>
      <c r="AL89" s="385"/>
      <c r="AM89" s="385"/>
      <c r="AN89" s="131"/>
      <c r="AO89" s="131"/>
      <c r="AP89" s="131"/>
      <c r="AQ89" s="385"/>
      <c r="AR89" s="385"/>
      <c r="AS89" s="131"/>
      <c r="AT89" s="131"/>
      <c r="AU89" s="131"/>
      <c r="AV89" s="385"/>
      <c r="AW89" s="385"/>
      <c r="AX89" s="131"/>
      <c r="AY89" s="131"/>
      <c r="AZ89" s="131"/>
      <c r="BA89" s="385"/>
      <c r="BB89" s="385"/>
      <c r="BC89" s="131"/>
      <c r="BD89" s="131"/>
      <c r="BE89" s="131"/>
      <c r="BF89" s="385"/>
      <c r="BG89" s="385"/>
      <c r="BH89" s="131"/>
      <c r="BI89" s="131"/>
      <c r="BJ89" s="131"/>
      <c r="BK89" s="385"/>
      <c r="BL89" s="385"/>
      <c r="BM89" s="131"/>
      <c r="BN89" s="131"/>
      <c r="BO89" s="131"/>
      <c r="BP89" s="385"/>
      <c r="BQ89" s="385"/>
      <c r="BR89" s="131"/>
      <c r="BS89" s="131"/>
      <c r="BT89" s="131"/>
      <c r="BU89" s="385"/>
      <c r="BV89" s="385"/>
      <c r="BW89" s="131"/>
      <c r="BX89" s="131"/>
      <c r="BY89" s="131"/>
      <c r="BZ89" s="385"/>
      <c r="CA89" s="385"/>
      <c r="CB89" s="131"/>
      <c r="CC89" s="131"/>
      <c r="CD89" s="131"/>
      <c r="CE89" s="385"/>
      <c r="CF89" s="385"/>
      <c r="CG89" s="131"/>
      <c r="CH89" s="131"/>
      <c r="CI89" s="131"/>
      <c r="CJ89" s="385"/>
      <c r="CK89" s="385"/>
      <c r="CL89" s="131"/>
      <c r="CM89" s="131"/>
      <c r="CN89" s="131"/>
      <c r="CO89" s="385"/>
      <c r="CP89" s="385"/>
      <c r="CQ89" s="131"/>
      <c r="CR89" s="131"/>
      <c r="CS89" s="131"/>
      <c r="CT89" s="385"/>
      <c r="CU89" s="385"/>
      <c r="CV89" s="131"/>
      <c r="CW89" s="131"/>
      <c r="CX89" s="131"/>
      <c r="CY89" s="385"/>
      <c r="CZ89" s="385"/>
      <c r="DA89" s="131"/>
      <c r="DB89" s="131"/>
      <c r="DC89" s="131"/>
      <c r="DD89" s="385"/>
      <c r="DE89" s="385"/>
      <c r="DF89" s="131"/>
      <c r="DG89" s="131"/>
      <c r="DH89" s="131"/>
      <c r="DI89" s="385"/>
      <c r="DJ89" s="385"/>
      <c r="DK89" s="131"/>
      <c r="DL89" s="131"/>
      <c r="DM89" s="131"/>
      <c r="DN89" s="385"/>
      <c r="DO89" s="385"/>
      <c r="DP89" s="131"/>
      <c r="DQ89" s="131"/>
      <c r="DR89" s="131"/>
      <c r="DS89" s="385"/>
      <c r="DT89" s="385"/>
      <c r="DU89" s="131"/>
      <c r="DV89" s="131"/>
      <c r="DW89" s="131"/>
      <c r="DX89" s="385"/>
      <c r="DY89" s="385"/>
      <c r="DZ89" s="131"/>
      <c r="EA89" s="131"/>
      <c r="EB89" s="131"/>
      <c r="EC89" s="385"/>
      <c r="ED89" s="385"/>
      <c r="EE89" s="131"/>
      <c r="EF89" s="131"/>
      <c r="EG89" s="131"/>
      <c r="EH89" s="385"/>
      <c r="EI89" s="385"/>
      <c r="EJ89" s="131"/>
      <c r="EK89" s="131"/>
      <c r="EL89" s="131"/>
      <c r="EM89" s="385"/>
      <c r="EN89" s="385"/>
      <c r="EO89" s="131"/>
      <c r="EP89" s="131"/>
      <c r="EQ89" s="131"/>
      <c r="ER89" s="385"/>
      <c r="ES89" s="385"/>
      <c r="ET89" s="131"/>
      <c r="EU89" s="131"/>
      <c r="EV89" s="131"/>
      <c r="EW89" s="385"/>
      <c r="EX89" s="385"/>
      <c r="EY89" s="131"/>
      <c r="EZ89" s="131"/>
      <c r="FA89" s="131"/>
      <c r="FB89" s="385"/>
      <c r="FC89" s="385"/>
      <c r="FD89" s="131"/>
      <c r="FE89" s="131"/>
      <c r="FF89" s="131"/>
      <c r="FG89" s="385"/>
      <c r="FH89" s="385"/>
      <c r="FI89" s="131"/>
      <c r="FJ89" s="131"/>
      <c r="FK89" s="131"/>
      <c r="FL89" s="385"/>
      <c r="FM89" s="385"/>
      <c r="FN89" s="131"/>
      <c r="FO89" s="131"/>
      <c r="FP89" s="131"/>
      <c r="FQ89" s="385"/>
      <c r="FR89" s="385"/>
      <c r="FS89" s="131"/>
      <c r="FT89" s="131"/>
      <c r="FU89" s="131"/>
      <c r="FV89" s="385"/>
      <c r="FW89" s="385"/>
      <c r="FX89" s="131"/>
      <c r="FY89" s="131"/>
      <c r="FZ89" s="131"/>
      <c r="GA89" s="385"/>
      <c r="GB89" s="385"/>
      <c r="GC89" s="131"/>
      <c r="GD89" s="131"/>
      <c r="GE89" s="131"/>
      <c r="GF89" s="385"/>
      <c r="GG89" s="385"/>
      <c r="GH89" s="131"/>
      <c r="GI89" s="131"/>
      <c r="GJ89" s="131"/>
      <c r="GK89" s="385"/>
      <c r="GL89" s="385"/>
      <c r="GM89" s="131"/>
      <c r="GN89" s="131"/>
      <c r="GO89" s="131"/>
      <c r="GP89" s="385"/>
      <c r="GQ89" s="385"/>
      <c r="GR89" s="131"/>
      <c r="GS89" s="131"/>
      <c r="GT89" s="131"/>
      <c r="GU89" s="385"/>
      <c r="GV89" s="385"/>
      <c r="GW89" s="131"/>
      <c r="GX89" s="131"/>
      <c r="GY89" s="131"/>
      <c r="GZ89" s="385"/>
      <c r="HA89" s="385"/>
      <c r="HB89" s="131"/>
      <c r="HC89" s="131"/>
      <c r="HD89" s="131"/>
      <c r="HE89" s="385"/>
      <c r="HF89" s="385"/>
      <c r="HG89" s="131"/>
      <c r="HH89" s="131"/>
      <c r="HI89" s="131"/>
      <c r="HJ89" s="385"/>
      <c r="HK89" s="385"/>
      <c r="HL89" s="131"/>
      <c r="HM89" s="131"/>
      <c r="HN89" s="131"/>
      <c r="HO89" s="385"/>
      <c r="HP89" s="385"/>
      <c r="HQ89" s="131"/>
      <c r="HR89" s="131"/>
      <c r="HS89" s="131"/>
      <c r="HT89" s="385"/>
      <c r="HU89" s="385"/>
      <c r="HV89" s="131"/>
      <c r="HW89" s="131"/>
      <c r="HX89" s="131"/>
      <c r="HY89" s="385"/>
      <c r="HZ89" s="385"/>
      <c r="IA89" s="131"/>
      <c r="IB89" s="131"/>
      <c r="IC89" s="131"/>
      <c r="ID89" s="385"/>
      <c r="IE89" s="385"/>
      <c r="IF89" s="131"/>
      <c r="IG89" s="131"/>
      <c r="IH89" s="131"/>
      <c r="II89" s="385"/>
      <c r="IJ89" s="385"/>
      <c r="IK89" s="131"/>
      <c r="IL89" s="131"/>
      <c r="IM89" s="131"/>
      <c r="IN89" s="385"/>
      <c r="IO89" s="385"/>
      <c r="IP89" s="131"/>
      <c r="IQ89" s="131"/>
      <c r="IR89" s="131"/>
      <c r="IS89" s="385"/>
      <c r="IT89" s="385"/>
      <c r="IU89" s="131"/>
      <c r="IV89" s="131"/>
      <c r="IW89" s="131"/>
      <c r="IX89" s="385"/>
      <c r="IY89" s="386"/>
      <c r="IZ89" s="198"/>
      <c r="JA89" s="378"/>
      <c r="JB89" s="256"/>
      <c r="JC89" s="256"/>
    </row>
    <row r="90" spans="1:263" s="3" customFormat="1" ht="15" thickBot="1" x14ac:dyDescent="0.4">
      <c r="A90" s="198"/>
      <c r="B90" s="359"/>
      <c r="C90" s="239"/>
      <c r="D90" s="102"/>
      <c r="E90" s="102"/>
      <c r="F90" s="384"/>
      <c r="G90" s="131"/>
      <c r="H90" s="325"/>
      <c r="I90" s="202"/>
      <c r="J90" s="324"/>
      <c r="K90" s="131"/>
      <c r="L90" s="131"/>
      <c r="M90" s="385"/>
      <c r="N90" s="385"/>
      <c r="O90" s="131"/>
      <c r="P90" s="131"/>
      <c r="Q90" s="131"/>
      <c r="R90" s="385"/>
      <c r="S90" s="385"/>
      <c r="T90" s="131"/>
      <c r="U90" s="131"/>
      <c r="V90" s="131"/>
      <c r="W90" s="385"/>
      <c r="X90" s="385"/>
      <c r="Y90" s="131"/>
      <c r="Z90" s="131"/>
      <c r="AA90" s="131"/>
      <c r="AB90" s="385"/>
      <c r="AC90" s="385"/>
      <c r="AD90" s="131"/>
      <c r="AE90" s="131"/>
      <c r="AF90" s="131"/>
      <c r="AG90" s="385"/>
      <c r="AH90" s="385"/>
      <c r="AI90" s="131"/>
      <c r="AJ90" s="131"/>
      <c r="AK90" s="131"/>
      <c r="AL90" s="385"/>
      <c r="AM90" s="385"/>
      <c r="AN90" s="131"/>
      <c r="AO90" s="131"/>
      <c r="AP90" s="131"/>
      <c r="AQ90" s="385"/>
      <c r="AR90" s="385"/>
      <c r="AS90" s="131"/>
      <c r="AT90" s="131"/>
      <c r="AU90" s="131"/>
      <c r="AV90" s="385"/>
      <c r="AW90" s="385"/>
      <c r="AX90" s="131"/>
      <c r="AY90" s="131"/>
      <c r="AZ90" s="131"/>
      <c r="BA90" s="385"/>
      <c r="BB90" s="385"/>
      <c r="BC90" s="131"/>
      <c r="BD90" s="131"/>
      <c r="BE90" s="131"/>
      <c r="BF90" s="385"/>
      <c r="BG90" s="385"/>
      <c r="BH90" s="131"/>
      <c r="BI90" s="131"/>
      <c r="BJ90" s="131"/>
      <c r="BK90" s="385"/>
      <c r="BL90" s="385"/>
      <c r="BM90" s="131"/>
      <c r="BN90" s="131"/>
      <c r="BO90" s="131"/>
      <c r="BP90" s="385"/>
      <c r="BQ90" s="385"/>
      <c r="BR90" s="131"/>
      <c r="BS90" s="131"/>
      <c r="BT90" s="131"/>
      <c r="BU90" s="385"/>
      <c r="BV90" s="385"/>
      <c r="BW90" s="131"/>
      <c r="BX90" s="131"/>
      <c r="BY90" s="131"/>
      <c r="BZ90" s="385"/>
      <c r="CA90" s="385"/>
      <c r="CB90" s="131"/>
      <c r="CC90" s="131"/>
      <c r="CD90" s="131"/>
      <c r="CE90" s="385"/>
      <c r="CF90" s="385"/>
      <c r="CG90" s="131"/>
      <c r="CH90" s="131"/>
      <c r="CI90" s="131"/>
      <c r="CJ90" s="385"/>
      <c r="CK90" s="385"/>
      <c r="CL90" s="131"/>
      <c r="CM90" s="131"/>
      <c r="CN90" s="131"/>
      <c r="CO90" s="385"/>
      <c r="CP90" s="385"/>
      <c r="CQ90" s="131"/>
      <c r="CR90" s="131"/>
      <c r="CS90" s="131"/>
      <c r="CT90" s="385"/>
      <c r="CU90" s="385"/>
      <c r="CV90" s="131"/>
      <c r="CW90" s="131"/>
      <c r="CX90" s="131"/>
      <c r="CY90" s="385"/>
      <c r="CZ90" s="385"/>
      <c r="DA90" s="131"/>
      <c r="DB90" s="131"/>
      <c r="DC90" s="131"/>
      <c r="DD90" s="385"/>
      <c r="DE90" s="385"/>
      <c r="DF90" s="131"/>
      <c r="DG90" s="131"/>
      <c r="DH90" s="131"/>
      <c r="DI90" s="385"/>
      <c r="DJ90" s="385"/>
      <c r="DK90" s="131"/>
      <c r="DL90" s="131"/>
      <c r="DM90" s="131"/>
      <c r="DN90" s="385"/>
      <c r="DO90" s="385"/>
      <c r="DP90" s="131"/>
      <c r="DQ90" s="131"/>
      <c r="DR90" s="131"/>
      <c r="DS90" s="385"/>
      <c r="DT90" s="385"/>
      <c r="DU90" s="131"/>
      <c r="DV90" s="131"/>
      <c r="DW90" s="131"/>
      <c r="DX90" s="385"/>
      <c r="DY90" s="385"/>
      <c r="DZ90" s="131"/>
      <c r="EA90" s="131"/>
      <c r="EB90" s="131"/>
      <c r="EC90" s="385"/>
      <c r="ED90" s="385"/>
      <c r="EE90" s="131"/>
      <c r="EF90" s="131"/>
      <c r="EG90" s="131"/>
      <c r="EH90" s="385"/>
      <c r="EI90" s="385"/>
      <c r="EJ90" s="131"/>
      <c r="EK90" s="131"/>
      <c r="EL90" s="131"/>
      <c r="EM90" s="385"/>
      <c r="EN90" s="385"/>
      <c r="EO90" s="131"/>
      <c r="EP90" s="131"/>
      <c r="EQ90" s="131"/>
      <c r="ER90" s="385"/>
      <c r="ES90" s="385"/>
      <c r="ET90" s="131"/>
      <c r="EU90" s="131"/>
      <c r="EV90" s="131"/>
      <c r="EW90" s="385"/>
      <c r="EX90" s="385"/>
      <c r="EY90" s="131"/>
      <c r="EZ90" s="131"/>
      <c r="FA90" s="131"/>
      <c r="FB90" s="385"/>
      <c r="FC90" s="385"/>
      <c r="FD90" s="131"/>
      <c r="FE90" s="131"/>
      <c r="FF90" s="131"/>
      <c r="FG90" s="385"/>
      <c r="FH90" s="385"/>
      <c r="FI90" s="131"/>
      <c r="FJ90" s="131"/>
      <c r="FK90" s="131"/>
      <c r="FL90" s="385"/>
      <c r="FM90" s="385"/>
      <c r="FN90" s="131"/>
      <c r="FO90" s="131"/>
      <c r="FP90" s="131"/>
      <c r="FQ90" s="385"/>
      <c r="FR90" s="385"/>
      <c r="FS90" s="131"/>
      <c r="FT90" s="131"/>
      <c r="FU90" s="131"/>
      <c r="FV90" s="385"/>
      <c r="FW90" s="385"/>
      <c r="FX90" s="131"/>
      <c r="FY90" s="131"/>
      <c r="FZ90" s="131"/>
      <c r="GA90" s="385"/>
      <c r="GB90" s="385"/>
      <c r="GC90" s="131"/>
      <c r="GD90" s="131"/>
      <c r="GE90" s="131"/>
      <c r="GF90" s="385"/>
      <c r="GG90" s="385"/>
      <c r="GH90" s="131"/>
      <c r="GI90" s="131"/>
      <c r="GJ90" s="131"/>
      <c r="GK90" s="385"/>
      <c r="GL90" s="385"/>
      <c r="GM90" s="131"/>
      <c r="GN90" s="131"/>
      <c r="GO90" s="131"/>
      <c r="GP90" s="385"/>
      <c r="GQ90" s="385"/>
      <c r="GR90" s="131"/>
      <c r="GS90" s="131"/>
      <c r="GT90" s="131"/>
      <c r="GU90" s="385"/>
      <c r="GV90" s="385"/>
      <c r="GW90" s="131"/>
      <c r="GX90" s="131"/>
      <c r="GY90" s="131"/>
      <c r="GZ90" s="385"/>
      <c r="HA90" s="385"/>
      <c r="HB90" s="131"/>
      <c r="HC90" s="131"/>
      <c r="HD90" s="131"/>
      <c r="HE90" s="385"/>
      <c r="HF90" s="385"/>
      <c r="HG90" s="131"/>
      <c r="HH90" s="131"/>
      <c r="HI90" s="131"/>
      <c r="HJ90" s="385"/>
      <c r="HK90" s="385"/>
      <c r="HL90" s="131"/>
      <c r="HM90" s="131"/>
      <c r="HN90" s="131"/>
      <c r="HO90" s="385"/>
      <c r="HP90" s="385"/>
      <c r="HQ90" s="131"/>
      <c r="HR90" s="131"/>
      <c r="HS90" s="131"/>
      <c r="HT90" s="385"/>
      <c r="HU90" s="385"/>
      <c r="HV90" s="131"/>
      <c r="HW90" s="131"/>
      <c r="HX90" s="131"/>
      <c r="HY90" s="385"/>
      <c r="HZ90" s="385"/>
      <c r="IA90" s="131"/>
      <c r="IB90" s="131"/>
      <c r="IC90" s="131"/>
      <c r="ID90" s="385"/>
      <c r="IE90" s="385"/>
      <c r="IF90" s="131"/>
      <c r="IG90" s="131"/>
      <c r="IH90" s="131"/>
      <c r="II90" s="385"/>
      <c r="IJ90" s="385"/>
      <c r="IK90" s="131"/>
      <c r="IL90" s="131"/>
      <c r="IM90" s="131"/>
      <c r="IN90" s="385"/>
      <c r="IO90" s="385"/>
      <c r="IP90" s="131"/>
      <c r="IQ90" s="131"/>
      <c r="IR90" s="131"/>
      <c r="IS90" s="385"/>
      <c r="IT90" s="385"/>
      <c r="IU90" s="131"/>
      <c r="IV90" s="131"/>
      <c r="IW90" s="131"/>
      <c r="IX90" s="385"/>
      <c r="IY90" s="386"/>
      <c r="IZ90" s="198"/>
      <c r="JA90" s="378"/>
      <c r="JB90" s="256"/>
      <c r="JC90" s="256"/>
    </row>
    <row r="91" spans="1:263" s="127" customFormat="1" ht="28.5" customHeight="1" thickBot="1" x14ac:dyDescent="0.4">
      <c r="A91" s="419"/>
      <c r="B91" s="420"/>
      <c r="C91" s="126" t="s">
        <v>382</v>
      </c>
      <c r="D91" s="248" t="s">
        <v>356</v>
      </c>
      <c r="E91" s="421"/>
      <c r="F91" s="286"/>
      <c r="G91" s="250"/>
      <c r="H91" s="422"/>
      <c r="I91" s="423"/>
      <c r="J91" s="424"/>
      <c r="K91" s="251"/>
      <c r="L91" s="251"/>
      <c r="M91" s="251"/>
      <c r="N91" s="251"/>
      <c r="O91" s="425"/>
      <c r="P91" s="251"/>
      <c r="Q91" s="251"/>
      <c r="R91" s="251"/>
      <c r="S91" s="251"/>
      <c r="T91" s="425"/>
      <c r="U91" s="251"/>
      <c r="V91" s="251"/>
      <c r="W91" s="251"/>
      <c r="X91" s="251"/>
      <c r="Y91" s="425"/>
      <c r="Z91" s="251"/>
      <c r="AA91" s="251"/>
      <c r="AB91" s="251"/>
      <c r="AC91" s="251"/>
      <c r="AD91" s="425"/>
      <c r="AE91" s="251"/>
      <c r="AF91" s="251"/>
      <c r="AG91" s="251"/>
      <c r="AH91" s="251"/>
      <c r="AI91" s="425"/>
      <c r="AJ91" s="251"/>
      <c r="AK91" s="251"/>
      <c r="AL91" s="251"/>
      <c r="AM91" s="251"/>
      <c r="AN91" s="425"/>
      <c r="AO91" s="251"/>
      <c r="AP91" s="251"/>
      <c r="AQ91" s="251"/>
      <c r="AR91" s="251"/>
      <c r="AS91" s="425"/>
      <c r="AT91" s="251"/>
      <c r="AU91" s="251"/>
      <c r="AV91" s="251"/>
      <c r="AW91" s="251"/>
      <c r="AX91" s="425"/>
      <c r="AY91" s="251"/>
      <c r="AZ91" s="251"/>
      <c r="BA91" s="251"/>
      <c r="BB91" s="251"/>
      <c r="BC91" s="425"/>
      <c r="BD91" s="251"/>
      <c r="BE91" s="251"/>
      <c r="BF91" s="251"/>
      <c r="BG91" s="251"/>
      <c r="BH91" s="425"/>
      <c r="BI91" s="251"/>
      <c r="BJ91" s="251"/>
      <c r="BK91" s="251"/>
      <c r="BL91" s="251"/>
      <c r="BM91" s="425"/>
      <c r="BN91" s="251"/>
      <c r="BO91" s="251"/>
      <c r="BP91" s="251"/>
      <c r="BQ91" s="251"/>
      <c r="BR91" s="425"/>
      <c r="BS91" s="251"/>
      <c r="BT91" s="251"/>
      <c r="BU91" s="251"/>
      <c r="BV91" s="251"/>
      <c r="BW91" s="425"/>
      <c r="BX91" s="251"/>
      <c r="BY91" s="251"/>
      <c r="BZ91" s="251"/>
      <c r="CA91" s="251"/>
      <c r="CB91" s="425"/>
      <c r="CC91" s="251"/>
      <c r="CD91" s="251"/>
      <c r="CE91" s="251"/>
      <c r="CF91" s="251"/>
      <c r="CG91" s="425"/>
      <c r="CH91" s="251"/>
      <c r="CI91" s="251"/>
      <c r="CJ91" s="251"/>
      <c r="CK91" s="251"/>
      <c r="CL91" s="425"/>
      <c r="CM91" s="251"/>
      <c r="CN91" s="251"/>
      <c r="CO91" s="251"/>
      <c r="CP91" s="251"/>
      <c r="CQ91" s="425"/>
      <c r="CR91" s="251"/>
      <c r="CS91" s="251"/>
      <c r="CT91" s="251"/>
      <c r="CU91" s="251"/>
      <c r="CV91" s="425"/>
      <c r="CW91" s="251"/>
      <c r="CX91" s="251"/>
      <c r="CY91" s="251"/>
      <c r="CZ91" s="251"/>
      <c r="DA91" s="425"/>
      <c r="DB91" s="251"/>
      <c r="DC91" s="251"/>
      <c r="DD91" s="251"/>
      <c r="DE91" s="251"/>
      <c r="DF91" s="425"/>
      <c r="DG91" s="251"/>
      <c r="DH91" s="251"/>
      <c r="DI91" s="251"/>
      <c r="DJ91" s="251"/>
      <c r="DK91" s="425"/>
      <c r="DL91" s="251"/>
      <c r="DM91" s="251"/>
      <c r="DN91" s="251"/>
      <c r="DO91" s="251"/>
      <c r="DP91" s="425"/>
      <c r="DQ91" s="251"/>
      <c r="DR91" s="251"/>
      <c r="DS91" s="251"/>
      <c r="DT91" s="251"/>
      <c r="DU91" s="425"/>
      <c r="DV91" s="251"/>
      <c r="DW91" s="251"/>
      <c r="DX91" s="251"/>
      <c r="DY91" s="251"/>
      <c r="DZ91" s="425"/>
      <c r="EA91" s="251"/>
      <c r="EB91" s="251"/>
      <c r="EC91" s="251"/>
      <c r="ED91" s="251"/>
      <c r="EE91" s="425"/>
      <c r="EF91" s="251"/>
      <c r="EG91" s="251"/>
      <c r="EH91" s="251"/>
      <c r="EI91" s="251"/>
      <c r="EJ91" s="425"/>
      <c r="EK91" s="251"/>
      <c r="EL91" s="251"/>
      <c r="EM91" s="251"/>
      <c r="EN91" s="251"/>
      <c r="EO91" s="425"/>
      <c r="EP91" s="251"/>
      <c r="EQ91" s="251"/>
      <c r="ER91" s="251"/>
      <c r="ES91" s="251"/>
      <c r="ET91" s="425"/>
      <c r="EU91" s="251"/>
      <c r="EV91" s="251"/>
      <c r="EW91" s="251"/>
      <c r="EX91" s="251"/>
      <c r="EY91" s="425"/>
      <c r="EZ91" s="251"/>
      <c r="FA91" s="251"/>
      <c r="FB91" s="251"/>
      <c r="FC91" s="251"/>
      <c r="FD91" s="425"/>
      <c r="FE91" s="251"/>
      <c r="FF91" s="251"/>
      <c r="FG91" s="251"/>
      <c r="FH91" s="251"/>
      <c r="FI91" s="425"/>
      <c r="FJ91" s="251"/>
      <c r="FK91" s="251"/>
      <c r="FL91" s="251"/>
      <c r="FM91" s="251"/>
      <c r="FN91" s="425"/>
      <c r="FO91" s="251"/>
      <c r="FP91" s="251"/>
      <c r="FQ91" s="251"/>
      <c r="FR91" s="251"/>
      <c r="FS91" s="425"/>
      <c r="FT91" s="251"/>
      <c r="FU91" s="251"/>
      <c r="FV91" s="251"/>
      <c r="FW91" s="251"/>
      <c r="FX91" s="425"/>
      <c r="FY91" s="251"/>
      <c r="FZ91" s="251"/>
      <c r="GA91" s="251"/>
      <c r="GB91" s="251"/>
      <c r="GC91" s="425"/>
      <c r="GD91" s="251"/>
      <c r="GE91" s="251"/>
      <c r="GF91" s="251"/>
      <c r="GG91" s="251"/>
      <c r="GH91" s="425"/>
      <c r="GI91" s="251"/>
      <c r="GJ91" s="251"/>
      <c r="GK91" s="251"/>
      <c r="GL91" s="251"/>
      <c r="GM91" s="425"/>
      <c r="GN91" s="251"/>
      <c r="GO91" s="251"/>
      <c r="GP91" s="251"/>
      <c r="GQ91" s="251"/>
      <c r="GR91" s="425"/>
      <c r="GS91" s="251"/>
      <c r="GT91" s="251"/>
      <c r="GU91" s="251"/>
      <c r="GV91" s="251"/>
      <c r="GW91" s="425"/>
      <c r="GX91" s="251"/>
      <c r="GY91" s="251"/>
      <c r="GZ91" s="251"/>
      <c r="HA91" s="251"/>
      <c r="HB91" s="425"/>
      <c r="HC91" s="251"/>
      <c r="HD91" s="251"/>
      <c r="HE91" s="251"/>
      <c r="HF91" s="251"/>
      <c r="HG91" s="425"/>
      <c r="HH91" s="251"/>
      <c r="HI91" s="251"/>
      <c r="HJ91" s="251"/>
      <c r="HK91" s="251"/>
      <c r="HL91" s="425"/>
      <c r="HM91" s="251"/>
      <c r="HN91" s="251"/>
      <c r="HO91" s="251"/>
      <c r="HP91" s="251"/>
      <c r="HQ91" s="425"/>
      <c r="HR91" s="251"/>
      <c r="HS91" s="251"/>
      <c r="HT91" s="251"/>
      <c r="HU91" s="251"/>
      <c r="HV91" s="425"/>
      <c r="HW91" s="251"/>
      <c r="HX91" s="251"/>
      <c r="HY91" s="251"/>
      <c r="HZ91" s="251"/>
      <c r="IA91" s="425"/>
      <c r="IB91" s="251"/>
      <c r="IC91" s="251"/>
      <c r="ID91" s="251"/>
      <c r="IE91" s="251"/>
      <c r="IF91" s="425"/>
      <c r="IG91" s="251"/>
      <c r="IH91" s="251"/>
      <c r="II91" s="251"/>
      <c r="IJ91" s="251"/>
      <c r="IK91" s="425"/>
      <c r="IL91" s="251"/>
      <c r="IM91" s="251"/>
      <c r="IN91" s="251"/>
      <c r="IO91" s="251"/>
      <c r="IP91" s="425"/>
      <c r="IQ91" s="251"/>
      <c r="IR91" s="251"/>
      <c r="IS91" s="251"/>
      <c r="IT91" s="251"/>
      <c r="IU91" s="425"/>
      <c r="IV91" s="251"/>
      <c r="IW91" s="251"/>
      <c r="IX91" s="251"/>
      <c r="IY91" s="426"/>
      <c r="IZ91" s="198"/>
      <c r="JA91" s="427"/>
      <c r="JB91" s="428"/>
      <c r="JC91" s="428"/>
    </row>
    <row r="92" spans="1:263" s="3" customFormat="1" x14ac:dyDescent="0.35">
      <c r="A92" s="198"/>
      <c r="B92" s="359"/>
      <c r="C92" s="239"/>
      <c r="D92" s="102"/>
      <c r="E92" s="102"/>
      <c r="F92" s="384"/>
      <c r="G92" s="131"/>
      <c r="H92" s="325"/>
      <c r="I92" s="202"/>
      <c r="J92" s="324"/>
      <c r="K92" s="131"/>
      <c r="L92" s="131"/>
      <c r="M92" s="385"/>
      <c r="N92" s="385"/>
      <c r="O92" s="131"/>
      <c r="P92" s="131"/>
      <c r="Q92" s="131"/>
      <c r="R92" s="385"/>
      <c r="S92" s="385"/>
      <c r="T92" s="131"/>
      <c r="U92" s="131"/>
      <c r="V92" s="131"/>
      <c r="W92" s="385"/>
      <c r="X92" s="385"/>
      <c r="Y92" s="131"/>
      <c r="Z92" s="131"/>
      <c r="AA92" s="131"/>
      <c r="AB92" s="385"/>
      <c r="AC92" s="385"/>
      <c r="AD92" s="131"/>
      <c r="AE92" s="131"/>
      <c r="AF92" s="131"/>
      <c r="AG92" s="385"/>
      <c r="AH92" s="385"/>
      <c r="AI92" s="131"/>
      <c r="AJ92" s="131"/>
      <c r="AK92" s="131"/>
      <c r="AL92" s="385"/>
      <c r="AM92" s="385"/>
      <c r="AN92" s="131"/>
      <c r="AO92" s="131"/>
      <c r="AP92" s="131"/>
      <c r="AQ92" s="385"/>
      <c r="AR92" s="385"/>
      <c r="AS92" s="131"/>
      <c r="AT92" s="131"/>
      <c r="AU92" s="131"/>
      <c r="AV92" s="385"/>
      <c r="AW92" s="385"/>
      <c r="AX92" s="131"/>
      <c r="AY92" s="131"/>
      <c r="AZ92" s="131"/>
      <c r="BA92" s="385"/>
      <c r="BB92" s="385"/>
      <c r="BC92" s="131"/>
      <c r="BD92" s="131"/>
      <c r="BE92" s="131"/>
      <c r="BF92" s="385"/>
      <c r="BG92" s="385"/>
      <c r="BH92" s="131"/>
      <c r="BI92" s="131"/>
      <c r="BJ92" s="131"/>
      <c r="BK92" s="385"/>
      <c r="BL92" s="385"/>
      <c r="BM92" s="131"/>
      <c r="BN92" s="131"/>
      <c r="BO92" s="131"/>
      <c r="BP92" s="385"/>
      <c r="BQ92" s="385"/>
      <c r="BR92" s="131"/>
      <c r="BS92" s="131"/>
      <c r="BT92" s="131"/>
      <c r="BU92" s="385"/>
      <c r="BV92" s="385"/>
      <c r="BW92" s="131"/>
      <c r="BX92" s="131"/>
      <c r="BY92" s="131"/>
      <c r="BZ92" s="385"/>
      <c r="CA92" s="385"/>
      <c r="CB92" s="131"/>
      <c r="CC92" s="131"/>
      <c r="CD92" s="131"/>
      <c r="CE92" s="385"/>
      <c r="CF92" s="385"/>
      <c r="CG92" s="131"/>
      <c r="CH92" s="131"/>
      <c r="CI92" s="131"/>
      <c r="CJ92" s="385"/>
      <c r="CK92" s="385"/>
      <c r="CL92" s="131"/>
      <c r="CM92" s="131"/>
      <c r="CN92" s="131"/>
      <c r="CO92" s="385"/>
      <c r="CP92" s="385"/>
      <c r="CQ92" s="131"/>
      <c r="CR92" s="131"/>
      <c r="CS92" s="131"/>
      <c r="CT92" s="385"/>
      <c r="CU92" s="385"/>
      <c r="CV92" s="131"/>
      <c r="CW92" s="131"/>
      <c r="CX92" s="131"/>
      <c r="CY92" s="385"/>
      <c r="CZ92" s="385"/>
      <c r="DA92" s="131"/>
      <c r="DB92" s="131"/>
      <c r="DC92" s="131"/>
      <c r="DD92" s="385"/>
      <c r="DE92" s="385"/>
      <c r="DF92" s="131"/>
      <c r="DG92" s="131"/>
      <c r="DH92" s="131"/>
      <c r="DI92" s="385"/>
      <c r="DJ92" s="385"/>
      <c r="DK92" s="131"/>
      <c r="DL92" s="131"/>
      <c r="DM92" s="131"/>
      <c r="DN92" s="385"/>
      <c r="DO92" s="385"/>
      <c r="DP92" s="131"/>
      <c r="DQ92" s="131"/>
      <c r="DR92" s="131"/>
      <c r="DS92" s="385"/>
      <c r="DT92" s="385"/>
      <c r="DU92" s="131"/>
      <c r="DV92" s="131"/>
      <c r="DW92" s="131"/>
      <c r="DX92" s="385"/>
      <c r="DY92" s="385"/>
      <c r="DZ92" s="131"/>
      <c r="EA92" s="131"/>
      <c r="EB92" s="131"/>
      <c r="EC92" s="385"/>
      <c r="ED92" s="385"/>
      <c r="EE92" s="131"/>
      <c r="EF92" s="131"/>
      <c r="EG92" s="131"/>
      <c r="EH92" s="385"/>
      <c r="EI92" s="385"/>
      <c r="EJ92" s="131"/>
      <c r="EK92" s="131"/>
      <c r="EL92" s="131"/>
      <c r="EM92" s="385"/>
      <c r="EN92" s="385"/>
      <c r="EO92" s="131"/>
      <c r="EP92" s="131"/>
      <c r="EQ92" s="131"/>
      <c r="ER92" s="385"/>
      <c r="ES92" s="385"/>
      <c r="ET92" s="131"/>
      <c r="EU92" s="131"/>
      <c r="EV92" s="131"/>
      <c r="EW92" s="385"/>
      <c r="EX92" s="385"/>
      <c r="EY92" s="131"/>
      <c r="EZ92" s="131"/>
      <c r="FA92" s="131"/>
      <c r="FB92" s="385"/>
      <c r="FC92" s="385"/>
      <c r="FD92" s="131"/>
      <c r="FE92" s="131"/>
      <c r="FF92" s="131"/>
      <c r="FG92" s="385"/>
      <c r="FH92" s="385"/>
      <c r="FI92" s="131"/>
      <c r="FJ92" s="131"/>
      <c r="FK92" s="131"/>
      <c r="FL92" s="385"/>
      <c r="FM92" s="385"/>
      <c r="FN92" s="131"/>
      <c r="FO92" s="131"/>
      <c r="FP92" s="131"/>
      <c r="FQ92" s="385"/>
      <c r="FR92" s="385"/>
      <c r="FS92" s="131"/>
      <c r="FT92" s="131"/>
      <c r="FU92" s="131"/>
      <c r="FV92" s="385"/>
      <c r="FW92" s="385"/>
      <c r="FX92" s="131"/>
      <c r="FY92" s="131"/>
      <c r="FZ92" s="131"/>
      <c r="GA92" s="385"/>
      <c r="GB92" s="385"/>
      <c r="GC92" s="131"/>
      <c r="GD92" s="131"/>
      <c r="GE92" s="131"/>
      <c r="GF92" s="385"/>
      <c r="GG92" s="385"/>
      <c r="GH92" s="131"/>
      <c r="GI92" s="131"/>
      <c r="GJ92" s="131"/>
      <c r="GK92" s="385"/>
      <c r="GL92" s="385"/>
      <c r="GM92" s="131"/>
      <c r="GN92" s="131"/>
      <c r="GO92" s="131"/>
      <c r="GP92" s="385"/>
      <c r="GQ92" s="385"/>
      <c r="GR92" s="131"/>
      <c r="GS92" s="131"/>
      <c r="GT92" s="131"/>
      <c r="GU92" s="385"/>
      <c r="GV92" s="385"/>
      <c r="GW92" s="131"/>
      <c r="GX92" s="131"/>
      <c r="GY92" s="131"/>
      <c r="GZ92" s="385"/>
      <c r="HA92" s="385"/>
      <c r="HB92" s="131"/>
      <c r="HC92" s="131"/>
      <c r="HD92" s="131"/>
      <c r="HE92" s="385"/>
      <c r="HF92" s="385"/>
      <c r="HG92" s="131"/>
      <c r="HH92" s="131"/>
      <c r="HI92" s="131"/>
      <c r="HJ92" s="385"/>
      <c r="HK92" s="385"/>
      <c r="HL92" s="131"/>
      <c r="HM92" s="131"/>
      <c r="HN92" s="131"/>
      <c r="HO92" s="385"/>
      <c r="HP92" s="385"/>
      <c r="HQ92" s="131"/>
      <c r="HR92" s="131"/>
      <c r="HS92" s="131"/>
      <c r="HT92" s="385"/>
      <c r="HU92" s="385"/>
      <c r="HV92" s="131"/>
      <c r="HW92" s="131"/>
      <c r="HX92" s="131"/>
      <c r="HY92" s="385"/>
      <c r="HZ92" s="385"/>
      <c r="IA92" s="131"/>
      <c r="IB92" s="131"/>
      <c r="IC92" s="131"/>
      <c r="ID92" s="385"/>
      <c r="IE92" s="385"/>
      <c r="IF92" s="131"/>
      <c r="IG92" s="131"/>
      <c r="IH92" s="131"/>
      <c r="II92" s="385"/>
      <c r="IJ92" s="385"/>
      <c r="IK92" s="131"/>
      <c r="IL92" s="131"/>
      <c r="IM92" s="131"/>
      <c r="IN92" s="385"/>
      <c r="IO92" s="385"/>
      <c r="IP92" s="131"/>
      <c r="IQ92" s="131"/>
      <c r="IR92" s="131"/>
      <c r="IS92" s="385"/>
      <c r="IT92" s="385"/>
      <c r="IU92" s="131"/>
      <c r="IV92" s="131"/>
      <c r="IW92" s="131"/>
      <c r="IX92" s="385"/>
      <c r="IY92" s="386"/>
      <c r="IZ92" s="198"/>
      <c r="JA92" s="378"/>
      <c r="JB92" s="256"/>
      <c r="JC92" s="256"/>
    </row>
    <row r="93" spans="1:263" s="3" customFormat="1" x14ac:dyDescent="0.35">
      <c r="A93" s="198"/>
      <c r="B93" s="359"/>
      <c r="C93" s="126" t="s">
        <v>383</v>
      </c>
      <c r="D93" s="102" t="s">
        <v>384</v>
      </c>
      <c r="E93" s="102"/>
      <c r="F93" s="285"/>
      <c r="G93" s="110"/>
      <c r="H93" s="325"/>
      <c r="I93" s="202"/>
      <c r="J93" s="324"/>
      <c r="K93" s="131"/>
      <c r="L93" s="429"/>
      <c r="M93" s="385"/>
      <c r="N93" s="385"/>
      <c r="O93" s="131"/>
      <c r="P93" s="131"/>
      <c r="Q93" s="429"/>
      <c r="R93" s="385"/>
      <c r="S93" s="385"/>
      <c r="T93" s="131"/>
      <c r="U93" s="131"/>
      <c r="V93" s="429"/>
      <c r="W93" s="385"/>
      <c r="X93" s="385"/>
      <c r="Y93" s="131"/>
      <c r="Z93" s="131"/>
      <c r="AA93" s="429"/>
      <c r="AB93" s="385"/>
      <c r="AC93" s="385"/>
      <c r="AD93" s="131"/>
      <c r="AE93" s="131"/>
      <c r="AF93" s="429"/>
      <c r="AG93" s="385"/>
      <c r="AH93" s="385"/>
      <c r="AI93" s="131"/>
      <c r="AJ93" s="131"/>
      <c r="AK93" s="429"/>
      <c r="AL93" s="385"/>
      <c r="AM93" s="385"/>
      <c r="AN93" s="131"/>
      <c r="AO93" s="131"/>
      <c r="AP93" s="429"/>
      <c r="AQ93" s="385"/>
      <c r="AR93" s="385"/>
      <c r="AS93" s="131"/>
      <c r="AT93" s="131"/>
      <c r="AU93" s="429"/>
      <c r="AV93" s="385"/>
      <c r="AW93" s="385"/>
      <c r="AX93" s="131"/>
      <c r="AY93" s="131"/>
      <c r="AZ93" s="429"/>
      <c r="BA93" s="385"/>
      <c r="BB93" s="385"/>
      <c r="BC93" s="131"/>
      <c r="BD93" s="131"/>
      <c r="BE93" s="429"/>
      <c r="BF93" s="385"/>
      <c r="BG93" s="385"/>
      <c r="BH93" s="131"/>
      <c r="BI93" s="131"/>
      <c r="BJ93" s="429"/>
      <c r="BK93" s="385"/>
      <c r="BL93" s="385"/>
      <c r="BM93" s="131"/>
      <c r="BN93" s="131"/>
      <c r="BO93" s="429"/>
      <c r="BP93" s="385"/>
      <c r="BQ93" s="385"/>
      <c r="BR93" s="131"/>
      <c r="BS93" s="131"/>
      <c r="BT93" s="429"/>
      <c r="BU93" s="385"/>
      <c r="BV93" s="385"/>
      <c r="BW93" s="131"/>
      <c r="BX93" s="131"/>
      <c r="BY93" s="429"/>
      <c r="BZ93" s="385"/>
      <c r="CA93" s="385"/>
      <c r="CB93" s="131"/>
      <c r="CC93" s="131"/>
      <c r="CD93" s="429"/>
      <c r="CE93" s="385"/>
      <c r="CF93" s="385"/>
      <c r="CG93" s="131"/>
      <c r="CH93" s="131"/>
      <c r="CI93" s="429"/>
      <c r="CJ93" s="385"/>
      <c r="CK93" s="385"/>
      <c r="CL93" s="131"/>
      <c r="CM93" s="131"/>
      <c r="CN93" s="429"/>
      <c r="CO93" s="385"/>
      <c r="CP93" s="385"/>
      <c r="CQ93" s="131"/>
      <c r="CR93" s="131"/>
      <c r="CS93" s="429"/>
      <c r="CT93" s="385"/>
      <c r="CU93" s="385"/>
      <c r="CV93" s="131"/>
      <c r="CW93" s="131"/>
      <c r="CX93" s="429"/>
      <c r="CY93" s="385"/>
      <c r="CZ93" s="385"/>
      <c r="DA93" s="131"/>
      <c r="DB93" s="131"/>
      <c r="DC93" s="429"/>
      <c r="DD93" s="385"/>
      <c r="DE93" s="385"/>
      <c r="DF93" s="131"/>
      <c r="DG93" s="131"/>
      <c r="DH93" s="429"/>
      <c r="DI93" s="385"/>
      <c r="DJ93" s="385"/>
      <c r="DK93" s="131"/>
      <c r="DL93" s="131"/>
      <c r="DM93" s="429"/>
      <c r="DN93" s="385"/>
      <c r="DO93" s="385"/>
      <c r="DP93" s="131"/>
      <c r="DQ93" s="131"/>
      <c r="DR93" s="429"/>
      <c r="DS93" s="385"/>
      <c r="DT93" s="385"/>
      <c r="DU93" s="131"/>
      <c r="DV93" s="131"/>
      <c r="DW93" s="429"/>
      <c r="DX93" s="385"/>
      <c r="DY93" s="385"/>
      <c r="DZ93" s="131"/>
      <c r="EA93" s="131"/>
      <c r="EB93" s="429"/>
      <c r="EC93" s="385"/>
      <c r="ED93" s="385"/>
      <c r="EE93" s="131"/>
      <c r="EF93" s="131"/>
      <c r="EG93" s="429"/>
      <c r="EH93" s="385"/>
      <c r="EI93" s="385"/>
      <c r="EJ93" s="131"/>
      <c r="EK93" s="131"/>
      <c r="EL93" s="429"/>
      <c r="EM93" s="385"/>
      <c r="EN93" s="385"/>
      <c r="EO93" s="131"/>
      <c r="EP93" s="131"/>
      <c r="EQ93" s="429"/>
      <c r="ER93" s="385"/>
      <c r="ES93" s="385"/>
      <c r="ET93" s="131"/>
      <c r="EU93" s="131"/>
      <c r="EV93" s="429"/>
      <c r="EW93" s="385"/>
      <c r="EX93" s="385"/>
      <c r="EY93" s="131"/>
      <c r="EZ93" s="131"/>
      <c r="FA93" s="429"/>
      <c r="FB93" s="385"/>
      <c r="FC93" s="385"/>
      <c r="FD93" s="131"/>
      <c r="FE93" s="131"/>
      <c r="FF93" s="429"/>
      <c r="FG93" s="385"/>
      <c r="FH93" s="385"/>
      <c r="FI93" s="131"/>
      <c r="FJ93" s="131"/>
      <c r="FK93" s="429"/>
      <c r="FL93" s="385"/>
      <c r="FM93" s="385"/>
      <c r="FN93" s="131"/>
      <c r="FO93" s="131"/>
      <c r="FP93" s="429"/>
      <c r="FQ93" s="385"/>
      <c r="FR93" s="385"/>
      <c r="FS93" s="131"/>
      <c r="FT93" s="131"/>
      <c r="FU93" s="429"/>
      <c r="FV93" s="385"/>
      <c r="FW93" s="385"/>
      <c r="FX93" s="131"/>
      <c r="FY93" s="131"/>
      <c r="FZ93" s="429"/>
      <c r="GA93" s="385"/>
      <c r="GB93" s="385"/>
      <c r="GC93" s="131"/>
      <c r="GD93" s="131"/>
      <c r="GE93" s="429"/>
      <c r="GF93" s="385"/>
      <c r="GG93" s="385"/>
      <c r="GH93" s="131"/>
      <c r="GI93" s="131"/>
      <c r="GJ93" s="429"/>
      <c r="GK93" s="385"/>
      <c r="GL93" s="385"/>
      <c r="GM93" s="131"/>
      <c r="GN93" s="131"/>
      <c r="GO93" s="429"/>
      <c r="GP93" s="385"/>
      <c r="GQ93" s="385"/>
      <c r="GR93" s="131"/>
      <c r="GS93" s="131"/>
      <c r="GT93" s="429"/>
      <c r="GU93" s="385"/>
      <c r="GV93" s="385"/>
      <c r="GW93" s="131"/>
      <c r="GX93" s="131"/>
      <c r="GY93" s="429"/>
      <c r="GZ93" s="385"/>
      <c r="HA93" s="385"/>
      <c r="HB93" s="131"/>
      <c r="HC93" s="131"/>
      <c r="HD93" s="429"/>
      <c r="HE93" s="385"/>
      <c r="HF93" s="385"/>
      <c r="HG93" s="131"/>
      <c r="HH93" s="131"/>
      <c r="HI93" s="429"/>
      <c r="HJ93" s="385"/>
      <c r="HK93" s="385"/>
      <c r="HL93" s="131"/>
      <c r="HM93" s="131"/>
      <c r="HN93" s="429"/>
      <c r="HO93" s="385"/>
      <c r="HP93" s="385"/>
      <c r="HQ93" s="131"/>
      <c r="HR93" s="131"/>
      <c r="HS93" s="429"/>
      <c r="HT93" s="385"/>
      <c r="HU93" s="385"/>
      <c r="HV93" s="131"/>
      <c r="HW93" s="131"/>
      <c r="HX93" s="429"/>
      <c r="HY93" s="385"/>
      <c r="HZ93" s="385"/>
      <c r="IA93" s="131"/>
      <c r="IB93" s="131"/>
      <c r="IC93" s="429"/>
      <c r="ID93" s="385"/>
      <c r="IE93" s="385"/>
      <c r="IF93" s="131"/>
      <c r="IG93" s="131"/>
      <c r="IH93" s="429"/>
      <c r="II93" s="385"/>
      <c r="IJ93" s="385"/>
      <c r="IK93" s="131"/>
      <c r="IL93" s="131"/>
      <c r="IM93" s="429"/>
      <c r="IN93" s="385"/>
      <c r="IO93" s="385"/>
      <c r="IP93" s="131"/>
      <c r="IQ93" s="131"/>
      <c r="IR93" s="429"/>
      <c r="IS93" s="385"/>
      <c r="IT93" s="385"/>
      <c r="IU93" s="131"/>
      <c r="IV93" s="131"/>
      <c r="IW93" s="429"/>
      <c r="IX93" s="385"/>
      <c r="IY93" s="386"/>
      <c r="IZ93" s="198"/>
      <c r="JA93" s="378"/>
      <c r="JB93" s="256"/>
      <c r="JC93" s="256"/>
    </row>
    <row r="94" spans="1:263" s="3" customFormat="1" x14ac:dyDescent="0.35">
      <c r="A94" s="198"/>
      <c r="B94" s="359"/>
      <c r="C94" s="239"/>
      <c r="D94" s="104"/>
      <c r="E94" s="102"/>
      <c r="F94" s="384"/>
      <c r="G94" s="131"/>
      <c r="H94" s="325"/>
      <c r="I94" s="202"/>
      <c r="J94" s="324"/>
      <c r="K94" s="131"/>
      <c r="L94" s="131"/>
      <c r="M94" s="385"/>
      <c r="N94" s="385"/>
      <c r="O94" s="131"/>
      <c r="P94" s="131"/>
      <c r="Q94" s="131"/>
      <c r="R94" s="385"/>
      <c r="S94" s="385"/>
      <c r="T94" s="131"/>
      <c r="U94" s="131"/>
      <c r="V94" s="131"/>
      <c r="W94" s="385"/>
      <c r="X94" s="385"/>
      <c r="Y94" s="131"/>
      <c r="Z94" s="131"/>
      <c r="AA94" s="131"/>
      <c r="AB94" s="385"/>
      <c r="AC94" s="385"/>
      <c r="AD94" s="131"/>
      <c r="AE94" s="131"/>
      <c r="AF94" s="131"/>
      <c r="AG94" s="385"/>
      <c r="AH94" s="385"/>
      <c r="AI94" s="131"/>
      <c r="AJ94" s="131"/>
      <c r="AK94" s="131"/>
      <c r="AL94" s="385"/>
      <c r="AM94" s="385"/>
      <c r="AN94" s="131"/>
      <c r="AO94" s="131"/>
      <c r="AP94" s="131"/>
      <c r="AQ94" s="385"/>
      <c r="AR94" s="385"/>
      <c r="AS94" s="131"/>
      <c r="AT94" s="131"/>
      <c r="AU94" s="131"/>
      <c r="AV94" s="385"/>
      <c r="AW94" s="385"/>
      <c r="AX94" s="131"/>
      <c r="AY94" s="131"/>
      <c r="AZ94" s="131"/>
      <c r="BA94" s="385"/>
      <c r="BB94" s="385"/>
      <c r="BC94" s="131"/>
      <c r="BD94" s="131"/>
      <c r="BE94" s="131"/>
      <c r="BF94" s="385"/>
      <c r="BG94" s="385"/>
      <c r="BH94" s="131"/>
      <c r="BI94" s="131"/>
      <c r="BJ94" s="131"/>
      <c r="BK94" s="385"/>
      <c r="BL94" s="385"/>
      <c r="BM94" s="131"/>
      <c r="BN94" s="131"/>
      <c r="BO94" s="131"/>
      <c r="BP94" s="385"/>
      <c r="BQ94" s="385"/>
      <c r="BR94" s="131"/>
      <c r="BS94" s="131"/>
      <c r="BT94" s="131"/>
      <c r="BU94" s="385"/>
      <c r="BV94" s="385"/>
      <c r="BW94" s="131"/>
      <c r="BX94" s="131"/>
      <c r="BY94" s="131"/>
      <c r="BZ94" s="385"/>
      <c r="CA94" s="385"/>
      <c r="CB94" s="131"/>
      <c r="CC94" s="131"/>
      <c r="CD94" s="131"/>
      <c r="CE94" s="385"/>
      <c r="CF94" s="385"/>
      <c r="CG94" s="131"/>
      <c r="CH94" s="131"/>
      <c r="CI94" s="131"/>
      <c r="CJ94" s="385"/>
      <c r="CK94" s="385"/>
      <c r="CL94" s="131"/>
      <c r="CM94" s="131"/>
      <c r="CN94" s="131"/>
      <c r="CO94" s="385"/>
      <c r="CP94" s="385"/>
      <c r="CQ94" s="131"/>
      <c r="CR94" s="131"/>
      <c r="CS94" s="131"/>
      <c r="CT94" s="385"/>
      <c r="CU94" s="385"/>
      <c r="CV94" s="131"/>
      <c r="CW94" s="131"/>
      <c r="CX94" s="131"/>
      <c r="CY94" s="385"/>
      <c r="CZ94" s="385"/>
      <c r="DA94" s="131"/>
      <c r="DB94" s="131"/>
      <c r="DC94" s="131"/>
      <c r="DD94" s="385"/>
      <c r="DE94" s="385"/>
      <c r="DF94" s="131"/>
      <c r="DG94" s="131"/>
      <c r="DH94" s="131"/>
      <c r="DI94" s="385"/>
      <c r="DJ94" s="385"/>
      <c r="DK94" s="131"/>
      <c r="DL94" s="131"/>
      <c r="DM94" s="131"/>
      <c r="DN94" s="385"/>
      <c r="DO94" s="385"/>
      <c r="DP94" s="131"/>
      <c r="DQ94" s="131"/>
      <c r="DR94" s="131"/>
      <c r="DS94" s="385"/>
      <c r="DT94" s="385"/>
      <c r="DU94" s="131"/>
      <c r="DV94" s="131"/>
      <c r="DW94" s="131"/>
      <c r="DX94" s="385"/>
      <c r="DY94" s="385"/>
      <c r="DZ94" s="131"/>
      <c r="EA94" s="131"/>
      <c r="EB94" s="131"/>
      <c r="EC94" s="385"/>
      <c r="ED94" s="385"/>
      <c r="EE94" s="131"/>
      <c r="EF94" s="131"/>
      <c r="EG94" s="131"/>
      <c r="EH94" s="385"/>
      <c r="EI94" s="385"/>
      <c r="EJ94" s="131"/>
      <c r="EK94" s="131"/>
      <c r="EL94" s="131"/>
      <c r="EM94" s="385"/>
      <c r="EN94" s="385"/>
      <c r="EO94" s="131"/>
      <c r="EP94" s="131"/>
      <c r="EQ94" s="131"/>
      <c r="ER94" s="385"/>
      <c r="ES94" s="385"/>
      <c r="ET94" s="131"/>
      <c r="EU94" s="131"/>
      <c r="EV94" s="131"/>
      <c r="EW94" s="385"/>
      <c r="EX94" s="385"/>
      <c r="EY94" s="131"/>
      <c r="EZ94" s="131"/>
      <c r="FA94" s="131"/>
      <c r="FB94" s="385"/>
      <c r="FC94" s="385"/>
      <c r="FD94" s="131"/>
      <c r="FE94" s="131"/>
      <c r="FF94" s="131"/>
      <c r="FG94" s="385"/>
      <c r="FH94" s="385"/>
      <c r="FI94" s="131"/>
      <c r="FJ94" s="131"/>
      <c r="FK94" s="131"/>
      <c r="FL94" s="385"/>
      <c r="FM94" s="385"/>
      <c r="FN94" s="131"/>
      <c r="FO94" s="131"/>
      <c r="FP94" s="131"/>
      <c r="FQ94" s="385"/>
      <c r="FR94" s="385"/>
      <c r="FS94" s="131"/>
      <c r="FT94" s="131"/>
      <c r="FU94" s="131"/>
      <c r="FV94" s="385"/>
      <c r="FW94" s="385"/>
      <c r="FX94" s="131"/>
      <c r="FY94" s="131"/>
      <c r="FZ94" s="131"/>
      <c r="GA94" s="385"/>
      <c r="GB94" s="385"/>
      <c r="GC94" s="131"/>
      <c r="GD94" s="131"/>
      <c r="GE94" s="131"/>
      <c r="GF94" s="385"/>
      <c r="GG94" s="385"/>
      <c r="GH94" s="131"/>
      <c r="GI94" s="131"/>
      <c r="GJ94" s="131"/>
      <c r="GK94" s="385"/>
      <c r="GL94" s="385"/>
      <c r="GM94" s="131"/>
      <c r="GN94" s="131"/>
      <c r="GO94" s="131"/>
      <c r="GP94" s="385"/>
      <c r="GQ94" s="385"/>
      <c r="GR94" s="131"/>
      <c r="GS94" s="131"/>
      <c r="GT94" s="131"/>
      <c r="GU94" s="385"/>
      <c r="GV94" s="385"/>
      <c r="GW94" s="131"/>
      <c r="GX94" s="131"/>
      <c r="GY94" s="131"/>
      <c r="GZ94" s="385"/>
      <c r="HA94" s="385"/>
      <c r="HB94" s="131"/>
      <c r="HC94" s="131"/>
      <c r="HD94" s="131"/>
      <c r="HE94" s="385"/>
      <c r="HF94" s="385"/>
      <c r="HG94" s="131"/>
      <c r="HH94" s="131"/>
      <c r="HI94" s="131"/>
      <c r="HJ94" s="385"/>
      <c r="HK94" s="385"/>
      <c r="HL94" s="131"/>
      <c r="HM94" s="131"/>
      <c r="HN94" s="131"/>
      <c r="HO94" s="385"/>
      <c r="HP94" s="385"/>
      <c r="HQ94" s="131"/>
      <c r="HR94" s="131"/>
      <c r="HS94" s="131"/>
      <c r="HT94" s="385"/>
      <c r="HU94" s="385"/>
      <c r="HV94" s="131"/>
      <c r="HW94" s="131"/>
      <c r="HX94" s="131"/>
      <c r="HY94" s="385"/>
      <c r="HZ94" s="385"/>
      <c r="IA94" s="131"/>
      <c r="IB94" s="131"/>
      <c r="IC94" s="131"/>
      <c r="ID94" s="385"/>
      <c r="IE94" s="385"/>
      <c r="IF94" s="131"/>
      <c r="IG94" s="131"/>
      <c r="IH94" s="131"/>
      <c r="II94" s="385"/>
      <c r="IJ94" s="385"/>
      <c r="IK94" s="131"/>
      <c r="IL94" s="131"/>
      <c r="IM94" s="131"/>
      <c r="IN94" s="385"/>
      <c r="IO94" s="385"/>
      <c r="IP94" s="131"/>
      <c r="IQ94" s="131"/>
      <c r="IR94" s="131"/>
      <c r="IS94" s="385"/>
      <c r="IT94" s="385"/>
      <c r="IU94" s="131"/>
      <c r="IV94" s="131"/>
      <c r="IW94" s="131"/>
      <c r="IX94" s="385"/>
      <c r="IY94" s="386"/>
      <c r="IZ94" s="198"/>
      <c r="JA94" s="378"/>
      <c r="JB94" s="256"/>
      <c r="JC94" s="256"/>
    </row>
    <row r="95" spans="1:263" s="3" customFormat="1" x14ac:dyDescent="0.35">
      <c r="A95" s="198"/>
      <c r="B95" s="359"/>
      <c r="C95" s="126" t="s">
        <v>385</v>
      </c>
      <c r="D95" s="104" t="s">
        <v>386</v>
      </c>
      <c r="E95" s="102"/>
      <c r="F95" s="285" t="str">
        <f>IFERROR(INDEX('Helper 1'!$I$2:$I$19,MATCH('Schedule 1'!$G$20,'Helper 1'!$H$2:$H$19,0)),"")</f>
        <v/>
      </c>
      <c r="G95" s="131">
        <f>SUM(L95:IX95)</f>
        <v>0</v>
      </c>
      <c r="H95" s="325"/>
      <c r="I95" s="202"/>
      <c r="J95" s="324"/>
      <c r="K95" s="131"/>
      <c r="L95" s="130"/>
      <c r="M95" s="385"/>
      <c r="N95" s="385"/>
      <c r="O95" s="131"/>
      <c r="P95" s="131"/>
      <c r="Q95" s="130"/>
      <c r="R95" s="385"/>
      <c r="S95" s="385"/>
      <c r="T95" s="131"/>
      <c r="U95" s="131"/>
      <c r="V95" s="130"/>
      <c r="W95" s="385"/>
      <c r="X95" s="385"/>
      <c r="Y95" s="131"/>
      <c r="Z95" s="131"/>
      <c r="AA95" s="130"/>
      <c r="AB95" s="385"/>
      <c r="AC95" s="385"/>
      <c r="AD95" s="131"/>
      <c r="AE95" s="131"/>
      <c r="AF95" s="130"/>
      <c r="AG95" s="385"/>
      <c r="AH95" s="385"/>
      <c r="AI95" s="131"/>
      <c r="AJ95" s="131"/>
      <c r="AK95" s="130"/>
      <c r="AL95" s="385"/>
      <c r="AM95" s="385"/>
      <c r="AN95" s="131"/>
      <c r="AO95" s="131"/>
      <c r="AP95" s="130"/>
      <c r="AQ95" s="385"/>
      <c r="AR95" s="385"/>
      <c r="AS95" s="131"/>
      <c r="AT95" s="131"/>
      <c r="AU95" s="130"/>
      <c r="AV95" s="385"/>
      <c r="AW95" s="385"/>
      <c r="AX95" s="131"/>
      <c r="AY95" s="131"/>
      <c r="AZ95" s="130"/>
      <c r="BA95" s="385"/>
      <c r="BB95" s="385"/>
      <c r="BC95" s="131"/>
      <c r="BD95" s="131"/>
      <c r="BE95" s="130"/>
      <c r="BF95" s="385"/>
      <c r="BG95" s="385"/>
      <c r="BH95" s="131"/>
      <c r="BI95" s="131"/>
      <c r="BJ95" s="130"/>
      <c r="BK95" s="385"/>
      <c r="BL95" s="385"/>
      <c r="BM95" s="131"/>
      <c r="BN95" s="131"/>
      <c r="BO95" s="130"/>
      <c r="BP95" s="385"/>
      <c r="BQ95" s="385"/>
      <c r="BR95" s="131"/>
      <c r="BS95" s="131"/>
      <c r="BT95" s="130"/>
      <c r="BU95" s="385"/>
      <c r="BV95" s="385"/>
      <c r="BW95" s="131"/>
      <c r="BX95" s="131"/>
      <c r="BY95" s="130"/>
      <c r="BZ95" s="385"/>
      <c r="CA95" s="385"/>
      <c r="CB95" s="131"/>
      <c r="CC95" s="131"/>
      <c r="CD95" s="130"/>
      <c r="CE95" s="385"/>
      <c r="CF95" s="385"/>
      <c r="CG95" s="131"/>
      <c r="CH95" s="131"/>
      <c r="CI95" s="130"/>
      <c r="CJ95" s="385"/>
      <c r="CK95" s="385"/>
      <c r="CL95" s="131"/>
      <c r="CM95" s="131"/>
      <c r="CN95" s="130"/>
      <c r="CO95" s="385"/>
      <c r="CP95" s="385"/>
      <c r="CQ95" s="131"/>
      <c r="CR95" s="131"/>
      <c r="CS95" s="130"/>
      <c r="CT95" s="385"/>
      <c r="CU95" s="385"/>
      <c r="CV95" s="131"/>
      <c r="CW95" s="131"/>
      <c r="CX95" s="130"/>
      <c r="CY95" s="385"/>
      <c r="CZ95" s="385"/>
      <c r="DA95" s="131"/>
      <c r="DB95" s="131"/>
      <c r="DC95" s="130"/>
      <c r="DD95" s="385"/>
      <c r="DE95" s="385"/>
      <c r="DF95" s="131"/>
      <c r="DG95" s="131"/>
      <c r="DH95" s="130"/>
      <c r="DI95" s="385"/>
      <c r="DJ95" s="385"/>
      <c r="DK95" s="131"/>
      <c r="DL95" s="131"/>
      <c r="DM95" s="130"/>
      <c r="DN95" s="385"/>
      <c r="DO95" s="385"/>
      <c r="DP95" s="131"/>
      <c r="DQ95" s="131"/>
      <c r="DR95" s="130"/>
      <c r="DS95" s="385"/>
      <c r="DT95" s="385"/>
      <c r="DU95" s="131"/>
      <c r="DV95" s="131"/>
      <c r="DW95" s="130"/>
      <c r="DX95" s="385"/>
      <c r="DY95" s="385"/>
      <c r="DZ95" s="131"/>
      <c r="EA95" s="131"/>
      <c r="EB95" s="130"/>
      <c r="EC95" s="385"/>
      <c r="ED95" s="385"/>
      <c r="EE95" s="131"/>
      <c r="EF95" s="131"/>
      <c r="EG95" s="130"/>
      <c r="EH95" s="385"/>
      <c r="EI95" s="385"/>
      <c r="EJ95" s="131"/>
      <c r="EK95" s="131"/>
      <c r="EL95" s="130"/>
      <c r="EM95" s="385"/>
      <c r="EN95" s="385"/>
      <c r="EO95" s="131"/>
      <c r="EP95" s="131"/>
      <c r="EQ95" s="130"/>
      <c r="ER95" s="385"/>
      <c r="ES95" s="385"/>
      <c r="ET95" s="131"/>
      <c r="EU95" s="131"/>
      <c r="EV95" s="130"/>
      <c r="EW95" s="385"/>
      <c r="EX95" s="385"/>
      <c r="EY95" s="131"/>
      <c r="EZ95" s="131"/>
      <c r="FA95" s="130"/>
      <c r="FB95" s="385"/>
      <c r="FC95" s="385"/>
      <c r="FD95" s="131"/>
      <c r="FE95" s="131"/>
      <c r="FF95" s="130"/>
      <c r="FG95" s="385"/>
      <c r="FH95" s="385"/>
      <c r="FI95" s="131"/>
      <c r="FJ95" s="131"/>
      <c r="FK95" s="130"/>
      <c r="FL95" s="385"/>
      <c r="FM95" s="385"/>
      <c r="FN95" s="131"/>
      <c r="FO95" s="131"/>
      <c r="FP95" s="130"/>
      <c r="FQ95" s="385"/>
      <c r="FR95" s="385"/>
      <c r="FS95" s="131"/>
      <c r="FT95" s="131"/>
      <c r="FU95" s="130"/>
      <c r="FV95" s="385"/>
      <c r="FW95" s="385"/>
      <c r="FX95" s="131"/>
      <c r="FY95" s="131"/>
      <c r="FZ95" s="130"/>
      <c r="GA95" s="385"/>
      <c r="GB95" s="385"/>
      <c r="GC95" s="131"/>
      <c r="GD95" s="131"/>
      <c r="GE95" s="130"/>
      <c r="GF95" s="385"/>
      <c r="GG95" s="385"/>
      <c r="GH95" s="131"/>
      <c r="GI95" s="131"/>
      <c r="GJ95" s="130"/>
      <c r="GK95" s="385"/>
      <c r="GL95" s="385"/>
      <c r="GM95" s="131"/>
      <c r="GN95" s="131"/>
      <c r="GO95" s="130"/>
      <c r="GP95" s="385"/>
      <c r="GQ95" s="385"/>
      <c r="GR95" s="131"/>
      <c r="GS95" s="131"/>
      <c r="GT95" s="130"/>
      <c r="GU95" s="385"/>
      <c r="GV95" s="385"/>
      <c r="GW95" s="131"/>
      <c r="GX95" s="131"/>
      <c r="GY95" s="130"/>
      <c r="GZ95" s="385"/>
      <c r="HA95" s="385"/>
      <c r="HB95" s="131"/>
      <c r="HC95" s="131"/>
      <c r="HD95" s="130"/>
      <c r="HE95" s="385"/>
      <c r="HF95" s="385"/>
      <c r="HG95" s="131"/>
      <c r="HH95" s="131"/>
      <c r="HI95" s="130"/>
      <c r="HJ95" s="385"/>
      <c r="HK95" s="385"/>
      <c r="HL95" s="131"/>
      <c r="HM95" s="131"/>
      <c r="HN95" s="130"/>
      <c r="HO95" s="385"/>
      <c r="HP95" s="385"/>
      <c r="HQ95" s="131"/>
      <c r="HR95" s="131"/>
      <c r="HS95" s="130"/>
      <c r="HT95" s="385"/>
      <c r="HU95" s="385"/>
      <c r="HV95" s="131"/>
      <c r="HW95" s="131"/>
      <c r="HX95" s="130"/>
      <c r="HY95" s="385"/>
      <c r="HZ95" s="385"/>
      <c r="IA95" s="131"/>
      <c r="IB95" s="131"/>
      <c r="IC95" s="130"/>
      <c r="ID95" s="385"/>
      <c r="IE95" s="385"/>
      <c r="IF95" s="131"/>
      <c r="IG95" s="131"/>
      <c r="IH95" s="130"/>
      <c r="II95" s="385"/>
      <c r="IJ95" s="385"/>
      <c r="IK95" s="131"/>
      <c r="IL95" s="131"/>
      <c r="IM95" s="130"/>
      <c r="IN95" s="385"/>
      <c r="IO95" s="385"/>
      <c r="IP95" s="131"/>
      <c r="IQ95" s="131"/>
      <c r="IR95" s="130"/>
      <c r="IS95" s="385"/>
      <c r="IT95" s="385"/>
      <c r="IU95" s="131"/>
      <c r="IV95" s="131"/>
      <c r="IW95" s="130"/>
      <c r="IX95" s="385"/>
      <c r="IY95" s="386"/>
      <c r="IZ95" s="198"/>
      <c r="JA95" s="378"/>
      <c r="JB95" s="256"/>
      <c r="JC95" s="256"/>
    </row>
    <row r="96" spans="1:263" s="3" customFormat="1" x14ac:dyDescent="0.35">
      <c r="A96" s="198"/>
      <c r="B96" s="359"/>
      <c r="C96" s="239"/>
      <c r="D96" s="102" t="s">
        <v>361</v>
      </c>
      <c r="E96" s="102"/>
      <c r="F96" s="384"/>
      <c r="G96" s="131"/>
      <c r="H96" s="325"/>
      <c r="I96" s="202"/>
      <c r="J96" s="324"/>
      <c r="K96" s="131"/>
      <c r="L96" s="131"/>
      <c r="M96" s="385"/>
      <c r="N96" s="385"/>
      <c r="O96" s="131"/>
      <c r="P96" s="131"/>
      <c r="Q96" s="131"/>
      <c r="R96" s="385"/>
      <c r="S96" s="385"/>
      <c r="T96" s="131"/>
      <c r="U96" s="131"/>
      <c r="V96" s="131"/>
      <c r="W96" s="385"/>
      <c r="X96" s="385"/>
      <c r="Y96" s="131"/>
      <c r="Z96" s="131"/>
      <c r="AA96" s="131"/>
      <c r="AB96" s="385"/>
      <c r="AC96" s="385"/>
      <c r="AD96" s="131"/>
      <c r="AE96" s="131"/>
      <c r="AF96" s="131"/>
      <c r="AG96" s="385"/>
      <c r="AH96" s="385"/>
      <c r="AI96" s="131"/>
      <c r="AJ96" s="131"/>
      <c r="AK96" s="131"/>
      <c r="AL96" s="385"/>
      <c r="AM96" s="385"/>
      <c r="AN96" s="131"/>
      <c r="AO96" s="131"/>
      <c r="AP96" s="131"/>
      <c r="AQ96" s="385"/>
      <c r="AR96" s="385"/>
      <c r="AS96" s="131"/>
      <c r="AT96" s="131"/>
      <c r="AU96" s="131"/>
      <c r="AV96" s="385"/>
      <c r="AW96" s="385"/>
      <c r="AX96" s="131"/>
      <c r="AY96" s="131"/>
      <c r="AZ96" s="131"/>
      <c r="BA96" s="385"/>
      <c r="BB96" s="385"/>
      <c r="BC96" s="131"/>
      <c r="BD96" s="131"/>
      <c r="BE96" s="131"/>
      <c r="BF96" s="385"/>
      <c r="BG96" s="385"/>
      <c r="BH96" s="131"/>
      <c r="BI96" s="131"/>
      <c r="BJ96" s="131"/>
      <c r="BK96" s="385"/>
      <c r="BL96" s="385"/>
      <c r="BM96" s="131"/>
      <c r="BN96" s="131"/>
      <c r="BO96" s="131"/>
      <c r="BP96" s="385"/>
      <c r="BQ96" s="385"/>
      <c r="BR96" s="131"/>
      <c r="BS96" s="131"/>
      <c r="BT96" s="131"/>
      <c r="BU96" s="385"/>
      <c r="BV96" s="385"/>
      <c r="BW96" s="131"/>
      <c r="BX96" s="131"/>
      <c r="BY96" s="131"/>
      <c r="BZ96" s="385"/>
      <c r="CA96" s="385"/>
      <c r="CB96" s="131"/>
      <c r="CC96" s="131"/>
      <c r="CD96" s="131"/>
      <c r="CE96" s="385"/>
      <c r="CF96" s="385"/>
      <c r="CG96" s="131"/>
      <c r="CH96" s="131"/>
      <c r="CI96" s="131"/>
      <c r="CJ96" s="385"/>
      <c r="CK96" s="385"/>
      <c r="CL96" s="131"/>
      <c r="CM96" s="131"/>
      <c r="CN96" s="131"/>
      <c r="CO96" s="385"/>
      <c r="CP96" s="385"/>
      <c r="CQ96" s="131"/>
      <c r="CR96" s="131"/>
      <c r="CS96" s="131"/>
      <c r="CT96" s="385"/>
      <c r="CU96" s="385"/>
      <c r="CV96" s="131"/>
      <c r="CW96" s="131"/>
      <c r="CX96" s="131"/>
      <c r="CY96" s="385"/>
      <c r="CZ96" s="385"/>
      <c r="DA96" s="131"/>
      <c r="DB96" s="131"/>
      <c r="DC96" s="131"/>
      <c r="DD96" s="385"/>
      <c r="DE96" s="385"/>
      <c r="DF96" s="131"/>
      <c r="DG96" s="131"/>
      <c r="DH96" s="131"/>
      <c r="DI96" s="385"/>
      <c r="DJ96" s="385"/>
      <c r="DK96" s="131"/>
      <c r="DL96" s="131"/>
      <c r="DM96" s="131"/>
      <c r="DN96" s="385"/>
      <c r="DO96" s="385"/>
      <c r="DP96" s="131"/>
      <c r="DQ96" s="131"/>
      <c r="DR96" s="131"/>
      <c r="DS96" s="385"/>
      <c r="DT96" s="385"/>
      <c r="DU96" s="131"/>
      <c r="DV96" s="131"/>
      <c r="DW96" s="131"/>
      <c r="DX96" s="385"/>
      <c r="DY96" s="385"/>
      <c r="DZ96" s="131"/>
      <c r="EA96" s="131"/>
      <c r="EB96" s="131"/>
      <c r="EC96" s="385"/>
      <c r="ED96" s="385"/>
      <c r="EE96" s="131"/>
      <c r="EF96" s="131"/>
      <c r="EG96" s="131"/>
      <c r="EH96" s="385"/>
      <c r="EI96" s="385"/>
      <c r="EJ96" s="131"/>
      <c r="EK96" s="131"/>
      <c r="EL96" s="131"/>
      <c r="EM96" s="385"/>
      <c r="EN96" s="385"/>
      <c r="EO96" s="131"/>
      <c r="EP96" s="131"/>
      <c r="EQ96" s="131"/>
      <c r="ER96" s="385"/>
      <c r="ES96" s="385"/>
      <c r="ET96" s="131"/>
      <c r="EU96" s="131"/>
      <c r="EV96" s="131"/>
      <c r="EW96" s="385"/>
      <c r="EX96" s="385"/>
      <c r="EY96" s="131"/>
      <c r="EZ96" s="131"/>
      <c r="FA96" s="131"/>
      <c r="FB96" s="385"/>
      <c r="FC96" s="385"/>
      <c r="FD96" s="131"/>
      <c r="FE96" s="131"/>
      <c r="FF96" s="131"/>
      <c r="FG96" s="385"/>
      <c r="FH96" s="385"/>
      <c r="FI96" s="131"/>
      <c r="FJ96" s="131"/>
      <c r="FK96" s="131"/>
      <c r="FL96" s="385"/>
      <c r="FM96" s="385"/>
      <c r="FN96" s="131"/>
      <c r="FO96" s="131"/>
      <c r="FP96" s="131"/>
      <c r="FQ96" s="385"/>
      <c r="FR96" s="385"/>
      <c r="FS96" s="131"/>
      <c r="FT96" s="131"/>
      <c r="FU96" s="131"/>
      <c r="FV96" s="385"/>
      <c r="FW96" s="385"/>
      <c r="FX96" s="131"/>
      <c r="FY96" s="131"/>
      <c r="FZ96" s="131"/>
      <c r="GA96" s="385"/>
      <c r="GB96" s="385"/>
      <c r="GC96" s="131"/>
      <c r="GD96" s="131"/>
      <c r="GE96" s="131"/>
      <c r="GF96" s="385"/>
      <c r="GG96" s="385"/>
      <c r="GH96" s="131"/>
      <c r="GI96" s="131"/>
      <c r="GJ96" s="131"/>
      <c r="GK96" s="385"/>
      <c r="GL96" s="385"/>
      <c r="GM96" s="131"/>
      <c r="GN96" s="131"/>
      <c r="GO96" s="131"/>
      <c r="GP96" s="385"/>
      <c r="GQ96" s="385"/>
      <c r="GR96" s="131"/>
      <c r="GS96" s="131"/>
      <c r="GT96" s="131"/>
      <c r="GU96" s="385"/>
      <c r="GV96" s="385"/>
      <c r="GW96" s="131"/>
      <c r="GX96" s="131"/>
      <c r="GY96" s="131"/>
      <c r="GZ96" s="385"/>
      <c r="HA96" s="385"/>
      <c r="HB96" s="131"/>
      <c r="HC96" s="131"/>
      <c r="HD96" s="131"/>
      <c r="HE96" s="385"/>
      <c r="HF96" s="385"/>
      <c r="HG96" s="131"/>
      <c r="HH96" s="131"/>
      <c r="HI96" s="131"/>
      <c r="HJ96" s="385"/>
      <c r="HK96" s="385"/>
      <c r="HL96" s="131"/>
      <c r="HM96" s="131"/>
      <c r="HN96" s="131"/>
      <c r="HO96" s="385"/>
      <c r="HP96" s="385"/>
      <c r="HQ96" s="131"/>
      <c r="HR96" s="131"/>
      <c r="HS96" s="131"/>
      <c r="HT96" s="385"/>
      <c r="HU96" s="385"/>
      <c r="HV96" s="131"/>
      <c r="HW96" s="131"/>
      <c r="HX96" s="131"/>
      <c r="HY96" s="385"/>
      <c r="HZ96" s="385"/>
      <c r="IA96" s="131"/>
      <c r="IB96" s="131"/>
      <c r="IC96" s="131"/>
      <c r="ID96" s="385"/>
      <c r="IE96" s="385"/>
      <c r="IF96" s="131"/>
      <c r="IG96" s="131"/>
      <c r="IH96" s="131"/>
      <c r="II96" s="385"/>
      <c r="IJ96" s="385"/>
      <c r="IK96" s="131"/>
      <c r="IL96" s="131"/>
      <c r="IM96" s="131"/>
      <c r="IN96" s="385"/>
      <c r="IO96" s="385"/>
      <c r="IP96" s="131"/>
      <c r="IQ96" s="131"/>
      <c r="IR96" s="131"/>
      <c r="IS96" s="385"/>
      <c r="IT96" s="385"/>
      <c r="IU96" s="131"/>
      <c r="IV96" s="131"/>
      <c r="IW96" s="131"/>
      <c r="IX96" s="385"/>
      <c r="IY96" s="386"/>
      <c r="IZ96" s="198"/>
      <c r="JA96" s="378"/>
      <c r="JB96" s="256"/>
      <c r="JC96" s="256"/>
    </row>
    <row r="97" spans="1:263" s="3" customFormat="1" x14ac:dyDescent="0.35">
      <c r="A97" s="198"/>
      <c r="B97" s="359"/>
      <c r="C97" s="239"/>
      <c r="D97" s="102"/>
      <c r="E97" s="102"/>
      <c r="F97" s="384"/>
      <c r="G97" s="131"/>
      <c r="H97" s="325"/>
      <c r="I97" s="202"/>
      <c r="J97" s="324"/>
      <c r="K97" s="131"/>
      <c r="L97" s="131"/>
      <c r="M97" s="385"/>
      <c r="N97" s="385"/>
      <c r="O97" s="131"/>
      <c r="P97" s="131"/>
      <c r="Q97" s="131"/>
      <c r="R97" s="385"/>
      <c r="S97" s="385"/>
      <c r="T97" s="131"/>
      <c r="U97" s="131"/>
      <c r="V97" s="131"/>
      <c r="W97" s="385"/>
      <c r="X97" s="385"/>
      <c r="Y97" s="131"/>
      <c r="Z97" s="131"/>
      <c r="AA97" s="131"/>
      <c r="AB97" s="385"/>
      <c r="AC97" s="385"/>
      <c r="AD97" s="131"/>
      <c r="AE97" s="131"/>
      <c r="AF97" s="131"/>
      <c r="AG97" s="385"/>
      <c r="AH97" s="385"/>
      <c r="AI97" s="131"/>
      <c r="AJ97" s="131"/>
      <c r="AK97" s="131"/>
      <c r="AL97" s="385"/>
      <c r="AM97" s="385"/>
      <c r="AN97" s="131"/>
      <c r="AO97" s="131"/>
      <c r="AP97" s="131"/>
      <c r="AQ97" s="385"/>
      <c r="AR97" s="385"/>
      <c r="AS97" s="131"/>
      <c r="AT97" s="131"/>
      <c r="AU97" s="131"/>
      <c r="AV97" s="385"/>
      <c r="AW97" s="385"/>
      <c r="AX97" s="131"/>
      <c r="AY97" s="131"/>
      <c r="AZ97" s="131"/>
      <c r="BA97" s="385"/>
      <c r="BB97" s="385"/>
      <c r="BC97" s="131"/>
      <c r="BD97" s="131"/>
      <c r="BE97" s="131"/>
      <c r="BF97" s="385"/>
      <c r="BG97" s="385"/>
      <c r="BH97" s="131"/>
      <c r="BI97" s="131"/>
      <c r="BJ97" s="131"/>
      <c r="BK97" s="385"/>
      <c r="BL97" s="385"/>
      <c r="BM97" s="131"/>
      <c r="BN97" s="131"/>
      <c r="BO97" s="131"/>
      <c r="BP97" s="385"/>
      <c r="BQ97" s="385"/>
      <c r="BR97" s="131"/>
      <c r="BS97" s="131"/>
      <c r="BT97" s="131"/>
      <c r="BU97" s="385"/>
      <c r="BV97" s="385"/>
      <c r="BW97" s="131"/>
      <c r="BX97" s="131"/>
      <c r="BY97" s="131"/>
      <c r="BZ97" s="385"/>
      <c r="CA97" s="385"/>
      <c r="CB97" s="131"/>
      <c r="CC97" s="131"/>
      <c r="CD97" s="131"/>
      <c r="CE97" s="385"/>
      <c r="CF97" s="385"/>
      <c r="CG97" s="131"/>
      <c r="CH97" s="131"/>
      <c r="CI97" s="131"/>
      <c r="CJ97" s="385"/>
      <c r="CK97" s="385"/>
      <c r="CL97" s="131"/>
      <c r="CM97" s="131"/>
      <c r="CN97" s="131"/>
      <c r="CO97" s="385"/>
      <c r="CP97" s="385"/>
      <c r="CQ97" s="131"/>
      <c r="CR97" s="131"/>
      <c r="CS97" s="131"/>
      <c r="CT97" s="385"/>
      <c r="CU97" s="385"/>
      <c r="CV97" s="131"/>
      <c r="CW97" s="131"/>
      <c r="CX97" s="131"/>
      <c r="CY97" s="385"/>
      <c r="CZ97" s="385"/>
      <c r="DA97" s="131"/>
      <c r="DB97" s="131"/>
      <c r="DC97" s="131"/>
      <c r="DD97" s="385"/>
      <c r="DE97" s="385"/>
      <c r="DF97" s="131"/>
      <c r="DG97" s="131"/>
      <c r="DH97" s="131"/>
      <c r="DI97" s="385"/>
      <c r="DJ97" s="385"/>
      <c r="DK97" s="131"/>
      <c r="DL97" s="131"/>
      <c r="DM97" s="131"/>
      <c r="DN97" s="385"/>
      <c r="DO97" s="385"/>
      <c r="DP97" s="131"/>
      <c r="DQ97" s="131"/>
      <c r="DR97" s="131"/>
      <c r="DS97" s="385"/>
      <c r="DT97" s="385"/>
      <c r="DU97" s="131"/>
      <c r="DV97" s="131"/>
      <c r="DW97" s="131"/>
      <c r="DX97" s="385"/>
      <c r="DY97" s="385"/>
      <c r="DZ97" s="131"/>
      <c r="EA97" s="131"/>
      <c r="EB97" s="131"/>
      <c r="EC97" s="385"/>
      <c r="ED97" s="385"/>
      <c r="EE97" s="131"/>
      <c r="EF97" s="131"/>
      <c r="EG97" s="131"/>
      <c r="EH97" s="385"/>
      <c r="EI97" s="385"/>
      <c r="EJ97" s="131"/>
      <c r="EK97" s="131"/>
      <c r="EL97" s="131"/>
      <c r="EM97" s="385"/>
      <c r="EN97" s="385"/>
      <c r="EO97" s="131"/>
      <c r="EP97" s="131"/>
      <c r="EQ97" s="131"/>
      <c r="ER97" s="385"/>
      <c r="ES97" s="385"/>
      <c r="ET97" s="131"/>
      <c r="EU97" s="131"/>
      <c r="EV97" s="131"/>
      <c r="EW97" s="385"/>
      <c r="EX97" s="385"/>
      <c r="EY97" s="131"/>
      <c r="EZ97" s="131"/>
      <c r="FA97" s="131"/>
      <c r="FB97" s="385"/>
      <c r="FC97" s="385"/>
      <c r="FD97" s="131"/>
      <c r="FE97" s="131"/>
      <c r="FF97" s="131"/>
      <c r="FG97" s="385"/>
      <c r="FH97" s="385"/>
      <c r="FI97" s="131"/>
      <c r="FJ97" s="131"/>
      <c r="FK97" s="131"/>
      <c r="FL97" s="385"/>
      <c r="FM97" s="385"/>
      <c r="FN97" s="131"/>
      <c r="FO97" s="131"/>
      <c r="FP97" s="131"/>
      <c r="FQ97" s="385"/>
      <c r="FR97" s="385"/>
      <c r="FS97" s="131"/>
      <c r="FT97" s="131"/>
      <c r="FU97" s="131"/>
      <c r="FV97" s="385"/>
      <c r="FW97" s="385"/>
      <c r="FX97" s="131"/>
      <c r="FY97" s="131"/>
      <c r="FZ97" s="131"/>
      <c r="GA97" s="385"/>
      <c r="GB97" s="385"/>
      <c r="GC97" s="131"/>
      <c r="GD97" s="131"/>
      <c r="GE97" s="131"/>
      <c r="GF97" s="385"/>
      <c r="GG97" s="385"/>
      <c r="GH97" s="131"/>
      <c r="GI97" s="131"/>
      <c r="GJ97" s="131"/>
      <c r="GK97" s="385"/>
      <c r="GL97" s="385"/>
      <c r="GM97" s="131"/>
      <c r="GN97" s="131"/>
      <c r="GO97" s="131"/>
      <c r="GP97" s="385"/>
      <c r="GQ97" s="385"/>
      <c r="GR97" s="131"/>
      <c r="GS97" s="131"/>
      <c r="GT97" s="131"/>
      <c r="GU97" s="385"/>
      <c r="GV97" s="385"/>
      <c r="GW97" s="131"/>
      <c r="GX97" s="131"/>
      <c r="GY97" s="131"/>
      <c r="GZ97" s="385"/>
      <c r="HA97" s="385"/>
      <c r="HB97" s="131"/>
      <c r="HC97" s="131"/>
      <c r="HD97" s="131"/>
      <c r="HE97" s="385"/>
      <c r="HF97" s="385"/>
      <c r="HG97" s="131"/>
      <c r="HH97" s="131"/>
      <c r="HI97" s="131"/>
      <c r="HJ97" s="385"/>
      <c r="HK97" s="385"/>
      <c r="HL97" s="131"/>
      <c r="HM97" s="131"/>
      <c r="HN97" s="131"/>
      <c r="HO97" s="385"/>
      <c r="HP97" s="385"/>
      <c r="HQ97" s="131"/>
      <c r="HR97" s="131"/>
      <c r="HS97" s="131"/>
      <c r="HT97" s="385"/>
      <c r="HU97" s="385"/>
      <c r="HV97" s="131"/>
      <c r="HW97" s="131"/>
      <c r="HX97" s="131"/>
      <c r="HY97" s="385"/>
      <c r="HZ97" s="385"/>
      <c r="IA97" s="131"/>
      <c r="IB97" s="131"/>
      <c r="IC97" s="131"/>
      <c r="ID97" s="385"/>
      <c r="IE97" s="385"/>
      <c r="IF97" s="131"/>
      <c r="IG97" s="131"/>
      <c r="IH97" s="131"/>
      <c r="II97" s="385"/>
      <c r="IJ97" s="385"/>
      <c r="IK97" s="131"/>
      <c r="IL97" s="131"/>
      <c r="IM97" s="131"/>
      <c r="IN97" s="385"/>
      <c r="IO97" s="385"/>
      <c r="IP97" s="131"/>
      <c r="IQ97" s="131"/>
      <c r="IR97" s="131"/>
      <c r="IS97" s="385"/>
      <c r="IT97" s="385"/>
      <c r="IU97" s="131"/>
      <c r="IV97" s="131"/>
      <c r="IW97" s="131"/>
      <c r="IX97" s="385"/>
      <c r="IY97" s="386"/>
      <c r="IZ97" s="198"/>
      <c r="JA97" s="378"/>
      <c r="JB97" s="256"/>
      <c r="JC97" s="256"/>
    </row>
    <row r="98" spans="1:263" s="3" customFormat="1" ht="15" thickBot="1" x14ac:dyDescent="0.4">
      <c r="A98" s="198"/>
      <c r="B98" s="359"/>
      <c r="C98" s="239"/>
      <c r="D98" s="102"/>
      <c r="E98" s="102"/>
      <c r="F98" s="384"/>
      <c r="G98" s="131"/>
      <c r="H98" s="325"/>
      <c r="I98" s="202"/>
      <c r="J98" s="324"/>
      <c r="K98" s="131"/>
      <c r="L98" s="131"/>
      <c r="M98" s="385"/>
      <c r="N98" s="385"/>
      <c r="O98" s="131"/>
      <c r="P98" s="131"/>
      <c r="Q98" s="131"/>
      <c r="R98" s="385"/>
      <c r="S98" s="385"/>
      <c r="T98" s="131"/>
      <c r="U98" s="131"/>
      <c r="V98" s="131"/>
      <c r="W98" s="385"/>
      <c r="X98" s="385"/>
      <c r="Y98" s="131"/>
      <c r="Z98" s="131"/>
      <c r="AA98" s="131"/>
      <c r="AB98" s="385"/>
      <c r="AC98" s="385"/>
      <c r="AD98" s="131"/>
      <c r="AE98" s="131"/>
      <c r="AF98" s="131"/>
      <c r="AG98" s="385"/>
      <c r="AH98" s="385"/>
      <c r="AI98" s="131"/>
      <c r="AJ98" s="131"/>
      <c r="AK98" s="131"/>
      <c r="AL98" s="385"/>
      <c r="AM98" s="385"/>
      <c r="AN98" s="131"/>
      <c r="AO98" s="131"/>
      <c r="AP98" s="131"/>
      <c r="AQ98" s="385"/>
      <c r="AR98" s="385"/>
      <c r="AS98" s="131"/>
      <c r="AT98" s="131"/>
      <c r="AU98" s="131"/>
      <c r="AV98" s="385"/>
      <c r="AW98" s="385"/>
      <c r="AX98" s="131"/>
      <c r="AY98" s="131"/>
      <c r="AZ98" s="131"/>
      <c r="BA98" s="385"/>
      <c r="BB98" s="385"/>
      <c r="BC98" s="131"/>
      <c r="BD98" s="131"/>
      <c r="BE98" s="131"/>
      <c r="BF98" s="385"/>
      <c r="BG98" s="385"/>
      <c r="BH98" s="131"/>
      <c r="BI98" s="131"/>
      <c r="BJ98" s="131"/>
      <c r="BK98" s="385"/>
      <c r="BL98" s="385"/>
      <c r="BM98" s="131"/>
      <c r="BN98" s="131"/>
      <c r="BO98" s="131"/>
      <c r="BP98" s="385"/>
      <c r="BQ98" s="385"/>
      <c r="BR98" s="131"/>
      <c r="BS98" s="131"/>
      <c r="BT98" s="131"/>
      <c r="BU98" s="385"/>
      <c r="BV98" s="385"/>
      <c r="BW98" s="131"/>
      <c r="BX98" s="131"/>
      <c r="BY98" s="131"/>
      <c r="BZ98" s="385"/>
      <c r="CA98" s="385"/>
      <c r="CB98" s="131"/>
      <c r="CC98" s="131"/>
      <c r="CD98" s="131"/>
      <c r="CE98" s="385"/>
      <c r="CF98" s="385"/>
      <c r="CG98" s="131"/>
      <c r="CH98" s="131"/>
      <c r="CI98" s="131"/>
      <c r="CJ98" s="385"/>
      <c r="CK98" s="385"/>
      <c r="CL98" s="131"/>
      <c r="CM98" s="131"/>
      <c r="CN98" s="131"/>
      <c r="CO98" s="385"/>
      <c r="CP98" s="385"/>
      <c r="CQ98" s="131"/>
      <c r="CR98" s="131"/>
      <c r="CS98" s="131"/>
      <c r="CT98" s="385"/>
      <c r="CU98" s="385"/>
      <c r="CV98" s="131"/>
      <c r="CW98" s="131"/>
      <c r="CX98" s="131"/>
      <c r="CY98" s="385"/>
      <c r="CZ98" s="385"/>
      <c r="DA98" s="131"/>
      <c r="DB98" s="131"/>
      <c r="DC98" s="131"/>
      <c r="DD98" s="385"/>
      <c r="DE98" s="385"/>
      <c r="DF98" s="131"/>
      <c r="DG98" s="131"/>
      <c r="DH98" s="131"/>
      <c r="DI98" s="385"/>
      <c r="DJ98" s="385"/>
      <c r="DK98" s="131"/>
      <c r="DL98" s="131"/>
      <c r="DM98" s="131"/>
      <c r="DN98" s="385"/>
      <c r="DO98" s="385"/>
      <c r="DP98" s="131"/>
      <c r="DQ98" s="131"/>
      <c r="DR98" s="131"/>
      <c r="DS98" s="385"/>
      <c r="DT98" s="385"/>
      <c r="DU98" s="131"/>
      <c r="DV98" s="131"/>
      <c r="DW98" s="131"/>
      <c r="DX98" s="385"/>
      <c r="DY98" s="385"/>
      <c r="DZ98" s="131"/>
      <c r="EA98" s="131"/>
      <c r="EB98" s="131"/>
      <c r="EC98" s="385"/>
      <c r="ED98" s="385"/>
      <c r="EE98" s="131"/>
      <c r="EF98" s="131"/>
      <c r="EG98" s="131"/>
      <c r="EH98" s="385"/>
      <c r="EI98" s="385"/>
      <c r="EJ98" s="131"/>
      <c r="EK98" s="131"/>
      <c r="EL98" s="131"/>
      <c r="EM98" s="385"/>
      <c r="EN98" s="385"/>
      <c r="EO98" s="131"/>
      <c r="EP98" s="131"/>
      <c r="EQ98" s="131"/>
      <c r="ER98" s="385"/>
      <c r="ES98" s="385"/>
      <c r="ET98" s="131"/>
      <c r="EU98" s="131"/>
      <c r="EV98" s="131"/>
      <c r="EW98" s="385"/>
      <c r="EX98" s="385"/>
      <c r="EY98" s="131"/>
      <c r="EZ98" s="131"/>
      <c r="FA98" s="131"/>
      <c r="FB98" s="385"/>
      <c r="FC98" s="385"/>
      <c r="FD98" s="131"/>
      <c r="FE98" s="131"/>
      <c r="FF98" s="131"/>
      <c r="FG98" s="385"/>
      <c r="FH98" s="385"/>
      <c r="FI98" s="131"/>
      <c r="FJ98" s="131"/>
      <c r="FK98" s="131"/>
      <c r="FL98" s="385"/>
      <c r="FM98" s="385"/>
      <c r="FN98" s="131"/>
      <c r="FO98" s="131"/>
      <c r="FP98" s="131"/>
      <c r="FQ98" s="385"/>
      <c r="FR98" s="385"/>
      <c r="FS98" s="131"/>
      <c r="FT98" s="131"/>
      <c r="FU98" s="131"/>
      <c r="FV98" s="385"/>
      <c r="FW98" s="385"/>
      <c r="FX98" s="131"/>
      <c r="FY98" s="131"/>
      <c r="FZ98" s="131"/>
      <c r="GA98" s="385"/>
      <c r="GB98" s="385"/>
      <c r="GC98" s="131"/>
      <c r="GD98" s="131"/>
      <c r="GE98" s="131"/>
      <c r="GF98" s="385"/>
      <c r="GG98" s="385"/>
      <c r="GH98" s="131"/>
      <c r="GI98" s="131"/>
      <c r="GJ98" s="131"/>
      <c r="GK98" s="385"/>
      <c r="GL98" s="385"/>
      <c r="GM98" s="131"/>
      <c r="GN98" s="131"/>
      <c r="GO98" s="131"/>
      <c r="GP98" s="385"/>
      <c r="GQ98" s="385"/>
      <c r="GR98" s="131"/>
      <c r="GS98" s="131"/>
      <c r="GT98" s="131"/>
      <c r="GU98" s="385"/>
      <c r="GV98" s="385"/>
      <c r="GW98" s="131"/>
      <c r="GX98" s="131"/>
      <c r="GY98" s="131"/>
      <c r="GZ98" s="385"/>
      <c r="HA98" s="385"/>
      <c r="HB98" s="131"/>
      <c r="HC98" s="131"/>
      <c r="HD98" s="131"/>
      <c r="HE98" s="385"/>
      <c r="HF98" s="385"/>
      <c r="HG98" s="131"/>
      <c r="HH98" s="131"/>
      <c r="HI98" s="131"/>
      <c r="HJ98" s="385"/>
      <c r="HK98" s="385"/>
      <c r="HL98" s="131"/>
      <c r="HM98" s="131"/>
      <c r="HN98" s="131"/>
      <c r="HO98" s="385"/>
      <c r="HP98" s="385"/>
      <c r="HQ98" s="131"/>
      <c r="HR98" s="131"/>
      <c r="HS98" s="131"/>
      <c r="HT98" s="385"/>
      <c r="HU98" s="385"/>
      <c r="HV98" s="131"/>
      <c r="HW98" s="131"/>
      <c r="HX98" s="131"/>
      <c r="HY98" s="385"/>
      <c r="HZ98" s="385"/>
      <c r="IA98" s="131"/>
      <c r="IB98" s="131"/>
      <c r="IC98" s="131"/>
      <c r="ID98" s="385"/>
      <c r="IE98" s="385"/>
      <c r="IF98" s="131"/>
      <c r="IG98" s="131"/>
      <c r="IH98" s="131"/>
      <c r="II98" s="385"/>
      <c r="IJ98" s="385"/>
      <c r="IK98" s="131"/>
      <c r="IL98" s="131"/>
      <c r="IM98" s="131"/>
      <c r="IN98" s="385"/>
      <c r="IO98" s="385"/>
      <c r="IP98" s="131"/>
      <c r="IQ98" s="131"/>
      <c r="IR98" s="131"/>
      <c r="IS98" s="385"/>
      <c r="IT98" s="385"/>
      <c r="IU98" s="131"/>
      <c r="IV98" s="131"/>
      <c r="IW98" s="131"/>
      <c r="IX98" s="385"/>
      <c r="IY98" s="386"/>
      <c r="IZ98" s="198"/>
      <c r="JA98" s="378"/>
      <c r="JB98" s="256"/>
      <c r="JC98" s="256"/>
    </row>
    <row r="99" spans="1:263" s="127" customFormat="1" ht="28.5" customHeight="1" thickBot="1" x14ac:dyDescent="0.4">
      <c r="A99" s="419"/>
      <c r="B99" s="420"/>
      <c r="C99" s="126" t="s">
        <v>387</v>
      </c>
      <c r="D99" s="248" t="s">
        <v>356</v>
      </c>
      <c r="E99" s="421"/>
      <c r="F99" s="286"/>
      <c r="G99" s="250"/>
      <c r="H99" s="422"/>
      <c r="I99" s="423"/>
      <c r="J99" s="424"/>
      <c r="K99" s="251"/>
      <c r="L99" s="251"/>
      <c r="M99" s="251"/>
      <c r="N99" s="251"/>
      <c r="O99" s="425"/>
      <c r="P99" s="251"/>
      <c r="Q99" s="251"/>
      <c r="R99" s="251"/>
      <c r="S99" s="251"/>
      <c r="T99" s="425"/>
      <c r="U99" s="251"/>
      <c r="V99" s="251"/>
      <c r="W99" s="251"/>
      <c r="X99" s="251"/>
      <c r="Y99" s="425"/>
      <c r="Z99" s="251"/>
      <c r="AA99" s="251"/>
      <c r="AB99" s="251"/>
      <c r="AC99" s="251"/>
      <c r="AD99" s="425"/>
      <c r="AE99" s="251"/>
      <c r="AF99" s="251"/>
      <c r="AG99" s="251"/>
      <c r="AH99" s="251"/>
      <c r="AI99" s="425"/>
      <c r="AJ99" s="251"/>
      <c r="AK99" s="251"/>
      <c r="AL99" s="251"/>
      <c r="AM99" s="251"/>
      <c r="AN99" s="425"/>
      <c r="AO99" s="251"/>
      <c r="AP99" s="251"/>
      <c r="AQ99" s="251"/>
      <c r="AR99" s="251"/>
      <c r="AS99" s="425"/>
      <c r="AT99" s="251"/>
      <c r="AU99" s="251"/>
      <c r="AV99" s="251"/>
      <c r="AW99" s="251"/>
      <c r="AX99" s="425"/>
      <c r="AY99" s="251"/>
      <c r="AZ99" s="251"/>
      <c r="BA99" s="251"/>
      <c r="BB99" s="251"/>
      <c r="BC99" s="425"/>
      <c r="BD99" s="251"/>
      <c r="BE99" s="251"/>
      <c r="BF99" s="251"/>
      <c r="BG99" s="251"/>
      <c r="BH99" s="425"/>
      <c r="BI99" s="251"/>
      <c r="BJ99" s="251"/>
      <c r="BK99" s="251"/>
      <c r="BL99" s="251"/>
      <c r="BM99" s="425"/>
      <c r="BN99" s="251"/>
      <c r="BO99" s="251"/>
      <c r="BP99" s="251"/>
      <c r="BQ99" s="251"/>
      <c r="BR99" s="425"/>
      <c r="BS99" s="251"/>
      <c r="BT99" s="251"/>
      <c r="BU99" s="251"/>
      <c r="BV99" s="251"/>
      <c r="BW99" s="425"/>
      <c r="BX99" s="251"/>
      <c r="BY99" s="251"/>
      <c r="BZ99" s="251"/>
      <c r="CA99" s="251"/>
      <c r="CB99" s="425"/>
      <c r="CC99" s="251"/>
      <c r="CD99" s="251"/>
      <c r="CE99" s="251"/>
      <c r="CF99" s="251"/>
      <c r="CG99" s="425"/>
      <c r="CH99" s="251"/>
      <c r="CI99" s="251"/>
      <c r="CJ99" s="251"/>
      <c r="CK99" s="251"/>
      <c r="CL99" s="425"/>
      <c r="CM99" s="251"/>
      <c r="CN99" s="251"/>
      <c r="CO99" s="251"/>
      <c r="CP99" s="251"/>
      <c r="CQ99" s="425"/>
      <c r="CR99" s="251"/>
      <c r="CS99" s="251"/>
      <c r="CT99" s="251"/>
      <c r="CU99" s="251"/>
      <c r="CV99" s="425"/>
      <c r="CW99" s="251"/>
      <c r="CX99" s="251"/>
      <c r="CY99" s="251"/>
      <c r="CZ99" s="251"/>
      <c r="DA99" s="425"/>
      <c r="DB99" s="251"/>
      <c r="DC99" s="251"/>
      <c r="DD99" s="251"/>
      <c r="DE99" s="251"/>
      <c r="DF99" s="425"/>
      <c r="DG99" s="251"/>
      <c r="DH99" s="251"/>
      <c r="DI99" s="251"/>
      <c r="DJ99" s="251"/>
      <c r="DK99" s="425"/>
      <c r="DL99" s="251"/>
      <c r="DM99" s="251"/>
      <c r="DN99" s="251"/>
      <c r="DO99" s="251"/>
      <c r="DP99" s="425"/>
      <c r="DQ99" s="251"/>
      <c r="DR99" s="251"/>
      <c r="DS99" s="251"/>
      <c r="DT99" s="251"/>
      <c r="DU99" s="425"/>
      <c r="DV99" s="251"/>
      <c r="DW99" s="251"/>
      <c r="DX99" s="251"/>
      <c r="DY99" s="251"/>
      <c r="DZ99" s="425"/>
      <c r="EA99" s="251"/>
      <c r="EB99" s="251"/>
      <c r="EC99" s="251"/>
      <c r="ED99" s="251"/>
      <c r="EE99" s="425"/>
      <c r="EF99" s="251"/>
      <c r="EG99" s="251"/>
      <c r="EH99" s="251"/>
      <c r="EI99" s="251"/>
      <c r="EJ99" s="425"/>
      <c r="EK99" s="251"/>
      <c r="EL99" s="251"/>
      <c r="EM99" s="251"/>
      <c r="EN99" s="251"/>
      <c r="EO99" s="425"/>
      <c r="EP99" s="251"/>
      <c r="EQ99" s="251"/>
      <c r="ER99" s="251"/>
      <c r="ES99" s="251"/>
      <c r="ET99" s="425"/>
      <c r="EU99" s="251"/>
      <c r="EV99" s="251"/>
      <c r="EW99" s="251"/>
      <c r="EX99" s="251"/>
      <c r="EY99" s="425"/>
      <c r="EZ99" s="251"/>
      <c r="FA99" s="251"/>
      <c r="FB99" s="251"/>
      <c r="FC99" s="251"/>
      <c r="FD99" s="425"/>
      <c r="FE99" s="251"/>
      <c r="FF99" s="251"/>
      <c r="FG99" s="251"/>
      <c r="FH99" s="251"/>
      <c r="FI99" s="425"/>
      <c r="FJ99" s="251"/>
      <c r="FK99" s="251"/>
      <c r="FL99" s="251"/>
      <c r="FM99" s="251"/>
      <c r="FN99" s="425"/>
      <c r="FO99" s="251"/>
      <c r="FP99" s="251"/>
      <c r="FQ99" s="251"/>
      <c r="FR99" s="251"/>
      <c r="FS99" s="425"/>
      <c r="FT99" s="251"/>
      <c r="FU99" s="251"/>
      <c r="FV99" s="251"/>
      <c r="FW99" s="251"/>
      <c r="FX99" s="425"/>
      <c r="FY99" s="251"/>
      <c r="FZ99" s="251"/>
      <c r="GA99" s="251"/>
      <c r="GB99" s="251"/>
      <c r="GC99" s="425"/>
      <c r="GD99" s="251"/>
      <c r="GE99" s="251"/>
      <c r="GF99" s="251"/>
      <c r="GG99" s="251"/>
      <c r="GH99" s="425"/>
      <c r="GI99" s="251"/>
      <c r="GJ99" s="251"/>
      <c r="GK99" s="251"/>
      <c r="GL99" s="251"/>
      <c r="GM99" s="425"/>
      <c r="GN99" s="251"/>
      <c r="GO99" s="251"/>
      <c r="GP99" s="251"/>
      <c r="GQ99" s="251"/>
      <c r="GR99" s="425"/>
      <c r="GS99" s="251"/>
      <c r="GT99" s="251"/>
      <c r="GU99" s="251"/>
      <c r="GV99" s="251"/>
      <c r="GW99" s="425"/>
      <c r="GX99" s="251"/>
      <c r="GY99" s="251"/>
      <c r="GZ99" s="251"/>
      <c r="HA99" s="251"/>
      <c r="HB99" s="425"/>
      <c r="HC99" s="251"/>
      <c r="HD99" s="251"/>
      <c r="HE99" s="251"/>
      <c r="HF99" s="251"/>
      <c r="HG99" s="425"/>
      <c r="HH99" s="251"/>
      <c r="HI99" s="251"/>
      <c r="HJ99" s="251"/>
      <c r="HK99" s="251"/>
      <c r="HL99" s="425"/>
      <c r="HM99" s="251"/>
      <c r="HN99" s="251"/>
      <c r="HO99" s="251"/>
      <c r="HP99" s="251"/>
      <c r="HQ99" s="425"/>
      <c r="HR99" s="251"/>
      <c r="HS99" s="251"/>
      <c r="HT99" s="251"/>
      <c r="HU99" s="251"/>
      <c r="HV99" s="425"/>
      <c r="HW99" s="251"/>
      <c r="HX99" s="251"/>
      <c r="HY99" s="251"/>
      <c r="HZ99" s="251"/>
      <c r="IA99" s="425"/>
      <c r="IB99" s="251"/>
      <c r="IC99" s="251"/>
      <c r="ID99" s="251"/>
      <c r="IE99" s="251"/>
      <c r="IF99" s="425"/>
      <c r="IG99" s="251"/>
      <c r="IH99" s="251"/>
      <c r="II99" s="251"/>
      <c r="IJ99" s="251"/>
      <c r="IK99" s="425"/>
      <c r="IL99" s="251"/>
      <c r="IM99" s="251"/>
      <c r="IN99" s="251"/>
      <c r="IO99" s="251"/>
      <c r="IP99" s="425"/>
      <c r="IQ99" s="251"/>
      <c r="IR99" s="251"/>
      <c r="IS99" s="251"/>
      <c r="IT99" s="251"/>
      <c r="IU99" s="425"/>
      <c r="IV99" s="251"/>
      <c r="IW99" s="251"/>
      <c r="IX99" s="251"/>
      <c r="IY99" s="426"/>
      <c r="IZ99" s="198"/>
      <c r="JA99" s="427"/>
      <c r="JB99" s="428"/>
      <c r="JC99" s="428"/>
    </row>
    <row r="100" spans="1:263" s="3" customFormat="1" x14ac:dyDescent="0.35">
      <c r="A100" s="198"/>
      <c r="B100" s="359"/>
      <c r="C100" s="239"/>
      <c r="D100" s="102"/>
      <c r="E100" s="102"/>
      <c r="F100" s="384"/>
      <c r="G100" s="131"/>
      <c r="H100" s="325"/>
      <c r="I100" s="202"/>
      <c r="J100" s="324"/>
      <c r="K100" s="131"/>
      <c r="L100" s="131"/>
      <c r="M100" s="385"/>
      <c r="N100" s="385"/>
      <c r="O100" s="131"/>
      <c r="P100" s="131"/>
      <c r="Q100" s="131"/>
      <c r="R100" s="385"/>
      <c r="S100" s="385"/>
      <c r="T100" s="131"/>
      <c r="U100" s="131"/>
      <c r="V100" s="131"/>
      <c r="W100" s="385"/>
      <c r="X100" s="385"/>
      <c r="Y100" s="131"/>
      <c r="Z100" s="131"/>
      <c r="AA100" s="131"/>
      <c r="AB100" s="385"/>
      <c r="AC100" s="385"/>
      <c r="AD100" s="131"/>
      <c r="AE100" s="131"/>
      <c r="AF100" s="131"/>
      <c r="AG100" s="385"/>
      <c r="AH100" s="385"/>
      <c r="AI100" s="131"/>
      <c r="AJ100" s="131"/>
      <c r="AK100" s="131"/>
      <c r="AL100" s="385"/>
      <c r="AM100" s="385"/>
      <c r="AN100" s="131"/>
      <c r="AO100" s="131"/>
      <c r="AP100" s="131"/>
      <c r="AQ100" s="385"/>
      <c r="AR100" s="385"/>
      <c r="AS100" s="131"/>
      <c r="AT100" s="131"/>
      <c r="AU100" s="131"/>
      <c r="AV100" s="385"/>
      <c r="AW100" s="385"/>
      <c r="AX100" s="131"/>
      <c r="AY100" s="131"/>
      <c r="AZ100" s="131"/>
      <c r="BA100" s="385"/>
      <c r="BB100" s="385"/>
      <c r="BC100" s="131"/>
      <c r="BD100" s="131"/>
      <c r="BE100" s="131"/>
      <c r="BF100" s="385"/>
      <c r="BG100" s="385"/>
      <c r="BH100" s="131"/>
      <c r="BI100" s="131"/>
      <c r="BJ100" s="131"/>
      <c r="BK100" s="385"/>
      <c r="BL100" s="385"/>
      <c r="BM100" s="131"/>
      <c r="BN100" s="131"/>
      <c r="BO100" s="131"/>
      <c r="BP100" s="385"/>
      <c r="BQ100" s="385"/>
      <c r="BR100" s="131"/>
      <c r="BS100" s="131"/>
      <c r="BT100" s="131"/>
      <c r="BU100" s="385"/>
      <c r="BV100" s="385"/>
      <c r="BW100" s="131"/>
      <c r="BX100" s="131"/>
      <c r="BY100" s="131"/>
      <c r="BZ100" s="385"/>
      <c r="CA100" s="385"/>
      <c r="CB100" s="131"/>
      <c r="CC100" s="131"/>
      <c r="CD100" s="131"/>
      <c r="CE100" s="385"/>
      <c r="CF100" s="385"/>
      <c r="CG100" s="131"/>
      <c r="CH100" s="131"/>
      <c r="CI100" s="131"/>
      <c r="CJ100" s="385"/>
      <c r="CK100" s="385"/>
      <c r="CL100" s="131"/>
      <c r="CM100" s="131"/>
      <c r="CN100" s="131"/>
      <c r="CO100" s="385"/>
      <c r="CP100" s="385"/>
      <c r="CQ100" s="131"/>
      <c r="CR100" s="131"/>
      <c r="CS100" s="131"/>
      <c r="CT100" s="385"/>
      <c r="CU100" s="385"/>
      <c r="CV100" s="131"/>
      <c r="CW100" s="131"/>
      <c r="CX100" s="131"/>
      <c r="CY100" s="385"/>
      <c r="CZ100" s="385"/>
      <c r="DA100" s="131"/>
      <c r="DB100" s="131"/>
      <c r="DC100" s="131"/>
      <c r="DD100" s="385"/>
      <c r="DE100" s="385"/>
      <c r="DF100" s="131"/>
      <c r="DG100" s="131"/>
      <c r="DH100" s="131"/>
      <c r="DI100" s="385"/>
      <c r="DJ100" s="385"/>
      <c r="DK100" s="131"/>
      <c r="DL100" s="131"/>
      <c r="DM100" s="131"/>
      <c r="DN100" s="385"/>
      <c r="DO100" s="385"/>
      <c r="DP100" s="131"/>
      <c r="DQ100" s="131"/>
      <c r="DR100" s="131"/>
      <c r="DS100" s="385"/>
      <c r="DT100" s="385"/>
      <c r="DU100" s="131"/>
      <c r="DV100" s="131"/>
      <c r="DW100" s="131"/>
      <c r="DX100" s="385"/>
      <c r="DY100" s="385"/>
      <c r="DZ100" s="131"/>
      <c r="EA100" s="131"/>
      <c r="EB100" s="131"/>
      <c r="EC100" s="385"/>
      <c r="ED100" s="385"/>
      <c r="EE100" s="131"/>
      <c r="EF100" s="131"/>
      <c r="EG100" s="131"/>
      <c r="EH100" s="385"/>
      <c r="EI100" s="385"/>
      <c r="EJ100" s="131"/>
      <c r="EK100" s="131"/>
      <c r="EL100" s="131"/>
      <c r="EM100" s="385"/>
      <c r="EN100" s="385"/>
      <c r="EO100" s="131"/>
      <c r="EP100" s="131"/>
      <c r="EQ100" s="131"/>
      <c r="ER100" s="385"/>
      <c r="ES100" s="385"/>
      <c r="ET100" s="131"/>
      <c r="EU100" s="131"/>
      <c r="EV100" s="131"/>
      <c r="EW100" s="385"/>
      <c r="EX100" s="385"/>
      <c r="EY100" s="131"/>
      <c r="EZ100" s="131"/>
      <c r="FA100" s="131"/>
      <c r="FB100" s="385"/>
      <c r="FC100" s="385"/>
      <c r="FD100" s="131"/>
      <c r="FE100" s="131"/>
      <c r="FF100" s="131"/>
      <c r="FG100" s="385"/>
      <c r="FH100" s="385"/>
      <c r="FI100" s="131"/>
      <c r="FJ100" s="131"/>
      <c r="FK100" s="131"/>
      <c r="FL100" s="385"/>
      <c r="FM100" s="385"/>
      <c r="FN100" s="131"/>
      <c r="FO100" s="131"/>
      <c r="FP100" s="131"/>
      <c r="FQ100" s="385"/>
      <c r="FR100" s="385"/>
      <c r="FS100" s="131"/>
      <c r="FT100" s="131"/>
      <c r="FU100" s="131"/>
      <c r="FV100" s="385"/>
      <c r="FW100" s="385"/>
      <c r="FX100" s="131"/>
      <c r="FY100" s="131"/>
      <c r="FZ100" s="131"/>
      <c r="GA100" s="385"/>
      <c r="GB100" s="385"/>
      <c r="GC100" s="131"/>
      <c r="GD100" s="131"/>
      <c r="GE100" s="131"/>
      <c r="GF100" s="385"/>
      <c r="GG100" s="385"/>
      <c r="GH100" s="131"/>
      <c r="GI100" s="131"/>
      <c r="GJ100" s="131"/>
      <c r="GK100" s="385"/>
      <c r="GL100" s="385"/>
      <c r="GM100" s="131"/>
      <c r="GN100" s="131"/>
      <c r="GO100" s="131"/>
      <c r="GP100" s="385"/>
      <c r="GQ100" s="385"/>
      <c r="GR100" s="131"/>
      <c r="GS100" s="131"/>
      <c r="GT100" s="131"/>
      <c r="GU100" s="385"/>
      <c r="GV100" s="385"/>
      <c r="GW100" s="131"/>
      <c r="GX100" s="131"/>
      <c r="GY100" s="131"/>
      <c r="GZ100" s="385"/>
      <c r="HA100" s="385"/>
      <c r="HB100" s="131"/>
      <c r="HC100" s="131"/>
      <c r="HD100" s="131"/>
      <c r="HE100" s="385"/>
      <c r="HF100" s="385"/>
      <c r="HG100" s="131"/>
      <c r="HH100" s="131"/>
      <c r="HI100" s="131"/>
      <c r="HJ100" s="385"/>
      <c r="HK100" s="385"/>
      <c r="HL100" s="131"/>
      <c r="HM100" s="131"/>
      <c r="HN100" s="131"/>
      <c r="HO100" s="385"/>
      <c r="HP100" s="385"/>
      <c r="HQ100" s="131"/>
      <c r="HR100" s="131"/>
      <c r="HS100" s="131"/>
      <c r="HT100" s="385"/>
      <c r="HU100" s="385"/>
      <c r="HV100" s="131"/>
      <c r="HW100" s="131"/>
      <c r="HX100" s="131"/>
      <c r="HY100" s="385"/>
      <c r="HZ100" s="385"/>
      <c r="IA100" s="131"/>
      <c r="IB100" s="131"/>
      <c r="IC100" s="131"/>
      <c r="ID100" s="385"/>
      <c r="IE100" s="385"/>
      <c r="IF100" s="131"/>
      <c r="IG100" s="131"/>
      <c r="IH100" s="131"/>
      <c r="II100" s="385"/>
      <c r="IJ100" s="385"/>
      <c r="IK100" s="131"/>
      <c r="IL100" s="131"/>
      <c r="IM100" s="131"/>
      <c r="IN100" s="385"/>
      <c r="IO100" s="385"/>
      <c r="IP100" s="131"/>
      <c r="IQ100" s="131"/>
      <c r="IR100" s="131"/>
      <c r="IS100" s="385"/>
      <c r="IT100" s="385"/>
      <c r="IU100" s="131"/>
      <c r="IV100" s="131"/>
      <c r="IW100" s="131"/>
      <c r="IX100" s="385"/>
      <c r="IY100" s="386"/>
      <c r="IZ100" s="198"/>
      <c r="JA100" s="378"/>
      <c r="JB100" s="256"/>
      <c r="JC100" s="256"/>
    </row>
    <row r="101" spans="1:263" s="3" customFormat="1" x14ac:dyDescent="0.35">
      <c r="A101" s="198"/>
      <c r="B101" s="359"/>
      <c r="C101" s="126" t="s">
        <v>388</v>
      </c>
      <c r="D101" s="102" t="s">
        <v>389</v>
      </c>
      <c r="E101" s="102"/>
      <c r="F101" s="285"/>
      <c r="G101" s="110"/>
      <c r="H101" s="325"/>
      <c r="I101" s="202"/>
      <c r="J101" s="324"/>
      <c r="K101" s="131"/>
      <c r="L101" s="429"/>
      <c r="M101" s="385"/>
      <c r="N101" s="385"/>
      <c r="O101" s="131"/>
      <c r="P101" s="131"/>
      <c r="Q101" s="429"/>
      <c r="R101" s="385"/>
      <c r="S101" s="385"/>
      <c r="T101" s="131"/>
      <c r="U101" s="131"/>
      <c r="V101" s="429"/>
      <c r="W101" s="385"/>
      <c r="X101" s="385"/>
      <c r="Y101" s="131"/>
      <c r="Z101" s="131"/>
      <c r="AA101" s="429"/>
      <c r="AB101" s="385"/>
      <c r="AC101" s="385"/>
      <c r="AD101" s="131"/>
      <c r="AE101" s="131"/>
      <c r="AF101" s="429"/>
      <c r="AG101" s="385"/>
      <c r="AH101" s="385"/>
      <c r="AI101" s="131"/>
      <c r="AJ101" s="131"/>
      <c r="AK101" s="429"/>
      <c r="AL101" s="385"/>
      <c r="AM101" s="385"/>
      <c r="AN101" s="131"/>
      <c r="AO101" s="131"/>
      <c r="AP101" s="429"/>
      <c r="AQ101" s="385"/>
      <c r="AR101" s="385"/>
      <c r="AS101" s="131"/>
      <c r="AT101" s="131"/>
      <c r="AU101" s="429"/>
      <c r="AV101" s="385"/>
      <c r="AW101" s="385"/>
      <c r="AX101" s="131"/>
      <c r="AY101" s="131"/>
      <c r="AZ101" s="429"/>
      <c r="BA101" s="385"/>
      <c r="BB101" s="385"/>
      <c r="BC101" s="131"/>
      <c r="BD101" s="131"/>
      <c r="BE101" s="429"/>
      <c r="BF101" s="385"/>
      <c r="BG101" s="385"/>
      <c r="BH101" s="131"/>
      <c r="BI101" s="131"/>
      <c r="BJ101" s="429"/>
      <c r="BK101" s="385"/>
      <c r="BL101" s="385"/>
      <c r="BM101" s="131"/>
      <c r="BN101" s="131"/>
      <c r="BO101" s="429"/>
      <c r="BP101" s="385"/>
      <c r="BQ101" s="385"/>
      <c r="BR101" s="131"/>
      <c r="BS101" s="131"/>
      <c r="BT101" s="429"/>
      <c r="BU101" s="385"/>
      <c r="BV101" s="385"/>
      <c r="BW101" s="131"/>
      <c r="BX101" s="131"/>
      <c r="BY101" s="429"/>
      <c r="BZ101" s="385"/>
      <c r="CA101" s="385"/>
      <c r="CB101" s="131"/>
      <c r="CC101" s="131"/>
      <c r="CD101" s="429"/>
      <c r="CE101" s="385"/>
      <c r="CF101" s="385"/>
      <c r="CG101" s="131"/>
      <c r="CH101" s="131"/>
      <c r="CI101" s="429"/>
      <c r="CJ101" s="385"/>
      <c r="CK101" s="385"/>
      <c r="CL101" s="131"/>
      <c r="CM101" s="131"/>
      <c r="CN101" s="429"/>
      <c r="CO101" s="385"/>
      <c r="CP101" s="385"/>
      <c r="CQ101" s="131"/>
      <c r="CR101" s="131"/>
      <c r="CS101" s="429"/>
      <c r="CT101" s="385"/>
      <c r="CU101" s="385"/>
      <c r="CV101" s="131"/>
      <c r="CW101" s="131"/>
      <c r="CX101" s="429"/>
      <c r="CY101" s="385"/>
      <c r="CZ101" s="385"/>
      <c r="DA101" s="131"/>
      <c r="DB101" s="131"/>
      <c r="DC101" s="429"/>
      <c r="DD101" s="385"/>
      <c r="DE101" s="385"/>
      <c r="DF101" s="131"/>
      <c r="DG101" s="131"/>
      <c r="DH101" s="429"/>
      <c r="DI101" s="385"/>
      <c r="DJ101" s="385"/>
      <c r="DK101" s="131"/>
      <c r="DL101" s="131"/>
      <c r="DM101" s="429"/>
      <c r="DN101" s="385"/>
      <c r="DO101" s="385"/>
      <c r="DP101" s="131"/>
      <c r="DQ101" s="131"/>
      <c r="DR101" s="429"/>
      <c r="DS101" s="385"/>
      <c r="DT101" s="385"/>
      <c r="DU101" s="131"/>
      <c r="DV101" s="131"/>
      <c r="DW101" s="429"/>
      <c r="DX101" s="385"/>
      <c r="DY101" s="385"/>
      <c r="DZ101" s="131"/>
      <c r="EA101" s="131"/>
      <c r="EB101" s="429"/>
      <c r="EC101" s="385"/>
      <c r="ED101" s="385"/>
      <c r="EE101" s="131"/>
      <c r="EF101" s="131"/>
      <c r="EG101" s="429"/>
      <c r="EH101" s="385"/>
      <c r="EI101" s="385"/>
      <c r="EJ101" s="131"/>
      <c r="EK101" s="131"/>
      <c r="EL101" s="429"/>
      <c r="EM101" s="385"/>
      <c r="EN101" s="385"/>
      <c r="EO101" s="131"/>
      <c r="EP101" s="131"/>
      <c r="EQ101" s="429"/>
      <c r="ER101" s="385"/>
      <c r="ES101" s="385"/>
      <c r="ET101" s="131"/>
      <c r="EU101" s="131"/>
      <c r="EV101" s="429"/>
      <c r="EW101" s="385"/>
      <c r="EX101" s="385"/>
      <c r="EY101" s="131"/>
      <c r="EZ101" s="131"/>
      <c r="FA101" s="429"/>
      <c r="FB101" s="385"/>
      <c r="FC101" s="385"/>
      <c r="FD101" s="131"/>
      <c r="FE101" s="131"/>
      <c r="FF101" s="429"/>
      <c r="FG101" s="385"/>
      <c r="FH101" s="385"/>
      <c r="FI101" s="131"/>
      <c r="FJ101" s="131"/>
      <c r="FK101" s="429"/>
      <c r="FL101" s="385"/>
      <c r="FM101" s="385"/>
      <c r="FN101" s="131"/>
      <c r="FO101" s="131"/>
      <c r="FP101" s="429"/>
      <c r="FQ101" s="385"/>
      <c r="FR101" s="385"/>
      <c r="FS101" s="131"/>
      <c r="FT101" s="131"/>
      <c r="FU101" s="429"/>
      <c r="FV101" s="385"/>
      <c r="FW101" s="385"/>
      <c r="FX101" s="131"/>
      <c r="FY101" s="131"/>
      <c r="FZ101" s="429"/>
      <c r="GA101" s="385"/>
      <c r="GB101" s="385"/>
      <c r="GC101" s="131"/>
      <c r="GD101" s="131"/>
      <c r="GE101" s="429"/>
      <c r="GF101" s="385"/>
      <c r="GG101" s="385"/>
      <c r="GH101" s="131"/>
      <c r="GI101" s="131"/>
      <c r="GJ101" s="429"/>
      <c r="GK101" s="385"/>
      <c r="GL101" s="385"/>
      <c r="GM101" s="131"/>
      <c r="GN101" s="131"/>
      <c r="GO101" s="429"/>
      <c r="GP101" s="385"/>
      <c r="GQ101" s="385"/>
      <c r="GR101" s="131"/>
      <c r="GS101" s="131"/>
      <c r="GT101" s="429"/>
      <c r="GU101" s="385"/>
      <c r="GV101" s="385"/>
      <c r="GW101" s="131"/>
      <c r="GX101" s="131"/>
      <c r="GY101" s="429"/>
      <c r="GZ101" s="385"/>
      <c r="HA101" s="385"/>
      <c r="HB101" s="131"/>
      <c r="HC101" s="131"/>
      <c r="HD101" s="429"/>
      <c r="HE101" s="385"/>
      <c r="HF101" s="385"/>
      <c r="HG101" s="131"/>
      <c r="HH101" s="131"/>
      <c r="HI101" s="429"/>
      <c r="HJ101" s="385"/>
      <c r="HK101" s="385"/>
      <c r="HL101" s="131"/>
      <c r="HM101" s="131"/>
      <c r="HN101" s="429"/>
      <c r="HO101" s="385"/>
      <c r="HP101" s="385"/>
      <c r="HQ101" s="131"/>
      <c r="HR101" s="131"/>
      <c r="HS101" s="429"/>
      <c r="HT101" s="385"/>
      <c r="HU101" s="385"/>
      <c r="HV101" s="131"/>
      <c r="HW101" s="131"/>
      <c r="HX101" s="429"/>
      <c r="HY101" s="385"/>
      <c r="HZ101" s="385"/>
      <c r="IA101" s="131"/>
      <c r="IB101" s="131"/>
      <c r="IC101" s="429"/>
      <c r="ID101" s="385"/>
      <c r="IE101" s="385"/>
      <c r="IF101" s="131"/>
      <c r="IG101" s="131"/>
      <c r="IH101" s="429"/>
      <c r="II101" s="385"/>
      <c r="IJ101" s="385"/>
      <c r="IK101" s="131"/>
      <c r="IL101" s="131"/>
      <c r="IM101" s="429"/>
      <c r="IN101" s="385"/>
      <c r="IO101" s="385"/>
      <c r="IP101" s="131"/>
      <c r="IQ101" s="131"/>
      <c r="IR101" s="429"/>
      <c r="IS101" s="385"/>
      <c r="IT101" s="385"/>
      <c r="IU101" s="131"/>
      <c r="IV101" s="131"/>
      <c r="IW101" s="429"/>
      <c r="IX101" s="385"/>
      <c r="IY101" s="386"/>
      <c r="IZ101" s="198"/>
      <c r="JA101" s="378"/>
      <c r="JB101" s="256"/>
      <c r="JC101" s="256"/>
    </row>
    <row r="102" spans="1:263" s="3" customFormat="1" x14ac:dyDescent="0.35">
      <c r="A102" s="198"/>
      <c r="B102" s="359"/>
      <c r="C102" s="239"/>
      <c r="D102" s="104"/>
      <c r="E102" s="102"/>
      <c r="F102" s="384"/>
      <c r="G102" s="131"/>
      <c r="H102" s="325"/>
      <c r="I102" s="202"/>
      <c r="J102" s="324"/>
      <c r="K102" s="131"/>
      <c r="L102" s="131"/>
      <c r="M102" s="385"/>
      <c r="N102" s="385"/>
      <c r="O102" s="131"/>
      <c r="P102" s="131"/>
      <c r="Q102" s="131"/>
      <c r="R102" s="385"/>
      <c r="S102" s="385"/>
      <c r="T102" s="131"/>
      <c r="U102" s="131"/>
      <c r="V102" s="131"/>
      <c r="W102" s="385"/>
      <c r="X102" s="385"/>
      <c r="Y102" s="131"/>
      <c r="Z102" s="131"/>
      <c r="AA102" s="131"/>
      <c r="AB102" s="385"/>
      <c r="AC102" s="385"/>
      <c r="AD102" s="131"/>
      <c r="AE102" s="131"/>
      <c r="AF102" s="131"/>
      <c r="AG102" s="385"/>
      <c r="AH102" s="385"/>
      <c r="AI102" s="131"/>
      <c r="AJ102" s="131"/>
      <c r="AK102" s="131"/>
      <c r="AL102" s="385"/>
      <c r="AM102" s="385"/>
      <c r="AN102" s="131"/>
      <c r="AO102" s="131"/>
      <c r="AP102" s="131"/>
      <c r="AQ102" s="385"/>
      <c r="AR102" s="385"/>
      <c r="AS102" s="131"/>
      <c r="AT102" s="131"/>
      <c r="AU102" s="131"/>
      <c r="AV102" s="385"/>
      <c r="AW102" s="385"/>
      <c r="AX102" s="131"/>
      <c r="AY102" s="131"/>
      <c r="AZ102" s="131"/>
      <c r="BA102" s="385"/>
      <c r="BB102" s="385"/>
      <c r="BC102" s="131"/>
      <c r="BD102" s="131"/>
      <c r="BE102" s="131"/>
      <c r="BF102" s="385"/>
      <c r="BG102" s="385"/>
      <c r="BH102" s="131"/>
      <c r="BI102" s="131"/>
      <c r="BJ102" s="131"/>
      <c r="BK102" s="385"/>
      <c r="BL102" s="385"/>
      <c r="BM102" s="131"/>
      <c r="BN102" s="131"/>
      <c r="BO102" s="131"/>
      <c r="BP102" s="385"/>
      <c r="BQ102" s="385"/>
      <c r="BR102" s="131"/>
      <c r="BS102" s="131"/>
      <c r="BT102" s="131"/>
      <c r="BU102" s="385"/>
      <c r="BV102" s="385"/>
      <c r="BW102" s="131"/>
      <c r="BX102" s="131"/>
      <c r="BY102" s="131"/>
      <c r="BZ102" s="385"/>
      <c r="CA102" s="385"/>
      <c r="CB102" s="131"/>
      <c r="CC102" s="131"/>
      <c r="CD102" s="131"/>
      <c r="CE102" s="385"/>
      <c r="CF102" s="385"/>
      <c r="CG102" s="131"/>
      <c r="CH102" s="131"/>
      <c r="CI102" s="131"/>
      <c r="CJ102" s="385"/>
      <c r="CK102" s="385"/>
      <c r="CL102" s="131"/>
      <c r="CM102" s="131"/>
      <c r="CN102" s="131"/>
      <c r="CO102" s="385"/>
      <c r="CP102" s="385"/>
      <c r="CQ102" s="131"/>
      <c r="CR102" s="131"/>
      <c r="CS102" s="131"/>
      <c r="CT102" s="385"/>
      <c r="CU102" s="385"/>
      <c r="CV102" s="131"/>
      <c r="CW102" s="131"/>
      <c r="CX102" s="131"/>
      <c r="CY102" s="385"/>
      <c r="CZ102" s="385"/>
      <c r="DA102" s="131"/>
      <c r="DB102" s="131"/>
      <c r="DC102" s="131"/>
      <c r="DD102" s="385"/>
      <c r="DE102" s="385"/>
      <c r="DF102" s="131"/>
      <c r="DG102" s="131"/>
      <c r="DH102" s="131"/>
      <c r="DI102" s="385"/>
      <c r="DJ102" s="385"/>
      <c r="DK102" s="131"/>
      <c r="DL102" s="131"/>
      <c r="DM102" s="131"/>
      <c r="DN102" s="385"/>
      <c r="DO102" s="385"/>
      <c r="DP102" s="131"/>
      <c r="DQ102" s="131"/>
      <c r="DR102" s="131"/>
      <c r="DS102" s="385"/>
      <c r="DT102" s="385"/>
      <c r="DU102" s="131"/>
      <c r="DV102" s="131"/>
      <c r="DW102" s="131"/>
      <c r="DX102" s="385"/>
      <c r="DY102" s="385"/>
      <c r="DZ102" s="131"/>
      <c r="EA102" s="131"/>
      <c r="EB102" s="131"/>
      <c r="EC102" s="385"/>
      <c r="ED102" s="385"/>
      <c r="EE102" s="131"/>
      <c r="EF102" s="131"/>
      <c r="EG102" s="131"/>
      <c r="EH102" s="385"/>
      <c r="EI102" s="385"/>
      <c r="EJ102" s="131"/>
      <c r="EK102" s="131"/>
      <c r="EL102" s="131"/>
      <c r="EM102" s="385"/>
      <c r="EN102" s="385"/>
      <c r="EO102" s="131"/>
      <c r="EP102" s="131"/>
      <c r="EQ102" s="131"/>
      <c r="ER102" s="385"/>
      <c r="ES102" s="385"/>
      <c r="ET102" s="131"/>
      <c r="EU102" s="131"/>
      <c r="EV102" s="131"/>
      <c r="EW102" s="385"/>
      <c r="EX102" s="385"/>
      <c r="EY102" s="131"/>
      <c r="EZ102" s="131"/>
      <c r="FA102" s="131"/>
      <c r="FB102" s="385"/>
      <c r="FC102" s="385"/>
      <c r="FD102" s="131"/>
      <c r="FE102" s="131"/>
      <c r="FF102" s="131"/>
      <c r="FG102" s="385"/>
      <c r="FH102" s="385"/>
      <c r="FI102" s="131"/>
      <c r="FJ102" s="131"/>
      <c r="FK102" s="131"/>
      <c r="FL102" s="385"/>
      <c r="FM102" s="385"/>
      <c r="FN102" s="131"/>
      <c r="FO102" s="131"/>
      <c r="FP102" s="131"/>
      <c r="FQ102" s="385"/>
      <c r="FR102" s="385"/>
      <c r="FS102" s="131"/>
      <c r="FT102" s="131"/>
      <c r="FU102" s="131"/>
      <c r="FV102" s="385"/>
      <c r="FW102" s="385"/>
      <c r="FX102" s="131"/>
      <c r="FY102" s="131"/>
      <c r="FZ102" s="131"/>
      <c r="GA102" s="385"/>
      <c r="GB102" s="385"/>
      <c r="GC102" s="131"/>
      <c r="GD102" s="131"/>
      <c r="GE102" s="131"/>
      <c r="GF102" s="385"/>
      <c r="GG102" s="385"/>
      <c r="GH102" s="131"/>
      <c r="GI102" s="131"/>
      <c r="GJ102" s="131"/>
      <c r="GK102" s="385"/>
      <c r="GL102" s="385"/>
      <c r="GM102" s="131"/>
      <c r="GN102" s="131"/>
      <c r="GO102" s="131"/>
      <c r="GP102" s="385"/>
      <c r="GQ102" s="385"/>
      <c r="GR102" s="131"/>
      <c r="GS102" s="131"/>
      <c r="GT102" s="131"/>
      <c r="GU102" s="385"/>
      <c r="GV102" s="385"/>
      <c r="GW102" s="131"/>
      <c r="GX102" s="131"/>
      <c r="GY102" s="131"/>
      <c r="GZ102" s="385"/>
      <c r="HA102" s="385"/>
      <c r="HB102" s="131"/>
      <c r="HC102" s="131"/>
      <c r="HD102" s="131"/>
      <c r="HE102" s="385"/>
      <c r="HF102" s="385"/>
      <c r="HG102" s="131"/>
      <c r="HH102" s="131"/>
      <c r="HI102" s="131"/>
      <c r="HJ102" s="385"/>
      <c r="HK102" s="385"/>
      <c r="HL102" s="131"/>
      <c r="HM102" s="131"/>
      <c r="HN102" s="131"/>
      <c r="HO102" s="385"/>
      <c r="HP102" s="385"/>
      <c r="HQ102" s="131"/>
      <c r="HR102" s="131"/>
      <c r="HS102" s="131"/>
      <c r="HT102" s="385"/>
      <c r="HU102" s="385"/>
      <c r="HV102" s="131"/>
      <c r="HW102" s="131"/>
      <c r="HX102" s="131"/>
      <c r="HY102" s="385"/>
      <c r="HZ102" s="385"/>
      <c r="IA102" s="131"/>
      <c r="IB102" s="131"/>
      <c r="IC102" s="131"/>
      <c r="ID102" s="385"/>
      <c r="IE102" s="385"/>
      <c r="IF102" s="131"/>
      <c r="IG102" s="131"/>
      <c r="IH102" s="131"/>
      <c r="II102" s="385"/>
      <c r="IJ102" s="385"/>
      <c r="IK102" s="131"/>
      <c r="IL102" s="131"/>
      <c r="IM102" s="131"/>
      <c r="IN102" s="385"/>
      <c r="IO102" s="385"/>
      <c r="IP102" s="131"/>
      <c r="IQ102" s="131"/>
      <c r="IR102" s="131"/>
      <c r="IS102" s="385"/>
      <c r="IT102" s="385"/>
      <c r="IU102" s="131"/>
      <c r="IV102" s="131"/>
      <c r="IW102" s="131"/>
      <c r="IX102" s="385"/>
      <c r="IY102" s="386"/>
      <c r="IZ102" s="198"/>
      <c r="JA102" s="378"/>
      <c r="JB102" s="256"/>
      <c r="JC102" s="256"/>
    </row>
    <row r="103" spans="1:263" s="3" customFormat="1" x14ac:dyDescent="0.35">
      <c r="A103" s="198"/>
      <c r="B103" s="359"/>
      <c r="C103" s="126" t="s">
        <v>390</v>
      </c>
      <c r="D103" s="104" t="s">
        <v>391</v>
      </c>
      <c r="E103" s="102"/>
      <c r="F103" s="285" t="str">
        <f>IFERROR(INDEX('Helper 1'!$I$2:$I$19,MATCH('Schedule 1'!$G$20,'Helper 1'!$H$2:$H$19,0)),"")</f>
        <v/>
      </c>
      <c r="G103" s="131">
        <f>SUM(L103:IX103)</f>
        <v>0</v>
      </c>
      <c r="H103" s="325"/>
      <c r="I103" s="202"/>
      <c r="J103" s="324"/>
      <c r="K103" s="131"/>
      <c r="L103" s="130"/>
      <c r="M103" s="385"/>
      <c r="N103" s="385"/>
      <c r="O103" s="131"/>
      <c r="P103" s="131"/>
      <c r="Q103" s="130"/>
      <c r="R103" s="385"/>
      <c r="S103" s="385"/>
      <c r="T103" s="131"/>
      <c r="U103" s="131"/>
      <c r="V103" s="130"/>
      <c r="W103" s="385"/>
      <c r="X103" s="385"/>
      <c r="Y103" s="131"/>
      <c r="Z103" s="131"/>
      <c r="AA103" s="130"/>
      <c r="AB103" s="385"/>
      <c r="AC103" s="385"/>
      <c r="AD103" s="131"/>
      <c r="AE103" s="131"/>
      <c r="AF103" s="130"/>
      <c r="AG103" s="385"/>
      <c r="AH103" s="385"/>
      <c r="AI103" s="131"/>
      <c r="AJ103" s="131"/>
      <c r="AK103" s="130"/>
      <c r="AL103" s="385"/>
      <c r="AM103" s="385"/>
      <c r="AN103" s="131"/>
      <c r="AO103" s="131"/>
      <c r="AP103" s="130"/>
      <c r="AQ103" s="385"/>
      <c r="AR103" s="385"/>
      <c r="AS103" s="131"/>
      <c r="AT103" s="131"/>
      <c r="AU103" s="130"/>
      <c r="AV103" s="385"/>
      <c r="AW103" s="385"/>
      <c r="AX103" s="131"/>
      <c r="AY103" s="131"/>
      <c r="AZ103" s="130"/>
      <c r="BA103" s="385"/>
      <c r="BB103" s="385"/>
      <c r="BC103" s="131"/>
      <c r="BD103" s="131"/>
      <c r="BE103" s="130"/>
      <c r="BF103" s="385"/>
      <c r="BG103" s="385"/>
      <c r="BH103" s="131"/>
      <c r="BI103" s="131"/>
      <c r="BJ103" s="130"/>
      <c r="BK103" s="385"/>
      <c r="BL103" s="385"/>
      <c r="BM103" s="131"/>
      <c r="BN103" s="131"/>
      <c r="BO103" s="130"/>
      <c r="BP103" s="385"/>
      <c r="BQ103" s="385"/>
      <c r="BR103" s="131"/>
      <c r="BS103" s="131"/>
      <c r="BT103" s="130"/>
      <c r="BU103" s="385"/>
      <c r="BV103" s="385"/>
      <c r="BW103" s="131"/>
      <c r="BX103" s="131"/>
      <c r="BY103" s="130"/>
      <c r="BZ103" s="385"/>
      <c r="CA103" s="385"/>
      <c r="CB103" s="131"/>
      <c r="CC103" s="131"/>
      <c r="CD103" s="130"/>
      <c r="CE103" s="385"/>
      <c r="CF103" s="385"/>
      <c r="CG103" s="131"/>
      <c r="CH103" s="131"/>
      <c r="CI103" s="130"/>
      <c r="CJ103" s="385"/>
      <c r="CK103" s="385"/>
      <c r="CL103" s="131"/>
      <c r="CM103" s="131"/>
      <c r="CN103" s="130"/>
      <c r="CO103" s="385"/>
      <c r="CP103" s="385"/>
      <c r="CQ103" s="131"/>
      <c r="CR103" s="131"/>
      <c r="CS103" s="130"/>
      <c r="CT103" s="385"/>
      <c r="CU103" s="385"/>
      <c r="CV103" s="131"/>
      <c r="CW103" s="131"/>
      <c r="CX103" s="130"/>
      <c r="CY103" s="385"/>
      <c r="CZ103" s="385"/>
      <c r="DA103" s="131"/>
      <c r="DB103" s="131"/>
      <c r="DC103" s="130"/>
      <c r="DD103" s="385"/>
      <c r="DE103" s="385"/>
      <c r="DF103" s="131"/>
      <c r="DG103" s="131"/>
      <c r="DH103" s="130"/>
      <c r="DI103" s="385"/>
      <c r="DJ103" s="385"/>
      <c r="DK103" s="131"/>
      <c r="DL103" s="131"/>
      <c r="DM103" s="130"/>
      <c r="DN103" s="385"/>
      <c r="DO103" s="385"/>
      <c r="DP103" s="131"/>
      <c r="DQ103" s="131"/>
      <c r="DR103" s="130"/>
      <c r="DS103" s="385"/>
      <c r="DT103" s="385"/>
      <c r="DU103" s="131"/>
      <c r="DV103" s="131"/>
      <c r="DW103" s="130"/>
      <c r="DX103" s="385"/>
      <c r="DY103" s="385"/>
      <c r="DZ103" s="131"/>
      <c r="EA103" s="131"/>
      <c r="EB103" s="130"/>
      <c r="EC103" s="385"/>
      <c r="ED103" s="385"/>
      <c r="EE103" s="131"/>
      <c r="EF103" s="131"/>
      <c r="EG103" s="130"/>
      <c r="EH103" s="385"/>
      <c r="EI103" s="385"/>
      <c r="EJ103" s="131"/>
      <c r="EK103" s="131"/>
      <c r="EL103" s="130"/>
      <c r="EM103" s="385"/>
      <c r="EN103" s="385"/>
      <c r="EO103" s="131"/>
      <c r="EP103" s="131"/>
      <c r="EQ103" s="130"/>
      <c r="ER103" s="385"/>
      <c r="ES103" s="385"/>
      <c r="ET103" s="131"/>
      <c r="EU103" s="131"/>
      <c r="EV103" s="130"/>
      <c r="EW103" s="385"/>
      <c r="EX103" s="385"/>
      <c r="EY103" s="131"/>
      <c r="EZ103" s="131"/>
      <c r="FA103" s="130"/>
      <c r="FB103" s="385"/>
      <c r="FC103" s="385"/>
      <c r="FD103" s="131"/>
      <c r="FE103" s="131"/>
      <c r="FF103" s="130"/>
      <c r="FG103" s="385"/>
      <c r="FH103" s="385"/>
      <c r="FI103" s="131"/>
      <c r="FJ103" s="131"/>
      <c r="FK103" s="130"/>
      <c r="FL103" s="385"/>
      <c r="FM103" s="385"/>
      <c r="FN103" s="131"/>
      <c r="FO103" s="131"/>
      <c r="FP103" s="130"/>
      <c r="FQ103" s="385"/>
      <c r="FR103" s="385"/>
      <c r="FS103" s="131"/>
      <c r="FT103" s="131"/>
      <c r="FU103" s="130"/>
      <c r="FV103" s="385"/>
      <c r="FW103" s="385"/>
      <c r="FX103" s="131"/>
      <c r="FY103" s="131"/>
      <c r="FZ103" s="130"/>
      <c r="GA103" s="385"/>
      <c r="GB103" s="385"/>
      <c r="GC103" s="131"/>
      <c r="GD103" s="131"/>
      <c r="GE103" s="130"/>
      <c r="GF103" s="385"/>
      <c r="GG103" s="385"/>
      <c r="GH103" s="131"/>
      <c r="GI103" s="131"/>
      <c r="GJ103" s="130"/>
      <c r="GK103" s="385"/>
      <c r="GL103" s="385"/>
      <c r="GM103" s="131"/>
      <c r="GN103" s="131"/>
      <c r="GO103" s="130"/>
      <c r="GP103" s="385"/>
      <c r="GQ103" s="385"/>
      <c r="GR103" s="131"/>
      <c r="GS103" s="131"/>
      <c r="GT103" s="130"/>
      <c r="GU103" s="385"/>
      <c r="GV103" s="385"/>
      <c r="GW103" s="131"/>
      <c r="GX103" s="131"/>
      <c r="GY103" s="130"/>
      <c r="GZ103" s="385"/>
      <c r="HA103" s="385"/>
      <c r="HB103" s="131"/>
      <c r="HC103" s="131"/>
      <c r="HD103" s="130"/>
      <c r="HE103" s="385"/>
      <c r="HF103" s="385"/>
      <c r="HG103" s="131"/>
      <c r="HH103" s="131"/>
      <c r="HI103" s="130"/>
      <c r="HJ103" s="385"/>
      <c r="HK103" s="385"/>
      <c r="HL103" s="131"/>
      <c r="HM103" s="131"/>
      <c r="HN103" s="130"/>
      <c r="HO103" s="385"/>
      <c r="HP103" s="385"/>
      <c r="HQ103" s="131"/>
      <c r="HR103" s="131"/>
      <c r="HS103" s="130"/>
      <c r="HT103" s="385"/>
      <c r="HU103" s="385"/>
      <c r="HV103" s="131"/>
      <c r="HW103" s="131"/>
      <c r="HX103" s="130"/>
      <c r="HY103" s="385"/>
      <c r="HZ103" s="385"/>
      <c r="IA103" s="131"/>
      <c r="IB103" s="131"/>
      <c r="IC103" s="130"/>
      <c r="ID103" s="385"/>
      <c r="IE103" s="385"/>
      <c r="IF103" s="131"/>
      <c r="IG103" s="131"/>
      <c r="IH103" s="130"/>
      <c r="II103" s="385"/>
      <c r="IJ103" s="385"/>
      <c r="IK103" s="131"/>
      <c r="IL103" s="131"/>
      <c r="IM103" s="130"/>
      <c r="IN103" s="385"/>
      <c r="IO103" s="385"/>
      <c r="IP103" s="131"/>
      <c r="IQ103" s="131"/>
      <c r="IR103" s="130"/>
      <c r="IS103" s="385"/>
      <c r="IT103" s="385"/>
      <c r="IU103" s="131"/>
      <c r="IV103" s="131"/>
      <c r="IW103" s="130"/>
      <c r="IX103" s="385"/>
      <c r="IY103" s="386"/>
      <c r="IZ103" s="198"/>
      <c r="JA103" s="378"/>
      <c r="JB103" s="256"/>
      <c r="JC103" s="256"/>
    </row>
    <row r="104" spans="1:263" s="3" customFormat="1" x14ac:dyDescent="0.35">
      <c r="A104" s="198"/>
      <c r="B104" s="359"/>
      <c r="C104" s="239"/>
      <c r="D104" s="102" t="s">
        <v>361</v>
      </c>
      <c r="E104" s="102"/>
      <c r="F104" s="384"/>
      <c r="G104" s="131"/>
      <c r="H104" s="325"/>
      <c r="I104" s="202"/>
      <c r="J104" s="324"/>
      <c r="K104" s="131"/>
      <c r="L104" s="131"/>
      <c r="M104" s="385"/>
      <c r="N104" s="385"/>
      <c r="O104" s="131"/>
      <c r="P104" s="131"/>
      <c r="Q104" s="131"/>
      <c r="R104" s="385"/>
      <c r="S104" s="385"/>
      <c r="T104" s="131"/>
      <c r="U104" s="131"/>
      <c r="V104" s="131"/>
      <c r="W104" s="385"/>
      <c r="X104" s="385"/>
      <c r="Y104" s="131"/>
      <c r="Z104" s="131"/>
      <c r="AA104" s="131"/>
      <c r="AB104" s="385"/>
      <c r="AC104" s="385"/>
      <c r="AD104" s="131"/>
      <c r="AE104" s="131"/>
      <c r="AF104" s="131"/>
      <c r="AG104" s="385"/>
      <c r="AH104" s="385"/>
      <c r="AI104" s="131"/>
      <c r="AJ104" s="131"/>
      <c r="AK104" s="131"/>
      <c r="AL104" s="385"/>
      <c r="AM104" s="385"/>
      <c r="AN104" s="131"/>
      <c r="AO104" s="131"/>
      <c r="AP104" s="131"/>
      <c r="AQ104" s="385"/>
      <c r="AR104" s="385"/>
      <c r="AS104" s="131"/>
      <c r="AT104" s="131"/>
      <c r="AU104" s="131"/>
      <c r="AV104" s="385"/>
      <c r="AW104" s="385"/>
      <c r="AX104" s="131"/>
      <c r="AY104" s="131"/>
      <c r="AZ104" s="131"/>
      <c r="BA104" s="385"/>
      <c r="BB104" s="385"/>
      <c r="BC104" s="131"/>
      <c r="BD104" s="131"/>
      <c r="BE104" s="131"/>
      <c r="BF104" s="385"/>
      <c r="BG104" s="385"/>
      <c r="BH104" s="131"/>
      <c r="BI104" s="131"/>
      <c r="BJ104" s="131"/>
      <c r="BK104" s="385"/>
      <c r="BL104" s="385"/>
      <c r="BM104" s="131"/>
      <c r="BN104" s="131"/>
      <c r="BO104" s="131"/>
      <c r="BP104" s="385"/>
      <c r="BQ104" s="385"/>
      <c r="BR104" s="131"/>
      <c r="BS104" s="131"/>
      <c r="BT104" s="131"/>
      <c r="BU104" s="385"/>
      <c r="BV104" s="385"/>
      <c r="BW104" s="131"/>
      <c r="BX104" s="131"/>
      <c r="BY104" s="131"/>
      <c r="BZ104" s="385"/>
      <c r="CA104" s="385"/>
      <c r="CB104" s="131"/>
      <c r="CC104" s="131"/>
      <c r="CD104" s="131"/>
      <c r="CE104" s="385"/>
      <c r="CF104" s="385"/>
      <c r="CG104" s="131"/>
      <c r="CH104" s="131"/>
      <c r="CI104" s="131"/>
      <c r="CJ104" s="385"/>
      <c r="CK104" s="385"/>
      <c r="CL104" s="131"/>
      <c r="CM104" s="131"/>
      <c r="CN104" s="131"/>
      <c r="CO104" s="385"/>
      <c r="CP104" s="385"/>
      <c r="CQ104" s="131"/>
      <c r="CR104" s="131"/>
      <c r="CS104" s="131"/>
      <c r="CT104" s="385"/>
      <c r="CU104" s="385"/>
      <c r="CV104" s="131"/>
      <c r="CW104" s="131"/>
      <c r="CX104" s="131"/>
      <c r="CY104" s="385"/>
      <c r="CZ104" s="385"/>
      <c r="DA104" s="131"/>
      <c r="DB104" s="131"/>
      <c r="DC104" s="131"/>
      <c r="DD104" s="385"/>
      <c r="DE104" s="385"/>
      <c r="DF104" s="131"/>
      <c r="DG104" s="131"/>
      <c r="DH104" s="131"/>
      <c r="DI104" s="385"/>
      <c r="DJ104" s="385"/>
      <c r="DK104" s="131"/>
      <c r="DL104" s="131"/>
      <c r="DM104" s="131"/>
      <c r="DN104" s="385"/>
      <c r="DO104" s="385"/>
      <c r="DP104" s="131"/>
      <c r="DQ104" s="131"/>
      <c r="DR104" s="131"/>
      <c r="DS104" s="385"/>
      <c r="DT104" s="385"/>
      <c r="DU104" s="131"/>
      <c r="DV104" s="131"/>
      <c r="DW104" s="131"/>
      <c r="DX104" s="385"/>
      <c r="DY104" s="385"/>
      <c r="DZ104" s="131"/>
      <c r="EA104" s="131"/>
      <c r="EB104" s="131"/>
      <c r="EC104" s="385"/>
      <c r="ED104" s="385"/>
      <c r="EE104" s="131"/>
      <c r="EF104" s="131"/>
      <c r="EG104" s="131"/>
      <c r="EH104" s="385"/>
      <c r="EI104" s="385"/>
      <c r="EJ104" s="131"/>
      <c r="EK104" s="131"/>
      <c r="EL104" s="131"/>
      <c r="EM104" s="385"/>
      <c r="EN104" s="385"/>
      <c r="EO104" s="131"/>
      <c r="EP104" s="131"/>
      <c r="EQ104" s="131"/>
      <c r="ER104" s="385"/>
      <c r="ES104" s="385"/>
      <c r="ET104" s="131"/>
      <c r="EU104" s="131"/>
      <c r="EV104" s="131"/>
      <c r="EW104" s="385"/>
      <c r="EX104" s="385"/>
      <c r="EY104" s="131"/>
      <c r="EZ104" s="131"/>
      <c r="FA104" s="131"/>
      <c r="FB104" s="385"/>
      <c r="FC104" s="385"/>
      <c r="FD104" s="131"/>
      <c r="FE104" s="131"/>
      <c r="FF104" s="131"/>
      <c r="FG104" s="385"/>
      <c r="FH104" s="385"/>
      <c r="FI104" s="131"/>
      <c r="FJ104" s="131"/>
      <c r="FK104" s="131"/>
      <c r="FL104" s="385"/>
      <c r="FM104" s="385"/>
      <c r="FN104" s="131"/>
      <c r="FO104" s="131"/>
      <c r="FP104" s="131"/>
      <c r="FQ104" s="385"/>
      <c r="FR104" s="385"/>
      <c r="FS104" s="131"/>
      <c r="FT104" s="131"/>
      <c r="FU104" s="131"/>
      <c r="FV104" s="385"/>
      <c r="FW104" s="385"/>
      <c r="FX104" s="131"/>
      <c r="FY104" s="131"/>
      <c r="FZ104" s="131"/>
      <c r="GA104" s="385"/>
      <c r="GB104" s="385"/>
      <c r="GC104" s="131"/>
      <c r="GD104" s="131"/>
      <c r="GE104" s="131"/>
      <c r="GF104" s="385"/>
      <c r="GG104" s="385"/>
      <c r="GH104" s="131"/>
      <c r="GI104" s="131"/>
      <c r="GJ104" s="131"/>
      <c r="GK104" s="385"/>
      <c r="GL104" s="385"/>
      <c r="GM104" s="131"/>
      <c r="GN104" s="131"/>
      <c r="GO104" s="131"/>
      <c r="GP104" s="385"/>
      <c r="GQ104" s="385"/>
      <c r="GR104" s="131"/>
      <c r="GS104" s="131"/>
      <c r="GT104" s="131"/>
      <c r="GU104" s="385"/>
      <c r="GV104" s="385"/>
      <c r="GW104" s="131"/>
      <c r="GX104" s="131"/>
      <c r="GY104" s="131"/>
      <c r="GZ104" s="385"/>
      <c r="HA104" s="385"/>
      <c r="HB104" s="131"/>
      <c r="HC104" s="131"/>
      <c r="HD104" s="131"/>
      <c r="HE104" s="385"/>
      <c r="HF104" s="385"/>
      <c r="HG104" s="131"/>
      <c r="HH104" s="131"/>
      <c r="HI104" s="131"/>
      <c r="HJ104" s="385"/>
      <c r="HK104" s="385"/>
      <c r="HL104" s="131"/>
      <c r="HM104" s="131"/>
      <c r="HN104" s="131"/>
      <c r="HO104" s="385"/>
      <c r="HP104" s="385"/>
      <c r="HQ104" s="131"/>
      <c r="HR104" s="131"/>
      <c r="HS104" s="131"/>
      <c r="HT104" s="385"/>
      <c r="HU104" s="385"/>
      <c r="HV104" s="131"/>
      <c r="HW104" s="131"/>
      <c r="HX104" s="131"/>
      <c r="HY104" s="385"/>
      <c r="HZ104" s="385"/>
      <c r="IA104" s="131"/>
      <c r="IB104" s="131"/>
      <c r="IC104" s="131"/>
      <c r="ID104" s="385"/>
      <c r="IE104" s="385"/>
      <c r="IF104" s="131"/>
      <c r="IG104" s="131"/>
      <c r="IH104" s="131"/>
      <c r="II104" s="385"/>
      <c r="IJ104" s="385"/>
      <c r="IK104" s="131"/>
      <c r="IL104" s="131"/>
      <c r="IM104" s="131"/>
      <c r="IN104" s="385"/>
      <c r="IO104" s="385"/>
      <c r="IP104" s="131"/>
      <c r="IQ104" s="131"/>
      <c r="IR104" s="131"/>
      <c r="IS104" s="385"/>
      <c r="IT104" s="385"/>
      <c r="IU104" s="131"/>
      <c r="IV104" s="131"/>
      <c r="IW104" s="131"/>
      <c r="IX104" s="385"/>
      <c r="IY104" s="386"/>
      <c r="IZ104" s="198"/>
      <c r="JA104" s="378"/>
      <c r="JB104" s="256"/>
      <c r="JC104" s="256"/>
    </row>
    <row r="105" spans="1:263" s="3" customFormat="1" x14ac:dyDescent="0.35">
      <c r="A105" s="198"/>
      <c r="B105" s="359"/>
      <c r="C105" s="239"/>
      <c r="D105" s="102"/>
      <c r="E105" s="102"/>
      <c r="F105" s="384"/>
      <c r="G105" s="131"/>
      <c r="H105" s="325"/>
      <c r="I105" s="202"/>
      <c r="J105" s="324"/>
      <c r="K105" s="131"/>
      <c r="L105" s="131"/>
      <c r="M105" s="385"/>
      <c r="N105" s="385"/>
      <c r="O105" s="131"/>
      <c r="P105" s="131"/>
      <c r="Q105" s="131"/>
      <c r="R105" s="385"/>
      <c r="S105" s="385"/>
      <c r="T105" s="131"/>
      <c r="U105" s="131"/>
      <c r="V105" s="131"/>
      <c r="W105" s="385"/>
      <c r="X105" s="385"/>
      <c r="Y105" s="131"/>
      <c r="Z105" s="131"/>
      <c r="AA105" s="131"/>
      <c r="AB105" s="385"/>
      <c r="AC105" s="385"/>
      <c r="AD105" s="131"/>
      <c r="AE105" s="131"/>
      <c r="AF105" s="131"/>
      <c r="AG105" s="385"/>
      <c r="AH105" s="385"/>
      <c r="AI105" s="131"/>
      <c r="AJ105" s="131"/>
      <c r="AK105" s="131"/>
      <c r="AL105" s="385"/>
      <c r="AM105" s="385"/>
      <c r="AN105" s="131"/>
      <c r="AO105" s="131"/>
      <c r="AP105" s="131"/>
      <c r="AQ105" s="385"/>
      <c r="AR105" s="385"/>
      <c r="AS105" s="131"/>
      <c r="AT105" s="131"/>
      <c r="AU105" s="131"/>
      <c r="AV105" s="385"/>
      <c r="AW105" s="385"/>
      <c r="AX105" s="131"/>
      <c r="AY105" s="131"/>
      <c r="AZ105" s="131"/>
      <c r="BA105" s="385"/>
      <c r="BB105" s="385"/>
      <c r="BC105" s="131"/>
      <c r="BD105" s="131"/>
      <c r="BE105" s="131"/>
      <c r="BF105" s="385"/>
      <c r="BG105" s="385"/>
      <c r="BH105" s="131"/>
      <c r="BI105" s="131"/>
      <c r="BJ105" s="131"/>
      <c r="BK105" s="385"/>
      <c r="BL105" s="385"/>
      <c r="BM105" s="131"/>
      <c r="BN105" s="131"/>
      <c r="BO105" s="131"/>
      <c r="BP105" s="385"/>
      <c r="BQ105" s="385"/>
      <c r="BR105" s="131"/>
      <c r="BS105" s="131"/>
      <c r="BT105" s="131"/>
      <c r="BU105" s="385"/>
      <c r="BV105" s="385"/>
      <c r="BW105" s="131"/>
      <c r="BX105" s="131"/>
      <c r="BY105" s="131"/>
      <c r="BZ105" s="385"/>
      <c r="CA105" s="385"/>
      <c r="CB105" s="131"/>
      <c r="CC105" s="131"/>
      <c r="CD105" s="131"/>
      <c r="CE105" s="385"/>
      <c r="CF105" s="385"/>
      <c r="CG105" s="131"/>
      <c r="CH105" s="131"/>
      <c r="CI105" s="131"/>
      <c r="CJ105" s="385"/>
      <c r="CK105" s="385"/>
      <c r="CL105" s="131"/>
      <c r="CM105" s="131"/>
      <c r="CN105" s="131"/>
      <c r="CO105" s="385"/>
      <c r="CP105" s="385"/>
      <c r="CQ105" s="131"/>
      <c r="CR105" s="131"/>
      <c r="CS105" s="131"/>
      <c r="CT105" s="385"/>
      <c r="CU105" s="385"/>
      <c r="CV105" s="131"/>
      <c r="CW105" s="131"/>
      <c r="CX105" s="131"/>
      <c r="CY105" s="385"/>
      <c r="CZ105" s="385"/>
      <c r="DA105" s="131"/>
      <c r="DB105" s="131"/>
      <c r="DC105" s="131"/>
      <c r="DD105" s="385"/>
      <c r="DE105" s="385"/>
      <c r="DF105" s="131"/>
      <c r="DG105" s="131"/>
      <c r="DH105" s="131"/>
      <c r="DI105" s="385"/>
      <c r="DJ105" s="385"/>
      <c r="DK105" s="131"/>
      <c r="DL105" s="131"/>
      <c r="DM105" s="131"/>
      <c r="DN105" s="385"/>
      <c r="DO105" s="385"/>
      <c r="DP105" s="131"/>
      <c r="DQ105" s="131"/>
      <c r="DR105" s="131"/>
      <c r="DS105" s="385"/>
      <c r="DT105" s="385"/>
      <c r="DU105" s="131"/>
      <c r="DV105" s="131"/>
      <c r="DW105" s="131"/>
      <c r="DX105" s="385"/>
      <c r="DY105" s="385"/>
      <c r="DZ105" s="131"/>
      <c r="EA105" s="131"/>
      <c r="EB105" s="131"/>
      <c r="EC105" s="385"/>
      <c r="ED105" s="385"/>
      <c r="EE105" s="131"/>
      <c r="EF105" s="131"/>
      <c r="EG105" s="131"/>
      <c r="EH105" s="385"/>
      <c r="EI105" s="385"/>
      <c r="EJ105" s="131"/>
      <c r="EK105" s="131"/>
      <c r="EL105" s="131"/>
      <c r="EM105" s="385"/>
      <c r="EN105" s="385"/>
      <c r="EO105" s="131"/>
      <c r="EP105" s="131"/>
      <c r="EQ105" s="131"/>
      <c r="ER105" s="385"/>
      <c r="ES105" s="385"/>
      <c r="ET105" s="131"/>
      <c r="EU105" s="131"/>
      <c r="EV105" s="131"/>
      <c r="EW105" s="385"/>
      <c r="EX105" s="385"/>
      <c r="EY105" s="131"/>
      <c r="EZ105" s="131"/>
      <c r="FA105" s="131"/>
      <c r="FB105" s="385"/>
      <c r="FC105" s="385"/>
      <c r="FD105" s="131"/>
      <c r="FE105" s="131"/>
      <c r="FF105" s="131"/>
      <c r="FG105" s="385"/>
      <c r="FH105" s="385"/>
      <c r="FI105" s="131"/>
      <c r="FJ105" s="131"/>
      <c r="FK105" s="131"/>
      <c r="FL105" s="385"/>
      <c r="FM105" s="385"/>
      <c r="FN105" s="131"/>
      <c r="FO105" s="131"/>
      <c r="FP105" s="131"/>
      <c r="FQ105" s="385"/>
      <c r="FR105" s="385"/>
      <c r="FS105" s="131"/>
      <c r="FT105" s="131"/>
      <c r="FU105" s="131"/>
      <c r="FV105" s="385"/>
      <c r="FW105" s="385"/>
      <c r="FX105" s="131"/>
      <c r="FY105" s="131"/>
      <c r="FZ105" s="131"/>
      <c r="GA105" s="385"/>
      <c r="GB105" s="385"/>
      <c r="GC105" s="131"/>
      <c r="GD105" s="131"/>
      <c r="GE105" s="131"/>
      <c r="GF105" s="385"/>
      <c r="GG105" s="385"/>
      <c r="GH105" s="131"/>
      <c r="GI105" s="131"/>
      <c r="GJ105" s="131"/>
      <c r="GK105" s="385"/>
      <c r="GL105" s="385"/>
      <c r="GM105" s="131"/>
      <c r="GN105" s="131"/>
      <c r="GO105" s="131"/>
      <c r="GP105" s="385"/>
      <c r="GQ105" s="385"/>
      <c r="GR105" s="131"/>
      <c r="GS105" s="131"/>
      <c r="GT105" s="131"/>
      <c r="GU105" s="385"/>
      <c r="GV105" s="385"/>
      <c r="GW105" s="131"/>
      <c r="GX105" s="131"/>
      <c r="GY105" s="131"/>
      <c r="GZ105" s="385"/>
      <c r="HA105" s="385"/>
      <c r="HB105" s="131"/>
      <c r="HC105" s="131"/>
      <c r="HD105" s="131"/>
      <c r="HE105" s="385"/>
      <c r="HF105" s="385"/>
      <c r="HG105" s="131"/>
      <c r="HH105" s="131"/>
      <c r="HI105" s="131"/>
      <c r="HJ105" s="385"/>
      <c r="HK105" s="385"/>
      <c r="HL105" s="131"/>
      <c r="HM105" s="131"/>
      <c r="HN105" s="131"/>
      <c r="HO105" s="385"/>
      <c r="HP105" s="385"/>
      <c r="HQ105" s="131"/>
      <c r="HR105" s="131"/>
      <c r="HS105" s="131"/>
      <c r="HT105" s="385"/>
      <c r="HU105" s="385"/>
      <c r="HV105" s="131"/>
      <c r="HW105" s="131"/>
      <c r="HX105" s="131"/>
      <c r="HY105" s="385"/>
      <c r="HZ105" s="385"/>
      <c r="IA105" s="131"/>
      <c r="IB105" s="131"/>
      <c r="IC105" s="131"/>
      <c r="ID105" s="385"/>
      <c r="IE105" s="385"/>
      <c r="IF105" s="131"/>
      <c r="IG105" s="131"/>
      <c r="IH105" s="131"/>
      <c r="II105" s="385"/>
      <c r="IJ105" s="385"/>
      <c r="IK105" s="131"/>
      <c r="IL105" s="131"/>
      <c r="IM105" s="131"/>
      <c r="IN105" s="385"/>
      <c r="IO105" s="385"/>
      <c r="IP105" s="131"/>
      <c r="IQ105" s="131"/>
      <c r="IR105" s="131"/>
      <c r="IS105" s="385"/>
      <c r="IT105" s="385"/>
      <c r="IU105" s="131"/>
      <c r="IV105" s="131"/>
      <c r="IW105" s="131"/>
      <c r="IX105" s="385"/>
      <c r="IY105" s="386"/>
      <c r="IZ105" s="198"/>
      <c r="JA105" s="378"/>
      <c r="JB105" s="256"/>
      <c r="JC105" s="256"/>
    </row>
    <row r="106" spans="1:263" s="3" customFormat="1" ht="15" thickBot="1" x14ac:dyDescent="0.4">
      <c r="A106" s="198"/>
      <c r="B106" s="359"/>
      <c r="C106" s="239"/>
      <c r="D106" s="102"/>
      <c r="E106" s="102"/>
      <c r="F106" s="384"/>
      <c r="G106" s="131"/>
      <c r="H106" s="325"/>
      <c r="I106" s="202"/>
      <c r="J106" s="324"/>
      <c r="K106" s="131"/>
      <c r="L106" s="131"/>
      <c r="M106" s="385"/>
      <c r="N106" s="385"/>
      <c r="O106" s="131"/>
      <c r="P106" s="131"/>
      <c r="Q106" s="131"/>
      <c r="R106" s="385"/>
      <c r="S106" s="385"/>
      <c r="T106" s="131"/>
      <c r="U106" s="131"/>
      <c r="V106" s="131"/>
      <c r="W106" s="385"/>
      <c r="X106" s="385"/>
      <c r="Y106" s="131"/>
      <c r="Z106" s="131"/>
      <c r="AA106" s="131"/>
      <c r="AB106" s="385"/>
      <c r="AC106" s="385"/>
      <c r="AD106" s="131"/>
      <c r="AE106" s="131"/>
      <c r="AF106" s="131"/>
      <c r="AG106" s="385"/>
      <c r="AH106" s="385"/>
      <c r="AI106" s="131"/>
      <c r="AJ106" s="131"/>
      <c r="AK106" s="131"/>
      <c r="AL106" s="385"/>
      <c r="AM106" s="385"/>
      <c r="AN106" s="131"/>
      <c r="AO106" s="131"/>
      <c r="AP106" s="131"/>
      <c r="AQ106" s="385"/>
      <c r="AR106" s="385"/>
      <c r="AS106" s="131"/>
      <c r="AT106" s="131"/>
      <c r="AU106" s="131"/>
      <c r="AV106" s="385"/>
      <c r="AW106" s="385"/>
      <c r="AX106" s="131"/>
      <c r="AY106" s="131"/>
      <c r="AZ106" s="131"/>
      <c r="BA106" s="385"/>
      <c r="BB106" s="385"/>
      <c r="BC106" s="131"/>
      <c r="BD106" s="131"/>
      <c r="BE106" s="131"/>
      <c r="BF106" s="385"/>
      <c r="BG106" s="385"/>
      <c r="BH106" s="131"/>
      <c r="BI106" s="131"/>
      <c r="BJ106" s="131"/>
      <c r="BK106" s="385"/>
      <c r="BL106" s="385"/>
      <c r="BM106" s="131"/>
      <c r="BN106" s="131"/>
      <c r="BO106" s="131"/>
      <c r="BP106" s="385"/>
      <c r="BQ106" s="385"/>
      <c r="BR106" s="131"/>
      <c r="BS106" s="131"/>
      <c r="BT106" s="131"/>
      <c r="BU106" s="385"/>
      <c r="BV106" s="385"/>
      <c r="BW106" s="131"/>
      <c r="BX106" s="131"/>
      <c r="BY106" s="131"/>
      <c r="BZ106" s="385"/>
      <c r="CA106" s="385"/>
      <c r="CB106" s="131"/>
      <c r="CC106" s="131"/>
      <c r="CD106" s="131"/>
      <c r="CE106" s="385"/>
      <c r="CF106" s="385"/>
      <c r="CG106" s="131"/>
      <c r="CH106" s="131"/>
      <c r="CI106" s="131"/>
      <c r="CJ106" s="385"/>
      <c r="CK106" s="385"/>
      <c r="CL106" s="131"/>
      <c r="CM106" s="131"/>
      <c r="CN106" s="131"/>
      <c r="CO106" s="385"/>
      <c r="CP106" s="385"/>
      <c r="CQ106" s="131"/>
      <c r="CR106" s="131"/>
      <c r="CS106" s="131"/>
      <c r="CT106" s="385"/>
      <c r="CU106" s="385"/>
      <c r="CV106" s="131"/>
      <c r="CW106" s="131"/>
      <c r="CX106" s="131"/>
      <c r="CY106" s="385"/>
      <c r="CZ106" s="385"/>
      <c r="DA106" s="131"/>
      <c r="DB106" s="131"/>
      <c r="DC106" s="131"/>
      <c r="DD106" s="385"/>
      <c r="DE106" s="385"/>
      <c r="DF106" s="131"/>
      <c r="DG106" s="131"/>
      <c r="DH106" s="131"/>
      <c r="DI106" s="385"/>
      <c r="DJ106" s="385"/>
      <c r="DK106" s="131"/>
      <c r="DL106" s="131"/>
      <c r="DM106" s="131"/>
      <c r="DN106" s="385"/>
      <c r="DO106" s="385"/>
      <c r="DP106" s="131"/>
      <c r="DQ106" s="131"/>
      <c r="DR106" s="131"/>
      <c r="DS106" s="385"/>
      <c r="DT106" s="385"/>
      <c r="DU106" s="131"/>
      <c r="DV106" s="131"/>
      <c r="DW106" s="131"/>
      <c r="DX106" s="385"/>
      <c r="DY106" s="385"/>
      <c r="DZ106" s="131"/>
      <c r="EA106" s="131"/>
      <c r="EB106" s="131"/>
      <c r="EC106" s="385"/>
      <c r="ED106" s="385"/>
      <c r="EE106" s="131"/>
      <c r="EF106" s="131"/>
      <c r="EG106" s="131"/>
      <c r="EH106" s="385"/>
      <c r="EI106" s="385"/>
      <c r="EJ106" s="131"/>
      <c r="EK106" s="131"/>
      <c r="EL106" s="131"/>
      <c r="EM106" s="385"/>
      <c r="EN106" s="385"/>
      <c r="EO106" s="131"/>
      <c r="EP106" s="131"/>
      <c r="EQ106" s="131"/>
      <c r="ER106" s="385"/>
      <c r="ES106" s="385"/>
      <c r="ET106" s="131"/>
      <c r="EU106" s="131"/>
      <c r="EV106" s="131"/>
      <c r="EW106" s="385"/>
      <c r="EX106" s="385"/>
      <c r="EY106" s="131"/>
      <c r="EZ106" s="131"/>
      <c r="FA106" s="131"/>
      <c r="FB106" s="385"/>
      <c r="FC106" s="385"/>
      <c r="FD106" s="131"/>
      <c r="FE106" s="131"/>
      <c r="FF106" s="131"/>
      <c r="FG106" s="385"/>
      <c r="FH106" s="385"/>
      <c r="FI106" s="131"/>
      <c r="FJ106" s="131"/>
      <c r="FK106" s="131"/>
      <c r="FL106" s="385"/>
      <c r="FM106" s="385"/>
      <c r="FN106" s="131"/>
      <c r="FO106" s="131"/>
      <c r="FP106" s="131"/>
      <c r="FQ106" s="385"/>
      <c r="FR106" s="385"/>
      <c r="FS106" s="131"/>
      <c r="FT106" s="131"/>
      <c r="FU106" s="131"/>
      <c r="FV106" s="385"/>
      <c r="FW106" s="385"/>
      <c r="FX106" s="131"/>
      <c r="FY106" s="131"/>
      <c r="FZ106" s="131"/>
      <c r="GA106" s="385"/>
      <c r="GB106" s="385"/>
      <c r="GC106" s="131"/>
      <c r="GD106" s="131"/>
      <c r="GE106" s="131"/>
      <c r="GF106" s="385"/>
      <c r="GG106" s="385"/>
      <c r="GH106" s="131"/>
      <c r="GI106" s="131"/>
      <c r="GJ106" s="131"/>
      <c r="GK106" s="385"/>
      <c r="GL106" s="385"/>
      <c r="GM106" s="131"/>
      <c r="GN106" s="131"/>
      <c r="GO106" s="131"/>
      <c r="GP106" s="385"/>
      <c r="GQ106" s="385"/>
      <c r="GR106" s="131"/>
      <c r="GS106" s="131"/>
      <c r="GT106" s="131"/>
      <c r="GU106" s="385"/>
      <c r="GV106" s="385"/>
      <c r="GW106" s="131"/>
      <c r="GX106" s="131"/>
      <c r="GY106" s="131"/>
      <c r="GZ106" s="385"/>
      <c r="HA106" s="385"/>
      <c r="HB106" s="131"/>
      <c r="HC106" s="131"/>
      <c r="HD106" s="131"/>
      <c r="HE106" s="385"/>
      <c r="HF106" s="385"/>
      <c r="HG106" s="131"/>
      <c r="HH106" s="131"/>
      <c r="HI106" s="131"/>
      <c r="HJ106" s="385"/>
      <c r="HK106" s="385"/>
      <c r="HL106" s="131"/>
      <c r="HM106" s="131"/>
      <c r="HN106" s="131"/>
      <c r="HO106" s="385"/>
      <c r="HP106" s="385"/>
      <c r="HQ106" s="131"/>
      <c r="HR106" s="131"/>
      <c r="HS106" s="131"/>
      <c r="HT106" s="385"/>
      <c r="HU106" s="385"/>
      <c r="HV106" s="131"/>
      <c r="HW106" s="131"/>
      <c r="HX106" s="131"/>
      <c r="HY106" s="385"/>
      <c r="HZ106" s="385"/>
      <c r="IA106" s="131"/>
      <c r="IB106" s="131"/>
      <c r="IC106" s="131"/>
      <c r="ID106" s="385"/>
      <c r="IE106" s="385"/>
      <c r="IF106" s="131"/>
      <c r="IG106" s="131"/>
      <c r="IH106" s="131"/>
      <c r="II106" s="385"/>
      <c r="IJ106" s="385"/>
      <c r="IK106" s="131"/>
      <c r="IL106" s="131"/>
      <c r="IM106" s="131"/>
      <c r="IN106" s="385"/>
      <c r="IO106" s="385"/>
      <c r="IP106" s="131"/>
      <c r="IQ106" s="131"/>
      <c r="IR106" s="131"/>
      <c r="IS106" s="385"/>
      <c r="IT106" s="385"/>
      <c r="IU106" s="131"/>
      <c r="IV106" s="131"/>
      <c r="IW106" s="131"/>
      <c r="IX106" s="385"/>
      <c r="IY106" s="386"/>
      <c r="IZ106" s="198"/>
      <c r="JA106" s="378"/>
      <c r="JB106" s="256"/>
      <c r="JC106" s="256"/>
    </row>
    <row r="107" spans="1:263" s="127" customFormat="1" ht="28.5" customHeight="1" thickBot="1" x14ac:dyDescent="0.4">
      <c r="A107" s="419"/>
      <c r="B107" s="420"/>
      <c r="C107" s="126" t="s">
        <v>392</v>
      </c>
      <c r="D107" s="248" t="s">
        <v>356</v>
      </c>
      <c r="E107" s="421"/>
      <c r="F107" s="286"/>
      <c r="G107" s="250"/>
      <c r="H107" s="422"/>
      <c r="I107" s="423"/>
      <c r="J107" s="424"/>
      <c r="K107" s="251"/>
      <c r="L107" s="251"/>
      <c r="M107" s="251"/>
      <c r="N107" s="251"/>
      <c r="O107" s="425"/>
      <c r="P107" s="251"/>
      <c r="Q107" s="251"/>
      <c r="R107" s="251"/>
      <c r="S107" s="251"/>
      <c r="T107" s="425"/>
      <c r="U107" s="251"/>
      <c r="V107" s="251"/>
      <c r="W107" s="251"/>
      <c r="X107" s="251"/>
      <c r="Y107" s="425"/>
      <c r="Z107" s="251"/>
      <c r="AA107" s="251"/>
      <c r="AB107" s="251"/>
      <c r="AC107" s="251"/>
      <c r="AD107" s="425"/>
      <c r="AE107" s="251"/>
      <c r="AF107" s="251"/>
      <c r="AG107" s="251"/>
      <c r="AH107" s="251"/>
      <c r="AI107" s="425"/>
      <c r="AJ107" s="251"/>
      <c r="AK107" s="251"/>
      <c r="AL107" s="251"/>
      <c r="AM107" s="251"/>
      <c r="AN107" s="425"/>
      <c r="AO107" s="251"/>
      <c r="AP107" s="251"/>
      <c r="AQ107" s="251"/>
      <c r="AR107" s="251"/>
      <c r="AS107" s="425"/>
      <c r="AT107" s="251"/>
      <c r="AU107" s="251"/>
      <c r="AV107" s="251"/>
      <c r="AW107" s="251"/>
      <c r="AX107" s="425"/>
      <c r="AY107" s="251"/>
      <c r="AZ107" s="251"/>
      <c r="BA107" s="251"/>
      <c r="BB107" s="251"/>
      <c r="BC107" s="425"/>
      <c r="BD107" s="251"/>
      <c r="BE107" s="251"/>
      <c r="BF107" s="251"/>
      <c r="BG107" s="251"/>
      <c r="BH107" s="425"/>
      <c r="BI107" s="251"/>
      <c r="BJ107" s="251"/>
      <c r="BK107" s="251"/>
      <c r="BL107" s="251"/>
      <c r="BM107" s="425"/>
      <c r="BN107" s="251"/>
      <c r="BO107" s="251"/>
      <c r="BP107" s="251"/>
      <c r="BQ107" s="251"/>
      <c r="BR107" s="425"/>
      <c r="BS107" s="251"/>
      <c r="BT107" s="251"/>
      <c r="BU107" s="251"/>
      <c r="BV107" s="251"/>
      <c r="BW107" s="425"/>
      <c r="BX107" s="251"/>
      <c r="BY107" s="251"/>
      <c r="BZ107" s="251"/>
      <c r="CA107" s="251"/>
      <c r="CB107" s="425"/>
      <c r="CC107" s="251"/>
      <c r="CD107" s="251"/>
      <c r="CE107" s="251"/>
      <c r="CF107" s="251"/>
      <c r="CG107" s="425"/>
      <c r="CH107" s="251"/>
      <c r="CI107" s="251"/>
      <c r="CJ107" s="251"/>
      <c r="CK107" s="251"/>
      <c r="CL107" s="425"/>
      <c r="CM107" s="251"/>
      <c r="CN107" s="251"/>
      <c r="CO107" s="251"/>
      <c r="CP107" s="251"/>
      <c r="CQ107" s="425"/>
      <c r="CR107" s="251"/>
      <c r="CS107" s="251"/>
      <c r="CT107" s="251"/>
      <c r="CU107" s="251"/>
      <c r="CV107" s="425"/>
      <c r="CW107" s="251"/>
      <c r="CX107" s="251"/>
      <c r="CY107" s="251"/>
      <c r="CZ107" s="251"/>
      <c r="DA107" s="425"/>
      <c r="DB107" s="251"/>
      <c r="DC107" s="251"/>
      <c r="DD107" s="251"/>
      <c r="DE107" s="251"/>
      <c r="DF107" s="425"/>
      <c r="DG107" s="251"/>
      <c r="DH107" s="251"/>
      <c r="DI107" s="251"/>
      <c r="DJ107" s="251"/>
      <c r="DK107" s="425"/>
      <c r="DL107" s="251"/>
      <c r="DM107" s="251"/>
      <c r="DN107" s="251"/>
      <c r="DO107" s="251"/>
      <c r="DP107" s="425"/>
      <c r="DQ107" s="251"/>
      <c r="DR107" s="251"/>
      <c r="DS107" s="251"/>
      <c r="DT107" s="251"/>
      <c r="DU107" s="425"/>
      <c r="DV107" s="251"/>
      <c r="DW107" s="251"/>
      <c r="DX107" s="251"/>
      <c r="DY107" s="251"/>
      <c r="DZ107" s="425"/>
      <c r="EA107" s="251"/>
      <c r="EB107" s="251"/>
      <c r="EC107" s="251"/>
      <c r="ED107" s="251"/>
      <c r="EE107" s="425"/>
      <c r="EF107" s="251"/>
      <c r="EG107" s="251"/>
      <c r="EH107" s="251"/>
      <c r="EI107" s="251"/>
      <c r="EJ107" s="425"/>
      <c r="EK107" s="251"/>
      <c r="EL107" s="251"/>
      <c r="EM107" s="251"/>
      <c r="EN107" s="251"/>
      <c r="EO107" s="425"/>
      <c r="EP107" s="251"/>
      <c r="EQ107" s="251"/>
      <c r="ER107" s="251"/>
      <c r="ES107" s="251"/>
      <c r="ET107" s="425"/>
      <c r="EU107" s="251"/>
      <c r="EV107" s="251"/>
      <c r="EW107" s="251"/>
      <c r="EX107" s="251"/>
      <c r="EY107" s="425"/>
      <c r="EZ107" s="251"/>
      <c r="FA107" s="251"/>
      <c r="FB107" s="251"/>
      <c r="FC107" s="251"/>
      <c r="FD107" s="425"/>
      <c r="FE107" s="251"/>
      <c r="FF107" s="251"/>
      <c r="FG107" s="251"/>
      <c r="FH107" s="251"/>
      <c r="FI107" s="425"/>
      <c r="FJ107" s="251"/>
      <c r="FK107" s="251"/>
      <c r="FL107" s="251"/>
      <c r="FM107" s="251"/>
      <c r="FN107" s="425"/>
      <c r="FO107" s="251"/>
      <c r="FP107" s="251"/>
      <c r="FQ107" s="251"/>
      <c r="FR107" s="251"/>
      <c r="FS107" s="425"/>
      <c r="FT107" s="251"/>
      <c r="FU107" s="251"/>
      <c r="FV107" s="251"/>
      <c r="FW107" s="251"/>
      <c r="FX107" s="425"/>
      <c r="FY107" s="251"/>
      <c r="FZ107" s="251"/>
      <c r="GA107" s="251"/>
      <c r="GB107" s="251"/>
      <c r="GC107" s="425"/>
      <c r="GD107" s="251"/>
      <c r="GE107" s="251"/>
      <c r="GF107" s="251"/>
      <c r="GG107" s="251"/>
      <c r="GH107" s="425"/>
      <c r="GI107" s="251"/>
      <c r="GJ107" s="251"/>
      <c r="GK107" s="251"/>
      <c r="GL107" s="251"/>
      <c r="GM107" s="425"/>
      <c r="GN107" s="251"/>
      <c r="GO107" s="251"/>
      <c r="GP107" s="251"/>
      <c r="GQ107" s="251"/>
      <c r="GR107" s="425"/>
      <c r="GS107" s="251"/>
      <c r="GT107" s="251"/>
      <c r="GU107" s="251"/>
      <c r="GV107" s="251"/>
      <c r="GW107" s="425"/>
      <c r="GX107" s="251"/>
      <c r="GY107" s="251"/>
      <c r="GZ107" s="251"/>
      <c r="HA107" s="251"/>
      <c r="HB107" s="425"/>
      <c r="HC107" s="251"/>
      <c r="HD107" s="251"/>
      <c r="HE107" s="251"/>
      <c r="HF107" s="251"/>
      <c r="HG107" s="425"/>
      <c r="HH107" s="251"/>
      <c r="HI107" s="251"/>
      <c r="HJ107" s="251"/>
      <c r="HK107" s="251"/>
      <c r="HL107" s="425"/>
      <c r="HM107" s="251"/>
      <c r="HN107" s="251"/>
      <c r="HO107" s="251"/>
      <c r="HP107" s="251"/>
      <c r="HQ107" s="425"/>
      <c r="HR107" s="251"/>
      <c r="HS107" s="251"/>
      <c r="HT107" s="251"/>
      <c r="HU107" s="251"/>
      <c r="HV107" s="425"/>
      <c r="HW107" s="251"/>
      <c r="HX107" s="251"/>
      <c r="HY107" s="251"/>
      <c r="HZ107" s="251"/>
      <c r="IA107" s="425"/>
      <c r="IB107" s="251"/>
      <c r="IC107" s="251"/>
      <c r="ID107" s="251"/>
      <c r="IE107" s="251"/>
      <c r="IF107" s="425"/>
      <c r="IG107" s="251"/>
      <c r="IH107" s="251"/>
      <c r="II107" s="251"/>
      <c r="IJ107" s="251"/>
      <c r="IK107" s="425"/>
      <c r="IL107" s="251"/>
      <c r="IM107" s="251"/>
      <c r="IN107" s="251"/>
      <c r="IO107" s="251"/>
      <c r="IP107" s="425"/>
      <c r="IQ107" s="251"/>
      <c r="IR107" s="251"/>
      <c r="IS107" s="251"/>
      <c r="IT107" s="251"/>
      <c r="IU107" s="425"/>
      <c r="IV107" s="251"/>
      <c r="IW107" s="251"/>
      <c r="IX107" s="251"/>
      <c r="IY107" s="426"/>
      <c r="IZ107" s="198"/>
      <c r="JA107" s="427"/>
      <c r="JB107" s="428"/>
      <c r="JC107" s="428"/>
    </row>
    <row r="108" spans="1:263" s="3" customFormat="1" x14ac:dyDescent="0.35">
      <c r="A108" s="198"/>
      <c r="B108" s="359"/>
      <c r="C108" s="239"/>
      <c r="D108" s="102"/>
      <c r="E108" s="102"/>
      <c r="F108" s="384"/>
      <c r="G108" s="131"/>
      <c r="H108" s="325"/>
      <c r="I108" s="202"/>
      <c r="J108" s="324"/>
      <c r="K108" s="131"/>
      <c r="L108" s="131"/>
      <c r="M108" s="385"/>
      <c r="N108" s="385"/>
      <c r="O108" s="131"/>
      <c r="P108" s="131"/>
      <c r="Q108" s="131"/>
      <c r="R108" s="385"/>
      <c r="S108" s="385"/>
      <c r="T108" s="131"/>
      <c r="U108" s="131"/>
      <c r="V108" s="131"/>
      <c r="W108" s="385"/>
      <c r="X108" s="385"/>
      <c r="Y108" s="131"/>
      <c r="Z108" s="131"/>
      <c r="AA108" s="131"/>
      <c r="AB108" s="385"/>
      <c r="AC108" s="385"/>
      <c r="AD108" s="131"/>
      <c r="AE108" s="131"/>
      <c r="AF108" s="131"/>
      <c r="AG108" s="385"/>
      <c r="AH108" s="385"/>
      <c r="AI108" s="131"/>
      <c r="AJ108" s="131"/>
      <c r="AK108" s="131"/>
      <c r="AL108" s="385"/>
      <c r="AM108" s="385"/>
      <c r="AN108" s="131"/>
      <c r="AO108" s="131"/>
      <c r="AP108" s="131"/>
      <c r="AQ108" s="385"/>
      <c r="AR108" s="385"/>
      <c r="AS108" s="131"/>
      <c r="AT108" s="131"/>
      <c r="AU108" s="131"/>
      <c r="AV108" s="385"/>
      <c r="AW108" s="385"/>
      <c r="AX108" s="131"/>
      <c r="AY108" s="131"/>
      <c r="AZ108" s="131"/>
      <c r="BA108" s="385"/>
      <c r="BB108" s="385"/>
      <c r="BC108" s="131"/>
      <c r="BD108" s="131"/>
      <c r="BE108" s="131"/>
      <c r="BF108" s="385"/>
      <c r="BG108" s="385"/>
      <c r="BH108" s="131"/>
      <c r="BI108" s="131"/>
      <c r="BJ108" s="131"/>
      <c r="BK108" s="385"/>
      <c r="BL108" s="385"/>
      <c r="BM108" s="131"/>
      <c r="BN108" s="131"/>
      <c r="BO108" s="131"/>
      <c r="BP108" s="385"/>
      <c r="BQ108" s="385"/>
      <c r="BR108" s="131"/>
      <c r="BS108" s="131"/>
      <c r="BT108" s="131"/>
      <c r="BU108" s="385"/>
      <c r="BV108" s="385"/>
      <c r="BW108" s="131"/>
      <c r="BX108" s="131"/>
      <c r="BY108" s="131"/>
      <c r="BZ108" s="385"/>
      <c r="CA108" s="385"/>
      <c r="CB108" s="131"/>
      <c r="CC108" s="131"/>
      <c r="CD108" s="131"/>
      <c r="CE108" s="385"/>
      <c r="CF108" s="385"/>
      <c r="CG108" s="131"/>
      <c r="CH108" s="131"/>
      <c r="CI108" s="131"/>
      <c r="CJ108" s="385"/>
      <c r="CK108" s="385"/>
      <c r="CL108" s="131"/>
      <c r="CM108" s="131"/>
      <c r="CN108" s="131"/>
      <c r="CO108" s="385"/>
      <c r="CP108" s="385"/>
      <c r="CQ108" s="131"/>
      <c r="CR108" s="131"/>
      <c r="CS108" s="131"/>
      <c r="CT108" s="385"/>
      <c r="CU108" s="385"/>
      <c r="CV108" s="131"/>
      <c r="CW108" s="131"/>
      <c r="CX108" s="131"/>
      <c r="CY108" s="385"/>
      <c r="CZ108" s="385"/>
      <c r="DA108" s="131"/>
      <c r="DB108" s="131"/>
      <c r="DC108" s="131"/>
      <c r="DD108" s="385"/>
      <c r="DE108" s="385"/>
      <c r="DF108" s="131"/>
      <c r="DG108" s="131"/>
      <c r="DH108" s="131"/>
      <c r="DI108" s="385"/>
      <c r="DJ108" s="385"/>
      <c r="DK108" s="131"/>
      <c r="DL108" s="131"/>
      <c r="DM108" s="131"/>
      <c r="DN108" s="385"/>
      <c r="DO108" s="385"/>
      <c r="DP108" s="131"/>
      <c r="DQ108" s="131"/>
      <c r="DR108" s="131"/>
      <c r="DS108" s="385"/>
      <c r="DT108" s="385"/>
      <c r="DU108" s="131"/>
      <c r="DV108" s="131"/>
      <c r="DW108" s="131"/>
      <c r="DX108" s="385"/>
      <c r="DY108" s="385"/>
      <c r="DZ108" s="131"/>
      <c r="EA108" s="131"/>
      <c r="EB108" s="131"/>
      <c r="EC108" s="385"/>
      <c r="ED108" s="385"/>
      <c r="EE108" s="131"/>
      <c r="EF108" s="131"/>
      <c r="EG108" s="131"/>
      <c r="EH108" s="385"/>
      <c r="EI108" s="385"/>
      <c r="EJ108" s="131"/>
      <c r="EK108" s="131"/>
      <c r="EL108" s="131"/>
      <c r="EM108" s="385"/>
      <c r="EN108" s="385"/>
      <c r="EO108" s="131"/>
      <c r="EP108" s="131"/>
      <c r="EQ108" s="131"/>
      <c r="ER108" s="385"/>
      <c r="ES108" s="385"/>
      <c r="ET108" s="131"/>
      <c r="EU108" s="131"/>
      <c r="EV108" s="131"/>
      <c r="EW108" s="385"/>
      <c r="EX108" s="385"/>
      <c r="EY108" s="131"/>
      <c r="EZ108" s="131"/>
      <c r="FA108" s="131"/>
      <c r="FB108" s="385"/>
      <c r="FC108" s="385"/>
      <c r="FD108" s="131"/>
      <c r="FE108" s="131"/>
      <c r="FF108" s="131"/>
      <c r="FG108" s="385"/>
      <c r="FH108" s="385"/>
      <c r="FI108" s="131"/>
      <c r="FJ108" s="131"/>
      <c r="FK108" s="131"/>
      <c r="FL108" s="385"/>
      <c r="FM108" s="385"/>
      <c r="FN108" s="131"/>
      <c r="FO108" s="131"/>
      <c r="FP108" s="131"/>
      <c r="FQ108" s="385"/>
      <c r="FR108" s="385"/>
      <c r="FS108" s="131"/>
      <c r="FT108" s="131"/>
      <c r="FU108" s="131"/>
      <c r="FV108" s="385"/>
      <c r="FW108" s="385"/>
      <c r="FX108" s="131"/>
      <c r="FY108" s="131"/>
      <c r="FZ108" s="131"/>
      <c r="GA108" s="385"/>
      <c r="GB108" s="385"/>
      <c r="GC108" s="131"/>
      <c r="GD108" s="131"/>
      <c r="GE108" s="131"/>
      <c r="GF108" s="385"/>
      <c r="GG108" s="385"/>
      <c r="GH108" s="131"/>
      <c r="GI108" s="131"/>
      <c r="GJ108" s="131"/>
      <c r="GK108" s="385"/>
      <c r="GL108" s="385"/>
      <c r="GM108" s="131"/>
      <c r="GN108" s="131"/>
      <c r="GO108" s="131"/>
      <c r="GP108" s="385"/>
      <c r="GQ108" s="385"/>
      <c r="GR108" s="131"/>
      <c r="GS108" s="131"/>
      <c r="GT108" s="131"/>
      <c r="GU108" s="385"/>
      <c r="GV108" s="385"/>
      <c r="GW108" s="131"/>
      <c r="GX108" s="131"/>
      <c r="GY108" s="131"/>
      <c r="GZ108" s="385"/>
      <c r="HA108" s="385"/>
      <c r="HB108" s="131"/>
      <c r="HC108" s="131"/>
      <c r="HD108" s="131"/>
      <c r="HE108" s="385"/>
      <c r="HF108" s="385"/>
      <c r="HG108" s="131"/>
      <c r="HH108" s="131"/>
      <c r="HI108" s="131"/>
      <c r="HJ108" s="385"/>
      <c r="HK108" s="385"/>
      <c r="HL108" s="131"/>
      <c r="HM108" s="131"/>
      <c r="HN108" s="131"/>
      <c r="HO108" s="385"/>
      <c r="HP108" s="385"/>
      <c r="HQ108" s="131"/>
      <c r="HR108" s="131"/>
      <c r="HS108" s="131"/>
      <c r="HT108" s="385"/>
      <c r="HU108" s="385"/>
      <c r="HV108" s="131"/>
      <c r="HW108" s="131"/>
      <c r="HX108" s="131"/>
      <c r="HY108" s="385"/>
      <c r="HZ108" s="385"/>
      <c r="IA108" s="131"/>
      <c r="IB108" s="131"/>
      <c r="IC108" s="131"/>
      <c r="ID108" s="385"/>
      <c r="IE108" s="385"/>
      <c r="IF108" s="131"/>
      <c r="IG108" s="131"/>
      <c r="IH108" s="131"/>
      <c r="II108" s="385"/>
      <c r="IJ108" s="385"/>
      <c r="IK108" s="131"/>
      <c r="IL108" s="131"/>
      <c r="IM108" s="131"/>
      <c r="IN108" s="385"/>
      <c r="IO108" s="385"/>
      <c r="IP108" s="131"/>
      <c r="IQ108" s="131"/>
      <c r="IR108" s="131"/>
      <c r="IS108" s="385"/>
      <c r="IT108" s="385"/>
      <c r="IU108" s="131"/>
      <c r="IV108" s="131"/>
      <c r="IW108" s="131"/>
      <c r="IX108" s="385"/>
      <c r="IY108" s="386"/>
      <c r="IZ108" s="198"/>
      <c r="JA108" s="378"/>
      <c r="JB108" s="256"/>
      <c r="JC108" s="256"/>
    </row>
    <row r="109" spans="1:263" s="3" customFormat="1" x14ac:dyDescent="0.35">
      <c r="A109" s="198"/>
      <c r="B109" s="359"/>
      <c r="C109" s="126" t="s">
        <v>393</v>
      </c>
      <c r="D109" s="102" t="s">
        <v>394</v>
      </c>
      <c r="E109" s="102"/>
      <c r="F109" s="285"/>
      <c r="G109" s="110"/>
      <c r="H109" s="325"/>
      <c r="I109" s="202"/>
      <c r="J109" s="324"/>
      <c r="K109" s="131"/>
      <c r="L109" s="429"/>
      <c r="M109" s="385"/>
      <c r="N109" s="385"/>
      <c r="O109" s="131"/>
      <c r="P109" s="131"/>
      <c r="Q109" s="429"/>
      <c r="R109" s="385"/>
      <c r="S109" s="385"/>
      <c r="T109" s="131"/>
      <c r="U109" s="131"/>
      <c r="V109" s="429"/>
      <c r="W109" s="385"/>
      <c r="X109" s="385"/>
      <c r="Y109" s="131"/>
      <c r="Z109" s="131"/>
      <c r="AA109" s="429"/>
      <c r="AB109" s="385"/>
      <c r="AC109" s="385"/>
      <c r="AD109" s="131"/>
      <c r="AE109" s="131"/>
      <c r="AF109" s="429"/>
      <c r="AG109" s="385"/>
      <c r="AH109" s="385"/>
      <c r="AI109" s="131"/>
      <c r="AJ109" s="131"/>
      <c r="AK109" s="429"/>
      <c r="AL109" s="385"/>
      <c r="AM109" s="385"/>
      <c r="AN109" s="131"/>
      <c r="AO109" s="131"/>
      <c r="AP109" s="429"/>
      <c r="AQ109" s="385"/>
      <c r="AR109" s="385"/>
      <c r="AS109" s="131"/>
      <c r="AT109" s="131"/>
      <c r="AU109" s="429"/>
      <c r="AV109" s="385"/>
      <c r="AW109" s="385"/>
      <c r="AX109" s="131"/>
      <c r="AY109" s="131"/>
      <c r="AZ109" s="429"/>
      <c r="BA109" s="385"/>
      <c r="BB109" s="385"/>
      <c r="BC109" s="131"/>
      <c r="BD109" s="131"/>
      <c r="BE109" s="429"/>
      <c r="BF109" s="385"/>
      <c r="BG109" s="385"/>
      <c r="BH109" s="131"/>
      <c r="BI109" s="131"/>
      <c r="BJ109" s="429"/>
      <c r="BK109" s="385"/>
      <c r="BL109" s="385"/>
      <c r="BM109" s="131"/>
      <c r="BN109" s="131"/>
      <c r="BO109" s="429"/>
      <c r="BP109" s="385"/>
      <c r="BQ109" s="385"/>
      <c r="BR109" s="131"/>
      <c r="BS109" s="131"/>
      <c r="BT109" s="429"/>
      <c r="BU109" s="385"/>
      <c r="BV109" s="385"/>
      <c r="BW109" s="131"/>
      <c r="BX109" s="131"/>
      <c r="BY109" s="429"/>
      <c r="BZ109" s="385"/>
      <c r="CA109" s="385"/>
      <c r="CB109" s="131"/>
      <c r="CC109" s="131"/>
      <c r="CD109" s="429"/>
      <c r="CE109" s="385"/>
      <c r="CF109" s="385"/>
      <c r="CG109" s="131"/>
      <c r="CH109" s="131"/>
      <c r="CI109" s="429"/>
      <c r="CJ109" s="385"/>
      <c r="CK109" s="385"/>
      <c r="CL109" s="131"/>
      <c r="CM109" s="131"/>
      <c r="CN109" s="429"/>
      <c r="CO109" s="385"/>
      <c r="CP109" s="385"/>
      <c r="CQ109" s="131"/>
      <c r="CR109" s="131"/>
      <c r="CS109" s="429"/>
      <c r="CT109" s="385"/>
      <c r="CU109" s="385"/>
      <c r="CV109" s="131"/>
      <c r="CW109" s="131"/>
      <c r="CX109" s="429"/>
      <c r="CY109" s="385"/>
      <c r="CZ109" s="385"/>
      <c r="DA109" s="131"/>
      <c r="DB109" s="131"/>
      <c r="DC109" s="429"/>
      <c r="DD109" s="385"/>
      <c r="DE109" s="385"/>
      <c r="DF109" s="131"/>
      <c r="DG109" s="131"/>
      <c r="DH109" s="429"/>
      <c r="DI109" s="385"/>
      <c r="DJ109" s="385"/>
      <c r="DK109" s="131"/>
      <c r="DL109" s="131"/>
      <c r="DM109" s="429"/>
      <c r="DN109" s="385"/>
      <c r="DO109" s="385"/>
      <c r="DP109" s="131"/>
      <c r="DQ109" s="131"/>
      <c r="DR109" s="429"/>
      <c r="DS109" s="385"/>
      <c r="DT109" s="385"/>
      <c r="DU109" s="131"/>
      <c r="DV109" s="131"/>
      <c r="DW109" s="429"/>
      <c r="DX109" s="385"/>
      <c r="DY109" s="385"/>
      <c r="DZ109" s="131"/>
      <c r="EA109" s="131"/>
      <c r="EB109" s="429"/>
      <c r="EC109" s="385"/>
      <c r="ED109" s="385"/>
      <c r="EE109" s="131"/>
      <c r="EF109" s="131"/>
      <c r="EG109" s="429"/>
      <c r="EH109" s="385"/>
      <c r="EI109" s="385"/>
      <c r="EJ109" s="131"/>
      <c r="EK109" s="131"/>
      <c r="EL109" s="429"/>
      <c r="EM109" s="385"/>
      <c r="EN109" s="385"/>
      <c r="EO109" s="131"/>
      <c r="EP109" s="131"/>
      <c r="EQ109" s="429"/>
      <c r="ER109" s="385"/>
      <c r="ES109" s="385"/>
      <c r="ET109" s="131"/>
      <c r="EU109" s="131"/>
      <c r="EV109" s="429"/>
      <c r="EW109" s="385"/>
      <c r="EX109" s="385"/>
      <c r="EY109" s="131"/>
      <c r="EZ109" s="131"/>
      <c r="FA109" s="429"/>
      <c r="FB109" s="385"/>
      <c r="FC109" s="385"/>
      <c r="FD109" s="131"/>
      <c r="FE109" s="131"/>
      <c r="FF109" s="429"/>
      <c r="FG109" s="385"/>
      <c r="FH109" s="385"/>
      <c r="FI109" s="131"/>
      <c r="FJ109" s="131"/>
      <c r="FK109" s="429"/>
      <c r="FL109" s="385"/>
      <c r="FM109" s="385"/>
      <c r="FN109" s="131"/>
      <c r="FO109" s="131"/>
      <c r="FP109" s="429"/>
      <c r="FQ109" s="385"/>
      <c r="FR109" s="385"/>
      <c r="FS109" s="131"/>
      <c r="FT109" s="131"/>
      <c r="FU109" s="429"/>
      <c r="FV109" s="385"/>
      <c r="FW109" s="385"/>
      <c r="FX109" s="131"/>
      <c r="FY109" s="131"/>
      <c r="FZ109" s="429"/>
      <c r="GA109" s="385"/>
      <c r="GB109" s="385"/>
      <c r="GC109" s="131"/>
      <c r="GD109" s="131"/>
      <c r="GE109" s="429"/>
      <c r="GF109" s="385"/>
      <c r="GG109" s="385"/>
      <c r="GH109" s="131"/>
      <c r="GI109" s="131"/>
      <c r="GJ109" s="429"/>
      <c r="GK109" s="385"/>
      <c r="GL109" s="385"/>
      <c r="GM109" s="131"/>
      <c r="GN109" s="131"/>
      <c r="GO109" s="429"/>
      <c r="GP109" s="385"/>
      <c r="GQ109" s="385"/>
      <c r="GR109" s="131"/>
      <c r="GS109" s="131"/>
      <c r="GT109" s="429"/>
      <c r="GU109" s="385"/>
      <c r="GV109" s="385"/>
      <c r="GW109" s="131"/>
      <c r="GX109" s="131"/>
      <c r="GY109" s="429"/>
      <c r="GZ109" s="385"/>
      <c r="HA109" s="385"/>
      <c r="HB109" s="131"/>
      <c r="HC109" s="131"/>
      <c r="HD109" s="429"/>
      <c r="HE109" s="385"/>
      <c r="HF109" s="385"/>
      <c r="HG109" s="131"/>
      <c r="HH109" s="131"/>
      <c r="HI109" s="429"/>
      <c r="HJ109" s="385"/>
      <c r="HK109" s="385"/>
      <c r="HL109" s="131"/>
      <c r="HM109" s="131"/>
      <c r="HN109" s="429"/>
      <c r="HO109" s="385"/>
      <c r="HP109" s="385"/>
      <c r="HQ109" s="131"/>
      <c r="HR109" s="131"/>
      <c r="HS109" s="429"/>
      <c r="HT109" s="385"/>
      <c r="HU109" s="385"/>
      <c r="HV109" s="131"/>
      <c r="HW109" s="131"/>
      <c r="HX109" s="429"/>
      <c r="HY109" s="385"/>
      <c r="HZ109" s="385"/>
      <c r="IA109" s="131"/>
      <c r="IB109" s="131"/>
      <c r="IC109" s="429"/>
      <c r="ID109" s="385"/>
      <c r="IE109" s="385"/>
      <c r="IF109" s="131"/>
      <c r="IG109" s="131"/>
      <c r="IH109" s="429"/>
      <c r="II109" s="385"/>
      <c r="IJ109" s="385"/>
      <c r="IK109" s="131"/>
      <c r="IL109" s="131"/>
      <c r="IM109" s="429"/>
      <c r="IN109" s="385"/>
      <c r="IO109" s="385"/>
      <c r="IP109" s="131"/>
      <c r="IQ109" s="131"/>
      <c r="IR109" s="429"/>
      <c r="IS109" s="385"/>
      <c r="IT109" s="385"/>
      <c r="IU109" s="131"/>
      <c r="IV109" s="131"/>
      <c r="IW109" s="429"/>
      <c r="IX109" s="385"/>
      <c r="IY109" s="386"/>
      <c r="IZ109" s="198"/>
      <c r="JA109" s="378"/>
      <c r="JB109" s="256"/>
      <c r="JC109" s="256"/>
    </row>
    <row r="110" spans="1:263" s="3" customFormat="1" x14ac:dyDescent="0.35">
      <c r="A110" s="198"/>
      <c r="B110" s="359"/>
      <c r="C110" s="239"/>
      <c r="D110" s="104"/>
      <c r="E110" s="102"/>
      <c r="F110" s="384"/>
      <c r="G110" s="131"/>
      <c r="H110" s="325"/>
      <c r="I110" s="202"/>
      <c r="J110" s="324"/>
      <c r="K110" s="131"/>
      <c r="L110" s="131"/>
      <c r="M110" s="385"/>
      <c r="N110" s="385"/>
      <c r="O110" s="131"/>
      <c r="P110" s="131"/>
      <c r="Q110" s="131"/>
      <c r="R110" s="385"/>
      <c r="S110" s="385"/>
      <c r="T110" s="131"/>
      <c r="U110" s="131"/>
      <c r="V110" s="131"/>
      <c r="W110" s="385"/>
      <c r="X110" s="385"/>
      <c r="Y110" s="131"/>
      <c r="Z110" s="131"/>
      <c r="AA110" s="131"/>
      <c r="AB110" s="385"/>
      <c r="AC110" s="385"/>
      <c r="AD110" s="131"/>
      <c r="AE110" s="131"/>
      <c r="AF110" s="131"/>
      <c r="AG110" s="385"/>
      <c r="AH110" s="385"/>
      <c r="AI110" s="131"/>
      <c r="AJ110" s="131"/>
      <c r="AK110" s="131"/>
      <c r="AL110" s="385"/>
      <c r="AM110" s="385"/>
      <c r="AN110" s="131"/>
      <c r="AO110" s="131"/>
      <c r="AP110" s="131"/>
      <c r="AQ110" s="385"/>
      <c r="AR110" s="385"/>
      <c r="AS110" s="131"/>
      <c r="AT110" s="131"/>
      <c r="AU110" s="131"/>
      <c r="AV110" s="385"/>
      <c r="AW110" s="385"/>
      <c r="AX110" s="131"/>
      <c r="AY110" s="131"/>
      <c r="AZ110" s="131"/>
      <c r="BA110" s="385"/>
      <c r="BB110" s="385"/>
      <c r="BC110" s="131"/>
      <c r="BD110" s="131"/>
      <c r="BE110" s="131"/>
      <c r="BF110" s="385"/>
      <c r="BG110" s="385"/>
      <c r="BH110" s="131"/>
      <c r="BI110" s="131"/>
      <c r="BJ110" s="131"/>
      <c r="BK110" s="385"/>
      <c r="BL110" s="385"/>
      <c r="BM110" s="131"/>
      <c r="BN110" s="131"/>
      <c r="BO110" s="131"/>
      <c r="BP110" s="385"/>
      <c r="BQ110" s="385"/>
      <c r="BR110" s="131"/>
      <c r="BS110" s="131"/>
      <c r="BT110" s="131"/>
      <c r="BU110" s="385"/>
      <c r="BV110" s="385"/>
      <c r="BW110" s="131"/>
      <c r="BX110" s="131"/>
      <c r="BY110" s="131"/>
      <c r="BZ110" s="385"/>
      <c r="CA110" s="385"/>
      <c r="CB110" s="131"/>
      <c r="CC110" s="131"/>
      <c r="CD110" s="131"/>
      <c r="CE110" s="385"/>
      <c r="CF110" s="385"/>
      <c r="CG110" s="131"/>
      <c r="CH110" s="131"/>
      <c r="CI110" s="131"/>
      <c r="CJ110" s="385"/>
      <c r="CK110" s="385"/>
      <c r="CL110" s="131"/>
      <c r="CM110" s="131"/>
      <c r="CN110" s="131"/>
      <c r="CO110" s="385"/>
      <c r="CP110" s="385"/>
      <c r="CQ110" s="131"/>
      <c r="CR110" s="131"/>
      <c r="CS110" s="131"/>
      <c r="CT110" s="385"/>
      <c r="CU110" s="385"/>
      <c r="CV110" s="131"/>
      <c r="CW110" s="131"/>
      <c r="CX110" s="131"/>
      <c r="CY110" s="385"/>
      <c r="CZ110" s="385"/>
      <c r="DA110" s="131"/>
      <c r="DB110" s="131"/>
      <c r="DC110" s="131"/>
      <c r="DD110" s="385"/>
      <c r="DE110" s="385"/>
      <c r="DF110" s="131"/>
      <c r="DG110" s="131"/>
      <c r="DH110" s="131"/>
      <c r="DI110" s="385"/>
      <c r="DJ110" s="385"/>
      <c r="DK110" s="131"/>
      <c r="DL110" s="131"/>
      <c r="DM110" s="131"/>
      <c r="DN110" s="385"/>
      <c r="DO110" s="385"/>
      <c r="DP110" s="131"/>
      <c r="DQ110" s="131"/>
      <c r="DR110" s="131"/>
      <c r="DS110" s="385"/>
      <c r="DT110" s="385"/>
      <c r="DU110" s="131"/>
      <c r="DV110" s="131"/>
      <c r="DW110" s="131"/>
      <c r="DX110" s="385"/>
      <c r="DY110" s="385"/>
      <c r="DZ110" s="131"/>
      <c r="EA110" s="131"/>
      <c r="EB110" s="131"/>
      <c r="EC110" s="385"/>
      <c r="ED110" s="385"/>
      <c r="EE110" s="131"/>
      <c r="EF110" s="131"/>
      <c r="EG110" s="131"/>
      <c r="EH110" s="385"/>
      <c r="EI110" s="385"/>
      <c r="EJ110" s="131"/>
      <c r="EK110" s="131"/>
      <c r="EL110" s="131"/>
      <c r="EM110" s="385"/>
      <c r="EN110" s="385"/>
      <c r="EO110" s="131"/>
      <c r="EP110" s="131"/>
      <c r="EQ110" s="131"/>
      <c r="ER110" s="385"/>
      <c r="ES110" s="385"/>
      <c r="ET110" s="131"/>
      <c r="EU110" s="131"/>
      <c r="EV110" s="131"/>
      <c r="EW110" s="385"/>
      <c r="EX110" s="385"/>
      <c r="EY110" s="131"/>
      <c r="EZ110" s="131"/>
      <c r="FA110" s="131"/>
      <c r="FB110" s="385"/>
      <c r="FC110" s="385"/>
      <c r="FD110" s="131"/>
      <c r="FE110" s="131"/>
      <c r="FF110" s="131"/>
      <c r="FG110" s="385"/>
      <c r="FH110" s="385"/>
      <c r="FI110" s="131"/>
      <c r="FJ110" s="131"/>
      <c r="FK110" s="131"/>
      <c r="FL110" s="385"/>
      <c r="FM110" s="385"/>
      <c r="FN110" s="131"/>
      <c r="FO110" s="131"/>
      <c r="FP110" s="131"/>
      <c r="FQ110" s="385"/>
      <c r="FR110" s="385"/>
      <c r="FS110" s="131"/>
      <c r="FT110" s="131"/>
      <c r="FU110" s="131"/>
      <c r="FV110" s="385"/>
      <c r="FW110" s="385"/>
      <c r="FX110" s="131"/>
      <c r="FY110" s="131"/>
      <c r="FZ110" s="131"/>
      <c r="GA110" s="385"/>
      <c r="GB110" s="385"/>
      <c r="GC110" s="131"/>
      <c r="GD110" s="131"/>
      <c r="GE110" s="131"/>
      <c r="GF110" s="385"/>
      <c r="GG110" s="385"/>
      <c r="GH110" s="131"/>
      <c r="GI110" s="131"/>
      <c r="GJ110" s="131"/>
      <c r="GK110" s="385"/>
      <c r="GL110" s="385"/>
      <c r="GM110" s="131"/>
      <c r="GN110" s="131"/>
      <c r="GO110" s="131"/>
      <c r="GP110" s="385"/>
      <c r="GQ110" s="385"/>
      <c r="GR110" s="131"/>
      <c r="GS110" s="131"/>
      <c r="GT110" s="131"/>
      <c r="GU110" s="385"/>
      <c r="GV110" s="385"/>
      <c r="GW110" s="131"/>
      <c r="GX110" s="131"/>
      <c r="GY110" s="131"/>
      <c r="GZ110" s="385"/>
      <c r="HA110" s="385"/>
      <c r="HB110" s="131"/>
      <c r="HC110" s="131"/>
      <c r="HD110" s="131"/>
      <c r="HE110" s="385"/>
      <c r="HF110" s="385"/>
      <c r="HG110" s="131"/>
      <c r="HH110" s="131"/>
      <c r="HI110" s="131"/>
      <c r="HJ110" s="385"/>
      <c r="HK110" s="385"/>
      <c r="HL110" s="131"/>
      <c r="HM110" s="131"/>
      <c r="HN110" s="131"/>
      <c r="HO110" s="385"/>
      <c r="HP110" s="385"/>
      <c r="HQ110" s="131"/>
      <c r="HR110" s="131"/>
      <c r="HS110" s="131"/>
      <c r="HT110" s="385"/>
      <c r="HU110" s="385"/>
      <c r="HV110" s="131"/>
      <c r="HW110" s="131"/>
      <c r="HX110" s="131"/>
      <c r="HY110" s="385"/>
      <c r="HZ110" s="385"/>
      <c r="IA110" s="131"/>
      <c r="IB110" s="131"/>
      <c r="IC110" s="131"/>
      <c r="ID110" s="385"/>
      <c r="IE110" s="385"/>
      <c r="IF110" s="131"/>
      <c r="IG110" s="131"/>
      <c r="IH110" s="131"/>
      <c r="II110" s="385"/>
      <c r="IJ110" s="385"/>
      <c r="IK110" s="131"/>
      <c r="IL110" s="131"/>
      <c r="IM110" s="131"/>
      <c r="IN110" s="385"/>
      <c r="IO110" s="385"/>
      <c r="IP110" s="131"/>
      <c r="IQ110" s="131"/>
      <c r="IR110" s="131"/>
      <c r="IS110" s="385"/>
      <c r="IT110" s="385"/>
      <c r="IU110" s="131"/>
      <c r="IV110" s="131"/>
      <c r="IW110" s="131"/>
      <c r="IX110" s="385"/>
      <c r="IY110" s="386"/>
      <c r="IZ110" s="198"/>
      <c r="JA110" s="378"/>
      <c r="JB110" s="256"/>
      <c r="JC110" s="256"/>
    </row>
    <row r="111" spans="1:263" s="3" customFormat="1" x14ac:dyDescent="0.35">
      <c r="A111" s="198"/>
      <c r="B111" s="359"/>
      <c r="C111" s="126" t="s">
        <v>395</v>
      </c>
      <c r="D111" s="104" t="s">
        <v>396</v>
      </c>
      <c r="E111" s="102"/>
      <c r="F111" s="285" t="str">
        <f>IFERROR(INDEX('Helper 1'!$I$2:$I$19,MATCH('Schedule 1'!$G$20,'Helper 1'!$H$2:$H$19,0)),"")</f>
        <v/>
      </c>
      <c r="G111" s="131">
        <f>SUM(L111:IX111)</f>
        <v>0</v>
      </c>
      <c r="H111" s="325"/>
      <c r="I111" s="202"/>
      <c r="J111" s="324"/>
      <c r="K111" s="131"/>
      <c r="L111" s="130"/>
      <c r="M111" s="385"/>
      <c r="N111" s="385"/>
      <c r="O111" s="131"/>
      <c r="P111" s="131"/>
      <c r="Q111" s="130"/>
      <c r="R111" s="385"/>
      <c r="S111" s="385"/>
      <c r="T111" s="131"/>
      <c r="U111" s="131"/>
      <c r="V111" s="130"/>
      <c r="W111" s="385"/>
      <c r="X111" s="385"/>
      <c r="Y111" s="131"/>
      <c r="Z111" s="131"/>
      <c r="AA111" s="130"/>
      <c r="AB111" s="385"/>
      <c r="AC111" s="385"/>
      <c r="AD111" s="131"/>
      <c r="AE111" s="131"/>
      <c r="AF111" s="130"/>
      <c r="AG111" s="385"/>
      <c r="AH111" s="385"/>
      <c r="AI111" s="131"/>
      <c r="AJ111" s="131"/>
      <c r="AK111" s="130"/>
      <c r="AL111" s="385"/>
      <c r="AM111" s="385"/>
      <c r="AN111" s="131"/>
      <c r="AO111" s="131"/>
      <c r="AP111" s="130"/>
      <c r="AQ111" s="385"/>
      <c r="AR111" s="385"/>
      <c r="AS111" s="131"/>
      <c r="AT111" s="131"/>
      <c r="AU111" s="130"/>
      <c r="AV111" s="385"/>
      <c r="AW111" s="385"/>
      <c r="AX111" s="131"/>
      <c r="AY111" s="131"/>
      <c r="AZ111" s="130"/>
      <c r="BA111" s="385"/>
      <c r="BB111" s="385"/>
      <c r="BC111" s="131"/>
      <c r="BD111" s="131"/>
      <c r="BE111" s="130"/>
      <c r="BF111" s="385"/>
      <c r="BG111" s="385"/>
      <c r="BH111" s="131"/>
      <c r="BI111" s="131"/>
      <c r="BJ111" s="130"/>
      <c r="BK111" s="385"/>
      <c r="BL111" s="385"/>
      <c r="BM111" s="131"/>
      <c r="BN111" s="131"/>
      <c r="BO111" s="130"/>
      <c r="BP111" s="385"/>
      <c r="BQ111" s="385"/>
      <c r="BR111" s="131"/>
      <c r="BS111" s="131"/>
      <c r="BT111" s="130"/>
      <c r="BU111" s="385"/>
      <c r="BV111" s="385"/>
      <c r="BW111" s="131"/>
      <c r="BX111" s="131"/>
      <c r="BY111" s="130"/>
      <c r="BZ111" s="385"/>
      <c r="CA111" s="385"/>
      <c r="CB111" s="131"/>
      <c r="CC111" s="131"/>
      <c r="CD111" s="130"/>
      <c r="CE111" s="385"/>
      <c r="CF111" s="385"/>
      <c r="CG111" s="131"/>
      <c r="CH111" s="131"/>
      <c r="CI111" s="130"/>
      <c r="CJ111" s="385"/>
      <c r="CK111" s="385"/>
      <c r="CL111" s="131"/>
      <c r="CM111" s="131"/>
      <c r="CN111" s="130"/>
      <c r="CO111" s="385"/>
      <c r="CP111" s="385"/>
      <c r="CQ111" s="131"/>
      <c r="CR111" s="131"/>
      <c r="CS111" s="130"/>
      <c r="CT111" s="385"/>
      <c r="CU111" s="385"/>
      <c r="CV111" s="131"/>
      <c r="CW111" s="131"/>
      <c r="CX111" s="130"/>
      <c r="CY111" s="385"/>
      <c r="CZ111" s="385"/>
      <c r="DA111" s="131"/>
      <c r="DB111" s="131"/>
      <c r="DC111" s="130"/>
      <c r="DD111" s="385"/>
      <c r="DE111" s="385"/>
      <c r="DF111" s="131"/>
      <c r="DG111" s="131"/>
      <c r="DH111" s="130"/>
      <c r="DI111" s="385"/>
      <c r="DJ111" s="385"/>
      <c r="DK111" s="131"/>
      <c r="DL111" s="131"/>
      <c r="DM111" s="130"/>
      <c r="DN111" s="385"/>
      <c r="DO111" s="385"/>
      <c r="DP111" s="131"/>
      <c r="DQ111" s="131"/>
      <c r="DR111" s="130"/>
      <c r="DS111" s="385"/>
      <c r="DT111" s="385"/>
      <c r="DU111" s="131"/>
      <c r="DV111" s="131"/>
      <c r="DW111" s="130"/>
      <c r="DX111" s="385"/>
      <c r="DY111" s="385"/>
      <c r="DZ111" s="131"/>
      <c r="EA111" s="131"/>
      <c r="EB111" s="130"/>
      <c r="EC111" s="385"/>
      <c r="ED111" s="385"/>
      <c r="EE111" s="131"/>
      <c r="EF111" s="131"/>
      <c r="EG111" s="130"/>
      <c r="EH111" s="385"/>
      <c r="EI111" s="385"/>
      <c r="EJ111" s="131"/>
      <c r="EK111" s="131"/>
      <c r="EL111" s="130"/>
      <c r="EM111" s="385"/>
      <c r="EN111" s="385"/>
      <c r="EO111" s="131"/>
      <c r="EP111" s="131"/>
      <c r="EQ111" s="130"/>
      <c r="ER111" s="385"/>
      <c r="ES111" s="385"/>
      <c r="ET111" s="131"/>
      <c r="EU111" s="131"/>
      <c r="EV111" s="130"/>
      <c r="EW111" s="385"/>
      <c r="EX111" s="385"/>
      <c r="EY111" s="131"/>
      <c r="EZ111" s="131"/>
      <c r="FA111" s="130"/>
      <c r="FB111" s="385"/>
      <c r="FC111" s="385"/>
      <c r="FD111" s="131"/>
      <c r="FE111" s="131"/>
      <c r="FF111" s="130"/>
      <c r="FG111" s="385"/>
      <c r="FH111" s="385"/>
      <c r="FI111" s="131"/>
      <c r="FJ111" s="131"/>
      <c r="FK111" s="130"/>
      <c r="FL111" s="385"/>
      <c r="FM111" s="385"/>
      <c r="FN111" s="131"/>
      <c r="FO111" s="131"/>
      <c r="FP111" s="130"/>
      <c r="FQ111" s="385"/>
      <c r="FR111" s="385"/>
      <c r="FS111" s="131"/>
      <c r="FT111" s="131"/>
      <c r="FU111" s="130"/>
      <c r="FV111" s="385"/>
      <c r="FW111" s="385"/>
      <c r="FX111" s="131"/>
      <c r="FY111" s="131"/>
      <c r="FZ111" s="130"/>
      <c r="GA111" s="385"/>
      <c r="GB111" s="385"/>
      <c r="GC111" s="131"/>
      <c r="GD111" s="131"/>
      <c r="GE111" s="130"/>
      <c r="GF111" s="385"/>
      <c r="GG111" s="385"/>
      <c r="GH111" s="131"/>
      <c r="GI111" s="131"/>
      <c r="GJ111" s="130"/>
      <c r="GK111" s="385"/>
      <c r="GL111" s="385"/>
      <c r="GM111" s="131"/>
      <c r="GN111" s="131"/>
      <c r="GO111" s="130"/>
      <c r="GP111" s="385"/>
      <c r="GQ111" s="385"/>
      <c r="GR111" s="131"/>
      <c r="GS111" s="131"/>
      <c r="GT111" s="130"/>
      <c r="GU111" s="385"/>
      <c r="GV111" s="385"/>
      <c r="GW111" s="131"/>
      <c r="GX111" s="131"/>
      <c r="GY111" s="130"/>
      <c r="GZ111" s="385"/>
      <c r="HA111" s="385"/>
      <c r="HB111" s="131"/>
      <c r="HC111" s="131"/>
      <c r="HD111" s="130"/>
      <c r="HE111" s="385"/>
      <c r="HF111" s="385"/>
      <c r="HG111" s="131"/>
      <c r="HH111" s="131"/>
      <c r="HI111" s="130"/>
      <c r="HJ111" s="385"/>
      <c r="HK111" s="385"/>
      <c r="HL111" s="131"/>
      <c r="HM111" s="131"/>
      <c r="HN111" s="130"/>
      <c r="HO111" s="385"/>
      <c r="HP111" s="385"/>
      <c r="HQ111" s="131"/>
      <c r="HR111" s="131"/>
      <c r="HS111" s="130"/>
      <c r="HT111" s="385"/>
      <c r="HU111" s="385"/>
      <c r="HV111" s="131"/>
      <c r="HW111" s="131"/>
      <c r="HX111" s="130"/>
      <c r="HY111" s="385"/>
      <c r="HZ111" s="385"/>
      <c r="IA111" s="131"/>
      <c r="IB111" s="131"/>
      <c r="IC111" s="130"/>
      <c r="ID111" s="385"/>
      <c r="IE111" s="385"/>
      <c r="IF111" s="131"/>
      <c r="IG111" s="131"/>
      <c r="IH111" s="130"/>
      <c r="II111" s="385"/>
      <c r="IJ111" s="385"/>
      <c r="IK111" s="131"/>
      <c r="IL111" s="131"/>
      <c r="IM111" s="130"/>
      <c r="IN111" s="385"/>
      <c r="IO111" s="385"/>
      <c r="IP111" s="131"/>
      <c r="IQ111" s="131"/>
      <c r="IR111" s="130"/>
      <c r="IS111" s="385"/>
      <c r="IT111" s="385"/>
      <c r="IU111" s="131"/>
      <c r="IV111" s="131"/>
      <c r="IW111" s="130"/>
      <c r="IX111" s="385"/>
      <c r="IY111" s="386"/>
      <c r="IZ111" s="198"/>
      <c r="JA111" s="378"/>
      <c r="JB111" s="256"/>
      <c r="JC111" s="256"/>
    </row>
    <row r="112" spans="1:263" s="3" customFormat="1" x14ac:dyDescent="0.35">
      <c r="A112" s="198"/>
      <c r="B112" s="359"/>
      <c r="C112" s="239"/>
      <c r="D112" s="102" t="s">
        <v>361</v>
      </c>
      <c r="E112" s="102"/>
      <c r="F112" s="384"/>
      <c r="G112" s="131"/>
      <c r="H112" s="325"/>
      <c r="I112" s="202"/>
      <c r="J112" s="324"/>
      <c r="K112" s="131"/>
      <c r="L112" s="131"/>
      <c r="M112" s="385"/>
      <c r="N112" s="385"/>
      <c r="O112" s="131"/>
      <c r="P112" s="131"/>
      <c r="Q112" s="131"/>
      <c r="R112" s="385"/>
      <c r="S112" s="385"/>
      <c r="T112" s="131"/>
      <c r="U112" s="131"/>
      <c r="V112" s="131"/>
      <c r="W112" s="385"/>
      <c r="X112" s="385"/>
      <c r="Y112" s="131"/>
      <c r="Z112" s="131"/>
      <c r="AA112" s="131"/>
      <c r="AB112" s="385"/>
      <c r="AC112" s="385"/>
      <c r="AD112" s="131"/>
      <c r="AE112" s="131"/>
      <c r="AF112" s="131"/>
      <c r="AG112" s="385"/>
      <c r="AH112" s="385"/>
      <c r="AI112" s="131"/>
      <c r="AJ112" s="131"/>
      <c r="AK112" s="131"/>
      <c r="AL112" s="385"/>
      <c r="AM112" s="385"/>
      <c r="AN112" s="131"/>
      <c r="AO112" s="131"/>
      <c r="AP112" s="131"/>
      <c r="AQ112" s="385"/>
      <c r="AR112" s="385"/>
      <c r="AS112" s="131"/>
      <c r="AT112" s="131"/>
      <c r="AU112" s="131"/>
      <c r="AV112" s="385"/>
      <c r="AW112" s="385"/>
      <c r="AX112" s="131"/>
      <c r="AY112" s="131"/>
      <c r="AZ112" s="131"/>
      <c r="BA112" s="385"/>
      <c r="BB112" s="385"/>
      <c r="BC112" s="131"/>
      <c r="BD112" s="131"/>
      <c r="BE112" s="131"/>
      <c r="BF112" s="385"/>
      <c r="BG112" s="385"/>
      <c r="BH112" s="131"/>
      <c r="BI112" s="131"/>
      <c r="BJ112" s="131"/>
      <c r="BK112" s="385"/>
      <c r="BL112" s="385"/>
      <c r="BM112" s="131"/>
      <c r="BN112" s="131"/>
      <c r="BO112" s="131"/>
      <c r="BP112" s="385"/>
      <c r="BQ112" s="385"/>
      <c r="BR112" s="131"/>
      <c r="BS112" s="131"/>
      <c r="BT112" s="131"/>
      <c r="BU112" s="385"/>
      <c r="BV112" s="385"/>
      <c r="BW112" s="131"/>
      <c r="BX112" s="131"/>
      <c r="BY112" s="131"/>
      <c r="BZ112" s="385"/>
      <c r="CA112" s="385"/>
      <c r="CB112" s="131"/>
      <c r="CC112" s="131"/>
      <c r="CD112" s="131"/>
      <c r="CE112" s="385"/>
      <c r="CF112" s="385"/>
      <c r="CG112" s="131"/>
      <c r="CH112" s="131"/>
      <c r="CI112" s="131"/>
      <c r="CJ112" s="385"/>
      <c r="CK112" s="385"/>
      <c r="CL112" s="131"/>
      <c r="CM112" s="131"/>
      <c r="CN112" s="131"/>
      <c r="CO112" s="385"/>
      <c r="CP112" s="385"/>
      <c r="CQ112" s="131"/>
      <c r="CR112" s="131"/>
      <c r="CS112" s="131"/>
      <c r="CT112" s="385"/>
      <c r="CU112" s="385"/>
      <c r="CV112" s="131"/>
      <c r="CW112" s="131"/>
      <c r="CX112" s="131"/>
      <c r="CY112" s="385"/>
      <c r="CZ112" s="385"/>
      <c r="DA112" s="131"/>
      <c r="DB112" s="131"/>
      <c r="DC112" s="131"/>
      <c r="DD112" s="385"/>
      <c r="DE112" s="385"/>
      <c r="DF112" s="131"/>
      <c r="DG112" s="131"/>
      <c r="DH112" s="131"/>
      <c r="DI112" s="385"/>
      <c r="DJ112" s="385"/>
      <c r="DK112" s="131"/>
      <c r="DL112" s="131"/>
      <c r="DM112" s="131"/>
      <c r="DN112" s="385"/>
      <c r="DO112" s="385"/>
      <c r="DP112" s="131"/>
      <c r="DQ112" s="131"/>
      <c r="DR112" s="131"/>
      <c r="DS112" s="385"/>
      <c r="DT112" s="385"/>
      <c r="DU112" s="131"/>
      <c r="DV112" s="131"/>
      <c r="DW112" s="131"/>
      <c r="DX112" s="385"/>
      <c r="DY112" s="385"/>
      <c r="DZ112" s="131"/>
      <c r="EA112" s="131"/>
      <c r="EB112" s="131"/>
      <c r="EC112" s="385"/>
      <c r="ED112" s="385"/>
      <c r="EE112" s="131"/>
      <c r="EF112" s="131"/>
      <c r="EG112" s="131"/>
      <c r="EH112" s="385"/>
      <c r="EI112" s="385"/>
      <c r="EJ112" s="131"/>
      <c r="EK112" s="131"/>
      <c r="EL112" s="131"/>
      <c r="EM112" s="385"/>
      <c r="EN112" s="385"/>
      <c r="EO112" s="131"/>
      <c r="EP112" s="131"/>
      <c r="EQ112" s="131"/>
      <c r="ER112" s="385"/>
      <c r="ES112" s="385"/>
      <c r="ET112" s="131"/>
      <c r="EU112" s="131"/>
      <c r="EV112" s="131"/>
      <c r="EW112" s="385"/>
      <c r="EX112" s="385"/>
      <c r="EY112" s="131"/>
      <c r="EZ112" s="131"/>
      <c r="FA112" s="131"/>
      <c r="FB112" s="385"/>
      <c r="FC112" s="385"/>
      <c r="FD112" s="131"/>
      <c r="FE112" s="131"/>
      <c r="FF112" s="131"/>
      <c r="FG112" s="385"/>
      <c r="FH112" s="385"/>
      <c r="FI112" s="131"/>
      <c r="FJ112" s="131"/>
      <c r="FK112" s="131"/>
      <c r="FL112" s="385"/>
      <c r="FM112" s="385"/>
      <c r="FN112" s="131"/>
      <c r="FO112" s="131"/>
      <c r="FP112" s="131"/>
      <c r="FQ112" s="385"/>
      <c r="FR112" s="385"/>
      <c r="FS112" s="131"/>
      <c r="FT112" s="131"/>
      <c r="FU112" s="131"/>
      <c r="FV112" s="385"/>
      <c r="FW112" s="385"/>
      <c r="FX112" s="131"/>
      <c r="FY112" s="131"/>
      <c r="FZ112" s="131"/>
      <c r="GA112" s="385"/>
      <c r="GB112" s="385"/>
      <c r="GC112" s="131"/>
      <c r="GD112" s="131"/>
      <c r="GE112" s="131"/>
      <c r="GF112" s="385"/>
      <c r="GG112" s="385"/>
      <c r="GH112" s="131"/>
      <c r="GI112" s="131"/>
      <c r="GJ112" s="131"/>
      <c r="GK112" s="385"/>
      <c r="GL112" s="385"/>
      <c r="GM112" s="131"/>
      <c r="GN112" s="131"/>
      <c r="GO112" s="131"/>
      <c r="GP112" s="385"/>
      <c r="GQ112" s="385"/>
      <c r="GR112" s="131"/>
      <c r="GS112" s="131"/>
      <c r="GT112" s="131"/>
      <c r="GU112" s="385"/>
      <c r="GV112" s="385"/>
      <c r="GW112" s="131"/>
      <c r="GX112" s="131"/>
      <c r="GY112" s="131"/>
      <c r="GZ112" s="385"/>
      <c r="HA112" s="385"/>
      <c r="HB112" s="131"/>
      <c r="HC112" s="131"/>
      <c r="HD112" s="131"/>
      <c r="HE112" s="385"/>
      <c r="HF112" s="385"/>
      <c r="HG112" s="131"/>
      <c r="HH112" s="131"/>
      <c r="HI112" s="131"/>
      <c r="HJ112" s="385"/>
      <c r="HK112" s="385"/>
      <c r="HL112" s="131"/>
      <c r="HM112" s="131"/>
      <c r="HN112" s="131"/>
      <c r="HO112" s="385"/>
      <c r="HP112" s="385"/>
      <c r="HQ112" s="131"/>
      <c r="HR112" s="131"/>
      <c r="HS112" s="131"/>
      <c r="HT112" s="385"/>
      <c r="HU112" s="385"/>
      <c r="HV112" s="131"/>
      <c r="HW112" s="131"/>
      <c r="HX112" s="131"/>
      <c r="HY112" s="385"/>
      <c r="HZ112" s="385"/>
      <c r="IA112" s="131"/>
      <c r="IB112" s="131"/>
      <c r="IC112" s="131"/>
      <c r="ID112" s="385"/>
      <c r="IE112" s="385"/>
      <c r="IF112" s="131"/>
      <c r="IG112" s="131"/>
      <c r="IH112" s="131"/>
      <c r="II112" s="385"/>
      <c r="IJ112" s="385"/>
      <c r="IK112" s="131"/>
      <c r="IL112" s="131"/>
      <c r="IM112" s="131"/>
      <c r="IN112" s="385"/>
      <c r="IO112" s="385"/>
      <c r="IP112" s="131"/>
      <c r="IQ112" s="131"/>
      <c r="IR112" s="131"/>
      <c r="IS112" s="385"/>
      <c r="IT112" s="385"/>
      <c r="IU112" s="131"/>
      <c r="IV112" s="131"/>
      <c r="IW112" s="131"/>
      <c r="IX112" s="385"/>
      <c r="IY112" s="386"/>
      <c r="IZ112" s="198"/>
      <c r="JA112" s="378"/>
      <c r="JB112" s="256"/>
      <c r="JC112" s="256"/>
    </row>
    <row r="113" spans="1:263" s="3" customFormat="1" x14ac:dyDescent="0.35">
      <c r="A113" s="198"/>
      <c r="B113" s="359"/>
      <c r="C113" s="239"/>
      <c r="D113" s="102"/>
      <c r="E113" s="102"/>
      <c r="F113" s="384"/>
      <c r="G113" s="131"/>
      <c r="H113" s="325"/>
      <c r="I113" s="202"/>
      <c r="J113" s="324"/>
      <c r="K113" s="131"/>
      <c r="L113" s="131"/>
      <c r="M113" s="385"/>
      <c r="N113" s="385"/>
      <c r="O113" s="131"/>
      <c r="P113" s="131"/>
      <c r="Q113" s="131"/>
      <c r="R113" s="385"/>
      <c r="S113" s="385"/>
      <c r="T113" s="131"/>
      <c r="U113" s="131"/>
      <c r="V113" s="131"/>
      <c r="W113" s="385"/>
      <c r="X113" s="385"/>
      <c r="Y113" s="131"/>
      <c r="Z113" s="131"/>
      <c r="AA113" s="131"/>
      <c r="AB113" s="385"/>
      <c r="AC113" s="385"/>
      <c r="AD113" s="131"/>
      <c r="AE113" s="131"/>
      <c r="AF113" s="131"/>
      <c r="AG113" s="385"/>
      <c r="AH113" s="385"/>
      <c r="AI113" s="131"/>
      <c r="AJ113" s="131"/>
      <c r="AK113" s="131"/>
      <c r="AL113" s="385"/>
      <c r="AM113" s="385"/>
      <c r="AN113" s="131"/>
      <c r="AO113" s="131"/>
      <c r="AP113" s="131"/>
      <c r="AQ113" s="385"/>
      <c r="AR113" s="385"/>
      <c r="AS113" s="131"/>
      <c r="AT113" s="131"/>
      <c r="AU113" s="131"/>
      <c r="AV113" s="385"/>
      <c r="AW113" s="385"/>
      <c r="AX113" s="131"/>
      <c r="AY113" s="131"/>
      <c r="AZ113" s="131"/>
      <c r="BA113" s="385"/>
      <c r="BB113" s="385"/>
      <c r="BC113" s="131"/>
      <c r="BD113" s="131"/>
      <c r="BE113" s="131"/>
      <c r="BF113" s="385"/>
      <c r="BG113" s="385"/>
      <c r="BH113" s="131"/>
      <c r="BI113" s="131"/>
      <c r="BJ113" s="131"/>
      <c r="BK113" s="385"/>
      <c r="BL113" s="385"/>
      <c r="BM113" s="131"/>
      <c r="BN113" s="131"/>
      <c r="BO113" s="131"/>
      <c r="BP113" s="385"/>
      <c r="BQ113" s="385"/>
      <c r="BR113" s="131"/>
      <c r="BS113" s="131"/>
      <c r="BT113" s="131"/>
      <c r="BU113" s="385"/>
      <c r="BV113" s="385"/>
      <c r="BW113" s="131"/>
      <c r="BX113" s="131"/>
      <c r="BY113" s="131"/>
      <c r="BZ113" s="385"/>
      <c r="CA113" s="385"/>
      <c r="CB113" s="131"/>
      <c r="CC113" s="131"/>
      <c r="CD113" s="131"/>
      <c r="CE113" s="385"/>
      <c r="CF113" s="385"/>
      <c r="CG113" s="131"/>
      <c r="CH113" s="131"/>
      <c r="CI113" s="131"/>
      <c r="CJ113" s="385"/>
      <c r="CK113" s="385"/>
      <c r="CL113" s="131"/>
      <c r="CM113" s="131"/>
      <c r="CN113" s="131"/>
      <c r="CO113" s="385"/>
      <c r="CP113" s="385"/>
      <c r="CQ113" s="131"/>
      <c r="CR113" s="131"/>
      <c r="CS113" s="131"/>
      <c r="CT113" s="385"/>
      <c r="CU113" s="385"/>
      <c r="CV113" s="131"/>
      <c r="CW113" s="131"/>
      <c r="CX113" s="131"/>
      <c r="CY113" s="385"/>
      <c r="CZ113" s="385"/>
      <c r="DA113" s="131"/>
      <c r="DB113" s="131"/>
      <c r="DC113" s="131"/>
      <c r="DD113" s="385"/>
      <c r="DE113" s="385"/>
      <c r="DF113" s="131"/>
      <c r="DG113" s="131"/>
      <c r="DH113" s="131"/>
      <c r="DI113" s="385"/>
      <c r="DJ113" s="385"/>
      <c r="DK113" s="131"/>
      <c r="DL113" s="131"/>
      <c r="DM113" s="131"/>
      <c r="DN113" s="385"/>
      <c r="DO113" s="385"/>
      <c r="DP113" s="131"/>
      <c r="DQ113" s="131"/>
      <c r="DR113" s="131"/>
      <c r="DS113" s="385"/>
      <c r="DT113" s="385"/>
      <c r="DU113" s="131"/>
      <c r="DV113" s="131"/>
      <c r="DW113" s="131"/>
      <c r="DX113" s="385"/>
      <c r="DY113" s="385"/>
      <c r="DZ113" s="131"/>
      <c r="EA113" s="131"/>
      <c r="EB113" s="131"/>
      <c r="EC113" s="385"/>
      <c r="ED113" s="385"/>
      <c r="EE113" s="131"/>
      <c r="EF113" s="131"/>
      <c r="EG113" s="131"/>
      <c r="EH113" s="385"/>
      <c r="EI113" s="385"/>
      <c r="EJ113" s="131"/>
      <c r="EK113" s="131"/>
      <c r="EL113" s="131"/>
      <c r="EM113" s="385"/>
      <c r="EN113" s="385"/>
      <c r="EO113" s="131"/>
      <c r="EP113" s="131"/>
      <c r="EQ113" s="131"/>
      <c r="ER113" s="385"/>
      <c r="ES113" s="385"/>
      <c r="ET113" s="131"/>
      <c r="EU113" s="131"/>
      <c r="EV113" s="131"/>
      <c r="EW113" s="385"/>
      <c r="EX113" s="385"/>
      <c r="EY113" s="131"/>
      <c r="EZ113" s="131"/>
      <c r="FA113" s="131"/>
      <c r="FB113" s="385"/>
      <c r="FC113" s="385"/>
      <c r="FD113" s="131"/>
      <c r="FE113" s="131"/>
      <c r="FF113" s="131"/>
      <c r="FG113" s="385"/>
      <c r="FH113" s="385"/>
      <c r="FI113" s="131"/>
      <c r="FJ113" s="131"/>
      <c r="FK113" s="131"/>
      <c r="FL113" s="385"/>
      <c r="FM113" s="385"/>
      <c r="FN113" s="131"/>
      <c r="FO113" s="131"/>
      <c r="FP113" s="131"/>
      <c r="FQ113" s="385"/>
      <c r="FR113" s="385"/>
      <c r="FS113" s="131"/>
      <c r="FT113" s="131"/>
      <c r="FU113" s="131"/>
      <c r="FV113" s="385"/>
      <c r="FW113" s="385"/>
      <c r="FX113" s="131"/>
      <c r="FY113" s="131"/>
      <c r="FZ113" s="131"/>
      <c r="GA113" s="385"/>
      <c r="GB113" s="385"/>
      <c r="GC113" s="131"/>
      <c r="GD113" s="131"/>
      <c r="GE113" s="131"/>
      <c r="GF113" s="385"/>
      <c r="GG113" s="385"/>
      <c r="GH113" s="131"/>
      <c r="GI113" s="131"/>
      <c r="GJ113" s="131"/>
      <c r="GK113" s="385"/>
      <c r="GL113" s="385"/>
      <c r="GM113" s="131"/>
      <c r="GN113" s="131"/>
      <c r="GO113" s="131"/>
      <c r="GP113" s="385"/>
      <c r="GQ113" s="385"/>
      <c r="GR113" s="131"/>
      <c r="GS113" s="131"/>
      <c r="GT113" s="131"/>
      <c r="GU113" s="385"/>
      <c r="GV113" s="385"/>
      <c r="GW113" s="131"/>
      <c r="GX113" s="131"/>
      <c r="GY113" s="131"/>
      <c r="GZ113" s="385"/>
      <c r="HA113" s="385"/>
      <c r="HB113" s="131"/>
      <c r="HC113" s="131"/>
      <c r="HD113" s="131"/>
      <c r="HE113" s="385"/>
      <c r="HF113" s="385"/>
      <c r="HG113" s="131"/>
      <c r="HH113" s="131"/>
      <c r="HI113" s="131"/>
      <c r="HJ113" s="385"/>
      <c r="HK113" s="385"/>
      <c r="HL113" s="131"/>
      <c r="HM113" s="131"/>
      <c r="HN113" s="131"/>
      <c r="HO113" s="385"/>
      <c r="HP113" s="385"/>
      <c r="HQ113" s="131"/>
      <c r="HR113" s="131"/>
      <c r="HS113" s="131"/>
      <c r="HT113" s="385"/>
      <c r="HU113" s="385"/>
      <c r="HV113" s="131"/>
      <c r="HW113" s="131"/>
      <c r="HX113" s="131"/>
      <c r="HY113" s="385"/>
      <c r="HZ113" s="385"/>
      <c r="IA113" s="131"/>
      <c r="IB113" s="131"/>
      <c r="IC113" s="131"/>
      <c r="ID113" s="385"/>
      <c r="IE113" s="385"/>
      <c r="IF113" s="131"/>
      <c r="IG113" s="131"/>
      <c r="IH113" s="131"/>
      <c r="II113" s="385"/>
      <c r="IJ113" s="385"/>
      <c r="IK113" s="131"/>
      <c r="IL113" s="131"/>
      <c r="IM113" s="131"/>
      <c r="IN113" s="385"/>
      <c r="IO113" s="385"/>
      <c r="IP113" s="131"/>
      <c r="IQ113" s="131"/>
      <c r="IR113" s="131"/>
      <c r="IS113" s="385"/>
      <c r="IT113" s="385"/>
      <c r="IU113" s="131"/>
      <c r="IV113" s="131"/>
      <c r="IW113" s="131"/>
      <c r="IX113" s="385"/>
      <c r="IY113" s="386"/>
      <c r="IZ113" s="198"/>
      <c r="JA113" s="378"/>
      <c r="JB113" s="256"/>
      <c r="JC113" s="256"/>
    </row>
    <row r="114" spans="1:263" s="3" customFormat="1" ht="15" thickBot="1" x14ac:dyDescent="0.4">
      <c r="A114" s="198"/>
      <c r="B114" s="359"/>
      <c r="C114" s="239"/>
      <c r="D114" s="102"/>
      <c r="E114" s="102"/>
      <c r="F114" s="384"/>
      <c r="G114" s="131"/>
      <c r="H114" s="325"/>
      <c r="I114" s="202"/>
      <c r="J114" s="324"/>
      <c r="K114" s="131"/>
      <c r="L114" s="131"/>
      <c r="M114" s="385"/>
      <c r="N114" s="385"/>
      <c r="O114" s="131"/>
      <c r="P114" s="131"/>
      <c r="Q114" s="131"/>
      <c r="R114" s="385"/>
      <c r="S114" s="385"/>
      <c r="T114" s="131"/>
      <c r="U114" s="131"/>
      <c r="V114" s="131"/>
      <c r="W114" s="385"/>
      <c r="X114" s="385"/>
      <c r="Y114" s="131"/>
      <c r="Z114" s="131"/>
      <c r="AA114" s="131"/>
      <c r="AB114" s="385"/>
      <c r="AC114" s="385"/>
      <c r="AD114" s="131"/>
      <c r="AE114" s="131"/>
      <c r="AF114" s="131"/>
      <c r="AG114" s="385"/>
      <c r="AH114" s="385"/>
      <c r="AI114" s="131"/>
      <c r="AJ114" s="131"/>
      <c r="AK114" s="131"/>
      <c r="AL114" s="385"/>
      <c r="AM114" s="385"/>
      <c r="AN114" s="131"/>
      <c r="AO114" s="131"/>
      <c r="AP114" s="131"/>
      <c r="AQ114" s="385"/>
      <c r="AR114" s="385"/>
      <c r="AS114" s="131"/>
      <c r="AT114" s="131"/>
      <c r="AU114" s="131"/>
      <c r="AV114" s="385"/>
      <c r="AW114" s="385"/>
      <c r="AX114" s="131"/>
      <c r="AY114" s="131"/>
      <c r="AZ114" s="131"/>
      <c r="BA114" s="385"/>
      <c r="BB114" s="385"/>
      <c r="BC114" s="131"/>
      <c r="BD114" s="131"/>
      <c r="BE114" s="131"/>
      <c r="BF114" s="385"/>
      <c r="BG114" s="385"/>
      <c r="BH114" s="131"/>
      <c r="BI114" s="131"/>
      <c r="BJ114" s="131"/>
      <c r="BK114" s="385"/>
      <c r="BL114" s="385"/>
      <c r="BM114" s="131"/>
      <c r="BN114" s="131"/>
      <c r="BO114" s="131"/>
      <c r="BP114" s="385"/>
      <c r="BQ114" s="385"/>
      <c r="BR114" s="131"/>
      <c r="BS114" s="131"/>
      <c r="BT114" s="131"/>
      <c r="BU114" s="385"/>
      <c r="BV114" s="385"/>
      <c r="BW114" s="131"/>
      <c r="BX114" s="131"/>
      <c r="BY114" s="131"/>
      <c r="BZ114" s="385"/>
      <c r="CA114" s="385"/>
      <c r="CB114" s="131"/>
      <c r="CC114" s="131"/>
      <c r="CD114" s="131"/>
      <c r="CE114" s="385"/>
      <c r="CF114" s="385"/>
      <c r="CG114" s="131"/>
      <c r="CH114" s="131"/>
      <c r="CI114" s="131"/>
      <c r="CJ114" s="385"/>
      <c r="CK114" s="385"/>
      <c r="CL114" s="131"/>
      <c r="CM114" s="131"/>
      <c r="CN114" s="131"/>
      <c r="CO114" s="385"/>
      <c r="CP114" s="385"/>
      <c r="CQ114" s="131"/>
      <c r="CR114" s="131"/>
      <c r="CS114" s="131"/>
      <c r="CT114" s="385"/>
      <c r="CU114" s="385"/>
      <c r="CV114" s="131"/>
      <c r="CW114" s="131"/>
      <c r="CX114" s="131"/>
      <c r="CY114" s="385"/>
      <c r="CZ114" s="385"/>
      <c r="DA114" s="131"/>
      <c r="DB114" s="131"/>
      <c r="DC114" s="131"/>
      <c r="DD114" s="385"/>
      <c r="DE114" s="385"/>
      <c r="DF114" s="131"/>
      <c r="DG114" s="131"/>
      <c r="DH114" s="131"/>
      <c r="DI114" s="385"/>
      <c r="DJ114" s="385"/>
      <c r="DK114" s="131"/>
      <c r="DL114" s="131"/>
      <c r="DM114" s="131"/>
      <c r="DN114" s="385"/>
      <c r="DO114" s="385"/>
      <c r="DP114" s="131"/>
      <c r="DQ114" s="131"/>
      <c r="DR114" s="131"/>
      <c r="DS114" s="385"/>
      <c r="DT114" s="385"/>
      <c r="DU114" s="131"/>
      <c r="DV114" s="131"/>
      <c r="DW114" s="131"/>
      <c r="DX114" s="385"/>
      <c r="DY114" s="385"/>
      <c r="DZ114" s="131"/>
      <c r="EA114" s="131"/>
      <c r="EB114" s="131"/>
      <c r="EC114" s="385"/>
      <c r="ED114" s="385"/>
      <c r="EE114" s="131"/>
      <c r="EF114" s="131"/>
      <c r="EG114" s="131"/>
      <c r="EH114" s="385"/>
      <c r="EI114" s="385"/>
      <c r="EJ114" s="131"/>
      <c r="EK114" s="131"/>
      <c r="EL114" s="131"/>
      <c r="EM114" s="385"/>
      <c r="EN114" s="385"/>
      <c r="EO114" s="131"/>
      <c r="EP114" s="131"/>
      <c r="EQ114" s="131"/>
      <c r="ER114" s="385"/>
      <c r="ES114" s="385"/>
      <c r="ET114" s="131"/>
      <c r="EU114" s="131"/>
      <c r="EV114" s="131"/>
      <c r="EW114" s="385"/>
      <c r="EX114" s="385"/>
      <c r="EY114" s="131"/>
      <c r="EZ114" s="131"/>
      <c r="FA114" s="131"/>
      <c r="FB114" s="385"/>
      <c r="FC114" s="385"/>
      <c r="FD114" s="131"/>
      <c r="FE114" s="131"/>
      <c r="FF114" s="131"/>
      <c r="FG114" s="385"/>
      <c r="FH114" s="385"/>
      <c r="FI114" s="131"/>
      <c r="FJ114" s="131"/>
      <c r="FK114" s="131"/>
      <c r="FL114" s="385"/>
      <c r="FM114" s="385"/>
      <c r="FN114" s="131"/>
      <c r="FO114" s="131"/>
      <c r="FP114" s="131"/>
      <c r="FQ114" s="385"/>
      <c r="FR114" s="385"/>
      <c r="FS114" s="131"/>
      <c r="FT114" s="131"/>
      <c r="FU114" s="131"/>
      <c r="FV114" s="385"/>
      <c r="FW114" s="385"/>
      <c r="FX114" s="131"/>
      <c r="FY114" s="131"/>
      <c r="FZ114" s="131"/>
      <c r="GA114" s="385"/>
      <c r="GB114" s="385"/>
      <c r="GC114" s="131"/>
      <c r="GD114" s="131"/>
      <c r="GE114" s="131"/>
      <c r="GF114" s="385"/>
      <c r="GG114" s="385"/>
      <c r="GH114" s="131"/>
      <c r="GI114" s="131"/>
      <c r="GJ114" s="131"/>
      <c r="GK114" s="385"/>
      <c r="GL114" s="385"/>
      <c r="GM114" s="131"/>
      <c r="GN114" s="131"/>
      <c r="GO114" s="131"/>
      <c r="GP114" s="385"/>
      <c r="GQ114" s="385"/>
      <c r="GR114" s="131"/>
      <c r="GS114" s="131"/>
      <c r="GT114" s="131"/>
      <c r="GU114" s="385"/>
      <c r="GV114" s="385"/>
      <c r="GW114" s="131"/>
      <c r="GX114" s="131"/>
      <c r="GY114" s="131"/>
      <c r="GZ114" s="385"/>
      <c r="HA114" s="385"/>
      <c r="HB114" s="131"/>
      <c r="HC114" s="131"/>
      <c r="HD114" s="131"/>
      <c r="HE114" s="385"/>
      <c r="HF114" s="385"/>
      <c r="HG114" s="131"/>
      <c r="HH114" s="131"/>
      <c r="HI114" s="131"/>
      <c r="HJ114" s="385"/>
      <c r="HK114" s="385"/>
      <c r="HL114" s="131"/>
      <c r="HM114" s="131"/>
      <c r="HN114" s="131"/>
      <c r="HO114" s="385"/>
      <c r="HP114" s="385"/>
      <c r="HQ114" s="131"/>
      <c r="HR114" s="131"/>
      <c r="HS114" s="131"/>
      <c r="HT114" s="385"/>
      <c r="HU114" s="385"/>
      <c r="HV114" s="131"/>
      <c r="HW114" s="131"/>
      <c r="HX114" s="131"/>
      <c r="HY114" s="385"/>
      <c r="HZ114" s="385"/>
      <c r="IA114" s="131"/>
      <c r="IB114" s="131"/>
      <c r="IC114" s="131"/>
      <c r="ID114" s="385"/>
      <c r="IE114" s="385"/>
      <c r="IF114" s="131"/>
      <c r="IG114" s="131"/>
      <c r="IH114" s="131"/>
      <c r="II114" s="385"/>
      <c r="IJ114" s="385"/>
      <c r="IK114" s="131"/>
      <c r="IL114" s="131"/>
      <c r="IM114" s="131"/>
      <c r="IN114" s="385"/>
      <c r="IO114" s="385"/>
      <c r="IP114" s="131"/>
      <c r="IQ114" s="131"/>
      <c r="IR114" s="131"/>
      <c r="IS114" s="385"/>
      <c r="IT114" s="385"/>
      <c r="IU114" s="131"/>
      <c r="IV114" s="131"/>
      <c r="IW114" s="131"/>
      <c r="IX114" s="385"/>
      <c r="IY114" s="386"/>
      <c r="IZ114" s="198"/>
      <c r="JA114" s="378"/>
      <c r="JB114" s="256"/>
      <c r="JC114" s="256"/>
    </row>
    <row r="115" spans="1:263" s="127" customFormat="1" ht="28.5" customHeight="1" thickBot="1" x14ac:dyDescent="0.4">
      <c r="A115" s="419"/>
      <c r="B115" s="420"/>
      <c r="C115" s="126" t="s">
        <v>397</v>
      </c>
      <c r="D115" s="248" t="s">
        <v>356</v>
      </c>
      <c r="E115" s="421"/>
      <c r="F115" s="286"/>
      <c r="G115" s="250"/>
      <c r="H115" s="422"/>
      <c r="I115" s="423"/>
      <c r="J115" s="424"/>
      <c r="K115" s="251"/>
      <c r="L115" s="251"/>
      <c r="M115" s="251"/>
      <c r="N115" s="251"/>
      <c r="O115" s="425"/>
      <c r="P115" s="251"/>
      <c r="Q115" s="251"/>
      <c r="R115" s="251"/>
      <c r="S115" s="251"/>
      <c r="T115" s="425"/>
      <c r="U115" s="251"/>
      <c r="V115" s="251"/>
      <c r="W115" s="251"/>
      <c r="X115" s="251"/>
      <c r="Y115" s="425"/>
      <c r="Z115" s="251"/>
      <c r="AA115" s="251"/>
      <c r="AB115" s="251"/>
      <c r="AC115" s="251"/>
      <c r="AD115" s="425"/>
      <c r="AE115" s="251"/>
      <c r="AF115" s="251"/>
      <c r="AG115" s="251"/>
      <c r="AH115" s="251"/>
      <c r="AI115" s="425"/>
      <c r="AJ115" s="251"/>
      <c r="AK115" s="251"/>
      <c r="AL115" s="251"/>
      <c r="AM115" s="251"/>
      <c r="AN115" s="425"/>
      <c r="AO115" s="251"/>
      <c r="AP115" s="251"/>
      <c r="AQ115" s="251"/>
      <c r="AR115" s="251"/>
      <c r="AS115" s="425"/>
      <c r="AT115" s="251"/>
      <c r="AU115" s="251"/>
      <c r="AV115" s="251"/>
      <c r="AW115" s="251"/>
      <c r="AX115" s="425"/>
      <c r="AY115" s="251"/>
      <c r="AZ115" s="251"/>
      <c r="BA115" s="251"/>
      <c r="BB115" s="251"/>
      <c r="BC115" s="425"/>
      <c r="BD115" s="251"/>
      <c r="BE115" s="251"/>
      <c r="BF115" s="251"/>
      <c r="BG115" s="251"/>
      <c r="BH115" s="425"/>
      <c r="BI115" s="251"/>
      <c r="BJ115" s="251"/>
      <c r="BK115" s="251"/>
      <c r="BL115" s="251"/>
      <c r="BM115" s="425"/>
      <c r="BN115" s="251"/>
      <c r="BO115" s="251"/>
      <c r="BP115" s="251"/>
      <c r="BQ115" s="251"/>
      <c r="BR115" s="425"/>
      <c r="BS115" s="251"/>
      <c r="BT115" s="251"/>
      <c r="BU115" s="251"/>
      <c r="BV115" s="251"/>
      <c r="BW115" s="425"/>
      <c r="BX115" s="251"/>
      <c r="BY115" s="251"/>
      <c r="BZ115" s="251"/>
      <c r="CA115" s="251"/>
      <c r="CB115" s="425"/>
      <c r="CC115" s="251"/>
      <c r="CD115" s="251"/>
      <c r="CE115" s="251"/>
      <c r="CF115" s="251"/>
      <c r="CG115" s="425"/>
      <c r="CH115" s="251"/>
      <c r="CI115" s="251"/>
      <c r="CJ115" s="251"/>
      <c r="CK115" s="251"/>
      <c r="CL115" s="425"/>
      <c r="CM115" s="251"/>
      <c r="CN115" s="251"/>
      <c r="CO115" s="251"/>
      <c r="CP115" s="251"/>
      <c r="CQ115" s="425"/>
      <c r="CR115" s="251"/>
      <c r="CS115" s="251"/>
      <c r="CT115" s="251"/>
      <c r="CU115" s="251"/>
      <c r="CV115" s="425"/>
      <c r="CW115" s="251"/>
      <c r="CX115" s="251"/>
      <c r="CY115" s="251"/>
      <c r="CZ115" s="251"/>
      <c r="DA115" s="425"/>
      <c r="DB115" s="251"/>
      <c r="DC115" s="251"/>
      <c r="DD115" s="251"/>
      <c r="DE115" s="251"/>
      <c r="DF115" s="425"/>
      <c r="DG115" s="251"/>
      <c r="DH115" s="251"/>
      <c r="DI115" s="251"/>
      <c r="DJ115" s="251"/>
      <c r="DK115" s="425"/>
      <c r="DL115" s="251"/>
      <c r="DM115" s="251"/>
      <c r="DN115" s="251"/>
      <c r="DO115" s="251"/>
      <c r="DP115" s="425"/>
      <c r="DQ115" s="251"/>
      <c r="DR115" s="251"/>
      <c r="DS115" s="251"/>
      <c r="DT115" s="251"/>
      <c r="DU115" s="425"/>
      <c r="DV115" s="251"/>
      <c r="DW115" s="251"/>
      <c r="DX115" s="251"/>
      <c r="DY115" s="251"/>
      <c r="DZ115" s="425"/>
      <c r="EA115" s="251"/>
      <c r="EB115" s="251"/>
      <c r="EC115" s="251"/>
      <c r="ED115" s="251"/>
      <c r="EE115" s="425"/>
      <c r="EF115" s="251"/>
      <c r="EG115" s="251"/>
      <c r="EH115" s="251"/>
      <c r="EI115" s="251"/>
      <c r="EJ115" s="425"/>
      <c r="EK115" s="251"/>
      <c r="EL115" s="251"/>
      <c r="EM115" s="251"/>
      <c r="EN115" s="251"/>
      <c r="EO115" s="425"/>
      <c r="EP115" s="251"/>
      <c r="EQ115" s="251"/>
      <c r="ER115" s="251"/>
      <c r="ES115" s="251"/>
      <c r="ET115" s="425"/>
      <c r="EU115" s="251"/>
      <c r="EV115" s="251"/>
      <c r="EW115" s="251"/>
      <c r="EX115" s="251"/>
      <c r="EY115" s="425"/>
      <c r="EZ115" s="251"/>
      <c r="FA115" s="251"/>
      <c r="FB115" s="251"/>
      <c r="FC115" s="251"/>
      <c r="FD115" s="425"/>
      <c r="FE115" s="251"/>
      <c r="FF115" s="251"/>
      <c r="FG115" s="251"/>
      <c r="FH115" s="251"/>
      <c r="FI115" s="425"/>
      <c r="FJ115" s="251"/>
      <c r="FK115" s="251"/>
      <c r="FL115" s="251"/>
      <c r="FM115" s="251"/>
      <c r="FN115" s="425"/>
      <c r="FO115" s="251"/>
      <c r="FP115" s="251"/>
      <c r="FQ115" s="251"/>
      <c r="FR115" s="251"/>
      <c r="FS115" s="425"/>
      <c r="FT115" s="251"/>
      <c r="FU115" s="251"/>
      <c r="FV115" s="251"/>
      <c r="FW115" s="251"/>
      <c r="FX115" s="425"/>
      <c r="FY115" s="251"/>
      <c r="FZ115" s="251"/>
      <c r="GA115" s="251"/>
      <c r="GB115" s="251"/>
      <c r="GC115" s="425"/>
      <c r="GD115" s="251"/>
      <c r="GE115" s="251"/>
      <c r="GF115" s="251"/>
      <c r="GG115" s="251"/>
      <c r="GH115" s="425"/>
      <c r="GI115" s="251"/>
      <c r="GJ115" s="251"/>
      <c r="GK115" s="251"/>
      <c r="GL115" s="251"/>
      <c r="GM115" s="425"/>
      <c r="GN115" s="251"/>
      <c r="GO115" s="251"/>
      <c r="GP115" s="251"/>
      <c r="GQ115" s="251"/>
      <c r="GR115" s="425"/>
      <c r="GS115" s="251"/>
      <c r="GT115" s="251"/>
      <c r="GU115" s="251"/>
      <c r="GV115" s="251"/>
      <c r="GW115" s="425"/>
      <c r="GX115" s="251"/>
      <c r="GY115" s="251"/>
      <c r="GZ115" s="251"/>
      <c r="HA115" s="251"/>
      <c r="HB115" s="425"/>
      <c r="HC115" s="251"/>
      <c r="HD115" s="251"/>
      <c r="HE115" s="251"/>
      <c r="HF115" s="251"/>
      <c r="HG115" s="425"/>
      <c r="HH115" s="251"/>
      <c r="HI115" s="251"/>
      <c r="HJ115" s="251"/>
      <c r="HK115" s="251"/>
      <c r="HL115" s="425"/>
      <c r="HM115" s="251"/>
      <c r="HN115" s="251"/>
      <c r="HO115" s="251"/>
      <c r="HP115" s="251"/>
      <c r="HQ115" s="425"/>
      <c r="HR115" s="251"/>
      <c r="HS115" s="251"/>
      <c r="HT115" s="251"/>
      <c r="HU115" s="251"/>
      <c r="HV115" s="425"/>
      <c r="HW115" s="251"/>
      <c r="HX115" s="251"/>
      <c r="HY115" s="251"/>
      <c r="HZ115" s="251"/>
      <c r="IA115" s="425"/>
      <c r="IB115" s="251"/>
      <c r="IC115" s="251"/>
      <c r="ID115" s="251"/>
      <c r="IE115" s="251"/>
      <c r="IF115" s="425"/>
      <c r="IG115" s="251"/>
      <c r="IH115" s="251"/>
      <c r="II115" s="251"/>
      <c r="IJ115" s="251"/>
      <c r="IK115" s="425"/>
      <c r="IL115" s="251"/>
      <c r="IM115" s="251"/>
      <c r="IN115" s="251"/>
      <c r="IO115" s="251"/>
      <c r="IP115" s="425"/>
      <c r="IQ115" s="251"/>
      <c r="IR115" s="251"/>
      <c r="IS115" s="251"/>
      <c r="IT115" s="251"/>
      <c r="IU115" s="425"/>
      <c r="IV115" s="251"/>
      <c r="IW115" s="251"/>
      <c r="IX115" s="251"/>
      <c r="IY115" s="426"/>
      <c r="IZ115" s="198"/>
      <c r="JA115" s="427"/>
      <c r="JB115" s="428"/>
      <c r="JC115" s="428"/>
    </row>
    <row r="116" spans="1:263" s="3" customFormat="1" x14ac:dyDescent="0.35">
      <c r="A116" s="198"/>
      <c r="B116" s="359"/>
      <c r="C116" s="239"/>
      <c r="D116" s="102"/>
      <c r="E116" s="102"/>
      <c r="F116" s="384"/>
      <c r="G116" s="131"/>
      <c r="H116" s="325"/>
      <c r="I116" s="202"/>
      <c r="J116" s="324"/>
      <c r="K116" s="131"/>
      <c r="L116" s="131"/>
      <c r="M116" s="385"/>
      <c r="N116" s="385"/>
      <c r="O116" s="131"/>
      <c r="P116" s="131"/>
      <c r="Q116" s="131"/>
      <c r="R116" s="385"/>
      <c r="S116" s="385"/>
      <c r="T116" s="131"/>
      <c r="U116" s="131"/>
      <c r="V116" s="131"/>
      <c r="W116" s="385"/>
      <c r="X116" s="385"/>
      <c r="Y116" s="131"/>
      <c r="Z116" s="131"/>
      <c r="AA116" s="131"/>
      <c r="AB116" s="385"/>
      <c r="AC116" s="385"/>
      <c r="AD116" s="131"/>
      <c r="AE116" s="131"/>
      <c r="AF116" s="131"/>
      <c r="AG116" s="385"/>
      <c r="AH116" s="385"/>
      <c r="AI116" s="131"/>
      <c r="AJ116" s="131"/>
      <c r="AK116" s="131"/>
      <c r="AL116" s="385"/>
      <c r="AM116" s="385"/>
      <c r="AN116" s="131"/>
      <c r="AO116" s="131"/>
      <c r="AP116" s="131"/>
      <c r="AQ116" s="385"/>
      <c r="AR116" s="385"/>
      <c r="AS116" s="131"/>
      <c r="AT116" s="131"/>
      <c r="AU116" s="131"/>
      <c r="AV116" s="385"/>
      <c r="AW116" s="385"/>
      <c r="AX116" s="131"/>
      <c r="AY116" s="131"/>
      <c r="AZ116" s="131"/>
      <c r="BA116" s="385"/>
      <c r="BB116" s="385"/>
      <c r="BC116" s="131"/>
      <c r="BD116" s="131"/>
      <c r="BE116" s="131"/>
      <c r="BF116" s="385"/>
      <c r="BG116" s="385"/>
      <c r="BH116" s="131"/>
      <c r="BI116" s="131"/>
      <c r="BJ116" s="131"/>
      <c r="BK116" s="385"/>
      <c r="BL116" s="385"/>
      <c r="BM116" s="131"/>
      <c r="BN116" s="131"/>
      <c r="BO116" s="131"/>
      <c r="BP116" s="385"/>
      <c r="BQ116" s="385"/>
      <c r="BR116" s="131"/>
      <c r="BS116" s="131"/>
      <c r="BT116" s="131"/>
      <c r="BU116" s="385"/>
      <c r="BV116" s="385"/>
      <c r="BW116" s="131"/>
      <c r="BX116" s="131"/>
      <c r="BY116" s="131"/>
      <c r="BZ116" s="385"/>
      <c r="CA116" s="385"/>
      <c r="CB116" s="131"/>
      <c r="CC116" s="131"/>
      <c r="CD116" s="131"/>
      <c r="CE116" s="385"/>
      <c r="CF116" s="385"/>
      <c r="CG116" s="131"/>
      <c r="CH116" s="131"/>
      <c r="CI116" s="131"/>
      <c r="CJ116" s="385"/>
      <c r="CK116" s="385"/>
      <c r="CL116" s="131"/>
      <c r="CM116" s="131"/>
      <c r="CN116" s="131"/>
      <c r="CO116" s="385"/>
      <c r="CP116" s="385"/>
      <c r="CQ116" s="131"/>
      <c r="CR116" s="131"/>
      <c r="CS116" s="131"/>
      <c r="CT116" s="385"/>
      <c r="CU116" s="385"/>
      <c r="CV116" s="131"/>
      <c r="CW116" s="131"/>
      <c r="CX116" s="131"/>
      <c r="CY116" s="385"/>
      <c r="CZ116" s="385"/>
      <c r="DA116" s="131"/>
      <c r="DB116" s="131"/>
      <c r="DC116" s="131"/>
      <c r="DD116" s="385"/>
      <c r="DE116" s="385"/>
      <c r="DF116" s="131"/>
      <c r="DG116" s="131"/>
      <c r="DH116" s="131"/>
      <c r="DI116" s="385"/>
      <c r="DJ116" s="385"/>
      <c r="DK116" s="131"/>
      <c r="DL116" s="131"/>
      <c r="DM116" s="131"/>
      <c r="DN116" s="385"/>
      <c r="DO116" s="385"/>
      <c r="DP116" s="131"/>
      <c r="DQ116" s="131"/>
      <c r="DR116" s="131"/>
      <c r="DS116" s="385"/>
      <c r="DT116" s="385"/>
      <c r="DU116" s="131"/>
      <c r="DV116" s="131"/>
      <c r="DW116" s="131"/>
      <c r="DX116" s="385"/>
      <c r="DY116" s="385"/>
      <c r="DZ116" s="131"/>
      <c r="EA116" s="131"/>
      <c r="EB116" s="131"/>
      <c r="EC116" s="385"/>
      <c r="ED116" s="385"/>
      <c r="EE116" s="131"/>
      <c r="EF116" s="131"/>
      <c r="EG116" s="131"/>
      <c r="EH116" s="385"/>
      <c r="EI116" s="385"/>
      <c r="EJ116" s="131"/>
      <c r="EK116" s="131"/>
      <c r="EL116" s="131"/>
      <c r="EM116" s="385"/>
      <c r="EN116" s="385"/>
      <c r="EO116" s="131"/>
      <c r="EP116" s="131"/>
      <c r="EQ116" s="131"/>
      <c r="ER116" s="385"/>
      <c r="ES116" s="385"/>
      <c r="ET116" s="131"/>
      <c r="EU116" s="131"/>
      <c r="EV116" s="131"/>
      <c r="EW116" s="385"/>
      <c r="EX116" s="385"/>
      <c r="EY116" s="131"/>
      <c r="EZ116" s="131"/>
      <c r="FA116" s="131"/>
      <c r="FB116" s="385"/>
      <c r="FC116" s="385"/>
      <c r="FD116" s="131"/>
      <c r="FE116" s="131"/>
      <c r="FF116" s="131"/>
      <c r="FG116" s="385"/>
      <c r="FH116" s="385"/>
      <c r="FI116" s="131"/>
      <c r="FJ116" s="131"/>
      <c r="FK116" s="131"/>
      <c r="FL116" s="385"/>
      <c r="FM116" s="385"/>
      <c r="FN116" s="131"/>
      <c r="FO116" s="131"/>
      <c r="FP116" s="131"/>
      <c r="FQ116" s="385"/>
      <c r="FR116" s="385"/>
      <c r="FS116" s="131"/>
      <c r="FT116" s="131"/>
      <c r="FU116" s="131"/>
      <c r="FV116" s="385"/>
      <c r="FW116" s="385"/>
      <c r="FX116" s="131"/>
      <c r="FY116" s="131"/>
      <c r="FZ116" s="131"/>
      <c r="GA116" s="385"/>
      <c r="GB116" s="385"/>
      <c r="GC116" s="131"/>
      <c r="GD116" s="131"/>
      <c r="GE116" s="131"/>
      <c r="GF116" s="385"/>
      <c r="GG116" s="385"/>
      <c r="GH116" s="131"/>
      <c r="GI116" s="131"/>
      <c r="GJ116" s="131"/>
      <c r="GK116" s="385"/>
      <c r="GL116" s="385"/>
      <c r="GM116" s="131"/>
      <c r="GN116" s="131"/>
      <c r="GO116" s="131"/>
      <c r="GP116" s="385"/>
      <c r="GQ116" s="385"/>
      <c r="GR116" s="131"/>
      <c r="GS116" s="131"/>
      <c r="GT116" s="131"/>
      <c r="GU116" s="385"/>
      <c r="GV116" s="385"/>
      <c r="GW116" s="131"/>
      <c r="GX116" s="131"/>
      <c r="GY116" s="131"/>
      <c r="GZ116" s="385"/>
      <c r="HA116" s="385"/>
      <c r="HB116" s="131"/>
      <c r="HC116" s="131"/>
      <c r="HD116" s="131"/>
      <c r="HE116" s="385"/>
      <c r="HF116" s="385"/>
      <c r="HG116" s="131"/>
      <c r="HH116" s="131"/>
      <c r="HI116" s="131"/>
      <c r="HJ116" s="385"/>
      <c r="HK116" s="385"/>
      <c r="HL116" s="131"/>
      <c r="HM116" s="131"/>
      <c r="HN116" s="131"/>
      <c r="HO116" s="385"/>
      <c r="HP116" s="385"/>
      <c r="HQ116" s="131"/>
      <c r="HR116" s="131"/>
      <c r="HS116" s="131"/>
      <c r="HT116" s="385"/>
      <c r="HU116" s="385"/>
      <c r="HV116" s="131"/>
      <c r="HW116" s="131"/>
      <c r="HX116" s="131"/>
      <c r="HY116" s="385"/>
      <c r="HZ116" s="385"/>
      <c r="IA116" s="131"/>
      <c r="IB116" s="131"/>
      <c r="IC116" s="131"/>
      <c r="ID116" s="385"/>
      <c r="IE116" s="385"/>
      <c r="IF116" s="131"/>
      <c r="IG116" s="131"/>
      <c r="IH116" s="131"/>
      <c r="II116" s="385"/>
      <c r="IJ116" s="385"/>
      <c r="IK116" s="131"/>
      <c r="IL116" s="131"/>
      <c r="IM116" s="131"/>
      <c r="IN116" s="385"/>
      <c r="IO116" s="385"/>
      <c r="IP116" s="131"/>
      <c r="IQ116" s="131"/>
      <c r="IR116" s="131"/>
      <c r="IS116" s="385"/>
      <c r="IT116" s="385"/>
      <c r="IU116" s="131"/>
      <c r="IV116" s="131"/>
      <c r="IW116" s="131"/>
      <c r="IX116" s="385"/>
      <c r="IY116" s="386"/>
      <c r="IZ116" s="198"/>
      <c r="JA116" s="378"/>
      <c r="JB116" s="256"/>
      <c r="JC116" s="256"/>
    </row>
    <row r="117" spans="1:263" s="3" customFormat="1" x14ac:dyDescent="0.35">
      <c r="A117" s="198"/>
      <c r="B117" s="359"/>
      <c r="C117" s="126" t="s">
        <v>398</v>
      </c>
      <c r="D117" s="102" t="s">
        <v>399</v>
      </c>
      <c r="E117" s="102"/>
      <c r="F117" s="285"/>
      <c r="G117" s="110"/>
      <c r="H117" s="325"/>
      <c r="I117" s="202"/>
      <c r="J117" s="324"/>
      <c r="K117" s="131"/>
      <c r="L117" s="429"/>
      <c r="M117" s="385"/>
      <c r="N117" s="385"/>
      <c r="O117" s="131"/>
      <c r="P117" s="131"/>
      <c r="Q117" s="429"/>
      <c r="R117" s="385"/>
      <c r="S117" s="385"/>
      <c r="T117" s="131"/>
      <c r="U117" s="131"/>
      <c r="V117" s="429"/>
      <c r="W117" s="385"/>
      <c r="X117" s="385"/>
      <c r="Y117" s="131"/>
      <c r="Z117" s="131"/>
      <c r="AA117" s="429"/>
      <c r="AB117" s="385"/>
      <c r="AC117" s="385"/>
      <c r="AD117" s="131"/>
      <c r="AE117" s="131"/>
      <c r="AF117" s="429"/>
      <c r="AG117" s="385"/>
      <c r="AH117" s="385"/>
      <c r="AI117" s="131"/>
      <c r="AJ117" s="131"/>
      <c r="AK117" s="429"/>
      <c r="AL117" s="385"/>
      <c r="AM117" s="385"/>
      <c r="AN117" s="131"/>
      <c r="AO117" s="131"/>
      <c r="AP117" s="429"/>
      <c r="AQ117" s="385"/>
      <c r="AR117" s="385"/>
      <c r="AS117" s="131"/>
      <c r="AT117" s="131"/>
      <c r="AU117" s="429"/>
      <c r="AV117" s="385"/>
      <c r="AW117" s="385"/>
      <c r="AX117" s="131"/>
      <c r="AY117" s="131"/>
      <c r="AZ117" s="429"/>
      <c r="BA117" s="385"/>
      <c r="BB117" s="385"/>
      <c r="BC117" s="131"/>
      <c r="BD117" s="131"/>
      <c r="BE117" s="429"/>
      <c r="BF117" s="385"/>
      <c r="BG117" s="385"/>
      <c r="BH117" s="131"/>
      <c r="BI117" s="131"/>
      <c r="BJ117" s="429"/>
      <c r="BK117" s="385"/>
      <c r="BL117" s="385"/>
      <c r="BM117" s="131"/>
      <c r="BN117" s="131"/>
      <c r="BO117" s="429"/>
      <c r="BP117" s="385"/>
      <c r="BQ117" s="385"/>
      <c r="BR117" s="131"/>
      <c r="BS117" s="131"/>
      <c r="BT117" s="429"/>
      <c r="BU117" s="385"/>
      <c r="BV117" s="385"/>
      <c r="BW117" s="131"/>
      <c r="BX117" s="131"/>
      <c r="BY117" s="429"/>
      <c r="BZ117" s="385"/>
      <c r="CA117" s="385"/>
      <c r="CB117" s="131"/>
      <c r="CC117" s="131"/>
      <c r="CD117" s="429"/>
      <c r="CE117" s="385"/>
      <c r="CF117" s="385"/>
      <c r="CG117" s="131"/>
      <c r="CH117" s="131"/>
      <c r="CI117" s="429"/>
      <c r="CJ117" s="385"/>
      <c r="CK117" s="385"/>
      <c r="CL117" s="131"/>
      <c r="CM117" s="131"/>
      <c r="CN117" s="429"/>
      <c r="CO117" s="385"/>
      <c r="CP117" s="385"/>
      <c r="CQ117" s="131"/>
      <c r="CR117" s="131"/>
      <c r="CS117" s="429"/>
      <c r="CT117" s="385"/>
      <c r="CU117" s="385"/>
      <c r="CV117" s="131"/>
      <c r="CW117" s="131"/>
      <c r="CX117" s="429"/>
      <c r="CY117" s="385"/>
      <c r="CZ117" s="385"/>
      <c r="DA117" s="131"/>
      <c r="DB117" s="131"/>
      <c r="DC117" s="429"/>
      <c r="DD117" s="385"/>
      <c r="DE117" s="385"/>
      <c r="DF117" s="131"/>
      <c r="DG117" s="131"/>
      <c r="DH117" s="429"/>
      <c r="DI117" s="385"/>
      <c r="DJ117" s="385"/>
      <c r="DK117" s="131"/>
      <c r="DL117" s="131"/>
      <c r="DM117" s="429"/>
      <c r="DN117" s="385"/>
      <c r="DO117" s="385"/>
      <c r="DP117" s="131"/>
      <c r="DQ117" s="131"/>
      <c r="DR117" s="429"/>
      <c r="DS117" s="385"/>
      <c r="DT117" s="385"/>
      <c r="DU117" s="131"/>
      <c r="DV117" s="131"/>
      <c r="DW117" s="429"/>
      <c r="DX117" s="385"/>
      <c r="DY117" s="385"/>
      <c r="DZ117" s="131"/>
      <c r="EA117" s="131"/>
      <c r="EB117" s="429"/>
      <c r="EC117" s="385"/>
      <c r="ED117" s="385"/>
      <c r="EE117" s="131"/>
      <c r="EF117" s="131"/>
      <c r="EG117" s="429"/>
      <c r="EH117" s="385"/>
      <c r="EI117" s="385"/>
      <c r="EJ117" s="131"/>
      <c r="EK117" s="131"/>
      <c r="EL117" s="429"/>
      <c r="EM117" s="385"/>
      <c r="EN117" s="385"/>
      <c r="EO117" s="131"/>
      <c r="EP117" s="131"/>
      <c r="EQ117" s="429"/>
      <c r="ER117" s="385"/>
      <c r="ES117" s="385"/>
      <c r="ET117" s="131"/>
      <c r="EU117" s="131"/>
      <c r="EV117" s="429"/>
      <c r="EW117" s="385"/>
      <c r="EX117" s="385"/>
      <c r="EY117" s="131"/>
      <c r="EZ117" s="131"/>
      <c r="FA117" s="429"/>
      <c r="FB117" s="385"/>
      <c r="FC117" s="385"/>
      <c r="FD117" s="131"/>
      <c r="FE117" s="131"/>
      <c r="FF117" s="429"/>
      <c r="FG117" s="385"/>
      <c r="FH117" s="385"/>
      <c r="FI117" s="131"/>
      <c r="FJ117" s="131"/>
      <c r="FK117" s="429"/>
      <c r="FL117" s="385"/>
      <c r="FM117" s="385"/>
      <c r="FN117" s="131"/>
      <c r="FO117" s="131"/>
      <c r="FP117" s="429"/>
      <c r="FQ117" s="385"/>
      <c r="FR117" s="385"/>
      <c r="FS117" s="131"/>
      <c r="FT117" s="131"/>
      <c r="FU117" s="429"/>
      <c r="FV117" s="385"/>
      <c r="FW117" s="385"/>
      <c r="FX117" s="131"/>
      <c r="FY117" s="131"/>
      <c r="FZ117" s="429"/>
      <c r="GA117" s="385"/>
      <c r="GB117" s="385"/>
      <c r="GC117" s="131"/>
      <c r="GD117" s="131"/>
      <c r="GE117" s="429"/>
      <c r="GF117" s="385"/>
      <c r="GG117" s="385"/>
      <c r="GH117" s="131"/>
      <c r="GI117" s="131"/>
      <c r="GJ117" s="429"/>
      <c r="GK117" s="385"/>
      <c r="GL117" s="385"/>
      <c r="GM117" s="131"/>
      <c r="GN117" s="131"/>
      <c r="GO117" s="429"/>
      <c r="GP117" s="385"/>
      <c r="GQ117" s="385"/>
      <c r="GR117" s="131"/>
      <c r="GS117" s="131"/>
      <c r="GT117" s="429"/>
      <c r="GU117" s="385"/>
      <c r="GV117" s="385"/>
      <c r="GW117" s="131"/>
      <c r="GX117" s="131"/>
      <c r="GY117" s="429"/>
      <c r="GZ117" s="385"/>
      <c r="HA117" s="385"/>
      <c r="HB117" s="131"/>
      <c r="HC117" s="131"/>
      <c r="HD117" s="429"/>
      <c r="HE117" s="385"/>
      <c r="HF117" s="385"/>
      <c r="HG117" s="131"/>
      <c r="HH117" s="131"/>
      <c r="HI117" s="429"/>
      <c r="HJ117" s="385"/>
      <c r="HK117" s="385"/>
      <c r="HL117" s="131"/>
      <c r="HM117" s="131"/>
      <c r="HN117" s="429"/>
      <c r="HO117" s="385"/>
      <c r="HP117" s="385"/>
      <c r="HQ117" s="131"/>
      <c r="HR117" s="131"/>
      <c r="HS117" s="429"/>
      <c r="HT117" s="385"/>
      <c r="HU117" s="385"/>
      <c r="HV117" s="131"/>
      <c r="HW117" s="131"/>
      <c r="HX117" s="429"/>
      <c r="HY117" s="385"/>
      <c r="HZ117" s="385"/>
      <c r="IA117" s="131"/>
      <c r="IB117" s="131"/>
      <c r="IC117" s="429"/>
      <c r="ID117" s="385"/>
      <c r="IE117" s="385"/>
      <c r="IF117" s="131"/>
      <c r="IG117" s="131"/>
      <c r="IH117" s="429"/>
      <c r="II117" s="385"/>
      <c r="IJ117" s="385"/>
      <c r="IK117" s="131"/>
      <c r="IL117" s="131"/>
      <c r="IM117" s="429"/>
      <c r="IN117" s="385"/>
      <c r="IO117" s="385"/>
      <c r="IP117" s="131"/>
      <c r="IQ117" s="131"/>
      <c r="IR117" s="429"/>
      <c r="IS117" s="385"/>
      <c r="IT117" s="385"/>
      <c r="IU117" s="131"/>
      <c r="IV117" s="131"/>
      <c r="IW117" s="429"/>
      <c r="IX117" s="385"/>
      <c r="IY117" s="386"/>
      <c r="IZ117" s="198"/>
      <c r="JA117" s="378"/>
      <c r="JB117" s="256"/>
      <c r="JC117" s="256"/>
    </row>
    <row r="118" spans="1:263" s="3" customFormat="1" x14ac:dyDescent="0.35">
      <c r="A118" s="198"/>
      <c r="B118" s="359"/>
      <c r="C118" s="239"/>
      <c r="D118" s="104"/>
      <c r="E118" s="102"/>
      <c r="F118" s="384"/>
      <c r="G118" s="131"/>
      <c r="H118" s="325"/>
      <c r="I118" s="202"/>
      <c r="J118" s="324"/>
      <c r="K118" s="131"/>
      <c r="L118" s="131"/>
      <c r="M118" s="385"/>
      <c r="N118" s="385"/>
      <c r="O118" s="131"/>
      <c r="P118" s="131"/>
      <c r="Q118" s="131"/>
      <c r="R118" s="385"/>
      <c r="S118" s="385"/>
      <c r="T118" s="131"/>
      <c r="U118" s="131"/>
      <c r="V118" s="131"/>
      <c r="W118" s="385"/>
      <c r="X118" s="385"/>
      <c r="Y118" s="131"/>
      <c r="Z118" s="131"/>
      <c r="AA118" s="131"/>
      <c r="AB118" s="385"/>
      <c r="AC118" s="385"/>
      <c r="AD118" s="131"/>
      <c r="AE118" s="131"/>
      <c r="AF118" s="131"/>
      <c r="AG118" s="385"/>
      <c r="AH118" s="385"/>
      <c r="AI118" s="131"/>
      <c r="AJ118" s="131"/>
      <c r="AK118" s="131"/>
      <c r="AL118" s="385"/>
      <c r="AM118" s="385"/>
      <c r="AN118" s="131"/>
      <c r="AO118" s="131"/>
      <c r="AP118" s="131"/>
      <c r="AQ118" s="385"/>
      <c r="AR118" s="385"/>
      <c r="AS118" s="131"/>
      <c r="AT118" s="131"/>
      <c r="AU118" s="131"/>
      <c r="AV118" s="385"/>
      <c r="AW118" s="385"/>
      <c r="AX118" s="131"/>
      <c r="AY118" s="131"/>
      <c r="AZ118" s="131"/>
      <c r="BA118" s="385"/>
      <c r="BB118" s="385"/>
      <c r="BC118" s="131"/>
      <c r="BD118" s="131"/>
      <c r="BE118" s="131"/>
      <c r="BF118" s="385"/>
      <c r="BG118" s="385"/>
      <c r="BH118" s="131"/>
      <c r="BI118" s="131"/>
      <c r="BJ118" s="131"/>
      <c r="BK118" s="385"/>
      <c r="BL118" s="385"/>
      <c r="BM118" s="131"/>
      <c r="BN118" s="131"/>
      <c r="BO118" s="131"/>
      <c r="BP118" s="385"/>
      <c r="BQ118" s="385"/>
      <c r="BR118" s="131"/>
      <c r="BS118" s="131"/>
      <c r="BT118" s="131"/>
      <c r="BU118" s="385"/>
      <c r="BV118" s="385"/>
      <c r="BW118" s="131"/>
      <c r="BX118" s="131"/>
      <c r="BY118" s="131"/>
      <c r="BZ118" s="385"/>
      <c r="CA118" s="385"/>
      <c r="CB118" s="131"/>
      <c r="CC118" s="131"/>
      <c r="CD118" s="131"/>
      <c r="CE118" s="385"/>
      <c r="CF118" s="385"/>
      <c r="CG118" s="131"/>
      <c r="CH118" s="131"/>
      <c r="CI118" s="131"/>
      <c r="CJ118" s="385"/>
      <c r="CK118" s="385"/>
      <c r="CL118" s="131"/>
      <c r="CM118" s="131"/>
      <c r="CN118" s="131"/>
      <c r="CO118" s="385"/>
      <c r="CP118" s="385"/>
      <c r="CQ118" s="131"/>
      <c r="CR118" s="131"/>
      <c r="CS118" s="131"/>
      <c r="CT118" s="385"/>
      <c r="CU118" s="385"/>
      <c r="CV118" s="131"/>
      <c r="CW118" s="131"/>
      <c r="CX118" s="131"/>
      <c r="CY118" s="385"/>
      <c r="CZ118" s="385"/>
      <c r="DA118" s="131"/>
      <c r="DB118" s="131"/>
      <c r="DC118" s="131"/>
      <c r="DD118" s="385"/>
      <c r="DE118" s="385"/>
      <c r="DF118" s="131"/>
      <c r="DG118" s="131"/>
      <c r="DH118" s="131"/>
      <c r="DI118" s="385"/>
      <c r="DJ118" s="385"/>
      <c r="DK118" s="131"/>
      <c r="DL118" s="131"/>
      <c r="DM118" s="131"/>
      <c r="DN118" s="385"/>
      <c r="DO118" s="385"/>
      <c r="DP118" s="131"/>
      <c r="DQ118" s="131"/>
      <c r="DR118" s="131"/>
      <c r="DS118" s="385"/>
      <c r="DT118" s="385"/>
      <c r="DU118" s="131"/>
      <c r="DV118" s="131"/>
      <c r="DW118" s="131"/>
      <c r="DX118" s="385"/>
      <c r="DY118" s="385"/>
      <c r="DZ118" s="131"/>
      <c r="EA118" s="131"/>
      <c r="EB118" s="131"/>
      <c r="EC118" s="385"/>
      <c r="ED118" s="385"/>
      <c r="EE118" s="131"/>
      <c r="EF118" s="131"/>
      <c r="EG118" s="131"/>
      <c r="EH118" s="385"/>
      <c r="EI118" s="385"/>
      <c r="EJ118" s="131"/>
      <c r="EK118" s="131"/>
      <c r="EL118" s="131"/>
      <c r="EM118" s="385"/>
      <c r="EN118" s="385"/>
      <c r="EO118" s="131"/>
      <c r="EP118" s="131"/>
      <c r="EQ118" s="131"/>
      <c r="ER118" s="385"/>
      <c r="ES118" s="385"/>
      <c r="ET118" s="131"/>
      <c r="EU118" s="131"/>
      <c r="EV118" s="131"/>
      <c r="EW118" s="385"/>
      <c r="EX118" s="385"/>
      <c r="EY118" s="131"/>
      <c r="EZ118" s="131"/>
      <c r="FA118" s="131"/>
      <c r="FB118" s="385"/>
      <c r="FC118" s="385"/>
      <c r="FD118" s="131"/>
      <c r="FE118" s="131"/>
      <c r="FF118" s="131"/>
      <c r="FG118" s="385"/>
      <c r="FH118" s="385"/>
      <c r="FI118" s="131"/>
      <c r="FJ118" s="131"/>
      <c r="FK118" s="131"/>
      <c r="FL118" s="385"/>
      <c r="FM118" s="385"/>
      <c r="FN118" s="131"/>
      <c r="FO118" s="131"/>
      <c r="FP118" s="131"/>
      <c r="FQ118" s="385"/>
      <c r="FR118" s="385"/>
      <c r="FS118" s="131"/>
      <c r="FT118" s="131"/>
      <c r="FU118" s="131"/>
      <c r="FV118" s="385"/>
      <c r="FW118" s="385"/>
      <c r="FX118" s="131"/>
      <c r="FY118" s="131"/>
      <c r="FZ118" s="131"/>
      <c r="GA118" s="385"/>
      <c r="GB118" s="385"/>
      <c r="GC118" s="131"/>
      <c r="GD118" s="131"/>
      <c r="GE118" s="131"/>
      <c r="GF118" s="385"/>
      <c r="GG118" s="385"/>
      <c r="GH118" s="131"/>
      <c r="GI118" s="131"/>
      <c r="GJ118" s="131"/>
      <c r="GK118" s="385"/>
      <c r="GL118" s="385"/>
      <c r="GM118" s="131"/>
      <c r="GN118" s="131"/>
      <c r="GO118" s="131"/>
      <c r="GP118" s="385"/>
      <c r="GQ118" s="385"/>
      <c r="GR118" s="131"/>
      <c r="GS118" s="131"/>
      <c r="GT118" s="131"/>
      <c r="GU118" s="385"/>
      <c r="GV118" s="385"/>
      <c r="GW118" s="131"/>
      <c r="GX118" s="131"/>
      <c r="GY118" s="131"/>
      <c r="GZ118" s="385"/>
      <c r="HA118" s="385"/>
      <c r="HB118" s="131"/>
      <c r="HC118" s="131"/>
      <c r="HD118" s="131"/>
      <c r="HE118" s="385"/>
      <c r="HF118" s="385"/>
      <c r="HG118" s="131"/>
      <c r="HH118" s="131"/>
      <c r="HI118" s="131"/>
      <c r="HJ118" s="385"/>
      <c r="HK118" s="385"/>
      <c r="HL118" s="131"/>
      <c r="HM118" s="131"/>
      <c r="HN118" s="131"/>
      <c r="HO118" s="385"/>
      <c r="HP118" s="385"/>
      <c r="HQ118" s="131"/>
      <c r="HR118" s="131"/>
      <c r="HS118" s="131"/>
      <c r="HT118" s="385"/>
      <c r="HU118" s="385"/>
      <c r="HV118" s="131"/>
      <c r="HW118" s="131"/>
      <c r="HX118" s="131"/>
      <c r="HY118" s="385"/>
      <c r="HZ118" s="385"/>
      <c r="IA118" s="131"/>
      <c r="IB118" s="131"/>
      <c r="IC118" s="131"/>
      <c r="ID118" s="385"/>
      <c r="IE118" s="385"/>
      <c r="IF118" s="131"/>
      <c r="IG118" s="131"/>
      <c r="IH118" s="131"/>
      <c r="II118" s="385"/>
      <c r="IJ118" s="385"/>
      <c r="IK118" s="131"/>
      <c r="IL118" s="131"/>
      <c r="IM118" s="131"/>
      <c r="IN118" s="385"/>
      <c r="IO118" s="385"/>
      <c r="IP118" s="131"/>
      <c r="IQ118" s="131"/>
      <c r="IR118" s="131"/>
      <c r="IS118" s="385"/>
      <c r="IT118" s="385"/>
      <c r="IU118" s="131"/>
      <c r="IV118" s="131"/>
      <c r="IW118" s="131"/>
      <c r="IX118" s="385"/>
      <c r="IY118" s="386"/>
      <c r="IZ118" s="198"/>
      <c r="JA118" s="378"/>
      <c r="JB118" s="256"/>
      <c r="JC118" s="256"/>
    </row>
    <row r="119" spans="1:263" s="3" customFormat="1" x14ac:dyDescent="0.35">
      <c r="A119" s="198"/>
      <c r="B119" s="359"/>
      <c r="C119" s="126" t="s">
        <v>400</v>
      </c>
      <c r="D119" s="104" t="s">
        <v>401</v>
      </c>
      <c r="E119" s="102"/>
      <c r="F119" s="285" t="str">
        <f>IFERROR(INDEX('Helper 1'!$I$2:$I$19,MATCH('Schedule 1'!$G$20,'Helper 1'!$H$2:$H$19,0)),"")</f>
        <v/>
      </c>
      <c r="G119" s="131">
        <f>SUM(L119:IX119)</f>
        <v>0</v>
      </c>
      <c r="H119" s="325"/>
      <c r="I119" s="202"/>
      <c r="J119" s="324"/>
      <c r="K119" s="131"/>
      <c r="L119" s="130"/>
      <c r="M119" s="385"/>
      <c r="N119" s="385"/>
      <c r="O119" s="131"/>
      <c r="P119" s="131"/>
      <c r="Q119" s="130"/>
      <c r="R119" s="385"/>
      <c r="S119" s="385"/>
      <c r="T119" s="131"/>
      <c r="U119" s="131"/>
      <c r="V119" s="130"/>
      <c r="W119" s="385"/>
      <c r="X119" s="385"/>
      <c r="Y119" s="131"/>
      <c r="Z119" s="131"/>
      <c r="AA119" s="130"/>
      <c r="AB119" s="385"/>
      <c r="AC119" s="385"/>
      <c r="AD119" s="131"/>
      <c r="AE119" s="131"/>
      <c r="AF119" s="130"/>
      <c r="AG119" s="385"/>
      <c r="AH119" s="385"/>
      <c r="AI119" s="131"/>
      <c r="AJ119" s="131"/>
      <c r="AK119" s="130"/>
      <c r="AL119" s="385"/>
      <c r="AM119" s="385"/>
      <c r="AN119" s="131"/>
      <c r="AO119" s="131"/>
      <c r="AP119" s="130"/>
      <c r="AQ119" s="385"/>
      <c r="AR119" s="385"/>
      <c r="AS119" s="131"/>
      <c r="AT119" s="131"/>
      <c r="AU119" s="130"/>
      <c r="AV119" s="385"/>
      <c r="AW119" s="385"/>
      <c r="AX119" s="131"/>
      <c r="AY119" s="131"/>
      <c r="AZ119" s="130"/>
      <c r="BA119" s="385"/>
      <c r="BB119" s="385"/>
      <c r="BC119" s="131"/>
      <c r="BD119" s="131"/>
      <c r="BE119" s="130"/>
      <c r="BF119" s="385"/>
      <c r="BG119" s="385"/>
      <c r="BH119" s="131"/>
      <c r="BI119" s="131"/>
      <c r="BJ119" s="130"/>
      <c r="BK119" s="385"/>
      <c r="BL119" s="385"/>
      <c r="BM119" s="131"/>
      <c r="BN119" s="131"/>
      <c r="BO119" s="130"/>
      <c r="BP119" s="385"/>
      <c r="BQ119" s="385"/>
      <c r="BR119" s="131"/>
      <c r="BS119" s="131"/>
      <c r="BT119" s="130"/>
      <c r="BU119" s="385"/>
      <c r="BV119" s="385"/>
      <c r="BW119" s="131"/>
      <c r="BX119" s="131"/>
      <c r="BY119" s="130"/>
      <c r="BZ119" s="385"/>
      <c r="CA119" s="385"/>
      <c r="CB119" s="131"/>
      <c r="CC119" s="131"/>
      <c r="CD119" s="130"/>
      <c r="CE119" s="385"/>
      <c r="CF119" s="385"/>
      <c r="CG119" s="131"/>
      <c r="CH119" s="131"/>
      <c r="CI119" s="130"/>
      <c r="CJ119" s="385"/>
      <c r="CK119" s="385"/>
      <c r="CL119" s="131"/>
      <c r="CM119" s="131"/>
      <c r="CN119" s="130"/>
      <c r="CO119" s="385"/>
      <c r="CP119" s="385"/>
      <c r="CQ119" s="131"/>
      <c r="CR119" s="131"/>
      <c r="CS119" s="130"/>
      <c r="CT119" s="385"/>
      <c r="CU119" s="385"/>
      <c r="CV119" s="131"/>
      <c r="CW119" s="131"/>
      <c r="CX119" s="130"/>
      <c r="CY119" s="385"/>
      <c r="CZ119" s="385"/>
      <c r="DA119" s="131"/>
      <c r="DB119" s="131"/>
      <c r="DC119" s="130"/>
      <c r="DD119" s="385"/>
      <c r="DE119" s="385"/>
      <c r="DF119" s="131"/>
      <c r="DG119" s="131"/>
      <c r="DH119" s="130"/>
      <c r="DI119" s="385"/>
      <c r="DJ119" s="385"/>
      <c r="DK119" s="131"/>
      <c r="DL119" s="131"/>
      <c r="DM119" s="130"/>
      <c r="DN119" s="385"/>
      <c r="DO119" s="385"/>
      <c r="DP119" s="131"/>
      <c r="DQ119" s="131"/>
      <c r="DR119" s="130"/>
      <c r="DS119" s="385"/>
      <c r="DT119" s="385"/>
      <c r="DU119" s="131"/>
      <c r="DV119" s="131"/>
      <c r="DW119" s="130"/>
      <c r="DX119" s="385"/>
      <c r="DY119" s="385"/>
      <c r="DZ119" s="131"/>
      <c r="EA119" s="131"/>
      <c r="EB119" s="130"/>
      <c r="EC119" s="385"/>
      <c r="ED119" s="385"/>
      <c r="EE119" s="131"/>
      <c r="EF119" s="131"/>
      <c r="EG119" s="130"/>
      <c r="EH119" s="385"/>
      <c r="EI119" s="385"/>
      <c r="EJ119" s="131"/>
      <c r="EK119" s="131"/>
      <c r="EL119" s="130"/>
      <c r="EM119" s="385"/>
      <c r="EN119" s="385"/>
      <c r="EO119" s="131"/>
      <c r="EP119" s="131"/>
      <c r="EQ119" s="130"/>
      <c r="ER119" s="385"/>
      <c r="ES119" s="385"/>
      <c r="ET119" s="131"/>
      <c r="EU119" s="131"/>
      <c r="EV119" s="130"/>
      <c r="EW119" s="385"/>
      <c r="EX119" s="385"/>
      <c r="EY119" s="131"/>
      <c r="EZ119" s="131"/>
      <c r="FA119" s="130"/>
      <c r="FB119" s="385"/>
      <c r="FC119" s="385"/>
      <c r="FD119" s="131"/>
      <c r="FE119" s="131"/>
      <c r="FF119" s="130"/>
      <c r="FG119" s="385"/>
      <c r="FH119" s="385"/>
      <c r="FI119" s="131"/>
      <c r="FJ119" s="131"/>
      <c r="FK119" s="130"/>
      <c r="FL119" s="385"/>
      <c r="FM119" s="385"/>
      <c r="FN119" s="131"/>
      <c r="FO119" s="131"/>
      <c r="FP119" s="130"/>
      <c r="FQ119" s="385"/>
      <c r="FR119" s="385"/>
      <c r="FS119" s="131"/>
      <c r="FT119" s="131"/>
      <c r="FU119" s="130"/>
      <c r="FV119" s="385"/>
      <c r="FW119" s="385"/>
      <c r="FX119" s="131"/>
      <c r="FY119" s="131"/>
      <c r="FZ119" s="130"/>
      <c r="GA119" s="385"/>
      <c r="GB119" s="385"/>
      <c r="GC119" s="131"/>
      <c r="GD119" s="131"/>
      <c r="GE119" s="130"/>
      <c r="GF119" s="385"/>
      <c r="GG119" s="385"/>
      <c r="GH119" s="131"/>
      <c r="GI119" s="131"/>
      <c r="GJ119" s="130"/>
      <c r="GK119" s="385"/>
      <c r="GL119" s="385"/>
      <c r="GM119" s="131"/>
      <c r="GN119" s="131"/>
      <c r="GO119" s="130"/>
      <c r="GP119" s="385"/>
      <c r="GQ119" s="385"/>
      <c r="GR119" s="131"/>
      <c r="GS119" s="131"/>
      <c r="GT119" s="130"/>
      <c r="GU119" s="385"/>
      <c r="GV119" s="385"/>
      <c r="GW119" s="131"/>
      <c r="GX119" s="131"/>
      <c r="GY119" s="130"/>
      <c r="GZ119" s="385"/>
      <c r="HA119" s="385"/>
      <c r="HB119" s="131"/>
      <c r="HC119" s="131"/>
      <c r="HD119" s="130"/>
      <c r="HE119" s="385"/>
      <c r="HF119" s="385"/>
      <c r="HG119" s="131"/>
      <c r="HH119" s="131"/>
      <c r="HI119" s="130"/>
      <c r="HJ119" s="385"/>
      <c r="HK119" s="385"/>
      <c r="HL119" s="131"/>
      <c r="HM119" s="131"/>
      <c r="HN119" s="130"/>
      <c r="HO119" s="385"/>
      <c r="HP119" s="385"/>
      <c r="HQ119" s="131"/>
      <c r="HR119" s="131"/>
      <c r="HS119" s="130"/>
      <c r="HT119" s="385"/>
      <c r="HU119" s="385"/>
      <c r="HV119" s="131"/>
      <c r="HW119" s="131"/>
      <c r="HX119" s="130"/>
      <c r="HY119" s="385"/>
      <c r="HZ119" s="385"/>
      <c r="IA119" s="131"/>
      <c r="IB119" s="131"/>
      <c r="IC119" s="130"/>
      <c r="ID119" s="385"/>
      <c r="IE119" s="385"/>
      <c r="IF119" s="131"/>
      <c r="IG119" s="131"/>
      <c r="IH119" s="130"/>
      <c r="II119" s="385"/>
      <c r="IJ119" s="385"/>
      <c r="IK119" s="131"/>
      <c r="IL119" s="131"/>
      <c r="IM119" s="130"/>
      <c r="IN119" s="385"/>
      <c r="IO119" s="385"/>
      <c r="IP119" s="131"/>
      <c r="IQ119" s="131"/>
      <c r="IR119" s="130"/>
      <c r="IS119" s="385"/>
      <c r="IT119" s="385"/>
      <c r="IU119" s="131"/>
      <c r="IV119" s="131"/>
      <c r="IW119" s="130"/>
      <c r="IX119" s="385"/>
      <c r="IY119" s="386"/>
      <c r="IZ119" s="198"/>
      <c r="JA119" s="378"/>
      <c r="JB119" s="256"/>
      <c r="JC119" s="256"/>
    </row>
    <row r="120" spans="1:263" s="3" customFormat="1" x14ac:dyDescent="0.35">
      <c r="A120" s="198"/>
      <c r="B120" s="359"/>
      <c r="C120" s="239"/>
      <c r="D120" s="102" t="s">
        <v>361</v>
      </c>
      <c r="E120" s="102"/>
      <c r="F120" s="384"/>
      <c r="G120" s="131"/>
      <c r="H120" s="325"/>
      <c r="I120" s="202"/>
      <c r="J120" s="324"/>
      <c r="K120" s="131"/>
      <c r="L120" s="131"/>
      <c r="M120" s="385"/>
      <c r="N120" s="385"/>
      <c r="O120" s="131"/>
      <c r="P120" s="131"/>
      <c r="Q120" s="131"/>
      <c r="R120" s="385"/>
      <c r="S120" s="385"/>
      <c r="T120" s="131"/>
      <c r="U120" s="131"/>
      <c r="V120" s="131"/>
      <c r="W120" s="385"/>
      <c r="X120" s="385"/>
      <c r="Y120" s="131"/>
      <c r="Z120" s="131"/>
      <c r="AA120" s="131"/>
      <c r="AB120" s="385"/>
      <c r="AC120" s="385"/>
      <c r="AD120" s="131"/>
      <c r="AE120" s="131"/>
      <c r="AF120" s="131"/>
      <c r="AG120" s="385"/>
      <c r="AH120" s="385"/>
      <c r="AI120" s="131"/>
      <c r="AJ120" s="131"/>
      <c r="AK120" s="131"/>
      <c r="AL120" s="385"/>
      <c r="AM120" s="385"/>
      <c r="AN120" s="131"/>
      <c r="AO120" s="131"/>
      <c r="AP120" s="131"/>
      <c r="AQ120" s="385"/>
      <c r="AR120" s="385"/>
      <c r="AS120" s="131"/>
      <c r="AT120" s="131"/>
      <c r="AU120" s="131"/>
      <c r="AV120" s="385"/>
      <c r="AW120" s="385"/>
      <c r="AX120" s="131"/>
      <c r="AY120" s="131"/>
      <c r="AZ120" s="131"/>
      <c r="BA120" s="385"/>
      <c r="BB120" s="385"/>
      <c r="BC120" s="131"/>
      <c r="BD120" s="131"/>
      <c r="BE120" s="131"/>
      <c r="BF120" s="385"/>
      <c r="BG120" s="385"/>
      <c r="BH120" s="131"/>
      <c r="BI120" s="131"/>
      <c r="BJ120" s="131"/>
      <c r="BK120" s="385"/>
      <c r="BL120" s="385"/>
      <c r="BM120" s="131"/>
      <c r="BN120" s="131"/>
      <c r="BO120" s="131"/>
      <c r="BP120" s="385"/>
      <c r="BQ120" s="385"/>
      <c r="BR120" s="131"/>
      <c r="BS120" s="131"/>
      <c r="BT120" s="131"/>
      <c r="BU120" s="385"/>
      <c r="BV120" s="385"/>
      <c r="BW120" s="131"/>
      <c r="BX120" s="131"/>
      <c r="BY120" s="131"/>
      <c r="BZ120" s="385"/>
      <c r="CA120" s="385"/>
      <c r="CB120" s="131"/>
      <c r="CC120" s="131"/>
      <c r="CD120" s="131"/>
      <c r="CE120" s="385"/>
      <c r="CF120" s="385"/>
      <c r="CG120" s="131"/>
      <c r="CH120" s="131"/>
      <c r="CI120" s="131"/>
      <c r="CJ120" s="385"/>
      <c r="CK120" s="385"/>
      <c r="CL120" s="131"/>
      <c r="CM120" s="131"/>
      <c r="CN120" s="131"/>
      <c r="CO120" s="385"/>
      <c r="CP120" s="385"/>
      <c r="CQ120" s="131"/>
      <c r="CR120" s="131"/>
      <c r="CS120" s="131"/>
      <c r="CT120" s="385"/>
      <c r="CU120" s="385"/>
      <c r="CV120" s="131"/>
      <c r="CW120" s="131"/>
      <c r="CX120" s="131"/>
      <c r="CY120" s="385"/>
      <c r="CZ120" s="385"/>
      <c r="DA120" s="131"/>
      <c r="DB120" s="131"/>
      <c r="DC120" s="131"/>
      <c r="DD120" s="385"/>
      <c r="DE120" s="385"/>
      <c r="DF120" s="131"/>
      <c r="DG120" s="131"/>
      <c r="DH120" s="131"/>
      <c r="DI120" s="385"/>
      <c r="DJ120" s="385"/>
      <c r="DK120" s="131"/>
      <c r="DL120" s="131"/>
      <c r="DM120" s="131"/>
      <c r="DN120" s="385"/>
      <c r="DO120" s="385"/>
      <c r="DP120" s="131"/>
      <c r="DQ120" s="131"/>
      <c r="DR120" s="131"/>
      <c r="DS120" s="385"/>
      <c r="DT120" s="385"/>
      <c r="DU120" s="131"/>
      <c r="DV120" s="131"/>
      <c r="DW120" s="131"/>
      <c r="DX120" s="385"/>
      <c r="DY120" s="385"/>
      <c r="DZ120" s="131"/>
      <c r="EA120" s="131"/>
      <c r="EB120" s="131"/>
      <c r="EC120" s="385"/>
      <c r="ED120" s="385"/>
      <c r="EE120" s="131"/>
      <c r="EF120" s="131"/>
      <c r="EG120" s="131"/>
      <c r="EH120" s="385"/>
      <c r="EI120" s="385"/>
      <c r="EJ120" s="131"/>
      <c r="EK120" s="131"/>
      <c r="EL120" s="131"/>
      <c r="EM120" s="385"/>
      <c r="EN120" s="385"/>
      <c r="EO120" s="131"/>
      <c r="EP120" s="131"/>
      <c r="EQ120" s="131"/>
      <c r="ER120" s="385"/>
      <c r="ES120" s="385"/>
      <c r="ET120" s="131"/>
      <c r="EU120" s="131"/>
      <c r="EV120" s="131"/>
      <c r="EW120" s="385"/>
      <c r="EX120" s="385"/>
      <c r="EY120" s="131"/>
      <c r="EZ120" s="131"/>
      <c r="FA120" s="131"/>
      <c r="FB120" s="385"/>
      <c r="FC120" s="385"/>
      <c r="FD120" s="131"/>
      <c r="FE120" s="131"/>
      <c r="FF120" s="131"/>
      <c r="FG120" s="385"/>
      <c r="FH120" s="385"/>
      <c r="FI120" s="131"/>
      <c r="FJ120" s="131"/>
      <c r="FK120" s="131"/>
      <c r="FL120" s="385"/>
      <c r="FM120" s="385"/>
      <c r="FN120" s="131"/>
      <c r="FO120" s="131"/>
      <c r="FP120" s="131"/>
      <c r="FQ120" s="385"/>
      <c r="FR120" s="385"/>
      <c r="FS120" s="131"/>
      <c r="FT120" s="131"/>
      <c r="FU120" s="131"/>
      <c r="FV120" s="385"/>
      <c r="FW120" s="385"/>
      <c r="FX120" s="131"/>
      <c r="FY120" s="131"/>
      <c r="FZ120" s="131"/>
      <c r="GA120" s="385"/>
      <c r="GB120" s="385"/>
      <c r="GC120" s="131"/>
      <c r="GD120" s="131"/>
      <c r="GE120" s="131"/>
      <c r="GF120" s="385"/>
      <c r="GG120" s="385"/>
      <c r="GH120" s="131"/>
      <c r="GI120" s="131"/>
      <c r="GJ120" s="131"/>
      <c r="GK120" s="385"/>
      <c r="GL120" s="385"/>
      <c r="GM120" s="131"/>
      <c r="GN120" s="131"/>
      <c r="GO120" s="131"/>
      <c r="GP120" s="385"/>
      <c r="GQ120" s="385"/>
      <c r="GR120" s="131"/>
      <c r="GS120" s="131"/>
      <c r="GT120" s="131"/>
      <c r="GU120" s="385"/>
      <c r="GV120" s="385"/>
      <c r="GW120" s="131"/>
      <c r="GX120" s="131"/>
      <c r="GY120" s="131"/>
      <c r="GZ120" s="385"/>
      <c r="HA120" s="385"/>
      <c r="HB120" s="131"/>
      <c r="HC120" s="131"/>
      <c r="HD120" s="131"/>
      <c r="HE120" s="385"/>
      <c r="HF120" s="385"/>
      <c r="HG120" s="131"/>
      <c r="HH120" s="131"/>
      <c r="HI120" s="131"/>
      <c r="HJ120" s="385"/>
      <c r="HK120" s="385"/>
      <c r="HL120" s="131"/>
      <c r="HM120" s="131"/>
      <c r="HN120" s="131"/>
      <c r="HO120" s="385"/>
      <c r="HP120" s="385"/>
      <c r="HQ120" s="131"/>
      <c r="HR120" s="131"/>
      <c r="HS120" s="131"/>
      <c r="HT120" s="385"/>
      <c r="HU120" s="385"/>
      <c r="HV120" s="131"/>
      <c r="HW120" s="131"/>
      <c r="HX120" s="131"/>
      <c r="HY120" s="385"/>
      <c r="HZ120" s="385"/>
      <c r="IA120" s="131"/>
      <c r="IB120" s="131"/>
      <c r="IC120" s="131"/>
      <c r="ID120" s="385"/>
      <c r="IE120" s="385"/>
      <c r="IF120" s="131"/>
      <c r="IG120" s="131"/>
      <c r="IH120" s="131"/>
      <c r="II120" s="385"/>
      <c r="IJ120" s="385"/>
      <c r="IK120" s="131"/>
      <c r="IL120" s="131"/>
      <c r="IM120" s="131"/>
      <c r="IN120" s="385"/>
      <c r="IO120" s="385"/>
      <c r="IP120" s="131"/>
      <c r="IQ120" s="131"/>
      <c r="IR120" s="131"/>
      <c r="IS120" s="385"/>
      <c r="IT120" s="385"/>
      <c r="IU120" s="131"/>
      <c r="IV120" s="131"/>
      <c r="IW120" s="131"/>
      <c r="IX120" s="385"/>
      <c r="IY120" s="386"/>
      <c r="IZ120" s="198"/>
      <c r="JA120" s="378"/>
      <c r="JB120" s="256"/>
      <c r="JC120" s="256"/>
    </row>
    <row r="121" spans="1:263" s="3" customFormat="1" x14ac:dyDescent="0.35">
      <c r="A121" s="198"/>
      <c r="B121" s="359"/>
      <c r="C121" s="239"/>
      <c r="D121" s="102"/>
      <c r="E121" s="102"/>
      <c r="F121" s="384"/>
      <c r="G121" s="131"/>
      <c r="H121" s="325"/>
      <c r="I121" s="202"/>
      <c r="J121" s="324"/>
      <c r="K121" s="131"/>
      <c r="L121" s="131"/>
      <c r="M121" s="385"/>
      <c r="N121" s="385"/>
      <c r="O121" s="131"/>
      <c r="P121" s="131"/>
      <c r="Q121" s="131"/>
      <c r="R121" s="385"/>
      <c r="S121" s="385"/>
      <c r="T121" s="131"/>
      <c r="U121" s="131"/>
      <c r="V121" s="131"/>
      <c r="W121" s="385"/>
      <c r="X121" s="385"/>
      <c r="Y121" s="131"/>
      <c r="Z121" s="131"/>
      <c r="AA121" s="131"/>
      <c r="AB121" s="385"/>
      <c r="AC121" s="385"/>
      <c r="AD121" s="131"/>
      <c r="AE121" s="131"/>
      <c r="AF121" s="131"/>
      <c r="AG121" s="385"/>
      <c r="AH121" s="385"/>
      <c r="AI121" s="131"/>
      <c r="AJ121" s="131"/>
      <c r="AK121" s="131"/>
      <c r="AL121" s="385"/>
      <c r="AM121" s="385"/>
      <c r="AN121" s="131"/>
      <c r="AO121" s="131"/>
      <c r="AP121" s="131"/>
      <c r="AQ121" s="385"/>
      <c r="AR121" s="385"/>
      <c r="AS121" s="131"/>
      <c r="AT121" s="131"/>
      <c r="AU121" s="131"/>
      <c r="AV121" s="385"/>
      <c r="AW121" s="385"/>
      <c r="AX121" s="131"/>
      <c r="AY121" s="131"/>
      <c r="AZ121" s="131"/>
      <c r="BA121" s="385"/>
      <c r="BB121" s="385"/>
      <c r="BC121" s="131"/>
      <c r="BD121" s="131"/>
      <c r="BE121" s="131"/>
      <c r="BF121" s="385"/>
      <c r="BG121" s="385"/>
      <c r="BH121" s="131"/>
      <c r="BI121" s="131"/>
      <c r="BJ121" s="131"/>
      <c r="BK121" s="385"/>
      <c r="BL121" s="385"/>
      <c r="BM121" s="131"/>
      <c r="BN121" s="131"/>
      <c r="BO121" s="131"/>
      <c r="BP121" s="385"/>
      <c r="BQ121" s="385"/>
      <c r="BR121" s="131"/>
      <c r="BS121" s="131"/>
      <c r="BT121" s="131"/>
      <c r="BU121" s="385"/>
      <c r="BV121" s="385"/>
      <c r="BW121" s="131"/>
      <c r="BX121" s="131"/>
      <c r="BY121" s="131"/>
      <c r="BZ121" s="385"/>
      <c r="CA121" s="385"/>
      <c r="CB121" s="131"/>
      <c r="CC121" s="131"/>
      <c r="CD121" s="131"/>
      <c r="CE121" s="385"/>
      <c r="CF121" s="385"/>
      <c r="CG121" s="131"/>
      <c r="CH121" s="131"/>
      <c r="CI121" s="131"/>
      <c r="CJ121" s="385"/>
      <c r="CK121" s="385"/>
      <c r="CL121" s="131"/>
      <c r="CM121" s="131"/>
      <c r="CN121" s="131"/>
      <c r="CO121" s="385"/>
      <c r="CP121" s="385"/>
      <c r="CQ121" s="131"/>
      <c r="CR121" s="131"/>
      <c r="CS121" s="131"/>
      <c r="CT121" s="385"/>
      <c r="CU121" s="385"/>
      <c r="CV121" s="131"/>
      <c r="CW121" s="131"/>
      <c r="CX121" s="131"/>
      <c r="CY121" s="385"/>
      <c r="CZ121" s="385"/>
      <c r="DA121" s="131"/>
      <c r="DB121" s="131"/>
      <c r="DC121" s="131"/>
      <c r="DD121" s="385"/>
      <c r="DE121" s="385"/>
      <c r="DF121" s="131"/>
      <c r="DG121" s="131"/>
      <c r="DH121" s="131"/>
      <c r="DI121" s="385"/>
      <c r="DJ121" s="385"/>
      <c r="DK121" s="131"/>
      <c r="DL121" s="131"/>
      <c r="DM121" s="131"/>
      <c r="DN121" s="385"/>
      <c r="DO121" s="385"/>
      <c r="DP121" s="131"/>
      <c r="DQ121" s="131"/>
      <c r="DR121" s="131"/>
      <c r="DS121" s="385"/>
      <c r="DT121" s="385"/>
      <c r="DU121" s="131"/>
      <c r="DV121" s="131"/>
      <c r="DW121" s="131"/>
      <c r="DX121" s="385"/>
      <c r="DY121" s="385"/>
      <c r="DZ121" s="131"/>
      <c r="EA121" s="131"/>
      <c r="EB121" s="131"/>
      <c r="EC121" s="385"/>
      <c r="ED121" s="385"/>
      <c r="EE121" s="131"/>
      <c r="EF121" s="131"/>
      <c r="EG121" s="131"/>
      <c r="EH121" s="385"/>
      <c r="EI121" s="385"/>
      <c r="EJ121" s="131"/>
      <c r="EK121" s="131"/>
      <c r="EL121" s="131"/>
      <c r="EM121" s="385"/>
      <c r="EN121" s="385"/>
      <c r="EO121" s="131"/>
      <c r="EP121" s="131"/>
      <c r="EQ121" s="131"/>
      <c r="ER121" s="385"/>
      <c r="ES121" s="385"/>
      <c r="ET121" s="131"/>
      <c r="EU121" s="131"/>
      <c r="EV121" s="131"/>
      <c r="EW121" s="385"/>
      <c r="EX121" s="385"/>
      <c r="EY121" s="131"/>
      <c r="EZ121" s="131"/>
      <c r="FA121" s="131"/>
      <c r="FB121" s="385"/>
      <c r="FC121" s="385"/>
      <c r="FD121" s="131"/>
      <c r="FE121" s="131"/>
      <c r="FF121" s="131"/>
      <c r="FG121" s="385"/>
      <c r="FH121" s="385"/>
      <c r="FI121" s="131"/>
      <c r="FJ121" s="131"/>
      <c r="FK121" s="131"/>
      <c r="FL121" s="385"/>
      <c r="FM121" s="385"/>
      <c r="FN121" s="131"/>
      <c r="FO121" s="131"/>
      <c r="FP121" s="131"/>
      <c r="FQ121" s="385"/>
      <c r="FR121" s="385"/>
      <c r="FS121" s="131"/>
      <c r="FT121" s="131"/>
      <c r="FU121" s="131"/>
      <c r="FV121" s="385"/>
      <c r="FW121" s="385"/>
      <c r="FX121" s="131"/>
      <c r="FY121" s="131"/>
      <c r="FZ121" s="131"/>
      <c r="GA121" s="385"/>
      <c r="GB121" s="385"/>
      <c r="GC121" s="131"/>
      <c r="GD121" s="131"/>
      <c r="GE121" s="131"/>
      <c r="GF121" s="385"/>
      <c r="GG121" s="385"/>
      <c r="GH121" s="131"/>
      <c r="GI121" s="131"/>
      <c r="GJ121" s="131"/>
      <c r="GK121" s="385"/>
      <c r="GL121" s="385"/>
      <c r="GM121" s="131"/>
      <c r="GN121" s="131"/>
      <c r="GO121" s="131"/>
      <c r="GP121" s="385"/>
      <c r="GQ121" s="385"/>
      <c r="GR121" s="131"/>
      <c r="GS121" s="131"/>
      <c r="GT121" s="131"/>
      <c r="GU121" s="385"/>
      <c r="GV121" s="385"/>
      <c r="GW121" s="131"/>
      <c r="GX121" s="131"/>
      <c r="GY121" s="131"/>
      <c r="GZ121" s="385"/>
      <c r="HA121" s="385"/>
      <c r="HB121" s="131"/>
      <c r="HC121" s="131"/>
      <c r="HD121" s="131"/>
      <c r="HE121" s="385"/>
      <c r="HF121" s="385"/>
      <c r="HG121" s="131"/>
      <c r="HH121" s="131"/>
      <c r="HI121" s="131"/>
      <c r="HJ121" s="385"/>
      <c r="HK121" s="385"/>
      <c r="HL121" s="131"/>
      <c r="HM121" s="131"/>
      <c r="HN121" s="131"/>
      <c r="HO121" s="385"/>
      <c r="HP121" s="385"/>
      <c r="HQ121" s="131"/>
      <c r="HR121" s="131"/>
      <c r="HS121" s="131"/>
      <c r="HT121" s="385"/>
      <c r="HU121" s="385"/>
      <c r="HV121" s="131"/>
      <c r="HW121" s="131"/>
      <c r="HX121" s="131"/>
      <c r="HY121" s="385"/>
      <c r="HZ121" s="385"/>
      <c r="IA121" s="131"/>
      <c r="IB121" s="131"/>
      <c r="IC121" s="131"/>
      <c r="ID121" s="385"/>
      <c r="IE121" s="385"/>
      <c r="IF121" s="131"/>
      <c r="IG121" s="131"/>
      <c r="IH121" s="131"/>
      <c r="II121" s="385"/>
      <c r="IJ121" s="385"/>
      <c r="IK121" s="131"/>
      <c r="IL121" s="131"/>
      <c r="IM121" s="131"/>
      <c r="IN121" s="385"/>
      <c r="IO121" s="385"/>
      <c r="IP121" s="131"/>
      <c r="IQ121" s="131"/>
      <c r="IR121" s="131"/>
      <c r="IS121" s="385"/>
      <c r="IT121" s="385"/>
      <c r="IU121" s="131"/>
      <c r="IV121" s="131"/>
      <c r="IW121" s="131"/>
      <c r="IX121" s="385"/>
      <c r="IY121" s="386"/>
      <c r="IZ121" s="198"/>
      <c r="JA121" s="378"/>
      <c r="JB121" s="256"/>
      <c r="JC121" s="256"/>
    </row>
    <row r="122" spans="1:263" s="3" customFormat="1" ht="15" thickBot="1" x14ac:dyDescent="0.4">
      <c r="A122" s="198"/>
      <c r="B122" s="359"/>
      <c r="C122" s="239"/>
      <c r="D122" s="102"/>
      <c r="E122" s="102"/>
      <c r="F122" s="384"/>
      <c r="G122" s="131"/>
      <c r="H122" s="325"/>
      <c r="I122" s="202"/>
      <c r="J122" s="324"/>
      <c r="K122" s="131"/>
      <c r="L122" s="131"/>
      <c r="M122" s="385"/>
      <c r="N122" s="385"/>
      <c r="O122" s="131"/>
      <c r="P122" s="131"/>
      <c r="Q122" s="131"/>
      <c r="R122" s="385"/>
      <c r="S122" s="385"/>
      <c r="T122" s="131"/>
      <c r="U122" s="131"/>
      <c r="V122" s="131"/>
      <c r="W122" s="385"/>
      <c r="X122" s="385"/>
      <c r="Y122" s="131"/>
      <c r="Z122" s="131"/>
      <c r="AA122" s="131"/>
      <c r="AB122" s="385"/>
      <c r="AC122" s="385"/>
      <c r="AD122" s="131"/>
      <c r="AE122" s="131"/>
      <c r="AF122" s="131"/>
      <c r="AG122" s="385"/>
      <c r="AH122" s="385"/>
      <c r="AI122" s="131"/>
      <c r="AJ122" s="131"/>
      <c r="AK122" s="131"/>
      <c r="AL122" s="385"/>
      <c r="AM122" s="385"/>
      <c r="AN122" s="131"/>
      <c r="AO122" s="131"/>
      <c r="AP122" s="131"/>
      <c r="AQ122" s="385"/>
      <c r="AR122" s="385"/>
      <c r="AS122" s="131"/>
      <c r="AT122" s="131"/>
      <c r="AU122" s="131"/>
      <c r="AV122" s="385"/>
      <c r="AW122" s="385"/>
      <c r="AX122" s="131"/>
      <c r="AY122" s="131"/>
      <c r="AZ122" s="131"/>
      <c r="BA122" s="385"/>
      <c r="BB122" s="385"/>
      <c r="BC122" s="131"/>
      <c r="BD122" s="131"/>
      <c r="BE122" s="131"/>
      <c r="BF122" s="385"/>
      <c r="BG122" s="385"/>
      <c r="BH122" s="131"/>
      <c r="BI122" s="131"/>
      <c r="BJ122" s="131"/>
      <c r="BK122" s="385"/>
      <c r="BL122" s="385"/>
      <c r="BM122" s="131"/>
      <c r="BN122" s="131"/>
      <c r="BO122" s="131"/>
      <c r="BP122" s="385"/>
      <c r="BQ122" s="385"/>
      <c r="BR122" s="131"/>
      <c r="BS122" s="131"/>
      <c r="BT122" s="131"/>
      <c r="BU122" s="385"/>
      <c r="BV122" s="385"/>
      <c r="BW122" s="131"/>
      <c r="BX122" s="131"/>
      <c r="BY122" s="131"/>
      <c r="BZ122" s="385"/>
      <c r="CA122" s="385"/>
      <c r="CB122" s="131"/>
      <c r="CC122" s="131"/>
      <c r="CD122" s="131"/>
      <c r="CE122" s="385"/>
      <c r="CF122" s="385"/>
      <c r="CG122" s="131"/>
      <c r="CH122" s="131"/>
      <c r="CI122" s="131"/>
      <c r="CJ122" s="385"/>
      <c r="CK122" s="385"/>
      <c r="CL122" s="131"/>
      <c r="CM122" s="131"/>
      <c r="CN122" s="131"/>
      <c r="CO122" s="385"/>
      <c r="CP122" s="385"/>
      <c r="CQ122" s="131"/>
      <c r="CR122" s="131"/>
      <c r="CS122" s="131"/>
      <c r="CT122" s="385"/>
      <c r="CU122" s="385"/>
      <c r="CV122" s="131"/>
      <c r="CW122" s="131"/>
      <c r="CX122" s="131"/>
      <c r="CY122" s="385"/>
      <c r="CZ122" s="385"/>
      <c r="DA122" s="131"/>
      <c r="DB122" s="131"/>
      <c r="DC122" s="131"/>
      <c r="DD122" s="385"/>
      <c r="DE122" s="385"/>
      <c r="DF122" s="131"/>
      <c r="DG122" s="131"/>
      <c r="DH122" s="131"/>
      <c r="DI122" s="385"/>
      <c r="DJ122" s="385"/>
      <c r="DK122" s="131"/>
      <c r="DL122" s="131"/>
      <c r="DM122" s="131"/>
      <c r="DN122" s="385"/>
      <c r="DO122" s="385"/>
      <c r="DP122" s="131"/>
      <c r="DQ122" s="131"/>
      <c r="DR122" s="131"/>
      <c r="DS122" s="385"/>
      <c r="DT122" s="385"/>
      <c r="DU122" s="131"/>
      <c r="DV122" s="131"/>
      <c r="DW122" s="131"/>
      <c r="DX122" s="385"/>
      <c r="DY122" s="385"/>
      <c r="DZ122" s="131"/>
      <c r="EA122" s="131"/>
      <c r="EB122" s="131"/>
      <c r="EC122" s="385"/>
      <c r="ED122" s="385"/>
      <c r="EE122" s="131"/>
      <c r="EF122" s="131"/>
      <c r="EG122" s="131"/>
      <c r="EH122" s="385"/>
      <c r="EI122" s="385"/>
      <c r="EJ122" s="131"/>
      <c r="EK122" s="131"/>
      <c r="EL122" s="131"/>
      <c r="EM122" s="385"/>
      <c r="EN122" s="385"/>
      <c r="EO122" s="131"/>
      <c r="EP122" s="131"/>
      <c r="EQ122" s="131"/>
      <c r="ER122" s="385"/>
      <c r="ES122" s="385"/>
      <c r="ET122" s="131"/>
      <c r="EU122" s="131"/>
      <c r="EV122" s="131"/>
      <c r="EW122" s="385"/>
      <c r="EX122" s="385"/>
      <c r="EY122" s="131"/>
      <c r="EZ122" s="131"/>
      <c r="FA122" s="131"/>
      <c r="FB122" s="385"/>
      <c r="FC122" s="385"/>
      <c r="FD122" s="131"/>
      <c r="FE122" s="131"/>
      <c r="FF122" s="131"/>
      <c r="FG122" s="385"/>
      <c r="FH122" s="385"/>
      <c r="FI122" s="131"/>
      <c r="FJ122" s="131"/>
      <c r="FK122" s="131"/>
      <c r="FL122" s="385"/>
      <c r="FM122" s="385"/>
      <c r="FN122" s="131"/>
      <c r="FO122" s="131"/>
      <c r="FP122" s="131"/>
      <c r="FQ122" s="385"/>
      <c r="FR122" s="385"/>
      <c r="FS122" s="131"/>
      <c r="FT122" s="131"/>
      <c r="FU122" s="131"/>
      <c r="FV122" s="385"/>
      <c r="FW122" s="385"/>
      <c r="FX122" s="131"/>
      <c r="FY122" s="131"/>
      <c r="FZ122" s="131"/>
      <c r="GA122" s="385"/>
      <c r="GB122" s="385"/>
      <c r="GC122" s="131"/>
      <c r="GD122" s="131"/>
      <c r="GE122" s="131"/>
      <c r="GF122" s="385"/>
      <c r="GG122" s="385"/>
      <c r="GH122" s="131"/>
      <c r="GI122" s="131"/>
      <c r="GJ122" s="131"/>
      <c r="GK122" s="385"/>
      <c r="GL122" s="385"/>
      <c r="GM122" s="131"/>
      <c r="GN122" s="131"/>
      <c r="GO122" s="131"/>
      <c r="GP122" s="385"/>
      <c r="GQ122" s="385"/>
      <c r="GR122" s="131"/>
      <c r="GS122" s="131"/>
      <c r="GT122" s="131"/>
      <c r="GU122" s="385"/>
      <c r="GV122" s="385"/>
      <c r="GW122" s="131"/>
      <c r="GX122" s="131"/>
      <c r="GY122" s="131"/>
      <c r="GZ122" s="385"/>
      <c r="HA122" s="385"/>
      <c r="HB122" s="131"/>
      <c r="HC122" s="131"/>
      <c r="HD122" s="131"/>
      <c r="HE122" s="385"/>
      <c r="HF122" s="385"/>
      <c r="HG122" s="131"/>
      <c r="HH122" s="131"/>
      <c r="HI122" s="131"/>
      <c r="HJ122" s="385"/>
      <c r="HK122" s="385"/>
      <c r="HL122" s="131"/>
      <c r="HM122" s="131"/>
      <c r="HN122" s="131"/>
      <c r="HO122" s="385"/>
      <c r="HP122" s="385"/>
      <c r="HQ122" s="131"/>
      <c r="HR122" s="131"/>
      <c r="HS122" s="131"/>
      <c r="HT122" s="385"/>
      <c r="HU122" s="385"/>
      <c r="HV122" s="131"/>
      <c r="HW122" s="131"/>
      <c r="HX122" s="131"/>
      <c r="HY122" s="385"/>
      <c r="HZ122" s="385"/>
      <c r="IA122" s="131"/>
      <c r="IB122" s="131"/>
      <c r="IC122" s="131"/>
      <c r="ID122" s="385"/>
      <c r="IE122" s="385"/>
      <c r="IF122" s="131"/>
      <c r="IG122" s="131"/>
      <c r="IH122" s="131"/>
      <c r="II122" s="385"/>
      <c r="IJ122" s="385"/>
      <c r="IK122" s="131"/>
      <c r="IL122" s="131"/>
      <c r="IM122" s="131"/>
      <c r="IN122" s="385"/>
      <c r="IO122" s="385"/>
      <c r="IP122" s="131"/>
      <c r="IQ122" s="131"/>
      <c r="IR122" s="131"/>
      <c r="IS122" s="385"/>
      <c r="IT122" s="385"/>
      <c r="IU122" s="131"/>
      <c r="IV122" s="131"/>
      <c r="IW122" s="131"/>
      <c r="IX122" s="385"/>
      <c r="IY122" s="386"/>
      <c r="IZ122" s="198"/>
      <c r="JA122" s="378"/>
      <c r="JB122" s="256"/>
      <c r="JC122" s="256"/>
    </row>
    <row r="123" spans="1:263" s="127" customFormat="1" ht="28.5" customHeight="1" thickBot="1" x14ac:dyDescent="0.4">
      <c r="A123" s="419"/>
      <c r="B123" s="420"/>
      <c r="C123" s="126" t="s">
        <v>402</v>
      </c>
      <c r="D123" s="248" t="s">
        <v>356</v>
      </c>
      <c r="E123" s="421"/>
      <c r="F123" s="286"/>
      <c r="G123" s="250"/>
      <c r="H123" s="422"/>
      <c r="I123" s="423"/>
      <c r="J123" s="424"/>
      <c r="K123" s="251"/>
      <c r="L123" s="251"/>
      <c r="M123" s="251"/>
      <c r="N123" s="251"/>
      <c r="O123" s="425"/>
      <c r="P123" s="251"/>
      <c r="Q123" s="251"/>
      <c r="R123" s="251"/>
      <c r="S123" s="251"/>
      <c r="T123" s="425"/>
      <c r="U123" s="251"/>
      <c r="V123" s="251"/>
      <c r="W123" s="251"/>
      <c r="X123" s="251"/>
      <c r="Y123" s="425"/>
      <c r="Z123" s="251"/>
      <c r="AA123" s="251"/>
      <c r="AB123" s="251"/>
      <c r="AC123" s="251"/>
      <c r="AD123" s="425"/>
      <c r="AE123" s="251"/>
      <c r="AF123" s="251"/>
      <c r="AG123" s="251"/>
      <c r="AH123" s="251"/>
      <c r="AI123" s="425"/>
      <c r="AJ123" s="251"/>
      <c r="AK123" s="251"/>
      <c r="AL123" s="251"/>
      <c r="AM123" s="251"/>
      <c r="AN123" s="425"/>
      <c r="AO123" s="251"/>
      <c r="AP123" s="251"/>
      <c r="AQ123" s="251"/>
      <c r="AR123" s="251"/>
      <c r="AS123" s="425"/>
      <c r="AT123" s="251"/>
      <c r="AU123" s="251"/>
      <c r="AV123" s="251"/>
      <c r="AW123" s="251"/>
      <c r="AX123" s="425"/>
      <c r="AY123" s="251"/>
      <c r="AZ123" s="251"/>
      <c r="BA123" s="251"/>
      <c r="BB123" s="251"/>
      <c r="BC123" s="425"/>
      <c r="BD123" s="251"/>
      <c r="BE123" s="251"/>
      <c r="BF123" s="251"/>
      <c r="BG123" s="251"/>
      <c r="BH123" s="425"/>
      <c r="BI123" s="251"/>
      <c r="BJ123" s="251"/>
      <c r="BK123" s="251"/>
      <c r="BL123" s="251"/>
      <c r="BM123" s="425"/>
      <c r="BN123" s="251"/>
      <c r="BO123" s="251"/>
      <c r="BP123" s="251"/>
      <c r="BQ123" s="251"/>
      <c r="BR123" s="425"/>
      <c r="BS123" s="251"/>
      <c r="BT123" s="251"/>
      <c r="BU123" s="251"/>
      <c r="BV123" s="251"/>
      <c r="BW123" s="425"/>
      <c r="BX123" s="251"/>
      <c r="BY123" s="251"/>
      <c r="BZ123" s="251"/>
      <c r="CA123" s="251"/>
      <c r="CB123" s="425"/>
      <c r="CC123" s="251"/>
      <c r="CD123" s="251"/>
      <c r="CE123" s="251"/>
      <c r="CF123" s="251"/>
      <c r="CG123" s="425"/>
      <c r="CH123" s="251"/>
      <c r="CI123" s="251"/>
      <c r="CJ123" s="251"/>
      <c r="CK123" s="251"/>
      <c r="CL123" s="425"/>
      <c r="CM123" s="251"/>
      <c r="CN123" s="251"/>
      <c r="CO123" s="251"/>
      <c r="CP123" s="251"/>
      <c r="CQ123" s="425"/>
      <c r="CR123" s="251"/>
      <c r="CS123" s="251"/>
      <c r="CT123" s="251"/>
      <c r="CU123" s="251"/>
      <c r="CV123" s="425"/>
      <c r="CW123" s="251"/>
      <c r="CX123" s="251"/>
      <c r="CY123" s="251"/>
      <c r="CZ123" s="251"/>
      <c r="DA123" s="425"/>
      <c r="DB123" s="251"/>
      <c r="DC123" s="251"/>
      <c r="DD123" s="251"/>
      <c r="DE123" s="251"/>
      <c r="DF123" s="425"/>
      <c r="DG123" s="251"/>
      <c r="DH123" s="251"/>
      <c r="DI123" s="251"/>
      <c r="DJ123" s="251"/>
      <c r="DK123" s="425"/>
      <c r="DL123" s="251"/>
      <c r="DM123" s="251"/>
      <c r="DN123" s="251"/>
      <c r="DO123" s="251"/>
      <c r="DP123" s="425"/>
      <c r="DQ123" s="251"/>
      <c r="DR123" s="251"/>
      <c r="DS123" s="251"/>
      <c r="DT123" s="251"/>
      <c r="DU123" s="425"/>
      <c r="DV123" s="251"/>
      <c r="DW123" s="251"/>
      <c r="DX123" s="251"/>
      <c r="DY123" s="251"/>
      <c r="DZ123" s="425"/>
      <c r="EA123" s="251"/>
      <c r="EB123" s="251"/>
      <c r="EC123" s="251"/>
      <c r="ED123" s="251"/>
      <c r="EE123" s="425"/>
      <c r="EF123" s="251"/>
      <c r="EG123" s="251"/>
      <c r="EH123" s="251"/>
      <c r="EI123" s="251"/>
      <c r="EJ123" s="425"/>
      <c r="EK123" s="251"/>
      <c r="EL123" s="251"/>
      <c r="EM123" s="251"/>
      <c r="EN123" s="251"/>
      <c r="EO123" s="425"/>
      <c r="EP123" s="251"/>
      <c r="EQ123" s="251"/>
      <c r="ER123" s="251"/>
      <c r="ES123" s="251"/>
      <c r="ET123" s="425"/>
      <c r="EU123" s="251"/>
      <c r="EV123" s="251"/>
      <c r="EW123" s="251"/>
      <c r="EX123" s="251"/>
      <c r="EY123" s="425"/>
      <c r="EZ123" s="251"/>
      <c r="FA123" s="251"/>
      <c r="FB123" s="251"/>
      <c r="FC123" s="251"/>
      <c r="FD123" s="425"/>
      <c r="FE123" s="251"/>
      <c r="FF123" s="251"/>
      <c r="FG123" s="251"/>
      <c r="FH123" s="251"/>
      <c r="FI123" s="425"/>
      <c r="FJ123" s="251"/>
      <c r="FK123" s="251"/>
      <c r="FL123" s="251"/>
      <c r="FM123" s="251"/>
      <c r="FN123" s="425"/>
      <c r="FO123" s="251"/>
      <c r="FP123" s="251"/>
      <c r="FQ123" s="251"/>
      <c r="FR123" s="251"/>
      <c r="FS123" s="425"/>
      <c r="FT123" s="251"/>
      <c r="FU123" s="251"/>
      <c r="FV123" s="251"/>
      <c r="FW123" s="251"/>
      <c r="FX123" s="425"/>
      <c r="FY123" s="251"/>
      <c r="FZ123" s="251"/>
      <c r="GA123" s="251"/>
      <c r="GB123" s="251"/>
      <c r="GC123" s="425"/>
      <c r="GD123" s="251"/>
      <c r="GE123" s="251"/>
      <c r="GF123" s="251"/>
      <c r="GG123" s="251"/>
      <c r="GH123" s="425"/>
      <c r="GI123" s="251"/>
      <c r="GJ123" s="251"/>
      <c r="GK123" s="251"/>
      <c r="GL123" s="251"/>
      <c r="GM123" s="425"/>
      <c r="GN123" s="251"/>
      <c r="GO123" s="251"/>
      <c r="GP123" s="251"/>
      <c r="GQ123" s="251"/>
      <c r="GR123" s="425"/>
      <c r="GS123" s="251"/>
      <c r="GT123" s="251"/>
      <c r="GU123" s="251"/>
      <c r="GV123" s="251"/>
      <c r="GW123" s="425"/>
      <c r="GX123" s="251"/>
      <c r="GY123" s="251"/>
      <c r="GZ123" s="251"/>
      <c r="HA123" s="251"/>
      <c r="HB123" s="425"/>
      <c r="HC123" s="251"/>
      <c r="HD123" s="251"/>
      <c r="HE123" s="251"/>
      <c r="HF123" s="251"/>
      <c r="HG123" s="425"/>
      <c r="HH123" s="251"/>
      <c r="HI123" s="251"/>
      <c r="HJ123" s="251"/>
      <c r="HK123" s="251"/>
      <c r="HL123" s="425"/>
      <c r="HM123" s="251"/>
      <c r="HN123" s="251"/>
      <c r="HO123" s="251"/>
      <c r="HP123" s="251"/>
      <c r="HQ123" s="425"/>
      <c r="HR123" s="251"/>
      <c r="HS123" s="251"/>
      <c r="HT123" s="251"/>
      <c r="HU123" s="251"/>
      <c r="HV123" s="425"/>
      <c r="HW123" s="251"/>
      <c r="HX123" s="251"/>
      <c r="HY123" s="251"/>
      <c r="HZ123" s="251"/>
      <c r="IA123" s="425"/>
      <c r="IB123" s="251"/>
      <c r="IC123" s="251"/>
      <c r="ID123" s="251"/>
      <c r="IE123" s="251"/>
      <c r="IF123" s="425"/>
      <c r="IG123" s="251"/>
      <c r="IH123" s="251"/>
      <c r="II123" s="251"/>
      <c r="IJ123" s="251"/>
      <c r="IK123" s="425"/>
      <c r="IL123" s="251"/>
      <c r="IM123" s="251"/>
      <c r="IN123" s="251"/>
      <c r="IO123" s="251"/>
      <c r="IP123" s="425"/>
      <c r="IQ123" s="251"/>
      <c r="IR123" s="251"/>
      <c r="IS123" s="251"/>
      <c r="IT123" s="251"/>
      <c r="IU123" s="425"/>
      <c r="IV123" s="251"/>
      <c r="IW123" s="251"/>
      <c r="IX123" s="251"/>
      <c r="IY123" s="426"/>
      <c r="IZ123" s="198"/>
      <c r="JA123" s="427"/>
      <c r="JB123" s="428"/>
      <c r="JC123" s="428"/>
    </row>
    <row r="124" spans="1:263" s="3" customFormat="1" x14ac:dyDescent="0.35">
      <c r="A124" s="198"/>
      <c r="B124" s="359"/>
      <c r="C124" s="239"/>
      <c r="D124" s="102"/>
      <c r="E124" s="102"/>
      <c r="F124" s="384"/>
      <c r="G124" s="131"/>
      <c r="H124" s="325"/>
      <c r="I124" s="202"/>
      <c r="J124" s="324"/>
      <c r="K124" s="131"/>
      <c r="L124" s="131"/>
      <c r="M124" s="385"/>
      <c r="N124" s="385"/>
      <c r="O124" s="131"/>
      <c r="P124" s="131"/>
      <c r="Q124" s="131"/>
      <c r="R124" s="385"/>
      <c r="S124" s="385"/>
      <c r="T124" s="131"/>
      <c r="U124" s="131"/>
      <c r="V124" s="131"/>
      <c r="W124" s="385"/>
      <c r="X124" s="385"/>
      <c r="Y124" s="131"/>
      <c r="Z124" s="131"/>
      <c r="AA124" s="131"/>
      <c r="AB124" s="385"/>
      <c r="AC124" s="385"/>
      <c r="AD124" s="131"/>
      <c r="AE124" s="131"/>
      <c r="AF124" s="131"/>
      <c r="AG124" s="385"/>
      <c r="AH124" s="385"/>
      <c r="AI124" s="131"/>
      <c r="AJ124" s="131"/>
      <c r="AK124" s="131"/>
      <c r="AL124" s="385"/>
      <c r="AM124" s="385"/>
      <c r="AN124" s="131"/>
      <c r="AO124" s="131"/>
      <c r="AP124" s="131"/>
      <c r="AQ124" s="385"/>
      <c r="AR124" s="385"/>
      <c r="AS124" s="131"/>
      <c r="AT124" s="131"/>
      <c r="AU124" s="131"/>
      <c r="AV124" s="385"/>
      <c r="AW124" s="385"/>
      <c r="AX124" s="131"/>
      <c r="AY124" s="131"/>
      <c r="AZ124" s="131"/>
      <c r="BA124" s="385"/>
      <c r="BB124" s="385"/>
      <c r="BC124" s="131"/>
      <c r="BD124" s="131"/>
      <c r="BE124" s="131"/>
      <c r="BF124" s="385"/>
      <c r="BG124" s="385"/>
      <c r="BH124" s="131"/>
      <c r="BI124" s="131"/>
      <c r="BJ124" s="131"/>
      <c r="BK124" s="385"/>
      <c r="BL124" s="385"/>
      <c r="BM124" s="131"/>
      <c r="BN124" s="131"/>
      <c r="BO124" s="131"/>
      <c r="BP124" s="385"/>
      <c r="BQ124" s="385"/>
      <c r="BR124" s="131"/>
      <c r="BS124" s="131"/>
      <c r="BT124" s="131"/>
      <c r="BU124" s="385"/>
      <c r="BV124" s="385"/>
      <c r="BW124" s="131"/>
      <c r="BX124" s="131"/>
      <c r="BY124" s="131"/>
      <c r="BZ124" s="385"/>
      <c r="CA124" s="385"/>
      <c r="CB124" s="131"/>
      <c r="CC124" s="131"/>
      <c r="CD124" s="131"/>
      <c r="CE124" s="385"/>
      <c r="CF124" s="385"/>
      <c r="CG124" s="131"/>
      <c r="CH124" s="131"/>
      <c r="CI124" s="131"/>
      <c r="CJ124" s="385"/>
      <c r="CK124" s="385"/>
      <c r="CL124" s="131"/>
      <c r="CM124" s="131"/>
      <c r="CN124" s="131"/>
      <c r="CO124" s="385"/>
      <c r="CP124" s="385"/>
      <c r="CQ124" s="131"/>
      <c r="CR124" s="131"/>
      <c r="CS124" s="131"/>
      <c r="CT124" s="385"/>
      <c r="CU124" s="385"/>
      <c r="CV124" s="131"/>
      <c r="CW124" s="131"/>
      <c r="CX124" s="131"/>
      <c r="CY124" s="385"/>
      <c r="CZ124" s="385"/>
      <c r="DA124" s="131"/>
      <c r="DB124" s="131"/>
      <c r="DC124" s="131"/>
      <c r="DD124" s="385"/>
      <c r="DE124" s="385"/>
      <c r="DF124" s="131"/>
      <c r="DG124" s="131"/>
      <c r="DH124" s="131"/>
      <c r="DI124" s="385"/>
      <c r="DJ124" s="385"/>
      <c r="DK124" s="131"/>
      <c r="DL124" s="131"/>
      <c r="DM124" s="131"/>
      <c r="DN124" s="385"/>
      <c r="DO124" s="385"/>
      <c r="DP124" s="131"/>
      <c r="DQ124" s="131"/>
      <c r="DR124" s="131"/>
      <c r="DS124" s="385"/>
      <c r="DT124" s="385"/>
      <c r="DU124" s="131"/>
      <c r="DV124" s="131"/>
      <c r="DW124" s="131"/>
      <c r="DX124" s="385"/>
      <c r="DY124" s="385"/>
      <c r="DZ124" s="131"/>
      <c r="EA124" s="131"/>
      <c r="EB124" s="131"/>
      <c r="EC124" s="385"/>
      <c r="ED124" s="385"/>
      <c r="EE124" s="131"/>
      <c r="EF124" s="131"/>
      <c r="EG124" s="131"/>
      <c r="EH124" s="385"/>
      <c r="EI124" s="385"/>
      <c r="EJ124" s="131"/>
      <c r="EK124" s="131"/>
      <c r="EL124" s="131"/>
      <c r="EM124" s="385"/>
      <c r="EN124" s="385"/>
      <c r="EO124" s="131"/>
      <c r="EP124" s="131"/>
      <c r="EQ124" s="131"/>
      <c r="ER124" s="385"/>
      <c r="ES124" s="385"/>
      <c r="ET124" s="131"/>
      <c r="EU124" s="131"/>
      <c r="EV124" s="131"/>
      <c r="EW124" s="385"/>
      <c r="EX124" s="385"/>
      <c r="EY124" s="131"/>
      <c r="EZ124" s="131"/>
      <c r="FA124" s="131"/>
      <c r="FB124" s="385"/>
      <c r="FC124" s="385"/>
      <c r="FD124" s="131"/>
      <c r="FE124" s="131"/>
      <c r="FF124" s="131"/>
      <c r="FG124" s="385"/>
      <c r="FH124" s="385"/>
      <c r="FI124" s="131"/>
      <c r="FJ124" s="131"/>
      <c r="FK124" s="131"/>
      <c r="FL124" s="385"/>
      <c r="FM124" s="385"/>
      <c r="FN124" s="131"/>
      <c r="FO124" s="131"/>
      <c r="FP124" s="131"/>
      <c r="FQ124" s="385"/>
      <c r="FR124" s="385"/>
      <c r="FS124" s="131"/>
      <c r="FT124" s="131"/>
      <c r="FU124" s="131"/>
      <c r="FV124" s="385"/>
      <c r="FW124" s="385"/>
      <c r="FX124" s="131"/>
      <c r="FY124" s="131"/>
      <c r="FZ124" s="131"/>
      <c r="GA124" s="385"/>
      <c r="GB124" s="385"/>
      <c r="GC124" s="131"/>
      <c r="GD124" s="131"/>
      <c r="GE124" s="131"/>
      <c r="GF124" s="385"/>
      <c r="GG124" s="385"/>
      <c r="GH124" s="131"/>
      <c r="GI124" s="131"/>
      <c r="GJ124" s="131"/>
      <c r="GK124" s="385"/>
      <c r="GL124" s="385"/>
      <c r="GM124" s="131"/>
      <c r="GN124" s="131"/>
      <c r="GO124" s="131"/>
      <c r="GP124" s="385"/>
      <c r="GQ124" s="385"/>
      <c r="GR124" s="131"/>
      <c r="GS124" s="131"/>
      <c r="GT124" s="131"/>
      <c r="GU124" s="385"/>
      <c r="GV124" s="385"/>
      <c r="GW124" s="131"/>
      <c r="GX124" s="131"/>
      <c r="GY124" s="131"/>
      <c r="GZ124" s="385"/>
      <c r="HA124" s="385"/>
      <c r="HB124" s="131"/>
      <c r="HC124" s="131"/>
      <c r="HD124" s="131"/>
      <c r="HE124" s="385"/>
      <c r="HF124" s="385"/>
      <c r="HG124" s="131"/>
      <c r="HH124" s="131"/>
      <c r="HI124" s="131"/>
      <c r="HJ124" s="385"/>
      <c r="HK124" s="385"/>
      <c r="HL124" s="131"/>
      <c r="HM124" s="131"/>
      <c r="HN124" s="131"/>
      <c r="HO124" s="385"/>
      <c r="HP124" s="385"/>
      <c r="HQ124" s="131"/>
      <c r="HR124" s="131"/>
      <c r="HS124" s="131"/>
      <c r="HT124" s="385"/>
      <c r="HU124" s="385"/>
      <c r="HV124" s="131"/>
      <c r="HW124" s="131"/>
      <c r="HX124" s="131"/>
      <c r="HY124" s="385"/>
      <c r="HZ124" s="385"/>
      <c r="IA124" s="131"/>
      <c r="IB124" s="131"/>
      <c r="IC124" s="131"/>
      <c r="ID124" s="385"/>
      <c r="IE124" s="385"/>
      <c r="IF124" s="131"/>
      <c r="IG124" s="131"/>
      <c r="IH124" s="131"/>
      <c r="II124" s="385"/>
      <c r="IJ124" s="385"/>
      <c r="IK124" s="131"/>
      <c r="IL124" s="131"/>
      <c r="IM124" s="131"/>
      <c r="IN124" s="385"/>
      <c r="IO124" s="385"/>
      <c r="IP124" s="131"/>
      <c r="IQ124" s="131"/>
      <c r="IR124" s="131"/>
      <c r="IS124" s="385"/>
      <c r="IT124" s="385"/>
      <c r="IU124" s="131"/>
      <c r="IV124" s="131"/>
      <c r="IW124" s="131"/>
      <c r="IX124" s="385"/>
      <c r="IY124" s="386"/>
      <c r="IZ124" s="198"/>
      <c r="JA124" s="378"/>
      <c r="JB124" s="256"/>
      <c r="JC124" s="256"/>
    </row>
    <row r="125" spans="1:263" s="3" customFormat="1" x14ac:dyDescent="0.35">
      <c r="A125" s="198"/>
      <c r="B125" s="359"/>
      <c r="C125" s="126" t="s">
        <v>403</v>
      </c>
      <c r="D125" s="102" t="s">
        <v>404</v>
      </c>
      <c r="E125" s="102"/>
      <c r="F125" s="285"/>
      <c r="G125" s="110"/>
      <c r="H125" s="325"/>
      <c r="I125" s="202"/>
      <c r="J125" s="324"/>
      <c r="K125" s="131"/>
      <c r="L125" s="429"/>
      <c r="M125" s="385"/>
      <c r="N125" s="385"/>
      <c r="O125" s="131"/>
      <c r="P125" s="131"/>
      <c r="Q125" s="429"/>
      <c r="R125" s="385"/>
      <c r="S125" s="385"/>
      <c r="T125" s="131"/>
      <c r="U125" s="131"/>
      <c r="V125" s="429"/>
      <c r="W125" s="385"/>
      <c r="X125" s="385"/>
      <c r="Y125" s="131"/>
      <c r="Z125" s="131"/>
      <c r="AA125" s="429"/>
      <c r="AB125" s="385"/>
      <c r="AC125" s="385"/>
      <c r="AD125" s="131"/>
      <c r="AE125" s="131"/>
      <c r="AF125" s="429"/>
      <c r="AG125" s="385"/>
      <c r="AH125" s="385"/>
      <c r="AI125" s="131"/>
      <c r="AJ125" s="131"/>
      <c r="AK125" s="429"/>
      <c r="AL125" s="385"/>
      <c r="AM125" s="385"/>
      <c r="AN125" s="131"/>
      <c r="AO125" s="131"/>
      <c r="AP125" s="429"/>
      <c r="AQ125" s="385"/>
      <c r="AR125" s="385"/>
      <c r="AS125" s="131"/>
      <c r="AT125" s="131"/>
      <c r="AU125" s="429"/>
      <c r="AV125" s="385"/>
      <c r="AW125" s="385"/>
      <c r="AX125" s="131"/>
      <c r="AY125" s="131"/>
      <c r="AZ125" s="429"/>
      <c r="BA125" s="385"/>
      <c r="BB125" s="385"/>
      <c r="BC125" s="131"/>
      <c r="BD125" s="131"/>
      <c r="BE125" s="429"/>
      <c r="BF125" s="385"/>
      <c r="BG125" s="385"/>
      <c r="BH125" s="131"/>
      <c r="BI125" s="131"/>
      <c r="BJ125" s="429"/>
      <c r="BK125" s="385"/>
      <c r="BL125" s="385"/>
      <c r="BM125" s="131"/>
      <c r="BN125" s="131"/>
      <c r="BO125" s="429"/>
      <c r="BP125" s="385"/>
      <c r="BQ125" s="385"/>
      <c r="BR125" s="131"/>
      <c r="BS125" s="131"/>
      <c r="BT125" s="429"/>
      <c r="BU125" s="385"/>
      <c r="BV125" s="385"/>
      <c r="BW125" s="131"/>
      <c r="BX125" s="131"/>
      <c r="BY125" s="429"/>
      <c r="BZ125" s="385"/>
      <c r="CA125" s="385"/>
      <c r="CB125" s="131"/>
      <c r="CC125" s="131"/>
      <c r="CD125" s="429"/>
      <c r="CE125" s="385"/>
      <c r="CF125" s="385"/>
      <c r="CG125" s="131"/>
      <c r="CH125" s="131"/>
      <c r="CI125" s="429"/>
      <c r="CJ125" s="385"/>
      <c r="CK125" s="385"/>
      <c r="CL125" s="131"/>
      <c r="CM125" s="131"/>
      <c r="CN125" s="429"/>
      <c r="CO125" s="385"/>
      <c r="CP125" s="385"/>
      <c r="CQ125" s="131"/>
      <c r="CR125" s="131"/>
      <c r="CS125" s="429"/>
      <c r="CT125" s="385"/>
      <c r="CU125" s="385"/>
      <c r="CV125" s="131"/>
      <c r="CW125" s="131"/>
      <c r="CX125" s="429"/>
      <c r="CY125" s="385"/>
      <c r="CZ125" s="385"/>
      <c r="DA125" s="131"/>
      <c r="DB125" s="131"/>
      <c r="DC125" s="429"/>
      <c r="DD125" s="385"/>
      <c r="DE125" s="385"/>
      <c r="DF125" s="131"/>
      <c r="DG125" s="131"/>
      <c r="DH125" s="429"/>
      <c r="DI125" s="385"/>
      <c r="DJ125" s="385"/>
      <c r="DK125" s="131"/>
      <c r="DL125" s="131"/>
      <c r="DM125" s="429"/>
      <c r="DN125" s="385"/>
      <c r="DO125" s="385"/>
      <c r="DP125" s="131"/>
      <c r="DQ125" s="131"/>
      <c r="DR125" s="429"/>
      <c r="DS125" s="385"/>
      <c r="DT125" s="385"/>
      <c r="DU125" s="131"/>
      <c r="DV125" s="131"/>
      <c r="DW125" s="429"/>
      <c r="DX125" s="385"/>
      <c r="DY125" s="385"/>
      <c r="DZ125" s="131"/>
      <c r="EA125" s="131"/>
      <c r="EB125" s="429"/>
      <c r="EC125" s="385"/>
      <c r="ED125" s="385"/>
      <c r="EE125" s="131"/>
      <c r="EF125" s="131"/>
      <c r="EG125" s="429"/>
      <c r="EH125" s="385"/>
      <c r="EI125" s="385"/>
      <c r="EJ125" s="131"/>
      <c r="EK125" s="131"/>
      <c r="EL125" s="429"/>
      <c r="EM125" s="385"/>
      <c r="EN125" s="385"/>
      <c r="EO125" s="131"/>
      <c r="EP125" s="131"/>
      <c r="EQ125" s="429"/>
      <c r="ER125" s="385"/>
      <c r="ES125" s="385"/>
      <c r="ET125" s="131"/>
      <c r="EU125" s="131"/>
      <c r="EV125" s="429"/>
      <c r="EW125" s="385"/>
      <c r="EX125" s="385"/>
      <c r="EY125" s="131"/>
      <c r="EZ125" s="131"/>
      <c r="FA125" s="429"/>
      <c r="FB125" s="385"/>
      <c r="FC125" s="385"/>
      <c r="FD125" s="131"/>
      <c r="FE125" s="131"/>
      <c r="FF125" s="429"/>
      <c r="FG125" s="385"/>
      <c r="FH125" s="385"/>
      <c r="FI125" s="131"/>
      <c r="FJ125" s="131"/>
      <c r="FK125" s="429"/>
      <c r="FL125" s="385"/>
      <c r="FM125" s="385"/>
      <c r="FN125" s="131"/>
      <c r="FO125" s="131"/>
      <c r="FP125" s="429"/>
      <c r="FQ125" s="385"/>
      <c r="FR125" s="385"/>
      <c r="FS125" s="131"/>
      <c r="FT125" s="131"/>
      <c r="FU125" s="429"/>
      <c r="FV125" s="385"/>
      <c r="FW125" s="385"/>
      <c r="FX125" s="131"/>
      <c r="FY125" s="131"/>
      <c r="FZ125" s="429"/>
      <c r="GA125" s="385"/>
      <c r="GB125" s="385"/>
      <c r="GC125" s="131"/>
      <c r="GD125" s="131"/>
      <c r="GE125" s="429"/>
      <c r="GF125" s="385"/>
      <c r="GG125" s="385"/>
      <c r="GH125" s="131"/>
      <c r="GI125" s="131"/>
      <c r="GJ125" s="429"/>
      <c r="GK125" s="385"/>
      <c r="GL125" s="385"/>
      <c r="GM125" s="131"/>
      <c r="GN125" s="131"/>
      <c r="GO125" s="429"/>
      <c r="GP125" s="385"/>
      <c r="GQ125" s="385"/>
      <c r="GR125" s="131"/>
      <c r="GS125" s="131"/>
      <c r="GT125" s="429"/>
      <c r="GU125" s="385"/>
      <c r="GV125" s="385"/>
      <c r="GW125" s="131"/>
      <c r="GX125" s="131"/>
      <c r="GY125" s="429"/>
      <c r="GZ125" s="385"/>
      <c r="HA125" s="385"/>
      <c r="HB125" s="131"/>
      <c r="HC125" s="131"/>
      <c r="HD125" s="429"/>
      <c r="HE125" s="385"/>
      <c r="HF125" s="385"/>
      <c r="HG125" s="131"/>
      <c r="HH125" s="131"/>
      <c r="HI125" s="429"/>
      <c r="HJ125" s="385"/>
      <c r="HK125" s="385"/>
      <c r="HL125" s="131"/>
      <c r="HM125" s="131"/>
      <c r="HN125" s="429"/>
      <c r="HO125" s="385"/>
      <c r="HP125" s="385"/>
      <c r="HQ125" s="131"/>
      <c r="HR125" s="131"/>
      <c r="HS125" s="429"/>
      <c r="HT125" s="385"/>
      <c r="HU125" s="385"/>
      <c r="HV125" s="131"/>
      <c r="HW125" s="131"/>
      <c r="HX125" s="429"/>
      <c r="HY125" s="385"/>
      <c r="HZ125" s="385"/>
      <c r="IA125" s="131"/>
      <c r="IB125" s="131"/>
      <c r="IC125" s="429"/>
      <c r="ID125" s="385"/>
      <c r="IE125" s="385"/>
      <c r="IF125" s="131"/>
      <c r="IG125" s="131"/>
      <c r="IH125" s="429"/>
      <c r="II125" s="385"/>
      <c r="IJ125" s="385"/>
      <c r="IK125" s="131"/>
      <c r="IL125" s="131"/>
      <c r="IM125" s="429"/>
      <c r="IN125" s="385"/>
      <c r="IO125" s="385"/>
      <c r="IP125" s="131"/>
      <c r="IQ125" s="131"/>
      <c r="IR125" s="429"/>
      <c r="IS125" s="385"/>
      <c r="IT125" s="385"/>
      <c r="IU125" s="131"/>
      <c r="IV125" s="131"/>
      <c r="IW125" s="429"/>
      <c r="IX125" s="385"/>
      <c r="IY125" s="386"/>
      <c r="IZ125" s="198"/>
      <c r="JA125" s="378"/>
      <c r="JB125" s="256"/>
      <c r="JC125" s="256"/>
    </row>
    <row r="126" spans="1:263" s="3" customFormat="1" x14ac:dyDescent="0.35">
      <c r="A126" s="198"/>
      <c r="B126" s="359"/>
      <c r="C126" s="239"/>
      <c r="D126" s="104"/>
      <c r="E126" s="102"/>
      <c r="F126" s="384"/>
      <c r="G126" s="131"/>
      <c r="H126" s="325"/>
      <c r="I126" s="202"/>
      <c r="J126" s="324"/>
      <c r="K126" s="131"/>
      <c r="L126" s="131"/>
      <c r="M126" s="385"/>
      <c r="N126" s="385"/>
      <c r="O126" s="131"/>
      <c r="P126" s="131"/>
      <c r="Q126" s="131"/>
      <c r="R126" s="385"/>
      <c r="S126" s="385"/>
      <c r="T126" s="131"/>
      <c r="U126" s="131"/>
      <c r="V126" s="131"/>
      <c r="W126" s="385"/>
      <c r="X126" s="385"/>
      <c r="Y126" s="131"/>
      <c r="Z126" s="131"/>
      <c r="AA126" s="131"/>
      <c r="AB126" s="385"/>
      <c r="AC126" s="385"/>
      <c r="AD126" s="131"/>
      <c r="AE126" s="131"/>
      <c r="AF126" s="131"/>
      <c r="AG126" s="385"/>
      <c r="AH126" s="385"/>
      <c r="AI126" s="131"/>
      <c r="AJ126" s="131"/>
      <c r="AK126" s="131"/>
      <c r="AL126" s="385"/>
      <c r="AM126" s="385"/>
      <c r="AN126" s="131"/>
      <c r="AO126" s="131"/>
      <c r="AP126" s="131"/>
      <c r="AQ126" s="385"/>
      <c r="AR126" s="385"/>
      <c r="AS126" s="131"/>
      <c r="AT126" s="131"/>
      <c r="AU126" s="131"/>
      <c r="AV126" s="385"/>
      <c r="AW126" s="385"/>
      <c r="AX126" s="131"/>
      <c r="AY126" s="131"/>
      <c r="AZ126" s="131"/>
      <c r="BA126" s="385"/>
      <c r="BB126" s="385"/>
      <c r="BC126" s="131"/>
      <c r="BD126" s="131"/>
      <c r="BE126" s="131"/>
      <c r="BF126" s="385"/>
      <c r="BG126" s="385"/>
      <c r="BH126" s="131"/>
      <c r="BI126" s="131"/>
      <c r="BJ126" s="131"/>
      <c r="BK126" s="385"/>
      <c r="BL126" s="385"/>
      <c r="BM126" s="131"/>
      <c r="BN126" s="131"/>
      <c r="BO126" s="131"/>
      <c r="BP126" s="385"/>
      <c r="BQ126" s="385"/>
      <c r="BR126" s="131"/>
      <c r="BS126" s="131"/>
      <c r="BT126" s="131"/>
      <c r="BU126" s="385"/>
      <c r="BV126" s="385"/>
      <c r="BW126" s="131"/>
      <c r="BX126" s="131"/>
      <c r="BY126" s="131"/>
      <c r="BZ126" s="385"/>
      <c r="CA126" s="385"/>
      <c r="CB126" s="131"/>
      <c r="CC126" s="131"/>
      <c r="CD126" s="131"/>
      <c r="CE126" s="385"/>
      <c r="CF126" s="385"/>
      <c r="CG126" s="131"/>
      <c r="CH126" s="131"/>
      <c r="CI126" s="131"/>
      <c r="CJ126" s="385"/>
      <c r="CK126" s="385"/>
      <c r="CL126" s="131"/>
      <c r="CM126" s="131"/>
      <c r="CN126" s="131"/>
      <c r="CO126" s="385"/>
      <c r="CP126" s="385"/>
      <c r="CQ126" s="131"/>
      <c r="CR126" s="131"/>
      <c r="CS126" s="131"/>
      <c r="CT126" s="385"/>
      <c r="CU126" s="385"/>
      <c r="CV126" s="131"/>
      <c r="CW126" s="131"/>
      <c r="CX126" s="131"/>
      <c r="CY126" s="385"/>
      <c r="CZ126" s="385"/>
      <c r="DA126" s="131"/>
      <c r="DB126" s="131"/>
      <c r="DC126" s="131"/>
      <c r="DD126" s="385"/>
      <c r="DE126" s="385"/>
      <c r="DF126" s="131"/>
      <c r="DG126" s="131"/>
      <c r="DH126" s="131"/>
      <c r="DI126" s="385"/>
      <c r="DJ126" s="385"/>
      <c r="DK126" s="131"/>
      <c r="DL126" s="131"/>
      <c r="DM126" s="131"/>
      <c r="DN126" s="385"/>
      <c r="DO126" s="385"/>
      <c r="DP126" s="131"/>
      <c r="DQ126" s="131"/>
      <c r="DR126" s="131"/>
      <c r="DS126" s="385"/>
      <c r="DT126" s="385"/>
      <c r="DU126" s="131"/>
      <c r="DV126" s="131"/>
      <c r="DW126" s="131"/>
      <c r="DX126" s="385"/>
      <c r="DY126" s="385"/>
      <c r="DZ126" s="131"/>
      <c r="EA126" s="131"/>
      <c r="EB126" s="131"/>
      <c r="EC126" s="385"/>
      <c r="ED126" s="385"/>
      <c r="EE126" s="131"/>
      <c r="EF126" s="131"/>
      <c r="EG126" s="131"/>
      <c r="EH126" s="385"/>
      <c r="EI126" s="385"/>
      <c r="EJ126" s="131"/>
      <c r="EK126" s="131"/>
      <c r="EL126" s="131"/>
      <c r="EM126" s="385"/>
      <c r="EN126" s="385"/>
      <c r="EO126" s="131"/>
      <c r="EP126" s="131"/>
      <c r="EQ126" s="131"/>
      <c r="ER126" s="385"/>
      <c r="ES126" s="385"/>
      <c r="ET126" s="131"/>
      <c r="EU126" s="131"/>
      <c r="EV126" s="131"/>
      <c r="EW126" s="385"/>
      <c r="EX126" s="385"/>
      <c r="EY126" s="131"/>
      <c r="EZ126" s="131"/>
      <c r="FA126" s="131"/>
      <c r="FB126" s="385"/>
      <c r="FC126" s="385"/>
      <c r="FD126" s="131"/>
      <c r="FE126" s="131"/>
      <c r="FF126" s="131"/>
      <c r="FG126" s="385"/>
      <c r="FH126" s="385"/>
      <c r="FI126" s="131"/>
      <c r="FJ126" s="131"/>
      <c r="FK126" s="131"/>
      <c r="FL126" s="385"/>
      <c r="FM126" s="385"/>
      <c r="FN126" s="131"/>
      <c r="FO126" s="131"/>
      <c r="FP126" s="131"/>
      <c r="FQ126" s="385"/>
      <c r="FR126" s="385"/>
      <c r="FS126" s="131"/>
      <c r="FT126" s="131"/>
      <c r="FU126" s="131"/>
      <c r="FV126" s="385"/>
      <c r="FW126" s="385"/>
      <c r="FX126" s="131"/>
      <c r="FY126" s="131"/>
      <c r="FZ126" s="131"/>
      <c r="GA126" s="385"/>
      <c r="GB126" s="385"/>
      <c r="GC126" s="131"/>
      <c r="GD126" s="131"/>
      <c r="GE126" s="131"/>
      <c r="GF126" s="385"/>
      <c r="GG126" s="385"/>
      <c r="GH126" s="131"/>
      <c r="GI126" s="131"/>
      <c r="GJ126" s="131"/>
      <c r="GK126" s="385"/>
      <c r="GL126" s="385"/>
      <c r="GM126" s="131"/>
      <c r="GN126" s="131"/>
      <c r="GO126" s="131"/>
      <c r="GP126" s="385"/>
      <c r="GQ126" s="385"/>
      <c r="GR126" s="131"/>
      <c r="GS126" s="131"/>
      <c r="GT126" s="131"/>
      <c r="GU126" s="385"/>
      <c r="GV126" s="385"/>
      <c r="GW126" s="131"/>
      <c r="GX126" s="131"/>
      <c r="GY126" s="131"/>
      <c r="GZ126" s="385"/>
      <c r="HA126" s="385"/>
      <c r="HB126" s="131"/>
      <c r="HC126" s="131"/>
      <c r="HD126" s="131"/>
      <c r="HE126" s="385"/>
      <c r="HF126" s="385"/>
      <c r="HG126" s="131"/>
      <c r="HH126" s="131"/>
      <c r="HI126" s="131"/>
      <c r="HJ126" s="385"/>
      <c r="HK126" s="385"/>
      <c r="HL126" s="131"/>
      <c r="HM126" s="131"/>
      <c r="HN126" s="131"/>
      <c r="HO126" s="385"/>
      <c r="HP126" s="385"/>
      <c r="HQ126" s="131"/>
      <c r="HR126" s="131"/>
      <c r="HS126" s="131"/>
      <c r="HT126" s="385"/>
      <c r="HU126" s="385"/>
      <c r="HV126" s="131"/>
      <c r="HW126" s="131"/>
      <c r="HX126" s="131"/>
      <c r="HY126" s="385"/>
      <c r="HZ126" s="385"/>
      <c r="IA126" s="131"/>
      <c r="IB126" s="131"/>
      <c r="IC126" s="131"/>
      <c r="ID126" s="385"/>
      <c r="IE126" s="385"/>
      <c r="IF126" s="131"/>
      <c r="IG126" s="131"/>
      <c r="IH126" s="131"/>
      <c r="II126" s="385"/>
      <c r="IJ126" s="385"/>
      <c r="IK126" s="131"/>
      <c r="IL126" s="131"/>
      <c r="IM126" s="131"/>
      <c r="IN126" s="385"/>
      <c r="IO126" s="385"/>
      <c r="IP126" s="131"/>
      <c r="IQ126" s="131"/>
      <c r="IR126" s="131"/>
      <c r="IS126" s="385"/>
      <c r="IT126" s="385"/>
      <c r="IU126" s="131"/>
      <c r="IV126" s="131"/>
      <c r="IW126" s="131"/>
      <c r="IX126" s="385"/>
      <c r="IY126" s="386"/>
      <c r="IZ126" s="198"/>
      <c r="JA126" s="378"/>
      <c r="JB126" s="256"/>
      <c r="JC126" s="256"/>
    </row>
    <row r="127" spans="1:263" s="3" customFormat="1" x14ac:dyDescent="0.35">
      <c r="A127" s="198"/>
      <c r="B127" s="359"/>
      <c r="C127" s="126" t="s">
        <v>405</v>
      </c>
      <c r="D127" s="104" t="s">
        <v>406</v>
      </c>
      <c r="E127" s="102"/>
      <c r="F127" s="285" t="str">
        <f>IFERROR(INDEX('Helper 1'!$I$2:$I$19,MATCH('Schedule 1'!$G$20,'Helper 1'!$H$2:$H$19,0)),"")</f>
        <v/>
      </c>
      <c r="G127" s="131">
        <f>SUM(L127:IX127)</f>
        <v>0</v>
      </c>
      <c r="H127" s="325"/>
      <c r="I127" s="202"/>
      <c r="J127" s="324"/>
      <c r="K127" s="131"/>
      <c r="L127" s="130"/>
      <c r="M127" s="385"/>
      <c r="N127" s="385"/>
      <c r="O127" s="131"/>
      <c r="P127" s="131"/>
      <c r="Q127" s="130"/>
      <c r="R127" s="385"/>
      <c r="S127" s="385"/>
      <c r="T127" s="131"/>
      <c r="U127" s="131"/>
      <c r="V127" s="130"/>
      <c r="W127" s="385"/>
      <c r="X127" s="385"/>
      <c r="Y127" s="131"/>
      <c r="Z127" s="131"/>
      <c r="AA127" s="130"/>
      <c r="AB127" s="385"/>
      <c r="AC127" s="385"/>
      <c r="AD127" s="131"/>
      <c r="AE127" s="131"/>
      <c r="AF127" s="130"/>
      <c r="AG127" s="385"/>
      <c r="AH127" s="385"/>
      <c r="AI127" s="131"/>
      <c r="AJ127" s="131"/>
      <c r="AK127" s="130"/>
      <c r="AL127" s="385"/>
      <c r="AM127" s="385"/>
      <c r="AN127" s="131"/>
      <c r="AO127" s="131"/>
      <c r="AP127" s="130"/>
      <c r="AQ127" s="385"/>
      <c r="AR127" s="385"/>
      <c r="AS127" s="131"/>
      <c r="AT127" s="131"/>
      <c r="AU127" s="130"/>
      <c r="AV127" s="385"/>
      <c r="AW127" s="385"/>
      <c r="AX127" s="131"/>
      <c r="AY127" s="131"/>
      <c r="AZ127" s="130"/>
      <c r="BA127" s="385"/>
      <c r="BB127" s="385"/>
      <c r="BC127" s="131"/>
      <c r="BD127" s="131"/>
      <c r="BE127" s="130"/>
      <c r="BF127" s="385"/>
      <c r="BG127" s="385"/>
      <c r="BH127" s="131"/>
      <c r="BI127" s="131"/>
      <c r="BJ127" s="130"/>
      <c r="BK127" s="385"/>
      <c r="BL127" s="385"/>
      <c r="BM127" s="131"/>
      <c r="BN127" s="131"/>
      <c r="BO127" s="130"/>
      <c r="BP127" s="385"/>
      <c r="BQ127" s="385"/>
      <c r="BR127" s="131"/>
      <c r="BS127" s="131"/>
      <c r="BT127" s="130"/>
      <c r="BU127" s="385"/>
      <c r="BV127" s="385"/>
      <c r="BW127" s="131"/>
      <c r="BX127" s="131"/>
      <c r="BY127" s="130"/>
      <c r="BZ127" s="385"/>
      <c r="CA127" s="385"/>
      <c r="CB127" s="131"/>
      <c r="CC127" s="131"/>
      <c r="CD127" s="130"/>
      <c r="CE127" s="385"/>
      <c r="CF127" s="385"/>
      <c r="CG127" s="131"/>
      <c r="CH127" s="131"/>
      <c r="CI127" s="130"/>
      <c r="CJ127" s="385"/>
      <c r="CK127" s="385"/>
      <c r="CL127" s="131"/>
      <c r="CM127" s="131"/>
      <c r="CN127" s="130"/>
      <c r="CO127" s="385"/>
      <c r="CP127" s="385"/>
      <c r="CQ127" s="131"/>
      <c r="CR127" s="131"/>
      <c r="CS127" s="130"/>
      <c r="CT127" s="385"/>
      <c r="CU127" s="385"/>
      <c r="CV127" s="131"/>
      <c r="CW127" s="131"/>
      <c r="CX127" s="130"/>
      <c r="CY127" s="385"/>
      <c r="CZ127" s="385"/>
      <c r="DA127" s="131"/>
      <c r="DB127" s="131"/>
      <c r="DC127" s="130"/>
      <c r="DD127" s="385"/>
      <c r="DE127" s="385"/>
      <c r="DF127" s="131"/>
      <c r="DG127" s="131"/>
      <c r="DH127" s="130"/>
      <c r="DI127" s="385"/>
      <c r="DJ127" s="385"/>
      <c r="DK127" s="131"/>
      <c r="DL127" s="131"/>
      <c r="DM127" s="130"/>
      <c r="DN127" s="385"/>
      <c r="DO127" s="385"/>
      <c r="DP127" s="131"/>
      <c r="DQ127" s="131"/>
      <c r="DR127" s="130"/>
      <c r="DS127" s="385"/>
      <c r="DT127" s="385"/>
      <c r="DU127" s="131"/>
      <c r="DV127" s="131"/>
      <c r="DW127" s="130"/>
      <c r="DX127" s="385"/>
      <c r="DY127" s="385"/>
      <c r="DZ127" s="131"/>
      <c r="EA127" s="131"/>
      <c r="EB127" s="130"/>
      <c r="EC127" s="385"/>
      <c r="ED127" s="385"/>
      <c r="EE127" s="131"/>
      <c r="EF127" s="131"/>
      <c r="EG127" s="130"/>
      <c r="EH127" s="385"/>
      <c r="EI127" s="385"/>
      <c r="EJ127" s="131"/>
      <c r="EK127" s="131"/>
      <c r="EL127" s="130"/>
      <c r="EM127" s="385"/>
      <c r="EN127" s="385"/>
      <c r="EO127" s="131"/>
      <c r="EP127" s="131"/>
      <c r="EQ127" s="130"/>
      <c r="ER127" s="385"/>
      <c r="ES127" s="385"/>
      <c r="ET127" s="131"/>
      <c r="EU127" s="131"/>
      <c r="EV127" s="130"/>
      <c r="EW127" s="385"/>
      <c r="EX127" s="385"/>
      <c r="EY127" s="131"/>
      <c r="EZ127" s="131"/>
      <c r="FA127" s="130"/>
      <c r="FB127" s="385"/>
      <c r="FC127" s="385"/>
      <c r="FD127" s="131"/>
      <c r="FE127" s="131"/>
      <c r="FF127" s="130"/>
      <c r="FG127" s="385"/>
      <c r="FH127" s="385"/>
      <c r="FI127" s="131"/>
      <c r="FJ127" s="131"/>
      <c r="FK127" s="130"/>
      <c r="FL127" s="385"/>
      <c r="FM127" s="385"/>
      <c r="FN127" s="131"/>
      <c r="FO127" s="131"/>
      <c r="FP127" s="130"/>
      <c r="FQ127" s="385"/>
      <c r="FR127" s="385"/>
      <c r="FS127" s="131"/>
      <c r="FT127" s="131"/>
      <c r="FU127" s="130"/>
      <c r="FV127" s="385"/>
      <c r="FW127" s="385"/>
      <c r="FX127" s="131"/>
      <c r="FY127" s="131"/>
      <c r="FZ127" s="130"/>
      <c r="GA127" s="385"/>
      <c r="GB127" s="385"/>
      <c r="GC127" s="131"/>
      <c r="GD127" s="131"/>
      <c r="GE127" s="130"/>
      <c r="GF127" s="385"/>
      <c r="GG127" s="385"/>
      <c r="GH127" s="131"/>
      <c r="GI127" s="131"/>
      <c r="GJ127" s="130"/>
      <c r="GK127" s="385"/>
      <c r="GL127" s="385"/>
      <c r="GM127" s="131"/>
      <c r="GN127" s="131"/>
      <c r="GO127" s="130"/>
      <c r="GP127" s="385"/>
      <c r="GQ127" s="385"/>
      <c r="GR127" s="131"/>
      <c r="GS127" s="131"/>
      <c r="GT127" s="130"/>
      <c r="GU127" s="385"/>
      <c r="GV127" s="385"/>
      <c r="GW127" s="131"/>
      <c r="GX127" s="131"/>
      <c r="GY127" s="130"/>
      <c r="GZ127" s="385"/>
      <c r="HA127" s="385"/>
      <c r="HB127" s="131"/>
      <c r="HC127" s="131"/>
      <c r="HD127" s="130"/>
      <c r="HE127" s="385"/>
      <c r="HF127" s="385"/>
      <c r="HG127" s="131"/>
      <c r="HH127" s="131"/>
      <c r="HI127" s="130"/>
      <c r="HJ127" s="385"/>
      <c r="HK127" s="385"/>
      <c r="HL127" s="131"/>
      <c r="HM127" s="131"/>
      <c r="HN127" s="130"/>
      <c r="HO127" s="385"/>
      <c r="HP127" s="385"/>
      <c r="HQ127" s="131"/>
      <c r="HR127" s="131"/>
      <c r="HS127" s="130"/>
      <c r="HT127" s="385"/>
      <c r="HU127" s="385"/>
      <c r="HV127" s="131"/>
      <c r="HW127" s="131"/>
      <c r="HX127" s="130"/>
      <c r="HY127" s="385"/>
      <c r="HZ127" s="385"/>
      <c r="IA127" s="131"/>
      <c r="IB127" s="131"/>
      <c r="IC127" s="130"/>
      <c r="ID127" s="385"/>
      <c r="IE127" s="385"/>
      <c r="IF127" s="131"/>
      <c r="IG127" s="131"/>
      <c r="IH127" s="130"/>
      <c r="II127" s="385"/>
      <c r="IJ127" s="385"/>
      <c r="IK127" s="131"/>
      <c r="IL127" s="131"/>
      <c r="IM127" s="130"/>
      <c r="IN127" s="385"/>
      <c r="IO127" s="385"/>
      <c r="IP127" s="131"/>
      <c r="IQ127" s="131"/>
      <c r="IR127" s="130"/>
      <c r="IS127" s="385"/>
      <c r="IT127" s="385"/>
      <c r="IU127" s="131"/>
      <c r="IV127" s="131"/>
      <c r="IW127" s="130"/>
      <c r="IX127" s="385"/>
      <c r="IY127" s="386"/>
      <c r="IZ127" s="198"/>
      <c r="JA127" s="378"/>
      <c r="JB127" s="256"/>
      <c r="JC127" s="256"/>
    </row>
    <row r="128" spans="1:263" s="3" customFormat="1" x14ac:dyDescent="0.35">
      <c r="A128" s="198"/>
      <c r="B128" s="359"/>
      <c r="C128" s="239"/>
      <c r="D128" s="102" t="s">
        <v>361</v>
      </c>
      <c r="E128" s="102"/>
      <c r="F128" s="384"/>
      <c r="G128" s="131"/>
      <c r="H128" s="325"/>
      <c r="I128" s="202"/>
      <c r="J128" s="324"/>
      <c r="K128" s="131"/>
      <c r="L128" s="131"/>
      <c r="M128" s="385"/>
      <c r="N128" s="385"/>
      <c r="O128" s="131"/>
      <c r="P128" s="131"/>
      <c r="Q128" s="131"/>
      <c r="R128" s="385"/>
      <c r="S128" s="385"/>
      <c r="T128" s="131"/>
      <c r="U128" s="131"/>
      <c r="V128" s="131"/>
      <c r="W128" s="385"/>
      <c r="X128" s="385"/>
      <c r="Y128" s="131"/>
      <c r="Z128" s="131"/>
      <c r="AA128" s="131"/>
      <c r="AB128" s="385"/>
      <c r="AC128" s="385"/>
      <c r="AD128" s="131"/>
      <c r="AE128" s="131"/>
      <c r="AF128" s="131"/>
      <c r="AG128" s="385"/>
      <c r="AH128" s="385"/>
      <c r="AI128" s="131"/>
      <c r="AJ128" s="131"/>
      <c r="AK128" s="131"/>
      <c r="AL128" s="385"/>
      <c r="AM128" s="385"/>
      <c r="AN128" s="131"/>
      <c r="AO128" s="131"/>
      <c r="AP128" s="131"/>
      <c r="AQ128" s="385"/>
      <c r="AR128" s="385"/>
      <c r="AS128" s="131"/>
      <c r="AT128" s="131"/>
      <c r="AU128" s="131"/>
      <c r="AV128" s="385"/>
      <c r="AW128" s="385"/>
      <c r="AX128" s="131"/>
      <c r="AY128" s="131"/>
      <c r="AZ128" s="131"/>
      <c r="BA128" s="385"/>
      <c r="BB128" s="385"/>
      <c r="BC128" s="131"/>
      <c r="BD128" s="131"/>
      <c r="BE128" s="131"/>
      <c r="BF128" s="385"/>
      <c r="BG128" s="385"/>
      <c r="BH128" s="131"/>
      <c r="BI128" s="131"/>
      <c r="BJ128" s="131"/>
      <c r="BK128" s="385"/>
      <c r="BL128" s="385"/>
      <c r="BM128" s="131"/>
      <c r="BN128" s="131"/>
      <c r="BO128" s="131"/>
      <c r="BP128" s="385"/>
      <c r="BQ128" s="385"/>
      <c r="BR128" s="131"/>
      <c r="BS128" s="131"/>
      <c r="BT128" s="131"/>
      <c r="BU128" s="385"/>
      <c r="BV128" s="385"/>
      <c r="BW128" s="131"/>
      <c r="BX128" s="131"/>
      <c r="BY128" s="131"/>
      <c r="BZ128" s="385"/>
      <c r="CA128" s="385"/>
      <c r="CB128" s="131"/>
      <c r="CC128" s="131"/>
      <c r="CD128" s="131"/>
      <c r="CE128" s="385"/>
      <c r="CF128" s="385"/>
      <c r="CG128" s="131"/>
      <c r="CH128" s="131"/>
      <c r="CI128" s="131"/>
      <c r="CJ128" s="385"/>
      <c r="CK128" s="385"/>
      <c r="CL128" s="131"/>
      <c r="CM128" s="131"/>
      <c r="CN128" s="131"/>
      <c r="CO128" s="385"/>
      <c r="CP128" s="385"/>
      <c r="CQ128" s="131"/>
      <c r="CR128" s="131"/>
      <c r="CS128" s="131"/>
      <c r="CT128" s="385"/>
      <c r="CU128" s="385"/>
      <c r="CV128" s="131"/>
      <c r="CW128" s="131"/>
      <c r="CX128" s="131"/>
      <c r="CY128" s="385"/>
      <c r="CZ128" s="385"/>
      <c r="DA128" s="131"/>
      <c r="DB128" s="131"/>
      <c r="DC128" s="131"/>
      <c r="DD128" s="385"/>
      <c r="DE128" s="385"/>
      <c r="DF128" s="131"/>
      <c r="DG128" s="131"/>
      <c r="DH128" s="131"/>
      <c r="DI128" s="385"/>
      <c r="DJ128" s="385"/>
      <c r="DK128" s="131"/>
      <c r="DL128" s="131"/>
      <c r="DM128" s="131"/>
      <c r="DN128" s="385"/>
      <c r="DO128" s="385"/>
      <c r="DP128" s="131"/>
      <c r="DQ128" s="131"/>
      <c r="DR128" s="131"/>
      <c r="DS128" s="385"/>
      <c r="DT128" s="385"/>
      <c r="DU128" s="131"/>
      <c r="DV128" s="131"/>
      <c r="DW128" s="131"/>
      <c r="DX128" s="385"/>
      <c r="DY128" s="385"/>
      <c r="DZ128" s="131"/>
      <c r="EA128" s="131"/>
      <c r="EB128" s="131"/>
      <c r="EC128" s="385"/>
      <c r="ED128" s="385"/>
      <c r="EE128" s="131"/>
      <c r="EF128" s="131"/>
      <c r="EG128" s="131"/>
      <c r="EH128" s="385"/>
      <c r="EI128" s="385"/>
      <c r="EJ128" s="131"/>
      <c r="EK128" s="131"/>
      <c r="EL128" s="131"/>
      <c r="EM128" s="385"/>
      <c r="EN128" s="385"/>
      <c r="EO128" s="131"/>
      <c r="EP128" s="131"/>
      <c r="EQ128" s="131"/>
      <c r="ER128" s="385"/>
      <c r="ES128" s="385"/>
      <c r="ET128" s="131"/>
      <c r="EU128" s="131"/>
      <c r="EV128" s="131"/>
      <c r="EW128" s="385"/>
      <c r="EX128" s="385"/>
      <c r="EY128" s="131"/>
      <c r="EZ128" s="131"/>
      <c r="FA128" s="131"/>
      <c r="FB128" s="385"/>
      <c r="FC128" s="385"/>
      <c r="FD128" s="131"/>
      <c r="FE128" s="131"/>
      <c r="FF128" s="131"/>
      <c r="FG128" s="385"/>
      <c r="FH128" s="385"/>
      <c r="FI128" s="131"/>
      <c r="FJ128" s="131"/>
      <c r="FK128" s="131"/>
      <c r="FL128" s="385"/>
      <c r="FM128" s="385"/>
      <c r="FN128" s="131"/>
      <c r="FO128" s="131"/>
      <c r="FP128" s="131"/>
      <c r="FQ128" s="385"/>
      <c r="FR128" s="385"/>
      <c r="FS128" s="131"/>
      <c r="FT128" s="131"/>
      <c r="FU128" s="131"/>
      <c r="FV128" s="385"/>
      <c r="FW128" s="385"/>
      <c r="FX128" s="131"/>
      <c r="FY128" s="131"/>
      <c r="FZ128" s="131"/>
      <c r="GA128" s="385"/>
      <c r="GB128" s="385"/>
      <c r="GC128" s="131"/>
      <c r="GD128" s="131"/>
      <c r="GE128" s="131"/>
      <c r="GF128" s="385"/>
      <c r="GG128" s="385"/>
      <c r="GH128" s="131"/>
      <c r="GI128" s="131"/>
      <c r="GJ128" s="131"/>
      <c r="GK128" s="385"/>
      <c r="GL128" s="385"/>
      <c r="GM128" s="131"/>
      <c r="GN128" s="131"/>
      <c r="GO128" s="131"/>
      <c r="GP128" s="385"/>
      <c r="GQ128" s="385"/>
      <c r="GR128" s="131"/>
      <c r="GS128" s="131"/>
      <c r="GT128" s="131"/>
      <c r="GU128" s="385"/>
      <c r="GV128" s="385"/>
      <c r="GW128" s="131"/>
      <c r="GX128" s="131"/>
      <c r="GY128" s="131"/>
      <c r="GZ128" s="385"/>
      <c r="HA128" s="385"/>
      <c r="HB128" s="131"/>
      <c r="HC128" s="131"/>
      <c r="HD128" s="131"/>
      <c r="HE128" s="385"/>
      <c r="HF128" s="385"/>
      <c r="HG128" s="131"/>
      <c r="HH128" s="131"/>
      <c r="HI128" s="131"/>
      <c r="HJ128" s="385"/>
      <c r="HK128" s="385"/>
      <c r="HL128" s="131"/>
      <c r="HM128" s="131"/>
      <c r="HN128" s="131"/>
      <c r="HO128" s="385"/>
      <c r="HP128" s="385"/>
      <c r="HQ128" s="131"/>
      <c r="HR128" s="131"/>
      <c r="HS128" s="131"/>
      <c r="HT128" s="385"/>
      <c r="HU128" s="385"/>
      <c r="HV128" s="131"/>
      <c r="HW128" s="131"/>
      <c r="HX128" s="131"/>
      <c r="HY128" s="385"/>
      <c r="HZ128" s="385"/>
      <c r="IA128" s="131"/>
      <c r="IB128" s="131"/>
      <c r="IC128" s="131"/>
      <c r="ID128" s="385"/>
      <c r="IE128" s="385"/>
      <c r="IF128" s="131"/>
      <c r="IG128" s="131"/>
      <c r="IH128" s="131"/>
      <c r="II128" s="385"/>
      <c r="IJ128" s="385"/>
      <c r="IK128" s="131"/>
      <c r="IL128" s="131"/>
      <c r="IM128" s="131"/>
      <c r="IN128" s="385"/>
      <c r="IO128" s="385"/>
      <c r="IP128" s="131"/>
      <c r="IQ128" s="131"/>
      <c r="IR128" s="131"/>
      <c r="IS128" s="385"/>
      <c r="IT128" s="385"/>
      <c r="IU128" s="131"/>
      <c r="IV128" s="131"/>
      <c r="IW128" s="131"/>
      <c r="IX128" s="385"/>
      <c r="IY128" s="386"/>
      <c r="IZ128" s="198"/>
      <c r="JA128" s="378"/>
      <c r="JB128" s="256"/>
      <c r="JC128" s="256"/>
    </row>
    <row r="129" spans="1:263" s="3" customFormat="1" x14ac:dyDescent="0.35">
      <c r="A129" s="198"/>
      <c r="B129" s="359"/>
      <c r="C129" s="239"/>
      <c r="D129" s="102"/>
      <c r="E129" s="102"/>
      <c r="F129" s="384"/>
      <c r="G129" s="131"/>
      <c r="H129" s="325"/>
      <c r="I129" s="202"/>
      <c r="J129" s="324"/>
      <c r="K129" s="131"/>
      <c r="L129" s="131"/>
      <c r="M129" s="385"/>
      <c r="N129" s="385"/>
      <c r="O129" s="131"/>
      <c r="P129" s="131"/>
      <c r="Q129" s="131"/>
      <c r="R129" s="385"/>
      <c r="S129" s="385"/>
      <c r="T129" s="131"/>
      <c r="U129" s="131"/>
      <c r="V129" s="131"/>
      <c r="W129" s="385"/>
      <c r="X129" s="385"/>
      <c r="Y129" s="131"/>
      <c r="Z129" s="131"/>
      <c r="AA129" s="131"/>
      <c r="AB129" s="385"/>
      <c r="AC129" s="385"/>
      <c r="AD129" s="131"/>
      <c r="AE129" s="131"/>
      <c r="AF129" s="131"/>
      <c r="AG129" s="385"/>
      <c r="AH129" s="385"/>
      <c r="AI129" s="131"/>
      <c r="AJ129" s="131"/>
      <c r="AK129" s="131"/>
      <c r="AL129" s="385"/>
      <c r="AM129" s="385"/>
      <c r="AN129" s="131"/>
      <c r="AO129" s="131"/>
      <c r="AP129" s="131"/>
      <c r="AQ129" s="385"/>
      <c r="AR129" s="385"/>
      <c r="AS129" s="131"/>
      <c r="AT129" s="131"/>
      <c r="AU129" s="131"/>
      <c r="AV129" s="385"/>
      <c r="AW129" s="385"/>
      <c r="AX129" s="131"/>
      <c r="AY129" s="131"/>
      <c r="AZ129" s="131"/>
      <c r="BA129" s="385"/>
      <c r="BB129" s="385"/>
      <c r="BC129" s="131"/>
      <c r="BD129" s="131"/>
      <c r="BE129" s="131"/>
      <c r="BF129" s="385"/>
      <c r="BG129" s="385"/>
      <c r="BH129" s="131"/>
      <c r="BI129" s="131"/>
      <c r="BJ129" s="131"/>
      <c r="BK129" s="385"/>
      <c r="BL129" s="385"/>
      <c r="BM129" s="131"/>
      <c r="BN129" s="131"/>
      <c r="BO129" s="131"/>
      <c r="BP129" s="385"/>
      <c r="BQ129" s="385"/>
      <c r="BR129" s="131"/>
      <c r="BS129" s="131"/>
      <c r="BT129" s="131"/>
      <c r="BU129" s="385"/>
      <c r="BV129" s="385"/>
      <c r="BW129" s="131"/>
      <c r="BX129" s="131"/>
      <c r="BY129" s="131"/>
      <c r="BZ129" s="385"/>
      <c r="CA129" s="385"/>
      <c r="CB129" s="131"/>
      <c r="CC129" s="131"/>
      <c r="CD129" s="131"/>
      <c r="CE129" s="385"/>
      <c r="CF129" s="385"/>
      <c r="CG129" s="131"/>
      <c r="CH129" s="131"/>
      <c r="CI129" s="131"/>
      <c r="CJ129" s="385"/>
      <c r="CK129" s="385"/>
      <c r="CL129" s="131"/>
      <c r="CM129" s="131"/>
      <c r="CN129" s="131"/>
      <c r="CO129" s="385"/>
      <c r="CP129" s="385"/>
      <c r="CQ129" s="131"/>
      <c r="CR129" s="131"/>
      <c r="CS129" s="131"/>
      <c r="CT129" s="385"/>
      <c r="CU129" s="385"/>
      <c r="CV129" s="131"/>
      <c r="CW129" s="131"/>
      <c r="CX129" s="131"/>
      <c r="CY129" s="385"/>
      <c r="CZ129" s="385"/>
      <c r="DA129" s="131"/>
      <c r="DB129" s="131"/>
      <c r="DC129" s="131"/>
      <c r="DD129" s="385"/>
      <c r="DE129" s="385"/>
      <c r="DF129" s="131"/>
      <c r="DG129" s="131"/>
      <c r="DH129" s="131"/>
      <c r="DI129" s="385"/>
      <c r="DJ129" s="385"/>
      <c r="DK129" s="131"/>
      <c r="DL129" s="131"/>
      <c r="DM129" s="131"/>
      <c r="DN129" s="385"/>
      <c r="DO129" s="385"/>
      <c r="DP129" s="131"/>
      <c r="DQ129" s="131"/>
      <c r="DR129" s="131"/>
      <c r="DS129" s="385"/>
      <c r="DT129" s="385"/>
      <c r="DU129" s="131"/>
      <c r="DV129" s="131"/>
      <c r="DW129" s="131"/>
      <c r="DX129" s="385"/>
      <c r="DY129" s="385"/>
      <c r="DZ129" s="131"/>
      <c r="EA129" s="131"/>
      <c r="EB129" s="131"/>
      <c r="EC129" s="385"/>
      <c r="ED129" s="385"/>
      <c r="EE129" s="131"/>
      <c r="EF129" s="131"/>
      <c r="EG129" s="131"/>
      <c r="EH129" s="385"/>
      <c r="EI129" s="385"/>
      <c r="EJ129" s="131"/>
      <c r="EK129" s="131"/>
      <c r="EL129" s="131"/>
      <c r="EM129" s="385"/>
      <c r="EN129" s="385"/>
      <c r="EO129" s="131"/>
      <c r="EP129" s="131"/>
      <c r="EQ129" s="131"/>
      <c r="ER129" s="385"/>
      <c r="ES129" s="385"/>
      <c r="ET129" s="131"/>
      <c r="EU129" s="131"/>
      <c r="EV129" s="131"/>
      <c r="EW129" s="385"/>
      <c r="EX129" s="385"/>
      <c r="EY129" s="131"/>
      <c r="EZ129" s="131"/>
      <c r="FA129" s="131"/>
      <c r="FB129" s="385"/>
      <c r="FC129" s="385"/>
      <c r="FD129" s="131"/>
      <c r="FE129" s="131"/>
      <c r="FF129" s="131"/>
      <c r="FG129" s="385"/>
      <c r="FH129" s="385"/>
      <c r="FI129" s="131"/>
      <c r="FJ129" s="131"/>
      <c r="FK129" s="131"/>
      <c r="FL129" s="385"/>
      <c r="FM129" s="385"/>
      <c r="FN129" s="131"/>
      <c r="FO129" s="131"/>
      <c r="FP129" s="131"/>
      <c r="FQ129" s="385"/>
      <c r="FR129" s="385"/>
      <c r="FS129" s="131"/>
      <c r="FT129" s="131"/>
      <c r="FU129" s="131"/>
      <c r="FV129" s="385"/>
      <c r="FW129" s="385"/>
      <c r="FX129" s="131"/>
      <c r="FY129" s="131"/>
      <c r="FZ129" s="131"/>
      <c r="GA129" s="385"/>
      <c r="GB129" s="385"/>
      <c r="GC129" s="131"/>
      <c r="GD129" s="131"/>
      <c r="GE129" s="131"/>
      <c r="GF129" s="385"/>
      <c r="GG129" s="385"/>
      <c r="GH129" s="131"/>
      <c r="GI129" s="131"/>
      <c r="GJ129" s="131"/>
      <c r="GK129" s="385"/>
      <c r="GL129" s="385"/>
      <c r="GM129" s="131"/>
      <c r="GN129" s="131"/>
      <c r="GO129" s="131"/>
      <c r="GP129" s="385"/>
      <c r="GQ129" s="385"/>
      <c r="GR129" s="131"/>
      <c r="GS129" s="131"/>
      <c r="GT129" s="131"/>
      <c r="GU129" s="385"/>
      <c r="GV129" s="385"/>
      <c r="GW129" s="131"/>
      <c r="GX129" s="131"/>
      <c r="GY129" s="131"/>
      <c r="GZ129" s="385"/>
      <c r="HA129" s="385"/>
      <c r="HB129" s="131"/>
      <c r="HC129" s="131"/>
      <c r="HD129" s="131"/>
      <c r="HE129" s="385"/>
      <c r="HF129" s="385"/>
      <c r="HG129" s="131"/>
      <c r="HH129" s="131"/>
      <c r="HI129" s="131"/>
      <c r="HJ129" s="385"/>
      <c r="HK129" s="385"/>
      <c r="HL129" s="131"/>
      <c r="HM129" s="131"/>
      <c r="HN129" s="131"/>
      <c r="HO129" s="385"/>
      <c r="HP129" s="385"/>
      <c r="HQ129" s="131"/>
      <c r="HR129" s="131"/>
      <c r="HS129" s="131"/>
      <c r="HT129" s="385"/>
      <c r="HU129" s="385"/>
      <c r="HV129" s="131"/>
      <c r="HW129" s="131"/>
      <c r="HX129" s="131"/>
      <c r="HY129" s="385"/>
      <c r="HZ129" s="385"/>
      <c r="IA129" s="131"/>
      <c r="IB129" s="131"/>
      <c r="IC129" s="131"/>
      <c r="ID129" s="385"/>
      <c r="IE129" s="385"/>
      <c r="IF129" s="131"/>
      <c r="IG129" s="131"/>
      <c r="IH129" s="131"/>
      <c r="II129" s="385"/>
      <c r="IJ129" s="385"/>
      <c r="IK129" s="131"/>
      <c r="IL129" s="131"/>
      <c r="IM129" s="131"/>
      <c r="IN129" s="385"/>
      <c r="IO129" s="385"/>
      <c r="IP129" s="131"/>
      <c r="IQ129" s="131"/>
      <c r="IR129" s="131"/>
      <c r="IS129" s="385"/>
      <c r="IT129" s="385"/>
      <c r="IU129" s="131"/>
      <c r="IV129" s="131"/>
      <c r="IW129" s="131"/>
      <c r="IX129" s="385"/>
      <c r="IY129" s="386"/>
      <c r="IZ129" s="198"/>
      <c r="JA129" s="378"/>
      <c r="JB129" s="256"/>
      <c r="JC129" s="256"/>
    </row>
    <row r="130" spans="1:263" s="3" customFormat="1" ht="15" thickBot="1" x14ac:dyDescent="0.4">
      <c r="A130" s="198"/>
      <c r="B130" s="359"/>
      <c r="C130" s="239"/>
      <c r="D130" s="102"/>
      <c r="E130" s="102"/>
      <c r="F130" s="384"/>
      <c r="G130" s="131"/>
      <c r="H130" s="325"/>
      <c r="I130" s="202"/>
      <c r="J130" s="324"/>
      <c r="K130" s="131"/>
      <c r="L130" s="131"/>
      <c r="M130" s="385"/>
      <c r="N130" s="385"/>
      <c r="O130" s="131"/>
      <c r="P130" s="131"/>
      <c r="Q130" s="131"/>
      <c r="R130" s="385"/>
      <c r="S130" s="385"/>
      <c r="T130" s="131"/>
      <c r="U130" s="131"/>
      <c r="V130" s="131"/>
      <c r="W130" s="385"/>
      <c r="X130" s="385"/>
      <c r="Y130" s="131"/>
      <c r="Z130" s="131"/>
      <c r="AA130" s="131"/>
      <c r="AB130" s="385"/>
      <c r="AC130" s="385"/>
      <c r="AD130" s="131"/>
      <c r="AE130" s="131"/>
      <c r="AF130" s="131"/>
      <c r="AG130" s="385"/>
      <c r="AH130" s="385"/>
      <c r="AI130" s="131"/>
      <c r="AJ130" s="131"/>
      <c r="AK130" s="131"/>
      <c r="AL130" s="385"/>
      <c r="AM130" s="385"/>
      <c r="AN130" s="131"/>
      <c r="AO130" s="131"/>
      <c r="AP130" s="131"/>
      <c r="AQ130" s="385"/>
      <c r="AR130" s="385"/>
      <c r="AS130" s="131"/>
      <c r="AT130" s="131"/>
      <c r="AU130" s="131"/>
      <c r="AV130" s="385"/>
      <c r="AW130" s="385"/>
      <c r="AX130" s="131"/>
      <c r="AY130" s="131"/>
      <c r="AZ130" s="131"/>
      <c r="BA130" s="385"/>
      <c r="BB130" s="385"/>
      <c r="BC130" s="131"/>
      <c r="BD130" s="131"/>
      <c r="BE130" s="131"/>
      <c r="BF130" s="385"/>
      <c r="BG130" s="385"/>
      <c r="BH130" s="131"/>
      <c r="BI130" s="131"/>
      <c r="BJ130" s="131"/>
      <c r="BK130" s="385"/>
      <c r="BL130" s="385"/>
      <c r="BM130" s="131"/>
      <c r="BN130" s="131"/>
      <c r="BO130" s="131"/>
      <c r="BP130" s="385"/>
      <c r="BQ130" s="385"/>
      <c r="BR130" s="131"/>
      <c r="BS130" s="131"/>
      <c r="BT130" s="131"/>
      <c r="BU130" s="385"/>
      <c r="BV130" s="385"/>
      <c r="BW130" s="131"/>
      <c r="BX130" s="131"/>
      <c r="BY130" s="131"/>
      <c r="BZ130" s="385"/>
      <c r="CA130" s="385"/>
      <c r="CB130" s="131"/>
      <c r="CC130" s="131"/>
      <c r="CD130" s="131"/>
      <c r="CE130" s="385"/>
      <c r="CF130" s="385"/>
      <c r="CG130" s="131"/>
      <c r="CH130" s="131"/>
      <c r="CI130" s="131"/>
      <c r="CJ130" s="385"/>
      <c r="CK130" s="385"/>
      <c r="CL130" s="131"/>
      <c r="CM130" s="131"/>
      <c r="CN130" s="131"/>
      <c r="CO130" s="385"/>
      <c r="CP130" s="385"/>
      <c r="CQ130" s="131"/>
      <c r="CR130" s="131"/>
      <c r="CS130" s="131"/>
      <c r="CT130" s="385"/>
      <c r="CU130" s="385"/>
      <c r="CV130" s="131"/>
      <c r="CW130" s="131"/>
      <c r="CX130" s="131"/>
      <c r="CY130" s="385"/>
      <c r="CZ130" s="385"/>
      <c r="DA130" s="131"/>
      <c r="DB130" s="131"/>
      <c r="DC130" s="131"/>
      <c r="DD130" s="385"/>
      <c r="DE130" s="385"/>
      <c r="DF130" s="131"/>
      <c r="DG130" s="131"/>
      <c r="DH130" s="131"/>
      <c r="DI130" s="385"/>
      <c r="DJ130" s="385"/>
      <c r="DK130" s="131"/>
      <c r="DL130" s="131"/>
      <c r="DM130" s="131"/>
      <c r="DN130" s="385"/>
      <c r="DO130" s="385"/>
      <c r="DP130" s="131"/>
      <c r="DQ130" s="131"/>
      <c r="DR130" s="131"/>
      <c r="DS130" s="385"/>
      <c r="DT130" s="385"/>
      <c r="DU130" s="131"/>
      <c r="DV130" s="131"/>
      <c r="DW130" s="131"/>
      <c r="DX130" s="385"/>
      <c r="DY130" s="385"/>
      <c r="DZ130" s="131"/>
      <c r="EA130" s="131"/>
      <c r="EB130" s="131"/>
      <c r="EC130" s="385"/>
      <c r="ED130" s="385"/>
      <c r="EE130" s="131"/>
      <c r="EF130" s="131"/>
      <c r="EG130" s="131"/>
      <c r="EH130" s="385"/>
      <c r="EI130" s="385"/>
      <c r="EJ130" s="131"/>
      <c r="EK130" s="131"/>
      <c r="EL130" s="131"/>
      <c r="EM130" s="385"/>
      <c r="EN130" s="385"/>
      <c r="EO130" s="131"/>
      <c r="EP130" s="131"/>
      <c r="EQ130" s="131"/>
      <c r="ER130" s="385"/>
      <c r="ES130" s="385"/>
      <c r="ET130" s="131"/>
      <c r="EU130" s="131"/>
      <c r="EV130" s="131"/>
      <c r="EW130" s="385"/>
      <c r="EX130" s="385"/>
      <c r="EY130" s="131"/>
      <c r="EZ130" s="131"/>
      <c r="FA130" s="131"/>
      <c r="FB130" s="385"/>
      <c r="FC130" s="385"/>
      <c r="FD130" s="131"/>
      <c r="FE130" s="131"/>
      <c r="FF130" s="131"/>
      <c r="FG130" s="385"/>
      <c r="FH130" s="385"/>
      <c r="FI130" s="131"/>
      <c r="FJ130" s="131"/>
      <c r="FK130" s="131"/>
      <c r="FL130" s="385"/>
      <c r="FM130" s="385"/>
      <c r="FN130" s="131"/>
      <c r="FO130" s="131"/>
      <c r="FP130" s="131"/>
      <c r="FQ130" s="385"/>
      <c r="FR130" s="385"/>
      <c r="FS130" s="131"/>
      <c r="FT130" s="131"/>
      <c r="FU130" s="131"/>
      <c r="FV130" s="385"/>
      <c r="FW130" s="385"/>
      <c r="FX130" s="131"/>
      <c r="FY130" s="131"/>
      <c r="FZ130" s="131"/>
      <c r="GA130" s="385"/>
      <c r="GB130" s="385"/>
      <c r="GC130" s="131"/>
      <c r="GD130" s="131"/>
      <c r="GE130" s="131"/>
      <c r="GF130" s="385"/>
      <c r="GG130" s="385"/>
      <c r="GH130" s="131"/>
      <c r="GI130" s="131"/>
      <c r="GJ130" s="131"/>
      <c r="GK130" s="385"/>
      <c r="GL130" s="385"/>
      <c r="GM130" s="131"/>
      <c r="GN130" s="131"/>
      <c r="GO130" s="131"/>
      <c r="GP130" s="385"/>
      <c r="GQ130" s="385"/>
      <c r="GR130" s="131"/>
      <c r="GS130" s="131"/>
      <c r="GT130" s="131"/>
      <c r="GU130" s="385"/>
      <c r="GV130" s="385"/>
      <c r="GW130" s="131"/>
      <c r="GX130" s="131"/>
      <c r="GY130" s="131"/>
      <c r="GZ130" s="385"/>
      <c r="HA130" s="385"/>
      <c r="HB130" s="131"/>
      <c r="HC130" s="131"/>
      <c r="HD130" s="131"/>
      <c r="HE130" s="385"/>
      <c r="HF130" s="385"/>
      <c r="HG130" s="131"/>
      <c r="HH130" s="131"/>
      <c r="HI130" s="131"/>
      <c r="HJ130" s="385"/>
      <c r="HK130" s="385"/>
      <c r="HL130" s="131"/>
      <c r="HM130" s="131"/>
      <c r="HN130" s="131"/>
      <c r="HO130" s="385"/>
      <c r="HP130" s="385"/>
      <c r="HQ130" s="131"/>
      <c r="HR130" s="131"/>
      <c r="HS130" s="131"/>
      <c r="HT130" s="385"/>
      <c r="HU130" s="385"/>
      <c r="HV130" s="131"/>
      <c r="HW130" s="131"/>
      <c r="HX130" s="131"/>
      <c r="HY130" s="385"/>
      <c r="HZ130" s="385"/>
      <c r="IA130" s="131"/>
      <c r="IB130" s="131"/>
      <c r="IC130" s="131"/>
      <c r="ID130" s="385"/>
      <c r="IE130" s="385"/>
      <c r="IF130" s="131"/>
      <c r="IG130" s="131"/>
      <c r="IH130" s="131"/>
      <c r="II130" s="385"/>
      <c r="IJ130" s="385"/>
      <c r="IK130" s="131"/>
      <c r="IL130" s="131"/>
      <c r="IM130" s="131"/>
      <c r="IN130" s="385"/>
      <c r="IO130" s="385"/>
      <c r="IP130" s="131"/>
      <c r="IQ130" s="131"/>
      <c r="IR130" s="131"/>
      <c r="IS130" s="385"/>
      <c r="IT130" s="385"/>
      <c r="IU130" s="131"/>
      <c r="IV130" s="131"/>
      <c r="IW130" s="131"/>
      <c r="IX130" s="385"/>
      <c r="IY130" s="386"/>
      <c r="IZ130" s="198"/>
      <c r="JA130" s="378"/>
      <c r="JB130" s="256"/>
      <c r="JC130" s="256"/>
    </row>
    <row r="131" spans="1:263" s="127" customFormat="1" ht="28.5" customHeight="1" thickBot="1" x14ac:dyDescent="0.4">
      <c r="A131" s="419"/>
      <c r="B131" s="420"/>
      <c r="C131" s="126" t="s">
        <v>407</v>
      </c>
      <c r="D131" s="248" t="s">
        <v>356</v>
      </c>
      <c r="E131" s="421"/>
      <c r="F131" s="286"/>
      <c r="G131" s="250"/>
      <c r="H131" s="422"/>
      <c r="I131" s="423"/>
      <c r="J131" s="424"/>
      <c r="K131" s="251"/>
      <c r="L131" s="251"/>
      <c r="M131" s="251"/>
      <c r="N131" s="251"/>
      <c r="O131" s="425"/>
      <c r="P131" s="251"/>
      <c r="Q131" s="251"/>
      <c r="R131" s="251"/>
      <c r="S131" s="251"/>
      <c r="T131" s="425"/>
      <c r="U131" s="251"/>
      <c r="V131" s="251"/>
      <c r="W131" s="251"/>
      <c r="X131" s="251"/>
      <c r="Y131" s="425"/>
      <c r="Z131" s="251"/>
      <c r="AA131" s="251"/>
      <c r="AB131" s="251"/>
      <c r="AC131" s="251"/>
      <c r="AD131" s="425"/>
      <c r="AE131" s="251"/>
      <c r="AF131" s="251"/>
      <c r="AG131" s="251"/>
      <c r="AH131" s="251"/>
      <c r="AI131" s="425"/>
      <c r="AJ131" s="251"/>
      <c r="AK131" s="251"/>
      <c r="AL131" s="251"/>
      <c r="AM131" s="251"/>
      <c r="AN131" s="425"/>
      <c r="AO131" s="251"/>
      <c r="AP131" s="251"/>
      <c r="AQ131" s="251"/>
      <c r="AR131" s="251"/>
      <c r="AS131" s="425"/>
      <c r="AT131" s="251"/>
      <c r="AU131" s="251"/>
      <c r="AV131" s="251"/>
      <c r="AW131" s="251"/>
      <c r="AX131" s="425"/>
      <c r="AY131" s="251"/>
      <c r="AZ131" s="251"/>
      <c r="BA131" s="251"/>
      <c r="BB131" s="251"/>
      <c r="BC131" s="425"/>
      <c r="BD131" s="251"/>
      <c r="BE131" s="251"/>
      <c r="BF131" s="251"/>
      <c r="BG131" s="251"/>
      <c r="BH131" s="425"/>
      <c r="BI131" s="251"/>
      <c r="BJ131" s="251"/>
      <c r="BK131" s="251"/>
      <c r="BL131" s="251"/>
      <c r="BM131" s="425"/>
      <c r="BN131" s="251"/>
      <c r="BO131" s="251"/>
      <c r="BP131" s="251"/>
      <c r="BQ131" s="251"/>
      <c r="BR131" s="425"/>
      <c r="BS131" s="251"/>
      <c r="BT131" s="251"/>
      <c r="BU131" s="251"/>
      <c r="BV131" s="251"/>
      <c r="BW131" s="425"/>
      <c r="BX131" s="251"/>
      <c r="BY131" s="251"/>
      <c r="BZ131" s="251"/>
      <c r="CA131" s="251"/>
      <c r="CB131" s="425"/>
      <c r="CC131" s="251"/>
      <c r="CD131" s="251"/>
      <c r="CE131" s="251"/>
      <c r="CF131" s="251"/>
      <c r="CG131" s="425"/>
      <c r="CH131" s="251"/>
      <c r="CI131" s="251"/>
      <c r="CJ131" s="251"/>
      <c r="CK131" s="251"/>
      <c r="CL131" s="425"/>
      <c r="CM131" s="251"/>
      <c r="CN131" s="251"/>
      <c r="CO131" s="251"/>
      <c r="CP131" s="251"/>
      <c r="CQ131" s="425"/>
      <c r="CR131" s="251"/>
      <c r="CS131" s="251"/>
      <c r="CT131" s="251"/>
      <c r="CU131" s="251"/>
      <c r="CV131" s="425"/>
      <c r="CW131" s="251"/>
      <c r="CX131" s="251"/>
      <c r="CY131" s="251"/>
      <c r="CZ131" s="251"/>
      <c r="DA131" s="425"/>
      <c r="DB131" s="251"/>
      <c r="DC131" s="251"/>
      <c r="DD131" s="251"/>
      <c r="DE131" s="251"/>
      <c r="DF131" s="425"/>
      <c r="DG131" s="251"/>
      <c r="DH131" s="251"/>
      <c r="DI131" s="251"/>
      <c r="DJ131" s="251"/>
      <c r="DK131" s="425"/>
      <c r="DL131" s="251"/>
      <c r="DM131" s="251"/>
      <c r="DN131" s="251"/>
      <c r="DO131" s="251"/>
      <c r="DP131" s="425"/>
      <c r="DQ131" s="251"/>
      <c r="DR131" s="251"/>
      <c r="DS131" s="251"/>
      <c r="DT131" s="251"/>
      <c r="DU131" s="425"/>
      <c r="DV131" s="251"/>
      <c r="DW131" s="251"/>
      <c r="DX131" s="251"/>
      <c r="DY131" s="251"/>
      <c r="DZ131" s="425"/>
      <c r="EA131" s="251"/>
      <c r="EB131" s="251"/>
      <c r="EC131" s="251"/>
      <c r="ED131" s="251"/>
      <c r="EE131" s="425"/>
      <c r="EF131" s="251"/>
      <c r="EG131" s="251"/>
      <c r="EH131" s="251"/>
      <c r="EI131" s="251"/>
      <c r="EJ131" s="425"/>
      <c r="EK131" s="251"/>
      <c r="EL131" s="251"/>
      <c r="EM131" s="251"/>
      <c r="EN131" s="251"/>
      <c r="EO131" s="425"/>
      <c r="EP131" s="251"/>
      <c r="EQ131" s="251"/>
      <c r="ER131" s="251"/>
      <c r="ES131" s="251"/>
      <c r="ET131" s="425"/>
      <c r="EU131" s="251"/>
      <c r="EV131" s="251"/>
      <c r="EW131" s="251"/>
      <c r="EX131" s="251"/>
      <c r="EY131" s="425"/>
      <c r="EZ131" s="251"/>
      <c r="FA131" s="251"/>
      <c r="FB131" s="251"/>
      <c r="FC131" s="251"/>
      <c r="FD131" s="425"/>
      <c r="FE131" s="251"/>
      <c r="FF131" s="251"/>
      <c r="FG131" s="251"/>
      <c r="FH131" s="251"/>
      <c r="FI131" s="425"/>
      <c r="FJ131" s="251"/>
      <c r="FK131" s="251"/>
      <c r="FL131" s="251"/>
      <c r="FM131" s="251"/>
      <c r="FN131" s="425"/>
      <c r="FO131" s="251"/>
      <c r="FP131" s="251"/>
      <c r="FQ131" s="251"/>
      <c r="FR131" s="251"/>
      <c r="FS131" s="425"/>
      <c r="FT131" s="251"/>
      <c r="FU131" s="251"/>
      <c r="FV131" s="251"/>
      <c r="FW131" s="251"/>
      <c r="FX131" s="425"/>
      <c r="FY131" s="251"/>
      <c r="FZ131" s="251"/>
      <c r="GA131" s="251"/>
      <c r="GB131" s="251"/>
      <c r="GC131" s="425"/>
      <c r="GD131" s="251"/>
      <c r="GE131" s="251"/>
      <c r="GF131" s="251"/>
      <c r="GG131" s="251"/>
      <c r="GH131" s="425"/>
      <c r="GI131" s="251"/>
      <c r="GJ131" s="251"/>
      <c r="GK131" s="251"/>
      <c r="GL131" s="251"/>
      <c r="GM131" s="425"/>
      <c r="GN131" s="251"/>
      <c r="GO131" s="251"/>
      <c r="GP131" s="251"/>
      <c r="GQ131" s="251"/>
      <c r="GR131" s="425"/>
      <c r="GS131" s="251"/>
      <c r="GT131" s="251"/>
      <c r="GU131" s="251"/>
      <c r="GV131" s="251"/>
      <c r="GW131" s="425"/>
      <c r="GX131" s="251"/>
      <c r="GY131" s="251"/>
      <c r="GZ131" s="251"/>
      <c r="HA131" s="251"/>
      <c r="HB131" s="425"/>
      <c r="HC131" s="251"/>
      <c r="HD131" s="251"/>
      <c r="HE131" s="251"/>
      <c r="HF131" s="251"/>
      <c r="HG131" s="425"/>
      <c r="HH131" s="251"/>
      <c r="HI131" s="251"/>
      <c r="HJ131" s="251"/>
      <c r="HK131" s="251"/>
      <c r="HL131" s="425"/>
      <c r="HM131" s="251"/>
      <c r="HN131" s="251"/>
      <c r="HO131" s="251"/>
      <c r="HP131" s="251"/>
      <c r="HQ131" s="425"/>
      <c r="HR131" s="251"/>
      <c r="HS131" s="251"/>
      <c r="HT131" s="251"/>
      <c r="HU131" s="251"/>
      <c r="HV131" s="425"/>
      <c r="HW131" s="251"/>
      <c r="HX131" s="251"/>
      <c r="HY131" s="251"/>
      <c r="HZ131" s="251"/>
      <c r="IA131" s="425"/>
      <c r="IB131" s="251"/>
      <c r="IC131" s="251"/>
      <c r="ID131" s="251"/>
      <c r="IE131" s="251"/>
      <c r="IF131" s="425"/>
      <c r="IG131" s="251"/>
      <c r="IH131" s="251"/>
      <c r="II131" s="251"/>
      <c r="IJ131" s="251"/>
      <c r="IK131" s="425"/>
      <c r="IL131" s="251"/>
      <c r="IM131" s="251"/>
      <c r="IN131" s="251"/>
      <c r="IO131" s="251"/>
      <c r="IP131" s="425"/>
      <c r="IQ131" s="251"/>
      <c r="IR131" s="251"/>
      <c r="IS131" s="251"/>
      <c r="IT131" s="251"/>
      <c r="IU131" s="425"/>
      <c r="IV131" s="251"/>
      <c r="IW131" s="251"/>
      <c r="IX131" s="251"/>
      <c r="IY131" s="426"/>
      <c r="IZ131" s="198"/>
      <c r="JA131" s="427"/>
      <c r="JB131" s="428"/>
      <c r="JC131" s="428"/>
    </row>
    <row r="132" spans="1:263" s="3" customFormat="1" x14ac:dyDescent="0.35">
      <c r="A132" s="198"/>
      <c r="B132" s="359"/>
      <c r="C132" s="239"/>
      <c r="D132" s="102"/>
      <c r="E132" s="102"/>
      <c r="F132" s="384"/>
      <c r="G132" s="131"/>
      <c r="H132" s="325"/>
      <c r="I132" s="202"/>
      <c r="J132" s="324"/>
      <c r="K132" s="131"/>
      <c r="L132" s="131"/>
      <c r="M132" s="385"/>
      <c r="N132" s="385"/>
      <c r="O132" s="131"/>
      <c r="P132" s="131"/>
      <c r="Q132" s="131"/>
      <c r="R132" s="385"/>
      <c r="S132" s="385"/>
      <c r="T132" s="131"/>
      <c r="U132" s="131"/>
      <c r="V132" s="131"/>
      <c r="W132" s="385"/>
      <c r="X132" s="385"/>
      <c r="Y132" s="131"/>
      <c r="Z132" s="131"/>
      <c r="AA132" s="131"/>
      <c r="AB132" s="385"/>
      <c r="AC132" s="385"/>
      <c r="AD132" s="131"/>
      <c r="AE132" s="131"/>
      <c r="AF132" s="131"/>
      <c r="AG132" s="385"/>
      <c r="AH132" s="385"/>
      <c r="AI132" s="131"/>
      <c r="AJ132" s="131"/>
      <c r="AK132" s="131"/>
      <c r="AL132" s="385"/>
      <c r="AM132" s="385"/>
      <c r="AN132" s="131"/>
      <c r="AO132" s="131"/>
      <c r="AP132" s="131"/>
      <c r="AQ132" s="385"/>
      <c r="AR132" s="385"/>
      <c r="AS132" s="131"/>
      <c r="AT132" s="131"/>
      <c r="AU132" s="131"/>
      <c r="AV132" s="385"/>
      <c r="AW132" s="385"/>
      <c r="AX132" s="131"/>
      <c r="AY132" s="131"/>
      <c r="AZ132" s="131"/>
      <c r="BA132" s="385"/>
      <c r="BB132" s="385"/>
      <c r="BC132" s="131"/>
      <c r="BD132" s="131"/>
      <c r="BE132" s="131"/>
      <c r="BF132" s="385"/>
      <c r="BG132" s="385"/>
      <c r="BH132" s="131"/>
      <c r="BI132" s="131"/>
      <c r="BJ132" s="131"/>
      <c r="BK132" s="385"/>
      <c r="BL132" s="385"/>
      <c r="BM132" s="131"/>
      <c r="BN132" s="131"/>
      <c r="BO132" s="131"/>
      <c r="BP132" s="385"/>
      <c r="BQ132" s="385"/>
      <c r="BR132" s="131"/>
      <c r="BS132" s="131"/>
      <c r="BT132" s="131"/>
      <c r="BU132" s="385"/>
      <c r="BV132" s="385"/>
      <c r="BW132" s="131"/>
      <c r="BX132" s="131"/>
      <c r="BY132" s="131"/>
      <c r="BZ132" s="385"/>
      <c r="CA132" s="385"/>
      <c r="CB132" s="131"/>
      <c r="CC132" s="131"/>
      <c r="CD132" s="131"/>
      <c r="CE132" s="385"/>
      <c r="CF132" s="385"/>
      <c r="CG132" s="131"/>
      <c r="CH132" s="131"/>
      <c r="CI132" s="131"/>
      <c r="CJ132" s="385"/>
      <c r="CK132" s="385"/>
      <c r="CL132" s="131"/>
      <c r="CM132" s="131"/>
      <c r="CN132" s="131"/>
      <c r="CO132" s="385"/>
      <c r="CP132" s="385"/>
      <c r="CQ132" s="131"/>
      <c r="CR132" s="131"/>
      <c r="CS132" s="131"/>
      <c r="CT132" s="385"/>
      <c r="CU132" s="385"/>
      <c r="CV132" s="131"/>
      <c r="CW132" s="131"/>
      <c r="CX132" s="131"/>
      <c r="CY132" s="385"/>
      <c r="CZ132" s="385"/>
      <c r="DA132" s="131"/>
      <c r="DB132" s="131"/>
      <c r="DC132" s="131"/>
      <c r="DD132" s="385"/>
      <c r="DE132" s="385"/>
      <c r="DF132" s="131"/>
      <c r="DG132" s="131"/>
      <c r="DH132" s="131"/>
      <c r="DI132" s="385"/>
      <c r="DJ132" s="385"/>
      <c r="DK132" s="131"/>
      <c r="DL132" s="131"/>
      <c r="DM132" s="131"/>
      <c r="DN132" s="385"/>
      <c r="DO132" s="385"/>
      <c r="DP132" s="131"/>
      <c r="DQ132" s="131"/>
      <c r="DR132" s="131"/>
      <c r="DS132" s="385"/>
      <c r="DT132" s="385"/>
      <c r="DU132" s="131"/>
      <c r="DV132" s="131"/>
      <c r="DW132" s="131"/>
      <c r="DX132" s="385"/>
      <c r="DY132" s="385"/>
      <c r="DZ132" s="131"/>
      <c r="EA132" s="131"/>
      <c r="EB132" s="131"/>
      <c r="EC132" s="385"/>
      <c r="ED132" s="385"/>
      <c r="EE132" s="131"/>
      <c r="EF132" s="131"/>
      <c r="EG132" s="131"/>
      <c r="EH132" s="385"/>
      <c r="EI132" s="385"/>
      <c r="EJ132" s="131"/>
      <c r="EK132" s="131"/>
      <c r="EL132" s="131"/>
      <c r="EM132" s="385"/>
      <c r="EN132" s="385"/>
      <c r="EO132" s="131"/>
      <c r="EP132" s="131"/>
      <c r="EQ132" s="131"/>
      <c r="ER132" s="385"/>
      <c r="ES132" s="385"/>
      <c r="ET132" s="131"/>
      <c r="EU132" s="131"/>
      <c r="EV132" s="131"/>
      <c r="EW132" s="385"/>
      <c r="EX132" s="385"/>
      <c r="EY132" s="131"/>
      <c r="EZ132" s="131"/>
      <c r="FA132" s="131"/>
      <c r="FB132" s="385"/>
      <c r="FC132" s="385"/>
      <c r="FD132" s="131"/>
      <c r="FE132" s="131"/>
      <c r="FF132" s="131"/>
      <c r="FG132" s="385"/>
      <c r="FH132" s="385"/>
      <c r="FI132" s="131"/>
      <c r="FJ132" s="131"/>
      <c r="FK132" s="131"/>
      <c r="FL132" s="385"/>
      <c r="FM132" s="385"/>
      <c r="FN132" s="131"/>
      <c r="FO132" s="131"/>
      <c r="FP132" s="131"/>
      <c r="FQ132" s="385"/>
      <c r="FR132" s="385"/>
      <c r="FS132" s="131"/>
      <c r="FT132" s="131"/>
      <c r="FU132" s="131"/>
      <c r="FV132" s="385"/>
      <c r="FW132" s="385"/>
      <c r="FX132" s="131"/>
      <c r="FY132" s="131"/>
      <c r="FZ132" s="131"/>
      <c r="GA132" s="385"/>
      <c r="GB132" s="385"/>
      <c r="GC132" s="131"/>
      <c r="GD132" s="131"/>
      <c r="GE132" s="131"/>
      <c r="GF132" s="385"/>
      <c r="GG132" s="385"/>
      <c r="GH132" s="131"/>
      <c r="GI132" s="131"/>
      <c r="GJ132" s="131"/>
      <c r="GK132" s="385"/>
      <c r="GL132" s="385"/>
      <c r="GM132" s="131"/>
      <c r="GN132" s="131"/>
      <c r="GO132" s="131"/>
      <c r="GP132" s="385"/>
      <c r="GQ132" s="385"/>
      <c r="GR132" s="131"/>
      <c r="GS132" s="131"/>
      <c r="GT132" s="131"/>
      <c r="GU132" s="385"/>
      <c r="GV132" s="385"/>
      <c r="GW132" s="131"/>
      <c r="GX132" s="131"/>
      <c r="GY132" s="131"/>
      <c r="GZ132" s="385"/>
      <c r="HA132" s="385"/>
      <c r="HB132" s="131"/>
      <c r="HC132" s="131"/>
      <c r="HD132" s="131"/>
      <c r="HE132" s="385"/>
      <c r="HF132" s="385"/>
      <c r="HG132" s="131"/>
      <c r="HH132" s="131"/>
      <c r="HI132" s="131"/>
      <c r="HJ132" s="385"/>
      <c r="HK132" s="385"/>
      <c r="HL132" s="131"/>
      <c r="HM132" s="131"/>
      <c r="HN132" s="131"/>
      <c r="HO132" s="385"/>
      <c r="HP132" s="385"/>
      <c r="HQ132" s="131"/>
      <c r="HR132" s="131"/>
      <c r="HS132" s="131"/>
      <c r="HT132" s="385"/>
      <c r="HU132" s="385"/>
      <c r="HV132" s="131"/>
      <c r="HW132" s="131"/>
      <c r="HX132" s="131"/>
      <c r="HY132" s="385"/>
      <c r="HZ132" s="385"/>
      <c r="IA132" s="131"/>
      <c r="IB132" s="131"/>
      <c r="IC132" s="131"/>
      <c r="ID132" s="385"/>
      <c r="IE132" s="385"/>
      <c r="IF132" s="131"/>
      <c r="IG132" s="131"/>
      <c r="IH132" s="131"/>
      <c r="II132" s="385"/>
      <c r="IJ132" s="385"/>
      <c r="IK132" s="131"/>
      <c r="IL132" s="131"/>
      <c r="IM132" s="131"/>
      <c r="IN132" s="385"/>
      <c r="IO132" s="385"/>
      <c r="IP132" s="131"/>
      <c r="IQ132" s="131"/>
      <c r="IR132" s="131"/>
      <c r="IS132" s="385"/>
      <c r="IT132" s="385"/>
      <c r="IU132" s="131"/>
      <c r="IV132" s="131"/>
      <c r="IW132" s="131"/>
      <c r="IX132" s="385"/>
      <c r="IY132" s="386"/>
      <c r="IZ132" s="198"/>
      <c r="JA132" s="378"/>
      <c r="JB132" s="256"/>
      <c r="JC132" s="256"/>
    </row>
    <row r="133" spans="1:263" s="3" customFormat="1" x14ac:dyDescent="0.35">
      <c r="A133" s="198"/>
      <c r="B133" s="359"/>
      <c r="C133" s="126" t="s">
        <v>408</v>
      </c>
      <c r="D133" s="102" t="s">
        <v>409</v>
      </c>
      <c r="E133" s="102"/>
      <c r="F133" s="285"/>
      <c r="G133" s="110"/>
      <c r="H133" s="325"/>
      <c r="I133" s="202"/>
      <c r="J133" s="324"/>
      <c r="K133" s="131"/>
      <c r="L133" s="429"/>
      <c r="M133" s="385"/>
      <c r="N133" s="385"/>
      <c r="O133" s="131"/>
      <c r="P133" s="131"/>
      <c r="Q133" s="429"/>
      <c r="R133" s="385"/>
      <c r="S133" s="385"/>
      <c r="T133" s="131"/>
      <c r="U133" s="131"/>
      <c r="V133" s="429"/>
      <c r="W133" s="385"/>
      <c r="X133" s="385"/>
      <c r="Y133" s="131"/>
      <c r="Z133" s="131"/>
      <c r="AA133" s="429"/>
      <c r="AB133" s="385"/>
      <c r="AC133" s="385"/>
      <c r="AD133" s="131"/>
      <c r="AE133" s="131"/>
      <c r="AF133" s="429"/>
      <c r="AG133" s="385"/>
      <c r="AH133" s="385"/>
      <c r="AI133" s="131"/>
      <c r="AJ133" s="131"/>
      <c r="AK133" s="429"/>
      <c r="AL133" s="385"/>
      <c r="AM133" s="385"/>
      <c r="AN133" s="131"/>
      <c r="AO133" s="131"/>
      <c r="AP133" s="429"/>
      <c r="AQ133" s="385"/>
      <c r="AR133" s="385"/>
      <c r="AS133" s="131"/>
      <c r="AT133" s="131"/>
      <c r="AU133" s="429"/>
      <c r="AV133" s="385"/>
      <c r="AW133" s="385"/>
      <c r="AX133" s="131"/>
      <c r="AY133" s="131"/>
      <c r="AZ133" s="429"/>
      <c r="BA133" s="385"/>
      <c r="BB133" s="385"/>
      <c r="BC133" s="131"/>
      <c r="BD133" s="131"/>
      <c r="BE133" s="429"/>
      <c r="BF133" s="385"/>
      <c r="BG133" s="385"/>
      <c r="BH133" s="131"/>
      <c r="BI133" s="131"/>
      <c r="BJ133" s="429"/>
      <c r="BK133" s="385"/>
      <c r="BL133" s="385"/>
      <c r="BM133" s="131"/>
      <c r="BN133" s="131"/>
      <c r="BO133" s="429"/>
      <c r="BP133" s="385"/>
      <c r="BQ133" s="385"/>
      <c r="BR133" s="131"/>
      <c r="BS133" s="131"/>
      <c r="BT133" s="429"/>
      <c r="BU133" s="385"/>
      <c r="BV133" s="385"/>
      <c r="BW133" s="131"/>
      <c r="BX133" s="131"/>
      <c r="BY133" s="429"/>
      <c r="BZ133" s="385"/>
      <c r="CA133" s="385"/>
      <c r="CB133" s="131"/>
      <c r="CC133" s="131"/>
      <c r="CD133" s="429"/>
      <c r="CE133" s="385"/>
      <c r="CF133" s="385"/>
      <c r="CG133" s="131"/>
      <c r="CH133" s="131"/>
      <c r="CI133" s="429"/>
      <c r="CJ133" s="385"/>
      <c r="CK133" s="385"/>
      <c r="CL133" s="131"/>
      <c r="CM133" s="131"/>
      <c r="CN133" s="429"/>
      <c r="CO133" s="385"/>
      <c r="CP133" s="385"/>
      <c r="CQ133" s="131"/>
      <c r="CR133" s="131"/>
      <c r="CS133" s="429"/>
      <c r="CT133" s="385"/>
      <c r="CU133" s="385"/>
      <c r="CV133" s="131"/>
      <c r="CW133" s="131"/>
      <c r="CX133" s="429"/>
      <c r="CY133" s="385"/>
      <c r="CZ133" s="385"/>
      <c r="DA133" s="131"/>
      <c r="DB133" s="131"/>
      <c r="DC133" s="429"/>
      <c r="DD133" s="385"/>
      <c r="DE133" s="385"/>
      <c r="DF133" s="131"/>
      <c r="DG133" s="131"/>
      <c r="DH133" s="429"/>
      <c r="DI133" s="385"/>
      <c r="DJ133" s="385"/>
      <c r="DK133" s="131"/>
      <c r="DL133" s="131"/>
      <c r="DM133" s="429"/>
      <c r="DN133" s="385"/>
      <c r="DO133" s="385"/>
      <c r="DP133" s="131"/>
      <c r="DQ133" s="131"/>
      <c r="DR133" s="429"/>
      <c r="DS133" s="385"/>
      <c r="DT133" s="385"/>
      <c r="DU133" s="131"/>
      <c r="DV133" s="131"/>
      <c r="DW133" s="429"/>
      <c r="DX133" s="385"/>
      <c r="DY133" s="385"/>
      <c r="DZ133" s="131"/>
      <c r="EA133" s="131"/>
      <c r="EB133" s="429"/>
      <c r="EC133" s="385"/>
      <c r="ED133" s="385"/>
      <c r="EE133" s="131"/>
      <c r="EF133" s="131"/>
      <c r="EG133" s="429"/>
      <c r="EH133" s="385"/>
      <c r="EI133" s="385"/>
      <c r="EJ133" s="131"/>
      <c r="EK133" s="131"/>
      <c r="EL133" s="429"/>
      <c r="EM133" s="385"/>
      <c r="EN133" s="385"/>
      <c r="EO133" s="131"/>
      <c r="EP133" s="131"/>
      <c r="EQ133" s="429"/>
      <c r="ER133" s="385"/>
      <c r="ES133" s="385"/>
      <c r="ET133" s="131"/>
      <c r="EU133" s="131"/>
      <c r="EV133" s="429"/>
      <c r="EW133" s="385"/>
      <c r="EX133" s="385"/>
      <c r="EY133" s="131"/>
      <c r="EZ133" s="131"/>
      <c r="FA133" s="429"/>
      <c r="FB133" s="385"/>
      <c r="FC133" s="385"/>
      <c r="FD133" s="131"/>
      <c r="FE133" s="131"/>
      <c r="FF133" s="429"/>
      <c r="FG133" s="385"/>
      <c r="FH133" s="385"/>
      <c r="FI133" s="131"/>
      <c r="FJ133" s="131"/>
      <c r="FK133" s="429"/>
      <c r="FL133" s="385"/>
      <c r="FM133" s="385"/>
      <c r="FN133" s="131"/>
      <c r="FO133" s="131"/>
      <c r="FP133" s="429"/>
      <c r="FQ133" s="385"/>
      <c r="FR133" s="385"/>
      <c r="FS133" s="131"/>
      <c r="FT133" s="131"/>
      <c r="FU133" s="429"/>
      <c r="FV133" s="385"/>
      <c r="FW133" s="385"/>
      <c r="FX133" s="131"/>
      <c r="FY133" s="131"/>
      <c r="FZ133" s="429"/>
      <c r="GA133" s="385"/>
      <c r="GB133" s="385"/>
      <c r="GC133" s="131"/>
      <c r="GD133" s="131"/>
      <c r="GE133" s="429"/>
      <c r="GF133" s="385"/>
      <c r="GG133" s="385"/>
      <c r="GH133" s="131"/>
      <c r="GI133" s="131"/>
      <c r="GJ133" s="429"/>
      <c r="GK133" s="385"/>
      <c r="GL133" s="385"/>
      <c r="GM133" s="131"/>
      <c r="GN133" s="131"/>
      <c r="GO133" s="429"/>
      <c r="GP133" s="385"/>
      <c r="GQ133" s="385"/>
      <c r="GR133" s="131"/>
      <c r="GS133" s="131"/>
      <c r="GT133" s="429"/>
      <c r="GU133" s="385"/>
      <c r="GV133" s="385"/>
      <c r="GW133" s="131"/>
      <c r="GX133" s="131"/>
      <c r="GY133" s="429"/>
      <c r="GZ133" s="385"/>
      <c r="HA133" s="385"/>
      <c r="HB133" s="131"/>
      <c r="HC133" s="131"/>
      <c r="HD133" s="429"/>
      <c r="HE133" s="385"/>
      <c r="HF133" s="385"/>
      <c r="HG133" s="131"/>
      <c r="HH133" s="131"/>
      <c r="HI133" s="429"/>
      <c r="HJ133" s="385"/>
      <c r="HK133" s="385"/>
      <c r="HL133" s="131"/>
      <c r="HM133" s="131"/>
      <c r="HN133" s="429"/>
      <c r="HO133" s="385"/>
      <c r="HP133" s="385"/>
      <c r="HQ133" s="131"/>
      <c r="HR133" s="131"/>
      <c r="HS133" s="429"/>
      <c r="HT133" s="385"/>
      <c r="HU133" s="385"/>
      <c r="HV133" s="131"/>
      <c r="HW133" s="131"/>
      <c r="HX133" s="429"/>
      <c r="HY133" s="385"/>
      <c r="HZ133" s="385"/>
      <c r="IA133" s="131"/>
      <c r="IB133" s="131"/>
      <c r="IC133" s="429"/>
      <c r="ID133" s="385"/>
      <c r="IE133" s="385"/>
      <c r="IF133" s="131"/>
      <c r="IG133" s="131"/>
      <c r="IH133" s="429"/>
      <c r="II133" s="385"/>
      <c r="IJ133" s="385"/>
      <c r="IK133" s="131"/>
      <c r="IL133" s="131"/>
      <c r="IM133" s="429"/>
      <c r="IN133" s="385"/>
      <c r="IO133" s="385"/>
      <c r="IP133" s="131"/>
      <c r="IQ133" s="131"/>
      <c r="IR133" s="429"/>
      <c r="IS133" s="385"/>
      <c r="IT133" s="385"/>
      <c r="IU133" s="131"/>
      <c r="IV133" s="131"/>
      <c r="IW133" s="429"/>
      <c r="IX133" s="385"/>
      <c r="IY133" s="386"/>
      <c r="IZ133" s="198"/>
      <c r="JA133" s="378"/>
      <c r="JB133" s="256"/>
      <c r="JC133" s="256"/>
    </row>
    <row r="134" spans="1:263" s="3" customFormat="1" x14ac:dyDescent="0.35">
      <c r="A134" s="198"/>
      <c r="B134" s="359"/>
      <c r="C134" s="239"/>
      <c r="D134" s="104"/>
      <c r="E134" s="102"/>
      <c r="F134" s="384"/>
      <c r="G134" s="131"/>
      <c r="H134" s="325"/>
      <c r="I134" s="202"/>
      <c r="J134" s="324"/>
      <c r="K134" s="131"/>
      <c r="L134" s="131"/>
      <c r="M134" s="385"/>
      <c r="N134" s="385"/>
      <c r="O134" s="131"/>
      <c r="P134" s="131"/>
      <c r="Q134" s="131"/>
      <c r="R134" s="385"/>
      <c r="S134" s="385"/>
      <c r="T134" s="131"/>
      <c r="U134" s="131"/>
      <c r="V134" s="131"/>
      <c r="W134" s="385"/>
      <c r="X134" s="385"/>
      <c r="Y134" s="131"/>
      <c r="Z134" s="131"/>
      <c r="AA134" s="131"/>
      <c r="AB134" s="385"/>
      <c r="AC134" s="385"/>
      <c r="AD134" s="131"/>
      <c r="AE134" s="131"/>
      <c r="AF134" s="131"/>
      <c r="AG134" s="385"/>
      <c r="AH134" s="385"/>
      <c r="AI134" s="131"/>
      <c r="AJ134" s="131"/>
      <c r="AK134" s="131"/>
      <c r="AL134" s="385"/>
      <c r="AM134" s="385"/>
      <c r="AN134" s="131"/>
      <c r="AO134" s="131"/>
      <c r="AP134" s="131"/>
      <c r="AQ134" s="385"/>
      <c r="AR134" s="385"/>
      <c r="AS134" s="131"/>
      <c r="AT134" s="131"/>
      <c r="AU134" s="131"/>
      <c r="AV134" s="385"/>
      <c r="AW134" s="385"/>
      <c r="AX134" s="131"/>
      <c r="AY134" s="131"/>
      <c r="AZ134" s="131"/>
      <c r="BA134" s="385"/>
      <c r="BB134" s="385"/>
      <c r="BC134" s="131"/>
      <c r="BD134" s="131"/>
      <c r="BE134" s="131"/>
      <c r="BF134" s="385"/>
      <c r="BG134" s="385"/>
      <c r="BH134" s="131"/>
      <c r="BI134" s="131"/>
      <c r="BJ134" s="131"/>
      <c r="BK134" s="385"/>
      <c r="BL134" s="385"/>
      <c r="BM134" s="131"/>
      <c r="BN134" s="131"/>
      <c r="BO134" s="131"/>
      <c r="BP134" s="385"/>
      <c r="BQ134" s="385"/>
      <c r="BR134" s="131"/>
      <c r="BS134" s="131"/>
      <c r="BT134" s="131"/>
      <c r="BU134" s="385"/>
      <c r="BV134" s="385"/>
      <c r="BW134" s="131"/>
      <c r="BX134" s="131"/>
      <c r="BY134" s="131"/>
      <c r="BZ134" s="385"/>
      <c r="CA134" s="385"/>
      <c r="CB134" s="131"/>
      <c r="CC134" s="131"/>
      <c r="CD134" s="131"/>
      <c r="CE134" s="385"/>
      <c r="CF134" s="385"/>
      <c r="CG134" s="131"/>
      <c r="CH134" s="131"/>
      <c r="CI134" s="131"/>
      <c r="CJ134" s="385"/>
      <c r="CK134" s="385"/>
      <c r="CL134" s="131"/>
      <c r="CM134" s="131"/>
      <c r="CN134" s="131"/>
      <c r="CO134" s="385"/>
      <c r="CP134" s="385"/>
      <c r="CQ134" s="131"/>
      <c r="CR134" s="131"/>
      <c r="CS134" s="131"/>
      <c r="CT134" s="385"/>
      <c r="CU134" s="385"/>
      <c r="CV134" s="131"/>
      <c r="CW134" s="131"/>
      <c r="CX134" s="131"/>
      <c r="CY134" s="385"/>
      <c r="CZ134" s="385"/>
      <c r="DA134" s="131"/>
      <c r="DB134" s="131"/>
      <c r="DC134" s="131"/>
      <c r="DD134" s="385"/>
      <c r="DE134" s="385"/>
      <c r="DF134" s="131"/>
      <c r="DG134" s="131"/>
      <c r="DH134" s="131"/>
      <c r="DI134" s="385"/>
      <c r="DJ134" s="385"/>
      <c r="DK134" s="131"/>
      <c r="DL134" s="131"/>
      <c r="DM134" s="131"/>
      <c r="DN134" s="385"/>
      <c r="DO134" s="385"/>
      <c r="DP134" s="131"/>
      <c r="DQ134" s="131"/>
      <c r="DR134" s="131"/>
      <c r="DS134" s="385"/>
      <c r="DT134" s="385"/>
      <c r="DU134" s="131"/>
      <c r="DV134" s="131"/>
      <c r="DW134" s="131"/>
      <c r="DX134" s="385"/>
      <c r="DY134" s="385"/>
      <c r="DZ134" s="131"/>
      <c r="EA134" s="131"/>
      <c r="EB134" s="131"/>
      <c r="EC134" s="385"/>
      <c r="ED134" s="385"/>
      <c r="EE134" s="131"/>
      <c r="EF134" s="131"/>
      <c r="EG134" s="131"/>
      <c r="EH134" s="385"/>
      <c r="EI134" s="385"/>
      <c r="EJ134" s="131"/>
      <c r="EK134" s="131"/>
      <c r="EL134" s="131"/>
      <c r="EM134" s="385"/>
      <c r="EN134" s="385"/>
      <c r="EO134" s="131"/>
      <c r="EP134" s="131"/>
      <c r="EQ134" s="131"/>
      <c r="ER134" s="385"/>
      <c r="ES134" s="385"/>
      <c r="ET134" s="131"/>
      <c r="EU134" s="131"/>
      <c r="EV134" s="131"/>
      <c r="EW134" s="385"/>
      <c r="EX134" s="385"/>
      <c r="EY134" s="131"/>
      <c r="EZ134" s="131"/>
      <c r="FA134" s="131"/>
      <c r="FB134" s="385"/>
      <c r="FC134" s="385"/>
      <c r="FD134" s="131"/>
      <c r="FE134" s="131"/>
      <c r="FF134" s="131"/>
      <c r="FG134" s="385"/>
      <c r="FH134" s="385"/>
      <c r="FI134" s="131"/>
      <c r="FJ134" s="131"/>
      <c r="FK134" s="131"/>
      <c r="FL134" s="385"/>
      <c r="FM134" s="385"/>
      <c r="FN134" s="131"/>
      <c r="FO134" s="131"/>
      <c r="FP134" s="131"/>
      <c r="FQ134" s="385"/>
      <c r="FR134" s="385"/>
      <c r="FS134" s="131"/>
      <c r="FT134" s="131"/>
      <c r="FU134" s="131"/>
      <c r="FV134" s="385"/>
      <c r="FW134" s="385"/>
      <c r="FX134" s="131"/>
      <c r="FY134" s="131"/>
      <c r="FZ134" s="131"/>
      <c r="GA134" s="385"/>
      <c r="GB134" s="385"/>
      <c r="GC134" s="131"/>
      <c r="GD134" s="131"/>
      <c r="GE134" s="131"/>
      <c r="GF134" s="385"/>
      <c r="GG134" s="385"/>
      <c r="GH134" s="131"/>
      <c r="GI134" s="131"/>
      <c r="GJ134" s="131"/>
      <c r="GK134" s="385"/>
      <c r="GL134" s="385"/>
      <c r="GM134" s="131"/>
      <c r="GN134" s="131"/>
      <c r="GO134" s="131"/>
      <c r="GP134" s="385"/>
      <c r="GQ134" s="385"/>
      <c r="GR134" s="131"/>
      <c r="GS134" s="131"/>
      <c r="GT134" s="131"/>
      <c r="GU134" s="385"/>
      <c r="GV134" s="385"/>
      <c r="GW134" s="131"/>
      <c r="GX134" s="131"/>
      <c r="GY134" s="131"/>
      <c r="GZ134" s="385"/>
      <c r="HA134" s="385"/>
      <c r="HB134" s="131"/>
      <c r="HC134" s="131"/>
      <c r="HD134" s="131"/>
      <c r="HE134" s="385"/>
      <c r="HF134" s="385"/>
      <c r="HG134" s="131"/>
      <c r="HH134" s="131"/>
      <c r="HI134" s="131"/>
      <c r="HJ134" s="385"/>
      <c r="HK134" s="385"/>
      <c r="HL134" s="131"/>
      <c r="HM134" s="131"/>
      <c r="HN134" s="131"/>
      <c r="HO134" s="385"/>
      <c r="HP134" s="385"/>
      <c r="HQ134" s="131"/>
      <c r="HR134" s="131"/>
      <c r="HS134" s="131"/>
      <c r="HT134" s="385"/>
      <c r="HU134" s="385"/>
      <c r="HV134" s="131"/>
      <c r="HW134" s="131"/>
      <c r="HX134" s="131"/>
      <c r="HY134" s="385"/>
      <c r="HZ134" s="385"/>
      <c r="IA134" s="131"/>
      <c r="IB134" s="131"/>
      <c r="IC134" s="131"/>
      <c r="ID134" s="385"/>
      <c r="IE134" s="385"/>
      <c r="IF134" s="131"/>
      <c r="IG134" s="131"/>
      <c r="IH134" s="131"/>
      <c r="II134" s="385"/>
      <c r="IJ134" s="385"/>
      <c r="IK134" s="131"/>
      <c r="IL134" s="131"/>
      <c r="IM134" s="131"/>
      <c r="IN134" s="385"/>
      <c r="IO134" s="385"/>
      <c r="IP134" s="131"/>
      <c r="IQ134" s="131"/>
      <c r="IR134" s="131"/>
      <c r="IS134" s="385"/>
      <c r="IT134" s="385"/>
      <c r="IU134" s="131"/>
      <c r="IV134" s="131"/>
      <c r="IW134" s="131"/>
      <c r="IX134" s="385"/>
      <c r="IY134" s="386"/>
      <c r="IZ134" s="198"/>
      <c r="JA134" s="378"/>
      <c r="JB134" s="256"/>
      <c r="JC134" s="256"/>
    </row>
    <row r="135" spans="1:263" s="3" customFormat="1" x14ac:dyDescent="0.35">
      <c r="A135" s="198"/>
      <c r="B135" s="359"/>
      <c r="C135" s="126" t="s">
        <v>410</v>
      </c>
      <c r="D135" s="104" t="s">
        <v>411</v>
      </c>
      <c r="E135" s="102"/>
      <c r="F135" s="285" t="str">
        <f>IFERROR(INDEX('Helper 1'!$I$2:$I$19,MATCH('Schedule 1'!$G$20,'Helper 1'!$H$2:$H$19,0)),"")</f>
        <v/>
      </c>
      <c r="G135" s="131">
        <f>SUM(L135:IX135)</f>
        <v>0</v>
      </c>
      <c r="H135" s="325"/>
      <c r="I135" s="202"/>
      <c r="J135" s="324"/>
      <c r="K135" s="131"/>
      <c r="L135" s="130"/>
      <c r="M135" s="385"/>
      <c r="N135" s="385"/>
      <c r="O135" s="131"/>
      <c r="P135" s="131"/>
      <c r="Q135" s="130"/>
      <c r="R135" s="385"/>
      <c r="S135" s="385"/>
      <c r="T135" s="131"/>
      <c r="U135" s="131"/>
      <c r="V135" s="130"/>
      <c r="W135" s="385"/>
      <c r="X135" s="385"/>
      <c r="Y135" s="131"/>
      <c r="Z135" s="131"/>
      <c r="AA135" s="130"/>
      <c r="AB135" s="385"/>
      <c r="AC135" s="385"/>
      <c r="AD135" s="131"/>
      <c r="AE135" s="131"/>
      <c r="AF135" s="130"/>
      <c r="AG135" s="385"/>
      <c r="AH135" s="385"/>
      <c r="AI135" s="131"/>
      <c r="AJ135" s="131"/>
      <c r="AK135" s="130"/>
      <c r="AL135" s="385"/>
      <c r="AM135" s="385"/>
      <c r="AN135" s="131"/>
      <c r="AO135" s="131"/>
      <c r="AP135" s="130"/>
      <c r="AQ135" s="385"/>
      <c r="AR135" s="385"/>
      <c r="AS135" s="131"/>
      <c r="AT135" s="131"/>
      <c r="AU135" s="130"/>
      <c r="AV135" s="385"/>
      <c r="AW135" s="385"/>
      <c r="AX135" s="131"/>
      <c r="AY135" s="131"/>
      <c r="AZ135" s="130"/>
      <c r="BA135" s="385"/>
      <c r="BB135" s="385"/>
      <c r="BC135" s="131"/>
      <c r="BD135" s="131"/>
      <c r="BE135" s="130"/>
      <c r="BF135" s="385"/>
      <c r="BG135" s="385"/>
      <c r="BH135" s="131"/>
      <c r="BI135" s="131"/>
      <c r="BJ135" s="130"/>
      <c r="BK135" s="385"/>
      <c r="BL135" s="385"/>
      <c r="BM135" s="131"/>
      <c r="BN135" s="131"/>
      <c r="BO135" s="130"/>
      <c r="BP135" s="385"/>
      <c r="BQ135" s="385"/>
      <c r="BR135" s="131"/>
      <c r="BS135" s="131"/>
      <c r="BT135" s="130"/>
      <c r="BU135" s="385"/>
      <c r="BV135" s="385"/>
      <c r="BW135" s="131"/>
      <c r="BX135" s="131"/>
      <c r="BY135" s="130"/>
      <c r="BZ135" s="385"/>
      <c r="CA135" s="385"/>
      <c r="CB135" s="131"/>
      <c r="CC135" s="131"/>
      <c r="CD135" s="130"/>
      <c r="CE135" s="385"/>
      <c r="CF135" s="385"/>
      <c r="CG135" s="131"/>
      <c r="CH135" s="131"/>
      <c r="CI135" s="130"/>
      <c r="CJ135" s="385"/>
      <c r="CK135" s="385"/>
      <c r="CL135" s="131"/>
      <c r="CM135" s="131"/>
      <c r="CN135" s="130"/>
      <c r="CO135" s="385"/>
      <c r="CP135" s="385"/>
      <c r="CQ135" s="131"/>
      <c r="CR135" s="131"/>
      <c r="CS135" s="130"/>
      <c r="CT135" s="385"/>
      <c r="CU135" s="385"/>
      <c r="CV135" s="131"/>
      <c r="CW135" s="131"/>
      <c r="CX135" s="130"/>
      <c r="CY135" s="385"/>
      <c r="CZ135" s="385"/>
      <c r="DA135" s="131"/>
      <c r="DB135" s="131"/>
      <c r="DC135" s="130"/>
      <c r="DD135" s="385"/>
      <c r="DE135" s="385"/>
      <c r="DF135" s="131"/>
      <c r="DG135" s="131"/>
      <c r="DH135" s="130"/>
      <c r="DI135" s="385"/>
      <c r="DJ135" s="385"/>
      <c r="DK135" s="131"/>
      <c r="DL135" s="131"/>
      <c r="DM135" s="130"/>
      <c r="DN135" s="385"/>
      <c r="DO135" s="385"/>
      <c r="DP135" s="131"/>
      <c r="DQ135" s="131"/>
      <c r="DR135" s="130"/>
      <c r="DS135" s="385"/>
      <c r="DT135" s="385"/>
      <c r="DU135" s="131"/>
      <c r="DV135" s="131"/>
      <c r="DW135" s="130"/>
      <c r="DX135" s="385"/>
      <c r="DY135" s="385"/>
      <c r="DZ135" s="131"/>
      <c r="EA135" s="131"/>
      <c r="EB135" s="130"/>
      <c r="EC135" s="385"/>
      <c r="ED135" s="385"/>
      <c r="EE135" s="131"/>
      <c r="EF135" s="131"/>
      <c r="EG135" s="130"/>
      <c r="EH135" s="385"/>
      <c r="EI135" s="385"/>
      <c r="EJ135" s="131"/>
      <c r="EK135" s="131"/>
      <c r="EL135" s="130"/>
      <c r="EM135" s="385"/>
      <c r="EN135" s="385"/>
      <c r="EO135" s="131"/>
      <c r="EP135" s="131"/>
      <c r="EQ135" s="130"/>
      <c r="ER135" s="385"/>
      <c r="ES135" s="385"/>
      <c r="ET135" s="131"/>
      <c r="EU135" s="131"/>
      <c r="EV135" s="130"/>
      <c r="EW135" s="385"/>
      <c r="EX135" s="385"/>
      <c r="EY135" s="131"/>
      <c r="EZ135" s="131"/>
      <c r="FA135" s="130"/>
      <c r="FB135" s="385"/>
      <c r="FC135" s="385"/>
      <c r="FD135" s="131"/>
      <c r="FE135" s="131"/>
      <c r="FF135" s="130"/>
      <c r="FG135" s="385"/>
      <c r="FH135" s="385"/>
      <c r="FI135" s="131"/>
      <c r="FJ135" s="131"/>
      <c r="FK135" s="130"/>
      <c r="FL135" s="385"/>
      <c r="FM135" s="385"/>
      <c r="FN135" s="131"/>
      <c r="FO135" s="131"/>
      <c r="FP135" s="130"/>
      <c r="FQ135" s="385"/>
      <c r="FR135" s="385"/>
      <c r="FS135" s="131"/>
      <c r="FT135" s="131"/>
      <c r="FU135" s="130"/>
      <c r="FV135" s="385"/>
      <c r="FW135" s="385"/>
      <c r="FX135" s="131"/>
      <c r="FY135" s="131"/>
      <c r="FZ135" s="130"/>
      <c r="GA135" s="385"/>
      <c r="GB135" s="385"/>
      <c r="GC135" s="131"/>
      <c r="GD135" s="131"/>
      <c r="GE135" s="130"/>
      <c r="GF135" s="385"/>
      <c r="GG135" s="385"/>
      <c r="GH135" s="131"/>
      <c r="GI135" s="131"/>
      <c r="GJ135" s="130"/>
      <c r="GK135" s="385"/>
      <c r="GL135" s="385"/>
      <c r="GM135" s="131"/>
      <c r="GN135" s="131"/>
      <c r="GO135" s="130"/>
      <c r="GP135" s="385"/>
      <c r="GQ135" s="385"/>
      <c r="GR135" s="131"/>
      <c r="GS135" s="131"/>
      <c r="GT135" s="130"/>
      <c r="GU135" s="385"/>
      <c r="GV135" s="385"/>
      <c r="GW135" s="131"/>
      <c r="GX135" s="131"/>
      <c r="GY135" s="130"/>
      <c r="GZ135" s="385"/>
      <c r="HA135" s="385"/>
      <c r="HB135" s="131"/>
      <c r="HC135" s="131"/>
      <c r="HD135" s="130"/>
      <c r="HE135" s="385"/>
      <c r="HF135" s="385"/>
      <c r="HG135" s="131"/>
      <c r="HH135" s="131"/>
      <c r="HI135" s="130"/>
      <c r="HJ135" s="385"/>
      <c r="HK135" s="385"/>
      <c r="HL135" s="131"/>
      <c r="HM135" s="131"/>
      <c r="HN135" s="130"/>
      <c r="HO135" s="385"/>
      <c r="HP135" s="385"/>
      <c r="HQ135" s="131"/>
      <c r="HR135" s="131"/>
      <c r="HS135" s="130"/>
      <c r="HT135" s="385"/>
      <c r="HU135" s="385"/>
      <c r="HV135" s="131"/>
      <c r="HW135" s="131"/>
      <c r="HX135" s="130"/>
      <c r="HY135" s="385"/>
      <c r="HZ135" s="385"/>
      <c r="IA135" s="131"/>
      <c r="IB135" s="131"/>
      <c r="IC135" s="130"/>
      <c r="ID135" s="385"/>
      <c r="IE135" s="385"/>
      <c r="IF135" s="131"/>
      <c r="IG135" s="131"/>
      <c r="IH135" s="130"/>
      <c r="II135" s="385"/>
      <c r="IJ135" s="385"/>
      <c r="IK135" s="131"/>
      <c r="IL135" s="131"/>
      <c r="IM135" s="130"/>
      <c r="IN135" s="385"/>
      <c r="IO135" s="385"/>
      <c r="IP135" s="131"/>
      <c r="IQ135" s="131"/>
      <c r="IR135" s="130"/>
      <c r="IS135" s="385"/>
      <c r="IT135" s="385"/>
      <c r="IU135" s="131"/>
      <c r="IV135" s="131"/>
      <c r="IW135" s="130"/>
      <c r="IX135" s="385"/>
      <c r="IY135" s="386"/>
      <c r="IZ135" s="198"/>
      <c r="JA135" s="378"/>
      <c r="JB135" s="256"/>
      <c r="JC135" s="256"/>
    </row>
    <row r="136" spans="1:263" s="3" customFormat="1" x14ac:dyDescent="0.35">
      <c r="A136" s="198"/>
      <c r="B136" s="359"/>
      <c r="C136" s="239"/>
      <c r="D136" s="102" t="s">
        <v>361</v>
      </c>
      <c r="E136" s="102"/>
      <c r="F136" s="384"/>
      <c r="G136" s="131"/>
      <c r="H136" s="325"/>
      <c r="I136" s="202"/>
      <c r="J136" s="324"/>
      <c r="K136" s="131"/>
      <c r="L136" s="131"/>
      <c r="M136" s="385"/>
      <c r="N136" s="385"/>
      <c r="O136" s="131"/>
      <c r="P136" s="131"/>
      <c r="Q136" s="131"/>
      <c r="R136" s="385"/>
      <c r="S136" s="385"/>
      <c r="T136" s="131"/>
      <c r="U136" s="131"/>
      <c r="V136" s="131"/>
      <c r="W136" s="385"/>
      <c r="X136" s="385"/>
      <c r="Y136" s="131"/>
      <c r="Z136" s="131"/>
      <c r="AA136" s="131"/>
      <c r="AB136" s="385"/>
      <c r="AC136" s="385"/>
      <c r="AD136" s="131"/>
      <c r="AE136" s="131"/>
      <c r="AF136" s="131"/>
      <c r="AG136" s="385"/>
      <c r="AH136" s="385"/>
      <c r="AI136" s="131"/>
      <c r="AJ136" s="131"/>
      <c r="AK136" s="131"/>
      <c r="AL136" s="385"/>
      <c r="AM136" s="385"/>
      <c r="AN136" s="131"/>
      <c r="AO136" s="131"/>
      <c r="AP136" s="131"/>
      <c r="AQ136" s="385"/>
      <c r="AR136" s="385"/>
      <c r="AS136" s="131"/>
      <c r="AT136" s="131"/>
      <c r="AU136" s="131"/>
      <c r="AV136" s="385"/>
      <c r="AW136" s="385"/>
      <c r="AX136" s="131"/>
      <c r="AY136" s="131"/>
      <c r="AZ136" s="131"/>
      <c r="BA136" s="385"/>
      <c r="BB136" s="385"/>
      <c r="BC136" s="131"/>
      <c r="BD136" s="131"/>
      <c r="BE136" s="131"/>
      <c r="BF136" s="385"/>
      <c r="BG136" s="385"/>
      <c r="BH136" s="131"/>
      <c r="BI136" s="131"/>
      <c r="BJ136" s="131"/>
      <c r="BK136" s="385"/>
      <c r="BL136" s="385"/>
      <c r="BM136" s="131"/>
      <c r="BN136" s="131"/>
      <c r="BO136" s="131"/>
      <c r="BP136" s="385"/>
      <c r="BQ136" s="385"/>
      <c r="BR136" s="131"/>
      <c r="BS136" s="131"/>
      <c r="BT136" s="131"/>
      <c r="BU136" s="385"/>
      <c r="BV136" s="385"/>
      <c r="BW136" s="131"/>
      <c r="BX136" s="131"/>
      <c r="BY136" s="131"/>
      <c r="BZ136" s="385"/>
      <c r="CA136" s="385"/>
      <c r="CB136" s="131"/>
      <c r="CC136" s="131"/>
      <c r="CD136" s="131"/>
      <c r="CE136" s="385"/>
      <c r="CF136" s="385"/>
      <c r="CG136" s="131"/>
      <c r="CH136" s="131"/>
      <c r="CI136" s="131"/>
      <c r="CJ136" s="385"/>
      <c r="CK136" s="385"/>
      <c r="CL136" s="131"/>
      <c r="CM136" s="131"/>
      <c r="CN136" s="131"/>
      <c r="CO136" s="385"/>
      <c r="CP136" s="385"/>
      <c r="CQ136" s="131"/>
      <c r="CR136" s="131"/>
      <c r="CS136" s="131"/>
      <c r="CT136" s="385"/>
      <c r="CU136" s="385"/>
      <c r="CV136" s="131"/>
      <c r="CW136" s="131"/>
      <c r="CX136" s="131"/>
      <c r="CY136" s="385"/>
      <c r="CZ136" s="385"/>
      <c r="DA136" s="131"/>
      <c r="DB136" s="131"/>
      <c r="DC136" s="131"/>
      <c r="DD136" s="385"/>
      <c r="DE136" s="385"/>
      <c r="DF136" s="131"/>
      <c r="DG136" s="131"/>
      <c r="DH136" s="131"/>
      <c r="DI136" s="385"/>
      <c r="DJ136" s="385"/>
      <c r="DK136" s="131"/>
      <c r="DL136" s="131"/>
      <c r="DM136" s="131"/>
      <c r="DN136" s="385"/>
      <c r="DO136" s="385"/>
      <c r="DP136" s="131"/>
      <c r="DQ136" s="131"/>
      <c r="DR136" s="131"/>
      <c r="DS136" s="385"/>
      <c r="DT136" s="385"/>
      <c r="DU136" s="131"/>
      <c r="DV136" s="131"/>
      <c r="DW136" s="131"/>
      <c r="DX136" s="385"/>
      <c r="DY136" s="385"/>
      <c r="DZ136" s="131"/>
      <c r="EA136" s="131"/>
      <c r="EB136" s="131"/>
      <c r="EC136" s="385"/>
      <c r="ED136" s="385"/>
      <c r="EE136" s="131"/>
      <c r="EF136" s="131"/>
      <c r="EG136" s="131"/>
      <c r="EH136" s="385"/>
      <c r="EI136" s="385"/>
      <c r="EJ136" s="131"/>
      <c r="EK136" s="131"/>
      <c r="EL136" s="131"/>
      <c r="EM136" s="385"/>
      <c r="EN136" s="385"/>
      <c r="EO136" s="131"/>
      <c r="EP136" s="131"/>
      <c r="EQ136" s="131"/>
      <c r="ER136" s="385"/>
      <c r="ES136" s="385"/>
      <c r="ET136" s="131"/>
      <c r="EU136" s="131"/>
      <c r="EV136" s="131"/>
      <c r="EW136" s="385"/>
      <c r="EX136" s="385"/>
      <c r="EY136" s="131"/>
      <c r="EZ136" s="131"/>
      <c r="FA136" s="131"/>
      <c r="FB136" s="385"/>
      <c r="FC136" s="385"/>
      <c r="FD136" s="131"/>
      <c r="FE136" s="131"/>
      <c r="FF136" s="131"/>
      <c r="FG136" s="385"/>
      <c r="FH136" s="385"/>
      <c r="FI136" s="131"/>
      <c r="FJ136" s="131"/>
      <c r="FK136" s="131"/>
      <c r="FL136" s="385"/>
      <c r="FM136" s="385"/>
      <c r="FN136" s="131"/>
      <c r="FO136" s="131"/>
      <c r="FP136" s="131"/>
      <c r="FQ136" s="385"/>
      <c r="FR136" s="385"/>
      <c r="FS136" s="131"/>
      <c r="FT136" s="131"/>
      <c r="FU136" s="131"/>
      <c r="FV136" s="385"/>
      <c r="FW136" s="385"/>
      <c r="FX136" s="131"/>
      <c r="FY136" s="131"/>
      <c r="FZ136" s="131"/>
      <c r="GA136" s="385"/>
      <c r="GB136" s="385"/>
      <c r="GC136" s="131"/>
      <c r="GD136" s="131"/>
      <c r="GE136" s="131"/>
      <c r="GF136" s="385"/>
      <c r="GG136" s="385"/>
      <c r="GH136" s="131"/>
      <c r="GI136" s="131"/>
      <c r="GJ136" s="131"/>
      <c r="GK136" s="385"/>
      <c r="GL136" s="385"/>
      <c r="GM136" s="131"/>
      <c r="GN136" s="131"/>
      <c r="GO136" s="131"/>
      <c r="GP136" s="385"/>
      <c r="GQ136" s="385"/>
      <c r="GR136" s="131"/>
      <c r="GS136" s="131"/>
      <c r="GT136" s="131"/>
      <c r="GU136" s="385"/>
      <c r="GV136" s="385"/>
      <c r="GW136" s="131"/>
      <c r="GX136" s="131"/>
      <c r="GY136" s="131"/>
      <c r="GZ136" s="385"/>
      <c r="HA136" s="385"/>
      <c r="HB136" s="131"/>
      <c r="HC136" s="131"/>
      <c r="HD136" s="131"/>
      <c r="HE136" s="385"/>
      <c r="HF136" s="385"/>
      <c r="HG136" s="131"/>
      <c r="HH136" s="131"/>
      <c r="HI136" s="131"/>
      <c r="HJ136" s="385"/>
      <c r="HK136" s="385"/>
      <c r="HL136" s="131"/>
      <c r="HM136" s="131"/>
      <c r="HN136" s="131"/>
      <c r="HO136" s="385"/>
      <c r="HP136" s="385"/>
      <c r="HQ136" s="131"/>
      <c r="HR136" s="131"/>
      <c r="HS136" s="131"/>
      <c r="HT136" s="385"/>
      <c r="HU136" s="385"/>
      <c r="HV136" s="131"/>
      <c r="HW136" s="131"/>
      <c r="HX136" s="131"/>
      <c r="HY136" s="385"/>
      <c r="HZ136" s="385"/>
      <c r="IA136" s="131"/>
      <c r="IB136" s="131"/>
      <c r="IC136" s="131"/>
      <c r="ID136" s="385"/>
      <c r="IE136" s="385"/>
      <c r="IF136" s="131"/>
      <c r="IG136" s="131"/>
      <c r="IH136" s="131"/>
      <c r="II136" s="385"/>
      <c r="IJ136" s="385"/>
      <c r="IK136" s="131"/>
      <c r="IL136" s="131"/>
      <c r="IM136" s="131"/>
      <c r="IN136" s="385"/>
      <c r="IO136" s="385"/>
      <c r="IP136" s="131"/>
      <c r="IQ136" s="131"/>
      <c r="IR136" s="131"/>
      <c r="IS136" s="385"/>
      <c r="IT136" s="385"/>
      <c r="IU136" s="131"/>
      <c r="IV136" s="131"/>
      <c r="IW136" s="131"/>
      <c r="IX136" s="385"/>
      <c r="IY136" s="386"/>
      <c r="IZ136" s="198"/>
      <c r="JA136" s="378"/>
      <c r="JB136" s="256"/>
      <c r="JC136" s="256"/>
    </row>
    <row r="137" spans="1:263" s="3" customFormat="1" x14ac:dyDescent="0.35">
      <c r="A137" s="198"/>
      <c r="B137" s="359"/>
      <c r="C137" s="239"/>
      <c r="D137" s="102"/>
      <c r="E137" s="102"/>
      <c r="F137" s="384"/>
      <c r="G137" s="131"/>
      <c r="H137" s="325"/>
      <c r="I137" s="202"/>
      <c r="J137" s="324"/>
      <c r="K137" s="131"/>
      <c r="L137" s="131"/>
      <c r="M137" s="385"/>
      <c r="N137" s="385"/>
      <c r="O137" s="131"/>
      <c r="P137" s="131"/>
      <c r="Q137" s="131"/>
      <c r="R137" s="385"/>
      <c r="S137" s="385"/>
      <c r="T137" s="131"/>
      <c r="U137" s="131"/>
      <c r="V137" s="131"/>
      <c r="W137" s="385"/>
      <c r="X137" s="385"/>
      <c r="Y137" s="131"/>
      <c r="Z137" s="131"/>
      <c r="AA137" s="131"/>
      <c r="AB137" s="385"/>
      <c r="AC137" s="385"/>
      <c r="AD137" s="131"/>
      <c r="AE137" s="131"/>
      <c r="AF137" s="131"/>
      <c r="AG137" s="385"/>
      <c r="AH137" s="385"/>
      <c r="AI137" s="131"/>
      <c r="AJ137" s="131"/>
      <c r="AK137" s="131"/>
      <c r="AL137" s="385"/>
      <c r="AM137" s="385"/>
      <c r="AN137" s="131"/>
      <c r="AO137" s="131"/>
      <c r="AP137" s="131"/>
      <c r="AQ137" s="385"/>
      <c r="AR137" s="385"/>
      <c r="AS137" s="131"/>
      <c r="AT137" s="131"/>
      <c r="AU137" s="131"/>
      <c r="AV137" s="385"/>
      <c r="AW137" s="385"/>
      <c r="AX137" s="131"/>
      <c r="AY137" s="131"/>
      <c r="AZ137" s="131"/>
      <c r="BA137" s="385"/>
      <c r="BB137" s="385"/>
      <c r="BC137" s="131"/>
      <c r="BD137" s="131"/>
      <c r="BE137" s="131"/>
      <c r="BF137" s="385"/>
      <c r="BG137" s="385"/>
      <c r="BH137" s="131"/>
      <c r="BI137" s="131"/>
      <c r="BJ137" s="131"/>
      <c r="BK137" s="385"/>
      <c r="BL137" s="385"/>
      <c r="BM137" s="131"/>
      <c r="BN137" s="131"/>
      <c r="BO137" s="131"/>
      <c r="BP137" s="385"/>
      <c r="BQ137" s="385"/>
      <c r="BR137" s="131"/>
      <c r="BS137" s="131"/>
      <c r="BT137" s="131"/>
      <c r="BU137" s="385"/>
      <c r="BV137" s="385"/>
      <c r="BW137" s="131"/>
      <c r="BX137" s="131"/>
      <c r="BY137" s="131"/>
      <c r="BZ137" s="385"/>
      <c r="CA137" s="385"/>
      <c r="CB137" s="131"/>
      <c r="CC137" s="131"/>
      <c r="CD137" s="131"/>
      <c r="CE137" s="385"/>
      <c r="CF137" s="385"/>
      <c r="CG137" s="131"/>
      <c r="CH137" s="131"/>
      <c r="CI137" s="131"/>
      <c r="CJ137" s="385"/>
      <c r="CK137" s="385"/>
      <c r="CL137" s="131"/>
      <c r="CM137" s="131"/>
      <c r="CN137" s="131"/>
      <c r="CO137" s="385"/>
      <c r="CP137" s="385"/>
      <c r="CQ137" s="131"/>
      <c r="CR137" s="131"/>
      <c r="CS137" s="131"/>
      <c r="CT137" s="385"/>
      <c r="CU137" s="385"/>
      <c r="CV137" s="131"/>
      <c r="CW137" s="131"/>
      <c r="CX137" s="131"/>
      <c r="CY137" s="385"/>
      <c r="CZ137" s="385"/>
      <c r="DA137" s="131"/>
      <c r="DB137" s="131"/>
      <c r="DC137" s="131"/>
      <c r="DD137" s="385"/>
      <c r="DE137" s="385"/>
      <c r="DF137" s="131"/>
      <c r="DG137" s="131"/>
      <c r="DH137" s="131"/>
      <c r="DI137" s="385"/>
      <c r="DJ137" s="385"/>
      <c r="DK137" s="131"/>
      <c r="DL137" s="131"/>
      <c r="DM137" s="131"/>
      <c r="DN137" s="385"/>
      <c r="DO137" s="385"/>
      <c r="DP137" s="131"/>
      <c r="DQ137" s="131"/>
      <c r="DR137" s="131"/>
      <c r="DS137" s="385"/>
      <c r="DT137" s="385"/>
      <c r="DU137" s="131"/>
      <c r="DV137" s="131"/>
      <c r="DW137" s="131"/>
      <c r="DX137" s="385"/>
      <c r="DY137" s="385"/>
      <c r="DZ137" s="131"/>
      <c r="EA137" s="131"/>
      <c r="EB137" s="131"/>
      <c r="EC137" s="385"/>
      <c r="ED137" s="385"/>
      <c r="EE137" s="131"/>
      <c r="EF137" s="131"/>
      <c r="EG137" s="131"/>
      <c r="EH137" s="385"/>
      <c r="EI137" s="385"/>
      <c r="EJ137" s="131"/>
      <c r="EK137" s="131"/>
      <c r="EL137" s="131"/>
      <c r="EM137" s="385"/>
      <c r="EN137" s="385"/>
      <c r="EO137" s="131"/>
      <c r="EP137" s="131"/>
      <c r="EQ137" s="131"/>
      <c r="ER137" s="385"/>
      <c r="ES137" s="385"/>
      <c r="ET137" s="131"/>
      <c r="EU137" s="131"/>
      <c r="EV137" s="131"/>
      <c r="EW137" s="385"/>
      <c r="EX137" s="385"/>
      <c r="EY137" s="131"/>
      <c r="EZ137" s="131"/>
      <c r="FA137" s="131"/>
      <c r="FB137" s="385"/>
      <c r="FC137" s="385"/>
      <c r="FD137" s="131"/>
      <c r="FE137" s="131"/>
      <c r="FF137" s="131"/>
      <c r="FG137" s="385"/>
      <c r="FH137" s="385"/>
      <c r="FI137" s="131"/>
      <c r="FJ137" s="131"/>
      <c r="FK137" s="131"/>
      <c r="FL137" s="385"/>
      <c r="FM137" s="385"/>
      <c r="FN137" s="131"/>
      <c r="FO137" s="131"/>
      <c r="FP137" s="131"/>
      <c r="FQ137" s="385"/>
      <c r="FR137" s="385"/>
      <c r="FS137" s="131"/>
      <c r="FT137" s="131"/>
      <c r="FU137" s="131"/>
      <c r="FV137" s="385"/>
      <c r="FW137" s="385"/>
      <c r="FX137" s="131"/>
      <c r="FY137" s="131"/>
      <c r="FZ137" s="131"/>
      <c r="GA137" s="385"/>
      <c r="GB137" s="385"/>
      <c r="GC137" s="131"/>
      <c r="GD137" s="131"/>
      <c r="GE137" s="131"/>
      <c r="GF137" s="385"/>
      <c r="GG137" s="385"/>
      <c r="GH137" s="131"/>
      <c r="GI137" s="131"/>
      <c r="GJ137" s="131"/>
      <c r="GK137" s="385"/>
      <c r="GL137" s="385"/>
      <c r="GM137" s="131"/>
      <c r="GN137" s="131"/>
      <c r="GO137" s="131"/>
      <c r="GP137" s="385"/>
      <c r="GQ137" s="385"/>
      <c r="GR137" s="131"/>
      <c r="GS137" s="131"/>
      <c r="GT137" s="131"/>
      <c r="GU137" s="385"/>
      <c r="GV137" s="385"/>
      <c r="GW137" s="131"/>
      <c r="GX137" s="131"/>
      <c r="GY137" s="131"/>
      <c r="GZ137" s="385"/>
      <c r="HA137" s="385"/>
      <c r="HB137" s="131"/>
      <c r="HC137" s="131"/>
      <c r="HD137" s="131"/>
      <c r="HE137" s="385"/>
      <c r="HF137" s="385"/>
      <c r="HG137" s="131"/>
      <c r="HH137" s="131"/>
      <c r="HI137" s="131"/>
      <c r="HJ137" s="385"/>
      <c r="HK137" s="385"/>
      <c r="HL137" s="131"/>
      <c r="HM137" s="131"/>
      <c r="HN137" s="131"/>
      <c r="HO137" s="385"/>
      <c r="HP137" s="385"/>
      <c r="HQ137" s="131"/>
      <c r="HR137" s="131"/>
      <c r="HS137" s="131"/>
      <c r="HT137" s="385"/>
      <c r="HU137" s="385"/>
      <c r="HV137" s="131"/>
      <c r="HW137" s="131"/>
      <c r="HX137" s="131"/>
      <c r="HY137" s="385"/>
      <c r="HZ137" s="385"/>
      <c r="IA137" s="131"/>
      <c r="IB137" s="131"/>
      <c r="IC137" s="131"/>
      <c r="ID137" s="385"/>
      <c r="IE137" s="385"/>
      <c r="IF137" s="131"/>
      <c r="IG137" s="131"/>
      <c r="IH137" s="131"/>
      <c r="II137" s="385"/>
      <c r="IJ137" s="385"/>
      <c r="IK137" s="131"/>
      <c r="IL137" s="131"/>
      <c r="IM137" s="131"/>
      <c r="IN137" s="385"/>
      <c r="IO137" s="385"/>
      <c r="IP137" s="131"/>
      <c r="IQ137" s="131"/>
      <c r="IR137" s="131"/>
      <c r="IS137" s="385"/>
      <c r="IT137" s="385"/>
      <c r="IU137" s="131"/>
      <c r="IV137" s="131"/>
      <c r="IW137" s="131"/>
      <c r="IX137" s="385"/>
      <c r="IY137" s="386"/>
      <c r="IZ137" s="198"/>
      <c r="JA137" s="378"/>
      <c r="JB137" s="256"/>
      <c r="JC137" s="256"/>
    </row>
    <row r="138" spans="1:263" s="3" customFormat="1" ht="15" thickBot="1" x14ac:dyDescent="0.4">
      <c r="A138" s="198"/>
      <c r="B138" s="359"/>
      <c r="C138" s="239"/>
      <c r="D138" s="102"/>
      <c r="E138" s="102"/>
      <c r="F138" s="384"/>
      <c r="G138" s="131"/>
      <c r="H138" s="325"/>
      <c r="I138" s="202"/>
      <c r="J138" s="324"/>
      <c r="K138" s="131"/>
      <c r="L138" s="131"/>
      <c r="M138" s="385"/>
      <c r="N138" s="385"/>
      <c r="O138" s="131"/>
      <c r="P138" s="131"/>
      <c r="Q138" s="131"/>
      <c r="R138" s="385"/>
      <c r="S138" s="385"/>
      <c r="T138" s="131"/>
      <c r="U138" s="131"/>
      <c r="V138" s="131"/>
      <c r="W138" s="385"/>
      <c r="X138" s="385"/>
      <c r="Y138" s="131"/>
      <c r="Z138" s="131"/>
      <c r="AA138" s="131"/>
      <c r="AB138" s="385"/>
      <c r="AC138" s="385"/>
      <c r="AD138" s="131"/>
      <c r="AE138" s="131"/>
      <c r="AF138" s="131"/>
      <c r="AG138" s="385"/>
      <c r="AH138" s="385"/>
      <c r="AI138" s="131"/>
      <c r="AJ138" s="131"/>
      <c r="AK138" s="131"/>
      <c r="AL138" s="385"/>
      <c r="AM138" s="385"/>
      <c r="AN138" s="131"/>
      <c r="AO138" s="131"/>
      <c r="AP138" s="131"/>
      <c r="AQ138" s="385"/>
      <c r="AR138" s="385"/>
      <c r="AS138" s="131"/>
      <c r="AT138" s="131"/>
      <c r="AU138" s="131"/>
      <c r="AV138" s="385"/>
      <c r="AW138" s="385"/>
      <c r="AX138" s="131"/>
      <c r="AY138" s="131"/>
      <c r="AZ138" s="131"/>
      <c r="BA138" s="385"/>
      <c r="BB138" s="385"/>
      <c r="BC138" s="131"/>
      <c r="BD138" s="131"/>
      <c r="BE138" s="131"/>
      <c r="BF138" s="385"/>
      <c r="BG138" s="385"/>
      <c r="BH138" s="131"/>
      <c r="BI138" s="131"/>
      <c r="BJ138" s="131"/>
      <c r="BK138" s="385"/>
      <c r="BL138" s="385"/>
      <c r="BM138" s="131"/>
      <c r="BN138" s="131"/>
      <c r="BO138" s="131"/>
      <c r="BP138" s="385"/>
      <c r="BQ138" s="385"/>
      <c r="BR138" s="131"/>
      <c r="BS138" s="131"/>
      <c r="BT138" s="131"/>
      <c r="BU138" s="385"/>
      <c r="BV138" s="385"/>
      <c r="BW138" s="131"/>
      <c r="BX138" s="131"/>
      <c r="BY138" s="131"/>
      <c r="BZ138" s="385"/>
      <c r="CA138" s="385"/>
      <c r="CB138" s="131"/>
      <c r="CC138" s="131"/>
      <c r="CD138" s="131"/>
      <c r="CE138" s="385"/>
      <c r="CF138" s="385"/>
      <c r="CG138" s="131"/>
      <c r="CH138" s="131"/>
      <c r="CI138" s="131"/>
      <c r="CJ138" s="385"/>
      <c r="CK138" s="385"/>
      <c r="CL138" s="131"/>
      <c r="CM138" s="131"/>
      <c r="CN138" s="131"/>
      <c r="CO138" s="385"/>
      <c r="CP138" s="385"/>
      <c r="CQ138" s="131"/>
      <c r="CR138" s="131"/>
      <c r="CS138" s="131"/>
      <c r="CT138" s="385"/>
      <c r="CU138" s="385"/>
      <c r="CV138" s="131"/>
      <c r="CW138" s="131"/>
      <c r="CX138" s="131"/>
      <c r="CY138" s="385"/>
      <c r="CZ138" s="385"/>
      <c r="DA138" s="131"/>
      <c r="DB138" s="131"/>
      <c r="DC138" s="131"/>
      <c r="DD138" s="385"/>
      <c r="DE138" s="385"/>
      <c r="DF138" s="131"/>
      <c r="DG138" s="131"/>
      <c r="DH138" s="131"/>
      <c r="DI138" s="385"/>
      <c r="DJ138" s="385"/>
      <c r="DK138" s="131"/>
      <c r="DL138" s="131"/>
      <c r="DM138" s="131"/>
      <c r="DN138" s="385"/>
      <c r="DO138" s="385"/>
      <c r="DP138" s="131"/>
      <c r="DQ138" s="131"/>
      <c r="DR138" s="131"/>
      <c r="DS138" s="385"/>
      <c r="DT138" s="385"/>
      <c r="DU138" s="131"/>
      <c r="DV138" s="131"/>
      <c r="DW138" s="131"/>
      <c r="DX138" s="385"/>
      <c r="DY138" s="385"/>
      <c r="DZ138" s="131"/>
      <c r="EA138" s="131"/>
      <c r="EB138" s="131"/>
      <c r="EC138" s="385"/>
      <c r="ED138" s="385"/>
      <c r="EE138" s="131"/>
      <c r="EF138" s="131"/>
      <c r="EG138" s="131"/>
      <c r="EH138" s="385"/>
      <c r="EI138" s="385"/>
      <c r="EJ138" s="131"/>
      <c r="EK138" s="131"/>
      <c r="EL138" s="131"/>
      <c r="EM138" s="385"/>
      <c r="EN138" s="385"/>
      <c r="EO138" s="131"/>
      <c r="EP138" s="131"/>
      <c r="EQ138" s="131"/>
      <c r="ER138" s="385"/>
      <c r="ES138" s="385"/>
      <c r="ET138" s="131"/>
      <c r="EU138" s="131"/>
      <c r="EV138" s="131"/>
      <c r="EW138" s="385"/>
      <c r="EX138" s="385"/>
      <c r="EY138" s="131"/>
      <c r="EZ138" s="131"/>
      <c r="FA138" s="131"/>
      <c r="FB138" s="385"/>
      <c r="FC138" s="385"/>
      <c r="FD138" s="131"/>
      <c r="FE138" s="131"/>
      <c r="FF138" s="131"/>
      <c r="FG138" s="385"/>
      <c r="FH138" s="385"/>
      <c r="FI138" s="131"/>
      <c r="FJ138" s="131"/>
      <c r="FK138" s="131"/>
      <c r="FL138" s="385"/>
      <c r="FM138" s="385"/>
      <c r="FN138" s="131"/>
      <c r="FO138" s="131"/>
      <c r="FP138" s="131"/>
      <c r="FQ138" s="385"/>
      <c r="FR138" s="385"/>
      <c r="FS138" s="131"/>
      <c r="FT138" s="131"/>
      <c r="FU138" s="131"/>
      <c r="FV138" s="385"/>
      <c r="FW138" s="385"/>
      <c r="FX138" s="131"/>
      <c r="FY138" s="131"/>
      <c r="FZ138" s="131"/>
      <c r="GA138" s="385"/>
      <c r="GB138" s="385"/>
      <c r="GC138" s="131"/>
      <c r="GD138" s="131"/>
      <c r="GE138" s="131"/>
      <c r="GF138" s="385"/>
      <c r="GG138" s="385"/>
      <c r="GH138" s="131"/>
      <c r="GI138" s="131"/>
      <c r="GJ138" s="131"/>
      <c r="GK138" s="385"/>
      <c r="GL138" s="385"/>
      <c r="GM138" s="131"/>
      <c r="GN138" s="131"/>
      <c r="GO138" s="131"/>
      <c r="GP138" s="385"/>
      <c r="GQ138" s="385"/>
      <c r="GR138" s="131"/>
      <c r="GS138" s="131"/>
      <c r="GT138" s="131"/>
      <c r="GU138" s="385"/>
      <c r="GV138" s="385"/>
      <c r="GW138" s="131"/>
      <c r="GX138" s="131"/>
      <c r="GY138" s="131"/>
      <c r="GZ138" s="385"/>
      <c r="HA138" s="385"/>
      <c r="HB138" s="131"/>
      <c r="HC138" s="131"/>
      <c r="HD138" s="131"/>
      <c r="HE138" s="385"/>
      <c r="HF138" s="385"/>
      <c r="HG138" s="131"/>
      <c r="HH138" s="131"/>
      <c r="HI138" s="131"/>
      <c r="HJ138" s="385"/>
      <c r="HK138" s="385"/>
      <c r="HL138" s="131"/>
      <c r="HM138" s="131"/>
      <c r="HN138" s="131"/>
      <c r="HO138" s="385"/>
      <c r="HP138" s="385"/>
      <c r="HQ138" s="131"/>
      <c r="HR138" s="131"/>
      <c r="HS138" s="131"/>
      <c r="HT138" s="385"/>
      <c r="HU138" s="385"/>
      <c r="HV138" s="131"/>
      <c r="HW138" s="131"/>
      <c r="HX138" s="131"/>
      <c r="HY138" s="385"/>
      <c r="HZ138" s="385"/>
      <c r="IA138" s="131"/>
      <c r="IB138" s="131"/>
      <c r="IC138" s="131"/>
      <c r="ID138" s="385"/>
      <c r="IE138" s="385"/>
      <c r="IF138" s="131"/>
      <c r="IG138" s="131"/>
      <c r="IH138" s="131"/>
      <c r="II138" s="385"/>
      <c r="IJ138" s="385"/>
      <c r="IK138" s="131"/>
      <c r="IL138" s="131"/>
      <c r="IM138" s="131"/>
      <c r="IN138" s="385"/>
      <c r="IO138" s="385"/>
      <c r="IP138" s="131"/>
      <c r="IQ138" s="131"/>
      <c r="IR138" s="131"/>
      <c r="IS138" s="385"/>
      <c r="IT138" s="385"/>
      <c r="IU138" s="131"/>
      <c r="IV138" s="131"/>
      <c r="IW138" s="131"/>
      <c r="IX138" s="385"/>
      <c r="IY138" s="386"/>
      <c r="IZ138" s="198"/>
      <c r="JA138" s="378"/>
      <c r="JB138" s="256"/>
      <c r="JC138" s="256"/>
    </row>
    <row r="139" spans="1:263" s="127" customFormat="1" ht="28.5" customHeight="1" thickBot="1" x14ac:dyDescent="0.4">
      <c r="A139" s="419"/>
      <c r="B139" s="420"/>
      <c r="C139" s="126" t="s">
        <v>412</v>
      </c>
      <c r="D139" s="248" t="s">
        <v>356</v>
      </c>
      <c r="E139" s="421"/>
      <c r="F139" s="286"/>
      <c r="G139" s="250"/>
      <c r="H139" s="422"/>
      <c r="I139" s="423"/>
      <c r="J139" s="424"/>
      <c r="K139" s="251"/>
      <c r="L139" s="251"/>
      <c r="M139" s="251"/>
      <c r="N139" s="251"/>
      <c r="O139" s="425"/>
      <c r="P139" s="251"/>
      <c r="Q139" s="251"/>
      <c r="R139" s="251"/>
      <c r="S139" s="251"/>
      <c r="T139" s="425"/>
      <c r="U139" s="251"/>
      <c r="V139" s="251"/>
      <c r="W139" s="251"/>
      <c r="X139" s="251"/>
      <c r="Y139" s="425"/>
      <c r="Z139" s="251"/>
      <c r="AA139" s="251"/>
      <c r="AB139" s="251"/>
      <c r="AC139" s="251"/>
      <c r="AD139" s="425"/>
      <c r="AE139" s="251"/>
      <c r="AF139" s="251"/>
      <c r="AG139" s="251"/>
      <c r="AH139" s="251"/>
      <c r="AI139" s="425"/>
      <c r="AJ139" s="251"/>
      <c r="AK139" s="251"/>
      <c r="AL139" s="251"/>
      <c r="AM139" s="251"/>
      <c r="AN139" s="425"/>
      <c r="AO139" s="251"/>
      <c r="AP139" s="251"/>
      <c r="AQ139" s="251"/>
      <c r="AR139" s="251"/>
      <c r="AS139" s="425"/>
      <c r="AT139" s="251"/>
      <c r="AU139" s="251"/>
      <c r="AV139" s="251"/>
      <c r="AW139" s="251"/>
      <c r="AX139" s="425"/>
      <c r="AY139" s="251"/>
      <c r="AZ139" s="251"/>
      <c r="BA139" s="251"/>
      <c r="BB139" s="251"/>
      <c r="BC139" s="425"/>
      <c r="BD139" s="251"/>
      <c r="BE139" s="251"/>
      <c r="BF139" s="251"/>
      <c r="BG139" s="251"/>
      <c r="BH139" s="425"/>
      <c r="BI139" s="251"/>
      <c r="BJ139" s="251"/>
      <c r="BK139" s="251"/>
      <c r="BL139" s="251"/>
      <c r="BM139" s="425"/>
      <c r="BN139" s="251"/>
      <c r="BO139" s="251"/>
      <c r="BP139" s="251"/>
      <c r="BQ139" s="251"/>
      <c r="BR139" s="425"/>
      <c r="BS139" s="251"/>
      <c r="BT139" s="251"/>
      <c r="BU139" s="251"/>
      <c r="BV139" s="251"/>
      <c r="BW139" s="425"/>
      <c r="BX139" s="251"/>
      <c r="BY139" s="251"/>
      <c r="BZ139" s="251"/>
      <c r="CA139" s="251"/>
      <c r="CB139" s="425"/>
      <c r="CC139" s="251"/>
      <c r="CD139" s="251"/>
      <c r="CE139" s="251"/>
      <c r="CF139" s="251"/>
      <c r="CG139" s="425"/>
      <c r="CH139" s="251"/>
      <c r="CI139" s="251"/>
      <c r="CJ139" s="251"/>
      <c r="CK139" s="251"/>
      <c r="CL139" s="425"/>
      <c r="CM139" s="251"/>
      <c r="CN139" s="251"/>
      <c r="CO139" s="251"/>
      <c r="CP139" s="251"/>
      <c r="CQ139" s="425"/>
      <c r="CR139" s="251"/>
      <c r="CS139" s="251"/>
      <c r="CT139" s="251"/>
      <c r="CU139" s="251"/>
      <c r="CV139" s="425"/>
      <c r="CW139" s="251"/>
      <c r="CX139" s="251"/>
      <c r="CY139" s="251"/>
      <c r="CZ139" s="251"/>
      <c r="DA139" s="425"/>
      <c r="DB139" s="251"/>
      <c r="DC139" s="251"/>
      <c r="DD139" s="251"/>
      <c r="DE139" s="251"/>
      <c r="DF139" s="425"/>
      <c r="DG139" s="251"/>
      <c r="DH139" s="251"/>
      <c r="DI139" s="251"/>
      <c r="DJ139" s="251"/>
      <c r="DK139" s="425"/>
      <c r="DL139" s="251"/>
      <c r="DM139" s="251"/>
      <c r="DN139" s="251"/>
      <c r="DO139" s="251"/>
      <c r="DP139" s="425"/>
      <c r="DQ139" s="251"/>
      <c r="DR139" s="251"/>
      <c r="DS139" s="251"/>
      <c r="DT139" s="251"/>
      <c r="DU139" s="425"/>
      <c r="DV139" s="251"/>
      <c r="DW139" s="251"/>
      <c r="DX139" s="251"/>
      <c r="DY139" s="251"/>
      <c r="DZ139" s="425"/>
      <c r="EA139" s="251"/>
      <c r="EB139" s="251"/>
      <c r="EC139" s="251"/>
      <c r="ED139" s="251"/>
      <c r="EE139" s="425"/>
      <c r="EF139" s="251"/>
      <c r="EG139" s="251"/>
      <c r="EH139" s="251"/>
      <c r="EI139" s="251"/>
      <c r="EJ139" s="425"/>
      <c r="EK139" s="251"/>
      <c r="EL139" s="251"/>
      <c r="EM139" s="251"/>
      <c r="EN139" s="251"/>
      <c r="EO139" s="425"/>
      <c r="EP139" s="251"/>
      <c r="EQ139" s="251"/>
      <c r="ER139" s="251"/>
      <c r="ES139" s="251"/>
      <c r="ET139" s="425"/>
      <c r="EU139" s="251"/>
      <c r="EV139" s="251"/>
      <c r="EW139" s="251"/>
      <c r="EX139" s="251"/>
      <c r="EY139" s="425"/>
      <c r="EZ139" s="251"/>
      <c r="FA139" s="251"/>
      <c r="FB139" s="251"/>
      <c r="FC139" s="251"/>
      <c r="FD139" s="425"/>
      <c r="FE139" s="251"/>
      <c r="FF139" s="251"/>
      <c r="FG139" s="251"/>
      <c r="FH139" s="251"/>
      <c r="FI139" s="425"/>
      <c r="FJ139" s="251"/>
      <c r="FK139" s="251"/>
      <c r="FL139" s="251"/>
      <c r="FM139" s="251"/>
      <c r="FN139" s="425"/>
      <c r="FO139" s="251"/>
      <c r="FP139" s="251"/>
      <c r="FQ139" s="251"/>
      <c r="FR139" s="251"/>
      <c r="FS139" s="425"/>
      <c r="FT139" s="251"/>
      <c r="FU139" s="251"/>
      <c r="FV139" s="251"/>
      <c r="FW139" s="251"/>
      <c r="FX139" s="425"/>
      <c r="FY139" s="251"/>
      <c r="FZ139" s="251"/>
      <c r="GA139" s="251"/>
      <c r="GB139" s="251"/>
      <c r="GC139" s="425"/>
      <c r="GD139" s="251"/>
      <c r="GE139" s="251"/>
      <c r="GF139" s="251"/>
      <c r="GG139" s="251"/>
      <c r="GH139" s="425"/>
      <c r="GI139" s="251"/>
      <c r="GJ139" s="251"/>
      <c r="GK139" s="251"/>
      <c r="GL139" s="251"/>
      <c r="GM139" s="425"/>
      <c r="GN139" s="251"/>
      <c r="GO139" s="251"/>
      <c r="GP139" s="251"/>
      <c r="GQ139" s="251"/>
      <c r="GR139" s="425"/>
      <c r="GS139" s="251"/>
      <c r="GT139" s="251"/>
      <c r="GU139" s="251"/>
      <c r="GV139" s="251"/>
      <c r="GW139" s="425"/>
      <c r="GX139" s="251"/>
      <c r="GY139" s="251"/>
      <c r="GZ139" s="251"/>
      <c r="HA139" s="251"/>
      <c r="HB139" s="425"/>
      <c r="HC139" s="251"/>
      <c r="HD139" s="251"/>
      <c r="HE139" s="251"/>
      <c r="HF139" s="251"/>
      <c r="HG139" s="425"/>
      <c r="HH139" s="251"/>
      <c r="HI139" s="251"/>
      <c r="HJ139" s="251"/>
      <c r="HK139" s="251"/>
      <c r="HL139" s="425"/>
      <c r="HM139" s="251"/>
      <c r="HN139" s="251"/>
      <c r="HO139" s="251"/>
      <c r="HP139" s="251"/>
      <c r="HQ139" s="425"/>
      <c r="HR139" s="251"/>
      <c r="HS139" s="251"/>
      <c r="HT139" s="251"/>
      <c r="HU139" s="251"/>
      <c r="HV139" s="425"/>
      <c r="HW139" s="251"/>
      <c r="HX139" s="251"/>
      <c r="HY139" s="251"/>
      <c r="HZ139" s="251"/>
      <c r="IA139" s="425"/>
      <c r="IB139" s="251"/>
      <c r="IC139" s="251"/>
      <c r="ID139" s="251"/>
      <c r="IE139" s="251"/>
      <c r="IF139" s="425"/>
      <c r="IG139" s="251"/>
      <c r="IH139" s="251"/>
      <c r="II139" s="251"/>
      <c r="IJ139" s="251"/>
      <c r="IK139" s="425"/>
      <c r="IL139" s="251"/>
      <c r="IM139" s="251"/>
      <c r="IN139" s="251"/>
      <c r="IO139" s="251"/>
      <c r="IP139" s="425"/>
      <c r="IQ139" s="251"/>
      <c r="IR139" s="251"/>
      <c r="IS139" s="251"/>
      <c r="IT139" s="251"/>
      <c r="IU139" s="425"/>
      <c r="IV139" s="251"/>
      <c r="IW139" s="251"/>
      <c r="IX139" s="251"/>
      <c r="IY139" s="426"/>
      <c r="IZ139" s="198"/>
      <c r="JA139" s="427"/>
      <c r="JB139" s="428"/>
      <c r="JC139" s="428"/>
    </row>
    <row r="140" spans="1:263" s="3" customFormat="1" x14ac:dyDescent="0.35">
      <c r="A140" s="198"/>
      <c r="B140" s="359"/>
      <c r="C140" s="239"/>
      <c r="D140" s="102"/>
      <c r="E140" s="102"/>
      <c r="F140" s="384"/>
      <c r="G140" s="131"/>
      <c r="H140" s="325"/>
      <c r="I140" s="202"/>
      <c r="J140" s="324"/>
      <c r="K140" s="131"/>
      <c r="L140" s="131"/>
      <c r="M140" s="385"/>
      <c r="N140" s="385"/>
      <c r="O140" s="131"/>
      <c r="P140" s="131"/>
      <c r="Q140" s="131"/>
      <c r="R140" s="385"/>
      <c r="S140" s="385"/>
      <c r="T140" s="131"/>
      <c r="U140" s="131"/>
      <c r="V140" s="131"/>
      <c r="W140" s="385"/>
      <c r="X140" s="385"/>
      <c r="Y140" s="131"/>
      <c r="Z140" s="131"/>
      <c r="AA140" s="131"/>
      <c r="AB140" s="385"/>
      <c r="AC140" s="385"/>
      <c r="AD140" s="131"/>
      <c r="AE140" s="131"/>
      <c r="AF140" s="131"/>
      <c r="AG140" s="385"/>
      <c r="AH140" s="385"/>
      <c r="AI140" s="131"/>
      <c r="AJ140" s="131"/>
      <c r="AK140" s="131"/>
      <c r="AL140" s="385"/>
      <c r="AM140" s="385"/>
      <c r="AN140" s="131"/>
      <c r="AO140" s="131"/>
      <c r="AP140" s="131"/>
      <c r="AQ140" s="385"/>
      <c r="AR140" s="385"/>
      <c r="AS140" s="131"/>
      <c r="AT140" s="131"/>
      <c r="AU140" s="131"/>
      <c r="AV140" s="385"/>
      <c r="AW140" s="385"/>
      <c r="AX140" s="131"/>
      <c r="AY140" s="131"/>
      <c r="AZ140" s="131"/>
      <c r="BA140" s="385"/>
      <c r="BB140" s="385"/>
      <c r="BC140" s="131"/>
      <c r="BD140" s="131"/>
      <c r="BE140" s="131"/>
      <c r="BF140" s="385"/>
      <c r="BG140" s="385"/>
      <c r="BH140" s="131"/>
      <c r="BI140" s="131"/>
      <c r="BJ140" s="131"/>
      <c r="BK140" s="385"/>
      <c r="BL140" s="385"/>
      <c r="BM140" s="131"/>
      <c r="BN140" s="131"/>
      <c r="BO140" s="131"/>
      <c r="BP140" s="385"/>
      <c r="BQ140" s="385"/>
      <c r="BR140" s="131"/>
      <c r="BS140" s="131"/>
      <c r="BT140" s="131"/>
      <c r="BU140" s="385"/>
      <c r="BV140" s="385"/>
      <c r="BW140" s="131"/>
      <c r="BX140" s="131"/>
      <c r="BY140" s="131"/>
      <c r="BZ140" s="385"/>
      <c r="CA140" s="385"/>
      <c r="CB140" s="131"/>
      <c r="CC140" s="131"/>
      <c r="CD140" s="131"/>
      <c r="CE140" s="385"/>
      <c r="CF140" s="385"/>
      <c r="CG140" s="131"/>
      <c r="CH140" s="131"/>
      <c r="CI140" s="131"/>
      <c r="CJ140" s="385"/>
      <c r="CK140" s="385"/>
      <c r="CL140" s="131"/>
      <c r="CM140" s="131"/>
      <c r="CN140" s="131"/>
      <c r="CO140" s="385"/>
      <c r="CP140" s="385"/>
      <c r="CQ140" s="131"/>
      <c r="CR140" s="131"/>
      <c r="CS140" s="131"/>
      <c r="CT140" s="385"/>
      <c r="CU140" s="385"/>
      <c r="CV140" s="131"/>
      <c r="CW140" s="131"/>
      <c r="CX140" s="131"/>
      <c r="CY140" s="385"/>
      <c r="CZ140" s="385"/>
      <c r="DA140" s="131"/>
      <c r="DB140" s="131"/>
      <c r="DC140" s="131"/>
      <c r="DD140" s="385"/>
      <c r="DE140" s="385"/>
      <c r="DF140" s="131"/>
      <c r="DG140" s="131"/>
      <c r="DH140" s="131"/>
      <c r="DI140" s="385"/>
      <c r="DJ140" s="385"/>
      <c r="DK140" s="131"/>
      <c r="DL140" s="131"/>
      <c r="DM140" s="131"/>
      <c r="DN140" s="385"/>
      <c r="DO140" s="385"/>
      <c r="DP140" s="131"/>
      <c r="DQ140" s="131"/>
      <c r="DR140" s="131"/>
      <c r="DS140" s="385"/>
      <c r="DT140" s="385"/>
      <c r="DU140" s="131"/>
      <c r="DV140" s="131"/>
      <c r="DW140" s="131"/>
      <c r="DX140" s="385"/>
      <c r="DY140" s="385"/>
      <c r="DZ140" s="131"/>
      <c r="EA140" s="131"/>
      <c r="EB140" s="131"/>
      <c r="EC140" s="385"/>
      <c r="ED140" s="385"/>
      <c r="EE140" s="131"/>
      <c r="EF140" s="131"/>
      <c r="EG140" s="131"/>
      <c r="EH140" s="385"/>
      <c r="EI140" s="385"/>
      <c r="EJ140" s="131"/>
      <c r="EK140" s="131"/>
      <c r="EL140" s="131"/>
      <c r="EM140" s="385"/>
      <c r="EN140" s="385"/>
      <c r="EO140" s="131"/>
      <c r="EP140" s="131"/>
      <c r="EQ140" s="131"/>
      <c r="ER140" s="385"/>
      <c r="ES140" s="385"/>
      <c r="ET140" s="131"/>
      <c r="EU140" s="131"/>
      <c r="EV140" s="131"/>
      <c r="EW140" s="385"/>
      <c r="EX140" s="385"/>
      <c r="EY140" s="131"/>
      <c r="EZ140" s="131"/>
      <c r="FA140" s="131"/>
      <c r="FB140" s="385"/>
      <c r="FC140" s="385"/>
      <c r="FD140" s="131"/>
      <c r="FE140" s="131"/>
      <c r="FF140" s="131"/>
      <c r="FG140" s="385"/>
      <c r="FH140" s="385"/>
      <c r="FI140" s="131"/>
      <c r="FJ140" s="131"/>
      <c r="FK140" s="131"/>
      <c r="FL140" s="385"/>
      <c r="FM140" s="385"/>
      <c r="FN140" s="131"/>
      <c r="FO140" s="131"/>
      <c r="FP140" s="131"/>
      <c r="FQ140" s="385"/>
      <c r="FR140" s="385"/>
      <c r="FS140" s="131"/>
      <c r="FT140" s="131"/>
      <c r="FU140" s="131"/>
      <c r="FV140" s="385"/>
      <c r="FW140" s="385"/>
      <c r="FX140" s="131"/>
      <c r="FY140" s="131"/>
      <c r="FZ140" s="131"/>
      <c r="GA140" s="385"/>
      <c r="GB140" s="385"/>
      <c r="GC140" s="131"/>
      <c r="GD140" s="131"/>
      <c r="GE140" s="131"/>
      <c r="GF140" s="385"/>
      <c r="GG140" s="385"/>
      <c r="GH140" s="131"/>
      <c r="GI140" s="131"/>
      <c r="GJ140" s="131"/>
      <c r="GK140" s="385"/>
      <c r="GL140" s="385"/>
      <c r="GM140" s="131"/>
      <c r="GN140" s="131"/>
      <c r="GO140" s="131"/>
      <c r="GP140" s="385"/>
      <c r="GQ140" s="385"/>
      <c r="GR140" s="131"/>
      <c r="GS140" s="131"/>
      <c r="GT140" s="131"/>
      <c r="GU140" s="385"/>
      <c r="GV140" s="385"/>
      <c r="GW140" s="131"/>
      <c r="GX140" s="131"/>
      <c r="GY140" s="131"/>
      <c r="GZ140" s="385"/>
      <c r="HA140" s="385"/>
      <c r="HB140" s="131"/>
      <c r="HC140" s="131"/>
      <c r="HD140" s="131"/>
      <c r="HE140" s="385"/>
      <c r="HF140" s="385"/>
      <c r="HG140" s="131"/>
      <c r="HH140" s="131"/>
      <c r="HI140" s="131"/>
      <c r="HJ140" s="385"/>
      <c r="HK140" s="385"/>
      <c r="HL140" s="131"/>
      <c r="HM140" s="131"/>
      <c r="HN140" s="131"/>
      <c r="HO140" s="385"/>
      <c r="HP140" s="385"/>
      <c r="HQ140" s="131"/>
      <c r="HR140" s="131"/>
      <c r="HS140" s="131"/>
      <c r="HT140" s="385"/>
      <c r="HU140" s="385"/>
      <c r="HV140" s="131"/>
      <c r="HW140" s="131"/>
      <c r="HX140" s="131"/>
      <c r="HY140" s="385"/>
      <c r="HZ140" s="385"/>
      <c r="IA140" s="131"/>
      <c r="IB140" s="131"/>
      <c r="IC140" s="131"/>
      <c r="ID140" s="385"/>
      <c r="IE140" s="385"/>
      <c r="IF140" s="131"/>
      <c r="IG140" s="131"/>
      <c r="IH140" s="131"/>
      <c r="II140" s="385"/>
      <c r="IJ140" s="385"/>
      <c r="IK140" s="131"/>
      <c r="IL140" s="131"/>
      <c r="IM140" s="131"/>
      <c r="IN140" s="385"/>
      <c r="IO140" s="385"/>
      <c r="IP140" s="131"/>
      <c r="IQ140" s="131"/>
      <c r="IR140" s="131"/>
      <c r="IS140" s="385"/>
      <c r="IT140" s="385"/>
      <c r="IU140" s="131"/>
      <c r="IV140" s="131"/>
      <c r="IW140" s="131"/>
      <c r="IX140" s="385"/>
      <c r="IY140" s="386"/>
      <c r="IZ140" s="198"/>
      <c r="JA140" s="378"/>
      <c r="JB140" s="256"/>
      <c r="JC140" s="256"/>
    </row>
    <row r="141" spans="1:263" s="3" customFormat="1" x14ac:dyDescent="0.35">
      <c r="A141" s="198"/>
      <c r="B141" s="359"/>
      <c r="C141" s="126" t="s">
        <v>413</v>
      </c>
      <c r="D141" s="102" t="s">
        <v>414</v>
      </c>
      <c r="E141" s="102"/>
      <c r="F141" s="285"/>
      <c r="G141" s="110"/>
      <c r="H141" s="325"/>
      <c r="I141" s="202"/>
      <c r="J141" s="324"/>
      <c r="K141" s="131"/>
      <c r="L141" s="429"/>
      <c r="M141" s="385"/>
      <c r="N141" s="385"/>
      <c r="O141" s="131"/>
      <c r="P141" s="131"/>
      <c r="Q141" s="429"/>
      <c r="R141" s="385"/>
      <c r="S141" s="385"/>
      <c r="T141" s="131"/>
      <c r="U141" s="131"/>
      <c r="V141" s="429"/>
      <c r="W141" s="385"/>
      <c r="X141" s="385"/>
      <c r="Y141" s="131"/>
      <c r="Z141" s="131"/>
      <c r="AA141" s="429"/>
      <c r="AB141" s="385"/>
      <c r="AC141" s="385"/>
      <c r="AD141" s="131"/>
      <c r="AE141" s="131"/>
      <c r="AF141" s="429"/>
      <c r="AG141" s="385"/>
      <c r="AH141" s="385"/>
      <c r="AI141" s="131"/>
      <c r="AJ141" s="131"/>
      <c r="AK141" s="429"/>
      <c r="AL141" s="385"/>
      <c r="AM141" s="385"/>
      <c r="AN141" s="131"/>
      <c r="AO141" s="131"/>
      <c r="AP141" s="429"/>
      <c r="AQ141" s="385"/>
      <c r="AR141" s="385"/>
      <c r="AS141" s="131"/>
      <c r="AT141" s="131"/>
      <c r="AU141" s="429"/>
      <c r="AV141" s="385"/>
      <c r="AW141" s="385"/>
      <c r="AX141" s="131"/>
      <c r="AY141" s="131"/>
      <c r="AZ141" s="429"/>
      <c r="BA141" s="385"/>
      <c r="BB141" s="385"/>
      <c r="BC141" s="131"/>
      <c r="BD141" s="131"/>
      <c r="BE141" s="429"/>
      <c r="BF141" s="385"/>
      <c r="BG141" s="385"/>
      <c r="BH141" s="131"/>
      <c r="BI141" s="131"/>
      <c r="BJ141" s="429"/>
      <c r="BK141" s="385"/>
      <c r="BL141" s="385"/>
      <c r="BM141" s="131"/>
      <c r="BN141" s="131"/>
      <c r="BO141" s="429"/>
      <c r="BP141" s="385"/>
      <c r="BQ141" s="385"/>
      <c r="BR141" s="131"/>
      <c r="BS141" s="131"/>
      <c r="BT141" s="429"/>
      <c r="BU141" s="385"/>
      <c r="BV141" s="385"/>
      <c r="BW141" s="131"/>
      <c r="BX141" s="131"/>
      <c r="BY141" s="429"/>
      <c r="BZ141" s="385"/>
      <c r="CA141" s="385"/>
      <c r="CB141" s="131"/>
      <c r="CC141" s="131"/>
      <c r="CD141" s="429"/>
      <c r="CE141" s="385"/>
      <c r="CF141" s="385"/>
      <c r="CG141" s="131"/>
      <c r="CH141" s="131"/>
      <c r="CI141" s="429"/>
      <c r="CJ141" s="385"/>
      <c r="CK141" s="385"/>
      <c r="CL141" s="131"/>
      <c r="CM141" s="131"/>
      <c r="CN141" s="429"/>
      <c r="CO141" s="385"/>
      <c r="CP141" s="385"/>
      <c r="CQ141" s="131"/>
      <c r="CR141" s="131"/>
      <c r="CS141" s="429"/>
      <c r="CT141" s="385"/>
      <c r="CU141" s="385"/>
      <c r="CV141" s="131"/>
      <c r="CW141" s="131"/>
      <c r="CX141" s="429"/>
      <c r="CY141" s="385"/>
      <c r="CZ141" s="385"/>
      <c r="DA141" s="131"/>
      <c r="DB141" s="131"/>
      <c r="DC141" s="429"/>
      <c r="DD141" s="385"/>
      <c r="DE141" s="385"/>
      <c r="DF141" s="131"/>
      <c r="DG141" s="131"/>
      <c r="DH141" s="429"/>
      <c r="DI141" s="385"/>
      <c r="DJ141" s="385"/>
      <c r="DK141" s="131"/>
      <c r="DL141" s="131"/>
      <c r="DM141" s="429"/>
      <c r="DN141" s="385"/>
      <c r="DO141" s="385"/>
      <c r="DP141" s="131"/>
      <c r="DQ141" s="131"/>
      <c r="DR141" s="429"/>
      <c r="DS141" s="385"/>
      <c r="DT141" s="385"/>
      <c r="DU141" s="131"/>
      <c r="DV141" s="131"/>
      <c r="DW141" s="429"/>
      <c r="DX141" s="385"/>
      <c r="DY141" s="385"/>
      <c r="DZ141" s="131"/>
      <c r="EA141" s="131"/>
      <c r="EB141" s="429"/>
      <c r="EC141" s="385"/>
      <c r="ED141" s="385"/>
      <c r="EE141" s="131"/>
      <c r="EF141" s="131"/>
      <c r="EG141" s="429"/>
      <c r="EH141" s="385"/>
      <c r="EI141" s="385"/>
      <c r="EJ141" s="131"/>
      <c r="EK141" s="131"/>
      <c r="EL141" s="429"/>
      <c r="EM141" s="385"/>
      <c r="EN141" s="385"/>
      <c r="EO141" s="131"/>
      <c r="EP141" s="131"/>
      <c r="EQ141" s="429"/>
      <c r="ER141" s="385"/>
      <c r="ES141" s="385"/>
      <c r="ET141" s="131"/>
      <c r="EU141" s="131"/>
      <c r="EV141" s="429"/>
      <c r="EW141" s="385"/>
      <c r="EX141" s="385"/>
      <c r="EY141" s="131"/>
      <c r="EZ141" s="131"/>
      <c r="FA141" s="429"/>
      <c r="FB141" s="385"/>
      <c r="FC141" s="385"/>
      <c r="FD141" s="131"/>
      <c r="FE141" s="131"/>
      <c r="FF141" s="429"/>
      <c r="FG141" s="385"/>
      <c r="FH141" s="385"/>
      <c r="FI141" s="131"/>
      <c r="FJ141" s="131"/>
      <c r="FK141" s="429"/>
      <c r="FL141" s="385"/>
      <c r="FM141" s="385"/>
      <c r="FN141" s="131"/>
      <c r="FO141" s="131"/>
      <c r="FP141" s="429"/>
      <c r="FQ141" s="385"/>
      <c r="FR141" s="385"/>
      <c r="FS141" s="131"/>
      <c r="FT141" s="131"/>
      <c r="FU141" s="429"/>
      <c r="FV141" s="385"/>
      <c r="FW141" s="385"/>
      <c r="FX141" s="131"/>
      <c r="FY141" s="131"/>
      <c r="FZ141" s="429"/>
      <c r="GA141" s="385"/>
      <c r="GB141" s="385"/>
      <c r="GC141" s="131"/>
      <c r="GD141" s="131"/>
      <c r="GE141" s="429"/>
      <c r="GF141" s="385"/>
      <c r="GG141" s="385"/>
      <c r="GH141" s="131"/>
      <c r="GI141" s="131"/>
      <c r="GJ141" s="429"/>
      <c r="GK141" s="385"/>
      <c r="GL141" s="385"/>
      <c r="GM141" s="131"/>
      <c r="GN141" s="131"/>
      <c r="GO141" s="429"/>
      <c r="GP141" s="385"/>
      <c r="GQ141" s="385"/>
      <c r="GR141" s="131"/>
      <c r="GS141" s="131"/>
      <c r="GT141" s="429"/>
      <c r="GU141" s="385"/>
      <c r="GV141" s="385"/>
      <c r="GW141" s="131"/>
      <c r="GX141" s="131"/>
      <c r="GY141" s="429"/>
      <c r="GZ141" s="385"/>
      <c r="HA141" s="385"/>
      <c r="HB141" s="131"/>
      <c r="HC141" s="131"/>
      <c r="HD141" s="429"/>
      <c r="HE141" s="385"/>
      <c r="HF141" s="385"/>
      <c r="HG141" s="131"/>
      <c r="HH141" s="131"/>
      <c r="HI141" s="429"/>
      <c r="HJ141" s="385"/>
      <c r="HK141" s="385"/>
      <c r="HL141" s="131"/>
      <c r="HM141" s="131"/>
      <c r="HN141" s="429"/>
      <c r="HO141" s="385"/>
      <c r="HP141" s="385"/>
      <c r="HQ141" s="131"/>
      <c r="HR141" s="131"/>
      <c r="HS141" s="429"/>
      <c r="HT141" s="385"/>
      <c r="HU141" s="385"/>
      <c r="HV141" s="131"/>
      <c r="HW141" s="131"/>
      <c r="HX141" s="429"/>
      <c r="HY141" s="385"/>
      <c r="HZ141" s="385"/>
      <c r="IA141" s="131"/>
      <c r="IB141" s="131"/>
      <c r="IC141" s="429"/>
      <c r="ID141" s="385"/>
      <c r="IE141" s="385"/>
      <c r="IF141" s="131"/>
      <c r="IG141" s="131"/>
      <c r="IH141" s="429"/>
      <c r="II141" s="385"/>
      <c r="IJ141" s="385"/>
      <c r="IK141" s="131"/>
      <c r="IL141" s="131"/>
      <c r="IM141" s="429"/>
      <c r="IN141" s="385"/>
      <c r="IO141" s="385"/>
      <c r="IP141" s="131"/>
      <c r="IQ141" s="131"/>
      <c r="IR141" s="429"/>
      <c r="IS141" s="385"/>
      <c r="IT141" s="385"/>
      <c r="IU141" s="131"/>
      <c r="IV141" s="131"/>
      <c r="IW141" s="429"/>
      <c r="IX141" s="385"/>
      <c r="IY141" s="386"/>
      <c r="IZ141" s="198"/>
      <c r="JA141" s="378"/>
      <c r="JB141" s="256"/>
      <c r="JC141" s="256"/>
    </row>
    <row r="142" spans="1:263" s="3" customFormat="1" x14ac:dyDescent="0.35">
      <c r="A142" s="198"/>
      <c r="B142" s="359"/>
      <c r="C142" s="239"/>
      <c r="D142" s="104"/>
      <c r="E142" s="102"/>
      <c r="F142" s="384"/>
      <c r="G142" s="131"/>
      <c r="H142" s="325"/>
      <c r="I142" s="202"/>
      <c r="J142" s="324"/>
      <c r="K142" s="131"/>
      <c r="L142" s="131"/>
      <c r="M142" s="385"/>
      <c r="N142" s="385"/>
      <c r="O142" s="131"/>
      <c r="P142" s="131"/>
      <c r="Q142" s="131"/>
      <c r="R142" s="385"/>
      <c r="S142" s="385"/>
      <c r="T142" s="131"/>
      <c r="U142" s="131"/>
      <c r="V142" s="131"/>
      <c r="W142" s="385"/>
      <c r="X142" s="385"/>
      <c r="Y142" s="131"/>
      <c r="Z142" s="131"/>
      <c r="AA142" s="131"/>
      <c r="AB142" s="385"/>
      <c r="AC142" s="385"/>
      <c r="AD142" s="131"/>
      <c r="AE142" s="131"/>
      <c r="AF142" s="131"/>
      <c r="AG142" s="385"/>
      <c r="AH142" s="385"/>
      <c r="AI142" s="131"/>
      <c r="AJ142" s="131"/>
      <c r="AK142" s="131"/>
      <c r="AL142" s="385"/>
      <c r="AM142" s="385"/>
      <c r="AN142" s="131"/>
      <c r="AO142" s="131"/>
      <c r="AP142" s="131"/>
      <c r="AQ142" s="385"/>
      <c r="AR142" s="385"/>
      <c r="AS142" s="131"/>
      <c r="AT142" s="131"/>
      <c r="AU142" s="131"/>
      <c r="AV142" s="385"/>
      <c r="AW142" s="385"/>
      <c r="AX142" s="131"/>
      <c r="AY142" s="131"/>
      <c r="AZ142" s="131"/>
      <c r="BA142" s="385"/>
      <c r="BB142" s="385"/>
      <c r="BC142" s="131"/>
      <c r="BD142" s="131"/>
      <c r="BE142" s="131"/>
      <c r="BF142" s="385"/>
      <c r="BG142" s="385"/>
      <c r="BH142" s="131"/>
      <c r="BI142" s="131"/>
      <c r="BJ142" s="131"/>
      <c r="BK142" s="385"/>
      <c r="BL142" s="385"/>
      <c r="BM142" s="131"/>
      <c r="BN142" s="131"/>
      <c r="BO142" s="131"/>
      <c r="BP142" s="385"/>
      <c r="BQ142" s="385"/>
      <c r="BR142" s="131"/>
      <c r="BS142" s="131"/>
      <c r="BT142" s="131"/>
      <c r="BU142" s="385"/>
      <c r="BV142" s="385"/>
      <c r="BW142" s="131"/>
      <c r="BX142" s="131"/>
      <c r="BY142" s="131"/>
      <c r="BZ142" s="385"/>
      <c r="CA142" s="385"/>
      <c r="CB142" s="131"/>
      <c r="CC142" s="131"/>
      <c r="CD142" s="131"/>
      <c r="CE142" s="385"/>
      <c r="CF142" s="385"/>
      <c r="CG142" s="131"/>
      <c r="CH142" s="131"/>
      <c r="CI142" s="131"/>
      <c r="CJ142" s="385"/>
      <c r="CK142" s="385"/>
      <c r="CL142" s="131"/>
      <c r="CM142" s="131"/>
      <c r="CN142" s="131"/>
      <c r="CO142" s="385"/>
      <c r="CP142" s="385"/>
      <c r="CQ142" s="131"/>
      <c r="CR142" s="131"/>
      <c r="CS142" s="131"/>
      <c r="CT142" s="385"/>
      <c r="CU142" s="385"/>
      <c r="CV142" s="131"/>
      <c r="CW142" s="131"/>
      <c r="CX142" s="131"/>
      <c r="CY142" s="385"/>
      <c r="CZ142" s="385"/>
      <c r="DA142" s="131"/>
      <c r="DB142" s="131"/>
      <c r="DC142" s="131"/>
      <c r="DD142" s="385"/>
      <c r="DE142" s="385"/>
      <c r="DF142" s="131"/>
      <c r="DG142" s="131"/>
      <c r="DH142" s="131"/>
      <c r="DI142" s="385"/>
      <c r="DJ142" s="385"/>
      <c r="DK142" s="131"/>
      <c r="DL142" s="131"/>
      <c r="DM142" s="131"/>
      <c r="DN142" s="385"/>
      <c r="DO142" s="385"/>
      <c r="DP142" s="131"/>
      <c r="DQ142" s="131"/>
      <c r="DR142" s="131"/>
      <c r="DS142" s="385"/>
      <c r="DT142" s="385"/>
      <c r="DU142" s="131"/>
      <c r="DV142" s="131"/>
      <c r="DW142" s="131"/>
      <c r="DX142" s="385"/>
      <c r="DY142" s="385"/>
      <c r="DZ142" s="131"/>
      <c r="EA142" s="131"/>
      <c r="EB142" s="131"/>
      <c r="EC142" s="385"/>
      <c r="ED142" s="385"/>
      <c r="EE142" s="131"/>
      <c r="EF142" s="131"/>
      <c r="EG142" s="131"/>
      <c r="EH142" s="385"/>
      <c r="EI142" s="385"/>
      <c r="EJ142" s="131"/>
      <c r="EK142" s="131"/>
      <c r="EL142" s="131"/>
      <c r="EM142" s="385"/>
      <c r="EN142" s="385"/>
      <c r="EO142" s="131"/>
      <c r="EP142" s="131"/>
      <c r="EQ142" s="131"/>
      <c r="ER142" s="385"/>
      <c r="ES142" s="385"/>
      <c r="ET142" s="131"/>
      <c r="EU142" s="131"/>
      <c r="EV142" s="131"/>
      <c r="EW142" s="385"/>
      <c r="EX142" s="385"/>
      <c r="EY142" s="131"/>
      <c r="EZ142" s="131"/>
      <c r="FA142" s="131"/>
      <c r="FB142" s="385"/>
      <c r="FC142" s="385"/>
      <c r="FD142" s="131"/>
      <c r="FE142" s="131"/>
      <c r="FF142" s="131"/>
      <c r="FG142" s="385"/>
      <c r="FH142" s="385"/>
      <c r="FI142" s="131"/>
      <c r="FJ142" s="131"/>
      <c r="FK142" s="131"/>
      <c r="FL142" s="385"/>
      <c r="FM142" s="385"/>
      <c r="FN142" s="131"/>
      <c r="FO142" s="131"/>
      <c r="FP142" s="131"/>
      <c r="FQ142" s="385"/>
      <c r="FR142" s="385"/>
      <c r="FS142" s="131"/>
      <c r="FT142" s="131"/>
      <c r="FU142" s="131"/>
      <c r="FV142" s="385"/>
      <c r="FW142" s="385"/>
      <c r="FX142" s="131"/>
      <c r="FY142" s="131"/>
      <c r="FZ142" s="131"/>
      <c r="GA142" s="385"/>
      <c r="GB142" s="385"/>
      <c r="GC142" s="131"/>
      <c r="GD142" s="131"/>
      <c r="GE142" s="131"/>
      <c r="GF142" s="385"/>
      <c r="GG142" s="385"/>
      <c r="GH142" s="131"/>
      <c r="GI142" s="131"/>
      <c r="GJ142" s="131"/>
      <c r="GK142" s="385"/>
      <c r="GL142" s="385"/>
      <c r="GM142" s="131"/>
      <c r="GN142" s="131"/>
      <c r="GO142" s="131"/>
      <c r="GP142" s="385"/>
      <c r="GQ142" s="385"/>
      <c r="GR142" s="131"/>
      <c r="GS142" s="131"/>
      <c r="GT142" s="131"/>
      <c r="GU142" s="385"/>
      <c r="GV142" s="385"/>
      <c r="GW142" s="131"/>
      <c r="GX142" s="131"/>
      <c r="GY142" s="131"/>
      <c r="GZ142" s="385"/>
      <c r="HA142" s="385"/>
      <c r="HB142" s="131"/>
      <c r="HC142" s="131"/>
      <c r="HD142" s="131"/>
      <c r="HE142" s="385"/>
      <c r="HF142" s="385"/>
      <c r="HG142" s="131"/>
      <c r="HH142" s="131"/>
      <c r="HI142" s="131"/>
      <c r="HJ142" s="385"/>
      <c r="HK142" s="385"/>
      <c r="HL142" s="131"/>
      <c r="HM142" s="131"/>
      <c r="HN142" s="131"/>
      <c r="HO142" s="385"/>
      <c r="HP142" s="385"/>
      <c r="HQ142" s="131"/>
      <c r="HR142" s="131"/>
      <c r="HS142" s="131"/>
      <c r="HT142" s="385"/>
      <c r="HU142" s="385"/>
      <c r="HV142" s="131"/>
      <c r="HW142" s="131"/>
      <c r="HX142" s="131"/>
      <c r="HY142" s="385"/>
      <c r="HZ142" s="385"/>
      <c r="IA142" s="131"/>
      <c r="IB142" s="131"/>
      <c r="IC142" s="131"/>
      <c r="ID142" s="385"/>
      <c r="IE142" s="385"/>
      <c r="IF142" s="131"/>
      <c r="IG142" s="131"/>
      <c r="IH142" s="131"/>
      <c r="II142" s="385"/>
      <c r="IJ142" s="385"/>
      <c r="IK142" s="131"/>
      <c r="IL142" s="131"/>
      <c r="IM142" s="131"/>
      <c r="IN142" s="385"/>
      <c r="IO142" s="385"/>
      <c r="IP142" s="131"/>
      <c r="IQ142" s="131"/>
      <c r="IR142" s="131"/>
      <c r="IS142" s="385"/>
      <c r="IT142" s="385"/>
      <c r="IU142" s="131"/>
      <c r="IV142" s="131"/>
      <c r="IW142" s="131"/>
      <c r="IX142" s="385"/>
      <c r="IY142" s="386"/>
      <c r="IZ142" s="198"/>
      <c r="JA142" s="378"/>
      <c r="JB142" s="256"/>
      <c r="JC142" s="256"/>
    </row>
    <row r="143" spans="1:263" s="3" customFormat="1" x14ac:dyDescent="0.35">
      <c r="A143" s="198"/>
      <c r="B143" s="359"/>
      <c r="C143" s="126" t="s">
        <v>415</v>
      </c>
      <c r="D143" s="104" t="s">
        <v>416</v>
      </c>
      <c r="E143" s="102"/>
      <c r="F143" s="285" t="str">
        <f>IFERROR(INDEX('Helper 1'!$I$2:$I$19,MATCH('Schedule 1'!$G$20,'Helper 1'!$H$2:$H$19,0)),"")</f>
        <v/>
      </c>
      <c r="G143" s="131">
        <f>SUM(L143:IX143)</f>
        <v>0</v>
      </c>
      <c r="H143" s="325"/>
      <c r="I143" s="202"/>
      <c r="J143" s="324"/>
      <c r="K143" s="131"/>
      <c r="L143" s="130"/>
      <c r="M143" s="385"/>
      <c r="N143" s="385"/>
      <c r="O143" s="131"/>
      <c r="P143" s="131"/>
      <c r="Q143" s="130"/>
      <c r="R143" s="385"/>
      <c r="S143" s="385"/>
      <c r="T143" s="131"/>
      <c r="U143" s="131"/>
      <c r="V143" s="130"/>
      <c r="W143" s="385"/>
      <c r="X143" s="385"/>
      <c r="Y143" s="131"/>
      <c r="Z143" s="131"/>
      <c r="AA143" s="130"/>
      <c r="AB143" s="385"/>
      <c r="AC143" s="385"/>
      <c r="AD143" s="131"/>
      <c r="AE143" s="131"/>
      <c r="AF143" s="130"/>
      <c r="AG143" s="385"/>
      <c r="AH143" s="385"/>
      <c r="AI143" s="131"/>
      <c r="AJ143" s="131"/>
      <c r="AK143" s="130"/>
      <c r="AL143" s="385"/>
      <c r="AM143" s="385"/>
      <c r="AN143" s="131"/>
      <c r="AO143" s="131"/>
      <c r="AP143" s="130"/>
      <c r="AQ143" s="385"/>
      <c r="AR143" s="385"/>
      <c r="AS143" s="131"/>
      <c r="AT143" s="131"/>
      <c r="AU143" s="130"/>
      <c r="AV143" s="385"/>
      <c r="AW143" s="385"/>
      <c r="AX143" s="131"/>
      <c r="AY143" s="131"/>
      <c r="AZ143" s="130"/>
      <c r="BA143" s="385"/>
      <c r="BB143" s="385"/>
      <c r="BC143" s="131"/>
      <c r="BD143" s="131"/>
      <c r="BE143" s="130"/>
      <c r="BF143" s="385"/>
      <c r="BG143" s="385"/>
      <c r="BH143" s="131"/>
      <c r="BI143" s="131"/>
      <c r="BJ143" s="130"/>
      <c r="BK143" s="385"/>
      <c r="BL143" s="385"/>
      <c r="BM143" s="131"/>
      <c r="BN143" s="131"/>
      <c r="BO143" s="130"/>
      <c r="BP143" s="385"/>
      <c r="BQ143" s="385"/>
      <c r="BR143" s="131"/>
      <c r="BS143" s="131"/>
      <c r="BT143" s="130"/>
      <c r="BU143" s="385"/>
      <c r="BV143" s="385"/>
      <c r="BW143" s="131"/>
      <c r="BX143" s="131"/>
      <c r="BY143" s="130"/>
      <c r="BZ143" s="385"/>
      <c r="CA143" s="385"/>
      <c r="CB143" s="131"/>
      <c r="CC143" s="131"/>
      <c r="CD143" s="130"/>
      <c r="CE143" s="385"/>
      <c r="CF143" s="385"/>
      <c r="CG143" s="131"/>
      <c r="CH143" s="131"/>
      <c r="CI143" s="130"/>
      <c r="CJ143" s="385"/>
      <c r="CK143" s="385"/>
      <c r="CL143" s="131"/>
      <c r="CM143" s="131"/>
      <c r="CN143" s="130"/>
      <c r="CO143" s="385"/>
      <c r="CP143" s="385"/>
      <c r="CQ143" s="131"/>
      <c r="CR143" s="131"/>
      <c r="CS143" s="130"/>
      <c r="CT143" s="385"/>
      <c r="CU143" s="385"/>
      <c r="CV143" s="131"/>
      <c r="CW143" s="131"/>
      <c r="CX143" s="130"/>
      <c r="CY143" s="385"/>
      <c r="CZ143" s="385"/>
      <c r="DA143" s="131"/>
      <c r="DB143" s="131"/>
      <c r="DC143" s="130"/>
      <c r="DD143" s="385"/>
      <c r="DE143" s="385"/>
      <c r="DF143" s="131"/>
      <c r="DG143" s="131"/>
      <c r="DH143" s="130"/>
      <c r="DI143" s="385"/>
      <c r="DJ143" s="385"/>
      <c r="DK143" s="131"/>
      <c r="DL143" s="131"/>
      <c r="DM143" s="130"/>
      <c r="DN143" s="385"/>
      <c r="DO143" s="385"/>
      <c r="DP143" s="131"/>
      <c r="DQ143" s="131"/>
      <c r="DR143" s="130"/>
      <c r="DS143" s="385"/>
      <c r="DT143" s="385"/>
      <c r="DU143" s="131"/>
      <c r="DV143" s="131"/>
      <c r="DW143" s="130"/>
      <c r="DX143" s="385"/>
      <c r="DY143" s="385"/>
      <c r="DZ143" s="131"/>
      <c r="EA143" s="131"/>
      <c r="EB143" s="130"/>
      <c r="EC143" s="385"/>
      <c r="ED143" s="385"/>
      <c r="EE143" s="131"/>
      <c r="EF143" s="131"/>
      <c r="EG143" s="130"/>
      <c r="EH143" s="385"/>
      <c r="EI143" s="385"/>
      <c r="EJ143" s="131"/>
      <c r="EK143" s="131"/>
      <c r="EL143" s="130"/>
      <c r="EM143" s="385"/>
      <c r="EN143" s="385"/>
      <c r="EO143" s="131"/>
      <c r="EP143" s="131"/>
      <c r="EQ143" s="130"/>
      <c r="ER143" s="385"/>
      <c r="ES143" s="385"/>
      <c r="ET143" s="131"/>
      <c r="EU143" s="131"/>
      <c r="EV143" s="130"/>
      <c r="EW143" s="385"/>
      <c r="EX143" s="385"/>
      <c r="EY143" s="131"/>
      <c r="EZ143" s="131"/>
      <c r="FA143" s="130"/>
      <c r="FB143" s="385"/>
      <c r="FC143" s="385"/>
      <c r="FD143" s="131"/>
      <c r="FE143" s="131"/>
      <c r="FF143" s="130"/>
      <c r="FG143" s="385"/>
      <c r="FH143" s="385"/>
      <c r="FI143" s="131"/>
      <c r="FJ143" s="131"/>
      <c r="FK143" s="130"/>
      <c r="FL143" s="385"/>
      <c r="FM143" s="385"/>
      <c r="FN143" s="131"/>
      <c r="FO143" s="131"/>
      <c r="FP143" s="130"/>
      <c r="FQ143" s="385"/>
      <c r="FR143" s="385"/>
      <c r="FS143" s="131"/>
      <c r="FT143" s="131"/>
      <c r="FU143" s="130"/>
      <c r="FV143" s="385"/>
      <c r="FW143" s="385"/>
      <c r="FX143" s="131"/>
      <c r="FY143" s="131"/>
      <c r="FZ143" s="130"/>
      <c r="GA143" s="385"/>
      <c r="GB143" s="385"/>
      <c r="GC143" s="131"/>
      <c r="GD143" s="131"/>
      <c r="GE143" s="130"/>
      <c r="GF143" s="385"/>
      <c r="GG143" s="385"/>
      <c r="GH143" s="131"/>
      <c r="GI143" s="131"/>
      <c r="GJ143" s="130"/>
      <c r="GK143" s="385"/>
      <c r="GL143" s="385"/>
      <c r="GM143" s="131"/>
      <c r="GN143" s="131"/>
      <c r="GO143" s="130"/>
      <c r="GP143" s="385"/>
      <c r="GQ143" s="385"/>
      <c r="GR143" s="131"/>
      <c r="GS143" s="131"/>
      <c r="GT143" s="130"/>
      <c r="GU143" s="385"/>
      <c r="GV143" s="385"/>
      <c r="GW143" s="131"/>
      <c r="GX143" s="131"/>
      <c r="GY143" s="130"/>
      <c r="GZ143" s="385"/>
      <c r="HA143" s="385"/>
      <c r="HB143" s="131"/>
      <c r="HC143" s="131"/>
      <c r="HD143" s="130"/>
      <c r="HE143" s="385"/>
      <c r="HF143" s="385"/>
      <c r="HG143" s="131"/>
      <c r="HH143" s="131"/>
      <c r="HI143" s="130"/>
      <c r="HJ143" s="385"/>
      <c r="HK143" s="385"/>
      <c r="HL143" s="131"/>
      <c r="HM143" s="131"/>
      <c r="HN143" s="130"/>
      <c r="HO143" s="385"/>
      <c r="HP143" s="385"/>
      <c r="HQ143" s="131"/>
      <c r="HR143" s="131"/>
      <c r="HS143" s="130"/>
      <c r="HT143" s="385"/>
      <c r="HU143" s="385"/>
      <c r="HV143" s="131"/>
      <c r="HW143" s="131"/>
      <c r="HX143" s="130"/>
      <c r="HY143" s="385"/>
      <c r="HZ143" s="385"/>
      <c r="IA143" s="131"/>
      <c r="IB143" s="131"/>
      <c r="IC143" s="130"/>
      <c r="ID143" s="385"/>
      <c r="IE143" s="385"/>
      <c r="IF143" s="131"/>
      <c r="IG143" s="131"/>
      <c r="IH143" s="130"/>
      <c r="II143" s="385"/>
      <c r="IJ143" s="385"/>
      <c r="IK143" s="131"/>
      <c r="IL143" s="131"/>
      <c r="IM143" s="130"/>
      <c r="IN143" s="385"/>
      <c r="IO143" s="385"/>
      <c r="IP143" s="131"/>
      <c r="IQ143" s="131"/>
      <c r="IR143" s="130"/>
      <c r="IS143" s="385"/>
      <c r="IT143" s="385"/>
      <c r="IU143" s="131"/>
      <c r="IV143" s="131"/>
      <c r="IW143" s="130"/>
      <c r="IX143" s="385"/>
      <c r="IY143" s="386"/>
      <c r="IZ143" s="198"/>
      <c r="JA143" s="378"/>
      <c r="JB143" s="256"/>
      <c r="JC143" s="256"/>
    </row>
    <row r="144" spans="1:263" s="3" customFormat="1" x14ac:dyDescent="0.35">
      <c r="A144" s="198"/>
      <c r="B144" s="359"/>
      <c r="C144" s="239"/>
      <c r="D144" s="102" t="s">
        <v>361</v>
      </c>
      <c r="E144" s="102"/>
      <c r="F144" s="384"/>
      <c r="G144" s="131"/>
      <c r="H144" s="325"/>
      <c r="I144" s="202"/>
      <c r="J144" s="324"/>
      <c r="K144" s="131"/>
      <c r="L144" s="131"/>
      <c r="M144" s="385"/>
      <c r="N144" s="385"/>
      <c r="O144" s="131"/>
      <c r="P144" s="131"/>
      <c r="Q144" s="131"/>
      <c r="R144" s="385"/>
      <c r="S144" s="385"/>
      <c r="T144" s="131"/>
      <c r="U144" s="131"/>
      <c r="V144" s="131"/>
      <c r="W144" s="385"/>
      <c r="X144" s="385"/>
      <c r="Y144" s="131"/>
      <c r="Z144" s="131"/>
      <c r="AA144" s="131"/>
      <c r="AB144" s="385"/>
      <c r="AC144" s="385"/>
      <c r="AD144" s="131"/>
      <c r="AE144" s="131"/>
      <c r="AF144" s="131"/>
      <c r="AG144" s="385"/>
      <c r="AH144" s="385"/>
      <c r="AI144" s="131"/>
      <c r="AJ144" s="131"/>
      <c r="AK144" s="131"/>
      <c r="AL144" s="385"/>
      <c r="AM144" s="385"/>
      <c r="AN144" s="131"/>
      <c r="AO144" s="131"/>
      <c r="AP144" s="131"/>
      <c r="AQ144" s="385"/>
      <c r="AR144" s="385"/>
      <c r="AS144" s="131"/>
      <c r="AT144" s="131"/>
      <c r="AU144" s="131"/>
      <c r="AV144" s="385"/>
      <c r="AW144" s="385"/>
      <c r="AX144" s="131"/>
      <c r="AY144" s="131"/>
      <c r="AZ144" s="131"/>
      <c r="BA144" s="385"/>
      <c r="BB144" s="385"/>
      <c r="BC144" s="131"/>
      <c r="BD144" s="131"/>
      <c r="BE144" s="131"/>
      <c r="BF144" s="385"/>
      <c r="BG144" s="385"/>
      <c r="BH144" s="131"/>
      <c r="BI144" s="131"/>
      <c r="BJ144" s="131"/>
      <c r="BK144" s="385"/>
      <c r="BL144" s="385"/>
      <c r="BM144" s="131"/>
      <c r="BN144" s="131"/>
      <c r="BO144" s="131"/>
      <c r="BP144" s="385"/>
      <c r="BQ144" s="385"/>
      <c r="BR144" s="131"/>
      <c r="BS144" s="131"/>
      <c r="BT144" s="131"/>
      <c r="BU144" s="385"/>
      <c r="BV144" s="385"/>
      <c r="BW144" s="131"/>
      <c r="BX144" s="131"/>
      <c r="BY144" s="131"/>
      <c r="BZ144" s="385"/>
      <c r="CA144" s="385"/>
      <c r="CB144" s="131"/>
      <c r="CC144" s="131"/>
      <c r="CD144" s="131"/>
      <c r="CE144" s="385"/>
      <c r="CF144" s="385"/>
      <c r="CG144" s="131"/>
      <c r="CH144" s="131"/>
      <c r="CI144" s="131"/>
      <c r="CJ144" s="385"/>
      <c r="CK144" s="385"/>
      <c r="CL144" s="131"/>
      <c r="CM144" s="131"/>
      <c r="CN144" s="131"/>
      <c r="CO144" s="385"/>
      <c r="CP144" s="385"/>
      <c r="CQ144" s="131"/>
      <c r="CR144" s="131"/>
      <c r="CS144" s="131"/>
      <c r="CT144" s="385"/>
      <c r="CU144" s="385"/>
      <c r="CV144" s="131"/>
      <c r="CW144" s="131"/>
      <c r="CX144" s="131"/>
      <c r="CY144" s="385"/>
      <c r="CZ144" s="385"/>
      <c r="DA144" s="131"/>
      <c r="DB144" s="131"/>
      <c r="DC144" s="131"/>
      <c r="DD144" s="385"/>
      <c r="DE144" s="385"/>
      <c r="DF144" s="131"/>
      <c r="DG144" s="131"/>
      <c r="DH144" s="131"/>
      <c r="DI144" s="385"/>
      <c r="DJ144" s="385"/>
      <c r="DK144" s="131"/>
      <c r="DL144" s="131"/>
      <c r="DM144" s="131"/>
      <c r="DN144" s="385"/>
      <c r="DO144" s="385"/>
      <c r="DP144" s="131"/>
      <c r="DQ144" s="131"/>
      <c r="DR144" s="131"/>
      <c r="DS144" s="385"/>
      <c r="DT144" s="385"/>
      <c r="DU144" s="131"/>
      <c r="DV144" s="131"/>
      <c r="DW144" s="131"/>
      <c r="DX144" s="385"/>
      <c r="DY144" s="385"/>
      <c r="DZ144" s="131"/>
      <c r="EA144" s="131"/>
      <c r="EB144" s="131"/>
      <c r="EC144" s="385"/>
      <c r="ED144" s="385"/>
      <c r="EE144" s="131"/>
      <c r="EF144" s="131"/>
      <c r="EG144" s="131"/>
      <c r="EH144" s="385"/>
      <c r="EI144" s="385"/>
      <c r="EJ144" s="131"/>
      <c r="EK144" s="131"/>
      <c r="EL144" s="131"/>
      <c r="EM144" s="385"/>
      <c r="EN144" s="385"/>
      <c r="EO144" s="131"/>
      <c r="EP144" s="131"/>
      <c r="EQ144" s="131"/>
      <c r="ER144" s="385"/>
      <c r="ES144" s="385"/>
      <c r="ET144" s="131"/>
      <c r="EU144" s="131"/>
      <c r="EV144" s="131"/>
      <c r="EW144" s="385"/>
      <c r="EX144" s="385"/>
      <c r="EY144" s="131"/>
      <c r="EZ144" s="131"/>
      <c r="FA144" s="131"/>
      <c r="FB144" s="385"/>
      <c r="FC144" s="385"/>
      <c r="FD144" s="131"/>
      <c r="FE144" s="131"/>
      <c r="FF144" s="131"/>
      <c r="FG144" s="385"/>
      <c r="FH144" s="385"/>
      <c r="FI144" s="131"/>
      <c r="FJ144" s="131"/>
      <c r="FK144" s="131"/>
      <c r="FL144" s="385"/>
      <c r="FM144" s="385"/>
      <c r="FN144" s="131"/>
      <c r="FO144" s="131"/>
      <c r="FP144" s="131"/>
      <c r="FQ144" s="385"/>
      <c r="FR144" s="385"/>
      <c r="FS144" s="131"/>
      <c r="FT144" s="131"/>
      <c r="FU144" s="131"/>
      <c r="FV144" s="385"/>
      <c r="FW144" s="385"/>
      <c r="FX144" s="131"/>
      <c r="FY144" s="131"/>
      <c r="FZ144" s="131"/>
      <c r="GA144" s="385"/>
      <c r="GB144" s="385"/>
      <c r="GC144" s="131"/>
      <c r="GD144" s="131"/>
      <c r="GE144" s="131"/>
      <c r="GF144" s="385"/>
      <c r="GG144" s="385"/>
      <c r="GH144" s="131"/>
      <c r="GI144" s="131"/>
      <c r="GJ144" s="131"/>
      <c r="GK144" s="385"/>
      <c r="GL144" s="385"/>
      <c r="GM144" s="131"/>
      <c r="GN144" s="131"/>
      <c r="GO144" s="131"/>
      <c r="GP144" s="385"/>
      <c r="GQ144" s="385"/>
      <c r="GR144" s="131"/>
      <c r="GS144" s="131"/>
      <c r="GT144" s="131"/>
      <c r="GU144" s="385"/>
      <c r="GV144" s="385"/>
      <c r="GW144" s="131"/>
      <c r="GX144" s="131"/>
      <c r="GY144" s="131"/>
      <c r="GZ144" s="385"/>
      <c r="HA144" s="385"/>
      <c r="HB144" s="131"/>
      <c r="HC144" s="131"/>
      <c r="HD144" s="131"/>
      <c r="HE144" s="385"/>
      <c r="HF144" s="385"/>
      <c r="HG144" s="131"/>
      <c r="HH144" s="131"/>
      <c r="HI144" s="131"/>
      <c r="HJ144" s="385"/>
      <c r="HK144" s="385"/>
      <c r="HL144" s="131"/>
      <c r="HM144" s="131"/>
      <c r="HN144" s="131"/>
      <c r="HO144" s="385"/>
      <c r="HP144" s="385"/>
      <c r="HQ144" s="131"/>
      <c r="HR144" s="131"/>
      <c r="HS144" s="131"/>
      <c r="HT144" s="385"/>
      <c r="HU144" s="385"/>
      <c r="HV144" s="131"/>
      <c r="HW144" s="131"/>
      <c r="HX144" s="131"/>
      <c r="HY144" s="385"/>
      <c r="HZ144" s="385"/>
      <c r="IA144" s="131"/>
      <c r="IB144" s="131"/>
      <c r="IC144" s="131"/>
      <c r="ID144" s="385"/>
      <c r="IE144" s="385"/>
      <c r="IF144" s="131"/>
      <c r="IG144" s="131"/>
      <c r="IH144" s="131"/>
      <c r="II144" s="385"/>
      <c r="IJ144" s="385"/>
      <c r="IK144" s="131"/>
      <c r="IL144" s="131"/>
      <c r="IM144" s="131"/>
      <c r="IN144" s="385"/>
      <c r="IO144" s="385"/>
      <c r="IP144" s="131"/>
      <c r="IQ144" s="131"/>
      <c r="IR144" s="131"/>
      <c r="IS144" s="385"/>
      <c r="IT144" s="385"/>
      <c r="IU144" s="131"/>
      <c r="IV144" s="131"/>
      <c r="IW144" s="131"/>
      <c r="IX144" s="385"/>
      <c r="IY144" s="386"/>
      <c r="IZ144" s="198"/>
      <c r="JA144" s="378"/>
      <c r="JB144" s="256"/>
      <c r="JC144" s="256"/>
    </row>
    <row r="145" spans="1:263" s="3" customFormat="1" x14ac:dyDescent="0.35">
      <c r="A145" s="198"/>
      <c r="B145" s="359"/>
      <c r="C145" s="239"/>
      <c r="D145" s="102"/>
      <c r="E145" s="102"/>
      <c r="F145" s="384"/>
      <c r="G145" s="131"/>
      <c r="H145" s="325"/>
      <c r="I145" s="202"/>
      <c r="J145" s="324"/>
      <c r="K145" s="131"/>
      <c r="L145" s="131"/>
      <c r="M145" s="385"/>
      <c r="N145" s="385"/>
      <c r="O145" s="131"/>
      <c r="P145" s="131"/>
      <c r="Q145" s="131"/>
      <c r="R145" s="385"/>
      <c r="S145" s="385"/>
      <c r="T145" s="131"/>
      <c r="U145" s="131"/>
      <c r="V145" s="131"/>
      <c r="W145" s="385"/>
      <c r="X145" s="385"/>
      <c r="Y145" s="131"/>
      <c r="Z145" s="131"/>
      <c r="AA145" s="131"/>
      <c r="AB145" s="385"/>
      <c r="AC145" s="385"/>
      <c r="AD145" s="131"/>
      <c r="AE145" s="131"/>
      <c r="AF145" s="131"/>
      <c r="AG145" s="385"/>
      <c r="AH145" s="385"/>
      <c r="AI145" s="131"/>
      <c r="AJ145" s="131"/>
      <c r="AK145" s="131"/>
      <c r="AL145" s="385"/>
      <c r="AM145" s="385"/>
      <c r="AN145" s="131"/>
      <c r="AO145" s="131"/>
      <c r="AP145" s="131"/>
      <c r="AQ145" s="385"/>
      <c r="AR145" s="385"/>
      <c r="AS145" s="131"/>
      <c r="AT145" s="131"/>
      <c r="AU145" s="131"/>
      <c r="AV145" s="385"/>
      <c r="AW145" s="385"/>
      <c r="AX145" s="131"/>
      <c r="AY145" s="131"/>
      <c r="AZ145" s="131"/>
      <c r="BA145" s="385"/>
      <c r="BB145" s="385"/>
      <c r="BC145" s="131"/>
      <c r="BD145" s="131"/>
      <c r="BE145" s="131"/>
      <c r="BF145" s="385"/>
      <c r="BG145" s="385"/>
      <c r="BH145" s="131"/>
      <c r="BI145" s="131"/>
      <c r="BJ145" s="131"/>
      <c r="BK145" s="385"/>
      <c r="BL145" s="385"/>
      <c r="BM145" s="131"/>
      <c r="BN145" s="131"/>
      <c r="BO145" s="131"/>
      <c r="BP145" s="385"/>
      <c r="BQ145" s="385"/>
      <c r="BR145" s="131"/>
      <c r="BS145" s="131"/>
      <c r="BT145" s="131"/>
      <c r="BU145" s="385"/>
      <c r="BV145" s="385"/>
      <c r="BW145" s="131"/>
      <c r="BX145" s="131"/>
      <c r="BY145" s="131"/>
      <c r="BZ145" s="385"/>
      <c r="CA145" s="385"/>
      <c r="CB145" s="131"/>
      <c r="CC145" s="131"/>
      <c r="CD145" s="131"/>
      <c r="CE145" s="385"/>
      <c r="CF145" s="385"/>
      <c r="CG145" s="131"/>
      <c r="CH145" s="131"/>
      <c r="CI145" s="131"/>
      <c r="CJ145" s="385"/>
      <c r="CK145" s="385"/>
      <c r="CL145" s="131"/>
      <c r="CM145" s="131"/>
      <c r="CN145" s="131"/>
      <c r="CO145" s="385"/>
      <c r="CP145" s="385"/>
      <c r="CQ145" s="131"/>
      <c r="CR145" s="131"/>
      <c r="CS145" s="131"/>
      <c r="CT145" s="385"/>
      <c r="CU145" s="385"/>
      <c r="CV145" s="131"/>
      <c r="CW145" s="131"/>
      <c r="CX145" s="131"/>
      <c r="CY145" s="385"/>
      <c r="CZ145" s="385"/>
      <c r="DA145" s="131"/>
      <c r="DB145" s="131"/>
      <c r="DC145" s="131"/>
      <c r="DD145" s="385"/>
      <c r="DE145" s="385"/>
      <c r="DF145" s="131"/>
      <c r="DG145" s="131"/>
      <c r="DH145" s="131"/>
      <c r="DI145" s="385"/>
      <c r="DJ145" s="385"/>
      <c r="DK145" s="131"/>
      <c r="DL145" s="131"/>
      <c r="DM145" s="131"/>
      <c r="DN145" s="385"/>
      <c r="DO145" s="385"/>
      <c r="DP145" s="131"/>
      <c r="DQ145" s="131"/>
      <c r="DR145" s="131"/>
      <c r="DS145" s="385"/>
      <c r="DT145" s="385"/>
      <c r="DU145" s="131"/>
      <c r="DV145" s="131"/>
      <c r="DW145" s="131"/>
      <c r="DX145" s="385"/>
      <c r="DY145" s="385"/>
      <c r="DZ145" s="131"/>
      <c r="EA145" s="131"/>
      <c r="EB145" s="131"/>
      <c r="EC145" s="385"/>
      <c r="ED145" s="385"/>
      <c r="EE145" s="131"/>
      <c r="EF145" s="131"/>
      <c r="EG145" s="131"/>
      <c r="EH145" s="385"/>
      <c r="EI145" s="385"/>
      <c r="EJ145" s="131"/>
      <c r="EK145" s="131"/>
      <c r="EL145" s="131"/>
      <c r="EM145" s="385"/>
      <c r="EN145" s="385"/>
      <c r="EO145" s="131"/>
      <c r="EP145" s="131"/>
      <c r="EQ145" s="131"/>
      <c r="ER145" s="385"/>
      <c r="ES145" s="385"/>
      <c r="ET145" s="131"/>
      <c r="EU145" s="131"/>
      <c r="EV145" s="131"/>
      <c r="EW145" s="385"/>
      <c r="EX145" s="385"/>
      <c r="EY145" s="131"/>
      <c r="EZ145" s="131"/>
      <c r="FA145" s="131"/>
      <c r="FB145" s="385"/>
      <c r="FC145" s="385"/>
      <c r="FD145" s="131"/>
      <c r="FE145" s="131"/>
      <c r="FF145" s="131"/>
      <c r="FG145" s="385"/>
      <c r="FH145" s="385"/>
      <c r="FI145" s="131"/>
      <c r="FJ145" s="131"/>
      <c r="FK145" s="131"/>
      <c r="FL145" s="385"/>
      <c r="FM145" s="385"/>
      <c r="FN145" s="131"/>
      <c r="FO145" s="131"/>
      <c r="FP145" s="131"/>
      <c r="FQ145" s="385"/>
      <c r="FR145" s="385"/>
      <c r="FS145" s="131"/>
      <c r="FT145" s="131"/>
      <c r="FU145" s="131"/>
      <c r="FV145" s="385"/>
      <c r="FW145" s="385"/>
      <c r="FX145" s="131"/>
      <c r="FY145" s="131"/>
      <c r="FZ145" s="131"/>
      <c r="GA145" s="385"/>
      <c r="GB145" s="385"/>
      <c r="GC145" s="131"/>
      <c r="GD145" s="131"/>
      <c r="GE145" s="131"/>
      <c r="GF145" s="385"/>
      <c r="GG145" s="385"/>
      <c r="GH145" s="131"/>
      <c r="GI145" s="131"/>
      <c r="GJ145" s="131"/>
      <c r="GK145" s="385"/>
      <c r="GL145" s="385"/>
      <c r="GM145" s="131"/>
      <c r="GN145" s="131"/>
      <c r="GO145" s="131"/>
      <c r="GP145" s="385"/>
      <c r="GQ145" s="385"/>
      <c r="GR145" s="131"/>
      <c r="GS145" s="131"/>
      <c r="GT145" s="131"/>
      <c r="GU145" s="385"/>
      <c r="GV145" s="385"/>
      <c r="GW145" s="131"/>
      <c r="GX145" s="131"/>
      <c r="GY145" s="131"/>
      <c r="GZ145" s="385"/>
      <c r="HA145" s="385"/>
      <c r="HB145" s="131"/>
      <c r="HC145" s="131"/>
      <c r="HD145" s="131"/>
      <c r="HE145" s="385"/>
      <c r="HF145" s="385"/>
      <c r="HG145" s="131"/>
      <c r="HH145" s="131"/>
      <c r="HI145" s="131"/>
      <c r="HJ145" s="385"/>
      <c r="HK145" s="385"/>
      <c r="HL145" s="131"/>
      <c r="HM145" s="131"/>
      <c r="HN145" s="131"/>
      <c r="HO145" s="385"/>
      <c r="HP145" s="385"/>
      <c r="HQ145" s="131"/>
      <c r="HR145" s="131"/>
      <c r="HS145" s="131"/>
      <c r="HT145" s="385"/>
      <c r="HU145" s="385"/>
      <c r="HV145" s="131"/>
      <c r="HW145" s="131"/>
      <c r="HX145" s="131"/>
      <c r="HY145" s="385"/>
      <c r="HZ145" s="385"/>
      <c r="IA145" s="131"/>
      <c r="IB145" s="131"/>
      <c r="IC145" s="131"/>
      <c r="ID145" s="385"/>
      <c r="IE145" s="385"/>
      <c r="IF145" s="131"/>
      <c r="IG145" s="131"/>
      <c r="IH145" s="131"/>
      <c r="II145" s="385"/>
      <c r="IJ145" s="385"/>
      <c r="IK145" s="131"/>
      <c r="IL145" s="131"/>
      <c r="IM145" s="131"/>
      <c r="IN145" s="385"/>
      <c r="IO145" s="385"/>
      <c r="IP145" s="131"/>
      <c r="IQ145" s="131"/>
      <c r="IR145" s="131"/>
      <c r="IS145" s="385"/>
      <c r="IT145" s="385"/>
      <c r="IU145" s="131"/>
      <c r="IV145" s="131"/>
      <c r="IW145" s="131"/>
      <c r="IX145" s="385"/>
      <c r="IY145" s="386"/>
      <c r="IZ145" s="198"/>
      <c r="JA145" s="378"/>
      <c r="JB145" s="256"/>
      <c r="JC145" s="256"/>
    </row>
    <row r="146" spans="1:263" s="3" customFormat="1" ht="15" thickBot="1" x14ac:dyDescent="0.4">
      <c r="A146" s="198"/>
      <c r="B146" s="359"/>
      <c r="C146" s="239"/>
      <c r="D146" s="102"/>
      <c r="E146" s="102"/>
      <c r="F146" s="384"/>
      <c r="G146" s="131"/>
      <c r="H146" s="325"/>
      <c r="I146" s="202"/>
      <c r="J146" s="324"/>
      <c r="K146" s="131"/>
      <c r="L146" s="131"/>
      <c r="M146" s="385"/>
      <c r="N146" s="385"/>
      <c r="O146" s="131"/>
      <c r="P146" s="131"/>
      <c r="Q146" s="131"/>
      <c r="R146" s="385"/>
      <c r="S146" s="385"/>
      <c r="T146" s="131"/>
      <c r="U146" s="131"/>
      <c r="V146" s="131"/>
      <c r="W146" s="385"/>
      <c r="X146" s="385"/>
      <c r="Y146" s="131"/>
      <c r="Z146" s="131"/>
      <c r="AA146" s="131"/>
      <c r="AB146" s="385"/>
      <c r="AC146" s="385"/>
      <c r="AD146" s="131"/>
      <c r="AE146" s="131"/>
      <c r="AF146" s="131"/>
      <c r="AG146" s="385"/>
      <c r="AH146" s="385"/>
      <c r="AI146" s="131"/>
      <c r="AJ146" s="131"/>
      <c r="AK146" s="131"/>
      <c r="AL146" s="385"/>
      <c r="AM146" s="385"/>
      <c r="AN146" s="131"/>
      <c r="AO146" s="131"/>
      <c r="AP146" s="131"/>
      <c r="AQ146" s="385"/>
      <c r="AR146" s="385"/>
      <c r="AS146" s="131"/>
      <c r="AT146" s="131"/>
      <c r="AU146" s="131"/>
      <c r="AV146" s="385"/>
      <c r="AW146" s="385"/>
      <c r="AX146" s="131"/>
      <c r="AY146" s="131"/>
      <c r="AZ146" s="131"/>
      <c r="BA146" s="385"/>
      <c r="BB146" s="385"/>
      <c r="BC146" s="131"/>
      <c r="BD146" s="131"/>
      <c r="BE146" s="131"/>
      <c r="BF146" s="385"/>
      <c r="BG146" s="385"/>
      <c r="BH146" s="131"/>
      <c r="BI146" s="131"/>
      <c r="BJ146" s="131"/>
      <c r="BK146" s="385"/>
      <c r="BL146" s="385"/>
      <c r="BM146" s="131"/>
      <c r="BN146" s="131"/>
      <c r="BO146" s="131"/>
      <c r="BP146" s="385"/>
      <c r="BQ146" s="385"/>
      <c r="BR146" s="131"/>
      <c r="BS146" s="131"/>
      <c r="BT146" s="131"/>
      <c r="BU146" s="385"/>
      <c r="BV146" s="385"/>
      <c r="BW146" s="131"/>
      <c r="BX146" s="131"/>
      <c r="BY146" s="131"/>
      <c r="BZ146" s="385"/>
      <c r="CA146" s="385"/>
      <c r="CB146" s="131"/>
      <c r="CC146" s="131"/>
      <c r="CD146" s="131"/>
      <c r="CE146" s="385"/>
      <c r="CF146" s="385"/>
      <c r="CG146" s="131"/>
      <c r="CH146" s="131"/>
      <c r="CI146" s="131"/>
      <c r="CJ146" s="385"/>
      <c r="CK146" s="385"/>
      <c r="CL146" s="131"/>
      <c r="CM146" s="131"/>
      <c r="CN146" s="131"/>
      <c r="CO146" s="385"/>
      <c r="CP146" s="385"/>
      <c r="CQ146" s="131"/>
      <c r="CR146" s="131"/>
      <c r="CS146" s="131"/>
      <c r="CT146" s="385"/>
      <c r="CU146" s="385"/>
      <c r="CV146" s="131"/>
      <c r="CW146" s="131"/>
      <c r="CX146" s="131"/>
      <c r="CY146" s="385"/>
      <c r="CZ146" s="385"/>
      <c r="DA146" s="131"/>
      <c r="DB146" s="131"/>
      <c r="DC146" s="131"/>
      <c r="DD146" s="385"/>
      <c r="DE146" s="385"/>
      <c r="DF146" s="131"/>
      <c r="DG146" s="131"/>
      <c r="DH146" s="131"/>
      <c r="DI146" s="385"/>
      <c r="DJ146" s="385"/>
      <c r="DK146" s="131"/>
      <c r="DL146" s="131"/>
      <c r="DM146" s="131"/>
      <c r="DN146" s="385"/>
      <c r="DO146" s="385"/>
      <c r="DP146" s="131"/>
      <c r="DQ146" s="131"/>
      <c r="DR146" s="131"/>
      <c r="DS146" s="385"/>
      <c r="DT146" s="385"/>
      <c r="DU146" s="131"/>
      <c r="DV146" s="131"/>
      <c r="DW146" s="131"/>
      <c r="DX146" s="385"/>
      <c r="DY146" s="385"/>
      <c r="DZ146" s="131"/>
      <c r="EA146" s="131"/>
      <c r="EB146" s="131"/>
      <c r="EC146" s="385"/>
      <c r="ED146" s="385"/>
      <c r="EE146" s="131"/>
      <c r="EF146" s="131"/>
      <c r="EG146" s="131"/>
      <c r="EH146" s="385"/>
      <c r="EI146" s="385"/>
      <c r="EJ146" s="131"/>
      <c r="EK146" s="131"/>
      <c r="EL146" s="131"/>
      <c r="EM146" s="385"/>
      <c r="EN146" s="385"/>
      <c r="EO146" s="131"/>
      <c r="EP146" s="131"/>
      <c r="EQ146" s="131"/>
      <c r="ER146" s="385"/>
      <c r="ES146" s="385"/>
      <c r="ET146" s="131"/>
      <c r="EU146" s="131"/>
      <c r="EV146" s="131"/>
      <c r="EW146" s="385"/>
      <c r="EX146" s="385"/>
      <c r="EY146" s="131"/>
      <c r="EZ146" s="131"/>
      <c r="FA146" s="131"/>
      <c r="FB146" s="385"/>
      <c r="FC146" s="385"/>
      <c r="FD146" s="131"/>
      <c r="FE146" s="131"/>
      <c r="FF146" s="131"/>
      <c r="FG146" s="385"/>
      <c r="FH146" s="385"/>
      <c r="FI146" s="131"/>
      <c r="FJ146" s="131"/>
      <c r="FK146" s="131"/>
      <c r="FL146" s="385"/>
      <c r="FM146" s="385"/>
      <c r="FN146" s="131"/>
      <c r="FO146" s="131"/>
      <c r="FP146" s="131"/>
      <c r="FQ146" s="385"/>
      <c r="FR146" s="385"/>
      <c r="FS146" s="131"/>
      <c r="FT146" s="131"/>
      <c r="FU146" s="131"/>
      <c r="FV146" s="385"/>
      <c r="FW146" s="385"/>
      <c r="FX146" s="131"/>
      <c r="FY146" s="131"/>
      <c r="FZ146" s="131"/>
      <c r="GA146" s="385"/>
      <c r="GB146" s="385"/>
      <c r="GC146" s="131"/>
      <c r="GD146" s="131"/>
      <c r="GE146" s="131"/>
      <c r="GF146" s="385"/>
      <c r="GG146" s="385"/>
      <c r="GH146" s="131"/>
      <c r="GI146" s="131"/>
      <c r="GJ146" s="131"/>
      <c r="GK146" s="385"/>
      <c r="GL146" s="385"/>
      <c r="GM146" s="131"/>
      <c r="GN146" s="131"/>
      <c r="GO146" s="131"/>
      <c r="GP146" s="385"/>
      <c r="GQ146" s="385"/>
      <c r="GR146" s="131"/>
      <c r="GS146" s="131"/>
      <c r="GT146" s="131"/>
      <c r="GU146" s="385"/>
      <c r="GV146" s="385"/>
      <c r="GW146" s="131"/>
      <c r="GX146" s="131"/>
      <c r="GY146" s="131"/>
      <c r="GZ146" s="385"/>
      <c r="HA146" s="385"/>
      <c r="HB146" s="131"/>
      <c r="HC146" s="131"/>
      <c r="HD146" s="131"/>
      <c r="HE146" s="385"/>
      <c r="HF146" s="385"/>
      <c r="HG146" s="131"/>
      <c r="HH146" s="131"/>
      <c r="HI146" s="131"/>
      <c r="HJ146" s="385"/>
      <c r="HK146" s="385"/>
      <c r="HL146" s="131"/>
      <c r="HM146" s="131"/>
      <c r="HN146" s="131"/>
      <c r="HO146" s="385"/>
      <c r="HP146" s="385"/>
      <c r="HQ146" s="131"/>
      <c r="HR146" s="131"/>
      <c r="HS146" s="131"/>
      <c r="HT146" s="385"/>
      <c r="HU146" s="385"/>
      <c r="HV146" s="131"/>
      <c r="HW146" s="131"/>
      <c r="HX146" s="131"/>
      <c r="HY146" s="385"/>
      <c r="HZ146" s="385"/>
      <c r="IA146" s="131"/>
      <c r="IB146" s="131"/>
      <c r="IC146" s="131"/>
      <c r="ID146" s="385"/>
      <c r="IE146" s="385"/>
      <c r="IF146" s="131"/>
      <c r="IG146" s="131"/>
      <c r="IH146" s="131"/>
      <c r="II146" s="385"/>
      <c r="IJ146" s="385"/>
      <c r="IK146" s="131"/>
      <c r="IL146" s="131"/>
      <c r="IM146" s="131"/>
      <c r="IN146" s="385"/>
      <c r="IO146" s="385"/>
      <c r="IP146" s="131"/>
      <c r="IQ146" s="131"/>
      <c r="IR146" s="131"/>
      <c r="IS146" s="385"/>
      <c r="IT146" s="385"/>
      <c r="IU146" s="131"/>
      <c r="IV146" s="131"/>
      <c r="IW146" s="131"/>
      <c r="IX146" s="385"/>
      <c r="IY146" s="386"/>
      <c r="IZ146" s="198"/>
      <c r="JA146" s="378"/>
      <c r="JB146" s="256"/>
      <c r="JC146" s="256"/>
    </row>
    <row r="147" spans="1:263" s="127" customFormat="1" ht="28.5" customHeight="1" thickBot="1" x14ac:dyDescent="0.4">
      <c r="A147" s="419"/>
      <c r="B147" s="420"/>
      <c r="C147" s="126" t="s">
        <v>417</v>
      </c>
      <c r="D147" s="248" t="s">
        <v>356</v>
      </c>
      <c r="E147" s="421"/>
      <c r="F147" s="286"/>
      <c r="G147" s="250"/>
      <c r="H147" s="422"/>
      <c r="I147" s="423"/>
      <c r="J147" s="424"/>
      <c r="K147" s="251"/>
      <c r="L147" s="251"/>
      <c r="M147" s="251"/>
      <c r="N147" s="251"/>
      <c r="O147" s="425"/>
      <c r="P147" s="251"/>
      <c r="Q147" s="251"/>
      <c r="R147" s="251"/>
      <c r="S147" s="251"/>
      <c r="T147" s="425"/>
      <c r="U147" s="251"/>
      <c r="V147" s="251"/>
      <c r="W147" s="251"/>
      <c r="X147" s="251"/>
      <c r="Y147" s="425"/>
      <c r="Z147" s="251"/>
      <c r="AA147" s="251"/>
      <c r="AB147" s="251"/>
      <c r="AC147" s="251"/>
      <c r="AD147" s="425"/>
      <c r="AE147" s="251"/>
      <c r="AF147" s="251"/>
      <c r="AG147" s="251"/>
      <c r="AH147" s="251"/>
      <c r="AI147" s="425"/>
      <c r="AJ147" s="251"/>
      <c r="AK147" s="251"/>
      <c r="AL147" s="251"/>
      <c r="AM147" s="251"/>
      <c r="AN147" s="425"/>
      <c r="AO147" s="251"/>
      <c r="AP147" s="251"/>
      <c r="AQ147" s="251"/>
      <c r="AR147" s="251"/>
      <c r="AS147" s="425"/>
      <c r="AT147" s="251"/>
      <c r="AU147" s="251"/>
      <c r="AV147" s="251"/>
      <c r="AW147" s="251"/>
      <c r="AX147" s="425"/>
      <c r="AY147" s="251"/>
      <c r="AZ147" s="251"/>
      <c r="BA147" s="251"/>
      <c r="BB147" s="251"/>
      <c r="BC147" s="425"/>
      <c r="BD147" s="251"/>
      <c r="BE147" s="251"/>
      <c r="BF147" s="251"/>
      <c r="BG147" s="251"/>
      <c r="BH147" s="425"/>
      <c r="BI147" s="251"/>
      <c r="BJ147" s="251"/>
      <c r="BK147" s="251"/>
      <c r="BL147" s="251"/>
      <c r="BM147" s="425"/>
      <c r="BN147" s="251"/>
      <c r="BO147" s="251"/>
      <c r="BP147" s="251"/>
      <c r="BQ147" s="251"/>
      <c r="BR147" s="425"/>
      <c r="BS147" s="251"/>
      <c r="BT147" s="251"/>
      <c r="BU147" s="251"/>
      <c r="BV147" s="251"/>
      <c r="BW147" s="425"/>
      <c r="BX147" s="251"/>
      <c r="BY147" s="251"/>
      <c r="BZ147" s="251"/>
      <c r="CA147" s="251"/>
      <c r="CB147" s="425"/>
      <c r="CC147" s="251"/>
      <c r="CD147" s="251"/>
      <c r="CE147" s="251"/>
      <c r="CF147" s="251"/>
      <c r="CG147" s="425"/>
      <c r="CH147" s="251"/>
      <c r="CI147" s="251"/>
      <c r="CJ147" s="251"/>
      <c r="CK147" s="251"/>
      <c r="CL147" s="425"/>
      <c r="CM147" s="251"/>
      <c r="CN147" s="251"/>
      <c r="CO147" s="251"/>
      <c r="CP147" s="251"/>
      <c r="CQ147" s="425"/>
      <c r="CR147" s="251"/>
      <c r="CS147" s="251"/>
      <c r="CT147" s="251"/>
      <c r="CU147" s="251"/>
      <c r="CV147" s="425"/>
      <c r="CW147" s="251"/>
      <c r="CX147" s="251"/>
      <c r="CY147" s="251"/>
      <c r="CZ147" s="251"/>
      <c r="DA147" s="425"/>
      <c r="DB147" s="251"/>
      <c r="DC147" s="251"/>
      <c r="DD147" s="251"/>
      <c r="DE147" s="251"/>
      <c r="DF147" s="425"/>
      <c r="DG147" s="251"/>
      <c r="DH147" s="251"/>
      <c r="DI147" s="251"/>
      <c r="DJ147" s="251"/>
      <c r="DK147" s="425"/>
      <c r="DL147" s="251"/>
      <c r="DM147" s="251"/>
      <c r="DN147" s="251"/>
      <c r="DO147" s="251"/>
      <c r="DP147" s="425"/>
      <c r="DQ147" s="251"/>
      <c r="DR147" s="251"/>
      <c r="DS147" s="251"/>
      <c r="DT147" s="251"/>
      <c r="DU147" s="425"/>
      <c r="DV147" s="251"/>
      <c r="DW147" s="251"/>
      <c r="DX147" s="251"/>
      <c r="DY147" s="251"/>
      <c r="DZ147" s="425"/>
      <c r="EA147" s="251"/>
      <c r="EB147" s="251"/>
      <c r="EC147" s="251"/>
      <c r="ED147" s="251"/>
      <c r="EE147" s="425"/>
      <c r="EF147" s="251"/>
      <c r="EG147" s="251"/>
      <c r="EH147" s="251"/>
      <c r="EI147" s="251"/>
      <c r="EJ147" s="425"/>
      <c r="EK147" s="251"/>
      <c r="EL147" s="251"/>
      <c r="EM147" s="251"/>
      <c r="EN147" s="251"/>
      <c r="EO147" s="425"/>
      <c r="EP147" s="251"/>
      <c r="EQ147" s="251"/>
      <c r="ER147" s="251"/>
      <c r="ES147" s="251"/>
      <c r="ET147" s="425"/>
      <c r="EU147" s="251"/>
      <c r="EV147" s="251"/>
      <c r="EW147" s="251"/>
      <c r="EX147" s="251"/>
      <c r="EY147" s="425"/>
      <c r="EZ147" s="251"/>
      <c r="FA147" s="251"/>
      <c r="FB147" s="251"/>
      <c r="FC147" s="251"/>
      <c r="FD147" s="425"/>
      <c r="FE147" s="251"/>
      <c r="FF147" s="251"/>
      <c r="FG147" s="251"/>
      <c r="FH147" s="251"/>
      <c r="FI147" s="425"/>
      <c r="FJ147" s="251"/>
      <c r="FK147" s="251"/>
      <c r="FL147" s="251"/>
      <c r="FM147" s="251"/>
      <c r="FN147" s="425"/>
      <c r="FO147" s="251"/>
      <c r="FP147" s="251"/>
      <c r="FQ147" s="251"/>
      <c r="FR147" s="251"/>
      <c r="FS147" s="425"/>
      <c r="FT147" s="251"/>
      <c r="FU147" s="251"/>
      <c r="FV147" s="251"/>
      <c r="FW147" s="251"/>
      <c r="FX147" s="425"/>
      <c r="FY147" s="251"/>
      <c r="FZ147" s="251"/>
      <c r="GA147" s="251"/>
      <c r="GB147" s="251"/>
      <c r="GC147" s="425"/>
      <c r="GD147" s="251"/>
      <c r="GE147" s="251"/>
      <c r="GF147" s="251"/>
      <c r="GG147" s="251"/>
      <c r="GH147" s="425"/>
      <c r="GI147" s="251"/>
      <c r="GJ147" s="251"/>
      <c r="GK147" s="251"/>
      <c r="GL147" s="251"/>
      <c r="GM147" s="425"/>
      <c r="GN147" s="251"/>
      <c r="GO147" s="251"/>
      <c r="GP147" s="251"/>
      <c r="GQ147" s="251"/>
      <c r="GR147" s="425"/>
      <c r="GS147" s="251"/>
      <c r="GT147" s="251"/>
      <c r="GU147" s="251"/>
      <c r="GV147" s="251"/>
      <c r="GW147" s="425"/>
      <c r="GX147" s="251"/>
      <c r="GY147" s="251"/>
      <c r="GZ147" s="251"/>
      <c r="HA147" s="251"/>
      <c r="HB147" s="425"/>
      <c r="HC147" s="251"/>
      <c r="HD147" s="251"/>
      <c r="HE147" s="251"/>
      <c r="HF147" s="251"/>
      <c r="HG147" s="425"/>
      <c r="HH147" s="251"/>
      <c r="HI147" s="251"/>
      <c r="HJ147" s="251"/>
      <c r="HK147" s="251"/>
      <c r="HL147" s="425"/>
      <c r="HM147" s="251"/>
      <c r="HN147" s="251"/>
      <c r="HO147" s="251"/>
      <c r="HP147" s="251"/>
      <c r="HQ147" s="425"/>
      <c r="HR147" s="251"/>
      <c r="HS147" s="251"/>
      <c r="HT147" s="251"/>
      <c r="HU147" s="251"/>
      <c r="HV147" s="425"/>
      <c r="HW147" s="251"/>
      <c r="HX147" s="251"/>
      <c r="HY147" s="251"/>
      <c r="HZ147" s="251"/>
      <c r="IA147" s="425"/>
      <c r="IB147" s="251"/>
      <c r="IC147" s="251"/>
      <c r="ID147" s="251"/>
      <c r="IE147" s="251"/>
      <c r="IF147" s="425"/>
      <c r="IG147" s="251"/>
      <c r="IH147" s="251"/>
      <c r="II147" s="251"/>
      <c r="IJ147" s="251"/>
      <c r="IK147" s="425"/>
      <c r="IL147" s="251"/>
      <c r="IM147" s="251"/>
      <c r="IN147" s="251"/>
      <c r="IO147" s="251"/>
      <c r="IP147" s="425"/>
      <c r="IQ147" s="251"/>
      <c r="IR147" s="251"/>
      <c r="IS147" s="251"/>
      <c r="IT147" s="251"/>
      <c r="IU147" s="425"/>
      <c r="IV147" s="251"/>
      <c r="IW147" s="251"/>
      <c r="IX147" s="251"/>
      <c r="IY147" s="426"/>
      <c r="IZ147" s="198"/>
      <c r="JA147" s="427"/>
      <c r="JB147" s="428"/>
      <c r="JC147" s="428"/>
    </row>
    <row r="148" spans="1:263" s="3" customFormat="1" x14ac:dyDescent="0.35">
      <c r="A148" s="198"/>
      <c r="B148" s="359"/>
      <c r="C148" s="239"/>
      <c r="D148" s="102"/>
      <c r="E148" s="102"/>
      <c r="F148" s="384"/>
      <c r="G148" s="131"/>
      <c r="H148" s="325"/>
      <c r="I148" s="202"/>
      <c r="J148" s="324"/>
      <c r="K148" s="131"/>
      <c r="L148" s="131"/>
      <c r="M148" s="385"/>
      <c r="N148" s="385"/>
      <c r="O148" s="131"/>
      <c r="P148" s="131"/>
      <c r="Q148" s="131"/>
      <c r="R148" s="385"/>
      <c r="S148" s="385"/>
      <c r="T148" s="131"/>
      <c r="U148" s="131"/>
      <c r="V148" s="131"/>
      <c r="W148" s="385"/>
      <c r="X148" s="385"/>
      <c r="Y148" s="131"/>
      <c r="Z148" s="131"/>
      <c r="AA148" s="131"/>
      <c r="AB148" s="385"/>
      <c r="AC148" s="385"/>
      <c r="AD148" s="131"/>
      <c r="AE148" s="131"/>
      <c r="AF148" s="131"/>
      <c r="AG148" s="385"/>
      <c r="AH148" s="385"/>
      <c r="AI148" s="131"/>
      <c r="AJ148" s="131"/>
      <c r="AK148" s="131"/>
      <c r="AL148" s="385"/>
      <c r="AM148" s="385"/>
      <c r="AN148" s="131"/>
      <c r="AO148" s="131"/>
      <c r="AP148" s="131"/>
      <c r="AQ148" s="385"/>
      <c r="AR148" s="385"/>
      <c r="AS148" s="131"/>
      <c r="AT148" s="131"/>
      <c r="AU148" s="131"/>
      <c r="AV148" s="385"/>
      <c r="AW148" s="385"/>
      <c r="AX148" s="131"/>
      <c r="AY148" s="131"/>
      <c r="AZ148" s="131"/>
      <c r="BA148" s="385"/>
      <c r="BB148" s="385"/>
      <c r="BC148" s="131"/>
      <c r="BD148" s="131"/>
      <c r="BE148" s="131"/>
      <c r="BF148" s="385"/>
      <c r="BG148" s="385"/>
      <c r="BH148" s="131"/>
      <c r="BI148" s="131"/>
      <c r="BJ148" s="131"/>
      <c r="BK148" s="385"/>
      <c r="BL148" s="385"/>
      <c r="BM148" s="131"/>
      <c r="BN148" s="131"/>
      <c r="BO148" s="131"/>
      <c r="BP148" s="385"/>
      <c r="BQ148" s="385"/>
      <c r="BR148" s="131"/>
      <c r="BS148" s="131"/>
      <c r="BT148" s="131"/>
      <c r="BU148" s="385"/>
      <c r="BV148" s="385"/>
      <c r="BW148" s="131"/>
      <c r="BX148" s="131"/>
      <c r="BY148" s="131"/>
      <c r="BZ148" s="385"/>
      <c r="CA148" s="385"/>
      <c r="CB148" s="131"/>
      <c r="CC148" s="131"/>
      <c r="CD148" s="131"/>
      <c r="CE148" s="385"/>
      <c r="CF148" s="385"/>
      <c r="CG148" s="131"/>
      <c r="CH148" s="131"/>
      <c r="CI148" s="131"/>
      <c r="CJ148" s="385"/>
      <c r="CK148" s="385"/>
      <c r="CL148" s="131"/>
      <c r="CM148" s="131"/>
      <c r="CN148" s="131"/>
      <c r="CO148" s="385"/>
      <c r="CP148" s="385"/>
      <c r="CQ148" s="131"/>
      <c r="CR148" s="131"/>
      <c r="CS148" s="131"/>
      <c r="CT148" s="385"/>
      <c r="CU148" s="385"/>
      <c r="CV148" s="131"/>
      <c r="CW148" s="131"/>
      <c r="CX148" s="131"/>
      <c r="CY148" s="385"/>
      <c r="CZ148" s="385"/>
      <c r="DA148" s="131"/>
      <c r="DB148" s="131"/>
      <c r="DC148" s="131"/>
      <c r="DD148" s="385"/>
      <c r="DE148" s="385"/>
      <c r="DF148" s="131"/>
      <c r="DG148" s="131"/>
      <c r="DH148" s="131"/>
      <c r="DI148" s="385"/>
      <c r="DJ148" s="385"/>
      <c r="DK148" s="131"/>
      <c r="DL148" s="131"/>
      <c r="DM148" s="131"/>
      <c r="DN148" s="385"/>
      <c r="DO148" s="385"/>
      <c r="DP148" s="131"/>
      <c r="DQ148" s="131"/>
      <c r="DR148" s="131"/>
      <c r="DS148" s="385"/>
      <c r="DT148" s="385"/>
      <c r="DU148" s="131"/>
      <c r="DV148" s="131"/>
      <c r="DW148" s="131"/>
      <c r="DX148" s="385"/>
      <c r="DY148" s="385"/>
      <c r="DZ148" s="131"/>
      <c r="EA148" s="131"/>
      <c r="EB148" s="131"/>
      <c r="EC148" s="385"/>
      <c r="ED148" s="385"/>
      <c r="EE148" s="131"/>
      <c r="EF148" s="131"/>
      <c r="EG148" s="131"/>
      <c r="EH148" s="385"/>
      <c r="EI148" s="385"/>
      <c r="EJ148" s="131"/>
      <c r="EK148" s="131"/>
      <c r="EL148" s="131"/>
      <c r="EM148" s="385"/>
      <c r="EN148" s="385"/>
      <c r="EO148" s="131"/>
      <c r="EP148" s="131"/>
      <c r="EQ148" s="131"/>
      <c r="ER148" s="385"/>
      <c r="ES148" s="385"/>
      <c r="ET148" s="131"/>
      <c r="EU148" s="131"/>
      <c r="EV148" s="131"/>
      <c r="EW148" s="385"/>
      <c r="EX148" s="385"/>
      <c r="EY148" s="131"/>
      <c r="EZ148" s="131"/>
      <c r="FA148" s="131"/>
      <c r="FB148" s="385"/>
      <c r="FC148" s="385"/>
      <c r="FD148" s="131"/>
      <c r="FE148" s="131"/>
      <c r="FF148" s="131"/>
      <c r="FG148" s="385"/>
      <c r="FH148" s="385"/>
      <c r="FI148" s="131"/>
      <c r="FJ148" s="131"/>
      <c r="FK148" s="131"/>
      <c r="FL148" s="385"/>
      <c r="FM148" s="385"/>
      <c r="FN148" s="131"/>
      <c r="FO148" s="131"/>
      <c r="FP148" s="131"/>
      <c r="FQ148" s="385"/>
      <c r="FR148" s="385"/>
      <c r="FS148" s="131"/>
      <c r="FT148" s="131"/>
      <c r="FU148" s="131"/>
      <c r="FV148" s="385"/>
      <c r="FW148" s="385"/>
      <c r="FX148" s="131"/>
      <c r="FY148" s="131"/>
      <c r="FZ148" s="131"/>
      <c r="GA148" s="385"/>
      <c r="GB148" s="385"/>
      <c r="GC148" s="131"/>
      <c r="GD148" s="131"/>
      <c r="GE148" s="131"/>
      <c r="GF148" s="385"/>
      <c r="GG148" s="385"/>
      <c r="GH148" s="131"/>
      <c r="GI148" s="131"/>
      <c r="GJ148" s="131"/>
      <c r="GK148" s="385"/>
      <c r="GL148" s="385"/>
      <c r="GM148" s="131"/>
      <c r="GN148" s="131"/>
      <c r="GO148" s="131"/>
      <c r="GP148" s="385"/>
      <c r="GQ148" s="385"/>
      <c r="GR148" s="131"/>
      <c r="GS148" s="131"/>
      <c r="GT148" s="131"/>
      <c r="GU148" s="385"/>
      <c r="GV148" s="385"/>
      <c r="GW148" s="131"/>
      <c r="GX148" s="131"/>
      <c r="GY148" s="131"/>
      <c r="GZ148" s="385"/>
      <c r="HA148" s="385"/>
      <c r="HB148" s="131"/>
      <c r="HC148" s="131"/>
      <c r="HD148" s="131"/>
      <c r="HE148" s="385"/>
      <c r="HF148" s="385"/>
      <c r="HG148" s="131"/>
      <c r="HH148" s="131"/>
      <c r="HI148" s="131"/>
      <c r="HJ148" s="385"/>
      <c r="HK148" s="385"/>
      <c r="HL148" s="131"/>
      <c r="HM148" s="131"/>
      <c r="HN148" s="131"/>
      <c r="HO148" s="385"/>
      <c r="HP148" s="385"/>
      <c r="HQ148" s="131"/>
      <c r="HR148" s="131"/>
      <c r="HS148" s="131"/>
      <c r="HT148" s="385"/>
      <c r="HU148" s="385"/>
      <c r="HV148" s="131"/>
      <c r="HW148" s="131"/>
      <c r="HX148" s="131"/>
      <c r="HY148" s="385"/>
      <c r="HZ148" s="385"/>
      <c r="IA148" s="131"/>
      <c r="IB148" s="131"/>
      <c r="IC148" s="131"/>
      <c r="ID148" s="385"/>
      <c r="IE148" s="385"/>
      <c r="IF148" s="131"/>
      <c r="IG148" s="131"/>
      <c r="IH148" s="131"/>
      <c r="II148" s="385"/>
      <c r="IJ148" s="385"/>
      <c r="IK148" s="131"/>
      <c r="IL148" s="131"/>
      <c r="IM148" s="131"/>
      <c r="IN148" s="385"/>
      <c r="IO148" s="385"/>
      <c r="IP148" s="131"/>
      <c r="IQ148" s="131"/>
      <c r="IR148" s="131"/>
      <c r="IS148" s="385"/>
      <c r="IT148" s="385"/>
      <c r="IU148" s="131"/>
      <c r="IV148" s="131"/>
      <c r="IW148" s="131"/>
      <c r="IX148" s="385"/>
      <c r="IY148" s="386"/>
      <c r="IZ148" s="198"/>
      <c r="JA148" s="378"/>
      <c r="JB148" s="256"/>
      <c r="JC148" s="256"/>
    </row>
    <row r="149" spans="1:263" s="3" customFormat="1" x14ac:dyDescent="0.35">
      <c r="A149" s="198"/>
      <c r="B149" s="359"/>
      <c r="C149" s="126" t="s">
        <v>418</v>
      </c>
      <c r="D149" s="102" t="s">
        <v>419</v>
      </c>
      <c r="E149" s="102"/>
      <c r="F149" s="285"/>
      <c r="G149" s="110"/>
      <c r="H149" s="325"/>
      <c r="I149" s="202"/>
      <c r="J149" s="324"/>
      <c r="K149" s="131"/>
      <c r="L149" s="429"/>
      <c r="M149" s="385"/>
      <c r="N149" s="385"/>
      <c r="O149" s="131"/>
      <c r="P149" s="131"/>
      <c r="Q149" s="429"/>
      <c r="R149" s="385"/>
      <c r="S149" s="385"/>
      <c r="T149" s="131"/>
      <c r="U149" s="131"/>
      <c r="V149" s="429"/>
      <c r="W149" s="385"/>
      <c r="X149" s="385"/>
      <c r="Y149" s="131"/>
      <c r="Z149" s="131"/>
      <c r="AA149" s="429"/>
      <c r="AB149" s="385"/>
      <c r="AC149" s="385"/>
      <c r="AD149" s="131"/>
      <c r="AE149" s="131"/>
      <c r="AF149" s="429"/>
      <c r="AG149" s="385"/>
      <c r="AH149" s="385"/>
      <c r="AI149" s="131"/>
      <c r="AJ149" s="131"/>
      <c r="AK149" s="429"/>
      <c r="AL149" s="385"/>
      <c r="AM149" s="385"/>
      <c r="AN149" s="131"/>
      <c r="AO149" s="131"/>
      <c r="AP149" s="429"/>
      <c r="AQ149" s="385"/>
      <c r="AR149" s="385"/>
      <c r="AS149" s="131"/>
      <c r="AT149" s="131"/>
      <c r="AU149" s="429"/>
      <c r="AV149" s="385"/>
      <c r="AW149" s="385"/>
      <c r="AX149" s="131"/>
      <c r="AY149" s="131"/>
      <c r="AZ149" s="429"/>
      <c r="BA149" s="385"/>
      <c r="BB149" s="385"/>
      <c r="BC149" s="131"/>
      <c r="BD149" s="131"/>
      <c r="BE149" s="429"/>
      <c r="BF149" s="385"/>
      <c r="BG149" s="385"/>
      <c r="BH149" s="131"/>
      <c r="BI149" s="131"/>
      <c r="BJ149" s="429"/>
      <c r="BK149" s="385"/>
      <c r="BL149" s="385"/>
      <c r="BM149" s="131"/>
      <c r="BN149" s="131"/>
      <c r="BO149" s="429"/>
      <c r="BP149" s="385"/>
      <c r="BQ149" s="385"/>
      <c r="BR149" s="131"/>
      <c r="BS149" s="131"/>
      <c r="BT149" s="429"/>
      <c r="BU149" s="385"/>
      <c r="BV149" s="385"/>
      <c r="BW149" s="131"/>
      <c r="BX149" s="131"/>
      <c r="BY149" s="429"/>
      <c r="BZ149" s="385"/>
      <c r="CA149" s="385"/>
      <c r="CB149" s="131"/>
      <c r="CC149" s="131"/>
      <c r="CD149" s="429"/>
      <c r="CE149" s="385"/>
      <c r="CF149" s="385"/>
      <c r="CG149" s="131"/>
      <c r="CH149" s="131"/>
      <c r="CI149" s="429"/>
      <c r="CJ149" s="385"/>
      <c r="CK149" s="385"/>
      <c r="CL149" s="131"/>
      <c r="CM149" s="131"/>
      <c r="CN149" s="429"/>
      <c r="CO149" s="385"/>
      <c r="CP149" s="385"/>
      <c r="CQ149" s="131"/>
      <c r="CR149" s="131"/>
      <c r="CS149" s="429"/>
      <c r="CT149" s="385"/>
      <c r="CU149" s="385"/>
      <c r="CV149" s="131"/>
      <c r="CW149" s="131"/>
      <c r="CX149" s="429"/>
      <c r="CY149" s="385"/>
      <c r="CZ149" s="385"/>
      <c r="DA149" s="131"/>
      <c r="DB149" s="131"/>
      <c r="DC149" s="429"/>
      <c r="DD149" s="385"/>
      <c r="DE149" s="385"/>
      <c r="DF149" s="131"/>
      <c r="DG149" s="131"/>
      <c r="DH149" s="429"/>
      <c r="DI149" s="385"/>
      <c r="DJ149" s="385"/>
      <c r="DK149" s="131"/>
      <c r="DL149" s="131"/>
      <c r="DM149" s="429"/>
      <c r="DN149" s="385"/>
      <c r="DO149" s="385"/>
      <c r="DP149" s="131"/>
      <c r="DQ149" s="131"/>
      <c r="DR149" s="429"/>
      <c r="DS149" s="385"/>
      <c r="DT149" s="385"/>
      <c r="DU149" s="131"/>
      <c r="DV149" s="131"/>
      <c r="DW149" s="429"/>
      <c r="DX149" s="385"/>
      <c r="DY149" s="385"/>
      <c r="DZ149" s="131"/>
      <c r="EA149" s="131"/>
      <c r="EB149" s="429"/>
      <c r="EC149" s="385"/>
      <c r="ED149" s="385"/>
      <c r="EE149" s="131"/>
      <c r="EF149" s="131"/>
      <c r="EG149" s="429"/>
      <c r="EH149" s="385"/>
      <c r="EI149" s="385"/>
      <c r="EJ149" s="131"/>
      <c r="EK149" s="131"/>
      <c r="EL149" s="429"/>
      <c r="EM149" s="385"/>
      <c r="EN149" s="385"/>
      <c r="EO149" s="131"/>
      <c r="EP149" s="131"/>
      <c r="EQ149" s="429"/>
      <c r="ER149" s="385"/>
      <c r="ES149" s="385"/>
      <c r="ET149" s="131"/>
      <c r="EU149" s="131"/>
      <c r="EV149" s="429"/>
      <c r="EW149" s="385"/>
      <c r="EX149" s="385"/>
      <c r="EY149" s="131"/>
      <c r="EZ149" s="131"/>
      <c r="FA149" s="429"/>
      <c r="FB149" s="385"/>
      <c r="FC149" s="385"/>
      <c r="FD149" s="131"/>
      <c r="FE149" s="131"/>
      <c r="FF149" s="429"/>
      <c r="FG149" s="385"/>
      <c r="FH149" s="385"/>
      <c r="FI149" s="131"/>
      <c r="FJ149" s="131"/>
      <c r="FK149" s="429"/>
      <c r="FL149" s="385"/>
      <c r="FM149" s="385"/>
      <c r="FN149" s="131"/>
      <c r="FO149" s="131"/>
      <c r="FP149" s="429"/>
      <c r="FQ149" s="385"/>
      <c r="FR149" s="385"/>
      <c r="FS149" s="131"/>
      <c r="FT149" s="131"/>
      <c r="FU149" s="429"/>
      <c r="FV149" s="385"/>
      <c r="FW149" s="385"/>
      <c r="FX149" s="131"/>
      <c r="FY149" s="131"/>
      <c r="FZ149" s="429"/>
      <c r="GA149" s="385"/>
      <c r="GB149" s="385"/>
      <c r="GC149" s="131"/>
      <c r="GD149" s="131"/>
      <c r="GE149" s="429"/>
      <c r="GF149" s="385"/>
      <c r="GG149" s="385"/>
      <c r="GH149" s="131"/>
      <c r="GI149" s="131"/>
      <c r="GJ149" s="429"/>
      <c r="GK149" s="385"/>
      <c r="GL149" s="385"/>
      <c r="GM149" s="131"/>
      <c r="GN149" s="131"/>
      <c r="GO149" s="429"/>
      <c r="GP149" s="385"/>
      <c r="GQ149" s="385"/>
      <c r="GR149" s="131"/>
      <c r="GS149" s="131"/>
      <c r="GT149" s="429"/>
      <c r="GU149" s="385"/>
      <c r="GV149" s="385"/>
      <c r="GW149" s="131"/>
      <c r="GX149" s="131"/>
      <c r="GY149" s="429"/>
      <c r="GZ149" s="385"/>
      <c r="HA149" s="385"/>
      <c r="HB149" s="131"/>
      <c r="HC149" s="131"/>
      <c r="HD149" s="429"/>
      <c r="HE149" s="385"/>
      <c r="HF149" s="385"/>
      <c r="HG149" s="131"/>
      <c r="HH149" s="131"/>
      <c r="HI149" s="429"/>
      <c r="HJ149" s="385"/>
      <c r="HK149" s="385"/>
      <c r="HL149" s="131"/>
      <c r="HM149" s="131"/>
      <c r="HN149" s="429"/>
      <c r="HO149" s="385"/>
      <c r="HP149" s="385"/>
      <c r="HQ149" s="131"/>
      <c r="HR149" s="131"/>
      <c r="HS149" s="429"/>
      <c r="HT149" s="385"/>
      <c r="HU149" s="385"/>
      <c r="HV149" s="131"/>
      <c r="HW149" s="131"/>
      <c r="HX149" s="429"/>
      <c r="HY149" s="385"/>
      <c r="HZ149" s="385"/>
      <c r="IA149" s="131"/>
      <c r="IB149" s="131"/>
      <c r="IC149" s="429"/>
      <c r="ID149" s="385"/>
      <c r="IE149" s="385"/>
      <c r="IF149" s="131"/>
      <c r="IG149" s="131"/>
      <c r="IH149" s="429"/>
      <c r="II149" s="385"/>
      <c r="IJ149" s="385"/>
      <c r="IK149" s="131"/>
      <c r="IL149" s="131"/>
      <c r="IM149" s="429"/>
      <c r="IN149" s="385"/>
      <c r="IO149" s="385"/>
      <c r="IP149" s="131"/>
      <c r="IQ149" s="131"/>
      <c r="IR149" s="429"/>
      <c r="IS149" s="385"/>
      <c r="IT149" s="385"/>
      <c r="IU149" s="131"/>
      <c r="IV149" s="131"/>
      <c r="IW149" s="429"/>
      <c r="IX149" s="385"/>
      <c r="IY149" s="386"/>
      <c r="IZ149" s="198"/>
      <c r="JA149" s="378"/>
      <c r="JB149" s="256"/>
      <c r="JC149" s="256"/>
    </row>
    <row r="150" spans="1:263" s="3" customFormat="1" x14ac:dyDescent="0.35">
      <c r="A150" s="198"/>
      <c r="B150" s="359"/>
      <c r="C150" s="239"/>
      <c r="D150" s="104"/>
      <c r="E150" s="102"/>
      <c r="F150" s="384"/>
      <c r="G150" s="131"/>
      <c r="H150" s="325"/>
      <c r="I150" s="202"/>
      <c r="J150" s="324"/>
      <c r="K150" s="131"/>
      <c r="L150" s="131"/>
      <c r="M150" s="385"/>
      <c r="N150" s="385"/>
      <c r="O150" s="131"/>
      <c r="P150" s="131"/>
      <c r="Q150" s="131"/>
      <c r="R150" s="385"/>
      <c r="S150" s="385"/>
      <c r="T150" s="131"/>
      <c r="U150" s="131"/>
      <c r="V150" s="131"/>
      <c r="W150" s="385"/>
      <c r="X150" s="385"/>
      <c r="Y150" s="131"/>
      <c r="Z150" s="131"/>
      <c r="AA150" s="131"/>
      <c r="AB150" s="385"/>
      <c r="AC150" s="385"/>
      <c r="AD150" s="131"/>
      <c r="AE150" s="131"/>
      <c r="AF150" s="131"/>
      <c r="AG150" s="385"/>
      <c r="AH150" s="385"/>
      <c r="AI150" s="131"/>
      <c r="AJ150" s="131"/>
      <c r="AK150" s="131"/>
      <c r="AL150" s="385"/>
      <c r="AM150" s="385"/>
      <c r="AN150" s="131"/>
      <c r="AO150" s="131"/>
      <c r="AP150" s="131"/>
      <c r="AQ150" s="385"/>
      <c r="AR150" s="385"/>
      <c r="AS150" s="131"/>
      <c r="AT150" s="131"/>
      <c r="AU150" s="131"/>
      <c r="AV150" s="385"/>
      <c r="AW150" s="385"/>
      <c r="AX150" s="131"/>
      <c r="AY150" s="131"/>
      <c r="AZ150" s="131"/>
      <c r="BA150" s="385"/>
      <c r="BB150" s="385"/>
      <c r="BC150" s="131"/>
      <c r="BD150" s="131"/>
      <c r="BE150" s="131"/>
      <c r="BF150" s="385"/>
      <c r="BG150" s="385"/>
      <c r="BH150" s="131"/>
      <c r="BI150" s="131"/>
      <c r="BJ150" s="131"/>
      <c r="BK150" s="385"/>
      <c r="BL150" s="385"/>
      <c r="BM150" s="131"/>
      <c r="BN150" s="131"/>
      <c r="BO150" s="131"/>
      <c r="BP150" s="385"/>
      <c r="BQ150" s="385"/>
      <c r="BR150" s="131"/>
      <c r="BS150" s="131"/>
      <c r="BT150" s="131"/>
      <c r="BU150" s="385"/>
      <c r="BV150" s="385"/>
      <c r="BW150" s="131"/>
      <c r="BX150" s="131"/>
      <c r="BY150" s="131"/>
      <c r="BZ150" s="385"/>
      <c r="CA150" s="385"/>
      <c r="CB150" s="131"/>
      <c r="CC150" s="131"/>
      <c r="CD150" s="131"/>
      <c r="CE150" s="385"/>
      <c r="CF150" s="385"/>
      <c r="CG150" s="131"/>
      <c r="CH150" s="131"/>
      <c r="CI150" s="131"/>
      <c r="CJ150" s="385"/>
      <c r="CK150" s="385"/>
      <c r="CL150" s="131"/>
      <c r="CM150" s="131"/>
      <c r="CN150" s="131"/>
      <c r="CO150" s="385"/>
      <c r="CP150" s="385"/>
      <c r="CQ150" s="131"/>
      <c r="CR150" s="131"/>
      <c r="CS150" s="131"/>
      <c r="CT150" s="385"/>
      <c r="CU150" s="385"/>
      <c r="CV150" s="131"/>
      <c r="CW150" s="131"/>
      <c r="CX150" s="131"/>
      <c r="CY150" s="385"/>
      <c r="CZ150" s="385"/>
      <c r="DA150" s="131"/>
      <c r="DB150" s="131"/>
      <c r="DC150" s="131"/>
      <c r="DD150" s="385"/>
      <c r="DE150" s="385"/>
      <c r="DF150" s="131"/>
      <c r="DG150" s="131"/>
      <c r="DH150" s="131"/>
      <c r="DI150" s="385"/>
      <c r="DJ150" s="385"/>
      <c r="DK150" s="131"/>
      <c r="DL150" s="131"/>
      <c r="DM150" s="131"/>
      <c r="DN150" s="385"/>
      <c r="DO150" s="385"/>
      <c r="DP150" s="131"/>
      <c r="DQ150" s="131"/>
      <c r="DR150" s="131"/>
      <c r="DS150" s="385"/>
      <c r="DT150" s="385"/>
      <c r="DU150" s="131"/>
      <c r="DV150" s="131"/>
      <c r="DW150" s="131"/>
      <c r="DX150" s="385"/>
      <c r="DY150" s="385"/>
      <c r="DZ150" s="131"/>
      <c r="EA150" s="131"/>
      <c r="EB150" s="131"/>
      <c r="EC150" s="385"/>
      <c r="ED150" s="385"/>
      <c r="EE150" s="131"/>
      <c r="EF150" s="131"/>
      <c r="EG150" s="131"/>
      <c r="EH150" s="385"/>
      <c r="EI150" s="385"/>
      <c r="EJ150" s="131"/>
      <c r="EK150" s="131"/>
      <c r="EL150" s="131"/>
      <c r="EM150" s="385"/>
      <c r="EN150" s="385"/>
      <c r="EO150" s="131"/>
      <c r="EP150" s="131"/>
      <c r="EQ150" s="131"/>
      <c r="ER150" s="385"/>
      <c r="ES150" s="385"/>
      <c r="ET150" s="131"/>
      <c r="EU150" s="131"/>
      <c r="EV150" s="131"/>
      <c r="EW150" s="385"/>
      <c r="EX150" s="385"/>
      <c r="EY150" s="131"/>
      <c r="EZ150" s="131"/>
      <c r="FA150" s="131"/>
      <c r="FB150" s="385"/>
      <c r="FC150" s="385"/>
      <c r="FD150" s="131"/>
      <c r="FE150" s="131"/>
      <c r="FF150" s="131"/>
      <c r="FG150" s="385"/>
      <c r="FH150" s="385"/>
      <c r="FI150" s="131"/>
      <c r="FJ150" s="131"/>
      <c r="FK150" s="131"/>
      <c r="FL150" s="385"/>
      <c r="FM150" s="385"/>
      <c r="FN150" s="131"/>
      <c r="FO150" s="131"/>
      <c r="FP150" s="131"/>
      <c r="FQ150" s="385"/>
      <c r="FR150" s="385"/>
      <c r="FS150" s="131"/>
      <c r="FT150" s="131"/>
      <c r="FU150" s="131"/>
      <c r="FV150" s="385"/>
      <c r="FW150" s="385"/>
      <c r="FX150" s="131"/>
      <c r="FY150" s="131"/>
      <c r="FZ150" s="131"/>
      <c r="GA150" s="385"/>
      <c r="GB150" s="385"/>
      <c r="GC150" s="131"/>
      <c r="GD150" s="131"/>
      <c r="GE150" s="131"/>
      <c r="GF150" s="385"/>
      <c r="GG150" s="385"/>
      <c r="GH150" s="131"/>
      <c r="GI150" s="131"/>
      <c r="GJ150" s="131"/>
      <c r="GK150" s="385"/>
      <c r="GL150" s="385"/>
      <c r="GM150" s="131"/>
      <c r="GN150" s="131"/>
      <c r="GO150" s="131"/>
      <c r="GP150" s="385"/>
      <c r="GQ150" s="385"/>
      <c r="GR150" s="131"/>
      <c r="GS150" s="131"/>
      <c r="GT150" s="131"/>
      <c r="GU150" s="385"/>
      <c r="GV150" s="385"/>
      <c r="GW150" s="131"/>
      <c r="GX150" s="131"/>
      <c r="GY150" s="131"/>
      <c r="GZ150" s="385"/>
      <c r="HA150" s="385"/>
      <c r="HB150" s="131"/>
      <c r="HC150" s="131"/>
      <c r="HD150" s="131"/>
      <c r="HE150" s="385"/>
      <c r="HF150" s="385"/>
      <c r="HG150" s="131"/>
      <c r="HH150" s="131"/>
      <c r="HI150" s="131"/>
      <c r="HJ150" s="385"/>
      <c r="HK150" s="385"/>
      <c r="HL150" s="131"/>
      <c r="HM150" s="131"/>
      <c r="HN150" s="131"/>
      <c r="HO150" s="385"/>
      <c r="HP150" s="385"/>
      <c r="HQ150" s="131"/>
      <c r="HR150" s="131"/>
      <c r="HS150" s="131"/>
      <c r="HT150" s="385"/>
      <c r="HU150" s="385"/>
      <c r="HV150" s="131"/>
      <c r="HW150" s="131"/>
      <c r="HX150" s="131"/>
      <c r="HY150" s="385"/>
      <c r="HZ150" s="385"/>
      <c r="IA150" s="131"/>
      <c r="IB150" s="131"/>
      <c r="IC150" s="131"/>
      <c r="ID150" s="385"/>
      <c r="IE150" s="385"/>
      <c r="IF150" s="131"/>
      <c r="IG150" s="131"/>
      <c r="IH150" s="131"/>
      <c r="II150" s="385"/>
      <c r="IJ150" s="385"/>
      <c r="IK150" s="131"/>
      <c r="IL150" s="131"/>
      <c r="IM150" s="131"/>
      <c r="IN150" s="385"/>
      <c r="IO150" s="385"/>
      <c r="IP150" s="131"/>
      <c r="IQ150" s="131"/>
      <c r="IR150" s="131"/>
      <c r="IS150" s="385"/>
      <c r="IT150" s="385"/>
      <c r="IU150" s="131"/>
      <c r="IV150" s="131"/>
      <c r="IW150" s="131"/>
      <c r="IX150" s="385"/>
      <c r="IY150" s="386"/>
      <c r="IZ150" s="198"/>
      <c r="JA150" s="378"/>
      <c r="JB150" s="256"/>
      <c r="JC150" s="256"/>
    </row>
    <row r="151" spans="1:263" s="3" customFormat="1" x14ac:dyDescent="0.35">
      <c r="A151" s="198"/>
      <c r="B151" s="359"/>
      <c r="C151" s="126" t="s">
        <v>420</v>
      </c>
      <c r="D151" s="104" t="s">
        <v>421</v>
      </c>
      <c r="E151" s="102"/>
      <c r="F151" s="285" t="str">
        <f>IFERROR(INDEX('Helper 1'!$I$2:$I$19,MATCH('Schedule 1'!$G$20,'Helper 1'!$H$2:$H$19,0)),"")</f>
        <v/>
      </c>
      <c r="G151" s="131">
        <f>SUM(L151:IX151)</f>
        <v>0</v>
      </c>
      <c r="H151" s="325"/>
      <c r="I151" s="202"/>
      <c r="J151" s="324"/>
      <c r="K151" s="131"/>
      <c r="L151" s="130"/>
      <c r="M151" s="385"/>
      <c r="N151" s="385"/>
      <c r="O151" s="131"/>
      <c r="P151" s="131"/>
      <c r="Q151" s="130"/>
      <c r="R151" s="385"/>
      <c r="S151" s="385"/>
      <c r="T151" s="131"/>
      <c r="U151" s="131"/>
      <c r="V151" s="130"/>
      <c r="W151" s="385"/>
      <c r="X151" s="385"/>
      <c r="Y151" s="131"/>
      <c r="Z151" s="131"/>
      <c r="AA151" s="130"/>
      <c r="AB151" s="385"/>
      <c r="AC151" s="385"/>
      <c r="AD151" s="131"/>
      <c r="AE151" s="131"/>
      <c r="AF151" s="130"/>
      <c r="AG151" s="385"/>
      <c r="AH151" s="385"/>
      <c r="AI151" s="131"/>
      <c r="AJ151" s="131"/>
      <c r="AK151" s="130"/>
      <c r="AL151" s="385"/>
      <c r="AM151" s="385"/>
      <c r="AN151" s="131"/>
      <c r="AO151" s="131"/>
      <c r="AP151" s="130"/>
      <c r="AQ151" s="385"/>
      <c r="AR151" s="385"/>
      <c r="AS151" s="131"/>
      <c r="AT151" s="131"/>
      <c r="AU151" s="130"/>
      <c r="AV151" s="385"/>
      <c r="AW151" s="385"/>
      <c r="AX151" s="131"/>
      <c r="AY151" s="131"/>
      <c r="AZ151" s="130"/>
      <c r="BA151" s="385"/>
      <c r="BB151" s="385"/>
      <c r="BC151" s="131"/>
      <c r="BD151" s="131"/>
      <c r="BE151" s="130"/>
      <c r="BF151" s="385"/>
      <c r="BG151" s="385"/>
      <c r="BH151" s="131"/>
      <c r="BI151" s="131"/>
      <c r="BJ151" s="130"/>
      <c r="BK151" s="385"/>
      <c r="BL151" s="385"/>
      <c r="BM151" s="131"/>
      <c r="BN151" s="131"/>
      <c r="BO151" s="130"/>
      <c r="BP151" s="385"/>
      <c r="BQ151" s="385"/>
      <c r="BR151" s="131"/>
      <c r="BS151" s="131"/>
      <c r="BT151" s="130"/>
      <c r="BU151" s="385"/>
      <c r="BV151" s="385"/>
      <c r="BW151" s="131"/>
      <c r="BX151" s="131"/>
      <c r="BY151" s="130"/>
      <c r="BZ151" s="385"/>
      <c r="CA151" s="385"/>
      <c r="CB151" s="131"/>
      <c r="CC151" s="131"/>
      <c r="CD151" s="130"/>
      <c r="CE151" s="385"/>
      <c r="CF151" s="385"/>
      <c r="CG151" s="131"/>
      <c r="CH151" s="131"/>
      <c r="CI151" s="130"/>
      <c r="CJ151" s="385"/>
      <c r="CK151" s="385"/>
      <c r="CL151" s="131"/>
      <c r="CM151" s="131"/>
      <c r="CN151" s="130"/>
      <c r="CO151" s="385"/>
      <c r="CP151" s="385"/>
      <c r="CQ151" s="131"/>
      <c r="CR151" s="131"/>
      <c r="CS151" s="130"/>
      <c r="CT151" s="385"/>
      <c r="CU151" s="385"/>
      <c r="CV151" s="131"/>
      <c r="CW151" s="131"/>
      <c r="CX151" s="130"/>
      <c r="CY151" s="385"/>
      <c r="CZ151" s="385"/>
      <c r="DA151" s="131"/>
      <c r="DB151" s="131"/>
      <c r="DC151" s="130"/>
      <c r="DD151" s="385"/>
      <c r="DE151" s="385"/>
      <c r="DF151" s="131"/>
      <c r="DG151" s="131"/>
      <c r="DH151" s="130"/>
      <c r="DI151" s="385"/>
      <c r="DJ151" s="385"/>
      <c r="DK151" s="131"/>
      <c r="DL151" s="131"/>
      <c r="DM151" s="130"/>
      <c r="DN151" s="385"/>
      <c r="DO151" s="385"/>
      <c r="DP151" s="131"/>
      <c r="DQ151" s="131"/>
      <c r="DR151" s="130"/>
      <c r="DS151" s="385"/>
      <c r="DT151" s="385"/>
      <c r="DU151" s="131"/>
      <c r="DV151" s="131"/>
      <c r="DW151" s="130"/>
      <c r="DX151" s="385"/>
      <c r="DY151" s="385"/>
      <c r="DZ151" s="131"/>
      <c r="EA151" s="131"/>
      <c r="EB151" s="130"/>
      <c r="EC151" s="385"/>
      <c r="ED151" s="385"/>
      <c r="EE151" s="131"/>
      <c r="EF151" s="131"/>
      <c r="EG151" s="130"/>
      <c r="EH151" s="385"/>
      <c r="EI151" s="385"/>
      <c r="EJ151" s="131"/>
      <c r="EK151" s="131"/>
      <c r="EL151" s="130"/>
      <c r="EM151" s="385"/>
      <c r="EN151" s="385"/>
      <c r="EO151" s="131"/>
      <c r="EP151" s="131"/>
      <c r="EQ151" s="130"/>
      <c r="ER151" s="385"/>
      <c r="ES151" s="385"/>
      <c r="ET151" s="131"/>
      <c r="EU151" s="131"/>
      <c r="EV151" s="130"/>
      <c r="EW151" s="385"/>
      <c r="EX151" s="385"/>
      <c r="EY151" s="131"/>
      <c r="EZ151" s="131"/>
      <c r="FA151" s="130"/>
      <c r="FB151" s="385"/>
      <c r="FC151" s="385"/>
      <c r="FD151" s="131"/>
      <c r="FE151" s="131"/>
      <c r="FF151" s="130"/>
      <c r="FG151" s="385"/>
      <c r="FH151" s="385"/>
      <c r="FI151" s="131"/>
      <c r="FJ151" s="131"/>
      <c r="FK151" s="130"/>
      <c r="FL151" s="385"/>
      <c r="FM151" s="385"/>
      <c r="FN151" s="131"/>
      <c r="FO151" s="131"/>
      <c r="FP151" s="130"/>
      <c r="FQ151" s="385"/>
      <c r="FR151" s="385"/>
      <c r="FS151" s="131"/>
      <c r="FT151" s="131"/>
      <c r="FU151" s="130"/>
      <c r="FV151" s="385"/>
      <c r="FW151" s="385"/>
      <c r="FX151" s="131"/>
      <c r="FY151" s="131"/>
      <c r="FZ151" s="130"/>
      <c r="GA151" s="385"/>
      <c r="GB151" s="385"/>
      <c r="GC151" s="131"/>
      <c r="GD151" s="131"/>
      <c r="GE151" s="130"/>
      <c r="GF151" s="385"/>
      <c r="GG151" s="385"/>
      <c r="GH151" s="131"/>
      <c r="GI151" s="131"/>
      <c r="GJ151" s="130"/>
      <c r="GK151" s="385"/>
      <c r="GL151" s="385"/>
      <c r="GM151" s="131"/>
      <c r="GN151" s="131"/>
      <c r="GO151" s="130"/>
      <c r="GP151" s="385"/>
      <c r="GQ151" s="385"/>
      <c r="GR151" s="131"/>
      <c r="GS151" s="131"/>
      <c r="GT151" s="130"/>
      <c r="GU151" s="385"/>
      <c r="GV151" s="385"/>
      <c r="GW151" s="131"/>
      <c r="GX151" s="131"/>
      <c r="GY151" s="130"/>
      <c r="GZ151" s="385"/>
      <c r="HA151" s="385"/>
      <c r="HB151" s="131"/>
      <c r="HC151" s="131"/>
      <c r="HD151" s="130"/>
      <c r="HE151" s="385"/>
      <c r="HF151" s="385"/>
      <c r="HG151" s="131"/>
      <c r="HH151" s="131"/>
      <c r="HI151" s="130"/>
      <c r="HJ151" s="385"/>
      <c r="HK151" s="385"/>
      <c r="HL151" s="131"/>
      <c r="HM151" s="131"/>
      <c r="HN151" s="130"/>
      <c r="HO151" s="385"/>
      <c r="HP151" s="385"/>
      <c r="HQ151" s="131"/>
      <c r="HR151" s="131"/>
      <c r="HS151" s="130"/>
      <c r="HT151" s="385"/>
      <c r="HU151" s="385"/>
      <c r="HV151" s="131"/>
      <c r="HW151" s="131"/>
      <c r="HX151" s="130"/>
      <c r="HY151" s="385"/>
      <c r="HZ151" s="385"/>
      <c r="IA151" s="131"/>
      <c r="IB151" s="131"/>
      <c r="IC151" s="130"/>
      <c r="ID151" s="385"/>
      <c r="IE151" s="385"/>
      <c r="IF151" s="131"/>
      <c r="IG151" s="131"/>
      <c r="IH151" s="130"/>
      <c r="II151" s="385"/>
      <c r="IJ151" s="385"/>
      <c r="IK151" s="131"/>
      <c r="IL151" s="131"/>
      <c r="IM151" s="130"/>
      <c r="IN151" s="385"/>
      <c r="IO151" s="385"/>
      <c r="IP151" s="131"/>
      <c r="IQ151" s="131"/>
      <c r="IR151" s="130"/>
      <c r="IS151" s="385"/>
      <c r="IT151" s="385"/>
      <c r="IU151" s="131"/>
      <c r="IV151" s="131"/>
      <c r="IW151" s="130"/>
      <c r="IX151" s="385"/>
      <c r="IY151" s="386"/>
      <c r="IZ151" s="198"/>
      <c r="JA151" s="378"/>
      <c r="JB151" s="256"/>
      <c r="JC151" s="256"/>
    </row>
    <row r="152" spans="1:263" s="3" customFormat="1" x14ac:dyDescent="0.35">
      <c r="A152" s="198"/>
      <c r="B152" s="359"/>
      <c r="C152" s="239"/>
      <c r="D152" s="102" t="s">
        <v>361</v>
      </c>
      <c r="E152" s="102"/>
      <c r="F152" s="384"/>
      <c r="G152" s="131"/>
      <c r="H152" s="325"/>
      <c r="I152" s="202"/>
      <c r="J152" s="324"/>
      <c r="K152" s="131"/>
      <c r="L152" s="131"/>
      <c r="M152" s="385"/>
      <c r="N152" s="385"/>
      <c r="O152" s="131"/>
      <c r="P152" s="131"/>
      <c r="Q152" s="131"/>
      <c r="R152" s="385"/>
      <c r="S152" s="385"/>
      <c r="T152" s="131"/>
      <c r="U152" s="131"/>
      <c r="V152" s="131"/>
      <c r="W152" s="385"/>
      <c r="X152" s="385"/>
      <c r="Y152" s="131"/>
      <c r="Z152" s="131"/>
      <c r="AA152" s="131"/>
      <c r="AB152" s="385"/>
      <c r="AC152" s="385"/>
      <c r="AD152" s="131"/>
      <c r="AE152" s="131"/>
      <c r="AF152" s="131"/>
      <c r="AG152" s="385"/>
      <c r="AH152" s="385"/>
      <c r="AI152" s="131"/>
      <c r="AJ152" s="131"/>
      <c r="AK152" s="131"/>
      <c r="AL152" s="385"/>
      <c r="AM152" s="385"/>
      <c r="AN152" s="131"/>
      <c r="AO152" s="131"/>
      <c r="AP152" s="131"/>
      <c r="AQ152" s="385"/>
      <c r="AR152" s="385"/>
      <c r="AS152" s="131"/>
      <c r="AT152" s="131"/>
      <c r="AU152" s="131"/>
      <c r="AV152" s="385"/>
      <c r="AW152" s="385"/>
      <c r="AX152" s="131"/>
      <c r="AY152" s="131"/>
      <c r="AZ152" s="131"/>
      <c r="BA152" s="385"/>
      <c r="BB152" s="385"/>
      <c r="BC152" s="131"/>
      <c r="BD152" s="131"/>
      <c r="BE152" s="131"/>
      <c r="BF152" s="385"/>
      <c r="BG152" s="385"/>
      <c r="BH152" s="131"/>
      <c r="BI152" s="131"/>
      <c r="BJ152" s="131"/>
      <c r="BK152" s="385"/>
      <c r="BL152" s="385"/>
      <c r="BM152" s="131"/>
      <c r="BN152" s="131"/>
      <c r="BO152" s="131"/>
      <c r="BP152" s="385"/>
      <c r="BQ152" s="385"/>
      <c r="BR152" s="131"/>
      <c r="BS152" s="131"/>
      <c r="BT152" s="131"/>
      <c r="BU152" s="385"/>
      <c r="BV152" s="385"/>
      <c r="BW152" s="131"/>
      <c r="BX152" s="131"/>
      <c r="BY152" s="131"/>
      <c r="BZ152" s="385"/>
      <c r="CA152" s="385"/>
      <c r="CB152" s="131"/>
      <c r="CC152" s="131"/>
      <c r="CD152" s="131"/>
      <c r="CE152" s="385"/>
      <c r="CF152" s="385"/>
      <c r="CG152" s="131"/>
      <c r="CH152" s="131"/>
      <c r="CI152" s="131"/>
      <c r="CJ152" s="385"/>
      <c r="CK152" s="385"/>
      <c r="CL152" s="131"/>
      <c r="CM152" s="131"/>
      <c r="CN152" s="131"/>
      <c r="CO152" s="385"/>
      <c r="CP152" s="385"/>
      <c r="CQ152" s="131"/>
      <c r="CR152" s="131"/>
      <c r="CS152" s="131"/>
      <c r="CT152" s="385"/>
      <c r="CU152" s="385"/>
      <c r="CV152" s="131"/>
      <c r="CW152" s="131"/>
      <c r="CX152" s="131"/>
      <c r="CY152" s="385"/>
      <c r="CZ152" s="385"/>
      <c r="DA152" s="131"/>
      <c r="DB152" s="131"/>
      <c r="DC152" s="131"/>
      <c r="DD152" s="385"/>
      <c r="DE152" s="385"/>
      <c r="DF152" s="131"/>
      <c r="DG152" s="131"/>
      <c r="DH152" s="131"/>
      <c r="DI152" s="385"/>
      <c r="DJ152" s="385"/>
      <c r="DK152" s="131"/>
      <c r="DL152" s="131"/>
      <c r="DM152" s="131"/>
      <c r="DN152" s="385"/>
      <c r="DO152" s="385"/>
      <c r="DP152" s="131"/>
      <c r="DQ152" s="131"/>
      <c r="DR152" s="131"/>
      <c r="DS152" s="385"/>
      <c r="DT152" s="385"/>
      <c r="DU152" s="131"/>
      <c r="DV152" s="131"/>
      <c r="DW152" s="131"/>
      <c r="DX152" s="385"/>
      <c r="DY152" s="385"/>
      <c r="DZ152" s="131"/>
      <c r="EA152" s="131"/>
      <c r="EB152" s="131"/>
      <c r="EC152" s="385"/>
      <c r="ED152" s="385"/>
      <c r="EE152" s="131"/>
      <c r="EF152" s="131"/>
      <c r="EG152" s="131"/>
      <c r="EH152" s="385"/>
      <c r="EI152" s="385"/>
      <c r="EJ152" s="131"/>
      <c r="EK152" s="131"/>
      <c r="EL152" s="131"/>
      <c r="EM152" s="385"/>
      <c r="EN152" s="385"/>
      <c r="EO152" s="131"/>
      <c r="EP152" s="131"/>
      <c r="EQ152" s="131"/>
      <c r="ER152" s="385"/>
      <c r="ES152" s="385"/>
      <c r="ET152" s="131"/>
      <c r="EU152" s="131"/>
      <c r="EV152" s="131"/>
      <c r="EW152" s="385"/>
      <c r="EX152" s="385"/>
      <c r="EY152" s="131"/>
      <c r="EZ152" s="131"/>
      <c r="FA152" s="131"/>
      <c r="FB152" s="385"/>
      <c r="FC152" s="385"/>
      <c r="FD152" s="131"/>
      <c r="FE152" s="131"/>
      <c r="FF152" s="131"/>
      <c r="FG152" s="385"/>
      <c r="FH152" s="385"/>
      <c r="FI152" s="131"/>
      <c r="FJ152" s="131"/>
      <c r="FK152" s="131"/>
      <c r="FL152" s="385"/>
      <c r="FM152" s="385"/>
      <c r="FN152" s="131"/>
      <c r="FO152" s="131"/>
      <c r="FP152" s="131"/>
      <c r="FQ152" s="385"/>
      <c r="FR152" s="385"/>
      <c r="FS152" s="131"/>
      <c r="FT152" s="131"/>
      <c r="FU152" s="131"/>
      <c r="FV152" s="385"/>
      <c r="FW152" s="385"/>
      <c r="FX152" s="131"/>
      <c r="FY152" s="131"/>
      <c r="FZ152" s="131"/>
      <c r="GA152" s="385"/>
      <c r="GB152" s="385"/>
      <c r="GC152" s="131"/>
      <c r="GD152" s="131"/>
      <c r="GE152" s="131"/>
      <c r="GF152" s="385"/>
      <c r="GG152" s="385"/>
      <c r="GH152" s="131"/>
      <c r="GI152" s="131"/>
      <c r="GJ152" s="131"/>
      <c r="GK152" s="385"/>
      <c r="GL152" s="385"/>
      <c r="GM152" s="131"/>
      <c r="GN152" s="131"/>
      <c r="GO152" s="131"/>
      <c r="GP152" s="385"/>
      <c r="GQ152" s="385"/>
      <c r="GR152" s="131"/>
      <c r="GS152" s="131"/>
      <c r="GT152" s="131"/>
      <c r="GU152" s="385"/>
      <c r="GV152" s="385"/>
      <c r="GW152" s="131"/>
      <c r="GX152" s="131"/>
      <c r="GY152" s="131"/>
      <c r="GZ152" s="385"/>
      <c r="HA152" s="385"/>
      <c r="HB152" s="131"/>
      <c r="HC152" s="131"/>
      <c r="HD152" s="131"/>
      <c r="HE152" s="385"/>
      <c r="HF152" s="385"/>
      <c r="HG152" s="131"/>
      <c r="HH152" s="131"/>
      <c r="HI152" s="131"/>
      <c r="HJ152" s="385"/>
      <c r="HK152" s="385"/>
      <c r="HL152" s="131"/>
      <c r="HM152" s="131"/>
      <c r="HN152" s="131"/>
      <c r="HO152" s="385"/>
      <c r="HP152" s="385"/>
      <c r="HQ152" s="131"/>
      <c r="HR152" s="131"/>
      <c r="HS152" s="131"/>
      <c r="HT152" s="385"/>
      <c r="HU152" s="385"/>
      <c r="HV152" s="131"/>
      <c r="HW152" s="131"/>
      <c r="HX152" s="131"/>
      <c r="HY152" s="385"/>
      <c r="HZ152" s="385"/>
      <c r="IA152" s="131"/>
      <c r="IB152" s="131"/>
      <c r="IC152" s="131"/>
      <c r="ID152" s="385"/>
      <c r="IE152" s="385"/>
      <c r="IF152" s="131"/>
      <c r="IG152" s="131"/>
      <c r="IH152" s="131"/>
      <c r="II152" s="385"/>
      <c r="IJ152" s="385"/>
      <c r="IK152" s="131"/>
      <c r="IL152" s="131"/>
      <c r="IM152" s="131"/>
      <c r="IN152" s="385"/>
      <c r="IO152" s="385"/>
      <c r="IP152" s="131"/>
      <c r="IQ152" s="131"/>
      <c r="IR152" s="131"/>
      <c r="IS152" s="385"/>
      <c r="IT152" s="385"/>
      <c r="IU152" s="131"/>
      <c r="IV152" s="131"/>
      <c r="IW152" s="131"/>
      <c r="IX152" s="385"/>
      <c r="IY152" s="386"/>
      <c r="IZ152" s="198"/>
      <c r="JA152" s="378"/>
      <c r="JB152" s="256"/>
      <c r="JC152" s="256"/>
    </row>
    <row r="153" spans="1:263" s="3" customFormat="1" x14ac:dyDescent="0.35">
      <c r="A153" s="198"/>
      <c r="B153" s="359"/>
      <c r="C153" s="239"/>
      <c r="D153" s="102"/>
      <c r="E153" s="102"/>
      <c r="F153" s="384"/>
      <c r="G153" s="131"/>
      <c r="H153" s="325"/>
      <c r="I153" s="202"/>
      <c r="J153" s="324"/>
      <c r="K153" s="131"/>
      <c r="L153" s="131"/>
      <c r="M153" s="385"/>
      <c r="N153" s="385"/>
      <c r="O153" s="131"/>
      <c r="P153" s="131"/>
      <c r="Q153" s="131"/>
      <c r="R153" s="385"/>
      <c r="S153" s="385"/>
      <c r="T153" s="131"/>
      <c r="U153" s="131"/>
      <c r="V153" s="131"/>
      <c r="W153" s="385"/>
      <c r="X153" s="385"/>
      <c r="Y153" s="131"/>
      <c r="Z153" s="131"/>
      <c r="AA153" s="131"/>
      <c r="AB153" s="385"/>
      <c r="AC153" s="385"/>
      <c r="AD153" s="131"/>
      <c r="AE153" s="131"/>
      <c r="AF153" s="131"/>
      <c r="AG153" s="385"/>
      <c r="AH153" s="385"/>
      <c r="AI153" s="131"/>
      <c r="AJ153" s="131"/>
      <c r="AK153" s="131"/>
      <c r="AL153" s="385"/>
      <c r="AM153" s="385"/>
      <c r="AN153" s="131"/>
      <c r="AO153" s="131"/>
      <c r="AP153" s="131"/>
      <c r="AQ153" s="385"/>
      <c r="AR153" s="385"/>
      <c r="AS153" s="131"/>
      <c r="AT153" s="131"/>
      <c r="AU153" s="131"/>
      <c r="AV153" s="385"/>
      <c r="AW153" s="385"/>
      <c r="AX153" s="131"/>
      <c r="AY153" s="131"/>
      <c r="AZ153" s="131"/>
      <c r="BA153" s="385"/>
      <c r="BB153" s="385"/>
      <c r="BC153" s="131"/>
      <c r="BD153" s="131"/>
      <c r="BE153" s="131"/>
      <c r="BF153" s="385"/>
      <c r="BG153" s="385"/>
      <c r="BH153" s="131"/>
      <c r="BI153" s="131"/>
      <c r="BJ153" s="131"/>
      <c r="BK153" s="385"/>
      <c r="BL153" s="385"/>
      <c r="BM153" s="131"/>
      <c r="BN153" s="131"/>
      <c r="BO153" s="131"/>
      <c r="BP153" s="385"/>
      <c r="BQ153" s="385"/>
      <c r="BR153" s="131"/>
      <c r="BS153" s="131"/>
      <c r="BT153" s="131"/>
      <c r="BU153" s="385"/>
      <c r="BV153" s="385"/>
      <c r="BW153" s="131"/>
      <c r="BX153" s="131"/>
      <c r="BY153" s="131"/>
      <c r="BZ153" s="385"/>
      <c r="CA153" s="385"/>
      <c r="CB153" s="131"/>
      <c r="CC153" s="131"/>
      <c r="CD153" s="131"/>
      <c r="CE153" s="385"/>
      <c r="CF153" s="385"/>
      <c r="CG153" s="131"/>
      <c r="CH153" s="131"/>
      <c r="CI153" s="131"/>
      <c r="CJ153" s="385"/>
      <c r="CK153" s="385"/>
      <c r="CL153" s="131"/>
      <c r="CM153" s="131"/>
      <c r="CN153" s="131"/>
      <c r="CO153" s="385"/>
      <c r="CP153" s="385"/>
      <c r="CQ153" s="131"/>
      <c r="CR153" s="131"/>
      <c r="CS153" s="131"/>
      <c r="CT153" s="385"/>
      <c r="CU153" s="385"/>
      <c r="CV153" s="131"/>
      <c r="CW153" s="131"/>
      <c r="CX153" s="131"/>
      <c r="CY153" s="385"/>
      <c r="CZ153" s="385"/>
      <c r="DA153" s="131"/>
      <c r="DB153" s="131"/>
      <c r="DC153" s="131"/>
      <c r="DD153" s="385"/>
      <c r="DE153" s="385"/>
      <c r="DF153" s="131"/>
      <c r="DG153" s="131"/>
      <c r="DH153" s="131"/>
      <c r="DI153" s="385"/>
      <c r="DJ153" s="385"/>
      <c r="DK153" s="131"/>
      <c r="DL153" s="131"/>
      <c r="DM153" s="131"/>
      <c r="DN153" s="385"/>
      <c r="DO153" s="385"/>
      <c r="DP153" s="131"/>
      <c r="DQ153" s="131"/>
      <c r="DR153" s="131"/>
      <c r="DS153" s="385"/>
      <c r="DT153" s="385"/>
      <c r="DU153" s="131"/>
      <c r="DV153" s="131"/>
      <c r="DW153" s="131"/>
      <c r="DX153" s="385"/>
      <c r="DY153" s="385"/>
      <c r="DZ153" s="131"/>
      <c r="EA153" s="131"/>
      <c r="EB153" s="131"/>
      <c r="EC153" s="385"/>
      <c r="ED153" s="385"/>
      <c r="EE153" s="131"/>
      <c r="EF153" s="131"/>
      <c r="EG153" s="131"/>
      <c r="EH153" s="385"/>
      <c r="EI153" s="385"/>
      <c r="EJ153" s="131"/>
      <c r="EK153" s="131"/>
      <c r="EL153" s="131"/>
      <c r="EM153" s="385"/>
      <c r="EN153" s="385"/>
      <c r="EO153" s="131"/>
      <c r="EP153" s="131"/>
      <c r="EQ153" s="131"/>
      <c r="ER153" s="385"/>
      <c r="ES153" s="385"/>
      <c r="ET153" s="131"/>
      <c r="EU153" s="131"/>
      <c r="EV153" s="131"/>
      <c r="EW153" s="385"/>
      <c r="EX153" s="385"/>
      <c r="EY153" s="131"/>
      <c r="EZ153" s="131"/>
      <c r="FA153" s="131"/>
      <c r="FB153" s="385"/>
      <c r="FC153" s="385"/>
      <c r="FD153" s="131"/>
      <c r="FE153" s="131"/>
      <c r="FF153" s="131"/>
      <c r="FG153" s="385"/>
      <c r="FH153" s="385"/>
      <c r="FI153" s="131"/>
      <c r="FJ153" s="131"/>
      <c r="FK153" s="131"/>
      <c r="FL153" s="385"/>
      <c r="FM153" s="385"/>
      <c r="FN153" s="131"/>
      <c r="FO153" s="131"/>
      <c r="FP153" s="131"/>
      <c r="FQ153" s="385"/>
      <c r="FR153" s="385"/>
      <c r="FS153" s="131"/>
      <c r="FT153" s="131"/>
      <c r="FU153" s="131"/>
      <c r="FV153" s="385"/>
      <c r="FW153" s="385"/>
      <c r="FX153" s="131"/>
      <c r="FY153" s="131"/>
      <c r="FZ153" s="131"/>
      <c r="GA153" s="385"/>
      <c r="GB153" s="385"/>
      <c r="GC153" s="131"/>
      <c r="GD153" s="131"/>
      <c r="GE153" s="131"/>
      <c r="GF153" s="385"/>
      <c r="GG153" s="385"/>
      <c r="GH153" s="131"/>
      <c r="GI153" s="131"/>
      <c r="GJ153" s="131"/>
      <c r="GK153" s="385"/>
      <c r="GL153" s="385"/>
      <c r="GM153" s="131"/>
      <c r="GN153" s="131"/>
      <c r="GO153" s="131"/>
      <c r="GP153" s="385"/>
      <c r="GQ153" s="385"/>
      <c r="GR153" s="131"/>
      <c r="GS153" s="131"/>
      <c r="GT153" s="131"/>
      <c r="GU153" s="385"/>
      <c r="GV153" s="385"/>
      <c r="GW153" s="131"/>
      <c r="GX153" s="131"/>
      <c r="GY153" s="131"/>
      <c r="GZ153" s="385"/>
      <c r="HA153" s="385"/>
      <c r="HB153" s="131"/>
      <c r="HC153" s="131"/>
      <c r="HD153" s="131"/>
      <c r="HE153" s="385"/>
      <c r="HF153" s="385"/>
      <c r="HG153" s="131"/>
      <c r="HH153" s="131"/>
      <c r="HI153" s="131"/>
      <c r="HJ153" s="385"/>
      <c r="HK153" s="385"/>
      <c r="HL153" s="131"/>
      <c r="HM153" s="131"/>
      <c r="HN153" s="131"/>
      <c r="HO153" s="385"/>
      <c r="HP153" s="385"/>
      <c r="HQ153" s="131"/>
      <c r="HR153" s="131"/>
      <c r="HS153" s="131"/>
      <c r="HT153" s="385"/>
      <c r="HU153" s="385"/>
      <c r="HV153" s="131"/>
      <c r="HW153" s="131"/>
      <c r="HX153" s="131"/>
      <c r="HY153" s="385"/>
      <c r="HZ153" s="385"/>
      <c r="IA153" s="131"/>
      <c r="IB153" s="131"/>
      <c r="IC153" s="131"/>
      <c r="ID153" s="385"/>
      <c r="IE153" s="385"/>
      <c r="IF153" s="131"/>
      <c r="IG153" s="131"/>
      <c r="IH153" s="131"/>
      <c r="II153" s="385"/>
      <c r="IJ153" s="385"/>
      <c r="IK153" s="131"/>
      <c r="IL153" s="131"/>
      <c r="IM153" s="131"/>
      <c r="IN153" s="385"/>
      <c r="IO153" s="385"/>
      <c r="IP153" s="131"/>
      <c r="IQ153" s="131"/>
      <c r="IR153" s="131"/>
      <c r="IS153" s="385"/>
      <c r="IT153" s="385"/>
      <c r="IU153" s="131"/>
      <c r="IV153" s="131"/>
      <c r="IW153" s="131"/>
      <c r="IX153" s="385"/>
      <c r="IY153" s="386"/>
      <c r="IZ153" s="198"/>
      <c r="JA153" s="378"/>
      <c r="JB153" s="256"/>
      <c r="JC153" s="256"/>
    </row>
    <row r="154" spans="1:263" s="3" customFormat="1" ht="15" thickBot="1" x14ac:dyDescent="0.4">
      <c r="A154" s="198"/>
      <c r="B154" s="359"/>
      <c r="C154" s="239"/>
      <c r="D154" s="102"/>
      <c r="E154" s="102"/>
      <c r="F154" s="384"/>
      <c r="G154" s="131"/>
      <c r="H154" s="325"/>
      <c r="I154" s="202"/>
      <c r="J154" s="324"/>
      <c r="K154" s="131"/>
      <c r="L154" s="131"/>
      <c r="M154" s="385"/>
      <c r="N154" s="385"/>
      <c r="O154" s="131"/>
      <c r="P154" s="131"/>
      <c r="Q154" s="131"/>
      <c r="R154" s="385"/>
      <c r="S154" s="385"/>
      <c r="T154" s="131"/>
      <c r="U154" s="131"/>
      <c r="V154" s="131"/>
      <c r="W154" s="385"/>
      <c r="X154" s="385"/>
      <c r="Y154" s="131"/>
      <c r="Z154" s="131"/>
      <c r="AA154" s="131"/>
      <c r="AB154" s="385"/>
      <c r="AC154" s="385"/>
      <c r="AD154" s="131"/>
      <c r="AE154" s="131"/>
      <c r="AF154" s="131"/>
      <c r="AG154" s="385"/>
      <c r="AH154" s="385"/>
      <c r="AI154" s="131"/>
      <c r="AJ154" s="131"/>
      <c r="AK154" s="131"/>
      <c r="AL154" s="385"/>
      <c r="AM154" s="385"/>
      <c r="AN154" s="131"/>
      <c r="AO154" s="131"/>
      <c r="AP154" s="131"/>
      <c r="AQ154" s="385"/>
      <c r="AR154" s="385"/>
      <c r="AS154" s="131"/>
      <c r="AT154" s="131"/>
      <c r="AU154" s="131"/>
      <c r="AV154" s="385"/>
      <c r="AW154" s="385"/>
      <c r="AX154" s="131"/>
      <c r="AY154" s="131"/>
      <c r="AZ154" s="131"/>
      <c r="BA154" s="385"/>
      <c r="BB154" s="385"/>
      <c r="BC154" s="131"/>
      <c r="BD154" s="131"/>
      <c r="BE154" s="131"/>
      <c r="BF154" s="385"/>
      <c r="BG154" s="385"/>
      <c r="BH154" s="131"/>
      <c r="BI154" s="131"/>
      <c r="BJ154" s="131"/>
      <c r="BK154" s="385"/>
      <c r="BL154" s="385"/>
      <c r="BM154" s="131"/>
      <c r="BN154" s="131"/>
      <c r="BO154" s="131"/>
      <c r="BP154" s="385"/>
      <c r="BQ154" s="385"/>
      <c r="BR154" s="131"/>
      <c r="BS154" s="131"/>
      <c r="BT154" s="131"/>
      <c r="BU154" s="385"/>
      <c r="BV154" s="385"/>
      <c r="BW154" s="131"/>
      <c r="BX154" s="131"/>
      <c r="BY154" s="131"/>
      <c r="BZ154" s="385"/>
      <c r="CA154" s="385"/>
      <c r="CB154" s="131"/>
      <c r="CC154" s="131"/>
      <c r="CD154" s="131"/>
      <c r="CE154" s="385"/>
      <c r="CF154" s="385"/>
      <c r="CG154" s="131"/>
      <c r="CH154" s="131"/>
      <c r="CI154" s="131"/>
      <c r="CJ154" s="385"/>
      <c r="CK154" s="385"/>
      <c r="CL154" s="131"/>
      <c r="CM154" s="131"/>
      <c r="CN154" s="131"/>
      <c r="CO154" s="385"/>
      <c r="CP154" s="385"/>
      <c r="CQ154" s="131"/>
      <c r="CR154" s="131"/>
      <c r="CS154" s="131"/>
      <c r="CT154" s="385"/>
      <c r="CU154" s="385"/>
      <c r="CV154" s="131"/>
      <c r="CW154" s="131"/>
      <c r="CX154" s="131"/>
      <c r="CY154" s="385"/>
      <c r="CZ154" s="385"/>
      <c r="DA154" s="131"/>
      <c r="DB154" s="131"/>
      <c r="DC154" s="131"/>
      <c r="DD154" s="385"/>
      <c r="DE154" s="385"/>
      <c r="DF154" s="131"/>
      <c r="DG154" s="131"/>
      <c r="DH154" s="131"/>
      <c r="DI154" s="385"/>
      <c r="DJ154" s="385"/>
      <c r="DK154" s="131"/>
      <c r="DL154" s="131"/>
      <c r="DM154" s="131"/>
      <c r="DN154" s="385"/>
      <c r="DO154" s="385"/>
      <c r="DP154" s="131"/>
      <c r="DQ154" s="131"/>
      <c r="DR154" s="131"/>
      <c r="DS154" s="385"/>
      <c r="DT154" s="385"/>
      <c r="DU154" s="131"/>
      <c r="DV154" s="131"/>
      <c r="DW154" s="131"/>
      <c r="DX154" s="385"/>
      <c r="DY154" s="385"/>
      <c r="DZ154" s="131"/>
      <c r="EA154" s="131"/>
      <c r="EB154" s="131"/>
      <c r="EC154" s="385"/>
      <c r="ED154" s="385"/>
      <c r="EE154" s="131"/>
      <c r="EF154" s="131"/>
      <c r="EG154" s="131"/>
      <c r="EH154" s="385"/>
      <c r="EI154" s="385"/>
      <c r="EJ154" s="131"/>
      <c r="EK154" s="131"/>
      <c r="EL154" s="131"/>
      <c r="EM154" s="385"/>
      <c r="EN154" s="385"/>
      <c r="EO154" s="131"/>
      <c r="EP154" s="131"/>
      <c r="EQ154" s="131"/>
      <c r="ER154" s="385"/>
      <c r="ES154" s="385"/>
      <c r="ET154" s="131"/>
      <c r="EU154" s="131"/>
      <c r="EV154" s="131"/>
      <c r="EW154" s="385"/>
      <c r="EX154" s="385"/>
      <c r="EY154" s="131"/>
      <c r="EZ154" s="131"/>
      <c r="FA154" s="131"/>
      <c r="FB154" s="385"/>
      <c r="FC154" s="385"/>
      <c r="FD154" s="131"/>
      <c r="FE154" s="131"/>
      <c r="FF154" s="131"/>
      <c r="FG154" s="385"/>
      <c r="FH154" s="385"/>
      <c r="FI154" s="131"/>
      <c r="FJ154" s="131"/>
      <c r="FK154" s="131"/>
      <c r="FL154" s="385"/>
      <c r="FM154" s="385"/>
      <c r="FN154" s="131"/>
      <c r="FO154" s="131"/>
      <c r="FP154" s="131"/>
      <c r="FQ154" s="385"/>
      <c r="FR154" s="385"/>
      <c r="FS154" s="131"/>
      <c r="FT154" s="131"/>
      <c r="FU154" s="131"/>
      <c r="FV154" s="385"/>
      <c r="FW154" s="385"/>
      <c r="FX154" s="131"/>
      <c r="FY154" s="131"/>
      <c r="FZ154" s="131"/>
      <c r="GA154" s="385"/>
      <c r="GB154" s="385"/>
      <c r="GC154" s="131"/>
      <c r="GD154" s="131"/>
      <c r="GE154" s="131"/>
      <c r="GF154" s="385"/>
      <c r="GG154" s="385"/>
      <c r="GH154" s="131"/>
      <c r="GI154" s="131"/>
      <c r="GJ154" s="131"/>
      <c r="GK154" s="385"/>
      <c r="GL154" s="385"/>
      <c r="GM154" s="131"/>
      <c r="GN154" s="131"/>
      <c r="GO154" s="131"/>
      <c r="GP154" s="385"/>
      <c r="GQ154" s="385"/>
      <c r="GR154" s="131"/>
      <c r="GS154" s="131"/>
      <c r="GT154" s="131"/>
      <c r="GU154" s="385"/>
      <c r="GV154" s="385"/>
      <c r="GW154" s="131"/>
      <c r="GX154" s="131"/>
      <c r="GY154" s="131"/>
      <c r="GZ154" s="385"/>
      <c r="HA154" s="385"/>
      <c r="HB154" s="131"/>
      <c r="HC154" s="131"/>
      <c r="HD154" s="131"/>
      <c r="HE154" s="385"/>
      <c r="HF154" s="385"/>
      <c r="HG154" s="131"/>
      <c r="HH154" s="131"/>
      <c r="HI154" s="131"/>
      <c r="HJ154" s="385"/>
      <c r="HK154" s="385"/>
      <c r="HL154" s="131"/>
      <c r="HM154" s="131"/>
      <c r="HN154" s="131"/>
      <c r="HO154" s="385"/>
      <c r="HP154" s="385"/>
      <c r="HQ154" s="131"/>
      <c r="HR154" s="131"/>
      <c r="HS154" s="131"/>
      <c r="HT154" s="385"/>
      <c r="HU154" s="385"/>
      <c r="HV154" s="131"/>
      <c r="HW154" s="131"/>
      <c r="HX154" s="131"/>
      <c r="HY154" s="385"/>
      <c r="HZ154" s="385"/>
      <c r="IA154" s="131"/>
      <c r="IB154" s="131"/>
      <c r="IC154" s="131"/>
      <c r="ID154" s="385"/>
      <c r="IE154" s="385"/>
      <c r="IF154" s="131"/>
      <c r="IG154" s="131"/>
      <c r="IH154" s="131"/>
      <c r="II154" s="385"/>
      <c r="IJ154" s="385"/>
      <c r="IK154" s="131"/>
      <c r="IL154" s="131"/>
      <c r="IM154" s="131"/>
      <c r="IN154" s="385"/>
      <c r="IO154" s="385"/>
      <c r="IP154" s="131"/>
      <c r="IQ154" s="131"/>
      <c r="IR154" s="131"/>
      <c r="IS154" s="385"/>
      <c r="IT154" s="385"/>
      <c r="IU154" s="131"/>
      <c r="IV154" s="131"/>
      <c r="IW154" s="131"/>
      <c r="IX154" s="385"/>
      <c r="IY154" s="386"/>
      <c r="IZ154" s="198"/>
      <c r="JA154" s="378"/>
      <c r="JB154" s="256"/>
      <c r="JC154" s="256"/>
    </row>
    <row r="155" spans="1:263" s="127" customFormat="1" ht="28.5" customHeight="1" thickBot="1" x14ac:dyDescent="0.4">
      <c r="A155" s="419"/>
      <c r="B155" s="420"/>
      <c r="C155" s="126" t="s">
        <v>422</v>
      </c>
      <c r="D155" s="248" t="s">
        <v>356</v>
      </c>
      <c r="E155" s="421"/>
      <c r="F155" s="286"/>
      <c r="G155" s="250"/>
      <c r="H155" s="422"/>
      <c r="I155" s="423"/>
      <c r="J155" s="424"/>
      <c r="K155" s="251"/>
      <c r="L155" s="251"/>
      <c r="M155" s="251"/>
      <c r="N155" s="251"/>
      <c r="O155" s="425"/>
      <c r="P155" s="251"/>
      <c r="Q155" s="251"/>
      <c r="R155" s="251"/>
      <c r="S155" s="251"/>
      <c r="T155" s="425"/>
      <c r="U155" s="251"/>
      <c r="V155" s="251"/>
      <c r="W155" s="251"/>
      <c r="X155" s="251"/>
      <c r="Y155" s="425"/>
      <c r="Z155" s="251"/>
      <c r="AA155" s="251"/>
      <c r="AB155" s="251"/>
      <c r="AC155" s="251"/>
      <c r="AD155" s="425"/>
      <c r="AE155" s="251"/>
      <c r="AF155" s="251"/>
      <c r="AG155" s="251"/>
      <c r="AH155" s="251"/>
      <c r="AI155" s="425"/>
      <c r="AJ155" s="251"/>
      <c r="AK155" s="251"/>
      <c r="AL155" s="251"/>
      <c r="AM155" s="251"/>
      <c r="AN155" s="425"/>
      <c r="AO155" s="251"/>
      <c r="AP155" s="251"/>
      <c r="AQ155" s="251"/>
      <c r="AR155" s="251"/>
      <c r="AS155" s="425"/>
      <c r="AT155" s="251"/>
      <c r="AU155" s="251"/>
      <c r="AV155" s="251"/>
      <c r="AW155" s="251"/>
      <c r="AX155" s="425"/>
      <c r="AY155" s="251"/>
      <c r="AZ155" s="251"/>
      <c r="BA155" s="251"/>
      <c r="BB155" s="251"/>
      <c r="BC155" s="425"/>
      <c r="BD155" s="251"/>
      <c r="BE155" s="251"/>
      <c r="BF155" s="251"/>
      <c r="BG155" s="251"/>
      <c r="BH155" s="425"/>
      <c r="BI155" s="251"/>
      <c r="BJ155" s="251"/>
      <c r="BK155" s="251"/>
      <c r="BL155" s="251"/>
      <c r="BM155" s="425"/>
      <c r="BN155" s="251"/>
      <c r="BO155" s="251"/>
      <c r="BP155" s="251"/>
      <c r="BQ155" s="251"/>
      <c r="BR155" s="425"/>
      <c r="BS155" s="251"/>
      <c r="BT155" s="251"/>
      <c r="BU155" s="251"/>
      <c r="BV155" s="251"/>
      <c r="BW155" s="425"/>
      <c r="BX155" s="251"/>
      <c r="BY155" s="251"/>
      <c r="BZ155" s="251"/>
      <c r="CA155" s="251"/>
      <c r="CB155" s="425"/>
      <c r="CC155" s="251"/>
      <c r="CD155" s="251"/>
      <c r="CE155" s="251"/>
      <c r="CF155" s="251"/>
      <c r="CG155" s="425"/>
      <c r="CH155" s="251"/>
      <c r="CI155" s="251"/>
      <c r="CJ155" s="251"/>
      <c r="CK155" s="251"/>
      <c r="CL155" s="425"/>
      <c r="CM155" s="251"/>
      <c r="CN155" s="251"/>
      <c r="CO155" s="251"/>
      <c r="CP155" s="251"/>
      <c r="CQ155" s="425"/>
      <c r="CR155" s="251"/>
      <c r="CS155" s="251"/>
      <c r="CT155" s="251"/>
      <c r="CU155" s="251"/>
      <c r="CV155" s="425"/>
      <c r="CW155" s="251"/>
      <c r="CX155" s="251"/>
      <c r="CY155" s="251"/>
      <c r="CZ155" s="251"/>
      <c r="DA155" s="425"/>
      <c r="DB155" s="251"/>
      <c r="DC155" s="251"/>
      <c r="DD155" s="251"/>
      <c r="DE155" s="251"/>
      <c r="DF155" s="425"/>
      <c r="DG155" s="251"/>
      <c r="DH155" s="251"/>
      <c r="DI155" s="251"/>
      <c r="DJ155" s="251"/>
      <c r="DK155" s="425"/>
      <c r="DL155" s="251"/>
      <c r="DM155" s="251"/>
      <c r="DN155" s="251"/>
      <c r="DO155" s="251"/>
      <c r="DP155" s="425"/>
      <c r="DQ155" s="251"/>
      <c r="DR155" s="251"/>
      <c r="DS155" s="251"/>
      <c r="DT155" s="251"/>
      <c r="DU155" s="425"/>
      <c r="DV155" s="251"/>
      <c r="DW155" s="251"/>
      <c r="DX155" s="251"/>
      <c r="DY155" s="251"/>
      <c r="DZ155" s="425"/>
      <c r="EA155" s="251"/>
      <c r="EB155" s="251"/>
      <c r="EC155" s="251"/>
      <c r="ED155" s="251"/>
      <c r="EE155" s="425"/>
      <c r="EF155" s="251"/>
      <c r="EG155" s="251"/>
      <c r="EH155" s="251"/>
      <c r="EI155" s="251"/>
      <c r="EJ155" s="425"/>
      <c r="EK155" s="251"/>
      <c r="EL155" s="251"/>
      <c r="EM155" s="251"/>
      <c r="EN155" s="251"/>
      <c r="EO155" s="425"/>
      <c r="EP155" s="251"/>
      <c r="EQ155" s="251"/>
      <c r="ER155" s="251"/>
      <c r="ES155" s="251"/>
      <c r="ET155" s="425"/>
      <c r="EU155" s="251"/>
      <c r="EV155" s="251"/>
      <c r="EW155" s="251"/>
      <c r="EX155" s="251"/>
      <c r="EY155" s="425"/>
      <c r="EZ155" s="251"/>
      <c r="FA155" s="251"/>
      <c r="FB155" s="251"/>
      <c r="FC155" s="251"/>
      <c r="FD155" s="425"/>
      <c r="FE155" s="251"/>
      <c r="FF155" s="251"/>
      <c r="FG155" s="251"/>
      <c r="FH155" s="251"/>
      <c r="FI155" s="425"/>
      <c r="FJ155" s="251"/>
      <c r="FK155" s="251"/>
      <c r="FL155" s="251"/>
      <c r="FM155" s="251"/>
      <c r="FN155" s="425"/>
      <c r="FO155" s="251"/>
      <c r="FP155" s="251"/>
      <c r="FQ155" s="251"/>
      <c r="FR155" s="251"/>
      <c r="FS155" s="425"/>
      <c r="FT155" s="251"/>
      <c r="FU155" s="251"/>
      <c r="FV155" s="251"/>
      <c r="FW155" s="251"/>
      <c r="FX155" s="425"/>
      <c r="FY155" s="251"/>
      <c r="FZ155" s="251"/>
      <c r="GA155" s="251"/>
      <c r="GB155" s="251"/>
      <c r="GC155" s="425"/>
      <c r="GD155" s="251"/>
      <c r="GE155" s="251"/>
      <c r="GF155" s="251"/>
      <c r="GG155" s="251"/>
      <c r="GH155" s="425"/>
      <c r="GI155" s="251"/>
      <c r="GJ155" s="251"/>
      <c r="GK155" s="251"/>
      <c r="GL155" s="251"/>
      <c r="GM155" s="425"/>
      <c r="GN155" s="251"/>
      <c r="GO155" s="251"/>
      <c r="GP155" s="251"/>
      <c r="GQ155" s="251"/>
      <c r="GR155" s="425"/>
      <c r="GS155" s="251"/>
      <c r="GT155" s="251"/>
      <c r="GU155" s="251"/>
      <c r="GV155" s="251"/>
      <c r="GW155" s="425"/>
      <c r="GX155" s="251"/>
      <c r="GY155" s="251"/>
      <c r="GZ155" s="251"/>
      <c r="HA155" s="251"/>
      <c r="HB155" s="425"/>
      <c r="HC155" s="251"/>
      <c r="HD155" s="251"/>
      <c r="HE155" s="251"/>
      <c r="HF155" s="251"/>
      <c r="HG155" s="425"/>
      <c r="HH155" s="251"/>
      <c r="HI155" s="251"/>
      <c r="HJ155" s="251"/>
      <c r="HK155" s="251"/>
      <c r="HL155" s="425"/>
      <c r="HM155" s="251"/>
      <c r="HN155" s="251"/>
      <c r="HO155" s="251"/>
      <c r="HP155" s="251"/>
      <c r="HQ155" s="425"/>
      <c r="HR155" s="251"/>
      <c r="HS155" s="251"/>
      <c r="HT155" s="251"/>
      <c r="HU155" s="251"/>
      <c r="HV155" s="425"/>
      <c r="HW155" s="251"/>
      <c r="HX155" s="251"/>
      <c r="HY155" s="251"/>
      <c r="HZ155" s="251"/>
      <c r="IA155" s="425"/>
      <c r="IB155" s="251"/>
      <c r="IC155" s="251"/>
      <c r="ID155" s="251"/>
      <c r="IE155" s="251"/>
      <c r="IF155" s="425"/>
      <c r="IG155" s="251"/>
      <c r="IH155" s="251"/>
      <c r="II155" s="251"/>
      <c r="IJ155" s="251"/>
      <c r="IK155" s="425"/>
      <c r="IL155" s="251"/>
      <c r="IM155" s="251"/>
      <c r="IN155" s="251"/>
      <c r="IO155" s="251"/>
      <c r="IP155" s="425"/>
      <c r="IQ155" s="251"/>
      <c r="IR155" s="251"/>
      <c r="IS155" s="251"/>
      <c r="IT155" s="251"/>
      <c r="IU155" s="425"/>
      <c r="IV155" s="251"/>
      <c r="IW155" s="251"/>
      <c r="IX155" s="251"/>
      <c r="IY155" s="426"/>
      <c r="IZ155" s="198"/>
      <c r="JA155" s="427"/>
      <c r="JB155" s="428"/>
      <c r="JC155" s="428"/>
    </row>
    <row r="156" spans="1:263" s="3" customFormat="1" x14ac:dyDescent="0.35">
      <c r="A156" s="198"/>
      <c r="B156" s="359"/>
      <c r="C156" s="239"/>
      <c r="D156" s="102"/>
      <c r="E156" s="102"/>
      <c r="F156" s="384"/>
      <c r="G156" s="131"/>
      <c r="H156" s="325"/>
      <c r="I156" s="202"/>
      <c r="J156" s="324"/>
      <c r="K156" s="131"/>
      <c r="L156" s="131"/>
      <c r="M156" s="385"/>
      <c r="N156" s="385"/>
      <c r="O156" s="131"/>
      <c r="P156" s="131"/>
      <c r="Q156" s="131"/>
      <c r="R156" s="385"/>
      <c r="S156" s="385"/>
      <c r="T156" s="131"/>
      <c r="U156" s="131"/>
      <c r="V156" s="131"/>
      <c r="W156" s="385"/>
      <c r="X156" s="385"/>
      <c r="Y156" s="131"/>
      <c r="Z156" s="131"/>
      <c r="AA156" s="131"/>
      <c r="AB156" s="385"/>
      <c r="AC156" s="385"/>
      <c r="AD156" s="131"/>
      <c r="AE156" s="131"/>
      <c r="AF156" s="131"/>
      <c r="AG156" s="385"/>
      <c r="AH156" s="385"/>
      <c r="AI156" s="131"/>
      <c r="AJ156" s="131"/>
      <c r="AK156" s="131"/>
      <c r="AL156" s="385"/>
      <c r="AM156" s="385"/>
      <c r="AN156" s="131"/>
      <c r="AO156" s="131"/>
      <c r="AP156" s="131"/>
      <c r="AQ156" s="385"/>
      <c r="AR156" s="385"/>
      <c r="AS156" s="131"/>
      <c r="AT156" s="131"/>
      <c r="AU156" s="131"/>
      <c r="AV156" s="385"/>
      <c r="AW156" s="385"/>
      <c r="AX156" s="131"/>
      <c r="AY156" s="131"/>
      <c r="AZ156" s="131"/>
      <c r="BA156" s="385"/>
      <c r="BB156" s="385"/>
      <c r="BC156" s="131"/>
      <c r="BD156" s="131"/>
      <c r="BE156" s="131"/>
      <c r="BF156" s="385"/>
      <c r="BG156" s="385"/>
      <c r="BH156" s="131"/>
      <c r="BI156" s="131"/>
      <c r="BJ156" s="131"/>
      <c r="BK156" s="385"/>
      <c r="BL156" s="385"/>
      <c r="BM156" s="131"/>
      <c r="BN156" s="131"/>
      <c r="BO156" s="131"/>
      <c r="BP156" s="385"/>
      <c r="BQ156" s="385"/>
      <c r="BR156" s="131"/>
      <c r="BS156" s="131"/>
      <c r="BT156" s="131"/>
      <c r="BU156" s="385"/>
      <c r="BV156" s="385"/>
      <c r="BW156" s="131"/>
      <c r="BX156" s="131"/>
      <c r="BY156" s="131"/>
      <c r="BZ156" s="385"/>
      <c r="CA156" s="385"/>
      <c r="CB156" s="131"/>
      <c r="CC156" s="131"/>
      <c r="CD156" s="131"/>
      <c r="CE156" s="385"/>
      <c r="CF156" s="385"/>
      <c r="CG156" s="131"/>
      <c r="CH156" s="131"/>
      <c r="CI156" s="131"/>
      <c r="CJ156" s="385"/>
      <c r="CK156" s="385"/>
      <c r="CL156" s="131"/>
      <c r="CM156" s="131"/>
      <c r="CN156" s="131"/>
      <c r="CO156" s="385"/>
      <c r="CP156" s="385"/>
      <c r="CQ156" s="131"/>
      <c r="CR156" s="131"/>
      <c r="CS156" s="131"/>
      <c r="CT156" s="385"/>
      <c r="CU156" s="385"/>
      <c r="CV156" s="131"/>
      <c r="CW156" s="131"/>
      <c r="CX156" s="131"/>
      <c r="CY156" s="385"/>
      <c r="CZ156" s="385"/>
      <c r="DA156" s="131"/>
      <c r="DB156" s="131"/>
      <c r="DC156" s="131"/>
      <c r="DD156" s="385"/>
      <c r="DE156" s="385"/>
      <c r="DF156" s="131"/>
      <c r="DG156" s="131"/>
      <c r="DH156" s="131"/>
      <c r="DI156" s="385"/>
      <c r="DJ156" s="385"/>
      <c r="DK156" s="131"/>
      <c r="DL156" s="131"/>
      <c r="DM156" s="131"/>
      <c r="DN156" s="385"/>
      <c r="DO156" s="385"/>
      <c r="DP156" s="131"/>
      <c r="DQ156" s="131"/>
      <c r="DR156" s="131"/>
      <c r="DS156" s="385"/>
      <c r="DT156" s="385"/>
      <c r="DU156" s="131"/>
      <c r="DV156" s="131"/>
      <c r="DW156" s="131"/>
      <c r="DX156" s="385"/>
      <c r="DY156" s="385"/>
      <c r="DZ156" s="131"/>
      <c r="EA156" s="131"/>
      <c r="EB156" s="131"/>
      <c r="EC156" s="385"/>
      <c r="ED156" s="385"/>
      <c r="EE156" s="131"/>
      <c r="EF156" s="131"/>
      <c r="EG156" s="131"/>
      <c r="EH156" s="385"/>
      <c r="EI156" s="385"/>
      <c r="EJ156" s="131"/>
      <c r="EK156" s="131"/>
      <c r="EL156" s="131"/>
      <c r="EM156" s="385"/>
      <c r="EN156" s="385"/>
      <c r="EO156" s="131"/>
      <c r="EP156" s="131"/>
      <c r="EQ156" s="131"/>
      <c r="ER156" s="385"/>
      <c r="ES156" s="385"/>
      <c r="ET156" s="131"/>
      <c r="EU156" s="131"/>
      <c r="EV156" s="131"/>
      <c r="EW156" s="385"/>
      <c r="EX156" s="385"/>
      <c r="EY156" s="131"/>
      <c r="EZ156" s="131"/>
      <c r="FA156" s="131"/>
      <c r="FB156" s="385"/>
      <c r="FC156" s="385"/>
      <c r="FD156" s="131"/>
      <c r="FE156" s="131"/>
      <c r="FF156" s="131"/>
      <c r="FG156" s="385"/>
      <c r="FH156" s="385"/>
      <c r="FI156" s="131"/>
      <c r="FJ156" s="131"/>
      <c r="FK156" s="131"/>
      <c r="FL156" s="385"/>
      <c r="FM156" s="385"/>
      <c r="FN156" s="131"/>
      <c r="FO156" s="131"/>
      <c r="FP156" s="131"/>
      <c r="FQ156" s="385"/>
      <c r="FR156" s="385"/>
      <c r="FS156" s="131"/>
      <c r="FT156" s="131"/>
      <c r="FU156" s="131"/>
      <c r="FV156" s="385"/>
      <c r="FW156" s="385"/>
      <c r="FX156" s="131"/>
      <c r="FY156" s="131"/>
      <c r="FZ156" s="131"/>
      <c r="GA156" s="385"/>
      <c r="GB156" s="385"/>
      <c r="GC156" s="131"/>
      <c r="GD156" s="131"/>
      <c r="GE156" s="131"/>
      <c r="GF156" s="385"/>
      <c r="GG156" s="385"/>
      <c r="GH156" s="131"/>
      <c r="GI156" s="131"/>
      <c r="GJ156" s="131"/>
      <c r="GK156" s="385"/>
      <c r="GL156" s="385"/>
      <c r="GM156" s="131"/>
      <c r="GN156" s="131"/>
      <c r="GO156" s="131"/>
      <c r="GP156" s="385"/>
      <c r="GQ156" s="385"/>
      <c r="GR156" s="131"/>
      <c r="GS156" s="131"/>
      <c r="GT156" s="131"/>
      <c r="GU156" s="385"/>
      <c r="GV156" s="385"/>
      <c r="GW156" s="131"/>
      <c r="GX156" s="131"/>
      <c r="GY156" s="131"/>
      <c r="GZ156" s="385"/>
      <c r="HA156" s="385"/>
      <c r="HB156" s="131"/>
      <c r="HC156" s="131"/>
      <c r="HD156" s="131"/>
      <c r="HE156" s="385"/>
      <c r="HF156" s="385"/>
      <c r="HG156" s="131"/>
      <c r="HH156" s="131"/>
      <c r="HI156" s="131"/>
      <c r="HJ156" s="385"/>
      <c r="HK156" s="385"/>
      <c r="HL156" s="131"/>
      <c r="HM156" s="131"/>
      <c r="HN156" s="131"/>
      <c r="HO156" s="385"/>
      <c r="HP156" s="385"/>
      <c r="HQ156" s="131"/>
      <c r="HR156" s="131"/>
      <c r="HS156" s="131"/>
      <c r="HT156" s="385"/>
      <c r="HU156" s="385"/>
      <c r="HV156" s="131"/>
      <c r="HW156" s="131"/>
      <c r="HX156" s="131"/>
      <c r="HY156" s="385"/>
      <c r="HZ156" s="385"/>
      <c r="IA156" s="131"/>
      <c r="IB156" s="131"/>
      <c r="IC156" s="131"/>
      <c r="ID156" s="385"/>
      <c r="IE156" s="385"/>
      <c r="IF156" s="131"/>
      <c r="IG156" s="131"/>
      <c r="IH156" s="131"/>
      <c r="II156" s="385"/>
      <c r="IJ156" s="385"/>
      <c r="IK156" s="131"/>
      <c r="IL156" s="131"/>
      <c r="IM156" s="131"/>
      <c r="IN156" s="385"/>
      <c r="IO156" s="385"/>
      <c r="IP156" s="131"/>
      <c r="IQ156" s="131"/>
      <c r="IR156" s="131"/>
      <c r="IS156" s="385"/>
      <c r="IT156" s="385"/>
      <c r="IU156" s="131"/>
      <c r="IV156" s="131"/>
      <c r="IW156" s="131"/>
      <c r="IX156" s="385"/>
      <c r="IY156" s="386"/>
      <c r="IZ156" s="198"/>
      <c r="JA156" s="378"/>
      <c r="JB156" s="256"/>
      <c r="JC156" s="256"/>
    </row>
    <row r="157" spans="1:263" s="3" customFormat="1" x14ac:dyDescent="0.35">
      <c r="A157" s="198"/>
      <c r="B157" s="359"/>
      <c r="C157" s="126" t="s">
        <v>423</v>
      </c>
      <c r="D157" s="102" t="s">
        <v>424</v>
      </c>
      <c r="E157" s="102"/>
      <c r="F157" s="285"/>
      <c r="G157" s="110"/>
      <c r="H157" s="325"/>
      <c r="I157" s="202"/>
      <c r="J157" s="324"/>
      <c r="K157" s="131"/>
      <c r="L157" s="429"/>
      <c r="M157" s="385"/>
      <c r="N157" s="385"/>
      <c r="O157" s="131"/>
      <c r="P157" s="131"/>
      <c r="Q157" s="429"/>
      <c r="R157" s="385"/>
      <c r="S157" s="385"/>
      <c r="T157" s="131"/>
      <c r="U157" s="131"/>
      <c r="V157" s="429"/>
      <c r="W157" s="385"/>
      <c r="X157" s="385"/>
      <c r="Y157" s="131"/>
      <c r="Z157" s="131"/>
      <c r="AA157" s="429"/>
      <c r="AB157" s="385"/>
      <c r="AC157" s="385"/>
      <c r="AD157" s="131"/>
      <c r="AE157" s="131"/>
      <c r="AF157" s="429"/>
      <c r="AG157" s="385"/>
      <c r="AH157" s="385"/>
      <c r="AI157" s="131"/>
      <c r="AJ157" s="131"/>
      <c r="AK157" s="429"/>
      <c r="AL157" s="385"/>
      <c r="AM157" s="385"/>
      <c r="AN157" s="131"/>
      <c r="AO157" s="131"/>
      <c r="AP157" s="429"/>
      <c r="AQ157" s="385"/>
      <c r="AR157" s="385"/>
      <c r="AS157" s="131"/>
      <c r="AT157" s="131"/>
      <c r="AU157" s="429"/>
      <c r="AV157" s="385"/>
      <c r="AW157" s="385"/>
      <c r="AX157" s="131"/>
      <c r="AY157" s="131"/>
      <c r="AZ157" s="429"/>
      <c r="BA157" s="385"/>
      <c r="BB157" s="385"/>
      <c r="BC157" s="131"/>
      <c r="BD157" s="131"/>
      <c r="BE157" s="429"/>
      <c r="BF157" s="385"/>
      <c r="BG157" s="385"/>
      <c r="BH157" s="131"/>
      <c r="BI157" s="131"/>
      <c r="BJ157" s="429"/>
      <c r="BK157" s="385"/>
      <c r="BL157" s="385"/>
      <c r="BM157" s="131"/>
      <c r="BN157" s="131"/>
      <c r="BO157" s="429"/>
      <c r="BP157" s="385"/>
      <c r="BQ157" s="385"/>
      <c r="BR157" s="131"/>
      <c r="BS157" s="131"/>
      <c r="BT157" s="429"/>
      <c r="BU157" s="385"/>
      <c r="BV157" s="385"/>
      <c r="BW157" s="131"/>
      <c r="BX157" s="131"/>
      <c r="BY157" s="429"/>
      <c r="BZ157" s="385"/>
      <c r="CA157" s="385"/>
      <c r="CB157" s="131"/>
      <c r="CC157" s="131"/>
      <c r="CD157" s="429"/>
      <c r="CE157" s="385"/>
      <c r="CF157" s="385"/>
      <c r="CG157" s="131"/>
      <c r="CH157" s="131"/>
      <c r="CI157" s="429"/>
      <c r="CJ157" s="385"/>
      <c r="CK157" s="385"/>
      <c r="CL157" s="131"/>
      <c r="CM157" s="131"/>
      <c r="CN157" s="429"/>
      <c r="CO157" s="385"/>
      <c r="CP157" s="385"/>
      <c r="CQ157" s="131"/>
      <c r="CR157" s="131"/>
      <c r="CS157" s="429"/>
      <c r="CT157" s="385"/>
      <c r="CU157" s="385"/>
      <c r="CV157" s="131"/>
      <c r="CW157" s="131"/>
      <c r="CX157" s="429"/>
      <c r="CY157" s="385"/>
      <c r="CZ157" s="385"/>
      <c r="DA157" s="131"/>
      <c r="DB157" s="131"/>
      <c r="DC157" s="429"/>
      <c r="DD157" s="385"/>
      <c r="DE157" s="385"/>
      <c r="DF157" s="131"/>
      <c r="DG157" s="131"/>
      <c r="DH157" s="429"/>
      <c r="DI157" s="385"/>
      <c r="DJ157" s="385"/>
      <c r="DK157" s="131"/>
      <c r="DL157" s="131"/>
      <c r="DM157" s="429"/>
      <c r="DN157" s="385"/>
      <c r="DO157" s="385"/>
      <c r="DP157" s="131"/>
      <c r="DQ157" s="131"/>
      <c r="DR157" s="429"/>
      <c r="DS157" s="385"/>
      <c r="DT157" s="385"/>
      <c r="DU157" s="131"/>
      <c r="DV157" s="131"/>
      <c r="DW157" s="429"/>
      <c r="DX157" s="385"/>
      <c r="DY157" s="385"/>
      <c r="DZ157" s="131"/>
      <c r="EA157" s="131"/>
      <c r="EB157" s="429"/>
      <c r="EC157" s="385"/>
      <c r="ED157" s="385"/>
      <c r="EE157" s="131"/>
      <c r="EF157" s="131"/>
      <c r="EG157" s="429"/>
      <c r="EH157" s="385"/>
      <c r="EI157" s="385"/>
      <c r="EJ157" s="131"/>
      <c r="EK157" s="131"/>
      <c r="EL157" s="429"/>
      <c r="EM157" s="385"/>
      <c r="EN157" s="385"/>
      <c r="EO157" s="131"/>
      <c r="EP157" s="131"/>
      <c r="EQ157" s="429"/>
      <c r="ER157" s="385"/>
      <c r="ES157" s="385"/>
      <c r="ET157" s="131"/>
      <c r="EU157" s="131"/>
      <c r="EV157" s="429"/>
      <c r="EW157" s="385"/>
      <c r="EX157" s="385"/>
      <c r="EY157" s="131"/>
      <c r="EZ157" s="131"/>
      <c r="FA157" s="429"/>
      <c r="FB157" s="385"/>
      <c r="FC157" s="385"/>
      <c r="FD157" s="131"/>
      <c r="FE157" s="131"/>
      <c r="FF157" s="429"/>
      <c r="FG157" s="385"/>
      <c r="FH157" s="385"/>
      <c r="FI157" s="131"/>
      <c r="FJ157" s="131"/>
      <c r="FK157" s="429"/>
      <c r="FL157" s="385"/>
      <c r="FM157" s="385"/>
      <c r="FN157" s="131"/>
      <c r="FO157" s="131"/>
      <c r="FP157" s="429"/>
      <c r="FQ157" s="385"/>
      <c r="FR157" s="385"/>
      <c r="FS157" s="131"/>
      <c r="FT157" s="131"/>
      <c r="FU157" s="429"/>
      <c r="FV157" s="385"/>
      <c r="FW157" s="385"/>
      <c r="FX157" s="131"/>
      <c r="FY157" s="131"/>
      <c r="FZ157" s="429"/>
      <c r="GA157" s="385"/>
      <c r="GB157" s="385"/>
      <c r="GC157" s="131"/>
      <c r="GD157" s="131"/>
      <c r="GE157" s="429"/>
      <c r="GF157" s="385"/>
      <c r="GG157" s="385"/>
      <c r="GH157" s="131"/>
      <c r="GI157" s="131"/>
      <c r="GJ157" s="429"/>
      <c r="GK157" s="385"/>
      <c r="GL157" s="385"/>
      <c r="GM157" s="131"/>
      <c r="GN157" s="131"/>
      <c r="GO157" s="429"/>
      <c r="GP157" s="385"/>
      <c r="GQ157" s="385"/>
      <c r="GR157" s="131"/>
      <c r="GS157" s="131"/>
      <c r="GT157" s="429"/>
      <c r="GU157" s="385"/>
      <c r="GV157" s="385"/>
      <c r="GW157" s="131"/>
      <c r="GX157" s="131"/>
      <c r="GY157" s="429"/>
      <c r="GZ157" s="385"/>
      <c r="HA157" s="385"/>
      <c r="HB157" s="131"/>
      <c r="HC157" s="131"/>
      <c r="HD157" s="429"/>
      <c r="HE157" s="385"/>
      <c r="HF157" s="385"/>
      <c r="HG157" s="131"/>
      <c r="HH157" s="131"/>
      <c r="HI157" s="429"/>
      <c r="HJ157" s="385"/>
      <c r="HK157" s="385"/>
      <c r="HL157" s="131"/>
      <c r="HM157" s="131"/>
      <c r="HN157" s="429"/>
      <c r="HO157" s="385"/>
      <c r="HP157" s="385"/>
      <c r="HQ157" s="131"/>
      <c r="HR157" s="131"/>
      <c r="HS157" s="429"/>
      <c r="HT157" s="385"/>
      <c r="HU157" s="385"/>
      <c r="HV157" s="131"/>
      <c r="HW157" s="131"/>
      <c r="HX157" s="429"/>
      <c r="HY157" s="385"/>
      <c r="HZ157" s="385"/>
      <c r="IA157" s="131"/>
      <c r="IB157" s="131"/>
      <c r="IC157" s="429"/>
      <c r="ID157" s="385"/>
      <c r="IE157" s="385"/>
      <c r="IF157" s="131"/>
      <c r="IG157" s="131"/>
      <c r="IH157" s="429"/>
      <c r="II157" s="385"/>
      <c r="IJ157" s="385"/>
      <c r="IK157" s="131"/>
      <c r="IL157" s="131"/>
      <c r="IM157" s="429"/>
      <c r="IN157" s="385"/>
      <c r="IO157" s="385"/>
      <c r="IP157" s="131"/>
      <c r="IQ157" s="131"/>
      <c r="IR157" s="429"/>
      <c r="IS157" s="385"/>
      <c r="IT157" s="385"/>
      <c r="IU157" s="131"/>
      <c r="IV157" s="131"/>
      <c r="IW157" s="429"/>
      <c r="IX157" s="385"/>
      <c r="IY157" s="386"/>
      <c r="IZ157" s="198"/>
      <c r="JA157" s="378"/>
      <c r="JB157" s="256"/>
      <c r="JC157" s="256"/>
    </row>
    <row r="158" spans="1:263" s="3" customFormat="1" x14ac:dyDescent="0.35">
      <c r="A158" s="198"/>
      <c r="B158" s="359"/>
      <c r="C158" s="239"/>
      <c r="D158" s="104"/>
      <c r="E158" s="102"/>
      <c r="F158" s="384"/>
      <c r="G158" s="131"/>
      <c r="H158" s="325"/>
      <c r="I158" s="202"/>
      <c r="J158" s="324"/>
      <c r="K158" s="131"/>
      <c r="L158" s="131"/>
      <c r="M158" s="385"/>
      <c r="N158" s="385"/>
      <c r="O158" s="131"/>
      <c r="P158" s="131"/>
      <c r="Q158" s="131"/>
      <c r="R158" s="385"/>
      <c r="S158" s="385"/>
      <c r="T158" s="131"/>
      <c r="U158" s="131"/>
      <c r="V158" s="131"/>
      <c r="W158" s="385"/>
      <c r="X158" s="385"/>
      <c r="Y158" s="131"/>
      <c r="Z158" s="131"/>
      <c r="AA158" s="131"/>
      <c r="AB158" s="385"/>
      <c r="AC158" s="385"/>
      <c r="AD158" s="131"/>
      <c r="AE158" s="131"/>
      <c r="AF158" s="131"/>
      <c r="AG158" s="385"/>
      <c r="AH158" s="385"/>
      <c r="AI158" s="131"/>
      <c r="AJ158" s="131"/>
      <c r="AK158" s="131"/>
      <c r="AL158" s="385"/>
      <c r="AM158" s="385"/>
      <c r="AN158" s="131"/>
      <c r="AO158" s="131"/>
      <c r="AP158" s="131"/>
      <c r="AQ158" s="385"/>
      <c r="AR158" s="385"/>
      <c r="AS158" s="131"/>
      <c r="AT158" s="131"/>
      <c r="AU158" s="131"/>
      <c r="AV158" s="385"/>
      <c r="AW158" s="385"/>
      <c r="AX158" s="131"/>
      <c r="AY158" s="131"/>
      <c r="AZ158" s="131"/>
      <c r="BA158" s="385"/>
      <c r="BB158" s="385"/>
      <c r="BC158" s="131"/>
      <c r="BD158" s="131"/>
      <c r="BE158" s="131"/>
      <c r="BF158" s="385"/>
      <c r="BG158" s="385"/>
      <c r="BH158" s="131"/>
      <c r="BI158" s="131"/>
      <c r="BJ158" s="131"/>
      <c r="BK158" s="385"/>
      <c r="BL158" s="385"/>
      <c r="BM158" s="131"/>
      <c r="BN158" s="131"/>
      <c r="BO158" s="131"/>
      <c r="BP158" s="385"/>
      <c r="BQ158" s="385"/>
      <c r="BR158" s="131"/>
      <c r="BS158" s="131"/>
      <c r="BT158" s="131"/>
      <c r="BU158" s="385"/>
      <c r="BV158" s="385"/>
      <c r="BW158" s="131"/>
      <c r="BX158" s="131"/>
      <c r="BY158" s="131"/>
      <c r="BZ158" s="385"/>
      <c r="CA158" s="385"/>
      <c r="CB158" s="131"/>
      <c r="CC158" s="131"/>
      <c r="CD158" s="131"/>
      <c r="CE158" s="385"/>
      <c r="CF158" s="385"/>
      <c r="CG158" s="131"/>
      <c r="CH158" s="131"/>
      <c r="CI158" s="131"/>
      <c r="CJ158" s="385"/>
      <c r="CK158" s="385"/>
      <c r="CL158" s="131"/>
      <c r="CM158" s="131"/>
      <c r="CN158" s="131"/>
      <c r="CO158" s="385"/>
      <c r="CP158" s="385"/>
      <c r="CQ158" s="131"/>
      <c r="CR158" s="131"/>
      <c r="CS158" s="131"/>
      <c r="CT158" s="385"/>
      <c r="CU158" s="385"/>
      <c r="CV158" s="131"/>
      <c r="CW158" s="131"/>
      <c r="CX158" s="131"/>
      <c r="CY158" s="385"/>
      <c r="CZ158" s="385"/>
      <c r="DA158" s="131"/>
      <c r="DB158" s="131"/>
      <c r="DC158" s="131"/>
      <c r="DD158" s="385"/>
      <c r="DE158" s="385"/>
      <c r="DF158" s="131"/>
      <c r="DG158" s="131"/>
      <c r="DH158" s="131"/>
      <c r="DI158" s="385"/>
      <c r="DJ158" s="385"/>
      <c r="DK158" s="131"/>
      <c r="DL158" s="131"/>
      <c r="DM158" s="131"/>
      <c r="DN158" s="385"/>
      <c r="DO158" s="385"/>
      <c r="DP158" s="131"/>
      <c r="DQ158" s="131"/>
      <c r="DR158" s="131"/>
      <c r="DS158" s="385"/>
      <c r="DT158" s="385"/>
      <c r="DU158" s="131"/>
      <c r="DV158" s="131"/>
      <c r="DW158" s="131"/>
      <c r="DX158" s="385"/>
      <c r="DY158" s="385"/>
      <c r="DZ158" s="131"/>
      <c r="EA158" s="131"/>
      <c r="EB158" s="131"/>
      <c r="EC158" s="385"/>
      <c r="ED158" s="385"/>
      <c r="EE158" s="131"/>
      <c r="EF158" s="131"/>
      <c r="EG158" s="131"/>
      <c r="EH158" s="385"/>
      <c r="EI158" s="385"/>
      <c r="EJ158" s="131"/>
      <c r="EK158" s="131"/>
      <c r="EL158" s="131"/>
      <c r="EM158" s="385"/>
      <c r="EN158" s="385"/>
      <c r="EO158" s="131"/>
      <c r="EP158" s="131"/>
      <c r="EQ158" s="131"/>
      <c r="ER158" s="385"/>
      <c r="ES158" s="385"/>
      <c r="ET158" s="131"/>
      <c r="EU158" s="131"/>
      <c r="EV158" s="131"/>
      <c r="EW158" s="385"/>
      <c r="EX158" s="385"/>
      <c r="EY158" s="131"/>
      <c r="EZ158" s="131"/>
      <c r="FA158" s="131"/>
      <c r="FB158" s="385"/>
      <c r="FC158" s="385"/>
      <c r="FD158" s="131"/>
      <c r="FE158" s="131"/>
      <c r="FF158" s="131"/>
      <c r="FG158" s="385"/>
      <c r="FH158" s="385"/>
      <c r="FI158" s="131"/>
      <c r="FJ158" s="131"/>
      <c r="FK158" s="131"/>
      <c r="FL158" s="385"/>
      <c r="FM158" s="385"/>
      <c r="FN158" s="131"/>
      <c r="FO158" s="131"/>
      <c r="FP158" s="131"/>
      <c r="FQ158" s="385"/>
      <c r="FR158" s="385"/>
      <c r="FS158" s="131"/>
      <c r="FT158" s="131"/>
      <c r="FU158" s="131"/>
      <c r="FV158" s="385"/>
      <c r="FW158" s="385"/>
      <c r="FX158" s="131"/>
      <c r="FY158" s="131"/>
      <c r="FZ158" s="131"/>
      <c r="GA158" s="385"/>
      <c r="GB158" s="385"/>
      <c r="GC158" s="131"/>
      <c r="GD158" s="131"/>
      <c r="GE158" s="131"/>
      <c r="GF158" s="385"/>
      <c r="GG158" s="385"/>
      <c r="GH158" s="131"/>
      <c r="GI158" s="131"/>
      <c r="GJ158" s="131"/>
      <c r="GK158" s="385"/>
      <c r="GL158" s="385"/>
      <c r="GM158" s="131"/>
      <c r="GN158" s="131"/>
      <c r="GO158" s="131"/>
      <c r="GP158" s="385"/>
      <c r="GQ158" s="385"/>
      <c r="GR158" s="131"/>
      <c r="GS158" s="131"/>
      <c r="GT158" s="131"/>
      <c r="GU158" s="385"/>
      <c r="GV158" s="385"/>
      <c r="GW158" s="131"/>
      <c r="GX158" s="131"/>
      <c r="GY158" s="131"/>
      <c r="GZ158" s="385"/>
      <c r="HA158" s="385"/>
      <c r="HB158" s="131"/>
      <c r="HC158" s="131"/>
      <c r="HD158" s="131"/>
      <c r="HE158" s="385"/>
      <c r="HF158" s="385"/>
      <c r="HG158" s="131"/>
      <c r="HH158" s="131"/>
      <c r="HI158" s="131"/>
      <c r="HJ158" s="385"/>
      <c r="HK158" s="385"/>
      <c r="HL158" s="131"/>
      <c r="HM158" s="131"/>
      <c r="HN158" s="131"/>
      <c r="HO158" s="385"/>
      <c r="HP158" s="385"/>
      <c r="HQ158" s="131"/>
      <c r="HR158" s="131"/>
      <c r="HS158" s="131"/>
      <c r="HT158" s="385"/>
      <c r="HU158" s="385"/>
      <c r="HV158" s="131"/>
      <c r="HW158" s="131"/>
      <c r="HX158" s="131"/>
      <c r="HY158" s="385"/>
      <c r="HZ158" s="385"/>
      <c r="IA158" s="131"/>
      <c r="IB158" s="131"/>
      <c r="IC158" s="131"/>
      <c r="ID158" s="385"/>
      <c r="IE158" s="385"/>
      <c r="IF158" s="131"/>
      <c r="IG158" s="131"/>
      <c r="IH158" s="131"/>
      <c r="II158" s="385"/>
      <c r="IJ158" s="385"/>
      <c r="IK158" s="131"/>
      <c r="IL158" s="131"/>
      <c r="IM158" s="131"/>
      <c r="IN158" s="385"/>
      <c r="IO158" s="385"/>
      <c r="IP158" s="131"/>
      <c r="IQ158" s="131"/>
      <c r="IR158" s="131"/>
      <c r="IS158" s="385"/>
      <c r="IT158" s="385"/>
      <c r="IU158" s="131"/>
      <c r="IV158" s="131"/>
      <c r="IW158" s="131"/>
      <c r="IX158" s="385"/>
      <c r="IY158" s="386"/>
      <c r="IZ158" s="198"/>
      <c r="JA158" s="378"/>
      <c r="JB158" s="256"/>
      <c r="JC158" s="256"/>
    </row>
    <row r="159" spans="1:263" s="3" customFormat="1" x14ac:dyDescent="0.35">
      <c r="A159" s="198"/>
      <c r="B159" s="359"/>
      <c r="C159" s="126" t="s">
        <v>425</v>
      </c>
      <c r="D159" s="104" t="s">
        <v>426</v>
      </c>
      <c r="E159" s="102"/>
      <c r="F159" s="285" t="str">
        <f>IFERROR(INDEX('Helper 1'!$I$2:$I$19,MATCH('Schedule 1'!$G$20,'Helper 1'!$H$2:$H$19,0)),"")</f>
        <v/>
      </c>
      <c r="G159" s="131">
        <f>SUM(L159:IX159)</f>
        <v>0</v>
      </c>
      <c r="H159" s="325"/>
      <c r="I159" s="202"/>
      <c r="J159" s="324"/>
      <c r="K159" s="131"/>
      <c r="L159" s="130"/>
      <c r="M159" s="385"/>
      <c r="N159" s="385"/>
      <c r="O159" s="131"/>
      <c r="P159" s="131"/>
      <c r="Q159" s="130"/>
      <c r="R159" s="385"/>
      <c r="S159" s="385"/>
      <c r="T159" s="131"/>
      <c r="U159" s="131"/>
      <c r="V159" s="130"/>
      <c r="W159" s="385"/>
      <c r="X159" s="385"/>
      <c r="Y159" s="131"/>
      <c r="Z159" s="131"/>
      <c r="AA159" s="130"/>
      <c r="AB159" s="385"/>
      <c r="AC159" s="385"/>
      <c r="AD159" s="131"/>
      <c r="AE159" s="131"/>
      <c r="AF159" s="130"/>
      <c r="AG159" s="385"/>
      <c r="AH159" s="385"/>
      <c r="AI159" s="131"/>
      <c r="AJ159" s="131"/>
      <c r="AK159" s="130"/>
      <c r="AL159" s="385"/>
      <c r="AM159" s="385"/>
      <c r="AN159" s="131"/>
      <c r="AO159" s="131"/>
      <c r="AP159" s="130"/>
      <c r="AQ159" s="385"/>
      <c r="AR159" s="385"/>
      <c r="AS159" s="131"/>
      <c r="AT159" s="131"/>
      <c r="AU159" s="130"/>
      <c r="AV159" s="385"/>
      <c r="AW159" s="385"/>
      <c r="AX159" s="131"/>
      <c r="AY159" s="131"/>
      <c r="AZ159" s="130"/>
      <c r="BA159" s="385"/>
      <c r="BB159" s="385"/>
      <c r="BC159" s="131"/>
      <c r="BD159" s="131"/>
      <c r="BE159" s="130"/>
      <c r="BF159" s="385"/>
      <c r="BG159" s="385"/>
      <c r="BH159" s="131"/>
      <c r="BI159" s="131"/>
      <c r="BJ159" s="130"/>
      <c r="BK159" s="385"/>
      <c r="BL159" s="385"/>
      <c r="BM159" s="131"/>
      <c r="BN159" s="131"/>
      <c r="BO159" s="130"/>
      <c r="BP159" s="385"/>
      <c r="BQ159" s="385"/>
      <c r="BR159" s="131"/>
      <c r="BS159" s="131"/>
      <c r="BT159" s="130"/>
      <c r="BU159" s="385"/>
      <c r="BV159" s="385"/>
      <c r="BW159" s="131"/>
      <c r="BX159" s="131"/>
      <c r="BY159" s="130"/>
      <c r="BZ159" s="385"/>
      <c r="CA159" s="385"/>
      <c r="CB159" s="131"/>
      <c r="CC159" s="131"/>
      <c r="CD159" s="130"/>
      <c r="CE159" s="385"/>
      <c r="CF159" s="385"/>
      <c r="CG159" s="131"/>
      <c r="CH159" s="131"/>
      <c r="CI159" s="130"/>
      <c r="CJ159" s="385"/>
      <c r="CK159" s="385"/>
      <c r="CL159" s="131"/>
      <c r="CM159" s="131"/>
      <c r="CN159" s="130"/>
      <c r="CO159" s="385"/>
      <c r="CP159" s="385"/>
      <c r="CQ159" s="131"/>
      <c r="CR159" s="131"/>
      <c r="CS159" s="130"/>
      <c r="CT159" s="385"/>
      <c r="CU159" s="385"/>
      <c r="CV159" s="131"/>
      <c r="CW159" s="131"/>
      <c r="CX159" s="130"/>
      <c r="CY159" s="385"/>
      <c r="CZ159" s="385"/>
      <c r="DA159" s="131"/>
      <c r="DB159" s="131"/>
      <c r="DC159" s="130"/>
      <c r="DD159" s="385"/>
      <c r="DE159" s="385"/>
      <c r="DF159" s="131"/>
      <c r="DG159" s="131"/>
      <c r="DH159" s="130"/>
      <c r="DI159" s="385"/>
      <c r="DJ159" s="385"/>
      <c r="DK159" s="131"/>
      <c r="DL159" s="131"/>
      <c r="DM159" s="130"/>
      <c r="DN159" s="385"/>
      <c r="DO159" s="385"/>
      <c r="DP159" s="131"/>
      <c r="DQ159" s="131"/>
      <c r="DR159" s="130"/>
      <c r="DS159" s="385"/>
      <c r="DT159" s="385"/>
      <c r="DU159" s="131"/>
      <c r="DV159" s="131"/>
      <c r="DW159" s="130"/>
      <c r="DX159" s="385"/>
      <c r="DY159" s="385"/>
      <c r="DZ159" s="131"/>
      <c r="EA159" s="131"/>
      <c r="EB159" s="130"/>
      <c r="EC159" s="385"/>
      <c r="ED159" s="385"/>
      <c r="EE159" s="131"/>
      <c r="EF159" s="131"/>
      <c r="EG159" s="130"/>
      <c r="EH159" s="385"/>
      <c r="EI159" s="385"/>
      <c r="EJ159" s="131"/>
      <c r="EK159" s="131"/>
      <c r="EL159" s="130"/>
      <c r="EM159" s="385"/>
      <c r="EN159" s="385"/>
      <c r="EO159" s="131"/>
      <c r="EP159" s="131"/>
      <c r="EQ159" s="130"/>
      <c r="ER159" s="385"/>
      <c r="ES159" s="385"/>
      <c r="ET159" s="131"/>
      <c r="EU159" s="131"/>
      <c r="EV159" s="130"/>
      <c r="EW159" s="385"/>
      <c r="EX159" s="385"/>
      <c r="EY159" s="131"/>
      <c r="EZ159" s="131"/>
      <c r="FA159" s="130"/>
      <c r="FB159" s="385"/>
      <c r="FC159" s="385"/>
      <c r="FD159" s="131"/>
      <c r="FE159" s="131"/>
      <c r="FF159" s="130"/>
      <c r="FG159" s="385"/>
      <c r="FH159" s="385"/>
      <c r="FI159" s="131"/>
      <c r="FJ159" s="131"/>
      <c r="FK159" s="130"/>
      <c r="FL159" s="385"/>
      <c r="FM159" s="385"/>
      <c r="FN159" s="131"/>
      <c r="FO159" s="131"/>
      <c r="FP159" s="130"/>
      <c r="FQ159" s="385"/>
      <c r="FR159" s="385"/>
      <c r="FS159" s="131"/>
      <c r="FT159" s="131"/>
      <c r="FU159" s="130"/>
      <c r="FV159" s="385"/>
      <c r="FW159" s="385"/>
      <c r="FX159" s="131"/>
      <c r="FY159" s="131"/>
      <c r="FZ159" s="130"/>
      <c r="GA159" s="385"/>
      <c r="GB159" s="385"/>
      <c r="GC159" s="131"/>
      <c r="GD159" s="131"/>
      <c r="GE159" s="130"/>
      <c r="GF159" s="385"/>
      <c r="GG159" s="385"/>
      <c r="GH159" s="131"/>
      <c r="GI159" s="131"/>
      <c r="GJ159" s="130"/>
      <c r="GK159" s="385"/>
      <c r="GL159" s="385"/>
      <c r="GM159" s="131"/>
      <c r="GN159" s="131"/>
      <c r="GO159" s="130"/>
      <c r="GP159" s="385"/>
      <c r="GQ159" s="385"/>
      <c r="GR159" s="131"/>
      <c r="GS159" s="131"/>
      <c r="GT159" s="130"/>
      <c r="GU159" s="385"/>
      <c r="GV159" s="385"/>
      <c r="GW159" s="131"/>
      <c r="GX159" s="131"/>
      <c r="GY159" s="130"/>
      <c r="GZ159" s="385"/>
      <c r="HA159" s="385"/>
      <c r="HB159" s="131"/>
      <c r="HC159" s="131"/>
      <c r="HD159" s="130"/>
      <c r="HE159" s="385"/>
      <c r="HF159" s="385"/>
      <c r="HG159" s="131"/>
      <c r="HH159" s="131"/>
      <c r="HI159" s="130"/>
      <c r="HJ159" s="385"/>
      <c r="HK159" s="385"/>
      <c r="HL159" s="131"/>
      <c r="HM159" s="131"/>
      <c r="HN159" s="130"/>
      <c r="HO159" s="385"/>
      <c r="HP159" s="385"/>
      <c r="HQ159" s="131"/>
      <c r="HR159" s="131"/>
      <c r="HS159" s="130"/>
      <c r="HT159" s="385"/>
      <c r="HU159" s="385"/>
      <c r="HV159" s="131"/>
      <c r="HW159" s="131"/>
      <c r="HX159" s="130"/>
      <c r="HY159" s="385"/>
      <c r="HZ159" s="385"/>
      <c r="IA159" s="131"/>
      <c r="IB159" s="131"/>
      <c r="IC159" s="130"/>
      <c r="ID159" s="385"/>
      <c r="IE159" s="385"/>
      <c r="IF159" s="131"/>
      <c r="IG159" s="131"/>
      <c r="IH159" s="130"/>
      <c r="II159" s="385"/>
      <c r="IJ159" s="385"/>
      <c r="IK159" s="131"/>
      <c r="IL159" s="131"/>
      <c r="IM159" s="130"/>
      <c r="IN159" s="385"/>
      <c r="IO159" s="385"/>
      <c r="IP159" s="131"/>
      <c r="IQ159" s="131"/>
      <c r="IR159" s="130"/>
      <c r="IS159" s="385"/>
      <c r="IT159" s="385"/>
      <c r="IU159" s="131"/>
      <c r="IV159" s="131"/>
      <c r="IW159" s="130"/>
      <c r="IX159" s="385"/>
      <c r="IY159" s="386"/>
      <c r="IZ159" s="198"/>
      <c r="JA159" s="378"/>
      <c r="JB159" s="256"/>
      <c r="JC159" s="256"/>
    </row>
    <row r="160" spans="1:263" s="3" customFormat="1" x14ac:dyDescent="0.35">
      <c r="A160" s="198"/>
      <c r="B160" s="359"/>
      <c r="C160" s="239"/>
      <c r="D160" s="102" t="s">
        <v>361</v>
      </c>
      <c r="E160" s="102"/>
      <c r="F160" s="384"/>
      <c r="G160" s="131"/>
      <c r="H160" s="325"/>
      <c r="I160" s="202"/>
      <c r="J160" s="324"/>
      <c r="K160" s="131"/>
      <c r="L160" s="131"/>
      <c r="M160" s="385"/>
      <c r="N160" s="385"/>
      <c r="O160" s="131"/>
      <c r="P160" s="131"/>
      <c r="Q160" s="131"/>
      <c r="R160" s="385"/>
      <c r="S160" s="385"/>
      <c r="T160" s="131"/>
      <c r="U160" s="131"/>
      <c r="V160" s="131"/>
      <c r="W160" s="385"/>
      <c r="X160" s="385"/>
      <c r="Y160" s="131"/>
      <c r="Z160" s="131"/>
      <c r="AA160" s="131"/>
      <c r="AB160" s="385"/>
      <c r="AC160" s="385"/>
      <c r="AD160" s="131"/>
      <c r="AE160" s="131"/>
      <c r="AF160" s="131"/>
      <c r="AG160" s="385"/>
      <c r="AH160" s="385"/>
      <c r="AI160" s="131"/>
      <c r="AJ160" s="131"/>
      <c r="AK160" s="131"/>
      <c r="AL160" s="385"/>
      <c r="AM160" s="385"/>
      <c r="AN160" s="131"/>
      <c r="AO160" s="131"/>
      <c r="AP160" s="131"/>
      <c r="AQ160" s="385"/>
      <c r="AR160" s="385"/>
      <c r="AS160" s="131"/>
      <c r="AT160" s="131"/>
      <c r="AU160" s="131"/>
      <c r="AV160" s="385"/>
      <c r="AW160" s="385"/>
      <c r="AX160" s="131"/>
      <c r="AY160" s="131"/>
      <c r="AZ160" s="131"/>
      <c r="BA160" s="385"/>
      <c r="BB160" s="385"/>
      <c r="BC160" s="131"/>
      <c r="BD160" s="131"/>
      <c r="BE160" s="131"/>
      <c r="BF160" s="385"/>
      <c r="BG160" s="385"/>
      <c r="BH160" s="131"/>
      <c r="BI160" s="131"/>
      <c r="BJ160" s="131"/>
      <c r="BK160" s="385"/>
      <c r="BL160" s="385"/>
      <c r="BM160" s="131"/>
      <c r="BN160" s="131"/>
      <c r="BO160" s="131"/>
      <c r="BP160" s="385"/>
      <c r="BQ160" s="385"/>
      <c r="BR160" s="131"/>
      <c r="BS160" s="131"/>
      <c r="BT160" s="131"/>
      <c r="BU160" s="385"/>
      <c r="BV160" s="385"/>
      <c r="BW160" s="131"/>
      <c r="BX160" s="131"/>
      <c r="BY160" s="131"/>
      <c r="BZ160" s="385"/>
      <c r="CA160" s="385"/>
      <c r="CB160" s="131"/>
      <c r="CC160" s="131"/>
      <c r="CD160" s="131"/>
      <c r="CE160" s="385"/>
      <c r="CF160" s="385"/>
      <c r="CG160" s="131"/>
      <c r="CH160" s="131"/>
      <c r="CI160" s="131"/>
      <c r="CJ160" s="385"/>
      <c r="CK160" s="385"/>
      <c r="CL160" s="131"/>
      <c r="CM160" s="131"/>
      <c r="CN160" s="131"/>
      <c r="CO160" s="385"/>
      <c r="CP160" s="385"/>
      <c r="CQ160" s="131"/>
      <c r="CR160" s="131"/>
      <c r="CS160" s="131"/>
      <c r="CT160" s="385"/>
      <c r="CU160" s="385"/>
      <c r="CV160" s="131"/>
      <c r="CW160" s="131"/>
      <c r="CX160" s="131"/>
      <c r="CY160" s="385"/>
      <c r="CZ160" s="385"/>
      <c r="DA160" s="131"/>
      <c r="DB160" s="131"/>
      <c r="DC160" s="131"/>
      <c r="DD160" s="385"/>
      <c r="DE160" s="385"/>
      <c r="DF160" s="131"/>
      <c r="DG160" s="131"/>
      <c r="DH160" s="131"/>
      <c r="DI160" s="385"/>
      <c r="DJ160" s="385"/>
      <c r="DK160" s="131"/>
      <c r="DL160" s="131"/>
      <c r="DM160" s="131"/>
      <c r="DN160" s="385"/>
      <c r="DO160" s="385"/>
      <c r="DP160" s="131"/>
      <c r="DQ160" s="131"/>
      <c r="DR160" s="131"/>
      <c r="DS160" s="385"/>
      <c r="DT160" s="385"/>
      <c r="DU160" s="131"/>
      <c r="DV160" s="131"/>
      <c r="DW160" s="131"/>
      <c r="DX160" s="385"/>
      <c r="DY160" s="385"/>
      <c r="DZ160" s="131"/>
      <c r="EA160" s="131"/>
      <c r="EB160" s="131"/>
      <c r="EC160" s="385"/>
      <c r="ED160" s="385"/>
      <c r="EE160" s="131"/>
      <c r="EF160" s="131"/>
      <c r="EG160" s="131"/>
      <c r="EH160" s="385"/>
      <c r="EI160" s="385"/>
      <c r="EJ160" s="131"/>
      <c r="EK160" s="131"/>
      <c r="EL160" s="131"/>
      <c r="EM160" s="385"/>
      <c r="EN160" s="385"/>
      <c r="EO160" s="131"/>
      <c r="EP160" s="131"/>
      <c r="EQ160" s="131"/>
      <c r="ER160" s="385"/>
      <c r="ES160" s="385"/>
      <c r="ET160" s="131"/>
      <c r="EU160" s="131"/>
      <c r="EV160" s="131"/>
      <c r="EW160" s="385"/>
      <c r="EX160" s="385"/>
      <c r="EY160" s="131"/>
      <c r="EZ160" s="131"/>
      <c r="FA160" s="131"/>
      <c r="FB160" s="385"/>
      <c r="FC160" s="385"/>
      <c r="FD160" s="131"/>
      <c r="FE160" s="131"/>
      <c r="FF160" s="131"/>
      <c r="FG160" s="385"/>
      <c r="FH160" s="385"/>
      <c r="FI160" s="131"/>
      <c r="FJ160" s="131"/>
      <c r="FK160" s="131"/>
      <c r="FL160" s="385"/>
      <c r="FM160" s="385"/>
      <c r="FN160" s="131"/>
      <c r="FO160" s="131"/>
      <c r="FP160" s="131"/>
      <c r="FQ160" s="385"/>
      <c r="FR160" s="385"/>
      <c r="FS160" s="131"/>
      <c r="FT160" s="131"/>
      <c r="FU160" s="131"/>
      <c r="FV160" s="385"/>
      <c r="FW160" s="385"/>
      <c r="FX160" s="131"/>
      <c r="FY160" s="131"/>
      <c r="FZ160" s="131"/>
      <c r="GA160" s="385"/>
      <c r="GB160" s="385"/>
      <c r="GC160" s="131"/>
      <c r="GD160" s="131"/>
      <c r="GE160" s="131"/>
      <c r="GF160" s="385"/>
      <c r="GG160" s="385"/>
      <c r="GH160" s="131"/>
      <c r="GI160" s="131"/>
      <c r="GJ160" s="131"/>
      <c r="GK160" s="385"/>
      <c r="GL160" s="385"/>
      <c r="GM160" s="131"/>
      <c r="GN160" s="131"/>
      <c r="GO160" s="131"/>
      <c r="GP160" s="385"/>
      <c r="GQ160" s="385"/>
      <c r="GR160" s="131"/>
      <c r="GS160" s="131"/>
      <c r="GT160" s="131"/>
      <c r="GU160" s="385"/>
      <c r="GV160" s="385"/>
      <c r="GW160" s="131"/>
      <c r="GX160" s="131"/>
      <c r="GY160" s="131"/>
      <c r="GZ160" s="385"/>
      <c r="HA160" s="385"/>
      <c r="HB160" s="131"/>
      <c r="HC160" s="131"/>
      <c r="HD160" s="131"/>
      <c r="HE160" s="385"/>
      <c r="HF160" s="385"/>
      <c r="HG160" s="131"/>
      <c r="HH160" s="131"/>
      <c r="HI160" s="131"/>
      <c r="HJ160" s="385"/>
      <c r="HK160" s="385"/>
      <c r="HL160" s="131"/>
      <c r="HM160" s="131"/>
      <c r="HN160" s="131"/>
      <c r="HO160" s="385"/>
      <c r="HP160" s="385"/>
      <c r="HQ160" s="131"/>
      <c r="HR160" s="131"/>
      <c r="HS160" s="131"/>
      <c r="HT160" s="385"/>
      <c r="HU160" s="385"/>
      <c r="HV160" s="131"/>
      <c r="HW160" s="131"/>
      <c r="HX160" s="131"/>
      <c r="HY160" s="385"/>
      <c r="HZ160" s="385"/>
      <c r="IA160" s="131"/>
      <c r="IB160" s="131"/>
      <c r="IC160" s="131"/>
      <c r="ID160" s="385"/>
      <c r="IE160" s="385"/>
      <c r="IF160" s="131"/>
      <c r="IG160" s="131"/>
      <c r="IH160" s="131"/>
      <c r="II160" s="385"/>
      <c r="IJ160" s="385"/>
      <c r="IK160" s="131"/>
      <c r="IL160" s="131"/>
      <c r="IM160" s="131"/>
      <c r="IN160" s="385"/>
      <c r="IO160" s="385"/>
      <c r="IP160" s="131"/>
      <c r="IQ160" s="131"/>
      <c r="IR160" s="131"/>
      <c r="IS160" s="385"/>
      <c r="IT160" s="385"/>
      <c r="IU160" s="131"/>
      <c r="IV160" s="131"/>
      <c r="IW160" s="131"/>
      <c r="IX160" s="385"/>
      <c r="IY160" s="386"/>
      <c r="IZ160" s="198"/>
      <c r="JA160" s="378"/>
      <c r="JB160" s="256"/>
      <c r="JC160" s="256"/>
    </row>
    <row r="161" spans="1:263" s="3" customFormat="1" x14ac:dyDescent="0.35">
      <c r="A161" s="198"/>
      <c r="B161" s="359"/>
      <c r="C161" s="239"/>
      <c r="D161" s="102"/>
      <c r="E161" s="102"/>
      <c r="F161" s="384"/>
      <c r="G161" s="131"/>
      <c r="H161" s="325"/>
      <c r="I161" s="202"/>
      <c r="J161" s="324"/>
      <c r="K161" s="131"/>
      <c r="L161" s="131"/>
      <c r="M161" s="385"/>
      <c r="N161" s="385"/>
      <c r="O161" s="131"/>
      <c r="P161" s="131"/>
      <c r="Q161" s="131"/>
      <c r="R161" s="385"/>
      <c r="S161" s="385"/>
      <c r="T161" s="131"/>
      <c r="U161" s="131"/>
      <c r="V161" s="131"/>
      <c r="W161" s="385"/>
      <c r="X161" s="385"/>
      <c r="Y161" s="131"/>
      <c r="Z161" s="131"/>
      <c r="AA161" s="131"/>
      <c r="AB161" s="385"/>
      <c r="AC161" s="385"/>
      <c r="AD161" s="131"/>
      <c r="AE161" s="131"/>
      <c r="AF161" s="131"/>
      <c r="AG161" s="385"/>
      <c r="AH161" s="385"/>
      <c r="AI161" s="131"/>
      <c r="AJ161" s="131"/>
      <c r="AK161" s="131"/>
      <c r="AL161" s="385"/>
      <c r="AM161" s="385"/>
      <c r="AN161" s="131"/>
      <c r="AO161" s="131"/>
      <c r="AP161" s="131"/>
      <c r="AQ161" s="385"/>
      <c r="AR161" s="385"/>
      <c r="AS161" s="131"/>
      <c r="AT161" s="131"/>
      <c r="AU161" s="131"/>
      <c r="AV161" s="385"/>
      <c r="AW161" s="385"/>
      <c r="AX161" s="131"/>
      <c r="AY161" s="131"/>
      <c r="AZ161" s="131"/>
      <c r="BA161" s="385"/>
      <c r="BB161" s="385"/>
      <c r="BC161" s="131"/>
      <c r="BD161" s="131"/>
      <c r="BE161" s="131"/>
      <c r="BF161" s="385"/>
      <c r="BG161" s="385"/>
      <c r="BH161" s="131"/>
      <c r="BI161" s="131"/>
      <c r="BJ161" s="131"/>
      <c r="BK161" s="385"/>
      <c r="BL161" s="385"/>
      <c r="BM161" s="131"/>
      <c r="BN161" s="131"/>
      <c r="BO161" s="131"/>
      <c r="BP161" s="385"/>
      <c r="BQ161" s="385"/>
      <c r="BR161" s="131"/>
      <c r="BS161" s="131"/>
      <c r="BT161" s="131"/>
      <c r="BU161" s="385"/>
      <c r="BV161" s="385"/>
      <c r="BW161" s="131"/>
      <c r="BX161" s="131"/>
      <c r="BY161" s="131"/>
      <c r="BZ161" s="385"/>
      <c r="CA161" s="385"/>
      <c r="CB161" s="131"/>
      <c r="CC161" s="131"/>
      <c r="CD161" s="131"/>
      <c r="CE161" s="385"/>
      <c r="CF161" s="385"/>
      <c r="CG161" s="131"/>
      <c r="CH161" s="131"/>
      <c r="CI161" s="131"/>
      <c r="CJ161" s="385"/>
      <c r="CK161" s="385"/>
      <c r="CL161" s="131"/>
      <c r="CM161" s="131"/>
      <c r="CN161" s="131"/>
      <c r="CO161" s="385"/>
      <c r="CP161" s="385"/>
      <c r="CQ161" s="131"/>
      <c r="CR161" s="131"/>
      <c r="CS161" s="131"/>
      <c r="CT161" s="385"/>
      <c r="CU161" s="385"/>
      <c r="CV161" s="131"/>
      <c r="CW161" s="131"/>
      <c r="CX161" s="131"/>
      <c r="CY161" s="385"/>
      <c r="CZ161" s="385"/>
      <c r="DA161" s="131"/>
      <c r="DB161" s="131"/>
      <c r="DC161" s="131"/>
      <c r="DD161" s="385"/>
      <c r="DE161" s="385"/>
      <c r="DF161" s="131"/>
      <c r="DG161" s="131"/>
      <c r="DH161" s="131"/>
      <c r="DI161" s="385"/>
      <c r="DJ161" s="385"/>
      <c r="DK161" s="131"/>
      <c r="DL161" s="131"/>
      <c r="DM161" s="131"/>
      <c r="DN161" s="385"/>
      <c r="DO161" s="385"/>
      <c r="DP161" s="131"/>
      <c r="DQ161" s="131"/>
      <c r="DR161" s="131"/>
      <c r="DS161" s="385"/>
      <c r="DT161" s="385"/>
      <c r="DU161" s="131"/>
      <c r="DV161" s="131"/>
      <c r="DW161" s="131"/>
      <c r="DX161" s="385"/>
      <c r="DY161" s="385"/>
      <c r="DZ161" s="131"/>
      <c r="EA161" s="131"/>
      <c r="EB161" s="131"/>
      <c r="EC161" s="385"/>
      <c r="ED161" s="385"/>
      <c r="EE161" s="131"/>
      <c r="EF161" s="131"/>
      <c r="EG161" s="131"/>
      <c r="EH161" s="385"/>
      <c r="EI161" s="385"/>
      <c r="EJ161" s="131"/>
      <c r="EK161" s="131"/>
      <c r="EL161" s="131"/>
      <c r="EM161" s="385"/>
      <c r="EN161" s="385"/>
      <c r="EO161" s="131"/>
      <c r="EP161" s="131"/>
      <c r="EQ161" s="131"/>
      <c r="ER161" s="385"/>
      <c r="ES161" s="385"/>
      <c r="ET161" s="131"/>
      <c r="EU161" s="131"/>
      <c r="EV161" s="131"/>
      <c r="EW161" s="385"/>
      <c r="EX161" s="385"/>
      <c r="EY161" s="131"/>
      <c r="EZ161" s="131"/>
      <c r="FA161" s="131"/>
      <c r="FB161" s="385"/>
      <c r="FC161" s="385"/>
      <c r="FD161" s="131"/>
      <c r="FE161" s="131"/>
      <c r="FF161" s="131"/>
      <c r="FG161" s="385"/>
      <c r="FH161" s="385"/>
      <c r="FI161" s="131"/>
      <c r="FJ161" s="131"/>
      <c r="FK161" s="131"/>
      <c r="FL161" s="385"/>
      <c r="FM161" s="385"/>
      <c r="FN161" s="131"/>
      <c r="FO161" s="131"/>
      <c r="FP161" s="131"/>
      <c r="FQ161" s="385"/>
      <c r="FR161" s="385"/>
      <c r="FS161" s="131"/>
      <c r="FT161" s="131"/>
      <c r="FU161" s="131"/>
      <c r="FV161" s="385"/>
      <c r="FW161" s="385"/>
      <c r="FX161" s="131"/>
      <c r="FY161" s="131"/>
      <c r="FZ161" s="131"/>
      <c r="GA161" s="385"/>
      <c r="GB161" s="385"/>
      <c r="GC161" s="131"/>
      <c r="GD161" s="131"/>
      <c r="GE161" s="131"/>
      <c r="GF161" s="385"/>
      <c r="GG161" s="385"/>
      <c r="GH161" s="131"/>
      <c r="GI161" s="131"/>
      <c r="GJ161" s="131"/>
      <c r="GK161" s="385"/>
      <c r="GL161" s="385"/>
      <c r="GM161" s="131"/>
      <c r="GN161" s="131"/>
      <c r="GO161" s="131"/>
      <c r="GP161" s="385"/>
      <c r="GQ161" s="385"/>
      <c r="GR161" s="131"/>
      <c r="GS161" s="131"/>
      <c r="GT161" s="131"/>
      <c r="GU161" s="385"/>
      <c r="GV161" s="385"/>
      <c r="GW161" s="131"/>
      <c r="GX161" s="131"/>
      <c r="GY161" s="131"/>
      <c r="GZ161" s="385"/>
      <c r="HA161" s="385"/>
      <c r="HB161" s="131"/>
      <c r="HC161" s="131"/>
      <c r="HD161" s="131"/>
      <c r="HE161" s="385"/>
      <c r="HF161" s="385"/>
      <c r="HG161" s="131"/>
      <c r="HH161" s="131"/>
      <c r="HI161" s="131"/>
      <c r="HJ161" s="385"/>
      <c r="HK161" s="385"/>
      <c r="HL161" s="131"/>
      <c r="HM161" s="131"/>
      <c r="HN161" s="131"/>
      <c r="HO161" s="385"/>
      <c r="HP161" s="385"/>
      <c r="HQ161" s="131"/>
      <c r="HR161" s="131"/>
      <c r="HS161" s="131"/>
      <c r="HT161" s="385"/>
      <c r="HU161" s="385"/>
      <c r="HV161" s="131"/>
      <c r="HW161" s="131"/>
      <c r="HX161" s="131"/>
      <c r="HY161" s="385"/>
      <c r="HZ161" s="385"/>
      <c r="IA161" s="131"/>
      <c r="IB161" s="131"/>
      <c r="IC161" s="131"/>
      <c r="ID161" s="385"/>
      <c r="IE161" s="385"/>
      <c r="IF161" s="131"/>
      <c r="IG161" s="131"/>
      <c r="IH161" s="131"/>
      <c r="II161" s="385"/>
      <c r="IJ161" s="385"/>
      <c r="IK161" s="131"/>
      <c r="IL161" s="131"/>
      <c r="IM161" s="131"/>
      <c r="IN161" s="385"/>
      <c r="IO161" s="385"/>
      <c r="IP161" s="131"/>
      <c r="IQ161" s="131"/>
      <c r="IR161" s="131"/>
      <c r="IS161" s="385"/>
      <c r="IT161" s="385"/>
      <c r="IU161" s="131"/>
      <c r="IV161" s="131"/>
      <c r="IW161" s="131"/>
      <c r="IX161" s="385"/>
      <c r="IY161" s="386"/>
      <c r="IZ161" s="198"/>
      <c r="JA161" s="378"/>
      <c r="JB161" s="256"/>
      <c r="JC161" s="256"/>
    </row>
    <row r="162" spans="1:263" s="3" customFormat="1" ht="15" thickBot="1" x14ac:dyDescent="0.4">
      <c r="A162" s="198"/>
      <c r="B162" s="359"/>
      <c r="C162" s="239"/>
      <c r="D162" s="102"/>
      <c r="E162" s="102"/>
      <c r="F162" s="384"/>
      <c r="G162" s="131"/>
      <c r="H162" s="325"/>
      <c r="I162" s="202"/>
      <c r="J162" s="324"/>
      <c r="K162" s="131"/>
      <c r="L162" s="131"/>
      <c r="M162" s="385"/>
      <c r="N162" s="385"/>
      <c r="O162" s="131"/>
      <c r="P162" s="131"/>
      <c r="Q162" s="131"/>
      <c r="R162" s="385"/>
      <c r="S162" s="385"/>
      <c r="T162" s="131"/>
      <c r="U162" s="131"/>
      <c r="V162" s="131"/>
      <c r="W162" s="385"/>
      <c r="X162" s="385"/>
      <c r="Y162" s="131"/>
      <c r="Z162" s="131"/>
      <c r="AA162" s="131"/>
      <c r="AB162" s="385"/>
      <c r="AC162" s="385"/>
      <c r="AD162" s="131"/>
      <c r="AE162" s="131"/>
      <c r="AF162" s="131"/>
      <c r="AG162" s="385"/>
      <c r="AH162" s="385"/>
      <c r="AI162" s="131"/>
      <c r="AJ162" s="131"/>
      <c r="AK162" s="131"/>
      <c r="AL162" s="385"/>
      <c r="AM162" s="385"/>
      <c r="AN162" s="131"/>
      <c r="AO162" s="131"/>
      <c r="AP162" s="131"/>
      <c r="AQ162" s="385"/>
      <c r="AR162" s="385"/>
      <c r="AS162" s="131"/>
      <c r="AT162" s="131"/>
      <c r="AU162" s="131"/>
      <c r="AV162" s="385"/>
      <c r="AW162" s="385"/>
      <c r="AX162" s="131"/>
      <c r="AY162" s="131"/>
      <c r="AZ162" s="131"/>
      <c r="BA162" s="385"/>
      <c r="BB162" s="385"/>
      <c r="BC162" s="131"/>
      <c r="BD162" s="131"/>
      <c r="BE162" s="131"/>
      <c r="BF162" s="385"/>
      <c r="BG162" s="385"/>
      <c r="BH162" s="131"/>
      <c r="BI162" s="131"/>
      <c r="BJ162" s="131"/>
      <c r="BK162" s="385"/>
      <c r="BL162" s="385"/>
      <c r="BM162" s="131"/>
      <c r="BN162" s="131"/>
      <c r="BO162" s="131"/>
      <c r="BP162" s="385"/>
      <c r="BQ162" s="385"/>
      <c r="BR162" s="131"/>
      <c r="BS162" s="131"/>
      <c r="BT162" s="131"/>
      <c r="BU162" s="385"/>
      <c r="BV162" s="385"/>
      <c r="BW162" s="131"/>
      <c r="BX162" s="131"/>
      <c r="BY162" s="131"/>
      <c r="BZ162" s="385"/>
      <c r="CA162" s="385"/>
      <c r="CB162" s="131"/>
      <c r="CC162" s="131"/>
      <c r="CD162" s="131"/>
      <c r="CE162" s="385"/>
      <c r="CF162" s="385"/>
      <c r="CG162" s="131"/>
      <c r="CH162" s="131"/>
      <c r="CI162" s="131"/>
      <c r="CJ162" s="385"/>
      <c r="CK162" s="385"/>
      <c r="CL162" s="131"/>
      <c r="CM162" s="131"/>
      <c r="CN162" s="131"/>
      <c r="CO162" s="385"/>
      <c r="CP162" s="385"/>
      <c r="CQ162" s="131"/>
      <c r="CR162" s="131"/>
      <c r="CS162" s="131"/>
      <c r="CT162" s="385"/>
      <c r="CU162" s="385"/>
      <c r="CV162" s="131"/>
      <c r="CW162" s="131"/>
      <c r="CX162" s="131"/>
      <c r="CY162" s="385"/>
      <c r="CZ162" s="385"/>
      <c r="DA162" s="131"/>
      <c r="DB162" s="131"/>
      <c r="DC162" s="131"/>
      <c r="DD162" s="385"/>
      <c r="DE162" s="385"/>
      <c r="DF162" s="131"/>
      <c r="DG162" s="131"/>
      <c r="DH162" s="131"/>
      <c r="DI162" s="385"/>
      <c r="DJ162" s="385"/>
      <c r="DK162" s="131"/>
      <c r="DL162" s="131"/>
      <c r="DM162" s="131"/>
      <c r="DN162" s="385"/>
      <c r="DO162" s="385"/>
      <c r="DP162" s="131"/>
      <c r="DQ162" s="131"/>
      <c r="DR162" s="131"/>
      <c r="DS162" s="385"/>
      <c r="DT162" s="385"/>
      <c r="DU162" s="131"/>
      <c r="DV162" s="131"/>
      <c r="DW162" s="131"/>
      <c r="DX162" s="385"/>
      <c r="DY162" s="385"/>
      <c r="DZ162" s="131"/>
      <c r="EA162" s="131"/>
      <c r="EB162" s="131"/>
      <c r="EC162" s="385"/>
      <c r="ED162" s="385"/>
      <c r="EE162" s="131"/>
      <c r="EF162" s="131"/>
      <c r="EG162" s="131"/>
      <c r="EH162" s="385"/>
      <c r="EI162" s="385"/>
      <c r="EJ162" s="131"/>
      <c r="EK162" s="131"/>
      <c r="EL162" s="131"/>
      <c r="EM162" s="385"/>
      <c r="EN162" s="385"/>
      <c r="EO162" s="131"/>
      <c r="EP162" s="131"/>
      <c r="EQ162" s="131"/>
      <c r="ER162" s="385"/>
      <c r="ES162" s="385"/>
      <c r="ET162" s="131"/>
      <c r="EU162" s="131"/>
      <c r="EV162" s="131"/>
      <c r="EW162" s="385"/>
      <c r="EX162" s="385"/>
      <c r="EY162" s="131"/>
      <c r="EZ162" s="131"/>
      <c r="FA162" s="131"/>
      <c r="FB162" s="385"/>
      <c r="FC162" s="385"/>
      <c r="FD162" s="131"/>
      <c r="FE162" s="131"/>
      <c r="FF162" s="131"/>
      <c r="FG162" s="385"/>
      <c r="FH162" s="385"/>
      <c r="FI162" s="131"/>
      <c r="FJ162" s="131"/>
      <c r="FK162" s="131"/>
      <c r="FL162" s="385"/>
      <c r="FM162" s="385"/>
      <c r="FN162" s="131"/>
      <c r="FO162" s="131"/>
      <c r="FP162" s="131"/>
      <c r="FQ162" s="385"/>
      <c r="FR162" s="385"/>
      <c r="FS162" s="131"/>
      <c r="FT162" s="131"/>
      <c r="FU162" s="131"/>
      <c r="FV162" s="385"/>
      <c r="FW162" s="385"/>
      <c r="FX162" s="131"/>
      <c r="FY162" s="131"/>
      <c r="FZ162" s="131"/>
      <c r="GA162" s="385"/>
      <c r="GB162" s="385"/>
      <c r="GC162" s="131"/>
      <c r="GD162" s="131"/>
      <c r="GE162" s="131"/>
      <c r="GF162" s="385"/>
      <c r="GG162" s="385"/>
      <c r="GH162" s="131"/>
      <c r="GI162" s="131"/>
      <c r="GJ162" s="131"/>
      <c r="GK162" s="385"/>
      <c r="GL162" s="385"/>
      <c r="GM162" s="131"/>
      <c r="GN162" s="131"/>
      <c r="GO162" s="131"/>
      <c r="GP162" s="385"/>
      <c r="GQ162" s="385"/>
      <c r="GR162" s="131"/>
      <c r="GS162" s="131"/>
      <c r="GT162" s="131"/>
      <c r="GU162" s="385"/>
      <c r="GV162" s="385"/>
      <c r="GW162" s="131"/>
      <c r="GX162" s="131"/>
      <c r="GY162" s="131"/>
      <c r="GZ162" s="385"/>
      <c r="HA162" s="385"/>
      <c r="HB162" s="131"/>
      <c r="HC162" s="131"/>
      <c r="HD162" s="131"/>
      <c r="HE162" s="385"/>
      <c r="HF162" s="385"/>
      <c r="HG162" s="131"/>
      <c r="HH162" s="131"/>
      <c r="HI162" s="131"/>
      <c r="HJ162" s="385"/>
      <c r="HK162" s="385"/>
      <c r="HL162" s="131"/>
      <c r="HM162" s="131"/>
      <c r="HN162" s="131"/>
      <c r="HO162" s="385"/>
      <c r="HP162" s="385"/>
      <c r="HQ162" s="131"/>
      <c r="HR162" s="131"/>
      <c r="HS162" s="131"/>
      <c r="HT162" s="385"/>
      <c r="HU162" s="385"/>
      <c r="HV162" s="131"/>
      <c r="HW162" s="131"/>
      <c r="HX162" s="131"/>
      <c r="HY162" s="385"/>
      <c r="HZ162" s="385"/>
      <c r="IA162" s="131"/>
      <c r="IB162" s="131"/>
      <c r="IC162" s="131"/>
      <c r="ID162" s="385"/>
      <c r="IE162" s="385"/>
      <c r="IF162" s="131"/>
      <c r="IG162" s="131"/>
      <c r="IH162" s="131"/>
      <c r="II162" s="385"/>
      <c r="IJ162" s="385"/>
      <c r="IK162" s="131"/>
      <c r="IL162" s="131"/>
      <c r="IM162" s="131"/>
      <c r="IN162" s="385"/>
      <c r="IO162" s="385"/>
      <c r="IP162" s="131"/>
      <c r="IQ162" s="131"/>
      <c r="IR162" s="131"/>
      <c r="IS162" s="385"/>
      <c r="IT162" s="385"/>
      <c r="IU162" s="131"/>
      <c r="IV162" s="131"/>
      <c r="IW162" s="131"/>
      <c r="IX162" s="385"/>
      <c r="IY162" s="386"/>
      <c r="IZ162" s="198"/>
      <c r="JA162" s="378"/>
      <c r="JB162" s="256"/>
      <c r="JC162" s="256"/>
    </row>
    <row r="163" spans="1:263" s="127" customFormat="1" ht="28.5" customHeight="1" thickBot="1" x14ac:dyDescent="0.4">
      <c r="A163" s="419"/>
      <c r="B163" s="420"/>
      <c r="C163" s="126" t="s">
        <v>427</v>
      </c>
      <c r="D163" s="248" t="s">
        <v>356</v>
      </c>
      <c r="E163" s="421"/>
      <c r="F163" s="286"/>
      <c r="G163" s="250"/>
      <c r="H163" s="422"/>
      <c r="I163" s="423"/>
      <c r="J163" s="424"/>
      <c r="K163" s="251"/>
      <c r="L163" s="251"/>
      <c r="M163" s="251"/>
      <c r="N163" s="251"/>
      <c r="O163" s="425"/>
      <c r="P163" s="251"/>
      <c r="Q163" s="251"/>
      <c r="R163" s="251"/>
      <c r="S163" s="251"/>
      <c r="T163" s="425"/>
      <c r="U163" s="251"/>
      <c r="V163" s="251"/>
      <c r="W163" s="251"/>
      <c r="X163" s="251"/>
      <c r="Y163" s="425"/>
      <c r="Z163" s="251"/>
      <c r="AA163" s="251"/>
      <c r="AB163" s="251"/>
      <c r="AC163" s="251"/>
      <c r="AD163" s="425"/>
      <c r="AE163" s="251"/>
      <c r="AF163" s="251"/>
      <c r="AG163" s="251"/>
      <c r="AH163" s="251"/>
      <c r="AI163" s="425"/>
      <c r="AJ163" s="251"/>
      <c r="AK163" s="251"/>
      <c r="AL163" s="251"/>
      <c r="AM163" s="251"/>
      <c r="AN163" s="425"/>
      <c r="AO163" s="251"/>
      <c r="AP163" s="251"/>
      <c r="AQ163" s="251"/>
      <c r="AR163" s="251"/>
      <c r="AS163" s="425"/>
      <c r="AT163" s="251"/>
      <c r="AU163" s="251"/>
      <c r="AV163" s="251"/>
      <c r="AW163" s="251"/>
      <c r="AX163" s="425"/>
      <c r="AY163" s="251"/>
      <c r="AZ163" s="251"/>
      <c r="BA163" s="251"/>
      <c r="BB163" s="251"/>
      <c r="BC163" s="425"/>
      <c r="BD163" s="251"/>
      <c r="BE163" s="251"/>
      <c r="BF163" s="251"/>
      <c r="BG163" s="251"/>
      <c r="BH163" s="425"/>
      <c r="BI163" s="251"/>
      <c r="BJ163" s="251"/>
      <c r="BK163" s="251"/>
      <c r="BL163" s="251"/>
      <c r="BM163" s="425"/>
      <c r="BN163" s="251"/>
      <c r="BO163" s="251"/>
      <c r="BP163" s="251"/>
      <c r="BQ163" s="251"/>
      <c r="BR163" s="425"/>
      <c r="BS163" s="251"/>
      <c r="BT163" s="251"/>
      <c r="BU163" s="251"/>
      <c r="BV163" s="251"/>
      <c r="BW163" s="425"/>
      <c r="BX163" s="251"/>
      <c r="BY163" s="251"/>
      <c r="BZ163" s="251"/>
      <c r="CA163" s="251"/>
      <c r="CB163" s="425"/>
      <c r="CC163" s="251"/>
      <c r="CD163" s="251"/>
      <c r="CE163" s="251"/>
      <c r="CF163" s="251"/>
      <c r="CG163" s="425"/>
      <c r="CH163" s="251"/>
      <c r="CI163" s="251"/>
      <c r="CJ163" s="251"/>
      <c r="CK163" s="251"/>
      <c r="CL163" s="425"/>
      <c r="CM163" s="251"/>
      <c r="CN163" s="251"/>
      <c r="CO163" s="251"/>
      <c r="CP163" s="251"/>
      <c r="CQ163" s="425"/>
      <c r="CR163" s="251"/>
      <c r="CS163" s="251"/>
      <c r="CT163" s="251"/>
      <c r="CU163" s="251"/>
      <c r="CV163" s="425"/>
      <c r="CW163" s="251"/>
      <c r="CX163" s="251"/>
      <c r="CY163" s="251"/>
      <c r="CZ163" s="251"/>
      <c r="DA163" s="425"/>
      <c r="DB163" s="251"/>
      <c r="DC163" s="251"/>
      <c r="DD163" s="251"/>
      <c r="DE163" s="251"/>
      <c r="DF163" s="425"/>
      <c r="DG163" s="251"/>
      <c r="DH163" s="251"/>
      <c r="DI163" s="251"/>
      <c r="DJ163" s="251"/>
      <c r="DK163" s="425"/>
      <c r="DL163" s="251"/>
      <c r="DM163" s="251"/>
      <c r="DN163" s="251"/>
      <c r="DO163" s="251"/>
      <c r="DP163" s="425"/>
      <c r="DQ163" s="251"/>
      <c r="DR163" s="251"/>
      <c r="DS163" s="251"/>
      <c r="DT163" s="251"/>
      <c r="DU163" s="425"/>
      <c r="DV163" s="251"/>
      <c r="DW163" s="251"/>
      <c r="DX163" s="251"/>
      <c r="DY163" s="251"/>
      <c r="DZ163" s="425"/>
      <c r="EA163" s="251"/>
      <c r="EB163" s="251"/>
      <c r="EC163" s="251"/>
      <c r="ED163" s="251"/>
      <c r="EE163" s="425"/>
      <c r="EF163" s="251"/>
      <c r="EG163" s="251"/>
      <c r="EH163" s="251"/>
      <c r="EI163" s="251"/>
      <c r="EJ163" s="425"/>
      <c r="EK163" s="251"/>
      <c r="EL163" s="251"/>
      <c r="EM163" s="251"/>
      <c r="EN163" s="251"/>
      <c r="EO163" s="425"/>
      <c r="EP163" s="251"/>
      <c r="EQ163" s="251"/>
      <c r="ER163" s="251"/>
      <c r="ES163" s="251"/>
      <c r="ET163" s="425"/>
      <c r="EU163" s="251"/>
      <c r="EV163" s="251"/>
      <c r="EW163" s="251"/>
      <c r="EX163" s="251"/>
      <c r="EY163" s="425"/>
      <c r="EZ163" s="251"/>
      <c r="FA163" s="251"/>
      <c r="FB163" s="251"/>
      <c r="FC163" s="251"/>
      <c r="FD163" s="425"/>
      <c r="FE163" s="251"/>
      <c r="FF163" s="251"/>
      <c r="FG163" s="251"/>
      <c r="FH163" s="251"/>
      <c r="FI163" s="425"/>
      <c r="FJ163" s="251"/>
      <c r="FK163" s="251"/>
      <c r="FL163" s="251"/>
      <c r="FM163" s="251"/>
      <c r="FN163" s="425"/>
      <c r="FO163" s="251"/>
      <c r="FP163" s="251"/>
      <c r="FQ163" s="251"/>
      <c r="FR163" s="251"/>
      <c r="FS163" s="425"/>
      <c r="FT163" s="251"/>
      <c r="FU163" s="251"/>
      <c r="FV163" s="251"/>
      <c r="FW163" s="251"/>
      <c r="FX163" s="425"/>
      <c r="FY163" s="251"/>
      <c r="FZ163" s="251"/>
      <c r="GA163" s="251"/>
      <c r="GB163" s="251"/>
      <c r="GC163" s="425"/>
      <c r="GD163" s="251"/>
      <c r="GE163" s="251"/>
      <c r="GF163" s="251"/>
      <c r="GG163" s="251"/>
      <c r="GH163" s="425"/>
      <c r="GI163" s="251"/>
      <c r="GJ163" s="251"/>
      <c r="GK163" s="251"/>
      <c r="GL163" s="251"/>
      <c r="GM163" s="425"/>
      <c r="GN163" s="251"/>
      <c r="GO163" s="251"/>
      <c r="GP163" s="251"/>
      <c r="GQ163" s="251"/>
      <c r="GR163" s="425"/>
      <c r="GS163" s="251"/>
      <c r="GT163" s="251"/>
      <c r="GU163" s="251"/>
      <c r="GV163" s="251"/>
      <c r="GW163" s="425"/>
      <c r="GX163" s="251"/>
      <c r="GY163" s="251"/>
      <c r="GZ163" s="251"/>
      <c r="HA163" s="251"/>
      <c r="HB163" s="425"/>
      <c r="HC163" s="251"/>
      <c r="HD163" s="251"/>
      <c r="HE163" s="251"/>
      <c r="HF163" s="251"/>
      <c r="HG163" s="425"/>
      <c r="HH163" s="251"/>
      <c r="HI163" s="251"/>
      <c r="HJ163" s="251"/>
      <c r="HK163" s="251"/>
      <c r="HL163" s="425"/>
      <c r="HM163" s="251"/>
      <c r="HN163" s="251"/>
      <c r="HO163" s="251"/>
      <c r="HP163" s="251"/>
      <c r="HQ163" s="425"/>
      <c r="HR163" s="251"/>
      <c r="HS163" s="251"/>
      <c r="HT163" s="251"/>
      <c r="HU163" s="251"/>
      <c r="HV163" s="425"/>
      <c r="HW163" s="251"/>
      <c r="HX163" s="251"/>
      <c r="HY163" s="251"/>
      <c r="HZ163" s="251"/>
      <c r="IA163" s="425"/>
      <c r="IB163" s="251"/>
      <c r="IC163" s="251"/>
      <c r="ID163" s="251"/>
      <c r="IE163" s="251"/>
      <c r="IF163" s="425"/>
      <c r="IG163" s="251"/>
      <c r="IH163" s="251"/>
      <c r="II163" s="251"/>
      <c r="IJ163" s="251"/>
      <c r="IK163" s="425"/>
      <c r="IL163" s="251"/>
      <c r="IM163" s="251"/>
      <c r="IN163" s="251"/>
      <c r="IO163" s="251"/>
      <c r="IP163" s="425"/>
      <c r="IQ163" s="251"/>
      <c r="IR163" s="251"/>
      <c r="IS163" s="251"/>
      <c r="IT163" s="251"/>
      <c r="IU163" s="425"/>
      <c r="IV163" s="251"/>
      <c r="IW163" s="251"/>
      <c r="IX163" s="251"/>
      <c r="IY163" s="426"/>
      <c r="IZ163" s="198"/>
      <c r="JA163" s="427"/>
      <c r="JB163" s="428"/>
      <c r="JC163" s="428"/>
    </row>
    <row r="164" spans="1:263" s="3" customFormat="1" x14ac:dyDescent="0.35">
      <c r="A164" s="198"/>
      <c r="B164" s="359"/>
      <c r="C164" s="239"/>
      <c r="D164" s="102"/>
      <c r="E164" s="102"/>
      <c r="F164" s="384"/>
      <c r="G164" s="131"/>
      <c r="H164" s="325"/>
      <c r="I164" s="202"/>
      <c r="J164" s="324"/>
      <c r="K164" s="131"/>
      <c r="L164" s="131"/>
      <c r="M164" s="385"/>
      <c r="N164" s="385"/>
      <c r="O164" s="131"/>
      <c r="P164" s="131"/>
      <c r="Q164" s="131"/>
      <c r="R164" s="385"/>
      <c r="S164" s="385"/>
      <c r="T164" s="131"/>
      <c r="U164" s="131"/>
      <c r="V164" s="131"/>
      <c r="W164" s="385"/>
      <c r="X164" s="385"/>
      <c r="Y164" s="131"/>
      <c r="Z164" s="131"/>
      <c r="AA164" s="131"/>
      <c r="AB164" s="385"/>
      <c r="AC164" s="385"/>
      <c r="AD164" s="131"/>
      <c r="AE164" s="131"/>
      <c r="AF164" s="131"/>
      <c r="AG164" s="385"/>
      <c r="AH164" s="385"/>
      <c r="AI164" s="131"/>
      <c r="AJ164" s="131"/>
      <c r="AK164" s="131"/>
      <c r="AL164" s="385"/>
      <c r="AM164" s="385"/>
      <c r="AN164" s="131"/>
      <c r="AO164" s="131"/>
      <c r="AP164" s="131"/>
      <c r="AQ164" s="385"/>
      <c r="AR164" s="385"/>
      <c r="AS164" s="131"/>
      <c r="AT164" s="131"/>
      <c r="AU164" s="131"/>
      <c r="AV164" s="385"/>
      <c r="AW164" s="385"/>
      <c r="AX164" s="131"/>
      <c r="AY164" s="131"/>
      <c r="AZ164" s="131"/>
      <c r="BA164" s="385"/>
      <c r="BB164" s="385"/>
      <c r="BC164" s="131"/>
      <c r="BD164" s="131"/>
      <c r="BE164" s="131"/>
      <c r="BF164" s="385"/>
      <c r="BG164" s="385"/>
      <c r="BH164" s="131"/>
      <c r="BI164" s="131"/>
      <c r="BJ164" s="131"/>
      <c r="BK164" s="385"/>
      <c r="BL164" s="385"/>
      <c r="BM164" s="131"/>
      <c r="BN164" s="131"/>
      <c r="BO164" s="131"/>
      <c r="BP164" s="385"/>
      <c r="BQ164" s="385"/>
      <c r="BR164" s="131"/>
      <c r="BS164" s="131"/>
      <c r="BT164" s="131"/>
      <c r="BU164" s="385"/>
      <c r="BV164" s="385"/>
      <c r="BW164" s="131"/>
      <c r="BX164" s="131"/>
      <c r="BY164" s="131"/>
      <c r="BZ164" s="385"/>
      <c r="CA164" s="385"/>
      <c r="CB164" s="131"/>
      <c r="CC164" s="131"/>
      <c r="CD164" s="131"/>
      <c r="CE164" s="385"/>
      <c r="CF164" s="385"/>
      <c r="CG164" s="131"/>
      <c r="CH164" s="131"/>
      <c r="CI164" s="131"/>
      <c r="CJ164" s="385"/>
      <c r="CK164" s="385"/>
      <c r="CL164" s="131"/>
      <c r="CM164" s="131"/>
      <c r="CN164" s="131"/>
      <c r="CO164" s="385"/>
      <c r="CP164" s="385"/>
      <c r="CQ164" s="131"/>
      <c r="CR164" s="131"/>
      <c r="CS164" s="131"/>
      <c r="CT164" s="385"/>
      <c r="CU164" s="385"/>
      <c r="CV164" s="131"/>
      <c r="CW164" s="131"/>
      <c r="CX164" s="131"/>
      <c r="CY164" s="385"/>
      <c r="CZ164" s="385"/>
      <c r="DA164" s="131"/>
      <c r="DB164" s="131"/>
      <c r="DC164" s="131"/>
      <c r="DD164" s="385"/>
      <c r="DE164" s="385"/>
      <c r="DF164" s="131"/>
      <c r="DG164" s="131"/>
      <c r="DH164" s="131"/>
      <c r="DI164" s="385"/>
      <c r="DJ164" s="385"/>
      <c r="DK164" s="131"/>
      <c r="DL164" s="131"/>
      <c r="DM164" s="131"/>
      <c r="DN164" s="385"/>
      <c r="DO164" s="385"/>
      <c r="DP164" s="131"/>
      <c r="DQ164" s="131"/>
      <c r="DR164" s="131"/>
      <c r="DS164" s="385"/>
      <c r="DT164" s="385"/>
      <c r="DU164" s="131"/>
      <c r="DV164" s="131"/>
      <c r="DW164" s="131"/>
      <c r="DX164" s="385"/>
      <c r="DY164" s="385"/>
      <c r="DZ164" s="131"/>
      <c r="EA164" s="131"/>
      <c r="EB164" s="131"/>
      <c r="EC164" s="385"/>
      <c r="ED164" s="385"/>
      <c r="EE164" s="131"/>
      <c r="EF164" s="131"/>
      <c r="EG164" s="131"/>
      <c r="EH164" s="385"/>
      <c r="EI164" s="385"/>
      <c r="EJ164" s="131"/>
      <c r="EK164" s="131"/>
      <c r="EL164" s="131"/>
      <c r="EM164" s="385"/>
      <c r="EN164" s="385"/>
      <c r="EO164" s="131"/>
      <c r="EP164" s="131"/>
      <c r="EQ164" s="131"/>
      <c r="ER164" s="385"/>
      <c r="ES164" s="385"/>
      <c r="ET164" s="131"/>
      <c r="EU164" s="131"/>
      <c r="EV164" s="131"/>
      <c r="EW164" s="385"/>
      <c r="EX164" s="385"/>
      <c r="EY164" s="131"/>
      <c r="EZ164" s="131"/>
      <c r="FA164" s="131"/>
      <c r="FB164" s="385"/>
      <c r="FC164" s="385"/>
      <c r="FD164" s="131"/>
      <c r="FE164" s="131"/>
      <c r="FF164" s="131"/>
      <c r="FG164" s="385"/>
      <c r="FH164" s="385"/>
      <c r="FI164" s="131"/>
      <c r="FJ164" s="131"/>
      <c r="FK164" s="131"/>
      <c r="FL164" s="385"/>
      <c r="FM164" s="385"/>
      <c r="FN164" s="131"/>
      <c r="FO164" s="131"/>
      <c r="FP164" s="131"/>
      <c r="FQ164" s="385"/>
      <c r="FR164" s="385"/>
      <c r="FS164" s="131"/>
      <c r="FT164" s="131"/>
      <c r="FU164" s="131"/>
      <c r="FV164" s="385"/>
      <c r="FW164" s="385"/>
      <c r="FX164" s="131"/>
      <c r="FY164" s="131"/>
      <c r="FZ164" s="131"/>
      <c r="GA164" s="385"/>
      <c r="GB164" s="385"/>
      <c r="GC164" s="131"/>
      <c r="GD164" s="131"/>
      <c r="GE164" s="131"/>
      <c r="GF164" s="385"/>
      <c r="GG164" s="385"/>
      <c r="GH164" s="131"/>
      <c r="GI164" s="131"/>
      <c r="GJ164" s="131"/>
      <c r="GK164" s="385"/>
      <c r="GL164" s="385"/>
      <c r="GM164" s="131"/>
      <c r="GN164" s="131"/>
      <c r="GO164" s="131"/>
      <c r="GP164" s="385"/>
      <c r="GQ164" s="385"/>
      <c r="GR164" s="131"/>
      <c r="GS164" s="131"/>
      <c r="GT164" s="131"/>
      <c r="GU164" s="385"/>
      <c r="GV164" s="385"/>
      <c r="GW164" s="131"/>
      <c r="GX164" s="131"/>
      <c r="GY164" s="131"/>
      <c r="GZ164" s="385"/>
      <c r="HA164" s="385"/>
      <c r="HB164" s="131"/>
      <c r="HC164" s="131"/>
      <c r="HD164" s="131"/>
      <c r="HE164" s="385"/>
      <c r="HF164" s="385"/>
      <c r="HG164" s="131"/>
      <c r="HH164" s="131"/>
      <c r="HI164" s="131"/>
      <c r="HJ164" s="385"/>
      <c r="HK164" s="385"/>
      <c r="HL164" s="131"/>
      <c r="HM164" s="131"/>
      <c r="HN164" s="131"/>
      <c r="HO164" s="385"/>
      <c r="HP164" s="385"/>
      <c r="HQ164" s="131"/>
      <c r="HR164" s="131"/>
      <c r="HS164" s="131"/>
      <c r="HT164" s="385"/>
      <c r="HU164" s="385"/>
      <c r="HV164" s="131"/>
      <c r="HW164" s="131"/>
      <c r="HX164" s="131"/>
      <c r="HY164" s="385"/>
      <c r="HZ164" s="385"/>
      <c r="IA164" s="131"/>
      <c r="IB164" s="131"/>
      <c r="IC164" s="131"/>
      <c r="ID164" s="385"/>
      <c r="IE164" s="385"/>
      <c r="IF164" s="131"/>
      <c r="IG164" s="131"/>
      <c r="IH164" s="131"/>
      <c r="II164" s="385"/>
      <c r="IJ164" s="385"/>
      <c r="IK164" s="131"/>
      <c r="IL164" s="131"/>
      <c r="IM164" s="131"/>
      <c r="IN164" s="385"/>
      <c r="IO164" s="385"/>
      <c r="IP164" s="131"/>
      <c r="IQ164" s="131"/>
      <c r="IR164" s="131"/>
      <c r="IS164" s="385"/>
      <c r="IT164" s="385"/>
      <c r="IU164" s="131"/>
      <c r="IV164" s="131"/>
      <c r="IW164" s="131"/>
      <c r="IX164" s="385"/>
      <c r="IY164" s="386"/>
      <c r="IZ164" s="198"/>
      <c r="JA164" s="378"/>
      <c r="JB164" s="256"/>
      <c r="JC164" s="256"/>
    </row>
    <row r="165" spans="1:263" s="3" customFormat="1" x14ac:dyDescent="0.35">
      <c r="A165" s="198"/>
      <c r="B165" s="359"/>
      <c r="C165" s="126" t="s">
        <v>428</v>
      </c>
      <c r="D165" s="102" t="s">
        <v>429</v>
      </c>
      <c r="E165" s="102"/>
      <c r="F165" s="285"/>
      <c r="G165" s="110"/>
      <c r="H165" s="325"/>
      <c r="I165" s="202"/>
      <c r="J165" s="324"/>
      <c r="K165" s="131"/>
      <c r="L165" s="429"/>
      <c r="M165" s="385"/>
      <c r="N165" s="385"/>
      <c r="O165" s="131"/>
      <c r="P165" s="131"/>
      <c r="Q165" s="429"/>
      <c r="R165" s="385"/>
      <c r="S165" s="385"/>
      <c r="T165" s="131"/>
      <c r="U165" s="131"/>
      <c r="V165" s="429"/>
      <c r="W165" s="385"/>
      <c r="X165" s="385"/>
      <c r="Y165" s="131"/>
      <c r="Z165" s="131"/>
      <c r="AA165" s="429"/>
      <c r="AB165" s="385"/>
      <c r="AC165" s="385"/>
      <c r="AD165" s="131"/>
      <c r="AE165" s="131"/>
      <c r="AF165" s="429"/>
      <c r="AG165" s="385"/>
      <c r="AH165" s="385"/>
      <c r="AI165" s="131"/>
      <c r="AJ165" s="131"/>
      <c r="AK165" s="429"/>
      <c r="AL165" s="385"/>
      <c r="AM165" s="385"/>
      <c r="AN165" s="131"/>
      <c r="AO165" s="131"/>
      <c r="AP165" s="429"/>
      <c r="AQ165" s="385"/>
      <c r="AR165" s="385"/>
      <c r="AS165" s="131"/>
      <c r="AT165" s="131"/>
      <c r="AU165" s="429"/>
      <c r="AV165" s="385"/>
      <c r="AW165" s="385"/>
      <c r="AX165" s="131"/>
      <c r="AY165" s="131"/>
      <c r="AZ165" s="429"/>
      <c r="BA165" s="385"/>
      <c r="BB165" s="385"/>
      <c r="BC165" s="131"/>
      <c r="BD165" s="131"/>
      <c r="BE165" s="429"/>
      <c r="BF165" s="385"/>
      <c r="BG165" s="385"/>
      <c r="BH165" s="131"/>
      <c r="BI165" s="131"/>
      <c r="BJ165" s="429"/>
      <c r="BK165" s="385"/>
      <c r="BL165" s="385"/>
      <c r="BM165" s="131"/>
      <c r="BN165" s="131"/>
      <c r="BO165" s="429"/>
      <c r="BP165" s="385"/>
      <c r="BQ165" s="385"/>
      <c r="BR165" s="131"/>
      <c r="BS165" s="131"/>
      <c r="BT165" s="429"/>
      <c r="BU165" s="385"/>
      <c r="BV165" s="385"/>
      <c r="BW165" s="131"/>
      <c r="BX165" s="131"/>
      <c r="BY165" s="429"/>
      <c r="BZ165" s="385"/>
      <c r="CA165" s="385"/>
      <c r="CB165" s="131"/>
      <c r="CC165" s="131"/>
      <c r="CD165" s="429"/>
      <c r="CE165" s="385"/>
      <c r="CF165" s="385"/>
      <c r="CG165" s="131"/>
      <c r="CH165" s="131"/>
      <c r="CI165" s="429"/>
      <c r="CJ165" s="385"/>
      <c r="CK165" s="385"/>
      <c r="CL165" s="131"/>
      <c r="CM165" s="131"/>
      <c r="CN165" s="429"/>
      <c r="CO165" s="385"/>
      <c r="CP165" s="385"/>
      <c r="CQ165" s="131"/>
      <c r="CR165" s="131"/>
      <c r="CS165" s="429"/>
      <c r="CT165" s="385"/>
      <c r="CU165" s="385"/>
      <c r="CV165" s="131"/>
      <c r="CW165" s="131"/>
      <c r="CX165" s="429"/>
      <c r="CY165" s="385"/>
      <c r="CZ165" s="385"/>
      <c r="DA165" s="131"/>
      <c r="DB165" s="131"/>
      <c r="DC165" s="429"/>
      <c r="DD165" s="385"/>
      <c r="DE165" s="385"/>
      <c r="DF165" s="131"/>
      <c r="DG165" s="131"/>
      <c r="DH165" s="429"/>
      <c r="DI165" s="385"/>
      <c r="DJ165" s="385"/>
      <c r="DK165" s="131"/>
      <c r="DL165" s="131"/>
      <c r="DM165" s="429"/>
      <c r="DN165" s="385"/>
      <c r="DO165" s="385"/>
      <c r="DP165" s="131"/>
      <c r="DQ165" s="131"/>
      <c r="DR165" s="429"/>
      <c r="DS165" s="385"/>
      <c r="DT165" s="385"/>
      <c r="DU165" s="131"/>
      <c r="DV165" s="131"/>
      <c r="DW165" s="429"/>
      <c r="DX165" s="385"/>
      <c r="DY165" s="385"/>
      <c r="DZ165" s="131"/>
      <c r="EA165" s="131"/>
      <c r="EB165" s="429"/>
      <c r="EC165" s="385"/>
      <c r="ED165" s="385"/>
      <c r="EE165" s="131"/>
      <c r="EF165" s="131"/>
      <c r="EG165" s="429"/>
      <c r="EH165" s="385"/>
      <c r="EI165" s="385"/>
      <c r="EJ165" s="131"/>
      <c r="EK165" s="131"/>
      <c r="EL165" s="429"/>
      <c r="EM165" s="385"/>
      <c r="EN165" s="385"/>
      <c r="EO165" s="131"/>
      <c r="EP165" s="131"/>
      <c r="EQ165" s="429"/>
      <c r="ER165" s="385"/>
      <c r="ES165" s="385"/>
      <c r="ET165" s="131"/>
      <c r="EU165" s="131"/>
      <c r="EV165" s="429"/>
      <c r="EW165" s="385"/>
      <c r="EX165" s="385"/>
      <c r="EY165" s="131"/>
      <c r="EZ165" s="131"/>
      <c r="FA165" s="429"/>
      <c r="FB165" s="385"/>
      <c r="FC165" s="385"/>
      <c r="FD165" s="131"/>
      <c r="FE165" s="131"/>
      <c r="FF165" s="429"/>
      <c r="FG165" s="385"/>
      <c r="FH165" s="385"/>
      <c r="FI165" s="131"/>
      <c r="FJ165" s="131"/>
      <c r="FK165" s="429"/>
      <c r="FL165" s="385"/>
      <c r="FM165" s="385"/>
      <c r="FN165" s="131"/>
      <c r="FO165" s="131"/>
      <c r="FP165" s="429"/>
      <c r="FQ165" s="385"/>
      <c r="FR165" s="385"/>
      <c r="FS165" s="131"/>
      <c r="FT165" s="131"/>
      <c r="FU165" s="429"/>
      <c r="FV165" s="385"/>
      <c r="FW165" s="385"/>
      <c r="FX165" s="131"/>
      <c r="FY165" s="131"/>
      <c r="FZ165" s="429"/>
      <c r="GA165" s="385"/>
      <c r="GB165" s="385"/>
      <c r="GC165" s="131"/>
      <c r="GD165" s="131"/>
      <c r="GE165" s="429"/>
      <c r="GF165" s="385"/>
      <c r="GG165" s="385"/>
      <c r="GH165" s="131"/>
      <c r="GI165" s="131"/>
      <c r="GJ165" s="429"/>
      <c r="GK165" s="385"/>
      <c r="GL165" s="385"/>
      <c r="GM165" s="131"/>
      <c r="GN165" s="131"/>
      <c r="GO165" s="429"/>
      <c r="GP165" s="385"/>
      <c r="GQ165" s="385"/>
      <c r="GR165" s="131"/>
      <c r="GS165" s="131"/>
      <c r="GT165" s="429"/>
      <c r="GU165" s="385"/>
      <c r="GV165" s="385"/>
      <c r="GW165" s="131"/>
      <c r="GX165" s="131"/>
      <c r="GY165" s="429"/>
      <c r="GZ165" s="385"/>
      <c r="HA165" s="385"/>
      <c r="HB165" s="131"/>
      <c r="HC165" s="131"/>
      <c r="HD165" s="429"/>
      <c r="HE165" s="385"/>
      <c r="HF165" s="385"/>
      <c r="HG165" s="131"/>
      <c r="HH165" s="131"/>
      <c r="HI165" s="429"/>
      <c r="HJ165" s="385"/>
      <c r="HK165" s="385"/>
      <c r="HL165" s="131"/>
      <c r="HM165" s="131"/>
      <c r="HN165" s="429"/>
      <c r="HO165" s="385"/>
      <c r="HP165" s="385"/>
      <c r="HQ165" s="131"/>
      <c r="HR165" s="131"/>
      <c r="HS165" s="429"/>
      <c r="HT165" s="385"/>
      <c r="HU165" s="385"/>
      <c r="HV165" s="131"/>
      <c r="HW165" s="131"/>
      <c r="HX165" s="429"/>
      <c r="HY165" s="385"/>
      <c r="HZ165" s="385"/>
      <c r="IA165" s="131"/>
      <c r="IB165" s="131"/>
      <c r="IC165" s="429"/>
      <c r="ID165" s="385"/>
      <c r="IE165" s="385"/>
      <c r="IF165" s="131"/>
      <c r="IG165" s="131"/>
      <c r="IH165" s="429"/>
      <c r="II165" s="385"/>
      <c r="IJ165" s="385"/>
      <c r="IK165" s="131"/>
      <c r="IL165" s="131"/>
      <c r="IM165" s="429"/>
      <c r="IN165" s="385"/>
      <c r="IO165" s="385"/>
      <c r="IP165" s="131"/>
      <c r="IQ165" s="131"/>
      <c r="IR165" s="429"/>
      <c r="IS165" s="385"/>
      <c r="IT165" s="385"/>
      <c r="IU165" s="131"/>
      <c r="IV165" s="131"/>
      <c r="IW165" s="429"/>
      <c r="IX165" s="385"/>
      <c r="IY165" s="386"/>
      <c r="IZ165" s="198"/>
      <c r="JA165" s="378"/>
      <c r="JB165" s="256"/>
      <c r="JC165" s="256"/>
    </row>
    <row r="166" spans="1:263" s="3" customFormat="1" x14ac:dyDescent="0.35">
      <c r="A166" s="198"/>
      <c r="B166" s="359"/>
      <c r="C166" s="239"/>
      <c r="D166" s="104"/>
      <c r="E166" s="102"/>
      <c r="F166" s="384"/>
      <c r="G166" s="131"/>
      <c r="H166" s="325"/>
      <c r="I166" s="202"/>
      <c r="J166" s="324"/>
      <c r="K166" s="131"/>
      <c r="L166" s="131"/>
      <c r="M166" s="385"/>
      <c r="N166" s="385"/>
      <c r="O166" s="131"/>
      <c r="P166" s="131"/>
      <c r="Q166" s="131"/>
      <c r="R166" s="385"/>
      <c r="S166" s="385"/>
      <c r="T166" s="131"/>
      <c r="U166" s="131"/>
      <c r="V166" s="131"/>
      <c r="W166" s="385"/>
      <c r="X166" s="385"/>
      <c r="Y166" s="131"/>
      <c r="Z166" s="131"/>
      <c r="AA166" s="131"/>
      <c r="AB166" s="385"/>
      <c r="AC166" s="385"/>
      <c r="AD166" s="131"/>
      <c r="AE166" s="131"/>
      <c r="AF166" s="131"/>
      <c r="AG166" s="385"/>
      <c r="AH166" s="385"/>
      <c r="AI166" s="131"/>
      <c r="AJ166" s="131"/>
      <c r="AK166" s="131"/>
      <c r="AL166" s="385"/>
      <c r="AM166" s="385"/>
      <c r="AN166" s="131"/>
      <c r="AO166" s="131"/>
      <c r="AP166" s="131"/>
      <c r="AQ166" s="385"/>
      <c r="AR166" s="385"/>
      <c r="AS166" s="131"/>
      <c r="AT166" s="131"/>
      <c r="AU166" s="131"/>
      <c r="AV166" s="385"/>
      <c r="AW166" s="385"/>
      <c r="AX166" s="131"/>
      <c r="AY166" s="131"/>
      <c r="AZ166" s="131"/>
      <c r="BA166" s="385"/>
      <c r="BB166" s="385"/>
      <c r="BC166" s="131"/>
      <c r="BD166" s="131"/>
      <c r="BE166" s="131"/>
      <c r="BF166" s="385"/>
      <c r="BG166" s="385"/>
      <c r="BH166" s="131"/>
      <c r="BI166" s="131"/>
      <c r="BJ166" s="131"/>
      <c r="BK166" s="385"/>
      <c r="BL166" s="385"/>
      <c r="BM166" s="131"/>
      <c r="BN166" s="131"/>
      <c r="BO166" s="131"/>
      <c r="BP166" s="385"/>
      <c r="BQ166" s="385"/>
      <c r="BR166" s="131"/>
      <c r="BS166" s="131"/>
      <c r="BT166" s="131"/>
      <c r="BU166" s="385"/>
      <c r="BV166" s="385"/>
      <c r="BW166" s="131"/>
      <c r="BX166" s="131"/>
      <c r="BY166" s="131"/>
      <c r="BZ166" s="385"/>
      <c r="CA166" s="385"/>
      <c r="CB166" s="131"/>
      <c r="CC166" s="131"/>
      <c r="CD166" s="131"/>
      <c r="CE166" s="385"/>
      <c r="CF166" s="385"/>
      <c r="CG166" s="131"/>
      <c r="CH166" s="131"/>
      <c r="CI166" s="131"/>
      <c r="CJ166" s="385"/>
      <c r="CK166" s="385"/>
      <c r="CL166" s="131"/>
      <c r="CM166" s="131"/>
      <c r="CN166" s="131"/>
      <c r="CO166" s="385"/>
      <c r="CP166" s="385"/>
      <c r="CQ166" s="131"/>
      <c r="CR166" s="131"/>
      <c r="CS166" s="131"/>
      <c r="CT166" s="385"/>
      <c r="CU166" s="385"/>
      <c r="CV166" s="131"/>
      <c r="CW166" s="131"/>
      <c r="CX166" s="131"/>
      <c r="CY166" s="385"/>
      <c r="CZ166" s="385"/>
      <c r="DA166" s="131"/>
      <c r="DB166" s="131"/>
      <c r="DC166" s="131"/>
      <c r="DD166" s="385"/>
      <c r="DE166" s="385"/>
      <c r="DF166" s="131"/>
      <c r="DG166" s="131"/>
      <c r="DH166" s="131"/>
      <c r="DI166" s="385"/>
      <c r="DJ166" s="385"/>
      <c r="DK166" s="131"/>
      <c r="DL166" s="131"/>
      <c r="DM166" s="131"/>
      <c r="DN166" s="385"/>
      <c r="DO166" s="385"/>
      <c r="DP166" s="131"/>
      <c r="DQ166" s="131"/>
      <c r="DR166" s="131"/>
      <c r="DS166" s="385"/>
      <c r="DT166" s="385"/>
      <c r="DU166" s="131"/>
      <c r="DV166" s="131"/>
      <c r="DW166" s="131"/>
      <c r="DX166" s="385"/>
      <c r="DY166" s="385"/>
      <c r="DZ166" s="131"/>
      <c r="EA166" s="131"/>
      <c r="EB166" s="131"/>
      <c r="EC166" s="385"/>
      <c r="ED166" s="385"/>
      <c r="EE166" s="131"/>
      <c r="EF166" s="131"/>
      <c r="EG166" s="131"/>
      <c r="EH166" s="385"/>
      <c r="EI166" s="385"/>
      <c r="EJ166" s="131"/>
      <c r="EK166" s="131"/>
      <c r="EL166" s="131"/>
      <c r="EM166" s="385"/>
      <c r="EN166" s="385"/>
      <c r="EO166" s="131"/>
      <c r="EP166" s="131"/>
      <c r="EQ166" s="131"/>
      <c r="ER166" s="385"/>
      <c r="ES166" s="385"/>
      <c r="ET166" s="131"/>
      <c r="EU166" s="131"/>
      <c r="EV166" s="131"/>
      <c r="EW166" s="385"/>
      <c r="EX166" s="385"/>
      <c r="EY166" s="131"/>
      <c r="EZ166" s="131"/>
      <c r="FA166" s="131"/>
      <c r="FB166" s="385"/>
      <c r="FC166" s="385"/>
      <c r="FD166" s="131"/>
      <c r="FE166" s="131"/>
      <c r="FF166" s="131"/>
      <c r="FG166" s="385"/>
      <c r="FH166" s="385"/>
      <c r="FI166" s="131"/>
      <c r="FJ166" s="131"/>
      <c r="FK166" s="131"/>
      <c r="FL166" s="385"/>
      <c r="FM166" s="385"/>
      <c r="FN166" s="131"/>
      <c r="FO166" s="131"/>
      <c r="FP166" s="131"/>
      <c r="FQ166" s="385"/>
      <c r="FR166" s="385"/>
      <c r="FS166" s="131"/>
      <c r="FT166" s="131"/>
      <c r="FU166" s="131"/>
      <c r="FV166" s="385"/>
      <c r="FW166" s="385"/>
      <c r="FX166" s="131"/>
      <c r="FY166" s="131"/>
      <c r="FZ166" s="131"/>
      <c r="GA166" s="385"/>
      <c r="GB166" s="385"/>
      <c r="GC166" s="131"/>
      <c r="GD166" s="131"/>
      <c r="GE166" s="131"/>
      <c r="GF166" s="385"/>
      <c r="GG166" s="385"/>
      <c r="GH166" s="131"/>
      <c r="GI166" s="131"/>
      <c r="GJ166" s="131"/>
      <c r="GK166" s="385"/>
      <c r="GL166" s="385"/>
      <c r="GM166" s="131"/>
      <c r="GN166" s="131"/>
      <c r="GO166" s="131"/>
      <c r="GP166" s="385"/>
      <c r="GQ166" s="385"/>
      <c r="GR166" s="131"/>
      <c r="GS166" s="131"/>
      <c r="GT166" s="131"/>
      <c r="GU166" s="385"/>
      <c r="GV166" s="385"/>
      <c r="GW166" s="131"/>
      <c r="GX166" s="131"/>
      <c r="GY166" s="131"/>
      <c r="GZ166" s="385"/>
      <c r="HA166" s="385"/>
      <c r="HB166" s="131"/>
      <c r="HC166" s="131"/>
      <c r="HD166" s="131"/>
      <c r="HE166" s="385"/>
      <c r="HF166" s="385"/>
      <c r="HG166" s="131"/>
      <c r="HH166" s="131"/>
      <c r="HI166" s="131"/>
      <c r="HJ166" s="385"/>
      <c r="HK166" s="385"/>
      <c r="HL166" s="131"/>
      <c r="HM166" s="131"/>
      <c r="HN166" s="131"/>
      <c r="HO166" s="385"/>
      <c r="HP166" s="385"/>
      <c r="HQ166" s="131"/>
      <c r="HR166" s="131"/>
      <c r="HS166" s="131"/>
      <c r="HT166" s="385"/>
      <c r="HU166" s="385"/>
      <c r="HV166" s="131"/>
      <c r="HW166" s="131"/>
      <c r="HX166" s="131"/>
      <c r="HY166" s="385"/>
      <c r="HZ166" s="385"/>
      <c r="IA166" s="131"/>
      <c r="IB166" s="131"/>
      <c r="IC166" s="131"/>
      <c r="ID166" s="385"/>
      <c r="IE166" s="385"/>
      <c r="IF166" s="131"/>
      <c r="IG166" s="131"/>
      <c r="IH166" s="131"/>
      <c r="II166" s="385"/>
      <c r="IJ166" s="385"/>
      <c r="IK166" s="131"/>
      <c r="IL166" s="131"/>
      <c r="IM166" s="131"/>
      <c r="IN166" s="385"/>
      <c r="IO166" s="385"/>
      <c r="IP166" s="131"/>
      <c r="IQ166" s="131"/>
      <c r="IR166" s="131"/>
      <c r="IS166" s="385"/>
      <c r="IT166" s="385"/>
      <c r="IU166" s="131"/>
      <c r="IV166" s="131"/>
      <c r="IW166" s="131"/>
      <c r="IX166" s="385"/>
      <c r="IY166" s="386"/>
      <c r="IZ166" s="198"/>
      <c r="JA166" s="378"/>
      <c r="JB166" s="256"/>
      <c r="JC166" s="256"/>
    </row>
    <row r="167" spans="1:263" s="3" customFormat="1" x14ac:dyDescent="0.35">
      <c r="A167" s="198"/>
      <c r="B167" s="359"/>
      <c r="C167" s="126" t="s">
        <v>430</v>
      </c>
      <c r="D167" s="104" t="s">
        <v>431</v>
      </c>
      <c r="E167" s="102"/>
      <c r="F167" s="285" t="str">
        <f>IFERROR(INDEX('Helper 1'!$I$2:$I$19,MATCH('Schedule 1'!$G$20,'Helper 1'!$H$2:$H$19,0)),"")</f>
        <v/>
      </c>
      <c r="G167" s="131">
        <f>SUM(L167:IX167)</f>
        <v>0</v>
      </c>
      <c r="H167" s="325"/>
      <c r="I167" s="202"/>
      <c r="J167" s="324"/>
      <c r="K167" s="131"/>
      <c r="L167" s="130"/>
      <c r="M167" s="385"/>
      <c r="N167" s="385"/>
      <c r="O167" s="131"/>
      <c r="P167" s="131"/>
      <c r="Q167" s="130"/>
      <c r="R167" s="385"/>
      <c r="S167" s="385"/>
      <c r="T167" s="131"/>
      <c r="U167" s="131"/>
      <c r="V167" s="130"/>
      <c r="W167" s="385"/>
      <c r="X167" s="385"/>
      <c r="Y167" s="131"/>
      <c r="Z167" s="131"/>
      <c r="AA167" s="130"/>
      <c r="AB167" s="385"/>
      <c r="AC167" s="385"/>
      <c r="AD167" s="131"/>
      <c r="AE167" s="131"/>
      <c r="AF167" s="130"/>
      <c r="AG167" s="385"/>
      <c r="AH167" s="385"/>
      <c r="AI167" s="131"/>
      <c r="AJ167" s="131"/>
      <c r="AK167" s="130"/>
      <c r="AL167" s="385"/>
      <c r="AM167" s="385"/>
      <c r="AN167" s="131"/>
      <c r="AO167" s="131"/>
      <c r="AP167" s="130"/>
      <c r="AQ167" s="385"/>
      <c r="AR167" s="385"/>
      <c r="AS167" s="131"/>
      <c r="AT167" s="131"/>
      <c r="AU167" s="130"/>
      <c r="AV167" s="385"/>
      <c r="AW167" s="385"/>
      <c r="AX167" s="131"/>
      <c r="AY167" s="131"/>
      <c r="AZ167" s="130"/>
      <c r="BA167" s="385"/>
      <c r="BB167" s="385"/>
      <c r="BC167" s="131"/>
      <c r="BD167" s="131"/>
      <c r="BE167" s="130"/>
      <c r="BF167" s="385"/>
      <c r="BG167" s="385"/>
      <c r="BH167" s="131"/>
      <c r="BI167" s="131"/>
      <c r="BJ167" s="130"/>
      <c r="BK167" s="385"/>
      <c r="BL167" s="385"/>
      <c r="BM167" s="131"/>
      <c r="BN167" s="131"/>
      <c r="BO167" s="130"/>
      <c r="BP167" s="385"/>
      <c r="BQ167" s="385"/>
      <c r="BR167" s="131"/>
      <c r="BS167" s="131"/>
      <c r="BT167" s="130"/>
      <c r="BU167" s="385"/>
      <c r="BV167" s="385"/>
      <c r="BW167" s="131"/>
      <c r="BX167" s="131"/>
      <c r="BY167" s="130"/>
      <c r="BZ167" s="385"/>
      <c r="CA167" s="385"/>
      <c r="CB167" s="131"/>
      <c r="CC167" s="131"/>
      <c r="CD167" s="130"/>
      <c r="CE167" s="385"/>
      <c r="CF167" s="385"/>
      <c r="CG167" s="131"/>
      <c r="CH167" s="131"/>
      <c r="CI167" s="130"/>
      <c r="CJ167" s="385"/>
      <c r="CK167" s="385"/>
      <c r="CL167" s="131"/>
      <c r="CM167" s="131"/>
      <c r="CN167" s="130"/>
      <c r="CO167" s="385"/>
      <c r="CP167" s="385"/>
      <c r="CQ167" s="131"/>
      <c r="CR167" s="131"/>
      <c r="CS167" s="130"/>
      <c r="CT167" s="385"/>
      <c r="CU167" s="385"/>
      <c r="CV167" s="131"/>
      <c r="CW167" s="131"/>
      <c r="CX167" s="130"/>
      <c r="CY167" s="385"/>
      <c r="CZ167" s="385"/>
      <c r="DA167" s="131"/>
      <c r="DB167" s="131"/>
      <c r="DC167" s="130"/>
      <c r="DD167" s="385"/>
      <c r="DE167" s="385"/>
      <c r="DF167" s="131"/>
      <c r="DG167" s="131"/>
      <c r="DH167" s="130"/>
      <c r="DI167" s="385"/>
      <c r="DJ167" s="385"/>
      <c r="DK167" s="131"/>
      <c r="DL167" s="131"/>
      <c r="DM167" s="130"/>
      <c r="DN167" s="385"/>
      <c r="DO167" s="385"/>
      <c r="DP167" s="131"/>
      <c r="DQ167" s="131"/>
      <c r="DR167" s="130"/>
      <c r="DS167" s="385"/>
      <c r="DT167" s="385"/>
      <c r="DU167" s="131"/>
      <c r="DV167" s="131"/>
      <c r="DW167" s="130"/>
      <c r="DX167" s="385"/>
      <c r="DY167" s="385"/>
      <c r="DZ167" s="131"/>
      <c r="EA167" s="131"/>
      <c r="EB167" s="130"/>
      <c r="EC167" s="385"/>
      <c r="ED167" s="385"/>
      <c r="EE167" s="131"/>
      <c r="EF167" s="131"/>
      <c r="EG167" s="130"/>
      <c r="EH167" s="385"/>
      <c r="EI167" s="385"/>
      <c r="EJ167" s="131"/>
      <c r="EK167" s="131"/>
      <c r="EL167" s="130"/>
      <c r="EM167" s="385"/>
      <c r="EN167" s="385"/>
      <c r="EO167" s="131"/>
      <c r="EP167" s="131"/>
      <c r="EQ167" s="130"/>
      <c r="ER167" s="385"/>
      <c r="ES167" s="385"/>
      <c r="ET167" s="131"/>
      <c r="EU167" s="131"/>
      <c r="EV167" s="130"/>
      <c r="EW167" s="385"/>
      <c r="EX167" s="385"/>
      <c r="EY167" s="131"/>
      <c r="EZ167" s="131"/>
      <c r="FA167" s="130"/>
      <c r="FB167" s="385"/>
      <c r="FC167" s="385"/>
      <c r="FD167" s="131"/>
      <c r="FE167" s="131"/>
      <c r="FF167" s="130"/>
      <c r="FG167" s="385"/>
      <c r="FH167" s="385"/>
      <c r="FI167" s="131"/>
      <c r="FJ167" s="131"/>
      <c r="FK167" s="130"/>
      <c r="FL167" s="385"/>
      <c r="FM167" s="385"/>
      <c r="FN167" s="131"/>
      <c r="FO167" s="131"/>
      <c r="FP167" s="130"/>
      <c r="FQ167" s="385"/>
      <c r="FR167" s="385"/>
      <c r="FS167" s="131"/>
      <c r="FT167" s="131"/>
      <c r="FU167" s="130"/>
      <c r="FV167" s="385"/>
      <c r="FW167" s="385"/>
      <c r="FX167" s="131"/>
      <c r="FY167" s="131"/>
      <c r="FZ167" s="130"/>
      <c r="GA167" s="385"/>
      <c r="GB167" s="385"/>
      <c r="GC167" s="131"/>
      <c r="GD167" s="131"/>
      <c r="GE167" s="130"/>
      <c r="GF167" s="385"/>
      <c r="GG167" s="385"/>
      <c r="GH167" s="131"/>
      <c r="GI167" s="131"/>
      <c r="GJ167" s="130"/>
      <c r="GK167" s="385"/>
      <c r="GL167" s="385"/>
      <c r="GM167" s="131"/>
      <c r="GN167" s="131"/>
      <c r="GO167" s="130"/>
      <c r="GP167" s="385"/>
      <c r="GQ167" s="385"/>
      <c r="GR167" s="131"/>
      <c r="GS167" s="131"/>
      <c r="GT167" s="130"/>
      <c r="GU167" s="385"/>
      <c r="GV167" s="385"/>
      <c r="GW167" s="131"/>
      <c r="GX167" s="131"/>
      <c r="GY167" s="130"/>
      <c r="GZ167" s="385"/>
      <c r="HA167" s="385"/>
      <c r="HB167" s="131"/>
      <c r="HC167" s="131"/>
      <c r="HD167" s="130"/>
      <c r="HE167" s="385"/>
      <c r="HF167" s="385"/>
      <c r="HG167" s="131"/>
      <c r="HH167" s="131"/>
      <c r="HI167" s="130"/>
      <c r="HJ167" s="385"/>
      <c r="HK167" s="385"/>
      <c r="HL167" s="131"/>
      <c r="HM167" s="131"/>
      <c r="HN167" s="130"/>
      <c r="HO167" s="385"/>
      <c r="HP167" s="385"/>
      <c r="HQ167" s="131"/>
      <c r="HR167" s="131"/>
      <c r="HS167" s="130"/>
      <c r="HT167" s="385"/>
      <c r="HU167" s="385"/>
      <c r="HV167" s="131"/>
      <c r="HW167" s="131"/>
      <c r="HX167" s="130"/>
      <c r="HY167" s="385"/>
      <c r="HZ167" s="385"/>
      <c r="IA167" s="131"/>
      <c r="IB167" s="131"/>
      <c r="IC167" s="130"/>
      <c r="ID167" s="385"/>
      <c r="IE167" s="385"/>
      <c r="IF167" s="131"/>
      <c r="IG167" s="131"/>
      <c r="IH167" s="130"/>
      <c r="II167" s="385"/>
      <c r="IJ167" s="385"/>
      <c r="IK167" s="131"/>
      <c r="IL167" s="131"/>
      <c r="IM167" s="130"/>
      <c r="IN167" s="385"/>
      <c r="IO167" s="385"/>
      <c r="IP167" s="131"/>
      <c r="IQ167" s="131"/>
      <c r="IR167" s="130"/>
      <c r="IS167" s="385"/>
      <c r="IT167" s="385"/>
      <c r="IU167" s="131"/>
      <c r="IV167" s="131"/>
      <c r="IW167" s="130"/>
      <c r="IX167" s="385"/>
      <c r="IY167" s="386"/>
      <c r="IZ167" s="198"/>
      <c r="JA167" s="378"/>
      <c r="JB167" s="256"/>
      <c r="JC167" s="256"/>
    </row>
    <row r="168" spans="1:263" s="3" customFormat="1" x14ac:dyDescent="0.35">
      <c r="A168" s="198"/>
      <c r="B168" s="359"/>
      <c r="C168" s="239"/>
      <c r="D168" s="102" t="s">
        <v>361</v>
      </c>
      <c r="E168" s="102"/>
      <c r="F168" s="384"/>
      <c r="G168" s="131"/>
      <c r="H168" s="325"/>
      <c r="I168" s="202"/>
      <c r="J168" s="324"/>
      <c r="K168" s="131"/>
      <c r="L168" s="131"/>
      <c r="M168" s="385"/>
      <c r="N168" s="385"/>
      <c r="O168" s="131"/>
      <c r="P168" s="131"/>
      <c r="Q168" s="131"/>
      <c r="R168" s="385"/>
      <c r="S168" s="385"/>
      <c r="T168" s="131"/>
      <c r="U168" s="131"/>
      <c r="V168" s="131"/>
      <c r="W168" s="385"/>
      <c r="X168" s="385"/>
      <c r="Y168" s="131"/>
      <c r="Z168" s="131"/>
      <c r="AA168" s="131"/>
      <c r="AB168" s="385"/>
      <c r="AC168" s="385"/>
      <c r="AD168" s="131"/>
      <c r="AE168" s="131"/>
      <c r="AF168" s="131"/>
      <c r="AG168" s="385"/>
      <c r="AH168" s="385"/>
      <c r="AI168" s="131"/>
      <c r="AJ168" s="131"/>
      <c r="AK168" s="131"/>
      <c r="AL168" s="385"/>
      <c r="AM168" s="385"/>
      <c r="AN168" s="131"/>
      <c r="AO168" s="131"/>
      <c r="AP168" s="131"/>
      <c r="AQ168" s="385"/>
      <c r="AR168" s="385"/>
      <c r="AS168" s="131"/>
      <c r="AT168" s="131"/>
      <c r="AU168" s="131"/>
      <c r="AV168" s="385"/>
      <c r="AW168" s="385"/>
      <c r="AX168" s="131"/>
      <c r="AY168" s="131"/>
      <c r="AZ168" s="131"/>
      <c r="BA168" s="385"/>
      <c r="BB168" s="385"/>
      <c r="BC168" s="131"/>
      <c r="BD168" s="131"/>
      <c r="BE168" s="131"/>
      <c r="BF168" s="385"/>
      <c r="BG168" s="385"/>
      <c r="BH168" s="131"/>
      <c r="BI168" s="131"/>
      <c r="BJ168" s="131"/>
      <c r="BK168" s="385"/>
      <c r="BL168" s="385"/>
      <c r="BM168" s="131"/>
      <c r="BN168" s="131"/>
      <c r="BO168" s="131"/>
      <c r="BP168" s="385"/>
      <c r="BQ168" s="385"/>
      <c r="BR168" s="131"/>
      <c r="BS168" s="131"/>
      <c r="BT168" s="131"/>
      <c r="BU168" s="385"/>
      <c r="BV168" s="385"/>
      <c r="BW168" s="131"/>
      <c r="BX168" s="131"/>
      <c r="BY168" s="131"/>
      <c r="BZ168" s="385"/>
      <c r="CA168" s="385"/>
      <c r="CB168" s="131"/>
      <c r="CC168" s="131"/>
      <c r="CD168" s="131"/>
      <c r="CE168" s="385"/>
      <c r="CF168" s="385"/>
      <c r="CG168" s="131"/>
      <c r="CH168" s="131"/>
      <c r="CI168" s="131"/>
      <c r="CJ168" s="385"/>
      <c r="CK168" s="385"/>
      <c r="CL168" s="131"/>
      <c r="CM168" s="131"/>
      <c r="CN168" s="131"/>
      <c r="CO168" s="385"/>
      <c r="CP168" s="385"/>
      <c r="CQ168" s="131"/>
      <c r="CR168" s="131"/>
      <c r="CS168" s="131"/>
      <c r="CT168" s="385"/>
      <c r="CU168" s="385"/>
      <c r="CV168" s="131"/>
      <c r="CW168" s="131"/>
      <c r="CX168" s="131"/>
      <c r="CY168" s="385"/>
      <c r="CZ168" s="385"/>
      <c r="DA168" s="131"/>
      <c r="DB168" s="131"/>
      <c r="DC168" s="131"/>
      <c r="DD168" s="385"/>
      <c r="DE168" s="385"/>
      <c r="DF168" s="131"/>
      <c r="DG168" s="131"/>
      <c r="DH168" s="131"/>
      <c r="DI168" s="385"/>
      <c r="DJ168" s="385"/>
      <c r="DK168" s="131"/>
      <c r="DL168" s="131"/>
      <c r="DM168" s="131"/>
      <c r="DN168" s="385"/>
      <c r="DO168" s="385"/>
      <c r="DP168" s="131"/>
      <c r="DQ168" s="131"/>
      <c r="DR168" s="131"/>
      <c r="DS168" s="385"/>
      <c r="DT168" s="385"/>
      <c r="DU168" s="131"/>
      <c r="DV168" s="131"/>
      <c r="DW168" s="131"/>
      <c r="DX168" s="385"/>
      <c r="DY168" s="385"/>
      <c r="DZ168" s="131"/>
      <c r="EA168" s="131"/>
      <c r="EB168" s="131"/>
      <c r="EC168" s="385"/>
      <c r="ED168" s="385"/>
      <c r="EE168" s="131"/>
      <c r="EF168" s="131"/>
      <c r="EG168" s="131"/>
      <c r="EH168" s="385"/>
      <c r="EI168" s="385"/>
      <c r="EJ168" s="131"/>
      <c r="EK168" s="131"/>
      <c r="EL168" s="131"/>
      <c r="EM168" s="385"/>
      <c r="EN168" s="385"/>
      <c r="EO168" s="131"/>
      <c r="EP168" s="131"/>
      <c r="EQ168" s="131"/>
      <c r="ER168" s="385"/>
      <c r="ES168" s="385"/>
      <c r="ET168" s="131"/>
      <c r="EU168" s="131"/>
      <c r="EV168" s="131"/>
      <c r="EW168" s="385"/>
      <c r="EX168" s="385"/>
      <c r="EY168" s="131"/>
      <c r="EZ168" s="131"/>
      <c r="FA168" s="131"/>
      <c r="FB168" s="385"/>
      <c r="FC168" s="385"/>
      <c r="FD168" s="131"/>
      <c r="FE168" s="131"/>
      <c r="FF168" s="131"/>
      <c r="FG168" s="385"/>
      <c r="FH168" s="385"/>
      <c r="FI168" s="131"/>
      <c r="FJ168" s="131"/>
      <c r="FK168" s="131"/>
      <c r="FL168" s="385"/>
      <c r="FM168" s="385"/>
      <c r="FN168" s="131"/>
      <c r="FO168" s="131"/>
      <c r="FP168" s="131"/>
      <c r="FQ168" s="385"/>
      <c r="FR168" s="385"/>
      <c r="FS168" s="131"/>
      <c r="FT168" s="131"/>
      <c r="FU168" s="131"/>
      <c r="FV168" s="385"/>
      <c r="FW168" s="385"/>
      <c r="FX168" s="131"/>
      <c r="FY168" s="131"/>
      <c r="FZ168" s="131"/>
      <c r="GA168" s="385"/>
      <c r="GB168" s="385"/>
      <c r="GC168" s="131"/>
      <c r="GD168" s="131"/>
      <c r="GE168" s="131"/>
      <c r="GF168" s="385"/>
      <c r="GG168" s="385"/>
      <c r="GH168" s="131"/>
      <c r="GI168" s="131"/>
      <c r="GJ168" s="131"/>
      <c r="GK168" s="385"/>
      <c r="GL168" s="385"/>
      <c r="GM168" s="131"/>
      <c r="GN168" s="131"/>
      <c r="GO168" s="131"/>
      <c r="GP168" s="385"/>
      <c r="GQ168" s="385"/>
      <c r="GR168" s="131"/>
      <c r="GS168" s="131"/>
      <c r="GT168" s="131"/>
      <c r="GU168" s="385"/>
      <c r="GV168" s="385"/>
      <c r="GW168" s="131"/>
      <c r="GX168" s="131"/>
      <c r="GY168" s="131"/>
      <c r="GZ168" s="385"/>
      <c r="HA168" s="385"/>
      <c r="HB168" s="131"/>
      <c r="HC168" s="131"/>
      <c r="HD168" s="131"/>
      <c r="HE168" s="385"/>
      <c r="HF168" s="385"/>
      <c r="HG168" s="131"/>
      <c r="HH168" s="131"/>
      <c r="HI168" s="131"/>
      <c r="HJ168" s="385"/>
      <c r="HK168" s="385"/>
      <c r="HL168" s="131"/>
      <c r="HM168" s="131"/>
      <c r="HN168" s="131"/>
      <c r="HO168" s="385"/>
      <c r="HP168" s="385"/>
      <c r="HQ168" s="131"/>
      <c r="HR168" s="131"/>
      <c r="HS168" s="131"/>
      <c r="HT168" s="385"/>
      <c r="HU168" s="385"/>
      <c r="HV168" s="131"/>
      <c r="HW168" s="131"/>
      <c r="HX168" s="131"/>
      <c r="HY168" s="385"/>
      <c r="HZ168" s="385"/>
      <c r="IA168" s="131"/>
      <c r="IB168" s="131"/>
      <c r="IC168" s="131"/>
      <c r="ID168" s="385"/>
      <c r="IE168" s="385"/>
      <c r="IF168" s="131"/>
      <c r="IG168" s="131"/>
      <c r="IH168" s="131"/>
      <c r="II168" s="385"/>
      <c r="IJ168" s="385"/>
      <c r="IK168" s="131"/>
      <c r="IL168" s="131"/>
      <c r="IM168" s="131"/>
      <c r="IN168" s="385"/>
      <c r="IO168" s="385"/>
      <c r="IP168" s="131"/>
      <c r="IQ168" s="131"/>
      <c r="IR168" s="131"/>
      <c r="IS168" s="385"/>
      <c r="IT168" s="385"/>
      <c r="IU168" s="131"/>
      <c r="IV168" s="131"/>
      <c r="IW168" s="131"/>
      <c r="IX168" s="385"/>
      <c r="IY168" s="386"/>
      <c r="IZ168" s="198"/>
      <c r="JA168" s="378"/>
      <c r="JB168" s="256"/>
      <c r="JC168" s="256"/>
    </row>
    <row r="169" spans="1:263" s="3" customFormat="1" x14ac:dyDescent="0.35">
      <c r="A169" s="198"/>
      <c r="B169" s="359"/>
      <c r="C169" s="239"/>
      <c r="D169" s="102"/>
      <c r="E169" s="102"/>
      <c r="F169" s="384"/>
      <c r="G169" s="131"/>
      <c r="H169" s="325"/>
      <c r="I169" s="202"/>
      <c r="J169" s="324"/>
      <c r="K169" s="131"/>
      <c r="L169" s="131"/>
      <c r="M169" s="385"/>
      <c r="N169" s="385"/>
      <c r="O169" s="131"/>
      <c r="P169" s="131"/>
      <c r="Q169" s="131"/>
      <c r="R169" s="385"/>
      <c r="S169" s="385"/>
      <c r="T169" s="131"/>
      <c r="U169" s="131"/>
      <c r="V169" s="131"/>
      <c r="W169" s="385"/>
      <c r="X169" s="385"/>
      <c r="Y169" s="131"/>
      <c r="Z169" s="131"/>
      <c r="AA169" s="131"/>
      <c r="AB169" s="385"/>
      <c r="AC169" s="385"/>
      <c r="AD169" s="131"/>
      <c r="AE169" s="131"/>
      <c r="AF169" s="131"/>
      <c r="AG169" s="385"/>
      <c r="AH169" s="385"/>
      <c r="AI169" s="131"/>
      <c r="AJ169" s="131"/>
      <c r="AK169" s="131"/>
      <c r="AL169" s="385"/>
      <c r="AM169" s="385"/>
      <c r="AN169" s="131"/>
      <c r="AO169" s="131"/>
      <c r="AP169" s="131"/>
      <c r="AQ169" s="385"/>
      <c r="AR169" s="385"/>
      <c r="AS169" s="131"/>
      <c r="AT169" s="131"/>
      <c r="AU169" s="131"/>
      <c r="AV169" s="385"/>
      <c r="AW169" s="385"/>
      <c r="AX169" s="131"/>
      <c r="AY169" s="131"/>
      <c r="AZ169" s="131"/>
      <c r="BA169" s="385"/>
      <c r="BB169" s="385"/>
      <c r="BC169" s="131"/>
      <c r="BD169" s="131"/>
      <c r="BE169" s="131"/>
      <c r="BF169" s="385"/>
      <c r="BG169" s="385"/>
      <c r="BH169" s="131"/>
      <c r="BI169" s="131"/>
      <c r="BJ169" s="131"/>
      <c r="BK169" s="385"/>
      <c r="BL169" s="385"/>
      <c r="BM169" s="131"/>
      <c r="BN169" s="131"/>
      <c r="BO169" s="131"/>
      <c r="BP169" s="385"/>
      <c r="BQ169" s="385"/>
      <c r="BR169" s="131"/>
      <c r="BS169" s="131"/>
      <c r="BT169" s="131"/>
      <c r="BU169" s="385"/>
      <c r="BV169" s="385"/>
      <c r="BW169" s="131"/>
      <c r="BX169" s="131"/>
      <c r="BY169" s="131"/>
      <c r="BZ169" s="385"/>
      <c r="CA169" s="385"/>
      <c r="CB169" s="131"/>
      <c r="CC169" s="131"/>
      <c r="CD169" s="131"/>
      <c r="CE169" s="385"/>
      <c r="CF169" s="385"/>
      <c r="CG169" s="131"/>
      <c r="CH169" s="131"/>
      <c r="CI169" s="131"/>
      <c r="CJ169" s="385"/>
      <c r="CK169" s="385"/>
      <c r="CL169" s="131"/>
      <c r="CM169" s="131"/>
      <c r="CN169" s="131"/>
      <c r="CO169" s="385"/>
      <c r="CP169" s="385"/>
      <c r="CQ169" s="131"/>
      <c r="CR169" s="131"/>
      <c r="CS169" s="131"/>
      <c r="CT169" s="385"/>
      <c r="CU169" s="385"/>
      <c r="CV169" s="131"/>
      <c r="CW169" s="131"/>
      <c r="CX169" s="131"/>
      <c r="CY169" s="385"/>
      <c r="CZ169" s="385"/>
      <c r="DA169" s="131"/>
      <c r="DB169" s="131"/>
      <c r="DC169" s="131"/>
      <c r="DD169" s="385"/>
      <c r="DE169" s="385"/>
      <c r="DF169" s="131"/>
      <c r="DG169" s="131"/>
      <c r="DH169" s="131"/>
      <c r="DI169" s="385"/>
      <c r="DJ169" s="385"/>
      <c r="DK169" s="131"/>
      <c r="DL169" s="131"/>
      <c r="DM169" s="131"/>
      <c r="DN169" s="385"/>
      <c r="DO169" s="385"/>
      <c r="DP169" s="131"/>
      <c r="DQ169" s="131"/>
      <c r="DR169" s="131"/>
      <c r="DS169" s="385"/>
      <c r="DT169" s="385"/>
      <c r="DU169" s="131"/>
      <c r="DV169" s="131"/>
      <c r="DW169" s="131"/>
      <c r="DX169" s="385"/>
      <c r="DY169" s="385"/>
      <c r="DZ169" s="131"/>
      <c r="EA169" s="131"/>
      <c r="EB169" s="131"/>
      <c r="EC169" s="385"/>
      <c r="ED169" s="385"/>
      <c r="EE169" s="131"/>
      <c r="EF169" s="131"/>
      <c r="EG169" s="131"/>
      <c r="EH169" s="385"/>
      <c r="EI169" s="385"/>
      <c r="EJ169" s="131"/>
      <c r="EK169" s="131"/>
      <c r="EL169" s="131"/>
      <c r="EM169" s="385"/>
      <c r="EN169" s="385"/>
      <c r="EO169" s="131"/>
      <c r="EP169" s="131"/>
      <c r="EQ169" s="131"/>
      <c r="ER169" s="385"/>
      <c r="ES169" s="385"/>
      <c r="ET169" s="131"/>
      <c r="EU169" s="131"/>
      <c r="EV169" s="131"/>
      <c r="EW169" s="385"/>
      <c r="EX169" s="385"/>
      <c r="EY169" s="131"/>
      <c r="EZ169" s="131"/>
      <c r="FA169" s="131"/>
      <c r="FB169" s="385"/>
      <c r="FC169" s="385"/>
      <c r="FD169" s="131"/>
      <c r="FE169" s="131"/>
      <c r="FF169" s="131"/>
      <c r="FG169" s="385"/>
      <c r="FH169" s="385"/>
      <c r="FI169" s="131"/>
      <c r="FJ169" s="131"/>
      <c r="FK169" s="131"/>
      <c r="FL169" s="385"/>
      <c r="FM169" s="385"/>
      <c r="FN169" s="131"/>
      <c r="FO169" s="131"/>
      <c r="FP169" s="131"/>
      <c r="FQ169" s="385"/>
      <c r="FR169" s="385"/>
      <c r="FS169" s="131"/>
      <c r="FT169" s="131"/>
      <c r="FU169" s="131"/>
      <c r="FV169" s="385"/>
      <c r="FW169" s="385"/>
      <c r="FX169" s="131"/>
      <c r="FY169" s="131"/>
      <c r="FZ169" s="131"/>
      <c r="GA169" s="385"/>
      <c r="GB169" s="385"/>
      <c r="GC169" s="131"/>
      <c r="GD169" s="131"/>
      <c r="GE169" s="131"/>
      <c r="GF169" s="385"/>
      <c r="GG169" s="385"/>
      <c r="GH169" s="131"/>
      <c r="GI169" s="131"/>
      <c r="GJ169" s="131"/>
      <c r="GK169" s="385"/>
      <c r="GL169" s="385"/>
      <c r="GM169" s="131"/>
      <c r="GN169" s="131"/>
      <c r="GO169" s="131"/>
      <c r="GP169" s="385"/>
      <c r="GQ169" s="385"/>
      <c r="GR169" s="131"/>
      <c r="GS169" s="131"/>
      <c r="GT169" s="131"/>
      <c r="GU169" s="385"/>
      <c r="GV169" s="385"/>
      <c r="GW169" s="131"/>
      <c r="GX169" s="131"/>
      <c r="GY169" s="131"/>
      <c r="GZ169" s="385"/>
      <c r="HA169" s="385"/>
      <c r="HB169" s="131"/>
      <c r="HC169" s="131"/>
      <c r="HD169" s="131"/>
      <c r="HE169" s="385"/>
      <c r="HF169" s="385"/>
      <c r="HG169" s="131"/>
      <c r="HH169" s="131"/>
      <c r="HI169" s="131"/>
      <c r="HJ169" s="385"/>
      <c r="HK169" s="385"/>
      <c r="HL169" s="131"/>
      <c r="HM169" s="131"/>
      <c r="HN169" s="131"/>
      <c r="HO169" s="385"/>
      <c r="HP169" s="385"/>
      <c r="HQ169" s="131"/>
      <c r="HR169" s="131"/>
      <c r="HS169" s="131"/>
      <c r="HT169" s="385"/>
      <c r="HU169" s="385"/>
      <c r="HV169" s="131"/>
      <c r="HW169" s="131"/>
      <c r="HX169" s="131"/>
      <c r="HY169" s="385"/>
      <c r="HZ169" s="385"/>
      <c r="IA169" s="131"/>
      <c r="IB169" s="131"/>
      <c r="IC169" s="131"/>
      <c r="ID169" s="385"/>
      <c r="IE169" s="385"/>
      <c r="IF169" s="131"/>
      <c r="IG169" s="131"/>
      <c r="IH169" s="131"/>
      <c r="II169" s="385"/>
      <c r="IJ169" s="385"/>
      <c r="IK169" s="131"/>
      <c r="IL169" s="131"/>
      <c r="IM169" s="131"/>
      <c r="IN169" s="385"/>
      <c r="IO169" s="385"/>
      <c r="IP169" s="131"/>
      <c r="IQ169" s="131"/>
      <c r="IR169" s="131"/>
      <c r="IS169" s="385"/>
      <c r="IT169" s="385"/>
      <c r="IU169" s="131"/>
      <c r="IV169" s="131"/>
      <c r="IW169" s="131"/>
      <c r="IX169" s="385"/>
      <c r="IY169" s="386"/>
      <c r="IZ169" s="198"/>
      <c r="JA169" s="378"/>
      <c r="JB169" s="256"/>
      <c r="JC169" s="256"/>
    </row>
    <row r="170" spans="1:263" s="3" customFormat="1" ht="15" thickBot="1" x14ac:dyDescent="0.4">
      <c r="A170" s="198"/>
      <c r="B170" s="359"/>
      <c r="C170" s="239"/>
      <c r="D170" s="102"/>
      <c r="E170" s="102"/>
      <c r="F170" s="384"/>
      <c r="G170" s="131"/>
      <c r="H170" s="325"/>
      <c r="I170" s="202"/>
      <c r="J170" s="324"/>
      <c r="K170" s="131"/>
      <c r="L170" s="131"/>
      <c r="M170" s="385"/>
      <c r="N170" s="385"/>
      <c r="O170" s="131"/>
      <c r="P170" s="131"/>
      <c r="Q170" s="131"/>
      <c r="R170" s="385"/>
      <c r="S170" s="385"/>
      <c r="T170" s="131"/>
      <c r="U170" s="131"/>
      <c r="V170" s="131"/>
      <c r="W170" s="385"/>
      <c r="X170" s="385"/>
      <c r="Y170" s="131"/>
      <c r="Z170" s="131"/>
      <c r="AA170" s="131"/>
      <c r="AB170" s="385"/>
      <c r="AC170" s="385"/>
      <c r="AD170" s="131"/>
      <c r="AE170" s="131"/>
      <c r="AF170" s="131"/>
      <c r="AG170" s="385"/>
      <c r="AH170" s="385"/>
      <c r="AI170" s="131"/>
      <c r="AJ170" s="131"/>
      <c r="AK170" s="131"/>
      <c r="AL170" s="385"/>
      <c r="AM170" s="385"/>
      <c r="AN170" s="131"/>
      <c r="AO170" s="131"/>
      <c r="AP170" s="131"/>
      <c r="AQ170" s="385"/>
      <c r="AR170" s="385"/>
      <c r="AS170" s="131"/>
      <c r="AT170" s="131"/>
      <c r="AU170" s="131"/>
      <c r="AV170" s="385"/>
      <c r="AW170" s="385"/>
      <c r="AX170" s="131"/>
      <c r="AY170" s="131"/>
      <c r="AZ170" s="131"/>
      <c r="BA170" s="385"/>
      <c r="BB170" s="385"/>
      <c r="BC170" s="131"/>
      <c r="BD170" s="131"/>
      <c r="BE170" s="131"/>
      <c r="BF170" s="385"/>
      <c r="BG170" s="385"/>
      <c r="BH170" s="131"/>
      <c r="BI170" s="131"/>
      <c r="BJ170" s="131"/>
      <c r="BK170" s="385"/>
      <c r="BL170" s="385"/>
      <c r="BM170" s="131"/>
      <c r="BN170" s="131"/>
      <c r="BO170" s="131"/>
      <c r="BP170" s="385"/>
      <c r="BQ170" s="385"/>
      <c r="BR170" s="131"/>
      <c r="BS170" s="131"/>
      <c r="BT170" s="131"/>
      <c r="BU170" s="385"/>
      <c r="BV170" s="385"/>
      <c r="BW170" s="131"/>
      <c r="BX170" s="131"/>
      <c r="BY170" s="131"/>
      <c r="BZ170" s="385"/>
      <c r="CA170" s="385"/>
      <c r="CB170" s="131"/>
      <c r="CC170" s="131"/>
      <c r="CD170" s="131"/>
      <c r="CE170" s="385"/>
      <c r="CF170" s="385"/>
      <c r="CG170" s="131"/>
      <c r="CH170" s="131"/>
      <c r="CI170" s="131"/>
      <c r="CJ170" s="385"/>
      <c r="CK170" s="385"/>
      <c r="CL170" s="131"/>
      <c r="CM170" s="131"/>
      <c r="CN170" s="131"/>
      <c r="CO170" s="385"/>
      <c r="CP170" s="385"/>
      <c r="CQ170" s="131"/>
      <c r="CR170" s="131"/>
      <c r="CS170" s="131"/>
      <c r="CT170" s="385"/>
      <c r="CU170" s="385"/>
      <c r="CV170" s="131"/>
      <c r="CW170" s="131"/>
      <c r="CX170" s="131"/>
      <c r="CY170" s="385"/>
      <c r="CZ170" s="385"/>
      <c r="DA170" s="131"/>
      <c r="DB170" s="131"/>
      <c r="DC170" s="131"/>
      <c r="DD170" s="385"/>
      <c r="DE170" s="385"/>
      <c r="DF170" s="131"/>
      <c r="DG170" s="131"/>
      <c r="DH170" s="131"/>
      <c r="DI170" s="385"/>
      <c r="DJ170" s="385"/>
      <c r="DK170" s="131"/>
      <c r="DL170" s="131"/>
      <c r="DM170" s="131"/>
      <c r="DN170" s="385"/>
      <c r="DO170" s="385"/>
      <c r="DP170" s="131"/>
      <c r="DQ170" s="131"/>
      <c r="DR170" s="131"/>
      <c r="DS170" s="385"/>
      <c r="DT170" s="385"/>
      <c r="DU170" s="131"/>
      <c r="DV170" s="131"/>
      <c r="DW170" s="131"/>
      <c r="DX170" s="385"/>
      <c r="DY170" s="385"/>
      <c r="DZ170" s="131"/>
      <c r="EA170" s="131"/>
      <c r="EB170" s="131"/>
      <c r="EC170" s="385"/>
      <c r="ED170" s="385"/>
      <c r="EE170" s="131"/>
      <c r="EF170" s="131"/>
      <c r="EG170" s="131"/>
      <c r="EH170" s="385"/>
      <c r="EI170" s="385"/>
      <c r="EJ170" s="131"/>
      <c r="EK170" s="131"/>
      <c r="EL170" s="131"/>
      <c r="EM170" s="385"/>
      <c r="EN170" s="385"/>
      <c r="EO170" s="131"/>
      <c r="EP170" s="131"/>
      <c r="EQ170" s="131"/>
      <c r="ER170" s="385"/>
      <c r="ES170" s="385"/>
      <c r="ET170" s="131"/>
      <c r="EU170" s="131"/>
      <c r="EV170" s="131"/>
      <c r="EW170" s="385"/>
      <c r="EX170" s="385"/>
      <c r="EY170" s="131"/>
      <c r="EZ170" s="131"/>
      <c r="FA170" s="131"/>
      <c r="FB170" s="385"/>
      <c r="FC170" s="385"/>
      <c r="FD170" s="131"/>
      <c r="FE170" s="131"/>
      <c r="FF170" s="131"/>
      <c r="FG170" s="385"/>
      <c r="FH170" s="385"/>
      <c r="FI170" s="131"/>
      <c r="FJ170" s="131"/>
      <c r="FK170" s="131"/>
      <c r="FL170" s="385"/>
      <c r="FM170" s="385"/>
      <c r="FN170" s="131"/>
      <c r="FO170" s="131"/>
      <c r="FP170" s="131"/>
      <c r="FQ170" s="385"/>
      <c r="FR170" s="385"/>
      <c r="FS170" s="131"/>
      <c r="FT170" s="131"/>
      <c r="FU170" s="131"/>
      <c r="FV170" s="385"/>
      <c r="FW170" s="385"/>
      <c r="FX170" s="131"/>
      <c r="FY170" s="131"/>
      <c r="FZ170" s="131"/>
      <c r="GA170" s="385"/>
      <c r="GB170" s="385"/>
      <c r="GC170" s="131"/>
      <c r="GD170" s="131"/>
      <c r="GE170" s="131"/>
      <c r="GF170" s="385"/>
      <c r="GG170" s="385"/>
      <c r="GH170" s="131"/>
      <c r="GI170" s="131"/>
      <c r="GJ170" s="131"/>
      <c r="GK170" s="385"/>
      <c r="GL170" s="385"/>
      <c r="GM170" s="131"/>
      <c r="GN170" s="131"/>
      <c r="GO170" s="131"/>
      <c r="GP170" s="385"/>
      <c r="GQ170" s="385"/>
      <c r="GR170" s="131"/>
      <c r="GS170" s="131"/>
      <c r="GT170" s="131"/>
      <c r="GU170" s="385"/>
      <c r="GV170" s="385"/>
      <c r="GW170" s="131"/>
      <c r="GX170" s="131"/>
      <c r="GY170" s="131"/>
      <c r="GZ170" s="385"/>
      <c r="HA170" s="385"/>
      <c r="HB170" s="131"/>
      <c r="HC170" s="131"/>
      <c r="HD170" s="131"/>
      <c r="HE170" s="385"/>
      <c r="HF170" s="385"/>
      <c r="HG170" s="131"/>
      <c r="HH170" s="131"/>
      <c r="HI170" s="131"/>
      <c r="HJ170" s="385"/>
      <c r="HK170" s="385"/>
      <c r="HL170" s="131"/>
      <c r="HM170" s="131"/>
      <c r="HN170" s="131"/>
      <c r="HO170" s="385"/>
      <c r="HP170" s="385"/>
      <c r="HQ170" s="131"/>
      <c r="HR170" s="131"/>
      <c r="HS170" s="131"/>
      <c r="HT170" s="385"/>
      <c r="HU170" s="385"/>
      <c r="HV170" s="131"/>
      <c r="HW170" s="131"/>
      <c r="HX170" s="131"/>
      <c r="HY170" s="385"/>
      <c r="HZ170" s="385"/>
      <c r="IA170" s="131"/>
      <c r="IB170" s="131"/>
      <c r="IC170" s="131"/>
      <c r="ID170" s="385"/>
      <c r="IE170" s="385"/>
      <c r="IF170" s="131"/>
      <c r="IG170" s="131"/>
      <c r="IH170" s="131"/>
      <c r="II170" s="385"/>
      <c r="IJ170" s="385"/>
      <c r="IK170" s="131"/>
      <c r="IL170" s="131"/>
      <c r="IM170" s="131"/>
      <c r="IN170" s="385"/>
      <c r="IO170" s="385"/>
      <c r="IP170" s="131"/>
      <c r="IQ170" s="131"/>
      <c r="IR170" s="131"/>
      <c r="IS170" s="385"/>
      <c r="IT170" s="385"/>
      <c r="IU170" s="131"/>
      <c r="IV170" s="131"/>
      <c r="IW170" s="131"/>
      <c r="IX170" s="385"/>
      <c r="IY170" s="386"/>
      <c r="IZ170" s="198"/>
      <c r="JA170" s="378"/>
      <c r="JB170" s="256"/>
      <c r="JC170" s="256"/>
    </row>
    <row r="171" spans="1:263" s="127" customFormat="1" ht="28.5" customHeight="1" thickBot="1" x14ac:dyDescent="0.4">
      <c r="A171" s="419"/>
      <c r="B171" s="420"/>
      <c r="C171" s="126" t="s">
        <v>432</v>
      </c>
      <c r="D171" s="248" t="s">
        <v>356</v>
      </c>
      <c r="E171" s="421"/>
      <c r="F171" s="286"/>
      <c r="G171" s="250"/>
      <c r="H171" s="422"/>
      <c r="I171" s="423"/>
      <c r="J171" s="424"/>
      <c r="K171" s="251"/>
      <c r="L171" s="251"/>
      <c r="M171" s="251"/>
      <c r="N171" s="251"/>
      <c r="O171" s="425"/>
      <c r="P171" s="251"/>
      <c r="Q171" s="251"/>
      <c r="R171" s="251"/>
      <c r="S171" s="251"/>
      <c r="T171" s="425"/>
      <c r="U171" s="251"/>
      <c r="V171" s="251"/>
      <c r="W171" s="251"/>
      <c r="X171" s="251"/>
      <c r="Y171" s="425"/>
      <c r="Z171" s="251"/>
      <c r="AA171" s="251"/>
      <c r="AB171" s="251"/>
      <c r="AC171" s="251"/>
      <c r="AD171" s="425"/>
      <c r="AE171" s="251"/>
      <c r="AF171" s="251"/>
      <c r="AG171" s="251"/>
      <c r="AH171" s="251"/>
      <c r="AI171" s="425"/>
      <c r="AJ171" s="251"/>
      <c r="AK171" s="251"/>
      <c r="AL171" s="251"/>
      <c r="AM171" s="251"/>
      <c r="AN171" s="425"/>
      <c r="AO171" s="251"/>
      <c r="AP171" s="251"/>
      <c r="AQ171" s="251"/>
      <c r="AR171" s="251"/>
      <c r="AS171" s="425"/>
      <c r="AT171" s="251"/>
      <c r="AU171" s="251"/>
      <c r="AV171" s="251"/>
      <c r="AW171" s="251"/>
      <c r="AX171" s="425"/>
      <c r="AY171" s="251"/>
      <c r="AZ171" s="251"/>
      <c r="BA171" s="251"/>
      <c r="BB171" s="251"/>
      <c r="BC171" s="425"/>
      <c r="BD171" s="251"/>
      <c r="BE171" s="251"/>
      <c r="BF171" s="251"/>
      <c r="BG171" s="251"/>
      <c r="BH171" s="425"/>
      <c r="BI171" s="251"/>
      <c r="BJ171" s="251"/>
      <c r="BK171" s="251"/>
      <c r="BL171" s="251"/>
      <c r="BM171" s="425"/>
      <c r="BN171" s="251"/>
      <c r="BO171" s="251"/>
      <c r="BP171" s="251"/>
      <c r="BQ171" s="251"/>
      <c r="BR171" s="425"/>
      <c r="BS171" s="251"/>
      <c r="BT171" s="251"/>
      <c r="BU171" s="251"/>
      <c r="BV171" s="251"/>
      <c r="BW171" s="425"/>
      <c r="BX171" s="251"/>
      <c r="BY171" s="251"/>
      <c r="BZ171" s="251"/>
      <c r="CA171" s="251"/>
      <c r="CB171" s="425"/>
      <c r="CC171" s="251"/>
      <c r="CD171" s="251"/>
      <c r="CE171" s="251"/>
      <c r="CF171" s="251"/>
      <c r="CG171" s="425"/>
      <c r="CH171" s="251"/>
      <c r="CI171" s="251"/>
      <c r="CJ171" s="251"/>
      <c r="CK171" s="251"/>
      <c r="CL171" s="425"/>
      <c r="CM171" s="251"/>
      <c r="CN171" s="251"/>
      <c r="CO171" s="251"/>
      <c r="CP171" s="251"/>
      <c r="CQ171" s="425"/>
      <c r="CR171" s="251"/>
      <c r="CS171" s="251"/>
      <c r="CT171" s="251"/>
      <c r="CU171" s="251"/>
      <c r="CV171" s="425"/>
      <c r="CW171" s="251"/>
      <c r="CX171" s="251"/>
      <c r="CY171" s="251"/>
      <c r="CZ171" s="251"/>
      <c r="DA171" s="425"/>
      <c r="DB171" s="251"/>
      <c r="DC171" s="251"/>
      <c r="DD171" s="251"/>
      <c r="DE171" s="251"/>
      <c r="DF171" s="425"/>
      <c r="DG171" s="251"/>
      <c r="DH171" s="251"/>
      <c r="DI171" s="251"/>
      <c r="DJ171" s="251"/>
      <c r="DK171" s="425"/>
      <c r="DL171" s="251"/>
      <c r="DM171" s="251"/>
      <c r="DN171" s="251"/>
      <c r="DO171" s="251"/>
      <c r="DP171" s="425"/>
      <c r="DQ171" s="251"/>
      <c r="DR171" s="251"/>
      <c r="DS171" s="251"/>
      <c r="DT171" s="251"/>
      <c r="DU171" s="425"/>
      <c r="DV171" s="251"/>
      <c r="DW171" s="251"/>
      <c r="DX171" s="251"/>
      <c r="DY171" s="251"/>
      <c r="DZ171" s="425"/>
      <c r="EA171" s="251"/>
      <c r="EB171" s="251"/>
      <c r="EC171" s="251"/>
      <c r="ED171" s="251"/>
      <c r="EE171" s="425"/>
      <c r="EF171" s="251"/>
      <c r="EG171" s="251"/>
      <c r="EH171" s="251"/>
      <c r="EI171" s="251"/>
      <c r="EJ171" s="425"/>
      <c r="EK171" s="251"/>
      <c r="EL171" s="251"/>
      <c r="EM171" s="251"/>
      <c r="EN171" s="251"/>
      <c r="EO171" s="425"/>
      <c r="EP171" s="251"/>
      <c r="EQ171" s="251"/>
      <c r="ER171" s="251"/>
      <c r="ES171" s="251"/>
      <c r="ET171" s="425"/>
      <c r="EU171" s="251"/>
      <c r="EV171" s="251"/>
      <c r="EW171" s="251"/>
      <c r="EX171" s="251"/>
      <c r="EY171" s="425"/>
      <c r="EZ171" s="251"/>
      <c r="FA171" s="251"/>
      <c r="FB171" s="251"/>
      <c r="FC171" s="251"/>
      <c r="FD171" s="425"/>
      <c r="FE171" s="251"/>
      <c r="FF171" s="251"/>
      <c r="FG171" s="251"/>
      <c r="FH171" s="251"/>
      <c r="FI171" s="425"/>
      <c r="FJ171" s="251"/>
      <c r="FK171" s="251"/>
      <c r="FL171" s="251"/>
      <c r="FM171" s="251"/>
      <c r="FN171" s="425"/>
      <c r="FO171" s="251"/>
      <c r="FP171" s="251"/>
      <c r="FQ171" s="251"/>
      <c r="FR171" s="251"/>
      <c r="FS171" s="425"/>
      <c r="FT171" s="251"/>
      <c r="FU171" s="251"/>
      <c r="FV171" s="251"/>
      <c r="FW171" s="251"/>
      <c r="FX171" s="425"/>
      <c r="FY171" s="251"/>
      <c r="FZ171" s="251"/>
      <c r="GA171" s="251"/>
      <c r="GB171" s="251"/>
      <c r="GC171" s="425"/>
      <c r="GD171" s="251"/>
      <c r="GE171" s="251"/>
      <c r="GF171" s="251"/>
      <c r="GG171" s="251"/>
      <c r="GH171" s="425"/>
      <c r="GI171" s="251"/>
      <c r="GJ171" s="251"/>
      <c r="GK171" s="251"/>
      <c r="GL171" s="251"/>
      <c r="GM171" s="425"/>
      <c r="GN171" s="251"/>
      <c r="GO171" s="251"/>
      <c r="GP171" s="251"/>
      <c r="GQ171" s="251"/>
      <c r="GR171" s="425"/>
      <c r="GS171" s="251"/>
      <c r="GT171" s="251"/>
      <c r="GU171" s="251"/>
      <c r="GV171" s="251"/>
      <c r="GW171" s="425"/>
      <c r="GX171" s="251"/>
      <c r="GY171" s="251"/>
      <c r="GZ171" s="251"/>
      <c r="HA171" s="251"/>
      <c r="HB171" s="425"/>
      <c r="HC171" s="251"/>
      <c r="HD171" s="251"/>
      <c r="HE171" s="251"/>
      <c r="HF171" s="251"/>
      <c r="HG171" s="425"/>
      <c r="HH171" s="251"/>
      <c r="HI171" s="251"/>
      <c r="HJ171" s="251"/>
      <c r="HK171" s="251"/>
      <c r="HL171" s="425"/>
      <c r="HM171" s="251"/>
      <c r="HN171" s="251"/>
      <c r="HO171" s="251"/>
      <c r="HP171" s="251"/>
      <c r="HQ171" s="425"/>
      <c r="HR171" s="251"/>
      <c r="HS171" s="251"/>
      <c r="HT171" s="251"/>
      <c r="HU171" s="251"/>
      <c r="HV171" s="425"/>
      <c r="HW171" s="251"/>
      <c r="HX171" s="251"/>
      <c r="HY171" s="251"/>
      <c r="HZ171" s="251"/>
      <c r="IA171" s="425"/>
      <c r="IB171" s="251"/>
      <c r="IC171" s="251"/>
      <c r="ID171" s="251"/>
      <c r="IE171" s="251"/>
      <c r="IF171" s="425"/>
      <c r="IG171" s="251"/>
      <c r="IH171" s="251"/>
      <c r="II171" s="251"/>
      <c r="IJ171" s="251"/>
      <c r="IK171" s="425"/>
      <c r="IL171" s="251"/>
      <c r="IM171" s="251"/>
      <c r="IN171" s="251"/>
      <c r="IO171" s="251"/>
      <c r="IP171" s="425"/>
      <c r="IQ171" s="251"/>
      <c r="IR171" s="251"/>
      <c r="IS171" s="251"/>
      <c r="IT171" s="251"/>
      <c r="IU171" s="425"/>
      <c r="IV171" s="251"/>
      <c r="IW171" s="251"/>
      <c r="IX171" s="251"/>
      <c r="IY171" s="426"/>
      <c r="IZ171" s="198"/>
      <c r="JA171" s="427"/>
      <c r="JB171" s="428"/>
      <c r="JC171" s="428"/>
    </row>
    <row r="172" spans="1:263" s="3" customFormat="1" x14ac:dyDescent="0.35">
      <c r="A172" s="198"/>
      <c r="B172" s="359"/>
      <c r="C172" s="239"/>
      <c r="D172" s="102"/>
      <c r="E172" s="102"/>
      <c r="F172" s="384"/>
      <c r="G172" s="131"/>
      <c r="H172" s="325"/>
      <c r="I172" s="202"/>
      <c r="J172" s="324"/>
      <c r="K172" s="131"/>
      <c r="L172" s="131"/>
      <c r="M172" s="385"/>
      <c r="N172" s="385"/>
      <c r="O172" s="131"/>
      <c r="P172" s="131"/>
      <c r="Q172" s="131"/>
      <c r="R172" s="385"/>
      <c r="S172" s="385"/>
      <c r="T172" s="131"/>
      <c r="U172" s="131"/>
      <c r="V172" s="131"/>
      <c r="W172" s="385"/>
      <c r="X172" s="385"/>
      <c r="Y172" s="131"/>
      <c r="Z172" s="131"/>
      <c r="AA172" s="131"/>
      <c r="AB172" s="385"/>
      <c r="AC172" s="385"/>
      <c r="AD172" s="131"/>
      <c r="AE172" s="131"/>
      <c r="AF172" s="131"/>
      <c r="AG172" s="385"/>
      <c r="AH172" s="385"/>
      <c r="AI172" s="131"/>
      <c r="AJ172" s="131"/>
      <c r="AK172" s="131"/>
      <c r="AL172" s="385"/>
      <c r="AM172" s="385"/>
      <c r="AN172" s="131"/>
      <c r="AO172" s="131"/>
      <c r="AP172" s="131"/>
      <c r="AQ172" s="385"/>
      <c r="AR172" s="385"/>
      <c r="AS172" s="131"/>
      <c r="AT172" s="131"/>
      <c r="AU172" s="131"/>
      <c r="AV172" s="385"/>
      <c r="AW172" s="385"/>
      <c r="AX172" s="131"/>
      <c r="AY172" s="131"/>
      <c r="AZ172" s="131"/>
      <c r="BA172" s="385"/>
      <c r="BB172" s="385"/>
      <c r="BC172" s="131"/>
      <c r="BD172" s="131"/>
      <c r="BE172" s="131"/>
      <c r="BF172" s="385"/>
      <c r="BG172" s="385"/>
      <c r="BH172" s="131"/>
      <c r="BI172" s="131"/>
      <c r="BJ172" s="131"/>
      <c r="BK172" s="385"/>
      <c r="BL172" s="385"/>
      <c r="BM172" s="131"/>
      <c r="BN172" s="131"/>
      <c r="BO172" s="131"/>
      <c r="BP172" s="385"/>
      <c r="BQ172" s="385"/>
      <c r="BR172" s="131"/>
      <c r="BS172" s="131"/>
      <c r="BT172" s="131"/>
      <c r="BU172" s="385"/>
      <c r="BV172" s="385"/>
      <c r="BW172" s="131"/>
      <c r="BX172" s="131"/>
      <c r="BY172" s="131"/>
      <c r="BZ172" s="385"/>
      <c r="CA172" s="385"/>
      <c r="CB172" s="131"/>
      <c r="CC172" s="131"/>
      <c r="CD172" s="131"/>
      <c r="CE172" s="385"/>
      <c r="CF172" s="385"/>
      <c r="CG172" s="131"/>
      <c r="CH172" s="131"/>
      <c r="CI172" s="131"/>
      <c r="CJ172" s="385"/>
      <c r="CK172" s="385"/>
      <c r="CL172" s="131"/>
      <c r="CM172" s="131"/>
      <c r="CN172" s="131"/>
      <c r="CO172" s="385"/>
      <c r="CP172" s="385"/>
      <c r="CQ172" s="131"/>
      <c r="CR172" s="131"/>
      <c r="CS172" s="131"/>
      <c r="CT172" s="385"/>
      <c r="CU172" s="385"/>
      <c r="CV172" s="131"/>
      <c r="CW172" s="131"/>
      <c r="CX172" s="131"/>
      <c r="CY172" s="385"/>
      <c r="CZ172" s="385"/>
      <c r="DA172" s="131"/>
      <c r="DB172" s="131"/>
      <c r="DC172" s="131"/>
      <c r="DD172" s="385"/>
      <c r="DE172" s="385"/>
      <c r="DF172" s="131"/>
      <c r="DG172" s="131"/>
      <c r="DH172" s="131"/>
      <c r="DI172" s="385"/>
      <c r="DJ172" s="385"/>
      <c r="DK172" s="131"/>
      <c r="DL172" s="131"/>
      <c r="DM172" s="131"/>
      <c r="DN172" s="385"/>
      <c r="DO172" s="385"/>
      <c r="DP172" s="131"/>
      <c r="DQ172" s="131"/>
      <c r="DR172" s="131"/>
      <c r="DS172" s="385"/>
      <c r="DT172" s="385"/>
      <c r="DU172" s="131"/>
      <c r="DV172" s="131"/>
      <c r="DW172" s="131"/>
      <c r="DX172" s="385"/>
      <c r="DY172" s="385"/>
      <c r="DZ172" s="131"/>
      <c r="EA172" s="131"/>
      <c r="EB172" s="131"/>
      <c r="EC172" s="385"/>
      <c r="ED172" s="385"/>
      <c r="EE172" s="131"/>
      <c r="EF172" s="131"/>
      <c r="EG172" s="131"/>
      <c r="EH172" s="385"/>
      <c r="EI172" s="385"/>
      <c r="EJ172" s="131"/>
      <c r="EK172" s="131"/>
      <c r="EL172" s="131"/>
      <c r="EM172" s="385"/>
      <c r="EN172" s="385"/>
      <c r="EO172" s="131"/>
      <c r="EP172" s="131"/>
      <c r="EQ172" s="131"/>
      <c r="ER172" s="385"/>
      <c r="ES172" s="385"/>
      <c r="ET172" s="131"/>
      <c r="EU172" s="131"/>
      <c r="EV172" s="131"/>
      <c r="EW172" s="385"/>
      <c r="EX172" s="385"/>
      <c r="EY172" s="131"/>
      <c r="EZ172" s="131"/>
      <c r="FA172" s="131"/>
      <c r="FB172" s="385"/>
      <c r="FC172" s="385"/>
      <c r="FD172" s="131"/>
      <c r="FE172" s="131"/>
      <c r="FF172" s="131"/>
      <c r="FG172" s="385"/>
      <c r="FH172" s="385"/>
      <c r="FI172" s="131"/>
      <c r="FJ172" s="131"/>
      <c r="FK172" s="131"/>
      <c r="FL172" s="385"/>
      <c r="FM172" s="385"/>
      <c r="FN172" s="131"/>
      <c r="FO172" s="131"/>
      <c r="FP172" s="131"/>
      <c r="FQ172" s="385"/>
      <c r="FR172" s="385"/>
      <c r="FS172" s="131"/>
      <c r="FT172" s="131"/>
      <c r="FU172" s="131"/>
      <c r="FV172" s="385"/>
      <c r="FW172" s="385"/>
      <c r="FX172" s="131"/>
      <c r="FY172" s="131"/>
      <c r="FZ172" s="131"/>
      <c r="GA172" s="385"/>
      <c r="GB172" s="385"/>
      <c r="GC172" s="131"/>
      <c r="GD172" s="131"/>
      <c r="GE172" s="131"/>
      <c r="GF172" s="385"/>
      <c r="GG172" s="385"/>
      <c r="GH172" s="131"/>
      <c r="GI172" s="131"/>
      <c r="GJ172" s="131"/>
      <c r="GK172" s="385"/>
      <c r="GL172" s="385"/>
      <c r="GM172" s="131"/>
      <c r="GN172" s="131"/>
      <c r="GO172" s="131"/>
      <c r="GP172" s="385"/>
      <c r="GQ172" s="385"/>
      <c r="GR172" s="131"/>
      <c r="GS172" s="131"/>
      <c r="GT172" s="131"/>
      <c r="GU172" s="385"/>
      <c r="GV172" s="385"/>
      <c r="GW172" s="131"/>
      <c r="GX172" s="131"/>
      <c r="GY172" s="131"/>
      <c r="GZ172" s="385"/>
      <c r="HA172" s="385"/>
      <c r="HB172" s="131"/>
      <c r="HC172" s="131"/>
      <c r="HD172" s="131"/>
      <c r="HE172" s="385"/>
      <c r="HF172" s="385"/>
      <c r="HG172" s="131"/>
      <c r="HH172" s="131"/>
      <c r="HI172" s="131"/>
      <c r="HJ172" s="385"/>
      <c r="HK172" s="385"/>
      <c r="HL172" s="131"/>
      <c r="HM172" s="131"/>
      <c r="HN172" s="131"/>
      <c r="HO172" s="385"/>
      <c r="HP172" s="385"/>
      <c r="HQ172" s="131"/>
      <c r="HR172" s="131"/>
      <c r="HS172" s="131"/>
      <c r="HT172" s="385"/>
      <c r="HU172" s="385"/>
      <c r="HV172" s="131"/>
      <c r="HW172" s="131"/>
      <c r="HX172" s="131"/>
      <c r="HY172" s="385"/>
      <c r="HZ172" s="385"/>
      <c r="IA172" s="131"/>
      <c r="IB172" s="131"/>
      <c r="IC172" s="131"/>
      <c r="ID172" s="385"/>
      <c r="IE172" s="385"/>
      <c r="IF172" s="131"/>
      <c r="IG172" s="131"/>
      <c r="IH172" s="131"/>
      <c r="II172" s="385"/>
      <c r="IJ172" s="385"/>
      <c r="IK172" s="131"/>
      <c r="IL172" s="131"/>
      <c r="IM172" s="131"/>
      <c r="IN172" s="385"/>
      <c r="IO172" s="385"/>
      <c r="IP172" s="131"/>
      <c r="IQ172" s="131"/>
      <c r="IR172" s="131"/>
      <c r="IS172" s="385"/>
      <c r="IT172" s="385"/>
      <c r="IU172" s="131"/>
      <c r="IV172" s="131"/>
      <c r="IW172" s="131"/>
      <c r="IX172" s="385"/>
      <c r="IY172" s="386"/>
      <c r="IZ172" s="198"/>
      <c r="JA172" s="378"/>
      <c r="JB172" s="256"/>
      <c r="JC172" s="256"/>
    </row>
    <row r="173" spans="1:263" s="3" customFormat="1" x14ac:dyDescent="0.35">
      <c r="A173" s="198"/>
      <c r="B173" s="359"/>
      <c r="C173" s="126" t="s">
        <v>433</v>
      </c>
      <c r="D173" s="102" t="s">
        <v>434</v>
      </c>
      <c r="E173" s="102"/>
      <c r="F173" s="285"/>
      <c r="G173" s="110"/>
      <c r="H173" s="325"/>
      <c r="I173" s="202"/>
      <c r="J173" s="324"/>
      <c r="K173" s="131"/>
      <c r="L173" s="429"/>
      <c r="M173" s="385"/>
      <c r="N173" s="385"/>
      <c r="O173" s="131"/>
      <c r="P173" s="131"/>
      <c r="Q173" s="429"/>
      <c r="R173" s="385"/>
      <c r="S173" s="385"/>
      <c r="T173" s="131"/>
      <c r="U173" s="131"/>
      <c r="V173" s="429"/>
      <c r="W173" s="385"/>
      <c r="X173" s="385"/>
      <c r="Y173" s="131"/>
      <c r="Z173" s="131"/>
      <c r="AA173" s="429"/>
      <c r="AB173" s="385"/>
      <c r="AC173" s="385"/>
      <c r="AD173" s="131"/>
      <c r="AE173" s="131"/>
      <c r="AF173" s="429"/>
      <c r="AG173" s="385"/>
      <c r="AH173" s="385"/>
      <c r="AI173" s="131"/>
      <c r="AJ173" s="131"/>
      <c r="AK173" s="429"/>
      <c r="AL173" s="385"/>
      <c r="AM173" s="385"/>
      <c r="AN173" s="131"/>
      <c r="AO173" s="131"/>
      <c r="AP173" s="429"/>
      <c r="AQ173" s="385"/>
      <c r="AR173" s="385"/>
      <c r="AS173" s="131"/>
      <c r="AT173" s="131"/>
      <c r="AU173" s="429"/>
      <c r="AV173" s="385"/>
      <c r="AW173" s="385"/>
      <c r="AX173" s="131"/>
      <c r="AY173" s="131"/>
      <c r="AZ173" s="429"/>
      <c r="BA173" s="385"/>
      <c r="BB173" s="385"/>
      <c r="BC173" s="131"/>
      <c r="BD173" s="131"/>
      <c r="BE173" s="429"/>
      <c r="BF173" s="385"/>
      <c r="BG173" s="385"/>
      <c r="BH173" s="131"/>
      <c r="BI173" s="131"/>
      <c r="BJ173" s="429"/>
      <c r="BK173" s="385"/>
      <c r="BL173" s="385"/>
      <c r="BM173" s="131"/>
      <c r="BN173" s="131"/>
      <c r="BO173" s="429"/>
      <c r="BP173" s="385"/>
      <c r="BQ173" s="385"/>
      <c r="BR173" s="131"/>
      <c r="BS173" s="131"/>
      <c r="BT173" s="429"/>
      <c r="BU173" s="385"/>
      <c r="BV173" s="385"/>
      <c r="BW173" s="131"/>
      <c r="BX173" s="131"/>
      <c r="BY173" s="429"/>
      <c r="BZ173" s="385"/>
      <c r="CA173" s="385"/>
      <c r="CB173" s="131"/>
      <c r="CC173" s="131"/>
      <c r="CD173" s="429"/>
      <c r="CE173" s="385"/>
      <c r="CF173" s="385"/>
      <c r="CG173" s="131"/>
      <c r="CH173" s="131"/>
      <c r="CI173" s="429"/>
      <c r="CJ173" s="385"/>
      <c r="CK173" s="385"/>
      <c r="CL173" s="131"/>
      <c r="CM173" s="131"/>
      <c r="CN173" s="429"/>
      <c r="CO173" s="385"/>
      <c r="CP173" s="385"/>
      <c r="CQ173" s="131"/>
      <c r="CR173" s="131"/>
      <c r="CS173" s="429"/>
      <c r="CT173" s="385"/>
      <c r="CU173" s="385"/>
      <c r="CV173" s="131"/>
      <c r="CW173" s="131"/>
      <c r="CX173" s="429"/>
      <c r="CY173" s="385"/>
      <c r="CZ173" s="385"/>
      <c r="DA173" s="131"/>
      <c r="DB173" s="131"/>
      <c r="DC173" s="429"/>
      <c r="DD173" s="385"/>
      <c r="DE173" s="385"/>
      <c r="DF173" s="131"/>
      <c r="DG173" s="131"/>
      <c r="DH173" s="429"/>
      <c r="DI173" s="385"/>
      <c r="DJ173" s="385"/>
      <c r="DK173" s="131"/>
      <c r="DL173" s="131"/>
      <c r="DM173" s="429"/>
      <c r="DN173" s="385"/>
      <c r="DO173" s="385"/>
      <c r="DP173" s="131"/>
      <c r="DQ173" s="131"/>
      <c r="DR173" s="429"/>
      <c r="DS173" s="385"/>
      <c r="DT173" s="385"/>
      <c r="DU173" s="131"/>
      <c r="DV173" s="131"/>
      <c r="DW173" s="429"/>
      <c r="DX173" s="385"/>
      <c r="DY173" s="385"/>
      <c r="DZ173" s="131"/>
      <c r="EA173" s="131"/>
      <c r="EB173" s="429"/>
      <c r="EC173" s="385"/>
      <c r="ED173" s="385"/>
      <c r="EE173" s="131"/>
      <c r="EF173" s="131"/>
      <c r="EG173" s="429"/>
      <c r="EH173" s="385"/>
      <c r="EI173" s="385"/>
      <c r="EJ173" s="131"/>
      <c r="EK173" s="131"/>
      <c r="EL173" s="429"/>
      <c r="EM173" s="385"/>
      <c r="EN173" s="385"/>
      <c r="EO173" s="131"/>
      <c r="EP173" s="131"/>
      <c r="EQ173" s="429"/>
      <c r="ER173" s="385"/>
      <c r="ES173" s="385"/>
      <c r="ET173" s="131"/>
      <c r="EU173" s="131"/>
      <c r="EV173" s="429"/>
      <c r="EW173" s="385"/>
      <c r="EX173" s="385"/>
      <c r="EY173" s="131"/>
      <c r="EZ173" s="131"/>
      <c r="FA173" s="429"/>
      <c r="FB173" s="385"/>
      <c r="FC173" s="385"/>
      <c r="FD173" s="131"/>
      <c r="FE173" s="131"/>
      <c r="FF173" s="429"/>
      <c r="FG173" s="385"/>
      <c r="FH173" s="385"/>
      <c r="FI173" s="131"/>
      <c r="FJ173" s="131"/>
      <c r="FK173" s="429"/>
      <c r="FL173" s="385"/>
      <c r="FM173" s="385"/>
      <c r="FN173" s="131"/>
      <c r="FO173" s="131"/>
      <c r="FP173" s="429"/>
      <c r="FQ173" s="385"/>
      <c r="FR173" s="385"/>
      <c r="FS173" s="131"/>
      <c r="FT173" s="131"/>
      <c r="FU173" s="429"/>
      <c r="FV173" s="385"/>
      <c r="FW173" s="385"/>
      <c r="FX173" s="131"/>
      <c r="FY173" s="131"/>
      <c r="FZ173" s="429"/>
      <c r="GA173" s="385"/>
      <c r="GB173" s="385"/>
      <c r="GC173" s="131"/>
      <c r="GD173" s="131"/>
      <c r="GE173" s="429"/>
      <c r="GF173" s="385"/>
      <c r="GG173" s="385"/>
      <c r="GH173" s="131"/>
      <c r="GI173" s="131"/>
      <c r="GJ173" s="429"/>
      <c r="GK173" s="385"/>
      <c r="GL173" s="385"/>
      <c r="GM173" s="131"/>
      <c r="GN173" s="131"/>
      <c r="GO173" s="429"/>
      <c r="GP173" s="385"/>
      <c r="GQ173" s="385"/>
      <c r="GR173" s="131"/>
      <c r="GS173" s="131"/>
      <c r="GT173" s="429"/>
      <c r="GU173" s="385"/>
      <c r="GV173" s="385"/>
      <c r="GW173" s="131"/>
      <c r="GX173" s="131"/>
      <c r="GY173" s="429"/>
      <c r="GZ173" s="385"/>
      <c r="HA173" s="385"/>
      <c r="HB173" s="131"/>
      <c r="HC173" s="131"/>
      <c r="HD173" s="429"/>
      <c r="HE173" s="385"/>
      <c r="HF173" s="385"/>
      <c r="HG173" s="131"/>
      <c r="HH173" s="131"/>
      <c r="HI173" s="429"/>
      <c r="HJ173" s="385"/>
      <c r="HK173" s="385"/>
      <c r="HL173" s="131"/>
      <c r="HM173" s="131"/>
      <c r="HN173" s="429"/>
      <c r="HO173" s="385"/>
      <c r="HP173" s="385"/>
      <c r="HQ173" s="131"/>
      <c r="HR173" s="131"/>
      <c r="HS173" s="429"/>
      <c r="HT173" s="385"/>
      <c r="HU173" s="385"/>
      <c r="HV173" s="131"/>
      <c r="HW173" s="131"/>
      <c r="HX173" s="429"/>
      <c r="HY173" s="385"/>
      <c r="HZ173" s="385"/>
      <c r="IA173" s="131"/>
      <c r="IB173" s="131"/>
      <c r="IC173" s="429"/>
      <c r="ID173" s="385"/>
      <c r="IE173" s="385"/>
      <c r="IF173" s="131"/>
      <c r="IG173" s="131"/>
      <c r="IH173" s="429"/>
      <c r="II173" s="385"/>
      <c r="IJ173" s="385"/>
      <c r="IK173" s="131"/>
      <c r="IL173" s="131"/>
      <c r="IM173" s="429"/>
      <c r="IN173" s="385"/>
      <c r="IO173" s="385"/>
      <c r="IP173" s="131"/>
      <c r="IQ173" s="131"/>
      <c r="IR173" s="429"/>
      <c r="IS173" s="385"/>
      <c r="IT173" s="385"/>
      <c r="IU173" s="131"/>
      <c r="IV173" s="131"/>
      <c r="IW173" s="429"/>
      <c r="IX173" s="385"/>
      <c r="IY173" s="386"/>
      <c r="IZ173" s="198"/>
      <c r="JA173" s="378"/>
      <c r="JB173" s="256"/>
      <c r="JC173" s="256"/>
    </row>
    <row r="174" spans="1:263" s="3" customFormat="1" x14ac:dyDescent="0.35">
      <c r="A174" s="198"/>
      <c r="B174" s="359"/>
      <c r="C174" s="239"/>
      <c r="D174" s="104"/>
      <c r="E174" s="102"/>
      <c r="F174" s="384"/>
      <c r="G174" s="131"/>
      <c r="H174" s="325"/>
      <c r="I174" s="202"/>
      <c r="J174" s="324"/>
      <c r="K174" s="131"/>
      <c r="L174" s="131"/>
      <c r="M174" s="385"/>
      <c r="N174" s="385"/>
      <c r="O174" s="131"/>
      <c r="P174" s="131"/>
      <c r="Q174" s="131"/>
      <c r="R174" s="385"/>
      <c r="S174" s="385"/>
      <c r="T174" s="131"/>
      <c r="U174" s="131"/>
      <c r="V174" s="131"/>
      <c r="W174" s="385"/>
      <c r="X174" s="385"/>
      <c r="Y174" s="131"/>
      <c r="Z174" s="131"/>
      <c r="AA174" s="131"/>
      <c r="AB174" s="385"/>
      <c r="AC174" s="385"/>
      <c r="AD174" s="131"/>
      <c r="AE174" s="131"/>
      <c r="AF174" s="131"/>
      <c r="AG174" s="385"/>
      <c r="AH174" s="385"/>
      <c r="AI174" s="131"/>
      <c r="AJ174" s="131"/>
      <c r="AK174" s="131"/>
      <c r="AL174" s="385"/>
      <c r="AM174" s="385"/>
      <c r="AN174" s="131"/>
      <c r="AO174" s="131"/>
      <c r="AP174" s="131"/>
      <c r="AQ174" s="385"/>
      <c r="AR174" s="385"/>
      <c r="AS174" s="131"/>
      <c r="AT174" s="131"/>
      <c r="AU174" s="131"/>
      <c r="AV174" s="385"/>
      <c r="AW174" s="385"/>
      <c r="AX174" s="131"/>
      <c r="AY174" s="131"/>
      <c r="AZ174" s="131"/>
      <c r="BA174" s="385"/>
      <c r="BB174" s="385"/>
      <c r="BC174" s="131"/>
      <c r="BD174" s="131"/>
      <c r="BE174" s="131"/>
      <c r="BF174" s="385"/>
      <c r="BG174" s="385"/>
      <c r="BH174" s="131"/>
      <c r="BI174" s="131"/>
      <c r="BJ174" s="131"/>
      <c r="BK174" s="385"/>
      <c r="BL174" s="385"/>
      <c r="BM174" s="131"/>
      <c r="BN174" s="131"/>
      <c r="BO174" s="131"/>
      <c r="BP174" s="385"/>
      <c r="BQ174" s="385"/>
      <c r="BR174" s="131"/>
      <c r="BS174" s="131"/>
      <c r="BT174" s="131"/>
      <c r="BU174" s="385"/>
      <c r="BV174" s="385"/>
      <c r="BW174" s="131"/>
      <c r="BX174" s="131"/>
      <c r="BY174" s="131"/>
      <c r="BZ174" s="385"/>
      <c r="CA174" s="385"/>
      <c r="CB174" s="131"/>
      <c r="CC174" s="131"/>
      <c r="CD174" s="131"/>
      <c r="CE174" s="385"/>
      <c r="CF174" s="385"/>
      <c r="CG174" s="131"/>
      <c r="CH174" s="131"/>
      <c r="CI174" s="131"/>
      <c r="CJ174" s="385"/>
      <c r="CK174" s="385"/>
      <c r="CL174" s="131"/>
      <c r="CM174" s="131"/>
      <c r="CN174" s="131"/>
      <c r="CO174" s="385"/>
      <c r="CP174" s="385"/>
      <c r="CQ174" s="131"/>
      <c r="CR174" s="131"/>
      <c r="CS174" s="131"/>
      <c r="CT174" s="385"/>
      <c r="CU174" s="385"/>
      <c r="CV174" s="131"/>
      <c r="CW174" s="131"/>
      <c r="CX174" s="131"/>
      <c r="CY174" s="385"/>
      <c r="CZ174" s="385"/>
      <c r="DA174" s="131"/>
      <c r="DB174" s="131"/>
      <c r="DC174" s="131"/>
      <c r="DD174" s="385"/>
      <c r="DE174" s="385"/>
      <c r="DF174" s="131"/>
      <c r="DG174" s="131"/>
      <c r="DH174" s="131"/>
      <c r="DI174" s="385"/>
      <c r="DJ174" s="385"/>
      <c r="DK174" s="131"/>
      <c r="DL174" s="131"/>
      <c r="DM174" s="131"/>
      <c r="DN174" s="385"/>
      <c r="DO174" s="385"/>
      <c r="DP174" s="131"/>
      <c r="DQ174" s="131"/>
      <c r="DR174" s="131"/>
      <c r="DS174" s="385"/>
      <c r="DT174" s="385"/>
      <c r="DU174" s="131"/>
      <c r="DV174" s="131"/>
      <c r="DW174" s="131"/>
      <c r="DX174" s="385"/>
      <c r="DY174" s="385"/>
      <c r="DZ174" s="131"/>
      <c r="EA174" s="131"/>
      <c r="EB174" s="131"/>
      <c r="EC174" s="385"/>
      <c r="ED174" s="385"/>
      <c r="EE174" s="131"/>
      <c r="EF174" s="131"/>
      <c r="EG174" s="131"/>
      <c r="EH174" s="385"/>
      <c r="EI174" s="385"/>
      <c r="EJ174" s="131"/>
      <c r="EK174" s="131"/>
      <c r="EL174" s="131"/>
      <c r="EM174" s="385"/>
      <c r="EN174" s="385"/>
      <c r="EO174" s="131"/>
      <c r="EP174" s="131"/>
      <c r="EQ174" s="131"/>
      <c r="ER174" s="385"/>
      <c r="ES174" s="385"/>
      <c r="ET174" s="131"/>
      <c r="EU174" s="131"/>
      <c r="EV174" s="131"/>
      <c r="EW174" s="385"/>
      <c r="EX174" s="385"/>
      <c r="EY174" s="131"/>
      <c r="EZ174" s="131"/>
      <c r="FA174" s="131"/>
      <c r="FB174" s="385"/>
      <c r="FC174" s="385"/>
      <c r="FD174" s="131"/>
      <c r="FE174" s="131"/>
      <c r="FF174" s="131"/>
      <c r="FG174" s="385"/>
      <c r="FH174" s="385"/>
      <c r="FI174" s="131"/>
      <c r="FJ174" s="131"/>
      <c r="FK174" s="131"/>
      <c r="FL174" s="385"/>
      <c r="FM174" s="385"/>
      <c r="FN174" s="131"/>
      <c r="FO174" s="131"/>
      <c r="FP174" s="131"/>
      <c r="FQ174" s="385"/>
      <c r="FR174" s="385"/>
      <c r="FS174" s="131"/>
      <c r="FT174" s="131"/>
      <c r="FU174" s="131"/>
      <c r="FV174" s="385"/>
      <c r="FW174" s="385"/>
      <c r="FX174" s="131"/>
      <c r="FY174" s="131"/>
      <c r="FZ174" s="131"/>
      <c r="GA174" s="385"/>
      <c r="GB174" s="385"/>
      <c r="GC174" s="131"/>
      <c r="GD174" s="131"/>
      <c r="GE174" s="131"/>
      <c r="GF174" s="385"/>
      <c r="GG174" s="385"/>
      <c r="GH174" s="131"/>
      <c r="GI174" s="131"/>
      <c r="GJ174" s="131"/>
      <c r="GK174" s="385"/>
      <c r="GL174" s="385"/>
      <c r="GM174" s="131"/>
      <c r="GN174" s="131"/>
      <c r="GO174" s="131"/>
      <c r="GP174" s="385"/>
      <c r="GQ174" s="385"/>
      <c r="GR174" s="131"/>
      <c r="GS174" s="131"/>
      <c r="GT174" s="131"/>
      <c r="GU174" s="385"/>
      <c r="GV174" s="385"/>
      <c r="GW174" s="131"/>
      <c r="GX174" s="131"/>
      <c r="GY174" s="131"/>
      <c r="GZ174" s="385"/>
      <c r="HA174" s="385"/>
      <c r="HB174" s="131"/>
      <c r="HC174" s="131"/>
      <c r="HD174" s="131"/>
      <c r="HE174" s="385"/>
      <c r="HF174" s="385"/>
      <c r="HG174" s="131"/>
      <c r="HH174" s="131"/>
      <c r="HI174" s="131"/>
      <c r="HJ174" s="385"/>
      <c r="HK174" s="385"/>
      <c r="HL174" s="131"/>
      <c r="HM174" s="131"/>
      <c r="HN174" s="131"/>
      <c r="HO174" s="385"/>
      <c r="HP174" s="385"/>
      <c r="HQ174" s="131"/>
      <c r="HR174" s="131"/>
      <c r="HS174" s="131"/>
      <c r="HT174" s="385"/>
      <c r="HU174" s="385"/>
      <c r="HV174" s="131"/>
      <c r="HW174" s="131"/>
      <c r="HX174" s="131"/>
      <c r="HY174" s="385"/>
      <c r="HZ174" s="385"/>
      <c r="IA174" s="131"/>
      <c r="IB174" s="131"/>
      <c r="IC174" s="131"/>
      <c r="ID174" s="385"/>
      <c r="IE174" s="385"/>
      <c r="IF174" s="131"/>
      <c r="IG174" s="131"/>
      <c r="IH174" s="131"/>
      <c r="II174" s="385"/>
      <c r="IJ174" s="385"/>
      <c r="IK174" s="131"/>
      <c r="IL174" s="131"/>
      <c r="IM174" s="131"/>
      <c r="IN174" s="385"/>
      <c r="IO174" s="385"/>
      <c r="IP174" s="131"/>
      <c r="IQ174" s="131"/>
      <c r="IR174" s="131"/>
      <c r="IS174" s="385"/>
      <c r="IT174" s="385"/>
      <c r="IU174" s="131"/>
      <c r="IV174" s="131"/>
      <c r="IW174" s="131"/>
      <c r="IX174" s="385"/>
      <c r="IY174" s="386"/>
      <c r="IZ174" s="198"/>
      <c r="JA174" s="378"/>
      <c r="JB174" s="256"/>
      <c r="JC174" s="256"/>
    </row>
    <row r="175" spans="1:263" s="3" customFormat="1" x14ac:dyDescent="0.35">
      <c r="A175" s="198"/>
      <c r="B175" s="359"/>
      <c r="C175" s="126" t="s">
        <v>435</v>
      </c>
      <c r="D175" s="104" t="s">
        <v>436</v>
      </c>
      <c r="E175" s="102"/>
      <c r="F175" s="285" t="str">
        <f>IFERROR(INDEX('Helper 1'!$I$2:$I$19,MATCH('Schedule 1'!$G$20,'Helper 1'!$H$2:$H$19,0)),"")</f>
        <v/>
      </c>
      <c r="G175" s="131">
        <f>SUM(L175:IX175)</f>
        <v>0</v>
      </c>
      <c r="H175" s="325"/>
      <c r="I175" s="202"/>
      <c r="J175" s="324"/>
      <c r="K175" s="131"/>
      <c r="L175" s="130"/>
      <c r="M175" s="385"/>
      <c r="N175" s="385"/>
      <c r="O175" s="131"/>
      <c r="P175" s="131"/>
      <c r="Q175" s="130"/>
      <c r="R175" s="385"/>
      <c r="S175" s="385"/>
      <c r="T175" s="131"/>
      <c r="U175" s="131"/>
      <c r="V175" s="130"/>
      <c r="W175" s="385"/>
      <c r="X175" s="385"/>
      <c r="Y175" s="131"/>
      <c r="Z175" s="131"/>
      <c r="AA175" s="130"/>
      <c r="AB175" s="385"/>
      <c r="AC175" s="385"/>
      <c r="AD175" s="131"/>
      <c r="AE175" s="131"/>
      <c r="AF175" s="130"/>
      <c r="AG175" s="385"/>
      <c r="AH175" s="385"/>
      <c r="AI175" s="131"/>
      <c r="AJ175" s="131"/>
      <c r="AK175" s="130"/>
      <c r="AL175" s="385"/>
      <c r="AM175" s="385"/>
      <c r="AN175" s="131"/>
      <c r="AO175" s="131"/>
      <c r="AP175" s="130"/>
      <c r="AQ175" s="385"/>
      <c r="AR175" s="385"/>
      <c r="AS175" s="131"/>
      <c r="AT175" s="131"/>
      <c r="AU175" s="130"/>
      <c r="AV175" s="385"/>
      <c r="AW175" s="385"/>
      <c r="AX175" s="131"/>
      <c r="AY175" s="131"/>
      <c r="AZ175" s="130"/>
      <c r="BA175" s="385"/>
      <c r="BB175" s="385"/>
      <c r="BC175" s="131"/>
      <c r="BD175" s="131"/>
      <c r="BE175" s="130"/>
      <c r="BF175" s="385"/>
      <c r="BG175" s="385"/>
      <c r="BH175" s="131"/>
      <c r="BI175" s="131"/>
      <c r="BJ175" s="130"/>
      <c r="BK175" s="385"/>
      <c r="BL175" s="385"/>
      <c r="BM175" s="131"/>
      <c r="BN175" s="131"/>
      <c r="BO175" s="130"/>
      <c r="BP175" s="385"/>
      <c r="BQ175" s="385"/>
      <c r="BR175" s="131"/>
      <c r="BS175" s="131"/>
      <c r="BT175" s="130"/>
      <c r="BU175" s="385"/>
      <c r="BV175" s="385"/>
      <c r="BW175" s="131"/>
      <c r="BX175" s="131"/>
      <c r="BY175" s="130"/>
      <c r="BZ175" s="385"/>
      <c r="CA175" s="385"/>
      <c r="CB175" s="131"/>
      <c r="CC175" s="131"/>
      <c r="CD175" s="130"/>
      <c r="CE175" s="385"/>
      <c r="CF175" s="385"/>
      <c r="CG175" s="131"/>
      <c r="CH175" s="131"/>
      <c r="CI175" s="130"/>
      <c r="CJ175" s="385"/>
      <c r="CK175" s="385"/>
      <c r="CL175" s="131"/>
      <c r="CM175" s="131"/>
      <c r="CN175" s="130"/>
      <c r="CO175" s="385"/>
      <c r="CP175" s="385"/>
      <c r="CQ175" s="131"/>
      <c r="CR175" s="131"/>
      <c r="CS175" s="130"/>
      <c r="CT175" s="385"/>
      <c r="CU175" s="385"/>
      <c r="CV175" s="131"/>
      <c r="CW175" s="131"/>
      <c r="CX175" s="130"/>
      <c r="CY175" s="385"/>
      <c r="CZ175" s="385"/>
      <c r="DA175" s="131"/>
      <c r="DB175" s="131"/>
      <c r="DC175" s="130"/>
      <c r="DD175" s="385"/>
      <c r="DE175" s="385"/>
      <c r="DF175" s="131"/>
      <c r="DG175" s="131"/>
      <c r="DH175" s="130"/>
      <c r="DI175" s="385"/>
      <c r="DJ175" s="385"/>
      <c r="DK175" s="131"/>
      <c r="DL175" s="131"/>
      <c r="DM175" s="130"/>
      <c r="DN175" s="385"/>
      <c r="DO175" s="385"/>
      <c r="DP175" s="131"/>
      <c r="DQ175" s="131"/>
      <c r="DR175" s="130"/>
      <c r="DS175" s="385"/>
      <c r="DT175" s="385"/>
      <c r="DU175" s="131"/>
      <c r="DV175" s="131"/>
      <c r="DW175" s="130"/>
      <c r="DX175" s="385"/>
      <c r="DY175" s="385"/>
      <c r="DZ175" s="131"/>
      <c r="EA175" s="131"/>
      <c r="EB175" s="130"/>
      <c r="EC175" s="385"/>
      <c r="ED175" s="385"/>
      <c r="EE175" s="131"/>
      <c r="EF175" s="131"/>
      <c r="EG175" s="130"/>
      <c r="EH175" s="385"/>
      <c r="EI175" s="385"/>
      <c r="EJ175" s="131"/>
      <c r="EK175" s="131"/>
      <c r="EL175" s="130"/>
      <c r="EM175" s="385"/>
      <c r="EN175" s="385"/>
      <c r="EO175" s="131"/>
      <c r="EP175" s="131"/>
      <c r="EQ175" s="130"/>
      <c r="ER175" s="385"/>
      <c r="ES175" s="385"/>
      <c r="ET175" s="131"/>
      <c r="EU175" s="131"/>
      <c r="EV175" s="130"/>
      <c r="EW175" s="385"/>
      <c r="EX175" s="385"/>
      <c r="EY175" s="131"/>
      <c r="EZ175" s="131"/>
      <c r="FA175" s="130"/>
      <c r="FB175" s="385"/>
      <c r="FC175" s="385"/>
      <c r="FD175" s="131"/>
      <c r="FE175" s="131"/>
      <c r="FF175" s="130"/>
      <c r="FG175" s="385"/>
      <c r="FH175" s="385"/>
      <c r="FI175" s="131"/>
      <c r="FJ175" s="131"/>
      <c r="FK175" s="130"/>
      <c r="FL175" s="385"/>
      <c r="FM175" s="385"/>
      <c r="FN175" s="131"/>
      <c r="FO175" s="131"/>
      <c r="FP175" s="130"/>
      <c r="FQ175" s="385"/>
      <c r="FR175" s="385"/>
      <c r="FS175" s="131"/>
      <c r="FT175" s="131"/>
      <c r="FU175" s="130"/>
      <c r="FV175" s="385"/>
      <c r="FW175" s="385"/>
      <c r="FX175" s="131"/>
      <c r="FY175" s="131"/>
      <c r="FZ175" s="130"/>
      <c r="GA175" s="385"/>
      <c r="GB175" s="385"/>
      <c r="GC175" s="131"/>
      <c r="GD175" s="131"/>
      <c r="GE175" s="130"/>
      <c r="GF175" s="385"/>
      <c r="GG175" s="385"/>
      <c r="GH175" s="131"/>
      <c r="GI175" s="131"/>
      <c r="GJ175" s="130"/>
      <c r="GK175" s="385"/>
      <c r="GL175" s="385"/>
      <c r="GM175" s="131"/>
      <c r="GN175" s="131"/>
      <c r="GO175" s="130"/>
      <c r="GP175" s="385"/>
      <c r="GQ175" s="385"/>
      <c r="GR175" s="131"/>
      <c r="GS175" s="131"/>
      <c r="GT175" s="130"/>
      <c r="GU175" s="385"/>
      <c r="GV175" s="385"/>
      <c r="GW175" s="131"/>
      <c r="GX175" s="131"/>
      <c r="GY175" s="130"/>
      <c r="GZ175" s="385"/>
      <c r="HA175" s="385"/>
      <c r="HB175" s="131"/>
      <c r="HC175" s="131"/>
      <c r="HD175" s="130"/>
      <c r="HE175" s="385"/>
      <c r="HF175" s="385"/>
      <c r="HG175" s="131"/>
      <c r="HH175" s="131"/>
      <c r="HI175" s="130"/>
      <c r="HJ175" s="385"/>
      <c r="HK175" s="385"/>
      <c r="HL175" s="131"/>
      <c r="HM175" s="131"/>
      <c r="HN175" s="130"/>
      <c r="HO175" s="385"/>
      <c r="HP175" s="385"/>
      <c r="HQ175" s="131"/>
      <c r="HR175" s="131"/>
      <c r="HS175" s="130"/>
      <c r="HT175" s="385"/>
      <c r="HU175" s="385"/>
      <c r="HV175" s="131"/>
      <c r="HW175" s="131"/>
      <c r="HX175" s="130"/>
      <c r="HY175" s="385"/>
      <c r="HZ175" s="385"/>
      <c r="IA175" s="131"/>
      <c r="IB175" s="131"/>
      <c r="IC175" s="130"/>
      <c r="ID175" s="385"/>
      <c r="IE175" s="385"/>
      <c r="IF175" s="131"/>
      <c r="IG175" s="131"/>
      <c r="IH175" s="130"/>
      <c r="II175" s="385"/>
      <c r="IJ175" s="385"/>
      <c r="IK175" s="131"/>
      <c r="IL175" s="131"/>
      <c r="IM175" s="130"/>
      <c r="IN175" s="385"/>
      <c r="IO175" s="385"/>
      <c r="IP175" s="131"/>
      <c r="IQ175" s="131"/>
      <c r="IR175" s="130"/>
      <c r="IS175" s="385"/>
      <c r="IT175" s="385"/>
      <c r="IU175" s="131"/>
      <c r="IV175" s="131"/>
      <c r="IW175" s="130"/>
      <c r="IX175" s="385"/>
      <c r="IY175" s="386"/>
      <c r="IZ175" s="198"/>
      <c r="JA175" s="378"/>
      <c r="JB175" s="256"/>
      <c r="JC175" s="256"/>
    </row>
    <row r="176" spans="1:263" s="3" customFormat="1" x14ac:dyDescent="0.35">
      <c r="A176" s="198"/>
      <c r="B176" s="359"/>
      <c r="C176" s="239"/>
      <c r="D176" s="102" t="s">
        <v>361</v>
      </c>
      <c r="E176" s="102"/>
      <c r="F176" s="384"/>
      <c r="G176" s="131"/>
      <c r="H176" s="325"/>
      <c r="I176" s="202"/>
      <c r="J176" s="324"/>
      <c r="K176" s="131"/>
      <c r="L176" s="131"/>
      <c r="M176" s="385"/>
      <c r="N176" s="385"/>
      <c r="O176" s="131"/>
      <c r="P176" s="131"/>
      <c r="Q176" s="131"/>
      <c r="R176" s="385"/>
      <c r="S176" s="385"/>
      <c r="T176" s="131"/>
      <c r="U176" s="131"/>
      <c r="V176" s="131"/>
      <c r="W176" s="385"/>
      <c r="X176" s="385"/>
      <c r="Y176" s="131"/>
      <c r="Z176" s="131"/>
      <c r="AA176" s="131"/>
      <c r="AB176" s="385"/>
      <c r="AC176" s="385"/>
      <c r="AD176" s="131"/>
      <c r="AE176" s="131"/>
      <c r="AF176" s="131"/>
      <c r="AG176" s="385"/>
      <c r="AH176" s="385"/>
      <c r="AI176" s="131"/>
      <c r="AJ176" s="131"/>
      <c r="AK176" s="131"/>
      <c r="AL176" s="385"/>
      <c r="AM176" s="385"/>
      <c r="AN176" s="131"/>
      <c r="AO176" s="131"/>
      <c r="AP176" s="131"/>
      <c r="AQ176" s="385"/>
      <c r="AR176" s="385"/>
      <c r="AS176" s="131"/>
      <c r="AT176" s="131"/>
      <c r="AU176" s="131"/>
      <c r="AV176" s="385"/>
      <c r="AW176" s="385"/>
      <c r="AX176" s="131"/>
      <c r="AY176" s="131"/>
      <c r="AZ176" s="131"/>
      <c r="BA176" s="385"/>
      <c r="BB176" s="385"/>
      <c r="BC176" s="131"/>
      <c r="BD176" s="131"/>
      <c r="BE176" s="131"/>
      <c r="BF176" s="385"/>
      <c r="BG176" s="385"/>
      <c r="BH176" s="131"/>
      <c r="BI176" s="131"/>
      <c r="BJ176" s="131"/>
      <c r="BK176" s="385"/>
      <c r="BL176" s="385"/>
      <c r="BM176" s="131"/>
      <c r="BN176" s="131"/>
      <c r="BO176" s="131"/>
      <c r="BP176" s="385"/>
      <c r="BQ176" s="385"/>
      <c r="BR176" s="131"/>
      <c r="BS176" s="131"/>
      <c r="BT176" s="131"/>
      <c r="BU176" s="385"/>
      <c r="BV176" s="385"/>
      <c r="BW176" s="131"/>
      <c r="BX176" s="131"/>
      <c r="BY176" s="131"/>
      <c r="BZ176" s="385"/>
      <c r="CA176" s="385"/>
      <c r="CB176" s="131"/>
      <c r="CC176" s="131"/>
      <c r="CD176" s="131"/>
      <c r="CE176" s="385"/>
      <c r="CF176" s="385"/>
      <c r="CG176" s="131"/>
      <c r="CH176" s="131"/>
      <c r="CI176" s="131"/>
      <c r="CJ176" s="385"/>
      <c r="CK176" s="385"/>
      <c r="CL176" s="131"/>
      <c r="CM176" s="131"/>
      <c r="CN176" s="131"/>
      <c r="CO176" s="385"/>
      <c r="CP176" s="385"/>
      <c r="CQ176" s="131"/>
      <c r="CR176" s="131"/>
      <c r="CS176" s="131"/>
      <c r="CT176" s="385"/>
      <c r="CU176" s="385"/>
      <c r="CV176" s="131"/>
      <c r="CW176" s="131"/>
      <c r="CX176" s="131"/>
      <c r="CY176" s="385"/>
      <c r="CZ176" s="385"/>
      <c r="DA176" s="131"/>
      <c r="DB176" s="131"/>
      <c r="DC176" s="131"/>
      <c r="DD176" s="385"/>
      <c r="DE176" s="385"/>
      <c r="DF176" s="131"/>
      <c r="DG176" s="131"/>
      <c r="DH176" s="131"/>
      <c r="DI176" s="385"/>
      <c r="DJ176" s="385"/>
      <c r="DK176" s="131"/>
      <c r="DL176" s="131"/>
      <c r="DM176" s="131"/>
      <c r="DN176" s="385"/>
      <c r="DO176" s="385"/>
      <c r="DP176" s="131"/>
      <c r="DQ176" s="131"/>
      <c r="DR176" s="131"/>
      <c r="DS176" s="385"/>
      <c r="DT176" s="385"/>
      <c r="DU176" s="131"/>
      <c r="DV176" s="131"/>
      <c r="DW176" s="131"/>
      <c r="DX176" s="385"/>
      <c r="DY176" s="385"/>
      <c r="DZ176" s="131"/>
      <c r="EA176" s="131"/>
      <c r="EB176" s="131"/>
      <c r="EC176" s="385"/>
      <c r="ED176" s="385"/>
      <c r="EE176" s="131"/>
      <c r="EF176" s="131"/>
      <c r="EG176" s="131"/>
      <c r="EH176" s="385"/>
      <c r="EI176" s="385"/>
      <c r="EJ176" s="131"/>
      <c r="EK176" s="131"/>
      <c r="EL176" s="131"/>
      <c r="EM176" s="385"/>
      <c r="EN176" s="385"/>
      <c r="EO176" s="131"/>
      <c r="EP176" s="131"/>
      <c r="EQ176" s="131"/>
      <c r="ER176" s="385"/>
      <c r="ES176" s="385"/>
      <c r="ET176" s="131"/>
      <c r="EU176" s="131"/>
      <c r="EV176" s="131"/>
      <c r="EW176" s="385"/>
      <c r="EX176" s="385"/>
      <c r="EY176" s="131"/>
      <c r="EZ176" s="131"/>
      <c r="FA176" s="131"/>
      <c r="FB176" s="385"/>
      <c r="FC176" s="385"/>
      <c r="FD176" s="131"/>
      <c r="FE176" s="131"/>
      <c r="FF176" s="131"/>
      <c r="FG176" s="385"/>
      <c r="FH176" s="385"/>
      <c r="FI176" s="131"/>
      <c r="FJ176" s="131"/>
      <c r="FK176" s="131"/>
      <c r="FL176" s="385"/>
      <c r="FM176" s="385"/>
      <c r="FN176" s="131"/>
      <c r="FO176" s="131"/>
      <c r="FP176" s="131"/>
      <c r="FQ176" s="385"/>
      <c r="FR176" s="385"/>
      <c r="FS176" s="131"/>
      <c r="FT176" s="131"/>
      <c r="FU176" s="131"/>
      <c r="FV176" s="385"/>
      <c r="FW176" s="385"/>
      <c r="FX176" s="131"/>
      <c r="FY176" s="131"/>
      <c r="FZ176" s="131"/>
      <c r="GA176" s="385"/>
      <c r="GB176" s="385"/>
      <c r="GC176" s="131"/>
      <c r="GD176" s="131"/>
      <c r="GE176" s="131"/>
      <c r="GF176" s="385"/>
      <c r="GG176" s="385"/>
      <c r="GH176" s="131"/>
      <c r="GI176" s="131"/>
      <c r="GJ176" s="131"/>
      <c r="GK176" s="385"/>
      <c r="GL176" s="385"/>
      <c r="GM176" s="131"/>
      <c r="GN176" s="131"/>
      <c r="GO176" s="131"/>
      <c r="GP176" s="385"/>
      <c r="GQ176" s="385"/>
      <c r="GR176" s="131"/>
      <c r="GS176" s="131"/>
      <c r="GT176" s="131"/>
      <c r="GU176" s="385"/>
      <c r="GV176" s="385"/>
      <c r="GW176" s="131"/>
      <c r="GX176" s="131"/>
      <c r="GY176" s="131"/>
      <c r="GZ176" s="385"/>
      <c r="HA176" s="385"/>
      <c r="HB176" s="131"/>
      <c r="HC176" s="131"/>
      <c r="HD176" s="131"/>
      <c r="HE176" s="385"/>
      <c r="HF176" s="385"/>
      <c r="HG176" s="131"/>
      <c r="HH176" s="131"/>
      <c r="HI176" s="131"/>
      <c r="HJ176" s="385"/>
      <c r="HK176" s="385"/>
      <c r="HL176" s="131"/>
      <c r="HM176" s="131"/>
      <c r="HN176" s="131"/>
      <c r="HO176" s="385"/>
      <c r="HP176" s="385"/>
      <c r="HQ176" s="131"/>
      <c r="HR176" s="131"/>
      <c r="HS176" s="131"/>
      <c r="HT176" s="385"/>
      <c r="HU176" s="385"/>
      <c r="HV176" s="131"/>
      <c r="HW176" s="131"/>
      <c r="HX176" s="131"/>
      <c r="HY176" s="385"/>
      <c r="HZ176" s="385"/>
      <c r="IA176" s="131"/>
      <c r="IB176" s="131"/>
      <c r="IC176" s="131"/>
      <c r="ID176" s="385"/>
      <c r="IE176" s="385"/>
      <c r="IF176" s="131"/>
      <c r="IG176" s="131"/>
      <c r="IH176" s="131"/>
      <c r="II176" s="385"/>
      <c r="IJ176" s="385"/>
      <c r="IK176" s="131"/>
      <c r="IL176" s="131"/>
      <c r="IM176" s="131"/>
      <c r="IN176" s="385"/>
      <c r="IO176" s="385"/>
      <c r="IP176" s="131"/>
      <c r="IQ176" s="131"/>
      <c r="IR176" s="131"/>
      <c r="IS176" s="385"/>
      <c r="IT176" s="385"/>
      <c r="IU176" s="131"/>
      <c r="IV176" s="131"/>
      <c r="IW176" s="131"/>
      <c r="IX176" s="385"/>
      <c r="IY176" s="386"/>
      <c r="IZ176" s="198"/>
      <c r="JA176" s="378"/>
      <c r="JB176" s="256"/>
      <c r="JC176" s="256"/>
    </row>
    <row r="177" spans="1:263" s="3" customFormat="1" x14ac:dyDescent="0.35">
      <c r="A177" s="198"/>
      <c r="B177" s="359"/>
      <c r="C177" s="239"/>
      <c r="D177" s="102"/>
      <c r="E177" s="102"/>
      <c r="F177" s="384"/>
      <c r="G177" s="131"/>
      <c r="H177" s="325"/>
      <c r="I177" s="202"/>
      <c r="J177" s="324"/>
      <c r="K177" s="131"/>
      <c r="L177" s="131"/>
      <c r="M177" s="385"/>
      <c r="N177" s="385"/>
      <c r="O177" s="131"/>
      <c r="P177" s="131"/>
      <c r="Q177" s="131"/>
      <c r="R177" s="385"/>
      <c r="S177" s="385"/>
      <c r="T177" s="131"/>
      <c r="U177" s="131"/>
      <c r="V177" s="131"/>
      <c r="W177" s="385"/>
      <c r="X177" s="385"/>
      <c r="Y177" s="131"/>
      <c r="Z177" s="131"/>
      <c r="AA177" s="131"/>
      <c r="AB177" s="385"/>
      <c r="AC177" s="385"/>
      <c r="AD177" s="131"/>
      <c r="AE177" s="131"/>
      <c r="AF177" s="131"/>
      <c r="AG177" s="385"/>
      <c r="AH177" s="385"/>
      <c r="AI177" s="131"/>
      <c r="AJ177" s="131"/>
      <c r="AK177" s="131"/>
      <c r="AL177" s="385"/>
      <c r="AM177" s="385"/>
      <c r="AN177" s="131"/>
      <c r="AO177" s="131"/>
      <c r="AP177" s="131"/>
      <c r="AQ177" s="385"/>
      <c r="AR177" s="385"/>
      <c r="AS177" s="131"/>
      <c r="AT177" s="131"/>
      <c r="AU177" s="131"/>
      <c r="AV177" s="385"/>
      <c r="AW177" s="385"/>
      <c r="AX177" s="131"/>
      <c r="AY177" s="131"/>
      <c r="AZ177" s="131"/>
      <c r="BA177" s="385"/>
      <c r="BB177" s="385"/>
      <c r="BC177" s="131"/>
      <c r="BD177" s="131"/>
      <c r="BE177" s="131"/>
      <c r="BF177" s="385"/>
      <c r="BG177" s="385"/>
      <c r="BH177" s="131"/>
      <c r="BI177" s="131"/>
      <c r="BJ177" s="131"/>
      <c r="BK177" s="385"/>
      <c r="BL177" s="385"/>
      <c r="BM177" s="131"/>
      <c r="BN177" s="131"/>
      <c r="BO177" s="131"/>
      <c r="BP177" s="385"/>
      <c r="BQ177" s="385"/>
      <c r="BR177" s="131"/>
      <c r="BS177" s="131"/>
      <c r="BT177" s="131"/>
      <c r="BU177" s="385"/>
      <c r="BV177" s="385"/>
      <c r="BW177" s="131"/>
      <c r="BX177" s="131"/>
      <c r="BY177" s="131"/>
      <c r="BZ177" s="385"/>
      <c r="CA177" s="385"/>
      <c r="CB177" s="131"/>
      <c r="CC177" s="131"/>
      <c r="CD177" s="131"/>
      <c r="CE177" s="385"/>
      <c r="CF177" s="385"/>
      <c r="CG177" s="131"/>
      <c r="CH177" s="131"/>
      <c r="CI177" s="131"/>
      <c r="CJ177" s="385"/>
      <c r="CK177" s="385"/>
      <c r="CL177" s="131"/>
      <c r="CM177" s="131"/>
      <c r="CN177" s="131"/>
      <c r="CO177" s="385"/>
      <c r="CP177" s="385"/>
      <c r="CQ177" s="131"/>
      <c r="CR177" s="131"/>
      <c r="CS177" s="131"/>
      <c r="CT177" s="385"/>
      <c r="CU177" s="385"/>
      <c r="CV177" s="131"/>
      <c r="CW177" s="131"/>
      <c r="CX177" s="131"/>
      <c r="CY177" s="385"/>
      <c r="CZ177" s="385"/>
      <c r="DA177" s="131"/>
      <c r="DB177" s="131"/>
      <c r="DC177" s="131"/>
      <c r="DD177" s="385"/>
      <c r="DE177" s="385"/>
      <c r="DF177" s="131"/>
      <c r="DG177" s="131"/>
      <c r="DH177" s="131"/>
      <c r="DI177" s="385"/>
      <c r="DJ177" s="385"/>
      <c r="DK177" s="131"/>
      <c r="DL177" s="131"/>
      <c r="DM177" s="131"/>
      <c r="DN177" s="385"/>
      <c r="DO177" s="385"/>
      <c r="DP177" s="131"/>
      <c r="DQ177" s="131"/>
      <c r="DR177" s="131"/>
      <c r="DS177" s="385"/>
      <c r="DT177" s="385"/>
      <c r="DU177" s="131"/>
      <c r="DV177" s="131"/>
      <c r="DW177" s="131"/>
      <c r="DX177" s="385"/>
      <c r="DY177" s="385"/>
      <c r="DZ177" s="131"/>
      <c r="EA177" s="131"/>
      <c r="EB177" s="131"/>
      <c r="EC177" s="385"/>
      <c r="ED177" s="385"/>
      <c r="EE177" s="131"/>
      <c r="EF177" s="131"/>
      <c r="EG177" s="131"/>
      <c r="EH177" s="385"/>
      <c r="EI177" s="385"/>
      <c r="EJ177" s="131"/>
      <c r="EK177" s="131"/>
      <c r="EL177" s="131"/>
      <c r="EM177" s="385"/>
      <c r="EN177" s="385"/>
      <c r="EO177" s="131"/>
      <c r="EP177" s="131"/>
      <c r="EQ177" s="131"/>
      <c r="ER177" s="385"/>
      <c r="ES177" s="385"/>
      <c r="ET177" s="131"/>
      <c r="EU177" s="131"/>
      <c r="EV177" s="131"/>
      <c r="EW177" s="385"/>
      <c r="EX177" s="385"/>
      <c r="EY177" s="131"/>
      <c r="EZ177" s="131"/>
      <c r="FA177" s="131"/>
      <c r="FB177" s="385"/>
      <c r="FC177" s="385"/>
      <c r="FD177" s="131"/>
      <c r="FE177" s="131"/>
      <c r="FF177" s="131"/>
      <c r="FG177" s="385"/>
      <c r="FH177" s="385"/>
      <c r="FI177" s="131"/>
      <c r="FJ177" s="131"/>
      <c r="FK177" s="131"/>
      <c r="FL177" s="385"/>
      <c r="FM177" s="385"/>
      <c r="FN177" s="131"/>
      <c r="FO177" s="131"/>
      <c r="FP177" s="131"/>
      <c r="FQ177" s="385"/>
      <c r="FR177" s="385"/>
      <c r="FS177" s="131"/>
      <c r="FT177" s="131"/>
      <c r="FU177" s="131"/>
      <c r="FV177" s="385"/>
      <c r="FW177" s="385"/>
      <c r="FX177" s="131"/>
      <c r="FY177" s="131"/>
      <c r="FZ177" s="131"/>
      <c r="GA177" s="385"/>
      <c r="GB177" s="385"/>
      <c r="GC177" s="131"/>
      <c r="GD177" s="131"/>
      <c r="GE177" s="131"/>
      <c r="GF177" s="385"/>
      <c r="GG177" s="385"/>
      <c r="GH177" s="131"/>
      <c r="GI177" s="131"/>
      <c r="GJ177" s="131"/>
      <c r="GK177" s="385"/>
      <c r="GL177" s="385"/>
      <c r="GM177" s="131"/>
      <c r="GN177" s="131"/>
      <c r="GO177" s="131"/>
      <c r="GP177" s="385"/>
      <c r="GQ177" s="385"/>
      <c r="GR177" s="131"/>
      <c r="GS177" s="131"/>
      <c r="GT177" s="131"/>
      <c r="GU177" s="385"/>
      <c r="GV177" s="385"/>
      <c r="GW177" s="131"/>
      <c r="GX177" s="131"/>
      <c r="GY177" s="131"/>
      <c r="GZ177" s="385"/>
      <c r="HA177" s="385"/>
      <c r="HB177" s="131"/>
      <c r="HC177" s="131"/>
      <c r="HD177" s="131"/>
      <c r="HE177" s="385"/>
      <c r="HF177" s="385"/>
      <c r="HG177" s="131"/>
      <c r="HH177" s="131"/>
      <c r="HI177" s="131"/>
      <c r="HJ177" s="385"/>
      <c r="HK177" s="385"/>
      <c r="HL177" s="131"/>
      <c r="HM177" s="131"/>
      <c r="HN177" s="131"/>
      <c r="HO177" s="385"/>
      <c r="HP177" s="385"/>
      <c r="HQ177" s="131"/>
      <c r="HR177" s="131"/>
      <c r="HS177" s="131"/>
      <c r="HT177" s="385"/>
      <c r="HU177" s="385"/>
      <c r="HV177" s="131"/>
      <c r="HW177" s="131"/>
      <c r="HX177" s="131"/>
      <c r="HY177" s="385"/>
      <c r="HZ177" s="385"/>
      <c r="IA177" s="131"/>
      <c r="IB177" s="131"/>
      <c r="IC177" s="131"/>
      <c r="ID177" s="385"/>
      <c r="IE177" s="385"/>
      <c r="IF177" s="131"/>
      <c r="IG177" s="131"/>
      <c r="IH177" s="131"/>
      <c r="II177" s="385"/>
      <c r="IJ177" s="385"/>
      <c r="IK177" s="131"/>
      <c r="IL177" s="131"/>
      <c r="IM177" s="131"/>
      <c r="IN177" s="385"/>
      <c r="IO177" s="385"/>
      <c r="IP177" s="131"/>
      <c r="IQ177" s="131"/>
      <c r="IR177" s="131"/>
      <c r="IS177" s="385"/>
      <c r="IT177" s="385"/>
      <c r="IU177" s="131"/>
      <c r="IV177" s="131"/>
      <c r="IW177" s="131"/>
      <c r="IX177" s="385"/>
      <c r="IY177" s="386"/>
      <c r="IZ177" s="198"/>
      <c r="JA177" s="378"/>
      <c r="JB177" s="256"/>
      <c r="JC177" s="256"/>
    </row>
    <row r="178" spans="1:263" s="3" customFormat="1" ht="15" thickBot="1" x14ac:dyDescent="0.4">
      <c r="A178" s="198"/>
      <c r="B178" s="359"/>
      <c r="C178" s="239"/>
      <c r="D178" s="102"/>
      <c r="E178" s="102"/>
      <c r="F178" s="384"/>
      <c r="G178" s="131"/>
      <c r="H178" s="325"/>
      <c r="I178" s="202"/>
      <c r="J178" s="324"/>
      <c r="K178" s="131"/>
      <c r="L178" s="131"/>
      <c r="M178" s="385"/>
      <c r="N178" s="385"/>
      <c r="O178" s="131"/>
      <c r="P178" s="131"/>
      <c r="Q178" s="131"/>
      <c r="R178" s="385"/>
      <c r="S178" s="385"/>
      <c r="T178" s="131"/>
      <c r="U178" s="131"/>
      <c r="V178" s="131"/>
      <c r="W178" s="385"/>
      <c r="X178" s="385"/>
      <c r="Y178" s="131"/>
      <c r="Z178" s="131"/>
      <c r="AA178" s="131"/>
      <c r="AB178" s="385"/>
      <c r="AC178" s="385"/>
      <c r="AD178" s="131"/>
      <c r="AE178" s="131"/>
      <c r="AF178" s="131"/>
      <c r="AG178" s="385"/>
      <c r="AH178" s="385"/>
      <c r="AI178" s="131"/>
      <c r="AJ178" s="131"/>
      <c r="AK178" s="131"/>
      <c r="AL178" s="385"/>
      <c r="AM178" s="385"/>
      <c r="AN178" s="131"/>
      <c r="AO178" s="131"/>
      <c r="AP178" s="131"/>
      <c r="AQ178" s="385"/>
      <c r="AR178" s="385"/>
      <c r="AS178" s="131"/>
      <c r="AT178" s="131"/>
      <c r="AU178" s="131"/>
      <c r="AV178" s="385"/>
      <c r="AW178" s="385"/>
      <c r="AX178" s="131"/>
      <c r="AY178" s="131"/>
      <c r="AZ178" s="131"/>
      <c r="BA178" s="385"/>
      <c r="BB178" s="385"/>
      <c r="BC178" s="131"/>
      <c r="BD178" s="131"/>
      <c r="BE178" s="131"/>
      <c r="BF178" s="385"/>
      <c r="BG178" s="385"/>
      <c r="BH178" s="131"/>
      <c r="BI178" s="131"/>
      <c r="BJ178" s="131"/>
      <c r="BK178" s="385"/>
      <c r="BL178" s="385"/>
      <c r="BM178" s="131"/>
      <c r="BN178" s="131"/>
      <c r="BO178" s="131"/>
      <c r="BP178" s="385"/>
      <c r="BQ178" s="385"/>
      <c r="BR178" s="131"/>
      <c r="BS178" s="131"/>
      <c r="BT178" s="131"/>
      <c r="BU178" s="385"/>
      <c r="BV178" s="385"/>
      <c r="BW178" s="131"/>
      <c r="BX178" s="131"/>
      <c r="BY178" s="131"/>
      <c r="BZ178" s="385"/>
      <c r="CA178" s="385"/>
      <c r="CB178" s="131"/>
      <c r="CC178" s="131"/>
      <c r="CD178" s="131"/>
      <c r="CE178" s="385"/>
      <c r="CF178" s="385"/>
      <c r="CG178" s="131"/>
      <c r="CH178" s="131"/>
      <c r="CI178" s="131"/>
      <c r="CJ178" s="385"/>
      <c r="CK178" s="385"/>
      <c r="CL178" s="131"/>
      <c r="CM178" s="131"/>
      <c r="CN178" s="131"/>
      <c r="CO178" s="385"/>
      <c r="CP178" s="385"/>
      <c r="CQ178" s="131"/>
      <c r="CR178" s="131"/>
      <c r="CS178" s="131"/>
      <c r="CT178" s="385"/>
      <c r="CU178" s="385"/>
      <c r="CV178" s="131"/>
      <c r="CW178" s="131"/>
      <c r="CX178" s="131"/>
      <c r="CY178" s="385"/>
      <c r="CZ178" s="385"/>
      <c r="DA178" s="131"/>
      <c r="DB178" s="131"/>
      <c r="DC178" s="131"/>
      <c r="DD178" s="385"/>
      <c r="DE178" s="385"/>
      <c r="DF178" s="131"/>
      <c r="DG178" s="131"/>
      <c r="DH178" s="131"/>
      <c r="DI178" s="385"/>
      <c r="DJ178" s="385"/>
      <c r="DK178" s="131"/>
      <c r="DL178" s="131"/>
      <c r="DM178" s="131"/>
      <c r="DN178" s="385"/>
      <c r="DO178" s="385"/>
      <c r="DP178" s="131"/>
      <c r="DQ178" s="131"/>
      <c r="DR178" s="131"/>
      <c r="DS178" s="385"/>
      <c r="DT178" s="385"/>
      <c r="DU178" s="131"/>
      <c r="DV178" s="131"/>
      <c r="DW178" s="131"/>
      <c r="DX178" s="385"/>
      <c r="DY178" s="385"/>
      <c r="DZ178" s="131"/>
      <c r="EA178" s="131"/>
      <c r="EB178" s="131"/>
      <c r="EC178" s="385"/>
      <c r="ED178" s="385"/>
      <c r="EE178" s="131"/>
      <c r="EF178" s="131"/>
      <c r="EG178" s="131"/>
      <c r="EH178" s="385"/>
      <c r="EI178" s="385"/>
      <c r="EJ178" s="131"/>
      <c r="EK178" s="131"/>
      <c r="EL178" s="131"/>
      <c r="EM178" s="385"/>
      <c r="EN178" s="385"/>
      <c r="EO178" s="131"/>
      <c r="EP178" s="131"/>
      <c r="EQ178" s="131"/>
      <c r="ER178" s="385"/>
      <c r="ES178" s="385"/>
      <c r="ET178" s="131"/>
      <c r="EU178" s="131"/>
      <c r="EV178" s="131"/>
      <c r="EW178" s="385"/>
      <c r="EX178" s="385"/>
      <c r="EY178" s="131"/>
      <c r="EZ178" s="131"/>
      <c r="FA178" s="131"/>
      <c r="FB178" s="385"/>
      <c r="FC178" s="385"/>
      <c r="FD178" s="131"/>
      <c r="FE178" s="131"/>
      <c r="FF178" s="131"/>
      <c r="FG178" s="385"/>
      <c r="FH178" s="385"/>
      <c r="FI178" s="131"/>
      <c r="FJ178" s="131"/>
      <c r="FK178" s="131"/>
      <c r="FL178" s="385"/>
      <c r="FM178" s="385"/>
      <c r="FN178" s="131"/>
      <c r="FO178" s="131"/>
      <c r="FP178" s="131"/>
      <c r="FQ178" s="385"/>
      <c r="FR178" s="385"/>
      <c r="FS178" s="131"/>
      <c r="FT178" s="131"/>
      <c r="FU178" s="131"/>
      <c r="FV178" s="385"/>
      <c r="FW178" s="385"/>
      <c r="FX178" s="131"/>
      <c r="FY178" s="131"/>
      <c r="FZ178" s="131"/>
      <c r="GA178" s="385"/>
      <c r="GB178" s="385"/>
      <c r="GC178" s="131"/>
      <c r="GD178" s="131"/>
      <c r="GE178" s="131"/>
      <c r="GF178" s="385"/>
      <c r="GG178" s="385"/>
      <c r="GH178" s="131"/>
      <c r="GI178" s="131"/>
      <c r="GJ178" s="131"/>
      <c r="GK178" s="385"/>
      <c r="GL178" s="385"/>
      <c r="GM178" s="131"/>
      <c r="GN178" s="131"/>
      <c r="GO178" s="131"/>
      <c r="GP178" s="385"/>
      <c r="GQ178" s="385"/>
      <c r="GR178" s="131"/>
      <c r="GS178" s="131"/>
      <c r="GT178" s="131"/>
      <c r="GU178" s="385"/>
      <c r="GV178" s="385"/>
      <c r="GW178" s="131"/>
      <c r="GX178" s="131"/>
      <c r="GY178" s="131"/>
      <c r="GZ178" s="385"/>
      <c r="HA178" s="385"/>
      <c r="HB178" s="131"/>
      <c r="HC178" s="131"/>
      <c r="HD178" s="131"/>
      <c r="HE178" s="385"/>
      <c r="HF178" s="385"/>
      <c r="HG178" s="131"/>
      <c r="HH178" s="131"/>
      <c r="HI178" s="131"/>
      <c r="HJ178" s="385"/>
      <c r="HK178" s="385"/>
      <c r="HL178" s="131"/>
      <c r="HM178" s="131"/>
      <c r="HN178" s="131"/>
      <c r="HO178" s="385"/>
      <c r="HP178" s="385"/>
      <c r="HQ178" s="131"/>
      <c r="HR178" s="131"/>
      <c r="HS178" s="131"/>
      <c r="HT178" s="385"/>
      <c r="HU178" s="385"/>
      <c r="HV178" s="131"/>
      <c r="HW178" s="131"/>
      <c r="HX178" s="131"/>
      <c r="HY178" s="385"/>
      <c r="HZ178" s="385"/>
      <c r="IA178" s="131"/>
      <c r="IB178" s="131"/>
      <c r="IC178" s="131"/>
      <c r="ID178" s="385"/>
      <c r="IE178" s="385"/>
      <c r="IF178" s="131"/>
      <c r="IG178" s="131"/>
      <c r="IH178" s="131"/>
      <c r="II178" s="385"/>
      <c r="IJ178" s="385"/>
      <c r="IK178" s="131"/>
      <c r="IL178" s="131"/>
      <c r="IM178" s="131"/>
      <c r="IN178" s="385"/>
      <c r="IO178" s="385"/>
      <c r="IP178" s="131"/>
      <c r="IQ178" s="131"/>
      <c r="IR178" s="131"/>
      <c r="IS178" s="385"/>
      <c r="IT178" s="385"/>
      <c r="IU178" s="131"/>
      <c r="IV178" s="131"/>
      <c r="IW178" s="131"/>
      <c r="IX178" s="385"/>
      <c r="IY178" s="386"/>
      <c r="IZ178" s="198"/>
      <c r="JA178" s="378"/>
      <c r="JB178" s="256"/>
      <c r="JC178" s="256"/>
    </row>
    <row r="179" spans="1:263" s="127" customFormat="1" ht="28.5" customHeight="1" thickBot="1" x14ac:dyDescent="0.4">
      <c r="A179" s="419"/>
      <c r="B179" s="420"/>
      <c r="C179" s="126" t="s">
        <v>437</v>
      </c>
      <c r="D179" s="248" t="s">
        <v>356</v>
      </c>
      <c r="E179" s="421"/>
      <c r="F179" s="286"/>
      <c r="G179" s="250"/>
      <c r="H179" s="422"/>
      <c r="I179" s="423"/>
      <c r="J179" s="424"/>
      <c r="K179" s="251"/>
      <c r="L179" s="251"/>
      <c r="M179" s="251"/>
      <c r="N179" s="251"/>
      <c r="O179" s="425"/>
      <c r="P179" s="251"/>
      <c r="Q179" s="251"/>
      <c r="R179" s="251"/>
      <c r="S179" s="251"/>
      <c r="T179" s="425"/>
      <c r="U179" s="251"/>
      <c r="V179" s="251"/>
      <c r="W179" s="251"/>
      <c r="X179" s="251"/>
      <c r="Y179" s="425"/>
      <c r="Z179" s="251"/>
      <c r="AA179" s="251"/>
      <c r="AB179" s="251"/>
      <c r="AC179" s="251"/>
      <c r="AD179" s="425"/>
      <c r="AE179" s="251"/>
      <c r="AF179" s="251"/>
      <c r="AG179" s="251"/>
      <c r="AH179" s="251"/>
      <c r="AI179" s="425"/>
      <c r="AJ179" s="251"/>
      <c r="AK179" s="251"/>
      <c r="AL179" s="251"/>
      <c r="AM179" s="251"/>
      <c r="AN179" s="425"/>
      <c r="AO179" s="251"/>
      <c r="AP179" s="251"/>
      <c r="AQ179" s="251"/>
      <c r="AR179" s="251"/>
      <c r="AS179" s="425"/>
      <c r="AT179" s="251"/>
      <c r="AU179" s="251"/>
      <c r="AV179" s="251"/>
      <c r="AW179" s="251"/>
      <c r="AX179" s="425"/>
      <c r="AY179" s="251"/>
      <c r="AZ179" s="251"/>
      <c r="BA179" s="251"/>
      <c r="BB179" s="251"/>
      <c r="BC179" s="425"/>
      <c r="BD179" s="251"/>
      <c r="BE179" s="251"/>
      <c r="BF179" s="251"/>
      <c r="BG179" s="251"/>
      <c r="BH179" s="425"/>
      <c r="BI179" s="251"/>
      <c r="BJ179" s="251"/>
      <c r="BK179" s="251"/>
      <c r="BL179" s="251"/>
      <c r="BM179" s="425"/>
      <c r="BN179" s="251"/>
      <c r="BO179" s="251"/>
      <c r="BP179" s="251"/>
      <c r="BQ179" s="251"/>
      <c r="BR179" s="425"/>
      <c r="BS179" s="251"/>
      <c r="BT179" s="251"/>
      <c r="BU179" s="251"/>
      <c r="BV179" s="251"/>
      <c r="BW179" s="425"/>
      <c r="BX179" s="251"/>
      <c r="BY179" s="251"/>
      <c r="BZ179" s="251"/>
      <c r="CA179" s="251"/>
      <c r="CB179" s="425"/>
      <c r="CC179" s="251"/>
      <c r="CD179" s="251"/>
      <c r="CE179" s="251"/>
      <c r="CF179" s="251"/>
      <c r="CG179" s="425"/>
      <c r="CH179" s="251"/>
      <c r="CI179" s="251"/>
      <c r="CJ179" s="251"/>
      <c r="CK179" s="251"/>
      <c r="CL179" s="425"/>
      <c r="CM179" s="251"/>
      <c r="CN179" s="251"/>
      <c r="CO179" s="251"/>
      <c r="CP179" s="251"/>
      <c r="CQ179" s="425"/>
      <c r="CR179" s="251"/>
      <c r="CS179" s="251"/>
      <c r="CT179" s="251"/>
      <c r="CU179" s="251"/>
      <c r="CV179" s="425"/>
      <c r="CW179" s="251"/>
      <c r="CX179" s="251"/>
      <c r="CY179" s="251"/>
      <c r="CZ179" s="251"/>
      <c r="DA179" s="425"/>
      <c r="DB179" s="251"/>
      <c r="DC179" s="251"/>
      <c r="DD179" s="251"/>
      <c r="DE179" s="251"/>
      <c r="DF179" s="425"/>
      <c r="DG179" s="251"/>
      <c r="DH179" s="251"/>
      <c r="DI179" s="251"/>
      <c r="DJ179" s="251"/>
      <c r="DK179" s="425"/>
      <c r="DL179" s="251"/>
      <c r="DM179" s="251"/>
      <c r="DN179" s="251"/>
      <c r="DO179" s="251"/>
      <c r="DP179" s="425"/>
      <c r="DQ179" s="251"/>
      <c r="DR179" s="251"/>
      <c r="DS179" s="251"/>
      <c r="DT179" s="251"/>
      <c r="DU179" s="425"/>
      <c r="DV179" s="251"/>
      <c r="DW179" s="251"/>
      <c r="DX179" s="251"/>
      <c r="DY179" s="251"/>
      <c r="DZ179" s="425"/>
      <c r="EA179" s="251"/>
      <c r="EB179" s="251"/>
      <c r="EC179" s="251"/>
      <c r="ED179" s="251"/>
      <c r="EE179" s="425"/>
      <c r="EF179" s="251"/>
      <c r="EG179" s="251"/>
      <c r="EH179" s="251"/>
      <c r="EI179" s="251"/>
      <c r="EJ179" s="425"/>
      <c r="EK179" s="251"/>
      <c r="EL179" s="251"/>
      <c r="EM179" s="251"/>
      <c r="EN179" s="251"/>
      <c r="EO179" s="425"/>
      <c r="EP179" s="251"/>
      <c r="EQ179" s="251"/>
      <c r="ER179" s="251"/>
      <c r="ES179" s="251"/>
      <c r="ET179" s="425"/>
      <c r="EU179" s="251"/>
      <c r="EV179" s="251"/>
      <c r="EW179" s="251"/>
      <c r="EX179" s="251"/>
      <c r="EY179" s="425"/>
      <c r="EZ179" s="251"/>
      <c r="FA179" s="251"/>
      <c r="FB179" s="251"/>
      <c r="FC179" s="251"/>
      <c r="FD179" s="425"/>
      <c r="FE179" s="251"/>
      <c r="FF179" s="251"/>
      <c r="FG179" s="251"/>
      <c r="FH179" s="251"/>
      <c r="FI179" s="425"/>
      <c r="FJ179" s="251"/>
      <c r="FK179" s="251"/>
      <c r="FL179" s="251"/>
      <c r="FM179" s="251"/>
      <c r="FN179" s="425"/>
      <c r="FO179" s="251"/>
      <c r="FP179" s="251"/>
      <c r="FQ179" s="251"/>
      <c r="FR179" s="251"/>
      <c r="FS179" s="425"/>
      <c r="FT179" s="251"/>
      <c r="FU179" s="251"/>
      <c r="FV179" s="251"/>
      <c r="FW179" s="251"/>
      <c r="FX179" s="425"/>
      <c r="FY179" s="251"/>
      <c r="FZ179" s="251"/>
      <c r="GA179" s="251"/>
      <c r="GB179" s="251"/>
      <c r="GC179" s="425"/>
      <c r="GD179" s="251"/>
      <c r="GE179" s="251"/>
      <c r="GF179" s="251"/>
      <c r="GG179" s="251"/>
      <c r="GH179" s="425"/>
      <c r="GI179" s="251"/>
      <c r="GJ179" s="251"/>
      <c r="GK179" s="251"/>
      <c r="GL179" s="251"/>
      <c r="GM179" s="425"/>
      <c r="GN179" s="251"/>
      <c r="GO179" s="251"/>
      <c r="GP179" s="251"/>
      <c r="GQ179" s="251"/>
      <c r="GR179" s="425"/>
      <c r="GS179" s="251"/>
      <c r="GT179" s="251"/>
      <c r="GU179" s="251"/>
      <c r="GV179" s="251"/>
      <c r="GW179" s="425"/>
      <c r="GX179" s="251"/>
      <c r="GY179" s="251"/>
      <c r="GZ179" s="251"/>
      <c r="HA179" s="251"/>
      <c r="HB179" s="425"/>
      <c r="HC179" s="251"/>
      <c r="HD179" s="251"/>
      <c r="HE179" s="251"/>
      <c r="HF179" s="251"/>
      <c r="HG179" s="425"/>
      <c r="HH179" s="251"/>
      <c r="HI179" s="251"/>
      <c r="HJ179" s="251"/>
      <c r="HK179" s="251"/>
      <c r="HL179" s="425"/>
      <c r="HM179" s="251"/>
      <c r="HN179" s="251"/>
      <c r="HO179" s="251"/>
      <c r="HP179" s="251"/>
      <c r="HQ179" s="425"/>
      <c r="HR179" s="251"/>
      <c r="HS179" s="251"/>
      <c r="HT179" s="251"/>
      <c r="HU179" s="251"/>
      <c r="HV179" s="425"/>
      <c r="HW179" s="251"/>
      <c r="HX179" s="251"/>
      <c r="HY179" s="251"/>
      <c r="HZ179" s="251"/>
      <c r="IA179" s="425"/>
      <c r="IB179" s="251"/>
      <c r="IC179" s="251"/>
      <c r="ID179" s="251"/>
      <c r="IE179" s="251"/>
      <c r="IF179" s="425"/>
      <c r="IG179" s="251"/>
      <c r="IH179" s="251"/>
      <c r="II179" s="251"/>
      <c r="IJ179" s="251"/>
      <c r="IK179" s="425"/>
      <c r="IL179" s="251"/>
      <c r="IM179" s="251"/>
      <c r="IN179" s="251"/>
      <c r="IO179" s="251"/>
      <c r="IP179" s="425"/>
      <c r="IQ179" s="251"/>
      <c r="IR179" s="251"/>
      <c r="IS179" s="251"/>
      <c r="IT179" s="251"/>
      <c r="IU179" s="425"/>
      <c r="IV179" s="251"/>
      <c r="IW179" s="251"/>
      <c r="IX179" s="251"/>
      <c r="IY179" s="426"/>
      <c r="IZ179" s="198"/>
      <c r="JA179" s="427"/>
      <c r="JB179" s="428"/>
      <c r="JC179" s="428"/>
    </row>
    <row r="180" spans="1:263" s="3" customFormat="1" x14ac:dyDescent="0.35">
      <c r="A180" s="198"/>
      <c r="B180" s="359"/>
      <c r="C180" s="239"/>
      <c r="D180" s="102"/>
      <c r="E180" s="102"/>
      <c r="F180" s="384"/>
      <c r="G180" s="131"/>
      <c r="H180" s="325"/>
      <c r="I180" s="202"/>
      <c r="J180" s="324"/>
      <c r="K180" s="131"/>
      <c r="L180" s="131"/>
      <c r="M180" s="385"/>
      <c r="N180" s="385"/>
      <c r="O180" s="131"/>
      <c r="P180" s="131"/>
      <c r="Q180" s="131"/>
      <c r="R180" s="385"/>
      <c r="S180" s="385"/>
      <c r="T180" s="131"/>
      <c r="U180" s="131"/>
      <c r="V180" s="131"/>
      <c r="W180" s="385"/>
      <c r="X180" s="385"/>
      <c r="Y180" s="131"/>
      <c r="Z180" s="131"/>
      <c r="AA180" s="131"/>
      <c r="AB180" s="385"/>
      <c r="AC180" s="385"/>
      <c r="AD180" s="131"/>
      <c r="AE180" s="131"/>
      <c r="AF180" s="131"/>
      <c r="AG180" s="385"/>
      <c r="AH180" s="385"/>
      <c r="AI180" s="131"/>
      <c r="AJ180" s="131"/>
      <c r="AK180" s="131"/>
      <c r="AL180" s="385"/>
      <c r="AM180" s="385"/>
      <c r="AN180" s="131"/>
      <c r="AO180" s="131"/>
      <c r="AP180" s="131"/>
      <c r="AQ180" s="385"/>
      <c r="AR180" s="385"/>
      <c r="AS180" s="131"/>
      <c r="AT180" s="131"/>
      <c r="AU180" s="131"/>
      <c r="AV180" s="385"/>
      <c r="AW180" s="385"/>
      <c r="AX180" s="131"/>
      <c r="AY180" s="131"/>
      <c r="AZ180" s="131"/>
      <c r="BA180" s="385"/>
      <c r="BB180" s="385"/>
      <c r="BC180" s="131"/>
      <c r="BD180" s="131"/>
      <c r="BE180" s="131"/>
      <c r="BF180" s="385"/>
      <c r="BG180" s="385"/>
      <c r="BH180" s="131"/>
      <c r="BI180" s="131"/>
      <c r="BJ180" s="131"/>
      <c r="BK180" s="385"/>
      <c r="BL180" s="385"/>
      <c r="BM180" s="131"/>
      <c r="BN180" s="131"/>
      <c r="BO180" s="131"/>
      <c r="BP180" s="385"/>
      <c r="BQ180" s="385"/>
      <c r="BR180" s="131"/>
      <c r="BS180" s="131"/>
      <c r="BT180" s="131"/>
      <c r="BU180" s="385"/>
      <c r="BV180" s="385"/>
      <c r="BW180" s="131"/>
      <c r="BX180" s="131"/>
      <c r="BY180" s="131"/>
      <c r="BZ180" s="385"/>
      <c r="CA180" s="385"/>
      <c r="CB180" s="131"/>
      <c r="CC180" s="131"/>
      <c r="CD180" s="131"/>
      <c r="CE180" s="385"/>
      <c r="CF180" s="385"/>
      <c r="CG180" s="131"/>
      <c r="CH180" s="131"/>
      <c r="CI180" s="131"/>
      <c r="CJ180" s="385"/>
      <c r="CK180" s="385"/>
      <c r="CL180" s="131"/>
      <c r="CM180" s="131"/>
      <c r="CN180" s="131"/>
      <c r="CO180" s="385"/>
      <c r="CP180" s="385"/>
      <c r="CQ180" s="131"/>
      <c r="CR180" s="131"/>
      <c r="CS180" s="131"/>
      <c r="CT180" s="385"/>
      <c r="CU180" s="385"/>
      <c r="CV180" s="131"/>
      <c r="CW180" s="131"/>
      <c r="CX180" s="131"/>
      <c r="CY180" s="385"/>
      <c r="CZ180" s="385"/>
      <c r="DA180" s="131"/>
      <c r="DB180" s="131"/>
      <c r="DC180" s="131"/>
      <c r="DD180" s="385"/>
      <c r="DE180" s="385"/>
      <c r="DF180" s="131"/>
      <c r="DG180" s="131"/>
      <c r="DH180" s="131"/>
      <c r="DI180" s="385"/>
      <c r="DJ180" s="385"/>
      <c r="DK180" s="131"/>
      <c r="DL180" s="131"/>
      <c r="DM180" s="131"/>
      <c r="DN180" s="385"/>
      <c r="DO180" s="385"/>
      <c r="DP180" s="131"/>
      <c r="DQ180" s="131"/>
      <c r="DR180" s="131"/>
      <c r="DS180" s="385"/>
      <c r="DT180" s="385"/>
      <c r="DU180" s="131"/>
      <c r="DV180" s="131"/>
      <c r="DW180" s="131"/>
      <c r="DX180" s="385"/>
      <c r="DY180" s="385"/>
      <c r="DZ180" s="131"/>
      <c r="EA180" s="131"/>
      <c r="EB180" s="131"/>
      <c r="EC180" s="385"/>
      <c r="ED180" s="385"/>
      <c r="EE180" s="131"/>
      <c r="EF180" s="131"/>
      <c r="EG180" s="131"/>
      <c r="EH180" s="385"/>
      <c r="EI180" s="385"/>
      <c r="EJ180" s="131"/>
      <c r="EK180" s="131"/>
      <c r="EL180" s="131"/>
      <c r="EM180" s="385"/>
      <c r="EN180" s="385"/>
      <c r="EO180" s="131"/>
      <c r="EP180" s="131"/>
      <c r="EQ180" s="131"/>
      <c r="ER180" s="385"/>
      <c r="ES180" s="385"/>
      <c r="ET180" s="131"/>
      <c r="EU180" s="131"/>
      <c r="EV180" s="131"/>
      <c r="EW180" s="385"/>
      <c r="EX180" s="385"/>
      <c r="EY180" s="131"/>
      <c r="EZ180" s="131"/>
      <c r="FA180" s="131"/>
      <c r="FB180" s="385"/>
      <c r="FC180" s="385"/>
      <c r="FD180" s="131"/>
      <c r="FE180" s="131"/>
      <c r="FF180" s="131"/>
      <c r="FG180" s="385"/>
      <c r="FH180" s="385"/>
      <c r="FI180" s="131"/>
      <c r="FJ180" s="131"/>
      <c r="FK180" s="131"/>
      <c r="FL180" s="385"/>
      <c r="FM180" s="385"/>
      <c r="FN180" s="131"/>
      <c r="FO180" s="131"/>
      <c r="FP180" s="131"/>
      <c r="FQ180" s="385"/>
      <c r="FR180" s="385"/>
      <c r="FS180" s="131"/>
      <c r="FT180" s="131"/>
      <c r="FU180" s="131"/>
      <c r="FV180" s="385"/>
      <c r="FW180" s="385"/>
      <c r="FX180" s="131"/>
      <c r="FY180" s="131"/>
      <c r="FZ180" s="131"/>
      <c r="GA180" s="385"/>
      <c r="GB180" s="385"/>
      <c r="GC180" s="131"/>
      <c r="GD180" s="131"/>
      <c r="GE180" s="131"/>
      <c r="GF180" s="385"/>
      <c r="GG180" s="385"/>
      <c r="GH180" s="131"/>
      <c r="GI180" s="131"/>
      <c r="GJ180" s="131"/>
      <c r="GK180" s="385"/>
      <c r="GL180" s="385"/>
      <c r="GM180" s="131"/>
      <c r="GN180" s="131"/>
      <c r="GO180" s="131"/>
      <c r="GP180" s="385"/>
      <c r="GQ180" s="385"/>
      <c r="GR180" s="131"/>
      <c r="GS180" s="131"/>
      <c r="GT180" s="131"/>
      <c r="GU180" s="385"/>
      <c r="GV180" s="385"/>
      <c r="GW180" s="131"/>
      <c r="GX180" s="131"/>
      <c r="GY180" s="131"/>
      <c r="GZ180" s="385"/>
      <c r="HA180" s="385"/>
      <c r="HB180" s="131"/>
      <c r="HC180" s="131"/>
      <c r="HD180" s="131"/>
      <c r="HE180" s="385"/>
      <c r="HF180" s="385"/>
      <c r="HG180" s="131"/>
      <c r="HH180" s="131"/>
      <c r="HI180" s="131"/>
      <c r="HJ180" s="385"/>
      <c r="HK180" s="385"/>
      <c r="HL180" s="131"/>
      <c r="HM180" s="131"/>
      <c r="HN180" s="131"/>
      <c r="HO180" s="385"/>
      <c r="HP180" s="385"/>
      <c r="HQ180" s="131"/>
      <c r="HR180" s="131"/>
      <c r="HS180" s="131"/>
      <c r="HT180" s="385"/>
      <c r="HU180" s="385"/>
      <c r="HV180" s="131"/>
      <c r="HW180" s="131"/>
      <c r="HX180" s="131"/>
      <c r="HY180" s="385"/>
      <c r="HZ180" s="385"/>
      <c r="IA180" s="131"/>
      <c r="IB180" s="131"/>
      <c r="IC180" s="131"/>
      <c r="ID180" s="385"/>
      <c r="IE180" s="385"/>
      <c r="IF180" s="131"/>
      <c r="IG180" s="131"/>
      <c r="IH180" s="131"/>
      <c r="II180" s="385"/>
      <c r="IJ180" s="385"/>
      <c r="IK180" s="131"/>
      <c r="IL180" s="131"/>
      <c r="IM180" s="131"/>
      <c r="IN180" s="385"/>
      <c r="IO180" s="385"/>
      <c r="IP180" s="131"/>
      <c r="IQ180" s="131"/>
      <c r="IR180" s="131"/>
      <c r="IS180" s="385"/>
      <c r="IT180" s="385"/>
      <c r="IU180" s="131"/>
      <c r="IV180" s="131"/>
      <c r="IW180" s="131"/>
      <c r="IX180" s="385"/>
      <c r="IY180" s="386"/>
      <c r="IZ180" s="198"/>
      <c r="JA180" s="378"/>
      <c r="JB180" s="256"/>
      <c r="JC180" s="256"/>
    </row>
    <row r="181" spans="1:263" s="3" customFormat="1" x14ac:dyDescent="0.35">
      <c r="A181" s="198"/>
      <c r="B181" s="359"/>
      <c r="C181" s="126" t="s">
        <v>438</v>
      </c>
      <c r="D181" s="102" t="s">
        <v>439</v>
      </c>
      <c r="E181" s="102"/>
      <c r="F181" s="285"/>
      <c r="G181" s="110"/>
      <c r="H181" s="325"/>
      <c r="I181" s="202"/>
      <c r="J181" s="324"/>
      <c r="K181" s="131"/>
      <c r="L181" s="429"/>
      <c r="M181" s="385"/>
      <c r="N181" s="385"/>
      <c r="O181" s="131"/>
      <c r="P181" s="131"/>
      <c r="Q181" s="429"/>
      <c r="R181" s="385"/>
      <c r="S181" s="385"/>
      <c r="T181" s="131"/>
      <c r="U181" s="131"/>
      <c r="V181" s="429"/>
      <c r="W181" s="385"/>
      <c r="X181" s="385"/>
      <c r="Y181" s="131"/>
      <c r="Z181" s="131"/>
      <c r="AA181" s="429"/>
      <c r="AB181" s="385"/>
      <c r="AC181" s="385"/>
      <c r="AD181" s="131"/>
      <c r="AE181" s="131"/>
      <c r="AF181" s="429"/>
      <c r="AG181" s="385"/>
      <c r="AH181" s="385"/>
      <c r="AI181" s="131"/>
      <c r="AJ181" s="131"/>
      <c r="AK181" s="429"/>
      <c r="AL181" s="385"/>
      <c r="AM181" s="385"/>
      <c r="AN181" s="131"/>
      <c r="AO181" s="131"/>
      <c r="AP181" s="429"/>
      <c r="AQ181" s="385"/>
      <c r="AR181" s="385"/>
      <c r="AS181" s="131"/>
      <c r="AT181" s="131"/>
      <c r="AU181" s="429"/>
      <c r="AV181" s="385"/>
      <c r="AW181" s="385"/>
      <c r="AX181" s="131"/>
      <c r="AY181" s="131"/>
      <c r="AZ181" s="429"/>
      <c r="BA181" s="385"/>
      <c r="BB181" s="385"/>
      <c r="BC181" s="131"/>
      <c r="BD181" s="131"/>
      <c r="BE181" s="429"/>
      <c r="BF181" s="385"/>
      <c r="BG181" s="385"/>
      <c r="BH181" s="131"/>
      <c r="BI181" s="131"/>
      <c r="BJ181" s="429"/>
      <c r="BK181" s="385"/>
      <c r="BL181" s="385"/>
      <c r="BM181" s="131"/>
      <c r="BN181" s="131"/>
      <c r="BO181" s="429"/>
      <c r="BP181" s="385"/>
      <c r="BQ181" s="385"/>
      <c r="BR181" s="131"/>
      <c r="BS181" s="131"/>
      <c r="BT181" s="429"/>
      <c r="BU181" s="385"/>
      <c r="BV181" s="385"/>
      <c r="BW181" s="131"/>
      <c r="BX181" s="131"/>
      <c r="BY181" s="429"/>
      <c r="BZ181" s="385"/>
      <c r="CA181" s="385"/>
      <c r="CB181" s="131"/>
      <c r="CC181" s="131"/>
      <c r="CD181" s="429"/>
      <c r="CE181" s="385"/>
      <c r="CF181" s="385"/>
      <c r="CG181" s="131"/>
      <c r="CH181" s="131"/>
      <c r="CI181" s="429"/>
      <c r="CJ181" s="385"/>
      <c r="CK181" s="385"/>
      <c r="CL181" s="131"/>
      <c r="CM181" s="131"/>
      <c r="CN181" s="429"/>
      <c r="CO181" s="385"/>
      <c r="CP181" s="385"/>
      <c r="CQ181" s="131"/>
      <c r="CR181" s="131"/>
      <c r="CS181" s="429"/>
      <c r="CT181" s="385"/>
      <c r="CU181" s="385"/>
      <c r="CV181" s="131"/>
      <c r="CW181" s="131"/>
      <c r="CX181" s="429"/>
      <c r="CY181" s="385"/>
      <c r="CZ181" s="385"/>
      <c r="DA181" s="131"/>
      <c r="DB181" s="131"/>
      <c r="DC181" s="429"/>
      <c r="DD181" s="385"/>
      <c r="DE181" s="385"/>
      <c r="DF181" s="131"/>
      <c r="DG181" s="131"/>
      <c r="DH181" s="429"/>
      <c r="DI181" s="385"/>
      <c r="DJ181" s="385"/>
      <c r="DK181" s="131"/>
      <c r="DL181" s="131"/>
      <c r="DM181" s="429"/>
      <c r="DN181" s="385"/>
      <c r="DO181" s="385"/>
      <c r="DP181" s="131"/>
      <c r="DQ181" s="131"/>
      <c r="DR181" s="429"/>
      <c r="DS181" s="385"/>
      <c r="DT181" s="385"/>
      <c r="DU181" s="131"/>
      <c r="DV181" s="131"/>
      <c r="DW181" s="429"/>
      <c r="DX181" s="385"/>
      <c r="DY181" s="385"/>
      <c r="DZ181" s="131"/>
      <c r="EA181" s="131"/>
      <c r="EB181" s="429"/>
      <c r="EC181" s="385"/>
      <c r="ED181" s="385"/>
      <c r="EE181" s="131"/>
      <c r="EF181" s="131"/>
      <c r="EG181" s="429"/>
      <c r="EH181" s="385"/>
      <c r="EI181" s="385"/>
      <c r="EJ181" s="131"/>
      <c r="EK181" s="131"/>
      <c r="EL181" s="429"/>
      <c r="EM181" s="385"/>
      <c r="EN181" s="385"/>
      <c r="EO181" s="131"/>
      <c r="EP181" s="131"/>
      <c r="EQ181" s="429"/>
      <c r="ER181" s="385"/>
      <c r="ES181" s="385"/>
      <c r="ET181" s="131"/>
      <c r="EU181" s="131"/>
      <c r="EV181" s="429"/>
      <c r="EW181" s="385"/>
      <c r="EX181" s="385"/>
      <c r="EY181" s="131"/>
      <c r="EZ181" s="131"/>
      <c r="FA181" s="429"/>
      <c r="FB181" s="385"/>
      <c r="FC181" s="385"/>
      <c r="FD181" s="131"/>
      <c r="FE181" s="131"/>
      <c r="FF181" s="429"/>
      <c r="FG181" s="385"/>
      <c r="FH181" s="385"/>
      <c r="FI181" s="131"/>
      <c r="FJ181" s="131"/>
      <c r="FK181" s="429"/>
      <c r="FL181" s="385"/>
      <c r="FM181" s="385"/>
      <c r="FN181" s="131"/>
      <c r="FO181" s="131"/>
      <c r="FP181" s="429"/>
      <c r="FQ181" s="385"/>
      <c r="FR181" s="385"/>
      <c r="FS181" s="131"/>
      <c r="FT181" s="131"/>
      <c r="FU181" s="429"/>
      <c r="FV181" s="385"/>
      <c r="FW181" s="385"/>
      <c r="FX181" s="131"/>
      <c r="FY181" s="131"/>
      <c r="FZ181" s="429"/>
      <c r="GA181" s="385"/>
      <c r="GB181" s="385"/>
      <c r="GC181" s="131"/>
      <c r="GD181" s="131"/>
      <c r="GE181" s="429"/>
      <c r="GF181" s="385"/>
      <c r="GG181" s="385"/>
      <c r="GH181" s="131"/>
      <c r="GI181" s="131"/>
      <c r="GJ181" s="429"/>
      <c r="GK181" s="385"/>
      <c r="GL181" s="385"/>
      <c r="GM181" s="131"/>
      <c r="GN181" s="131"/>
      <c r="GO181" s="429"/>
      <c r="GP181" s="385"/>
      <c r="GQ181" s="385"/>
      <c r="GR181" s="131"/>
      <c r="GS181" s="131"/>
      <c r="GT181" s="429"/>
      <c r="GU181" s="385"/>
      <c r="GV181" s="385"/>
      <c r="GW181" s="131"/>
      <c r="GX181" s="131"/>
      <c r="GY181" s="429"/>
      <c r="GZ181" s="385"/>
      <c r="HA181" s="385"/>
      <c r="HB181" s="131"/>
      <c r="HC181" s="131"/>
      <c r="HD181" s="429"/>
      <c r="HE181" s="385"/>
      <c r="HF181" s="385"/>
      <c r="HG181" s="131"/>
      <c r="HH181" s="131"/>
      <c r="HI181" s="429"/>
      <c r="HJ181" s="385"/>
      <c r="HK181" s="385"/>
      <c r="HL181" s="131"/>
      <c r="HM181" s="131"/>
      <c r="HN181" s="429"/>
      <c r="HO181" s="385"/>
      <c r="HP181" s="385"/>
      <c r="HQ181" s="131"/>
      <c r="HR181" s="131"/>
      <c r="HS181" s="429"/>
      <c r="HT181" s="385"/>
      <c r="HU181" s="385"/>
      <c r="HV181" s="131"/>
      <c r="HW181" s="131"/>
      <c r="HX181" s="429"/>
      <c r="HY181" s="385"/>
      <c r="HZ181" s="385"/>
      <c r="IA181" s="131"/>
      <c r="IB181" s="131"/>
      <c r="IC181" s="429"/>
      <c r="ID181" s="385"/>
      <c r="IE181" s="385"/>
      <c r="IF181" s="131"/>
      <c r="IG181" s="131"/>
      <c r="IH181" s="429"/>
      <c r="II181" s="385"/>
      <c r="IJ181" s="385"/>
      <c r="IK181" s="131"/>
      <c r="IL181" s="131"/>
      <c r="IM181" s="429"/>
      <c r="IN181" s="385"/>
      <c r="IO181" s="385"/>
      <c r="IP181" s="131"/>
      <c r="IQ181" s="131"/>
      <c r="IR181" s="429"/>
      <c r="IS181" s="385"/>
      <c r="IT181" s="385"/>
      <c r="IU181" s="131"/>
      <c r="IV181" s="131"/>
      <c r="IW181" s="429"/>
      <c r="IX181" s="385"/>
      <c r="IY181" s="386"/>
      <c r="IZ181" s="198"/>
      <c r="JA181" s="378"/>
      <c r="JB181" s="256"/>
      <c r="JC181" s="256"/>
    </row>
    <row r="182" spans="1:263" s="3" customFormat="1" x14ac:dyDescent="0.35">
      <c r="A182" s="198"/>
      <c r="B182" s="359"/>
      <c r="C182" s="239"/>
      <c r="D182" s="104"/>
      <c r="E182" s="102"/>
      <c r="F182" s="384"/>
      <c r="G182" s="131"/>
      <c r="H182" s="325"/>
      <c r="I182" s="202"/>
      <c r="J182" s="324"/>
      <c r="K182" s="131"/>
      <c r="L182" s="131"/>
      <c r="M182" s="385"/>
      <c r="N182" s="385"/>
      <c r="O182" s="131"/>
      <c r="P182" s="131"/>
      <c r="Q182" s="131"/>
      <c r="R182" s="385"/>
      <c r="S182" s="385"/>
      <c r="T182" s="131"/>
      <c r="U182" s="131"/>
      <c r="V182" s="131"/>
      <c r="W182" s="385"/>
      <c r="X182" s="385"/>
      <c r="Y182" s="131"/>
      <c r="Z182" s="131"/>
      <c r="AA182" s="131"/>
      <c r="AB182" s="385"/>
      <c r="AC182" s="385"/>
      <c r="AD182" s="131"/>
      <c r="AE182" s="131"/>
      <c r="AF182" s="131"/>
      <c r="AG182" s="385"/>
      <c r="AH182" s="385"/>
      <c r="AI182" s="131"/>
      <c r="AJ182" s="131"/>
      <c r="AK182" s="131"/>
      <c r="AL182" s="385"/>
      <c r="AM182" s="385"/>
      <c r="AN182" s="131"/>
      <c r="AO182" s="131"/>
      <c r="AP182" s="131"/>
      <c r="AQ182" s="385"/>
      <c r="AR182" s="385"/>
      <c r="AS182" s="131"/>
      <c r="AT182" s="131"/>
      <c r="AU182" s="131"/>
      <c r="AV182" s="385"/>
      <c r="AW182" s="385"/>
      <c r="AX182" s="131"/>
      <c r="AY182" s="131"/>
      <c r="AZ182" s="131"/>
      <c r="BA182" s="385"/>
      <c r="BB182" s="385"/>
      <c r="BC182" s="131"/>
      <c r="BD182" s="131"/>
      <c r="BE182" s="131"/>
      <c r="BF182" s="385"/>
      <c r="BG182" s="385"/>
      <c r="BH182" s="131"/>
      <c r="BI182" s="131"/>
      <c r="BJ182" s="131"/>
      <c r="BK182" s="385"/>
      <c r="BL182" s="385"/>
      <c r="BM182" s="131"/>
      <c r="BN182" s="131"/>
      <c r="BO182" s="131"/>
      <c r="BP182" s="385"/>
      <c r="BQ182" s="385"/>
      <c r="BR182" s="131"/>
      <c r="BS182" s="131"/>
      <c r="BT182" s="131"/>
      <c r="BU182" s="385"/>
      <c r="BV182" s="385"/>
      <c r="BW182" s="131"/>
      <c r="BX182" s="131"/>
      <c r="BY182" s="131"/>
      <c r="BZ182" s="385"/>
      <c r="CA182" s="385"/>
      <c r="CB182" s="131"/>
      <c r="CC182" s="131"/>
      <c r="CD182" s="131"/>
      <c r="CE182" s="385"/>
      <c r="CF182" s="385"/>
      <c r="CG182" s="131"/>
      <c r="CH182" s="131"/>
      <c r="CI182" s="131"/>
      <c r="CJ182" s="385"/>
      <c r="CK182" s="385"/>
      <c r="CL182" s="131"/>
      <c r="CM182" s="131"/>
      <c r="CN182" s="131"/>
      <c r="CO182" s="385"/>
      <c r="CP182" s="385"/>
      <c r="CQ182" s="131"/>
      <c r="CR182" s="131"/>
      <c r="CS182" s="131"/>
      <c r="CT182" s="385"/>
      <c r="CU182" s="385"/>
      <c r="CV182" s="131"/>
      <c r="CW182" s="131"/>
      <c r="CX182" s="131"/>
      <c r="CY182" s="385"/>
      <c r="CZ182" s="385"/>
      <c r="DA182" s="131"/>
      <c r="DB182" s="131"/>
      <c r="DC182" s="131"/>
      <c r="DD182" s="385"/>
      <c r="DE182" s="385"/>
      <c r="DF182" s="131"/>
      <c r="DG182" s="131"/>
      <c r="DH182" s="131"/>
      <c r="DI182" s="385"/>
      <c r="DJ182" s="385"/>
      <c r="DK182" s="131"/>
      <c r="DL182" s="131"/>
      <c r="DM182" s="131"/>
      <c r="DN182" s="385"/>
      <c r="DO182" s="385"/>
      <c r="DP182" s="131"/>
      <c r="DQ182" s="131"/>
      <c r="DR182" s="131"/>
      <c r="DS182" s="385"/>
      <c r="DT182" s="385"/>
      <c r="DU182" s="131"/>
      <c r="DV182" s="131"/>
      <c r="DW182" s="131"/>
      <c r="DX182" s="385"/>
      <c r="DY182" s="385"/>
      <c r="DZ182" s="131"/>
      <c r="EA182" s="131"/>
      <c r="EB182" s="131"/>
      <c r="EC182" s="385"/>
      <c r="ED182" s="385"/>
      <c r="EE182" s="131"/>
      <c r="EF182" s="131"/>
      <c r="EG182" s="131"/>
      <c r="EH182" s="385"/>
      <c r="EI182" s="385"/>
      <c r="EJ182" s="131"/>
      <c r="EK182" s="131"/>
      <c r="EL182" s="131"/>
      <c r="EM182" s="385"/>
      <c r="EN182" s="385"/>
      <c r="EO182" s="131"/>
      <c r="EP182" s="131"/>
      <c r="EQ182" s="131"/>
      <c r="ER182" s="385"/>
      <c r="ES182" s="385"/>
      <c r="ET182" s="131"/>
      <c r="EU182" s="131"/>
      <c r="EV182" s="131"/>
      <c r="EW182" s="385"/>
      <c r="EX182" s="385"/>
      <c r="EY182" s="131"/>
      <c r="EZ182" s="131"/>
      <c r="FA182" s="131"/>
      <c r="FB182" s="385"/>
      <c r="FC182" s="385"/>
      <c r="FD182" s="131"/>
      <c r="FE182" s="131"/>
      <c r="FF182" s="131"/>
      <c r="FG182" s="385"/>
      <c r="FH182" s="385"/>
      <c r="FI182" s="131"/>
      <c r="FJ182" s="131"/>
      <c r="FK182" s="131"/>
      <c r="FL182" s="385"/>
      <c r="FM182" s="385"/>
      <c r="FN182" s="131"/>
      <c r="FO182" s="131"/>
      <c r="FP182" s="131"/>
      <c r="FQ182" s="385"/>
      <c r="FR182" s="385"/>
      <c r="FS182" s="131"/>
      <c r="FT182" s="131"/>
      <c r="FU182" s="131"/>
      <c r="FV182" s="385"/>
      <c r="FW182" s="385"/>
      <c r="FX182" s="131"/>
      <c r="FY182" s="131"/>
      <c r="FZ182" s="131"/>
      <c r="GA182" s="385"/>
      <c r="GB182" s="385"/>
      <c r="GC182" s="131"/>
      <c r="GD182" s="131"/>
      <c r="GE182" s="131"/>
      <c r="GF182" s="385"/>
      <c r="GG182" s="385"/>
      <c r="GH182" s="131"/>
      <c r="GI182" s="131"/>
      <c r="GJ182" s="131"/>
      <c r="GK182" s="385"/>
      <c r="GL182" s="385"/>
      <c r="GM182" s="131"/>
      <c r="GN182" s="131"/>
      <c r="GO182" s="131"/>
      <c r="GP182" s="385"/>
      <c r="GQ182" s="385"/>
      <c r="GR182" s="131"/>
      <c r="GS182" s="131"/>
      <c r="GT182" s="131"/>
      <c r="GU182" s="385"/>
      <c r="GV182" s="385"/>
      <c r="GW182" s="131"/>
      <c r="GX182" s="131"/>
      <c r="GY182" s="131"/>
      <c r="GZ182" s="385"/>
      <c r="HA182" s="385"/>
      <c r="HB182" s="131"/>
      <c r="HC182" s="131"/>
      <c r="HD182" s="131"/>
      <c r="HE182" s="385"/>
      <c r="HF182" s="385"/>
      <c r="HG182" s="131"/>
      <c r="HH182" s="131"/>
      <c r="HI182" s="131"/>
      <c r="HJ182" s="385"/>
      <c r="HK182" s="385"/>
      <c r="HL182" s="131"/>
      <c r="HM182" s="131"/>
      <c r="HN182" s="131"/>
      <c r="HO182" s="385"/>
      <c r="HP182" s="385"/>
      <c r="HQ182" s="131"/>
      <c r="HR182" s="131"/>
      <c r="HS182" s="131"/>
      <c r="HT182" s="385"/>
      <c r="HU182" s="385"/>
      <c r="HV182" s="131"/>
      <c r="HW182" s="131"/>
      <c r="HX182" s="131"/>
      <c r="HY182" s="385"/>
      <c r="HZ182" s="385"/>
      <c r="IA182" s="131"/>
      <c r="IB182" s="131"/>
      <c r="IC182" s="131"/>
      <c r="ID182" s="385"/>
      <c r="IE182" s="385"/>
      <c r="IF182" s="131"/>
      <c r="IG182" s="131"/>
      <c r="IH182" s="131"/>
      <c r="II182" s="385"/>
      <c r="IJ182" s="385"/>
      <c r="IK182" s="131"/>
      <c r="IL182" s="131"/>
      <c r="IM182" s="131"/>
      <c r="IN182" s="385"/>
      <c r="IO182" s="385"/>
      <c r="IP182" s="131"/>
      <c r="IQ182" s="131"/>
      <c r="IR182" s="131"/>
      <c r="IS182" s="385"/>
      <c r="IT182" s="385"/>
      <c r="IU182" s="131"/>
      <c r="IV182" s="131"/>
      <c r="IW182" s="131"/>
      <c r="IX182" s="385"/>
      <c r="IY182" s="386"/>
      <c r="IZ182" s="198"/>
      <c r="JA182" s="378"/>
      <c r="JB182" s="256"/>
      <c r="JC182" s="256"/>
    </row>
    <row r="183" spans="1:263" s="3" customFormat="1" x14ac:dyDescent="0.35">
      <c r="A183" s="198"/>
      <c r="B183" s="359"/>
      <c r="C183" s="126" t="s">
        <v>440</v>
      </c>
      <c r="D183" s="104" t="s">
        <v>441</v>
      </c>
      <c r="E183" s="102"/>
      <c r="F183" s="285" t="str">
        <f>IFERROR(INDEX('Helper 1'!$I$2:$I$19,MATCH('Schedule 1'!$G$20,'Helper 1'!$H$2:$H$19,0)),"")</f>
        <v/>
      </c>
      <c r="G183" s="131">
        <f>SUM(L183:IX183)</f>
        <v>0</v>
      </c>
      <c r="H183" s="325"/>
      <c r="I183" s="202"/>
      <c r="J183" s="324"/>
      <c r="K183" s="131"/>
      <c r="L183" s="130"/>
      <c r="M183" s="385"/>
      <c r="N183" s="385"/>
      <c r="O183" s="131"/>
      <c r="P183" s="131"/>
      <c r="Q183" s="130"/>
      <c r="R183" s="385"/>
      <c r="S183" s="385"/>
      <c r="T183" s="131"/>
      <c r="U183" s="131"/>
      <c r="V183" s="130"/>
      <c r="W183" s="385"/>
      <c r="X183" s="385"/>
      <c r="Y183" s="131"/>
      <c r="Z183" s="131"/>
      <c r="AA183" s="130"/>
      <c r="AB183" s="385"/>
      <c r="AC183" s="385"/>
      <c r="AD183" s="131"/>
      <c r="AE183" s="131"/>
      <c r="AF183" s="130"/>
      <c r="AG183" s="385"/>
      <c r="AH183" s="385"/>
      <c r="AI183" s="131"/>
      <c r="AJ183" s="131"/>
      <c r="AK183" s="130"/>
      <c r="AL183" s="385"/>
      <c r="AM183" s="385"/>
      <c r="AN183" s="131"/>
      <c r="AO183" s="131"/>
      <c r="AP183" s="130"/>
      <c r="AQ183" s="385"/>
      <c r="AR183" s="385"/>
      <c r="AS183" s="131"/>
      <c r="AT183" s="131"/>
      <c r="AU183" s="130"/>
      <c r="AV183" s="385"/>
      <c r="AW183" s="385"/>
      <c r="AX183" s="131"/>
      <c r="AY183" s="131"/>
      <c r="AZ183" s="130"/>
      <c r="BA183" s="385"/>
      <c r="BB183" s="385"/>
      <c r="BC183" s="131"/>
      <c r="BD183" s="131"/>
      <c r="BE183" s="130"/>
      <c r="BF183" s="385"/>
      <c r="BG183" s="385"/>
      <c r="BH183" s="131"/>
      <c r="BI183" s="131"/>
      <c r="BJ183" s="130"/>
      <c r="BK183" s="385"/>
      <c r="BL183" s="385"/>
      <c r="BM183" s="131"/>
      <c r="BN183" s="131"/>
      <c r="BO183" s="130"/>
      <c r="BP183" s="385"/>
      <c r="BQ183" s="385"/>
      <c r="BR183" s="131"/>
      <c r="BS183" s="131"/>
      <c r="BT183" s="130"/>
      <c r="BU183" s="385"/>
      <c r="BV183" s="385"/>
      <c r="BW183" s="131"/>
      <c r="BX183" s="131"/>
      <c r="BY183" s="130"/>
      <c r="BZ183" s="385"/>
      <c r="CA183" s="385"/>
      <c r="CB183" s="131"/>
      <c r="CC183" s="131"/>
      <c r="CD183" s="130"/>
      <c r="CE183" s="385"/>
      <c r="CF183" s="385"/>
      <c r="CG183" s="131"/>
      <c r="CH183" s="131"/>
      <c r="CI183" s="130"/>
      <c r="CJ183" s="385"/>
      <c r="CK183" s="385"/>
      <c r="CL183" s="131"/>
      <c r="CM183" s="131"/>
      <c r="CN183" s="130"/>
      <c r="CO183" s="385"/>
      <c r="CP183" s="385"/>
      <c r="CQ183" s="131"/>
      <c r="CR183" s="131"/>
      <c r="CS183" s="130"/>
      <c r="CT183" s="385"/>
      <c r="CU183" s="385"/>
      <c r="CV183" s="131"/>
      <c r="CW183" s="131"/>
      <c r="CX183" s="130"/>
      <c r="CY183" s="385"/>
      <c r="CZ183" s="385"/>
      <c r="DA183" s="131"/>
      <c r="DB183" s="131"/>
      <c r="DC183" s="130"/>
      <c r="DD183" s="385"/>
      <c r="DE183" s="385"/>
      <c r="DF183" s="131"/>
      <c r="DG183" s="131"/>
      <c r="DH183" s="130"/>
      <c r="DI183" s="385"/>
      <c r="DJ183" s="385"/>
      <c r="DK183" s="131"/>
      <c r="DL183" s="131"/>
      <c r="DM183" s="130"/>
      <c r="DN183" s="385"/>
      <c r="DO183" s="385"/>
      <c r="DP183" s="131"/>
      <c r="DQ183" s="131"/>
      <c r="DR183" s="130"/>
      <c r="DS183" s="385"/>
      <c r="DT183" s="385"/>
      <c r="DU183" s="131"/>
      <c r="DV183" s="131"/>
      <c r="DW183" s="130"/>
      <c r="DX183" s="385"/>
      <c r="DY183" s="385"/>
      <c r="DZ183" s="131"/>
      <c r="EA183" s="131"/>
      <c r="EB183" s="130"/>
      <c r="EC183" s="385"/>
      <c r="ED183" s="385"/>
      <c r="EE183" s="131"/>
      <c r="EF183" s="131"/>
      <c r="EG183" s="130"/>
      <c r="EH183" s="385"/>
      <c r="EI183" s="385"/>
      <c r="EJ183" s="131"/>
      <c r="EK183" s="131"/>
      <c r="EL183" s="130"/>
      <c r="EM183" s="385"/>
      <c r="EN183" s="385"/>
      <c r="EO183" s="131"/>
      <c r="EP183" s="131"/>
      <c r="EQ183" s="130"/>
      <c r="ER183" s="385"/>
      <c r="ES183" s="385"/>
      <c r="ET183" s="131"/>
      <c r="EU183" s="131"/>
      <c r="EV183" s="130"/>
      <c r="EW183" s="385"/>
      <c r="EX183" s="385"/>
      <c r="EY183" s="131"/>
      <c r="EZ183" s="131"/>
      <c r="FA183" s="130"/>
      <c r="FB183" s="385"/>
      <c r="FC183" s="385"/>
      <c r="FD183" s="131"/>
      <c r="FE183" s="131"/>
      <c r="FF183" s="130"/>
      <c r="FG183" s="385"/>
      <c r="FH183" s="385"/>
      <c r="FI183" s="131"/>
      <c r="FJ183" s="131"/>
      <c r="FK183" s="130"/>
      <c r="FL183" s="385"/>
      <c r="FM183" s="385"/>
      <c r="FN183" s="131"/>
      <c r="FO183" s="131"/>
      <c r="FP183" s="130"/>
      <c r="FQ183" s="385"/>
      <c r="FR183" s="385"/>
      <c r="FS183" s="131"/>
      <c r="FT183" s="131"/>
      <c r="FU183" s="130"/>
      <c r="FV183" s="385"/>
      <c r="FW183" s="385"/>
      <c r="FX183" s="131"/>
      <c r="FY183" s="131"/>
      <c r="FZ183" s="130"/>
      <c r="GA183" s="385"/>
      <c r="GB183" s="385"/>
      <c r="GC183" s="131"/>
      <c r="GD183" s="131"/>
      <c r="GE183" s="130"/>
      <c r="GF183" s="385"/>
      <c r="GG183" s="385"/>
      <c r="GH183" s="131"/>
      <c r="GI183" s="131"/>
      <c r="GJ183" s="130"/>
      <c r="GK183" s="385"/>
      <c r="GL183" s="385"/>
      <c r="GM183" s="131"/>
      <c r="GN183" s="131"/>
      <c r="GO183" s="130"/>
      <c r="GP183" s="385"/>
      <c r="GQ183" s="385"/>
      <c r="GR183" s="131"/>
      <c r="GS183" s="131"/>
      <c r="GT183" s="130"/>
      <c r="GU183" s="385"/>
      <c r="GV183" s="385"/>
      <c r="GW183" s="131"/>
      <c r="GX183" s="131"/>
      <c r="GY183" s="130"/>
      <c r="GZ183" s="385"/>
      <c r="HA183" s="385"/>
      <c r="HB183" s="131"/>
      <c r="HC183" s="131"/>
      <c r="HD183" s="130"/>
      <c r="HE183" s="385"/>
      <c r="HF183" s="385"/>
      <c r="HG183" s="131"/>
      <c r="HH183" s="131"/>
      <c r="HI183" s="130"/>
      <c r="HJ183" s="385"/>
      <c r="HK183" s="385"/>
      <c r="HL183" s="131"/>
      <c r="HM183" s="131"/>
      <c r="HN183" s="130"/>
      <c r="HO183" s="385"/>
      <c r="HP183" s="385"/>
      <c r="HQ183" s="131"/>
      <c r="HR183" s="131"/>
      <c r="HS183" s="130"/>
      <c r="HT183" s="385"/>
      <c r="HU183" s="385"/>
      <c r="HV183" s="131"/>
      <c r="HW183" s="131"/>
      <c r="HX183" s="130"/>
      <c r="HY183" s="385"/>
      <c r="HZ183" s="385"/>
      <c r="IA183" s="131"/>
      <c r="IB183" s="131"/>
      <c r="IC183" s="130"/>
      <c r="ID183" s="385"/>
      <c r="IE183" s="385"/>
      <c r="IF183" s="131"/>
      <c r="IG183" s="131"/>
      <c r="IH183" s="130"/>
      <c r="II183" s="385"/>
      <c r="IJ183" s="385"/>
      <c r="IK183" s="131"/>
      <c r="IL183" s="131"/>
      <c r="IM183" s="130"/>
      <c r="IN183" s="385"/>
      <c r="IO183" s="385"/>
      <c r="IP183" s="131"/>
      <c r="IQ183" s="131"/>
      <c r="IR183" s="130"/>
      <c r="IS183" s="385"/>
      <c r="IT183" s="385"/>
      <c r="IU183" s="131"/>
      <c r="IV183" s="131"/>
      <c r="IW183" s="130"/>
      <c r="IX183" s="385"/>
      <c r="IY183" s="386"/>
      <c r="IZ183" s="198"/>
      <c r="JA183" s="378"/>
      <c r="JB183" s="256"/>
      <c r="JC183" s="256"/>
    </row>
    <row r="184" spans="1:263" s="3" customFormat="1" x14ac:dyDescent="0.35">
      <c r="A184" s="198"/>
      <c r="B184" s="359"/>
      <c r="C184" s="239"/>
      <c r="D184" s="102" t="s">
        <v>361</v>
      </c>
      <c r="E184" s="102"/>
      <c r="F184" s="384"/>
      <c r="G184" s="131"/>
      <c r="H184" s="325"/>
      <c r="I184" s="202"/>
      <c r="J184" s="324"/>
      <c r="K184" s="131"/>
      <c r="L184" s="131"/>
      <c r="M184" s="385"/>
      <c r="N184" s="385"/>
      <c r="O184" s="131"/>
      <c r="P184" s="131"/>
      <c r="Q184" s="131"/>
      <c r="R184" s="385"/>
      <c r="S184" s="385"/>
      <c r="T184" s="131"/>
      <c r="U184" s="131"/>
      <c r="V184" s="131"/>
      <c r="W184" s="385"/>
      <c r="X184" s="385"/>
      <c r="Y184" s="131"/>
      <c r="Z184" s="131"/>
      <c r="AA184" s="131"/>
      <c r="AB184" s="385"/>
      <c r="AC184" s="385"/>
      <c r="AD184" s="131"/>
      <c r="AE184" s="131"/>
      <c r="AF184" s="131"/>
      <c r="AG184" s="385"/>
      <c r="AH184" s="385"/>
      <c r="AI184" s="131"/>
      <c r="AJ184" s="131"/>
      <c r="AK184" s="131"/>
      <c r="AL184" s="385"/>
      <c r="AM184" s="385"/>
      <c r="AN184" s="131"/>
      <c r="AO184" s="131"/>
      <c r="AP184" s="131"/>
      <c r="AQ184" s="385"/>
      <c r="AR184" s="385"/>
      <c r="AS184" s="131"/>
      <c r="AT184" s="131"/>
      <c r="AU184" s="131"/>
      <c r="AV184" s="385"/>
      <c r="AW184" s="385"/>
      <c r="AX184" s="131"/>
      <c r="AY184" s="131"/>
      <c r="AZ184" s="131"/>
      <c r="BA184" s="385"/>
      <c r="BB184" s="385"/>
      <c r="BC184" s="131"/>
      <c r="BD184" s="131"/>
      <c r="BE184" s="131"/>
      <c r="BF184" s="385"/>
      <c r="BG184" s="385"/>
      <c r="BH184" s="131"/>
      <c r="BI184" s="131"/>
      <c r="BJ184" s="131"/>
      <c r="BK184" s="385"/>
      <c r="BL184" s="385"/>
      <c r="BM184" s="131"/>
      <c r="BN184" s="131"/>
      <c r="BO184" s="131"/>
      <c r="BP184" s="385"/>
      <c r="BQ184" s="385"/>
      <c r="BR184" s="131"/>
      <c r="BS184" s="131"/>
      <c r="BT184" s="131"/>
      <c r="BU184" s="385"/>
      <c r="BV184" s="385"/>
      <c r="BW184" s="131"/>
      <c r="BX184" s="131"/>
      <c r="BY184" s="131"/>
      <c r="BZ184" s="385"/>
      <c r="CA184" s="385"/>
      <c r="CB184" s="131"/>
      <c r="CC184" s="131"/>
      <c r="CD184" s="131"/>
      <c r="CE184" s="385"/>
      <c r="CF184" s="385"/>
      <c r="CG184" s="131"/>
      <c r="CH184" s="131"/>
      <c r="CI184" s="131"/>
      <c r="CJ184" s="385"/>
      <c r="CK184" s="385"/>
      <c r="CL184" s="131"/>
      <c r="CM184" s="131"/>
      <c r="CN184" s="131"/>
      <c r="CO184" s="385"/>
      <c r="CP184" s="385"/>
      <c r="CQ184" s="131"/>
      <c r="CR184" s="131"/>
      <c r="CS184" s="131"/>
      <c r="CT184" s="385"/>
      <c r="CU184" s="385"/>
      <c r="CV184" s="131"/>
      <c r="CW184" s="131"/>
      <c r="CX184" s="131"/>
      <c r="CY184" s="385"/>
      <c r="CZ184" s="385"/>
      <c r="DA184" s="131"/>
      <c r="DB184" s="131"/>
      <c r="DC184" s="131"/>
      <c r="DD184" s="385"/>
      <c r="DE184" s="385"/>
      <c r="DF184" s="131"/>
      <c r="DG184" s="131"/>
      <c r="DH184" s="131"/>
      <c r="DI184" s="385"/>
      <c r="DJ184" s="385"/>
      <c r="DK184" s="131"/>
      <c r="DL184" s="131"/>
      <c r="DM184" s="131"/>
      <c r="DN184" s="385"/>
      <c r="DO184" s="385"/>
      <c r="DP184" s="131"/>
      <c r="DQ184" s="131"/>
      <c r="DR184" s="131"/>
      <c r="DS184" s="385"/>
      <c r="DT184" s="385"/>
      <c r="DU184" s="131"/>
      <c r="DV184" s="131"/>
      <c r="DW184" s="131"/>
      <c r="DX184" s="385"/>
      <c r="DY184" s="385"/>
      <c r="DZ184" s="131"/>
      <c r="EA184" s="131"/>
      <c r="EB184" s="131"/>
      <c r="EC184" s="385"/>
      <c r="ED184" s="385"/>
      <c r="EE184" s="131"/>
      <c r="EF184" s="131"/>
      <c r="EG184" s="131"/>
      <c r="EH184" s="385"/>
      <c r="EI184" s="385"/>
      <c r="EJ184" s="131"/>
      <c r="EK184" s="131"/>
      <c r="EL184" s="131"/>
      <c r="EM184" s="385"/>
      <c r="EN184" s="385"/>
      <c r="EO184" s="131"/>
      <c r="EP184" s="131"/>
      <c r="EQ184" s="131"/>
      <c r="ER184" s="385"/>
      <c r="ES184" s="385"/>
      <c r="ET184" s="131"/>
      <c r="EU184" s="131"/>
      <c r="EV184" s="131"/>
      <c r="EW184" s="385"/>
      <c r="EX184" s="385"/>
      <c r="EY184" s="131"/>
      <c r="EZ184" s="131"/>
      <c r="FA184" s="131"/>
      <c r="FB184" s="385"/>
      <c r="FC184" s="385"/>
      <c r="FD184" s="131"/>
      <c r="FE184" s="131"/>
      <c r="FF184" s="131"/>
      <c r="FG184" s="385"/>
      <c r="FH184" s="385"/>
      <c r="FI184" s="131"/>
      <c r="FJ184" s="131"/>
      <c r="FK184" s="131"/>
      <c r="FL184" s="385"/>
      <c r="FM184" s="385"/>
      <c r="FN184" s="131"/>
      <c r="FO184" s="131"/>
      <c r="FP184" s="131"/>
      <c r="FQ184" s="385"/>
      <c r="FR184" s="385"/>
      <c r="FS184" s="131"/>
      <c r="FT184" s="131"/>
      <c r="FU184" s="131"/>
      <c r="FV184" s="385"/>
      <c r="FW184" s="385"/>
      <c r="FX184" s="131"/>
      <c r="FY184" s="131"/>
      <c r="FZ184" s="131"/>
      <c r="GA184" s="385"/>
      <c r="GB184" s="385"/>
      <c r="GC184" s="131"/>
      <c r="GD184" s="131"/>
      <c r="GE184" s="131"/>
      <c r="GF184" s="385"/>
      <c r="GG184" s="385"/>
      <c r="GH184" s="131"/>
      <c r="GI184" s="131"/>
      <c r="GJ184" s="131"/>
      <c r="GK184" s="385"/>
      <c r="GL184" s="385"/>
      <c r="GM184" s="131"/>
      <c r="GN184" s="131"/>
      <c r="GO184" s="131"/>
      <c r="GP184" s="385"/>
      <c r="GQ184" s="385"/>
      <c r="GR184" s="131"/>
      <c r="GS184" s="131"/>
      <c r="GT184" s="131"/>
      <c r="GU184" s="385"/>
      <c r="GV184" s="385"/>
      <c r="GW184" s="131"/>
      <c r="GX184" s="131"/>
      <c r="GY184" s="131"/>
      <c r="GZ184" s="385"/>
      <c r="HA184" s="385"/>
      <c r="HB184" s="131"/>
      <c r="HC184" s="131"/>
      <c r="HD184" s="131"/>
      <c r="HE184" s="385"/>
      <c r="HF184" s="385"/>
      <c r="HG184" s="131"/>
      <c r="HH184" s="131"/>
      <c r="HI184" s="131"/>
      <c r="HJ184" s="385"/>
      <c r="HK184" s="385"/>
      <c r="HL184" s="131"/>
      <c r="HM184" s="131"/>
      <c r="HN184" s="131"/>
      <c r="HO184" s="385"/>
      <c r="HP184" s="385"/>
      <c r="HQ184" s="131"/>
      <c r="HR184" s="131"/>
      <c r="HS184" s="131"/>
      <c r="HT184" s="385"/>
      <c r="HU184" s="385"/>
      <c r="HV184" s="131"/>
      <c r="HW184" s="131"/>
      <c r="HX184" s="131"/>
      <c r="HY184" s="385"/>
      <c r="HZ184" s="385"/>
      <c r="IA184" s="131"/>
      <c r="IB184" s="131"/>
      <c r="IC184" s="131"/>
      <c r="ID184" s="385"/>
      <c r="IE184" s="385"/>
      <c r="IF184" s="131"/>
      <c r="IG184" s="131"/>
      <c r="IH184" s="131"/>
      <c r="II184" s="385"/>
      <c r="IJ184" s="385"/>
      <c r="IK184" s="131"/>
      <c r="IL184" s="131"/>
      <c r="IM184" s="131"/>
      <c r="IN184" s="385"/>
      <c r="IO184" s="385"/>
      <c r="IP184" s="131"/>
      <c r="IQ184" s="131"/>
      <c r="IR184" s="131"/>
      <c r="IS184" s="385"/>
      <c r="IT184" s="385"/>
      <c r="IU184" s="131"/>
      <c r="IV184" s="131"/>
      <c r="IW184" s="131"/>
      <c r="IX184" s="385"/>
      <c r="IY184" s="386"/>
      <c r="IZ184" s="198"/>
      <c r="JA184" s="378"/>
      <c r="JB184" s="256"/>
      <c r="JC184" s="256"/>
    </row>
    <row r="185" spans="1:263" s="3" customFormat="1" x14ac:dyDescent="0.35">
      <c r="A185" s="198"/>
      <c r="B185" s="359"/>
      <c r="C185" s="239"/>
      <c r="D185" s="102"/>
      <c r="E185" s="102"/>
      <c r="F185" s="384"/>
      <c r="G185" s="131"/>
      <c r="H185" s="325"/>
      <c r="I185" s="202"/>
      <c r="J185" s="324"/>
      <c r="K185" s="131"/>
      <c r="L185" s="131"/>
      <c r="M185" s="385"/>
      <c r="N185" s="385"/>
      <c r="O185" s="131"/>
      <c r="P185" s="131"/>
      <c r="Q185" s="131"/>
      <c r="R185" s="385"/>
      <c r="S185" s="385"/>
      <c r="T185" s="131"/>
      <c r="U185" s="131"/>
      <c r="V185" s="131"/>
      <c r="W185" s="385"/>
      <c r="X185" s="385"/>
      <c r="Y185" s="131"/>
      <c r="Z185" s="131"/>
      <c r="AA185" s="131"/>
      <c r="AB185" s="385"/>
      <c r="AC185" s="385"/>
      <c r="AD185" s="131"/>
      <c r="AE185" s="131"/>
      <c r="AF185" s="131"/>
      <c r="AG185" s="385"/>
      <c r="AH185" s="385"/>
      <c r="AI185" s="131"/>
      <c r="AJ185" s="131"/>
      <c r="AK185" s="131"/>
      <c r="AL185" s="385"/>
      <c r="AM185" s="385"/>
      <c r="AN185" s="131"/>
      <c r="AO185" s="131"/>
      <c r="AP185" s="131"/>
      <c r="AQ185" s="385"/>
      <c r="AR185" s="385"/>
      <c r="AS185" s="131"/>
      <c r="AT185" s="131"/>
      <c r="AU185" s="131"/>
      <c r="AV185" s="385"/>
      <c r="AW185" s="385"/>
      <c r="AX185" s="131"/>
      <c r="AY185" s="131"/>
      <c r="AZ185" s="131"/>
      <c r="BA185" s="385"/>
      <c r="BB185" s="385"/>
      <c r="BC185" s="131"/>
      <c r="BD185" s="131"/>
      <c r="BE185" s="131"/>
      <c r="BF185" s="385"/>
      <c r="BG185" s="385"/>
      <c r="BH185" s="131"/>
      <c r="BI185" s="131"/>
      <c r="BJ185" s="131"/>
      <c r="BK185" s="385"/>
      <c r="BL185" s="385"/>
      <c r="BM185" s="131"/>
      <c r="BN185" s="131"/>
      <c r="BO185" s="131"/>
      <c r="BP185" s="385"/>
      <c r="BQ185" s="385"/>
      <c r="BR185" s="131"/>
      <c r="BS185" s="131"/>
      <c r="BT185" s="131"/>
      <c r="BU185" s="385"/>
      <c r="BV185" s="385"/>
      <c r="BW185" s="131"/>
      <c r="BX185" s="131"/>
      <c r="BY185" s="131"/>
      <c r="BZ185" s="385"/>
      <c r="CA185" s="385"/>
      <c r="CB185" s="131"/>
      <c r="CC185" s="131"/>
      <c r="CD185" s="131"/>
      <c r="CE185" s="385"/>
      <c r="CF185" s="385"/>
      <c r="CG185" s="131"/>
      <c r="CH185" s="131"/>
      <c r="CI185" s="131"/>
      <c r="CJ185" s="385"/>
      <c r="CK185" s="385"/>
      <c r="CL185" s="131"/>
      <c r="CM185" s="131"/>
      <c r="CN185" s="131"/>
      <c r="CO185" s="385"/>
      <c r="CP185" s="385"/>
      <c r="CQ185" s="131"/>
      <c r="CR185" s="131"/>
      <c r="CS185" s="131"/>
      <c r="CT185" s="385"/>
      <c r="CU185" s="385"/>
      <c r="CV185" s="131"/>
      <c r="CW185" s="131"/>
      <c r="CX185" s="131"/>
      <c r="CY185" s="385"/>
      <c r="CZ185" s="385"/>
      <c r="DA185" s="131"/>
      <c r="DB185" s="131"/>
      <c r="DC185" s="131"/>
      <c r="DD185" s="385"/>
      <c r="DE185" s="385"/>
      <c r="DF185" s="131"/>
      <c r="DG185" s="131"/>
      <c r="DH185" s="131"/>
      <c r="DI185" s="385"/>
      <c r="DJ185" s="385"/>
      <c r="DK185" s="131"/>
      <c r="DL185" s="131"/>
      <c r="DM185" s="131"/>
      <c r="DN185" s="385"/>
      <c r="DO185" s="385"/>
      <c r="DP185" s="131"/>
      <c r="DQ185" s="131"/>
      <c r="DR185" s="131"/>
      <c r="DS185" s="385"/>
      <c r="DT185" s="385"/>
      <c r="DU185" s="131"/>
      <c r="DV185" s="131"/>
      <c r="DW185" s="131"/>
      <c r="DX185" s="385"/>
      <c r="DY185" s="385"/>
      <c r="DZ185" s="131"/>
      <c r="EA185" s="131"/>
      <c r="EB185" s="131"/>
      <c r="EC185" s="385"/>
      <c r="ED185" s="385"/>
      <c r="EE185" s="131"/>
      <c r="EF185" s="131"/>
      <c r="EG185" s="131"/>
      <c r="EH185" s="385"/>
      <c r="EI185" s="385"/>
      <c r="EJ185" s="131"/>
      <c r="EK185" s="131"/>
      <c r="EL185" s="131"/>
      <c r="EM185" s="385"/>
      <c r="EN185" s="385"/>
      <c r="EO185" s="131"/>
      <c r="EP185" s="131"/>
      <c r="EQ185" s="131"/>
      <c r="ER185" s="385"/>
      <c r="ES185" s="385"/>
      <c r="ET185" s="131"/>
      <c r="EU185" s="131"/>
      <c r="EV185" s="131"/>
      <c r="EW185" s="385"/>
      <c r="EX185" s="385"/>
      <c r="EY185" s="131"/>
      <c r="EZ185" s="131"/>
      <c r="FA185" s="131"/>
      <c r="FB185" s="385"/>
      <c r="FC185" s="385"/>
      <c r="FD185" s="131"/>
      <c r="FE185" s="131"/>
      <c r="FF185" s="131"/>
      <c r="FG185" s="385"/>
      <c r="FH185" s="385"/>
      <c r="FI185" s="131"/>
      <c r="FJ185" s="131"/>
      <c r="FK185" s="131"/>
      <c r="FL185" s="385"/>
      <c r="FM185" s="385"/>
      <c r="FN185" s="131"/>
      <c r="FO185" s="131"/>
      <c r="FP185" s="131"/>
      <c r="FQ185" s="385"/>
      <c r="FR185" s="385"/>
      <c r="FS185" s="131"/>
      <c r="FT185" s="131"/>
      <c r="FU185" s="131"/>
      <c r="FV185" s="385"/>
      <c r="FW185" s="385"/>
      <c r="FX185" s="131"/>
      <c r="FY185" s="131"/>
      <c r="FZ185" s="131"/>
      <c r="GA185" s="385"/>
      <c r="GB185" s="385"/>
      <c r="GC185" s="131"/>
      <c r="GD185" s="131"/>
      <c r="GE185" s="131"/>
      <c r="GF185" s="385"/>
      <c r="GG185" s="385"/>
      <c r="GH185" s="131"/>
      <c r="GI185" s="131"/>
      <c r="GJ185" s="131"/>
      <c r="GK185" s="385"/>
      <c r="GL185" s="385"/>
      <c r="GM185" s="131"/>
      <c r="GN185" s="131"/>
      <c r="GO185" s="131"/>
      <c r="GP185" s="385"/>
      <c r="GQ185" s="385"/>
      <c r="GR185" s="131"/>
      <c r="GS185" s="131"/>
      <c r="GT185" s="131"/>
      <c r="GU185" s="385"/>
      <c r="GV185" s="385"/>
      <c r="GW185" s="131"/>
      <c r="GX185" s="131"/>
      <c r="GY185" s="131"/>
      <c r="GZ185" s="385"/>
      <c r="HA185" s="385"/>
      <c r="HB185" s="131"/>
      <c r="HC185" s="131"/>
      <c r="HD185" s="131"/>
      <c r="HE185" s="385"/>
      <c r="HF185" s="385"/>
      <c r="HG185" s="131"/>
      <c r="HH185" s="131"/>
      <c r="HI185" s="131"/>
      <c r="HJ185" s="385"/>
      <c r="HK185" s="385"/>
      <c r="HL185" s="131"/>
      <c r="HM185" s="131"/>
      <c r="HN185" s="131"/>
      <c r="HO185" s="385"/>
      <c r="HP185" s="385"/>
      <c r="HQ185" s="131"/>
      <c r="HR185" s="131"/>
      <c r="HS185" s="131"/>
      <c r="HT185" s="385"/>
      <c r="HU185" s="385"/>
      <c r="HV185" s="131"/>
      <c r="HW185" s="131"/>
      <c r="HX185" s="131"/>
      <c r="HY185" s="385"/>
      <c r="HZ185" s="385"/>
      <c r="IA185" s="131"/>
      <c r="IB185" s="131"/>
      <c r="IC185" s="131"/>
      <c r="ID185" s="385"/>
      <c r="IE185" s="385"/>
      <c r="IF185" s="131"/>
      <c r="IG185" s="131"/>
      <c r="IH185" s="131"/>
      <c r="II185" s="385"/>
      <c r="IJ185" s="385"/>
      <c r="IK185" s="131"/>
      <c r="IL185" s="131"/>
      <c r="IM185" s="131"/>
      <c r="IN185" s="385"/>
      <c r="IO185" s="385"/>
      <c r="IP185" s="131"/>
      <c r="IQ185" s="131"/>
      <c r="IR185" s="131"/>
      <c r="IS185" s="385"/>
      <c r="IT185" s="385"/>
      <c r="IU185" s="131"/>
      <c r="IV185" s="131"/>
      <c r="IW185" s="131"/>
      <c r="IX185" s="385"/>
      <c r="IY185" s="386"/>
      <c r="IZ185" s="198"/>
      <c r="JA185" s="378"/>
      <c r="JB185" s="256"/>
      <c r="JC185" s="256"/>
    </row>
    <row r="186" spans="1:263" s="3" customFormat="1" ht="15" thickBot="1" x14ac:dyDescent="0.4">
      <c r="A186" s="198"/>
      <c r="B186" s="359"/>
      <c r="C186" s="239"/>
      <c r="D186" s="102"/>
      <c r="E186" s="102"/>
      <c r="F186" s="384"/>
      <c r="G186" s="131"/>
      <c r="H186" s="325"/>
      <c r="I186" s="202"/>
      <c r="J186" s="324"/>
      <c r="K186" s="131"/>
      <c r="L186" s="131"/>
      <c r="M186" s="385"/>
      <c r="N186" s="385"/>
      <c r="O186" s="131"/>
      <c r="P186" s="131"/>
      <c r="Q186" s="131"/>
      <c r="R186" s="385"/>
      <c r="S186" s="385"/>
      <c r="T186" s="131"/>
      <c r="U186" s="131"/>
      <c r="V186" s="131"/>
      <c r="W186" s="385"/>
      <c r="X186" s="385"/>
      <c r="Y186" s="131"/>
      <c r="Z186" s="131"/>
      <c r="AA186" s="131"/>
      <c r="AB186" s="385"/>
      <c r="AC186" s="385"/>
      <c r="AD186" s="131"/>
      <c r="AE186" s="131"/>
      <c r="AF186" s="131"/>
      <c r="AG186" s="385"/>
      <c r="AH186" s="385"/>
      <c r="AI186" s="131"/>
      <c r="AJ186" s="131"/>
      <c r="AK186" s="131"/>
      <c r="AL186" s="385"/>
      <c r="AM186" s="385"/>
      <c r="AN186" s="131"/>
      <c r="AO186" s="131"/>
      <c r="AP186" s="131"/>
      <c r="AQ186" s="385"/>
      <c r="AR186" s="385"/>
      <c r="AS186" s="131"/>
      <c r="AT186" s="131"/>
      <c r="AU186" s="131"/>
      <c r="AV186" s="385"/>
      <c r="AW186" s="385"/>
      <c r="AX186" s="131"/>
      <c r="AY186" s="131"/>
      <c r="AZ186" s="131"/>
      <c r="BA186" s="385"/>
      <c r="BB186" s="385"/>
      <c r="BC186" s="131"/>
      <c r="BD186" s="131"/>
      <c r="BE186" s="131"/>
      <c r="BF186" s="385"/>
      <c r="BG186" s="385"/>
      <c r="BH186" s="131"/>
      <c r="BI186" s="131"/>
      <c r="BJ186" s="131"/>
      <c r="BK186" s="385"/>
      <c r="BL186" s="385"/>
      <c r="BM186" s="131"/>
      <c r="BN186" s="131"/>
      <c r="BO186" s="131"/>
      <c r="BP186" s="385"/>
      <c r="BQ186" s="385"/>
      <c r="BR186" s="131"/>
      <c r="BS186" s="131"/>
      <c r="BT186" s="131"/>
      <c r="BU186" s="385"/>
      <c r="BV186" s="385"/>
      <c r="BW186" s="131"/>
      <c r="BX186" s="131"/>
      <c r="BY186" s="131"/>
      <c r="BZ186" s="385"/>
      <c r="CA186" s="385"/>
      <c r="CB186" s="131"/>
      <c r="CC186" s="131"/>
      <c r="CD186" s="131"/>
      <c r="CE186" s="385"/>
      <c r="CF186" s="385"/>
      <c r="CG186" s="131"/>
      <c r="CH186" s="131"/>
      <c r="CI186" s="131"/>
      <c r="CJ186" s="385"/>
      <c r="CK186" s="385"/>
      <c r="CL186" s="131"/>
      <c r="CM186" s="131"/>
      <c r="CN186" s="131"/>
      <c r="CO186" s="385"/>
      <c r="CP186" s="385"/>
      <c r="CQ186" s="131"/>
      <c r="CR186" s="131"/>
      <c r="CS186" s="131"/>
      <c r="CT186" s="385"/>
      <c r="CU186" s="385"/>
      <c r="CV186" s="131"/>
      <c r="CW186" s="131"/>
      <c r="CX186" s="131"/>
      <c r="CY186" s="385"/>
      <c r="CZ186" s="385"/>
      <c r="DA186" s="131"/>
      <c r="DB186" s="131"/>
      <c r="DC186" s="131"/>
      <c r="DD186" s="385"/>
      <c r="DE186" s="385"/>
      <c r="DF186" s="131"/>
      <c r="DG186" s="131"/>
      <c r="DH186" s="131"/>
      <c r="DI186" s="385"/>
      <c r="DJ186" s="385"/>
      <c r="DK186" s="131"/>
      <c r="DL186" s="131"/>
      <c r="DM186" s="131"/>
      <c r="DN186" s="385"/>
      <c r="DO186" s="385"/>
      <c r="DP186" s="131"/>
      <c r="DQ186" s="131"/>
      <c r="DR186" s="131"/>
      <c r="DS186" s="385"/>
      <c r="DT186" s="385"/>
      <c r="DU186" s="131"/>
      <c r="DV186" s="131"/>
      <c r="DW186" s="131"/>
      <c r="DX186" s="385"/>
      <c r="DY186" s="385"/>
      <c r="DZ186" s="131"/>
      <c r="EA186" s="131"/>
      <c r="EB186" s="131"/>
      <c r="EC186" s="385"/>
      <c r="ED186" s="385"/>
      <c r="EE186" s="131"/>
      <c r="EF186" s="131"/>
      <c r="EG186" s="131"/>
      <c r="EH186" s="385"/>
      <c r="EI186" s="385"/>
      <c r="EJ186" s="131"/>
      <c r="EK186" s="131"/>
      <c r="EL186" s="131"/>
      <c r="EM186" s="385"/>
      <c r="EN186" s="385"/>
      <c r="EO186" s="131"/>
      <c r="EP186" s="131"/>
      <c r="EQ186" s="131"/>
      <c r="ER186" s="385"/>
      <c r="ES186" s="385"/>
      <c r="ET186" s="131"/>
      <c r="EU186" s="131"/>
      <c r="EV186" s="131"/>
      <c r="EW186" s="385"/>
      <c r="EX186" s="385"/>
      <c r="EY186" s="131"/>
      <c r="EZ186" s="131"/>
      <c r="FA186" s="131"/>
      <c r="FB186" s="385"/>
      <c r="FC186" s="385"/>
      <c r="FD186" s="131"/>
      <c r="FE186" s="131"/>
      <c r="FF186" s="131"/>
      <c r="FG186" s="385"/>
      <c r="FH186" s="385"/>
      <c r="FI186" s="131"/>
      <c r="FJ186" s="131"/>
      <c r="FK186" s="131"/>
      <c r="FL186" s="385"/>
      <c r="FM186" s="385"/>
      <c r="FN186" s="131"/>
      <c r="FO186" s="131"/>
      <c r="FP186" s="131"/>
      <c r="FQ186" s="385"/>
      <c r="FR186" s="385"/>
      <c r="FS186" s="131"/>
      <c r="FT186" s="131"/>
      <c r="FU186" s="131"/>
      <c r="FV186" s="385"/>
      <c r="FW186" s="385"/>
      <c r="FX186" s="131"/>
      <c r="FY186" s="131"/>
      <c r="FZ186" s="131"/>
      <c r="GA186" s="385"/>
      <c r="GB186" s="385"/>
      <c r="GC186" s="131"/>
      <c r="GD186" s="131"/>
      <c r="GE186" s="131"/>
      <c r="GF186" s="385"/>
      <c r="GG186" s="385"/>
      <c r="GH186" s="131"/>
      <c r="GI186" s="131"/>
      <c r="GJ186" s="131"/>
      <c r="GK186" s="385"/>
      <c r="GL186" s="385"/>
      <c r="GM186" s="131"/>
      <c r="GN186" s="131"/>
      <c r="GO186" s="131"/>
      <c r="GP186" s="385"/>
      <c r="GQ186" s="385"/>
      <c r="GR186" s="131"/>
      <c r="GS186" s="131"/>
      <c r="GT186" s="131"/>
      <c r="GU186" s="385"/>
      <c r="GV186" s="385"/>
      <c r="GW186" s="131"/>
      <c r="GX186" s="131"/>
      <c r="GY186" s="131"/>
      <c r="GZ186" s="385"/>
      <c r="HA186" s="385"/>
      <c r="HB186" s="131"/>
      <c r="HC186" s="131"/>
      <c r="HD186" s="131"/>
      <c r="HE186" s="385"/>
      <c r="HF186" s="385"/>
      <c r="HG186" s="131"/>
      <c r="HH186" s="131"/>
      <c r="HI186" s="131"/>
      <c r="HJ186" s="385"/>
      <c r="HK186" s="385"/>
      <c r="HL186" s="131"/>
      <c r="HM186" s="131"/>
      <c r="HN186" s="131"/>
      <c r="HO186" s="385"/>
      <c r="HP186" s="385"/>
      <c r="HQ186" s="131"/>
      <c r="HR186" s="131"/>
      <c r="HS186" s="131"/>
      <c r="HT186" s="385"/>
      <c r="HU186" s="385"/>
      <c r="HV186" s="131"/>
      <c r="HW186" s="131"/>
      <c r="HX186" s="131"/>
      <c r="HY186" s="385"/>
      <c r="HZ186" s="385"/>
      <c r="IA186" s="131"/>
      <c r="IB186" s="131"/>
      <c r="IC186" s="131"/>
      <c r="ID186" s="385"/>
      <c r="IE186" s="385"/>
      <c r="IF186" s="131"/>
      <c r="IG186" s="131"/>
      <c r="IH186" s="131"/>
      <c r="II186" s="385"/>
      <c r="IJ186" s="385"/>
      <c r="IK186" s="131"/>
      <c r="IL186" s="131"/>
      <c r="IM186" s="131"/>
      <c r="IN186" s="385"/>
      <c r="IO186" s="385"/>
      <c r="IP186" s="131"/>
      <c r="IQ186" s="131"/>
      <c r="IR186" s="131"/>
      <c r="IS186" s="385"/>
      <c r="IT186" s="385"/>
      <c r="IU186" s="131"/>
      <c r="IV186" s="131"/>
      <c r="IW186" s="131"/>
      <c r="IX186" s="385"/>
      <c r="IY186" s="386"/>
      <c r="IZ186" s="198"/>
      <c r="JA186" s="378"/>
      <c r="JB186" s="256"/>
      <c r="JC186" s="256"/>
    </row>
    <row r="187" spans="1:263" s="127" customFormat="1" ht="28.5" customHeight="1" thickBot="1" x14ac:dyDescent="0.4">
      <c r="A187" s="419"/>
      <c r="B187" s="420"/>
      <c r="C187" s="126" t="s">
        <v>442</v>
      </c>
      <c r="D187" s="248" t="s">
        <v>356</v>
      </c>
      <c r="E187" s="421"/>
      <c r="F187" s="286"/>
      <c r="G187" s="250"/>
      <c r="H187" s="422"/>
      <c r="I187" s="423"/>
      <c r="J187" s="424"/>
      <c r="K187" s="251"/>
      <c r="L187" s="251"/>
      <c r="M187" s="251"/>
      <c r="N187" s="251"/>
      <c r="O187" s="425"/>
      <c r="P187" s="251"/>
      <c r="Q187" s="251"/>
      <c r="R187" s="251"/>
      <c r="S187" s="251"/>
      <c r="T187" s="425"/>
      <c r="U187" s="251"/>
      <c r="V187" s="251"/>
      <c r="W187" s="251"/>
      <c r="X187" s="251"/>
      <c r="Y187" s="425"/>
      <c r="Z187" s="251"/>
      <c r="AA187" s="251"/>
      <c r="AB187" s="251"/>
      <c r="AC187" s="251"/>
      <c r="AD187" s="425"/>
      <c r="AE187" s="251"/>
      <c r="AF187" s="251"/>
      <c r="AG187" s="251"/>
      <c r="AH187" s="251"/>
      <c r="AI187" s="425"/>
      <c r="AJ187" s="251"/>
      <c r="AK187" s="251"/>
      <c r="AL187" s="251"/>
      <c r="AM187" s="251"/>
      <c r="AN187" s="425"/>
      <c r="AO187" s="251"/>
      <c r="AP187" s="251"/>
      <c r="AQ187" s="251"/>
      <c r="AR187" s="251"/>
      <c r="AS187" s="425"/>
      <c r="AT187" s="251"/>
      <c r="AU187" s="251"/>
      <c r="AV187" s="251"/>
      <c r="AW187" s="251"/>
      <c r="AX187" s="425"/>
      <c r="AY187" s="251"/>
      <c r="AZ187" s="251"/>
      <c r="BA187" s="251"/>
      <c r="BB187" s="251"/>
      <c r="BC187" s="425"/>
      <c r="BD187" s="251"/>
      <c r="BE187" s="251"/>
      <c r="BF187" s="251"/>
      <c r="BG187" s="251"/>
      <c r="BH187" s="425"/>
      <c r="BI187" s="251"/>
      <c r="BJ187" s="251"/>
      <c r="BK187" s="251"/>
      <c r="BL187" s="251"/>
      <c r="BM187" s="425"/>
      <c r="BN187" s="251"/>
      <c r="BO187" s="251"/>
      <c r="BP187" s="251"/>
      <c r="BQ187" s="251"/>
      <c r="BR187" s="425"/>
      <c r="BS187" s="251"/>
      <c r="BT187" s="251"/>
      <c r="BU187" s="251"/>
      <c r="BV187" s="251"/>
      <c r="BW187" s="425"/>
      <c r="BX187" s="251"/>
      <c r="BY187" s="251"/>
      <c r="BZ187" s="251"/>
      <c r="CA187" s="251"/>
      <c r="CB187" s="425"/>
      <c r="CC187" s="251"/>
      <c r="CD187" s="251"/>
      <c r="CE187" s="251"/>
      <c r="CF187" s="251"/>
      <c r="CG187" s="425"/>
      <c r="CH187" s="251"/>
      <c r="CI187" s="251"/>
      <c r="CJ187" s="251"/>
      <c r="CK187" s="251"/>
      <c r="CL187" s="425"/>
      <c r="CM187" s="251"/>
      <c r="CN187" s="251"/>
      <c r="CO187" s="251"/>
      <c r="CP187" s="251"/>
      <c r="CQ187" s="425"/>
      <c r="CR187" s="251"/>
      <c r="CS187" s="251"/>
      <c r="CT187" s="251"/>
      <c r="CU187" s="251"/>
      <c r="CV187" s="425"/>
      <c r="CW187" s="251"/>
      <c r="CX187" s="251"/>
      <c r="CY187" s="251"/>
      <c r="CZ187" s="251"/>
      <c r="DA187" s="425"/>
      <c r="DB187" s="251"/>
      <c r="DC187" s="251"/>
      <c r="DD187" s="251"/>
      <c r="DE187" s="251"/>
      <c r="DF187" s="425"/>
      <c r="DG187" s="251"/>
      <c r="DH187" s="251"/>
      <c r="DI187" s="251"/>
      <c r="DJ187" s="251"/>
      <c r="DK187" s="425"/>
      <c r="DL187" s="251"/>
      <c r="DM187" s="251"/>
      <c r="DN187" s="251"/>
      <c r="DO187" s="251"/>
      <c r="DP187" s="425"/>
      <c r="DQ187" s="251"/>
      <c r="DR187" s="251"/>
      <c r="DS187" s="251"/>
      <c r="DT187" s="251"/>
      <c r="DU187" s="425"/>
      <c r="DV187" s="251"/>
      <c r="DW187" s="251"/>
      <c r="DX187" s="251"/>
      <c r="DY187" s="251"/>
      <c r="DZ187" s="425"/>
      <c r="EA187" s="251"/>
      <c r="EB187" s="251"/>
      <c r="EC187" s="251"/>
      <c r="ED187" s="251"/>
      <c r="EE187" s="425"/>
      <c r="EF187" s="251"/>
      <c r="EG187" s="251"/>
      <c r="EH187" s="251"/>
      <c r="EI187" s="251"/>
      <c r="EJ187" s="425"/>
      <c r="EK187" s="251"/>
      <c r="EL187" s="251"/>
      <c r="EM187" s="251"/>
      <c r="EN187" s="251"/>
      <c r="EO187" s="425"/>
      <c r="EP187" s="251"/>
      <c r="EQ187" s="251"/>
      <c r="ER187" s="251"/>
      <c r="ES187" s="251"/>
      <c r="ET187" s="425"/>
      <c r="EU187" s="251"/>
      <c r="EV187" s="251"/>
      <c r="EW187" s="251"/>
      <c r="EX187" s="251"/>
      <c r="EY187" s="425"/>
      <c r="EZ187" s="251"/>
      <c r="FA187" s="251"/>
      <c r="FB187" s="251"/>
      <c r="FC187" s="251"/>
      <c r="FD187" s="425"/>
      <c r="FE187" s="251"/>
      <c r="FF187" s="251"/>
      <c r="FG187" s="251"/>
      <c r="FH187" s="251"/>
      <c r="FI187" s="425"/>
      <c r="FJ187" s="251"/>
      <c r="FK187" s="251"/>
      <c r="FL187" s="251"/>
      <c r="FM187" s="251"/>
      <c r="FN187" s="425"/>
      <c r="FO187" s="251"/>
      <c r="FP187" s="251"/>
      <c r="FQ187" s="251"/>
      <c r="FR187" s="251"/>
      <c r="FS187" s="425"/>
      <c r="FT187" s="251"/>
      <c r="FU187" s="251"/>
      <c r="FV187" s="251"/>
      <c r="FW187" s="251"/>
      <c r="FX187" s="425"/>
      <c r="FY187" s="251"/>
      <c r="FZ187" s="251"/>
      <c r="GA187" s="251"/>
      <c r="GB187" s="251"/>
      <c r="GC187" s="425"/>
      <c r="GD187" s="251"/>
      <c r="GE187" s="251"/>
      <c r="GF187" s="251"/>
      <c r="GG187" s="251"/>
      <c r="GH187" s="425"/>
      <c r="GI187" s="251"/>
      <c r="GJ187" s="251"/>
      <c r="GK187" s="251"/>
      <c r="GL187" s="251"/>
      <c r="GM187" s="425"/>
      <c r="GN187" s="251"/>
      <c r="GO187" s="251"/>
      <c r="GP187" s="251"/>
      <c r="GQ187" s="251"/>
      <c r="GR187" s="425"/>
      <c r="GS187" s="251"/>
      <c r="GT187" s="251"/>
      <c r="GU187" s="251"/>
      <c r="GV187" s="251"/>
      <c r="GW187" s="425"/>
      <c r="GX187" s="251"/>
      <c r="GY187" s="251"/>
      <c r="GZ187" s="251"/>
      <c r="HA187" s="251"/>
      <c r="HB187" s="425"/>
      <c r="HC187" s="251"/>
      <c r="HD187" s="251"/>
      <c r="HE187" s="251"/>
      <c r="HF187" s="251"/>
      <c r="HG187" s="425"/>
      <c r="HH187" s="251"/>
      <c r="HI187" s="251"/>
      <c r="HJ187" s="251"/>
      <c r="HK187" s="251"/>
      <c r="HL187" s="425"/>
      <c r="HM187" s="251"/>
      <c r="HN187" s="251"/>
      <c r="HO187" s="251"/>
      <c r="HP187" s="251"/>
      <c r="HQ187" s="425"/>
      <c r="HR187" s="251"/>
      <c r="HS187" s="251"/>
      <c r="HT187" s="251"/>
      <c r="HU187" s="251"/>
      <c r="HV187" s="425"/>
      <c r="HW187" s="251"/>
      <c r="HX187" s="251"/>
      <c r="HY187" s="251"/>
      <c r="HZ187" s="251"/>
      <c r="IA187" s="425"/>
      <c r="IB187" s="251"/>
      <c r="IC187" s="251"/>
      <c r="ID187" s="251"/>
      <c r="IE187" s="251"/>
      <c r="IF187" s="425"/>
      <c r="IG187" s="251"/>
      <c r="IH187" s="251"/>
      <c r="II187" s="251"/>
      <c r="IJ187" s="251"/>
      <c r="IK187" s="425"/>
      <c r="IL187" s="251"/>
      <c r="IM187" s="251"/>
      <c r="IN187" s="251"/>
      <c r="IO187" s="251"/>
      <c r="IP187" s="425"/>
      <c r="IQ187" s="251"/>
      <c r="IR187" s="251"/>
      <c r="IS187" s="251"/>
      <c r="IT187" s="251"/>
      <c r="IU187" s="425"/>
      <c r="IV187" s="251"/>
      <c r="IW187" s="251"/>
      <c r="IX187" s="251"/>
      <c r="IY187" s="426"/>
      <c r="IZ187" s="198"/>
      <c r="JA187" s="427"/>
      <c r="JB187" s="428"/>
      <c r="JC187" s="428"/>
    </row>
    <row r="188" spans="1:263" s="3" customFormat="1" x14ac:dyDescent="0.35">
      <c r="A188" s="198"/>
      <c r="B188" s="359"/>
      <c r="C188" s="239"/>
      <c r="D188" s="102"/>
      <c r="E188" s="102"/>
      <c r="F188" s="384"/>
      <c r="G188" s="131"/>
      <c r="H188" s="325"/>
      <c r="I188" s="202"/>
      <c r="J188" s="324"/>
      <c r="K188" s="131"/>
      <c r="L188" s="131"/>
      <c r="M188" s="385"/>
      <c r="N188" s="385"/>
      <c r="O188" s="131"/>
      <c r="P188" s="131"/>
      <c r="Q188" s="131"/>
      <c r="R188" s="385"/>
      <c r="S188" s="385"/>
      <c r="T188" s="131"/>
      <c r="U188" s="131"/>
      <c r="V188" s="131"/>
      <c r="W188" s="385"/>
      <c r="X188" s="385"/>
      <c r="Y188" s="131"/>
      <c r="Z188" s="131"/>
      <c r="AA188" s="131"/>
      <c r="AB188" s="385"/>
      <c r="AC188" s="385"/>
      <c r="AD188" s="131"/>
      <c r="AE188" s="131"/>
      <c r="AF188" s="131"/>
      <c r="AG188" s="385"/>
      <c r="AH188" s="385"/>
      <c r="AI188" s="131"/>
      <c r="AJ188" s="131"/>
      <c r="AK188" s="131"/>
      <c r="AL188" s="385"/>
      <c r="AM188" s="385"/>
      <c r="AN188" s="131"/>
      <c r="AO188" s="131"/>
      <c r="AP188" s="131"/>
      <c r="AQ188" s="385"/>
      <c r="AR188" s="385"/>
      <c r="AS188" s="131"/>
      <c r="AT188" s="131"/>
      <c r="AU188" s="131"/>
      <c r="AV188" s="385"/>
      <c r="AW188" s="385"/>
      <c r="AX188" s="131"/>
      <c r="AY188" s="131"/>
      <c r="AZ188" s="131"/>
      <c r="BA188" s="385"/>
      <c r="BB188" s="385"/>
      <c r="BC188" s="131"/>
      <c r="BD188" s="131"/>
      <c r="BE188" s="131"/>
      <c r="BF188" s="385"/>
      <c r="BG188" s="385"/>
      <c r="BH188" s="131"/>
      <c r="BI188" s="131"/>
      <c r="BJ188" s="131"/>
      <c r="BK188" s="385"/>
      <c r="BL188" s="385"/>
      <c r="BM188" s="131"/>
      <c r="BN188" s="131"/>
      <c r="BO188" s="131"/>
      <c r="BP188" s="385"/>
      <c r="BQ188" s="385"/>
      <c r="BR188" s="131"/>
      <c r="BS188" s="131"/>
      <c r="BT188" s="131"/>
      <c r="BU188" s="385"/>
      <c r="BV188" s="385"/>
      <c r="BW188" s="131"/>
      <c r="BX188" s="131"/>
      <c r="BY188" s="131"/>
      <c r="BZ188" s="385"/>
      <c r="CA188" s="385"/>
      <c r="CB188" s="131"/>
      <c r="CC188" s="131"/>
      <c r="CD188" s="131"/>
      <c r="CE188" s="385"/>
      <c r="CF188" s="385"/>
      <c r="CG188" s="131"/>
      <c r="CH188" s="131"/>
      <c r="CI188" s="131"/>
      <c r="CJ188" s="385"/>
      <c r="CK188" s="385"/>
      <c r="CL188" s="131"/>
      <c r="CM188" s="131"/>
      <c r="CN188" s="131"/>
      <c r="CO188" s="385"/>
      <c r="CP188" s="385"/>
      <c r="CQ188" s="131"/>
      <c r="CR188" s="131"/>
      <c r="CS188" s="131"/>
      <c r="CT188" s="385"/>
      <c r="CU188" s="385"/>
      <c r="CV188" s="131"/>
      <c r="CW188" s="131"/>
      <c r="CX188" s="131"/>
      <c r="CY188" s="385"/>
      <c r="CZ188" s="385"/>
      <c r="DA188" s="131"/>
      <c r="DB188" s="131"/>
      <c r="DC188" s="131"/>
      <c r="DD188" s="385"/>
      <c r="DE188" s="385"/>
      <c r="DF188" s="131"/>
      <c r="DG188" s="131"/>
      <c r="DH188" s="131"/>
      <c r="DI188" s="385"/>
      <c r="DJ188" s="385"/>
      <c r="DK188" s="131"/>
      <c r="DL188" s="131"/>
      <c r="DM188" s="131"/>
      <c r="DN188" s="385"/>
      <c r="DO188" s="385"/>
      <c r="DP188" s="131"/>
      <c r="DQ188" s="131"/>
      <c r="DR188" s="131"/>
      <c r="DS188" s="385"/>
      <c r="DT188" s="385"/>
      <c r="DU188" s="131"/>
      <c r="DV188" s="131"/>
      <c r="DW188" s="131"/>
      <c r="DX188" s="385"/>
      <c r="DY188" s="385"/>
      <c r="DZ188" s="131"/>
      <c r="EA188" s="131"/>
      <c r="EB188" s="131"/>
      <c r="EC188" s="385"/>
      <c r="ED188" s="385"/>
      <c r="EE188" s="131"/>
      <c r="EF188" s="131"/>
      <c r="EG188" s="131"/>
      <c r="EH188" s="385"/>
      <c r="EI188" s="385"/>
      <c r="EJ188" s="131"/>
      <c r="EK188" s="131"/>
      <c r="EL188" s="131"/>
      <c r="EM188" s="385"/>
      <c r="EN188" s="385"/>
      <c r="EO188" s="131"/>
      <c r="EP188" s="131"/>
      <c r="EQ188" s="131"/>
      <c r="ER188" s="385"/>
      <c r="ES188" s="385"/>
      <c r="ET188" s="131"/>
      <c r="EU188" s="131"/>
      <c r="EV188" s="131"/>
      <c r="EW188" s="385"/>
      <c r="EX188" s="385"/>
      <c r="EY188" s="131"/>
      <c r="EZ188" s="131"/>
      <c r="FA188" s="131"/>
      <c r="FB188" s="385"/>
      <c r="FC188" s="385"/>
      <c r="FD188" s="131"/>
      <c r="FE188" s="131"/>
      <c r="FF188" s="131"/>
      <c r="FG188" s="385"/>
      <c r="FH188" s="385"/>
      <c r="FI188" s="131"/>
      <c r="FJ188" s="131"/>
      <c r="FK188" s="131"/>
      <c r="FL188" s="385"/>
      <c r="FM188" s="385"/>
      <c r="FN188" s="131"/>
      <c r="FO188" s="131"/>
      <c r="FP188" s="131"/>
      <c r="FQ188" s="385"/>
      <c r="FR188" s="385"/>
      <c r="FS188" s="131"/>
      <c r="FT188" s="131"/>
      <c r="FU188" s="131"/>
      <c r="FV188" s="385"/>
      <c r="FW188" s="385"/>
      <c r="FX188" s="131"/>
      <c r="FY188" s="131"/>
      <c r="FZ188" s="131"/>
      <c r="GA188" s="385"/>
      <c r="GB188" s="385"/>
      <c r="GC188" s="131"/>
      <c r="GD188" s="131"/>
      <c r="GE188" s="131"/>
      <c r="GF188" s="385"/>
      <c r="GG188" s="385"/>
      <c r="GH188" s="131"/>
      <c r="GI188" s="131"/>
      <c r="GJ188" s="131"/>
      <c r="GK188" s="385"/>
      <c r="GL188" s="385"/>
      <c r="GM188" s="131"/>
      <c r="GN188" s="131"/>
      <c r="GO188" s="131"/>
      <c r="GP188" s="385"/>
      <c r="GQ188" s="385"/>
      <c r="GR188" s="131"/>
      <c r="GS188" s="131"/>
      <c r="GT188" s="131"/>
      <c r="GU188" s="385"/>
      <c r="GV188" s="385"/>
      <c r="GW188" s="131"/>
      <c r="GX188" s="131"/>
      <c r="GY188" s="131"/>
      <c r="GZ188" s="385"/>
      <c r="HA188" s="385"/>
      <c r="HB188" s="131"/>
      <c r="HC188" s="131"/>
      <c r="HD188" s="131"/>
      <c r="HE188" s="385"/>
      <c r="HF188" s="385"/>
      <c r="HG188" s="131"/>
      <c r="HH188" s="131"/>
      <c r="HI188" s="131"/>
      <c r="HJ188" s="385"/>
      <c r="HK188" s="385"/>
      <c r="HL188" s="131"/>
      <c r="HM188" s="131"/>
      <c r="HN188" s="131"/>
      <c r="HO188" s="385"/>
      <c r="HP188" s="385"/>
      <c r="HQ188" s="131"/>
      <c r="HR188" s="131"/>
      <c r="HS188" s="131"/>
      <c r="HT188" s="385"/>
      <c r="HU188" s="385"/>
      <c r="HV188" s="131"/>
      <c r="HW188" s="131"/>
      <c r="HX188" s="131"/>
      <c r="HY188" s="385"/>
      <c r="HZ188" s="385"/>
      <c r="IA188" s="131"/>
      <c r="IB188" s="131"/>
      <c r="IC188" s="131"/>
      <c r="ID188" s="385"/>
      <c r="IE188" s="385"/>
      <c r="IF188" s="131"/>
      <c r="IG188" s="131"/>
      <c r="IH188" s="131"/>
      <c r="II188" s="385"/>
      <c r="IJ188" s="385"/>
      <c r="IK188" s="131"/>
      <c r="IL188" s="131"/>
      <c r="IM188" s="131"/>
      <c r="IN188" s="385"/>
      <c r="IO188" s="385"/>
      <c r="IP188" s="131"/>
      <c r="IQ188" s="131"/>
      <c r="IR188" s="131"/>
      <c r="IS188" s="385"/>
      <c r="IT188" s="385"/>
      <c r="IU188" s="131"/>
      <c r="IV188" s="131"/>
      <c r="IW188" s="131"/>
      <c r="IX188" s="385"/>
      <c r="IY188" s="386"/>
      <c r="IZ188" s="198"/>
      <c r="JA188" s="378"/>
      <c r="JB188" s="256"/>
      <c r="JC188" s="256"/>
    </row>
    <row r="189" spans="1:263" s="3" customFormat="1" x14ac:dyDescent="0.35">
      <c r="A189" s="198"/>
      <c r="B189" s="359"/>
      <c r="C189" s="126" t="s">
        <v>443</v>
      </c>
      <c r="D189" s="102" t="s">
        <v>444</v>
      </c>
      <c r="E189" s="102"/>
      <c r="F189" s="285"/>
      <c r="G189" s="110"/>
      <c r="H189" s="325"/>
      <c r="I189" s="202"/>
      <c r="J189" s="324"/>
      <c r="K189" s="131"/>
      <c r="L189" s="429"/>
      <c r="M189" s="385"/>
      <c r="N189" s="385"/>
      <c r="O189" s="131"/>
      <c r="P189" s="131"/>
      <c r="Q189" s="429"/>
      <c r="R189" s="385"/>
      <c r="S189" s="385"/>
      <c r="T189" s="131"/>
      <c r="U189" s="131"/>
      <c r="V189" s="429"/>
      <c r="W189" s="385"/>
      <c r="X189" s="385"/>
      <c r="Y189" s="131"/>
      <c r="Z189" s="131"/>
      <c r="AA189" s="429"/>
      <c r="AB189" s="385"/>
      <c r="AC189" s="385"/>
      <c r="AD189" s="131"/>
      <c r="AE189" s="131"/>
      <c r="AF189" s="429"/>
      <c r="AG189" s="385"/>
      <c r="AH189" s="385"/>
      <c r="AI189" s="131"/>
      <c r="AJ189" s="131"/>
      <c r="AK189" s="429"/>
      <c r="AL189" s="385"/>
      <c r="AM189" s="385"/>
      <c r="AN189" s="131"/>
      <c r="AO189" s="131"/>
      <c r="AP189" s="429"/>
      <c r="AQ189" s="385"/>
      <c r="AR189" s="385"/>
      <c r="AS189" s="131"/>
      <c r="AT189" s="131"/>
      <c r="AU189" s="429"/>
      <c r="AV189" s="385"/>
      <c r="AW189" s="385"/>
      <c r="AX189" s="131"/>
      <c r="AY189" s="131"/>
      <c r="AZ189" s="429"/>
      <c r="BA189" s="385"/>
      <c r="BB189" s="385"/>
      <c r="BC189" s="131"/>
      <c r="BD189" s="131"/>
      <c r="BE189" s="429"/>
      <c r="BF189" s="385"/>
      <c r="BG189" s="385"/>
      <c r="BH189" s="131"/>
      <c r="BI189" s="131"/>
      <c r="BJ189" s="429"/>
      <c r="BK189" s="385"/>
      <c r="BL189" s="385"/>
      <c r="BM189" s="131"/>
      <c r="BN189" s="131"/>
      <c r="BO189" s="429"/>
      <c r="BP189" s="385"/>
      <c r="BQ189" s="385"/>
      <c r="BR189" s="131"/>
      <c r="BS189" s="131"/>
      <c r="BT189" s="429"/>
      <c r="BU189" s="385"/>
      <c r="BV189" s="385"/>
      <c r="BW189" s="131"/>
      <c r="BX189" s="131"/>
      <c r="BY189" s="429"/>
      <c r="BZ189" s="385"/>
      <c r="CA189" s="385"/>
      <c r="CB189" s="131"/>
      <c r="CC189" s="131"/>
      <c r="CD189" s="429"/>
      <c r="CE189" s="385"/>
      <c r="CF189" s="385"/>
      <c r="CG189" s="131"/>
      <c r="CH189" s="131"/>
      <c r="CI189" s="429"/>
      <c r="CJ189" s="385"/>
      <c r="CK189" s="385"/>
      <c r="CL189" s="131"/>
      <c r="CM189" s="131"/>
      <c r="CN189" s="429"/>
      <c r="CO189" s="385"/>
      <c r="CP189" s="385"/>
      <c r="CQ189" s="131"/>
      <c r="CR189" s="131"/>
      <c r="CS189" s="429"/>
      <c r="CT189" s="385"/>
      <c r="CU189" s="385"/>
      <c r="CV189" s="131"/>
      <c r="CW189" s="131"/>
      <c r="CX189" s="429"/>
      <c r="CY189" s="385"/>
      <c r="CZ189" s="385"/>
      <c r="DA189" s="131"/>
      <c r="DB189" s="131"/>
      <c r="DC189" s="429"/>
      <c r="DD189" s="385"/>
      <c r="DE189" s="385"/>
      <c r="DF189" s="131"/>
      <c r="DG189" s="131"/>
      <c r="DH189" s="429"/>
      <c r="DI189" s="385"/>
      <c r="DJ189" s="385"/>
      <c r="DK189" s="131"/>
      <c r="DL189" s="131"/>
      <c r="DM189" s="429"/>
      <c r="DN189" s="385"/>
      <c r="DO189" s="385"/>
      <c r="DP189" s="131"/>
      <c r="DQ189" s="131"/>
      <c r="DR189" s="429"/>
      <c r="DS189" s="385"/>
      <c r="DT189" s="385"/>
      <c r="DU189" s="131"/>
      <c r="DV189" s="131"/>
      <c r="DW189" s="429"/>
      <c r="DX189" s="385"/>
      <c r="DY189" s="385"/>
      <c r="DZ189" s="131"/>
      <c r="EA189" s="131"/>
      <c r="EB189" s="429"/>
      <c r="EC189" s="385"/>
      <c r="ED189" s="385"/>
      <c r="EE189" s="131"/>
      <c r="EF189" s="131"/>
      <c r="EG189" s="429"/>
      <c r="EH189" s="385"/>
      <c r="EI189" s="385"/>
      <c r="EJ189" s="131"/>
      <c r="EK189" s="131"/>
      <c r="EL189" s="429"/>
      <c r="EM189" s="385"/>
      <c r="EN189" s="385"/>
      <c r="EO189" s="131"/>
      <c r="EP189" s="131"/>
      <c r="EQ189" s="429"/>
      <c r="ER189" s="385"/>
      <c r="ES189" s="385"/>
      <c r="ET189" s="131"/>
      <c r="EU189" s="131"/>
      <c r="EV189" s="429"/>
      <c r="EW189" s="385"/>
      <c r="EX189" s="385"/>
      <c r="EY189" s="131"/>
      <c r="EZ189" s="131"/>
      <c r="FA189" s="429"/>
      <c r="FB189" s="385"/>
      <c r="FC189" s="385"/>
      <c r="FD189" s="131"/>
      <c r="FE189" s="131"/>
      <c r="FF189" s="429"/>
      <c r="FG189" s="385"/>
      <c r="FH189" s="385"/>
      <c r="FI189" s="131"/>
      <c r="FJ189" s="131"/>
      <c r="FK189" s="429"/>
      <c r="FL189" s="385"/>
      <c r="FM189" s="385"/>
      <c r="FN189" s="131"/>
      <c r="FO189" s="131"/>
      <c r="FP189" s="429"/>
      <c r="FQ189" s="385"/>
      <c r="FR189" s="385"/>
      <c r="FS189" s="131"/>
      <c r="FT189" s="131"/>
      <c r="FU189" s="429"/>
      <c r="FV189" s="385"/>
      <c r="FW189" s="385"/>
      <c r="FX189" s="131"/>
      <c r="FY189" s="131"/>
      <c r="FZ189" s="429"/>
      <c r="GA189" s="385"/>
      <c r="GB189" s="385"/>
      <c r="GC189" s="131"/>
      <c r="GD189" s="131"/>
      <c r="GE189" s="429"/>
      <c r="GF189" s="385"/>
      <c r="GG189" s="385"/>
      <c r="GH189" s="131"/>
      <c r="GI189" s="131"/>
      <c r="GJ189" s="429"/>
      <c r="GK189" s="385"/>
      <c r="GL189" s="385"/>
      <c r="GM189" s="131"/>
      <c r="GN189" s="131"/>
      <c r="GO189" s="429"/>
      <c r="GP189" s="385"/>
      <c r="GQ189" s="385"/>
      <c r="GR189" s="131"/>
      <c r="GS189" s="131"/>
      <c r="GT189" s="429"/>
      <c r="GU189" s="385"/>
      <c r="GV189" s="385"/>
      <c r="GW189" s="131"/>
      <c r="GX189" s="131"/>
      <c r="GY189" s="429"/>
      <c r="GZ189" s="385"/>
      <c r="HA189" s="385"/>
      <c r="HB189" s="131"/>
      <c r="HC189" s="131"/>
      <c r="HD189" s="429"/>
      <c r="HE189" s="385"/>
      <c r="HF189" s="385"/>
      <c r="HG189" s="131"/>
      <c r="HH189" s="131"/>
      <c r="HI189" s="429"/>
      <c r="HJ189" s="385"/>
      <c r="HK189" s="385"/>
      <c r="HL189" s="131"/>
      <c r="HM189" s="131"/>
      <c r="HN189" s="429"/>
      <c r="HO189" s="385"/>
      <c r="HP189" s="385"/>
      <c r="HQ189" s="131"/>
      <c r="HR189" s="131"/>
      <c r="HS189" s="429"/>
      <c r="HT189" s="385"/>
      <c r="HU189" s="385"/>
      <c r="HV189" s="131"/>
      <c r="HW189" s="131"/>
      <c r="HX189" s="429"/>
      <c r="HY189" s="385"/>
      <c r="HZ189" s="385"/>
      <c r="IA189" s="131"/>
      <c r="IB189" s="131"/>
      <c r="IC189" s="429"/>
      <c r="ID189" s="385"/>
      <c r="IE189" s="385"/>
      <c r="IF189" s="131"/>
      <c r="IG189" s="131"/>
      <c r="IH189" s="429"/>
      <c r="II189" s="385"/>
      <c r="IJ189" s="385"/>
      <c r="IK189" s="131"/>
      <c r="IL189" s="131"/>
      <c r="IM189" s="429"/>
      <c r="IN189" s="385"/>
      <c r="IO189" s="385"/>
      <c r="IP189" s="131"/>
      <c r="IQ189" s="131"/>
      <c r="IR189" s="429"/>
      <c r="IS189" s="385"/>
      <c r="IT189" s="385"/>
      <c r="IU189" s="131"/>
      <c r="IV189" s="131"/>
      <c r="IW189" s="429"/>
      <c r="IX189" s="385"/>
      <c r="IY189" s="386"/>
      <c r="IZ189" s="198"/>
      <c r="JA189" s="378"/>
      <c r="JB189" s="256"/>
      <c r="JC189" s="256"/>
    </row>
    <row r="190" spans="1:263" s="3" customFormat="1" x14ac:dyDescent="0.35">
      <c r="A190" s="198"/>
      <c r="B190" s="359"/>
      <c r="C190" s="239"/>
      <c r="D190" s="104"/>
      <c r="E190" s="102"/>
      <c r="F190" s="384"/>
      <c r="G190" s="131"/>
      <c r="H190" s="325"/>
      <c r="I190" s="202"/>
      <c r="J190" s="324"/>
      <c r="K190" s="131"/>
      <c r="L190" s="131"/>
      <c r="M190" s="385"/>
      <c r="N190" s="385"/>
      <c r="O190" s="131"/>
      <c r="P190" s="131"/>
      <c r="Q190" s="131"/>
      <c r="R190" s="385"/>
      <c r="S190" s="385"/>
      <c r="T190" s="131"/>
      <c r="U190" s="131"/>
      <c r="V190" s="131"/>
      <c r="W190" s="385"/>
      <c r="X190" s="385"/>
      <c r="Y190" s="131"/>
      <c r="Z190" s="131"/>
      <c r="AA190" s="131"/>
      <c r="AB190" s="385"/>
      <c r="AC190" s="385"/>
      <c r="AD190" s="131"/>
      <c r="AE190" s="131"/>
      <c r="AF190" s="131"/>
      <c r="AG190" s="385"/>
      <c r="AH190" s="385"/>
      <c r="AI190" s="131"/>
      <c r="AJ190" s="131"/>
      <c r="AK190" s="131"/>
      <c r="AL190" s="385"/>
      <c r="AM190" s="385"/>
      <c r="AN190" s="131"/>
      <c r="AO190" s="131"/>
      <c r="AP190" s="131"/>
      <c r="AQ190" s="385"/>
      <c r="AR190" s="385"/>
      <c r="AS190" s="131"/>
      <c r="AT190" s="131"/>
      <c r="AU190" s="131"/>
      <c r="AV190" s="385"/>
      <c r="AW190" s="385"/>
      <c r="AX190" s="131"/>
      <c r="AY190" s="131"/>
      <c r="AZ190" s="131"/>
      <c r="BA190" s="385"/>
      <c r="BB190" s="385"/>
      <c r="BC190" s="131"/>
      <c r="BD190" s="131"/>
      <c r="BE190" s="131"/>
      <c r="BF190" s="385"/>
      <c r="BG190" s="385"/>
      <c r="BH190" s="131"/>
      <c r="BI190" s="131"/>
      <c r="BJ190" s="131"/>
      <c r="BK190" s="385"/>
      <c r="BL190" s="385"/>
      <c r="BM190" s="131"/>
      <c r="BN190" s="131"/>
      <c r="BO190" s="131"/>
      <c r="BP190" s="385"/>
      <c r="BQ190" s="385"/>
      <c r="BR190" s="131"/>
      <c r="BS190" s="131"/>
      <c r="BT190" s="131"/>
      <c r="BU190" s="385"/>
      <c r="BV190" s="385"/>
      <c r="BW190" s="131"/>
      <c r="BX190" s="131"/>
      <c r="BY190" s="131"/>
      <c r="BZ190" s="385"/>
      <c r="CA190" s="385"/>
      <c r="CB190" s="131"/>
      <c r="CC190" s="131"/>
      <c r="CD190" s="131"/>
      <c r="CE190" s="385"/>
      <c r="CF190" s="385"/>
      <c r="CG190" s="131"/>
      <c r="CH190" s="131"/>
      <c r="CI190" s="131"/>
      <c r="CJ190" s="385"/>
      <c r="CK190" s="385"/>
      <c r="CL190" s="131"/>
      <c r="CM190" s="131"/>
      <c r="CN190" s="131"/>
      <c r="CO190" s="385"/>
      <c r="CP190" s="385"/>
      <c r="CQ190" s="131"/>
      <c r="CR190" s="131"/>
      <c r="CS190" s="131"/>
      <c r="CT190" s="385"/>
      <c r="CU190" s="385"/>
      <c r="CV190" s="131"/>
      <c r="CW190" s="131"/>
      <c r="CX190" s="131"/>
      <c r="CY190" s="385"/>
      <c r="CZ190" s="385"/>
      <c r="DA190" s="131"/>
      <c r="DB190" s="131"/>
      <c r="DC190" s="131"/>
      <c r="DD190" s="385"/>
      <c r="DE190" s="385"/>
      <c r="DF190" s="131"/>
      <c r="DG190" s="131"/>
      <c r="DH190" s="131"/>
      <c r="DI190" s="385"/>
      <c r="DJ190" s="385"/>
      <c r="DK190" s="131"/>
      <c r="DL190" s="131"/>
      <c r="DM190" s="131"/>
      <c r="DN190" s="385"/>
      <c r="DO190" s="385"/>
      <c r="DP190" s="131"/>
      <c r="DQ190" s="131"/>
      <c r="DR190" s="131"/>
      <c r="DS190" s="385"/>
      <c r="DT190" s="385"/>
      <c r="DU190" s="131"/>
      <c r="DV190" s="131"/>
      <c r="DW190" s="131"/>
      <c r="DX190" s="385"/>
      <c r="DY190" s="385"/>
      <c r="DZ190" s="131"/>
      <c r="EA190" s="131"/>
      <c r="EB190" s="131"/>
      <c r="EC190" s="385"/>
      <c r="ED190" s="385"/>
      <c r="EE190" s="131"/>
      <c r="EF190" s="131"/>
      <c r="EG190" s="131"/>
      <c r="EH190" s="385"/>
      <c r="EI190" s="385"/>
      <c r="EJ190" s="131"/>
      <c r="EK190" s="131"/>
      <c r="EL190" s="131"/>
      <c r="EM190" s="385"/>
      <c r="EN190" s="385"/>
      <c r="EO190" s="131"/>
      <c r="EP190" s="131"/>
      <c r="EQ190" s="131"/>
      <c r="ER190" s="385"/>
      <c r="ES190" s="385"/>
      <c r="ET190" s="131"/>
      <c r="EU190" s="131"/>
      <c r="EV190" s="131"/>
      <c r="EW190" s="385"/>
      <c r="EX190" s="385"/>
      <c r="EY190" s="131"/>
      <c r="EZ190" s="131"/>
      <c r="FA190" s="131"/>
      <c r="FB190" s="385"/>
      <c r="FC190" s="385"/>
      <c r="FD190" s="131"/>
      <c r="FE190" s="131"/>
      <c r="FF190" s="131"/>
      <c r="FG190" s="385"/>
      <c r="FH190" s="385"/>
      <c r="FI190" s="131"/>
      <c r="FJ190" s="131"/>
      <c r="FK190" s="131"/>
      <c r="FL190" s="385"/>
      <c r="FM190" s="385"/>
      <c r="FN190" s="131"/>
      <c r="FO190" s="131"/>
      <c r="FP190" s="131"/>
      <c r="FQ190" s="385"/>
      <c r="FR190" s="385"/>
      <c r="FS190" s="131"/>
      <c r="FT190" s="131"/>
      <c r="FU190" s="131"/>
      <c r="FV190" s="385"/>
      <c r="FW190" s="385"/>
      <c r="FX190" s="131"/>
      <c r="FY190" s="131"/>
      <c r="FZ190" s="131"/>
      <c r="GA190" s="385"/>
      <c r="GB190" s="385"/>
      <c r="GC190" s="131"/>
      <c r="GD190" s="131"/>
      <c r="GE190" s="131"/>
      <c r="GF190" s="385"/>
      <c r="GG190" s="385"/>
      <c r="GH190" s="131"/>
      <c r="GI190" s="131"/>
      <c r="GJ190" s="131"/>
      <c r="GK190" s="385"/>
      <c r="GL190" s="385"/>
      <c r="GM190" s="131"/>
      <c r="GN190" s="131"/>
      <c r="GO190" s="131"/>
      <c r="GP190" s="385"/>
      <c r="GQ190" s="385"/>
      <c r="GR190" s="131"/>
      <c r="GS190" s="131"/>
      <c r="GT190" s="131"/>
      <c r="GU190" s="385"/>
      <c r="GV190" s="385"/>
      <c r="GW190" s="131"/>
      <c r="GX190" s="131"/>
      <c r="GY190" s="131"/>
      <c r="GZ190" s="385"/>
      <c r="HA190" s="385"/>
      <c r="HB190" s="131"/>
      <c r="HC190" s="131"/>
      <c r="HD190" s="131"/>
      <c r="HE190" s="385"/>
      <c r="HF190" s="385"/>
      <c r="HG190" s="131"/>
      <c r="HH190" s="131"/>
      <c r="HI190" s="131"/>
      <c r="HJ190" s="385"/>
      <c r="HK190" s="385"/>
      <c r="HL190" s="131"/>
      <c r="HM190" s="131"/>
      <c r="HN190" s="131"/>
      <c r="HO190" s="385"/>
      <c r="HP190" s="385"/>
      <c r="HQ190" s="131"/>
      <c r="HR190" s="131"/>
      <c r="HS190" s="131"/>
      <c r="HT190" s="385"/>
      <c r="HU190" s="385"/>
      <c r="HV190" s="131"/>
      <c r="HW190" s="131"/>
      <c r="HX190" s="131"/>
      <c r="HY190" s="385"/>
      <c r="HZ190" s="385"/>
      <c r="IA190" s="131"/>
      <c r="IB190" s="131"/>
      <c r="IC190" s="131"/>
      <c r="ID190" s="385"/>
      <c r="IE190" s="385"/>
      <c r="IF190" s="131"/>
      <c r="IG190" s="131"/>
      <c r="IH190" s="131"/>
      <c r="II190" s="385"/>
      <c r="IJ190" s="385"/>
      <c r="IK190" s="131"/>
      <c r="IL190" s="131"/>
      <c r="IM190" s="131"/>
      <c r="IN190" s="385"/>
      <c r="IO190" s="385"/>
      <c r="IP190" s="131"/>
      <c r="IQ190" s="131"/>
      <c r="IR190" s="131"/>
      <c r="IS190" s="385"/>
      <c r="IT190" s="385"/>
      <c r="IU190" s="131"/>
      <c r="IV190" s="131"/>
      <c r="IW190" s="131"/>
      <c r="IX190" s="385"/>
      <c r="IY190" s="386"/>
      <c r="IZ190" s="198"/>
      <c r="JA190" s="378"/>
      <c r="JB190" s="256"/>
      <c r="JC190" s="256"/>
    </row>
    <row r="191" spans="1:263" s="3" customFormat="1" x14ac:dyDescent="0.35">
      <c r="A191" s="198"/>
      <c r="B191" s="359"/>
      <c r="C191" s="126" t="s">
        <v>445</v>
      </c>
      <c r="D191" s="104" t="s">
        <v>446</v>
      </c>
      <c r="E191" s="102"/>
      <c r="F191" s="285" t="str">
        <f>IFERROR(INDEX('Helper 1'!$I$2:$I$19,MATCH('Schedule 1'!$G$20,'Helper 1'!$H$2:$H$19,0)),"")</f>
        <v/>
      </c>
      <c r="G191" s="131">
        <f>SUM(L191:IX191)</f>
        <v>0</v>
      </c>
      <c r="H191" s="325"/>
      <c r="I191" s="202"/>
      <c r="J191" s="324"/>
      <c r="K191" s="131"/>
      <c r="L191" s="130"/>
      <c r="M191" s="385"/>
      <c r="N191" s="385"/>
      <c r="O191" s="131"/>
      <c r="P191" s="131"/>
      <c r="Q191" s="130"/>
      <c r="R191" s="385"/>
      <c r="S191" s="385"/>
      <c r="T191" s="131"/>
      <c r="U191" s="131"/>
      <c r="V191" s="130"/>
      <c r="W191" s="385"/>
      <c r="X191" s="385"/>
      <c r="Y191" s="131"/>
      <c r="Z191" s="131"/>
      <c r="AA191" s="130"/>
      <c r="AB191" s="385"/>
      <c r="AC191" s="385"/>
      <c r="AD191" s="131"/>
      <c r="AE191" s="131"/>
      <c r="AF191" s="130"/>
      <c r="AG191" s="385"/>
      <c r="AH191" s="385"/>
      <c r="AI191" s="131"/>
      <c r="AJ191" s="131"/>
      <c r="AK191" s="130"/>
      <c r="AL191" s="385"/>
      <c r="AM191" s="385"/>
      <c r="AN191" s="131"/>
      <c r="AO191" s="131"/>
      <c r="AP191" s="130"/>
      <c r="AQ191" s="385"/>
      <c r="AR191" s="385"/>
      <c r="AS191" s="131"/>
      <c r="AT191" s="131"/>
      <c r="AU191" s="130"/>
      <c r="AV191" s="385"/>
      <c r="AW191" s="385"/>
      <c r="AX191" s="131"/>
      <c r="AY191" s="131"/>
      <c r="AZ191" s="130"/>
      <c r="BA191" s="385"/>
      <c r="BB191" s="385"/>
      <c r="BC191" s="131"/>
      <c r="BD191" s="131"/>
      <c r="BE191" s="130"/>
      <c r="BF191" s="385"/>
      <c r="BG191" s="385"/>
      <c r="BH191" s="131"/>
      <c r="BI191" s="131"/>
      <c r="BJ191" s="130"/>
      <c r="BK191" s="385"/>
      <c r="BL191" s="385"/>
      <c r="BM191" s="131"/>
      <c r="BN191" s="131"/>
      <c r="BO191" s="130"/>
      <c r="BP191" s="385"/>
      <c r="BQ191" s="385"/>
      <c r="BR191" s="131"/>
      <c r="BS191" s="131"/>
      <c r="BT191" s="130"/>
      <c r="BU191" s="385"/>
      <c r="BV191" s="385"/>
      <c r="BW191" s="131"/>
      <c r="BX191" s="131"/>
      <c r="BY191" s="130"/>
      <c r="BZ191" s="385"/>
      <c r="CA191" s="385"/>
      <c r="CB191" s="131"/>
      <c r="CC191" s="131"/>
      <c r="CD191" s="130"/>
      <c r="CE191" s="385"/>
      <c r="CF191" s="385"/>
      <c r="CG191" s="131"/>
      <c r="CH191" s="131"/>
      <c r="CI191" s="130"/>
      <c r="CJ191" s="385"/>
      <c r="CK191" s="385"/>
      <c r="CL191" s="131"/>
      <c r="CM191" s="131"/>
      <c r="CN191" s="130"/>
      <c r="CO191" s="385"/>
      <c r="CP191" s="385"/>
      <c r="CQ191" s="131"/>
      <c r="CR191" s="131"/>
      <c r="CS191" s="130"/>
      <c r="CT191" s="385"/>
      <c r="CU191" s="385"/>
      <c r="CV191" s="131"/>
      <c r="CW191" s="131"/>
      <c r="CX191" s="130"/>
      <c r="CY191" s="385"/>
      <c r="CZ191" s="385"/>
      <c r="DA191" s="131"/>
      <c r="DB191" s="131"/>
      <c r="DC191" s="130"/>
      <c r="DD191" s="385"/>
      <c r="DE191" s="385"/>
      <c r="DF191" s="131"/>
      <c r="DG191" s="131"/>
      <c r="DH191" s="130"/>
      <c r="DI191" s="385"/>
      <c r="DJ191" s="385"/>
      <c r="DK191" s="131"/>
      <c r="DL191" s="131"/>
      <c r="DM191" s="130"/>
      <c r="DN191" s="385"/>
      <c r="DO191" s="385"/>
      <c r="DP191" s="131"/>
      <c r="DQ191" s="131"/>
      <c r="DR191" s="130"/>
      <c r="DS191" s="385"/>
      <c r="DT191" s="385"/>
      <c r="DU191" s="131"/>
      <c r="DV191" s="131"/>
      <c r="DW191" s="130"/>
      <c r="DX191" s="385"/>
      <c r="DY191" s="385"/>
      <c r="DZ191" s="131"/>
      <c r="EA191" s="131"/>
      <c r="EB191" s="130"/>
      <c r="EC191" s="385"/>
      <c r="ED191" s="385"/>
      <c r="EE191" s="131"/>
      <c r="EF191" s="131"/>
      <c r="EG191" s="130"/>
      <c r="EH191" s="385"/>
      <c r="EI191" s="385"/>
      <c r="EJ191" s="131"/>
      <c r="EK191" s="131"/>
      <c r="EL191" s="130"/>
      <c r="EM191" s="385"/>
      <c r="EN191" s="385"/>
      <c r="EO191" s="131"/>
      <c r="EP191" s="131"/>
      <c r="EQ191" s="130"/>
      <c r="ER191" s="385"/>
      <c r="ES191" s="385"/>
      <c r="ET191" s="131"/>
      <c r="EU191" s="131"/>
      <c r="EV191" s="130"/>
      <c r="EW191" s="385"/>
      <c r="EX191" s="385"/>
      <c r="EY191" s="131"/>
      <c r="EZ191" s="131"/>
      <c r="FA191" s="130"/>
      <c r="FB191" s="385"/>
      <c r="FC191" s="385"/>
      <c r="FD191" s="131"/>
      <c r="FE191" s="131"/>
      <c r="FF191" s="130"/>
      <c r="FG191" s="385"/>
      <c r="FH191" s="385"/>
      <c r="FI191" s="131"/>
      <c r="FJ191" s="131"/>
      <c r="FK191" s="130"/>
      <c r="FL191" s="385"/>
      <c r="FM191" s="385"/>
      <c r="FN191" s="131"/>
      <c r="FO191" s="131"/>
      <c r="FP191" s="130"/>
      <c r="FQ191" s="385"/>
      <c r="FR191" s="385"/>
      <c r="FS191" s="131"/>
      <c r="FT191" s="131"/>
      <c r="FU191" s="130"/>
      <c r="FV191" s="385"/>
      <c r="FW191" s="385"/>
      <c r="FX191" s="131"/>
      <c r="FY191" s="131"/>
      <c r="FZ191" s="130"/>
      <c r="GA191" s="385"/>
      <c r="GB191" s="385"/>
      <c r="GC191" s="131"/>
      <c r="GD191" s="131"/>
      <c r="GE191" s="130"/>
      <c r="GF191" s="385"/>
      <c r="GG191" s="385"/>
      <c r="GH191" s="131"/>
      <c r="GI191" s="131"/>
      <c r="GJ191" s="130"/>
      <c r="GK191" s="385"/>
      <c r="GL191" s="385"/>
      <c r="GM191" s="131"/>
      <c r="GN191" s="131"/>
      <c r="GO191" s="130"/>
      <c r="GP191" s="385"/>
      <c r="GQ191" s="385"/>
      <c r="GR191" s="131"/>
      <c r="GS191" s="131"/>
      <c r="GT191" s="130"/>
      <c r="GU191" s="385"/>
      <c r="GV191" s="385"/>
      <c r="GW191" s="131"/>
      <c r="GX191" s="131"/>
      <c r="GY191" s="130"/>
      <c r="GZ191" s="385"/>
      <c r="HA191" s="385"/>
      <c r="HB191" s="131"/>
      <c r="HC191" s="131"/>
      <c r="HD191" s="130"/>
      <c r="HE191" s="385"/>
      <c r="HF191" s="385"/>
      <c r="HG191" s="131"/>
      <c r="HH191" s="131"/>
      <c r="HI191" s="130"/>
      <c r="HJ191" s="385"/>
      <c r="HK191" s="385"/>
      <c r="HL191" s="131"/>
      <c r="HM191" s="131"/>
      <c r="HN191" s="130"/>
      <c r="HO191" s="385"/>
      <c r="HP191" s="385"/>
      <c r="HQ191" s="131"/>
      <c r="HR191" s="131"/>
      <c r="HS191" s="130"/>
      <c r="HT191" s="385"/>
      <c r="HU191" s="385"/>
      <c r="HV191" s="131"/>
      <c r="HW191" s="131"/>
      <c r="HX191" s="130"/>
      <c r="HY191" s="385"/>
      <c r="HZ191" s="385"/>
      <c r="IA191" s="131"/>
      <c r="IB191" s="131"/>
      <c r="IC191" s="130"/>
      <c r="ID191" s="385"/>
      <c r="IE191" s="385"/>
      <c r="IF191" s="131"/>
      <c r="IG191" s="131"/>
      <c r="IH191" s="130"/>
      <c r="II191" s="385"/>
      <c r="IJ191" s="385"/>
      <c r="IK191" s="131"/>
      <c r="IL191" s="131"/>
      <c r="IM191" s="130"/>
      <c r="IN191" s="385"/>
      <c r="IO191" s="385"/>
      <c r="IP191" s="131"/>
      <c r="IQ191" s="131"/>
      <c r="IR191" s="130"/>
      <c r="IS191" s="385"/>
      <c r="IT191" s="385"/>
      <c r="IU191" s="131"/>
      <c r="IV191" s="131"/>
      <c r="IW191" s="130"/>
      <c r="IX191" s="385"/>
      <c r="IY191" s="386"/>
      <c r="IZ191" s="198"/>
      <c r="JA191" s="378"/>
      <c r="JB191" s="256"/>
      <c r="JC191" s="256"/>
    </row>
    <row r="192" spans="1:263" s="3" customFormat="1" x14ac:dyDescent="0.35">
      <c r="A192" s="198"/>
      <c r="B192" s="359"/>
      <c r="C192" s="239"/>
      <c r="D192" s="102" t="s">
        <v>361</v>
      </c>
      <c r="E192" s="102"/>
      <c r="F192" s="384"/>
      <c r="G192" s="131"/>
      <c r="H192" s="325"/>
      <c r="I192" s="202"/>
      <c r="J192" s="324"/>
      <c r="K192" s="131"/>
      <c r="L192" s="131"/>
      <c r="M192" s="385"/>
      <c r="N192" s="385"/>
      <c r="O192" s="131"/>
      <c r="P192" s="131"/>
      <c r="Q192" s="131"/>
      <c r="R192" s="385"/>
      <c r="S192" s="385"/>
      <c r="T192" s="131"/>
      <c r="U192" s="131"/>
      <c r="V192" s="131"/>
      <c r="W192" s="385"/>
      <c r="X192" s="385"/>
      <c r="Y192" s="131"/>
      <c r="Z192" s="131"/>
      <c r="AA192" s="131"/>
      <c r="AB192" s="385"/>
      <c r="AC192" s="385"/>
      <c r="AD192" s="131"/>
      <c r="AE192" s="131"/>
      <c r="AF192" s="131"/>
      <c r="AG192" s="385"/>
      <c r="AH192" s="385"/>
      <c r="AI192" s="131"/>
      <c r="AJ192" s="131"/>
      <c r="AK192" s="131"/>
      <c r="AL192" s="385"/>
      <c r="AM192" s="385"/>
      <c r="AN192" s="131"/>
      <c r="AO192" s="131"/>
      <c r="AP192" s="131"/>
      <c r="AQ192" s="385"/>
      <c r="AR192" s="385"/>
      <c r="AS192" s="131"/>
      <c r="AT192" s="131"/>
      <c r="AU192" s="131"/>
      <c r="AV192" s="385"/>
      <c r="AW192" s="385"/>
      <c r="AX192" s="131"/>
      <c r="AY192" s="131"/>
      <c r="AZ192" s="131"/>
      <c r="BA192" s="385"/>
      <c r="BB192" s="385"/>
      <c r="BC192" s="131"/>
      <c r="BD192" s="131"/>
      <c r="BE192" s="131"/>
      <c r="BF192" s="385"/>
      <c r="BG192" s="385"/>
      <c r="BH192" s="131"/>
      <c r="BI192" s="131"/>
      <c r="BJ192" s="131"/>
      <c r="BK192" s="385"/>
      <c r="BL192" s="385"/>
      <c r="BM192" s="131"/>
      <c r="BN192" s="131"/>
      <c r="BO192" s="131"/>
      <c r="BP192" s="385"/>
      <c r="BQ192" s="385"/>
      <c r="BR192" s="131"/>
      <c r="BS192" s="131"/>
      <c r="BT192" s="131"/>
      <c r="BU192" s="385"/>
      <c r="BV192" s="385"/>
      <c r="BW192" s="131"/>
      <c r="BX192" s="131"/>
      <c r="BY192" s="131"/>
      <c r="BZ192" s="385"/>
      <c r="CA192" s="385"/>
      <c r="CB192" s="131"/>
      <c r="CC192" s="131"/>
      <c r="CD192" s="131"/>
      <c r="CE192" s="385"/>
      <c r="CF192" s="385"/>
      <c r="CG192" s="131"/>
      <c r="CH192" s="131"/>
      <c r="CI192" s="131"/>
      <c r="CJ192" s="385"/>
      <c r="CK192" s="385"/>
      <c r="CL192" s="131"/>
      <c r="CM192" s="131"/>
      <c r="CN192" s="131"/>
      <c r="CO192" s="385"/>
      <c r="CP192" s="385"/>
      <c r="CQ192" s="131"/>
      <c r="CR192" s="131"/>
      <c r="CS192" s="131"/>
      <c r="CT192" s="385"/>
      <c r="CU192" s="385"/>
      <c r="CV192" s="131"/>
      <c r="CW192" s="131"/>
      <c r="CX192" s="131"/>
      <c r="CY192" s="385"/>
      <c r="CZ192" s="385"/>
      <c r="DA192" s="131"/>
      <c r="DB192" s="131"/>
      <c r="DC192" s="131"/>
      <c r="DD192" s="385"/>
      <c r="DE192" s="385"/>
      <c r="DF192" s="131"/>
      <c r="DG192" s="131"/>
      <c r="DH192" s="131"/>
      <c r="DI192" s="385"/>
      <c r="DJ192" s="385"/>
      <c r="DK192" s="131"/>
      <c r="DL192" s="131"/>
      <c r="DM192" s="131"/>
      <c r="DN192" s="385"/>
      <c r="DO192" s="385"/>
      <c r="DP192" s="131"/>
      <c r="DQ192" s="131"/>
      <c r="DR192" s="131"/>
      <c r="DS192" s="385"/>
      <c r="DT192" s="385"/>
      <c r="DU192" s="131"/>
      <c r="DV192" s="131"/>
      <c r="DW192" s="131"/>
      <c r="DX192" s="385"/>
      <c r="DY192" s="385"/>
      <c r="DZ192" s="131"/>
      <c r="EA192" s="131"/>
      <c r="EB192" s="131"/>
      <c r="EC192" s="385"/>
      <c r="ED192" s="385"/>
      <c r="EE192" s="131"/>
      <c r="EF192" s="131"/>
      <c r="EG192" s="131"/>
      <c r="EH192" s="385"/>
      <c r="EI192" s="385"/>
      <c r="EJ192" s="131"/>
      <c r="EK192" s="131"/>
      <c r="EL192" s="131"/>
      <c r="EM192" s="385"/>
      <c r="EN192" s="385"/>
      <c r="EO192" s="131"/>
      <c r="EP192" s="131"/>
      <c r="EQ192" s="131"/>
      <c r="ER192" s="385"/>
      <c r="ES192" s="385"/>
      <c r="ET192" s="131"/>
      <c r="EU192" s="131"/>
      <c r="EV192" s="131"/>
      <c r="EW192" s="385"/>
      <c r="EX192" s="385"/>
      <c r="EY192" s="131"/>
      <c r="EZ192" s="131"/>
      <c r="FA192" s="131"/>
      <c r="FB192" s="385"/>
      <c r="FC192" s="385"/>
      <c r="FD192" s="131"/>
      <c r="FE192" s="131"/>
      <c r="FF192" s="131"/>
      <c r="FG192" s="385"/>
      <c r="FH192" s="385"/>
      <c r="FI192" s="131"/>
      <c r="FJ192" s="131"/>
      <c r="FK192" s="131"/>
      <c r="FL192" s="385"/>
      <c r="FM192" s="385"/>
      <c r="FN192" s="131"/>
      <c r="FO192" s="131"/>
      <c r="FP192" s="131"/>
      <c r="FQ192" s="385"/>
      <c r="FR192" s="385"/>
      <c r="FS192" s="131"/>
      <c r="FT192" s="131"/>
      <c r="FU192" s="131"/>
      <c r="FV192" s="385"/>
      <c r="FW192" s="385"/>
      <c r="FX192" s="131"/>
      <c r="FY192" s="131"/>
      <c r="FZ192" s="131"/>
      <c r="GA192" s="385"/>
      <c r="GB192" s="385"/>
      <c r="GC192" s="131"/>
      <c r="GD192" s="131"/>
      <c r="GE192" s="131"/>
      <c r="GF192" s="385"/>
      <c r="GG192" s="385"/>
      <c r="GH192" s="131"/>
      <c r="GI192" s="131"/>
      <c r="GJ192" s="131"/>
      <c r="GK192" s="385"/>
      <c r="GL192" s="385"/>
      <c r="GM192" s="131"/>
      <c r="GN192" s="131"/>
      <c r="GO192" s="131"/>
      <c r="GP192" s="385"/>
      <c r="GQ192" s="385"/>
      <c r="GR192" s="131"/>
      <c r="GS192" s="131"/>
      <c r="GT192" s="131"/>
      <c r="GU192" s="385"/>
      <c r="GV192" s="385"/>
      <c r="GW192" s="131"/>
      <c r="GX192" s="131"/>
      <c r="GY192" s="131"/>
      <c r="GZ192" s="385"/>
      <c r="HA192" s="385"/>
      <c r="HB192" s="131"/>
      <c r="HC192" s="131"/>
      <c r="HD192" s="131"/>
      <c r="HE192" s="385"/>
      <c r="HF192" s="385"/>
      <c r="HG192" s="131"/>
      <c r="HH192" s="131"/>
      <c r="HI192" s="131"/>
      <c r="HJ192" s="385"/>
      <c r="HK192" s="385"/>
      <c r="HL192" s="131"/>
      <c r="HM192" s="131"/>
      <c r="HN192" s="131"/>
      <c r="HO192" s="385"/>
      <c r="HP192" s="385"/>
      <c r="HQ192" s="131"/>
      <c r="HR192" s="131"/>
      <c r="HS192" s="131"/>
      <c r="HT192" s="385"/>
      <c r="HU192" s="385"/>
      <c r="HV192" s="131"/>
      <c r="HW192" s="131"/>
      <c r="HX192" s="131"/>
      <c r="HY192" s="385"/>
      <c r="HZ192" s="385"/>
      <c r="IA192" s="131"/>
      <c r="IB192" s="131"/>
      <c r="IC192" s="131"/>
      <c r="ID192" s="385"/>
      <c r="IE192" s="385"/>
      <c r="IF192" s="131"/>
      <c r="IG192" s="131"/>
      <c r="IH192" s="131"/>
      <c r="II192" s="385"/>
      <c r="IJ192" s="385"/>
      <c r="IK192" s="131"/>
      <c r="IL192" s="131"/>
      <c r="IM192" s="131"/>
      <c r="IN192" s="385"/>
      <c r="IO192" s="385"/>
      <c r="IP192" s="131"/>
      <c r="IQ192" s="131"/>
      <c r="IR192" s="131"/>
      <c r="IS192" s="385"/>
      <c r="IT192" s="385"/>
      <c r="IU192" s="131"/>
      <c r="IV192" s="131"/>
      <c r="IW192" s="131"/>
      <c r="IX192" s="385"/>
      <c r="IY192" s="386"/>
      <c r="IZ192" s="198"/>
      <c r="JA192" s="378"/>
      <c r="JB192" s="256"/>
      <c r="JC192" s="256"/>
    </row>
    <row r="193" spans="1:263" s="3" customFormat="1" x14ac:dyDescent="0.35">
      <c r="A193" s="198"/>
      <c r="B193" s="359"/>
      <c r="C193" s="239"/>
      <c r="D193" s="102"/>
      <c r="E193" s="102"/>
      <c r="F193" s="384"/>
      <c r="G193" s="131"/>
      <c r="H193" s="325"/>
      <c r="I193" s="202"/>
      <c r="J193" s="324"/>
      <c r="K193" s="131"/>
      <c r="L193" s="131"/>
      <c r="M193" s="385"/>
      <c r="N193" s="385"/>
      <c r="O193" s="131"/>
      <c r="P193" s="131"/>
      <c r="Q193" s="131"/>
      <c r="R193" s="385"/>
      <c r="S193" s="385"/>
      <c r="T193" s="131"/>
      <c r="U193" s="131"/>
      <c r="V193" s="131"/>
      <c r="W193" s="385"/>
      <c r="X193" s="385"/>
      <c r="Y193" s="131"/>
      <c r="Z193" s="131"/>
      <c r="AA193" s="131"/>
      <c r="AB193" s="385"/>
      <c r="AC193" s="385"/>
      <c r="AD193" s="131"/>
      <c r="AE193" s="131"/>
      <c r="AF193" s="131"/>
      <c r="AG193" s="385"/>
      <c r="AH193" s="385"/>
      <c r="AI193" s="131"/>
      <c r="AJ193" s="131"/>
      <c r="AK193" s="131"/>
      <c r="AL193" s="385"/>
      <c r="AM193" s="385"/>
      <c r="AN193" s="131"/>
      <c r="AO193" s="131"/>
      <c r="AP193" s="131"/>
      <c r="AQ193" s="385"/>
      <c r="AR193" s="385"/>
      <c r="AS193" s="131"/>
      <c r="AT193" s="131"/>
      <c r="AU193" s="131"/>
      <c r="AV193" s="385"/>
      <c r="AW193" s="385"/>
      <c r="AX193" s="131"/>
      <c r="AY193" s="131"/>
      <c r="AZ193" s="131"/>
      <c r="BA193" s="385"/>
      <c r="BB193" s="385"/>
      <c r="BC193" s="131"/>
      <c r="BD193" s="131"/>
      <c r="BE193" s="131"/>
      <c r="BF193" s="385"/>
      <c r="BG193" s="385"/>
      <c r="BH193" s="131"/>
      <c r="BI193" s="131"/>
      <c r="BJ193" s="131"/>
      <c r="BK193" s="385"/>
      <c r="BL193" s="385"/>
      <c r="BM193" s="131"/>
      <c r="BN193" s="131"/>
      <c r="BO193" s="131"/>
      <c r="BP193" s="385"/>
      <c r="BQ193" s="385"/>
      <c r="BR193" s="131"/>
      <c r="BS193" s="131"/>
      <c r="BT193" s="131"/>
      <c r="BU193" s="385"/>
      <c r="BV193" s="385"/>
      <c r="BW193" s="131"/>
      <c r="BX193" s="131"/>
      <c r="BY193" s="131"/>
      <c r="BZ193" s="385"/>
      <c r="CA193" s="385"/>
      <c r="CB193" s="131"/>
      <c r="CC193" s="131"/>
      <c r="CD193" s="131"/>
      <c r="CE193" s="385"/>
      <c r="CF193" s="385"/>
      <c r="CG193" s="131"/>
      <c r="CH193" s="131"/>
      <c r="CI193" s="131"/>
      <c r="CJ193" s="385"/>
      <c r="CK193" s="385"/>
      <c r="CL193" s="131"/>
      <c r="CM193" s="131"/>
      <c r="CN193" s="131"/>
      <c r="CO193" s="385"/>
      <c r="CP193" s="385"/>
      <c r="CQ193" s="131"/>
      <c r="CR193" s="131"/>
      <c r="CS193" s="131"/>
      <c r="CT193" s="385"/>
      <c r="CU193" s="385"/>
      <c r="CV193" s="131"/>
      <c r="CW193" s="131"/>
      <c r="CX193" s="131"/>
      <c r="CY193" s="385"/>
      <c r="CZ193" s="385"/>
      <c r="DA193" s="131"/>
      <c r="DB193" s="131"/>
      <c r="DC193" s="131"/>
      <c r="DD193" s="385"/>
      <c r="DE193" s="385"/>
      <c r="DF193" s="131"/>
      <c r="DG193" s="131"/>
      <c r="DH193" s="131"/>
      <c r="DI193" s="385"/>
      <c r="DJ193" s="385"/>
      <c r="DK193" s="131"/>
      <c r="DL193" s="131"/>
      <c r="DM193" s="131"/>
      <c r="DN193" s="385"/>
      <c r="DO193" s="385"/>
      <c r="DP193" s="131"/>
      <c r="DQ193" s="131"/>
      <c r="DR193" s="131"/>
      <c r="DS193" s="385"/>
      <c r="DT193" s="385"/>
      <c r="DU193" s="131"/>
      <c r="DV193" s="131"/>
      <c r="DW193" s="131"/>
      <c r="DX193" s="385"/>
      <c r="DY193" s="385"/>
      <c r="DZ193" s="131"/>
      <c r="EA193" s="131"/>
      <c r="EB193" s="131"/>
      <c r="EC193" s="385"/>
      <c r="ED193" s="385"/>
      <c r="EE193" s="131"/>
      <c r="EF193" s="131"/>
      <c r="EG193" s="131"/>
      <c r="EH193" s="385"/>
      <c r="EI193" s="385"/>
      <c r="EJ193" s="131"/>
      <c r="EK193" s="131"/>
      <c r="EL193" s="131"/>
      <c r="EM193" s="385"/>
      <c r="EN193" s="385"/>
      <c r="EO193" s="131"/>
      <c r="EP193" s="131"/>
      <c r="EQ193" s="131"/>
      <c r="ER193" s="385"/>
      <c r="ES193" s="385"/>
      <c r="ET193" s="131"/>
      <c r="EU193" s="131"/>
      <c r="EV193" s="131"/>
      <c r="EW193" s="385"/>
      <c r="EX193" s="385"/>
      <c r="EY193" s="131"/>
      <c r="EZ193" s="131"/>
      <c r="FA193" s="131"/>
      <c r="FB193" s="385"/>
      <c r="FC193" s="385"/>
      <c r="FD193" s="131"/>
      <c r="FE193" s="131"/>
      <c r="FF193" s="131"/>
      <c r="FG193" s="385"/>
      <c r="FH193" s="385"/>
      <c r="FI193" s="131"/>
      <c r="FJ193" s="131"/>
      <c r="FK193" s="131"/>
      <c r="FL193" s="385"/>
      <c r="FM193" s="385"/>
      <c r="FN193" s="131"/>
      <c r="FO193" s="131"/>
      <c r="FP193" s="131"/>
      <c r="FQ193" s="385"/>
      <c r="FR193" s="385"/>
      <c r="FS193" s="131"/>
      <c r="FT193" s="131"/>
      <c r="FU193" s="131"/>
      <c r="FV193" s="385"/>
      <c r="FW193" s="385"/>
      <c r="FX193" s="131"/>
      <c r="FY193" s="131"/>
      <c r="FZ193" s="131"/>
      <c r="GA193" s="385"/>
      <c r="GB193" s="385"/>
      <c r="GC193" s="131"/>
      <c r="GD193" s="131"/>
      <c r="GE193" s="131"/>
      <c r="GF193" s="385"/>
      <c r="GG193" s="385"/>
      <c r="GH193" s="131"/>
      <c r="GI193" s="131"/>
      <c r="GJ193" s="131"/>
      <c r="GK193" s="385"/>
      <c r="GL193" s="385"/>
      <c r="GM193" s="131"/>
      <c r="GN193" s="131"/>
      <c r="GO193" s="131"/>
      <c r="GP193" s="385"/>
      <c r="GQ193" s="385"/>
      <c r="GR193" s="131"/>
      <c r="GS193" s="131"/>
      <c r="GT193" s="131"/>
      <c r="GU193" s="385"/>
      <c r="GV193" s="385"/>
      <c r="GW193" s="131"/>
      <c r="GX193" s="131"/>
      <c r="GY193" s="131"/>
      <c r="GZ193" s="385"/>
      <c r="HA193" s="385"/>
      <c r="HB193" s="131"/>
      <c r="HC193" s="131"/>
      <c r="HD193" s="131"/>
      <c r="HE193" s="385"/>
      <c r="HF193" s="385"/>
      <c r="HG193" s="131"/>
      <c r="HH193" s="131"/>
      <c r="HI193" s="131"/>
      <c r="HJ193" s="385"/>
      <c r="HK193" s="385"/>
      <c r="HL193" s="131"/>
      <c r="HM193" s="131"/>
      <c r="HN193" s="131"/>
      <c r="HO193" s="385"/>
      <c r="HP193" s="385"/>
      <c r="HQ193" s="131"/>
      <c r="HR193" s="131"/>
      <c r="HS193" s="131"/>
      <c r="HT193" s="385"/>
      <c r="HU193" s="385"/>
      <c r="HV193" s="131"/>
      <c r="HW193" s="131"/>
      <c r="HX193" s="131"/>
      <c r="HY193" s="385"/>
      <c r="HZ193" s="385"/>
      <c r="IA193" s="131"/>
      <c r="IB193" s="131"/>
      <c r="IC193" s="131"/>
      <c r="ID193" s="385"/>
      <c r="IE193" s="385"/>
      <c r="IF193" s="131"/>
      <c r="IG193" s="131"/>
      <c r="IH193" s="131"/>
      <c r="II193" s="385"/>
      <c r="IJ193" s="385"/>
      <c r="IK193" s="131"/>
      <c r="IL193" s="131"/>
      <c r="IM193" s="131"/>
      <c r="IN193" s="385"/>
      <c r="IO193" s="385"/>
      <c r="IP193" s="131"/>
      <c r="IQ193" s="131"/>
      <c r="IR193" s="131"/>
      <c r="IS193" s="385"/>
      <c r="IT193" s="385"/>
      <c r="IU193" s="131"/>
      <c r="IV193" s="131"/>
      <c r="IW193" s="131"/>
      <c r="IX193" s="385"/>
      <c r="IY193" s="386"/>
      <c r="IZ193" s="198"/>
      <c r="JA193" s="378"/>
      <c r="JB193" s="256"/>
      <c r="JC193" s="256"/>
    </row>
    <row r="194" spans="1:263" s="3" customFormat="1" ht="15" thickBot="1" x14ac:dyDescent="0.4">
      <c r="A194" s="198"/>
      <c r="B194" s="359"/>
      <c r="C194" s="239"/>
      <c r="D194" s="102"/>
      <c r="E194" s="102"/>
      <c r="F194" s="384"/>
      <c r="G194" s="131"/>
      <c r="H194" s="325"/>
      <c r="I194" s="202"/>
      <c r="J194" s="324"/>
      <c r="K194" s="131"/>
      <c r="L194" s="131"/>
      <c r="M194" s="385"/>
      <c r="N194" s="385"/>
      <c r="O194" s="131"/>
      <c r="P194" s="131"/>
      <c r="Q194" s="131"/>
      <c r="R194" s="385"/>
      <c r="S194" s="385"/>
      <c r="T194" s="131"/>
      <c r="U194" s="131"/>
      <c r="V194" s="131"/>
      <c r="W194" s="385"/>
      <c r="X194" s="385"/>
      <c r="Y194" s="131"/>
      <c r="Z194" s="131"/>
      <c r="AA194" s="131"/>
      <c r="AB194" s="385"/>
      <c r="AC194" s="385"/>
      <c r="AD194" s="131"/>
      <c r="AE194" s="131"/>
      <c r="AF194" s="131"/>
      <c r="AG194" s="385"/>
      <c r="AH194" s="385"/>
      <c r="AI194" s="131"/>
      <c r="AJ194" s="131"/>
      <c r="AK194" s="131"/>
      <c r="AL194" s="385"/>
      <c r="AM194" s="385"/>
      <c r="AN194" s="131"/>
      <c r="AO194" s="131"/>
      <c r="AP194" s="131"/>
      <c r="AQ194" s="385"/>
      <c r="AR194" s="385"/>
      <c r="AS194" s="131"/>
      <c r="AT194" s="131"/>
      <c r="AU194" s="131"/>
      <c r="AV194" s="385"/>
      <c r="AW194" s="385"/>
      <c r="AX194" s="131"/>
      <c r="AY194" s="131"/>
      <c r="AZ194" s="131"/>
      <c r="BA194" s="385"/>
      <c r="BB194" s="385"/>
      <c r="BC194" s="131"/>
      <c r="BD194" s="131"/>
      <c r="BE194" s="131"/>
      <c r="BF194" s="385"/>
      <c r="BG194" s="385"/>
      <c r="BH194" s="131"/>
      <c r="BI194" s="131"/>
      <c r="BJ194" s="131"/>
      <c r="BK194" s="385"/>
      <c r="BL194" s="385"/>
      <c r="BM194" s="131"/>
      <c r="BN194" s="131"/>
      <c r="BO194" s="131"/>
      <c r="BP194" s="385"/>
      <c r="BQ194" s="385"/>
      <c r="BR194" s="131"/>
      <c r="BS194" s="131"/>
      <c r="BT194" s="131"/>
      <c r="BU194" s="385"/>
      <c r="BV194" s="385"/>
      <c r="BW194" s="131"/>
      <c r="BX194" s="131"/>
      <c r="BY194" s="131"/>
      <c r="BZ194" s="385"/>
      <c r="CA194" s="385"/>
      <c r="CB194" s="131"/>
      <c r="CC194" s="131"/>
      <c r="CD194" s="131"/>
      <c r="CE194" s="385"/>
      <c r="CF194" s="385"/>
      <c r="CG194" s="131"/>
      <c r="CH194" s="131"/>
      <c r="CI194" s="131"/>
      <c r="CJ194" s="385"/>
      <c r="CK194" s="385"/>
      <c r="CL194" s="131"/>
      <c r="CM194" s="131"/>
      <c r="CN194" s="131"/>
      <c r="CO194" s="385"/>
      <c r="CP194" s="385"/>
      <c r="CQ194" s="131"/>
      <c r="CR194" s="131"/>
      <c r="CS194" s="131"/>
      <c r="CT194" s="385"/>
      <c r="CU194" s="385"/>
      <c r="CV194" s="131"/>
      <c r="CW194" s="131"/>
      <c r="CX194" s="131"/>
      <c r="CY194" s="385"/>
      <c r="CZ194" s="385"/>
      <c r="DA194" s="131"/>
      <c r="DB194" s="131"/>
      <c r="DC194" s="131"/>
      <c r="DD194" s="385"/>
      <c r="DE194" s="385"/>
      <c r="DF194" s="131"/>
      <c r="DG194" s="131"/>
      <c r="DH194" s="131"/>
      <c r="DI194" s="385"/>
      <c r="DJ194" s="385"/>
      <c r="DK194" s="131"/>
      <c r="DL194" s="131"/>
      <c r="DM194" s="131"/>
      <c r="DN194" s="385"/>
      <c r="DO194" s="385"/>
      <c r="DP194" s="131"/>
      <c r="DQ194" s="131"/>
      <c r="DR194" s="131"/>
      <c r="DS194" s="385"/>
      <c r="DT194" s="385"/>
      <c r="DU194" s="131"/>
      <c r="DV194" s="131"/>
      <c r="DW194" s="131"/>
      <c r="DX194" s="385"/>
      <c r="DY194" s="385"/>
      <c r="DZ194" s="131"/>
      <c r="EA194" s="131"/>
      <c r="EB194" s="131"/>
      <c r="EC194" s="385"/>
      <c r="ED194" s="385"/>
      <c r="EE194" s="131"/>
      <c r="EF194" s="131"/>
      <c r="EG194" s="131"/>
      <c r="EH194" s="385"/>
      <c r="EI194" s="385"/>
      <c r="EJ194" s="131"/>
      <c r="EK194" s="131"/>
      <c r="EL194" s="131"/>
      <c r="EM194" s="385"/>
      <c r="EN194" s="385"/>
      <c r="EO194" s="131"/>
      <c r="EP194" s="131"/>
      <c r="EQ194" s="131"/>
      <c r="ER194" s="385"/>
      <c r="ES194" s="385"/>
      <c r="ET194" s="131"/>
      <c r="EU194" s="131"/>
      <c r="EV194" s="131"/>
      <c r="EW194" s="385"/>
      <c r="EX194" s="385"/>
      <c r="EY194" s="131"/>
      <c r="EZ194" s="131"/>
      <c r="FA194" s="131"/>
      <c r="FB194" s="385"/>
      <c r="FC194" s="385"/>
      <c r="FD194" s="131"/>
      <c r="FE194" s="131"/>
      <c r="FF194" s="131"/>
      <c r="FG194" s="385"/>
      <c r="FH194" s="385"/>
      <c r="FI194" s="131"/>
      <c r="FJ194" s="131"/>
      <c r="FK194" s="131"/>
      <c r="FL194" s="385"/>
      <c r="FM194" s="385"/>
      <c r="FN194" s="131"/>
      <c r="FO194" s="131"/>
      <c r="FP194" s="131"/>
      <c r="FQ194" s="385"/>
      <c r="FR194" s="385"/>
      <c r="FS194" s="131"/>
      <c r="FT194" s="131"/>
      <c r="FU194" s="131"/>
      <c r="FV194" s="385"/>
      <c r="FW194" s="385"/>
      <c r="FX194" s="131"/>
      <c r="FY194" s="131"/>
      <c r="FZ194" s="131"/>
      <c r="GA194" s="385"/>
      <c r="GB194" s="385"/>
      <c r="GC194" s="131"/>
      <c r="GD194" s="131"/>
      <c r="GE194" s="131"/>
      <c r="GF194" s="385"/>
      <c r="GG194" s="385"/>
      <c r="GH194" s="131"/>
      <c r="GI194" s="131"/>
      <c r="GJ194" s="131"/>
      <c r="GK194" s="385"/>
      <c r="GL194" s="385"/>
      <c r="GM194" s="131"/>
      <c r="GN194" s="131"/>
      <c r="GO194" s="131"/>
      <c r="GP194" s="385"/>
      <c r="GQ194" s="385"/>
      <c r="GR194" s="131"/>
      <c r="GS194" s="131"/>
      <c r="GT194" s="131"/>
      <c r="GU194" s="385"/>
      <c r="GV194" s="385"/>
      <c r="GW194" s="131"/>
      <c r="GX194" s="131"/>
      <c r="GY194" s="131"/>
      <c r="GZ194" s="385"/>
      <c r="HA194" s="385"/>
      <c r="HB194" s="131"/>
      <c r="HC194" s="131"/>
      <c r="HD194" s="131"/>
      <c r="HE194" s="385"/>
      <c r="HF194" s="385"/>
      <c r="HG194" s="131"/>
      <c r="HH194" s="131"/>
      <c r="HI194" s="131"/>
      <c r="HJ194" s="385"/>
      <c r="HK194" s="385"/>
      <c r="HL194" s="131"/>
      <c r="HM194" s="131"/>
      <c r="HN194" s="131"/>
      <c r="HO194" s="385"/>
      <c r="HP194" s="385"/>
      <c r="HQ194" s="131"/>
      <c r="HR194" s="131"/>
      <c r="HS194" s="131"/>
      <c r="HT194" s="385"/>
      <c r="HU194" s="385"/>
      <c r="HV194" s="131"/>
      <c r="HW194" s="131"/>
      <c r="HX194" s="131"/>
      <c r="HY194" s="385"/>
      <c r="HZ194" s="385"/>
      <c r="IA194" s="131"/>
      <c r="IB194" s="131"/>
      <c r="IC194" s="131"/>
      <c r="ID194" s="385"/>
      <c r="IE194" s="385"/>
      <c r="IF194" s="131"/>
      <c r="IG194" s="131"/>
      <c r="IH194" s="131"/>
      <c r="II194" s="385"/>
      <c r="IJ194" s="385"/>
      <c r="IK194" s="131"/>
      <c r="IL194" s="131"/>
      <c r="IM194" s="131"/>
      <c r="IN194" s="385"/>
      <c r="IO194" s="385"/>
      <c r="IP194" s="131"/>
      <c r="IQ194" s="131"/>
      <c r="IR194" s="131"/>
      <c r="IS194" s="385"/>
      <c r="IT194" s="385"/>
      <c r="IU194" s="131"/>
      <c r="IV194" s="131"/>
      <c r="IW194" s="131"/>
      <c r="IX194" s="385"/>
      <c r="IY194" s="386"/>
      <c r="IZ194" s="198"/>
      <c r="JA194" s="378"/>
      <c r="JB194" s="256"/>
      <c r="JC194" s="256"/>
    </row>
    <row r="195" spans="1:263" s="127" customFormat="1" ht="28.5" customHeight="1" thickBot="1" x14ac:dyDescent="0.4">
      <c r="A195" s="419"/>
      <c r="B195" s="420"/>
      <c r="C195" s="126" t="s">
        <v>447</v>
      </c>
      <c r="D195" s="248" t="s">
        <v>356</v>
      </c>
      <c r="E195" s="421"/>
      <c r="F195" s="286"/>
      <c r="G195" s="250"/>
      <c r="H195" s="422"/>
      <c r="I195" s="423"/>
      <c r="J195" s="424"/>
      <c r="K195" s="251"/>
      <c r="L195" s="251"/>
      <c r="M195" s="251"/>
      <c r="N195" s="251"/>
      <c r="O195" s="425"/>
      <c r="P195" s="251"/>
      <c r="Q195" s="251"/>
      <c r="R195" s="251"/>
      <c r="S195" s="251"/>
      <c r="T195" s="425"/>
      <c r="U195" s="251"/>
      <c r="V195" s="251"/>
      <c r="W195" s="251"/>
      <c r="X195" s="251"/>
      <c r="Y195" s="425"/>
      <c r="Z195" s="251"/>
      <c r="AA195" s="251"/>
      <c r="AB195" s="251"/>
      <c r="AC195" s="251"/>
      <c r="AD195" s="425"/>
      <c r="AE195" s="251"/>
      <c r="AF195" s="251"/>
      <c r="AG195" s="251"/>
      <c r="AH195" s="251"/>
      <c r="AI195" s="425"/>
      <c r="AJ195" s="251"/>
      <c r="AK195" s="251"/>
      <c r="AL195" s="251"/>
      <c r="AM195" s="251"/>
      <c r="AN195" s="425"/>
      <c r="AO195" s="251"/>
      <c r="AP195" s="251"/>
      <c r="AQ195" s="251"/>
      <c r="AR195" s="251"/>
      <c r="AS195" s="425"/>
      <c r="AT195" s="251"/>
      <c r="AU195" s="251"/>
      <c r="AV195" s="251"/>
      <c r="AW195" s="251"/>
      <c r="AX195" s="425"/>
      <c r="AY195" s="251"/>
      <c r="AZ195" s="251"/>
      <c r="BA195" s="251"/>
      <c r="BB195" s="251"/>
      <c r="BC195" s="425"/>
      <c r="BD195" s="251"/>
      <c r="BE195" s="251"/>
      <c r="BF195" s="251"/>
      <c r="BG195" s="251"/>
      <c r="BH195" s="425"/>
      <c r="BI195" s="251"/>
      <c r="BJ195" s="251"/>
      <c r="BK195" s="251"/>
      <c r="BL195" s="251"/>
      <c r="BM195" s="425"/>
      <c r="BN195" s="251"/>
      <c r="BO195" s="251"/>
      <c r="BP195" s="251"/>
      <c r="BQ195" s="251"/>
      <c r="BR195" s="425"/>
      <c r="BS195" s="251"/>
      <c r="BT195" s="251"/>
      <c r="BU195" s="251"/>
      <c r="BV195" s="251"/>
      <c r="BW195" s="425"/>
      <c r="BX195" s="251"/>
      <c r="BY195" s="251"/>
      <c r="BZ195" s="251"/>
      <c r="CA195" s="251"/>
      <c r="CB195" s="425"/>
      <c r="CC195" s="251"/>
      <c r="CD195" s="251"/>
      <c r="CE195" s="251"/>
      <c r="CF195" s="251"/>
      <c r="CG195" s="425"/>
      <c r="CH195" s="251"/>
      <c r="CI195" s="251"/>
      <c r="CJ195" s="251"/>
      <c r="CK195" s="251"/>
      <c r="CL195" s="425"/>
      <c r="CM195" s="251"/>
      <c r="CN195" s="251"/>
      <c r="CO195" s="251"/>
      <c r="CP195" s="251"/>
      <c r="CQ195" s="425"/>
      <c r="CR195" s="251"/>
      <c r="CS195" s="251"/>
      <c r="CT195" s="251"/>
      <c r="CU195" s="251"/>
      <c r="CV195" s="425"/>
      <c r="CW195" s="251"/>
      <c r="CX195" s="251"/>
      <c r="CY195" s="251"/>
      <c r="CZ195" s="251"/>
      <c r="DA195" s="425"/>
      <c r="DB195" s="251"/>
      <c r="DC195" s="251"/>
      <c r="DD195" s="251"/>
      <c r="DE195" s="251"/>
      <c r="DF195" s="425"/>
      <c r="DG195" s="251"/>
      <c r="DH195" s="251"/>
      <c r="DI195" s="251"/>
      <c r="DJ195" s="251"/>
      <c r="DK195" s="425"/>
      <c r="DL195" s="251"/>
      <c r="DM195" s="251"/>
      <c r="DN195" s="251"/>
      <c r="DO195" s="251"/>
      <c r="DP195" s="425"/>
      <c r="DQ195" s="251"/>
      <c r="DR195" s="251"/>
      <c r="DS195" s="251"/>
      <c r="DT195" s="251"/>
      <c r="DU195" s="425"/>
      <c r="DV195" s="251"/>
      <c r="DW195" s="251"/>
      <c r="DX195" s="251"/>
      <c r="DY195" s="251"/>
      <c r="DZ195" s="425"/>
      <c r="EA195" s="251"/>
      <c r="EB195" s="251"/>
      <c r="EC195" s="251"/>
      <c r="ED195" s="251"/>
      <c r="EE195" s="425"/>
      <c r="EF195" s="251"/>
      <c r="EG195" s="251"/>
      <c r="EH195" s="251"/>
      <c r="EI195" s="251"/>
      <c r="EJ195" s="425"/>
      <c r="EK195" s="251"/>
      <c r="EL195" s="251"/>
      <c r="EM195" s="251"/>
      <c r="EN195" s="251"/>
      <c r="EO195" s="425"/>
      <c r="EP195" s="251"/>
      <c r="EQ195" s="251"/>
      <c r="ER195" s="251"/>
      <c r="ES195" s="251"/>
      <c r="ET195" s="425"/>
      <c r="EU195" s="251"/>
      <c r="EV195" s="251"/>
      <c r="EW195" s="251"/>
      <c r="EX195" s="251"/>
      <c r="EY195" s="425"/>
      <c r="EZ195" s="251"/>
      <c r="FA195" s="251"/>
      <c r="FB195" s="251"/>
      <c r="FC195" s="251"/>
      <c r="FD195" s="425"/>
      <c r="FE195" s="251"/>
      <c r="FF195" s="251"/>
      <c r="FG195" s="251"/>
      <c r="FH195" s="251"/>
      <c r="FI195" s="425"/>
      <c r="FJ195" s="251"/>
      <c r="FK195" s="251"/>
      <c r="FL195" s="251"/>
      <c r="FM195" s="251"/>
      <c r="FN195" s="425"/>
      <c r="FO195" s="251"/>
      <c r="FP195" s="251"/>
      <c r="FQ195" s="251"/>
      <c r="FR195" s="251"/>
      <c r="FS195" s="425"/>
      <c r="FT195" s="251"/>
      <c r="FU195" s="251"/>
      <c r="FV195" s="251"/>
      <c r="FW195" s="251"/>
      <c r="FX195" s="425"/>
      <c r="FY195" s="251"/>
      <c r="FZ195" s="251"/>
      <c r="GA195" s="251"/>
      <c r="GB195" s="251"/>
      <c r="GC195" s="425"/>
      <c r="GD195" s="251"/>
      <c r="GE195" s="251"/>
      <c r="GF195" s="251"/>
      <c r="GG195" s="251"/>
      <c r="GH195" s="425"/>
      <c r="GI195" s="251"/>
      <c r="GJ195" s="251"/>
      <c r="GK195" s="251"/>
      <c r="GL195" s="251"/>
      <c r="GM195" s="425"/>
      <c r="GN195" s="251"/>
      <c r="GO195" s="251"/>
      <c r="GP195" s="251"/>
      <c r="GQ195" s="251"/>
      <c r="GR195" s="425"/>
      <c r="GS195" s="251"/>
      <c r="GT195" s="251"/>
      <c r="GU195" s="251"/>
      <c r="GV195" s="251"/>
      <c r="GW195" s="425"/>
      <c r="GX195" s="251"/>
      <c r="GY195" s="251"/>
      <c r="GZ195" s="251"/>
      <c r="HA195" s="251"/>
      <c r="HB195" s="425"/>
      <c r="HC195" s="251"/>
      <c r="HD195" s="251"/>
      <c r="HE195" s="251"/>
      <c r="HF195" s="251"/>
      <c r="HG195" s="425"/>
      <c r="HH195" s="251"/>
      <c r="HI195" s="251"/>
      <c r="HJ195" s="251"/>
      <c r="HK195" s="251"/>
      <c r="HL195" s="425"/>
      <c r="HM195" s="251"/>
      <c r="HN195" s="251"/>
      <c r="HO195" s="251"/>
      <c r="HP195" s="251"/>
      <c r="HQ195" s="425"/>
      <c r="HR195" s="251"/>
      <c r="HS195" s="251"/>
      <c r="HT195" s="251"/>
      <c r="HU195" s="251"/>
      <c r="HV195" s="425"/>
      <c r="HW195" s="251"/>
      <c r="HX195" s="251"/>
      <c r="HY195" s="251"/>
      <c r="HZ195" s="251"/>
      <c r="IA195" s="425"/>
      <c r="IB195" s="251"/>
      <c r="IC195" s="251"/>
      <c r="ID195" s="251"/>
      <c r="IE195" s="251"/>
      <c r="IF195" s="425"/>
      <c r="IG195" s="251"/>
      <c r="IH195" s="251"/>
      <c r="II195" s="251"/>
      <c r="IJ195" s="251"/>
      <c r="IK195" s="425"/>
      <c r="IL195" s="251"/>
      <c r="IM195" s="251"/>
      <c r="IN195" s="251"/>
      <c r="IO195" s="251"/>
      <c r="IP195" s="425"/>
      <c r="IQ195" s="251"/>
      <c r="IR195" s="251"/>
      <c r="IS195" s="251"/>
      <c r="IT195" s="251"/>
      <c r="IU195" s="425"/>
      <c r="IV195" s="251"/>
      <c r="IW195" s="251"/>
      <c r="IX195" s="251"/>
      <c r="IY195" s="426"/>
      <c r="IZ195" s="198"/>
      <c r="JA195" s="427"/>
      <c r="JB195" s="428"/>
      <c r="JC195" s="428"/>
    </row>
    <row r="196" spans="1:263" s="3" customFormat="1" x14ac:dyDescent="0.35">
      <c r="A196" s="198"/>
      <c r="B196" s="359"/>
      <c r="C196" s="239"/>
      <c r="D196" s="102"/>
      <c r="E196" s="102"/>
      <c r="F196" s="384"/>
      <c r="G196" s="131"/>
      <c r="H196" s="325"/>
      <c r="I196" s="202"/>
      <c r="J196" s="324"/>
      <c r="K196" s="131"/>
      <c r="L196" s="131"/>
      <c r="M196" s="385"/>
      <c r="N196" s="385"/>
      <c r="O196" s="131"/>
      <c r="P196" s="131"/>
      <c r="Q196" s="131"/>
      <c r="R196" s="385"/>
      <c r="S196" s="385"/>
      <c r="T196" s="131"/>
      <c r="U196" s="131"/>
      <c r="V196" s="131"/>
      <c r="W196" s="385"/>
      <c r="X196" s="385"/>
      <c r="Y196" s="131"/>
      <c r="Z196" s="131"/>
      <c r="AA196" s="131"/>
      <c r="AB196" s="385"/>
      <c r="AC196" s="385"/>
      <c r="AD196" s="131"/>
      <c r="AE196" s="131"/>
      <c r="AF196" s="131"/>
      <c r="AG196" s="385"/>
      <c r="AH196" s="385"/>
      <c r="AI196" s="131"/>
      <c r="AJ196" s="131"/>
      <c r="AK196" s="131"/>
      <c r="AL196" s="385"/>
      <c r="AM196" s="385"/>
      <c r="AN196" s="131"/>
      <c r="AO196" s="131"/>
      <c r="AP196" s="131"/>
      <c r="AQ196" s="385"/>
      <c r="AR196" s="385"/>
      <c r="AS196" s="131"/>
      <c r="AT196" s="131"/>
      <c r="AU196" s="131"/>
      <c r="AV196" s="385"/>
      <c r="AW196" s="385"/>
      <c r="AX196" s="131"/>
      <c r="AY196" s="131"/>
      <c r="AZ196" s="131"/>
      <c r="BA196" s="385"/>
      <c r="BB196" s="385"/>
      <c r="BC196" s="131"/>
      <c r="BD196" s="131"/>
      <c r="BE196" s="131"/>
      <c r="BF196" s="385"/>
      <c r="BG196" s="385"/>
      <c r="BH196" s="131"/>
      <c r="BI196" s="131"/>
      <c r="BJ196" s="131"/>
      <c r="BK196" s="385"/>
      <c r="BL196" s="385"/>
      <c r="BM196" s="131"/>
      <c r="BN196" s="131"/>
      <c r="BO196" s="131"/>
      <c r="BP196" s="385"/>
      <c r="BQ196" s="385"/>
      <c r="BR196" s="131"/>
      <c r="BS196" s="131"/>
      <c r="BT196" s="131"/>
      <c r="BU196" s="385"/>
      <c r="BV196" s="385"/>
      <c r="BW196" s="131"/>
      <c r="BX196" s="131"/>
      <c r="BY196" s="131"/>
      <c r="BZ196" s="385"/>
      <c r="CA196" s="385"/>
      <c r="CB196" s="131"/>
      <c r="CC196" s="131"/>
      <c r="CD196" s="131"/>
      <c r="CE196" s="385"/>
      <c r="CF196" s="385"/>
      <c r="CG196" s="131"/>
      <c r="CH196" s="131"/>
      <c r="CI196" s="131"/>
      <c r="CJ196" s="385"/>
      <c r="CK196" s="385"/>
      <c r="CL196" s="131"/>
      <c r="CM196" s="131"/>
      <c r="CN196" s="131"/>
      <c r="CO196" s="385"/>
      <c r="CP196" s="385"/>
      <c r="CQ196" s="131"/>
      <c r="CR196" s="131"/>
      <c r="CS196" s="131"/>
      <c r="CT196" s="385"/>
      <c r="CU196" s="385"/>
      <c r="CV196" s="131"/>
      <c r="CW196" s="131"/>
      <c r="CX196" s="131"/>
      <c r="CY196" s="385"/>
      <c r="CZ196" s="385"/>
      <c r="DA196" s="131"/>
      <c r="DB196" s="131"/>
      <c r="DC196" s="131"/>
      <c r="DD196" s="385"/>
      <c r="DE196" s="385"/>
      <c r="DF196" s="131"/>
      <c r="DG196" s="131"/>
      <c r="DH196" s="131"/>
      <c r="DI196" s="385"/>
      <c r="DJ196" s="385"/>
      <c r="DK196" s="131"/>
      <c r="DL196" s="131"/>
      <c r="DM196" s="131"/>
      <c r="DN196" s="385"/>
      <c r="DO196" s="385"/>
      <c r="DP196" s="131"/>
      <c r="DQ196" s="131"/>
      <c r="DR196" s="131"/>
      <c r="DS196" s="385"/>
      <c r="DT196" s="385"/>
      <c r="DU196" s="131"/>
      <c r="DV196" s="131"/>
      <c r="DW196" s="131"/>
      <c r="DX196" s="385"/>
      <c r="DY196" s="385"/>
      <c r="DZ196" s="131"/>
      <c r="EA196" s="131"/>
      <c r="EB196" s="131"/>
      <c r="EC196" s="385"/>
      <c r="ED196" s="385"/>
      <c r="EE196" s="131"/>
      <c r="EF196" s="131"/>
      <c r="EG196" s="131"/>
      <c r="EH196" s="385"/>
      <c r="EI196" s="385"/>
      <c r="EJ196" s="131"/>
      <c r="EK196" s="131"/>
      <c r="EL196" s="131"/>
      <c r="EM196" s="385"/>
      <c r="EN196" s="385"/>
      <c r="EO196" s="131"/>
      <c r="EP196" s="131"/>
      <c r="EQ196" s="131"/>
      <c r="ER196" s="385"/>
      <c r="ES196" s="385"/>
      <c r="ET196" s="131"/>
      <c r="EU196" s="131"/>
      <c r="EV196" s="131"/>
      <c r="EW196" s="385"/>
      <c r="EX196" s="385"/>
      <c r="EY196" s="131"/>
      <c r="EZ196" s="131"/>
      <c r="FA196" s="131"/>
      <c r="FB196" s="385"/>
      <c r="FC196" s="385"/>
      <c r="FD196" s="131"/>
      <c r="FE196" s="131"/>
      <c r="FF196" s="131"/>
      <c r="FG196" s="385"/>
      <c r="FH196" s="385"/>
      <c r="FI196" s="131"/>
      <c r="FJ196" s="131"/>
      <c r="FK196" s="131"/>
      <c r="FL196" s="385"/>
      <c r="FM196" s="385"/>
      <c r="FN196" s="131"/>
      <c r="FO196" s="131"/>
      <c r="FP196" s="131"/>
      <c r="FQ196" s="385"/>
      <c r="FR196" s="385"/>
      <c r="FS196" s="131"/>
      <c r="FT196" s="131"/>
      <c r="FU196" s="131"/>
      <c r="FV196" s="385"/>
      <c r="FW196" s="385"/>
      <c r="FX196" s="131"/>
      <c r="FY196" s="131"/>
      <c r="FZ196" s="131"/>
      <c r="GA196" s="385"/>
      <c r="GB196" s="385"/>
      <c r="GC196" s="131"/>
      <c r="GD196" s="131"/>
      <c r="GE196" s="131"/>
      <c r="GF196" s="385"/>
      <c r="GG196" s="385"/>
      <c r="GH196" s="131"/>
      <c r="GI196" s="131"/>
      <c r="GJ196" s="131"/>
      <c r="GK196" s="385"/>
      <c r="GL196" s="385"/>
      <c r="GM196" s="131"/>
      <c r="GN196" s="131"/>
      <c r="GO196" s="131"/>
      <c r="GP196" s="385"/>
      <c r="GQ196" s="385"/>
      <c r="GR196" s="131"/>
      <c r="GS196" s="131"/>
      <c r="GT196" s="131"/>
      <c r="GU196" s="385"/>
      <c r="GV196" s="385"/>
      <c r="GW196" s="131"/>
      <c r="GX196" s="131"/>
      <c r="GY196" s="131"/>
      <c r="GZ196" s="385"/>
      <c r="HA196" s="385"/>
      <c r="HB196" s="131"/>
      <c r="HC196" s="131"/>
      <c r="HD196" s="131"/>
      <c r="HE196" s="385"/>
      <c r="HF196" s="385"/>
      <c r="HG196" s="131"/>
      <c r="HH196" s="131"/>
      <c r="HI196" s="131"/>
      <c r="HJ196" s="385"/>
      <c r="HK196" s="385"/>
      <c r="HL196" s="131"/>
      <c r="HM196" s="131"/>
      <c r="HN196" s="131"/>
      <c r="HO196" s="385"/>
      <c r="HP196" s="385"/>
      <c r="HQ196" s="131"/>
      <c r="HR196" s="131"/>
      <c r="HS196" s="131"/>
      <c r="HT196" s="385"/>
      <c r="HU196" s="385"/>
      <c r="HV196" s="131"/>
      <c r="HW196" s="131"/>
      <c r="HX196" s="131"/>
      <c r="HY196" s="385"/>
      <c r="HZ196" s="385"/>
      <c r="IA196" s="131"/>
      <c r="IB196" s="131"/>
      <c r="IC196" s="131"/>
      <c r="ID196" s="385"/>
      <c r="IE196" s="385"/>
      <c r="IF196" s="131"/>
      <c r="IG196" s="131"/>
      <c r="IH196" s="131"/>
      <c r="II196" s="385"/>
      <c r="IJ196" s="385"/>
      <c r="IK196" s="131"/>
      <c r="IL196" s="131"/>
      <c r="IM196" s="131"/>
      <c r="IN196" s="385"/>
      <c r="IO196" s="385"/>
      <c r="IP196" s="131"/>
      <c r="IQ196" s="131"/>
      <c r="IR196" s="131"/>
      <c r="IS196" s="385"/>
      <c r="IT196" s="385"/>
      <c r="IU196" s="131"/>
      <c r="IV196" s="131"/>
      <c r="IW196" s="131"/>
      <c r="IX196" s="385"/>
      <c r="IY196" s="386"/>
      <c r="IZ196" s="198"/>
      <c r="JA196" s="378"/>
      <c r="JB196" s="256"/>
      <c r="JC196" s="256"/>
    </row>
    <row r="197" spans="1:263" s="3" customFormat="1" x14ac:dyDescent="0.35">
      <c r="A197" s="198"/>
      <c r="B197" s="359"/>
      <c r="C197" s="126" t="s">
        <v>448</v>
      </c>
      <c r="D197" s="102" t="s">
        <v>449</v>
      </c>
      <c r="E197" s="102"/>
      <c r="F197" s="285"/>
      <c r="G197" s="110"/>
      <c r="H197" s="325"/>
      <c r="I197" s="202"/>
      <c r="J197" s="324"/>
      <c r="K197" s="131"/>
      <c r="L197" s="429"/>
      <c r="M197" s="385"/>
      <c r="N197" s="385"/>
      <c r="O197" s="131"/>
      <c r="P197" s="131"/>
      <c r="Q197" s="429"/>
      <c r="R197" s="385"/>
      <c r="S197" s="385"/>
      <c r="T197" s="131"/>
      <c r="U197" s="131"/>
      <c r="V197" s="429"/>
      <c r="W197" s="385"/>
      <c r="X197" s="385"/>
      <c r="Y197" s="131"/>
      <c r="Z197" s="131"/>
      <c r="AA197" s="429"/>
      <c r="AB197" s="385"/>
      <c r="AC197" s="385"/>
      <c r="AD197" s="131"/>
      <c r="AE197" s="131"/>
      <c r="AF197" s="429"/>
      <c r="AG197" s="385"/>
      <c r="AH197" s="385"/>
      <c r="AI197" s="131"/>
      <c r="AJ197" s="131"/>
      <c r="AK197" s="429"/>
      <c r="AL197" s="385"/>
      <c r="AM197" s="385"/>
      <c r="AN197" s="131"/>
      <c r="AO197" s="131"/>
      <c r="AP197" s="429"/>
      <c r="AQ197" s="385"/>
      <c r="AR197" s="385"/>
      <c r="AS197" s="131"/>
      <c r="AT197" s="131"/>
      <c r="AU197" s="429"/>
      <c r="AV197" s="385"/>
      <c r="AW197" s="385"/>
      <c r="AX197" s="131"/>
      <c r="AY197" s="131"/>
      <c r="AZ197" s="429"/>
      <c r="BA197" s="385"/>
      <c r="BB197" s="385"/>
      <c r="BC197" s="131"/>
      <c r="BD197" s="131"/>
      <c r="BE197" s="429"/>
      <c r="BF197" s="385"/>
      <c r="BG197" s="385"/>
      <c r="BH197" s="131"/>
      <c r="BI197" s="131"/>
      <c r="BJ197" s="429"/>
      <c r="BK197" s="385"/>
      <c r="BL197" s="385"/>
      <c r="BM197" s="131"/>
      <c r="BN197" s="131"/>
      <c r="BO197" s="429"/>
      <c r="BP197" s="385"/>
      <c r="BQ197" s="385"/>
      <c r="BR197" s="131"/>
      <c r="BS197" s="131"/>
      <c r="BT197" s="429"/>
      <c r="BU197" s="385"/>
      <c r="BV197" s="385"/>
      <c r="BW197" s="131"/>
      <c r="BX197" s="131"/>
      <c r="BY197" s="429"/>
      <c r="BZ197" s="385"/>
      <c r="CA197" s="385"/>
      <c r="CB197" s="131"/>
      <c r="CC197" s="131"/>
      <c r="CD197" s="429"/>
      <c r="CE197" s="385"/>
      <c r="CF197" s="385"/>
      <c r="CG197" s="131"/>
      <c r="CH197" s="131"/>
      <c r="CI197" s="429"/>
      <c r="CJ197" s="385"/>
      <c r="CK197" s="385"/>
      <c r="CL197" s="131"/>
      <c r="CM197" s="131"/>
      <c r="CN197" s="429"/>
      <c r="CO197" s="385"/>
      <c r="CP197" s="385"/>
      <c r="CQ197" s="131"/>
      <c r="CR197" s="131"/>
      <c r="CS197" s="429"/>
      <c r="CT197" s="385"/>
      <c r="CU197" s="385"/>
      <c r="CV197" s="131"/>
      <c r="CW197" s="131"/>
      <c r="CX197" s="429"/>
      <c r="CY197" s="385"/>
      <c r="CZ197" s="385"/>
      <c r="DA197" s="131"/>
      <c r="DB197" s="131"/>
      <c r="DC197" s="429"/>
      <c r="DD197" s="385"/>
      <c r="DE197" s="385"/>
      <c r="DF197" s="131"/>
      <c r="DG197" s="131"/>
      <c r="DH197" s="429"/>
      <c r="DI197" s="385"/>
      <c r="DJ197" s="385"/>
      <c r="DK197" s="131"/>
      <c r="DL197" s="131"/>
      <c r="DM197" s="429"/>
      <c r="DN197" s="385"/>
      <c r="DO197" s="385"/>
      <c r="DP197" s="131"/>
      <c r="DQ197" s="131"/>
      <c r="DR197" s="429"/>
      <c r="DS197" s="385"/>
      <c r="DT197" s="385"/>
      <c r="DU197" s="131"/>
      <c r="DV197" s="131"/>
      <c r="DW197" s="429"/>
      <c r="DX197" s="385"/>
      <c r="DY197" s="385"/>
      <c r="DZ197" s="131"/>
      <c r="EA197" s="131"/>
      <c r="EB197" s="429"/>
      <c r="EC197" s="385"/>
      <c r="ED197" s="385"/>
      <c r="EE197" s="131"/>
      <c r="EF197" s="131"/>
      <c r="EG197" s="429"/>
      <c r="EH197" s="385"/>
      <c r="EI197" s="385"/>
      <c r="EJ197" s="131"/>
      <c r="EK197" s="131"/>
      <c r="EL197" s="429"/>
      <c r="EM197" s="385"/>
      <c r="EN197" s="385"/>
      <c r="EO197" s="131"/>
      <c r="EP197" s="131"/>
      <c r="EQ197" s="429"/>
      <c r="ER197" s="385"/>
      <c r="ES197" s="385"/>
      <c r="ET197" s="131"/>
      <c r="EU197" s="131"/>
      <c r="EV197" s="429"/>
      <c r="EW197" s="385"/>
      <c r="EX197" s="385"/>
      <c r="EY197" s="131"/>
      <c r="EZ197" s="131"/>
      <c r="FA197" s="429"/>
      <c r="FB197" s="385"/>
      <c r="FC197" s="385"/>
      <c r="FD197" s="131"/>
      <c r="FE197" s="131"/>
      <c r="FF197" s="429"/>
      <c r="FG197" s="385"/>
      <c r="FH197" s="385"/>
      <c r="FI197" s="131"/>
      <c r="FJ197" s="131"/>
      <c r="FK197" s="429"/>
      <c r="FL197" s="385"/>
      <c r="FM197" s="385"/>
      <c r="FN197" s="131"/>
      <c r="FO197" s="131"/>
      <c r="FP197" s="429"/>
      <c r="FQ197" s="385"/>
      <c r="FR197" s="385"/>
      <c r="FS197" s="131"/>
      <c r="FT197" s="131"/>
      <c r="FU197" s="429"/>
      <c r="FV197" s="385"/>
      <c r="FW197" s="385"/>
      <c r="FX197" s="131"/>
      <c r="FY197" s="131"/>
      <c r="FZ197" s="429"/>
      <c r="GA197" s="385"/>
      <c r="GB197" s="385"/>
      <c r="GC197" s="131"/>
      <c r="GD197" s="131"/>
      <c r="GE197" s="429"/>
      <c r="GF197" s="385"/>
      <c r="GG197" s="385"/>
      <c r="GH197" s="131"/>
      <c r="GI197" s="131"/>
      <c r="GJ197" s="429"/>
      <c r="GK197" s="385"/>
      <c r="GL197" s="385"/>
      <c r="GM197" s="131"/>
      <c r="GN197" s="131"/>
      <c r="GO197" s="429"/>
      <c r="GP197" s="385"/>
      <c r="GQ197" s="385"/>
      <c r="GR197" s="131"/>
      <c r="GS197" s="131"/>
      <c r="GT197" s="429"/>
      <c r="GU197" s="385"/>
      <c r="GV197" s="385"/>
      <c r="GW197" s="131"/>
      <c r="GX197" s="131"/>
      <c r="GY197" s="429"/>
      <c r="GZ197" s="385"/>
      <c r="HA197" s="385"/>
      <c r="HB197" s="131"/>
      <c r="HC197" s="131"/>
      <c r="HD197" s="429"/>
      <c r="HE197" s="385"/>
      <c r="HF197" s="385"/>
      <c r="HG197" s="131"/>
      <c r="HH197" s="131"/>
      <c r="HI197" s="429"/>
      <c r="HJ197" s="385"/>
      <c r="HK197" s="385"/>
      <c r="HL197" s="131"/>
      <c r="HM197" s="131"/>
      <c r="HN197" s="429"/>
      <c r="HO197" s="385"/>
      <c r="HP197" s="385"/>
      <c r="HQ197" s="131"/>
      <c r="HR197" s="131"/>
      <c r="HS197" s="429"/>
      <c r="HT197" s="385"/>
      <c r="HU197" s="385"/>
      <c r="HV197" s="131"/>
      <c r="HW197" s="131"/>
      <c r="HX197" s="429"/>
      <c r="HY197" s="385"/>
      <c r="HZ197" s="385"/>
      <c r="IA197" s="131"/>
      <c r="IB197" s="131"/>
      <c r="IC197" s="429"/>
      <c r="ID197" s="385"/>
      <c r="IE197" s="385"/>
      <c r="IF197" s="131"/>
      <c r="IG197" s="131"/>
      <c r="IH197" s="429"/>
      <c r="II197" s="385"/>
      <c r="IJ197" s="385"/>
      <c r="IK197" s="131"/>
      <c r="IL197" s="131"/>
      <c r="IM197" s="429"/>
      <c r="IN197" s="385"/>
      <c r="IO197" s="385"/>
      <c r="IP197" s="131"/>
      <c r="IQ197" s="131"/>
      <c r="IR197" s="429"/>
      <c r="IS197" s="385"/>
      <c r="IT197" s="385"/>
      <c r="IU197" s="131"/>
      <c r="IV197" s="131"/>
      <c r="IW197" s="429"/>
      <c r="IX197" s="385"/>
      <c r="IY197" s="386"/>
      <c r="IZ197" s="198"/>
      <c r="JA197" s="378"/>
      <c r="JB197" s="256"/>
      <c r="JC197" s="256"/>
    </row>
    <row r="198" spans="1:263" s="3" customFormat="1" x14ac:dyDescent="0.35">
      <c r="A198" s="198"/>
      <c r="B198" s="359"/>
      <c r="C198" s="239"/>
      <c r="D198" s="104"/>
      <c r="E198" s="102"/>
      <c r="F198" s="384"/>
      <c r="G198" s="131"/>
      <c r="H198" s="325"/>
      <c r="I198" s="202"/>
      <c r="J198" s="324"/>
      <c r="K198" s="131"/>
      <c r="L198" s="131"/>
      <c r="M198" s="385"/>
      <c r="N198" s="385"/>
      <c r="O198" s="131"/>
      <c r="P198" s="131"/>
      <c r="Q198" s="131"/>
      <c r="R198" s="385"/>
      <c r="S198" s="385"/>
      <c r="T198" s="131"/>
      <c r="U198" s="131"/>
      <c r="V198" s="131"/>
      <c r="W198" s="385"/>
      <c r="X198" s="385"/>
      <c r="Y198" s="131"/>
      <c r="Z198" s="131"/>
      <c r="AA198" s="131"/>
      <c r="AB198" s="385"/>
      <c r="AC198" s="385"/>
      <c r="AD198" s="131"/>
      <c r="AE198" s="131"/>
      <c r="AF198" s="131"/>
      <c r="AG198" s="385"/>
      <c r="AH198" s="385"/>
      <c r="AI198" s="131"/>
      <c r="AJ198" s="131"/>
      <c r="AK198" s="131"/>
      <c r="AL198" s="385"/>
      <c r="AM198" s="385"/>
      <c r="AN198" s="131"/>
      <c r="AO198" s="131"/>
      <c r="AP198" s="131"/>
      <c r="AQ198" s="385"/>
      <c r="AR198" s="385"/>
      <c r="AS198" s="131"/>
      <c r="AT198" s="131"/>
      <c r="AU198" s="131"/>
      <c r="AV198" s="385"/>
      <c r="AW198" s="385"/>
      <c r="AX198" s="131"/>
      <c r="AY198" s="131"/>
      <c r="AZ198" s="131"/>
      <c r="BA198" s="385"/>
      <c r="BB198" s="385"/>
      <c r="BC198" s="131"/>
      <c r="BD198" s="131"/>
      <c r="BE198" s="131"/>
      <c r="BF198" s="385"/>
      <c r="BG198" s="385"/>
      <c r="BH198" s="131"/>
      <c r="BI198" s="131"/>
      <c r="BJ198" s="131"/>
      <c r="BK198" s="385"/>
      <c r="BL198" s="385"/>
      <c r="BM198" s="131"/>
      <c r="BN198" s="131"/>
      <c r="BO198" s="131"/>
      <c r="BP198" s="385"/>
      <c r="BQ198" s="385"/>
      <c r="BR198" s="131"/>
      <c r="BS198" s="131"/>
      <c r="BT198" s="131"/>
      <c r="BU198" s="385"/>
      <c r="BV198" s="385"/>
      <c r="BW198" s="131"/>
      <c r="BX198" s="131"/>
      <c r="BY198" s="131"/>
      <c r="BZ198" s="385"/>
      <c r="CA198" s="385"/>
      <c r="CB198" s="131"/>
      <c r="CC198" s="131"/>
      <c r="CD198" s="131"/>
      <c r="CE198" s="385"/>
      <c r="CF198" s="385"/>
      <c r="CG198" s="131"/>
      <c r="CH198" s="131"/>
      <c r="CI198" s="131"/>
      <c r="CJ198" s="385"/>
      <c r="CK198" s="385"/>
      <c r="CL198" s="131"/>
      <c r="CM198" s="131"/>
      <c r="CN198" s="131"/>
      <c r="CO198" s="385"/>
      <c r="CP198" s="385"/>
      <c r="CQ198" s="131"/>
      <c r="CR198" s="131"/>
      <c r="CS198" s="131"/>
      <c r="CT198" s="385"/>
      <c r="CU198" s="385"/>
      <c r="CV198" s="131"/>
      <c r="CW198" s="131"/>
      <c r="CX198" s="131"/>
      <c r="CY198" s="385"/>
      <c r="CZ198" s="385"/>
      <c r="DA198" s="131"/>
      <c r="DB198" s="131"/>
      <c r="DC198" s="131"/>
      <c r="DD198" s="385"/>
      <c r="DE198" s="385"/>
      <c r="DF198" s="131"/>
      <c r="DG198" s="131"/>
      <c r="DH198" s="131"/>
      <c r="DI198" s="385"/>
      <c r="DJ198" s="385"/>
      <c r="DK198" s="131"/>
      <c r="DL198" s="131"/>
      <c r="DM198" s="131"/>
      <c r="DN198" s="385"/>
      <c r="DO198" s="385"/>
      <c r="DP198" s="131"/>
      <c r="DQ198" s="131"/>
      <c r="DR198" s="131"/>
      <c r="DS198" s="385"/>
      <c r="DT198" s="385"/>
      <c r="DU198" s="131"/>
      <c r="DV198" s="131"/>
      <c r="DW198" s="131"/>
      <c r="DX198" s="385"/>
      <c r="DY198" s="385"/>
      <c r="DZ198" s="131"/>
      <c r="EA198" s="131"/>
      <c r="EB198" s="131"/>
      <c r="EC198" s="385"/>
      <c r="ED198" s="385"/>
      <c r="EE198" s="131"/>
      <c r="EF198" s="131"/>
      <c r="EG198" s="131"/>
      <c r="EH198" s="385"/>
      <c r="EI198" s="385"/>
      <c r="EJ198" s="131"/>
      <c r="EK198" s="131"/>
      <c r="EL198" s="131"/>
      <c r="EM198" s="385"/>
      <c r="EN198" s="385"/>
      <c r="EO198" s="131"/>
      <c r="EP198" s="131"/>
      <c r="EQ198" s="131"/>
      <c r="ER198" s="385"/>
      <c r="ES198" s="385"/>
      <c r="ET198" s="131"/>
      <c r="EU198" s="131"/>
      <c r="EV198" s="131"/>
      <c r="EW198" s="385"/>
      <c r="EX198" s="385"/>
      <c r="EY198" s="131"/>
      <c r="EZ198" s="131"/>
      <c r="FA198" s="131"/>
      <c r="FB198" s="385"/>
      <c r="FC198" s="385"/>
      <c r="FD198" s="131"/>
      <c r="FE198" s="131"/>
      <c r="FF198" s="131"/>
      <c r="FG198" s="385"/>
      <c r="FH198" s="385"/>
      <c r="FI198" s="131"/>
      <c r="FJ198" s="131"/>
      <c r="FK198" s="131"/>
      <c r="FL198" s="385"/>
      <c r="FM198" s="385"/>
      <c r="FN198" s="131"/>
      <c r="FO198" s="131"/>
      <c r="FP198" s="131"/>
      <c r="FQ198" s="385"/>
      <c r="FR198" s="385"/>
      <c r="FS198" s="131"/>
      <c r="FT198" s="131"/>
      <c r="FU198" s="131"/>
      <c r="FV198" s="385"/>
      <c r="FW198" s="385"/>
      <c r="FX198" s="131"/>
      <c r="FY198" s="131"/>
      <c r="FZ198" s="131"/>
      <c r="GA198" s="385"/>
      <c r="GB198" s="385"/>
      <c r="GC198" s="131"/>
      <c r="GD198" s="131"/>
      <c r="GE198" s="131"/>
      <c r="GF198" s="385"/>
      <c r="GG198" s="385"/>
      <c r="GH198" s="131"/>
      <c r="GI198" s="131"/>
      <c r="GJ198" s="131"/>
      <c r="GK198" s="385"/>
      <c r="GL198" s="385"/>
      <c r="GM198" s="131"/>
      <c r="GN198" s="131"/>
      <c r="GO198" s="131"/>
      <c r="GP198" s="385"/>
      <c r="GQ198" s="385"/>
      <c r="GR198" s="131"/>
      <c r="GS198" s="131"/>
      <c r="GT198" s="131"/>
      <c r="GU198" s="385"/>
      <c r="GV198" s="385"/>
      <c r="GW198" s="131"/>
      <c r="GX198" s="131"/>
      <c r="GY198" s="131"/>
      <c r="GZ198" s="385"/>
      <c r="HA198" s="385"/>
      <c r="HB198" s="131"/>
      <c r="HC198" s="131"/>
      <c r="HD198" s="131"/>
      <c r="HE198" s="385"/>
      <c r="HF198" s="385"/>
      <c r="HG198" s="131"/>
      <c r="HH198" s="131"/>
      <c r="HI198" s="131"/>
      <c r="HJ198" s="385"/>
      <c r="HK198" s="385"/>
      <c r="HL198" s="131"/>
      <c r="HM198" s="131"/>
      <c r="HN198" s="131"/>
      <c r="HO198" s="385"/>
      <c r="HP198" s="385"/>
      <c r="HQ198" s="131"/>
      <c r="HR198" s="131"/>
      <c r="HS198" s="131"/>
      <c r="HT198" s="385"/>
      <c r="HU198" s="385"/>
      <c r="HV198" s="131"/>
      <c r="HW198" s="131"/>
      <c r="HX198" s="131"/>
      <c r="HY198" s="385"/>
      <c r="HZ198" s="385"/>
      <c r="IA198" s="131"/>
      <c r="IB198" s="131"/>
      <c r="IC198" s="131"/>
      <c r="ID198" s="385"/>
      <c r="IE198" s="385"/>
      <c r="IF198" s="131"/>
      <c r="IG198" s="131"/>
      <c r="IH198" s="131"/>
      <c r="II198" s="385"/>
      <c r="IJ198" s="385"/>
      <c r="IK198" s="131"/>
      <c r="IL198" s="131"/>
      <c r="IM198" s="131"/>
      <c r="IN198" s="385"/>
      <c r="IO198" s="385"/>
      <c r="IP198" s="131"/>
      <c r="IQ198" s="131"/>
      <c r="IR198" s="131"/>
      <c r="IS198" s="385"/>
      <c r="IT198" s="385"/>
      <c r="IU198" s="131"/>
      <c r="IV198" s="131"/>
      <c r="IW198" s="131"/>
      <c r="IX198" s="385"/>
      <c r="IY198" s="386"/>
      <c r="IZ198" s="198"/>
      <c r="JA198" s="378"/>
      <c r="JB198" s="256"/>
      <c r="JC198" s="256"/>
    </row>
    <row r="199" spans="1:263" s="3" customFormat="1" x14ac:dyDescent="0.35">
      <c r="A199" s="198"/>
      <c r="B199" s="359"/>
      <c r="C199" s="126" t="s">
        <v>450</v>
      </c>
      <c r="D199" s="104" t="s">
        <v>451</v>
      </c>
      <c r="E199" s="102"/>
      <c r="F199" s="285" t="str">
        <f>IFERROR(INDEX('Helper 1'!$I$2:$I$19,MATCH('Schedule 1'!$G$20,'Helper 1'!$H$2:$H$19,0)),"")</f>
        <v/>
      </c>
      <c r="G199" s="131">
        <f>SUM(L199:IX199)</f>
        <v>0</v>
      </c>
      <c r="H199" s="325"/>
      <c r="I199" s="202"/>
      <c r="J199" s="324"/>
      <c r="K199" s="131"/>
      <c r="L199" s="130"/>
      <c r="M199" s="385"/>
      <c r="N199" s="385"/>
      <c r="O199" s="131"/>
      <c r="P199" s="131"/>
      <c r="Q199" s="130"/>
      <c r="R199" s="385"/>
      <c r="S199" s="385"/>
      <c r="T199" s="131"/>
      <c r="U199" s="131"/>
      <c r="V199" s="130"/>
      <c r="W199" s="385"/>
      <c r="X199" s="385"/>
      <c r="Y199" s="131"/>
      <c r="Z199" s="131"/>
      <c r="AA199" s="130"/>
      <c r="AB199" s="385"/>
      <c r="AC199" s="385"/>
      <c r="AD199" s="131"/>
      <c r="AE199" s="131"/>
      <c r="AF199" s="130"/>
      <c r="AG199" s="385"/>
      <c r="AH199" s="385"/>
      <c r="AI199" s="131"/>
      <c r="AJ199" s="131"/>
      <c r="AK199" s="130"/>
      <c r="AL199" s="385"/>
      <c r="AM199" s="385"/>
      <c r="AN199" s="131"/>
      <c r="AO199" s="131"/>
      <c r="AP199" s="130"/>
      <c r="AQ199" s="385"/>
      <c r="AR199" s="385"/>
      <c r="AS199" s="131"/>
      <c r="AT199" s="131"/>
      <c r="AU199" s="130"/>
      <c r="AV199" s="385"/>
      <c r="AW199" s="385"/>
      <c r="AX199" s="131"/>
      <c r="AY199" s="131"/>
      <c r="AZ199" s="130"/>
      <c r="BA199" s="385"/>
      <c r="BB199" s="385"/>
      <c r="BC199" s="131"/>
      <c r="BD199" s="131"/>
      <c r="BE199" s="130"/>
      <c r="BF199" s="385"/>
      <c r="BG199" s="385"/>
      <c r="BH199" s="131"/>
      <c r="BI199" s="131"/>
      <c r="BJ199" s="130"/>
      <c r="BK199" s="385"/>
      <c r="BL199" s="385"/>
      <c r="BM199" s="131"/>
      <c r="BN199" s="131"/>
      <c r="BO199" s="130"/>
      <c r="BP199" s="385"/>
      <c r="BQ199" s="385"/>
      <c r="BR199" s="131"/>
      <c r="BS199" s="131"/>
      <c r="BT199" s="130"/>
      <c r="BU199" s="385"/>
      <c r="BV199" s="385"/>
      <c r="BW199" s="131"/>
      <c r="BX199" s="131"/>
      <c r="BY199" s="130"/>
      <c r="BZ199" s="385"/>
      <c r="CA199" s="385"/>
      <c r="CB199" s="131"/>
      <c r="CC199" s="131"/>
      <c r="CD199" s="130"/>
      <c r="CE199" s="385"/>
      <c r="CF199" s="385"/>
      <c r="CG199" s="131"/>
      <c r="CH199" s="131"/>
      <c r="CI199" s="130"/>
      <c r="CJ199" s="385"/>
      <c r="CK199" s="385"/>
      <c r="CL199" s="131"/>
      <c r="CM199" s="131"/>
      <c r="CN199" s="130"/>
      <c r="CO199" s="385"/>
      <c r="CP199" s="385"/>
      <c r="CQ199" s="131"/>
      <c r="CR199" s="131"/>
      <c r="CS199" s="130"/>
      <c r="CT199" s="385"/>
      <c r="CU199" s="385"/>
      <c r="CV199" s="131"/>
      <c r="CW199" s="131"/>
      <c r="CX199" s="130"/>
      <c r="CY199" s="385"/>
      <c r="CZ199" s="385"/>
      <c r="DA199" s="131"/>
      <c r="DB199" s="131"/>
      <c r="DC199" s="130"/>
      <c r="DD199" s="385"/>
      <c r="DE199" s="385"/>
      <c r="DF199" s="131"/>
      <c r="DG199" s="131"/>
      <c r="DH199" s="130"/>
      <c r="DI199" s="385"/>
      <c r="DJ199" s="385"/>
      <c r="DK199" s="131"/>
      <c r="DL199" s="131"/>
      <c r="DM199" s="130"/>
      <c r="DN199" s="385"/>
      <c r="DO199" s="385"/>
      <c r="DP199" s="131"/>
      <c r="DQ199" s="131"/>
      <c r="DR199" s="130"/>
      <c r="DS199" s="385"/>
      <c r="DT199" s="385"/>
      <c r="DU199" s="131"/>
      <c r="DV199" s="131"/>
      <c r="DW199" s="130"/>
      <c r="DX199" s="385"/>
      <c r="DY199" s="385"/>
      <c r="DZ199" s="131"/>
      <c r="EA199" s="131"/>
      <c r="EB199" s="130"/>
      <c r="EC199" s="385"/>
      <c r="ED199" s="385"/>
      <c r="EE199" s="131"/>
      <c r="EF199" s="131"/>
      <c r="EG199" s="130"/>
      <c r="EH199" s="385"/>
      <c r="EI199" s="385"/>
      <c r="EJ199" s="131"/>
      <c r="EK199" s="131"/>
      <c r="EL199" s="130"/>
      <c r="EM199" s="385"/>
      <c r="EN199" s="385"/>
      <c r="EO199" s="131"/>
      <c r="EP199" s="131"/>
      <c r="EQ199" s="130"/>
      <c r="ER199" s="385"/>
      <c r="ES199" s="385"/>
      <c r="ET199" s="131"/>
      <c r="EU199" s="131"/>
      <c r="EV199" s="130"/>
      <c r="EW199" s="385"/>
      <c r="EX199" s="385"/>
      <c r="EY199" s="131"/>
      <c r="EZ199" s="131"/>
      <c r="FA199" s="130"/>
      <c r="FB199" s="385"/>
      <c r="FC199" s="385"/>
      <c r="FD199" s="131"/>
      <c r="FE199" s="131"/>
      <c r="FF199" s="130"/>
      <c r="FG199" s="385"/>
      <c r="FH199" s="385"/>
      <c r="FI199" s="131"/>
      <c r="FJ199" s="131"/>
      <c r="FK199" s="130"/>
      <c r="FL199" s="385"/>
      <c r="FM199" s="385"/>
      <c r="FN199" s="131"/>
      <c r="FO199" s="131"/>
      <c r="FP199" s="130"/>
      <c r="FQ199" s="385"/>
      <c r="FR199" s="385"/>
      <c r="FS199" s="131"/>
      <c r="FT199" s="131"/>
      <c r="FU199" s="130"/>
      <c r="FV199" s="385"/>
      <c r="FW199" s="385"/>
      <c r="FX199" s="131"/>
      <c r="FY199" s="131"/>
      <c r="FZ199" s="130"/>
      <c r="GA199" s="385"/>
      <c r="GB199" s="385"/>
      <c r="GC199" s="131"/>
      <c r="GD199" s="131"/>
      <c r="GE199" s="130"/>
      <c r="GF199" s="385"/>
      <c r="GG199" s="385"/>
      <c r="GH199" s="131"/>
      <c r="GI199" s="131"/>
      <c r="GJ199" s="130"/>
      <c r="GK199" s="385"/>
      <c r="GL199" s="385"/>
      <c r="GM199" s="131"/>
      <c r="GN199" s="131"/>
      <c r="GO199" s="130"/>
      <c r="GP199" s="385"/>
      <c r="GQ199" s="385"/>
      <c r="GR199" s="131"/>
      <c r="GS199" s="131"/>
      <c r="GT199" s="130"/>
      <c r="GU199" s="385"/>
      <c r="GV199" s="385"/>
      <c r="GW199" s="131"/>
      <c r="GX199" s="131"/>
      <c r="GY199" s="130"/>
      <c r="GZ199" s="385"/>
      <c r="HA199" s="385"/>
      <c r="HB199" s="131"/>
      <c r="HC199" s="131"/>
      <c r="HD199" s="130"/>
      <c r="HE199" s="385"/>
      <c r="HF199" s="385"/>
      <c r="HG199" s="131"/>
      <c r="HH199" s="131"/>
      <c r="HI199" s="130"/>
      <c r="HJ199" s="385"/>
      <c r="HK199" s="385"/>
      <c r="HL199" s="131"/>
      <c r="HM199" s="131"/>
      <c r="HN199" s="130"/>
      <c r="HO199" s="385"/>
      <c r="HP199" s="385"/>
      <c r="HQ199" s="131"/>
      <c r="HR199" s="131"/>
      <c r="HS199" s="130"/>
      <c r="HT199" s="385"/>
      <c r="HU199" s="385"/>
      <c r="HV199" s="131"/>
      <c r="HW199" s="131"/>
      <c r="HX199" s="130"/>
      <c r="HY199" s="385"/>
      <c r="HZ199" s="385"/>
      <c r="IA199" s="131"/>
      <c r="IB199" s="131"/>
      <c r="IC199" s="130"/>
      <c r="ID199" s="385"/>
      <c r="IE199" s="385"/>
      <c r="IF199" s="131"/>
      <c r="IG199" s="131"/>
      <c r="IH199" s="130"/>
      <c r="II199" s="385"/>
      <c r="IJ199" s="385"/>
      <c r="IK199" s="131"/>
      <c r="IL199" s="131"/>
      <c r="IM199" s="130"/>
      <c r="IN199" s="385"/>
      <c r="IO199" s="385"/>
      <c r="IP199" s="131"/>
      <c r="IQ199" s="131"/>
      <c r="IR199" s="130"/>
      <c r="IS199" s="385"/>
      <c r="IT199" s="385"/>
      <c r="IU199" s="131"/>
      <c r="IV199" s="131"/>
      <c r="IW199" s="130"/>
      <c r="IX199" s="385"/>
      <c r="IY199" s="386"/>
      <c r="IZ199" s="198"/>
      <c r="JA199" s="378"/>
      <c r="JB199" s="256"/>
      <c r="JC199" s="256"/>
    </row>
    <row r="200" spans="1:263" s="3" customFormat="1" x14ac:dyDescent="0.35">
      <c r="A200" s="198"/>
      <c r="B200" s="359"/>
      <c r="C200" s="239"/>
      <c r="D200" s="102" t="s">
        <v>361</v>
      </c>
      <c r="E200" s="102"/>
      <c r="F200" s="384"/>
      <c r="G200" s="131"/>
      <c r="H200" s="325"/>
      <c r="I200" s="202"/>
      <c r="J200" s="324"/>
      <c r="K200" s="131"/>
      <c r="L200" s="131"/>
      <c r="M200" s="385"/>
      <c r="N200" s="385"/>
      <c r="O200" s="131"/>
      <c r="P200" s="131"/>
      <c r="Q200" s="131"/>
      <c r="R200" s="385"/>
      <c r="S200" s="385"/>
      <c r="T200" s="131"/>
      <c r="U200" s="131"/>
      <c r="V200" s="131"/>
      <c r="W200" s="385"/>
      <c r="X200" s="385"/>
      <c r="Y200" s="131"/>
      <c r="Z200" s="131"/>
      <c r="AA200" s="131"/>
      <c r="AB200" s="385"/>
      <c r="AC200" s="385"/>
      <c r="AD200" s="131"/>
      <c r="AE200" s="131"/>
      <c r="AF200" s="131"/>
      <c r="AG200" s="385"/>
      <c r="AH200" s="385"/>
      <c r="AI200" s="131"/>
      <c r="AJ200" s="131"/>
      <c r="AK200" s="131"/>
      <c r="AL200" s="385"/>
      <c r="AM200" s="385"/>
      <c r="AN200" s="131"/>
      <c r="AO200" s="131"/>
      <c r="AP200" s="131"/>
      <c r="AQ200" s="385"/>
      <c r="AR200" s="385"/>
      <c r="AS200" s="131"/>
      <c r="AT200" s="131"/>
      <c r="AU200" s="131"/>
      <c r="AV200" s="385"/>
      <c r="AW200" s="385"/>
      <c r="AX200" s="131"/>
      <c r="AY200" s="131"/>
      <c r="AZ200" s="131"/>
      <c r="BA200" s="385"/>
      <c r="BB200" s="385"/>
      <c r="BC200" s="131"/>
      <c r="BD200" s="131"/>
      <c r="BE200" s="131"/>
      <c r="BF200" s="385"/>
      <c r="BG200" s="385"/>
      <c r="BH200" s="131"/>
      <c r="BI200" s="131"/>
      <c r="BJ200" s="131"/>
      <c r="BK200" s="385"/>
      <c r="BL200" s="385"/>
      <c r="BM200" s="131"/>
      <c r="BN200" s="131"/>
      <c r="BO200" s="131"/>
      <c r="BP200" s="385"/>
      <c r="BQ200" s="385"/>
      <c r="BR200" s="131"/>
      <c r="BS200" s="131"/>
      <c r="BT200" s="131"/>
      <c r="BU200" s="385"/>
      <c r="BV200" s="385"/>
      <c r="BW200" s="131"/>
      <c r="BX200" s="131"/>
      <c r="BY200" s="131"/>
      <c r="BZ200" s="385"/>
      <c r="CA200" s="385"/>
      <c r="CB200" s="131"/>
      <c r="CC200" s="131"/>
      <c r="CD200" s="131"/>
      <c r="CE200" s="385"/>
      <c r="CF200" s="385"/>
      <c r="CG200" s="131"/>
      <c r="CH200" s="131"/>
      <c r="CI200" s="131"/>
      <c r="CJ200" s="385"/>
      <c r="CK200" s="385"/>
      <c r="CL200" s="131"/>
      <c r="CM200" s="131"/>
      <c r="CN200" s="131"/>
      <c r="CO200" s="385"/>
      <c r="CP200" s="385"/>
      <c r="CQ200" s="131"/>
      <c r="CR200" s="131"/>
      <c r="CS200" s="131"/>
      <c r="CT200" s="385"/>
      <c r="CU200" s="385"/>
      <c r="CV200" s="131"/>
      <c r="CW200" s="131"/>
      <c r="CX200" s="131"/>
      <c r="CY200" s="385"/>
      <c r="CZ200" s="385"/>
      <c r="DA200" s="131"/>
      <c r="DB200" s="131"/>
      <c r="DC200" s="131"/>
      <c r="DD200" s="385"/>
      <c r="DE200" s="385"/>
      <c r="DF200" s="131"/>
      <c r="DG200" s="131"/>
      <c r="DH200" s="131"/>
      <c r="DI200" s="385"/>
      <c r="DJ200" s="385"/>
      <c r="DK200" s="131"/>
      <c r="DL200" s="131"/>
      <c r="DM200" s="131"/>
      <c r="DN200" s="385"/>
      <c r="DO200" s="385"/>
      <c r="DP200" s="131"/>
      <c r="DQ200" s="131"/>
      <c r="DR200" s="131"/>
      <c r="DS200" s="385"/>
      <c r="DT200" s="385"/>
      <c r="DU200" s="131"/>
      <c r="DV200" s="131"/>
      <c r="DW200" s="131"/>
      <c r="DX200" s="385"/>
      <c r="DY200" s="385"/>
      <c r="DZ200" s="131"/>
      <c r="EA200" s="131"/>
      <c r="EB200" s="131"/>
      <c r="EC200" s="385"/>
      <c r="ED200" s="385"/>
      <c r="EE200" s="131"/>
      <c r="EF200" s="131"/>
      <c r="EG200" s="131"/>
      <c r="EH200" s="385"/>
      <c r="EI200" s="385"/>
      <c r="EJ200" s="131"/>
      <c r="EK200" s="131"/>
      <c r="EL200" s="131"/>
      <c r="EM200" s="385"/>
      <c r="EN200" s="385"/>
      <c r="EO200" s="131"/>
      <c r="EP200" s="131"/>
      <c r="EQ200" s="131"/>
      <c r="ER200" s="385"/>
      <c r="ES200" s="385"/>
      <c r="ET200" s="131"/>
      <c r="EU200" s="131"/>
      <c r="EV200" s="131"/>
      <c r="EW200" s="385"/>
      <c r="EX200" s="385"/>
      <c r="EY200" s="131"/>
      <c r="EZ200" s="131"/>
      <c r="FA200" s="131"/>
      <c r="FB200" s="385"/>
      <c r="FC200" s="385"/>
      <c r="FD200" s="131"/>
      <c r="FE200" s="131"/>
      <c r="FF200" s="131"/>
      <c r="FG200" s="385"/>
      <c r="FH200" s="385"/>
      <c r="FI200" s="131"/>
      <c r="FJ200" s="131"/>
      <c r="FK200" s="131"/>
      <c r="FL200" s="385"/>
      <c r="FM200" s="385"/>
      <c r="FN200" s="131"/>
      <c r="FO200" s="131"/>
      <c r="FP200" s="131"/>
      <c r="FQ200" s="385"/>
      <c r="FR200" s="385"/>
      <c r="FS200" s="131"/>
      <c r="FT200" s="131"/>
      <c r="FU200" s="131"/>
      <c r="FV200" s="385"/>
      <c r="FW200" s="385"/>
      <c r="FX200" s="131"/>
      <c r="FY200" s="131"/>
      <c r="FZ200" s="131"/>
      <c r="GA200" s="385"/>
      <c r="GB200" s="385"/>
      <c r="GC200" s="131"/>
      <c r="GD200" s="131"/>
      <c r="GE200" s="131"/>
      <c r="GF200" s="385"/>
      <c r="GG200" s="385"/>
      <c r="GH200" s="131"/>
      <c r="GI200" s="131"/>
      <c r="GJ200" s="131"/>
      <c r="GK200" s="385"/>
      <c r="GL200" s="385"/>
      <c r="GM200" s="131"/>
      <c r="GN200" s="131"/>
      <c r="GO200" s="131"/>
      <c r="GP200" s="385"/>
      <c r="GQ200" s="385"/>
      <c r="GR200" s="131"/>
      <c r="GS200" s="131"/>
      <c r="GT200" s="131"/>
      <c r="GU200" s="385"/>
      <c r="GV200" s="385"/>
      <c r="GW200" s="131"/>
      <c r="GX200" s="131"/>
      <c r="GY200" s="131"/>
      <c r="GZ200" s="385"/>
      <c r="HA200" s="385"/>
      <c r="HB200" s="131"/>
      <c r="HC200" s="131"/>
      <c r="HD200" s="131"/>
      <c r="HE200" s="385"/>
      <c r="HF200" s="385"/>
      <c r="HG200" s="131"/>
      <c r="HH200" s="131"/>
      <c r="HI200" s="131"/>
      <c r="HJ200" s="385"/>
      <c r="HK200" s="385"/>
      <c r="HL200" s="131"/>
      <c r="HM200" s="131"/>
      <c r="HN200" s="131"/>
      <c r="HO200" s="385"/>
      <c r="HP200" s="385"/>
      <c r="HQ200" s="131"/>
      <c r="HR200" s="131"/>
      <c r="HS200" s="131"/>
      <c r="HT200" s="385"/>
      <c r="HU200" s="385"/>
      <c r="HV200" s="131"/>
      <c r="HW200" s="131"/>
      <c r="HX200" s="131"/>
      <c r="HY200" s="385"/>
      <c r="HZ200" s="385"/>
      <c r="IA200" s="131"/>
      <c r="IB200" s="131"/>
      <c r="IC200" s="131"/>
      <c r="ID200" s="385"/>
      <c r="IE200" s="385"/>
      <c r="IF200" s="131"/>
      <c r="IG200" s="131"/>
      <c r="IH200" s="131"/>
      <c r="II200" s="385"/>
      <c r="IJ200" s="385"/>
      <c r="IK200" s="131"/>
      <c r="IL200" s="131"/>
      <c r="IM200" s="131"/>
      <c r="IN200" s="385"/>
      <c r="IO200" s="385"/>
      <c r="IP200" s="131"/>
      <c r="IQ200" s="131"/>
      <c r="IR200" s="131"/>
      <c r="IS200" s="385"/>
      <c r="IT200" s="385"/>
      <c r="IU200" s="131"/>
      <c r="IV200" s="131"/>
      <c r="IW200" s="131"/>
      <c r="IX200" s="385"/>
      <c r="IY200" s="386"/>
      <c r="IZ200" s="198"/>
      <c r="JA200" s="378"/>
      <c r="JB200" s="256"/>
      <c r="JC200" s="256"/>
    </row>
    <row r="201" spans="1:263" s="3" customFormat="1" x14ac:dyDescent="0.35">
      <c r="A201" s="198"/>
      <c r="B201" s="359"/>
      <c r="C201" s="239"/>
      <c r="D201" s="102"/>
      <c r="E201" s="102"/>
      <c r="F201" s="384"/>
      <c r="G201" s="131"/>
      <c r="H201" s="325"/>
      <c r="I201" s="202"/>
      <c r="J201" s="324"/>
      <c r="K201" s="131"/>
      <c r="L201" s="131"/>
      <c r="M201" s="385"/>
      <c r="N201" s="385"/>
      <c r="O201" s="131"/>
      <c r="P201" s="131"/>
      <c r="Q201" s="131"/>
      <c r="R201" s="385"/>
      <c r="S201" s="385"/>
      <c r="T201" s="131"/>
      <c r="U201" s="131"/>
      <c r="V201" s="131"/>
      <c r="W201" s="385"/>
      <c r="X201" s="385"/>
      <c r="Y201" s="131"/>
      <c r="Z201" s="131"/>
      <c r="AA201" s="131"/>
      <c r="AB201" s="385"/>
      <c r="AC201" s="385"/>
      <c r="AD201" s="131"/>
      <c r="AE201" s="131"/>
      <c r="AF201" s="131"/>
      <c r="AG201" s="385"/>
      <c r="AH201" s="385"/>
      <c r="AI201" s="131"/>
      <c r="AJ201" s="131"/>
      <c r="AK201" s="131"/>
      <c r="AL201" s="385"/>
      <c r="AM201" s="385"/>
      <c r="AN201" s="131"/>
      <c r="AO201" s="131"/>
      <c r="AP201" s="131"/>
      <c r="AQ201" s="385"/>
      <c r="AR201" s="385"/>
      <c r="AS201" s="131"/>
      <c r="AT201" s="131"/>
      <c r="AU201" s="131"/>
      <c r="AV201" s="385"/>
      <c r="AW201" s="385"/>
      <c r="AX201" s="131"/>
      <c r="AY201" s="131"/>
      <c r="AZ201" s="131"/>
      <c r="BA201" s="385"/>
      <c r="BB201" s="385"/>
      <c r="BC201" s="131"/>
      <c r="BD201" s="131"/>
      <c r="BE201" s="131"/>
      <c r="BF201" s="385"/>
      <c r="BG201" s="385"/>
      <c r="BH201" s="131"/>
      <c r="BI201" s="131"/>
      <c r="BJ201" s="131"/>
      <c r="BK201" s="385"/>
      <c r="BL201" s="385"/>
      <c r="BM201" s="131"/>
      <c r="BN201" s="131"/>
      <c r="BO201" s="131"/>
      <c r="BP201" s="385"/>
      <c r="BQ201" s="385"/>
      <c r="BR201" s="131"/>
      <c r="BS201" s="131"/>
      <c r="BT201" s="131"/>
      <c r="BU201" s="385"/>
      <c r="BV201" s="385"/>
      <c r="BW201" s="131"/>
      <c r="BX201" s="131"/>
      <c r="BY201" s="131"/>
      <c r="BZ201" s="385"/>
      <c r="CA201" s="385"/>
      <c r="CB201" s="131"/>
      <c r="CC201" s="131"/>
      <c r="CD201" s="131"/>
      <c r="CE201" s="385"/>
      <c r="CF201" s="385"/>
      <c r="CG201" s="131"/>
      <c r="CH201" s="131"/>
      <c r="CI201" s="131"/>
      <c r="CJ201" s="385"/>
      <c r="CK201" s="385"/>
      <c r="CL201" s="131"/>
      <c r="CM201" s="131"/>
      <c r="CN201" s="131"/>
      <c r="CO201" s="385"/>
      <c r="CP201" s="385"/>
      <c r="CQ201" s="131"/>
      <c r="CR201" s="131"/>
      <c r="CS201" s="131"/>
      <c r="CT201" s="385"/>
      <c r="CU201" s="385"/>
      <c r="CV201" s="131"/>
      <c r="CW201" s="131"/>
      <c r="CX201" s="131"/>
      <c r="CY201" s="385"/>
      <c r="CZ201" s="385"/>
      <c r="DA201" s="131"/>
      <c r="DB201" s="131"/>
      <c r="DC201" s="131"/>
      <c r="DD201" s="385"/>
      <c r="DE201" s="385"/>
      <c r="DF201" s="131"/>
      <c r="DG201" s="131"/>
      <c r="DH201" s="131"/>
      <c r="DI201" s="385"/>
      <c r="DJ201" s="385"/>
      <c r="DK201" s="131"/>
      <c r="DL201" s="131"/>
      <c r="DM201" s="131"/>
      <c r="DN201" s="385"/>
      <c r="DO201" s="385"/>
      <c r="DP201" s="131"/>
      <c r="DQ201" s="131"/>
      <c r="DR201" s="131"/>
      <c r="DS201" s="385"/>
      <c r="DT201" s="385"/>
      <c r="DU201" s="131"/>
      <c r="DV201" s="131"/>
      <c r="DW201" s="131"/>
      <c r="DX201" s="385"/>
      <c r="DY201" s="385"/>
      <c r="DZ201" s="131"/>
      <c r="EA201" s="131"/>
      <c r="EB201" s="131"/>
      <c r="EC201" s="385"/>
      <c r="ED201" s="385"/>
      <c r="EE201" s="131"/>
      <c r="EF201" s="131"/>
      <c r="EG201" s="131"/>
      <c r="EH201" s="385"/>
      <c r="EI201" s="385"/>
      <c r="EJ201" s="131"/>
      <c r="EK201" s="131"/>
      <c r="EL201" s="131"/>
      <c r="EM201" s="385"/>
      <c r="EN201" s="385"/>
      <c r="EO201" s="131"/>
      <c r="EP201" s="131"/>
      <c r="EQ201" s="131"/>
      <c r="ER201" s="385"/>
      <c r="ES201" s="385"/>
      <c r="ET201" s="131"/>
      <c r="EU201" s="131"/>
      <c r="EV201" s="131"/>
      <c r="EW201" s="385"/>
      <c r="EX201" s="385"/>
      <c r="EY201" s="131"/>
      <c r="EZ201" s="131"/>
      <c r="FA201" s="131"/>
      <c r="FB201" s="385"/>
      <c r="FC201" s="385"/>
      <c r="FD201" s="131"/>
      <c r="FE201" s="131"/>
      <c r="FF201" s="131"/>
      <c r="FG201" s="385"/>
      <c r="FH201" s="385"/>
      <c r="FI201" s="131"/>
      <c r="FJ201" s="131"/>
      <c r="FK201" s="131"/>
      <c r="FL201" s="385"/>
      <c r="FM201" s="385"/>
      <c r="FN201" s="131"/>
      <c r="FO201" s="131"/>
      <c r="FP201" s="131"/>
      <c r="FQ201" s="385"/>
      <c r="FR201" s="385"/>
      <c r="FS201" s="131"/>
      <c r="FT201" s="131"/>
      <c r="FU201" s="131"/>
      <c r="FV201" s="385"/>
      <c r="FW201" s="385"/>
      <c r="FX201" s="131"/>
      <c r="FY201" s="131"/>
      <c r="FZ201" s="131"/>
      <c r="GA201" s="385"/>
      <c r="GB201" s="385"/>
      <c r="GC201" s="131"/>
      <c r="GD201" s="131"/>
      <c r="GE201" s="131"/>
      <c r="GF201" s="385"/>
      <c r="GG201" s="385"/>
      <c r="GH201" s="131"/>
      <c r="GI201" s="131"/>
      <c r="GJ201" s="131"/>
      <c r="GK201" s="385"/>
      <c r="GL201" s="385"/>
      <c r="GM201" s="131"/>
      <c r="GN201" s="131"/>
      <c r="GO201" s="131"/>
      <c r="GP201" s="385"/>
      <c r="GQ201" s="385"/>
      <c r="GR201" s="131"/>
      <c r="GS201" s="131"/>
      <c r="GT201" s="131"/>
      <c r="GU201" s="385"/>
      <c r="GV201" s="385"/>
      <c r="GW201" s="131"/>
      <c r="GX201" s="131"/>
      <c r="GY201" s="131"/>
      <c r="GZ201" s="385"/>
      <c r="HA201" s="385"/>
      <c r="HB201" s="131"/>
      <c r="HC201" s="131"/>
      <c r="HD201" s="131"/>
      <c r="HE201" s="385"/>
      <c r="HF201" s="385"/>
      <c r="HG201" s="131"/>
      <c r="HH201" s="131"/>
      <c r="HI201" s="131"/>
      <c r="HJ201" s="385"/>
      <c r="HK201" s="385"/>
      <c r="HL201" s="131"/>
      <c r="HM201" s="131"/>
      <c r="HN201" s="131"/>
      <c r="HO201" s="385"/>
      <c r="HP201" s="385"/>
      <c r="HQ201" s="131"/>
      <c r="HR201" s="131"/>
      <c r="HS201" s="131"/>
      <c r="HT201" s="385"/>
      <c r="HU201" s="385"/>
      <c r="HV201" s="131"/>
      <c r="HW201" s="131"/>
      <c r="HX201" s="131"/>
      <c r="HY201" s="385"/>
      <c r="HZ201" s="385"/>
      <c r="IA201" s="131"/>
      <c r="IB201" s="131"/>
      <c r="IC201" s="131"/>
      <c r="ID201" s="385"/>
      <c r="IE201" s="385"/>
      <c r="IF201" s="131"/>
      <c r="IG201" s="131"/>
      <c r="IH201" s="131"/>
      <c r="II201" s="385"/>
      <c r="IJ201" s="385"/>
      <c r="IK201" s="131"/>
      <c r="IL201" s="131"/>
      <c r="IM201" s="131"/>
      <c r="IN201" s="385"/>
      <c r="IO201" s="385"/>
      <c r="IP201" s="131"/>
      <c r="IQ201" s="131"/>
      <c r="IR201" s="131"/>
      <c r="IS201" s="385"/>
      <c r="IT201" s="385"/>
      <c r="IU201" s="131"/>
      <c r="IV201" s="131"/>
      <c r="IW201" s="131"/>
      <c r="IX201" s="385"/>
      <c r="IY201" s="386"/>
      <c r="IZ201" s="198"/>
      <c r="JA201" s="378"/>
      <c r="JB201" s="256"/>
      <c r="JC201" s="256"/>
    </row>
    <row r="202" spans="1:263" s="3" customFormat="1" ht="15" thickBot="1" x14ac:dyDescent="0.4">
      <c r="A202" s="198"/>
      <c r="B202" s="359"/>
      <c r="C202" s="239"/>
      <c r="D202" s="102"/>
      <c r="E202" s="102"/>
      <c r="F202" s="384"/>
      <c r="G202" s="131"/>
      <c r="H202" s="325"/>
      <c r="I202" s="202"/>
      <c r="J202" s="324"/>
      <c r="K202" s="131"/>
      <c r="L202" s="131"/>
      <c r="M202" s="385"/>
      <c r="N202" s="385"/>
      <c r="O202" s="131"/>
      <c r="P202" s="131"/>
      <c r="Q202" s="131"/>
      <c r="R202" s="385"/>
      <c r="S202" s="385"/>
      <c r="T202" s="131"/>
      <c r="U202" s="131"/>
      <c r="V202" s="131"/>
      <c r="W202" s="385"/>
      <c r="X202" s="385"/>
      <c r="Y202" s="131"/>
      <c r="Z202" s="131"/>
      <c r="AA202" s="131"/>
      <c r="AB202" s="385"/>
      <c r="AC202" s="385"/>
      <c r="AD202" s="131"/>
      <c r="AE202" s="131"/>
      <c r="AF202" s="131"/>
      <c r="AG202" s="385"/>
      <c r="AH202" s="385"/>
      <c r="AI202" s="131"/>
      <c r="AJ202" s="131"/>
      <c r="AK202" s="131"/>
      <c r="AL202" s="385"/>
      <c r="AM202" s="385"/>
      <c r="AN202" s="131"/>
      <c r="AO202" s="131"/>
      <c r="AP202" s="131"/>
      <c r="AQ202" s="385"/>
      <c r="AR202" s="385"/>
      <c r="AS202" s="131"/>
      <c r="AT202" s="131"/>
      <c r="AU202" s="131"/>
      <c r="AV202" s="385"/>
      <c r="AW202" s="385"/>
      <c r="AX202" s="131"/>
      <c r="AY202" s="131"/>
      <c r="AZ202" s="131"/>
      <c r="BA202" s="385"/>
      <c r="BB202" s="385"/>
      <c r="BC202" s="131"/>
      <c r="BD202" s="131"/>
      <c r="BE202" s="131"/>
      <c r="BF202" s="385"/>
      <c r="BG202" s="385"/>
      <c r="BH202" s="131"/>
      <c r="BI202" s="131"/>
      <c r="BJ202" s="131"/>
      <c r="BK202" s="385"/>
      <c r="BL202" s="385"/>
      <c r="BM202" s="131"/>
      <c r="BN202" s="131"/>
      <c r="BO202" s="131"/>
      <c r="BP202" s="385"/>
      <c r="BQ202" s="385"/>
      <c r="BR202" s="131"/>
      <c r="BS202" s="131"/>
      <c r="BT202" s="131"/>
      <c r="BU202" s="385"/>
      <c r="BV202" s="385"/>
      <c r="BW202" s="131"/>
      <c r="BX202" s="131"/>
      <c r="BY202" s="131"/>
      <c r="BZ202" s="385"/>
      <c r="CA202" s="385"/>
      <c r="CB202" s="131"/>
      <c r="CC202" s="131"/>
      <c r="CD202" s="131"/>
      <c r="CE202" s="385"/>
      <c r="CF202" s="385"/>
      <c r="CG202" s="131"/>
      <c r="CH202" s="131"/>
      <c r="CI202" s="131"/>
      <c r="CJ202" s="385"/>
      <c r="CK202" s="385"/>
      <c r="CL202" s="131"/>
      <c r="CM202" s="131"/>
      <c r="CN202" s="131"/>
      <c r="CO202" s="385"/>
      <c r="CP202" s="385"/>
      <c r="CQ202" s="131"/>
      <c r="CR202" s="131"/>
      <c r="CS202" s="131"/>
      <c r="CT202" s="385"/>
      <c r="CU202" s="385"/>
      <c r="CV202" s="131"/>
      <c r="CW202" s="131"/>
      <c r="CX202" s="131"/>
      <c r="CY202" s="385"/>
      <c r="CZ202" s="385"/>
      <c r="DA202" s="131"/>
      <c r="DB202" s="131"/>
      <c r="DC202" s="131"/>
      <c r="DD202" s="385"/>
      <c r="DE202" s="385"/>
      <c r="DF202" s="131"/>
      <c r="DG202" s="131"/>
      <c r="DH202" s="131"/>
      <c r="DI202" s="385"/>
      <c r="DJ202" s="385"/>
      <c r="DK202" s="131"/>
      <c r="DL202" s="131"/>
      <c r="DM202" s="131"/>
      <c r="DN202" s="385"/>
      <c r="DO202" s="385"/>
      <c r="DP202" s="131"/>
      <c r="DQ202" s="131"/>
      <c r="DR202" s="131"/>
      <c r="DS202" s="385"/>
      <c r="DT202" s="385"/>
      <c r="DU202" s="131"/>
      <c r="DV202" s="131"/>
      <c r="DW202" s="131"/>
      <c r="DX202" s="385"/>
      <c r="DY202" s="385"/>
      <c r="DZ202" s="131"/>
      <c r="EA202" s="131"/>
      <c r="EB202" s="131"/>
      <c r="EC202" s="385"/>
      <c r="ED202" s="385"/>
      <c r="EE202" s="131"/>
      <c r="EF202" s="131"/>
      <c r="EG202" s="131"/>
      <c r="EH202" s="385"/>
      <c r="EI202" s="385"/>
      <c r="EJ202" s="131"/>
      <c r="EK202" s="131"/>
      <c r="EL202" s="131"/>
      <c r="EM202" s="385"/>
      <c r="EN202" s="385"/>
      <c r="EO202" s="131"/>
      <c r="EP202" s="131"/>
      <c r="EQ202" s="131"/>
      <c r="ER202" s="385"/>
      <c r="ES202" s="385"/>
      <c r="ET202" s="131"/>
      <c r="EU202" s="131"/>
      <c r="EV202" s="131"/>
      <c r="EW202" s="385"/>
      <c r="EX202" s="385"/>
      <c r="EY202" s="131"/>
      <c r="EZ202" s="131"/>
      <c r="FA202" s="131"/>
      <c r="FB202" s="385"/>
      <c r="FC202" s="385"/>
      <c r="FD202" s="131"/>
      <c r="FE202" s="131"/>
      <c r="FF202" s="131"/>
      <c r="FG202" s="385"/>
      <c r="FH202" s="385"/>
      <c r="FI202" s="131"/>
      <c r="FJ202" s="131"/>
      <c r="FK202" s="131"/>
      <c r="FL202" s="385"/>
      <c r="FM202" s="385"/>
      <c r="FN202" s="131"/>
      <c r="FO202" s="131"/>
      <c r="FP202" s="131"/>
      <c r="FQ202" s="385"/>
      <c r="FR202" s="385"/>
      <c r="FS202" s="131"/>
      <c r="FT202" s="131"/>
      <c r="FU202" s="131"/>
      <c r="FV202" s="385"/>
      <c r="FW202" s="385"/>
      <c r="FX202" s="131"/>
      <c r="FY202" s="131"/>
      <c r="FZ202" s="131"/>
      <c r="GA202" s="385"/>
      <c r="GB202" s="385"/>
      <c r="GC202" s="131"/>
      <c r="GD202" s="131"/>
      <c r="GE202" s="131"/>
      <c r="GF202" s="385"/>
      <c r="GG202" s="385"/>
      <c r="GH202" s="131"/>
      <c r="GI202" s="131"/>
      <c r="GJ202" s="131"/>
      <c r="GK202" s="385"/>
      <c r="GL202" s="385"/>
      <c r="GM202" s="131"/>
      <c r="GN202" s="131"/>
      <c r="GO202" s="131"/>
      <c r="GP202" s="385"/>
      <c r="GQ202" s="385"/>
      <c r="GR202" s="131"/>
      <c r="GS202" s="131"/>
      <c r="GT202" s="131"/>
      <c r="GU202" s="385"/>
      <c r="GV202" s="385"/>
      <c r="GW202" s="131"/>
      <c r="GX202" s="131"/>
      <c r="GY202" s="131"/>
      <c r="GZ202" s="385"/>
      <c r="HA202" s="385"/>
      <c r="HB202" s="131"/>
      <c r="HC202" s="131"/>
      <c r="HD202" s="131"/>
      <c r="HE202" s="385"/>
      <c r="HF202" s="385"/>
      <c r="HG202" s="131"/>
      <c r="HH202" s="131"/>
      <c r="HI202" s="131"/>
      <c r="HJ202" s="385"/>
      <c r="HK202" s="385"/>
      <c r="HL202" s="131"/>
      <c r="HM202" s="131"/>
      <c r="HN202" s="131"/>
      <c r="HO202" s="385"/>
      <c r="HP202" s="385"/>
      <c r="HQ202" s="131"/>
      <c r="HR202" s="131"/>
      <c r="HS202" s="131"/>
      <c r="HT202" s="385"/>
      <c r="HU202" s="385"/>
      <c r="HV202" s="131"/>
      <c r="HW202" s="131"/>
      <c r="HX202" s="131"/>
      <c r="HY202" s="385"/>
      <c r="HZ202" s="385"/>
      <c r="IA202" s="131"/>
      <c r="IB202" s="131"/>
      <c r="IC202" s="131"/>
      <c r="ID202" s="385"/>
      <c r="IE202" s="385"/>
      <c r="IF202" s="131"/>
      <c r="IG202" s="131"/>
      <c r="IH202" s="131"/>
      <c r="II202" s="385"/>
      <c r="IJ202" s="385"/>
      <c r="IK202" s="131"/>
      <c r="IL202" s="131"/>
      <c r="IM202" s="131"/>
      <c r="IN202" s="385"/>
      <c r="IO202" s="385"/>
      <c r="IP202" s="131"/>
      <c r="IQ202" s="131"/>
      <c r="IR202" s="131"/>
      <c r="IS202" s="385"/>
      <c r="IT202" s="385"/>
      <c r="IU202" s="131"/>
      <c r="IV202" s="131"/>
      <c r="IW202" s="131"/>
      <c r="IX202" s="385"/>
      <c r="IY202" s="386"/>
      <c r="IZ202" s="198"/>
      <c r="JA202" s="378"/>
      <c r="JB202" s="256"/>
      <c r="JC202" s="256"/>
    </row>
    <row r="203" spans="1:263" s="127" customFormat="1" ht="28.5" customHeight="1" thickBot="1" x14ac:dyDescent="0.4">
      <c r="A203" s="419"/>
      <c r="B203" s="420"/>
      <c r="C203" s="126" t="s">
        <v>452</v>
      </c>
      <c r="D203" s="248" t="s">
        <v>356</v>
      </c>
      <c r="E203" s="421"/>
      <c r="F203" s="286"/>
      <c r="G203" s="250"/>
      <c r="H203" s="422"/>
      <c r="I203" s="423"/>
      <c r="J203" s="424"/>
      <c r="K203" s="251"/>
      <c r="L203" s="251"/>
      <c r="M203" s="251"/>
      <c r="N203" s="251"/>
      <c r="O203" s="425"/>
      <c r="P203" s="251"/>
      <c r="Q203" s="251"/>
      <c r="R203" s="251"/>
      <c r="S203" s="251"/>
      <c r="T203" s="425"/>
      <c r="U203" s="251"/>
      <c r="V203" s="251"/>
      <c r="W203" s="251"/>
      <c r="X203" s="251"/>
      <c r="Y203" s="425"/>
      <c r="Z203" s="251"/>
      <c r="AA203" s="251"/>
      <c r="AB203" s="251"/>
      <c r="AC203" s="251"/>
      <c r="AD203" s="425"/>
      <c r="AE203" s="251"/>
      <c r="AF203" s="251"/>
      <c r="AG203" s="251"/>
      <c r="AH203" s="251"/>
      <c r="AI203" s="425"/>
      <c r="AJ203" s="251"/>
      <c r="AK203" s="251"/>
      <c r="AL203" s="251"/>
      <c r="AM203" s="251"/>
      <c r="AN203" s="425"/>
      <c r="AO203" s="251"/>
      <c r="AP203" s="251"/>
      <c r="AQ203" s="251"/>
      <c r="AR203" s="251"/>
      <c r="AS203" s="425"/>
      <c r="AT203" s="251"/>
      <c r="AU203" s="251"/>
      <c r="AV203" s="251"/>
      <c r="AW203" s="251"/>
      <c r="AX203" s="425"/>
      <c r="AY203" s="251"/>
      <c r="AZ203" s="251"/>
      <c r="BA203" s="251"/>
      <c r="BB203" s="251"/>
      <c r="BC203" s="425"/>
      <c r="BD203" s="251"/>
      <c r="BE203" s="251"/>
      <c r="BF203" s="251"/>
      <c r="BG203" s="251"/>
      <c r="BH203" s="425"/>
      <c r="BI203" s="251"/>
      <c r="BJ203" s="251"/>
      <c r="BK203" s="251"/>
      <c r="BL203" s="251"/>
      <c r="BM203" s="425"/>
      <c r="BN203" s="251"/>
      <c r="BO203" s="251"/>
      <c r="BP203" s="251"/>
      <c r="BQ203" s="251"/>
      <c r="BR203" s="425"/>
      <c r="BS203" s="251"/>
      <c r="BT203" s="251"/>
      <c r="BU203" s="251"/>
      <c r="BV203" s="251"/>
      <c r="BW203" s="425"/>
      <c r="BX203" s="251"/>
      <c r="BY203" s="251"/>
      <c r="BZ203" s="251"/>
      <c r="CA203" s="251"/>
      <c r="CB203" s="425"/>
      <c r="CC203" s="251"/>
      <c r="CD203" s="251"/>
      <c r="CE203" s="251"/>
      <c r="CF203" s="251"/>
      <c r="CG203" s="425"/>
      <c r="CH203" s="251"/>
      <c r="CI203" s="251"/>
      <c r="CJ203" s="251"/>
      <c r="CK203" s="251"/>
      <c r="CL203" s="425"/>
      <c r="CM203" s="251"/>
      <c r="CN203" s="251"/>
      <c r="CO203" s="251"/>
      <c r="CP203" s="251"/>
      <c r="CQ203" s="425"/>
      <c r="CR203" s="251"/>
      <c r="CS203" s="251"/>
      <c r="CT203" s="251"/>
      <c r="CU203" s="251"/>
      <c r="CV203" s="425"/>
      <c r="CW203" s="251"/>
      <c r="CX203" s="251"/>
      <c r="CY203" s="251"/>
      <c r="CZ203" s="251"/>
      <c r="DA203" s="425"/>
      <c r="DB203" s="251"/>
      <c r="DC203" s="251"/>
      <c r="DD203" s="251"/>
      <c r="DE203" s="251"/>
      <c r="DF203" s="425"/>
      <c r="DG203" s="251"/>
      <c r="DH203" s="251"/>
      <c r="DI203" s="251"/>
      <c r="DJ203" s="251"/>
      <c r="DK203" s="425"/>
      <c r="DL203" s="251"/>
      <c r="DM203" s="251"/>
      <c r="DN203" s="251"/>
      <c r="DO203" s="251"/>
      <c r="DP203" s="425"/>
      <c r="DQ203" s="251"/>
      <c r="DR203" s="251"/>
      <c r="DS203" s="251"/>
      <c r="DT203" s="251"/>
      <c r="DU203" s="425"/>
      <c r="DV203" s="251"/>
      <c r="DW203" s="251"/>
      <c r="DX203" s="251"/>
      <c r="DY203" s="251"/>
      <c r="DZ203" s="425"/>
      <c r="EA203" s="251"/>
      <c r="EB203" s="251"/>
      <c r="EC203" s="251"/>
      <c r="ED203" s="251"/>
      <c r="EE203" s="425"/>
      <c r="EF203" s="251"/>
      <c r="EG203" s="251"/>
      <c r="EH203" s="251"/>
      <c r="EI203" s="251"/>
      <c r="EJ203" s="425"/>
      <c r="EK203" s="251"/>
      <c r="EL203" s="251"/>
      <c r="EM203" s="251"/>
      <c r="EN203" s="251"/>
      <c r="EO203" s="425"/>
      <c r="EP203" s="251"/>
      <c r="EQ203" s="251"/>
      <c r="ER203" s="251"/>
      <c r="ES203" s="251"/>
      <c r="ET203" s="425"/>
      <c r="EU203" s="251"/>
      <c r="EV203" s="251"/>
      <c r="EW203" s="251"/>
      <c r="EX203" s="251"/>
      <c r="EY203" s="425"/>
      <c r="EZ203" s="251"/>
      <c r="FA203" s="251"/>
      <c r="FB203" s="251"/>
      <c r="FC203" s="251"/>
      <c r="FD203" s="425"/>
      <c r="FE203" s="251"/>
      <c r="FF203" s="251"/>
      <c r="FG203" s="251"/>
      <c r="FH203" s="251"/>
      <c r="FI203" s="425"/>
      <c r="FJ203" s="251"/>
      <c r="FK203" s="251"/>
      <c r="FL203" s="251"/>
      <c r="FM203" s="251"/>
      <c r="FN203" s="425"/>
      <c r="FO203" s="251"/>
      <c r="FP203" s="251"/>
      <c r="FQ203" s="251"/>
      <c r="FR203" s="251"/>
      <c r="FS203" s="425"/>
      <c r="FT203" s="251"/>
      <c r="FU203" s="251"/>
      <c r="FV203" s="251"/>
      <c r="FW203" s="251"/>
      <c r="FX203" s="425"/>
      <c r="FY203" s="251"/>
      <c r="FZ203" s="251"/>
      <c r="GA203" s="251"/>
      <c r="GB203" s="251"/>
      <c r="GC203" s="425"/>
      <c r="GD203" s="251"/>
      <c r="GE203" s="251"/>
      <c r="GF203" s="251"/>
      <c r="GG203" s="251"/>
      <c r="GH203" s="425"/>
      <c r="GI203" s="251"/>
      <c r="GJ203" s="251"/>
      <c r="GK203" s="251"/>
      <c r="GL203" s="251"/>
      <c r="GM203" s="425"/>
      <c r="GN203" s="251"/>
      <c r="GO203" s="251"/>
      <c r="GP203" s="251"/>
      <c r="GQ203" s="251"/>
      <c r="GR203" s="425"/>
      <c r="GS203" s="251"/>
      <c r="GT203" s="251"/>
      <c r="GU203" s="251"/>
      <c r="GV203" s="251"/>
      <c r="GW203" s="425"/>
      <c r="GX203" s="251"/>
      <c r="GY203" s="251"/>
      <c r="GZ203" s="251"/>
      <c r="HA203" s="251"/>
      <c r="HB203" s="425"/>
      <c r="HC203" s="251"/>
      <c r="HD203" s="251"/>
      <c r="HE203" s="251"/>
      <c r="HF203" s="251"/>
      <c r="HG203" s="425"/>
      <c r="HH203" s="251"/>
      <c r="HI203" s="251"/>
      <c r="HJ203" s="251"/>
      <c r="HK203" s="251"/>
      <c r="HL203" s="425"/>
      <c r="HM203" s="251"/>
      <c r="HN203" s="251"/>
      <c r="HO203" s="251"/>
      <c r="HP203" s="251"/>
      <c r="HQ203" s="425"/>
      <c r="HR203" s="251"/>
      <c r="HS203" s="251"/>
      <c r="HT203" s="251"/>
      <c r="HU203" s="251"/>
      <c r="HV203" s="425"/>
      <c r="HW203" s="251"/>
      <c r="HX203" s="251"/>
      <c r="HY203" s="251"/>
      <c r="HZ203" s="251"/>
      <c r="IA203" s="425"/>
      <c r="IB203" s="251"/>
      <c r="IC203" s="251"/>
      <c r="ID203" s="251"/>
      <c r="IE203" s="251"/>
      <c r="IF203" s="425"/>
      <c r="IG203" s="251"/>
      <c r="IH203" s="251"/>
      <c r="II203" s="251"/>
      <c r="IJ203" s="251"/>
      <c r="IK203" s="425"/>
      <c r="IL203" s="251"/>
      <c r="IM203" s="251"/>
      <c r="IN203" s="251"/>
      <c r="IO203" s="251"/>
      <c r="IP203" s="425"/>
      <c r="IQ203" s="251"/>
      <c r="IR203" s="251"/>
      <c r="IS203" s="251"/>
      <c r="IT203" s="251"/>
      <c r="IU203" s="425"/>
      <c r="IV203" s="251"/>
      <c r="IW203" s="251"/>
      <c r="IX203" s="251"/>
      <c r="IY203" s="426"/>
      <c r="IZ203" s="198"/>
      <c r="JA203" s="427"/>
      <c r="JB203" s="428"/>
      <c r="JC203" s="428"/>
    </row>
    <row r="204" spans="1:263" s="3" customFormat="1" x14ac:dyDescent="0.35">
      <c r="A204" s="198"/>
      <c r="B204" s="359"/>
      <c r="C204" s="239"/>
      <c r="D204" s="102"/>
      <c r="E204" s="102"/>
      <c r="F204" s="384"/>
      <c r="G204" s="131"/>
      <c r="H204" s="325"/>
      <c r="I204" s="202"/>
      <c r="J204" s="324"/>
      <c r="K204" s="131"/>
      <c r="L204" s="131"/>
      <c r="M204" s="385"/>
      <c r="N204" s="385"/>
      <c r="O204" s="131"/>
      <c r="P204" s="131"/>
      <c r="Q204" s="131"/>
      <c r="R204" s="385"/>
      <c r="S204" s="385"/>
      <c r="T204" s="131"/>
      <c r="U204" s="131"/>
      <c r="V204" s="131"/>
      <c r="W204" s="385"/>
      <c r="X204" s="385"/>
      <c r="Y204" s="131"/>
      <c r="Z204" s="131"/>
      <c r="AA204" s="131"/>
      <c r="AB204" s="385"/>
      <c r="AC204" s="385"/>
      <c r="AD204" s="131"/>
      <c r="AE204" s="131"/>
      <c r="AF204" s="131"/>
      <c r="AG204" s="385"/>
      <c r="AH204" s="385"/>
      <c r="AI204" s="131"/>
      <c r="AJ204" s="131"/>
      <c r="AK204" s="131"/>
      <c r="AL204" s="385"/>
      <c r="AM204" s="385"/>
      <c r="AN204" s="131"/>
      <c r="AO204" s="131"/>
      <c r="AP204" s="131"/>
      <c r="AQ204" s="385"/>
      <c r="AR204" s="385"/>
      <c r="AS204" s="131"/>
      <c r="AT204" s="131"/>
      <c r="AU204" s="131"/>
      <c r="AV204" s="385"/>
      <c r="AW204" s="385"/>
      <c r="AX204" s="131"/>
      <c r="AY204" s="131"/>
      <c r="AZ204" s="131"/>
      <c r="BA204" s="385"/>
      <c r="BB204" s="385"/>
      <c r="BC204" s="131"/>
      <c r="BD204" s="131"/>
      <c r="BE204" s="131"/>
      <c r="BF204" s="385"/>
      <c r="BG204" s="385"/>
      <c r="BH204" s="131"/>
      <c r="BI204" s="131"/>
      <c r="BJ204" s="131"/>
      <c r="BK204" s="385"/>
      <c r="BL204" s="385"/>
      <c r="BM204" s="131"/>
      <c r="BN204" s="131"/>
      <c r="BO204" s="131"/>
      <c r="BP204" s="385"/>
      <c r="BQ204" s="385"/>
      <c r="BR204" s="131"/>
      <c r="BS204" s="131"/>
      <c r="BT204" s="131"/>
      <c r="BU204" s="385"/>
      <c r="BV204" s="385"/>
      <c r="BW204" s="131"/>
      <c r="BX204" s="131"/>
      <c r="BY204" s="131"/>
      <c r="BZ204" s="385"/>
      <c r="CA204" s="385"/>
      <c r="CB204" s="131"/>
      <c r="CC204" s="131"/>
      <c r="CD204" s="131"/>
      <c r="CE204" s="385"/>
      <c r="CF204" s="385"/>
      <c r="CG204" s="131"/>
      <c r="CH204" s="131"/>
      <c r="CI204" s="131"/>
      <c r="CJ204" s="385"/>
      <c r="CK204" s="385"/>
      <c r="CL204" s="131"/>
      <c r="CM204" s="131"/>
      <c r="CN204" s="131"/>
      <c r="CO204" s="385"/>
      <c r="CP204" s="385"/>
      <c r="CQ204" s="131"/>
      <c r="CR204" s="131"/>
      <c r="CS204" s="131"/>
      <c r="CT204" s="385"/>
      <c r="CU204" s="385"/>
      <c r="CV204" s="131"/>
      <c r="CW204" s="131"/>
      <c r="CX204" s="131"/>
      <c r="CY204" s="385"/>
      <c r="CZ204" s="385"/>
      <c r="DA204" s="131"/>
      <c r="DB204" s="131"/>
      <c r="DC204" s="131"/>
      <c r="DD204" s="385"/>
      <c r="DE204" s="385"/>
      <c r="DF204" s="131"/>
      <c r="DG204" s="131"/>
      <c r="DH204" s="131"/>
      <c r="DI204" s="385"/>
      <c r="DJ204" s="385"/>
      <c r="DK204" s="131"/>
      <c r="DL204" s="131"/>
      <c r="DM204" s="131"/>
      <c r="DN204" s="385"/>
      <c r="DO204" s="385"/>
      <c r="DP204" s="131"/>
      <c r="DQ204" s="131"/>
      <c r="DR204" s="131"/>
      <c r="DS204" s="385"/>
      <c r="DT204" s="385"/>
      <c r="DU204" s="131"/>
      <c r="DV204" s="131"/>
      <c r="DW204" s="131"/>
      <c r="DX204" s="385"/>
      <c r="DY204" s="385"/>
      <c r="DZ204" s="131"/>
      <c r="EA204" s="131"/>
      <c r="EB204" s="131"/>
      <c r="EC204" s="385"/>
      <c r="ED204" s="385"/>
      <c r="EE204" s="131"/>
      <c r="EF204" s="131"/>
      <c r="EG204" s="131"/>
      <c r="EH204" s="385"/>
      <c r="EI204" s="385"/>
      <c r="EJ204" s="131"/>
      <c r="EK204" s="131"/>
      <c r="EL204" s="131"/>
      <c r="EM204" s="385"/>
      <c r="EN204" s="385"/>
      <c r="EO204" s="131"/>
      <c r="EP204" s="131"/>
      <c r="EQ204" s="131"/>
      <c r="ER204" s="385"/>
      <c r="ES204" s="385"/>
      <c r="ET204" s="131"/>
      <c r="EU204" s="131"/>
      <c r="EV204" s="131"/>
      <c r="EW204" s="385"/>
      <c r="EX204" s="385"/>
      <c r="EY204" s="131"/>
      <c r="EZ204" s="131"/>
      <c r="FA204" s="131"/>
      <c r="FB204" s="385"/>
      <c r="FC204" s="385"/>
      <c r="FD204" s="131"/>
      <c r="FE204" s="131"/>
      <c r="FF204" s="131"/>
      <c r="FG204" s="385"/>
      <c r="FH204" s="385"/>
      <c r="FI204" s="131"/>
      <c r="FJ204" s="131"/>
      <c r="FK204" s="131"/>
      <c r="FL204" s="385"/>
      <c r="FM204" s="385"/>
      <c r="FN204" s="131"/>
      <c r="FO204" s="131"/>
      <c r="FP204" s="131"/>
      <c r="FQ204" s="385"/>
      <c r="FR204" s="385"/>
      <c r="FS204" s="131"/>
      <c r="FT204" s="131"/>
      <c r="FU204" s="131"/>
      <c r="FV204" s="385"/>
      <c r="FW204" s="385"/>
      <c r="FX204" s="131"/>
      <c r="FY204" s="131"/>
      <c r="FZ204" s="131"/>
      <c r="GA204" s="385"/>
      <c r="GB204" s="385"/>
      <c r="GC204" s="131"/>
      <c r="GD204" s="131"/>
      <c r="GE204" s="131"/>
      <c r="GF204" s="385"/>
      <c r="GG204" s="385"/>
      <c r="GH204" s="131"/>
      <c r="GI204" s="131"/>
      <c r="GJ204" s="131"/>
      <c r="GK204" s="385"/>
      <c r="GL204" s="385"/>
      <c r="GM204" s="131"/>
      <c r="GN204" s="131"/>
      <c r="GO204" s="131"/>
      <c r="GP204" s="385"/>
      <c r="GQ204" s="385"/>
      <c r="GR204" s="131"/>
      <c r="GS204" s="131"/>
      <c r="GT204" s="131"/>
      <c r="GU204" s="385"/>
      <c r="GV204" s="385"/>
      <c r="GW204" s="131"/>
      <c r="GX204" s="131"/>
      <c r="GY204" s="131"/>
      <c r="GZ204" s="385"/>
      <c r="HA204" s="385"/>
      <c r="HB204" s="131"/>
      <c r="HC204" s="131"/>
      <c r="HD204" s="131"/>
      <c r="HE204" s="385"/>
      <c r="HF204" s="385"/>
      <c r="HG204" s="131"/>
      <c r="HH204" s="131"/>
      <c r="HI204" s="131"/>
      <c r="HJ204" s="385"/>
      <c r="HK204" s="385"/>
      <c r="HL204" s="131"/>
      <c r="HM204" s="131"/>
      <c r="HN204" s="131"/>
      <c r="HO204" s="385"/>
      <c r="HP204" s="385"/>
      <c r="HQ204" s="131"/>
      <c r="HR204" s="131"/>
      <c r="HS204" s="131"/>
      <c r="HT204" s="385"/>
      <c r="HU204" s="385"/>
      <c r="HV204" s="131"/>
      <c r="HW204" s="131"/>
      <c r="HX204" s="131"/>
      <c r="HY204" s="385"/>
      <c r="HZ204" s="385"/>
      <c r="IA204" s="131"/>
      <c r="IB204" s="131"/>
      <c r="IC204" s="131"/>
      <c r="ID204" s="385"/>
      <c r="IE204" s="385"/>
      <c r="IF204" s="131"/>
      <c r="IG204" s="131"/>
      <c r="IH204" s="131"/>
      <c r="II204" s="385"/>
      <c r="IJ204" s="385"/>
      <c r="IK204" s="131"/>
      <c r="IL204" s="131"/>
      <c r="IM204" s="131"/>
      <c r="IN204" s="385"/>
      <c r="IO204" s="385"/>
      <c r="IP204" s="131"/>
      <c r="IQ204" s="131"/>
      <c r="IR204" s="131"/>
      <c r="IS204" s="385"/>
      <c r="IT204" s="385"/>
      <c r="IU204" s="131"/>
      <c r="IV204" s="131"/>
      <c r="IW204" s="131"/>
      <c r="IX204" s="385"/>
      <c r="IY204" s="386"/>
      <c r="IZ204" s="198"/>
      <c r="JA204" s="378"/>
      <c r="JB204" s="256"/>
      <c r="JC204" s="256"/>
    </row>
    <row r="205" spans="1:263" s="3" customFormat="1" x14ac:dyDescent="0.35">
      <c r="A205" s="198"/>
      <c r="B205" s="359"/>
      <c r="C205" s="126" t="s">
        <v>453</v>
      </c>
      <c r="D205" s="102" t="s">
        <v>454</v>
      </c>
      <c r="E205" s="102"/>
      <c r="F205" s="285"/>
      <c r="G205" s="110"/>
      <c r="H205" s="325"/>
      <c r="I205" s="202"/>
      <c r="J205" s="324"/>
      <c r="K205" s="131"/>
      <c r="L205" s="429"/>
      <c r="M205" s="385"/>
      <c r="N205" s="385"/>
      <c r="O205" s="131"/>
      <c r="P205" s="131"/>
      <c r="Q205" s="429"/>
      <c r="R205" s="385"/>
      <c r="S205" s="385"/>
      <c r="T205" s="131"/>
      <c r="U205" s="131"/>
      <c r="V205" s="429"/>
      <c r="W205" s="385"/>
      <c r="X205" s="385"/>
      <c r="Y205" s="131"/>
      <c r="Z205" s="131"/>
      <c r="AA205" s="429"/>
      <c r="AB205" s="385"/>
      <c r="AC205" s="385"/>
      <c r="AD205" s="131"/>
      <c r="AE205" s="131"/>
      <c r="AF205" s="429"/>
      <c r="AG205" s="385"/>
      <c r="AH205" s="385"/>
      <c r="AI205" s="131"/>
      <c r="AJ205" s="131"/>
      <c r="AK205" s="429"/>
      <c r="AL205" s="385"/>
      <c r="AM205" s="385"/>
      <c r="AN205" s="131"/>
      <c r="AO205" s="131"/>
      <c r="AP205" s="429"/>
      <c r="AQ205" s="385"/>
      <c r="AR205" s="385"/>
      <c r="AS205" s="131"/>
      <c r="AT205" s="131"/>
      <c r="AU205" s="429"/>
      <c r="AV205" s="385"/>
      <c r="AW205" s="385"/>
      <c r="AX205" s="131"/>
      <c r="AY205" s="131"/>
      <c r="AZ205" s="429"/>
      <c r="BA205" s="385"/>
      <c r="BB205" s="385"/>
      <c r="BC205" s="131"/>
      <c r="BD205" s="131"/>
      <c r="BE205" s="429"/>
      <c r="BF205" s="385"/>
      <c r="BG205" s="385"/>
      <c r="BH205" s="131"/>
      <c r="BI205" s="131"/>
      <c r="BJ205" s="429"/>
      <c r="BK205" s="385"/>
      <c r="BL205" s="385"/>
      <c r="BM205" s="131"/>
      <c r="BN205" s="131"/>
      <c r="BO205" s="429"/>
      <c r="BP205" s="385"/>
      <c r="BQ205" s="385"/>
      <c r="BR205" s="131"/>
      <c r="BS205" s="131"/>
      <c r="BT205" s="429"/>
      <c r="BU205" s="385"/>
      <c r="BV205" s="385"/>
      <c r="BW205" s="131"/>
      <c r="BX205" s="131"/>
      <c r="BY205" s="429"/>
      <c r="BZ205" s="385"/>
      <c r="CA205" s="385"/>
      <c r="CB205" s="131"/>
      <c r="CC205" s="131"/>
      <c r="CD205" s="429"/>
      <c r="CE205" s="385"/>
      <c r="CF205" s="385"/>
      <c r="CG205" s="131"/>
      <c r="CH205" s="131"/>
      <c r="CI205" s="429"/>
      <c r="CJ205" s="385"/>
      <c r="CK205" s="385"/>
      <c r="CL205" s="131"/>
      <c r="CM205" s="131"/>
      <c r="CN205" s="429"/>
      <c r="CO205" s="385"/>
      <c r="CP205" s="385"/>
      <c r="CQ205" s="131"/>
      <c r="CR205" s="131"/>
      <c r="CS205" s="429"/>
      <c r="CT205" s="385"/>
      <c r="CU205" s="385"/>
      <c r="CV205" s="131"/>
      <c r="CW205" s="131"/>
      <c r="CX205" s="429"/>
      <c r="CY205" s="385"/>
      <c r="CZ205" s="385"/>
      <c r="DA205" s="131"/>
      <c r="DB205" s="131"/>
      <c r="DC205" s="429"/>
      <c r="DD205" s="385"/>
      <c r="DE205" s="385"/>
      <c r="DF205" s="131"/>
      <c r="DG205" s="131"/>
      <c r="DH205" s="429"/>
      <c r="DI205" s="385"/>
      <c r="DJ205" s="385"/>
      <c r="DK205" s="131"/>
      <c r="DL205" s="131"/>
      <c r="DM205" s="429"/>
      <c r="DN205" s="385"/>
      <c r="DO205" s="385"/>
      <c r="DP205" s="131"/>
      <c r="DQ205" s="131"/>
      <c r="DR205" s="429"/>
      <c r="DS205" s="385"/>
      <c r="DT205" s="385"/>
      <c r="DU205" s="131"/>
      <c r="DV205" s="131"/>
      <c r="DW205" s="429"/>
      <c r="DX205" s="385"/>
      <c r="DY205" s="385"/>
      <c r="DZ205" s="131"/>
      <c r="EA205" s="131"/>
      <c r="EB205" s="429"/>
      <c r="EC205" s="385"/>
      <c r="ED205" s="385"/>
      <c r="EE205" s="131"/>
      <c r="EF205" s="131"/>
      <c r="EG205" s="429"/>
      <c r="EH205" s="385"/>
      <c r="EI205" s="385"/>
      <c r="EJ205" s="131"/>
      <c r="EK205" s="131"/>
      <c r="EL205" s="429"/>
      <c r="EM205" s="385"/>
      <c r="EN205" s="385"/>
      <c r="EO205" s="131"/>
      <c r="EP205" s="131"/>
      <c r="EQ205" s="429"/>
      <c r="ER205" s="385"/>
      <c r="ES205" s="385"/>
      <c r="ET205" s="131"/>
      <c r="EU205" s="131"/>
      <c r="EV205" s="429"/>
      <c r="EW205" s="385"/>
      <c r="EX205" s="385"/>
      <c r="EY205" s="131"/>
      <c r="EZ205" s="131"/>
      <c r="FA205" s="429"/>
      <c r="FB205" s="385"/>
      <c r="FC205" s="385"/>
      <c r="FD205" s="131"/>
      <c r="FE205" s="131"/>
      <c r="FF205" s="429"/>
      <c r="FG205" s="385"/>
      <c r="FH205" s="385"/>
      <c r="FI205" s="131"/>
      <c r="FJ205" s="131"/>
      <c r="FK205" s="429"/>
      <c r="FL205" s="385"/>
      <c r="FM205" s="385"/>
      <c r="FN205" s="131"/>
      <c r="FO205" s="131"/>
      <c r="FP205" s="429"/>
      <c r="FQ205" s="385"/>
      <c r="FR205" s="385"/>
      <c r="FS205" s="131"/>
      <c r="FT205" s="131"/>
      <c r="FU205" s="429"/>
      <c r="FV205" s="385"/>
      <c r="FW205" s="385"/>
      <c r="FX205" s="131"/>
      <c r="FY205" s="131"/>
      <c r="FZ205" s="429"/>
      <c r="GA205" s="385"/>
      <c r="GB205" s="385"/>
      <c r="GC205" s="131"/>
      <c r="GD205" s="131"/>
      <c r="GE205" s="429"/>
      <c r="GF205" s="385"/>
      <c r="GG205" s="385"/>
      <c r="GH205" s="131"/>
      <c r="GI205" s="131"/>
      <c r="GJ205" s="429"/>
      <c r="GK205" s="385"/>
      <c r="GL205" s="385"/>
      <c r="GM205" s="131"/>
      <c r="GN205" s="131"/>
      <c r="GO205" s="429"/>
      <c r="GP205" s="385"/>
      <c r="GQ205" s="385"/>
      <c r="GR205" s="131"/>
      <c r="GS205" s="131"/>
      <c r="GT205" s="429"/>
      <c r="GU205" s="385"/>
      <c r="GV205" s="385"/>
      <c r="GW205" s="131"/>
      <c r="GX205" s="131"/>
      <c r="GY205" s="429"/>
      <c r="GZ205" s="385"/>
      <c r="HA205" s="385"/>
      <c r="HB205" s="131"/>
      <c r="HC205" s="131"/>
      <c r="HD205" s="429"/>
      <c r="HE205" s="385"/>
      <c r="HF205" s="385"/>
      <c r="HG205" s="131"/>
      <c r="HH205" s="131"/>
      <c r="HI205" s="429"/>
      <c r="HJ205" s="385"/>
      <c r="HK205" s="385"/>
      <c r="HL205" s="131"/>
      <c r="HM205" s="131"/>
      <c r="HN205" s="429"/>
      <c r="HO205" s="385"/>
      <c r="HP205" s="385"/>
      <c r="HQ205" s="131"/>
      <c r="HR205" s="131"/>
      <c r="HS205" s="429"/>
      <c r="HT205" s="385"/>
      <c r="HU205" s="385"/>
      <c r="HV205" s="131"/>
      <c r="HW205" s="131"/>
      <c r="HX205" s="429"/>
      <c r="HY205" s="385"/>
      <c r="HZ205" s="385"/>
      <c r="IA205" s="131"/>
      <c r="IB205" s="131"/>
      <c r="IC205" s="429"/>
      <c r="ID205" s="385"/>
      <c r="IE205" s="385"/>
      <c r="IF205" s="131"/>
      <c r="IG205" s="131"/>
      <c r="IH205" s="429"/>
      <c r="II205" s="385"/>
      <c r="IJ205" s="385"/>
      <c r="IK205" s="131"/>
      <c r="IL205" s="131"/>
      <c r="IM205" s="429"/>
      <c r="IN205" s="385"/>
      <c r="IO205" s="385"/>
      <c r="IP205" s="131"/>
      <c r="IQ205" s="131"/>
      <c r="IR205" s="429"/>
      <c r="IS205" s="385"/>
      <c r="IT205" s="385"/>
      <c r="IU205" s="131"/>
      <c r="IV205" s="131"/>
      <c r="IW205" s="429"/>
      <c r="IX205" s="385"/>
      <c r="IY205" s="386"/>
      <c r="IZ205" s="198"/>
      <c r="JA205" s="378"/>
      <c r="JB205" s="256"/>
      <c r="JC205" s="256"/>
    </row>
    <row r="206" spans="1:263" s="3" customFormat="1" x14ac:dyDescent="0.35">
      <c r="A206" s="198"/>
      <c r="B206" s="359"/>
      <c r="C206" s="239"/>
      <c r="D206" s="104"/>
      <c r="E206" s="102"/>
      <c r="F206" s="384"/>
      <c r="G206" s="131"/>
      <c r="H206" s="325"/>
      <c r="I206" s="202"/>
      <c r="J206" s="324"/>
      <c r="K206" s="131"/>
      <c r="L206" s="131"/>
      <c r="M206" s="385"/>
      <c r="N206" s="385"/>
      <c r="O206" s="131"/>
      <c r="P206" s="131"/>
      <c r="Q206" s="131"/>
      <c r="R206" s="385"/>
      <c r="S206" s="385"/>
      <c r="T206" s="131"/>
      <c r="U206" s="131"/>
      <c r="V206" s="131"/>
      <c r="W206" s="385"/>
      <c r="X206" s="385"/>
      <c r="Y206" s="131"/>
      <c r="Z206" s="131"/>
      <c r="AA206" s="131"/>
      <c r="AB206" s="385"/>
      <c r="AC206" s="385"/>
      <c r="AD206" s="131"/>
      <c r="AE206" s="131"/>
      <c r="AF206" s="131"/>
      <c r="AG206" s="385"/>
      <c r="AH206" s="385"/>
      <c r="AI206" s="131"/>
      <c r="AJ206" s="131"/>
      <c r="AK206" s="131"/>
      <c r="AL206" s="385"/>
      <c r="AM206" s="385"/>
      <c r="AN206" s="131"/>
      <c r="AO206" s="131"/>
      <c r="AP206" s="131"/>
      <c r="AQ206" s="385"/>
      <c r="AR206" s="385"/>
      <c r="AS206" s="131"/>
      <c r="AT206" s="131"/>
      <c r="AU206" s="131"/>
      <c r="AV206" s="385"/>
      <c r="AW206" s="385"/>
      <c r="AX206" s="131"/>
      <c r="AY206" s="131"/>
      <c r="AZ206" s="131"/>
      <c r="BA206" s="385"/>
      <c r="BB206" s="385"/>
      <c r="BC206" s="131"/>
      <c r="BD206" s="131"/>
      <c r="BE206" s="131"/>
      <c r="BF206" s="385"/>
      <c r="BG206" s="385"/>
      <c r="BH206" s="131"/>
      <c r="BI206" s="131"/>
      <c r="BJ206" s="131"/>
      <c r="BK206" s="385"/>
      <c r="BL206" s="385"/>
      <c r="BM206" s="131"/>
      <c r="BN206" s="131"/>
      <c r="BO206" s="131"/>
      <c r="BP206" s="385"/>
      <c r="BQ206" s="385"/>
      <c r="BR206" s="131"/>
      <c r="BS206" s="131"/>
      <c r="BT206" s="131"/>
      <c r="BU206" s="385"/>
      <c r="BV206" s="385"/>
      <c r="BW206" s="131"/>
      <c r="BX206" s="131"/>
      <c r="BY206" s="131"/>
      <c r="BZ206" s="385"/>
      <c r="CA206" s="385"/>
      <c r="CB206" s="131"/>
      <c r="CC206" s="131"/>
      <c r="CD206" s="131"/>
      <c r="CE206" s="385"/>
      <c r="CF206" s="385"/>
      <c r="CG206" s="131"/>
      <c r="CH206" s="131"/>
      <c r="CI206" s="131"/>
      <c r="CJ206" s="385"/>
      <c r="CK206" s="385"/>
      <c r="CL206" s="131"/>
      <c r="CM206" s="131"/>
      <c r="CN206" s="131"/>
      <c r="CO206" s="385"/>
      <c r="CP206" s="385"/>
      <c r="CQ206" s="131"/>
      <c r="CR206" s="131"/>
      <c r="CS206" s="131"/>
      <c r="CT206" s="385"/>
      <c r="CU206" s="385"/>
      <c r="CV206" s="131"/>
      <c r="CW206" s="131"/>
      <c r="CX206" s="131"/>
      <c r="CY206" s="385"/>
      <c r="CZ206" s="385"/>
      <c r="DA206" s="131"/>
      <c r="DB206" s="131"/>
      <c r="DC206" s="131"/>
      <c r="DD206" s="385"/>
      <c r="DE206" s="385"/>
      <c r="DF206" s="131"/>
      <c r="DG206" s="131"/>
      <c r="DH206" s="131"/>
      <c r="DI206" s="385"/>
      <c r="DJ206" s="385"/>
      <c r="DK206" s="131"/>
      <c r="DL206" s="131"/>
      <c r="DM206" s="131"/>
      <c r="DN206" s="385"/>
      <c r="DO206" s="385"/>
      <c r="DP206" s="131"/>
      <c r="DQ206" s="131"/>
      <c r="DR206" s="131"/>
      <c r="DS206" s="385"/>
      <c r="DT206" s="385"/>
      <c r="DU206" s="131"/>
      <c r="DV206" s="131"/>
      <c r="DW206" s="131"/>
      <c r="DX206" s="385"/>
      <c r="DY206" s="385"/>
      <c r="DZ206" s="131"/>
      <c r="EA206" s="131"/>
      <c r="EB206" s="131"/>
      <c r="EC206" s="385"/>
      <c r="ED206" s="385"/>
      <c r="EE206" s="131"/>
      <c r="EF206" s="131"/>
      <c r="EG206" s="131"/>
      <c r="EH206" s="385"/>
      <c r="EI206" s="385"/>
      <c r="EJ206" s="131"/>
      <c r="EK206" s="131"/>
      <c r="EL206" s="131"/>
      <c r="EM206" s="385"/>
      <c r="EN206" s="385"/>
      <c r="EO206" s="131"/>
      <c r="EP206" s="131"/>
      <c r="EQ206" s="131"/>
      <c r="ER206" s="385"/>
      <c r="ES206" s="385"/>
      <c r="ET206" s="131"/>
      <c r="EU206" s="131"/>
      <c r="EV206" s="131"/>
      <c r="EW206" s="385"/>
      <c r="EX206" s="385"/>
      <c r="EY206" s="131"/>
      <c r="EZ206" s="131"/>
      <c r="FA206" s="131"/>
      <c r="FB206" s="385"/>
      <c r="FC206" s="385"/>
      <c r="FD206" s="131"/>
      <c r="FE206" s="131"/>
      <c r="FF206" s="131"/>
      <c r="FG206" s="385"/>
      <c r="FH206" s="385"/>
      <c r="FI206" s="131"/>
      <c r="FJ206" s="131"/>
      <c r="FK206" s="131"/>
      <c r="FL206" s="385"/>
      <c r="FM206" s="385"/>
      <c r="FN206" s="131"/>
      <c r="FO206" s="131"/>
      <c r="FP206" s="131"/>
      <c r="FQ206" s="385"/>
      <c r="FR206" s="385"/>
      <c r="FS206" s="131"/>
      <c r="FT206" s="131"/>
      <c r="FU206" s="131"/>
      <c r="FV206" s="385"/>
      <c r="FW206" s="385"/>
      <c r="FX206" s="131"/>
      <c r="FY206" s="131"/>
      <c r="FZ206" s="131"/>
      <c r="GA206" s="385"/>
      <c r="GB206" s="385"/>
      <c r="GC206" s="131"/>
      <c r="GD206" s="131"/>
      <c r="GE206" s="131"/>
      <c r="GF206" s="385"/>
      <c r="GG206" s="385"/>
      <c r="GH206" s="131"/>
      <c r="GI206" s="131"/>
      <c r="GJ206" s="131"/>
      <c r="GK206" s="385"/>
      <c r="GL206" s="385"/>
      <c r="GM206" s="131"/>
      <c r="GN206" s="131"/>
      <c r="GO206" s="131"/>
      <c r="GP206" s="385"/>
      <c r="GQ206" s="385"/>
      <c r="GR206" s="131"/>
      <c r="GS206" s="131"/>
      <c r="GT206" s="131"/>
      <c r="GU206" s="385"/>
      <c r="GV206" s="385"/>
      <c r="GW206" s="131"/>
      <c r="GX206" s="131"/>
      <c r="GY206" s="131"/>
      <c r="GZ206" s="385"/>
      <c r="HA206" s="385"/>
      <c r="HB206" s="131"/>
      <c r="HC206" s="131"/>
      <c r="HD206" s="131"/>
      <c r="HE206" s="385"/>
      <c r="HF206" s="385"/>
      <c r="HG206" s="131"/>
      <c r="HH206" s="131"/>
      <c r="HI206" s="131"/>
      <c r="HJ206" s="385"/>
      <c r="HK206" s="385"/>
      <c r="HL206" s="131"/>
      <c r="HM206" s="131"/>
      <c r="HN206" s="131"/>
      <c r="HO206" s="385"/>
      <c r="HP206" s="385"/>
      <c r="HQ206" s="131"/>
      <c r="HR206" s="131"/>
      <c r="HS206" s="131"/>
      <c r="HT206" s="385"/>
      <c r="HU206" s="385"/>
      <c r="HV206" s="131"/>
      <c r="HW206" s="131"/>
      <c r="HX206" s="131"/>
      <c r="HY206" s="385"/>
      <c r="HZ206" s="385"/>
      <c r="IA206" s="131"/>
      <c r="IB206" s="131"/>
      <c r="IC206" s="131"/>
      <c r="ID206" s="385"/>
      <c r="IE206" s="385"/>
      <c r="IF206" s="131"/>
      <c r="IG206" s="131"/>
      <c r="IH206" s="131"/>
      <c r="II206" s="385"/>
      <c r="IJ206" s="385"/>
      <c r="IK206" s="131"/>
      <c r="IL206" s="131"/>
      <c r="IM206" s="131"/>
      <c r="IN206" s="385"/>
      <c r="IO206" s="385"/>
      <c r="IP206" s="131"/>
      <c r="IQ206" s="131"/>
      <c r="IR206" s="131"/>
      <c r="IS206" s="385"/>
      <c r="IT206" s="385"/>
      <c r="IU206" s="131"/>
      <c r="IV206" s="131"/>
      <c r="IW206" s="131"/>
      <c r="IX206" s="385"/>
      <c r="IY206" s="386"/>
      <c r="IZ206" s="198"/>
      <c r="JA206" s="378"/>
      <c r="JB206" s="256"/>
      <c r="JC206" s="256"/>
    </row>
    <row r="207" spans="1:263" s="3" customFormat="1" x14ac:dyDescent="0.35">
      <c r="A207" s="198"/>
      <c r="B207" s="359"/>
      <c r="C207" s="126" t="s">
        <v>455</v>
      </c>
      <c r="D207" s="104" t="s">
        <v>456</v>
      </c>
      <c r="E207" s="102"/>
      <c r="F207" s="285" t="str">
        <f>IFERROR(INDEX('Helper 1'!$I$2:$I$19,MATCH('Schedule 1'!$G$20,'Helper 1'!$H$2:$H$19,0)),"")</f>
        <v/>
      </c>
      <c r="G207" s="131">
        <f>SUM(L207:IX207)</f>
        <v>0</v>
      </c>
      <c r="H207" s="325"/>
      <c r="I207" s="202"/>
      <c r="J207" s="324"/>
      <c r="K207" s="131"/>
      <c r="L207" s="130"/>
      <c r="M207" s="385"/>
      <c r="N207" s="385"/>
      <c r="O207" s="131"/>
      <c r="P207" s="131"/>
      <c r="Q207" s="130"/>
      <c r="R207" s="385"/>
      <c r="S207" s="385"/>
      <c r="T207" s="131"/>
      <c r="U207" s="131"/>
      <c r="V207" s="130"/>
      <c r="W207" s="385"/>
      <c r="X207" s="385"/>
      <c r="Y207" s="131"/>
      <c r="Z207" s="131"/>
      <c r="AA207" s="130"/>
      <c r="AB207" s="385"/>
      <c r="AC207" s="385"/>
      <c r="AD207" s="131"/>
      <c r="AE207" s="131"/>
      <c r="AF207" s="130"/>
      <c r="AG207" s="385"/>
      <c r="AH207" s="385"/>
      <c r="AI207" s="131"/>
      <c r="AJ207" s="131"/>
      <c r="AK207" s="130"/>
      <c r="AL207" s="385"/>
      <c r="AM207" s="385"/>
      <c r="AN207" s="131"/>
      <c r="AO207" s="131"/>
      <c r="AP207" s="130"/>
      <c r="AQ207" s="385"/>
      <c r="AR207" s="385"/>
      <c r="AS207" s="131"/>
      <c r="AT207" s="131"/>
      <c r="AU207" s="130"/>
      <c r="AV207" s="385"/>
      <c r="AW207" s="385"/>
      <c r="AX207" s="131"/>
      <c r="AY207" s="131"/>
      <c r="AZ207" s="130"/>
      <c r="BA207" s="385"/>
      <c r="BB207" s="385"/>
      <c r="BC207" s="131"/>
      <c r="BD207" s="131"/>
      <c r="BE207" s="130"/>
      <c r="BF207" s="385"/>
      <c r="BG207" s="385"/>
      <c r="BH207" s="131"/>
      <c r="BI207" s="131"/>
      <c r="BJ207" s="130"/>
      <c r="BK207" s="385"/>
      <c r="BL207" s="385"/>
      <c r="BM207" s="131"/>
      <c r="BN207" s="131"/>
      <c r="BO207" s="130"/>
      <c r="BP207" s="385"/>
      <c r="BQ207" s="385"/>
      <c r="BR207" s="131"/>
      <c r="BS207" s="131"/>
      <c r="BT207" s="130"/>
      <c r="BU207" s="385"/>
      <c r="BV207" s="385"/>
      <c r="BW207" s="131"/>
      <c r="BX207" s="131"/>
      <c r="BY207" s="130"/>
      <c r="BZ207" s="385"/>
      <c r="CA207" s="385"/>
      <c r="CB207" s="131"/>
      <c r="CC207" s="131"/>
      <c r="CD207" s="130"/>
      <c r="CE207" s="385"/>
      <c r="CF207" s="385"/>
      <c r="CG207" s="131"/>
      <c r="CH207" s="131"/>
      <c r="CI207" s="130"/>
      <c r="CJ207" s="385"/>
      <c r="CK207" s="385"/>
      <c r="CL207" s="131"/>
      <c r="CM207" s="131"/>
      <c r="CN207" s="130"/>
      <c r="CO207" s="385"/>
      <c r="CP207" s="385"/>
      <c r="CQ207" s="131"/>
      <c r="CR207" s="131"/>
      <c r="CS207" s="130"/>
      <c r="CT207" s="385"/>
      <c r="CU207" s="385"/>
      <c r="CV207" s="131"/>
      <c r="CW207" s="131"/>
      <c r="CX207" s="130"/>
      <c r="CY207" s="385"/>
      <c r="CZ207" s="385"/>
      <c r="DA207" s="131"/>
      <c r="DB207" s="131"/>
      <c r="DC207" s="130"/>
      <c r="DD207" s="385"/>
      <c r="DE207" s="385"/>
      <c r="DF207" s="131"/>
      <c r="DG207" s="131"/>
      <c r="DH207" s="130"/>
      <c r="DI207" s="385"/>
      <c r="DJ207" s="385"/>
      <c r="DK207" s="131"/>
      <c r="DL207" s="131"/>
      <c r="DM207" s="130"/>
      <c r="DN207" s="385"/>
      <c r="DO207" s="385"/>
      <c r="DP207" s="131"/>
      <c r="DQ207" s="131"/>
      <c r="DR207" s="130"/>
      <c r="DS207" s="385"/>
      <c r="DT207" s="385"/>
      <c r="DU207" s="131"/>
      <c r="DV207" s="131"/>
      <c r="DW207" s="130"/>
      <c r="DX207" s="385"/>
      <c r="DY207" s="385"/>
      <c r="DZ207" s="131"/>
      <c r="EA207" s="131"/>
      <c r="EB207" s="130"/>
      <c r="EC207" s="385"/>
      <c r="ED207" s="385"/>
      <c r="EE207" s="131"/>
      <c r="EF207" s="131"/>
      <c r="EG207" s="130"/>
      <c r="EH207" s="385"/>
      <c r="EI207" s="385"/>
      <c r="EJ207" s="131"/>
      <c r="EK207" s="131"/>
      <c r="EL207" s="130"/>
      <c r="EM207" s="385"/>
      <c r="EN207" s="385"/>
      <c r="EO207" s="131"/>
      <c r="EP207" s="131"/>
      <c r="EQ207" s="130"/>
      <c r="ER207" s="385"/>
      <c r="ES207" s="385"/>
      <c r="ET207" s="131"/>
      <c r="EU207" s="131"/>
      <c r="EV207" s="130"/>
      <c r="EW207" s="385"/>
      <c r="EX207" s="385"/>
      <c r="EY207" s="131"/>
      <c r="EZ207" s="131"/>
      <c r="FA207" s="130"/>
      <c r="FB207" s="385"/>
      <c r="FC207" s="385"/>
      <c r="FD207" s="131"/>
      <c r="FE207" s="131"/>
      <c r="FF207" s="130"/>
      <c r="FG207" s="385"/>
      <c r="FH207" s="385"/>
      <c r="FI207" s="131"/>
      <c r="FJ207" s="131"/>
      <c r="FK207" s="130"/>
      <c r="FL207" s="385"/>
      <c r="FM207" s="385"/>
      <c r="FN207" s="131"/>
      <c r="FO207" s="131"/>
      <c r="FP207" s="130"/>
      <c r="FQ207" s="385"/>
      <c r="FR207" s="385"/>
      <c r="FS207" s="131"/>
      <c r="FT207" s="131"/>
      <c r="FU207" s="130"/>
      <c r="FV207" s="385"/>
      <c r="FW207" s="385"/>
      <c r="FX207" s="131"/>
      <c r="FY207" s="131"/>
      <c r="FZ207" s="130"/>
      <c r="GA207" s="385"/>
      <c r="GB207" s="385"/>
      <c r="GC207" s="131"/>
      <c r="GD207" s="131"/>
      <c r="GE207" s="130"/>
      <c r="GF207" s="385"/>
      <c r="GG207" s="385"/>
      <c r="GH207" s="131"/>
      <c r="GI207" s="131"/>
      <c r="GJ207" s="130"/>
      <c r="GK207" s="385"/>
      <c r="GL207" s="385"/>
      <c r="GM207" s="131"/>
      <c r="GN207" s="131"/>
      <c r="GO207" s="130"/>
      <c r="GP207" s="385"/>
      <c r="GQ207" s="385"/>
      <c r="GR207" s="131"/>
      <c r="GS207" s="131"/>
      <c r="GT207" s="130"/>
      <c r="GU207" s="385"/>
      <c r="GV207" s="385"/>
      <c r="GW207" s="131"/>
      <c r="GX207" s="131"/>
      <c r="GY207" s="130"/>
      <c r="GZ207" s="385"/>
      <c r="HA207" s="385"/>
      <c r="HB207" s="131"/>
      <c r="HC207" s="131"/>
      <c r="HD207" s="130"/>
      <c r="HE207" s="385"/>
      <c r="HF207" s="385"/>
      <c r="HG207" s="131"/>
      <c r="HH207" s="131"/>
      <c r="HI207" s="130"/>
      <c r="HJ207" s="385"/>
      <c r="HK207" s="385"/>
      <c r="HL207" s="131"/>
      <c r="HM207" s="131"/>
      <c r="HN207" s="130"/>
      <c r="HO207" s="385"/>
      <c r="HP207" s="385"/>
      <c r="HQ207" s="131"/>
      <c r="HR207" s="131"/>
      <c r="HS207" s="130"/>
      <c r="HT207" s="385"/>
      <c r="HU207" s="385"/>
      <c r="HV207" s="131"/>
      <c r="HW207" s="131"/>
      <c r="HX207" s="130"/>
      <c r="HY207" s="385"/>
      <c r="HZ207" s="385"/>
      <c r="IA207" s="131"/>
      <c r="IB207" s="131"/>
      <c r="IC207" s="130"/>
      <c r="ID207" s="385"/>
      <c r="IE207" s="385"/>
      <c r="IF207" s="131"/>
      <c r="IG207" s="131"/>
      <c r="IH207" s="130"/>
      <c r="II207" s="385"/>
      <c r="IJ207" s="385"/>
      <c r="IK207" s="131"/>
      <c r="IL207" s="131"/>
      <c r="IM207" s="130"/>
      <c r="IN207" s="385"/>
      <c r="IO207" s="385"/>
      <c r="IP207" s="131"/>
      <c r="IQ207" s="131"/>
      <c r="IR207" s="130"/>
      <c r="IS207" s="385"/>
      <c r="IT207" s="385"/>
      <c r="IU207" s="131"/>
      <c r="IV207" s="131"/>
      <c r="IW207" s="130"/>
      <c r="IX207" s="385"/>
      <c r="IY207" s="386"/>
      <c r="IZ207" s="198"/>
      <c r="JA207" s="378"/>
      <c r="JB207" s="256"/>
      <c r="JC207" s="256"/>
    </row>
    <row r="208" spans="1:263" s="3" customFormat="1" x14ac:dyDescent="0.35">
      <c r="A208" s="198"/>
      <c r="B208" s="359"/>
      <c r="C208" s="239"/>
      <c r="D208" s="102" t="s">
        <v>361</v>
      </c>
      <c r="E208" s="102"/>
      <c r="F208" s="384"/>
      <c r="G208" s="131"/>
      <c r="H208" s="325"/>
      <c r="I208" s="202"/>
      <c r="J208" s="324"/>
      <c r="K208" s="131"/>
      <c r="L208" s="131"/>
      <c r="M208" s="385"/>
      <c r="N208" s="385"/>
      <c r="O208" s="131"/>
      <c r="P208" s="131"/>
      <c r="Q208" s="131"/>
      <c r="R208" s="385"/>
      <c r="S208" s="385"/>
      <c r="T208" s="131"/>
      <c r="U208" s="131"/>
      <c r="V208" s="131"/>
      <c r="W208" s="385"/>
      <c r="X208" s="385"/>
      <c r="Y208" s="131"/>
      <c r="Z208" s="131"/>
      <c r="AA208" s="131"/>
      <c r="AB208" s="385"/>
      <c r="AC208" s="385"/>
      <c r="AD208" s="131"/>
      <c r="AE208" s="131"/>
      <c r="AF208" s="131"/>
      <c r="AG208" s="385"/>
      <c r="AH208" s="385"/>
      <c r="AI208" s="131"/>
      <c r="AJ208" s="131"/>
      <c r="AK208" s="131"/>
      <c r="AL208" s="385"/>
      <c r="AM208" s="385"/>
      <c r="AN208" s="131"/>
      <c r="AO208" s="131"/>
      <c r="AP208" s="131"/>
      <c r="AQ208" s="385"/>
      <c r="AR208" s="385"/>
      <c r="AS208" s="131"/>
      <c r="AT208" s="131"/>
      <c r="AU208" s="131"/>
      <c r="AV208" s="385"/>
      <c r="AW208" s="385"/>
      <c r="AX208" s="131"/>
      <c r="AY208" s="131"/>
      <c r="AZ208" s="131"/>
      <c r="BA208" s="385"/>
      <c r="BB208" s="385"/>
      <c r="BC208" s="131"/>
      <c r="BD208" s="131"/>
      <c r="BE208" s="131"/>
      <c r="BF208" s="385"/>
      <c r="BG208" s="385"/>
      <c r="BH208" s="131"/>
      <c r="BI208" s="131"/>
      <c r="BJ208" s="131"/>
      <c r="BK208" s="385"/>
      <c r="BL208" s="385"/>
      <c r="BM208" s="131"/>
      <c r="BN208" s="131"/>
      <c r="BO208" s="131"/>
      <c r="BP208" s="385"/>
      <c r="BQ208" s="385"/>
      <c r="BR208" s="131"/>
      <c r="BS208" s="131"/>
      <c r="BT208" s="131"/>
      <c r="BU208" s="385"/>
      <c r="BV208" s="385"/>
      <c r="BW208" s="131"/>
      <c r="BX208" s="131"/>
      <c r="BY208" s="131"/>
      <c r="BZ208" s="385"/>
      <c r="CA208" s="385"/>
      <c r="CB208" s="131"/>
      <c r="CC208" s="131"/>
      <c r="CD208" s="131"/>
      <c r="CE208" s="385"/>
      <c r="CF208" s="385"/>
      <c r="CG208" s="131"/>
      <c r="CH208" s="131"/>
      <c r="CI208" s="131"/>
      <c r="CJ208" s="385"/>
      <c r="CK208" s="385"/>
      <c r="CL208" s="131"/>
      <c r="CM208" s="131"/>
      <c r="CN208" s="131"/>
      <c r="CO208" s="385"/>
      <c r="CP208" s="385"/>
      <c r="CQ208" s="131"/>
      <c r="CR208" s="131"/>
      <c r="CS208" s="131"/>
      <c r="CT208" s="385"/>
      <c r="CU208" s="385"/>
      <c r="CV208" s="131"/>
      <c r="CW208" s="131"/>
      <c r="CX208" s="131"/>
      <c r="CY208" s="385"/>
      <c r="CZ208" s="385"/>
      <c r="DA208" s="131"/>
      <c r="DB208" s="131"/>
      <c r="DC208" s="131"/>
      <c r="DD208" s="385"/>
      <c r="DE208" s="385"/>
      <c r="DF208" s="131"/>
      <c r="DG208" s="131"/>
      <c r="DH208" s="131"/>
      <c r="DI208" s="385"/>
      <c r="DJ208" s="385"/>
      <c r="DK208" s="131"/>
      <c r="DL208" s="131"/>
      <c r="DM208" s="131"/>
      <c r="DN208" s="385"/>
      <c r="DO208" s="385"/>
      <c r="DP208" s="131"/>
      <c r="DQ208" s="131"/>
      <c r="DR208" s="131"/>
      <c r="DS208" s="385"/>
      <c r="DT208" s="385"/>
      <c r="DU208" s="131"/>
      <c r="DV208" s="131"/>
      <c r="DW208" s="131"/>
      <c r="DX208" s="385"/>
      <c r="DY208" s="385"/>
      <c r="DZ208" s="131"/>
      <c r="EA208" s="131"/>
      <c r="EB208" s="131"/>
      <c r="EC208" s="385"/>
      <c r="ED208" s="385"/>
      <c r="EE208" s="131"/>
      <c r="EF208" s="131"/>
      <c r="EG208" s="131"/>
      <c r="EH208" s="385"/>
      <c r="EI208" s="385"/>
      <c r="EJ208" s="131"/>
      <c r="EK208" s="131"/>
      <c r="EL208" s="131"/>
      <c r="EM208" s="385"/>
      <c r="EN208" s="385"/>
      <c r="EO208" s="131"/>
      <c r="EP208" s="131"/>
      <c r="EQ208" s="131"/>
      <c r="ER208" s="385"/>
      <c r="ES208" s="385"/>
      <c r="ET208" s="131"/>
      <c r="EU208" s="131"/>
      <c r="EV208" s="131"/>
      <c r="EW208" s="385"/>
      <c r="EX208" s="385"/>
      <c r="EY208" s="131"/>
      <c r="EZ208" s="131"/>
      <c r="FA208" s="131"/>
      <c r="FB208" s="385"/>
      <c r="FC208" s="385"/>
      <c r="FD208" s="131"/>
      <c r="FE208" s="131"/>
      <c r="FF208" s="131"/>
      <c r="FG208" s="385"/>
      <c r="FH208" s="385"/>
      <c r="FI208" s="131"/>
      <c r="FJ208" s="131"/>
      <c r="FK208" s="131"/>
      <c r="FL208" s="385"/>
      <c r="FM208" s="385"/>
      <c r="FN208" s="131"/>
      <c r="FO208" s="131"/>
      <c r="FP208" s="131"/>
      <c r="FQ208" s="385"/>
      <c r="FR208" s="385"/>
      <c r="FS208" s="131"/>
      <c r="FT208" s="131"/>
      <c r="FU208" s="131"/>
      <c r="FV208" s="385"/>
      <c r="FW208" s="385"/>
      <c r="FX208" s="131"/>
      <c r="FY208" s="131"/>
      <c r="FZ208" s="131"/>
      <c r="GA208" s="385"/>
      <c r="GB208" s="385"/>
      <c r="GC208" s="131"/>
      <c r="GD208" s="131"/>
      <c r="GE208" s="131"/>
      <c r="GF208" s="385"/>
      <c r="GG208" s="385"/>
      <c r="GH208" s="131"/>
      <c r="GI208" s="131"/>
      <c r="GJ208" s="131"/>
      <c r="GK208" s="385"/>
      <c r="GL208" s="385"/>
      <c r="GM208" s="131"/>
      <c r="GN208" s="131"/>
      <c r="GO208" s="131"/>
      <c r="GP208" s="385"/>
      <c r="GQ208" s="385"/>
      <c r="GR208" s="131"/>
      <c r="GS208" s="131"/>
      <c r="GT208" s="131"/>
      <c r="GU208" s="385"/>
      <c r="GV208" s="385"/>
      <c r="GW208" s="131"/>
      <c r="GX208" s="131"/>
      <c r="GY208" s="131"/>
      <c r="GZ208" s="385"/>
      <c r="HA208" s="385"/>
      <c r="HB208" s="131"/>
      <c r="HC208" s="131"/>
      <c r="HD208" s="131"/>
      <c r="HE208" s="385"/>
      <c r="HF208" s="385"/>
      <c r="HG208" s="131"/>
      <c r="HH208" s="131"/>
      <c r="HI208" s="131"/>
      <c r="HJ208" s="385"/>
      <c r="HK208" s="385"/>
      <c r="HL208" s="131"/>
      <c r="HM208" s="131"/>
      <c r="HN208" s="131"/>
      <c r="HO208" s="385"/>
      <c r="HP208" s="385"/>
      <c r="HQ208" s="131"/>
      <c r="HR208" s="131"/>
      <c r="HS208" s="131"/>
      <c r="HT208" s="385"/>
      <c r="HU208" s="385"/>
      <c r="HV208" s="131"/>
      <c r="HW208" s="131"/>
      <c r="HX208" s="131"/>
      <c r="HY208" s="385"/>
      <c r="HZ208" s="385"/>
      <c r="IA208" s="131"/>
      <c r="IB208" s="131"/>
      <c r="IC208" s="131"/>
      <c r="ID208" s="385"/>
      <c r="IE208" s="385"/>
      <c r="IF208" s="131"/>
      <c r="IG208" s="131"/>
      <c r="IH208" s="131"/>
      <c r="II208" s="385"/>
      <c r="IJ208" s="385"/>
      <c r="IK208" s="131"/>
      <c r="IL208" s="131"/>
      <c r="IM208" s="131"/>
      <c r="IN208" s="385"/>
      <c r="IO208" s="385"/>
      <c r="IP208" s="131"/>
      <c r="IQ208" s="131"/>
      <c r="IR208" s="131"/>
      <c r="IS208" s="385"/>
      <c r="IT208" s="385"/>
      <c r="IU208" s="131"/>
      <c r="IV208" s="131"/>
      <c r="IW208" s="131"/>
      <c r="IX208" s="385"/>
      <c r="IY208" s="386"/>
      <c r="IZ208" s="198"/>
      <c r="JA208" s="378"/>
      <c r="JB208" s="256"/>
      <c r="JC208" s="256"/>
    </row>
    <row r="209" spans="1:263" s="3" customFormat="1" x14ac:dyDescent="0.35">
      <c r="A209" s="198"/>
      <c r="B209" s="359"/>
      <c r="C209" s="239"/>
      <c r="D209" s="102"/>
      <c r="E209" s="102"/>
      <c r="F209" s="384"/>
      <c r="G209" s="131"/>
      <c r="H209" s="325"/>
      <c r="I209" s="202"/>
      <c r="J209" s="324"/>
      <c r="K209" s="131"/>
      <c r="L209" s="131"/>
      <c r="M209" s="385"/>
      <c r="N209" s="385"/>
      <c r="O209" s="131"/>
      <c r="P209" s="131"/>
      <c r="Q209" s="131"/>
      <c r="R209" s="385"/>
      <c r="S209" s="385"/>
      <c r="T209" s="131"/>
      <c r="U209" s="131"/>
      <c r="V209" s="131"/>
      <c r="W209" s="385"/>
      <c r="X209" s="385"/>
      <c r="Y209" s="131"/>
      <c r="Z209" s="131"/>
      <c r="AA209" s="131"/>
      <c r="AB209" s="385"/>
      <c r="AC209" s="385"/>
      <c r="AD209" s="131"/>
      <c r="AE209" s="131"/>
      <c r="AF209" s="131"/>
      <c r="AG209" s="385"/>
      <c r="AH209" s="385"/>
      <c r="AI209" s="131"/>
      <c r="AJ209" s="131"/>
      <c r="AK209" s="131"/>
      <c r="AL209" s="385"/>
      <c r="AM209" s="385"/>
      <c r="AN209" s="131"/>
      <c r="AO209" s="131"/>
      <c r="AP209" s="131"/>
      <c r="AQ209" s="385"/>
      <c r="AR209" s="385"/>
      <c r="AS209" s="131"/>
      <c r="AT209" s="131"/>
      <c r="AU209" s="131"/>
      <c r="AV209" s="385"/>
      <c r="AW209" s="385"/>
      <c r="AX209" s="131"/>
      <c r="AY209" s="131"/>
      <c r="AZ209" s="131"/>
      <c r="BA209" s="385"/>
      <c r="BB209" s="385"/>
      <c r="BC209" s="131"/>
      <c r="BD209" s="131"/>
      <c r="BE209" s="131"/>
      <c r="BF209" s="385"/>
      <c r="BG209" s="385"/>
      <c r="BH209" s="131"/>
      <c r="BI209" s="131"/>
      <c r="BJ209" s="131"/>
      <c r="BK209" s="385"/>
      <c r="BL209" s="385"/>
      <c r="BM209" s="131"/>
      <c r="BN209" s="131"/>
      <c r="BO209" s="131"/>
      <c r="BP209" s="385"/>
      <c r="BQ209" s="385"/>
      <c r="BR209" s="131"/>
      <c r="BS209" s="131"/>
      <c r="BT209" s="131"/>
      <c r="BU209" s="385"/>
      <c r="BV209" s="385"/>
      <c r="BW209" s="131"/>
      <c r="BX209" s="131"/>
      <c r="BY209" s="131"/>
      <c r="BZ209" s="385"/>
      <c r="CA209" s="385"/>
      <c r="CB209" s="131"/>
      <c r="CC209" s="131"/>
      <c r="CD209" s="131"/>
      <c r="CE209" s="385"/>
      <c r="CF209" s="385"/>
      <c r="CG209" s="131"/>
      <c r="CH209" s="131"/>
      <c r="CI209" s="131"/>
      <c r="CJ209" s="385"/>
      <c r="CK209" s="385"/>
      <c r="CL209" s="131"/>
      <c r="CM209" s="131"/>
      <c r="CN209" s="131"/>
      <c r="CO209" s="385"/>
      <c r="CP209" s="385"/>
      <c r="CQ209" s="131"/>
      <c r="CR209" s="131"/>
      <c r="CS209" s="131"/>
      <c r="CT209" s="385"/>
      <c r="CU209" s="385"/>
      <c r="CV209" s="131"/>
      <c r="CW209" s="131"/>
      <c r="CX209" s="131"/>
      <c r="CY209" s="385"/>
      <c r="CZ209" s="385"/>
      <c r="DA209" s="131"/>
      <c r="DB209" s="131"/>
      <c r="DC209" s="131"/>
      <c r="DD209" s="385"/>
      <c r="DE209" s="385"/>
      <c r="DF209" s="131"/>
      <c r="DG209" s="131"/>
      <c r="DH209" s="131"/>
      <c r="DI209" s="385"/>
      <c r="DJ209" s="385"/>
      <c r="DK209" s="131"/>
      <c r="DL209" s="131"/>
      <c r="DM209" s="131"/>
      <c r="DN209" s="385"/>
      <c r="DO209" s="385"/>
      <c r="DP209" s="131"/>
      <c r="DQ209" s="131"/>
      <c r="DR209" s="131"/>
      <c r="DS209" s="385"/>
      <c r="DT209" s="385"/>
      <c r="DU209" s="131"/>
      <c r="DV209" s="131"/>
      <c r="DW209" s="131"/>
      <c r="DX209" s="385"/>
      <c r="DY209" s="385"/>
      <c r="DZ209" s="131"/>
      <c r="EA209" s="131"/>
      <c r="EB209" s="131"/>
      <c r="EC209" s="385"/>
      <c r="ED209" s="385"/>
      <c r="EE209" s="131"/>
      <c r="EF209" s="131"/>
      <c r="EG209" s="131"/>
      <c r="EH209" s="385"/>
      <c r="EI209" s="385"/>
      <c r="EJ209" s="131"/>
      <c r="EK209" s="131"/>
      <c r="EL209" s="131"/>
      <c r="EM209" s="385"/>
      <c r="EN209" s="385"/>
      <c r="EO209" s="131"/>
      <c r="EP209" s="131"/>
      <c r="EQ209" s="131"/>
      <c r="ER209" s="385"/>
      <c r="ES209" s="385"/>
      <c r="ET209" s="131"/>
      <c r="EU209" s="131"/>
      <c r="EV209" s="131"/>
      <c r="EW209" s="385"/>
      <c r="EX209" s="385"/>
      <c r="EY209" s="131"/>
      <c r="EZ209" s="131"/>
      <c r="FA209" s="131"/>
      <c r="FB209" s="385"/>
      <c r="FC209" s="385"/>
      <c r="FD209" s="131"/>
      <c r="FE209" s="131"/>
      <c r="FF209" s="131"/>
      <c r="FG209" s="385"/>
      <c r="FH209" s="385"/>
      <c r="FI209" s="131"/>
      <c r="FJ209" s="131"/>
      <c r="FK209" s="131"/>
      <c r="FL209" s="385"/>
      <c r="FM209" s="385"/>
      <c r="FN209" s="131"/>
      <c r="FO209" s="131"/>
      <c r="FP209" s="131"/>
      <c r="FQ209" s="385"/>
      <c r="FR209" s="385"/>
      <c r="FS209" s="131"/>
      <c r="FT209" s="131"/>
      <c r="FU209" s="131"/>
      <c r="FV209" s="385"/>
      <c r="FW209" s="385"/>
      <c r="FX209" s="131"/>
      <c r="FY209" s="131"/>
      <c r="FZ209" s="131"/>
      <c r="GA209" s="385"/>
      <c r="GB209" s="385"/>
      <c r="GC209" s="131"/>
      <c r="GD209" s="131"/>
      <c r="GE209" s="131"/>
      <c r="GF209" s="385"/>
      <c r="GG209" s="385"/>
      <c r="GH209" s="131"/>
      <c r="GI209" s="131"/>
      <c r="GJ209" s="131"/>
      <c r="GK209" s="385"/>
      <c r="GL209" s="385"/>
      <c r="GM209" s="131"/>
      <c r="GN209" s="131"/>
      <c r="GO209" s="131"/>
      <c r="GP209" s="385"/>
      <c r="GQ209" s="385"/>
      <c r="GR209" s="131"/>
      <c r="GS209" s="131"/>
      <c r="GT209" s="131"/>
      <c r="GU209" s="385"/>
      <c r="GV209" s="385"/>
      <c r="GW209" s="131"/>
      <c r="GX209" s="131"/>
      <c r="GY209" s="131"/>
      <c r="GZ209" s="385"/>
      <c r="HA209" s="385"/>
      <c r="HB209" s="131"/>
      <c r="HC209" s="131"/>
      <c r="HD209" s="131"/>
      <c r="HE209" s="385"/>
      <c r="HF209" s="385"/>
      <c r="HG209" s="131"/>
      <c r="HH209" s="131"/>
      <c r="HI209" s="131"/>
      <c r="HJ209" s="385"/>
      <c r="HK209" s="385"/>
      <c r="HL209" s="131"/>
      <c r="HM209" s="131"/>
      <c r="HN209" s="131"/>
      <c r="HO209" s="385"/>
      <c r="HP209" s="385"/>
      <c r="HQ209" s="131"/>
      <c r="HR209" s="131"/>
      <c r="HS209" s="131"/>
      <c r="HT209" s="385"/>
      <c r="HU209" s="385"/>
      <c r="HV209" s="131"/>
      <c r="HW209" s="131"/>
      <c r="HX209" s="131"/>
      <c r="HY209" s="385"/>
      <c r="HZ209" s="385"/>
      <c r="IA209" s="131"/>
      <c r="IB209" s="131"/>
      <c r="IC209" s="131"/>
      <c r="ID209" s="385"/>
      <c r="IE209" s="385"/>
      <c r="IF209" s="131"/>
      <c r="IG209" s="131"/>
      <c r="IH209" s="131"/>
      <c r="II209" s="385"/>
      <c r="IJ209" s="385"/>
      <c r="IK209" s="131"/>
      <c r="IL209" s="131"/>
      <c r="IM209" s="131"/>
      <c r="IN209" s="385"/>
      <c r="IO209" s="385"/>
      <c r="IP209" s="131"/>
      <c r="IQ209" s="131"/>
      <c r="IR209" s="131"/>
      <c r="IS209" s="385"/>
      <c r="IT209" s="385"/>
      <c r="IU209" s="131"/>
      <c r="IV209" s="131"/>
      <c r="IW209" s="131"/>
      <c r="IX209" s="385"/>
      <c r="IY209" s="386"/>
      <c r="IZ209" s="198"/>
      <c r="JA209" s="378"/>
      <c r="JB209" s="256"/>
      <c r="JC209" s="256"/>
    </row>
    <row r="210" spans="1:263" s="3" customFormat="1" ht="15" thickBot="1" x14ac:dyDescent="0.4">
      <c r="A210" s="198"/>
      <c r="B210" s="359"/>
      <c r="C210" s="239"/>
      <c r="D210" s="102"/>
      <c r="E210" s="102"/>
      <c r="F210" s="384"/>
      <c r="G210" s="131"/>
      <c r="H210" s="325"/>
      <c r="I210" s="202"/>
      <c r="J210" s="324"/>
      <c r="K210" s="131"/>
      <c r="L210" s="131"/>
      <c r="M210" s="385"/>
      <c r="N210" s="385"/>
      <c r="O210" s="131"/>
      <c r="P210" s="131"/>
      <c r="Q210" s="131"/>
      <c r="R210" s="385"/>
      <c r="S210" s="385"/>
      <c r="T210" s="131"/>
      <c r="U210" s="131"/>
      <c r="V210" s="131"/>
      <c r="W210" s="385"/>
      <c r="X210" s="385"/>
      <c r="Y210" s="131"/>
      <c r="Z210" s="131"/>
      <c r="AA210" s="131"/>
      <c r="AB210" s="385"/>
      <c r="AC210" s="385"/>
      <c r="AD210" s="131"/>
      <c r="AE210" s="131"/>
      <c r="AF210" s="131"/>
      <c r="AG210" s="385"/>
      <c r="AH210" s="385"/>
      <c r="AI210" s="131"/>
      <c r="AJ210" s="131"/>
      <c r="AK210" s="131"/>
      <c r="AL210" s="385"/>
      <c r="AM210" s="385"/>
      <c r="AN210" s="131"/>
      <c r="AO210" s="131"/>
      <c r="AP210" s="131"/>
      <c r="AQ210" s="385"/>
      <c r="AR210" s="385"/>
      <c r="AS210" s="131"/>
      <c r="AT210" s="131"/>
      <c r="AU210" s="131"/>
      <c r="AV210" s="385"/>
      <c r="AW210" s="385"/>
      <c r="AX210" s="131"/>
      <c r="AY210" s="131"/>
      <c r="AZ210" s="131"/>
      <c r="BA210" s="385"/>
      <c r="BB210" s="385"/>
      <c r="BC210" s="131"/>
      <c r="BD210" s="131"/>
      <c r="BE210" s="131"/>
      <c r="BF210" s="385"/>
      <c r="BG210" s="385"/>
      <c r="BH210" s="131"/>
      <c r="BI210" s="131"/>
      <c r="BJ210" s="131"/>
      <c r="BK210" s="385"/>
      <c r="BL210" s="385"/>
      <c r="BM210" s="131"/>
      <c r="BN210" s="131"/>
      <c r="BO210" s="131"/>
      <c r="BP210" s="385"/>
      <c r="BQ210" s="385"/>
      <c r="BR210" s="131"/>
      <c r="BS210" s="131"/>
      <c r="BT210" s="131"/>
      <c r="BU210" s="385"/>
      <c r="BV210" s="385"/>
      <c r="BW210" s="131"/>
      <c r="BX210" s="131"/>
      <c r="BY210" s="131"/>
      <c r="BZ210" s="385"/>
      <c r="CA210" s="385"/>
      <c r="CB210" s="131"/>
      <c r="CC210" s="131"/>
      <c r="CD210" s="131"/>
      <c r="CE210" s="385"/>
      <c r="CF210" s="385"/>
      <c r="CG210" s="131"/>
      <c r="CH210" s="131"/>
      <c r="CI210" s="131"/>
      <c r="CJ210" s="385"/>
      <c r="CK210" s="385"/>
      <c r="CL210" s="131"/>
      <c r="CM210" s="131"/>
      <c r="CN210" s="131"/>
      <c r="CO210" s="385"/>
      <c r="CP210" s="385"/>
      <c r="CQ210" s="131"/>
      <c r="CR210" s="131"/>
      <c r="CS210" s="131"/>
      <c r="CT210" s="385"/>
      <c r="CU210" s="385"/>
      <c r="CV210" s="131"/>
      <c r="CW210" s="131"/>
      <c r="CX210" s="131"/>
      <c r="CY210" s="385"/>
      <c r="CZ210" s="385"/>
      <c r="DA210" s="131"/>
      <c r="DB210" s="131"/>
      <c r="DC210" s="131"/>
      <c r="DD210" s="385"/>
      <c r="DE210" s="385"/>
      <c r="DF210" s="131"/>
      <c r="DG210" s="131"/>
      <c r="DH210" s="131"/>
      <c r="DI210" s="385"/>
      <c r="DJ210" s="385"/>
      <c r="DK210" s="131"/>
      <c r="DL210" s="131"/>
      <c r="DM210" s="131"/>
      <c r="DN210" s="385"/>
      <c r="DO210" s="385"/>
      <c r="DP210" s="131"/>
      <c r="DQ210" s="131"/>
      <c r="DR210" s="131"/>
      <c r="DS210" s="385"/>
      <c r="DT210" s="385"/>
      <c r="DU210" s="131"/>
      <c r="DV210" s="131"/>
      <c r="DW210" s="131"/>
      <c r="DX210" s="385"/>
      <c r="DY210" s="385"/>
      <c r="DZ210" s="131"/>
      <c r="EA210" s="131"/>
      <c r="EB210" s="131"/>
      <c r="EC210" s="385"/>
      <c r="ED210" s="385"/>
      <c r="EE210" s="131"/>
      <c r="EF210" s="131"/>
      <c r="EG210" s="131"/>
      <c r="EH210" s="385"/>
      <c r="EI210" s="385"/>
      <c r="EJ210" s="131"/>
      <c r="EK210" s="131"/>
      <c r="EL210" s="131"/>
      <c r="EM210" s="385"/>
      <c r="EN210" s="385"/>
      <c r="EO210" s="131"/>
      <c r="EP210" s="131"/>
      <c r="EQ210" s="131"/>
      <c r="ER210" s="385"/>
      <c r="ES210" s="385"/>
      <c r="ET210" s="131"/>
      <c r="EU210" s="131"/>
      <c r="EV210" s="131"/>
      <c r="EW210" s="385"/>
      <c r="EX210" s="385"/>
      <c r="EY210" s="131"/>
      <c r="EZ210" s="131"/>
      <c r="FA210" s="131"/>
      <c r="FB210" s="385"/>
      <c r="FC210" s="385"/>
      <c r="FD210" s="131"/>
      <c r="FE210" s="131"/>
      <c r="FF210" s="131"/>
      <c r="FG210" s="385"/>
      <c r="FH210" s="385"/>
      <c r="FI210" s="131"/>
      <c r="FJ210" s="131"/>
      <c r="FK210" s="131"/>
      <c r="FL210" s="385"/>
      <c r="FM210" s="385"/>
      <c r="FN210" s="131"/>
      <c r="FO210" s="131"/>
      <c r="FP210" s="131"/>
      <c r="FQ210" s="385"/>
      <c r="FR210" s="385"/>
      <c r="FS210" s="131"/>
      <c r="FT210" s="131"/>
      <c r="FU210" s="131"/>
      <c r="FV210" s="385"/>
      <c r="FW210" s="385"/>
      <c r="FX210" s="131"/>
      <c r="FY210" s="131"/>
      <c r="FZ210" s="131"/>
      <c r="GA210" s="385"/>
      <c r="GB210" s="385"/>
      <c r="GC210" s="131"/>
      <c r="GD210" s="131"/>
      <c r="GE210" s="131"/>
      <c r="GF210" s="385"/>
      <c r="GG210" s="385"/>
      <c r="GH210" s="131"/>
      <c r="GI210" s="131"/>
      <c r="GJ210" s="131"/>
      <c r="GK210" s="385"/>
      <c r="GL210" s="385"/>
      <c r="GM210" s="131"/>
      <c r="GN210" s="131"/>
      <c r="GO210" s="131"/>
      <c r="GP210" s="385"/>
      <c r="GQ210" s="385"/>
      <c r="GR210" s="131"/>
      <c r="GS210" s="131"/>
      <c r="GT210" s="131"/>
      <c r="GU210" s="385"/>
      <c r="GV210" s="385"/>
      <c r="GW210" s="131"/>
      <c r="GX210" s="131"/>
      <c r="GY210" s="131"/>
      <c r="GZ210" s="385"/>
      <c r="HA210" s="385"/>
      <c r="HB210" s="131"/>
      <c r="HC210" s="131"/>
      <c r="HD210" s="131"/>
      <c r="HE210" s="385"/>
      <c r="HF210" s="385"/>
      <c r="HG210" s="131"/>
      <c r="HH210" s="131"/>
      <c r="HI210" s="131"/>
      <c r="HJ210" s="385"/>
      <c r="HK210" s="385"/>
      <c r="HL210" s="131"/>
      <c r="HM210" s="131"/>
      <c r="HN210" s="131"/>
      <c r="HO210" s="385"/>
      <c r="HP210" s="385"/>
      <c r="HQ210" s="131"/>
      <c r="HR210" s="131"/>
      <c r="HS210" s="131"/>
      <c r="HT210" s="385"/>
      <c r="HU210" s="385"/>
      <c r="HV210" s="131"/>
      <c r="HW210" s="131"/>
      <c r="HX210" s="131"/>
      <c r="HY210" s="385"/>
      <c r="HZ210" s="385"/>
      <c r="IA210" s="131"/>
      <c r="IB210" s="131"/>
      <c r="IC210" s="131"/>
      <c r="ID210" s="385"/>
      <c r="IE210" s="385"/>
      <c r="IF210" s="131"/>
      <c r="IG210" s="131"/>
      <c r="IH210" s="131"/>
      <c r="II210" s="385"/>
      <c r="IJ210" s="385"/>
      <c r="IK210" s="131"/>
      <c r="IL210" s="131"/>
      <c r="IM210" s="131"/>
      <c r="IN210" s="385"/>
      <c r="IO210" s="385"/>
      <c r="IP210" s="131"/>
      <c r="IQ210" s="131"/>
      <c r="IR210" s="131"/>
      <c r="IS210" s="385"/>
      <c r="IT210" s="385"/>
      <c r="IU210" s="131"/>
      <c r="IV210" s="131"/>
      <c r="IW210" s="131"/>
      <c r="IX210" s="385"/>
      <c r="IY210" s="386"/>
      <c r="IZ210" s="198"/>
      <c r="JA210" s="378"/>
      <c r="JB210" s="256"/>
      <c r="JC210" s="256"/>
    </row>
    <row r="211" spans="1:263" s="127" customFormat="1" ht="28.5" customHeight="1" thickBot="1" x14ac:dyDescent="0.4">
      <c r="A211" s="419"/>
      <c r="B211" s="420"/>
      <c r="C211" s="126" t="s">
        <v>457</v>
      </c>
      <c r="D211" s="248" t="s">
        <v>356</v>
      </c>
      <c r="E211" s="421"/>
      <c r="F211" s="286"/>
      <c r="G211" s="250"/>
      <c r="H211" s="422"/>
      <c r="I211" s="423"/>
      <c r="J211" s="424"/>
      <c r="K211" s="251"/>
      <c r="L211" s="251"/>
      <c r="M211" s="251"/>
      <c r="N211" s="251"/>
      <c r="O211" s="425"/>
      <c r="P211" s="251"/>
      <c r="Q211" s="251"/>
      <c r="R211" s="251"/>
      <c r="S211" s="251"/>
      <c r="T211" s="425"/>
      <c r="U211" s="251"/>
      <c r="V211" s="251"/>
      <c r="W211" s="251"/>
      <c r="X211" s="251"/>
      <c r="Y211" s="425"/>
      <c r="Z211" s="251"/>
      <c r="AA211" s="251"/>
      <c r="AB211" s="251"/>
      <c r="AC211" s="251"/>
      <c r="AD211" s="425"/>
      <c r="AE211" s="251"/>
      <c r="AF211" s="251"/>
      <c r="AG211" s="251"/>
      <c r="AH211" s="251"/>
      <c r="AI211" s="425"/>
      <c r="AJ211" s="251"/>
      <c r="AK211" s="251"/>
      <c r="AL211" s="251"/>
      <c r="AM211" s="251"/>
      <c r="AN211" s="425"/>
      <c r="AO211" s="251"/>
      <c r="AP211" s="251"/>
      <c r="AQ211" s="251"/>
      <c r="AR211" s="251"/>
      <c r="AS211" s="425"/>
      <c r="AT211" s="251"/>
      <c r="AU211" s="251"/>
      <c r="AV211" s="251"/>
      <c r="AW211" s="251"/>
      <c r="AX211" s="425"/>
      <c r="AY211" s="251"/>
      <c r="AZ211" s="251"/>
      <c r="BA211" s="251"/>
      <c r="BB211" s="251"/>
      <c r="BC211" s="425"/>
      <c r="BD211" s="251"/>
      <c r="BE211" s="251"/>
      <c r="BF211" s="251"/>
      <c r="BG211" s="251"/>
      <c r="BH211" s="425"/>
      <c r="BI211" s="251"/>
      <c r="BJ211" s="251"/>
      <c r="BK211" s="251"/>
      <c r="BL211" s="251"/>
      <c r="BM211" s="425"/>
      <c r="BN211" s="251"/>
      <c r="BO211" s="251"/>
      <c r="BP211" s="251"/>
      <c r="BQ211" s="251"/>
      <c r="BR211" s="425"/>
      <c r="BS211" s="251"/>
      <c r="BT211" s="251"/>
      <c r="BU211" s="251"/>
      <c r="BV211" s="251"/>
      <c r="BW211" s="425"/>
      <c r="BX211" s="251"/>
      <c r="BY211" s="251"/>
      <c r="BZ211" s="251"/>
      <c r="CA211" s="251"/>
      <c r="CB211" s="425"/>
      <c r="CC211" s="251"/>
      <c r="CD211" s="251"/>
      <c r="CE211" s="251"/>
      <c r="CF211" s="251"/>
      <c r="CG211" s="425"/>
      <c r="CH211" s="251"/>
      <c r="CI211" s="251"/>
      <c r="CJ211" s="251"/>
      <c r="CK211" s="251"/>
      <c r="CL211" s="425"/>
      <c r="CM211" s="251"/>
      <c r="CN211" s="251"/>
      <c r="CO211" s="251"/>
      <c r="CP211" s="251"/>
      <c r="CQ211" s="425"/>
      <c r="CR211" s="251"/>
      <c r="CS211" s="251"/>
      <c r="CT211" s="251"/>
      <c r="CU211" s="251"/>
      <c r="CV211" s="425"/>
      <c r="CW211" s="251"/>
      <c r="CX211" s="251"/>
      <c r="CY211" s="251"/>
      <c r="CZ211" s="251"/>
      <c r="DA211" s="425"/>
      <c r="DB211" s="251"/>
      <c r="DC211" s="251"/>
      <c r="DD211" s="251"/>
      <c r="DE211" s="251"/>
      <c r="DF211" s="425"/>
      <c r="DG211" s="251"/>
      <c r="DH211" s="251"/>
      <c r="DI211" s="251"/>
      <c r="DJ211" s="251"/>
      <c r="DK211" s="425"/>
      <c r="DL211" s="251"/>
      <c r="DM211" s="251"/>
      <c r="DN211" s="251"/>
      <c r="DO211" s="251"/>
      <c r="DP211" s="425"/>
      <c r="DQ211" s="251"/>
      <c r="DR211" s="251"/>
      <c r="DS211" s="251"/>
      <c r="DT211" s="251"/>
      <c r="DU211" s="425"/>
      <c r="DV211" s="251"/>
      <c r="DW211" s="251"/>
      <c r="DX211" s="251"/>
      <c r="DY211" s="251"/>
      <c r="DZ211" s="425"/>
      <c r="EA211" s="251"/>
      <c r="EB211" s="251"/>
      <c r="EC211" s="251"/>
      <c r="ED211" s="251"/>
      <c r="EE211" s="425"/>
      <c r="EF211" s="251"/>
      <c r="EG211" s="251"/>
      <c r="EH211" s="251"/>
      <c r="EI211" s="251"/>
      <c r="EJ211" s="425"/>
      <c r="EK211" s="251"/>
      <c r="EL211" s="251"/>
      <c r="EM211" s="251"/>
      <c r="EN211" s="251"/>
      <c r="EO211" s="425"/>
      <c r="EP211" s="251"/>
      <c r="EQ211" s="251"/>
      <c r="ER211" s="251"/>
      <c r="ES211" s="251"/>
      <c r="ET211" s="425"/>
      <c r="EU211" s="251"/>
      <c r="EV211" s="251"/>
      <c r="EW211" s="251"/>
      <c r="EX211" s="251"/>
      <c r="EY211" s="425"/>
      <c r="EZ211" s="251"/>
      <c r="FA211" s="251"/>
      <c r="FB211" s="251"/>
      <c r="FC211" s="251"/>
      <c r="FD211" s="425"/>
      <c r="FE211" s="251"/>
      <c r="FF211" s="251"/>
      <c r="FG211" s="251"/>
      <c r="FH211" s="251"/>
      <c r="FI211" s="425"/>
      <c r="FJ211" s="251"/>
      <c r="FK211" s="251"/>
      <c r="FL211" s="251"/>
      <c r="FM211" s="251"/>
      <c r="FN211" s="425"/>
      <c r="FO211" s="251"/>
      <c r="FP211" s="251"/>
      <c r="FQ211" s="251"/>
      <c r="FR211" s="251"/>
      <c r="FS211" s="425"/>
      <c r="FT211" s="251"/>
      <c r="FU211" s="251"/>
      <c r="FV211" s="251"/>
      <c r="FW211" s="251"/>
      <c r="FX211" s="425"/>
      <c r="FY211" s="251"/>
      <c r="FZ211" s="251"/>
      <c r="GA211" s="251"/>
      <c r="GB211" s="251"/>
      <c r="GC211" s="425"/>
      <c r="GD211" s="251"/>
      <c r="GE211" s="251"/>
      <c r="GF211" s="251"/>
      <c r="GG211" s="251"/>
      <c r="GH211" s="425"/>
      <c r="GI211" s="251"/>
      <c r="GJ211" s="251"/>
      <c r="GK211" s="251"/>
      <c r="GL211" s="251"/>
      <c r="GM211" s="425"/>
      <c r="GN211" s="251"/>
      <c r="GO211" s="251"/>
      <c r="GP211" s="251"/>
      <c r="GQ211" s="251"/>
      <c r="GR211" s="425"/>
      <c r="GS211" s="251"/>
      <c r="GT211" s="251"/>
      <c r="GU211" s="251"/>
      <c r="GV211" s="251"/>
      <c r="GW211" s="425"/>
      <c r="GX211" s="251"/>
      <c r="GY211" s="251"/>
      <c r="GZ211" s="251"/>
      <c r="HA211" s="251"/>
      <c r="HB211" s="425"/>
      <c r="HC211" s="251"/>
      <c r="HD211" s="251"/>
      <c r="HE211" s="251"/>
      <c r="HF211" s="251"/>
      <c r="HG211" s="425"/>
      <c r="HH211" s="251"/>
      <c r="HI211" s="251"/>
      <c r="HJ211" s="251"/>
      <c r="HK211" s="251"/>
      <c r="HL211" s="425"/>
      <c r="HM211" s="251"/>
      <c r="HN211" s="251"/>
      <c r="HO211" s="251"/>
      <c r="HP211" s="251"/>
      <c r="HQ211" s="425"/>
      <c r="HR211" s="251"/>
      <c r="HS211" s="251"/>
      <c r="HT211" s="251"/>
      <c r="HU211" s="251"/>
      <c r="HV211" s="425"/>
      <c r="HW211" s="251"/>
      <c r="HX211" s="251"/>
      <c r="HY211" s="251"/>
      <c r="HZ211" s="251"/>
      <c r="IA211" s="425"/>
      <c r="IB211" s="251"/>
      <c r="IC211" s="251"/>
      <c r="ID211" s="251"/>
      <c r="IE211" s="251"/>
      <c r="IF211" s="425"/>
      <c r="IG211" s="251"/>
      <c r="IH211" s="251"/>
      <c r="II211" s="251"/>
      <c r="IJ211" s="251"/>
      <c r="IK211" s="425"/>
      <c r="IL211" s="251"/>
      <c r="IM211" s="251"/>
      <c r="IN211" s="251"/>
      <c r="IO211" s="251"/>
      <c r="IP211" s="425"/>
      <c r="IQ211" s="251"/>
      <c r="IR211" s="251"/>
      <c r="IS211" s="251"/>
      <c r="IT211" s="251"/>
      <c r="IU211" s="425"/>
      <c r="IV211" s="251"/>
      <c r="IW211" s="251"/>
      <c r="IX211" s="251"/>
      <c r="IY211" s="426"/>
      <c r="IZ211" s="198"/>
      <c r="JA211" s="427"/>
      <c r="JB211" s="428"/>
      <c r="JC211" s="428"/>
    </row>
    <row r="212" spans="1:263" s="3" customFormat="1" x14ac:dyDescent="0.35">
      <c r="A212" s="198"/>
      <c r="B212" s="359"/>
      <c r="C212" s="239"/>
      <c r="D212" s="102"/>
      <c r="E212" s="102"/>
      <c r="F212" s="384"/>
      <c r="G212" s="131"/>
      <c r="H212" s="325"/>
      <c r="I212" s="202"/>
      <c r="J212" s="324"/>
      <c r="K212" s="131"/>
      <c r="L212" s="131"/>
      <c r="M212" s="385"/>
      <c r="N212" s="385"/>
      <c r="O212" s="131"/>
      <c r="P212" s="131"/>
      <c r="Q212" s="131"/>
      <c r="R212" s="385"/>
      <c r="S212" s="385"/>
      <c r="T212" s="131"/>
      <c r="U212" s="131"/>
      <c r="V212" s="131"/>
      <c r="W212" s="385"/>
      <c r="X212" s="385"/>
      <c r="Y212" s="131"/>
      <c r="Z212" s="131"/>
      <c r="AA212" s="131"/>
      <c r="AB212" s="385"/>
      <c r="AC212" s="385"/>
      <c r="AD212" s="131"/>
      <c r="AE212" s="131"/>
      <c r="AF212" s="131"/>
      <c r="AG212" s="385"/>
      <c r="AH212" s="385"/>
      <c r="AI212" s="131"/>
      <c r="AJ212" s="131"/>
      <c r="AK212" s="131"/>
      <c r="AL212" s="385"/>
      <c r="AM212" s="385"/>
      <c r="AN212" s="131"/>
      <c r="AO212" s="131"/>
      <c r="AP212" s="131"/>
      <c r="AQ212" s="385"/>
      <c r="AR212" s="385"/>
      <c r="AS212" s="131"/>
      <c r="AT212" s="131"/>
      <c r="AU212" s="131"/>
      <c r="AV212" s="385"/>
      <c r="AW212" s="385"/>
      <c r="AX212" s="131"/>
      <c r="AY212" s="131"/>
      <c r="AZ212" s="131"/>
      <c r="BA212" s="385"/>
      <c r="BB212" s="385"/>
      <c r="BC212" s="131"/>
      <c r="BD212" s="131"/>
      <c r="BE212" s="131"/>
      <c r="BF212" s="385"/>
      <c r="BG212" s="385"/>
      <c r="BH212" s="131"/>
      <c r="BI212" s="131"/>
      <c r="BJ212" s="131"/>
      <c r="BK212" s="385"/>
      <c r="BL212" s="385"/>
      <c r="BM212" s="131"/>
      <c r="BN212" s="131"/>
      <c r="BO212" s="131"/>
      <c r="BP212" s="385"/>
      <c r="BQ212" s="385"/>
      <c r="BR212" s="131"/>
      <c r="BS212" s="131"/>
      <c r="BT212" s="131"/>
      <c r="BU212" s="385"/>
      <c r="BV212" s="385"/>
      <c r="BW212" s="131"/>
      <c r="BX212" s="131"/>
      <c r="BY212" s="131"/>
      <c r="BZ212" s="385"/>
      <c r="CA212" s="385"/>
      <c r="CB212" s="131"/>
      <c r="CC212" s="131"/>
      <c r="CD212" s="131"/>
      <c r="CE212" s="385"/>
      <c r="CF212" s="385"/>
      <c r="CG212" s="131"/>
      <c r="CH212" s="131"/>
      <c r="CI212" s="131"/>
      <c r="CJ212" s="385"/>
      <c r="CK212" s="385"/>
      <c r="CL212" s="131"/>
      <c r="CM212" s="131"/>
      <c r="CN212" s="131"/>
      <c r="CO212" s="385"/>
      <c r="CP212" s="385"/>
      <c r="CQ212" s="131"/>
      <c r="CR212" s="131"/>
      <c r="CS212" s="131"/>
      <c r="CT212" s="385"/>
      <c r="CU212" s="385"/>
      <c r="CV212" s="131"/>
      <c r="CW212" s="131"/>
      <c r="CX212" s="131"/>
      <c r="CY212" s="385"/>
      <c r="CZ212" s="385"/>
      <c r="DA212" s="131"/>
      <c r="DB212" s="131"/>
      <c r="DC212" s="131"/>
      <c r="DD212" s="385"/>
      <c r="DE212" s="385"/>
      <c r="DF212" s="131"/>
      <c r="DG212" s="131"/>
      <c r="DH212" s="131"/>
      <c r="DI212" s="385"/>
      <c r="DJ212" s="385"/>
      <c r="DK212" s="131"/>
      <c r="DL212" s="131"/>
      <c r="DM212" s="131"/>
      <c r="DN212" s="385"/>
      <c r="DO212" s="385"/>
      <c r="DP212" s="131"/>
      <c r="DQ212" s="131"/>
      <c r="DR212" s="131"/>
      <c r="DS212" s="385"/>
      <c r="DT212" s="385"/>
      <c r="DU212" s="131"/>
      <c r="DV212" s="131"/>
      <c r="DW212" s="131"/>
      <c r="DX212" s="385"/>
      <c r="DY212" s="385"/>
      <c r="DZ212" s="131"/>
      <c r="EA212" s="131"/>
      <c r="EB212" s="131"/>
      <c r="EC212" s="385"/>
      <c r="ED212" s="385"/>
      <c r="EE212" s="131"/>
      <c r="EF212" s="131"/>
      <c r="EG212" s="131"/>
      <c r="EH212" s="385"/>
      <c r="EI212" s="385"/>
      <c r="EJ212" s="131"/>
      <c r="EK212" s="131"/>
      <c r="EL212" s="131"/>
      <c r="EM212" s="385"/>
      <c r="EN212" s="385"/>
      <c r="EO212" s="131"/>
      <c r="EP212" s="131"/>
      <c r="EQ212" s="131"/>
      <c r="ER212" s="385"/>
      <c r="ES212" s="385"/>
      <c r="ET212" s="131"/>
      <c r="EU212" s="131"/>
      <c r="EV212" s="131"/>
      <c r="EW212" s="385"/>
      <c r="EX212" s="385"/>
      <c r="EY212" s="131"/>
      <c r="EZ212" s="131"/>
      <c r="FA212" s="131"/>
      <c r="FB212" s="385"/>
      <c r="FC212" s="385"/>
      <c r="FD212" s="131"/>
      <c r="FE212" s="131"/>
      <c r="FF212" s="131"/>
      <c r="FG212" s="385"/>
      <c r="FH212" s="385"/>
      <c r="FI212" s="131"/>
      <c r="FJ212" s="131"/>
      <c r="FK212" s="131"/>
      <c r="FL212" s="385"/>
      <c r="FM212" s="385"/>
      <c r="FN212" s="131"/>
      <c r="FO212" s="131"/>
      <c r="FP212" s="131"/>
      <c r="FQ212" s="385"/>
      <c r="FR212" s="385"/>
      <c r="FS212" s="131"/>
      <c r="FT212" s="131"/>
      <c r="FU212" s="131"/>
      <c r="FV212" s="385"/>
      <c r="FW212" s="385"/>
      <c r="FX212" s="131"/>
      <c r="FY212" s="131"/>
      <c r="FZ212" s="131"/>
      <c r="GA212" s="385"/>
      <c r="GB212" s="385"/>
      <c r="GC212" s="131"/>
      <c r="GD212" s="131"/>
      <c r="GE212" s="131"/>
      <c r="GF212" s="385"/>
      <c r="GG212" s="385"/>
      <c r="GH212" s="131"/>
      <c r="GI212" s="131"/>
      <c r="GJ212" s="131"/>
      <c r="GK212" s="385"/>
      <c r="GL212" s="385"/>
      <c r="GM212" s="131"/>
      <c r="GN212" s="131"/>
      <c r="GO212" s="131"/>
      <c r="GP212" s="385"/>
      <c r="GQ212" s="385"/>
      <c r="GR212" s="131"/>
      <c r="GS212" s="131"/>
      <c r="GT212" s="131"/>
      <c r="GU212" s="385"/>
      <c r="GV212" s="385"/>
      <c r="GW212" s="131"/>
      <c r="GX212" s="131"/>
      <c r="GY212" s="131"/>
      <c r="GZ212" s="385"/>
      <c r="HA212" s="385"/>
      <c r="HB212" s="131"/>
      <c r="HC212" s="131"/>
      <c r="HD212" s="131"/>
      <c r="HE212" s="385"/>
      <c r="HF212" s="385"/>
      <c r="HG212" s="131"/>
      <c r="HH212" s="131"/>
      <c r="HI212" s="131"/>
      <c r="HJ212" s="385"/>
      <c r="HK212" s="385"/>
      <c r="HL212" s="131"/>
      <c r="HM212" s="131"/>
      <c r="HN212" s="131"/>
      <c r="HO212" s="385"/>
      <c r="HP212" s="385"/>
      <c r="HQ212" s="131"/>
      <c r="HR212" s="131"/>
      <c r="HS212" s="131"/>
      <c r="HT212" s="385"/>
      <c r="HU212" s="385"/>
      <c r="HV212" s="131"/>
      <c r="HW212" s="131"/>
      <c r="HX212" s="131"/>
      <c r="HY212" s="385"/>
      <c r="HZ212" s="385"/>
      <c r="IA212" s="131"/>
      <c r="IB212" s="131"/>
      <c r="IC212" s="131"/>
      <c r="ID212" s="385"/>
      <c r="IE212" s="385"/>
      <c r="IF212" s="131"/>
      <c r="IG212" s="131"/>
      <c r="IH212" s="131"/>
      <c r="II212" s="385"/>
      <c r="IJ212" s="385"/>
      <c r="IK212" s="131"/>
      <c r="IL212" s="131"/>
      <c r="IM212" s="131"/>
      <c r="IN212" s="385"/>
      <c r="IO212" s="385"/>
      <c r="IP212" s="131"/>
      <c r="IQ212" s="131"/>
      <c r="IR212" s="131"/>
      <c r="IS212" s="385"/>
      <c r="IT212" s="385"/>
      <c r="IU212" s="131"/>
      <c r="IV212" s="131"/>
      <c r="IW212" s="131"/>
      <c r="IX212" s="385"/>
      <c r="IY212" s="386"/>
      <c r="IZ212" s="198"/>
      <c r="JA212" s="378"/>
      <c r="JB212" s="256"/>
      <c r="JC212" s="256"/>
    </row>
    <row r="213" spans="1:263" s="3" customFormat="1" x14ac:dyDescent="0.35">
      <c r="A213" s="198"/>
      <c r="B213" s="359"/>
      <c r="C213" s="126" t="s">
        <v>458</v>
      </c>
      <c r="D213" s="102" t="s">
        <v>459</v>
      </c>
      <c r="E213" s="102"/>
      <c r="F213" s="285"/>
      <c r="G213" s="110"/>
      <c r="H213" s="325"/>
      <c r="I213" s="202"/>
      <c r="J213" s="324"/>
      <c r="K213" s="131"/>
      <c r="L213" s="429"/>
      <c r="M213" s="385"/>
      <c r="N213" s="385"/>
      <c r="O213" s="131"/>
      <c r="P213" s="131"/>
      <c r="Q213" s="429"/>
      <c r="R213" s="385"/>
      <c r="S213" s="385"/>
      <c r="T213" s="131"/>
      <c r="U213" s="131"/>
      <c r="V213" s="429"/>
      <c r="W213" s="385"/>
      <c r="X213" s="385"/>
      <c r="Y213" s="131"/>
      <c r="Z213" s="131"/>
      <c r="AA213" s="429"/>
      <c r="AB213" s="385"/>
      <c r="AC213" s="385"/>
      <c r="AD213" s="131"/>
      <c r="AE213" s="131"/>
      <c r="AF213" s="429"/>
      <c r="AG213" s="385"/>
      <c r="AH213" s="385"/>
      <c r="AI213" s="131"/>
      <c r="AJ213" s="131"/>
      <c r="AK213" s="429"/>
      <c r="AL213" s="385"/>
      <c r="AM213" s="385"/>
      <c r="AN213" s="131"/>
      <c r="AO213" s="131"/>
      <c r="AP213" s="429"/>
      <c r="AQ213" s="385"/>
      <c r="AR213" s="385"/>
      <c r="AS213" s="131"/>
      <c r="AT213" s="131"/>
      <c r="AU213" s="429"/>
      <c r="AV213" s="385"/>
      <c r="AW213" s="385"/>
      <c r="AX213" s="131"/>
      <c r="AY213" s="131"/>
      <c r="AZ213" s="429"/>
      <c r="BA213" s="385"/>
      <c r="BB213" s="385"/>
      <c r="BC213" s="131"/>
      <c r="BD213" s="131"/>
      <c r="BE213" s="429"/>
      <c r="BF213" s="385"/>
      <c r="BG213" s="385"/>
      <c r="BH213" s="131"/>
      <c r="BI213" s="131"/>
      <c r="BJ213" s="429"/>
      <c r="BK213" s="385"/>
      <c r="BL213" s="385"/>
      <c r="BM213" s="131"/>
      <c r="BN213" s="131"/>
      <c r="BO213" s="429"/>
      <c r="BP213" s="385"/>
      <c r="BQ213" s="385"/>
      <c r="BR213" s="131"/>
      <c r="BS213" s="131"/>
      <c r="BT213" s="429"/>
      <c r="BU213" s="385"/>
      <c r="BV213" s="385"/>
      <c r="BW213" s="131"/>
      <c r="BX213" s="131"/>
      <c r="BY213" s="429"/>
      <c r="BZ213" s="385"/>
      <c r="CA213" s="385"/>
      <c r="CB213" s="131"/>
      <c r="CC213" s="131"/>
      <c r="CD213" s="429"/>
      <c r="CE213" s="385"/>
      <c r="CF213" s="385"/>
      <c r="CG213" s="131"/>
      <c r="CH213" s="131"/>
      <c r="CI213" s="429"/>
      <c r="CJ213" s="385"/>
      <c r="CK213" s="385"/>
      <c r="CL213" s="131"/>
      <c r="CM213" s="131"/>
      <c r="CN213" s="429"/>
      <c r="CO213" s="385"/>
      <c r="CP213" s="385"/>
      <c r="CQ213" s="131"/>
      <c r="CR213" s="131"/>
      <c r="CS213" s="429"/>
      <c r="CT213" s="385"/>
      <c r="CU213" s="385"/>
      <c r="CV213" s="131"/>
      <c r="CW213" s="131"/>
      <c r="CX213" s="429"/>
      <c r="CY213" s="385"/>
      <c r="CZ213" s="385"/>
      <c r="DA213" s="131"/>
      <c r="DB213" s="131"/>
      <c r="DC213" s="429"/>
      <c r="DD213" s="385"/>
      <c r="DE213" s="385"/>
      <c r="DF213" s="131"/>
      <c r="DG213" s="131"/>
      <c r="DH213" s="429"/>
      <c r="DI213" s="385"/>
      <c r="DJ213" s="385"/>
      <c r="DK213" s="131"/>
      <c r="DL213" s="131"/>
      <c r="DM213" s="429"/>
      <c r="DN213" s="385"/>
      <c r="DO213" s="385"/>
      <c r="DP213" s="131"/>
      <c r="DQ213" s="131"/>
      <c r="DR213" s="429"/>
      <c r="DS213" s="385"/>
      <c r="DT213" s="385"/>
      <c r="DU213" s="131"/>
      <c r="DV213" s="131"/>
      <c r="DW213" s="429"/>
      <c r="DX213" s="385"/>
      <c r="DY213" s="385"/>
      <c r="DZ213" s="131"/>
      <c r="EA213" s="131"/>
      <c r="EB213" s="429"/>
      <c r="EC213" s="385"/>
      <c r="ED213" s="385"/>
      <c r="EE213" s="131"/>
      <c r="EF213" s="131"/>
      <c r="EG213" s="429"/>
      <c r="EH213" s="385"/>
      <c r="EI213" s="385"/>
      <c r="EJ213" s="131"/>
      <c r="EK213" s="131"/>
      <c r="EL213" s="429"/>
      <c r="EM213" s="385"/>
      <c r="EN213" s="385"/>
      <c r="EO213" s="131"/>
      <c r="EP213" s="131"/>
      <c r="EQ213" s="429"/>
      <c r="ER213" s="385"/>
      <c r="ES213" s="385"/>
      <c r="ET213" s="131"/>
      <c r="EU213" s="131"/>
      <c r="EV213" s="429"/>
      <c r="EW213" s="385"/>
      <c r="EX213" s="385"/>
      <c r="EY213" s="131"/>
      <c r="EZ213" s="131"/>
      <c r="FA213" s="429"/>
      <c r="FB213" s="385"/>
      <c r="FC213" s="385"/>
      <c r="FD213" s="131"/>
      <c r="FE213" s="131"/>
      <c r="FF213" s="429"/>
      <c r="FG213" s="385"/>
      <c r="FH213" s="385"/>
      <c r="FI213" s="131"/>
      <c r="FJ213" s="131"/>
      <c r="FK213" s="429"/>
      <c r="FL213" s="385"/>
      <c r="FM213" s="385"/>
      <c r="FN213" s="131"/>
      <c r="FO213" s="131"/>
      <c r="FP213" s="429"/>
      <c r="FQ213" s="385"/>
      <c r="FR213" s="385"/>
      <c r="FS213" s="131"/>
      <c r="FT213" s="131"/>
      <c r="FU213" s="429"/>
      <c r="FV213" s="385"/>
      <c r="FW213" s="385"/>
      <c r="FX213" s="131"/>
      <c r="FY213" s="131"/>
      <c r="FZ213" s="429"/>
      <c r="GA213" s="385"/>
      <c r="GB213" s="385"/>
      <c r="GC213" s="131"/>
      <c r="GD213" s="131"/>
      <c r="GE213" s="429"/>
      <c r="GF213" s="385"/>
      <c r="GG213" s="385"/>
      <c r="GH213" s="131"/>
      <c r="GI213" s="131"/>
      <c r="GJ213" s="429"/>
      <c r="GK213" s="385"/>
      <c r="GL213" s="385"/>
      <c r="GM213" s="131"/>
      <c r="GN213" s="131"/>
      <c r="GO213" s="429"/>
      <c r="GP213" s="385"/>
      <c r="GQ213" s="385"/>
      <c r="GR213" s="131"/>
      <c r="GS213" s="131"/>
      <c r="GT213" s="429"/>
      <c r="GU213" s="385"/>
      <c r="GV213" s="385"/>
      <c r="GW213" s="131"/>
      <c r="GX213" s="131"/>
      <c r="GY213" s="429"/>
      <c r="GZ213" s="385"/>
      <c r="HA213" s="385"/>
      <c r="HB213" s="131"/>
      <c r="HC213" s="131"/>
      <c r="HD213" s="429"/>
      <c r="HE213" s="385"/>
      <c r="HF213" s="385"/>
      <c r="HG213" s="131"/>
      <c r="HH213" s="131"/>
      <c r="HI213" s="429"/>
      <c r="HJ213" s="385"/>
      <c r="HK213" s="385"/>
      <c r="HL213" s="131"/>
      <c r="HM213" s="131"/>
      <c r="HN213" s="429"/>
      <c r="HO213" s="385"/>
      <c r="HP213" s="385"/>
      <c r="HQ213" s="131"/>
      <c r="HR213" s="131"/>
      <c r="HS213" s="429"/>
      <c r="HT213" s="385"/>
      <c r="HU213" s="385"/>
      <c r="HV213" s="131"/>
      <c r="HW213" s="131"/>
      <c r="HX213" s="429"/>
      <c r="HY213" s="385"/>
      <c r="HZ213" s="385"/>
      <c r="IA213" s="131"/>
      <c r="IB213" s="131"/>
      <c r="IC213" s="429"/>
      <c r="ID213" s="385"/>
      <c r="IE213" s="385"/>
      <c r="IF213" s="131"/>
      <c r="IG213" s="131"/>
      <c r="IH213" s="429"/>
      <c r="II213" s="385"/>
      <c r="IJ213" s="385"/>
      <c r="IK213" s="131"/>
      <c r="IL213" s="131"/>
      <c r="IM213" s="429"/>
      <c r="IN213" s="385"/>
      <c r="IO213" s="385"/>
      <c r="IP213" s="131"/>
      <c r="IQ213" s="131"/>
      <c r="IR213" s="429"/>
      <c r="IS213" s="385"/>
      <c r="IT213" s="385"/>
      <c r="IU213" s="131"/>
      <c r="IV213" s="131"/>
      <c r="IW213" s="429"/>
      <c r="IX213" s="385"/>
      <c r="IY213" s="386"/>
      <c r="IZ213" s="198"/>
      <c r="JA213" s="378"/>
      <c r="JB213" s="256"/>
      <c r="JC213" s="256"/>
    </row>
    <row r="214" spans="1:263" s="3" customFormat="1" x14ac:dyDescent="0.35">
      <c r="A214" s="198"/>
      <c r="B214" s="359"/>
      <c r="C214" s="239"/>
      <c r="D214" s="104"/>
      <c r="E214" s="102"/>
      <c r="F214" s="384"/>
      <c r="G214" s="131"/>
      <c r="H214" s="325"/>
      <c r="I214" s="202"/>
      <c r="J214" s="324"/>
      <c r="K214" s="131"/>
      <c r="L214" s="131"/>
      <c r="M214" s="385"/>
      <c r="N214" s="385"/>
      <c r="O214" s="131"/>
      <c r="P214" s="131"/>
      <c r="Q214" s="131"/>
      <c r="R214" s="385"/>
      <c r="S214" s="385"/>
      <c r="T214" s="131"/>
      <c r="U214" s="131"/>
      <c r="V214" s="131"/>
      <c r="W214" s="385"/>
      <c r="X214" s="385"/>
      <c r="Y214" s="131"/>
      <c r="Z214" s="131"/>
      <c r="AA214" s="131"/>
      <c r="AB214" s="385"/>
      <c r="AC214" s="385"/>
      <c r="AD214" s="131"/>
      <c r="AE214" s="131"/>
      <c r="AF214" s="131"/>
      <c r="AG214" s="385"/>
      <c r="AH214" s="385"/>
      <c r="AI214" s="131"/>
      <c r="AJ214" s="131"/>
      <c r="AK214" s="131"/>
      <c r="AL214" s="385"/>
      <c r="AM214" s="385"/>
      <c r="AN214" s="131"/>
      <c r="AO214" s="131"/>
      <c r="AP214" s="131"/>
      <c r="AQ214" s="385"/>
      <c r="AR214" s="385"/>
      <c r="AS214" s="131"/>
      <c r="AT214" s="131"/>
      <c r="AU214" s="131"/>
      <c r="AV214" s="385"/>
      <c r="AW214" s="385"/>
      <c r="AX214" s="131"/>
      <c r="AY214" s="131"/>
      <c r="AZ214" s="131"/>
      <c r="BA214" s="385"/>
      <c r="BB214" s="385"/>
      <c r="BC214" s="131"/>
      <c r="BD214" s="131"/>
      <c r="BE214" s="131"/>
      <c r="BF214" s="385"/>
      <c r="BG214" s="385"/>
      <c r="BH214" s="131"/>
      <c r="BI214" s="131"/>
      <c r="BJ214" s="131"/>
      <c r="BK214" s="385"/>
      <c r="BL214" s="385"/>
      <c r="BM214" s="131"/>
      <c r="BN214" s="131"/>
      <c r="BO214" s="131"/>
      <c r="BP214" s="385"/>
      <c r="BQ214" s="385"/>
      <c r="BR214" s="131"/>
      <c r="BS214" s="131"/>
      <c r="BT214" s="131"/>
      <c r="BU214" s="385"/>
      <c r="BV214" s="385"/>
      <c r="BW214" s="131"/>
      <c r="BX214" s="131"/>
      <c r="BY214" s="131"/>
      <c r="BZ214" s="385"/>
      <c r="CA214" s="385"/>
      <c r="CB214" s="131"/>
      <c r="CC214" s="131"/>
      <c r="CD214" s="131"/>
      <c r="CE214" s="385"/>
      <c r="CF214" s="385"/>
      <c r="CG214" s="131"/>
      <c r="CH214" s="131"/>
      <c r="CI214" s="131"/>
      <c r="CJ214" s="385"/>
      <c r="CK214" s="385"/>
      <c r="CL214" s="131"/>
      <c r="CM214" s="131"/>
      <c r="CN214" s="131"/>
      <c r="CO214" s="385"/>
      <c r="CP214" s="385"/>
      <c r="CQ214" s="131"/>
      <c r="CR214" s="131"/>
      <c r="CS214" s="131"/>
      <c r="CT214" s="385"/>
      <c r="CU214" s="385"/>
      <c r="CV214" s="131"/>
      <c r="CW214" s="131"/>
      <c r="CX214" s="131"/>
      <c r="CY214" s="385"/>
      <c r="CZ214" s="385"/>
      <c r="DA214" s="131"/>
      <c r="DB214" s="131"/>
      <c r="DC214" s="131"/>
      <c r="DD214" s="385"/>
      <c r="DE214" s="385"/>
      <c r="DF214" s="131"/>
      <c r="DG214" s="131"/>
      <c r="DH214" s="131"/>
      <c r="DI214" s="385"/>
      <c r="DJ214" s="385"/>
      <c r="DK214" s="131"/>
      <c r="DL214" s="131"/>
      <c r="DM214" s="131"/>
      <c r="DN214" s="385"/>
      <c r="DO214" s="385"/>
      <c r="DP214" s="131"/>
      <c r="DQ214" s="131"/>
      <c r="DR214" s="131"/>
      <c r="DS214" s="385"/>
      <c r="DT214" s="385"/>
      <c r="DU214" s="131"/>
      <c r="DV214" s="131"/>
      <c r="DW214" s="131"/>
      <c r="DX214" s="385"/>
      <c r="DY214" s="385"/>
      <c r="DZ214" s="131"/>
      <c r="EA214" s="131"/>
      <c r="EB214" s="131"/>
      <c r="EC214" s="385"/>
      <c r="ED214" s="385"/>
      <c r="EE214" s="131"/>
      <c r="EF214" s="131"/>
      <c r="EG214" s="131"/>
      <c r="EH214" s="385"/>
      <c r="EI214" s="385"/>
      <c r="EJ214" s="131"/>
      <c r="EK214" s="131"/>
      <c r="EL214" s="131"/>
      <c r="EM214" s="385"/>
      <c r="EN214" s="385"/>
      <c r="EO214" s="131"/>
      <c r="EP214" s="131"/>
      <c r="EQ214" s="131"/>
      <c r="ER214" s="385"/>
      <c r="ES214" s="385"/>
      <c r="ET214" s="131"/>
      <c r="EU214" s="131"/>
      <c r="EV214" s="131"/>
      <c r="EW214" s="385"/>
      <c r="EX214" s="385"/>
      <c r="EY214" s="131"/>
      <c r="EZ214" s="131"/>
      <c r="FA214" s="131"/>
      <c r="FB214" s="385"/>
      <c r="FC214" s="385"/>
      <c r="FD214" s="131"/>
      <c r="FE214" s="131"/>
      <c r="FF214" s="131"/>
      <c r="FG214" s="385"/>
      <c r="FH214" s="385"/>
      <c r="FI214" s="131"/>
      <c r="FJ214" s="131"/>
      <c r="FK214" s="131"/>
      <c r="FL214" s="385"/>
      <c r="FM214" s="385"/>
      <c r="FN214" s="131"/>
      <c r="FO214" s="131"/>
      <c r="FP214" s="131"/>
      <c r="FQ214" s="385"/>
      <c r="FR214" s="385"/>
      <c r="FS214" s="131"/>
      <c r="FT214" s="131"/>
      <c r="FU214" s="131"/>
      <c r="FV214" s="385"/>
      <c r="FW214" s="385"/>
      <c r="FX214" s="131"/>
      <c r="FY214" s="131"/>
      <c r="FZ214" s="131"/>
      <c r="GA214" s="385"/>
      <c r="GB214" s="385"/>
      <c r="GC214" s="131"/>
      <c r="GD214" s="131"/>
      <c r="GE214" s="131"/>
      <c r="GF214" s="385"/>
      <c r="GG214" s="385"/>
      <c r="GH214" s="131"/>
      <c r="GI214" s="131"/>
      <c r="GJ214" s="131"/>
      <c r="GK214" s="385"/>
      <c r="GL214" s="385"/>
      <c r="GM214" s="131"/>
      <c r="GN214" s="131"/>
      <c r="GO214" s="131"/>
      <c r="GP214" s="385"/>
      <c r="GQ214" s="385"/>
      <c r="GR214" s="131"/>
      <c r="GS214" s="131"/>
      <c r="GT214" s="131"/>
      <c r="GU214" s="385"/>
      <c r="GV214" s="385"/>
      <c r="GW214" s="131"/>
      <c r="GX214" s="131"/>
      <c r="GY214" s="131"/>
      <c r="GZ214" s="385"/>
      <c r="HA214" s="385"/>
      <c r="HB214" s="131"/>
      <c r="HC214" s="131"/>
      <c r="HD214" s="131"/>
      <c r="HE214" s="385"/>
      <c r="HF214" s="385"/>
      <c r="HG214" s="131"/>
      <c r="HH214" s="131"/>
      <c r="HI214" s="131"/>
      <c r="HJ214" s="385"/>
      <c r="HK214" s="385"/>
      <c r="HL214" s="131"/>
      <c r="HM214" s="131"/>
      <c r="HN214" s="131"/>
      <c r="HO214" s="385"/>
      <c r="HP214" s="385"/>
      <c r="HQ214" s="131"/>
      <c r="HR214" s="131"/>
      <c r="HS214" s="131"/>
      <c r="HT214" s="385"/>
      <c r="HU214" s="385"/>
      <c r="HV214" s="131"/>
      <c r="HW214" s="131"/>
      <c r="HX214" s="131"/>
      <c r="HY214" s="385"/>
      <c r="HZ214" s="385"/>
      <c r="IA214" s="131"/>
      <c r="IB214" s="131"/>
      <c r="IC214" s="131"/>
      <c r="ID214" s="385"/>
      <c r="IE214" s="385"/>
      <c r="IF214" s="131"/>
      <c r="IG214" s="131"/>
      <c r="IH214" s="131"/>
      <c r="II214" s="385"/>
      <c r="IJ214" s="385"/>
      <c r="IK214" s="131"/>
      <c r="IL214" s="131"/>
      <c r="IM214" s="131"/>
      <c r="IN214" s="385"/>
      <c r="IO214" s="385"/>
      <c r="IP214" s="131"/>
      <c r="IQ214" s="131"/>
      <c r="IR214" s="131"/>
      <c r="IS214" s="385"/>
      <c r="IT214" s="385"/>
      <c r="IU214" s="131"/>
      <c r="IV214" s="131"/>
      <c r="IW214" s="131"/>
      <c r="IX214" s="385"/>
      <c r="IY214" s="386"/>
      <c r="IZ214" s="198"/>
      <c r="JA214" s="378"/>
      <c r="JB214" s="256"/>
      <c r="JC214" s="256"/>
    </row>
    <row r="215" spans="1:263" s="3" customFormat="1" x14ac:dyDescent="0.35">
      <c r="A215" s="198"/>
      <c r="B215" s="359"/>
      <c r="C215" s="126" t="s">
        <v>460</v>
      </c>
      <c r="D215" s="104" t="s">
        <v>461</v>
      </c>
      <c r="E215" s="102"/>
      <c r="F215" s="285" t="str">
        <f>IFERROR(INDEX('Helper 1'!$I$2:$I$19,MATCH('Schedule 1'!$G$20,'Helper 1'!$H$2:$H$19,0)),"")</f>
        <v/>
      </c>
      <c r="G215" s="131">
        <f>SUM(L215:IX215)</f>
        <v>0</v>
      </c>
      <c r="H215" s="325"/>
      <c r="I215" s="202"/>
      <c r="J215" s="324"/>
      <c r="K215" s="131"/>
      <c r="L215" s="130"/>
      <c r="M215" s="385"/>
      <c r="N215" s="385"/>
      <c r="O215" s="131"/>
      <c r="P215" s="131"/>
      <c r="Q215" s="130"/>
      <c r="R215" s="385"/>
      <c r="S215" s="385"/>
      <c r="T215" s="131"/>
      <c r="U215" s="131"/>
      <c r="V215" s="130"/>
      <c r="W215" s="385"/>
      <c r="X215" s="385"/>
      <c r="Y215" s="131"/>
      <c r="Z215" s="131"/>
      <c r="AA215" s="130"/>
      <c r="AB215" s="385"/>
      <c r="AC215" s="385"/>
      <c r="AD215" s="131"/>
      <c r="AE215" s="131"/>
      <c r="AF215" s="130"/>
      <c r="AG215" s="385"/>
      <c r="AH215" s="385"/>
      <c r="AI215" s="131"/>
      <c r="AJ215" s="131"/>
      <c r="AK215" s="130"/>
      <c r="AL215" s="385"/>
      <c r="AM215" s="385"/>
      <c r="AN215" s="131"/>
      <c r="AO215" s="131"/>
      <c r="AP215" s="130"/>
      <c r="AQ215" s="385"/>
      <c r="AR215" s="385"/>
      <c r="AS215" s="131"/>
      <c r="AT215" s="131"/>
      <c r="AU215" s="130"/>
      <c r="AV215" s="385"/>
      <c r="AW215" s="385"/>
      <c r="AX215" s="131"/>
      <c r="AY215" s="131"/>
      <c r="AZ215" s="130"/>
      <c r="BA215" s="385"/>
      <c r="BB215" s="385"/>
      <c r="BC215" s="131"/>
      <c r="BD215" s="131"/>
      <c r="BE215" s="130"/>
      <c r="BF215" s="385"/>
      <c r="BG215" s="385"/>
      <c r="BH215" s="131"/>
      <c r="BI215" s="131"/>
      <c r="BJ215" s="130"/>
      <c r="BK215" s="385"/>
      <c r="BL215" s="385"/>
      <c r="BM215" s="131"/>
      <c r="BN215" s="131"/>
      <c r="BO215" s="130"/>
      <c r="BP215" s="385"/>
      <c r="BQ215" s="385"/>
      <c r="BR215" s="131"/>
      <c r="BS215" s="131"/>
      <c r="BT215" s="130"/>
      <c r="BU215" s="385"/>
      <c r="BV215" s="385"/>
      <c r="BW215" s="131"/>
      <c r="BX215" s="131"/>
      <c r="BY215" s="130"/>
      <c r="BZ215" s="385"/>
      <c r="CA215" s="385"/>
      <c r="CB215" s="131"/>
      <c r="CC215" s="131"/>
      <c r="CD215" s="130"/>
      <c r="CE215" s="385"/>
      <c r="CF215" s="385"/>
      <c r="CG215" s="131"/>
      <c r="CH215" s="131"/>
      <c r="CI215" s="130"/>
      <c r="CJ215" s="385"/>
      <c r="CK215" s="385"/>
      <c r="CL215" s="131"/>
      <c r="CM215" s="131"/>
      <c r="CN215" s="130"/>
      <c r="CO215" s="385"/>
      <c r="CP215" s="385"/>
      <c r="CQ215" s="131"/>
      <c r="CR215" s="131"/>
      <c r="CS215" s="130"/>
      <c r="CT215" s="385"/>
      <c r="CU215" s="385"/>
      <c r="CV215" s="131"/>
      <c r="CW215" s="131"/>
      <c r="CX215" s="130"/>
      <c r="CY215" s="385"/>
      <c r="CZ215" s="385"/>
      <c r="DA215" s="131"/>
      <c r="DB215" s="131"/>
      <c r="DC215" s="130"/>
      <c r="DD215" s="385"/>
      <c r="DE215" s="385"/>
      <c r="DF215" s="131"/>
      <c r="DG215" s="131"/>
      <c r="DH215" s="130"/>
      <c r="DI215" s="385"/>
      <c r="DJ215" s="385"/>
      <c r="DK215" s="131"/>
      <c r="DL215" s="131"/>
      <c r="DM215" s="130"/>
      <c r="DN215" s="385"/>
      <c r="DO215" s="385"/>
      <c r="DP215" s="131"/>
      <c r="DQ215" s="131"/>
      <c r="DR215" s="130"/>
      <c r="DS215" s="385"/>
      <c r="DT215" s="385"/>
      <c r="DU215" s="131"/>
      <c r="DV215" s="131"/>
      <c r="DW215" s="130"/>
      <c r="DX215" s="385"/>
      <c r="DY215" s="385"/>
      <c r="DZ215" s="131"/>
      <c r="EA215" s="131"/>
      <c r="EB215" s="130"/>
      <c r="EC215" s="385"/>
      <c r="ED215" s="385"/>
      <c r="EE215" s="131"/>
      <c r="EF215" s="131"/>
      <c r="EG215" s="130"/>
      <c r="EH215" s="385"/>
      <c r="EI215" s="385"/>
      <c r="EJ215" s="131"/>
      <c r="EK215" s="131"/>
      <c r="EL215" s="130"/>
      <c r="EM215" s="385"/>
      <c r="EN215" s="385"/>
      <c r="EO215" s="131"/>
      <c r="EP215" s="131"/>
      <c r="EQ215" s="130"/>
      <c r="ER215" s="385"/>
      <c r="ES215" s="385"/>
      <c r="ET215" s="131"/>
      <c r="EU215" s="131"/>
      <c r="EV215" s="130"/>
      <c r="EW215" s="385"/>
      <c r="EX215" s="385"/>
      <c r="EY215" s="131"/>
      <c r="EZ215" s="131"/>
      <c r="FA215" s="130"/>
      <c r="FB215" s="385"/>
      <c r="FC215" s="385"/>
      <c r="FD215" s="131"/>
      <c r="FE215" s="131"/>
      <c r="FF215" s="130"/>
      <c r="FG215" s="385"/>
      <c r="FH215" s="385"/>
      <c r="FI215" s="131"/>
      <c r="FJ215" s="131"/>
      <c r="FK215" s="130"/>
      <c r="FL215" s="385"/>
      <c r="FM215" s="385"/>
      <c r="FN215" s="131"/>
      <c r="FO215" s="131"/>
      <c r="FP215" s="130"/>
      <c r="FQ215" s="385"/>
      <c r="FR215" s="385"/>
      <c r="FS215" s="131"/>
      <c r="FT215" s="131"/>
      <c r="FU215" s="130"/>
      <c r="FV215" s="385"/>
      <c r="FW215" s="385"/>
      <c r="FX215" s="131"/>
      <c r="FY215" s="131"/>
      <c r="FZ215" s="130"/>
      <c r="GA215" s="385"/>
      <c r="GB215" s="385"/>
      <c r="GC215" s="131"/>
      <c r="GD215" s="131"/>
      <c r="GE215" s="130"/>
      <c r="GF215" s="385"/>
      <c r="GG215" s="385"/>
      <c r="GH215" s="131"/>
      <c r="GI215" s="131"/>
      <c r="GJ215" s="130"/>
      <c r="GK215" s="385"/>
      <c r="GL215" s="385"/>
      <c r="GM215" s="131"/>
      <c r="GN215" s="131"/>
      <c r="GO215" s="130"/>
      <c r="GP215" s="385"/>
      <c r="GQ215" s="385"/>
      <c r="GR215" s="131"/>
      <c r="GS215" s="131"/>
      <c r="GT215" s="130"/>
      <c r="GU215" s="385"/>
      <c r="GV215" s="385"/>
      <c r="GW215" s="131"/>
      <c r="GX215" s="131"/>
      <c r="GY215" s="130"/>
      <c r="GZ215" s="385"/>
      <c r="HA215" s="385"/>
      <c r="HB215" s="131"/>
      <c r="HC215" s="131"/>
      <c r="HD215" s="130"/>
      <c r="HE215" s="385"/>
      <c r="HF215" s="385"/>
      <c r="HG215" s="131"/>
      <c r="HH215" s="131"/>
      <c r="HI215" s="130"/>
      <c r="HJ215" s="385"/>
      <c r="HK215" s="385"/>
      <c r="HL215" s="131"/>
      <c r="HM215" s="131"/>
      <c r="HN215" s="130"/>
      <c r="HO215" s="385"/>
      <c r="HP215" s="385"/>
      <c r="HQ215" s="131"/>
      <c r="HR215" s="131"/>
      <c r="HS215" s="130"/>
      <c r="HT215" s="385"/>
      <c r="HU215" s="385"/>
      <c r="HV215" s="131"/>
      <c r="HW215" s="131"/>
      <c r="HX215" s="130"/>
      <c r="HY215" s="385"/>
      <c r="HZ215" s="385"/>
      <c r="IA215" s="131"/>
      <c r="IB215" s="131"/>
      <c r="IC215" s="130"/>
      <c r="ID215" s="385"/>
      <c r="IE215" s="385"/>
      <c r="IF215" s="131"/>
      <c r="IG215" s="131"/>
      <c r="IH215" s="130"/>
      <c r="II215" s="385"/>
      <c r="IJ215" s="385"/>
      <c r="IK215" s="131"/>
      <c r="IL215" s="131"/>
      <c r="IM215" s="130"/>
      <c r="IN215" s="385"/>
      <c r="IO215" s="385"/>
      <c r="IP215" s="131"/>
      <c r="IQ215" s="131"/>
      <c r="IR215" s="130"/>
      <c r="IS215" s="385"/>
      <c r="IT215" s="385"/>
      <c r="IU215" s="131"/>
      <c r="IV215" s="131"/>
      <c r="IW215" s="130"/>
      <c r="IX215" s="385"/>
      <c r="IY215" s="386"/>
      <c r="IZ215" s="198"/>
      <c r="JA215" s="378"/>
      <c r="JB215" s="256"/>
      <c r="JC215" s="256"/>
    </row>
    <row r="216" spans="1:263" s="3" customFormat="1" x14ac:dyDescent="0.35">
      <c r="A216" s="198"/>
      <c r="B216" s="359"/>
      <c r="C216" s="239"/>
      <c r="D216" s="102" t="s">
        <v>361</v>
      </c>
      <c r="E216" s="102"/>
      <c r="F216" s="384"/>
      <c r="G216" s="131"/>
      <c r="H216" s="325"/>
      <c r="I216" s="202"/>
      <c r="J216" s="324"/>
      <c r="K216" s="131"/>
      <c r="L216" s="131"/>
      <c r="M216" s="385"/>
      <c r="N216" s="385"/>
      <c r="O216" s="131"/>
      <c r="P216" s="131"/>
      <c r="Q216" s="131"/>
      <c r="R216" s="385"/>
      <c r="S216" s="385"/>
      <c r="T216" s="131"/>
      <c r="U216" s="131"/>
      <c r="V216" s="131"/>
      <c r="W216" s="385"/>
      <c r="X216" s="385"/>
      <c r="Y216" s="131"/>
      <c r="Z216" s="131"/>
      <c r="AA216" s="131"/>
      <c r="AB216" s="385"/>
      <c r="AC216" s="385"/>
      <c r="AD216" s="131"/>
      <c r="AE216" s="131"/>
      <c r="AF216" s="131"/>
      <c r="AG216" s="385"/>
      <c r="AH216" s="385"/>
      <c r="AI216" s="131"/>
      <c r="AJ216" s="131"/>
      <c r="AK216" s="131"/>
      <c r="AL216" s="385"/>
      <c r="AM216" s="385"/>
      <c r="AN216" s="131"/>
      <c r="AO216" s="131"/>
      <c r="AP216" s="131"/>
      <c r="AQ216" s="385"/>
      <c r="AR216" s="385"/>
      <c r="AS216" s="131"/>
      <c r="AT216" s="131"/>
      <c r="AU216" s="131"/>
      <c r="AV216" s="385"/>
      <c r="AW216" s="385"/>
      <c r="AX216" s="131"/>
      <c r="AY216" s="131"/>
      <c r="AZ216" s="131"/>
      <c r="BA216" s="385"/>
      <c r="BB216" s="385"/>
      <c r="BC216" s="131"/>
      <c r="BD216" s="131"/>
      <c r="BE216" s="131"/>
      <c r="BF216" s="385"/>
      <c r="BG216" s="385"/>
      <c r="BH216" s="131"/>
      <c r="BI216" s="131"/>
      <c r="BJ216" s="131"/>
      <c r="BK216" s="385"/>
      <c r="BL216" s="385"/>
      <c r="BM216" s="131"/>
      <c r="BN216" s="131"/>
      <c r="BO216" s="131"/>
      <c r="BP216" s="385"/>
      <c r="BQ216" s="385"/>
      <c r="BR216" s="131"/>
      <c r="BS216" s="131"/>
      <c r="BT216" s="131"/>
      <c r="BU216" s="385"/>
      <c r="BV216" s="385"/>
      <c r="BW216" s="131"/>
      <c r="BX216" s="131"/>
      <c r="BY216" s="131"/>
      <c r="BZ216" s="385"/>
      <c r="CA216" s="385"/>
      <c r="CB216" s="131"/>
      <c r="CC216" s="131"/>
      <c r="CD216" s="131"/>
      <c r="CE216" s="385"/>
      <c r="CF216" s="385"/>
      <c r="CG216" s="131"/>
      <c r="CH216" s="131"/>
      <c r="CI216" s="131"/>
      <c r="CJ216" s="385"/>
      <c r="CK216" s="385"/>
      <c r="CL216" s="131"/>
      <c r="CM216" s="131"/>
      <c r="CN216" s="131"/>
      <c r="CO216" s="385"/>
      <c r="CP216" s="385"/>
      <c r="CQ216" s="131"/>
      <c r="CR216" s="131"/>
      <c r="CS216" s="131"/>
      <c r="CT216" s="385"/>
      <c r="CU216" s="385"/>
      <c r="CV216" s="131"/>
      <c r="CW216" s="131"/>
      <c r="CX216" s="131"/>
      <c r="CY216" s="385"/>
      <c r="CZ216" s="385"/>
      <c r="DA216" s="131"/>
      <c r="DB216" s="131"/>
      <c r="DC216" s="131"/>
      <c r="DD216" s="385"/>
      <c r="DE216" s="385"/>
      <c r="DF216" s="131"/>
      <c r="DG216" s="131"/>
      <c r="DH216" s="131"/>
      <c r="DI216" s="385"/>
      <c r="DJ216" s="385"/>
      <c r="DK216" s="131"/>
      <c r="DL216" s="131"/>
      <c r="DM216" s="131"/>
      <c r="DN216" s="385"/>
      <c r="DO216" s="385"/>
      <c r="DP216" s="131"/>
      <c r="DQ216" s="131"/>
      <c r="DR216" s="131"/>
      <c r="DS216" s="385"/>
      <c r="DT216" s="385"/>
      <c r="DU216" s="131"/>
      <c r="DV216" s="131"/>
      <c r="DW216" s="131"/>
      <c r="DX216" s="385"/>
      <c r="DY216" s="385"/>
      <c r="DZ216" s="131"/>
      <c r="EA216" s="131"/>
      <c r="EB216" s="131"/>
      <c r="EC216" s="385"/>
      <c r="ED216" s="385"/>
      <c r="EE216" s="131"/>
      <c r="EF216" s="131"/>
      <c r="EG216" s="131"/>
      <c r="EH216" s="385"/>
      <c r="EI216" s="385"/>
      <c r="EJ216" s="131"/>
      <c r="EK216" s="131"/>
      <c r="EL216" s="131"/>
      <c r="EM216" s="385"/>
      <c r="EN216" s="385"/>
      <c r="EO216" s="131"/>
      <c r="EP216" s="131"/>
      <c r="EQ216" s="131"/>
      <c r="ER216" s="385"/>
      <c r="ES216" s="385"/>
      <c r="ET216" s="131"/>
      <c r="EU216" s="131"/>
      <c r="EV216" s="131"/>
      <c r="EW216" s="385"/>
      <c r="EX216" s="385"/>
      <c r="EY216" s="131"/>
      <c r="EZ216" s="131"/>
      <c r="FA216" s="131"/>
      <c r="FB216" s="385"/>
      <c r="FC216" s="385"/>
      <c r="FD216" s="131"/>
      <c r="FE216" s="131"/>
      <c r="FF216" s="131"/>
      <c r="FG216" s="385"/>
      <c r="FH216" s="385"/>
      <c r="FI216" s="131"/>
      <c r="FJ216" s="131"/>
      <c r="FK216" s="131"/>
      <c r="FL216" s="385"/>
      <c r="FM216" s="385"/>
      <c r="FN216" s="131"/>
      <c r="FO216" s="131"/>
      <c r="FP216" s="131"/>
      <c r="FQ216" s="385"/>
      <c r="FR216" s="385"/>
      <c r="FS216" s="131"/>
      <c r="FT216" s="131"/>
      <c r="FU216" s="131"/>
      <c r="FV216" s="385"/>
      <c r="FW216" s="385"/>
      <c r="FX216" s="131"/>
      <c r="FY216" s="131"/>
      <c r="FZ216" s="131"/>
      <c r="GA216" s="385"/>
      <c r="GB216" s="385"/>
      <c r="GC216" s="131"/>
      <c r="GD216" s="131"/>
      <c r="GE216" s="131"/>
      <c r="GF216" s="385"/>
      <c r="GG216" s="385"/>
      <c r="GH216" s="131"/>
      <c r="GI216" s="131"/>
      <c r="GJ216" s="131"/>
      <c r="GK216" s="385"/>
      <c r="GL216" s="385"/>
      <c r="GM216" s="131"/>
      <c r="GN216" s="131"/>
      <c r="GO216" s="131"/>
      <c r="GP216" s="385"/>
      <c r="GQ216" s="385"/>
      <c r="GR216" s="131"/>
      <c r="GS216" s="131"/>
      <c r="GT216" s="131"/>
      <c r="GU216" s="385"/>
      <c r="GV216" s="385"/>
      <c r="GW216" s="131"/>
      <c r="GX216" s="131"/>
      <c r="GY216" s="131"/>
      <c r="GZ216" s="385"/>
      <c r="HA216" s="385"/>
      <c r="HB216" s="131"/>
      <c r="HC216" s="131"/>
      <c r="HD216" s="131"/>
      <c r="HE216" s="385"/>
      <c r="HF216" s="385"/>
      <c r="HG216" s="131"/>
      <c r="HH216" s="131"/>
      <c r="HI216" s="131"/>
      <c r="HJ216" s="385"/>
      <c r="HK216" s="385"/>
      <c r="HL216" s="131"/>
      <c r="HM216" s="131"/>
      <c r="HN216" s="131"/>
      <c r="HO216" s="385"/>
      <c r="HP216" s="385"/>
      <c r="HQ216" s="131"/>
      <c r="HR216" s="131"/>
      <c r="HS216" s="131"/>
      <c r="HT216" s="385"/>
      <c r="HU216" s="385"/>
      <c r="HV216" s="131"/>
      <c r="HW216" s="131"/>
      <c r="HX216" s="131"/>
      <c r="HY216" s="385"/>
      <c r="HZ216" s="385"/>
      <c r="IA216" s="131"/>
      <c r="IB216" s="131"/>
      <c r="IC216" s="131"/>
      <c r="ID216" s="385"/>
      <c r="IE216" s="385"/>
      <c r="IF216" s="131"/>
      <c r="IG216" s="131"/>
      <c r="IH216" s="131"/>
      <c r="II216" s="385"/>
      <c r="IJ216" s="385"/>
      <c r="IK216" s="131"/>
      <c r="IL216" s="131"/>
      <c r="IM216" s="131"/>
      <c r="IN216" s="385"/>
      <c r="IO216" s="385"/>
      <c r="IP216" s="131"/>
      <c r="IQ216" s="131"/>
      <c r="IR216" s="131"/>
      <c r="IS216" s="385"/>
      <c r="IT216" s="385"/>
      <c r="IU216" s="131"/>
      <c r="IV216" s="131"/>
      <c r="IW216" s="131"/>
      <c r="IX216" s="385"/>
      <c r="IY216" s="386"/>
      <c r="IZ216" s="198"/>
      <c r="JA216" s="378"/>
      <c r="JB216" s="256"/>
      <c r="JC216" s="256"/>
    </row>
    <row r="217" spans="1:263" s="3" customFormat="1" x14ac:dyDescent="0.35">
      <c r="A217" s="198"/>
      <c r="B217" s="359"/>
      <c r="C217" s="239"/>
      <c r="D217" s="102"/>
      <c r="E217" s="102"/>
      <c r="F217" s="384"/>
      <c r="G217" s="131"/>
      <c r="H217" s="325"/>
      <c r="I217" s="202"/>
      <c r="J217" s="324"/>
      <c r="K217" s="131"/>
      <c r="L217" s="131"/>
      <c r="M217" s="385"/>
      <c r="N217" s="385"/>
      <c r="O217" s="131"/>
      <c r="P217" s="131"/>
      <c r="Q217" s="131"/>
      <c r="R217" s="385"/>
      <c r="S217" s="385"/>
      <c r="T217" s="131"/>
      <c r="U217" s="131"/>
      <c r="V217" s="131"/>
      <c r="W217" s="385"/>
      <c r="X217" s="385"/>
      <c r="Y217" s="131"/>
      <c r="Z217" s="131"/>
      <c r="AA217" s="131"/>
      <c r="AB217" s="385"/>
      <c r="AC217" s="385"/>
      <c r="AD217" s="131"/>
      <c r="AE217" s="131"/>
      <c r="AF217" s="131"/>
      <c r="AG217" s="385"/>
      <c r="AH217" s="385"/>
      <c r="AI217" s="131"/>
      <c r="AJ217" s="131"/>
      <c r="AK217" s="131"/>
      <c r="AL217" s="385"/>
      <c r="AM217" s="385"/>
      <c r="AN217" s="131"/>
      <c r="AO217" s="131"/>
      <c r="AP217" s="131"/>
      <c r="AQ217" s="385"/>
      <c r="AR217" s="385"/>
      <c r="AS217" s="131"/>
      <c r="AT217" s="131"/>
      <c r="AU217" s="131"/>
      <c r="AV217" s="385"/>
      <c r="AW217" s="385"/>
      <c r="AX217" s="131"/>
      <c r="AY217" s="131"/>
      <c r="AZ217" s="131"/>
      <c r="BA217" s="385"/>
      <c r="BB217" s="385"/>
      <c r="BC217" s="131"/>
      <c r="BD217" s="131"/>
      <c r="BE217" s="131"/>
      <c r="BF217" s="385"/>
      <c r="BG217" s="385"/>
      <c r="BH217" s="131"/>
      <c r="BI217" s="131"/>
      <c r="BJ217" s="131"/>
      <c r="BK217" s="385"/>
      <c r="BL217" s="385"/>
      <c r="BM217" s="131"/>
      <c r="BN217" s="131"/>
      <c r="BO217" s="131"/>
      <c r="BP217" s="385"/>
      <c r="BQ217" s="385"/>
      <c r="BR217" s="131"/>
      <c r="BS217" s="131"/>
      <c r="BT217" s="131"/>
      <c r="BU217" s="385"/>
      <c r="BV217" s="385"/>
      <c r="BW217" s="131"/>
      <c r="BX217" s="131"/>
      <c r="BY217" s="131"/>
      <c r="BZ217" s="385"/>
      <c r="CA217" s="385"/>
      <c r="CB217" s="131"/>
      <c r="CC217" s="131"/>
      <c r="CD217" s="131"/>
      <c r="CE217" s="385"/>
      <c r="CF217" s="385"/>
      <c r="CG217" s="131"/>
      <c r="CH217" s="131"/>
      <c r="CI217" s="131"/>
      <c r="CJ217" s="385"/>
      <c r="CK217" s="385"/>
      <c r="CL217" s="131"/>
      <c r="CM217" s="131"/>
      <c r="CN217" s="131"/>
      <c r="CO217" s="385"/>
      <c r="CP217" s="385"/>
      <c r="CQ217" s="131"/>
      <c r="CR217" s="131"/>
      <c r="CS217" s="131"/>
      <c r="CT217" s="385"/>
      <c r="CU217" s="385"/>
      <c r="CV217" s="131"/>
      <c r="CW217" s="131"/>
      <c r="CX217" s="131"/>
      <c r="CY217" s="385"/>
      <c r="CZ217" s="385"/>
      <c r="DA217" s="131"/>
      <c r="DB217" s="131"/>
      <c r="DC217" s="131"/>
      <c r="DD217" s="385"/>
      <c r="DE217" s="385"/>
      <c r="DF217" s="131"/>
      <c r="DG217" s="131"/>
      <c r="DH217" s="131"/>
      <c r="DI217" s="385"/>
      <c r="DJ217" s="385"/>
      <c r="DK217" s="131"/>
      <c r="DL217" s="131"/>
      <c r="DM217" s="131"/>
      <c r="DN217" s="385"/>
      <c r="DO217" s="385"/>
      <c r="DP217" s="131"/>
      <c r="DQ217" s="131"/>
      <c r="DR217" s="131"/>
      <c r="DS217" s="385"/>
      <c r="DT217" s="385"/>
      <c r="DU217" s="131"/>
      <c r="DV217" s="131"/>
      <c r="DW217" s="131"/>
      <c r="DX217" s="385"/>
      <c r="DY217" s="385"/>
      <c r="DZ217" s="131"/>
      <c r="EA217" s="131"/>
      <c r="EB217" s="131"/>
      <c r="EC217" s="385"/>
      <c r="ED217" s="385"/>
      <c r="EE217" s="131"/>
      <c r="EF217" s="131"/>
      <c r="EG217" s="131"/>
      <c r="EH217" s="385"/>
      <c r="EI217" s="385"/>
      <c r="EJ217" s="131"/>
      <c r="EK217" s="131"/>
      <c r="EL217" s="131"/>
      <c r="EM217" s="385"/>
      <c r="EN217" s="385"/>
      <c r="EO217" s="131"/>
      <c r="EP217" s="131"/>
      <c r="EQ217" s="131"/>
      <c r="ER217" s="385"/>
      <c r="ES217" s="385"/>
      <c r="ET217" s="131"/>
      <c r="EU217" s="131"/>
      <c r="EV217" s="131"/>
      <c r="EW217" s="385"/>
      <c r="EX217" s="385"/>
      <c r="EY217" s="131"/>
      <c r="EZ217" s="131"/>
      <c r="FA217" s="131"/>
      <c r="FB217" s="385"/>
      <c r="FC217" s="385"/>
      <c r="FD217" s="131"/>
      <c r="FE217" s="131"/>
      <c r="FF217" s="131"/>
      <c r="FG217" s="385"/>
      <c r="FH217" s="385"/>
      <c r="FI217" s="131"/>
      <c r="FJ217" s="131"/>
      <c r="FK217" s="131"/>
      <c r="FL217" s="385"/>
      <c r="FM217" s="385"/>
      <c r="FN217" s="131"/>
      <c r="FO217" s="131"/>
      <c r="FP217" s="131"/>
      <c r="FQ217" s="385"/>
      <c r="FR217" s="385"/>
      <c r="FS217" s="131"/>
      <c r="FT217" s="131"/>
      <c r="FU217" s="131"/>
      <c r="FV217" s="385"/>
      <c r="FW217" s="385"/>
      <c r="FX217" s="131"/>
      <c r="FY217" s="131"/>
      <c r="FZ217" s="131"/>
      <c r="GA217" s="385"/>
      <c r="GB217" s="385"/>
      <c r="GC217" s="131"/>
      <c r="GD217" s="131"/>
      <c r="GE217" s="131"/>
      <c r="GF217" s="385"/>
      <c r="GG217" s="385"/>
      <c r="GH217" s="131"/>
      <c r="GI217" s="131"/>
      <c r="GJ217" s="131"/>
      <c r="GK217" s="385"/>
      <c r="GL217" s="385"/>
      <c r="GM217" s="131"/>
      <c r="GN217" s="131"/>
      <c r="GO217" s="131"/>
      <c r="GP217" s="385"/>
      <c r="GQ217" s="385"/>
      <c r="GR217" s="131"/>
      <c r="GS217" s="131"/>
      <c r="GT217" s="131"/>
      <c r="GU217" s="385"/>
      <c r="GV217" s="385"/>
      <c r="GW217" s="131"/>
      <c r="GX217" s="131"/>
      <c r="GY217" s="131"/>
      <c r="GZ217" s="385"/>
      <c r="HA217" s="385"/>
      <c r="HB217" s="131"/>
      <c r="HC217" s="131"/>
      <c r="HD217" s="131"/>
      <c r="HE217" s="385"/>
      <c r="HF217" s="385"/>
      <c r="HG217" s="131"/>
      <c r="HH217" s="131"/>
      <c r="HI217" s="131"/>
      <c r="HJ217" s="385"/>
      <c r="HK217" s="385"/>
      <c r="HL217" s="131"/>
      <c r="HM217" s="131"/>
      <c r="HN217" s="131"/>
      <c r="HO217" s="385"/>
      <c r="HP217" s="385"/>
      <c r="HQ217" s="131"/>
      <c r="HR217" s="131"/>
      <c r="HS217" s="131"/>
      <c r="HT217" s="385"/>
      <c r="HU217" s="385"/>
      <c r="HV217" s="131"/>
      <c r="HW217" s="131"/>
      <c r="HX217" s="131"/>
      <c r="HY217" s="385"/>
      <c r="HZ217" s="385"/>
      <c r="IA217" s="131"/>
      <c r="IB217" s="131"/>
      <c r="IC217" s="131"/>
      <c r="ID217" s="385"/>
      <c r="IE217" s="385"/>
      <c r="IF217" s="131"/>
      <c r="IG217" s="131"/>
      <c r="IH217" s="131"/>
      <c r="II217" s="385"/>
      <c r="IJ217" s="385"/>
      <c r="IK217" s="131"/>
      <c r="IL217" s="131"/>
      <c r="IM217" s="131"/>
      <c r="IN217" s="385"/>
      <c r="IO217" s="385"/>
      <c r="IP217" s="131"/>
      <c r="IQ217" s="131"/>
      <c r="IR217" s="131"/>
      <c r="IS217" s="385"/>
      <c r="IT217" s="385"/>
      <c r="IU217" s="131"/>
      <c r="IV217" s="131"/>
      <c r="IW217" s="131"/>
      <c r="IX217" s="385"/>
      <c r="IY217" s="386"/>
      <c r="IZ217" s="198"/>
      <c r="JA217" s="378"/>
      <c r="JB217" s="256"/>
      <c r="JC217" s="256"/>
    </row>
    <row r="218" spans="1:263" s="3" customFormat="1" ht="15" thickBot="1" x14ac:dyDescent="0.4">
      <c r="A218" s="198"/>
      <c r="B218" s="359"/>
      <c r="C218" s="239"/>
      <c r="D218" s="102"/>
      <c r="E218" s="102"/>
      <c r="F218" s="384"/>
      <c r="G218" s="131"/>
      <c r="H218" s="325"/>
      <c r="I218" s="202"/>
      <c r="J218" s="324"/>
      <c r="K218" s="131"/>
      <c r="L218" s="131"/>
      <c r="M218" s="385"/>
      <c r="N218" s="385"/>
      <c r="O218" s="131"/>
      <c r="P218" s="131"/>
      <c r="Q218" s="131"/>
      <c r="R218" s="385"/>
      <c r="S218" s="385"/>
      <c r="T218" s="131"/>
      <c r="U218" s="131"/>
      <c r="V218" s="131"/>
      <c r="W218" s="385"/>
      <c r="X218" s="385"/>
      <c r="Y218" s="131"/>
      <c r="Z218" s="131"/>
      <c r="AA218" s="131"/>
      <c r="AB218" s="385"/>
      <c r="AC218" s="385"/>
      <c r="AD218" s="131"/>
      <c r="AE218" s="131"/>
      <c r="AF218" s="131"/>
      <c r="AG218" s="385"/>
      <c r="AH218" s="385"/>
      <c r="AI218" s="131"/>
      <c r="AJ218" s="131"/>
      <c r="AK218" s="131"/>
      <c r="AL218" s="385"/>
      <c r="AM218" s="385"/>
      <c r="AN218" s="131"/>
      <c r="AO218" s="131"/>
      <c r="AP218" s="131"/>
      <c r="AQ218" s="385"/>
      <c r="AR218" s="385"/>
      <c r="AS218" s="131"/>
      <c r="AT218" s="131"/>
      <c r="AU218" s="131"/>
      <c r="AV218" s="385"/>
      <c r="AW218" s="385"/>
      <c r="AX218" s="131"/>
      <c r="AY218" s="131"/>
      <c r="AZ218" s="131"/>
      <c r="BA218" s="385"/>
      <c r="BB218" s="385"/>
      <c r="BC218" s="131"/>
      <c r="BD218" s="131"/>
      <c r="BE218" s="131"/>
      <c r="BF218" s="385"/>
      <c r="BG218" s="385"/>
      <c r="BH218" s="131"/>
      <c r="BI218" s="131"/>
      <c r="BJ218" s="131"/>
      <c r="BK218" s="385"/>
      <c r="BL218" s="385"/>
      <c r="BM218" s="131"/>
      <c r="BN218" s="131"/>
      <c r="BO218" s="131"/>
      <c r="BP218" s="385"/>
      <c r="BQ218" s="385"/>
      <c r="BR218" s="131"/>
      <c r="BS218" s="131"/>
      <c r="BT218" s="131"/>
      <c r="BU218" s="385"/>
      <c r="BV218" s="385"/>
      <c r="BW218" s="131"/>
      <c r="BX218" s="131"/>
      <c r="BY218" s="131"/>
      <c r="BZ218" s="385"/>
      <c r="CA218" s="385"/>
      <c r="CB218" s="131"/>
      <c r="CC218" s="131"/>
      <c r="CD218" s="131"/>
      <c r="CE218" s="385"/>
      <c r="CF218" s="385"/>
      <c r="CG218" s="131"/>
      <c r="CH218" s="131"/>
      <c r="CI218" s="131"/>
      <c r="CJ218" s="385"/>
      <c r="CK218" s="385"/>
      <c r="CL218" s="131"/>
      <c r="CM218" s="131"/>
      <c r="CN218" s="131"/>
      <c r="CO218" s="385"/>
      <c r="CP218" s="385"/>
      <c r="CQ218" s="131"/>
      <c r="CR218" s="131"/>
      <c r="CS218" s="131"/>
      <c r="CT218" s="385"/>
      <c r="CU218" s="385"/>
      <c r="CV218" s="131"/>
      <c r="CW218" s="131"/>
      <c r="CX218" s="131"/>
      <c r="CY218" s="385"/>
      <c r="CZ218" s="385"/>
      <c r="DA218" s="131"/>
      <c r="DB218" s="131"/>
      <c r="DC218" s="131"/>
      <c r="DD218" s="385"/>
      <c r="DE218" s="385"/>
      <c r="DF218" s="131"/>
      <c r="DG218" s="131"/>
      <c r="DH218" s="131"/>
      <c r="DI218" s="385"/>
      <c r="DJ218" s="385"/>
      <c r="DK218" s="131"/>
      <c r="DL218" s="131"/>
      <c r="DM218" s="131"/>
      <c r="DN218" s="385"/>
      <c r="DO218" s="385"/>
      <c r="DP218" s="131"/>
      <c r="DQ218" s="131"/>
      <c r="DR218" s="131"/>
      <c r="DS218" s="385"/>
      <c r="DT218" s="385"/>
      <c r="DU218" s="131"/>
      <c r="DV218" s="131"/>
      <c r="DW218" s="131"/>
      <c r="DX218" s="385"/>
      <c r="DY218" s="385"/>
      <c r="DZ218" s="131"/>
      <c r="EA218" s="131"/>
      <c r="EB218" s="131"/>
      <c r="EC218" s="385"/>
      <c r="ED218" s="385"/>
      <c r="EE218" s="131"/>
      <c r="EF218" s="131"/>
      <c r="EG218" s="131"/>
      <c r="EH218" s="385"/>
      <c r="EI218" s="385"/>
      <c r="EJ218" s="131"/>
      <c r="EK218" s="131"/>
      <c r="EL218" s="131"/>
      <c r="EM218" s="385"/>
      <c r="EN218" s="385"/>
      <c r="EO218" s="131"/>
      <c r="EP218" s="131"/>
      <c r="EQ218" s="131"/>
      <c r="ER218" s="385"/>
      <c r="ES218" s="385"/>
      <c r="ET218" s="131"/>
      <c r="EU218" s="131"/>
      <c r="EV218" s="131"/>
      <c r="EW218" s="385"/>
      <c r="EX218" s="385"/>
      <c r="EY218" s="131"/>
      <c r="EZ218" s="131"/>
      <c r="FA218" s="131"/>
      <c r="FB218" s="385"/>
      <c r="FC218" s="385"/>
      <c r="FD218" s="131"/>
      <c r="FE218" s="131"/>
      <c r="FF218" s="131"/>
      <c r="FG218" s="385"/>
      <c r="FH218" s="385"/>
      <c r="FI218" s="131"/>
      <c r="FJ218" s="131"/>
      <c r="FK218" s="131"/>
      <c r="FL218" s="385"/>
      <c r="FM218" s="385"/>
      <c r="FN218" s="131"/>
      <c r="FO218" s="131"/>
      <c r="FP218" s="131"/>
      <c r="FQ218" s="385"/>
      <c r="FR218" s="385"/>
      <c r="FS218" s="131"/>
      <c r="FT218" s="131"/>
      <c r="FU218" s="131"/>
      <c r="FV218" s="385"/>
      <c r="FW218" s="385"/>
      <c r="FX218" s="131"/>
      <c r="FY218" s="131"/>
      <c r="FZ218" s="131"/>
      <c r="GA218" s="385"/>
      <c r="GB218" s="385"/>
      <c r="GC218" s="131"/>
      <c r="GD218" s="131"/>
      <c r="GE218" s="131"/>
      <c r="GF218" s="385"/>
      <c r="GG218" s="385"/>
      <c r="GH218" s="131"/>
      <c r="GI218" s="131"/>
      <c r="GJ218" s="131"/>
      <c r="GK218" s="385"/>
      <c r="GL218" s="385"/>
      <c r="GM218" s="131"/>
      <c r="GN218" s="131"/>
      <c r="GO218" s="131"/>
      <c r="GP218" s="385"/>
      <c r="GQ218" s="385"/>
      <c r="GR218" s="131"/>
      <c r="GS218" s="131"/>
      <c r="GT218" s="131"/>
      <c r="GU218" s="385"/>
      <c r="GV218" s="385"/>
      <c r="GW218" s="131"/>
      <c r="GX218" s="131"/>
      <c r="GY218" s="131"/>
      <c r="GZ218" s="385"/>
      <c r="HA218" s="385"/>
      <c r="HB218" s="131"/>
      <c r="HC218" s="131"/>
      <c r="HD218" s="131"/>
      <c r="HE218" s="385"/>
      <c r="HF218" s="385"/>
      <c r="HG218" s="131"/>
      <c r="HH218" s="131"/>
      <c r="HI218" s="131"/>
      <c r="HJ218" s="385"/>
      <c r="HK218" s="385"/>
      <c r="HL218" s="131"/>
      <c r="HM218" s="131"/>
      <c r="HN218" s="131"/>
      <c r="HO218" s="385"/>
      <c r="HP218" s="385"/>
      <c r="HQ218" s="131"/>
      <c r="HR218" s="131"/>
      <c r="HS218" s="131"/>
      <c r="HT218" s="385"/>
      <c r="HU218" s="385"/>
      <c r="HV218" s="131"/>
      <c r="HW218" s="131"/>
      <c r="HX218" s="131"/>
      <c r="HY218" s="385"/>
      <c r="HZ218" s="385"/>
      <c r="IA218" s="131"/>
      <c r="IB218" s="131"/>
      <c r="IC218" s="131"/>
      <c r="ID218" s="385"/>
      <c r="IE218" s="385"/>
      <c r="IF218" s="131"/>
      <c r="IG218" s="131"/>
      <c r="IH218" s="131"/>
      <c r="II218" s="385"/>
      <c r="IJ218" s="385"/>
      <c r="IK218" s="131"/>
      <c r="IL218" s="131"/>
      <c r="IM218" s="131"/>
      <c r="IN218" s="385"/>
      <c r="IO218" s="385"/>
      <c r="IP218" s="131"/>
      <c r="IQ218" s="131"/>
      <c r="IR218" s="131"/>
      <c r="IS218" s="385"/>
      <c r="IT218" s="385"/>
      <c r="IU218" s="131"/>
      <c r="IV218" s="131"/>
      <c r="IW218" s="131"/>
      <c r="IX218" s="385"/>
      <c r="IY218" s="386"/>
      <c r="IZ218" s="198"/>
      <c r="JA218" s="378"/>
      <c r="JB218" s="256"/>
      <c r="JC218" s="256"/>
    </row>
    <row r="219" spans="1:263" s="127" customFormat="1" ht="28.5" customHeight="1" thickBot="1" x14ac:dyDescent="0.4">
      <c r="A219" s="419"/>
      <c r="B219" s="420"/>
      <c r="C219" s="126" t="s">
        <v>462</v>
      </c>
      <c r="D219" s="248" t="s">
        <v>356</v>
      </c>
      <c r="E219" s="421"/>
      <c r="F219" s="286"/>
      <c r="G219" s="250"/>
      <c r="H219" s="422"/>
      <c r="I219" s="423"/>
      <c r="J219" s="424"/>
      <c r="K219" s="251"/>
      <c r="L219" s="251"/>
      <c r="M219" s="251"/>
      <c r="N219" s="251"/>
      <c r="O219" s="425"/>
      <c r="P219" s="251"/>
      <c r="Q219" s="251"/>
      <c r="R219" s="251"/>
      <c r="S219" s="251"/>
      <c r="T219" s="425"/>
      <c r="U219" s="251"/>
      <c r="V219" s="251"/>
      <c r="W219" s="251"/>
      <c r="X219" s="251"/>
      <c r="Y219" s="425"/>
      <c r="Z219" s="251"/>
      <c r="AA219" s="251"/>
      <c r="AB219" s="251"/>
      <c r="AC219" s="251"/>
      <c r="AD219" s="425"/>
      <c r="AE219" s="251"/>
      <c r="AF219" s="251"/>
      <c r="AG219" s="251"/>
      <c r="AH219" s="251"/>
      <c r="AI219" s="425"/>
      <c r="AJ219" s="251"/>
      <c r="AK219" s="251"/>
      <c r="AL219" s="251"/>
      <c r="AM219" s="251"/>
      <c r="AN219" s="425"/>
      <c r="AO219" s="251"/>
      <c r="AP219" s="251"/>
      <c r="AQ219" s="251"/>
      <c r="AR219" s="251"/>
      <c r="AS219" s="425"/>
      <c r="AT219" s="251"/>
      <c r="AU219" s="251"/>
      <c r="AV219" s="251"/>
      <c r="AW219" s="251"/>
      <c r="AX219" s="425"/>
      <c r="AY219" s="251"/>
      <c r="AZ219" s="251"/>
      <c r="BA219" s="251"/>
      <c r="BB219" s="251"/>
      <c r="BC219" s="425"/>
      <c r="BD219" s="251"/>
      <c r="BE219" s="251"/>
      <c r="BF219" s="251"/>
      <c r="BG219" s="251"/>
      <c r="BH219" s="425"/>
      <c r="BI219" s="251"/>
      <c r="BJ219" s="251"/>
      <c r="BK219" s="251"/>
      <c r="BL219" s="251"/>
      <c r="BM219" s="425"/>
      <c r="BN219" s="251"/>
      <c r="BO219" s="251"/>
      <c r="BP219" s="251"/>
      <c r="BQ219" s="251"/>
      <c r="BR219" s="425"/>
      <c r="BS219" s="251"/>
      <c r="BT219" s="251"/>
      <c r="BU219" s="251"/>
      <c r="BV219" s="251"/>
      <c r="BW219" s="425"/>
      <c r="BX219" s="251"/>
      <c r="BY219" s="251"/>
      <c r="BZ219" s="251"/>
      <c r="CA219" s="251"/>
      <c r="CB219" s="425"/>
      <c r="CC219" s="251"/>
      <c r="CD219" s="251"/>
      <c r="CE219" s="251"/>
      <c r="CF219" s="251"/>
      <c r="CG219" s="425"/>
      <c r="CH219" s="251"/>
      <c r="CI219" s="251"/>
      <c r="CJ219" s="251"/>
      <c r="CK219" s="251"/>
      <c r="CL219" s="425"/>
      <c r="CM219" s="251"/>
      <c r="CN219" s="251"/>
      <c r="CO219" s="251"/>
      <c r="CP219" s="251"/>
      <c r="CQ219" s="425"/>
      <c r="CR219" s="251"/>
      <c r="CS219" s="251"/>
      <c r="CT219" s="251"/>
      <c r="CU219" s="251"/>
      <c r="CV219" s="425"/>
      <c r="CW219" s="251"/>
      <c r="CX219" s="251"/>
      <c r="CY219" s="251"/>
      <c r="CZ219" s="251"/>
      <c r="DA219" s="425"/>
      <c r="DB219" s="251"/>
      <c r="DC219" s="251"/>
      <c r="DD219" s="251"/>
      <c r="DE219" s="251"/>
      <c r="DF219" s="425"/>
      <c r="DG219" s="251"/>
      <c r="DH219" s="251"/>
      <c r="DI219" s="251"/>
      <c r="DJ219" s="251"/>
      <c r="DK219" s="425"/>
      <c r="DL219" s="251"/>
      <c r="DM219" s="251"/>
      <c r="DN219" s="251"/>
      <c r="DO219" s="251"/>
      <c r="DP219" s="425"/>
      <c r="DQ219" s="251"/>
      <c r="DR219" s="251"/>
      <c r="DS219" s="251"/>
      <c r="DT219" s="251"/>
      <c r="DU219" s="425"/>
      <c r="DV219" s="251"/>
      <c r="DW219" s="251"/>
      <c r="DX219" s="251"/>
      <c r="DY219" s="251"/>
      <c r="DZ219" s="425"/>
      <c r="EA219" s="251"/>
      <c r="EB219" s="251"/>
      <c r="EC219" s="251"/>
      <c r="ED219" s="251"/>
      <c r="EE219" s="425"/>
      <c r="EF219" s="251"/>
      <c r="EG219" s="251"/>
      <c r="EH219" s="251"/>
      <c r="EI219" s="251"/>
      <c r="EJ219" s="425"/>
      <c r="EK219" s="251"/>
      <c r="EL219" s="251"/>
      <c r="EM219" s="251"/>
      <c r="EN219" s="251"/>
      <c r="EO219" s="425"/>
      <c r="EP219" s="251"/>
      <c r="EQ219" s="251"/>
      <c r="ER219" s="251"/>
      <c r="ES219" s="251"/>
      <c r="ET219" s="425"/>
      <c r="EU219" s="251"/>
      <c r="EV219" s="251"/>
      <c r="EW219" s="251"/>
      <c r="EX219" s="251"/>
      <c r="EY219" s="425"/>
      <c r="EZ219" s="251"/>
      <c r="FA219" s="251"/>
      <c r="FB219" s="251"/>
      <c r="FC219" s="251"/>
      <c r="FD219" s="425"/>
      <c r="FE219" s="251"/>
      <c r="FF219" s="251"/>
      <c r="FG219" s="251"/>
      <c r="FH219" s="251"/>
      <c r="FI219" s="425"/>
      <c r="FJ219" s="251"/>
      <c r="FK219" s="251"/>
      <c r="FL219" s="251"/>
      <c r="FM219" s="251"/>
      <c r="FN219" s="425"/>
      <c r="FO219" s="251"/>
      <c r="FP219" s="251"/>
      <c r="FQ219" s="251"/>
      <c r="FR219" s="251"/>
      <c r="FS219" s="425"/>
      <c r="FT219" s="251"/>
      <c r="FU219" s="251"/>
      <c r="FV219" s="251"/>
      <c r="FW219" s="251"/>
      <c r="FX219" s="425"/>
      <c r="FY219" s="251"/>
      <c r="FZ219" s="251"/>
      <c r="GA219" s="251"/>
      <c r="GB219" s="251"/>
      <c r="GC219" s="425"/>
      <c r="GD219" s="251"/>
      <c r="GE219" s="251"/>
      <c r="GF219" s="251"/>
      <c r="GG219" s="251"/>
      <c r="GH219" s="425"/>
      <c r="GI219" s="251"/>
      <c r="GJ219" s="251"/>
      <c r="GK219" s="251"/>
      <c r="GL219" s="251"/>
      <c r="GM219" s="425"/>
      <c r="GN219" s="251"/>
      <c r="GO219" s="251"/>
      <c r="GP219" s="251"/>
      <c r="GQ219" s="251"/>
      <c r="GR219" s="425"/>
      <c r="GS219" s="251"/>
      <c r="GT219" s="251"/>
      <c r="GU219" s="251"/>
      <c r="GV219" s="251"/>
      <c r="GW219" s="425"/>
      <c r="GX219" s="251"/>
      <c r="GY219" s="251"/>
      <c r="GZ219" s="251"/>
      <c r="HA219" s="251"/>
      <c r="HB219" s="425"/>
      <c r="HC219" s="251"/>
      <c r="HD219" s="251"/>
      <c r="HE219" s="251"/>
      <c r="HF219" s="251"/>
      <c r="HG219" s="425"/>
      <c r="HH219" s="251"/>
      <c r="HI219" s="251"/>
      <c r="HJ219" s="251"/>
      <c r="HK219" s="251"/>
      <c r="HL219" s="425"/>
      <c r="HM219" s="251"/>
      <c r="HN219" s="251"/>
      <c r="HO219" s="251"/>
      <c r="HP219" s="251"/>
      <c r="HQ219" s="425"/>
      <c r="HR219" s="251"/>
      <c r="HS219" s="251"/>
      <c r="HT219" s="251"/>
      <c r="HU219" s="251"/>
      <c r="HV219" s="425"/>
      <c r="HW219" s="251"/>
      <c r="HX219" s="251"/>
      <c r="HY219" s="251"/>
      <c r="HZ219" s="251"/>
      <c r="IA219" s="425"/>
      <c r="IB219" s="251"/>
      <c r="IC219" s="251"/>
      <c r="ID219" s="251"/>
      <c r="IE219" s="251"/>
      <c r="IF219" s="425"/>
      <c r="IG219" s="251"/>
      <c r="IH219" s="251"/>
      <c r="II219" s="251"/>
      <c r="IJ219" s="251"/>
      <c r="IK219" s="425"/>
      <c r="IL219" s="251"/>
      <c r="IM219" s="251"/>
      <c r="IN219" s="251"/>
      <c r="IO219" s="251"/>
      <c r="IP219" s="425"/>
      <c r="IQ219" s="251"/>
      <c r="IR219" s="251"/>
      <c r="IS219" s="251"/>
      <c r="IT219" s="251"/>
      <c r="IU219" s="425"/>
      <c r="IV219" s="251"/>
      <c r="IW219" s="251"/>
      <c r="IX219" s="251"/>
      <c r="IY219" s="426"/>
      <c r="IZ219" s="198"/>
      <c r="JA219" s="427"/>
      <c r="JB219" s="428"/>
      <c r="JC219" s="428"/>
    </row>
    <row r="220" spans="1:263" s="3" customFormat="1" x14ac:dyDescent="0.35">
      <c r="A220" s="198"/>
      <c r="B220" s="359"/>
      <c r="C220" s="239"/>
      <c r="D220" s="102"/>
      <c r="E220" s="102"/>
      <c r="F220" s="384"/>
      <c r="G220" s="131"/>
      <c r="H220" s="325"/>
      <c r="I220" s="202"/>
      <c r="J220" s="324"/>
      <c r="K220" s="131"/>
      <c r="L220" s="131"/>
      <c r="M220" s="385"/>
      <c r="N220" s="385"/>
      <c r="O220" s="131"/>
      <c r="P220" s="131"/>
      <c r="Q220" s="131"/>
      <c r="R220" s="385"/>
      <c r="S220" s="385"/>
      <c r="T220" s="131"/>
      <c r="U220" s="131"/>
      <c r="V220" s="131"/>
      <c r="W220" s="385"/>
      <c r="X220" s="385"/>
      <c r="Y220" s="131"/>
      <c r="Z220" s="131"/>
      <c r="AA220" s="131"/>
      <c r="AB220" s="385"/>
      <c r="AC220" s="385"/>
      <c r="AD220" s="131"/>
      <c r="AE220" s="131"/>
      <c r="AF220" s="131"/>
      <c r="AG220" s="385"/>
      <c r="AH220" s="385"/>
      <c r="AI220" s="131"/>
      <c r="AJ220" s="131"/>
      <c r="AK220" s="131"/>
      <c r="AL220" s="385"/>
      <c r="AM220" s="385"/>
      <c r="AN220" s="131"/>
      <c r="AO220" s="131"/>
      <c r="AP220" s="131"/>
      <c r="AQ220" s="385"/>
      <c r="AR220" s="385"/>
      <c r="AS220" s="131"/>
      <c r="AT220" s="131"/>
      <c r="AU220" s="131"/>
      <c r="AV220" s="385"/>
      <c r="AW220" s="385"/>
      <c r="AX220" s="131"/>
      <c r="AY220" s="131"/>
      <c r="AZ220" s="131"/>
      <c r="BA220" s="385"/>
      <c r="BB220" s="385"/>
      <c r="BC220" s="131"/>
      <c r="BD220" s="131"/>
      <c r="BE220" s="131"/>
      <c r="BF220" s="385"/>
      <c r="BG220" s="385"/>
      <c r="BH220" s="131"/>
      <c r="BI220" s="131"/>
      <c r="BJ220" s="131"/>
      <c r="BK220" s="385"/>
      <c r="BL220" s="385"/>
      <c r="BM220" s="131"/>
      <c r="BN220" s="131"/>
      <c r="BO220" s="131"/>
      <c r="BP220" s="385"/>
      <c r="BQ220" s="385"/>
      <c r="BR220" s="131"/>
      <c r="BS220" s="131"/>
      <c r="BT220" s="131"/>
      <c r="BU220" s="385"/>
      <c r="BV220" s="385"/>
      <c r="BW220" s="131"/>
      <c r="BX220" s="131"/>
      <c r="BY220" s="131"/>
      <c r="BZ220" s="385"/>
      <c r="CA220" s="385"/>
      <c r="CB220" s="131"/>
      <c r="CC220" s="131"/>
      <c r="CD220" s="131"/>
      <c r="CE220" s="385"/>
      <c r="CF220" s="385"/>
      <c r="CG220" s="131"/>
      <c r="CH220" s="131"/>
      <c r="CI220" s="131"/>
      <c r="CJ220" s="385"/>
      <c r="CK220" s="385"/>
      <c r="CL220" s="131"/>
      <c r="CM220" s="131"/>
      <c r="CN220" s="131"/>
      <c r="CO220" s="385"/>
      <c r="CP220" s="385"/>
      <c r="CQ220" s="131"/>
      <c r="CR220" s="131"/>
      <c r="CS220" s="131"/>
      <c r="CT220" s="385"/>
      <c r="CU220" s="385"/>
      <c r="CV220" s="131"/>
      <c r="CW220" s="131"/>
      <c r="CX220" s="131"/>
      <c r="CY220" s="385"/>
      <c r="CZ220" s="385"/>
      <c r="DA220" s="131"/>
      <c r="DB220" s="131"/>
      <c r="DC220" s="131"/>
      <c r="DD220" s="385"/>
      <c r="DE220" s="385"/>
      <c r="DF220" s="131"/>
      <c r="DG220" s="131"/>
      <c r="DH220" s="131"/>
      <c r="DI220" s="385"/>
      <c r="DJ220" s="385"/>
      <c r="DK220" s="131"/>
      <c r="DL220" s="131"/>
      <c r="DM220" s="131"/>
      <c r="DN220" s="385"/>
      <c r="DO220" s="385"/>
      <c r="DP220" s="131"/>
      <c r="DQ220" s="131"/>
      <c r="DR220" s="131"/>
      <c r="DS220" s="385"/>
      <c r="DT220" s="385"/>
      <c r="DU220" s="131"/>
      <c r="DV220" s="131"/>
      <c r="DW220" s="131"/>
      <c r="DX220" s="385"/>
      <c r="DY220" s="385"/>
      <c r="DZ220" s="131"/>
      <c r="EA220" s="131"/>
      <c r="EB220" s="131"/>
      <c r="EC220" s="385"/>
      <c r="ED220" s="385"/>
      <c r="EE220" s="131"/>
      <c r="EF220" s="131"/>
      <c r="EG220" s="131"/>
      <c r="EH220" s="385"/>
      <c r="EI220" s="385"/>
      <c r="EJ220" s="131"/>
      <c r="EK220" s="131"/>
      <c r="EL220" s="131"/>
      <c r="EM220" s="385"/>
      <c r="EN220" s="385"/>
      <c r="EO220" s="131"/>
      <c r="EP220" s="131"/>
      <c r="EQ220" s="131"/>
      <c r="ER220" s="385"/>
      <c r="ES220" s="385"/>
      <c r="ET220" s="131"/>
      <c r="EU220" s="131"/>
      <c r="EV220" s="131"/>
      <c r="EW220" s="385"/>
      <c r="EX220" s="385"/>
      <c r="EY220" s="131"/>
      <c r="EZ220" s="131"/>
      <c r="FA220" s="131"/>
      <c r="FB220" s="385"/>
      <c r="FC220" s="385"/>
      <c r="FD220" s="131"/>
      <c r="FE220" s="131"/>
      <c r="FF220" s="131"/>
      <c r="FG220" s="385"/>
      <c r="FH220" s="385"/>
      <c r="FI220" s="131"/>
      <c r="FJ220" s="131"/>
      <c r="FK220" s="131"/>
      <c r="FL220" s="385"/>
      <c r="FM220" s="385"/>
      <c r="FN220" s="131"/>
      <c r="FO220" s="131"/>
      <c r="FP220" s="131"/>
      <c r="FQ220" s="385"/>
      <c r="FR220" s="385"/>
      <c r="FS220" s="131"/>
      <c r="FT220" s="131"/>
      <c r="FU220" s="131"/>
      <c r="FV220" s="385"/>
      <c r="FW220" s="385"/>
      <c r="FX220" s="131"/>
      <c r="FY220" s="131"/>
      <c r="FZ220" s="131"/>
      <c r="GA220" s="385"/>
      <c r="GB220" s="385"/>
      <c r="GC220" s="131"/>
      <c r="GD220" s="131"/>
      <c r="GE220" s="131"/>
      <c r="GF220" s="385"/>
      <c r="GG220" s="385"/>
      <c r="GH220" s="131"/>
      <c r="GI220" s="131"/>
      <c r="GJ220" s="131"/>
      <c r="GK220" s="385"/>
      <c r="GL220" s="385"/>
      <c r="GM220" s="131"/>
      <c r="GN220" s="131"/>
      <c r="GO220" s="131"/>
      <c r="GP220" s="385"/>
      <c r="GQ220" s="385"/>
      <c r="GR220" s="131"/>
      <c r="GS220" s="131"/>
      <c r="GT220" s="131"/>
      <c r="GU220" s="385"/>
      <c r="GV220" s="385"/>
      <c r="GW220" s="131"/>
      <c r="GX220" s="131"/>
      <c r="GY220" s="131"/>
      <c r="GZ220" s="385"/>
      <c r="HA220" s="385"/>
      <c r="HB220" s="131"/>
      <c r="HC220" s="131"/>
      <c r="HD220" s="131"/>
      <c r="HE220" s="385"/>
      <c r="HF220" s="385"/>
      <c r="HG220" s="131"/>
      <c r="HH220" s="131"/>
      <c r="HI220" s="131"/>
      <c r="HJ220" s="385"/>
      <c r="HK220" s="385"/>
      <c r="HL220" s="131"/>
      <c r="HM220" s="131"/>
      <c r="HN220" s="131"/>
      <c r="HO220" s="385"/>
      <c r="HP220" s="385"/>
      <c r="HQ220" s="131"/>
      <c r="HR220" s="131"/>
      <c r="HS220" s="131"/>
      <c r="HT220" s="385"/>
      <c r="HU220" s="385"/>
      <c r="HV220" s="131"/>
      <c r="HW220" s="131"/>
      <c r="HX220" s="131"/>
      <c r="HY220" s="385"/>
      <c r="HZ220" s="385"/>
      <c r="IA220" s="131"/>
      <c r="IB220" s="131"/>
      <c r="IC220" s="131"/>
      <c r="ID220" s="385"/>
      <c r="IE220" s="385"/>
      <c r="IF220" s="131"/>
      <c r="IG220" s="131"/>
      <c r="IH220" s="131"/>
      <c r="II220" s="385"/>
      <c r="IJ220" s="385"/>
      <c r="IK220" s="131"/>
      <c r="IL220" s="131"/>
      <c r="IM220" s="131"/>
      <c r="IN220" s="385"/>
      <c r="IO220" s="385"/>
      <c r="IP220" s="131"/>
      <c r="IQ220" s="131"/>
      <c r="IR220" s="131"/>
      <c r="IS220" s="385"/>
      <c r="IT220" s="385"/>
      <c r="IU220" s="131"/>
      <c r="IV220" s="131"/>
      <c r="IW220" s="131"/>
      <c r="IX220" s="385"/>
      <c r="IY220" s="386"/>
      <c r="IZ220" s="198"/>
      <c r="JA220" s="378"/>
      <c r="JB220" s="256"/>
      <c r="JC220" s="256"/>
    </row>
    <row r="221" spans="1:263" s="3" customFormat="1" x14ac:dyDescent="0.35">
      <c r="A221" s="198"/>
      <c r="B221" s="359"/>
      <c r="C221" s="126" t="s">
        <v>463</v>
      </c>
      <c r="D221" s="102" t="s">
        <v>464</v>
      </c>
      <c r="E221" s="102"/>
      <c r="F221" s="285"/>
      <c r="G221" s="110"/>
      <c r="H221" s="325"/>
      <c r="I221" s="202"/>
      <c r="J221" s="324"/>
      <c r="K221" s="131"/>
      <c r="L221" s="429"/>
      <c r="M221" s="385"/>
      <c r="N221" s="385"/>
      <c r="O221" s="131"/>
      <c r="P221" s="131"/>
      <c r="Q221" s="429"/>
      <c r="R221" s="385"/>
      <c r="S221" s="385"/>
      <c r="T221" s="131"/>
      <c r="U221" s="131"/>
      <c r="V221" s="429"/>
      <c r="W221" s="385"/>
      <c r="X221" s="385"/>
      <c r="Y221" s="131"/>
      <c r="Z221" s="131"/>
      <c r="AA221" s="429"/>
      <c r="AB221" s="385"/>
      <c r="AC221" s="385"/>
      <c r="AD221" s="131"/>
      <c r="AE221" s="131"/>
      <c r="AF221" s="429"/>
      <c r="AG221" s="385"/>
      <c r="AH221" s="385"/>
      <c r="AI221" s="131"/>
      <c r="AJ221" s="131"/>
      <c r="AK221" s="429"/>
      <c r="AL221" s="385"/>
      <c r="AM221" s="385"/>
      <c r="AN221" s="131"/>
      <c r="AO221" s="131"/>
      <c r="AP221" s="429"/>
      <c r="AQ221" s="385"/>
      <c r="AR221" s="385"/>
      <c r="AS221" s="131"/>
      <c r="AT221" s="131"/>
      <c r="AU221" s="429"/>
      <c r="AV221" s="385"/>
      <c r="AW221" s="385"/>
      <c r="AX221" s="131"/>
      <c r="AY221" s="131"/>
      <c r="AZ221" s="429"/>
      <c r="BA221" s="385"/>
      <c r="BB221" s="385"/>
      <c r="BC221" s="131"/>
      <c r="BD221" s="131"/>
      <c r="BE221" s="429"/>
      <c r="BF221" s="385"/>
      <c r="BG221" s="385"/>
      <c r="BH221" s="131"/>
      <c r="BI221" s="131"/>
      <c r="BJ221" s="429"/>
      <c r="BK221" s="385"/>
      <c r="BL221" s="385"/>
      <c r="BM221" s="131"/>
      <c r="BN221" s="131"/>
      <c r="BO221" s="429"/>
      <c r="BP221" s="385"/>
      <c r="BQ221" s="385"/>
      <c r="BR221" s="131"/>
      <c r="BS221" s="131"/>
      <c r="BT221" s="429"/>
      <c r="BU221" s="385"/>
      <c r="BV221" s="385"/>
      <c r="BW221" s="131"/>
      <c r="BX221" s="131"/>
      <c r="BY221" s="429"/>
      <c r="BZ221" s="385"/>
      <c r="CA221" s="385"/>
      <c r="CB221" s="131"/>
      <c r="CC221" s="131"/>
      <c r="CD221" s="429"/>
      <c r="CE221" s="385"/>
      <c r="CF221" s="385"/>
      <c r="CG221" s="131"/>
      <c r="CH221" s="131"/>
      <c r="CI221" s="429"/>
      <c r="CJ221" s="385"/>
      <c r="CK221" s="385"/>
      <c r="CL221" s="131"/>
      <c r="CM221" s="131"/>
      <c r="CN221" s="429"/>
      <c r="CO221" s="385"/>
      <c r="CP221" s="385"/>
      <c r="CQ221" s="131"/>
      <c r="CR221" s="131"/>
      <c r="CS221" s="429"/>
      <c r="CT221" s="385"/>
      <c r="CU221" s="385"/>
      <c r="CV221" s="131"/>
      <c r="CW221" s="131"/>
      <c r="CX221" s="429"/>
      <c r="CY221" s="385"/>
      <c r="CZ221" s="385"/>
      <c r="DA221" s="131"/>
      <c r="DB221" s="131"/>
      <c r="DC221" s="429"/>
      <c r="DD221" s="385"/>
      <c r="DE221" s="385"/>
      <c r="DF221" s="131"/>
      <c r="DG221" s="131"/>
      <c r="DH221" s="429"/>
      <c r="DI221" s="385"/>
      <c r="DJ221" s="385"/>
      <c r="DK221" s="131"/>
      <c r="DL221" s="131"/>
      <c r="DM221" s="429"/>
      <c r="DN221" s="385"/>
      <c r="DO221" s="385"/>
      <c r="DP221" s="131"/>
      <c r="DQ221" s="131"/>
      <c r="DR221" s="429"/>
      <c r="DS221" s="385"/>
      <c r="DT221" s="385"/>
      <c r="DU221" s="131"/>
      <c r="DV221" s="131"/>
      <c r="DW221" s="429"/>
      <c r="DX221" s="385"/>
      <c r="DY221" s="385"/>
      <c r="DZ221" s="131"/>
      <c r="EA221" s="131"/>
      <c r="EB221" s="429"/>
      <c r="EC221" s="385"/>
      <c r="ED221" s="385"/>
      <c r="EE221" s="131"/>
      <c r="EF221" s="131"/>
      <c r="EG221" s="429"/>
      <c r="EH221" s="385"/>
      <c r="EI221" s="385"/>
      <c r="EJ221" s="131"/>
      <c r="EK221" s="131"/>
      <c r="EL221" s="429"/>
      <c r="EM221" s="385"/>
      <c r="EN221" s="385"/>
      <c r="EO221" s="131"/>
      <c r="EP221" s="131"/>
      <c r="EQ221" s="429"/>
      <c r="ER221" s="385"/>
      <c r="ES221" s="385"/>
      <c r="ET221" s="131"/>
      <c r="EU221" s="131"/>
      <c r="EV221" s="429"/>
      <c r="EW221" s="385"/>
      <c r="EX221" s="385"/>
      <c r="EY221" s="131"/>
      <c r="EZ221" s="131"/>
      <c r="FA221" s="429"/>
      <c r="FB221" s="385"/>
      <c r="FC221" s="385"/>
      <c r="FD221" s="131"/>
      <c r="FE221" s="131"/>
      <c r="FF221" s="429"/>
      <c r="FG221" s="385"/>
      <c r="FH221" s="385"/>
      <c r="FI221" s="131"/>
      <c r="FJ221" s="131"/>
      <c r="FK221" s="429"/>
      <c r="FL221" s="385"/>
      <c r="FM221" s="385"/>
      <c r="FN221" s="131"/>
      <c r="FO221" s="131"/>
      <c r="FP221" s="429"/>
      <c r="FQ221" s="385"/>
      <c r="FR221" s="385"/>
      <c r="FS221" s="131"/>
      <c r="FT221" s="131"/>
      <c r="FU221" s="429"/>
      <c r="FV221" s="385"/>
      <c r="FW221" s="385"/>
      <c r="FX221" s="131"/>
      <c r="FY221" s="131"/>
      <c r="FZ221" s="429"/>
      <c r="GA221" s="385"/>
      <c r="GB221" s="385"/>
      <c r="GC221" s="131"/>
      <c r="GD221" s="131"/>
      <c r="GE221" s="429"/>
      <c r="GF221" s="385"/>
      <c r="GG221" s="385"/>
      <c r="GH221" s="131"/>
      <c r="GI221" s="131"/>
      <c r="GJ221" s="429"/>
      <c r="GK221" s="385"/>
      <c r="GL221" s="385"/>
      <c r="GM221" s="131"/>
      <c r="GN221" s="131"/>
      <c r="GO221" s="429"/>
      <c r="GP221" s="385"/>
      <c r="GQ221" s="385"/>
      <c r="GR221" s="131"/>
      <c r="GS221" s="131"/>
      <c r="GT221" s="429"/>
      <c r="GU221" s="385"/>
      <c r="GV221" s="385"/>
      <c r="GW221" s="131"/>
      <c r="GX221" s="131"/>
      <c r="GY221" s="429"/>
      <c r="GZ221" s="385"/>
      <c r="HA221" s="385"/>
      <c r="HB221" s="131"/>
      <c r="HC221" s="131"/>
      <c r="HD221" s="429"/>
      <c r="HE221" s="385"/>
      <c r="HF221" s="385"/>
      <c r="HG221" s="131"/>
      <c r="HH221" s="131"/>
      <c r="HI221" s="429"/>
      <c r="HJ221" s="385"/>
      <c r="HK221" s="385"/>
      <c r="HL221" s="131"/>
      <c r="HM221" s="131"/>
      <c r="HN221" s="429"/>
      <c r="HO221" s="385"/>
      <c r="HP221" s="385"/>
      <c r="HQ221" s="131"/>
      <c r="HR221" s="131"/>
      <c r="HS221" s="429"/>
      <c r="HT221" s="385"/>
      <c r="HU221" s="385"/>
      <c r="HV221" s="131"/>
      <c r="HW221" s="131"/>
      <c r="HX221" s="429"/>
      <c r="HY221" s="385"/>
      <c r="HZ221" s="385"/>
      <c r="IA221" s="131"/>
      <c r="IB221" s="131"/>
      <c r="IC221" s="429"/>
      <c r="ID221" s="385"/>
      <c r="IE221" s="385"/>
      <c r="IF221" s="131"/>
      <c r="IG221" s="131"/>
      <c r="IH221" s="429"/>
      <c r="II221" s="385"/>
      <c r="IJ221" s="385"/>
      <c r="IK221" s="131"/>
      <c r="IL221" s="131"/>
      <c r="IM221" s="429"/>
      <c r="IN221" s="385"/>
      <c r="IO221" s="385"/>
      <c r="IP221" s="131"/>
      <c r="IQ221" s="131"/>
      <c r="IR221" s="429"/>
      <c r="IS221" s="385"/>
      <c r="IT221" s="385"/>
      <c r="IU221" s="131"/>
      <c r="IV221" s="131"/>
      <c r="IW221" s="429"/>
      <c r="IX221" s="385"/>
      <c r="IY221" s="386"/>
      <c r="IZ221" s="198"/>
      <c r="JA221" s="378"/>
      <c r="JB221" s="256"/>
      <c r="JC221" s="256"/>
    </row>
    <row r="222" spans="1:263" s="3" customFormat="1" x14ac:dyDescent="0.35">
      <c r="A222" s="198"/>
      <c r="B222" s="359"/>
      <c r="C222" s="239"/>
      <c r="D222" s="104"/>
      <c r="E222" s="102"/>
      <c r="F222" s="384"/>
      <c r="G222" s="131"/>
      <c r="H222" s="325"/>
      <c r="I222" s="202"/>
      <c r="J222" s="324"/>
      <c r="K222" s="131"/>
      <c r="L222" s="131"/>
      <c r="M222" s="385"/>
      <c r="N222" s="385"/>
      <c r="O222" s="131"/>
      <c r="P222" s="131"/>
      <c r="Q222" s="131"/>
      <c r="R222" s="385"/>
      <c r="S222" s="385"/>
      <c r="T222" s="131"/>
      <c r="U222" s="131"/>
      <c r="V222" s="131"/>
      <c r="W222" s="385"/>
      <c r="X222" s="385"/>
      <c r="Y222" s="131"/>
      <c r="Z222" s="131"/>
      <c r="AA222" s="131"/>
      <c r="AB222" s="385"/>
      <c r="AC222" s="385"/>
      <c r="AD222" s="131"/>
      <c r="AE222" s="131"/>
      <c r="AF222" s="131"/>
      <c r="AG222" s="385"/>
      <c r="AH222" s="385"/>
      <c r="AI222" s="131"/>
      <c r="AJ222" s="131"/>
      <c r="AK222" s="131"/>
      <c r="AL222" s="385"/>
      <c r="AM222" s="385"/>
      <c r="AN222" s="131"/>
      <c r="AO222" s="131"/>
      <c r="AP222" s="131"/>
      <c r="AQ222" s="385"/>
      <c r="AR222" s="385"/>
      <c r="AS222" s="131"/>
      <c r="AT222" s="131"/>
      <c r="AU222" s="131"/>
      <c r="AV222" s="385"/>
      <c r="AW222" s="385"/>
      <c r="AX222" s="131"/>
      <c r="AY222" s="131"/>
      <c r="AZ222" s="131"/>
      <c r="BA222" s="385"/>
      <c r="BB222" s="385"/>
      <c r="BC222" s="131"/>
      <c r="BD222" s="131"/>
      <c r="BE222" s="131"/>
      <c r="BF222" s="385"/>
      <c r="BG222" s="385"/>
      <c r="BH222" s="131"/>
      <c r="BI222" s="131"/>
      <c r="BJ222" s="131"/>
      <c r="BK222" s="385"/>
      <c r="BL222" s="385"/>
      <c r="BM222" s="131"/>
      <c r="BN222" s="131"/>
      <c r="BO222" s="131"/>
      <c r="BP222" s="385"/>
      <c r="BQ222" s="385"/>
      <c r="BR222" s="131"/>
      <c r="BS222" s="131"/>
      <c r="BT222" s="131"/>
      <c r="BU222" s="385"/>
      <c r="BV222" s="385"/>
      <c r="BW222" s="131"/>
      <c r="BX222" s="131"/>
      <c r="BY222" s="131"/>
      <c r="BZ222" s="385"/>
      <c r="CA222" s="385"/>
      <c r="CB222" s="131"/>
      <c r="CC222" s="131"/>
      <c r="CD222" s="131"/>
      <c r="CE222" s="385"/>
      <c r="CF222" s="385"/>
      <c r="CG222" s="131"/>
      <c r="CH222" s="131"/>
      <c r="CI222" s="131"/>
      <c r="CJ222" s="385"/>
      <c r="CK222" s="385"/>
      <c r="CL222" s="131"/>
      <c r="CM222" s="131"/>
      <c r="CN222" s="131"/>
      <c r="CO222" s="385"/>
      <c r="CP222" s="385"/>
      <c r="CQ222" s="131"/>
      <c r="CR222" s="131"/>
      <c r="CS222" s="131"/>
      <c r="CT222" s="385"/>
      <c r="CU222" s="385"/>
      <c r="CV222" s="131"/>
      <c r="CW222" s="131"/>
      <c r="CX222" s="131"/>
      <c r="CY222" s="385"/>
      <c r="CZ222" s="385"/>
      <c r="DA222" s="131"/>
      <c r="DB222" s="131"/>
      <c r="DC222" s="131"/>
      <c r="DD222" s="385"/>
      <c r="DE222" s="385"/>
      <c r="DF222" s="131"/>
      <c r="DG222" s="131"/>
      <c r="DH222" s="131"/>
      <c r="DI222" s="385"/>
      <c r="DJ222" s="385"/>
      <c r="DK222" s="131"/>
      <c r="DL222" s="131"/>
      <c r="DM222" s="131"/>
      <c r="DN222" s="385"/>
      <c r="DO222" s="385"/>
      <c r="DP222" s="131"/>
      <c r="DQ222" s="131"/>
      <c r="DR222" s="131"/>
      <c r="DS222" s="385"/>
      <c r="DT222" s="385"/>
      <c r="DU222" s="131"/>
      <c r="DV222" s="131"/>
      <c r="DW222" s="131"/>
      <c r="DX222" s="385"/>
      <c r="DY222" s="385"/>
      <c r="DZ222" s="131"/>
      <c r="EA222" s="131"/>
      <c r="EB222" s="131"/>
      <c r="EC222" s="385"/>
      <c r="ED222" s="385"/>
      <c r="EE222" s="131"/>
      <c r="EF222" s="131"/>
      <c r="EG222" s="131"/>
      <c r="EH222" s="385"/>
      <c r="EI222" s="385"/>
      <c r="EJ222" s="131"/>
      <c r="EK222" s="131"/>
      <c r="EL222" s="131"/>
      <c r="EM222" s="385"/>
      <c r="EN222" s="385"/>
      <c r="EO222" s="131"/>
      <c r="EP222" s="131"/>
      <c r="EQ222" s="131"/>
      <c r="ER222" s="385"/>
      <c r="ES222" s="385"/>
      <c r="ET222" s="131"/>
      <c r="EU222" s="131"/>
      <c r="EV222" s="131"/>
      <c r="EW222" s="385"/>
      <c r="EX222" s="385"/>
      <c r="EY222" s="131"/>
      <c r="EZ222" s="131"/>
      <c r="FA222" s="131"/>
      <c r="FB222" s="385"/>
      <c r="FC222" s="385"/>
      <c r="FD222" s="131"/>
      <c r="FE222" s="131"/>
      <c r="FF222" s="131"/>
      <c r="FG222" s="385"/>
      <c r="FH222" s="385"/>
      <c r="FI222" s="131"/>
      <c r="FJ222" s="131"/>
      <c r="FK222" s="131"/>
      <c r="FL222" s="385"/>
      <c r="FM222" s="385"/>
      <c r="FN222" s="131"/>
      <c r="FO222" s="131"/>
      <c r="FP222" s="131"/>
      <c r="FQ222" s="385"/>
      <c r="FR222" s="385"/>
      <c r="FS222" s="131"/>
      <c r="FT222" s="131"/>
      <c r="FU222" s="131"/>
      <c r="FV222" s="385"/>
      <c r="FW222" s="385"/>
      <c r="FX222" s="131"/>
      <c r="FY222" s="131"/>
      <c r="FZ222" s="131"/>
      <c r="GA222" s="385"/>
      <c r="GB222" s="385"/>
      <c r="GC222" s="131"/>
      <c r="GD222" s="131"/>
      <c r="GE222" s="131"/>
      <c r="GF222" s="385"/>
      <c r="GG222" s="385"/>
      <c r="GH222" s="131"/>
      <c r="GI222" s="131"/>
      <c r="GJ222" s="131"/>
      <c r="GK222" s="385"/>
      <c r="GL222" s="385"/>
      <c r="GM222" s="131"/>
      <c r="GN222" s="131"/>
      <c r="GO222" s="131"/>
      <c r="GP222" s="385"/>
      <c r="GQ222" s="385"/>
      <c r="GR222" s="131"/>
      <c r="GS222" s="131"/>
      <c r="GT222" s="131"/>
      <c r="GU222" s="385"/>
      <c r="GV222" s="385"/>
      <c r="GW222" s="131"/>
      <c r="GX222" s="131"/>
      <c r="GY222" s="131"/>
      <c r="GZ222" s="385"/>
      <c r="HA222" s="385"/>
      <c r="HB222" s="131"/>
      <c r="HC222" s="131"/>
      <c r="HD222" s="131"/>
      <c r="HE222" s="385"/>
      <c r="HF222" s="385"/>
      <c r="HG222" s="131"/>
      <c r="HH222" s="131"/>
      <c r="HI222" s="131"/>
      <c r="HJ222" s="385"/>
      <c r="HK222" s="385"/>
      <c r="HL222" s="131"/>
      <c r="HM222" s="131"/>
      <c r="HN222" s="131"/>
      <c r="HO222" s="385"/>
      <c r="HP222" s="385"/>
      <c r="HQ222" s="131"/>
      <c r="HR222" s="131"/>
      <c r="HS222" s="131"/>
      <c r="HT222" s="385"/>
      <c r="HU222" s="385"/>
      <c r="HV222" s="131"/>
      <c r="HW222" s="131"/>
      <c r="HX222" s="131"/>
      <c r="HY222" s="385"/>
      <c r="HZ222" s="385"/>
      <c r="IA222" s="131"/>
      <c r="IB222" s="131"/>
      <c r="IC222" s="131"/>
      <c r="ID222" s="385"/>
      <c r="IE222" s="385"/>
      <c r="IF222" s="131"/>
      <c r="IG222" s="131"/>
      <c r="IH222" s="131"/>
      <c r="II222" s="385"/>
      <c r="IJ222" s="385"/>
      <c r="IK222" s="131"/>
      <c r="IL222" s="131"/>
      <c r="IM222" s="131"/>
      <c r="IN222" s="385"/>
      <c r="IO222" s="385"/>
      <c r="IP222" s="131"/>
      <c r="IQ222" s="131"/>
      <c r="IR222" s="131"/>
      <c r="IS222" s="385"/>
      <c r="IT222" s="385"/>
      <c r="IU222" s="131"/>
      <c r="IV222" s="131"/>
      <c r="IW222" s="131"/>
      <c r="IX222" s="385"/>
      <c r="IY222" s="386"/>
      <c r="IZ222" s="198"/>
      <c r="JA222" s="378"/>
      <c r="JB222" s="256"/>
      <c r="JC222" s="256"/>
    </row>
    <row r="223" spans="1:263" s="3" customFormat="1" x14ac:dyDescent="0.35">
      <c r="A223" s="198"/>
      <c r="B223" s="359"/>
      <c r="C223" s="126" t="s">
        <v>465</v>
      </c>
      <c r="D223" s="104" t="s">
        <v>466</v>
      </c>
      <c r="E223" s="102"/>
      <c r="F223" s="285" t="str">
        <f>IFERROR(INDEX('Helper 1'!$I$2:$I$19,MATCH('Schedule 1'!$G$20,'Helper 1'!$H$2:$H$19,0)),"")</f>
        <v/>
      </c>
      <c r="G223" s="131">
        <f>SUM(L223:IX223)</f>
        <v>0</v>
      </c>
      <c r="H223" s="325"/>
      <c r="I223" s="202"/>
      <c r="J223" s="324"/>
      <c r="K223" s="131"/>
      <c r="L223" s="130"/>
      <c r="M223" s="385"/>
      <c r="N223" s="385"/>
      <c r="O223" s="131"/>
      <c r="P223" s="131"/>
      <c r="Q223" s="130"/>
      <c r="R223" s="385"/>
      <c r="S223" s="385"/>
      <c r="T223" s="131"/>
      <c r="U223" s="131"/>
      <c r="V223" s="130"/>
      <c r="W223" s="385"/>
      <c r="X223" s="385"/>
      <c r="Y223" s="131"/>
      <c r="Z223" s="131"/>
      <c r="AA223" s="130"/>
      <c r="AB223" s="385"/>
      <c r="AC223" s="385"/>
      <c r="AD223" s="131"/>
      <c r="AE223" s="131"/>
      <c r="AF223" s="130"/>
      <c r="AG223" s="385"/>
      <c r="AH223" s="385"/>
      <c r="AI223" s="131"/>
      <c r="AJ223" s="131"/>
      <c r="AK223" s="130"/>
      <c r="AL223" s="385"/>
      <c r="AM223" s="385"/>
      <c r="AN223" s="131"/>
      <c r="AO223" s="131"/>
      <c r="AP223" s="130"/>
      <c r="AQ223" s="385"/>
      <c r="AR223" s="385"/>
      <c r="AS223" s="131"/>
      <c r="AT223" s="131"/>
      <c r="AU223" s="130"/>
      <c r="AV223" s="385"/>
      <c r="AW223" s="385"/>
      <c r="AX223" s="131"/>
      <c r="AY223" s="131"/>
      <c r="AZ223" s="130"/>
      <c r="BA223" s="385"/>
      <c r="BB223" s="385"/>
      <c r="BC223" s="131"/>
      <c r="BD223" s="131"/>
      <c r="BE223" s="130"/>
      <c r="BF223" s="385"/>
      <c r="BG223" s="385"/>
      <c r="BH223" s="131"/>
      <c r="BI223" s="131"/>
      <c r="BJ223" s="130"/>
      <c r="BK223" s="385"/>
      <c r="BL223" s="385"/>
      <c r="BM223" s="131"/>
      <c r="BN223" s="131"/>
      <c r="BO223" s="130"/>
      <c r="BP223" s="385"/>
      <c r="BQ223" s="385"/>
      <c r="BR223" s="131"/>
      <c r="BS223" s="131"/>
      <c r="BT223" s="130"/>
      <c r="BU223" s="385"/>
      <c r="BV223" s="385"/>
      <c r="BW223" s="131"/>
      <c r="BX223" s="131"/>
      <c r="BY223" s="130"/>
      <c r="BZ223" s="385"/>
      <c r="CA223" s="385"/>
      <c r="CB223" s="131"/>
      <c r="CC223" s="131"/>
      <c r="CD223" s="130"/>
      <c r="CE223" s="385"/>
      <c r="CF223" s="385"/>
      <c r="CG223" s="131"/>
      <c r="CH223" s="131"/>
      <c r="CI223" s="130"/>
      <c r="CJ223" s="385"/>
      <c r="CK223" s="385"/>
      <c r="CL223" s="131"/>
      <c r="CM223" s="131"/>
      <c r="CN223" s="130"/>
      <c r="CO223" s="385"/>
      <c r="CP223" s="385"/>
      <c r="CQ223" s="131"/>
      <c r="CR223" s="131"/>
      <c r="CS223" s="130"/>
      <c r="CT223" s="385"/>
      <c r="CU223" s="385"/>
      <c r="CV223" s="131"/>
      <c r="CW223" s="131"/>
      <c r="CX223" s="130"/>
      <c r="CY223" s="385"/>
      <c r="CZ223" s="385"/>
      <c r="DA223" s="131"/>
      <c r="DB223" s="131"/>
      <c r="DC223" s="130"/>
      <c r="DD223" s="385"/>
      <c r="DE223" s="385"/>
      <c r="DF223" s="131"/>
      <c r="DG223" s="131"/>
      <c r="DH223" s="130"/>
      <c r="DI223" s="385"/>
      <c r="DJ223" s="385"/>
      <c r="DK223" s="131"/>
      <c r="DL223" s="131"/>
      <c r="DM223" s="130"/>
      <c r="DN223" s="385"/>
      <c r="DO223" s="385"/>
      <c r="DP223" s="131"/>
      <c r="DQ223" s="131"/>
      <c r="DR223" s="130"/>
      <c r="DS223" s="385"/>
      <c r="DT223" s="385"/>
      <c r="DU223" s="131"/>
      <c r="DV223" s="131"/>
      <c r="DW223" s="130"/>
      <c r="DX223" s="385"/>
      <c r="DY223" s="385"/>
      <c r="DZ223" s="131"/>
      <c r="EA223" s="131"/>
      <c r="EB223" s="130"/>
      <c r="EC223" s="385"/>
      <c r="ED223" s="385"/>
      <c r="EE223" s="131"/>
      <c r="EF223" s="131"/>
      <c r="EG223" s="130"/>
      <c r="EH223" s="385"/>
      <c r="EI223" s="385"/>
      <c r="EJ223" s="131"/>
      <c r="EK223" s="131"/>
      <c r="EL223" s="130"/>
      <c r="EM223" s="385"/>
      <c r="EN223" s="385"/>
      <c r="EO223" s="131"/>
      <c r="EP223" s="131"/>
      <c r="EQ223" s="130"/>
      <c r="ER223" s="385"/>
      <c r="ES223" s="385"/>
      <c r="ET223" s="131"/>
      <c r="EU223" s="131"/>
      <c r="EV223" s="130"/>
      <c r="EW223" s="385"/>
      <c r="EX223" s="385"/>
      <c r="EY223" s="131"/>
      <c r="EZ223" s="131"/>
      <c r="FA223" s="130"/>
      <c r="FB223" s="385"/>
      <c r="FC223" s="385"/>
      <c r="FD223" s="131"/>
      <c r="FE223" s="131"/>
      <c r="FF223" s="130"/>
      <c r="FG223" s="385"/>
      <c r="FH223" s="385"/>
      <c r="FI223" s="131"/>
      <c r="FJ223" s="131"/>
      <c r="FK223" s="130"/>
      <c r="FL223" s="385"/>
      <c r="FM223" s="385"/>
      <c r="FN223" s="131"/>
      <c r="FO223" s="131"/>
      <c r="FP223" s="130"/>
      <c r="FQ223" s="385"/>
      <c r="FR223" s="385"/>
      <c r="FS223" s="131"/>
      <c r="FT223" s="131"/>
      <c r="FU223" s="130"/>
      <c r="FV223" s="385"/>
      <c r="FW223" s="385"/>
      <c r="FX223" s="131"/>
      <c r="FY223" s="131"/>
      <c r="FZ223" s="130"/>
      <c r="GA223" s="385"/>
      <c r="GB223" s="385"/>
      <c r="GC223" s="131"/>
      <c r="GD223" s="131"/>
      <c r="GE223" s="130"/>
      <c r="GF223" s="385"/>
      <c r="GG223" s="385"/>
      <c r="GH223" s="131"/>
      <c r="GI223" s="131"/>
      <c r="GJ223" s="130"/>
      <c r="GK223" s="385"/>
      <c r="GL223" s="385"/>
      <c r="GM223" s="131"/>
      <c r="GN223" s="131"/>
      <c r="GO223" s="130"/>
      <c r="GP223" s="385"/>
      <c r="GQ223" s="385"/>
      <c r="GR223" s="131"/>
      <c r="GS223" s="131"/>
      <c r="GT223" s="130"/>
      <c r="GU223" s="385"/>
      <c r="GV223" s="385"/>
      <c r="GW223" s="131"/>
      <c r="GX223" s="131"/>
      <c r="GY223" s="130"/>
      <c r="GZ223" s="385"/>
      <c r="HA223" s="385"/>
      <c r="HB223" s="131"/>
      <c r="HC223" s="131"/>
      <c r="HD223" s="130"/>
      <c r="HE223" s="385"/>
      <c r="HF223" s="385"/>
      <c r="HG223" s="131"/>
      <c r="HH223" s="131"/>
      <c r="HI223" s="130"/>
      <c r="HJ223" s="385"/>
      <c r="HK223" s="385"/>
      <c r="HL223" s="131"/>
      <c r="HM223" s="131"/>
      <c r="HN223" s="130"/>
      <c r="HO223" s="385"/>
      <c r="HP223" s="385"/>
      <c r="HQ223" s="131"/>
      <c r="HR223" s="131"/>
      <c r="HS223" s="130"/>
      <c r="HT223" s="385"/>
      <c r="HU223" s="385"/>
      <c r="HV223" s="131"/>
      <c r="HW223" s="131"/>
      <c r="HX223" s="130"/>
      <c r="HY223" s="385"/>
      <c r="HZ223" s="385"/>
      <c r="IA223" s="131"/>
      <c r="IB223" s="131"/>
      <c r="IC223" s="130"/>
      <c r="ID223" s="385"/>
      <c r="IE223" s="385"/>
      <c r="IF223" s="131"/>
      <c r="IG223" s="131"/>
      <c r="IH223" s="130"/>
      <c r="II223" s="385"/>
      <c r="IJ223" s="385"/>
      <c r="IK223" s="131"/>
      <c r="IL223" s="131"/>
      <c r="IM223" s="130"/>
      <c r="IN223" s="385"/>
      <c r="IO223" s="385"/>
      <c r="IP223" s="131"/>
      <c r="IQ223" s="131"/>
      <c r="IR223" s="130"/>
      <c r="IS223" s="385"/>
      <c r="IT223" s="385"/>
      <c r="IU223" s="131"/>
      <c r="IV223" s="131"/>
      <c r="IW223" s="130"/>
      <c r="IX223" s="385"/>
      <c r="IY223" s="386"/>
      <c r="IZ223" s="198"/>
      <c r="JA223" s="378"/>
      <c r="JB223" s="256"/>
      <c r="JC223" s="256"/>
    </row>
    <row r="224" spans="1:263" s="3" customFormat="1" x14ac:dyDescent="0.35">
      <c r="A224" s="198"/>
      <c r="B224" s="359"/>
      <c r="C224" s="239"/>
      <c r="D224" s="102" t="s">
        <v>361</v>
      </c>
      <c r="E224" s="102"/>
      <c r="F224" s="384"/>
      <c r="G224" s="131"/>
      <c r="H224" s="325"/>
      <c r="I224" s="202"/>
      <c r="J224" s="324"/>
      <c r="K224" s="131"/>
      <c r="L224" s="131"/>
      <c r="M224" s="385"/>
      <c r="N224" s="385"/>
      <c r="O224" s="131"/>
      <c r="P224" s="131"/>
      <c r="Q224" s="131"/>
      <c r="R224" s="385"/>
      <c r="S224" s="385"/>
      <c r="T224" s="131"/>
      <c r="U224" s="131"/>
      <c r="V224" s="131"/>
      <c r="W224" s="385"/>
      <c r="X224" s="385"/>
      <c r="Y224" s="131"/>
      <c r="Z224" s="131"/>
      <c r="AA224" s="131"/>
      <c r="AB224" s="385"/>
      <c r="AC224" s="385"/>
      <c r="AD224" s="131"/>
      <c r="AE224" s="131"/>
      <c r="AF224" s="131"/>
      <c r="AG224" s="385"/>
      <c r="AH224" s="385"/>
      <c r="AI224" s="131"/>
      <c r="AJ224" s="131"/>
      <c r="AK224" s="131"/>
      <c r="AL224" s="385"/>
      <c r="AM224" s="385"/>
      <c r="AN224" s="131"/>
      <c r="AO224" s="131"/>
      <c r="AP224" s="131"/>
      <c r="AQ224" s="385"/>
      <c r="AR224" s="385"/>
      <c r="AS224" s="131"/>
      <c r="AT224" s="131"/>
      <c r="AU224" s="131"/>
      <c r="AV224" s="385"/>
      <c r="AW224" s="385"/>
      <c r="AX224" s="131"/>
      <c r="AY224" s="131"/>
      <c r="AZ224" s="131"/>
      <c r="BA224" s="385"/>
      <c r="BB224" s="385"/>
      <c r="BC224" s="131"/>
      <c r="BD224" s="131"/>
      <c r="BE224" s="131"/>
      <c r="BF224" s="385"/>
      <c r="BG224" s="385"/>
      <c r="BH224" s="131"/>
      <c r="BI224" s="131"/>
      <c r="BJ224" s="131"/>
      <c r="BK224" s="385"/>
      <c r="BL224" s="385"/>
      <c r="BM224" s="131"/>
      <c r="BN224" s="131"/>
      <c r="BO224" s="131"/>
      <c r="BP224" s="385"/>
      <c r="BQ224" s="385"/>
      <c r="BR224" s="131"/>
      <c r="BS224" s="131"/>
      <c r="BT224" s="131"/>
      <c r="BU224" s="385"/>
      <c r="BV224" s="385"/>
      <c r="BW224" s="131"/>
      <c r="BX224" s="131"/>
      <c r="BY224" s="131"/>
      <c r="BZ224" s="385"/>
      <c r="CA224" s="385"/>
      <c r="CB224" s="131"/>
      <c r="CC224" s="131"/>
      <c r="CD224" s="131"/>
      <c r="CE224" s="385"/>
      <c r="CF224" s="385"/>
      <c r="CG224" s="131"/>
      <c r="CH224" s="131"/>
      <c r="CI224" s="131"/>
      <c r="CJ224" s="385"/>
      <c r="CK224" s="385"/>
      <c r="CL224" s="131"/>
      <c r="CM224" s="131"/>
      <c r="CN224" s="131"/>
      <c r="CO224" s="385"/>
      <c r="CP224" s="385"/>
      <c r="CQ224" s="131"/>
      <c r="CR224" s="131"/>
      <c r="CS224" s="131"/>
      <c r="CT224" s="385"/>
      <c r="CU224" s="385"/>
      <c r="CV224" s="131"/>
      <c r="CW224" s="131"/>
      <c r="CX224" s="131"/>
      <c r="CY224" s="385"/>
      <c r="CZ224" s="385"/>
      <c r="DA224" s="131"/>
      <c r="DB224" s="131"/>
      <c r="DC224" s="131"/>
      <c r="DD224" s="385"/>
      <c r="DE224" s="385"/>
      <c r="DF224" s="131"/>
      <c r="DG224" s="131"/>
      <c r="DH224" s="131"/>
      <c r="DI224" s="385"/>
      <c r="DJ224" s="385"/>
      <c r="DK224" s="131"/>
      <c r="DL224" s="131"/>
      <c r="DM224" s="131"/>
      <c r="DN224" s="385"/>
      <c r="DO224" s="385"/>
      <c r="DP224" s="131"/>
      <c r="DQ224" s="131"/>
      <c r="DR224" s="131"/>
      <c r="DS224" s="385"/>
      <c r="DT224" s="385"/>
      <c r="DU224" s="131"/>
      <c r="DV224" s="131"/>
      <c r="DW224" s="131"/>
      <c r="DX224" s="385"/>
      <c r="DY224" s="385"/>
      <c r="DZ224" s="131"/>
      <c r="EA224" s="131"/>
      <c r="EB224" s="131"/>
      <c r="EC224" s="385"/>
      <c r="ED224" s="385"/>
      <c r="EE224" s="131"/>
      <c r="EF224" s="131"/>
      <c r="EG224" s="131"/>
      <c r="EH224" s="385"/>
      <c r="EI224" s="385"/>
      <c r="EJ224" s="131"/>
      <c r="EK224" s="131"/>
      <c r="EL224" s="131"/>
      <c r="EM224" s="385"/>
      <c r="EN224" s="385"/>
      <c r="EO224" s="131"/>
      <c r="EP224" s="131"/>
      <c r="EQ224" s="131"/>
      <c r="ER224" s="385"/>
      <c r="ES224" s="385"/>
      <c r="ET224" s="131"/>
      <c r="EU224" s="131"/>
      <c r="EV224" s="131"/>
      <c r="EW224" s="385"/>
      <c r="EX224" s="385"/>
      <c r="EY224" s="131"/>
      <c r="EZ224" s="131"/>
      <c r="FA224" s="131"/>
      <c r="FB224" s="385"/>
      <c r="FC224" s="385"/>
      <c r="FD224" s="131"/>
      <c r="FE224" s="131"/>
      <c r="FF224" s="131"/>
      <c r="FG224" s="385"/>
      <c r="FH224" s="385"/>
      <c r="FI224" s="131"/>
      <c r="FJ224" s="131"/>
      <c r="FK224" s="131"/>
      <c r="FL224" s="385"/>
      <c r="FM224" s="385"/>
      <c r="FN224" s="131"/>
      <c r="FO224" s="131"/>
      <c r="FP224" s="131"/>
      <c r="FQ224" s="385"/>
      <c r="FR224" s="385"/>
      <c r="FS224" s="131"/>
      <c r="FT224" s="131"/>
      <c r="FU224" s="131"/>
      <c r="FV224" s="385"/>
      <c r="FW224" s="385"/>
      <c r="FX224" s="131"/>
      <c r="FY224" s="131"/>
      <c r="FZ224" s="131"/>
      <c r="GA224" s="385"/>
      <c r="GB224" s="385"/>
      <c r="GC224" s="131"/>
      <c r="GD224" s="131"/>
      <c r="GE224" s="131"/>
      <c r="GF224" s="385"/>
      <c r="GG224" s="385"/>
      <c r="GH224" s="131"/>
      <c r="GI224" s="131"/>
      <c r="GJ224" s="131"/>
      <c r="GK224" s="385"/>
      <c r="GL224" s="385"/>
      <c r="GM224" s="131"/>
      <c r="GN224" s="131"/>
      <c r="GO224" s="131"/>
      <c r="GP224" s="385"/>
      <c r="GQ224" s="385"/>
      <c r="GR224" s="131"/>
      <c r="GS224" s="131"/>
      <c r="GT224" s="131"/>
      <c r="GU224" s="385"/>
      <c r="GV224" s="385"/>
      <c r="GW224" s="131"/>
      <c r="GX224" s="131"/>
      <c r="GY224" s="131"/>
      <c r="GZ224" s="385"/>
      <c r="HA224" s="385"/>
      <c r="HB224" s="131"/>
      <c r="HC224" s="131"/>
      <c r="HD224" s="131"/>
      <c r="HE224" s="385"/>
      <c r="HF224" s="385"/>
      <c r="HG224" s="131"/>
      <c r="HH224" s="131"/>
      <c r="HI224" s="131"/>
      <c r="HJ224" s="385"/>
      <c r="HK224" s="385"/>
      <c r="HL224" s="131"/>
      <c r="HM224" s="131"/>
      <c r="HN224" s="131"/>
      <c r="HO224" s="385"/>
      <c r="HP224" s="385"/>
      <c r="HQ224" s="131"/>
      <c r="HR224" s="131"/>
      <c r="HS224" s="131"/>
      <c r="HT224" s="385"/>
      <c r="HU224" s="385"/>
      <c r="HV224" s="131"/>
      <c r="HW224" s="131"/>
      <c r="HX224" s="131"/>
      <c r="HY224" s="385"/>
      <c r="HZ224" s="385"/>
      <c r="IA224" s="131"/>
      <c r="IB224" s="131"/>
      <c r="IC224" s="131"/>
      <c r="ID224" s="385"/>
      <c r="IE224" s="385"/>
      <c r="IF224" s="131"/>
      <c r="IG224" s="131"/>
      <c r="IH224" s="131"/>
      <c r="II224" s="385"/>
      <c r="IJ224" s="385"/>
      <c r="IK224" s="131"/>
      <c r="IL224" s="131"/>
      <c r="IM224" s="131"/>
      <c r="IN224" s="385"/>
      <c r="IO224" s="385"/>
      <c r="IP224" s="131"/>
      <c r="IQ224" s="131"/>
      <c r="IR224" s="131"/>
      <c r="IS224" s="385"/>
      <c r="IT224" s="385"/>
      <c r="IU224" s="131"/>
      <c r="IV224" s="131"/>
      <c r="IW224" s="131"/>
      <c r="IX224" s="385"/>
      <c r="IY224" s="386"/>
      <c r="IZ224" s="198"/>
      <c r="JA224" s="378"/>
      <c r="JB224" s="256"/>
      <c r="JC224" s="256"/>
    </row>
    <row r="225" spans="1:263" s="3" customFormat="1" x14ac:dyDescent="0.35">
      <c r="A225" s="198"/>
      <c r="B225" s="359"/>
      <c r="C225" s="239"/>
      <c r="D225" s="102"/>
      <c r="E225" s="102"/>
      <c r="F225" s="384"/>
      <c r="G225" s="131"/>
      <c r="H225" s="325"/>
      <c r="I225" s="202"/>
      <c r="J225" s="324"/>
      <c r="K225" s="131"/>
      <c r="L225" s="131"/>
      <c r="M225" s="385"/>
      <c r="N225" s="385"/>
      <c r="O225" s="131"/>
      <c r="P225" s="131"/>
      <c r="Q225" s="131"/>
      <c r="R225" s="385"/>
      <c r="S225" s="385"/>
      <c r="T225" s="131"/>
      <c r="U225" s="131"/>
      <c r="V225" s="131"/>
      <c r="W225" s="385"/>
      <c r="X225" s="385"/>
      <c r="Y225" s="131"/>
      <c r="Z225" s="131"/>
      <c r="AA225" s="131"/>
      <c r="AB225" s="385"/>
      <c r="AC225" s="385"/>
      <c r="AD225" s="131"/>
      <c r="AE225" s="131"/>
      <c r="AF225" s="131"/>
      <c r="AG225" s="385"/>
      <c r="AH225" s="385"/>
      <c r="AI225" s="131"/>
      <c r="AJ225" s="131"/>
      <c r="AK225" s="131"/>
      <c r="AL225" s="385"/>
      <c r="AM225" s="385"/>
      <c r="AN225" s="131"/>
      <c r="AO225" s="131"/>
      <c r="AP225" s="131"/>
      <c r="AQ225" s="385"/>
      <c r="AR225" s="385"/>
      <c r="AS225" s="131"/>
      <c r="AT225" s="131"/>
      <c r="AU225" s="131"/>
      <c r="AV225" s="385"/>
      <c r="AW225" s="385"/>
      <c r="AX225" s="131"/>
      <c r="AY225" s="131"/>
      <c r="AZ225" s="131"/>
      <c r="BA225" s="385"/>
      <c r="BB225" s="385"/>
      <c r="BC225" s="131"/>
      <c r="BD225" s="131"/>
      <c r="BE225" s="131"/>
      <c r="BF225" s="385"/>
      <c r="BG225" s="385"/>
      <c r="BH225" s="131"/>
      <c r="BI225" s="131"/>
      <c r="BJ225" s="131"/>
      <c r="BK225" s="385"/>
      <c r="BL225" s="385"/>
      <c r="BM225" s="131"/>
      <c r="BN225" s="131"/>
      <c r="BO225" s="131"/>
      <c r="BP225" s="385"/>
      <c r="BQ225" s="385"/>
      <c r="BR225" s="131"/>
      <c r="BS225" s="131"/>
      <c r="BT225" s="131"/>
      <c r="BU225" s="385"/>
      <c r="BV225" s="385"/>
      <c r="BW225" s="131"/>
      <c r="BX225" s="131"/>
      <c r="BY225" s="131"/>
      <c r="BZ225" s="385"/>
      <c r="CA225" s="385"/>
      <c r="CB225" s="131"/>
      <c r="CC225" s="131"/>
      <c r="CD225" s="131"/>
      <c r="CE225" s="385"/>
      <c r="CF225" s="385"/>
      <c r="CG225" s="131"/>
      <c r="CH225" s="131"/>
      <c r="CI225" s="131"/>
      <c r="CJ225" s="385"/>
      <c r="CK225" s="385"/>
      <c r="CL225" s="131"/>
      <c r="CM225" s="131"/>
      <c r="CN225" s="131"/>
      <c r="CO225" s="385"/>
      <c r="CP225" s="385"/>
      <c r="CQ225" s="131"/>
      <c r="CR225" s="131"/>
      <c r="CS225" s="131"/>
      <c r="CT225" s="385"/>
      <c r="CU225" s="385"/>
      <c r="CV225" s="131"/>
      <c r="CW225" s="131"/>
      <c r="CX225" s="131"/>
      <c r="CY225" s="385"/>
      <c r="CZ225" s="385"/>
      <c r="DA225" s="131"/>
      <c r="DB225" s="131"/>
      <c r="DC225" s="131"/>
      <c r="DD225" s="385"/>
      <c r="DE225" s="385"/>
      <c r="DF225" s="131"/>
      <c r="DG225" s="131"/>
      <c r="DH225" s="131"/>
      <c r="DI225" s="385"/>
      <c r="DJ225" s="385"/>
      <c r="DK225" s="131"/>
      <c r="DL225" s="131"/>
      <c r="DM225" s="131"/>
      <c r="DN225" s="385"/>
      <c r="DO225" s="385"/>
      <c r="DP225" s="131"/>
      <c r="DQ225" s="131"/>
      <c r="DR225" s="131"/>
      <c r="DS225" s="385"/>
      <c r="DT225" s="385"/>
      <c r="DU225" s="131"/>
      <c r="DV225" s="131"/>
      <c r="DW225" s="131"/>
      <c r="DX225" s="385"/>
      <c r="DY225" s="385"/>
      <c r="DZ225" s="131"/>
      <c r="EA225" s="131"/>
      <c r="EB225" s="131"/>
      <c r="EC225" s="385"/>
      <c r="ED225" s="385"/>
      <c r="EE225" s="131"/>
      <c r="EF225" s="131"/>
      <c r="EG225" s="131"/>
      <c r="EH225" s="385"/>
      <c r="EI225" s="385"/>
      <c r="EJ225" s="131"/>
      <c r="EK225" s="131"/>
      <c r="EL225" s="131"/>
      <c r="EM225" s="385"/>
      <c r="EN225" s="385"/>
      <c r="EO225" s="131"/>
      <c r="EP225" s="131"/>
      <c r="EQ225" s="131"/>
      <c r="ER225" s="385"/>
      <c r="ES225" s="385"/>
      <c r="ET225" s="131"/>
      <c r="EU225" s="131"/>
      <c r="EV225" s="131"/>
      <c r="EW225" s="385"/>
      <c r="EX225" s="385"/>
      <c r="EY225" s="131"/>
      <c r="EZ225" s="131"/>
      <c r="FA225" s="131"/>
      <c r="FB225" s="385"/>
      <c r="FC225" s="385"/>
      <c r="FD225" s="131"/>
      <c r="FE225" s="131"/>
      <c r="FF225" s="131"/>
      <c r="FG225" s="385"/>
      <c r="FH225" s="385"/>
      <c r="FI225" s="131"/>
      <c r="FJ225" s="131"/>
      <c r="FK225" s="131"/>
      <c r="FL225" s="385"/>
      <c r="FM225" s="385"/>
      <c r="FN225" s="131"/>
      <c r="FO225" s="131"/>
      <c r="FP225" s="131"/>
      <c r="FQ225" s="385"/>
      <c r="FR225" s="385"/>
      <c r="FS225" s="131"/>
      <c r="FT225" s="131"/>
      <c r="FU225" s="131"/>
      <c r="FV225" s="385"/>
      <c r="FW225" s="385"/>
      <c r="FX225" s="131"/>
      <c r="FY225" s="131"/>
      <c r="FZ225" s="131"/>
      <c r="GA225" s="385"/>
      <c r="GB225" s="385"/>
      <c r="GC225" s="131"/>
      <c r="GD225" s="131"/>
      <c r="GE225" s="131"/>
      <c r="GF225" s="385"/>
      <c r="GG225" s="385"/>
      <c r="GH225" s="131"/>
      <c r="GI225" s="131"/>
      <c r="GJ225" s="131"/>
      <c r="GK225" s="385"/>
      <c r="GL225" s="385"/>
      <c r="GM225" s="131"/>
      <c r="GN225" s="131"/>
      <c r="GO225" s="131"/>
      <c r="GP225" s="385"/>
      <c r="GQ225" s="385"/>
      <c r="GR225" s="131"/>
      <c r="GS225" s="131"/>
      <c r="GT225" s="131"/>
      <c r="GU225" s="385"/>
      <c r="GV225" s="385"/>
      <c r="GW225" s="131"/>
      <c r="GX225" s="131"/>
      <c r="GY225" s="131"/>
      <c r="GZ225" s="385"/>
      <c r="HA225" s="385"/>
      <c r="HB225" s="131"/>
      <c r="HC225" s="131"/>
      <c r="HD225" s="131"/>
      <c r="HE225" s="385"/>
      <c r="HF225" s="385"/>
      <c r="HG225" s="131"/>
      <c r="HH225" s="131"/>
      <c r="HI225" s="131"/>
      <c r="HJ225" s="385"/>
      <c r="HK225" s="385"/>
      <c r="HL225" s="131"/>
      <c r="HM225" s="131"/>
      <c r="HN225" s="131"/>
      <c r="HO225" s="385"/>
      <c r="HP225" s="385"/>
      <c r="HQ225" s="131"/>
      <c r="HR225" s="131"/>
      <c r="HS225" s="131"/>
      <c r="HT225" s="385"/>
      <c r="HU225" s="385"/>
      <c r="HV225" s="131"/>
      <c r="HW225" s="131"/>
      <c r="HX225" s="131"/>
      <c r="HY225" s="385"/>
      <c r="HZ225" s="385"/>
      <c r="IA225" s="131"/>
      <c r="IB225" s="131"/>
      <c r="IC225" s="131"/>
      <c r="ID225" s="385"/>
      <c r="IE225" s="385"/>
      <c r="IF225" s="131"/>
      <c r="IG225" s="131"/>
      <c r="IH225" s="131"/>
      <c r="II225" s="385"/>
      <c r="IJ225" s="385"/>
      <c r="IK225" s="131"/>
      <c r="IL225" s="131"/>
      <c r="IM225" s="131"/>
      <c r="IN225" s="385"/>
      <c r="IO225" s="385"/>
      <c r="IP225" s="131"/>
      <c r="IQ225" s="131"/>
      <c r="IR225" s="131"/>
      <c r="IS225" s="385"/>
      <c r="IT225" s="385"/>
      <c r="IU225" s="131"/>
      <c r="IV225" s="131"/>
      <c r="IW225" s="131"/>
      <c r="IX225" s="385"/>
      <c r="IY225" s="386"/>
      <c r="IZ225" s="198"/>
      <c r="JA225" s="378"/>
      <c r="JB225" s="256"/>
      <c r="JC225" s="256"/>
    </row>
    <row r="226" spans="1:263" s="3" customFormat="1" ht="15" thickBot="1" x14ac:dyDescent="0.4">
      <c r="A226" s="198"/>
      <c r="B226" s="359"/>
      <c r="C226" s="239"/>
      <c r="D226" s="102"/>
      <c r="E226" s="102"/>
      <c r="F226" s="384"/>
      <c r="G226" s="131"/>
      <c r="H226" s="325"/>
      <c r="I226" s="202"/>
      <c r="J226" s="324"/>
      <c r="K226" s="131"/>
      <c r="L226" s="131"/>
      <c r="M226" s="385"/>
      <c r="N226" s="385"/>
      <c r="O226" s="131"/>
      <c r="P226" s="131"/>
      <c r="Q226" s="131"/>
      <c r="R226" s="385"/>
      <c r="S226" s="385"/>
      <c r="T226" s="131"/>
      <c r="U226" s="131"/>
      <c r="V226" s="131"/>
      <c r="W226" s="385"/>
      <c r="X226" s="385"/>
      <c r="Y226" s="131"/>
      <c r="Z226" s="131"/>
      <c r="AA226" s="131"/>
      <c r="AB226" s="385"/>
      <c r="AC226" s="385"/>
      <c r="AD226" s="131"/>
      <c r="AE226" s="131"/>
      <c r="AF226" s="131"/>
      <c r="AG226" s="385"/>
      <c r="AH226" s="385"/>
      <c r="AI226" s="131"/>
      <c r="AJ226" s="131"/>
      <c r="AK226" s="131"/>
      <c r="AL226" s="385"/>
      <c r="AM226" s="385"/>
      <c r="AN226" s="131"/>
      <c r="AO226" s="131"/>
      <c r="AP226" s="131"/>
      <c r="AQ226" s="385"/>
      <c r="AR226" s="385"/>
      <c r="AS226" s="131"/>
      <c r="AT226" s="131"/>
      <c r="AU226" s="131"/>
      <c r="AV226" s="385"/>
      <c r="AW226" s="385"/>
      <c r="AX226" s="131"/>
      <c r="AY226" s="131"/>
      <c r="AZ226" s="131"/>
      <c r="BA226" s="385"/>
      <c r="BB226" s="385"/>
      <c r="BC226" s="131"/>
      <c r="BD226" s="131"/>
      <c r="BE226" s="131"/>
      <c r="BF226" s="385"/>
      <c r="BG226" s="385"/>
      <c r="BH226" s="131"/>
      <c r="BI226" s="131"/>
      <c r="BJ226" s="131"/>
      <c r="BK226" s="385"/>
      <c r="BL226" s="385"/>
      <c r="BM226" s="131"/>
      <c r="BN226" s="131"/>
      <c r="BO226" s="131"/>
      <c r="BP226" s="385"/>
      <c r="BQ226" s="385"/>
      <c r="BR226" s="131"/>
      <c r="BS226" s="131"/>
      <c r="BT226" s="131"/>
      <c r="BU226" s="385"/>
      <c r="BV226" s="385"/>
      <c r="BW226" s="131"/>
      <c r="BX226" s="131"/>
      <c r="BY226" s="131"/>
      <c r="BZ226" s="385"/>
      <c r="CA226" s="385"/>
      <c r="CB226" s="131"/>
      <c r="CC226" s="131"/>
      <c r="CD226" s="131"/>
      <c r="CE226" s="385"/>
      <c r="CF226" s="385"/>
      <c r="CG226" s="131"/>
      <c r="CH226" s="131"/>
      <c r="CI226" s="131"/>
      <c r="CJ226" s="385"/>
      <c r="CK226" s="385"/>
      <c r="CL226" s="131"/>
      <c r="CM226" s="131"/>
      <c r="CN226" s="131"/>
      <c r="CO226" s="385"/>
      <c r="CP226" s="385"/>
      <c r="CQ226" s="131"/>
      <c r="CR226" s="131"/>
      <c r="CS226" s="131"/>
      <c r="CT226" s="385"/>
      <c r="CU226" s="385"/>
      <c r="CV226" s="131"/>
      <c r="CW226" s="131"/>
      <c r="CX226" s="131"/>
      <c r="CY226" s="385"/>
      <c r="CZ226" s="385"/>
      <c r="DA226" s="131"/>
      <c r="DB226" s="131"/>
      <c r="DC226" s="131"/>
      <c r="DD226" s="385"/>
      <c r="DE226" s="385"/>
      <c r="DF226" s="131"/>
      <c r="DG226" s="131"/>
      <c r="DH226" s="131"/>
      <c r="DI226" s="385"/>
      <c r="DJ226" s="385"/>
      <c r="DK226" s="131"/>
      <c r="DL226" s="131"/>
      <c r="DM226" s="131"/>
      <c r="DN226" s="385"/>
      <c r="DO226" s="385"/>
      <c r="DP226" s="131"/>
      <c r="DQ226" s="131"/>
      <c r="DR226" s="131"/>
      <c r="DS226" s="385"/>
      <c r="DT226" s="385"/>
      <c r="DU226" s="131"/>
      <c r="DV226" s="131"/>
      <c r="DW226" s="131"/>
      <c r="DX226" s="385"/>
      <c r="DY226" s="385"/>
      <c r="DZ226" s="131"/>
      <c r="EA226" s="131"/>
      <c r="EB226" s="131"/>
      <c r="EC226" s="385"/>
      <c r="ED226" s="385"/>
      <c r="EE226" s="131"/>
      <c r="EF226" s="131"/>
      <c r="EG226" s="131"/>
      <c r="EH226" s="385"/>
      <c r="EI226" s="385"/>
      <c r="EJ226" s="131"/>
      <c r="EK226" s="131"/>
      <c r="EL226" s="131"/>
      <c r="EM226" s="385"/>
      <c r="EN226" s="385"/>
      <c r="EO226" s="131"/>
      <c r="EP226" s="131"/>
      <c r="EQ226" s="131"/>
      <c r="ER226" s="385"/>
      <c r="ES226" s="385"/>
      <c r="ET226" s="131"/>
      <c r="EU226" s="131"/>
      <c r="EV226" s="131"/>
      <c r="EW226" s="385"/>
      <c r="EX226" s="385"/>
      <c r="EY226" s="131"/>
      <c r="EZ226" s="131"/>
      <c r="FA226" s="131"/>
      <c r="FB226" s="385"/>
      <c r="FC226" s="385"/>
      <c r="FD226" s="131"/>
      <c r="FE226" s="131"/>
      <c r="FF226" s="131"/>
      <c r="FG226" s="385"/>
      <c r="FH226" s="385"/>
      <c r="FI226" s="131"/>
      <c r="FJ226" s="131"/>
      <c r="FK226" s="131"/>
      <c r="FL226" s="385"/>
      <c r="FM226" s="385"/>
      <c r="FN226" s="131"/>
      <c r="FO226" s="131"/>
      <c r="FP226" s="131"/>
      <c r="FQ226" s="385"/>
      <c r="FR226" s="385"/>
      <c r="FS226" s="131"/>
      <c r="FT226" s="131"/>
      <c r="FU226" s="131"/>
      <c r="FV226" s="385"/>
      <c r="FW226" s="385"/>
      <c r="FX226" s="131"/>
      <c r="FY226" s="131"/>
      <c r="FZ226" s="131"/>
      <c r="GA226" s="385"/>
      <c r="GB226" s="385"/>
      <c r="GC226" s="131"/>
      <c r="GD226" s="131"/>
      <c r="GE226" s="131"/>
      <c r="GF226" s="385"/>
      <c r="GG226" s="385"/>
      <c r="GH226" s="131"/>
      <c r="GI226" s="131"/>
      <c r="GJ226" s="131"/>
      <c r="GK226" s="385"/>
      <c r="GL226" s="385"/>
      <c r="GM226" s="131"/>
      <c r="GN226" s="131"/>
      <c r="GO226" s="131"/>
      <c r="GP226" s="385"/>
      <c r="GQ226" s="385"/>
      <c r="GR226" s="131"/>
      <c r="GS226" s="131"/>
      <c r="GT226" s="131"/>
      <c r="GU226" s="385"/>
      <c r="GV226" s="385"/>
      <c r="GW226" s="131"/>
      <c r="GX226" s="131"/>
      <c r="GY226" s="131"/>
      <c r="GZ226" s="385"/>
      <c r="HA226" s="385"/>
      <c r="HB226" s="131"/>
      <c r="HC226" s="131"/>
      <c r="HD226" s="131"/>
      <c r="HE226" s="385"/>
      <c r="HF226" s="385"/>
      <c r="HG226" s="131"/>
      <c r="HH226" s="131"/>
      <c r="HI226" s="131"/>
      <c r="HJ226" s="385"/>
      <c r="HK226" s="385"/>
      <c r="HL226" s="131"/>
      <c r="HM226" s="131"/>
      <c r="HN226" s="131"/>
      <c r="HO226" s="385"/>
      <c r="HP226" s="385"/>
      <c r="HQ226" s="131"/>
      <c r="HR226" s="131"/>
      <c r="HS226" s="131"/>
      <c r="HT226" s="385"/>
      <c r="HU226" s="385"/>
      <c r="HV226" s="131"/>
      <c r="HW226" s="131"/>
      <c r="HX226" s="131"/>
      <c r="HY226" s="385"/>
      <c r="HZ226" s="385"/>
      <c r="IA226" s="131"/>
      <c r="IB226" s="131"/>
      <c r="IC226" s="131"/>
      <c r="ID226" s="385"/>
      <c r="IE226" s="385"/>
      <c r="IF226" s="131"/>
      <c r="IG226" s="131"/>
      <c r="IH226" s="131"/>
      <c r="II226" s="385"/>
      <c r="IJ226" s="385"/>
      <c r="IK226" s="131"/>
      <c r="IL226" s="131"/>
      <c r="IM226" s="131"/>
      <c r="IN226" s="385"/>
      <c r="IO226" s="385"/>
      <c r="IP226" s="131"/>
      <c r="IQ226" s="131"/>
      <c r="IR226" s="131"/>
      <c r="IS226" s="385"/>
      <c r="IT226" s="385"/>
      <c r="IU226" s="131"/>
      <c r="IV226" s="131"/>
      <c r="IW226" s="131"/>
      <c r="IX226" s="385"/>
      <c r="IY226" s="386"/>
      <c r="IZ226" s="198"/>
      <c r="JA226" s="378"/>
      <c r="JB226" s="256"/>
      <c r="JC226" s="256"/>
    </row>
    <row r="227" spans="1:263" s="127" customFormat="1" ht="28.5" customHeight="1" thickBot="1" x14ac:dyDescent="0.4">
      <c r="A227" s="419"/>
      <c r="B227" s="420"/>
      <c r="C227" s="126" t="s">
        <v>467</v>
      </c>
      <c r="D227" s="248" t="s">
        <v>356</v>
      </c>
      <c r="E227" s="421"/>
      <c r="F227" s="286"/>
      <c r="G227" s="250"/>
      <c r="H227" s="422"/>
      <c r="I227" s="423"/>
      <c r="J227" s="424"/>
      <c r="K227" s="251"/>
      <c r="L227" s="251"/>
      <c r="M227" s="251"/>
      <c r="N227" s="251"/>
      <c r="O227" s="425"/>
      <c r="P227" s="251"/>
      <c r="Q227" s="251"/>
      <c r="R227" s="251"/>
      <c r="S227" s="251"/>
      <c r="T227" s="425"/>
      <c r="U227" s="251"/>
      <c r="V227" s="251"/>
      <c r="W227" s="251"/>
      <c r="X227" s="251"/>
      <c r="Y227" s="425"/>
      <c r="Z227" s="251"/>
      <c r="AA227" s="251"/>
      <c r="AB227" s="251"/>
      <c r="AC227" s="251"/>
      <c r="AD227" s="425"/>
      <c r="AE227" s="251"/>
      <c r="AF227" s="251"/>
      <c r="AG227" s="251"/>
      <c r="AH227" s="251"/>
      <c r="AI227" s="425"/>
      <c r="AJ227" s="251"/>
      <c r="AK227" s="251"/>
      <c r="AL227" s="251"/>
      <c r="AM227" s="251"/>
      <c r="AN227" s="425"/>
      <c r="AO227" s="251"/>
      <c r="AP227" s="251"/>
      <c r="AQ227" s="251"/>
      <c r="AR227" s="251"/>
      <c r="AS227" s="425"/>
      <c r="AT227" s="251"/>
      <c r="AU227" s="251"/>
      <c r="AV227" s="251"/>
      <c r="AW227" s="251"/>
      <c r="AX227" s="425"/>
      <c r="AY227" s="251"/>
      <c r="AZ227" s="251"/>
      <c r="BA227" s="251"/>
      <c r="BB227" s="251"/>
      <c r="BC227" s="425"/>
      <c r="BD227" s="251"/>
      <c r="BE227" s="251"/>
      <c r="BF227" s="251"/>
      <c r="BG227" s="251"/>
      <c r="BH227" s="425"/>
      <c r="BI227" s="251"/>
      <c r="BJ227" s="251"/>
      <c r="BK227" s="251"/>
      <c r="BL227" s="251"/>
      <c r="BM227" s="425"/>
      <c r="BN227" s="251"/>
      <c r="BO227" s="251"/>
      <c r="BP227" s="251"/>
      <c r="BQ227" s="251"/>
      <c r="BR227" s="425"/>
      <c r="BS227" s="251"/>
      <c r="BT227" s="251"/>
      <c r="BU227" s="251"/>
      <c r="BV227" s="251"/>
      <c r="BW227" s="425"/>
      <c r="BX227" s="251"/>
      <c r="BY227" s="251"/>
      <c r="BZ227" s="251"/>
      <c r="CA227" s="251"/>
      <c r="CB227" s="425"/>
      <c r="CC227" s="251"/>
      <c r="CD227" s="251"/>
      <c r="CE227" s="251"/>
      <c r="CF227" s="251"/>
      <c r="CG227" s="425"/>
      <c r="CH227" s="251"/>
      <c r="CI227" s="251"/>
      <c r="CJ227" s="251"/>
      <c r="CK227" s="251"/>
      <c r="CL227" s="425"/>
      <c r="CM227" s="251"/>
      <c r="CN227" s="251"/>
      <c r="CO227" s="251"/>
      <c r="CP227" s="251"/>
      <c r="CQ227" s="425"/>
      <c r="CR227" s="251"/>
      <c r="CS227" s="251"/>
      <c r="CT227" s="251"/>
      <c r="CU227" s="251"/>
      <c r="CV227" s="425"/>
      <c r="CW227" s="251"/>
      <c r="CX227" s="251"/>
      <c r="CY227" s="251"/>
      <c r="CZ227" s="251"/>
      <c r="DA227" s="425"/>
      <c r="DB227" s="251"/>
      <c r="DC227" s="251"/>
      <c r="DD227" s="251"/>
      <c r="DE227" s="251"/>
      <c r="DF227" s="425"/>
      <c r="DG227" s="251"/>
      <c r="DH227" s="251"/>
      <c r="DI227" s="251"/>
      <c r="DJ227" s="251"/>
      <c r="DK227" s="425"/>
      <c r="DL227" s="251"/>
      <c r="DM227" s="251"/>
      <c r="DN227" s="251"/>
      <c r="DO227" s="251"/>
      <c r="DP227" s="425"/>
      <c r="DQ227" s="251"/>
      <c r="DR227" s="251"/>
      <c r="DS227" s="251"/>
      <c r="DT227" s="251"/>
      <c r="DU227" s="425"/>
      <c r="DV227" s="251"/>
      <c r="DW227" s="251"/>
      <c r="DX227" s="251"/>
      <c r="DY227" s="251"/>
      <c r="DZ227" s="425"/>
      <c r="EA227" s="251"/>
      <c r="EB227" s="251"/>
      <c r="EC227" s="251"/>
      <c r="ED227" s="251"/>
      <c r="EE227" s="425"/>
      <c r="EF227" s="251"/>
      <c r="EG227" s="251"/>
      <c r="EH227" s="251"/>
      <c r="EI227" s="251"/>
      <c r="EJ227" s="425"/>
      <c r="EK227" s="251"/>
      <c r="EL227" s="251"/>
      <c r="EM227" s="251"/>
      <c r="EN227" s="251"/>
      <c r="EO227" s="425"/>
      <c r="EP227" s="251"/>
      <c r="EQ227" s="251"/>
      <c r="ER227" s="251"/>
      <c r="ES227" s="251"/>
      <c r="ET227" s="425"/>
      <c r="EU227" s="251"/>
      <c r="EV227" s="251"/>
      <c r="EW227" s="251"/>
      <c r="EX227" s="251"/>
      <c r="EY227" s="425"/>
      <c r="EZ227" s="251"/>
      <c r="FA227" s="251"/>
      <c r="FB227" s="251"/>
      <c r="FC227" s="251"/>
      <c r="FD227" s="425"/>
      <c r="FE227" s="251"/>
      <c r="FF227" s="251"/>
      <c r="FG227" s="251"/>
      <c r="FH227" s="251"/>
      <c r="FI227" s="425"/>
      <c r="FJ227" s="251"/>
      <c r="FK227" s="251"/>
      <c r="FL227" s="251"/>
      <c r="FM227" s="251"/>
      <c r="FN227" s="425"/>
      <c r="FO227" s="251"/>
      <c r="FP227" s="251"/>
      <c r="FQ227" s="251"/>
      <c r="FR227" s="251"/>
      <c r="FS227" s="425"/>
      <c r="FT227" s="251"/>
      <c r="FU227" s="251"/>
      <c r="FV227" s="251"/>
      <c r="FW227" s="251"/>
      <c r="FX227" s="425"/>
      <c r="FY227" s="251"/>
      <c r="FZ227" s="251"/>
      <c r="GA227" s="251"/>
      <c r="GB227" s="251"/>
      <c r="GC227" s="425"/>
      <c r="GD227" s="251"/>
      <c r="GE227" s="251"/>
      <c r="GF227" s="251"/>
      <c r="GG227" s="251"/>
      <c r="GH227" s="425"/>
      <c r="GI227" s="251"/>
      <c r="GJ227" s="251"/>
      <c r="GK227" s="251"/>
      <c r="GL227" s="251"/>
      <c r="GM227" s="425"/>
      <c r="GN227" s="251"/>
      <c r="GO227" s="251"/>
      <c r="GP227" s="251"/>
      <c r="GQ227" s="251"/>
      <c r="GR227" s="425"/>
      <c r="GS227" s="251"/>
      <c r="GT227" s="251"/>
      <c r="GU227" s="251"/>
      <c r="GV227" s="251"/>
      <c r="GW227" s="425"/>
      <c r="GX227" s="251"/>
      <c r="GY227" s="251"/>
      <c r="GZ227" s="251"/>
      <c r="HA227" s="251"/>
      <c r="HB227" s="425"/>
      <c r="HC227" s="251"/>
      <c r="HD227" s="251"/>
      <c r="HE227" s="251"/>
      <c r="HF227" s="251"/>
      <c r="HG227" s="425"/>
      <c r="HH227" s="251"/>
      <c r="HI227" s="251"/>
      <c r="HJ227" s="251"/>
      <c r="HK227" s="251"/>
      <c r="HL227" s="425"/>
      <c r="HM227" s="251"/>
      <c r="HN227" s="251"/>
      <c r="HO227" s="251"/>
      <c r="HP227" s="251"/>
      <c r="HQ227" s="425"/>
      <c r="HR227" s="251"/>
      <c r="HS227" s="251"/>
      <c r="HT227" s="251"/>
      <c r="HU227" s="251"/>
      <c r="HV227" s="425"/>
      <c r="HW227" s="251"/>
      <c r="HX227" s="251"/>
      <c r="HY227" s="251"/>
      <c r="HZ227" s="251"/>
      <c r="IA227" s="425"/>
      <c r="IB227" s="251"/>
      <c r="IC227" s="251"/>
      <c r="ID227" s="251"/>
      <c r="IE227" s="251"/>
      <c r="IF227" s="425"/>
      <c r="IG227" s="251"/>
      <c r="IH227" s="251"/>
      <c r="II227" s="251"/>
      <c r="IJ227" s="251"/>
      <c r="IK227" s="425"/>
      <c r="IL227" s="251"/>
      <c r="IM227" s="251"/>
      <c r="IN227" s="251"/>
      <c r="IO227" s="251"/>
      <c r="IP227" s="425"/>
      <c r="IQ227" s="251"/>
      <c r="IR227" s="251"/>
      <c r="IS227" s="251"/>
      <c r="IT227" s="251"/>
      <c r="IU227" s="425"/>
      <c r="IV227" s="251"/>
      <c r="IW227" s="251"/>
      <c r="IX227" s="251"/>
      <c r="IY227" s="426"/>
      <c r="IZ227" s="198"/>
      <c r="JA227" s="427"/>
      <c r="JB227" s="428"/>
      <c r="JC227" s="428"/>
    </row>
    <row r="228" spans="1:263" s="3" customFormat="1" x14ac:dyDescent="0.35">
      <c r="A228" s="198"/>
      <c r="B228" s="359"/>
      <c r="C228" s="239"/>
      <c r="D228" s="102"/>
      <c r="E228" s="102"/>
      <c r="F228" s="384"/>
      <c r="G228" s="131"/>
      <c r="H228" s="325"/>
      <c r="I228" s="202"/>
      <c r="J228" s="324"/>
      <c r="K228" s="131"/>
      <c r="L228" s="131"/>
      <c r="M228" s="385"/>
      <c r="N228" s="385"/>
      <c r="O228" s="131"/>
      <c r="P228" s="131"/>
      <c r="Q228" s="131"/>
      <c r="R228" s="385"/>
      <c r="S228" s="385"/>
      <c r="T228" s="131"/>
      <c r="U228" s="131"/>
      <c r="V228" s="131"/>
      <c r="W228" s="385"/>
      <c r="X228" s="385"/>
      <c r="Y228" s="131"/>
      <c r="Z228" s="131"/>
      <c r="AA228" s="131"/>
      <c r="AB228" s="385"/>
      <c r="AC228" s="385"/>
      <c r="AD228" s="131"/>
      <c r="AE228" s="131"/>
      <c r="AF228" s="131"/>
      <c r="AG228" s="385"/>
      <c r="AH228" s="385"/>
      <c r="AI228" s="131"/>
      <c r="AJ228" s="131"/>
      <c r="AK228" s="131"/>
      <c r="AL228" s="385"/>
      <c r="AM228" s="385"/>
      <c r="AN228" s="131"/>
      <c r="AO228" s="131"/>
      <c r="AP228" s="131"/>
      <c r="AQ228" s="385"/>
      <c r="AR228" s="385"/>
      <c r="AS228" s="131"/>
      <c r="AT228" s="131"/>
      <c r="AU228" s="131"/>
      <c r="AV228" s="385"/>
      <c r="AW228" s="385"/>
      <c r="AX228" s="131"/>
      <c r="AY228" s="131"/>
      <c r="AZ228" s="131"/>
      <c r="BA228" s="385"/>
      <c r="BB228" s="385"/>
      <c r="BC228" s="131"/>
      <c r="BD228" s="131"/>
      <c r="BE228" s="131"/>
      <c r="BF228" s="385"/>
      <c r="BG228" s="385"/>
      <c r="BH228" s="131"/>
      <c r="BI228" s="131"/>
      <c r="BJ228" s="131"/>
      <c r="BK228" s="385"/>
      <c r="BL228" s="385"/>
      <c r="BM228" s="131"/>
      <c r="BN228" s="131"/>
      <c r="BO228" s="131"/>
      <c r="BP228" s="385"/>
      <c r="BQ228" s="385"/>
      <c r="BR228" s="131"/>
      <c r="BS228" s="131"/>
      <c r="BT228" s="131"/>
      <c r="BU228" s="385"/>
      <c r="BV228" s="385"/>
      <c r="BW228" s="131"/>
      <c r="BX228" s="131"/>
      <c r="BY228" s="131"/>
      <c r="BZ228" s="385"/>
      <c r="CA228" s="385"/>
      <c r="CB228" s="131"/>
      <c r="CC228" s="131"/>
      <c r="CD228" s="131"/>
      <c r="CE228" s="385"/>
      <c r="CF228" s="385"/>
      <c r="CG228" s="131"/>
      <c r="CH228" s="131"/>
      <c r="CI228" s="131"/>
      <c r="CJ228" s="385"/>
      <c r="CK228" s="385"/>
      <c r="CL228" s="131"/>
      <c r="CM228" s="131"/>
      <c r="CN228" s="131"/>
      <c r="CO228" s="385"/>
      <c r="CP228" s="385"/>
      <c r="CQ228" s="131"/>
      <c r="CR228" s="131"/>
      <c r="CS228" s="131"/>
      <c r="CT228" s="385"/>
      <c r="CU228" s="385"/>
      <c r="CV228" s="131"/>
      <c r="CW228" s="131"/>
      <c r="CX228" s="131"/>
      <c r="CY228" s="385"/>
      <c r="CZ228" s="385"/>
      <c r="DA228" s="131"/>
      <c r="DB228" s="131"/>
      <c r="DC228" s="131"/>
      <c r="DD228" s="385"/>
      <c r="DE228" s="385"/>
      <c r="DF228" s="131"/>
      <c r="DG228" s="131"/>
      <c r="DH228" s="131"/>
      <c r="DI228" s="385"/>
      <c r="DJ228" s="385"/>
      <c r="DK228" s="131"/>
      <c r="DL228" s="131"/>
      <c r="DM228" s="131"/>
      <c r="DN228" s="385"/>
      <c r="DO228" s="385"/>
      <c r="DP228" s="131"/>
      <c r="DQ228" s="131"/>
      <c r="DR228" s="131"/>
      <c r="DS228" s="385"/>
      <c r="DT228" s="385"/>
      <c r="DU228" s="131"/>
      <c r="DV228" s="131"/>
      <c r="DW228" s="131"/>
      <c r="DX228" s="385"/>
      <c r="DY228" s="385"/>
      <c r="DZ228" s="131"/>
      <c r="EA228" s="131"/>
      <c r="EB228" s="131"/>
      <c r="EC228" s="385"/>
      <c r="ED228" s="385"/>
      <c r="EE228" s="131"/>
      <c r="EF228" s="131"/>
      <c r="EG228" s="131"/>
      <c r="EH228" s="385"/>
      <c r="EI228" s="385"/>
      <c r="EJ228" s="131"/>
      <c r="EK228" s="131"/>
      <c r="EL228" s="131"/>
      <c r="EM228" s="385"/>
      <c r="EN228" s="385"/>
      <c r="EO228" s="131"/>
      <c r="EP228" s="131"/>
      <c r="EQ228" s="131"/>
      <c r="ER228" s="385"/>
      <c r="ES228" s="385"/>
      <c r="ET228" s="131"/>
      <c r="EU228" s="131"/>
      <c r="EV228" s="131"/>
      <c r="EW228" s="385"/>
      <c r="EX228" s="385"/>
      <c r="EY228" s="131"/>
      <c r="EZ228" s="131"/>
      <c r="FA228" s="131"/>
      <c r="FB228" s="385"/>
      <c r="FC228" s="385"/>
      <c r="FD228" s="131"/>
      <c r="FE228" s="131"/>
      <c r="FF228" s="131"/>
      <c r="FG228" s="385"/>
      <c r="FH228" s="385"/>
      <c r="FI228" s="131"/>
      <c r="FJ228" s="131"/>
      <c r="FK228" s="131"/>
      <c r="FL228" s="385"/>
      <c r="FM228" s="385"/>
      <c r="FN228" s="131"/>
      <c r="FO228" s="131"/>
      <c r="FP228" s="131"/>
      <c r="FQ228" s="385"/>
      <c r="FR228" s="385"/>
      <c r="FS228" s="131"/>
      <c r="FT228" s="131"/>
      <c r="FU228" s="131"/>
      <c r="FV228" s="385"/>
      <c r="FW228" s="385"/>
      <c r="FX228" s="131"/>
      <c r="FY228" s="131"/>
      <c r="FZ228" s="131"/>
      <c r="GA228" s="385"/>
      <c r="GB228" s="385"/>
      <c r="GC228" s="131"/>
      <c r="GD228" s="131"/>
      <c r="GE228" s="131"/>
      <c r="GF228" s="385"/>
      <c r="GG228" s="385"/>
      <c r="GH228" s="131"/>
      <c r="GI228" s="131"/>
      <c r="GJ228" s="131"/>
      <c r="GK228" s="385"/>
      <c r="GL228" s="385"/>
      <c r="GM228" s="131"/>
      <c r="GN228" s="131"/>
      <c r="GO228" s="131"/>
      <c r="GP228" s="385"/>
      <c r="GQ228" s="385"/>
      <c r="GR228" s="131"/>
      <c r="GS228" s="131"/>
      <c r="GT228" s="131"/>
      <c r="GU228" s="385"/>
      <c r="GV228" s="385"/>
      <c r="GW228" s="131"/>
      <c r="GX228" s="131"/>
      <c r="GY228" s="131"/>
      <c r="GZ228" s="385"/>
      <c r="HA228" s="385"/>
      <c r="HB228" s="131"/>
      <c r="HC228" s="131"/>
      <c r="HD228" s="131"/>
      <c r="HE228" s="385"/>
      <c r="HF228" s="385"/>
      <c r="HG228" s="131"/>
      <c r="HH228" s="131"/>
      <c r="HI228" s="131"/>
      <c r="HJ228" s="385"/>
      <c r="HK228" s="385"/>
      <c r="HL228" s="131"/>
      <c r="HM228" s="131"/>
      <c r="HN228" s="131"/>
      <c r="HO228" s="385"/>
      <c r="HP228" s="385"/>
      <c r="HQ228" s="131"/>
      <c r="HR228" s="131"/>
      <c r="HS228" s="131"/>
      <c r="HT228" s="385"/>
      <c r="HU228" s="385"/>
      <c r="HV228" s="131"/>
      <c r="HW228" s="131"/>
      <c r="HX228" s="131"/>
      <c r="HY228" s="385"/>
      <c r="HZ228" s="385"/>
      <c r="IA228" s="131"/>
      <c r="IB228" s="131"/>
      <c r="IC228" s="131"/>
      <c r="ID228" s="385"/>
      <c r="IE228" s="385"/>
      <c r="IF228" s="131"/>
      <c r="IG228" s="131"/>
      <c r="IH228" s="131"/>
      <c r="II228" s="385"/>
      <c r="IJ228" s="385"/>
      <c r="IK228" s="131"/>
      <c r="IL228" s="131"/>
      <c r="IM228" s="131"/>
      <c r="IN228" s="385"/>
      <c r="IO228" s="385"/>
      <c r="IP228" s="131"/>
      <c r="IQ228" s="131"/>
      <c r="IR228" s="131"/>
      <c r="IS228" s="385"/>
      <c r="IT228" s="385"/>
      <c r="IU228" s="131"/>
      <c r="IV228" s="131"/>
      <c r="IW228" s="131"/>
      <c r="IX228" s="385"/>
      <c r="IY228" s="386"/>
      <c r="IZ228" s="198"/>
      <c r="JA228" s="378"/>
      <c r="JB228" s="256"/>
      <c r="JC228" s="256"/>
    </row>
    <row r="229" spans="1:263" s="3" customFormat="1" x14ac:dyDescent="0.35">
      <c r="A229" s="198"/>
      <c r="B229" s="359"/>
      <c r="C229" s="126" t="s">
        <v>468</v>
      </c>
      <c r="D229" s="102" t="s">
        <v>469</v>
      </c>
      <c r="E229" s="102"/>
      <c r="F229" s="285"/>
      <c r="G229" s="110"/>
      <c r="H229" s="325"/>
      <c r="I229" s="202"/>
      <c r="J229" s="324"/>
      <c r="K229" s="131"/>
      <c r="L229" s="429"/>
      <c r="M229" s="385"/>
      <c r="N229" s="385"/>
      <c r="O229" s="131"/>
      <c r="P229" s="131"/>
      <c r="Q229" s="429"/>
      <c r="R229" s="385"/>
      <c r="S229" s="385"/>
      <c r="T229" s="131"/>
      <c r="U229" s="131"/>
      <c r="V229" s="429"/>
      <c r="W229" s="385"/>
      <c r="X229" s="385"/>
      <c r="Y229" s="131"/>
      <c r="Z229" s="131"/>
      <c r="AA229" s="429"/>
      <c r="AB229" s="385"/>
      <c r="AC229" s="385"/>
      <c r="AD229" s="131"/>
      <c r="AE229" s="131"/>
      <c r="AF229" s="429"/>
      <c r="AG229" s="385"/>
      <c r="AH229" s="385"/>
      <c r="AI229" s="131"/>
      <c r="AJ229" s="131"/>
      <c r="AK229" s="429"/>
      <c r="AL229" s="385"/>
      <c r="AM229" s="385"/>
      <c r="AN229" s="131"/>
      <c r="AO229" s="131"/>
      <c r="AP229" s="429"/>
      <c r="AQ229" s="385"/>
      <c r="AR229" s="385"/>
      <c r="AS229" s="131"/>
      <c r="AT229" s="131"/>
      <c r="AU229" s="429"/>
      <c r="AV229" s="385"/>
      <c r="AW229" s="385"/>
      <c r="AX229" s="131"/>
      <c r="AY229" s="131"/>
      <c r="AZ229" s="429"/>
      <c r="BA229" s="385"/>
      <c r="BB229" s="385"/>
      <c r="BC229" s="131"/>
      <c r="BD229" s="131"/>
      <c r="BE229" s="429"/>
      <c r="BF229" s="385"/>
      <c r="BG229" s="385"/>
      <c r="BH229" s="131"/>
      <c r="BI229" s="131"/>
      <c r="BJ229" s="429"/>
      <c r="BK229" s="385"/>
      <c r="BL229" s="385"/>
      <c r="BM229" s="131"/>
      <c r="BN229" s="131"/>
      <c r="BO229" s="429"/>
      <c r="BP229" s="385"/>
      <c r="BQ229" s="385"/>
      <c r="BR229" s="131"/>
      <c r="BS229" s="131"/>
      <c r="BT229" s="429"/>
      <c r="BU229" s="385"/>
      <c r="BV229" s="385"/>
      <c r="BW229" s="131"/>
      <c r="BX229" s="131"/>
      <c r="BY229" s="429"/>
      <c r="BZ229" s="385"/>
      <c r="CA229" s="385"/>
      <c r="CB229" s="131"/>
      <c r="CC229" s="131"/>
      <c r="CD229" s="429"/>
      <c r="CE229" s="385"/>
      <c r="CF229" s="385"/>
      <c r="CG229" s="131"/>
      <c r="CH229" s="131"/>
      <c r="CI229" s="429"/>
      <c r="CJ229" s="385"/>
      <c r="CK229" s="385"/>
      <c r="CL229" s="131"/>
      <c r="CM229" s="131"/>
      <c r="CN229" s="429"/>
      <c r="CO229" s="385"/>
      <c r="CP229" s="385"/>
      <c r="CQ229" s="131"/>
      <c r="CR229" s="131"/>
      <c r="CS229" s="429"/>
      <c r="CT229" s="385"/>
      <c r="CU229" s="385"/>
      <c r="CV229" s="131"/>
      <c r="CW229" s="131"/>
      <c r="CX229" s="429"/>
      <c r="CY229" s="385"/>
      <c r="CZ229" s="385"/>
      <c r="DA229" s="131"/>
      <c r="DB229" s="131"/>
      <c r="DC229" s="429"/>
      <c r="DD229" s="385"/>
      <c r="DE229" s="385"/>
      <c r="DF229" s="131"/>
      <c r="DG229" s="131"/>
      <c r="DH229" s="429"/>
      <c r="DI229" s="385"/>
      <c r="DJ229" s="385"/>
      <c r="DK229" s="131"/>
      <c r="DL229" s="131"/>
      <c r="DM229" s="429"/>
      <c r="DN229" s="385"/>
      <c r="DO229" s="385"/>
      <c r="DP229" s="131"/>
      <c r="DQ229" s="131"/>
      <c r="DR229" s="429"/>
      <c r="DS229" s="385"/>
      <c r="DT229" s="385"/>
      <c r="DU229" s="131"/>
      <c r="DV229" s="131"/>
      <c r="DW229" s="429"/>
      <c r="DX229" s="385"/>
      <c r="DY229" s="385"/>
      <c r="DZ229" s="131"/>
      <c r="EA229" s="131"/>
      <c r="EB229" s="429"/>
      <c r="EC229" s="385"/>
      <c r="ED229" s="385"/>
      <c r="EE229" s="131"/>
      <c r="EF229" s="131"/>
      <c r="EG229" s="429"/>
      <c r="EH229" s="385"/>
      <c r="EI229" s="385"/>
      <c r="EJ229" s="131"/>
      <c r="EK229" s="131"/>
      <c r="EL229" s="429"/>
      <c r="EM229" s="385"/>
      <c r="EN229" s="385"/>
      <c r="EO229" s="131"/>
      <c r="EP229" s="131"/>
      <c r="EQ229" s="429"/>
      <c r="ER229" s="385"/>
      <c r="ES229" s="385"/>
      <c r="ET229" s="131"/>
      <c r="EU229" s="131"/>
      <c r="EV229" s="429"/>
      <c r="EW229" s="385"/>
      <c r="EX229" s="385"/>
      <c r="EY229" s="131"/>
      <c r="EZ229" s="131"/>
      <c r="FA229" s="429"/>
      <c r="FB229" s="385"/>
      <c r="FC229" s="385"/>
      <c r="FD229" s="131"/>
      <c r="FE229" s="131"/>
      <c r="FF229" s="429"/>
      <c r="FG229" s="385"/>
      <c r="FH229" s="385"/>
      <c r="FI229" s="131"/>
      <c r="FJ229" s="131"/>
      <c r="FK229" s="429"/>
      <c r="FL229" s="385"/>
      <c r="FM229" s="385"/>
      <c r="FN229" s="131"/>
      <c r="FO229" s="131"/>
      <c r="FP229" s="429"/>
      <c r="FQ229" s="385"/>
      <c r="FR229" s="385"/>
      <c r="FS229" s="131"/>
      <c r="FT229" s="131"/>
      <c r="FU229" s="429"/>
      <c r="FV229" s="385"/>
      <c r="FW229" s="385"/>
      <c r="FX229" s="131"/>
      <c r="FY229" s="131"/>
      <c r="FZ229" s="429"/>
      <c r="GA229" s="385"/>
      <c r="GB229" s="385"/>
      <c r="GC229" s="131"/>
      <c r="GD229" s="131"/>
      <c r="GE229" s="429"/>
      <c r="GF229" s="385"/>
      <c r="GG229" s="385"/>
      <c r="GH229" s="131"/>
      <c r="GI229" s="131"/>
      <c r="GJ229" s="429"/>
      <c r="GK229" s="385"/>
      <c r="GL229" s="385"/>
      <c r="GM229" s="131"/>
      <c r="GN229" s="131"/>
      <c r="GO229" s="429"/>
      <c r="GP229" s="385"/>
      <c r="GQ229" s="385"/>
      <c r="GR229" s="131"/>
      <c r="GS229" s="131"/>
      <c r="GT229" s="429"/>
      <c r="GU229" s="385"/>
      <c r="GV229" s="385"/>
      <c r="GW229" s="131"/>
      <c r="GX229" s="131"/>
      <c r="GY229" s="429"/>
      <c r="GZ229" s="385"/>
      <c r="HA229" s="385"/>
      <c r="HB229" s="131"/>
      <c r="HC229" s="131"/>
      <c r="HD229" s="429"/>
      <c r="HE229" s="385"/>
      <c r="HF229" s="385"/>
      <c r="HG229" s="131"/>
      <c r="HH229" s="131"/>
      <c r="HI229" s="429"/>
      <c r="HJ229" s="385"/>
      <c r="HK229" s="385"/>
      <c r="HL229" s="131"/>
      <c r="HM229" s="131"/>
      <c r="HN229" s="429"/>
      <c r="HO229" s="385"/>
      <c r="HP229" s="385"/>
      <c r="HQ229" s="131"/>
      <c r="HR229" s="131"/>
      <c r="HS229" s="429"/>
      <c r="HT229" s="385"/>
      <c r="HU229" s="385"/>
      <c r="HV229" s="131"/>
      <c r="HW229" s="131"/>
      <c r="HX229" s="429"/>
      <c r="HY229" s="385"/>
      <c r="HZ229" s="385"/>
      <c r="IA229" s="131"/>
      <c r="IB229" s="131"/>
      <c r="IC229" s="429"/>
      <c r="ID229" s="385"/>
      <c r="IE229" s="385"/>
      <c r="IF229" s="131"/>
      <c r="IG229" s="131"/>
      <c r="IH229" s="429"/>
      <c r="II229" s="385"/>
      <c r="IJ229" s="385"/>
      <c r="IK229" s="131"/>
      <c r="IL229" s="131"/>
      <c r="IM229" s="429"/>
      <c r="IN229" s="385"/>
      <c r="IO229" s="385"/>
      <c r="IP229" s="131"/>
      <c r="IQ229" s="131"/>
      <c r="IR229" s="429"/>
      <c r="IS229" s="385"/>
      <c r="IT229" s="385"/>
      <c r="IU229" s="131"/>
      <c r="IV229" s="131"/>
      <c r="IW229" s="429"/>
      <c r="IX229" s="385"/>
      <c r="IY229" s="386"/>
      <c r="IZ229" s="198"/>
      <c r="JA229" s="378"/>
      <c r="JB229" s="256"/>
      <c r="JC229" s="256"/>
    </row>
    <row r="230" spans="1:263" s="3" customFormat="1" x14ac:dyDescent="0.35">
      <c r="A230" s="198"/>
      <c r="B230" s="359"/>
      <c r="C230" s="239"/>
      <c r="D230" s="104"/>
      <c r="E230" s="102"/>
      <c r="F230" s="384"/>
      <c r="G230" s="131"/>
      <c r="H230" s="325"/>
      <c r="I230" s="202"/>
      <c r="J230" s="324"/>
      <c r="K230" s="131"/>
      <c r="L230" s="131"/>
      <c r="M230" s="385"/>
      <c r="N230" s="385"/>
      <c r="O230" s="131"/>
      <c r="P230" s="131"/>
      <c r="Q230" s="131"/>
      <c r="R230" s="385"/>
      <c r="S230" s="385"/>
      <c r="T230" s="131"/>
      <c r="U230" s="131"/>
      <c r="V230" s="131"/>
      <c r="W230" s="385"/>
      <c r="X230" s="385"/>
      <c r="Y230" s="131"/>
      <c r="Z230" s="131"/>
      <c r="AA230" s="131"/>
      <c r="AB230" s="385"/>
      <c r="AC230" s="385"/>
      <c r="AD230" s="131"/>
      <c r="AE230" s="131"/>
      <c r="AF230" s="131"/>
      <c r="AG230" s="385"/>
      <c r="AH230" s="385"/>
      <c r="AI230" s="131"/>
      <c r="AJ230" s="131"/>
      <c r="AK230" s="131"/>
      <c r="AL230" s="385"/>
      <c r="AM230" s="385"/>
      <c r="AN230" s="131"/>
      <c r="AO230" s="131"/>
      <c r="AP230" s="131"/>
      <c r="AQ230" s="385"/>
      <c r="AR230" s="385"/>
      <c r="AS230" s="131"/>
      <c r="AT230" s="131"/>
      <c r="AU230" s="131"/>
      <c r="AV230" s="385"/>
      <c r="AW230" s="385"/>
      <c r="AX230" s="131"/>
      <c r="AY230" s="131"/>
      <c r="AZ230" s="131"/>
      <c r="BA230" s="385"/>
      <c r="BB230" s="385"/>
      <c r="BC230" s="131"/>
      <c r="BD230" s="131"/>
      <c r="BE230" s="131"/>
      <c r="BF230" s="385"/>
      <c r="BG230" s="385"/>
      <c r="BH230" s="131"/>
      <c r="BI230" s="131"/>
      <c r="BJ230" s="131"/>
      <c r="BK230" s="385"/>
      <c r="BL230" s="385"/>
      <c r="BM230" s="131"/>
      <c r="BN230" s="131"/>
      <c r="BO230" s="131"/>
      <c r="BP230" s="385"/>
      <c r="BQ230" s="385"/>
      <c r="BR230" s="131"/>
      <c r="BS230" s="131"/>
      <c r="BT230" s="131"/>
      <c r="BU230" s="385"/>
      <c r="BV230" s="385"/>
      <c r="BW230" s="131"/>
      <c r="BX230" s="131"/>
      <c r="BY230" s="131"/>
      <c r="BZ230" s="385"/>
      <c r="CA230" s="385"/>
      <c r="CB230" s="131"/>
      <c r="CC230" s="131"/>
      <c r="CD230" s="131"/>
      <c r="CE230" s="385"/>
      <c r="CF230" s="385"/>
      <c r="CG230" s="131"/>
      <c r="CH230" s="131"/>
      <c r="CI230" s="131"/>
      <c r="CJ230" s="385"/>
      <c r="CK230" s="385"/>
      <c r="CL230" s="131"/>
      <c r="CM230" s="131"/>
      <c r="CN230" s="131"/>
      <c r="CO230" s="385"/>
      <c r="CP230" s="385"/>
      <c r="CQ230" s="131"/>
      <c r="CR230" s="131"/>
      <c r="CS230" s="131"/>
      <c r="CT230" s="385"/>
      <c r="CU230" s="385"/>
      <c r="CV230" s="131"/>
      <c r="CW230" s="131"/>
      <c r="CX230" s="131"/>
      <c r="CY230" s="385"/>
      <c r="CZ230" s="385"/>
      <c r="DA230" s="131"/>
      <c r="DB230" s="131"/>
      <c r="DC230" s="131"/>
      <c r="DD230" s="385"/>
      <c r="DE230" s="385"/>
      <c r="DF230" s="131"/>
      <c r="DG230" s="131"/>
      <c r="DH230" s="131"/>
      <c r="DI230" s="385"/>
      <c r="DJ230" s="385"/>
      <c r="DK230" s="131"/>
      <c r="DL230" s="131"/>
      <c r="DM230" s="131"/>
      <c r="DN230" s="385"/>
      <c r="DO230" s="385"/>
      <c r="DP230" s="131"/>
      <c r="DQ230" s="131"/>
      <c r="DR230" s="131"/>
      <c r="DS230" s="385"/>
      <c r="DT230" s="385"/>
      <c r="DU230" s="131"/>
      <c r="DV230" s="131"/>
      <c r="DW230" s="131"/>
      <c r="DX230" s="385"/>
      <c r="DY230" s="385"/>
      <c r="DZ230" s="131"/>
      <c r="EA230" s="131"/>
      <c r="EB230" s="131"/>
      <c r="EC230" s="385"/>
      <c r="ED230" s="385"/>
      <c r="EE230" s="131"/>
      <c r="EF230" s="131"/>
      <c r="EG230" s="131"/>
      <c r="EH230" s="385"/>
      <c r="EI230" s="385"/>
      <c r="EJ230" s="131"/>
      <c r="EK230" s="131"/>
      <c r="EL230" s="131"/>
      <c r="EM230" s="385"/>
      <c r="EN230" s="385"/>
      <c r="EO230" s="131"/>
      <c r="EP230" s="131"/>
      <c r="EQ230" s="131"/>
      <c r="ER230" s="385"/>
      <c r="ES230" s="385"/>
      <c r="ET230" s="131"/>
      <c r="EU230" s="131"/>
      <c r="EV230" s="131"/>
      <c r="EW230" s="385"/>
      <c r="EX230" s="385"/>
      <c r="EY230" s="131"/>
      <c r="EZ230" s="131"/>
      <c r="FA230" s="131"/>
      <c r="FB230" s="385"/>
      <c r="FC230" s="385"/>
      <c r="FD230" s="131"/>
      <c r="FE230" s="131"/>
      <c r="FF230" s="131"/>
      <c r="FG230" s="385"/>
      <c r="FH230" s="385"/>
      <c r="FI230" s="131"/>
      <c r="FJ230" s="131"/>
      <c r="FK230" s="131"/>
      <c r="FL230" s="385"/>
      <c r="FM230" s="385"/>
      <c r="FN230" s="131"/>
      <c r="FO230" s="131"/>
      <c r="FP230" s="131"/>
      <c r="FQ230" s="385"/>
      <c r="FR230" s="385"/>
      <c r="FS230" s="131"/>
      <c r="FT230" s="131"/>
      <c r="FU230" s="131"/>
      <c r="FV230" s="385"/>
      <c r="FW230" s="385"/>
      <c r="FX230" s="131"/>
      <c r="FY230" s="131"/>
      <c r="FZ230" s="131"/>
      <c r="GA230" s="385"/>
      <c r="GB230" s="385"/>
      <c r="GC230" s="131"/>
      <c r="GD230" s="131"/>
      <c r="GE230" s="131"/>
      <c r="GF230" s="385"/>
      <c r="GG230" s="385"/>
      <c r="GH230" s="131"/>
      <c r="GI230" s="131"/>
      <c r="GJ230" s="131"/>
      <c r="GK230" s="385"/>
      <c r="GL230" s="385"/>
      <c r="GM230" s="131"/>
      <c r="GN230" s="131"/>
      <c r="GO230" s="131"/>
      <c r="GP230" s="385"/>
      <c r="GQ230" s="385"/>
      <c r="GR230" s="131"/>
      <c r="GS230" s="131"/>
      <c r="GT230" s="131"/>
      <c r="GU230" s="385"/>
      <c r="GV230" s="385"/>
      <c r="GW230" s="131"/>
      <c r="GX230" s="131"/>
      <c r="GY230" s="131"/>
      <c r="GZ230" s="385"/>
      <c r="HA230" s="385"/>
      <c r="HB230" s="131"/>
      <c r="HC230" s="131"/>
      <c r="HD230" s="131"/>
      <c r="HE230" s="385"/>
      <c r="HF230" s="385"/>
      <c r="HG230" s="131"/>
      <c r="HH230" s="131"/>
      <c r="HI230" s="131"/>
      <c r="HJ230" s="385"/>
      <c r="HK230" s="385"/>
      <c r="HL230" s="131"/>
      <c r="HM230" s="131"/>
      <c r="HN230" s="131"/>
      <c r="HO230" s="385"/>
      <c r="HP230" s="385"/>
      <c r="HQ230" s="131"/>
      <c r="HR230" s="131"/>
      <c r="HS230" s="131"/>
      <c r="HT230" s="385"/>
      <c r="HU230" s="385"/>
      <c r="HV230" s="131"/>
      <c r="HW230" s="131"/>
      <c r="HX230" s="131"/>
      <c r="HY230" s="385"/>
      <c r="HZ230" s="385"/>
      <c r="IA230" s="131"/>
      <c r="IB230" s="131"/>
      <c r="IC230" s="131"/>
      <c r="ID230" s="385"/>
      <c r="IE230" s="385"/>
      <c r="IF230" s="131"/>
      <c r="IG230" s="131"/>
      <c r="IH230" s="131"/>
      <c r="II230" s="385"/>
      <c r="IJ230" s="385"/>
      <c r="IK230" s="131"/>
      <c r="IL230" s="131"/>
      <c r="IM230" s="131"/>
      <c r="IN230" s="385"/>
      <c r="IO230" s="385"/>
      <c r="IP230" s="131"/>
      <c r="IQ230" s="131"/>
      <c r="IR230" s="131"/>
      <c r="IS230" s="385"/>
      <c r="IT230" s="385"/>
      <c r="IU230" s="131"/>
      <c r="IV230" s="131"/>
      <c r="IW230" s="131"/>
      <c r="IX230" s="385"/>
      <c r="IY230" s="386"/>
      <c r="IZ230" s="198"/>
      <c r="JA230" s="378"/>
      <c r="JB230" s="256"/>
      <c r="JC230" s="256"/>
    </row>
    <row r="231" spans="1:263" s="3" customFormat="1" x14ac:dyDescent="0.35">
      <c r="A231" s="198"/>
      <c r="B231" s="359"/>
      <c r="C231" s="126" t="s">
        <v>470</v>
      </c>
      <c r="D231" s="104" t="s">
        <v>471</v>
      </c>
      <c r="E231" s="102"/>
      <c r="F231" s="285" t="str">
        <f>IFERROR(INDEX('Helper 1'!$I$2:$I$19,MATCH('Schedule 1'!$G$20,'Helper 1'!$H$2:$H$19,0)),"")</f>
        <v/>
      </c>
      <c r="G231" s="131">
        <f>SUM(L231:IX231)</f>
        <v>0</v>
      </c>
      <c r="H231" s="325"/>
      <c r="I231" s="202"/>
      <c r="J231" s="324"/>
      <c r="K231" s="131"/>
      <c r="L231" s="130"/>
      <c r="M231" s="385"/>
      <c r="N231" s="385"/>
      <c r="O231" s="131"/>
      <c r="P231" s="131"/>
      <c r="Q231" s="130"/>
      <c r="R231" s="385"/>
      <c r="S231" s="385"/>
      <c r="T231" s="131"/>
      <c r="U231" s="131"/>
      <c r="V231" s="130"/>
      <c r="W231" s="385"/>
      <c r="X231" s="385"/>
      <c r="Y231" s="131"/>
      <c r="Z231" s="131"/>
      <c r="AA231" s="130"/>
      <c r="AB231" s="385"/>
      <c r="AC231" s="385"/>
      <c r="AD231" s="131"/>
      <c r="AE231" s="131"/>
      <c r="AF231" s="130"/>
      <c r="AG231" s="385"/>
      <c r="AH231" s="385"/>
      <c r="AI231" s="131"/>
      <c r="AJ231" s="131"/>
      <c r="AK231" s="130"/>
      <c r="AL231" s="385"/>
      <c r="AM231" s="385"/>
      <c r="AN231" s="131"/>
      <c r="AO231" s="131"/>
      <c r="AP231" s="130"/>
      <c r="AQ231" s="385"/>
      <c r="AR231" s="385"/>
      <c r="AS231" s="131"/>
      <c r="AT231" s="131"/>
      <c r="AU231" s="130"/>
      <c r="AV231" s="385"/>
      <c r="AW231" s="385"/>
      <c r="AX231" s="131"/>
      <c r="AY231" s="131"/>
      <c r="AZ231" s="130"/>
      <c r="BA231" s="385"/>
      <c r="BB231" s="385"/>
      <c r="BC231" s="131"/>
      <c r="BD231" s="131"/>
      <c r="BE231" s="130"/>
      <c r="BF231" s="385"/>
      <c r="BG231" s="385"/>
      <c r="BH231" s="131"/>
      <c r="BI231" s="131"/>
      <c r="BJ231" s="130"/>
      <c r="BK231" s="385"/>
      <c r="BL231" s="385"/>
      <c r="BM231" s="131"/>
      <c r="BN231" s="131"/>
      <c r="BO231" s="130"/>
      <c r="BP231" s="385"/>
      <c r="BQ231" s="385"/>
      <c r="BR231" s="131"/>
      <c r="BS231" s="131"/>
      <c r="BT231" s="130"/>
      <c r="BU231" s="385"/>
      <c r="BV231" s="385"/>
      <c r="BW231" s="131"/>
      <c r="BX231" s="131"/>
      <c r="BY231" s="130"/>
      <c r="BZ231" s="385"/>
      <c r="CA231" s="385"/>
      <c r="CB231" s="131"/>
      <c r="CC231" s="131"/>
      <c r="CD231" s="130"/>
      <c r="CE231" s="385"/>
      <c r="CF231" s="385"/>
      <c r="CG231" s="131"/>
      <c r="CH231" s="131"/>
      <c r="CI231" s="130"/>
      <c r="CJ231" s="385"/>
      <c r="CK231" s="385"/>
      <c r="CL231" s="131"/>
      <c r="CM231" s="131"/>
      <c r="CN231" s="130"/>
      <c r="CO231" s="385"/>
      <c r="CP231" s="385"/>
      <c r="CQ231" s="131"/>
      <c r="CR231" s="131"/>
      <c r="CS231" s="130"/>
      <c r="CT231" s="385"/>
      <c r="CU231" s="385"/>
      <c r="CV231" s="131"/>
      <c r="CW231" s="131"/>
      <c r="CX231" s="130"/>
      <c r="CY231" s="385"/>
      <c r="CZ231" s="385"/>
      <c r="DA231" s="131"/>
      <c r="DB231" s="131"/>
      <c r="DC231" s="130"/>
      <c r="DD231" s="385"/>
      <c r="DE231" s="385"/>
      <c r="DF231" s="131"/>
      <c r="DG231" s="131"/>
      <c r="DH231" s="130"/>
      <c r="DI231" s="385"/>
      <c r="DJ231" s="385"/>
      <c r="DK231" s="131"/>
      <c r="DL231" s="131"/>
      <c r="DM231" s="130"/>
      <c r="DN231" s="385"/>
      <c r="DO231" s="385"/>
      <c r="DP231" s="131"/>
      <c r="DQ231" s="131"/>
      <c r="DR231" s="130"/>
      <c r="DS231" s="385"/>
      <c r="DT231" s="385"/>
      <c r="DU231" s="131"/>
      <c r="DV231" s="131"/>
      <c r="DW231" s="130"/>
      <c r="DX231" s="385"/>
      <c r="DY231" s="385"/>
      <c r="DZ231" s="131"/>
      <c r="EA231" s="131"/>
      <c r="EB231" s="130"/>
      <c r="EC231" s="385"/>
      <c r="ED231" s="385"/>
      <c r="EE231" s="131"/>
      <c r="EF231" s="131"/>
      <c r="EG231" s="130"/>
      <c r="EH231" s="385"/>
      <c r="EI231" s="385"/>
      <c r="EJ231" s="131"/>
      <c r="EK231" s="131"/>
      <c r="EL231" s="130"/>
      <c r="EM231" s="385"/>
      <c r="EN231" s="385"/>
      <c r="EO231" s="131"/>
      <c r="EP231" s="131"/>
      <c r="EQ231" s="130"/>
      <c r="ER231" s="385"/>
      <c r="ES231" s="385"/>
      <c r="ET231" s="131"/>
      <c r="EU231" s="131"/>
      <c r="EV231" s="130"/>
      <c r="EW231" s="385"/>
      <c r="EX231" s="385"/>
      <c r="EY231" s="131"/>
      <c r="EZ231" s="131"/>
      <c r="FA231" s="130"/>
      <c r="FB231" s="385"/>
      <c r="FC231" s="385"/>
      <c r="FD231" s="131"/>
      <c r="FE231" s="131"/>
      <c r="FF231" s="130"/>
      <c r="FG231" s="385"/>
      <c r="FH231" s="385"/>
      <c r="FI231" s="131"/>
      <c r="FJ231" s="131"/>
      <c r="FK231" s="130"/>
      <c r="FL231" s="385"/>
      <c r="FM231" s="385"/>
      <c r="FN231" s="131"/>
      <c r="FO231" s="131"/>
      <c r="FP231" s="130"/>
      <c r="FQ231" s="385"/>
      <c r="FR231" s="385"/>
      <c r="FS231" s="131"/>
      <c r="FT231" s="131"/>
      <c r="FU231" s="130"/>
      <c r="FV231" s="385"/>
      <c r="FW231" s="385"/>
      <c r="FX231" s="131"/>
      <c r="FY231" s="131"/>
      <c r="FZ231" s="130"/>
      <c r="GA231" s="385"/>
      <c r="GB231" s="385"/>
      <c r="GC231" s="131"/>
      <c r="GD231" s="131"/>
      <c r="GE231" s="130"/>
      <c r="GF231" s="385"/>
      <c r="GG231" s="385"/>
      <c r="GH231" s="131"/>
      <c r="GI231" s="131"/>
      <c r="GJ231" s="130"/>
      <c r="GK231" s="385"/>
      <c r="GL231" s="385"/>
      <c r="GM231" s="131"/>
      <c r="GN231" s="131"/>
      <c r="GO231" s="130"/>
      <c r="GP231" s="385"/>
      <c r="GQ231" s="385"/>
      <c r="GR231" s="131"/>
      <c r="GS231" s="131"/>
      <c r="GT231" s="130"/>
      <c r="GU231" s="385"/>
      <c r="GV231" s="385"/>
      <c r="GW231" s="131"/>
      <c r="GX231" s="131"/>
      <c r="GY231" s="130"/>
      <c r="GZ231" s="385"/>
      <c r="HA231" s="385"/>
      <c r="HB231" s="131"/>
      <c r="HC231" s="131"/>
      <c r="HD231" s="130"/>
      <c r="HE231" s="385"/>
      <c r="HF231" s="385"/>
      <c r="HG231" s="131"/>
      <c r="HH231" s="131"/>
      <c r="HI231" s="130"/>
      <c r="HJ231" s="385"/>
      <c r="HK231" s="385"/>
      <c r="HL231" s="131"/>
      <c r="HM231" s="131"/>
      <c r="HN231" s="130"/>
      <c r="HO231" s="385"/>
      <c r="HP231" s="385"/>
      <c r="HQ231" s="131"/>
      <c r="HR231" s="131"/>
      <c r="HS231" s="130"/>
      <c r="HT231" s="385"/>
      <c r="HU231" s="385"/>
      <c r="HV231" s="131"/>
      <c r="HW231" s="131"/>
      <c r="HX231" s="130"/>
      <c r="HY231" s="385"/>
      <c r="HZ231" s="385"/>
      <c r="IA231" s="131"/>
      <c r="IB231" s="131"/>
      <c r="IC231" s="130"/>
      <c r="ID231" s="385"/>
      <c r="IE231" s="385"/>
      <c r="IF231" s="131"/>
      <c r="IG231" s="131"/>
      <c r="IH231" s="130"/>
      <c r="II231" s="385"/>
      <c r="IJ231" s="385"/>
      <c r="IK231" s="131"/>
      <c r="IL231" s="131"/>
      <c r="IM231" s="130"/>
      <c r="IN231" s="385"/>
      <c r="IO231" s="385"/>
      <c r="IP231" s="131"/>
      <c r="IQ231" s="131"/>
      <c r="IR231" s="130"/>
      <c r="IS231" s="385"/>
      <c r="IT231" s="385"/>
      <c r="IU231" s="131"/>
      <c r="IV231" s="131"/>
      <c r="IW231" s="130"/>
      <c r="IX231" s="385"/>
      <c r="IY231" s="386"/>
      <c r="IZ231" s="198"/>
      <c r="JA231" s="378"/>
      <c r="JB231" s="256"/>
      <c r="JC231" s="256"/>
    </row>
    <row r="232" spans="1:263" s="3" customFormat="1" x14ac:dyDescent="0.35">
      <c r="A232" s="198"/>
      <c r="B232" s="359"/>
      <c r="C232" s="239"/>
      <c r="D232" s="102" t="s">
        <v>361</v>
      </c>
      <c r="E232" s="102"/>
      <c r="F232" s="384"/>
      <c r="G232" s="131"/>
      <c r="H232" s="325"/>
      <c r="I232" s="202"/>
      <c r="J232" s="324"/>
      <c r="K232" s="131"/>
      <c r="L232" s="131"/>
      <c r="M232" s="385"/>
      <c r="N232" s="385"/>
      <c r="O232" s="131"/>
      <c r="P232" s="131"/>
      <c r="Q232" s="131"/>
      <c r="R232" s="385"/>
      <c r="S232" s="385"/>
      <c r="T232" s="131"/>
      <c r="U232" s="131"/>
      <c r="V232" s="131"/>
      <c r="W232" s="385"/>
      <c r="X232" s="385"/>
      <c r="Y232" s="131"/>
      <c r="Z232" s="131"/>
      <c r="AA232" s="131"/>
      <c r="AB232" s="385"/>
      <c r="AC232" s="385"/>
      <c r="AD232" s="131"/>
      <c r="AE232" s="131"/>
      <c r="AF232" s="131"/>
      <c r="AG232" s="385"/>
      <c r="AH232" s="385"/>
      <c r="AI232" s="131"/>
      <c r="AJ232" s="131"/>
      <c r="AK232" s="131"/>
      <c r="AL232" s="385"/>
      <c r="AM232" s="385"/>
      <c r="AN232" s="131"/>
      <c r="AO232" s="131"/>
      <c r="AP232" s="131"/>
      <c r="AQ232" s="385"/>
      <c r="AR232" s="385"/>
      <c r="AS232" s="131"/>
      <c r="AT232" s="131"/>
      <c r="AU232" s="131"/>
      <c r="AV232" s="385"/>
      <c r="AW232" s="385"/>
      <c r="AX232" s="131"/>
      <c r="AY232" s="131"/>
      <c r="AZ232" s="131"/>
      <c r="BA232" s="385"/>
      <c r="BB232" s="385"/>
      <c r="BC232" s="131"/>
      <c r="BD232" s="131"/>
      <c r="BE232" s="131"/>
      <c r="BF232" s="385"/>
      <c r="BG232" s="385"/>
      <c r="BH232" s="131"/>
      <c r="BI232" s="131"/>
      <c r="BJ232" s="131"/>
      <c r="BK232" s="385"/>
      <c r="BL232" s="385"/>
      <c r="BM232" s="131"/>
      <c r="BN232" s="131"/>
      <c r="BO232" s="131"/>
      <c r="BP232" s="385"/>
      <c r="BQ232" s="385"/>
      <c r="BR232" s="131"/>
      <c r="BS232" s="131"/>
      <c r="BT232" s="131"/>
      <c r="BU232" s="385"/>
      <c r="BV232" s="385"/>
      <c r="BW232" s="131"/>
      <c r="BX232" s="131"/>
      <c r="BY232" s="131"/>
      <c r="BZ232" s="385"/>
      <c r="CA232" s="385"/>
      <c r="CB232" s="131"/>
      <c r="CC232" s="131"/>
      <c r="CD232" s="131"/>
      <c r="CE232" s="385"/>
      <c r="CF232" s="385"/>
      <c r="CG232" s="131"/>
      <c r="CH232" s="131"/>
      <c r="CI232" s="131"/>
      <c r="CJ232" s="385"/>
      <c r="CK232" s="385"/>
      <c r="CL232" s="131"/>
      <c r="CM232" s="131"/>
      <c r="CN232" s="131"/>
      <c r="CO232" s="385"/>
      <c r="CP232" s="385"/>
      <c r="CQ232" s="131"/>
      <c r="CR232" s="131"/>
      <c r="CS232" s="131"/>
      <c r="CT232" s="385"/>
      <c r="CU232" s="385"/>
      <c r="CV232" s="131"/>
      <c r="CW232" s="131"/>
      <c r="CX232" s="131"/>
      <c r="CY232" s="385"/>
      <c r="CZ232" s="385"/>
      <c r="DA232" s="131"/>
      <c r="DB232" s="131"/>
      <c r="DC232" s="131"/>
      <c r="DD232" s="385"/>
      <c r="DE232" s="385"/>
      <c r="DF232" s="131"/>
      <c r="DG232" s="131"/>
      <c r="DH232" s="131"/>
      <c r="DI232" s="385"/>
      <c r="DJ232" s="385"/>
      <c r="DK232" s="131"/>
      <c r="DL232" s="131"/>
      <c r="DM232" s="131"/>
      <c r="DN232" s="385"/>
      <c r="DO232" s="385"/>
      <c r="DP232" s="131"/>
      <c r="DQ232" s="131"/>
      <c r="DR232" s="131"/>
      <c r="DS232" s="385"/>
      <c r="DT232" s="385"/>
      <c r="DU232" s="131"/>
      <c r="DV232" s="131"/>
      <c r="DW232" s="131"/>
      <c r="DX232" s="385"/>
      <c r="DY232" s="385"/>
      <c r="DZ232" s="131"/>
      <c r="EA232" s="131"/>
      <c r="EB232" s="131"/>
      <c r="EC232" s="385"/>
      <c r="ED232" s="385"/>
      <c r="EE232" s="131"/>
      <c r="EF232" s="131"/>
      <c r="EG232" s="131"/>
      <c r="EH232" s="385"/>
      <c r="EI232" s="385"/>
      <c r="EJ232" s="131"/>
      <c r="EK232" s="131"/>
      <c r="EL232" s="131"/>
      <c r="EM232" s="385"/>
      <c r="EN232" s="385"/>
      <c r="EO232" s="131"/>
      <c r="EP232" s="131"/>
      <c r="EQ232" s="131"/>
      <c r="ER232" s="385"/>
      <c r="ES232" s="385"/>
      <c r="ET232" s="131"/>
      <c r="EU232" s="131"/>
      <c r="EV232" s="131"/>
      <c r="EW232" s="385"/>
      <c r="EX232" s="385"/>
      <c r="EY232" s="131"/>
      <c r="EZ232" s="131"/>
      <c r="FA232" s="131"/>
      <c r="FB232" s="385"/>
      <c r="FC232" s="385"/>
      <c r="FD232" s="131"/>
      <c r="FE232" s="131"/>
      <c r="FF232" s="131"/>
      <c r="FG232" s="385"/>
      <c r="FH232" s="385"/>
      <c r="FI232" s="131"/>
      <c r="FJ232" s="131"/>
      <c r="FK232" s="131"/>
      <c r="FL232" s="385"/>
      <c r="FM232" s="385"/>
      <c r="FN232" s="131"/>
      <c r="FO232" s="131"/>
      <c r="FP232" s="131"/>
      <c r="FQ232" s="385"/>
      <c r="FR232" s="385"/>
      <c r="FS232" s="131"/>
      <c r="FT232" s="131"/>
      <c r="FU232" s="131"/>
      <c r="FV232" s="385"/>
      <c r="FW232" s="385"/>
      <c r="FX232" s="131"/>
      <c r="FY232" s="131"/>
      <c r="FZ232" s="131"/>
      <c r="GA232" s="385"/>
      <c r="GB232" s="385"/>
      <c r="GC232" s="131"/>
      <c r="GD232" s="131"/>
      <c r="GE232" s="131"/>
      <c r="GF232" s="385"/>
      <c r="GG232" s="385"/>
      <c r="GH232" s="131"/>
      <c r="GI232" s="131"/>
      <c r="GJ232" s="131"/>
      <c r="GK232" s="385"/>
      <c r="GL232" s="385"/>
      <c r="GM232" s="131"/>
      <c r="GN232" s="131"/>
      <c r="GO232" s="131"/>
      <c r="GP232" s="385"/>
      <c r="GQ232" s="385"/>
      <c r="GR232" s="131"/>
      <c r="GS232" s="131"/>
      <c r="GT232" s="131"/>
      <c r="GU232" s="385"/>
      <c r="GV232" s="385"/>
      <c r="GW232" s="131"/>
      <c r="GX232" s="131"/>
      <c r="GY232" s="131"/>
      <c r="GZ232" s="385"/>
      <c r="HA232" s="385"/>
      <c r="HB232" s="131"/>
      <c r="HC232" s="131"/>
      <c r="HD232" s="131"/>
      <c r="HE232" s="385"/>
      <c r="HF232" s="385"/>
      <c r="HG232" s="131"/>
      <c r="HH232" s="131"/>
      <c r="HI232" s="131"/>
      <c r="HJ232" s="385"/>
      <c r="HK232" s="385"/>
      <c r="HL232" s="131"/>
      <c r="HM232" s="131"/>
      <c r="HN232" s="131"/>
      <c r="HO232" s="385"/>
      <c r="HP232" s="385"/>
      <c r="HQ232" s="131"/>
      <c r="HR232" s="131"/>
      <c r="HS232" s="131"/>
      <c r="HT232" s="385"/>
      <c r="HU232" s="385"/>
      <c r="HV232" s="131"/>
      <c r="HW232" s="131"/>
      <c r="HX232" s="131"/>
      <c r="HY232" s="385"/>
      <c r="HZ232" s="385"/>
      <c r="IA232" s="131"/>
      <c r="IB232" s="131"/>
      <c r="IC232" s="131"/>
      <c r="ID232" s="385"/>
      <c r="IE232" s="385"/>
      <c r="IF232" s="131"/>
      <c r="IG232" s="131"/>
      <c r="IH232" s="131"/>
      <c r="II232" s="385"/>
      <c r="IJ232" s="385"/>
      <c r="IK232" s="131"/>
      <c r="IL232" s="131"/>
      <c r="IM232" s="131"/>
      <c r="IN232" s="385"/>
      <c r="IO232" s="385"/>
      <c r="IP232" s="131"/>
      <c r="IQ232" s="131"/>
      <c r="IR232" s="131"/>
      <c r="IS232" s="385"/>
      <c r="IT232" s="385"/>
      <c r="IU232" s="131"/>
      <c r="IV232" s="131"/>
      <c r="IW232" s="131"/>
      <c r="IX232" s="385"/>
      <c r="IY232" s="386"/>
      <c r="IZ232" s="198"/>
      <c r="JA232" s="378"/>
      <c r="JB232" s="256"/>
      <c r="JC232" s="256"/>
    </row>
    <row r="233" spans="1:263" s="3" customFormat="1" x14ac:dyDescent="0.35">
      <c r="A233" s="198"/>
      <c r="B233" s="359"/>
      <c r="C233" s="239"/>
      <c r="D233" s="102"/>
      <c r="E233" s="102"/>
      <c r="F233" s="384"/>
      <c r="G233" s="131"/>
      <c r="H233" s="325"/>
      <c r="I233" s="202"/>
      <c r="J233" s="324"/>
      <c r="K233" s="131"/>
      <c r="L233" s="131"/>
      <c r="M233" s="385"/>
      <c r="N233" s="385"/>
      <c r="O233" s="131"/>
      <c r="P233" s="131"/>
      <c r="Q233" s="131"/>
      <c r="R233" s="385"/>
      <c r="S233" s="385"/>
      <c r="T233" s="131"/>
      <c r="U233" s="131"/>
      <c r="V233" s="131"/>
      <c r="W233" s="385"/>
      <c r="X233" s="385"/>
      <c r="Y233" s="131"/>
      <c r="Z233" s="131"/>
      <c r="AA233" s="131"/>
      <c r="AB233" s="385"/>
      <c r="AC233" s="385"/>
      <c r="AD233" s="131"/>
      <c r="AE233" s="131"/>
      <c r="AF233" s="131"/>
      <c r="AG233" s="385"/>
      <c r="AH233" s="385"/>
      <c r="AI233" s="131"/>
      <c r="AJ233" s="131"/>
      <c r="AK233" s="131"/>
      <c r="AL233" s="385"/>
      <c r="AM233" s="385"/>
      <c r="AN233" s="131"/>
      <c r="AO233" s="131"/>
      <c r="AP233" s="131"/>
      <c r="AQ233" s="385"/>
      <c r="AR233" s="385"/>
      <c r="AS233" s="131"/>
      <c r="AT233" s="131"/>
      <c r="AU233" s="131"/>
      <c r="AV233" s="385"/>
      <c r="AW233" s="385"/>
      <c r="AX233" s="131"/>
      <c r="AY233" s="131"/>
      <c r="AZ233" s="131"/>
      <c r="BA233" s="385"/>
      <c r="BB233" s="385"/>
      <c r="BC233" s="131"/>
      <c r="BD233" s="131"/>
      <c r="BE233" s="131"/>
      <c r="BF233" s="385"/>
      <c r="BG233" s="385"/>
      <c r="BH233" s="131"/>
      <c r="BI233" s="131"/>
      <c r="BJ233" s="131"/>
      <c r="BK233" s="385"/>
      <c r="BL233" s="385"/>
      <c r="BM233" s="131"/>
      <c r="BN233" s="131"/>
      <c r="BO233" s="131"/>
      <c r="BP233" s="385"/>
      <c r="BQ233" s="385"/>
      <c r="BR233" s="131"/>
      <c r="BS233" s="131"/>
      <c r="BT233" s="131"/>
      <c r="BU233" s="385"/>
      <c r="BV233" s="385"/>
      <c r="BW233" s="131"/>
      <c r="BX233" s="131"/>
      <c r="BY233" s="131"/>
      <c r="BZ233" s="385"/>
      <c r="CA233" s="385"/>
      <c r="CB233" s="131"/>
      <c r="CC233" s="131"/>
      <c r="CD233" s="131"/>
      <c r="CE233" s="385"/>
      <c r="CF233" s="385"/>
      <c r="CG233" s="131"/>
      <c r="CH233" s="131"/>
      <c r="CI233" s="131"/>
      <c r="CJ233" s="385"/>
      <c r="CK233" s="385"/>
      <c r="CL233" s="131"/>
      <c r="CM233" s="131"/>
      <c r="CN233" s="131"/>
      <c r="CO233" s="385"/>
      <c r="CP233" s="385"/>
      <c r="CQ233" s="131"/>
      <c r="CR233" s="131"/>
      <c r="CS233" s="131"/>
      <c r="CT233" s="385"/>
      <c r="CU233" s="385"/>
      <c r="CV233" s="131"/>
      <c r="CW233" s="131"/>
      <c r="CX233" s="131"/>
      <c r="CY233" s="385"/>
      <c r="CZ233" s="385"/>
      <c r="DA233" s="131"/>
      <c r="DB233" s="131"/>
      <c r="DC233" s="131"/>
      <c r="DD233" s="385"/>
      <c r="DE233" s="385"/>
      <c r="DF233" s="131"/>
      <c r="DG233" s="131"/>
      <c r="DH233" s="131"/>
      <c r="DI233" s="385"/>
      <c r="DJ233" s="385"/>
      <c r="DK233" s="131"/>
      <c r="DL233" s="131"/>
      <c r="DM233" s="131"/>
      <c r="DN233" s="385"/>
      <c r="DO233" s="385"/>
      <c r="DP233" s="131"/>
      <c r="DQ233" s="131"/>
      <c r="DR233" s="131"/>
      <c r="DS233" s="385"/>
      <c r="DT233" s="385"/>
      <c r="DU233" s="131"/>
      <c r="DV233" s="131"/>
      <c r="DW233" s="131"/>
      <c r="DX233" s="385"/>
      <c r="DY233" s="385"/>
      <c r="DZ233" s="131"/>
      <c r="EA233" s="131"/>
      <c r="EB233" s="131"/>
      <c r="EC233" s="385"/>
      <c r="ED233" s="385"/>
      <c r="EE233" s="131"/>
      <c r="EF233" s="131"/>
      <c r="EG233" s="131"/>
      <c r="EH233" s="385"/>
      <c r="EI233" s="385"/>
      <c r="EJ233" s="131"/>
      <c r="EK233" s="131"/>
      <c r="EL233" s="131"/>
      <c r="EM233" s="385"/>
      <c r="EN233" s="385"/>
      <c r="EO233" s="131"/>
      <c r="EP233" s="131"/>
      <c r="EQ233" s="131"/>
      <c r="ER233" s="385"/>
      <c r="ES233" s="385"/>
      <c r="ET233" s="131"/>
      <c r="EU233" s="131"/>
      <c r="EV233" s="131"/>
      <c r="EW233" s="385"/>
      <c r="EX233" s="385"/>
      <c r="EY233" s="131"/>
      <c r="EZ233" s="131"/>
      <c r="FA233" s="131"/>
      <c r="FB233" s="385"/>
      <c r="FC233" s="385"/>
      <c r="FD233" s="131"/>
      <c r="FE233" s="131"/>
      <c r="FF233" s="131"/>
      <c r="FG233" s="385"/>
      <c r="FH233" s="385"/>
      <c r="FI233" s="131"/>
      <c r="FJ233" s="131"/>
      <c r="FK233" s="131"/>
      <c r="FL233" s="385"/>
      <c r="FM233" s="385"/>
      <c r="FN233" s="131"/>
      <c r="FO233" s="131"/>
      <c r="FP233" s="131"/>
      <c r="FQ233" s="385"/>
      <c r="FR233" s="385"/>
      <c r="FS233" s="131"/>
      <c r="FT233" s="131"/>
      <c r="FU233" s="131"/>
      <c r="FV233" s="385"/>
      <c r="FW233" s="385"/>
      <c r="FX233" s="131"/>
      <c r="FY233" s="131"/>
      <c r="FZ233" s="131"/>
      <c r="GA233" s="385"/>
      <c r="GB233" s="385"/>
      <c r="GC233" s="131"/>
      <c r="GD233" s="131"/>
      <c r="GE233" s="131"/>
      <c r="GF233" s="385"/>
      <c r="GG233" s="385"/>
      <c r="GH233" s="131"/>
      <c r="GI233" s="131"/>
      <c r="GJ233" s="131"/>
      <c r="GK233" s="385"/>
      <c r="GL233" s="385"/>
      <c r="GM233" s="131"/>
      <c r="GN233" s="131"/>
      <c r="GO233" s="131"/>
      <c r="GP233" s="385"/>
      <c r="GQ233" s="385"/>
      <c r="GR233" s="131"/>
      <c r="GS233" s="131"/>
      <c r="GT233" s="131"/>
      <c r="GU233" s="385"/>
      <c r="GV233" s="385"/>
      <c r="GW233" s="131"/>
      <c r="GX233" s="131"/>
      <c r="GY233" s="131"/>
      <c r="GZ233" s="385"/>
      <c r="HA233" s="385"/>
      <c r="HB233" s="131"/>
      <c r="HC233" s="131"/>
      <c r="HD233" s="131"/>
      <c r="HE233" s="385"/>
      <c r="HF233" s="385"/>
      <c r="HG233" s="131"/>
      <c r="HH233" s="131"/>
      <c r="HI233" s="131"/>
      <c r="HJ233" s="385"/>
      <c r="HK233" s="385"/>
      <c r="HL233" s="131"/>
      <c r="HM233" s="131"/>
      <c r="HN233" s="131"/>
      <c r="HO233" s="385"/>
      <c r="HP233" s="385"/>
      <c r="HQ233" s="131"/>
      <c r="HR233" s="131"/>
      <c r="HS233" s="131"/>
      <c r="HT233" s="385"/>
      <c r="HU233" s="385"/>
      <c r="HV233" s="131"/>
      <c r="HW233" s="131"/>
      <c r="HX233" s="131"/>
      <c r="HY233" s="385"/>
      <c r="HZ233" s="385"/>
      <c r="IA233" s="131"/>
      <c r="IB233" s="131"/>
      <c r="IC233" s="131"/>
      <c r="ID233" s="385"/>
      <c r="IE233" s="385"/>
      <c r="IF233" s="131"/>
      <c r="IG233" s="131"/>
      <c r="IH233" s="131"/>
      <c r="II233" s="385"/>
      <c r="IJ233" s="385"/>
      <c r="IK233" s="131"/>
      <c r="IL233" s="131"/>
      <c r="IM233" s="131"/>
      <c r="IN233" s="385"/>
      <c r="IO233" s="385"/>
      <c r="IP233" s="131"/>
      <c r="IQ233" s="131"/>
      <c r="IR233" s="131"/>
      <c r="IS233" s="385"/>
      <c r="IT233" s="385"/>
      <c r="IU233" s="131"/>
      <c r="IV233" s="131"/>
      <c r="IW233" s="131"/>
      <c r="IX233" s="385"/>
      <c r="IY233" s="386"/>
      <c r="IZ233" s="198"/>
      <c r="JA233" s="378"/>
      <c r="JB233" s="256"/>
      <c r="JC233" s="256"/>
    </row>
    <row r="234" spans="1:263" s="3" customFormat="1" ht="15" thickBot="1" x14ac:dyDescent="0.4">
      <c r="A234" s="198"/>
      <c r="B234" s="359"/>
      <c r="C234" s="239"/>
      <c r="D234" s="102"/>
      <c r="E234" s="102"/>
      <c r="F234" s="384"/>
      <c r="G234" s="131"/>
      <c r="H234" s="325"/>
      <c r="I234" s="202"/>
      <c r="J234" s="324"/>
      <c r="K234" s="131"/>
      <c r="L234" s="131"/>
      <c r="M234" s="385"/>
      <c r="N234" s="385"/>
      <c r="O234" s="131"/>
      <c r="P234" s="131"/>
      <c r="Q234" s="131"/>
      <c r="R234" s="385"/>
      <c r="S234" s="385"/>
      <c r="T234" s="131"/>
      <c r="U234" s="131"/>
      <c r="V234" s="131"/>
      <c r="W234" s="385"/>
      <c r="X234" s="385"/>
      <c r="Y234" s="131"/>
      <c r="Z234" s="131"/>
      <c r="AA234" s="131"/>
      <c r="AB234" s="385"/>
      <c r="AC234" s="385"/>
      <c r="AD234" s="131"/>
      <c r="AE234" s="131"/>
      <c r="AF234" s="131"/>
      <c r="AG234" s="385"/>
      <c r="AH234" s="385"/>
      <c r="AI234" s="131"/>
      <c r="AJ234" s="131"/>
      <c r="AK234" s="131"/>
      <c r="AL234" s="385"/>
      <c r="AM234" s="385"/>
      <c r="AN234" s="131"/>
      <c r="AO234" s="131"/>
      <c r="AP234" s="131"/>
      <c r="AQ234" s="385"/>
      <c r="AR234" s="385"/>
      <c r="AS234" s="131"/>
      <c r="AT234" s="131"/>
      <c r="AU234" s="131"/>
      <c r="AV234" s="385"/>
      <c r="AW234" s="385"/>
      <c r="AX234" s="131"/>
      <c r="AY234" s="131"/>
      <c r="AZ234" s="131"/>
      <c r="BA234" s="385"/>
      <c r="BB234" s="385"/>
      <c r="BC234" s="131"/>
      <c r="BD234" s="131"/>
      <c r="BE234" s="131"/>
      <c r="BF234" s="385"/>
      <c r="BG234" s="385"/>
      <c r="BH234" s="131"/>
      <c r="BI234" s="131"/>
      <c r="BJ234" s="131"/>
      <c r="BK234" s="385"/>
      <c r="BL234" s="385"/>
      <c r="BM234" s="131"/>
      <c r="BN234" s="131"/>
      <c r="BO234" s="131"/>
      <c r="BP234" s="385"/>
      <c r="BQ234" s="385"/>
      <c r="BR234" s="131"/>
      <c r="BS234" s="131"/>
      <c r="BT234" s="131"/>
      <c r="BU234" s="385"/>
      <c r="BV234" s="385"/>
      <c r="BW234" s="131"/>
      <c r="BX234" s="131"/>
      <c r="BY234" s="131"/>
      <c r="BZ234" s="385"/>
      <c r="CA234" s="385"/>
      <c r="CB234" s="131"/>
      <c r="CC234" s="131"/>
      <c r="CD234" s="131"/>
      <c r="CE234" s="385"/>
      <c r="CF234" s="385"/>
      <c r="CG234" s="131"/>
      <c r="CH234" s="131"/>
      <c r="CI234" s="131"/>
      <c r="CJ234" s="385"/>
      <c r="CK234" s="385"/>
      <c r="CL234" s="131"/>
      <c r="CM234" s="131"/>
      <c r="CN234" s="131"/>
      <c r="CO234" s="385"/>
      <c r="CP234" s="385"/>
      <c r="CQ234" s="131"/>
      <c r="CR234" s="131"/>
      <c r="CS234" s="131"/>
      <c r="CT234" s="385"/>
      <c r="CU234" s="385"/>
      <c r="CV234" s="131"/>
      <c r="CW234" s="131"/>
      <c r="CX234" s="131"/>
      <c r="CY234" s="385"/>
      <c r="CZ234" s="385"/>
      <c r="DA234" s="131"/>
      <c r="DB234" s="131"/>
      <c r="DC234" s="131"/>
      <c r="DD234" s="385"/>
      <c r="DE234" s="385"/>
      <c r="DF234" s="131"/>
      <c r="DG234" s="131"/>
      <c r="DH234" s="131"/>
      <c r="DI234" s="385"/>
      <c r="DJ234" s="385"/>
      <c r="DK234" s="131"/>
      <c r="DL234" s="131"/>
      <c r="DM234" s="131"/>
      <c r="DN234" s="385"/>
      <c r="DO234" s="385"/>
      <c r="DP234" s="131"/>
      <c r="DQ234" s="131"/>
      <c r="DR234" s="131"/>
      <c r="DS234" s="385"/>
      <c r="DT234" s="385"/>
      <c r="DU234" s="131"/>
      <c r="DV234" s="131"/>
      <c r="DW234" s="131"/>
      <c r="DX234" s="385"/>
      <c r="DY234" s="385"/>
      <c r="DZ234" s="131"/>
      <c r="EA234" s="131"/>
      <c r="EB234" s="131"/>
      <c r="EC234" s="385"/>
      <c r="ED234" s="385"/>
      <c r="EE234" s="131"/>
      <c r="EF234" s="131"/>
      <c r="EG234" s="131"/>
      <c r="EH234" s="385"/>
      <c r="EI234" s="385"/>
      <c r="EJ234" s="131"/>
      <c r="EK234" s="131"/>
      <c r="EL234" s="131"/>
      <c r="EM234" s="385"/>
      <c r="EN234" s="385"/>
      <c r="EO234" s="131"/>
      <c r="EP234" s="131"/>
      <c r="EQ234" s="131"/>
      <c r="ER234" s="385"/>
      <c r="ES234" s="385"/>
      <c r="ET234" s="131"/>
      <c r="EU234" s="131"/>
      <c r="EV234" s="131"/>
      <c r="EW234" s="385"/>
      <c r="EX234" s="385"/>
      <c r="EY234" s="131"/>
      <c r="EZ234" s="131"/>
      <c r="FA234" s="131"/>
      <c r="FB234" s="385"/>
      <c r="FC234" s="385"/>
      <c r="FD234" s="131"/>
      <c r="FE234" s="131"/>
      <c r="FF234" s="131"/>
      <c r="FG234" s="385"/>
      <c r="FH234" s="385"/>
      <c r="FI234" s="131"/>
      <c r="FJ234" s="131"/>
      <c r="FK234" s="131"/>
      <c r="FL234" s="385"/>
      <c r="FM234" s="385"/>
      <c r="FN234" s="131"/>
      <c r="FO234" s="131"/>
      <c r="FP234" s="131"/>
      <c r="FQ234" s="385"/>
      <c r="FR234" s="385"/>
      <c r="FS234" s="131"/>
      <c r="FT234" s="131"/>
      <c r="FU234" s="131"/>
      <c r="FV234" s="385"/>
      <c r="FW234" s="385"/>
      <c r="FX234" s="131"/>
      <c r="FY234" s="131"/>
      <c r="FZ234" s="131"/>
      <c r="GA234" s="385"/>
      <c r="GB234" s="385"/>
      <c r="GC234" s="131"/>
      <c r="GD234" s="131"/>
      <c r="GE234" s="131"/>
      <c r="GF234" s="385"/>
      <c r="GG234" s="385"/>
      <c r="GH234" s="131"/>
      <c r="GI234" s="131"/>
      <c r="GJ234" s="131"/>
      <c r="GK234" s="385"/>
      <c r="GL234" s="385"/>
      <c r="GM234" s="131"/>
      <c r="GN234" s="131"/>
      <c r="GO234" s="131"/>
      <c r="GP234" s="385"/>
      <c r="GQ234" s="385"/>
      <c r="GR234" s="131"/>
      <c r="GS234" s="131"/>
      <c r="GT234" s="131"/>
      <c r="GU234" s="385"/>
      <c r="GV234" s="385"/>
      <c r="GW234" s="131"/>
      <c r="GX234" s="131"/>
      <c r="GY234" s="131"/>
      <c r="GZ234" s="385"/>
      <c r="HA234" s="385"/>
      <c r="HB234" s="131"/>
      <c r="HC234" s="131"/>
      <c r="HD234" s="131"/>
      <c r="HE234" s="385"/>
      <c r="HF234" s="385"/>
      <c r="HG234" s="131"/>
      <c r="HH234" s="131"/>
      <c r="HI234" s="131"/>
      <c r="HJ234" s="385"/>
      <c r="HK234" s="385"/>
      <c r="HL234" s="131"/>
      <c r="HM234" s="131"/>
      <c r="HN234" s="131"/>
      <c r="HO234" s="385"/>
      <c r="HP234" s="385"/>
      <c r="HQ234" s="131"/>
      <c r="HR234" s="131"/>
      <c r="HS234" s="131"/>
      <c r="HT234" s="385"/>
      <c r="HU234" s="385"/>
      <c r="HV234" s="131"/>
      <c r="HW234" s="131"/>
      <c r="HX234" s="131"/>
      <c r="HY234" s="385"/>
      <c r="HZ234" s="385"/>
      <c r="IA234" s="131"/>
      <c r="IB234" s="131"/>
      <c r="IC234" s="131"/>
      <c r="ID234" s="385"/>
      <c r="IE234" s="385"/>
      <c r="IF234" s="131"/>
      <c r="IG234" s="131"/>
      <c r="IH234" s="131"/>
      <c r="II234" s="385"/>
      <c r="IJ234" s="385"/>
      <c r="IK234" s="131"/>
      <c r="IL234" s="131"/>
      <c r="IM234" s="131"/>
      <c r="IN234" s="385"/>
      <c r="IO234" s="385"/>
      <c r="IP234" s="131"/>
      <c r="IQ234" s="131"/>
      <c r="IR234" s="131"/>
      <c r="IS234" s="385"/>
      <c r="IT234" s="385"/>
      <c r="IU234" s="131"/>
      <c r="IV234" s="131"/>
      <c r="IW234" s="131"/>
      <c r="IX234" s="385"/>
      <c r="IY234" s="386"/>
      <c r="IZ234" s="198"/>
      <c r="JA234" s="378"/>
      <c r="JB234" s="256"/>
      <c r="JC234" s="256"/>
    </row>
    <row r="235" spans="1:263" s="127" customFormat="1" ht="28.5" customHeight="1" thickBot="1" x14ac:dyDescent="0.4">
      <c r="A235" s="419"/>
      <c r="B235" s="420"/>
      <c r="C235" s="126" t="s">
        <v>472</v>
      </c>
      <c r="D235" s="248" t="s">
        <v>356</v>
      </c>
      <c r="E235" s="421"/>
      <c r="F235" s="286"/>
      <c r="G235" s="250"/>
      <c r="H235" s="422"/>
      <c r="I235" s="423"/>
      <c r="J235" s="424"/>
      <c r="K235" s="251"/>
      <c r="L235" s="251"/>
      <c r="M235" s="251"/>
      <c r="N235" s="251"/>
      <c r="O235" s="425"/>
      <c r="P235" s="251"/>
      <c r="Q235" s="251"/>
      <c r="R235" s="251"/>
      <c r="S235" s="251"/>
      <c r="T235" s="425"/>
      <c r="U235" s="251"/>
      <c r="V235" s="251"/>
      <c r="W235" s="251"/>
      <c r="X235" s="251"/>
      <c r="Y235" s="425"/>
      <c r="Z235" s="251"/>
      <c r="AA235" s="251"/>
      <c r="AB235" s="251"/>
      <c r="AC235" s="251"/>
      <c r="AD235" s="425"/>
      <c r="AE235" s="251"/>
      <c r="AF235" s="251"/>
      <c r="AG235" s="251"/>
      <c r="AH235" s="251"/>
      <c r="AI235" s="425"/>
      <c r="AJ235" s="251"/>
      <c r="AK235" s="251"/>
      <c r="AL235" s="251"/>
      <c r="AM235" s="251"/>
      <c r="AN235" s="425"/>
      <c r="AO235" s="251"/>
      <c r="AP235" s="251"/>
      <c r="AQ235" s="251"/>
      <c r="AR235" s="251"/>
      <c r="AS235" s="425"/>
      <c r="AT235" s="251"/>
      <c r="AU235" s="251"/>
      <c r="AV235" s="251"/>
      <c r="AW235" s="251"/>
      <c r="AX235" s="425"/>
      <c r="AY235" s="251"/>
      <c r="AZ235" s="251"/>
      <c r="BA235" s="251"/>
      <c r="BB235" s="251"/>
      <c r="BC235" s="425"/>
      <c r="BD235" s="251"/>
      <c r="BE235" s="251"/>
      <c r="BF235" s="251"/>
      <c r="BG235" s="251"/>
      <c r="BH235" s="425"/>
      <c r="BI235" s="251"/>
      <c r="BJ235" s="251"/>
      <c r="BK235" s="251"/>
      <c r="BL235" s="251"/>
      <c r="BM235" s="425"/>
      <c r="BN235" s="251"/>
      <c r="BO235" s="251"/>
      <c r="BP235" s="251"/>
      <c r="BQ235" s="251"/>
      <c r="BR235" s="425"/>
      <c r="BS235" s="251"/>
      <c r="BT235" s="251"/>
      <c r="BU235" s="251"/>
      <c r="BV235" s="251"/>
      <c r="BW235" s="425"/>
      <c r="BX235" s="251"/>
      <c r="BY235" s="251"/>
      <c r="BZ235" s="251"/>
      <c r="CA235" s="251"/>
      <c r="CB235" s="425"/>
      <c r="CC235" s="251"/>
      <c r="CD235" s="251"/>
      <c r="CE235" s="251"/>
      <c r="CF235" s="251"/>
      <c r="CG235" s="425"/>
      <c r="CH235" s="251"/>
      <c r="CI235" s="251"/>
      <c r="CJ235" s="251"/>
      <c r="CK235" s="251"/>
      <c r="CL235" s="425"/>
      <c r="CM235" s="251"/>
      <c r="CN235" s="251"/>
      <c r="CO235" s="251"/>
      <c r="CP235" s="251"/>
      <c r="CQ235" s="425"/>
      <c r="CR235" s="251"/>
      <c r="CS235" s="251"/>
      <c r="CT235" s="251"/>
      <c r="CU235" s="251"/>
      <c r="CV235" s="425"/>
      <c r="CW235" s="251"/>
      <c r="CX235" s="251"/>
      <c r="CY235" s="251"/>
      <c r="CZ235" s="251"/>
      <c r="DA235" s="425"/>
      <c r="DB235" s="251"/>
      <c r="DC235" s="251"/>
      <c r="DD235" s="251"/>
      <c r="DE235" s="251"/>
      <c r="DF235" s="425"/>
      <c r="DG235" s="251"/>
      <c r="DH235" s="251"/>
      <c r="DI235" s="251"/>
      <c r="DJ235" s="251"/>
      <c r="DK235" s="425"/>
      <c r="DL235" s="251"/>
      <c r="DM235" s="251"/>
      <c r="DN235" s="251"/>
      <c r="DO235" s="251"/>
      <c r="DP235" s="425"/>
      <c r="DQ235" s="251"/>
      <c r="DR235" s="251"/>
      <c r="DS235" s="251"/>
      <c r="DT235" s="251"/>
      <c r="DU235" s="425"/>
      <c r="DV235" s="251"/>
      <c r="DW235" s="251"/>
      <c r="DX235" s="251"/>
      <c r="DY235" s="251"/>
      <c r="DZ235" s="425"/>
      <c r="EA235" s="251"/>
      <c r="EB235" s="251"/>
      <c r="EC235" s="251"/>
      <c r="ED235" s="251"/>
      <c r="EE235" s="425"/>
      <c r="EF235" s="251"/>
      <c r="EG235" s="251"/>
      <c r="EH235" s="251"/>
      <c r="EI235" s="251"/>
      <c r="EJ235" s="425"/>
      <c r="EK235" s="251"/>
      <c r="EL235" s="251"/>
      <c r="EM235" s="251"/>
      <c r="EN235" s="251"/>
      <c r="EO235" s="425"/>
      <c r="EP235" s="251"/>
      <c r="EQ235" s="251"/>
      <c r="ER235" s="251"/>
      <c r="ES235" s="251"/>
      <c r="ET235" s="425"/>
      <c r="EU235" s="251"/>
      <c r="EV235" s="251"/>
      <c r="EW235" s="251"/>
      <c r="EX235" s="251"/>
      <c r="EY235" s="425"/>
      <c r="EZ235" s="251"/>
      <c r="FA235" s="251"/>
      <c r="FB235" s="251"/>
      <c r="FC235" s="251"/>
      <c r="FD235" s="425"/>
      <c r="FE235" s="251"/>
      <c r="FF235" s="251"/>
      <c r="FG235" s="251"/>
      <c r="FH235" s="251"/>
      <c r="FI235" s="425"/>
      <c r="FJ235" s="251"/>
      <c r="FK235" s="251"/>
      <c r="FL235" s="251"/>
      <c r="FM235" s="251"/>
      <c r="FN235" s="425"/>
      <c r="FO235" s="251"/>
      <c r="FP235" s="251"/>
      <c r="FQ235" s="251"/>
      <c r="FR235" s="251"/>
      <c r="FS235" s="425"/>
      <c r="FT235" s="251"/>
      <c r="FU235" s="251"/>
      <c r="FV235" s="251"/>
      <c r="FW235" s="251"/>
      <c r="FX235" s="425"/>
      <c r="FY235" s="251"/>
      <c r="FZ235" s="251"/>
      <c r="GA235" s="251"/>
      <c r="GB235" s="251"/>
      <c r="GC235" s="425"/>
      <c r="GD235" s="251"/>
      <c r="GE235" s="251"/>
      <c r="GF235" s="251"/>
      <c r="GG235" s="251"/>
      <c r="GH235" s="425"/>
      <c r="GI235" s="251"/>
      <c r="GJ235" s="251"/>
      <c r="GK235" s="251"/>
      <c r="GL235" s="251"/>
      <c r="GM235" s="425"/>
      <c r="GN235" s="251"/>
      <c r="GO235" s="251"/>
      <c r="GP235" s="251"/>
      <c r="GQ235" s="251"/>
      <c r="GR235" s="425"/>
      <c r="GS235" s="251"/>
      <c r="GT235" s="251"/>
      <c r="GU235" s="251"/>
      <c r="GV235" s="251"/>
      <c r="GW235" s="425"/>
      <c r="GX235" s="251"/>
      <c r="GY235" s="251"/>
      <c r="GZ235" s="251"/>
      <c r="HA235" s="251"/>
      <c r="HB235" s="425"/>
      <c r="HC235" s="251"/>
      <c r="HD235" s="251"/>
      <c r="HE235" s="251"/>
      <c r="HF235" s="251"/>
      <c r="HG235" s="425"/>
      <c r="HH235" s="251"/>
      <c r="HI235" s="251"/>
      <c r="HJ235" s="251"/>
      <c r="HK235" s="251"/>
      <c r="HL235" s="425"/>
      <c r="HM235" s="251"/>
      <c r="HN235" s="251"/>
      <c r="HO235" s="251"/>
      <c r="HP235" s="251"/>
      <c r="HQ235" s="425"/>
      <c r="HR235" s="251"/>
      <c r="HS235" s="251"/>
      <c r="HT235" s="251"/>
      <c r="HU235" s="251"/>
      <c r="HV235" s="425"/>
      <c r="HW235" s="251"/>
      <c r="HX235" s="251"/>
      <c r="HY235" s="251"/>
      <c r="HZ235" s="251"/>
      <c r="IA235" s="425"/>
      <c r="IB235" s="251"/>
      <c r="IC235" s="251"/>
      <c r="ID235" s="251"/>
      <c r="IE235" s="251"/>
      <c r="IF235" s="425"/>
      <c r="IG235" s="251"/>
      <c r="IH235" s="251"/>
      <c r="II235" s="251"/>
      <c r="IJ235" s="251"/>
      <c r="IK235" s="425"/>
      <c r="IL235" s="251"/>
      <c r="IM235" s="251"/>
      <c r="IN235" s="251"/>
      <c r="IO235" s="251"/>
      <c r="IP235" s="425"/>
      <c r="IQ235" s="251"/>
      <c r="IR235" s="251"/>
      <c r="IS235" s="251"/>
      <c r="IT235" s="251"/>
      <c r="IU235" s="425"/>
      <c r="IV235" s="251"/>
      <c r="IW235" s="251"/>
      <c r="IX235" s="251"/>
      <c r="IY235" s="426"/>
      <c r="IZ235" s="198"/>
      <c r="JA235" s="427"/>
      <c r="JB235" s="428"/>
      <c r="JC235" s="428"/>
    </row>
    <row r="236" spans="1:263" s="3" customFormat="1" x14ac:dyDescent="0.35">
      <c r="A236" s="198"/>
      <c r="B236" s="359"/>
      <c r="C236" s="239"/>
      <c r="D236" s="102"/>
      <c r="E236" s="102"/>
      <c r="F236" s="384"/>
      <c r="G236" s="131"/>
      <c r="H236" s="325"/>
      <c r="I236" s="202"/>
      <c r="J236" s="324"/>
      <c r="K236" s="131"/>
      <c r="L236" s="131"/>
      <c r="M236" s="385"/>
      <c r="N236" s="385"/>
      <c r="O236" s="131"/>
      <c r="P236" s="131"/>
      <c r="Q236" s="131"/>
      <c r="R236" s="385"/>
      <c r="S236" s="385"/>
      <c r="T236" s="131"/>
      <c r="U236" s="131"/>
      <c r="V236" s="131"/>
      <c r="W236" s="385"/>
      <c r="X236" s="385"/>
      <c r="Y236" s="131"/>
      <c r="Z236" s="131"/>
      <c r="AA236" s="131"/>
      <c r="AB236" s="385"/>
      <c r="AC236" s="385"/>
      <c r="AD236" s="131"/>
      <c r="AE236" s="131"/>
      <c r="AF236" s="131"/>
      <c r="AG236" s="385"/>
      <c r="AH236" s="385"/>
      <c r="AI236" s="131"/>
      <c r="AJ236" s="131"/>
      <c r="AK236" s="131"/>
      <c r="AL236" s="385"/>
      <c r="AM236" s="385"/>
      <c r="AN236" s="131"/>
      <c r="AO236" s="131"/>
      <c r="AP236" s="131"/>
      <c r="AQ236" s="385"/>
      <c r="AR236" s="385"/>
      <c r="AS236" s="131"/>
      <c r="AT236" s="131"/>
      <c r="AU236" s="131"/>
      <c r="AV236" s="385"/>
      <c r="AW236" s="385"/>
      <c r="AX236" s="131"/>
      <c r="AY236" s="131"/>
      <c r="AZ236" s="131"/>
      <c r="BA236" s="385"/>
      <c r="BB236" s="385"/>
      <c r="BC236" s="131"/>
      <c r="BD236" s="131"/>
      <c r="BE236" s="131"/>
      <c r="BF236" s="385"/>
      <c r="BG236" s="385"/>
      <c r="BH236" s="131"/>
      <c r="BI236" s="131"/>
      <c r="BJ236" s="131"/>
      <c r="BK236" s="385"/>
      <c r="BL236" s="385"/>
      <c r="BM236" s="131"/>
      <c r="BN236" s="131"/>
      <c r="BO236" s="131"/>
      <c r="BP236" s="385"/>
      <c r="BQ236" s="385"/>
      <c r="BR236" s="131"/>
      <c r="BS236" s="131"/>
      <c r="BT236" s="131"/>
      <c r="BU236" s="385"/>
      <c r="BV236" s="385"/>
      <c r="BW236" s="131"/>
      <c r="BX236" s="131"/>
      <c r="BY236" s="131"/>
      <c r="BZ236" s="385"/>
      <c r="CA236" s="385"/>
      <c r="CB236" s="131"/>
      <c r="CC236" s="131"/>
      <c r="CD236" s="131"/>
      <c r="CE236" s="385"/>
      <c r="CF236" s="385"/>
      <c r="CG236" s="131"/>
      <c r="CH236" s="131"/>
      <c r="CI236" s="131"/>
      <c r="CJ236" s="385"/>
      <c r="CK236" s="385"/>
      <c r="CL236" s="131"/>
      <c r="CM236" s="131"/>
      <c r="CN236" s="131"/>
      <c r="CO236" s="385"/>
      <c r="CP236" s="385"/>
      <c r="CQ236" s="131"/>
      <c r="CR236" s="131"/>
      <c r="CS236" s="131"/>
      <c r="CT236" s="385"/>
      <c r="CU236" s="385"/>
      <c r="CV236" s="131"/>
      <c r="CW236" s="131"/>
      <c r="CX236" s="131"/>
      <c r="CY236" s="385"/>
      <c r="CZ236" s="385"/>
      <c r="DA236" s="131"/>
      <c r="DB236" s="131"/>
      <c r="DC236" s="131"/>
      <c r="DD236" s="385"/>
      <c r="DE236" s="385"/>
      <c r="DF236" s="131"/>
      <c r="DG236" s="131"/>
      <c r="DH236" s="131"/>
      <c r="DI236" s="385"/>
      <c r="DJ236" s="385"/>
      <c r="DK236" s="131"/>
      <c r="DL236" s="131"/>
      <c r="DM236" s="131"/>
      <c r="DN236" s="385"/>
      <c r="DO236" s="385"/>
      <c r="DP236" s="131"/>
      <c r="DQ236" s="131"/>
      <c r="DR236" s="131"/>
      <c r="DS236" s="385"/>
      <c r="DT236" s="385"/>
      <c r="DU236" s="131"/>
      <c r="DV236" s="131"/>
      <c r="DW236" s="131"/>
      <c r="DX236" s="385"/>
      <c r="DY236" s="385"/>
      <c r="DZ236" s="131"/>
      <c r="EA236" s="131"/>
      <c r="EB236" s="131"/>
      <c r="EC236" s="385"/>
      <c r="ED236" s="385"/>
      <c r="EE236" s="131"/>
      <c r="EF236" s="131"/>
      <c r="EG236" s="131"/>
      <c r="EH236" s="385"/>
      <c r="EI236" s="385"/>
      <c r="EJ236" s="131"/>
      <c r="EK236" s="131"/>
      <c r="EL236" s="131"/>
      <c r="EM236" s="385"/>
      <c r="EN236" s="385"/>
      <c r="EO236" s="131"/>
      <c r="EP236" s="131"/>
      <c r="EQ236" s="131"/>
      <c r="ER236" s="385"/>
      <c r="ES236" s="385"/>
      <c r="ET236" s="131"/>
      <c r="EU236" s="131"/>
      <c r="EV236" s="131"/>
      <c r="EW236" s="385"/>
      <c r="EX236" s="385"/>
      <c r="EY236" s="131"/>
      <c r="EZ236" s="131"/>
      <c r="FA236" s="131"/>
      <c r="FB236" s="385"/>
      <c r="FC236" s="385"/>
      <c r="FD236" s="131"/>
      <c r="FE236" s="131"/>
      <c r="FF236" s="131"/>
      <c r="FG236" s="385"/>
      <c r="FH236" s="385"/>
      <c r="FI236" s="131"/>
      <c r="FJ236" s="131"/>
      <c r="FK236" s="131"/>
      <c r="FL236" s="385"/>
      <c r="FM236" s="385"/>
      <c r="FN236" s="131"/>
      <c r="FO236" s="131"/>
      <c r="FP236" s="131"/>
      <c r="FQ236" s="385"/>
      <c r="FR236" s="385"/>
      <c r="FS236" s="131"/>
      <c r="FT236" s="131"/>
      <c r="FU236" s="131"/>
      <c r="FV236" s="385"/>
      <c r="FW236" s="385"/>
      <c r="FX236" s="131"/>
      <c r="FY236" s="131"/>
      <c r="FZ236" s="131"/>
      <c r="GA236" s="385"/>
      <c r="GB236" s="385"/>
      <c r="GC236" s="131"/>
      <c r="GD236" s="131"/>
      <c r="GE236" s="131"/>
      <c r="GF236" s="385"/>
      <c r="GG236" s="385"/>
      <c r="GH236" s="131"/>
      <c r="GI236" s="131"/>
      <c r="GJ236" s="131"/>
      <c r="GK236" s="385"/>
      <c r="GL236" s="385"/>
      <c r="GM236" s="131"/>
      <c r="GN236" s="131"/>
      <c r="GO236" s="131"/>
      <c r="GP236" s="385"/>
      <c r="GQ236" s="385"/>
      <c r="GR236" s="131"/>
      <c r="GS236" s="131"/>
      <c r="GT236" s="131"/>
      <c r="GU236" s="385"/>
      <c r="GV236" s="385"/>
      <c r="GW236" s="131"/>
      <c r="GX236" s="131"/>
      <c r="GY236" s="131"/>
      <c r="GZ236" s="385"/>
      <c r="HA236" s="385"/>
      <c r="HB236" s="131"/>
      <c r="HC236" s="131"/>
      <c r="HD236" s="131"/>
      <c r="HE236" s="385"/>
      <c r="HF236" s="385"/>
      <c r="HG236" s="131"/>
      <c r="HH236" s="131"/>
      <c r="HI236" s="131"/>
      <c r="HJ236" s="385"/>
      <c r="HK236" s="385"/>
      <c r="HL236" s="131"/>
      <c r="HM236" s="131"/>
      <c r="HN236" s="131"/>
      <c r="HO236" s="385"/>
      <c r="HP236" s="385"/>
      <c r="HQ236" s="131"/>
      <c r="HR236" s="131"/>
      <c r="HS236" s="131"/>
      <c r="HT236" s="385"/>
      <c r="HU236" s="385"/>
      <c r="HV236" s="131"/>
      <c r="HW236" s="131"/>
      <c r="HX236" s="131"/>
      <c r="HY236" s="385"/>
      <c r="HZ236" s="385"/>
      <c r="IA236" s="131"/>
      <c r="IB236" s="131"/>
      <c r="IC236" s="131"/>
      <c r="ID236" s="385"/>
      <c r="IE236" s="385"/>
      <c r="IF236" s="131"/>
      <c r="IG236" s="131"/>
      <c r="IH236" s="131"/>
      <c r="II236" s="385"/>
      <c r="IJ236" s="385"/>
      <c r="IK236" s="131"/>
      <c r="IL236" s="131"/>
      <c r="IM236" s="131"/>
      <c r="IN236" s="385"/>
      <c r="IO236" s="385"/>
      <c r="IP236" s="131"/>
      <c r="IQ236" s="131"/>
      <c r="IR236" s="131"/>
      <c r="IS236" s="385"/>
      <c r="IT236" s="385"/>
      <c r="IU236" s="131"/>
      <c r="IV236" s="131"/>
      <c r="IW236" s="131"/>
      <c r="IX236" s="385"/>
      <c r="IY236" s="386"/>
      <c r="IZ236" s="198"/>
      <c r="JA236" s="378"/>
      <c r="JB236" s="256"/>
      <c r="JC236" s="256"/>
    </row>
    <row r="237" spans="1:263" s="3" customFormat="1" x14ac:dyDescent="0.35">
      <c r="A237" s="198"/>
      <c r="B237" s="359"/>
      <c r="C237" s="126" t="s">
        <v>473</v>
      </c>
      <c r="D237" s="102" t="s">
        <v>474</v>
      </c>
      <c r="E237" s="102"/>
      <c r="F237" s="285"/>
      <c r="G237" s="110"/>
      <c r="H237" s="325"/>
      <c r="I237" s="202"/>
      <c r="J237" s="324"/>
      <c r="K237" s="131"/>
      <c r="L237" s="429"/>
      <c r="M237" s="385"/>
      <c r="N237" s="385"/>
      <c r="O237" s="131"/>
      <c r="P237" s="131"/>
      <c r="Q237" s="429"/>
      <c r="R237" s="385"/>
      <c r="S237" s="385"/>
      <c r="T237" s="131"/>
      <c r="U237" s="131"/>
      <c r="V237" s="429"/>
      <c r="W237" s="385"/>
      <c r="X237" s="385"/>
      <c r="Y237" s="131"/>
      <c r="Z237" s="131"/>
      <c r="AA237" s="429"/>
      <c r="AB237" s="385"/>
      <c r="AC237" s="385"/>
      <c r="AD237" s="131"/>
      <c r="AE237" s="131"/>
      <c r="AF237" s="429"/>
      <c r="AG237" s="385"/>
      <c r="AH237" s="385"/>
      <c r="AI237" s="131"/>
      <c r="AJ237" s="131"/>
      <c r="AK237" s="429"/>
      <c r="AL237" s="385"/>
      <c r="AM237" s="385"/>
      <c r="AN237" s="131"/>
      <c r="AO237" s="131"/>
      <c r="AP237" s="429"/>
      <c r="AQ237" s="385"/>
      <c r="AR237" s="385"/>
      <c r="AS237" s="131"/>
      <c r="AT237" s="131"/>
      <c r="AU237" s="429"/>
      <c r="AV237" s="385"/>
      <c r="AW237" s="385"/>
      <c r="AX237" s="131"/>
      <c r="AY237" s="131"/>
      <c r="AZ237" s="429"/>
      <c r="BA237" s="385"/>
      <c r="BB237" s="385"/>
      <c r="BC237" s="131"/>
      <c r="BD237" s="131"/>
      <c r="BE237" s="429"/>
      <c r="BF237" s="385"/>
      <c r="BG237" s="385"/>
      <c r="BH237" s="131"/>
      <c r="BI237" s="131"/>
      <c r="BJ237" s="429"/>
      <c r="BK237" s="385"/>
      <c r="BL237" s="385"/>
      <c r="BM237" s="131"/>
      <c r="BN237" s="131"/>
      <c r="BO237" s="429"/>
      <c r="BP237" s="385"/>
      <c r="BQ237" s="385"/>
      <c r="BR237" s="131"/>
      <c r="BS237" s="131"/>
      <c r="BT237" s="429"/>
      <c r="BU237" s="385"/>
      <c r="BV237" s="385"/>
      <c r="BW237" s="131"/>
      <c r="BX237" s="131"/>
      <c r="BY237" s="429"/>
      <c r="BZ237" s="385"/>
      <c r="CA237" s="385"/>
      <c r="CB237" s="131"/>
      <c r="CC237" s="131"/>
      <c r="CD237" s="429"/>
      <c r="CE237" s="385"/>
      <c r="CF237" s="385"/>
      <c r="CG237" s="131"/>
      <c r="CH237" s="131"/>
      <c r="CI237" s="429"/>
      <c r="CJ237" s="385"/>
      <c r="CK237" s="385"/>
      <c r="CL237" s="131"/>
      <c r="CM237" s="131"/>
      <c r="CN237" s="429"/>
      <c r="CO237" s="385"/>
      <c r="CP237" s="385"/>
      <c r="CQ237" s="131"/>
      <c r="CR237" s="131"/>
      <c r="CS237" s="429"/>
      <c r="CT237" s="385"/>
      <c r="CU237" s="385"/>
      <c r="CV237" s="131"/>
      <c r="CW237" s="131"/>
      <c r="CX237" s="429"/>
      <c r="CY237" s="385"/>
      <c r="CZ237" s="385"/>
      <c r="DA237" s="131"/>
      <c r="DB237" s="131"/>
      <c r="DC237" s="429"/>
      <c r="DD237" s="385"/>
      <c r="DE237" s="385"/>
      <c r="DF237" s="131"/>
      <c r="DG237" s="131"/>
      <c r="DH237" s="429"/>
      <c r="DI237" s="385"/>
      <c r="DJ237" s="385"/>
      <c r="DK237" s="131"/>
      <c r="DL237" s="131"/>
      <c r="DM237" s="429"/>
      <c r="DN237" s="385"/>
      <c r="DO237" s="385"/>
      <c r="DP237" s="131"/>
      <c r="DQ237" s="131"/>
      <c r="DR237" s="429"/>
      <c r="DS237" s="385"/>
      <c r="DT237" s="385"/>
      <c r="DU237" s="131"/>
      <c r="DV237" s="131"/>
      <c r="DW237" s="429"/>
      <c r="DX237" s="385"/>
      <c r="DY237" s="385"/>
      <c r="DZ237" s="131"/>
      <c r="EA237" s="131"/>
      <c r="EB237" s="429"/>
      <c r="EC237" s="385"/>
      <c r="ED237" s="385"/>
      <c r="EE237" s="131"/>
      <c r="EF237" s="131"/>
      <c r="EG237" s="429"/>
      <c r="EH237" s="385"/>
      <c r="EI237" s="385"/>
      <c r="EJ237" s="131"/>
      <c r="EK237" s="131"/>
      <c r="EL237" s="429"/>
      <c r="EM237" s="385"/>
      <c r="EN237" s="385"/>
      <c r="EO237" s="131"/>
      <c r="EP237" s="131"/>
      <c r="EQ237" s="429"/>
      <c r="ER237" s="385"/>
      <c r="ES237" s="385"/>
      <c r="ET237" s="131"/>
      <c r="EU237" s="131"/>
      <c r="EV237" s="429"/>
      <c r="EW237" s="385"/>
      <c r="EX237" s="385"/>
      <c r="EY237" s="131"/>
      <c r="EZ237" s="131"/>
      <c r="FA237" s="429"/>
      <c r="FB237" s="385"/>
      <c r="FC237" s="385"/>
      <c r="FD237" s="131"/>
      <c r="FE237" s="131"/>
      <c r="FF237" s="429"/>
      <c r="FG237" s="385"/>
      <c r="FH237" s="385"/>
      <c r="FI237" s="131"/>
      <c r="FJ237" s="131"/>
      <c r="FK237" s="429"/>
      <c r="FL237" s="385"/>
      <c r="FM237" s="385"/>
      <c r="FN237" s="131"/>
      <c r="FO237" s="131"/>
      <c r="FP237" s="429"/>
      <c r="FQ237" s="385"/>
      <c r="FR237" s="385"/>
      <c r="FS237" s="131"/>
      <c r="FT237" s="131"/>
      <c r="FU237" s="429"/>
      <c r="FV237" s="385"/>
      <c r="FW237" s="385"/>
      <c r="FX237" s="131"/>
      <c r="FY237" s="131"/>
      <c r="FZ237" s="429"/>
      <c r="GA237" s="385"/>
      <c r="GB237" s="385"/>
      <c r="GC237" s="131"/>
      <c r="GD237" s="131"/>
      <c r="GE237" s="429"/>
      <c r="GF237" s="385"/>
      <c r="GG237" s="385"/>
      <c r="GH237" s="131"/>
      <c r="GI237" s="131"/>
      <c r="GJ237" s="429"/>
      <c r="GK237" s="385"/>
      <c r="GL237" s="385"/>
      <c r="GM237" s="131"/>
      <c r="GN237" s="131"/>
      <c r="GO237" s="429"/>
      <c r="GP237" s="385"/>
      <c r="GQ237" s="385"/>
      <c r="GR237" s="131"/>
      <c r="GS237" s="131"/>
      <c r="GT237" s="429"/>
      <c r="GU237" s="385"/>
      <c r="GV237" s="385"/>
      <c r="GW237" s="131"/>
      <c r="GX237" s="131"/>
      <c r="GY237" s="429"/>
      <c r="GZ237" s="385"/>
      <c r="HA237" s="385"/>
      <c r="HB237" s="131"/>
      <c r="HC237" s="131"/>
      <c r="HD237" s="429"/>
      <c r="HE237" s="385"/>
      <c r="HF237" s="385"/>
      <c r="HG237" s="131"/>
      <c r="HH237" s="131"/>
      <c r="HI237" s="429"/>
      <c r="HJ237" s="385"/>
      <c r="HK237" s="385"/>
      <c r="HL237" s="131"/>
      <c r="HM237" s="131"/>
      <c r="HN237" s="429"/>
      <c r="HO237" s="385"/>
      <c r="HP237" s="385"/>
      <c r="HQ237" s="131"/>
      <c r="HR237" s="131"/>
      <c r="HS237" s="429"/>
      <c r="HT237" s="385"/>
      <c r="HU237" s="385"/>
      <c r="HV237" s="131"/>
      <c r="HW237" s="131"/>
      <c r="HX237" s="429"/>
      <c r="HY237" s="385"/>
      <c r="HZ237" s="385"/>
      <c r="IA237" s="131"/>
      <c r="IB237" s="131"/>
      <c r="IC237" s="429"/>
      <c r="ID237" s="385"/>
      <c r="IE237" s="385"/>
      <c r="IF237" s="131"/>
      <c r="IG237" s="131"/>
      <c r="IH237" s="429"/>
      <c r="II237" s="385"/>
      <c r="IJ237" s="385"/>
      <c r="IK237" s="131"/>
      <c r="IL237" s="131"/>
      <c r="IM237" s="429"/>
      <c r="IN237" s="385"/>
      <c r="IO237" s="385"/>
      <c r="IP237" s="131"/>
      <c r="IQ237" s="131"/>
      <c r="IR237" s="429"/>
      <c r="IS237" s="385"/>
      <c r="IT237" s="385"/>
      <c r="IU237" s="131"/>
      <c r="IV237" s="131"/>
      <c r="IW237" s="429"/>
      <c r="IX237" s="385"/>
      <c r="IY237" s="386"/>
      <c r="IZ237" s="198"/>
      <c r="JA237" s="378"/>
      <c r="JB237" s="256"/>
      <c r="JC237" s="256"/>
    </row>
    <row r="238" spans="1:263" s="3" customFormat="1" x14ac:dyDescent="0.35">
      <c r="A238" s="198"/>
      <c r="B238" s="359"/>
      <c r="C238" s="239"/>
      <c r="D238" s="104"/>
      <c r="E238" s="102"/>
      <c r="F238" s="384"/>
      <c r="G238" s="131"/>
      <c r="H238" s="325"/>
      <c r="I238" s="202"/>
      <c r="J238" s="324"/>
      <c r="K238" s="131"/>
      <c r="L238" s="131"/>
      <c r="M238" s="385"/>
      <c r="N238" s="385"/>
      <c r="O238" s="131"/>
      <c r="P238" s="131"/>
      <c r="Q238" s="131"/>
      <c r="R238" s="385"/>
      <c r="S238" s="385"/>
      <c r="T238" s="131"/>
      <c r="U238" s="131"/>
      <c r="V238" s="131"/>
      <c r="W238" s="385"/>
      <c r="X238" s="385"/>
      <c r="Y238" s="131"/>
      <c r="Z238" s="131"/>
      <c r="AA238" s="131"/>
      <c r="AB238" s="385"/>
      <c r="AC238" s="385"/>
      <c r="AD238" s="131"/>
      <c r="AE238" s="131"/>
      <c r="AF238" s="131"/>
      <c r="AG238" s="385"/>
      <c r="AH238" s="385"/>
      <c r="AI238" s="131"/>
      <c r="AJ238" s="131"/>
      <c r="AK238" s="131"/>
      <c r="AL238" s="385"/>
      <c r="AM238" s="385"/>
      <c r="AN238" s="131"/>
      <c r="AO238" s="131"/>
      <c r="AP238" s="131"/>
      <c r="AQ238" s="385"/>
      <c r="AR238" s="385"/>
      <c r="AS238" s="131"/>
      <c r="AT238" s="131"/>
      <c r="AU238" s="131"/>
      <c r="AV238" s="385"/>
      <c r="AW238" s="385"/>
      <c r="AX238" s="131"/>
      <c r="AY238" s="131"/>
      <c r="AZ238" s="131"/>
      <c r="BA238" s="385"/>
      <c r="BB238" s="385"/>
      <c r="BC238" s="131"/>
      <c r="BD238" s="131"/>
      <c r="BE238" s="131"/>
      <c r="BF238" s="385"/>
      <c r="BG238" s="385"/>
      <c r="BH238" s="131"/>
      <c r="BI238" s="131"/>
      <c r="BJ238" s="131"/>
      <c r="BK238" s="385"/>
      <c r="BL238" s="385"/>
      <c r="BM238" s="131"/>
      <c r="BN238" s="131"/>
      <c r="BO238" s="131"/>
      <c r="BP238" s="385"/>
      <c r="BQ238" s="385"/>
      <c r="BR238" s="131"/>
      <c r="BS238" s="131"/>
      <c r="BT238" s="131"/>
      <c r="BU238" s="385"/>
      <c r="BV238" s="385"/>
      <c r="BW238" s="131"/>
      <c r="BX238" s="131"/>
      <c r="BY238" s="131"/>
      <c r="BZ238" s="385"/>
      <c r="CA238" s="385"/>
      <c r="CB238" s="131"/>
      <c r="CC238" s="131"/>
      <c r="CD238" s="131"/>
      <c r="CE238" s="385"/>
      <c r="CF238" s="385"/>
      <c r="CG238" s="131"/>
      <c r="CH238" s="131"/>
      <c r="CI238" s="131"/>
      <c r="CJ238" s="385"/>
      <c r="CK238" s="385"/>
      <c r="CL238" s="131"/>
      <c r="CM238" s="131"/>
      <c r="CN238" s="131"/>
      <c r="CO238" s="385"/>
      <c r="CP238" s="385"/>
      <c r="CQ238" s="131"/>
      <c r="CR238" s="131"/>
      <c r="CS238" s="131"/>
      <c r="CT238" s="385"/>
      <c r="CU238" s="385"/>
      <c r="CV238" s="131"/>
      <c r="CW238" s="131"/>
      <c r="CX238" s="131"/>
      <c r="CY238" s="385"/>
      <c r="CZ238" s="385"/>
      <c r="DA238" s="131"/>
      <c r="DB238" s="131"/>
      <c r="DC238" s="131"/>
      <c r="DD238" s="385"/>
      <c r="DE238" s="385"/>
      <c r="DF238" s="131"/>
      <c r="DG238" s="131"/>
      <c r="DH238" s="131"/>
      <c r="DI238" s="385"/>
      <c r="DJ238" s="385"/>
      <c r="DK238" s="131"/>
      <c r="DL238" s="131"/>
      <c r="DM238" s="131"/>
      <c r="DN238" s="385"/>
      <c r="DO238" s="385"/>
      <c r="DP238" s="131"/>
      <c r="DQ238" s="131"/>
      <c r="DR238" s="131"/>
      <c r="DS238" s="385"/>
      <c r="DT238" s="385"/>
      <c r="DU238" s="131"/>
      <c r="DV238" s="131"/>
      <c r="DW238" s="131"/>
      <c r="DX238" s="385"/>
      <c r="DY238" s="385"/>
      <c r="DZ238" s="131"/>
      <c r="EA238" s="131"/>
      <c r="EB238" s="131"/>
      <c r="EC238" s="385"/>
      <c r="ED238" s="385"/>
      <c r="EE238" s="131"/>
      <c r="EF238" s="131"/>
      <c r="EG238" s="131"/>
      <c r="EH238" s="385"/>
      <c r="EI238" s="385"/>
      <c r="EJ238" s="131"/>
      <c r="EK238" s="131"/>
      <c r="EL238" s="131"/>
      <c r="EM238" s="385"/>
      <c r="EN238" s="385"/>
      <c r="EO238" s="131"/>
      <c r="EP238" s="131"/>
      <c r="EQ238" s="131"/>
      <c r="ER238" s="385"/>
      <c r="ES238" s="385"/>
      <c r="ET238" s="131"/>
      <c r="EU238" s="131"/>
      <c r="EV238" s="131"/>
      <c r="EW238" s="385"/>
      <c r="EX238" s="385"/>
      <c r="EY238" s="131"/>
      <c r="EZ238" s="131"/>
      <c r="FA238" s="131"/>
      <c r="FB238" s="385"/>
      <c r="FC238" s="385"/>
      <c r="FD238" s="131"/>
      <c r="FE238" s="131"/>
      <c r="FF238" s="131"/>
      <c r="FG238" s="385"/>
      <c r="FH238" s="385"/>
      <c r="FI238" s="131"/>
      <c r="FJ238" s="131"/>
      <c r="FK238" s="131"/>
      <c r="FL238" s="385"/>
      <c r="FM238" s="385"/>
      <c r="FN238" s="131"/>
      <c r="FO238" s="131"/>
      <c r="FP238" s="131"/>
      <c r="FQ238" s="385"/>
      <c r="FR238" s="385"/>
      <c r="FS238" s="131"/>
      <c r="FT238" s="131"/>
      <c r="FU238" s="131"/>
      <c r="FV238" s="385"/>
      <c r="FW238" s="385"/>
      <c r="FX238" s="131"/>
      <c r="FY238" s="131"/>
      <c r="FZ238" s="131"/>
      <c r="GA238" s="385"/>
      <c r="GB238" s="385"/>
      <c r="GC238" s="131"/>
      <c r="GD238" s="131"/>
      <c r="GE238" s="131"/>
      <c r="GF238" s="385"/>
      <c r="GG238" s="385"/>
      <c r="GH238" s="131"/>
      <c r="GI238" s="131"/>
      <c r="GJ238" s="131"/>
      <c r="GK238" s="385"/>
      <c r="GL238" s="385"/>
      <c r="GM238" s="131"/>
      <c r="GN238" s="131"/>
      <c r="GO238" s="131"/>
      <c r="GP238" s="385"/>
      <c r="GQ238" s="385"/>
      <c r="GR238" s="131"/>
      <c r="GS238" s="131"/>
      <c r="GT238" s="131"/>
      <c r="GU238" s="385"/>
      <c r="GV238" s="385"/>
      <c r="GW238" s="131"/>
      <c r="GX238" s="131"/>
      <c r="GY238" s="131"/>
      <c r="GZ238" s="385"/>
      <c r="HA238" s="385"/>
      <c r="HB238" s="131"/>
      <c r="HC238" s="131"/>
      <c r="HD238" s="131"/>
      <c r="HE238" s="385"/>
      <c r="HF238" s="385"/>
      <c r="HG238" s="131"/>
      <c r="HH238" s="131"/>
      <c r="HI238" s="131"/>
      <c r="HJ238" s="385"/>
      <c r="HK238" s="385"/>
      <c r="HL238" s="131"/>
      <c r="HM238" s="131"/>
      <c r="HN238" s="131"/>
      <c r="HO238" s="385"/>
      <c r="HP238" s="385"/>
      <c r="HQ238" s="131"/>
      <c r="HR238" s="131"/>
      <c r="HS238" s="131"/>
      <c r="HT238" s="385"/>
      <c r="HU238" s="385"/>
      <c r="HV238" s="131"/>
      <c r="HW238" s="131"/>
      <c r="HX238" s="131"/>
      <c r="HY238" s="385"/>
      <c r="HZ238" s="385"/>
      <c r="IA238" s="131"/>
      <c r="IB238" s="131"/>
      <c r="IC238" s="131"/>
      <c r="ID238" s="385"/>
      <c r="IE238" s="385"/>
      <c r="IF238" s="131"/>
      <c r="IG238" s="131"/>
      <c r="IH238" s="131"/>
      <c r="II238" s="385"/>
      <c r="IJ238" s="385"/>
      <c r="IK238" s="131"/>
      <c r="IL238" s="131"/>
      <c r="IM238" s="131"/>
      <c r="IN238" s="385"/>
      <c r="IO238" s="385"/>
      <c r="IP238" s="131"/>
      <c r="IQ238" s="131"/>
      <c r="IR238" s="131"/>
      <c r="IS238" s="385"/>
      <c r="IT238" s="385"/>
      <c r="IU238" s="131"/>
      <c r="IV238" s="131"/>
      <c r="IW238" s="131"/>
      <c r="IX238" s="385"/>
      <c r="IY238" s="386"/>
      <c r="IZ238" s="198"/>
      <c r="JA238" s="378"/>
      <c r="JB238" s="256"/>
      <c r="JC238" s="256"/>
    </row>
    <row r="239" spans="1:263" s="3" customFormat="1" x14ac:dyDescent="0.35">
      <c r="A239" s="198"/>
      <c r="B239" s="359"/>
      <c r="C239" s="126" t="s">
        <v>475</v>
      </c>
      <c r="D239" s="104" t="s">
        <v>476</v>
      </c>
      <c r="E239" s="102"/>
      <c r="F239" s="285" t="str">
        <f>IFERROR(INDEX('Helper 1'!$I$2:$I$19,MATCH('Schedule 1'!$G$20,'Helper 1'!$H$2:$H$19,0)),"")</f>
        <v/>
      </c>
      <c r="G239" s="131">
        <f>SUM(L239:IX239)</f>
        <v>0</v>
      </c>
      <c r="H239" s="325"/>
      <c r="I239" s="202"/>
      <c r="J239" s="324"/>
      <c r="K239" s="131"/>
      <c r="L239" s="130"/>
      <c r="M239" s="385"/>
      <c r="N239" s="385"/>
      <c r="O239" s="131"/>
      <c r="P239" s="131"/>
      <c r="Q239" s="130"/>
      <c r="R239" s="385"/>
      <c r="S239" s="385"/>
      <c r="T239" s="131"/>
      <c r="U239" s="131"/>
      <c r="V239" s="130"/>
      <c r="W239" s="385"/>
      <c r="X239" s="385"/>
      <c r="Y239" s="131"/>
      <c r="Z239" s="131"/>
      <c r="AA239" s="130"/>
      <c r="AB239" s="385"/>
      <c r="AC239" s="385"/>
      <c r="AD239" s="131"/>
      <c r="AE239" s="131"/>
      <c r="AF239" s="130"/>
      <c r="AG239" s="385"/>
      <c r="AH239" s="385"/>
      <c r="AI239" s="131"/>
      <c r="AJ239" s="131"/>
      <c r="AK239" s="130"/>
      <c r="AL239" s="385"/>
      <c r="AM239" s="385"/>
      <c r="AN239" s="131"/>
      <c r="AO239" s="131"/>
      <c r="AP239" s="130"/>
      <c r="AQ239" s="385"/>
      <c r="AR239" s="385"/>
      <c r="AS239" s="131"/>
      <c r="AT239" s="131"/>
      <c r="AU239" s="130"/>
      <c r="AV239" s="385"/>
      <c r="AW239" s="385"/>
      <c r="AX239" s="131"/>
      <c r="AY239" s="131"/>
      <c r="AZ239" s="130"/>
      <c r="BA239" s="385"/>
      <c r="BB239" s="385"/>
      <c r="BC239" s="131"/>
      <c r="BD239" s="131"/>
      <c r="BE239" s="130"/>
      <c r="BF239" s="385"/>
      <c r="BG239" s="385"/>
      <c r="BH239" s="131"/>
      <c r="BI239" s="131"/>
      <c r="BJ239" s="130"/>
      <c r="BK239" s="385"/>
      <c r="BL239" s="385"/>
      <c r="BM239" s="131"/>
      <c r="BN239" s="131"/>
      <c r="BO239" s="130"/>
      <c r="BP239" s="385"/>
      <c r="BQ239" s="385"/>
      <c r="BR239" s="131"/>
      <c r="BS239" s="131"/>
      <c r="BT239" s="130"/>
      <c r="BU239" s="385"/>
      <c r="BV239" s="385"/>
      <c r="BW239" s="131"/>
      <c r="BX239" s="131"/>
      <c r="BY239" s="130"/>
      <c r="BZ239" s="385"/>
      <c r="CA239" s="385"/>
      <c r="CB239" s="131"/>
      <c r="CC239" s="131"/>
      <c r="CD239" s="130"/>
      <c r="CE239" s="385"/>
      <c r="CF239" s="385"/>
      <c r="CG239" s="131"/>
      <c r="CH239" s="131"/>
      <c r="CI239" s="130"/>
      <c r="CJ239" s="385"/>
      <c r="CK239" s="385"/>
      <c r="CL239" s="131"/>
      <c r="CM239" s="131"/>
      <c r="CN239" s="130"/>
      <c r="CO239" s="385"/>
      <c r="CP239" s="385"/>
      <c r="CQ239" s="131"/>
      <c r="CR239" s="131"/>
      <c r="CS239" s="130"/>
      <c r="CT239" s="385"/>
      <c r="CU239" s="385"/>
      <c r="CV239" s="131"/>
      <c r="CW239" s="131"/>
      <c r="CX239" s="130"/>
      <c r="CY239" s="385"/>
      <c r="CZ239" s="385"/>
      <c r="DA239" s="131"/>
      <c r="DB239" s="131"/>
      <c r="DC239" s="130"/>
      <c r="DD239" s="385"/>
      <c r="DE239" s="385"/>
      <c r="DF239" s="131"/>
      <c r="DG239" s="131"/>
      <c r="DH239" s="130"/>
      <c r="DI239" s="385"/>
      <c r="DJ239" s="385"/>
      <c r="DK239" s="131"/>
      <c r="DL239" s="131"/>
      <c r="DM239" s="130"/>
      <c r="DN239" s="385"/>
      <c r="DO239" s="385"/>
      <c r="DP239" s="131"/>
      <c r="DQ239" s="131"/>
      <c r="DR239" s="130"/>
      <c r="DS239" s="385"/>
      <c r="DT239" s="385"/>
      <c r="DU239" s="131"/>
      <c r="DV239" s="131"/>
      <c r="DW239" s="130"/>
      <c r="DX239" s="385"/>
      <c r="DY239" s="385"/>
      <c r="DZ239" s="131"/>
      <c r="EA239" s="131"/>
      <c r="EB239" s="130"/>
      <c r="EC239" s="385"/>
      <c r="ED239" s="385"/>
      <c r="EE239" s="131"/>
      <c r="EF239" s="131"/>
      <c r="EG239" s="130"/>
      <c r="EH239" s="385"/>
      <c r="EI239" s="385"/>
      <c r="EJ239" s="131"/>
      <c r="EK239" s="131"/>
      <c r="EL239" s="130"/>
      <c r="EM239" s="385"/>
      <c r="EN239" s="385"/>
      <c r="EO239" s="131"/>
      <c r="EP239" s="131"/>
      <c r="EQ239" s="130"/>
      <c r="ER239" s="385"/>
      <c r="ES239" s="385"/>
      <c r="ET239" s="131"/>
      <c r="EU239" s="131"/>
      <c r="EV239" s="130"/>
      <c r="EW239" s="385"/>
      <c r="EX239" s="385"/>
      <c r="EY239" s="131"/>
      <c r="EZ239" s="131"/>
      <c r="FA239" s="130"/>
      <c r="FB239" s="385"/>
      <c r="FC239" s="385"/>
      <c r="FD239" s="131"/>
      <c r="FE239" s="131"/>
      <c r="FF239" s="130"/>
      <c r="FG239" s="385"/>
      <c r="FH239" s="385"/>
      <c r="FI239" s="131"/>
      <c r="FJ239" s="131"/>
      <c r="FK239" s="130"/>
      <c r="FL239" s="385"/>
      <c r="FM239" s="385"/>
      <c r="FN239" s="131"/>
      <c r="FO239" s="131"/>
      <c r="FP239" s="130"/>
      <c r="FQ239" s="385"/>
      <c r="FR239" s="385"/>
      <c r="FS239" s="131"/>
      <c r="FT239" s="131"/>
      <c r="FU239" s="130"/>
      <c r="FV239" s="385"/>
      <c r="FW239" s="385"/>
      <c r="FX239" s="131"/>
      <c r="FY239" s="131"/>
      <c r="FZ239" s="130"/>
      <c r="GA239" s="385"/>
      <c r="GB239" s="385"/>
      <c r="GC239" s="131"/>
      <c r="GD239" s="131"/>
      <c r="GE239" s="130"/>
      <c r="GF239" s="385"/>
      <c r="GG239" s="385"/>
      <c r="GH239" s="131"/>
      <c r="GI239" s="131"/>
      <c r="GJ239" s="130"/>
      <c r="GK239" s="385"/>
      <c r="GL239" s="385"/>
      <c r="GM239" s="131"/>
      <c r="GN239" s="131"/>
      <c r="GO239" s="130"/>
      <c r="GP239" s="385"/>
      <c r="GQ239" s="385"/>
      <c r="GR239" s="131"/>
      <c r="GS239" s="131"/>
      <c r="GT239" s="130"/>
      <c r="GU239" s="385"/>
      <c r="GV239" s="385"/>
      <c r="GW239" s="131"/>
      <c r="GX239" s="131"/>
      <c r="GY239" s="130"/>
      <c r="GZ239" s="385"/>
      <c r="HA239" s="385"/>
      <c r="HB239" s="131"/>
      <c r="HC239" s="131"/>
      <c r="HD239" s="130"/>
      <c r="HE239" s="385"/>
      <c r="HF239" s="385"/>
      <c r="HG239" s="131"/>
      <c r="HH239" s="131"/>
      <c r="HI239" s="130"/>
      <c r="HJ239" s="385"/>
      <c r="HK239" s="385"/>
      <c r="HL239" s="131"/>
      <c r="HM239" s="131"/>
      <c r="HN239" s="130"/>
      <c r="HO239" s="385"/>
      <c r="HP239" s="385"/>
      <c r="HQ239" s="131"/>
      <c r="HR239" s="131"/>
      <c r="HS239" s="130"/>
      <c r="HT239" s="385"/>
      <c r="HU239" s="385"/>
      <c r="HV239" s="131"/>
      <c r="HW239" s="131"/>
      <c r="HX239" s="130"/>
      <c r="HY239" s="385"/>
      <c r="HZ239" s="385"/>
      <c r="IA239" s="131"/>
      <c r="IB239" s="131"/>
      <c r="IC239" s="130"/>
      <c r="ID239" s="385"/>
      <c r="IE239" s="385"/>
      <c r="IF239" s="131"/>
      <c r="IG239" s="131"/>
      <c r="IH239" s="130"/>
      <c r="II239" s="385"/>
      <c r="IJ239" s="385"/>
      <c r="IK239" s="131"/>
      <c r="IL239" s="131"/>
      <c r="IM239" s="130"/>
      <c r="IN239" s="385"/>
      <c r="IO239" s="385"/>
      <c r="IP239" s="131"/>
      <c r="IQ239" s="131"/>
      <c r="IR239" s="130"/>
      <c r="IS239" s="385"/>
      <c r="IT239" s="385"/>
      <c r="IU239" s="131"/>
      <c r="IV239" s="131"/>
      <c r="IW239" s="130"/>
      <c r="IX239" s="385"/>
      <c r="IY239" s="386"/>
      <c r="IZ239" s="198"/>
      <c r="JA239" s="378"/>
      <c r="JB239" s="256"/>
      <c r="JC239" s="256"/>
    </row>
    <row r="240" spans="1:263" s="3" customFormat="1" x14ac:dyDescent="0.35">
      <c r="A240" s="198"/>
      <c r="B240" s="359"/>
      <c r="C240" s="239"/>
      <c r="D240" s="102" t="s">
        <v>361</v>
      </c>
      <c r="E240" s="102"/>
      <c r="F240" s="384"/>
      <c r="G240" s="131"/>
      <c r="H240" s="325"/>
      <c r="I240" s="202"/>
      <c r="J240" s="324"/>
      <c r="K240" s="131"/>
      <c r="L240" s="131"/>
      <c r="M240" s="385"/>
      <c r="N240" s="385"/>
      <c r="O240" s="131"/>
      <c r="P240" s="131"/>
      <c r="Q240" s="131"/>
      <c r="R240" s="385"/>
      <c r="S240" s="385"/>
      <c r="T240" s="131"/>
      <c r="U240" s="131"/>
      <c r="V240" s="131"/>
      <c r="W240" s="385"/>
      <c r="X240" s="385"/>
      <c r="Y240" s="131"/>
      <c r="Z240" s="131"/>
      <c r="AA240" s="131"/>
      <c r="AB240" s="385"/>
      <c r="AC240" s="385"/>
      <c r="AD240" s="131"/>
      <c r="AE240" s="131"/>
      <c r="AF240" s="131"/>
      <c r="AG240" s="385"/>
      <c r="AH240" s="385"/>
      <c r="AI240" s="131"/>
      <c r="AJ240" s="131"/>
      <c r="AK240" s="131"/>
      <c r="AL240" s="385"/>
      <c r="AM240" s="385"/>
      <c r="AN240" s="131"/>
      <c r="AO240" s="131"/>
      <c r="AP240" s="131"/>
      <c r="AQ240" s="385"/>
      <c r="AR240" s="385"/>
      <c r="AS240" s="131"/>
      <c r="AT240" s="131"/>
      <c r="AU240" s="131"/>
      <c r="AV240" s="385"/>
      <c r="AW240" s="385"/>
      <c r="AX240" s="131"/>
      <c r="AY240" s="131"/>
      <c r="AZ240" s="131"/>
      <c r="BA240" s="385"/>
      <c r="BB240" s="385"/>
      <c r="BC240" s="131"/>
      <c r="BD240" s="131"/>
      <c r="BE240" s="131"/>
      <c r="BF240" s="385"/>
      <c r="BG240" s="385"/>
      <c r="BH240" s="131"/>
      <c r="BI240" s="131"/>
      <c r="BJ240" s="131"/>
      <c r="BK240" s="385"/>
      <c r="BL240" s="385"/>
      <c r="BM240" s="131"/>
      <c r="BN240" s="131"/>
      <c r="BO240" s="131"/>
      <c r="BP240" s="385"/>
      <c r="BQ240" s="385"/>
      <c r="BR240" s="131"/>
      <c r="BS240" s="131"/>
      <c r="BT240" s="131"/>
      <c r="BU240" s="385"/>
      <c r="BV240" s="385"/>
      <c r="BW240" s="131"/>
      <c r="BX240" s="131"/>
      <c r="BY240" s="131"/>
      <c r="BZ240" s="385"/>
      <c r="CA240" s="385"/>
      <c r="CB240" s="131"/>
      <c r="CC240" s="131"/>
      <c r="CD240" s="131"/>
      <c r="CE240" s="385"/>
      <c r="CF240" s="385"/>
      <c r="CG240" s="131"/>
      <c r="CH240" s="131"/>
      <c r="CI240" s="131"/>
      <c r="CJ240" s="385"/>
      <c r="CK240" s="385"/>
      <c r="CL240" s="131"/>
      <c r="CM240" s="131"/>
      <c r="CN240" s="131"/>
      <c r="CO240" s="385"/>
      <c r="CP240" s="385"/>
      <c r="CQ240" s="131"/>
      <c r="CR240" s="131"/>
      <c r="CS240" s="131"/>
      <c r="CT240" s="385"/>
      <c r="CU240" s="385"/>
      <c r="CV240" s="131"/>
      <c r="CW240" s="131"/>
      <c r="CX240" s="131"/>
      <c r="CY240" s="385"/>
      <c r="CZ240" s="385"/>
      <c r="DA240" s="131"/>
      <c r="DB240" s="131"/>
      <c r="DC240" s="131"/>
      <c r="DD240" s="385"/>
      <c r="DE240" s="385"/>
      <c r="DF240" s="131"/>
      <c r="DG240" s="131"/>
      <c r="DH240" s="131"/>
      <c r="DI240" s="385"/>
      <c r="DJ240" s="385"/>
      <c r="DK240" s="131"/>
      <c r="DL240" s="131"/>
      <c r="DM240" s="131"/>
      <c r="DN240" s="385"/>
      <c r="DO240" s="385"/>
      <c r="DP240" s="131"/>
      <c r="DQ240" s="131"/>
      <c r="DR240" s="131"/>
      <c r="DS240" s="385"/>
      <c r="DT240" s="385"/>
      <c r="DU240" s="131"/>
      <c r="DV240" s="131"/>
      <c r="DW240" s="131"/>
      <c r="DX240" s="385"/>
      <c r="DY240" s="385"/>
      <c r="DZ240" s="131"/>
      <c r="EA240" s="131"/>
      <c r="EB240" s="131"/>
      <c r="EC240" s="385"/>
      <c r="ED240" s="385"/>
      <c r="EE240" s="131"/>
      <c r="EF240" s="131"/>
      <c r="EG240" s="131"/>
      <c r="EH240" s="385"/>
      <c r="EI240" s="385"/>
      <c r="EJ240" s="131"/>
      <c r="EK240" s="131"/>
      <c r="EL240" s="131"/>
      <c r="EM240" s="385"/>
      <c r="EN240" s="385"/>
      <c r="EO240" s="131"/>
      <c r="EP240" s="131"/>
      <c r="EQ240" s="131"/>
      <c r="ER240" s="385"/>
      <c r="ES240" s="385"/>
      <c r="ET240" s="131"/>
      <c r="EU240" s="131"/>
      <c r="EV240" s="131"/>
      <c r="EW240" s="385"/>
      <c r="EX240" s="385"/>
      <c r="EY240" s="131"/>
      <c r="EZ240" s="131"/>
      <c r="FA240" s="131"/>
      <c r="FB240" s="385"/>
      <c r="FC240" s="385"/>
      <c r="FD240" s="131"/>
      <c r="FE240" s="131"/>
      <c r="FF240" s="131"/>
      <c r="FG240" s="385"/>
      <c r="FH240" s="385"/>
      <c r="FI240" s="131"/>
      <c r="FJ240" s="131"/>
      <c r="FK240" s="131"/>
      <c r="FL240" s="385"/>
      <c r="FM240" s="385"/>
      <c r="FN240" s="131"/>
      <c r="FO240" s="131"/>
      <c r="FP240" s="131"/>
      <c r="FQ240" s="385"/>
      <c r="FR240" s="385"/>
      <c r="FS240" s="131"/>
      <c r="FT240" s="131"/>
      <c r="FU240" s="131"/>
      <c r="FV240" s="385"/>
      <c r="FW240" s="385"/>
      <c r="FX240" s="131"/>
      <c r="FY240" s="131"/>
      <c r="FZ240" s="131"/>
      <c r="GA240" s="385"/>
      <c r="GB240" s="385"/>
      <c r="GC240" s="131"/>
      <c r="GD240" s="131"/>
      <c r="GE240" s="131"/>
      <c r="GF240" s="385"/>
      <c r="GG240" s="385"/>
      <c r="GH240" s="131"/>
      <c r="GI240" s="131"/>
      <c r="GJ240" s="131"/>
      <c r="GK240" s="385"/>
      <c r="GL240" s="385"/>
      <c r="GM240" s="131"/>
      <c r="GN240" s="131"/>
      <c r="GO240" s="131"/>
      <c r="GP240" s="385"/>
      <c r="GQ240" s="385"/>
      <c r="GR240" s="131"/>
      <c r="GS240" s="131"/>
      <c r="GT240" s="131"/>
      <c r="GU240" s="385"/>
      <c r="GV240" s="385"/>
      <c r="GW240" s="131"/>
      <c r="GX240" s="131"/>
      <c r="GY240" s="131"/>
      <c r="GZ240" s="385"/>
      <c r="HA240" s="385"/>
      <c r="HB240" s="131"/>
      <c r="HC240" s="131"/>
      <c r="HD240" s="131"/>
      <c r="HE240" s="385"/>
      <c r="HF240" s="385"/>
      <c r="HG240" s="131"/>
      <c r="HH240" s="131"/>
      <c r="HI240" s="131"/>
      <c r="HJ240" s="385"/>
      <c r="HK240" s="385"/>
      <c r="HL240" s="131"/>
      <c r="HM240" s="131"/>
      <c r="HN240" s="131"/>
      <c r="HO240" s="385"/>
      <c r="HP240" s="385"/>
      <c r="HQ240" s="131"/>
      <c r="HR240" s="131"/>
      <c r="HS240" s="131"/>
      <c r="HT240" s="385"/>
      <c r="HU240" s="385"/>
      <c r="HV240" s="131"/>
      <c r="HW240" s="131"/>
      <c r="HX240" s="131"/>
      <c r="HY240" s="385"/>
      <c r="HZ240" s="385"/>
      <c r="IA240" s="131"/>
      <c r="IB240" s="131"/>
      <c r="IC240" s="131"/>
      <c r="ID240" s="385"/>
      <c r="IE240" s="385"/>
      <c r="IF240" s="131"/>
      <c r="IG240" s="131"/>
      <c r="IH240" s="131"/>
      <c r="II240" s="385"/>
      <c r="IJ240" s="385"/>
      <c r="IK240" s="131"/>
      <c r="IL240" s="131"/>
      <c r="IM240" s="131"/>
      <c r="IN240" s="385"/>
      <c r="IO240" s="385"/>
      <c r="IP240" s="131"/>
      <c r="IQ240" s="131"/>
      <c r="IR240" s="131"/>
      <c r="IS240" s="385"/>
      <c r="IT240" s="385"/>
      <c r="IU240" s="131"/>
      <c r="IV240" s="131"/>
      <c r="IW240" s="131"/>
      <c r="IX240" s="385"/>
      <c r="IY240" s="386"/>
      <c r="IZ240" s="198"/>
      <c r="JA240" s="378"/>
      <c r="JB240" s="256"/>
      <c r="JC240" s="256"/>
    </row>
    <row r="241" spans="1:263" s="3" customFormat="1" x14ac:dyDescent="0.35">
      <c r="A241" s="198"/>
      <c r="B241" s="359"/>
      <c r="C241" s="239"/>
      <c r="D241" s="102"/>
      <c r="E241" s="102"/>
      <c r="F241" s="384"/>
      <c r="G241" s="131"/>
      <c r="H241" s="325"/>
      <c r="I241" s="202"/>
      <c r="J241" s="324"/>
      <c r="K241" s="131"/>
      <c r="L241" s="131"/>
      <c r="M241" s="385"/>
      <c r="N241" s="385"/>
      <c r="O241" s="131"/>
      <c r="P241" s="131"/>
      <c r="Q241" s="131"/>
      <c r="R241" s="385"/>
      <c r="S241" s="385"/>
      <c r="T241" s="131"/>
      <c r="U241" s="131"/>
      <c r="V241" s="131"/>
      <c r="W241" s="385"/>
      <c r="X241" s="385"/>
      <c r="Y241" s="131"/>
      <c r="Z241" s="131"/>
      <c r="AA241" s="131"/>
      <c r="AB241" s="385"/>
      <c r="AC241" s="385"/>
      <c r="AD241" s="131"/>
      <c r="AE241" s="131"/>
      <c r="AF241" s="131"/>
      <c r="AG241" s="385"/>
      <c r="AH241" s="385"/>
      <c r="AI241" s="131"/>
      <c r="AJ241" s="131"/>
      <c r="AK241" s="131"/>
      <c r="AL241" s="385"/>
      <c r="AM241" s="385"/>
      <c r="AN241" s="131"/>
      <c r="AO241" s="131"/>
      <c r="AP241" s="131"/>
      <c r="AQ241" s="385"/>
      <c r="AR241" s="385"/>
      <c r="AS241" s="131"/>
      <c r="AT241" s="131"/>
      <c r="AU241" s="131"/>
      <c r="AV241" s="385"/>
      <c r="AW241" s="385"/>
      <c r="AX241" s="131"/>
      <c r="AY241" s="131"/>
      <c r="AZ241" s="131"/>
      <c r="BA241" s="385"/>
      <c r="BB241" s="385"/>
      <c r="BC241" s="131"/>
      <c r="BD241" s="131"/>
      <c r="BE241" s="131"/>
      <c r="BF241" s="385"/>
      <c r="BG241" s="385"/>
      <c r="BH241" s="131"/>
      <c r="BI241" s="131"/>
      <c r="BJ241" s="131"/>
      <c r="BK241" s="385"/>
      <c r="BL241" s="385"/>
      <c r="BM241" s="131"/>
      <c r="BN241" s="131"/>
      <c r="BO241" s="131"/>
      <c r="BP241" s="385"/>
      <c r="BQ241" s="385"/>
      <c r="BR241" s="131"/>
      <c r="BS241" s="131"/>
      <c r="BT241" s="131"/>
      <c r="BU241" s="385"/>
      <c r="BV241" s="385"/>
      <c r="BW241" s="131"/>
      <c r="BX241" s="131"/>
      <c r="BY241" s="131"/>
      <c r="BZ241" s="385"/>
      <c r="CA241" s="385"/>
      <c r="CB241" s="131"/>
      <c r="CC241" s="131"/>
      <c r="CD241" s="131"/>
      <c r="CE241" s="385"/>
      <c r="CF241" s="385"/>
      <c r="CG241" s="131"/>
      <c r="CH241" s="131"/>
      <c r="CI241" s="131"/>
      <c r="CJ241" s="385"/>
      <c r="CK241" s="385"/>
      <c r="CL241" s="131"/>
      <c r="CM241" s="131"/>
      <c r="CN241" s="131"/>
      <c r="CO241" s="385"/>
      <c r="CP241" s="385"/>
      <c r="CQ241" s="131"/>
      <c r="CR241" s="131"/>
      <c r="CS241" s="131"/>
      <c r="CT241" s="385"/>
      <c r="CU241" s="385"/>
      <c r="CV241" s="131"/>
      <c r="CW241" s="131"/>
      <c r="CX241" s="131"/>
      <c r="CY241" s="385"/>
      <c r="CZ241" s="385"/>
      <c r="DA241" s="131"/>
      <c r="DB241" s="131"/>
      <c r="DC241" s="131"/>
      <c r="DD241" s="385"/>
      <c r="DE241" s="385"/>
      <c r="DF241" s="131"/>
      <c r="DG241" s="131"/>
      <c r="DH241" s="131"/>
      <c r="DI241" s="385"/>
      <c r="DJ241" s="385"/>
      <c r="DK241" s="131"/>
      <c r="DL241" s="131"/>
      <c r="DM241" s="131"/>
      <c r="DN241" s="385"/>
      <c r="DO241" s="385"/>
      <c r="DP241" s="131"/>
      <c r="DQ241" s="131"/>
      <c r="DR241" s="131"/>
      <c r="DS241" s="385"/>
      <c r="DT241" s="385"/>
      <c r="DU241" s="131"/>
      <c r="DV241" s="131"/>
      <c r="DW241" s="131"/>
      <c r="DX241" s="385"/>
      <c r="DY241" s="385"/>
      <c r="DZ241" s="131"/>
      <c r="EA241" s="131"/>
      <c r="EB241" s="131"/>
      <c r="EC241" s="385"/>
      <c r="ED241" s="385"/>
      <c r="EE241" s="131"/>
      <c r="EF241" s="131"/>
      <c r="EG241" s="131"/>
      <c r="EH241" s="385"/>
      <c r="EI241" s="385"/>
      <c r="EJ241" s="131"/>
      <c r="EK241" s="131"/>
      <c r="EL241" s="131"/>
      <c r="EM241" s="385"/>
      <c r="EN241" s="385"/>
      <c r="EO241" s="131"/>
      <c r="EP241" s="131"/>
      <c r="EQ241" s="131"/>
      <c r="ER241" s="385"/>
      <c r="ES241" s="385"/>
      <c r="ET241" s="131"/>
      <c r="EU241" s="131"/>
      <c r="EV241" s="131"/>
      <c r="EW241" s="385"/>
      <c r="EX241" s="385"/>
      <c r="EY241" s="131"/>
      <c r="EZ241" s="131"/>
      <c r="FA241" s="131"/>
      <c r="FB241" s="385"/>
      <c r="FC241" s="385"/>
      <c r="FD241" s="131"/>
      <c r="FE241" s="131"/>
      <c r="FF241" s="131"/>
      <c r="FG241" s="385"/>
      <c r="FH241" s="385"/>
      <c r="FI241" s="131"/>
      <c r="FJ241" s="131"/>
      <c r="FK241" s="131"/>
      <c r="FL241" s="385"/>
      <c r="FM241" s="385"/>
      <c r="FN241" s="131"/>
      <c r="FO241" s="131"/>
      <c r="FP241" s="131"/>
      <c r="FQ241" s="385"/>
      <c r="FR241" s="385"/>
      <c r="FS241" s="131"/>
      <c r="FT241" s="131"/>
      <c r="FU241" s="131"/>
      <c r="FV241" s="385"/>
      <c r="FW241" s="385"/>
      <c r="FX241" s="131"/>
      <c r="FY241" s="131"/>
      <c r="FZ241" s="131"/>
      <c r="GA241" s="385"/>
      <c r="GB241" s="385"/>
      <c r="GC241" s="131"/>
      <c r="GD241" s="131"/>
      <c r="GE241" s="131"/>
      <c r="GF241" s="385"/>
      <c r="GG241" s="385"/>
      <c r="GH241" s="131"/>
      <c r="GI241" s="131"/>
      <c r="GJ241" s="131"/>
      <c r="GK241" s="385"/>
      <c r="GL241" s="385"/>
      <c r="GM241" s="131"/>
      <c r="GN241" s="131"/>
      <c r="GO241" s="131"/>
      <c r="GP241" s="385"/>
      <c r="GQ241" s="385"/>
      <c r="GR241" s="131"/>
      <c r="GS241" s="131"/>
      <c r="GT241" s="131"/>
      <c r="GU241" s="385"/>
      <c r="GV241" s="385"/>
      <c r="GW241" s="131"/>
      <c r="GX241" s="131"/>
      <c r="GY241" s="131"/>
      <c r="GZ241" s="385"/>
      <c r="HA241" s="385"/>
      <c r="HB241" s="131"/>
      <c r="HC241" s="131"/>
      <c r="HD241" s="131"/>
      <c r="HE241" s="385"/>
      <c r="HF241" s="385"/>
      <c r="HG241" s="131"/>
      <c r="HH241" s="131"/>
      <c r="HI241" s="131"/>
      <c r="HJ241" s="385"/>
      <c r="HK241" s="385"/>
      <c r="HL241" s="131"/>
      <c r="HM241" s="131"/>
      <c r="HN241" s="131"/>
      <c r="HO241" s="385"/>
      <c r="HP241" s="385"/>
      <c r="HQ241" s="131"/>
      <c r="HR241" s="131"/>
      <c r="HS241" s="131"/>
      <c r="HT241" s="385"/>
      <c r="HU241" s="385"/>
      <c r="HV241" s="131"/>
      <c r="HW241" s="131"/>
      <c r="HX241" s="131"/>
      <c r="HY241" s="385"/>
      <c r="HZ241" s="385"/>
      <c r="IA241" s="131"/>
      <c r="IB241" s="131"/>
      <c r="IC241" s="131"/>
      <c r="ID241" s="385"/>
      <c r="IE241" s="385"/>
      <c r="IF241" s="131"/>
      <c r="IG241" s="131"/>
      <c r="IH241" s="131"/>
      <c r="II241" s="385"/>
      <c r="IJ241" s="385"/>
      <c r="IK241" s="131"/>
      <c r="IL241" s="131"/>
      <c r="IM241" s="131"/>
      <c r="IN241" s="385"/>
      <c r="IO241" s="385"/>
      <c r="IP241" s="131"/>
      <c r="IQ241" s="131"/>
      <c r="IR241" s="131"/>
      <c r="IS241" s="385"/>
      <c r="IT241" s="385"/>
      <c r="IU241" s="131"/>
      <c r="IV241" s="131"/>
      <c r="IW241" s="131"/>
      <c r="IX241" s="385"/>
      <c r="IY241" s="386"/>
      <c r="IZ241" s="198"/>
      <c r="JA241" s="378"/>
      <c r="JB241" s="256"/>
      <c r="JC241" s="256"/>
    </row>
    <row r="242" spans="1:263" s="3" customFormat="1" ht="15" thickBot="1" x14ac:dyDescent="0.4">
      <c r="A242" s="198"/>
      <c r="B242" s="359"/>
      <c r="C242" s="239"/>
      <c r="D242" s="102"/>
      <c r="E242" s="102"/>
      <c r="F242" s="384"/>
      <c r="G242" s="131"/>
      <c r="H242" s="325"/>
      <c r="I242" s="202"/>
      <c r="J242" s="324"/>
      <c r="K242" s="131"/>
      <c r="L242" s="131"/>
      <c r="M242" s="385"/>
      <c r="N242" s="385"/>
      <c r="O242" s="131"/>
      <c r="P242" s="131"/>
      <c r="Q242" s="131"/>
      <c r="R242" s="385"/>
      <c r="S242" s="385"/>
      <c r="T242" s="131"/>
      <c r="U242" s="131"/>
      <c r="V242" s="131"/>
      <c r="W242" s="385"/>
      <c r="X242" s="385"/>
      <c r="Y242" s="131"/>
      <c r="Z242" s="131"/>
      <c r="AA242" s="131"/>
      <c r="AB242" s="385"/>
      <c r="AC242" s="385"/>
      <c r="AD242" s="131"/>
      <c r="AE242" s="131"/>
      <c r="AF242" s="131"/>
      <c r="AG242" s="385"/>
      <c r="AH242" s="385"/>
      <c r="AI242" s="131"/>
      <c r="AJ242" s="131"/>
      <c r="AK242" s="131"/>
      <c r="AL242" s="385"/>
      <c r="AM242" s="385"/>
      <c r="AN242" s="131"/>
      <c r="AO242" s="131"/>
      <c r="AP242" s="131"/>
      <c r="AQ242" s="385"/>
      <c r="AR242" s="385"/>
      <c r="AS242" s="131"/>
      <c r="AT242" s="131"/>
      <c r="AU242" s="131"/>
      <c r="AV242" s="385"/>
      <c r="AW242" s="385"/>
      <c r="AX242" s="131"/>
      <c r="AY242" s="131"/>
      <c r="AZ242" s="131"/>
      <c r="BA242" s="385"/>
      <c r="BB242" s="385"/>
      <c r="BC242" s="131"/>
      <c r="BD242" s="131"/>
      <c r="BE242" s="131"/>
      <c r="BF242" s="385"/>
      <c r="BG242" s="385"/>
      <c r="BH242" s="131"/>
      <c r="BI242" s="131"/>
      <c r="BJ242" s="131"/>
      <c r="BK242" s="385"/>
      <c r="BL242" s="385"/>
      <c r="BM242" s="131"/>
      <c r="BN242" s="131"/>
      <c r="BO242" s="131"/>
      <c r="BP242" s="385"/>
      <c r="BQ242" s="385"/>
      <c r="BR242" s="131"/>
      <c r="BS242" s="131"/>
      <c r="BT242" s="131"/>
      <c r="BU242" s="385"/>
      <c r="BV242" s="385"/>
      <c r="BW242" s="131"/>
      <c r="BX242" s="131"/>
      <c r="BY242" s="131"/>
      <c r="BZ242" s="385"/>
      <c r="CA242" s="385"/>
      <c r="CB242" s="131"/>
      <c r="CC242" s="131"/>
      <c r="CD242" s="131"/>
      <c r="CE242" s="385"/>
      <c r="CF242" s="385"/>
      <c r="CG242" s="131"/>
      <c r="CH242" s="131"/>
      <c r="CI242" s="131"/>
      <c r="CJ242" s="385"/>
      <c r="CK242" s="385"/>
      <c r="CL242" s="131"/>
      <c r="CM242" s="131"/>
      <c r="CN242" s="131"/>
      <c r="CO242" s="385"/>
      <c r="CP242" s="385"/>
      <c r="CQ242" s="131"/>
      <c r="CR242" s="131"/>
      <c r="CS242" s="131"/>
      <c r="CT242" s="385"/>
      <c r="CU242" s="385"/>
      <c r="CV242" s="131"/>
      <c r="CW242" s="131"/>
      <c r="CX242" s="131"/>
      <c r="CY242" s="385"/>
      <c r="CZ242" s="385"/>
      <c r="DA242" s="131"/>
      <c r="DB242" s="131"/>
      <c r="DC242" s="131"/>
      <c r="DD242" s="385"/>
      <c r="DE242" s="385"/>
      <c r="DF242" s="131"/>
      <c r="DG242" s="131"/>
      <c r="DH242" s="131"/>
      <c r="DI242" s="385"/>
      <c r="DJ242" s="385"/>
      <c r="DK242" s="131"/>
      <c r="DL242" s="131"/>
      <c r="DM242" s="131"/>
      <c r="DN242" s="385"/>
      <c r="DO242" s="385"/>
      <c r="DP242" s="131"/>
      <c r="DQ242" s="131"/>
      <c r="DR242" s="131"/>
      <c r="DS242" s="385"/>
      <c r="DT242" s="385"/>
      <c r="DU242" s="131"/>
      <c r="DV242" s="131"/>
      <c r="DW242" s="131"/>
      <c r="DX242" s="385"/>
      <c r="DY242" s="385"/>
      <c r="DZ242" s="131"/>
      <c r="EA242" s="131"/>
      <c r="EB242" s="131"/>
      <c r="EC242" s="385"/>
      <c r="ED242" s="385"/>
      <c r="EE242" s="131"/>
      <c r="EF242" s="131"/>
      <c r="EG242" s="131"/>
      <c r="EH242" s="385"/>
      <c r="EI242" s="385"/>
      <c r="EJ242" s="131"/>
      <c r="EK242" s="131"/>
      <c r="EL242" s="131"/>
      <c r="EM242" s="385"/>
      <c r="EN242" s="385"/>
      <c r="EO242" s="131"/>
      <c r="EP242" s="131"/>
      <c r="EQ242" s="131"/>
      <c r="ER242" s="385"/>
      <c r="ES242" s="385"/>
      <c r="ET242" s="131"/>
      <c r="EU242" s="131"/>
      <c r="EV242" s="131"/>
      <c r="EW242" s="385"/>
      <c r="EX242" s="385"/>
      <c r="EY242" s="131"/>
      <c r="EZ242" s="131"/>
      <c r="FA242" s="131"/>
      <c r="FB242" s="385"/>
      <c r="FC242" s="385"/>
      <c r="FD242" s="131"/>
      <c r="FE242" s="131"/>
      <c r="FF242" s="131"/>
      <c r="FG242" s="385"/>
      <c r="FH242" s="385"/>
      <c r="FI242" s="131"/>
      <c r="FJ242" s="131"/>
      <c r="FK242" s="131"/>
      <c r="FL242" s="385"/>
      <c r="FM242" s="385"/>
      <c r="FN242" s="131"/>
      <c r="FO242" s="131"/>
      <c r="FP242" s="131"/>
      <c r="FQ242" s="385"/>
      <c r="FR242" s="385"/>
      <c r="FS242" s="131"/>
      <c r="FT242" s="131"/>
      <c r="FU242" s="131"/>
      <c r="FV242" s="385"/>
      <c r="FW242" s="385"/>
      <c r="FX242" s="131"/>
      <c r="FY242" s="131"/>
      <c r="FZ242" s="131"/>
      <c r="GA242" s="385"/>
      <c r="GB242" s="385"/>
      <c r="GC242" s="131"/>
      <c r="GD242" s="131"/>
      <c r="GE242" s="131"/>
      <c r="GF242" s="385"/>
      <c r="GG242" s="385"/>
      <c r="GH242" s="131"/>
      <c r="GI242" s="131"/>
      <c r="GJ242" s="131"/>
      <c r="GK242" s="385"/>
      <c r="GL242" s="385"/>
      <c r="GM242" s="131"/>
      <c r="GN242" s="131"/>
      <c r="GO242" s="131"/>
      <c r="GP242" s="385"/>
      <c r="GQ242" s="385"/>
      <c r="GR242" s="131"/>
      <c r="GS242" s="131"/>
      <c r="GT242" s="131"/>
      <c r="GU242" s="385"/>
      <c r="GV242" s="385"/>
      <c r="GW242" s="131"/>
      <c r="GX242" s="131"/>
      <c r="GY242" s="131"/>
      <c r="GZ242" s="385"/>
      <c r="HA242" s="385"/>
      <c r="HB242" s="131"/>
      <c r="HC242" s="131"/>
      <c r="HD242" s="131"/>
      <c r="HE242" s="385"/>
      <c r="HF242" s="385"/>
      <c r="HG242" s="131"/>
      <c r="HH242" s="131"/>
      <c r="HI242" s="131"/>
      <c r="HJ242" s="385"/>
      <c r="HK242" s="385"/>
      <c r="HL242" s="131"/>
      <c r="HM242" s="131"/>
      <c r="HN242" s="131"/>
      <c r="HO242" s="385"/>
      <c r="HP242" s="385"/>
      <c r="HQ242" s="131"/>
      <c r="HR242" s="131"/>
      <c r="HS242" s="131"/>
      <c r="HT242" s="385"/>
      <c r="HU242" s="385"/>
      <c r="HV242" s="131"/>
      <c r="HW242" s="131"/>
      <c r="HX242" s="131"/>
      <c r="HY242" s="385"/>
      <c r="HZ242" s="385"/>
      <c r="IA242" s="131"/>
      <c r="IB242" s="131"/>
      <c r="IC242" s="131"/>
      <c r="ID242" s="385"/>
      <c r="IE242" s="385"/>
      <c r="IF242" s="131"/>
      <c r="IG242" s="131"/>
      <c r="IH242" s="131"/>
      <c r="II242" s="385"/>
      <c r="IJ242" s="385"/>
      <c r="IK242" s="131"/>
      <c r="IL242" s="131"/>
      <c r="IM242" s="131"/>
      <c r="IN242" s="385"/>
      <c r="IO242" s="385"/>
      <c r="IP242" s="131"/>
      <c r="IQ242" s="131"/>
      <c r="IR242" s="131"/>
      <c r="IS242" s="385"/>
      <c r="IT242" s="385"/>
      <c r="IU242" s="131"/>
      <c r="IV242" s="131"/>
      <c r="IW242" s="131"/>
      <c r="IX242" s="385"/>
      <c r="IY242" s="386"/>
      <c r="IZ242" s="198"/>
      <c r="JA242" s="378"/>
      <c r="JB242" s="256"/>
      <c r="JC242" s="256"/>
    </row>
    <row r="243" spans="1:263" s="127" customFormat="1" ht="28.5" customHeight="1" thickBot="1" x14ac:dyDescent="0.4">
      <c r="A243" s="419"/>
      <c r="B243" s="420"/>
      <c r="C243" s="126" t="s">
        <v>477</v>
      </c>
      <c r="D243" s="248" t="s">
        <v>356</v>
      </c>
      <c r="E243" s="421"/>
      <c r="F243" s="286"/>
      <c r="G243" s="250"/>
      <c r="H243" s="422"/>
      <c r="I243" s="423"/>
      <c r="J243" s="424"/>
      <c r="K243" s="251"/>
      <c r="L243" s="251"/>
      <c r="M243" s="251"/>
      <c r="N243" s="251"/>
      <c r="O243" s="425"/>
      <c r="P243" s="251"/>
      <c r="Q243" s="251"/>
      <c r="R243" s="251"/>
      <c r="S243" s="251"/>
      <c r="T243" s="425"/>
      <c r="U243" s="251"/>
      <c r="V243" s="251"/>
      <c r="W243" s="251"/>
      <c r="X243" s="251"/>
      <c r="Y243" s="425"/>
      <c r="Z243" s="251"/>
      <c r="AA243" s="251"/>
      <c r="AB243" s="251"/>
      <c r="AC243" s="251"/>
      <c r="AD243" s="425"/>
      <c r="AE243" s="251"/>
      <c r="AF243" s="251"/>
      <c r="AG243" s="251"/>
      <c r="AH243" s="251"/>
      <c r="AI243" s="425"/>
      <c r="AJ243" s="251"/>
      <c r="AK243" s="251"/>
      <c r="AL243" s="251"/>
      <c r="AM243" s="251"/>
      <c r="AN243" s="425"/>
      <c r="AO243" s="251"/>
      <c r="AP243" s="251"/>
      <c r="AQ243" s="251"/>
      <c r="AR243" s="251"/>
      <c r="AS243" s="425"/>
      <c r="AT243" s="251"/>
      <c r="AU243" s="251"/>
      <c r="AV243" s="251"/>
      <c r="AW243" s="251"/>
      <c r="AX243" s="425"/>
      <c r="AY243" s="251"/>
      <c r="AZ243" s="251"/>
      <c r="BA243" s="251"/>
      <c r="BB243" s="251"/>
      <c r="BC243" s="425"/>
      <c r="BD243" s="251"/>
      <c r="BE243" s="251"/>
      <c r="BF243" s="251"/>
      <c r="BG243" s="251"/>
      <c r="BH243" s="425"/>
      <c r="BI243" s="251"/>
      <c r="BJ243" s="251"/>
      <c r="BK243" s="251"/>
      <c r="BL243" s="251"/>
      <c r="BM243" s="425"/>
      <c r="BN243" s="251"/>
      <c r="BO243" s="251"/>
      <c r="BP243" s="251"/>
      <c r="BQ243" s="251"/>
      <c r="BR243" s="425"/>
      <c r="BS243" s="251"/>
      <c r="BT243" s="251"/>
      <c r="BU243" s="251"/>
      <c r="BV243" s="251"/>
      <c r="BW243" s="425"/>
      <c r="BX243" s="251"/>
      <c r="BY243" s="251"/>
      <c r="BZ243" s="251"/>
      <c r="CA243" s="251"/>
      <c r="CB243" s="425"/>
      <c r="CC243" s="251"/>
      <c r="CD243" s="251"/>
      <c r="CE243" s="251"/>
      <c r="CF243" s="251"/>
      <c r="CG243" s="425"/>
      <c r="CH243" s="251"/>
      <c r="CI243" s="251"/>
      <c r="CJ243" s="251"/>
      <c r="CK243" s="251"/>
      <c r="CL243" s="425"/>
      <c r="CM243" s="251"/>
      <c r="CN243" s="251"/>
      <c r="CO243" s="251"/>
      <c r="CP243" s="251"/>
      <c r="CQ243" s="425"/>
      <c r="CR243" s="251"/>
      <c r="CS243" s="251"/>
      <c r="CT243" s="251"/>
      <c r="CU243" s="251"/>
      <c r="CV243" s="425"/>
      <c r="CW243" s="251"/>
      <c r="CX243" s="251"/>
      <c r="CY243" s="251"/>
      <c r="CZ243" s="251"/>
      <c r="DA243" s="425"/>
      <c r="DB243" s="251"/>
      <c r="DC243" s="251"/>
      <c r="DD243" s="251"/>
      <c r="DE243" s="251"/>
      <c r="DF243" s="425"/>
      <c r="DG243" s="251"/>
      <c r="DH243" s="251"/>
      <c r="DI243" s="251"/>
      <c r="DJ243" s="251"/>
      <c r="DK243" s="425"/>
      <c r="DL243" s="251"/>
      <c r="DM243" s="251"/>
      <c r="DN243" s="251"/>
      <c r="DO243" s="251"/>
      <c r="DP243" s="425"/>
      <c r="DQ243" s="251"/>
      <c r="DR243" s="251"/>
      <c r="DS243" s="251"/>
      <c r="DT243" s="251"/>
      <c r="DU243" s="425"/>
      <c r="DV243" s="251"/>
      <c r="DW243" s="251"/>
      <c r="DX243" s="251"/>
      <c r="DY243" s="251"/>
      <c r="DZ243" s="425"/>
      <c r="EA243" s="251"/>
      <c r="EB243" s="251"/>
      <c r="EC243" s="251"/>
      <c r="ED243" s="251"/>
      <c r="EE243" s="425"/>
      <c r="EF243" s="251"/>
      <c r="EG243" s="251"/>
      <c r="EH243" s="251"/>
      <c r="EI243" s="251"/>
      <c r="EJ243" s="425"/>
      <c r="EK243" s="251"/>
      <c r="EL243" s="251"/>
      <c r="EM243" s="251"/>
      <c r="EN243" s="251"/>
      <c r="EO243" s="425"/>
      <c r="EP243" s="251"/>
      <c r="EQ243" s="251"/>
      <c r="ER243" s="251"/>
      <c r="ES243" s="251"/>
      <c r="ET243" s="425"/>
      <c r="EU243" s="251"/>
      <c r="EV243" s="251"/>
      <c r="EW243" s="251"/>
      <c r="EX243" s="251"/>
      <c r="EY243" s="425"/>
      <c r="EZ243" s="251"/>
      <c r="FA243" s="251"/>
      <c r="FB243" s="251"/>
      <c r="FC243" s="251"/>
      <c r="FD243" s="425"/>
      <c r="FE243" s="251"/>
      <c r="FF243" s="251"/>
      <c r="FG243" s="251"/>
      <c r="FH243" s="251"/>
      <c r="FI243" s="425"/>
      <c r="FJ243" s="251"/>
      <c r="FK243" s="251"/>
      <c r="FL243" s="251"/>
      <c r="FM243" s="251"/>
      <c r="FN243" s="425"/>
      <c r="FO243" s="251"/>
      <c r="FP243" s="251"/>
      <c r="FQ243" s="251"/>
      <c r="FR243" s="251"/>
      <c r="FS243" s="425"/>
      <c r="FT243" s="251"/>
      <c r="FU243" s="251"/>
      <c r="FV243" s="251"/>
      <c r="FW243" s="251"/>
      <c r="FX243" s="425"/>
      <c r="FY243" s="251"/>
      <c r="FZ243" s="251"/>
      <c r="GA243" s="251"/>
      <c r="GB243" s="251"/>
      <c r="GC243" s="425"/>
      <c r="GD243" s="251"/>
      <c r="GE243" s="251"/>
      <c r="GF243" s="251"/>
      <c r="GG243" s="251"/>
      <c r="GH243" s="425"/>
      <c r="GI243" s="251"/>
      <c r="GJ243" s="251"/>
      <c r="GK243" s="251"/>
      <c r="GL243" s="251"/>
      <c r="GM243" s="425"/>
      <c r="GN243" s="251"/>
      <c r="GO243" s="251"/>
      <c r="GP243" s="251"/>
      <c r="GQ243" s="251"/>
      <c r="GR243" s="425"/>
      <c r="GS243" s="251"/>
      <c r="GT243" s="251"/>
      <c r="GU243" s="251"/>
      <c r="GV243" s="251"/>
      <c r="GW243" s="425"/>
      <c r="GX243" s="251"/>
      <c r="GY243" s="251"/>
      <c r="GZ243" s="251"/>
      <c r="HA243" s="251"/>
      <c r="HB243" s="425"/>
      <c r="HC243" s="251"/>
      <c r="HD243" s="251"/>
      <c r="HE243" s="251"/>
      <c r="HF243" s="251"/>
      <c r="HG243" s="425"/>
      <c r="HH243" s="251"/>
      <c r="HI243" s="251"/>
      <c r="HJ243" s="251"/>
      <c r="HK243" s="251"/>
      <c r="HL243" s="425"/>
      <c r="HM243" s="251"/>
      <c r="HN243" s="251"/>
      <c r="HO243" s="251"/>
      <c r="HP243" s="251"/>
      <c r="HQ243" s="425"/>
      <c r="HR243" s="251"/>
      <c r="HS243" s="251"/>
      <c r="HT243" s="251"/>
      <c r="HU243" s="251"/>
      <c r="HV243" s="425"/>
      <c r="HW243" s="251"/>
      <c r="HX243" s="251"/>
      <c r="HY243" s="251"/>
      <c r="HZ243" s="251"/>
      <c r="IA243" s="425"/>
      <c r="IB243" s="251"/>
      <c r="IC243" s="251"/>
      <c r="ID243" s="251"/>
      <c r="IE243" s="251"/>
      <c r="IF243" s="425"/>
      <c r="IG243" s="251"/>
      <c r="IH243" s="251"/>
      <c r="II243" s="251"/>
      <c r="IJ243" s="251"/>
      <c r="IK243" s="425"/>
      <c r="IL243" s="251"/>
      <c r="IM243" s="251"/>
      <c r="IN243" s="251"/>
      <c r="IO243" s="251"/>
      <c r="IP243" s="425"/>
      <c r="IQ243" s="251"/>
      <c r="IR243" s="251"/>
      <c r="IS243" s="251"/>
      <c r="IT243" s="251"/>
      <c r="IU243" s="425"/>
      <c r="IV243" s="251"/>
      <c r="IW243" s="251"/>
      <c r="IX243" s="251"/>
      <c r="IY243" s="426"/>
      <c r="IZ243" s="198"/>
      <c r="JA243" s="427"/>
      <c r="JB243" s="428"/>
      <c r="JC243" s="428"/>
    </row>
    <row r="244" spans="1:263" s="3" customFormat="1" x14ac:dyDescent="0.35">
      <c r="A244" s="198"/>
      <c r="B244" s="359"/>
      <c r="C244" s="239"/>
      <c r="D244" s="102"/>
      <c r="E244" s="102"/>
      <c r="F244" s="384"/>
      <c r="G244" s="131"/>
      <c r="H244" s="325"/>
      <c r="I244" s="202"/>
      <c r="J244" s="324"/>
      <c r="K244" s="131"/>
      <c r="L244" s="131"/>
      <c r="M244" s="385"/>
      <c r="N244" s="385"/>
      <c r="O244" s="131"/>
      <c r="P244" s="131"/>
      <c r="Q244" s="131"/>
      <c r="R244" s="385"/>
      <c r="S244" s="385"/>
      <c r="T244" s="131"/>
      <c r="U244" s="131"/>
      <c r="V244" s="131"/>
      <c r="W244" s="385"/>
      <c r="X244" s="385"/>
      <c r="Y244" s="131"/>
      <c r="Z244" s="131"/>
      <c r="AA244" s="131"/>
      <c r="AB244" s="385"/>
      <c r="AC244" s="385"/>
      <c r="AD244" s="131"/>
      <c r="AE244" s="131"/>
      <c r="AF244" s="131"/>
      <c r="AG244" s="385"/>
      <c r="AH244" s="385"/>
      <c r="AI244" s="131"/>
      <c r="AJ244" s="131"/>
      <c r="AK244" s="131"/>
      <c r="AL244" s="385"/>
      <c r="AM244" s="385"/>
      <c r="AN244" s="131"/>
      <c r="AO244" s="131"/>
      <c r="AP244" s="131"/>
      <c r="AQ244" s="385"/>
      <c r="AR244" s="385"/>
      <c r="AS244" s="131"/>
      <c r="AT244" s="131"/>
      <c r="AU244" s="131"/>
      <c r="AV244" s="385"/>
      <c r="AW244" s="385"/>
      <c r="AX244" s="131"/>
      <c r="AY244" s="131"/>
      <c r="AZ244" s="131"/>
      <c r="BA244" s="385"/>
      <c r="BB244" s="385"/>
      <c r="BC244" s="131"/>
      <c r="BD244" s="131"/>
      <c r="BE244" s="131"/>
      <c r="BF244" s="385"/>
      <c r="BG244" s="385"/>
      <c r="BH244" s="131"/>
      <c r="BI244" s="131"/>
      <c r="BJ244" s="131"/>
      <c r="BK244" s="385"/>
      <c r="BL244" s="385"/>
      <c r="BM244" s="131"/>
      <c r="BN244" s="131"/>
      <c r="BO244" s="131"/>
      <c r="BP244" s="385"/>
      <c r="BQ244" s="385"/>
      <c r="BR244" s="131"/>
      <c r="BS244" s="131"/>
      <c r="BT244" s="131"/>
      <c r="BU244" s="385"/>
      <c r="BV244" s="385"/>
      <c r="BW244" s="131"/>
      <c r="BX244" s="131"/>
      <c r="BY244" s="131"/>
      <c r="BZ244" s="385"/>
      <c r="CA244" s="385"/>
      <c r="CB244" s="131"/>
      <c r="CC244" s="131"/>
      <c r="CD244" s="131"/>
      <c r="CE244" s="385"/>
      <c r="CF244" s="385"/>
      <c r="CG244" s="131"/>
      <c r="CH244" s="131"/>
      <c r="CI244" s="131"/>
      <c r="CJ244" s="385"/>
      <c r="CK244" s="385"/>
      <c r="CL244" s="131"/>
      <c r="CM244" s="131"/>
      <c r="CN244" s="131"/>
      <c r="CO244" s="385"/>
      <c r="CP244" s="385"/>
      <c r="CQ244" s="131"/>
      <c r="CR244" s="131"/>
      <c r="CS244" s="131"/>
      <c r="CT244" s="385"/>
      <c r="CU244" s="385"/>
      <c r="CV244" s="131"/>
      <c r="CW244" s="131"/>
      <c r="CX244" s="131"/>
      <c r="CY244" s="385"/>
      <c r="CZ244" s="385"/>
      <c r="DA244" s="131"/>
      <c r="DB244" s="131"/>
      <c r="DC244" s="131"/>
      <c r="DD244" s="385"/>
      <c r="DE244" s="385"/>
      <c r="DF244" s="131"/>
      <c r="DG244" s="131"/>
      <c r="DH244" s="131"/>
      <c r="DI244" s="385"/>
      <c r="DJ244" s="385"/>
      <c r="DK244" s="131"/>
      <c r="DL244" s="131"/>
      <c r="DM244" s="131"/>
      <c r="DN244" s="385"/>
      <c r="DO244" s="385"/>
      <c r="DP244" s="131"/>
      <c r="DQ244" s="131"/>
      <c r="DR244" s="131"/>
      <c r="DS244" s="385"/>
      <c r="DT244" s="385"/>
      <c r="DU244" s="131"/>
      <c r="DV244" s="131"/>
      <c r="DW244" s="131"/>
      <c r="DX244" s="385"/>
      <c r="DY244" s="385"/>
      <c r="DZ244" s="131"/>
      <c r="EA244" s="131"/>
      <c r="EB244" s="131"/>
      <c r="EC244" s="385"/>
      <c r="ED244" s="385"/>
      <c r="EE244" s="131"/>
      <c r="EF244" s="131"/>
      <c r="EG244" s="131"/>
      <c r="EH244" s="385"/>
      <c r="EI244" s="385"/>
      <c r="EJ244" s="131"/>
      <c r="EK244" s="131"/>
      <c r="EL244" s="131"/>
      <c r="EM244" s="385"/>
      <c r="EN244" s="385"/>
      <c r="EO244" s="131"/>
      <c r="EP244" s="131"/>
      <c r="EQ244" s="131"/>
      <c r="ER244" s="385"/>
      <c r="ES244" s="385"/>
      <c r="ET244" s="131"/>
      <c r="EU244" s="131"/>
      <c r="EV244" s="131"/>
      <c r="EW244" s="385"/>
      <c r="EX244" s="385"/>
      <c r="EY244" s="131"/>
      <c r="EZ244" s="131"/>
      <c r="FA244" s="131"/>
      <c r="FB244" s="385"/>
      <c r="FC244" s="385"/>
      <c r="FD244" s="131"/>
      <c r="FE244" s="131"/>
      <c r="FF244" s="131"/>
      <c r="FG244" s="385"/>
      <c r="FH244" s="385"/>
      <c r="FI244" s="131"/>
      <c r="FJ244" s="131"/>
      <c r="FK244" s="131"/>
      <c r="FL244" s="385"/>
      <c r="FM244" s="385"/>
      <c r="FN244" s="131"/>
      <c r="FO244" s="131"/>
      <c r="FP244" s="131"/>
      <c r="FQ244" s="385"/>
      <c r="FR244" s="385"/>
      <c r="FS244" s="131"/>
      <c r="FT244" s="131"/>
      <c r="FU244" s="131"/>
      <c r="FV244" s="385"/>
      <c r="FW244" s="385"/>
      <c r="FX244" s="131"/>
      <c r="FY244" s="131"/>
      <c r="FZ244" s="131"/>
      <c r="GA244" s="385"/>
      <c r="GB244" s="385"/>
      <c r="GC244" s="131"/>
      <c r="GD244" s="131"/>
      <c r="GE244" s="131"/>
      <c r="GF244" s="385"/>
      <c r="GG244" s="385"/>
      <c r="GH244" s="131"/>
      <c r="GI244" s="131"/>
      <c r="GJ244" s="131"/>
      <c r="GK244" s="385"/>
      <c r="GL244" s="385"/>
      <c r="GM244" s="131"/>
      <c r="GN244" s="131"/>
      <c r="GO244" s="131"/>
      <c r="GP244" s="385"/>
      <c r="GQ244" s="385"/>
      <c r="GR244" s="131"/>
      <c r="GS244" s="131"/>
      <c r="GT244" s="131"/>
      <c r="GU244" s="385"/>
      <c r="GV244" s="385"/>
      <c r="GW244" s="131"/>
      <c r="GX244" s="131"/>
      <c r="GY244" s="131"/>
      <c r="GZ244" s="385"/>
      <c r="HA244" s="385"/>
      <c r="HB244" s="131"/>
      <c r="HC244" s="131"/>
      <c r="HD244" s="131"/>
      <c r="HE244" s="385"/>
      <c r="HF244" s="385"/>
      <c r="HG244" s="131"/>
      <c r="HH244" s="131"/>
      <c r="HI244" s="131"/>
      <c r="HJ244" s="385"/>
      <c r="HK244" s="385"/>
      <c r="HL244" s="131"/>
      <c r="HM244" s="131"/>
      <c r="HN244" s="131"/>
      <c r="HO244" s="385"/>
      <c r="HP244" s="385"/>
      <c r="HQ244" s="131"/>
      <c r="HR244" s="131"/>
      <c r="HS244" s="131"/>
      <c r="HT244" s="385"/>
      <c r="HU244" s="385"/>
      <c r="HV244" s="131"/>
      <c r="HW244" s="131"/>
      <c r="HX244" s="131"/>
      <c r="HY244" s="385"/>
      <c r="HZ244" s="385"/>
      <c r="IA244" s="131"/>
      <c r="IB244" s="131"/>
      <c r="IC244" s="131"/>
      <c r="ID244" s="385"/>
      <c r="IE244" s="385"/>
      <c r="IF244" s="131"/>
      <c r="IG244" s="131"/>
      <c r="IH244" s="131"/>
      <c r="II244" s="385"/>
      <c r="IJ244" s="385"/>
      <c r="IK244" s="131"/>
      <c r="IL244" s="131"/>
      <c r="IM244" s="131"/>
      <c r="IN244" s="385"/>
      <c r="IO244" s="385"/>
      <c r="IP244" s="131"/>
      <c r="IQ244" s="131"/>
      <c r="IR244" s="131"/>
      <c r="IS244" s="385"/>
      <c r="IT244" s="385"/>
      <c r="IU244" s="131"/>
      <c r="IV244" s="131"/>
      <c r="IW244" s="131"/>
      <c r="IX244" s="385"/>
      <c r="IY244" s="386"/>
      <c r="IZ244" s="198"/>
      <c r="JA244" s="378"/>
      <c r="JB244" s="256"/>
      <c r="JC244" s="256"/>
    </row>
    <row r="245" spans="1:263" s="3" customFormat="1" x14ac:dyDescent="0.35">
      <c r="A245" s="198"/>
      <c r="B245" s="359"/>
      <c r="C245" s="126" t="s">
        <v>478</v>
      </c>
      <c r="D245" s="102" t="s">
        <v>479</v>
      </c>
      <c r="E245" s="102"/>
      <c r="F245" s="285"/>
      <c r="G245" s="110"/>
      <c r="H245" s="325"/>
      <c r="I245" s="202"/>
      <c r="J245" s="324"/>
      <c r="K245" s="131"/>
      <c r="L245" s="429"/>
      <c r="M245" s="385"/>
      <c r="N245" s="385"/>
      <c r="O245" s="131"/>
      <c r="P245" s="131"/>
      <c r="Q245" s="429"/>
      <c r="R245" s="385"/>
      <c r="S245" s="385"/>
      <c r="T245" s="131"/>
      <c r="U245" s="131"/>
      <c r="V245" s="429"/>
      <c r="W245" s="385"/>
      <c r="X245" s="385"/>
      <c r="Y245" s="131"/>
      <c r="Z245" s="131"/>
      <c r="AA245" s="429"/>
      <c r="AB245" s="385"/>
      <c r="AC245" s="385"/>
      <c r="AD245" s="131"/>
      <c r="AE245" s="131"/>
      <c r="AF245" s="429"/>
      <c r="AG245" s="385"/>
      <c r="AH245" s="385"/>
      <c r="AI245" s="131"/>
      <c r="AJ245" s="131"/>
      <c r="AK245" s="429"/>
      <c r="AL245" s="385"/>
      <c r="AM245" s="385"/>
      <c r="AN245" s="131"/>
      <c r="AO245" s="131"/>
      <c r="AP245" s="429"/>
      <c r="AQ245" s="385"/>
      <c r="AR245" s="385"/>
      <c r="AS245" s="131"/>
      <c r="AT245" s="131"/>
      <c r="AU245" s="429"/>
      <c r="AV245" s="385"/>
      <c r="AW245" s="385"/>
      <c r="AX245" s="131"/>
      <c r="AY245" s="131"/>
      <c r="AZ245" s="429"/>
      <c r="BA245" s="385"/>
      <c r="BB245" s="385"/>
      <c r="BC245" s="131"/>
      <c r="BD245" s="131"/>
      <c r="BE245" s="429"/>
      <c r="BF245" s="385"/>
      <c r="BG245" s="385"/>
      <c r="BH245" s="131"/>
      <c r="BI245" s="131"/>
      <c r="BJ245" s="429"/>
      <c r="BK245" s="385"/>
      <c r="BL245" s="385"/>
      <c r="BM245" s="131"/>
      <c r="BN245" s="131"/>
      <c r="BO245" s="429"/>
      <c r="BP245" s="385"/>
      <c r="BQ245" s="385"/>
      <c r="BR245" s="131"/>
      <c r="BS245" s="131"/>
      <c r="BT245" s="429"/>
      <c r="BU245" s="385"/>
      <c r="BV245" s="385"/>
      <c r="BW245" s="131"/>
      <c r="BX245" s="131"/>
      <c r="BY245" s="429"/>
      <c r="BZ245" s="385"/>
      <c r="CA245" s="385"/>
      <c r="CB245" s="131"/>
      <c r="CC245" s="131"/>
      <c r="CD245" s="429"/>
      <c r="CE245" s="385"/>
      <c r="CF245" s="385"/>
      <c r="CG245" s="131"/>
      <c r="CH245" s="131"/>
      <c r="CI245" s="429"/>
      <c r="CJ245" s="385"/>
      <c r="CK245" s="385"/>
      <c r="CL245" s="131"/>
      <c r="CM245" s="131"/>
      <c r="CN245" s="429"/>
      <c r="CO245" s="385"/>
      <c r="CP245" s="385"/>
      <c r="CQ245" s="131"/>
      <c r="CR245" s="131"/>
      <c r="CS245" s="429"/>
      <c r="CT245" s="385"/>
      <c r="CU245" s="385"/>
      <c r="CV245" s="131"/>
      <c r="CW245" s="131"/>
      <c r="CX245" s="429"/>
      <c r="CY245" s="385"/>
      <c r="CZ245" s="385"/>
      <c r="DA245" s="131"/>
      <c r="DB245" s="131"/>
      <c r="DC245" s="429"/>
      <c r="DD245" s="385"/>
      <c r="DE245" s="385"/>
      <c r="DF245" s="131"/>
      <c r="DG245" s="131"/>
      <c r="DH245" s="429"/>
      <c r="DI245" s="385"/>
      <c r="DJ245" s="385"/>
      <c r="DK245" s="131"/>
      <c r="DL245" s="131"/>
      <c r="DM245" s="429"/>
      <c r="DN245" s="385"/>
      <c r="DO245" s="385"/>
      <c r="DP245" s="131"/>
      <c r="DQ245" s="131"/>
      <c r="DR245" s="429"/>
      <c r="DS245" s="385"/>
      <c r="DT245" s="385"/>
      <c r="DU245" s="131"/>
      <c r="DV245" s="131"/>
      <c r="DW245" s="429"/>
      <c r="DX245" s="385"/>
      <c r="DY245" s="385"/>
      <c r="DZ245" s="131"/>
      <c r="EA245" s="131"/>
      <c r="EB245" s="429"/>
      <c r="EC245" s="385"/>
      <c r="ED245" s="385"/>
      <c r="EE245" s="131"/>
      <c r="EF245" s="131"/>
      <c r="EG245" s="429"/>
      <c r="EH245" s="385"/>
      <c r="EI245" s="385"/>
      <c r="EJ245" s="131"/>
      <c r="EK245" s="131"/>
      <c r="EL245" s="429"/>
      <c r="EM245" s="385"/>
      <c r="EN245" s="385"/>
      <c r="EO245" s="131"/>
      <c r="EP245" s="131"/>
      <c r="EQ245" s="429"/>
      <c r="ER245" s="385"/>
      <c r="ES245" s="385"/>
      <c r="ET245" s="131"/>
      <c r="EU245" s="131"/>
      <c r="EV245" s="429"/>
      <c r="EW245" s="385"/>
      <c r="EX245" s="385"/>
      <c r="EY245" s="131"/>
      <c r="EZ245" s="131"/>
      <c r="FA245" s="429"/>
      <c r="FB245" s="385"/>
      <c r="FC245" s="385"/>
      <c r="FD245" s="131"/>
      <c r="FE245" s="131"/>
      <c r="FF245" s="429"/>
      <c r="FG245" s="385"/>
      <c r="FH245" s="385"/>
      <c r="FI245" s="131"/>
      <c r="FJ245" s="131"/>
      <c r="FK245" s="429"/>
      <c r="FL245" s="385"/>
      <c r="FM245" s="385"/>
      <c r="FN245" s="131"/>
      <c r="FO245" s="131"/>
      <c r="FP245" s="429"/>
      <c r="FQ245" s="385"/>
      <c r="FR245" s="385"/>
      <c r="FS245" s="131"/>
      <c r="FT245" s="131"/>
      <c r="FU245" s="429"/>
      <c r="FV245" s="385"/>
      <c r="FW245" s="385"/>
      <c r="FX245" s="131"/>
      <c r="FY245" s="131"/>
      <c r="FZ245" s="429"/>
      <c r="GA245" s="385"/>
      <c r="GB245" s="385"/>
      <c r="GC245" s="131"/>
      <c r="GD245" s="131"/>
      <c r="GE245" s="429"/>
      <c r="GF245" s="385"/>
      <c r="GG245" s="385"/>
      <c r="GH245" s="131"/>
      <c r="GI245" s="131"/>
      <c r="GJ245" s="429"/>
      <c r="GK245" s="385"/>
      <c r="GL245" s="385"/>
      <c r="GM245" s="131"/>
      <c r="GN245" s="131"/>
      <c r="GO245" s="429"/>
      <c r="GP245" s="385"/>
      <c r="GQ245" s="385"/>
      <c r="GR245" s="131"/>
      <c r="GS245" s="131"/>
      <c r="GT245" s="429"/>
      <c r="GU245" s="385"/>
      <c r="GV245" s="385"/>
      <c r="GW245" s="131"/>
      <c r="GX245" s="131"/>
      <c r="GY245" s="429"/>
      <c r="GZ245" s="385"/>
      <c r="HA245" s="385"/>
      <c r="HB245" s="131"/>
      <c r="HC245" s="131"/>
      <c r="HD245" s="429"/>
      <c r="HE245" s="385"/>
      <c r="HF245" s="385"/>
      <c r="HG245" s="131"/>
      <c r="HH245" s="131"/>
      <c r="HI245" s="429"/>
      <c r="HJ245" s="385"/>
      <c r="HK245" s="385"/>
      <c r="HL245" s="131"/>
      <c r="HM245" s="131"/>
      <c r="HN245" s="429"/>
      <c r="HO245" s="385"/>
      <c r="HP245" s="385"/>
      <c r="HQ245" s="131"/>
      <c r="HR245" s="131"/>
      <c r="HS245" s="429"/>
      <c r="HT245" s="385"/>
      <c r="HU245" s="385"/>
      <c r="HV245" s="131"/>
      <c r="HW245" s="131"/>
      <c r="HX245" s="429"/>
      <c r="HY245" s="385"/>
      <c r="HZ245" s="385"/>
      <c r="IA245" s="131"/>
      <c r="IB245" s="131"/>
      <c r="IC245" s="429"/>
      <c r="ID245" s="385"/>
      <c r="IE245" s="385"/>
      <c r="IF245" s="131"/>
      <c r="IG245" s="131"/>
      <c r="IH245" s="429"/>
      <c r="II245" s="385"/>
      <c r="IJ245" s="385"/>
      <c r="IK245" s="131"/>
      <c r="IL245" s="131"/>
      <c r="IM245" s="429"/>
      <c r="IN245" s="385"/>
      <c r="IO245" s="385"/>
      <c r="IP245" s="131"/>
      <c r="IQ245" s="131"/>
      <c r="IR245" s="429"/>
      <c r="IS245" s="385"/>
      <c r="IT245" s="385"/>
      <c r="IU245" s="131"/>
      <c r="IV245" s="131"/>
      <c r="IW245" s="429"/>
      <c r="IX245" s="385"/>
      <c r="IY245" s="386"/>
      <c r="IZ245" s="198"/>
      <c r="JA245" s="378"/>
      <c r="JB245" s="256"/>
      <c r="JC245" s="256"/>
    </row>
    <row r="246" spans="1:263" s="3" customFormat="1" x14ac:dyDescent="0.35">
      <c r="A246" s="198"/>
      <c r="B246" s="359"/>
      <c r="C246" s="239"/>
      <c r="D246" s="104"/>
      <c r="E246" s="102"/>
      <c r="F246" s="384"/>
      <c r="G246" s="131"/>
      <c r="H246" s="325"/>
      <c r="I246" s="202"/>
      <c r="J246" s="324"/>
      <c r="K246" s="131"/>
      <c r="L246" s="131"/>
      <c r="M246" s="385"/>
      <c r="N246" s="385"/>
      <c r="O246" s="131"/>
      <c r="P246" s="131"/>
      <c r="Q246" s="131"/>
      <c r="R246" s="385"/>
      <c r="S246" s="385"/>
      <c r="T246" s="131"/>
      <c r="U246" s="131"/>
      <c r="V246" s="131"/>
      <c r="W246" s="385"/>
      <c r="X246" s="385"/>
      <c r="Y246" s="131"/>
      <c r="Z246" s="131"/>
      <c r="AA246" s="131"/>
      <c r="AB246" s="385"/>
      <c r="AC246" s="385"/>
      <c r="AD246" s="131"/>
      <c r="AE246" s="131"/>
      <c r="AF246" s="131"/>
      <c r="AG246" s="385"/>
      <c r="AH246" s="385"/>
      <c r="AI246" s="131"/>
      <c r="AJ246" s="131"/>
      <c r="AK246" s="131"/>
      <c r="AL246" s="385"/>
      <c r="AM246" s="385"/>
      <c r="AN246" s="131"/>
      <c r="AO246" s="131"/>
      <c r="AP246" s="131"/>
      <c r="AQ246" s="385"/>
      <c r="AR246" s="385"/>
      <c r="AS246" s="131"/>
      <c r="AT246" s="131"/>
      <c r="AU246" s="131"/>
      <c r="AV246" s="385"/>
      <c r="AW246" s="385"/>
      <c r="AX246" s="131"/>
      <c r="AY246" s="131"/>
      <c r="AZ246" s="131"/>
      <c r="BA246" s="385"/>
      <c r="BB246" s="385"/>
      <c r="BC246" s="131"/>
      <c r="BD246" s="131"/>
      <c r="BE246" s="131"/>
      <c r="BF246" s="385"/>
      <c r="BG246" s="385"/>
      <c r="BH246" s="131"/>
      <c r="BI246" s="131"/>
      <c r="BJ246" s="131"/>
      <c r="BK246" s="385"/>
      <c r="BL246" s="385"/>
      <c r="BM246" s="131"/>
      <c r="BN246" s="131"/>
      <c r="BO246" s="131"/>
      <c r="BP246" s="385"/>
      <c r="BQ246" s="385"/>
      <c r="BR246" s="131"/>
      <c r="BS246" s="131"/>
      <c r="BT246" s="131"/>
      <c r="BU246" s="385"/>
      <c r="BV246" s="385"/>
      <c r="BW246" s="131"/>
      <c r="BX246" s="131"/>
      <c r="BY246" s="131"/>
      <c r="BZ246" s="385"/>
      <c r="CA246" s="385"/>
      <c r="CB246" s="131"/>
      <c r="CC246" s="131"/>
      <c r="CD246" s="131"/>
      <c r="CE246" s="385"/>
      <c r="CF246" s="385"/>
      <c r="CG246" s="131"/>
      <c r="CH246" s="131"/>
      <c r="CI246" s="131"/>
      <c r="CJ246" s="385"/>
      <c r="CK246" s="385"/>
      <c r="CL246" s="131"/>
      <c r="CM246" s="131"/>
      <c r="CN246" s="131"/>
      <c r="CO246" s="385"/>
      <c r="CP246" s="385"/>
      <c r="CQ246" s="131"/>
      <c r="CR246" s="131"/>
      <c r="CS246" s="131"/>
      <c r="CT246" s="385"/>
      <c r="CU246" s="385"/>
      <c r="CV246" s="131"/>
      <c r="CW246" s="131"/>
      <c r="CX246" s="131"/>
      <c r="CY246" s="385"/>
      <c r="CZ246" s="385"/>
      <c r="DA246" s="131"/>
      <c r="DB246" s="131"/>
      <c r="DC246" s="131"/>
      <c r="DD246" s="385"/>
      <c r="DE246" s="385"/>
      <c r="DF246" s="131"/>
      <c r="DG246" s="131"/>
      <c r="DH246" s="131"/>
      <c r="DI246" s="385"/>
      <c r="DJ246" s="385"/>
      <c r="DK246" s="131"/>
      <c r="DL246" s="131"/>
      <c r="DM246" s="131"/>
      <c r="DN246" s="385"/>
      <c r="DO246" s="385"/>
      <c r="DP246" s="131"/>
      <c r="DQ246" s="131"/>
      <c r="DR246" s="131"/>
      <c r="DS246" s="385"/>
      <c r="DT246" s="385"/>
      <c r="DU246" s="131"/>
      <c r="DV246" s="131"/>
      <c r="DW246" s="131"/>
      <c r="DX246" s="385"/>
      <c r="DY246" s="385"/>
      <c r="DZ246" s="131"/>
      <c r="EA246" s="131"/>
      <c r="EB246" s="131"/>
      <c r="EC246" s="385"/>
      <c r="ED246" s="385"/>
      <c r="EE246" s="131"/>
      <c r="EF246" s="131"/>
      <c r="EG246" s="131"/>
      <c r="EH246" s="385"/>
      <c r="EI246" s="385"/>
      <c r="EJ246" s="131"/>
      <c r="EK246" s="131"/>
      <c r="EL246" s="131"/>
      <c r="EM246" s="385"/>
      <c r="EN246" s="385"/>
      <c r="EO246" s="131"/>
      <c r="EP246" s="131"/>
      <c r="EQ246" s="131"/>
      <c r="ER246" s="385"/>
      <c r="ES246" s="385"/>
      <c r="ET246" s="131"/>
      <c r="EU246" s="131"/>
      <c r="EV246" s="131"/>
      <c r="EW246" s="385"/>
      <c r="EX246" s="385"/>
      <c r="EY246" s="131"/>
      <c r="EZ246" s="131"/>
      <c r="FA246" s="131"/>
      <c r="FB246" s="385"/>
      <c r="FC246" s="385"/>
      <c r="FD246" s="131"/>
      <c r="FE246" s="131"/>
      <c r="FF246" s="131"/>
      <c r="FG246" s="385"/>
      <c r="FH246" s="385"/>
      <c r="FI246" s="131"/>
      <c r="FJ246" s="131"/>
      <c r="FK246" s="131"/>
      <c r="FL246" s="385"/>
      <c r="FM246" s="385"/>
      <c r="FN246" s="131"/>
      <c r="FO246" s="131"/>
      <c r="FP246" s="131"/>
      <c r="FQ246" s="385"/>
      <c r="FR246" s="385"/>
      <c r="FS246" s="131"/>
      <c r="FT246" s="131"/>
      <c r="FU246" s="131"/>
      <c r="FV246" s="385"/>
      <c r="FW246" s="385"/>
      <c r="FX246" s="131"/>
      <c r="FY246" s="131"/>
      <c r="FZ246" s="131"/>
      <c r="GA246" s="385"/>
      <c r="GB246" s="385"/>
      <c r="GC246" s="131"/>
      <c r="GD246" s="131"/>
      <c r="GE246" s="131"/>
      <c r="GF246" s="385"/>
      <c r="GG246" s="385"/>
      <c r="GH246" s="131"/>
      <c r="GI246" s="131"/>
      <c r="GJ246" s="131"/>
      <c r="GK246" s="385"/>
      <c r="GL246" s="385"/>
      <c r="GM246" s="131"/>
      <c r="GN246" s="131"/>
      <c r="GO246" s="131"/>
      <c r="GP246" s="385"/>
      <c r="GQ246" s="385"/>
      <c r="GR246" s="131"/>
      <c r="GS246" s="131"/>
      <c r="GT246" s="131"/>
      <c r="GU246" s="385"/>
      <c r="GV246" s="385"/>
      <c r="GW246" s="131"/>
      <c r="GX246" s="131"/>
      <c r="GY246" s="131"/>
      <c r="GZ246" s="385"/>
      <c r="HA246" s="385"/>
      <c r="HB246" s="131"/>
      <c r="HC246" s="131"/>
      <c r="HD246" s="131"/>
      <c r="HE246" s="385"/>
      <c r="HF246" s="385"/>
      <c r="HG246" s="131"/>
      <c r="HH246" s="131"/>
      <c r="HI246" s="131"/>
      <c r="HJ246" s="385"/>
      <c r="HK246" s="385"/>
      <c r="HL246" s="131"/>
      <c r="HM246" s="131"/>
      <c r="HN246" s="131"/>
      <c r="HO246" s="385"/>
      <c r="HP246" s="385"/>
      <c r="HQ246" s="131"/>
      <c r="HR246" s="131"/>
      <c r="HS246" s="131"/>
      <c r="HT246" s="385"/>
      <c r="HU246" s="385"/>
      <c r="HV246" s="131"/>
      <c r="HW246" s="131"/>
      <c r="HX246" s="131"/>
      <c r="HY246" s="385"/>
      <c r="HZ246" s="385"/>
      <c r="IA246" s="131"/>
      <c r="IB246" s="131"/>
      <c r="IC246" s="131"/>
      <c r="ID246" s="385"/>
      <c r="IE246" s="385"/>
      <c r="IF246" s="131"/>
      <c r="IG246" s="131"/>
      <c r="IH246" s="131"/>
      <c r="II246" s="385"/>
      <c r="IJ246" s="385"/>
      <c r="IK246" s="131"/>
      <c r="IL246" s="131"/>
      <c r="IM246" s="131"/>
      <c r="IN246" s="385"/>
      <c r="IO246" s="385"/>
      <c r="IP246" s="131"/>
      <c r="IQ246" s="131"/>
      <c r="IR246" s="131"/>
      <c r="IS246" s="385"/>
      <c r="IT246" s="385"/>
      <c r="IU246" s="131"/>
      <c r="IV246" s="131"/>
      <c r="IW246" s="131"/>
      <c r="IX246" s="385"/>
      <c r="IY246" s="386"/>
      <c r="IZ246" s="198"/>
      <c r="JA246" s="378"/>
      <c r="JB246" s="256"/>
      <c r="JC246" s="256"/>
    </row>
    <row r="247" spans="1:263" s="3" customFormat="1" x14ac:dyDescent="0.35">
      <c r="A247" s="198"/>
      <c r="B247" s="359"/>
      <c r="C247" s="126" t="s">
        <v>480</v>
      </c>
      <c r="D247" s="104" t="s">
        <v>481</v>
      </c>
      <c r="E247" s="102"/>
      <c r="F247" s="285" t="str">
        <f>IFERROR(INDEX('Helper 1'!$I$2:$I$19,MATCH('Schedule 1'!$G$20,'Helper 1'!$H$2:$H$19,0)),"")</f>
        <v/>
      </c>
      <c r="G247" s="131">
        <f>SUM(L247:IX247)</f>
        <v>0</v>
      </c>
      <c r="H247" s="325"/>
      <c r="I247" s="202"/>
      <c r="J247" s="324"/>
      <c r="K247" s="131"/>
      <c r="L247" s="130"/>
      <c r="M247" s="385"/>
      <c r="N247" s="385"/>
      <c r="O247" s="131"/>
      <c r="P247" s="131"/>
      <c r="Q247" s="130"/>
      <c r="R247" s="385"/>
      <c r="S247" s="385"/>
      <c r="T247" s="131"/>
      <c r="U247" s="131"/>
      <c r="V247" s="130"/>
      <c r="W247" s="385"/>
      <c r="X247" s="385"/>
      <c r="Y247" s="131"/>
      <c r="Z247" s="131"/>
      <c r="AA247" s="130"/>
      <c r="AB247" s="385"/>
      <c r="AC247" s="385"/>
      <c r="AD247" s="131"/>
      <c r="AE247" s="131"/>
      <c r="AF247" s="130"/>
      <c r="AG247" s="385"/>
      <c r="AH247" s="385"/>
      <c r="AI247" s="131"/>
      <c r="AJ247" s="131"/>
      <c r="AK247" s="130"/>
      <c r="AL247" s="385"/>
      <c r="AM247" s="385"/>
      <c r="AN247" s="131"/>
      <c r="AO247" s="131"/>
      <c r="AP247" s="130"/>
      <c r="AQ247" s="385"/>
      <c r="AR247" s="385"/>
      <c r="AS247" s="131"/>
      <c r="AT247" s="131"/>
      <c r="AU247" s="130"/>
      <c r="AV247" s="385"/>
      <c r="AW247" s="385"/>
      <c r="AX247" s="131"/>
      <c r="AY247" s="131"/>
      <c r="AZ247" s="130"/>
      <c r="BA247" s="385"/>
      <c r="BB247" s="385"/>
      <c r="BC247" s="131"/>
      <c r="BD247" s="131"/>
      <c r="BE247" s="130"/>
      <c r="BF247" s="385"/>
      <c r="BG247" s="385"/>
      <c r="BH247" s="131"/>
      <c r="BI247" s="131"/>
      <c r="BJ247" s="130"/>
      <c r="BK247" s="385"/>
      <c r="BL247" s="385"/>
      <c r="BM247" s="131"/>
      <c r="BN247" s="131"/>
      <c r="BO247" s="130"/>
      <c r="BP247" s="385"/>
      <c r="BQ247" s="385"/>
      <c r="BR247" s="131"/>
      <c r="BS247" s="131"/>
      <c r="BT247" s="130"/>
      <c r="BU247" s="385"/>
      <c r="BV247" s="385"/>
      <c r="BW247" s="131"/>
      <c r="BX247" s="131"/>
      <c r="BY247" s="130"/>
      <c r="BZ247" s="385"/>
      <c r="CA247" s="385"/>
      <c r="CB247" s="131"/>
      <c r="CC247" s="131"/>
      <c r="CD247" s="130"/>
      <c r="CE247" s="385"/>
      <c r="CF247" s="385"/>
      <c r="CG247" s="131"/>
      <c r="CH247" s="131"/>
      <c r="CI247" s="130"/>
      <c r="CJ247" s="385"/>
      <c r="CK247" s="385"/>
      <c r="CL247" s="131"/>
      <c r="CM247" s="131"/>
      <c r="CN247" s="130"/>
      <c r="CO247" s="385"/>
      <c r="CP247" s="385"/>
      <c r="CQ247" s="131"/>
      <c r="CR247" s="131"/>
      <c r="CS247" s="130"/>
      <c r="CT247" s="385"/>
      <c r="CU247" s="385"/>
      <c r="CV247" s="131"/>
      <c r="CW247" s="131"/>
      <c r="CX247" s="130"/>
      <c r="CY247" s="385"/>
      <c r="CZ247" s="385"/>
      <c r="DA247" s="131"/>
      <c r="DB247" s="131"/>
      <c r="DC247" s="130"/>
      <c r="DD247" s="385"/>
      <c r="DE247" s="385"/>
      <c r="DF247" s="131"/>
      <c r="DG247" s="131"/>
      <c r="DH247" s="130"/>
      <c r="DI247" s="385"/>
      <c r="DJ247" s="385"/>
      <c r="DK247" s="131"/>
      <c r="DL247" s="131"/>
      <c r="DM247" s="130"/>
      <c r="DN247" s="385"/>
      <c r="DO247" s="385"/>
      <c r="DP247" s="131"/>
      <c r="DQ247" s="131"/>
      <c r="DR247" s="130"/>
      <c r="DS247" s="385"/>
      <c r="DT247" s="385"/>
      <c r="DU247" s="131"/>
      <c r="DV247" s="131"/>
      <c r="DW247" s="130"/>
      <c r="DX247" s="385"/>
      <c r="DY247" s="385"/>
      <c r="DZ247" s="131"/>
      <c r="EA247" s="131"/>
      <c r="EB247" s="130"/>
      <c r="EC247" s="385"/>
      <c r="ED247" s="385"/>
      <c r="EE247" s="131"/>
      <c r="EF247" s="131"/>
      <c r="EG247" s="130"/>
      <c r="EH247" s="385"/>
      <c r="EI247" s="385"/>
      <c r="EJ247" s="131"/>
      <c r="EK247" s="131"/>
      <c r="EL247" s="130"/>
      <c r="EM247" s="385"/>
      <c r="EN247" s="385"/>
      <c r="EO247" s="131"/>
      <c r="EP247" s="131"/>
      <c r="EQ247" s="130"/>
      <c r="ER247" s="385"/>
      <c r="ES247" s="385"/>
      <c r="ET247" s="131"/>
      <c r="EU247" s="131"/>
      <c r="EV247" s="130"/>
      <c r="EW247" s="385"/>
      <c r="EX247" s="385"/>
      <c r="EY247" s="131"/>
      <c r="EZ247" s="131"/>
      <c r="FA247" s="130"/>
      <c r="FB247" s="385"/>
      <c r="FC247" s="385"/>
      <c r="FD247" s="131"/>
      <c r="FE247" s="131"/>
      <c r="FF247" s="130"/>
      <c r="FG247" s="385"/>
      <c r="FH247" s="385"/>
      <c r="FI247" s="131"/>
      <c r="FJ247" s="131"/>
      <c r="FK247" s="130"/>
      <c r="FL247" s="385"/>
      <c r="FM247" s="385"/>
      <c r="FN247" s="131"/>
      <c r="FO247" s="131"/>
      <c r="FP247" s="130"/>
      <c r="FQ247" s="385"/>
      <c r="FR247" s="385"/>
      <c r="FS247" s="131"/>
      <c r="FT247" s="131"/>
      <c r="FU247" s="130"/>
      <c r="FV247" s="385"/>
      <c r="FW247" s="385"/>
      <c r="FX247" s="131"/>
      <c r="FY247" s="131"/>
      <c r="FZ247" s="130"/>
      <c r="GA247" s="385"/>
      <c r="GB247" s="385"/>
      <c r="GC247" s="131"/>
      <c r="GD247" s="131"/>
      <c r="GE247" s="130"/>
      <c r="GF247" s="385"/>
      <c r="GG247" s="385"/>
      <c r="GH247" s="131"/>
      <c r="GI247" s="131"/>
      <c r="GJ247" s="130"/>
      <c r="GK247" s="385"/>
      <c r="GL247" s="385"/>
      <c r="GM247" s="131"/>
      <c r="GN247" s="131"/>
      <c r="GO247" s="130"/>
      <c r="GP247" s="385"/>
      <c r="GQ247" s="385"/>
      <c r="GR247" s="131"/>
      <c r="GS247" s="131"/>
      <c r="GT247" s="130"/>
      <c r="GU247" s="385"/>
      <c r="GV247" s="385"/>
      <c r="GW247" s="131"/>
      <c r="GX247" s="131"/>
      <c r="GY247" s="130"/>
      <c r="GZ247" s="385"/>
      <c r="HA247" s="385"/>
      <c r="HB247" s="131"/>
      <c r="HC247" s="131"/>
      <c r="HD247" s="130"/>
      <c r="HE247" s="385"/>
      <c r="HF247" s="385"/>
      <c r="HG247" s="131"/>
      <c r="HH247" s="131"/>
      <c r="HI247" s="130"/>
      <c r="HJ247" s="385"/>
      <c r="HK247" s="385"/>
      <c r="HL247" s="131"/>
      <c r="HM247" s="131"/>
      <c r="HN247" s="130"/>
      <c r="HO247" s="385"/>
      <c r="HP247" s="385"/>
      <c r="HQ247" s="131"/>
      <c r="HR247" s="131"/>
      <c r="HS247" s="130"/>
      <c r="HT247" s="385"/>
      <c r="HU247" s="385"/>
      <c r="HV247" s="131"/>
      <c r="HW247" s="131"/>
      <c r="HX247" s="130"/>
      <c r="HY247" s="385"/>
      <c r="HZ247" s="385"/>
      <c r="IA247" s="131"/>
      <c r="IB247" s="131"/>
      <c r="IC247" s="130"/>
      <c r="ID247" s="385"/>
      <c r="IE247" s="385"/>
      <c r="IF247" s="131"/>
      <c r="IG247" s="131"/>
      <c r="IH247" s="130"/>
      <c r="II247" s="385"/>
      <c r="IJ247" s="385"/>
      <c r="IK247" s="131"/>
      <c r="IL247" s="131"/>
      <c r="IM247" s="130"/>
      <c r="IN247" s="385"/>
      <c r="IO247" s="385"/>
      <c r="IP247" s="131"/>
      <c r="IQ247" s="131"/>
      <c r="IR247" s="130"/>
      <c r="IS247" s="385"/>
      <c r="IT247" s="385"/>
      <c r="IU247" s="131"/>
      <c r="IV247" s="131"/>
      <c r="IW247" s="130"/>
      <c r="IX247" s="385"/>
      <c r="IY247" s="386"/>
      <c r="IZ247" s="198"/>
      <c r="JA247" s="378"/>
      <c r="JB247" s="256"/>
      <c r="JC247" s="256"/>
    </row>
    <row r="248" spans="1:263" s="3" customFormat="1" x14ac:dyDescent="0.35">
      <c r="A248" s="198"/>
      <c r="B248" s="359"/>
      <c r="C248" s="239"/>
      <c r="D248" s="102" t="s">
        <v>361</v>
      </c>
      <c r="E248" s="102"/>
      <c r="F248" s="384"/>
      <c r="G248" s="131"/>
      <c r="H248" s="325"/>
      <c r="I248" s="202"/>
      <c r="J248" s="324"/>
      <c r="K248" s="131"/>
      <c r="L248" s="131"/>
      <c r="M248" s="385"/>
      <c r="N248" s="385"/>
      <c r="O248" s="131"/>
      <c r="P248" s="131"/>
      <c r="Q248" s="131"/>
      <c r="R248" s="385"/>
      <c r="S248" s="385"/>
      <c r="T248" s="131"/>
      <c r="U248" s="131"/>
      <c r="V248" s="131"/>
      <c r="W248" s="385"/>
      <c r="X248" s="385"/>
      <c r="Y248" s="131"/>
      <c r="Z248" s="131"/>
      <c r="AA248" s="131"/>
      <c r="AB248" s="385"/>
      <c r="AC248" s="385"/>
      <c r="AD248" s="131"/>
      <c r="AE248" s="131"/>
      <c r="AF248" s="131"/>
      <c r="AG248" s="385"/>
      <c r="AH248" s="385"/>
      <c r="AI248" s="131"/>
      <c r="AJ248" s="131"/>
      <c r="AK248" s="131"/>
      <c r="AL248" s="385"/>
      <c r="AM248" s="385"/>
      <c r="AN248" s="131"/>
      <c r="AO248" s="131"/>
      <c r="AP248" s="131"/>
      <c r="AQ248" s="385"/>
      <c r="AR248" s="385"/>
      <c r="AS248" s="131"/>
      <c r="AT248" s="131"/>
      <c r="AU248" s="131"/>
      <c r="AV248" s="385"/>
      <c r="AW248" s="385"/>
      <c r="AX248" s="131"/>
      <c r="AY248" s="131"/>
      <c r="AZ248" s="131"/>
      <c r="BA248" s="385"/>
      <c r="BB248" s="385"/>
      <c r="BC248" s="131"/>
      <c r="BD248" s="131"/>
      <c r="BE248" s="131"/>
      <c r="BF248" s="385"/>
      <c r="BG248" s="385"/>
      <c r="BH248" s="131"/>
      <c r="BI248" s="131"/>
      <c r="BJ248" s="131"/>
      <c r="BK248" s="385"/>
      <c r="BL248" s="385"/>
      <c r="BM248" s="131"/>
      <c r="BN248" s="131"/>
      <c r="BO248" s="131"/>
      <c r="BP248" s="385"/>
      <c r="BQ248" s="385"/>
      <c r="BR248" s="131"/>
      <c r="BS248" s="131"/>
      <c r="BT248" s="131"/>
      <c r="BU248" s="385"/>
      <c r="BV248" s="385"/>
      <c r="BW248" s="131"/>
      <c r="BX248" s="131"/>
      <c r="BY248" s="131"/>
      <c r="BZ248" s="385"/>
      <c r="CA248" s="385"/>
      <c r="CB248" s="131"/>
      <c r="CC248" s="131"/>
      <c r="CD248" s="131"/>
      <c r="CE248" s="385"/>
      <c r="CF248" s="385"/>
      <c r="CG248" s="131"/>
      <c r="CH248" s="131"/>
      <c r="CI248" s="131"/>
      <c r="CJ248" s="385"/>
      <c r="CK248" s="385"/>
      <c r="CL248" s="131"/>
      <c r="CM248" s="131"/>
      <c r="CN248" s="131"/>
      <c r="CO248" s="385"/>
      <c r="CP248" s="385"/>
      <c r="CQ248" s="131"/>
      <c r="CR248" s="131"/>
      <c r="CS248" s="131"/>
      <c r="CT248" s="385"/>
      <c r="CU248" s="385"/>
      <c r="CV248" s="131"/>
      <c r="CW248" s="131"/>
      <c r="CX248" s="131"/>
      <c r="CY248" s="385"/>
      <c r="CZ248" s="385"/>
      <c r="DA248" s="131"/>
      <c r="DB248" s="131"/>
      <c r="DC248" s="131"/>
      <c r="DD248" s="385"/>
      <c r="DE248" s="385"/>
      <c r="DF248" s="131"/>
      <c r="DG248" s="131"/>
      <c r="DH248" s="131"/>
      <c r="DI248" s="385"/>
      <c r="DJ248" s="385"/>
      <c r="DK248" s="131"/>
      <c r="DL248" s="131"/>
      <c r="DM248" s="131"/>
      <c r="DN248" s="385"/>
      <c r="DO248" s="385"/>
      <c r="DP248" s="131"/>
      <c r="DQ248" s="131"/>
      <c r="DR248" s="131"/>
      <c r="DS248" s="385"/>
      <c r="DT248" s="385"/>
      <c r="DU248" s="131"/>
      <c r="DV248" s="131"/>
      <c r="DW248" s="131"/>
      <c r="DX248" s="385"/>
      <c r="DY248" s="385"/>
      <c r="DZ248" s="131"/>
      <c r="EA248" s="131"/>
      <c r="EB248" s="131"/>
      <c r="EC248" s="385"/>
      <c r="ED248" s="385"/>
      <c r="EE248" s="131"/>
      <c r="EF248" s="131"/>
      <c r="EG248" s="131"/>
      <c r="EH248" s="385"/>
      <c r="EI248" s="385"/>
      <c r="EJ248" s="131"/>
      <c r="EK248" s="131"/>
      <c r="EL248" s="131"/>
      <c r="EM248" s="385"/>
      <c r="EN248" s="385"/>
      <c r="EO248" s="131"/>
      <c r="EP248" s="131"/>
      <c r="EQ248" s="131"/>
      <c r="ER248" s="385"/>
      <c r="ES248" s="385"/>
      <c r="ET248" s="131"/>
      <c r="EU248" s="131"/>
      <c r="EV248" s="131"/>
      <c r="EW248" s="385"/>
      <c r="EX248" s="385"/>
      <c r="EY248" s="131"/>
      <c r="EZ248" s="131"/>
      <c r="FA248" s="131"/>
      <c r="FB248" s="385"/>
      <c r="FC248" s="385"/>
      <c r="FD248" s="131"/>
      <c r="FE248" s="131"/>
      <c r="FF248" s="131"/>
      <c r="FG248" s="385"/>
      <c r="FH248" s="385"/>
      <c r="FI248" s="131"/>
      <c r="FJ248" s="131"/>
      <c r="FK248" s="131"/>
      <c r="FL248" s="385"/>
      <c r="FM248" s="385"/>
      <c r="FN248" s="131"/>
      <c r="FO248" s="131"/>
      <c r="FP248" s="131"/>
      <c r="FQ248" s="385"/>
      <c r="FR248" s="385"/>
      <c r="FS248" s="131"/>
      <c r="FT248" s="131"/>
      <c r="FU248" s="131"/>
      <c r="FV248" s="385"/>
      <c r="FW248" s="385"/>
      <c r="FX248" s="131"/>
      <c r="FY248" s="131"/>
      <c r="FZ248" s="131"/>
      <c r="GA248" s="385"/>
      <c r="GB248" s="385"/>
      <c r="GC248" s="131"/>
      <c r="GD248" s="131"/>
      <c r="GE248" s="131"/>
      <c r="GF248" s="385"/>
      <c r="GG248" s="385"/>
      <c r="GH248" s="131"/>
      <c r="GI248" s="131"/>
      <c r="GJ248" s="131"/>
      <c r="GK248" s="385"/>
      <c r="GL248" s="385"/>
      <c r="GM248" s="131"/>
      <c r="GN248" s="131"/>
      <c r="GO248" s="131"/>
      <c r="GP248" s="385"/>
      <c r="GQ248" s="385"/>
      <c r="GR248" s="131"/>
      <c r="GS248" s="131"/>
      <c r="GT248" s="131"/>
      <c r="GU248" s="385"/>
      <c r="GV248" s="385"/>
      <c r="GW248" s="131"/>
      <c r="GX248" s="131"/>
      <c r="GY248" s="131"/>
      <c r="GZ248" s="385"/>
      <c r="HA248" s="385"/>
      <c r="HB248" s="131"/>
      <c r="HC248" s="131"/>
      <c r="HD248" s="131"/>
      <c r="HE248" s="385"/>
      <c r="HF248" s="385"/>
      <c r="HG248" s="131"/>
      <c r="HH248" s="131"/>
      <c r="HI248" s="131"/>
      <c r="HJ248" s="385"/>
      <c r="HK248" s="385"/>
      <c r="HL248" s="131"/>
      <c r="HM248" s="131"/>
      <c r="HN248" s="131"/>
      <c r="HO248" s="385"/>
      <c r="HP248" s="385"/>
      <c r="HQ248" s="131"/>
      <c r="HR248" s="131"/>
      <c r="HS248" s="131"/>
      <c r="HT248" s="385"/>
      <c r="HU248" s="385"/>
      <c r="HV248" s="131"/>
      <c r="HW248" s="131"/>
      <c r="HX248" s="131"/>
      <c r="HY248" s="385"/>
      <c r="HZ248" s="385"/>
      <c r="IA248" s="131"/>
      <c r="IB248" s="131"/>
      <c r="IC248" s="131"/>
      <c r="ID248" s="385"/>
      <c r="IE248" s="385"/>
      <c r="IF248" s="131"/>
      <c r="IG248" s="131"/>
      <c r="IH248" s="131"/>
      <c r="II248" s="385"/>
      <c r="IJ248" s="385"/>
      <c r="IK248" s="131"/>
      <c r="IL248" s="131"/>
      <c r="IM248" s="131"/>
      <c r="IN248" s="385"/>
      <c r="IO248" s="385"/>
      <c r="IP248" s="131"/>
      <c r="IQ248" s="131"/>
      <c r="IR248" s="131"/>
      <c r="IS248" s="385"/>
      <c r="IT248" s="385"/>
      <c r="IU248" s="131"/>
      <c r="IV248" s="131"/>
      <c r="IW248" s="131"/>
      <c r="IX248" s="385"/>
      <c r="IY248" s="386"/>
      <c r="IZ248" s="198"/>
      <c r="JA248" s="378"/>
      <c r="JB248" s="256"/>
      <c r="JC248" s="256"/>
    </row>
    <row r="249" spans="1:263" s="3" customFormat="1" x14ac:dyDescent="0.35">
      <c r="A249" s="198"/>
      <c r="B249" s="359"/>
      <c r="C249" s="239"/>
      <c r="D249" s="102"/>
      <c r="E249" s="102"/>
      <c r="F249" s="384"/>
      <c r="G249" s="131"/>
      <c r="H249" s="325"/>
      <c r="I249" s="202"/>
      <c r="J249" s="324"/>
      <c r="K249" s="131"/>
      <c r="L249" s="131"/>
      <c r="M249" s="385"/>
      <c r="N249" s="385"/>
      <c r="O249" s="131"/>
      <c r="P249" s="131"/>
      <c r="Q249" s="131"/>
      <c r="R249" s="385"/>
      <c r="S249" s="385"/>
      <c r="T249" s="131"/>
      <c r="U249" s="131"/>
      <c r="V249" s="131"/>
      <c r="W249" s="385"/>
      <c r="X249" s="385"/>
      <c r="Y249" s="131"/>
      <c r="Z249" s="131"/>
      <c r="AA249" s="131"/>
      <c r="AB249" s="385"/>
      <c r="AC249" s="385"/>
      <c r="AD249" s="131"/>
      <c r="AE249" s="131"/>
      <c r="AF249" s="131"/>
      <c r="AG249" s="385"/>
      <c r="AH249" s="385"/>
      <c r="AI249" s="131"/>
      <c r="AJ249" s="131"/>
      <c r="AK249" s="131"/>
      <c r="AL249" s="385"/>
      <c r="AM249" s="385"/>
      <c r="AN249" s="131"/>
      <c r="AO249" s="131"/>
      <c r="AP249" s="131"/>
      <c r="AQ249" s="385"/>
      <c r="AR249" s="385"/>
      <c r="AS249" s="131"/>
      <c r="AT249" s="131"/>
      <c r="AU249" s="131"/>
      <c r="AV249" s="385"/>
      <c r="AW249" s="385"/>
      <c r="AX249" s="131"/>
      <c r="AY249" s="131"/>
      <c r="AZ249" s="131"/>
      <c r="BA249" s="385"/>
      <c r="BB249" s="385"/>
      <c r="BC249" s="131"/>
      <c r="BD249" s="131"/>
      <c r="BE249" s="131"/>
      <c r="BF249" s="385"/>
      <c r="BG249" s="385"/>
      <c r="BH249" s="131"/>
      <c r="BI249" s="131"/>
      <c r="BJ249" s="131"/>
      <c r="BK249" s="385"/>
      <c r="BL249" s="385"/>
      <c r="BM249" s="131"/>
      <c r="BN249" s="131"/>
      <c r="BO249" s="131"/>
      <c r="BP249" s="385"/>
      <c r="BQ249" s="385"/>
      <c r="BR249" s="131"/>
      <c r="BS249" s="131"/>
      <c r="BT249" s="131"/>
      <c r="BU249" s="385"/>
      <c r="BV249" s="385"/>
      <c r="BW249" s="131"/>
      <c r="BX249" s="131"/>
      <c r="BY249" s="131"/>
      <c r="BZ249" s="385"/>
      <c r="CA249" s="385"/>
      <c r="CB249" s="131"/>
      <c r="CC249" s="131"/>
      <c r="CD249" s="131"/>
      <c r="CE249" s="385"/>
      <c r="CF249" s="385"/>
      <c r="CG249" s="131"/>
      <c r="CH249" s="131"/>
      <c r="CI249" s="131"/>
      <c r="CJ249" s="385"/>
      <c r="CK249" s="385"/>
      <c r="CL249" s="131"/>
      <c r="CM249" s="131"/>
      <c r="CN249" s="131"/>
      <c r="CO249" s="385"/>
      <c r="CP249" s="385"/>
      <c r="CQ249" s="131"/>
      <c r="CR249" s="131"/>
      <c r="CS249" s="131"/>
      <c r="CT249" s="385"/>
      <c r="CU249" s="385"/>
      <c r="CV249" s="131"/>
      <c r="CW249" s="131"/>
      <c r="CX249" s="131"/>
      <c r="CY249" s="385"/>
      <c r="CZ249" s="385"/>
      <c r="DA249" s="131"/>
      <c r="DB249" s="131"/>
      <c r="DC249" s="131"/>
      <c r="DD249" s="385"/>
      <c r="DE249" s="385"/>
      <c r="DF249" s="131"/>
      <c r="DG249" s="131"/>
      <c r="DH249" s="131"/>
      <c r="DI249" s="385"/>
      <c r="DJ249" s="385"/>
      <c r="DK249" s="131"/>
      <c r="DL249" s="131"/>
      <c r="DM249" s="131"/>
      <c r="DN249" s="385"/>
      <c r="DO249" s="385"/>
      <c r="DP249" s="131"/>
      <c r="DQ249" s="131"/>
      <c r="DR249" s="131"/>
      <c r="DS249" s="385"/>
      <c r="DT249" s="385"/>
      <c r="DU249" s="131"/>
      <c r="DV249" s="131"/>
      <c r="DW249" s="131"/>
      <c r="DX249" s="385"/>
      <c r="DY249" s="385"/>
      <c r="DZ249" s="131"/>
      <c r="EA249" s="131"/>
      <c r="EB249" s="131"/>
      <c r="EC249" s="385"/>
      <c r="ED249" s="385"/>
      <c r="EE249" s="131"/>
      <c r="EF249" s="131"/>
      <c r="EG249" s="131"/>
      <c r="EH249" s="385"/>
      <c r="EI249" s="385"/>
      <c r="EJ249" s="131"/>
      <c r="EK249" s="131"/>
      <c r="EL249" s="131"/>
      <c r="EM249" s="385"/>
      <c r="EN249" s="385"/>
      <c r="EO249" s="131"/>
      <c r="EP249" s="131"/>
      <c r="EQ249" s="131"/>
      <c r="ER249" s="385"/>
      <c r="ES249" s="385"/>
      <c r="ET249" s="131"/>
      <c r="EU249" s="131"/>
      <c r="EV249" s="131"/>
      <c r="EW249" s="385"/>
      <c r="EX249" s="385"/>
      <c r="EY249" s="131"/>
      <c r="EZ249" s="131"/>
      <c r="FA249" s="131"/>
      <c r="FB249" s="385"/>
      <c r="FC249" s="385"/>
      <c r="FD249" s="131"/>
      <c r="FE249" s="131"/>
      <c r="FF249" s="131"/>
      <c r="FG249" s="385"/>
      <c r="FH249" s="385"/>
      <c r="FI249" s="131"/>
      <c r="FJ249" s="131"/>
      <c r="FK249" s="131"/>
      <c r="FL249" s="385"/>
      <c r="FM249" s="385"/>
      <c r="FN249" s="131"/>
      <c r="FO249" s="131"/>
      <c r="FP249" s="131"/>
      <c r="FQ249" s="385"/>
      <c r="FR249" s="385"/>
      <c r="FS249" s="131"/>
      <c r="FT249" s="131"/>
      <c r="FU249" s="131"/>
      <c r="FV249" s="385"/>
      <c r="FW249" s="385"/>
      <c r="FX249" s="131"/>
      <c r="FY249" s="131"/>
      <c r="FZ249" s="131"/>
      <c r="GA249" s="385"/>
      <c r="GB249" s="385"/>
      <c r="GC249" s="131"/>
      <c r="GD249" s="131"/>
      <c r="GE249" s="131"/>
      <c r="GF249" s="385"/>
      <c r="GG249" s="385"/>
      <c r="GH249" s="131"/>
      <c r="GI249" s="131"/>
      <c r="GJ249" s="131"/>
      <c r="GK249" s="385"/>
      <c r="GL249" s="385"/>
      <c r="GM249" s="131"/>
      <c r="GN249" s="131"/>
      <c r="GO249" s="131"/>
      <c r="GP249" s="385"/>
      <c r="GQ249" s="385"/>
      <c r="GR249" s="131"/>
      <c r="GS249" s="131"/>
      <c r="GT249" s="131"/>
      <c r="GU249" s="385"/>
      <c r="GV249" s="385"/>
      <c r="GW249" s="131"/>
      <c r="GX249" s="131"/>
      <c r="GY249" s="131"/>
      <c r="GZ249" s="385"/>
      <c r="HA249" s="385"/>
      <c r="HB249" s="131"/>
      <c r="HC249" s="131"/>
      <c r="HD249" s="131"/>
      <c r="HE249" s="385"/>
      <c r="HF249" s="385"/>
      <c r="HG249" s="131"/>
      <c r="HH249" s="131"/>
      <c r="HI249" s="131"/>
      <c r="HJ249" s="385"/>
      <c r="HK249" s="385"/>
      <c r="HL249" s="131"/>
      <c r="HM249" s="131"/>
      <c r="HN249" s="131"/>
      <c r="HO249" s="385"/>
      <c r="HP249" s="385"/>
      <c r="HQ249" s="131"/>
      <c r="HR249" s="131"/>
      <c r="HS249" s="131"/>
      <c r="HT249" s="385"/>
      <c r="HU249" s="385"/>
      <c r="HV249" s="131"/>
      <c r="HW249" s="131"/>
      <c r="HX249" s="131"/>
      <c r="HY249" s="385"/>
      <c r="HZ249" s="385"/>
      <c r="IA249" s="131"/>
      <c r="IB249" s="131"/>
      <c r="IC249" s="131"/>
      <c r="ID249" s="385"/>
      <c r="IE249" s="385"/>
      <c r="IF249" s="131"/>
      <c r="IG249" s="131"/>
      <c r="IH249" s="131"/>
      <c r="II249" s="385"/>
      <c r="IJ249" s="385"/>
      <c r="IK249" s="131"/>
      <c r="IL249" s="131"/>
      <c r="IM249" s="131"/>
      <c r="IN249" s="385"/>
      <c r="IO249" s="385"/>
      <c r="IP249" s="131"/>
      <c r="IQ249" s="131"/>
      <c r="IR249" s="131"/>
      <c r="IS249" s="385"/>
      <c r="IT249" s="385"/>
      <c r="IU249" s="131"/>
      <c r="IV249" s="131"/>
      <c r="IW249" s="131"/>
      <c r="IX249" s="385"/>
      <c r="IY249" s="386"/>
      <c r="IZ249" s="198"/>
      <c r="JA249" s="378"/>
      <c r="JB249" s="256"/>
      <c r="JC249" s="256"/>
    </row>
    <row r="250" spans="1:263" s="3" customFormat="1" ht="15" thickBot="1" x14ac:dyDescent="0.4">
      <c r="A250" s="198"/>
      <c r="B250" s="359"/>
      <c r="C250" s="239"/>
      <c r="D250" s="102"/>
      <c r="E250" s="102"/>
      <c r="F250" s="384"/>
      <c r="G250" s="131"/>
      <c r="H250" s="325"/>
      <c r="I250" s="202"/>
      <c r="J250" s="324"/>
      <c r="K250" s="131"/>
      <c r="L250" s="131"/>
      <c r="M250" s="385"/>
      <c r="N250" s="385"/>
      <c r="O250" s="131"/>
      <c r="P250" s="131"/>
      <c r="Q250" s="131"/>
      <c r="R250" s="385"/>
      <c r="S250" s="385"/>
      <c r="T250" s="131"/>
      <c r="U250" s="131"/>
      <c r="V250" s="131"/>
      <c r="W250" s="385"/>
      <c r="X250" s="385"/>
      <c r="Y250" s="131"/>
      <c r="Z250" s="131"/>
      <c r="AA250" s="131"/>
      <c r="AB250" s="385"/>
      <c r="AC250" s="385"/>
      <c r="AD250" s="131"/>
      <c r="AE250" s="131"/>
      <c r="AF250" s="131"/>
      <c r="AG250" s="385"/>
      <c r="AH250" s="385"/>
      <c r="AI250" s="131"/>
      <c r="AJ250" s="131"/>
      <c r="AK250" s="131"/>
      <c r="AL250" s="385"/>
      <c r="AM250" s="385"/>
      <c r="AN250" s="131"/>
      <c r="AO250" s="131"/>
      <c r="AP250" s="131"/>
      <c r="AQ250" s="385"/>
      <c r="AR250" s="385"/>
      <c r="AS250" s="131"/>
      <c r="AT250" s="131"/>
      <c r="AU250" s="131"/>
      <c r="AV250" s="385"/>
      <c r="AW250" s="385"/>
      <c r="AX250" s="131"/>
      <c r="AY250" s="131"/>
      <c r="AZ250" s="131"/>
      <c r="BA250" s="385"/>
      <c r="BB250" s="385"/>
      <c r="BC250" s="131"/>
      <c r="BD250" s="131"/>
      <c r="BE250" s="131"/>
      <c r="BF250" s="385"/>
      <c r="BG250" s="385"/>
      <c r="BH250" s="131"/>
      <c r="BI250" s="131"/>
      <c r="BJ250" s="131"/>
      <c r="BK250" s="385"/>
      <c r="BL250" s="385"/>
      <c r="BM250" s="131"/>
      <c r="BN250" s="131"/>
      <c r="BO250" s="131"/>
      <c r="BP250" s="385"/>
      <c r="BQ250" s="385"/>
      <c r="BR250" s="131"/>
      <c r="BS250" s="131"/>
      <c r="BT250" s="131"/>
      <c r="BU250" s="385"/>
      <c r="BV250" s="385"/>
      <c r="BW250" s="131"/>
      <c r="BX250" s="131"/>
      <c r="BY250" s="131"/>
      <c r="BZ250" s="385"/>
      <c r="CA250" s="385"/>
      <c r="CB250" s="131"/>
      <c r="CC250" s="131"/>
      <c r="CD250" s="131"/>
      <c r="CE250" s="385"/>
      <c r="CF250" s="385"/>
      <c r="CG250" s="131"/>
      <c r="CH250" s="131"/>
      <c r="CI250" s="131"/>
      <c r="CJ250" s="385"/>
      <c r="CK250" s="385"/>
      <c r="CL250" s="131"/>
      <c r="CM250" s="131"/>
      <c r="CN250" s="131"/>
      <c r="CO250" s="385"/>
      <c r="CP250" s="385"/>
      <c r="CQ250" s="131"/>
      <c r="CR250" s="131"/>
      <c r="CS250" s="131"/>
      <c r="CT250" s="385"/>
      <c r="CU250" s="385"/>
      <c r="CV250" s="131"/>
      <c r="CW250" s="131"/>
      <c r="CX250" s="131"/>
      <c r="CY250" s="385"/>
      <c r="CZ250" s="385"/>
      <c r="DA250" s="131"/>
      <c r="DB250" s="131"/>
      <c r="DC250" s="131"/>
      <c r="DD250" s="385"/>
      <c r="DE250" s="385"/>
      <c r="DF250" s="131"/>
      <c r="DG250" s="131"/>
      <c r="DH250" s="131"/>
      <c r="DI250" s="385"/>
      <c r="DJ250" s="385"/>
      <c r="DK250" s="131"/>
      <c r="DL250" s="131"/>
      <c r="DM250" s="131"/>
      <c r="DN250" s="385"/>
      <c r="DO250" s="385"/>
      <c r="DP250" s="131"/>
      <c r="DQ250" s="131"/>
      <c r="DR250" s="131"/>
      <c r="DS250" s="385"/>
      <c r="DT250" s="385"/>
      <c r="DU250" s="131"/>
      <c r="DV250" s="131"/>
      <c r="DW250" s="131"/>
      <c r="DX250" s="385"/>
      <c r="DY250" s="385"/>
      <c r="DZ250" s="131"/>
      <c r="EA250" s="131"/>
      <c r="EB250" s="131"/>
      <c r="EC250" s="385"/>
      <c r="ED250" s="385"/>
      <c r="EE250" s="131"/>
      <c r="EF250" s="131"/>
      <c r="EG250" s="131"/>
      <c r="EH250" s="385"/>
      <c r="EI250" s="385"/>
      <c r="EJ250" s="131"/>
      <c r="EK250" s="131"/>
      <c r="EL250" s="131"/>
      <c r="EM250" s="385"/>
      <c r="EN250" s="385"/>
      <c r="EO250" s="131"/>
      <c r="EP250" s="131"/>
      <c r="EQ250" s="131"/>
      <c r="ER250" s="385"/>
      <c r="ES250" s="385"/>
      <c r="ET250" s="131"/>
      <c r="EU250" s="131"/>
      <c r="EV250" s="131"/>
      <c r="EW250" s="385"/>
      <c r="EX250" s="385"/>
      <c r="EY250" s="131"/>
      <c r="EZ250" s="131"/>
      <c r="FA250" s="131"/>
      <c r="FB250" s="385"/>
      <c r="FC250" s="385"/>
      <c r="FD250" s="131"/>
      <c r="FE250" s="131"/>
      <c r="FF250" s="131"/>
      <c r="FG250" s="385"/>
      <c r="FH250" s="385"/>
      <c r="FI250" s="131"/>
      <c r="FJ250" s="131"/>
      <c r="FK250" s="131"/>
      <c r="FL250" s="385"/>
      <c r="FM250" s="385"/>
      <c r="FN250" s="131"/>
      <c r="FO250" s="131"/>
      <c r="FP250" s="131"/>
      <c r="FQ250" s="385"/>
      <c r="FR250" s="385"/>
      <c r="FS250" s="131"/>
      <c r="FT250" s="131"/>
      <c r="FU250" s="131"/>
      <c r="FV250" s="385"/>
      <c r="FW250" s="385"/>
      <c r="FX250" s="131"/>
      <c r="FY250" s="131"/>
      <c r="FZ250" s="131"/>
      <c r="GA250" s="385"/>
      <c r="GB250" s="385"/>
      <c r="GC250" s="131"/>
      <c r="GD250" s="131"/>
      <c r="GE250" s="131"/>
      <c r="GF250" s="385"/>
      <c r="GG250" s="385"/>
      <c r="GH250" s="131"/>
      <c r="GI250" s="131"/>
      <c r="GJ250" s="131"/>
      <c r="GK250" s="385"/>
      <c r="GL250" s="385"/>
      <c r="GM250" s="131"/>
      <c r="GN250" s="131"/>
      <c r="GO250" s="131"/>
      <c r="GP250" s="385"/>
      <c r="GQ250" s="385"/>
      <c r="GR250" s="131"/>
      <c r="GS250" s="131"/>
      <c r="GT250" s="131"/>
      <c r="GU250" s="385"/>
      <c r="GV250" s="385"/>
      <c r="GW250" s="131"/>
      <c r="GX250" s="131"/>
      <c r="GY250" s="131"/>
      <c r="GZ250" s="385"/>
      <c r="HA250" s="385"/>
      <c r="HB250" s="131"/>
      <c r="HC250" s="131"/>
      <c r="HD250" s="131"/>
      <c r="HE250" s="385"/>
      <c r="HF250" s="385"/>
      <c r="HG250" s="131"/>
      <c r="HH250" s="131"/>
      <c r="HI250" s="131"/>
      <c r="HJ250" s="385"/>
      <c r="HK250" s="385"/>
      <c r="HL250" s="131"/>
      <c r="HM250" s="131"/>
      <c r="HN250" s="131"/>
      <c r="HO250" s="385"/>
      <c r="HP250" s="385"/>
      <c r="HQ250" s="131"/>
      <c r="HR250" s="131"/>
      <c r="HS250" s="131"/>
      <c r="HT250" s="385"/>
      <c r="HU250" s="385"/>
      <c r="HV250" s="131"/>
      <c r="HW250" s="131"/>
      <c r="HX250" s="131"/>
      <c r="HY250" s="385"/>
      <c r="HZ250" s="385"/>
      <c r="IA250" s="131"/>
      <c r="IB250" s="131"/>
      <c r="IC250" s="131"/>
      <c r="ID250" s="385"/>
      <c r="IE250" s="385"/>
      <c r="IF250" s="131"/>
      <c r="IG250" s="131"/>
      <c r="IH250" s="131"/>
      <c r="II250" s="385"/>
      <c r="IJ250" s="385"/>
      <c r="IK250" s="131"/>
      <c r="IL250" s="131"/>
      <c r="IM250" s="131"/>
      <c r="IN250" s="385"/>
      <c r="IO250" s="385"/>
      <c r="IP250" s="131"/>
      <c r="IQ250" s="131"/>
      <c r="IR250" s="131"/>
      <c r="IS250" s="385"/>
      <c r="IT250" s="385"/>
      <c r="IU250" s="131"/>
      <c r="IV250" s="131"/>
      <c r="IW250" s="131"/>
      <c r="IX250" s="385"/>
      <c r="IY250" s="386"/>
      <c r="IZ250" s="198"/>
      <c r="JA250" s="378"/>
      <c r="JB250" s="256"/>
      <c r="JC250" s="256"/>
    </row>
    <row r="251" spans="1:263" s="127" customFormat="1" ht="28.5" customHeight="1" thickBot="1" x14ac:dyDescent="0.4">
      <c r="A251" s="419"/>
      <c r="B251" s="420"/>
      <c r="C251" s="126" t="s">
        <v>482</v>
      </c>
      <c r="D251" s="248" t="s">
        <v>356</v>
      </c>
      <c r="E251" s="421"/>
      <c r="F251" s="286"/>
      <c r="G251" s="250"/>
      <c r="H251" s="422"/>
      <c r="I251" s="423"/>
      <c r="J251" s="424"/>
      <c r="K251" s="251"/>
      <c r="L251" s="251"/>
      <c r="M251" s="251"/>
      <c r="N251" s="251"/>
      <c r="O251" s="425"/>
      <c r="P251" s="251"/>
      <c r="Q251" s="251"/>
      <c r="R251" s="251"/>
      <c r="S251" s="251"/>
      <c r="T251" s="425"/>
      <c r="U251" s="251"/>
      <c r="V251" s="251"/>
      <c r="W251" s="251"/>
      <c r="X251" s="251"/>
      <c r="Y251" s="425"/>
      <c r="Z251" s="251"/>
      <c r="AA251" s="251"/>
      <c r="AB251" s="251"/>
      <c r="AC251" s="251"/>
      <c r="AD251" s="425"/>
      <c r="AE251" s="251"/>
      <c r="AF251" s="251"/>
      <c r="AG251" s="251"/>
      <c r="AH251" s="251"/>
      <c r="AI251" s="425"/>
      <c r="AJ251" s="251"/>
      <c r="AK251" s="251"/>
      <c r="AL251" s="251"/>
      <c r="AM251" s="251"/>
      <c r="AN251" s="425"/>
      <c r="AO251" s="251"/>
      <c r="AP251" s="251"/>
      <c r="AQ251" s="251"/>
      <c r="AR251" s="251"/>
      <c r="AS251" s="425"/>
      <c r="AT251" s="251"/>
      <c r="AU251" s="251"/>
      <c r="AV251" s="251"/>
      <c r="AW251" s="251"/>
      <c r="AX251" s="425"/>
      <c r="AY251" s="251"/>
      <c r="AZ251" s="251"/>
      <c r="BA251" s="251"/>
      <c r="BB251" s="251"/>
      <c r="BC251" s="425"/>
      <c r="BD251" s="251"/>
      <c r="BE251" s="251"/>
      <c r="BF251" s="251"/>
      <c r="BG251" s="251"/>
      <c r="BH251" s="425"/>
      <c r="BI251" s="251"/>
      <c r="BJ251" s="251"/>
      <c r="BK251" s="251"/>
      <c r="BL251" s="251"/>
      <c r="BM251" s="425"/>
      <c r="BN251" s="251"/>
      <c r="BO251" s="251"/>
      <c r="BP251" s="251"/>
      <c r="BQ251" s="251"/>
      <c r="BR251" s="425"/>
      <c r="BS251" s="251"/>
      <c r="BT251" s="251"/>
      <c r="BU251" s="251"/>
      <c r="BV251" s="251"/>
      <c r="BW251" s="425"/>
      <c r="BX251" s="251"/>
      <c r="BY251" s="251"/>
      <c r="BZ251" s="251"/>
      <c r="CA251" s="251"/>
      <c r="CB251" s="425"/>
      <c r="CC251" s="251"/>
      <c r="CD251" s="251"/>
      <c r="CE251" s="251"/>
      <c r="CF251" s="251"/>
      <c r="CG251" s="425"/>
      <c r="CH251" s="251"/>
      <c r="CI251" s="251"/>
      <c r="CJ251" s="251"/>
      <c r="CK251" s="251"/>
      <c r="CL251" s="425"/>
      <c r="CM251" s="251"/>
      <c r="CN251" s="251"/>
      <c r="CO251" s="251"/>
      <c r="CP251" s="251"/>
      <c r="CQ251" s="425"/>
      <c r="CR251" s="251"/>
      <c r="CS251" s="251"/>
      <c r="CT251" s="251"/>
      <c r="CU251" s="251"/>
      <c r="CV251" s="425"/>
      <c r="CW251" s="251"/>
      <c r="CX251" s="251"/>
      <c r="CY251" s="251"/>
      <c r="CZ251" s="251"/>
      <c r="DA251" s="425"/>
      <c r="DB251" s="251"/>
      <c r="DC251" s="251"/>
      <c r="DD251" s="251"/>
      <c r="DE251" s="251"/>
      <c r="DF251" s="425"/>
      <c r="DG251" s="251"/>
      <c r="DH251" s="251"/>
      <c r="DI251" s="251"/>
      <c r="DJ251" s="251"/>
      <c r="DK251" s="425"/>
      <c r="DL251" s="251"/>
      <c r="DM251" s="251"/>
      <c r="DN251" s="251"/>
      <c r="DO251" s="251"/>
      <c r="DP251" s="425"/>
      <c r="DQ251" s="251"/>
      <c r="DR251" s="251"/>
      <c r="DS251" s="251"/>
      <c r="DT251" s="251"/>
      <c r="DU251" s="425"/>
      <c r="DV251" s="251"/>
      <c r="DW251" s="251"/>
      <c r="DX251" s="251"/>
      <c r="DY251" s="251"/>
      <c r="DZ251" s="425"/>
      <c r="EA251" s="251"/>
      <c r="EB251" s="251"/>
      <c r="EC251" s="251"/>
      <c r="ED251" s="251"/>
      <c r="EE251" s="425"/>
      <c r="EF251" s="251"/>
      <c r="EG251" s="251"/>
      <c r="EH251" s="251"/>
      <c r="EI251" s="251"/>
      <c r="EJ251" s="425"/>
      <c r="EK251" s="251"/>
      <c r="EL251" s="251"/>
      <c r="EM251" s="251"/>
      <c r="EN251" s="251"/>
      <c r="EO251" s="425"/>
      <c r="EP251" s="251"/>
      <c r="EQ251" s="251"/>
      <c r="ER251" s="251"/>
      <c r="ES251" s="251"/>
      <c r="ET251" s="425"/>
      <c r="EU251" s="251"/>
      <c r="EV251" s="251"/>
      <c r="EW251" s="251"/>
      <c r="EX251" s="251"/>
      <c r="EY251" s="425"/>
      <c r="EZ251" s="251"/>
      <c r="FA251" s="251"/>
      <c r="FB251" s="251"/>
      <c r="FC251" s="251"/>
      <c r="FD251" s="425"/>
      <c r="FE251" s="251"/>
      <c r="FF251" s="251"/>
      <c r="FG251" s="251"/>
      <c r="FH251" s="251"/>
      <c r="FI251" s="425"/>
      <c r="FJ251" s="251"/>
      <c r="FK251" s="251"/>
      <c r="FL251" s="251"/>
      <c r="FM251" s="251"/>
      <c r="FN251" s="425"/>
      <c r="FO251" s="251"/>
      <c r="FP251" s="251"/>
      <c r="FQ251" s="251"/>
      <c r="FR251" s="251"/>
      <c r="FS251" s="425"/>
      <c r="FT251" s="251"/>
      <c r="FU251" s="251"/>
      <c r="FV251" s="251"/>
      <c r="FW251" s="251"/>
      <c r="FX251" s="425"/>
      <c r="FY251" s="251"/>
      <c r="FZ251" s="251"/>
      <c r="GA251" s="251"/>
      <c r="GB251" s="251"/>
      <c r="GC251" s="425"/>
      <c r="GD251" s="251"/>
      <c r="GE251" s="251"/>
      <c r="GF251" s="251"/>
      <c r="GG251" s="251"/>
      <c r="GH251" s="425"/>
      <c r="GI251" s="251"/>
      <c r="GJ251" s="251"/>
      <c r="GK251" s="251"/>
      <c r="GL251" s="251"/>
      <c r="GM251" s="425"/>
      <c r="GN251" s="251"/>
      <c r="GO251" s="251"/>
      <c r="GP251" s="251"/>
      <c r="GQ251" s="251"/>
      <c r="GR251" s="425"/>
      <c r="GS251" s="251"/>
      <c r="GT251" s="251"/>
      <c r="GU251" s="251"/>
      <c r="GV251" s="251"/>
      <c r="GW251" s="425"/>
      <c r="GX251" s="251"/>
      <c r="GY251" s="251"/>
      <c r="GZ251" s="251"/>
      <c r="HA251" s="251"/>
      <c r="HB251" s="425"/>
      <c r="HC251" s="251"/>
      <c r="HD251" s="251"/>
      <c r="HE251" s="251"/>
      <c r="HF251" s="251"/>
      <c r="HG251" s="425"/>
      <c r="HH251" s="251"/>
      <c r="HI251" s="251"/>
      <c r="HJ251" s="251"/>
      <c r="HK251" s="251"/>
      <c r="HL251" s="425"/>
      <c r="HM251" s="251"/>
      <c r="HN251" s="251"/>
      <c r="HO251" s="251"/>
      <c r="HP251" s="251"/>
      <c r="HQ251" s="425"/>
      <c r="HR251" s="251"/>
      <c r="HS251" s="251"/>
      <c r="HT251" s="251"/>
      <c r="HU251" s="251"/>
      <c r="HV251" s="425"/>
      <c r="HW251" s="251"/>
      <c r="HX251" s="251"/>
      <c r="HY251" s="251"/>
      <c r="HZ251" s="251"/>
      <c r="IA251" s="425"/>
      <c r="IB251" s="251"/>
      <c r="IC251" s="251"/>
      <c r="ID251" s="251"/>
      <c r="IE251" s="251"/>
      <c r="IF251" s="425"/>
      <c r="IG251" s="251"/>
      <c r="IH251" s="251"/>
      <c r="II251" s="251"/>
      <c r="IJ251" s="251"/>
      <c r="IK251" s="425"/>
      <c r="IL251" s="251"/>
      <c r="IM251" s="251"/>
      <c r="IN251" s="251"/>
      <c r="IO251" s="251"/>
      <c r="IP251" s="425"/>
      <c r="IQ251" s="251"/>
      <c r="IR251" s="251"/>
      <c r="IS251" s="251"/>
      <c r="IT251" s="251"/>
      <c r="IU251" s="425"/>
      <c r="IV251" s="251"/>
      <c r="IW251" s="251"/>
      <c r="IX251" s="251"/>
      <c r="IY251" s="426"/>
      <c r="IZ251" s="198"/>
      <c r="JA251" s="427"/>
      <c r="JB251" s="428"/>
      <c r="JC251" s="428"/>
    </row>
    <row r="252" spans="1:263" s="3" customFormat="1" x14ac:dyDescent="0.35">
      <c r="A252" s="198"/>
      <c r="B252" s="359"/>
      <c r="C252" s="239"/>
      <c r="D252" s="102"/>
      <c r="E252" s="102"/>
      <c r="F252" s="384"/>
      <c r="G252" s="131"/>
      <c r="H252" s="325"/>
      <c r="I252" s="202"/>
      <c r="J252" s="324"/>
      <c r="K252" s="131"/>
      <c r="L252" s="131"/>
      <c r="M252" s="385"/>
      <c r="N252" s="385"/>
      <c r="O252" s="131"/>
      <c r="P252" s="131"/>
      <c r="Q252" s="131"/>
      <c r="R252" s="385"/>
      <c r="S252" s="385"/>
      <c r="T252" s="131"/>
      <c r="U252" s="131"/>
      <c r="V252" s="131"/>
      <c r="W252" s="385"/>
      <c r="X252" s="385"/>
      <c r="Y252" s="131"/>
      <c r="Z252" s="131"/>
      <c r="AA252" s="131"/>
      <c r="AB252" s="385"/>
      <c r="AC252" s="385"/>
      <c r="AD252" s="131"/>
      <c r="AE252" s="131"/>
      <c r="AF252" s="131"/>
      <c r="AG252" s="385"/>
      <c r="AH252" s="385"/>
      <c r="AI252" s="131"/>
      <c r="AJ252" s="131"/>
      <c r="AK252" s="131"/>
      <c r="AL252" s="385"/>
      <c r="AM252" s="385"/>
      <c r="AN252" s="131"/>
      <c r="AO252" s="131"/>
      <c r="AP252" s="131"/>
      <c r="AQ252" s="385"/>
      <c r="AR252" s="385"/>
      <c r="AS252" s="131"/>
      <c r="AT252" s="131"/>
      <c r="AU252" s="131"/>
      <c r="AV252" s="385"/>
      <c r="AW252" s="385"/>
      <c r="AX252" s="131"/>
      <c r="AY252" s="131"/>
      <c r="AZ252" s="131"/>
      <c r="BA252" s="385"/>
      <c r="BB252" s="385"/>
      <c r="BC252" s="131"/>
      <c r="BD252" s="131"/>
      <c r="BE252" s="131"/>
      <c r="BF252" s="385"/>
      <c r="BG252" s="385"/>
      <c r="BH252" s="131"/>
      <c r="BI252" s="131"/>
      <c r="BJ252" s="131"/>
      <c r="BK252" s="385"/>
      <c r="BL252" s="385"/>
      <c r="BM252" s="131"/>
      <c r="BN252" s="131"/>
      <c r="BO252" s="131"/>
      <c r="BP252" s="385"/>
      <c r="BQ252" s="385"/>
      <c r="BR252" s="131"/>
      <c r="BS252" s="131"/>
      <c r="BT252" s="131"/>
      <c r="BU252" s="385"/>
      <c r="BV252" s="385"/>
      <c r="BW252" s="131"/>
      <c r="BX252" s="131"/>
      <c r="BY252" s="131"/>
      <c r="BZ252" s="385"/>
      <c r="CA252" s="385"/>
      <c r="CB252" s="131"/>
      <c r="CC252" s="131"/>
      <c r="CD252" s="131"/>
      <c r="CE252" s="385"/>
      <c r="CF252" s="385"/>
      <c r="CG252" s="131"/>
      <c r="CH252" s="131"/>
      <c r="CI252" s="131"/>
      <c r="CJ252" s="385"/>
      <c r="CK252" s="385"/>
      <c r="CL252" s="131"/>
      <c r="CM252" s="131"/>
      <c r="CN252" s="131"/>
      <c r="CO252" s="385"/>
      <c r="CP252" s="385"/>
      <c r="CQ252" s="131"/>
      <c r="CR252" s="131"/>
      <c r="CS252" s="131"/>
      <c r="CT252" s="385"/>
      <c r="CU252" s="385"/>
      <c r="CV252" s="131"/>
      <c r="CW252" s="131"/>
      <c r="CX252" s="131"/>
      <c r="CY252" s="385"/>
      <c r="CZ252" s="385"/>
      <c r="DA252" s="131"/>
      <c r="DB252" s="131"/>
      <c r="DC252" s="131"/>
      <c r="DD252" s="385"/>
      <c r="DE252" s="385"/>
      <c r="DF252" s="131"/>
      <c r="DG252" s="131"/>
      <c r="DH252" s="131"/>
      <c r="DI252" s="385"/>
      <c r="DJ252" s="385"/>
      <c r="DK252" s="131"/>
      <c r="DL252" s="131"/>
      <c r="DM252" s="131"/>
      <c r="DN252" s="385"/>
      <c r="DO252" s="385"/>
      <c r="DP252" s="131"/>
      <c r="DQ252" s="131"/>
      <c r="DR252" s="131"/>
      <c r="DS252" s="385"/>
      <c r="DT252" s="385"/>
      <c r="DU252" s="131"/>
      <c r="DV252" s="131"/>
      <c r="DW252" s="131"/>
      <c r="DX252" s="385"/>
      <c r="DY252" s="385"/>
      <c r="DZ252" s="131"/>
      <c r="EA252" s="131"/>
      <c r="EB252" s="131"/>
      <c r="EC252" s="385"/>
      <c r="ED252" s="385"/>
      <c r="EE252" s="131"/>
      <c r="EF252" s="131"/>
      <c r="EG252" s="131"/>
      <c r="EH252" s="385"/>
      <c r="EI252" s="385"/>
      <c r="EJ252" s="131"/>
      <c r="EK252" s="131"/>
      <c r="EL252" s="131"/>
      <c r="EM252" s="385"/>
      <c r="EN252" s="385"/>
      <c r="EO252" s="131"/>
      <c r="EP252" s="131"/>
      <c r="EQ252" s="131"/>
      <c r="ER252" s="385"/>
      <c r="ES252" s="385"/>
      <c r="ET252" s="131"/>
      <c r="EU252" s="131"/>
      <c r="EV252" s="131"/>
      <c r="EW252" s="385"/>
      <c r="EX252" s="385"/>
      <c r="EY252" s="131"/>
      <c r="EZ252" s="131"/>
      <c r="FA252" s="131"/>
      <c r="FB252" s="385"/>
      <c r="FC252" s="385"/>
      <c r="FD252" s="131"/>
      <c r="FE252" s="131"/>
      <c r="FF252" s="131"/>
      <c r="FG252" s="385"/>
      <c r="FH252" s="385"/>
      <c r="FI252" s="131"/>
      <c r="FJ252" s="131"/>
      <c r="FK252" s="131"/>
      <c r="FL252" s="385"/>
      <c r="FM252" s="385"/>
      <c r="FN252" s="131"/>
      <c r="FO252" s="131"/>
      <c r="FP252" s="131"/>
      <c r="FQ252" s="385"/>
      <c r="FR252" s="385"/>
      <c r="FS252" s="131"/>
      <c r="FT252" s="131"/>
      <c r="FU252" s="131"/>
      <c r="FV252" s="385"/>
      <c r="FW252" s="385"/>
      <c r="FX252" s="131"/>
      <c r="FY252" s="131"/>
      <c r="FZ252" s="131"/>
      <c r="GA252" s="385"/>
      <c r="GB252" s="385"/>
      <c r="GC252" s="131"/>
      <c r="GD252" s="131"/>
      <c r="GE252" s="131"/>
      <c r="GF252" s="385"/>
      <c r="GG252" s="385"/>
      <c r="GH252" s="131"/>
      <c r="GI252" s="131"/>
      <c r="GJ252" s="131"/>
      <c r="GK252" s="385"/>
      <c r="GL252" s="385"/>
      <c r="GM252" s="131"/>
      <c r="GN252" s="131"/>
      <c r="GO252" s="131"/>
      <c r="GP252" s="385"/>
      <c r="GQ252" s="385"/>
      <c r="GR252" s="131"/>
      <c r="GS252" s="131"/>
      <c r="GT252" s="131"/>
      <c r="GU252" s="385"/>
      <c r="GV252" s="385"/>
      <c r="GW252" s="131"/>
      <c r="GX252" s="131"/>
      <c r="GY252" s="131"/>
      <c r="GZ252" s="385"/>
      <c r="HA252" s="385"/>
      <c r="HB252" s="131"/>
      <c r="HC252" s="131"/>
      <c r="HD252" s="131"/>
      <c r="HE252" s="385"/>
      <c r="HF252" s="385"/>
      <c r="HG252" s="131"/>
      <c r="HH252" s="131"/>
      <c r="HI252" s="131"/>
      <c r="HJ252" s="385"/>
      <c r="HK252" s="385"/>
      <c r="HL252" s="131"/>
      <c r="HM252" s="131"/>
      <c r="HN252" s="131"/>
      <c r="HO252" s="385"/>
      <c r="HP252" s="385"/>
      <c r="HQ252" s="131"/>
      <c r="HR252" s="131"/>
      <c r="HS252" s="131"/>
      <c r="HT252" s="385"/>
      <c r="HU252" s="385"/>
      <c r="HV252" s="131"/>
      <c r="HW252" s="131"/>
      <c r="HX252" s="131"/>
      <c r="HY252" s="385"/>
      <c r="HZ252" s="385"/>
      <c r="IA252" s="131"/>
      <c r="IB252" s="131"/>
      <c r="IC252" s="131"/>
      <c r="ID252" s="385"/>
      <c r="IE252" s="385"/>
      <c r="IF252" s="131"/>
      <c r="IG252" s="131"/>
      <c r="IH252" s="131"/>
      <c r="II252" s="385"/>
      <c r="IJ252" s="385"/>
      <c r="IK252" s="131"/>
      <c r="IL252" s="131"/>
      <c r="IM252" s="131"/>
      <c r="IN252" s="385"/>
      <c r="IO252" s="385"/>
      <c r="IP252" s="131"/>
      <c r="IQ252" s="131"/>
      <c r="IR252" s="131"/>
      <c r="IS252" s="385"/>
      <c r="IT252" s="385"/>
      <c r="IU252" s="131"/>
      <c r="IV252" s="131"/>
      <c r="IW252" s="131"/>
      <c r="IX252" s="385"/>
      <c r="IY252" s="386"/>
      <c r="IZ252" s="198"/>
      <c r="JA252" s="378"/>
      <c r="JB252" s="256"/>
      <c r="JC252" s="256"/>
    </row>
    <row r="253" spans="1:263" s="3" customFormat="1" x14ac:dyDescent="0.35">
      <c r="A253" s="198"/>
      <c r="B253" s="359"/>
      <c r="C253" s="126" t="s">
        <v>483</v>
      </c>
      <c r="D253" s="102" t="s">
        <v>484</v>
      </c>
      <c r="E253" s="102"/>
      <c r="F253" s="285"/>
      <c r="G253" s="110"/>
      <c r="H253" s="325"/>
      <c r="I253" s="202"/>
      <c r="J253" s="324"/>
      <c r="K253" s="131"/>
      <c r="L253" s="429"/>
      <c r="M253" s="385"/>
      <c r="N253" s="385"/>
      <c r="O253" s="131"/>
      <c r="P253" s="131"/>
      <c r="Q253" s="429"/>
      <c r="R253" s="385"/>
      <c r="S253" s="385"/>
      <c r="T253" s="131"/>
      <c r="U253" s="131"/>
      <c r="V253" s="429"/>
      <c r="W253" s="385"/>
      <c r="X253" s="385"/>
      <c r="Y253" s="131"/>
      <c r="Z253" s="131"/>
      <c r="AA253" s="429"/>
      <c r="AB253" s="385"/>
      <c r="AC253" s="385"/>
      <c r="AD253" s="131"/>
      <c r="AE253" s="131"/>
      <c r="AF253" s="429"/>
      <c r="AG253" s="385"/>
      <c r="AH253" s="385"/>
      <c r="AI253" s="131"/>
      <c r="AJ253" s="131"/>
      <c r="AK253" s="429"/>
      <c r="AL253" s="385"/>
      <c r="AM253" s="385"/>
      <c r="AN253" s="131"/>
      <c r="AO253" s="131"/>
      <c r="AP253" s="429"/>
      <c r="AQ253" s="385"/>
      <c r="AR253" s="385"/>
      <c r="AS253" s="131"/>
      <c r="AT253" s="131"/>
      <c r="AU253" s="429"/>
      <c r="AV253" s="385"/>
      <c r="AW253" s="385"/>
      <c r="AX253" s="131"/>
      <c r="AY253" s="131"/>
      <c r="AZ253" s="429"/>
      <c r="BA253" s="385"/>
      <c r="BB253" s="385"/>
      <c r="BC253" s="131"/>
      <c r="BD253" s="131"/>
      <c r="BE253" s="429"/>
      <c r="BF253" s="385"/>
      <c r="BG253" s="385"/>
      <c r="BH253" s="131"/>
      <c r="BI253" s="131"/>
      <c r="BJ253" s="429"/>
      <c r="BK253" s="385"/>
      <c r="BL253" s="385"/>
      <c r="BM253" s="131"/>
      <c r="BN253" s="131"/>
      <c r="BO253" s="429"/>
      <c r="BP253" s="385"/>
      <c r="BQ253" s="385"/>
      <c r="BR253" s="131"/>
      <c r="BS253" s="131"/>
      <c r="BT253" s="429"/>
      <c r="BU253" s="385"/>
      <c r="BV253" s="385"/>
      <c r="BW253" s="131"/>
      <c r="BX253" s="131"/>
      <c r="BY253" s="429"/>
      <c r="BZ253" s="385"/>
      <c r="CA253" s="385"/>
      <c r="CB253" s="131"/>
      <c r="CC253" s="131"/>
      <c r="CD253" s="429"/>
      <c r="CE253" s="385"/>
      <c r="CF253" s="385"/>
      <c r="CG253" s="131"/>
      <c r="CH253" s="131"/>
      <c r="CI253" s="429"/>
      <c r="CJ253" s="385"/>
      <c r="CK253" s="385"/>
      <c r="CL253" s="131"/>
      <c r="CM253" s="131"/>
      <c r="CN253" s="429"/>
      <c r="CO253" s="385"/>
      <c r="CP253" s="385"/>
      <c r="CQ253" s="131"/>
      <c r="CR253" s="131"/>
      <c r="CS253" s="429"/>
      <c r="CT253" s="385"/>
      <c r="CU253" s="385"/>
      <c r="CV253" s="131"/>
      <c r="CW253" s="131"/>
      <c r="CX253" s="429"/>
      <c r="CY253" s="385"/>
      <c r="CZ253" s="385"/>
      <c r="DA253" s="131"/>
      <c r="DB253" s="131"/>
      <c r="DC253" s="429"/>
      <c r="DD253" s="385"/>
      <c r="DE253" s="385"/>
      <c r="DF253" s="131"/>
      <c r="DG253" s="131"/>
      <c r="DH253" s="429"/>
      <c r="DI253" s="385"/>
      <c r="DJ253" s="385"/>
      <c r="DK253" s="131"/>
      <c r="DL253" s="131"/>
      <c r="DM253" s="429"/>
      <c r="DN253" s="385"/>
      <c r="DO253" s="385"/>
      <c r="DP253" s="131"/>
      <c r="DQ253" s="131"/>
      <c r="DR253" s="429"/>
      <c r="DS253" s="385"/>
      <c r="DT253" s="385"/>
      <c r="DU253" s="131"/>
      <c r="DV253" s="131"/>
      <c r="DW253" s="429"/>
      <c r="DX253" s="385"/>
      <c r="DY253" s="385"/>
      <c r="DZ253" s="131"/>
      <c r="EA253" s="131"/>
      <c r="EB253" s="429"/>
      <c r="EC253" s="385"/>
      <c r="ED253" s="385"/>
      <c r="EE253" s="131"/>
      <c r="EF253" s="131"/>
      <c r="EG253" s="429"/>
      <c r="EH253" s="385"/>
      <c r="EI253" s="385"/>
      <c r="EJ253" s="131"/>
      <c r="EK253" s="131"/>
      <c r="EL253" s="429"/>
      <c r="EM253" s="385"/>
      <c r="EN253" s="385"/>
      <c r="EO253" s="131"/>
      <c r="EP253" s="131"/>
      <c r="EQ253" s="429"/>
      <c r="ER253" s="385"/>
      <c r="ES253" s="385"/>
      <c r="ET253" s="131"/>
      <c r="EU253" s="131"/>
      <c r="EV253" s="429"/>
      <c r="EW253" s="385"/>
      <c r="EX253" s="385"/>
      <c r="EY253" s="131"/>
      <c r="EZ253" s="131"/>
      <c r="FA253" s="429"/>
      <c r="FB253" s="385"/>
      <c r="FC253" s="385"/>
      <c r="FD253" s="131"/>
      <c r="FE253" s="131"/>
      <c r="FF253" s="429"/>
      <c r="FG253" s="385"/>
      <c r="FH253" s="385"/>
      <c r="FI253" s="131"/>
      <c r="FJ253" s="131"/>
      <c r="FK253" s="429"/>
      <c r="FL253" s="385"/>
      <c r="FM253" s="385"/>
      <c r="FN253" s="131"/>
      <c r="FO253" s="131"/>
      <c r="FP253" s="429"/>
      <c r="FQ253" s="385"/>
      <c r="FR253" s="385"/>
      <c r="FS253" s="131"/>
      <c r="FT253" s="131"/>
      <c r="FU253" s="429"/>
      <c r="FV253" s="385"/>
      <c r="FW253" s="385"/>
      <c r="FX253" s="131"/>
      <c r="FY253" s="131"/>
      <c r="FZ253" s="429"/>
      <c r="GA253" s="385"/>
      <c r="GB253" s="385"/>
      <c r="GC253" s="131"/>
      <c r="GD253" s="131"/>
      <c r="GE253" s="429"/>
      <c r="GF253" s="385"/>
      <c r="GG253" s="385"/>
      <c r="GH253" s="131"/>
      <c r="GI253" s="131"/>
      <c r="GJ253" s="429"/>
      <c r="GK253" s="385"/>
      <c r="GL253" s="385"/>
      <c r="GM253" s="131"/>
      <c r="GN253" s="131"/>
      <c r="GO253" s="429"/>
      <c r="GP253" s="385"/>
      <c r="GQ253" s="385"/>
      <c r="GR253" s="131"/>
      <c r="GS253" s="131"/>
      <c r="GT253" s="429"/>
      <c r="GU253" s="385"/>
      <c r="GV253" s="385"/>
      <c r="GW253" s="131"/>
      <c r="GX253" s="131"/>
      <c r="GY253" s="429"/>
      <c r="GZ253" s="385"/>
      <c r="HA253" s="385"/>
      <c r="HB253" s="131"/>
      <c r="HC253" s="131"/>
      <c r="HD253" s="429"/>
      <c r="HE253" s="385"/>
      <c r="HF253" s="385"/>
      <c r="HG253" s="131"/>
      <c r="HH253" s="131"/>
      <c r="HI253" s="429"/>
      <c r="HJ253" s="385"/>
      <c r="HK253" s="385"/>
      <c r="HL253" s="131"/>
      <c r="HM253" s="131"/>
      <c r="HN253" s="429"/>
      <c r="HO253" s="385"/>
      <c r="HP253" s="385"/>
      <c r="HQ253" s="131"/>
      <c r="HR253" s="131"/>
      <c r="HS253" s="429"/>
      <c r="HT253" s="385"/>
      <c r="HU253" s="385"/>
      <c r="HV253" s="131"/>
      <c r="HW253" s="131"/>
      <c r="HX253" s="429"/>
      <c r="HY253" s="385"/>
      <c r="HZ253" s="385"/>
      <c r="IA253" s="131"/>
      <c r="IB253" s="131"/>
      <c r="IC253" s="429"/>
      <c r="ID253" s="385"/>
      <c r="IE253" s="385"/>
      <c r="IF253" s="131"/>
      <c r="IG253" s="131"/>
      <c r="IH253" s="429"/>
      <c r="II253" s="385"/>
      <c r="IJ253" s="385"/>
      <c r="IK253" s="131"/>
      <c r="IL253" s="131"/>
      <c r="IM253" s="429"/>
      <c r="IN253" s="385"/>
      <c r="IO253" s="385"/>
      <c r="IP253" s="131"/>
      <c r="IQ253" s="131"/>
      <c r="IR253" s="429"/>
      <c r="IS253" s="385"/>
      <c r="IT253" s="385"/>
      <c r="IU253" s="131"/>
      <c r="IV253" s="131"/>
      <c r="IW253" s="429"/>
      <c r="IX253" s="385"/>
      <c r="IY253" s="386"/>
      <c r="IZ253" s="198"/>
      <c r="JA253" s="378"/>
      <c r="JB253" s="256"/>
      <c r="JC253" s="256"/>
    </row>
    <row r="254" spans="1:263" s="3" customFormat="1" x14ac:dyDescent="0.35">
      <c r="A254" s="198"/>
      <c r="B254" s="359"/>
      <c r="C254" s="239"/>
      <c r="D254" s="104"/>
      <c r="E254" s="102"/>
      <c r="F254" s="384"/>
      <c r="G254" s="131"/>
      <c r="H254" s="325"/>
      <c r="I254" s="202"/>
      <c r="J254" s="324"/>
      <c r="K254" s="131"/>
      <c r="L254" s="131"/>
      <c r="M254" s="385"/>
      <c r="N254" s="385"/>
      <c r="O254" s="131"/>
      <c r="P254" s="131"/>
      <c r="Q254" s="131"/>
      <c r="R254" s="385"/>
      <c r="S254" s="385"/>
      <c r="T254" s="131"/>
      <c r="U254" s="131"/>
      <c r="V254" s="131"/>
      <c r="W254" s="385"/>
      <c r="X254" s="385"/>
      <c r="Y254" s="131"/>
      <c r="Z254" s="131"/>
      <c r="AA254" s="131"/>
      <c r="AB254" s="385"/>
      <c r="AC254" s="385"/>
      <c r="AD254" s="131"/>
      <c r="AE254" s="131"/>
      <c r="AF254" s="131"/>
      <c r="AG254" s="385"/>
      <c r="AH254" s="385"/>
      <c r="AI254" s="131"/>
      <c r="AJ254" s="131"/>
      <c r="AK254" s="131"/>
      <c r="AL254" s="385"/>
      <c r="AM254" s="385"/>
      <c r="AN254" s="131"/>
      <c r="AO254" s="131"/>
      <c r="AP254" s="131"/>
      <c r="AQ254" s="385"/>
      <c r="AR254" s="385"/>
      <c r="AS254" s="131"/>
      <c r="AT254" s="131"/>
      <c r="AU254" s="131"/>
      <c r="AV254" s="385"/>
      <c r="AW254" s="385"/>
      <c r="AX254" s="131"/>
      <c r="AY254" s="131"/>
      <c r="AZ254" s="131"/>
      <c r="BA254" s="385"/>
      <c r="BB254" s="385"/>
      <c r="BC254" s="131"/>
      <c r="BD254" s="131"/>
      <c r="BE254" s="131"/>
      <c r="BF254" s="385"/>
      <c r="BG254" s="385"/>
      <c r="BH254" s="131"/>
      <c r="BI254" s="131"/>
      <c r="BJ254" s="131"/>
      <c r="BK254" s="385"/>
      <c r="BL254" s="385"/>
      <c r="BM254" s="131"/>
      <c r="BN254" s="131"/>
      <c r="BO254" s="131"/>
      <c r="BP254" s="385"/>
      <c r="BQ254" s="385"/>
      <c r="BR254" s="131"/>
      <c r="BS254" s="131"/>
      <c r="BT254" s="131"/>
      <c r="BU254" s="385"/>
      <c r="BV254" s="385"/>
      <c r="BW254" s="131"/>
      <c r="BX254" s="131"/>
      <c r="BY254" s="131"/>
      <c r="BZ254" s="385"/>
      <c r="CA254" s="385"/>
      <c r="CB254" s="131"/>
      <c r="CC254" s="131"/>
      <c r="CD254" s="131"/>
      <c r="CE254" s="385"/>
      <c r="CF254" s="385"/>
      <c r="CG254" s="131"/>
      <c r="CH254" s="131"/>
      <c r="CI254" s="131"/>
      <c r="CJ254" s="385"/>
      <c r="CK254" s="385"/>
      <c r="CL254" s="131"/>
      <c r="CM254" s="131"/>
      <c r="CN254" s="131"/>
      <c r="CO254" s="385"/>
      <c r="CP254" s="385"/>
      <c r="CQ254" s="131"/>
      <c r="CR254" s="131"/>
      <c r="CS254" s="131"/>
      <c r="CT254" s="385"/>
      <c r="CU254" s="385"/>
      <c r="CV254" s="131"/>
      <c r="CW254" s="131"/>
      <c r="CX254" s="131"/>
      <c r="CY254" s="385"/>
      <c r="CZ254" s="385"/>
      <c r="DA254" s="131"/>
      <c r="DB254" s="131"/>
      <c r="DC254" s="131"/>
      <c r="DD254" s="385"/>
      <c r="DE254" s="385"/>
      <c r="DF254" s="131"/>
      <c r="DG254" s="131"/>
      <c r="DH254" s="131"/>
      <c r="DI254" s="385"/>
      <c r="DJ254" s="385"/>
      <c r="DK254" s="131"/>
      <c r="DL254" s="131"/>
      <c r="DM254" s="131"/>
      <c r="DN254" s="385"/>
      <c r="DO254" s="385"/>
      <c r="DP254" s="131"/>
      <c r="DQ254" s="131"/>
      <c r="DR254" s="131"/>
      <c r="DS254" s="385"/>
      <c r="DT254" s="385"/>
      <c r="DU254" s="131"/>
      <c r="DV254" s="131"/>
      <c r="DW254" s="131"/>
      <c r="DX254" s="385"/>
      <c r="DY254" s="385"/>
      <c r="DZ254" s="131"/>
      <c r="EA254" s="131"/>
      <c r="EB254" s="131"/>
      <c r="EC254" s="385"/>
      <c r="ED254" s="385"/>
      <c r="EE254" s="131"/>
      <c r="EF254" s="131"/>
      <c r="EG254" s="131"/>
      <c r="EH254" s="385"/>
      <c r="EI254" s="385"/>
      <c r="EJ254" s="131"/>
      <c r="EK254" s="131"/>
      <c r="EL254" s="131"/>
      <c r="EM254" s="385"/>
      <c r="EN254" s="385"/>
      <c r="EO254" s="131"/>
      <c r="EP254" s="131"/>
      <c r="EQ254" s="131"/>
      <c r="ER254" s="385"/>
      <c r="ES254" s="385"/>
      <c r="ET254" s="131"/>
      <c r="EU254" s="131"/>
      <c r="EV254" s="131"/>
      <c r="EW254" s="385"/>
      <c r="EX254" s="385"/>
      <c r="EY254" s="131"/>
      <c r="EZ254" s="131"/>
      <c r="FA254" s="131"/>
      <c r="FB254" s="385"/>
      <c r="FC254" s="385"/>
      <c r="FD254" s="131"/>
      <c r="FE254" s="131"/>
      <c r="FF254" s="131"/>
      <c r="FG254" s="385"/>
      <c r="FH254" s="385"/>
      <c r="FI254" s="131"/>
      <c r="FJ254" s="131"/>
      <c r="FK254" s="131"/>
      <c r="FL254" s="385"/>
      <c r="FM254" s="385"/>
      <c r="FN254" s="131"/>
      <c r="FO254" s="131"/>
      <c r="FP254" s="131"/>
      <c r="FQ254" s="385"/>
      <c r="FR254" s="385"/>
      <c r="FS254" s="131"/>
      <c r="FT254" s="131"/>
      <c r="FU254" s="131"/>
      <c r="FV254" s="385"/>
      <c r="FW254" s="385"/>
      <c r="FX254" s="131"/>
      <c r="FY254" s="131"/>
      <c r="FZ254" s="131"/>
      <c r="GA254" s="385"/>
      <c r="GB254" s="385"/>
      <c r="GC254" s="131"/>
      <c r="GD254" s="131"/>
      <c r="GE254" s="131"/>
      <c r="GF254" s="385"/>
      <c r="GG254" s="385"/>
      <c r="GH254" s="131"/>
      <c r="GI254" s="131"/>
      <c r="GJ254" s="131"/>
      <c r="GK254" s="385"/>
      <c r="GL254" s="385"/>
      <c r="GM254" s="131"/>
      <c r="GN254" s="131"/>
      <c r="GO254" s="131"/>
      <c r="GP254" s="385"/>
      <c r="GQ254" s="385"/>
      <c r="GR254" s="131"/>
      <c r="GS254" s="131"/>
      <c r="GT254" s="131"/>
      <c r="GU254" s="385"/>
      <c r="GV254" s="385"/>
      <c r="GW254" s="131"/>
      <c r="GX254" s="131"/>
      <c r="GY254" s="131"/>
      <c r="GZ254" s="385"/>
      <c r="HA254" s="385"/>
      <c r="HB254" s="131"/>
      <c r="HC254" s="131"/>
      <c r="HD254" s="131"/>
      <c r="HE254" s="385"/>
      <c r="HF254" s="385"/>
      <c r="HG254" s="131"/>
      <c r="HH254" s="131"/>
      <c r="HI254" s="131"/>
      <c r="HJ254" s="385"/>
      <c r="HK254" s="385"/>
      <c r="HL254" s="131"/>
      <c r="HM254" s="131"/>
      <c r="HN254" s="131"/>
      <c r="HO254" s="385"/>
      <c r="HP254" s="385"/>
      <c r="HQ254" s="131"/>
      <c r="HR254" s="131"/>
      <c r="HS254" s="131"/>
      <c r="HT254" s="385"/>
      <c r="HU254" s="385"/>
      <c r="HV254" s="131"/>
      <c r="HW254" s="131"/>
      <c r="HX254" s="131"/>
      <c r="HY254" s="385"/>
      <c r="HZ254" s="385"/>
      <c r="IA254" s="131"/>
      <c r="IB254" s="131"/>
      <c r="IC254" s="131"/>
      <c r="ID254" s="385"/>
      <c r="IE254" s="385"/>
      <c r="IF254" s="131"/>
      <c r="IG254" s="131"/>
      <c r="IH254" s="131"/>
      <c r="II254" s="385"/>
      <c r="IJ254" s="385"/>
      <c r="IK254" s="131"/>
      <c r="IL254" s="131"/>
      <c r="IM254" s="131"/>
      <c r="IN254" s="385"/>
      <c r="IO254" s="385"/>
      <c r="IP254" s="131"/>
      <c r="IQ254" s="131"/>
      <c r="IR254" s="131"/>
      <c r="IS254" s="385"/>
      <c r="IT254" s="385"/>
      <c r="IU254" s="131"/>
      <c r="IV254" s="131"/>
      <c r="IW254" s="131"/>
      <c r="IX254" s="385"/>
      <c r="IY254" s="386"/>
      <c r="IZ254" s="198"/>
      <c r="JA254" s="378"/>
      <c r="JB254" s="256"/>
      <c r="JC254" s="256"/>
    </row>
    <row r="255" spans="1:263" s="3" customFormat="1" x14ac:dyDescent="0.35">
      <c r="A255" s="198"/>
      <c r="B255" s="359"/>
      <c r="C255" s="126" t="s">
        <v>485</v>
      </c>
      <c r="D255" s="104" t="s">
        <v>486</v>
      </c>
      <c r="E255" s="102"/>
      <c r="F255" s="285" t="str">
        <f>IFERROR(INDEX('Helper 1'!$I$2:$I$19,MATCH('Schedule 1'!$G$20,'Helper 1'!$H$2:$H$19,0)),"")</f>
        <v/>
      </c>
      <c r="G255" s="131">
        <f>SUM(L255:IX255)</f>
        <v>0</v>
      </c>
      <c r="H255" s="325"/>
      <c r="I255" s="202"/>
      <c r="J255" s="324"/>
      <c r="K255" s="131"/>
      <c r="L255" s="130"/>
      <c r="M255" s="385"/>
      <c r="N255" s="385"/>
      <c r="O255" s="131"/>
      <c r="P255" s="131"/>
      <c r="Q255" s="130"/>
      <c r="R255" s="385"/>
      <c r="S255" s="385"/>
      <c r="T255" s="131"/>
      <c r="U255" s="131"/>
      <c r="V255" s="130"/>
      <c r="W255" s="385"/>
      <c r="X255" s="385"/>
      <c r="Y255" s="131"/>
      <c r="Z255" s="131"/>
      <c r="AA255" s="130"/>
      <c r="AB255" s="385"/>
      <c r="AC255" s="385"/>
      <c r="AD255" s="131"/>
      <c r="AE255" s="131"/>
      <c r="AF255" s="130"/>
      <c r="AG255" s="385"/>
      <c r="AH255" s="385"/>
      <c r="AI255" s="131"/>
      <c r="AJ255" s="131"/>
      <c r="AK255" s="130"/>
      <c r="AL255" s="385"/>
      <c r="AM255" s="385"/>
      <c r="AN255" s="131"/>
      <c r="AO255" s="131"/>
      <c r="AP255" s="130"/>
      <c r="AQ255" s="385"/>
      <c r="AR255" s="385"/>
      <c r="AS255" s="131"/>
      <c r="AT255" s="131"/>
      <c r="AU255" s="130"/>
      <c r="AV255" s="385"/>
      <c r="AW255" s="385"/>
      <c r="AX255" s="131"/>
      <c r="AY255" s="131"/>
      <c r="AZ255" s="130"/>
      <c r="BA255" s="385"/>
      <c r="BB255" s="385"/>
      <c r="BC255" s="131"/>
      <c r="BD255" s="131"/>
      <c r="BE255" s="130"/>
      <c r="BF255" s="385"/>
      <c r="BG255" s="385"/>
      <c r="BH255" s="131"/>
      <c r="BI255" s="131"/>
      <c r="BJ255" s="130"/>
      <c r="BK255" s="385"/>
      <c r="BL255" s="385"/>
      <c r="BM255" s="131"/>
      <c r="BN255" s="131"/>
      <c r="BO255" s="130"/>
      <c r="BP255" s="385"/>
      <c r="BQ255" s="385"/>
      <c r="BR255" s="131"/>
      <c r="BS255" s="131"/>
      <c r="BT255" s="130"/>
      <c r="BU255" s="385"/>
      <c r="BV255" s="385"/>
      <c r="BW255" s="131"/>
      <c r="BX255" s="131"/>
      <c r="BY255" s="130"/>
      <c r="BZ255" s="385"/>
      <c r="CA255" s="385"/>
      <c r="CB255" s="131"/>
      <c r="CC255" s="131"/>
      <c r="CD255" s="130"/>
      <c r="CE255" s="385"/>
      <c r="CF255" s="385"/>
      <c r="CG255" s="131"/>
      <c r="CH255" s="131"/>
      <c r="CI255" s="130"/>
      <c r="CJ255" s="385"/>
      <c r="CK255" s="385"/>
      <c r="CL255" s="131"/>
      <c r="CM255" s="131"/>
      <c r="CN255" s="130"/>
      <c r="CO255" s="385"/>
      <c r="CP255" s="385"/>
      <c r="CQ255" s="131"/>
      <c r="CR255" s="131"/>
      <c r="CS255" s="130"/>
      <c r="CT255" s="385"/>
      <c r="CU255" s="385"/>
      <c r="CV255" s="131"/>
      <c r="CW255" s="131"/>
      <c r="CX255" s="130"/>
      <c r="CY255" s="385"/>
      <c r="CZ255" s="385"/>
      <c r="DA255" s="131"/>
      <c r="DB255" s="131"/>
      <c r="DC255" s="130"/>
      <c r="DD255" s="385"/>
      <c r="DE255" s="385"/>
      <c r="DF255" s="131"/>
      <c r="DG255" s="131"/>
      <c r="DH255" s="130"/>
      <c r="DI255" s="385"/>
      <c r="DJ255" s="385"/>
      <c r="DK255" s="131"/>
      <c r="DL255" s="131"/>
      <c r="DM255" s="130"/>
      <c r="DN255" s="385"/>
      <c r="DO255" s="385"/>
      <c r="DP255" s="131"/>
      <c r="DQ255" s="131"/>
      <c r="DR255" s="130"/>
      <c r="DS255" s="385"/>
      <c r="DT255" s="385"/>
      <c r="DU255" s="131"/>
      <c r="DV255" s="131"/>
      <c r="DW255" s="130"/>
      <c r="DX255" s="385"/>
      <c r="DY255" s="385"/>
      <c r="DZ255" s="131"/>
      <c r="EA255" s="131"/>
      <c r="EB255" s="130"/>
      <c r="EC255" s="385"/>
      <c r="ED255" s="385"/>
      <c r="EE255" s="131"/>
      <c r="EF255" s="131"/>
      <c r="EG255" s="130"/>
      <c r="EH255" s="385"/>
      <c r="EI255" s="385"/>
      <c r="EJ255" s="131"/>
      <c r="EK255" s="131"/>
      <c r="EL255" s="130"/>
      <c r="EM255" s="385"/>
      <c r="EN255" s="385"/>
      <c r="EO255" s="131"/>
      <c r="EP255" s="131"/>
      <c r="EQ255" s="130"/>
      <c r="ER255" s="385"/>
      <c r="ES255" s="385"/>
      <c r="ET255" s="131"/>
      <c r="EU255" s="131"/>
      <c r="EV255" s="130"/>
      <c r="EW255" s="385"/>
      <c r="EX255" s="385"/>
      <c r="EY255" s="131"/>
      <c r="EZ255" s="131"/>
      <c r="FA255" s="130"/>
      <c r="FB255" s="385"/>
      <c r="FC255" s="385"/>
      <c r="FD255" s="131"/>
      <c r="FE255" s="131"/>
      <c r="FF255" s="130"/>
      <c r="FG255" s="385"/>
      <c r="FH255" s="385"/>
      <c r="FI255" s="131"/>
      <c r="FJ255" s="131"/>
      <c r="FK255" s="130"/>
      <c r="FL255" s="385"/>
      <c r="FM255" s="385"/>
      <c r="FN255" s="131"/>
      <c r="FO255" s="131"/>
      <c r="FP255" s="130"/>
      <c r="FQ255" s="385"/>
      <c r="FR255" s="385"/>
      <c r="FS255" s="131"/>
      <c r="FT255" s="131"/>
      <c r="FU255" s="130"/>
      <c r="FV255" s="385"/>
      <c r="FW255" s="385"/>
      <c r="FX255" s="131"/>
      <c r="FY255" s="131"/>
      <c r="FZ255" s="130"/>
      <c r="GA255" s="385"/>
      <c r="GB255" s="385"/>
      <c r="GC255" s="131"/>
      <c r="GD255" s="131"/>
      <c r="GE255" s="130"/>
      <c r="GF255" s="385"/>
      <c r="GG255" s="385"/>
      <c r="GH255" s="131"/>
      <c r="GI255" s="131"/>
      <c r="GJ255" s="130"/>
      <c r="GK255" s="385"/>
      <c r="GL255" s="385"/>
      <c r="GM255" s="131"/>
      <c r="GN255" s="131"/>
      <c r="GO255" s="130"/>
      <c r="GP255" s="385"/>
      <c r="GQ255" s="385"/>
      <c r="GR255" s="131"/>
      <c r="GS255" s="131"/>
      <c r="GT255" s="130"/>
      <c r="GU255" s="385"/>
      <c r="GV255" s="385"/>
      <c r="GW255" s="131"/>
      <c r="GX255" s="131"/>
      <c r="GY255" s="130"/>
      <c r="GZ255" s="385"/>
      <c r="HA255" s="385"/>
      <c r="HB255" s="131"/>
      <c r="HC255" s="131"/>
      <c r="HD255" s="130"/>
      <c r="HE255" s="385"/>
      <c r="HF255" s="385"/>
      <c r="HG255" s="131"/>
      <c r="HH255" s="131"/>
      <c r="HI255" s="130"/>
      <c r="HJ255" s="385"/>
      <c r="HK255" s="385"/>
      <c r="HL255" s="131"/>
      <c r="HM255" s="131"/>
      <c r="HN255" s="130"/>
      <c r="HO255" s="385"/>
      <c r="HP255" s="385"/>
      <c r="HQ255" s="131"/>
      <c r="HR255" s="131"/>
      <c r="HS255" s="130"/>
      <c r="HT255" s="385"/>
      <c r="HU255" s="385"/>
      <c r="HV255" s="131"/>
      <c r="HW255" s="131"/>
      <c r="HX255" s="130"/>
      <c r="HY255" s="385"/>
      <c r="HZ255" s="385"/>
      <c r="IA255" s="131"/>
      <c r="IB255" s="131"/>
      <c r="IC255" s="130"/>
      <c r="ID255" s="385"/>
      <c r="IE255" s="385"/>
      <c r="IF255" s="131"/>
      <c r="IG255" s="131"/>
      <c r="IH255" s="130"/>
      <c r="II255" s="385"/>
      <c r="IJ255" s="385"/>
      <c r="IK255" s="131"/>
      <c r="IL255" s="131"/>
      <c r="IM255" s="130"/>
      <c r="IN255" s="385"/>
      <c r="IO255" s="385"/>
      <c r="IP255" s="131"/>
      <c r="IQ255" s="131"/>
      <c r="IR255" s="130"/>
      <c r="IS255" s="385"/>
      <c r="IT255" s="385"/>
      <c r="IU255" s="131"/>
      <c r="IV255" s="131"/>
      <c r="IW255" s="130"/>
      <c r="IX255" s="385"/>
      <c r="IY255" s="386"/>
      <c r="IZ255" s="198"/>
      <c r="JA255" s="378"/>
      <c r="JB255" s="256"/>
      <c r="JC255" s="256"/>
    </row>
    <row r="256" spans="1:263" s="3" customFormat="1" x14ac:dyDescent="0.35">
      <c r="A256" s="198"/>
      <c r="B256" s="359"/>
      <c r="C256" s="239"/>
      <c r="D256" s="102" t="s">
        <v>361</v>
      </c>
      <c r="E256" s="102"/>
      <c r="F256" s="384"/>
      <c r="G256" s="131"/>
      <c r="H256" s="325"/>
      <c r="I256" s="202"/>
      <c r="J256" s="324"/>
      <c r="K256" s="131"/>
      <c r="L256" s="131"/>
      <c r="M256" s="385"/>
      <c r="N256" s="385"/>
      <c r="O256" s="131"/>
      <c r="P256" s="131"/>
      <c r="Q256" s="131"/>
      <c r="R256" s="385"/>
      <c r="S256" s="385"/>
      <c r="T256" s="131"/>
      <c r="U256" s="131"/>
      <c r="V256" s="131"/>
      <c r="W256" s="385"/>
      <c r="X256" s="385"/>
      <c r="Y256" s="131"/>
      <c r="Z256" s="131"/>
      <c r="AA256" s="131"/>
      <c r="AB256" s="385"/>
      <c r="AC256" s="385"/>
      <c r="AD256" s="131"/>
      <c r="AE256" s="131"/>
      <c r="AF256" s="131"/>
      <c r="AG256" s="385"/>
      <c r="AH256" s="385"/>
      <c r="AI256" s="131"/>
      <c r="AJ256" s="131"/>
      <c r="AK256" s="131"/>
      <c r="AL256" s="385"/>
      <c r="AM256" s="385"/>
      <c r="AN256" s="131"/>
      <c r="AO256" s="131"/>
      <c r="AP256" s="131"/>
      <c r="AQ256" s="385"/>
      <c r="AR256" s="385"/>
      <c r="AS256" s="131"/>
      <c r="AT256" s="131"/>
      <c r="AU256" s="131"/>
      <c r="AV256" s="385"/>
      <c r="AW256" s="385"/>
      <c r="AX256" s="131"/>
      <c r="AY256" s="131"/>
      <c r="AZ256" s="131"/>
      <c r="BA256" s="385"/>
      <c r="BB256" s="385"/>
      <c r="BC256" s="131"/>
      <c r="BD256" s="131"/>
      <c r="BE256" s="131"/>
      <c r="BF256" s="385"/>
      <c r="BG256" s="385"/>
      <c r="BH256" s="131"/>
      <c r="BI256" s="131"/>
      <c r="BJ256" s="131"/>
      <c r="BK256" s="385"/>
      <c r="BL256" s="385"/>
      <c r="BM256" s="131"/>
      <c r="BN256" s="131"/>
      <c r="BO256" s="131"/>
      <c r="BP256" s="385"/>
      <c r="BQ256" s="385"/>
      <c r="BR256" s="131"/>
      <c r="BS256" s="131"/>
      <c r="BT256" s="131"/>
      <c r="BU256" s="385"/>
      <c r="BV256" s="385"/>
      <c r="BW256" s="131"/>
      <c r="BX256" s="131"/>
      <c r="BY256" s="131"/>
      <c r="BZ256" s="385"/>
      <c r="CA256" s="385"/>
      <c r="CB256" s="131"/>
      <c r="CC256" s="131"/>
      <c r="CD256" s="131"/>
      <c r="CE256" s="385"/>
      <c r="CF256" s="385"/>
      <c r="CG256" s="131"/>
      <c r="CH256" s="131"/>
      <c r="CI256" s="131"/>
      <c r="CJ256" s="385"/>
      <c r="CK256" s="385"/>
      <c r="CL256" s="131"/>
      <c r="CM256" s="131"/>
      <c r="CN256" s="131"/>
      <c r="CO256" s="385"/>
      <c r="CP256" s="385"/>
      <c r="CQ256" s="131"/>
      <c r="CR256" s="131"/>
      <c r="CS256" s="131"/>
      <c r="CT256" s="385"/>
      <c r="CU256" s="385"/>
      <c r="CV256" s="131"/>
      <c r="CW256" s="131"/>
      <c r="CX256" s="131"/>
      <c r="CY256" s="385"/>
      <c r="CZ256" s="385"/>
      <c r="DA256" s="131"/>
      <c r="DB256" s="131"/>
      <c r="DC256" s="131"/>
      <c r="DD256" s="385"/>
      <c r="DE256" s="385"/>
      <c r="DF256" s="131"/>
      <c r="DG256" s="131"/>
      <c r="DH256" s="131"/>
      <c r="DI256" s="385"/>
      <c r="DJ256" s="385"/>
      <c r="DK256" s="131"/>
      <c r="DL256" s="131"/>
      <c r="DM256" s="131"/>
      <c r="DN256" s="385"/>
      <c r="DO256" s="385"/>
      <c r="DP256" s="131"/>
      <c r="DQ256" s="131"/>
      <c r="DR256" s="131"/>
      <c r="DS256" s="385"/>
      <c r="DT256" s="385"/>
      <c r="DU256" s="131"/>
      <c r="DV256" s="131"/>
      <c r="DW256" s="131"/>
      <c r="DX256" s="385"/>
      <c r="DY256" s="385"/>
      <c r="DZ256" s="131"/>
      <c r="EA256" s="131"/>
      <c r="EB256" s="131"/>
      <c r="EC256" s="385"/>
      <c r="ED256" s="385"/>
      <c r="EE256" s="131"/>
      <c r="EF256" s="131"/>
      <c r="EG256" s="131"/>
      <c r="EH256" s="385"/>
      <c r="EI256" s="385"/>
      <c r="EJ256" s="131"/>
      <c r="EK256" s="131"/>
      <c r="EL256" s="131"/>
      <c r="EM256" s="385"/>
      <c r="EN256" s="385"/>
      <c r="EO256" s="131"/>
      <c r="EP256" s="131"/>
      <c r="EQ256" s="131"/>
      <c r="ER256" s="385"/>
      <c r="ES256" s="385"/>
      <c r="ET256" s="131"/>
      <c r="EU256" s="131"/>
      <c r="EV256" s="131"/>
      <c r="EW256" s="385"/>
      <c r="EX256" s="385"/>
      <c r="EY256" s="131"/>
      <c r="EZ256" s="131"/>
      <c r="FA256" s="131"/>
      <c r="FB256" s="385"/>
      <c r="FC256" s="385"/>
      <c r="FD256" s="131"/>
      <c r="FE256" s="131"/>
      <c r="FF256" s="131"/>
      <c r="FG256" s="385"/>
      <c r="FH256" s="385"/>
      <c r="FI256" s="131"/>
      <c r="FJ256" s="131"/>
      <c r="FK256" s="131"/>
      <c r="FL256" s="385"/>
      <c r="FM256" s="385"/>
      <c r="FN256" s="131"/>
      <c r="FO256" s="131"/>
      <c r="FP256" s="131"/>
      <c r="FQ256" s="385"/>
      <c r="FR256" s="385"/>
      <c r="FS256" s="131"/>
      <c r="FT256" s="131"/>
      <c r="FU256" s="131"/>
      <c r="FV256" s="385"/>
      <c r="FW256" s="385"/>
      <c r="FX256" s="131"/>
      <c r="FY256" s="131"/>
      <c r="FZ256" s="131"/>
      <c r="GA256" s="385"/>
      <c r="GB256" s="385"/>
      <c r="GC256" s="131"/>
      <c r="GD256" s="131"/>
      <c r="GE256" s="131"/>
      <c r="GF256" s="385"/>
      <c r="GG256" s="385"/>
      <c r="GH256" s="131"/>
      <c r="GI256" s="131"/>
      <c r="GJ256" s="131"/>
      <c r="GK256" s="385"/>
      <c r="GL256" s="385"/>
      <c r="GM256" s="131"/>
      <c r="GN256" s="131"/>
      <c r="GO256" s="131"/>
      <c r="GP256" s="385"/>
      <c r="GQ256" s="385"/>
      <c r="GR256" s="131"/>
      <c r="GS256" s="131"/>
      <c r="GT256" s="131"/>
      <c r="GU256" s="385"/>
      <c r="GV256" s="385"/>
      <c r="GW256" s="131"/>
      <c r="GX256" s="131"/>
      <c r="GY256" s="131"/>
      <c r="GZ256" s="385"/>
      <c r="HA256" s="385"/>
      <c r="HB256" s="131"/>
      <c r="HC256" s="131"/>
      <c r="HD256" s="131"/>
      <c r="HE256" s="385"/>
      <c r="HF256" s="385"/>
      <c r="HG256" s="131"/>
      <c r="HH256" s="131"/>
      <c r="HI256" s="131"/>
      <c r="HJ256" s="385"/>
      <c r="HK256" s="385"/>
      <c r="HL256" s="131"/>
      <c r="HM256" s="131"/>
      <c r="HN256" s="131"/>
      <c r="HO256" s="385"/>
      <c r="HP256" s="385"/>
      <c r="HQ256" s="131"/>
      <c r="HR256" s="131"/>
      <c r="HS256" s="131"/>
      <c r="HT256" s="385"/>
      <c r="HU256" s="385"/>
      <c r="HV256" s="131"/>
      <c r="HW256" s="131"/>
      <c r="HX256" s="131"/>
      <c r="HY256" s="385"/>
      <c r="HZ256" s="385"/>
      <c r="IA256" s="131"/>
      <c r="IB256" s="131"/>
      <c r="IC256" s="131"/>
      <c r="ID256" s="385"/>
      <c r="IE256" s="385"/>
      <c r="IF256" s="131"/>
      <c r="IG256" s="131"/>
      <c r="IH256" s="131"/>
      <c r="II256" s="385"/>
      <c r="IJ256" s="385"/>
      <c r="IK256" s="131"/>
      <c r="IL256" s="131"/>
      <c r="IM256" s="131"/>
      <c r="IN256" s="385"/>
      <c r="IO256" s="385"/>
      <c r="IP256" s="131"/>
      <c r="IQ256" s="131"/>
      <c r="IR256" s="131"/>
      <c r="IS256" s="385"/>
      <c r="IT256" s="385"/>
      <c r="IU256" s="131"/>
      <c r="IV256" s="131"/>
      <c r="IW256" s="131"/>
      <c r="IX256" s="385"/>
      <c r="IY256" s="386"/>
      <c r="IZ256" s="198"/>
      <c r="JA256" s="378"/>
      <c r="JB256" s="256"/>
      <c r="JC256" s="256"/>
    </row>
    <row r="257" spans="1:263" s="3" customFormat="1" x14ac:dyDescent="0.35">
      <c r="A257" s="198"/>
      <c r="B257" s="359"/>
      <c r="C257" s="239"/>
      <c r="D257" s="102"/>
      <c r="E257" s="102"/>
      <c r="F257" s="384"/>
      <c r="G257" s="131"/>
      <c r="H257" s="325"/>
      <c r="I257" s="202"/>
      <c r="J257" s="324"/>
      <c r="K257" s="131"/>
      <c r="L257" s="131"/>
      <c r="M257" s="385"/>
      <c r="N257" s="385"/>
      <c r="O257" s="131"/>
      <c r="P257" s="131"/>
      <c r="Q257" s="131"/>
      <c r="R257" s="385"/>
      <c r="S257" s="385"/>
      <c r="T257" s="131"/>
      <c r="U257" s="131"/>
      <c r="V257" s="131"/>
      <c r="W257" s="385"/>
      <c r="X257" s="385"/>
      <c r="Y257" s="131"/>
      <c r="Z257" s="131"/>
      <c r="AA257" s="131"/>
      <c r="AB257" s="385"/>
      <c r="AC257" s="385"/>
      <c r="AD257" s="131"/>
      <c r="AE257" s="131"/>
      <c r="AF257" s="131"/>
      <c r="AG257" s="385"/>
      <c r="AH257" s="385"/>
      <c r="AI257" s="131"/>
      <c r="AJ257" s="131"/>
      <c r="AK257" s="131"/>
      <c r="AL257" s="385"/>
      <c r="AM257" s="385"/>
      <c r="AN257" s="131"/>
      <c r="AO257" s="131"/>
      <c r="AP257" s="131"/>
      <c r="AQ257" s="385"/>
      <c r="AR257" s="385"/>
      <c r="AS257" s="131"/>
      <c r="AT257" s="131"/>
      <c r="AU257" s="131"/>
      <c r="AV257" s="385"/>
      <c r="AW257" s="385"/>
      <c r="AX257" s="131"/>
      <c r="AY257" s="131"/>
      <c r="AZ257" s="131"/>
      <c r="BA257" s="385"/>
      <c r="BB257" s="385"/>
      <c r="BC257" s="131"/>
      <c r="BD257" s="131"/>
      <c r="BE257" s="131"/>
      <c r="BF257" s="385"/>
      <c r="BG257" s="385"/>
      <c r="BH257" s="131"/>
      <c r="BI257" s="131"/>
      <c r="BJ257" s="131"/>
      <c r="BK257" s="385"/>
      <c r="BL257" s="385"/>
      <c r="BM257" s="131"/>
      <c r="BN257" s="131"/>
      <c r="BO257" s="131"/>
      <c r="BP257" s="385"/>
      <c r="BQ257" s="385"/>
      <c r="BR257" s="131"/>
      <c r="BS257" s="131"/>
      <c r="BT257" s="131"/>
      <c r="BU257" s="385"/>
      <c r="BV257" s="385"/>
      <c r="BW257" s="131"/>
      <c r="BX257" s="131"/>
      <c r="BY257" s="131"/>
      <c r="BZ257" s="385"/>
      <c r="CA257" s="385"/>
      <c r="CB257" s="131"/>
      <c r="CC257" s="131"/>
      <c r="CD257" s="131"/>
      <c r="CE257" s="385"/>
      <c r="CF257" s="385"/>
      <c r="CG257" s="131"/>
      <c r="CH257" s="131"/>
      <c r="CI257" s="131"/>
      <c r="CJ257" s="385"/>
      <c r="CK257" s="385"/>
      <c r="CL257" s="131"/>
      <c r="CM257" s="131"/>
      <c r="CN257" s="131"/>
      <c r="CO257" s="385"/>
      <c r="CP257" s="385"/>
      <c r="CQ257" s="131"/>
      <c r="CR257" s="131"/>
      <c r="CS257" s="131"/>
      <c r="CT257" s="385"/>
      <c r="CU257" s="385"/>
      <c r="CV257" s="131"/>
      <c r="CW257" s="131"/>
      <c r="CX257" s="131"/>
      <c r="CY257" s="385"/>
      <c r="CZ257" s="385"/>
      <c r="DA257" s="131"/>
      <c r="DB257" s="131"/>
      <c r="DC257" s="131"/>
      <c r="DD257" s="385"/>
      <c r="DE257" s="385"/>
      <c r="DF257" s="131"/>
      <c r="DG257" s="131"/>
      <c r="DH257" s="131"/>
      <c r="DI257" s="385"/>
      <c r="DJ257" s="385"/>
      <c r="DK257" s="131"/>
      <c r="DL257" s="131"/>
      <c r="DM257" s="131"/>
      <c r="DN257" s="385"/>
      <c r="DO257" s="385"/>
      <c r="DP257" s="131"/>
      <c r="DQ257" s="131"/>
      <c r="DR257" s="131"/>
      <c r="DS257" s="385"/>
      <c r="DT257" s="385"/>
      <c r="DU257" s="131"/>
      <c r="DV257" s="131"/>
      <c r="DW257" s="131"/>
      <c r="DX257" s="385"/>
      <c r="DY257" s="385"/>
      <c r="DZ257" s="131"/>
      <c r="EA257" s="131"/>
      <c r="EB257" s="131"/>
      <c r="EC257" s="385"/>
      <c r="ED257" s="385"/>
      <c r="EE257" s="131"/>
      <c r="EF257" s="131"/>
      <c r="EG257" s="131"/>
      <c r="EH257" s="385"/>
      <c r="EI257" s="385"/>
      <c r="EJ257" s="131"/>
      <c r="EK257" s="131"/>
      <c r="EL257" s="131"/>
      <c r="EM257" s="385"/>
      <c r="EN257" s="385"/>
      <c r="EO257" s="131"/>
      <c r="EP257" s="131"/>
      <c r="EQ257" s="131"/>
      <c r="ER257" s="385"/>
      <c r="ES257" s="385"/>
      <c r="ET257" s="131"/>
      <c r="EU257" s="131"/>
      <c r="EV257" s="131"/>
      <c r="EW257" s="385"/>
      <c r="EX257" s="385"/>
      <c r="EY257" s="131"/>
      <c r="EZ257" s="131"/>
      <c r="FA257" s="131"/>
      <c r="FB257" s="385"/>
      <c r="FC257" s="385"/>
      <c r="FD257" s="131"/>
      <c r="FE257" s="131"/>
      <c r="FF257" s="131"/>
      <c r="FG257" s="385"/>
      <c r="FH257" s="385"/>
      <c r="FI257" s="131"/>
      <c r="FJ257" s="131"/>
      <c r="FK257" s="131"/>
      <c r="FL257" s="385"/>
      <c r="FM257" s="385"/>
      <c r="FN257" s="131"/>
      <c r="FO257" s="131"/>
      <c r="FP257" s="131"/>
      <c r="FQ257" s="385"/>
      <c r="FR257" s="385"/>
      <c r="FS257" s="131"/>
      <c r="FT257" s="131"/>
      <c r="FU257" s="131"/>
      <c r="FV257" s="385"/>
      <c r="FW257" s="385"/>
      <c r="FX257" s="131"/>
      <c r="FY257" s="131"/>
      <c r="FZ257" s="131"/>
      <c r="GA257" s="385"/>
      <c r="GB257" s="385"/>
      <c r="GC257" s="131"/>
      <c r="GD257" s="131"/>
      <c r="GE257" s="131"/>
      <c r="GF257" s="385"/>
      <c r="GG257" s="385"/>
      <c r="GH257" s="131"/>
      <c r="GI257" s="131"/>
      <c r="GJ257" s="131"/>
      <c r="GK257" s="385"/>
      <c r="GL257" s="385"/>
      <c r="GM257" s="131"/>
      <c r="GN257" s="131"/>
      <c r="GO257" s="131"/>
      <c r="GP257" s="385"/>
      <c r="GQ257" s="385"/>
      <c r="GR257" s="131"/>
      <c r="GS257" s="131"/>
      <c r="GT257" s="131"/>
      <c r="GU257" s="385"/>
      <c r="GV257" s="385"/>
      <c r="GW257" s="131"/>
      <c r="GX257" s="131"/>
      <c r="GY257" s="131"/>
      <c r="GZ257" s="385"/>
      <c r="HA257" s="385"/>
      <c r="HB257" s="131"/>
      <c r="HC257" s="131"/>
      <c r="HD257" s="131"/>
      <c r="HE257" s="385"/>
      <c r="HF257" s="385"/>
      <c r="HG257" s="131"/>
      <c r="HH257" s="131"/>
      <c r="HI257" s="131"/>
      <c r="HJ257" s="385"/>
      <c r="HK257" s="385"/>
      <c r="HL257" s="131"/>
      <c r="HM257" s="131"/>
      <c r="HN257" s="131"/>
      <c r="HO257" s="385"/>
      <c r="HP257" s="385"/>
      <c r="HQ257" s="131"/>
      <c r="HR257" s="131"/>
      <c r="HS257" s="131"/>
      <c r="HT257" s="385"/>
      <c r="HU257" s="385"/>
      <c r="HV257" s="131"/>
      <c r="HW257" s="131"/>
      <c r="HX257" s="131"/>
      <c r="HY257" s="385"/>
      <c r="HZ257" s="385"/>
      <c r="IA257" s="131"/>
      <c r="IB257" s="131"/>
      <c r="IC257" s="131"/>
      <c r="ID257" s="385"/>
      <c r="IE257" s="385"/>
      <c r="IF257" s="131"/>
      <c r="IG257" s="131"/>
      <c r="IH257" s="131"/>
      <c r="II257" s="385"/>
      <c r="IJ257" s="385"/>
      <c r="IK257" s="131"/>
      <c r="IL257" s="131"/>
      <c r="IM257" s="131"/>
      <c r="IN257" s="385"/>
      <c r="IO257" s="385"/>
      <c r="IP257" s="131"/>
      <c r="IQ257" s="131"/>
      <c r="IR257" s="131"/>
      <c r="IS257" s="385"/>
      <c r="IT257" s="385"/>
      <c r="IU257" s="131"/>
      <c r="IV257" s="131"/>
      <c r="IW257" s="131"/>
      <c r="IX257" s="385"/>
      <c r="IY257" s="386"/>
      <c r="IZ257" s="198"/>
      <c r="JA257" s="378"/>
      <c r="JB257" s="256"/>
      <c r="JC257" s="256"/>
    </row>
    <row r="258" spans="1:263" s="3" customFormat="1" ht="15" thickBot="1" x14ac:dyDescent="0.4">
      <c r="A258" s="198"/>
      <c r="B258" s="359"/>
      <c r="C258" s="239"/>
      <c r="D258" s="102"/>
      <c r="E258" s="102"/>
      <c r="F258" s="384"/>
      <c r="G258" s="131"/>
      <c r="H258" s="325"/>
      <c r="I258" s="202"/>
      <c r="J258" s="324"/>
      <c r="K258" s="131"/>
      <c r="L258" s="131"/>
      <c r="M258" s="385"/>
      <c r="N258" s="385"/>
      <c r="O258" s="131"/>
      <c r="P258" s="131"/>
      <c r="Q258" s="131"/>
      <c r="R258" s="385"/>
      <c r="S258" s="385"/>
      <c r="T258" s="131"/>
      <c r="U258" s="131"/>
      <c r="V258" s="131"/>
      <c r="W258" s="385"/>
      <c r="X258" s="385"/>
      <c r="Y258" s="131"/>
      <c r="Z258" s="131"/>
      <c r="AA258" s="131"/>
      <c r="AB258" s="385"/>
      <c r="AC258" s="385"/>
      <c r="AD258" s="131"/>
      <c r="AE258" s="131"/>
      <c r="AF258" s="131"/>
      <c r="AG258" s="385"/>
      <c r="AH258" s="385"/>
      <c r="AI258" s="131"/>
      <c r="AJ258" s="131"/>
      <c r="AK258" s="131"/>
      <c r="AL258" s="385"/>
      <c r="AM258" s="385"/>
      <c r="AN258" s="131"/>
      <c r="AO258" s="131"/>
      <c r="AP258" s="131"/>
      <c r="AQ258" s="385"/>
      <c r="AR258" s="385"/>
      <c r="AS258" s="131"/>
      <c r="AT258" s="131"/>
      <c r="AU258" s="131"/>
      <c r="AV258" s="385"/>
      <c r="AW258" s="385"/>
      <c r="AX258" s="131"/>
      <c r="AY258" s="131"/>
      <c r="AZ258" s="131"/>
      <c r="BA258" s="385"/>
      <c r="BB258" s="385"/>
      <c r="BC258" s="131"/>
      <c r="BD258" s="131"/>
      <c r="BE258" s="131"/>
      <c r="BF258" s="385"/>
      <c r="BG258" s="385"/>
      <c r="BH258" s="131"/>
      <c r="BI258" s="131"/>
      <c r="BJ258" s="131"/>
      <c r="BK258" s="385"/>
      <c r="BL258" s="385"/>
      <c r="BM258" s="131"/>
      <c r="BN258" s="131"/>
      <c r="BO258" s="131"/>
      <c r="BP258" s="385"/>
      <c r="BQ258" s="385"/>
      <c r="BR258" s="131"/>
      <c r="BS258" s="131"/>
      <c r="BT258" s="131"/>
      <c r="BU258" s="385"/>
      <c r="BV258" s="385"/>
      <c r="BW258" s="131"/>
      <c r="BX258" s="131"/>
      <c r="BY258" s="131"/>
      <c r="BZ258" s="385"/>
      <c r="CA258" s="385"/>
      <c r="CB258" s="131"/>
      <c r="CC258" s="131"/>
      <c r="CD258" s="131"/>
      <c r="CE258" s="385"/>
      <c r="CF258" s="385"/>
      <c r="CG258" s="131"/>
      <c r="CH258" s="131"/>
      <c r="CI258" s="131"/>
      <c r="CJ258" s="385"/>
      <c r="CK258" s="385"/>
      <c r="CL258" s="131"/>
      <c r="CM258" s="131"/>
      <c r="CN258" s="131"/>
      <c r="CO258" s="385"/>
      <c r="CP258" s="385"/>
      <c r="CQ258" s="131"/>
      <c r="CR258" s="131"/>
      <c r="CS258" s="131"/>
      <c r="CT258" s="385"/>
      <c r="CU258" s="385"/>
      <c r="CV258" s="131"/>
      <c r="CW258" s="131"/>
      <c r="CX258" s="131"/>
      <c r="CY258" s="385"/>
      <c r="CZ258" s="385"/>
      <c r="DA258" s="131"/>
      <c r="DB258" s="131"/>
      <c r="DC258" s="131"/>
      <c r="DD258" s="385"/>
      <c r="DE258" s="385"/>
      <c r="DF258" s="131"/>
      <c r="DG258" s="131"/>
      <c r="DH258" s="131"/>
      <c r="DI258" s="385"/>
      <c r="DJ258" s="385"/>
      <c r="DK258" s="131"/>
      <c r="DL258" s="131"/>
      <c r="DM258" s="131"/>
      <c r="DN258" s="385"/>
      <c r="DO258" s="385"/>
      <c r="DP258" s="131"/>
      <c r="DQ258" s="131"/>
      <c r="DR258" s="131"/>
      <c r="DS258" s="385"/>
      <c r="DT258" s="385"/>
      <c r="DU258" s="131"/>
      <c r="DV258" s="131"/>
      <c r="DW258" s="131"/>
      <c r="DX258" s="385"/>
      <c r="DY258" s="385"/>
      <c r="DZ258" s="131"/>
      <c r="EA258" s="131"/>
      <c r="EB258" s="131"/>
      <c r="EC258" s="385"/>
      <c r="ED258" s="385"/>
      <c r="EE258" s="131"/>
      <c r="EF258" s="131"/>
      <c r="EG258" s="131"/>
      <c r="EH258" s="385"/>
      <c r="EI258" s="385"/>
      <c r="EJ258" s="131"/>
      <c r="EK258" s="131"/>
      <c r="EL258" s="131"/>
      <c r="EM258" s="385"/>
      <c r="EN258" s="385"/>
      <c r="EO258" s="131"/>
      <c r="EP258" s="131"/>
      <c r="EQ258" s="131"/>
      <c r="ER258" s="385"/>
      <c r="ES258" s="385"/>
      <c r="ET258" s="131"/>
      <c r="EU258" s="131"/>
      <c r="EV258" s="131"/>
      <c r="EW258" s="385"/>
      <c r="EX258" s="385"/>
      <c r="EY258" s="131"/>
      <c r="EZ258" s="131"/>
      <c r="FA258" s="131"/>
      <c r="FB258" s="385"/>
      <c r="FC258" s="385"/>
      <c r="FD258" s="131"/>
      <c r="FE258" s="131"/>
      <c r="FF258" s="131"/>
      <c r="FG258" s="385"/>
      <c r="FH258" s="385"/>
      <c r="FI258" s="131"/>
      <c r="FJ258" s="131"/>
      <c r="FK258" s="131"/>
      <c r="FL258" s="385"/>
      <c r="FM258" s="385"/>
      <c r="FN258" s="131"/>
      <c r="FO258" s="131"/>
      <c r="FP258" s="131"/>
      <c r="FQ258" s="385"/>
      <c r="FR258" s="385"/>
      <c r="FS258" s="131"/>
      <c r="FT258" s="131"/>
      <c r="FU258" s="131"/>
      <c r="FV258" s="385"/>
      <c r="FW258" s="385"/>
      <c r="FX258" s="131"/>
      <c r="FY258" s="131"/>
      <c r="FZ258" s="131"/>
      <c r="GA258" s="385"/>
      <c r="GB258" s="385"/>
      <c r="GC258" s="131"/>
      <c r="GD258" s="131"/>
      <c r="GE258" s="131"/>
      <c r="GF258" s="385"/>
      <c r="GG258" s="385"/>
      <c r="GH258" s="131"/>
      <c r="GI258" s="131"/>
      <c r="GJ258" s="131"/>
      <c r="GK258" s="385"/>
      <c r="GL258" s="385"/>
      <c r="GM258" s="131"/>
      <c r="GN258" s="131"/>
      <c r="GO258" s="131"/>
      <c r="GP258" s="385"/>
      <c r="GQ258" s="385"/>
      <c r="GR258" s="131"/>
      <c r="GS258" s="131"/>
      <c r="GT258" s="131"/>
      <c r="GU258" s="385"/>
      <c r="GV258" s="385"/>
      <c r="GW258" s="131"/>
      <c r="GX258" s="131"/>
      <c r="GY258" s="131"/>
      <c r="GZ258" s="385"/>
      <c r="HA258" s="385"/>
      <c r="HB258" s="131"/>
      <c r="HC258" s="131"/>
      <c r="HD258" s="131"/>
      <c r="HE258" s="385"/>
      <c r="HF258" s="385"/>
      <c r="HG258" s="131"/>
      <c r="HH258" s="131"/>
      <c r="HI258" s="131"/>
      <c r="HJ258" s="385"/>
      <c r="HK258" s="385"/>
      <c r="HL258" s="131"/>
      <c r="HM258" s="131"/>
      <c r="HN258" s="131"/>
      <c r="HO258" s="385"/>
      <c r="HP258" s="385"/>
      <c r="HQ258" s="131"/>
      <c r="HR258" s="131"/>
      <c r="HS258" s="131"/>
      <c r="HT258" s="385"/>
      <c r="HU258" s="385"/>
      <c r="HV258" s="131"/>
      <c r="HW258" s="131"/>
      <c r="HX258" s="131"/>
      <c r="HY258" s="385"/>
      <c r="HZ258" s="385"/>
      <c r="IA258" s="131"/>
      <c r="IB258" s="131"/>
      <c r="IC258" s="131"/>
      <c r="ID258" s="385"/>
      <c r="IE258" s="385"/>
      <c r="IF258" s="131"/>
      <c r="IG258" s="131"/>
      <c r="IH258" s="131"/>
      <c r="II258" s="385"/>
      <c r="IJ258" s="385"/>
      <c r="IK258" s="131"/>
      <c r="IL258" s="131"/>
      <c r="IM258" s="131"/>
      <c r="IN258" s="385"/>
      <c r="IO258" s="385"/>
      <c r="IP258" s="131"/>
      <c r="IQ258" s="131"/>
      <c r="IR258" s="131"/>
      <c r="IS258" s="385"/>
      <c r="IT258" s="385"/>
      <c r="IU258" s="131"/>
      <c r="IV258" s="131"/>
      <c r="IW258" s="131"/>
      <c r="IX258" s="385"/>
      <c r="IY258" s="386"/>
      <c r="IZ258" s="198"/>
      <c r="JA258" s="378"/>
      <c r="JB258" s="256"/>
      <c r="JC258" s="256"/>
    </row>
    <row r="259" spans="1:263" s="127" customFormat="1" ht="28.5" customHeight="1" thickBot="1" x14ac:dyDescent="0.4">
      <c r="A259" s="419"/>
      <c r="B259" s="420"/>
      <c r="C259" s="126" t="s">
        <v>487</v>
      </c>
      <c r="D259" s="248" t="s">
        <v>356</v>
      </c>
      <c r="E259" s="421"/>
      <c r="F259" s="286"/>
      <c r="G259" s="250"/>
      <c r="H259" s="422"/>
      <c r="I259" s="423"/>
      <c r="J259" s="424"/>
      <c r="K259" s="251"/>
      <c r="L259" s="251"/>
      <c r="M259" s="251"/>
      <c r="N259" s="251"/>
      <c r="O259" s="425"/>
      <c r="P259" s="251"/>
      <c r="Q259" s="251"/>
      <c r="R259" s="251"/>
      <c r="S259" s="251"/>
      <c r="T259" s="425"/>
      <c r="U259" s="251"/>
      <c r="V259" s="251"/>
      <c r="W259" s="251"/>
      <c r="X259" s="251"/>
      <c r="Y259" s="425"/>
      <c r="Z259" s="251"/>
      <c r="AA259" s="251"/>
      <c r="AB259" s="251"/>
      <c r="AC259" s="251"/>
      <c r="AD259" s="425"/>
      <c r="AE259" s="251"/>
      <c r="AF259" s="251"/>
      <c r="AG259" s="251"/>
      <c r="AH259" s="251"/>
      <c r="AI259" s="425"/>
      <c r="AJ259" s="251"/>
      <c r="AK259" s="251"/>
      <c r="AL259" s="251"/>
      <c r="AM259" s="251"/>
      <c r="AN259" s="425"/>
      <c r="AO259" s="251"/>
      <c r="AP259" s="251"/>
      <c r="AQ259" s="251"/>
      <c r="AR259" s="251"/>
      <c r="AS259" s="425"/>
      <c r="AT259" s="251"/>
      <c r="AU259" s="251"/>
      <c r="AV259" s="251"/>
      <c r="AW259" s="251"/>
      <c r="AX259" s="425"/>
      <c r="AY259" s="251"/>
      <c r="AZ259" s="251"/>
      <c r="BA259" s="251"/>
      <c r="BB259" s="251"/>
      <c r="BC259" s="425"/>
      <c r="BD259" s="251"/>
      <c r="BE259" s="251"/>
      <c r="BF259" s="251"/>
      <c r="BG259" s="251"/>
      <c r="BH259" s="425"/>
      <c r="BI259" s="251"/>
      <c r="BJ259" s="251"/>
      <c r="BK259" s="251"/>
      <c r="BL259" s="251"/>
      <c r="BM259" s="425"/>
      <c r="BN259" s="251"/>
      <c r="BO259" s="251"/>
      <c r="BP259" s="251"/>
      <c r="BQ259" s="251"/>
      <c r="BR259" s="425"/>
      <c r="BS259" s="251"/>
      <c r="BT259" s="251"/>
      <c r="BU259" s="251"/>
      <c r="BV259" s="251"/>
      <c r="BW259" s="425"/>
      <c r="BX259" s="251"/>
      <c r="BY259" s="251"/>
      <c r="BZ259" s="251"/>
      <c r="CA259" s="251"/>
      <c r="CB259" s="425"/>
      <c r="CC259" s="251"/>
      <c r="CD259" s="251"/>
      <c r="CE259" s="251"/>
      <c r="CF259" s="251"/>
      <c r="CG259" s="425"/>
      <c r="CH259" s="251"/>
      <c r="CI259" s="251"/>
      <c r="CJ259" s="251"/>
      <c r="CK259" s="251"/>
      <c r="CL259" s="425"/>
      <c r="CM259" s="251"/>
      <c r="CN259" s="251"/>
      <c r="CO259" s="251"/>
      <c r="CP259" s="251"/>
      <c r="CQ259" s="425"/>
      <c r="CR259" s="251"/>
      <c r="CS259" s="251"/>
      <c r="CT259" s="251"/>
      <c r="CU259" s="251"/>
      <c r="CV259" s="425"/>
      <c r="CW259" s="251"/>
      <c r="CX259" s="251"/>
      <c r="CY259" s="251"/>
      <c r="CZ259" s="251"/>
      <c r="DA259" s="425"/>
      <c r="DB259" s="251"/>
      <c r="DC259" s="251"/>
      <c r="DD259" s="251"/>
      <c r="DE259" s="251"/>
      <c r="DF259" s="425"/>
      <c r="DG259" s="251"/>
      <c r="DH259" s="251"/>
      <c r="DI259" s="251"/>
      <c r="DJ259" s="251"/>
      <c r="DK259" s="425"/>
      <c r="DL259" s="251"/>
      <c r="DM259" s="251"/>
      <c r="DN259" s="251"/>
      <c r="DO259" s="251"/>
      <c r="DP259" s="425"/>
      <c r="DQ259" s="251"/>
      <c r="DR259" s="251"/>
      <c r="DS259" s="251"/>
      <c r="DT259" s="251"/>
      <c r="DU259" s="425"/>
      <c r="DV259" s="251"/>
      <c r="DW259" s="251"/>
      <c r="DX259" s="251"/>
      <c r="DY259" s="251"/>
      <c r="DZ259" s="425"/>
      <c r="EA259" s="251"/>
      <c r="EB259" s="251"/>
      <c r="EC259" s="251"/>
      <c r="ED259" s="251"/>
      <c r="EE259" s="425"/>
      <c r="EF259" s="251"/>
      <c r="EG259" s="251"/>
      <c r="EH259" s="251"/>
      <c r="EI259" s="251"/>
      <c r="EJ259" s="425"/>
      <c r="EK259" s="251"/>
      <c r="EL259" s="251"/>
      <c r="EM259" s="251"/>
      <c r="EN259" s="251"/>
      <c r="EO259" s="425"/>
      <c r="EP259" s="251"/>
      <c r="EQ259" s="251"/>
      <c r="ER259" s="251"/>
      <c r="ES259" s="251"/>
      <c r="ET259" s="425"/>
      <c r="EU259" s="251"/>
      <c r="EV259" s="251"/>
      <c r="EW259" s="251"/>
      <c r="EX259" s="251"/>
      <c r="EY259" s="425"/>
      <c r="EZ259" s="251"/>
      <c r="FA259" s="251"/>
      <c r="FB259" s="251"/>
      <c r="FC259" s="251"/>
      <c r="FD259" s="425"/>
      <c r="FE259" s="251"/>
      <c r="FF259" s="251"/>
      <c r="FG259" s="251"/>
      <c r="FH259" s="251"/>
      <c r="FI259" s="425"/>
      <c r="FJ259" s="251"/>
      <c r="FK259" s="251"/>
      <c r="FL259" s="251"/>
      <c r="FM259" s="251"/>
      <c r="FN259" s="425"/>
      <c r="FO259" s="251"/>
      <c r="FP259" s="251"/>
      <c r="FQ259" s="251"/>
      <c r="FR259" s="251"/>
      <c r="FS259" s="425"/>
      <c r="FT259" s="251"/>
      <c r="FU259" s="251"/>
      <c r="FV259" s="251"/>
      <c r="FW259" s="251"/>
      <c r="FX259" s="425"/>
      <c r="FY259" s="251"/>
      <c r="FZ259" s="251"/>
      <c r="GA259" s="251"/>
      <c r="GB259" s="251"/>
      <c r="GC259" s="425"/>
      <c r="GD259" s="251"/>
      <c r="GE259" s="251"/>
      <c r="GF259" s="251"/>
      <c r="GG259" s="251"/>
      <c r="GH259" s="425"/>
      <c r="GI259" s="251"/>
      <c r="GJ259" s="251"/>
      <c r="GK259" s="251"/>
      <c r="GL259" s="251"/>
      <c r="GM259" s="425"/>
      <c r="GN259" s="251"/>
      <c r="GO259" s="251"/>
      <c r="GP259" s="251"/>
      <c r="GQ259" s="251"/>
      <c r="GR259" s="425"/>
      <c r="GS259" s="251"/>
      <c r="GT259" s="251"/>
      <c r="GU259" s="251"/>
      <c r="GV259" s="251"/>
      <c r="GW259" s="425"/>
      <c r="GX259" s="251"/>
      <c r="GY259" s="251"/>
      <c r="GZ259" s="251"/>
      <c r="HA259" s="251"/>
      <c r="HB259" s="425"/>
      <c r="HC259" s="251"/>
      <c r="HD259" s="251"/>
      <c r="HE259" s="251"/>
      <c r="HF259" s="251"/>
      <c r="HG259" s="425"/>
      <c r="HH259" s="251"/>
      <c r="HI259" s="251"/>
      <c r="HJ259" s="251"/>
      <c r="HK259" s="251"/>
      <c r="HL259" s="425"/>
      <c r="HM259" s="251"/>
      <c r="HN259" s="251"/>
      <c r="HO259" s="251"/>
      <c r="HP259" s="251"/>
      <c r="HQ259" s="425"/>
      <c r="HR259" s="251"/>
      <c r="HS259" s="251"/>
      <c r="HT259" s="251"/>
      <c r="HU259" s="251"/>
      <c r="HV259" s="425"/>
      <c r="HW259" s="251"/>
      <c r="HX259" s="251"/>
      <c r="HY259" s="251"/>
      <c r="HZ259" s="251"/>
      <c r="IA259" s="425"/>
      <c r="IB259" s="251"/>
      <c r="IC259" s="251"/>
      <c r="ID259" s="251"/>
      <c r="IE259" s="251"/>
      <c r="IF259" s="425"/>
      <c r="IG259" s="251"/>
      <c r="IH259" s="251"/>
      <c r="II259" s="251"/>
      <c r="IJ259" s="251"/>
      <c r="IK259" s="425"/>
      <c r="IL259" s="251"/>
      <c r="IM259" s="251"/>
      <c r="IN259" s="251"/>
      <c r="IO259" s="251"/>
      <c r="IP259" s="425"/>
      <c r="IQ259" s="251"/>
      <c r="IR259" s="251"/>
      <c r="IS259" s="251"/>
      <c r="IT259" s="251"/>
      <c r="IU259" s="425"/>
      <c r="IV259" s="251"/>
      <c r="IW259" s="251"/>
      <c r="IX259" s="251"/>
      <c r="IY259" s="426"/>
      <c r="IZ259" s="198"/>
      <c r="JA259" s="427"/>
      <c r="JB259" s="428"/>
      <c r="JC259" s="428"/>
    </row>
    <row r="260" spans="1:263" s="3" customFormat="1" x14ac:dyDescent="0.35">
      <c r="A260" s="198"/>
      <c r="B260" s="359"/>
      <c r="C260" s="239"/>
      <c r="D260" s="102"/>
      <c r="E260" s="102"/>
      <c r="F260" s="384"/>
      <c r="G260" s="131"/>
      <c r="H260" s="325"/>
      <c r="I260" s="202"/>
      <c r="J260" s="324"/>
      <c r="K260" s="131"/>
      <c r="L260" s="131"/>
      <c r="M260" s="385"/>
      <c r="N260" s="385"/>
      <c r="O260" s="131"/>
      <c r="P260" s="131"/>
      <c r="Q260" s="131"/>
      <c r="R260" s="385"/>
      <c r="S260" s="385"/>
      <c r="T260" s="131"/>
      <c r="U260" s="131"/>
      <c r="V260" s="131"/>
      <c r="W260" s="385"/>
      <c r="X260" s="385"/>
      <c r="Y260" s="131"/>
      <c r="Z260" s="131"/>
      <c r="AA260" s="131"/>
      <c r="AB260" s="385"/>
      <c r="AC260" s="385"/>
      <c r="AD260" s="131"/>
      <c r="AE260" s="131"/>
      <c r="AF260" s="131"/>
      <c r="AG260" s="385"/>
      <c r="AH260" s="385"/>
      <c r="AI260" s="131"/>
      <c r="AJ260" s="131"/>
      <c r="AK260" s="131"/>
      <c r="AL260" s="385"/>
      <c r="AM260" s="385"/>
      <c r="AN260" s="131"/>
      <c r="AO260" s="131"/>
      <c r="AP260" s="131"/>
      <c r="AQ260" s="385"/>
      <c r="AR260" s="385"/>
      <c r="AS260" s="131"/>
      <c r="AT260" s="131"/>
      <c r="AU260" s="131"/>
      <c r="AV260" s="385"/>
      <c r="AW260" s="385"/>
      <c r="AX260" s="131"/>
      <c r="AY260" s="131"/>
      <c r="AZ260" s="131"/>
      <c r="BA260" s="385"/>
      <c r="BB260" s="385"/>
      <c r="BC260" s="131"/>
      <c r="BD260" s="131"/>
      <c r="BE260" s="131"/>
      <c r="BF260" s="385"/>
      <c r="BG260" s="385"/>
      <c r="BH260" s="131"/>
      <c r="BI260" s="131"/>
      <c r="BJ260" s="131"/>
      <c r="BK260" s="385"/>
      <c r="BL260" s="385"/>
      <c r="BM260" s="131"/>
      <c r="BN260" s="131"/>
      <c r="BO260" s="131"/>
      <c r="BP260" s="385"/>
      <c r="BQ260" s="385"/>
      <c r="BR260" s="131"/>
      <c r="BS260" s="131"/>
      <c r="BT260" s="131"/>
      <c r="BU260" s="385"/>
      <c r="BV260" s="385"/>
      <c r="BW260" s="131"/>
      <c r="BX260" s="131"/>
      <c r="BY260" s="131"/>
      <c r="BZ260" s="385"/>
      <c r="CA260" s="385"/>
      <c r="CB260" s="131"/>
      <c r="CC260" s="131"/>
      <c r="CD260" s="131"/>
      <c r="CE260" s="385"/>
      <c r="CF260" s="385"/>
      <c r="CG260" s="131"/>
      <c r="CH260" s="131"/>
      <c r="CI260" s="131"/>
      <c r="CJ260" s="385"/>
      <c r="CK260" s="385"/>
      <c r="CL260" s="131"/>
      <c r="CM260" s="131"/>
      <c r="CN260" s="131"/>
      <c r="CO260" s="385"/>
      <c r="CP260" s="385"/>
      <c r="CQ260" s="131"/>
      <c r="CR260" s="131"/>
      <c r="CS260" s="131"/>
      <c r="CT260" s="385"/>
      <c r="CU260" s="385"/>
      <c r="CV260" s="131"/>
      <c r="CW260" s="131"/>
      <c r="CX260" s="131"/>
      <c r="CY260" s="385"/>
      <c r="CZ260" s="385"/>
      <c r="DA260" s="131"/>
      <c r="DB260" s="131"/>
      <c r="DC260" s="131"/>
      <c r="DD260" s="385"/>
      <c r="DE260" s="385"/>
      <c r="DF260" s="131"/>
      <c r="DG260" s="131"/>
      <c r="DH260" s="131"/>
      <c r="DI260" s="385"/>
      <c r="DJ260" s="385"/>
      <c r="DK260" s="131"/>
      <c r="DL260" s="131"/>
      <c r="DM260" s="131"/>
      <c r="DN260" s="385"/>
      <c r="DO260" s="385"/>
      <c r="DP260" s="131"/>
      <c r="DQ260" s="131"/>
      <c r="DR260" s="131"/>
      <c r="DS260" s="385"/>
      <c r="DT260" s="385"/>
      <c r="DU260" s="131"/>
      <c r="DV260" s="131"/>
      <c r="DW260" s="131"/>
      <c r="DX260" s="385"/>
      <c r="DY260" s="385"/>
      <c r="DZ260" s="131"/>
      <c r="EA260" s="131"/>
      <c r="EB260" s="131"/>
      <c r="EC260" s="385"/>
      <c r="ED260" s="385"/>
      <c r="EE260" s="131"/>
      <c r="EF260" s="131"/>
      <c r="EG260" s="131"/>
      <c r="EH260" s="385"/>
      <c r="EI260" s="385"/>
      <c r="EJ260" s="131"/>
      <c r="EK260" s="131"/>
      <c r="EL260" s="131"/>
      <c r="EM260" s="385"/>
      <c r="EN260" s="385"/>
      <c r="EO260" s="131"/>
      <c r="EP260" s="131"/>
      <c r="EQ260" s="131"/>
      <c r="ER260" s="385"/>
      <c r="ES260" s="385"/>
      <c r="ET260" s="131"/>
      <c r="EU260" s="131"/>
      <c r="EV260" s="131"/>
      <c r="EW260" s="385"/>
      <c r="EX260" s="385"/>
      <c r="EY260" s="131"/>
      <c r="EZ260" s="131"/>
      <c r="FA260" s="131"/>
      <c r="FB260" s="385"/>
      <c r="FC260" s="385"/>
      <c r="FD260" s="131"/>
      <c r="FE260" s="131"/>
      <c r="FF260" s="131"/>
      <c r="FG260" s="385"/>
      <c r="FH260" s="385"/>
      <c r="FI260" s="131"/>
      <c r="FJ260" s="131"/>
      <c r="FK260" s="131"/>
      <c r="FL260" s="385"/>
      <c r="FM260" s="385"/>
      <c r="FN260" s="131"/>
      <c r="FO260" s="131"/>
      <c r="FP260" s="131"/>
      <c r="FQ260" s="385"/>
      <c r="FR260" s="385"/>
      <c r="FS260" s="131"/>
      <c r="FT260" s="131"/>
      <c r="FU260" s="131"/>
      <c r="FV260" s="385"/>
      <c r="FW260" s="385"/>
      <c r="FX260" s="131"/>
      <c r="FY260" s="131"/>
      <c r="FZ260" s="131"/>
      <c r="GA260" s="385"/>
      <c r="GB260" s="385"/>
      <c r="GC260" s="131"/>
      <c r="GD260" s="131"/>
      <c r="GE260" s="131"/>
      <c r="GF260" s="385"/>
      <c r="GG260" s="385"/>
      <c r="GH260" s="131"/>
      <c r="GI260" s="131"/>
      <c r="GJ260" s="131"/>
      <c r="GK260" s="385"/>
      <c r="GL260" s="385"/>
      <c r="GM260" s="131"/>
      <c r="GN260" s="131"/>
      <c r="GO260" s="131"/>
      <c r="GP260" s="385"/>
      <c r="GQ260" s="385"/>
      <c r="GR260" s="131"/>
      <c r="GS260" s="131"/>
      <c r="GT260" s="131"/>
      <c r="GU260" s="385"/>
      <c r="GV260" s="385"/>
      <c r="GW260" s="131"/>
      <c r="GX260" s="131"/>
      <c r="GY260" s="131"/>
      <c r="GZ260" s="385"/>
      <c r="HA260" s="385"/>
      <c r="HB260" s="131"/>
      <c r="HC260" s="131"/>
      <c r="HD260" s="131"/>
      <c r="HE260" s="385"/>
      <c r="HF260" s="385"/>
      <c r="HG260" s="131"/>
      <c r="HH260" s="131"/>
      <c r="HI260" s="131"/>
      <c r="HJ260" s="385"/>
      <c r="HK260" s="385"/>
      <c r="HL260" s="131"/>
      <c r="HM260" s="131"/>
      <c r="HN260" s="131"/>
      <c r="HO260" s="385"/>
      <c r="HP260" s="385"/>
      <c r="HQ260" s="131"/>
      <c r="HR260" s="131"/>
      <c r="HS260" s="131"/>
      <c r="HT260" s="385"/>
      <c r="HU260" s="385"/>
      <c r="HV260" s="131"/>
      <c r="HW260" s="131"/>
      <c r="HX260" s="131"/>
      <c r="HY260" s="385"/>
      <c r="HZ260" s="385"/>
      <c r="IA260" s="131"/>
      <c r="IB260" s="131"/>
      <c r="IC260" s="131"/>
      <c r="ID260" s="385"/>
      <c r="IE260" s="385"/>
      <c r="IF260" s="131"/>
      <c r="IG260" s="131"/>
      <c r="IH260" s="131"/>
      <c r="II260" s="385"/>
      <c r="IJ260" s="385"/>
      <c r="IK260" s="131"/>
      <c r="IL260" s="131"/>
      <c r="IM260" s="131"/>
      <c r="IN260" s="385"/>
      <c r="IO260" s="385"/>
      <c r="IP260" s="131"/>
      <c r="IQ260" s="131"/>
      <c r="IR260" s="131"/>
      <c r="IS260" s="385"/>
      <c r="IT260" s="385"/>
      <c r="IU260" s="131"/>
      <c r="IV260" s="131"/>
      <c r="IW260" s="131"/>
      <c r="IX260" s="385"/>
      <c r="IY260" s="386"/>
      <c r="IZ260" s="198"/>
      <c r="JA260" s="378"/>
      <c r="JB260" s="256"/>
      <c r="JC260" s="256"/>
    </row>
    <row r="261" spans="1:263" s="3" customFormat="1" x14ac:dyDescent="0.35">
      <c r="A261" s="198"/>
      <c r="B261" s="359"/>
      <c r="C261" s="126" t="s">
        <v>488</v>
      </c>
      <c r="D261" s="102" t="s">
        <v>489</v>
      </c>
      <c r="E261" s="102"/>
      <c r="F261" s="285"/>
      <c r="G261" s="110"/>
      <c r="H261" s="325"/>
      <c r="I261" s="202"/>
      <c r="J261" s="324"/>
      <c r="K261" s="131"/>
      <c r="L261" s="429"/>
      <c r="M261" s="385"/>
      <c r="N261" s="385"/>
      <c r="O261" s="131"/>
      <c r="P261" s="131"/>
      <c r="Q261" s="429"/>
      <c r="R261" s="385"/>
      <c r="S261" s="385"/>
      <c r="T261" s="131"/>
      <c r="U261" s="131"/>
      <c r="V261" s="429"/>
      <c r="W261" s="385"/>
      <c r="X261" s="385"/>
      <c r="Y261" s="131"/>
      <c r="Z261" s="131"/>
      <c r="AA261" s="429"/>
      <c r="AB261" s="385"/>
      <c r="AC261" s="385"/>
      <c r="AD261" s="131"/>
      <c r="AE261" s="131"/>
      <c r="AF261" s="429"/>
      <c r="AG261" s="385"/>
      <c r="AH261" s="385"/>
      <c r="AI261" s="131"/>
      <c r="AJ261" s="131"/>
      <c r="AK261" s="429"/>
      <c r="AL261" s="385"/>
      <c r="AM261" s="385"/>
      <c r="AN261" s="131"/>
      <c r="AO261" s="131"/>
      <c r="AP261" s="429"/>
      <c r="AQ261" s="385"/>
      <c r="AR261" s="385"/>
      <c r="AS261" s="131"/>
      <c r="AT261" s="131"/>
      <c r="AU261" s="429"/>
      <c r="AV261" s="385"/>
      <c r="AW261" s="385"/>
      <c r="AX261" s="131"/>
      <c r="AY261" s="131"/>
      <c r="AZ261" s="429"/>
      <c r="BA261" s="385"/>
      <c r="BB261" s="385"/>
      <c r="BC261" s="131"/>
      <c r="BD261" s="131"/>
      <c r="BE261" s="429"/>
      <c r="BF261" s="385"/>
      <c r="BG261" s="385"/>
      <c r="BH261" s="131"/>
      <c r="BI261" s="131"/>
      <c r="BJ261" s="429"/>
      <c r="BK261" s="385"/>
      <c r="BL261" s="385"/>
      <c r="BM261" s="131"/>
      <c r="BN261" s="131"/>
      <c r="BO261" s="429"/>
      <c r="BP261" s="385"/>
      <c r="BQ261" s="385"/>
      <c r="BR261" s="131"/>
      <c r="BS261" s="131"/>
      <c r="BT261" s="429"/>
      <c r="BU261" s="385"/>
      <c r="BV261" s="385"/>
      <c r="BW261" s="131"/>
      <c r="BX261" s="131"/>
      <c r="BY261" s="429"/>
      <c r="BZ261" s="385"/>
      <c r="CA261" s="385"/>
      <c r="CB261" s="131"/>
      <c r="CC261" s="131"/>
      <c r="CD261" s="429"/>
      <c r="CE261" s="385"/>
      <c r="CF261" s="385"/>
      <c r="CG261" s="131"/>
      <c r="CH261" s="131"/>
      <c r="CI261" s="429"/>
      <c r="CJ261" s="385"/>
      <c r="CK261" s="385"/>
      <c r="CL261" s="131"/>
      <c r="CM261" s="131"/>
      <c r="CN261" s="429"/>
      <c r="CO261" s="385"/>
      <c r="CP261" s="385"/>
      <c r="CQ261" s="131"/>
      <c r="CR261" s="131"/>
      <c r="CS261" s="429"/>
      <c r="CT261" s="385"/>
      <c r="CU261" s="385"/>
      <c r="CV261" s="131"/>
      <c r="CW261" s="131"/>
      <c r="CX261" s="429"/>
      <c r="CY261" s="385"/>
      <c r="CZ261" s="385"/>
      <c r="DA261" s="131"/>
      <c r="DB261" s="131"/>
      <c r="DC261" s="429"/>
      <c r="DD261" s="385"/>
      <c r="DE261" s="385"/>
      <c r="DF261" s="131"/>
      <c r="DG261" s="131"/>
      <c r="DH261" s="429"/>
      <c r="DI261" s="385"/>
      <c r="DJ261" s="385"/>
      <c r="DK261" s="131"/>
      <c r="DL261" s="131"/>
      <c r="DM261" s="429"/>
      <c r="DN261" s="385"/>
      <c r="DO261" s="385"/>
      <c r="DP261" s="131"/>
      <c r="DQ261" s="131"/>
      <c r="DR261" s="429"/>
      <c r="DS261" s="385"/>
      <c r="DT261" s="385"/>
      <c r="DU261" s="131"/>
      <c r="DV261" s="131"/>
      <c r="DW261" s="429"/>
      <c r="DX261" s="385"/>
      <c r="DY261" s="385"/>
      <c r="DZ261" s="131"/>
      <c r="EA261" s="131"/>
      <c r="EB261" s="429"/>
      <c r="EC261" s="385"/>
      <c r="ED261" s="385"/>
      <c r="EE261" s="131"/>
      <c r="EF261" s="131"/>
      <c r="EG261" s="429"/>
      <c r="EH261" s="385"/>
      <c r="EI261" s="385"/>
      <c r="EJ261" s="131"/>
      <c r="EK261" s="131"/>
      <c r="EL261" s="429"/>
      <c r="EM261" s="385"/>
      <c r="EN261" s="385"/>
      <c r="EO261" s="131"/>
      <c r="EP261" s="131"/>
      <c r="EQ261" s="429"/>
      <c r="ER261" s="385"/>
      <c r="ES261" s="385"/>
      <c r="ET261" s="131"/>
      <c r="EU261" s="131"/>
      <c r="EV261" s="429"/>
      <c r="EW261" s="385"/>
      <c r="EX261" s="385"/>
      <c r="EY261" s="131"/>
      <c r="EZ261" s="131"/>
      <c r="FA261" s="429"/>
      <c r="FB261" s="385"/>
      <c r="FC261" s="385"/>
      <c r="FD261" s="131"/>
      <c r="FE261" s="131"/>
      <c r="FF261" s="429"/>
      <c r="FG261" s="385"/>
      <c r="FH261" s="385"/>
      <c r="FI261" s="131"/>
      <c r="FJ261" s="131"/>
      <c r="FK261" s="429"/>
      <c r="FL261" s="385"/>
      <c r="FM261" s="385"/>
      <c r="FN261" s="131"/>
      <c r="FO261" s="131"/>
      <c r="FP261" s="429"/>
      <c r="FQ261" s="385"/>
      <c r="FR261" s="385"/>
      <c r="FS261" s="131"/>
      <c r="FT261" s="131"/>
      <c r="FU261" s="429"/>
      <c r="FV261" s="385"/>
      <c r="FW261" s="385"/>
      <c r="FX261" s="131"/>
      <c r="FY261" s="131"/>
      <c r="FZ261" s="429"/>
      <c r="GA261" s="385"/>
      <c r="GB261" s="385"/>
      <c r="GC261" s="131"/>
      <c r="GD261" s="131"/>
      <c r="GE261" s="429"/>
      <c r="GF261" s="385"/>
      <c r="GG261" s="385"/>
      <c r="GH261" s="131"/>
      <c r="GI261" s="131"/>
      <c r="GJ261" s="429"/>
      <c r="GK261" s="385"/>
      <c r="GL261" s="385"/>
      <c r="GM261" s="131"/>
      <c r="GN261" s="131"/>
      <c r="GO261" s="429"/>
      <c r="GP261" s="385"/>
      <c r="GQ261" s="385"/>
      <c r="GR261" s="131"/>
      <c r="GS261" s="131"/>
      <c r="GT261" s="429"/>
      <c r="GU261" s="385"/>
      <c r="GV261" s="385"/>
      <c r="GW261" s="131"/>
      <c r="GX261" s="131"/>
      <c r="GY261" s="429"/>
      <c r="GZ261" s="385"/>
      <c r="HA261" s="385"/>
      <c r="HB261" s="131"/>
      <c r="HC261" s="131"/>
      <c r="HD261" s="429"/>
      <c r="HE261" s="385"/>
      <c r="HF261" s="385"/>
      <c r="HG261" s="131"/>
      <c r="HH261" s="131"/>
      <c r="HI261" s="429"/>
      <c r="HJ261" s="385"/>
      <c r="HK261" s="385"/>
      <c r="HL261" s="131"/>
      <c r="HM261" s="131"/>
      <c r="HN261" s="429"/>
      <c r="HO261" s="385"/>
      <c r="HP261" s="385"/>
      <c r="HQ261" s="131"/>
      <c r="HR261" s="131"/>
      <c r="HS261" s="429"/>
      <c r="HT261" s="385"/>
      <c r="HU261" s="385"/>
      <c r="HV261" s="131"/>
      <c r="HW261" s="131"/>
      <c r="HX261" s="429"/>
      <c r="HY261" s="385"/>
      <c r="HZ261" s="385"/>
      <c r="IA261" s="131"/>
      <c r="IB261" s="131"/>
      <c r="IC261" s="429"/>
      <c r="ID261" s="385"/>
      <c r="IE261" s="385"/>
      <c r="IF261" s="131"/>
      <c r="IG261" s="131"/>
      <c r="IH261" s="429"/>
      <c r="II261" s="385"/>
      <c r="IJ261" s="385"/>
      <c r="IK261" s="131"/>
      <c r="IL261" s="131"/>
      <c r="IM261" s="429"/>
      <c r="IN261" s="385"/>
      <c r="IO261" s="385"/>
      <c r="IP261" s="131"/>
      <c r="IQ261" s="131"/>
      <c r="IR261" s="429"/>
      <c r="IS261" s="385"/>
      <c r="IT261" s="385"/>
      <c r="IU261" s="131"/>
      <c r="IV261" s="131"/>
      <c r="IW261" s="429"/>
      <c r="IX261" s="385"/>
      <c r="IY261" s="386"/>
      <c r="IZ261" s="198"/>
      <c r="JA261" s="378"/>
      <c r="JB261" s="256"/>
      <c r="JC261" s="256"/>
    </row>
    <row r="262" spans="1:263" s="3" customFormat="1" x14ac:dyDescent="0.35">
      <c r="A262" s="198"/>
      <c r="B262" s="359"/>
      <c r="C262" s="239"/>
      <c r="D262" s="104"/>
      <c r="E262" s="102"/>
      <c r="F262" s="384"/>
      <c r="G262" s="131"/>
      <c r="H262" s="325"/>
      <c r="I262" s="202"/>
      <c r="J262" s="324"/>
      <c r="K262" s="131"/>
      <c r="L262" s="131"/>
      <c r="M262" s="385"/>
      <c r="N262" s="385"/>
      <c r="O262" s="131"/>
      <c r="P262" s="131"/>
      <c r="Q262" s="131"/>
      <c r="R262" s="385"/>
      <c r="S262" s="385"/>
      <c r="T262" s="131"/>
      <c r="U262" s="131"/>
      <c r="V262" s="131"/>
      <c r="W262" s="385"/>
      <c r="X262" s="385"/>
      <c r="Y262" s="131"/>
      <c r="Z262" s="131"/>
      <c r="AA262" s="131"/>
      <c r="AB262" s="385"/>
      <c r="AC262" s="385"/>
      <c r="AD262" s="131"/>
      <c r="AE262" s="131"/>
      <c r="AF262" s="131"/>
      <c r="AG262" s="385"/>
      <c r="AH262" s="385"/>
      <c r="AI262" s="131"/>
      <c r="AJ262" s="131"/>
      <c r="AK262" s="131"/>
      <c r="AL262" s="385"/>
      <c r="AM262" s="385"/>
      <c r="AN262" s="131"/>
      <c r="AO262" s="131"/>
      <c r="AP262" s="131"/>
      <c r="AQ262" s="385"/>
      <c r="AR262" s="385"/>
      <c r="AS262" s="131"/>
      <c r="AT262" s="131"/>
      <c r="AU262" s="131"/>
      <c r="AV262" s="385"/>
      <c r="AW262" s="385"/>
      <c r="AX262" s="131"/>
      <c r="AY262" s="131"/>
      <c r="AZ262" s="131"/>
      <c r="BA262" s="385"/>
      <c r="BB262" s="385"/>
      <c r="BC262" s="131"/>
      <c r="BD262" s="131"/>
      <c r="BE262" s="131"/>
      <c r="BF262" s="385"/>
      <c r="BG262" s="385"/>
      <c r="BH262" s="131"/>
      <c r="BI262" s="131"/>
      <c r="BJ262" s="131"/>
      <c r="BK262" s="385"/>
      <c r="BL262" s="385"/>
      <c r="BM262" s="131"/>
      <c r="BN262" s="131"/>
      <c r="BO262" s="131"/>
      <c r="BP262" s="385"/>
      <c r="BQ262" s="385"/>
      <c r="BR262" s="131"/>
      <c r="BS262" s="131"/>
      <c r="BT262" s="131"/>
      <c r="BU262" s="385"/>
      <c r="BV262" s="385"/>
      <c r="BW262" s="131"/>
      <c r="BX262" s="131"/>
      <c r="BY262" s="131"/>
      <c r="BZ262" s="385"/>
      <c r="CA262" s="385"/>
      <c r="CB262" s="131"/>
      <c r="CC262" s="131"/>
      <c r="CD262" s="131"/>
      <c r="CE262" s="385"/>
      <c r="CF262" s="385"/>
      <c r="CG262" s="131"/>
      <c r="CH262" s="131"/>
      <c r="CI262" s="131"/>
      <c r="CJ262" s="385"/>
      <c r="CK262" s="385"/>
      <c r="CL262" s="131"/>
      <c r="CM262" s="131"/>
      <c r="CN262" s="131"/>
      <c r="CO262" s="385"/>
      <c r="CP262" s="385"/>
      <c r="CQ262" s="131"/>
      <c r="CR262" s="131"/>
      <c r="CS262" s="131"/>
      <c r="CT262" s="385"/>
      <c r="CU262" s="385"/>
      <c r="CV262" s="131"/>
      <c r="CW262" s="131"/>
      <c r="CX262" s="131"/>
      <c r="CY262" s="385"/>
      <c r="CZ262" s="385"/>
      <c r="DA262" s="131"/>
      <c r="DB262" s="131"/>
      <c r="DC262" s="131"/>
      <c r="DD262" s="385"/>
      <c r="DE262" s="385"/>
      <c r="DF262" s="131"/>
      <c r="DG262" s="131"/>
      <c r="DH262" s="131"/>
      <c r="DI262" s="385"/>
      <c r="DJ262" s="385"/>
      <c r="DK262" s="131"/>
      <c r="DL262" s="131"/>
      <c r="DM262" s="131"/>
      <c r="DN262" s="385"/>
      <c r="DO262" s="385"/>
      <c r="DP262" s="131"/>
      <c r="DQ262" s="131"/>
      <c r="DR262" s="131"/>
      <c r="DS262" s="385"/>
      <c r="DT262" s="385"/>
      <c r="DU262" s="131"/>
      <c r="DV262" s="131"/>
      <c r="DW262" s="131"/>
      <c r="DX262" s="385"/>
      <c r="DY262" s="385"/>
      <c r="DZ262" s="131"/>
      <c r="EA262" s="131"/>
      <c r="EB262" s="131"/>
      <c r="EC262" s="385"/>
      <c r="ED262" s="385"/>
      <c r="EE262" s="131"/>
      <c r="EF262" s="131"/>
      <c r="EG262" s="131"/>
      <c r="EH262" s="385"/>
      <c r="EI262" s="385"/>
      <c r="EJ262" s="131"/>
      <c r="EK262" s="131"/>
      <c r="EL262" s="131"/>
      <c r="EM262" s="385"/>
      <c r="EN262" s="385"/>
      <c r="EO262" s="131"/>
      <c r="EP262" s="131"/>
      <c r="EQ262" s="131"/>
      <c r="ER262" s="385"/>
      <c r="ES262" s="385"/>
      <c r="ET262" s="131"/>
      <c r="EU262" s="131"/>
      <c r="EV262" s="131"/>
      <c r="EW262" s="385"/>
      <c r="EX262" s="385"/>
      <c r="EY262" s="131"/>
      <c r="EZ262" s="131"/>
      <c r="FA262" s="131"/>
      <c r="FB262" s="385"/>
      <c r="FC262" s="385"/>
      <c r="FD262" s="131"/>
      <c r="FE262" s="131"/>
      <c r="FF262" s="131"/>
      <c r="FG262" s="385"/>
      <c r="FH262" s="385"/>
      <c r="FI262" s="131"/>
      <c r="FJ262" s="131"/>
      <c r="FK262" s="131"/>
      <c r="FL262" s="385"/>
      <c r="FM262" s="385"/>
      <c r="FN262" s="131"/>
      <c r="FO262" s="131"/>
      <c r="FP262" s="131"/>
      <c r="FQ262" s="385"/>
      <c r="FR262" s="385"/>
      <c r="FS262" s="131"/>
      <c r="FT262" s="131"/>
      <c r="FU262" s="131"/>
      <c r="FV262" s="385"/>
      <c r="FW262" s="385"/>
      <c r="FX262" s="131"/>
      <c r="FY262" s="131"/>
      <c r="FZ262" s="131"/>
      <c r="GA262" s="385"/>
      <c r="GB262" s="385"/>
      <c r="GC262" s="131"/>
      <c r="GD262" s="131"/>
      <c r="GE262" s="131"/>
      <c r="GF262" s="385"/>
      <c r="GG262" s="385"/>
      <c r="GH262" s="131"/>
      <c r="GI262" s="131"/>
      <c r="GJ262" s="131"/>
      <c r="GK262" s="385"/>
      <c r="GL262" s="385"/>
      <c r="GM262" s="131"/>
      <c r="GN262" s="131"/>
      <c r="GO262" s="131"/>
      <c r="GP262" s="385"/>
      <c r="GQ262" s="385"/>
      <c r="GR262" s="131"/>
      <c r="GS262" s="131"/>
      <c r="GT262" s="131"/>
      <c r="GU262" s="385"/>
      <c r="GV262" s="385"/>
      <c r="GW262" s="131"/>
      <c r="GX262" s="131"/>
      <c r="GY262" s="131"/>
      <c r="GZ262" s="385"/>
      <c r="HA262" s="385"/>
      <c r="HB262" s="131"/>
      <c r="HC262" s="131"/>
      <c r="HD262" s="131"/>
      <c r="HE262" s="385"/>
      <c r="HF262" s="385"/>
      <c r="HG262" s="131"/>
      <c r="HH262" s="131"/>
      <c r="HI262" s="131"/>
      <c r="HJ262" s="385"/>
      <c r="HK262" s="385"/>
      <c r="HL262" s="131"/>
      <c r="HM262" s="131"/>
      <c r="HN262" s="131"/>
      <c r="HO262" s="385"/>
      <c r="HP262" s="385"/>
      <c r="HQ262" s="131"/>
      <c r="HR262" s="131"/>
      <c r="HS262" s="131"/>
      <c r="HT262" s="385"/>
      <c r="HU262" s="385"/>
      <c r="HV262" s="131"/>
      <c r="HW262" s="131"/>
      <c r="HX262" s="131"/>
      <c r="HY262" s="385"/>
      <c r="HZ262" s="385"/>
      <c r="IA262" s="131"/>
      <c r="IB262" s="131"/>
      <c r="IC262" s="131"/>
      <c r="ID262" s="385"/>
      <c r="IE262" s="385"/>
      <c r="IF262" s="131"/>
      <c r="IG262" s="131"/>
      <c r="IH262" s="131"/>
      <c r="II262" s="385"/>
      <c r="IJ262" s="385"/>
      <c r="IK262" s="131"/>
      <c r="IL262" s="131"/>
      <c r="IM262" s="131"/>
      <c r="IN262" s="385"/>
      <c r="IO262" s="385"/>
      <c r="IP262" s="131"/>
      <c r="IQ262" s="131"/>
      <c r="IR262" s="131"/>
      <c r="IS262" s="385"/>
      <c r="IT262" s="385"/>
      <c r="IU262" s="131"/>
      <c r="IV262" s="131"/>
      <c r="IW262" s="131"/>
      <c r="IX262" s="385"/>
      <c r="IY262" s="386"/>
      <c r="IZ262" s="198"/>
      <c r="JA262" s="378"/>
      <c r="JB262" s="256"/>
      <c r="JC262" s="256"/>
    </row>
    <row r="263" spans="1:263" s="3" customFormat="1" x14ac:dyDescent="0.35">
      <c r="A263" s="198"/>
      <c r="B263" s="359"/>
      <c r="C263" s="126" t="s">
        <v>490</v>
      </c>
      <c r="D263" s="104" t="s">
        <v>491</v>
      </c>
      <c r="E263" s="102"/>
      <c r="F263" s="285" t="str">
        <f>IFERROR(INDEX('Helper 1'!$I$2:$I$19,MATCH('Schedule 1'!$G$20,'Helper 1'!$H$2:$H$19,0)),"")</f>
        <v/>
      </c>
      <c r="G263" s="131">
        <f>SUM(L263:IX263)</f>
        <v>0</v>
      </c>
      <c r="H263" s="325"/>
      <c r="I263" s="202"/>
      <c r="J263" s="324"/>
      <c r="K263" s="131"/>
      <c r="L263" s="130"/>
      <c r="M263" s="385"/>
      <c r="N263" s="385"/>
      <c r="O263" s="131"/>
      <c r="P263" s="131"/>
      <c r="Q263" s="130"/>
      <c r="R263" s="385"/>
      <c r="S263" s="385"/>
      <c r="T263" s="131"/>
      <c r="U263" s="131"/>
      <c r="V263" s="130"/>
      <c r="W263" s="385"/>
      <c r="X263" s="385"/>
      <c r="Y263" s="131"/>
      <c r="Z263" s="131"/>
      <c r="AA263" s="130"/>
      <c r="AB263" s="385"/>
      <c r="AC263" s="385"/>
      <c r="AD263" s="131"/>
      <c r="AE263" s="131"/>
      <c r="AF263" s="130"/>
      <c r="AG263" s="385"/>
      <c r="AH263" s="385"/>
      <c r="AI263" s="131"/>
      <c r="AJ263" s="131"/>
      <c r="AK263" s="130"/>
      <c r="AL263" s="385"/>
      <c r="AM263" s="385"/>
      <c r="AN263" s="131"/>
      <c r="AO263" s="131"/>
      <c r="AP263" s="130"/>
      <c r="AQ263" s="385"/>
      <c r="AR263" s="385"/>
      <c r="AS263" s="131"/>
      <c r="AT263" s="131"/>
      <c r="AU263" s="130"/>
      <c r="AV263" s="385"/>
      <c r="AW263" s="385"/>
      <c r="AX263" s="131"/>
      <c r="AY263" s="131"/>
      <c r="AZ263" s="130"/>
      <c r="BA263" s="385"/>
      <c r="BB263" s="385"/>
      <c r="BC263" s="131"/>
      <c r="BD263" s="131"/>
      <c r="BE263" s="130"/>
      <c r="BF263" s="385"/>
      <c r="BG263" s="385"/>
      <c r="BH263" s="131"/>
      <c r="BI263" s="131"/>
      <c r="BJ263" s="130"/>
      <c r="BK263" s="385"/>
      <c r="BL263" s="385"/>
      <c r="BM263" s="131"/>
      <c r="BN263" s="131"/>
      <c r="BO263" s="130"/>
      <c r="BP263" s="385"/>
      <c r="BQ263" s="385"/>
      <c r="BR263" s="131"/>
      <c r="BS263" s="131"/>
      <c r="BT263" s="130"/>
      <c r="BU263" s="385"/>
      <c r="BV263" s="385"/>
      <c r="BW263" s="131"/>
      <c r="BX263" s="131"/>
      <c r="BY263" s="130"/>
      <c r="BZ263" s="385"/>
      <c r="CA263" s="385"/>
      <c r="CB263" s="131"/>
      <c r="CC263" s="131"/>
      <c r="CD263" s="130"/>
      <c r="CE263" s="385"/>
      <c r="CF263" s="385"/>
      <c r="CG263" s="131"/>
      <c r="CH263" s="131"/>
      <c r="CI263" s="130"/>
      <c r="CJ263" s="385"/>
      <c r="CK263" s="385"/>
      <c r="CL263" s="131"/>
      <c r="CM263" s="131"/>
      <c r="CN263" s="130"/>
      <c r="CO263" s="385"/>
      <c r="CP263" s="385"/>
      <c r="CQ263" s="131"/>
      <c r="CR263" s="131"/>
      <c r="CS263" s="130"/>
      <c r="CT263" s="385"/>
      <c r="CU263" s="385"/>
      <c r="CV263" s="131"/>
      <c r="CW263" s="131"/>
      <c r="CX263" s="130"/>
      <c r="CY263" s="385"/>
      <c r="CZ263" s="385"/>
      <c r="DA263" s="131"/>
      <c r="DB263" s="131"/>
      <c r="DC263" s="130"/>
      <c r="DD263" s="385"/>
      <c r="DE263" s="385"/>
      <c r="DF263" s="131"/>
      <c r="DG263" s="131"/>
      <c r="DH263" s="130"/>
      <c r="DI263" s="385"/>
      <c r="DJ263" s="385"/>
      <c r="DK263" s="131"/>
      <c r="DL263" s="131"/>
      <c r="DM263" s="130"/>
      <c r="DN263" s="385"/>
      <c r="DO263" s="385"/>
      <c r="DP263" s="131"/>
      <c r="DQ263" s="131"/>
      <c r="DR263" s="130"/>
      <c r="DS263" s="385"/>
      <c r="DT263" s="385"/>
      <c r="DU263" s="131"/>
      <c r="DV263" s="131"/>
      <c r="DW263" s="130"/>
      <c r="DX263" s="385"/>
      <c r="DY263" s="385"/>
      <c r="DZ263" s="131"/>
      <c r="EA263" s="131"/>
      <c r="EB263" s="130"/>
      <c r="EC263" s="385"/>
      <c r="ED263" s="385"/>
      <c r="EE263" s="131"/>
      <c r="EF263" s="131"/>
      <c r="EG263" s="130"/>
      <c r="EH263" s="385"/>
      <c r="EI263" s="385"/>
      <c r="EJ263" s="131"/>
      <c r="EK263" s="131"/>
      <c r="EL263" s="130"/>
      <c r="EM263" s="385"/>
      <c r="EN263" s="385"/>
      <c r="EO263" s="131"/>
      <c r="EP263" s="131"/>
      <c r="EQ263" s="130"/>
      <c r="ER263" s="385"/>
      <c r="ES263" s="385"/>
      <c r="ET263" s="131"/>
      <c r="EU263" s="131"/>
      <c r="EV263" s="130"/>
      <c r="EW263" s="385"/>
      <c r="EX263" s="385"/>
      <c r="EY263" s="131"/>
      <c r="EZ263" s="131"/>
      <c r="FA263" s="130"/>
      <c r="FB263" s="385"/>
      <c r="FC263" s="385"/>
      <c r="FD263" s="131"/>
      <c r="FE263" s="131"/>
      <c r="FF263" s="130"/>
      <c r="FG263" s="385"/>
      <c r="FH263" s="385"/>
      <c r="FI263" s="131"/>
      <c r="FJ263" s="131"/>
      <c r="FK263" s="130"/>
      <c r="FL263" s="385"/>
      <c r="FM263" s="385"/>
      <c r="FN263" s="131"/>
      <c r="FO263" s="131"/>
      <c r="FP263" s="130"/>
      <c r="FQ263" s="385"/>
      <c r="FR263" s="385"/>
      <c r="FS263" s="131"/>
      <c r="FT263" s="131"/>
      <c r="FU263" s="130"/>
      <c r="FV263" s="385"/>
      <c r="FW263" s="385"/>
      <c r="FX263" s="131"/>
      <c r="FY263" s="131"/>
      <c r="FZ263" s="130"/>
      <c r="GA263" s="385"/>
      <c r="GB263" s="385"/>
      <c r="GC263" s="131"/>
      <c r="GD263" s="131"/>
      <c r="GE263" s="130"/>
      <c r="GF263" s="385"/>
      <c r="GG263" s="385"/>
      <c r="GH263" s="131"/>
      <c r="GI263" s="131"/>
      <c r="GJ263" s="130"/>
      <c r="GK263" s="385"/>
      <c r="GL263" s="385"/>
      <c r="GM263" s="131"/>
      <c r="GN263" s="131"/>
      <c r="GO263" s="130"/>
      <c r="GP263" s="385"/>
      <c r="GQ263" s="385"/>
      <c r="GR263" s="131"/>
      <c r="GS263" s="131"/>
      <c r="GT263" s="130"/>
      <c r="GU263" s="385"/>
      <c r="GV263" s="385"/>
      <c r="GW263" s="131"/>
      <c r="GX263" s="131"/>
      <c r="GY263" s="130"/>
      <c r="GZ263" s="385"/>
      <c r="HA263" s="385"/>
      <c r="HB263" s="131"/>
      <c r="HC263" s="131"/>
      <c r="HD263" s="130"/>
      <c r="HE263" s="385"/>
      <c r="HF263" s="385"/>
      <c r="HG263" s="131"/>
      <c r="HH263" s="131"/>
      <c r="HI263" s="130"/>
      <c r="HJ263" s="385"/>
      <c r="HK263" s="385"/>
      <c r="HL263" s="131"/>
      <c r="HM263" s="131"/>
      <c r="HN263" s="130"/>
      <c r="HO263" s="385"/>
      <c r="HP263" s="385"/>
      <c r="HQ263" s="131"/>
      <c r="HR263" s="131"/>
      <c r="HS263" s="130"/>
      <c r="HT263" s="385"/>
      <c r="HU263" s="385"/>
      <c r="HV263" s="131"/>
      <c r="HW263" s="131"/>
      <c r="HX263" s="130"/>
      <c r="HY263" s="385"/>
      <c r="HZ263" s="385"/>
      <c r="IA263" s="131"/>
      <c r="IB263" s="131"/>
      <c r="IC263" s="130"/>
      <c r="ID263" s="385"/>
      <c r="IE263" s="385"/>
      <c r="IF263" s="131"/>
      <c r="IG263" s="131"/>
      <c r="IH263" s="130"/>
      <c r="II263" s="385"/>
      <c r="IJ263" s="385"/>
      <c r="IK263" s="131"/>
      <c r="IL263" s="131"/>
      <c r="IM263" s="130"/>
      <c r="IN263" s="385"/>
      <c r="IO263" s="385"/>
      <c r="IP263" s="131"/>
      <c r="IQ263" s="131"/>
      <c r="IR263" s="130"/>
      <c r="IS263" s="385"/>
      <c r="IT263" s="385"/>
      <c r="IU263" s="131"/>
      <c r="IV263" s="131"/>
      <c r="IW263" s="130"/>
      <c r="IX263" s="385"/>
      <c r="IY263" s="386"/>
      <c r="IZ263" s="198"/>
      <c r="JA263" s="378"/>
      <c r="JB263" s="256"/>
      <c r="JC263" s="256"/>
    </row>
    <row r="264" spans="1:263" s="3" customFormat="1" x14ac:dyDescent="0.35">
      <c r="A264" s="198"/>
      <c r="B264" s="359"/>
      <c r="C264" s="239"/>
      <c r="D264" s="102" t="s">
        <v>361</v>
      </c>
      <c r="E264" s="102"/>
      <c r="F264" s="384"/>
      <c r="G264" s="131"/>
      <c r="H264" s="325"/>
      <c r="I264" s="202"/>
      <c r="J264" s="324"/>
      <c r="K264" s="131"/>
      <c r="L264" s="131"/>
      <c r="M264" s="385"/>
      <c r="N264" s="385"/>
      <c r="O264" s="131"/>
      <c r="P264" s="131"/>
      <c r="Q264" s="131"/>
      <c r="R264" s="385"/>
      <c r="S264" s="385"/>
      <c r="T264" s="131"/>
      <c r="U264" s="131"/>
      <c r="V264" s="131"/>
      <c r="W264" s="385"/>
      <c r="X264" s="385"/>
      <c r="Y264" s="131"/>
      <c r="Z264" s="131"/>
      <c r="AA264" s="131"/>
      <c r="AB264" s="385"/>
      <c r="AC264" s="385"/>
      <c r="AD264" s="131"/>
      <c r="AE264" s="131"/>
      <c r="AF264" s="131"/>
      <c r="AG264" s="385"/>
      <c r="AH264" s="385"/>
      <c r="AI264" s="131"/>
      <c r="AJ264" s="131"/>
      <c r="AK264" s="131"/>
      <c r="AL264" s="385"/>
      <c r="AM264" s="385"/>
      <c r="AN264" s="131"/>
      <c r="AO264" s="131"/>
      <c r="AP264" s="131"/>
      <c r="AQ264" s="385"/>
      <c r="AR264" s="385"/>
      <c r="AS264" s="131"/>
      <c r="AT264" s="131"/>
      <c r="AU264" s="131"/>
      <c r="AV264" s="385"/>
      <c r="AW264" s="385"/>
      <c r="AX264" s="131"/>
      <c r="AY264" s="131"/>
      <c r="AZ264" s="131"/>
      <c r="BA264" s="385"/>
      <c r="BB264" s="385"/>
      <c r="BC264" s="131"/>
      <c r="BD264" s="131"/>
      <c r="BE264" s="131"/>
      <c r="BF264" s="385"/>
      <c r="BG264" s="385"/>
      <c r="BH264" s="131"/>
      <c r="BI264" s="131"/>
      <c r="BJ264" s="131"/>
      <c r="BK264" s="385"/>
      <c r="BL264" s="385"/>
      <c r="BM264" s="131"/>
      <c r="BN264" s="131"/>
      <c r="BO264" s="131"/>
      <c r="BP264" s="385"/>
      <c r="BQ264" s="385"/>
      <c r="BR264" s="131"/>
      <c r="BS264" s="131"/>
      <c r="BT264" s="131"/>
      <c r="BU264" s="385"/>
      <c r="BV264" s="385"/>
      <c r="BW264" s="131"/>
      <c r="BX264" s="131"/>
      <c r="BY264" s="131"/>
      <c r="BZ264" s="385"/>
      <c r="CA264" s="385"/>
      <c r="CB264" s="131"/>
      <c r="CC264" s="131"/>
      <c r="CD264" s="131"/>
      <c r="CE264" s="385"/>
      <c r="CF264" s="385"/>
      <c r="CG264" s="131"/>
      <c r="CH264" s="131"/>
      <c r="CI264" s="131"/>
      <c r="CJ264" s="385"/>
      <c r="CK264" s="385"/>
      <c r="CL264" s="131"/>
      <c r="CM264" s="131"/>
      <c r="CN264" s="131"/>
      <c r="CO264" s="385"/>
      <c r="CP264" s="385"/>
      <c r="CQ264" s="131"/>
      <c r="CR264" s="131"/>
      <c r="CS264" s="131"/>
      <c r="CT264" s="385"/>
      <c r="CU264" s="385"/>
      <c r="CV264" s="131"/>
      <c r="CW264" s="131"/>
      <c r="CX264" s="131"/>
      <c r="CY264" s="385"/>
      <c r="CZ264" s="385"/>
      <c r="DA264" s="131"/>
      <c r="DB264" s="131"/>
      <c r="DC264" s="131"/>
      <c r="DD264" s="385"/>
      <c r="DE264" s="385"/>
      <c r="DF264" s="131"/>
      <c r="DG264" s="131"/>
      <c r="DH264" s="131"/>
      <c r="DI264" s="385"/>
      <c r="DJ264" s="385"/>
      <c r="DK264" s="131"/>
      <c r="DL264" s="131"/>
      <c r="DM264" s="131"/>
      <c r="DN264" s="385"/>
      <c r="DO264" s="385"/>
      <c r="DP264" s="131"/>
      <c r="DQ264" s="131"/>
      <c r="DR264" s="131"/>
      <c r="DS264" s="385"/>
      <c r="DT264" s="385"/>
      <c r="DU264" s="131"/>
      <c r="DV264" s="131"/>
      <c r="DW264" s="131"/>
      <c r="DX264" s="385"/>
      <c r="DY264" s="385"/>
      <c r="DZ264" s="131"/>
      <c r="EA264" s="131"/>
      <c r="EB264" s="131"/>
      <c r="EC264" s="385"/>
      <c r="ED264" s="385"/>
      <c r="EE264" s="131"/>
      <c r="EF264" s="131"/>
      <c r="EG264" s="131"/>
      <c r="EH264" s="385"/>
      <c r="EI264" s="385"/>
      <c r="EJ264" s="131"/>
      <c r="EK264" s="131"/>
      <c r="EL264" s="131"/>
      <c r="EM264" s="385"/>
      <c r="EN264" s="385"/>
      <c r="EO264" s="131"/>
      <c r="EP264" s="131"/>
      <c r="EQ264" s="131"/>
      <c r="ER264" s="385"/>
      <c r="ES264" s="385"/>
      <c r="ET264" s="131"/>
      <c r="EU264" s="131"/>
      <c r="EV264" s="131"/>
      <c r="EW264" s="385"/>
      <c r="EX264" s="385"/>
      <c r="EY264" s="131"/>
      <c r="EZ264" s="131"/>
      <c r="FA264" s="131"/>
      <c r="FB264" s="385"/>
      <c r="FC264" s="385"/>
      <c r="FD264" s="131"/>
      <c r="FE264" s="131"/>
      <c r="FF264" s="131"/>
      <c r="FG264" s="385"/>
      <c r="FH264" s="385"/>
      <c r="FI264" s="131"/>
      <c r="FJ264" s="131"/>
      <c r="FK264" s="131"/>
      <c r="FL264" s="385"/>
      <c r="FM264" s="385"/>
      <c r="FN264" s="131"/>
      <c r="FO264" s="131"/>
      <c r="FP264" s="131"/>
      <c r="FQ264" s="385"/>
      <c r="FR264" s="385"/>
      <c r="FS264" s="131"/>
      <c r="FT264" s="131"/>
      <c r="FU264" s="131"/>
      <c r="FV264" s="385"/>
      <c r="FW264" s="385"/>
      <c r="FX264" s="131"/>
      <c r="FY264" s="131"/>
      <c r="FZ264" s="131"/>
      <c r="GA264" s="385"/>
      <c r="GB264" s="385"/>
      <c r="GC264" s="131"/>
      <c r="GD264" s="131"/>
      <c r="GE264" s="131"/>
      <c r="GF264" s="385"/>
      <c r="GG264" s="385"/>
      <c r="GH264" s="131"/>
      <c r="GI264" s="131"/>
      <c r="GJ264" s="131"/>
      <c r="GK264" s="385"/>
      <c r="GL264" s="385"/>
      <c r="GM264" s="131"/>
      <c r="GN264" s="131"/>
      <c r="GO264" s="131"/>
      <c r="GP264" s="385"/>
      <c r="GQ264" s="385"/>
      <c r="GR264" s="131"/>
      <c r="GS264" s="131"/>
      <c r="GT264" s="131"/>
      <c r="GU264" s="385"/>
      <c r="GV264" s="385"/>
      <c r="GW264" s="131"/>
      <c r="GX264" s="131"/>
      <c r="GY264" s="131"/>
      <c r="GZ264" s="385"/>
      <c r="HA264" s="385"/>
      <c r="HB264" s="131"/>
      <c r="HC264" s="131"/>
      <c r="HD264" s="131"/>
      <c r="HE264" s="385"/>
      <c r="HF264" s="385"/>
      <c r="HG264" s="131"/>
      <c r="HH264" s="131"/>
      <c r="HI264" s="131"/>
      <c r="HJ264" s="385"/>
      <c r="HK264" s="385"/>
      <c r="HL264" s="131"/>
      <c r="HM264" s="131"/>
      <c r="HN264" s="131"/>
      <c r="HO264" s="385"/>
      <c r="HP264" s="385"/>
      <c r="HQ264" s="131"/>
      <c r="HR264" s="131"/>
      <c r="HS264" s="131"/>
      <c r="HT264" s="385"/>
      <c r="HU264" s="385"/>
      <c r="HV264" s="131"/>
      <c r="HW264" s="131"/>
      <c r="HX264" s="131"/>
      <c r="HY264" s="385"/>
      <c r="HZ264" s="385"/>
      <c r="IA264" s="131"/>
      <c r="IB264" s="131"/>
      <c r="IC264" s="131"/>
      <c r="ID264" s="385"/>
      <c r="IE264" s="385"/>
      <c r="IF264" s="131"/>
      <c r="IG264" s="131"/>
      <c r="IH264" s="131"/>
      <c r="II264" s="385"/>
      <c r="IJ264" s="385"/>
      <c r="IK264" s="131"/>
      <c r="IL264" s="131"/>
      <c r="IM264" s="131"/>
      <c r="IN264" s="385"/>
      <c r="IO264" s="385"/>
      <c r="IP264" s="131"/>
      <c r="IQ264" s="131"/>
      <c r="IR264" s="131"/>
      <c r="IS264" s="385"/>
      <c r="IT264" s="385"/>
      <c r="IU264" s="131"/>
      <c r="IV264" s="131"/>
      <c r="IW264" s="131"/>
      <c r="IX264" s="385"/>
      <c r="IY264" s="386"/>
      <c r="IZ264" s="198"/>
      <c r="JA264" s="378"/>
      <c r="JB264" s="256"/>
      <c r="JC264" s="256"/>
    </row>
    <row r="265" spans="1:263" s="3" customFormat="1" x14ac:dyDescent="0.35">
      <c r="A265" s="198"/>
      <c r="B265" s="359"/>
      <c r="C265" s="239"/>
      <c r="D265" s="102"/>
      <c r="E265" s="102"/>
      <c r="F265" s="384"/>
      <c r="G265" s="131"/>
      <c r="H265" s="325"/>
      <c r="I265" s="202"/>
      <c r="J265" s="324"/>
      <c r="K265" s="131"/>
      <c r="L265" s="131"/>
      <c r="M265" s="385"/>
      <c r="N265" s="385"/>
      <c r="O265" s="131"/>
      <c r="P265" s="131"/>
      <c r="Q265" s="131"/>
      <c r="R265" s="385"/>
      <c r="S265" s="385"/>
      <c r="T265" s="131"/>
      <c r="U265" s="131"/>
      <c r="V265" s="131"/>
      <c r="W265" s="385"/>
      <c r="X265" s="385"/>
      <c r="Y265" s="131"/>
      <c r="Z265" s="131"/>
      <c r="AA265" s="131"/>
      <c r="AB265" s="385"/>
      <c r="AC265" s="385"/>
      <c r="AD265" s="131"/>
      <c r="AE265" s="131"/>
      <c r="AF265" s="131"/>
      <c r="AG265" s="385"/>
      <c r="AH265" s="385"/>
      <c r="AI265" s="131"/>
      <c r="AJ265" s="131"/>
      <c r="AK265" s="131"/>
      <c r="AL265" s="385"/>
      <c r="AM265" s="385"/>
      <c r="AN265" s="131"/>
      <c r="AO265" s="131"/>
      <c r="AP265" s="131"/>
      <c r="AQ265" s="385"/>
      <c r="AR265" s="385"/>
      <c r="AS265" s="131"/>
      <c r="AT265" s="131"/>
      <c r="AU265" s="131"/>
      <c r="AV265" s="385"/>
      <c r="AW265" s="385"/>
      <c r="AX265" s="131"/>
      <c r="AY265" s="131"/>
      <c r="AZ265" s="131"/>
      <c r="BA265" s="385"/>
      <c r="BB265" s="385"/>
      <c r="BC265" s="131"/>
      <c r="BD265" s="131"/>
      <c r="BE265" s="131"/>
      <c r="BF265" s="385"/>
      <c r="BG265" s="385"/>
      <c r="BH265" s="131"/>
      <c r="BI265" s="131"/>
      <c r="BJ265" s="131"/>
      <c r="BK265" s="385"/>
      <c r="BL265" s="385"/>
      <c r="BM265" s="131"/>
      <c r="BN265" s="131"/>
      <c r="BO265" s="131"/>
      <c r="BP265" s="385"/>
      <c r="BQ265" s="385"/>
      <c r="BR265" s="131"/>
      <c r="BS265" s="131"/>
      <c r="BT265" s="131"/>
      <c r="BU265" s="385"/>
      <c r="BV265" s="385"/>
      <c r="BW265" s="131"/>
      <c r="BX265" s="131"/>
      <c r="BY265" s="131"/>
      <c r="BZ265" s="385"/>
      <c r="CA265" s="385"/>
      <c r="CB265" s="131"/>
      <c r="CC265" s="131"/>
      <c r="CD265" s="131"/>
      <c r="CE265" s="385"/>
      <c r="CF265" s="385"/>
      <c r="CG265" s="131"/>
      <c r="CH265" s="131"/>
      <c r="CI265" s="131"/>
      <c r="CJ265" s="385"/>
      <c r="CK265" s="385"/>
      <c r="CL265" s="131"/>
      <c r="CM265" s="131"/>
      <c r="CN265" s="131"/>
      <c r="CO265" s="385"/>
      <c r="CP265" s="385"/>
      <c r="CQ265" s="131"/>
      <c r="CR265" s="131"/>
      <c r="CS265" s="131"/>
      <c r="CT265" s="385"/>
      <c r="CU265" s="385"/>
      <c r="CV265" s="131"/>
      <c r="CW265" s="131"/>
      <c r="CX265" s="131"/>
      <c r="CY265" s="385"/>
      <c r="CZ265" s="385"/>
      <c r="DA265" s="131"/>
      <c r="DB265" s="131"/>
      <c r="DC265" s="131"/>
      <c r="DD265" s="385"/>
      <c r="DE265" s="385"/>
      <c r="DF265" s="131"/>
      <c r="DG265" s="131"/>
      <c r="DH265" s="131"/>
      <c r="DI265" s="385"/>
      <c r="DJ265" s="385"/>
      <c r="DK265" s="131"/>
      <c r="DL265" s="131"/>
      <c r="DM265" s="131"/>
      <c r="DN265" s="385"/>
      <c r="DO265" s="385"/>
      <c r="DP265" s="131"/>
      <c r="DQ265" s="131"/>
      <c r="DR265" s="131"/>
      <c r="DS265" s="385"/>
      <c r="DT265" s="385"/>
      <c r="DU265" s="131"/>
      <c r="DV265" s="131"/>
      <c r="DW265" s="131"/>
      <c r="DX265" s="385"/>
      <c r="DY265" s="385"/>
      <c r="DZ265" s="131"/>
      <c r="EA265" s="131"/>
      <c r="EB265" s="131"/>
      <c r="EC265" s="385"/>
      <c r="ED265" s="385"/>
      <c r="EE265" s="131"/>
      <c r="EF265" s="131"/>
      <c r="EG265" s="131"/>
      <c r="EH265" s="385"/>
      <c r="EI265" s="385"/>
      <c r="EJ265" s="131"/>
      <c r="EK265" s="131"/>
      <c r="EL265" s="131"/>
      <c r="EM265" s="385"/>
      <c r="EN265" s="385"/>
      <c r="EO265" s="131"/>
      <c r="EP265" s="131"/>
      <c r="EQ265" s="131"/>
      <c r="ER265" s="385"/>
      <c r="ES265" s="385"/>
      <c r="ET265" s="131"/>
      <c r="EU265" s="131"/>
      <c r="EV265" s="131"/>
      <c r="EW265" s="385"/>
      <c r="EX265" s="385"/>
      <c r="EY265" s="131"/>
      <c r="EZ265" s="131"/>
      <c r="FA265" s="131"/>
      <c r="FB265" s="385"/>
      <c r="FC265" s="385"/>
      <c r="FD265" s="131"/>
      <c r="FE265" s="131"/>
      <c r="FF265" s="131"/>
      <c r="FG265" s="385"/>
      <c r="FH265" s="385"/>
      <c r="FI265" s="131"/>
      <c r="FJ265" s="131"/>
      <c r="FK265" s="131"/>
      <c r="FL265" s="385"/>
      <c r="FM265" s="385"/>
      <c r="FN265" s="131"/>
      <c r="FO265" s="131"/>
      <c r="FP265" s="131"/>
      <c r="FQ265" s="385"/>
      <c r="FR265" s="385"/>
      <c r="FS265" s="131"/>
      <c r="FT265" s="131"/>
      <c r="FU265" s="131"/>
      <c r="FV265" s="385"/>
      <c r="FW265" s="385"/>
      <c r="FX265" s="131"/>
      <c r="FY265" s="131"/>
      <c r="FZ265" s="131"/>
      <c r="GA265" s="385"/>
      <c r="GB265" s="385"/>
      <c r="GC265" s="131"/>
      <c r="GD265" s="131"/>
      <c r="GE265" s="131"/>
      <c r="GF265" s="385"/>
      <c r="GG265" s="385"/>
      <c r="GH265" s="131"/>
      <c r="GI265" s="131"/>
      <c r="GJ265" s="131"/>
      <c r="GK265" s="385"/>
      <c r="GL265" s="385"/>
      <c r="GM265" s="131"/>
      <c r="GN265" s="131"/>
      <c r="GO265" s="131"/>
      <c r="GP265" s="385"/>
      <c r="GQ265" s="385"/>
      <c r="GR265" s="131"/>
      <c r="GS265" s="131"/>
      <c r="GT265" s="131"/>
      <c r="GU265" s="385"/>
      <c r="GV265" s="385"/>
      <c r="GW265" s="131"/>
      <c r="GX265" s="131"/>
      <c r="GY265" s="131"/>
      <c r="GZ265" s="385"/>
      <c r="HA265" s="385"/>
      <c r="HB265" s="131"/>
      <c r="HC265" s="131"/>
      <c r="HD265" s="131"/>
      <c r="HE265" s="385"/>
      <c r="HF265" s="385"/>
      <c r="HG265" s="131"/>
      <c r="HH265" s="131"/>
      <c r="HI265" s="131"/>
      <c r="HJ265" s="385"/>
      <c r="HK265" s="385"/>
      <c r="HL265" s="131"/>
      <c r="HM265" s="131"/>
      <c r="HN265" s="131"/>
      <c r="HO265" s="385"/>
      <c r="HP265" s="385"/>
      <c r="HQ265" s="131"/>
      <c r="HR265" s="131"/>
      <c r="HS265" s="131"/>
      <c r="HT265" s="385"/>
      <c r="HU265" s="385"/>
      <c r="HV265" s="131"/>
      <c r="HW265" s="131"/>
      <c r="HX265" s="131"/>
      <c r="HY265" s="385"/>
      <c r="HZ265" s="385"/>
      <c r="IA265" s="131"/>
      <c r="IB265" s="131"/>
      <c r="IC265" s="131"/>
      <c r="ID265" s="385"/>
      <c r="IE265" s="385"/>
      <c r="IF265" s="131"/>
      <c r="IG265" s="131"/>
      <c r="IH265" s="131"/>
      <c r="II265" s="385"/>
      <c r="IJ265" s="385"/>
      <c r="IK265" s="131"/>
      <c r="IL265" s="131"/>
      <c r="IM265" s="131"/>
      <c r="IN265" s="385"/>
      <c r="IO265" s="385"/>
      <c r="IP265" s="131"/>
      <c r="IQ265" s="131"/>
      <c r="IR265" s="131"/>
      <c r="IS265" s="385"/>
      <c r="IT265" s="385"/>
      <c r="IU265" s="131"/>
      <c r="IV265" s="131"/>
      <c r="IW265" s="131"/>
      <c r="IX265" s="385"/>
      <c r="IY265" s="386"/>
      <c r="IZ265" s="198"/>
      <c r="JA265" s="378"/>
      <c r="JB265" s="256"/>
      <c r="JC265" s="256"/>
    </row>
    <row r="266" spans="1:263" s="3" customFormat="1" ht="15" thickBot="1" x14ac:dyDescent="0.4">
      <c r="A266" s="198"/>
      <c r="B266" s="359"/>
      <c r="C266" s="239"/>
      <c r="D266" s="102"/>
      <c r="E266" s="102"/>
      <c r="F266" s="384"/>
      <c r="G266" s="131"/>
      <c r="H266" s="325"/>
      <c r="I266" s="202"/>
      <c r="J266" s="324"/>
      <c r="K266" s="131"/>
      <c r="L266" s="131"/>
      <c r="M266" s="385"/>
      <c r="N266" s="385"/>
      <c r="O266" s="131"/>
      <c r="P266" s="131"/>
      <c r="Q266" s="131"/>
      <c r="R266" s="385"/>
      <c r="S266" s="385"/>
      <c r="T266" s="131"/>
      <c r="U266" s="131"/>
      <c r="V266" s="131"/>
      <c r="W266" s="385"/>
      <c r="X266" s="385"/>
      <c r="Y266" s="131"/>
      <c r="Z266" s="131"/>
      <c r="AA266" s="131"/>
      <c r="AB266" s="385"/>
      <c r="AC266" s="385"/>
      <c r="AD266" s="131"/>
      <c r="AE266" s="131"/>
      <c r="AF266" s="131"/>
      <c r="AG266" s="385"/>
      <c r="AH266" s="385"/>
      <c r="AI266" s="131"/>
      <c r="AJ266" s="131"/>
      <c r="AK266" s="131"/>
      <c r="AL266" s="385"/>
      <c r="AM266" s="385"/>
      <c r="AN266" s="131"/>
      <c r="AO266" s="131"/>
      <c r="AP266" s="131"/>
      <c r="AQ266" s="385"/>
      <c r="AR266" s="385"/>
      <c r="AS266" s="131"/>
      <c r="AT266" s="131"/>
      <c r="AU266" s="131"/>
      <c r="AV266" s="385"/>
      <c r="AW266" s="385"/>
      <c r="AX266" s="131"/>
      <c r="AY266" s="131"/>
      <c r="AZ266" s="131"/>
      <c r="BA266" s="385"/>
      <c r="BB266" s="385"/>
      <c r="BC266" s="131"/>
      <c r="BD266" s="131"/>
      <c r="BE266" s="131"/>
      <c r="BF266" s="385"/>
      <c r="BG266" s="385"/>
      <c r="BH266" s="131"/>
      <c r="BI266" s="131"/>
      <c r="BJ266" s="131"/>
      <c r="BK266" s="385"/>
      <c r="BL266" s="385"/>
      <c r="BM266" s="131"/>
      <c r="BN266" s="131"/>
      <c r="BO266" s="131"/>
      <c r="BP266" s="385"/>
      <c r="BQ266" s="385"/>
      <c r="BR266" s="131"/>
      <c r="BS266" s="131"/>
      <c r="BT266" s="131"/>
      <c r="BU266" s="385"/>
      <c r="BV266" s="385"/>
      <c r="BW266" s="131"/>
      <c r="BX266" s="131"/>
      <c r="BY266" s="131"/>
      <c r="BZ266" s="385"/>
      <c r="CA266" s="385"/>
      <c r="CB266" s="131"/>
      <c r="CC266" s="131"/>
      <c r="CD266" s="131"/>
      <c r="CE266" s="385"/>
      <c r="CF266" s="385"/>
      <c r="CG266" s="131"/>
      <c r="CH266" s="131"/>
      <c r="CI266" s="131"/>
      <c r="CJ266" s="385"/>
      <c r="CK266" s="385"/>
      <c r="CL266" s="131"/>
      <c r="CM266" s="131"/>
      <c r="CN266" s="131"/>
      <c r="CO266" s="385"/>
      <c r="CP266" s="385"/>
      <c r="CQ266" s="131"/>
      <c r="CR266" s="131"/>
      <c r="CS266" s="131"/>
      <c r="CT266" s="385"/>
      <c r="CU266" s="385"/>
      <c r="CV266" s="131"/>
      <c r="CW266" s="131"/>
      <c r="CX266" s="131"/>
      <c r="CY266" s="385"/>
      <c r="CZ266" s="385"/>
      <c r="DA266" s="131"/>
      <c r="DB266" s="131"/>
      <c r="DC266" s="131"/>
      <c r="DD266" s="385"/>
      <c r="DE266" s="385"/>
      <c r="DF266" s="131"/>
      <c r="DG266" s="131"/>
      <c r="DH266" s="131"/>
      <c r="DI266" s="385"/>
      <c r="DJ266" s="385"/>
      <c r="DK266" s="131"/>
      <c r="DL266" s="131"/>
      <c r="DM266" s="131"/>
      <c r="DN266" s="385"/>
      <c r="DO266" s="385"/>
      <c r="DP266" s="131"/>
      <c r="DQ266" s="131"/>
      <c r="DR266" s="131"/>
      <c r="DS266" s="385"/>
      <c r="DT266" s="385"/>
      <c r="DU266" s="131"/>
      <c r="DV266" s="131"/>
      <c r="DW266" s="131"/>
      <c r="DX266" s="385"/>
      <c r="DY266" s="385"/>
      <c r="DZ266" s="131"/>
      <c r="EA266" s="131"/>
      <c r="EB266" s="131"/>
      <c r="EC266" s="385"/>
      <c r="ED266" s="385"/>
      <c r="EE266" s="131"/>
      <c r="EF266" s="131"/>
      <c r="EG266" s="131"/>
      <c r="EH266" s="385"/>
      <c r="EI266" s="385"/>
      <c r="EJ266" s="131"/>
      <c r="EK266" s="131"/>
      <c r="EL266" s="131"/>
      <c r="EM266" s="385"/>
      <c r="EN266" s="385"/>
      <c r="EO266" s="131"/>
      <c r="EP266" s="131"/>
      <c r="EQ266" s="131"/>
      <c r="ER266" s="385"/>
      <c r="ES266" s="385"/>
      <c r="ET266" s="131"/>
      <c r="EU266" s="131"/>
      <c r="EV266" s="131"/>
      <c r="EW266" s="385"/>
      <c r="EX266" s="385"/>
      <c r="EY266" s="131"/>
      <c r="EZ266" s="131"/>
      <c r="FA266" s="131"/>
      <c r="FB266" s="385"/>
      <c r="FC266" s="385"/>
      <c r="FD266" s="131"/>
      <c r="FE266" s="131"/>
      <c r="FF266" s="131"/>
      <c r="FG266" s="385"/>
      <c r="FH266" s="385"/>
      <c r="FI266" s="131"/>
      <c r="FJ266" s="131"/>
      <c r="FK266" s="131"/>
      <c r="FL266" s="385"/>
      <c r="FM266" s="385"/>
      <c r="FN266" s="131"/>
      <c r="FO266" s="131"/>
      <c r="FP266" s="131"/>
      <c r="FQ266" s="385"/>
      <c r="FR266" s="385"/>
      <c r="FS266" s="131"/>
      <c r="FT266" s="131"/>
      <c r="FU266" s="131"/>
      <c r="FV266" s="385"/>
      <c r="FW266" s="385"/>
      <c r="FX266" s="131"/>
      <c r="FY266" s="131"/>
      <c r="FZ266" s="131"/>
      <c r="GA266" s="385"/>
      <c r="GB266" s="385"/>
      <c r="GC266" s="131"/>
      <c r="GD266" s="131"/>
      <c r="GE266" s="131"/>
      <c r="GF266" s="385"/>
      <c r="GG266" s="385"/>
      <c r="GH266" s="131"/>
      <c r="GI266" s="131"/>
      <c r="GJ266" s="131"/>
      <c r="GK266" s="385"/>
      <c r="GL266" s="385"/>
      <c r="GM266" s="131"/>
      <c r="GN266" s="131"/>
      <c r="GO266" s="131"/>
      <c r="GP266" s="385"/>
      <c r="GQ266" s="385"/>
      <c r="GR266" s="131"/>
      <c r="GS266" s="131"/>
      <c r="GT266" s="131"/>
      <c r="GU266" s="385"/>
      <c r="GV266" s="385"/>
      <c r="GW266" s="131"/>
      <c r="GX266" s="131"/>
      <c r="GY266" s="131"/>
      <c r="GZ266" s="385"/>
      <c r="HA266" s="385"/>
      <c r="HB266" s="131"/>
      <c r="HC266" s="131"/>
      <c r="HD266" s="131"/>
      <c r="HE266" s="385"/>
      <c r="HF266" s="385"/>
      <c r="HG266" s="131"/>
      <c r="HH266" s="131"/>
      <c r="HI266" s="131"/>
      <c r="HJ266" s="385"/>
      <c r="HK266" s="385"/>
      <c r="HL266" s="131"/>
      <c r="HM266" s="131"/>
      <c r="HN266" s="131"/>
      <c r="HO266" s="385"/>
      <c r="HP266" s="385"/>
      <c r="HQ266" s="131"/>
      <c r="HR266" s="131"/>
      <c r="HS266" s="131"/>
      <c r="HT266" s="385"/>
      <c r="HU266" s="385"/>
      <c r="HV266" s="131"/>
      <c r="HW266" s="131"/>
      <c r="HX266" s="131"/>
      <c r="HY266" s="385"/>
      <c r="HZ266" s="385"/>
      <c r="IA266" s="131"/>
      <c r="IB266" s="131"/>
      <c r="IC266" s="131"/>
      <c r="ID266" s="385"/>
      <c r="IE266" s="385"/>
      <c r="IF266" s="131"/>
      <c r="IG266" s="131"/>
      <c r="IH266" s="131"/>
      <c r="II266" s="385"/>
      <c r="IJ266" s="385"/>
      <c r="IK266" s="131"/>
      <c r="IL266" s="131"/>
      <c r="IM266" s="131"/>
      <c r="IN266" s="385"/>
      <c r="IO266" s="385"/>
      <c r="IP266" s="131"/>
      <c r="IQ266" s="131"/>
      <c r="IR266" s="131"/>
      <c r="IS266" s="385"/>
      <c r="IT266" s="385"/>
      <c r="IU266" s="131"/>
      <c r="IV266" s="131"/>
      <c r="IW266" s="131"/>
      <c r="IX266" s="385"/>
      <c r="IY266" s="386"/>
      <c r="IZ266" s="198"/>
      <c r="JA266" s="378"/>
      <c r="JB266" s="256"/>
      <c r="JC266" s="256"/>
    </row>
    <row r="267" spans="1:263" s="127" customFormat="1" ht="28.5" customHeight="1" thickBot="1" x14ac:dyDescent="0.4">
      <c r="A267" s="419"/>
      <c r="B267" s="420"/>
      <c r="C267" s="126" t="s">
        <v>492</v>
      </c>
      <c r="D267" s="248" t="s">
        <v>356</v>
      </c>
      <c r="E267" s="421"/>
      <c r="F267" s="286"/>
      <c r="G267" s="250"/>
      <c r="H267" s="422"/>
      <c r="I267" s="423"/>
      <c r="J267" s="424"/>
      <c r="K267" s="251"/>
      <c r="L267" s="251"/>
      <c r="M267" s="251"/>
      <c r="N267" s="251"/>
      <c r="O267" s="425"/>
      <c r="P267" s="251"/>
      <c r="Q267" s="251"/>
      <c r="R267" s="251"/>
      <c r="S267" s="251"/>
      <c r="T267" s="425"/>
      <c r="U267" s="251"/>
      <c r="V267" s="251"/>
      <c r="W267" s="251"/>
      <c r="X267" s="251"/>
      <c r="Y267" s="425"/>
      <c r="Z267" s="251"/>
      <c r="AA267" s="251"/>
      <c r="AB267" s="251"/>
      <c r="AC267" s="251"/>
      <c r="AD267" s="425"/>
      <c r="AE267" s="251"/>
      <c r="AF267" s="251"/>
      <c r="AG267" s="251"/>
      <c r="AH267" s="251"/>
      <c r="AI267" s="425"/>
      <c r="AJ267" s="251"/>
      <c r="AK267" s="251"/>
      <c r="AL267" s="251"/>
      <c r="AM267" s="251"/>
      <c r="AN267" s="425"/>
      <c r="AO267" s="251"/>
      <c r="AP267" s="251"/>
      <c r="AQ267" s="251"/>
      <c r="AR267" s="251"/>
      <c r="AS267" s="425"/>
      <c r="AT267" s="251"/>
      <c r="AU267" s="251"/>
      <c r="AV267" s="251"/>
      <c r="AW267" s="251"/>
      <c r="AX267" s="425"/>
      <c r="AY267" s="251"/>
      <c r="AZ267" s="251"/>
      <c r="BA267" s="251"/>
      <c r="BB267" s="251"/>
      <c r="BC267" s="425"/>
      <c r="BD267" s="251"/>
      <c r="BE267" s="251"/>
      <c r="BF267" s="251"/>
      <c r="BG267" s="251"/>
      <c r="BH267" s="425"/>
      <c r="BI267" s="251"/>
      <c r="BJ267" s="251"/>
      <c r="BK267" s="251"/>
      <c r="BL267" s="251"/>
      <c r="BM267" s="425"/>
      <c r="BN267" s="251"/>
      <c r="BO267" s="251"/>
      <c r="BP267" s="251"/>
      <c r="BQ267" s="251"/>
      <c r="BR267" s="425"/>
      <c r="BS267" s="251"/>
      <c r="BT267" s="251"/>
      <c r="BU267" s="251"/>
      <c r="BV267" s="251"/>
      <c r="BW267" s="425"/>
      <c r="BX267" s="251"/>
      <c r="BY267" s="251"/>
      <c r="BZ267" s="251"/>
      <c r="CA267" s="251"/>
      <c r="CB267" s="425"/>
      <c r="CC267" s="251"/>
      <c r="CD267" s="251"/>
      <c r="CE267" s="251"/>
      <c r="CF267" s="251"/>
      <c r="CG267" s="425"/>
      <c r="CH267" s="251"/>
      <c r="CI267" s="251"/>
      <c r="CJ267" s="251"/>
      <c r="CK267" s="251"/>
      <c r="CL267" s="425"/>
      <c r="CM267" s="251"/>
      <c r="CN267" s="251"/>
      <c r="CO267" s="251"/>
      <c r="CP267" s="251"/>
      <c r="CQ267" s="425"/>
      <c r="CR267" s="251"/>
      <c r="CS267" s="251"/>
      <c r="CT267" s="251"/>
      <c r="CU267" s="251"/>
      <c r="CV267" s="425"/>
      <c r="CW267" s="251"/>
      <c r="CX267" s="251"/>
      <c r="CY267" s="251"/>
      <c r="CZ267" s="251"/>
      <c r="DA267" s="425"/>
      <c r="DB267" s="251"/>
      <c r="DC267" s="251"/>
      <c r="DD267" s="251"/>
      <c r="DE267" s="251"/>
      <c r="DF267" s="425"/>
      <c r="DG267" s="251"/>
      <c r="DH267" s="251"/>
      <c r="DI267" s="251"/>
      <c r="DJ267" s="251"/>
      <c r="DK267" s="425"/>
      <c r="DL267" s="251"/>
      <c r="DM267" s="251"/>
      <c r="DN267" s="251"/>
      <c r="DO267" s="251"/>
      <c r="DP267" s="425"/>
      <c r="DQ267" s="251"/>
      <c r="DR267" s="251"/>
      <c r="DS267" s="251"/>
      <c r="DT267" s="251"/>
      <c r="DU267" s="425"/>
      <c r="DV267" s="251"/>
      <c r="DW267" s="251"/>
      <c r="DX267" s="251"/>
      <c r="DY267" s="251"/>
      <c r="DZ267" s="425"/>
      <c r="EA267" s="251"/>
      <c r="EB267" s="251"/>
      <c r="EC267" s="251"/>
      <c r="ED267" s="251"/>
      <c r="EE267" s="425"/>
      <c r="EF267" s="251"/>
      <c r="EG267" s="251"/>
      <c r="EH267" s="251"/>
      <c r="EI267" s="251"/>
      <c r="EJ267" s="425"/>
      <c r="EK267" s="251"/>
      <c r="EL267" s="251"/>
      <c r="EM267" s="251"/>
      <c r="EN267" s="251"/>
      <c r="EO267" s="425"/>
      <c r="EP267" s="251"/>
      <c r="EQ267" s="251"/>
      <c r="ER267" s="251"/>
      <c r="ES267" s="251"/>
      <c r="ET267" s="425"/>
      <c r="EU267" s="251"/>
      <c r="EV267" s="251"/>
      <c r="EW267" s="251"/>
      <c r="EX267" s="251"/>
      <c r="EY267" s="425"/>
      <c r="EZ267" s="251"/>
      <c r="FA267" s="251"/>
      <c r="FB267" s="251"/>
      <c r="FC267" s="251"/>
      <c r="FD267" s="425"/>
      <c r="FE267" s="251"/>
      <c r="FF267" s="251"/>
      <c r="FG267" s="251"/>
      <c r="FH267" s="251"/>
      <c r="FI267" s="425"/>
      <c r="FJ267" s="251"/>
      <c r="FK267" s="251"/>
      <c r="FL267" s="251"/>
      <c r="FM267" s="251"/>
      <c r="FN267" s="425"/>
      <c r="FO267" s="251"/>
      <c r="FP267" s="251"/>
      <c r="FQ267" s="251"/>
      <c r="FR267" s="251"/>
      <c r="FS267" s="425"/>
      <c r="FT267" s="251"/>
      <c r="FU267" s="251"/>
      <c r="FV267" s="251"/>
      <c r="FW267" s="251"/>
      <c r="FX267" s="425"/>
      <c r="FY267" s="251"/>
      <c r="FZ267" s="251"/>
      <c r="GA267" s="251"/>
      <c r="GB267" s="251"/>
      <c r="GC267" s="425"/>
      <c r="GD267" s="251"/>
      <c r="GE267" s="251"/>
      <c r="GF267" s="251"/>
      <c r="GG267" s="251"/>
      <c r="GH267" s="425"/>
      <c r="GI267" s="251"/>
      <c r="GJ267" s="251"/>
      <c r="GK267" s="251"/>
      <c r="GL267" s="251"/>
      <c r="GM267" s="425"/>
      <c r="GN267" s="251"/>
      <c r="GO267" s="251"/>
      <c r="GP267" s="251"/>
      <c r="GQ267" s="251"/>
      <c r="GR267" s="425"/>
      <c r="GS267" s="251"/>
      <c r="GT267" s="251"/>
      <c r="GU267" s="251"/>
      <c r="GV267" s="251"/>
      <c r="GW267" s="425"/>
      <c r="GX267" s="251"/>
      <c r="GY267" s="251"/>
      <c r="GZ267" s="251"/>
      <c r="HA267" s="251"/>
      <c r="HB267" s="425"/>
      <c r="HC267" s="251"/>
      <c r="HD267" s="251"/>
      <c r="HE267" s="251"/>
      <c r="HF267" s="251"/>
      <c r="HG267" s="425"/>
      <c r="HH267" s="251"/>
      <c r="HI267" s="251"/>
      <c r="HJ267" s="251"/>
      <c r="HK267" s="251"/>
      <c r="HL267" s="425"/>
      <c r="HM267" s="251"/>
      <c r="HN267" s="251"/>
      <c r="HO267" s="251"/>
      <c r="HP267" s="251"/>
      <c r="HQ267" s="425"/>
      <c r="HR267" s="251"/>
      <c r="HS267" s="251"/>
      <c r="HT267" s="251"/>
      <c r="HU267" s="251"/>
      <c r="HV267" s="425"/>
      <c r="HW267" s="251"/>
      <c r="HX267" s="251"/>
      <c r="HY267" s="251"/>
      <c r="HZ267" s="251"/>
      <c r="IA267" s="425"/>
      <c r="IB267" s="251"/>
      <c r="IC267" s="251"/>
      <c r="ID267" s="251"/>
      <c r="IE267" s="251"/>
      <c r="IF267" s="425"/>
      <c r="IG267" s="251"/>
      <c r="IH267" s="251"/>
      <c r="II267" s="251"/>
      <c r="IJ267" s="251"/>
      <c r="IK267" s="425"/>
      <c r="IL267" s="251"/>
      <c r="IM267" s="251"/>
      <c r="IN267" s="251"/>
      <c r="IO267" s="251"/>
      <c r="IP267" s="425"/>
      <c r="IQ267" s="251"/>
      <c r="IR267" s="251"/>
      <c r="IS267" s="251"/>
      <c r="IT267" s="251"/>
      <c r="IU267" s="425"/>
      <c r="IV267" s="251"/>
      <c r="IW267" s="251"/>
      <c r="IX267" s="251"/>
      <c r="IY267" s="426"/>
      <c r="IZ267" s="198"/>
      <c r="JA267" s="427"/>
      <c r="JB267" s="428"/>
      <c r="JC267" s="428"/>
    </row>
    <row r="268" spans="1:263" s="3" customFormat="1" x14ac:dyDescent="0.35">
      <c r="A268" s="198"/>
      <c r="B268" s="359"/>
      <c r="C268" s="239"/>
      <c r="D268" s="102"/>
      <c r="E268" s="102"/>
      <c r="F268" s="384"/>
      <c r="G268" s="131"/>
      <c r="H268" s="325"/>
      <c r="I268" s="202"/>
      <c r="J268" s="324"/>
      <c r="K268" s="131"/>
      <c r="L268" s="131"/>
      <c r="M268" s="385"/>
      <c r="N268" s="385"/>
      <c r="O268" s="131"/>
      <c r="P268" s="131"/>
      <c r="Q268" s="131"/>
      <c r="R268" s="385"/>
      <c r="S268" s="385"/>
      <c r="T268" s="131"/>
      <c r="U268" s="131"/>
      <c r="V268" s="131"/>
      <c r="W268" s="385"/>
      <c r="X268" s="385"/>
      <c r="Y268" s="131"/>
      <c r="Z268" s="131"/>
      <c r="AA268" s="131"/>
      <c r="AB268" s="385"/>
      <c r="AC268" s="385"/>
      <c r="AD268" s="131"/>
      <c r="AE268" s="131"/>
      <c r="AF268" s="131"/>
      <c r="AG268" s="385"/>
      <c r="AH268" s="385"/>
      <c r="AI268" s="131"/>
      <c r="AJ268" s="131"/>
      <c r="AK268" s="131"/>
      <c r="AL268" s="385"/>
      <c r="AM268" s="385"/>
      <c r="AN268" s="131"/>
      <c r="AO268" s="131"/>
      <c r="AP268" s="131"/>
      <c r="AQ268" s="385"/>
      <c r="AR268" s="385"/>
      <c r="AS268" s="131"/>
      <c r="AT268" s="131"/>
      <c r="AU268" s="131"/>
      <c r="AV268" s="385"/>
      <c r="AW268" s="385"/>
      <c r="AX268" s="131"/>
      <c r="AY268" s="131"/>
      <c r="AZ268" s="131"/>
      <c r="BA268" s="385"/>
      <c r="BB268" s="385"/>
      <c r="BC268" s="131"/>
      <c r="BD268" s="131"/>
      <c r="BE268" s="131"/>
      <c r="BF268" s="385"/>
      <c r="BG268" s="385"/>
      <c r="BH268" s="131"/>
      <c r="BI268" s="131"/>
      <c r="BJ268" s="131"/>
      <c r="BK268" s="385"/>
      <c r="BL268" s="385"/>
      <c r="BM268" s="131"/>
      <c r="BN268" s="131"/>
      <c r="BO268" s="131"/>
      <c r="BP268" s="385"/>
      <c r="BQ268" s="385"/>
      <c r="BR268" s="131"/>
      <c r="BS268" s="131"/>
      <c r="BT268" s="131"/>
      <c r="BU268" s="385"/>
      <c r="BV268" s="385"/>
      <c r="BW268" s="131"/>
      <c r="BX268" s="131"/>
      <c r="BY268" s="131"/>
      <c r="BZ268" s="385"/>
      <c r="CA268" s="385"/>
      <c r="CB268" s="131"/>
      <c r="CC268" s="131"/>
      <c r="CD268" s="131"/>
      <c r="CE268" s="385"/>
      <c r="CF268" s="385"/>
      <c r="CG268" s="131"/>
      <c r="CH268" s="131"/>
      <c r="CI268" s="131"/>
      <c r="CJ268" s="385"/>
      <c r="CK268" s="385"/>
      <c r="CL268" s="131"/>
      <c r="CM268" s="131"/>
      <c r="CN268" s="131"/>
      <c r="CO268" s="385"/>
      <c r="CP268" s="385"/>
      <c r="CQ268" s="131"/>
      <c r="CR268" s="131"/>
      <c r="CS268" s="131"/>
      <c r="CT268" s="385"/>
      <c r="CU268" s="385"/>
      <c r="CV268" s="131"/>
      <c r="CW268" s="131"/>
      <c r="CX268" s="131"/>
      <c r="CY268" s="385"/>
      <c r="CZ268" s="385"/>
      <c r="DA268" s="131"/>
      <c r="DB268" s="131"/>
      <c r="DC268" s="131"/>
      <c r="DD268" s="385"/>
      <c r="DE268" s="385"/>
      <c r="DF268" s="131"/>
      <c r="DG268" s="131"/>
      <c r="DH268" s="131"/>
      <c r="DI268" s="385"/>
      <c r="DJ268" s="385"/>
      <c r="DK268" s="131"/>
      <c r="DL268" s="131"/>
      <c r="DM268" s="131"/>
      <c r="DN268" s="385"/>
      <c r="DO268" s="385"/>
      <c r="DP268" s="131"/>
      <c r="DQ268" s="131"/>
      <c r="DR268" s="131"/>
      <c r="DS268" s="385"/>
      <c r="DT268" s="385"/>
      <c r="DU268" s="131"/>
      <c r="DV268" s="131"/>
      <c r="DW268" s="131"/>
      <c r="DX268" s="385"/>
      <c r="DY268" s="385"/>
      <c r="DZ268" s="131"/>
      <c r="EA268" s="131"/>
      <c r="EB268" s="131"/>
      <c r="EC268" s="385"/>
      <c r="ED268" s="385"/>
      <c r="EE268" s="131"/>
      <c r="EF268" s="131"/>
      <c r="EG268" s="131"/>
      <c r="EH268" s="385"/>
      <c r="EI268" s="385"/>
      <c r="EJ268" s="131"/>
      <c r="EK268" s="131"/>
      <c r="EL268" s="131"/>
      <c r="EM268" s="385"/>
      <c r="EN268" s="385"/>
      <c r="EO268" s="131"/>
      <c r="EP268" s="131"/>
      <c r="EQ268" s="131"/>
      <c r="ER268" s="385"/>
      <c r="ES268" s="385"/>
      <c r="ET268" s="131"/>
      <c r="EU268" s="131"/>
      <c r="EV268" s="131"/>
      <c r="EW268" s="385"/>
      <c r="EX268" s="385"/>
      <c r="EY268" s="131"/>
      <c r="EZ268" s="131"/>
      <c r="FA268" s="131"/>
      <c r="FB268" s="385"/>
      <c r="FC268" s="385"/>
      <c r="FD268" s="131"/>
      <c r="FE268" s="131"/>
      <c r="FF268" s="131"/>
      <c r="FG268" s="385"/>
      <c r="FH268" s="385"/>
      <c r="FI268" s="131"/>
      <c r="FJ268" s="131"/>
      <c r="FK268" s="131"/>
      <c r="FL268" s="385"/>
      <c r="FM268" s="385"/>
      <c r="FN268" s="131"/>
      <c r="FO268" s="131"/>
      <c r="FP268" s="131"/>
      <c r="FQ268" s="385"/>
      <c r="FR268" s="385"/>
      <c r="FS268" s="131"/>
      <c r="FT268" s="131"/>
      <c r="FU268" s="131"/>
      <c r="FV268" s="385"/>
      <c r="FW268" s="385"/>
      <c r="FX268" s="131"/>
      <c r="FY268" s="131"/>
      <c r="FZ268" s="131"/>
      <c r="GA268" s="385"/>
      <c r="GB268" s="385"/>
      <c r="GC268" s="131"/>
      <c r="GD268" s="131"/>
      <c r="GE268" s="131"/>
      <c r="GF268" s="385"/>
      <c r="GG268" s="385"/>
      <c r="GH268" s="131"/>
      <c r="GI268" s="131"/>
      <c r="GJ268" s="131"/>
      <c r="GK268" s="385"/>
      <c r="GL268" s="385"/>
      <c r="GM268" s="131"/>
      <c r="GN268" s="131"/>
      <c r="GO268" s="131"/>
      <c r="GP268" s="385"/>
      <c r="GQ268" s="385"/>
      <c r="GR268" s="131"/>
      <c r="GS268" s="131"/>
      <c r="GT268" s="131"/>
      <c r="GU268" s="385"/>
      <c r="GV268" s="385"/>
      <c r="GW268" s="131"/>
      <c r="GX268" s="131"/>
      <c r="GY268" s="131"/>
      <c r="GZ268" s="385"/>
      <c r="HA268" s="385"/>
      <c r="HB268" s="131"/>
      <c r="HC268" s="131"/>
      <c r="HD268" s="131"/>
      <c r="HE268" s="385"/>
      <c r="HF268" s="385"/>
      <c r="HG268" s="131"/>
      <c r="HH268" s="131"/>
      <c r="HI268" s="131"/>
      <c r="HJ268" s="385"/>
      <c r="HK268" s="385"/>
      <c r="HL268" s="131"/>
      <c r="HM268" s="131"/>
      <c r="HN268" s="131"/>
      <c r="HO268" s="385"/>
      <c r="HP268" s="385"/>
      <c r="HQ268" s="131"/>
      <c r="HR268" s="131"/>
      <c r="HS268" s="131"/>
      <c r="HT268" s="385"/>
      <c r="HU268" s="385"/>
      <c r="HV268" s="131"/>
      <c r="HW268" s="131"/>
      <c r="HX268" s="131"/>
      <c r="HY268" s="385"/>
      <c r="HZ268" s="385"/>
      <c r="IA268" s="131"/>
      <c r="IB268" s="131"/>
      <c r="IC268" s="131"/>
      <c r="ID268" s="385"/>
      <c r="IE268" s="385"/>
      <c r="IF268" s="131"/>
      <c r="IG268" s="131"/>
      <c r="IH268" s="131"/>
      <c r="II268" s="385"/>
      <c r="IJ268" s="385"/>
      <c r="IK268" s="131"/>
      <c r="IL268" s="131"/>
      <c r="IM268" s="131"/>
      <c r="IN268" s="385"/>
      <c r="IO268" s="385"/>
      <c r="IP268" s="131"/>
      <c r="IQ268" s="131"/>
      <c r="IR268" s="131"/>
      <c r="IS268" s="385"/>
      <c r="IT268" s="385"/>
      <c r="IU268" s="131"/>
      <c r="IV268" s="131"/>
      <c r="IW268" s="131"/>
      <c r="IX268" s="385"/>
      <c r="IY268" s="386"/>
      <c r="IZ268" s="198"/>
      <c r="JA268" s="378"/>
      <c r="JB268" s="256"/>
      <c r="JC268" s="256"/>
    </row>
    <row r="269" spans="1:263" s="3" customFormat="1" x14ac:dyDescent="0.35">
      <c r="A269" s="198"/>
      <c r="B269" s="359"/>
      <c r="C269" s="126" t="s">
        <v>493</v>
      </c>
      <c r="D269" s="102" t="s">
        <v>494</v>
      </c>
      <c r="E269" s="102"/>
      <c r="F269" s="285"/>
      <c r="G269" s="110"/>
      <c r="H269" s="325"/>
      <c r="I269" s="202"/>
      <c r="J269" s="324"/>
      <c r="K269" s="131"/>
      <c r="L269" s="429"/>
      <c r="M269" s="385"/>
      <c r="N269" s="385"/>
      <c r="O269" s="131"/>
      <c r="P269" s="131"/>
      <c r="Q269" s="429"/>
      <c r="R269" s="385"/>
      <c r="S269" s="385"/>
      <c r="T269" s="131"/>
      <c r="U269" s="131"/>
      <c r="V269" s="429"/>
      <c r="W269" s="385"/>
      <c r="X269" s="385"/>
      <c r="Y269" s="131"/>
      <c r="Z269" s="131"/>
      <c r="AA269" s="429"/>
      <c r="AB269" s="385"/>
      <c r="AC269" s="385"/>
      <c r="AD269" s="131"/>
      <c r="AE269" s="131"/>
      <c r="AF269" s="429"/>
      <c r="AG269" s="385"/>
      <c r="AH269" s="385"/>
      <c r="AI269" s="131"/>
      <c r="AJ269" s="131"/>
      <c r="AK269" s="429"/>
      <c r="AL269" s="385"/>
      <c r="AM269" s="385"/>
      <c r="AN269" s="131"/>
      <c r="AO269" s="131"/>
      <c r="AP269" s="429"/>
      <c r="AQ269" s="385"/>
      <c r="AR269" s="385"/>
      <c r="AS269" s="131"/>
      <c r="AT269" s="131"/>
      <c r="AU269" s="429"/>
      <c r="AV269" s="385"/>
      <c r="AW269" s="385"/>
      <c r="AX269" s="131"/>
      <c r="AY269" s="131"/>
      <c r="AZ269" s="429"/>
      <c r="BA269" s="385"/>
      <c r="BB269" s="385"/>
      <c r="BC269" s="131"/>
      <c r="BD269" s="131"/>
      <c r="BE269" s="429"/>
      <c r="BF269" s="385"/>
      <c r="BG269" s="385"/>
      <c r="BH269" s="131"/>
      <c r="BI269" s="131"/>
      <c r="BJ269" s="429"/>
      <c r="BK269" s="385"/>
      <c r="BL269" s="385"/>
      <c r="BM269" s="131"/>
      <c r="BN269" s="131"/>
      <c r="BO269" s="429"/>
      <c r="BP269" s="385"/>
      <c r="BQ269" s="385"/>
      <c r="BR269" s="131"/>
      <c r="BS269" s="131"/>
      <c r="BT269" s="429"/>
      <c r="BU269" s="385"/>
      <c r="BV269" s="385"/>
      <c r="BW269" s="131"/>
      <c r="BX269" s="131"/>
      <c r="BY269" s="429"/>
      <c r="BZ269" s="385"/>
      <c r="CA269" s="385"/>
      <c r="CB269" s="131"/>
      <c r="CC269" s="131"/>
      <c r="CD269" s="429"/>
      <c r="CE269" s="385"/>
      <c r="CF269" s="385"/>
      <c r="CG269" s="131"/>
      <c r="CH269" s="131"/>
      <c r="CI269" s="429"/>
      <c r="CJ269" s="385"/>
      <c r="CK269" s="385"/>
      <c r="CL269" s="131"/>
      <c r="CM269" s="131"/>
      <c r="CN269" s="429"/>
      <c r="CO269" s="385"/>
      <c r="CP269" s="385"/>
      <c r="CQ269" s="131"/>
      <c r="CR269" s="131"/>
      <c r="CS269" s="429"/>
      <c r="CT269" s="385"/>
      <c r="CU269" s="385"/>
      <c r="CV269" s="131"/>
      <c r="CW269" s="131"/>
      <c r="CX269" s="429"/>
      <c r="CY269" s="385"/>
      <c r="CZ269" s="385"/>
      <c r="DA269" s="131"/>
      <c r="DB269" s="131"/>
      <c r="DC269" s="429"/>
      <c r="DD269" s="385"/>
      <c r="DE269" s="385"/>
      <c r="DF269" s="131"/>
      <c r="DG269" s="131"/>
      <c r="DH269" s="429"/>
      <c r="DI269" s="385"/>
      <c r="DJ269" s="385"/>
      <c r="DK269" s="131"/>
      <c r="DL269" s="131"/>
      <c r="DM269" s="429"/>
      <c r="DN269" s="385"/>
      <c r="DO269" s="385"/>
      <c r="DP269" s="131"/>
      <c r="DQ269" s="131"/>
      <c r="DR269" s="429"/>
      <c r="DS269" s="385"/>
      <c r="DT269" s="385"/>
      <c r="DU269" s="131"/>
      <c r="DV269" s="131"/>
      <c r="DW269" s="429"/>
      <c r="DX269" s="385"/>
      <c r="DY269" s="385"/>
      <c r="DZ269" s="131"/>
      <c r="EA269" s="131"/>
      <c r="EB269" s="429"/>
      <c r="EC269" s="385"/>
      <c r="ED269" s="385"/>
      <c r="EE269" s="131"/>
      <c r="EF269" s="131"/>
      <c r="EG269" s="429"/>
      <c r="EH269" s="385"/>
      <c r="EI269" s="385"/>
      <c r="EJ269" s="131"/>
      <c r="EK269" s="131"/>
      <c r="EL269" s="429"/>
      <c r="EM269" s="385"/>
      <c r="EN269" s="385"/>
      <c r="EO269" s="131"/>
      <c r="EP269" s="131"/>
      <c r="EQ269" s="429"/>
      <c r="ER269" s="385"/>
      <c r="ES269" s="385"/>
      <c r="ET269" s="131"/>
      <c r="EU269" s="131"/>
      <c r="EV269" s="429"/>
      <c r="EW269" s="385"/>
      <c r="EX269" s="385"/>
      <c r="EY269" s="131"/>
      <c r="EZ269" s="131"/>
      <c r="FA269" s="429"/>
      <c r="FB269" s="385"/>
      <c r="FC269" s="385"/>
      <c r="FD269" s="131"/>
      <c r="FE269" s="131"/>
      <c r="FF269" s="429"/>
      <c r="FG269" s="385"/>
      <c r="FH269" s="385"/>
      <c r="FI269" s="131"/>
      <c r="FJ269" s="131"/>
      <c r="FK269" s="429"/>
      <c r="FL269" s="385"/>
      <c r="FM269" s="385"/>
      <c r="FN269" s="131"/>
      <c r="FO269" s="131"/>
      <c r="FP269" s="429"/>
      <c r="FQ269" s="385"/>
      <c r="FR269" s="385"/>
      <c r="FS269" s="131"/>
      <c r="FT269" s="131"/>
      <c r="FU269" s="429"/>
      <c r="FV269" s="385"/>
      <c r="FW269" s="385"/>
      <c r="FX269" s="131"/>
      <c r="FY269" s="131"/>
      <c r="FZ269" s="429"/>
      <c r="GA269" s="385"/>
      <c r="GB269" s="385"/>
      <c r="GC269" s="131"/>
      <c r="GD269" s="131"/>
      <c r="GE269" s="429"/>
      <c r="GF269" s="385"/>
      <c r="GG269" s="385"/>
      <c r="GH269" s="131"/>
      <c r="GI269" s="131"/>
      <c r="GJ269" s="429"/>
      <c r="GK269" s="385"/>
      <c r="GL269" s="385"/>
      <c r="GM269" s="131"/>
      <c r="GN269" s="131"/>
      <c r="GO269" s="429"/>
      <c r="GP269" s="385"/>
      <c r="GQ269" s="385"/>
      <c r="GR269" s="131"/>
      <c r="GS269" s="131"/>
      <c r="GT269" s="429"/>
      <c r="GU269" s="385"/>
      <c r="GV269" s="385"/>
      <c r="GW269" s="131"/>
      <c r="GX269" s="131"/>
      <c r="GY269" s="429"/>
      <c r="GZ269" s="385"/>
      <c r="HA269" s="385"/>
      <c r="HB269" s="131"/>
      <c r="HC269" s="131"/>
      <c r="HD269" s="429"/>
      <c r="HE269" s="385"/>
      <c r="HF269" s="385"/>
      <c r="HG269" s="131"/>
      <c r="HH269" s="131"/>
      <c r="HI269" s="429"/>
      <c r="HJ269" s="385"/>
      <c r="HK269" s="385"/>
      <c r="HL269" s="131"/>
      <c r="HM269" s="131"/>
      <c r="HN269" s="429"/>
      <c r="HO269" s="385"/>
      <c r="HP269" s="385"/>
      <c r="HQ269" s="131"/>
      <c r="HR269" s="131"/>
      <c r="HS269" s="429"/>
      <c r="HT269" s="385"/>
      <c r="HU269" s="385"/>
      <c r="HV269" s="131"/>
      <c r="HW269" s="131"/>
      <c r="HX269" s="429"/>
      <c r="HY269" s="385"/>
      <c r="HZ269" s="385"/>
      <c r="IA269" s="131"/>
      <c r="IB269" s="131"/>
      <c r="IC269" s="429"/>
      <c r="ID269" s="385"/>
      <c r="IE269" s="385"/>
      <c r="IF269" s="131"/>
      <c r="IG269" s="131"/>
      <c r="IH269" s="429"/>
      <c r="II269" s="385"/>
      <c r="IJ269" s="385"/>
      <c r="IK269" s="131"/>
      <c r="IL269" s="131"/>
      <c r="IM269" s="429"/>
      <c r="IN269" s="385"/>
      <c r="IO269" s="385"/>
      <c r="IP269" s="131"/>
      <c r="IQ269" s="131"/>
      <c r="IR269" s="429"/>
      <c r="IS269" s="385"/>
      <c r="IT269" s="385"/>
      <c r="IU269" s="131"/>
      <c r="IV269" s="131"/>
      <c r="IW269" s="429"/>
      <c r="IX269" s="385"/>
      <c r="IY269" s="386"/>
      <c r="IZ269" s="198"/>
      <c r="JA269" s="378"/>
      <c r="JB269" s="256"/>
      <c r="JC269" s="256"/>
    </row>
    <row r="270" spans="1:263" s="3" customFormat="1" x14ac:dyDescent="0.35">
      <c r="A270" s="198"/>
      <c r="B270" s="359"/>
      <c r="C270" s="239"/>
      <c r="D270" s="104"/>
      <c r="E270" s="102"/>
      <c r="F270" s="384"/>
      <c r="G270" s="131"/>
      <c r="H270" s="325"/>
      <c r="I270" s="202"/>
      <c r="J270" s="324"/>
      <c r="K270" s="131"/>
      <c r="L270" s="131"/>
      <c r="M270" s="385"/>
      <c r="N270" s="385"/>
      <c r="O270" s="131"/>
      <c r="P270" s="131"/>
      <c r="Q270" s="131"/>
      <c r="R270" s="385"/>
      <c r="S270" s="385"/>
      <c r="T270" s="131"/>
      <c r="U270" s="131"/>
      <c r="V270" s="131"/>
      <c r="W270" s="385"/>
      <c r="X270" s="385"/>
      <c r="Y270" s="131"/>
      <c r="Z270" s="131"/>
      <c r="AA270" s="131"/>
      <c r="AB270" s="385"/>
      <c r="AC270" s="385"/>
      <c r="AD270" s="131"/>
      <c r="AE270" s="131"/>
      <c r="AF270" s="131"/>
      <c r="AG270" s="385"/>
      <c r="AH270" s="385"/>
      <c r="AI270" s="131"/>
      <c r="AJ270" s="131"/>
      <c r="AK270" s="131"/>
      <c r="AL270" s="385"/>
      <c r="AM270" s="385"/>
      <c r="AN270" s="131"/>
      <c r="AO270" s="131"/>
      <c r="AP270" s="131"/>
      <c r="AQ270" s="385"/>
      <c r="AR270" s="385"/>
      <c r="AS270" s="131"/>
      <c r="AT270" s="131"/>
      <c r="AU270" s="131"/>
      <c r="AV270" s="385"/>
      <c r="AW270" s="385"/>
      <c r="AX270" s="131"/>
      <c r="AY270" s="131"/>
      <c r="AZ270" s="131"/>
      <c r="BA270" s="385"/>
      <c r="BB270" s="385"/>
      <c r="BC270" s="131"/>
      <c r="BD270" s="131"/>
      <c r="BE270" s="131"/>
      <c r="BF270" s="385"/>
      <c r="BG270" s="385"/>
      <c r="BH270" s="131"/>
      <c r="BI270" s="131"/>
      <c r="BJ270" s="131"/>
      <c r="BK270" s="385"/>
      <c r="BL270" s="385"/>
      <c r="BM270" s="131"/>
      <c r="BN270" s="131"/>
      <c r="BO270" s="131"/>
      <c r="BP270" s="385"/>
      <c r="BQ270" s="385"/>
      <c r="BR270" s="131"/>
      <c r="BS270" s="131"/>
      <c r="BT270" s="131"/>
      <c r="BU270" s="385"/>
      <c r="BV270" s="385"/>
      <c r="BW270" s="131"/>
      <c r="BX270" s="131"/>
      <c r="BY270" s="131"/>
      <c r="BZ270" s="385"/>
      <c r="CA270" s="385"/>
      <c r="CB270" s="131"/>
      <c r="CC270" s="131"/>
      <c r="CD270" s="131"/>
      <c r="CE270" s="385"/>
      <c r="CF270" s="385"/>
      <c r="CG270" s="131"/>
      <c r="CH270" s="131"/>
      <c r="CI270" s="131"/>
      <c r="CJ270" s="385"/>
      <c r="CK270" s="385"/>
      <c r="CL270" s="131"/>
      <c r="CM270" s="131"/>
      <c r="CN270" s="131"/>
      <c r="CO270" s="385"/>
      <c r="CP270" s="385"/>
      <c r="CQ270" s="131"/>
      <c r="CR270" s="131"/>
      <c r="CS270" s="131"/>
      <c r="CT270" s="385"/>
      <c r="CU270" s="385"/>
      <c r="CV270" s="131"/>
      <c r="CW270" s="131"/>
      <c r="CX270" s="131"/>
      <c r="CY270" s="385"/>
      <c r="CZ270" s="385"/>
      <c r="DA270" s="131"/>
      <c r="DB270" s="131"/>
      <c r="DC270" s="131"/>
      <c r="DD270" s="385"/>
      <c r="DE270" s="385"/>
      <c r="DF270" s="131"/>
      <c r="DG270" s="131"/>
      <c r="DH270" s="131"/>
      <c r="DI270" s="385"/>
      <c r="DJ270" s="385"/>
      <c r="DK270" s="131"/>
      <c r="DL270" s="131"/>
      <c r="DM270" s="131"/>
      <c r="DN270" s="385"/>
      <c r="DO270" s="385"/>
      <c r="DP270" s="131"/>
      <c r="DQ270" s="131"/>
      <c r="DR270" s="131"/>
      <c r="DS270" s="385"/>
      <c r="DT270" s="385"/>
      <c r="DU270" s="131"/>
      <c r="DV270" s="131"/>
      <c r="DW270" s="131"/>
      <c r="DX270" s="385"/>
      <c r="DY270" s="385"/>
      <c r="DZ270" s="131"/>
      <c r="EA270" s="131"/>
      <c r="EB270" s="131"/>
      <c r="EC270" s="385"/>
      <c r="ED270" s="385"/>
      <c r="EE270" s="131"/>
      <c r="EF270" s="131"/>
      <c r="EG270" s="131"/>
      <c r="EH270" s="385"/>
      <c r="EI270" s="385"/>
      <c r="EJ270" s="131"/>
      <c r="EK270" s="131"/>
      <c r="EL270" s="131"/>
      <c r="EM270" s="385"/>
      <c r="EN270" s="385"/>
      <c r="EO270" s="131"/>
      <c r="EP270" s="131"/>
      <c r="EQ270" s="131"/>
      <c r="ER270" s="385"/>
      <c r="ES270" s="385"/>
      <c r="ET270" s="131"/>
      <c r="EU270" s="131"/>
      <c r="EV270" s="131"/>
      <c r="EW270" s="385"/>
      <c r="EX270" s="385"/>
      <c r="EY270" s="131"/>
      <c r="EZ270" s="131"/>
      <c r="FA270" s="131"/>
      <c r="FB270" s="385"/>
      <c r="FC270" s="385"/>
      <c r="FD270" s="131"/>
      <c r="FE270" s="131"/>
      <c r="FF270" s="131"/>
      <c r="FG270" s="385"/>
      <c r="FH270" s="385"/>
      <c r="FI270" s="131"/>
      <c r="FJ270" s="131"/>
      <c r="FK270" s="131"/>
      <c r="FL270" s="385"/>
      <c r="FM270" s="385"/>
      <c r="FN270" s="131"/>
      <c r="FO270" s="131"/>
      <c r="FP270" s="131"/>
      <c r="FQ270" s="385"/>
      <c r="FR270" s="385"/>
      <c r="FS270" s="131"/>
      <c r="FT270" s="131"/>
      <c r="FU270" s="131"/>
      <c r="FV270" s="385"/>
      <c r="FW270" s="385"/>
      <c r="FX270" s="131"/>
      <c r="FY270" s="131"/>
      <c r="FZ270" s="131"/>
      <c r="GA270" s="385"/>
      <c r="GB270" s="385"/>
      <c r="GC270" s="131"/>
      <c r="GD270" s="131"/>
      <c r="GE270" s="131"/>
      <c r="GF270" s="385"/>
      <c r="GG270" s="385"/>
      <c r="GH270" s="131"/>
      <c r="GI270" s="131"/>
      <c r="GJ270" s="131"/>
      <c r="GK270" s="385"/>
      <c r="GL270" s="385"/>
      <c r="GM270" s="131"/>
      <c r="GN270" s="131"/>
      <c r="GO270" s="131"/>
      <c r="GP270" s="385"/>
      <c r="GQ270" s="385"/>
      <c r="GR270" s="131"/>
      <c r="GS270" s="131"/>
      <c r="GT270" s="131"/>
      <c r="GU270" s="385"/>
      <c r="GV270" s="385"/>
      <c r="GW270" s="131"/>
      <c r="GX270" s="131"/>
      <c r="GY270" s="131"/>
      <c r="GZ270" s="385"/>
      <c r="HA270" s="385"/>
      <c r="HB270" s="131"/>
      <c r="HC270" s="131"/>
      <c r="HD270" s="131"/>
      <c r="HE270" s="385"/>
      <c r="HF270" s="385"/>
      <c r="HG270" s="131"/>
      <c r="HH270" s="131"/>
      <c r="HI270" s="131"/>
      <c r="HJ270" s="385"/>
      <c r="HK270" s="385"/>
      <c r="HL270" s="131"/>
      <c r="HM270" s="131"/>
      <c r="HN270" s="131"/>
      <c r="HO270" s="385"/>
      <c r="HP270" s="385"/>
      <c r="HQ270" s="131"/>
      <c r="HR270" s="131"/>
      <c r="HS270" s="131"/>
      <c r="HT270" s="385"/>
      <c r="HU270" s="385"/>
      <c r="HV270" s="131"/>
      <c r="HW270" s="131"/>
      <c r="HX270" s="131"/>
      <c r="HY270" s="385"/>
      <c r="HZ270" s="385"/>
      <c r="IA270" s="131"/>
      <c r="IB270" s="131"/>
      <c r="IC270" s="131"/>
      <c r="ID270" s="385"/>
      <c r="IE270" s="385"/>
      <c r="IF270" s="131"/>
      <c r="IG270" s="131"/>
      <c r="IH270" s="131"/>
      <c r="II270" s="385"/>
      <c r="IJ270" s="385"/>
      <c r="IK270" s="131"/>
      <c r="IL270" s="131"/>
      <c r="IM270" s="131"/>
      <c r="IN270" s="385"/>
      <c r="IO270" s="385"/>
      <c r="IP270" s="131"/>
      <c r="IQ270" s="131"/>
      <c r="IR270" s="131"/>
      <c r="IS270" s="385"/>
      <c r="IT270" s="385"/>
      <c r="IU270" s="131"/>
      <c r="IV270" s="131"/>
      <c r="IW270" s="131"/>
      <c r="IX270" s="385"/>
      <c r="IY270" s="386"/>
      <c r="IZ270" s="198"/>
      <c r="JA270" s="378"/>
      <c r="JB270" s="256"/>
      <c r="JC270" s="256"/>
    </row>
    <row r="271" spans="1:263" s="3" customFormat="1" x14ac:dyDescent="0.35">
      <c r="A271" s="198"/>
      <c r="B271" s="359"/>
      <c r="C271" s="126" t="s">
        <v>495</v>
      </c>
      <c r="D271" s="104" t="s">
        <v>496</v>
      </c>
      <c r="E271" s="102"/>
      <c r="F271" s="285" t="str">
        <f>IFERROR(INDEX('Helper 1'!$I$2:$I$19,MATCH('Schedule 1'!$G$20,'Helper 1'!$H$2:$H$19,0)),"")</f>
        <v/>
      </c>
      <c r="G271" s="131">
        <f>SUM(L271:IX271)</f>
        <v>0</v>
      </c>
      <c r="H271" s="325"/>
      <c r="I271" s="202"/>
      <c r="J271" s="324"/>
      <c r="K271" s="131"/>
      <c r="L271" s="130"/>
      <c r="M271" s="385"/>
      <c r="N271" s="385"/>
      <c r="O271" s="131"/>
      <c r="P271" s="131"/>
      <c r="Q271" s="130"/>
      <c r="R271" s="385"/>
      <c r="S271" s="385"/>
      <c r="T271" s="131"/>
      <c r="U271" s="131"/>
      <c r="V271" s="130"/>
      <c r="W271" s="385"/>
      <c r="X271" s="385"/>
      <c r="Y271" s="131"/>
      <c r="Z271" s="131"/>
      <c r="AA271" s="130"/>
      <c r="AB271" s="385"/>
      <c r="AC271" s="385"/>
      <c r="AD271" s="131"/>
      <c r="AE271" s="131"/>
      <c r="AF271" s="130"/>
      <c r="AG271" s="385"/>
      <c r="AH271" s="385"/>
      <c r="AI271" s="131"/>
      <c r="AJ271" s="131"/>
      <c r="AK271" s="130"/>
      <c r="AL271" s="385"/>
      <c r="AM271" s="385"/>
      <c r="AN271" s="131"/>
      <c r="AO271" s="131"/>
      <c r="AP271" s="130"/>
      <c r="AQ271" s="385"/>
      <c r="AR271" s="385"/>
      <c r="AS271" s="131"/>
      <c r="AT271" s="131"/>
      <c r="AU271" s="130"/>
      <c r="AV271" s="385"/>
      <c r="AW271" s="385"/>
      <c r="AX271" s="131"/>
      <c r="AY271" s="131"/>
      <c r="AZ271" s="130"/>
      <c r="BA271" s="385"/>
      <c r="BB271" s="385"/>
      <c r="BC271" s="131"/>
      <c r="BD271" s="131"/>
      <c r="BE271" s="130"/>
      <c r="BF271" s="385"/>
      <c r="BG271" s="385"/>
      <c r="BH271" s="131"/>
      <c r="BI271" s="131"/>
      <c r="BJ271" s="130"/>
      <c r="BK271" s="385"/>
      <c r="BL271" s="385"/>
      <c r="BM271" s="131"/>
      <c r="BN271" s="131"/>
      <c r="BO271" s="130"/>
      <c r="BP271" s="385"/>
      <c r="BQ271" s="385"/>
      <c r="BR271" s="131"/>
      <c r="BS271" s="131"/>
      <c r="BT271" s="130"/>
      <c r="BU271" s="385"/>
      <c r="BV271" s="385"/>
      <c r="BW271" s="131"/>
      <c r="BX271" s="131"/>
      <c r="BY271" s="130"/>
      <c r="BZ271" s="385"/>
      <c r="CA271" s="385"/>
      <c r="CB271" s="131"/>
      <c r="CC271" s="131"/>
      <c r="CD271" s="130"/>
      <c r="CE271" s="385"/>
      <c r="CF271" s="385"/>
      <c r="CG271" s="131"/>
      <c r="CH271" s="131"/>
      <c r="CI271" s="130"/>
      <c r="CJ271" s="385"/>
      <c r="CK271" s="385"/>
      <c r="CL271" s="131"/>
      <c r="CM271" s="131"/>
      <c r="CN271" s="130"/>
      <c r="CO271" s="385"/>
      <c r="CP271" s="385"/>
      <c r="CQ271" s="131"/>
      <c r="CR271" s="131"/>
      <c r="CS271" s="130"/>
      <c r="CT271" s="385"/>
      <c r="CU271" s="385"/>
      <c r="CV271" s="131"/>
      <c r="CW271" s="131"/>
      <c r="CX271" s="130"/>
      <c r="CY271" s="385"/>
      <c r="CZ271" s="385"/>
      <c r="DA271" s="131"/>
      <c r="DB271" s="131"/>
      <c r="DC271" s="130"/>
      <c r="DD271" s="385"/>
      <c r="DE271" s="385"/>
      <c r="DF271" s="131"/>
      <c r="DG271" s="131"/>
      <c r="DH271" s="130"/>
      <c r="DI271" s="385"/>
      <c r="DJ271" s="385"/>
      <c r="DK271" s="131"/>
      <c r="DL271" s="131"/>
      <c r="DM271" s="130"/>
      <c r="DN271" s="385"/>
      <c r="DO271" s="385"/>
      <c r="DP271" s="131"/>
      <c r="DQ271" s="131"/>
      <c r="DR271" s="130"/>
      <c r="DS271" s="385"/>
      <c r="DT271" s="385"/>
      <c r="DU271" s="131"/>
      <c r="DV271" s="131"/>
      <c r="DW271" s="130"/>
      <c r="DX271" s="385"/>
      <c r="DY271" s="385"/>
      <c r="DZ271" s="131"/>
      <c r="EA271" s="131"/>
      <c r="EB271" s="130"/>
      <c r="EC271" s="385"/>
      <c r="ED271" s="385"/>
      <c r="EE271" s="131"/>
      <c r="EF271" s="131"/>
      <c r="EG271" s="130"/>
      <c r="EH271" s="385"/>
      <c r="EI271" s="385"/>
      <c r="EJ271" s="131"/>
      <c r="EK271" s="131"/>
      <c r="EL271" s="130"/>
      <c r="EM271" s="385"/>
      <c r="EN271" s="385"/>
      <c r="EO271" s="131"/>
      <c r="EP271" s="131"/>
      <c r="EQ271" s="130"/>
      <c r="ER271" s="385"/>
      <c r="ES271" s="385"/>
      <c r="ET271" s="131"/>
      <c r="EU271" s="131"/>
      <c r="EV271" s="130"/>
      <c r="EW271" s="385"/>
      <c r="EX271" s="385"/>
      <c r="EY271" s="131"/>
      <c r="EZ271" s="131"/>
      <c r="FA271" s="130"/>
      <c r="FB271" s="385"/>
      <c r="FC271" s="385"/>
      <c r="FD271" s="131"/>
      <c r="FE271" s="131"/>
      <c r="FF271" s="130"/>
      <c r="FG271" s="385"/>
      <c r="FH271" s="385"/>
      <c r="FI271" s="131"/>
      <c r="FJ271" s="131"/>
      <c r="FK271" s="130"/>
      <c r="FL271" s="385"/>
      <c r="FM271" s="385"/>
      <c r="FN271" s="131"/>
      <c r="FO271" s="131"/>
      <c r="FP271" s="130"/>
      <c r="FQ271" s="385"/>
      <c r="FR271" s="385"/>
      <c r="FS271" s="131"/>
      <c r="FT271" s="131"/>
      <c r="FU271" s="130"/>
      <c r="FV271" s="385"/>
      <c r="FW271" s="385"/>
      <c r="FX271" s="131"/>
      <c r="FY271" s="131"/>
      <c r="FZ271" s="130"/>
      <c r="GA271" s="385"/>
      <c r="GB271" s="385"/>
      <c r="GC271" s="131"/>
      <c r="GD271" s="131"/>
      <c r="GE271" s="130"/>
      <c r="GF271" s="385"/>
      <c r="GG271" s="385"/>
      <c r="GH271" s="131"/>
      <c r="GI271" s="131"/>
      <c r="GJ271" s="130"/>
      <c r="GK271" s="385"/>
      <c r="GL271" s="385"/>
      <c r="GM271" s="131"/>
      <c r="GN271" s="131"/>
      <c r="GO271" s="130"/>
      <c r="GP271" s="385"/>
      <c r="GQ271" s="385"/>
      <c r="GR271" s="131"/>
      <c r="GS271" s="131"/>
      <c r="GT271" s="130"/>
      <c r="GU271" s="385"/>
      <c r="GV271" s="385"/>
      <c r="GW271" s="131"/>
      <c r="GX271" s="131"/>
      <c r="GY271" s="130"/>
      <c r="GZ271" s="385"/>
      <c r="HA271" s="385"/>
      <c r="HB271" s="131"/>
      <c r="HC271" s="131"/>
      <c r="HD271" s="130"/>
      <c r="HE271" s="385"/>
      <c r="HF271" s="385"/>
      <c r="HG271" s="131"/>
      <c r="HH271" s="131"/>
      <c r="HI271" s="130"/>
      <c r="HJ271" s="385"/>
      <c r="HK271" s="385"/>
      <c r="HL271" s="131"/>
      <c r="HM271" s="131"/>
      <c r="HN271" s="130"/>
      <c r="HO271" s="385"/>
      <c r="HP271" s="385"/>
      <c r="HQ271" s="131"/>
      <c r="HR271" s="131"/>
      <c r="HS271" s="130"/>
      <c r="HT271" s="385"/>
      <c r="HU271" s="385"/>
      <c r="HV271" s="131"/>
      <c r="HW271" s="131"/>
      <c r="HX271" s="130"/>
      <c r="HY271" s="385"/>
      <c r="HZ271" s="385"/>
      <c r="IA271" s="131"/>
      <c r="IB271" s="131"/>
      <c r="IC271" s="130"/>
      <c r="ID271" s="385"/>
      <c r="IE271" s="385"/>
      <c r="IF271" s="131"/>
      <c r="IG271" s="131"/>
      <c r="IH271" s="130"/>
      <c r="II271" s="385"/>
      <c r="IJ271" s="385"/>
      <c r="IK271" s="131"/>
      <c r="IL271" s="131"/>
      <c r="IM271" s="130"/>
      <c r="IN271" s="385"/>
      <c r="IO271" s="385"/>
      <c r="IP271" s="131"/>
      <c r="IQ271" s="131"/>
      <c r="IR271" s="130"/>
      <c r="IS271" s="385"/>
      <c r="IT271" s="385"/>
      <c r="IU271" s="131"/>
      <c r="IV271" s="131"/>
      <c r="IW271" s="130"/>
      <c r="IX271" s="385"/>
      <c r="IY271" s="386"/>
      <c r="IZ271" s="198"/>
      <c r="JA271" s="378"/>
      <c r="JB271" s="256"/>
      <c r="JC271" s="256"/>
    </row>
    <row r="272" spans="1:263" s="3" customFormat="1" x14ac:dyDescent="0.35">
      <c r="A272" s="198"/>
      <c r="B272" s="359"/>
      <c r="C272" s="239"/>
      <c r="D272" s="102" t="s">
        <v>361</v>
      </c>
      <c r="E272" s="102"/>
      <c r="F272" s="384"/>
      <c r="G272" s="131"/>
      <c r="H272" s="325"/>
      <c r="I272" s="202"/>
      <c r="J272" s="324"/>
      <c r="K272" s="131"/>
      <c r="L272" s="131"/>
      <c r="M272" s="385"/>
      <c r="N272" s="385"/>
      <c r="O272" s="131"/>
      <c r="P272" s="131"/>
      <c r="Q272" s="131"/>
      <c r="R272" s="385"/>
      <c r="S272" s="385"/>
      <c r="T272" s="131"/>
      <c r="U272" s="131"/>
      <c r="V272" s="131"/>
      <c r="W272" s="385"/>
      <c r="X272" s="385"/>
      <c r="Y272" s="131"/>
      <c r="Z272" s="131"/>
      <c r="AA272" s="131"/>
      <c r="AB272" s="385"/>
      <c r="AC272" s="385"/>
      <c r="AD272" s="131"/>
      <c r="AE272" s="131"/>
      <c r="AF272" s="131"/>
      <c r="AG272" s="385"/>
      <c r="AH272" s="385"/>
      <c r="AI272" s="131"/>
      <c r="AJ272" s="131"/>
      <c r="AK272" s="131"/>
      <c r="AL272" s="385"/>
      <c r="AM272" s="385"/>
      <c r="AN272" s="131"/>
      <c r="AO272" s="131"/>
      <c r="AP272" s="131"/>
      <c r="AQ272" s="385"/>
      <c r="AR272" s="385"/>
      <c r="AS272" s="131"/>
      <c r="AT272" s="131"/>
      <c r="AU272" s="131"/>
      <c r="AV272" s="385"/>
      <c r="AW272" s="385"/>
      <c r="AX272" s="131"/>
      <c r="AY272" s="131"/>
      <c r="AZ272" s="131"/>
      <c r="BA272" s="385"/>
      <c r="BB272" s="385"/>
      <c r="BC272" s="131"/>
      <c r="BD272" s="131"/>
      <c r="BE272" s="131"/>
      <c r="BF272" s="385"/>
      <c r="BG272" s="385"/>
      <c r="BH272" s="131"/>
      <c r="BI272" s="131"/>
      <c r="BJ272" s="131"/>
      <c r="BK272" s="385"/>
      <c r="BL272" s="385"/>
      <c r="BM272" s="131"/>
      <c r="BN272" s="131"/>
      <c r="BO272" s="131"/>
      <c r="BP272" s="385"/>
      <c r="BQ272" s="385"/>
      <c r="BR272" s="131"/>
      <c r="BS272" s="131"/>
      <c r="BT272" s="131"/>
      <c r="BU272" s="385"/>
      <c r="BV272" s="385"/>
      <c r="BW272" s="131"/>
      <c r="BX272" s="131"/>
      <c r="BY272" s="131"/>
      <c r="BZ272" s="385"/>
      <c r="CA272" s="385"/>
      <c r="CB272" s="131"/>
      <c r="CC272" s="131"/>
      <c r="CD272" s="131"/>
      <c r="CE272" s="385"/>
      <c r="CF272" s="385"/>
      <c r="CG272" s="131"/>
      <c r="CH272" s="131"/>
      <c r="CI272" s="131"/>
      <c r="CJ272" s="385"/>
      <c r="CK272" s="385"/>
      <c r="CL272" s="131"/>
      <c r="CM272" s="131"/>
      <c r="CN272" s="131"/>
      <c r="CO272" s="385"/>
      <c r="CP272" s="385"/>
      <c r="CQ272" s="131"/>
      <c r="CR272" s="131"/>
      <c r="CS272" s="131"/>
      <c r="CT272" s="385"/>
      <c r="CU272" s="385"/>
      <c r="CV272" s="131"/>
      <c r="CW272" s="131"/>
      <c r="CX272" s="131"/>
      <c r="CY272" s="385"/>
      <c r="CZ272" s="385"/>
      <c r="DA272" s="131"/>
      <c r="DB272" s="131"/>
      <c r="DC272" s="131"/>
      <c r="DD272" s="385"/>
      <c r="DE272" s="385"/>
      <c r="DF272" s="131"/>
      <c r="DG272" s="131"/>
      <c r="DH272" s="131"/>
      <c r="DI272" s="385"/>
      <c r="DJ272" s="385"/>
      <c r="DK272" s="131"/>
      <c r="DL272" s="131"/>
      <c r="DM272" s="131"/>
      <c r="DN272" s="385"/>
      <c r="DO272" s="385"/>
      <c r="DP272" s="131"/>
      <c r="DQ272" s="131"/>
      <c r="DR272" s="131"/>
      <c r="DS272" s="385"/>
      <c r="DT272" s="385"/>
      <c r="DU272" s="131"/>
      <c r="DV272" s="131"/>
      <c r="DW272" s="131"/>
      <c r="DX272" s="385"/>
      <c r="DY272" s="385"/>
      <c r="DZ272" s="131"/>
      <c r="EA272" s="131"/>
      <c r="EB272" s="131"/>
      <c r="EC272" s="385"/>
      <c r="ED272" s="385"/>
      <c r="EE272" s="131"/>
      <c r="EF272" s="131"/>
      <c r="EG272" s="131"/>
      <c r="EH272" s="385"/>
      <c r="EI272" s="385"/>
      <c r="EJ272" s="131"/>
      <c r="EK272" s="131"/>
      <c r="EL272" s="131"/>
      <c r="EM272" s="385"/>
      <c r="EN272" s="385"/>
      <c r="EO272" s="131"/>
      <c r="EP272" s="131"/>
      <c r="EQ272" s="131"/>
      <c r="ER272" s="385"/>
      <c r="ES272" s="385"/>
      <c r="ET272" s="131"/>
      <c r="EU272" s="131"/>
      <c r="EV272" s="131"/>
      <c r="EW272" s="385"/>
      <c r="EX272" s="385"/>
      <c r="EY272" s="131"/>
      <c r="EZ272" s="131"/>
      <c r="FA272" s="131"/>
      <c r="FB272" s="385"/>
      <c r="FC272" s="385"/>
      <c r="FD272" s="131"/>
      <c r="FE272" s="131"/>
      <c r="FF272" s="131"/>
      <c r="FG272" s="385"/>
      <c r="FH272" s="385"/>
      <c r="FI272" s="131"/>
      <c r="FJ272" s="131"/>
      <c r="FK272" s="131"/>
      <c r="FL272" s="385"/>
      <c r="FM272" s="385"/>
      <c r="FN272" s="131"/>
      <c r="FO272" s="131"/>
      <c r="FP272" s="131"/>
      <c r="FQ272" s="385"/>
      <c r="FR272" s="385"/>
      <c r="FS272" s="131"/>
      <c r="FT272" s="131"/>
      <c r="FU272" s="131"/>
      <c r="FV272" s="385"/>
      <c r="FW272" s="385"/>
      <c r="FX272" s="131"/>
      <c r="FY272" s="131"/>
      <c r="FZ272" s="131"/>
      <c r="GA272" s="385"/>
      <c r="GB272" s="385"/>
      <c r="GC272" s="131"/>
      <c r="GD272" s="131"/>
      <c r="GE272" s="131"/>
      <c r="GF272" s="385"/>
      <c r="GG272" s="385"/>
      <c r="GH272" s="131"/>
      <c r="GI272" s="131"/>
      <c r="GJ272" s="131"/>
      <c r="GK272" s="385"/>
      <c r="GL272" s="385"/>
      <c r="GM272" s="131"/>
      <c r="GN272" s="131"/>
      <c r="GO272" s="131"/>
      <c r="GP272" s="385"/>
      <c r="GQ272" s="385"/>
      <c r="GR272" s="131"/>
      <c r="GS272" s="131"/>
      <c r="GT272" s="131"/>
      <c r="GU272" s="385"/>
      <c r="GV272" s="385"/>
      <c r="GW272" s="131"/>
      <c r="GX272" s="131"/>
      <c r="GY272" s="131"/>
      <c r="GZ272" s="385"/>
      <c r="HA272" s="385"/>
      <c r="HB272" s="131"/>
      <c r="HC272" s="131"/>
      <c r="HD272" s="131"/>
      <c r="HE272" s="385"/>
      <c r="HF272" s="385"/>
      <c r="HG272" s="131"/>
      <c r="HH272" s="131"/>
      <c r="HI272" s="131"/>
      <c r="HJ272" s="385"/>
      <c r="HK272" s="385"/>
      <c r="HL272" s="131"/>
      <c r="HM272" s="131"/>
      <c r="HN272" s="131"/>
      <c r="HO272" s="385"/>
      <c r="HP272" s="385"/>
      <c r="HQ272" s="131"/>
      <c r="HR272" s="131"/>
      <c r="HS272" s="131"/>
      <c r="HT272" s="385"/>
      <c r="HU272" s="385"/>
      <c r="HV272" s="131"/>
      <c r="HW272" s="131"/>
      <c r="HX272" s="131"/>
      <c r="HY272" s="385"/>
      <c r="HZ272" s="385"/>
      <c r="IA272" s="131"/>
      <c r="IB272" s="131"/>
      <c r="IC272" s="131"/>
      <c r="ID272" s="385"/>
      <c r="IE272" s="385"/>
      <c r="IF272" s="131"/>
      <c r="IG272" s="131"/>
      <c r="IH272" s="131"/>
      <c r="II272" s="385"/>
      <c r="IJ272" s="385"/>
      <c r="IK272" s="131"/>
      <c r="IL272" s="131"/>
      <c r="IM272" s="131"/>
      <c r="IN272" s="385"/>
      <c r="IO272" s="385"/>
      <c r="IP272" s="131"/>
      <c r="IQ272" s="131"/>
      <c r="IR272" s="131"/>
      <c r="IS272" s="385"/>
      <c r="IT272" s="385"/>
      <c r="IU272" s="131"/>
      <c r="IV272" s="131"/>
      <c r="IW272" s="131"/>
      <c r="IX272" s="385"/>
      <c r="IY272" s="386"/>
      <c r="IZ272" s="198"/>
      <c r="JA272" s="378"/>
      <c r="JB272" s="256"/>
      <c r="JC272" s="256"/>
    </row>
    <row r="273" spans="1:263" s="3" customFormat="1" x14ac:dyDescent="0.35">
      <c r="A273" s="198"/>
      <c r="B273" s="359"/>
      <c r="C273" s="239"/>
      <c r="D273" s="102"/>
      <c r="E273" s="102"/>
      <c r="F273" s="384"/>
      <c r="G273" s="131"/>
      <c r="H273" s="325"/>
      <c r="I273" s="202"/>
      <c r="J273" s="324"/>
      <c r="K273" s="131"/>
      <c r="L273" s="131"/>
      <c r="M273" s="385"/>
      <c r="N273" s="385"/>
      <c r="O273" s="131"/>
      <c r="P273" s="131"/>
      <c r="Q273" s="131"/>
      <c r="R273" s="385"/>
      <c r="S273" s="385"/>
      <c r="T273" s="131"/>
      <c r="U273" s="131"/>
      <c r="V273" s="131"/>
      <c r="W273" s="385"/>
      <c r="X273" s="385"/>
      <c r="Y273" s="131"/>
      <c r="Z273" s="131"/>
      <c r="AA273" s="131"/>
      <c r="AB273" s="385"/>
      <c r="AC273" s="385"/>
      <c r="AD273" s="131"/>
      <c r="AE273" s="131"/>
      <c r="AF273" s="131"/>
      <c r="AG273" s="385"/>
      <c r="AH273" s="385"/>
      <c r="AI273" s="131"/>
      <c r="AJ273" s="131"/>
      <c r="AK273" s="131"/>
      <c r="AL273" s="385"/>
      <c r="AM273" s="385"/>
      <c r="AN273" s="131"/>
      <c r="AO273" s="131"/>
      <c r="AP273" s="131"/>
      <c r="AQ273" s="385"/>
      <c r="AR273" s="385"/>
      <c r="AS273" s="131"/>
      <c r="AT273" s="131"/>
      <c r="AU273" s="131"/>
      <c r="AV273" s="385"/>
      <c r="AW273" s="385"/>
      <c r="AX273" s="131"/>
      <c r="AY273" s="131"/>
      <c r="AZ273" s="131"/>
      <c r="BA273" s="385"/>
      <c r="BB273" s="385"/>
      <c r="BC273" s="131"/>
      <c r="BD273" s="131"/>
      <c r="BE273" s="131"/>
      <c r="BF273" s="385"/>
      <c r="BG273" s="385"/>
      <c r="BH273" s="131"/>
      <c r="BI273" s="131"/>
      <c r="BJ273" s="131"/>
      <c r="BK273" s="385"/>
      <c r="BL273" s="385"/>
      <c r="BM273" s="131"/>
      <c r="BN273" s="131"/>
      <c r="BO273" s="131"/>
      <c r="BP273" s="385"/>
      <c r="BQ273" s="385"/>
      <c r="BR273" s="131"/>
      <c r="BS273" s="131"/>
      <c r="BT273" s="131"/>
      <c r="BU273" s="385"/>
      <c r="BV273" s="385"/>
      <c r="BW273" s="131"/>
      <c r="BX273" s="131"/>
      <c r="BY273" s="131"/>
      <c r="BZ273" s="385"/>
      <c r="CA273" s="385"/>
      <c r="CB273" s="131"/>
      <c r="CC273" s="131"/>
      <c r="CD273" s="131"/>
      <c r="CE273" s="385"/>
      <c r="CF273" s="385"/>
      <c r="CG273" s="131"/>
      <c r="CH273" s="131"/>
      <c r="CI273" s="131"/>
      <c r="CJ273" s="385"/>
      <c r="CK273" s="385"/>
      <c r="CL273" s="131"/>
      <c r="CM273" s="131"/>
      <c r="CN273" s="131"/>
      <c r="CO273" s="385"/>
      <c r="CP273" s="385"/>
      <c r="CQ273" s="131"/>
      <c r="CR273" s="131"/>
      <c r="CS273" s="131"/>
      <c r="CT273" s="385"/>
      <c r="CU273" s="385"/>
      <c r="CV273" s="131"/>
      <c r="CW273" s="131"/>
      <c r="CX273" s="131"/>
      <c r="CY273" s="385"/>
      <c r="CZ273" s="385"/>
      <c r="DA273" s="131"/>
      <c r="DB273" s="131"/>
      <c r="DC273" s="131"/>
      <c r="DD273" s="385"/>
      <c r="DE273" s="385"/>
      <c r="DF273" s="131"/>
      <c r="DG273" s="131"/>
      <c r="DH273" s="131"/>
      <c r="DI273" s="385"/>
      <c r="DJ273" s="385"/>
      <c r="DK273" s="131"/>
      <c r="DL273" s="131"/>
      <c r="DM273" s="131"/>
      <c r="DN273" s="385"/>
      <c r="DO273" s="385"/>
      <c r="DP273" s="131"/>
      <c r="DQ273" s="131"/>
      <c r="DR273" s="131"/>
      <c r="DS273" s="385"/>
      <c r="DT273" s="385"/>
      <c r="DU273" s="131"/>
      <c r="DV273" s="131"/>
      <c r="DW273" s="131"/>
      <c r="DX273" s="385"/>
      <c r="DY273" s="385"/>
      <c r="DZ273" s="131"/>
      <c r="EA273" s="131"/>
      <c r="EB273" s="131"/>
      <c r="EC273" s="385"/>
      <c r="ED273" s="385"/>
      <c r="EE273" s="131"/>
      <c r="EF273" s="131"/>
      <c r="EG273" s="131"/>
      <c r="EH273" s="385"/>
      <c r="EI273" s="385"/>
      <c r="EJ273" s="131"/>
      <c r="EK273" s="131"/>
      <c r="EL273" s="131"/>
      <c r="EM273" s="385"/>
      <c r="EN273" s="385"/>
      <c r="EO273" s="131"/>
      <c r="EP273" s="131"/>
      <c r="EQ273" s="131"/>
      <c r="ER273" s="385"/>
      <c r="ES273" s="385"/>
      <c r="ET273" s="131"/>
      <c r="EU273" s="131"/>
      <c r="EV273" s="131"/>
      <c r="EW273" s="385"/>
      <c r="EX273" s="385"/>
      <c r="EY273" s="131"/>
      <c r="EZ273" s="131"/>
      <c r="FA273" s="131"/>
      <c r="FB273" s="385"/>
      <c r="FC273" s="385"/>
      <c r="FD273" s="131"/>
      <c r="FE273" s="131"/>
      <c r="FF273" s="131"/>
      <c r="FG273" s="385"/>
      <c r="FH273" s="385"/>
      <c r="FI273" s="131"/>
      <c r="FJ273" s="131"/>
      <c r="FK273" s="131"/>
      <c r="FL273" s="385"/>
      <c r="FM273" s="385"/>
      <c r="FN273" s="131"/>
      <c r="FO273" s="131"/>
      <c r="FP273" s="131"/>
      <c r="FQ273" s="385"/>
      <c r="FR273" s="385"/>
      <c r="FS273" s="131"/>
      <c r="FT273" s="131"/>
      <c r="FU273" s="131"/>
      <c r="FV273" s="385"/>
      <c r="FW273" s="385"/>
      <c r="FX273" s="131"/>
      <c r="FY273" s="131"/>
      <c r="FZ273" s="131"/>
      <c r="GA273" s="385"/>
      <c r="GB273" s="385"/>
      <c r="GC273" s="131"/>
      <c r="GD273" s="131"/>
      <c r="GE273" s="131"/>
      <c r="GF273" s="385"/>
      <c r="GG273" s="385"/>
      <c r="GH273" s="131"/>
      <c r="GI273" s="131"/>
      <c r="GJ273" s="131"/>
      <c r="GK273" s="385"/>
      <c r="GL273" s="385"/>
      <c r="GM273" s="131"/>
      <c r="GN273" s="131"/>
      <c r="GO273" s="131"/>
      <c r="GP273" s="385"/>
      <c r="GQ273" s="385"/>
      <c r="GR273" s="131"/>
      <c r="GS273" s="131"/>
      <c r="GT273" s="131"/>
      <c r="GU273" s="385"/>
      <c r="GV273" s="385"/>
      <c r="GW273" s="131"/>
      <c r="GX273" s="131"/>
      <c r="GY273" s="131"/>
      <c r="GZ273" s="385"/>
      <c r="HA273" s="385"/>
      <c r="HB273" s="131"/>
      <c r="HC273" s="131"/>
      <c r="HD273" s="131"/>
      <c r="HE273" s="385"/>
      <c r="HF273" s="385"/>
      <c r="HG273" s="131"/>
      <c r="HH273" s="131"/>
      <c r="HI273" s="131"/>
      <c r="HJ273" s="385"/>
      <c r="HK273" s="385"/>
      <c r="HL273" s="131"/>
      <c r="HM273" s="131"/>
      <c r="HN273" s="131"/>
      <c r="HO273" s="385"/>
      <c r="HP273" s="385"/>
      <c r="HQ273" s="131"/>
      <c r="HR273" s="131"/>
      <c r="HS273" s="131"/>
      <c r="HT273" s="385"/>
      <c r="HU273" s="385"/>
      <c r="HV273" s="131"/>
      <c r="HW273" s="131"/>
      <c r="HX273" s="131"/>
      <c r="HY273" s="385"/>
      <c r="HZ273" s="385"/>
      <c r="IA273" s="131"/>
      <c r="IB273" s="131"/>
      <c r="IC273" s="131"/>
      <c r="ID273" s="385"/>
      <c r="IE273" s="385"/>
      <c r="IF273" s="131"/>
      <c r="IG273" s="131"/>
      <c r="IH273" s="131"/>
      <c r="II273" s="385"/>
      <c r="IJ273" s="385"/>
      <c r="IK273" s="131"/>
      <c r="IL273" s="131"/>
      <c r="IM273" s="131"/>
      <c r="IN273" s="385"/>
      <c r="IO273" s="385"/>
      <c r="IP273" s="131"/>
      <c r="IQ273" s="131"/>
      <c r="IR273" s="131"/>
      <c r="IS273" s="385"/>
      <c r="IT273" s="385"/>
      <c r="IU273" s="131"/>
      <c r="IV273" s="131"/>
      <c r="IW273" s="131"/>
      <c r="IX273" s="385"/>
      <c r="IY273" s="386"/>
      <c r="IZ273" s="198"/>
      <c r="JA273" s="378"/>
      <c r="JB273" s="256"/>
      <c r="JC273" s="256"/>
    </row>
    <row r="274" spans="1:263" s="3" customFormat="1" ht="15" thickBot="1" x14ac:dyDescent="0.4">
      <c r="A274" s="198"/>
      <c r="B274" s="359"/>
      <c r="C274" s="239"/>
      <c r="D274" s="102"/>
      <c r="E274" s="102"/>
      <c r="F274" s="384"/>
      <c r="G274" s="131"/>
      <c r="H274" s="325"/>
      <c r="I274" s="202"/>
      <c r="J274" s="324"/>
      <c r="K274" s="131"/>
      <c r="L274" s="131"/>
      <c r="M274" s="385"/>
      <c r="N274" s="385"/>
      <c r="O274" s="131"/>
      <c r="P274" s="131"/>
      <c r="Q274" s="131"/>
      <c r="R274" s="385"/>
      <c r="S274" s="385"/>
      <c r="T274" s="131"/>
      <c r="U274" s="131"/>
      <c r="V274" s="131"/>
      <c r="W274" s="385"/>
      <c r="X274" s="385"/>
      <c r="Y274" s="131"/>
      <c r="Z274" s="131"/>
      <c r="AA274" s="131"/>
      <c r="AB274" s="385"/>
      <c r="AC274" s="385"/>
      <c r="AD274" s="131"/>
      <c r="AE274" s="131"/>
      <c r="AF274" s="131"/>
      <c r="AG274" s="385"/>
      <c r="AH274" s="385"/>
      <c r="AI274" s="131"/>
      <c r="AJ274" s="131"/>
      <c r="AK274" s="131"/>
      <c r="AL274" s="385"/>
      <c r="AM274" s="385"/>
      <c r="AN274" s="131"/>
      <c r="AO274" s="131"/>
      <c r="AP274" s="131"/>
      <c r="AQ274" s="385"/>
      <c r="AR274" s="385"/>
      <c r="AS274" s="131"/>
      <c r="AT274" s="131"/>
      <c r="AU274" s="131"/>
      <c r="AV274" s="385"/>
      <c r="AW274" s="385"/>
      <c r="AX274" s="131"/>
      <c r="AY274" s="131"/>
      <c r="AZ274" s="131"/>
      <c r="BA274" s="385"/>
      <c r="BB274" s="385"/>
      <c r="BC274" s="131"/>
      <c r="BD274" s="131"/>
      <c r="BE274" s="131"/>
      <c r="BF274" s="385"/>
      <c r="BG274" s="385"/>
      <c r="BH274" s="131"/>
      <c r="BI274" s="131"/>
      <c r="BJ274" s="131"/>
      <c r="BK274" s="385"/>
      <c r="BL274" s="385"/>
      <c r="BM274" s="131"/>
      <c r="BN274" s="131"/>
      <c r="BO274" s="131"/>
      <c r="BP274" s="385"/>
      <c r="BQ274" s="385"/>
      <c r="BR274" s="131"/>
      <c r="BS274" s="131"/>
      <c r="BT274" s="131"/>
      <c r="BU274" s="385"/>
      <c r="BV274" s="385"/>
      <c r="BW274" s="131"/>
      <c r="BX274" s="131"/>
      <c r="BY274" s="131"/>
      <c r="BZ274" s="385"/>
      <c r="CA274" s="385"/>
      <c r="CB274" s="131"/>
      <c r="CC274" s="131"/>
      <c r="CD274" s="131"/>
      <c r="CE274" s="385"/>
      <c r="CF274" s="385"/>
      <c r="CG274" s="131"/>
      <c r="CH274" s="131"/>
      <c r="CI274" s="131"/>
      <c r="CJ274" s="385"/>
      <c r="CK274" s="385"/>
      <c r="CL274" s="131"/>
      <c r="CM274" s="131"/>
      <c r="CN274" s="131"/>
      <c r="CO274" s="385"/>
      <c r="CP274" s="385"/>
      <c r="CQ274" s="131"/>
      <c r="CR274" s="131"/>
      <c r="CS274" s="131"/>
      <c r="CT274" s="385"/>
      <c r="CU274" s="385"/>
      <c r="CV274" s="131"/>
      <c r="CW274" s="131"/>
      <c r="CX274" s="131"/>
      <c r="CY274" s="385"/>
      <c r="CZ274" s="385"/>
      <c r="DA274" s="131"/>
      <c r="DB274" s="131"/>
      <c r="DC274" s="131"/>
      <c r="DD274" s="385"/>
      <c r="DE274" s="385"/>
      <c r="DF274" s="131"/>
      <c r="DG274" s="131"/>
      <c r="DH274" s="131"/>
      <c r="DI274" s="385"/>
      <c r="DJ274" s="385"/>
      <c r="DK274" s="131"/>
      <c r="DL274" s="131"/>
      <c r="DM274" s="131"/>
      <c r="DN274" s="385"/>
      <c r="DO274" s="385"/>
      <c r="DP274" s="131"/>
      <c r="DQ274" s="131"/>
      <c r="DR274" s="131"/>
      <c r="DS274" s="385"/>
      <c r="DT274" s="385"/>
      <c r="DU274" s="131"/>
      <c r="DV274" s="131"/>
      <c r="DW274" s="131"/>
      <c r="DX274" s="385"/>
      <c r="DY274" s="385"/>
      <c r="DZ274" s="131"/>
      <c r="EA274" s="131"/>
      <c r="EB274" s="131"/>
      <c r="EC274" s="385"/>
      <c r="ED274" s="385"/>
      <c r="EE274" s="131"/>
      <c r="EF274" s="131"/>
      <c r="EG274" s="131"/>
      <c r="EH274" s="385"/>
      <c r="EI274" s="385"/>
      <c r="EJ274" s="131"/>
      <c r="EK274" s="131"/>
      <c r="EL274" s="131"/>
      <c r="EM274" s="385"/>
      <c r="EN274" s="385"/>
      <c r="EO274" s="131"/>
      <c r="EP274" s="131"/>
      <c r="EQ274" s="131"/>
      <c r="ER274" s="385"/>
      <c r="ES274" s="385"/>
      <c r="ET274" s="131"/>
      <c r="EU274" s="131"/>
      <c r="EV274" s="131"/>
      <c r="EW274" s="385"/>
      <c r="EX274" s="385"/>
      <c r="EY274" s="131"/>
      <c r="EZ274" s="131"/>
      <c r="FA274" s="131"/>
      <c r="FB274" s="385"/>
      <c r="FC274" s="385"/>
      <c r="FD274" s="131"/>
      <c r="FE274" s="131"/>
      <c r="FF274" s="131"/>
      <c r="FG274" s="385"/>
      <c r="FH274" s="385"/>
      <c r="FI274" s="131"/>
      <c r="FJ274" s="131"/>
      <c r="FK274" s="131"/>
      <c r="FL274" s="385"/>
      <c r="FM274" s="385"/>
      <c r="FN274" s="131"/>
      <c r="FO274" s="131"/>
      <c r="FP274" s="131"/>
      <c r="FQ274" s="385"/>
      <c r="FR274" s="385"/>
      <c r="FS274" s="131"/>
      <c r="FT274" s="131"/>
      <c r="FU274" s="131"/>
      <c r="FV274" s="385"/>
      <c r="FW274" s="385"/>
      <c r="FX274" s="131"/>
      <c r="FY274" s="131"/>
      <c r="FZ274" s="131"/>
      <c r="GA274" s="385"/>
      <c r="GB274" s="385"/>
      <c r="GC274" s="131"/>
      <c r="GD274" s="131"/>
      <c r="GE274" s="131"/>
      <c r="GF274" s="385"/>
      <c r="GG274" s="385"/>
      <c r="GH274" s="131"/>
      <c r="GI274" s="131"/>
      <c r="GJ274" s="131"/>
      <c r="GK274" s="385"/>
      <c r="GL274" s="385"/>
      <c r="GM274" s="131"/>
      <c r="GN274" s="131"/>
      <c r="GO274" s="131"/>
      <c r="GP274" s="385"/>
      <c r="GQ274" s="385"/>
      <c r="GR274" s="131"/>
      <c r="GS274" s="131"/>
      <c r="GT274" s="131"/>
      <c r="GU274" s="385"/>
      <c r="GV274" s="385"/>
      <c r="GW274" s="131"/>
      <c r="GX274" s="131"/>
      <c r="GY274" s="131"/>
      <c r="GZ274" s="385"/>
      <c r="HA274" s="385"/>
      <c r="HB274" s="131"/>
      <c r="HC274" s="131"/>
      <c r="HD274" s="131"/>
      <c r="HE274" s="385"/>
      <c r="HF274" s="385"/>
      <c r="HG274" s="131"/>
      <c r="HH274" s="131"/>
      <c r="HI274" s="131"/>
      <c r="HJ274" s="385"/>
      <c r="HK274" s="385"/>
      <c r="HL274" s="131"/>
      <c r="HM274" s="131"/>
      <c r="HN274" s="131"/>
      <c r="HO274" s="385"/>
      <c r="HP274" s="385"/>
      <c r="HQ274" s="131"/>
      <c r="HR274" s="131"/>
      <c r="HS274" s="131"/>
      <c r="HT274" s="385"/>
      <c r="HU274" s="385"/>
      <c r="HV274" s="131"/>
      <c r="HW274" s="131"/>
      <c r="HX274" s="131"/>
      <c r="HY274" s="385"/>
      <c r="HZ274" s="385"/>
      <c r="IA274" s="131"/>
      <c r="IB274" s="131"/>
      <c r="IC274" s="131"/>
      <c r="ID274" s="385"/>
      <c r="IE274" s="385"/>
      <c r="IF274" s="131"/>
      <c r="IG274" s="131"/>
      <c r="IH274" s="131"/>
      <c r="II274" s="385"/>
      <c r="IJ274" s="385"/>
      <c r="IK274" s="131"/>
      <c r="IL274" s="131"/>
      <c r="IM274" s="131"/>
      <c r="IN274" s="385"/>
      <c r="IO274" s="385"/>
      <c r="IP274" s="131"/>
      <c r="IQ274" s="131"/>
      <c r="IR274" s="131"/>
      <c r="IS274" s="385"/>
      <c r="IT274" s="385"/>
      <c r="IU274" s="131"/>
      <c r="IV274" s="131"/>
      <c r="IW274" s="131"/>
      <c r="IX274" s="385"/>
      <c r="IY274" s="386"/>
      <c r="IZ274" s="198"/>
      <c r="JA274" s="378"/>
      <c r="JB274" s="256"/>
      <c r="JC274" s="256"/>
    </row>
    <row r="275" spans="1:263" s="127" customFormat="1" ht="28.5" customHeight="1" thickBot="1" x14ac:dyDescent="0.4">
      <c r="A275" s="419"/>
      <c r="B275" s="420"/>
      <c r="C275" s="126" t="s">
        <v>497</v>
      </c>
      <c r="D275" s="248" t="s">
        <v>356</v>
      </c>
      <c r="E275" s="421"/>
      <c r="F275" s="286"/>
      <c r="G275" s="250"/>
      <c r="H275" s="422"/>
      <c r="I275" s="423"/>
      <c r="J275" s="424"/>
      <c r="K275" s="251"/>
      <c r="L275" s="251"/>
      <c r="M275" s="251"/>
      <c r="N275" s="251"/>
      <c r="O275" s="425"/>
      <c r="P275" s="251"/>
      <c r="Q275" s="251"/>
      <c r="R275" s="251"/>
      <c r="S275" s="251"/>
      <c r="T275" s="425"/>
      <c r="U275" s="251"/>
      <c r="V275" s="251"/>
      <c r="W275" s="251"/>
      <c r="X275" s="251"/>
      <c r="Y275" s="425"/>
      <c r="Z275" s="251"/>
      <c r="AA275" s="251"/>
      <c r="AB275" s="251"/>
      <c r="AC275" s="251"/>
      <c r="AD275" s="425"/>
      <c r="AE275" s="251"/>
      <c r="AF275" s="251"/>
      <c r="AG275" s="251"/>
      <c r="AH275" s="251"/>
      <c r="AI275" s="425"/>
      <c r="AJ275" s="251"/>
      <c r="AK275" s="251"/>
      <c r="AL275" s="251"/>
      <c r="AM275" s="251"/>
      <c r="AN275" s="425"/>
      <c r="AO275" s="251"/>
      <c r="AP275" s="251"/>
      <c r="AQ275" s="251"/>
      <c r="AR275" s="251"/>
      <c r="AS275" s="425"/>
      <c r="AT275" s="251"/>
      <c r="AU275" s="251"/>
      <c r="AV275" s="251"/>
      <c r="AW275" s="251"/>
      <c r="AX275" s="425"/>
      <c r="AY275" s="251"/>
      <c r="AZ275" s="251"/>
      <c r="BA275" s="251"/>
      <c r="BB275" s="251"/>
      <c r="BC275" s="425"/>
      <c r="BD275" s="251"/>
      <c r="BE275" s="251"/>
      <c r="BF275" s="251"/>
      <c r="BG275" s="251"/>
      <c r="BH275" s="425"/>
      <c r="BI275" s="251"/>
      <c r="BJ275" s="251"/>
      <c r="BK275" s="251"/>
      <c r="BL275" s="251"/>
      <c r="BM275" s="425"/>
      <c r="BN275" s="251"/>
      <c r="BO275" s="251"/>
      <c r="BP275" s="251"/>
      <c r="BQ275" s="251"/>
      <c r="BR275" s="425"/>
      <c r="BS275" s="251"/>
      <c r="BT275" s="251"/>
      <c r="BU275" s="251"/>
      <c r="BV275" s="251"/>
      <c r="BW275" s="425"/>
      <c r="BX275" s="251"/>
      <c r="BY275" s="251"/>
      <c r="BZ275" s="251"/>
      <c r="CA275" s="251"/>
      <c r="CB275" s="425"/>
      <c r="CC275" s="251"/>
      <c r="CD275" s="251"/>
      <c r="CE275" s="251"/>
      <c r="CF275" s="251"/>
      <c r="CG275" s="425"/>
      <c r="CH275" s="251"/>
      <c r="CI275" s="251"/>
      <c r="CJ275" s="251"/>
      <c r="CK275" s="251"/>
      <c r="CL275" s="425"/>
      <c r="CM275" s="251"/>
      <c r="CN275" s="251"/>
      <c r="CO275" s="251"/>
      <c r="CP275" s="251"/>
      <c r="CQ275" s="425"/>
      <c r="CR275" s="251"/>
      <c r="CS275" s="251"/>
      <c r="CT275" s="251"/>
      <c r="CU275" s="251"/>
      <c r="CV275" s="425"/>
      <c r="CW275" s="251"/>
      <c r="CX275" s="251"/>
      <c r="CY275" s="251"/>
      <c r="CZ275" s="251"/>
      <c r="DA275" s="425"/>
      <c r="DB275" s="251"/>
      <c r="DC275" s="251"/>
      <c r="DD275" s="251"/>
      <c r="DE275" s="251"/>
      <c r="DF275" s="425"/>
      <c r="DG275" s="251"/>
      <c r="DH275" s="251"/>
      <c r="DI275" s="251"/>
      <c r="DJ275" s="251"/>
      <c r="DK275" s="425"/>
      <c r="DL275" s="251"/>
      <c r="DM275" s="251"/>
      <c r="DN275" s="251"/>
      <c r="DO275" s="251"/>
      <c r="DP275" s="425"/>
      <c r="DQ275" s="251"/>
      <c r="DR275" s="251"/>
      <c r="DS275" s="251"/>
      <c r="DT275" s="251"/>
      <c r="DU275" s="425"/>
      <c r="DV275" s="251"/>
      <c r="DW275" s="251"/>
      <c r="DX275" s="251"/>
      <c r="DY275" s="251"/>
      <c r="DZ275" s="425"/>
      <c r="EA275" s="251"/>
      <c r="EB275" s="251"/>
      <c r="EC275" s="251"/>
      <c r="ED275" s="251"/>
      <c r="EE275" s="425"/>
      <c r="EF275" s="251"/>
      <c r="EG275" s="251"/>
      <c r="EH275" s="251"/>
      <c r="EI275" s="251"/>
      <c r="EJ275" s="425"/>
      <c r="EK275" s="251"/>
      <c r="EL275" s="251"/>
      <c r="EM275" s="251"/>
      <c r="EN275" s="251"/>
      <c r="EO275" s="425"/>
      <c r="EP275" s="251"/>
      <c r="EQ275" s="251"/>
      <c r="ER275" s="251"/>
      <c r="ES275" s="251"/>
      <c r="ET275" s="425"/>
      <c r="EU275" s="251"/>
      <c r="EV275" s="251"/>
      <c r="EW275" s="251"/>
      <c r="EX275" s="251"/>
      <c r="EY275" s="425"/>
      <c r="EZ275" s="251"/>
      <c r="FA275" s="251"/>
      <c r="FB275" s="251"/>
      <c r="FC275" s="251"/>
      <c r="FD275" s="425"/>
      <c r="FE275" s="251"/>
      <c r="FF275" s="251"/>
      <c r="FG275" s="251"/>
      <c r="FH275" s="251"/>
      <c r="FI275" s="425"/>
      <c r="FJ275" s="251"/>
      <c r="FK275" s="251"/>
      <c r="FL275" s="251"/>
      <c r="FM275" s="251"/>
      <c r="FN275" s="425"/>
      <c r="FO275" s="251"/>
      <c r="FP275" s="251"/>
      <c r="FQ275" s="251"/>
      <c r="FR275" s="251"/>
      <c r="FS275" s="425"/>
      <c r="FT275" s="251"/>
      <c r="FU275" s="251"/>
      <c r="FV275" s="251"/>
      <c r="FW275" s="251"/>
      <c r="FX275" s="425"/>
      <c r="FY275" s="251"/>
      <c r="FZ275" s="251"/>
      <c r="GA275" s="251"/>
      <c r="GB275" s="251"/>
      <c r="GC275" s="425"/>
      <c r="GD275" s="251"/>
      <c r="GE275" s="251"/>
      <c r="GF275" s="251"/>
      <c r="GG275" s="251"/>
      <c r="GH275" s="425"/>
      <c r="GI275" s="251"/>
      <c r="GJ275" s="251"/>
      <c r="GK275" s="251"/>
      <c r="GL275" s="251"/>
      <c r="GM275" s="425"/>
      <c r="GN275" s="251"/>
      <c r="GO275" s="251"/>
      <c r="GP275" s="251"/>
      <c r="GQ275" s="251"/>
      <c r="GR275" s="425"/>
      <c r="GS275" s="251"/>
      <c r="GT275" s="251"/>
      <c r="GU275" s="251"/>
      <c r="GV275" s="251"/>
      <c r="GW275" s="425"/>
      <c r="GX275" s="251"/>
      <c r="GY275" s="251"/>
      <c r="GZ275" s="251"/>
      <c r="HA275" s="251"/>
      <c r="HB275" s="425"/>
      <c r="HC275" s="251"/>
      <c r="HD275" s="251"/>
      <c r="HE275" s="251"/>
      <c r="HF275" s="251"/>
      <c r="HG275" s="425"/>
      <c r="HH275" s="251"/>
      <c r="HI275" s="251"/>
      <c r="HJ275" s="251"/>
      <c r="HK275" s="251"/>
      <c r="HL275" s="425"/>
      <c r="HM275" s="251"/>
      <c r="HN275" s="251"/>
      <c r="HO275" s="251"/>
      <c r="HP275" s="251"/>
      <c r="HQ275" s="425"/>
      <c r="HR275" s="251"/>
      <c r="HS275" s="251"/>
      <c r="HT275" s="251"/>
      <c r="HU275" s="251"/>
      <c r="HV275" s="425"/>
      <c r="HW275" s="251"/>
      <c r="HX275" s="251"/>
      <c r="HY275" s="251"/>
      <c r="HZ275" s="251"/>
      <c r="IA275" s="425"/>
      <c r="IB275" s="251"/>
      <c r="IC275" s="251"/>
      <c r="ID275" s="251"/>
      <c r="IE275" s="251"/>
      <c r="IF275" s="425"/>
      <c r="IG275" s="251"/>
      <c r="IH275" s="251"/>
      <c r="II275" s="251"/>
      <c r="IJ275" s="251"/>
      <c r="IK275" s="425"/>
      <c r="IL275" s="251"/>
      <c r="IM275" s="251"/>
      <c r="IN275" s="251"/>
      <c r="IO275" s="251"/>
      <c r="IP275" s="425"/>
      <c r="IQ275" s="251"/>
      <c r="IR275" s="251"/>
      <c r="IS275" s="251"/>
      <c r="IT275" s="251"/>
      <c r="IU275" s="425"/>
      <c r="IV275" s="251"/>
      <c r="IW275" s="251"/>
      <c r="IX275" s="251"/>
      <c r="IY275" s="426"/>
      <c r="IZ275" s="198"/>
      <c r="JA275" s="427"/>
      <c r="JB275" s="428"/>
      <c r="JC275" s="428"/>
    </row>
    <row r="276" spans="1:263" s="3" customFormat="1" x14ac:dyDescent="0.35">
      <c r="A276" s="198"/>
      <c r="B276" s="359"/>
      <c r="C276" s="239"/>
      <c r="D276" s="102"/>
      <c r="E276" s="102"/>
      <c r="F276" s="384"/>
      <c r="G276" s="131"/>
      <c r="H276" s="325"/>
      <c r="I276" s="202"/>
      <c r="J276" s="324"/>
      <c r="K276" s="131"/>
      <c r="L276" s="131"/>
      <c r="M276" s="385"/>
      <c r="N276" s="385"/>
      <c r="O276" s="131"/>
      <c r="P276" s="131"/>
      <c r="Q276" s="131"/>
      <c r="R276" s="385"/>
      <c r="S276" s="385"/>
      <c r="T276" s="131"/>
      <c r="U276" s="131"/>
      <c r="V276" s="131"/>
      <c r="W276" s="385"/>
      <c r="X276" s="385"/>
      <c r="Y276" s="131"/>
      <c r="Z276" s="131"/>
      <c r="AA276" s="131"/>
      <c r="AB276" s="385"/>
      <c r="AC276" s="385"/>
      <c r="AD276" s="131"/>
      <c r="AE276" s="131"/>
      <c r="AF276" s="131"/>
      <c r="AG276" s="385"/>
      <c r="AH276" s="385"/>
      <c r="AI276" s="131"/>
      <c r="AJ276" s="131"/>
      <c r="AK276" s="131"/>
      <c r="AL276" s="385"/>
      <c r="AM276" s="385"/>
      <c r="AN276" s="131"/>
      <c r="AO276" s="131"/>
      <c r="AP276" s="131"/>
      <c r="AQ276" s="385"/>
      <c r="AR276" s="385"/>
      <c r="AS276" s="131"/>
      <c r="AT276" s="131"/>
      <c r="AU276" s="131"/>
      <c r="AV276" s="385"/>
      <c r="AW276" s="385"/>
      <c r="AX276" s="131"/>
      <c r="AY276" s="131"/>
      <c r="AZ276" s="131"/>
      <c r="BA276" s="385"/>
      <c r="BB276" s="385"/>
      <c r="BC276" s="131"/>
      <c r="BD276" s="131"/>
      <c r="BE276" s="131"/>
      <c r="BF276" s="385"/>
      <c r="BG276" s="385"/>
      <c r="BH276" s="131"/>
      <c r="BI276" s="131"/>
      <c r="BJ276" s="131"/>
      <c r="BK276" s="385"/>
      <c r="BL276" s="385"/>
      <c r="BM276" s="131"/>
      <c r="BN276" s="131"/>
      <c r="BO276" s="131"/>
      <c r="BP276" s="385"/>
      <c r="BQ276" s="385"/>
      <c r="BR276" s="131"/>
      <c r="BS276" s="131"/>
      <c r="BT276" s="131"/>
      <c r="BU276" s="385"/>
      <c r="BV276" s="385"/>
      <c r="BW276" s="131"/>
      <c r="BX276" s="131"/>
      <c r="BY276" s="131"/>
      <c r="BZ276" s="385"/>
      <c r="CA276" s="385"/>
      <c r="CB276" s="131"/>
      <c r="CC276" s="131"/>
      <c r="CD276" s="131"/>
      <c r="CE276" s="385"/>
      <c r="CF276" s="385"/>
      <c r="CG276" s="131"/>
      <c r="CH276" s="131"/>
      <c r="CI276" s="131"/>
      <c r="CJ276" s="385"/>
      <c r="CK276" s="385"/>
      <c r="CL276" s="131"/>
      <c r="CM276" s="131"/>
      <c r="CN276" s="131"/>
      <c r="CO276" s="385"/>
      <c r="CP276" s="385"/>
      <c r="CQ276" s="131"/>
      <c r="CR276" s="131"/>
      <c r="CS276" s="131"/>
      <c r="CT276" s="385"/>
      <c r="CU276" s="385"/>
      <c r="CV276" s="131"/>
      <c r="CW276" s="131"/>
      <c r="CX276" s="131"/>
      <c r="CY276" s="385"/>
      <c r="CZ276" s="385"/>
      <c r="DA276" s="131"/>
      <c r="DB276" s="131"/>
      <c r="DC276" s="131"/>
      <c r="DD276" s="385"/>
      <c r="DE276" s="385"/>
      <c r="DF276" s="131"/>
      <c r="DG276" s="131"/>
      <c r="DH276" s="131"/>
      <c r="DI276" s="385"/>
      <c r="DJ276" s="385"/>
      <c r="DK276" s="131"/>
      <c r="DL276" s="131"/>
      <c r="DM276" s="131"/>
      <c r="DN276" s="385"/>
      <c r="DO276" s="385"/>
      <c r="DP276" s="131"/>
      <c r="DQ276" s="131"/>
      <c r="DR276" s="131"/>
      <c r="DS276" s="385"/>
      <c r="DT276" s="385"/>
      <c r="DU276" s="131"/>
      <c r="DV276" s="131"/>
      <c r="DW276" s="131"/>
      <c r="DX276" s="385"/>
      <c r="DY276" s="385"/>
      <c r="DZ276" s="131"/>
      <c r="EA276" s="131"/>
      <c r="EB276" s="131"/>
      <c r="EC276" s="385"/>
      <c r="ED276" s="385"/>
      <c r="EE276" s="131"/>
      <c r="EF276" s="131"/>
      <c r="EG276" s="131"/>
      <c r="EH276" s="385"/>
      <c r="EI276" s="385"/>
      <c r="EJ276" s="131"/>
      <c r="EK276" s="131"/>
      <c r="EL276" s="131"/>
      <c r="EM276" s="385"/>
      <c r="EN276" s="385"/>
      <c r="EO276" s="131"/>
      <c r="EP276" s="131"/>
      <c r="EQ276" s="131"/>
      <c r="ER276" s="385"/>
      <c r="ES276" s="385"/>
      <c r="ET276" s="131"/>
      <c r="EU276" s="131"/>
      <c r="EV276" s="131"/>
      <c r="EW276" s="385"/>
      <c r="EX276" s="385"/>
      <c r="EY276" s="131"/>
      <c r="EZ276" s="131"/>
      <c r="FA276" s="131"/>
      <c r="FB276" s="385"/>
      <c r="FC276" s="385"/>
      <c r="FD276" s="131"/>
      <c r="FE276" s="131"/>
      <c r="FF276" s="131"/>
      <c r="FG276" s="385"/>
      <c r="FH276" s="385"/>
      <c r="FI276" s="131"/>
      <c r="FJ276" s="131"/>
      <c r="FK276" s="131"/>
      <c r="FL276" s="385"/>
      <c r="FM276" s="385"/>
      <c r="FN276" s="131"/>
      <c r="FO276" s="131"/>
      <c r="FP276" s="131"/>
      <c r="FQ276" s="385"/>
      <c r="FR276" s="385"/>
      <c r="FS276" s="131"/>
      <c r="FT276" s="131"/>
      <c r="FU276" s="131"/>
      <c r="FV276" s="385"/>
      <c r="FW276" s="385"/>
      <c r="FX276" s="131"/>
      <c r="FY276" s="131"/>
      <c r="FZ276" s="131"/>
      <c r="GA276" s="385"/>
      <c r="GB276" s="385"/>
      <c r="GC276" s="131"/>
      <c r="GD276" s="131"/>
      <c r="GE276" s="131"/>
      <c r="GF276" s="385"/>
      <c r="GG276" s="385"/>
      <c r="GH276" s="131"/>
      <c r="GI276" s="131"/>
      <c r="GJ276" s="131"/>
      <c r="GK276" s="385"/>
      <c r="GL276" s="385"/>
      <c r="GM276" s="131"/>
      <c r="GN276" s="131"/>
      <c r="GO276" s="131"/>
      <c r="GP276" s="385"/>
      <c r="GQ276" s="385"/>
      <c r="GR276" s="131"/>
      <c r="GS276" s="131"/>
      <c r="GT276" s="131"/>
      <c r="GU276" s="385"/>
      <c r="GV276" s="385"/>
      <c r="GW276" s="131"/>
      <c r="GX276" s="131"/>
      <c r="GY276" s="131"/>
      <c r="GZ276" s="385"/>
      <c r="HA276" s="385"/>
      <c r="HB276" s="131"/>
      <c r="HC276" s="131"/>
      <c r="HD276" s="131"/>
      <c r="HE276" s="385"/>
      <c r="HF276" s="385"/>
      <c r="HG276" s="131"/>
      <c r="HH276" s="131"/>
      <c r="HI276" s="131"/>
      <c r="HJ276" s="385"/>
      <c r="HK276" s="385"/>
      <c r="HL276" s="131"/>
      <c r="HM276" s="131"/>
      <c r="HN276" s="131"/>
      <c r="HO276" s="385"/>
      <c r="HP276" s="385"/>
      <c r="HQ276" s="131"/>
      <c r="HR276" s="131"/>
      <c r="HS276" s="131"/>
      <c r="HT276" s="385"/>
      <c r="HU276" s="385"/>
      <c r="HV276" s="131"/>
      <c r="HW276" s="131"/>
      <c r="HX276" s="131"/>
      <c r="HY276" s="385"/>
      <c r="HZ276" s="385"/>
      <c r="IA276" s="131"/>
      <c r="IB276" s="131"/>
      <c r="IC276" s="131"/>
      <c r="ID276" s="385"/>
      <c r="IE276" s="385"/>
      <c r="IF276" s="131"/>
      <c r="IG276" s="131"/>
      <c r="IH276" s="131"/>
      <c r="II276" s="385"/>
      <c r="IJ276" s="385"/>
      <c r="IK276" s="131"/>
      <c r="IL276" s="131"/>
      <c r="IM276" s="131"/>
      <c r="IN276" s="385"/>
      <c r="IO276" s="385"/>
      <c r="IP276" s="131"/>
      <c r="IQ276" s="131"/>
      <c r="IR276" s="131"/>
      <c r="IS276" s="385"/>
      <c r="IT276" s="385"/>
      <c r="IU276" s="131"/>
      <c r="IV276" s="131"/>
      <c r="IW276" s="131"/>
      <c r="IX276" s="385"/>
      <c r="IY276" s="386"/>
      <c r="IZ276" s="198"/>
      <c r="JA276" s="378"/>
      <c r="JB276" s="256"/>
      <c r="JC276" s="256"/>
    </row>
    <row r="277" spans="1:263" s="3" customFormat="1" x14ac:dyDescent="0.35">
      <c r="A277" s="198"/>
      <c r="B277" s="359"/>
      <c r="C277" s="126" t="s">
        <v>498</v>
      </c>
      <c r="D277" s="102" t="s">
        <v>499</v>
      </c>
      <c r="E277" s="102"/>
      <c r="F277" s="285"/>
      <c r="G277" s="110"/>
      <c r="H277" s="325"/>
      <c r="I277" s="202"/>
      <c r="J277" s="324"/>
      <c r="K277" s="131"/>
      <c r="L277" s="429"/>
      <c r="M277" s="385"/>
      <c r="N277" s="385"/>
      <c r="O277" s="131"/>
      <c r="P277" s="131"/>
      <c r="Q277" s="429"/>
      <c r="R277" s="385"/>
      <c r="S277" s="385"/>
      <c r="T277" s="131"/>
      <c r="U277" s="131"/>
      <c r="V277" s="429"/>
      <c r="W277" s="385"/>
      <c r="X277" s="385"/>
      <c r="Y277" s="131"/>
      <c r="Z277" s="131"/>
      <c r="AA277" s="429"/>
      <c r="AB277" s="385"/>
      <c r="AC277" s="385"/>
      <c r="AD277" s="131"/>
      <c r="AE277" s="131"/>
      <c r="AF277" s="429"/>
      <c r="AG277" s="385"/>
      <c r="AH277" s="385"/>
      <c r="AI277" s="131"/>
      <c r="AJ277" s="131"/>
      <c r="AK277" s="429"/>
      <c r="AL277" s="385"/>
      <c r="AM277" s="385"/>
      <c r="AN277" s="131"/>
      <c r="AO277" s="131"/>
      <c r="AP277" s="429"/>
      <c r="AQ277" s="385"/>
      <c r="AR277" s="385"/>
      <c r="AS277" s="131"/>
      <c r="AT277" s="131"/>
      <c r="AU277" s="429"/>
      <c r="AV277" s="385"/>
      <c r="AW277" s="385"/>
      <c r="AX277" s="131"/>
      <c r="AY277" s="131"/>
      <c r="AZ277" s="429"/>
      <c r="BA277" s="385"/>
      <c r="BB277" s="385"/>
      <c r="BC277" s="131"/>
      <c r="BD277" s="131"/>
      <c r="BE277" s="429"/>
      <c r="BF277" s="385"/>
      <c r="BG277" s="385"/>
      <c r="BH277" s="131"/>
      <c r="BI277" s="131"/>
      <c r="BJ277" s="429"/>
      <c r="BK277" s="385"/>
      <c r="BL277" s="385"/>
      <c r="BM277" s="131"/>
      <c r="BN277" s="131"/>
      <c r="BO277" s="429"/>
      <c r="BP277" s="385"/>
      <c r="BQ277" s="385"/>
      <c r="BR277" s="131"/>
      <c r="BS277" s="131"/>
      <c r="BT277" s="429"/>
      <c r="BU277" s="385"/>
      <c r="BV277" s="385"/>
      <c r="BW277" s="131"/>
      <c r="BX277" s="131"/>
      <c r="BY277" s="429"/>
      <c r="BZ277" s="385"/>
      <c r="CA277" s="385"/>
      <c r="CB277" s="131"/>
      <c r="CC277" s="131"/>
      <c r="CD277" s="429"/>
      <c r="CE277" s="385"/>
      <c r="CF277" s="385"/>
      <c r="CG277" s="131"/>
      <c r="CH277" s="131"/>
      <c r="CI277" s="429"/>
      <c r="CJ277" s="385"/>
      <c r="CK277" s="385"/>
      <c r="CL277" s="131"/>
      <c r="CM277" s="131"/>
      <c r="CN277" s="429"/>
      <c r="CO277" s="385"/>
      <c r="CP277" s="385"/>
      <c r="CQ277" s="131"/>
      <c r="CR277" s="131"/>
      <c r="CS277" s="429"/>
      <c r="CT277" s="385"/>
      <c r="CU277" s="385"/>
      <c r="CV277" s="131"/>
      <c r="CW277" s="131"/>
      <c r="CX277" s="429"/>
      <c r="CY277" s="385"/>
      <c r="CZ277" s="385"/>
      <c r="DA277" s="131"/>
      <c r="DB277" s="131"/>
      <c r="DC277" s="429"/>
      <c r="DD277" s="385"/>
      <c r="DE277" s="385"/>
      <c r="DF277" s="131"/>
      <c r="DG277" s="131"/>
      <c r="DH277" s="429"/>
      <c r="DI277" s="385"/>
      <c r="DJ277" s="385"/>
      <c r="DK277" s="131"/>
      <c r="DL277" s="131"/>
      <c r="DM277" s="429"/>
      <c r="DN277" s="385"/>
      <c r="DO277" s="385"/>
      <c r="DP277" s="131"/>
      <c r="DQ277" s="131"/>
      <c r="DR277" s="429"/>
      <c r="DS277" s="385"/>
      <c r="DT277" s="385"/>
      <c r="DU277" s="131"/>
      <c r="DV277" s="131"/>
      <c r="DW277" s="429"/>
      <c r="DX277" s="385"/>
      <c r="DY277" s="385"/>
      <c r="DZ277" s="131"/>
      <c r="EA277" s="131"/>
      <c r="EB277" s="429"/>
      <c r="EC277" s="385"/>
      <c r="ED277" s="385"/>
      <c r="EE277" s="131"/>
      <c r="EF277" s="131"/>
      <c r="EG277" s="429"/>
      <c r="EH277" s="385"/>
      <c r="EI277" s="385"/>
      <c r="EJ277" s="131"/>
      <c r="EK277" s="131"/>
      <c r="EL277" s="429"/>
      <c r="EM277" s="385"/>
      <c r="EN277" s="385"/>
      <c r="EO277" s="131"/>
      <c r="EP277" s="131"/>
      <c r="EQ277" s="429"/>
      <c r="ER277" s="385"/>
      <c r="ES277" s="385"/>
      <c r="ET277" s="131"/>
      <c r="EU277" s="131"/>
      <c r="EV277" s="429"/>
      <c r="EW277" s="385"/>
      <c r="EX277" s="385"/>
      <c r="EY277" s="131"/>
      <c r="EZ277" s="131"/>
      <c r="FA277" s="429"/>
      <c r="FB277" s="385"/>
      <c r="FC277" s="385"/>
      <c r="FD277" s="131"/>
      <c r="FE277" s="131"/>
      <c r="FF277" s="429"/>
      <c r="FG277" s="385"/>
      <c r="FH277" s="385"/>
      <c r="FI277" s="131"/>
      <c r="FJ277" s="131"/>
      <c r="FK277" s="429"/>
      <c r="FL277" s="385"/>
      <c r="FM277" s="385"/>
      <c r="FN277" s="131"/>
      <c r="FO277" s="131"/>
      <c r="FP277" s="429"/>
      <c r="FQ277" s="385"/>
      <c r="FR277" s="385"/>
      <c r="FS277" s="131"/>
      <c r="FT277" s="131"/>
      <c r="FU277" s="429"/>
      <c r="FV277" s="385"/>
      <c r="FW277" s="385"/>
      <c r="FX277" s="131"/>
      <c r="FY277" s="131"/>
      <c r="FZ277" s="429"/>
      <c r="GA277" s="385"/>
      <c r="GB277" s="385"/>
      <c r="GC277" s="131"/>
      <c r="GD277" s="131"/>
      <c r="GE277" s="429"/>
      <c r="GF277" s="385"/>
      <c r="GG277" s="385"/>
      <c r="GH277" s="131"/>
      <c r="GI277" s="131"/>
      <c r="GJ277" s="429"/>
      <c r="GK277" s="385"/>
      <c r="GL277" s="385"/>
      <c r="GM277" s="131"/>
      <c r="GN277" s="131"/>
      <c r="GO277" s="429"/>
      <c r="GP277" s="385"/>
      <c r="GQ277" s="385"/>
      <c r="GR277" s="131"/>
      <c r="GS277" s="131"/>
      <c r="GT277" s="429"/>
      <c r="GU277" s="385"/>
      <c r="GV277" s="385"/>
      <c r="GW277" s="131"/>
      <c r="GX277" s="131"/>
      <c r="GY277" s="429"/>
      <c r="GZ277" s="385"/>
      <c r="HA277" s="385"/>
      <c r="HB277" s="131"/>
      <c r="HC277" s="131"/>
      <c r="HD277" s="429"/>
      <c r="HE277" s="385"/>
      <c r="HF277" s="385"/>
      <c r="HG277" s="131"/>
      <c r="HH277" s="131"/>
      <c r="HI277" s="429"/>
      <c r="HJ277" s="385"/>
      <c r="HK277" s="385"/>
      <c r="HL277" s="131"/>
      <c r="HM277" s="131"/>
      <c r="HN277" s="429"/>
      <c r="HO277" s="385"/>
      <c r="HP277" s="385"/>
      <c r="HQ277" s="131"/>
      <c r="HR277" s="131"/>
      <c r="HS277" s="429"/>
      <c r="HT277" s="385"/>
      <c r="HU277" s="385"/>
      <c r="HV277" s="131"/>
      <c r="HW277" s="131"/>
      <c r="HX277" s="429"/>
      <c r="HY277" s="385"/>
      <c r="HZ277" s="385"/>
      <c r="IA277" s="131"/>
      <c r="IB277" s="131"/>
      <c r="IC277" s="429"/>
      <c r="ID277" s="385"/>
      <c r="IE277" s="385"/>
      <c r="IF277" s="131"/>
      <c r="IG277" s="131"/>
      <c r="IH277" s="429"/>
      <c r="II277" s="385"/>
      <c r="IJ277" s="385"/>
      <c r="IK277" s="131"/>
      <c r="IL277" s="131"/>
      <c r="IM277" s="429"/>
      <c r="IN277" s="385"/>
      <c r="IO277" s="385"/>
      <c r="IP277" s="131"/>
      <c r="IQ277" s="131"/>
      <c r="IR277" s="429"/>
      <c r="IS277" s="385"/>
      <c r="IT277" s="385"/>
      <c r="IU277" s="131"/>
      <c r="IV277" s="131"/>
      <c r="IW277" s="429"/>
      <c r="IX277" s="385"/>
      <c r="IY277" s="386"/>
      <c r="IZ277" s="198"/>
      <c r="JA277" s="378"/>
      <c r="JB277" s="256"/>
      <c r="JC277" s="256"/>
    </row>
    <row r="278" spans="1:263" s="3" customFormat="1" x14ac:dyDescent="0.35">
      <c r="A278" s="198"/>
      <c r="B278" s="359"/>
      <c r="C278" s="239"/>
      <c r="D278" s="104"/>
      <c r="E278" s="102"/>
      <c r="F278" s="384"/>
      <c r="G278" s="131"/>
      <c r="H278" s="325"/>
      <c r="I278" s="202"/>
      <c r="J278" s="324"/>
      <c r="K278" s="131"/>
      <c r="L278" s="131"/>
      <c r="M278" s="385"/>
      <c r="N278" s="385"/>
      <c r="O278" s="131"/>
      <c r="P278" s="131"/>
      <c r="Q278" s="131"/>
      <c r="R278" s="385"/>
      <c r="S278" s="385"/>
      <c r="T278" s="131"/>
      <c r="U278" s="131"/>
      <c r="V278" s="131"/>
      <c r="W278" s="385"/>
      <c r="X278" s="385"/>
      <c r="Y278" s="131"/>
      <c r="Z278" s="131"/>
      <c r="AA278" s="131"/>
      <c r="AB278" s="385"/>
      <c r="AC278" s="385"/>
      <c r="AD278" s="131"/>
      <c r="AE278" s="131"/>
      <c r="AF278" s="131"/>
      <c r="AG278" s="385"/>
      <c r="AH278" s="385"/>
      <c r="AI278" s="131"/>
      <c r="AJ278" s="131"/>
      <c r="AK278" s="131"/>
      <c r="AL278" s="385"/>
      <c r="AM278" s="385"/>
      <c r="AN278" s="131"/>
      <c r="AO278" s="131"/>
      <c r="AP278" s="131"/>
      <c r="AQ278" s="385"/>
      <c r="AR278" s="385"/>
      <c r="AS278" s="131"/>
      <c r="AT278" s="131"/>
      <c r="AU278" s="131"/>
      <c r="AV278" s="385"/>
      <c r="AW278" s="385"/>
      <c r="AX278" s="131"/>
      <c r="AY278" s="131"/>
      <c r="AZ278" s="131"/>
      <c r="BA278" s="385"/>
      <c r="BB278" s="385"/>
      <c r="BC278" s="131"/>
      <c r="BD278" s="131"/>
      <c r="BE278" s="131"/>
      <c r="BF278" s="385"/>
      <c r="BG278" s="385"/>
      <c r="BH278" s="131"/>
      <c r="BI278" s="131"/>
      <c r="BJ278" s="131"/>
      <c r="BK278" s="385"/>
      <c r="BL278" s="385"/>
      <c r="BM278" s="131"/>
      <c r="BN278" s="131"/>
      <c r="BO278" s="131"/>
      <c r="BP278" s="385"/>
      <c r="BQ278" s="385"/>
      <c r="BR278" s="131"/>
      <c r="BS278" s="131"/>
      <c r="BT278" s="131"/>
      <c r="BU278" s="385"/>
      <c r="BV278" s="385"/>
      <c r="BW278" s="131"/>
      <c r="BX278" s="131"/>
      <c r="BY278" s="131"/>
      <c r="BZ278" s="385"/>
      <c r="CA278" s="385"/>
      <c r="CB278" s="131"/>
      <c r="CC278" s="131"/>
      <c r="CD278" s="131"/>
      <c r="CE278" s="385"/>
      <c r="CF278" s="385"/>
      <c r="CG278" s="131"/>
      <c r="CH278" s="131"/>
      <c r="CI278" s="131"/>
      <c r="CJ278" s="385"/>
      <c r="CK278" s="385"/>
      <c r="CL278" s="131"/>
      <c r="CM278" s="131"/>
      <c r="CN278" s="131"/>
      <c r="CO278" s="385"/>
      <c r="CP278" s="385"/>
      <c r="CQ278" s="131"/>
      <c r="CR278" s="131"/>
      <c r="CS278" s="131"/>
      <c r="CT278" s="385"/>
      <c r="CU278" s="385"/>
      <c r="CV278" s="131"/>
      <c r="CW278" s="131"/>
      <c r="CX278" s="131"/>
      <c r="CY278" s="385"/>
      <c r="CZ278" s="385"/>
      <c r="DA278" s="131"/>
      <c r="DB278" s="131"/>
      <c r="DC278" s="131"/>
      <c r="DD278" s="385"/>
      <c r="DE278" s="385"/>
      <c r="DF278" s="131"/>
      <c r="DG278" s="131"/>
      <c r="DH278" s="131"/>
      <c r="DI278" s="385"/>
      <c r="DJ278" s="385"/>
      <c r="DK278" s="131"/>
      <c r="DL278" s="131"/>
      <c r="DM278" s="131"/>
      <c r="DN278" s="385"/>
      <c r="DO278" s="385"/>
      <c r="DP278" s="131"/>
      <c r="DQ278" s="131"/>
      <c r="DR278" s="131"/>
      <c r="DS278" s="385"/>
      <c r="DT278" s="385"/>
      <c r="DU278" s="131"/>
      <c r="DV278" s="131"/>
      <c r="DW278" s="131"/>
      <c r="DX278" s="385"/>
      <c r="DY278" s="385"/>
      <c r="DZ278" s="131"/>
      <c r="EA278" s="131"/>
      <c r="EB278" s="131"/>
      <c r="EC278" s="385"/>
      <c r="ED278" s="385"/>
      <c r="EE278" s="131"/>
      <c r="EF278" s="131"/>
      <c r="EG278" s="131"/>
      <c r="EH278" s="385"/>
      <c r="EI278" s="385"/>
      <c r="EJ278" s="131"/>
      <c r="EK278" s="131"/>
      <c r="EL278" s="131"/>
      <c r="EM278" s="385"/>
      <c r="EN278" s="385"/>
      <c r="EO278" s="131"/>
      <c r="EP278" s="131"/>
      <c r="EQ278" s="131"/>
      <c r="ER278" s="385"/>
      <c r="ES278" s="385"/>
      <c r="ET278" s="131"/>
      <c r="EU278" s="131"/>
      <c r="EV278" s="131"/>
      <c r="EW278" s="385"/>
      <c r="EX278" s="385"/>
      <c r="EY278" s="131"/>
      <c r="EZ278" s="131"/>
      <c r="FA278" s="131"/>
      <c r="FB278" s="385"/>
      <c r="FC278" s="385"/>
      <c r="FD278" s="131"/>
      <c r="FE278" s="131"/>
      <c r="FF278" s="131"/>
      <c r="FG278" s="385"/>
      <c r="FH278" s="385"/>
      <c r="FI278" s="131"/>
      <c r="FJ278" s="131"/>
      <c r="FK278" s="131"/>
      <c r="FL278" s="385"/>
      <c r="FM278" s="385"/>
      <c r="FN278" s="131"/>
      <c r="FO278" s="131"/>
      <c r="FP278" s="131"/>
      <c r="FQ278" s="385"/>
      <c r="FR278" s="385"/>
      <c r="FS278" s="131"/>
      <c r="FT278" s="131"/>
      <c r="FU278" s="131"/>
      <c r="FV278" s="385"/>
      <c r="FW278" s="385"/>
      <c r="FX278" s="131"/>
      <c r="FY278" s="131"/>
      <c r="FZ278" s="131"/>
      <c r="GA278" s="385"/>
      <c r="GB278" s="385"/>
      <c r="GC278" s="131"/>
      <c r="GD278" s="131"/>
      <c r="GE278" s="131"/>
      <c r="GF278" s="385"/>
      <c r="GG278" s="385"/>
      <c r="GH278" s="131"/>
      <c r="GI278" s="131"/>
      <c r="GJ278" s="131"/>
      <c r="GK278" s="385"/>
      <c r="GL278" s="385"/>
      <c r="GM278" s="131"/>
      <c r="GN278" s="131"/>
      <c r="GO278" s="131"/>
      <c r="GP278" s="385"/>
      <c r="GQ278" s="385"/>
      <c r="GR278" s="131"/>
      <c r="GS278" s="131"/>
      <c r="GT278" s="131"/>
      <c r="GU278" s="385"/>
      <c r="GV278" s="385"/>
      <c r="GW278" s="131"/>
      <c r="GX278" s="131"/>
      <c r="GY278" s="131"/>
      <c r="GZ278" s="385"/>
      <c r="HA278" s="385"/>
      <c r="HB278" s="131"/>
      <c r="HC278" s="131"/>
      <c r="HD278" s="131"/>
      <c r="HE278" s="385"/>
      <c r="HF278" s="385"/>
      <c r="HG278" s="131"/>
      <c r="HH278" s="131"/>
      <c r="HI278" s="131"/>
      <c r="HJ278" s="385"/>
      <c r="HK278" s="385"/>
      <c r="HL278" s="131"/>
      <c r="HM278" s="131"/>
      <c r="HN278" s="131"/>
      <c r="HO278" s="385"/>
      <c r="HP278" s="385"/>
      <c r="HQ278" s="131"/>
      <c r="HR278" s="131"/>
      <c r="HS278" s="131"/>
      <c r="HT278" s="385"/>
      <c r="HU278" s="385"/>
      <c r="HV278" s="131"/>
      <c r="HW278" s="131"/>
      <c r="HX278" s="131"/>
      <c r="HY278" s="385"/>
      <c r="HZ278" s="385"/>
      <c r="IA278" s="131"/>
      <c r="IB278" s="131"/>
      <c r="IC278" s="131"/>
      <c r="ID278" s="385"/>
      <c r="IE278" s="385"/>
      <c r="IF278" s="131"/>
      <c r="IG278" s="131"/>
      <c r="IH278" s="131"/>
      <c r="II278" s="385"/>
      <c r="IJ278" s="385"/>
      <c r="IK278" s="131"/>
      <c r="IL278" s="131"/>
      <c r="IM278" s="131"/>
      <c r="IN278" s="385"/>
      <c r="IO278" s="385"/>
      <c r="IP278" s="131"/>
      <c r="IQ278" s="131"/>
      <c r="IR278" s="131"/>
      <c r="IS278" s="385"/>
      <c r="IT278" s="385"/>
      <c r="IU278" s="131"/>
      <c r="IV278" s="131"/>
      <c r="IW278" s="131"/>
      <c r="IX278" s="385"/>
      <c r="IY278" s="386"/>
      <c r="IZ278" s="198"/>
      <c r="JA278" s="378"/>
      <c r="JB278" s="256"/>
      <c r="JC278" s="256"/>
    </row>
    <row r="279" spans="1:263" s="3" customFormat="1" x14ac:dyDescent="0.35">
      <c r="A279" s="198"/>
      <c r="B279" s="359"/>
      <c r="C279" s="126" t="s">
        <v>500</v>
      </c>
      <c r="D279" s="104" t="s">
        <v>501</v>
      </c>
      <c r="E279" s="102"/>
      <c r="F279" s="285" t="str">
        <f>IFERROR(INDEX('Helper 1'!$I$2:$I$19,MATCH('Schedule 1'!$G$20,'Helper 1'!$H$2:$H$19,0)),"")</f>
        <v/>
      </c>
      <c r="G279" s="131">
        <f>SUM(L279:IX279)</f>
        <v>0</v>
      </c>
      <c r="H279" s="325"/>
      <c r="I279" s="202"/>
      <c r="J279" s="324"/>
      <c r="K279" s="131"/>
      <c r="L279" s="130"/>
      <c r="M279" s="385"/>
      <c r="N279" s="385"/>
      <c r="O279" s="131"/>
      <c r="P279" s="131"/>
      <c r="Q279" s="130"/>
      <c r="R279" s="385"/>
      <c r="S279" s="385"/>
      <c r="T279" s="131"/>
      <c r="U279" s="131"/>
      <c r="V279" s="130"/>
      <c r="W279" s="385"/>
      <c r="X279" s="385"/>
      <c r="Y279" s="131"/>
      <c r="Z279" s="131"/>
      <c r="AA279" s="130"/>
      <c r="AB279" s="385"/>
      <c r="AC279" s="385"/>
      <c r="AD279" s="131"/>
      <c r="AE279" s="131"/>
      <c r="AF279" s="130"/>
      <c r="AG279" s="385"/>
      <c r="AH279" s="385"/>
      <c r="AI279" s="131"/>
      <c r="AJ279" s="131"/>
      <c r="AK279" s="130"/>
      <c r="AL279" s="385"/>
      <c r="AM279" s="385"/>
      <c r="AN279" s="131"/>
      <c r="AO279" s="131"/>
      <c r="AP279" s="130"/>
      <c r="AQ279" s="385"/>
      <c r="AR279" s="385"/>
      <c r="AS279" s="131"/>
      <c r="AT279" s="131"/>
      <c r="AU279" s="130"/>
      <c r="AV279" s="385"/>
      <c r="AW279" s="385"/>
      <c r="AX279" s="131"/>
      <c r="AY279" s="131"/>
      <c r="AZ279" s="130"/>
      <c r="BA279" s="385"/>
      <c r="BB279" s="385"/>
      <c r="BC279" s="131"/>
      <c r="BD279" s="131"/>
      <c r="BE279" s="130"/>
      <c r="BF279" s="385"/>
      <c r="BG279" s="385"/>
      <c r="BH279" s="131"/>
      <c r="BI279" s="131"/>
      <c r="BJ279" s="130"/>
      <c r="BK279" s="385"/>
      <c r="BL279" s="385"/>
      <c r="BM279" s="131"/>
      <c r="BN279" s="131"/>
      <c r="BO279" s="130"/>
      <c r="BP279" s="385"/>
      <c r="BQ279" s="385"/>
      <c r="BR279" s="131"/>
      <c r="BS279" s="131"/>
      <c r="BT279" s="130"/>
      <c r="BU279" s="385"/>
      <c r="BV279" s="385"/>
      <c r="BW279" s="131"/>
      <c r="BX279" s="131"/>
      <c r="BY279" s="130"/>
      <c r="BZ279" s="385"/>
      <c r="CA279" s="385"/>
      <c r="CB279" s="131"/>
      <c r="CC279" s="131"/>
      <c r="CD279" s="130"/>
      <c r="CE279" s="385"/>
      <c r="CF279" s="385"/>
      <c r="CG279" s="131"/>
      <c r="CH279" s="131"/>
      <c r="CI279" s="130"/>
      <c r="CJ279" s="385"/>
      <c r="CK279" s="385"/>
      <c r="CL279" s="131"/>
      <c r="CM279" s="131"/>
      <c r="CN279" s="130"/>
      <c r="CO279" s="385"/>
      <c r="CP279" s="385"/>
      <c r="CQ279" s="131"/>
      <c r="CR279" s="131"/>
      <c r="CS279" s="130"/>
      <c r="CT279" s="385"/>
      <c r="CU279" s="385"/>
      <c r="CV279" s="131"/>
      <c r="CW279" s="131"/>
      <c r="CX279" s="130"/>
      <c r="CY279" s="385"/>
      <c r="CZ279" s="385"/>
      <c r="DA279" s="131"/>
      <c r="DB279" s="131"/>
      <c r="DC279" s="130"/>
      <c r="DD279" s="385"/>
      <c r="DE279" s="385"/>
      <c r="DF279" s="131"/>
      <c r="DG279" s="131"/>
      <c r="DH279" s="130"/>
      <c r="DI279" s="385"/>
      <c r="DJ279" s="385"/>
      <c r="DK279" s="131"/>
      <c r="DL279" s="131"/>
      <c r="DM279" s="130"/>
      <c r="DN279" s="385"/>
      <c r="DO279" s="385"/>
      <c r="DP279" s="131"/>
      <c r="DQ279" s="131"/>
      <c r="DR279" s="130"/>
      <c r="DS279" s="385"/>
      <c r="DT279" s="385"/>
      <c r="DU279" s="131"/>
      <c r="DV279" s="131"/>
      <c r="DW279" s="130"/>
      <c r="DX279" s="385"/>
      <c r="DY279" s="385"/>
      <c r="DZ279" s="131"/>
      <c r="EA279" s="131"/>
      <c r="EB279" s="130"/>
      <c r="EC279" s="385"/>
      <c r="ED279" s="385"/>
      <c r="EE279" s="131"/>
      <c r="EF279" s="131"/>
      <c r="EG279" s="130"/>
      <c r="EH279" s="385"/>
      <c r="EI279" s="385"/>
      <c r="EJ279" s="131"/>
      <c r="EK279" s="131"/>
      <c r="EL279" s="130"/>
      <c r="EM279" s="385"/>
      <c r="EN279" s="385"/>
      <c r="EO279" s="131"/>
      <c r="EP279" s="131"/>
      <c r="EQ279" s="130"/>
      <c r="ER279" s="385"/>
      <c r="ES279" s="385"/>
      <c r="ET279" s="131"/>
      <c r="EU279" s="131"/>
      <c r="EV279" s="130"/>
      <c r="EW279" s="385"/>
      <c r="EX279" s="385"/>
      <c r="EY279" s="131"/>
      <c r="EZ279" s="131"/>
      <c r="FA279" s="130"/>
      <c r="FB279" s="385"/>
      <c r="FC279" s="385"/>
      <c r="FD279" s="131"/>
      <c r="FE279" s="131"/>
      <c r="FF279" s="130"/>
      <c r="FG279" s="385"/>
      <c r="FH279" s="385"/>
      <c r="FI279" s="131"/>
      <c r="FJ279" s="131"/>
      <c r="FK279" s="130"/>
      <c r="FL279" s="385"/>
      <c r="FM279" s="385"/>
      <c r="FN279" s="131"/>
      <c r="FO279" s="131"/>
      <c r="FP279" s="130"/>
      <c r="FQ279" s="385"/>
      <c r="FR279" s="385"/>
      <c r="FS279" s="131"/>
      <c r="FT279" s="131"/>
      <c r="FU279" s="130"/>
      <c r="FV279" s="385"/>
      <c r="FW279" s="385"/>
      <c r="FX279" s="131"/>
      <c r="FY279" s="131"/>
      <c r="FZ279" s="130"/>
      <c r="GA279" s="385"/>
      <c r="GB279" s="385"/>
      <c r="GC279" s="131"/>
      <c r="GD279" s="131"/>
      <c r="GE279" s="130"/>
      <c r="GF279" s="385"/>
      <c r="GG279" s="385"/>
      <c r="GH279" s="131"/>
      <c r="GI279" s="131"/>
      <c r="GJ279" s="130"/>
      <c r="GK279" s="385"/>
      <c r="GL279" s="385"/>
      <c r="GM279" s="131"/>
      <c r="GN279" s="131"/>
      <c r="GO279" s="130"/>
      <c r="GP279" s="385"/>
      <c r="GQ279" s="385"/>
      <c r="GR279" s="131"/>
      <c r="GS279" s="131"/>
      <c r="GT279" s="130"/>
      <c r="GU279" s="385"/>
      <c r="GV279" s="385"/>
      <c r="GW279" s="131"/>
      <c r="GX279" s="131"/>
      <c r="GY279" s="130"/>
      <c r="GZ279" s="385"/>
      <c r="HA279" s="385"/>
      <c r="HB279" s="131"/>
      <c r="HC279" s="131"/>
      <c r="HD279" s="130"/>
      <c r="HE279" s="385"/>
      <c r="HF279" s="385"/>
      <c r="HG279" s="131"/>
      <c r="HH279" s="131"/>
      <c r="HI279" s="130"/>
      <c r="HJ279" s="385"/>
      <c r="HK279" s="385"/>
      <c r="HL279" s="131"/>
      <c r="HM279" s="131"/>
      <c r="HN279" s="130"/>
      <c r="HO279" s="385"/>
      <c r="HP279" s="385"/>
      <c r="HQ279" s="131"/>
      <c r="HR279" s="131"/>
      <c r="HS279" s="130"/>
      <c r="HT279" s="385"/>
      <c r="HU279" s="385"/>
      <c r="HV279" s="131"/>
      <c r="HW279" s="131"/>
      <c r="HX279" s="130"/>
      <c r="HY279" s="385"/>
      <c r="HZ279" s="385"/>
      <c r="IA279" s="131"/>
      <c r="IB279" s="131"/>
      <c r="IC279" s="130"/>
      <c r="ID279" s="385"/>
      <c r="IE279" s="385"/>
      <c r="IF279" s="131"/>
      <c r="IG279" s="131"/>
      <c r="IH279" s="130"/>
      <c r="II279" s="385"/>
      <c r="IJ279" s="385"/>
      <c r="IK279" s="131"/>
      <c r="IL279" s="131"/>
      <c r="IM279" s="130"/>
      <c r="IN279" s="385"/>
      <c r="IO279" s="385"/>
      <c r="IP279" s="131"/>
      <c r="IQ279" s="131"/>
      <c r="IR279" s="130"/>
      <c r="IS279" s="385"/>
      <c r="IT279" s="385"/>
      <c r="IU279" s="131"/>
      <c r="IV279" s="131"/>
      <c r="IW279" s="130"/>
      <c r="IX279" s="385"/>
      <c r="IY279" s="386"/>
      <c r="IZ279" s="198"/>
      <c r="JA279" s="378"/>
      <c r="JB279" s="256"/>
      <c r="JC279" s="256"/>
    </row>
    <row r="280" spans="1:263" s="3" customFormat="1" x14ac:dyDescent="0.35">
      <c r="A280" s="198"/>
      <c r="B280" s="359"/>
      <c r="C280" s="239"/>
      <c r="D280" s="102" t="s">
        <v>361</v>
      </c>
      <c r="E280" s="102"/>
      <c r="F280" s="384"/>
      <c r="G280" s="131"/>
      <c r="H280" s="325"/>
      <c r="I280" s="202"/>
      <c r="J280" s="324"/>
      <c r="K280" s="131"/>
      <c r="L280" s="131"/>
      <c r="M280" s="385"/>
      <c r="N280" s="385"/>
      <c r="O280" s="131"/>
      <c r="P280" s="131"/>
      <c r="Q280" s="131"/>
      <c r="R280" s="385"/>
      <c r="S280" s="385"/>
      <c r="T280" s="131"/>
      <c r="U280" s="131"/>
      <c r="V280" s="131"/>
      <c r="W280" s="385"/>
      <c r="X280" s="385"/>
      <c r="Y280" s="131"/>
      <c r="Z280" s="131"/>
      <c r="AA280" s="131"/>
      <c r="AB280" s="385"/>
      <c r="AC280" s="385"/>
      <c r="AD280" s="131"/>
      <c r="AE280" s="131"/>
      <c r="AF280" s="131"/>
      <c r="AG280" s="385"/>
      <c r="AH280" s="385"/>
      <c r="AI280" s="131"/>
      <c r="AJ280" s="131"/>
      <c r="AK280" s="131"/>
      <c r="AL280" s="385"/>
      <c r="AM280" s="385"/>
      <c r="AN280" s="131"/>
      <c r="AO280" s="131"/>
      <c r="AP280" s="131"/>
      <c r="AQ280" s="385"/>
      <c r="AR280" s="385"/>
      <c r="AS280" s="131"/>
      <c r="AT280" s="131"/>
      <c r="AU280" s="131"/>
      <c r="AV280" s="385"/>
      <c r="AW280" s="385"/>
      <c r="AX280" s="131"/>
      <c r="AY280" s="131"/>
      <c r="AZ280" s="131"/>
      <c r="BA280" s="385"/>
      <c r="BB280" s="385"/>
      <c r="BC280" s="131"/>
      <c r="BD280" s="131"/>
      <c r="BE280" s="131"/>
      <c r="BF280" s="385"/>
      <c r="BG280" s="385"/>
      <c r="BH280" s="131"/>
      <c r="BI280" s="131"/>
      <c r="BJ280" s="131"/>
      <c r="BK280" s="385"/>
      <c r="BL280" s="385"/>
      <c r="BM280" s="131"/>
      <c r="BN280" s="131"/>
      <c r="BO280" s="131"/>
      <c r="BP280" s="385"/>
      <c r="BQ280" s="385"/>
      <c r="BR280" s="131"/>
      <c r="BS280" s="131"/>
      <c r="BT280" s="131"/>
      <c r="BU280" s="385"/>
      <c r="BV280" s="385"/>
      <c r="BW280" s="131"/>
      <c r="BX280" s="131"/>
      <c r="BY280" s="131"/>
      <c r="BZ280" s="385"/>
      <c r="CA280" s="385"/>
      <c r="CB280" s="131"/>
      <c r="CC280" s="131"/>
      <c r="CD280" s="131"/>
      <c r="CE280" s="385"/>
      <c r="CF280" s="385"/>
      <c r="CG280" s="131"/>
      <c r="CH280" s="131"/>
      <c r="CI280" s="131"/>
      <c r="CJ280" s="385"/>
      <c r="CK280" s="385"/>
      <c r="CL280" s="131"/>
      <c r="CM280" s="131"/>
      <c r="CN280" s="131"/>
      <c r="CO280" s="385"/>
      <c r="CP280" s="385"/>
      <c r="CQ280" s="131"/>
      <c r="CR280" s="131"/>
      <c r="CS280" s="131"/>
      <c r="CT280" s="385"/>
      <c r="CU280" s="385"/>
      <c r="CV280" s="131"/>
      <c r="CW280" s="131"/>
      <c r="CX280" s="131"/>
      <c r="CY280" s="385"/>
      <c r="CZ280" s="385"/>
      <c r="DA280" s="131"/>
      <c r="DB280" s="131"/>
      <c r="DC280" s="131"/>
      <c r="DD280" s="385"/>
      <c r="DE280" s="385"/>
      <c r="DF280" s="131"/>
      <c r="DG280" s="131"/>
      <c r="DH280" s="131"/>
      <c r="DI280" s="385"/>
      <c r="DJ280" s="385"/>
      <c r="DK280" s="131"/>
      <c r="DL280" s="131"/>
      <c r="DM280" s="131"/>
      <c r="DN280" s="385"/>
      <c r="DO280" s="385"/>
      <c r="DP280" s="131"/>
      <c r="DQ280" s="131"/>
      <c r="DR280" s="131"/>
      <c r="DS280" s="385"/>
      <c r="DT280" s="385"/>
      <c r="DU280" s="131"/>
      <c r="DV280" s="131"/>
      <c r="DW280" s="131"/>
      <c r="DX280" s="385"/>
      <c r="DY280" s="385"/>
      <c r="DZ280" s="131"/>
      <c r="EA280" s="131"/>
      <c r="EB280" s="131"/>
      <c r="EC280" s="385"/>
      <c r="ED280" s="385"/>
      <c r="EE280" s="131"/>
      <c r="EF280" s="131"/>
      <c r="EG280" s="131"/>
      <c r="EH280" s="385"/>
      <c r="EI280" s="385"/>
      <c r="EJ280" s="131"/>
      <c r="EK280" s="131"/>
      <c r="EL280" s="131"/>
      <c r="EM280" s="385"/>
      <c r="EN280" s="385"/>
      <c r="EO280" s="131"/>
      <c r="EP280" s="131"/>
      <c r="EQ280" s="131"/>
      <c r="ER280" s="385"/>
      <c r="ES280" s="385"/>
      <c r="ET280" s="131"/>
      <c r="EU280" s="131"/>
      <c r="EV280" s="131"/>
      <c r="EW280" s="385"/>
      <c r="EX280" s="385"/>
      <c r="EY280" s="131"/>
      <c r="EZ280" s="131"/>
      <c r="FA280" s="131"/>
      <c r="FB280" s="385"/>
      <c r="FC280" s="385"/>
      <c r="FD280" s="131"/>
      <c r="FE280" s="131"/>
      <c r="FF280" s="131"/>
      <c r="FG280" s="385"/>
      <c r="FH280" s="385"/>
      <c r="FI280" s="131"/>
      <c r="FJ280" s="131"/>
      <c r="FK280" s="131"/>
      <c r="FL280" s="385"/>
      <c r="FM280" s="385"/>
      <c r="FN280" s="131"/>
      <c r="FO280" s="131"/>
      <c r="FP280" s="131"/>
      <c r="FQ280" s="385"/>
      <c r="FR280" s="385"/>
      <c r="FS280" s="131"/>
      <c r="FT280" s="131"/>
      <c r="FU280" s="131"/>
      <c r="FV280" s="385"/>
      <c r="FW280" s="385"/>
      <c r="FX280" s="131"/>
      <c r="FY280" s="131"/>
      <c r="FZ280" s="131"/>
      <c r="GA280" s="385"/>
      <c r="GB280" s="385"/>
      <c r="GC280" s="131"/>
      <c r="GD280" s="131"/>
      <c r="GE280" s="131"/>
      <c r="GF280" s="385"/>
      <c r="GG280" s="385"/>
      <c r="GH280" s="131"/>
      <c r="GI280" s="131"/>
      <c r="GJ280" s="131"/>
      <c r="GK280" s="385"/>
      <c r="GL280" s="385"/>
      <c r="GM280" s="131"/>
      <c r="GN280" s="131"/>
      <c r="GO280" s="131"/>
      <c r="GP280" s="385"/>
      <c r="GQ280" s="385"/>
      <c r="GR280" s="131"/>
      <c r="GS280" s="131"/>
      <c r="GT280" s="131"/>
      <c r="GU280" s="385"/>
      <c r="GV280" s="385"/>
      <c r="GW280" s="131"/>
      <c r="GX280" s="131"/>
      <c r="GY280" s="131"/>
      <c r="GZ280" s="385"/>
      <c r="HA280" s="385"/>
      <c r="HB280" s="131"/>
      <c r="HC280" s="131"/>
      <c r="HD280" s="131"/>
      <c r="HE280" s="385"/>
      <c r="HF280" s="385"/>
      <c r="HG280" s="131"/>
      <c r="HH280" s="131"/>
      <c r="HI280" s="131"/>
      <c r="HJ280" s="385"/>
      <c r="HK280" s="385"/>
      <c r="HL280" s="131"/>
      <c r="HM280" s="131"/>
      <c r="HN280" s="131"/>
      <c r="HO280" s="385"/>
      <c r="HP280" s="385"/>
      <c r="HQ280" s="131"/>
      <c r="HR280" s="131"/>
      <c r="HS280" s="131"/>
      <c r="HT280" s="385"/>
      <c r="HU280" s="385"/>
      <c r="HV280" s="131"/>
      <c r="HW280" s="131"/>
      <c r="HX280" s="131"/>
      <c r="HY280" s="385"/>
      <c r="HZ280" s="385"/>
      <c r="IA280" s="131"/>
      <c r="IB280" s="131"/>
      <c r="IC280" s="131"/>
      <c r="ID280" s="385"/>
      <c r="IE280" s="385"/>
      <c r="IF280" s="131"/>
      <c r="IG280" s="131"/>
      <c r="IH280" s="131"/>
      <c r="II280" s="385"/>
      <c r="IJ280" s="385"/>
      <c r="IK280" s="131"/>
      <c r="IL280" s="131"/>
      <c r="IM280" s="131"/>
      <c r="IN280" s="385"/>
      <c r="IO280" s="385"/>
      <c r="IP280" s="131"/>
      <c r="IQ280" s="131"/>
      <c r="IR280" s="131"/>
      <c r="IS280" s="385"/>
      <c r="IT280" s="385"/>
      <c r="IU280" s="131"/>
      <c r="IV280" s="131"/>
      <c r="IW280" s="131"/>
      <c r="IX280" s="385"/>
      <c r="IY280" s="386"/>
      <c r="IZ280" s="198"/>
      <c r="JA280" s="378"/>
      <c r="JB280" s="256"/>
      <c r="JC280" s="256"/>
    </row>
    <row r="281" spans="1:263" s="3" customFormat="1" x14ac:dyDescent="0.35">
      <c r="A281" s="198"/>
      <c r="B281" s="359"/>
      <c r="C281" s="239"/>
      <c r="D281" s="102"/>
      <c r="E281" s="102"/>
      <c r="F281" s="384"/>
      <c r="G281" s="131"/>
      <c r="H281" s="325"/>
      <c r="I281" s="202"/>
      <c r="J281" s="324"/>
      <c r="K281" s="131"/>
      <c r="L281" s="131"/>
      <c r="M281" s="385"/>
      <c r="N281" s="385"/>
      <c r="O281" s="131"/>
      <c r="P281" s="131"/>
      <c r="Q281" s="131"/>
      <c r="R281" s="385"/>
      <c r="S281" s="385"/>
      <c r="T281" s="131"/>
      <c r="U281" s="131"/>
      <c r="V281" s="131"/>
      <c r="W281" s="385"/>
      <c r="X281" s="385"/>
      <c r="Y281" s="131"/>
      <c r="Z281" s="131"/>
      <c r="AA281" s="131"/>
      <c r="AB281" s="385"/>
      <c r="AC281" s="385"/>
      <c r="AD281" s="131"/>
      <c r="AE281" s="131"/>
      <c r="AF281" s="131"/>
      <c r="AG281" s="385"/>
      <c r="AH281" s="385"/>
      <c r="AI281" s="131"/>
      <c r="AJ281" s="131"/>
      <c r="AK281" s="131"/>
      <c r="AL281" s="385"/>
      <c r="AM281" s="385"/>
      <c r="AN281" s="131"/>
      <c r="AO281" s="131"/>
      <c r="AP281" s="131"/>
      <c r="AQ281" s="385"/>
      <c r="AR281" s="385"/>
      <c r="AS281" s="131"/>
      <c r="AT281" s="131"/>
      <c r="AU281" s="131"/>
      <c r="AV281" s="385"/>
      <c r="AW281" s="385"/>
      <c r="AX281" s="131"/>
      <c r="AY281" s="131"/>
      <c r="AZ281" s="131"/>
      <c r="BA281" s="385"/>
      <c r="BB281" s="385"/>
      <c r="BC281" s="131"/>
      <c r="BD281" s="131"/>
      <c r="BE281" s="131"/>
      <c r="BF281" s="385"/>
      <c r="BG281" s="385"/>
      <c r="BH281" s="131"/>
      <c r="BI281" s="131"/>
      <c r="BJ281" s="131"/>
      <c r="BK281" s="385"/>
      <c r="BL281" s="385"/>
      <c r="BM281" s="131"/>
      <c r="BN281" s="131"/>
      <c r="BO281" s="131"/>
      <c r="BP281" s="385"/>
      <c r="BQ281" s="385"/>
      <c r="BR281" s="131"/>
      <c r="BS281" s="131"/>
      <c r="BT281" s="131"/>
      <c r="BU281" s="385"/>
      <c r="BV281" s="385"/>
      <c r="BW281" s="131"/>
      <c r="BX281" s="131"/>
      <c r="BY281" s="131"/>
      <c r="BZ281" s="385"/>
      <c r="CA281" s="385"/>
      <c r="CB281" s="131"/>
      <c r="CC281" s="131"/>
      <c r="CD281" s="131"/>
      <c r="CE281" s="385"/>
      <c r="CF281" s="385"/>
      <c r="CG281" s="131"/>
      <c r="CH281" s="131"/>
      <c r="CI281" s="131"/>
      <c r="CJ281" s="385"/>
      <c r="CK281" s="385"/>
      <c r="CL281" s="131"/>
      <c r="CM281" s="131"/>
      <c r="CN281" s="131"/>
      <c r="CO281" s="385"/>
      <c r="CP281" s="385"/>
      <c r="CQ281" s="131"/>
      <c r="CR281" s="131"/>
      <c r="CS281" s="131"/>
      <c r="CT281" s="385"/>
      <c r="CU281" s="385"/>
      <c r="CV281" s="131"/>
      <c r="CW281" s="131"/>
      <c r="CX281" s="131"/>
      <c r="CY281" s="385"/>
      <c r="CZ281" s="385"/>
      <c r="DA281" s="131"/>
      <c r="DB281" s="131"/>
      <c r="DC281" s="131"/>
      <c r="DD281" s="385"/>
      <c r="DE281" s="385"/>
      <c r="DF281" s="131"/>
      <c r="DG281" s="131"/>
      <c r="DH281" s="131"/>
      <c r="DI281" s="385"/>
      <c r="DJ281" s="385"/>
      <c r="DK281" s="131"/>
      <c r="DL281" s="131"/>
      <c r="DM281" s="131"/>
      <c r="DN281" s="385"/>
      <c r="DO281" s="385"/>
      <c r="DP281" s="131"/>
      <c r="DQ281" s="131"/>
      <c r="DR281" s="131"/>
      <c r="DS281" s="385"/>
      <c r="DT281" s="385"/>
      <c r="DU281" s="131"/>
      <c r="DV281" s="131"/>
      <c r="DW281" s="131"/>
      <c r="DX281" s="385"/>
      <c r="DY281" s="385"/>
      <c r="DZ281" s="131"/>
      <c r="EA281" s="131"/>
      <c r="EB281" s="131"/>
      <c r="EC281" s="385"/>
      <c r="ED281" s="385"/>
      <c r="EE281" s="131"/>
      <c r="EF281" s="131"/>
      <c r="EG281" s="131"/>
      <c r="EH281" s="385"/>
      <c r="EI281" s="385"/>
      <c r="EJ281" s="131"/>
      <c r="EK281" s="131"/>
      <c r="EL281" s="131"/>
      <c r="EM281" s="385"/>
      <c r="EN281" s="385"/>
      <c r="EO281" s="131"/>
      <c r="EP281" s="131"/>
      <c r="EQ281" s="131"/>
      <c r="ER281" s="385"/>
      <c r="ES281" s="385"/>
      <c r="ET281" s="131"/>
      <c r="EU281" s="131"/>
      <c r="EV281" s="131"/>
      <c r="EW281" s="385"/>
      <c r="EX281" s="385"/>
      <c r="EY281" s="131"/>
      <c r="EZ281" s="131"/>
      <c r="FA281" s="131"/>
      <c r="FB281" s="385"/>
      <c r="FC281" s="385"/>
      <c r="FD281" s="131"/>
      <c r="FE281" s="131"/>
      <c r="FF281" s="131"/>
      <c r="FG281" s="385"/>
      <c r="FH281" s="385"/>
      <c r="FI281" s="131"/>
      <c r="FJ281" s="131"/>
      <c r="FK281" s="131"/>
      <c r="FL281" s="385"/>
      <c r="FM281" s="385"/>
      <c r="FN281" s="131"/>
      <c r="FO281" s="131"/>
      <c r="FP281" s="131"/>
      <c r="FQ281" s="385"/>
      <c r="FR281" s="385"/>
      <c r="FS281" s="131"/>
      <c r="FT281" s="131"/>
      <c r="FU281" s="131"/>
      <c r="FV281" s="385"/>
      <c r="FW281" s="385"/>
      <c r="FX281" s="131"/>
      <c r="FY281" s="131"/>
      <c r="FZ281" s="131"/>
      <c r="GA281" s="385"/>
      <c r="GB281" s="385"/>
      <c r="GC281" s="131"/>
      <c r="GD281" s="131"/>
      <c r="GE281" s="131"/>
      <c r="GF281" s="385"/>
      <c r="GG281" s="385"/>
      <c r="GH281" s="131"/>
      <c r="GI281" s="131"/>
      <c r="GJ281" s="131"/>
      <c r="GK281" s="385"/>
      <c r="GL281" s="385"/>
      <c r="GM281" s="131"/>
      <c r="GN281" s="131"/>
      <c r="GO281" s="131"/>
      <c r="GP281" s="385"/>
      <c r="GQ281" s="385"/>
      <c r="GR281" s="131"/>
      <c r="GS281" s="131"/>
      <c r="GT281" s="131"/>
      <c r="GU281" s="385"/>
      <c r="GV281" s="385"/>
      <c r="GW281" s="131"/>
      <c r="GX281" s="131"/>
      <c r="GY281" s="131"/>
      <c r="GZ281" s="385"/>
      <c r="HA281" s="385"/>
      <c r="HB281" s="131"/>
      <c r="HC281" s="131"/>
      <c r="HD281" s="131"/>
      <c r="HE281" s="385"/>
      <c r="HF281" s="385"/>
      <c r="HG281" s="131"/>
      <c r="HH281" s="131"/>
      <c r="HI281" s="131"/>
      <c r="HJ281" s="385"/>
      <c r="HK281" s="385"/>
      <c r="HL281" s="131"/>
      <c r="HM281" s="131"/>
      <c r="HN281" s="131"/>
      <c r="HO281" s="385"/>
      <c r="HP281" s="385"/>
      <c r="HQ281" s="131"/>
      <c r="HR281" s="131"/>
      <c r="HS281" s="131"/>
      <c r="HT281" s="385"/>
      <c r="HU281" s="385"/>
      <c r="HV281" s="131"/>
      <c r="HW281" s="131"/>
      <c r="HX281" s="131"/>
      <c r="HY281" s="385"/>
      <c r="HZ281" s="385"/>
      <c r="IA281" s="131"/>
      <c r="IB281" s="131"/>
      <c r="IC281" s="131"/>
      <c r="ID281" s="385"/>
      <c r="IE281" s="385"/>
      <c r="IF281" s="131"/>
      <c r="IG281" s="131"/>
      <c r="IH281" s="131"/>
      <c r="II281" s="385"/>
      <c r="IJ281" s="385"/>
      <c r="IK281" s="131"/>
      <c r="IL281" s="131"/>
      <c r="IM281" s="131"/>
      <c r="IN281" s="385"/>
      <c r="IO281" s="385"/>
      <c r="IP281" s="131"/>
      <c r="IQ281" s="131"/>
      <c r="IR281" s="131"/>
      <c r="IS281" s="385"/>
      <c r="IT281" s="385"/>
      <c r="IU281" s="131"/>
      <c r="IV281" s="131"/>
      <c r="IW281" s="131"/>
      <c r="IX281" s="385"/>
      <c r="IY281" s="386"/>
      <c r="IZ281" s="198"/>
      <c r="JA281" s="378"/>
      <c r="JB281" s="256"/>
      <c r="JC281" s="256"/>
    </row>
    <row r="282" spans="1:263" s="3" customFormat="1" ht="15" thickBot="1" x14ac:dyDescent="0.4">
      <c r="A282" s="198"/>
      <c r="B282" s="359"/>
      <c r="C282" s="239"/>
      <c r="D282" s="102"/>
      <c r="E282" s="102"/>
      <c r="F282" s="384"/>
      <c r="G282" s="131"/>
      <c r="H282" s="325"/>
      <c r="I282" s="202"/>
      <c r="J282" s="324"/>
      <c r="K282" s="131"/>
      <c r="L282" s="131"/>
      <c r="M282" s="385"/>
      <c r="N282" s="385"/>
      <c r="O282" s="131"/>
      <c r="P282" s="131"/>
      <c r="Q282" s="131"/>
      <c r="R282" s="385"/>
      <c r="S282" s="385"/>
      <c r="T282" s="131"/>
      <c r="U282" s="131"/>
      <c r="V282" s="131"/>
      <c r="W282" s="385"/>
      <c r="X282" s="385"/>
      <c r="Y282" s="131"/>
      <c r="Z282" s="131"/>
      <c r="AA282" s="131"/>
      <c r="AB282" s="385"/>
      <c r="AC282" s="385"/>
      <c r="AD282" s="131"/>
      <c r="AE282" s="131"/>
      <c r="AF282" s="131"/>
      <c r="AG282" s="385"/>
      <c r="AH282" s="385"/>
      <c r="AI282" s="131"/>
      <c r="AJ282" s="131"/>
      <c r="AK282" s="131"/>
      <c r="AL282" s="385"/>
      <c r="AM282" s="385"/>
      <c r="AN282" s="131"/>
      <c r="AO282" s="131"/>
      <c r="AP282" s="131"/>
      <c r="AQ282" s="385"/>
      <c r="AR282" s="385"/>
      <c r="AS282" s="131"/>
      <c r="AT282" s="131"/>
      <c r="AU282" s="131"/>
      <c r="AV282" s="385"/>
      <c r="AW282" s="385"/>
      <c r="AX282" s="131"/>
      <c r="AY282" s="131"/>
      <c r="AZ282" s="131"/>
      <c r="BA282" s="385"/>
      <c r="BB282" s="385"/>
      <c r="BC282" s="131"/>
      <c r="BD282" s="131"/>
      <c r="BE282" s="131"/>
      <c r="BF282" s="385"/>
      <c r="BG282" s="385"/>
      <c r="BH282" s="131"/>
      <c r="BI282" s="131"/>
      <c r="BJ282" s="131"/>
      <c r="BK282" s="385"/>
      <c r="BL282" s="385"/>
      <c r="BM282" s="131"/>
      <c r="BN282" s="131"/>
      <c r="BO282" s="131"/>
      <c r="BP282" s="385"/>
      <c r="BQ282" s="385"/>
      <c r="BR282" s="131"/>
      <c r="BS282" s="131"/>
      <c r="BT282" s="131"/>
      <c r="BU282" s="385"/>
      <c r="BV282" s="385"/>
      <c r="BW282" s="131"/>
      <c r="BX282" s="131"/>
      <c r="BY282" s="131"/>
      <c r="BZ282" s="385"/>
      <c r="CA282" s="385"/>
      <c r="CB282" s="131"/>
      <c r="CC282" s="131"/>
      <c r="CD282" s="131"/>
      <c r="CE282" s="385"/>
      <c r="CF282" s="385"/>
      <c r="CG282" s="131"/>
      <c r="CH282" s="131"/>
      <c r="CI282" s="131"/>
      <c r="CJ282" s="385"/>
      <c r="CK282" s="385"/>
      <c r="CL282" s="131"/>
      <c r="CM282" s="131"/>
      <c r="CN282" s="131"/>
      <c r="CO282" s="385"/>
      <c r="CP282" s="385"/>
      <c r="CQ282" s="131"/>
      <c r="CR282" s="131"/>
      <c r="CS282" s="131"/>
      <c r="CT282" s="385"/>
      <c r="CU282" s="385"/>
      <c r="CV282" s="131"/>
      <c r="CW282" s="131"/>
      <c r="CX282" s="131"/>
      <c r="CY282" s="385"/>
      <c r="CZ282" s="385"/>
      <c r="DA282" s="131"/>
      <c r="DB282" s="131"/>
      <c r="DC282" s="131"/>
      <c r="DD282" s="385"/>
      <c r="DE282" s="385"/>
      <c r="DF282" s="131"/>
      <c r="DG282" s="131"/>
      <c r="DH282" s="131"/>
      <c r="DI282" s="385"/>
      <c r="DJ282" s="385"/>
      <c r="DK282" s="131"/>
      <c r="DL282" s="131"/>
      <c r="DM282" s="131"/>
      <c r="DN282" s="385"/>
      <c r="DO282" s="385"/>
      <c r="DP282" s="131"/>
      <c r="DQ282" s="131"/>
      <c r="DR282" s="131"/>
      <c r="DS282" s="385"/>
      <c r="DT282" s="385"/>
      <c r="DU282" s="131"/>
      <c r="DV282" s="131"/>
      <c r="DW282" s="131"/>
      <c r="DX282" s="385"/>
      <c r="DY282" s="385"/>
      <c r="DZ282" s="131"/>
      <c r="EA282" s="131"/>
      <c r="EB282" s="131"/>
      <c r="EC282" s="385"/>
      <c r="ED282" s="385"/>
      <c r="EE282" s="131"/>
      <c r="EF282" s="131"/>
      <c r="EG282" s="131"/>
      <c r="EH282" s="385"/>
      <c r="EI282" s="385"/>
      <c r="EJ282" s="131"/>
      <c r="EK282" s="131"/>
      <c r="EL282" s="131"/>
      <c r="EM282" s="385"/>
      <c r="EN282" s="385"/>
      <c r="EO282" s="131"/>
      <c r="EP282" s="131"/>
      <c r="EQ282" s="131"/>
      <c r="ER282" s="385"/>
      <c r="ES282" s="385"/>
      <c r="ET282" s="131"/>
      <c r="EU282" s="131"/>
      <c r="EV282" s="131"/>
      <c r="EW282" s="385"/>
      <c r="EX282" s="385"/>
      <c r="EY282" s="131"/>
      <c r="EZ282" s="131"/>
      <c r="FA282" s="131"/>
      <c r="FB282" s="385"/>
      <c r="FC282" s="385"/>
      <c r="FD282" s="131"/>
      <c r="FE282" s="131"/>
      <c r="FF282" s="131"/>
      <c r="FG282" s="385"/>
      <c r="FH282" s="385"/>
      <c r="FI282" s="131"/>
      <c r="FJ282" s="131"/>
      <c r="FK282" s="131"/>
      <c r="FL282" s="385"/>
      <c r="FM282" s="385"/>
      <c r="FN282" s="131"/>
      <c r="FO282" s="131"/>
      <c r="FP282" s="131"/>
      <c r="FQ282" s="385"/>
      <c r="FR282" s="385"/>
      <c r="FS282" s="131"/>
      <c r="FT282" s="131"/>
      <c r="FU282" s="131"/>
      <c r="FV282" s="385"/>
      <c r="FW282" s="385"/>
      <c r="FX282" s="131"/>
      <c r="FY282" s="131"/>
      <c r="FZ282" s="131"/>
      <c r="GA282" s="385"/>
      <c r="GB282" s="385"/>
      <c r="GC282" s="131"/>
      <c r="GD282" s="131"/>
      <c r="GE282" s="131"/>
      <c r="GF282" s="385"/>
      <c r="GG282" s="385"/>
      <c r="GH282" s="131"/>
      <c r="GI282" s="131"/>
      <c r="GJ282" s="131"/>
      <c r="GK282" s="385"/>
      <c r="GL282" s="385"/>
      <c r="GM282" s="131"/>
      <c r="GN282" s="131"/>
      <c r="GO282" s="131"/>
      <c r="GP282" s="385"/>
      <c r="GQ282" s="385"/>
      <c r="GR282" s="131"/>
      <c r="GS282" s="131"/>
      <c r="GT282" s="131"/>
      <c r="GU282" s="385"/>
      <c r="GV282" s="385"/>
      <c r="GW282" s="131"/>
      <c r="GX282" s="131"/>
      <c r="GY282" s="131"/>
      <c r="GZ282" s="385"/>
      <c r="HA282" s="385"/>
      <c r="HB282" s="131"/>
      <c r="HC282" s="131"/>
      <c r="HD282" s="131"/>
      <c r="HE282" s="385"/>
      <c r="HF282" s="385"/>
      <c r="HG282" s="131"/>
      <c r="HH282" s="131"/>
      <c r="HI282" s="131"/>
      <c r="HJ282" s="385"/>
      <c r="HK282" s="385"/>
      <c r="HL282" s="131"/>
      <c r="HM282" s="131"/>
      <c r="HN282" s="131"/>
      <c r="HO282" s="385"/>
      <c r="HP282" s="385"/>
      <c r="HQ282" s="131"/>
      <c r="HR282" s="131"/>
      <c r="HS282" s="131"/>
      <c r="HT282" s="385"/>
      <c r="HU282" s="385"/>
      <c r="HV282" s="131"/>
      <c r="HW282" s="131"/>
      <c r="HX282" s="131"/>
      <c r="HY282" s="385"/>
      <c r="HZ282" s="385"/>
      <c r="IA282" s="131"/>
      <c r="IB282" s="131"/>
      <c r="IC282" s="131"/>
      <c r="ID282" s="385"/>
      <c r="IE282" s="385"/>
      <c r="IF282" s="131"/>
      <c r="IG282" s="131"/>
      <c r="IH282" s="131"/>
      <c r="II282" s="385"/>
      <c r="IJ282" s="385"/>
      <c r="IK282" s="131"/>
      <c r="IL282" s="131"/>
      <c r="IM282" s="131"/>
      <c r="IN282" s="385"/>
      <c r="IO282" s="385"/>
      <c r="IP282" s="131"/>
      <c r="IQ282" s="131"/>
      <c r="IR282" s="131"/>
      <c r="IS282" s="385"/>
      <c r="IT282" s="385"/>
      <c r="IU282" s="131"/>
      <c r="IV282" s="131"/>
      <c r="IW282" s="131"/>
      <c r="IX282" s="385"/>
      <c r="IY282" s="386"/>
      <c r="IZ282" s="198"/>
      <c r="JA282" s="378"/>
      <c r="JB282" s="256"/>
      <c r="JC282" s="256"/>
    </row>
    <row r="283" spans="1:263" s="127" customFormat="1" ht="28.5" customHeight="1" thickBot="1" x14ac:dyDescent="0.4">
      <c r="A283" s="419"/>
      <c r="B283" s="420"/>
      <c r="C283" s="126" t="s">
        <v>502</v>
      </c>
      <c r="D283" s="248" t="s">
        <v>356</v>
      </c>
      <c r="E283" s="421"/>
      <c r="F283" s="286"/>
      <c r="G283" s="250"/>
      <c r="H283" s="422"/>
      <c r="I283" s="423"/>
      <c r="J283" s="424"/>
      <c r="K283" s="251"/>
      <c r="L283" s="251"/>
      <c r="M283" s="251"/>
      <c r="N283" s="251"/>
      <c r="O283" s="425"/>
      <c r="P283" s="251"/>
      <c r="Q283" s="251"/>
      <c r="R283" s="251"/>
      <c r="S283" s="251"/>
      <c r="T283" s="425"/>
      <c r="U283" s="251"/>
      <c r="V283" s="251"/>
      <c r="W283" s="251"/>
      <c r="X283" s="251"/>
      <c r="Y283" s="425"/>
      <c r="Z283" s="251"/>
      <c r="AA283" s="251"/>
      <c r="AB283" s="251"/>
      <c r="AC283" s="251"/>
      <c r="AD283" s="425"/>
      <c r="AE283" s="251"/>
      <c r="AF283" s="251"/>
      <c r="AG283" s="251"/>
      <c r="AH283" s="251"/>
      <c r="AI283" s="425"/>
      <c r="AJ283" s="251"/>
      <c r="AK283" s="251"/>
      <c r="AL283" s="251"/>
      <c r="AM283" s="251"/>
      <c r="AN283" s="425"/>
      <c r="AO283" s="251"/>
      <c r="AP283" s="251"/>
      <c r="AQ283" s="251"/>
      <c r="AR283" s="251"/>
      <c r="AS283" s="425"/>
      <c r="AT283" s="251"/>
      <c r="AU283" s="251"/>
      <c r="AV283" s="251"/>
      <c r="AW283" s="251"/>
      <c r="AX283" s="425"/>
      <c r="AY283" s="251"/>
      <c r="AZ283" s="251"/>
      <c r="BA283" s="251"/>
      <c r="BB283" s="251"/>
      <c r="BC283" s="425"/>
      <c r="BD283" s="251"/>
      <c r="BE283" s="251"/>
      <c r="BF283" s="251"/>
      <c r="BG283" s="251"/>
      <c r="BH283" s="425"/>
      <c r="BI283" s="251"/>
      <c r="BJ283" s="251"/>
      <c r="BK283" s="251"/>
      <c r="BL283" s="251"/>
      <c r="BM283" s="425"/>
      <c r="BN283" s="251"/>
      <c r="BO283" s="251"/>
      <c r="BP283" s="251"/>
      <c r="BQ283" s="251"/>
      <c r="BR283" s="425"/>
      <c r="BS283" s="251"/>
      <c r="BT283" s="251"/>
      <c r="BU283" s="251"/>
      <c r="BV283" s="251"/>
      <c r="BW283" s="425"/>
      <c r="BX283" s="251"/>
      <c r="BY283" s="251"/>
      <c r="BZ283" s="251"/>
      <c r="CA283" s="251"/>
      <c r="CB283" s="425"/>
      <c r="CC283" s="251"/>
      <c r="CD283" s="251"/>
      <c r="CE283" s="251"/>
      <c r="CF283" s="251"/>
      <c r="CG283" s="425"/>
      <c r="CH283" s="251"/>
      <c r="CI283" s="251"/>
      <c r="CJ283" s="251"/>
      <c r="CK283" s="251"/>
      <c r="CL283" s="425"/>
      <c r="CM283" s="251"/>
      <c r="CN283" s="251"/>
      <c r="CO283" s="251"/>
      <c r="CP283" s="251"/>
      <c r="CQ283" s="425"/>
      <c r="CR283" s="251"/>
      <c r="CS283" s="251"/>
      <c r="CT283" s="251"/>
      <c r="CU283" s="251"/>
      <c r="CV283" s="425"/>
      <c r="CW283" s="251"/>
      <c r="CX283" s="251"/>
      <c r="CY283" s="251"/>
      <c r="CZ283" s="251"/>
      <c r="DA283" s="425"/>
      <c r="DB283" s="251"/>
      <c r="DC283" s="251"/>
      <c r="DD283" s="251"/>
      <c r="DE283" s="251"/>
      <c r="DF283" s="425"/>
      <c r="DG283" s="251"/>
      <c r="DH283" s="251"/>
      <c r="DI283" s="251"/>
      <c r="DJ283" s="251"/>
      <c r="DK283" s="425"/>
      <c r="DL283" s="251"/>
      <c r="DM283" s="251"/>
      <c r="DN283" s="251"/>
      <c r="DO283" s="251"/>
      <c r="DP283" s="425"/>
      <c r="DQ283" s="251"/>
      <c r="DR283" s="251"/>
      <c r="DS283" s="251"/>
      <c r="DT283" s="251"/>
      <c r="DU283" s="425"/>
      <c r="DV283" s="251"/>
      <c r="DW283" s="251"/>
      <c r="DX283" s="251"/>
      <c r="DY283" s="251"/>
      <c r="DZ283" s="425"/>
      <c r="EA283" s="251"/>
      <c r="EB283" s="251"/>
      <c r="EC283" s="251"/>
      <c r="ED283" s="251"/>
      <c r="EE283" s="425"/>
      <c r="EF283" s="251"/>
      <c r="EG283" s="251"/>
      <c r="EH283" s="251"/>
      <c r="EI283" s="251"/>
      <c r="EJ283" s="425"/>
      <c r="EK283" s="251"/>
      <c r="EL283" s="251"/>
      <c r="EM283" s="251"/>
      <c r="EN283" s="251"/>
      <c r="EO283" s="425"/>
      <c r="EP283" s="251"/>
      <c r="EQ283" s="251"/>
      <c r="ER283" s="251"/>
      <c r="ES283" s="251"/>
      <c r="ET283" s="425"/>
      <c r="EU283" s="251"/>
      <c r="EV283" s="251"/>
      <c r="EW283" s="251"/>
      <c r="EX283" s="251"/>
      <c r="EY283" s="425"/>
      <c r="EZ283" s="251"/>
      <c r="FA283" s="251"/>
      <c r="FB283" s="251"/>
      <c r="FC283" s="251"/>
      <c r="FD283" s="425"/>
      <c r="FE283" s="251"/>
      <c r="FF283" s="251"/>
      <c r="FG283" s="251"/>
      <c r="FH283" s="251"/>
      <c r="FI283" s="425"/>
      <c r="FJ283" s="251"/>
      <c r="FK283" s="251"/>
      <c r="FL283" s="251"/>
      <c r="FM283" s="251"/>
      <c r="FN283" s="425"/>
      <c r="FO283" s="251"/>
      <c r="FP283" s="251"/>
      <c r="FQ283" s="251"/>
      <c r="FR283" s="251"/>
      <c r="FS283" s="425"/>
      <c r="FT283" s="251"/>
      <c r="FU283" s="251"/>
      <c r="FV283" s="251"/>
      <c r="FW283" s="251"/>
      <c r="FX283" s="425"/>
      <c r="FY283" s="251"/>
      <c r="FZ283" s="251"/>
      <c r="GA283" s="251"/>
      <c r="GB283" s="251"/>
      <c r="GC283" s="425"/>
      <c r="GD283" s="251"/>
      <c r="GE283" s="251"/>
      <c r="GF283" s="251"/>
      <c r="GG283" s="251"/>
      <c r="GH283" s="425"/>
      <c r="GI283" s="251"/>
      <c r="GJ283" s="251"/>
      <c r="GK283" s="251"/>
      <c r="GL283" s="251"/>
      <c r="GM283" s="425"/>
      <c r="GN283" s="251"/>
      <c r="GO283" s="251"/>
      <c r="GP283" s="251"/>
      <c r="GQ283" s="251"/>
      <c r="GR283" s="425"/>
      <c r="GS283" s="251"/>
      <c r="GT283" s="251"/>
      <c r="GU283" s="251"/>
      <c r="GV283" s="251"/>
      <c r="GW283" s="425"/>
      <c r="GX283" s="251"/>
      <c r="GY283" s="251"/>
      <c r="GZ283" s="251"/>
      <c r="HA283" s="251"/>
      <c r="HB283" s="425"/>
      <c r="HC283" s="251"/>
      <c r="HD283" s="251"/>
      <c r="HE283" s="251"/>
      <c r="HF283" s="251"/>
      <c r="HG283" s="425"/>
      <c r="HH283" s="251"/>
      <c r="HI283" s="251"/>
      <c r="HJ283" s="251"/>
      <c r="HK283" s="251"/>
      <c r="HL283" s="425"/>
      <c r="HM283" s="251"/>
      <c r="HN283" s="251"/>
      <c r="HO283" s="251"/>
      <c r="HP283" s="251"/>
      <c r="HQ283" s="425"/>
      <c r="HR283" s="251"/>
      <c r="HS283" s="251"/>
      <c r="HT283" s="251"/>
      <c r="HU283" s="251"/>
      <c r="HV283" s="425"/>
      <c r="HW283" s="251"/>
      <c r="HX283" s="251"/>
      <c r="HY283" s="251"/>
      <c r="HZ283" s="251"/>
      <c r="IA283" s="425"/>
      <c r="IB283" s="251"/>
      <c r="IC283" s="251"/>
      <c r="ID283" s="251"/>
      <c r="IE283" s="251"/>
      <c r="IF283" s="425"/>
      <c r="IG283" s="251"/>
      <c r="IH283" s="251"/>
      <c r="II283" s="251"/>
      <c r="IJ283" s="251"/>
      <c r="IK283" s="425"/>
      <c r="IL283" s="251"/>
      <c r="IM283" s="251"/>
      <c r="IN283" s="251"/>
      <c r="IO283" s="251"/>
      <c r="IP283" s="425"/>
      <c r="IQ283" s="251"/>
      <c r="IR283" s="251"/>
      <c r="IS283" s="251"/>
      <c r="IT283" s="251"/>
      <c r="IU283" s="425"/>
      <c r="IV283" s="251"/>
      <c r="IW283" s="251"/>
      <c r="IX283" s="251"/>
      <c r="IY283" s="426"/>
      <c r="IZ283" s="198"/>
      <c r="JA283" s="427"/>
      <c r="JB283" s="428"/>
      <c r="JC283" s="428"/>
    </row>
    <row r="284" spans="1:263" s="3" customFormat="1" x14ac:dyDescent="0.35">
      <c r="A284" s="198"/>
      <c r="B284" s="359"/>
      <c r="C284" s="239"/>
      <c r="D284" s="102"/>
      <c r="E284" s="102"/>
      <c r="F284" s="384"/>
      <c r="G284" s="131"/>
      <c r="H284" s="325"/>
      <c r="I284" s="202"/>
      <c r="J284" s="324"/>
      <c r="K284" s="131"/>
      <c r="L284" s="131"/>
      <c r="M284" s="385"/>
      <c r="N284" s="385"/>
      <c r="O284" s="131"/>
      <c r="P284" s="131"/>
      <c r="Q284" s="131"/>
      <c r="R284" s="385"/>
      <c r="S284" s="385"/>
      <c r="T284" s="131"/>
      <c r="U284" s="131"/>
      <c r="V284" s="131"/>
      <c r="W284" s="385"/>
      <c r="X284" s="385"/>
      <c r="Y284" s="131"/>
      <c r="Z284" s="131"/>
      <c r="AA284" s="131"/>
      <c r="AB284" s="385"/>
      <c r="AC284" s="385"/>
      <c r="AD284" s="131"/>
      <c r="AE284" s="131"/>
      <c r="AF284" s="131"/>
      <c r="AG284" s="385"/>
      <c r="AH284" s="385"/>
      <c r="AI284" s="131"/>
      <c r="AJ284" s="131"/>
      <c r="AK284" s="131"/>
      <c r="AL284" s="385"/>
      <c r="AM284" s="385"/>
      <c r="AN284" s="131"/>
      <c r="AO284" s="131"/>
      <c r="AP284" s="131"/>
      <c r="AQ284" s="385"/>
      <c r="AR284" s="385"/>
      <c r="AS284" s="131"/>
      <c r="AT284" s="131"/>
      <c r="AU284" s="131"/>
      <c r="AV284" s="385"/>
      <c r="AW284" s="385"/>
      <c r="AX284" s="131"/>
      <c r="AY284" s="131"/>
      <c r="AZ284" s="131"/>
      <c r="BA284" s="385"/>
      <c r="BB284" s="385"/>
      <c r="BC284" s="131"/>
      <c r="BD284" s="131"/>
      <c r="BE284" s="131"/>
      <c r="BF284" s="385"/>
      <c r="BG284" s="385"/>
      <c r="BH284" s="131"/>
      <c r="BI284" s="131"/>
      <c r="BJ284" s="131"/>
      <c r="BK284" s="385"/>
      <c r="BL284" s="385"/>
      <c r="BM284" s="131"/>
      <c r="BN284" s="131"/>
      <c r="BO284" s="131"/>
      <c r="BP284" s="385"/>
      <c r="BQ284" s="385"/>
      <c r="BR284" s="131"/>
      <c r="BS284" s="131"/>
      <c r="BT284" s="131"/>
      <c r="BU284" s="385"/>
      <c r="BV284" s="385"/>
      <c r="BW284" s="131"/>
      <c r="BX284" s="131"/>
      <c r="BY284" s="131"/>
      <c r="BZ284" s="385"/>
      <c r="CA284" s="385"/>
      <c r="CB284" s="131"/>
      <c r="CC284" s="131"/>
      <c r="CD284" s="131"/>
      <c r="CE284" s="385"/>
      <c r="CF284" s="385"/>
      <c r="CG284" s="131"/>
      <c r="CH284" s="131"/>
      <c r="CI284" s="131"/>
      <c r="CJ284" s="385"/>
      <c r="CK284" s="385"/>
      <c r="CL284" s="131"/>
      <c r="CM284" s="131"/>
      <c r="CN284" s="131"/>
      <c r="CO284" s="385"/>
      <c r="CP284" s="385"/>
      <c r="CQ284" s="131"/>
      <c r="CR284" s="131"/>
      <c r="CS284" s="131"/>
      <c r="CT284" s="385"/>
      <c r="CU284" s="385"/>
      <c r="CV284" s="131"/>
      <c r="CW284" s="131"/>
      <c r="CX284" s="131"/>
      <c r="CY284" s="385"/>
      <c r="CZ284" s="385"/>
      <c r="DA284" s="131"/>
      <c r="DB284" s="131"/>
      <c r="DC284" s="131"/>
      <c r="DD284" s="385"/>
      <c r="DE284" s="385"/>
      <c r="DF284" s="131"/>
      <c r="DG284" s="131"/>
      <c r="DH284" s="131"/>
      <c r="DI284" s="385"/>
      <c r="DJ284" s="385"/>
      <c r="DK284" s="131"/>
      <c r="DL284" s="131"/>
      <c r="DM284" s="131"/>
      <c r="DN284" s="385"/>
      <c r="DO284" s="385"/>
      <c r="DP284" s="131"/>
      <c r="DQ284" s="131"/>
      <c r="DR284" s="131"/>
      <c r="DS284" s="385"/>
      <c r="DT284" s="385"/>
      <c r="DU284" s="131"/>
      <c r="DV284" s="131"/>
      <c r="DW284" s="131"/>
      <c r="DX284" s="385"/>
      <c r="DY284" s="385"/>
      <c r="DZ284" s="131"/>
      <c r="EA284" s="131"/>
      <c r="EB284" s="131"/>
      <c r="EC284" s="385"/>
      <c r="ED284" s="385"/>
      <c r="EE284" s="131"/>
      <c r="EF284" s="131"/>
      <c r="EG284" s="131"/>
      <c r="EH284" s="385"/>
      <c r="EI284" s="385"/>
      <c r="EJ284" s="131"/>
      <c r="EK284" s="131"/>
      <c r="EL284" s="131"/>
      <c r="EM284" s="385"/>
      <c r="EN284" s="385"/>
      <c r="EO284" s="131"/>
      <c r="EP284" s="131"/>
      <c r="EQ284" s="131"/>
      <c r="ER284" s="385"/>
      <c r="ES284" s="385"/>
      <c r="ET284" s="131"/>
      <c r="EU284" s="131"/>
      <c r="EV284" s="131"/>
      <c r="EW284" s="385"/>
      <c r="EX284" s="385"/>
      <c r="EY284" s="131"/>
      <c r="EZ284" s="131"/>
      <c r="FA284" s="131"/>
      <c r="FB284" s="385"/>
      <c r="FC284" s="385"/>
      <c r="FD284" s="131"/>
      <c r="FE284" s="131"/>
      <c r="FF284" s="131"/>
      <c r="FG284" s="385"/>
      <c r="FH284" s="385"/>
      <c r="FI284" s="131"/>
      <c r="FJ284" s="131"/>
      <c r="FK284" s="131"/>
      <c r="FL284" s="385"/>
      <c r="FM284" s="385"/>
      <c r="FN284" s="131"/>
      <c r="FO284" s="131"/>
      <c r="FP284" s="131"/>
      <c r="FQ284" s="385"/>
      <c r="FR284" s="385"/>
      <c r="FS284" s="131"/>
      <c r="FT284" s="131"/>
      <c r="FU284" s="131"/>
      <c r="FV284" s="385"/>
      <c r="FW284" s="385"/>
      <c r="FX284" s="131"/>
      <c r="FY284" s="131"/>
      <c r="FZ284" s="131"/>
      <c r="GA284" s="385"/>
      <c r="GB284" s="385"/>
      <c r="GC284" s="131"/>
      <c r="GD284" s="131"/>
      <c r="GE284" s="131"/>
      <c r="GF284" s="385"/>
      <c r="GG284" s="385"/>
      <c r="GH284" s="131"/>
      <c r="GI284" s="131"/>
      <c r="GJ284" s="131"/>
      <c r="GK284" s="385"/>
      <c r="GL284" s="385"/>
      <c r="GM284" s="131"/>
      <c r="GN284" s="131"/>
      <c r="GO284" s="131"/>
      <c r="GP284" s="385"/>
      <c r="GQ284" s="385"/>
      <c r="GR284" s="131"/>
      <c r="GS284" s="131"/>
      <c r="GT284" s="131"/>
      <c r="GU284" s="385"/>
      <c r="GV284" s="385"/>
      <c r="GW284" s="131"/>
      <c r="GX284" s="131"/>
      <c r="GY284" s="131"/>
      <c r="GZ284" s="385"/>
      <c r="HA284" s="385"/>
      <c r="HB284" s="131"/>
      <c r="HC284" s="131"/>
      <c r="HD284" s="131"/>
      <c r="HE284" s="385"/>
      <c r="HF284" s="385"/>
      <c r="HG284" s="131"/>
      <c r="HH284" s="131"/>
      <c r="HI284" s="131"/>
      <c r="HJ284" s="385"/>
      <c r="HK284" s="385"/>
      <c r="HL284" s="131"/>
      <c r="HM284" s="131"/>
      <c r="HN284" s="131"/>
      <c r="HO284" s="385"/>
      <c r="HP284" s="385"/>
      <c r="HQ284" s="131"/>
      <c r="HR284" s="131"/>
      <c r="HS284" s="131"/>
      <c r="HT284" s="385"/>
      <c r="HU284" s="385"/>
      <c r="HV284" s="131"/>
      <c r="HW284" s="131"/>
      <c r="HX284" s="131"/>
      <c r="HY284" s="385"/>
      <c r="HZ284" s="385"/>
      <c r="IA284" s="131"/>
      <c r="IB284" s="131"/>
      <c r="IC284" s="131"/>
      <c r="ID284" s="385"/>
      <c r="IE284" s="385"/>
      <c r="IF284" s="131"/>
      <c r="IG284" s="131"/>
      <c r="IH284" s="131"/>
      <c r="II284" s="385"/>
      <c r="IJ284" s="385"/>
      <c r="IK284" s="131"/>
      <c r="IL284" s="131"/>
      <c r="IM284" s="131"/>
      <c r="IN284" s="385"/>
      <c r="IO284" s="385"/>
      <c r="IP284" s="131"/>
      <c r="IQ284" s="131"/>
      <c r="IR284" s="131"/>
      <c r="IS284" s="385"/>
      <c r="IT284" s="385"/>
      <c r="IU284" s="131"/>
      <c r="IV284" s="131"/>
      <c r="IW284" s="131"/>
      <c r="IX284" s="385"/>
      <c r="IY284" s="386"/>
      <c r="IZ284" s="198"/>
      <c r="JA284" s="378"/>
      <c r="JB284" s="256"/>
      <c r="JC284" s="256"/>
    </row>
    <row r="285" spans="1:263" s="3" customFormat="1" x14ac:dyDescent="0.35">
      <c r="A285" s="198"/>
      <c r="B285" s="359"/>
      <c r="C285" s="126" t="s">
        <v>503</v>
      </c>
      <c r="D285" s="102" t="s">
        <v>504</v>
      </c>
      <c r="E285" s="102"/>
      <c r="F285" s="285"/>
      <c r="G285" s="110"/>
      <c r="H285" s="325"/>
      <c r="I285" s="202"/>
      <c r="J285" s="324"/>
      <c r="K285" s="131"/>
      <c r="L285" s="429"/>
      <c r="M285" s="385"/>
      <c r="N285" s="385"/>
      <c r="O285" s="131"/>
      <c r="P285" s="131"/>
      <c r="Q285" s="429"/>
      <c r="R285" s="385"/>
      <c r="S285" s="385"/>
      <c r="T285" s="131"/>
      <c r="U285" s="131"/>
      <c r="V285" s="429"/>
      <c r="W285" s="385"/>
      <c r="X285" s="385"/>
      <c r="Y285" s="131"/>
      <c r="Z285" s="131"/>
      <c r="AA285" s="429"/>
      <c r="AB285" s="385"/>
      <c r="AC285" s="385"/>
      <c r="AD285" s="131"/>
      <c r="AE285" s="131"/>
      <c r="AF285" s="429"/>
      <c r="AG285" s="385"/>
      <c r="AH285" s="385"/>
      <c r="AI285" s="131"/>
      <c r="AJ285" s="131"/>
      <c r="AK285" s="429"/>
      <c r="AL285" s="385"/>
      <c r="AM285" s="385"/>
      <c r="AN285" s="131"/>
      <c r="AO285" s="131"/>
      <c r="AP285" s="429"/>
      <c r="AQ285" s="385"/>
      <c r="AR285" s="385"/>
      <c r="AS285" s="131"/>
      <c r="AT285" s="131"/>
      <c r="AU285" s="429"/>
      <c r="AV285" s="385"/>
      <c r="AW285" s="385"/>
      <c r="AX285" s="131"/>
      <c r="AY285" s="131"/>
      <c r="AZ285" s="429"/>
      <c r="BA285" s="385"/>
      <c r="BB285" s="385"/>
      <c r="BC285" s="131"/>
      <c r="BD285" s="131"/>
      <c r="BE285" s="429"/>
      <c r="BF285" s="385"/>
      <c r="BG285" s="385"/>
      <c r="BH285" s="131"/>
      <c r="BI285" s="131"/>
      <c r="BJ285" s="429"/>
      <c r="BK285" s="385"/>
      <c r="BL285" s="385"/>
      <c r="BM285" s="131"/>
      <c r="BN285" s="131"/>
      <c r="BO285" s="429"/>
      <c r="BP285" s="385"/>
      <c r="BQ285" s="385"/>
      <c r="BR285" s="131"/>
      <c r="BS285" s="131"/>
      <c r="BT285" s="429"/>
      <c r="BU285" s="385"/>
      <c r="BV285" s="385"/>
      <c r="BW285" s="131"/>
      <c r="BX285" s="131"/>
      <c r="BY285" s="429"/>
      <c r="BZ285" s="385"/>
      <c r="CA285" s="385"/>
      <c r="CB285" s="131"/>
      <c r="CC285" s="131"/>
      <c r="CD285" s="429"/>
      <c r="CE285" s="385"/>
      <c r="CF285" s="385"/>
      <c r="CG285" s="131"/>
      <c r="CH285" s="131"/>
      <c r="CI285" s="429"/>
      <c r="CJ285" s="385"/>
      <c r="CK285" s="385"/>
      <c r="CL285" s="131"/>
      <c r="CM285" s="131"/>
      <c r="CN285" s="429"/>
      <c r="CO285" s="385"/>
      <c r="CP285" s="385"/>
      <c r="CQ285" s="131"/>
      <c r="CR285" s="131"/>
      <c r="CS285" s="429"/>
      <c r="CT285" s="385"/>
      <c r="CU285" s="385"/>
      <c r="CV285" s="131"/>
      <c r="CW285" s="131"/>
      <c r="CX285" s="429"/>
      <c r="CY285" s="385"/>
      <c r="CZ285" s="385"/>
      <c r="DA285" s="131"/>
      <c r="DB285" s="131"/>
      <c r="DC285" s="429"/>
      <c r="DD285" s="385"/>
      <c r="DE285" s="385"/>
      <c r="DF285" s="131"/>
      <c r="DG285" s="131"/>
      <c r="DH285" s="429"/>
      <c r="DI285" s="385"/>
      <c r="DJ285" s="385"/>
      <c r="DK285" s="131"/>
      <c r="DL285" s="131"/>
      <c r="DM285" s="429"/>
      <c r="DN285" s="385"/>
      <c r="DO285" s="385"/>
      <c r="DP285" s="131"/>
      <c r="DQ285" s="131"/>
      <c r="DR285" s="429"/>
      <c r="DS285" s="385"/>
      <c r="DT285" s="385"/>
      <c r="DU285" s="131"/>
      <c r="DV285" s="131"/>
      <c r="DW285" s="429"/>
      <c r="DX285" s="385"/>
      <c r="DY285" s="385"/>
      <c r="DZ285" s="131"/>
      <c r="EA285" s="131"/>
      <c r="EB285" s="429"/>
      <c r="EC285" s="385"/>
      <c r="ED285" s="385"/>
      <c r="EE285" s="131"/>
      <c r="EF285" s="131"/>
      <c r="EG285" s="429"/>
      <c r="EH285" s="385"/>
      <c r="EI285" s="385"/>
      <c r="EJ285" s="131"/>
      <c r="EK285" s="131"/>
      <c r="EL285" s="429"/>
      <c r="EM285" s="385"/>
      <c r="EN285" s="385"/>
      <c r="EO285" s="131"/>
      <c r="EP285" s="131"/>
      <c r="EQ285" s="429"/>
      <c r="ER285" s="385"/>
      <c r="ES285" s="385"/>
      <c r="ET285" s="131"/>
      <c r="EU285" s="131"/>
      <c r="EV285" s="429"/>
      <c r="EW285" s="385"/>
      <c r="EX285" s="385"/>
      <c r="EY285" s="131"/>
      <c r="EZ285" s="131"/>
      <c r="FA285" s="429"/>
      <c r="FB285" s="385"/>
      <c r="FC285" s="385"/>
      <c r="FD285" s="131"/>
      <c r="FE285" s="131"/>
      <c r="FF285" s="429"/>
      <c r="FG285" s="385"/>
      <c r="FH285" s="385"/>
      <c r="FI285" s="131"/>
      <c r="FJ285" s="131"/>
      <c r="FK285" s="429"/>
      <c r="FL285" s="385"/>
      <c r="FM285" s="385"/>
      <c r="FN285" s="131"/>
      <c r="FO285" s="131"/>
      <c r="FP285" s="429"/>
      <c r="FQ285" s="385"/>
      <c r="FR285" s="385"/>
      <c r="FS285" s="131"/>
      <c r="FT285" s="131"/>
      <c r="FU285" s="429"/>
      <c r="FV285" s="385"/>
      <c r="FW285" s="385"/>
      <c r="FX285" s="131"/>
      <c r="FY285" s="131"/>
      <c r="FZ285" s="429"/>
      <c r="GA285" s="385"/>
      <c r="GB285" s="385"/>
      <c r="GC285" s="131"/>
      <c r="GD285" s="131"/>
      <c r="GE285" s="429"/>
      <c r="GF285" s="385"/>
      <c r="GG285" s="385"/>
      <c r="GH285" s="131"/>
      <c r="GI285" s="131"/>
      <c r="GJ285" s="429"/>
      <c r="GK285" s="385"/>
      <c r="GL285" s="385"/>
      <c r="GM285" s="131"/>
      <c r="GN285" s="131"/>
      <c r="GO285" s="429"/>
      <c r="GP285" s="385"/>
      <c r="GQ285" s="385"/>
      <c r="GR285" s="131"/>
      <c r="GS285" s="131"/>
      <c r="GT285" s="429"/>
      <c r="GU285" s="385"/>
      <c r="GV285" s="385"/>
      <c r="GW285" s="131"/>
      <c r="GX285" s="131"/>
      <c r="GY285" s="429"/>
      <c r="GZ285" s="385"/>
      <c r="HA285" s="385"/>
      <c r="HB285" s="131"/>
      <c r="HC285" s="131"/>
      <c r="HD285" s="429"/>
      <c r="HE285" s="385"/>
      <c r="HF285" s="385"/>
      <c r="HG285" s="131"/>
      <c r="HH285" s="131"/>
      <c r="HI285" s="429"/>
      <c r="HJ285" s="385"/>
      <c r="HK285" s="385"/>
      <c r="HL285" s="131"/>
      <c r="HM285" s="131"/>
      <c r="HN285" s="429"/>
      <c r="HO285" s="385"/>
      <c r="HP285" s="385"/>
      <c r="HQ285" s="131"/>
      <c r="HR285" s="131"/>
      <c r="HS285" s="429"/>
      <c r="HT285" s="385"/>
      <c r="HU285" s="385"/>
      <c r="HV285" s="131"/>
      <c r="HW285" s="131"/>
      <c r="HX285" s="429"/>
      <c r="HY285" s="385"/>
      <c r="HZ285" s="385"/>
      <c r="IA285" s="131"/>
      <c r="IB285" s="131"/>
      <c r="IC285" s="429"/>
      <c r="ID285" s="385"/>
      <c r="IE285" s="385"/>
      <c r="IF285" s="131"/>
      <c r="IG285" s="131"/>
      <c r="IH285" s="429"/>
      <c r="II285" s="385"/>
      <c r="IJ285" s="385"/>
      <c r="IK285" s="131"/>
      <c r="IL285" s="131"/>
      <c r="IM285" s="429"/>
      <c r="IN285" s="385"/>
      <c r="IO285" s="385"/>
      <c r="IP285" s="131"/>
      <c r="IQ285" s="131"/>
      <c r="IR285" s="429"/>
      <c r="IS285" s="385"/>
      <c r="IT285" s="385"/>
      <c r="IU285" s="131"/>
      <c r="IV285" s="131"/>
      <c r="IW285" s="429"/>
      <c r="IX285" s="385"/>
      <c r="IY285" s="386"/>
      <c r="IZ285" s="198"/>
      <c r="JA285" s="378"/>
      <c r="JB285" s="256"/>
      <c r="JC285" s="256"/>
    </row>
    <row r="286" spans="1:263" s="3" customFormat="1" x14ac:dyDescent="0.35">
      <c r="A286" s="198"/>
      <c r="B286" s="359"/>
      <c r="C286" s="239"/>
      <c r="D286" s="104"/>
      <c r="E286" s="102"/>
      <c r="F286" s="384"/>
      <c r="G286" s="131"/>
      <c r="H286" s="325"/>
      <c r="I286" s="202"/>
      <c r="J286" s="324"/>
      <c r="K286" s="131"/>
      <c r="L286" s="131"/>
      <c r="M286" s="385"/>
      <c r="N286" s="385"/>
      <c r="O286" s="131"/>
      <c r="P286" s="131"/>
      <c r="Q286" s="131"/>
      <c r="R286" s="385"/>
      <c r="S286" s="385"/>
      <c r="T286" s="131"/>
      <c r="U286" s="131"/>
      <c r="V286" s="131"/>
      <c r="W286" s="385"/>
      <c r="X286" s="385"/>
      <c r="Y286" s="131"/>
      <c r="Z286" s="131"/>
      <c r="AA286" s="131"/>
      <c r="AB286" s="385"/>
      <c r="AC286" s="385"/>
      <c r="AD286" s="131"/>
      <c r="AE286" s="131"/>
      <c r="AF286" s="131"/>
      <c r="AG286" s="385"/>
      <c r="AH286" s="385"/>
      <c r="AI286" s="131"/>
      <c r="AJ286" s="131"/>
      <c r="AK286" s="131"/>
      <c r="AL286" s="385"/>
      <c r="AM286" s="385"/>
      <c r="AN286" s="131"/>
      <c r="AO286" s="131"/>
      <c r="AP286" s="131"/>
      <c r="AQ286" s="385"/>
      <c r="AR286" s="385"/>
      <c r="AS286" s="131"/>
      <c r="AT286" s="131"/>
      <c r="AU286" s="131"/>
      <c r="AV286" s="385"/>
      <c r="AW286" s="385"/>
      <c r="AX286" s="131"/>
      <c r="AY286" s="131"/>
      <c r="AZ286" s="131"/>
      <c r="BA286" s="385"/>
      <c r="BB286" s="385"/>
      <c r="BC286" s="131"/>
      <c r="BD286" s="131"/>
      <c r="BE286" s="131"/>
      <c r="BF286" s="385"/>
      <c r="BG286" s="385"/>
      <c r="BH286" s="131"/>
      <c r="BI286" s="131"/>
      <c r="BJ286" s="131"/>
      <c r="BK286" s="385"/>
      <c r="BL286" s="385"/>
      <c r="BM286" s="131"/>
      <c r="BN286" s="131"/>
      <c r="BO286" s="131"/>
      <c r="BP286" s="385"/>
      <c r="BQ286" s="385"/>
      <c r="BR286" s="131"/>
      <c r="BS286" s="131"/>
      <c r="BT286" s="131"/>
      <c r="BU286" s="385"/>
      <c r="BV286" s="385"/>
      <c r="BW286" s="131"/>
      <c r="BX286" s="131"/>
      <c r="BY286" s="131"/>
      <c r="BZ286" s="385"/>
      <c r="CA286" s="385"/>
      <c r="CB286" s="131"/>
      <c r="CC286" s="131"/>
      <c r="CD286" s="131"/>
      <c r="CE286" s="385"/>
      <c r="CF286" s="385"/>
      <c r="CG286" s="131"/>
      <c r="CH286" s="131"/>
      <c r="CI286" s="131"/>
      <c r="CJ286" s="385"/>
      <c r="CK286" s="385"/>
      <c r="CL286" s="131"/>
      <c r="CM286" s="131"/>
      <c r="CN286" s="131"/>
      <c r="CO286" s="385"/>
      <c r="CP286" s="385"/>
      <c r="CQ286" s="131"/>
      <c r="CR286" s="131"/>
      <c r="CS286" s="131"/>
      <c r="CT286" s="385"/>
      <c r="CU286" s="385"/>
      <c r="CV286" s="131"/>
      <c r="CW286" s="131"/>
      <c r="CX286" s="131"/>
      <c r="CY286" s="385"/>
      <c r="CZ286" s="385"/>
      <c r="DA286" s="131"/>
      <c r="DB286" s="131"/>
      <c r="DC286" s="131"/>
      <c r="DD286" s="385"/>
      <c r="DE286" s="385"/>
      <c r="DF286" s="131"/>
      <c r="DG286" s="131"/>
      <c r="DH286" s="131"/>
      <c r="DI286" s="385"/>
      <c r="DJ286" s="385"/>
      <c r="DK286" s="131"/>
      <c r="DL286" s="131"/>
      <c r="DM286" s="131"/>
      <c r="DN286" s="385"/>
      <c r="DO286" s="385"/>
      <c r="DP286" s="131"/>
      <c r="DQ286" s="131"/>
      <c r="DR286" s="131"/>
      <c r="DS286" s="385"/>
      <c r="DT286" s="385"/>
      <c r="DU286" s="131"/>
      <c r="DV286" s="131"/>
      <c r="DW286" s="131"/>
      <c r="DX286" s="385"/>
      <c r="DY286" s="385"/>
      <c r="DZ286" s="131"/>
      <c r="EA286" s="131"/>
      <c r="EB286" s="131"/>
      <c r="EC286" s="385"/>
      <c r="ED286" s="385"/>
      <c r="EE286" s="131"/>
      <c r="EF286" s="131"/>
      <c r="EG286" s="131"/>
      <c r="EH286" s="385"/>
      <c r="EI286" s="385"/>
      <c r="EJ286" s="131"/>
      <c r="EK286" s="131"/>
      <c r="EL286" s="131"/>
      <c r="EM286" s="385"/>
      <c r="EN286" s="385"/>
      <c r="EO286" s="131"/>
      <c r="EP286" s="131"/>
      <c r="EQ286" s="131"/>
      <c r="ER286" s="385"/>
      <c r="ES286" s="385"/>
      <c r="ET286" s="131"/>
      <c r="EU286" s="131"/>
      <c r="EV286" s="131"/>
      <c r="EW286" s="385"/>
      <c r="EX286" s="385"/>
      <c r="EY286" s="131"/>
      <c r="EZ286" s="131"/>
      <c r="FA286" s="131"/>
      <c r="FB286" s="385"/>
      <c r="FC286" s="385"/>
      <c r="FD286" s="131"/>
      <c r="FE286" s="131"/>
      <c r="FF286" s="131"/>
      <c r="FG286" s="385"/>
      <c r="FH286" s="385"/>
      <c r="FI286" s="131"/>
      <c r="FJ286" s="131"/>
      <c r="FK286" s="131"/>
      <c r="FL286" s="385"/>
      <c r="FM286" s="385"/>
      <c r="FN286" s="131"/>
      <c r="FO286" s="131"/>
      <c r="FP286" s="131"/>
      <c r="FQ286" s="385"/>
      <c r="FR286" s="385"/>
      <c r="FS286" s="131"/>
      <c r="FT286" s="131"/>
      <c r="FU286" s="131"/>
      <c r="FV286" s="385"/>
      <c r="FW286" s="385"/>
      <c r="FX286" s="131"/>
      <c r="FY286" s="131"/>
      <c r="FZ286" s="131"/>
      <c r="GA286" s="385"/>
      <c r="GB286" s="385"/>
      <c r="GC286" s="131"/>
      <c r="GD286" s="131"/>
      <c r="GE286" s="131"/>
      <c r="GF286" s="385"/>
      <c r="GG286" s="385"/>
      <c r="GH286" s="131"/>
      <c r="GI286" s="131"/>
      <c r="GJ286" s="131"/>
      <c r="GK286" s="385"/>
      <c r="GL286" s="385"/>
      <c r="GM286" s="131"/>
      <c r="GN286" s="131"/>
      <c r="GO286" s="131"/>
      <c r="GP286" s="385"/>
      <c r="GQ286" s="385"/>
      <c r="GR286" s="131"/>
      <c r="GS286" s="131"/>
      <c r="GT286" s="131"/>
      <c r="GU286" s="385"/>
      <c r="GV286" s="385"/>
      <c r="GW286" s="131"/>
      <c r="GX286" s="131"/>
      <c r="GY286" s="131"/>
      <c r="GZ286" s="385"/>
      <c r="HA286" s="385"/>
      <c r="HB286" s="131"/>
      <c r="HC286" s="131"/>
      <c r="HD286" s="131"/>
      <c r="HE286" s="385"/>
      <c r="HF286" s="385"/>
      <c r="HG286" s="131"/>
      <c r="HH286" s="131"/>
      <c r="HI286" s="131"/>
      <c r="HJ286" s="385"/>
      <c r="HK286" s="385"/>
      <c r="HL286" s="131"/>
      <c r="HM286" s="131"/>
      <c r="HN286" s="131"/>
      <c r="HO286" s="385"/>
      <c r="HP286" s="385"/>
      <c r="HQ286" s="131"/>
      <c r="HR286" s="131"/>
      <c r="HS286" s="131"/>
      <c r="HT286" s="385"/>
      <c r="HU286" s="385"/>
      <c r="HV286" s="131"/>
      <c r="HW286" s="131"/>
      <c r="HX286" s="131"/>
      <c r="HY286" s="385"/>
      <c r="HZ286" s="385"/>
      <c r="IA286" s="131"/>
      <c r="IB286" s="131"/>
      <c r="IC286" s="131"/>
      <c r="ID286" s="385"/>
      <c r="IE286" s="385"/>
      <c r="IF286" s="131"/>
      <c r="IG286" s="131"/>
      <c r="IH286" s="131"/>
      <c r="II286" s="385"/>
      <c r="IJ286" s="385"/>
      <c r="IK286" s="131"/>
      <c r="IL286" s="131"/>
      <c r="IM286" s="131"/>
      <c r="IN286" s="385"/>
      <c r="IO286" s="385"/>
      <c r="IP286" s="131"/>
      <c r="IQ286" s="131"/>
      <c r="IR286" s="131"/>
      <c r="IS286" s="385"/>
      <c r="IT286" s="385"/>
      <c r="IU286" s="131"/>
      <c r="IV286" s="131"/>
      <c r="IW286" s="131"/>
      <c r="IX286" s="385"/>
      <c r="IY286" s="386"/>
      <c r="IZ286" s="198"/>
      <c r="JA286" s="378"/>
      <c r="JB286" s="256"/>
      <c r="JC286" s="256"/>
    </row>
    <row r="287" spans="1:263" s="3" customFormat="1" x14ac:dyDescent="0.35">
      <c r="A287" s="198"/>
      <c r="B287" s="359"/>
      <c r="C287" s="126" t="s">
        <v>505</v>
      </c>
      <c r="D287" s="104" t="s">
        <v>506</v>
      </c>
      <c r="E287" s="102"/>
      <c r="F287" s="285" t="str">
        <f>IFERROR(INDEX('Helper 1'!$I$2:$I$19,MATCH('Schedule 1'!$G$20,'Helper 1'!$H$2:$H$19,0)),"")</f>
        <v/>
      </c>
      <c r="G287" s="131">
        <f>SUM(L287:IX287)</f>
        <v>0</v>
      </c>
      <c r="H287" s="325"/>
      <c r="I287" s="202"/>
      <c r="J287" s="324"/>
      <c r="K287" s="131"/>
      <c r="L287" s="130"/>
      <c r="M287" s="385"/>
      <c r="N287" s="385"/>
      <c r="O287" s="131"/>
      <c r="P287" s="131"/>
      <c r="Q287" s="130"/>
      <c r="R287" s="385"/>
      <c r="S287" s="385"/>
      <c r="T287" s="131"/>
      <c r="U287" s="131"/>
      <c r="V287" s="130"/>
      <c r="W287" s="385"/>
      <c r="X287" s="385"/>
      <c r="Y287" s="131"/>
      <c r="Z287" s="131"/>
      <c r="AA287" s="130"/>
      <c r="AB287" s="385"/>
      <c r="AC287" s="385"/>
      <c r="AD287" s="131"/>
      <c r="AE287" s="131"/>
      <c r="AF287" s="130"/>
      <c r="AG287" s="385"/>
      <c r="AH287" s="385"/>
      <c r="AI287" s="131"/>
      <c r="AJ287" s="131"/>
      <c r="AK287" s="130"/>
      <c r="AL287" s="385"/>
      <c r="AM287" s="385"/>
      <c r="AN287" s="131"/>
      <c r="AO287" s="131"/>
      <c r="AP287" s="130"/>
      <c r="AQ287" s="385"/>
      <c r="AR287" s="385"/>
      <c r="AS287" s="131"/>
      <c r="AT287" s="131"/>
      <c r="AU287" s="130"/>
      <c r="AV287" s="385"/>
      <c r="AW287" s="385"/>
      <c r="AX287" s="131"/>
      <c r="AY287" s="131"/>
      <c r="AZ287" s="130"/>
      <c r="BA287" s="385"/>
      <c r="BB287" s="385"/>
      <c r="BC287" s="131"/>
      <c r="BD287" s="131"/>
      <c r="BE287" s="130"/>
      <c r="BF287" s="385"/>
      <c r="BG287" s="385"/>
      <c r="BH287" s="131"/>
      <c r="BI287" s="131"/>
      <c r="BJ287" s="130"/>
      <c r="BK287" s="385"/>
      <c r="BL287" s="385"/>
      <c r="BM287" s="131"/>
      <c r="BN287" s="131"/>
      <c r="BO287" s="130"/>
      <c r="BP287" s="385"/>
      <c r="BQ287" s="385"/>
      <c r="BR287" s="131"/>
      <c r="BS287" s="131"/>
      <c r="BT287" s="130"/>
      <c r="BU287" s="385"/>
      <c r="BV287" s="385"/>
      <c r="BW287" s="131"/>
      <c r="BX287" s="131"/>
      <c r="BY287" s="130"/>
      <c r="BZ287" s="385"/>
      <c r="CA287" s="385"/>
      <c r="CB287" s="131"/>
      <c r="CC287" s="131"/>
      <c r="CD287" s="130"/>
      <c r="CE287" s="385"/>
      <c r="CF287" s="385"/>
      <c r="CG287" s="131"/>
      <c r="CH287" s="131"/>
      <c r="CI287" s="130"/>
      <c r="CJ287" s="385"/>
      <c r="CK287" s="385"/>
      <c r="CL287" s="131"/>
      <c r="CM287" s="131"/>
      <c r="CN287" s="130"/>
      <c r="CO287" s="385"/>
      <c r="CP287" s="385"/>
      <c r="CQ287" s="131"/>
      <c r="CR287" s="131"/>
      <c r="CS287" s="130"/>
      <c r="CT287" s="385"/>
      <c r="CU287" s="385"/>
      <c r="CV287" s="131"/>
      <c r="CW287" s="131"/>
      <c r="CX287" s="130"/>
      <c r="CY287" s="385"/>
      <c r="CZ287" s="385"/>
      <c r="DA287" s="131"/>
      <c r="DB287" s="131"/>
      <c r="DC287" s="130"/>
      <c r="DD287" s="385"/>
      <c r="DE287" s="385"/>
      <c r="DF287" s="131"/>
      <c r="DG287" s="131"/>
      <c r="DH287" s="130"/>
      <c r="DI287" s="385"/>
      <c r="DJ287" s="385"/>
      <c r="DK287" s="131"/>
      <c r="DL287" s="131"/>
      <c r="DM287" s="130"/>
      <c r="DN287" s="385"/>
      <c r="DO287" s="385"/>
      <c r="DP287" s="131"/>
      <c r="DQ287" s="131"/>
      <c r="DR287" s="130"/>
      <c r="DS287" s="385"/>
      <c r="DT287" s="385"/>
      <c r="DU287" s="131"/>
      <c r="DV287" s="131"/>
      <c r="DW287" s="130"/>
      <c r="DX287" s="385"/>
      <c r="DY287" s="385"/>
      <c r="DZ287" s="131"/>
      <c r="EA287" s="131"/>
      <c r="EB287" s="130"/>
      <c r="EC287" s="385"/>
      <c r="ED287" s="385"/>
      <c r="EE287" s="131"/>
      <c r="EF287" s="131"/>
      <c r="EG287" s="130"/>
      <c r="EH287" s="385"/>
      <c r="EI287" s="385"/>
      <c r="EJ287" s="131"/>
      <c r="EK287" s="131"/>
      <c r="EL287" s="130"/>
      <c r="EM287" s="385"/>
      <c r="EN287" s="385"/>
      <c r="EO287" s="131"/>
      <c r="EP287" s="131"/>
      <c r="EQ287" s="130"/>
      <c r="ER287" s="385"/>
      <c r="ES287" s="385"/>
      <c r="ET287" s="131"/>
      <c r="EU287" s="131"/>
      <c r="EV287" s="130"/>
      <c r="EW287" s="385"/>
      <c r="EX287" s="385"/>
      <c r="EY287" s="131"/>
      <c r="EZ287" s="131"/>
      <c r="FA287" s="130"/>
      <c r="FB287" s="385"/>
      <c r="FC287" s="385"/>
      <c r="FD287" s="131"/>
      <c r="FE287" s="131"/>
      <c r="FF287" s="130"/>
      <c r="FG287" s="385"/>
      <c r="FH287" s="385"/>
      <c r="FI287" s="131"/>
      <c r="FJ287" s="131"/>
      <c r="FK287" s="130"/>
      <c r="FL287" s="385"/>
      <c r="FM287" s="385"/>
      <c r="FN287" s="131"/>
      <c r="FO287" s="131"/>
      <c r="FP287" s="130"/>
      <c r="FQ287" s="385"/>
      <c r="FR287" s="385"/>
      <c r="FS287" s="131"/>
      <c r="FT287" s="131"/>
      <c r="FU287" s="130"/>
      <c r="FV287" s="385"/>
      <c r="FW287" s="385"/>
      <c r="FX287" s="131"/>
      <c r="FY287" s="131"/>
      <c r="FZ287" s="130"/>
      <c r="GA287" s="385"/>
      <c r="GB287" s="385"/>
      <c r="GC287" s="131"/>
      <c r="GD287" s="131"/>
      <c r="GE287" s="130"/>
      <c r="GF287" s="385"/>
      <c r="GG287" s="385"/>
      <c r="GH287" s="131"/>
      <c r="GI287" s="131"/>
      <c r="GJ287" s="130"/>
      <c r="GK287" s="385"/>
      <c r="GL287" s="385"/>
      <c r="GM287" s="131"/>
      <c r="GN287" s="131"/>
      <c r="GO287" s="130"/>
      <c r="GP287" s="385"/>
      <c r="GQ287" s="385"/>
      <c r="GR287" s="131"/>
      <c r="GS287" s="131"/>
      <c r="GT287" s="130"/>
      <c r="GU287" s="385"/>
      <c r="GV287" s="385"/>
      <c r="GW287" s="131"/>
      <c r="GX287" s="131"/>
      <c r="GY287" s="130"/>
      <c r="GZ287" s="385"/>
      <c r="HA287" s="385"/>
      <c r="HB287" s="131"/>
      <c r="HC287" s="131"/>
      <c r="HD287" s="130"/>
      <c r="HE287" s="385"/>
      <c r="HF287" s="385"/>
      <c r="HG287" s="131"/>
      <c r="HH287" s="131"/>
      <c r="HI287" s="130"/>
      <c r="HJ287" s="385"/>
      <c r="HK287" s="385"/>
      <c r="HL287" s="131"/>
      <c r="HM287" s="131"/>
      <c r="HN287" s="130"/>
      <c r="HO287" s="385"/>
      <c r="HP287" s="385"/>
      <c r="HQ287" s="131"/>
      <c r="HR287" s="131"/>
      <c r="HS287" s="130"/>
      <c r="HT287" s="385"/>
      <c r="HU287" s="385"/>
      <c r="HV287" s="131"/>
      <c r="HW287" s="131"/>
      <c r="HX287" s="130"/>
      <c r="HY287" s="385"/>
      <c r="HZ287" s="385"/>
      <c r="IA287" s="131"/>
      <c r="IB287" s="131"/>
      <c r="IC287" s="130"/>
      <c r="ID287" s="385"/>
      <c r="IE287" s="385"/>
      <c r="IF287" s="131"/>
      <c r="IG287" s="131"/>
      <c r="IH287" s="130"/>
      <c r="II287" s="385"/>
      <c r="IJ287" s="385"/>
      <c r="IK287" s="131"/>
      <c r="IL287" s="131"/>
      <c r="IM287" s="130"/>
      <c r="IN287" s="385"/>
      <c r="IO287" s="385"/>
      <c r="IP287" s="131"/>
      <c r="IQ287" s="131"/>
      <c r="IR287" s="130"/>
      <c r="IS287" s="385"/>
      <c r="IT287" s="385"/>
      <c r="IU287" s="131"/>
      <c r="IV287" s="131"/>
      <c r="IW287" s="130"/>
      <c r="IX287" s="385"/>
      <c r="IY287" s="386"/>
      <c r="IZ287" s="198"/>
      <c r="JA287" s="378"/>
      <c r="JB287" s="256"/>
      <c r="JC287" s="256"/>
    </row>
    <row r="288" spans="1:263" s="3" customFormat="1" x14ac:dyDescent="0.35">
      <c r="A288" s="198"/>
      <c r="B288" s="359"/>
      <c r="C288" s="239"/>
      <c r="D288" s="102" t="s">
        <v>361</v>
      </c>
      <c r="E288" s="102"/>
      <c r="F288" s="384"/>
      <c r="G288" s="131"/>
      <c r="H288" s="325"/>
      <c r="I288" s="202"/>
      <c r="J288" s="324"/>
      <c r="K288" s="131"/>
      <c r="L288" s="131"/>
      <c r="M288" s="385"/>
      <c r="N288" s="385"/>
      <c r="O288" s="131"/>
      <c r="P288" s="131"/>
      <c r="Q288" s="131"/>
      <c r="R288" s="385"/>
      <c r="S288" s="385"/>
      <c r="T288" s="131"/>
      <c r="U288" s="131"/>
      <c r="V288" s="131"/>
      <c r="W288" s="385"/>
      <c r="X288" s="385"/>
      <c r="Y288" s="131"/>
      <c r="Z288" s="131"/>
      <c r="AA288" s="131"/>
      <c r="AB288" s="385"/>
      <c r="AC288" s="385"/>
      <c r="AD288" s="131"/>
      <c r="AE288" s="131"/>
      <c r="AF288" s="131"/>
      <c r="AG288" s="385"/>
      <c r="AH288" s="385"/>
      <c r="AI288" s="131"/>
      <c r="AJ288" s="131"/>
      <c r="AK288" s="131"/>
      <c r="AL288" s="385"/>
      <c r="AM288" s="385"/>
      <c r="AN288" s="131"/>
      <c r="AO288" s="131"/>
      <c r="AP288" s="131"/>
      <c r="AQ288" s="385"/>
      <c r="AR288" s="385"/>
      <c r="AS288" s="131"/>
      <c r="AT288" s="131"/>
      <c r="AU288" s="131"/>
      <c r="AV288" s="385"/>
      <c r="AW288" s="385"/>
      <c r="AX288" s="131"/>
      <c r="AY288" s="131"/>
      <c r="AZ288" s="131"/>
      <c r="BA288" s="385"/>
      <c r="BB288" s="385"/>
      <c r="BC288" s="131"/>
      <c r="BD288" s="131"/>
      <c r="BE288" s="131"/>
      <c r="BF288" s="385"/>
      <c r="BG288" s="385"/>
      <c r="BH288" s="131"/>
      <c r="BI288" s="131"/>
      <c r="BJ288" s="131"/>
      <c r="BK288" s="385"/>
      <c r="BL288" s="385"/>
      <c r="BM288" s="131"/>
      <c r="BN288" s="131"/>
      <c r="BO288" s="131"/>
      <c r="BP288" s="385"/>
      <c r="BQ288" s="385"/>
      <c r="BR288" s="131"/>
      <c r="BS288" s="131"/>
      <c r="BT288" s="131"/>
      <c r="BU288" s="385"/>
      <c r="BV288" s="385"/>
      <c r="BW288" s="131"/>
      <c r="BX288" s="131"/>
      <c r="BY288" s="131"/>
      <c r="BZ288" s="385"/>
      <c r="CA288" s="385"/>
      <c r="CB288" s="131"/>
      <c r="CC288" s="131"/>
      <c r="CD288" s="131"/>
      <c r="CE288" s="385"/>
      <c r="CF288" s="385"/>
      <c r="CG288" s="131"/>
      <c r="CH288" s="131"/>
      <c r="CI288" s="131"/>
      <c r="CJ288" s="385"/>
      <c r="CK288" s="385"/>
      <c r="CL288" s="131"/>
      <c r="CM288" s="131"/>
      <c r="CN288" s="131"/>
      <c r="CO288" s="385"/>
      <c r="CP288" s="385"/>
      <c r="CQ288" s="131"/>
      <c r="CR288" s="131"/>
      <c r="CS288" s="131"/>
      <c r="CT288" s="385"/>
      <c r="CU288" s="385"/>
      <c r="CV288" s="131"/>
      <c r="CW288" s="131"/>
      <c r="CX288" s="131"/>
      <c r="CY288" s="385"/>
      <c r="CZ288" s="385"/>
      <c r="DA288" s="131"/>
      <c r="DB288" s="131"/>
      <c r="DC288" s="131"/>
      <c r="DD288" s="385"/>
      <c r="DE288" s="385"/>
      <c r="DF288" s="131"/>
      <c r="DG288" s="131"/>
      <c r="DH288" s="131"/>
      <c r="DI288" s="385"/>
      <c r="DJ288" s="385"/>
      <c r="DK288" s="131"/>
      <c r="DL288" s="131"/>
      <c r="DM288" s="131"/>
      <c r="DN288" s="385"/>
      <c r="DO288" s="385"/>
      <c r="DP288" s="131"/>
      <c r="DQ288" s="131"/>
      <c r="DR288" s="131"/>
      <c r="DS288" s="385"/>
      <c r="DT288" s="385"/>
      <c r="DU288" s="131"/>
      <c r="DV288" s="131"/>
      <c r="DW288" s="131"/>
      <c r="DX288" s="385"/>
      <c r="DY288" s="385"/>
      <c r="DZ288" s="131"/>
      <c r="EA288" s="131"/>
      <c r="EB288" s="131"/>
      <c r="EC288" s="385"/>
      <c r="ED288" s="385"/>
      <c r="EE288" s="131"/>
      <c r="EF288" s="131"/>
      <c r="EG288" s="131"/>
      <c r="EH288" s="385"/>
      <c r="EI288" s="385"/>
      <c r="EJ288" s="131"/>
      <c r="EK288" s="131"/>
      <c r="EL288" s="131"/>
      <c r="EM288" s="385"/>
      <c r="EN288" s="385"/>
      <c r="EO288" s="131"/>
      <c r="EP288" s="131"/>
      <c r="EQ288" s="131"/>
      <c r="ER288" s="385"/>
      <c r="ES288" s="385"/>
      <c r="ET288" s="131"/>
      <c r="EU288" s="131"/>
      <c r="EV288" s="131"/>
      <c r="EW288" s="385"/>
      <c r="EX288" s="385"/>
      <c r="EY288" s="131"/>
      <c r="EZ288" s="131"/>
      <c r="FA288" s="131"/>
      <c r="FB288" s="385"/>
      <c r="FC288" s="385"/>
      <c r="FD288" s="131"/>
      <c r="FE288" s="131"/>
      <c r="FF288" s="131"/>
      <c r="FG288" s="385"/>
      <c r="FH288" s="385"/>
      <c r="FI288" s="131"/>
      <c r="FJ288" s="131"/>
      <c r="FK288" s="131"/>
      <c r="FL288" s="385"/>
      <c r="FM288" s="385"/>
      <c r="FN288" s="131"/>
      <c r="FO288" s="131"/>
      <c r="FP288" s="131"/>
      <c r="FQ288" s="385"/>
      <c r="FR288" s="385"/>
      <c r="FS288" s="131"/>
      <c r="FT288" s="131"/>
      <c r="FU288" s="131"/>
      <c r="FV288" s="385"/>
      <c r="FW288" s="385"/>
      <c r="FX288" s="131"/>
      <c r="FY288" s="131"/>
      <c r="FZ288" s="131"/>
      <c r="GA288" s="385"/>
      <c r="GB288" s="385"/>
      <c r="GC288" s="131"/>
      <c r="GD288" s="131"/>
      <c r="GE288" s="131"/>
      <c r="GF288" s="385"/>
      <c r="GG288" s="385"/>
      <c r="GH288" s="131"/>
      <c r="GI288" s="131"/>
      <c r="GJ288" s="131"/>
      <c r="GK288" s="385"/>
      <c r="GL288" s="385"/>
      <c r="GM288" s="131"/>
      <c r="GN288" s="131"/>
      <c r="GO288" s="131"/>
      <c r="GP288" s="385"/>
      <c r="GQ288" s="385"/>
      <c r="GR288" s="131"/>
      <c r="GS288" s="131"/>
      <c r="GT288" s="131"/>
      <c r="GU288" s="385"/>
      <c r="GV288" s="385"/>
      <c r="GW288" s="131"/>
      <c r="GX288" s="131"/>
      <c r="GY288" s="131"/>
      <c r="GZ288" s="385"/>
      <c r="HA288" s="385"/>
      <c r="HB288" s="131"/>
      <c r="HC288" s="131"/>
      <c r="HD288" s="131"/>
      <c r="HE288" s="385"/>
      <c r="HF288" s="385"/>
      <c r="HG288" s="131"/>
      <c r="HH288" s="131"/>
      <c r="HI288" s="131"/>
      <c r="HJ288" s="385"/>
      <c r="HK288" s="385"/>
      <c r="HL288" s="131"/>
      <c r="HM288" s="131"/>
      <c r="HN288" s="131"/>
      <c r="HO288" s="385"/>
      <c r="HP288" s="385"/>
      <c r="HQ288" s="131"/>
      <c r="HR288" s="131"/>
      <c r="HS288" s="131"/>
      <c r="HT288" s="385"/>
      <c r="HU288" s="385"/>
      <c r="HV288" s="131"/>
      <c r="HW288" s="131"/>
      <c r="HX288" s="131"/>
      <c r="HY288" s="385"/>
      <c r="HZ288" s="385"/>
      <c r="IA288" s="131"/>
      <c r="IB288" s="131"/>
      <c r="IC288" s="131"/>
      <c r="ID288" s="385"/>
      <c r="IE288" s="385"/>
      <c r="IF288" s="131"/>
      <c r="IG288" s="131"/>
      <c r="IH288" s="131"/>
      <c r="II288" s="385"/>
      <c r="IJ288" s="385"/>
      <c r="IK288" s="131"/>
      <c r="IL288" s="131"/>
      <c r="IM288" s="131"/>
      <c r="IN288" s="385"/>
      <c r="IO288" s="385"/>
      <c r="IP288" s="131"/>
      <c r="IQ288" s="131"/>
      <c r="IR288" s="131"/>
      <c r="IS288" s="385"/>
      <c r="IT288" s="385"/>
      <c r="IU288" s="131"/>
      <c r="IV288" s="131"/>
      <c r="IW288" s="131"/>
      <c r="IX288" s="385"/>
      <c r="IY288" s="386"/>
      <c r="IZ288" s="198"/>
      <c r="JA288" s="378"/>
      <c r="JB288" s="256"/>
      <c r="JC288" s="256"/>
    </row>
    <row r="289" spans="1:263" s="3" customFormat="1" x14ac:dyDescent="0.35">
      <c r="A289" s="198"/>
      <c r="B289" s="359"/>
      <c r="C289" s="239"/>
      <c r="D289" s="102"/>
      <c r="E289" s="102"/>
      <c r="F289" s="384"/>
      <c r="G289" s="131"/>
      <c r="H289" s="325"/>
      <c r="I289" s="202"/>
      <c r="J289" s="324"/>
      <c r="K289" s="131"/>
      <c r="L289" s="131"/>
      <c r="M289" s="385"/>
      <c r="N289" s="385"/>
      <c r="O289" s="131"/>
      <c r="P289" s="131"/>
      <c r="Q289" s="131"/>
      <c r="R289" s="385"/>
      <c r="S289" s="385"/>
      <c r="T289" s="131"/>
      <c r="U289" s="131"/>
      <c r="V289" s="131"/>
      <c r="W289" s="385"/>
      <c r="X289" s="385"/>
      <c r="Y289" s="131"/>
      <c r="Z289" s="131"/>
      <c r="AA289" s="131"/>
      <c r="AB289" s="385"/>
      <c r="AC289" s="385"/>
      <c r="AD289" s="131"/>
      <c r="AE289" s="131"/>
      <c r="AF289" s="131"/>
      <c r="AG289" s="385"/>
      <c r="AH289" s="385"/>
      <c r="AI289" s="131"/>
      <c r="AJ289" s="131"/>
      <c r="AK289" s="131"/>
      <c r="AL289" s="385"/>
      <c r="AM289" s="385"/>
      <c r="AN289" s="131"/>
      <c r="AO289" s="131"/>
      <c r="AP289" s="131"/>
      <c r="AQ289" s="385"/>
      <c r="AR289" s="385"/>
      <c r="AS289" s="131"/>
      <c r="AT289" s="131"/>
      <c r="AU289" s="131"/>
      <c r="AV289" s="385"/>
      <c r="AW289" s="385"/>
      <c r="AX289" s="131"/>
      <c r="AY289" s="131"/>
      <c r="AZ289" s="131"/>
      <c r="BA289" s="385"/>
      <c r="BB289" s="385"/>
      <c r="BC289" s="131"/>
      <c r="BD289" s="131"/>
      <c r="BE289" s="131"/>
      <c r="BF289" s="385"/>
      <c r="BG289" s="385"/>
      <c r="BH289" s="131"/>
      <c r="BI289" s="131"/>
      <c r="BJ289" s="131"/>
      <c r="BK289" s="385"/>
      <c r="BL289" s="385"/>
      <c r="BM289" s="131"/>
      <c r="BN289" s="131"/>
      <c r="BO289" s="131"/>
      <c r="BP289" s="385"/>
      <c r="BQ289" s="385"/>
      <c r="BR289" s="131"/>
      <c r="BS289" s="131"/>
      <c r="BT289" s="131"/>
      <c r="BU289" s="385"/>
      <c r="BV289" s="385"/>
      <c r="BW289" s="131"/>
      <c r="BX289" s="131"/>
      <c r="BY289" s="131"/>
      <c r="BZ289" s="385"/>
      <c r="CA289" s="385"/>
      <c r="CB289" s="131"/>
      <c r="CC289" s="131"/>
      <c r="CD289" s="131"/>
      <c r="CE289" s="385"/>
      <c r="CF289" s="385"/>
      <c r="CG289" s="131"/>
      <c r="CH289" s="131"/>
      <c r="CI289" s="131"/>
      <c r="CJ289" s="385"/>
      <c r="CK289" s="385"/>
      <c r="CL289" s="131"/>
      <c r="CM289" s="131"/>
      <c r="CN289" s="131"/>
      <c r="CO289" s="385"/>
      <c r="CP289" s="385"/>
      <c r="CQ289" s="131"/>
      <c r="CR289" s="131"/>
      <c r="CS289" s="131"/>
      <c r="CT289" s="385"/>
      <c r="CU289" s="385"/>
      <c r="CV289" s="131"/>
      <c r="CW289" s="131"/>
      <c r="CX289" s="131"/>
      <c r="CY289" s="385"/>
      <c r="CZ289" s="385"/>
      <c r="DA289" s="131"/>
      <c r="DB289" s="131"/>
      <c r="DC289" s="131"/>
      <c r="DD289" s="385"/>
      <c r="DE289" s="385"/>
      <c r="DF289" s="131"/>
      <c r="DG289" s="131"/>
      <c r="DH289" s="131"/>
      <c r="DI289" s="385"/>
      <c r="DJ289" s="385"/>
      <c r="DK289" s="131"/>
      <c r="DL289" s="131"/>
      <c r="DM289" s="131"/>
      <c r="DN289" s="385"/>
      <c r="DO289" s="385"/>
      <c r="DP289" s="131"/>
      <c r="DQ289" s="131"/>
      <c r="DR289" s="131"/>
      <c r="DS289" s="385"/>
      <c r="DT289" s="385"/>
      <c r="DU289" s="131"/>
      <c r="DV289" s="131"/>
      <c r="DW289" s="131"/>
      <c r="DX289" s="385"/>
      <c r="DY289" s="385"/>
      <c r="DZ289" s="131"/>
      <c r="EA289" s="131"/>
      <c r="EB289" s="131"/>
      <c r="EC289" s="385"/>
      <c r="ED289" s="385"/>
      <c r="EE289" s="131"/>
      <c r="EF289" s="131"/>
      <c r="EG289" s="131"/>
      <c r="EH289" s="385"/>
      <c r="EI289" s="385"/>
      <c r="EJ289" s="131"/>
      <c r="EK289" s="131"/>
      <c r="EL289" s="131"/>
      <c r="EM289" s="385"/>
      <c r="EN289" s="385"/>
      <c r="EO289" s="131"/>
      <c r="EP289" s="131"/>
      <c r="EQ289" s="131"/>
      <c r="ER289" s="385"/>
      <c r="ES289" s="385"/>
      <c r="ET289" s="131"/>
      <c r="EU289" s="131"/>
      <c r="EV289" s="131"/>
      <c r="EW289" s="385"/>
      <c r="EX289" s="385"/>
      <c r="EY289" s="131"/>
      <c r="EZ289" s="131"/>
      <c r="FA289" s="131"/>
      <c r="FB289" s="385"/>
      <c r="FC289" s="385"/>
      <c r="FD289" s="131"/>
      <c r="FE289" s="131"/>
      <c r="FF289" s="131"/>
      <c r="FG289" s="385"/>
      <c r="FH289" s="385"/>
      <c r="FI289" s="131"/>
      <c r="FJ289" s="131"/>
      <c r="FK289" s="131"/>
      <c r="FL289" s="385"/>
      <c r="FM289" s="385"/>
      <c r="FN289" s="131"/>
      <c r="FO289" s="131"/>
      <c r="FP289" s="131"/>
      <c r="FQ289" s="385"/>
      <c r="FR289" s="385"/>
      <c r="FS289" s="131"/>
      <c r="FT289" s="131"/>
      <c r="FU289" s="131"/>
      <c r="FV289" s="385"/>
      <c r="FW289" s="385"/>
      <c r="FX289" s="131"/>
      <c r="FY289" s="131"/>
      <c r="FZ289" s="131"/>
      <c r="GA289" s="385"/>
      <c r="GB289" s="385"/>
      <c r="GC289" s="131"/>
      <c r="GD289" s="131"/>
      <c r="GE289" s="131"/>
      <c r="GF289" s="385"/>
      <c r="GG289" s="385"/>
      <c r="GH289" s="131"/>
      <c r="GI289" s="131"/>
      <c r="GJ289" s="131"/>
      <c r="GK289" s="385"/>
      <c r="GL289" s="385"/>
      <c r="GM289" s="131"/>
      <c r="GN289" s="131"/>
      <c r="GO289" s="131"/>
      <c r="GP289" s="385"/>
      <c r="GQ289" s="385"/>
      <c r="GR289" s="131"/>
      <c r="GS289" s="131"/>
      <c r="GT289" s="131"/>
      <c r="GU289" s="385"/>
      <c r="GV289" s="385"/>
      <c r="GW289" s="131"/>
      <c r="GX289" s="131"/>
      <c r="GY289" s="131"/>
      <c r="GZ289" s="385"/>
      <c r="HA289" s="385"/>
      <c r="HB289" s="131"/>
      <c r="HC289" s="131"/>
      <c r="HD289" s="131"/>
      <c r="HE289" s="385"/>
      <c r="HF289" s="385"/>
      <c r="HG289" s="131"/>
      <c r="HH289" s="131"/>
      <c r="HI289" s="131"/>
      <c r="HJ289" s="385"/>
      <c r="HK289" s="385"/>
      <c r="HL289" s="131"/>
      <c r="HM289" s="131"/>
      <c r="HN289" s="131"/>
      <c r="HO289" s="385"/>
      <c r="HP289" s="385"/>
      <c r="HQ289" s="131"/>
      <c r="HR289" s="131"/>
      <c r="HS289" s="131"/>
      <c r="HT289" s="385"/>
      <c r="HU289" s="385"/>
      <c r="HV289" s="131"/>
      <c r="HW289" s="131"/>
      <c r="HX289" s="131"/>
      <c r="HY289" s="385"/>
      <c r="HZ289" s="385"/>
      <c r="IA289" s="131"/>
      <c r="IB289" s="131"/>
      <c r="IC289" s="131"/>
      <c r="ID289" s="385"/>
      <c r="IE289" s="385"/>
      <c r="IF289" s="131"/>
      <c r="IG289" s="131"/>
      <c r="IH289" s="131"/>
      <c r="II289" s="385"/>
      <c r="IJ289" s="385"/>
      <c r="IK289" s="131"/>
      <c r="IL289" s="131"/>
      <c r="IM289" s="131"/>
      <c r="IN289" s="385"/>
      <c r="IO289" s="385"/>
      <c r="IP289" s="131"/>
      <c r="IQ289" s="131"/>
      <c r="IR289" s="131"/>
      <c r="IS289" s="385"/>
      <c r="IT289" s="385"/>
      <c r="IU289" s="131"/>
      <c r="IV289" s="131"/>
      <c r="IW289" s="131"/>
      <c r="IX289" s="385"/>
      <c r="IY289" s="386"/>
      <c r="IZ289" s="198"/>
      <c r="JA289" s="378"/>
      <c r="JB289" s="256"/>
      <c r="JC289" s="256"/>
    </row>
    <row r="290" spans="1:263" s="3" customFormat="1" ht="15" thickBot="1" x14ac:dyDescent="0.4">
      <c r="A290" s="198"/>
      <c r="B290" s="359"/>
      <c r="C290" s="239"/>
      <c r="D290" s="102"/>
      <c r="E290" s="102"/>
      <c r="F290" s="384"/>
      <c r="G290" s="131"/>
      <c r="H290" s="325"/>
      <c r="I290" s="202"/>
      <c r="J290" s="324"/>
      <c r="K290" s="131"/>
      <c r="L290" s="131"/>
      <c r="M290" s="385"/>
      <c r="N290" s="385"/>
      <c r="O290" s="131"/>
      <c r="P290" s="131"/>
      <c r="Q290" s="131"/>
      <c r="R290" s="385"/>
      <c r="S290" s="385"/>
      <c r="T290" s="131"/>
      <c r="U290" s="131"/>
      <c r="V290" s="131"/>
      <c r="W290" s="385"/>
      <c r="X290" s="385"/>
      <c r="Y290" s="131"/>
      <c r="Z290" s="131"/>
      <c r="AA290" s="131"/>
      <c r="AB290" s="385"/>
      <c r="AC290" s="385"/>
      <c r="AD290" s="131"/>
      <c r="AE290" s="131"/>
      <c r="AF290" s="131"/>
      <c r="AG290" s="385"/>
      <c r="AH290" s="385"/>
      <c r="AI290" s="131"/>
      <c r="AJ290" s="131"/>
      <c r="AK290" s="131"/>
      <c r="AL290" s="385"/>
      <c r="AM290" s="385"/>
      <c r="AN290" s="131"/>
      <c r="AO290" s="131"/>
      <c r="AP290" s="131"/>
      <c r="AQ290" s="385"/>
      <c r="AR290" s="385"/>
      <c r="AS290" s="131"/>
      <c r="AT290" s="131"/>
      <c r="AU290" s="131"/>
      <c r="AV290" s="385"/>
      <c r="AW290" s="385"/>
      <c r="AX290" s="131"/>
      <c r="AY290" s="131"/>
      <c r="AZ290" s="131"/>
      <c r="BA290" s="385"/>
      <c r="BB290" s="385"/>
      <c r="BC290" s="131"/>
      <c r="BD290" s="131"/>
      <c r="BE290" s="131"/>
      <c r="BF290" s="385"/>
      <c r="BG290" s="385"/>
      <c r="BH290" s="131"/>
      <c r="BI290" s="131"/>
      <c r="BJ290" s="131"/>
      <c r="BK290" s="385"/>
      <c r="BL290" s="385"/>
      <c r="BM290" s="131"/>
      <c r="BN290" s="131"/>
      <c r="BO290" s="131"/>
      <c r="BP290" s="385"/>
      <c r="BQ290" s="385"/>
      <c r="BR290" s="131"/>
      <c r="BS290" s="131"/>
      <c r="BT290" s="131"/>
      <c r="BU290" s="385"/>
      <c r="BV290" s="385"/>
      <c r="BW290" s="131"/>
      <c r="BX290" s="131"/>
      <c r="BY290" s="131"/>
      <c r="BZ290" s="385"/>
      <c r="CA290" s="385"/>
      <c r="CB290" s="131"/>
      <c r="CC290" s="131"/>
      <c r="CD290" s="131"/>
      <c r="CE290" s="385"/>
      <c r="CF290" s="385"/>
      <c r="CG290" s="131"/>
      <c r="CH290" s="131"/>
      <c r="CI290" s="131"/>
      <c r="CJ290" s="385"/>
      <c r="CK290" s="385"/>
      <c r="CL290" s="131"/>
      <c r="CM290" s="131"/>
      <c r="CN290" s="131"/>
      <c r="CO290" s="385"/>
      <c r="CP290" s="385"/>
      <c r="CQ290" s="131"/>
      <c r="CR290" s="131"/>
      <c r="CS290" s="131"/>
      <c r="CT290" s="385"/>
      <c r="CU290" s="385"/>
      <c r="CV290" s="131"/>
      <c r="CW290" s="131"/>
      <c r="CX290" s="131"/>
      <c r="CY290" s="385"/>
      <c r="CZ290" s="385"/>
      <c r="DA290" s="131"/>
      <c r="DB290" s="131"/>
      <c r="DC290" s="131"/>
      <c r="DD290" s="385"/>
      <c r="DE290" s="385"/>
      <c r="DF290" s="131"/>
      <c r="DG290" s="131"/>
      <c r="DH290" s="131"/>
      <c r="DI290" s="385"/>
      <c r="DJ290" s="385"/>
      <c r="DK290" s="131"/>
      <c r="DL290" s="131"/>
      <c r="DM290" s="131"/>
      <c r="DN290" s="385"/>
      <c r="DO290" s="385"/>
      <c r="DP290" s="131"/>
      <c r="DQ290" s="131"/>
      <c r="DR290" s="131"/>
      <c r="DS290" s="385"/>
      <c r="DT290" s="385"/>
      <c r="DU290" s="131"/>
      <c r="DV290" s="131"/>
      <c r="DW290" s="131"/>
      <c r="DX290" s="385"/>
      <c r="DY290" s="385"/>
      <c r="DZ290" s="131"/>
      <c r="EA290" s="131"/>
      <c r="EB290" s="131"/>
      <c r="EC290" s="385"/>
      <c r="ED290" s="385"/>
      <c r="EE290" s="131"/>
      <c r="EF290" s="131"/>
      <c r="EG290" s="131"/>
      <c r="EH290" s="385"/>
      <c r="EI290" s="385"/>
      <c r="EJ290" s="131"/>
      <c r="EK290" s="131"/>
      <c r="EL290" s="131"/>
      <c r="EM290" s="385"/>
      <c r="EN290" s="385"/>
      <c r="EO290" s="131"/>
      <c r="EP290" s="131"/>
      <c r="EQ290" s="131"/>
      <c r="ER290" s="385"/>
      <c r="ES290" s="385"/>
      <c r="ET290" s="131"/>
      <c r="EU290" s="131"/>
      <c r="EV290" s="131"/>
      <c r="EW290" s="385"/>
      <c r="EX290" s="385"/>
      <c r="EY290" s="131"/>
      <c r="EZ290" s="131"/>
      <c r="FA290" s="131"/>
      <c r="FB290" s="385"/>
      <c r="FC290" s="385"/>
      <c r="FD290" s="131"/>
      <c r="FE290" s="131"/>
      <c r="FF290" s="131"/>
      <c r="FG290" s="385"/>
      <c r="FH290" s="385"/>
      <c r="FI290" s="131"/>
      <c r="FJ290" s="131"/>
      <c r="FK290" s="131"/>
      <c r="FL290" s="385"/>
      <c r="FM290" s="385"/>
      <c r="FN290" s="131"/>
      <c r="FO290" s="131"/>
      <c r="FP290" s="131"/>
      <c r="FQ290" s="385"/>
      <c r="FR290" s="385"/>
      <c r="FS290" s="131"/>
      <c r="FT290" s="131"/>
      <c r="FU290" s="131"/>
      <c r="FV290" s="385"/>
      <c r="FW290" s="385"/>
      <c r="FX290" s="131"/>
      <c r="FY290" s="131"/>
      <c r="FZ290" s="131"/>
      <c r="GA290" s="385"/>
      <c r="GB290" s="385"/>
      <c r="GC290" s="131"/>
      <c r="GD290" s="131"/>
      <c r="GE290" s="131"/>
      <c r="GF290" s="385"/>
      <c r="GG290" s="385"/>
      <c r="GH290" s="131"/>
      <c r="GI290" s="131"/>
      <c r="GJ290" s="131"/>
      <c r="GK290" s="385"/>
      <c r="GL290" s="385"/>
      <c r="GM290" s="131"/>
      <c r="GN290" s="131"/>
      <c r="GO290" s="131"/>
      <c r="GP290" s="385"/>
      <c r="GQ290" s="385"/>
      <c r="GR290" s="131"/>
      <c r="GS290" s="131"/>
      <c r="GT290" s="131"/>
      <c r="GU290" s="385"/>
      <c r="GV290" s="385"/>
      <c r="GW290" s="131"/>
      <c r="GX290" s="131"/>
      <c r="GY290" s="131"/>
      <c r="GZ290" s="385"/>
      <c r="HA290" s="385"/>
      <c r="HB290" s="131"/>
      <c r="HC290" s="131"/>
      <c r="HD290" s="131"/>
      <c r="HE290" s="385"/>
      <c r="HF290" s="385"/>
      <c r="HG290" s="131"/>
      <c r="HH290" s="131"/>
      <c r="HI290" s="131"/>
      <c r="HJ290" s="385"/>
      <c r="HK290" s="385"/>
      <c r="HL290" s="131"/>
      <c r="HM290" s="131"/>
      <c r="HN290" s="131"/>
      <c r="HO290" s="385"/>
      <c r="HP290" s="385"/>
      <c r="HQ290" s="131"/>
      <c r="HR290" s="131"/>
      <c r="HS290" s="131"/>
      <c r="HT290" s="385"/>
      <c r="HU290" s="385"/>
      <c r="HV290" s="131"/>
      <c r="HW290" s="131"/>
      <c r="HX290" s="131"/>
      <c r="HY290" s="385"/>
      <c r="HZ290" s="385"/>
      <c r="IA290" s="131"/>
      <c r="IB290" s="131"/>
      <c r="IC290" s="131"/>
      <c r="ID290" s="385"/>
      <c r="IE290" s="385"/>
      <c r="IF290" s="131"/>
      <c r="IG290" s="131"/>
      <c r="IH290" s="131"/>
      <c r="II290" s="385"/>
      <c r="IJ290" s="385"/>
      <c r="IK290" s="131"/>
      <c r="IL290" s="131"/>
      <c r="IM290" s="131"/>
      <c r="IN290" s="385"/>
      <c r="IO290" s="385"/>
      <c r="IP290" s="131"/>
      <c r="IQ290" s="131"/>
      <c r="IR290" s="131"/>
      <c r="IS290" s="385"/>
      <c r="IT290" s="385"/>
      <c r="IU290" s="131"/>
      <c r="IV290" s="131"/>
      <c r="IW290" s="131"/>
      <c r="IX290" s="385"/>
      <c r="IY290" s="386"/>
      <c r="IZ290" s="198"/>
      <c r="JA290" s="378"/>
      <c r="JB290" s="256"/>
      <c r="JC290" s="256"/>
    </row>
    <row r="291" spans="1:263" s="127" customFormat="1" ht="28.5" customHeight="1" thickBot="1" x14ac:dyDescent="0.4">
      <c r="A291" s="419"/>
      <c r="B291" s="420"/>
      <c r="C291" s="126" t="s">
        <v>507</v>
      </c>
      <c r="D291" s="248" t="s">
        <v>356</v>
      </c>
      <c r="E291" s="421"/>
      <c r="F291" s="286"/>
      <c r="G291" s="250"/>
      <c r="H291" s="422"/>
      <c r="I291" s="423"/>
      <c r="J291" s="424"/>
      <c r="K291" s="251"/>
      <c r="L291" s="251"/>
      <c r="M291" s="251"/>
      <c r="N291" s="251"/>
      <c r="O291" s="425"/>
      <c r="P291" s="251"/>
      <c r="Q291" s="251"/>
      <c r="R291" s="251"/>
      <c r="S291" s="251"/>
      <c r="T291" s="425"/>
      <c r="U291" s="251"/>
      <c r="V291" s="251"/>
      <c r="W291" s="251"/>
      <c r="X291" s="251"/>
      <c r="Y291" s="425"/>
      <c r="Z291" s="251"/>
      <c r="AA291" s="251"/>
      <c r="AB291" s="251"/>
      <c r="AC291" s="251"/>
      <c r="AD291" s="425"/>
      <c r="AE291" s="251"/>
      <c r="AF291" s="251"/>
      <c r="AG291" s="251"/>
      <c r="AH291" s="251"/>
      <c r="AI291" s="425"/>
      <c r="AJ291" s="251"/>
      <c r="AK291" s="251"/>
      <c r="AL291" s="251"/>
      <c r="AM291" s="251"/>
      <c r="AN291" s="425"/>
      <c r="AO291" s="251"/>
      <c r="AP291" s="251"/>
      <c r="AQ291" s="251"/>
      <c r="AR291" s="251"/>
      <c r="AS291" s="425"/>
      <c r="AT291" s="251"/>
      <c r="AU291" s="251"/>
      <c r="AV291" s="251"/>
      <c r="AW291" s="251"/>
      <c r="AX291" s="425"/>
      <c r="AY291" s="251"/>
      <c r="AZ291" s="251"/>
      <c r="BA291" s="251"/>
      <c r="BB291" s="251"/>
      <c r="BC291" s="425"/>
      <c r="BD291" s="251"/>
      <c r="BE291" s="251"/>
      <c r="BF291" s="251"/>
      <c r="BG291" s="251"/>
      <c r="BH291" s="425"/>
      <c r="BI291" s="251"/>
      <c r="BJ291" s="251"/>
      <c r="BK291" s="251"/>
      <c r="BL291" s="251"/>
      <c r="BM291" s="425"/>
      <c r="BN291" s="251"/>
      <c r="BO291" s="251"/>
      <c r="BP291" s="251"/>
      <c r="BQ291" s="251"/>
      <c r="BR291" s="425"/>
      <c r="BS291" s="251"/>
      <c r="BT291" s="251"/>
      <c r="BU291" s="251"/>
      <c r="BV291" s="251"/>
      <c r="BW291" s="425"/>
      <c r="BX291" s="251"/>
      <c r="BY291" s="251"/>
      <c r="BZ291" s="251"/>
      <c r="CA291" s="251"/>
      <c r="CB291" s="425"/>
      <c r="CC291" s="251"/>
      <c r="CD291" s="251"/>
      <c r="CE291" s="251"/>
      <c r="CF291" s="251"/>
      <c r="CG291" s="425"/>
      <c r="CH291" s="251"/>
      <c r="CI291" s="251"/>
      <c r="CJ291" s="251"/>
      <c r="CK291" s="251"/>
      <c r="CL291" s="425"/>
      <c r="CM291" s="251"/>
      <c r="CN291" s="251"/>
      <c r="CO291" s="251"/>
      <c r="CP291" s="251"/>
      <c r="CQ291" s="425"/>
      <c r="CR291" s="251"/>
      <c r="CS291" s="251"/>
      <c r="CT291" s="251"/>
      <c r="CU291" s="251"/>
      <c r="CV291" s="425"/>
      <c r="CW291" s="251"/>
      <c r="CX291" s="251"/>
      <c r="CY291" s="251"/>
      <c r="CZ291" s="251"/>
      <c r="DA291" s="425"/>
      <c r="DB291" s="251"/>
      <c r="DC291" s="251"/>
      <c r="DD291" s="251"/>
      <c r="DE291" s="251"/>
      <c r="DF291" s="425"/>
      <c r="DG291" s="251"/>
      <c r="DH291" s="251"/>
      <c r="DI291" s="251"/>
      <c r="DJ291" s="251"/>
      <c r="DK291" s="425"/>
      <c r="DL291" s="251"/>
      <c r="DM291" s="251"/>
      <c r="DN291" s="251"/>
      <c r="DO291" s="251"/>
      <c r="DP291" s="425"/>
      <c r="DQ291" s="251"/>
      <c r="DR291" s="251"/>
      <c r="DS291" s="251"/>
      <c r="DT291" s="251"/>
      <c r="DU291" s="425"/>
      <c r="DV291" s="251"/>
      <c r="DW291" s="251"/>
      <c r="DX291" s="251"/>
      <c r="DY291" s="251"/>
      <c r="DZ291" s="425"/>
      <c r="EA291" s="251"/>
      <c r="EB291" s="251"/>
      <c r="EC291" s="251"/>
      <c r="ED291" s="251"/>
      <c r="EE291" s="425"/>
      <c r="EF291" s="251"/>
      <c r="EG291" s="251"/>
      <c r="EH291" s="251"/>
      <c r="EI291" s="251"/>
      <c r="EJ291" s="425"/>
      <c r="EK291" s="251"/>
      <c r="EL291" s="251"/>
      <c r="EM291" s="251"/>
      <c r="EN291" s="251"/>
      <c r="EO291" s="425"/>
      <c r="EP291" s="251"/>
      <c r="EQ291" s="251"/>
      <c r="ER291" s="251"/>
      <c r="ES291" s="251"/>
      <c r="ET291" s="425"/>
      <c r="EU291" s="251"/>
      <c r="EV291" s="251"/>
      <c r="EW291" s="251"/>
      <c r="EX291" s="251"/>
      <c r="EY291" s="425"/>
      <c r="EZ291" s="251"/>
      <c r="FA291" s="251"/>
      <c r="FB291" s="251"/>
      <c r="FC291" s="251"/>
      <c r="FD291" s="425"/>
      <c r="FE291" s="251"/>
      <c r="FF291" s="251"/>
      <c r="FG291" s="251"/>
      <c r="FH291" s="251"/>
      <c r="FI291" s="425"/>
      <c r="FJ291" s="251"/>
      <c r="FK291" s="251"/>
      <c r="FL291" s="251"/>
      <c r="FM291" s="251"/>
      <c r="FN291" s="425"/>
      <c r="FO291" s="251"/>
      <c r="FP291" s="251"/>
      <c r="FQ291" s="251"/>
      <c r="FR291" s="251"/>
      <c r="FS291" s="425"/>
      <c r="FT291" s="251"/>
      <c r="FU291" s="251"/>
      <c r="FV291" s="251"/>
      <c r="FW291" s="251"/>
      <c r="FX291" s="425"/>
      <c r="FY291" s="251"/>
      <c r="FZ291" s="251"/>
      <c r="GA291" s="251"/>
      <c r="GB291" s="251"/>
      <c r="GC291" s="425"/>
      <c r="GD291" s="251"/>
      <c r="GE291" s="251"/>
      <c r="GF291" s="251"/>
      <c r="GG291" s="251"/>
      <c r="GH291" s="425"/>
      <c r="GI291" s="251"/>
      <c r="GJ291" s="251"/>
      <c r="GK291" s="251"/>
      <c r="GL291" s="251"/>
      <c r="GM291" s="425"/>
      <c r="GN291" s="251"/>
      <c r="GO291" s="251"/>
      <c r="GP291" s="251"/>
      <c r="GQ291" s="251"/>
      <c r="GR291" s="425"/>
      <c r="GS291" s="251"/>
      <c r="GT291" s="251"/>
      <c r="GU291" s="251"/>
      <c r="GV291" s="251"/>
      <c r="GW291" s="425"/>
      <c r="GX291" s="251"/>
      <c r="GY291" s="251"/>
      <c r="GZ291" s="251"/>
      <c r="HA291" s="251"/>
      <c r="HB291" s="425"/>
      <c r="HC291" s="251"/>
      <c r="HD291" s="251"/>
      <c r="HE291" s="251"/>
      <c r="HF291" s="251"/>
      <c r="HG291" s="425"/>
      <c r="HH291" s="251"/>
      <c r="HI291" s="251"/>
      <c r="HJ291" s="251"/>
      <c r="HK291" s="251"/>
      <c r="HL291" s="425"/>
      <c r="HM291" s="251"/>
      <c r="HN291" s="251"/>
      <c r="HO291" s="251"/>
      <c r="HP291" s="251"/>
      <c r="HQ291" s="425"/>
      <c r="HR291" s="251"/>
      <c r="HS291" s="251"/>
      <c r="HT291" s="251"/>
      <c r="HU291" s="251"/>
      <c r="HV291" s="425"/>
      <c r="HW291" s="251"/>
      <c r="HX291" s="251"/>
      <c r="HY291" s="251"/>
      <c r="HZ291" s="251"/>
      <c r="IA291" s="425"/>
      <c r="IB291" s="251"/>
      <c r="IC291" s="251"/>
      <c r="ID291" s="251"/>
      <c r="IE291" s="251"/>
      <c r="IF291" s="425"/>
      <c r="IG291" s="251"/>
      <c r="IH291" s="251"/>
      <c r="II291" s="251"/>
      <c r="IJ291" s="251"/>
      <c r="IK291" s="425"/>
      <c r="IL291" s="251"/>
      <c r="IM291" s="251"/>
      <c r="IN291" s="251"/>
      <c r="IO291" s="251"/>
      <c r="IP291" s="425"/>
      <c r="IQ291" s="251"/>
      <c r="IR291" s="251"/>
      <c r="IS291" s="251"/>
      <c r="IT291" s="251"/>
      <c r="IU291" s="425"/>
      <c r="IV291" s="251"/>
      <c r="IW291" s="251"/>
      <c r="IX291" s="251"/>
      <c r="IY291" s="426"/>
      <c r="IZ291" s="198"/>
      <c r="JA291" s="427"/>
      <c r="JB291" s="428"/>
      <c r="JC291" s="428"/>
    </row>
    <row r="292" spans="1:263" s="3" customFormat="1" x14ac:dyDescent="0.35">
      <c r="A292" s="198"/>
      <c r="B292" s="359"/>
      <c r="C292" s="239"/>
      <c r="D292" s="102"/>
      <c r="E292" s="102"/>
      <c r="F292" s="384"/>
      <c r="G292" s="131"/>
      <c r="H292" s="325"/>
      <c r="I292" s="202"/>
      <c r="J292" s="324"/>
      <c r="K292" s="131"/>
      <c r="L292" s="131"/>
      <c r="M292" s="385"/>
      <c r="N292" s="385"/>
      <c r="O292" s="131"/>
      <c r="P292" s="131"/>
      <c r="Q292" s="131"/>
      <c r="R292" s="385"/>
      <c r="S292" s="385"/>
      <c r="T292" s="131"/>
      <c r="U292" s="131"/>
      <c r="V292" s="131"/>
      <c r="W292" s="385"/>
      <c r="X292" s="385"/>
      <c r="Y292" s="131"/>
      <c r="Z292" s="131"/>
      <c r="AA292" s="131"/>
      <c r="AB292" s="385"/>
      <c r="AC292" s="385"/>
      <c r="AD292" s="131"/>
      <c r="AE292" s="131"/>
      <c r="AF292" s="131"/>
      <c r="AG292" s="385"/>
      <c r="AH292" s="385"/>
      <c r="AI292" s="131"/>
      <c r="AJ292" s="131"/>
      <c r="AK292" s="131"/>
      <c r="AL292" s="385"/>
      <c r="AM292" s="385"/>
      <c r="AN292" s="131"/>
      <c r="AO292" s="131"/>
      <c r="AP292" s="131"/>
      <c r="AQ292" s="385"/>
      <c r="AR292" s="385"/>
      <c r="AS292" s="131"/>
      <c r="AT292" s="131"/>
      <c r="AU292" s="131"/>
      <c r="AV292" s="385"/>
      <c r="AW292" s="385"/>
      <c r="AX292" s="131"/>
      <c r="AY292" s="131"/>
      <c r="AZ292" s="131"/>
      <c r="BA292" s="385"/>
      <c r="BB292" s="385"/>
      <c r="BC292" s="131"/>
      <c r="BD292" s="131"/>
      <c r="BE292" s="131"/>
      <c r="BF292" s="385"/>
      <c r="BG292" s="385"/>
      <c r="BH292" s="131"/>
      <c r="BI292" s="131"/>
      <c r="BJ292" s="131"/>
      <c r="BK292" s="385"/>
      <c r="BL292" s="385"/>
      <c r="BM292" s="131"/>
      <c r="BN292" s="131"/>
      <c r="BO292" s="131"/>
      <c r="BP292" s="385"/>
      <c r="BQ292" s="385"/>
      <c r="BR292" s="131"/>
      <c r="BS292" s="131"/>
      <c r="BT292" s="131"/>
      <c r="BU292" s="385"/>
      <c r="BV292" s="385"/>
      <c r="BW292" s="131"/>
      <c r="BX292" s="131"/>
      <c r="BY292" s="131"/>
      <c r="BZ292" s="385"/>
      <c r="CA292" s="385"/>
      <c r="CB292" s="131"/>
      <c r="CC292" s="131"/>
      <c r="CD292" s="131"/>
      <c r="CE292" s="385"/>
      <c r="CF292" s="385"/>
      <c r="CG292" s="131"/>
      <c r="CH292" s="131"/>
      <c r="CI292" s="131"/>
      <c r="CJ292" s="385"/>
      <c r="CK292" s="385"/>
      <c r="CL292" s="131"/>
      <c r="CM292" s="131"/>
      <c r="CN292" s="131"/>
      <c r="CO292" s="385"/>
      <c r="CP292" s="385"/>
      <c r="CQ292" s="131"/>
      <c r="CR292" s="131"/>
      <c r="CS292" s="131"/>
      <c r="CT292" s="385"/>
      <c r="CU292" s="385"/>
      <c r="CV292" s="131"/>
      <c r="CW292" s="131"/>
      <c r="CX292" s="131"/>
      <c r="CY292" s="385"/>
      <c r="CZ292" s="385"/>
      <c r="DA292" s="131"/>
      <c r="DB292" s="131"/>
      <c r="DC292" s="131"/>
      <c r="DD292" s="385"/>
      <c r="DE292" s="385"/>
      <c r="DF292" s="131"/>
      <c r="DG292" s="131"/>
      <c r="DH292" s="131"/>
      <c r="DI292" s="385"/>
      <c r="DJ292" s="385"/>
      <c r="DK292" s="131"/>
      <c r="DL292" s="131"/>
      <c r="DM292" s="131"/>
      <c r="DN292" s="385"/>
      <c r="DO292" s="385"/>
      <c r="DP292" s="131"/>
      <c r="DQ292" s="131"/>
      <c r="DR292" s="131"/>
      <c r="DS292" s="385"/>
      <c r="DT292" s="385"/>
      <c r="DU292" s="131"/>
      <c r="DV292" s="131"/>
      <c r="DW292" s="131"/>
      <c r="DX292" s="385"/>
      <c r="DY292" s="385"/>
      <c r="DZ292" s="131"/>
      <c r="EA292" s="131"/>
      <c r="EB292" s="131"/>
      <c r="EC292" s="385"/>
      <c r="ED292" s="385"/>
      <c r="EE292" s="131"/>
      <c r="EF292" s="131"/>
      <c r="EG292" s="131"/>
      <c r="EH292" s="385"/>
      <c r="EI292" s="385"/>
      <c r="EJ292" s="131"/>
      <c r="EK292" s="131"/>
      <c r="EL292" s="131"/>
      <c r="EM292" s="385"/>
      <c r="EN292" s="385"/>
      <c r="EO292" s="131"/>
      <c r="EP292" s="131"/>
      <c r="EQ292" s="131"/>
      <c r="ER292" s="385"/>
      <c r="ES292" s="385"/>
      <c r="ET292" s="131"/>
      <c r="EU292" s="131"/>
      <c r="EV292" s="131"/>
      <c r="EW292" s="385"/>
      <c r="EX292" s="385"/>
      <c r="EY292" s="131"/>
      <c r="EZ292" s="131"/>
      <c r="FA292" s="131"/>
      <c r="FB292" s="385"/>
      <c r="FC292" s="385"/>
      <c r="FD292" s="131"/>
      <c r="FE292" s="131"/>
      <c r="FF292" s="131"/>
      <c r="FG292" s="385"/>
      <c r="FH292" s="385"/>
      <c r="FI292" s="131"/>
      <c r="FJ292" s="131"/>
      <c r="FK292" s="131"/>
      <c r="FL292" s="385"/>
      <c r="FM292" s="385"/>
      <c r="FN292" s="131"/>
      <c r="FO292" s="131"/>
      <c r="FP292" s="131"/>
      <c r="FQ292" s="385"/>
      <c r="FR292" s="385"/>
      <c r="FS292" s="131"/>
      <c r="FT292" s="131"/>
      <c r="FU292" s="131"/>
      <c r="FV292" s="385"/>
      <c r="FW292" s="385"/>
      <c r="FX292" s="131"/>
      <c r="FY292" s="131"/>
      <c r="FZ292" s="131"/>
      <c r="GA292" s="385"/>
      <c r="GB292" s="385"/>
      <c r="GC292" s="131"/>
      <c r="GD292" s="131"/>
      <c r="GE292" s="131"/>
      <c r="GF292" s="385"/>
      <c r="GG292" s="385"/>
      <c r="GH292" s="131"/>
      <c r="GI292" s="131"/>
      <c r="GJ292" s="131"/>
      <c r="GK292" s="385"/>
      <c r="GL292" s="385"/>
      <c r="GM292" s="131"/>
      <c r="GN292" s="131"/>
      <c r="GO292" s="131"/>
      <c r="GP292" s="385"/>
      <c r="GQ292" s="385"/>
      <c r="GR292" s="131"/>
      <c r="GS292" s="131"/>
      <c r="GT292" s="131"/>
      <c r="GU292" s="385"/>
      <c r="GV292" s="385"/>
      <c r="GW292" s="131"/>
      <c r="GX292" s="131"/>
      <c r="GY292" s="131"/>
      <c r="GZ292" s="385"/>
      <c r="HA292" s="385"/>
      <c r="HB292" s="131"/>
      <c r="HC292" s="131"/>
      <c r="HD292" s="131"/>
      <c r="HE292" s="385"/>
      <c r="HF292" s="385"/>
      <c r="HG292" s="131"/>
      <c r="HH292" s="131"/>
      <c r="HI292" s="131"/>
      <c r="HJ292" s="385"/>
      <c r="HK292" s="385"/>
      <c r="HL292" s="131"/>
      <c r="HM292" s="131"/>
      <c r="HN292" s="131"/>
      <c r="HO292" s="385"/>
      <c r="HP292" s="385"/>
      <c r="HQ292" s="131"/>
      <c r="HR292" s="131"/>
      <c r="HS292" s="131"/>
      <c r="HT292" s="385"/>
      <c r="HU292" s="385"/>
      <c r="HV292" s="131"/>
      <c r="HW292" s="131"/>
      <c r="HX292" s="131"/>
      <c r="HY292" s="385"/>
      <c r="HZ292" s="385"/>
      <c r="IA292" s="131"/>
      <c r="IB292" s="131"/>
      <c r="IC292" s="131"/>
      <c r="ID292" s="385"/>
      <c r="IE292" s="385"/>
      <c r="IF292" s="131"/>
      <c r="IG292" s="131"/>
      <c r="IH292" s="131"/>
      <c r="II292" s="385"/>
      <c r="IJ292" s="385"/>
      <c r="IK292" s="131"/>
      <c r="IL292" s="131"/>
      <c r="IM292" s="131"/>
      <c r="IN292" s="385"/>
      <c r="IO292" s="385"/>
      <c r="IP292" s="131"/>
      <c r="IQ292" s="131"/>
      <c r="IR292" s="131"/>
      <c r="IS292" s="385"/>
      <c r="IT292" s="385"/>
      <c r="IU292" s="131"/>
      <c r="IV292" s="131"/>
      <c r="IW292" s="131"/>
      <c r="IX292" s="385"/>
      <c r="IY292" s="386"/>
      <c r="IZ292" s="198"/>
      <c r="JA292" s="378"/>
      <c r="JB292" s="256"/>
      <c r="JC292" s="256"/>
    </row>
    <row r="293" spans="1:263" s="3" customFormat="1" x14ac:dyDescent="0.35">
      <c r="A293" s="198"/>
      <c r="B293" s="359"/>
      <c r="C293" s="126" t="s">
        <v>508</v>
      </c>
      <c r="D293" s="102" t="s">
        <v>509</v>
      </c>
      <c r="E293" s="102"/>
      <c r="F293" s="285"/>
      <c r="G293" s="110"/>
      <c r="H293" s="325"/>
      <c r="I293" s="202"/>
      <c r="J293" s="324"/>
      <c r="K293" s="131"/>
      <c r="L293" s="429"/>
      <c r="M293" s="385"/>
      <c r="N293" s="385"/>
      <c r="O293" s="131"/>
      <c r="P293" s="131"/>
      <c r="Q293" s="429"/>
      <c r="R293" s="385"/>
      <c r="S293" s="385"/>
      <c r="T293" s="131"/>
      <c r="U293" s="131"/>
      <c r="V293" s="429"/>
      <c r="W293" s="385"/>
      <c r="X293" s="385"/>
      <c r="Y293" s="131"/>
      <c r="Z293" s="131"/>
      <c r="AA293" s="429"/>
      <c r="AB293" s="385"/>
      <c r="AC293" s="385"/>
      <c r="AD293" s="131"/>
      <c r="AE293" s="131"/>
      <c r="AF293" s="429"/>
      <c r="AG293" s="385"/>
      <c r="AH293" s="385"/>
      <c r="AI293" s="131"/>
      <c r="AJ293" s="131"/>
      <c r="AK293" s="429"/>
      <c r="AL293" s="385"/>
      <c r="AM293" s="385"/>
      <c r="AN293" s="131"/>
      <c r="AO293" s="131"/>
      <c r="AP293" s="429"/>
      <c r="AQ293" s="385"/>
      <c r="AR293" s="385"/>
      <c r="AS293" s="131"/>
      <c r="AT293" s="131"/>
      <c r="AU293" s="429"/>
      <c r="AV293" s="385"/>
      <c r="AW293" s="385"/>
      <c r="AX293" s="131"/>
      <c r="AY293" s="131"/>
      <c r="AZ293" s="429"/>
      <c r="BA293" s="385"/>
      <c r="BB293" s="385"/>
      <c r="BC293" s="131"/>
      <c r="BD293" s="131"/>
      <c r="BE293" s="429"/>
      <c r="BF293" s="385"/>
      <c r="BG293" s="385"/>
      <c r="BH293" s="131"/>
      <c r="BI293" s="131"/>
      <c r="BJ293" s="429"/>
      <c r="BK293" s="385"/>
      <c r="BL293" s="385"/>
      <c r="BM293" s="131"/>
      <c r="BN293" s="131"/>
      <c r="BO293" s="429"/>
      <c r="BP293" s="385"/>
      <c r="BQ293" s="385"/>
      <c r="BR293" s="131"/>
      <c r="BS293" s="131"/>
      <c r="BT293" s="429"/>
      <c r="BU293" s="385"/>
      <c r="BV293" s="385"/>
      <c r="BW293" s="131"/>
      <c r="BX293" s="131"/>
      <c r="BY293" s="429"/>
      <c r="BZ293" s="385"/>
      <c r="CA293" s="385"/>
      <c r="CB293" s="131"/>
      <c r="CC293" s="131"/>
      <c r="CD293" s="429"/>
      <c r="CE293" s="385"/>
      <c r="CF293" s="385"/>
      <c r="CG293" s="131"/>
      <c r="CH293" s="131"/>
      <c r="CI293" s="429"/>
      <c r="CJ293" s="385"/>
      <c r="CK293" s="385"/>
      <c r="CL293" s="131"/>
      <c r="CM293" s="131"/>
      <c r="CN293" s="429"/>
      <c r="CO293" s="385"/>
      <c r="CP293" s="385"/>
      <c r="CQ293" s="131"/>
      <c r="CR293" s="131"/>
      <c r="CS293" s="429"/>
      <c r="CT293" s="385"/>
      <c r="CU293" s="385"/>
      <c r="CV293" s="131"/>
      <c r="CW293" s="131"/>
      <c r="CX293" s="429"/>
      <c r="CY293" s="385"/>
      <c r="CZ293" s="385"/>
      <c r="DA293" s="131"/>
      <c r="DB293" s="131"/>
      <c r="DC293" s="429"/>
      <c r="DD293" s="385"/>
      <c r="DE293" s="385"/>
      <c r="DF293" s="131"/>
      <c r="DG293" s="131"/>
      <c r="DH293" s="429"/>
      <c r="DI293" s="385"/>
      <c r="DJ293" s="385"/>
      <c r="DK293" s="131"/>
      <c r="DL293" s="131"/>
      <c r="DM293" s="429"/>
      <c r="DN293" s="385"/>
      <c r="DO293" s="385"/>
      <c r="DP293" s="131"/>
      <c r="DQ293" s="131"/>
      <c r="DR293" s="429"/>
      <c r="DS293" s="385"/>
      <c r="DT293" s="385"/>
      <c r="DU293" s="131"/>
      <c r="DV293" s="131"/>
      <c r="DW293" s="429"/>
      <c r="DX293" s="385"/>
      <c r="DY293" s="385"/>
      <c r="DZ293" s="131"/>
      <c r="EA293" s="131"/>
      <c r="EB293" s="429"/>
      <c r="EC293" s="385"/>
      <c r="ED293" s="385"/>
      <c r="EE293" s="131"/>
      <c r="EF293" s="131"/>
      <c r="EG293" s="429"/>
      <c r="EH293" s="385"/>
      <c r="EI293" s="385"/>
      <c r="EJ293" s="131"/>
      <c r="EK293" s="131"/>
      <c r="EL293" s="429"/>
      <c r="EM293" s="385"/>
      <c r="EN293" s="385"/>
      <c r="EO293" s="131"/>
      <c r="EP293" s="131"/>
      <c r="EQ293" s="429"/>
      <c r="ER293" s="385"/>
      <c r="ES293" s="385"/>
      <c r="ET293" s="131"/>
      <c r="EU293" s="131"/>
      <c r="EV293" s="429"/>
      <c r="EW293" s="385"/>
      <c r="EX293" s="385"/>
      <c r="EY293" s="131"/>
      <c r="EZ293" s="131"/>
      <c r="FA293" s="429"/>
      <c r="FB293" s="385"/>
      <c r="FC293" s="385"/>
      <c r="FD293" s="131"/>
      <c r="FE293" s="131"/>
      <c r="FF293" s="429"/>
      <c r="FG293" s="385"/>
      <c r="FH293" s="385"/>
      <c r="FI293" s="131"/>
      <c r="FJ293" s="131"/>
      <c r="FK293" s="429"/>
      <c r="FL293" s="385"/>
      <c r="FM293" s="385"/>
      <c r="FN293" s="131"/>
      <c r="FO293" s="131"/>
      <c r="FP293" s="429"/>
      <c r="FQ293" s="385"/>
      <c r="FR293" s="385"/>
      <c r="FS293" s="131"/>
      <c r="FT293" s="131"/>
      <c r="FU293" s="429"/>
      <c r="FV293" s="385"/>
      <c r="FW293" s="385"/>
      <c r="FX293" s="131"/>
      <c r="FY293" s="131"/>
      <c r="FZ293" s="429"/>
      <c r="GA293" s="385"/>
      <c r="GB293" s="385"/>
      <c r="GC293" s="131"/>
      <c r="GD293" s="131"/>
      <c r="GE293" s="429"/>
      <c r="GF293" s="385"/>
      <c r="GG293" s="385"/>
      <c r="GH293" s="131"/>
      <c r="GI293" s="131"/>
      <c r="GJ293" s="429"/>
      <c r="GK293" s="385"/>
      <c r="GL293" s="385"/>
      <c r="GM293" s="131"/>
      <c r="GN293" s="131"/>
      <c r="GO293" s="429"/>
      <c r="GP293" s="385"/>
      <c r="GQ293" s="385"/>
      <c r="GR293" s="131"/>
      <c r="GS293" s="131"/>
      <c r="GT293" s="429"/>
      <c r="GU293" s="385"/>
      <c r="GV293" s="385"/>
      <c r="GW293" s="131"/>
      <c r="GX293" s="131"/>
      <c r="GY293" s="429"/>
      <c r="GZ293" s="385"/>
      <c r="HA293" s="385"/>
      <c r="HB293" s="131"/>
      <c r="HC293" s="131"/>
      <c r="HD293" s="429"/>
      <c r="HE293" s="385"/>
      <c r="HF293" s="385"/>
      <c r="HG293" s="131"/>
      <c r="HH293" s="131"/>
      <c r="HI293" s="429"/>
      <c r="HJ293" s="385"/>
      <c r="HK293" s="385"/>
      <c r="HL293" s="131"/>
      <c r="HM293" s="131"/>
      <c r="HN293" s="429"/>
      <c r="HO293" s="385"/>
      <c r="HP293" s="385"/>
      <c r="HQ293" s="131"/>
      <c r="HR293" s="131"/>
      <c r="HS293" s="429"/>
      <c r="HT293" s="385"/>
      <c r="HU293" s="385"/>
      <c r="HV293" s="131"/>
      <c r="HW293" s="131"/>
      <c r="HX293" s="429"/>
      <c r="HY293" s="385"/>
      <c r="HZ293" s="385"/>
      <c r="IA293" s="131"/>
      <c r="IB293" s="131"/>
      <c r="IC293" s="429"/>
      <c r="ID293" s="385"/>
      <c r="IE293" s="385"/>
      <c r="IF293" s="131"/>
      <c r="IG293" s="131"/>
      <c r="IH293" s="429"/>
      <c r="II293" s="385"/>
      <c r="IJ293" s="385"/>
      <c r="IK293" s="131"/>
      <c r="IL293" s="131"/>
      <c r="IM293" s="429"/>
      <c r="IN293" s="385"/>
      <c r="IO293" s="385"/>
      <c r="IP293" s="131"/>
      <c r="IQ293" s="131"/>
      <c r="IR293" s="429"/>
      <c r="IS293" s="385"/>
      <c r="IT293" s="385"/>
      <c r="IU293" s="131"/>
      <c r="IV293" s="131"/>
      <c r="IW293" s="429"/>
      <c r="IX293" s="385"/>
      <c r="IY293" s="386"/>
      <c r="IZ293" s="198"/>
      <c r="JA293" s="378"/>
      <c r="JB293" s="256"/>
      <c r="JC293" s="256"/>
    </row>
    <row r="294" spans="1:263" s="3" customFormat="1" x14ac:dyDescent="0.35">
      <c r="A294" s="198"/>
      <c r="B294" s="359"/>
      <c r="C294" s="239"/>
      <c r="D294" s="104"/>
      <c r="E294" s="102"/>
      <c r="F294" s="384"/>
      <c r="G294" s="131"/>
      <c r="H294" s="325"/>
      <c r="I294" s="202"/>
      <c r="J294" s="324"/>
      <c r="K294" s="131"/>
      <c r="L294" s="131"/>
      <c r="M294" s="385"/>
      <c r="N294" s="385"/>
      <c r="O294" s="131"/>
      <c r="P294" s="131"/>
      <c r="Q294" s="131"/>
      <c r="R294" s="385"/>
      <c r="S294" s="385"/>
      <c r="T294" s="131"/>
      <c r="U294" s="131"/>
      <c r="V294" s="131"/>
      <c r="W294" s="385"/>
      <c r="X294" s="385"/>
      <c r="Y294" s="131"/>
      <c r="Z294" s="131"/>
      <c r="AA294" s="131"/>
      <c r="AB294" s="385"/>
      <c r="AC294" s="385"/>
      <c r="AD294" s="131"/>
      <c r="AE294" s="131"/>
      <c r="AF294" s="131"/>
      <c r="AG294" s="385"/>
      <c r="AH294" s="385"/>
      <c r="AI294" s="131"/>
      <c r="AJ294" s="131"/>
      <c r="AK294" s="131"/>
      <c r="AL294" s="385"/>
      <c r="AM294" s="385"/>
      <c r="AN294" s="131"/>
      <c r="AO294" s="131"/>
      <c r="AP294" s="131"/>
      <c r="AQ294" s="385"/>
      <c r="AR294" s="385"/>
      <c r="AS294" s="131"/>
      <c r="AT294" s="131"/>
      <c r="AU294" s="131"/>
      <c r="AV294" s="385"/>
      <c r="AW294" s="385"/>
      <c r="AX294" s="131"/>
      <c r="AY294" s="131"/>
      <c r="AZ294" s="131"/>
      <c r="BA294" s="385"/>
      <c r="BB294" s="385"/>
      <c r="BC294" s="131"/>
      <c r="BD294" s="131"/>
      <c r="BE294" s="131"/>
      <c r="BF294" s="385"/>
      <c r="BG294" s="385"/>
      <c r="BH294" s="131"/>
      <c r="BI294" s="131"/>
      <c r="BJ294" s="131"/>
      <c r="BK294" s="385"/>
      <c r="BL294" s="385"/>
      <c r="BM294" s="131"/>
      <c r="BN294" s="131"/>
      <c r="BO294" s="131"/>
      <c r="BP294" s="385"/>
      <c r="BQ294" s="385"/>
      <c r="BR294" s="131"/>
      <c r="BS294" s="131"/>
      <c r="BT294" s="131"/>
      <c r="BU294" s="385"/>
      <c r="BV294" s="385"/>
      <c r="BW294" s="131"/>
      <c r="BX294" s="131"/>
      <c r="BY294" s="131"/>
      <c r="BZ294" s="385"/>
      <c r="CA294" s="385"/>
      <c r="CB294" s="131"/>
      <c r="CC294" s="131"/>
      <c r="CD294" s="131"/>
      <c r="CE294" s="385"/>
      <c r="CF294" s="385"/>
      <c r="CG294" s="131"/>
      <c r="CH294" s="131"/>
      <c r="CI294" s="131"/>
      <c r="CJ294" s="385"/>
      <c r="CK294" s="385"/>
      <c r="CL294" s="131"/>
      <c r="CM294" s="131"/>
      <c r="CN294" s="131"/>
      <c r="CO294" s="385"/>
      <c r="CP294" s="385"/>
      <c r="CQ294" s="131"/>
      <c r="CR294" s="131"/>
      <c r="CS294" s="131"/>
      <c r="CT294" s="385"/>
      <c r="CU294" s="385"/>
      <c r="CV294" s="131"/>
      <c r="CW294" s="131"/>
      <c r="CX294" s="131"/>
      <c r="CY294" s="385"/>
      <c r="CZ294" s="385"/>
      <c r="DA294" s="131"/>
      <c r="DB294" s="131"/>
      <c r="DC294" s="131"/>
      <c r="DD294" s="385"/>
      <c r="DE294" s="385"/>
      <c r="DF294" s="131"/>
      <c r="DG294" s="131"/>
      <c r="DH294" s="131"/>
      <c r="DI294" s="385"/>
      <c r="DJ294" s="385"/>
      <c r="DK294" s="131"/>
      <c r="DL294" s="131"/>
      <c r="DM294" s="131"/>
      <c r="DN294" s="385"/>
      <c r="DO294" s="385"/>
      <c r="DP294" s="131"/>
      <c r="DQ294" s="131"/>
      <c r="DR294" s="131"/>
      <c r="DS294" s="385"/>
      <c r="DT294" s="385"/>
      <c r="DU294" s="131"/>
      <c r="DV294" s="131"/>
      <c r="DW294" s="131"/>
      <c r="DX294" s="385"/>
      <c r="DY294" s="385"/>
      <c r="DZ294" s="131"/>
      <c r="EA294" s="131"/>
      <c r="EB294" s="131"/>
      <c r="EC294" s="385"/>
      <c r="ED294" s="385"/>
      <c r="EE294" s="131"/>
      <c r="EF294" s="131"/>
      <c r="EG294" s="131"/>
      <c r="EH294" s="385"/>
      <c r="EI294" s="385"/>
      <c r="EJ294" s="131"/>
      <c r="EK294" s="131"/>
      <c r="EL294" s="131"/>
      <c r="EM294" s="385"/>
      <c r="EN294" s="385"/>
      <c r="EO294" s="131"/>
      <c r="EP294" s="131"/>
      <c r="EQ294" s="131"/>
      <c r="ER294" s="385"/>
      <c r="ES294" s="385"/>
      <c r="ET294" s="131"/>
      <c r="EU294" s="131"/>
      <c r="EV294" s="131"/>
      <c r="EW294" s="385"/>
      <c r="EX294" s="385"/>
      <c r="EY294" s="131"/>
      <c r="EZ294" s="131"/>
      <c r="FA294" s="131"/>
      <c r="FB294" s="385"/>
      <c r="FC294" s="385"/>
      <c r="FD294" s="131"/>
      <c r="FE294" s="131"/>
      <c r="FF294" s="131"/>
      <c r="FG294" s="385"/>
      <c r="FH294" s="385"/>
      <c r="FI294" s="131"/>
      <c r="FJ294" s="131"/>
      <c r="FK294" s="131"/>
      <c r="FL294" s="385"/>
      <c r="FM294" s="385"/>
      <c r="FN294" s="131"/>
      <c r="FO294" s="131"/>
      <c r="FP294" s="131"/>
      <c r="FQ294" s="385"/>
      <c r="FR294" s="385"/>
      <c r="FS294" s="131"/>
      <c r="FT294" s="131"/>
      <c r="FU294" s="131"/>
      <c r="FV294" s="385"/>
      <c r="FW294" s="385"/>
      <c r="FX294" s="131"/>
      <c r="FY294" s="131"/>
      <c r="FZ294" s="131"/>
      <c r="GA294" s="385"/>
      <c r="GB294" s="385"/>
      <c r="GC294" s="131"/>
      <c r="GD294" s="131"/>
      <c r="GE294" s="131"/>
      <c r="GF294" s="385"/>
      <c r="GG294" s="385"/>
      <c r="GH294" s="131"/>
      <c r="GI294" s="131"/>
      <c r="GJ294" s="131"/>
      <c r="GK294" s="385"/>
      <c r="GL294" s="385"/>
      <c r="GM294" s="131"/>
      <c r="GN294" s="131"/>
      <c r="GO294" s="131"/>
      <c r="GP294" s="385"/>
      <c r="GQ294" s="385"/>
      <c r="GR294" s="131"/>
      <c r="GS294" s="131"/>
      <c r="GT294" s="131"/>
      <c r="GU294" s="385"/>
      <c r="GV294" s="385"/>
      <c r="GW294" s="131"/>
      <c r="GX294" s="131"/>
      <c r="GY294" s="131"/>
      <c r="GZ294" s="385"/>
      <c r="HA294" s="385"/>
      <c r="HB294" s="131"/>
      <c r="HC294" s="131"/>
      <c r="HD294" s="131"/>
      <c r="HE294" s="385"/>
      <c r="HF294" s="385"/>
      <c r="HG294" s="131"/>
      <c r="HH294" s="131"/>
      <c r="HI294" s="131"/>
      <c r="HJ294" s="385"/>
      <c r="HK294" s="385"/>
      <c r="HL294" s="131"/>
      <c r="HM294" s="131"/>
      <c r="HN294" s="131"/>
      <c r="HO294" s="385"/>
      <c r="HP294" s="385"/>
      <c r="HQ294" s="131"/>
      <c r="HR294" s="131"/>
      <c r="HS294" s="131"/>
      <c r="HT294" s="385"/>
      <c r="HU294" s="385"/>
      <c r="HV294" s="131"/>
      <c r="HW294" s="131"/>
      <c r="HX294" s="131"/>
      <c r="HY294" s="385"/>
      <c r="HZ294" s="385"/>
      <c r="IA294" s="131"/>
      <c r="IB294" s="131"/>
      <c r="IC294" s="131"/>
      <c r="ID294" s="385"/>
      <c r="IE294" s="385"/>
      <c r="IF294" s="131"/>
      <c r="IG294" s="131"/>
      <c r="IH294" s="131"/>
      <c r="II294" s="385"/>
      <c r="IJ294" s="385"/>
      <c r="IK294" s="131"/>
      <c r="IL294" s="131"/>
      <c r="IM294" s="131"/>
      <c r="IN294" s="385"/>
      <c r="IO294" s="385"/>
      <c r="IP294" s="131"/>
      <c r="IQ294" s="131"/>
      <c r="IR294" s="131"/>
      <c r="IS294" s="385"/>
      <c r="IT294" s="385"/>
      <c r="IU294" s="131"/>
      <c r="IV294" s="131"/>
      <c r="IW294" s="131"/>
      <c r="IX294" s="385"/>
      <c r="IY294" s="386"/>
      <c r="IZ294" s="198"/>
      <c r="JA294" s="378"/>
      <c r="JB294" s="256"/>
      <c r="JC294" s="256"/>
    </row>
    <row r="295" spans="1:263" s="3" customFormat="1" x14ac:dyDescent="0.35">
      <c r="A295" s="198"/>
      <c r="B295" s="359"/>
      <c r="C295" s="126" t="s">
        <v>510</v>
      </c>
      <c r="D295" s="104" t="s">
        <v>511</v>
      </c>
      <c r="E295" s="102"/>
      <c r="F295" s="285" t="str">
        <f>IFERROR(INDEX('Helper 1'!$I$2:$I$19,MATCH('Schedule 1'!$G$20,'Helper 1'!$H$2:$H$19,0)),"")</f>
        <v/>
      </c>
      <c r="G295" s="131">
        <f>SUM(L295:IX295)</f>
        <v>0</v>
      </c>
      <c r="H295" s="325"/>
      <c r="I295" s="202"/>
      <c r="J295" s="324"/>
      <c r="K295" s="131"/>
      <c r="L295" s="130"/>
      <c r="M295" s="385"/>
      <c r="N295" s="385"/>
      <c r="O295" s="131"/>
      <c r="P295" s="131"/>
      <c r="Q295" s="130"/>
      <c r="R295" s="385"/>
      <c r="S295" s="385"/>
      <c r="T295" s="131"/>
      <c r="U295" s="131"/>
      <c r="V295" s="130"/>
      <c r="W295" s="385"/>
      <c r="X295" s="385"/>
      <c r="Y295" s="131"/>
      <c r="Z295" s="131"/>
      <c r="AA295" s="130"/>
      <c r="AB295" s="385"/>
      <c r="AC295" s="385"/>
      <c r="AD295" s="131"/>
      <c r="AE295" s="131"/>
      <c r="AF295" s="130"/>
      <c r="AG295" s="385"/>
      <c r="AH295" s="385"/>
      <c r="AI295" s="131"/>
      <c r="AJ295" s="131"/>
      <c r="AK295" s="130"/>
      <c r="AL295" s="385"/>
      <c r="AM295" s="385"/>
      <c r="AN295" s="131"/>
      <c r="AO295" s="131"/>
      <c r="AP295" s="130"/>
      <c r="AQ295" s="385"/>
      <c r="AR295" s="385"/>
      <c r="AS295" s="131"/>
      <c r="AT295" s="131"/>
      <c r="AU295" s="130"/>
      <c r="AV295" s="385"/>
      <c r="AW295" s="385"/>
      <c r="AX295" s="131"/>
      <c r="AY295" s="131"/>
      <c r="AZ295" s="130"/>
      <c r="BA295" s="385"/>
      <c r="BB295" s="385"/>
      <c r="BC295" s="131"/>
      <c r="BD295" s="131"/>
      <c r="BE295" s="130"/>
      <c r="BF295" s="385"/>
      <c r="BG295" s="385"/>
      <c r="BH295" s="131"/>
      <c r="BI295" s="131"/>
      <c r="BJ295" s="130"/>
      <c r="BK295" s="385"/>
      <c r="BL295" s="385"/>
      <c r="BM295" s="131"/>
      <c r="BN295" s="131"/>
      <c r="BO295" s="130"/>
      <c r="BP295" s="385"/>
      <c r="BQ295" s="385"/>
      <c r="BR295" s="131"/>
      <c r="BS295" s="131"/>
      <c r="BT295" s="130"/>
      <c r="BU295" s="385"/>
      <c r="BV295" s="385"/>
      <c r="BW295" s="131"/>
      <c r="BX295" s="131"/>
      <c r="BY295" s="130"/>
      <c r="BZ295" s="385"/>
      <c r="CA295" s="385"/>
      <c r="CB295" s="131"/>
      <c r="CC295" s="131"/>
      <c r="CD295" s="130"/>
      <c r="CE295" s="385"/>
      <c r="CF295" s="385"/>
      <c r="CG295" s="131"/>
      <c r="CH295" s="131"/>
      <c r="CI295" s="130"/>
      <c r="CJ295" s="385"/>
      <c r="CK295" s="385"/>
      <c r="CL295" s="131"/>
      <c r="CM295" s="131"/>
      <c r="CN295" s="130"/>
      <c r="CO295" s="385"/>
      <c r="CP295" s="385"/>
      <c r="CQ295" s="131"/>
      <c r="CR295" s="131"/>
      <c r="CS295" s="130"/>
      <c r="CT295" s="385"/>
      <c r="CU295" s="385"/>
      <c r="CV295" s="131"/>
      <c r="CW295" s="131"/>
      <c r="CX295" s="130"/>
      <c r="CY295" s="385"/>
      <c r="CZ295" s="385"/>
      <c r="DA295" s="131"/>
      <c r="DB295" s="131"/>
      <c r="DC295" s="130"/>
      <c r="DD295" s="385"/>
      <c r="DE295" s="385"/>
      <c r="DF295" s="131"/>
      <c r="DG295" s="131"/>
      <c r="DH295" s="130"/>
      <c r="DI295" s="385"/>
      <c r="DJ295" s="385"/>
      <c r="DK295" s="131"/>
      <c r="DL295" s="131"/>
      <c r="DM295" s="130"/>
      <c r="DN295" s="385"/>
      <c r="DO295" s="385"/>
      <c r="DP295" s="131"/>
      <c r="DQ295" s="131"/>
      <c r="DR295" s="130"/>
      <c r="DS295" s="385"/>
      <c r="DT295" s="385"/>
      <c r="DU295" s="131"/>
      <c r="DV295" s="131"/>
      <c r="DW295" s="130"/>
      <c r="DX295" s="385"/>
      <c r="DY295" s="385"/>
      <c r="DZ295" s="131"/>
      <c r="EA295" s="131"/>
      <c r="EB295" s="130"/>
      <c r="EC295" s="385"/>
      <c r="ED295" s="385"/>
      <c r="EE295" s="131"/>
      <c r="EF295" s="131"/>
      <c r="EG295" s="130"/>
      <c r="EH295" s="385"/>
      <c r="EI295" s="385"/>
      <c r="EJ295" s="131"/>
      <c r="EK295" s="131"/>
      <c r="EL295" s="130"/>
      <c r="EM295" s="385"/>
      <c r="EN295" s="385"/>
      <c r="EO295" s="131"/>
      <c r="EP295" s="131"/>
      <c r="EQ295" s="130"/>
      <c r="ER295" s="385"/>
      <c r="ES295" s="385"/>
      <c r="ET295" s="131"/>
      <c r="EU295" s="131"/>
      <c r="EV295" s="130"/>
      <c r="EW295" s="385"/>
      <c r="EX295" s="385"/>
      <c r="EY295" s="131"/>
      <c r="EZ295" s="131"/>
      <c r="FA295" s="130"/>
      <c r="FB295" s="385"/>
      <c r="FC295" s="385"/>
      <c r="FD295" s="131"/>
      <c r="FE295" s="131"/>
      <c r="FF295" s="130"/>
      <c r="FG295" s="385"/>
      <c r="FH295" s="385"/>
      <c r="FI295" s="131"/>
      <c r="FJ295" s="131"/>
      <c r="FK295" s="130"/>
      <c r="FL295" s="385"/>
      <c r="FM295" s="385"/>
      <c r="FN295" s="131"/>
      <c r="FO295" s="131"/>
      <c r="FP295" s="130"/>
      <c r="FQ295" s="385"/>
      <c r="FR295" s="385"/>
      <c r="FS295" s="131"/>
      <c r="FT295" s="131"/>
      <c r="FU295" s="130"/>
      <c r="FV295" s="385"/>
      <c r="FW295" s="385"/>
      <c r="FX295" s="131"/>
      <c r="FY295" s="131"/>
      <c r="FZ295" s="130"/>
      <c r="GA295" s="385"/>
      <c r="GB295" s="385"/>
      <c r="GC295" s="131"/>
      <c r="GD295" s="131"/>
      <c r="GE295" s="130"/>
      <c r="GF295" s="385"/>
      <c r="GG295" s="385"/>
      <c r="GH295" s="131"/>
      <c r="GI295" s="131"/>
      <c r="GJ295" s="130"/>
      <c r="GK295" s="385"/>
      <c r="GL295" s="385"/>
      <c r="GM295" s="131"/>
      <c r="GN295" s="131"/>
      <c r="GO295" s="130"/>
      <c r="GP295" s="385"/>
      <c r="GQ295" s="385"/>
      <c r="GR295" s="131"/>
      <c r="GS295" s="131"/>
      <c r="GT295" s="130"/>
      <c r="GU295" s="385"/>
      <c r="GV295" s="385"/>
      <c r="GW295" s="131"/>
      <c r="GX295" s="131"/>
      <c r="GY295" s="130"/>
      <c r="GZ295" s="385"/>
      <c r="HA295" s="385"/>
      <c r="HB295" s="131"/>
      <c r="HC295" s="131"/>
      <c r="HD295" s="130"/>
      <c r="HE295" s="385"/>
      <c r="HF295" s="385"/>
      <c r="HG295" s="131"/>
      <c r="HH295" s="131"/>
      <c r="HI295" s="130"/>
      <c r="HJ295" s="385"/>
      <c r="HK295" s="385"/>
      <c r="HL295" s="131"/>
      <c r="HM295" s="131"/>
      <c r="HN295" s="130"/>
      <c r="HO295" s="385"/>
      <c r="HP295" s="385"/>
      <c r="HQ295" s="131"/>
      <c r="HR295" s="131"/>
      <c r="HS295" s="130"/>
      <c r="HT295" s="385"/>
      <c r="HU295" s="385"/>
      <c r="HV295" s="131"/>
      <c r="HW295" s="131"/>
      <c r="HX295" s="130"/>
      <c r="HY295" s="385"/>
      <c r="HZ295" s="385"/>
      <c r="IA295" s="131"/>
      <c r="IB295" s="131"/>
      <c r="IC295" s="130"/>
      <c r="ID295" s="385"/>
      <c r="IE295" s="385"/>
      <c r="IF295" s="131"/>
      <c r="IG295" s="131"/>
      <c r="IH295" s="130"/>
      <c r="II295" s="385"/>
      <c r="IJ295" s="385"/>
      <c r="IK295" s="131"/>
      <c r="IL295" s="131"/>
      <c r="IM295" s="130"/>
      <c r="IN295" s="385"/>
      <c r="IO295" s="385"/>
      <c r="IP295" s="131"/>
      <c r="IQ295" s="131"/>
      <c r="IR295" s="130"/>
      <c r="IS295" s="385"/>
      <c r="IT295" s="385"/>
      <c r="IU295" s="131"/>
      <c r="IV295" s="131"/>
      <c r="IW295" s="130"/>
      <c r="IX295" s="385"/>
      <c r="IY295" s="386"/>
      <c r="IZ295" s="198"/>
      <c r="JA295" s="378"/>
      <c r="JB295" s="256"/>
      <c r="JC295" s="256"/>
    </row>
    <row r="296" spans="1:263" s="3" customFormat="1" x14ac:dyDescent="0.35">
      <c r="A296" s="198"/>
      <c r="B296" s="359"/>
      <c r="C296" s="239"/>
      <c r="D296" s="102" t="s">
        <v>361</v>
      </c>
      <c r="E296" s="102"/>
      <c r="F296" s="384"/>
      <c r="G296" s="131"/>
      <c r="H296" s="325"/>
      <c r="I296" s="202"/>
      <c r="J296" s="324"/>
      <c r="K296" s="131"/>
      <c r="L296" s="131"/>
      <c r="M296" s="385"/>
      <c r="N296" s="385"/>
      <c r="O296" s="131"/>
      <c r="P296" s="131"/>
      <c r="Q296" s="131"/>
      <c r="R296" s="385"/>
      <c r="S296" s="385"/>
      <c r="T296" s="131"/>
      <c r="U296" s="131"/>
      <c r="V296" s="131"/>
      <c r="W296" s="385"/>
      <c r="X296" s="385"/>
      <c r="Y296" s="131"/>
      <c r="Z296" s="131"/>
      <c r="AA296" s="131"/>
      <c r="AB296" s="385"/>
      <c r="AC296" s="385"/>
      <c r="AD296" s="131"/>
      <c r="AE296" s="131"/>
      <c r="AF296" s="131"/>
      <c r="AG296" s="385"/>
      <c r="AH296" s="385"/>
      <c r="AI296" s="131"/>
      <c r="AJ296" s="131"/>
      <c r="AK296" s="131"/>
      <c r="AL296" s="385"/>
      <c r="AM296" s="385"/>
      <c r="AN296" s="131"/>
      <c r="AO296" s="131"/>
      <c r="AP296" s="131"/>
      <c r="AQ296" s="385"/>
      <c r="AR296" s="385"/>
      <c r="AS296" s="131"/>
      <c r="AT296" s="131"/>
      <c r="AU296" s="131"/>
      <c r="AV296" s="385"/>
      <c r="AW296" s="385"/>
      <c r="AX296" s="131"/>
      <c r="AY296" s="131"/>
      <c r="AZ296" s="131"/>
      <c r="BA296" s="385"/>
      <c r="BB296" s="385"/>
      <c r="BC296" s="131"/>
      <c r="BD296" s="131"/>
      <c r="BE296" s="131"/>
      <c r="BF296" s="385"/>
      <c r="BG296" s="385"/>
      <c r="BH296" s="131"/>
      <c r="BI296" s="131"/>
      <c r="BJ296" s="131"/>
      <c r="BK296" s="385"/>
      <c r="BL296" s="385"/>
      <c r="BM296" s="131"/>
      <c r="BN296" s="131"/>
      <c r="BO296" s="131"/>
      <c r="BP296" s="385"/>
      <c r="BQ296" s="385"/>
      <c r="BR296" s="131"/>
      <c r="BS296" s="131"/>
      <c r="BT296" s="131"/>
      <c r="BU296" s="385"/>
      <c r="BV296" s="385"/>
      <c r="BW296" s="131"/>
      <c r="BX296" s="131"/>
      <c r="BY296" s="131"/>
      <c r="BZ296" s="385"/>
      <c r="CA296" s="385"/>
      <c r="CB296" s="131"/>
      <c r="CC296" s="131"/>
      <c r="CD296" s="131"/>
      <c r="CE296" s="385"/>
      <c r="CF296" s="385"/>
      <c r="CG296" s="131"/>
      <c r="CH296" s="131"/>
      <c r="CI296" s="131"/>
      <c r="CJ296" s="385"/>
      <c r="CK296" s="385"/>
      <c r="CL296" s="131"/>
      <c r="CM296" s="131"/>
      <c r="CN296" s="131"/>
      <c r="CO296" s="385"/>
      <c r="CP296" s="385"/>
      <c r="CQ296" s="131"/>
      <c r="CR296" s="131"/>
      <c r="CS296" s="131"/>
      <c r="CT296" s="385"/>
      <c r="CU296" s="385"/>
      <c r="CV296" s="131"/>
      <c r="CW296" s="131"/>
      <c r="CX296" s="131"/>
      <c r="CY296" s="385"/>
      <c r="CZ296" s="385"/>
      <c r="DA296" s="131"/>
      <c r="DB296" s="131"/>
      <c r="DC296" s="131"/>
      <c r="DD296" s="385"/>
      <c r="DE296" s="385"/>
      <c r="DF296" s="131"/>
      <c r="DG296" s="131"/>
      <c r="DH296" s="131"/>
      <c r="DI296" s="385"/>
      <c r="DJ296" s="385"/>
      <c r="DK296" s="131"/>
      <c r="DL296" s="131"/>
      <c r="DM296" s="131"/>
      <c r="DN296" s="385"/>
      <c r="DO296" s="385"/>
      <c r="DP296" s="131"/>
      <c r="DQ296" s="131"/>
      <c r="DR296" s="131"/>
      <c r="DS296" s="385"/>
      <c r="DT296" s="385"/>
      <c r="DU296" s="131"/>
      <c r="DV296" s="131"/>
      <c r="DW296" s="131"/>
      <c r="DX296" s="385"/>
      <c r="DY296" s="385"/>
      <c r="DZ296" s="131"/>
      <c r="EA296" s="131"/>
      <c r="EB296" s="131"/>
      <c r="EC296" s="385"/>
      <c r="ED296" s="385"/>
      <c r="EE296" s="131"/>
      <c r="EF296" s="131"/>
      <c r="EG296" s="131"/>
      <c r="EH296" s="385"/>
      <c r="EI296" s="385"/>
      <c r="EJ296" s="131"/>
      <c r="EK296" s="131"/>
      <c r="EL296" s="131"/>
      <c r="EM296" s="385"/>
      <c r="EN296" s="385"/>
      <c r="EO296" s="131"/>
      <c r="EP296" s="131"/>
      <c r="EQ296" s="131"/>
      <c r="ER296" s="385"/>
      <c r="ES296" s="385"/>
      <c r="ET296" s="131"/>
      <c r="EU296" s="131"/>
      <c r="EV296" s="131"/>
      <c r="EW296" s="385"/>
      <c r="EX296" s="385"/>
      <c r="EY296" s="131"/>
      <c r="EZ296" s="131"/>
      <c r="FA296" s="131"/>
      <c r="FB296" s="385"/>
      <c r="FC296" s="385"/>
      <c r="FD296" s="131"/>
      <c r="FE296" s="131"/>
      <c r="FF296" s="131"/>
      <c r="FG296" s="385"/>
      <c r="FH296" s="385"/>
      <c r="FI296" s="131"/>
      <c r="FJ296" s="131"/>
      <c r="FK296" s="131"/>
      <c r="FL296" s="385"/>
      <c r="FM296" s="385"/>
      <c r="FN296" s="131"/>
      <c r="FO296" s="131"/>
      <c r="FP296" s="131"/>
      <c r="FQ296" s="385"/>
      <c r="FR296" s="385"/>
      <c r="FS296" s="131"/>
      <c r="FT296" s="131"/>
      <c r="FU296" s="131"/>
      <c r="FV296" s="385"/>
      <c r="FW296" s="385"/>
      <c r="FX296" s="131"/>
      <c r="FY296" s="131"/>
      <c r="FZ296" s="131"/>
      <c r="GA296" s="385"/>
      <c r="GB296" s="385"/>
      <c r="GC296" s="131"/>
      <c r="GD296" s="131"/>
      <c r="GE296" s="131"/>
      <c r="GF296" s="385"/>
      <c r="GG296" s="385"/>
      <c r="GH296" s="131"/>
      <c r="GI296" s="131"/>
      <c r="GJ296" s="131"/>
      <c r="GK296" s="385"/>
      <c r="GL296" s="385"/>
      <c r="GM296" s="131"/>
      <c r="GN296" s="131"/>
      <c r="GO296" s="131"/>
      <c r="GP296" s="385"/>
      <c r="GQ296" s="385"/>
      <c r="GR296" s="131"/>
      <c r="GS296" s="131"/>
      <c r="GT296" s="131"/>
      <c r="GU296" s="385"/>
      <c r="GV296" s="385"/>
      <c r="GW296" s="131"/>
      <c r="GX296" s="131"/>
      <c r="GY296" s="131"/>
      <c r="GZ296" s="385"/>
      <c r="HA296" s="385"/>
      <c r="HB296" s="131"/>
      <c r="HC296" s="131"/>
      <c r="HD296" s="131"/>
      <c r="HE296" s="385"/>
      <c r="HF296" s="385"/>
      <c r="HG296" s="131"/>
      <c r="HH296" s="131"/>
      <c r="HI296" s="131"/>
      <c r="HJ296" s="385"/>
      <c r="HK296" s="385"/>
      <c r="HL296" s="131"/>
      <c r="HM296" s="131"/>
      <c r="HN296" s="131"/>
      <c r="HO296" s="385"/>
      <c r="HP296" s="385"/>
      <c r="HQ296" s="131"/>
      <c r="HR296" s="131"/>
      <c r="HS296" s="131"/>
      <c r="HT296" s="385"/>
      <c r="HU296" s="385"/>
      <c r="HV296" s="131"/>
      <c r="HW296" s="131"/>
      <c r="HX296" s="131"/>
      <c r="HY296" s="385"/>
      <c r="HZ296" s="385"/>
      <c r="IA296" s="131"/>
      <c r="IB296" s="131"/>
      <c r="IC296" s="131"/>
      <c r="ID296" s="385"/>
      <c r="IE296" s="385"/>
      <c r="IF296" s="131"/>
      <c r="IG296" s="131"/>
      <c r="IH296" s="131"/>
      <c r="II296" s="385"/>
      <c r="IJ296" s="385"/>
      <c r="IK296" s="131"/>
      <c r="IL296" s="131"/>
      <c r="IM296" s="131"/>
      <c r="IN296" s="385"/>
      <c r="IO296" s="385"/>
      <c r="IP296" s="131"/>
      <c r="IQ296" s="131"/>
      <c r="IR296" s="131"/>
      <c r="IS296" s="385"/>
      <c r="IT296" s="385"/>
      <c r="IU296" s="131"/>
      <c r="IV296" s="131"/>
      <c r="IW296" s="131"/>
      <c r="IX296" s="385"/>
      <c r="IY296" s="386"/>
      <c r="IZ296" s="198"/>
      <c r="JA296" s="378"/>
      <c r="JB296" s="256"/>
      <c r="JC296" s="256"/>
    </row>
    <row r="297" spans="1:263" s="3" customFormat="1" x14ac:dyDescent="0.35">
      <c r="A297" s="198"/>
      <c r="B297" s="359"/>
      <c r="C297" s="239"/>
      <c r="D297" s="102"/>
      <c r="E297" s="102"/>
      <c r="F297" s="384"/>
      <c r="G297" s="131"/>
      <c r="H297" s="325"/>
      <c r="I297" s="202"/>
      <c r="J297" s="324"/>
      <c r="K297" s="131"/>
      <c r="L297" s="131"/>
      <c r="M297" s="385"/>
      <c r="N297" s="385"/>
      <c r="O297" s="131"/>
      <c r="P297" s="131"/>
      <c r="Q297" s="131"/>
      <c r="R297" s="385"/>
      <c r="S297" s="385"/>
      <c r="T297" s="131"/>
      <c r="U297" s="131"/>
      <c r="V297" s="131"/>
      <c r="W297" s="385"/>
      <c r="X297" s="385"/>
      <c r="Y297" s="131"/>
      <c r="Z297" s="131"/>
      <c r="AA297" s="131"/>
      <c r="AB297" s="385"/>
      <c r="AC297" s="385"/>
      <c r="AD297" s="131"/>
      <c r="AE297" s="131"/>
      <c r="AF297" s="131"/>
      <c r="AG297" s="385"/>
      <c r="AH297" s="385"/>
      <c r="AI297" s="131"/>
      <c r="AJ297" s="131"/>
      <c r="AK297" s="131"/>
      <c r="AL297" s="385"/>
      <c r="AM297" s="385"/>
      <c r="AN297" s="131"/>
      <c r="AO297" s="131"/>
      <c r="AP297" s="131"/>
      <c r="AQ297" s="385"/>
      <c r="AR297" s="385"/>
      <c r="AS297" s="131"/>
      <c r="AT297" s="131"/>
      <c r="AU297" s="131"/>
      <c r="AV297" s="385"/>
      <c r="AW297" s="385"/>
      <c r="AX297" s="131"/>
      <c r="AY297" s="131"/>
      <c r="AZ297" s="131"/>
      <c r="BA297" s="385"/>
      <c r="BB297" s="385"/>
      <c r="BC297" s="131"/>
      <c r="BD297" s="131"/>
      <c r="BE297" s="131"/>
      <c r="BF297" s="385"/>
      <c r="BG297" s="385"/>
      <c r="BH297" s="131"/>
      <c r="BI297" s="131"/>
      <c r="BJ297" s="131"/>
      <c r="BK297" s="385"/>
      <c r="BL297" s="385"/>
      <c r="BM297" s="131"/>
      <c r="BN297" s="131"/>
      <c r="BO297" s="131"/>
      <c r="BP297" s="385"/>
      <c r="BQ297" s="385"/>
      <c r="BR297" s="131"/>
      <c r="BS297" s="131"/>
      <c r="BT297" s="131"/>
      <c r="BU297" s="385"/>
      <c r="BV297" s="385"/>
      <c r="BW297" s="131"/>
      <c r="BX297" s="131"/>
      <c r="BY297" s="131"/>
      <c r="BZ297" s="385"/>
      <c r="CA297" s="385"/>
      <c r="CB297" s="131"/>
      <c r="CC297" s="131"/>
      <c r="CD297" s="131"/>
      <c r="CE297" s="385"/>
      <c r="CF297" s="385"/>
      <c r="CG297" s="131"/>
      <c r="CH297" s="131"/>
      <c r="CI297" s="131"/>
      <c r="CJ297" s="385"/>
      <c r="CK297" s="385"/>
      <c r="CL297" s="131"/>
      <c r="CM297" s="131"/>
      <c r="CN297" s="131"/>
      <c r="CO297" s="385"/>
      <c r="CP297" s="385"/>
      <c r="CQ297" s="131"/>
      <c r="CR297" s="131"/>
      <c r="CS297" s="131"/>
      <c r="CT297" s="385"/>
      <c r="CU297" s="385"/>
      <c r="CV297" s="131"/>
      <c r="CW297" s="131"/>
      <c r="CX297" s="131"/>
      <c r="CY297" s="385"/>
      <c r="CZ297" s="385"/>
      <c r="DA297" s="131"/>
      <c r="DB297" s="131"/>
      <c r="DC297" s="131"/>
      <c r="DD297" s="385"/>
      <c r="DE297" s="385"/>
      <c r="DF297" s="131"/>
      <c r="DG297" s="131"/>
      <c r="DH297" s="131"/>
      <c r="DI297" s="385"/>
      <c r="DJ297" s="385"/>
      <c r="DK297" s="131"/>
      <c r="DL297" s="131"/>
      <c r="DM297" s="131"/>
      <c r="DN297" s="385"/>
      <c r="DO297" s="385"/>
      <c r="DP297" s="131"/>
      <c r="DQ297" s="131"/>
      <c r="DR297" s="131"/>
      <c r="DS297" s="385"/>
      <c r="DT297" s="385"/>
      <c r="DU297" s="131"/>
      <c r="DV297" s="131"/>
      <c r="DW297" s="131"/>
      <c r="DX297" s="385"/>
      <c r="DY297" s="385"/>
      <c r="DZ297" s="131"/>
      <c r="EA297" s="131"/>
      <c r="EB297" s="131"/>
      <c r="EC297" s="385"/>
      <c r="ED297" s="385"/>
      <c r="EE297" s="131"/>
      <c r="EF297" s="131"/>
      <c r="EG297" s="131"/>
      <c r="EH297" s="385"/>
      <c r="EI297" s="385"/>
      <c r="EJ297" s="131"/>
      <c r="EK297" s="131"/>
      <c r="EL297" s="131"/>
      <c r="EM297" s="385"/>
      <c r="EN297" s="385"/>
      <c r="EO297" s="131"/>
      <c r="EP297" s="131"/>
      <c r="EQ297" s="131"/>
      <c r="ER297" s="385"/>
      <c r="ES297" s="385"/>
      <c r="ET297" s="131"/>
      <c r="EU297" s="131"/>
      <c r="EV297" s="131"/>
      <c r="EW297" s="385"/>
      <c r="EX297" s="385"/>
      <c r="EY297" s="131"/>
      <c r="EZ297" s="131"/>
      <c r="FA297" s="131"/>
      <c r="FB297" s="385"/>
      <c r="FC297" s="385"/>
      <c r="FD297" s="131"/>
      <c r="FE297" s="131"/>
      <c r="FF297" s="131"/>
      <c r="FG297" s="385"/>
      <c r="FH297" s="385"/>
      <c r="FI297" s="131"/>
      <c r="FJ297" s="131"/>
      <c r="FK297" s="131"/>
      <c r="FL297" s="385"/>
      <c r="FM297" s="385"/>
      <c r="FN297" s="131"/>
      <c r="FO297" s="131"/>
      <c r="FP297" s="131"/>
      <c r="FQ297" s="385"/>
      <c r="FR297" s="385"/>
      <c r="FS297" s="131"/>
      <c r="FT297" s="131"/>
      <c r="FU297" s="131"/>
      <c r="FV297" s="385"/>
      <c r="FW297" s="385"/>
      <c r="FX297" s="131"/>
      <c r="FY297" s="131"/>
      <c r="FZ297" s="131"/>
      <c r="GA297" s="385"/>
      <c r="GB297" s="385"/>
      <c r="GC297" s="131"/>
      <c r="GD297" s="131"/>
      <c r="GE297" s="131"/>
      <c r="GF297" s="385"/>
      <c r="GG297" s="385"/>
      <c r="GH297" s="131"/>
      <c r="GI297" s="131"/>
      <c r="GJ297" s="131"/>
      <c r="GK297" s="385"/>
      <c r="GL297" s="385"/>
      <c r="GM297" s="131"/>
      <c r="GN297" s="131"/>
      <c r="GO297" s="131"/>
      <c r="GP297" s="385"/>
      <c r="GQ297" s="385"/>
      <c r="GR297" s="131"/>
      <c r="GS297" s="131"/>
      <c r="GT297" s="131"/>
      <c r="GU297" s="385"/>
      <c r="GV297" s="385"/>
      <c r="GW297" s="131"/>
      <c r="GX297" s="131"/>
      <c r="GY297" s="131"/>
      <c r="GZ297" s="385"/>
      <c r="HA297" s="385"/>
      <c r="HB297" s="131"/>
      <c r="HC297" s="131"/>
      <c r="HD297" s="131"/>
      <c r="HE297" s="385"/>
      <c r="HF297" s="385"/>
      <c r="HG297" s="131"/>
      <c r="HH297" s="131"/>
      <c r="HI297" s="131"/>
      <c r="HJ297" s="385"/>
      <c r="HK297" s="385"/>
      <c r="HL297" s="131"/>
      <c r="HM297" s="131"/>
      <c r="HN297" s="131"/>
      <c r="HO297" s="385"/>
      <c r="HP297" s="385"/>
      <c r="HQ297" s="131"/>
      <c r="HR297" s="131"/>
      <c r="HS297" s="131"/>
      <c r="HT297" s="385"/>
      <c r="HU297" s="385"/>
      <c r="HV297" s="131"/>
      <c r="HW297" s="131"/>
      <c r="HX297" s="131"/>
      <c r="HY297" s="385"/>
      <c r="HZ297" s="385"/>
      <c r="IA297" s="131"/>
      <c r="IB297" s="131"/>
      <c r="IC297" s="131"/>
      <c r="ID297" s="385"/>
      <c r="IE297" s="385"/>
      <c r="IF297" s="131"/>
      <c r="IG297" s="131"/>
      <c r="IH297" s="131"/>
      <c r="II297" s="385"/>
      <c r="IJ297" s="385"/>
      <c r="IK297" s="131"/>
      <c r="IL297" s="131"/>
      <c r="IM297" s="131"/>
      <c r="IN297" s="385"/>
      <c r="IO297" s="385"/>
      <c r="IP297" s="131"/>
      <c r="IQ297" s="131"/>
      <c r="IR297" s="131"/>
      <c r="IS297" s="385"/>
      <c r="IT297" s="385"/>
      <c r="IU297" s="131"/>
      <c r="IV297" s="131"/>
      <c r="IW297" s="131"/>
      <c r="IX297" s="385"/>
      <c r="IY297" s="386"/>
      <c r="IZ297" s="198"/>
      <c r="JA297" s="378"/>
      <c r="JB297" s="256"/>
      <c r="JC297" s="256"/>
    </row>
    <row r="298" spans="1:263" s="3" customFormat="1" ht="15" thickBot="1" x14ac:dyDescent="0.4">
      <c r="A298" s="198"/>
      <c r="B298" s="359"/>
      <c r="C298" s="239"/>
      <c r="D298" s="102"/>
      <c r="E298" s="102"/>
      <c r="F298" s="384"/>
      <c r="G298" s="131"/>
      <c r="H298" s="325"/>
      <c r="I298" s="202"/>
      <c r="J298" s="324"/>
      <c r="K298" s="131"/>
      <c r="L298" s="131"/>
      <c r="M298" s="385"/>
      <c r="N298" s="385"/>
      <c r="O298" s="131"/>
      <c r="P298" s="131"/>
      <c r="Q298" s="131"/>
      <c r="R298" s="385"/>
      <c r="S298" s="385"/>
      <c r="T298" s="131"/>
      <c r="U298" s="131"/>
      <c r="V298" s="131"/>
      <c r="W298" s="385"/>
      <c r="X298" s="385"/>
      <c r="Y298" s="131"/>
      <c r="Z298" s="131"/>
      <c r="AA298" s="131"/>
      <c r="AB298" s="385"/>
      <c r="AC298" s="385"/>
      <c r="AD298" s="131"/>
      <c r="AE298" s="131"/>
      <c r="AF298" s="131"/>
      <c r="AG298" s="385"/>
      <c r="AH298" s="385"/>
      <c r="AI298" s="131"/>
      <c r="AJ298" s="131"/>
      <c r="AK298" s="131"/>
      <c r="AL298" s="385"/>
      <c r="AM298" s="385"/>
      <c r="AN298" s="131"/>
      <c r="AO298" s="131"/>
      <c r="AP298" s="131"/>
      <c r="AQ298" s="385"/>
      <c r="AR298" s="385"/>
      <c r="AS298" s="131"/>
      <c r="AT298" s="131"/>
      <c r="AU298" s="131"/>
      <c r="AV298" s="385"/>
      <c r="AW298" s="385"/>
      <c r="AX298" s="131"/>
      <c r="AY298" s="131"/>
      <c r="AZ298" s="131"/>
      <c r="BA298" s="385"/>
      <c r="BB298" s="385"/>
      <c r="BC298" s="131"/>
      <c r="BD298" s="131"/>
      <c r="BE298" s="131"/>
      <c r="BF298" s="385"/>
      <c r="BG298" s="385"/>
      <c r="BH298" s="131"/>
      <c r="BI298" s="131"/>
      <c r="BJ298" s="131"/>
      <c r="BK298" s="385"/>
      <c r="BL298" s="385"/>
      <c r="BM298" s="131"/>
      <c r="BN298" s="131"/>
      <c r="BO298" s="131"/>
      <c r="BP298" s="385"/>
      <c r="BQ298" s="385"/>
      <c r="BR298" s="131"/>
      <c r="BS298" s="131"/>
      <c r="BT298" s="131"/>
      <c r="BU298" s="385"/>
      <c r="BV298" s="385"/>
      <c r="BW298" s="131"/>
      <c r="BX298" s="131"/>
      <c r="BY298" s="131"/>
      <c r="BZ298" s="385"/>
      <c r="CA298" s="385"/>
      <c r="CB298" s="131"/>
      <c r="CC298" s="131"/>
      <c r="CD298" s="131"/>
      <c r="CE298" s="385"/>
      <c r="CF298" s="385"/>
      <c r="CG298" s="131"/>
      <c r="CH298" s="131"/>
      <c r="CI298" s="131"/>
      <c r="CJ298" s="385"/>
      <c r="CK298" s="385"/>
      <c r="CL298" s="131"/>
      <c r="CM298" s="131"/>
      <c r="CN298" s="131"/>
      <c r="CO298" s="385"/>
      <c r="CP298" s="385"/>
      <c r="CQ298" s="131"/>
      <c r="CR298" s="131"/>
      <c r="CS298" s="131"/>
      <c r="CT298" s="385"/>
      <c r="CU298" s="385"/>
      <c r="CV298" s="131"/>
      <c r="CW298" s="131"/>
      <c r="CX298" s="131"/>
      <c r="CY298" s="385"/>
      <c r="CZ298" s="385"/>
      <c r="DA298" s="131"/>
      <c r="DB298" s="131"/>
      <c r="DC298" s="131"/>
      <c r="DD298" s="385"/>
      <c r="DE298" s="385"/>
      <c r="DF298" s="131"/>
      <c r="DG298" s="131"/>
      <c r="DH298" s="131"/>
      <c r="DI298" s="385"/>
      <c r="DJ298" s="385"/>
      <c r="DK298" s="131"/>
      <c r="DL298" s="131"/>
      <c r="DM298" s="131"/>
      <c r="DN298" s="385"/>
      <c r="DO298" s="385"/>
      <c r="DP298" s="131"/>
      <c r="DQ298" s="131"/>
      <c r="DR298" s="131"/>
      <c r="DS298" s="385"/>
      <c r="DT298" s="385"/>
      <c r="DU298" s="131"/>
      <c r="DV298" s="131"/>
      <c r="DW298" s="131"/>
      <c r="DX298" s="385"/>
      <c r="DY298" s="385"/>
      <c r="DZ298" s="131"/>
      <c r="EA298" s="131"/>
      <c r="EB298" s="131"/>
      <c r="EC298" s="385"/>
      <c r="ED298" s="385"/>
      <c r="EE298" s="131"/>
      <c r="EF298" s="131"/>
      <c r="EG298" s="131"/>
      <c r="EH298" s="385"/>
      <c r="EI298" s="385"/>
      <c r="EJ298" s="131"/>
      <c r="EK298" s="131"/>
      <c r="EL298" s="131"/>
      <c r="EM298" s="385"/>
      <c r="EN298" s="385"/>
      <c r="EO298" s="131"/>
      <c r="EP298" s="131"/>
      <c r="EQ298" s="131"/>
      <c r="ER298" s="385"/>
      <c r="ES298" s="385"/>
      <c r="ET298" s="131"/>
      <c r="EU298" s="131"/>
      <c r="EV298" s="131"/>
      <c r="EW298" s="385"/>
      <c r="EX298" s="385"/>
      <c r="EY298" s="131"/>
      <c r="EZ298" s="131"/>
      <c r="FA298" s="131"/>
      <c r="FB298" s="385"/>
      <c r="FC298" s="385"/>
      <c r="FD298" s="131"/>
      <c r="FE298" s="131"/>
      <c r="FF298" s="131"/>
      <c r="FG298" s="385"/>
      <c r="FH298" s="385"/>
      <c r="FI298" s="131"/>
      <c r="FJ298" s="131"/>
      <c r="FK298" s="131"/>
      <c r="FL298" s="385"/>
      <c r="FM298" s="385"/>
      <c r="FN298" s="131"/>
      <c r="FO298" s="131"/>
      <c r="FP298" s="131"/>
      <c r="FQ298" s="385"/>
      <c r="FR298" s="385"/>
      <c r="FS298" s="131"/>
      <c r="FT298" s="131"/>
      <c r="FU298" s="131"/>
      <c r="FV298" s="385"/>
      <c r="FW298" s="385"/>
      <c r="FX298" s="131"/>
      <c r="FY298" s="131"/>
      <c r="FZ298" s="131"/>
      <c r="GA298" s="385"/>
      <c r="GB298" s="385"/>
      <c r="GC298" s="131"/>
      <c r="GD298" s="131"/>
      <c r="GE298" s="131"/>
      <c r="GF298" s="385"/>
      <c r="GG298" s="385"/>
      <c r="GH298" s="131"/>
      <c r="GI298" s="131"/>
      <c r="GJ298" s="131"/>
      <c r="GK298" s="385"/>
      <c r="GL298" s="385"/>
      <c r="GM298" s="131"/>
      <c r="GN298" s="131"/>
      <c r="GO298" s="131"/>
      <c r="GP298" s="385"/>
      <c r="GQ298" s="385"/>
      <c r="GR298" s="131"/>
      <c r="GS298" s="131"/>
      <c r="GT298" s="131"/>
      <c r="GU298" s="385"/>
      <c r="GV298" s="385"/>
      <c r="GW298" s="131"/>
      <c r="GX298" s="131"/>
      <c r="GY298" s="131"/>
      <c r="GZ298" s="385"/>
      <c r="HA298" s="385"/>
      <c r="HB298" s="131"/>
      <c r="HC298" s="131"/>
      <c r="HD298" s="131"/>
      <c r="HE298" s="385"/>
      <c r="HF298" s="385"/>
      <c r="HG298" s="131"/>
      <c r="HH298" s="131"/>
      <c r="HI298" s="131"/>
      <c r="HJ298" s="385"/>
      <c r="HK298" s="385"/>
      <c r="HL298" s="131"/>
      <c r="HM298" s="131"/>
      <c r="HN298" s="131"/>
      <c r="HO298" s="385"/>
      <c r="HP298" s="385"/>
      <c r="HQ298" s="131"/>
      <c r="HR298" s="131"/>
      <c r="HS298" s="131"/>
      <c r="HT298" s="385"/>
      <c r="HU298" s="385"/>
      <c r="HV298" s="131"/>
      <c r="HW298" s="131"/>
      <c r="HX298" s="131"/>
      <c r="HY298" s="385"/>
      <c r="HZ298" s="385"/>
      <c r="IA298" s="131"/>
      <c r="IB298" s="131"/>
      <c r="IC298" s="131"/>
      <c r="ID298" s="385"/>
      <c r="IE298" s="385"/>
      <c r="IF298" s="131"/>
      <c r="IG298" s="131"/>
      <c r="IH298" s="131"/>
      <c r="II298" s="385"/>
      <c r="IJ298" s="385"/>
      <c r="IK298" s="131"/>
      <c r="IL298" s="131"/>
      <c r="IM298" s="131"/>
      <c r="IN298" s="385"/>
      <c r="IO298" s="385"/>
      <c r="IP298" s="131"/>
      <c r="IQ298" s="131"/>
      <c r="IR298" s="131"/>
      <c r="IS298" s="385"/>
      <c r="IT298" s="385"/>
      <c r="IU298" s="131"/>
      <c r="IV298" s="131"/>
      <c r="IW298" s="131"/>
      <c r="IX298" s="385"/>
      <c r="IY298" s="386"/>
      <c r="IZ298" s="198"/>
      <c r="JA298" s="378"/>
      <c r="JB298" s="256"/>
      <c r="JC298" s="256"/>
    </row>
    <row r="299" spans="1:263" s="127" customFormat="1" ht="28.5" customHeight="1" thickBot="1" x14ac:dyDescent="0.4">
      <c r="A299" s="419"/>
      <c r="B299" s="420"/>
      <c r="C299" s="126" t="s">
        <v>512</v>
      </c>
      <c r="D299" s="248" t="s">
        <v>356</v>
      </c>
      <c r="E299" s="421"/>
      <c r="F299" s="286"/>
      <c r="G299" s="250"/>
      <c r="H299" s="422"/>
      <c r="I299" s="423"/>
      <c r="J299" s="424"/>
      <c r="K299" s="251"/>
      <c r="L299" s="251"/>
      <c r="M299" s="251"/>
      <c r="N299" s="251"/>
      <c r="O299" s="425"/>
      <c r="P299" s="251"/>
      <c r="Q299" s="251"/>
      <c r="R299" s="251"/>
      <c r="S299" s="251"/>
      <c r="T299" s="425"/>
      <c r="U299" s="251"/>
      <c r="V299" s="251"/>
      <c r="W299" s="251"/>
      <c r="X299" s="251"/>
      <c r="Y299" s="425"/>
      <c r="Z299" s="251"/>
      <c r="AA299" s="251"/>
      <c r="AB299" s="251"/>
      <c r="AC299" s="251"/>
      <c r="AD299" s="425"/>
      <c r="AE299" s="251"/>
      <c r="AF299" s="251"/>
      <c r="AG299" s="251"/>
      <c r="AH299" s="251"/>
      <c r="AI299" s="425"/>
      <c r="AJ299" s="251"/>
      <c r="AK299" s="251"/>
      <c r="AL299" s="251"/>
      <c r="AM299" s="251"/>
      <c r="AN299" s="425"/>
      <c r="AO299" s="251"/>
      <c r="AP299" s="251"/>
      <c r="AQ299" s="251"/>
      <c r="AR299" s="251"/>
      <c r="AS299" s="425"/>
      <c r="AT299" s="251"/>
      <c r="AU299" s="251"/>
      <c r="AV299" s="251"/>
      <c r="AW299" s="251"/>
      <c r="AX299" s="425"/>
      <c r="AY299" s="251"/>
      <c r="AZ299" s="251"/>
      <c r="BA299" s="251"/>
      <c r="BB299" s="251"/>
      <c r="BC299" s="425"/>
      <c r="BD299" s="251"/>
      <c r="BE299" s="251"/>
      <c r="BF299" s="251"/>
      <c r="BG299" s="251"/>
      <c r="BH299" s="425"/>
      <c r="BI299" s="251"/>
      <c r="BJ299" s="251"/>
      <c r="BK299" s="251"/>
      <c r="BL299" s="251"/>
      <c r="BM299" s="425"/>
      <c r="BN299" s="251"/>
      <c r="BO299" s="251"/>
      <c r="BP299" s="251"/>
      <c r="BQ299" s="251"/>
      <c r="BR299" s="425"/>
      <c r="BS299" s="251"/>
      <c r="BT299" s="251"/>
      <c r="BU299" s="251"/>
      <c r="BV299" s="251"/>
      <c r="BW299" s="425"/>
      <c r="BX299" s="251"/>
      <c r="BY299" s="251"/>
      <c r="BZ299" s="251"/>
      <c r="CA299" s="251"/>
      <c r="CB299" s="425"/>
      <c r="CC299" s="251"/>
      <c r="CD299" s="251"/>
      <c r="CE299" s="251"/>
      <c r="CF299" s="251"/>
      <c r="CG299" s="425"/>
      <c r="CH299" s="251"/>
      <c r="CI299" s="251"/>
      <c r="CJ299" s="251"/>
      <c r="CK299" s="251"/>
      <c r="CL299" s="425"/>
      <c r="CM299" s="251"/>
      <c r="CN299" s="251"/>
      <c r="CO299" s="251"/>
      <c r="CP299" s="251"/>
      <c r="CQ299" s="425"/>
      <c r="CR299" s="251"/>
      <c r="CS299" s="251"/>
      <c r="CT299" s="251"/>
      <c r="CU299" s="251"/>
      <c r="CV299" s="425"/>
      <c r="CW299" s="251"/>
      <c r="CX299" s="251"/>
      <c r="CY299" s="251"/>
      <c r="CZ299" s="251"/>
      <c r="DA299" s="425"/>
      <c r="DB299" s="251"/>
      <c r="DC299" s="251"/>
      <c r="DD299" s="251"/>
      <c r="DE299" s="251"/>
      <c r="DF299" s="425"/>
      <c r="DG299" s="251"/>
      <c r="DH299" s="251"/>
      <c r="DI299" s="251"/>
      <c r="DJ299" s="251"/>
      <c r="DK299" s="425"/>
      <c r="DL299" s="251"/>
      <c r="DM299" s="251"/>
      <c r="DN299" s="251"/>
      <c r="DO299" s="251"/>
      <c r="DP299" s="425"/>
      <c r="DQ299" s="251"/>
      <c r="DR299" s="251"/>
      <c r="DS299" s="251"/>
      <c r="DT299" s="251"/>
      <c r="DU299" s="425"/>
      <c r="DV299" s="251"/>
      <c r="DW299" s="251"/>
      <c r="DX299" s="251"/>
      <c r="DY299" s="251"/>
      <c r="DZ299" s="425"/>
      <c r="EA299" s="251"/>
      <c r="EB299" s="251"/>
      <c r="EC299" s="251"/>
      <c r="ED299" s="251"/>
      <c r="EE299" s="425"/>
      <c r="EF299" s="251"/>
      <c r="EG299" s="251"/>
      <c r="EH299" s="251"/>
      <c r="EI299" s="251"/>
      <c r="EJ299" s="425"/>
      <c r="EK299" s="251"/>
      <c r="EL299" s="251"/>
      <c r="EM299" s="251"/>
      <c r="EN299" s="251"/>
      <c r="EO299" s="425"/>
      <c r="EP299" s="251"/>
      <c r="EQ299" s="251"/>
      <c r="ER299" s="251"/>
      <c r="ES299" s="251"/>
      <c r="ET299" s="425"/>
      <c r="EU299" s="251"/>
      <c r="EV299" s="251"/>
      <c r="EW299" s="251"/>
      <c r="EX299" s="251"/>
      <c r="EY299" s="425"/>
      <c r="EZ299" s="251"/>
      <c r="FA299" s="251"/>
      <c r="FB299" s="251"/>
      <c r="FC299" s="251"/>
      <c r="FD299" s="425"/>
      <c r="FE299" s="251"/>
      <c r="FF299" s="251"/>
      <c r="FG299" s="251"/>
      <c r="FH299" s="251"/>
      <c r="FI299" s="425"/>
      <c r="FJ299" s="251"/>
      <c r="FK299" s="251"/>
      <c r="FL299" s="251"/>
      <c r="FM299" s="251"/>
      <c r="FN299" s="425"/>
      <c r="FO299" s="251"/>
      <c r="FP299" s="251"/>
      <c r="FQ299" s="251"/>
      <c r="FR299" s="251"/>
      <c r="FS299" s="425"/>
      <c r="FT299" s="251"/>
      <c r="FU299" s="251"/>
      <c r="FV299" s="251"/>
      <c r="FW299" s="251"/>
      <c r="FX299" s="425"/>
      <c r="FY299" s="251"/>
      <c r="FZ299" s="251"/>
      <c r="GA299" s="251"/>
      <c r="GB299" s="251"/>
      <c r="GC299" s="425"/>
      <c r="GD299" s="251"/>
      <c r="GE299" s="251"/>
      <c r="GF299" s="251"/>
      <c r="GG299" s="251"/>
      <c r="GH299" s="425"/>
      <c r="GI299" s="251"/>
      <c r="GJ299" s="251"/>
      <c r="GK299" s="251"/>
      <c r="GL299" s="251"/>
      <c r="GM299" s="425"/>
      <c r="GN299" s="251"/>
      <c r="GO299" s="251"/>
      <c r="GP299" s="251"/>
      <c r="GQ299" s="251"/>
      <c r="GR299" s="425"/>
      <c r="GS299" s="251"/>
      <c r="GT299" s="251"/>
      <c r="GU299" s="251"/>
      <c r="GV299" s="251"/>
      <c r="GW299" s="425"/>
      <c r="GX299" s="251"/>
      <c r="GY299" s="251"/>
      <c r="GZ299" s="251"/>
      <c r="HA299" s="251"/>
      <c r="HB299" s="425"/>
      <c r="HC299" s="251"/>
      <c r="HD299" s="251"/>
      <c r="HE299" s="251"/>
      <c r="HF299" s="251"/>
      <c r="HG299" s="425"/>
      <c r="HH299" s="251"/>
      <c r="HI299" s="251"/>
      <c r="HJ299" s="251"/>
      <c r="HK299" s="251"/>
      <c r="HL299" s="425"/>
      <c r="HM299" s="251"/>
      <c r="HN299" s="251"/>
      <c r="HO299" s="251"/>
      <c r="HP299" s="251"/>
      <c r="HQ299" s="425"/>
      <c r="HR299" s="251"/>
      <c r="HS299" s="251"/>
      <c r="HT299" s="251"/>
      <c r="HU299" s="251"/>
      <c r="HV299" s="425"/>
      <c r="HW299" s="251"/>
      <c r="HX299" s="251"/>
      <c r="HY299" s="251"/>
      <c r="HZ299" s="251"/>
      <c r="IA299" s="425"/>
      <c r="IB299" s="251"/>
      <c r="IC299" s="251"/>
      <c r="ID299" s="251"/>
      <c r="IE299" s="251"/>
      <c r="IF299" s="425"/>
      <c r="IG299" s="251"/>
      <c r="IH299" s="251"/>
      <c r="II299" s="251"/>
      <c r="IJ299" s="251"/>
      <c r="IK299" s="425"/>
      <c r="IL299" s="251"/>
      <c r="IM299" s="251"/>
      <c r="IN299" s="251"/>
      <c r="IO299" s="251"/>
      <c r="IP299" s="425"/>
      <c r="IQ299" s="251"/>
      <c r="IR299" s="251"/>
      <c r="IS299" s="251"/>
      <c r="IT299" s="251"/>
      <c r="IU299" s="425"/>
      <c r="IV299" s="251"/>
      <c r="IW299" s="251"/>
      <c r="IX299" s="251"/>
      <c r="IY299" s="426"/>
      <c r="IZ299" s="198"/>
      <c r="JA299" s="427"/>
      <c r="JB299" s="428"/>
      <c r="JC299" s="428"/>
    </row>
    <row r="300" spans="1:263" s="3" customFormat="1" x14ac:dyDescent="0.35">
      <c r="A300" s="198"/>
      <c r="B300" s="359"/>
      <c r="C300" s="239"/>
      <c r="D300" s="102"/>
      <c r="E300" s="102"/>
      <c r="F300" s="384"/>
      <c r="G300" s="131"/>
      <c r="H300" s="325"/>
      <c r="I300" s="202"/>
      <c r="J300" s="324"/>
      <c r="K300" s="131"/>
      <c r="L300" s="131"/>
      <c r="M300" s="385"/>
      <c r="N300" s="385"/>
      <c r="O300" s="131"/>
      <c r="P300" s="131"/>
      <c r="Q300" s="131"/>
      <c r="R300" s="385"/>
      <c r="S300" s="385"/>
      <c r="T300" s="131"/>
      <c r="U300" s="131"/>
      <c r="V300" s="131"/>
      <c r="W300" s="385"/>
      <c r="X300" s="385"/>
      <c r="Y300" s="131"/>
      <c r="Z300" s="131"/>
      <c r="AA300" s="131"/>
      <c r="AB300" s="385"/>
      <c r="AC300" s="385"/>
      <c r="AD300" s="131"/>
      <c r="AE300" s="131"/>
      <c r="AF300" s="131"/>
      <c r="AG300" s="385"/>
      <c r="AH300" s="385"/>
      <c r="AI300" s="131"/>
      <c r="AJ300" s="131"/>
      <c r="AK300" s="131"/>
      <c r="AL300" s="385"/>
      <c r="AM300" s="385"/>
      <c r="AN300" s="131"/>
      <c r="AO300" s="131"/>
      <c r="AP300" s="131"/>
      <c r="AQ300" s="385"/>
      <c r="AR300" s="385"/>
      <c r="AS300" s="131"/>
      <c r="AT300" s="131"/>
      <c r="AU300" s="131"/>
      <c r="AV300" s="385"/>
      <c r="AW300" s="385"/>
      <c r="AX300" s="131"/>
      <c r="AY300" s="131"/>
      <c r="AZ300" s="131"/>
      <c r="BA300" s="385"/>
      <c r="BB300" s="385"/>
      <c r="BC300" s="131"/>
      <c r="BD300" s="131"/>
      <c r="BE300" s="131"/>
      <c r="BF300" s="385"/>
      <c r="BG300" s="385"/>
      <c r="BH300" s="131"/>
      <c r="BI300" s="131"/>
      <c r="BJ300" s="131"/>
      <c r="BK300" s="385"/>
      <c r="BL300" s="385"/>
      <c r="BM300" s="131"/>
      <c r="BN300" s="131"/>
      <c r="BO300" s="131"/>
      <c r="BP300" s="385"/>
      <c r="BQ300" s="385"/>
      <c r="BR300" s="131"/>
      <c r="BS300" s="131"/>
      <c r="BT300" s="131"/>
      <c r="BU300" s="385"/>
      <c r="BV300" s="385"/>
      <c r="BW300" s="131"/>
      <c r="BX300" s="131"/>
      <c r="BY300" s="131"/>
      <c r="BZ300" s="385"/>
      <c r="CA300" s="385"/>
      <c r="CB300" s="131"/>
      <c r="CC300" s="131"/>
      <c r="CD300" s="131"/>
      <c r="CE300" s="385"/>
      <c r="CF300" s="385"/>
      <c r="CG300" s="131"/>
      <c r="CH300" s="131"/>
      <c r="CI300" s="131"/>
      <c r="CJ300" s="385"/>
      <c r="CK300" s="385"/>
      <c r="CL300" s="131"/>
      <c r="CM300" s="131"/>
      <c r="CN300" s="131"/>
      <c r="CO300" s="385"/>
      <c r="CP300" s="385"/>
      <c r="CQ300" s="131"/>
      <c r="CR300" s="131"/>
      <c r="CS300" s="131"/>
      <c r="CT300" s="385"/>
      <c r="CU300" s="385"/>
      <c r="CV300" s="131"/>
      <c r="CW300" s="131"/>
      <c r="CX300" s="131"/>
      <c r="CY300" s="385"/>
      <c r="CZ300" s="385"/>
      <c r="DA300" s="131"/>
      <c r="DB300" s="131"/>
      <c r="DC300" s="131"/>
      <c r="DD300" s="385"/>
      <c r="DE300" s="385"/>
      <c r="DF300" s="131"/>
      <c r="DG300" s="131"/>
      <c r="DH300" s="131"/>
      <c r="DI300" s="385"/>
      <c r="DJ300" s="385"/>
      <c r="DK300" s="131"/>
      <c r="DL300" s="131"/>
      <c r="DM300" s="131"/>
      <c r="DN300" s="385"/>
      <c r="DO300" s="385"/>
      <c r="DP300" s="131"/>
      <c r="DQ300" s="131"/>
      <c r="DR300" s="131"/>
      <c r="DS300" s="385"/>
      <c r="DT300" s="385"/>
      <c r="DU300" s="131"/>
      <c r="DV300" s="131"/>
      <c r="DW300" s="131"/>
      <c r="DX300" s="385"/>
      <c r="DY300" s="385"/>
      <c r="DZ300" s="131"/>
      <c r="EA300" s="131"/>
      <c r="EB300" s="131"/>
      <c r="EC300" s="385"/>
      <c r="ED300" s="385"/>
      <c r="EE300" s="131"/>
      <c r="EF300" s="131"/>
      <c r="EG300" s="131"/>
      <c r="EH300" s="385"/>
      <c r="EI300" s="385"/>
      <c r="EJ300" s="131"/>
      <c r="EK300" s="131"/>
      <c r="EL300" s="131"/>
      <c r="EM300" s="385"/>
      <c r="EN300" s="385"/>
      <c r="EO300" s="131"/>
      <c r="EP300" s="131"/>
      <c r="EQ300" s="131"/>
      <c r="ER300" s="385"/>
      <c r="ES300" s="385"/>
      <c r="ET300" s="131"/>
      <c r="EU300" s="131"/>
      <c r="EV300" s="131"/>
      <c r="EW300" s="385"/>
      <c r="EX300" s="385"/>
      <c r="EY300" s="131"/>
      <c r="EZ300" s="131"/>
      <c r="FA300" s="131"/>
      <c r="FB300" s="385"/>
      <c r="FC300" s="385"/>
      <c r="FD300" s="131"/>
      <c r="FE300" s="131"/>
      <c r="FF300" s="131"/>
      <c r="FG300" s="385"/>
      <c r="FH300" s="385"/>
      <c r="FI300" s="131"/>
      <c r="FJ300" s="131"/>
      <c r="FK300" s="131"/>
      <c r="FL300" s="385"/>
      <c r="FM300" s="385"/>
      <c r="FN300" s="131"/>
      <c r="FO300" s="131"/>
      <c r="FP300" s="131"/>
      <c r="FQ300" s="385"/>
      <c r="FR300" s="385"/>
      <c r="FS300" s="131"/>
      <c r="FT300" s="131"/>
      <c r="FU300" s="131"/>
      <c r="FV300" s="385"/>
      <c r="FW300" s="385"/>
      <c r="FX300" s="131"/>
      <c r="FY300" s="131"/>
      <c r="FZ300" s="131"/>
      <c r="GA300" s="385"/>
      <c r="GB300" s="385"/>
      <c r="GC300" s="131"/>
      <c r="GD300" s="131"/>
      <c r="GE300" s="131"/>
      <c r="GF300" s="385"/>
      <c r="GG300" s="385"/>
      <c r="GH300" s="131"/>
      <c r="GI300" s="131"/>
      <c r="GJ300" s="131"/>
      <c r="GK300" s="385"/>
      <c r="GL300" s="385"/>
      <c r="GM300" s="131"/>
      <c r="GN300" s="131"/>
      <c r="GO300" s="131"/>
      <c r="GP300" s="385"/>
      <c r="GQ300" s="385"/>
      <c r="GR300" s="131"/>
      <c r="GS300" s="131"/>
      <c r="GT300" s="131"/>
      <c r="GU300" s="385"/>
      <c r="GV300" s="385"/>
      <c r="GW300" s="131"/>
      <c r="GX300" s="131"/>
      <c r="GY300" s="131"/>
      <c r="GZ300" s="385"/>
      <c r="HA300" s="385"/>
      <c r="HB300" s="131"/>
      <c r="HC300" s="131"/>
      <c r="HD300" s="131"/>
      <c r="HE300" s="385"/>
      <c r="HF300" s="385"/>
      <c r="HG300" s="131"/>
      <c r="HH300" s="131"/>
      <c r="HI300" s="131"/>
      <c r="HJ300" s="385"/>
      <c r="HK300" s="385"/>
      <c r="HL300" s="131"/>
      <c r="HM300" s="131"/>
      <c r="HN300" s="131"/>
      <c r="HO300" s="385"/>
      <c r="HP300" s="385"/>
      <c r="HQ300" s="131"/>
      <c r="HR300" s="131"/>
      <c r="HS300" s="131"/>
      <c r="HT300" s="385"/>
      <c r="HU300" s="385"/>
      <c r="HV300" s="131"/>
      <c r="HW300" s="131"/>
      <c r="HX300" s="131"/>
      <c r="HY300" s="385"/>
      <c r="HZ300" s="385"/>
      <c r="IA300" s="131"/>
      <c r="IB300" s="131"/>
      <c r="IC300" s="131"/>
      <c r="ID300" s="385"/>
      <c r="IE300" s="385"/>
      <c r="IF300" s="131"/>
      <c r="IG300" s="131"/>
      <c r="IH300" s="131"/>
      <c r="II300" s="385"/>
      <c r="IJ300" s="385"/>
      <c r="IK300" s="131"/>
      <c r="IL300" s="131"/>
      <c r="IM300" s="131"/>
      <c r="IN300" s="385"/>
      <c r="IO300" s="385"/>
      <c r="IP300" s="131"/>
      <c r="IQ300" s="131"/>
      <c r="IR300" s="131"/>
      <c r="IS300" s="385"/>
      <c r="IT300" s="385"/>
      <c r="IU300" s="131"/>
      <c r="IV300" s="131"/>
      <c r="IW300" s="131"/>
      <c r="IX300" s="385"/>
      <c r="IY300" s="386"/>
      <c r="IZ300" s="198"/>
      <c r="JA300" s="378"/>
      <c r="JB300" s="256"/>
      <c r="JC300" s="256"/>
    </row>
    <row r="301" spans="1:263" s="3" customFormat="1" x14ac:dyDescent="0.35">
      <c r="A301" s="198"/>
      <c r="B301" s="359"/>
      <c r="C301" s="126" t="s">
        <v>513</v>
      </c>
      <c r="D301" s="102" t="s">
        <v>514</v>
      </c>
      <c r="E301" s="102"/>
      <c r="F301" s="285"/>
      <c r="G301" s="110"/>
      <c r="H301" s="325"/>
      <c r="I301" s="202"/>
      <c r="J301" s="324"/>
      <c r="K301" s="131"/>
      <c r="L301" s="429"/>
      <c r="M301" s="385"/>
      <c r="N301" s="385"/>
      <c r="O301" s="131"/>
      <c r="P301" s="131"/>
      <c r="Q301" s="429"/>
      <c r="R301" s="385"/>
      <c r="S301" s="385"/>
      <c r="T301" s="131"/>
      <c r="U301" s="131"/>
      <c r="V301" s="429"/>
      <c r="W301" s="385"/>
      <c r="X301" s="385"/>
      <c r="Y301" s="131"/>
      <c r="Z301" s="131"/>
      <c r="AA301" s="429"/>
      <c r="AB301" s="385"/>
      <c r="AC301" s="385"/>
      <c r="AD301" s="131"/>
      <c r="AE301" s="131"/>
      <c r="AF301" s="429"/>
      <c r="AG301" s="385"/>
      <c r="AH301" s="385"/>
      <c r="AI301" s="131"/>
      <c r="AJ301" s="131"/>
      <c r="AK301" s="429"/>
      <c r="AL301" s="385"/>
      <c r="AM301" s="385"/>
      <c r="AN301" s="131"/>
      <c r="AO301" s="131"/>
      <c r="AP301" s="429"/>
      <c r="AQ301" s="385"/>
      <c r="AR301" s="385"/>
      <c r="AS301" s="131"/>
      <c r="AT301" s="131"/>
      <c r="AU301" s="429"/>
      <c r="AV301" s="385"/>
      <c r="AW301" s="385"/>
      <c r="AX301" s="131"/>
      <c r="AY301" s="131"/>
      <c r="AZ301" s="429"/>
      <c r="BA301" s="385"/>
      <c r="BB301" s="385"/>
      <c r="BC301" s="131"/>
      <c r="BD301" s="131"/>
      <c r="BE301" s="429"/>
      <c r="BF301" s="385"/>
      <c r="BG301" s="385"/>
      <c r="BH301" s="131"/>
      <c r="BI301" s="131"/>
      <c r="BJ301" s="429"/>
      <c r="BK301" s="385"/>
      <c r="BL301" s="385"/>
      <c r="BM301" s="131"/>
      <c r="BN301" s="131"/>
      <c r="BO301" s="429"/>
      <c r="BP301" s="385"/>
      <c r="BQ301" s="385"/>
      <c r="BR301" s="131"/>
      <c r="BS301" s="131"/>
      <c r="BT301" s="429"/>
      <c r="BU301" s="385"/>
      <c r="BV301" s="385"/>
      <c r="BW301" s="131"/>
      <c r="BX301" s="131"/>
      <c r="BY301" s="429"/>
      <c r="BZ301" s="385"/>
      <c r="CA301" s="385"/>
      <c r="CB301" s="131"/>
      <c r="CC301" s="131"/>
      <c r="CD301" s="429"/>
      <c r="CE301" s="385"/>
      <c r="CF301" s="385"/>
      <c r="CG301" s="131"/>
      <c r="CH301" s="131"/>
      <c r="CI301" s="429"/>
      <c r="CJ301" s="385"/>
      <c r="CK301" s="385"/>
      <c r="CL301" s="131"/>
      <c r="CM301" s="131"/>
      <c r="CN301" s="429"/>
      <c r="CO301" s="385"/>
      <c r="CP301" s="385"/>
      <c r="CQ301" s="131"/>
      <c r="CR301" s="131"/>
      <c r="CS301" s="429"/>
      <c r="CT301" s="385"/>
      <c r="CU301" s="385"/>
      <c r="CV301" s="131"/>
      <c r="CW301" s="131"/>
      <c r="CX301" s="429"/>
      <c r="CY301" s="385"/>
      <c r="CZ301" s="385"/>
      <c r="DA301" s="131"/>
      <c r="DB301" s="131"/>
      <c r="DC301" s="429"/>
      <c r="DD301" s="385"/>
      <c r="DE301" s="385"/>
      <c r="DF301" s="131"/>
      <c r="DG301" s="131"/>
      <c r="DH301" s="429"/>
      <c r="DI301" s="385"/>
      <c r="DJ301" s="385"/>
      <c r="DK301" s="131"/>
      <c r="DL301" s="131"/>
      <c r="DM301" s="429"/>
      <c r="DN301" s="385"/>
      <c r="DO301" s="385"/>
      <c r="DP301" s="131"/>
      <c r="DQ301" s="131"/>
      <c r="DR301" s="429"/>
      <c r="DS301" s="385"/>
      <c r="DT301" s="385"/>
      <c r="DU301" s="131"/>
      <c r="DV301" s="131"/>
      <c r="DW301" s="429"/>
      <c r="DX301" s="385"/>
      <c r="DY301" s="385"/>
      <c r="DZ301" s="131"/>
      <c r="EA301" s="131"/>
      <c r="EB301" s="429"/>
      <c r="EC301" s="385"/>
      <c r="ED301" s="385"/>
      <c r="EE301" s="131"/>
      <c r="EF301" s="131"/>
      <c r="EG301" s="429"/>
      <c r="EH301" s="385"/>
      <c r="EI301" s="385"/>
      <c r="EJ301" s="131"/>
      <c r="EK301" s="131"/>
      <c r="EL301" s="429"/>
      <c r="EM301" s="385"/>
      <c r="EN301" s="385"/>
      <c r="EO301" s="131"/>
      <c r="EP301" s="131"/>
      <c r="EQ301" s="429"/>
      <c r="ER301" s="385"/>
      <c r="ES301" s="385"/>
      <c r="ET301" s="131"/>
      <c r="EU301" s="131"/>
      <c r="EV301" s="429"/>
      <c r="EW301" s="385"/>
      <c r="EX301" s="385"/>
      <c r="EY301" s="131"/>
      <c r="EZ301" s="131"/>
      <c r="FA301" s="429"/>
      <c r="FB301" s="385"/>
      <c r="FC301" s="385"/>
      <c r="FD301" s="131"/>
      <c r="FE301" s="131"/>
      <c r="FF301" s="429"/>
      <c r="FG301" s="385"/>
      <c r="FH301" s="385"/>
      <c r="FI301" s="131"/>
      <c r="FJ301" s="131"/>
      <c r="FK301" s="429"/>
      <c r="FL301" s="385"/>
      <c r="FM301" s="385"/>
      <c r="FN301" s="131"/>
      <c r="FO301" s="131"/>
      <c r="FP301" s="429"/>
      <c r="FQ301" s="385"/>
      <c r="FR301" s="385"/>
      <c r="FS301" s="131"/>
      <c r="FT301" s="131"/>
      <c r="FU301" s="429"/>
      <c r="FV301" s="385"/>
      <c r="FW301" s="385"/>
      <c r="FX301" s="131"/>
      <c r="FY301" s="131"/>
      <c r="FZ301" s="429"/>
      <c r="GA301" s="385"/>
      <c r="GB301" s="385"/>
      <c r="GC301" s="131"/>
      <c r="GD301" s="131"/>
      <c r="GE301" s="429"/>
      <c r="GF301" s="385"/>
      <c r="GG301" s="385"/>
      <c r="GH301" s="131"/>
      <c r="GI301" s="131"/>
      <c r="GJ301" s="429"/>
      <c r="GK301" s="385"/>
      <c r="GL301" s="385"/>
      <c r="GM301" s="131"/>
      <c r="GN301" s="131"/>
      <c r="GO301" s="429"/>
      <c r="GP301" s="385"/>
      <c r="GQ301" s="385"/>
      <c r="GR301" s="131"/>
      <c r="GS301" s="131"/>
      <c r="GT301" s="429"/>
      <c r="GU301" s="385"/>
      <c r="GV301" s="385"/>
      <c r="GW301" s="131"/>
      <c r="GX301" s="131"/>
      <c r="GY301" s="429"/>
      <c r="GZ301" s="385"/>
      <c r="HA301" s="385"/>
      <c r="HB301" s="131"/>
      <c r="HC301" s="131"/>
      <c r="HD301" s="429"/>
      <c r="HE301" s="385"/>
      <c r="HF301" s="385"/>
      <c r="HG301" s="131"/>
      <c r="HH301" s="131"/>
      <c r="HI301" s="429"/>
      <c r="HJ301" s="385"/>
      <c r="HK301" s="385"/>
      <c r="HL301" s="131"/>
      <c r="HM301" s="131"/>
      <c r="HN301" s="429"/>
      <c r="HO301" s="385"/>
      <c r="HP301" s="385"/>
      <c r="HQ301" s="131"/>
      <c r="HR301" s="131"/>
      <c r="HS301" s="429"/>
      <c r="HT301" s="385"/>
      <c r="HU301" s="385"/>
      <c r="HV301" s="131"/>
      <c r="HW301" s="131"/>
      <c r="HX301" s="429"/>
      <c r="HY301" s="385"/>
      <c r="HZ301" s="385"/>
      <c r="IA301" s="131"/>
      <c r="IB301" s="131"/>
      <c r="IC301" s="429"/>
      <c r="ID301" s="385"/>
      <c r="IE301" s="385"/>
      <c r="IF301" s="131"/>
      <c r="IG301" s="131"/>
      <c r="IH301" s="429"/>
      <c r="II301" s="385"/>
      <c r="IJ301" s="385"/>
      <c r="IK301" s="131"/>
      <c r="IL301" s="131"/>
      <c r="IM301" s="429"/>
      <c r="IN301" s="385"/>
      <c r="IO301" s="385"/>
      <c r="IP301" s="131"/>
      <c r="IQ301" s="131"/>
      <c r="IR301" s="429"/>
      <c r="IS301" s="385"/>
      <c r="IT301" s="385"/>
      <c r="IU301" s="131"/>
      <c r="IV301" s="131"/>
      <c r="IW301" s="429"/>
      <c r="IX301" s="385"/>
      <c r="IY301" s="386"/>
      <c r="IZ301" s="198"/>
      <c r="JA301" s="378"/>
      <c r="JB301" s="256"/>
      <c r="JC301" s="256"/>
    </row>
    <row r="302" spans="1:263" s="3" customFormat="1" x14ac:dyDescent="0.35">
      <c r="A302" s="198"/>
      <c r="B302" s="359"/>
      <c r="C302" s="239"/>
      <c r="D302" s="104"/>
      <c r="E302" s="102"/>
      <c r="F302" s="384"/>
      <c r="G302" s="131"/>
      <c r="H302" s="325"/>
      <c r="I302" s="202"/>
      <c r="J302" s="324"/>
      <c r="K302" s="131"/>
      <c r="L302" s="131"/>
      <c r="M302" s="385"/>
      <c r="N302" s="385"/>
      <c r="O302" s="131"/>
      <c r="P302" s="131"/>
      <c r="Q302" s="131"/>
      <c r="R302" s="385"/>
      <c r="S302" s="385"/>
      <c r="T302" s="131"/>
      <c r="U302" s="131"/>
      <c r="V302" s="131"/>
      <c r="W302" s="385"/>
      <c r="X302" s="385"/>
      <c r="Y302" s="131"/>
      <c r="Z302" s="131"/>
      <c r="AA302" s="131"/>
      <c r="AB302" s="385"/>
      <c r="AC302" s="385"/>
      <c r="AD302" s="131"/>
      <c r="AE302" s="131"/>
      <c r="AF302" s="131"/>
      <c r="AG302" s="385"/>
      <c r="AH302" s="385"/>
      <c r="AI302" s="131"/>
      <c r="AJ302" s="131"/>
      <c r="AK302" s="131"/>
      <c r="AL302" s="385"/>
      <c r="AM302" s="385"/>
      <c r="AN302" s="131"/>
      <c r="AO302" s="131"/>
      <c r="AP302" s="131"/>
      <c r="AQ302" s="385"/>
      <c r="AR302" s="385"/>
      <c r="AS302" s="131"/>
      <c r="AT302" s="131"/>
      <c r="AU302" s="131"/>
      <c r="AV302" s="385"/>
      <c r="AW302" s="385"/>
      <c r="AX302" s="131"/>
      <c r="AY302" s="131"/>
      <c r="AZ302" s="131"/>
      <c r="BA302" s="385"/>
      <c r="BB302" s="385"/>
      <c r="BC302" s="131"/>
      <c r="BD302" s="131"/>
      <c r="BE302" s="131"/>
      <c r="BF302" s="385"/>
      <c r="BG302" s="385"/>
      <c r="BH302" s="131"/>
      <c r="BI302" s="131"/>
      <c r="BJ302" s="131"/>
      <c r="BK302" s="385"/>
      <c r="BL302" s="385"/>
      <c r="BM302" s="131"/>
      <c r="BN302" s="131"/>
      <c r="BO302" s="131"/>
      <c r="BP302" s="385"/>
      <c r="BQ302" s="385"/>
      <c r="BR302" s="131"/>
      <c r="BS302" s="131"/>
      <c r="BT302" s="131"/>
      <c r="BU302" s="385"/>
      <c r="BV302" s="385"/>
      <c r="BW302" s="131"/>
      <c r="BX302" s="131"/>
      <c r="BY302" s="131"/>
      <c r="BZ302" s="385"/>
      <c r="CA302" s="385"/>
      <c r="CB302" s="131"/>
      <c r="CC302" s="131"/>
      <c r="CD302" s="131"/>
      <c r="CE302" s="385"/>
      <c r="CF302" s="385"/>
      <c r="CG302" s="131"/>
      <c r="CH302" s="131"/>
      <c r="CI302" s="131"/>
      <c r="CJ302" s="385"/>
      <c r="CK302" s="385"/>
      <c r="CL302" s="131"/>
      <c r="CM302" s="131"/>
      <c r="CN302" s="131"/>
      <c r="CO302" s="385"/>
      <c r="CP302" s="385"/>
      <c r="CQ302" s="131"/>
      <c r="CR302" s="131"/>
      <c r="CS302" s="131"/>
      <c r="CT302" s="385"/>
      <c r="CU302" s="385"/>
      <c r="CV302" s="131"/>
      <c r="CW302" s="131"/>
      <c r="CX302" s="131"/>
      <c r="CY302" s="385"/>
      <c r="CZ302" s="385"/>
      <c r="DA302" s="131"/>
      <c r="DB302" s="131"/>
      <c r="DC302" s="131"/>
      <c r="DD302" s="385"/>
      <c r="DE302" s="385"/>
      <c r="DF302" s="131"/>
      <c r="DG302" s="131"/>
      <c r="DH302" s="131"/>
      <c r="DI302" s="385"/>
      <c r="DJ302" s="385"/>
      <c r="DK302" s="131"/>
      <c r="DL302" s="131"/>
      <c r="DM302" s="131"/>
      <c r="DN302" s="385"/>
      <c r="DO302" s="385"/>
      <c r="DP302" s="131"/>
      <c r="DQ302" s="131"/>
      <c r="DR302" s="131"/>
      <c r="DS302" s="385"/>
      <c r="DT302" s="385"/>
      <c r="DU302" s="131"/>
      <c r="DV302" s="131"/>
      <c r="DW302" s="131"/>
      <c r="DX302" s="385"/>
      <c r="DY302" s="385"/>
      <c r="DZ302" s="131"/>
      <c r="EA302" s="131"/>
      <c r="EB302" s="131"/>
      <c r="EC302" s="385"/>
      <c r="ED302" s="385"/>
      <c r="EE302" s="131"/>
      <c r="EF302" s="131"/>
      <c r="EG302" s="131"/>
      <c r="EH302" s="385"/>
      <c r="EI302" s="385"/>
      <c r="EJ302" s="131"/>
      <c r="EK302" s="131"/>
      <c r="EL302" s="131"/>
      <c r="EM302" s="385"/>
      <c r="EN302" s="385"/>
      <c r="EO302" s="131"/>
      <c r="EP302" s="131"/>
      <c r="EQ302" s="131"/>
      <c r="ER302" s="385"/>
      <c r="ES302" s="385"/>
      <c r="ET302" s="131"/>
      <c r="EU302" s="131"/>
      <c r="EV302" s="131"/>
      <c r="EW302" s="385"/>
      <c r="EX302" s="385"/>
      <c r="EY302" s="131"/>
      <c r="EZ302" s="131"/>
      <c r="FA302" s="131"/>
      <c r="FB302" s="385"/>
      <c r="FC302" s="385"/>
      <c r="FD302" s="131"/>
      <c r="FE302" s="131"/>
      <c r="FF302" s="131"/>
      <c r="FG302" s="385"/>
      <c r="FH302" s="385"/>
      <c r="FI302" s="131"/>
      <c r="FJ302" s="131"/>
      <c r="FK302" s="131"/>
      <c r="FL302" s="385"/>
      <c r="FM302" s="385"/>
      <c r="FN302" s="131"/>
      <c r="FO302" s="131"/>
      <c r="FP302" s="131"/>
      <c r="FQ302" s="385"/>
      <c r="FR302" s="385"/>
      <c r="FS302" s="131"/>
      <c r="FT302" s="131"/>
      <c r="FU302" s="131"/>
      <c r="FV302" s="385"/>
      <c r="FW302" s="385"/>
      <c r="FX302" s="131"/>
      <c r="FY302" s="131"/>
      <c r="FZ302" s="131"/>
      <c r="GA302" s="385"/>
      <c r="GB302" s="385"/>
      <c r="GC302" s="131"/>
      <c r="GD302" s="131"/>
      <c r="GE302" s="131"/>
      <c r="GF302" s="385"/>
      <c r="GG302" s="385"/>
      <c r="GH302" s="131"/>
      <c r="GI302" s="131"/>
      <c r="GJ302" s="131"/>
      <c r="GK302" s="385"/>
      <c r="GL302" s="385"/>
      <c r="GM302" s="131"/>
      <c r="GN302" s="131"/>
      <c r="GO302" s="131"/>
      <c r="GP302" s="385"/>
      <c r="GQ302" s="385"/>
      <c r="GR302" s="131"/>
      <c r="GS302" s="131"/>
      <c r="GT302" s="131"/>
      <c r="GU302" s="385"/>
      <c r="GV302" s="385"/>
      <c r="GW302" s="131"/>
      <c r="GX302" s="131"/>
      <c r="GY302" s="131"/>
      <c r="GZ302" s="385"/>
      <c r="HA302" s="385"/>
      <c r="HB302" s="131"/>
      <c r="HC302" s="131"/>
      <c r="HD302" s="131"/>
      <c r="HE302" s="385"/>
      <c r="HF302" s="385"/>
      <c r="HG302" s="131"/>
      <c r="HH302" s="131"/>
      <c r="HI302" s="131"/>
      <c r="HJ302" s="385"/>
      <c r="HK302" s="385"/>
      <c r="HL302" s="131"/>
      <c r="HM302" s="131"/>
      <c r="HN302" s="131"/>
      <c r="HO302" s="385"/>
      <c r="HP302" s="385"/>
      <c r="HQ302" s="131"/>
      <c r="HR302" s="131"/>
      <c r="HS302" s="131"/>
      <c r="HT302" s="385"/>
      <c r="HU302" s="385"/>
      <c r="HV302" s="131"/>
      <c r="HW302" s="131"/>
      <c r="HX302" s="131"/>
      <c r="HY302" s="385"/>
      <c r="HZ302" s="385"/>
      <c r="IA302" s="131"/>
      <c r="IB302" s="131"/>
      <c r="IC302" s="131"/>
      <c r="ID302" s="385"/>
      <c r="IE302" s="385"/>
      <c r="IF302" s="131"/>
      <c r="IG302" s="131"/>
      <c r="IH302" s="131"/>
      <c r="II302" s="385"/>
      <c r="IJ302" s="385"/>
      <c r="IK302" s="131"/>
      <c r="IL302" s="131"/>
      <c r="IM302" s="131"/>
      <c r="IN302" s="385"/>
      <c r="IO302" s="385"/>
      <c r="IP302" s="131"/>
      <c r="IQ302" s="131"/>
      <c r="IR302" s="131"/>
      <c r="IS302" s="385"/>
      <c r="IT302" s="385"/>
      <c r="IU302" s="131"/>
      <c r="IV302" s="131"/>
      <c r="IW302" s="131"/>
      <c r="IX302" s="385"/>
      <c r="IY302" s="386"/>
      <c r="IZ302" s="198"/>
      <c r="JA302" s="378"/>
      <c r="JB302" s="256"/>
      <c r="JC302" s="256"/>
    </row>
    <row r="303" spans="1:263" s="3" customFormat="1" x14ac:dyDescent="0.35">
      <c r="A303" s="198"/>
      <c r="B303" s="359"/>
      <c r="C303" s="126" t="s">
        <v>515</v>
      </c>
      <c r="D303" s="104" t="s">
        <v>516</v>
      </c>
      <c r="E303" s="102"/>
      <c r="F303" s="285" t="str">
        <f>IFERROR(INDEX('Helper 1'!$I$2:$I$19,MATCH('Schedule 1'!$G$20,'Helper 1'!$H$2:$H$19,0)),"")</f>
        <v/>
      </c>
      <c r="G303" s="131">
        <f>SUM(L303:IX303)</f>
        <v>0</v>
      </c>
      <c r="H303" s="325"/>
      <c r="I303" s="202"/>
      <c r="J303" s="324"/>
      <c r="K303" s="131"/>
      <c r="L303" s="130"/>
      <c r="M303" s="385"/>
      <c r="N303" s="385"/>
      <c r="O303" s="131"/>
      <c r="P303" s="131"/>
      <c r="Q303" s="130"/>
      <c r="R303" s="385"/>
      <c r="S303" s="385"/>
      <c r="T303" s="131"/>
      <c r="U303" s="131"/>
      <c r="V303" s="130"/>
      <c r="W303" s="385"/>
      <c r="X303" s="385"/>
      <c r="Y303" s="131"/>
      <c r="Z303" s="131"/>
      <c r="AA303" s="130"/>
      <c r="AB303" s="385"/>
      <c r="AC303" s="385"/>
      <c r="AD303" s="131"/>
      <c r="AE303" s="131"/>
      <c r="AF303" s="130"/>
      <c r="AG303" s="385"/>
      <c r="AH303" s="385"/>
      <c r="AI303" s="131"/>
      <c r="AJ303" s="131"/>
      <c r="AK303" s="130"/>
      <c r="AL303" s="385"/>
      <c r="AM303" s="385"/>
      <c r="AN303" s="131"/>
      <c r="AO303" s="131"/>
      <c r="AP303" s="130"/>
      <c r="AQ303" s="385"/>
      <c r="AR303" s="385"/>
      <c r="AS303" s="131"/>
      <c r="AT303" s="131"/>
      <c r="AU303" s="130"/>
      <c r="AV303" s="385"/>
      <c r="AW303" s="385"/>
      <c r="AX303" s="131"/>
      <c r="AY303" s="131"/>
      <c r="AZ303" s="130"/>
      <c r="BA303" s="385"/>
      <c r="BB303" s="385"/>
      <c r="BC303" s="131"/>
      <c r="BD303" s="131"/>
      <c r="BE303" s="130"/>
      <c r="BF303" s="385"/>
      <c r="BG303" s="385"/>
      <c r="BH303" s="131"/>
      <c r="BI303" s="131"/>
      <c r="BJ303" s="130"/>
      <c r="BK303" s="385"/>
      <c r="BL303" s="385"/>
      <c r="BM303" s="131"/>
      <c r="BN303" s="131"/>
      <c r="BO303" s="130"/>
      <c r="BP303" s="385"/>
      <c r="BQ303" s="385"/>
      <c r="BR303" s="131"/>
      <c r="BS303" s="131"/>
      <c r="BT303" s="130"/>
      <c r="BU303" s="385"/>
      <c r="BV303" s="385"/>
      <c r="BW303" s="131"/>
      <c r="BX303" s="131"/>
      <c r="BY303" s="130"/>
      <c r="BZ303" s="385"/>
      <c r="CA303" s="385"/>
      <c r="CB303" s="131"/>
      <c r="CC303" s="131"/>
      <c r="CD303" s="130"/>
      <c r="CE303" s="385"/>
      <c r="CF303" s="385"/>
      <c r="CG303" s="131"/>
      <c r="CH303" s="131"/>
      <c r="CI303" s="130"/>
      <c r="CJ303" s="385"/>
      <c r="CK303" s="385"/>
      <c r="CL303" s="131"/>
      <c r="CM303" s="131"/>
      <c r="CN303" s="130"/>
      <c r="CO303" s="385"/>
      <c r="CP303" s="385"/>
      <c r="CQ303" s="131"/>
      <c r="CR303" s="131"/>
      <c r="CS303" s="130"/>
      <c r="CT303" s="385"/>
      <c r="CU303" s="385"/>
      <c r="CV303" s="131"/>
      <c r="CW303" s="131"/>
      <c r="CX303" s="130"/>
      <c r="CY303" s="385"/>
      <c r="CZ303" s="385"/>
      <c r="DA303" s="131"/>
      <c r="DB303" s="131"/>
      <c r="DC303" s="130"/>
      <c r="DD303" s="385"/>
      <c r="DE303" s="385"/>
      <c r="DF303" s="131"/>
      <c r="DG303" s="131"/>
      <c r="DH303" s="130"/>
      <c r="DI303" s="385"/>
      <c r="DJ303" s="385"/>
      <c r="DK303" s="131"/>
      <c r="DL303" s="131"/>
      <c r="DM303" s="130"/>
      <c r="DN303" s="385"/>
      <c r="DO303" s="385"/>
      <c r="DP303" s="131"/>
      <c r="DQ303" s="131"/>
      <c r="DR303" s="130"/>
      <c r="DS303" s="385"/>
      <c r="DT303" s="385"/>
      <c r="DU303" s="131"/>
      <c r="DV303" s="131"/>
      <c r="DW303" s="130"/>
      <c r="DX303" s="385"/>
      <c r="DY303" s="385"/>
      <c r="DZ303" s="131"/>
      <c r="EA303" s="131"/>
      <c r="EB303" s="130"/>
      <c r="EC303" s="385"/>
      <c r="ED303" s="385"/>
      <c r="EE303" s="131"/>
      <c r="EF303" s="131"/>
      <c r="EG303" s="130"/>
      <c r="EH303" s="385"/>
      <c r="EI303" s="385"/>
      <c r="EJ303" s="131"/>
      <c r="EK303" s="131"/>
      <c r="EL303" s="130"/>
      <c r="EM303" s="385"/>
      <c r="EN303" s="385"/>
      <c r="EO303" s="131"/>
      <c r="EP303" s="131"/>
      <c r="EQ303" s="130"/>
      <c r="ER303" s="385"/>
      <c r="ES303" s="385"/>
      <c r="ET303" s="131"/>
      <c r="EU303" s="131"/>
      <c r="EV303" s="130"/>
      <c r="EW303" s="385"/>
      <c r="EX303" s="385"/>
      <c r="EY303" s="131"/>
      <c r="EZ303" s="131"/>
      <c r="FA303" s="130"/>
      <c r="FB303" s="385"/>
      <c r="FC303" s="385"/>
      <c r="FD303" s="131"/>
      <c r="FE303" s="131"/>
      <c r="FF303" s="130"/>
      <c r="FG303" s="385"/>
      <c r="FH303" s="385"/>
      <c r="FI303" s="131"/>
      <c r="FJ303" s="131"/>
      <c r="FK303" s="130"/>
      <c r="FL303" s="385"/>
      <c r="FM303" s="385"/>
      <c r="FN303" s="131"/>
      <c r="FO303" s="131"/>
      <c r="FP303" s="130"/>
      <c r="FQ303" s="385"/>
      <c r="FR303" s="385"/>
      <c r="FS303" s="131"/>
      <c r="FT303" s="131"/>
      <c r="FU303" s="130"/>
      <c r="FV303" s="385"/>
      <c r="FW303" s="385"/>
      <c r="FX303" s="131"/>
      <c r="FY303" s="131"/>
      <c r="FZ303" s="130"/>
      <c r="GA303" s="385"/>
      <c r="GB303" s="385"/>
      <c r="GC303" s="131"/>
      <c r="GD303" s="131"/>
      <c r="GE303" s="130"/>
      <c r="GF303" s="385"/>
      <c r="GG303" s="385"/>
      <c r="GH303" s="131"/>
      <c r="GI303" s="131"/>
      <c r="GJ303" s="130"/>
      <c r="GK303" s="385"/>
      <c r="GL303" s="385"/>
      <c r="GM303" s="131"/>
      <c r="GN303" s="131"/>
      <c r="GO303" s="130"/>
      <c r="GP303" s="385"/>
      <c r="GQ303" s="385"/>
      <c r="GR303" s="131"/>
      <c r="GS303" s="131"/>
      <c r="GT303" s="130"/>
      <c r="GU303" s="385"/>
      <c r="GV303" s="385"/>
      <c r="GW303" s="131"/>
      <c r="GX303" s="131"/>
      <c r="GY303" s="130"/>
      <c r="GZ303" s="385"/>
      <c r="HA303" s="385"/>
      <c r="HB303" s="131"/>
      <c r="HC303" s="131"/>
      <c r="HD303" s="130"/>
      <c r="HE303" s="385"/>
      <c r="HF303" s="385"/>
      <c r="HG303" s="131"/>
      <c r="HH303" s="131"/>
      <c r="HI303" s="130"/>
      <c r="HJ303" s="385"/>
      <c r="HK303" s="385"/>
      <c r="HL303" s="131"/>
      <c r="HM303" s="131"/>
      <c r="HN303" s="130"/>
      <c r="HO303" s="385"/>
      <c r="HP303" s="385"/>
      <c r="HQ303" s="131"/>
      <c r="HR303" s="131"/>
      <c r="HS303" s="130"/>
      <c r="HT303" s="385"/>
      <c r="HU303" s="385"/>
      <c r="HV303" s="131"/>
      <c r="HW303" s="131"/>
      <c r="HX303" s="130"/>
      <c r="HY303" s="385"/>
      <c r="HZ303" s="385"/>
      <c r="IA303" s="131"/>
      <c r="IB303" s="131"/>
      <c r="IC303" s="130"/>
      <c r="ID303" s="385"/>
      <c r="IE303" s="385"/>
      <c r="IF303" s="131"/>
      <c r="IG303" s="131"/>
      <c r="IH303" s="130"/>
      <c r="II303" s="385"/>
      <c r="IJ303" s="385"/>
      <c r="IK303" s="131"/>
      <c r="IL303" s="131"/>
      <c r="IM303" s="130"/>
      <c r="IN303" s="385"/>
      <c r="IO303" s="385"/>
      <c r="IP303" s="131"/>
      <c r="IQ303" s="131"/>
      <c r="IR303" s="130"/>
      <c r="IS303" s="385"/>
      <c r="IT303" s="385"/>
      <c r="IU303" s="131"/>
      <c r="IV303" s="131"/>
      <c r="IW303" s="130"/>
      <c r="IX303" s="385"/>
      <c r="IY303" s="386"/>
      <c r="IZ303" s="198"/>
      <c r="JA303" s="378"/>
      <c r="JB303" s="256"/>
      <c r="JC303" s="256"/>
    </row>
    <row r="304" spans="1:263" s="3" customFormat="1" x14ac:dyDescent="0.35">
      <c r="A304" s="198"/>
      <c r="B304" s="359"/>
      <c r="C304" s="239"/>
      <c r="D304" s="102" t="s">
        <v>361</v>
      </c>
      <c r="E304" s="102"/>
      <c r="F304" s="384"/>
      <c r="G304" s="131"/>
      <c r="H304" s="325"/>
      <c r="I304" s="202"/>
      <c r="J304" s="324"/>
      <c r="K304" s="131"/>
      <c r="L304" s="131"/>
      <c r="M304" s="385"/>
      <c r="N304" s="385"/>
      <c r="O304" s="131"/>
      <c r="P304" s="131"/>
      <c r="Q304" s="131"/>
      <c r="R304" s="385"/>
      <c r="S304" s="385"/>
      <c r="T304" s="131"/>
      <c r="U304" s="131"/>
      <c r="V304" s="131"/>
      <c r="W304" s="385"/>
      <c r="X304" s="385"/>
      <c r="Y304" s="131"/>
      <c r="Z304" s="131"/>
      <c r="AA304" s="131"/>
      <c r="AB304" s="385"/>
      <c r="AC304" s="385"/>
      <c r="AD304" s="131"/>
      <c r="AE304" s="131"/>
      <c r="AF304" s="131"/>
      <c r="AG304" s="385"/>
      <c r="AH304" s="385"/>
      <c r="AI304" s="131"/>
      <c r="AJ304" s="131"/>
      <c r="AK304" s="131"/>
      <c r="AL304" s="385"/>
      <c r="AM304" s="385"/>
      <c r="AN304" s="131"/>
      <c r="AO304" s="131"/>
      <c r="AP304" s="131"/>
      <c r="AQ304" s="385"/>
      <c r="AR304" s="385"/>
      <c r="AS304" s="131"/>
      <c r="AT304" s="131"/>
      <c r="AU304" s="131"/>
      <c r="AV304" s="385"/>
      <c r="AW304" s="385"/>
      <c r="AX304" s="131"/>
      <c r="AY304" s="131"/>
      <c r="AZ304" s="131"/>
      <c r="BA304" s="385"/>
      <c r="BB304" s="385"/>
      <c r="BC304" s="131"/>
      <c r="BD304" s="131"/>
      <c r="BE304" s="131"/>
      <c r="BF304" s="385"/>
      <c r="BG304" s="385"/>
      <c r="BH304" s="131"/>
      <c r="BI304" s="131"/>
      <c r="BJ304" s="131"/>
      <c r="BK304" s="385"/>
      <c r="BL304" s="385"/>
      <c r="BM304" s="131"/>
      <c r="BN304" s="131"/>
      <c r="BO304" s="131"/>
      <c r="BP304" s="385"/>
      <c r="BQ304" s="385"/>
      <c r="BR304" s="131"/>
      <c r="BS304" s="131"/>
      <c r="BT304" s="131"/>
      <c r="BU304" s="385"/>
      <c r="BV304" s="385"/>
      <c r="BW304" s="131"/>
      <c r="BX304" s="131"/>
      <c r="BY304" s="131"/>
      <c r="BZ304" s="385"/>
      <c r="CA304" s="385"/>
      <c r="CB304" s="131"/>
      <c r="CC304" s="131"/>
      <c r="CD304" s="131"/>
      <c r="CE304" s="385"/>
      <c r="CF304" s="385"/>
      <c r="CG304" s="131"/>
      <c r="CH304" s="131"/>
      <c r="CI304" s="131"/>
      <c r="CJ304" s="385"/>
      <c r="CK304" s="385"/>
      <c r="CL304" s="131"/>
      <c r="CM304" s="131"/>
      <c r="CN304" s="131"/>
      <c r="CO304" s="385"/>
      <c r="CP304" s="385"/>
      <c r="CQ304" s="131"/>
      <c r="CR304" s="131"/>
      <c r="CS304" s="131"/>
      <c r="CT304" s="385"/>
      <c r="CU304" s="385"/>
      <c r="CV304" s="131"/>
      <c r="CW304" s="131"/>
      <c r="CX304" s="131"/>
      <c r="CY304" s="385"/>
      <c r="CZ304" s="385"/>
      <c r="DA304" s="131"/>
      <c r="DB304" s="131"/>
      <c r="DC304" s="131"/>
      <c r="DD304" s="385"/>
      <c r="DE304" s="385"/>
      <c r="DF304" s="131"/>
      <c r="DG304" s="131"/>
      <c r="DH304" s="131"/>
      <c r="DI304" s="385"/>
      <c r="DJ304" s="385"/>
      <c r="DK304" s="131"/>
      <c r="DL304" s="131"/>
      <c r="DM304" s="131"/>
      <c r="DN304" s="385"/>
      <c r="DO304" s="385"/>
      <c r="DP304" s="131"/>
      <c r="DQ304" s="131"/>
      <c r="DR304" s="131"/>
      <c r="DS304" s="385"/>
      <c r="DT304" s="385"/>
      <c r="DU304" s="131"/>
      <c r="DV304" s="131"/>
      <c r="DW304" s="131"/>
      <c r="DX304" s="385"/>
      <c r="DY304" s="385"/>
      <c r="DZ304" s="131"/>
      <c r="EA304" s="131"/>
      <c r="EB304" s="131"/>
      <c r="EC304" s="385"/>
      <c r="ED304" s="385"/>
      <c r="EE304" s="131"/>
      <c r="EF304" s="131"/>
      <c r="EG304" s="131"/>
      <c r="EH304" s="385"/>
      <c r="EI304" s="385"/>
      <c r="EJ304" s="131"/>
      <c r="EK304" s="131"/>
      <c r="EL304" s="131"/>
      <c r="EM304" s="385"/>
      <c r="EN304" s="385"/>
      <c r="EO304" s="131"/>
      <c r="EP304" s="131"/>
      <c r="EQ304" s="131"/>
      <c r="ER304" s="385"/>
      <c r="ES304" s="385"/>
      <c r="ET304" s="131"/>
      <c r="EU304" s="131"/>
      <c r="EV304" s="131"/>
      <c r="EW304" s="385"/>
      <c r="EX304" s="385"/>
      <c r="EY304" s="131"/>
      <c r="EZ304" s="131"/>
      <c r="FA304" s="131"/>
      <c r="FB304" s="385"/>
      <c r="FC304" s="385"/>
      <c r="FD304" s="131"/>
      <c r="FE304" s="131"/>
      <c r="FF304" s="131"/>
      <c r="FG304" s="385"/>
      <c r="FH304" s="385"/>
      <c r="FI304" s="131"/>
      <c r="FJ304" s="131"/>
      <c r="FK304" s="131"/>
      <c r="FL304" s="385"/>
      <c r="FM304" s="385"/>
      <c r="FN304" s="131"/>
      <c r="FO304" s="131"/>
      <c r="FP304" s="131"/>
      <c r="FQ304" s="385"/>
      <c r="FR304" s="385"/>
      <c r="FS304" s="131"/>
      <c r="FT304" s="131"/>
      <c r="FU304" s="131"/>
      <c r="FV304" s="385"/>
      <c r="FW304" s="385"/>
      <c r="FX304" s="131"/>
      <c r="FY304" s="131"/>
      <c r="FZ304" s="131"/>
      <c r="GA304" s="385"/>
      <c r="GB304" s="385"/>
      <c r="GC304" s="131"/>
      <c r="GD304" s="131"/>
      <c r="GE304" s="131"/>
      <c r="GF304" s="385"/>
      <c r="GG304" s="385"/>
      <c r="GH304" s="131"/>
      <c r="GI304" s="131"/>
      <c r="GJ304" s="131"/>
      <c r="GK304" s="385"/>
      <c r="GL304" s="385"/>
      <c r="GM304" s="131"/>
      <c r="GN304" s="131"/>
      <c r="GO304" s="131"/>
      <c r="GP304" s="385"/>
      <c r="GQ304" s="385"/>
      <c r="GR304" s="131"/>
      <c r="GS304" s="131"/>
      <c r="GT304" s="131"/>
      <c r="GU304" s="385"/>
      <c r="GV304" s="385"/>
      <c r="GW304" s="131"/>
      <c r="GX304" s="131"/>
      <c r="GY304" s="131"/>
      <c r="GZ304" s="385"/>
      <c r="HA304" s="385"/>
      <c r="HB304" s="131"/>
      <c r="HC304" s="131"/>
      <c r="HD304" s="131"/>
      <c r="HE304" s="385"/>
      <c r="HF304" s="385"/>
      <c r="HG304" s="131"/>
      <c r="HH304" s="131"/>
      <c r="HI304" s="131"/>
      <c r="HJ304" s="385"/>
      <c r="HK304" s="385"/>
      <c r="HL304" s="131"/>
      <c r="HM304" s="131"/>
      <c r="HN304" s="131"/>
      <c r="HO304" s="385"/>
      <c r="HP304" s="385"/>
      <c r="HQ304" s="131"/>
      <c r="HR304" s="131"/>
      <c r="HS304" s="131"/>
      <c r="HT304" s="385"/>
      <c r="HU304" s="385"/>
      <c r="HV304" s="131"/>
      <c r="HW304" s="131"/>
      <c r="HX304" s="131"/>
      <c r="HY304" s="385"/>
      <c r="HZ304" s="385"/>
      <c r="IA304" s="131"/>
      <c r="IB304" s="131"/>
      <c r="IC304" s="131"/>
      <c r="ID304" s="385"/>
      <c r="IE304" s="385"/>
      <c r="IF304" s="131"/>
      <c r="IG304" s="131"/>
      <c r="IH304" s="131"/>
      <c r="II304" s="385"/>
      <c r="IJ304" s="385"/>
      <c r="IK304" s="131"/>
      <c r="IL304" s="131"/>
      <c r="IM304" s="131"/>
      <c r="IN304" s="385"/>
      <c r="IO304" s="385"/>
      <c r="IP304" s="131"/>
      <c r="IQ304" s="131"/>
      <c r="IR304" s="131"/>
      <c r="IS304" s="385"/>
      <c r="IT304" s="385"/>
      <c r="IU304" s="131"/>
      <c r="IV304" s="131"/>
      <c r="IW304" s="131"/>
      <c r="IX304" s="385"/>
      <c r="IY304" s="386"/>
      <c r="IZ304" s="198"/>
      <c r="JA304" s="378"/>
      <c r="JB304" s="256"/>
      <c r="JC304" s="256"/>
    </row>
    <row r="305" spans="1:263" s="3" customFormat="1" x14ac:dyDescent="0.35">
      <c r="A305" s="198"/>
      <c r="B305" s="359"/>
      <c r="C305" s="239"/>
      <c r="D305" s="102"/>
      <c r="E305" s="102"/>
      <c r="F305" s="384"/>
      <c r="G305" s="131"/>
      <c r="H305" s="325"/>
      <c r="I305" s="202"/>
      <c r="J305" s="324"/>
      <c r="K305" s="131"/>
      <c r="L305" s="131"/>
      <c r="M305" s="385"/>
      <c r="N305" s="385"/>
      <c r="O305" s="131"/>
      <c r="P305" s="131"/>
      <c r="Q305" s="131"/>
      <c r="R305" s="385"/>
      <c r="S305" s="385"/>
      <c r="T305" s="131"/>
      <c r="U305" s="131"/>
      <c r="V305" s="131"/>
      <c r="W305" s="385"/>
      <c r="X305" s="385"/>
      <c r="Y305" s="131"/>
      <c r="Z305" s="131"/>
      <c r="AA305" s="131"/>
      <c r="AB305" s="385"/>
      <c r="AC305" s="385"/>
      <c r="AD305" s="131"/>
      <c r="AE305" s="131"/>
      <c r="AF305" s="131"/>
      <c r="AG305" s="385"/>
      <c r="AH305" s="385"/>
      <c r="AI305" s="131"/>
      <c r="AJ305" s="131"/>
      <c r="AK305" s="131"/>
      <c r="AL305" s="385"/>
      <c r="AM305" s="385"/>
      <c r="AN305" s="131"/>
      <c r="AO305" s="131"/>
      <c r="AP305" s="131"/>
      <c r="AQ305" s="385"/>
      <c r="AR305" s="385"/>
      <c r="AS305" s="131"/>
      <c r="AT305" s="131"/>
      <c r="AU305" s="131"/>
      <c r="AV305" s="385"/>
      <c r="AW305" s="385"/>
      <c r="AX305" s="131"/>
      <c r="AY305" s="131"/>
      <c r="AZ305" s="131"/>
      <c r="BA305" s="385"/>
      <c r="BB305" s="385"/>
      <c r="BC305" s="131"/>
      <c r="BD305" s="131"/>
      <c r="BE305" s="131"/>
      <c r="BF305" s="385"/>
      <c r="BG305" s="385"/>
      <c r="BH305" s="131"/>
      <c r="BI305" s="131"/>
      <c r="BJ305" s="131"/>
      <c r="BK305" s="385"/>
      <c r="BL305" s="385"/>
      <c r="BM305" s="131"/>
      <c r="BN305" s="131"/>
      <c r="BO305" s="131"/>
      <c r="BP305" s="385"/>
      <c r="BQ305" s="385"/>
      <c r="BR305" s="131"/>
      <c r="BS305" s="131"/>
      <c r="BT305" s="131"/>
      <c r="BU305" s="385"/>
      <c r="BV305" s="385"/>
      <c r="BW305" s="131"/>
      <c r="BX305" s="131"/>
      <c r="BY305" s="131"/>
      <c r="BZ305" s="385"/>
      <c r="CA305" s="385"/>
      <c r="CB305" s="131"/>
      <c r="CC305" s="131"/>
      <c r="CD305" s="131"/>
      <c r="CE305" s="385"/>
      <c r="CF305" s="385"/>
      <c r="CG305" s="131"/>
      <c r="CH305" s="131"/>
      <c r="CI305" s="131"/>
      <c r="CJ305" s="385"/>
      <c r="CK305" s="385"/>
      <c r="CL305" s="131"/>
      <c r="CM305" s="131"/>
      <c r="CN305" s="131"/>
      <c r="CO305" s="385"/>
      <c r="CP305" s="385"/>
      <c r="CQ305" s="131"/>
      <c r="CR305" s="131"/>
      <c r="CS305" s="131"/>
      <c r="CT305" s="385"/>
      <c r="CU305" s="385"/>
      <c r="CV305" s="131"/>
      <c r="CW305" s="131"/>
      <c r="CX305" s="131"/>
      <c r="CY305" s="385"/>
      <c r="CZ305" s="385"/>
      <c r="DA305" s="131"/>
      <c r="DB305" s="131"/>
      <c r="DC305" s="131"/>
      <c r="DD305" s="385"/>
      <c r="DE305" s="385"/>
      <c r="DF305" s="131"/>
      <c r="DG305" s="131"/>
      <c r="DH305" s="131"/>
      <c r="DI305" s="385"/>
      <c r="DJ305" s="385"/>
      <c r="DK305" s="131"/>
      <c r="DL305" s="131"/>
      <c r="DM305" s="131"/>
      <c r="DN305" s="385"/>
      <c r="DO305" s="385"/>
      <c r="DP305" s="131"/>
      <c r="DQ305" s="131"/>
      <c r="DR305" s="131"/>
      <c r="DS305" s="385"/>
      <c r="DT305" s="385"/>
      <c r="DU305" s="131"/>
      <c r="DV305" s="131"/>
      <c r="DW305" s="131"/>
      <c r="DX305" s="385"/>
      <c r="DY305" s="385"/>
      <c r="DZ305" s="131"/>
      <c r="EA305" s="131"/>
      <c r="EB305" s="131"/>
      <c r="EC305" s="385"/>
      <c r="ED305" s="385"/>
      <c r="EE305" s="131"/>
      <c r="EF305" s="131"/>
      <c r="EG305" s="131"/>
      <c r="EH305" s="385"/>
      <c r="EI305" s="385"/>
      <c r="EJ305" s="131"/>
      <c r="EK305" s="131"/>
      <c r="EL305" s="131"/>
      <c r="EM305" s="385"/>
      <c r="EN305" s="385"/>
      <c r="EO305" s="131"/>
      <c r="EP305" s="131"/>
      <c r="EQ305" s="131"/>
      <c r="ER305" s="385"/>
      <c r="ES305" s="385"/>
      <c r="ET305" s="131"/>
      <c r="EU305" s="131"/>
      <c r="EV305" s="131"/>
      <c r="EW305" s="385"/>
      <c r="EX305" s="385"/>
      <c r="EY305" s="131"/>
      <c r="EZ305" s="131"/>
      <c r="FA305" s="131"/>
      <c r="FB305" s="385"/>
      <c r="FC305" s="385"/>
      <c r="FD305" s="131"/>
      <c r="FE305" s="131"/>
      <c r="FF305" s="131"/>
      <c r="FG305" s="385"/>
      <c r="FH305" s="385"/>
      <c r="FI305" s="131"/>
      <c r="FJ305" s="131"/>
      <c r="FK305" s="131"/>
      <c r="FL305" s="385"/>
      <c r="FM305" s="385"/>
      <c r="FN305" s="131"/>
      <c r="FO305" s="131"/>
      <c r="FP305" s="131"/>
      <c r="FQ305" s="385"/>
      <c r="FR305" s="385"/>
      <c r="FS305" s="131"/>
      <c r="FT305" s="131"/>
      <c r="FU305" s="131"/>
      <c r="FV305" s="385"/>
      <c r="FW305" s="385"/>
      <c r="FX305" s="131"/>
      <c r="FY305" s="131"/>
      <c r="FZ305" s="131"/>
      <c r="GA305" s="385"/>
      <c r="GB305" s="385"/>
      <c r="GC305" s="131"/>
      <c r="GD305" s="131"/>
      <c r="GE305" s="131"/>
      <c r="GF305" s="385"/>
      <c r="GG305" s="385"/>
      <c r="GH305" s="131"/>
      <c r="GI305" s="131"/>
      <c r="GJ305" s="131"/>
      <c r="GK305" s="385"/>
      <c r="GL305" s="385"/>
      <c r="GM305" s="131"/>
      <c r="GN305" s="131"/>
      <c r="GO305" s="131"/>
      <c r="GP305" s="385"/>
      <c r="GQ305" s="385"/>
      <c r="GR305" s="131"/>
      <c r="GS305" s="131"/>
      <c r="GT305" s="131"/>
      <c r="GU305" s="385"/>
      <c r="GV305" s="385"/>
      <c r="GW305" s="131"/>
      <c r="GX305" s="131"/>
      <c r="GY305" s="131"/>
      <c r="GZ305" s="385"/>
      <c r="HA305" s="385"/>
      <c r="HB305" s="131"/>
      <c r="HC305" s="131"/>
      <c r="HD305" s="131"/>
      <c r="HE305" s="385"/>
      <c r="HF305" s="385"/>
      <c r="HG305" s="131"/>
      <c r="HH305" s="131"/>
      <c r="HI305" s="131"/>
      <c r="HJ305" s="385"/>
      <c r="HK305" s="385"/>
      <c r="HL305" s="131"/>
      <c r="HM305" s="131"/>
      <c r="HN305" s="131"/>
      <c r="HO305" s="385"/>
      <c r="HP305" s="385"/>
      <c r="HQ305" s="131"/>
      <c r="HR305" s="131"/>
      <c r="HS305" s="131"/>
      <c r="HT305" s="385"/>
      <c r="HU305" s="385"/>
      <c r="HV305" s="131"/>
      <c r="HW305" s="131"/>
      <c r="HX305" s="131"/>
      <c r="HY305" s="385"/>
      <c r="HZ305" s="385"/>
      <c r="IA305" s="131"/>
      <c r="IB305" s="131"/>
      <c r="IC305" s="131"/>
      <c r="ID305" s="385"/>
      <c r="IE305" s="385"/>
      <c r="IF305" s="131"/>
      <c r="IG305" s="131"/>
      <c r="IH305" s="131"/>
      <c r="II305" s="385"/>
      <c r="IJ305" s="385"/>
      <c r="IK305" s="131"/>
      <c r="IL305" s="131"/>
      <c r="IM305" s="131"/>
      <c r="IN305" s="385"/>
      <c r="IO305" s="385"/>
      <c r="IP305" s="131"/>
      <c r="IQ305" s="131"/>
      <c r="IR305" s="131"/>
      <c r="IS305" s="385"/>
      <c r="IT305" s="385"/>
      <c r="IU305" s="131"/>
      <c r="IV305" s="131"/>
      <c r="IW305" s="131"/>
      <c r="IX305" s="385"/>
      <c r="IY305" s="386"/>
      <c r="IZ305" s="198"/>
      <c r="JA305" s="378"/>
      <c r="JB305" s="256"/>
      <c r="JC305" s="256"/>
    </row>
    <row r="306" spans="1:263" s="3" customFormat="1" ht="15" thickBot="1" x14ac:dyDescent="0.4">
      <c r="A306" s="198"/>
      <c r="B306" s="359"/>
      <c r="C306" s="239"/>
      <c r="D306" s="102"/>
      <c r="E306" s="102"/>
      <c r="F306" s="384"/>
      <c r="G306" s="131"/>
      <c r="H306" s="325"/>
      <c r="I306" s="202"/>
      <c r="J306" s="324"/>
      <c r="K306" s="131"/>
      <c r="L306" s="131"/>
      <c r="M306" s="385"/>
      <c r="N306" s="385"/>
      <c r="O306" s="131"/>
      <c r="P306" s="131"/>
      <c r="Q306" s="131"/>
      <c r="R306" s="385"/>
      <c r="S306" s="385"/>
      <c r="T306" s="131"/>
      <c r="U306" s="131"/>
      <c r="V306" s="131"/>
      <c r="W306" s="385"/>
      <c r="X306" s="385"/>
      <c r="Y306" s="131"/>
      <c r="Z306" s="131"/>
      <c r="AA306" s="131"/>
      <c r="AB306" s="385"/>
      <c r="AC306" s="385"/>
      <c r="AD306" s="131"/>
      <c r="AE306" s="131"/>
      <c r="AF306" s="131"/>
      <c r="AG306" s="385"/>
      <c r="AH306" s="385"/>
      <c r="AI306" s="131"/>
      <c r="AJ306" s="131"/>
      <c r="AK306" s="131"/>
      <c r="AL306" s="385"/>
      <c r="AM306" s="385"/>
      <c r="AN306" s="131"/>
      <c r="AO306" s="131"/>
      <c r="AP306" s="131"/>
      <c r="AQ306" s="385"/>
      <c r="AR306" s="385"/>
      <c r="AS306" s="131"/>
      <c r="AT306" s="131"/>
      <c r="AU306" s="131"/>
      <c r="AV306" s="385"/>
      <c r="AW306" s="385"/>
      <c r="AX306" s="131"/>
      <c r="AY306" s="131"/>
      <c r="AZ306" s="131"/>
      <c r="BA306" s="385"/>
      <c r="BB306" s="385"/>
      <c r="BC306" s="131"/>
      <c r="BD306" s="131"/>
      <c r="BE306" s="131"/>
      <c r="BF306" s="385"/>
      <c r="BG306" s="385"/>
      <c r="BH306" s="131"/>
      <c r="BI306" s="131"/>
      <c r="BJ306" s="131"/>
      <c r="BK306" s="385"/>
      <c r="BL306" s="385"/>
      <c r="BM306" s="131"/>
      <c r="BN306" s="131"/>
      <c r="BO306" s="131"/>
      <c r="BP306" s="385"/>
      <c r="BQ306" s="385"/>
      <c r="BR306" s="131"/>
      <c r="BS306" s="131"/>
      <c r="BT306" s="131"/>
      <c r="BU306" s="385"/>
      <c r="BV306" s="385"/>
      <c r="BW306" s="131"/>
      <c r="BX306" s="131"/>
      <c r="BY306" s="131"/>
      <c r="BZ306" s="385"/>
      <c r="CA306" s="385"/>
      <c r="CB306" s="131"/>
      <c r="CC306" s="131"/>
      <c r="CD306" s="131"/>
      <c r="CE306" s="385"/>
      <c r="CF306" s="385"/>
      <c r="CG306" s="131"/>
      <c r="CH306" s="131"/>
      <c r="CI306" s="131"/>
      <c r="CJ306" s="385"/>
      <c r="CK306" s="385"/>
      <c r="CL306" s="131"/>
      <c r="CM306" s="131"/>
      <c r="CN306" s="131"/>
      <c r="CO306" s="385"/>
      <c r="CP306" s="385"/>
      <c r="CQ306" s="131"/>
      <c r="CR306" s="131"/>
      <c r="CS306" s="131"/>
      <c r="CT306" s="385"/>
      <c r="CU306" s="385"/>
      <c r="CV306" s="131"/>
      <c r="CW306" s="131"/>
      <c r="CX306" s="131"/>
      <c r="CY306" s="385"/>
      <c r="CZ306" s="385"/>
      <c r="DA306" s="131"/>
      <c r="DB306" s="131"/>
      <c r="DC306" s="131"/>
      <c r="DD306" s="385"/>
      <c r="DE306" s="385"/>
      <c r="DF306" s="131"/>
      <c r="DG306" s="131"/>
      <c r="DH306" s="131"/>
      <c r="DI306" s="385"/>
      <c r="DJ306" s="385"/>
      <c r="DK306" s="131"/>
      <c r="DL306" s="131"/>
      <c r="DM306" s="131"/>
      <c r="DN306" s="385"/>
      <c r="DO306" s="385"/>
      <c r="DP306" s="131"/>
      <c r="DQ306" s="131"/>
      <c r="DR306" s="131"/>
      <c r="DS306" s="385"/>
      <c r="DT306" s="385"/>
      <c r="DU306" s="131"/>
      <c r="DV306" s="131"/>
      <c r="DW306" s="131"/>
      <c r="DX306" s="385"/>
      <c r="DY306" s="385"/>
      <c r="DZ306" s="131"/>
      <c r="EA306" s="131"/>
      <c r="EB306" s="131"/>
      <c r="EC306" s="385"/>
      <c r="ED306" s="385"/>
      <c r="EE306" s="131"/>
      <c r="EF306" s="131"/>
      <c r="EG306" s="131"/>
      <c r="EH306" s="385"/>
      <c r="EI306" s="385"/>
      <c r="EJ306" s="131"/>
      <c r="EK306" s="131"/>
      <c r="EL306" s="131"/>
      <c r="EM306" s="385"/>
      <c r="EN306" s="385"/>
      <c r="EO306" s="131"/>
      <c r="EP306" s="131"/>
      <c r="EQ306" s="131"/>
      <c r="ER306" s="385"/>
      <c r="ES306" s="385"/>
      <c r="ET306" s="131"/>
      <c r="EU306" s="131"/>
      <c r="EV306" s="131"/>
      <c r="EW306" s="385"/>
      <c r="EX306" s="385"/>
      <c r="EY306" s="131"/>
      <c r="EZ306" s="131"/>
      <c r="FA306" s="131"/>
      <c r="FB306" s="385"/>
      <c r="FC306" s="385"/>
      <c r="FD306" s="131"/>
      <c r="FE306" s="131"/>
      <c r="FF306" s="131"/>
      <c r="FG306" s="385"/>
      <c r="FH306" s="385"/>
      <c r="FI306" s="131"/>
      <c r="FJ306" s="131"/>
      <c r="FK306" s="131"/>
      <c r="FL306" s="385"/>
      <c r="FM306" s="385"/>
      <c r="FN306" s="131"/>
      <c r="FO306" s="131"/>
      <c r="FP306" s="131"/>
      <c r="FQ306" s="385"/>
      <c r="FR306" s="385"/>
      <c r="FS306" s="131"/>
      <c r="FT306" s="131"/>
      <c r="FU306" s="131"/>
      <c r="FV306" s="385"/>
      <c r="FW306" s="385"/>
      <c r="FX306" s="131"/>
      <c r="FY306" s="131"/>
      <c r="FZ306" s="131"/>
      <c r="GA306" s="385"/>
      <c r="GB306" s="385"/>
      <c r="GC306" s="131"/>
      <c r="GD306" s="131"/>
      <c r="GE306" s="131"/>
      <c r="GF306" s="385"/>
      <c r="GG306" s="385"/>
      <c r="GH306" s="131"/>
      <c r="GI306" s="131"/>
      <c r="GJ306" s="131"/>
      <c r="GK306" s="385"/>
      <c r="GL306" s="385"/>
      <c r="GM306" s="131"/>
      <c r="GN306" s="131"/>
      <c r="GO306" s="131"/>
      <c r="GP306" s="385"/>
      <c r="GQ306" s="385"/>
      <c r="GR306" s="131"/>
      <c r="GS306" s="131"/>
      <c r="GT306" s="131"/>
      <c r="GU306" s="385"/>
      <c r="GV306" s="385"/>
      <c r="GW306" s="131"/>
      <c r="GX306" s="131"/>
      <c r="GY306" s="131"/>
      <c r="GZ306" s="385"/>
      <c r="HA306" s="385"/>
      <c r="HB306" s="131"/>
      <c r="HC306" s="131"/>
      <c r="HD306" s="131"/>
      <c r="HE306" s="385"/>
      <c r="HF306" s="385"/>
      <c r="HG306" s="131"/>
      <c r="HH306" s="131"/>
      <c r="HI306" s="131"/>
      <c r="HJ306" s="385"/>
      <c r="HK306" s="385"/>
      <c r="HL306" s="131"/>
      <c r="HM306" s="131"/>
      <c r="HN306" s="131"/>
      <c r="HO306" s="385"/>
      <c r="HP306" s="385"/>
      <c r="HQ306" s="131"/>
      <c r="HR306" s="131"/>
      <c r="HS306" s="131"/>
      <c r="HT306" s="385"/>
      <c r="HU306" s="385"/>
      <c r="HV306" s="131"/>
      <c r="HW306" s="131"/>
      <c r="HX306" s="131"/>
      <c r="HY306" s="385"/>
      <c r="HZ306" s="385"/>
      <c r="IA306" s="131"/>
      <c r="IB306" s="131"/>
      <c r="IC306" s="131"/>
      <c r="ID306" s="385"/>
      <c r="IE306" s="385"/>
      <c r="IF306" s="131"/>
      <c r="IG306" s="131"/>
      <c r="IH306" s="131"/>
      <c r="II306" s="385"/>
      <c r="IJ306" s="385"/>
      <c r="IK306" s="131"/>
      <c r="IL306" s="131"/>
      <c r="IM306" s="131"/>
      <c r="IN306" s="385"/>
      <c r="IO306" s="385"/>
      <c r="IP306" s="131"/>
      <c r="IQ306" s="131"/>
      <c r="IR306" s="131"/>
      <c r="IS306" s="385"/>
      <c r="IT306" s="385"/>
      <c r="IU306" s="131"/>
      <c r="IV306" s="131"/>
      <c r="IW306" s="131"/>
      <c r="IX306" s="385"/>
      <c r="IY306" s="386"/>
      <c r="IZ306" s="198"/>
      <c r="JA306" s="378"/>
      <c r="JB306" s="256"/>
      <c r="JC306" s="256"/>
    </row>
    <row r="307" spans="1:263" s="127" customFormat="1" ht="28.5" customHeight="1" thickBot="1" x14ac:dyDescent="0.4">
      <c r="A307" s="419"/>
      <c r="B307" s="420"/>
      <c r="C307" s="126" t="s">
        <v>517</v>
      </c>
      <c r="D307" s="248" t="s">
        <v>356</v>
      </c>
      <c r="E307" s="421"/>
      <c r="F307" s="286"/>
      <c r="G307" s="250"/>
      <c r="H307" s="422"/>
      <c r="I307" s="423"/>
      <c r="J307" s="424"/>
      <c r="K307" s="251"/>
      <c r="L307" s="251"/>
      <c r="M307" s="251"/>
      <c r="N307" s="251"/>
      <c r="O307" s="425"/>
      <c r="P307" s="251"/>
      <c r="Q307" s="251"/>
      <c r="R307" s="251"/>
      <c r="S307" s="251"/>
      <c r="T307" s="425"/>
      <c r="U307" s="251"/>
      <c r="V307" s="251"/>
      <c r="W307" s="251"/>
      <c r="X307" s="251"/>
      <c r="Y307" s="425"/>
      <c r="Z307" s="251"/>
      <c r="AA307" s="251"/>
      <c r="AB307" s="251"/>
      <c r="AC307" s="251"/>
      <c r="AD307" s="425"/>
      <c r="AE307" s="251"/>
      <c r="AF307" s="251"/>
      <c r="AG307" s="251"/>
      <c r="AH307" s="251"/>
      <c r="AI307" s="425"/>
      <c r="AJ307" s="251"/>
      <c r="AK307" s="251"/>
      <c r="AL307" s="251"/>
      <c r="AM307" s="251"/>
      <c r="AN307" s="425"/>
      <c r="AO307" s="251"/>
      <c r="AP307" s="251"/>
      <c r="AQ307" s="251"/>
      <c r="AR307" s="251"/>
      <c r="AS307" s="425"/>
      <c r="AT307" s="251"/>
      <c r="AU307" s="251"/>
      <c r="AV307" s="251"/>
      <c r="AW307" s="251"/>
      <c r="AX307" s="425"/>
      <c r="AY307" s="251"/>
      <c r="AZ307" s="251"/>
      <c r="BA307" s="251"/>
      <c r="BB307" s="251"/>
      <c r="BC307" s="425"/>
      <c r="BD307" s="251"/>
      <c r="BE307" s="251"/>
      <c r="BF307" s="251"/>
      <c r="BG307" s="251"/>
      <c r="BH307" s="425"/>
      <c r="BI307" s="251"/>
      <c r="BJ307" s="251"/>
      <c r="BK307" s="251"/>
      <c r="BL307" s="251"/>
      <c r="BM307" s="425"/>
      <c r="BN307" s="251"/>
      <c r="BO307" s="251"/>
      <c r="BP307" s="251"/>
      <c r="BQ307" s="251"/>
      <c r="BR307" s="425"/>
      <c r="BS307" s="251"/>
      <c r="BT307" s="251"/>
      <c r="BU307" s="251"/>
      <c r="BV307" s="251"/>
      <c r="BW307" s="425"/>
      <c r="BX307" s="251"/>
      <c r="BY307" s="251"/>
      <c r="BZ307" s="251"/>
      <c r="CA307" s="251"/>
      <c r="CB307" s="425"/>
      <c r="CC307" s="251"/>
      <c r="CD307" s="251"/>
      <c r="CE307" s="251"/>
      <c r="CF307" s="251"/>
      <c r="CG307" s="425"/>
      <c r="CH307" s="251"/>
      <c r="CI307" s="251"/>
      <c r="CJ307" s="251"/>
      <c r="CK307" s="251"/>
      <c r="CL307" s="425"/>
      <c r="CM307" s="251"/>
      <c r="CN307" s="251"/>
      <c r="CO307" s="251"/>
      <c r="CP307" s="251"/>
      <c r="CQ307" s="425"/>
      <c r="CR307" s="251"/>
      <c r="CS307" s="251"/>
      <c r="CT307" s="251"/>
      <c r="CU307" s="251"/>
      <c r="CV307" s="425"/>
      <c r="CW307" s="251"/>
      <c r="CX307" s="251"/>
      <c r="CY307" s="251"/>
      <c r="CZ307" s="251"/>
      <c r="DA307" s="425"/>
      <c r="DB307" s="251"/>
      <c r="DC307" s="251"/>
      <c r="DD307" s="251"/>
      <c r="DE307" s="251"/>
      <c r="DF307" s="425"/>
      <c r="DG307" s="251"/>
      <c r="DH307" s="251"/>
      <c r="DI307" s="251"/>
      <c r="DJ307" s="251"/>
      <c r="DK307" s="425"/>
      <c r="DL307" s="251"/>
      <c r="DM307" s="251"/>
      <c r="DN307" s="251"/>
      <c r="DO307" s="251"/>
      <c r="DP307" s="425"/>
      <c r="DQ307" s="251"/>
      <c r="DR307" s="251"/>
      <c r="DS307" s="251"/>
      <c r="DT307" s="251"/>
      <c r="DU307" s="425"/>
      <c r="DV307" s="251"/>
      <c r="DW307" s="251"/>
      <c r="DX307" s="251"/>
      <c r="DY307" s="251"/>
      <c r="DZ307" s="425"/>
      <c r="EA307" s="251"/>
      <c r="EB307" s="251"/>
      <c r="EC307" s="251"/>
      <c r="ED307" s="251"/>
      <c r="EE307" s="425"/>
      <c r="EF307" s="251"/>
      <c r="EG307" s="251"/>
      <c r="EH307" s="251"/>
      <c r="EI307" s="251"/>
      <c r="EJ307" s="425"/>
      <c r="EK307" s="251"/>
      <c r="EL307" s="251"/>
      <c r="EM307" s="251"/>
      <c r="EN307" s="251"/>
      <c r="EO307" s="425"/>
      <c r="EP307" s="251"/>
      <c r="EQ307" s="251"/>
      <c r="ER307" s="251"/>
      <c r="ES307" s="251"/>
      <c r="ET307" s="425"/>
      <c r="EU307" s="251"/>
      <c r="EV307" s="251"/>
      <c r="EW307" s="251"/>
      <c r="EX307" s="251"/>
      <c r="EY307" s="425"/>
      <c r="EZ307" s="251"/>
      <c r="FA307" s="251"/>
      <c r="FB307" s="251"/>
      <c r="FC307" s="251"/>
      <c r="FD307" s="425"/>
      <c r="FE307" s="251"/>
      <c r="FF307" s="251"/>
      <c r="FG307" s="251"/>
      <c r="FH307" s="251"/>
      <c r="FI307" s="425"/>
      <c r="FJ307" s="251"/>
      <c r="FK307" s="251"/>
      <c r="FL307" s="251"/>
      <c r="FM307" s="251"/>
      <c r="FN307" s="425"/>
      <c r="FO307" s="251"/>
      <c r="FP307" s="251"/>
      <c r="FQ307" s="251"/>
      <c r="FR307" s="251"/>
      <c r="FS307" s="425"/>
      <c r="FT307" s="251"/>
      <c r="FU307" s="251"/>
      <c r="FV307" s="251"/>
      <c r="FW307" s="251"/>
      <c r="FX307" s="425"/>
      <c r="FY307" s="251"/>
      <c r="FZ307" s="251"/>
      <c r="GA307" s="251"/>
      <c r="GB307" s="251"/>
      <c r="GC307" s="425"/>
      <c r="GD307" s="251"/>
      <c r="GE307" s="251"/>
      <c r="GF307" s="251"/>
      <c r="GG307" s="251"/>
      <c r="GH307" s="425"/>
      <c r="GI307" s="251"/>
      <c r="GJ307" s="251"/>
      <c r="GK307" s="251"/>
      <c r="GL307" s="251"/>
      <c r="GM307" s="425"/>
      <c r="GN307" s="251"/>
      <c r="GO307" s="251"/>
      <c r="GP307" s="251"/>
      <c r="GQ307" s="251"/>
      <c r="GR307" s="425"/>
      <c r="GS307" s="251"/>
      <c r="GT307" s="251"/>
      <c r="GU307" s="251"/>
      <c r="GV307" s="251"/>
      <c r="GW307" s="425"/>
      <c r="GX307" s="251"/>
      <c r="GY307" s="251"/>
      <c r="GZ307" s="251"/>
      <c r="HA307" s="251"/>
      <c r="HB307" s="425"/>
      <c r="HC307" s="251"/>
      <c r="HD307" s="251"/>
      <c r="HE307" s="251"/>
      <c r="HF307" s="251"/>
      <c r="HG307" s="425"/>
      <c r="HH307" s="251"/>
      <c r="HI307" s="251"/>
      <c r="HJ307" s="251"/>
      <c r="HK307" s="251"/>
      <c r="HL307" s="425"/>
      <c r="HM307" s="251"/>
      <c r="HN307" s="251"/>
      <c r="HO307" s="251"/>
      <c r="HP307" s="251"/>
      <c r="HQ307" s="425"/>
      <c r="HR307" s="251"/>
      <c r="HS307" s="251"/>
      <c r="HT307" s="251"/>
      <c r="HU307" s="251"/>
      <c r="HV307" s="425"/>
      <c r="HW307" s="251"/>
      <c r="HX307" s="251"/>
      <c r="HY307" s="251"/>
      <c r="HZ307" s="251"/>
      <c r="IA307" s="425"/>
      <c r="IB307" s="251"/>
      <c r="IC307" s="251"/>
      <c r="ID307" s="251"/>
      <c r="IE307" s="251"/>
      <c r="IF307" s="425"/>
      <c r="IG307" s="251"/>
      <c r="IH307" s="251"/>
      <c r="II307" s="251"/>
      <c r="IJ307" s="251"/>
      <c r="IK307" s="425"/>
      <c r="IL307" s="251"/>
      <c r="IM307" s="251"/>
      <c r="IN307" s="251"/>
      <c r="IO307" s="251"/>
      <c r="IP307" s="425"/>
      <c r="IQ307" s="251"/>
      <c r="IR307" s="251"/>
      <c r="IS307" s="251"/>
      <c r="IT307" s="251"/>
      <c r="IU307" s="425"/>
      <c r="IV307" s="251"/>
      <c r="IW307" s="251"/>
      <c r="IX307" s="251"/>
      <c r="IY307" s="426"/>
      <c r="IZ307" s="198"/>
      <c r="JA307" s="427"/>
      <c r="JB307" s="428"/>
      <c r="JC307" s="428"/>
    </row>
    <row r="308" spans="1:263" s="3" customFormat="1" x14ac:dyDescent="0.35">
      <c r="A308" s="198"/>
      <c r="B308" s="359"/>
      <c r="C308" s="239"/>
      <c r="D308" s="102"/>
      <c r="E308" s="102"/>
      <c r="F308" s="384"/>
      <c r="G308" s="131"/>
      <c r="H308" s="325"/>
      <c r="I308" s="202"/>
      <c r="J308" s="324"/>
      <c r="K308" s="131"/>
      <c r="L308" s="131"/>
      <c r="M308" s="385"/>
      <c r="N308" s="385"/>
      <c r="O308" s="131"/>
      <c r="P308" s="131"/>
      <c r="Q308" s="131"/>
      <c r="R308" s="385"/>
      <c r="S308" s="385"/>
      <c r="T308" s="131"/>
      <c r="U308" s="131"/>
      <c r="V308" s="131"/>
      <c r="W308" s="385"/>
      <c r="X308" s="385"/>
      <c r="Y308" s="131"/>
      <c r="Z308" s="131"/>
      <c r="AA308" s="131"/>
      <c r="AB308" s="385"/>
      <c r="AC308" s="385"/>
      <c r="AD308" s="131"/>
      <c r="AE308" s="131"/>
      <c r="AF308" s="131"/>
      <c r="AG308" s="385"/>
      <c r="AH308" s="385"/>
      <c r="AI308" s="131"/>
      <c r="AJ308" s="131"/>
      <c r="AK308" s="131"/>
      <c r="AL308" s="385"/>
      <c r="AM308" s="385"/>
      <c r="AN308" s="131"/>
      <c r="AO308" s="131"/>
      <c r="AP308" s="131"/>
      <c r="AQ308" s="385"/>
      <c r="AR308" s="385"/>
      <c r="AS308" s="131"/>
      <c r="AT308" s="131"/>
      <c r="AU308" s="131"/>
      <c r="AV308" s="385"/>
      <c r="AW308" s="385"/>
      <c r="AX308" s="131"/>
      <c r="AY308" s="131"/>
      <c r="AZ308" s="131"/>
      <c r="BA308" s="385"/>
      <c r="BB308" s="385"/>
      <c r="BC308" s="131"/>
      <c r="BD308" s="131"/>
      <c r="BE308" s="131"/>
      <c r="BF308" s="385"/>
      <c r="BG308" s="385"/>
      <c r="BH308" s="131"/>
      <c r="BI308" s="131"/>
      <c r="BJ308" s="131"/>
      <c r="BK308" s="385"/>
      <c r="BL308" s="385"/>
      <c r="BM308" s="131"/>
      <c r="BN308" s="131"/>
      <c r="BO308" s="131"/>
      <c r="BP308" s="385"/>
      <c r="BQ308" s="385"/>
      <c r="BR308" s="131"/>
      <c r="BS308" s="131"/>
      <c r="BT308" s="131"/>
      <c r="BU308" s="385"/>
      <c r="BV308" s="385"/>
      <c r="BW308" s="131"/>
      <c r="BX308" s="131"/>
      <c r="BY308" s="131"/>
      <c r="BZ308" s="385"/>
      <c r="CA308" s="385"/>
      <c r="CB308" s="131"/>
      <c r="CC308" s="131"/>
      <c r="CD308" s="131"/>
      <c r="CE308" s="385"/>
      <c r="CF308" s="385"/>
      <c r="CG308" s="131"/>
      <c r="CH308" s="131"/>
      <c r="CI308" s="131"/>
      <c r="CJ308" s="385"/>
      <c r="CK308" s="385"/>
      <c r="CL308" s="131"/>
      <c r="CM308" s="131"/>
      <c r="CN308" s="131"/>
      <c r="CO308" s="385"/>
      <c r="CP308" s="385"/>
      <c r="CQ308" s="131"/>
      <c r="CR308" s="131"/>
      <c r="CS308" s="131"/>
      <c r="CT308" s="385"/>
      <c r="CU308" s="385"/>
      <c r="CV308" s="131"/>
      <c r="CW308" s="131"/>
      <c r="CX308" s="131"/>
      <c r="CY308" s="385"/>
      <c r="CZ308" s="385"/>
      <c r="DA308" s="131"/>
      <c r="DB308" s="131"/>
      <c r="DC308" s="131"/>
      <c r="DD308" s="385"/>
      <c r="DE308" s="385"/>
      <c r="DF308" s="131"/>
      <c r="DG308" s="131"/>
      <c r="DH308" s="131"/>
      <c r="DI308" s="385"/>
      <c r="DJ308" s="385"/>
      <c r="DK308" s="131"/>
      <c r="DL308" s="131"/>
      <c r="DM308" s="131"/>
      <c r="DN308" s="385"/>
      <c r="DO308" s="385"/>
      <c r="DP308" s="131"/>
      <c r="DQ308" s="131"/>
      <c r="DR308" s="131"/>
      <c r="DS308" s="385"/>
      <c r="DT308" s="385"/>
      <c r="DU308" s="131"/>
      <c r="DV308" s="131"/>
      <c r="DW308" s="131"/>
      <c r="DX308" s="385"/>
      <c r="DY308" s="385"/>
      <c r="DZ308" s="131"/>
      <c r="EA308" s="131"/>
      <c r="EB308" s="131"/>
      <c r="EC308" s="385"/>
      <c r="ED308" s="385"/>
      <c r="EE308" s="131"/>
      <c r="EF308" s="131"/>
      <c r="EG308" s="131"/>
      <c r="EH308" s="385"/>
      <c r="EI308" s="385"/>
      <c r="EJ308" s="131"/>
      <c r="EK308" s="131"/>
      <c r="EL308" s="131"/>
      <c r="EM308" s="385"/>
      <c r="EN308" s="385"/>
      <c r="EO308" s="131"/>
      <c r="EP308" s="131"/>
      <c r="EQ308" s="131"/>
      <c r="ER308" s="385"/>
      <c r="ES308" s="385"/>
      <c r="ET308" s="131"/>
      <c r="EU308" s="131"/>
      <c r="EV308" s="131"/>
      <c r="EW308" s="385"/>
      <c r="EX308" s="385"/>
      <c r="EY308" s="131"/>
      <c r="EZ308" s="131"/>
      <c r="FA308" s="131"/>
      <c r="FB308" s="385"/>
      <c r="FC308" s="385"/>
      <c r="FD308" s="131"/>
      <c r="FE308" s="131"/>
      <c r="FF308" s="131"/>
      <c r="FG308" s="385"/>
      <c r="FH308" s="385"/>
      <c r="FI308" s="131"/>
      <c r="FJ308" s="131"/>
      <c r="FK308" s="131"/>
      <c r="FL308" s="385"/>
      <c r="FM308" s="385"/>
      <c r="FN308" s="131"/>
      <c r="FO308" s="131"/>
      <c r="FP308" s="131"/>
      <c r="FQ308" s="385"/>
      <c r="FR308" s="385"/>
      <c r="FS308" s="131"/>
      <c r="FT308" s="131"/>
      <c r="FU308" s="131"/>
      <c r="FV308" s="385"/>
      <c r="FW308" s="385"/>
      <c r="FX308" s="131"/>
      <c r="FY308" s="131"/>
      <c r="FZ308" s="131"/>
      <c r="GA308" s="385"/>
      <c r="GB308" s="385"/>
      <c r="GC308" s="131"/>
      <c r="GD308" s="131"/>
      <c r="GE308" s="131"/>
      <c r="GF308" s="385"/>
      <c r="GG308" s="385"/>
      <c r="GH308" s="131"/>
      <c r="GI308" s="131"/>
      <c r="GJ308" s="131"/>
      <c r="GK308" s="385"/>
      <c r="GL308" s="385"/>
      <c r="GM308" s="131"/>
      <c r="GN308" s="131"/>
      <c r="GO308" s="131"/>
      <c r="GP308" s="385"/>
      <c r="GQ308" s="385"/>
      <c r="GR308" s="131"/>
      <c r="GS308" s="131"/>
      <c r="GT308" s="131"/>
      <c r="GU308" s="385"/>
      <c r="GV308" s="385"/>
      <c r="GW308" s="131"/>
      <c r="GX308" s="131"/>
      <c r="GY308" s="131"/>
      <c r="GZ308" s="385"/>
      <c r="HA308" s="385"/>
      <c r="HB308" s="131"/>
      <c r="HC308" s="131"/>
      <c r="HD308" s="131"/>
      <c r="HE308" s="385"/>
      <c r="HF308" s="385"/>
      <c r="HG308" s="131"/>
      <c r="HH308" s="131"/>
      <c r="HI308" s="131"/>
      <c r="HJ308" s="385"/>
      <c r="HK308" s="385"/>
      <c r="HL308" s="131"/>
      <c r="HM308" s="131"/>
      <c r="HN308" s="131"/>
      <c r="HO308" s="385"/>
      <c r="HP308" s="385"/>
      <c r="HQ308" s="131"/>
      <c r="HR308" s="131"/>
      <c r="HS308" s="131"/>
      <c r="HT308" s="385"/>
      <c r="HU308" s="385"/>
      <c r="HV308" s="131"/>
      <c r="HW308" s="131"/>
      <c r="HX308" s="131"/>
      <c r="HY308" s="385"/>
      <c r="HZ308" s="385"/>
      <c r="IA308" s="131"/>
      <c r="IB308" s="131"/>
      <c r="IC308" s="131"/>
      <c r="ID308" s="385"/>
      <c r="IE308" s="385"/>
      <c r="IF308" s="131"/>
      <c r="IG308" s="131"/>
      <c r="IH308" s="131"/>
      <c r="II308" s="385"/>
      <c r="IJ308" s="385"/>
      <c r="IK308" s="131"/>
      <c r="IL308" s="131"/>
      <c r="IM308" s="131"/>
      <c r="IN308" s="385"/>
      <c r="IO308" s="385"/>
      <c r="IP308" s="131"/>
      <c r="IQ308" s="131"/>
      <c r="IR308" s="131"/>
      <c r="IS308" s="385"/>
      <c r="IT308" s="385"/>
      <c r="IU308" s="131"/>
      <c r="IV308" s="131"/>
      <c r="IW308" s="131"/>
      <c r="IX308" s="385"/>
      <c r="IY308" s="386"/>
      <c r="IZ308" s="198"/>
      <c r="JA308" s="378"/>
      <c r="JB308" s="256"/>
      <c r="JC308" s="256"/>
    </row>
    <row r="309" spans="1:263" s="3" customFormat="1" x14ac:dyDescent="0.35">
      <c r="A309" s="198"/>
      <c r="B309" s="359"/>
      <c r="C309" s="126" t="s">
        <v>518</v>
      </c>
      <c r="D309" s="102" t="s">
        <v>519</v>
      </c>
      <c r="E309" s="102"/>
      <c r="F309" s="285"/>
      <c r="G309" s="110"/>
      <c r="H309" s="325"/>
      <c r="I309" s="202"/>
      <c r="J309" s="324"/>
      <c r="K309" s="131"/>
      <c r="L309" s="429"/>
      <c r="M309" s="385"/>
      <c r="N309" s="385"/>
      <c r="O309" s="131"/>
      <c r="P309" s="131"/>
      <c r="Q309" s="429"/>
      <c r="R309" s="385"/>
      <c r="S309" s="385"/>
      <c r="T309" s="131"/>
      <c r="U309" s="131"/>
      <c r="V309" s="429"/>
      <c r="W309" s="385"/>
      <c r="X309" s="385"/>
      <c r="Y309" s="131"/>
      <c r="Z309" s="131"/>
      <c r="AA309" s="429"/>
      <c r="AB309" s="385"/>
      <c r="AC309" s="385"/>
      <c r="AD309" s="131"/>
      <c r="AE309" s="131"/>
      <c r="AF309" s="429"/>
      <c r="AG309" s="385"/>
      <c r="AH309" s="385"/>
      <c r="AI309" s="131"/>
      <c r="AJ309" s="131"/>
      <c r="AK309" s="429"/>
      <c r="AL309" s="385"/>
      <c r="AM309" s="385"/>
      <c r="AN309" s="131"/>
      <c r="AO309" s="131"/>
      <c r="AP309" s="429"/>
      <c r="AQ309" s="385"/>
      <c r="AR309" s="385"/>
      <c r="AS309" s="131"/>
      <c r="AT309" s="131"/>
      <c r="AU309" s="429"/>
      <c r="AV309" s="385"/>
      <c r="AW309" s="385"/>
      <c r="AX309" s="131"/>
      <c r="AY309" s="131"/>
      <c r="AZ309" s="429"/>
      <c r="BA309" s="385"/>
      <c r="BB309" s="385"/>
      <c r="BC309" s="131"/>
      <c r="BD309" s="131"/>
      <c r="BE309" s="429"/>
      <c r="BF309" s="385"/>
      <c r="BG309" s="385"/>
      <c r="BH309" s="131"/>
      <c r="BI309" s="131"/>
      <c r="BJ309" s="429"/>
      <c r="BK309" s="385"/>
      <c r="BL309" s="385"/>
      <c r="BM309" s="131"/>
      <c r="BN309" s="131"/>
      <c r="BO309" s="429"/>
      <c r="BP309" s="385"/>
      <c r="BQ309" s="385"/>
      <c r="BR309" s="131"/>
      <c r="BS309" s="131"/>
      <c r="BT309" s="429"/>
      <c r="BU309" s="385"/>
      <c r="BV309" s="385"/>
      <c r="BW309" s="131"/>
      <c r="BX309" s="131"/>
      <c r="BY309" s="429"/>
      <c r="BZ309" s="385"/>
      <c r="CA309" s="385"/>
      <c r="CB309" s="131"/>
      <c r="CC309" s="131"/>
      <c r="CD309" s="429"/>
      <c r="CE309" s="385"/>
      <c r="CF309" s="385"/>
      <c r="CG309" s="131"/>
      <c r="CH309" s="131"/>
      <c r="CI309" s="429"/>
      <c r="CJ309" s="385"/>
      <c r="CK309" s="385"/>
      <c r="CL309" s="131"/>
      <c r="CM309" s="131"/>
      <c r="CN309" s="429"/>
      <c r="CO309" s="385"/>
      <c r="CP309" s="385"/>
      <c r="CQ309" s="131"/>
      <c r="CR309" s="131"/>
      <c r="CS309" s="429"/>
      <c r="CT309" s="385"/>
      <c r="CU309" s="385"/>
      <c r="CV309" s="131"/>
      <c r="CW309" s="131"/>
      <c r="CX309" s="429"/>
      <c r="CY309" s="385"/>
      <c r="CZ309" s="385"/>
      <c r="DA309" s="131"/>
      <c r="DB309" s="131"/>
      <c r="DC309" s="429"/>
      <c r="DD309" s="385"/>
      <c r="DE309" s="385"/>
      <c r="DF309" s="131"/>
      <c r="DG309" s="131"/>
      <c r="DH309" s="429"/>
      <c r="DI309" s="385"/>
      <c r="DJ309" s="385"/>
      <c r="DK309" s="131"/>
      <c r="DL309" s="131"/>
      <c r="DM309" s="429"/>
      <c r="DN309" s="385"/>
      <c r="DO309" s="385"/>
      <c r="DP309" s="131"/>
      <c r="DQ309" s="131"/>
      <c r="DR309" s="429"/>
      <c r="DS309" s="385"/>
      <c r="DT309" s="385"/>
      <c r="DU309" s="131"/>
      <c r="DV309" s="131"/>
      <c r="DW309" s="429"/>
      <c r="DX309" s="385"/>
      <c r="DY309" s="385"/>
      <c r="DZ309" s="131"/>
      <c r="EA309" s="131"/>
      <c r="EB309" s="429"/>
      <c r="EC309" s="385"/>
      <c r="ED309" s="385"/>
      <c r="EE309" s="131"/>
      <c r="EF309" s="131"/>
      <c r="EG309" s="429"/>
      <c r="EH309" s="385"/>
      <c r="EI309" s="385"/>
      <c r="EJ309" s="131"/>
      <c r="EK309" s="131"/>
      <c r="EL309" s="429"/>
      <c r="EM309" s="385"/>
      <c r="EN309" s="385"/>
      <c r="EO309" s="131"/>
      <c r="EP309" s="131"/>
      <c r="EQ309" s="429"/>
      <c r="ER309" s="385"/>
      <c r="ES309" s="385"/>
      <c r="ET309" s="131"/>
      <c r="EU309" s="131"/>
      <c r="EV309" s="429"/>
      <c r="EW309" s="385"/>
      <c r="EX309" s="385"/>
      <c r="EY309" s="131"/>
      <c r="EZ309" s="131"/>
      <c r="FA309" s="429"/>
      <c r="FB309" s="385"/>
      <c r="FC309" s="385"/>
      <c r="FD309" s="131"/>
      <c r="FE309" s="131"/>
      <c r="FF309" s="429"/>
      <c r="FG309" s="385"/>
      <c r="FH309" s="385"/>
      <c r="FI309" s="131"/>
      <c r="FJ309" s="131"/>
      <c r="FK309" s="429"/>
      <c r="FL309" s="385"/>
      <c r="FM309" s="385"/>
      <c r="FN309" s="131"/>
      <c r="FO309" s="131"/>
      <c r="FP309" s="429"/>
      <c r="FQ309" s="385"/>
      <c r="FR309" s="385"/>
      <c r="FS309" s="131"/>
      <c r="FT309" s="131"/>
      <c r="FU309" s="429"/>
      <c r="FV309" s="385"/>
      <c r="FW309" s="385"/>
      <c r="FX309" s="131"/>
      <c r="FY309" s="131"/>
      <c r="FZ309" s="429"/>
      <c r="GA309" s="385"/>
      <c r="GB309" s="385"/>
      <c r="GC309" s="131"/>
      <c r="GD309" s="131"/>
      <c r="GE309" s="429"/>
      <c r="GF309" s="385"/>
      <c r="GG309" s="385"/>
      <c r="GH309" s="131"/>
      <c r="GI309" s="131"/>
      <c r="GJ309" s="429"/>
      <c r="GK309" s="385"/>
      <c r="GL309" s="385"/>
      <c r="GM309" s="131"/>
      <c r="GN309" s="131"/>
      <c r="GO309" s="429"/>
      <c r="GP309" s="385"/>
      <c r="GQ309" s="385"/>
      <c r="GR309" s="131"/>
      <c r="GS309" s="131"/>
      <c r="GT309" s="429"/>
      <c r="GU309" s="385"/>
      <c r="GV309" s="385"/>
      <c r="GW309" s="131"/>
      <c r="GX309" s="131"/>
      <c r="GY309" s="429"/>
      <c r="GZ309" s="385"/>
      <c r="HA309" s="385"/>
      <c r="HB309" s="131"/>
      <c r="HC309" s="131"/>
      <c r="HD309" s="429"/>
      <c r="HE309" s="385"/>
      <c r="HF309" s="385"/>
      <c r="HG309" s="131"/>
      <c r="HH309" s="131"/>
      <c r="HI309" s="429"/>
      <c r="HJ309" s="385"/>
      <c r="HK309" s="385"/>
      <c r="HL309" s="131"/>
      <c r="HM309" s="131"/>
      <c r="HN309" s="429"/>
      <c r="HO309" s="385"/>
      <c r="HP309" s="385"/>
      <c r="HQ309" s="131"/>
      <c r="HR309" s="131"/>
      <c r="HS309" s="429"/>
      <c r="HT309" s="385"/>
      <c r="HU309" s="385"/>
      <c r="HV309" s="131"/>
      <c r="HW309" s="131"/>
      <c r="HX309" s="429"/>
      <c r="HY309" s="385"/>
      <c r="HZ309" s="385"/>
      <c r="IA309" s="131"/>
      <c r="IB309" s="131"/>
      <c r="IC309" s="429"/>
      <c r="ID309" s="385"/>
      <c r="IE309" s="385"/>
      <c r="IF309" s="131"/>
      <c r="IG309" s="131"/>
      <c r="IH309" s="429"/>
      <c r="II309" s="385"/>
      <c r="IJ309" s="385"/>
      <c r="IK309" s="131"/>
      <c r="IL309" s="131"/>
      <c r="IM309" s="429"/>
      <c r="IN309" s="385"/>
      <c r="IO309" s="385"/>
      <c r="IP309" s="131"/>
      <c r="IQ309" s="131"/>
      <c r="IR309" s="429"/>
      <c r="IS309" s="385"/>
      <c r="IT309" s="385"/>
      <c r="IU309" s="131"/>
      <c r="IV309" s="131"/>
      <c r="IW309" s="429"/>
      <c r="IX309" s="385"/>
      <c r="IY309" s="386"/>
      <c r="IZ309" s="198"/>
      <c r="JA309" s="378"/>
      <c r="JB309" s="256"/>
      <c r="JC309" s="256"/>
    </row>
    <row r="310" spans="1:263" s="3" customFormat="1" x14ac:dyDescent="0.35">
      <c r="A310" s="198"/>
      <c r="B310" s="359"/>
      <c r="C310" s="239"/>
      <c r="D310" s="104"/>
      <c r="E310" s="102"/>
      <c r="F310" s="384"/>
      <c r="G310" s="131"/>
      <c r="H310" s="325"/>
      <c r="I310" s="202"/>
      <c r="J310" s="324"/>
      <c r="K310" s="131"/>
      <c r="L310" s="131"/>
      <c r="M310" s="385"/>
      <c r="N310" s="385"/>
      <c r="O310" s="131"/>
      <c r="P310" s="131"/>
      <c r="Q310" s="131"/>
      <c r="R310" s="385"/>
      <c r="S310" s="385"/>
      <c r="T310" s="131"/>
      <c r="U310" s="131"/>
      <c r="V310" s="131"/>
      <c r="W310" s="385"/>
      <c r="X310" s="385"/>
      <c r="Y310" s="131"/>
      <c r="Z310" s="131"/>
      <c r="AA310" s="131"/>
      <c r="AB310" s="385"/>
      <c r="AC310" s="385"/>
      <c r="AD310" s="131"/>
      <c r="AE310" s="131"/>
      <c r="AF310" s="131"/>
      <c r="AG310" s="385"/>
      <c r="AH310" s="385"/>
      <c r="AI310" s="131"/>
      <c r="AJ310" s="131"/>
      <c r="AK310" s="131"/>
      <c r="AL310" s="385"/>
      <c r="AM310" s="385"/>
      <c r="AN310" s="131"/>
      <c r="AO310" s="131"/>
      <c r="AP310" s="131"/>
      <c r="AQ310" s="385"/>
      <c r="AR310" s="385"/>
      <c r="AS310" s="131"/>
      <c r="AT310" s="131"/>
      <c r="AU310" s="131"/>
      <c r="AV310" s="385"/>
      <c r="AW310" s="385"/>
      <c r="AX310" s="131"/>
      <c r="AY310" s="131"/>
      <c r="AZ310" s="131"/>
      <c r="BA310" s="385"/>
      <c r="BB310" s="385"/>
      <c r="BC310" s="131"/>
      <c r="BD310" s="131"/>
      <c r="BE310" s="131"/>
      <c r="BF310" s="385"/>
      <c r="BG310" s="385"/>
      <c r="BH310" s="131"/>
      <c r="BI310" s="131"/>
      <c r="BJ310" s="131"/>
      <c r="BK310" s="385"/>
      <c r="BL310" s="385"/>
      <c r="BM310" s="131"/>
      <c r="BN310" s="131"/>
      <c r="BO310" s="131"/>
      <c r="BP310" s="385"/>
      <c r="BQ310" s="385"/>
      <c r="BR310" s="131"/>
      <c r="BS310" s="131"/>
      <c r="BT310" s="131"/>
      <c r="BU310" s="385"/>
      <c r="BV310" s="385"/>
      <c r="BW310" s="131"/>
      <c r="BX310" s="131"/>
      <c r="BY310" s="131"/>
      <c r="BZ310" s="385"/>
      <c r="CA310" s="385"/>
      <c r="CB310" s="131"/>
      <c r="CC310" s="131"/>
      <c r="CD310" s="131"/>
      <c r="CE310" s="385"/>
      <c r="CF310" s="385"/>
      <c r="CG310" s="131"/>
      <c r="CH310" s="131"/>
      <c r="CI310" s="131"/>
      <c r="CJ310" s="385"/>
      <c r="CK310" s="385"/>
      <c r="CL310" s="131"/>
      <c r="CM310" s="131"/>
      <c r="CN310" s="131"/>
      <c r="CO310" s="385"/>
      <c r="CP310" s="385"/>
      <c r="CQ310" s="131"/>
      <c r="CR310" s="131"/>
      <c r="CS310" s="131"/>
      <c r="CT310" s="385"/>
      <c r="CU310" s="385"/>
      <c r="CV310" s="131"/>
      <c r="CW310" s="131"/>
      <c r="CX310" s="131"/>
      <c r="CY310" s="385"/>
      <c r="CZ310" s="385"/>
      <c r="DA310" s="131"/>
      <c r="DB310" s="131"/>
      <c r="DC310" s="131"/>
      <c r="DD310" s="385"/>
      <c r="DE310" s="385"/>
      <c r="DF310" s="131"/>
      <c r="DG310" s="131"/>
      <c r="DH310" s="131"/>
      <c r="DI310" s="385"/>
      <c r="DJ310" s="385"/>
      <c r="DK310" s="131"/>
      <c r="DL310" s="131"/>
      <c r="DM310" s="131"/>
      <c r="DN310" s="385"/>
      <c r="DO310" s="385"/>
      <c r="DP310" s="131"/>
      <c r="DQ310" s="131"/>
      <c r="DR310" s="131"/>
      <c r="DS310" s="385"/>
      <c r="DT310" s="385"/>
      <c r="DU310" s="131"/>
      <c r="DV310" s="131"/>
      <c r="DW310" s="131"/>
      <c r="DX310" s="385"/>
      <c r="DY310" s="385"/>
      <c r="DZ310" s="131"/>
      <c r="EA310" s="131"/>
      <c r="EB310" s="131"/>
      <c r="EC310" s="385"/>
      <c r="ED310" s="385"/>
      <c r="EE310" s="131"/>
      <c r="EF310" s="131"/>
      <c r="EG310" s="131"/>
      <c r="EH310" s="385"/>
      <c r="EI310" s="385"/>
      <c r="EJ310" s="131"/>
      <c r="EK310" s="131"/>
      <c r="EL310" s="131"/>
      <c r="EM310" s="385"/>
      <c r="EN310" s="385"/>
      <c r="EO310" s="131"/>
      <c r="EP310" s="131"/>
      <c r="EQ310" s="131"/>
      <c r="ER310" s="385"/>
      <c r="ES310" s="385"/>
      <c r="ET310" s="131"/>
      <c r="EU310" s="131"/>
      <c r="EV310" s="131"/>
      <c r="EW310" s="385"/>
      <c r="EX310" s="385"/>
      <c r="EY310" s="131"/>
      <c r="EZ310" s="131"/>
      <c r="FA310" s="131"/>
      <c r="FB310" s="385"/>
      <c r="FC310" s="385"/>
      <c r="FD310" s="131"/>
      <c r="FE310" s="131"/>
      <c r="FF310" s="131"/>
      <c r="FG310" s="385"/>
      <c r="FH310" s="385"/>
      <c r="FI310" s="131"/>
      <c r="FJ310" s="131"/>
      <c r="FK310" s="131"/>
      <c r="FL310" s="385"/>
      <c r="FM310" s="385"/>
      <c r="FN310" s="131"/>
      <c r="FO310" s="131"/>
      <c r="FP310" s="131"/>
      <c r="FQ310" s="385"/>
      <c r="FR310" s="385"/>
      <c r="FS310" s="131"/>
      <c r="FT310" s="131"/>
      <c r="FU310" s="131"/>
      <c r="FV310" s="385"/>
      <c r="FW310" s="385"/>
      <c r="FX310" s="131"/>
      <c r="FY310" s="131"/>
      <c r="FZ310" s="131"/>
      <c r="GA310" s="385"/>
      <c r="GB310" s="385"/>
      <c r="GC310" s="131"/>
      <c r="GD310" s="131"/>
      <c r="GE310" s="131"/>
      <c r="GF310" s="385"/>
      <c r="GG310" s="385"/>
      <c r="GH310" s="131"/>
      <c r="GI310" s="131"/>
      <c r="GJ310" s="131"/>
      <c r="GK310" s="385"/>
      <c r="GL310" s="385"/>
      <c r="GM310" s="131"/>
      <c r="GN310" s="131"/>
      <c r="GO310" s="131"/>
      <c r="GP310" s="385"/>
      <c r="GQ310" s="385"/>
      <c r="GR310" s="131"/>
      <c r="GS310" s="131"/>
      <c r="GT310" s="131"/>
      <c r="GU310" s="385"/>
      <c r="GV310" s="385"/>
      <c r="GW310" s="131"/>
      <c r="GX310" s="131"/>
      <c r="GY310" s="131"/>
      <c r="GZ310" s="385"/>
      <c r="HA310" s="385"/>
      <c r="HB310" s="131"/>
      <c r="HC310" s="131"/>
      <c r="HD310" s="131"/>
      <c r="HE310" s="385"/>
      <c r="HF310" s="385"/>
      <c r="HG310" s="131"/>
      <c r="HH310" s="131"/>
      <c r="HI310" s="131"/>
      <c r="HJ310" s="385"/>
      <c r="HK310" s="385"/>
      <c r="HL310" s="131"/>
      <c r="HM310" s="131"/>
      <c r="HN310" s="131"/>
      <c r="HO310" s="385"/>
      <c r="HP310" s="385"/>
      <c r="HQ310" s="131"/>
      <c r="HR310" s="131"/>
      <c r="HS310" s="131"/>
      <c r="HT310" s="385"/>
      <c r="HU310" s="385"/>
      <c r="HV310" s="131"/>
      <c r="HW310" s="131"/>
      <c r="HX310" s="131"/>
      <c r="HY310" s="385"/>
      <c r="HZ310" s="385"/>
      <c r="IA310" s="131"/>
      <c r="IB310" s="131"/>
      <c r="IC310" s="131"/>
      <c r="ID310" s="385"/>
      <c r="IE310" s="385"/>
      <c r="IF310" s="131"/>
      <c r="IG310" s="131"/>
      <c r="IH310" s="131"/>
      <c r="II310" s="385"/>
      <c r="IJ310" s="385"/>
      <c r="IK310" s="131"/>
      <c r="IL310" s="131"/>
      <c r="IM310" s="131"/>
      <c r="IN310" s="385"/>
      <c r="IO310" s="385"/>
      <c r="IP310" s="131"/>
      <c r="IQ310" s="131"/>
      <c r="IR310" s="131"/>
      <c r="IS310" s="385"/>
      <c r="IT310" s="385"/>
      <c r="IU310" s="131"/>
      <c r="IV310" s="131"/>
      <c r="IW310" s="131"/>
      <c r="IX310" s="385"/>
      <c r="IY310" s="386"/>
      <c r="IZ310" s="198"/>
      <c r="JA310" s="378"/>
      <c r="JB310" s="256"/>
      <c r="JC310" s="256"/>
    </row>
    <row r="311" spans="1:263" s="3" customFormat="1" x14ac:dyDescent="0.35">
      <c r="A311" s="198"/>
      <c r="B311" s="359"/>
      <c r="C311" s="126" t="s">
        <v>520</v>
      </c>
      <c r="D311" s="104" t="s">
        <v>521</v>
      </c>
      <c r="E311" s="102"/>
      <c r="F311" s="285" t="str">
        <f>IFERROR(INDEX('Helper 1'!$I$2:$I$19,MATCH('Schedule 1'!$G$20,'Helper 1'!$H$2:$H$19,0)),"")</f>
        <v/>
      </c>
      <c r="G311" s="131">
        <f>SUM(L311:IX311)</f>
        <v>0</v>
      </c>
      <c r="H311" s="325"/>
      <c r="I311" s="202"/>
      <c r="J311" s="324"/>
      <c r="K311" s="131"/>
      <c r="L311" s="130"/>
      <c r="M311" s="385"/>
      <c r="N311" s="385"/>
      <c r="O311" s="131"/>
      <c r="P311" s="131"/>
      <c r="Q311" s="130"/>
      <c r="R311" s="385"/>
      <c r="S311" s="385"/>
      <c r="T311" s="131"/>
      <c r="U311" s="131"/>
      <c r="V311" s="130"/>
      <c r="W311" s="385"/>
      <c r="X311" s="385"/>
      <c r="Y311" s="131"/>
      <c r="Z311" s="131"/>
      <c r="AA311" s="130"/>
      <c r="AB311" s="385"/>
      <c r="AC311" s="385"/>
      <c r="AD311" s="131"/>
      <c r="AE311" s="131"/>
      <c r="AF311" s="130"/>
      <c r="AG311" s="385"/>
      <c r="AH311" s="385"/>
      <c r="AI311" s="131"/>
      <c r="AJ311" s="131"/>
      <c r="AK311" s="130"/>
      <c r="AL311" s="385"/>
      <c r="AM311" s="385"/>
      <c r="AN311" s="131"/>
      <c r="AO311" s="131"/>
      <c r="AP311" s="130"/>
      <c r="AQ311" s="385"/>
      <c r="AR311" s="385"/>
      <c r="AS311" s="131"/>
      <c r="AT311" s="131"/>
      <c r="AU311" s="130"/>
      <c r="AV311" s="385"/>
      <c r="AW311" s="385"/>
      <c r="AX311" s="131"/>
      <c r="AY311" s="131"/>
      <c r="AZ311" s="130"/>
      <c r="BA311" s="385"/>
      <c r="BB311" s="385"/>
      <c r="BC311" s="131"/>
      <c r="BD311" s="131"/>
      <c r="BE311" s="130"/>
      <c r="BF311" s="385"/>
      <c r="BG311" s="385"/>
      <c r="BH311" s="131"/>
      <c r="BI311" s="131"/>
      <c r="BJ311" s="130"/>
      <c r="BK311" s="385"/>
      <c r="BL311" s="385"/>
      <c r="BM311" s="131"/>
      <c r="BN311" s="131"/>
      <c r="BO311" s="130"/>
      <c r="BP311" s="385"/>
      <c r="BQ311" s="385"/>
      <c r="BR311" s="131"/>
      <c r="BS311" s="131"/>
      <c r="BT311" s="130"/>
      <c r="BU311" s="385"/>
      <c r="BV311" s="385"/>
      <c r="BW311" s="131"/>
      <c r="BX311" s="131"/>
      <c r="BY311" s="130"/>
      <c r="BZ311" s="385"/>
      <c r="CA311" s="385"/>
      <c r="CB311" s="131"/>
      <c r="CC311" s="131"/>
      <c r="CD311" s="130"/>
      <c r="CE311" s="385"/>
      <c r="CF311" s="385"/>
      <c r="CG311" s="131"/>
      <c r="CH311" s="131"/>
      <c r="CI311" s="130"/>
      <c r="CJ311" s="385"/>
      <c r="CK311" s="385"/>
      <c r="CL311" s="131"/>
      <c r="CM311" s="131"/>
      <c r="CN311" s="130"/>
      <c r="CO311" s="385"/>
      <c r="CP311" s="385"/>
      <c r="CQ311" s="131"/>
      <c r="CR311" s="131"/>
      <c r="CS311" s="130"/>
      <c r="CT311" s="385"/>
      <c r="CU311" s="385"/>
      <c r="CV311" s="131"/>
      <c r="CW311" s="131"/>
      <c r="CX311" s="130"/>
      <c r="CY311" s="385"/>
      <c r="CZ311" s="385"/>
      <c r="DA311" s="131"/>
      <c r="DB311" s="131"/>
      <c r="DC311" s="130"/>
      <c r="DD311" s="385"/>
      <c r="DE311" s="385"/>
      <c r="DF311" s="131"/>
      <c r="DG311" s="131"/>
      <c r="DH311" s="130"/>
      <c r="DI311" s="385"/>
      <c r="DJ311" s="385"/>
      <c r="DK311" s="131"/>
      <c r="DL311" s="131"/>
      <c r="DM311" s="130"/>
      <c r="DN311" s="385"/>
      <c r="DO311" s="385"/>
      <c r="DP311" s="131"/>
      <c r="DQ311" s="131"/>
      <c r="DR311" s="130"/>
      <c r="DS311" s="385"/>
      <c r="DT311" s="385"/>
      <c r="DU311" s="131"/>
      <c r="DV311" s="131"/>
      <c r="DW311" s="130"/>
      <c r="DX311" s="385"/>
      <c r="DY311" s="385"/>
      <c r="DZ311" s="131"/>
      <c r="EA311" s="131"/>
      <c r="EB311" s="130"/>
      <c r="EC311" s="385"/>
      <c r="ED311" s="385"/>
      <c r="EE311" s="131"/>
      <c r="EF311" s="131"/>
      <c r="EG311" s="130"/>
      <c r="EH311" s="385"/>
      <c r="EI311" s="385"/>
      <c r="EJ311" s="131"/>
      <c r="EK311" s="131"/>
      <c r="EL311" s="130"/>
      <c r="EM311" s="385"/>
      <c r="EN311" s="385"/>
      <c r="EO311" s="131"/>
      <c r="EP311" s="131"/>
      <c r="EQ311" s="130"/>
      <c r="ER311" s="385"/>
      <c r="ES311" s="385"/>
      <c r="ET311" s="131"/>
      <c r="EU311" s="131"/>
      <c r="EV311" s="130"/>
      <c r="EW311" s="385"/>
      <c r="EX311" s="385"/>
      <c r="EY311" s="131"/>
      <c r="EZ311" s="131"/>
      <c r="FA311" s="130"/>
      <c r="FB311" s="385"/>
      <c r="FC311" s="385"/>
      <c r="FD311" s="131"/>
      <c r="FE311" s="131"/>
      <c r="FF311" s="130"/>
      <c r="FG311" s="385"/>
      <c r="FH311" s="385"/>
      <c r="FI311" s="131"/>
      <c r="FJ311" s="131"/>
      <c r="FK311" s="130"/>
      <c r="FL311" s="385"/>
      <c r="FM311" s="385"/>
      <c r="FN311" s="131"/>
      <c r="FO311" s="131"/>
      <c r="FP311" s="130"/>
      <c r="FQ311" s="385"/>
      <c r="FR311" s="385"/>
      <c r="FS311" s="131"/>
      <c r="FT311" s="131"/>
      <c r="FU311" s="130"/>
      <c r="FV311" s="385"/>
      <c r="FW311" s="385"/>
      <c r="FX311" s="131"/>
      <c r="FY311" s="131"/>
      <c r="FZ311" s="130"/>
      <c r="GA311" s="385"/>
      <c r="GB311" s="385"/>
      <c r="GC311" s="131"/>
      <c r="GD311" s="131"/>
      <c r="GE311" s="130"/>
      <c r="GF311" s="385"/>
      <c r="GG311" s="385"/>
      <c r="GH311" s="131"/>
      <c r="GI311" s="131"/>
      <c r="GJ311" s="130"/>
      <c r="GK311" s="385"/>
      <c r="GL311" s="385"/>
      <c r="GM311" s="131"/>
      <c r="GN311" s="131"/>
      <c r="GO311" s="130"/>
      <c r="GP311" s="385"/>
      <c r="GQ311" s="385"/>
      <c r="GR311" s="131"/>
      <c r="GS311" s="131"/>
      <c r="GT311" s="130"/>
      <c r="GU311" s="385"/>
      <c r="GV311" s="385"/>
      <c r="GW311" s="131"/>
      <c r="GX311" s="131"/>
      <c r="GY311" s="130"/>
      <c r="GZ311" s="385"/>
      <c r="HA311" s="385"/>
      <c r="HB311" s="131"/>
      <c r="HC311" s="131"/>
      <c r="HD311" s="130"/>
      <c r="HE311" s="385"/>
      <c r="HF311" s="385"/>
      <c r="HG311" s="131"/>
      <c r="HH311" s="131"/>
      <c r="HI311" s="130"/>
      <c r="HJ311" s="385"/>
      <c r="HK311" s="385"/>
      <c r="HL311" s="131"/>
      <c r="HM311" s="131"/>
      <c r="HN311" s="130"/>
      <c r="HO311" s="385"/>
      <c r="HP311" s="385"/>
      <c r="HQ311" s="131"/>
      <c r="HR311" s="131"/>
      <c r="HS311" s="130"/>
      <c r="HT311" s="385"/>
      <c r="HU311" s="385"/>
      <c r="HV311" s="131"/>
      <c r="HW311" s="131"/>
      <c r="HX311" s="130"/>
      <c r="HY311" s="385"/>
      <c r="HZ311" s="385"/>
      <c r="IA311" s="131"/>
      <c r="IB311" s="131"/>
      <c r="IC311" s="130"/>
      <c r="ID311" s="385"/>
      <c r="IE311" s="385"/>
      <c r="IF311" s="131"/>
      <c r="IG311" s="131"/>
      <c r="IH311" s="130"/>
      <c r="II311" s="385"/>
      <c r="IJ311" s="385"/>
      <c r="IK311" s="131"/>
      <c r="IL311" s="131"/>
      <c r="IM311" s="130"/>
      <c r="IN311" s="385"/>
      <c r="IO311" s="385"/>
      <c r="IP311" s="131"/>
      <c r="IQ311" s="131"/>
      <c r="IR311" s="130"/>
      <c r="IS311" s="385"/>
      <c r="IT311" s="385"/>
      <c r="IU311" s="131"/>
      <c r="IV311" s="131"/>
      <c r="IW311" s="130"/>
      <c r="IX311" s="385"/>
      <c r="IY311" s="386"/>
      <c r="IZ311" s="198"/>
      <c r="JA311" s="378"/>
      <c r="JB311" s="256"/>
      <c r="JC311" s="256"/>
    </row>
    <row r="312" spans="1:263" s="3" customFormat="1" x14ac:dyDescent="0.35">
      <c r="A312" s="198"/>
      <c r="B312" s="359"/>
      <c r="C312" s="239"/>
      <c r="D312" s="102" t="s">
        <v>361</v>
      </c>
      <c r="E312" s="102"/>
      <c r="F312" s="384"/>
      <c r="G312" s="131"/>
      <c r="H312" s="325"/>
      <c r="I312" s="202"/>
      <c r="J312" s="324"/>
      <c r="K312" s="131"/>
      <c r="L312" s="131"/>
      <c r="M312" s="385"/>
      <c r="N312" s="385"/>
      <c r="O312" s="131"/>
      <c r="P312" s="131"/>
      <c r="Q312" s="131"/>
      <c r="R312" s="385"/>
      <c r="S312" s="385"/>
      <c r="T312" s="131"/>
      <c r="U312" s="131"/>
      <c r="V312" s="131"/>
      <c r="W312" s="385"/>
      <c r="X312" s="385"/>
      <c r="Y312" s="131"/>
      <c r="Z312" s="131"/>
      <c r="AA312" s="131"/>
      <c r="AB312" s="385"/>
      <c r="AC312" s="385"/>
      <c r="AD312" s="131"/>
      <c r="AE312" s="131"/>
      <c r="AF312" s="131"/>
      <c r="AG312" s="385"/>
      <c r="AH312" s="385"/>
      <c r="AI312" s="131"/>
      <c r="AJ312" s="131"/>
      <c r="AK312" s="131"/>
      <c r="AL312" s="385"/>
      <c r="AM312" s="385"/>
      <c r="AN312" s="131"/>
      <c r="AO312" s="131"/>
      <c r="AP312" s="131"/>
      <c r="AQ312" s="385"/>
      <c r="AR312" s="385"/>
      <c r="AS312" s="131"/>
      <c r="AT312" s="131"/>
      <c r="AU312" s="131"/>
      <c r="AV312" s="385"/>
      <c r="AW312" s="385"/>
      <c r="AX312" s="131"/>
      <c r="AY312" s="131"/>
      <c r="AZ312" s="131"/>
      <c r="BA312" s="385"/>
      <c r="BB312" s="385"/>
      <c r="BC312" s="131"/>
      <c r="BD312" s="131"/>
      <c r="BE312" s="131"/>
      <c r="BF312" s="385"/>
      <c r="BG312" s="385"/>
      <c r="BH312" s="131"/>
      <c r="BI312" s="131"/>
      <c r="BJ312" s="131"/>
      <c r="BK312" s="385"/>
      <c r="BL312" s="385"/>
      <c r="BM312" s="131"/>
      <c r="BN312" s="131"/>
      <c r="BO312" s="131"/>
      <c r="BP312" s="385"/>
      <c r="BQ312" s="385"/>
      <c r="BR312" s="131"/>
      <c r="BS312" s="131"/>
      <c r="BT312" s="131"/>
      <c r="BU312" s="385"/>
      <c r="BV312" s="385"/>
      <c r="BW312" s="131"/>
      <c r="BX312" s="131"/>
      <c r="BY312" s="131"/>
      <c r="BZ312" s="385"/>
      <c r="CA312" s="385"/>
      <c r="CB312" s="131"/>
      <c r="CC312" s="131"/>
      <c r="CD312" s="131"/>
      <c r="CE312" s="385"/>
      <c r="CF312" s="385"/>
      <c r="CG312" s="131"/>
      <c r="CH312" s="131"/>
      <c r="CI312" s="131"/>
      <c r="CJ312" s="385"/>
      <c r="CK312" s="385"/>
      <c r="CL312" s="131"/>
      <c r="CM312" s="131"/>
      <c r="CN312" s="131"/>
      <c r="CO312" s="385"/>
      <c r="CP312" s="385"/>
      <c r="CQ312" s="131"/>
      <c r="CR312" s="131"/>
      <c r="CS312" s="131"/>
      <c r="CT312" s="385"/>
      <c r="CU312" s="385"/>
      <c r="CV312" s="131"/>
      <c r="CW312" s="131"/>
      <c r="CX312" s="131"/>
      <c r="CY312" s="385"/>
      <c r="CZ312" s="385"/>
      <c r="DA312" s="131"/>
      <c r="DB312" s="131"/>
      <c r="DC312" s="131"/>
      <c r="DD312" s="385"/>
      <c r="DE312" s="385"/>
      <c r="DF312" s="131"/>
      <c r="DG312" s="131"/>
      <c r="DH312" s="131"/>
      <c r="DI312" s="385"/>
      <c r="DJ312" s="385"/>
      <c r="DK312" s="131"/>
      <c r="DL312" s="131"/>
      <c r="DM312" s="131"/>
      <c r="DN312" s="385"/>
      <c r="DO312" s="385"/>
      <c r="DP312" s="131"/>
      <c r="DQ312" s="131"/>
      <c r="DR312" s="131"/>
      <c r="DS312" s="385"/>
      <c r="DT312" s="385"/>
      <c r="DU312" s="131"/>
      <c r="DV312" s="131"/>
      <c r="DW312" s="131"/>
      <c r="DX312" s="385"/>
      <c r="DY312" s="385"/>
      <c r="DZ312" s="131"/>
      <c r="EA312" s="131"/>
      <c r="EB312" s="131"/>
      <c r="EC312" s="385"/>
      <c r="ED312" s="385"/>
      <c r="EE312" s="131"/>
      <c r="EF312" s="131"/>
      <c r="EG312" s="131"/>
      <c r="EH312" s="385"/>
      <c r="EI312" s="385"/>
      <c r="EJ312" s="131"/>
      <c r="EK312" s="131"/>
      <c r="EL312" s="131"/>
      <c r="EM312" s="385"/>
      <c r="EN312" s="385"/>
      <c r="EO312" s="131"/>
      <c r="EP312" s="131"/>
      <c r="EQ312" s="131"/>
      <c r="ER312" s="385"/>
      <c r="ES312" s="385"/>
      <c r="ET312" s="131"/>
      <c r="EU312" s="131"/>
      <c r="EV312" s="131"/>
      <c r="EW312" s="385"/>
      <c r="EX312" s="385"/>
      <c r="EY312" s="131"/>
      <c r="EZ312" s="131"/>
      <c r="FA312" s="131"/>
      <c r="FB312" s="385"/>
      <c r="FC312" s="385"/>
      <c r="FD312" s="131"/>
      <c r="FE312" s="131"/>
      <c r="FF312" s="131"/>
      <c r="FG312" s="385"/>
      <c r="FH312" s="385"/>
      <c r="FI312" s="131"/>
      <c r="FJ312" s="131"/>
      <c r="FK312" s="131"/>
      <c r="FL312" s="385"/>
      <c r="FM312" s="385"/>
      <c r="FN312" s="131"/>
      <c r="FO312" s="131"/>
      <c r="FP312" s="131"/>
      <c r="FQ312" s="385"/>
      <c r="FR312" s="385"/>
      <c r="FS312" s="131"/>
      <c r="FT312" s="131"/>
      <c r="FU312" s="131"/>
      <c r="FV312" s="385"/>
      <c r="FW312" s="385"/>
      <c r="FX312" s="131"/>
      <c r="FY312" s="131"/>
      <c r="FZ312" s="131"/>
      <c r="GA312" s="385"/>
      <c r="GB312" s="385"/>
      <c r="GC312" s="131"/>
      <c r="GD312" s="131"/>
      <c r="GE312" s="131"/>
      <c r="GF312" s="385"/>
      <c r="GG312" s="385"/>
      <c r="GH312" s="131"/>
      <c r="GI312" s="131"/>
      <c r="GJ312" s="131"/>
      <c r="GK312" s="385"/>
      <c r="GL312" s="385"/>
      <c r="GM312" s="131"/>
      <c r="GN312" s="131"/>
      <c r="GO312" s="131"/>
      <c r="GP312" s="385"/>
      <c r="GQ312" s="385"/>
      <c r="GR312" s="131"/>
      <c r="GS312" s="131"/>
      <c r="GT312" s="131"/>
      <c r="GU312" s="385"/>
      <c r="GV312" s="385"/>
      <c r="GW312" s="131"/>
      <c r="GX312" s="131"/>
      <c r="GY312" s="131"/>
      <c r="GZ312" s="385"/>
      <c r="HA312" s="385"/>
      <c r="HB312" s="131"/>
      <c r="HC312" s="131"/>
      <c r="HD312" s="131"/>
      <c r="HE312" s="385"/>
      <c r="HF312" s="385"/>
      <c r="HG312" s="131"/>
      <c r="HH312" s="131"/>
      <c r="HI312" s="131"/>
      <c r="HJ312" s="385"/>
      <c r="HK312" s="385"/>
      <c r="HL312" s="131"/>
      <c r="HM312" s="131"/>
      <c r="HN312" s="131"/>
      <c r="HO312" s="385"/>
      <c r="HP312" s="385"/>
      <c r="HQ312" s="131"/>
      <c r="HR312" s="131"/>
      <c r="HS312" s="131"/>
      <c r="HT312" s="385"/>
      <c r="HU312" s="385"/>
      <c r="HV312" s="131"/>
      <c r="HW312" s="131"/>
      <c r="HX312" s="131"/>
      <c r="HY312" s="385"/>
      <c r="HZ312" s="385"/>
      <c r="IA312" s="131"/>
      <c r="IB312" s="131"/>
      <c r="IC312" s="131"/>
      <c r="ID312" s="385"/>
      <c r="IE312" s="385"/>
      <c r="IF312" s="131"/>
      <c r="IG312" s="131"/>
      <c r="IH312" s="131"/>
      <c r="II312" s="385"/>
      <c r="IJ312" s="385"/>
      <c r="IK312" s="131"/>
      <c r="IL312" s="131"/>
      <c r="IM312" s="131"/>
      <c r="IN312" s="385"/>
      <c r="IO312" s="385"/>
      <c r="IP312" s="131"/>
      <c r="IQ312" s="131"/>
      <c r="IR312" s="131"/>
      <c r="IS312" s="385"/>
      <c r="IT312" s="385"/>
      <c r="IU312" s="131"/>
      <c r="IV312" s="131"/>
      <c r="IW312" s="131"/>
      <c r="IX312" s="385"/>
      <c r="IY312" s="386"/>
      <c r="IZ312" s="198"/>
      <c r="JA312" s="378"/>
      <c r="JB312" s="256"/>
      <c r="JC312" s="256"/>
    </row>
    <row r="313" spans="1:263" s="3" customFormat="1" x14ac:dyDescent="0.35">
      <c r="A313" s="198"/>
      <c r="B313" s="359"/>
      <c r="C313" s="239"/>
      <c r="D313" s="102"/>
      <c r="E313" s="102"/>
      <c r="F313" s="384"/>
      <c r="G313" s="131"/>
      <c r="H313" s="325"/>
      <c r="I313" s="202"/>
      <c r="J313" s="324"/>
      <c r="K313" s="131"/>
      <c r="L313" s="131"/>
      <c r="M313" s="385"/>
      <c r="N313" s="385"/>
      <c r="O313" s="131"/>
      <c r="P313" s="131"/>
      <c r="Q313" s="131"/>
      <c r="R313" s="385"/>
      <c r="S313" s="385"/>
      <c r="T313" s="131"/>
      <c r="U313" s="131"/>
      <c r="V313" s="131"/>
      <c r="W313" s="385"/>
      <c r="X313" s="385"/>
      <c r="Y313" s="131"/>
      <c r="Z313" s="131"/>
      <c r="AA313" s="131"/>
      <c r="AB313" s="385"/>
      <c r="AC313" s="385"/>
      <c r="AD313" s="131"/>
      <c r="AE313" s="131"/>
      <c r="AF313" s="131"/>
      <c r="AG313" s="385"/>
      <c r="AH313" s="385"/>
      <c r="AI313" s="131"/>
      <c r="AJ313" s="131"/>
      <c r="AK313" s="131"/>
      <c r="AL313" s="385"/>
      <c r="AM313" s="385"/>
      <c r="AN313" s="131"/>
      <c r="AO313" s="131"/>
      <c r="AP313" s="131"/>
      <c r="AQ313" s="385"/>
      <c r="AR313" s="385"/>
      <c r="AS313" s="131"/>
      <c r="AT313" s="131"/>
      <c r="AU313" s="131"/>
      <c r="AV313" s="385"/>
      <c r="AW313" s="385"/>
      <c r="AX313" s="131"/>
      <c r="AY313" s="131"/>
      <c r="AZ313" s="131"/>
      <c r="BA313" s="385"/>
      <c r="BB313" s="385"/>
      <c r="BC313" s="131"/>
      <c r="BD313" s="131"/>
      <c r="BE313" s="131"/>
      <c r="BF313" s="385"/>
      <c r="BG313" s="385"/>
      <c r="BH313" s="131"/>
      <c r="BI313" s="131"/>
      <c r="BJ313" s="131"/>
      <c r="BK313" s="385"/>
      <c r="BL313" s="385"/>
      <c r="BM313" s="131"/>
      <c r="BN313" s="131"/>
      <c r="BO313" s="131"/>
      <c r="BP313" s="385"/>
      <c r="BQ313" s="385"/>
      <c r="BR313" s="131"/>
      <c r="BS313" s="131"/>
      <c r="BT313" s="131"/>
      <c r="BU313" s="385"/>
      <c r="BV313" s="385"/>
      <c r="BW313" s="131"/>
      <c r="BX313" s="131"/>
      <c r="BY313" s="131"/>
      <c r="BZ313" s="385"/>
      <c r="CA313" s="385"/>
      <c r="CB313" s="131"/>
      <c r="CC313" s="131"/>
      <c r="CD313" s="131"/>
      <c r="CE313" s="385"/>
      <c r="CF313" s="385"/>
      <c r="CG313" s="131"/>
      <c r="CH313" s="131"/>
      <c r="CI313" s="131"/>
      <c r="CJ313" s="385"/>
      <c r="CK313" s="385"/>
      <c r="CL313" s="131"/>
      <c r="CM313" s="131"/>
      <c r="CN313" s="131"/>
      <c r="CO313" s="385"/>
      <c r="CP313" s="385"/>
      <c r="CQ313" s="131"/>
      <c r="CR313" s="131"/>
      <c r="CS313" s="131"/>
      <c r="CT313" s="385"/>
      <c r="CU313" s="385"/>
      <c r="CV313" s="131"/>
      <c r="CW313" s="131"/>
      <c r="CX313" s="131"/>
      <c r="CY313" s="385"/>
      <c r="CZ313" s="385"/>
      <c r="DA313" s="131"/>
      <c r="DB313" s="131"/>
      <c r="DC313" s="131"/>
      <c r="DD313" s="385"/>
      <c r="DE313" s="385"/>
      <c r="DF313" s="131"/>
      <c r="DG313" s="131"/>
      <c r="DH313" s="131"/>
      <c r="DI313" s="385"/>
      <c r="DJ313" s="385"/>
      <c r="DK313" s="131"/>
      <c r="DL313" s="131"/>
      <c r="DM313" s="131"/>
      <c r="DN313" s="385"/>
      <c r="DO313" s="385"/>
      <c r="DP313" s="131"/>
      <c r="DQ313" s="131"/>
      <c r="DR313" s="131"/>
      <c r="DS313" s="385"/>
      <c r="DT313" s="385"/>
      <c r="DU313" s="131"/>
      <c r="DV313" s="131"/>
      <c r="DW313" s="131"/>
      <c r="DX313" s="385"/>
      <c r="DY313" s="385"/>
      <c r="DZ313" s="131"/>
      <c r="EA313" s="131"/>
      <c r="EB313" s="131"/>
      <c r="EC313" s="385"/>
      <c r="ED313" s="385"/>
      <c r="EE313" s="131"/>
      <c r="EF313" s="131"/>
      <c r="EG313" s="131"/>
      <c r="EH313" s="385"/>
      <c r="EI313" s="385"/>
      <c r="EJ313" s="131"/>
      <c r="EK313" s="131"/>
      <c r="EL313" s="131"/>
      <c r="EM313" s="385"/>
      <c r="EN313" s="385"/>
      <c r="EO313" s="131"/>
      <c r="EP313" s="131"/>
      <c r="EQ313" s="131"/>
      <c r="ER313" s="385"/>
      <c r="ES313" s="385"/>
      <c r="ET313" s="131"/>
      <c r="EU313" s="131"/>
      <c r="EV313" s="131"/>
      <c r="EW313" s="385"/>
      <c r="EX313" s="385"/>
      <c r="EY313" s="131"/>
      <c r="EZ313" s="131"/>
      <c r="FA313" s="131"/>
      <c r="FB313" s="385"/>
      <c r="FC313" s="385"/>
      <c r="FD313" s="131"/>
      <c r="FE313" s="131"/>
      <c r="FF313" s="131"/>
      <c r="FG313" s="385"/>
      <c r="FH313" s="385"/>
      <c r="FI313" s="131"/>
      <c r="FJ313" s="131"/>
      <c r="FK313" s="131"/>
      <c r="FL313" s="385"/>
      <c r="FM313" s="385"/>
      <c r="FN313" s="131"/>
      <c r="FO313" s="131"/>
      <c r="FP313" s="131"/>
      <c r="FQ313" s="385"/>
      <c r="FR313" s="385"/>
      <c r="FS313" s="131"/>
      <c r="FT313" s="131"/>
      <c r="FU313" s="131"/>
      <c r="FV313" s="385"/>
      <c r="FW313" s="385"/>
      <c r="FX313" s="131"/>
      <c r="FY313" s="131"/>
      <c r="FZ313" s="131"/>
      <c r="GA313" s="385"/>
      <c r="GB313" s="385"/>
      <c r="GC313" s="131"/>
      <c r="GD313" s="131"/>
      <c r="GE313" s="131"/>
      <c r="GF313" s="385"/>
      <c r="GG313" s="385"/>
      <c r="GH313" s="131"/>
      <c r="GI313" s="131"/>
      <c r="GJ313" s="131"/>
      <c r="GK313" s="385"/>
      <c r="GL313" s="385"/>
      <c r="GM313" s="131"/>
      <c r="GN313" s="131"/>
      <c r="GO313" s="131"/>
      <c r="GP313" s="385"/>
      <c r="GQ313" s="385"/>
      <c r="GR313" s="131"/>
      <c r="GS313" s="131"/>
      <c r="GT313" s="131"/>
      <c r="GU313" s="385"/>
      <c r="GV313" s="385"/>
      <c r="GW313" s="131"/>
      <c r="GX313" s="131"/>
      <c r="GY313" s="131"/>
      <c r="GZ313" s="385"/>
      <c r="HA313" s="385"/>
      <c r="HB313" s="131"/>
      <c r="HC313" s="131"/>
      <c r="HD313" s="131"/>
      <c r="HE313" s="385"/>
      <c r="HF313" s="385"/>
      <c r="HG313" s="131"/>
      <c r="HH313" s="131"/>
      <c r="HI313" s="131"/>
      <c r="HJ313" s="385"/>
      <c r="HK313" s="385"/>
      <c r="HL313" s="131"/>
      <c r="HM313" s="131"/>
      <c r="HN313" s="131"/>
      <c r="HO313" s="385"/>
      <c r="HP313" s="385"/>
      <c r="HQ313" s="131"/>
      <c r="HR313" s="131"/>
      <c r="HS313" s="131"/>
      <c r="HT313" s="385"/>
      <c r="HU313" s="385"/>
      <c r="HV313" s="131"/>
      <c r="HW313" s="131"/>
      <c r="HX313" s="131"/>
      <c r="HY313" s="385"/>
      <c r="HZ313" s="385"/>
      <c r="IA313" s="131"/>
      <c r="IB313" s="131"/>
      <c r="IC313" s="131"/>
      <c r="ID313" s="385"/>
      <c r="IE313" s="385"/>
      <c r="IF313" s="131"/>
      <c r="IG313" s="131"/>
      <c r="IH313" s="131"/>
      <c r="II313" s="385"/>
      <c r="IJ313" s="385"/>
      <c r="IK313" s="131"/>
      <c r="IL313" s="131"/>
      <c r="IM313" s="131"/>
      <c r="IN313" s="385"/>
      <c r="IO313" s="385"/>
      <c r="IP313" s="131"/>
      <c r="IQ313" s="131"/>
      <c r="IR313" s="131"/>
      <c r="IS313" s="385"/>
      <c r="IT313" s="385"/>
      <c r="IU313" s="131"/>
      <c r="IV313" s="131"/>
      <c r="IW313" s="131"/>
      <c r="IX313" s="385"/>
      <c r="IY313" s="386"/>
      <c r="IZ313" s="198"/>
      <c r="JA313" s="378"/>
      <c r="JB313" s="256"/>
      <c r="JC313" s="256"/>
    </row>
    <row r="314" spans="1:263" s="3" customFormat="1" ht="15" thickBot="1" x14ac:dyDescent="0.4">
      <c r="A314" s="198"/>
      <c r="B314" s="359"/>
      <c r="C314" s="239"/>
      <c r="D314" s="102"/>
      <c r="E314" s="102"/>
      <c r="F314" s="384"/>
      <c r="G314" s="131"/>
      <c r="H314" s="325"/>
      <c r="I314" s="202"/>
      <c r="J314" s="324"/>
      <c r="K314" s="131"/>
      <c r="L314" s="131"/>
      <c r="M314" s="385"/>
      <c r="N314" s="385"/>
      <c r="O314" s="131"/>
      <c r="P314" s="131"/>
      <c r="Q314" s="131"/>
      <c r="R314" s="385"/>
      <c r="S314" s="385"/>
      <c r="T314" s="131"/>
      <c r="U314" s="131"/>
      <c r="V314" s="131"/>
      <c r="W314" s="385"/>
      <c r="X314" s="385"/>
      <c r="Y314" s="131"/>
      <c r="Z314" s="131"/>
      <c r="AA314" s="131"/>
      <c r="AB314" s="385"/>
      <c r="AC314" s="385"/>
      <c r="AD314" s="131"/>
      <c r="AE314" s="131"/>
      <c r="AF314" s="131"/>
      <c r="AG314" s="385"/>
      <c r="AH314" s="385"/>
      <c r="AI314" s="131"/>
      <c r="AJ314" s="131"/>
      <c r="AK314" s="131"/>
      <c r="AL314" s="385"/>
      <c r="AM314" s="385"/>
      <c r="AN314" s="131"/>
      <c r="AO314" s="131"/>
      <c r="AP314" s="131"/>
      <c r="AQ314" s="385"/>
      <c r="AR314" s="385"/>
      <c r="AS314" s="131"/>
      <c r="AT314" s="131"/>
      <c r="AU314" s="131"/>
      <c r="AV314" s="385"/>
      <c r="AW314" s="385"/>
      <c r="AX314" s="131"/>
      <c r="AY314" s="131"/>
      <c r="AZ314" s="131"/>
      <c r="BA314" s="385"/>
      <c r="BB314" s="385"/>
      <c r="BC314" s="131"/>
      <c r="BD314" s="131"/>
      <c r="BE314" s="131"/>
      <c r="BF314" s="385"/>
      <c r="BG314" s="385"/>
      <c r="BH314" s="131"/>
      <c r="BI314" s="131"/>
      <c r="BJ314" s="131"/>
      <c r="BK314" s="385"/>
      <c r="BL314" s="385"/>
      <c r="BM314" s="131"/>
      <c r="BN314" s="131"/>
      <c r="BO314" s="131"/>
      <c r="BP314" s="385"/>
      <c r="BQ314" s="385"/>
      <c r="BR314" s="131"/>
      <c r="BS314" s="131"/>
      <c r="BT314" s="131"/>
      <c r="BU314" s="385"/>
      <c r="BV314" s="385"/>
      <c r="BW314" s="131"/>
      <c r="BX314" s="131"/>
      <c r="BY314" s="131"/>
      <c r="BZ314" s="385"/>
      <c r="CA314" s="385"/>
      <c r="CB314" s="131"/>
      <c r="CC314" s="131"/>
      <c r="CD314" s="131"/>
      <c r="CE314" s="385"/>
      <c r="CF314" s="385"/>
      <c r="CG314" s="131"/>
      <c r="CH314" s="131"/>
      <c r="CI314" s="131"/>
      <c r="CJ314" s="385"/>
      <c r="CK314" s="385"/>
      <c r="CL314" s="131"/>
      <c r="CM314" s="131"/>
      <c r="CN314" s="131"/>
      <c r="CO314" s="385"/>
      <c r="CP314" s="385"/>
      <c r="CQ314" s="131"/>
      <c r="CR314" s="131"/>
      <c r="CS314" s="131"/>
      <c r="CT314" s="385"/>
      <c r="CU314" s="385"/>
      <c r="CV314" s="131"/>
      <c r="CW314" s="131"/>
      <c r="CX314" s="131"/>
      <c r="CY314" s="385"/>
      <c r="CZ314" s="385"/>
      <c r="DA314" s="131"/>
      <c r="DB314" s="131"/>
      <c r="DC314" s="131"/>
      <c r="DD314" s="385"/>
      <c r="DE314" s="385"/>
      <c r="DF314" s="131"/>
      <c r="DG314" s="131"/>
      <c r="DH314" s="131"/>
      <c r="DI314" s="385"/>
      <c r="DJ314" s="385"/>
      <c r="DK314" s="131"/>
      <c r="DL314" s="131"/>
      <c r="DM314" s="131"/>
      <c r="DN314" s="385"/>
      <c r="DO314" s="385"/>
      <c r="DP314" s="131"/>
      <c r="DQ314" s="131"/>
      <c r="DR314" s="131"/>
      <c r="DS314" s="385"/>
      <c r="DT314" s="385"/>
      <c r="DU314" s="131"/>
      <c r="DV314" s="131"/>
      <c r="DW314" s="131"/>
      <c r="DX314" s="385"/>
      <c r="DY314" s="385"/>
      <c r="DZ314" s="131"/>
      <c r="EA314" s="131"/>
      <c r="EB314" s="131"/>
      <c r="EC314" s="385"/>
      <c r="ED314" s="385"/>
      <c r="EE314" s="131"/>
      <c r="EF314" s="131"/>
      <c r="EG314" s="131"/>
      <c r="EH314" s="385"/>
      <c r="EI314" s="385"/>
      <c r="EJ314" s="131"/>
      <c r="EK314" s="131"/>
      <c r="EL314" s="131"/>
      <c r="EM314" s="385"/>
      <c r="EN314" s="385"/>
      <c r="EO314" s="131"/>
      <c r="EP314" s="131"/>
      <c r="EQ314" s="131"/>
      <c r="ER314" s="385"/>
      <c r="ES314" s="385"/>
      <c r="ET314" s="131"/>
      <c r="EU314" s="131"/>
      <c r="EV314" s="131"/>
      <c r="EW314" s="385"/>
      <c r="EX314" s="385"/>
      <c r="EY314" s="131"/>
      <c r="EZ314" s="131"/>
      <c r="FA314" s="131"/>
      <c r="FB314" s="385"/>
      <c r="FC314" s="385"/>
      <c r="FD314" s="131"/>
      <c r="FE314" s="131"/>
      <c r="FF314" s="131"/>
      <c r="FG314" s="385"/>
      <c r="FH314" s="385"/>
      <c r="FI314" s="131"/>
      <c r="FJ314" s="131"/>
      <c r="FK314" s="131"/>
      <c r="FL314" s="385"/>
      <c r="FM314" s="385"/>
      <c r="FN314" s="131"/>
      <c r="FO314" s="131"/>
      <c r="FP314" s="131"/>
      <c r="FQ314" s="385"/>
      <c r="FR314" s="385"/>
      <c r="FS314" s="131"/>
      <c r="FT314" s="131"/>
      <c r="FU314" s="131"/>
      <c r="FV314" s="385"/>
      <c r="FW314" s="385"/>
      <c r="FX314" s="131"/>
      <c r="FY314" s="131"/>
      <c r="FZ314" s="131"/>
      <c r="GA314" s="385"/>
      <c r="GB314" s="385"/>
      <c r="GC314" s="131"/>
      <c r="GD314" s="131"/>
      <c r="GE314" s="131"/>
      <c r="GF314" s="385"/>
      <c r="GG314" s="385"/>
      <c r="GH314" s="131"/>
      <c r="GI314" s="131"/>
      <c r="GJ314" s="131"/>
      <c r="GK314" s="385"/>
      <c r="GL314" s="385"/>
      <c r="GM314" s="131"/>
      <c r="GN314" s="131"/>
      <c r="GO314" s="131"/>
      <c r="GP314" s="385"/>
      <c r="GQ314" s="385"/>
      <c r="GR314" s="131"/>
      <c r="GS314" s="131"/>
      <c r="GT314" s="131"/>
      <c r="GU314" s="385"/>
      <c r="GV314" s="385"/>
      <c r="GW314" s="131"/>
      <c r="GX314" s="131"/>
      <c r="GY314" s="131"/>
      <c r="GZ314" s="385"/>
      <c r="HA314" s="385"/>
      <c r="HB314" s="131"/>
      <c r="HC314" s="131"/>
      <c r="HD314" s="131"/>
      <c r="HE314" s="385"/>
      <c r="HF314" s="385"/>
      <c r="HG314" s="131"/>
      <c r="HH314" s="131"/>
      <c r="HI314" s="131"/>
      <c r="HJ314" s="385"/>
      <c r="HK314" s="385"/>
      <c r="HL314" s="131"/>
      <c r="HM314" s="131"/>
      <c r="HN314" s="131"/>
      <c r="HO314" s="385"/>
      <c r="HP314" s="385"/>
      <c r="HQ314" s="131"/>
      <c r="HR314" s="131"/>
      <c r="HS314" s="131"/>
      <c r="HT314" s="385"/>
      <c r="HU314" s="385"/>
      <c r="HV314" s="131"/>
      <c r="HW314" s="131"/>
      <c r="HX314" s="131"/>
      <c r="HY314" s="385"/>
      <c r="HZ314" s="385"/>
      <c r="IA314" s="131"/>
      <c r="IB314" s="131"/>
      <c r="IC314" s="131"/>
      <c r="ID314" s="385"/>
      <c r="IE314" s="385"/>
      <c r="IF314" s="131"/>
      <c r="IG314" s="131"/>
      <c r="IH314" s="131"/>
      <c r="II314" s="385"/>
      <c r="IJ314" s="385"/>
      <c r="IK314" s="131"/>
      <c r="IL314" s="131"/>
      <c r="IM314" s="131"/>
      <c r="IN314" s="385"/>
      <c r="IO314" s="385"/>
      <c r="IP314" s="131"/>
      <c r="IQ314" s="131"/>
      <c r="IR314" s="131"/>
      <c r="IS314" s="385"/>
      <c r="IT314" s="385"/>
      <c r="IU314" s="131"/>
      <c r="IV314" s="131"/>
      <c r="IW314" s="131"/>
      <c r="IX314" s="385"/>
      <c r="IY314" s="386"/>
      <c r="IZ314" s="198"/>
      <c r="JA314" s="378"/>
      <c r="JB314" s="256"/>
      <c r="JC314" s="256"/>
    </row>
    <row r="315" spans="1:263" s="127" customFormat="1" ht="28.5" customHeight="1" thickBot="1" x14ac:dyDescent="0.4">
      <c r="A315" s="419"/>
      <c r="B315" s="420"/>
      <c r="C315" s="126" t="s">
        <v>522</v>
      </c>
      <c r="D315" s="248" t="s">
        <v>356</v>
      </c>
      <c r="E315" s="421"/>
      <c r="F315" s="286"/>
      <c r="G315" s="250"/>
      <c r="H315" s="422"/>
      <c r="I315" s="423"/>
      <c r="J315" s="424"/>
      <c r="K315" s="251"/>
      <c r="L315" s="251"/>
      <c r="M315" s="251"/>
      <c r="N315" s="251"/>
      <c r="O315" s="425"/>
      <c r="P315" s="251"/>
      <c r="Q315" s="251"/>
      <c r="R315" s="251"/>
      <c r="S315" s="251"/>
      <c r="T315" s="425"/>
      <c r="U315" s="251"/>
      <c r="V315" s="251"/>
      <c r="W315" s="251"/>
      <c r="X315" s="251"/>
      <c r="Y315" s="425"/>
      <c r="Z315" s="251"/>
      <c r="AA315" s="251"/>
      <c r="AB315" s="251"/>
      <c r="AC315" s="251"/>
      <c r="AD315" s="425"/>
      <c r="AE315" s="251"/>
      <c r="AF315" s="251"/>
      <c r="AG315" s="251"/>
      <c r="AH315" s="251"/>
      <c r="AI315" s="425"/>
      <c r="AJ315" s="251"/>
      <c r="AK315" s="251"/>
      <c r="AL315" s="251"/>
      <c r="AM315" s="251"/>
      <c r="AN315" s="425"/>
      <c r="AO315" s="251"/>
      <c r="AP315" s="251"/>
      <c r="AQ315" s="251"/>
      <c r="AR315" s="251"/>
      <c r="AS315" s="425"/>
      <c r="AT315" s="251"/>
      <c r="AU315" s="251"/>
      <c r="AV315" s="251"/>
      <c r="AW315" s="251"/>
      <c r="AX315" s="425"/>
      <c r="AY315" s="251"/>
      <c r="AZ315" s="251"/>
      <c r="BA315" s="251"/>
      <c r="BB315" s="251"/>
      <c r="BC315" s="425"/>
      <c r="BD315" s="251"/>
      <c r="BE315" s="251"/>
      <c r="BF315" s="251"/>
      <c r="BG315" s="251"/>
      <c r="BH315" s="425"/>
      <c r="BI315" s="251"/>
      <c r="BJ315" s="251"/>
      <c r="BK315" s="251"/>
      <c r="BL315" s="251"/>
      <c r="BM315" s="425"/>
      <c r="BN315" s="251"/>
      <c r="BO315" s="251"/>
      <c r="BP315" s="251"/>
      <c r="BQ315" s="251"/>
      <c r="BR315" s="425"/>
      <c r="BS315" s="251"/>
      <c r="BT315" s="251"/>
      <c r="BU315" s="251"/>
      <c r="BV315" s="251"/>
      <c r="BW315" s="425"/>
      <c r="BX315" s="251"/>
      <c r="BY315" s="251"/>
      <c r="BZ315" s="251"/>
      <c r="CA315" s="251"/>
      <c r="CB315" s="425"/>
      <c r="CC315" s="251"/>
      <c r="CD315" s="251"/>
      <c r="CE315" s="251"/>
      <c r="CF315" s="251"/>
      <c r="CG315" s="425"/>
      <c r="CH315" s="251"/>
      <c r="CI315" s="251"/>
      <c r="CJ315" s="251"/>
      <c r="CK315" s="251"/>
      <c r="CL315" s="425"/>
      <c r="CM315" s="251"/>
      <c r="CN315" s="251"/>
      <c r="CO315" s="251"/>
      <c r="CP315" s="251"/>
      <c r="CQ315" s="425"/>
      <c r="CR315" s="251"/>
      <c r="CS315" s="251"/>
      <c r="CT315" s="251"/>
      <c r="CU315" s="251"/>
      <c r="CV315" s="425"/>
      <c r="CW315" s="251"/>
      <c r="CX315" s="251"/>
      <c r="CY315" s="251"/>
      <c r="CZ315" s="251"/>
      <c r="DA315" s="425"/>
      <c r="DB315" s="251"/>
      <c r="DC315" s="251"/>
      <c r="DD315" s="251"/>
      <c r="DE315" s="251"/>
      <c r="DF315" s="425"/>
      <c r="DG315" s="251"/>
      <c r="DH315" s="251"/>
      <c r="DI315" s="251"/>
      <c r="DJ315" s="251"/>
      <c r="DK315" s="425"/>
      <c r="DL315" s="251"/>
      <c r="DM315" s="251"/>
      <c r="DN315" s="251"/>
      <c r="DO315" s="251"/>
      <c r="DP315" s="425"/>
      <c r="DQ315" s="251"/>
      <c r="DR315" s="251"/>
      <c r="DS315" s="251"/>
      <c r="DT315" s="251"/>
      <c r="DU315" s="425"/>
      <c r="DV315" s="251"/>
      <c r="DW315" s="251"/>
      <c r="DX315" s="251"/>
      <c r="DY315" s="251"/>
      <c r="DZ315" s="425"/>
      <c r="EA315" s="251"/>
      <c r="EB315" s="251"/>
      <c r="EC315" s="251"/>
      <c r="ED315" s="251"/>
      <c r="EE315" s="425"/>
      <c r="EF315" s="251"/>
      <c r="EG315" s="251"/>
      <c r="EH315" s="251"/>
      <c r="EI315" s="251"/>
      <c r="EJ315" s="425"/>
      <c r="EK315" s="251"/>
      <c r="EL315" s="251"/>
      <c r="EM315" s="251"/>
      <c r="EN315" s="251"/>
      <c r="EO315" s="425"/>
      <c r="EP315" s="251"/>
      <c r="EQ315" s="251"/>
      <c r="ER315" s="251"/>
      <c r="ES315" s="251"/>
      <c r="ET315" s="425"/>
      <c r="EU315" s="251"/>
      <c r="EV315" s="251"/>
      <c r="EW315" s="251"/>
      <c r="EX315" s="251"/>
      <c r="EY315" s="425"/>
      <c r="EZ315" s="251"/>
      <c r="FA315" s="251"/>
      <c r="FB315" s="251"/>
      <c r="FC315" s="251"/>
      <c r="FD315" s="425"/>
      <c r="FE315" s="251"/>
      <c r="FF315" s="251"/>
      <c r="FG315" s="251"/>
      <c r="FH315" s="251"/>
      <c r="FI315" s="425"/>
      <c r="FJ315" s="251"/>
      <c r="FK315" s="251"/>
      <c r="FL315" s="251"/>
      <c r="FM315" s="251"/>
      <c r="FN315" s="425"/>
      <c r="FO315" s="251"/>
      <c r="FP315" s="251"/>
      <c r="FQ315" s="251"/>
      <c r="FR315" s="251"/>
      <c r="FS315" s="425"/>
      <c r="FT315" s="251"/>
      <c r="FU315" s="251"/>
      <c r="FV315" s="251"/>
      <c r="FW315" s="251"/>
      <c r="FX315" s="425"/>
      <c r="FY315" s="251"/>
      <c r="FZ315" s="251"/>
      <c r="GA315" s="251"/>
      <c r="GB315" s="251"/>
      <c r="GC315" s="425"/>
      <c r="GD315" s="251"/>
      <c r="GE315" s="251"/>
      <c r="GF315" s="251"/>
      <c r="GG315" s="251"/>
      <c r="GH315" s="425"/>
      <c r="GI315" s="251"/>
      <c r="GJ315" s="251"/>
      <c r="GK315" s="251"/>
      <c r="GL315" s="251"/>
      <c r="GM315" s="425"/>
      <c r="GN315" s="251"/>
      <c r="GO315" s="251"/>
      <c r="GP315" s="251"/>
      <c r="GQ315" s="251"/>
      <c r="GR315" s="425"/>
      <c r="GS315" s="251"/>
      <c r="GT315" s="251"/>
      <c r="GU315" s="251"/>
      <c r="GV315" s="251"/>
      <c r="GW315" s="425"/>
      <c r="GX315" s="251"/>
      <c r="GY315" s="251"/>
      <c r="GZ315" s="251"/>
      <c r="HA315" s="251"/>
      <c r="HB315" s="425"/>
      <c r="HC315" s="251"/>
      <c r="HD315" s="251"/>
      <c r="HE315" s="251"/>
      <c r="HF315" s="251"/>
      <c r="HG315" s="425"/>
      <c r="HH315" s="251"/>
      <c r="HI315" s="251"/>
      <c r="HJ315" s="251"/>
      <c r="HK315" s="251"/>
      <c r="HL315" s="425"/>
      <c r="HM315" s="251"/>
      <c r="HN315" s="251"/>
      <c r="HO315" s="251"/>
      <c r="HP315" s="251"/>
      <c r="HQ315" s="425"/>
      <c r="HR315" s="251"/>
      <c r="HS315" s="251"/>
      <c r="HT315" s="251"/>
      <c r="HU315" s="251"/>
      <c r="HV315" s="425"/>
      <c r="HW315" s="251"/>
      <c r="HX315" s="251"/>
      <c r="HY315" s="251"/>
      <c r="HZ315" s="251"/>
      <c r="IA315" s="425"/>
      <c r="IB315" s="251"/>
      <c r="IC315" s="251"/>
      <c r="ID315" s="251"/>
      <c r="IE315" s="251"/>
      <c r="IF315" s="425"/>
      <c r="IG315" s="251"/>
      <c r="IH315" s="251"/>
      <c r="II315" s="251"/>
      <c r="IJ315" s="251"/>
      <c r="IK315" s="425"/>
      <c r="IL315" s="251"/>
      <c r="IM315" s="251"/>
      <c r="IN315" s="251"/>
      <c r="IO315" s="251"/>
      <c r="IP315" s="425"/>
      <c r="IQ315" s="251"/>
      <c r="IR315" s="251"/>
      <c r="IS315" s="251"/>
      <c r="IT315" s="251"/>
      <c r="IU315" s="425"/>
      <c r="IV315" s="251"/>
      <c r="IW315" s="251"/>
      <c r="IX315" s="251"/>
      <c r="IY315" s="426"/>
      <c r="IZ315" s="198"/>
      <c r="JA315" s="427"/>
      <c r="JB315" s="428"/>
      <c r="JC315" s="428"/>
    </row>
    <row r="316" spans="1:263" s="3" customFormat="1" x14ac:dyDescent="0.35">
      <c r="A316" s="198"/>
      <c r="B316" s="359"/>
      <c r="C316" s="239"/>
      <c r="D316" s="102"/>
      <c r="E316" s="102"/>
      <c r="F316" s="384"/>
      <c r="G316" s="131"/>
      <c r="H316" s="325"/>
      <c r="I316" s="202"/>
      <c r="J316" s="324"/>
      <c r="K316" s="131"/>
      <c r="L316" s="131"/>
      <c r="M316" s="385"/>
      <c r="N316" s="385"/>
      <c r="O316" s="131"/>
      <c r="P316" s="131"/>
      <c r="Q316" s="131"/>
      <c r="R316" s="385"/>
      <c r="S316" s="385"/>
      <c r="T316" s="131"/>
      <c r="U316" s="131"/>
      <c r="V316" s="131"/>
      <c r="W316" s="385"/>
      <c r="X316" s="385"/>
      <c r="Y316" s="131"/>
      <c r="Z316" s="131"/>
      <c r="AA316" s="131"/>
      <c r="AB316" s="385"/>
      <c r="AC316" s="385"/>
      <c r="AD316" s="131"/>
      <c r="AE316" s="131"/>
      <c r="AF316" s="131"/>
      <c r="AG316" s="385"/>
      <c r="AH316" s="385"/>
      <c r="AI316" s="131"/>
      <c r="AJ316" s="131"/>
      <c r="AK316" s="131"/>
      <c r="AL316" s="385"/>
      <c r="AM316" s="385"/>
      <c r="AN316" s="131"/>
      <c r="AO316" s="131"/>
      <c r="AP316" s="131"/>
      <c r="AQ316" s="385"/>
      <c r="AR316" s="385"/>
      <c r="AS316" s="131"/>
      <c r="AT316" s="131"/>
      <c r="AU316" s="131"/>
      <c r="AV316" s="385"/>
      <c r="AW316" s="385"/>
      <c r="AX316" s="131"/>
      <c r="AY316" s="131"/>
      <c r="AZ316" s="131"/>
      <c r="BA316" s="385"/>
      <c r="BB316" s="385"/>
      <c r="BC316" s="131"/>
      <c r="BD316" s="131"/>
      <c r="BE316" s="131"/>
      <c r="BF316" s="385"/>
      <c r="BG316" s="385"/>
      <c r="BH316" s="131"/>
      <c r="BI316" s="131"/>
      <c r="BJ316" s="131"/>
      <c r="BK316" s="385"/>
      <c r="BL316" s="385"/>
      <c r="BM316" s="131"/>
      <c r="BN316" s="131"/>
      <c r="BO316" s="131"/>
      <c r="BP316" s="385"/>
      <c r="BQ316" s="385"/>
      <c r="BR316" s="131"/>
      <c r="BS316" s="131"/>
      <c r="BT316" s="131"/>
      <c r="BU316" s="385"/>
      <c r="BV316" s="385"/>
      <c r="BW316" s="131"/>
      <c r="BX316" s="131"/>
      <c r="BY316" s="131"/>
      <c r="BZ316" s="385"/>
      <c r="CA316" s="385"/>
      <c r="CB316" s="131"/>
      <c r="CC316" s="131"/>
      <c r="CD316" s="131"/>
      <c r="CE316" s="385"/>
      <c r="CF316" s="385"/>
      <c r="CG316" s="131"/>
      <c r="CH316" s="131"/>
      <c r="CI316" s="131"/>
      <c r="CJ316" s="385"/>
      <c r="CK316" s="385"/>
      <c r="CL316" s="131"/>
      <c r="CM316" s="131"/>
      <c r="CN316" s="131"/>
      <c r="CO316" s="385"/>
      <c r="CP316" s="385"/>
      <c r="CQ316" s="131"/>
      <c r="CR316" s="131"/>
      <c r="CS316" s="131"/>
      <c r="CT316" s="385"/>
      <c r="CU316" s="385"/>
      <c r="CV316" s="131"/>
      <c r="CW316" s="131"/>
      <c r="CX316" s="131"/>
      <c r="CY316" s="385"/>
      <c r="CZ316" s="385"/>
      <c r="DA316" s="131"/>
      <c r="DB316" s="131"/>
      <c r="DC316" s="131"/>
      <c r="DD316" s="385"/>
      <c r="DE316" s="385"/>
      <c r="DF316" s="131"/>
      <c r="DG316" s="131"/>
      <c r="DH316" s="131"/>
      <c r="DI316" s="385"/>
      <c r="DJ316" s="385"/>
      <c r="DK316" s="131"/>
      <c r="DL316" s="131"/>
      <c r="DM316" s="131"/>
      <c r="DN316" s="385"/>
      <c r="DO316" s="385"/>
      <c r="DP316" s="131"/>
      <c r="DQ316" s="131"/>
      <c r="DR316" s="131"/>
      <c r="DS316" s="385"/>
      <c r="DT316" s="385"/>
      <c r="DU316" s="131"/>
      <c r="DV316" s="131"/>
      <c r="DW316" s="131"/>
      <c r="DX316" s="385"/>
      <c r="DY316" s="385"/>
      <c r="DZ316" s="131"/>
      <c r="EA316" s="131"/>
      <c r="EB316" s="131"/>
      <c r="EC316" s="385"/>
      <c r="ED316" s="385"/>
      <c r="EE316" s="131"/>
      <c r="EF316" s="131"/>
      <c r="EG316" s="131"/>
      <c r="EH316" s="385"/>
      <c r="EI316" s="385"/>
      <c r="EJ316" s="131"/>
      <c r="EK316" s="131"/>
      <c r="EL316" s="131"/>
      <c r="EM316" s="385"/>
      <c r="EN316" s="385"/>
      <c r="EO316" s="131"/>
      <c r="EP316" s="131"/>
      <c r="EQ316" s="131"/>
      <c r="ER316" s="385"/>
      <c r="ES316" s="385"/>
      <c r="ET316" s="131"/>
      <c r="EU316" s="131"/>
      <c r="EV316" s="131"/>
      <c r="EW316" s="385"/>
      <c r="EX316" s="385"/>
      <c r="EY316" s="131"/>
      <c r="EZ316" s="131"/>
      <c r="FA316" s="131"/>
      <c r="FB316" s="385"/>
      <c r="FC316" s="385"/>
      <c r="FD316" s="131"/>
      <c r="FE316" s="131"/>
      <c r="FF316" s="131"/>
      <c r="FG316" s="385"/>
      <c r="FH316" s="385"/>
      <c r="FI316" s="131"/>
      <c r="FJ316" s="131"/>
      <c r="FK316" s="131"/>
      <c r="FL316" s="385"/>
      <c r="FM316" s="385"/>
      <c r="FN316" s="131"/>
      <c r="FO316" s="131"/>
      <c r="FP316" s="131"/>
      <c r="FQ316" s="385"/>
      <c r="FR316" s="385"/>
      <c r="FS316" s="131"/>
      <c r="FT316" s="131"/>
      <c r="FU316" s="131"/>
      <c r="FV316" s="385"/>
      <c r="FW316" s="385"/>
      <c r="FX316" s="131"/>
      <c r="FY316" s="131"/>
      <c r="FZ316" s="131"/>
      <c r="GA316" s="385"/>
      <c r="GB316" s="385"/>
      <c r="GC316" s="131"/>
      <c r="GD316" s="131"/>
      <c r="GE316" s="131"/>
      <c r="GF316" s="385"/>
      <c r="GG316" s="385"/>
      <c r="GH316" s="131"/>
      <c r="GI316" s="131"/>
      <c r="GJ316" s="131"/>
      <c r="GK316" s="385"/>
      <c r="GL316" s="385"/>
      <c r="GM316" s="131"/>
      <c r="GN316" s="131"/>
      <c r="GO316" s="131"/>
      <c r="GP316" s="385"/>
      <c r="GQ316" s="385"/>
      <c r="GR316" s="131"/>
      <c r="GS316" s="131"/>
      <c r="GT316" s="131"/>
      <c r="GU316" s="385"/>
      <c r="GV316" s="385"/>
      <c r="GW316" s="131"/>
      <c r="GX316" s="131"/>
      <c r="GY316" s="131"/>
      <c r="GZ316" s="385"/>
      <c r="HA316" s="385"/>
      <c r="HB316" s="131"/>
      <c r="HC316" s="131"/>
      <c r="HD316" s="131"/>
      <c r="HE316" s="385"/>
      <c r="HF316" s="385"/>
      <c r="HG316" s="131"/>
      <c r="HH316" s="131"/>
      <c r="HI316" s="131"/>
      <c r="HJ316" s="385"/>
      <c r="HK316" s="385"/>
      <c r="HL316" s="131"/>
      <c r="HM316" s="131"/>
      <c r="HN316" s="131"/>
      <c r="HO316" s="385"/>
      <c r="HP316" s="385"/>
      <c r="HQ316" s="131"/>
      <c r="HR316" s="131"/>
      <c r="HS316" s="131"/>
      <c r="HT316" s="385"/>
      <c r="HU316" s="385"/>
      <c r="HV316" s="131"/>
      <c r="HW316" s="131"/>
      <c r="HX316" s="131"/>
      <c r="HY316" s="385"/>
      <c r="HZ316" s="385"/>
      <c r="IA316" s="131"/>
      <c r="IB316" s="131"/>
      <c r="IC316" s="131"/>
      <c r="ID316" s="385"/>
      <c r="IE316" s="385"/>
      <c r="IF316" s="131"/>
      <c r="IG316" s="131"/>
      <c r="IH316" s="131"/>
      <c r="II316" s="385"/>
      <c r="IJ316" s="385"/>
      <c r="IK316" s="131"/>
      <c r="IL316" s="131"/>
      <c r="IM316" s="131"/>
      <c r="IN316" s="385"/>
      <c r="IO316" s="385"/>
      <c r="IP316" s="131"/>
      <c r="IQ316" s="131"/>
      <c r="IR316" s="131"/>
      <c r="IS316" s="385"/>
      <c r="IT316" s="385"/>
      <c r="IU316" s="131"/>
      <c r="IV316" s="131"/>
      <c r="IW316" s="131"/>
      <c r="IX316" s="385"/>
      <c r="IY316" s="386"/>
      <c r="IZ316" s="198"/>
      <c r="JA316" s="378"/>
      <c r="JB316" s="256"/>
      <c r="JC316" s="256"/>
    </row>
    <row r="317" spans="1:263" s="3" customFormat="1" x14ac:dyDescent="0.35">
      <c r="A317" s="198"/>
      <c r="B317" s="359"/>
      <c r="C317" s="126" t="s">
        <v>523</v>
      </c>
      <c r="D317" s="102" t="s">
        <v>524</v>
      </c>
      <c r="E317" s="102"/>
      <c r="F317" s="285"/>
      <c r="G317" s="110"/>
      <c r="H317" s="325"/>
      <c r="I317" s="202"/>
      <c r="J317" s="324"/>
      <c r="K317" s="131"/>
      <c r="L317" s="429"/>
      <c r="M317" s="385"/>
      <c r="N317" s="385"/>
      <c r="O317" s="131"/>
      <c r="P317" s="131"/>
      <c r="Q317" s="429"/>
      <c r="R317" s="385"/>
      <c r="S317" s="385"/>
      <c r="T317" s="131"/>
      <c r="U317" s="131"/>
      <c r="V317" s="429"/>
      <c r="W317" s="385"/>
      <c r="X317" s="385"/>
      <c r="Y317" s="131"/>
      <c r="Z317" s="131"/>
      <c r="AA317" s="429"/>
      <c r="AB317" s="385"/>
      <c r="AC317" s="385"/>
      <c r="AD317" s="131"/>
      <c r="AE317" s="131"/>
      <c r="AF317" s="429"/>
      <c r="AG317" s="385"/>
      <c r="AH317" s="385"/>
      <c r="AI317" s="131"/>
      <c r="AJ317" s="131"/>
      <c r="AK317" s="429"/>
      <c r="AL317" s="385"/>
      <c r="AM317" s="385"/>
      <c r="AN317" s="131"/>
      <c r="AO317" s="131"/>
      <c r="AP317" s="429"/>
      <c r="AQ317" s="385"/>
      <c r="AR317" s="385"/>
      <c r="AS317" s="131"/>
      <c r="AT317" s="131"/>
      <c r="AU317" s="429"/>
      <c r="AV317" s="385"/>
      <c r="AW317" s="385"/>
      <c r="AX317" s="131"/>
      <c r="AY317" s="131"/>
      <c r="AZ317" s="429"/>
      <c r="BA317" s="385"/>
      <c r="BB317" s="385"/>
      <c r="BC317" s="131"/>
      <c r="BD317" s="131"/>
      <c r="BE317" s="429"/>
      <c r="BF317" s="385"/>
      <c r="BG317" s="385"/>
      <c r="BH317" s="131"/>
      <c r="BI317" s="131"/>
      <c r="BJ317" s="429"/>
      <c r="BK317" s="385"/>
      <c r="BL317" s="385"/>
      <c r="BM317" s="131"/>
      <c r="BN317" s="131"/>
      <c r="BO317" s="429"/>
      <c r="BP317" s="385"/>
      <c r="BQ317" s="385"/>
      <c r="BR317" s="131"/>
      <c r="BS317" s="131"/>
      <c r="BT317" s="429"/>
      <c r="BU317" s="385"/>
      <c r="BV317" s="385"/>
      <c r="BW317" s="131"/>
      <c r="BX317" s="131"/>
      <c r="BY317" s="429"/>
      <c r="BZ317" s="385"/>
      <c r="CA317" s="385"/>
      <c r="CB317" s="131"/>
      <c r="CC317" s="131"/>
      <c r="CD317" s="429"/>
      <c r="CE317" s="385"/>
      <c r="CF317" s="385"/>
      <c r="CG317" s="131"/>
      <c r="CH317" s="131"/>
      <c r="CI317" s="429"/>
      <c r="CJ317" s="385"/>
      <c r="CK317" s="385"/>
      <c r="CL317" s="131"/>
      <c r="CM317" s="131"/>
      <c r="CN317" s="429"/>
      <c r="CO317" s="385"/>
      <c r="CP317" s="385"/>
      <c r="CQ317" s="131"/>
      <c r="CR317" s="131"/>
      <c r="CS317" s="429"/>
      <c r="CT317" s="385"/>
      <c r="CU317" s="385"/>
      <c r="CV317" s="131"/>
      <c r="CW317" s="131"/>
      <c r="CX317" s="429"/>
      <c r="CY317" s="385"/>
      <c r="CZ317" s="385"/>
      <c r="DA317" s="131"/>
      <c r="DB317" s="131"/>
      <c r="DC317" s="429"/>
      <c r="DD317" s="385"/>
      <c r="DE317" s="385"/>
      <c r="DF317" s="131"/>
      <c r="DG317" s="131"/>
      <c r="DH317" s="429"/>
      <c r="DI317" s="385"/>
      <c r="DJ317" s="385"/>
      <c r="DK317" s="131"/>
      <c r="DL317" s="131"/>
      <c r="DM317" s="429"/>
      <c r="DN317" s="385"/>
      <c r="DO317" s="385"/>
      <c r="DP317" s="131"/>
      <c r="DQ317" s="131"/>
      <c r="DR317" s="429"/>
      <c r="DS317" s="385"/>
      <c r="DT317" s="385"/>
      <c r="DU317" s="131"/>
      <c r="DV317" s="131"/>
      <c r="DW317" s="429"/>
      <c r="DX317" s="385"/>
      <c r="DY317" s="385"/>
      <c r="DZ317" s="131"/>
      <c r="EA317" s="131"/>
      <c r="EB317" s="429"/>
      <c r="EC317" s="385"/>
      <c r="ED317" s="385"/>
      <c r="EE317" s="131"/>
      <c r="EF317" s="131"/>
      <c r="EG317" s="429"/>
      <c r="EH317" s="385"/>
      <c r="EI317" s="385"/>
      <c r="EJ317" s="131"/>
      <c r="EK317" s="131"/>
      <c r="EL317" s="429"/>
      <c r="EM317" s="385"/>
      <c r="EN317" s="385"/>
      <c r="EO317" s="131"/>
      <c r="EP317" s="131"/>
      <c r="EQ317" s="429"/>
      <c r="ER317" s="385"/>
      <c r="ES317" s="385"/>
      <c r="ET317" s="131"/>
      <c r="EU317" s="131"/>
      <c r="EV317" s="429"/>
      <c r="EW317" s="385"/>
      <c r="EX317" s="385"/>
      <c r="EY317" s="131"/>
      <c r="EZ317" s="131"/>
      <c r="FA317" s="429"/>
      <c r="FB317" s="385"/>
      <c r="FC317" s="385"/>
      <c r="FD317" s="131"/>
      <c r="FE317" s="131"/>
      <c r="FF317" s="429"/>
      <c r="FG317" s="385"/>
      <c r="FH317" s="385"/>
      <c r="FI317" s="131"/>
      <c r="FJ317" s="131"/>
      <c r="FK317" s="429"/>
      <c r="FL317" s="385"/>
      <c r="FM317" s="385"/>
      <c r="FN317" s="131"/>
      <c r="FO317" s="131"/>
      <c r="FP317" s="429"/>
      <c r="FQ317" s="385"/>
      <c r="FR317" s="385"/>
      <c r="FS317" s="131"/>
      <c r="FT317" s="131"/>
      <c r="FU317" s="429"/>
      <c r="FV317" s="385"/>
      <c r="FW317" s="385"/>
      <c r="FX317" s="131"/>
      <c r="FY317" s="131"/>
      <c r="FZ317" s="429"/>
      <c r="GA317" s="385"/>
      <c r="GB317" s="385"/>
      <c r="GC317" s="131"/>
      <c r="GD317" s="131"/>
      <c r="GE317" s="429"/>
      <c r="GF317" s="385"/>
      <c r="GG317" s="385"/>
      <c r="GH317" s="131"/>
      <c r="GI317" s="131"/>
      <c r="GJ317" s="429"/>
      <c r="GK317" s="385"/>
      <c r="GL317" s="385"/>
      <c r="GM317" s="131"/>
      <c r="GN317" s="131"/>
      <c r="GO317" s="429"/>
      <c r="GP317" s="385"/>
      <c r="GQ317" s="385"/>
      <c r="GR317" s="131"/>
      <c r="GS317" s="131"/>
      <c r="GT317" s="429"/>
      <c r="GU317" s="385"/>
      <c r="GV317" s="385"/>
      <c r="GW317" s="131"/>
      <c r="GX317" s="131"/>
      <c r="GY317" s="429"/>
      <c r="GZ317" s="385"/>
      <c r="HA317" s="385"/>
      <c r="HB317" s="131"/>
      <c r="HC317" s="131"/>
      <c r="HD317" s="429"/>
      <c r="HE317" s="385"/>
      <c r="HF317" s="385"/>
      <c r="HG317" s="131"/>
      <c r="HH317" s="131"/>
      <c r="HI317" s="429"/>
      <c r="HJ317" s="385"/>
      <c r="HK317" s="385"/>
      <c r="HL317" s="131"/>
      <c r="HM317" s="131"/>
      <c r="HN317" s="429"/>
      <c r="HO317" s="385"/>
      <c r="HP317" s="385"/>
      <c r="HQ317" s="131"/>
      <c r="HR317" s="131"/>
      <c r="HS317" s="429"/>
      <c r="HT317" s="385"/>
      <c r="HU317" s="385"/>
      <c r="HV317" s="131"/>
      <c r="HW317" s="131"/>
      <c r="HX317" s="429"/>
      <c r="HY317" s="385"/>
      <c r="HZ317" s="385"/>
      <c r="IA317" s="131"/>
      <c r="IB317" s="131"/>
      <c r="IC317" s="429"/>
      <c r="ID317" s="385"/>
      <c r="IE317" s="385"/>
      <c r="IF317" s="131"/>
      <c r="IG317" s="131"/>
      <c r="IH317" s="429"/>
      <c r="II317" s="385"/>
      <c r="IJ317" s="385"/>
      <c r="IK317" s="131"/>
      <c r="IL317" s="131"/>
      <c r="IM317" s="429"/>
      <c r="IN317" s="385"/>
      <c r="IO317" s="385"/>
      <c r="IP317" s="131"/>
      <c r="IQ317" s="131"/>
      <c r="IR317" s="429"/>
      <c r="IS317" s="385"/>
      <c r="IT317" s="385"/>
      <c r="IU317" s="131"/>
      <c r="IV317" s="131"/>
      <c r="IW317" s="429"/>
      <c r="IX317" s="385"/>
      <c r="IY317" s="386"/>
      <c r="IZ317" s="198"/>
      <c r="JA317" s="378"/>
      <c r="JB317" s="256"/>
      <c r="JC317" s="256"/>
    </row>
    <row r="318" spans="1:263" s="3" customFormat="1" x14ac:dyDescent="0.35">
      <c r="A318" s="198"/>
      <c r="B318" s="359"/>
      <c r="C318" s="239"/>
      <c r="D318" s="104"/>
      <c r="E318" s="102"/>
      <c r="F318" s="384"/>
      <c r="G318" s="131"/>
      <c r="H318" s="325"/>
      <c r="I318" s="202"/>
      <c r="J318" s="324"/>
      <c r="K318" s="131"/>
      <c r="L318" s="131"/>
      <c r="M318" s="385"/>
      <c r="N318" s="385"/>
      <c r="O318" s="131"/>
      <c r="P318" s="131"/>
      <c r="Q318" s="131"/>
      <c r="R318" s="385"/>
      <c r="S318" s="385"/>
      <c r="T318" s="131"/>
      <c r="U318" s="131"/>
      <c r="V318" s="131"/>
      <c r="W318" s="385"/>
      <c r="X318" s="385"/>
      <c r="Y318" s="131"/>
      <c r="Z318" s="131"/>
      <c r="AA318" s="131"/>
      <c r="AB318" s="385"/>
      <c r="AC318" s="385"/>
      <c r="AD318" s="131"/>
      <c r="AE318" s="131"/>
      <c r="AF318" s="131"/>
      <c r="AG318" s="385"/>
      <c r="AH318" s="385"/>
      <c r="AI318" s="131"/>
      <c r="AJ318" s="131"/>
      <c r="AK318" s="131"/>
      <c r="AL318" s="385"/>
      <c r="AM318" s="385"/>
      <c r="AN318" s="131"/>
      <c r="AO318" s="131"/>
      <c r="AP318" s="131"/>
      <c r="AQ318" s="385"/>
      <c r="AR318" s="385"/>
      <c r="AS318" s="131"/>
      <c r="AT318" s="131"/>
      <c r="AU318" s="131"/>
      <c r="AV318" s="385"/>
      <c r="AW318" s="385"/>
      <c r="AX318" s="131"/>
      <c r="AY318" s="131"/>
      <c r="AZ318" s="131"/>
      <c r="BA318" s="385"/>
      <c r="BB318" s="385"/>
      <c r="BC318" s="131"/>
      <c r="BD318" s="131"/>
      <c r="BE318" s="131"/>
      <c r="BF318" s="385"/>
      <c r="BG318" s="385"/>
      <c r="BH318" s="131"/>
      <c r="BI318" s="131"/>
      <c r="BJ318" s="131"/>
      <c r="BK318" s="385"/>
      <c r="BL318" s="385"/>
      <c r="BM318" s="131"/>
      <c r="BN318" s="131"/>
      <c r="BO318" s="131"/>
      <c r="BP318" s="385"/>
      <c r="BQ318" s="385"/>
      <c r="BR318" s="131"/>
      <c r="BS318" s="131"/>
      <c r="BT318" s="131"/>
      <c r="BU318" s="385"/>
      <c r="BV318" s="385"/>
      <c r="BW318" s="131"/>
      <c r="BX318" s="131"/>
      <c r="BY318" s="131"/>
      <c r="BZ318" s="385"/>
      <c r="CA318" s="385"/>
      <c r="CB318" s="131"/>
      <c r="CC318" s="131"/>
      <c r="CD318" s="131"/>
      <c r="CE318" s="385"/>
      <c r="CF318" s="385"/>
      <c r="CG318" s="131"/>
      <c r="CH318" s="131"/>
      <c r="CI318" s="131"/>
      <c r="CJ318" s="385"/>
      <c r="CK318" s="385"/>
      <c r="CL318" s="131"/>
      <c r="CM318" s="131"/>
      <c r="CN318" s="131"/>
      <c r="CO318" s="385"/>
      <c r="CP318" s="385"/>
      <c r="CQ318" s="131"/>
      <c r="CR318" s="131"/>
      <c r="CS318" s="131"/>
      <c r="CT318" s="385"/>
      <c r="CU318" s="385"/>
      <c r="CV318" s="131"/>
      <c r="CW318" s="131"/>
      <c r="CX318" s="131"/>
      <c r="CY318" s="385"/>
      <c r="CZ318" s="385"/>
      <c r="DA318" s="131"/>
      <c r="DB318" s="131"/>
      <c r="DC318" s="131"/>
      <c r="DD318" s="385"/>
      <c r="DE318" s="385"/>
      <c r="DF318" s="131"/>
      <c r="DG318" s="131"/>
      <c r="DH318" s="131"/>
      <c r="DI318" s="385"/>
      <c r="DJ318" s="385"/>
      <c r="DK318" s="131"/>
      <c r="DL318" s="131"/>
      <c r="DM318" s="131"/>
      <c r="DN318" s="385"/>
      <c r="DO318" s="385"/>
      <c r="DP318" s="131"/>
      <c r="DQ318" s="131"/>
      <c r="DR318" s="131"/>
      <c r="DS318" s="385"/>
      <c r="DT318" s="385"/>
      <c r="DU318" s="131"/>
      <c r="DV318" s="131"/>
      <c r="DW318" s="131"/>
      <c r="DX318" s="385"/>
      <c r="DY318" s="385"/>
      <c r="DZ318" s="131"/>
      <c r="EA318" s="131"/>
      <c r="EB318" s="131"/>
      <c r="EC318" s="385"/>
      <c r="ED318" s="385"/>
      <c r="EE318" s="131"/>
      <c r="EF318" s="131"/>
      <c r="EG318" s="131"/>
      <c r="EH318" s="385"/>
      <c r="EI318" s="385"/>
      <c r="EJ318" s="131"/>
      <c r="EK318" s="131"/>
      <c r="EL318" s="131"/>
      <c r="EM318" s="385"/>
      <c r="EN318" s="385"/>
      <c r="EO318" s="131"/>
      <c r="EP318" s="131"/>
      <c r="EQ318" s="131"/>
      <c r="ER318" s="385"/>
      <c r="ES318" s="385"/>
      <c r="ET318" s="131"/>
      <c r="EU318" s="131"/>
      <c r="EV318" s="131"/>
      <c r="EW318" s="385"/>
      <c r="EX318" s="385"/>
      <c r="EY318" s="131"/>
      <c r="EZ318" s="131"/>
      <c r="FA318" s="131"/>
      <c r="FB318" s="385"/>
      <c r="FC318" s="385"/>
      <c r="FD318" s="131"/>
      <c r="FE318" s="131"/>
      <c r="FF318" s="131"/>
      <c r="FG318" s="385"/>
      <c r="FH318" s="385"/>
      <c r="FI318" s="131"/>
      <c r="FJ318" s="131"/>
      <c r="FK318" s="131"/>
      <c r="FL318" s="385"/>
      <c r="FM318" s="385"/>
      <c r="FN318" s="131"/>
      <c r="FO318" s="131"/>
      <c r="FP318" s="131"/>
      <c r="FQ318" s="385"/>
      <c r="FR318" s="385"/>
      <c r="FS318" s="131"/>
      <c r="FT318" s="131"/>
      <c r="FU318" s="131"/>
      <c r="FV318" s="385"/>
      <c r="FW318" s="385"/>
      <c r="FX318" s="131"/>
      <c r="FY318" s="131"/>
      <c r="FZ318" s="131"/>
      <c r="GA318" s="385"/>
      <c r="GB318" s="385"/>
      <c r="GC318" s="131"/>
      <c r="GD318" s="131"/>
      <c r="GE318" s="131"/>
      <c r="GF318" s="385"/>
      <c r="GG318" s="385"/>
      <c r="GH318" s="131"/>
      <c r="GI318" s="131"/>
      <c r="GJ318" s="131"/>
      <c r="GK318" s="385"/>
      <c r="GL318" s="385"/>
      <c r="GM318" s="131"/>
      <c r="GN318" s="131"/>
      <c r="GO318" s="131"/>
      <c r="GP318" s="385"/>
      <c r="GQ318" s="385"/>
      <c r="GR318" s="131"/>
      <c r="GS318" s="131"/>
      <c r="GT318" s="131"/>
      <c r="GU318" s="385"/>
      <c r="GV318" s="385"/>
      <c r="GW318" s="131"/>
      <c r="GX318" s="131"/>
      <c r="GY318" s="131"/>
      <c r="GZ318" s="385"/>
      <c r="HA318" s="385"/>
      <c r="HB318" s="131"/>
      <c r="HC318" s="131"/>
      <c r="HD318" s="131"/>
      <c r="HE318" s="385"/>
      <c r="HF318" s="385"/>
      <c r="HG318" s="131"/>
      <c r="HH318" s="131"/>
      <c r="HI318" s="131"/>
      <c r="HJ318" s="385"/>
      <c r="HK318" s="385"/>
      <c r="HL318" s="131"/>
      <c r="HM318" s="131"/>
      <c r="HN318" s="131"/>
      <c r="HO318" s="385"/>
      <c r="HP318" s="385"/>
      <c r="HQ318" s="131"/>
      <c r="HR318" s="131"/>
      <c r="HS318" s="131"/>
      <c r="HT318" s="385"/>
      <c r="HU318" s="385"/>
      <c r="HV318" s="131"/>
      <c r="HW318" s="131"/>
      <c r="HX318" s="131"/>
      <c r="HY318" s="385"/>
      <c r="HZ318" s="385"/>
      <c r="IA318" s="131"/>
      <c r="IB318" s="131"/>
      <c r="IC318" s="131"/>
      <c r="ID318" s="385"/>
      <c r="IE318" s="385"/>
      <c r="IF318" s="131"/>
      <c r="IG318" s="131"/>
      <c r="IH318" s="131"/>
      <c r="II318" s="385"/>
      <c r="IJ318" s="385"/>
      <c r="IK318" s="131"/>
      <c r="IL318" s="131"/>
      <c r="IM318" s="131"/>
      <c r="IN318" s="385"/>
      <c r="IO318" s="385"/>
      <c r="IP318" s="131"/>
      <c r="IQ318" s="131"/>
      <c r="IR318" s="131"/>
      <c r="IS318" s="385"/>
      <c r="IT318" s="385"/>
      <c r="IU318" s="131"/>
      <c r="IV318" s="131"/>
      <c r="IW318" s="131"/>
      <c r="IX318" s="385"/>
      <c r="IY318" s="386"/>
      <c r="IZ318" s="198"/>
      <c r="JA318" s="378"/>
      <c r="JB318" s="256"/>
      <c r="JC318" s="256"/>
    </row>
    <row r="319" spans="1:263" s="3" customFormat="1" x14ac:dyDescent="0.35">
      <c r="A319" s="198"/>
      <c r="B319" s="359"/>
      <c r="C319" s="126" t="s">
        <v>525</v>
      </c>
      <c r="D319" s="104" t="s">
        <v>526</v>
      </c>
      <c r="E319" s="102"/>
      <c r="F319" s="285" t="str">
        <f>IFERROR(INDEX('Helper 1'!$I$2:$I$19,MATCH('Schedule 1'!$G$20,'Helper 1'!$H$2:$H$19,0)),"")</f>
        <v/>
      </c>
      <c r="G319" s="131">
        <f>SUM(L319:IX319)</f>
        <v>0</v>
      </c>
      <c r="H319" s="325"/>
      <c r="I319" s="202"/>
      <c r="J319" s="324"/>
      <c r="K319" s="131"/>
      <c r="L319" s="130"/>
      <c r="M319" s="385"/>
      <c r="N319" s="385"/>
      <c r="O319" s="131"/>
      <c r="P319" s="131"/>
      <c r="Q319" s="130"/>
      <c r="R319" s="385"/>
      <c r="S319" s="385"/>
      <c r="T319" s="131"/>
      <c r="U319" s="131"/>
      <c r="V319" s="130"/>
      <c r="W319" s="385"/>
      <c r="X319" s="385"/>
      <c r="Y319" s="131"/>
      <c r="Z319" s="131"/>
      <c r="AA319" s="130"/>
      <c r="AB319" s="385"/>
      <c r="AC319" s="385"/>
      <c r="AD319" s="131"/>
      <c r="AE319" s="131"/>
      <c r="AF319" s="130"/>
      <c r="AG319" s="385"/>
      <c r="AH319" s="385"/>
      <c r="AI319" s="131"/>
      <c r="AJ319" s="131"/>
      <c r="AK319" s="130"/>
      <c r="AL319" s="385"/>
      <c r="AM319" s="385"/>
      <c r="AN319" s="131"/>
      <c r="AO319" s="131"/>
      <c r="AP319" s="130"/>
      <c r="AQ319" s="385"/>
      <c r="AR319" s="385"/>
      <c r="AS319" s="131"/>
      <c r="AT319" s="131"/>
      <c r="AU319" s="130"/>
      <c r="AV319" s="385"/>
      <c r="AW319" s="385"/>
      <c r="AX319" s="131"/>
      <c r="AY319" s="131"/>
      <c r="AZ319" s="130"/>
      <c r="BA319" s="385"/>
      <c r="BB319" s="385"/>
      <c r="BC319" s="131"/>
      <c r="BD319" s="131"/>
      <c r="BE319" s="130"/>
      <c r="BF319" s="385"/>
      <c r="BG319" s="385"/>
      <c r="BH319" s="131"/>
      <c r="BI319" s="131"/>
      <c r="BJ319" s="130"/>
      <c r="BK319" s="385"/>
      <c r="BL319" s="385"/>
      <c r="BM319" s="131"/>
      <c r="BN319" s="131"/>
      <c r="BO319" s="130"/>
      <c r="BP319" s="385"/>
      <c r="BQ319" s="385"/>
      <c r="BR319" s="131"/>
      <c r="BS319" s="131"/>
      <c r="BT319" s="130"/>
      <c r="BU319" s="385"/>
      <c r="BV319" s="385"/>
      <c r="BW319" s="131"/>
      <c r="BX319" s="131"/>
      <c r="BY319" s="130"/>
      <c r="BZ319" s="385"/>
      <c r="CA319" s="385"/>
      <c r="CB319" s="131"/>
      <c r="CC319" s="131"/>
      <c r="CD319" s="130"/>
      <c r="CE319" s="385"/>
      <c r="CF319" s="385"/>
      <c r="CG319" s="131"/>
      <c r="CH319" s="131"/>
      <c r="CI319" s="130"/>
      <c r="CJ319" s="385"/>
      <c r="CK319" s="385"/>
      <c r="CL319" s="131"/>
      <c r="CM319" s="131"/>
      <c r="CN319" s="130"/>
      <c r="CO319" s="385"/>
      <c r="CP319" s="385"/>
      <c r="CQ319" s="131"/>
      <c r="CR319" s="131"/>
      <c r="CS319" s="130"/>
      <c r="CT319" s="385"/>
      <c r="CU319" s="385"/>
      <c r="CV319" s="131"/>
      <c r="CW319" s="131"/>
      <c r="CX319" s="130"/>
      <c r="CY319" s="385"/>
      <c r="CZ319" s="385"/>
      <c r="DA319" s="131"/>
      <c r="DB319" s="131"/>
      <c r="DC319" s="130"/>
      <c r="DD319" s="385"/>
      <c r="DE319" s="385"/>
      <c r="DF319" s="131"/>
      <c r="DG319" s="131"/>
      <c r="DH319" s="130"/>
      <c r="DI319" s="385"/>
      <c r="DJ319" s="385"/>
      <c r="DK319" s="131"/>
      <c r="DL319" s="131"/>
      <c r="DM319" s="130"/>
      <c r="DN319" s="385"/>
      <c r="DO319" s="385"/>
      <c r="DP319" s="131"/>
      <c r="DQ319" s="131"/>
      <c r="DR319" s="130"/>
      <c r="DS319" s="385"/>
      <c r="DT319" s="385"/>
      <c r="DU319" s="131"/>
      <c r="DV319" s="131"/>
      <c r="DW319" s="130"/>
      <c r="DX319" s="385"/>
      <c r="DY319" s="385"/>
      <c r="DZ319" s="131"/>
      <c r="EA319" s="131"/>
      <c r="EB319" s="130"/>
      <c r="EC319" s="385"/>
      <c r="ED319" s="385"/>
      <c r="EE319" s="131"/>
      <c r="EF319" s="131"/>
      <c r="EG319" s="130"/>
      <c r="EH319" s="385"/>
      <c r="EI319" s="385"/>
      <c r="EJ319" s="131"/>
      <c r="EK319" s="131"/>
      <c r="EL319" s="130"/>
      <c r="EM319" s="385"/>
      <c r="EN319" s="385"/>
      <c r="EO319" s="131"/>
      <c r="EP319" s="131"/>
      <c r="EQ319" s="130"/>
      <c r="ER319" s="385"/>
      <c r="ES319" s="385"/>
      <c r="ET319" s="131"/>
      <c r="EU319" s="131"/>
      <c r="EV319" s="130"/>
      <c r="EW319" s="385"/>
      <c r="EX319" s="385"/>
      <c r="EY319" s="131"/>
      <c r="EZ319" s="131"/>
      <c r="FA319" s="130"/>
      <c r="FB319" s="385"/>
      <c r="FC319" s="385"/>
      <c r="FD319" s="131"/>
      <c r="FE319" s="131"/>
      <c r="FF319" s="130"/>
      <c r="FG319" s="385"/>
      <c r="FH319" s="385"/>
      <c r="FI319" s="131"/>
      <c r="FJ319" s="131"/>
      <c r="FK319" s="130"/>
      <c r="FL319" s="385"/>
      <c r="FM319" s="385"/>
      <c r="FN319" s="131"/>
      <c r="FO319" s="131"/>
      <c r="FP319" s="130"/>
      <c r="FQ319" s="385"/>
      <c r="FR319" s="385"/>
      <c r="FS319" s="131"/>
      <c r="FT319" s="131"/>
      <c r="FU319" s="130"/>
      <c r="FV319" s="385"/>
      <c r="FW319" s="385"/>
      <c r="FX319" s="131"/>
      <c r="FY319" s="131"/>
      <c r="FZ319" s="130"/>
      <c r="GA319" s="385"/>
      <c r="GB319" s="385"/>
      <c r="GC319" s="131"/>
      <c r="GD319" s="131"/>
      <c r="GE319" s="130"/>
      <c r="GF319" s="385"/>
      <c r="GG319" s="385"/>
      <c r="GH319" s="131"/>
      <c r="GI319" s="131"/>
      <c r="GJ319" s="130"/>
      <c r="GK319" s="385"/>
      <c r="GL319" s="385"/>
      <c r="GM319" s="131"/>
      <c r="GN319" s="131"/>
      <c r="GO319" s="130"/>
      <c r="GP319" s="385"/>
      <c r="GQ319" s="385"/>
      <c r="GR319" s="131"/>
      <c r="GS319" s="131"/>
      <c r="GT319" s="130"/>
      <c r="GU319" s="385"/>
      <c r="GV319" s="385"/>
      <c r="GW319" s="131"/>
      <c r="GX319" s="131"/>
      <c r="GY319" s="130"/>
      <c r="GZ319" s="385"/>
      <c r="HA319" s="385"/>
      <c r="HB319" s="131"/>
      <c r="HC319" s="131"/>
      <c r="HD319" s="130"/>
      <c r="HE319" s="385"/>
      <c r="HF319" s="385"/>
      <c r="HG319" s="131"/>
      <c r="HH319" s="131"/>
      <c r="HI319" s="130"/>
      <c r="HJ319" s="385"/>
      <c r="HK319" s="385"/>
      <c r="HL319" s="131"/>
      <c r="HM319" s="131"/>
      <c r="HN319" s="130"/>
      <c r="HO319" s="385"/>
      <c r="HP319" s="385"/>
      <c r="HQ319" s="131"/>
      <c r="HR319" s="131"/>
      <c r="HS319" s="130"/>
      <c r="HT319" s="385"/>
      <c r="HU319" s="385"/>
      <c r="HV319" s="131"/>
      <c r="HW319" s="131"/>
      <c r="HX319" s="130"/>
      <c r="HY319" s="385"/>
      <c r="HZ319" s="385"/>
      <c r="IA319" s="131"/>
      <c r="IB319" s="131"/>
      <c r="IC319" s="130"/>
      <c r="ID319" s="385"/>
      <c r="IE319" s="385"/>
      <c r="IF319" s="131"/>
      <c r="IG319" s="131"/>
      <c r="IH319" s="130"/>
      <c r="II319" s="385"/>
      <c r="IJ319" s="385"/>
      <c r="IK319" s="131"/>
      <c r="IL319" s="131"/>
      <c r="IM319" s="130"/>
      <c r="IN319" s="385"/>
      <c r="IO319" s="385"/>
      <c r="IP319" s="131"/>
      <c r="IQ319" s="131"/>
      <c r="IR319" s="130"/>
      <c r="IS319" s="385"/>
      <c r="IT319" s="385"/>
      <c r="IU319" s="131"/>
      <c r="IV319" s="131"/>
      <c r="IW319" s="130"/>
      <c r="IX319" s="385"/>
      <c r="IY319" s="386"/>
      <c r="IZ319" s="198"/>
      <c r="JA319" s="378"/>
      <c r="JB319" s="256"/>
      <c r="JC319" s="256"/>
    </row>
    <row r="320" spans="1:263" s="3" customFormat="1" x14ac:dyDescent="0.35">
      <c r="A320" s="198"/>
      <c r="B320" s="359"/>
      <c r="C320" s="239"/>
      <c r="D320" s="102" t="s">
        <v>361</v>
      </c>
      <c r="E320" s="102"/>
      <c r="F320" s="384"/>
      <c r="G320" s="131"/>
      <c r="H320" s="325"/>
      <c r="I320" s="202"/>
      <c r="J320" s="324"/>
      <c r="K320" s="131"/>
      <c r="L320" s="131"/>
      <c r="M320" s="385"/>
      <c r="N320" s="385"/>
      <c r="O320" s="131"/>
      <c r="P320" s="131"/>
      <c r="Q320" s="131"/>
      <c r="R320" s="385"/>
      <c r="S320" s="385"/>
      <c r="T320" s="131"/>
      <c r="U320" s="131"/>
      <c r="V320" s="131"/>
      <c r="W320" s="385"/>
      <c r="X320" s="385"/>
      <c r="Y320" s="131"/>
      <c r="Z320" s="131"/>
      <c r="AA320" s="131"/>
      <c r="AB320" s="385"/>
      <c r="AC320" s="385"/>
      <c r="AD320" s="131"/>
      <c r="AE320" s="131"/>
      <c r="AF320" s="131"/>
      <c r="AG320" s="385"/>
      <c r="AH320" s="385"/>
      <c r="AI320" s="131"/>
      <c r="AJ320" s="131"/>
      <c r="AK320" s="131"/>
      <c r="AL320" s="385"/>
      <c r="AM320" s="385"/>
      <c r="AN320" s="131"/>
      <c r="AO320" s="131"/>
      <c r="AP320" s="131"/>
      <c r="AQ320" s="385"/>
      <c r="AR320" s="385"/>
      <c r="AS320" s="131"/>
      <c r="AT320" s="131"/>
      <c r="AU320" s="131"/>
      <c r="AV320" s="385"/>
      <c r="AW320" s="385"/>
      <c r="AX320" s="131"/>
      <c r="AY320" s="131"/>
      <c r="AZ320" s="131"/>
      <c r="BA320" s="385"/>
      <c r="BB320" s="385"/>
      <c r="BC320" s="131"/>
      <c r="BD320" s="131"/>
      <c r="BE320" s="131"/>
      <c r="BF320" s="385"/>
      <c r="BG320" s="385"/>
      <c r="BH320" s="131"/>
      <c r="BI320" s="131"/>
      <c r="BJ320" s="131"/>
      <c r="BK320" s="385"/>
      <c r="BL320" s="385"/>
      <c r="BM320" s="131"/>
      <c r="BN320" s="131"/>
      <c r="BO320" s="131"/>
      <c r="BP320" s="385"/>
      <c r="BQ320" s="385"/>
      <c r="BR320" s="131"/>
      <c r="BS320" s="131"/>
      <c r="BT320" s="131"/>
      <c r="BU320" s="385"/>
      <c r="BV320" s="385"/>
      <c r="BW320" s="131"/>
      <c r="BX320" s="131"/>
      <c r="BY320" s="131"/>
      <c r="BZ320" s="385"/>
      <c r="CA320" s="385"/>
      <c r="CB320" s="131"/>
      <c r="CC320" s="131"/>
      <c r="CD320" s="131"/>
      <c r="CE320" s="385"/>
      <c r="CF320" s="385"/>
      <c r="CG320" s="131"/>
      <c r="CH320" s="131"/>
      <c r="CI320" s="131"/>
      <c r="CJ320" s="385"/>
      <c r="CK320" s="385"/>
      <c r="CL320" s="131"/>
      <c r="CM320" s="131"/>
      <c r="CN320" s="131"/>
      <c r="CO320" s="385"/>
      <c r="CP320" s="385"/>
      <c r="CQ320" s="131"/>
      <c r="CR320" s="131"/>
      <c r="CS320" s="131"/>
      <c r="CT320" s="385"/>
      <c r="CU320" s="385"/>
      <c r="CV320" s="131"/>
      <c r="CW320" s="131"/>
      <c r="CX320" s="131"/>
      <c r="CY320" s="385"/>
      <c r="CZ320" s="385"/>
      <c r="DA320" s="131"/>
      <c r="DB320" s="131"/>
      <c r="DC320" s="131"/>
      <c r="DD320" s="385"/>
      <c r="DE320" s="385"/>
      <c r="DF320" s="131"/>
      <c r="DG320" s="131"/>
      <c r="DH320" s="131"/>
      <c r="DI320" s="385"/>
      <c r="DJ320" s="385"/>
      <c r="DK320" s="131"/>
      <c r="DL320" s="131"/>
      <c r="DM320" s="131"/>
      <c r="DN320" s="385"/>
      <c r="DO320" s="385"/>
      <c r="DP320" s="131"/>
      <c r="DQ320" s="131"/>
      <c r="DR320" s="131"/>
      <c r="DS320" s="385"/>
      <c r="DT320" s="385"/>
      <c r="DU320" s="131"/>
      <c r="DV320" s="131"/>
      <c r="DW320" s="131"/>
      <c r="DX320" s="385"/>
      <c r="DY320" s="385"/>
      <c r="DZ320" s="131"/>
      <c r="EA320" s="131"/>
      <c r="EB320" s="131"/>
      <c r="EC320" s="385"/>
      <c r="ED320" s="385"/>
      <c r="EE320" s="131"/>
      <c r="EF320" s="131"/>
      <c r="EG320" s="131"/>
      <c r="EH320" s="385"/>
      <c r="EI320" s="385"/>
      <c r="EJ320" s="131"/>
      <c r="EK320" s="131"/>
      <c r="EL320" s="131"/>
      <c r="EM320" s="385"/>
      <c r="EN320" s="385"/>
      <c r="EO320" s="131"/>
      <c r="EP320" s="131"/>
      <c r="EQ320" s="131"/>
      <c r="ER320" s="385"/>
      <c r="ES320" s="385"/>
      <c r="ET320" s="131"/>
      <c r="EU320" s="131"/>
      <c r="EV320" s="131"/>
      <c r="EW320" s="385"/>
      <c r="EX320" s="385"/>
      <c r="EY320" s="131"/>
      <c r="EZ320" s="131"/>
      <c r="FA320" s="131"/>
      <c r="FB320" s="385"/>
      <c r="FC320" s="385"/>
      <c r="FD320" s="131"/>
      <c r="FE320" s="131"/>
      <c r="FF320" s="131"/>
      <c r="FG320" s="385"/>
      <c r="FH320" s="385"/>
      <c r="FI320" s="131"/>
      <c r="FJ320" s="131"/>
      <c r="FK320" s="131"/>
      <c r="FL320" s="385"/>
      <c r="FM320" s="385"/>
      <c r="FN320" s="131"/>
      <c r="FO320" s="131"/>
      <c r="FP320" s="131"/>
      <c r="FQ320" s="385"/>
      <c r="FR320" s="385"/>
      <c r="FS320" s="131"/>
      <c r="FT320" s="131"/>
      <c r="FU320" s="131"/>
      <c r="FV320" s="385"/>
      <c r="FW320" s="385"/>
      <c r="FX320" s="131"/>
      <c r="FY320" s="131"/>
      <c r="FZ320" s="131"/>
      <c r="GA320" s="385"/>
      <c r="GB320" s="385"/>
      <c r="GC320" s="131"/>
      <c r="GD320" s="131"/>
      <c r="GE320" s="131"/>
      <c r="GF320" s="385"/>
      <c r="GG320" s="385"/>
      <c r="GH320" s="131"/>
      <c r="GI320" s="131"/>
      <c r="GJ320" s="131"/>
      <c r="GK320" s="385"/>
      <c r="GL320" s="385"/>
      <c r="GM320" s="131"/>
      <c r="GN320" s="131"/>
      <c r="GO320" s="131"/>
      <c r="GP320" s="385"/>
      <c r="GQ320" s="385"/>
      <c r="GR320" s="131"/>
      <c r="GS320" s="131"/>
      <c r="GT320" s="131"/>
      <c r="GU320" s="385"/>
      <c r="GV320" s="385"/>
      <c r="GW320" s="131"/>
      <c r="GX320" s="131"/>
      <c r="GY320" s="131"/>
      <c r="GZ320" s="385"/>
      <c r="HA320" s="385"/>
      <c r="HB320" s="131"/>
      <c r="HC320" s="131"/>
      <c r="HD320" s="131"/>
      <c r="HE320" s="385"/>
      <c r="HF320" s="385"/>
      <c r="HG320" s="131"/>
      <c r="HH320" s="131"/>
      <c r="HI320" s="131"/>
      <c r="HJ320" s="385"/>
      <c r="HK320" s="385"/>
      <c r="HL320" s="131"/>
      <c r="HM320" s="131"/>
      <c r="HN320" s="131"/>
      <c r="HO320" s="385"/>
      <c r="HP320" s="385"/>
      <c r="HQ320" s="131"/>
      <c r="HR320" s="131"/>
      <c r="HS320" s="131"/>
      <c r="HT320" s="385"/>
      <c r="HU320" s="385"/>
      <c r="HV320" s="131"/>
      <c r="HW320" s="131"/>
      <c r="HX320" s="131"/>
      <c r="HY320" s="385"/>
      <c r="HZ320" s="385"/>
      <c r="IA320" s="131"/>
      <c r="IB320" s="131"/>
      <c r="IC320" s="131"/>
      <c r="ID320" s="385"/>
      <c r="IE320" s="385"/>
      <c r="IF320" s="131"/>
      <c r="IG320" s="131"/>
      <c r="IH320" s="131"/>
      <c r="II320" s="385"/>
      <c r="IJ320" s="385"/>
      <c r="IK320" s="131"/>
      <c r="IL320" s="131"/>
      <c r="IM320" s="131"/>
      <c r="IN320" s="385"/>
      <c r="IO320" s="385"/>
      <c r="IP320" s="131"/>
      <c r="IQ320" s="131"/>
      <c r="IR320" s="131"/>
      <c r="IS320" s="385"/>
      <c r="IT320" s="385"/>
      <c r="IU320" s="131"/>
      <c r="IV320" s="131"/>
      <c r="IW320" s="131"/>
      <c r="IX320" s="385"/>
      <c r="IY320" s="386"/>
      <c r="IZ320" s="198"/>
      <c r="JA320" s="378"/>
      <c r="JB320" s="256"/>
      <c r="JC320" s="256"/>
    </row>
    <row r="321" spans="1:263" s="3" customFormat="1" x14ac:dyDescent="0.35">
      <c r="A321" s="198"/>
      <c r="B321" s="359"/>
      <c r="C321" s="239"/>
      <c r="D321" s="102"/>
      <c r="E321" s="102"/>
      <c r="F321" s="384"/>
      <c r="G321" s="131"/>
      <c r="H321" s="325"/>
      <c r="I321" s="202"/>
      <c r="J321" s="324"/>
      <c r="K321" s="131"/>
      <c r="L321" s="131"/>
      <c r="M321" s="385"/>
      <c r="N321" s="385"/>
      <c r="O321" s="131"/>
      <c r="P321" s="131"/>
      <c r="Q321" s="131"/>
      <c r="R321" s="385"/>
      <c r="S321" s="385"/>
      <c r="T321" s="131"/>
      <c r="U321" s="131"/>
      <c r="V321" s="131"/>
      <c r="W321" s="385"/>
      <c r="X321" s="385"/>
      <c r="Y321" s="131"/>
      <c r="Z321" s="131"/>
      <c r="AA321" s="131"/>
      <c r="AB321" s="385"/>
      <c r="AC321" s="385"/>
      <c r="AD321" s="131"/>
      <c r="AE321" s="131"/>
      <c r="AF321" s="131"/>
      <c r="AG321" s="385"/>
      <c r="AH321" s="385"/>
      <c r="AI321" s="131"/>
      <c r="AJ321" s="131"/>
      <c r="AK321" s="131"/>
      <c r="AL321" s="385"/>
      <c r="AM321" s="385"/>
      <c r="AN321" s="131"/>
      <c r="AO321" s="131"/>
      <c r="AP321" s="131"/>
      <c r="AQ321" s="385"/>
      <c r="AR321" s="385"/>
      <c r="AS321" s="131"/>
      <c r="AT321" s="131"/>
      <c r="AU321" s="131"/>
      <c r="AV321" s="385"/>
      <c r="AW321" s="385"/>
      <c r="AX321" s="131"/>
      <c r="AY321" s="131"/>
      <c r="AZ321" s="131"/>
      <c r="BA321" s="385"/>
      <c r="BB321" s="385"/>
      <c r="BC321" s="131"/>
      <c r="BD321" s="131"/>
      <c r="BE321" s="131"/>
      <c r="BF321" s="385"/>
      <c r="BG321" s="385"/>
      <c r="BH321" s="131"/>
      <c r="BI321" s="131"/>
      <c r="BJ321" s="131"/>
      <c r="BK321" s="385"/>
      <c r="BL321" s="385"/>
      <c r="BM321" s="131"/>
      <c r="BN321" s="131"/>
      <c r="BO321" s="131"/>
      <c r="BP321" s="385"/>
      <c r="BQ321" s="385"/>
      <c r="BR321" s="131"/>
      <c r="BS321" s="131"/>
      <c r="BT321" s="131"/>
      <c r="BU321" s="385"/>
      <c r="BV321" s="385"/>
      <c r="BW321" s="131"/>
      <c r="BX321" s="131"/>
      <c r="BY321" s="131"/>
      <c r="BZ321" s="385"/>
      <c r="CA321" s="385"/>
      <c r="CB321" s="131"/>
      <c r="CC321" s="131"/>
      <c r="CD321" s="131"/>
      <c r="CE321" s="385"/>
      <c r="CF321" s="385"/>
      <c r="CG321" s="131"/>
      <c r="CH321" s="131"/>
      <c r="CI321" s="131"/>
      <c r="CJ321" s="385"/>
      <c r="CK321" s="385"/>
      <c r="CL321" s="131"/>
      <c r="CM321" s="131"/>
      <c r="CN321" s="131"/>
      <c r="CO321" s="385"/>
      <c r="CP321" s="385"/>
      <c r="CQ321" s="131"/>
      <c r="CR321" s="131"/>
      <c r="CS321" s="131"/>
      <c r="CT321" s="385"/>
      <c r="CU321" s="385"/>
      <c r="CV321" s="131"/>
      <c r="CW321" s="131"/>
      <c r="CX321" s="131"/>
      <c r="CY321" s="385"/>
      <c r="CZ321" s="385"/>
      <c r="DA321" s="131"/>
      <c r="DB321" s="131"/>
      <c r="DC321" s="131"/>
      <c r="DD321" s="385"/>
      <c r="DE321" s="385"/>
      <c r="DF321" s="131"/>
      <c r="DG321" s="131"/>
      <c r="DH321" s="131"/>
      <c r="DI321" s="385"/>
      <c r="DJ321" s="385"/>
      <c r="DK321" s="131"/>
      <c r="DL321" s="131"/>
      <c r="DM321" s="131"/>
      <c r="DN321" s="385"/>
      <c r="DO321" s="385"/>
      <c r="DP321" s="131"/>
      <c r="DQ321" s="131"/>
      <c r="DR321" s="131"/>
      <c r="DS321" s="385"/>
      <c r="DT321" s="385"/>
      <c r="DU321" s="131"/>
      <c r="DV321" s="131"/>
      <c r="DW321" s="131"/>
      <c r="DX321" s="385"/>
      <c r="DY321" s="385"/>
      <c r="DZ321" s="131"/>
      <c r="EA321" s="131"/>
      <c r="EB321" s="131"/>
      <c r="EC321" s="385"/>
      <c r="ED321" s="385"/>
      <c r="EE321" s="131"/>
      <c r="EF321" s="131"/>
      <c r="EG321" s="131"/>
      <c r="EH321" s="385"/>
      <c r="EI321" s="385"/>
      <c r="EJ321" s="131"/>
      <c r="EK321" s="131"/>
      <c r="EL321" s="131"/>
      <c r="EM321" s="385"/>
      <c r="EN321" s="385"/>
      <c r="EO321" s="131"/>
      <c r="EP321" s="131"/>
      <c r="EQ321" s="131"/>
      <c r="ER321" s="385"/>
      <c r="ES321" s="385"/>
      <c r="ET321" s="131"/>
      <c r="EU321" s="131"/>
      <c r="EV321" s="131"/>
      <c r="EW321" s="385"/>
      <c r="EX321" s="385"/>
      <c r="EY321" s="131"/>
      <c r="EZ321" s="131"/>
      <c r="FA321" s="131"/>
      <c r="FB321" s="385"/>
      <c r="FC321" s="385"/>
      <c r="FD321" s="131"/>
      <c r="FE321" s="131"/>
      <c r="FF321" s="131"/>
      <c r="FG321" s="385"/>
      <c r="FH321" s="385"/>
      <c r="FI321" s="131"/>
      <c r="FJ321" s="131"/>
      <c r="FK321" s="131"/>
      <c r="FL321" s="385"/>
      <c r="FM321" s="385"/>
      <c r="FN321" s="131"/>
      <c r="FO321" s="131"/>
      <c r="FP321" s="131"/>
      <c r="FQ321" s="385"/>
      <c r="FR321" s="385"/>
      <c r="FS321" s="131"/>
      <c r="FT321" s="131"/>
      <c r="FU321" s="131"/>
      <c r="FV321" s="385"/>
      <c r="FW321" s="385"/>
      <c r="FX321" s="131"/>
      <c r="FY321" s="131"/>
      <c r="FZ321" s="131"/>
      <c r="GA321" s="385"/>
      <c r="GB321" s="385"/>
      <c r="GC321" s="131"/>
      <c r="GD321" s="131"/>
      <c r="GE321" s="131"/>
      <c r="GF321" s="385"/>
      <c r="GG321" s="385"/>
      <c r="GH321" s="131"/>
      <c r="GI321" s="131"/>
      <c r="GJ321" s="131"/>
      <c r="GK321" s="385"/>
      <c r="GL321" s="385"/>
      <c r="GM321" s="131"/>
      <c r="GN321" s="131"/>
      <c r="GO321" s="131"/>
      <c r="GP321" s="385"/>
      <c r="GQ321" s="385"/>
      <c r="GR321" s="131"/>
      <c r="GS321" s="131"/>
      <c r="GT321" s="131"/>
      <c r="GU321" s="385"/>
      <c r="GV321" s="385"/>
      <c r="GW321" s="131"/>
      <c r="GX321" s="131"/>
      <c r="GY321" s="131"/>
      <c r="GZ321" s="385"/>
      <c r="HA321" s="385"/>
      <c r="HB321" s="131"/>
      <c r="HC321" s="131"/>
      <c r="HD321" s="131"/>
      <c r="HE321" s="385"/>
      <c r="HF321" s="385"/>
      <c r="HG321" s="131"/>
      <c r="HH321" s="131"/>
      <c r="HI321" s="131"/>
      <c r="HJ321" s="385"/>
      <c r="HK321" s="385"/>
      <c r="HL321" s="131"/>
      <c r="HM321" s="131"/>
      <c r="HN321" s="131"/>
      <c r="HO321" s="385"/>
      <c r="HP321" s="385"/>
      <c r="HQ321" s="131"/>
      <c r="HR321" s="131"/>
      <c r="HS321" s="131"/>
      <c r="HT321" s="385"/>
      <c r="HU321" s="385"/>
      <c r="HV321" s="131"/>
      <c r="HW321" s="131"/>
      <c r="HX321" s="131"/>
      <c r="HY321" s="385"/>
      <c r="HZ321" s="385"/>
      <c r="IA321" s="131"/>
      <c r="IB321" s="131"/>
      <c r="IC321" s="131"/>
      <c r="ID321" s="385"/>
      <c r="IE321" s="385"/>
      <c r="IF321" s="131"/>
      <c r="IG321" s="131"/>
      <c r="IH321" s="131"/>
      <c r="II321" s="385"/>
      <c r="IJ321" s="385"/>
      <c r="IK321" s="131"/>
      <c r="IL321" s="131"/>
      <c r="IM321" s="131"/>
      <c r="IN321" s="385"/>
      <c r="IO321" s="385"/>
      <c r="IP321" s="131"/>
      <c r="IQ321" s="131"/>
      <c r="IR321" s="131"/>
      <c r="IS321" s="385"/>
      <c r="IT321" s="385"/>
      <c r="IU321" s="131"/>
      <c r="IV321" s="131"/>
      <c r="IW321" s="131"/>
      <c r="IX321" s="385"/>
      <c r="IY321" s="386"/>
      <c r="IZ321" s="198"/>
      <c r="JA321" s="378"/>
      <c r="JB321" s="256"/>
      <c r="JC321" s="256"/>
    </row>
    <row r="322" spans="1:263" s="3" customFormat="1" ht="15" thickBot="1" x14ac:dyDescent="0.4">
      <c r="A322" s="198"/>
      <c r="B322" s="359"/>
      <c r="C322" s="239"/>
      <c r="D322" s="102"/>
      <c r="E322" s="102"/>
      <c r="F322" s="384"/>
      <c r="G322" s="131"/>
      <c r="H322" s="325"/>
      <c r="I322" s="202"/>
      <c r="J322" s="324"/>
      <c r="K322" s="131"/>
      <c r="L322" s="131"/>
      <c r="M322" s="385"/>
      <c r="N322" s="385"/>
      <c r="O322" s="131"/>
      <c r="P322" s="131"/>
      <c r="Q322" s="131"/>
      <c r="R322" s="385"/>
      <c r="S322" s="385"/>
      <c r="T322" s="131"/>
      <c r="U322" s="131"/>
      <c r="V322" s="131"/>
      <c r="W322" s="385"/>
      <c r="X322" s="385"/>
      <c r="Y322" s="131"/>
      <c r="Z322" s="131"/>
      <c r="AA322" s="131"/>
      <c r="AB322" s="385"/>
      <c r="AC322" s="385"/>
      <c r="AD322" s="131"/>
      <c r="AE322" s="131"/>
      <c r="AF322" s="131"/>
      <c r="AG322" s="385"/>
      <c r="AH322" s="385"/>
      <c r="AI322" s="131"/>
      <c r="AJ322" s="131"/>
      <c r="AK322" s="131"/>
      <c r="AL322" s="385"/>
      <c r="AM322" s="385"/>
      <c r="AN322" s="131"/>
      <c r="AO322" s="131"/>
      <c r="AP322" s="131"/>
      <c r="AQ322" s="385"/>
      <c r="AR322" s="385"/>
      <c r="AS322" s="131"/>
      <c r="AT322" s="131"/>
      <c r="AU322" s="131"/>
      <c r="AV322" s="385"/>
      <c r="AW322" s="385"/>
      <c r="AX322" s="131"/>
      <c r="AY322" s="131"/>
      <c r="AZ322" s="131"/>
      <c r="BA322" s="385"/>
      <c r="BB322" s="385"/>
      <c r="BC322" s="131"/>
      <c r="BD322" s="131"/>
      <c r="BE322" s="131"/>
      <c r="BF322" s="385"/>
      <c r="BG322" s="385"/>
      <c r="BH322" s="131"/>
      <c r="BI322" s="131"/>
      <c r="BJ322" s="131"/>
      <c r="BK322" s="385"/>
      <c r="BL322" s="385"/>
      <c r="BM322" s="131"/>
      <c r="BN322" s="131"/>
      <c r="BO322" s="131"/>
      <c r="BP322" s="385"/>
      <c r="BQ322" s="385"/>
      <c r="BR322" s="131"/>
      <c r="BS322" s="131"/>
      <c r="BT322" s="131"/>
      <c r="BU322" s="385"/>
      <c r="BV322" s="385"/>
      <c r="BW322" s="131"/>
      <c r="BX322" s="131"/>
      <c r="BY322" s="131"/>
      <c r="BZ322" s="385"/>
      <c r="CA322" s="385"/>
      <c r="CB322" s="131"/>
      <c r="CC322" s="131"/>
      <c r="CD322" s="131"/>
      <c r="CE322" s="385"/>
      <c r="CF322" s="385"/>
      <c r="CG322" s="131"/>
      <c r="CH322" s="131"/>
      <c r="CI322" s="131"/>
      <c r="CJ322" s="385"/>
      <c r="CK322" s="385"/>
      <c r="CL322" s="131"/>
      <c r="CM322" s="131"/>
      <c r="CN322" s="131"/>
      <c r="CO322" s="385"/>
      <c r="CP322" s="385"/>
      <c r="CQ322" s="131"/>
      <c r="CR322" s="131"/>
      <c r="CS322" s="131"/>
      <c r="CT322" s="385"/>
      <c r="CU322" s="385"/>
      <c r="CV322" s="131"/>
      <c r="CW322" s="131"/>
      <c r="CX322" s="131"/>
      <c r="CY322" s="385"/>
      <c r="CZ322" s="385"/>
      <c r="DA322" s="131"/>
      <c r="DB322" s="131"/>
      <c r="DC322" s="131"/>
      <c r="DD322" s="385"/>
      <c r="DE322" s="385"/>
      <c r="DF322" s="131"/>
      <c r="DG322" s="131"/>
      <c r="DH322" s="131"/>
      <c r="DI322" s="385"/>
      <c r="DJ322" s="385"/>
      <c r="DK322" s="131"/>
      <c r="DL322" s="131"/>
      <c r="DM322" s="131"/>
      <c r="DN322" s="385"/>
      <c r="DO322" s="385"/>
      <c r="DP322" s="131"/>
      <c r="DQ322" s="131"/>
      <c r="DR322" s="131"/>
      <c r="DS322" s="385"/>
      <c r="DT322" s="385"/>
      <c r="DU322" s="131"/>
      <c r="DV322" s="131"/>
      <c r="DW322" s="131"/>
      <c r="DX322" s="385"/>
      <c r="DY322" s="385"/>
      <c r="DZ322" s="131"/>
      <c r="EA322" s="131"/>
      <c r="EB322" s="131"/>
      <c r="EC322" s="385"/>
      <c r="ED322" s="385"/>
      <c r="EE322" s="131"/>
      <c r="EF322" s="131"/>
      <c r="EG322" s="131"/>
      <c r="EH322" s="385"/>
      <c r="EI322" s="385"/>
      <c r="EJ322" s="131"/>
      <c r="EK322" s="131"/>
      <c r="EL322" s="131"/>
      <c r="EM322" s="385"/>
      <c r="EN322" s="385"/>
      <c r="EO322" s="131"/>
      <c r="EP322" s="131"/>
      <c r="EQ322" s="131"/>
      <c r="ER322" s="385"/>
      <c r="ES322" s="385"/>
      <c r="ET322" s="131"/>
      <c r="EU322" s="131"/>
      <c r="EV322" s="131"/>
      <c r="EW322" s="385"/>
      <c r="EX322" s="385"/>
      <c r="EY322" s="131"/>
      <c r="EZ322" s="131"/>
      <c r="FA322" s="131"/>
      <c r="FB322" s="385"/>
      <c r="FC322" s="385"/>
      <c r="FD322" s="131"/>
      <c r="FE322" s="131"/>
      <c r="FF322" s="131"/>
      <c r="FG322" s="385"/>
      <c r="FH322" s="385"/>
      <c r="FI322" s="131"/>
      <c r="FJ322" s="131"/>
      <c r="FK322" s="131"/>
      <c r="FL322" s="385"/>
      <c r="FM322" s="385"/>
      <c r="FN322" s="131"/>
      <c r="FO322" s="131"/>
      <c r="FP322" s="131"/>
      <c r="FQ322" s="385"/>
      <c r="FR322" s="385"/>
      <c r="FS322" s="131"/>
      <c r="FT322" s="131"/>
      <c r="FU322" s="131"/>
      <c r="FV322" s="385"/>
      <c r="FW322" s="385"/>
      <c r="FX322" s="131"/>
      <c r="FY322" s="131"/>
      <c r="FZ322" s="131"/>
      <c r="GA322" s="385"/>
      <c r="GB322" s="385"/>
      <c r="GC322" s="131"/>
      <c r="GD322" s="131"/>
      <c r="GE322" s="131"/>
      <c r="GF322" s="385"/>
      <c r="GG322" s="385"/>
      <c r="GH322" s="131"/>
      <c r="GI322" s="131"/>
      <c r="GJ322" s="131"/>
      <c r="GK322" s="385"/>
      <c r="GL322" s="385"/>
      <c r="GM322" s="131"/>
      <c r="GN322" s="131"/>
      <c r="GO322" s="131"/>
      <c r="GP322" s="385"/>
      <c r="GQ322" s="385"/>
      <c r="GR322" s="131"/>
      <c r="GS322" s="131"/>
      <c r="GT322" s="131"/>
      <c r="GU322" s="385"/>
      <c r="GV322" s="385"/>
      <c r="GW322" s="131"/>
      <c r="GX322" s="131"/>
      <c r="GY322" s="131"/>
      <c r="GZ322" s="385"/>
      <c r="HA322" s="385"/>
      <c r="HB322" s="131"/>
      <c r="HC322" s="131"/>
      <c r="HD322" s="131"/>
      <c r="HE322" s="385"/>
      <c r="HF322" s="385"/>
      <c r="HG322" s="131"/>
      <c r="HH322" s="131"/>
      <c r="HI322" s="131"/>
      <c r="HJ322" s="385"/>
      <c r="HK322" s="385"/>
      <c r="HL322" s="131"/>
      <c r="HM322" s="131"/>
      <c r="HN322" s="131"/>
      <c r="HO322" s="385"/>
      <c r="HP322" s="385"/>
      <c r="HQ322" s="131"/>
      <c r="HR322" s="131"/>
      <c r="HS322" s="131"/>
      <c r="HT322" s="385"/>
      <c r="HU322" s="385"/>
      <c r="HV322" s="131"/>
      <c r="HW322" s="131"/>
      <c r="HX322" s="131"/>
      <c r="HY322" s="385"/>
      <c r="HZ322" s="385"/>
      <c r="IA322" s="131"/>
      <c r="IB322" s="131"/>
      <c r="IC322" s="131"/>
      <c r="ID322" s="385"/>
      <c r="IE322" s="385"/>
      <c r="IF322" s="131"/>
      <c r="IG322" s="131"/>
      <c r="IH322" s="131"/>
      <c r="II322" s="385"/>
      <c r="IJ322" s="385"/>
      <c r="IK322" s="131"/>
      <c r="IL322" s="131"/>
      <c r="IM322" s="131"/>
      <c r="IN322" s="385"/>
      <c r="IO322" s="385"/>
      <c r="IP322" s="131"/>
      <c r="IQ322" s="131"/>
      <c r="IR322" s="131"/>
      <c r="IS322" s="385"/>
      <c r="IT322" s="385"/>
      <c r="IU322" s="131"/>
      <c r="IV322" s="131"/>
      <c r="IW322" s="131"/>
      <c r="IX322" s="385"/>
      <c r="IY322" s="386"/>
      <c r="IZ322" s="198"/>
      <c r="JA322" s="378"/>
      <c r="JB322" s="256"/>
      <c r="JC322" s="256"/>
    </row>
    <row r="323" spans="1:263" s="127" customFormat="1" ht="28.5" customHeight="1" thickBot="1" x14ac:dyDescent="0.4">
      <c r="A323" s="419"/>
      <c r="B323" s="420"/>
      <c r="C323" s="126" t="s">
        <v>527</v>
      </c>
      <c r="D323" s="248" t="s">
        <v>356</v>
      </c>
      <c r="E323" s="421"/>
      <c r="F323" s="286"/>
      <c r="G323" s="250"/>
      <c r="H323" s="422"/>
      <c r="I323" s="423"/>
      <c r="J323" s="424"/>
      <c r="K323" s="251"/>
      <c r="L323" s="251"/>
      <c r="M323" s="251"/>
      <c r="N323" s="251"/>
      <c r="O323" s="425"/>
      <c r="P323" s="251"/>
      <c r="Q323" s="251"/>
      <c r="R323" s="251"/>
      <c r="S323" s="251"/>
      <c r="T323" s="425"/>
      <c r="U323" s="251"/>
      <c r="V323" s="251"/>
      <c r="W323" s="251"/>
      <c r="X323" s="251"/>
      <c r="Y323" s="425"/>
      <c r="Z323" s="251"/>
      <c r="AA323" s="251"/>
      <c r="AB323" s="251"/>
      <c r="AC323" s="251"/>
      <c r="AD323" s="425"/>
      <c r="AE323" s="251"/>
      <c r="AF323" s="251"/>
      <c r="AG323" s="251"/>
      <c r="AH323" s="251"/>
      <c r="AI323" s="425"/>
      <c r="AJ323" s="251"/>
      <c r="AK323" s="251"/>
      <c r="AL323" s="251"/>
      <c r="AM323" s="251"/>
      <c r="AN323" s="425"/>
      <c r="AO323" s="251"/>
      <c r="AP323" s="251"/>
      <c r="AQ323" s="251"/>
      <c r="AR323" s="251"/>
      <c r="AS323" s="425"/>
      <c r="AT323" s="251"/>
      <c r="AU323" s="251"/>
      <c r="AV323" s="251"/>
      <c r="AW323" s="251"/>
      <c r="AX323" s="425"/>
      <c r="AY323" s="251"/>
      <c r="AZ323" s="251"/>
      <c r="BA323" s="251"/>
      <c r="BB323" s="251"/>
      <c r="BC323" s="425"/>
      <c r="BD323" s="251"/>
      <c r="BE323" s="251"/>
      <c r="BF323" s="251"/>
      <c r="BG323" s="251"/>
      <c r="BH323" s="425"/>
      <c r="BI323" s="251"/>
      <c r="BJ323" s="251"/>
      <c r="BK323" s="251"/>
      <c r="BL323" s="251"/>
      <c r="BM323" s="425"/>
      <c r="BN323" s="251"/>
      <c r="BO323" s="251"/>
      <c r="BP323" s="251"/>
      <c r="BQ323" s="251"/>
      <c r="BR323" s="425"/>
      <c r="BS323" s="251"/>
      <c r="BT323" s="251"/>
      <c r="BU323" s="251"/>
      <c r="BV323" s="251"/>
      <c r="BW323" s="425"/>
      <c r="BX323" s="251"/>
      <c r="BY323" s="251"/>
      <c r="BZ323" s="251"/>
      <c r="CA323" s="251"/>
      <c r="CB323" s="425"/>
      <c r="CC323" s="251"/>
      <c r="CD323" s="251"/>
      <c r="CE323" s="251"/>
      <c r="CF323" s="251"/>
      <c r="CG323" s="425"/>
      <c r="CH323" s="251"/>
      <c r="CI323" s="251"/>
      <c r="CJ323" s="251"/>
      <c r="CK323" s="251"/>
      <c r="CL323" s="425"/>
      <c r="CM323" s="251"/>
      <c r="CN323" s="251"/>
      <c r="CO323" s="251"/>
      <c r="CP323" s="251"/>
      <c r="CQ323" s="425"/>
      <c r="CR323" s="251"/>
      <c r="CS323" s="251"/>
      <c r="CT323" s="251"/>
      <c r="CU323" s="251"/>
      <c r="CV323" s="425"/>
      <c r="CW323" s="251"/>
      <c r="CX323" s="251"/>
      <c r="CY323" s="251"/>
      <c r="CZ323" s="251"/>
      <c r="DA323" s="425"/>
      <c r="DB323" s="251"/>
      <c r="DC323" s="251"/>
      <c r="DD323" s="251"/>
      <c r="DE323" s="251"/>
      <c r="DF323" s="425"/>
      <c r="DG323" s="251"/>
      <c r="DH323" s="251"/>
      <c r="DI323" s="251"/>
      <c r="DJ323" s="251"/>
      <c r="DK323" s="425"/>
      <c r="DL323" s="251"/>
      <c r="DM323" s="251"/>
      <c r="DN323" s="251"/>
      <c r="DO323" s="251"/>
      <c r="DP323" s="425"/>
      <c r="DQ323" s="251"/>
      <c r="DR323" s="251"/>
      <c r="DS323" s="251"/>
      <c r="DT323" s="251"/>
      <c r="DU323" s="425"/>
      <c r="DV323" s="251"/>
      <c r="DW323" s="251"/>
      <c r="DX323" s="251"/>
      <c r="DY323" s="251"/>
      <c r="DZ323" s="425"/>
      <c r="EA323" s="251"/>
      <c r="EB323" s="251"/>
      <c r="EC323" s="251"/>
      <c r="ED323" s="251"/>
      <c r="EE323" s="425"/>
      <c r="EF323" s="251"/>
      <c r="EG323" s="251"/>
      <c r="EH323" s="251"/>
      <c r="EI323" s="251"/>
      <c r="EJ323" s="425"/>
      <c r="EK323" s="251"/>
      <c r="EL323" s="251"/>
      <c r="EM323" s="251"/>
      <c r="EN323" s="251"/>
      <c r="EO323" s="425"/>
      <c r="EP323" s="251"/>
      <c r="EQ323" s="251"/>
      <c r="ER323" s="251"/>
      <c r="ES323" s="251"/>
      <c r="ET323" s="425"/>
      <c r="EU323" s="251"/>
      <c r="EV323" s="251"/>
      <c r="EW323" s="251"/>
      <c r="EX323" s="251"/>
      <c r="EY323" s="425"/>
      <c r="EZ323" s="251"/>
      <c r="FA323" s="251"/>
      <c r="FB323" s="251"/>
      <c r="FC323" s="251"/>
      <c r="FD323" s="425"/>
      <c r="FE323" s="251"/>
      <c r="FF323" s="251"/>
      <c r="FG323" s="251"/>
      <c r="FH323" s="251"/>
      <c r="FI323" s="425"/>
      <c r="FJ323" s="251"/>
      <c r="FK323" s="251"/>
      <c r="FL323" s="251"/>
      <c r="FM323" s="251"/>
      <c r="FN323" s="425"/>
      <c r="FO323" s="251"/>
      <c r="FP323" s="251"/>
      <c r="FQ323" s="251"/>
      <c r="FR323" s="251"/>
      <c r="FS323" s="425"/>
      <c r="FT323" s="251"/>
      <c r="FU323" s="251"/>
      <c r="FV323" s="251"/>
      <c r="FW323" s="251"/>
      <c r="FX323" s="425"/>
      <c r="FY323" s="251"/>
      <c r="FZ323" s="251"/>
      <c r="GA323" s="251"/>
      <c r="GB323" s="251"/>
      <c r="GC323" s="425"/>
      <c r="GD323" s="251"/>
      <c r="GE323" s="251"/>
      <c r="GF323" s="251"/>
      <c r="GG323" s="251"/>
      <c r="GH323" s="425"/>
      <c r="GI323" s="251"/>
      <c r="GJ323" s="251"/>
      <c r="GK323" s="251"/>
      <c r="GL323" s="251"/>
      <c r="GM323" s="425"/>
      <c r="GN323" s="251"/>
      <c r="GO323" s="251"/>
      <c r="GP323" s="251"/>
      <c r="GQ323" s="251"/>
      <c r="GR323" s="425"/>
      <c r="GS323" s="251"/>
      <c r="GT323" s="251"/>
      <c r="GU323" s="251"/>
      <c r="GV323" s="251"/>
      <c r="GW323" s="425"/>
      <c r="GX323" s="251"/>
      <c r="GY323" s="251"/>
      <c r="GZ323" s="251"/>
      <c r="HA323" s="251"/>
      <c r="HB323" s="425"/>
      <c r="HC323" s="251"/>
      <c r="HD323" s="251"/>
      <c r="HE323" s="251"/>
      <c r="HF323" s="251"/>
      <c r="HG323" s="425"/>
      <c r="HH323" s="251"/>
      <c r="HI323" s="251"/>
      <c r="HJ323" s="251"/>
      <c r="HK323" s="251"/>
      <c r="HL323" s="425"/>
      <c r="HM323" s="251"/>
      <c r="HN323" s="251"/>
      <c r="HO323" s="251"/>
      <c r="HP323" s="251"/>
      <c r="HQ323" s="425"/>
      <c r="HR323" s="251"/>
      <c r="HS323" s="251"/>
      <c r="HT323" s="251"/>
      <c r="HU323" s="251"/>
      <c r="HV323" s="425"/>
      <c r="HW323" s="251"/>
      <c r="HX323" s="251"/>
      <c r="HY323" s="251"/>
      <c r="HZ323" s="251"/>
      <c r="IA323" s="425"/>
      <c r="IB323" s="251"/>
      <c r="IC323" s="251"/>
      <c r="ID323" s="251"/>
      <c r="IE323" s="251"/>
      <c r="IF323" s="425"/>
      <c r="IG323" s="251"/>
      <c r="IH323" s="251"/>
      <c r="II323" s="251"/>
      <c r="IJ323" s="251"/>
      <c r="IK323" s="425"/>
      <c r="IL323" s="251"/>
      <c r="IM323" s="251"/>
      <c r="IN323" s="251"/>
      <c r="IO323" s="251"/>
      <c r="IP323" s="425"/>
      <c r="IQ323" s="251"/>
      <c r="IR323" s="251"/>
      <c r="IS323" s="251"/>
      <c r="IT323" s="251"/>
      <c r="IU323" s="425"/>
      <c r="IV323" s="251"/>
      <c r="IW323" s="251"/>
      <c r="IX323" s="251"/>
      <c r="IY323" s="426"/>
      <c r="IZ323" s="198"/>
      <c r="JA323" s="427"/>
      <c r="JB323" s="428"/>
      <c r="JC323" s="428"/>
    </row>
    <row r="324" spans="1:263" s="3" customFormat="1" x14ac:dyDescent="0.35">
      <c r="A324" s="198"/>
      <c r="B324" s="359"/>
      <c r="C324" s="239"/>
      <c r="D324" s="102"/>
      <c r="E324" s="102"/>
      <c r="F324" s="384"/>
      <c r="G324" s="131"/>
      <c r="H324" s="325"/>
      <c r="I324" s="202"/>
      <c r="J324" s="324"/>
      <c r="K324" s="131"/>
      <c r="L324" s="131"/>
      <c r="M324" s="385"/>
      <c r="N324" s="385"/>
      <c r="O324" s="131"/>
      <c r="P324" s="131"/>
      <c r="Q324" s="131"/>
      <c r="R324" s="385"/>
      <c r="S324" s="385"/>
      <c r="T324" s="131"/>
      <c r="U324" s="131"/>
      <c r="V324" s="131"/>
      <c r="W324" s="385"/>
      <c r="X324" s="385"/>
      <c r="Y324" s="131"/>
      <c r="Z324" s="131"/>
      <c r="AA324" s="131"/>
      <c r="AB324" s="385"/>
      <c r="AC324" s="385"/>
      <c r="AD324" s="131"/>
      <c r="AE324" s="131"/>
      <c r="AF324" s="131"/>
      <c r="AG324" s="385"/>
      <c r="AH324" s="385"/>
      <c r="AI324" s="131"/>
      <c r="AJ324" s="131"/>
      <c r="AK324" s="131"/>
      <c r="AL324" s="385"/>
      <c r="AM324" s="385"/>
      <c r="AN324" s="131"/>
      <c r="AO324" s="131"/>
      <c r="AP324" s="131"/>
      <c r="AQ324" s="385"/>
      <c r="AR324" s="385"/>
      <c r="AS324" s="131"/>
      <c r="AT324" s="131"/>
      <c r="AU324" s="131"/>
      <c r="AV324" s="385"/>
      <c r="AW324" s="385"/>
      <c r="AX324" s="131"/>
      <c r="AY324" s="131"/>
      <c r="AZ324" s="131"/>
      <c r="BA324" s="385"/>
      <c r="BB324" s="385"/>
      <c r="BC324" s="131"/>
      <c r="BD324" s="131"/>
      <c r="BE324" s="131"/>
      <c r="BF324" s="385"/>
      <c r="BG324" s="385"/>
      <c r="BH324" s="131"/>
      <c r="BI324" s="131"/>
      <c r="BJ324" s="131"/>
      <c r="BK324" s="385"/>
      <c r="BL324" s="385"/>
      <c r="BM324" s="131"/>
      <c r="BN324" s="131"/>
      <c r="BO324" s="131"/>
      <c r="BP324" s="385"/>
      <c r="BQ324" s="385"/>
      <c r="BR324" s="131"/>
      <c r="BS324" s="131"/>
      <c r="BT324" s="131"/>
      <c r="BU324" s="385"/>
      <c r="BV324" s="385"/>
      <c r="BW324" s="131"/>
      <c r="BX324" s="131"/>
      <c r="BY324" s="131"/>
      <c r="BZ324" s="385"/>
      <c r="CA324" s="385"/>
      <c r="CB324" s="131"/>
      <c r="CC324" s="131"/>
      <c r="CD324" s="131"/>
      <c r="CE324" s="385"/>
      <c r="CF324" s="385"/>
      <c r="CG324" s="131"/>
      <c r="CH324" s="131"/>
      <c r="CI324" s="131"/>
      <c r="CJ324" s="385"/>
      <c r="CK324" s="385"/>
      <c r="CL324" s="131"/>
      <c r="CM324" s="131"/>
      <c r="CN324" s="131"/>
      <c r="CO324" s="385"/>
      <c r="CP324" s="385"/>
      <c r="CQ324" s="131"/>
      <c r="CR324" s="131"/>
      <c r="CS324" s="131"/>
      <c r="CT324" s="385"/>
      <c r="CU324" s="385"/>
      <c r="CV324" s="131"/>
      <c r="CW324" s="131"/>
      <c r="CX324" s="131"/>
      <c r="CY324" s="385"/>
      <c r="CZ324" s="385"/>
      <c r="DA324" s="131"/>
      <c r="DB324" s="131"/>
      <c r="DC324" s="131"/>
      <c r="DD324" s="385"/>
      <c r="DE324" s="385"/>
      <c r="DF324" s="131"/>
      <c r="DG324" s="131"/>
      <c r="DH324" s="131"/>
      <c r="DI324" s="385"/>
      <c r="DJ324" s="385"/>
      <c r="DK324" s="131"/>
      <c r="DL324" s="131"/>
      <c r="DM324" s="131"/>
      <c r="DN324" s="385"/>
      <c r="DO324" s="385"/>
      <c r="DP324" s="131"/>
      <c r="DQ324" s="131"/>
      <c r="DR324" s="131"/>
      <c r="DS324" s="385"/>
      <c r="DT324" s="385"/>
      <c r="DU324" s="131"/>
      <c r="DV324" s="131"/>
      <c r="DW324" s="131"/>
      <c r="DX324" s="385"/>
      <c r="DY324" s="385"/>
      <c r="DZ324" s="131"/>
      <c r="EA324" s="131"/>
      <c r="EB324" s="131"/>
      <c r="EC324" s="385"/>
      <c r="ED324" s="385"/>
      <c r="EE324" s="131"/>
      <c r="EF324" s="131"/>
      <c r="EG324" s="131"/>
      <c r="EH324" s="385"/>
      <c r="EI324" s="385"/>
      <c r="EJ324" s="131"/>
      <c r="EK324" s="131"/>
      <c r="EL324" s="131"/>
      <c r="EM324" s="385"/>
      <c r="EN324" s="385"/>
      <c r="EO324" s="131"/>
      <c r="EP324" s="131"/>
      <c r="EQ324" s="131"/>
      <c r="ER324" s="385"/>
      <c r="ES324" s="385"/>
      <c r="ET324" s="131"/>
      <c r="EU324" s="131"/>
      <c r="EV324" s="131"/>
      <c r="EW324" s="385"/>
      <c r="EX324" s="385"/>
      <c r="EY324" s="131"/>
      <c r="EZ324" s="131"/>
      <c r="FA324" s="131"/>
      <c r="FB324" s="385"/>
      <c r="FC324" s="385"/>
      <c r="FD324" s="131"/>
      <c r="FE324" s="131"/>
      <c r="FF324" s="131"/>
      <c r="FG324" s="385"/>
      <c r="FH324" s="385"/>
      <c r="FI324" s="131"/>
      <c r="FJ324" s="131"/>
      <c r="FK324" s="131"/>
      <c r="FL324" s="385"/>
      <c r="FM324" s="385"/>
      <c r="FN324" s="131"/>
      <c r="FO324" s="131"/>
      <c r="FP324" s="131"/>
      <c r="FQ324" s="385"/>
      <c r="FR324" s="385"/>
      <c r="FS324" s="131"/>
      <c r="FT324" s="131"/>
      <c r="FU324" s="131"/>
      <c r="FV324" s="385"/>
      <c r="FW324" s="385"/>
      <c r="FX324" s="131"/>
      <c r="FY324" s="131"/>
      <c r="FZ324" s="131"/>
      <c r="GA324" s="385"/>
      <c r="GB324" s="385"/>
      <c r="GC324" s="131"/>
      <c r="GD324" s="131"/>
      <c r="GE324" s="131"/>
      <c r="GF324" s="385"/>
      <c r="GG324" s="385"/>
      <c r="GH324" s="131"/>
      <c r="GI324" s="131"/>
      <c r="GJ324" s="131"/>
      <c r="GK324" s="385"/>
      <c r="GL324" s="385"/>
      <c r="GM324" s="131"/>
      <c r="GN324" s="131"/>
      <c r="GO324" s="131"/>
      <c r="GP324" s="385"/>
      <c r="GQ324" s="385"/>
      <c r="GR324" s="131"/>
      <c r="GS324" s="131"/>
      <c r="GT324" s="131"/>
      <c r="GU324" s="385"/>
      <c r="GV324" s="385"/>
      <c r="GW324" s="131"/>
      <c r="GX324" s="131"/>
      <c r="GY324" s="131"/>
      <c r="GZ324" s="385"/>
      <c r="HA324" s="385"/>
      <c r="HB324" s="131"/>
      <c r="HC324" s="131"/>
      <c r="HD324" s="131"/>
      <c r="HE324" s="385"/>
      <c r="HF324" s="385"/>
      <c r="HG324" s="131"/>
      <c r="HH324" s="131"/>
      <c r="HI324" s="131"/>
      <c r="HJ324" s="385"/>
      <c r="HK324" s="385"/>
      <c r="HL324" s="131"/>
      <c r="HM324" s="131"/>
      <c r="HN324" s="131"/>
      <c r="HO324" s="385"/>
      <c r="HP324" s="385"/>
      <c r="HQ324" s="131"/>
      <c r="HR324" s="131"/>
      <c r="HS324" s="131"/>
      <c r="HT324" s="385"/>
      <c r="HU324" s="385"/>
      <c r="HV324" s="131"/>
      <c r="HW324" s="131"/>
      <c r="HX324" s="131"/>
      <c r="HY324" s="385"/>
      <c r="HZ324" s="385"/>
      <c r="IA324" s="131"/>
      <c r="IB324" s="131"/>
      <c r="IC324" s="131"/>
      <c r="ID324" s="385"/>
      <c r="IE324" s="385"/>
      <c r="IF324" s="131"/>
      <c r="IG324" s="131"/>
      <c r="IH324" s="131"/>
      <c r="II324" s="385"/>
      <c r="IJ324" s="385"/>
      <c r="IK324" s="131"/>
      <c r="IL324" s="131"/>
      <c r="IM324" s="131"/>
      <c r="IN324" s="385"/>
      <c r="IO324" s="385"/>
      <c r="IP324" s="131"/>
      <c r="IQ324" s="131"/>
      <c r="IR324" s="131"/>
      <c r="IS324" s="385"/>
      <c r="IT324" s="385"/>
      <c r="IU324" s="131"/>
      <c r="IV324" s="131"/>
      <c r="IW324" s="131"/>
      <c r="IX324" s="385"/>
      <c r="IY324" s="386"/>
      <c r="IZ324" s="198"/>
      <c r="JA324" s="378"/>
      <c r="JB324" s="256"/>
      <c r="JC324" s="256"/>
    </row>
    <row r="325" spans="1:263" s="3" customFormat="1" x14ac:dyDescent="0.35">
      <c r="A325" s="198"/>
      <c r="B325" s="359"/>
      <c r="C325" s="126" t="s">
        <v>528</v>
      </c>
      <c r="D325" s="102" t="s">
        <v>529</v>
      </c>
      <c r="E325" s="102"/>
      <c r="F325" s="285"/>
      <c r="G325" s="110"/>
      <c r="H325" s="325"/>
      <c r="I325" s="202"/>
      <c r="J325" s="324"/>
      <c r="K325" s="131"/>
      <c r="L325" s="429"/>
      <c r="M325" s="385"/>
      <c r="N325" s="385"/>
      <c r="O325" s="131"/>
      <c r="P325" s="131"/>
      <c r="Q325" s="429"/>
      <c r="R325" s="385"/>
      <c r="S325" s="385"/>
      <c r="T325" s="131"/>
      <c r="U325" s="131"/>
      <c r="V325" s="429"/>
      <c r="W325" s="385"/>
      <c r="X325" s="385"/>
      <c r="Y325" s="131"/>
      <c r="Z325" s="131"/>
      <c r="AA325" s="429"/>
      <c r="AB325" s="385"/>
      <c r="AC325" s="385"/>
      <c r="AD325" s="131"/>
      <c r="AE325" s="131"/>
      <c r="AF325" s="429"/>
      <c r="AG325" s="385"/>
      <c r="AH325" s="385"/>
      <c r="AI325" s="131"/>
      <c r="AJ325" s="131"/>
      <c r="AK325" s="429"/>
      <c r="AL325" s="385"/>
      <c r="AM325" s="385"/>
      <c r="AN325" s="131"/>
      <c r="AO325" s="131"/>
      <c r="AP325" s="429"/>
      <c r="AQ325" s="385"/>
      <c r="AR325" s="385"/>
      <c r="AS325" s="131"/>
      <c r="AT325" s="131"/>
      <c r="AU325" s="429"/>
      <c r="AV325" s="385"/>
      <c r="AW325" s="385"/>
      <c r="AX325" s="131"/>
      <c r="AY325" s="131"/>
      <c r="AZ325" s="429"/>
      <c r="BA325" s="385"/>
      <c r="BB325" s="385"/>
      <c r="BC325" s="131"/>
      <c r="BD325" s="131"/>
      <c r="BE325" s="429"/>
      <c r="BF325" s="385"/>
      <c r="BG325" s="385"/>
      <c r="BH325" s="131"/>
      <c r="BI325" s="131"/>
      <c r="BJ325" s="429"/>
      <c r="BK325" s="385"/>
      <c r="BL325" s="385"/>
      <c r="BM325" s="131"/>
      <c r="BN325" s="131"/>
      <c r="BO325" s="429"/>
      <c r="BP325" s="385"/>
      <c r="BQ325" s="385"/>
      <c r="BR325" s="131"/>
      <c r="BS325" s="131"/>
      <c r="BT325" s="429"/>
      <c r="BU325" s="385"/>
      <c r="BV325" s="385"/>
      <c r="BW325" s="131"/>
      <c r="BX325" s="131"/>
      <c r="BY325" s="429"/>
      <c r="BZ325" s="385"/>
      <c r="CA325" s="385"/>
      <c r="CB325" s="131"/>
      <c r="CC325" s="131"/>
      <c r="CD325" s="429"/>
      <c r="CE325" s="385"/>
      <c r="CF325" s="385"/>
      <c r="CG325" s="131"/>
      <c r="CH325" s="131"/>
      <c r="CI325" s="429"/>
      <c r="CJ325" s="385"/>
      <c r="CK325" s="385"/>
      <c r="CL325" s="131"/>
      <c r="CM325" s="131"/>
      <c r="CN325" s="429"/>
      <c r="CO325" s="385"/>
      <c r="CP325" s="385"/>
      <c r="CQ325" s="131"/>
      <c r="CR325" s="131"/>
      <c r="CS325" s="429"/>
      <c r="CT325" s="385"/>
      <c r="CU325" s="385"/>
      <c r="CV325" s="131"/>
      <c r="CW325" s="131"/>
      <c r="CX325" s="429"/>
      <c r="CY325" s="385"/>
      <c r="CZ325" s="385"/>
      <c r="DA325" s="131"/>
      <c r="DB325" s="131"/>
      <c r="DC325" s="429"/>
      <c r="DD325" s="385"/>
      <c r="DE325" s="385"/>
      <c r="DF325" s="131"/>
      <c r="DG325" s="131"/>
      <c r="DH325" s="429"/>
      <c r="DI325" s="385"/>
      <c r="DJ325" s="385"/>
      <c r="DK325" s="131"/>
      <c r="DL325" s="131"/>
      <c r="DM325" s="429"/>
      <c r="DN325" s="385"/>
      <c r="DO325" s="385"/>
      <c r="DP325" s="131"/>
      <c r="DQ325" s="131"/>
      <c r="DR325" s="429"/>
      <c r="DS325" s="385"/>
      <c r="DT325" s="385"/>
      <c r="DU325" s="131"/>
      <c r="DV325" s="131"/>
      <c r="DW325" s="429"/>
      <c r="DX325" s="385"/>
      <c r="DY325" s="385"/>
      <c r="DZ325" s="131"/>
      <c r="EA325" s="131"/>
      <c r="EB325" s="429"/>
      <c r="EC325" s="385"/>
      <c r="ED325" s="385"/>
      <c r="EE325" s="131"/>
      <c r="EF325" s="131"/>
      <c r="EG325" s="429"/>
      <c r="EH325" s="385"/>
      <c r="EI325" s="385"/>
      <c r="EJ325" s="131"/>
      <c r="EK325" s="131"/>
      <c r="EL325" s="429"/>
      <c r="EM325" s="385"/>
      <c r="EN325" s="385"/>
      <c r="EO325" s="131"/>
      <c r="EP325" s="131"/>
      <c r="EQ325" s="429"/>
      <c r="ER325" s="385"/>
      <c r="ES325" s="385"/>
      <c r="ET325" s="131"/>
      <c r="EU325" s="131"/>
      <c r="EV325" s="429"/>
      <c r="EW325" s="385"/>
      <c r="EX325" s="385"/>
      <c r="EY325" s="131"/>
      <c r="EZ325" s="131"/>
      <c r="FA325" s="429"/>
      <c r="FB325" s="385"/>
      <c r="FC325" s="385"/>
      <c r="FD325" s="131"/>
      <c r="FE325" s="131"/>
      <c r="FF325" s="429"/>
      <c r="FG325" s="385"/>
      <c r="FH325" s="385"/>
      <c r="FI325" s="131"/>
      <c r="FJ325" s="131"/>
      <c r="FK325" s="429"/>
      <c r="FL325" s="385"/>
      <c r="FM325" s="385"/>
      <c r="FN325" s="131"/>
      <c r="FO325" s="131"/>
      <c r="FP325" s="429"/>
      <c r="FQ325" s="385"/>
      <c r="FR325" s="385"/>
      <c r="FS325" s="131"/>
      <c r="FT325" s="131"/>
      <c r="FU325" s="429"/>
      <c r="FV325" s="385"/>
      <c r="FW325" s="385"/>
      <c r="FX325" s="131"/>
      <c r="FY325" s="131"/>
      <c r="FZ325" s="429"/>
      <c r="GA325" s="385"/>
      <c r="GB325" s="385"/>
      <c r="GC325" s="131"/>
      <c r="GD325" s="131"/>
      <c r="GE325" s="429"/>
      <c r="GF325" s="385"/>
      <c r="GG325" s="385"/>
      <c r="GH325" s="131"/>
      <c r="GI325" s="131"/>
      <c r="GJ325" s="429"/>
      <c r="GK325" s="385"/>
      <c r="GL325" s="385"/>
      <c r="GM325" s="131"/>
      <c r="GN325" s="131"/>
      <c r="GO325" s="429"/>
      <c r="GP325" s="385"/>
      <c r="GQ325" s="385"/>
      <c r="GR325" s="131"/>
      <c r="GS325" s="131"/>
      <c r="GT325" s="429"/>
      <c r="GU325" s="385"/>
      <c r="GV325" s="385"/>
      <c r="GW325" s="131"/>
      <c r="GX325" s="131"/>
      <c r="GY325" s="429"/>
      <c r="GZ325" s="385"/>
      <c r="HA325" s="385"/>
      <c r="HB325" s="131"/>
      <c r="HC325" s="131"/>
      <c r="HD325" s="429"/>
      <c r="HE325" s="385"/>
      <c r="HF325" s="385"/>
      <c r="HG325" s="131"/>
      <c r="HH325" s="131"/>
      <c r="HI325" s="429"/>
      <c r="HJ325" s="385"/>
      <c r="HK325" s="385"/>
      <c r="HL325" s="131"/>
      <c r="HM325" s="131"/>
      <c r="HN325" s="429"/>
      <c r="HO325" s="385"/>
      <c r="HP325" s="385"/>
      <c r="HQ325" s="131"/>
      <c r="HR325" s="131"/>
      <c r="HS325" s="429"/>
      <c r="HT325" s="385"/>
      <c r="HU325" s="385"/>
      <c r="HV325" s="131"/>
      <c r="HW325" s="131"/>
      <c r="HX325" s="429"/>
      <c r="HY325" s="385"/>
      <c r="HZ325" s="385"/>
      <c r="IA325" s="131"/>
      <c r="IB325" s="131"/>
      <c r="IC325" s="429"/>
      <c r="ID325" s="385"/>
      <c r="IE325" s="385"/>
      <c r="IF325" s="131"/>
      <c r="IG325" s="131"/>
      <c r="IH325" s="429"/>
      <c r="II325" s="385"/>
      <c r="IJ325" s="385"/>
      <c r="IK325" s="131"/>
      <c r="IL325" s="131"/>
      <c r="IM325" s="429"/>
      <c r="IN325" s="385"/>
      <c r="IO325" s="385"/>
      <c r="IP325" s="131"/>
      <c r="IQ325" s="131"/>
      <c r="IR325" s="429"/>
      <c r="IS325" s="385"/>
      <c r="IT325" s="385"/>
      <c r="IU325" s="131"/>
      <c r="IV325" s="131"/>
      <c r="IW325" s="429"/>
      <c r="IX325" s="385"/>
      <c r="IY325" s="386"/>
      <c r="IZ325" s="198"/>
      <c r="JA325" s="378"/>
      <c r="JB325" s="256"/>
      <c r="JC325" s="256"/>
    </row>
    <row r="326" spans="1:263" s="3" customFormat="1" x14ac:dyDescent="0.35">
      <c r="A326" s="198"/>
      <c r="B326" s="359"/>
      <c r="C326" s="239"/>
      <c r="D326" s="104"/>
      <c r="E326" s="102"/>
      <c r="F326" s="384"/>
      <c r="G326" s="131"/>
      <c r="H326" s="325"/>
      <c r="I326" s="202"/>
      <c r="J326" s="324"/>
      <c r="K326" s="131"/>
      <c r="L326" s="131"/>
      <c r="M326" s="385"/>
      <c r="N326" s="385"/>
      <c r="O326" s="131"/>
      <c r="P326" s="131"/>
      <c r="Q326" s="131"/>
      <c r="R326" s="385"/>
      <c r="S326" s="385"/>
      <c r="T326" s="131"/>
      <c r="U326" s="131"/>
      <c r="V326" s="131"/>
      <c r="W326" s="385"/>
      <c r="X326" s="385"/>
      <c r="Y326" s="131"/>
      <c r="Z326" s="131"/>
      <c r="AA326" s="131"/>
      <c r="AB326" s="385"/>
      <c r="AC326" s="385"/>
      <c r="AD326" s="131"/>
      <c r="AE326" s="131"/>
      <c r="AF326" s="131"/>
      <c r="AG326" s="385"/>
      <c r="AH326" s="385"/>
      <c r="AI326" s="131"/>
      <c r="AJ326" s="131"/>
      <c r="AK326" s="131"/>
      <c r="AL326" s="385"/>
      <c r="AM326" s="385"/>
      <c r="AN326" s="131"/>
      <c r="AO326" s="131"/>
      <c r="AP326" s="131"/>
      <c r="AQ326" s="385"/>
      <c r="AR326" s="385"/>
      <c r="AS326" s="131"/>
      <c r="AT326" s="131"/>
      <c r="AU326" s="131"/>
      <c r="AV326" s="385"/>
      <c r="AW326" s="385"/>
      <c r="AX326" s="131"/>
      <c r="AY326" s="131"/>
      <c r="AZ326" s="131"/>
      <c r="BA326" s="385"/>
      <c r="BB326" s="385"/>
      <c r="BC326" s="131"/>
      <c r="BD326" s="131"/>
      <c r="BE326" s="131"/>
      <c r="BF326" s="385"/>
      <c r="BG326" s="385"/>
      <c r="BH326" s="131"/>
      <c r="BI326" s="131"/>
      <c r="BJ326" s="131"/>
      <c r="BK326" s="385"/>
      <c r="BL326" s="385"/>
      <c r="BM326" s="131"/>
      <c r="BN326" s="131"/>
      <c r="BO326" s="131"/>
      <c r="BP326" s="385"/>
      <c r="BQ326" s="385"/>
      <c r="BR326" s="131"/>
      <c r="BS326" s="131"/>
      <c r="BT326" s="131"/>
      <c r="BU326" s="385"/>
      <c r="BV326" s="385"/>
      <c r="BW326" s="131"/>
      <c r="BX326" s="131"/>
      <c r="BY326" s="131"/>
      <c r="BZ326" s="385"/>
      <c r="CA326" s="385"/>
      <c r="CB326" s="131"/>
      <c r="CC326" s="131"/>
      <c r="CD326" s="131"/>
      <c r="CE326" s="385"/>
      <c r="CF326" s="385"/>
      <c r="CG326" s="131"/>
      <c r="CH326" s="131"/>
      <c r="CI326" s="131"/>
      <c r="CJ326" s="385"/>
      <c r="CK326" s="385"/>
      <c r="CL326" s="131"/>
      <c r="CM326" s="131"/>
      <c r="CN326" s="131"/>
      <c r="CO326" s="385"/>
      <c r="CP326" s="385"/>
      <c r="CQ326" s="131"/>
      <c r="CR326" s="131"/>
      <c r="CS326" s="131"/>
      <c r="CT326" s="385"/>
      <c r="CU326" s="385"/>
      <c r="CV326" s="131"/>
      <c r="CW326" s="131"/>
      <c r="CX326" s="131"/>
      <c r="CY326" s="385"/>
      <c r="CZ326" s="385"/>
      <c r="DA326" s="131"/>
      <c r="DB326" s="131"/>
      <c r="DC326" s="131"/>
      <c r="DD326" s="385"/>
      <c r="DE326" s="385"/>
      <c r="DF326" s="131"/>
      <c r="DG326" s="131"/>
      <c r="DH326" s="131"/>
      <c r="DI326" s="385"/>
      <c r="DJ326" s="385"/>
      <c r="DK326" s="131"/>
      <c r="DL326" s="131"/>
      <c r="DM326" s="131"/>
      <c r="DN326" s="385"/>
      <c r="DO326" s="385"/>
      <c r="DP326" s="131"/>
      <c r="DQ326" s="131"/>
      <c r="DR326" s="131"/>
      <c r="DS326" s="385"/>
      <c r="DT326" s="385"/>
      <c r="DU326" s="131"/>
      <c r="DV326" s="131"/>
      <c r="DW326" s="131"/>
      <c r="DX326" s="385"/>
      <c r="DY326" s="385"/>
      <c r="DZ326" s="131"/>
      <c r="EA326" s="131"/>
      <c r="EB326" s="131"/>
      <c r="EC326" s="385"/>
      <c r="ED326" s="385"/>
      <c r="EE326" s="131"/>
      <c r="EF326" s="131"/>
      <c r="EG326" s="131"/>
      <c r="EH326" s="385"/>
      <c r="EI326" s="385"/>
      <c r="EJ326" s="131"/>
      <c r="EK326" s="131"/>
      <c r="EL326" s="131"/>
      <c r="EM326" s="385"/>
      <c r="EN326" s="385"/>
      <c r="EO326" s="131"/>
      <c r="EP326" s="131"/>
      <c r="EQ326" s="131"/>
      <c r="ER326" s="385"/>
      <c r="ES326" s="385"/>
      <c r="ET326" s="131"/>
      <c r="EU326" s="131"/>
      <c r="EV326" s="131"/>
      <c r="EW326" s="385"/>
      <c r="EX326" s="385"/>
      <c r="EY326" s="131"/>
      <c r="EZ326" s="131"/>
      <c r="FA326" s="131"/>
      <c r="FB326" s="385"/>
      <c r="FC326" s="385"/>
      <c r="FD326" s="131"/>
      <c r="FE326" s="131"/>
      <c r="FF326" s="131"/>
      <c r="FG326" s="385"/>
      <c r="FH326" s="385"/>
      <c r="FI326" s="131"/>
      <c r="FJ326" s="131"/>
      <c r="FK326" s="131"/>
      <c r="FL326" s="385"/>
      <c r="FM326" s="385"/>
      <c r="FN326" s="131"/>
      <c r="FO326" s="131"/>
      <c r="FP326" s="131"/>
      <c r="FQ326" s="385"/>
      <c r="FR326" s="385"/>
      <c r="FS326" s="131"/>
      <c r="FT326" s="131"/>
      <c r="FU326" s="131"/>
      <c r="FV326" s="385"/>
      <c r="FW326" s="385"/>
      <c r="FX326" s="131"/>
      <c r="FY326" s="131"/>
      <c r="FZ326" s="131"/>
      <c r="GA326" s="385"/>
      <c r="GB326" s="385"/>
      <c r="GC326" s="131"/>
      <c r="GD326" s="131"/>
      <c r="GE326" s="131"/>
      <c r="GF326" s="385"/>
      <c r="GG326" s="385"/>
      <c r="GH326" s="131"/>
      <c r="GI326" s="131"/>
      <c r="GJ326" s="131"/>
      <c r="GK326" s="385"/>
      <c r="GL326" s="385"/>
      <c r="GM326" s="131"/>
      <c r="GN326" s="131"/>
      <c r="GO326" s="131"/>
      <c r="GP326" s="385"/>
      <c r="GQ326" s="385"/>
      <c r="GR326" s="131"/>
      <c r="GS326" s="131"/>
      <c r="GT326" s="131"/>
      <c r="GU326" s="385"/>
      <c r="GV326" s="385"/>
      <c r="GW326" s="131"/>
      <c r="GX326" s="131"/>
      <c r="GY326" s="131"/>
      <c r="GZ326" s="385"/>
      <c r="HA326" s="385"/>
      <c r="HB326" s="131"/>
      <c r="HC326" s="131"/>
      <c r="HD326" s="131"/>
      <c r="HE326" s="385"/>
      <c r="HF326" s="385"/>
      <c r="HG326" s="131"/>
      <c r="HH326" s="131"/>
      <c r="HI326" s="131"/>
      <c r="HJ326" s="385"/>
      <c r="HK326" s="385"/>
      <c r="HL326" s="131"/>
      <c r="HM326" s="131"/>
      <c r="HN326" s="131"/>
      <c r="HO326" s="385"/>
      <c r="HP326" s="385"/>
      <c r="HQ326" s="131"/>
      <c r="HR326" s="131"/>
      <c r="HS326" s="131"/>
      <c r="HT326" s="385"/>
      <c r="HU326" s="385"/>
      <c r="HV326" s="131"/>
      <c r="HW326" s="131"/>
      <c r="HX326" s="131"/>
      <c r="HY326" s="385"/>
      <c r="HZ326" s="385"/>
      <c r="IA326" s="131"/>
      <c r="IB326" s="131"/>
      <c r="IC326" s="131"/>
      <c r="ID326" s="385"/>
      <c r="IE326" s="385"/>
      <c r="IF326" s="131"/>
      <c r="IG326" s="131"/>
      <c r="IH326" s="131"/>
      <c r="II326" s="385"/>
      <c r="IJ326" s="385"/>
      <c r="IK326" s="131"/>
      <c r="IL326" s="131"/>
      <c r="IM326" s="131"/>
      <c r="IN326" s="385"/>
      <c r="IO326" s="385"/>
      <c r="IP326" s="131"/>
      <c r="IQ326" s="131"/>
      <c r="IR326" s="131"/>
      <c r="IS326" s="385"/>
      <c r="IT326" s="385"/>
      <c r="IU326" s="131"/>
      <c r="IV326" s="131"/>
      <c r="IW326" s="131"/>
      <c r="IX326" s="385"/>
      <c r="IY326" s="386"/>
      <c r="IZ326" s="198"/>
      <c r="JA326" s="378"/>
      <c r="JB326" s="256"/>
      <c r="JC326" s="256"/>
    </row>
    <row r="327" spans="1:263" s="3" customFormat="1" x14ac:dyDescent="0.35">
      <c r="A327" s="198"/>
      <c r="B327" s="359"/>
      <c r="C327" s="126" t="s">
        <v>530</v>
      </c>
      <c r="D327" s="104" t="s">
        <v>531</v>
      </c>
      <c r="E327" s="102"/>
      <c r="F327" s="285" t="str">
        <f>IFERROR(INDEX('Helper 1'!$I$2:$I$19,MATCH('Schedule 1'!$G$20,'Helper 1'!$H$2:$H$19,0)),"")</f>
        <v/>
      </c>
      <c r="G327" s="131">
        <f>SUM(L327:IX327)</f>
        <v>0</v>
      </c>
      <c r="H327" s="325"/>
      <c r="I327" s="202"/>
      <c r="J327" s="324"/>
      <c r="K327" s="131"/>
      <c r="L327" s="130"/>
      <c r="M327" s="385"/>
      <c r="N327" s="385"/>
      <c r="O327" s="131"/>
      <c r="P327" s="131"/>
      <c r="Q327" s="130"/>
      <c r="R327" s="385"/>
      <c r="S327" s="385"/>
      <c r="T327" s="131"/>
      <c r="U327" s="131"/>
      <c r="V327" s="130"/>
      <c r="W327" s="385"/>
      <c r="X327" s="385"/>
      <c r="Y327" s="131"/>
      <c r="Z327" s="131"/>
      <c r="AA327" s="130"/>
      <c r="AB327" s="385"/>
      <c r="AC327" s="385"/>
      <c r="AD327" s="131"/>
      <c r="AE327" s="131"/>
      <c r="AF327" s="130"/>
      <c r="AG327" s="385"/>
      <c r="AH327" s="385"/>
      <c r="AI327" s="131"/>
      <c r="AJ327" s="131"/>
      <c r="AK327" s="130"/>
      <c r="AL327" s="385"/>
      <c r="AM327" s="385"/>
      <c r="AN327" s="131"/>
      <c r="AO327" s="131"/>
      <c r="AP327" s="130"/>
      <c r="AQ327" s="385"/>
      <c r="AR327" s="385"/>
      <c r="AS327" s="131"/>
      <c r="AT327" s="131"/>
      <c r="AU327" s="130"/>
      <c r="AV327" s="385"/>
      <c r="AW327" s="385"/>
      <c r="AX327" s="131"/>
      <c r="AY327" s="131"/>
      <c r="AZ327" s="130"/>
      <c r="BA327" s="385"/>
      <c r="BB327" s="385"/>
      <c r="BC327" s="131"/>
      <c r="BD327" s="131"/>
      <c r="BE327" s="130"/>
      <c r="BF327" s="385"/>
      <c r="BG327" s="385"/>
      <c r="BH327" s="131"/>
      <c r="BI327" s="131"/>
      <c r="BJ327" s="130"/>
      <c r="BK327" s="385"/>
      <c r="BL327" s="385"/>
      <c r="BM327" s="131"/>
      <c r="BN327" s="131"/>
      <c r="BO327" s="130"/>
      <c r="BP327" s="385"/>
      <c r="BQ327" s="385"/>
      <c r="BR327" s="131"/>
      <c r="BS327" s="131"/>
      <c r="BT327" s="130"/>
      <c r="BU327" s="385"/>
      <c r="BV327" s="385"/>
      <c r="BW327" s="131"/>
      <c r="BX327" s="131"/>
      <c r="BY327" s="130"/>
      <c r="BZ327" s="385"/>
      <c r="CA327" s="385"/>
      <c r="CB327" s="131"/>
      <c r="CC327" s="131"/>
      <c r="CD327" s="130"/>
      <c r="CE327" s="385"/>
      <c r="CF327" s="385"/>
      <c r="CG327" s="131"/>
      <c r="CH327" s="131"/>
      <c r="CI327" s="130"/>
      <c r="CJ327" s="385"/>
      <c r="CK327" s="385"/>
      <c r="CL327" s="131"/>
      <c r="CM327" s="131"/>
      <c r="CN327" s="130"/>
      <c r="CO327" s="385"/>
      <c r="CP327" s="385"/>
      <c r="CQ327" s="131"/>
      <c r="CR327" s="131"/>
      <c r="CS327" s="130"/>
      <c r="CT327" s="385"/>
      <c r="CU327" s="385"/>
      <c r="CV327" s="131"/>
      <c r="CW327" s="131"/>
      <c r="CX327" s="130"/>
      <c r="CY327" s="385"/>
      <c r="CZ327" s="385"/>
      <c r="DA327" s="131"/>
      <c r="DB327" s="131"/>
      <c r="DC327" s="130"/>
      <c r="DD327" s="385"/>
      <c r="DE327" s="385"/>
      <c r="DF327" s="131"/>
      <c r="DG327" s="131"/>
      <c r="DH327" s="130"/>
      <c r="DI327" s="385"/>
      <c r="DJ327" s="385"/>
      <c r="DK327" s="131"/>
      <c r="DL327" s="131"/>
      <c r="DM327" s="130"/>
      <c r="DN327" s="385"/>
      <c r="DO327" s="385"/>
      <c r="DP327" s="131"/>
      <c r="DQ327" s="131"/>
      <c r="DR327" s="130"/>
      <c r="DS327" s="385"/>
      <c r="DT327" s="385"/>
      <c r="DU327" s="131"/>
      <c r="DV327" s="131"/>
      <c r="DW327" s="130"/>
      <c r="DX327" s="385"/>
      <c r="DY327" s="385"/>
      <c r="DZ327" s="131"/>
      <c r="EA327" s="131"/>
      <c r="EB327" s="130"/>
      <c r="EC327" s="385"/>
      <c r="ED327" s="385"/>
      <c r="EE327" s="131"/>
      <c r="EF327" s="131"/>
      <c r="EG327" s="130"/>
      <c r="EH327" s="385"/>
      <c r="EI327" s="385"/>
      <c r="EJ327" s="131"/>
      <c r="EK327" s="131"/>
      <c r="EL327" s="130"/>
      <c r="EM327" s="385"/>
      <c r="EN327" s="385"/>
      <c r="EO327" s="131"/>
      <c r="EP327" s="131"/>
      <c r="EQ327" s="130"/>
      <c r="ER327" s="385"/>
      <c r="ES327" s="385"/>
      <c r="ET327" s="131"/>
      <c r="EU327" s="131"/>
      <c r="EV327" s="130"/>
      <c r="EW327" s="385"/>
      <c r="EX327" s="385"/>
      <c r="EY327" s="131"/>
      <c r="EZ327" s="131"/>
      <c r="FA327" s="130"/>
      <c r="FB327" s="385"/>
      <c r="FC327" s="385"/>
      <c r="FD327" s="131"/>
      <c r="FE327" s="131"/>
      <c r="FF327" s="130"/>
      <c r="FG327" s="385"/>
      <c r="FH327" s="385"/>
      <c r="FI327" s="131"/>
      <c r="FJ327" s="131"/>
      <c r="FK327" s="130"/>
      <c r="FL327" s="385"/>
      <c r="FM327" s="385"/>
      <c r="FN327" s="131"/>
      <c r="FO327" s="131"/>
      <c r="FP327" s="130"/>
      <c r="FQ327" s="385"/>
      <c r="FR327" s="385"/>
      <c r="FS327" s="131"/>
      <c r="FT327" s="131"/>
      <c r="FU327" s="130"/>
      <c r="FV327" s="385"/>
      <c r="FW327" s="385"/>
      <c r="FX327" s="131"/>
      <c r="FY327" s="131"/>
      <c r="FZ327" s="130"/>
      <c r="GA327" s="385"/>
      <c r="GB327" s="385"/>
      <c r="GC327" s="131"/>
      <c r="GD327" s="131"/>
      <c r="GE327" s="130"/>
      <c r="GF327" s="385"/>
      <c r="GG327" s="385"/>
      <c r="GH327" s="131"/>
      <c r="GI327" s="131"/>
      <c r="GJ327" s="130"/>
      <c r="GK327" s="385"/>
      <c r="GL327" s="385"/>
      <c r="GM327" s="131"/>
      <c r="GN327" s="131"/>
      <c r="GO327" s="130"/>
      <c r="GP327" s="385"/>
      <c r="GQ327" s="385"/>
      <c r="GR327" s="131"/>
      <c r="GS327" s="131"/>
      <c r="GT327" s="130"/>
      <c r="GU327" s="385"/>
      <c r="GV327" s="385"/>
      <c r="GW327" s="131"/>
      <c r="GX327" s="131"/>
      <c r="GY327" s="130"/>
      <c r="GZ327" s="385"/>
      <c r="HA327" s="385"/>
      <c r="HB327" s="131"/>
      <c r="HC327" s="131"/>
      <c r="HD327" s="130"/>
      <c r="HE327" s="385"/>
      <c r="HF327" s="385"/>
      <c r="HG327" s="131"/>
      <c r="HH327" s="131"/>
      <c r="HI327" s="130"/>
      <c r="HJ327" s="385"/>
      <c r="HK327" s="385"/>
      <c r="HL327" s="131"/>
      <c r="HM327" s="131"/>
      <c r="HN327" s="130"/>
      <c r="HO327" s="385"/>
      <c r="HP327" s="385"/>
      <c r="HQ327" s="131"/>
      <c r="HR327" s="131"/>
      <c r="HS327" s="130"/>
      <c r="HT327" s="385"/>
      <c r="HU327" s="385"/>
      <c r="HV327" s="131"/>
      <c r="HW327" s="131"/>
      <c r="HX327" s="130"/>
      <c r="HY327" s="385"/>
      <c r="HZ327" s="385"/>
      <c r="IA327" s="131"/>
      <c r="IB327" s="131"/>
      <c r="IC327" s="130"/>
      <c r="ID327" s="385"/>
      <c r="IE327" s="385"/>
      <c r="IF327" s="131"/>
      <c r="IG327" s="131"/>
      <c r="IH327" s="130"/>
      <c r="II327" s="385"/>
      <c r="IJ327" s="385"/>
      <c r="IK327" s="131"/>
      <c r="IL327" s="131"/>
      <c r="IM327" s="130"/>
      <c r="IN327" s="385"/>
      <c r="IO327" s="385"/>
      <c r="IP327" s="131"/>
      <c r="IQ327" s="131"/>
      <c r="IR327" s="130"/>
      <c r="IS327" s="385"/>
      <c r="IT327" s="385"/>
      <c r="IU327" s="131"/>
      <c r="IV327" s="131"/>
      <c r="IW327" s="130"/>
      <c r="IX327" s="385"/>
      <c r="IY327" s="386"/>
      <c r="IZ327" s="198"/>
      <c r="JA327" s="378"/>
      <c r="JB327" s="256"/>
      <c r="JC327" s="256"/>
    </row>
    <row r="328" spans="1:263" s="3" customFormat="1" x14ac:dyDescent="0.35">
      <c r="A328" s="198"/>
      <c r="B328" s="359"/>
      <c r="C328" s="239"/>
      <c r="D328" s="102" t="s">
        <v>361</v>
      </c>
      <c r="E328" s="102"/>
      <c r="F328" s="384"/>
      <c r="G328" s="131"/>
      <c r="H328" s="325"/>
      <c r="I328" s="202"/>
      <c r="J328" s="324"/>
      <c r="K328" s="131"/>
      <c r="L328" s="131"/>
      <c r="M328" s="385"/>
      <c r="N328" s="385"/>
      <c r="O328" s="131"/>
      <c r="P328" s="131"/>
      <c r="Q328" s="131"/>
      <c r="R328" s="385"/>
      <c r="S328" s="385"/>
      <c r="T328" s="131"/>
      <c r="U328" s="131"/>
      <c r="V328" s="131"/>
      <c r="W328" s="385"/>
      <c r="X328" s="385"/>
      <c r="Y328" s="131"/>
      <c r="Z328" s="131"/>
      <c r="AA328" s="131"/>
      <c r="AB328" s="385"/>
      <c r="AC328" s="385"/>
      <c r="AD328" s="131"/>
      <c r="AE328" s="131"/>
      <c r="AF328" s="131"/>
      <c r="AG328" s="385"/>
      <c r="AH328" s="385"/>
      <c r="AI328" s="131"/>
      <c r="AJ328" s="131"/>
      <c r="AK328" s="131"/>
      <c r="AL328" s="385"/>
      <c r="AM328" s="385"/>
      <c r="AN328" s="131"/>
      <c r="AO328" s="131"/>
      <c r="AP328" s="131"/>
      <c r="AQ328" s="385"/>
      <c r="AR328" s="385"/>
      <c r="AS328" s="131"/>
      <c r="AT328" s="131"/>
      <c r="AU328" s="131"/>
      <c r="AV328" s="385"/>
      <c r="AW328" s="385"/>
      <c r="AX328" s="131"/>
      <c r="AY328" s="131"/>
      <c r="AZ328" s="131"/>
      <c r="BA328" s="385"/>
      <c r="BB328" s="385"/>
      <c r="BC328" s="131"/>
      <c r="BD328" s="131"/>
      <c r="BE328" s="131"/>
      <c r="BF328" s="385"/>
      <c r="BG328" s="385"/>
      <c r="BH328" s="131"/>
      <c r="BI328" s="131"/>
      <c r="BJ328" s="131"/>
      <c r="BK328" s="385"/>
      <c r="BL328" s="385"/>
      <c r="BM328" s="131"/>
      <c r="BN328" s="131"/>
      <c r="BO328" s="131"/>
      <c r="BP328" s="385"/>
      <c r="BQ328" s="385"/>
      <c r="BR328" s="131"/>
      <c r="BS328" s="131"/>
      <c r="BT328" s="131"/>
      <c r="BU328" s="385"/>
      <c r="BV328" s="385"/>
      <c r="BW328" s="131"/>
      <c r="BX328" s="131"/>
      <c r="BY328" s="131"/>
      <c r="BZ328" s="385"/>
      <c r="CA328" s="385"/>
      <c r="CB328" s="131"/>
      <c r="CC328" s="131"/>
      <c r="CD328" s="131"/>
      <c r="CE328" s="385"/>
      <c r="CF328" s="385"/>
      <c r="CG328" s="131"/>
      <c r="CH328" s="131"/>
      <c r="CI328" s="131"/>
      <c r="CJ328" s="385"/>
      <c r="CK328" s="385"/>
      <c r="CL328" s="131"/>
      <c r="CM328" s="131"/>
      <c r="CN328" s="131"/>
      <c r="CO328" s="385"/>
      <c r="CP328" s="385"/>
      <c r="CQ328" s="131"/>
      <c r="CR328" s="131"/>
      <c r="CS328" s="131"/>
      <c r="CT328" s="385"/>
      <c r="CU328" s="385"/>
      <c r="CV328" s="131"/>
      <c r="CW328" s="131"/>
      <c r="CX328" s="131"/>
      <c r="CY328" s="385"/>
      <c r="CZ328" s="385"/>
      <c r="DA328" s="131"/>
      <c r="DB328" s="131"/>
      <c r="DC328" s="131"/>
      <c r="DD328" s="385"/>
      <c r="DE328" s="385"/>
      <c r="DF328" s="131"/>
      <c r="DG328" s="131"/>
      <c r="DH328" s="131"/>
      <c r="DI328" s="385"/>
      <c r="DJ328" s="385"/>
      <c r="DK328" s="131"/>
      <c r="DL328" s="131"/>
      <c r="DM328" s="131"/>
      <c r="DN328" s="385"/>
      <c r="DO328" s="385"/>
      <c r="DP328" s="131"/>
      <c r="DQ328" s="131"/>
      <c r="DR328" s="131"/>
      <c r="DS328" s="385"/>
      <c r="DT328" s="385"/>
      <c r="DU328" s="131"/>
      <c r="DV328" s="131"/>
      <c r="DW328" s="131"/>
      <c r="DX328" s="385"/>
      <c r="DY328" s="385"/>
      <c r="DZ328" s="131"/>
      <c r="EA328" s="131"/>
      <c r="EB328" s="131"/>
      <c r="EC328" s="385"/>
      <c r="ED328" s="385"/>
      <c r="EE328" s="131"/>
      <c r="EF328" s="131"/>
      <c r="EG328" s="131"/>
      <c r="EH328" s="385"/>
      <c r="EI328" s="385"/>
      <c r="EJ328" s="131"/>
      <c r="EK328" s="131"/>
      <c r="EL328" s="131"/>
      <c r="EM328" s="385"/>
      <c r="EN328" s="385"/>
      <c r="EO328" s="131"/>
      <c r="EP328" s="131"/>
      <c r="EQ328" s="131"/>
      <c r="ER328" s="385"/>
      <c r="ES328" s="385"/>
      <c r="ET328" s="131"/>
      <c r="EU328" s="131"/>
      <c r="EV328" s="131"/>
      <c r="EW328" s="385"/>
      <c r="EX328" s="385"/>
      <c r="EY328" s="131"/>
      <c r="EZ328" s="131"/>
      <c r="FA328" s="131"/>
      <c r="FB328" s="385"/>
      <c r="FC328" s="385"/>
      <c r="FD328" s="131"/>
      <c r="FE328" s="131"/>
      <c r="FF328" s="131"/>
      <c r="FG328" s="385"/>
      <c r="FH328" s="385"/>
      <c r="FI328" s="131"/>
      <c r="FJ328" s="131"/>
      <c r="FK328" s="131"/>
      <c r="FL328" s="385"/>
      <c r="FM328" s="385"/>
      <c r="FN328" s="131"/>
      <c r="FO328" s="131"/>
      <c r="FP328" s="131"/>
      <c r="FQ328" s="385"/>
      <c r="FR328" s="385"/>
      <c r="FS328" s="131"/>
      <c r="FT328" s="131"/>
      <c r="FU328" s="131"/>
      <c r="FV328" s="385"/>
      <c r="FW328" s="385"/>
      <c r="FX328" s="131"/>
      <c r="FY328" s="131"/>
      <c r="FZ328" s="131"/>
      <c r="GA328" s="385"/>
      <c r="GB328" s="385"/>
      <c r="GC328" s="131"/>
      <c r="GD328" s="131"/>
      <c r="GE328" s="131"/>
      <c r="GF328" s="385"/>
      <c r="GG328" s="385"/>
      <c r="GH328" s="131"/>
      <c r="GI328" s="131"/>
      <c r="GJ328" s="131"/>
      <c r="GK328" s="385"/>
      <c r="GL328" s="385"/>
      <c r="GM328" s="131"/>
      <c r="GN328" s="131"/>
      <c r="GO328" s="131"/>
      <c r="GP328" s="385"/>
      <c r="GQ328" s="385"/>
      <c r="GR328" s="131"/>
      <c r="GS328" s="131"/>
      <c r="GT328" s="131"/>
      <c r="GU328" s="385"/>
      <c r="GV328" s="385"/>
      <c r="GW328" s="131"/>
      <c r="GX328" s="131"/>
      <c r="GY328" s="131"/>
      <c r="GZ328" s="385"/>
      <c r="HA328" s="385"/>
      <c r="HB328" s="131"/>
      <c r="HC328" s="131"/>
      <c r="HD328" s="131"/>
      <c r="HE328" s="385"/>
      <c r="HF328" s="385"/>
      <c r="HG328" s="131"/>
      <c r="HH328" s="131"/>
      <c r="HI328" s="131"/>
      <c r="HJ328" s="385"/>
      <c r="HK328" s="385"/>
      <c r="HL328" s="131"/>
      <c r="HM328" s="131"/>
      <c r="HN328" s="131"/>
      <c r="HO328" s="385"/>
      <c r="HP328" s="385"/>
      <c r="HQ328" s="131"/>
      <c r="HR328" s="131"/>
      <c r="HS328" s="131"/>
      <c r="HT328" s="385"/>
      <c r="HU328" s="385"/>
      <c r="HV328" s="131"/>
      <c r="HW328" s="131"/>
      <c r="HX328" s="131"/>
      <c r="HY328" s="385"/>
      <c r="HZ328" s="385"/>
      <c r="IA328" s="131"/>
      <c r="IB328" s="131"/>
      <c r="IC328" s="131"/>
      <c r="ID328" s="385"/>
      <c r="IE328" s="385"/>
      <c r="IF328" s="131"/>
      <c r="IG328" s="131"/>
      <c r="IH328" s="131"/>
      <c r="II328" s="385"/>
      <c r="IJ328" s="385"/>
      <c r="IK328" s="131"/>
      <c r="IL328" s="131"/>
      <c r="IM328" s="131"/>
      <c r="IN328" s="385"/>
      <c r="IO328" s="385"/>
      <c r="IP328" s="131"/>
      <c r="IQ328" s="131"/>
      <c r="IR328" s="131"/>
      <c r="IS328" s="385"/>
      <c r="IT328" s="385"/>
      <c r="IU328" s="131"/>
      <c r="IV328" s="131"/>
      <c r="IW328" s="131"/>
      <c r="IX328" s="385"/>
      <c r="IY328" s="386"/>
      <c r="IZ328" s="198"/>
      <c r="JA328" s="378"/>
      <c r="JB328" s="256"/>
      <c r="JC328" s="256"/>
    </row>
    <row r="329" spans="1:263" s="3" customFormat="1" x14ac:dyDescent="0.35">
      <c r="A329" s="198"/>
      <c r="B329" s="359"/>
      <c r="C329" s="239"/>
      <c r="D329" s="102"/>
      <c r="E329" s="102"/>
      <c r="F329" s="384"/>
      <c r="G329" s="131"/>
      <c r="H329" s="325"/>
      <c r="I329" s="202"/>
      <c r="J329" s="324"/>
      <c r="K329" s="131"/>
      <c r="L329" s="131"/>
      <c r="M329" s="385"/>
      <c r="N329" s="385"/>
      <c r="O329" s="131"/>
      <c r="P329" s="131"/>
      <c r="Q329" s="131"/>
      <c r="R329" s="385"/>
      <c r="S329" s="385"/>
      <c r="T329" s="131"/>
      <c r="U329" s="131"/>
      <c r="V329" s="131"/>
      <c r="W329" s="385"/>
      <c r="X329" s="385"/>
      <c r="Y329" s="131"/>
      <c r="Z329" s="131"/>
      <c r="AA329" s="131"/>
      <c r="AB329" s="385"/>
      <c r="AC329" s="385"/>
      <c r="AD329" s="131"/>
      <c r="AE329" s="131"/>
      <c r="AF329" s="131"/>
      <c r="AG329" s="385"/>
      <c r="AH329" s="385"/>
      <c r="AI329" s="131"/>
      <c r="AJ329" s="131"/>
      <c r="AK329" s="131"/>
      <c r="AL329" s="385"/>
      <c r="AM329" s="385"/>
      <c r="AN329" s="131"/>
      <c r="AO329" s="131"/>
      <c r="AP329" s="131"/>
      <c r="AQ329" s="385"/>
      <c r="AR329" s="385"/>
      <c r="AS329" s="131"/>
      <c r="AT329" s="131"/>
      <c r="AU329" s="131"/>
      <c r="AV329" s="385"/>
      <c r="AW329" s="385"/>
      <c r="AX329" s="131"/>
      <c r="AY329" s="131"/>
      <c r="AZ329" s="131"/>
      <c r="BA329" s="385"/>
      <c r="BB329" s="385"/>
      <c r="BC329" s="131"/>
      <c r="BD329" s="131"/>
      <c r="BE329" s="131"/>
      <c r="BF329" s="385"/>
      <c r="BG329" s="385"/>
      <c r="BH329" s="131"/>
      <c r="BI329" s="131"/>
      <c r="BJ329" s="131"/>
      <c r="BK329" s="385"/>
      <c r="BL329" s="385"/>
      <c r="BM329" s="131"/>
      <c r="BN329" s="131"/>
      <c r="BO329" s="131"/>
      <c r="BP329" s="385"/>
      <c r="BQ329" s="385"/>
      <c r="BR329" s="131"/>
      <c r="BS329" s="131"/>
      <c r="BT329" s="131"/>
      <c r="BU329" s="385"/>
      <c r="BV329" s="385"/>
      <c r="BW329" s="131"/>
      <c r="BX329" s="131"/>
      <c r="BY329" s="131"/>
      <c r="BZ329" s="385"/>
      <c r="CA329" s="385"/>
      <c r="CB329" s="131"/>
      <c r="CC329" s="131"/>
      <c r="CD329" s="131"/>
      <c r="CE329" s="385"/>
      <c r="CF329" s="385"/>
      <c r="CG329" s="131"/>
      <c r="CH329" s="131"/>
      <c r="CI329" s="131"/>
      <c r="CJ329" s="385"/>
      <c r="CK329" s="385"/>
      <c r="CL329" s="131"/>
      <c r="CM329" s="131"/>
      <c r="CN329" s="131"/>
      <c r="CO329" s="385"/>
      <c r="CP329" s="385"/>
      <c r="CQ329" s="131"/>
      <c r="CR329" s="131"/>
      <c r="CS329" s="131"/>
      <c r="CT329" s="385"/>
      <c r="CU329" s="385"/>
      <c r="CV329" s="131"/>
      <c r="CW329" s="131"/>
      <c r="CX329" s="131"/>
      <c r="CY329" s="385"/>
      <c r="CZ329" s="385"/>
      <c r="DA329" s="131"/>
      <c r="DB329" s="131"/>
      <c r="DC329" s="131"/>
      <c r="DD329" s="385"/>
      <c r="DE329" s="385"/>
      <c r="DF329" s="131"/>
      <c r="DG329" s="131"/>
      <c r="DH329" s="131"/>
      <c r="DI329" s="385"/>
      <c r="DJ329" s="385"/>
      <c r="DK329" s="131"/>
      <c r="DL329" s="131"/>
      <c r="DM329" s="131"/>
      <c r="DN329" s="385"/>
      <c r="DO329" s="385"/>
      <c r="DP329" s="131"/>
      <c r="DQ329" s="131"/>
      <c r="DR329" s="131"/>
      <c r="DS329" s="385"/>
      <c r="DT329" s="385"/>
      <c r="DU329" s="131"/>
      <c r="DV329" s="131"/>
      <c r="DW329" s="131"/>
      <c r="DX329" s="385"/>
      <c r="DY329" s="385"/>
      <c r="DZ329" s="131"/>
      <c r="EA329" s="131"/>
      <c r="EB329" s="131"/>
      <c r="EC329" s="385"/>
      <c r="ED329" s="385"/>
      <c r="EE329" s="131"/>
      <c r="EF329" s="131"/>
      <c r="EG329" s="131"/>
      <c r="EH329" s="385"/>
      <c r="EI329" s="385"/>
      <c r="EJ329" s="131"/>
      <c r="EK329" s="131"/>
      <c r="EL329" s="131"/>
      <c r="EM329" s="385"/>
      <c r="EN329" s="385"/>
      <c r="EO329" s="131"/>
      <c r="EP329" s="131"/>
      <c r="EQ329" s="131"/>
      <c r="ER329" s="385"/>
      <c r="ES329" s="385"/>
      <c r="ET329" s="131"/>
      <c r="EU329" s="131"/>
      <c r="EV329" s="131"/>
      <c r="EW329" s="385"/>
      <c r="EX329" s="385"/>
      <c r="EY329" s="131"/>
      <c r="EZ329" s="131"/>
      <c r="FA329" s="131"/>
      <c r="FB329" s="385"/>
      <c r="FC329" s="385"/>
      <c r="FD329" s="131"/>
      <c r="FE329" s="131"/>
      <c r="FF329" s="131"/>
      <c r="FG329" s="385"/>
      <c r="FH329" s="385"/>
      <c r="FI329" s="131"/>
      <c r="FJ329" s="131"/>
      <c r="FK329" s="131"/>
      <c r="FL329" s="385"/>
      <c r="FM329" s="385"/>
      <c r="FN329" s="131"/>
      <c r="FO329" s="131"/>
      <c r="FP329" s="131"/>
      <c r="FQ329" s="385"/>
      <c r="FR329" s="385"/>
      <c r="FS329" s="131"/>
      <c r="FT329" s="131"/>
      <c r="FU329" s="131"/>
      <c r="FV329" s="385"/>
      <c r="FW329" s="385"/>
      <c r="FX329" s="131"/>
      <c r="FY329" s="131"/>
      <c r="FZ329" s="131"/>
      <c r="GA329" s="385"/>
      <c r="GB329" s="385"/>
      <c r="GC329" s="131"/>
      <c r="GD329" s="131"/>
      <c r="GE329" s="131"/>
      <c r="GF329" s="385"/>
      <c r="GG329" s="385"/>
      <c r="GH329" s="131"/>
      <c r="GI329" s="131"/>
      <c r="GJ329" s="131"/>
      <c r="GK329" s="385"/>
      <c r="GL329" s="385"/>
      <c r="GM329" s="131"/>
      <c r="GN329" s="131"/>
      <c r="GO329" s="131"/>
      <c r="GP329" s="385"/>
      <c r="GQ329" s="385"/>
      <c r="GR329" s="131"/>
      <c r="GS329" s="131"/>
      <c r="GT329" s="131"/>
      <c r="GU329" s="385"/>
      <c r="GV329" s="385"/>
      <c r="GW329" s="131"/>
      <c r="GX329" s="131"/>
      <c r="GY329" s="131"/>
      <c r="GZ329" s="385"/>
      <c r="HA329" s="385"/>
      <c r="HB329" s="131"/>
      <c r="HC329" s="131"/>
      <c r="HD329" s="131"/>
      <c r="HE329" s="385"/>
      <c r="HF329" s="385"/>
      <c r="HG329" s="131"/>
      <c r="HH329" s="131"/>
      <c r="HI329" s="131"/>
      <c r="HJ329" s="385"/>
      <c r="HK329" s="385"/>
      <c r="HL329" s="131"/>
      <c r="HM329" s="131"/>
      <c r="HN329" s="131"/>
      <c r="HO329" s="385"/>
      <c r="HP329" s="385"/>
      <c r="HQ329" s="131"/>
      <c r="HR329" s="131"/>
      <c r="HS329" s="131"/>
      <c r="HT329" s="385"/>
      <c r="HU329" s="385"/>
      <c r="HV329" s="131"/>
      <c r="HW329" s="131"/>
      <c r="HX329" s="131"/>
      <c r="HY329" s="385"/>
      <c r="HZ329" s="385"/>
      <c r="IA329" s="131"/>
      <c r="IB329" s="131"/>
      <c r="IC329" s="131"/>
      <c r="ID329" s="385"/>
      <c r="IE329" s="385"/>
      <c r="IF329" s="131"/>
      <c r="IG329" s="131"/>
      <c r="IH329" s="131"/>
      <c r="II329" s="385"/>
      <c r="IJ329" s="385"/>
      <c r="IK329" s="131"/>
      <c r="IL329" s="131"/>
      <c r="IM329" s="131"/>
      <c r="IN329" s="385"/>
      <c r="IO329" s="385"/>
      <c r="IP329" s="131"/>
      <c r="IQ329" s="131"/>
      <c r="IR329" s="131"/>
      <c r="IS329" s="385"/>
      <c r="IT329" s="385"/>
      <c r="IU329" s="131"/>
      <c r="IV329" s="131"/>
      <c r="IW329" s="131"/>
      <c r="IX329" s="385"/>
      <c r="IY329" s="386"/>
      <c r="IZ329" s="198"/>
      <c r="JA329" s="378"/>
      <c r="JB329" s="256"/>
      <c r="JC329" s="256"/>
    </row>
    <row r="330" spans="1:263" s="3" customFormat="1" ht="15" thickBot="1" x14ac:dyDescent="0.4">
      <c r="A330" s="198"/>
      <c r="B330" s="359"/>
      <c r="C330" s="239"/>
      <c r="D330" s="102"/>
      <c r="E330" s="102"/>
      <c r="F330" s="384"/>
      <c r="G330" s="131"/>
      <c r="H330" s="325"/>
      <c r="I330" s="202"/>
      <c r="J330" s="324"/>
      <c r="K330" s="131"/>
      <c r="L330" s="131"/>
      <c r="M330" s="385"/>
      <c r="N330" s="385"/>
      <c r="O330" s="131"/>
      <c r="P330" s="131"/>
      <c r="Q330" s="131"/>
      <c r="R330" s="385"/>
      <c r="S330" s="385"/>
      <c r="T330" s="131"/>
      <c r="U330" s="131"/>
      <c r="V330" s="131"/>
      <c r="W330" s="385"/>
      <c r="X330" s="385"/>
      <c r="Y330" s="131"/>
      <c r="Z330" s="131"/>
      <c r="AA330" s="131"/>
      <c r="AB330" s="385"/>
      <c r="AC330" s="385"/>
      <c r="AD330" s="131"/>
      <c r="AE330" s="131"/>
      <c r="AF330" s="131"/>
      <c r="AG330" s="385"/>
      <c r="AH330" s="385"/>
      <c r="AI330" s="131"/>
      <c r="AJ330" s="131"/>
      <c r="AK330" s="131"/>
      <c r="AL330" s="385"/>
      <c r="AM330" s="385"/>
      <c r="AN330" s="131"/>
      <c r="AO330" s="131"/>
      <c r="AP330" s="131"/>
      <c r="AQ330" s="385"/>
      <c r="AR330" s="385"/>
      <c r="AS330" s="131"/>
      <c r="AT330" s="131"/>
      <c r="AU330" s="131"/>
      <c r="AV330" s="385"/>
      <c r="AW330" s="385"/>
      <c r="AX330" s="131"/>
      <c r="AY330" s="131"/>
      <c r="AZ330" s="131"/>
      <c r="BA330" s="385"/>
      <c r="BB330" s="385"/>
      <c r="BC330" s="131"/>
      <c r="BD330" s="131"/>
      <c r="BE330" s="131"/>
      <c r="BF330" s="385"/>
      <c r="BG330" s="385"/>
      <c r="BH330" s="131"/>
      <c r="BI330" s="131"/>
      <c r="BJ330" s="131"/>
      <c r="BK330" s="385"/>
      <c r="BL330" s="385"/>
      <c r="BM330" s="131"/>
      <c r="BN330" s="131"/>
      <c r="BO330" s="131"/>
      <c r="BP330" s="385"/>
      <c r="BQ330" s="385"/>
      <c r="BR330" s="131"/>
      <c r="BS330" s="131"/>
      <c r="BT330" s="131"/>
      <c r="BU330" s="385"/>
      <c r="BV330" s="385"/>
      <c r="BW330" s="131"/>
      <c r="BX330" s="131"/>
      <c r="BY330" s="131"/>
      <c r="BZ330" s="385"/>
      <c r="CA330" s="385"/>
      <c r="CB330" s="131"/>
      <c r="CC330" s="131"/>
      <c r="CD330" s="131"/>
      <c r="CE330" s="385"/>
      <c r="CF330" s="385"/>
      <c r="CG330" s="131"/>
      <c r="CH330" s="131"/>
      <c r="CI330" s="131"/>
      <c r="CJ330" s="385"/>
      <c r="CK330" s="385"/>
      <c r="CL330" s="131"/>
      <c r="CM330" s="131"/>
      <c r="CN330" s="131"/>
      <c r="CO330" s="385"/>
      <c r="CP330" s="385"/>
      <c r="CQ330" s="131"/>
      <c r="CR330" s="131"/>
      <c r="CS330" s="131"/>
      <c r="CT330" s="385"/>
      <c r="CU330" s="385"/>
      <c r="CV330" s="131"/>
      <c r="CW330" s="131"/>
      <c r="CX330" s="131"/>
      <c r="CY330" s="385"/>
      <c r="CZ330" s="385"/>
      <c r="DA330" s="131"/>
      <c r="DB330" s="131"/>
      <c r="DC330" s="131"/>
      <c r="DD330" s="385"/>
      <c r="DE330" s="385"/>
      <c r="DF330" s="131"/>
      <c r="DG330" s="131"/>
      <c r="DH330" s="131"/>
      <c r="DI330" s="385"/>
      <c r="DJ330" s="385"/>
      <c r="DK330" s="131"/>
      <c r="DL330" s="131"/>
      <c r="DM330" s="131"/>
      <c r="DN330" s="385"/>
      <c r="DO330" s="385"/>
      <c r="DP330" s="131"/>
      <c r="DQ330" s="131"/>
      <c r="DR330" s="131"/>
      <c r="DS330" s="385"/>
      <c r="DT330" s="385"/>
      <c r="DU330" s="131"/>
      <c r="DV330" s="131"/>
      <c r="DW330" s="131"/>
      <c r="DX330" s="385"/>
      <c r="DY330" s="385"/>
      <c r="DZ330" s="131"/>
      <c r="EA330" s="131"/>
      <c r="EB330" s="131"/>
      <c r="EC330" s="385"/>
      <c r="ED330" s="385"/>
      <c r="EE330" s="131"/>
      <c r="EF330" s="131"/>
      <c r="EG330" s="131"/>
      <c r="EH330" s="385"/>
      <c r="EI330" s="385"/>
      <c r="EJ330" s="131"/>
      <c r="EK330" s="131"/>
      <c r="EL330" s="131"/>
      <c r="EM330" s="385"/>
      <c r="EN330" s="385"/>
      <c r="EO330" s="131"/>
      <c r="EP330" s="131"/>
      <c r="EQ330" s="131"/>
      <c r="ER330" s="385"/>
      <c r="ES330" s="385"/>
      <c r="ET330" s="131"/>
      <c r="EU330" s="131"/>
      <c r="EV330" s="131"/>
      <c r="EW330" s="385"/>
      <c r="EX330" s="385"/>
      <c r="EY330" s="131"/>
      <c r="EZ330" s="131"/>
      <c r="FA330" s="131"/>
      <c r="FB330" s="385"/>
      <c r="FC330" s="385"/>
      <c r="FD330" s="131"/>
      <c r="FE330" s="131"/>
      <c r="FF330" s="131"/>
      <c r="FG330" s="385"/>
      <c r="FH330" s="385"/>
      <c r="FI330" s="131"/>
      <c r="FJ330" s="131"/>
      <c r="FK330" s="131"/>
      <c r="FL330" s="385"/>
      <c r="FM330" s="385"/>
      <c r="FN330" s="131"/>
      <c r="FO330" s="131"/>
      <c r="FP330" s="131"/>
      <c r="FQ330" s="385"/>
      <c r="FR330" s="385"/>
      <c r="FS330" s="131"/>
      <c r="FT330" s="131"/>
      <c r="FU330" s="131"/>
      <c r="FV330" s="385"/>
      <c r="FW330" s="385"/>
      <c r="FX330" s="131"/>
      <c r="FY330" s="131"/>
      <c r="FZ330" s="131"/>
      <c r="GA330" s="385"/>
      <c r="GB330" s="385"/>
      <c r="GC330" s="131"/>
      <c r="GD330" s="131"/>
      <c r="GE330" s="131"/>
      <c r="GF330" s="385"/>
      <c r="GG330" s="385"/>
      <c r="GH330" s="131"/>
      <c r="GI330" s="131"/>
      <c r="GJ330" s="131"/>
      <c r="GK330" s="385"/>
      <c r="GL330" s="385"/>
      <c r="GM330" s="131"/>
      <c r="GN330" s="131"/>
      <c r="GO330" s="131"/>
      <c r="GP330" s="385"/>
      <c r="GQ330" s="385"/>
      <c r="GR330" s="131"/>
      <c r="GS330" s="131"/>
      <c r="GT330" s="131"/>
      <c r="GU330" s="385"/>
      <c r="GV330" s="385"/>
      <c r="GW330" s="131"/>
      <c r="GX330" s="131"/>
      <c r="GY330" s="131"/>
      <c r="GZ330" s="385"/>
      <c r="HA330" s="385"/>
      <c r="HB330" s="131"/>
      <c r="HC330" s="131"/>
      <c r="HD330" s="131"/>
      <c r="HE330" s="385"/>
      <c r="HF330" s="385"/>
      <c r="HG330" s="131"/>
      <c r="HH330" s="131"/>
      <c r="HI330" s="131"/>
      <c r="HJ330" s="385"/>
      <c r="HK330" s="385"/>
      <c r="HL330" s="131"/>
      <c r="HM330" s="131"/>
      <c r="HN330" s="131"/>
      <c r="HO330" s="385"/>
      <c r="HP330" s="385"/>
      <c r="HQ330" s="131"/>
      <c r="HR330" s="131"/>
      <c r="HS330" s="131"/>
      <c r="HT330" s="385"/>
      <c r="HU330" s="385"/>
      <c r="HV330" s="131"/>
      <c r="HW330" s="131"/>
      <c r="HX330" s="131"/>
      <c r="HY330" s="385"/>
      <c r="HZ330" s="385"/>
      <c r="IA330" s="131"/>
      <c r="IB330" s="131"/>
      <c r="IC330" s="131"/>
      <c r="ID330" s="385"/>
      <c r="IE330" s="385"/>
      <c r="IF330" s="131"/>
      <c r="IG330" s="131"/>
      <c r="IH330" s="131"/>
      <c r="II330" s="385"/>
      <c r="IJ330" s="385"/>
      <c r="IK330" s="131"/>
      <c r="IL330" s="131"/>
      <c r="IM330" s="131"/>
      <c r="IN330" s="385"/>
      <c r="IO330" s="385"/>
      <c r="IP330" s="131"/>
      <c r="IQ330" s="131"/>
      <c r="IR330" s="131"/>
      <c r="IS330" s="385"/>
      <c r="IT330" s="385"/>
      <c r="IU330" s="131"/>
      <c r="IV330" s="131"/>
      <c r="IW330" s="131"/>
      <c r="IX330" s="385"/>
      <c r="IY330" s="386"/>
      <c r="IZ330" s="198"/>
      <c r="JA330" s="378"/>
      <c r="JB330" s="256"/>
      <c r="JC330" s="256"/>
    </row>
    <row r="331" spans="1:263" s="127" customFormat="1" ht="28.5" customHeight="1" thickBot="1" x14ac:dyDescent="0.4">
      <c r="A331" s="419"/>
      <c r="B331" s="420"/>
      <c r="C331" s="126" t="s">
        <v>532</v>
      </c>
      <c r="D331" s="248" t="s">
        <v>356</v>
      </c>
      <c r="E331" s="421"/>
      <c r="F331" s="286"/>
      <c r="G331" s="250"/>
      <c r="H331" s="422"/>
      <c r="I331" s="423"/>
      <c r="J331" s="424"/>
      <c r="K331" s="251"/>
      <c r="L331" s="251"/>
      <c r="M331" s="251"/>
      <c r="N331" s="251"/>
      <c r="O331" s="425"/>
      <c r="P331" s="251"/>
      <c r="Q331" s="251"/>
      <c r="R331" s="251"/>
      <c r="S331" s="251"/>
      <c r="T331" s="425"/>
      <c r="U331" s="251"/>
      <c r="V331" s="251"/>
      <c r="W331" s="251"/>
      <c r="X331" s="251"/>
      <c r="Y331" s="425"/>
      <c r="Z331" s="251"/>
      <c r="AA331" s="251"/>
      <c r="AB331" s="251"/>
      <c r="AC331" s="251"/>
      <c r="AD331" s="425"/>
      <c r="AE331" s="251"/>
      <c r="AF331" s="251"/>
      <c r="AG331" s="251"/>
      <c r="AH331" s="251"/>
      <c r="AI331" s="425"/>
      <c r="AJ331" s="251"/>
      <c r="AK331" s="251"/>
      <c r="AL331" s="251"/>
      <c r="AM331" s="251"/>
      <c r="AN331" s="425"/>
      <c r="AO331" s="251"/>
      <c r="AP331" s="251"/>
      <c r="AQ331" s="251"/>
      <c r="AR331" s="251"/>
      <c r="AS331" s="425"/>
      <c r="AT331" s="251"/>
      <c r="AU331" s="251"/>
      <c r="AV331" s="251"/>
      <c r="AW331" s="251"/>
      <c r="AX331" s="425"/>
      <c r="AY331" s="251"/>
      <c r="AZ331" s="251"/>
      <c r="BA331" s="251"/>
      <c r="BB331" s="251"/>
      <c r="BC331" s="425"/>
      <c r="BD331" s="251"/>
      <c r="BE331" s="251"/>
      <c r="BF331" s="251"/>
      <c r="BG331" s="251"/>
      <c r="BH331" s="425"/>
      <c r="BI331" s="251"/>
      <c r="BJ331" s="251"/>
      <c r="BK331" s="251"/>
      <c r="BL331" s="251"/>
      <c r="BM331" s="425"/>
      <c r="BN331" s="251"/>
      <c r="BO331" s="251"/>
      <c r="BP331" s="251"/>
      <c r="BQ331" s="251"/>
      <c r="BR331" s="425"/>
      <c r="BS331" s="251"/>
      <c r="BT331" s="251"/>
      <c r="BU331" s="251"/>
      <c r="BV331" s="251"/>
      <c r="BW331" s="425"/>
      <c r="BX331" s="251"/>
      <c r="BY331" s="251"/>
      <c r="BZ331" s="251"/>
      <c r="CA331" s="251"/>
      <c r="CB331" s="425"/>
      <c r="CC331" s="251"/>
      <c r="CD331" s="251"/>
      <c r="CE331" s="251"/>
      <c r="CF331" s="251"/>
      <c r="CG331" s="425"/>
      <c r="CH331" s="251"/>
      <c r="CI331" s="251"/>
      <c r="CJ331" s="251"/>
      <c r="CK331" s="251"/>
      <c r="CL331" s="425"/>
      <c r="CM331" s="251"/>
      <c r="CN331" s="251"/>
      <c r="CO331" s="251"/>
      <c r="CP331" s="251"/>
      <c r="CQ331" s="425"/>
      <c r="CR331" s="251"/>
      <c r="CS331" s="251"/>
      <c r="CT331" s="251"/>
      <c r="CU331" s="251"/>
      <c r="CV331" s="425"/>
      <c r="CW331" s="251"/>
      <c r="CX331" s="251"/>
      <c r="CY331" s="251"/>
      <c r="CZ331" s="251"/>
      <c r="DA331" s="425"/>
      <c r="DB331" s="251"/>
      <c r="DC331" s="251"/>
      <c r="DD331" s="251"/>
      <c r="DE331" s="251"/>
      <c r="DF331" s="425"/>
      <c r="DG331" s="251"/>
      <c r="DH331" s="251"/>
      <c r="DI331" s="251"/>
      <c r="DJ331" s="251"/>
      <c r="DK331" s="425"/>
      <c r="DL331" s="251"/>
      <c r="DM331" s="251"/>
      <c r="DN331" s="251"/>
      <c r="DO331" s="251"/>
      <c r="DP331" s="425"/>
      <c r="DQ331" s="251"/>
      <c r="DR331" s="251"/>
      <c r="DS331" s="251"/>
      <c r="DT331" s="251"/>
      <c r="DU331" s="425"/>
      <c r="DV331" s="251"/>
      <c r="DW331" s="251"/>
      <c r="DX331" s="251"/>
      <c r="DY331" s="251"/>
      <c r="DZ331" s="425"/>
      <c r="EA331" s="251"/>
      <c r="EB331" s="251"/>
      <c r="EC331" s="251"/>
      <c r="ED331" s="251"/>
      <c r="EE331" s="425"/>
      <c r="EF331" s="251"/>
      <c r="EG331" s="251"/>
      <c r="EH331" s="251"/>
      <c r="EI331" s="251"/>
      <c r="EJ331" s="425"/>
      <c r="EK331" s="251"/>
      <c r="EL331" s="251"/>
      <c r="EM331" s="251"/>
      <c r="EN331" s="251"/>
      <c r="EO331" s="425"/>
      <c r="EP331" s="251"/>
      <c r="EQ331" s="251"/>
      <c r="ER331" s="251"/>
      <c r="ES331" s="251"/>
      <c r="ET331" s="425"/>
      <c r="EU331" s="251"/>
      <c r="EV331" s="251"/>
      <c r="EW331" s="251"/>
      <c r="EX331" s="251"/>
      <c r="EY331" s="425"/>
      <c r="EZ331" s="251"/>
      <c r="FA331" s="251"/>
      <c r="FB331" s="251"/>
      <c r="FC331" s="251"/>
      <c r="FD331" s="425"/>
      <c r="FE331" s="251"/>
      <c r="FF331" s="251"/>
      <c r="FG331" s="251"/>
      <c r="FH331" s="251"/>
      <c r="FI331" s="425"/>
      <c r="FJ331" s="251"/>
      <c r="FK331" s="251"/>
      <c r="FL331" s="251"/>
      <c r="FM331" s="251"/>
      <c r="FN331" s="425"/>
      <c r="FO331" s="251"/>
      <c r="FP331" s="251"/>
      <c r="FQ331" s="251"/>
      <c r="FR331" s="251"/>
      <c r="FS331" s="425"/>
      <c r="FT331" s="251"/>
      <c r="FU331" s="251"/>
      <c r="FV331" s="251"/>
      <c r="FW331" s="251"/>
      <c r="FX331" s="425"/>
      <c r="FY331" s="251"/>
      <c r="FZ331" s="251"/>
      <c r="GA331" s="251"/>
      <c r="GB331" s="251"/>
      <c r="GC331" s="425"/>
      <c r="GD331" s="251"/>
      <c r="GE331" s="251"/>
      <c r="GF331" s="251"/>
      <c r="GG331" s="251"/>
      <c r="GH331" s="425"/>
      <c r="GI331" s="251"/>
      <c r="GJ331" s="251"/>
      <c r="GK331" s="251"/>
      <c r="GL331" s="251"/>
      <c r="GM331" s="425"/>
      <c r="GN331" s="251"/>
      <c r="GO331" s="251"/>
      <c r="GP331" s="251"/>
      <c r="GQ331" s="251"/>
      <c r="GR331" s="425"/>
      <c r="GS331" s="251"/>
      <c r="GT331" s="251"/>
      <c r="GU331" s="251"/>
      <c r="GV331" s="251"/>
      <c r="GW331" s="425"/>
      <c r="GX331" s="251"/>
      <c r="GY331" s="251"/>
      <c r="GZ331" s="251"/>
      <c r="HA331" s="251"/>
      <c r="HB331" s="425"/>
      <c r="HC331" s="251"/>
      <c r="HD331" s="251"/>
      <c r="HE331" s="251"/>
      <c r="HF331" s="251"/>
      <c r="HG331" s="425"/>
      <c r="HH331" s="251"/>
      <c r="HI331" s="251"/>
      <c r="HJ331" s="251"/>
      <c r="HK331" s="251"/>
      <c r="HL331" s="425"/>
      <c r="HM331" s="251"/>
      <c r="HN331" s="251"/>
      <c r="HO331" s="251"/>
      <c r="HP331" s="251"/>
      <c r="HQ331" s="425"/>
      <c r="HR331" s="251"/>
      <c r="HS331" s="251"/>
      <c r="HT331" s="251"/>
      <c r="HU331" s="251"/>
      <c r="HV331" s="425"/>
      <c r="HW331" s="251"/>
      <c r="HX331" s="251"/>
      <c r="HY331" s="251"/>
      <c r="HZ331" s="251"/>
      <c r="IA331" s="425"/>
      <c r="IB331" s="251"/>
      <c r="IC331" s="251"/>
      <c r="ID331" s="251"/>
      <c r="IE331" s="251"/>
      <c r="IF331" s="425"/>
      <c r="IG331" s="251"/>
      <c r="IH331" s="251"/>
      <c r="II331" s="251"/>
      <c r="IJ331" s="251"/>
      <c r="IK331" s="425"/>
      <c r="IL331" s="251"/>
      <c r="IM331" s="251"/>
      <c r="IN331" s="251"/>
      <c r="IO331" s="251"/>
      <c r="IP331" s="425"/>
      <c r="IQ331" s="251"/>
      <c r="IR331" s="251"/>
      <c r="IS331" s="251"/>
      <c r="IT331" s="251"/>
      <c r="IU331" s="425"/>
      <c r="IV331" s="251"/>
      <c r="IW331" s="251"/>
      <c r="IX331" s="251"/>
      <c r="IY331" s="426"/>
      <c r="IZ331" s="198"/>
      <c r="JA331" s="427"/>
      <c r="JB331" s="428"/>
      <c r="JC331" s="428"/>
    </row>
    <row r="332" spans="1:263" s="3" customFormat="1" x14ac:dyDescent="0.35">
      <c r="A332" s="198"/>
      <c r="B332" s="359"/>
      <c r="C332" s="239"/>
      <c r="D332" s="102"/>
      <c r="E332" s="102"/>
      <c r="F332" s="384"/>
      <c r="G332" s="131"/>
      <c r="H332" s="325"/>
      <c r="I332" s="202"/>
      <c r="J332" s="324"/>
      <c r="K332" s="131"/>
      <c r="L332" s="131"/>
      <c r="M332" s="385"/>
      <c r="N332" s="385"/>
      <c r="O332" s="131"/>
      <c r="P332" s="131"/>
      <c r="Q332" s="131"/>
      <c r="R332" s="385"/>
      <c r="S332" s="385"/>
      <c r="T332" s="131"/>
      <c r="U332" s="131"/>
      <c r="V332" s="131"/>
      <c r="W332" s="385"/>
      <c r="X332" s="385"/>
      <c r="Y332" s="131"/>
      <c r="Z332" s="131"/>
      <c r="AA332" s="131"/>
      <c r="AB332" s="385"/>
      <c r="AC332" s="385"/>
      <c r="AD332" s="131"/>
      <c r="AE332" s="131"/>
      <c r="AF332" s="131"/>
      <c r="AG332" s="385"/>
      <c r="AH332" s="385"/>
      <c r="AI332" s="131"/>
      <c r="AJ332" s="131"/>
      <c r="AK332" s="131"/>
      <c r="AL332" s="385"/>
      <c r="AM332" s="385"/>
      <c r="AN332" s="131"/>
      <c r="AO332" s="131"/>
      <c r="AP332" s="131"/>
      <c r="AQ332" s="385"/>
      <c r="AR332" s="385"/>
      <c r="AS332" s="131"/>
      <c r="AT332" s="131"/>
      <c r="AU332" s="131"/>
      <c r="AV332" s="385"/>
      <c r="AW332" s="385"/>
      <c r="AX332" s="131"/>
      <c r="AY332" s="131"/>
      <c r="AZ332" s="131"/>
      <c r="BA332" s="385"/>
      <c r="BB332" s="385"/>
      <c r="BC332" s="131"/>
      <c r="BD332" s="131"/>
      <c r="BE332" s="131"/>
      <c r="BF332" s="385"/>
      <c r="BG332" s="385"/>
      <c r="BH332" s="131"/>
      <c r="BI332" s="131"/>
      <c r="BJ332" s="131"/>
      <c r="BK332" s="385"/>
      <c r="BL332" s="385"/>
      <c r="BM332" s="131"/>
      <c r="BN332" s="131"/>
      <c r="BO332" s="131"/>
      <c r="BP332" s="385"/>
      <c r="BQ332" s="385"/>
      <c r="BR332" s="131"/>
      <c r="BS332" s="131"/>
      <c r="BT332" s="131"/>
      <c r="BU332" s="385"/>
      <c r="BV332" s="385"/>
      <c r="BW332" s="131"/>
      <c r="BX332" s="131"/>
      <c r="BY332" s="131"/>
      <c r="BZ332" s="385"/>
      <c r="CA332" s="385"/>
      <c r="CB332" s="131"/>
      <c r="CC332" s="131"/>
      <c r="CD332" s="131"/>
      <c r="CE332" s="385"/>
      <c r="CF332" s="385"/>
      <c r="CG332" s="131"/>
      <c r="CH332" s="131"/>
      <c r="CI332" s="131"/>
      <c r="CJ332" s="385"/>
      <c r="CK332" s="385"/>
      <c r="CL332" s="131"/>
      <c r="CM332" s="131"/>
      <c r="CN332" s="131"/>
      <c r="CO332" s="385"/>
      <c r="CP332" s="385"/>
      <c r="CQ332" s="131"/>
      <c r="CR332" s="131"/>
      <c r="CS332" s="131"/>
      <c r="CT332" s="385"/>
      <c r="CU332" s="385"/>
      <c r="CV332" s="131"/>
      <c r="CW332" s="131"/>
      <c r="CX332" s="131"/>
      <c r="CY332" s="385"/>
      <c r="CZ332" s="385"/>
      <c r="DA332" s="131"/>
      <c r="DB332" s="131"/>
      <c r="DC332" s="131"/>
      <c r="DD332" s="385"/>
      <c r="DE332" s="385"/>
      <c r="DF332" s="131"/>
      <c r="DG332" s="131"/>
      <c r="DH332" s="131"/>
      <c r="DI332" s="385"/>
      <c r="DJ332" s="385"/>
      <c r="DK332" s="131"/>
      <c r="DL332" s="131"/>
      <c r="DM332" s="131"/>
      <c r="DN332" s="385"/>
      <c r="DO332" s="385"/>
      <c r="DP332" s="131"/>
      <c r="DQ332" s="131"/>
      <c r="DR332" s="131"/>
      <c r="DS332" s="385"/>
      <c r="DT332" s="385"/>
      <c r="DU332" s="131"/>
      <c r="DV332" s="131"/>
      <c r="DW332" s="131"/>
      <c r="DX332" s="385"/>
      <c r="DY332" s="385"/>
      <c r="DZ332" s="131"/>
      <c r="EA332" s="131"/>
      <c r="EB332" s="131"/>
      <c r="EC332" s="385"/>
      <c r="ED332" s="385"/>
      <c r="EE332" s="131"/>
      <c r="EF332" s="131"/>
      <c r="EG332" s="131"/>
      <c r="EH332" s="385"/>
      <c r="EI332" s="385"/>
      <c r="EJ332" s="131"/>
      <c r="EK332" s="131"/>
      <c r="EL332" s="131"/>
      <c r="EM332" s="385"/>
      <c r="EN332" s="385"/>
      <c r="EO332" s="131"/>
      <c r="EP332" s="131"/>
      <c r="EQ332" s="131"/>
      <c r="ER332" s="385"/>
      <c r="ES332" s="385"/>
      <c r="ET332" s="131"/>
      <c r="EU332" s="131"/>
      <c r="EV332" s="131"/>
      <c r="EW332" s="385"/>
      <c r="EX332" s="385"/>
      <c r="EY332" s="131"/>
      <c r="EZ332" s="131"/>
      <c r="FA332" s="131"/>
      <c r="FB332" s="385"/>
      <c r="FC332" s="385"/>
      <c r="FD332" s="131"/>
      <c r="FE332" s="131"/>
      <c r="FF332" s="131"/>
      <c r="FG332" s="385"/>
      <c r="FH332" s="385"/>
      <c r="FI332" s="131"/>
      <c r="FJ332" s="131"/>
      <c r="FK332" s="131"/>
      <c r="FL332" s="385"/>
      <c r="FM332" s="385"/>
      <c r="FN332" s="131"/>
      <c r="FO332" s="131"/>
      <c r="FP332" s="131"/>
      <c r="FQ332" s="385"/>
      <c r="FR332" s="385"/>
      <c r="FS332" s="131"/>
      <c r="FT332" s="131"/>
      <c r="FU332" s="131"/>
      <c r="FV332" s="385"/>
      <c r="FW332" s="385"/>
      <c r="FX332" s="131"/>
      <c r="FY332" s="131"/>
      <c r="FZ332" s="131"/>
      <c r="GA332" s="385"/>
      <c r="GB332" s="385"/>
      <c r="GC332" s="131"/>
      <c r="GD332" s="131"/>
      <c r="GE332" s="131"/>
      <c r="GF332" s="385"/>
      <c r="GG332" s="385"/>
      <c r="GH332" s="131"/>
      <c r="GI332" s="131"/>
      <c r="GJ332" s="131"/>
      <c r="GK332" s="385"/>
      <c r="GL332" s="385"/>
      <c r="GM332" s="131"/>
      <c r="GN332" s="131"/>
      <c r="GO332" s="131"/>
      <c r="GP332" s="385"/>
      <c r="GQ332" s="385"/>
      <c r="GR332" s="131"/>
      <c r="GS332" s="131"/>
      <c r="GT332" s="131"/>
      <c r="GU332" s="385"/>
      <c r="GV332" s="385"/>
      <c r="GW332" s="131"/>
      <c r="GX332" s="131"/>
      <c r="GY332" s="131"/>
      <c r="GZ332" s="385"/>
      <c r="HA332" s="385"/>
      <c r="HB332" s="131"/>
      <c r="HC332" s="131"/>
      <c r="HD332" s="131"/>
      <c r="HE332" s="385"/>
      <c r="HF332" s="385"/>
      <c r="HG332" s="131"/>
      <c r="HH332" s="131"/>
      <c r="HI332" s="131"/>
      <c r="HJ332" s="385"/>
      <c r="HK332" s="385"/>
      <c r="HL332" s="131"/>
      <c r="HM332" s="131"/>
      <c r="HN332" s="131"/>
      <c r="HO332" s="385"/>
      <c r="HP332" s="385"/>
      <c r="HQ332" s="131"/>
      <c r="HR332" s="131"/>
      <c r="HS332" s="131"/>
      <c r="HT332" s="385"/>
      <c r="HU332" s="385"/>
      <c r="HV332" s="131"/>
      <c r="HW332" s="131"/>
      <c r="HX332" s="131"/>
      <c r="HY332" s="385"/>
      <c r="HZ332" s="385"/>
      <c r="IA332" s="131"/>
      <c r="IB332" s="131"/>
      <c r="IC332" s="131"/>
      <c r="ID332" s="385"/>
      <c r="IE332" s="385"/>
      <c r="IF332" s="131"/>
      <c r="IG332" s="131"/>
      <c r="IH332" s="131"/>
      <c r="II332" s="385"/>
      <c r="IJ332" s="385"/>
      <c r="IK332" s="131"/>
      <c r="IL332" s="131"/>
      <c r="IM332" s="131"/>
      <c r="IN332" s="385"/>
      <c r="IO332" s="385"/>
      <c r="IP332" s="131"/>
      <c r="IQ332" s="131"/>
      <c r="IR332" s="131"/>
      <c r="IS332" s="385"/>
      <c r="IT332" s="385"/>
      <c r="IU332" s="131"/>
      <c r="IV332" s="131"/>
      <c r="IW332" s="131"/>
      <c r="IX332" s="385"/>
      <c r="IY332" s="386"/>
      <c r="IZ332" s="198"/>
      <c r="JA332" s="378"/>
      <c r="JB332" s="256"/>
      <c r="JC332" s="256"/>
    </row>
    <row r="333" spans="1:263" s="3" customFormat="1" x14ac:dyDescent="0.35">
      <c r="A333" s="198"/>
      <c r="B333" s="359"/>
      <c r="C333" s="126" t="s">
        <v>533</v>
      </c>
      <c r="D333" s="102" t="s">
        <v>534</v>
      </c>
      <c r="E333" s="102"/>
      <c r="F333" s="285"/>
      <c r="G333" s="110"/>
      <c r="H333" s="325"/>
      <c r="I333" s="202"/>
      <c r="J333" s="324"/>
      <c r="K333" s="131"/>
      <c r="L333" s="429"/>
      <c r="M333" s="385"/>
      <c r="N333" s="385"/>
      <c r="O333" s="131"/>
      <c r="P333" s="131"/>
      <c r="Q333" s="429"/>
      <c r="R333" s="385"/>
      <c r="S333" s="385"/>
      <c r="T333" s="131"/>
      <c r="U333" s="131"/>
      <c r="V333" s="429"/>
      <c r="W333" s="385"/>
      <c r="X333" s="385"/>
      <c r="Y333" s="131"/>
      <c r="Z333" s="131"/>
      <c r="AA333" s="429"/>
      <c r="AB333" s="385"/>
      <c r="AC333" s="385"/>
      <c r="AD333" s="131"/>
      <c r="AE333" s="131"/>
      <c r="AF333" s="429"/>
      <c r="AG333" s="385"/>
      <c r="AH333" s="385"/>
      <c r="AI333" s="131"/>
      <c r="AJ333" s="131"/>
      <c r="AK333" s="429"/>
      <c r="AL333" s="385"/>
      <c r="AM333" s="385"/>
      <c r="AN333" s="131"/>
      <c r="AO333" s="131"/>
      <c r="AP333" s="429"/>
      <c r="AQ333" s="385"/>
      <c r="AR333" s="385"/>
      <c r="AS333" s="131"/>
      <c r="AT333" s="131"/>
      <c r="AU333" s="429"/>
      <c r="AV333" s="385"/>
      <c r="AW333" s="385"/>
      <c r="AX333" s="131"/>
      <c r="AY333" s="131"/>
      <c r="AZ333" s="429"/>
      <c r="BA333" s="385"/>
      <c r="BB333" s="385"/>
      <c r="BC333" s="131"/>
      <c r="BD333" s="131"/>
      <c r="BE333" s="429"/>
      <c r="BF333" s="385"/>
      <c r="BG333" s="385"/>
      <c r="BH333" s="131"/>
      <c r="BI333" s="131"/>
      <c r="BJ333" s="429"/>
      <c r="BK333" s="385"/>
      <c r="BL333" s="385"/>
      <c r="BM333" s="131"/>
      <c r="BN333" s="131"/>
      <c r="BO333" s="429"/>
      <c r="BP333" s="385"/>
      <c r="BQ333" s="385"/>
      <c r="BR333" s="131"/>
      <c r="BS333" s="131"/>
      <c r="BT333" s="429"/>
      <c r="BU333" s="385"/>
      <c r="BV333" s="385"/>
      <c r="BW333" s="131"/>
      <c r="BX333" s="131"/>
      <c r="BY333" s="429"/>
      <c r="BZ333" s="385"/>
      <c r="CA333" s="385"/>
      <c r="CB333" s="131"/>
      <c r="CC333" s="131"/>
      <c r="CD333" s="429"/>
      <c r="CE333" s="385"/>
      <c r="CF333" s="385"/>
      <c r="CG333" s="131"/>
      <c r="CH333" s="131"/>
      <c r="CI333" s="429"/>
      <c r="CJ333" s="385"/>
      <c r="CK333" s="385"/>
      <c r="CL333" s="131"/>
      <c r="CM333" s="131"/>
      <c r="CN333" s="429"/>
      <c r="CO333" s="385"/>
      <c r="CP333" s="385"/>
      <c r="CQ333" s="131"/>
      <c r="CR333" s="131"/>
      <c r="CS333" s="429"/>
      <c r="CT333" s="385"/>
      <c r="CU333" s="385"/>
      <c r="CV333" s="131"/>
      <c r="CW333" s="131"/>
      <c r="CX333" s="429"/>
      <c r="CY333" s="385"/>
      <c r="CZ333" s="385"/>
      <c r="DA333" s="131"/>
      <c r="DB333" s="131"/>
      <c r="DC333" s="429"/>
      <c r="DD333" s="385"/>
      <c r="DE333" s="385"/>
      <c r="DF333" s="131"/>
      <c r="DG333" s="131"/>
      <c r="DH333" s="429"/>
      <c r="DI333" s="385"/>
      <c r="DJ333" s="385"/>
      <c r="DK333" s="131"/>
      <c r="DL333" s="131"/>
      <c r="DM333" s="429"/>
      <c r="DN333" s="385"/>
      <c r="DO333" s="385"/>
      <c r="DP333" s="131"/>
      <c r="DQ333" s="131"/>
      <c r="DR333" s="429"/>
      <c r="DS333" s="385"/>
      <c r="DT333" s="385"/>
      <c r="DU333" s="131"/>
      <c r="DV333" s="131"/>
      <c r="DW333" s="429"/>
      <c r="DX333" s="385"/>
      <c r="DY333" s="385"/>
      <c r="DZ333" s="131"/>
      <c r="EA333" s="131"/>
      <c r="EB333" s="429"/>
      <c r="EC333" s="385"/>
      <c r="ED333" s="385"/>
      <c r="EE333" s="131"/>
      <c r="EF333" s="131"/>
      <c r="EG333" s="429"/>
      <c r="EH333" s="385"/>
      <c r="EI333" s="385"/>
      <c r="EJ333" s="131"/>
      <c r="EK333" s="131"/>
      <c r="EL333" s="429"/>
      <c r="EM333" s="385"/>
      <c r="EN333" s="385"/>
      <c r="EO333" s="131"/>
      <c r="EP333" s="131"/>
      <c r="EQ333" s="429"/>
      <c r="ER333" s="385"/>
      <c r="ES333" s="385"/>
      <c r="ET333" s="131"/>
      <c r="EU333" s="131"/>
      <c r="EV333" s="429"/>
      <c r="EW333" s="385"/>
      <c r="EX333" s="385"/>
      <c r="EY333" s="131"/>
      <c r="EZ333" s="131"/>
      <c r="FA333" s="429"/>
      <c r="FB333" s="385"/>
      <c r="FC333" s="385"/>
      <c r="FD333" s="131"/>
      <c r="FE333" s="131"/>
      <c r="FF333" s="429"/>
      <c r="FG333" s="385"/>
      <c r="FH333" s="385"/>
      <c r="FI333" s="131"/>
      <c r="FJ333" s="131"/>
      <c r="FK333" s="429"/>
      <c r="FL333" s="385"/>
      <c r="FM333" s="385"/>
      <c r="FN333" s="131"/>
      <c r="FO333" s="131"/>
      <c r="FP333" s="429"/>
      <c r="FQ333" s="385"/>
      <c r="FR333" s="385"/>
      <c r="FS333" s="131"/>
      <c r="FT333" s="131"/>
      <c r="FU333" s="429"/>
      <c r="FV333" s="385"/>
      <c r="FW333" s="385"/>
      <c r="FX333" s="131"/>
      <c r="FY333" s="131"/>
      <c r="FZ333" s="429"/>
      <c r="GA333" s="385"/>
      <c r="GB333" s="385"/>
      <c r="GC333" s="131"/>
      <c r="GD333" s="131"/>
      <c r="GE333" s="429"/>
      <c r="GF333" s="385"/>
      <c r="GG333" s="385"/>
      <c r="GH333" s="131"/>
      <c r="GI333" s="131"/>
      <c r="GJ333" s="429"/>
      <c r="GK333" s="385"/>
      <c r="GL333" s="385"/>
      <c r="GM333" s="131"/>
      <c r="GN333" s="131"/>
      <c r="GO333" s="429"/>
      <c r="GP333" s="385"/>
      <c r="GQ333" s="385"/>
      <c r="GR333" s="131"/>
      <c r="GS333" s="131"/>
      <c r="GT333" s="429"/>
      <c r="GU333" s="385"/>
      <c r="GV333" s="385"/>
      <c r="GW333" s="131"/>
      <c r="GX333" s="131"/>
      <c r="GY333" s="429"/>
      <c r="GZ333" s="385"/>
      <c r="HA333" s="385"/>
      <c r="HB333" s="131"/>
      <c r="HC333" s="131"/>
      <c r="HD333" s="429"/>
      <c r="HE333" s="385"/>
      <c r="HF333" s="385"/>
      <c r="HG333" s="131"/>
      <c r="HH333" s="131"/>
      <c r="HI333" s="429"/>
      <c r="HJ333" s="385"/>
      <c r="HK333" s="385"/>
      <c r="HL333" s="131"/>
      <c r="HM333" s="131"/>
      <c r="HN333" s="429"/>
      <c r="HO333" s="385"/>
      <c r="HP333" s="385"/>
      <c r="HQ333" s="131"/>
      <c r="HR333" s="131"/>
      <c r="HS333" s="429"/>
      <c r="HT333" s="385"/>
      <c r="HU333" s="385"/>
      <c r="HV333" s="131"/>
      <c r="HW333" s="131"/>
      <c r="HX333" s="429"/>
      <c r="HY333" s="385"/>
      <c r="HZ333" s="385"/>
      <c r="IA333" s="131"/>
      <c r="IB333" s="131"/>
      <c r="IC333" s="429"/>
      <c r="ID333" s="385"/>
      <c r="IE333" s="385"/>
      <c r="IF333" s="131"/>
      <c r="IG333" s="131"/>
      <c r="IH333" s="429"/>
      <c r="II333" s="385"/>
      <c r="IJ333" s="385"/>
      <c r="IK333" s="131"/>
      <c r="IL333" s="131"/>
      <c r="IM333" s="429"/>
      <c r="IN333" s="385"/>
      <c r="IO333" s="385"/>
      <c r="IP333" s="131"/>
      <c r="IQ333" s="131"/>
      <c r="IR333" s="429"/>
      <c r="IS333" s="385"/>
      <c r="IT333" s="385"/>
      <c r="IU333" s="131"/>
      <c r="IV333" s="131"/>
      <c r="IW333" s="429"/>
      <c r="IX333" s="385"/>
      <c r="IY333" s="386"/>
      <c r="IZ333" s="198"/>
      <c r="JA333" s="378"/>
      <c r="JB333" s="256"/>
      <c r="JC333" s="256"/>
    </row>
    <row r="334" spans="1:263" s="3" customFormat="1" x14ac:dyDescent="0.35">
      <c r="A334" s="198"/>
      <c r="B334" s="359"/>
      <c r="C334" s="239"/>
      <c r="D334" s="104"/>
      <c r="E334" s="102"/>
      <c r="F334" s="384"/>
      <c r="G334" s="131"/>
      <c r="H334" s="325"/>
      <c r="I334" s="202"/>
      <c r="J334" s="324"/>
      <c r="K334" s="131"/>
      <c r="L334" s="131"/>
      <c r="M334" s="385"/>
      <c r="N334" s="385"/>
      <c r="O334" s="131"/>
      <c r="P334" s="131"/>
      <c r="Q334" s="131"/>
      <c r="R334" s="385"/>
      <c r="S334" s="385"/>
      <c r="T334" s="131"/>
      <c r="U334" s="131"/>
      <c r="V334" s="131"/>
      <c r="W334" s="385"/>
      <c r="X334" s="385"/>
      <c r="Y334" s="131"/>
      <c r="Z334" s="131"/>
      <c r="AA334" s="131"/>
      <c r="AB334" s="385"/>
      <c r="AC334" s="385"/>
      <c r="AD334" s="131"/>
      <c r="AE334" s="131"/>
      <c r="AF334" s="131"/>
      <c r="AG334" s="385"/>
      <c r="AH334" s="385"/>
      <c r="AI334" s="131"/>
      <c r="AJ334" s="131"/>
      <c r="AK334" s="131"/>
      <c r="AL334" s="385"/>
      <c r="AM334" s="385"/>
      <c r="AN334" s="131"/>
      <c r="AO334" s="131"/>
      <c r="AP334" s="131"/>
      <c r="AQ334" s="385"/>
      <c r="AR334" s="385"/>
      <c r="AS334" s="131"/>
      <c r="AT334" s="131"/>
      <c r="AU334" s="131"/>
      <c r="AV334" s="385"/>
      <c r="AW334" s="385"/>
      <c r="AX334" s="131"/>
      <c r="AY334" s="131"/>
      <c r="AZ334" s="131"/>
      <c r="BA334" s="385"/>
      <c r="BB334" s="385"/>
      <c r="BC334" s="131"/>
      <c r="BD334" s="131"/>
      <c r="BE334" s="131"/>
      <c r="BF334" s="385"/>
      <c r="BG334" s="385"/>
      <c r="BH334" s="131"/>
      <c r="BI334" s="131"/>
      <c r="BJ334" s="131"/>
      <c r="BK334" s="385"/>
      <c r="BL334" s="385"/>
      <c r="BM334" s="131"/>
      <c r="BN334" s="131"/>
      <c r="BO334" s="131"/>
      <c r="BP334" s="385"/>
      <c r="BQ334" s="385"/>
      <c r="BR334" s="131"/>
      <c r="BS334" s="131"/>
      <c r="BT334" s="131"/>
      <c r="BU334" s="385"/>
      <c r="BV334" s="385"/>
      <c r="BW334" s="131"/>
      <c r="BX334" s="131"/>
      <c r="BY334" s="131"/>
      <c r="BZ334" s="385"/>
      <c r="CA334" s="385"/>
      <c r="CB334" s="131"/>
      <c r="CC334" s="131"/>
      <c r="CD334" s="131"/>
      <c r="CE334" s="385"/>
      <c r="CF334" s="385"/>
      <c r="CG334" s="131"/>
      <c r="CH334" s="131"/>
      <c r="CI334" s="131"/>
      <c r="CJ334" s="385"/>
      <c r="CK334" s="385"/>
      <c r="CL334" s="131"/>
      <c r="CM334" s="131"/>
      <c r="CN334" s="131"/>
      <c r="CO334" s="385"/>
      <c r="CP334" s="385"/>
      <c r="CQ334" s="131"/>
      <c r="CR334" s="131"/>
      <c r="CS334" s="131"/>
      <c r="CT334" s="385"/>
      <c r="CU334" s="385"/>
      <c r="CV334" s="131"/>
      <c r="CW334" s="131"/>
      <c r="CX334" s="131"/>
      <c r="CY334" s="385"/>
      <c r="CZ334" s="385"/>
      <c r="DA334" s="131"/>
      <c r="DB334" s="131"/>
      <c r="DC334" s="131"/>
      <c r="DD334" s="385"/>
      <c r="DE334" s="385"/>
      <c r="DF334" s="131"/>
      <c r="DG334" s="131"/>
      <c r="DH334" s="131"/>
      <c r="DI334" s="385"/>
      <c r="DJ334" s="385"/>
      <c r="DK334" s="131"/>
      <c r="DL334" s="131"/>
      <c r="DM334" s="131"/>
      <c r="DN334" s="385"/>
      <c r="DO334" s="385"/>
      <c r="DP334" s="131"/>
      <c r="DQ334" s="131"/>
      <c r="DR334" s="131"/>
      <c r="DS334" s="385"/>
      <c r="DT334" s="385"/>
      <c r="DU334" s="131"/>
      <c r="DV334" s="131"/>
      <c r="DW334" s="131"/>
      <c r="DX334" s="385"/>
      <c r="DY334" s="385"/>
      <c r="DZ334" s="131"/>
      <c r="EA334" s="131"/>
      <c r="EB334" s="131"/>
      <c r="EC334" s="385"/>
      <c r="ED334" s="385"/>
      <c r="EE334" s="131"/>
      <c r="EF334" s="131"/>
      <c r="EG334" s="131"/>
      <c r="EH334" s="385"/>
      <c r="EI334" s="385"/>
      <c r="EJ334" s="131"/>
      <c r="EK334" s="131"/>
      <c r="EL334" s="131"/>
      <c r="EM334" s="385"/>
      <c r="EN334" s="385"/>
      <c r="EO334" s="131"/>
      <c r="EP334" s="131"/>
      <c r="EQ334" s="131"/>
      <c r="ER334" s="385"/>
      <c r="ES334" s="385"/>
      <c r="ET334" s="131"/>
      <c r="EU334" s="131"/>
      <c r="EV334" s="131"/>
      <c r="EW334" s="385"/>
      <c r="EX334" s="385"/>
      <c r="EY334" s="131"/>
      <c r="EZ334" s="131"/>
      <c r="FA334" s="131"/>
      <c r="FB334" s="385"/>
      <c r="FC334" s="385"/>
      <c r="FD334" s="131"/>
      <c r="FE334" s="131"/>
      <c r="FF334" s="131"/>
      <c r="FG334" s="385"/>
      <c r="FH334" s="385"/>
      <c r="FI334" s="131"/>
      <c r="FJ334" s="131"/>
      <c r="FK334" s="131"/>
      <c r="FL334" s="385"/>
      <c r="FM334" s="385"/>
      <c r="FN334" s="131"/>
      <c r="FO334" s="131"/>
      <c r="FP334" s="131"/>
      <c r="FQ334" s="385"/>
      <c r="FR334" s="385"/>
      <c r="FS334" s="131"/>
      <c r="FT334" s="131"/>
      <c r="FU334" s="131"/>
      <c r="FV334" s="385"/>
      <c r="FW334" s="385"/>
      <c r="FX334" s="131"/>
      <c r="FY334" s="131"/>
      <c r="FZ334" s="131"/>
      <c r="GA334" s="385"/>
      <c r="GB334" s="385"/>
      <c r="GC334" s="131"/>
      <c r="GD334" s="131"/>
      <c r="GE334" s="131"/>
      <c r="GF334" s="385"/>
      <c r="GG334" s="385"/>
      <c r="GH334" s="131"/>
      <c r="GI334" s="131"/>
      <c r="GJ334" s="131"/>
      <c r="GK334" s="385"/>
      <c r="GL334" s="385"/>
      <c r="GM334" s="131"/>
      <c r="GN334" s="131"/>
      <c r="GO334" s="131"/>
      <c r="GP334" s="385"/>
      <c r="GQ334" s="385"/>
      <c r="GR334" s="131"/>
      <c r="GS334" s="131"/>
      <c r="GT334" s="131"/>
      <c r="GU334" s="385"/>
      <c r="GV334" s="385"/>
      <c r="GW334" s="131"/>
      <c r="GX334" s="131"/>
      <c r="GY334" s="131"/>
      <c r="GZ334" s="385"/>
      <c r="HA334" s="385"/>
      <c r="HB334" s="131"/>
      <c r="HC334" s="131"/>
      <c r="HD334" s="131"/>
      <c r="HE334" s="385"/>
      <c r="HF334" s="385"/>
      <c r="HG334" s="131"/>
      <c r="HH334" s="131"/>
      <c r="HI334" s="131"/>
      <c r="HJ334" s="385"/>
      <c r="HK334" s="385"/>
      <c r="HL334" s="131"/>
      <c r="HM334" s="131"/>
      <c r="HN334" s="131"/>
      <c r="HO334" s="385"/>
      <c r="HP334" s="385"/>
      <c r="HQ334" s="131"/>
      <c r="HR334" s="131"/>
      <c r="HS334" s="131"/>
      <c r="HT334" s="385"/>
      <c r="HU334" s="385"/>
      <c r="HV334" s="131"/>
      <c r="HW334" s="131"/>
      <c r="HX334" s="131"/>
      <c r="HY334" s="385"/>
      <c r="HZ334" s="385"/>
      <c r="IA334" s="131"/>
      <c r="IB334" s="131"/>
      <c r="IC334" s="131"/>
      <c r="ID334" s="385"/>
      <c r="IE334" s="385"/>
      <c r="IF334" s="131"/>
      <c r="IG334" s="131"/>
      <c r="IH334" s="131"/>
      <c r="II334" s="385"/>
      <c r="IJ334" s="385"/>
      <c r="IK334" s="131"/>
      <c r="IL334" s="131"/>
      <c r="IM334" s="131"/>
      <c r="IN334" s="385"/>
      <c r="IO334" s="385"/>
      <c r="IP334" s="131"/>
      <c r="IQ334" s="131"/>
      <c r="IR334" s="131"/>
      <c r="IS334" s="385"/>
      <c r="IT334" s="385"/>
      <c r="IU334" s="131"/>
      <c r="IV334" s="131"/>
      <c r="IW334" s="131"/>
      <c r="IX334" s="385"/>
      <c r="IY334" s="386"/>
      <c r="IZ334" s="198"/>
      <c r="JA334" s="378"/>
      <c r="JB334" s="256"/>
      <c r="JC334" s="256"/>
    </row>
    <row r="335" spans="1:263" s="3" customFormat="1" x14ac:dyDescent="0.35">
      <c r="A335" s="198"/>
      <c r="B335" s="359"/>
      <c r="C335" s="126" t="s">
        <v>535</v>
      </c>
      <c r="D335" s="104" t="s">
        <v>536</v>
      </c>
      <c r="E335" s="102"/>
      <c r="F335" s="285" t="str">
        <f>IFERROR(INDEX('Helper 1'!$I$2:$I$19,MATCH('Schedule 1'!$G$20,'Helper 1'!$H$2:$H$19,0)),"")</f>
        <v/>
      </c>
      <c r="G335" s="131">
        <f>SUM(L335:IX335)</f>
        <v>0</v>
      </c>
      <c r="H335" s="325"/>
      <c r="I335" s="202"/>
      <c r="J335" s="324"/>
      <c r="K335" s="131"/>
      <c r="L335" s="130"/>
      <c r="M335" s="385"/>
      <c r="N335" s="385"/>
      <c r="O335" s="131"/>
      <c r="P335" s="131"/>
      <c r="Q335" s="130"/>
      <c r="R335" s="385"/>
      <c r="S335" s="385"/>
      <c r="T335" s="131"/>
      <c r="U335" s="131"/>
      <c r="V335" s="130"/>
      <c r="W335" s="385"/>
      <c r="X335" s="385"/>
      <c r="Y335" s="131"/>
      <c r="Z335" s="131"/>
      <c r="AA335" s="130"/>
      <c r="AB335" s="385"/>
      <c r="AC335" s="385"/>
      <c r="AD335" s="131"/>
      <c r="AE335" s="131"/>
      <c r="AF335" s="130"/>
      <c r="AG335" s="385"/>
      <c r="AH335" s="385"/>
      <c r="AI335" s="131"/>
      <c r="AJ335" s="131"/>
      <c r="AK335" s="130"/>
      <c r="AL335" s="385"/>
      <c r="AM335" s="385"/>
      <c r="AN335" s="131"/>
      <c r="AO335" s="131"/>
      <c r="AP335" s="130"/>
      <c r="AQ335" s="385"/>
      <c r="AR335" s="385"/>
      <c r="AS335" s="131"/>
      <c r="AT335" s="131"/>
      <c r="AU335" s="130"/>
      <c r="AV335" s="385"/>
      <c r="AW335" s="385"/>
      <c r="AX335" s="131"/>
      <c r="AY335" s="131"/>
      <c r="AZ335" s="130"/>
      <c r="BA335" s="385"/>
      <c r="BB335" s="385"/>
      <c r="BC335" s="131"/>
      <c r="BD335" s="131"/>
      <c r="BE335" s="130"/>
      <c r="BF335" s="385"/>
      <c r="BG335" s="385"/>
      <c r="BH335" s="131"/>
      <c r="BI335" s="131"/>
      <c r="BJ335" s="130"/>
      <c r="BK335" s="385"/>
      <c r="BL335" s="385"/>
      <c r="BM335" s="131"/>
      <c r="BN335" s="131"/>
      <c r="BO335" s="130"/>
      <c r="BP335" s="385"/>
      <c r="BQ335" s="385"/>
      <c r="BR335" s="131"/>
      <c r="BS335" s="131"/>
      <c r="BT335" s="130"/>
      <c r="BU335" s="385"/>
      <c r="BV335" s="385"/>
      <c r="BW335" s="131"/>
      <c r="BX335" s="131"/>
      <c r="BY335" s="130"/>
      <c r="BZ335" s="385"/>
      <c r="CA335" s="385"/>
      <c r="CB335" s="131"/>
      <c r="CC335" s="131"/>
      <c r="CD335" s="130"/>
      <c r="CE335" s="385"/>
      <c r="CF335" s="385"/>
      <c r="CG335" s="131"/>
      <c r="CH335" s="131"/>
      <c r="CI335" s="130"/>
      <c r="CJ335" s="385"/>
      <c r="CK335" s="385"/>
      <c r="CL335" s="131"/>
      <c r="CM335" s="131"/>
      <c r="CN335" s="130"/>
      <c r="CO335" s="385"/>
      <c r="CP335" s="385"/>
      <c r="CQ335" s="131"/>
      <c r="CR335" s="131"/>
      <c r="CS335" s="130"/>
      <c r="CT335" s="385"/>
      <c r="CU335" s="385"/>
      <c r="CV335" s="131"/>
      <c r="CW335" s="131"/>
      <c r="CX335" s="130"/>
      <c r="CY335" s="385"/>
      <c r="CZ335" s="385"/>
      <c r="DA335" s="131"/>
      <c r="DB335" s="131"/>
      <c r="DC335" s="130"/>
      <c r="DD335" s="385"/>
      <c r="DE335" s="385"/>
      <c r="DF335" s="131"/>
      <c r="DG335" s="131"/>
      <c r="DH335" s="130"/>
      <c r="DI335" s="385"/>
      <c r="DJ335" s="385"/>
      <c r="DK335" s="131"/>
      <c r="DL335" s="131"/>
      <c r="DM335" s="130"/>
      <c r="DN335" s="385"/>
      <c r="DO335" s="385"/>
      <c r="DP335" s="131"/>
      <c r="DQ335" s="131"/>
      <c r="DR335" s="130"/>
      <c r="DS335" s="385"/>
      <c r="DT335" s="385"/>
      <c r="DU335" s="131"/>
      <c r="DV335" s="131"/>
      <c r="DW335" s="130"/>
      <c r="DX335" s="385"/>
      <c r="DY335" s="385"/>
      <c r="DZ335" s="131"/>
      <c r="EA335" s="131"/>
      <c r="EB335" s="130"/>
      <c r="EC335" s="385"/>
      <c r="ED335" s="385"/>
      <c r="EE335" s="131"/>
      <c r="EF335" s="131"/>
      <c r="EG335" s="130"/>
      <c r="EH335" s="385"/>
      <c r="EI335" s="385"/>
      <c r="EJ335" s="131"/>
      <c r="EK335" s="131"/>
      <c r="EL335" s="130"/>
      <c r="EM335" s="385"/>
      <c r="EN335" s="385"/>
      <c r="EO335" s="131"/>
      <c r="EP335" s="131"/>
      <c r="EQ335" s="130"/>
      <c r="ER335" s="385"/>
      <c r="ES335" s="385"/>
      <c r="ET335" s="131"/>
      <c r="EU335" s="131"/>
      <c r="EV335" s="130"/>
      <c r="EW335" s="385"/>
      <c r="EX335" s="385"/>
      <c r="EY335" s="131"/>
      <c r="EZ335" s="131"/>
      <c r="FA335" s="130"/>
      <c r="FB335" s="385"/>
      <c r="FC335" s="385"/>
      <c r="FD335" s="131"/>
      <c r="FE335" s="131"/>
      <c r="FF335" s="130"/>
      <c r="FG335" s="385"/>
      <c r="FH335" s="385"/>
      <c r="FI335" s="131"/>
      <c r="FJ335" s="131"/>
      <c r="FK335" s="130"/>
      <c r="FL335" s="385"/>
      <c r="FM335" s="385"/>
      <c r="FN335" s="131"/>
      <c r="FO335" s="131"/>
      <c r="FP335" s="130"/>
      <c r="FQ335" s="385"/>
      <c r="FR335" s="385"/>
      <c r="FS335" s="131"/>
      <c r="FT335" s="131"/>
      <c r="FU335" s="130"/>
      <c r="FV335" s="385"/>
      <c r="FW335" s="385"/>
      <c r="FX335" s="131"/>
      <c r="FY335" s="131"/>
      <c r="FZ335" s="130"/>
      <c r="GA335" s="385"/>
      <c r="GB335" s="385"/>
      <c r="GC335" s="131"/>
      <c r="GD335" s="131"/>
      <c r="GE335" s="130"/>
      <c r="GF335" s="385"/>
      <c r="GG335" s="385"/>
      <c r="GH335" s="131"/>
      <c r="GI335" s="131"/>
      <c r="GJ335" s="130"/>
      <c r="GK335" s="385"/>
      <c r="GL335" s="385"/>
      <c r="GM335" s="131"/>
      <c r="GN335" s="131"/>
      <c r="GO335" s="130"/>
      <c r="GP335" s="385"/>
      <c r="GQ335" s="385"/>
      <c r="GR335" s="131"/>
      <c r="GS335" s="131"/>
      <c r="GT335" s="130"/>
      <c r="GU335" s="385"/>
      <c r="GV335" s="385"/>
      <c r="GW335" s="131"/>
      <c r="GX335" s="131"/>
      <c r="GY335" s="130"/>
      <c r="GZ335" s="385"/>
      <c r="HA335" s="385"/>
      <c r="HB335" s="131"/>
      <c r="HC335" s="131"/>
      <c r="HD335" s="130"/>
      <c r="HE335" s="385"/>
      <c r="HF335" s="385"/>
      <c r="HG335" s="131"/>
      <c r="HH335" s="131"/>
      <c r="HI335" s="130"/>
      <c r="HJ335" s="385"/>
      <c r="HK335" s="385"/>
      <c r="HL335" s="131"/>
      <c r="HM335" s="131"/>
      <c r="HN335" s="130"/>
      <c r="HO335" s="385"/>
      <c r="HP335" s="385"/>
      <c r="HQ335" s="131"/>
      <c r="HR335" s="131"/>
      <c r="HS335" s="130"/>
      <c r="HT335" s="385"/>
      <c r="HU335" s="385"/>
      <c r="HV335" s="131"/>
      <c r="HW335" s="131"/>
      <c r="HX335" s="130"/>
      <c r="HY335" s="385"/>
      <c r="HZ335" s="385"/>
      <c r="IA335" s="131"/>
      <c r="IB335" s="131"/>
      <c r="IC335" s="130"/>
      <c r="ID335" s="385"/>
      <c r="IE335" s="385"/>
      <c r="IF335" s="131"/>
      <c r="IG335" s="131"/>
      <c r="IH335" s="130"/>
      <c r="II335" s="385"/>
      <c r="IJ335" s="385"/>
      <c r="IK335" s="131"/>
      <c r="IL335" s="131"/>
      <c r="IM335" s="130"/>
      <c r="IN335" s="385"/>
      <c r="IO335" s="385"/>
      <c r="IP335" s="131"/>
      <c r="IQ335" s="131"/>
      <c r="IR335" s="130"/>
      <c r="IS335" s="385"/>
      <c r="IT335" s="385"/>
      <c r="IU335" s="131"/>
      <c r="IV335" s="131"/>
      <c r="IW335" s="130"/>
      <c r="IX335" s="385"/>
      <c r="IY335" s="386"/>
      <c r="IZ335" s="198"/>
      <c r="JA335" s="378"/>
      <c r="JB335" s="256"/>
      <c r="JC335" s="256"/>
    </row>
    <row r="336" spans="1:263" s="3" customFormat="1" x14ac:dyDescent="0.35">
      <c r="A336" s="198"/>
      <c r="B336" s="359"/>
      <c r="C336" s="239"/>
      <c r="D336" s="102" t="s">
        <v>361</v>
      </c>
      <c r="E336" s="102"/>
      <c r="F336" s="384"/>
      <c r="G336" s="131"/>
      <c r="H336" s="325"/>
      <c r="I336" s="202"/>
      <c r="J336" s="324"/>
      <c r="K336" s="131"/>
      <c r="L336" s="131"/>
      <c r="M336" s="385"/>
      <c r="N336" s="385"/>
      <c r="O336" s="131"/>
      <c r="P336" s="131"/>
      <c r="Q336" s="131"/>
      <c r="R336" s="385"/>
      <c r="S336" s="385"/>
      <c r="T336" s="131"/>
      <c r="U336" s="131"/>
      <c r="V336" s="131"/>
      <c r="W336" s="385"/>
      <c r="X336" s="385"/>
      <c r="Y336" s="131"/>
      <c r="Z336" s="131"/>
      <c r="AA336" s="131"/>
      <c r="AB336" s="385"/>
      <c r="AC336" s="385"/>
      <c r="AD336" s="131"/>
      <c r="AE336" s="131"/>
      <c r="AF336" s="131"/>
      <c r="AG336" s="385"/>
      <c r="AH336" s="385"/>
      <c r="AI336" s="131"/>
      <c r="AJ336" s="131"/>
      <c r="AK336" s="131"/>
      <c r="AL336" s="385"/>
      <c r="AM336" s="385"/>
      <c r="AN336" s="131"/>
      <c r="AO336" s="131"/>
      <c r="AP336" s="131"/>
      <c r="AQ336" s="385"/>
      <c r="AR336" s="385"/>
      <c r="AS336" s="131"/>
      <c r="AT336" s="131"/>
      <c r="AU336" s="131"/>
      <c r="AV336" s="385"/>
      <c r="AW336" s="385"/>
      <c r="AX336" s="131"/>
      <c r="AY336" s="131"/>
      <c r="AZ336" s="131"/>
      <c r="BA336" s="385"/>
      <c r="BB336" s="385"/>
      <c r="BC336" s="131"/>
      <c r="BD336" s="131"/>
      <c r="BE336" s="131"/>
      <c r="BF336" s="385"/>
      <c r="BG336" s="385"/>
      <c r="BH336" s="131"/>
      <c r="BI336" s="131"/>
      <c r="BJ336" s="131"/>
      <c r="BK336" s="385"/>
      <c r="BL336" s="385"/>
      <c r="BM336" s="131"/>
      <c r="BN336" s="131"/>
      <c r="BO336" s="131"/>
      <c r="BP336" s="385"/>
      <c r="BQ336" s="385"/>
      <c r="BR336" s="131"/>
      <c r="BS336" s="131"/>
      <c r="BT336" s="131"/>
      <c r="BU336" s="385"/>
      <c r="BV336" s="385"/>
      <c r="BW336" s="131"/>
      <c r="BX336" s="131"/>
      <c r="BY336" s="131"/>
      <c r="BZ336" s="385"/>
      <c r="CA336" s="385"/>
      <c r="CB336" s="131"/>
      <c r="CC336" s="131"/>
      <c r="CD336" s="131"/>
      <c r="CE336" s="385"/>
      <c r="CF336" s="385"/>
      <c r="CG336" s="131"/>
      <c r="CH336" s="131"/>
      <c r="CI336" s="131"/>
      <c r="CJ336" s="385"/>
      <c r="CK336" s="385"/>
      <c r="CL336" s="131"/>
      <c r="CM336" s="131"/>
      <c r="CN336" s="131"/>
      <c r="CO336" s="385"/>
      <c r="CP336" s="385"/>
      <c r="CQ336" s="131"/>
      <c r="CR336" s="131"/>
      <c r="CS336" s="131"/>
      <c r="CT336" s="385"/>
      <c r="CU336" s="385"/>
      <c r="CV336" s="131"/>
      <c r="CW336" s="131"/>
      <c r="CX336" s="131"/>
      <c r="CY336" s="385"/>
      <c r="CZ336" s="385"/>
      <c r="DA336" s="131"/>
      <c r="DB336" s="131"/>
      <c r="DC336" s="131"/>
      <c r="DD336" s="385"/>
      <c r="DE336" s="385"/>
      <c r="DF336" s="131"/>
      <c r="DG336" s="131"/>
      <c r="DH336" s="131"/>
      <c r="DI336" s="385"/>
      <c r="DJ336" s="385"/>
      <c r="DK336" s="131"/>
      <c r="DL336" s="131"/>
      <c r="DM336" s="131"/>
      <c r="DN336" s="385"/>
      <c r="DO336" s="385"/>
      <c r="DP336" s="131"/>
      <c r="DQ336" s="131"/>
      <c r="DR336" s="131"/>
      <c r="DS336" s="385"/>
      <c r="DT336" s="385"/>
      <c r="DU336" s="131"/>
      <c r="DV336" s="131"/>
      <c r="DW336" s="131"/>
      <c r="DX336" s="385"/>
      <c r="DY336" s="385"/>
      <c r="DZ336" s="131"/>
      <c r="EA336" s="131"/>
      <c r="EB336" s="131"/>
      <c r="EC336" s="385"/>
      <c r="ED336" s="385"/>
      <c r="EE336" s="131"/>
      <c r="EF336" s="131"/>
      <c r="EG336" s="131"/>
      <c r="EH336" s="385"/>
      <c r="EI336" s="385"/>
      <c r="EJ336" s="131"/>
      <c r="EK336" s="131"/>
      <c r="EL336" s="131"/>
      <c r="EM336" s="385"/>
      <c r="EN336" s="385"/>
      <c r="EO336" s="131"/>
      <c r="EP336" s="131"/>
      <c r="EQ336" s="131"/>
      <c r="ER336" s="385"/>
      <c r="ES336" s="385"/>
      <c r="ET336" s="131"/>
      <c r="EU336" s="131"/>
      <c r="EV336" s="131"/>
      <c r="EW336" s="385"/>
      <c r="EX336" s="385"/>
      <c r="EY336" s="131"/>
      <c r="EZ336" s="131"/>
      <c r="FA336" s="131"/>
      <c r="FB336" s="385"/>
      <c r="FC336" s="385"/>
      <c r="FD336" s="131"/>
      <c r="FE336" s="131"/>
      <c r="FF336" s="131"/>
      <c r="FG336" s="385"/>
      <c r="FH336" s="385"/>
      <c r="FI336" s="131"/>
      <c r="FJ336" s="131"/>
      <c r="FK336" s="131"/>
      <c r="FL336" s="385"/>
      <c r="FM336" s="385"/>
      <c r="FN336" s="131"/>
      <c r="FO336" s="131"/>
      <c r="FP336" s="131"/>
      <c r="FQ336" s="385"/>
      <c r="FR336" s="385"/>
      <c r="FS336" s="131"/>
      <c r="FT336" s="131"/>
      <c r="FU336" s="131"/>
      <c r="FV336" s="385"/>
      <c r="FW336" s="385"/>
      <c r="FX336" s="131"/>
      <c r="FY336" s="131"/>
      <c r="FZ336" s="131"/>
      <c r="GA336" s="385"/>
      <c r="GB336" s="385"/>
      <c r="GC336" s="131"/>
      <c r="GD336" s="131"/>
      <c r="GE336" s="131"/>
      <c r="GF336" s="385"/>
      <c r="GG336" s="385"/>
      <c r="GH336" s="131"/>
      <c r="GI336" s="131"/>
      <c r="GJ336" s="131"/>
      <c r="GK336" s="385"/>
      <c r="GL336" s="385"/>
      <c r="GM336" s="131"/>
      <c r="GN336" s="131"/>
      <c r="GO336" s="131"/>
      <c r="GP336" s="385"/>
      <c r="GQ336" s="385"/>
      <c r="GR336" s="131"/>
      <c r="GS336" s="131"/>
      <c r="GT336" s="131"/>
      <c r="GU336" s="385"/>
      <c r="GV336" s="385"/>
      <c r="GW336" s="131"/>
      <c r="GX336" s="131"/>
      <c r="GY336" s="131"/>
      <c r="GZ336" s="385"/>
      <c r="HA336" s="385"/>
      <c r="HB336" s="131"/>
      <c r="HC336" s="131"/>
      <c r="HD336" s="131"/>
      <c r="HE336" s="385"/>
      <c r="HF336" s="385"/>
      <c r="HG336" s="131"/>
      <c r="HH336" s="131"/>
      <c r="HI336" s="131"/>
      <c r="HJ336" s="385"/>
      <c r="HK336" s="385"/>
      <c r="HL336" s="131"/>
      <c r="HM336" s="131"/>
      <c r="HN336" s="131"/>
      <c r="HO336" s="385"/>
      <c r="HP336" s="385"/>
      <c r="HQ336" s="131"/>
      <c r="HR336" s="131"/>
      <c r="HS336" s="131"/>
      <c r="HT336" s="385"/>
      <c r="HU336" s="385"/>
      <c r="HV336" s="131"/>
      <c r="HW336" s="131"/>
      <c r="HX336" s="131"/>
      <c r="HY336" s="385"/>
      <c r="HZ336" s="385"/>
      <c r="IA336" s="131"/>
      <c r="IB336" s="131"/>
      <c r="IC336" s="131"/>
      <c r="ID336" s="385"/>
      <c r="IE336" s="385"/>
      <c r="IF336" s="131"/>
      <c r="IG336" s="131"/>
      <c r="IH336" s="131"/>
      <c r="II336" s="385"/>
      <c r="IJ336" s="385"/>
      <c r="IK336" s="131"/>
      <c r="IL336" s="131"/>
      <c r="IM336" s="131"/>
      <c r="IN336" s="385"/>
      <c r="IO336" s="385"/>
      <c r="IP336" s="131"/>
      <c r="IQ336" s="131"/>
      <c r="IR336" s="131"/>
      <c r="IS336" s="385"/>
      <c r="IT336" s="385"/>
      <c r="IU336" s="131"/>
      <c r="IV336" s="131"/>
      <c r="IW336" s="131"/>
      <c r="IX336" s="385"/>
      <c r="IY336" s="386"/>
      <c r="IZ336" s="198"/>
      <c r="JA336" s="378"/>
      <c r="JB336" s="256"/>
      <c r="JC336" s="256"/>
    </row>
    <row r="337" spans="1:263" s="3" customFormat="1" x14ac:dyDescent="0.35">
      <c r="A337" s="198"/>
      <c r="B337" s="359"/>
      <c r="C337" s="239"/>
      <c r="D337" s="102"/>
      <c r="E337" s="102"/>
      <c r="F337" s="384"/>
      <c r="G337" s="131"/>
      <c r="H337" s="325"/>
      <c r="I337" s="202"/>
      <c r="J337" s="324"/>
      <c r="K337" s="131"/>
      <c r="L337" s="131"/>
      <c r="M337" s="385"/>
      <c r="N337" s="385"/>
      <c r="O337" s="131"/>
      <c r="P337" s="131"/>
      <c r="Q337" s="131"/>
      <c r="R337" s="385"/>
      <c r="S337" s="385"/>
      <c r="T337" s="131"/>
      <c r="U337" s="131"/>
      <c r="V337" s="131"/>
      <c r="W337" s="385"/>
      <c r="X337" s="385"/>
      <c r="Y337" s="131"/>
      <c r="Z337" s="131"/>
      <c r="AA337" s="131"/>
      <c r="AB337" s="385"/>
      <c r="AC337" s="385"/>
      <c r="AD337" s="131"/>
      <c r="AE337" s="131"/>
      <c r="AF337" s="131"/>
      <c r="AG337" s="385"/>
      <c r="AH337" s="385"/>
      <c r="AI337" s="131"/>
      <c r="AJ337" s="131"/>
      <c r="AK337" s="131"/>
      <c r="AL337" s="385"/>
      <c r="AM337" s="385"/>
      <c r="AN337" s="131"/>
      <c r="AO337" s="131"/>
      <c r="AP337" s="131"/>
      <c r="AQ337" s="385"/>
      <c r="AR337" s="385"/>
      <c r="AS337" s="131"/>
      <c r="AT337" s="131"/>
      <c r="AU337" s="131"/>
      <c r="AV337" s="385"/>
      <c r="AW337" s="385"/>
      <c r="AX337" s="131"/>
      <c r="AY337" s="131"/>
      <c r="AZ337" s="131"/>
      <c r="BA337" s="385"/>
      <c r="BB337" s="385"/>
      <c r="BC337" s="131"/>
      <c r="BD337" s="131"/>
      <c r="BE337" s="131"/>
      <c r="BF337" s="385"/>
      <c r="BG337" s="385"/>
      <c r="BH337" s="131"/>
      <c r="BI337" s="131"/>
      <c r="BJ337" s="131"/>
      <c r="BK337" s="385"/>
      <c r="BL337" s="385"/>
      <c r="BM337" s="131"/>
      <c r="BN337" s="131"/>
      <c r="BO337" s="131"/>
      <c r="BP337" s="385"/>
      <c r="BQ337" s="385"/>
      <c r="BR337" s="131"/>
      <c r="BS337" s="131"/>
      <c r="BT337" s="131"/>
      <c r="BU337" s="385"/>
      <c r="BV337" s="385"/>
      <c r="BW337" s="131"/>
      <c r="BX337" s="131"/>
      <c r="BY337" s="131"/>
      <c r="BZ337" s="385"/>
      <c r="CA337" s="385"/>
      <c r="CB337" s="131"/>
      <c r="CC337" s="131"/>
      <c r="CD337" s="131"/>
      <c r="CE337" s="385"/>
      <c r="CF337" s="385"/>
      <c r="CG337" s="131"/>
      <c r="CH337" s="131"/>
      <c r="CI337" s="131"/>
      <c r="CJ337" s="385"/>
      <c r="CK337" s="385"/>
      <c r="CL337" s="131"/>
      <c r="CM337" s="131"/>
      <c r="CN337" s="131"/>
      <c r="CO337" s="385"/>
      <c r="CP337" s="385"/>
      <c r="CQ337" s="131"/>
      <c r="CR337" s="131"/>
      <c r="CS337" s="131"/>
      <c r="CT337" s="385"/>
      <c r="CU337" s="385"/>
      <c r="CV337" s="131"/>
      <c r="CW337" s="131"/>
      <c r="CX337" s="131"/>
      <c r="CY337" s="385"/>
      <c r="CZ337" s="385"/>
      <c r="DA337" s="131"/>
      <c r="DB337" s="131"/>
      <c r="DC337" s="131"/>
      <c r="DD337" s="385"/>
      <c r="DE337" s="385"/>
      <c r="DF337" s="131"/>
      <c r="DG337" s="131"/>
      <c r="DH337" s="131"/>
      <c r="DI337" s="385"/>
      <c r="DJ337" s="385"/>
      <c r="DK337" s="131"/>
      <c r="DL337" s="131"/>
      <c r="DM337" s="131"/>
      <c r="DN337" s="385"/>
      <c r="DO337" s="385"/>
      <c r="DP337" s="131"/>
      <c r="DQ337" s="131"/>
      <c r="DR337" s="131"/>
      <c r="DS337" s="385"/>
      <c r="DT337" s="385"/>
      <c r="DU337" s="131"/>
      <c r="DV337" s="131"/>
      <c r="DW337" s="131"/>
      <c r="DX337" s="385"/>
      <c r="DY337" s="385"/>
      <c r="DZ337" s="131"/>
      <c r="EA337" s="131"/>
      <c r="EB337" s="131"/>
      <c r="EC337" s="385"/>
      <c r="ED337" s="385"/>
      <c r="EE337" s="131"/>
      <c r="EF337" s="131"/>
      <c r="EG337" s="131"/>
      <c r="EH337" s="385"/>
      <c r="EI337" s="385"/>
      <c r="EJ337" s="131"/>
      <c r="EK337" s="131"/>
      <c r="EL337" s="131"/>
      <c r="EM337" s="385"/>
      <c r="EN337" s="385"/>
      <c r="EO337" s="131"/>
      <c r="EP337" s="131"/>
      <c r="EQ337" s="131"/>
      <c r="ER337" s="385"/>
      <c r="ES337" s="385"/>
      <c r="ET337" s="131"/>
      <c r="EU337" s="131"/>
      <c r="EV337" s="131"/>
      <c r="EW337" s="385"/>
      <c r="EX337" s="385"/>
      <c r="EY337" s="131"/>
      <c r="EZ337" s="131"/>
      <c r="FA337" s="131"/>
      <c r="FB337" s="385"/>
      <c r="FC337" s="385"/>
      <c r="FD337" s="131"/>
      <c r="FE337" s="131"/>
      <c r="FF337" s="131"/>
      <c r="FG337" s="385"/>
      <c r="FH337" s="385"/>
      <c r="FI337" s="131"/>
      <c r="FJ337" s="131"/>
      <c r="FK337" s="131"/>
      <c r="FL337" s="385"/>
      <c r="FM337" s="385"/>
      <c r="FN337" s="131"/>
      <c r="FO337" s="131"/>
      <c r="FP337" s="131"/>
      <c r="FQ337" s="385"/>
      <c r="FR337" s="385"/>
      <c r="FS337" s="131"/>
      <c r="FT337" s="131"/>
      <c r="FU337" s="131"/>
      <c r="FV337" s="385"/>
      <c r="FW337" s="385"/>
      <c r="FX337" s="131"/>
      <c r="FY337" s="131"/>
      <c r="FZ337" s="131"/>
      <c r="GA337" s="385"/>
      <c r="GB337" s="385"/>
      <c r="GC337" s="131"/>
      <c r="GD337" s="131"/>
      <c r="GE337" s="131"/>
      <c r="GF337" s="385"/>
      <c r="GG337" s="385"/>
      <c r="GH337" s="131"/>
      <c r="GI337" s="131"/>
      <c r="GJ337" s="131"/>
      <c r="GK337" s="385"/>
      <c r="GL337" s="385"/>
      <c r="GM337" s="131"/>
      <c r="GN337" s="131"/>
      <c r="GO337" s="131"/>
      <c r="GP337" s="385"/>
      <c r="GQ337" s="385"/>
      <c r="GR337" s="131"/>
      <c r="GS337" s="131"/>
      <c r="GT337" s="131"/>
      <c r="GU337" s="385"/>
      <c r="GV337" s="385"/>
      <c r="GW337" s="131"/>
      <c r="GX337" s="131"/>
      <c r="GY337" s="131"/>
      <c r="GZ337" s="385"/>
      <c r="HA337" s="385"/>
      <c r="HB337" s="131"/>
      <c r="HC337" s="131"/>
      <c r="HD337" s="131"/>
      <c r="HE337" s="385"/>
      <c r="HF337" s="385"/>
      <c r="HG337" s="131"/>
      <c r="HH337" s="131"/>
      <c r="HI337" s="131"/>
      <c r="HJ337" s="385"/>
      <c r="HK337" s="385"/>
      <c r="HL337" s="131"/>
      <c r="HM337" s="131"/>
      <c r="HN337" s="131"/>
      <c r="HO337" s="385"/>
      <c r="HP337" s="385"/>
      <c r="HQ337" s="131"/>
      <c r="HR337" s="131"/>
      <c r="HS337" s="131"/>
      <c r="HT337" s="385"/>
      <c r="HU337" s="385"/>
      <c r="HV337" s="131"/>
      <c r="HW337" s="131"/>
      <c r="HX337" s="131"/>
      <c r="HY337" s="385"/>
      <c r="HZ337" s="385"/>
      <c r="IA337" s="131"/>
      <c r="IB337" s="131"/>
      <c r="IC337" s="131"/>
      <c r="ID337" s="385"/>
      <c r="IE337" s="385"/>
      <c r="IF337" s="131"/>
      <c r="IG337" s="131"/>
      <c r="IH337" s="131"/>
      <c r="II337" s="385"/>
      <c r="IJ337" s="385"/>
      <c r="IK337" s="131"/>
      <c r="IL337" s="131"/>
      <c r="IM337" s="131"/>
      <c r="IN337" s="385"/>
      <c r="IO337" s="385"/>
      <c r="IP337" s="131"/>
      <c r="IQ337" s="131"/>
      <c r="IR337" s="131"/>
      <c r="IS337" s="385"/>
      <c r="IT337" s="385"/>
      <c r="IU337" s="131"/>
      <c r="IV337" s="131"/>
      <c r="IW337" s="131"/>
      <c r="IX337" s="385"/>
      <c r="IY337" s="386"/>
      <c r="IZ337" s="198"/>
      <c r="JA337" s="378"/>
      <c r="JB337" s="256"/>
      <c r="JC337" s="256"/>
    </row>
    <row r="338" spans="1:263" s="3" customFormat="1" ht="15" thickBot="1" x14ac:dyDescent="0.4">
      <c r="A338" s="198"/>
      <c r="B338" s="359"/>
      <c r="C338" s="239"/>
      <c r="D338" s="102"/>
      <c r="E338" s="102"/>
      <c r="F338" s="384"/>
      <c r="G338" s="131"/>
      <c r="H338" s="325"/>
      <c r="I338" s="202"/>
      <c r="J338" s="324"/>
      <c r="K338" s="131"/>
      <c r="L338" s="131"/>
      <c r="M338" s="385"/>
      <c r="N338" s="385"/>
      <c r="O338" s="131"/>
      <c r="P338" s="131"/>
      <c r="Q338" s="131"/>
      <c r="R338" s="385"/>
      <c r="S338" s="385"/>
      <c r="T338" s="131"/>
      <c r="U338" s="131"/>
      <c r="V338" s="131"/>
      <c r="W338" s="385"/>
      <c r="X338" s="385"/>
      <c r="Y338" s="131"/>
      <c r="Z338" s="131"/>
      <c r="AA338" s="131"/>
      <c r="AB338" s="385"/>
      <c r="AC338" s="385"/>
      <c r="AD338" s="131"/>
      <c r="AE338" s="131"/>
      <c r="AF338" s="131"/>
      <c r="AG338" s="385"/>
      <c r="AH338" s="385"/>
      <c r="AI338" s="131"/>
      <c r="AJ338" s="131"/>
      <c r="AK338" s="131"/>
      <c r="AL338" s="385"/>
      <c r="AM338" s="385"/>
      <c r="AN338" s="131"/>
      <c r="AO338" s="131"/>
      <c r="AP338" s="131"/>
      <c r="AQ338" s="385"/>
      <c r="AR338" s="385"/>
      <c r="AS338" s="131"/>
      <c r="AT338" s="131"/>
      <c r="AU338" s="131"/>
      <c r="AV338" s="385"/>
      <c r="AW338" s="385"/>
      <c r="AX338" s="131"/>
      <c r="AY338" s="131"/>
      <c r="AZ338" s="131"/>
      <c r="BA338" s="385"/>
      <c r="BB338" s="385"/>
      <c r="BC338" s="131"/>
      <c r="BD338" s="131"/>
      <c r="BE338" s="131"/>
      <c r="BF338" s="385"/>
      <c r="BG338" s="385"/>
      <c r="BH338" s="131"/>
      <c r="BI338" s="131"/>
      <c r="BJ338" s="131"/>
      <c r="BK338" s="385"/>
      <c r="BL338" s="385"/>
      <c r="BM338" s="131"/>
      <c r="BN338" s="131"/>
      <c r="BO338" s="131"/>
      <c r="BP338" s="385"/>
      <c r="BQ338" s="385"/>
      <c r="BR338" s="131"/>
      <c r="BS338" s="131"/>
      <c r="BT338" s="131"/>
      <c r="BU338" s="385"/>
      <c r="BV338" s="385"/>
      <c r="BW338" s="131"/>
      <c r="BX338" s="131"/>
      <c r="BY338" s="131"/>
      <c r="BZ338" s="385"/>
      <c r="CA338" s="385"/>
      <c r="CB338" s="131"/>
      <c r="CC338" s="131"/>
      <c r="CD338" s="131"/>
      <c r="CE338" s="385"/>
      <c r="CF338" s="385"/>
      <c r="CG338" s="131"/>
      <c r="CH338" s="131"/>
      <c r="CI338" s="131"/>
      <c r="CJ338" s="385"/>
      <c r="CK338" s="385"/>
      <c r="CL338" s="131"/>
      <c r="CM338" s="131"/>
      <c r="CN338" s="131"/>
      <c r="CO338" s="385"/>
      <c r="CP338" s="385"/>
      <c r="CQ338" s="131"/>
      <c r="CR338" s="131"/>
      <c r="CS338" s="131"/>
      <c r="CT338" s="385"/>
      <c r="CU338" s="385"/>
      <c r="CV338" s="131"/>
      <c r="CW338" s="131"/>
      <c r="CX338" s="131"/>
      <c r="CY338" s="385"/>
      <c r="CZ338" s="385"/>
      <c r="DA338" s="131"/>
      <c r="DB338" s="131"/>
      <c r="DC338" s="131"/>
      <c r="DD338" s="385"/>
      <c r="DE338" s="385"/>
      <c r="DF338" s="131"/>
      <c r="DG338" s="131"/>
      <c r="DH338" s="131"/>
      <c r="DI338" s="385"/>
      <c r="DJ338" s="385"/>
      <c r="DK338" s="131"/>
      <c r="DL338" s="131"/>
      <c r="DM338" s="131"/>
      <c r="DN338" s="385"/>
      <c r="DO338" s="385"/>
      <c r="DP338" s="131"/>
      <c r="DQ338" s="131"/>
      <c r="DR338" s="131"/>
      <c r="DS338" s="385"/>
      <c r="DT338" s="385"/>
      <c r="DU338" s="131"/>
      <c r="DV338" s="131"/>
      <c r="DW338" s="131"/>
      <c r="DX338" s="385"/>
      <c r="DY338" s="385"/>
      <c r="DZ338" s="131"/>
      <c r="EA338" s="131"/>
      <c r="EB338" s="131"/>
      <c r="EC338" s="385"/>
      <c r="ED338" s="385"/>
      <c r="EE338" s="131"/>
      <c r="EF338" s="131"/>
      <c r="EG338" s="131"/>
      <c r="EH338" s="385"/>
      <c r="EI338" s="385"/>
      <c r="EJ338" s="131"/>
      <c r="EK338" s="131"/>
      <c r="EL338" s="131"/>
      <c r="EM338" s="385"/>
      <c r="EN338" s="385"/>
      <c r="EO338" s="131"/>
      <c r="EP338" s="131"/>
      <c r="EQ338" s="131"/>
      <c r="ER338" s="385"/>
      <c r="ES338" s="385"/>
      <c r="ET338" s="131"/>
      <c r="EU338" s="131"/>
      <c r="EV338" s="131"/>
      <c r="EW338" s="385"/>
      <c r="EX338" s="385"/>
      <c r="EY338" s="131"/>
      <c r="EZ338" s="131"/>
      <c r="FA338" s="131"/>
      <c r="FB338" s="385"/>
      <c r="FC338" s="385"/>
      <c r="FD338" s="131"/>
      <c r="FE338" s="131"/>
      <c r="FF338" s="131"/>
      <c r="FG338" s="385"/>
      <c r="FH338" s="385"/>
      <c r="FI338" s="131"/>
      <c r="FJ338" s="131"/>
      <c r="FK338" s="131"/>
      <c r="FL338" s="385"/>
      <c r="FM338" s="385"/>
      <c r="FN338" s="131"/>
      <c r="FO338" s="131"/>
      <c r="FP338" s="131"/>
      <c r="FQ338" s="385"/>
      <c r="FR338" s="385"/>
      <c r="FS338" s="131"/>
      <c r="FT338" s="131"/>
      <c r="FU338" s="131"/>
      <c r="FV338" s="385"/>
      <c r="FW338" s="385"/>
      <c r="FX338" s="131"/>
      <c r="FY338" s="131"/>
      <c r="FZ338" s="131"/>
      <c r="GA338" s="385"/>
      <c r="GB338" s="385"/>
      <c r="GC338" s="131"/>
      <c r="GD338" s="131"/>
      <c r="GE338" s="131"/>
      <c r="GF338" s="385"/>
      <c r="GG338" s="385"/>
      <c r="GH338" s="131"/>
      <c r="GI338" s="131"/>
      <c r="GJ338" s="131"/>
      <c r="GK338" s="385"/>
      <c r="GL338" s="385"/>
      <c r="GM338" s="131"/>
      <c r="GN338" s="131"/>
      <c r="GO338" s="131"/>
      <c r="GP338" s="385"/>
      <c r="GQ338" s="385"/>
      <c r="GR338" s="131"/>
      <c r="GS338" s="131"/>
      <c r="GT338" s="131"/>
      <c r="GU338" s="385"/>
      <c r="GV338" s="385"/>
      <c r="GW338" s="131"/>
      <c r="GX338" s="131"/>
      <c r="GY338" s="131"/>
      <c r="GZ338" s="385"/>
      <c r="HA338" s="385"/>
      <c r="HB338" s="131"/>
      <c r="HC338" s="131"/>
      <c r="HD338" s="131"/>
      <c r="HE338" s="385"/>
      <c r="HF338" s="385"/>
      <c r="HG338" s="131"/>
      <c r="HH338" s="131"/>
      <c r="HI338" s="131"/>
      <c r="HJ338" s="385"/>
      <c r="HK338" s="385"/>
      <c r="HL338" s="131"/>
      <c r="HM338" s="131"/>
      <c r="HN338" s="131"/>
      <c r="HO338" s="385"/>
      <c r="HP338" s="385"/>
      <c r="HQ338" s="131"/>
      <c r="HR338" s="131"/>
      <c r="HS338" s="131"/>
      <c r="HT338" s="385"/>
      <c r="HU338" s="385"/>
      <c r="HV338" s="131"/>
      <c r="HW338" s="131"/>
      <c r="HX338" s="131"/>
      <c r="HY338" s="385"/>
      <c r="HZ338" s="385"/>
      <c r="IA338" s="131"/>
      <c r="IB338" s="131"/>
      <c r="IC338" s="131"/>
      <c r="ID338" s="385"/>
      <c r="IE338" s="385"/>
      <c r="IF338" s="131"/>
      <c r="IG338" s="131"/>
      <c r="IH338" s="131"/>
      <c r="II338" s="385"/>
      <c r="IJ338" s="385"/>
      <c r="IK338" s="131"/>
      <c r="IL338" s="131"/>
      <c r="IM338" s="131"/>
      <c r="IN338" s="385"/>
      <c r="IO338" s="385"/>
      <c r="IP338" s="131"/>
      <c r="IQ338" s="131"/>
      <c r="IR338" s="131"/>
      <c r="IS338" s="385"/>
      <c r="IT338" s="385"/>
      <c r="IU338" s="131"/>
      <c r="IV338" s="131"/>
      <c r="IW338" s="131"/>
      <c r="IX338" s="385"/>
      <c r="IY338" s="386"/>
      <c r="IZ338" s="198"/>
      <c r="JA338" s="378"/>
      <c r="JB338" s="256"/>
      <c r="JC338" s="256"/>
    </row>
    <row r="339" spans="1:263" s="127" customFormat="1" ht="28.5" customHeight="1" thickBot="1" x14ac:dyDescent="0.4">
      <c r="A339" s="419"/>
      <c r="B339" s="420"/>
      <c r="C339" s="126" t="s">
        <v>537</v>
      </c>
      <c r="D339" s="248" t="s">
        <v>356</v>
      </c>
      <c r="E339" s="421"/>
      <c r="F339" s="286"/>
      <c r="G339" s="250"/>
      <c r="H339" s="422"/>
      <c r="I339" s="423"/>
      <c r="J339" s="424"/>
      <c r="K339" s="251"/>
      <c r="L339" s="251"/>
      <c r="M339" s="251"/>
      <c r="N339" s="251"/>
      <c r="O339" s="425"/>
      <c r="P339" s="251"/>
      <c r="Q339" s="251"/>
      <c r="R339" s="251"/>
      <c r="S339" s="251"/>
      <c r="T339" s="425"/>
      <c r="U339" s="251"/>
      <c r="V339" s="251"/>
      <c r="W339" s="251"/>
      <c r="X339" s="251"/>
      <c r="Y339" s="425"/>
      <c r="Z339" s="251"/>
      <c r="AA339" s="251"/>
      <c r="AB339" s="251"/>
      <c r="AC339" s="251"/>
      <c r="AD339" s="425"/>
      <c r="AE339" s="251"/>
      <c r="AF339" s="251"/>
      <c r="AG339" s="251"/>
      <c r="AH339" s="251"/>
      <c r="AI339" s="425"/>
      <c r="AJ339" s="251"/>
      <c r="AK339" s="251"/>
      <c r="AL339" s="251"/>
      <c r="AM339" s="251"/>
      <c r="AN339" s="425"/>
      <c r="AO339" s="251"/>
      <c r="AP339" s="251"/>
      <c r="AQ339" s="251"/>
      <c r="AR339" s="251"/>
      <c r="AS339" s="425"/>
      <c r="AT339" s="251"/>
      <c r="AU339" s="251"/>
      <c r="AV339" s="251"/>
      <c r="AW339" s="251"/>
      <c r="AX339" s="425"/>
      <c r="AY339" s="251"/>
      <c r="AZ339" s="251"/>
      <c r="BA339" s="251"/>
      <c r="BB339" s="251"/>
      <c r="BC339" s="425"/>
      <c r="BD339" s="251"/>
      <c r="BE339" s="251"/>
      <c r="BF339" s="251"/>
      <c r="BG339" s="251"/>
      <c r="BH339" s="425"/>
      <c r="BI339" s="251"/>
      <c r="BJ339" s="251"/>
      <c r="BK339" s="251"/>
      <c r="BL339" s="251"/>
      <c r="BM339" s="425"/>
      <c r="BN339" s="251"/>
      <c r="BO339" s="251"/>
      <c r="BP339" s="251"/>
      <c r="BQ339" s="251"/>
      <c r="BR339" s="425"/>
      <c r="BS339" s="251"/>
      <c r="BT339" s="251"/>
      <c r="BU339" s="251"/>
      <c r="BV339" s="251"/>
      <c r="BW339" s="425"/>
      <c r="BX339" s="251"/>
      <c r="BY339" s="251"/>
      <c r="BZ339" s="251"/>
      <c r="CA339" s="251"/>
      <c r="CB339" s="425"/>
      <c r="CC339" s="251"/>
      <c r="CD339" s="251"/>
      <c r="CE339" s="251"/>
      <c r="CF339" s="251"/>
      <c r="CG339" s="425"/>
      <c r="CH339" s="251"/>
      <c r="CI339" s="251"/>
      <c r="CJ339" s="251"/>
      <c r="CK339" s="251"/>
      <c r="CL339" s="425"/>
      <c r="CM339" s="251"/>
      <c r="CN339" s="251"/>
      <c r="CO339" s="251"/>
      <c r="CP339" s="251"/>
      <c r="CQ339" s="425"/>
      <c r="CR339" s="251"/>
      <c r="CS339" s="251"/>
      <c r="CT339" s="251"/>
      <c r="CU339" s="251"/>
      <c r="CV339" s="425"/>
      <c r="CW339" s="251"/>
      <c r="CX339" s="251"/>
      <c r="CY339" s="251"/>
      <c r="CZ339" s="251"/>
      <c r="DA339" s="425"/>
      <c r="DB339" s="251"/>
      <c r="DC339" s="251"/>
      <c r="DD339" s="251"/>
      <c r="DE339" s="251"/>
      <c r="DF339" s="425"/>
      <c r="DG339" s="251"/>
      <c r="DH339" s="251"/>
      <c r="DI339" s="251"/>
      <c r="DJ339" s="251"/>
      <c r="DK339" s="425"/>
      <c r="DL339" s="251"/>
      <c r="DM339" s="251"/>
      <c r="DN339" s="251"/>
      <c r="DO339" s="251"/>
      <c r="DP339" s="425"/>
      <c r="DQ339" s="251"/>
      <c r="DR339" s="251"/>
      <c r="DS339" s="251"/>
      <c r="DT339" s="251"/>
      <c r="DU339" s="425"/>
      <c r="DV339" s="251"/>
      <c r="DW339" s="251"/>
      <c r="DX339" s="251"/>
      <c r="DY339" s="251"/>
      <c r="DZ339" s="425"/>
      <c r="EA339" s="251"/>
      <c r="EB339" s="251"/>
      <c r="EC339" s="251"/>
      <c r="ED339" s="251"/>
      <c r="EE339" s="425"/>
      <c r="EF339" s="251"/>
      <c r="EG339" s="251"/>
      <c r="EH339" s="251"/>
      <c r="EI339" s="251"/>
      <c r="EJ339" s="425"/>
      <c r="EK339" s="251"/>
      <c r="EL339" s="251"/>
      <c r="EM339" s="251"/>
      <c r="EN339" s="251"/>
      <c r="EO339" s="425"/>
      <c r="EP339" s="251"/>
      <c r="EQ339" s="251"/>
      <c r="ER339" s="251"/>
      <c r="ES339" s="251"/>
      <c r="ET339" s="425"/>
      <c r="EU339" s="251"/>
      <c r="EV339" s="251"/>
      <c r="EW339" s="251"/>
      <c r="EX339" s="251"/>
      <c r="EY339" s="425"/>
      <c r="EZ339" s="251"/>
      <c r="FA339" s="251"/>
      <c r="FB339" s="251"/>
      <c r="FC339" s="251"/>
      <c r="FD339" s="425"/>
      <c r="FE339" s="251"/>
      <c r="FF339" s="251"/>
      <c r="FG339" s="251"/>
      <c r="FH339" s="251"/>
      <c r="FI339" s="425"/>
      <c r="FJ339" s="251"/>
      <c r="FK339" s="251"/>
      <c r="FL339" s="251"/>
      <c r="FM339" s="251"/>
      <c r="FN339" s="425"/>
      <c r="FO339" s="251"/>
      <c r="FP339" s="251"/>
      <c r="FQ339" s="251"/>
      <c r="FR339" s="251"/>
      <c r="FS339" s="425"/>
      <c r="FT339" s="251"/>
      <c r="FU339" s="251"/>
      <c r="FV339" s="251"/>
      <c r="FW339" s="251"/>
      <c r="FX339" s="425"/>
      <c r="FY339" s="251"/>
      <c r="FZ339" s="251"/>
      <c r="GA339" s="251"/>
      <c r="GB339" s="251"/>
      <c r="GC339" s="425"/>
      <c r="GD339" s="251"/>
      <c r="GE339" s="251"/>
      <c r="GF339" s="251"/>
      <c r="GG339" s="251"/>
      <c r="GH339" s="425"/>
      <c r="GI339" s="251"/>
      <c r="GJ339" s="251"/>
      <c r="GK339" s="251"/>
      <c r="GL339" s="251"/>
      <c r="GM339" s="425"/>
      <c r="GN339" s="251"/>
      <c r="GO339" s="251"/>
      <c r="GP339" s="251"/>
      <c r="GQ339" s="251"/>
      <c r="GR339" s="425"/>
      <c r="GS339" s="251"/>
      <c r="GT339" s="251"/>
      <c r="GU339" s="251"/>
      <c r="GV339" s="251"/>
      <c r="GW339" s="425"/>
      <c r="GX339" s="251"/>
      <c r="GY339" s="251"/>
      <c r="GZ339" s="251"/>
      <c r="HA339" s="251"/>
      <c r="HB339" s="425"/>
      <c r="HC339" s="251"/>
      <c r="HD339" s="251"/>
      <c r="HE339" s="251"/>
      <c r="HF339" s="251"/>
      <c r="HG339" s="425"/>
      <c r="HH339" s="251"/>
      <c r="HI339" s="251"/>
      <c r="HJ339" s="251"/>
      <c r="HK339" s="251"/>
      <c r="HL339" s="425"/>
      <c r="HM339" s="251"/>
      <c r="HN339" s="251"/>
      <c r="HO339" s="251"/>
      <c r="HP339" s="251"/>
      <c r="HQ339" s="425"/>
      <c r="HR339" s="251"/>
      <c r="HS339" s="251"/>
      <c r="HT339" s="251"/>
      <c r="HU339" s="251"/>
      <c r="HV339" s="425"/>
      <c r="HW339" s="251"/>
      <c r="HX339" s="251"/>
      <c r="HY339" s="251"/>
      <c r="HZ339" s="251"/>
      <c r="IA339" s="425"/>
      <c r="IB339" s="251"/>
      <c r="IC339" s="251"/>
      <c r="ID339" s="251"/>
      <c r="IE339" s="251"/>
      <c r="IF339" s="425"/>
      <c r="IG339" s="251"/>
      <c r="IH339" s="251"/>
      <c r="II339" s="251"/>
      <c r="IJ339" s="251"/>
      <c r="IK339" s="425"/>
      <c r="IL339" s="251"/>
      <c r="IM339" s="251"/>
      <c r="IN339" s="251"/>
      <c r="IO339" s="251"/>
      <c r="IP339" s="425"/>
      <c r="IQ339" s="251"/>
      <c r="IR339" s="251"/>
      <c r="IS339" s="251"/>
      <c r="IT339" s="251"/>
      <c r="IU339" s="425"/>
      <c r="IV339" s="251"/>
      <c r="IW339" s="251"/>
      <c r="IX339" s="251"/>
      <c r="IY339" s="426"/>
      <c r="IZ339" s="198"/>
      <c r="JA339" s="427"/>
      <c r="JB339" s="428"/>
      <c r="JC339" s="428"/>
    </row>
    <row r="340" spans="1:263" s="3" customFormat="1" x14ac:dyDescent="0.35">
      <c r="A340" s="198"/>
      <c r="B340" s="359"/>
      <c r="C340" s="239"/>
      <c r="D340" s="102"/>
      <c r="E340" s="102"/>
      <c r="F340" s="384"/>
      <c r="G340" s="131"/>
      <c r="H340" s="325"/>
      <c r="I340" s="202"/>
      <c r="J340" s="324"/>
      <c r="K340" s="131"/>
      <c r="L340" s="131"/>
      <c r="M340" s="385"/>
      <c r="N340" s="385"/>
      <c r="O340" s="131"/>
      <c r="P340" s="131"/>
      <c r="Q340" s="131"/>
      <c r="R340" s="385"/>
      <c r="S340" s="385"/>
      <c r="T340" s="131"/>
      <c r="U340" s="131"/>
      <c r="V340" s="131"/>
      <c r="W340" s="385"/>
      <c r="X340" s="385"/>
      <c r="Y340" s="131"/>
      <c r="Z340" s="131"/>
      <c r="AA340" s="131"/>
      <c r="AB340" s="385"/>
      <c r="AC340" s="385"/>
      <c r="AD340" s="131"/>
      <c r="AE340" s="131"/>
      <c r="AF340" s="131"/>
      <c r="AG340" s="385"/>
      <c r="AH340" s="385"/>
      <c r="AI340" s="131"/>
      <c r="AJ340" s="131"/>
      <c r="AK340" s="131"/>
      <c r="AL340" s="385"/>
      <c r="AM340" s="385"/>
      <c r="AN340" s="131"/>
      <c r="AO340" s="131"/>
      <c r="AP340" s="131"/>
      <c r="AQ340" s="385"/>
      <c r="AR340" s="385"/>
      <c r="AS340" s="131"/>
      <c r="AT340" s="131"/>
      <c r="AU340" s="131"/>
      <c r="AV340" s="385"/>
      <c r="AW340" s="385"/>
      <c r="AX340" s="131"/>
      <c r="AY340" s="131"/>
      <c r="AZ340" s="131"/>
      <c r="BA340" s="385"/>
      <c r="BB340" s="385"/>
      <c r="BC340" s="131"/>
      <c r="BD340" s="131"/>
      <c r="BE340" s="131"/>
      <c r="BF340" s="385"/>
      <c r="BG340" s="385"/>
      <c r="BH340" s="131"/>
      <c r="BI340" s="131"/>
      <c r="BJ340" s="131"/>
      <c r="BK340" s="385"/>
      <c r="BL340" s="385"/>
      <c r="BM340" s="131"/>
      <c r="BN340" s="131"/>
      <c r="BO340" s="131"/>
      <c r="BP340" s="385"/>
      <c r="BQ340" s="385"/>
      <c r="BR340" s="131"/>
      <c r="BS340" s="131"/>
      <c r="BT340" s="131"/>
      <c r="BU340" s="385"/>
      <c r="BV340" s="385"/>
      <c r="BW340" s="131"/>
      <c r="BX340" s="131"/>
      <c r="BY340" s="131"/>
      <c r="BZ340" s="385"/>
      <c r="CA340" s="385"/>
      <c r="CB340" s="131"/>
      <c r="CC340" s="131"/>
      <c r="CD340" s="131"/>
      <c r="CE340" s="385"/>
      <c r="CF340" s="385"/>
      <c r="CG340" s="131"/>
      <c r="CH340" s="131"/>
      <c r="CI340" s="131"/>
      <c r="CJ340" s="385"/>
      <c r="CK340" s="385"/>
      <c r="CL340" s="131"/>
      <c r="CM340" s="131"/>
      <c r="CN340" s="131"/>
      <c r="CO340" s="385"/>
      <c r="CP340" s="385"/>
      <c r="CQ340" s="131"/>
      <c r="CR340" s="131"/>
      <c r="CS340" s="131"/>
      <c r="CT340" s="385"/>
      <c r="CU340" s="385"/>
      <c r="CV340" s="131"/>
      <c r="CW340" s="131"/>
      <c r="CX340" s="131"/>
      <c r="CY340" s="385"/>
      <c r="CZ340" s="385"/>
      <c r="DA340" s="131"/>
      <c r="DB340" s="131"/>
      <c r="DC340" s="131"/>
      <c r="DD340" s="385"/>
      <c r="DE340" s="385"/>
      <c r="DF340" s="131"/>
      <c r="DG340" s="131"/>
      <c r="DH340" s="131"/>
      <c r="DI340" s="385"/>
      <c r="DJ340" s="385"/>
      <c r="DK340" s="131"/>
      <c r="DL340" s="131"/>
      <c r="DM340" s="131"/>
      <c r="DN340" s="385"/>
      <c r="DO340" s="385"/>
      <c r="DP340" s="131"/>
      <c r="DQ340" s="131"/>
      <c r="DR340" s="131"/>
      <c r="DS340" s="385"/>
      <c r="DT340" s="385"/>
      <c r="DU340" s="131"/>
      <c r="DV340" s="131"/>
      <c r="DW340" s="131"/>
      <c r="DX340" s="385"/>
      <c r="DY340" s="385"/>
      <c r="DZ340" s="131"/>
      <c r="EA340" s="131"/>
      <c r="EB340" s="131"/>
      <c r="EC340" s="385"/>
      <c r="ED340" s="385"/>
      <c r="EE340" s="131"/>
      <c r="EF340" s="131"/>
      <c r="EG340" s="131"/>
      <c r="EH340" s="385"/>
      <c r="EI340" s="385"/>
      <c r="EJ340" s="131"/>
      <c r="EK340" s="131"/>
      <c r="EL340" s="131"/>
      <c r="EM340" s="385"/>
      <c r="EN340" s="385"/>
      <c r="EO340" s="131"/>
      <c r="EP340" s="131"/>
      <c r="EQ340" s="131"/>
      <c r="ER340" s="385"/>
      <c r="ES340" s="385"/>
      <c r="ET340" s="131"/>
      <c r="EU340" s="131"/>
      <c r="EV340" s="131"/>
      <c r="EW340" s="385"/>
      <c r="EX340" s="385"/>
      <c r="EY340" s="131"/>
      <c r="EZ340" s="131"/>
      <c r="FA340" s="131"/>
      <c r="FB340" s="385"/>
      <c r="FC340" s="385"/>
      <c r="FD340" s="131"/>
      <c r="FE340" s="131"/>
      <c r="FF340" s="131"/>
      <c r="FG340" s="385"/>
      <c r="FH340" s="385"/>
      <c r="FI340" s="131"/>
      <c r="FJ340" s="131"/>
      <c r="FK340" s="131"/>
      <c r="FL340" s="385"/>
      <c r="FM340" s="385"/>
      <c r="FN340" s="131"/>
      <c r="FO340" s="131"/>
      <c r="FP340" s="131"/>
      <c r="FQ340" s="385"/>
      <c r="FR340" s="385"/>
      <c r="FS340" s="131"/>
      <c r="FT340" s="131"/>
      <c r="FU340" s="131"/>
      <c r="FV340" s="385"/>
      <c r="FW340" s="385"/>
      <c r="FX340" s="131"/>
      <c r="FY340" s="131"/>
      <c r="FZ340" s="131"/>
      <c r="GA340" s="385"/>
      <c r="GB340" s="385"/>
      <c r="GC340" s="131"/>
      <c r="GD340" s="131"/>
      <c r="GE340" s="131"/>
      <c r="GF340" s="385"/>
      <c r="GG340" s="385"/>
      <c r="GH340" s="131"/>
      <c r="GI340" s="131"/>
      <c r="GJ340" s="131"/>
      <c r="GK340" s="385"/>
      <c r="GL340" s="385"/>
      <c r="GM340" s="131"/>
      <c r="GN340" s="131"/>
      <c r="GO340" s="131"/>
      <c r="GP340" s="385"/>
      <c r="GQ340" s="385"/>
      <c r="GR340" s="131"/>
      <c r="GS340" s="131"/>
      <c r="GT340" s="131"/>
      <c r="GU340" s="385"/>
      <c r="GV340" s="385"/>
      <c r="GW340" s="131"/>
      <c r="GX340" s="131"/>
      <c r="GY340" s="131"/>
      <c r="GZ340" s="385"/>
      <c r="HA340" s="385"/>
      <c r="HB340" s="131"/>
      <c r="HC340" s="131"/>
      <c r="HD340" s="131"/>
      <c r="HE340" s="385"/>
      <c r="HF340" s="385"/>
      <c r="HG340" s="131"/>
      <c r="HH340" s="131"/>
      <c r="HI340" s="131"/>
      <c r="HJ340" s="385"/>
      <c r="HK340" s="385"/>
      <c r="HL340" s="131"/>
      <c r="HM340" s="131"/>
      <c r="HN340" s="131"/>
      <c r="HO340" s="385"/>
      <c r="HP340" s="385"/>
      <c r="HQ340" s="131"/>
      <c r="HR340" s="131"/>
      <c r="HS340" s="131"/>
      <c r="HT340" s="385"/>
      <c r="HU340" s="385"/>
      <c r="HV340" s="131"/>
      <c r="HW340" s="131"/>
      <c r="HX340" s="131"/>
      <c r="HY340" s="385"/>
      <c r="HZ340" s="385"/>
      <c r="IA340" s="131"/>
      <c r="IB340" s="131"/>
      <c r="IC340" s="131"/>
      <c r="ID340" s="385"/>
      <c r="IE340" s="385"/>
      <c r="IF340" s="131"/>
      <c r="IG340" s="131"/>
      <c r="IH340" s="131"/>
      <c r="II340" s="385"/>
      <c r="IJ340" s="385"/>
      <c r="IK340" s="131"/>
      <c r="IL340" s="131"/>
      <c r="IM340" s="131"/>
      <c r="IN340" s="385"/>
      <c r="IO340" s="385"/>
      <c r="IP340" s="131"/>
      <c r="IQ340" s="131"/>
      <c r="IR340" s="131"/>
      <c r="IS340" s="385"/>
      <c r="IT340" s="385"/>
      <c r="IU340" s="131"/>
      <c r="IV340" s="131"/>
      <c r="IW340" s="131"/>
      <c r="IX340" s="385"/>
      <c r="IY340" s="386"/>
      <c r="IZ340" s="198"/>
      <c r="JA340" s="378"/>
      <c r="JB340" s="256"/>
      <c r="JC340" s="256"/>
    </row>
    <row r="341" spans="1:263" s="3" customFormat="1" x14ac:dyDescent="0.35">
      <c r="A341" s="198"/>
      <c r="B341" s="359"/>
      <c r="C341" s="126" t="s">
        <v>538</v>
      </c>
      <c r="D341" s="102" t="s">
        <v>539</v>
      </c>
      <c r="E341" s="102"/>
      <c r="F341" s="285"/>
      <c r="G341" s="110"/>
      <c r="H341" s="325"/>
      <c r="I341" s="202"/>
      <c r="J341" s="324"/>
      <c r="K341" s="131"/>
      <c r="L341" s="429"/>
      <c r="M341" s="385"/>
      <c r="N341" s="385"/>
      <c r="O341" s="131"/>
      <c r="P341" s="131"/>
      <c r="Q341" s="429"/>
      <c r="R341" s="385"/>
      <c r="S341" s="385"/>
      <c r="T341" s="131"/>
      <c r="U341" s="131"/>
      <c r="V341" s="429"/>
      <c r="W341" s="385"/>
      <c r="X341" s="385"/>
      <c r="Y341" s="131"/>
      <c r="Z341" s="131"/>
      <c r="AA341" s="429"/>
      <c r="AB341" s="385"/>
      <c r="AC341" s="385"/>
      <c r="AD341" s="131"/>
      <c r="AE341" s="131"/>
      <c r="AF341" s="429"/>
      <c r="AG341" s="385"/>
      <c r="AH341" s="385"/>
      <c r="AI341" s="131"/>
      <c r="AJ341" s="131"/>
      <c r="AK341" s="429"/>
      <c r="AL341" s="385"/>
      <c r="AM341" s="385"/>
      <c r="AN341" s="131"/>
      <c r="AO341" s="131"/>
      <c r="AP341" s="429"/>
      <c r="AQ341" s="385"/>
      <c r="AR341" s="385"/>
      <c r="AS341" s="131"/>
      <c r="AT341" s="131"/>
      <c r="AU341" s="429"/>
      <c r="AV341" s="385"/>
      <c r="AW341" s="385"/>
      <c r="AX341" s="131"/>
      <c r="AY341" s="131"/>
      <c r="AZ341" s="429"/>
      <c r="BA341" s="385"/>
      <c r="BB341" s="385"/>
      <c r="BC341" s="131"/>
      <c r="BD341" s="131"/>
      <c r="BE341" s="429"/>
      <c r="BF341" s="385"/>
      <c r="BG341" s="385"/>
      <c r="BH341" s="131"/>
      <c r="BI341" s="131"/>
      <c r="BJ341" s="429"/>
      <c r="BK341" s="385"/>
      <c r="BL341" s="385"/>
      <c r="BM341" s="131"/>
      <c r="BN341" s="131"/>
      <c r="BO341" s="429"/>
      <c r="BP341" s="385"/>
      <c r="BQ341" s="385"/>
      <c r="BR341" s="131"/>
      <c r="BS341" s="131"/>
      <c r="BT341" s="429"/>
      <c r="BU341" s="385"/>
      <c r="BV341" s="385"/>
      <c r="BW341" s="131"/>
      <c r="BX341" s="131"/>
      <c r="BY341" s="429"/>
      <c r="BZ341" s="385"/>
      <c r="CA341" s="385"/>
      <c r="CB341" s="131"/>
      <c r="CC341" s="131"/>
      <c r="CD341" s="429"/>
      <c r="CE341" s="385"/>
      <c r="CF341" s="385"/>
      <c r="CG341" s="131"/>
      <c r="CH341" s="131"/>
      <c r="CI341" s="429"/>
      <c r="CJ341" s="385"/>
      <c r="CK341" s="385"/>
      <c r="CL341" s="131"/>
      <c r="CM341" s="131"/>
      <c r="CN341" s="429"/>
      <c r="CO341" s="385"/>
      <c r="CP341" s="385"/>
      <c r="CQ341" s="131"/>
      <c r="CR341" s="131"/>
      <c r="CS341" s="429"/>
      <c r="CT341" s="385"/>
      <c r="CU341" s="385"/>
      <c r="CV341" s="131"/>
      <c r="CW341" s="131"/>
      <c r="CX341" s="429"/>
      <c r="CY341" s="385"/>
      <c r="CZ341" s="385"/>
      <c r="DA341" s="131"/>
      <c r="DB341" s="131"/>
      <c r="DC341" s="429"/>
      <c r="DD341" s="385"/>
      <c r="DE341" s="385"/>
      <c r="DF341" s="131"/>
      <c r="DG341" s="131"/>
      <c r="DH341" s="429"/>
      <c r="DI341" s="385"/>
      <c r="DJ341" s="385"/>
      <c r="DK341" s="131"/>
      <c r="DL341" s="131"/>
      <c r="DM341" s="429"/>
      <c r="DN341" s="385"/>
      <c r="DO341" s="385"/>
      <c r="DP341" s="131"/>
      <c r="DQ341" s="131"/>
      <c r="DR341" s="429"/>
      <c r="DS341" s="385"/>
      <c r="DT341" s="385"/>
      <c r="DU341" s="131"/>
      <c r="DV341" s="131"/>
      <c r="DW341" s="429"/>
      <c r="DX341" s="385"/>
      <c r="DY341" s="385"/>
      <c r="DZ341" s="131"/>
      <c r="EA341" s="131"/>
      <c r="EB341" s="429"/>
      <c r="EC341" s="385"/>
      <c r="ED341" s="385"/>
      <c r="EE341" s="131"/>
      <c r="EF341" s="131"/>
      <c r="EG341" s="429"/>
      <c r="EH341" s="385"/>
      <c r="EI341" s="385"/>
      <c r="EJ341" s="131"/>
      <c r="EK341" s="131"/>
      <c r="EL341" s="429"/>
      <c r="EM341" s="385"/>
      <c r="EN341" s="385"/>
      <c r="EO341" s="131"/>
      <c r="EP341" s="131"/>
      <c r="EQ341" s="429"/>
      <c r="ER341" s="385"/>
      <c r="ES341" s="385"/>
      <c r="ET341" s="131"/>
      <c r="EU341" s="131"/>
      <c r="EV341" s="429"/>
      <c r="EW341" s="385"/>
      <c r="EX341" s="385"/>
      <c r="EY341" s="131"/>
      <c r="EZ341" s="131"/>
      <c r="FA341" s="429"/>
      <c r="FB341" s="385"/>
      <c r="FC341" s="385"/>
      <c r="FD341" s="131"/>
      <c r="FE341" s="131"/>
      <c r="FF341" s="429"/>
      <c r="FG341" s="385"/>
      <c r="FH341" s="385"/>
      <c r="FI341" s="131"/>
      <c r="FJ341" s="131"/>
      <c r="FK341" s="429"/>
      <c r="FL341" s="385"/>
      <c r="FM341" s="385"/>
      <c r="FN341" s="131"/>
      <c r="FO341" s="131"/>
      <c r="FP341" s="429"/>
      <c r="FQ341" s="385"/>
      <c r="FR341" s="385"/>
      <c r="FS341" s="131"/>
      <c r="FT341" s="131"/>
      <c r="FU341" s="429"/>
      <c r="FV341" s="385"/>
      <c r="FW341" s="385"/>
      <c r="FX341" s="131"/>
      <c r="FY341" s="131"/>
      <c r="FZ341" s="429"/>
      <c r="GA341" s="385"/>
      <c r="GB341" s="385"/>
      <c r="GC341" s="131"/>
      <c r="GD341" s="131"/>
      <c r="GE341" s="429"/>
      <c r="GF341" s="385"/>
      <c r="GG341" s="385"/>
      <c r="GH341" s="131"/>
      <c r="GI341" s="131"/>
      <c r="GJ341" s="429"/>
      <c r="GK341" s="385"/>
      <c r="GL341" s="385"/>
      <c r="GM341" s="131"/>
      <c r="GN341" s="131"/>
      <c r="GO341" s="429"/>
      <c r="GP341" s="385"/>
      <c r="GQ341" s="385"/>
      <c r="GR341" s="131"/>
      <c r="GS341" s="131"/>
      <c r="GT341" s="429"/>
      <c r="GU341" s="385"/>
      <c r="GV341" s="385"/>
      <c r="GW341" s="131"/>
      <c r="GX341" s="131"/>
      <c r="GY341" s="429"/>
      <c r="GZ341" s="385"/>
      <c r="HA341" s="385"/>
      <c r="HB341" s="131"/>
      <c r="HC341" s="131"/>
      <c r="HD341" s="429"/>
      <c r="HE341" s="385"/>
      <c r="HF341" s="385"/>
      <c r="HG341" s="131"/>
      <c r="HH341" s="131"/>
      <c r="HI341" s="429"/>
      <c r="HJ341" s="385"/>
      <c r="HK341" s="385"/>
      <c r="HL341" s="131"/>
      <c r="HM341" s="131"/>
      <c r="HN341" s="429"/>
      <c r="HO341" s="385"/>
      <c r="HP341" s="385"/>
      <c r="HQ341" s="131"/>
      <c r="HR341" s="131"/>
      <c r="HS341" s="429"/>
      <c r="HT341" s="385"/>
      <c r="HU341" s="385"/>
      <c r="HV341" s="131"/>
      <c r="HW341" s="131"/>
      <c r="HX341" s="429"/>
      <c r="HY341" s="385"/>
      <c r="HZ341" s="385"/>
      <c r="IA341" s="131"/>
      <c r="IB341" s="131"/>
      <c r="IC341" s="429"/>
      <c r="ID341" s="385"/>
      <c r="IE341" s="385"/>
      <c r="IF341" s="131"/>
      <c r="IG341" s="131"/>
      <c r="IH341" s="429"/>
      <c r="II341" s="385"/>
      <c r="IJ341" s="385"/>
      <c r="IK341" s="131"/>
      <c r="IL341" s="131"/>
      <c r="IM341" s="429"/>
      <c r="IN341" s="385"/>
      <c r="IO341" s="385"/>
      <c r="IP341" s="131"/>
      <c r="IQ341" s="131"/>
      <c r="IR341" s="429"/>
      <c r="IS341" s="385"/>
      <c r="IT341" s="385"/>
      <c r="IU341" s="131"/>
      <c r="IV341" s="131"/>
      <c r="IW341" s="429"/>
      <c r="IX341" s="385"/>
      <c r="IY341" s="386"/>
      <c r="IZ341" s="198"/>
      <c r="JA341" s="378"/>
      <c r="JB341" s="256"/>
      <c r="JC341" s="256"/>
    </row>
    <row r="342" spans="1:263" s="3" customFormat="1" x14ac:dyDescent="0.35">
      <c r="A342" s="198"/>
      <c r="B342" s="359"/>
      <c r="C342" s="239"/>
      <c r="D342" s="104"/>
      <c r="E342" s="102"/>
      <c r="F342" s="384"/>
      <c r="G342" s="131"/>
      <c r="H342" s="325"/>
      <c r="I342" s="202"/>
      <c r="J342" s="324"/>
      <c r="K342" s="131"/>
      <c r="L342" s="131"/>
      <c r="M342" s="385"/>
      <c r="N342" s="385"/>
      <c r="O342" s="131"/>
      <c r="P342" s="131"/>
      <c r="Q342" s="131"/>
      <c r="R342" s="385"/>
      <c r="S342" s="385"/>
      <c r="T342" s="131"/>
      <c r="U342" s="131"/>
      <c r="V342" s="131"/>
      <c r="W342" s="385"/>
      <c r="X342" s="385"/>
      <c r="Y342" s="131"/>
      <c r="Z342" s="131"/>
      <c r="AA342" s="131"/>
      <c r="AB342" s="385"/>
      <c r="AC342" s="385"/>
      <c r="AD342" s="131"/>
      <c r="AE342" s="131"/>
      <c r="AF342" s="131"/>
      <c r="AG342" s="385"/>
      <c r="AH342" s="385"/>
      <c r="AI342" s="131"/>
      <c r="AJ342" s="131"/>
      <c r="AK342" s="131"/>
      <c r="AL342" s="385"/>
      <c r="AM342" s="385"/>
      <c r="AN342" s="131"/>
      <c r="AO342" s="131"/>
      <c r="AP342" s="131"/>
      <c r="AQ342" s="385"/>
      <c r="AR342" s="385"/>
      <c r="AS342" s="131"/>
      <c r="AT342" s="131"/>
      <c r="AU342" s="131"/>
      <c r="AV342" s="385"/>
      <c r="AW342" s="385"/>
      <c r="AX342" s="131"/>
      <c r="AY342" s="131"/>
      <c r="AZ342" s="131"/>
      <c r="BA342" s="385"/>
      <c r="BB342" s="385"/>
      <c r="BC342" s="131"/>
      <c r="BD342" s="131"/>
      <c r="BE342" s="131"/>
      <c r="BF342" s="385"/>
      <c r="BG342" s="385"/>
      <c r="BH342" s="131"/>
      <c r="BI342" s="131"/>
      <c r="BJ342" s="131"/>
      <c r="BK342" s="385"/>
      <c r="BL342" s="385"/>
      <c r="BM342" s="131"/>
      <c r="BN342" s="131"/>
      <c r="BO342" s="131"/>
      <c r="BP342" s="385"/>
      <c r="BQ342" s="385"/>
      <c r="BR342" s="131"/>
      <c r="BS342" s="131"/>
      <c r="BT342" s="131"/>
      <c r="BU342" s="385"/>
      <c r="BV342" s="385"/>
      <c r="BW342" s="131"/>
      <c r="BX342" s="131"/>
      <c r="BY342" s="131"/>
      <c r="BZ342" s="385"/>
      <c r="CA342" s="385"/>
      <c r="CB342" s="131"/>
      <c r="CC342" s="131"/>
      <c r="CD342" s="131"/>
      <c r="CE342" s="385"/>
      <c r="CF342" s="385"/>
      <c r="CG342" s="131"/>
      <c r="CH342" s="131"/>
      <c r="CI342" s="131"/>
      <c r="CJ342" s="385"/>
      <c r="CK342" s="385"/>
      <c r="CL342" s="131"/>
      <c r="CM342" s="131"/>
      <c r="CN342" s="131"/>
      <c r="CO342" s="385"/>
      <c r="CP342" s="385"/>
      <c r="CQ342" s="131"/>
      <c r="CR342" s="131"/>
      <c r="CS342" s="131"/>
      <c r="CT342" s="385"/>
      <c r="CU342" s="385"/>
      <c r="CV342" s="131"/>
      <c r="CW342" s="131"/>
      <c r="CX342" s="131"/>
      <c r="CY342" s="385"/>
      <c r="CZ342" s="385"/>
      <c r="DA342" s="131"/>
      <c r="DB342" s="131"/>
      <c r="DC342" s="131"/>
      <c r="DD342" s="385"/>
      <c r="DE342" s="385"/>
      <c r="DF342" s="131"/>
      <c r="DG342" s="131"/>
      <c r="DH342" s="131"/>
      <c r="DI342" s="385"/>
      <c r="DJ342" s="385"/>
      <c r="DK342" s="131"/>
      <c r="DL342" s="131"/>
      <c r="DM342" s="131"/>
      <c r="DN342" s="385"/>
      <c r="DO342" s="385"/>
      <c r="DP342" s="131"/>
      <c r="DQ342" s="131"/>
      <c r="DR342" s="131"/>
      <c r="DS342" s="385"/>
      <c r="DT342" s="385"/>
      <c r="DU342" s="131"/>
      <c r="DV342" s="131"/>
      <c r="DW342" s="131"/>
      <c r="DX342" s="385"/>
      <c r="DY342" s="385"/>
      <c r="DZ342" s="131"/>
      <c r="EA342" s="131"/>
      <c r="EB342" s="131"/>
      <c r="EC342" s="385"/>
      <c r="ED342" s="385"/>
      <c r="EE342" s="131"/>
      <c r="EF342" s="131"/>
      <c r="EG342" s="131"/>
      <c r="EH342" s="385"/>
      <c r="EI342" s="385"/>
      <c r="EJ342" s="131"/>
      <c r="EK342" s="131"/>
      <c r="EL342" s="131"/>
      <c r="EM342" s="385"/>
      <c r="EN342" s="385"/>
      <c r="EO342" s="131"/>
      <c r="EP342" s="131"/>
      <c r="EQ342" s="131"/>
      <c r="ER342" s="385"/>
      <c r="ES342" s="385"/>
      <c r="ET342" s="131"/>
      <c r="EU342" s="131"/>
      <c r="EV342" s="131"/>
      <c r="EW342" s="385"/>
      <c r="EX342" s="385"/>
      <c r="EY342" s="131"/>
      <c r="EZ342" s="131"/>
      <c r="FA342" s="131"/>
      <c r="FB342" s="385"/>
      <c r="FC342" s="385"/>
      <c r="FD342" s="131"/>
      <c r="FE342" s="131"/>
      <c r="FF342" s="131"/>
      <c r="FG342" s="385"/>
      <c r="FH342" s="385"/>
      <c r="FI342" s="131"/>
      <c r="FJ342" s="131"/>
      <c r="FK342" s="131"/>
      <c r="FL342" s="385"/>
      <c r="FM342" s="385"/>
      <c r="FN342" s="131"/>
      <c r="FO342" s="131"/>
      <c r="FP342" s="131"/>
      <c r="FQ342" s="385"/>
      <c r="FR342" s="385"/>
      <c r="FS342" s="131"/>
      <c r="FT342" s="131"/>
      <c r="FU342" s="131"/>
      <c r="FV342" s="385"/>
      <c r="FW342" s="385"/>
      <c r="FX342" s="131"/>
      <c r="FY342" s="131"/>
      <c r="FZ342" s="131"/>
      <c r="GA342" s="385"/>
      <c r="GB342" s="385"/>
      <c r="GC342" s="131"/>
      <c r="GD342" s="131"/>
      <c r="GE342" s="131"/>
      <c r="GF342" s="385"/>
      <c r="GG342" s="385"/>
      <c r="GH342" s="131"/>
      <c r="GI342" s="131"/>
      <c r="GJ342" s="131"/>
      <c r="GK342" s="385"/>
      <c r="GL342" s="385"/>
      <c r="GM342" s="131"/>
      <c r="GN342" s="131"/>
      <c r="GO342" s="131"/>
      <c r="GP342" s="385"/>
      <c r="GQ342" s="385"/>
      <c r="GR342" s="131"/>
      <c r="GS342" s="131"/>
      <c r="GT342" s="131"/>
      <c r="GU342" s="385"/>
      <c r="GV342" s="385"/>
      <c r="GW342" s="131"/>
      <c r="GX342" s="131"/>
      <c r="GY342" s="131"/>
      <c r="GZ342" s="385"/>
      <c r="HA342" s="385"/>
      <c r="HB342" s="131"/>
      <c r="HC342" s="131"/>
      <c r="HD342" s="131"/>
      <c r="HE342" s="385"/>
      <c r="HF342" s="385"/>
      <c r="HG342" s="131"/>
      <c r="HH342" s="131"/>
      <c r="HI342" s="131"/>
      <c r="HJ342" s="385"/>
      <c r="HK342" s="385"/>
      <c r="HL342" s="131"/>
      <c r="HM342" s="131"/>
      <c r="HN342" s="131"/>
      <c r="HO342" s="385"/>
      <c r="HP342" s="385"/>
      <c r="HQ342" s="131"/>
      <c r="HR342" s="131"/>
      <c r="HS342" s="131"/>
      <c r="HT342" s="385"/>
      <c r="HU342" s="385"/>
      <c r="HV342" s="131"/>
      <c r="HW342" s="131"/>
      <c r="HX342" s="131"/>
      <c r="HY342" s="385"/>
      <c r="HZ342" s="385"/>
      <c r="IA342" s="131"/>
      <c r="IB342" s="131"/>
      <c r="IC342" s="131"/>
      <c r="ID342" s="385"/>
      <c r="IE342" s="385"/>
      <c r="IF342" s="131"/>
      <c r="IG342" s="131"/>
      <c r="IH342" s="131"/>
      <c r="II342" s="385"/>
      <c r="IJ342" s="385"/>
      <c r="IK342" s="131"/>
      <c r="IL342" s="131"/>
      <c r="IM342" s="131"/>
      <c r="IN342" s="385"/>
      <c r="IO342" s="385"/>
      <c r="IP342" s="131"/>
      <c r="IQ342" s="131"/>
      <c r="IR342" s="131"/>
      <c r="IS342" s="385"/>
      <c r="IT342" s="385"/>
      <c r="IU342" s="131"/>
      <c r="IV342" s="131"/>
      <c r="IW342" s="131"/>
      <c r="IX342" s="385"/>
      <c r="IY342" s="386"/>
      <c r="IZ342" s="198"/>
      <c r="JA342" s="378"/>
      <c r="JB342" s="256"/>
      <c r="JC342" s="256"/>
    </row>
    <row r="343" spans="1:263" s="3" customFormat="1" x14ac:dyDescent="0.35">
      <c r="A343" s="198"/>
      <c r="B343" s="359"/>
      <c r="C343" s="126" t="s">
        <v>540</v>
      </c>
      <c r="D343" s="104" t="s">
        <v>541</v>
      </c>
      <c r="E343" s="102"/>
      <c r="F343" s="285" t="str">
        <f>IFERROR(INDEX('Helper 1'!$I$2:$I$19,MATCH('Schedule 1'!$G$20,'Helper 1'!$H$2:$H$19,0)),"")</f>
        <v/>
      </c>
      <c r="G343" s="131">
        <f>SUM(L343:IX343)</f>
        <v>0</v>
      </c>
      <c r="H343" s="325"/>
      <c r="I343" s="202"/>
      <c r="J343" s="324"/>
      <c r="K343" s="131"/>
      <c r="L343" s="130"/>
      <c r="M343" s="385"/>
      <c r="N343" s="385"/>
      <c r="O343" s="131"/>
      <c r="P343" s="131"/>
      <c r="Q343" s="130"/>
      <c r="R343" s="385"/>
      <c r="S343" s="385"/>
      <c r="T343" s="131"/>
      <c r="U343" s="131"/>
      <c r="V343" s="130"/>
      <c r="W343" s="385"/>
      <c r="X343" s="385"/>
      <c r="Y343" s="131"/>
      <c r="Z343" s="131"/>
      <c r="AA343" s="130"/>
      <c r="AB343" s="385"/>
      <c r="AC343" s="385"/>
      <c r="AD343" s="131"/>
      <c r="AE343" s="131"/>
      <c r="AF343" s="130"/>
      <c r="AG343" s="385"/>
      <c r="AH343" s="385"/>
      <c r="AI343" s="131"/>
      <c r="AJ343" s="131"/>
      <c r="AK343" s="130"/>
      <c r="AL343" s="385"/>
      <c r="AM343" s="385"/>
      <c r="AN343" s="131"/>
      <c r="AO343" s="131"/>
      <c r="AP343" s="130"/>
      <c r="AQ343" s="385"/>
      <c r="AR343" s="385"/>
      <c r="AS343" s="131"/>
      <c r="AT343" s="131"/>
      <c r="AU343" s="130"/>
      <c r="AV343" s="385"/>
      <c r="AW343" s="385"/>
      <c r="AX343" s="131"/>
      <c r="AY343" s="131"/>
      <c r="AZ343" s="130"/>
      <c r="BA343" s="385"/>
      <c r="BB343" s="385"/>
      <c r="BC343" s="131"/>
      <c r="BD343" s="131"/>
      <c r="BE343" s="130"/>
      <c r="BF343" s="385"/>
      <c r="BG343" s="385"/>
      <c r="BH343" s="131"/>
      <c r="BI343" s="131"/>
      <c r="BJ343" s="130"/>
      <c r="BK343" s="385"/>
      <c r="BL343" s="385"/>
      <c r="BM343" s="131"/>
      <c r="BN343" s="131"/>
      <c r="BO343" s="130"/>
      <c r="BP343" s="385"/>
      <c r="BQ343" s="385"/>
      <c r="BR343" s="131"/>
      <c r="BS343" s="131"/>
      <c r="BT343" s="130"/>
      <c r="BU343" s="385"/>
      <c r="BV343" s="385"/>
      <c r="BW343" s="131"/>
      <c r="BX343" s="131"/>
      <c r="BY343" s="130"/>
      <c r="BZ343" s="385"/>
      <c r="CA343" s="385"/>
      <c r="CB343" s="131"/>
      <c r="CC343" s="131"/>
      <c r="CD343" s="130"/>
      <c r="CE343" s="385"/>
      <c r="CF343" s="385"/>
      <c r="CG343" s="131"/>
      <c r="CH343" s="131"/>
      <c r="CI343" s="130"/>
      <c r="CJ343" s="385"/>
      <c r="CK343" s="385"/>
      <c r="CL343" s="131"/>
      <c r="CM343" s="131"/>
      <c r="CN343" s="130"/>
      <c r="CO343" s="385"/>
      <c r="CP343" s="385"/>
      <c r="CQ343" s="131"/>
      <c r="CR343" s="131"/>
      <c r="CS343" s="130"/>
      <c r="CT343" s="385"/>
      <c r="CU343" s="385"/>
      <c r="CV343" s="131"/>
      <c r="CW343" s="131"/>
      <c r="CX343" s="130"/>
      <c r="CY343" s="385"/>
      <c r="CZ343" s="385"/>
      <c r="DA343" s="131"/>
      <c r="DB343" s="131"/>
      <c r="DC343" s="130"/>
      <c r="DD343" s="385"/>
      <c r="DE343" s="385"/>
      <c r="DF343" s="131"/>
      <c r="DG343" s="131"/>
      <c r="DH343" s="130"/>
      <c r="DI343" s="385"/>
      <c r="DJ343" s="385"/>
      <c r="DK343" s="131"/>
      <c r="DL343" s="131"/>
      <c r="DM343" s="130"/>
      <c r="DN343" s="385"/>
      <c r="DO343" s="385"/>
      <c r="DP343" s="131"/>
      <c r="DQ343" s="131"/>
      <c r="DR343" s="130"/>
      <c r="DS343" s="385"/>
      <c r="DT343" s="385"/>
      <c r="DU343" s="131"/>
      <c r="DV343" s="131"/>
      <c r="DW343" s="130"/>
      <c r="DX343" s="385"/>
      <c r="DY343" s="385"/>
      <c r="DZ343" s="131"/>
      <c r="EA343" s="131"/>
      <c r="EB343" s="130"/>
      <c r="EC343" s="385"/>
      <c r="ED343" s="385"/>
      <c r="EE343" s="131"/>
      <c r="EF343" s="131"/>
      <c r="EG343" s="130"/>
      <c r="EH343" s="385"/>
      <c r="EI343" s="385"/>
      <c r="EJ343" s="131"/>
      <c r="EK343" s="131"/>
      <c r="EL343" s="130"/>
      <c r="EM343" s="385"/>
      <c r="EN343" s="385"/>
      <c r="EO343" s="131"/>
      <c r="EP343" s="131"/>
      <c r="EQ343" s="130"/>
      <c r="ER343" s="385"/>
      <c r="ES343" s="385"/>
      <c r="ET343" s="131"/>
      <c r="EU343" s="131"/>
      <c r="EV343" s="130"/>
      <c r="EW343" s="385"/>
      <c r="EX343" s="385"/>
      <c r="EY343" s="131"/>
      <c r="EZ343" s="131"/>
      <c r="FA343" s="130"/>
      <c r="FB343" s="385"/>
      <c r="FC343" s="385"/>
      <c r="FD343" s="131"/>
      <c r="FE343" s="131"/>
      <c r="FF343" s="130"/>
      <c r="FG343" s="385"/>
      <c r="FH343" s="385"/>
      <c r="FI343" s="131"/>
      <c r="FJ343" s="131"/>
      <c r="FK343" s="130"/>
      <c r="FL343" s="385"/>
      <c r="FM343" s="385"/>
      <c r="FN343" s="131"/>
      <c r="FO343" s="131"/>
      <c r="FP343" s="130"/>
      <c r="FQ343" s="385"/>
      <c r="FR343" s="385"/>
      <c r="FS343" s="131"/>
      <c r="FT343" s="131"/>
      <c r="FU343" s="130"/>
      <c r="FV343" s="385"/>
      <c r="FW343" s="385"/>
      <c r="FX343" s="131"/>
      <c r="FY343" s="131"/>
      <c r="FZ343" s="130"/>
      <c r="GA343" s="385"/>
      <c r="GB343" s="385"/>
      <c r="GC343" s="131"/>
      <c r="GD343" s="131"/>
      <c r="GE343" s="130"/>
      <c r="GF343" s="385"/>
      <c r="GG343" s="385"/>
      <c r="GH343" s="131"/>
      <c r="GI343" s="131"/>
      <c r="GJ343" s="130"/>
      <c r="GK343" s="385"/>
      <c r="GL343" s="385"/>
      <c r="GM343" s="131"/>
      <c r="GN343" s="131"/>
      <c r="GO343" s="130"/>
      <c r="GP343" s="385"/>
      <c r="GQ343" s="385"/>
      <c r="GR343" s="131"/>
      <c r="GS343" s="131"/>
      <c r="GT343" s="130"/>
      <c r="GU343" s="385"/>
      <c r="GV343" s="385"/>
      <c r="GW343" s="131"/>
      <c r="GX343" s="131"/>
      <c r="GY343" s="130"/>
      <c r="GZ343" s="385"/>
      <c r="HA343" s="385"/>
      <c r="HB343" s="131"/>
      <c r="HC343" s="131"/>
      <c r="HD343" s="130"/>
      <c r="HE343" s="385"/>
      <c r="HF343" s="385"/>
      <c r="HG343" s="131"/>
      <c r="HH343" s="131"/>
      <c r="HI343" s="130"/>
      <c r="HJ343" s="385"/>
      <c r="HK343" s="385"/>
      <c r="HL343" s="131"/>
      <c r="HM343" s="131"/>
      <c r="HN343" s="130"/>
      <c r="HO343" s="385"/>
      <c r="HP343" s="385"/>
      <c r="HQ343" s="131"/>
      <c r="HR343" s="131"/>
      <c r="HS343" s="130"/>
      <c r="HT343" s="385"/>
      <c r="HU343" s="385"/>
      <c r="HV343" s="131"/>
      <c r="HW343" s="131"/>
      <c r="HX343" s="130"/>
      <c r="HY343" s="385"/>
      <c r="HZ343" s="385"/>
      <c r="IA343" s="131"/>
      <c r="IB343" s="131"/>
      <c r="IC343" s="130"/>
      <c r="ID343" s="385"/>
      <c r="IE343" s="385"/>
      <c r="IF343" s="131"/>
      <c r="IG343" s="131"/>
      <c r="IH343" s="130"/>
      <c r="II343" s="385"/>
      <c r="IJ343" s="385"/>
      <c r="IK343" s="131"/>
      <c r="IL343" s="131"/>
      <c r="IM343" s="130"/>
      <c r="IN343" s="385"/>
      <c r="IO343" s="385"/>
      <c r="IP343" s="131"/>
      <c r="IQ343" s="131"/>
      <c r="IR343" s="130"/>
      <c r="IS343" s="385"/>
      <c r="IT343" s="385"/>
      <c r="IU343" s="131"/>
      <c r="IV343" s="131"/>
      <c r="IW343" s="130"/>
      <c r="IX343" s="385"/>
      <c r="IY343" s="386"/>
      <c r="IZ343" s="198"/>
      <c r="JA343" s="378"/>
      <c r="JB343" s="256"/>
      <c r="JC343" s="256"/>
    </row>
    <row r="344" spans="1:263" s="3" customFormat="1" x14ac:dyDescent="0.35">
      <c r="A344" s="198"/>
      <c r="B344" s="359"/>
      <c r="C344" s="239"/>
      <c r="D344" s="102" t="s">
        <v>361</v>
      </c>
      <c r="E344" s="102"/>
      <c r="F344" s="384"/>
      <c r="G344" s="131"/>
      <c r="H344" s="325"/>
      <c r="I344" s="202"/>
      <c r="J344" s="324"/>
      <c r="K344" s="131"/>
      <c r="L344" s="131"/>
      <c r="M344" s="385"/>
      <c r="N344" s="385"/>
      <c r="O344" s="131"/>
      <c r="P344" s="131"/>
      <c r="Q344" s="131"/>
      <c r="R344" s="385"/>
      <c r="S344" s="385"/>
      <c r="T344" s="131"/>
      <c r="U344" s="131"/>
      <c r="V344" s="131"/>
      <c r="W344" s="385"/>
      <c r="X344" s="385"/>
      <c r="Y344" s="131"/>
      <c r="Z344" s="131"/>
      <c r="AA344" s="131"/>
      <c r="AB344" s="385"/>
      <c r="AC344" s="385"/>
      <c r="AD344" s="131"/>
      <c r="AE344" s="131"/>
      <c r="AF344" s="131"/>
      <c r="AG344" s="385"/>
      <c r="AH344" s="385"/>
      <c r="AI344" s="131"/>
      <c r="AJ344" s="131"/>
      <c r="AK344" s="131"/>
      <c r="AL344" s="385"/>
      <c r="AM344" s="385"/>
      <c r="AN344" s="131"/>
      <c r="AO344" s="131"/>
      <c r="AP344" s="131"/>
      <c r="AQ344" s="385"/>
      <c r="AR344" s="385"/>
      <c r="AS344" s="131"/>
      <c r="AT344" s="131"/>
      <c r="AU344" s="131"/>
      <c r="AV344" s="385"/>
      <c r="AW344" s="385"/>
      <c r="AX344" s="131"/>
      <c r="AY344" s="131"/>
      <c r="AZ344" s="131"/>
      <c r="BA344" s="385"/>
      <c r="BB344" s="385"/>
      <c r="BC344" s="131"/>
      <c r="BD344" s="131"/>
      <c r="BE344" s="131"/>
      <c r="BF344" s="385"/>
      <c r="BG344" s="385"/>
      <c r="BH344" s="131"/>
      <c r="BI344" s="131"/>
      <c r="BJ344" s="131"/>
      <c r="BK344" s="385"/>
      <c r="BL344" s="385"/>
      <c r="BM344" s="131"/>
      <c r="BN344" s="131"/>
      <c r="BO344" s="131"/>
      <c r="BP344" s="385"/>
      <c r="BQ344" s="385"/>
      <c r="BR344" s="131"/>
      <c r="BS344" s="131"/>
      <c r="BT344" s="131"/>
      <c r="BU344" s="385"/>
      <c r="BV344" s="385"/>
      <c r="BW344" s="131"/>
      <c r="BX344" s="131"/>
      <c r="BY344" s="131"/>
      <c r="BZ344" s="385"/>
      <c r="CA344" s="385"/>
      <c r="CB344" s="131"/>
      <c r="CC344" s="131"/>
      <c r="CD344" s="131"/>
      <c r="CE344" s="385"/>
      <c r="CF344" s="385"/>
      <c r="CG344" s="131"/>
      <c r="CH344" s="131"/>
      <c r="CI344" s="131"/>
      <c r="CJ344" s="385"/>
      <c r="CK344" s="385"/>
      <c r="CL344" s="131"/>
      <c r="CM344" s="131"/>
      <c r="CN344" s="131"/>
      <c r="CO344" s="385"/>
      <c r="CP344" s="385"/>
      <c r="CQ344" s="131"/>
      <c r="CR344" s="131"/>
      <c r="CS344" s="131"/>
      <c r="CT344" s="385"/>
      <c r="CU344" s="385"/>
      <c r="CV344" s="131"/>
      <c r="CW344" s="131"/>
      <c r="CX344" s="131"/>
      <c r="CY344" s="385"/>
      <c r="CZ344" s="385"/>
      <c r="DA344" s="131"/>
      <c r="DB344" s="131"/>
      <c r="DC344" s="131"/>
      <c r="DD344" s="385"/>
      <c r="DE344" s="385"/>
      <c r="DF344" s="131"/>
      <c r="DG344" s="131"/>
      <c r="DH344" s="131"/>
      <c r="DI344" s="385"/>
      <c r="DJ344" s="385"/>
      <c r="DK344" s="131"/>
      <c r="DL344" s="131"/>
      <c r="DM344" s="131"/>
      <c r="DN344" s="385"/>
      <c r="DO344" s="385"/>
      <c r="DP344" s="131"/>
      <c r="DQ344" s="131"/>
      <c r="DR344" s="131"/>
      <c r="DS344" s="385"/>
      <c r="DT344" s="385"/>
      <c r="DU344" s="131"/>
      <c r="DV344" s="131"/>
      <c r="DW344" s="131"/>
      <c r="DX344" s="385"/>
      <c r="DY344" s="385"/>
      <c r="DZ344" s="131"/>
      <c r="EA344" s="131"/>
      <c r="EB344" s="131"/>
      <c r="EC344" s="385"/>
      <c r="ED344" s="385"/>
      <c r="EE344" s="131"/>
      <c r="EF344" s="131"/>
      <c r="EG344" s="131"/>
      <c r="EH344" s="385"/>
      <c r="EI344" s="385"/>
      <c r="EJ344" s="131"/>
      <c r="EK344" s="131"/>
      <c r="EL344" s="131"/>
      <c r="EM344" s="385"/>
      <c r="EN344" s="385"/>
      <c r="EO344" s="131"/>
      <c r="EP344" s="131"/>
      <c r="EQ344" s="131"/>
      <c r="ER344" s="385"/>
      <c r="ES344" s="385"/>
      <c r="ET344" s="131"/>
      <c r="EU344" s="131"/>
      <c r="EV344" s="131"/>
      <c r="EW344" s="385"/>
      <c r="EX344" s="385"/>
      <c r="EY344" s="131"/>
      <c r="EZ344" s="131"/>
      <c r="FA344" s="131"/>
      <c r="FB344" s="385"/>
      <c r="FC344" s="385"/>
      <c r="FD344" s="131"/>
      <c r="FE344" s="131"/>
      <c r="FF344" s="131"/>
      <c r="FG344" s="385"/>
      <c r="FH344" s="385"/>
      <c r="FI344" s="131"/>
      <c r="FJ344" s="131"/>
      <c r="FK344" s="131"/>
      <c r="FL344" s="385"/>
      <c r="FM344" s="385"/>
      <c r="FN344" s="131"/>
      <c r="FO344" s="131"/>
      <c r="FP344" s="131"/>
      <c r="FQ344" s="385"/>
      <c r="FR344" s="385"/>
      <c r="FS344" s="131"/>
      <c r="FT344" s="131"/>
      <c r="FU344" s="131"/>
      <c r="FV344" s="385"/>
      <c r="FW344" s="385"/>
      <c r="FX344" s="131"/>
      <c r="FY344" s="131"/>
      <c r="FZ344" s="131"/>
      <c r="GA344" s="385"/>
      <c r="GB344" s="385"/>
      <c r="GC344" s="131"/>
      <c r="GD344" s="131"/>
      <c r="GE344" s="131"/>
      <c r="GF344" s="385"/>
      <c r="GG344" s="385"/>
      <c r="GH344" s="131"/>
      <c r="GI344" s="131"/>
      <c r="GJ344" s="131"/>
      <c r="GK344" s="385"/>
      <c r="GL344" s="385"/>
      <c r="GM344" s="131"/>
      <c r="GN344" s="131"/>
      <c r="GO344" s="131"/>
      <c r="GP344" s="385"/>
      <c r="GQ344" s="385"/>
      <c r="GR344" s="131"/>
      <c r="GS344" s="131"/>
      <c r="GT344" s="131"/>
      <c r="GU344" s="385"/>
      <c r="GV344" s="385"/>
      <c r="GW344" s="131"/>
      <c r="GX344" s="131"/>
      <c r="GY344" s="131"/>
      <c r="GZ344" s="385"/>
      <c r="HA344" s="385"/>
      <c r="HB344" s="131"/>
      <c r="HC344" s="131"/>
      <c r="HD344" s="131"/>
      <c r="HE344" s="385"/>
      <c r="HF344" s="385"/>
      <c r="HG344" s="131"/>
      <c r="HH344" s="131"/>
      <c r="HI344" s="131"/>
      <c r="HJ344" s="385"/>
      <c r="HK344" s="385"/>
      <c r="HL344" s="131"/>
      <c r="HM344" s="131"/>
      <c r="HN344" s="131"/>
      <c r="HO344" s="385"/>
      <c r="HP344" s="385"/>
      <c r="HQ344" s="131"/>
      <c r="HR344" s="131"/>
      <c r="HS344" s="131"/>
      <c r="HT344" s="385"/>
      <c r="HU344" s="385"/>
      <c r="HV344" s="131"/>
      <c r="HW344" s="131"/>
      <c r="HX344" s="131"/>
      <c r="HY344" s="385"/>
      <c r="HZ344" s="385"/>
      <c r="IA344" s="131"/>
      <c r="IB344" s="131"/>
      <c r="IC344" s="131"/>
      <c r="ID344" s="385"/>
      <c r="IE344" s="385"/>
      <c r="IF344" s="131"/>
      <c r="IG344" s="131"/>
      <c r="IH344" s="131"/>
      <c r="II344" s="385"/>
      <c r="IJ344" s="385"/>
      <c r="IK344" s="131"/>
      <c r="IL344" s="131"/>
      <c r="IM344" s="131"/>
      <c r="IN344" s="385"/>
      <c r="IO344" s="385"/>
      <c r="IP344" s="131"/>
      <c r="IQ344" s="131"/>
      <c r="IR344" s="131"/>
      <c r="IS344" s="385"/>
      <c r="IT344" s="385"/>
      <c r="IU344" s="131"/>
      <c r="IV344" s="131"/>
      <c r="IW344" s="131"/>
      <c r="IX344" s="385"/>
      <c r="IY344" s="386"/>
      <c r="IZ344" s="198"/>
      <c r="JA344" s="378"/>
      <c r="JB344" s="256"/>
      <c r="JC344" s="256"/>
    </row>
    <row r="345" spans="1:263" s="3" customFormat="1" x14ac:dyDescent="0.35">
      <c r="A345" s="198"/>
      <c r="B345" s="359"/>
      <c r="C345" s="239"/>
      <c r="D345" s="102"/>
      <c r="E345" s="102"/>
      <c r="F345" s="384"/>
      <c r="G345" s="131"/>
      <c r="H345" s="325"/>
      <c r="I345" s="202"/>
      <c r="J345" s="324"/>
      <c r="K345" s="131"/>
      <c r="L345" s="131"/>
      <c r="M345" s="385"/>
      <c r="N345" s="385"/>
      <c r="O345" s="131"/>
      <c r="P345" s="131"/>
      <c r="Q345" s="131"/>
      <c r="R345" s="385"/>
      <c r="S345" s="385"/>
      <c r="T345" s="131"/>
      <c r="U345" s="131"/>
      <c r="V345" s="131"/>
      <c r="W345" s="385"/>
      <c r="X345" s="385"/>
      <c r="Y345" s="131"/>
      <c r="Z345" s="131"/>
      <c r="AA345" s="131"/>
      <c r="AB345" s="385"/>
      <c r="AC345" s="385"/>
      <c r="AD345" s="131"/>
      <c r="AE345" s="131"/>
      <c r="AF345" s="131"/>
      <c r="AG345" s="385"/>
      <c r="AH345" s="385"/>
      <c r="AI345" s="131"/>
      <c r="AJ345" s="131"/>
      <c r="AK345" s="131"/>
      <c r="AL345" s="385"/>
      <c r="AM345" s="385"/>
      <c r="AN345" s="131"/>
      <c r="AO345" s="131"/>
      <c r="AP345" s="131"/>
      <c r="AQ345" s="385"/>
      <c r="AR345" s="385"/>
      <c r="AS345" s="131"/>
      <c r="AT345" s="131"/>
      <c r="AU345" s="131"/>
      <c r="AV345" s="385"/>
      <c r="AW345" s="385"/>
      <c r="AX345" s="131"/>
      <c r="AY345" s="131"/>
      <c r="AZ345" s="131"/>
      <c r="BA345" s="385"/>
      <c r="BB345" s="385"/>
      <c r="BC345" s="131"/>
      <c r="BD345" s="131"/>
      <c r="BE345" s="131"/>
      <c r="BF345" s="385"/>
      <c r="BG345" s="385"/>
      <c r="BH345" s="131"/>
      <c r="BI345" s="131"/>
      <c r="BJ345" s="131"/>
      <c r="BK345" s="385"/>
      <c r="BL345" s="385"/>
      <c r="BM345" s="131"/>
      <c r="BN345" s="131"/>
      <c r="BO345" s="131"/>
      <c r="BP345" s="385"/>
      <c r="BQ345" s="385"/>
      <c r="BR345" s="131"/>
      <c r="BS345" s="131"/>
      <c r="BT345" s="131"/>
      <c r="BU345" s="385"/>
      <c r="BV345" s="385"/>
      <c r="BW345" s="131"/>
      <c r="BX345" s="131"/>
      <c r="BY345" s="131"/>
      <c r="BZ345" s="385"/>
      <c r="CA345" s="385"/>
      <c r="CB345" s="131"/>
      <c r="CC345" s="131"/>
      <c r="CD345" s="131"/>
      <c r="CE345" s="385"/>
      <c r="CF345" s="385"/>
      <c r="CG345" s="131"/>
      <c r="CH345" s="131"/>
      <c r="CI345" s="131"/>
      <c r="CJ345" s="385"/>
      <c r="CK345" s="385"/>
      <c r="CL345" s="131"/>
      <c r="CM345" s="131"/>
      <c r="CN345" s="131"/>
      <c r="CO345" s="385"/>
      <c r="CP345" s="385"/>
      <c r="CQ345" s="131"/>
      <c r="CR345" s="131"/>
      <c r="CS345" s="131"/>
      <c r="CT345" s="385"/>
      <c r="CU345" s="385"/>
      <c r="CV345" s="131"/>
      <c r="CW345" s="131"/>
      <c r="CX345" s="131"/>
      <c r="CY345" s="385"/>
      <c r="CZ345" s="385"/>
      <c r="DA345" s="131"/>
      <c r="DB345" s="131"/>
      <c r="DC345" s="131"/>
      <c r="DD345" s="385"/>
      <c r="DE345" s="385"/>
      <c r="DF345" s="131"/>
      <c r="DG345" s="131"/>
      <c r="DH345" s="131"/>
      <c r="DI345" s="385"/>
      <c r="DJ345" s="385"/>
      <c r="DK345" s="131"/>
      <c r="DL345" s="131"/>
      <c r="DM345" s="131"/>
      <c r="DN345" s="385"/>
      <c r="DO345" s="385"/>
      <c r="DP345" s="131"/>
      <c r="DQ345" s="131"/>
      <c r="DR345" s="131"/>
      <c r="DS345" s="385"/>
      <c r="DT345" s="385"/>
      <c r="DU345" s="131"/>
      <c r="DV345" s="131"/>
      <c r="DW345" s="131"/>
      <c r="DX345" s="385"/>
      <c r="DY345" s="385"/>
      <c r="DZ345" s="131"/>
      <c r="EA345" s="131"/>
      <c r="EB345" s="131"/>
      <c r="EC345" s="385"/>
      <c r="ED345" s="385"/>
      <c r="EE345" s="131"/>
      <c r="EF345" s="131"/>
      <c r="EG345" s="131"/>
      <c r="EH345" s="385"/>
      <c r="EI345" s="385"/>
      <c r="EJ345" s="131"/>
      <c r="EK345" s="131"/>
      <c r="EL345" s="131"/>
      <c r="EM345" s="385"/>
      <c r="EN345" s="385"/>
      <c r="EO345" s="131"/>
      <c r="EP345" s="131"/>
      <c r="EQ345" s="131"/>
      <c r="ER345" s="385"/>
      <c r="ES345" s="385"/>
      <c r="ET345" s="131"/>
      <c r="EU345" s="131"/>
      <c r="EV345" s="131"/>
      <c r="EW345" s="385"/>
      <c r="EX345" s="385"/>
      <c r="EY345" s="131"/>
      <c r="EZ345" s="131"/>
      <c r="FA345" s="131"/>
      <c r="FB345" s="385"/>
      <c r="FC345" s="385"/>
      <c r="FD345" s="131"/>
      <c r="FE345" s="131"/>
      <c r="FF345" s="131"/>
      <c r="FG345" s="385"/>
      <c r="FH345" s="385"/>
      <c r="FI345" s="131"/>
      <c r="FJ345" s="131"/>
      <c r="FK345" s="131"/>
      <c r="FL345" s="385"/>
      <c r="FM345" s="385"/>
      <c r="FN345" s="131"/>
      <c r="FO345" s="131"/>
      <c r="FP345" s="131"/>
      <c r="FQ345" s="385"/>
      <c r="FR345" s="385"/>
      <c r="FS345" s="131"/>
      <c r="FT345" s="131"/>
      <c r="FU345" s="131"/>
      <c r="FV345" s="385"/>
      <c r="FW345" s="385"/>
      <c r="FX345" s="131"/>
      <c r="FY345" s="131"/>
      <c r="FZ345" s="131"/>
      <c r="GA345" s="385"/>
      <c r="GB345" s="385"/>
      <c r="GC345" s="131"/>
      <c r="GD345" s="131"/>
      <c r="GE345" s="131"/>
      <c r="GF345" s="385"/>
      <c r="GG345" s="385"/>
      <c r="GH345" s="131"/>
      <c r="GI345" s="131"/>
      <c r="GJ345" s="131"/>
      <c r="GK345" s="385"/>
      <c r="GL345" s="385"/>
      <c r="GM345" s="131"/>
      <c r="GN345" s="131"/>
      <c r="GO345" s="131"/>
      <c r="GP345" s="385"/>
      <c r="GQ345" s="385"/>
      <c r="GR345" s="131"/>
      <c r="GS345" s="131"/>
      <c r="GT345" s="131"/>
      <c r="GU345" s="385"/>
      <c r="GV345" s="385"/>
      <c r="GW345" s="131"/>
      <c r="GX345" s="131"/>
      <c r="GY345" s="131"/>
      <c r="GZ345" s="385"/>
      <c r="HA345" s="385"/>
      <c r="HB345" s="131"/>
      <c r="HC345" s="131"/>
      <c r="HD345" s="131"/>
      <c r="HE345" s="385"/>
      <c r="HF345" s="385"/>
      <c r="HG345" s="131"/>
      <c r="HH345" s="131"/>
      <c r="HI345" s="131"/>
      <c r="HJ345" s="385"/>
      <c r="HK345" s="385"/>
      <c r="HL345" s="131"/>
      <c r="HM345" s="131"/>
      <c r="HN345" s="131"/>
      <c r="HO345" s="385"/>
      <c r="HP345" s="385"/>
      <c r="HQ345" s="131"/>
      <c r="HR345" s="131"/>
      <c r="HS345" s="131"/>
      <c r="HT345" s="385"/>
      <c r="HU345" s="385"/>
      <c r="HV345" s="131"/>
      <c r="HW345" s="131"/>
      <c r="HX345" s="131"/>
      <c r="HY345" s="385"/>
      <c r="HZ345" s="385"/>
      <c r="IA345" s="131"/>
      <c r="IB345" s="131"/>
      <c r="IC345" s="131"/>
      <c r="ID345" s="385"/>
      <c r="IE345" s="385"/>
      <c r="IF345" s="131"/>
      <c r="IG345" s="131"/>
      <c r="IH345" s="131"/>
      <c r="II345" s="385"/>
      <c r="IJ345" s="385"/>
      <c r="IK345" s="131"/>
      <c r="IL345" s="131"/>
      <c r="IM345" s="131"/>
      <c r="IN345" s="385"/>
      <c r="IO345" s="385"/>
      <c r="IP345" s="131"/>
      <c r="IQ345" s="131"/>
      <c r="IR345" s="131"/>
      <c r="IS345" s="385"/>
      <c r="IT345" s="385"/>
      <c r="IU345" s="131"/>
      <c r="IV345" s="131"/>
      <c r="IW345" s="131"/>
      <c r="IX345" s="385"/>
      <c r="IY345" s="386"/>
      <c r="IZ345" s="198"/>
      <c r="JA345" s="378"/>
      <c r="JB345" s="256"/>
      <c r="JC345" s="256"/>
    </row>
    <row r="346" spans="1:263" s="3" customFormat="1" ht="15" thickBot="1" x14ac:dyDescent="0.4">
      <c r="A346" s="198"/>
      <c r="B346" s="359"/>
      <c r="C346" s="239"/>
      <c r="D346" s="102"/>
      <c r="E346" s="102"/>
      <c r="F346" s="384"/>
      <c r="G346" s="131"/>
      <c r="H346" s="325"/>
      <c r="I346" s="202"/>
      <c r="J346" s="324"/>
      <c r="K346" s="131"/>
      <c r="L346" s="131"/>
      <c r="M346" s="385"/>
      <c r="N346" s="385"/>
      <c r="O346" s="131"/>
      <c r="P346" s="131"/>
      <c r="Q346" s="131"/>
      <c r="R346" s="385"/>
      <c r="S346" s="385"/>
      <c r="T346" s="131"/>
      <c r="U346" s="131"/>
      <c r="V346" s="131"/>
      <c r="W346" s="385"/>
      <c r="X346" s="385"/>
      <c r="Y346" s="131"/>
      <c r="Z346" s="131"/>
      <c r="AA346" s="131"/>
      <c r="AB346" s="385"/>
      <c r="AC346" s="385"/>
      <c r="AD346" s="131"/>
      <c r="AE346" s="131"/>
      <c r="AF346" s="131"/>
      <c r="AG346" s="385"/>
      <c r="AH346" s="385"/>
      <c r="AI346" s="131"/>
      <c r="AJ346" s="131"/>
      <c r="AK346" s="131"/>
      <c r="AL346" s="385"/>
      <c r="AM346" s="385"/>
      <c r="AN346" s="131"/>
      <c r="AO346" s="131"/>
      <c r="AP346" s="131"/>
      <c r="AQ346" s="385"/>
      <c r="AR346" s="385"/>
      <c r="AS346" s="131"/>
      <c r="AT346" s="131"/>
      <c r="AU346" s="131"/>
      <c r="AV346" s="385"/>
      <c r="AW346" s="385"/>
      <c r="AX346" s="131"/>
      <c r="AY346" s="131"/>
      <c r="AZ346" s="131"/>
      <c r="BA346" s="385"/>
      <c r="BB346" s="385"/>
      <c r="BC346" s="131"/>
      <c r="BD346" s="131"/>
      <c r="BE346" s="131"/>
      <c r="BF346" s="385"/>
      <c r="BG346" s="385"/>
      <c r="BH346" s="131"/>
      <c r="BI346" s="131"/>
      <c r="BJ346" s="131"/>
      <c r="BK346" s="385"/>
      <c r="BL346" s="385"/>
      <c r="BM346" s="131"/>
      <c r="BN346" s="131"/>
      <c r="BO346" s="131"/>
      <c r="BP346" s="385"/>
      <c r="BQ346" s="385"/>
      <c r="BR346" s="131"/>
      <c r="BS346" s="131"/>
      <c r="BT346" s="131"/>
      <c r="BU346" s="385"/>
      <c r="BV346" s="385"/>
      <c r="BW346" s="131"/>
      <c r="BX346" s="131"/>
      <c r="BY346" s="131"/>
      <c r="BZ346" s="385"/>
      <c r="CA346" s="385"/>
      <c r="CB346" s="131"/>
      <c r="CC346" s="131"/>
      <c r="CD346" s="131"/>
      <c r="CE346" s="385"/>
      <c r="CF346" s="385"/>
      <c r="CG346" s="131"/>
      <c r="CH346" s="131"/>
      <c r="CI346" s="131"/>
      <c r="CJ346" s="385"/>
      <c r="CK346" s="385"/>
      <c r="CL346" s="131"/>
      <c r="CM346" s="131"/>
      <c r="CN346" s="131"/>
      <c r="CO346" s="385"/>
      <c r="CP346" s="385"/>
      <c r="CQ346" s="131"/>
      <c r="CR346" s="131"/>
      <c r="CS346" s="131"/>
      <c r="CT346" s="385"/>
      <c r="CU346" s="385"/>
      <c r="CV346" s="131"/>
      <c r="CW346" s="131"/>
      <c r="CX346" s="131"/>
      <c r="CY346" s="385"/>
      <c r="CZ346" s="385"/>
      <c r="DA346" s="131"/>
      <c r="DB346" s="131"/>
      <c r="DC346" s="131"/>
      <c r="DD346" s="385"/>
      <c r="DE346" s="385"/>
      <c r="DF346" s="131"/>
      <c r="DG346" s="131"/>
      <c r="DH346" s="131"/>
      <c r="DI346" s="385"/>
      <c r="DJ346" s="385"/>
      <c r="DK346" s="131"/>
      <c r="DL346" s="131"/>
      <c r="DM346" s="131"/>
      <c r="DN346" s="385"/>
      <c r="DO346" s="385"/>
      <c r="DP346" s="131"/>
      <c r="DQ346" s="131"/>
      <c r="DR346" s="131"/>
      <c r="DS346" s="385"/>
      <c r="DT346" s="385"/>
      <c r="DU346" s="131"/>
      <c r="DV346" s="131"/>
      <c r="DW346" s="131"/>
      <c r="DX346" s="385"/>
      <c r="DY346" s="385"/>
      <c r="DZ346" s="131"/>
      <c r="EA346" s="131"/>
      <c r="EB346" s="131"/>
      <c r="EC346" s="385"/>
      <c r="ED346" s="385"/>
      <c r="EE346" s="131"/>
      <c r="EF346" s="131"/>
      <c r="EG346" s="131"/>
      <c r="EH346" s="385"/>
      <c r="EI346" s="385"/>
      <c r="EJ346" s="131"/>
      <c r="EK346" s="131"/>
      <c r="EL346" s="131"/>
      <c r="EM346" s="385"/>
      <c r="EN346" s="385"/>
      <c r="EO346" s="131"/>
      <c r="EP346" s="131"/>
      <c r="EQ346" s="131"/>
      <c r="ER346" s="385"/>
      <c r="ES346" s="385"/>
      <c r="ET346" s="131"/>
      <c r="EU346" s="131"/>
      <c r="EV346" s="131"/>
      <c r="EW346" s="385"/>
      <c r="EX346" s="385"/>
      <c r="EY346" s="131"/>
      <c r="EZ346" s="131"/>
      <c r="FA346" s="131"/>
      <c r="FB346" s="385"/>
      <c r="FC346" s="385"/>
      <c r="FD346" s="131"/>
      <c r="FE346" s="131"/>
      <c r="FF346" s="131"/>
      <c r="FG346" s="385"/>
      <c r="FH346" s="385"/>
      <c r="FI346" s="131"/>
      <c r="FJ346" s="131"/>
      <c r="FK346" s="131"/>
      <c r="FL346" s="385"/>
      <c r="FM346" s="385"/>
      <c r="FN346" s="131"/>
      <c r="FO346" s="131"/>
      <c r="FP346" s="131"/>
      <c r="FQ346" s="385"/>
      <c r="FR346" s="385"/>
      <c r="FS346" s="131"/>
      <c r="FT346" s="131"/>
      <c r="FU346" s="131"/>
      <c r="FV346" s="385"/>
      <c r="FW346" s="385"/>
      <c r="FX346" s="131"/>
      <c r="FY346" s="131"/>
      <c r="FZ346" s="131"/>
      <c r="GA346" s="385"/>
      <c r="GB346" s="385"/>
      <c r="GC346" s="131"/>
      <c r="GD346" s="131"/>
      <c r="GE346" s="131"/>
      <c r="GF346" s="385"/>
      <c r="GG346" s="385"/>
      <c r="GH346" s="131"/>
      <c r="GI346" s="131"/>
      <c r="GJ346" s="131"/>
      <c r="GK346" s="385"/>
      <c r="GL346" s="385"/>
      <c r="GM346" s="131"/>
      <c r="GN346" s="131"/>
      <c r="GO346" s="131"/>
      <c r="GP346" s="385"/>
      <c r="GQ346" s="385"/>
      <c r="GR346" s="131"/>
      <c r="GS346" s="131"/>
      <c r="GT346" s="131"/>
      <c r="GU346" s="385"/>
      <c r="GV346" s="385"/>
      <c r="GW346" s="131"/>
      <c r="GX346" s="131"/>
      <c r="GY346" s="131"/>
      <c r="GZ346" s="385"/>
      <c r="HA346" s="385"/>
      <c r="HB346" s="131"/>
      <c r="HC346" s="131"/>
      <c r="HD346" s="131"/>
      <c r="HE346" s="385"/>
      <c r="HF346" s="385"/>
      <c r="HG346" s="131"/>
      <c r="HH346" s="131"/>
      <c r="HI346" s="131"/>
      <c r="HJ346" s="385"/>
      <c r="HK346" s="385"/>
      <c r="HL346" s="131"/>
      <c r="HM346" s="131"/>
      <c r="HN346" s="131"/>
      <c r="HO346" s="385"/>
      <c r="HP346" s="385"/>
      <c r="HQ346" s="131"/>
      <c r="HR346" s="131"/>
      <c r="HS346" s="131"/>
      <c r="HT346" s="385"/>
      <c r="HU346" s="385"/>
      <c r="HV346" s="131"/>
      <c r="HW346" s="131"/>
      <c r="HX346" s="131"/>
      <c r="HY346" s="385"/>
      <c r="HZ346" s="385"/>
      <c r="IA346" s="131"/>
      <c r="IB346" s="131"/>
      <c r="IC346" s="131"/>
      <c r="ID346" s="385"/>
      <c r="IE346" s="385"/>
      <c r="IF346" s="131"/>
      <c r="IG346" s="131"/>
      <c r="IH346" s="131"/>
      <c r="II346" s="385"/>
      <c r="IJ346" s="385"/>
      <c r="IK346" s="131"/>
      <c r="IL346" s="131"/>
      <c r="IM346" s="131"/>
      <c r="IN346" s="385"/>
      <c r="IO346" s="385"/>
      <c r="IP346" s="131"/>
      <c r="IQ346" s="131"/>
      <c r="IR346" s="131"/>
      <c r="IS346" s="385"/>
      <c r="IT346" s="385"/>
      <c r="IU346" s="131"/>
      <c r="IV346" s="131"/>
      <c r="IW346" s="131"/>
      <c r="IX346" s="385"/>
      <c r="IY346" s="386"/>
      <c r="IZ346" s="198"/>
      <c r="JA346" s="378"/>
      <c r="JB346" s="256"/>
      <c r="JC346" s="256"/>
    </row>
    <row r="347" spans="1:263" s="127" customFormat="1" ht="28.5" customHeight="1" thickBot="1" x14ac:dyDescent="0.4">
      <c r="A347" s="419"/>
      <c r="B347" s="420"/>
      <c r="C347" s="126" t="s">
        <v>542</v>
      </c>
      <c r="D347" s="248" t="s">
        <v>356</v>
      </c>
      <c r="E347" s="421"/>
      <c r="F347" s="286"/>
      <c r="G347" s="250"/>
      <c r="H347" s="422"/>
      <c r="I347" s="423"/>
      <c r="J347" s="424"/>
      <c r="K347" s="251"/>
      <c r="L347" s="251"/>
      <c r="M347" s="251"/>
      <c r="N347" s="251"/>
      <c r="O347" s="425"/>
      <c r="P347" s="251"/>
      <c r="Q347" s="251"/>
      <c r="R347" s="251"/>
      <c r="S347" s="251"/>
      <c r="T347" s="425"/>
      <c r="U347" s="251"/>
      <c r="V347" s="251"/>
      <c r="W347" s="251"/>
      <c r="X347" s="251"/>
      <c r="Y347" s="425"/>
      <c r="Z347" s="251"/>
      <c r="AA347" s="251"/>
      <c r="AB347" s="251"/>
      <c r="AC347" s="251"/>
      <c r="AD347" s="425"/>
      <c r="AE347" s="251"/>
      <c r="AF347" s="251"/>
      <c r="AG347" s="251"/>
      <c r="AH347" s="251"/>
      <c r="AI347" s="425"/>
      <c r="AJ347" s="251"/>
      <c r="AK347" s="251"/>
      <c r="AL347" s="251"/>
      <c r="AM347" s="251"/>
      <c r="AN347" s="425"/>
      <c r="AO347" s="251"/>
      <c r="AP347" s="251"/>
      <c r="AQ347" s="251"/>
      <c r="AR347" s="251"/>
      <c r="AS347" s="425"/>
      <c r="AT347" s="251"/>
      <c r="AU347" s="251"/>
      <c r="AV347" s="251"/>
      <c r="AW347" s="251"/>
      <c r="AX347" s="425"/>
      <c r="AY347" s="251"/>
      <c r="AZ347" s="251"/>
      <c r="BA347" s="251"/>
      <c r="BB347" s="251"/>
      <c r="BC347" s="425"/>
      <c r="BD347" s="251"/>
      <c r="BE347" s="251"/>
      <c r="BF347" s="251"/>
      <c r="BG347" s="251"/>
      <c r="BH347" s="425"/>
      <c r="BI347" s="251"/>
      <c r="BJ347" s="251"/>
      <c r="BK347" s="251"/>
      <c r="BL347" s="251"/>
      <c r="BM347" s="425"/>
      <c r="BN347" s="251"/>
      <c r="BO347" s="251"/>
      <c r="BP347" s="251"/>
      <c r="BQ347" s="251"/>
      <c r="BR347" s="425"/>
      <c r="BS347" s="251"/>
      <c r="BT347" s="251"/>
      <c r="BU347" s="251"/>
      <c r="BV347" s="251"/>
      <c r="BW347" s="425"/>
      <c r="BX347" s="251"/>
      <c r="BY347" s="251"/>
      <c r="BZ347" s="251"/>
      <c r="CA347" s="251"/>
      <c r="CB347" s="425"/>
      <c r="CC347" s="251"/>
      <c r="CD347" s="251"/>
      <c r="CE347" s="251"/>
      <c r="CF347" s="251"/>
      <c r="CG347" s="425"/>
      <c r="CH347" s="251"/>
      <c r="CI347" s="251"/>
      <c r="CJ347" s="251"/>
      <c r="CK347" s="251"/>
      <c r="CL347" s="425"/>
      <c r="CM347" s="251"/>
      <c r="CN347" s="251"/>
      <c r="CO347" s="251"/>
      <c r="CP347" s="251"/>
      <c r="CQ347" s="425"/>
      <c r="CR347" s="251"/>
      <c r="CS347" s="251"/>
      <c r="CT347" s="251"/>
      <c r="CU347" s="251"/>
      <c r="CV347" s="425"/>
      <c r="CW347" s="251"/>
      <c r="CX347" s="251"/>
      <c r="CY347" s="251"/>
      <c r="CZ347" s="251"/>
      <c r="DA347" s="425"/>
      <c r="DB347" s="251"/>
      <c r="DC347" s="251"/>
      <c r="DD347" s="251"/>
      <c r="DE347" s="251"/>
      <c r="DF347" s="425"/>
      <c r="DG347" s="251"/>
      <c r="DH347" s="251"/>
      <c r="DI347" s="251"/>
      <c r="DJ347" s="251"/>
      <c r="DK347" s="425"/>
      <c r="DL347" s="251"/>
      <c r="DM347" s="251"/>
      <c r="DN347" s="251"/>
      <c r="DO347" s="251"/>
      <c r="DP347" s="425"/>
      <c r="DQ347" s="251"/>
      <c r="DR347" s="251"/>
      <c r="DS347" s="251"/>
      <c r="DT347" s="251"/>
      <c r="DU347" s="425"/>
      <c r="DV347" s="251"/>
      <c r="DW347" s="251"/>
      <c r="DX347" s="251"/>
      <c r="DY347" s="251"/>
      <c r="DZ347" s="425"/>
      <c r="EA347" s="251"/>
      <c r="EB347" s="251"/>
      <c r="EC347" s="251"/>
      <c r="ED347" s="251"/>
      <c r="EE347" s="425"/>
      <c r="EF347" s="251"/>
      <c r="EG347" s="251"/>
      <c r="EH347" s="251"/>
      <c r="EI347" s="251"/>
      <c r="EJ347" s="425"/>
      <c r="EK347" s="251"/>
      <c r="EL347" s="251"/>
      <c r="EM347" s="251"/>
      <c r="EN347" s="251"/>
      <c r="EO347" s="425"/>
      <c r="EP347" s="251"/>
      <c r="EQ347" s="251"/>
      <c r="ER347" s="251"/>
      <c r="ES347" s="251"/>
      <c r="ET347" s="425"/>
      <c r="EU347" s="251"/>
      <c r="EV347" s="251"/>
      <c r="EW347" s="251"/>
      <c r="EX347" s="251"/>
      <c r="EY347" s="425"/>
      <c r="EZ347" s="251"/>
      <c r="FA347" s="251"/>
      <c r="FB347" s="251"/>
      <c r="FC347" s="251"/>
      <c r="FD347" s="425"/>
      <c r="FE347" s="251"/>
      <c r="FF347" s="251"/>
      <c r="FG347" s="251"/>
      <c r="FH347" s="251"/>
      <c r="FI347" s="425"/>
      <c r="FJ347" s="251"/>
      <c r="FK347" s="251"/>
      <c r="FL347" s="251"/>
      <c r="FM347" s="251"/>
      <c r="FN347" s="425"/>
      <c r="FO347" s="251"/>
      <c r="FP347" s="251"/>
      <c r="FQ347" s="251"/>
      <c r="FR347" s="251"/>
      <c r="FS347" s="425"/>
      <c r="FT347" s="251"/>
      <c r="FU347" s="251"/>
      <c r="FV347" s="251"/>
      <c r="FW347" s="251"/>
      <c r="FX347" s="425"/>
      <c r="FY347" s="251"/>
      <c r="FZ347" s="251"/>
      <c r="GA347" s="251"/>
      <c r="GB347" s="251"/>
      <c r="GC347" s="425"/>
      <c r="GD347" s="251"/>
      <c r="GE347" s="251"/>
      <c r="GF347" s="251"/>
      <c r="GG347" s="251"/>
      <c r="GH347" s="425"/>
      <c r="GI347" s="251"/>
      <c r="GJ347" s="251"/>
      <c r="GK347" s="251"/>
      <c r="GL347" s="251"/>
      <c r="GM347" s="425"/>
      <c r="GN347" s="251"/>
      <c r="GO347" s="251"/>
      <c r="GP347" s="251"/>
      <c r="GQ347" s="251"/>
      <c r="GR347" s="425"/>
      <c r="GS347" s="251"/>
      <c r="GT347" s="251"/>
      <c r="GU347" s="251"/>
      <c r="GV347" s="251"/>
      <c r="GW347" s="425"/>
      <c r="GX347" s="251"/>
      <c r="GY347" s="251"/>
      <c r="GZ347" s="251"/>
      <c r="HA347" s="251"/>
      <c r="HB347" s="425"/>
      <c r="HC347" s="251"/>
      <c r="HD347" s="251"/>
      <c r="HE347" s="251"/>
      <c r="HF347" s="251"/>
      <c r="HG347" s="425"/>
      <c r="HH347" s="251"/>
      <c r="HI347" s="251"/>
      <c r="HJ347" s="251"/>
      <c r="HK347" s="251"/>
      <c r="HL347" s="425"/>
      <c r="HM347" s="251"/>
      <c r="HN347" s="251"/>
      <c r="HO347" s="251"/>
      <c r="HP347" s="251"/>
      <c r="HQ347" s="425"/>
      <c r="HR347" s="251"/>
      <c r="HS347" s="251"/>
      <c r="HT347" s="251"/>
      <c r="HU347" s="251"/>
      <c r="HV347" s="425"/>
      <c r="HW347" s="251"/>
      <c r="HX347" s="251"/>
      <c r="HY347" s="251"/>
      <c r="HZ347" s="251"/>
      <c r="IA347" s="425"/>
      <c r="IB347" s="251"/>
      <c r="IC347" s="251"/>
      <c r="ID347" s="251"/>
      <c r="IE347" s="251"/>
      <c r="IF347" s="425"/>
      <c r="IG347" s="251"/>
      <c r="IH347" s="251"/>
      <c r="II347" s="251"/>
      <c r="IJ347" s="251"/>
      <c r="IK347" s="425"/>
      <c r="IL347" s="251"/>
      <c r="IM347" s="251"/>
      <c r="IN347" s="251"/>
      <c r="IO347" s="251"/>
      <c r="IP347" s="425"/>
      <c r="IQ347" s="251"/>
      <c r="IR347" s="251"/>
      <c r="IS347" s="251"/>
      <c r="IT347" s="251"/>
      <c r="IU347" s="425"/>
      <c r="IV347" s="251"/>
      <c r="IW347" s="251"/>
      <c r="IX347" s="251"/>
      <c r="IY347" s="426"/>
      <c r="IZ347" s="198"/>
      <c r="JA347" s="427"/>
      <c r="JB347" s="428"/>
      <c r="JC347" s="428"/>
    </row>
    <row r="348" spans="1:263" s="3" customFormat="1" x14ac:dyDescent="0.35">
      <c r="A348" s="198"/>
      <c r="B348" s="359"/>
      <c r="C348" s="239"/>
      <c r="D348" s="102"/>
      <c r="E348" s="102"/>
      <c r="F348" s="384"/>
      <c r="G348" s="131"/>
      <c r="H348" s="325"/>
      <c r="I348" s="202"/>
      <c r="J348" s="324"/>
      <c r="K348" s="131"/>
      <c r="L348" s="131"/>
      <c r="M348" s="385"/>
      <c r="N348" s="385"/>
      <c r="O348" s="131"/>
      <c r="P348" s="131"/>
      <c r="Q348" s="131"/>
      <c r="R348" s="385"/>
      <c r="S348" s="385"/>
      <c r="T348" s="131"/>
      <c r="U348" s="131"/>
      <c r="V348" s="131"/>
      <c r="W348" s="385"/>
      <c r="X348" s="385"/>
      <c r="Y348" s="131"/>
      <c r="Z348" s="131"/>
      <c r="AA348" s="131"/>
      <c r="AB348" s="385"/>
      <c r="AC348" s="385"/>
      <c r="AD348" s="131"/>
      <c r="AE348" s="131"/>
      <c r="AF348" s="131"/>
      <c r="AG348" s="385"/>
      <c r="AH348" s="385"/>
      <c r="AI348" s="131"/>
      <c r="AJ348" s="131"/>
      <c r="AK348" s="131"/>
      <c r="AL348" s="385"/>
      <c r="AM348" s="385"/>
      <c r="AN348" s="131"/>
      <c r="AO348" s="131"/>
      <c r="AP348" s="131"/>
      <c r="AQ348" s="385"/>
      <c r="AR348" s="385"/>
      <c r="AS348" s="131"/>
      <c r="AT348" s="131"/>
      <c r="AU348" s="131"/>
      <c r="AV348" s="385"/>
      <c r="AW348" s="385"/>
      <c r="AX348" s="131"/>
      <c r="AY348" s="131"/>
      <c r="AZ348" s="131"/>
      <c r="BA348" s="385"/>
      <c r="BB348" s="385"/>
      <c r="BC348" s="131"/>
      <c r="BD348" s="131"/>
      <c r="BE348" s="131"/>
      <c r="BF348" s="385"/>
      <c r="BG348" s="385"/>
      <c r="BH348" s="131"/>
      <c r="BI348" s="131"/>
      <c r="BJ348" s="131"/>
      <c r="BK348" s="385"/>
      <c r="BL348" s="385"/>
      <c r="BM348" s="131"/>
      <c r="BN348" s="131"/>
      <c r="BO348" s="131"/>
      <c r="BP348" s="385"/>
      <c r="BQ348" s="385"/>
      <c r="BR348" s="131"/>
      <c r="BS348" s="131"/>
      <c r="BT348" s="131"/>
      <c r="BU348" s="385"/>
      <c r="BV348" s="385"/>
      <c r="BW348" s="131"/>
      <c r="BX348" s="131"/>
      <c r="BY348" s="131"/>
      <c r="BZ348" s="385"/>
      <c r="CA348" s="385"/>
      <c r="CB348" s="131"/>
      <c r="CC348" s="131"/>
      <c r="CD348" s="131"/>
      <c r="CE348" s="385"/>
      <c r="CF348" s="385"/>
      <c r="CG348" s="131"/>
      <c r="CH348" s="131"/>
      <c r="CI348" s="131"/>
      <c r="CJ348" s="385"/>
      <c r="CK348" s="385"/>
      <c r="CL348" s="131"/>
      <c r="CM348" s="131"/>
      <c r="CN348" s="131"/>
      <c r="CO348" s="385"/>
      <c r="CP348" s="385"/>
      <c r="CQ348" s="131"/>
      <c r="CR348" s="131"/>
      <c r="CS348" s="131"/>
      <c r="CT348" s="385"/>
      <c r="CU348" s="385"/>
      <c r="CV348" s="131"/>
      <c r="CW348" s="131"/>
      <c r="CX348" s="131"/>
      <c r="CY348" s="385"/>
      <c r="CZ348" s="385"/>
      <c r="DA348" s="131"/>
      <c r="DB348" s="131"/>
      <c r="DC348" s="131"/>
      <c r="DD348" s="385"/>
      <c r="DE348" s="385"/>
      <c r="DF348" s="131"/>
      <c r="DG348" s="131"/>
      <c r="DH348" s="131"/>
      <c r="DI348" s="385"/>
      <c r="DJ348" s="385"/>
      <c r="DK348" s="131"/>
      <c r="DL348" s="131"/>
      <c r="DM348" s="131"/>
      <c r="DN348" s="385"/>
      <c r="DO348" s="385"/>
      <c r="DP348" s="131"/>
      <c r="DQ348" s="131"/>
      <c r="DR348" s="131"/>
      <c r="DS348" s="385"/>
      <c r="DT348" s="385"/>
      <c r="DU348" s="131"/>
      <c r="DV348" s="131"/>
      <c r="DW348" s="131"/>
      <c r="DX348" s="385"/>
      <c r="DY348" s="385"/>
      <c r="DZ348" s="131"/>
      <c r="EA348" s="131"/>
      <c r="EB348" s="131"/>
      <c r="EC348" s="385"/>
      <c r="ED348" s="385"/>
      <c r="EE348" s="131"/>
      <c r="EF348" s="131"/>
      <c r="EG348" s="131"/>
      <c r="EH348" s="385"/>
      <c r="EI348" s="385"/>
      <c r="EJ348" s="131"/>
      <c r="EK348" s="131"/>
      <c r="EL348" s="131"/>
      <c r="EM348" s="385"/>
      <c r="EN348" s="385"/>
      <c r="EO348" s="131"/>
      <c r="EP348" s="131"/>
      <c r="EQ348" s="131"/>
      <c r="ER348" s="385"/>
      <c r="ES348" s="385"/>
      <c r="ET348" s="131"/>
      <c r="EU348" s="131"/>
      <c r="EV348" s="131"/>
      <c r="EW348" s="385"/>
      <c r="EX348" s="385"/>
      <c r="EY348" s="131"/>
      <c r="EZ348" s="131"/>
      <c r="FA348" s="131"/>
      <c r="FB348" s="385"/>
      <c r="FC348" s="385"/>
      <c r="FD348" s="131"/>
      <c r="FE348" s="131"/>
      <c r="FF348" s="131"/>
      <c r="FG348" s="385"/>
      <c r="FH348" s="385"/>
      <c r="FI348" s="131"/>
      <c r="FJ348" s="131"/>
      <c r="FK348" s="131"/>
      <c r="FL348" s="385"/>
      <c r="FM348" s="385"/>
      <c r="FN348" s="131"/>
      <c r="FO348" s="131"/>
      <c r="FP348" s="131"/>
      <c r="FQ348" s="385"/>
      <c r="FR348" s="385"/>
      <c r="FS348" s="131"/>
      <c r="FT348" s="131"/>
      <c r="FU348" s="131"/>
      <c r="FV348" s="385"/>
      <c r="FW348" s="385"/>
      <c r="FX348" s="131"/>
      <c r="FY348" s="131"/>
      <c r="FZ348" s="131"/>
      <c r="GA348" s="385"/>
      <c r="GB348" s="385"/>
      <c r="GC348" s="131"/>
      <c r="GD348" s="131"/>
      <c r="GE348" s="131"/>
      <c r="GF348" s="385"/>
      <c r="GG348" s="385"/>
      <c r="GH348" s="131"/>
      <c r="GI348" s="131"/>
      <c r="GJ348" s="131"/>
      <c r="GK348" s="385"/>
      <c r="GL348" s="385"/>
      <c r="GM348" s="131"/>
      <c r="GN348" s="131"/>
      <c r="GO348" s="131"/>
      <c r="GP348" s="385"/>
      <c r="GQ348" s="385"/>
      <c r="GR348" s="131"/>
      <c r="GS348" s="131"/>
      <c r="GT348" s="131"/>
      <c r="GU348" s="385"/>
      <c r="GV348" s="385"/>
      <c r="GW348" s="131"/>
      <c r="GX348" s="131"/>
      <c r="GY348" s="131"/>
      <c r="GZ348" s="385"/>
      <c r="HA348" s="385"/>
      <c r="HB348" s="131"/>
      <c r="HC348" s="131"/>
      <c r="HD348" s="131"/>
      <c r="HE348" s="385"/>
      <c r="HF348" s="385"/>
      <c r="HG348" s="131"/>
      <c r="HH348" s="131"/>
      <c r="HI348" s="131"/>
      <c r="HJ348" s="385"/>
      <c r="HK348" s="385"/>
      <c r="HL348" s="131"/>
      <c r="HM348" s="131"/>
      <c r="HN348" s="131"/>
      <c r="HO348" s="385"/>
      <c r="HP348" s="385"/>
      <c r="HQ348" s="131"/>
      <c r="HR348" s="131"/>
      <c r="HS348" s="131"/>
      <c r="HT348" s="385"/>
      <c r="HU348" s="385"/>
      <c r="HV348" s="131"/>
      <c r="HW348" s="131"/>
      <c r="HX348" s="131"/>
      <c r="HY348" s="385"/>
      <c r="HZ348" s="385"/>
      <c r="IA348" s="131"/>
      <c r="IB348" s="131"/>
      <c r="IC348" s="131"/>
      <c r="ID348" s="385"/>
      <c r="IE348" s="385"/>
      <c r="IF348" s="131"/>
      <c r="IG348" s="131"/>
      <c r="IH348" s="131"/>
      <c r="II348" s="385"/>
      <c r="IJ348" s="385"/>
      <c r="IK348" s="131"/>
      <c r="IL348" s="131"/>
      <c r="IM348" s="131"/>
      <c r="IN348" s="385"/>
      <c r="IO348" s="385"/>
      <c r="IP348" s="131"/>
      <c r="IQ348" s="131"/>
      <c r="IR348" s="131"/>
      <c r="IS348" s="385"/>
      <c r="IT348" s="385"/>
      <c r="IU348" s="131"/>
      <c r="IV348" s="131"/>
      <c r="IW348" s="131"/>
      <c r="IX348" s="385"/>
      <c r="IY348" s="386"/>
      <c r="IZ348" s="198"/>
      <c r="JA348" s="378"/>
      <c r="JB348" s="256"/>
      <c r="JC348" s="256"/>
    </row>
    <row r="349" spans="1:263" s="3" customFormat="1" x14ac:dyDescent="0.35">
      <c r="A349" s="198"/>
      <c r="B349" s="359"/>
      <c r="C349" s="126" t="s">
        <v>543</v>
      </c>
      <c r="D349" s="102" t="s">
        <v>544</v>
      </c>
      <c r="E349" s="102"/>
      <c r="F349" s="285"/>
      <c r="G349" s="110"/>
      <c r="H349" s="325"/>
      <c r="I349" s="202"/>
      <c r="J349" s="324"/>
      <c r="K349" s="131"/>
      <c r="L349" s="429"/>
      <c r="M349" s="385"/>
      <c r="N349" s="385"/>
      <c r="O349" s="131"/>
      <c r="P349" s="131"/>
      <c r="Q349" s="429"/>
      <c r="R349" s="385"/>
      <c r="S349" s="385"/>
      <c r="T349" s="131"/>
      <c r="U349" s="131"/>
      <c r="V349" s="429"/>
      <c r="W349" s="385"/>
      <c r="X349" s="385"/>
      <c r="Y349" s="131"/>
      <c r="Z349" s="131"/>
      <c r="AA349" s="429"/>
      <c r="AB349" s="385"/>
      <c r="AC349" s="385"/>
      <c r="AD349" s="131"/>
      <c r="AE349" s="131"/>
      <c r="AF349" s="429"/>
      <c r="AG349" s="385"/>
      <c r="AH349" s="385"/>
      <c r="AI349" s="131"/>
      <c r="AJ349" s="131"/>
      <c r="AK349" s="429"/>
      <c r="AL349" s="385"/>
      <c r="AM349" s="385"/>
      <c r="AN349" s="131"/>
      <c r="AO349" s="131"/>
      <c r="AP349" s="429"/>
      <c r="AQ349" s="385"/>
      <c r="AR349" s="385"/>
      <c r="AS349" s="131"/>
      <c r="AT349" s="131"/>
      <c r="AU349" s="429"/>
      <c r="AV349" s="385"/>
      <c r="AW349" s="385"/>
      <c r="AX349" s="131"/>
      <c r="AY349" s="131"/>
      <c r="AZ349" s="429"/>
      <c r="BA349" s="385"/>
      <c r="BB349" s="385"/>
      <c r="BC349" s="131"/>
      <c r="BD349" s="131"/>
      <c r="BE349" s="429"/>
      <c r="BF349" s="385"/>
      <c r="BG349" s="385"/>
      <c r="BH349" s="131"/>
      <c r="BI349" s="131"/>
      <c r="BJ349" s="429"/>
      <c r="BK349" s="385"/>
      <c r="BL349" s="385"/>
      <c r="BM349" s="131"/>
      <c r="BN349" s="131"/>
      <c r="BO349" s="429"/>
      <c r="BP349" s="385"/>
      <c r="BQ349" s="385"/>
      <c r="BR349" s="131"/>
      <c r="BS349" s="131"/>
      <c r="BT349" s="429"/>
      <c r="BU349" s="385"/>
      <c r="BV349" s="385"/>
      <c r="BW349" s="131"/>
      <c r="BX349" s="131"/>
      <c r="BY349" s="429"/>
      <c r="BZ349" s="385"/>
      <c r="CA349" s="385"/>
      <c r="CB349" s="131"/>
      <c r="CC349" s="131"/>
      <c r="CD349" s="429"/>
      <c r="CE349" s="385"/>
      <c r="CF349" s="385"/>
      <c r="CG349" s="131"/>
      <c r="CH349" s="131"/>
      <c r="CI349" s="429"/>
      <c r="CJ349" s="385"/>
      <c r="CK349" s="385"/>
      <c r="CL349" s="131"/>
      <c r="CM349" s="131"/>
      <c r="CN349" s="429"/>
      <c r="CO349" s="385"/>
      <c r="CP349" s="385"/>
      <c r="CQ349" s="131"/>
      <c r="CR349" s="131"/>
      <c r="CS349" s="429"/>
      <c r="CT349" s="385"/>
      <c r="CU349" s="385"/>
      <c r="CV349" s="131"/>
      <c r="CW349" s="131"/>
      <c r="CX349" s="429"/>
      <c r="CY349" s="385"/>
      <c r="CZ349" s="385"/>
      <c r="DA349" s="131"/>
      <c r="DB349" s="131"/>
      <c r="DC349" s="429"/>
      <c r="DD349" s="385"/>
      <c r="DE349" s="385"/>
      <c r="DF349" s="131"/>
      <c r="DG349" s="131"/>
      <c r="DH349" s="429"/>
      <c r="DI349" s="385"/>
      <c r="DJ349" s="385"/>
      <c r="DK349" s="131"/>
      <c r="DL349" s="131"/>
      <c r="DM349" s="429"/>
      <c r="DN349" s="385"/>
      <c r="DO349" s="385"/>
      <c r="DP349" s="131"/>
      <c r="DQ349" s="131"/>
      <c r="DR349" s="429"/>
      <c r="DS349" s="385"/>
      <c r="DT349" s="385"/>
      <c r="DU349" s="131"/>
      <c r="DV349" s="131"/>
      <c r="DW349" s="429"/>
      <c r="DX349" s="385"/>
      <c r="DY349" s="385"/>
      <c r="DZ349" s="131"/>
      <c r="EA349" s="131"/>
      <c r="EB349" s="429"/>
      <c r="EC349" s="385"/>
      <c r="ED349" s="385"/>
      <c r="EE349" s="131"/>
      <c r="EF349" s="131"/>
      <c r="EG349" s="429"/>
      <c r="EH349" s="385"/>
      <c r="EI349" s="385"/>
      <c r="EJ349" s="131"/>
      <c r="EK349" s="131"/>
      <c r="EL349" s="429"/>
      <c r="EM349" s="385"/>
      <c r="EN349" s="385"/>
      <c r="EO349" s="131"/>
      <c r="EP349" s="131"/>
      <c r="EQ349" s="429"/>
      <c r="ER349" s="385"/>
      <c r="ES349" s="385"/>
      <c r="ET349" s="131"/>
      <c r="EU349" s="131"/>
      <c r="EV349" s="429"/>
      <c r="EW349" s="385"/>
      <c r="EX349" s="385"/>
      <c r="EY349" s="131"/>
      <c r="EZ349" s="131"/>
      <c r="FA349" s="429"/>
      <c r="FB349" s="385"/>
      <c r="FC349" s="385"/>
      <c r="FD349" s="131"/>
      <c r="FE349" s="131"/>
      <c r="FF349" s="429"/>
      <c r="FG349" s="385"/>
      <c r="FH349" s="385"/>
      <c r="FI349" s="131"/>
      <c r="FJ349" s="131"/>
      <c r="FK349" s="429"/>
      <c r="FL349" s="385"/>
      <c r="FM349" s="385"/>
      <c r="FN349" s="131"/>
      <c r="FO349" s="131"/>
      <c r="FP349" s="429"/>
      <c r="FQ349" s="385"/>
      <c r="FR349" s="385"/>
      <c r="FS349" s="131"/>
      <c r="FT349" s="131"/>
      <c r="FU349" s="429"/>
      <c r="FV349" s="385"/>
      <c r="FW349" s="385"/>
      <c r="FX349" s="131"/>
      <c r="FY349" s="131"/>
      <c r="FZ349" s="429"/>
      <c r="GA349" s="385"/>
      <c r="GB349" s="385"/>
      <c r="GC349" s="131"/>
      <c r="GD349" s="131"/>
      <c r="GE349" s="429"/>
      <c r="GF349" s="385"/>
      <c r="GG349" s="385"/>
      <c r="GH349" s="131"/>
      <c r="GI349" s="131"/>
      <c r="GJ349" s="429"/>
      <c r="GK349" s="385"/>
      <c r="GL349" s="385"/>
      <c r="GM349" s="131"/>
      <c r="GN349" s="131"/>
      <c r="GO349" s="429"/>
      <c r="GP349" s="385"/>
      <c r="GQ349" s="385"/>
      <c r="GR349" s="131"/>
      <c r="GS349" s="131"/>
      <c r="GT349" s="429"/>
      <c r="GU349" s="385"/>
      <c r="GV349" s="385"/>
      <c r="GW349" s="131"/>
      <c r="GX349" s="131"/>
      <c r="GY349" s="429"/>
      <c r="GZ349" s="385"/>
      <c r="HA349" s="385"/>
      <c r="HB349" s="131"/>
      <c r="HC349" s="131"/>
      <c r="HD349" s="429"/>
      <c r="HE349" s="385"/>
      <c r="HF349" s="385"/>
      <c r="HG349" s="131"/>
      <c r="HH349" s="131"/>
      <c r="HI349" s="429"/>
      <c r="HJ349" s="385"/>
      <c r="HK349" s="385"/>
      <c r="HL349" s="131"/>
      <c r="HM349" s="131"/>
      <c r="HN349" s="429"/>
      <c r="HO349" s="385"/>
      <c r="HP349" s="385"/>
      <c r="HQ349" s="131"/>
      <c r="HR349" s="131"/>
      <c r="HS349" s="429"/>
      <c r="HT349" s="385"/>
      <c r="HU349" s="385"/>
      <c r="HV349" s="131"/>
      <c r="HW349" s="131"/>
      <c r="HX349" s="429"/>
      <c r="HY349" s="385"/>
      <c r="HZ349" s="385"/>
      <c r="IA349" s="131"/>
      <c r="IB349" s="131"/>
      <c r="IC349" s="429"/>
      <c r="ID349" s="385"/>
      <c r="IE349" s="385"/>
      <c r="IF349" s="131"/>
      <c r="IG349" s="131"/>
      <c r="IH349" s="429"/>
      <c r="II349" s="385"/>
      <c r="IJ349" s="385"/>
      <c r="IK349" s="131"/>
      <c r="IL349" s="131"/>
      <c r="IM349" s="429"/>
      <c r="IN349" s="385"/>
      <c r="IO349" s="385"/>
      <c r="IP349" s="131"/>
      <c r="IQ349" s="131"/>
      <c r="IR349" s="429"/>
      <c r="IS349" s="385"/>
      <c r="IT349" s="385"/>
      <c r="IU349" s="131"/>
      <c r="IV349" s="131"/>
      <c r="IW349" s="429"/>
      <c r="IX349" s="385"/>
      <c r="IY349" s="386"/>
      <c r="IZ349" s="198"/>
      <c r="JA349" s="378"/>
      <c r="JB349" s="256"/>
      <c r="JC349" s="256"/>
    </row>
    <row r="350" spans="1:263" s="3" customFormat="1" x14ac:dyDescent="0.35">
      <c r="A350" s="198"/>
      <c r="B350" s="359"/>
      <c r="C350" s="239"/>
      <c r="D350" s="104"/>
      <c r="E350" s="102"/>
      <c r="F350" s="384"/>
      <c r="G350" s="131"/>
      <c r="H350" s="325"/>
      <c r="I350" s="202"/>
      <c r="J350" s="324"/>
      <c r="K350" s="131"/>
      <c r="L350" s="131"/>
      <c r="M350" s="385"/>
      <c r="N350" s="385"/>
      <c r="O350" s="131"/>
      <c r="P350" s="131"/>
      <c r="Q350" s="131"/>
      <c r="R350" s="385"/>
      <c r="S350" s="385"/>
      <c r="T350" s="131"/>
      <c r="U350" s="131"/>
      <c r="V350" s="131"/>
      <c r="W350" s="385"/>
      <c r="X350" s="385"/>
      <c r="Y350" s="131"/>
      <c r="Z350" s="131"/>
      <c r="AA350" s="131"/>
      <c r="AB350" s="385"/>
      <c r="AC350" s="385"/>
      <c r="AD350" s="131"/>
      <c r="AE350" s="131"/>
      <c r="AF350" s="131"/>
      <c r="AG350" s="385"/>
      <c r="AH350" s="385"/>
      <c r="AI350" s="131"/>
      <c r="AJ350" s="131"/>
      <c r="AK350" s="131"/>
      <c r="AL350" s="385"/>
      <c r="AM350" s="385"/>
      <c r="AN350" s="131"/>
      <c r="AO350" s="131"/>
      <c r="AP350" s="131"/>
      <c r="AQ350" s="385"/>
      <c r="AR350" s="385"/>
      <c r="AS350" s="131"/>
      <c r="AT350" s="131"/>
      <c r="AU350" s="131"/>
      <c r="AV350" s="385"/>
      <c r="AW350" s="385"/>
      <c r="AX350" s="131"/>
      <c r="AY350" s="131"/>
      <c r="AZ350" s="131"/>
      <c r="BA350" s="385"/>
      <c r="BB350" s="385"/>
      <c r="BC350" s="131"/>
      <c r="BD350" s="131"/>
      <c r="BE350" s="131"/>
      <c r="BF350" s="385"/>
      <c r="BG350" s="385"/>
      <c r="BH350" s="131"/>
      <c r="BI350" s="131"/>
      <c r="BJ350" s="131"/>
      <c r="BK350" s="385"/>
      <c r="BL350" s="385"/>
      <c r="BM350" s="131"/>
      <c r="BN350" s="131"/>
      <c r="BO350" s="131"/>
      <c r="BP350" s="385"/>
      <c r="BQ350" s="385"/>
      <c r="BR350" s="131"/>
      <c r="BS350" s="131"/>
      <c r="BT350" s="131"/>
      <c r="BU350" s="385"/>
      <c r="BV350" s="385"/>
      <c r="BW350" s="131"/>
      <c r="BX350" s="131"/>
      <c r="BY350" s="131"/>
      <c r="BZ350" s="385"/>
      <c r="CA350" s="385"/>
      <c r="CB350" s="131"/>
      <c r="CC350" s="131"/>
      <c r="CD350" s="131"/>
      <c r="CE350" s="385"/>
      <c r="CF350" s="385"/>
      <c r="CG350" s="131"/>
      <c r="CH350" s="131"/>
      <c r="CI350" s="131"/>
      <c r="CJ350" s="385"/>
      <c r="CK350" s="385"/>
      <c r="CL350" s="131"/>
      <c r="CM350" s="131"/>
      <c r="CN350" s="131"/>
      <c r="CO350" s="385"/>
      <c r="CP350" s="385"/>
      <c r="CQ350" s="131"/>
      <c r="CR350" s="131"/>
      <c r="CS350" s="131"/>
      <c r="CT350" s="385"/>
      <c r="CU350" s="385"/>
      <c r="CV350" s="131"/>
      <c r="CW350" s="131"/>
      <c r="CX350" s="131"/>
      <c r="CY350" s="385"/>
      <c r="CZ350" s="385"/>
      <c r="DA350" s="131"/>
      <c r="DB350" s="131"/>
      <c r="DC350" s="131"/>
      <c r="DD350" s="385"/>
      <c r="DE350" s="385"/>
      <c r="DF350" s="131"/>
      <c r="DG350" s="131"/>
      <c r="DH350" s="131"/>
      <c r="DI350" s="385"/>
      <c r="DJ350" s="385"/>
      <c r="DK350" s="131"/>
      <c r="DL350" s="131"/>
      <c r="DM350" s="131"/>
      <c r="DN350" s="385"/>
      <c r="DO350" s="385"/>
      <c r="DP350" s="131"/>
      <c r="DQ350" s="131"/>
      <c r="DR350" s="131"/>
      <c r="DS350" s="385"/>
      <c r="DT350" s="385"/>
      <c r="DU350" s="131"/>
      <c r="DV350" s="131"/>
      <c r="DW350" s="131"/>
      <c r="DX350" s="385"/>
      <c r="DY350" s="385"/>
      <c r="DZ350" s="131"/>
      <c r="EA350" s="131"/>
      <c r="EB350" s="131"/>
      <c r="EC350" s="385"/>
      <c r="ED350" s="385"/>
      <c r="EE350" s="131"/>
      <c r="EF350" s="131"/>
      <c r="EG350" s="131"/>
      <c r="EH350" s="385"/>
      <c r="EI350" s="385"/>
      <c r="EJ350" s="131"/>
      <c r="EK350" s="131"/>
      <c r="EL350" s="131"/>
      <c r="EM350" s="385"/>
      <c r="EN350" s="385"/>
      <c r="EO350" s="131"/>
      <c r="EP350" s="131"/>
      <c r="EQ350" s="131"/>
      <c r="ER350" s="385"/>
      <c r="ES350" s="385"/>
      <c r="ET350" s="131"/>
      <c r="EU350" s="131"/>
      <c r="EV350" s="131"/>
      <c r="EW350" s="385"/>
      <c r="EX350" s="385"/>
      <c r="EY350" s="131"/>
      <c r="EZ350" s="131"/>
      <c r="FA350" s="131"/>
      <c r="FB350" s="385"/>
      <c r="FC350" s="385"/>
      <c r="FD350" s="131"/>
      <c r="FE350" s="131"/>
      <c r="FF350" s="131"/>
      <c r="FG350" s="385"/>
      <c r="FH350" s="385"/>
      <c r="FI350" s="131"/>
      <c r="FJ350" s="131"/>
      <c r="FK350" s="131"/>
      <c r="FL350" s="385"/>
      <c r="FM350" s="385"/>
      <c r="FN350" s="131"/>
      <c r="FO350" s="131"/>
      <c r="FP350" s="131"/>
      <c r="FQ350" s="385"/>
      <c r="FR350" s="385"/>
      <c r="FS350" s="131"/>
      <c r="FT350" s="131"/>
      <c r="FU350" s="131"/>
      <c r="FV350" s="385"/>
      <c r="FW350" s="385"/>
      <c r="FX350" s="131"/>
      <c r="FY350" s="131"/>
      <c r="FZ350" s="131"/>
      <c r="GA350" s="385"/>
      <c r="GB350" s="385"/>
      <c r="GC350" s="131"/>
      <c r="GD350" s="131"/>
      <c r="GE350" s="131"/>
      <c r="GF350" s="385"/>
      <c r="GG350" s="385"/>
      <c r="GH350" s="131"/>
      <c r="GI350" s="131"/>
      <c r="GJ350" s="131"/>
      <c r="GK350" s="385"/>
      <c r="GL350" s="385"/>
      <c r="GM350" s="131"/>
      <c r="GN350" s="131"/>
      <c r="GO350" s="131"/>
      <c r="GP350" s="385"/>
      <c r="GQ350" s="385"/>
      <c r="GR350" s="131"/>
      <c r="GS350" s="131"/>
      <c r="GT350" s="131"/>
      <c r="GU350" s="385"/>
      <c r="GV350" s="385"/>
      <c r="GW350" s="131"/>
      <c r="GX350" s="131"/>
      <c r="GY350" s="131"/>
      <c r="GZ350" s="385"/>
      <c r="HA350" s="385"/>
      <c r="HB350" s="131"/>
      <c r="HC350" s="131"/>
      <c r="HD350" s="131"/>
      <c r="HE350" s="385"/>
      <c r="HF350" s="385"/>
      <c r="HG350" s="131"/>
      <c r="HH350" s="131"/>
      <c r="HI350" s="131"/>
      <c r="HJ350" s="385"/>
      <c r="HK350" s="385"/>
      <c r="HL350" s="131"/>
      <c r="HM350" s="131"/>
      <c r="HN350" s="131"/>
      <c r="HO350" s="385"/>
      <c r="HP350" s="385"/>
      <c r="HQ350" s="131"/>
      <c r="HR350" s="131"/>
      <c r="HS350" s="131"/>
      <c r="HT350" s="385"/>
      <c r="HU350" s="385"/>
      <c r="HV350" s="131"/>
      <c r="HW350" s="131"/>
      <c r="HX350" s="131"/>
      <c r="HY350" s="385"/>
      <c r="HZ350" s="385"/>
      <c r="IA350" s="131"/>
      <c r="IB350" s="131"/>
      <c r="IC350" s="131"/>
      <c r="ID350" s="385"/>
      <c r="IE350" s="385"/>
      <c r="IF350" s="131"/>
      <c r="IG350" s="131"/>
      <c r="IH350" s="131"/>
      <c r="II350" s="385"/>
      <c r="IJ350" s="385"/>
      <c r="IK350" s="131"/>
      <c r="IL350" s="131"/>
      <c r="IM350" s="131"/>
      <c r="IN350" s="385"/>
      <c r="IO350" s="385"/>
      <c r="IP350" s="131"/>
      <c r="IQ350" s="131"/>
      <c r="IR350" s="131"/>
      <c r="IS350" s="385"/>
      <c r="IT350" s="385"/>
      <c r="IU350" s="131"/>
      <c r="IV350" s="131"/>
      <c r="IW350" s="131"/>
      <c r="IX350" s="385"/>
      <c r="IY350" s="386"/>
      <c r="IZ350" s="198"/>
      <c r="JA350" s="378"/>
      <c r="JB350" s="256"/>
      <c r="JC350" s="256"/>
    </row>
    <row r="351" spans="1:263" s="3" customFormat="1" x14ac:dyDescent="0.35">
      <c r="A351" s="198"/>
      <c r="B351" s="359"/>
      <c r="C351" s="126" t="s">
        <v>545</v>
      </c>
      <c r="D351" s="104" t="s">
        <v>546</v>
      </c>
      <c r="E351" s="102"/>
      <c r="F351" s="285" t="str">
        <f>IFERROR(INDEX('Helper 1'!$I$2:$I$19,MATCH('Schedule 1'!$G$20,'Helper 1'!$H$2:$H$19,0)),"")</f>
        <v/>
      </c>
      <c r="G351" s="131">
        <f>SUM(L351:IX351)</f>
        <v>0</v>
      </c>
      <c r="H351" s="325"/>
      <c r="I351" s="202"/>
      <c r="J351" s="324"/>
      <c r="K351" s="131"/>
      <c r="L351" s="130"/>
      <c r="M351" s="385"/>
      <c r="N351" s="385"/>
      <c r="O351" s="131"/>
      <c r="P351" s="131"/>
      <c r="Q351" s="130"/>
      <c r="R351" s="385"/>
      <c r="S351" s="385"/>
      <c r="T351" s="131"/>
      <c r="U351" s="131"/>
      <c r="V351" s="130"/>
      <c r="W351" s="385"/>
      <c r="X351" s="385"/>
      <c r="Y351" s="131"/>
      <c r="Z351" s="131"/>
      <c r="AA351" s="130"/>
      <c r="AB351" s="385"/>
      <c r="AC351" s="385"/>
      <c r="AD351" s="131"/>
      <c r="AE351" s="131"/>
      <c r="AF351" s="130"/>
      <c r="AG351" s="385"/>
      <c r="AH351" s="385"/>
      <c r="AI351" s="131"/>
      <c r="AJ351" s="131"/>
      <c r="AK351" s="130"/>
      <c r="AL351" s="385"/>
      <c r="AM351" s="385"/>
      <c r="AN351" s="131"/>
      <c r="AO351" s="131"/>
      <c r="AP351" s="130"/>
      <c r="AQ351" s="385"/>
      <c r="AR351" s="385"/>
      <c r="AS351" s="131"/>
      <c r="AT351" s="131"/>
      <c r="AU351" s="130"/>
      <c r="AV351" s="385"/>
      <c r="AW351" s="385"/>
      <c r="AX351" s="131"/>
      <c r="AY351" s="131"/>
      <c r="AZ351" s="130"/>
      <c r="BA351" s="385"/>
      <c r="BB351" s="385"/>
      <c r="BC351" s="131"/>
      <c r="BD351" s="131"/>
      <c r="BE351" s="130"/>
      <c r="BF351" s="385"/>
      <c r="BG351" s="385"/>
      <c r="BH351" s="131"/>
      <c r="BI351" s="131"/>
      <c r="BJ351" s="130"/>
      <c r="BK351" s="385"/>
      <c r="BL351" s="385"/>
      <c r="BM351" s="131"/>
      <c r="BN351" s="131"/>
      <c r="BO351" s="130"/>
      <c r="BP351" s="385"/>
      <c r="BQ351" s="385"/>
      <c r="BR351" s="131"/>
      <c r="BS351" s="131"/>
      <c r="BT351" s="130"/>
      <c r="BU351" s="385"/>
      <c r="BV351" s="385"/>
      <c r="BW351" s="131"/>
      <c r="BX351" s="131"/>
      <c r="BY351" s="130"/>
      <c r="BZ351" s="385"/>
      <c r="CA351" s="385"/>
      <c r="CB351" s="131"/>
      <c r="CC351" s="131"/>
      <c r="CD351" s="130"/>
      <c r="CE351" s="385"/>
      <c r="CF351" s="385"/>
      <c r="CG351" s="131"/>
      <c r="CH351" s="131"/>
      <c r="CI351" s="130"/>
      <c r="CJ351" s="385"/>
      <c r="CK351" s="385"/>
      <c r="CL351" s="131"/>
      <c r="CM351" s="131"/>
      <c r="CN351" s="130"/>
      <c r="CO351" s="385"/>
      <c r="CP351" s="385"/>
      <c r="CQ351" s="131"/>
      <c r="CR351" s="131"/>
      <c r="CS351" s="130"/>
      <c r="CT351" s="385"/>
      <c r="CU351" s="385"/>
      <c r="CV351" s="131"/>
      <c r="CW351" s="131"/>
      <c r="CX351" s="130"/>
      <c r="CY351" s="385"/>
      <c r="CZ351" s="385"/>
      <c r="DA351" s="131"/>
      <c r="DB351" s="131"/>
      <c r="DC351" s="130"/>
      <c r="DD351" s="385"/>
      <c r="DE351" s="385"/>
      <c r="DF351" s="131"/>
      <c r="DG351" s="131"/>
      <c r="DH351" s="130"/>
      <c r="DI351" s="385"/>
      <c r="DJ351" s="385"/>
      <c r="DK351" s="131"/>
      <c r="DL351" s="131"/>
      <c r="DM351" s="130"/>
      <c r="DN351" s="385"/>
      <c r="DO351" s="385"/>
      <c r="DP351" s="131"/>
      <c r="DQ351" s="131"/>
      <c r="DR351" s="130"/>
      <c r="DS351" s="385"/>
      <c r="DT351" s="385"/>
      <c r="DU351" s="131"/>
      <c r="DV351" s="131"/>
      <c r="DW351" s="130"/>
      <c r="DX351" s="385"/>
      <c r="DY351" s="385"/>
      <c r="DZ351" s="131"/>
      <c r="EA351" s="131"/>
      <c r="EB351" s="130"/>
      <c r="EC351" s="385"/>
      <c r="ED351" s="385"/>
      <c r="EE351" s="131"/>
      <c r="EF351" s="131"/>
      <c r="EG351" s="130"/>
      <c r="EH351" s="385"/>
      <c r="EI351" s="385"/>
      <c r="EJ351" s="131"/>
      <c r="EK351" s="131"/>
      <c r="EL351" s="130"/>
      <c r="EM351" s="385"/>
      <c r="EN351" s="385"/>
      <c r="EO351" s="131"/>
      <c r="EP351" s="131"/>
      <c r="EQ351" s="130"/>
      <c r="ER351" s="385"/>
      <c r="ES351" s="385"/>
      <c r="ET351" s="131"/>
      <c r="EU351" s="131"/>
      <c r="EV351" s="130"/>
      <c r="EW351" s="385"/>
      <c r="EX351" s="385"/>
      <c r="EY351" s="131"/>
      <c r="EZ351" s="131"/>
      <c r="FA351" s="130"/>
      <c r="FB351" s="385"/>
      <c r="FC351" s="385"/>
      <c r="FD351" s="131"/>
      <c r="FE351" s="131"/>
      <c r="FF351" s="130"/>
      <c r="FG351" s="385"/>
      <c r="FH351" s="385"/>
      <c r="FI351" s="131"/>
      <c r="FJ351" s="131"/>
      <c r="FK351" s="130"/>
      <c r="FL351" s="385"/>
      <c r="FM351" s="385"/>
      <c r="FN351" s="131"/>
      <c r="FO351" s="131"/>
      <c r="FP351" s="130"/>
      <c r="FQ351" s="385"/>
      <c r="FR351" s="385"/>
      <c r="FS351" s="131"/>
      <c r="FT351" s="131"/>
      <c r="FU351" s="130"/>
      <c r="FV351" s="385"/>
      <c r="FW351" s="385"/>
      <c r="FX351" s="131"/>
      <c r="FY351" s="131"/>
      <c r="FZ351" s="130"/>
      <c r="GA351" s="385"/>
      <c r="GB351" s="385"/>
      <c r="GC351" s="131"/>
      <c r="GD351" s="131"/>
      <c r="GE351" s="130"/>
      <c r="GF351" s="385"/>
      <c r="GG351" s="385"/>
      <c r="GH351" s="131"/>
      <c r="GI351" s="131"/>
      <c r="GJ351" s="130"/>
      <c r="GK351" s="385"/>
      <c r="GL351" s="385"/>
      <c r="GM351" s="131"/>
      <c r="GN351" s="131"/>
      <c r="GO351" s="130"/>
      <c r="GP351" s="385"/>
      <c r="GQ351" s="385"/>
      <c r="GR351" s="131"/>
      <c r="GS351" s="131"/>
      <c r="GT351" s="130"/>
      <c r="GU351" s="385"/>
      <c r="GV351" s="385"/>
      <c r="GW351" s="131"/>
      <c r="GX351" s="131"/>
      <c r="GY351" s="130"/>
      <c r="GZ351" s="385"/>
      <c r="HA351" s="385"/>
      <c r="HB351" s="131"/>
      <c r="HC351" s="131"/>
      <c r="HD351" s="130"/>
      <c r="HE351" s="385"/>
      <c r="HF351" s="385"/>
      <c r="HG351" s="131"/>
      <c r="HH351" s="131"/>
      <c r="HI351" s="130"/>
      <c r="HJ351" s="385"/>
      <c r="HK351" s="385"/>
      <c r="HL351" s="131"/>
      <c r="HM351" s="131"/>
      <c r="HN351" s="130"/>
      <c r="HO351" s="385"/>
      <c r="HP351" s="385"/>
      <c r="HQ351" s="131"/>
      <c r="HR351" s="131"/>
      <c r="HS351" s="130"/>
      <c r="HT351" s="385"/>
      <c r="HU351" s="385"/>
      <c r="HV351" s="131"/>
      <c r="HW351" s="131"/>
      <c r="HX351" s="130"/>
      <c r="HY351" s="385"/>
      <c r="HZ351" s="385"/>
      <c r="IA351" s="131"/>
      <c r="IB351" s="131"/>
      <c r="IC351" s="130"/>
      <c r="ID351" s="385"/>
      <c r="IE351" s="385"/>
      <c r="IF351" s="131"/>
      <c r="IG351" s="131"/>
      <c r="IH351" s="130"/>
      <c r="II351" s="385"/>
      <c r="IJ351" s="385"/>
      <c r="IK351" s="131"/>
      <c r="IL351" s="131"/>
      <c r="IM351" s="130"/>
      <c r="IN351" s="385"/>
      <c r="IO351" s="385"/>
      <c r="IP351" s="131"/>
      <c r="IQ351" s="131"/>
      <c r="IR351" s="130"/>
      <c r="IS351" s="385"/>
      <c r="IT351" s="385"/>
      <c r="IU351" s="131"/>
      <c r="IV351" s="131"/>
      <c r="IW351" s="130"/>
      <c r="IX351" s="385"/>
      <c r="IY351" s="386"/>
      <c r="IZ351" s="198"/>
      <c r="JA351" s="378"/>
      <c r="JB351" s="256"/>
      <c r="JC351" s="256"/>
    </row>
    <row r="352" spans="1:263" s="3" customFormat="1" x14ac:dyDescent="0.35">
      <c r="A352" s="198"/>
      <c r="B352" s="359"/>
      <c r="C352" s="239"/>
      <c r="D352" s="102" t="s">
        <v>361</v>
      </c>
      <c r="E352" s="102"/>
      <c r="F352" s="384"/>
      <c r="G352" s="131"/>
      <c r="H352" s="325"/>
      <c r="I352" s="202"/>
      <c r="J352" s="324"/>
      <c r="K352" s="131"/>
      <c r="L352" s="131"/>
      <c r="M352" s="385"/>
      <c r="N352" s="385"/>
      <c r="O352" s="131"/>
      <c r="P352" s="131"/>
      <c r="Q352" s="131"/>
      <c r="R352" s="385"/>
      <c r="S352" s="385"/>
      <c r="T352" s="131"/>
      <c r="U352" s="131"/>
      <c r="V352" s="131"/>
      <c r="W352" s="385"/>
      <c r="X352" s="385"/>
      <c r="Y352" s="131"/>
      <c r="Z352" s="131"/>
      <c r="AA352" s="131"/>
      <c r="AB352" s="385"/>
      <c r="AC352" s="385"/>
      <c r="AD352" s="131"/>
      <c r="AE352" s="131"/>
      <c r="AF352" s="131"/>
      <c r="AG352" s="385"/>
      <c r="AH352" s="385"/>
      <c r="AI352" s="131"/>
      <c r="AJ352" s="131"/>
      <c r="AK352" s="131"/>
      <c r="AL352" s="385"/>
      <c r="AM352" s="385"/>
      <c r="AN352" s="131"/>
      <c r="AO352" s="131"/>
      <c r="AP352" s="131"/>
      <c r="AQ352" s="385"/>
      <c r="AR352" s="385"/>
      <c r="AS352" s="131"/>
      <c r="AT352" s="131"/>
      <c r="AU352" s="131"/>
      <c r="AV352" s="385"/>
      <c r="AW352" s="385"/>
      <c r="AX352" s="131"/>
      <c r="AY352" s="131"/>
      <c r="AZ352" s="131"/>
      <c r="BA352" s="385"/>
      <c r="BB352" s="385"/>
      <c r="BC352" s="131"/>
      <c r="BD352" s="131"/>
      <c r="BE352" s="131"/>
      <c r="BF352" s="385"/>
      <c r="BG352" s="385"/>
      <c r="BH352" s="131"/>
      <c r="BI352" s="131"/>
      <c r="BJ352" s="131"/>
      <c r="BK352" s="385"/>
      <c r="BL352" s="385"/>
      <c r="BM352" s="131"/>
      <c r="BN352" s="131"/>
      <c r="BO352" s="131"/>
      <c r="BP352" s="385"/>
      <c r="BQ352" s="385"/>
      <c r="BR352" s="131"/>
      <c r="BS352" s="131"/>
      <c r="BT352" s="131"/>
      <c r="BU352" s="385"/>
      <c r="BV352" s="385"/>
      <c r="BW352" s="131"/>
      <c r="BX352" s="131"/>
      <c r="BY352" s="131"/>
      <c r="BZ352" s="385"/>
      <c r="CA352" s="385"/>
      <c r="CB352" s="131"/>
      <c r="CC352" s="131"/>
      <c r="CD352" s="131"/>
      <c r="CE352" s="385"/>
      <c r="CF352" s="385"/>
      <c r="CG352" s="131"/>
      <c r="CH352" s="131"/>
      <c r="CI352" s="131"/>
      <c r="CJ352" s="385"/>
      <c r="CK352" s="385"/>
      <c r="CL352" s="131"/>
      <c r="CM352" s="131"/>
      <c r="CN352" s="131"/>
      <c r="CO352" s="385"/>
      <c r="CP352" s="385"/>
      <c r="CQ352" s="131"/>
      <c r="CR352" s="131"/>
      <c r="CS352" s="131"/>
      <c r="CT352" s="385"/>
      <c r="CU352" s="385"/>
      <c r="CV352" s="131"/>
      <c r="CW352" s="131"/>
      <c r="CX352" s="131"/>
      <c r="CY352" s="385"/>
      <c r="CZ352" s="385"/>
      <c r="DA352" s="131"/>
      <c r="DB352" s="131"/>
      <c r="DC352" s="131"/>
      <c r="DD352" s="385"/>
      <c r="DE352" s="385"/>
      <c r="DF352" s="131"/>
      <c r="DG352" s="131"/>
      <c r="DH352" s="131"/>
      <c r="DI352" s="385"/>
      <c r="DJ352" s="385"/>
      <c r="DK352" s="131"/>
      <c r="DL352" s="131"/>
      <c r="DM352" s="131"/>
      <c r="DN352" s="385"/>
      <c r="DO352" s="385"/>
      <c r="DP352" s="131"/>
      <c r="DQ352" s="131"/>
      <c r="DR352" s="131"/>
      <c r="DS352" s="385"/>
      <c r="DT352" s="385"/>
      <c r="DU352" s="131"/>
      <c r="DV352" s="131"/>
      <c r="DW352" s="131"/>
      <c r="DX352" s="385"/>
      <c r="DY352" s="385"/>
      <c r="DZ352" s="131"/>
      <c r="EA352" s="131"/>
      <c r="EB352" s="131"/>
      <c r="EC352" s="385"/>
      <c r="ED352" s="385"/>
      <c r="EE352" s="131"/>
      <c r="EF352" s="131"/>
      <c r="EG352" s="131"/>
      <c r="EH352" s="385"/>
      <c r="EI352" s="385"/>
      <c r="EJ352" s="131"/>
      <c r="EK352" s="131"/>
      <c r="EL352" s="131"/>
      <c r="EM352" s="385"/>
      <c r="EN352" s="385"/>
      <c r="EO352" s="131"/>
      <c r="EP352" s="131"/>
      <c r="EQ352" s="131"/>
      <c r="ER352" s="385"/>
      <c r="ES352" s="385"/>
      <c r="ET352" s="131"/>
      <c r="EU352" s="131"/>
      <c r="EV352" s="131"/>
      <c r="EW352" s="385"/>
      <c r="EX352" s="385"/>
      <c r="EY352" s="131"/>
      <c r="EZ352" s="131"/>
      <c r="FA352" s="131"/>
      <c r="FB352" s="385"/>
      <c r="FC352" s="385"/>
      <c r="FD352" s="131"/>
      <c r="FE352" s="131"/>
      <c r="FF352" s="131"/>
      <c r="FG352" s="385"/>
      <c r="FH352" s="385"/>
      <c r="FI352" s="131"/>
      <c r="FJ352" s="131"/>
      <c r="FK352" s="131"/>
      <c r="FL352" s="385"/>
      <c r="FM352" s="385"/>
      <c r="FN352" s="131"/>
      <c r="FO352" s="131"/>
      <c r="FP352" s="131"/>
      <c r="FQ352" s="385"/>
      <c r="FR352" s="385"/>
      <c r="FS352" s="131"/>
      <c r="FT352" s="131"/>
      <c r="FU352" s="131"/>
      <c r="FV352" s="385"/>
      <c r="FW352" s="385"/>
      <c r="FX352" s="131"/>
      <c r="FY352" s="131"/>
      <c r="FZ352" s="131"/>
      <c r="GA352" s="385"/>
      <c r="GB352" s="385"/>
      <c r="GC352" s="131"/>
      <c r="GD352" s="131"/>
      <c r="GE352" s="131"/>
      <c r="GF352" s="385"/>
      <c r="GG352" s="385"/>
      <c r="GH352" s="131"/>
      <c r="GI352" s="131"/>
      <c r="GJ352" s="131"/>
      <c r="GK352" s="385"/>
      <c r="GL352" s="385"/>
      <c r="GM352" s="131"/>
      <c r="GN352" s="131"/>
      <c r="GO352" s="131"/>
      <c r="GP352" s="385"/>
      <c r="GQ352" s="385"/>
      <c r="GR352" s="131"/>
      <c r="GS352" s="131"/>
      <c r="GT352" s="131"/>
      <c r="GU352" s="385"/>
      <c r="GV352" s="385"/>
      <c r="GW352" s="131"/>
      <c r="GX352" s="131"/>
      <c r="GY352" s="131"/>
      <c r="GZ352" s="385"/>
      <c r="HA352" s="385"/>
      <c r="HB352" s="131"/>
      <c r="HC352" s="131"/>
      <c r="HD352" s="131"/>
      <c r="HE352" s="385"/>
      <c r="HF352" s="385"/>
      <c r="HG352" s="131"/>
      <c r="HH352" s="131"/>
      <c r="HI352" s="131"/>
      <c r="HJ352" s="385"/>
      <c r="HK352" s="385"/>
      <c r="HL352" s="131"/>
      <c r="HM352" s="131"/>
      <c r="HN352" s="131"/>
      <c r="HO352" s="385"/>
      <c r="HP352" s="385"/>
      <c r="HQ352" s="131"/>
      <c r="HR352" s="131"/>
      <c r="HS352" s="131"/>
      <c r="HT352" s="385"/>
      <c r="HU352" s="385"/>
      <c r="HV352" s="131"/>
      <c r="HW352" s="131"/>
      <c r="HX352" s="131"/>
      <c r="HY352" s="385"/>
      <c r="HZ352" s="385"/>
      <c r="IA352" s="131"/>
      <c r="IB352" s="131"/>
      <c r="IC352" s="131"/>
      <c r="ID352" s="385"/>
      <c r="IE352" s="385"/>
      <c r="IF352" s="131"/>
      <c r="IG352" s="131"/>
      <c r="IH352" s="131"/>
      <c r="II352" s="385"/>
      <c r="IJ352" s="385"/>
      <c r="IK352" s="131"/>
      <c r="IL352" s="131"/>
      <c r="IM352" s="131"/>
      <c r="IN352" s="385"/>
      <c r="IO352" s="385"/>
      <c r="IP352" s="131"/>
      <c r="IQ352" s="131"/>
      <c r="IR352" s="131"/>
      <c r="IS352" s="385"/>
      <c r="IT352" s="385"/>
      <c r="IU352" s="131"/>
      <c r="IV352" s="131"/>
      <c r="IW352" s="131"/>
      <c r="IX352" s="385"/>
      <c r="IY352" s="386"/>
      <c r="IZ352" s="198"/>
      <c r="JA352" s="378"/>
      <c r="JB352" s="256"/>
      <c r="JC352" s="256"/>
    </row>
    <row r="353" spans="1:263" s="3" customFormat="1" x14ac:dyDescent="0.35">
      <c r="A353" s="198"/>
      <c r="B353" s="359"/>
      <c r="C353" s="239"/>
      <c r="D353" s="102"/>
      <c r="E353" s="102"/>
      <c r="F353" s="384"/>
      <c r="G353" s="131"/>
      <c r="H353" s="325"/>
      <c r="I353" s="202"/>
      <c r="J353" s="324"/>
      <c r="K353" s="131"/>
      <c r="L353" s="131"/>
      <c r="M353" s="385"/>
      <c r="N353" s="385"/>
      <c r="O353" s="131"/>
      <c r="P353" s="131"/>
      <c r="Q353" s="131"/>
      <c r="R353" s="385"/>
      <c r="S353" s="385"/>
      <c r="T353" s="131"/>
      <c r="U353" s="131"/>
      <c r="V353" s="131"/>
      <c r="W353" s="385"/>
      <c r="X353" s="385"/>
      <c r="Y353" s="131"/>
      <c r="Z353" s="131"/>
      <c r="AA353" s="131"/>
      <c r="AB353" s="385"/>
      <c r="AC353" s="385"/>
      <c r="AD353" s="131"/>
      <c r="AE353" s="131"/>
      <c r="AF353" s="131"/>
      <c r="AG353" s="385"/>
      <c r="AH353" s="385"/>
      <c r="AI353" s="131"/>
      <c r="AJ353" s="131"/>
      <c r="AK353" s="131"/>
      <c r="AL353" s="385"/>
      <c r="AM353" s="385"/>
      <c r="AN353" s="131"/>
      <c r="AO353" s="131"/>
      <c r="AP353" s="131"/>
      <c r="AQ353" s="385"/>
      <c r="AR353" s="385"/>
      <c r="AS353" s="131"/>
      <c r="AT353" s="131"/>
      <c r="AU353" s="131"/>
      <c r="AV353" s="385"/>
      <c r="AW353" s="385"/>
      <c r="AX353" s="131"/>
      <c r="AY353" s="131"/>
      <c r="AZ353" s="131"/>
      <c r="BA353" s="385"/>
      <c r="BB353" s="385"/>
      <c r="BC353" s="131"/>
      <c r="BD353" s="131"/>
      <c r="BE353" s="131"/>
      <c r="BF353" s="385"/>
      <c r="BG353" s="385"/>
      <c r="BH353" s="131"/>
      <c r="BI353" s="131"/>
      <c r="BJ353" s="131"/>
      <c r="BK353" s="385"/>
      <c r="BL353" s="385"/>
      <c r="BM353" s="131"/>
      <c r="BN353" s="131"/>
      <c r="BO353" s="131"/>
      <c r="BP353" s="385"/>
      <c r="BQ353" s="385"/>
      <c r="BR353" s="131"/>
      <c r="BS353" s="131"/>
      <c r="BT353" s="131"/>
      <c r="BU353" s="385"/>
      <c r="BV353" s="385"/>
      <c r="BW353" s="131"/>
      <c r="BX353" s="131"/>
      <c r="BY353" s="131"/>
      <c r="BZ353" s="385"/>
      <c r="CA353" s="385"/>
      <c r="CB353" s="131"/>
      <c r="CC353" s="131"/>
      <c r="CD353" s="131"/>
      <c r="CE353" s="385"/>
      <c r="CF353" s="385"/>
      <c r="CG353" s="131"/>
      <c r="CH353" s="131"/>
      <c r="CI353" s="131"/>
      <c r="CJ353" s="385"/>
      <c r="CK353" s="385"/>
      <c r="CL353" s="131"/>
      <c r="CM353" s="131"/>
      <c r="CN353" s="131"/>
      <c r="CO353" s="385"/>
      <c r="CP353" s="385"/>
      <c r="CQ353" s="131"/>
      <c r="CR353" s="131"/>
      <c r="CS353" s="131"/>
      <c r="CT353" s="385"/>
      <c r="CU353" s="385"/>
      <c r="CV353" s="131"/>
      <c r="CW353" s="131"/>
      <c r="CX353" s="131"/>
      <c r="CY353" s="385"/>
      <c r="CZ353" s="385"/>
      <c r="DA353" s="131"/>
      <c r="DB353" s="131"/>
      <c r="DC353" s="131"/>
      <c r="DD353" s="385"/>
      <c r="DE353" s="385"/>
      <c r="DF353" s="131"/>
      <c r="DG353" s="131"/>
      <c r="DH353" s="131"/>
      <c r="DI353" s="385"/>
      <c r="DJ353" s="385"/>
      <c r="DK353" s="131"/>
      <c r="DL353" s="131"/>
      <c r="DM353" s="131"/>
      <c r="DN353" s="385"/>
      <c r="DO353" s="385"/>
      <c r="DP353" s="131"/>
      <c r="DQ353" s="131"/>
      <c r="DR353" s="131"/>
      <c r="DS353" s="385"/>
      <c r="DT353" s="385"/>
      <c r="DU353" s="131"/>
      <c r="DV353" s="131"/>
      <c r="DW353" s="131"/>
      <c r="DX353" s="385"/>
      <c r="DY353" s="385"/>
      <c r="DZ353" s="131"/>
      <c r="EA353" s="131"/>
      <c r="EB353" s="131"/>
      <c r="EC353" s="385"/>
      <c r="ED353" s="385"/>
      <c r="EE353" s="131"/>
      <c r="EF353" s="131"/>
      <c r="EG353" s="131"/>
      <c r="EH353" s="385"/>
      <c r="EI353" s="385"/>
      <c r="EJ353" s="131"/>
      <c r="EK353" s="131"/>
      <c r="EL353" s="131"/>
      <c r="EM353" s="385"/>
      <c r="EN353" s="385"/>
      <c r="EO353" s="131"/>
      <c r="EP353" s="131"/>
      <c r="EQ353" s="131"/>
      <c r="ER353" s="385"/>
      <c r="ES353" s="385"/>
      <c r="ET353" s="131"/>
      <c r="EU353" s="131"/>
      <c r="EV353" s="131"/>
      <c r="EW353" s="385"/>
      <c r="EX353" s="385"/>
      <c r="EY353" s="131"/>
      <c r="EZ353" s="131"/>
      <c r="FA353" s="131"/>
      <c r="FB353" s="385"/>
      <c r="FC353" s="385"/>
      <c r="FD353" s="131"/>
      <c r="FE353" s="131"/>
      <c r="FF353" s="131"/>
      <c r="FG353" s="385"/>
      <c r="FH353" s="385"/>
      <c r="FI353" s="131"/>
      <c r="FJ353" s="131"/>
      <c r="FK353" s="131"/>
      <c r="FL353" s="385"/>
      <c r="FM353" s="385"/>
      <c r="FN353" s="131"/>
      <c r="FO353" s="131"/>
      <c r="FP353" s="131"/>
      <c r="FQ353" s="385"/>
      <c r="FR353" s="385"/>
      <c r="FS353" s="131"/>
      <c r="FT353" s="131"/>
      <c r="FU353" s="131"/>
      <c r="FV353" s="385"/>
      <c r="FW353" s="385"/>
      <c r="FX353" s="131"/>
      <c r="FY353" s="131"/>
      <c r="FZ353" s="131"/>
      <c r="GA353" s="385"/>
      <c r="GB353" s="385"/>
      <c r="GC353" s="131"/>
      <c r="GD353" s="131"/>
      <c r="GE353" s="131"/>
      <c r="GF353" s="385"/>
      <c r="GG353" s="385"/>
      <c r="GH353" s="131"/>
      <c r="GI353" s="131"/>
      <c r="GJ353" s="131"/>
      <c r="GK353" s="385"/>
      <c r="GL353" s="385"/>
      <c r="GM353" s="131"/>
      <c r="GN353" s="131"/>
      <c r="GO353" s="131"/>
      <c r="GP353" s="385"/>
      <c r="GQ353" s="385"/>
      <c r="GR353" s="131"/>
      <c r="GS353" s="131"/>
      <c r="GT353" s="131"/>
      <c r="GU353" s="385"/>
      <c r="GV353" s="385"/>
      <c r="GW353" s="131"/>
      <c r="GX353" s="131"/>
      <c r="GY353" s="131"/>
      <c r="GZ353" s="385"/>
      <c r="HA353" s="385"/>
      <c r="HB353" s="131"/>
      <c r="HC353" s="131"/>
      <c r="HD353" s="131"/>
      <c r="HE353" s="385"/>
      <c r="HF353" s="385"/>
      <c r="HG353" s="131"/>
      <c r="HH353" s="131"/>
      <c r="HI353" s="131"/>
      <c r="HJ353" s="385"/>
      <c r="HK353" s="385"/>
      <c r="HL353" s="131"/>
      <c r="HM353" s="131"/>
      <c r="HN353" s="131"/>
      <c r="HO353" s="385"/>
      <c r="HP353" s="385"/>
      <c r="HQ353" s="131"/>
      <c r="HR353" s="131"/>
      <c r="HS353" s="131"/>
      <c r="HT353" s="385"/>
      <c r="HU353" s="385"/>
      <c r="HV353" s="131"/>
      <c r="HW353" s="131"/>
      <c r="HX353" s="131"/>
      <c r="HY353" s="385"/>
      <c r="HZ353" s="385"/>
      <c r="IA353" s="131"/>
      <c r="IB353" s="131"/>
      <c r="IC353" s="131"/>
      <c r="ID353" s="385"/>
      <c r="IE353" s="385"/>
      <c r="IF353" s="131"/>
      <c r="IG353" s="131"/>
      <c r="IH353" s="131"/>
      <c r="II353" s="385"/>
      <c r="IJ353" s="385"/>
      <c r="IK353" s="131"/>
      <c r="IL353" s="131"/>
      <c r="IM353" s="131"/>
      <c r="IN353" s="385"/>
      <c r="IO353" s="385"/>
      <c r="IP353" s="131"/>
      <c r="IQ353" s="131"/>
      <c r="IR353" s="131"/>
      <c r="IS353" s="385"/>
      <c r="IT353" s="385"/>
      <c r="IU353" s="131"/>
      <c r="IV353" s="131"/>
      <c r="IW353" s="131"/>
      <c r="IX353" s="385"/>
      <c r="IY353" s="386"/>
      <c r="IZ353" s="198"/>
      <c r="JA353" s="378"/>
      <c r="JB353" s="256"/>
      <c r="JC353" s="256"/>
    </row>
    <row r="354" spans="1:263" s="3" customFormat="1" ht="15" thickBot="1" x14ac:dyDescent="0.4">
      <c r="A354" s="198"/>
      <c r="B354" s="359"/>
      <c r="C354" s="239"/>
      <c r="D354" s="102"/>
      <c r="E354" s="102"/>
      <c r="F354" s="384"/>
      <c r="G354" s="131"/>
      <c r="H354" s="325"/>
      <c r="I354" s="202"/>
      <c r="J354" s="324"/>
      <c r="K354" s="131"/>
      <c r="L354" s="131"/>
      <c r="M354" s="385"/>
      <c r="N354" s="385"/>
      <c r="O354" s="131"/>
      <c r="P354" s="131"/>
      <c r="Q354" s="131"/>
      <c r="R354" s="385"/>
      <c r="S354" s="385"/>
      <c r="T354" s="131"/>
      <c r="U354" s="131"/>
      <c r="V354" s="131"/>
      <c r="W354" s="385"/>
      <c r="X354" s="385"/>
      <c r="Y354" s="131"/>
      <c r="Z354" s="131"/>
      <c r="AA354" s="131"/>
      <c r="AB354" s="385"/>
      <c r="AC354" s="385"/>
      <c r="AD354" s="131"/>
      <c r="AE354" s="131"/>
      <c r="AF354" s="131"/>
      <c r="AG354" s="385"/>
      <c r="AH354" s="385"/>
      <c r="AI354" s="131"/>
      <c r="AJ354" s="131"/>
      <c r="AK354" s="131"/>
      <c r="AL354" s="385"/>
      <c r="AM354" s="385"/>
      <c r="AN354" s="131"/>
      <c r="AO354" s="131"/>
      <c r="AP354" s="131"/>
      <c r="AQ354" s="385"/>
      <c r="AR354" s="385"/>
      <c r="AS354" s="131"/>
      <c r="AT354" s="131"/>
      <c r="AU354" s="131"/>
      <c r="AV354" s="385"/>
      <c r="AW354" s="385"/>
      <c r="AX354" s="131"/>
      <c r="AY354" s="131"/>
      <c r="AZ354" s="131"/>
      <c r="BA354" s="385"/>
      <c r="BB354" s="385"/>
      <c r="BC354" s="131"/>
      <c r="BD354" s="131"/>
      <c r="BE354" s="131"/>
      <c r="BF354" s="385"/>
      <c r="BG354" s="385"/>
      <c r="BH354" s="131"/>
      <c r="BI354" s="131"/>
      <c r="BJ354" s="131"/>
      <c r="BK354" s="385"/>
      <c r="BL354" s="385"/>
      <c r="BM354" s="131"/>
      <c r="BN354" s="131"/>
      <c r="BO354" s="131"/>
      <c r="BP354" s="385"/>
      <c r="BQ354" s="385"/>
      <c r="BR354" s="131"/>
      <c r="BS354" s="131"/>
      <c r="BT354" s="131"/>
      <c r="BU354" s="385"/>
      <c r="BV354" s="385"/>
      <c r="BW354" s="131"/>
      <c r="BX354" s="131"/>
      <c r="BY354" s="131"/>
      <c r="BZ354" s="385"/>
      <c r="CA354" s="385"/>
      <c r="CB354" s="131"/>
      <c r="CC354" s="131"/>
      <c r="CD354" s="131"/>
      <c r="CE354" s="385"/>
      <c r="CF354" s="385"/>
      <c r="CG354" s="131"/>
      <c r="CH354" s="131"/>
      <c r="CI354" s="131"/>
      <c r="CJ354" s="385"/>
      <c r="CK354" s="385"/>
      <c r="CL354" s="131"/>
      <c r="CM354" s="131"/>
      <c r="CN354" s="131"/>
      <c r="CO354" s="385"/>
      <c r="CP354" s="385"/>
      <c r="CQ354" s="131"/>
      <c r="CR354" s="131"/>
      <c r="CS354" s="131"/>
      <c r="CT354" s="385"/>
      <c r="CU354" s="385"/>
      <c r="CV354" s="131"/>
      <c r="CW354" s="131"/>
      <c r="CX354" s="131"/>
      <c r="CY354" s="385"/>
      <c r="CZ354" s="385"/>
      <c r="DA354" s="131"/>
      <c r="DB354" s="131"/>
      <c r="DC354" s="131"/>
      <c r="DD354" s="385"/>
      <c r="DE354" s="385"/>
      <c r="DF354" s="131"/>
      <c r="DG354" s="131"/>
      <c r="DH354" s="131"/>
      <c r="DI354" s="385"/>
      <c r="DJ354" s="385"/>
      <c r="DK354" s="131"/>
      <c r="DL354" s="131"/>
      <c r="DM354" s="131"/>
      <c r="DN354" s="385"/>
      <c r="DO354" s="385"/>
      <c r="DP354" s="131"/>
      <c r="DQ354" s="131"/>
      <c r="DR354" s="131"/>
      <c r="DS354" s="385"/>
      <c r="DT354" s="385"/>
      <c r="DU354" s="131"/>
      <c r="DV354" s="131"/>
      <c r="DW354" s="131"/>
      <c r="DX354" s="385"/>
      <c r="DY354" s="385"/>
      <c r="DZ354" s="131"/>
      <c r="EA354" s="131"/>
      <c r="EB354" s="131"/>
      <c r="EC354" s="385"/>
      <c r="ED354" s="385"/>
      <c r="EE354" s="131"/>
      <c r="EF354" s="131"/>
      <c r="EG354" s="131"/>
      <c r="EH354" s="385"/>
      <c r="EI354" s="385"/>
      <c r="EJ354" s="131"/>
      <c r="EK354" s="131"/>
      <c r="EL354" s="131"/>
      <c r="EM354" s="385"/>
      <c r="EN354" s="385"/>
      <c r="EO354" s="131"/>
      <c r="EP354" s="131"/>
      <c r="EQ354" s="131"/>
      <c r="ER354" s="385"/>
      <c r="ES354" s="385"/>
      <c r="ET354" s="131"/>
      <c r="EU354" s="131"/>
      <c r="EV354" s="131"/>
      <c r="EW354" s="385"/>
      <c r="EX354" s="385"/>
      <c r="EY354" s="131"/>
      <c r="EZ354" s="131"/>
      <c r="FA354" s="131"/>
      <c r="FB354" s="385"/>
      <c r="FC354" s="385"/>
      <c r="FD354" s="131"/>
      <c r="FE354" s="131"/>
      <c r="FF354" s="131"/>
      <c r="FG354" s="385"/>
      <c r="FH354" s="385"/>
      <c r="FI354" s="131"/>
      <c r="FJ354" s="131"/>
      <c r="FK354" s="131"/>
      <c r="FL354" s="385"/>
      <c r="FM354" s="385"/>
      <c r="FN354" s="131"/>
      <c r="FO354" s="131"/>
      <c r="FP354" s="131"/>
      <c r="FQ354" s="385"/>
      <c r="FR354" s="385"/>
      <c r="FS354" s="131"/>
      <c r="FT354" s="131"/>
      <c r="FU354" s="131"/>
      <c r="FV354" s="385"/>
      <c r="FW354" s="385"/>
      <c r="FX354" s="131"/>
      <c r="FY354" s="131"/>
      <c r="FZ354" s="131"/>
      <c r="GA354" s="385"/>
      <c r="GB354" s="385"/>
      <c r="GC354" s="131"/>
      <c r="GD354" s="131"/>
      <c r="GE354" s="131"/>
      <c r="GF354" s="385"/>
      <c r="GG354" s="385"/>
      <c r="GH354" s="131"/>
      <c r="GI354" s="131"/>
      <c r="GJ354" s="131"/>
      <c r="GK354" s="385"/>
      <c r="GL354" s="385"/>
      <c r="GM354" s="131"/>
      <c r="GN354" s="131"/>
      <c r="GO354" s="131"/>
      <c r="GP354" s="385"/>
      <c r="GQ354" s="385"/>
      <c r="GR354" s="131"/>
      <c r="GS354" s="131"/>
      <c r="GT354" s="131"/>
      <c r="GU354" s="385"/>
      <c r="GV354" s="385"/>
      <c r="GW354" s="131"/>
      <c r="GX354" s="131"/>
      <c r="GY354" s="131"/>
      <c r="GZ354" s="385"/>
      <c r="HA354" s="385"/>
      <c r="HB354" s="131"/>
      <c r="HC354" s="131"/>
      <c r="HD354" s="131"/>
      <c r="HE354" s="385"/>
      <c r="HF354" s="385"/>
      <c r="HG354" s="131"/>
      <c r="HH354" s="131"/>
      <c r="HI354" s="131"/>
      <c r="HJ354" s="385"/>
      <c r="HK354" s="385"/>
      <c r="HL354" s="131"/>
      <c r="HM354" s="131"/>
      <c r="HN354" s="131"/>
      <c r="HO354" s="385"/>
      <c r="HP354" s="385"/>
      <c r="HQ354" s="131"/>
      <c r="HR354" s="131"/>
      <c r="HS354" s="131"/>
      <c r="HT354" s="385"/>
      <c r="HU354" s="385"/>
      <c r="HV354" s="131"/>
      <c r="HW354" s="131"/>
      <c r="HX354" s="131"/>
      <c r="HY354" s="385"/>
      <c r="HZ354" s="385"/>
      <c r="IA354" s="131"/>
      <c r="IB354" s="131"/>
      <c r="IC354" s="131"/>
      <c r="ID354" s="385"/>
      <c r="IE354" s="385"/>
      <c r="IF354" s="131"/>
      <c r="IG354" s="131"/>
      <c r="IH354" s="131"/>
      <c r="II354" s="385"/>
      <c r="IJ354" s="385"/>
      <c r="IK354" s="131"/>
      <c r="IL354" s="131"/>
      <c r="IM354" s="131"/>
      <c r="IN354" s="385"/>
      <c r="IO354" s="385"/>
      <c r="IP354" s="131"/>
      <c r="IQ354" s="131"/>
      <c r="IR354" s="131"/>
      <c r="IS354" s="385"/>
      <c r="IT354" s="385"/>
      <c r="IU354" s="131"/>
      <c r="IV354" s="131"/>
      <c r="IW354" s="131"/>
      <c r="IX354" s="385"/>
      <c r="IY354" s="386"/>
      <c r="IZ354" s="198"/>
      <c r="JA354" s="378"/>
      <c r="JB354" s="256"/>
      <c r="JC354" s="256"/>
    </row>
    <row r="355" spans="1:263" s="127" customFormat="1" ht="28.5" customHeight="1" thickBot="1" x14ac:dyDescent="0.4">
      <c r="A355" s="419"/>
      <c r="B355" s="420"/>
      <c r="C355" s="126" t="s">
        <v>547</v>
      </c>
      <c r="D355" s="248" t="s">
        <v>356</v>
      </c>
      <c r="E355" s="421"/>
      <c r="F355" s="286"/>
      <c r="G355" s="250"/>
      <c r="H355" s="422"/>
      <c r="I355" s="423"/>
      <c r="J355" s="424"/>
      <c r="K355" s="251"/>
      <c r="L355" s="251"/>
      <c r="M355" s="251"/>
      <c r="N355" s="251"/>
      <c r="O355" s="425"/>
      <c r="P355" s="251"/>
      <c r="Q355" s="251"/>
      <c r="R355" s="251"/>
      <c r="S355" s="251"/>
      <c r="T355" s="425"/>
      <c r="U355" s="251"/>
      <c r="V355" s="251"/>
      <c r="W355" s="251"/>
      <c r="X355" s="251"/>
      <c r="Y355" s="425"/>
      <c r="Z355" s="251"/>
      <c r="AA355" s="251"/>
      <c r="AB355" s="251"/>
      <c r="AC355" s="251"/>
      <c r="AD355" s="425"/>
      <c r="AE355" s="251"/>
      <c r="AF355" s="251"/>
      <c r="AG355" s="251"/>
      <c r="AH355" s="251"/>
      <c r="AI355" s="425"/>
      <c r="AJ355" s="251"/>
      <c r="AK355" s="251"/>
      <c r="AL355" s="251"/>
      <c r="AM355" s="251"/>
      <c r="AN355" s="425"/>
      <c r="AO355" s="251"/>
      <c r="AP355" s="251"/>
      <c r="AQ355" s="251"/>
      <c r="AR355" s="251"/>
      <c r="AS355" s="425"/>
      <c r="AT355" s="251"/>
      <c r="AU355" s="251"/>
      <c r="AV355" s="251"/>
      <c r="AW355" s="251"/>
      <c r="AX355" s="425"/>
      <c r="AY355" s="251"/>
      <c r="AZ355" s="251"/>
      <c r="BA355" s="251"/>
      <c r="BB355" s="251"/>
      <c r="BC355" s="425"/>
      <c r="BD355" s="251"/>
      <c r="BE355" s="251"/>
      <c r="BF355" s="251"/>
      <c r="BG355" s="251"/>
      <c r="BH355" s="425"/>
      <c r="BI355" s="251"/>
      <c r="BJ355" s="251"/>
      <c r="BK355" s="251"/>
      <c r="BL355" s="251"/>
      <c r="BM355" s="425"/>
      <c r="BN355" s="251"/>
      <c r="BO355" s="251"/>
      <c r="BP355" s="251"/>
      <c r="BQ355" s="251"/>
      <c r="BR355" s="425"/>
      <c r="BS355" s="251"/>
      <c r="BT355" s="251"/>
      <c r="BU355" s="251"/>
      <c r="BV355" s="251"/>
      <c r="BW355" s="425"/>
      <c r="BX355" s="251"/>
      <c r="BY355" s="251"/>
      <c r="BZ355" s="251"/>
      <c r="CA355" s="251"/>
      <c r="CB355" s="425"/>
      <c r="CC355" s="251"/>
      <c r="CD355" s="251"/>
      <c r="CE355" s="251"/>
      <c r="CF355" s="251"/>
      <c r="CG355" s="425"/>
      <c r="CH355" s="251"/>
      <c r="CI355" s="251"/>
      <c r="CJ355" s="251"/>
      <c r="CK355" s="251"/>
      <c r="CL355" s="425"/>
      <c r="CM355" s="251"/>
      <c r="CN355" s="251"/>
      <c r="CO355" s="251"/>
      <c r="CP355" s="251"/>
      <c r="CQ355" s="425"/>
      <c r="CR355" s="251"/>
      <c r="CS355" s="251"/>
      <c r="CT355" s="251"/>
      <c r="CU355" s="251"/>
      <c r="CV355" s="425"/>
      <c r="CW355" s="251"/>
      <c r="CX355" s="251"/>
      <c r="CY355" s="251"/>
      <c r="CZ355" s="251"/>
      <c r="DA355" s="425"/>
      <c r="DB355" s="251"/>
      <c r="DC355" s="251"/>
      <c r="DD355" s="251"/>
      <c r="DE355" s="251"/>
      <c r="DF355" s="425"/>
      <c r="DG355" s="251"/>
      <c r="DH355" s="251"/>
      <c r="DI355" s="251"/>
      <c r="DJ355" s="251"/>
      <c r="DK355" s="425"/>
      <c r="DL355" s="251"/>
      <c r="DM355" s="251"/>
      <c r="DN355" s="251"/>
      <c r="DO355" s="251"/>
      <c r="DP355" s="425"/>
      <c r="DQ355" s="251"/>
      <c r="DR355" s="251"/>
      <c r="DS355" s="251"/>
      <c r="DT355" s="251"/>
      <c r="DU355" s="425"/>
      <c r="DV355" s="251"/>
      <c r="DW355" s="251"/>
      <c r="DX355" s="251"/>
      <c r="DY355" s="251"/>
      <c r="DZ355" s="425"/>
      <c r="EA355" s="251"/>
      <c r="EB355" s="251"/>
      <c r="EC355" s="251"/>
      <c r="ED355" s="251"/>
      <c r="EE355" s="425"/>
      <c r="EF355" s="251"/>
      <c r="EG355" s="251"/>
      <c r="EH355" s="251"/>
      <c r="EI355" s="251"/>
      <c r="EJ355" s="425"/>
      <c r="EK355" s="251"/>
      <c r="EL355" s="251"/>
      <c r="EM355" s="251"/>
      <c r="EN355" s="251"/>
      <c r="EO355" s="425"/>
      <c r="EP355" s="251"/>
      <c r="EQ355" s="251"/>
      <c r="ER355" s="251"/>
      <c r="ES355" s="251"/>
      <c r="ET355" s="425"/>
      <c r="EU355" s="251"/>
      <c r="EV355" s="251"/>
      <c r="EW355" s="251"/>
      <c r="EX355" s="251"/>
      <c r="EY355" s="425"/>
      <c r="EZ355" s="251"/>
      <c r="FA355" s="251"/>
      <c r="FB355" s="251"/>
      <c r="FC355" s="251"/>
      <c r="FD355" s="425"/>
      <c r="FE355" s="251"/>
      <c r="FF355" s="251"/>
      <c r="FG355" s="251"/>
      <c r="FH355" s="251"/>
      <c r="FI355" s="425"/>
      <c r="FJ355" s="251"/>
      <c r="FK355" s="251"/>
      <c r="FL355" s="251"/>
      <c r="FM355" s="251"/>
      <c r="FN355" s="425"/>
      <c r="FO355" s="251"/>
      <c r="FP355" s="251"/>
      <c r="FQ355" s="251"/>
      <c r="FR355" s="251"/>
      <c r="FS355" s="425"/>
      <c r="FT355" s="251"/>
      <c r="FU355" s="251"/>
      <c r="FV355" s="251"/>
      <c r="FW355" s="251"/>
      <c r="FX355" s="425"/>
      <c r="FY355" s="251"/>
      <c r="FZ355" s="251"/>
      <c r="GA355" s="251"/>
      <c r="GB355" s="251"/>
      <c r="GC355" s="425"/>
      <c r="GD355" s="251"/>
      <c r="GE355" s="251"/>
      <c r="GF355" s="251"/>
      <c r="GG355" s="251"/>
      <c r="GH355" s="425"/>
      <c r="GI355" s="251"/>
      <c r="GJ355" s="251"/>
      <c r="GK355" s="251"/>
      <c r="GL355" s="251"/>
      <c r="GM355" s="425"/>
      <c r="GN355" s="251"/>
      <c r="GO355" s="251"/>
      <c r="GP355" s="251"/>
      <c r="GQ355" s="251"/>
      <c r="GR355" s="425"/>
      <c r="GS355" s="251"/>
      <c r="GT355" s="251"/>
      <c r="GU355" s="251"/>
      <c r="GV355" s="251"/>
      <c r="GW355" s="425"/>
      <c r="GX355" s="251"/>
      <c r="GY355" s="251"/>
      <c r="GZ355" s="251"/>
      <c r="HA355" s="251"/>
      <c r="HB355" s="425"/>
      <c r="HC355" s="251"/>
      <c r="HD355" s="251"/>
      <c r="HE355" s="251"/>
      <c r="HF355" s="251"/>
      <c r="HG355" s="425"/>
      <c r="HH355" s="251"/>
      <c r="HI355" s="251"/>
      <c r="HJ355" s="251"/>
      <c r="HK355" s="251"/>
      <c r="HL355" s="425"/>
      <c r="HM355" s="251"/>
      <c r="HN355" s="251"/>
      <c r="HO355" s="251"/>
      <c r="HP355" s="251"/>
      <c r="HQ355" s="425"/>
      <c r="HR355" s="251"/>
      <c r="HS355" s="251"/>
      <c r="HT355" s="251"/>
      <c r="HU355" s="251"/>
      <c r="HV355" s="425"/>
      <c r="HW355" s="251"/>
      <c r="HX355" s="251"/>
      <c r="HY355" s="251"/>
      <c r="HZ355" s="251"/>
      <c r="IA355" s="425"/>
      <c r="IB355" s="251"/>
      <c r="IC355" s="251"/>
      <c r="ID355" s="251"/>
      <c r="IE355" s="251"/>
      <c r="IF355" s="425"/>
      <c r="IG355" s="251"/>
      <c r="IH355" s="251"/>
      <c r="II355" s="251"/>
      <c r="IJ355" s="251"/>
      <c r="IK355" s="425"/>
      <c r="IL355" s="251"/>
      <c r="IM355" s="251"/>
      <c r="IN355" s="251"/>
      <c r="IO355" s="251"/>
      <c r="IP355" s="425"/>
      <c r="IQ355" s="251"/>
      <c r="IR355" s="251"/>
      <c r="IS355" s="251"/>
      <c r="IT355" s="251"/>
      <c r="IU355" s="425"/>
      <c r="IV355" s="251"/>
      <c r="IW355" s="251"/>
      <c r="IX355" s="251"/>
      <c r="IY355" s="426"/>
      <c r="IZ355" s="198"/>
      <c r="JA355" s="427"/>
      <c r="JB355" s="428"/>
      <c r="JC355" s="428"/>
    </row>
    <row r="356" spans="1:263" s="3" customFormat="1" x14ac:dyDescent="0.35">
      <c r="A356" s="198"/>
      <c r="B356" s="359"/>
      <c r="C356" s="239"/>
      <c r="D356" s="102"/>
      <c r="E356" s="102"/>
      <c r="F356" s="384"/>
      <c r="G356" s="131"/>
      <c r="H356" s="325"/>
      <c r="I356" s="202"/>
      <c r="J356" s="324"/>
      <c r="K356" s="131"/>
      <c r="L356" s="131"/>
      <c r="M356" s="385"/>
      <c r="N356" s="385"/>
      <c r="O356" s="131"/>
      <c r="P356" s="131"/>
      <c r="Q356" s="131"/>
      <c r="R356" s="385"/>
      <c r="S356" s="385"/>
      <c r="T356" s="131"/>
      <c r="U356" s="131"/>
      <c r="V356" s="131"/>
      <c r="W356" s="385"/>
      <c r="X356" s="385"/>
      <c r="Y356" s="131"/>
      <c r="Z356" s="131"/>
      <c r="AA356" s="131"/>
      <c r="AB356" s="385"/>
      <c r="AC356" s="385"/>
      <c r="AD356" s="131"/>
      <c r="AE356" s="131"/>
      <c r="AF356" s="131"/>
      <c r="AG356" s="385"/>
      <c r="AH356" s="385"/>
      <c r="AI356" s="131"/>
      <c r="AJ356" s="131"/>
      <c r="AK356" s="131"/>
      <c r="AL356" s="385"/>
      <c r="AM356" s="385"/>
      <c r="AN356" s="131"/>
      <c r="AO356" s="131"/>
      <c r="AP356" s="131"/>
      <c r="AQ356" s="385"/>
      <c r="AR356" s="385"/>
      <c r="AS356" s="131"/>
      <c r="AT356" s="131"/>
      <c r="AU356" s="131"/>
      <c r="AV356" s="385"/>
      <c r="AW356" s="385"/>
      <c r="AX356" s="131"/>
      <c r="AY356" s="131"/>
      <c r="AZ356" s="131"/>
      <c r="BA356" s="385"/>
      <c r="BB356" s="385"/>
      <c r="BC356" s="131"/>
      <c r="BD356" s="131"/>
      <c r="BE356" s="131"/>
      <c r="BF356" s="385"/>
      <c r="BG356" s="385"/>
      <c r="BH356" s="131"/>
      <c r="BI356" s="131"/>
      <c r="BJ356" s="131"/>
      <c r="BK356" s="385"/>
      <c r="BL356" s="385"/>
      <c r="BM356" s="131"/>
      <c r="BN356" s="131"/>
      <c r="BO356" s="131"/>
      <c r="BP356" s="385"/>
      <c r="BQ356" s="385"/>
      <c r="BR356" s="131"/>
      <c r="BS356" s="131"/>
      <c r="BT356" s="131"/>
      <c r="BU356" s="385"/>
      <c r="BV356" s="385"/>
      <c r="BW356" s="131"/>
      <c r="BX356" s="131"/>
      <c r="BY356" s="131"/>
      <c r="BZ356" s="385"/>
      <c r="CA356" s="385"/>
      <c r="CB356" s="131"/>
      <c r="CC356" s="131"/>
      <c r="CD356" s="131"/>
      <c r="CE356" s="385"/>
      <c r="CF356" s="385"/>
      <c r="CG356" s="131"/>
      <c r="CH356" s="131"/>
      <c r="CI356" s="131"/>
      <c r="CJ356" s="385"/>
      <c r="CK356" s="385"/>
      <c r="CL356" s="131"/>
      <c r="CM356" s="131"/>
      <c r="CN356" s="131"/>
      <c r="CO356" s="385"/>
      <c r="CP356" s="385"/>
      <c r="CQ356" s="131"/>
      <c r="CR356" s="131"/>
      <c r="CS356" s="131"/>
      <c r="CT356" s="385"/>
      <c r="CU356" s="385"/>
      <c r="CV356" s="131"/>
      <c r="CW356" s="131"/>
      <c r="CX356" s="131"/>
      <c r="CY356" s="385"/>
      <c r="CZ356" s="385"/>
      <c r="DA356" s="131"/>
      <c r="DB356" s="131"/>
      <c r="DC356" s="131"/>
      <c r="DD356" s="385"/>
      <c r="DE356" s="385"/>
      <c r="DF356" s="131"/>
      <c r="DG356" s="131"/>
      <c r="DH356" s="131"/>
      <c r="DI356" s="385"/>
      <c r="DJ356" s="385"/>
      <c r="DK356" s="131"/>
      <c r="DL356" s="131"/>
      <c r="DM356" s="131"/>
      <c r="DN356" s="385"/>
      <c r="DO356" s="385"/>
      <c r="DP356" s="131"/>
      <c r="DQ356" s="131"/>
      <c r="DR356" s="131"/>
      <c r="DS356" s="385"/>
      <c r="DT356" s="385"/>
      <c r="DU356" s="131"/>
      <c r="DV356" s="131"/>
      <c r="DW356" s="131"/>
      <c r="DX356" s="385"/>
      <c r="DY356" s="385"/>
      <c r="DZ356" s="131"/>
      <c r="EA356" s="131"/>
      <c r="EB356" s="131"/>
      <c r="EC356" s="385"/>
      <c r="ED356" s="385"/>
      <c r="EE356" s="131"/>
      <c r="EF356" s="131"/>
      <c r="EG356" s="131"/>
      <c r="EH356" s="385"/>
      <c r="EI356" s="385"/>
      <c r="EJ356" s="131"/>
      <c r="EK356" s="131"/>
      <c r="EL356" s="131"/>
      <c r="EM356" s="385"/>
      <c r="EN356" s="385"/>
      <c r="EO356" s="131"/>
      <c r="EP356" s="131"/>
      <c r="EQ356" s="131"/>
      <c r="ER356" s="385"/>
      <c r="ES356" s="385"/>
      <c r="ET356" s="131"/>
      <c r="EU356" s="131"/>
      <c r="EV356" s="131"/>
      <c r="EW356" s="385"/>
      <c r="EX356" s="385"/>
      <c r="EY356" s="131"/>
      <c r="EZ356" s="131"/>
      <c r="FA356" s="131"/>
      <c r="FB356" s="385"/>
      <c r="FC356" s="385"/>
      <c r="FD356" s="131"/>
      <c r="FE356" s="131"/>
      <c r="FF356" s="131"/>
      <c r="FG356" s="385"/>
      <c r="FH356" s="385"/>
      <c r="FI356" s="131"/>
      <c r="FJ356" s="131"/>
      <c r="FK356" s="131"/>
      <c r="FL356" s="385"/>
      <c r="FM356" s="385"/>
      <c r="FN356" s="131"/>
      <c r="FO356" s="131"/>
      <c r="FP356" s="131"/>
      <c r="FQ356" s="385"/>
      <c r="FR356" s="385"/>
      <c r="FS356" s="131"/>
      <c r="FT356" s="131"/>
      <c r="FU356" s="131"/>
      <c r="FV356" s="385"/>
      <c r="FW356" s="385"/>
      <c r="FX356" s="131"/>
      <c r="FY356" s="131"/>
      <c r="FZ356" s="131"/>
      <c r="GA356" s="385"/>
      <c r="GB356" s="385"/>
      <c r="GC356" s="131"/>
      <c r="GD356" s="131"/>
      <c r="GE356" s="131"/>
      <c r="GF356" s="385"/>
      <c r="GG356" s="385"/>
      <c r="GH356" s="131"/>
      <c r="GI356" s="131"/>
      <c r="GJ356" s="131"/>
      <c r="GK356" s="385"/>
      <c r="GL356" s="385"/>
      <c r="GM356" s="131"/>
      <c r="GN356" s="131"/>
      <c r="GO356" s="131"/>
      <c r="GP356" s="385"/>
      <c r="GQ356" s="385"/>
      <c r="GR356" s="131"/>
      <c r="GS356" s="131"/>
      <c r="GT356" s="131"/>
      <c r="GU356" s="385"/>
      <c r="GV356" s="385"/>
      <c r="GW356" s="131"/>
      <c r="GX356" s="131"/>
      <c r="GY356" s="131"/>
      <c r="GZ356" s="385"/>
      <c r="HA356" s="385"/>
      <c r="HB356" s="131"/>
      <c r="HC356" s="131"/>
      <c r="HD356" s="131"/>
      <c r="HE356" s="385"/>
      <c r="HF356" s="385"/>
      <c r="HG356" s="131"/>
      <c r="HH356" s="131"/>
      <c r="HI356" s="131"/>
      <c r="HJ356" s="385"/>
      <c r="HK356" s="385"/>
      <c r="HL356" s="131"/>
      <c r="HM356" s="131"/>
      <c r="HN356" s="131"/>
      <c r="HO356" s="385"/>
      <c r="HP356" s="385"/>
      <c r="HQ356" s="131"/>
      <c r="HR356" s="131"/>
      <c r="HS356" s="131"/>
      <c r="HT356" s="385"/>
      <c r="HU356" s="385"/>
      <c r="HV356" s="131"/>
      <c r="HW356" s="131"/>
      <c r="HX356" s="131"/>
      <c r="HY356" s="385"/>
      <c r="HZ356" s="385"/>
      <c r="IA356" s="131"/>
      <c r="IB356" s="131"/>
      <c r="IC356" s="131"/>
      <c r="ID356" s="385"/>
      <c r="IE356" s="385"/>
      <c r="IF356" s="131"/>
      <c r="IG356" s="131"/>
      <c r="IH356" s="131"/>
      <c r="II356" s="385"/>
      <c r="IJ356" s="385"/>
      <c r="IK356" s="131"/>
      <c r="IL356" s="131"/>
      <c r="IM356" s="131"/>
      <c r="IN356" s="385"/>
      <c r="IO356" s="385"/>
      <c r="IP356" s="131"/>
      <c r="IQ356" s="131"/>
      <c r="IR356" s="131"/>
      <c r="IS356" s="385"/>
      <c r="IT356" s="385"/>
      <c r="IU356" s="131"/>
      <c r="IV356" s="131"/>
      <c r="IW356" s="131"/>
      <c r="IX356" s="385"/>
      <c r="IY356" s="386"/>
      <c r="IZ356" s="198"/>
      <c r="JA356" s="378"/>
      <c r="JB356" s="256"/>
      <c r="JC356" s="256"/>
    </row>
    <row r="357" spans="1:263" s="3" customFormat="1" x14ac:dyDescent="0.35">
      <c r="A357" s="198"/>
      <c r="B357" s="359"/>
      <c r="C357" s="126" t="s">
        <v>548</v>
      </c>
      <c r="D357" s="102" t="s">
        <v>549</v>
      </c>
      <c r="E357" s="102"/>
      <c r="F357" s="285"/>
      <c r="G357" s="110"/>
      <c r="H357" s="325"/>
      <c r="I357" s="202"/>
      <c r="J357" s="324"/>
      <c r="K357" s="131"/>
      <c r="L357" s="429"/>
      <c r="M357" s="385"/>
      <c r="N357" s="385"/>
      <c r="O357" s="131"/>
      <c r="P357" s="131"/>
      <c r="Q357" s="429"/>
      <c r="R357" s="385"/>
      <c r="S357" s="385"/>
      <c r="T357" s="131"/>
      <c r="U357" s="131"/>
      <c r="V357" s="429"/>
      <c r="W357" s="385"/>
      <c r="X357" s="385"/>
      <c r="Y357" s="131"/>
      <c r="Z357" s="131"/>
      <c r="AA357" s="429"/>
      <c r="AB357" s="385"/>
      <c r="AC357" s="385"/>
      <c r="AD357" s="131"/>
      <c r="AE357" s="131"/>
      <c r="AF357" s="429"/>
      <c r="AG357" s="385"/>
      <c r="AH357" s="385"/>
      <c r="AI357" s="131"/>
      <c r="AJ357" s="131"/>
      <c r="AK357" s="429"/>
      <c r="AL357" s="385"/>
      <c r="AM357" s="385"/>
      <c r="AN357" s="131"/>
      <c r="AO357" s="131"/>
      <c r="AP357" s="429"/>
      <c r="AQ357" s="385"/>
      <c r="AR357" s="385"/>
      <c r="AS357" s="131"/>
      <c r="AT357" s="131"/>
      <c r="AU357" s="429"/>
      <c r="AV357" s="385"/>
      <c r="AW357" s="385"/>
      <c r="AX357" s="131"/>
      <c r="AY357" s="131"/>
      <c r="AZ357" s="429"/>
      <c r="BA357" s="385"/>
      <c r="BB357" s="385"/>
      <c r="BC357" s="131"/>
      <c r="BD357" s="131"/>
      <c r="BE357" s="429"/>
      <c r="BF357" s="385"/>
      <c r="BG357" s="385"/>
      <c r="BH357" s="131"/>
      <c r="BI357" s="131"/>
      <c r="BJ357" s="429"/>
      <c r="BK357" s="385"/>
      <c r="BL357" s="385"/>
      <c r="BM357" s="131"/>
      <c r="BN357" s="131"/>
      <c r="BO357" s="429"/>
      <c r="BP357" s="385"/>
      <c r="BQ357" s="385"/>
      <c r="BR357" s="131"/>
      <c r="BS357" s="131"/>
      <c r="BT357" s="429"/>
      <c r="BU357" s="385"/>
      <c r="BV357" s="385"/>
      <c r="BW357" s="131"/>
      <c r="BX357" s="131"/>
      <c r="BY357" s="429"/>
      <c r="BZ357" s="385"/>
      <c r="CA357" s="385"/>
      <c r="CB357" s="131"/>
      <c r="CC357" s="131"/>
      <c r="CD357" s="429"/>
      <c r="CE357" s="385"/>
      <c r="CF357" s="385"/>
      <c r="CG357" s="131"/>
      <c r="CH357" s="131"/>
      <c r="CI357" s="429"/>
      <c r="CJ357" s="385"/>
      <c r="CK357" s="385"/>
      <c r="CL357" s="131"/>
      <c r="CM357" s="131"/>
      <c r="CN357" s="429"/>
      <c r="CO357" s="385"/>
      <c r="CP357" s="385"/>
      <c r="CQ357" s="131"/>
      <c r="CR357" s="131"/>
      <c r="CS357" s="429"/>
      <c r="CT357" s="385"/>
      <c r="CU357" s="385"/>
      <c r="CV357" s="131"/>
      <c r="CW357" s="131"/>
      <c r="CX357" s="429"/>
      <c r="CY357" s="385"/>
      <c r="CZ357" s="385"/>
      <c r="DA357" s="131"/>
      <c r="DB357" s="131"/>
      <c r="DC357" s="429"/>
      <c r="DD357" s="385"/>
      <c r="DE357" s="385"/>
      <c r="DF357" s="131"/>
      <c r="DG357" s="131"/>
      <c r="DH357" s="429"/>
      <c r="DI357" s="385"/>
      <c r="DJ357" s="385"/>
      <c r="DK357" s="131"/>
      <c r="DL357" s="131"/>
      <c r="DM357" s="429"/>
      <c r="DN357" s="385"/>
      <c r="DO357" s="385"/>
      <c r="DP357" s="131"/>
      <c r="DQ357" s="131"/>
      <c r="DR357" s="429"/>
      <c r="DS357" s="385"/>
      <c r="DT357" s="385"/>
      <c r="DU357" s="131"/>
      <c r="DV357" s="131"/>
      <c r="DW357" s="429"/>
      <c r="DX357" s="385"/>
      <c r="DY357" s="385"/>
      <c r="DZ357" s="131"/>
      <c r="EA357" s="131"/>
      <c r="EB357" s="429"/>
      <c r="EC357" s="385"/>
      <c r="ED357" s="385"/>
      <c r="EE357" s="131"/>
      <c r="EF357" s="131"/>
      <c r="EG357" s="429"/>
      <c r="EH357" s="385"/>
      <c r="EI357" s="385"/>
      <c r="EJ357" s="131"/>
      <c r="EK357" s="131"/>
      <c r="EL357" s="429"/>
      <c r="EM357" s="385"/>
      <c r="EN357" s="385"/>
      <c r="EO357" s="131"/>
      <c r="EP357" s="131"/>
      <c r="EQ357" s="429"/>
      <c r="ER357" s="385"/>
      <c r="ES357" s="385"/>
      <c r="ET357" s="131"/>
      <c r="EU357" s="131"/>
      <c r="EV357" s="429"/>
      <c r="EW357" s="385"/>
      <c r="EX357" s="385"/>
      <c r="EY357" s="131"/>
      <c r="EZ357" s="131"/>
      <c r="FA357" s="429"/>
      <c r="FB357" s="385"/>
      <c r="FC357" s="385"/>
      <c r="FD357" s="131"/>
      <c r="FE357" s="131"/>
      <c r="FF357" s="429"/>
      <c r="FG357" s="385"/>
      <c r="FH357" s="385"/>
      <c r="FI357" s="131"/>
      <c r="FJ357" s="131"/>
      <c r="FK357" s="429"/>
      <c r="FL357" s="385"/>
      <c r="FM357" s="385"/>
      <c r="FN357" s="131"/>
      <c r="FO357" s="131"/>
      <c r="FP357" s="429"/>
      <c r="FQ357" s="385"/>
      <c r="FR357" s="385"/>
      <c r="FS357" s="131"/>
      <c r="FT357" s="131"/>
      <c r="FU357" s="429"/>
      <c r="FV357" s="385"/>
      <c r="FW357" s="385"/>
      <c r="FX357" s="131"/>
      <c r="FY357" s="131"/>
      <c r="FZ357" s="429"/>
      <c r="GA357" s="385"/>
      <c r="GB357" s="385"/>
      <c r="GC357" s="131"/>
      <c r="GD357" s="131"/>
      <c r="GE357" s="429"/>
      <c r="GF357" s="385"/>
      <c r="GG357" s="385"/>
      <c r="GH357" s="131"/>
      <c r="GI357" s="131"/>
      <c r="GJ357" s="429"/>
      <c r="GK357" s="385"/>
      <c r="GL357" s="385"/>
      <c r="GM357" s="131"/>
      <c r="GN357" s="131"/>
      <c r="GO357" s="429"/>
      <c r="GP357" s="385"/>
      <c r="GQ357" s="385"/>
      <c r="GR357" s="131"/>
      <c r="GS357" s="131"/>
      <c r="GT357" s="429"/>
      <c r="GU357" s="385"/>
      <c r="GV357" s="385"/>
      <c r="GW357" s="131"/>
      <c r="GX357" s="131"/>
      <c r="GY357" s="429"/>
      <c r="GZ357" s="385"/>
      <c r="HA357" s="385"/>
      <c r="HB357" s="131"/>
      <c r="HC357" s="131"/>
      <c r="HD357" s="429"/>
      <c r="HE357" s="385"/>
      <c r="HF357" s="385"/>
      <c r="HG357" s="131"/>
      <c r="HH357" s="131"/>
      <c r="HI357" s="429"/>
      <c r="HJ357" s="385"/>
      <c r="HK357" s="385"/>
      <c r="HL357" s="131"/>
      <c r="HM357" s="131"/>
      <c r="HN357" s="429"/>
      <c r="HO357" s="385"/>
      <c r="HP357" s="385"/>
      <c r="HQ357" s="131"/>
      <c r="HR357" s="131"/>
      <c r="HS357" s="429"/>
      <c r="HT357" s="385"/>
      <c r="HU357" s="385"/>
      <c r="HV357" s="131"/>
      <c r="HW357" s="131"/>
      <c r="HX357" s="429"/>
      <c r="HY357" s="385"/>
      <c r="HZ357" s="385"/>
      <c r="IA357" s="131"/>
      <c r="IB357" s="131"/>
      <c r="IC357" s="429"/>
      <c r="ID357" s="385"/>
      <c r="IE357" s="385"/>
      <c r="IF357" s="131"/>
      <c r="IG357" s="131"/>
      <c r="IH357" s="429"/>
      <c r="II357" s="385"/>
      <c r="IJ357" s="385"/>
      <c r="IK357" s="131"/>
      <c r="IL357" s="131"/>
      <c r="IM357" s="429"/>
      <c r="IN357" s="385"/>
      <c r="IO357" s="385"/>
      <c r="IP357" s="131"/>
      <c r="IQ357" s="131"/>
      <c r="IR357" s="429"/>
      <c r="IS357" s="385"/>
      <c r="IT357" s="385"/>
      <c r="IU357" s="131"/>
      <c r="IV357" s="131"/>
      <c r="IW357" s="429"/>
      <c r="IX357" s="385"/>
      <c r="IY357" s="386"/>
      <c r="IZ357" s="198"/>
      <c r="JA357" s="378"/>
      <c r="JB357" s="256"/>
      <c r="JC357" s="256"/>
    </row>
    <row r="358" spans="1:263" s="3" customFormat="1" x14ac:dyDescent="0.35">
      <c r="A358" s="198"/>
      <c r="B358" s="359"/>
      <c r="C358" s="239"/>
      <c r="D358" s="104"/>
      <c r="E358" s="102"/>
      <c r="F358" s="384"/>
      <c r="G358" s="131"/>
      <c r="H358" s="325"/>
      <c r="I358" s="202"/>
      <c r="J358" s="324"/>
      <c r="K358" s="131"/>
      <c r="L358" s="131"/>
      <c r="M358" s="385"/>
      <c r="N358" s="385"/>
      <c r="O358" s="131"/>
      <c r="P358" s="131"/>
      <c r="Q358" s="131"/>
      <c r="R358" s="385"/>
      <c r="S358" s="385"/>
      <c r="T358" s="131"/>
      <c r="U358" s="131"/>
      <c r="V358" s="131"/>
      <c r="W358" s="385"/>
      <c r="X358" s="385"/>
      <c r="Y358" s="131"/>
      <c r="Z358" s="131"/>
      <c r="AA358" s="131"/>
      <c r="AB358" s="385"/>
      <c r="AC358" s="385"/>
      <c r="AD358" s="131"/>
      <c r="AE358" s="131"/>
      <c r="AF358" s="131"/>
      <c r="AG358" s="385"/>
      <c r="AH358" s="385"/>
      <c r="AI358" s="131"/>
      <c r="AJ358" s="131"/>
      <c r="AK358" s="131"/>
      <c r="AL358" s="385"/>
      <c r="AM358" s="385"/>
      <c r="AN358" s="131"/>
      <c r="AO358" s="131"/>
      <c r="AP358" s="131"/>
      <c r="AQ358" s="385"/>
      <c r="AR358" s="385"/>
      <c r="AS358" s="131"/>
      <c r="AT358" s="131"/>
      <c r="AU358" s="131"/>
      <c r="AV358" s="385"/>
      <c r="AW358" s="385"/>
      <c r="AX358" s="131"/>
      <c r="AY358" s="131"/>
      <c r="AZ358" s="131"/>
      <c r="BA358" s="385"/>
      <c r="BB358" s="385"/>
      <c r="BC358" s="131"/>
      <c r="BD358" s="131"/>
      <c r="BE358" s="131"/>
      <c r="BF358" s="385"/>
      <c r="BG358" s="385"/>
      <c r="BH358" s="131"/>
      <c r="BI358" s="131"/>
      <c r="BJ358" s="131"/>
      <c r="BK358" s="385"/>
      <c r="BL358" s="385"/>
      <c r="BM358" s="131"/>
      <c r="BN358" s="131"/>
      <c r="BO358" s="131"/>
      <c r="BP358" s="385"/>
      <c r="BQ358" s="385"/>
      <c r="BR358" s="131"/>
      <c r="BS358" s="131"/>
      <c r="BT358" s="131"/>
      <c r="BU358" s="385"/>
      <c r="BV358" s="385"/>
      <c r="BW358" s="131"/>
      <c r="BX358" s="131"/>
      <c r="BY358" s="131"/>
      <c r="BZ358" s="385"/>
      <c r="CA358" s="385"/>
      <c r="CB358" s="131"/>
      <c r="CC358" s="131"/>
      <c r="CD358" s="131"/>
      <c r="CE358" s="385"/>
      <c r="CF358" s="385"/>
      <c r="CG358" s="131"/>
      <c r="CH358" s="131"/>
      <c r="CI358" s="131"/>
      <c r="CJ358" s="385"/>
      <c r="CK358" s="385"/>
      <c r="CL358" s="131"/>
      <c r="CM358" s="131"/>
      <c r="CN358" s="131"/>
      <c r="CO358" s="385"/>
      <c r="CP358" s="385"/>
      <c r="CQ358" s="131"/>
      <c r="CR358" s="131"/>
      <c r="CS358" s="131"/>
      <c r="CT358" s="385"/>
      <c r="CU358" s="385"/>
      <c r="CV358" s="131"/>
      <c r="CW358" s="131"/>
      <c r="CX358" s="131"/>
      <c r="CY358" s="385"/>
      <c r="CZ358" s="385"/>
      <c r="DA358" s="131"/>
      <c r="DB358" s="131"/>
      <c r="DC358" s="131"/>
      <c r="DD358" s="385"/>
      <c r="DE358" s="385"/>
      <c r="DF358" s="131"/>
      <c r="DG358" s="131"/>
      <c r="DH358" s="131"/>
      <c r="DI358" s="385"/>
      <c r="DJ358" s="385"/>
      <c r="DK358" s="131"/>
      <c r="DL358" s="131"/>
      <c r="DM358" s="131"/>
      <c r="DN358" s="385"/>
      <c r="DO358" s="385"/>
      <c r="DP358" s="131"/>
      <c r="DQ358" s="131"/>
      <c r="DR358" s="131"/>
      <c r="DS358" s="385"/>
      <c r="DT358" s="385"/>
      <c r="DU358" s="131"/>
      <c r="DV358" s="131"/>
      <c r="DW358" s="131"/>
      <c r="DX358" s="385"/>
      <c r="DY358" s="385"/>
      <c r="DZ358" s="131"/>
      <c r="EA358" s="131"/>
      <c r="EB358" s="131"/>
      <c r="EC358" s="385"/>
      <c r="ED358" s="385"/>
      <c r="EE358" s="131"/>
      <c r="EF358" s="131"/>
      <c r="EG358" s="131"/>
      <c r="EH358" s="385"/>
      <c r="EI358" s="385"/>
      <c r="EJ358" s="131"/>
      <c r="EK358" s="131"/>
      <c r="EL358" s="131"/>
      <c r="EM358" s="385"/>
      <c r="EN358" s="385"/>
      <c r="EO358" s="131"/>
      <c r="EP358" s="131"/>
      <c r="EQ358" s="131"/>
      <c r="ER358" s="385"/>
      <c r="ES358" s="385"/>
      <c r="ET358" s="131"/>
      <c r="EU358" s="131"/>
      <c r="EV358" s="131"/>
      <c r="EW358" s="385"/>
      <c r="EX358" s="385"/>
      <c r="EY358" s="131"/>
      <c r="EZ358" s="131"/>
      <c r="FA358" s="131"/>
      <c r="FB358" s="385"/>
      <c r="FC358" s="385"/>
      <c r="FD358" s="131"/>
      <c r="FE358" s="131"/>
      <c r="FF358" s="131"/>
      <c r="FG358" s="385"/>
      <c r="FH358" s="385"/>
      <c r="FI358" s="131"/>
      <c r="FJ358" s="131"/>
      <c r="FK358" s="131"/>
      <c r="FL358" s="385"/>
      <c r="FM358" s="385"/>
      <c r="FN358" s="131"/>
      <c r="FO358" s="131"/>
      <c r="FP358" s="131"/>
      <c r="FQ358" s="385"/>
      <c r="FR358" s="385"/>
      <c r="FS358" s="131"/>
      <c r="FT358" s="131"/>
      <c r="FU358" s="131"/>
      <c r="FV358" s="385"/>
      <c r="FW358" s="385"/>
      <c r="FX358" s="131"/>
      <c r="FY358" s="131"/>
      <c r="FZ358" s="131"/>
      <c r="GA358" s="385"/>
      <c r="GB358" s="385"/>
      <c r="GC358" s="131"/>
      <c r="GD358" s="131"/>
      <c r="GE358" s="131"/>
      <c r="GF358" s="385"/>
      <c r="GG358" s="385"/>
      <c r="GH358" s="131"/>
      <c r="GI358" s="131"/>
      <c r="GJ358" s="131"/>
      <c r="GK358" s="385"/>
      <c r="GL358" s="385"/>
      <c r="GM358" s="131"/>
      <c r="GN358" s="131"/>
      <c r="GO358" s="131"/>
      <c r="GP358" s="385"/>
      <c r="GQ358" s="385"/>
      <c r="GR358" s="131"/>
      <c r="GS358" s="131"/>
      <c r="GT358" s="131"/>
      <c r="GU358" s="385"/>
      <c r="GV358" s="385"/>
      <c r="GW358" s="131"/>
      <c r="GX358" s="131"/>
      <c r="GY358" s="131"/>
      <c r="GZ358" s="385"/>
      <c r="HA358" s="385"/>
      <c r="HB358" s="131"/>
      <c r="HC358" s="131"/>
      <c r="HD358" s="131"/>
      <c r="HE358" s="385"/>
      <c r="HF358" s="385"/>
      <c r="HG358" s="131"/>
      <c r="HH358" s="131"/>
      <c r="HI358" s="131"/>
      <c r="HJ358" s="385"/>
      <c r="HK358" s="385"/>
      <c r="HL358" s="131"/>
      <c r="HM358" s="131"/>
      <c r="HN358" s="131"/>
      <c r="HO358" s="385"/>
      <c r="HP358" s="385"/>
      <c r="HQ358" s="131"/>
      <c r="HR358" s="131"/>
      <c r="HS358" s="131"/>
      <c r="HT358" s="385"/>
      <c r="HU358" s="385"/>
      <c r="HV358" s="131"/>
      <c r="HW358" s="131"/>
      <c r="HX358" s="131"/>
      <c r="HY358" s="385"/>
      <c r="HZ358" s="385"/>
      <c r="IA358" s="131"/>
      <c r="IB358" s="131"/>
      <c r="IC358" s="131"/>
      <c r="ID358" s="385"/>
      <c r="IE358" s="385"/>
      <c r="IF358" s="131"/>
      <c r="IG358" s="131"/>
      <c r="IH358" s="131"/>
      <c r="II358" s="385"/>
      <c r="IJ358" s="385"/>
      <c r="IK358" s="131"/>
      <c r="IL358" s="131"/>
      <c r="IM358" s="131"/>
      <c r="IN358" s="385"/>
      <c r="IO358" s="385"/>
      <c r="IP358" s="131"/>
      <c r="IQ358" s="131"/>
      <c r="IR358" s="131"/>
      <c r="IS358" s="385"/>
      <c r="IT358" s="385"/>
      <c r="IU358" s="131"/>
      <c r="IV358" s="131"/>
      <c r="IW358" s="131"/>
      <c r="IX358" s="385"/>
      <c r="IY358" s="386"/>
      <c r="IZ358" s="198"/>
      <c r="JA358" s="378"/>
      <c r="JB358" s="256"/>
      <c r="JC358" s="256"/>
    </row>
    <row r="359" spans="1:263" s="3" customFormat="1" x14ac:dyDescent="0.35">
      <c r="A359" s="198"/>
      <c r="B359" s="359"/>
      <c r="C359" s="126" t="s">
        <v>550</v>
      </c>
      <c r="D359" s="104" t="s">
        <v>551</v>
      </c>
      <c r="E359" s="102"/>
      <c r="F359" s="285" t="str">
        <f>IFERROR(INDEX('Helper 1'!$I$2:$I$19,MATCH('Schedule 1'!$G$20,'Helper 1'!$H$2:$H$19,0)),"")</f>
        <v/>
      </c>
      <c r="G359" s="131">
        <f>SUM(L359:IX359)</f>
        <v>0</v>
      </c>
      <c r="H359" s="325"/>
      <c r="I359" s="202"/>
      <c r="J359" s="324"/>
      <c r="K359" s="131"/>
      <c r="L359" s="130"/>
      <c r="M359" s="385"/>
      <c r="N359" s="385"/>
      <c r="O359" s="131"/>
      <c r="P359" s="131"/>
      <c r="Q359" s="130"/>
      <c r="R359" s="385"/>
      <c r="S359" s="385"/>
      <c r="T359" s="131"/>
      <c r="U359" s="131"/>
      <c r="V359" s="130"/>
      <c r="W359" s="385"/>
      <c r="X359" s="385"/>
      <c r="Y359" s="131"/>
      <c r="Z359" s="131"/>
      <c r="AA359" s="130"/>
      <c r="AB359" s="385"/>
      <c r="AC359" s="385"/>
      <c r="AD359" s="131"/>
      <c r="AE359" s="131"/>
      <c r="AF359" s="130"/>
      <c r="AG359" s="385"/>
      <c r="AH359" s="385"/>
      <c r="AI359" s="131"/>
      <c r="AJ359" s="131"/>
      <c r="AK359" s="130"/>
      <c r="AL359" s="385"/>
      <c r="AM359" s="385"/>
      <c r="AN359" s="131"/>
      <c r="AO359" s="131"/>
      <c r="AP359" s="130"/>
      <c r="AQ359" s="385"/>
      <c r="AR359" s="385"/>
      <c r="AS359" s="131"/>
      <c r="AT359" s="131"/>
      <c r="AU359" s="130"/>
      <c r="AV359" s="385"/>
      <c r="AW359" s="385"/>
      <c r="AX359" s="131"/>
      <c r="AY359" s="131"/>
      <c r="AZ359" s="130"/>
      <c r="BA359" s="385"/>
      <c r="BB359" s="385"/>
      <c r="BC359" s="131"/>
      <c r="BD359" s="131"/>
      <c r="BE359" s="130"/>
      <c r="BF359" s="385"/>
      <c r="BG359" s="385"/>
      <c r="BH359" s="131"/>
      <c r="BI359" s="131"/>
      <c r="BJ359" s="130"/>
      <c r="BK359" s="385"/>
      <c r="BL359" s="385"/>
      <c r="BM359" s="131"/>
      <c r="BN359" s="131"/>
      <c r="BO359" s="130"/>
      <c r="BP359" s="385"/>
      <c r="BQ359" s="385"/>
      <c r="BR359" s="131"/>
      <c r="BS359" s="131"/>
      <c r="BT359" s="130"/>
      <c r="BU359" s="385"/>
      <c r="BV359" s="385"/>
      <c r="BW359" s="131"/>
      <c r="BX359" s="131"/>
      <c r="BY359" s="130"/>
      <c r="BZ359" s="385"/>
      <c r="CA359" s="385"/>
      <c r="CB359" s="131"/>
      <c r="CC359" s="131"/>
      <c r="CD359" s="130"/>
      <c r="CE359" s="385"/>
      <c r="CF359" s="385"/>
      <c r="CG359" s="131"/>
      <c r="CH359" s="131"/>
      <c r="CI359" s="130"/>
      <c r="CJ359" s="385"/>
      <c r="CK359" s="385"/>
      <c r="CL359" s="131"/>
      <c r="CM359" s="131"/>
      <c r="CN359" s="130"/>
      <c r="CO359" s="385"/>
      <c r="CP359" s="385"/>
      <c r="CQ359" s="131"/>
      <c r="CR359" s="131"/>
      <c r="CS359" s="130"/>
      <c r="CT359" s="385"/>
      <c r="CU359" s="385"/>
      <c r="CV359" s="131"/>
      <c r="CW359" s="131"/>
      <c r="CX359" s="130"/>
      <c r="CY359" s="385"/>
      <c r="CZ359" s="385"/>
      <c r="DA359" s="131"/>
      <c r="DB359" s="131"/>
      <c r="DC359" s="130"/>
      <c r="DD359" s="385"/>
      <c r="DE359" s="385"/>
      <c r="DF359" s="131"/>
      <c r="DG359" s="131"/>
      <c r="DH359" s="130"/>
      <c r="DI359" s="385"/>
      <c r="DJ359" s="385"/>
      <c r="DK359" s="131"/>
      <c r="DL359" s="131"/>
      <c r="DM359" s="130"/>
      <c r="DN359" s="385"/>
      <c r="DO359" s="385"/>
      <c r="DP359" s="131"/>
      <c r="DQ359" s="131"/>
      <c r="DR359" s="130"/>
      <c r="DS359" s="385"/>
      <c r="DT359" s="385"/>
      <c r="DU359" s="131"/>
      <c r="DV359" s="131"/>
      <c r="DW359" s="130"/>
      <c r="DX359" s="385"/>
      <c r="DY359" s="385"/>
      <c r="DZ359" s="131"/>
      <c r="EA359" s="131"/>
      <c r="EB359" s="130"/>
      <c r="EC359" s="385"/>
      <c r="ED359" s="385"/>
      <c r="EE359" s="131"/>
      <c r="EF359" s="131"/>
      <c r="EG359" s="130"/>
      <c r="EH359" s="385"/>
      <c r="EI359" s="385"/>
      <c r="EJ359" s="131"/>
      <c r="EK359" s="131"/>
      <c r="EL359" s="130"/>
      <c r="EM359" s="385"/>
      <c r="EN359" s="385"/>
      <c r="EO359" s="131"/>
      <c r="EP359" s="131"/>
      <c r="EQ359" s="130"/>
      <c r="ER359" s="385"/>
      <c r="ES359" s="385"/>
      <c r="ET359" s="131"/>
      <c r="EU359" s="131"/>
      <c r="EV359" s="130"/>
      <c r="EW359" s="385"/>
      <c r="EX359" s="385"/>
      <c r="EY359" s="131"/>
      <c r="EZ359" s="131"/>
      <c r="FA359" s="130"/>
      <c r="FB359" s="385"/>
      <c r="FC359" s="385"/>
      <c r="FD359" s="131"/>
      <c r="FE359" s="131"/>
      <c r="FF359" s="130"/>
      <c r="FG359" s="385"/>
      <c r="FH359" s="385"/>
      <c r="FI359" s="131"/>
      <c r="FJ359" s="131"/>
      <c r="FK359" s="130"/>
      <c r="FL359" s="385"/>
      <c r="FM359" s="385"/>
      <c r="FN359" s="131"/>
      <c r="FO359" s="131"/>
      <c r="FP359" s="130"/>
      <c r="FQ359" s="385"/>
      <c r="FR359" s="385"/>
      <c r="FS359" s="131"/>
      <c r="FT359" s="131"/>
      <c r="FU359" s="130"/>
      <c r="FV359" s="385"/>
      <c r="FW359" s="385"/>
      <c r="FX359" s="131"/>
      <c r="FY359" s="131"/>
      <c r="FZ359" s="130"/>
      <c r="GA359" s="385"/>
      <c r="GB359" s="385"/>
      <c r="GC359" s="131"/>
      <c r="GD359" s="131"/>
      <c r="GE359" s="130"/>
      <c r="GF359" s="385"/>
      <c r="GG359" s="385"/>
      <c r="GH359" s="131"/>
      <c r="GI359" s="131"/>
      <c r="GJ359" s="130"/>
      <c r="GK359" s="385"/>
      <c r="GL359" s="385"/>
      <c r="GM359" s="131"/>
      <c r="GN359" s="131"/>
      <c r="GO359" s="130"/>
      <c r="GP359" s="385"/>
      <c r="GQ359" s="385"/>
      <c r="GR359" s="131"/>
      <c r="GS359" s="131"/>
      <c r="GT359" s="130"/>
      <c r="GU359" s="385"/>
      <c r="GV359" s="385"/>
      <c r="GW359" s="131"/>
      <c r="GX359" s="131"/>
      <c r="GY359" s="130"/>
      <c r="GZ359" s="385"/>
      <c r="HA359" s="385"/>
      <c r="HB359" s="131"/>
      <c r="HC359" s="131"/>
      <c r="HD359" s="130"/>
      <c r="HE359" s="385"/>
      <c r="HF359" s="385"/>
      <c r="HG359" s="131"/>
      <c r="HH359" s="131"/>
      <c r="HI359" s="130"/>
      <c r="HJ359" s="385"/>
      <c r="HK359" s="385"/>
      <c r="HL359" s="131"/>
      <c r="HM359" s="131"/>
      <c r="HN359" s="130"/>
      <c r="HO359" s="385"/>
      <c r="HP359" s="385"/>
      <c r="HQ359" s="131"/>
      <c r="HR359" s="131"/>
      <c r="HS359" s="130"/>
      <c r="HT359" s="385"/>
      <c r="HU359" s="385"/>
      <c r="HV359" s="131"/>
      <c r="HW359" s="131"/>
      <c r="HX359" s="130"/>
      <c r="HY359" s="385"/>
      <c r="HZ359" s="385"/>
      <c r="IA359" s="131"/>
      <c r="IB359" s="131"/>
      <c r="IC359" s="130"/>
      <c r="ID359" s="385"/>
      <c r="IE359" s="385"/>
      <c r="IF359" s="131"/>
      <c r="IG359" s="131"/>
      <c r="IH359" s="130"/>
      <c r="II359" s="385"/>
      <c r="IJ359" s="385"/>
      <c r="IK359" s="131"/>
      <c r="IL359" s="131"/>
      <c r="IM359" s="130"/>
      <c r="IN359" s="385"/>
      <c r="IO359" s="385"/>
      <c r="IP359" s="131"/>
      <c r="IQ359" s="131"/>
      <c r="IR359" s="130"/>
      <c r="IS359" s="385"/>
      <c r="IT359" s="385"/>
      <c r="IU359" s="131"/>
      <c r="IV359" s="131"/>
      <c r="IW359" s="130"/>
      <c r="IX359" s="385"/>
      <c r="IY359" s="386"/>
      <c r="IZ359" s="198"/>
      <c r="JA359" s="378"/>
      <c r="JB359" s="256"/>
      <c r="JC359" s="256"/>
    </row>
    <row r="360" spans="1:263" s="3" customFormat="1" x14ac:dyDescent="0.35">
      <c r="A360" s="198"/>
      <c r="B360" s="359"/>
      <c r="C360" s="239"/>
      <c r="D360" s="102" t="s">
        <v>361</v>
      </c>
      <c r="E360" s="102"/>
      <c r="F360" s="384"/>
      <c r="G360" s="131"/>
      <c r="H360" s="325"/>
      <c r="I360" s="202"/>
      <c r="J360" s="324"/>
      <c r="K360" s="131"/>
      <c r="L360" s="131"/>
      <c r="M360" s="385"/>
      <c r="N360" s="385"/>
      <c r="O360" s="131"/>
      <c r="P360" s="131"/>
      <c r="Q360" s="131"/>
      <c r="R360" s="385"/>
      <c r="S360" s="385"/>
      <c r="T360" s="131"/>
      <c r="U360" s="131"/>
      <c r="V360" s="131"/>
      <c r="W360" s="385"/>
      <c r="X360" s="385"/>
      <c r="Y360" s="131"/>
      <c r="Z360" s="131"/>
      <c r="AA360" s="131"/>
      <c r="AB360" s="385"/>
      <c r="AC360" s="385"/>
      <c r="AD360" s="131"/>
      <c r="AE360" s="131"/>
      <c r="AF360" s="131"/>
      <c r="AG360" s="385"/>
      <c r="AH360" s="385"/>
      <c r="AI360" s="131"/>
      <c r="AJ360" s="131"/>
      <c r="AK360" s="131"/>
      <c r="AL360" s="385"/>
      <c r="AM360" s="385"/>
      <c r="AN360" s="131"/>
      <c r="AO360" s="131"/>
      <c r="AP360" s="131"/>
      <c r="AQ360" s="385"/>
      <c r="AR360" s="385"/>
      <c r="AS360" s="131"/>
      <c r="AT360" s="131"/>
      <c r="AU360" s="131"/>
      <c r="AV360" s="385"/>
      <c r="AW360" s="385"/>
      <c r="AX360" s="131"/>
      <c r="AY360" s="131"/>
      <c r="AZ360" s="131"/>
      <c r="BA360" s="385"/>
      <c r="BB360" s="385"/>
      <c r="BC360" s="131"/>
      <c r="BD360" s="131"/>
      <c r="BE360" s="131"/>
      <c r="BF360" s="385"/>
      <c r="BG360" s="385"/>
      <c r="BH360" s="131"/>
      <c r="BI360" s="131"/>
      <c r="BJ360" s="131"/>
      <c r="BK360" s="385"/>
      <c r="BL360" s="385"/>
      <c r="BM360" s="131"/>
      <c r="BN360" s="131"/>
      <c r="BO360" s="131"/>
      <c r="BP360" s="385"/>
      <c r="BQ360" s="385"/>
      <c r="BR360" s="131"/>
      <c r="BS360" s="131"/>
      <c r="BT360" s="131"/>
      <c r="BU360" s="385"/>
      <c r="BV360" s="385"/>
      <c r="BW360" s="131"/>
      <c r="BX360" s="131"/>
      <c r="BY360" s="131"/>
      <c r="BZ360" s="385"/>
      <c r="CA360" s="385"/>
      <c r="CB360" s="131"/>
      <c r="CC360" s="131"/>
      <c r="CD360" s="131"/>
      <c r="CE360" s="385"/>
      <c r="CF360" s="385"/>
      <c r="CG360" s="131"/>
      <c r="CH360" s="131"/>
      <c r="CI360" s="131"/>
      <c r="CJ360" s="385"/>
      <c r="CK360" s="385"/>
      <c r="CL360" s="131"/>
      <c r="CM360" s="131"/>
      <c r="CN360" s="131"/>
      <c r="CO360" s="385"/>
      <c r="CP360" s="385"/>
      <c r="CQ360" s="131"/>
      <c r="CR360" s="131"/>
      <c r="CS360" s="131"/>
      <c r="CT360" s="385"/>
      <c r="CU360" s="385"/>
      <c r="CV360" s="131"/>
      <c r="CW360" s="131"/>
      <c r="CX360" s="131"/>
      <c r="CY360" s="385"/>
      <c r="CZ360" s="385"/>
      <c r="DA360" s="131"/>
      <c r="DB360" s="131"/>
      <c r="DC360" s="131"/>
      <c r="DD360" s="385"/>
      <c r="DE360" s="385"/>
      <c r="DF360" s="131"/>
      <c r="DG360" s="131"/>
      <c r="DH360" s="131"/>
      <c r="DI360" s="385"/>
      <c r="DJ360" s="385"/>
      <c r="DK360" s="131"/>
      <c r="DL360" s="131"/>
      <c r="DM360" s="131"/>
      <c r="DN360" s="385"/>
      <c r="DO360" s="385"/>
      <c r="DP360" s="131"/>
      <c r="DQ360" s="131"/>
      <c r="DR360" s="131"/>
      <c r="DS360" s="385"/>
      <c r="DT360" s="385"/>
      <c r="DU360" s="131"/>
      <c r="DV360" s="131"/>
      <c r="DW360" s="131"/>
      <c r="DX360" s="385"/>
      <c r="DY360" s="385"/>
      <c r="DZ360" s="131"/>
      <c r="EA360" s="131"/>
      <c r="EB360" s="131"/>
      <c r="EC360" s="385"/>
      <c r="ED360" s="385"/>
      <c r="EE360" s="131"/>
      <c r="EF360" s="131"/>
      <c r="EG360" s="131"/>
      <c r="EH360" s="385"/>
      <c r="EI360" s="385"/>
      <c r="EJ360" s="131"/>
      <c r="EK360" s="131"/>
      <c r="EL360" s="131"/>
      <c r="EM360" s="385"/>
      <c r="EN360" s="385"/>
      <c r="EO360" s="131"/>
      <c r="EP360" s="131"/>
      <c r="EQ360" s="131"/>
      <c r="ER360" s="385"/>
      <c r="ES360" s="385"/>
      <c r="ET360" s="131"/>
      <c r="EU360" s="131"/>
      <c r="EV360" s="131"/>
      <c r="EW360" s="385"/>
      <c r="EX360" s="385"/>
      <c r="EY360" s="131"/>
      <c r="EZ360" s="131"/>
      <c r="FA360" s="131"/>
      <c r="FB360" s="385"/>
      <c r="FC360" s="385"/>
      <c r="FD360" s="131"/>
      <c r="FE360" s="131"/>
      <c r="FF360" s="131"/>
      <c r="FG360" s="385"/>
      <c r="FH360" s="385"/>
      <c r="FI360" s="131"/>
      <c r="FJ360" s="131"/>
      <c r="FK360" s="131"/>
      <c r="FL360" s="385"/>
      <c r="FM360" s="385"/>
      <c r="FN360" s="131"/>
      <c r="FO360" s="131"/>
      <c r="FP360" s="131"/>
      <c r="FQ360" s="385"/>
      <c r="FR360" s="385"/>
      <c r="FS360" s="131"/>
      <c r="FT360" s="131"/>
      <c r="FU360" s="131"/>
      <c r="FV360" s="385"/>
      <c r="FW360" s="385"/>
      <c r="FX360" s="131"/>
      <c r="FY360" s="131"/>
      <c r="FZ360" s="131"/>
      <c r="GA360" s="385"/>
      <c r="GB360" s="385"/>
      <c r="GC360" s="131"/>
      <c r="GD360" s="131"/>
      <c r="GE360" s="131"/>
      <c r="GF360" s="385"/>
      <c r="GG360" s="385"/>
      <c r="GH360" s="131"/>
      <c r="GI360" s="131"/>
      <c r="GJ360" s="131"/>
      <c r="GK360" s="385"/>
      <c r="GL360" s="385"/>
      <c r="GM360" s="131"/>
      <c r="GN360" s="131"/>
      <c r="GO360" s="131"/>
      <c r="GP360" s="385"/>
      <c r="GQ360" s="385"/>
      <c r="GR360" s="131"/>
      <c r="GS360" s="131"/>
      <c r="GT360" s="131"/>
      <c r="GU360" s="385"/>
      <c r="GV360" s="385"/>
      <c r="GW360" s="131"/>
      <c r="GX360" s="131"/>
      <c r="GY360" s="131"/>
      <c r="GZ360" s="385"/>
      <c r="HA360" s="385"/>
      <c r="HB360" s="131"/>
      <c r="HC360" s="131"/>
      <c r="HD360" s="131"/>
      <c r="HE360" s="385"/>
      <c r="HF360" s="385"/>
      <c r="HG360" s="131"/>
      <c r="HH360" s="131"/>
      <c r="HI360" s="131"/>
      <c r="HJ360" s="385"/>
      <c r="HK360" s="385"/>
      <c r="HL360" s="131"/>
      <c r="HM360" s="131"/>
      <c r="HN360" s="131"/>
      <c r="HO360" s="385"/>
      <c r="HP360" s="385"/>
      <c r="HQ360" s="131"/>
      <c r="HR360" s="131"/>
      <c r="HS360" s="131"/>
      <c r="HT360" s="385"/>
      <c r="HU360" s="385"/>
      <c r="HV360" s="131"/>
      <c r="HW360" s="131"/>
      <c r="HX360" s="131"/>
      <c r="HY360" s="385"/>
      <c r="HZ360" s="385"/>
      <c r="IA360" s="131"/>
      <c r="IB360" s="131"/>
      <c r="IC360" s="131"/>
      <c r="ID360" s="385"/>
      <c r="IE360" s="385"/>
      <c r="IF360" s="131"/>
      <c r="IG360" s="131"/>
      <c r="IH360" s="131"/>
      <c r="II360" s="385"/>
      <c r="IJ360" s="385"/>
      <c r="IK360" s="131"/>
      <c r="IL360" s="131"/>
      <c r="IM360" s="131"/>
      <c r="IN360" s="385"/>
      <c r="IO360" s="385"/>
      <c r="IP360" s="131"/>
      <c r="IQ360" s="131"/>
      <c r="IR360" s="131"/>
      <c r="IS360" s="385"/>
      <c r="IT360" s="385"/>
      <c r="IU360" s="131"/>
      <c r="IV360" s="131"/>
      <c r="IW360" s="131"/>
      <c r="IX360" s="385"/>
      <c r="IY360" s="386"/>
      <c r="IZ360" s="198"/>
      <c r="JA360" s="378"/>
      <c r="JB360" s="256"/>
      <c r="JC360" s="256"/>
    </row>
    <row r="361" spans="1:263" s="3" customFormat="1" x14ac:dyDescent="0.35">
      <c r="A361" s="198"/>
      <c r="B361" s="359"/>
      <c r="C361" s="239"/>
      <c r="D361" s="102"/>
      <c r="E361" s="102"/>
      <c r="F361" s="384"/>
      <c r="G361" s="131"/>
      <c r="H361" s="325"/>
      <c r="I361" s="202"/>
      <c r="J361" s="324"/>
      <c r="K361" s="131"/>
      <c r="L361" s="131"/>
      <c r="M361" s="385"/>
      <c r="N361" s="385"/>
      <c r="O361" s="131"/>
      <c r="P361" s="131"/>
      <c r="Q361" s="131"/>
      <c r="R361" s="385"/>
      <c r="S361" s="385"/>
      <c r="T361" s="131"/>
      <c r="U361" s="131"/>
      <c r="V361" s="131"/>
      <c r="W361" s="385"/>
      <c r="X361" s="385"/>
      <c r="Y361" s="131"/>
      <c r="Z361" s="131"/>
      <c r="AA361" s="131"/>
      <c r="AB361" s="385"/>
      <c r="AC361" s="385"/>
      <c r="AD361" s="131"/>
      <c r="AE361" s="131"/>
      <c r="AF361" s="131"/>
      <c r="AG361" s="385"/>
      <c r="AH361" s="385"/>
      <c r="AI361" s="131"/>
      <c r="AJ361" s="131"/>
      <c r="AK361" s="131"/>
      <c r="AL361" s="385"/>
      <c r="AM361" s="385"/>
      <c r="AN361" s="131"/>
      <c r="AO361" s="131"/>
      <c r="AP361" s="131"/>
      <c r="AQ361" s="385"/>
      <c r="AR361" s="385"/>
      <c r="AS361" s="131"/>
      <c r="AT361" s="131"/>
      <c r="AU361" s="131"/>
      <c r="AV361" s="385"/>
      <c r="AW361" s="385"/>
      <c r="AX361" s="131"/>
      <c r="AY361" s="131"/>
      <c r="AZ361" s="131"/>
      <c r="BA361" s="385"/>
      <c r="BB361" s="385"/>
      <c r="BC361" s="131"/>
      <c r="BD361" s="131"/>
      <c r="BE361" s="131"/>
      <c r="BF361" s="385"/>
      <c r="BG361" s="385"/>
      <c r="BH361" s="131"/>
      <c r="BI361" s="131"/>
      <c r="BJ361" s="131"/>
      <c r="BK361" s="385"/>
      <c r="BL361" s="385"/>
      <c r="BM361" s="131"/>
      <c r="BN361" s="131"/>
      <c r="BO361" s="131"/>
      <c r="BP361" s="385"/>
      <c r="BQ361" s="385"/>
      <c r="BR361" s="131"/>
      <c r="BS361" s="131"/>
      <c r="BT361" s="131"/>
      <c r="BU361" s="385"/>
      <c r="BV361" s="385"/>
      <c r="BW361" s="131"/>
      <c r="BX361" s="131"/>
      <c r="BY361" s="131"/>
      <c r="BZ361" s="385"/>
      <c r="CA361" s="385"/>
      <c r="CB361" s="131"/>
      <c r="CC361" s="131"/>
      <c r="CD361" s="131"/>
      <c r="CE361" s="385"/>
      <c r="CF361" s="385"/>
      <c r="CG361" s="131"/>
      <c r="CH361" s="131"/>
      <c r="CI361" s="131"/>
      <c r="CJ361" s="385"/>
      <c r="CK361" s="385"/>
      <c r="CL361" s="131"/>
      <c r="CM361" s="131"/>
      <c r="CN361" s="131"/>
      <c r="CO361" s="385"/>
      <c r="CP361" s="385"/>
      <c r="CQ361" s="131"/>
      <c r="CR361" s="131"/>
      <c r="CS361" s="131"/>
      <c r="CT361" s="385"/>
      <c r="CU361" s="385"/>
      <c r="CV361" s="131"/>
      <c r="CW361" s="131"/>
      <c r="CX361" s="131"/>
      <c r="CY361" s="385"/>
      <c r="CZ361" s="385"/>
      <c r="DA361" s="131"/>
      <c r="DB361" s="131"/>
      <c r="DC361" s="131"/>
      <c r="DD361" s="385"/>
      <c r="DE361" s="385"/>
      <c r="DF361" s="131"/>
      <c r="DG361" s="131"/>
      <c r="DH361" s="131"/>
      <c r="DI361" s="385"/>
      <c r="DJ361" s="385"/>
      <c r="DK361" s="131"/>
      <c r="DL361" s="131"/>
      <c r="DM361" s="131"/>
      <c r="DN361" s="385"/>
      <c r="DO361" s="385"/>
      <c r="DP361" s="131"/>
      <c r="DQ361" s="131"/>
      <c r="DR361" s="131"/>
      <c r="DS361" s="385"/>
      <c r="DT361" s="385"/>
      <c r="DU361" s="131"/>
      <c r="DV361" s="131"/>
      <c r="DW361" s="131"/>
      <c r="DX361" s="385"/>
      <c r="DY361" s="385"/>
      <c r="DZ361" s="131"/>
      <c r="EA361" s="131"/>
      <c r="EB361" s="131"/>
      <c r="EC361" s="385"/>
      <c r="ED361" s="385"/>
      <c r="EE361" s="131"/>
      <c r="EF361" s="131"/>
      <c r="EG361" s="131"/>
      <c r="EH361" s="385"/>
      <c r="EI361" s="385"/>
      <c r="EJ361" s="131"/>
      <c r="EK361" s="131"/>
      <c r="EL361" s="131"/>
      <c r="EM361" s="385"/>
      <c r="EN361" s="385"/>
      <c r="EO361" s="131"/>
      <c r="EP361" s="131"/>
      <c r="EQ361" s="131"/>
      <c r="ER361" s="385"/>
      <c r="ES361" s="385"/>
      <c r="ET361" s="131"/>
      <c r="EU361" s="131"/>
      <c r="EV361" s="131"/>
      <c r="EW361" s="385"/>
      <c r="EX361" s="385"/>
      <c r="EY361" s="131"/>
      <c r="EZ361" s="131"/>
      <c r="FA361" s="131"/>
      <c r="FB361" s="385"/>
      <c r="FC361" s="385"/>
      <c r="FD361" s="131"/>
      <c r="FE361" s="131"/>
      <c r="FF361" s="131"/>
      <c r="FG361" s="385"/>
      <c r="FH361" s="385"/>
      <c r="FI361" s="131"/>
      <c r="FJ361" s="131"/>
      <c r="FK361" s="131"/>
      <c r="FL361" s="385"/>
      <c r="FM361" s="385"/>
      <c r="FN361" s="131"/>
      <c r="FO361" s="131"/>
      <c r="FP361" s="131"/>
      <c r="FQ361" s="385"/>
      <c r="FR361" s="385"/>
      <c r="FS361" s="131"/>
      <c r="FT361" s="131"/>
      <c r="FU361" s="131"/>
      <c r="FV361" s="385"/>
      <c r="FW361" s="385"/>
      <c r="FX361" s="131"/>
      <c r="FY361" s="131"/>
      <c r="FZ361" s="131"/>
      <c r="GA361" s="385"/>
      <c r="GB361" s="385"/>
      <c r="GC361" s="131"/>
      <c r="GD361" s="131"/>
      <c r="GE361" s="131"/>
      <c r="GF361" s="385"/>
      <c r="GG361" s="385"/>
      <c r="GH361" s="131"/>
      <c r="GI361" s="131"/>
      <c r="GJ361" s="131"/>
      <c r="GK361" s="385"/>
      <c r="GL361" s="385"/>
      <c r="GM361" s="131"/>
      <c r="GN361" s="131"/>
      <c r="GO361" s="131"/>
      <c r="GP361" s="385"/>
      <c r="GQ361" s="385"/>
      <c r="GR361" s="131"/>
      <c r="GS361" s="131"/>
      <c r="GT361" s="131"/>
      <c r="GU361" s="385"/>
      <c r="GV361" s="385"/>
      <c r="GW361" s="131"/>
      <c r="GX361" s="131"/>
      <c r="GY361" s="131"/>
      <c r="GZ361" s="385"/>
      <c r="HA361" s="385"/>
      <c r="HB361" s="131"/>
      <c r="HC361" s="131"/>
      <c r="HD361" s="131"/>
      <c r="HE361" s="385"/>
      <c r="HF361" s="385"/>
      <c r="HG361" s="131"/>
      <c r="HH361" s="131"/>
      <c r="HI361" s="131"/>
      <c r="HJ361" s="385"/>
      <c r="HK361" s="385"/>
      <c r="HL361" s="131"/>
      <c r="HM361" s="131"/>
      <c r="HN361" s="131"/>
      <c r="HO361" s="385"/>
      <c r="HP361" s="385"/>
      <c r="HQ361" s="131"/>
      <c r="HR361" s="131"/>
      <c r="HS361" s="131"/>
      <c r="HT361" s="385"/>
      <c r="HU361" s="385"/>
      <c r="HV361" s="131"/>
      <c r="HW361" s="131"/>
      <c r="HX361" s="131"/>
      <c r="HY361" s="385"/>
      <c r="HZ361" s="385"/>
      <c r="IA361" s="131"/>
      <c r="IB361" s="131"/>
      <c r="IC361" s="131"/>
      <c r="ID361" s="385"/>
      <c r="IE361" s="385"/>
      <c r="IF361" s="131"/>
      <c r="IG361" s="131"/>
      <c r="IH361" s="131"/>
      <c r="II361" s="385"/>
      <c r="IJ361" s="385"/>
      <c r="IK361" s="131"/>
      <c r="IL361" s="131"/>
      <c r="IM361" s="131"/>
      <c r="IN361" s="385"/>
      <c r="IO361" s="385"/>
      <c r="IP361" s="131"/>
      <c r="IQ361" s="131"/>
      <c r="IR361" s="131"/>
      <c r="IS361" s="385"/>
      <c r="IT361" s="385"/>
      <c r="IU361" s="131"/>
      <c r="IV361" s="131"/>
      <c r="IW361" s="131"/>
      <c r="IX361" s="385"/>
      <c r="IY361" s="386"/>
      <c r="IZ361" s="198"/>
      <c r="JA361" s="378"/>
      <c r="JB361" s="256"/>
      <c r="JC361" s="256"/>
    </row>
    <row r="362" spans="1:263" s="3" customFormat="1" ht="15" thickBot="1" x14ac:dyDescent="0.4">
      <c r="A362" s="198"/>
      <c r="B362" s="359"/>
      <c r="C362" s="239"/>
      <c r="D362" s="102"/>
      <c r="E362" s="102"/>
      <c r="F362" s="384"/>
      <c r="G362" s="131"/>
      <c r="H362" s="325"/>
      <c r="I362" s="202"/>
      <c r="J362" s="324"/>
      <c r="K362" s="131"/>
      <c r="L362" s="131"/>
      <c r="M362" s="385"/>
      <c r="N362" s="385"/>
      <c r="O362" s="131"/>
      <c r="P362" s="131"/>
      <c r="Q362" s="131"/>
      <c r="R362" s="385"/>
      <c r="S362" s="385"/>
      <c r="T362" s="131"/>
      <c r="U362" s="131"/>
      <c r="V362" s="131"/>
      <c r="W362" s="385"/>
      <c r="X362" s="385"/>
      <c r="Y362" s="131"/>
      <c r="Z362" s="131"/>
      <c r="AA362" s="131"/>
      <c r="AB362" s="385"/>
      <c r="AC362" s="385"/>
      <c r="AD362" s="131"/>
      <c r="AE362" s="131"/>
      <c r="AF362" s="131"/>
      <c r="AG362" s="385"/>
      <c r="AH362" s="385"/>
      <c r="AI362" s="131"/>
      <c r="AJ362" s="131"/>
      <c r="AK362" s="131"/>
      <c r="AL362" s="385"/>
      <c r="AM362" s="385"/>
      <c r="AN362" s="131"/>
      <c r="AO362" s="131"/>
      <c r="AP362" s="131"/>
      <c r="AQ362" s="385"/>
      <c r="AR362" s="385"/>
      <c r="AS362" s="131"/>
      <c r="AT362" s="131"/>
      <c r="AU362" s="131"/>
      <c r="AV362" s="385"/>
      <c r="AW362" s="385"/>
      <c r="AX362" s="131"/>
      <c r="AY362" s="131"/>
      <c r="AZ362" s="131"/>
      <c r="BA362" s="385"/>
      <c r="BB362" s="385"/>
      <c r="BC362" s="131"/>
      <c r="BD362" s="131"/>
      <c r="BE362" s="131"/>
      <c r="BF362" s="385"/>
      <c r="BG362" s="385"/>
      <c r="BH362" s="131"/>
      <c r="BI362" s="131"/>
      <c r="BJ362" s="131"/>
      <c r="BK362" s="385"/>
      <c r="BL362" s="385"/>
      <c r="BM362" s="131"/>
      <c r="BN362" s="131"/>
      <c r="BO362" s="131"/>
      <c r="BP362" s="385"/>
      <c r="BQ362" s="385"/>
      <c r="BR362" s="131"/>
      <c r="BS362" s="131"/>
      <c r="BT362" s="131"/>
      <c r="BU362" s="385"/>
      <c r="BV362" s="385"/>
      <c r="BW362" s="131"/>
      <c r="BX362" s="131"/>
      <c r="BY362" s="131"/>
      <c r="BZ362" s="385"/>
      <c r="CA362" s="385"/>
      <c r="CB362" s="131"/>
      <c r="CC362" s="131"/>
      <c r="CD362" s="131"/>
      <c r="CE362" s="385"/>
      <c r="CF362" s="385"/>
      <c r="CG362" s="131"/>
      <c r="CH362" s="131"/>
      <c r="CI362" s="131"/>
      <c r="CJ362" s="385"/>
      <c r="CK362" s="385"/>
      <c r="CL362" s="131"/>
      <c r="CM362" s="131"/>
      <c r="CN362" s="131"/>
      <c r="CO362" s="385"/>
      <c r="CP362" s="385"/>
      <c r="CQ362" s="131"/>
      <c r="CR362" s="131"/>
      <c r="CS362" s="131"/>
      <c r="CT362" s="385"/>
      <c r="CU362" s="385"/>
      <c r="CV362" s="131"/>
      <c r="CW362" s="131"/>
      <c r="CX362" s="131"/>
      <c r="CY362" s="385"/>
      <c r="CZ362" s="385"/>
      <c r="DA362" s="131"/>
      <c r="DB362" s="131"/>
      <c r="DC362" s="131"/>
      <c r="DD362" s="385"/>
      <c r="DE362" s="385"/>
      <c r="DF362" s="131"/>
      <c r="DG362" s="131"/>
      <c r="DH362" s="131"/>
      <c r="DI362" s="385"/>
      <c r="DJ362" s="385"/>
      <c r="DK362" s="131"/>
      <c r="DL362" s="131"/>
      <c r="DM362" s="131"/>
      <c r="DN362" s="385"/>
      <c r="DO362" s="385"/>
      <c r="DP362" s="131"/>
      <c r="DQ362" s="131"/>
      <c r="DR362" s="131"/>
      <c r="DS362" s="385"/>
      <c r="DT362" s="385"/>
      <c r="DU362" s="131"/>
      <c r="DV362" s="131"/>
      <c r="DW362" s="131"/>
      <c r="DX362" s="385"/>
      <c r="DY362" s="385"/>
      <c r="DZ362" s="131"/>
      <c r="EA362" s="131"/>
      <c r="EB362" s="131"/>
      <c r="EC362" s="385"/>
      <c r="ED362" s="385"/>
      <c r="EE362" s="131"/>
      <c r="EF362" s="131"/>
      <c r="EG362" s="131"/>
      <c r="EH362" s="385"/>
      <c r="EI362" s="385"/>
      <c r="EJ362" s="131"/>
      <c r="EK362" s="131"/>
      <c r="EL362" s="131"/>
      <c r="EM362" s="385"/>
      <c r="EN362" s="385"/>
      <c r="EO362" s="131"/>
      <c r="EP362" s="131"/>
      <c r="EQ362" s="131"/>
      <c r="ER362" s="385"/>
      <c r="ES362" s="385"/>
      <c r="ET362" s="131"/>
      <c r="EU362" s="131"/>
      <c r="EV362" s="131"/>
      <c r="EW362" s="385"/>
      <c r="EX362" s="385"/>
      <c r="EY362" s="131"/>
      <c r="EZ362" s="131"/>
      <c r="FA362" s="131"/>
      <c r="FB362" s="385"/>
      <c r="FC362" s="385"/>
      <c r="FD362" s="131"/>
      <c r="FE362" s="131"/>
      <c r="FF362" s="131"/>
      <c r="FG362" s="385"/>
      <c r="FH362" s="385"/>
      <c r="FI362" s="131"/>
      <c r="FJ362" s="131"/>
      <c r="FK362" s="131"/>
      <c r="FL362" s="385"/>
      <c r="FM362" s="385"/>
      <c r="FN362" s="131"/>
      <c r="FO362" s="131"/>
      <c r="FP362" s="131"/>
      <c r="FQ362" s="385"/>
      <c r="FR362" s="385"/>
      <c r="FS362" s="131"/>
      <c r="FT362" s="131"/>
      <c r="FU362" s="131"/>
      <c r="FV362" s="385"/>
      <c r="FW362" s="385"/>
      <c r="FX362" s="131"/>
      <c r="FY362" s="131"/>
      <c r="FZ362" s="131"/>
      <c r="GA362" s="385"/>
      <c r="GB362" s="385"/>
      <c r="GC362" s="131"/>
      <c r="GD362" s="131"/>
      <c r="GE362" s="131"/>
      <c r="GF362" s="385"/>
      <c r="GG362" s="385"/>
      <c r="GH362" s="131"/>
      <c r="GI362" s="131"/>
      <c r="GJ362" s="131"/>
      <c r="GK362" s="385"/>
      <c r="GL362" s="385"/>
      <c r="GM362" s="131"/>
      <c r="GN362" s="131"/>
      <c r="GO362" s="131"/>
      <c r="GP362" s="385"/>
      <c r="GQ362" s="385"/>
      <c r="GR362" s="131"/>
      <c r="GS362" s="131"/>
      <c r="GT362" s="131"/>
      <c r="GU362" s="385"/>
      <c r="GV362" s="385"/>
      <c r="GW362" s="131"/>
      <c r="GX362" s="131"/>
      <c r="GY362" s="131"/>
      <c r="GZ362" s="385"/>
      <c r="HA362" s="385"/>
      <c r="HB362" s="131"/>
      <c r="HC362" s="131"/>
      <c r="HD362" s="131"/>
      <c r="HE362" s="385"/>
      <c r="HF362" s="385"/>
      <c r="HG362" s="131"/>
      <c r="HH362" s="131"/>
      <c r="HI362" s="131"/>
      <c r="HJ362" s="385"/>
      <c r="HK362" s="385"/>
      <c r="HL362" s="131"/>
      <c r="HM362" s="131"/>
      <c r="HN362" s="131"/>
      <c r="HO362" s="385"/>
      <c r="HP362" s="385"/>
      <c r="HQ362" s="131"/>
      <c r="HR362" s="131"/>
      <c r="HS362" s="131"/>
      <c r="HT362" s="385"/>
      <c r="HU362" s="385"/>
      <c r="HV362" s="131"/>
      <c r="HW362" s="131"/>
      <c r="HX362" s="131"/>
      <c r="HY362" s="385"/>
      <c r="HZ362" s="385"/>
      <c r="IA362" s="131"/>
      <c r="IB362" s="131"/>
      <c r="IC362" s="131"/>
      <c r="ID362" s="385"/>
      <c r="IE362" s="385"/>
      <c r="IF362" s="131"/>
      <c r="IG362" s="131"/>
      <c r="IH362" s="131"/>
      <c r="II362" s="385"/>
      <c r="IJ362" s="385"/>
      <c r="IK362" s="131"/>
      <c r="IL362" s="131"/>
      <c r="IM362" s="131"/>
      <c r="IN362" s="385"/>
      <c r="IO362" s="385"/>
      <c r="IP362" s="131"/>
      <c r="IQ362" s="131"/>
      <c r="IR362" s="131"/>
      <c r="IS362" s="385"/>
      <c r="IT362" s="385"/>
      <c r="IU362" s="131"/>
      <c r="IV362" s="131"/>
      <c r="IW362" s="131"/>
      <c r="IX362" s="385"/>
      <c r="IY362" s="386"/>
      <c r="IZ362" s="198"/>
      <c r="JA362" s="378"/>
      <c r="JB362" s="256"/>
      <c r="JC362" s="256"/>
    </row>
    <row r="363" spans="1:263" s="127" customFormat="1" ht="28.5" customHeight="1" thickBot="1" x14ac:dyDescent="0.4">
      <c r="A363" s="419"/>
      <c r="B363" s="420"/>
      <c r="C363" s="126" t="s">
        <v>552</v>
      </c>
      <c r="D363" s="248" t="s">
        <v>356</v>
      </c>
      <c r="E363" s="421"/>
      <c r="F363" s="286"/>
      <c r="G363" s="250"/>
      <c r="H363" s="422"/>
      <c r="I363" s="423"/>
      <c r="J363" s="424"/>
      <c r="K363" s="251"/>
      <c r="L363" s="251"/>
      <c r="M363" s="251"/>
      <c r="N363" s="251"/>
      <c r="O363" s="425"/>
      <c r="P363" s="251"/>
      <c r="Q363" s="251"/>
      <c r="R363" s="251"/>
      <c r="S363" s="251"/>
      <c r="T363" s="425"/>
      <c r="U363" s="251"/>
      <c r="V363" s="251"/>
      <c r="W363" s="251"/>
      <c r="X363" s="251"/>
      <c r="Y363" s="425"/>
      <c r="Z363" s="251"/>
      <c r="AA363" s="251"/>
      <c r="AB363" s="251"/>
      <c r="AC363" s="251"/>
      <c r="AD363" s="425"/>
      <c r="AE363" s="251"/>
      <c r="AF363" s="251"/>
      <c r="AG363" s="251"/>
      <c r="AH363" s="251"/>
      <c r="AI363" s="425"/>
      <c r="AJ363" s="251"/>
      <c r="AK363" s="251"/>
      <c r="AL363" s="251"/>
      <c r="AM363" s="251"/>
      <c r="AN363" s="425"/>
      <c r="AO363" s="251"/>
      <c r="AP363" s="251"/>
      <c r="AQ363" s="251"/>
      <c r="AR363" s="251"/>
      <c r="AS363" s="425"/>
      <c r="AT363" s="251"/>
      <c r="AU363" s="251"/>
      <c r="AV363" s="251"/>
      <c r="AW363" s="251"/>
      <c r="AX363" s="425"/>
      <c r="AY363" s="251"/>
      <c r="AZ363" s="251"/>
      <c r="BA363" s="251"/>
      <c r="BB363" s="251"/>
      <c r="BC363" s="425"/>
      <c r="BD363" s="251"/>
      <c r="BE363" s="251"/>
      <c r="BF363" s="251"/>
      <c r="BG363" s="251"/>
      <c r="BH363" s="425"/>
      <c r="BI363" s="251"/>
      <c r="BJ363" s="251"/>
      <c r="BK363" s="251"/>
      <c r="BL363" s="251"/>
      <c r="BM363" s="425"/>
      <c r="BN363" s="251"/>
      <c r="BO363" s="251"/>
      <c r="BP363" s="251"/>
      <c r="BQ363" s="251"/>
      <c r="BR363" s="425"/>
      <c r="BS363" s="251"/>
      <c r="BT363" s="251"/>
      <c r="BU363" s="251"/>
      <c r="BV363" s="251"/>
      <c r="BW363" s="425"/>
      <c r="BX363" s="251"/>
      <c r="BY363" s="251"/>
      <c r="BZ363" s="251"/>
      <c r="CA363" s="251"/>
      <c r="CB363" s="425"/>
      <c r="CC363" s="251"/>
      <c r="CD363" s="251"/>
      <c r="CE363" s="251"/>
      <c r="CF363" s="251"/>
      <c r="CG363" s="425"/>
      <c r="CH363" s="251"/>
      <c r="CI363" s="251"/>
      <c r="CJ363" s="251"/>
      <c r="CK363" s="251"/>
      <c r="CL363" s="425"/>
      <c r="CM363" s="251"/>
      <c r="CN363" s="251"/>
      <c r="CO363" s="251"/>
      <c r="CP363" s="251"/>
      <c r="CQ363" s="425"/>
      <c r="CR363" s="251"/>
      <c r="CS363" s="251"/>
      <c r="CT363" s="251"/>
      <c r="CU363" s="251"/>
      <c r="CV363" s="425"/>
      <c r="CW363" s="251"/>
      <c r="CX363" s="251"/>
      <c r="CY363" s="251"/>
      <c r="CZ363" s="251"/>
      <c r="DA363" s="425"/>
      <c r="DB363" s="251"/>
      <c r="DC363" s="251"/>
      <c r="DD363" s="251"/>
      <c r="DE363" s="251"/>
      <c r="DF363" s="425"/>
      <c r="DG363" s="251"/>
      <c r="DH363" s="251"/>
      <c r="DI363" s="251"/>
      <c r="DJ363" s="251"/>
      <c r="DK363" s="425"/>
      <c r="DL363" s="251"/>
      <c r="DM363" s="251"/>
      <c r="DN363" s="251"/>
      <c r="DO363" s="251"/>
      <c r="DP363" s="425"/>
      <c r="DQ363" s="251"/>
      <c r="DR363" s="251"/>
      <c r="DS363" s="251"/>
      <c r="DT363" s="251"/>
      <c r="DU363" s="425"/>
      <c r="DV363" s="251"/>
      <c r="DW363" s="251"/>
      <c r="DX363" s="251"/>
      <c r="DY363" s="251"/>
      <c r="DZ363" s="425"/>
      <c r="EA363" s="251"/>
      <c r="EB363" s="251"/>
      <c r="EC363" s="251"/>
      <c r="ED363" s="251"/>
      <c r="EE363" s="425"/>
      <c r="EF363" s="251"/>
      <c r="EG363" s="251"/>
      <c r="EH363" s="251"/>
      <c r="EI363" s="251"/>
      <c r="EJ363" s="425"/>
      <c r="EK363" s="251"/>
      <c r="EL363" s="251"/>
      <c r="EM363" s="251"/>
      <c r="EN363" s="251"/>
      <c r="EO363" s="425"/>
      <c r="EP363" s="251"/>
      <c r="EQ363" s="251"/>
      <c r="ER363" s="251"/>
      <c r="ES363" s="251"/>
      <c r="ET363" s="425"/>
      <c r="EU363" s="251"/>
      <c r="EV363" s="251"/>
      <c r="EW363" s="251"/>
      <c r="EX363" s="251"/>
      <c r="EY363" s="425"/>
      <c r="EZ363" s="251"/>
      <c r="FA363" s="251"/>
      <c r="FB363" s="251"/>
      <c r="FC363" s="251"/>
      <c r="FD363" s="425"/>
      <c r="FE363" s="251"/>
      <c r="FF363" s="251"/>
      <c r="FG363" s="251"/>
      <c r="FH363" s="251"/>
      <c r="FI363" s="425"/>
      <c r="FJ363" s="251"/>
      <c r="FK363" s="251"/>
      <c r="FL363" s="251"/>
      <c r="FM363" s="251"/>
      <c r="FN363" s="425"/>
      <c r="FO363" s="251"/>
      <c r="FP363" s="251"/>
      <c r="FQ363" s="251"/>
      <c r="FR363" s="251"/>
      <c r="FS363" s="425"/>
      <c r="FT363" s="251"/>
      <c r="FU363" s="251"/>
      <c r="FV363" s="251"/>
      <c r="FW363" s="251"/>
      <c r="FX363" s="425"/>
      <c r="FY363" s="251"/>
      <c r="FZ363" s="251"/>
      <c r="GA363" s="251"/>
      <c r="GB363" s="251"/>
      <c r="GC363" s="425"/>
      <c r="GD363" s="251"/>
      <c r="GE363" s="251"/>
      <c r="GF363" s="251"/>
      <c r="GG363" s="251"/>
      <c r="GH363" s="425"/>
      <c r="GI363" s="251"/>
      <c r="GJ363" s="251"/>
      <c r="GK363" s="251"/>
      <c r="GL363" s="251"/>
      <c r="GM363" s="425"/>
      <c r="GN363" s="251"/>
      <c r="GO363" s="251"/>
      <c r="GP363" s="251"/>
      <c r="GQ363" s="251"/>
      <c r="GR363" s="425"/>
      <c r="GS363" s="251"/>
      <c r="GT363" s="251"/>
      <c r="GU363" s="251"/>
      <c r="GV363" s="251"/>
      <c r="GW363" s="425"/>
      <c r="GX363" s="251"/>
      <c r="GY363" s="251"/>
      <c r="GZ363" s="251"/>
      <c r="HA363" s="251"/>
      <c r="HB363" s="425"/>
      <c r="HC363" s="251"/>
      <c r="HD363" s="251"/>
      <c r="HE363" s="251"/>
      <c r="HF363" s="251"/>
      <c r="HG363" s="425"/>
      <c r="HH363" s="251"/>
      <c r="HI363" s="251"/>
      <c r="HJ363" s="251"/>
      <c r="HK363" s="251"/>
      <c r="HL363" s="425"/>
      <c r="HM363" s="251"/>
      <c r="HN363" s="251"/>
      <c r="HO363" s="251"/>
      <c r="HP363" s="251"/>
      <c r="HQ363" s="425"/>
      <c r="HR363" s="251"/>
      <c r="HS363" s="251"/>
      <c r="HT363" s="251"/>
      <c r="HU363" s="251"/>
      <c r="HV363" s="425"/>
      <c r="HW363" s="251"/>
      <c r="HX363" s="251"/>
      <c r="HY363" s="251"/>
      <c r="HZ363" s="251"/>
      <c r="IA363" s="425"/>
      <c r="IB363" s="251"/>
      <c r="IC363" s="251"/>
      <c r="ID363" s="251"/>
      <c r="IE363" s="251"/>
      <c r="IF363" s="425"/>
      <c r="IG363" s="251"/>
      <c r="IH363" s="251"/>
      <c r="II363" s="251"/>
      <c r="IJ363" s="251"/>
      <c r="IK363" s="425"/>
      <c r="IL363" s="251"/>
      <c r="IM363" s="251"/>
      <c r="IN363" s="251"/>
      <c r="IO363" s="251"/>
      <c r="IP363" s="425"/>
      <c r="IQ363" s="251"/>
      <c r="IR363" s="251"/>
      <c r="IS363" s="251"/>
      <c r="IT363" s="251"/>
      <c r="IU363" s="425"/>
      <c r="IV363" s="251"/>
      <c r="IW363" s="251"/>
      <c r="IX363" s="251"/>
      <c r="IY363" s="426"/>
      <c r="IZ363" s="198"/>
      <c r="JA363" s="427"/>
      <c r="JB363" s="428"/>
      <c r="JC363" s="428"/>
    </row>
    <row r="364" spans="1:263" s="3" customFormat="1" x14ac:dyDescent="0.35">
      <c r="A364" s="198"/>
      <c r="B364" s="359"/>
      <c r="C364" s="239"/>
      <c r="D364" s="102"/>
      <c r="E364" s="102"/>
      <c r="F364" s="384"/>
      <c r="G364" s="131"/>
      <c r="H364" s="325"/>
      <c r="I364" s="202"/>
      <c r="J364" s="324"/>
      <c r="K364" s="131"/>
      <c r="L364" s="131"/>
      <c r="M364" s="385"/>
      <c r="N364" s="385"/>
      <c r="O364" s="131"/>
      <c r="P364" s="131"/>
      <c r="Q364" s="131"/>
      <c r="R364" s="385"/>
      <c r="S364" s="385"/>
      <c r="T364" s="131"/>
      <c r="U364" s="131"/>
      <c r="V364" s="131"/>
      <c r="W364" s="385"/>
      <c r="X364" s="385"/>
      <c r="Y364" s="131"/>
      <c r="Z364" s="131"/>
      <c r="AA364" s="131"/>
      <c r="AB364" s="385"/>
      <c r="AC364" s="385"/>
      <c r="AD364" s="131"/>
      <c r="AE364" s="131"/>
      <c r="AF364" s="131"/>
      <c r="AG364" s="385"/>
      <c r="AH364" s="385"/>
      <c r="AI364" s="131"/>
      <c r="AJ364" s="131"/>
      <c r="AK364" s="131"/>
      <c r="AL364" s="385"/>
      <c r="AM364" s="385"/>
      <c r="AN364" s="131"/>
      <c r="AO364" s="131"/>
      <c r="AP364" s="131"/>
      <c r="AQ364" s="385"/>
      <c r="AR364" s="385"/>
      <c r="AS364" s="131"/>
      <c r="AT364" s="131"/>
      <c r="AU364" s="131"/>
      <c r="AV364" s="385"/>
      <c r="AW364" s="385"/>
      <c r="AX364" s="131"/>
      <c r="AY364" s="131"/>
      <c r="AZ364" s="131"/>
      <c r="BA364" s="385"/>
      <c r="BB364" s="385"/>
      <c r="BC364" s="131"/>
      <c r="BD364" s="131"/>
      <c r="BE364" s="131"/>
      <c r="BF364" s="385"/>
      <c r="BG364" s="385"/>
      <c r="BH364" s="131"/>
      <c r="BI364" s="131"/>
      <c r="BJ364" s="131"/>
      <c r="BK364" s="385"/>
      <c r="BL364" s="385"/>
      <c r="BM364" s="131"/>
      <c r="BN364" s="131"/>
      <c r="BO364" s="131"/>
      <c r="BP364" s="385"/>
      <c r="BQ364" s="385"/>
      <c r="BR364" s="131"/>
      <c r="BS364" s="131"/>
      <c r="BT364" s="131"/>
      <c r="BU364" s="385"/>
      <c r="BV364" s="385"/>
      <c r="BW364" s="131"/>
      <c r="BX364" s="131"/>
      <c r="BY364" s="131"/>
      <c r="BZ364" s="385"/>
      <c r="CA364" s="385"/>
      <c r="CB364" s="131"/>
      <c r="CC364" s="131"/>
      <c r="CD364" s="131"/>
      <c r="CE364" s="385"/>
      <c r="CF364" s="385"/>
      <c r="CG364" s="131"/>
      <c r="CH364" s="131"/>
      <c r="CI364" s="131"/>
      <c r="CJ364" s="385"/>
      <c r="CK364" s="385"/>
      <c r="CL364" s="131"/>
      <c r="CM364" s="131"/>
      <c r="CN364" s="131"/>
      <c r="CO364" s="385"/>
      <c r="CP364" s="385"/>
      <c r="CQ364" s="131"/>
      <c r="CR364" s="131"/>
      <c r="CS364" s="131"/>
      <c r="CT364" s="385"/>
      <c r="CU364" s="385"/>
      <c r="CV364" s="131"/>
      <c r="CW364" s="131"/>
      <c r="CX364" s="131"/>
      <c r="CY364" s="385"/>
      <c r="CZ364" s="385"/>
      <c r="DA364" s="131"/>
      <c r="DB364" s="131"/>
      <c r="DC364" s="131"/>
      <c r="DD364" s="385"/>
      <c r="DE364" s="385"/>
      <c r="DF364" s="131"/>
      <c r="DG364" s="131"/>
      <c r="DH364" s="131"/>
      <c r="DI364" s="385"/>
      <c r="DJ364" s="385"/>
      <c r="DK364" s="131"/>
      <c r="DL364" s="131"/>
      <c r="DM364" s="131"/>
      <c r="DN364" s="385"/>
      <c r="DO364" s="385"/>
      <c r="DP364" s="131"/>
      <c r="DQ364" s="131"/>
      <c r="DR364" s="131"/>
      <c r="DS364" s="385"/>
      <c r="DT364" s="385"/>
      <c r="DU364" s="131"/>
      <c r="DV364" s="131"/>
      <c r="DW364" s="131"/>
      <c r="DX364" s="385"/>
      <c r="DY364" s="385"/>
      <c r="DZ364" s="131"/>
      <c r="EA364" s="131"/>
      <c r="EB364" s="131"/>
      <c r="EC364" s="385"/>
      <c r="ED364" s="385"/>
      <c r="EE364" s="131"/>
      <c r="EF364" s="131"/>
      <c r="EG364" s="131"/>
      <c r="EH364" s="385"/>
      <c r="EI364" s="385"/>
      <c r="EJ364" s="131"/>
      <c r="EK364" s="131"/>
      <c r="EL364" s="131"/>
      <c r="EM364" s="385"/>
      <c r="EN364" s="385"/>
      <c r="EO364" s="131"/>
      <c r="EP364" s="131"/>
      <c r="EQ364" s="131"/>
      <c r="ER364" s="385"/>
      <c r="ES364" s="385"/>
      <c r="ET364" s="131"/>
      <c r="EU364" s="131"/>
      <c r="EV364" s="131"/>
      <c r="EW364" s="385"/>
      <c r="EX364" s="385"/>
      <c r="EY364" s="131"/>
      <c r="EZ364" s="131"/>
      <c r="FA364" s="131"/>
      <c r="FB364" s="385"/>
      <c r="FC364" s="385"/>
      <c r="FD364" s="131"/>
      <c r="FE364" s="131"/>
      <c r="FF364" s="131"/>
      <c r="FG364" s="385"/>
      <c r="FH364" s="385"/>
      <c r="FI364" s="131"/>
      <c r="FJ364" s="131"/>
      <c r="FK364" s="131"/>
      <c r="FL364" s="385"/>
      <c r="FM364" s="385"/>
      <c r="FN364" s="131"/>
      <c r="FO364" s="131"/>
      <c r="FP364" s="131"/>
      <c r="FQ364" s="385"/>
      <c r="FR364" s="385"/>
      <c r="FS364" s="131"/>
      <c r="FT364" s="131"/>
      <c r="FU364" s="131"/>
      <c r="FV364" s="385"/>
      <c r="FW364" s="385"/>
      <c r="FX364" s="131"/>
      <c r="FY364" s="131"/>
      <c r="FZ364" s="131"/>
      <c r="GA364" s="385"/>
      <c r="GB364" s="385"/>
      <c r="GC364" s="131"/>
      <c r="GD364" s="131"/>
      <c r="GE364" s="131"/>
      <c r="GF364" s="385"/>
      <c r="GG364" s="385"/>
      <c r="GH364" s="131"/>
      <c r="GI364" s="131"/>
      <c r="GJ364" s="131"/>
      <c r="GK364" s="385"/>
      <c r="GL364" s="385"/>
      <c r="GM364" s="131"/>
      <c r="GN364" s="131"/>
      <c r="GO364" s="131"/>
      <c r="GP364" s="385"/>
      <c r="GQ364" s="385"/>
      <c r="GR364" s="131"/>
      <c r="GS364" s="131"/>
      <c r="GT364" s="131"/>
      <c r="GU364" s="385"/>
      <c r="GV364" s="385"/>
      <c r="GW364" s="131"/>
      <c r="GX364" s="131"/>
      <c r="GY364" s="131"/>
      <c r="GZ364" s="385"/>
      <c r="HA364" s="385"/>
      <c r="HB364" s="131"/>
      <c r="HC364" s="131"/>
      <c r="HD364" s="131"/>
      <c r="HE364" s="385"/>
      <c r="HF364" s="385"/>
      <c r="HG364" s="131"/>
      <c r="HH364" s="131"/>
      <c r="HI364" s="131"/>
      <c r="HJ364" s="385"/>
      <c r="HK364" s="385"/>
      <c r="HL364" s="131"/>
      <c r="HM364" s="131"/>
      <c r="HN364" s="131"/>
      <c r="HO364" s="385"/>
      <c r="HP364" s="385"/>
      <c r="HQ364" s="131"/>
      <c r="HR364" s="131"/>
      <c r="HS364" s="131"/>
      <c r="HT364" s="385"/>
      <c r="HU364" s="385"/>
      <c r="HV364" s="131"/>
      <c r="HW364" s="131"/>
      <c r="HX364" s="131"/>
      <c r="HY364" s="385"/>
      <c r="HZ364" s="385"/>
      <c r="IA364" s="131"/>
      <c r="IB364" s="131"/>
      <c r="IC364" s="131"/>
      <c r="ID364" s="385"/>
      <c r="IE364" s="385"/>
      <c r="IF364" s="131"/>
      <c r="IG364" s="131"/>
      <c r="IH364" s="131"/>
      <c r="II364" s="385"/>
      <c r="IJ364" s="385"/>
      <c r="IK364" s="131"/>
      <c r="IL364" s="131"/>
      <c r="IM364" s="131"/>
      <c r="IN364" s="385"/>
      <c r="IO364" s="385"/>
      <c r="IP364" s="131"/>
      <c r="IQ364" s="131"/>
      <c r="IR364" s="131"/>
      <c r="IS364" s="385"/>
      <c r="IT364" s="385"/>
      <c r="IU364" s="131"/>
      <c r="IV364" s="131"/>
      <c r="IW364" s="131"/>
      <c r="IX364" s="385"/>
      <c r="IY364" s="386"/>
      <c r="IZ364" s="198"/>
      <c r="JA364" s="378"/>
      <c r="JB364" s="256"/>
      <c r="JC364" s="256"/>
    </row>
    <row r="365" spans="1:263" s="3" customFormat="1" x14ac:dyDescent="0.35">
      <c r="A365" s="198"/>
      <c r="B365" s="359"/>
      <c r="C365" s="126" t="s">
        <v>553</v>
      </c>
      <c r="D365" s="102" t="s">
        <v>554</v>
      </c>
      <c r="E365" s="102"/>
      <c r="F365" s="285"/>
      <c r="G365" s="110"/>
      <c r="H365" s="325"/>
      <c r="I365" s="202"/>
      <c r="J365" s="324"/>
      <c r="K365" s="131"/>
      <c r="L365" s="429"/>
      <c r="M365" s="385"/>
      <c r="N365" s="385"/>
      <c r="O365" s="131"/>
      <c r="P365" s="131"/>
      <c r="Q365" s="429"/>
      <c r="R365" s="385"/>
      <c r="S365" s="385"/>
      <c r="T365" s="131"/>
      <c r="U365" s="131"/>
      <c r="V365" s="429"/>
      <c r="W365" s="385"/>
      <c r="X365" s="385"/>
      <c r="Y365" s="131"/>
      <c r="Z365" s="131"/>
      <c r="AA365" s="429"/>
      <c r="AB365" s="385"/>
      <c r="AC365" s="385"/>
      <c r="AD365" s="131"/>
      <c r="AE365" s="131"/>
      <c r="AF365" s="429"/>
      <c r="AG365" s="385"/>
      <c r="AH365" s="385"/>
      <c r="AI365" s="131"/>
      <c r="AJ365" s="131"/>
      <c r="AK365" s="429"/>
      <c r="AL365" s="385"/>
      <c r="AM365" s="385"/>
      <c r="AN365" s="131"/>
      <c r="AO365" s="131"/>
      <c r="AP365" s="429"/>
      <c r="AQ365" s="385"/>
      <c r="AR365" s="385"/>
      <c r="AS365" s="131"/>
      <c r="AT365" s="131"/>
      <c r="AU365" s="429"/>
      <c r="AV365" s="385"/>
      <c r="AW365" s="385"/>
      <c r="AX365" s="131"/>
      <c r="AY365" s="131"/>
      <c r="AZ365" s="429"/>
      <c r="BA365" s="385"/>
      <c r="BB365" s="385"/>
      <c r="BC365" s="131"/>
      <c r="BD365" s="131"/>
      <c r="BE365" s="429"/>
      <c r="BF365" s="385"/>
      <c r="BG365" s="385"/>
      <c r="BH365" s="131"/>
      <c r="BI365" s="131"/>
      <c r="BJ365" s="429"/>
      <c r="BK365" s="385"/>
      <c r="BL365" s="385"/>
      <c r="BM365" s="131"/>
      <c r="BN365" s="131"/>
      <c r="BO365" s="429"/>
      <c r="BP365" s="385"/>
      <c r="BQ365" s="385"/>
      <c r="BR365" s="131"/>
      <c r="BS365" s="131"/>
      <c r="BT365" s="429"/>
      <c r="BU365" s="385"/>
      <c r="BV365" s="385"/>
      <c r="BW365" s="131"/>
      <c r="BX365" s="131"/>
      <c r="BY365" s="429"/>
      <c r="BZ365" s="385"/>
      <c r="CA365" s="385"/>
      <c r="CB365" s="131"/>
      <c r="CC365" s="131"/>
      <c r="CD365" s="429"/>
      <c r="CE365" s="385"/>
      <c r="CF365" s="385"/>
      <c r="CG365" s="131"/>
      <c r="CH365" s="131"/>
      <c r="CI365" s="429"/>
      <c r="CJ365" s="385"/>
      <c r="CK365" s="385"/>
      <c r="CL365" s="131"/>
      <c r="CM365" s="131"/>
      <c r="CN365" s="429"/>
      <c r="CO365" s="385"/>
      <c r="CP365" s="385"/>
      <c r="CQ365" s="131"/>
      <c r="CR365" s="131"/>
      <c r="CS365" s="429"/>
      <c r="CT365" s="385"/>
      <c r="CU365" s="385"/>
      <c r="CV365" s="131"/>
      <c r="CW365" s="131"/>
      <c r="CX365" s="429"/>
      <c r="CY365" s="385"/>
      <c r="CZ365" s="385"/>
      <c r="DA365" s="131"/>
      <c r="DB365" s="131"/>
      <c r="DC365" s="429"/>
      <c r="DD365" s="385"/>
      <c r="DE365" s="385"/>
      <c r="DF365" s="131"/>
      <c r="DG365" s="131"/>
      <c r="DH365" s="429"/>
      <c r="DI365" s="385"/>
      <c r="DJ365" s="385"/>
      <c r="DK365" s="131"/>
      <c r="DL365" s="131"/>
      <c r="DM365" s="429"/>
      <c r="DN365" s="385"/>
      <c r="DO365" s="385"/>
      <c r="DP365" s="131"/>
      <c r="DQ365" s="131"/>
      <c r="DR365" s="429"/>
      <c r="DS365" s="385"/>
      <c r="DT365" s="385"/>
      <c r="DU365" s="131"/>
      <c r="DV365" s="131"/>
      <c r="DW365" s="429"/>
      <c r="DX365" s="385"/>
      <c r="DY365" s="385"/>
      <c r="DZ365" s="131"/>
      <c r="EA365" s="131"/>
      <c r="EB365" s="429"/>
      <c r="EC365" s="385"/>
      <c r="ED365" s="385"/>
      <c r="EE365" s="131"/>
      <c r="EF365" s="131"/>
      <c r="EG365" s="429"/>
      <c r="EH365" s="385"/>
      <c r="EI365" s="385"/>
      <c r="EJ365" s="131"/>
      <c r="EK365" s="131"/>
      <c r="EL365" s="429"/>
      <c r="EM365" s="385"/>
      <c r="EN365" s="385"/>
      <c r="EO365" s="131"/>
      <c r="EP365" s="131"/>
      <c r="EQ365" s="429"/>
      <c r="ER365" s="385"/>
      <c r="ES365" s="385"/>
      <c r="ET365" s="131"/>
      <c r="EU365" s="131"/>
      <c r="EV365" s="429"/>
      <c r="EW365" s="385"/>
      <c r="EX365" s="385"/>
      <c r="EY365" s="131"/>
      <c r="EZ365" s="131"/>
      <c r="FA365" s="429"/>
      <c r="FB365" s="385"/>
      <c r="FC365" s="385"/>
      <c r="FD365" s="131"/>
      <c r="FE365" s="131"/>
      <c r="FF365" s="429"/>
      <c r="FG365" s="385"/>
      <c r="FH365" s="385"/>
      <c r="FI365" s="131"/>
      <c r="FJ365" s="131"/>
      <c r="FK365" s="429"/>
      <c r="FL365" s="385"/>
      <c r="FM365" s="385"/>
      <c r="FN365" s="131"/>
      <c r="FO365" s="131"/>
      <c r="FP365" s="429"/>
      <c r="FQ365" s="385"/>
      <c r="FR365" s="385"/>
      <c r="FS365" s="131"/>
      <c r="FT365" s="131"/>
      <c r="FU365" s="429"/>
      <c r="FV365" s="385"/>
      <c r="FW365" s="385"/>
      <c r="FX365" s="131"/>
      <c r="FY365" s="131"/>
      <c r="FZ365" s="429"/>
      <c r="GA365" s="385"/>
      <c r="GB365" s="385"/>
      <c r="GC365" s="131"/>
      <c r="GD365" s="131"/>
      <c r="GE365" s="429"/>
      <c r="GF365" s="385"/>
      <c r="GG365" s="385"/>
      <c r="GH365" s="131"/>
      <c r="GI365" s="131"/>
      <c r="GJ365" s="429"/>
      <c r="GK365" s="385"/>
      <c r="GL365" s="385"/>
      <c r="GM365" s="131"/>
      <c r="GN365" s="131"/>
      <c r="GO365" s="429"/>
      <c r="GP365" s="385"/>
      <c r="GQ365" s="385"/>
      <c r="GR365" s="131"/>
      <c r="GS365" s="131"/>
      <c r="GT365" s="429"/>
      <c r="GU365" s="385"/>
      <c r="GV365" s="385"/>
      <c r="GW365" s="131"/>
      <c r="GX365" s="131"/>
      <c r="GY365" s="429"/>
      <c r="GZ365" s="385"/>
      <c r="HA365" s="385"/>
      <c r="HB365" s="131"/>
      <c r="HC365" s="131"/>
      <c r="HD365" s="429"/>
      <c r="HE365" s="385"/>
      <c r="HF365" s="385"/>
      <c r="HG365" s="131"/>
      <c r="HH365" s="131"/>
      <c r="HI365" s="429"/>
      <c r="HJ365" s="385"/>
      <c r="HK365" s="385"/>
      <c r="HL365" s="131"/>
      <c r="HM365" s="131"/>
      <c r="HN365" s="429"/>
      <c r="HO365" s="385"/>
      <c r="HP365" s="385"/>
      <c r="HQ365" s="131"/>
      <c r="HR365" s="131"/>
      <c r="HS365" s="429"/>
      <c r="HT365" s="385"/>
      <c r="HU365" s="385"/>
      <c r="HV365" s="131"/>
      <c r="HW365" s="131"/>
      <c r="HX365" s="429"/>
      <c r="HY365" s="385"/>
      <c r="HZ365" s="385"/>
      <c r="IA365" s="131"/>
      <c r="IB365" s="131"/>
      <c r="IC365" s="429"/>
      <c r="ID365" s="385"/>
      <c r="IE365" s="385"/>
      <c r="IF365" s="131"/>
      <c r="IG365" s="131"/>
      <c r="IH365" s="429"/>
      <c r="II365" s="385"/>
      <c r="IJ365" s="385"/>
      <c r="IK365" s="131"/>
      <c r="IL365" s="131"/>
      <c r="IM365" s="429"/>
      <c r="IN365" s="385"/>
      <c r="IO365" s="385"/>
      <c r="IP365" s="131"/>
      <c r="IQ365" s="131"/>
      <c r="IR365" s="429"/>
      <c r="IS365" s="385"/>
      <c r="IT365" s="385"/>
      <c r="IU365" s="131"/>
      <c r="IV365" s="131"/>
      <c r="IW365" s="429"/>
      <c r="IX365" s="385"/>
      <c r="IY365" s="386"/>
      <c r="IZ365" s="198"/>
      <c r="JA365" s="378"/>
      <c r="JB365" s="256"/>
      <c r="JC365" s="256"/>
    </row>
    <row r="366" spans="1:263" s="3" customFormat="1" x14ac:dyDescent="0.35">
      <c r="A366" s="198"/>
      <c r="B366" s="359"/>
      <c r="C366" s="239"/>
      <c r="D366" s="104"/>
      <c r="E366" s="102"/>
      <c r="F366" s="384"/>
      <c r="G366" s="131"/>
      <c r="H366" s="325"/>
      <c r="I366" s="202"/>
      <c r="J366" s="324"/>
      <c r="K366" s="131"/>
      <c r="L366" s="131"/>
      <c r="M366" s="385"/>
      <c r="N366" s="385"/>
      <c r="O366" s="131"/>
      <c r="P366" s="131"/>
      <c r="Q366" s="131"/>
      <c r="R366" s="385"/>
      <c r="S366" s="385"/>
      <c r="T366" s="131"/>
      <c r="U366" s="131"/>
      <c r="V366" s="131"/>
      <c r="W366" s="385"/>
      <c r="X366" s="385"/>
      <c r="Y366" s="131"/>
      <c r="Z366" s="131"/>
      <c r="AA366" s="131"/>
      <c r="AB366" s="385"/>
      <c r="AC366" s="385"/>
      <c r="AD366" s="131"/>
      <c r="AE366" s="131"/>
      <c r="AF366" s="131"/>
      <c r="AG366" s="385"/>
      <c r="AH366" s="385"/>
      <c r="AI366" s="131"/>
      <c r="AJ366" s="131"/>
      <c r="AK366" s="131"/>
      <c r="AL366" s="385"/>
      <c r="AM366" s="385"/>
      <c r="AN366" s="131"/>
      <c r="AO366" s="131"/>
      <c r="AP366" s="131"/>
      <c r="AQ366" s="385"/>
      <c r="AR366" s="385"/>
      <c r="AS366" s="131"/>
      <c r="AT366" s="131"/>
      <c r="AU366" s="131"/>
      <c r="AV366" s="385"/>
      <c r="AW366" s="385"/>
      <c r="AX366" s="131"/>
      <c r="AY366" s="131"/>
      <c r="AZ366" s="131"/>
      <c r="BA366" s="385"/>
      <c r="BB366" s="385"/>
      <c r="BC366" s="131"/>
      <c r="BD366" s="131"/>
      <c r="BE366" s="131"/>
      <c r="BF366" s="385"/>
      <c r="BG366" s="385"/>
      <c r="BH366" s="131"/>
      <c r="BI366" s="131"/>
      <c r="BJ366" s="131"/>
      <c r="BK366" s="385"/>
      <c r="BL366" s="385"/>
      <c r="BM366" s="131"/>
      <c r="BN366" s="131"/>
      <c r="BO366" s="131"/>
      <c r="BP366" s="385"/>
      <c r="BQ366" s="385"/>
      <c r="BR366" s="131"/>
      <c r="BS366" s="131"/>
      <c r="BT366" s="131"/>
      <c r="BU366" s="385"/>
      <c r="BV366" s="385"/>
      <c r="BW366" s="131"/>
      <c r="BX366" s="131"/>
      <c r="BY366" s="131"/>
      <c r="BZ366" s="385"/>
      <c r="CA366" s="385"/>
      <c r="CB366" s="131"/>
      <c r="CC366" s="131"/>
      <c r="CD366" s="131"/>
      <c r="CE366" s="385"/>
      <c r="CF366" s="385"/>
      <c r="CG366" s="131"/>
      <c r="CH366" s="131"/>
      <c r="CI366" s="131"/>
      <c r="CJ366" s="385"/>
      <c r="CK366" s="385"/>
      <c r="CL366" s="131"/>
      <c r="CM366" s="131"/>
      <c r="CN366" s="131"/>
      <c r="CO366" s="385"/>
      <c r="CP366" s="385"/>
      <c r="CQ366" s="131"/>
      <c r="CR366" s="131"/>
      <c r="CS366" s="131"/>
      <c r="CT366" s="385"/>
      <c r="CU366" s="385"/>
      <c r="CV366" s="131"/>
      <c r="CW366" s="131"/>
      <c r="CX366" s="131"/>
      <c r="CY366" s="385"/>
      <c r="CZ366" s="385"/>
      <c r="DA366" s="131"/>
      <c r="DB366" s="131"/>
      <c r="DC366" s="131"/>
      <c r="DD366" s="385"/>
      <c r="DE366" s="385"/>
      <c r="DF366" s="131"/>
      <c r="DG366" s="131"/>
      <c r="DH366" s="131"/>
      <c r="DI366" s="385"/>
      <c r="DJ366" s="385"/>
      <c r="DK366" s="131"/>
      <c r="DL366" s="131"/>
      <c r="DM366" s="131"/>
      <c r="DN366" s="385"/>
      <c r="DO366" s="385"/>
      <c r="DP366" s="131"/>
      <c r="DQ366" s="131"/>
      <c r="DR366" s="131"/>
      <c r="DS366" s="385"/>
      <c r="DT366" s="385"/>
      <c r="DU366" s="131"/>
      <c r="DV366" s="131"/>
      <c r="DW366" s="131"/>
      <c r="DX366" s="385"/>
      <c r="DY366" s="385"/>
      <c r="DZ366" s="131"/>
      <c r="EA366" s="131"/>
      <c r="EB366" s="131"/>
      <c r="EC366" s="385"/>
      <c r="ED366" s="385"/>
      <c r="EE366" s="131"/>
      <c r="EF366" s="131"/>
      <c r="EG366" s="131"/>
      <c r="EH366" s="385"/>
      <c r="EI366" s="385"/>
      <c r="EJ366" s="131"/>
      <c r="EK366" s="131"/>
      <c r="EL366" s="131"/>
      <c r="EM366" s="385"/>
      <c r="EN366" s="385"/>
      <c r="EO366" s="131"/>
      <c r="EP366" s="131"/>
      <c r="EQ366" s="131"/>
      <c r="ER366" s="385"/>
      <c r="ES366" s="385"/>
      <c r="ET366" s="131"/>
      <c r="EU366" s="131"/>
      <c r="EV366" s="131"/>
      <c r="EW366" s="385"/>
      <c r="EX366" s="385"/>
      <c r="EY366" s="131"/>
      <c r="EZ366" s="131"/>
      <c r="FA366" s="131"/>
      <c r="FB366" s="385"/>
      <c r="FC366" s="385"/>
      <c r="FD366" s="131"/>
      <c r="FE366" s="131"/>
      <c r="FF366" s="131"/>
      <c r="FG366" s="385"/>
      <c r="FH366" s="385"/>
      <c r="FI366" s="131"/>
      <c r="FJ366" s="131"/>
      <c r="FK366" s="131"/>
      <c r="FL366" s="385"/>
      <c r="FM366" s="385"/>
      <c r="FN366" s="131"/>
      <c r="FO366" s="131"/>
      <c r="FP366" s="131"/>
      <c r="FQ366" s="385"/>
      <c r="FR366" s="385"/>
      <c r="FS366" s="131"/>
      <c r="FT366" s="131"/>
      <c r="FU366" s="131"/>
      <c r="FV366" s="385"/>
      <c r="FW366" s="385"/>
      <c r="FX366" s="131"/>
      <c r="FY366" s="131"/>
      <c r="FZ366" s="131"/>
      <c r="GA366" s="385"/>
      <c r="GB366" s="385"/>
      <c r="GC366" s="131"/>
      <c r="GD366" s="131"/>
      <c r="GE366" s="131"/>
      <c r="GF366" s="385"/>
      <c r="GG366" s="385"/>
      <c r="GH366" s="131"/>
      <c r="GI366" s="131"/>
      <c r="GJ366" s="131"/>
      <c r="GK366" s="385"/>
      <c r="GL366" s="385"/>
      <c r="GM366" s="131"/>
      <c r="GN366" s="131"/>
      <c r="GO366" s="131"/>
      <c r="GP366" s="385"/>
      <c r="GQ366" s="385"/>
      <c r="GR366" s="131"/>
      <c r="GS366" s="131"/>
      <c r="GT366" s="131"/>
      <c r="GU366" s="385"/>
      <c r="GV366" s="385"/>
      <c r="GW366" s="131"/>
      <c r="GX366" s="131"/>
      <c r="GY366" s="131"/>
      <c r="GZ366" s="385"/>
      <c r="HA366" s="385"/>
      <c r="HB366" s="131"/>
      <c r="HC366" s="131"/>
      <c r="HD366" s="131"/>
      <c r="HE366" s="385"/>
      <c r="HF366" s="385"/>
      <c r="HG366" s="131"/>
      <c r="HH366" s="131"/>
      <c r="HI366" s="131"/>
      <c r="HJ366" s="385"/>
      <c r="HK366" s="385"/>
      <c r="HL366" s="131"/>
      <c r="HM366" s="131"/>
      <c r="HN366" s="131"/>
      <c r="HO366" s="385"/>
      <c r="HP366" s="385"/>
      <c r="HQ366" s="131"/>
      <c r="HR366" s="131"/>
      <c r="HS366" s="131"/>
      <c r="HT366" s="385"/>
      <c r="HU366" s="385"/>
      <c r="HV366" s="131"/>
      <c r="HW366" s="131"/>
      <c r="HX366" s="131"/>
      <c r="HY366" s="385"/>
      <c r="HZ366" s="385"/>
      <c r="IA366" s="131"/>
      <c r="IB366" s="131"/>
      <c r="IC366" s="131"/>
      <c r="ID366" s="385"/>
      <c r="IE366" s="385"/>
      <c r="IF366" s="131"/>
      <c r="IG366" s="131"/>
      <c r="IH366" s="131"/>
      <c r="II366" s="385"/>
      <c r="IJ366" s="385"/>
      <c r="IK366" s="131"/>
      <c r="IL366" s="131"/>
      <c r="IM366" s="131"/>
      <c r="IN366" s="385"/>
      <c r="IO366" s="385"/>
      <c r="IP366" s="131"/>
      <c r="IQ366" s="131"/>
      <c r="IR366" s="131"/>
      <c r="IS366" s="385"/>
      <c r="IT366" s="385"/>
      <c r="IU366" s="131"/>
      <c r="IV366" s="131"/>
      <c r="IW366" s="131"/>
      <c r="IX366" s="385"/>
      <c r="IY366" s="386"/>
      <c r="IZ366" s="198"/>
      <c r="JA366" s="378"/>
      <c r="JB366" s="256"/>
      <c r="JC366" s="256"/>
    </row>
    <row r="367" spans="1:263" s="3" customFormat="1" x14ac:dyDescent="0.35">
      <c r="A367" s="198"/>
      <c r="B367" s="359"/>
      <c r="C367" s="126" t="s">
        <v>555</v>
      </c>
      <c r="D367" s="104" t="s">
        <v>556</v>
      </c>
      <c r="E367" s="102"/>
      <c r="F367" s="285" t="str">
        <f>IFERROR(INDEX('Helper 1'!$I$2:$I$19,MATCH('Schedule 1'!$G$20,'Helper 1'!$H$2:$H$19,0)),"")</f>
        <v/>
      </c>
      <c r="G367" s="131">
        <f>SUM(L367:IX367)</f>
        <v>0</v>
      </c>
      <c r="H367" s="325"/>
      <c r="I367" s="202"/>
      <c r="J367" s="324"/>
      <c r="K367" s="131"/>
      <c r="L367" s="130"/>
      <c r="M367" s="385"/>
      <c r="N367" s="385"/>
      <c r="O367" s="131"/>
      <c r="P367" s="131"/>
      <c r="Q367" s="130"/>
      <c r="R367" s="385"/>
      <c r="S367" s="385"/>
      <c r="T367" s="131"/>
      <c r="U367" s="131"/>
      <c r="V367" s="130"/>
      <c r="W367" s="385"/>
      <c r="X367" s="385"/>
      <c r="Y367" s="131"/>
      <c r="Z367" s="131"/>
      <c r="AA367" s="130"/>
      <c r="AB367" s="385"/>
      <c r="AC367" s="385"/>
      <c r="AD367" s="131"/>
      <c r="AE367" s="131"/>
      <c r="AF367" s="130"/>
      <c r="AG367" s="385"/>
      <c r="AH367" s="385"/>
      <c r="AI367" s="131"/>
      <c r="AJ367" s="131"/>
      <c r="AK367" s="130"/>
      <c r="AL367" s="385"/>
      <c r="AM367" s="385"/>
      <c r="AN367" s="131"/>
      <c r="AO367" s="131"/>
      <c r="AP367" s="130"/>
      <c r="AQ367" s="385"/>
      <c r="AR367" s="385"/>
      <c r="AS367" s="131"/>
      <c r="AT367" s="131"/>
      <c r="AU367" s="130"/>
      <c r="AV367" s="385"/>
      <c r="AW367" s="385"/>
      <c r="AX367" s="131"/>
      <c r="AY367" s="131"/>
      <c r="AZ367" s="130"/>
      <c r="BA367" s="385"/>
      <c r="BB367" s="385"/>
      <c r="BC367" s="131"/>
      <c r="BD367" s="131"/>
      <c r="BE367" s="130"/>
      <c r="BF367" s="385"/>
      <c r="BG367" s="385"/>
      <c r="BH367" s="131"/>
      <c r="BI367" s="131"/>
      <c r="BJ367" s="130"/>
      <c r="BK367" s="385"/>
      <c r="BL367" s="385"/>
      <c r="BM367" s="131"/>
      <c r="BN367" s="131"/>
      <c r="BO367" s="130"/>
      <c r="BP367" s="385"/>
      <c r="BQ367" s="385"/>
      <c r="BR367" s="131"/>
      <c r="BS367" s="131"/>
      <c r="BT367" s="130"/>
      <c r="BU367" s="385"/>
      <c r="BV367" s="385"/>
      <c r="BW367" s="131"/>
      <c r="BX367" s="131"/>
      <c r="BY367" s="130"/>
      <c r="BZ367" s="385"/>
      <c r="CA367" s="385"/>
      <c r="CB367" s="131"/>
      <c r="CC367" s="131"/>
      <c r="CD367" s="130"/>
      <c r="CE367" s="385"/>
      <c r="CF367" s="385"/>
      <c r="CG367" s="131"/>
      <c r="CH367" s="131"/>
      <c r="CI367" s="130"/>
      <c r="CJ367" s="385"/>
      <c r="CK367" s="385"/>
      <c r="CL367" s="131"/>
      <c r="CM367" s="131"/>
      <c r="CN367" s="130"/>
      <c r="CO367" s="385"/>
      <c r="CP367" s="385"/>
      <c r="CQ367" s="131"/>
      <c r="CR367" s="131"/>
      <c r="CS367" s="130"/>
      <c r="CT367" s="385"/>
      <c r="CU367" s="385"/>
      <c r="CV367" s="131"/>
      <c r="CW367" s="131"/>
      <c r="CX367" s="130"/>
      <c r="CY367" s="385"/>
      <c r="CZ367" s="385"/>
      <c r="DA367" s="131"/>
      <c r="DB367" s="131"/>
      <c r="DC367" s="130"/>
      <c r="DD367" s="385"/>
      <c r="DE367" s="385"/>
      <c r="DF367" s="131"/>
      <c r="DG367" s="131"/>
      <c r="DH367" s="130"/>
      <c r="DI367" s="385"/>
      <c r="DJ367" s="385"/>
      <c r="DK367" s="131"/>
      <c r="DL367" s="131"/>
      <c r="DM367" s="130"/>
      <c r="DN367" s="385"/>
      <c r="DO367" s="385"/>
      <c r="DP367" s="131"/>
      <c r="DQ367" s="131"/>
      <c r="DR367" s="130"/>
      <c r="DS367" s="385"/>
      <c r="DT367" s="385"/>
      <c r="DU367" s="131"/>
      <c r="DV367" s="131"/>
      <c r="DW367" s="130"/>
      <c r="DX367" s="385"/>
      <c r="DY367" s="385"/>
      <c r="DZ367" s="131"/>
      <c r="EA367" s="131"/>
      <c r="EB367" s="130"/>
      <c r="EC367" s="385"/>
      <c r="ED367" s="385"/>
      <c r="EE367" s="131"/>
      <c r="EF367" s="131"/>
      <c r="EG367" s="130"/>
      <c r="EH367" s="385"/>
      <c r="EI367" s="385"/>
      <c r="EJ367" s="131"/>
      <c r="EK367" s="131"/>
      <c r="EL367" s="130"/>
      <c r="EM367" s="385"/>
      <c r="EN367" s="385"/>
      <c r="EO367" s="131"/>
      <c r="EP367" s="131"/>
      <c r="EQ367" s="130"/>
      <c r="ER367" s="385"/>
      <c r="ES367" s="385"/>
      <c r="ET367" s="131"/>
      <c r="EU367" s="131"/>
      <c r="EV367" s="130"/>
      <c r="EW367" s="385"/>
      <c r="EX367" s="385"/>
      <c r="EY367" s="131"/>
      <c r="EZ367" s="131"/>
      <c r="FA367" s="130"/>
      <c r="FB367" s="385"/>
      <c r="FC367" s="385"/>
      <c r="FD367" s="131"/>
      <c r="FE367" s="131"/>
      <c r="FF367" s="130"/>
      <c r="FG367" s="385"/>
      <c r="FH367" s="385"/>
      <c r="FI367" s="131"/>
      <c r="FJ367" s="131"/>
      <c r="FK367" s="130"/>
      <c r="FL367" s="385"/>
      <c r="FM367" s="385"/>
      <c r="FN367" s="131"/>
      <c r="FO367" s="131"/>
      <c r="FP367" s="130"/>
      <c r="FQ367" s="385"/>
      <c r="FR367" s="385"/>
      <c r="FS367" s="131"/>
      <c r="FT367" s="131"/>
      <c r="FU367" s="130"/>
      <c r="FV367" s="385"/>
      <c r="FW367" s="385"/>
      <c r="FX367" s="131"/>
      <c r="FY367" s="131"/>
      <c r="FZ367" s="130"/>
      <c r="GA367" s="385"/>
      <c r="GB367" s="385"/>
      <c r="GC367" s="131"/>
      <c r="GD367" s="131"/>
      <c r="GE367" s="130"/>
      <c r="GF367" s="385"/>
      <c r="GG367" s="385"/>
      <c r="GH367" s="131"/>
      <c r="GI367" s="131"/>
      <c r="GJ367" s="130"/>
      <c r="GK367" s="385"/>
      <c r="GL367" s="385"/>
      <c r="GM367" s="131"/>
      <c r="GN367" s="131"/>
      <c r="GO367" s="130"/>
      <c r="GP367" s="385"/>
      <c r="GQ367" s="385"/>
      <c r="GR367" s="131"/>
      <c r="GS367" s="131"/>
      <c r="GT367" s="130"/>
      <c r="GU367" s="385"/>
      <c r="GV367" s="385"/>
      <c r="GW367" s="131"/>
      <c r="GX367" s="131"/>
      <c r="GY367" s="130"/>
      <c r="GZ367" s="385"/>
      <c r="HA367" s="385"/>
      <c r="HB367" s="131"/>
      <c r="HC367" s="131"/>
      <c r="HD367" s="130"/>
      <c r="HE367" s="385"/>
      <c r="HF367" s="385"/>
      <c r="HG367" s="131"/>
      <c r="HH367" s="131"/>
      <c r="HI367" s="130"/>
      <c r="HJ367" s="385"/>
      <c r="HK367" s="385"/>
      <c r="HL367" s="131"/>
      <c r="HM367" s="131"/>
      <c r="HN367" s="130"/>
      <c r="HO367" s="385"/>
      <c r="HP367" s="385"/>
      <c r="HQ367" s="131"/>
      <c r="HR367" s="131"/>
      <c r="HS367" s="130"/>
      <c r="HT367" s="385"/>
      <c r="HU367" s="385"/>
      <c r="HV367" s="131"/>
      <c r="HW367" s="131"/>
      <c r="HX367" s="130"/>
      <c r="HY367" s="385"/>
      <c r="HZ367" s="385"/>
      <c r="IA367" s="131"/>
      <c r="IB367" s="131"/>
      <c r="IC367" s="130"/>
      <c r="ID367" s="385"/>
      <c r="IE367" s="385"/>
      <c r="IF367" s="131"/>
      <c r="IG367" s="131"/>
      <c r="IH367" s="130"/>
      <c r="II367" s="385"/>
      <c r="IJ367" s="385"/>
      <c r="IK367" s="131"/>
      <c r="IL367" s="131"/>
      <c r="IM367" s="130"/>
      <c r="IN367" s="385"/>
      <c r="IO367" s="385"/>
      <c r="IP367" s="131"/>
      <c r="IQ367" s="131"/>
      <c r="IR367" s="130"/>
      <c r="IS367" s="385"/>
      <c r="IT367" s="385"/>
      <c r="IU367" s="131"/>
      <c r="IV367" s="131"/>
      <c r="IW367" s="130"/>
      <c r="IX367" s="385"/>
      <c r="IY367" s="386"/>
      <c r="IZ367" s="198"/>
      <c r="JA367" s="378"/>
      <c r="JB367" s="256"/>
      <c r="JC367" s="256"/>
    </row>
    <row r="368" spans="1:263" s="3" customFormat="1" x14ac:dyDescent="0.35">
      <c r="A368" s="198"/>
      <c r="B368" s="359"/>
      <c r="C368" s="239"/>
      <c r="D368" s="102" t="s">
        <v>361</v>
      </c>
      <c r="E368" s="102"/>
      <c r="F368" s="384"/>
      <c r="G368" s="131"/>
      <c r="H368" s="325"/>
      <c r="I368" s="202"/>
      <c r="J368" s="324"/>
      <c r="K368" s="131"/>
      <c r="L368" s="131"/>
      <c r="M368" s="385"/>
      <c r="N368" s="385"/>
      <c r="O368" s="131"/>
      <c r="P368" s="131"/>
      <c r="Q368" s="131"/>
      <c r="R368" s="385"/>
      <c r="S368" s="385"/>
      <c r="T368" s="131"/>
      <c r="U368" s="131"/>
      <c r="V368" s="131"/>
      <c r="W368" s="385"/>
      <c r="X368" s="385"/>
      <c r="Y368" s="131"/>
      <c r="Z368" s="131"/>
      <c r="AA368" s="131"/>
      <c r="AB368" s="385"/>
      <c r="AC368" s="385"/>
      <c r="AD368" s="131"/>
      <c r="AE368" s="131"/>
      <c r="AF368" s="131"/>
      <c r="AG368" s="385"/>
      <c r="AH368" s="385"/>
      <c r="AI368" s="131"/>
      <c r="AJ368" s="131"/>
      <c r="AK368" s="131"/>
      <c r="AL368" s="385"/>
      <c r="AM368" s="385"/>
      <c r="AN368" s="131"/>
      <c r="AO368" s="131"/>
      <c r="AP368" s="131"/>
      <c r="AQ368" s="385"/>
      <c r="AR368" s="385"/>
      <c r="AS368" s="131"/>
      <c r="AT368" s="131"/>
      <c r="AU368" s="131"/>
      <c r="AV368" s="385"/>
      <c r="AW368" s="385"/>
      <c r="AX368" s="131"/>
      <c r="AY368" s="131"/>
      <c r="AZ368" s="131"/>
      <c r="BA368" s="385"/>
      <c r="BB368" s="385"/>
      <c r="BC368" s="131"/>
      <c r="BD368" s="131"/>
      <c r="BE368" s="131"/>
      <c r="BF368" s="385"/>
      <c r="BG368" s="385"/>
      <c r="BH368" s="131"/>
      <c r="BI368" s="131"/>
      <c r="BJ368" s="131"/>
      <c r="BK368" s="385"/>
      <c r="BL368" s="385"/>
      <c r="BM368" s="131"/>
      <c r="BN368" s="131"/>
      <c r="BO368" s="131"/>
      <c r="BP368" s="385"/>
      <c r="BQ368" s="385"/>
      <c r="BR368" s="131"/>
      <c r="BS368" s="131"/>
      <c r="BT368" s="131"/>
      <c r="BU368" s="385"/>
      <c r="BV368" s="385"/>
      <c r="BW368" s="131"/>
      <c r="BX368" s="131"/>
      <c r="BY368" s="131"/>
      <c r="BZ368" s="385"/>
      <c r="CA368" s="385"/>
      <c r="CB368" s="131"/>
      <c r="CC368" s="131"/>
      <c r="CD368" s="131"/>
      <c r="CE368" s="385"/>
      <c r="CF368" s="385"/>
      <c r="CG368" s="131"/>
      <c r="CH368" s="131"/>
      <c r="CI368" s="131"/>
      <c r="CJ368" s="385"/>
      <c r="CK368" s="385"/>
      <c r="CL368" s="131"/>
      <c r="CM368" s="131"/>
      <c r="CN368" s="131"/>
      <c r="CO368" s="385"/>
      <c r="CP368" s="385"/>
      <c r="CQ368" s="131"/>
      <c r="CR368" s="131"/>
      <c r="CS368" s="131"/>
      <c r="CT368" s="385"/>
      <c r="CU368" s="385"/>
      <c r="CV368" s="131"/>
      <c r="CW368" s="131"/>
      <c r="CX368" s="131"/>
      <c r="CY368" s="385"/>
      <c r="CZ368" s="385"/>
      <c r="DA368" s="131"/>
      <c r="DB368" s="131"/>
      <c r="DC368" s="131"/>
      <c r="DD368" s="385"/>
      <c r="DE368" s="385"/>
      <c r="DF368" s="131"/>
      <c r="DG368" s="131"/>
      <c r="DH368" s="131"/>
      <c r="DI368" s="385"/>
      <c r="DJ368" s="385"/>
      <c r="DK368" s="131"/>
      <c r="DL368" s="131"/>
      <c r="DM368" s="131"/>
      <c r="DN368" s="385"/>
      <c r="DO368" s="385"/>
      <c r="DP368" s="131"/>
      <c r="DQ368" s="131"/>
      <c r="DR368" s="131"/>
      <c r="DS368" s="385"/>
      <c r="DT368" s="385"/>
      <c r="DU368" s="131"/>
      <c r="DV368" s="131"/>
      <c r="DW368" s="131"/>
      <c r="DX368" s="385"/>
      <c r="DY368" s="385"/>
      <c r="DZ368" s="131"/>
      <c r="EA368" s="131"/>
      <c r="EB368" s="131"/>
      <c r="EC368" s="385"/>
      <c r="ED368" s="385"/>
      <c r="EE368" s="131"/>
      <c r="EF368" s="131"/>
      <c r="EG368" s="131"/>
      <c r="EH368" s="385"/>
      <c r="EI368" s="385"/>
      <c r="EJ368" s="131"/>
      <c r="EK368" s="131"/>
      <c r="EL368" s="131"/>
      <c r="EM368" s="385"/>
      <c r="EN368" s="385"/>
      <c r="EO368" s="131"/>
      <c r="EP368" s="131"/>
      <c r="EQ368" s="131"/>
      <c r="ER368" s="385"/>
      <c r="ES368" s="385"/>
      <c r="ET368" s="131"/>
      <c r="EU368" s="131"/>
      <c r="EV368" s="131"/>
      <c r="EW368" s="385"/>
      <c r="EX368" s="385"/>
      <c r="EY368" s="131"/>
      <c r="EZ368" s="131"/>
      <c r="FA368" s="131"/>
      <c r="FB368" s="385"/>
      <c r="FC368" s="385"/>
      <c r="FD368" s="131"/>
      <c r="FE368" s="131"/>
      <c r="FF368" s="131"/>
      <c r="FG368" s="385"/>
      <c r="FH368" s="385"/>
      <c r="FI368" s="131"/>
      <c r="FJ368" s="131"/>
      <c r="FK368" s="131"/>
      <c r="FL368" s="385"/>
      <c r="FM368" s="385"/>
      <c r="FN368" s="131"/>
      <c r="FO368" s="131"/>
      <c r="FP368" s="131"/>
      <c r="FQ368" s="385"/>
      <c r="FR368" s="385"/>
      <c r="FS368" s="131"/>
      <c r="FT368" s="131"/>
      <c r="FU368" s="131"/>
      <c r="FV368" s="385"/>
      <c r="FW368" s="385"/>
      <c r="FX368" s="131"/>
      <c r="FY368" s="131"/>
      <c r="FZ368" s="131"/>
      <c r="GA368" s="385"/>
      <c r="GB368" s="385"/>
      <c r="GC368" s="131"/>
      <c r="GD368" s="131"/>
      <c r="GE368" s="131"/>
      <c r="GF368" s="385"/>
      <c r="GG368" s="385"/>
      <c r="GH368" s="131"/>
      <c r="GI368" s="131"/>
      <c r="GJ368" s="131"/>
      <c r="GK368" s="385"/>
      <c r="GL368" s="385"/>
      <c r="GM368" s="131"/>
      <c r="GN368" s="131"/>
      <c r="GO368" s="131"/>
      <c r="GP368" s="385"/>
      <c r="GQ368" s="385"/>
      <c r="GR368" s="131"/>
      <c r="GS368" s="131"/>
      <c r="GT368" s="131"/>
      <c r="GU368" s="385"/>
      <c r="GV368" s="385"/>
      <c r="GW368" s="131"/>
      <c r="GX368" s="131"/>
      <c r="GY368" s="131"/>
      <c r="GZ368" s="385"/>
      <c r="HA368" s="385"/>
      <c r="HB368" s="131"/>
      <c r="HC368" s="131"/>
      <c r="HD368" s="131"/>
      <c r="HE368" s="385"/>
      <c r="HF368" s="385"/>
      <c r="HG368" s="131"/>
      <c r="HH368" s="131"/>
      <c r="HI368" s="131"/>
      <c r="HJ368" s="385"/>
      <c r="HK368" s="385"/>
      <c r="HL368" s="131"/>
      <c r="HM368" s="131"/>
      <c r="HN368" s="131"/>
      <c r="HO368" s="385"/>
      <c r="HP368" s="385"/>
      <c r="HQ368" s="131"/>
      <c r="HR368" s="131"/>
      <c r="HS368" s="131"/>
      <c r="HT368" s="385"/>
      <c r="HU368" s="385"/>
      <c r="HV368" s="131"/>
      <c r="HW368" s="131"/>
      <c r="HX368" s="131"/>
      <c r="HY368" s="385"/>
      <c r="HZ368" s="385"/>
      <c r="IA368" s="131"/>
      <c r="IB368" s="131"/>
      <c r="IC368" s="131"/>
      <c r="ID368" s="385"/>
      <c r="IE368" s="385"/>
      <c r="IF368" s="131"/>
      <c r="IG368" s="131"/>
      <c r="IH368" s="131"/>
      <c r="II368" s="385"/>
      <c r="IJ368" s="385"/>
      <c r="IK368" s="131"/>
      <c r="IL368" s="131"/>
      <c r="IM368" s="131"/>
      <c r="IN368" s="385"/>
      <c r="IO368" s="385"/>
      <c r="IP368" s="131"/>
      <c r="IQ368" s="131"/>
      <c r="IR368" s="131"/>
      <c r="IS368" s="385"/>
      <c r="IT368" s="385"/>
      <c r="IU368" s="131"/>
      <c r="IV368" s="131"/>
      <c r="IW368" s="131"/>
      <c r="IX368" s="385"/>
      <c r="IY368" s="386"/>
      <c r="IZ368" s="198"/>
      <c r="JA368" s="378"/>
      <c r="JB368" s="256"/>
      <c r="JC368" s="256"/>
    </row>
    <row r="369" spans="1:263" s="3" customFormat="1" x14ac:dyDescent="0.35">
      <c r="A369" s="198"/>
      <c r="B369" s="359"/>
      <c r="C369" s="239"/>
      <c r="D369" s="102"/>
      <c r="E369" s="102"/>
      <c r="F369" s="384"/>
      <c r="G369" s="131"/>
      <c r="H369" s="325"/>
      <c r="I369" s="202"/>
      <c r="J369" s="324"/>
      <c r="K369" s="131"/>
      <c r="L369" s="131"/>
      <c r="M369" s="385"/>
      <c r="N369" s="385"/>
      <c r="O369" s="131"/>
      <c r="P369" s="131"/>
      <c r="Q369" s="131"/>
      <c r="R369" s="385"/>
      <c r="S369" s="385"/>
      <c r="T369" s="131"/>
      <c r="U369" s="131"/>
      <c r="V369" s="131"/>
      <c r="W369" s="385"/>
      <c r="X369" s="385"/>
      <c r="Y369" s="131"/>
      <c r="Z369" s="131"/>
      <c r="AA369" s="131"/>
      <c r="AB369" s="385"/>
      <c r="AC369" s="385"/>
      <c r="AD369" s="131"/>
      <c r="AE369" s="131"/>
      <c r="AF369" s="131"/>
      <c r="AG369" s="385"/>
      <c r="AH369" s="385"/>
      <c r="AI369" s="131"/>
      <c r="AJ369" s="131"/>
      <c r="AK369" s="131"/>
      <c r="AL369" s="385"/>
      <c r="AM369" s="385"/>
      <c r="AN369" s="131"/>
      <c r="AO369" s="131"/>
      <c r="AP369" s="131"/>
      <c r="AQ369" s="385"/>
      <c r="AR369" s="385"/>
      <c r="AS369" s="131"/>
      <c r="AT369" s="131"/>
      <c r="AU369" s="131"/>
      <c r="AV369" s="385"/>
      <c r="AW369" s="385"/>
      <c r="AX369" s="131"/>
      <c r="AY369" s="131"/>
      <c r="AZ369" s="131"/>
      <c r="BA369" s="385"/>
      <c r="BB369" s="385"/>
      <c r="BC369" s="131"/>
      <c r="BD369" s="131"/>
      <c r="BE369" s="131"/>
      <c r="BF369" s="385"/>
      <c r="BG369" s="385"/>
      <c r="BH369" s="131"/>
      <c r="BI369" s="131"/>
      <c r="BJ369" s="131"/>
      <c r="BK369" s="385"/>
      <c r="BL369" s="385"/>
      <c r="BM369" s="131"/>
      <c r="BN369" s="131"/>
      <c r="BO369" s="131"/>
      <c r="BP369" s="385"/>
      <c r="BQ369" s="385"/>
      <c r="BR369" s="131"/>
      <c r="BS369" s="131"/>
      <c r="BT369" s="131"/>
      <c r="BU369" s="385"/>
      <c r="BV369" s="385"/>
      <c r="BW369" s="131"/>
      <c r="BX369" s="131"/>
      <c r="BY369" s="131"/>
      <c r="BZ369" s="385"/>
      <c r="CA369" s="385"/>
      <c r="CB369" s="131"/>
      <c r="CC369" s="131"/>
      <c r="CD369" s="131"/>
      <c r="CE369" s="385"/>
      <c r="CF369" s="385"/>
      <c r="CG369" s="131"/>
      <c r="CH369" s="131"/>
      <c r="CI369" s="131"/>
      <c r="CJ369" s="385"/>
      <c r="CK369" s="385"/>
      <c r="CL369" s="131"/>
      <c r="CM369" s="131"/>
      <c r="CN369" s="131"/>
      <c r="CO369" s="385"/>
      <c r="CP369" s="385"/>
      <c r="CQ369" s="131"/>
      <c r="CR369" s="131"/>
      <c r="CS369" s="131"/>
      <c r="CT369" s="385"/>
      <c r="CU369" s="385"/>
      <c r="CV369" s="131"/>
      <c r="CW369" s="131"/>
      <c r="CX369" s="131"/>
      <c r="CY369" s="385"/>
      <c r="CZ369" s="385"/>
      <c r="DA369" s="131"/>
      <c r="DB369" s="131"/>
      <c r="DC369" s="131"/>
      <c r="DD369" s="385"/>
      <c r="DE369" s="385"/>
      <c r="DF369" s="131"/>
      <c r="DG369" s="131"/>
      <c r="DH369" s="131"/>
      <c r="DI369" s="385"/>
      <c r="DJ369" s="385"/>
      <c r="DK369" s="131"/>
      <c r="DL369" s="131"/>
      <c r="DM369" s="131"/>
      <c r="DN369" s="385"/>
      <c r="DO369" s="385"/>
      <c r="DP369" s="131"/>
      <c r="DQ369" s="131"/>
      <c r="DR369" s="131"/>
      <c r="DS369" s="385"/>
      <c r="DT369" s="385"/>
      <c r="DU369" s="131"/>
      <c r="DV369" s="131"/>
      <c r="DW369" s="131"/>
      <c r="DX369" s="385"/>
      <c r="DY369" s="385"/>
      <c r="DZ369" s="131"/>
      <c r="EA369" s="131"/>
      <c r="EB369" s="131"/>
      <c r="EC369" s="385"/>
      <c r="ED369" s="385"/>
      <c r="EE369" s="131"/>
      <c r="EF369" s="131"/>
      <c r="EG369" s="131"/>
      <c r="EH369" s="385"/>
      <c r="EI369" s="385"/>
      <c r="EJ369" s="131"/>
      <c r="EK369" s="131"/>
      <c r="EL369" s="131"/>
      <c r="EM369" s="385"/>
      <c r="EN369" s="385"/>
      <c r="EO369" s="131"/>
      <c r="EP369" s="131"/>
      <c r="EQ369" s="131"/>
      <c r="ER369" s="385"/>
      <c r="ES369" s="385"/>
      <c r="ET369" s="131"/>
      <c r="EU369" s="131"/>
      <c r="EV369" s="131"/>
      <c r="EW369" s="385"/>
      <c r="EX369" s="385"/>
      <c r="EY369" s="131"/>
      <c r="EZ369" s="131"/>
      <c r="FA369" s="131"/>
      <c r="FB369" s="385"/>
      <c r="FC369" s="385"/>
      <c r="FD369" s="131"/>
      <c r="FE369" s="131"/>
      <c r="FF369" s="131"/>
      <c r="FG369" s="385"/>
      <c r="FH369" s="385"/>
      <c r="FI369" s="131"/>
      <c r="FJ369" s="131"/>
      <c r="FK369" s="131"/>
      <c r="FL369" s="385"/>
      <c r="FM369" s="385"/>
      <c r="FN369" s="131"/>
      <c r="FO369" s="131"/>
      <c r="FP369" s="131"/>
      <c r="FQ369" s="385"/>
      <c r="FR369" s="385"/>
      <c r="FS369" s="131"/>
      <c r="FT369" s="131"/>
      <c r="FU369" s="131"/>
      <c r="FV369" s="385"/>
      <c r="FW369" s="385"/>
      <c r="FX369" s="131"/>
      <c r="FY369" s="131"/>
      <c r="FZ369" s="131"/>
      <c r="GA369" s="385"/>
      <c r="GB369" s="385"/>
      <c r="GC369" s="131"/>
      <c r="GD369" s="131"/>
      <c r="GE369" s="131"/>
      <c r="GF369" s="385"/>
      <c r="GG369" s="385"/>
      <c r="GH369" s="131"/>
      <c r="GI369" s="131"/>
      <c r="GJ369" s="131"/>
      <c r="GK369" s="385"/>
      <c r="GL369" s="385"/>
      <c r="GM369" s="131"/>
      <c r="GN369" s="131"/>
      <c r="GO369" s="131"/>
      <c r="GP369" s="385"/>
      <c r="GQ369" s="385"/>
      <c r="GR369" s="131"/>
      <c r="GS369" s="131"/>
      <c r="GT369" s="131"/>
      <c r="GU369" s="385"/>
      <c r="GV369" s="385"/>
      <c r="GW369" s="131"/>
      <c r="GX369" s="131"/>
      <c r="GY369" s="131"/>
      <c r="GZ369" s="385"/>
      <c r="HA369" s="385"/>
      <c r="HB369" s="131"/>
      <c r="HC369" s="131"/>
      <c r="HD369" s="131"/>
      <c r="HE369" s="385"/>
      <c r="HF369" s="385"/>
      <c r="HG369" s="131"/>
      <c r="HH369" s="131"/>
      <c r="HI369" s="131"/>
      <c r="HJ369" s="385"/>
      <c r="HK369" s="385"/>
      <c r="HL369" s="131"/>
      <c r="HM369" s="131"/>
      <c r="HN369" s="131"/>
      <c r="HO369" s="385"/>
      <c r="HP369" s="385"/>
      <c r="HQ369" s="131"/>
      <c r="HR369" s="131"/>
      <c r="HS369" s="131"/>
      <c r="HT369" s="385"/>
      <c r="HU369" s="385"/>
      <c r="HV369" s="131"/>
      <c r="HW369" s="131"/>
      <c r="HX369" s="131"/>
      <c r="HY369" s="385"/>
      <c r="HZ369" s="385"/>
      <c r="IA369" s="131"/>
      <c r="IB369" s="131"/>
      <c r="IC369" s="131"/>
      <c r="ID369" s="385"/>
      <c r="IE369" s="385"/>
      <c r="IF369" s="131"/>
      <c r="IG369" s="131"/>
      <c r="IH369" s="131"/>
      <c r="II369" s="385"/>
      <c r="IJ369" s="385"/>
      <c r="IK369" s="131"/>
      <c r="IL369" s="131"/>
      <c r="IM369" s="131"/>
      <c r="IN369" s="385"/>
      <c r="IO369" s="385"/>
      <c r="IP369" s="131"/>
      <c r="IQ369" s="131"/>
      <c r="IR369" s="131"/>
      <c r="IS369" s="385"/>
      <c r="IT369" s="385"/>
      <c r="IU369" s="131"/>
      <c r="IV369" s="131"/>
      <c r="IW369" s="131"/>
      <c r="IX369" s="385"/>
      <c r="IY369" s="386"/>
      <c r="IZ369" s="198"/>
      <c r="JA369" s="378"/>
      <c r="JB369" s="256"/>
      <c r="JC369" s="256"/>
    </row>
    <row r="370" spans="1:263" s="3" customFormat="1" ht="15" thickBot="1" x14ac:dyDescent="0.4">
      <c r="A370" s="198"/>
      <c r="B370" s="359"/>
      <c r="C370" s="239"/>
      <c r="D370" s="102"/>
      <c r="E370" s="102"/>
      <c r="F370" s="384"/>
      <c r="G370" s="131"/>
      <c r="H370" s="325"/>
      <c r="I370" s="202"/>
      <c r="J370" s="324"/>
      <c r="K370" s="131"/>
      <c r="L370" s="131"/>
      <c r="M370" s="385"/>
      <c r="N370" s="385"/>
      <c r="O370" s="131"/>
      <c r="P370" s="131"/>
      <c r="Q370" s="131"/>
      <c r="R370" s="385"/>
      <c r="S370" s="385"/>
      <c r="T370" s="131"/>
      <c r="U370" s="131"/>
      <c r="V370" s="131"/>
      <c r="W370" s="385"/>
      <c r="X370" s="385"/>
      <c r="Y370" s="131"/>
      <c r="Z370" s="131"/>
      <c r="AA370" s="131"/>
      <c r="AB370" s="385"/>
      <c r="AC370" s="385"/>
      <c r="AD370" s="131"/>
      <c r="AE370" s="131"/>
      <c r="AF370" s="131"/>
      <c r="AG370" s="385"/>
      <c r="AH370" s="385"/>
      <c r="AI370" s="131"/>
      <c r="AJ370" s="131"/>
      <c r="AK370" s="131"/>
      <c r="AL370" s="385"/>
      <c r="AM370" s="385"/>
      <c r="AN370" s="131"/>
      <c r="AO370" s="131"/>
      <c r="AP370" s="131"/>
      <c r="AQ370" s="385"/>
      <c r="AR370" s="385"/>
      <c r="AS370" s="131"/>
      <c r="AT370" s="131"/>
      <c r="AU370" s="131"/>
      <c r="AV370" s="385"/>
      <c r="AW370" s="385"/>
      <c r="AX370" s="131"/>
      <c r="AY370" s="131"/>
      <c r="AZ370" s="131"/>
      <c r="BA370" s="385"/>
      <c r="BB370" s="385"/>
      <c r="BC370" s="131"/>
      <c r="BD370" s="131"/>
      <c r="BE370" s="131"/>
      <c r="BF370" s="385"/>
      <c r="BG370" s="385"/>
      <c r="BH370" s="131"/>
      <c r="BI370" s="131"/>
      <c r="BJ370" s="131"/>
      <c r="BK370" s="385"/>
      <c r="BL370" s="385"/>
      <c r="BM370" s="131"/>
      <c r="BN370" s="131"/>
      <c r="BO370" s="131"/>
      <c r="BP370" s="385"/>
      <c r="BQ370" s="385"/>
      <c r="BR370" s="131"/>
      <c r="BS370" s="131"/>
      <c r="BT370" s="131"/>
      <c r="BU370" s="385"/>
      <c r="BV370" s="385"/>
      <c r="BW370" s="131"/>
      <c r="BX370" s="131"/>
      <c r="BY370" s="131"/>
      <c r="BZ370" s="385"/>
      <c r="CA370" s="385"/>
      <c r="CB370" s="131"/>
      <c r="CC370" s="131"/>
      <c r="CD370" s="131"/>
      <c r="CE370" s="385"/>
      <c r="CF370" s="385"/>
      <c r="CG370" s="131"/>
      <c r="CH370" s="131"/>
      <c r="CI370" s="131"/>
      <c r="CJ370" s="385"/>
      <c r="CK370" s="385"/>
      <c r="CL370" s="131"/>
      <c r="CM370" s="131"/>
      <c r="CN370" s="131"/>
      <c r="CO370" s="385"/>
      <c r="CP370" s="385"/>
      <c r="CQ370" s="131"/>
      <c r="CR370" s="131"/>
      <c r="CS370" s="131"/>
      <c r="CT370" s="385"/>
      <c r="CU370" s="385"/>
      <c r="CV370" s="131"/>
      <c r="CW370" s="131"/>
      <c r="CX370" s="131"/>
      <c r="CY370" s="385"/>
      <c r="CZ370" s="385"/>
      <c r="DA370" s="131"/>
      <c r="DB370" s="131"/>
      <c r="DC370" s="131"/>
      <c r="DD370" s="385"/>
      <c r="DE370" s="385"/>
      <c r="DF370" s="131"/>
      <c r="DG370" s="131"/>
      <c r="DH370" s="131"/>
      <c r="DI370" s="385"/>
      <c r="DJ370" s="385"/>
      <c r="DK370" s="131"/>
      <c r="DL370" s="131"/>
      <c r="DM370" s="131"/>
      <c r="DN370" s="385"/>
      <c r="DO370" s="385"/>
      <c r="DP370" s="131"/>
      <c r="DQ370" s="131"/>
      <c r="DR370" s="131"/>
      <c r="DS370" s="385"/>
      <c r="DT370" s="385"/>
      <c r="DU370" s="131"/>
      <c r="DV370" s="131"/>
      <c r="DW370" s="131"/>
      <c r="DX370" s="385"/>
      <c r="DY370" s="385"/>
      <c r="DZ370" s="131"/>
      <c r="EA370" s="131"/>
      <c r="EB370" s="131"/>
      <c r="EC370" s="385"/>
      <c r="ED370" s="385"/>
      <c r="EE370" s="131"/>
      <c r="EF370" s="131"/>
      <c r="EG370" s="131"/>
      <c r="EH370" s="385"/>
      <c r="EI370" s="385"/>
      <c r="EJ370" s="131"/>
      <c r="EK370" s="131"/>
      <c r="EL370" s="131"/>
      <c r="EM370" s="385"/>
      <c r="EN370" s="385"/>
      <c r="EO370" s="131"/>
      <c r="EP370" s="131"/>
      <c r="EQ370" s="131"/>
      <c r="ER370" s="385"/>
      <c r="ES370" s="385"/>
      <c r="ET370" s="131"/>
      <c r="EU370" s="131"/>
      <c r="EV370" s="131"/>
      <c r="EW370" s="385"/>
      <c r="EX370" s="385"/>
      <c r="EY370" s="131"/>
      <c r="EZ370" s="131"/>
      <c r="FA370" s="131"/>
      <c r="FB370" s="385"/>
      <c r="FC370" s="385"/>
      <c r="FD370" s="131"/>
      <c r="FE370" s="131"/>
      <c r="FF370" s="131"/>
      <c r="FG370" s="385"/>
      <c r="FH370" s="385"/>
      <c r="FI370" s="131"/>
      <c r="FJ370" s="131"/>
      <c r="FK370" s="131"/>
      <c r="FL370" s="385"/>
      <c r="FM370" s="385"/>
      <c r="FN370" s="131"/>
      <c r="FO370" s="131"/>
      <c r="FP370" s="131"/>
      <c r="FQ370" s="385"/>
      <c r="FR370" s="385"/>
      <c r="FS370" s="131"/>
      <c r="FT370" s="131"/>
      <c r="FU370" s="131"/>
      <c r="FV370" s="385"/>
      <c r="FW370" s="385"/>
      <c r="FX370" s="131"/>
      <c r="FY370" s="131"/>
      <c r="FZ370" s="131"/>
      <c r="GA370" s="385"/>
      <c r="GB370" s="385"/>
      <c r="GC370" s="131"/>
      <c r="GD370" s="131"/>
      <c r="GE370" s="131"/>
      <c r="GF370" s="385"/>
      <c r="GG370" s="385"/>
      <c r="GH370" s="131"/>
      <c r="GI370" s="131"/>
      <c r="GJ370" s="131"/>
      <c r="GK370" s="385"/>
      <c r="GL370" s="385"/>
      <c r="GM370" s="131"/>
      <c r="GN370" s="131"/>
      <c r="GO370" s="131"/>
      <c r="GP370" s="385"/>
      <c r="GQ370" s="385"/>
      <c r="GR370" s="131"/>
      <c r="GS370" s="131"/>
      <c r="GT370" s="131"/>
      <c r="GU370" s="385"/>
      <c r="GV370" s="385"/>
      <c r="GW370" s="131"/>
      <c r="GX370" s="131"/>
      <c r="GY370" s="131"/>
      <c r="GZ370" s="385"/>
      <c r="HA370" s="385"/>
      <c r="HB370" s="131"/>
      <c r="HC370" s="131"/>
      <c r="HD370" s="131"/>
      <c r="HE370" s="385"/>
      <c r="HF370" s="385"/>
      <c r="HG370" s="131"/>
      <c r="HH370" s="131"/>
      <c r="HI370" s="131"/>
      <c r="HJ370" s="385"/>
      <c r="HK370" s="385"/>
      <c r="HL370" s="131"/>
      <c r="HM370" s="131"/>
      <c r="HN370" s="131"/>
      <c r="HO370" s="385"/>
      <c r="HP370" s="385"/>
      <c r="HQ370" s="131"/>
      <c r="HR370" s="131"/>
      <c r="HS370" s="131"/>
      <c r="HT370" s="385"/>
      <c r="HU370" s="385"/>
      <c r="HV370" s="131"/>
      <c r="HW370" s="131"/>
      <c r="HX370" s="131"/>
      <c r="HY370" s="385"/>
      <c r="HZ370" s="385"/>
      <c r="IA370" s="131"/>
      <c r="IB370" s="131"/>
      <c r="IC370" s="131"/>
      <c r="ID370" s="385"/>
      <c r="IE370" s="385"/>
      <c r="IF370" s="131"/>
      <c r="IG370" s="131"/>
      <c r="IH370" s="131"/>
      <c r="II370" s="385"/>
      <c r="IJ370" s="385"/>
      <c r="IK370" s="131"/>
      <c r="IL370" s="131"/>
      <c r="IM370" s="131"/>
      <c r="IN370" s="385"/>
      <c r="IO370" s="385"/>
      <c r="IP370" s="131"/>
      <c r="IQ370" s="131"/>
      <c r="IR370" s="131"/>
      <c r="IS370" s="385"/>
      <c r="IT370" s="385"/>
      <c r="IU370" s="131"/>
      <c r="IV370" s="131"/>
      <c r="IW370" s="131"/>
      <c r="IX370" s="385"/>
      <c r="IY370" s="386"/>
      <c r="IZ370" s="198"/>
      <c r="JA370" s="378"/>
      <c r="JB370" s="256"/>
      <c r="JC370" s="256"/>
    </row>
    <row r="371" spans="1:263" s="127" customFormat="1" ht="28.5" customHeight="1" thickBot="1" x14ac:dyDescent="0.4">
      <c r="A371" s="419"/>
      <c r="B371" s="420"/>
      <c r="C371" s="126" t="s">
        <v>557</v>
      </c>
      <c r="D371" s="248" t="s">
        <v>356</v>
      </c>
      <c r="E371" s="421"/>
      <c r="F371" s="286"/>
      <c r="G371" s="250"/>
      <c r="H371" s="422"/>
      <c r="I371" s="423"/>
      <c r="J371" s="424"/>
      <c r="K371" s="251"/>
      <c r="L371" s="251"/>
      <c r="M371" s="251"/>
      <c r="N371" s="251"/>
      <c r="O371" s="425"/>
      <c r="P371" s="251"/>
      <c r="Q371" s="251"/>
      <c r="R371" s="251"/>
      <c r="S371" s="251"/>
      <c r="T371" s="425"/>
      <c r="U371" s="251"/>
      <c r="V371" s="251"/>
      <c r="W371" s="251"/>
      <c r="X371" s="251"/>
      <c r="Y371" s="425"/>
      <c r="Z371" s="251"/>
      <c r="AA371" s="251"/>
      <c r="AB371" s="251"/>
      <c r="AC371" s="251"/>
      <c r="AD371" s="425"/>
      <c r="AE371" s="251"/>
      <c r="AF371" s="251"/>
      <c r="AG371" s="251"/>
      <c r="AH371" s="251"/>
      <c r="AI371" s="425"/>
      <c r="AJ371" s="251"/>
      <c r="AK371" s="251"/>
      <c r="AL371" s="251"/>
      <c r="AM371" s="251"/>
      <c r="AN371" s="425"/>
      <c r="AO371" s="251"/>
      <c r="AP371" s="251"/>
      <c r="AQ371" s="251"/>
      <c r="AR371" s="251"/>
      <c r="AS371" s="425"/>
      <c r="AT371" s="251"/>
      <c r="AU371" s="251"/>
      <c r="AV371" s="251"/>
      <c r="AW371" s="251"/>
      <c r="AX371" s="425"/>
      <c r="AY371" s="251"/>
      <c r="AZ371" s="251"/>
      <c r="BA371" s="251"/>
      <c r="BB371" s="251"/>
      <c r="BC371" s="425"/>
      <c r="BD371" s="251"/>
      <c r="BE371" s="251"/>
      <c r="BF371" s="251"/>
      <c r="BG371" s="251"/>
      <c r="BH371" s="425"/>
      <c r="BI371" s="251"/>
      <c r="BJ371" s="251"/>
      <c r="BK371" s="251"/>
      <c r="BL371" s="251"/>
      <c r="BM371" s="425"/>
      <c r="BN371" s="251"/>
      <c r="BO371" s="251"/>
      <c r="BP371" s="251"/>
      <c r="BQ371" s="251"/>
      <c r="BR371" s="425"/>
      <c r="BS371" s="251"/>
      <c r="BT371" s="251"/>
      <c r="BU371" s="251"/>
      <c r="BV371" s="251"/>
      <c r="BW371" s="425"/>
      <c r="BX371" s="251"/>
      <c r="BY371" s="251"/>
      <c r="BZ371" s="251"/>
      <c r="CA371" s="251"/>
      <c r="CB371" s="425"/>
      <c r="CC371" s="251"/>
      <c r="CD371" s="251"/>
      <c r="CE371" s="251"/>
      <c r="CF371" s="251"/>
      <c r="CG371" s="425"/>
      <c r="CH371" s="251"/>
      <c r="CI371" s="251"/>
      <c r="CJ371" s="251"/>
      <c r="CK371" s="251"/>
      <c r="CL371" s="425"/>
      <c r="CM371" s="251"/>
      <c r="CN371" s="251"/>
      <c r="CO371" s="251"/>
      <c r="CP371" s="251"/>
      <c r="CQ371" s="425"/>
      <c r="CR371" s="251"/>
      <c r="CS371" s="251"/>
      <c r="CT371" s="251"/>
      <c r="CU371" s="251"/>
      <c r="CV371" s="425"/>
      <c r="CW371" s="251"/>
      <c r="CX371" s="251"/>
      <c r="CY371" s="251"/>
      <c r="CZ371" s="251"/>
      <c r="DA371" s="425"/>
      <c r="DB371" s="251"/>
      <c r="DC371" s="251"/>
      <c r="DD371" s="251"/>
      <c r="DE371" s="251"/>
      <c r="DF371" s="425"/>
      <c r="DG371" s="251"/>
      <c r="DH371" s="251"/>
      <c r="DI371" s="251"/>
      <c r="DJ371" s="251"/>
      <c r="DK371" s="425"/>
      <c r="DL371" s="251"/>
      <c r="DM371" s="251"/>
      <c r="DN371" s="251"/>
      <c r="DO371" s="251"/>
      <c r="DP371" s="425"/>
      <c r="DQ371" s="251"/>
      <c r="DR371" s="251"/>
      <c r="DS371" s="251"/>
      <c r="DT371" s="251"/>
      <c r="DU371" s="425"/>
      <c r="DV371" s="251"/>
      <c r="DW371" s="251"/>
      <c r="DX371" s="251"/>
      <c r="DY371" s="251"/>
      <c r="DZ371" s="425"/>
      <c r="EA371" s="251"/>
      <c r="EB371" s="251"/>
      <c r="EC371" s="251"/>
      <c r="ED371" s="251"/>
      <c r="EE371" s="425"/>
      <c r="EF371" s="251"/>
      <c r="EG371" s="251"/>
      <c r="EH371" s="251"/>
      <c r="EI371" s="251"/>
      <c r="EJ371" s="425"/>
      <c r="EK371" s="251"/>
      <c r="EL371" s="251"/>
      <c r="EM371" s="251"/>
      <c r="EN371" s="251"/>
      <c r="EO371" s="425"/>
      <c r="EP371" s="251"/>
      <c r="EQ371" s="251"/>
      <c r="ER371" s="251"/>
      <c r="ES371" s="251"/>
      <c r="ET371" s="425"/>
      <c r="EU371" s="251"/>
      <c r="EV371" s="251"/>
      <c r="EW371" s="251"/>
      <c r="EX371" s="251"/>
      <c r="EY371" s="425"/>
      <c r="EZ371" s="251"/>
      <c r="FA371" s="251"/>
      <c r="FB371" s="251"/>
      <c r="FC371" s="251"/>
      <c r="FD371" s="425"/>
      <c r="FE371" s="251"/>
      <c r="FF371" s="251"/>
      <c r="FG371" s="251"/>
      <c r="FH371" s="251"/>
      <c r="FI371" s="425"/>
      <c r="FJ371" s="251"/>
      <c r="FK371" s="251"/>
      <c r="FL371" s="251"/>
      <c r="FM371" s="251"/>
      <c r="FN371" s="425"/>
      <c r="FO371" s="251"/>
      <c r="FP371" s="251"/>
      <c r="FQ371" s="251"/>
      <c r="FR371" s="251"/>
      <c r="FS371" s="425"/>
      <c r="FT371" s="251"/>
      <c r="FU371" s="251"/>
      <c r="FV371" s="251"/>
      <c r="FW371" s="251"/>
      <c r="FX371" s="425"/>
      <c r="FY371" s="251"/>
      <c r="FZ371" s="251"/>
      <c r="GA371" s="251"/>
      <c r="GB371" s="251"/>
      <c r="GC371" s="425"/>
      <c r="GD371" s="251"/>
      <c r="GE371" s="251"/>
      <c r="GF371" s="251"/>
      <c r="GG371" s="251"/>
      <c r="GH371" s="425"/>
      <c r="GI371" s="251"/>
      <c r="GJ371" s="251"/>
      <c r="GK371" s="251"/>
      <c r="GL371" s="251"/>
      <c r="GM371" s="425"/>
      <c r="GN371" s="251"/>
      <c r="GO371" s="251"/>
      <c r="GP371" s="251"/>
      <c r="GQ371" s="251"/>
      <c r="GR371" s="425"/>
      <c r="GS371" s="251"/>
      <c r="GT371" s="251"/>
      <c r="GU371" s="251"/>
      <c r="GV371" s="251"/>
      <c r="GW371" s="425"/>
      <c r="GX371" s="251"/>
      <c r="GY371" s="251"/>
      <c r="GZ371" s="251"/>
      <c r="HA371" s="251"/>
      <c r="HB371" s="425"/>
      <c r="HC371" s="251"/>
      <c r="HD371" s="251"/>
      <c r="HE371" s="251"/>
      <c r="HF371" s="251"/>
      <c r="HG371" s="425"/>
      <c r="HH371" s="251"/>
      <c r="HI371" s="251"/>
      <c r="HJ371" s="251"/>
      <c r="HK371" s="251"/>
      <c r="HL371" s="425"/>
      <c r="HM371" s="251"/>
      <c r="HN371" s="251"/>
      <c r="HO371" s="251"/>
      <c r="HP371" s="251"/>
      <c r="HQ371" s="425"/>
      <c r="HR371" s="251"/>
      <c r="HS371" s="251"/>
      <c r="HT371" s="251"/>
      <c r="HU371" s="251"/>
      <c r="HV371" s="425"/>
      <c r="HW371" s="251"/>
      <c r="HX371" s="251"/>
      <c r="HY371" s="251"/>
      <c r="HZ371" s="251"/>
      <c r="IA371" s="425"/>
      <c r="IB371" s="251"/>
      <c r="IC371" s="251"/>
      <c r="ID371" s="251"/>
      <c r="IE371" s="251"/>
      <c r="IF371" s="425"/>
      <c r="IG371" s="251"/>
      <c r="IH371" s="251"/>
      <c r="II371" s="251"/>
      <c r="IJ371" s="251"/>
      <c r="IK371" s="425"/>
      <c r="IL371" s="251"/>
      <c r="IM371" s="251"/>
      <c r="IN371" s="251"/>
      <c r="IO371" s="251"/>
      <c r="IP371" s="425"/>
      <c r="IQ371" s="251"/>
      <c r="IR371" s="251"/>
      <c r="IS371" s="251"/>
      <c r="IT371" s="251"/>
      <c r="IU371" s="425"/>
      <c r="IV371" s="251"/>
      <c r="IW371" s="251"/>
      <c r="IX371" s="251"/>
      <c r="IY371" s="426"/>
      <c r="IZ371" s="198"/>
      <c r="JA371" s="427"/>
      <c r="JB371" s="428"/>
      <c r="JC371" s="428"/>
    </row>
    <row r="372" spans="1:263" s="3" customFormat="1" x14ac:dyDescent="0.35">
      <c r="A372" s="198"/>
      <c r="B372" s="359"/>
      <c r="C372" s="239"/>
      <c r="D372" s="102"/>
      <c r="E372" s="102"/>
      <c r="F372" s="384"/>
      <c r="G372" s="131"/>
      <c r="H372" s="325"/>
      <c r="I372" s="202"/>
      <c r="J372" s="324"/>
      <c r="K372" s="131"/>
      <c r="L372" s="131"/>
      <c r="M372" s="385"/>
      <c r="N372" s="385"/>
      <c r="O372" s="131"/>
      <c r="P372" s="131"/>
      <c r="Q372" s="131"/>
      <c r="R372" s="385"/>
      <c r="S372" s="385"/>
      <c r="T372" s="131"/>
      <c r="U372" s="131"/>
      <c r="V372" s="131"/>
      <c r="W372" s="385"/>
      <c r="X372" s="385"/>
      <c r="Y372" s="131"/>
      <c r="Z372" s="131"/>
      <c r="AA372" s="131"/>
      <c r="AB372" s="385"/>
      <c r="AC372" s="385"/>
      <c r="AD372" s="131"/>
      <c r="AE372" s="131"/>
      <c r="AF372" s="131"/>
      <c r="AG372" s="385"/>
      <c r="AH372" s="385"/>
      <c r="AI372" s="131"/>
      <c r="AJ372" s="131"/>
      <c r="AK372" s="131"/>
      <c r="AL372" s="385"/>
      <c r="AM372" s="385"/>
      <c r="AN372" s="131"/>
      <c r="AO372" s="131"/>
      <c r="AP372" s="131"/>
      <c r="AQ372" s="385"/>
      <c r="AR372" s="385"/>
      <c r="AS372" s="131"/>
      <c r="AT372" s="131"/>
      <c r="AU372" s="131"/>
      <c r="AV372" s="385"/>
      <c r="AW372" s="385"/>
      <c r="AX372" s="131"/>
      <c r="AY372" s="131"/>
      <c r="AZ372" s="131"/>
      <c r="BA372" s="385"/>
      <c r="BB372" s="385"/>
      <c r="BC372" s="131"/>
      <c r="BD372" s="131"/>
      <c r="BE372" s="131"/>
      <c r="BF372" s="385"/>
      <c r="BG372" s="385"/>
      <c r="BH372" s="131"/>
      <c r="BI372" s="131"/>
      <c r="BJ372" s="131"/>
      <c r="BK372" s="385"/>
      <c r="BL372" s="385"/>
      <c r="BM372" s="131"/>
      <c r="BN372" s="131"/>
      <c r="BO372" s="131"/>
      <c r="BP372" s="385"/>
      <c r="BQ372" s="385"/>
      <c r="BR372" s="131"/>
      <c r="BS372" s="131"/>
      <c r="BT372" s="131"/>
      <c r="BU372" s="385"/>
      <c r="BV372" s="385"/>
      <c r="BW372" s="131"/>
      <c r="BX372" s="131"/>
      <c r="BY372" s="131"/>
      <c r="BZ372" s="385"/>
      <c r="CA372" s="385"/>
      <c r="CB372" s="131"/>
      <c r="CC372" s="131"/>
      <c r="CD372" s="131"/>
      <c r="CE372" s="385"/>
      <c r="CF372" s="385"/>
      <c r="CG372" s="131"/>
      <c r="CH372" s="131"/>
      <c r="CI372" s="131"/>
      <c r="CJ372" s="385"/>
      <c r="CK372" s="385"/>
      <c r="CL372" s="131"/>
      <c r="CM372" s="131"/>
      <c r="CN372" s="131"/>
      <c r="CO372" s="385"/>
      <c r="CP372" s="385"/>
      <c r="CQ372" s="131"/>
      <c r="CR372" s="131"/>
      <c r="CS372" s="131"/>
      <c r="CT372" s="385"/>
      <c r="CU372" s="385"/>
      <c r="CV372" s="131"/>
      <c r="CW372" s="131"/>
      <c r="CX372" s="131"/>
      <c r="CY372" s="385"/>
      <c r="CZ372" s="385"/>
      <c r="DA372" s="131"/>
      <c r="DB372" s="131"/>
      <c r="DC372" s="131"/>
      <c r="DD372" s="385"/>
      <c r="DE372" s="385"/>
      <c r="DF372" s="131"/>
      <c r="DG372" s="131"/>
      <c r="DH372" s="131"/>
      <c r="DI372" s="385"/>
      <c r="DJ372" s="385"/>
      <c r="DK372" s="131"/>
      <c r="DL372" s="131"/>
      <c r="DM372" s="131"/>
      <c r="DN372" s="385"/>
      <c r="DO372" s="385"/>
      <c r="DP372" s="131"/>
      <c r="DQ372" s="131"/>
      <c r="DR372" s="131"/>
      <c r="DS372" s="385"/>
      <c r="DT372" s="385"/>
      <c r="DU372" s="131"/>
      <c r="DV372" s="131"/>
      <c r="DW372" s="131"/>
      <c r="DX372" s="385"/>
      <c r="DY372" s="385"/>
      <c r="DZ372" s="131"/>
      <c r="EA372" s="131"/>
      <c r="EB372" s="131"/>
      <c r="EC372" s="385"/>
      <c r="ED372" s="385"/>
      <c r="EE372" s="131"/>
      <c r="EF372" s="131"/>
      <c r="EG372" s="131"/>
      <c r="EH372" s="385"/>
      <c r="EI372" s="385"/>
      <c r="EJ372" s="131"/>
      <c r="EK372" s="131"/>
      <c r="EL372" s="131"/>
      <c r="EM372" s="385"/>
      <c r="EN372" s="385"/>
      <c r="EO372" s="131"/>
      <c r="EP372" s="131"/>
      <c r="EQ372" s="131"/>
      <c r="ER372" s="385"/>
      <c r="ES372" s="385"/>
      <c r="ET372" s="131"/>
      <c r="EU372" s="131"/>
      <c r="EV372" s="131"/>
      <c r="EW372" s="385"/>
      <c r="EX372" s="385"/>
      <c r="EY372" s="131"/>
      <c r="EZ372" s="131"/>
      <c r="FA372" s="131"/>
      <c r="FB372" s="385"/>
      <c r="FC372" s="385"/>
      <c r="FD372" s="131"/>
      <c r="FE372" s="131"/>
      <c r="FF372" s="131"/>
      <c r="FG372" s="385"/>
      <c r="FH372" s="385"/>
      <c r="FI372" s="131"/>
      <c r="FJ372" s="131"/>
      <c r="FK372" s="131"/>
      <c r="FL372" s="385"/>
      <c r="FM372" s="385"/>
      <c r="FN372" s="131"/>
      <c r="FO372" s="131"/>
      <c r="FP372" s="131"/>
      <c r="FQ372" s="385"/>
      <c r="FR372" s="385"/>
      <c r="FS372" s="131"/>
      <c r="FT372" s="131"/>
      <c r="FU372" s="131"/>
      <c r="FV372" s="385"/>
      <c r="FW372" s="385"/>
      <c r="FX372" s="131"/>
      <c r="FY372" s="131"/>
      <c r="FZ372" s="131"/>
      <c r="GA372" s="385"/>
      <c r="GB372" s="385"/>
      <c r="GC372" s="131"/>
      <c r="GD372" s="131"/>
      <c r="GE372" s="131"/>
      <c r="GF372" s="385"/>
      <c r="GG372" s="385"/>
      <c r="GH372" s="131"/>
      <c r="GI372" s="131"/>
      <c r="GJ372" s="131"/>
      <c r="GK372" s="385"/>
      <c r="GL372" s="385"/>
      <c r="GM372" s="131"/>
      <c r="GN372" s="131"/>
      <c r="GO372" s="131"/>
      <c r="GP372" s="385"/>
      <c r="GQ372" s="385"/>
      <c r="GR372" s="131"/>
      <c r="GS372" s="131"/>
      <c r="GT372" s="131"/>
      <c r="GU372" s="385"/>
      <c r="GV372" s="385"/>
      <c r="GW372" s="131"/>
      <c r="GX372" s="131"/>
      <c r="GY372" s="131"/>
      <c r="GZ372" s="385"/>
      <c r="HA372" s="385"/>
      <c r="HB372" s="131"/>
      <c r="HC372" s="131"/>
      <c r="HD372" s="131"/>
      <c r="HE372" s="385"/>
      <c r="HF372" s="385"/>
      <c r="HG372" s="131"/>
      <c r="HH372" s="131"/>
      <c r="HI372" s="131"/>
      <c r="HJ372" s="385"/>
      <c r="HK372" s="385"/>
      <c r="HL372" s="131"/>
      <c r="HM372" s="131"/>
      <c r="HN372" s="131"/>
      <c r="HO372" s="385"/>
      <c r="HP372" s="385"/>
      <c r="HQ372" s="131"/>
      <c r="HR372" s="131"/>
      <c r="HS372" s="131"/>
      <c r="HT372" s="385"/>
      <c r="HU372" s="385"/>
      <c r="HV372" s="131"/>
      <c r="HW372" s="131"/>
      <c r="HX372" s="131"/>
      <c r="HY372" s="385"/>
      <c r="HZ372" s="385"/>
      <c r="IA372" s="131"/>
      <c r="IB372" s="131"/>
      <c r="IC372" s="131"/>
      <c r="ID372" s="385"/>
      <c r="IE372" s="385"/>
      <c r="IF372" s="131"/>
      <c r="IG372" s="131"/>
      <c r="IH372" s="131"/>
      <c r="II372" s="385"/>
      <c r="IJ372" s="385"/>
      <c r="IK372" s="131"/>
      <c r="IL372" s="131"/>
      <c r="IM372" s="131"/>
      <c r="IN372" s="385"/>
      <c r="IO372" s="385"/>
      <c r="IP372" s="131"/>
      <c r="IQ372" s="131"/>
      <c r="IR372" s="131"/>
      <c r="IS372" s="385"/>
      <c r="IT372" s="385"/>
      <c r="IU372" s="131"/>
      <c r="IV372" s="131"/>
      <c r="IW372" s="131"/>
      <c r="IX372" s="385"/>
      <c r="IY372" s="386"/>
      <c r="IZ372" s="198"/>
      <c r="JA372" s="378"/>
      <c r="JB372" s="256"/>
      <c r="JC372" s="256"/>
    </row>
    <row r="373" spans="1:263" s="3" customFormat="1" x14ac:dyDescent="0.35">
      <c r="A373" s="198"/>
      <c r="B373" s="359"/>
      <c r="C373" s="126" t="s">
        <v>558</v>
      </c>
      <c r="D373" s="102" t="s">
        <v>559</v>
      </c>
      <c r="E373" s="102"/>
      <c r="F373" s="285"/>
      <c r="G373" s="110"/>
      <c r="H373" s="325"/>
      <c r="I373" s="202"/>
      <c r="J373" s="324"/>
      <c r="K373" s="131"/>
      <c r="L373" s="429"/>
      <c r="M373" s="385"/>
      <c r="N373" s="385"/>
      <c r="O373" s="131"/>
      <c r="P373" s="131"/>
      <c r="Q373" s="429"/>
      <c r="R373" s="385"/>
      <c r="S373" s="385"/>
      <c r="T373" s="131"/>
      <c r="U373" s="131"/>
      <c r="V373" s="429"/>
      <c r="W373" s="385"/>
      <c r="X373" s="385"/>
      <c r="Y373" s="131"/>
      <c r="Z373" s="131"/>
      <c r="AA373" s="429"/>
      <c r="AB373" s="385"/>
      <c r="AC373" s="385"/>
      <c r="AD373" s="131"/>
      <c r="AE373" s="131"/>
      <c r="AF373" s="429"/>
      <c r="AG373" s="385"/>
      <c r="AH373" s="385"/>
      <c r="AI373" s="131"/>
      <c r="AJ373" s="131"/>
      <c r="AK373" s="429"/>
      <c r="AL373" s="385"/>
      <c r="AM373" s="385"/>
      <c r="AN373" s="131"/>
      <c r="AO373" s="131"/>
      <c r="AP373" s="429"/>
      <c r="AQ373" s="385"/>
      <c r="AR373" s="385"/>
      <c r="AS373" s="131"/>
      <c r="AT373" s="131"/>
      <c r="AU373" s="429"/>
      <c r="AV373" s="385"/>
      <c r="AW373" s="385"/>
      <c r="AX373" s="131"/>
      <c r="AY373" s="131"/>
      <c r="AZ373" s="429"/>
      <c r="BA373" s="385"/>
      <c r="BB373" s="385"/>
      <c r="BC373" s="131"/>
      <c r="BD373" s="131"/>
      <c r="BE373" s="429"/>
      <c r="BF373" s="385"/>
      <c r="BG373" s="385"/>
      <c r="BH373" s="131"/>
      <c r="BI373" s="131"/>
      <c r="BJ373" s="429"/>
      <c r="BK373" s="385"/>
      <c r="BL373" s="385"/>
      <c r="BM373" s="131"/>
      <c r="BN373" s="131"/>
      <c r="BO373" s="429"/>
      <c r="BP373" s="385"/>
      <c r="BQ373" s="385"/>
      <c r="BR373" s="131"/>
      <c r="BS373" s="131"/>
      <c r="BT373" s="429"/>
      <c r="BU373" s="385"/>
      <c r="BV373" s="385"/>
      <c r="BW373" s="131"/>
      <c r="BX373" s="131"/>
      <c r="BY373" s="429"/>
      <c r="BZ373" s="385"/>
      <c r="CA373" s="385"/>
      <c r="CB373" s="131"/>
      <c r="CC373" s="131"/>
      <c r="CD373" s="429"/>
      <c r="CE373" s="385"/>
      <c r="CF373" s="385"/>
      <c r="CG373" s="131"/>
      <c r="CH373" s="131"/>
      <c r="CI373" s="429"/>
      <c r="CJ373" s="385"/>
      <c r="CK373" s="385"/>
      <c r="CL373" s="131"/>
      <c r="CM373" s="131"/>
      <c r="CN373" s="429"/>
      <c r="CO373" s="385"/>
      <c r="CP373" s="385"/>
      <c r="CQ373" s="131"/>
      <c r="CR373" s="131"/>
      <c r="CS373" s="429"/>
      <c r="CT373" s="385"/>
      <c r="CU373" s="385"/>
      <c r="CV373" s="131"/>
      <c r="CW373" s="131"/>
      <c r="CX373" s="429"/>
      <c r="CY373" s="385"/>
      <c r="CZ373" s="385"/>
      <c r="DA373" s="131"/>
      <c r="DB373" s="131"/>
      <c r="DC373" s="429"/>
      <c r="DD373" s="385"/>
      <c r="DE373" s="385"/>
      <c r="DF373" s="131"/>
      <c r="DG373" s="131"/>
      <c r="DH373" s="429"/>
      <c r="DI373" s="385"/>
      <c r="DJ373" s="385"/>
      <c r="DK373" s="131"/>
      <c r="DL373" s="131"/>
      <c r="DM373" s="429"/>
      <c r="DN373" s="385"/>
      <c r="DO373" s="385"/>
      <c r="DP373" s="131"/>
      <c r="DQ373" s="131"/>
      <c r="DR373" s="429"/>
      <c r="DS373" s="385"/>
      <c r="DT373" s="385"/>
      <c r="DU373" s="131"/>
      <c r="DV373" s="131"/>
      <c r="DW373" s="429"/>
      <c r="DX373" s="385"/>
      <c r="DY373" s="385"/>
      <c r="DZ373" s="131"/>
      <c r="EA373" s="131"/>
      <c r="EB373" s="429"/>
      <c r="EC373" s="385"/>
      <c r="ED373" s="385"/>
      <c r="EE373" s="131"/>
      <c r="EF373" s="131"/>
      <c r="EG373" s="429"/>
      <c r="EH373" s="385"/>
      <c r="EI373" s="385"/>
      <c r="EJ373" s="131"/>
      <c r="EK373" s="131"/>
      <c r="EL373" s="429"/>
      <c r="EM373" s="385"/>
      <c r="EN373" s="385"/>
      <c r="EO373" s="131"/>
      <c r="EP373" s="131"/>
      <c r="EQ373" s="429"/>
      <c r="ER373" s="385"/>
      <c r="ES373" s="385"/>
      <c r="ET373" s="131"/>
      <c r="EU373" s="131"/>
      <c r="EV373" s="429"/>
      <c r="EW373" s="385"/>
      <c r="EX373" s="385"/>
      <c r="EY373" s="131"/>
      <c r="EZ373" s="131"/>
      <c r="FA373" s="429"/>
      <c r="FB373" s="385"/>
      <c r="FC373" s="385"/>
      <c r="FD373" s="131"/>
      <c r="FE373" s="131"/>
      <c r="FF373" s="429"/>
      <c r="FG373" s="385"/>
      <c r="FH373" s="385"/>
      <c r="FI373" s="131"/>
      <c r="FJ373" s="131"/>
      <c r="FK373" s="429"/>
      <c r="FL373" s="385"/>
      <c r="FM373" s="385"/>
      <c r="FN373" s="131"/>
      <c r="FO373" s="131"/>
      <c r="FP373" s="429"/>
      <c r="FQ373" s="385"/>
      <c r="FR373" s="385"/>
      <c r="FS373" s="131"/>
      <c r="FT373" s="131"/>
      <c r="FU373" s="429"/>
      <c r="FV373" s="385"/>
      <c r="FW373" s="385"/>
      <c r="FX373" s="131"/>
      <c r="FY373" s="131"/>
      <c r="FZ373" s="429"/>
      <c r="GA373" s="385"/>
      <c r="GB373" s="385"/>
      <c r="GC373" s="131"/>
      <c r="GD373" s="131"/>
      <c r="GE373" s="429"/>
      <c r="GF373" s="385"/>
      <c r="GG373" s="385"/>
      <c r="GH373" s="131"/>
      <c r="GI373" s="131"/>
      <c r="GJ373" s="429"/>
      <c r="GK373" s="385"/>
      <c r="GL373" s="385"/>
      <c r="GM373" s="131"/>
      <c r="GN373" s="131"/>
      <c r="GO373" s="429"/>
      <c r="GP373" s="385"/>
      <c r="GQ373" s="385"/>
      <c r="GR373" s="131"/>
      <c r="GS373" s="131"/>
      <c r="GT373" s="429"/>
      <c r="GU373" s="385"/>
      <c r="GV373" s="385"/>
      <c r="GW373" s="131"/>
      <c r="GX373" s="131"/>
      <c r="GY373" s="429"/>
      <c r="GZ373" s="385"/>
      <c r="HA373" s="385"/>
      <c r="HB373" s="131"/>
      <c r="HC373" s="131"/>
      <c r="HD373" s="429"/>
      <c r="HE373" s="385"/>
      <c r="HF373" s="385"/>
      <c r="HG373" s="131"/>
      <c r="HH373" s="131"/>
      <c r="HI373" s="429"/>
      <c r="HJ373" s="385"/>
      <c r="HK373" s="385"/>
      <c r="HL373" s="131"/>
      <c r="HM373" s="131"/>
      <c r="HN373" s="429"/>
      <c r="HO373" s="385"/>
      <c r="HP373" s="385"/>
      <c r="HQ373" s="131"/>
      <c r="HR373" s="131"/>
      <c r="HS373" s="429"/>
      <c r="HT373" s="385"/>
      <c r="HU373" s="385"/>
      <c r="HV373" s="131"/>
      <c r="HW373" s="131"/>
      <c r="HX373" s="429"/>
      <c r="HY373" s="385"/>
      <c r="HZ373" s="385"/>
      <c r="IA373" s="131"/>
      <c r="IB373" s="131"/>
      <c r="IC373" s="429"/>
      <c r="ID373" s="385"/>
      <c r="IE373" s="385"/>
      <c r="IF373" s="131"/>
      <c r="IG373" s="131"/>
      <c r="IH373" s="429"/>
      <c r="II373" s="385"/>
      <c r="IJ373" s="385"/>
      <c r="IK373" s="131"/>
      <c r="IL373" s="131"/>
      <c r="IM373" s="429"/>
      <c r="IN373" s="385"/>
      <c r="IO373" s="385"/>
      <c r="IP373" s="131"/>
      <c r="IQ373" s="131"/>
      <c r="IR373" s="429"/>
      <c r="IS373" s="385"/>
      <c r="IT373" s="385"/>
      <c r="IU373" s="131"/>
      <c r="IV373" s="131"/>
      <c r="IW373" s="429"/>
      <c r="IX373" s="385"/>
      <c r="IY373" s="386"/>
      <c r="IZ373" s="198"/>
      <c r="JA373" s="378"/>
      <c r="JB373" s="256"/>
      <c r="JC373" s="256"/>
    </row>
    <row r="374" spans="1:263" s="3" customFormat="1" x14ac:dyDescent="0.35">
      <c r="A374" s="198"/>
      <c r="B374" s="359"/>
      <c r="C374" s="239"/>
      <c r="D374" s="104"/>
      <c r="E374" s="102"/>
      <c r="F374" s="384"/>
      <c r="G374" s="131"/>
      <c r="H374" s="325"/>
      <c r="I374" s="202"/>
      <c r="J374" s="324"/>
      <c r="K374" s="131"/>
      <c r="L374" s="131"/>
      <c r="M374" s="385"/>
      <c r="N374" s="385"/>
      <c r="O374" s="131"/>
      <c r="P374" s="131"/>
      <c r="Q374" s="131"/>
      <c r="R374" s="385"/>
      <c r="S374" s="385"/>
      <c r="T374" s="131"/>
      <c r="U374" s="131"/>
      <c r="V374" s="131"/>
      <c r="W374" s="385"/>
      <c r="X374" s="385"/>
      <c r="Y374" s="131"/>
      <c r="Z374" s="131"/>
      <c r="AA374" s="131"/>
      <c r="AB374" s="385"/>
      <c r="AC374" s="385"/>
      <c r="AD374" s="131"/>
      <c r="AE374" s="131"/>
      <c r="AF374" s="131"/>
      <c r="AG374" s="385"/>
      <c r="AH374" s="385"/>
      <c r="AI374" s="131"/>
      <c r="AJ374" s="131"/>
      <c r="AK374" s="131"/>
      <c r="AL374" s="385"/>
      <c r="AM374" s="385"/>
      <c r="AN374" s="131"/>
      <c r="AO374" s="131"/>
      <c r="AP374" s="131"/>
      <c r="AQ374" s="385"/>
      <c r="AR374" s="385"/>
      <c r="AS374" s="131"/>
      <c r="AT374" s="131"/>
      <c r="AU374" s="131"/>
      <c r="AV374" s="385"/>
      <c r="AW374" s="385"/>
      <c r="AX374" s="131"/>
      <c r="AY374" s="131"/>
      <c r="AZ374" s="131"/>
      <c r="BA374" s="385"/>
      <c r="BB374" s="385"/>
      <c r="BC374" s="131"/>
      <c r="BD374" s="131"/>
      <c r="BE374" s="131"/>
      <c r="BF374" s="385"/>
      <c r="BG374" s="385"/>
      <c r="BH374" s="131"/>
      <c r="BI374" s="131"/>
      <c r="BJ374" s="131"/>
      <c r="BK374" s="385"/>
      <c r="BL374" s="385"/>
      <c r="BM374" s="131"/>
      <c r="BN374" s="131"/>
      <c r="BO374" s="131"/>
      <c r="BP374" s="385"/>
      <c r="BQ374" s="385"/>
      <c r="BR374" s="131"/>
      <c r="BS374" s="131"/>
      <c r="BT374" s="131"/>
      <c r="BU374" s="385"/>
      <c r="BV374" s="385"/>
      <c r="BW374" s="131"/>
      <c r="BX374" s="131"/>
      <c r="BY374" s="131"/>
      <c r="BZ374" s="385"/>
      <c r="CA374" s="385"/>
      <c r="CB374" s="131"/>
      <c r="CC374" s="131"/>
      <c r="CD374" s="131"/>
      <c r="CE374" s="385"/>
      <c r="CF374" s="385"/>
      <c r="CG374" s="131"/>
      <c r="CH374" s="131"/>
      <c r="CI374" s="131"/>
      <c r="CJ374" s="385"/>
      <c r="CK374" s="385"/>
      <c r="CL374" s="131"/>
      <c r="CM374" s="131"/>
      <c r="CN374" s="131"/>
      <c r="CO374" s="385"/>
      <c r="CP374" s="385"/>
      <c r="CQ374" s="131"/>
      <c r="CR374" s="131"/>
      <c r="CS374" s="131"/>
      <c r="CT374" s="385"/>
      <c r="CU374" s="385"/>
      <c r="CV374" s="131"/>
      <c r="CW374" s="131"/>
      <c r="CX374" s="131"/>
      <c r="CY374" s="385"/>
      <c r="CZ374" s="385"/>
      <c r="DA374" s="131"/>
      <c r="DB374" s="131"/>
      <c r="DC374" s="131"/>
      <c r="DD374" s="385"/>
      <c r="DE374" s="385"/>
      <c r="DF374" s="131"/>
      <c r="DG374" s="131"/>
      <c r="DH374" s="131"/>
      <c r="DI374" s="385"/>
      <c r="DJ374" s="385"/>
      <c r="DK374" s="131"/>
      <c r="DL374" s="131"/>
      <c r="DM374" s="131"/>
      <c r="DN374" s="385"/>
      <c r="DO374" s="385"/>
      <c r="DP374" s="131"/>
      <c r="DQ374" s="131"/>
      <c r="DR374" s="131"/>
      <c r="DS374" s="385"/>
      <c r="DT374" s="385"/>
      <c r="DU374" s="131"/>
      <c r="DV374" s="131"/>
      <c r="DW374" s="131"/>
      <c r="DX374" s="385"/>
      <c r="DY374" s="385"/>
      <c r="DZ374" s="131"/>
      <c r="EA374" s="131"/>
      <c r="EB374" s="131"/>
      <c r="EC374" s="385"/>
      <c r="ED374" s="385"/>
      <c r="EE374" s="131"/>
      <c r="EF374" s="131"/>
      <c r="EG374" s="131"/>
      <c r="EH374" s="385"/>
      <c r="EI374" s="385"/>
      <c r="EJ374" s="131"/>
      <c r="EK374" s="131"/>
      <c r="EL374" s="131"/>
      <c r="EM374" s="385"/>
      <c r="EN374" s="385"/>
      <c r="EO374" s="131"/>
      <c r="EP374" s="131"/>
      <c r="EQ374" s="131"/>
      <c r="ER374" s="385"/>
      <c r="ES374" s="385"/>
      <c r="ET374" s="131"/>
      <c r="EU374" s="131"/>
      <c r="EV374" s="131"/>
      <c r="EW374" s="385"/>
      <c r="EX374" s="385"/>
      <c r="EY374" s="131"/>
      <c r="EZ374" s="131"/>
      <c r="FA374" s="131"/>
      <c r="FB374" s="385"/>
      <c r="FC374" s="385"/>
      <c r="FD374" s="131"/>
      <c r="FE374" s="131"/>
      <c r="FF374" s="131"/>
      <c r="FG374" s="385"/>
      <c r="FH374" s="385"/>
      <c r="FI374" s="131"/>
      <c r="FJ374" s="131"/>
      <c r="FK374" s="131"/>
      <c r="FL374" s="385"/>
      <c r="FM374" s="385"/>
      <c r="FN374" s="131"/>
      <c r="FO374" s="131"/>
      <c r="FP374" s="131"/>
      <c r="FQ374" s="385"/>
      <c r="FR374" s="385"/>
      <c r="FS374" s="131"/>
      <c r="FT374" s="131"/>
      <c r="FU374" s="131"/>
      <c r="FV374" s="385"/>
      <c r="FW374" s="385"/>
      <c r="FX374" s="131"/>
      <c r="FY374" s="131"/>
      <c r="FZ374" s="131"/>
      <c r="GA374" s="385"/>
      <c r="GB374" s="385"/>
      <c r="GC374" s="131"/>
      <c r="GD374" s="131"/>
      <c r="GE374" s="131"/>
      <c r="GF374" s="385"/>
      <c r="GG374" s="385"/>
      <c r="GH374" s="131"/>
      <c r="GI374" s="131"/>
      <c r="GJ374" s="131"/>
      <c r="GK374" s="385"/>
      <c r="GL374" s="385"/>
      <c r="GM374" s="131"/>
      <c r="GN374" s="131"/>
      <c r="GO374" s="131"/>
      <c r="GP374" s="385"/>
      <c r="GQ374" s="385"/>
      <c r="GR374" s="131"/>
      <c r="GS374" s="131"/>
      <c r="GT374" s="131"/>
      <c r="GU374" s="385"/>
      <c r="GV374" s="385"/>
      <c r="GW374" s="131"/>
      <c r="GX374" s="131"/>
      <c r="GY374" s="131"/>
      <c r="GZ374" s="385"/>
      <c r="HA374" s="385"/>
      <c r="HB374" s="131"/>
      <c r="HC374" s="131"/>
      <c r="HD374" s="131"/>
      <c r="HE374" s="385"/>
      <c r="HF374" s="385"/>
      <c r="HG374" s="131"/>
      <c r="HH374" s="131"/>
      <c r="HI374" s="131"/>
      <c r="HJ374" s="385"/>
      <c r="HK374" s="385"/>
      <c r="HL374" s="131"/>
      <c r="HM374" s="131"/>
      <c r="HN374" s="131"/>
      <c r="HO374" s="385"/>
      <c r="HP374" s="385"/>
      <c r="HQ374" s="131"/>
      <c r="HR374" s="131"/>
      <c r="HS374" s="131"/>
      <c r="HT374" s="385"/>
      <c r="HU374" s="385"/>
      <c r="HV374" s="131"/>
      <c r="HW374" s="131"/>
      <c r="HX374" s="131"/>
      <c r="HY374" s="385"/>
      <c r="HZ374" s="385"/>
      <c r="IA374" s="131"/>
      <c r="IB374" s="131"/>
      <c r="IC374" s="131"/>
      <c r="ID374" s="385"/>
      <c r="IE374" s="385"/>
      <c r="IF374" s="131"/>
      <c r="IG374" s="131"/>
      <c r="IH374" s="131"/>
      <c r="II374" s="385"/>
      <c r="IJ374" s="385"/>
      <c r="IK374" s="131"/>
      <c r="IL374" s="131"/>
      <c r="IM374" s="131"/>
      <c r="IN374" s="385"/>
      <c r="IO374" s="385"/>
      <c r="IP374" s="131"/>
      <c r="IQ374" s="131"/>
      <c r="IR374" s="131"/>
      <c r="IS374" s="385"/>
      <c r="IT374" s="385"/>
      <c r="IU374" s="131"/>
      <c r="IV374" s="131"/>
      <c r="IW374" s="131"/>
      <c r="IX374" s="385"/>
      <c r="IY374" s="386"/>
      <c r="IZ374" s="198"/>
      <c r="JA374" s="378"/>
      <c r="JB374" s="256"/>
      <c r="JC374" s="256"/>
    </row>
    <row r="375" spans="1:263" s="3" customFormat="1" x14ac:dyDescent="0.35">
      <c r="A375" s="198"/>
      <c r="B375" s="359"/>
      <c r="C375" s="126" t="s">
        <v>560</v>
      </c>
      <c r="D375" s="104" t="s">
        <v>561</v>
      </c>
      <c r="E375" s="102"/>
      <c r="F375" s="285" t="str">
        <f>IFERROR(INDEX('Helper 1'!$I$2:$I$19,MATCH('Schedule 1'!$G$20,'Helper 1'!$H$2:$H$19,0)),"")</f>
        <v/>
      </c>
      <c r="G375" s="131">
        <f>SUM(L375:IX375)</f>
        <v>0</v>
      </c>
      <c r="H375" s="325"/>
      <c r="I375" s="202"/>
      <c r="J375" s="324"/>
      <c r="K375" s="131"/>
      <c r="L375" s="130"/>
      <c r="M375" s="385"/>
      <c r="N375" s="385"/>
      <c r="O375" s="131"/>
      <c r="P375" s="131"/>
      <c r="Q375" s="130"/>
      <c r="R375" s="385"/>
      <c r="S375" s="385"/>
      <c r="T375" s="131"/>
      <c r="U375" s="131"/>
      <c r="V375" s="130"/>
      <c r="W375" s="385"/>
      <c r="X375" s="385"/>
      <c r="Y375" s="131"/>
      <c r="Z375" s="131"/>
      <c r="AA375" s="130"/>
      <c r="AB375" s="385"/>
      <c r="AC375" s="385"/>
      <c r="AD375" s="131"/>
      <c r="AE375" s="131"/>
      <c r="AF375" s="130"/>
      <c r="AG375" s="385"/>
      <c r="AH375" s="385"/>
      <c r="AI375" s="131"/>
      <c r="AJ375" s="131"/>
      <c r="AK375" s="130"/>
      <c r="AL375" s="385"/>
      <c r="AM375" s="385"/>
      <c r="AN375" s="131"/>
      <c r="AO375" s="131"/>
      <c r="AP375" s="130"/>
      <c r="AQ375" s="385"/>
      <c r="AR375" s="385"/>
      <c r="AS375" s="131"/>
      <c r="AT375" s="131"/>
      <c r="AU375" s="130"/>
      <c r="AV375" s="385"/>
      <c r="AW375" s="385"/>
      <c r="AX375" s="131"/>
      <c r="AY375" s="131"/>
      <c r="AZ375" s="130"/>
      <c r="BA375" s="385"/>
      <c r="BB375" s="385"/>
      <c r="BC375" s="131"/>
      <c r="BD375" s="131"/>
      <c r="BE375" s="130"/>
      <c r="BF375" s="385"/>
      <c r="BG375" s="385"/>
      <c r="BH375" s="131"/>
      <c r="BI375" s="131"/>
      <c r="BJ375" s="130"/>
      <c r="BK375" s="385"/>
      <c r="BL375" s="385"/>
      <c r="BM375" s="131"/>
      <c r="BN375" s="131"/>
      <c r="BO375" s="130"/>
      <c r="BP375" s="385"/>
      <c r="BQ375" s="385"/>
      <c r="BR375" s="131"/>
      <c r="BS375" s="131"/>
      <c r="BT375" s="130"/>
      <c r="BU375" s="385"/>
      <c r="BV375" s="385"/>
      <c r="BW375" s="131"/>
      <c r="BX375" s="131"/>
      <c r="BY375" s="130"/>
      <c r="BZ375" s="385"/>
      <c r="CA375" s="385"/>
      <c r="CB375" s="131"/>
      <c r="CC375" s="131"/>
      <c r="CD375" s="130"/>
      <c r="CE375" s="385"/>
      <c r="CF375" s="385"/>
      <c r="CG375" s="131"/>
      <c r="CH375" s="131"/>
      <c r="CI375" s="130"/>
      <c r="CJ375" s="385"/>
      <c r="CK375" s="385"/>
      <c r="CL375" s="131"/>
      <c r="CM375" s="131"/>
      <c r="CN375" s="130"/>
      <c r="CO375" s="385"/>
      <c r="CP375" s="385"/>
      <c r="CQ375" s="131"/>
      <c r="CR375" s="131"/>
      <c r="CS375" s="130"/>
      <c r="CT375" s="385"/>
      <c r="CU375" s="385"/>
      <c r="CV375" s="131"/>
      <c r="CW375" s="131"/>
      <c r="CX375" s="130"/>
      <c r="CY375" s="385"/>
      <c r="CZ375" s="385"/>
      <c r="DA375" s="131"/>
      <c r="DB375" s="131"/>
      <c r="DC375" s="130"/>
      <c r="DD375" s="385"/>
      <c r="DE375" s="385"/>
      <c r="DF375" s="131"/>
      <c r="DG375" s="131"/>
      <c r="DH375" s="130"/>
      <c r="DI375" s="385"/>
      <c r="DJ375" s="385"/>
      <c r="DK375" s="131"/>
      <c r="DL375" s="131"/>
      <c r="DM375" s="130"/>
      <c r="DN375" s="385"/>
      <c r="DO375" s="385"/>
      <c r="DP375" s="131"/>
      <c r="DQ375" s="131"/>
      <c r="DR375" s="130"/>
      <c r="DS375" s="385"/>
      <c r="DT375" s="385"/>
      <c r="DU375" s="131"/>
      <c r="DV375" s="131"/>
      <c r="DW375" s="130"/>
      <c r="DX375" s="385"/>
      <c r="DY375" s="385"/>
      <c r="DZ375" s="131"/>
      <c r="EA375" s="131"/>
      <c r="EB375" s="130"/>
      <c r="EC375" s="385"/>
      <c r="ED375" s="385"/>
      <c r="EE375" s="131"/>
      <c r="EF375" s="131"/>
      <c r="EG375" s="130"/>
      <c r="EH375" s="385"/>
      <c r="EI375" s="385"/>
      <c r="EJ375" s="131"/>
      <c r="EK375" s="131"/>
      <c r="EL375" s="130"/>
      <c r="EM375" s="385"/>
      <c r="EN375" s="385"/>
      <c r="EO375" s="131"/>
      <c r="EP375" s="131"/>
      <c r="EQ375" s="130"/>
      <c r="ER375" s="385"/>
      <c r="ES375" s="385"/>
      <c r="ET375" s="131"/>
      <c r="EU375" s="131"/>
      <c r="EV375" s="130"/>
      <c r="EW375" s="385"/>
      <c r="EX375" s="385"/>
      <c r="EY375" s="131"/>
      <c r="EZ375" s="131"/>
      <c r="FA375" s="130"/>
      <c r="FB375" s="385"/>
      <c r="FC375" s="385"/>
      <c r="FD375" s="131"/>
      <c r="FE375" s="131"/>
      <c r="FF375" s="130"/>
      <c r="FG375" s="385"/>
      <c r="FH375" s="385"/>
      <c r="FI375" s="131"/>
      <c r="FJ375" s="131"/>
      <c r="FK375" s="130"/>
      <c r="FL375" s="385"/>
      <c r="FM375" s="385"/>
      <c r="FN375" s="131"/>
      <c r="FO375" s="131"/>
      <c r="FP375" s="130"/>
      <c r="FQ375" s="385"/>
      <c r="FR375" s="385"/>
      <c r="FS375" s="131"/>
      <c r="FT375" s="131"/>
      <c r="FU375" s="130"/>
      <c r="FV375" s="385"/>
      <c r="FW375" s="385"/>
      <c r="FX375" s="131"/>
      <c r="FY375" s="131"/>
      <c r="FZ375" s="130"/>
      <c r="GA375" s="385"/>
      <c r="GB375" s="385"/>
      <c r="GC375" s="131"/>
      <c r="GD375" s="131"/>
      <c r="GE375" s="130"/>
      <c r="GF375" s="385"/>
      <c r="GG375" s="385"/>
      <c r="GH375" s="131"/>
      <c r="GI375" s="131"/>
      <c r="GJ375" s="130"/>
      <c r="GK375" s="385"/>
      <c r="GL375" s="385"/>
      <c r="GM375" s="131"/>
      <c r="GN375" s="131"/>
      <c r="GO375" s="130"/>
      <c r="GP375" s="385"/>
      <c r="GQ375" s="385"/>
      <c r="GR375" s="131"/>
      <c r="GS375" s="131"/>
      <c r="GT375" s="130"/>
      <c r="GU375" s="385"/>
      <c r="GV375" s="385"/>
      <c r="GW375" s="131"/>
      <c r="GX375" s="131"/>
      <c r="GY375" s="130"/>
      <c r="GZ375" s="385"/>
      <c r="HA375" s="385"/>
      <c r="HB375" s="131"/>
      <c r="HC375" s="131"/>
      <c r="HD375" s="130"/>
      <c r="HE375" s="385"/>
      <c r="HF375" s="385"/>
      <c r="HG375" s="131"/>
      <c r="HH375" s="131"/>
      <c r="HI375" s="130"/>
      <c r="HJ375" s="385"/>
      <c r="HK375" s="385"/>
      <c r="HL375" s="131"/>
      <c r="HM375" s="131"/>
      <c r="HN375" s="130"/>
      <c r="HO375" s="385"/>
      <c r="HP375" s="385"/>
      <c r="HQ375" s="131"/>
      <c r="HR375" s="131"/>
      <c r="HS375" s="130"/>
      <c r="HT375" s="385"/>
      <c r="HU375" s="385"/>
      <c r="HV375" s="131"/>
      <c r="HW375" s="131"/>
      <c r="HX375" s="130"/>
      <c r="HY375" s="385"/>
      <c r="HZ375" s="385"/>
      <c r="IA375" s="131"/>
      <c r="IB375" s="131"/>
      <c r="IC375" s="130"/>
      <c r="ID375" s="385"/>
      <c r="IE375" s="385"/>
      <c r="IF375" s="131"/>
      <c r="IG375" s="131"/>
      <c r="IH375" s="130"/>
      <c r="II375" s="385"/>
      <c r="IJ375" s="385"/>
      <c r="IK375" s="131"/>
      <c r="IL375" s="131"/>
      <c r="IM375" s="130"/>
      <c r="IN375" s="385"/>
      <c r="IO375" s="385"/>
      <c r="IP375" s="131"/>
      <c r="IQ375" s="131"/>
      <c r="IR375" s="130"/>
      <c r="IS375" s="385"/>
      <c r="IT375" s="385"/>
      <c r="IU375" s="131"/>
      <c r="IV375" s="131"/>
      <c r="IW375" s="130"/>
      <c r="IX375" s="385"/>
      <c r="IY375" s="386"/>
      <c r="IZ375" s="198"/>
      <c r="JA375" s="378"/>
      <c r="JB375" s="256"/>
      <c r="JC375" s="256"/>
    </row>
    <row r="376" spans="1:263" s="3" customFormat="1" x14ac:dyDescent="0.35">
      <c r="A376" s="198"/>
      <c r="B376" s="359"/>
      <c r="C376" s="239"/>
      <c r="D376" s="102" t="s">
        <v>361</v>
      </c>
      <c r="E376" s="102"/>
      <c r="F376" s="384"/>
      <c r="G376" s="131"/>
      <c r="H376" s="325"/>
      <c r="I376" s="202"/>
      <c r="J376" s="324"/>
      <c r="K376" s="131"/>
      <c r="L376" s="131"/>
      <c r="M376" s="385"/>
      <c r="N376" s="385"/>
      <c r="O376" s="131"/>
      <c r="P376" s="131"/>
      <c r="Q376" s="131"/>
      <c r="R376" s="385"/>
      <c r="S376" s="385"/>
      <c r="T376" s="131"/>
      <c r="U376" s="131"/>
      <c r="V376" s="131"/>
      <c r="W376" s="385"/>
      <c r="X376" s="385"/>
      <c r="Y376" s="131"/>
      <c r="Z376" s="131"/>
      <c r="AA376" s="131"/>
      <c r="AB376" s="385"/>
      <c r="AC376" s="385"/>
      <c r="AD376" s="131"/>
      <c r="AE376" s="131"/>
      <c r="AF376" s="131"/>
      <c r="AG376" s="385"/>
      <c r="AH376" s="385"/>
      <c r="AI376" s="131"/>
      <c r="AJ376" s="131"/>
      <c r="AK376" s="131"/>
      <c r="AL376" s="385"/>
      <c r="AM376" s="385"/>
      <c r="AN376" s="131"/>
      <c r="AO376" s="131"/>
      <c r="AP376" s="131"/>
      <c r="AQ376" s="385"/>
      <c r="AR376" s="385"/>
      <c r="AS376" s="131"/>
      <c r="AT376" s="131"/>
      <c r="AU376" s="131"/>
      <c r="AV376" s="385"/>
      <c r="AW376" s="385"/>
      <c r="AX376" s="131"/>
      <c r="AY376" s="131"/>
      <c r="AZ376" s="131"/>
      <c r="BA376" s="385"/>
      <c r="BB376" s="385"/>
      <c r="BC376" s="131"/>
      <c r="BD376" s="131"/>
      <c r="BE376" s="131"/>
      <c r="BF376" s="385"/>
      <c r="BG376" s="385"/>
      <c r="BH376" s="131"/>
      <c r="BI376" s="131"/>
      <c r="BJ376" s="131"/>
      <c r="BK376" s="385"/>
      <c r="BL376" s="385"/>
      <c r="BM376" s="131"/>
      <c r="BN376" s="131"/>
      <c r="BO376" s="131"/>
      <c r="BP376" s="385"/>
      <c r="BQ376" s="385"/>
      <c r="BR376" s="131"/>
      <c r="BS376" s="131"/>
      <c r="BT376" s="131"/>
      <c r="BU376" s="385"/>
      <c r="BV376" s="385"/>
      <c r="BW376" s="131"/>
      <c r="BX376" s="131"/>
      <c r="BY376" s="131"/>
      <c r="BZ376" s="385"/>
      <c r="CA376" s="385"/>
      <c r="CB376" s="131"/>
      <c r="CC376" s="131"/>
      <c r="CD376" s="131"/>
      <c r="CE376" s="385"/>
      <c r="CF376" s="385"/>
      <c r="CG376" s="131"/>
      <c r="CH376" s="131"/>
      <c r="CI376" s="131"/>
      <c r="CJ376" s="385"/>
      <c r="CK376" s="385"/>
      <c r="CL376" s="131"/>
      <c r="CM376" s="131"/>
      <c r="CN376" s="131"/>
      <c r="CO376" s="385"/>
      <c r="CP376" s="385"/>
      <c r="CQ376" s="131"/>
      <c r="CR376" s="131"/>
      <c r="CS376" s="131"/>
      <c r="CT376" s="385"/>
      <c r="CU376" s="385"/>
      <c r="CV376" s="131"/>
      <c r="CW376" s="131"/>
      <c r="CX376" s="131"/>
      <c r="CY376" s="385"/>
      <c r="CZ376" s="385"/>
      <c r="DA376" s="131"/>
      <c r="DB376" s="131"/>
      <c r="DC376" s="131"/>
      <c r="DD376" s="385"/>
      <c r="DE376" s="385"/>
      <c r="DF376" s="131"/>
      <c r="DG376" s="131"/>
      <c r="DH376" s="131"/>
      <c r="DI376" s="385"/>
      <c r="DJ376" s="385"/>
      <c r="DK376" s="131"/>
      <c r="DL376" s="131"/>
      <c r="DM376" s="131"/>
      <c r="DN376" s="385"/>
      <c r="DO376" s="385"/>
      <c r="DP376" s="131"/>
      <c r="DQ376" s="131"/>
      <c r="DR376" s="131"/>
      <c r="DS376" s="385"/>
      <c r="DT376" s="385"/>
      <c r="DU376" s="131"/>
      <c r="DV376" s="131"/>
      <c r="DW376" s="131"/>
      <c r="DX376" s="385"/>
      <c r="DY376" s="385"/>
      <c r="DZ376" s="131"/>
      <c r="EA376" s="131"/>
      <c r="EB376" s="131"/>
      <c r="EC376" s="385"/>
      <c r="ED376" s="385"/>
      <c r="EE376" s="131"/>
      <c r="EF376" s="131"/>
      <c r="EG376" s="131"/>
      <c r="EH376" s="385"/>
      <c r="EI376" s="385"/>
      <c r="EJ376" s="131"/>
      <c r="EK376" s="131"/>
      <c r="EL376" s="131"/>
      <c r="EM376" s="385"/>
      <c r="EN376" s="385"/>
      <c r="EO376" s="131"/>
      <c r="EP376" s="131"/>
      <c r="EQ376" s="131"/>
      <c r="ER376" s="385"/>
      <c r="ES376" s="385"/>
      <c r="ET376" s="131"/>
      <c r="EU376" s="131"/>
      <c r="EV376" s="131"/>
      <c r="EW376" s="385"/>
      <c r="EX376" s="385"/>
      <c r="EY376" s="131"/>
      <c r="EZ376" s="131"/>
      <c r="FA376" s="131"/>
      <c r="FB376" s="385"/>
      <c r="FC376" s="385"/>
      <c r="FD376" s="131"/>
      <c r="FE376" s="131"/>
      <c r="FF376" s="131"/>
      <c r="FG376" s="385"/>
      <c r="FH376" s="385"/>
      <c r="FI376" s="131"/>
      <c r="FJ376" s="131"/>
      <c r="FK376" s="131"/>
      <c r="FL376" s="385"/>
      <c r="FM376" s="385"/>
      <c r="FN376" s="131"/>
      <c r="FO376" s="131"/>
      <c r="FP376" s="131"/>
      <c r="FQ376" s="385"/>
      <c r="FR376" s="385"/>
      <c r="FS376" s="131"/>
      <c r="FT376" s="131"/>
      <c r="FU376" s="131"/>
      <c r="FV376" s="385"/>
      <c r="FW376" s="385"/>
      <c r="FX376" s="131"/>
      <c r="FY376" s="131"/>
      <c r="FZ376" s="131"/>
      <c r="GA376" s="385"/>
      <c r="GB376" s="385"/>
      <c r="GC376" s="131"/>
      <c r="GD376" s="131"/>
      <c r="GE376" s="131"/>
      <c r="GF376" s="385"/>
      <c r="GG376" s="385"/>
      <c r="GH376" s="131"/>
      <c r="GI376" s="131"/>
      <c r="GJ376" s="131"/>
      <c r="GK376" s="385"/>
      <c r="GL376" s="385"/>
      <c r="GM376" s="131"/>
      <c r="GN376" s="131"/>
      <c r="GO376" s="131"/>
      <c r="GP376" s="385"/>
      <c r="GQ376" s="385"/>
      <c r="GR376" s="131"/>
      <c r="GS376" s="131"/>
      <c r="GT376" s="131"/>
      <c r="GU376" s="385"/>
      <c r="GV376" s="385"/>
      <c r="GW376" s="131"/>
      <c r="GX376" s="131"/>
      <c r="GY376" s="131"/>
      <c r="GZ376" s="385"/>
      <c r="HA376" s="385"/>
      <c r="HB376" s="131"/>
      <c r="HC376" s="131"/>
      <c r="HD376" s="131"/>
      <c r="HE376" s="385"/>
      <c r="HF376" s="385"/>
      <c r="HG376" s="131"/>
      <c r="HH376" s="131"/>
      <c r="HI376" s="131"/>
      <c r="HJ376" s="385"/>
      <c r="HK376" s="385"/>
      <c r="HL376" s="131"/>
      <c r="HM376" s="131"/>
      <c r="HN376" s="131"/>
      <c r="HO376" s="385"/>
      <c r="HP376" s="385"/>
      <c r="HQ376" s="131"/>
      <c r="HR376" s="131"/>
      <c r="HS376" s="131"/>
      <c r="HT376" s="385"/>
      <c r="HU376" s="385"/>
      <c r="HV376" s="131"/>
      <c r="HW376" s="131"/>
      <c r="HX376" s="131"/>
      <c r="HY376" s="385"/>
      <c r="HZ376" s="385"/>
      <c r="IA376" s="131"/>
      <c r="IB376" s="131"/>
      <c r="IC376" s="131"/>
      <c r="ID376" s="385"/>
      <c r="IE376" s="385"/>
      <c r="IF376" s="131"/>
      <c r="IG376" s="131"/>
      <c r="IH376" s="131"/>
      <c r="II376" s="385"/>
      <c r="IJ376" s="385"/>
      <c r="IK376" s="131"/>
      <c r="IL376" s="131"/>
      <c r="IM376" s="131"/>
      <c r="IN376" s="385"/>
      <c r="IO376" s="385"/>
      <c r="IP376" s="131"/>
      <c r="IQ376" s="131"/>
      <c r="IR376" s="131"/>
      <c r="IS376" s="385"/>
      <c r="IT376" s="385"/>
      <c r="IU376" s="131"/>
      <c r="IV376" s="131"/>
      <c r="IW376" s="131"/>
      <c r="IX376" s="385"/>
      <c r="IY376" s="386"/>
      <c r="IZ376" s="198"/>
      <c r="JA376" s="378"/>
      <c r="JB376" s="256"/>
      <c r="JC376" s="256"/>
    </row>
    <row r="377" spans="1:263" s="3" customFormat="1" x14ac:dyDescent="0.35">
      <c r="A377" s="198"/>
      <c r="B377" s="359"/>
      <c r="C377" s="239"/>
      <c r="D377" s="102"/>
      <c r="E377" s="102"/>
      <c r="F377" s="384"/>
      <c r="G377" s="131"/>
      <c r="H377" s="325"/>
      <c r="I377" s="202"/>
      <c r="J377" s="324"/>
      <c r="K377" s="131"/>
      <c r="L377" s="131"/>
      <c r="M377" s="385"/>
      <c r="N377" s="385"/>
      <c r="O377" s="131"/>
      <c r="P377" s="131"/>
      <c r="Q377" s="131"/>
      <c r="R377" s="385"/>
      <c r="S377" s="385"/>
      <c r="T377" s="131"/>
      <c r="U377" s="131"/>
      <c r="V377" s="131"/>
      <c r="W377" s="385"/>
      <c r="X377" s="385"/>
      <c r="Y377" s="131"/>
      <c r="Z377" s="131"/>
      <c r="AA377" s="131"/>
      <c r="AB377" s="385"/>
      <c r="AC377" s="385"/>
      <c r="AD377" s="131"/>
      <c r="AE377" s="131"/>
      <c r="AF377" s="131"/>
      <c r="AG377" s="385"/>
      <c r="AH377" s="385"/>
      <c r="AI377" s="131"/>
      <c r="AJ377" s="131"/>
      <c r="AK377" s="131"/>
      <c r="AL377" s="385"/>
      <c r="AM377" s="385"/>
      <c r="AN377" s="131"/>
      <c r="AO377" s="131"/>
      <c r="AP377" s="131"/>
      <c r="AQ377" s="385"/>
      <c r="AR377" s="385"/>
      <c r="AS377" s="131"/>
      <c r="AT377" s="131"/>
      <c r="AU377" s="131"/>
      <c r="AV377" s="385"/>
      <c r="AW377" s="385"/>
      <c r="AX377" s="131"/>
      <c r="AY377" s="131"/>
      <c r="AZ377" s="131"/>
      <c r="BA377" s="385"/>
      <c r="BB377" s="385"/>
      <c r="BC377" s="131"/>
      <c r="BD377" s="131"/>
      <c r="BE377" s="131"/>
      <c r="BF377" s="385"/>
      <c r="BG377" s="385"/>
      <c r="BH377" s="131"/>
      <c r="BI377" s="131"/>
      <c r="BJ377" s="131"/>
      <c r="BK377" s="385"/>
      <c r="BL377" s="385"/>
      <c r="BM377" s="131"/>
      <c r="BN377" s="131"/>
      <c r="BO377" s="131"/>
      <c r="BP377" s="385"/>
      <c r="BQ377" s="385"/>
      <c r="BR377" s="131"/>
      <c r="BS377" s="131"/>
      <c r="BT377" s="131"/>
      <c r="BU377" s="385"/>
      <c r="BV377" s="385"/>
      <c r="BW377" s="131"/>
      <c r="BX377" s="131"/>
      <c r="BY377" s="131"/>
      <c r="BZ377" s="385"/>
      <c r="CA377" s="385"/>
      <c r="CB377" s="131"/>
      <c r="CC377" s="131"/>
      <c r="CD377" s="131"/>
      <c r="CE377" s="385"/>
      <c r="CF377" s="385"/>
      <c r="CG377" s="131"/>
      <c r="CH377" s="131"/>
      <c r="CI377" s="131"/>
      <c r="CJ377" s="385"/>
      <c r="CK377" s="385"/>
      <c r="CL377" s="131"/>
      <c r="CM377" s="131"/>
      <c r="CN377" s="131"/>
      <c r="CO377" s="385"/>
      <c r="CP377" s="385"/>
      <c r="CQ377" s="131"/>
      <c r="CR377" s="131"/>
      <c r="CS377" s="131"/>
      <c r="CT377" s="385"/>
      <c r="CU377" s="385"/>
      <c r="CV377" s="131"/>
      <c r="CW377" s="131"/>
      <c r="CX377" s="131"/>
      <c r="CY377" s="385"/>
      <c r="CZ377" s="385"/>
      <c r="DA377" s="131"/>
      <c r="DB377" s="131"/>
      <c r="DC377" s="131"/>
      <c r="DD377" s="385"/>
      <c r="DE377" s="385"/>
      <c r="DF377" s="131"/>
      <c r="DG377" s="131"/>
      <c r="DH377" s="131"/>
      <c r="DI377" s="385"/>
      <c r="DJ377" s="385"/>
      <c r="DK377" s="131"/>
      <c r="DL377" s="131"/>
      <c r="DM377" s="131"/>
      <c r="DN377" s="385"/>
      <c r="DO377" s="385"/>
      <c r="DP377" s="131"/>
      <c r="DQ377" s="131"/>
      <c r="DR377" s="131"/>
      <c r="DS377" s="385"/>
      <c r="DT377" s="385"/>
      <c r="DU377" s="131"/>
      <c r="DV377" s="131"/>
      <c r="DW377" s="131"/>
      <c r="DX377" s="385"/>
      <c r="DY377" s="385"/>
      <c r="DZ377" s="131"/>
      <c r="EA377" s="131"/>
      <c r="EB377" s="131"/>
      <c r="EC377" s="385"/>
      <c r="ED377" s="385"/>
      <c r="EE377" s="131"/>
      <c r="EF377" s="131"/>
      <c r="EG377" s="131"/>
      <c r="EH377" s="385"/>
      <c r="EI377" s="385"/>
      <c r="EJ377" s="131"/>
      <c r="EK377" s="131"/>
      <c r="EL377" s="131"/>
      <c r="EM377" s="385"/>
      <c r="EN377" s="385"/>
      <c r="EO377" s="131"/>
      <c r="EP377" s="131"/>
      <c r="EQ377" s="131"/>
      <c r="ER377" s="385"/>
      <c r="ES377" s="385"/>
      <c r="ET377" s="131"/>
      <c r="EU377" s="131"/>
      <c r="EV377" s="131"/>
      <c r="EW377" s="385"/>
      <c r="EX377" s="385"/>
      <c r="EY377" s="131"/>
      <c r="EZ377" s="131"/>
      <c r="FA377" s="131"/>
      <c r="FB377" s="385"/>
      <c r="FC377" s="385"/>
      <c r="FD377" s="131"/>
      <c r="FE377" s="131"/>
      <c r="FF377" s="131"/>
      <c r="FG377" s="385"/>
      <c r="FH377" s="385"/>
      <c r="FI377" s="131"/>
      <c r="FJ377" s="131"/>
      <c r="FK377" s="131"/>
      <c r="FL377" s="385"/>
      <c r="FM377" s="385"/>
      <c r="FN377" s="131"/>
      <c r="FO377" s="131"/>
      <c r="FP377" s="131"/>
      <c r="FQ377" s="385"/>
      <c r="FR377" s="385"/>
      <c r="FS377" s="131"/>
      <c r="FT377" s="131"/>
      <c r="FU377" s="131"/>
      <c r="FV377" s="385"/>
      <c r="FW377" s="385"/>
      <c r="FX377" s="131"/>
      <c r="FY377" s="131"/>
      <c r="FZ377" s="131"/>
      <c r="GA377" s="385"/>
      <c r="GB377" s="385"/>
      <c r="GC377" s="131"/>
      <c r="GD377" s="131"/>
      <c r="GE377" s="131"/>
      <c r="GF377" s="385"/>
      <c r="GG377" s="385"/>
      <c r="GH377" s="131"/>
      <c r="GI377" s="131"/>
      <c r="GJ377" s="131"/>
      <c r="GK377" s="385"/>
      <c r="GL377" s="385"/>
      <c r="GM377" s="131"/>
      <c r="GN377" s="131"/>
      <c r="GO377" s="131"/>
      <c r="GP377" s="385"/>
      <c r="GQ377" s="385"/>
      <c r="GR377" s="131"/>
      <c r="GS377" s="131"/>
      <c r="GT377" s="131"/>
      <c r="GU377" s="385"/>
      <c r="GV377" s="385"/>
      <c r="GW377" s="131"/>
      <c r="GX377" s="131"/>
      <c r="GY377" s="131"/>
      <c r="GZ377" s="385"/>
      <c r="HA377" s="385"/>
      <c r="HB377" s="131"/>
      <c r="HC377" s="131"/>
      <c r="HD377" s="131"/>
      <c r="HE377" s="385"/>
      <c r="HF377" s="385"/>
      <c r="HG377" s="131"/>
      <c r="HH377" s="131"/>
      <c r="HI377" s="131"/>
      <c r="HJ377" s="385"/>
      <c r="HK377" s="385"/>
      <c r="HL377" s="131"/>
      <c r="HM377" s="131"/>
      <c r="HN377" s="131"/>
      <c r="HO377" s="385"/>
      <c r="HP377" s="385"/>
      <c r="HQ377" s="131"/>
      <c r="HR377" s="131"/>
      <c r="HS377" s="131"/>
      <c r="HT377" s="385"/>
      <c r="HU377" s="385"/>
      <c r="HV377" s="131"/>
      <c r="HW377" s="131"/>
      <c r="HX377" s="131"/>
      <c r="HY377" s="385"/>
      <c r="HZ377" s="385"/>
      <c r="IA377" s="131"/>
      <c r="IB377" s="131"/>
      <c r="IC377" s="131"/>
      <c r="ID377" s="385"/>
      <c r="IE377" s="385"/>
      <c r="IF377" s="131"/>
      <c r="IG377" s="131"/>
      <c r="IH377" s="131"/>
      <c r="II377" s="385"/>
      <c r="IJ377" s="385"/>
      <c r="IK377" s="131"/>
      <c r="IL377" s="131"/>
      <c r="IM377" s="131"/>
      <c r="IN377" s="385"/>
      <c r="IO377" s="385"/>
      <c r="IP377" s="131"/>
      <c r="IQ377" s="131"/>
      <c r="IR377" s="131"/>
      <c r="IS377" s="385"/>
      <c r="IT377" s="385"/>
      <c r="IU377" s="131"/>
      <c r="IV377" s="131"/>
      <c r="IW377" s="131"/>
      <c r="IX377" s="385"/>
      <c r="IY377" s="386"/>
      <c r="IZ377" s="198"/>
      <c r="JA377" s="378"/>
      <c r="JB377" s="256"/>
      <c r="JC377" s="256"/>
    </row>
    <row r="378" spans="1:263" s="3" customFormat="1" ht="15" thickBot="1" x14ac:dyDescent="0.4">
      <c r="A378" s="198"/>
      <c r="B378" s="359"/>
      <c r="C378" s="239"/>
      <c r="D378" s="102"/>
      <c r="E378" s="102"/>
      <c r="F378" s="384"/>
      <c r="G378" s="131"/>
      <c r="H378" s="325"/>
      <c r="I378" s="202"/>
      <c r="J378" s="324"/>
      <c r="K378" s="131"/>
      <c r="L378" s="131"/>
      <c r="M378" s="385"/>
      <c r="N378" s="385"/>
      <c r="O378" s="131"/>
      <c r="P378" s="131"/>
      <c r="Q378" s="131"/>
      <c r="R378" s="385"/>
      <c r="S378" s="385"/>
      <c r="T378" s="131"/>
      <c r="U378" s="131"/>
      <c r="V378" s="131"/>
      <c r="W378" s="385"/>
      <c r="X378" s="385"/>
      <c r="Y378" s="131"/>
      <c r="Z378" s="131"/>
      <c r="AA378" s="131"/>
      <c r="AB378" s="385"/>
      <c r="AC378" s="385"/>
      <c r="AD378" s="131"/>
      <c r="AE378" s="131"/>
      <c r="AF378" s="131"/>
      <c r="AG378" s="385"/>
      <c r="AH378" s="385"/>
      <c r="AI378" s="131"/>
      <c r="AJ378" s="131"/>
      <c r="AK378" s="131"/>
      <c r="AL378" s="385"/>
      <c r="AM378" s="385"/>
      <c r="AN378" s="131"/>
      <c r="AO378" s="131"/>
      <c r="AP378" s="131"/>
      <c r="AQ378" s="385"/>
      <c r="AR378" s="385"/>
      <c r="AS378" s="131"/>
      <c r="AT378" s="131"/>
      <c r="AU378" s="131"/>
      <c r="AV378" s="385"/>
      <c r="AW378" s="385"/>
      <c r="AX378" s="131"/>
      <c r="AY378" s="131"/>
      <c r="AZ378" s="131"/>
      <c r="BA378" s="385"/>
      <c r="BB378" s="385"/>
      <c r="BC378" s="131"/>
      <c r="BD378" s="131"/>
      <c r="BE378" s="131"/>
      <c r="BF378" s="385"/>
      <c r="BG378" s="385"/>
      <c r="BH378" s="131"/>
      <c r="BI378" s="131"/>
      <c r="BJ378" s="131"/>
      <c r="BK378" s="385"/>
      <c r="BL378" s="385"/>
      <c r="BM378" s="131"/>
      <c r="BN378" s="131"/>
      <c r="BO378" s="131"/>
      <c r="BP378" s="385"/>
      <c r="BQ378" s="385"/>
      <c r="BR378" s="131"/>
      <c r="BS378" s="131"/>
      <c r="BT378" s="131"/>
      <c r="BU378" s="385"/>
      <c r="BV378" s="385"/>
      <c r="BW378" s="131"/>
      <c r="BX378" s="131"/>
      <c r="BY378" s="131"/>
      <c r="BZ378" s="385"/>
      <c r="CA378" s="385"/>
      <c r="CB378" s="131"/>
      <c r="CC378" s="131"/>
      <c r="CD378" s="131"/>
      <c r="CE378" s="385"/>
      <c r="CF378" s="385"/>
      <c r="CG378" s="131"/>
      <c r="CH378" s="131"/>
      <c r="CI378" s="131"/>
      <c r="CJ378" s="385"/>
      <c r="CK378" s="385"/>
      <c r="CL378" s="131"/>
      <c r="CM378" s="131"/>
      <c r="CN378" s="131"/>
      <c r="CO378" s="385"/>
      <c r="CP378" s="385"/>
      <c r="CQ378" s="131"/>
      <c r="CR378" s="131"/>
      <c r="CS378" s="131"/>
      <c r="CT378" s="385"/>
      <c r="CU378" s="385"/>
      <c r="CV378" s="131"/>
      <c r="CW378" s="131"/>
      <c r="CX378" s="131"/>
      <c r="CY378" s="385"/>
      <c r="CZ378" s="385"/>
      <c r="DA378" s="131"/>
      <c r="DB378" s="131"/>
      <c r="DC378" s="131"/>
      <c r="DD378" s="385"/>
      <c r="DE378" s="385"/>
      <c r="DF378" s="131"/>
      <c r="DG378" s="131"/>
      <c r="DH378" s="131"/>
      <c r="DI378" s="385"/>
      <c r="DJ378" s="385"/>
      <c r="DK378" s="131"/>
      <c r="DL378" s="131"/>
      <c r="DM378" s="131"/>
      <c r="DN378" s="385"/>
      <c r="DO378" s="385"/>
      <c r="DP378" s="131"/>
      <c r="DQ378" s="131"/>
      <c r="DR378" s="131"/>
      <c r="DS378" s="385"/>
      <c r="DT378" s="385"/>
      <c r="DU378" s="131"/>
      <c r="DV378" s="131"/>
      <c r="DW378" s="131"/>
      <c r="DX378" s="385"/>
      <c r="DY378" s="385"/>
      <c r="DZ378" s="131"/>
      <c r="EA378" s="131"/>
      <c r="EB378" s="131"/>
      <c r="EC378" s="385"/>
      <c r="ED378" s="385"/>
      <c r="EE378" s="131"/>
      <c r="EF378" s="131"/>
      <c r="EG378" s="131"/>
      <c r="EH378" s="385"/>
      <c r="EI378" s="385"/>
      <c r="EJ378" s="131"/>
      <c r="EK378" s="131"/>
      <c r="EL378" s="131"/>
      <c r="EM378" s="385"/>
      <c r="EN378" s="385"/>
      <c r="EO378" s="131"/>
      <c r="EP378" s="131"/>
      <c r="EQ378" s="131"/>
      <c r="ER378" s="385"/>
      <c r="ES378" s="385"/>
      <c r="ET378" s="131"/>
      <c r="EU378" s="131"/>
      <c r="EV378" s="131"/>
      <c r="EW378" s="385"/>
      <c r="EX378" s="385"/>
      <c r="EY378" s="131"/>
      <c r="EZ378" s="131"/>
      <c r="FA378" s="131"/>
      <c r="FB378" s="385"/>
      <c r="FC378" s="385"/>
      <c r="FD378" s="131"/>
      <c r="FE378" s="131"/>
      <c r="FF378" s="131"/>
      <c r="FG378" s="385"/>
      <c r="FH378" s="385"/>
      <c r="FI378" s="131"/>
      <c r="FJ378" s="131"/>
      <c r="FK378" s="131"/>
      <c r="FL378" s="385"/>
      <c r="FM378" s="385"/>
      <c r="FN378" s="131"/>
      <c r="FO378" s="131"/>
      <c r="FP378" s="131"/>
      <c r="FQ378" s="385"/>
      <c r="FR378" s="385"/>
      <c r="FS378" s="131"/>
      <c r="FT378" s="131"/>
      <c r="FU378" s="131"/>
      <c r="FV378" s="385"/>
      <c r="FW378" s="385"/>
      <c r="FX378" s="131"/>
      <c r="FY378" s="131"/>
      <c r="FZ378" s="131"/>
      <c r="GA378" s="385"/>
      <c r="GB378" s="385"/>
      <c r="GC378" s="131"/>
      <c r="GD378" s="131"/>
      <c r="GE378" s="131"/>
      <c r="GF378" s="385"/>
      <c r="GG378" s="385"/>
      <c r="GH378" s="131"/>
      <c r="GI378" s="131"/>
      <c r="GJ378" s="131"/>
      <c r="GK378" s="385"/>
      <c r="GL378" s="385"/>
      <c r="GM378" s="131"/>
      <c r="GN378" s="131"/>
      <c r="GO378" s="131"/>
      <c r="GP378" s="385"/>
      <c r="GQ378" s="385"/>
      <c r="GR378" s="131"/>
      <c r="GS378" s="131"/>
      <c r="GT378" s="131"/>
      <c r="GU378" s="385"/>
      <c r="GV378" s="385"/>
      <c r="GW378" s="131"/>
      <c r="GX378" s="131"/>
      <c r="GY378" s="131"/>
      <c r="GZ378" s="385"/>
      <c r="HA378" s="385"/>
      <c r="HB378" s="131"/>
      <c r="HC378" s="131"/>
      <c r="HD378" s="131"/>
      <c r="HE378" s="385"/>
      <c r="HF378" s="385"/>
      <c r="HG378" s="131"/>
      <c r="HH378" s="131"/>
      <c r="HI378" s="131"/>
      <c r="HJ378" s="385"/>
      <c r="HK378" s="385"/>
      <c r="HL378" s="131"/>
      <c r="HM378" s="131"/>
      <c r="HN378" s="131"/>
      <c r="HO378" s="385"/>
      <c r="HP378" s="385"/>
      <c r="HQ378" s="131"/>
      <c r="HR378" s="131"/>
      <c r="HS378" s="131"/>
      <c r="HT378" s="385"/>
      <c r="HU378" s="385"/>
      <c r="HV378" s="131"/>
      <c r="HW378" s="131"/>
      <c r="HX378" s="131"/>
      <c r="HY378" s="385"/>
      <c r="HZ378" s="385"/>
      <c r="IA378" s="131"/>
      <c r="IB378" s="131"/>
      <c r="IC378" s="131"/>
      <c r="ID378" s="385"/>
      <c r="IE378" s="385"/>
      <c r="IF378" s="131"/>
      <c r="IG378" s="131"/>
      <c r="IH378" s="131"/>
      <c r="II378" s="385"/>
      <c r="IJ378" s="385"/>
      <c r="IK378" s="131"/>
      <c r="IL378" s="131"/>
      <c r="IM378" s="131"/>
      <c r="IN378" s="385"/>
      <c r="IO378" s="385"/>
      <c r="IP378" s="131"/>
      <c r="IQ378" s="131"/>
      <c r="IR378" s="131"/>
      <c r="IS378" s="385"/>
      <c r="IT378" s="385"/>
      <c r="IU378" s="131"/>
      <c r="IV378" s="131"/>
      <c r="IW378" s="131"/>
      <c r="IX378" s="385"/>
      <c r="IY378" s="386"/>
      <c r="IZ378" s="198"/>
      <c r="JA378" s="378"/>
      <c r="JB378" s="256"/>
      <c r="JC378" s="256"/>
    </row>
    <row r="379" spans="1:263" s="127" customFormat="1" ht="28.5" customHeight="1" thickBot="1" x14ac:dyDescent="0.4">
      <c r="A379" s="419"/>
      <c r="B379" s="420"/>
      <c r="C379" s="126" t="s">
        <v>562</v>
      </c>
      <c r="D379" s="248" t="s">
        <v>356</v>
      </c>
      <c r="E379" s="421"/>
      <c r="F379" s="286"/>
      <c r="G379" s="250"/>
      <c r="H379" s="422"/>
      <c r="I379" s="423"/>
      <c r="J379" s="424"/>
      <c r="K379" s="251"/>
      <c r="L379" s="251"/>
      <c r="M379" s="251"/>
      <c r="N379" s="251"/>
      <c r="O379" s="425"/>
      <c r="P379" s="251"/>
      <c r="Q379" s="251"/>
      <c r="R379" s="251"/>
      <c r="S379" s="251"/>
      <c r="T379" s="425"/>
      <c r="U379" s="251"/>
      <c r="V379" s="251"/>
      <c r="W379" s="251"/>
      <c r="X379" s="251"/>
      <c r="Y379" s="425"/>
      <c r="Z379" s="251"/>
      <c r="AA379" s="251"/>
      <c r="AB379" s="251"/>
      <c r="AC379" s="251"/>
      <c r="AD379" s="425"/>
      <c r="AE379" s="251"/>
      <c r="AF379" s="251"/>
      <c r="AG379" s="251"/>
      <c r="AH379" s="251"/>
      <c r="AI379" s="425"/>
      <c r="AJ379" s="251"/>
      <c r="AK379" s="251"/>
      <c r="AL379" s="251"/>
      <c r="AM379" s="251"/>
      <c r="AN379" s="425"/>
      <c r="AO379" s="251"/>
      <c r="AP379" s="251"/>
      <c r="AQ379" s="251"/>
      <c r="AR379" s="251"/>
      <c r="AS379" s="425"/>
      <c r="AT379" s="251"/>
      <c r="AU379" s="251"/>
      <c r="AV379" s="251"/>
      <c r="AW379" s="251"/>
      <c r="AX379" s="425"/>
      <c r="AY379" s="251"/>
      <c r="AZ379" s="251"/>
      <c r="BA379" s="251"/>
      <c r="BB379" s="251"/>
      <c r="BC379" s="425"/>
      <c r="BD379" s="251"/>
      <c r="BE379" s="251"/>
      <c r="BF379" s="251"/>
      <c r="BG379" s="251"/>
      <c r="BH379" s="425"/>
      <c r="BI379" s="251"/>
      <c r="BJ379" s="251"/>
      <c r="BK379" s="251"/>
      <c r="BL379" s="251"/>
      <c r="BM379" s="425"/>
      <c r="BN379" s="251"/>
      <c r="BO379" s="251"/>
      <c r="BP379" s="251"/>
      <c r="BQ379" s="251"/>
      <c r="BR379" s="425"/>
      <c r="BS379" s="251"/>
      <c r="BT379" s="251"/>
      <c r="BU379" s="251"/>
      <c r="BV379" s="251"/>
      <c r="BW379" s="425"/>
      <c r="BX379" s="251"/>
      <c r="BY379" s="251"/>
      <c r="BZ379" s="251"/>
      <c r="CA379" s="251"/>
      <c r="CB379" s="425"/>
      <c r="CC379" s="251"/>
      <c r="CD379" s="251"/>
      <c r="CE379" s="251"/>
      <c r="CF379" s="251"/>
      <c r="CG379" s="425"/>
      <c r="CH379" s="251"/>
      <c r="CI379" s="251"/>
      <c r="CJ379" s="251"/>
      <c r="CK379" s="251"/>
      <c r="CL379" s="425"/>
      <c r="CM379" s="251"/>
      <c r="CN379" s="251"/>
      <c r="CO379" s="251"/>
      <c r="CP379" s="251"/>
      <c r="CQ379" s="425"/>
      <c r="CR379" s="251"/>
      <c r="CS379" s="251"/>
      <c r="CT379" s="251"/>
      <c r="CU379" s="251"/>
      <c r="CV379" s="425"/>
      <c r="CW379" s="251"/>
      <c r="CX379" s="251"/>
      <c r="CY379" s="251"/>
      <c r="CZ379" s="251"/>
      <c r="DA379" s="425"/>
      <c r="DB379" s="251"/>
      <c r="DC379" s="251"/>
      <c r="DD379" s="251"/>
      <c r="DE379" s="251"/>
      <c r="DF379" s="425"/>
      <c r="DG379" s="251"/>
      <c r="DH379" s="251"/>
      <c r="DI379" s="251"/>
      <c r="DJ379" s="251"/>
      <c r="DK379" s="425"/>
      <c r="DL379" s="251"/>
      <c r="DM379" s="251"/>
      <c r="DN379" s="251"/>
      <c r="DO379" s="251"/>
      <c r="DP379" s="425"/>
      <c r="DQ379" s="251"/>
      <c r="DR379" s="251"/>
      <c r="DS379" s="251"/>
      <c r="DT379" s="251"/>
      <c r="DU379" s="425"/>
      <c r="DV379" s="251"/>
      <c r="DW379" s="251"/>
      <c r="DX379" s="251"/>
      <c r="DY379" s="251"/>
      <c r="DZ379" s="425"/>
      <c r="EA379" s="251"/>
      <c r="EB379" s="251"/>
      <c r="EC379" s="251"/>
      <c r="ED379" s="251"/>
      <c r="EE379" s="425"/>
      <c r="EF379" s="251"/>
      <c r="EG379" s="251"/>
      <c r="EH379" s="251"/>
      <c r="EI379" s="251"/>
      <c r="EJ379" s="425"/>
      <c r="EK379" s="251"/>
      <c r="EL379" s="251"/>
      <c r="EM379" s="251"/>
      <c r="EN379" s="251"/>
      <c r="EO379" s="425"/>
      <c r="EP379" s="251"/>
      <c r="EQ379" s="251"/>
      <c r="ER379" s="251"/>
      <c r="ES379" s="251"/>
      <c r="ET379" s="425"/>
      <c r="EU379" s="251"/>
      <c r="EV379" s="251"/>
      <c r="EW379" s="251"/>
      <c r="EX379" s="251"/>
      <c r="EY379" s="425"/>
      <c r="EZ379" s="251"/>
      <c r="FA379" s="251"/>
      <c r="FB379" s="251"/>
      <c r="FC379" s="251"/>
      <c r="FD379" s="425"/>
      <c r="FE379" s="251"/>
      <c r="FF379" s="251"/>
      <c r="FG379" s="251"/>
      <c r="FH379" s="251"/>
      <c r="FI379" s="425"/>
      <c r="FJ379" s="251"/>
      <c r="FK379" s="251"/>
      <c r="FL379" s="251"/>
      <c r="FM379" s="251"/>
      <c r="FN379" s="425"/>
      <c r="FO379" s="251"/>
      <c r="FP379" s="251"/>
      <c r="FQ379" s="251"/>
      <c r="FR379" s="251"/>
      <c r="FS379" s="425"/>
      <c r="FT379" s="251"/>
      <c r="FU379" s="251"/>
      <c r="FV379" s="251"/>
      <c r="FW379" s="251"/>
      <c r="FX379" s="425"/>
      <c r="FY379" s="251"/>
      <c r="FZ379" s="251"/>
      <c r="GA379" s="251"/>
      <c r="GB379" s="251"/>
      <c r="GC379" s="425"/>
      <c r="GD379" s="251"/>
      <c r="GE379" s="251"/>
      <c r="GF379" s="251"/>
      <c r="GG379" s="251"/>
      <c r="GH379" s="425"/>
      <c r="GI379" s="251"/>
      <c r="GJ379" s="251"/>
      <c r="GK379" s="251"/>
      <c r="GL379" s="251"/>
      <c r="GM379" s="425"/>
      <c r="GN379" s="251"/>
      <c r="GO379" s="251"/>
      <c r="GP379" s="251"/>
      <c r="GQ379" s="251"/>
      <c r="GR379" s="425"/>
      <c r="GS379" s="251"/>
      <c r="GT379" s="251"/>
      <c r="GU379" s="251"/>
      <c r="GV379" s="251"/>
      <c r="GW379" s="425"/>
      <c r="GX379" s="251"/>
      <c r="GY379" s="251"/>
      <c r="GZ379" s="251"/>
      <c r="HA379" s="251"/>
      <c r="HB379" s="425"/>
      <c r="HC379" s="251"/>
      <c r="HD379" s="251"/>
      <c r="HE379" s="251"/>
      <c r="HF379" s="251"/>
      <c r="HG379" s="425"/>
      <c r="HH379" s="251"/>
      <c r="HI379" s="251"/>
      <c r="HJ379" s="251"/>
      <c r="HK379" s="251"/>
      <c r="HL379" s="425"/>
      <c r="HM379" s="251"/>
      <c r="HN379" s="251"/>
      <c r="HO379" s="251"/>
      <c r="HP379" s="251"/>
      <c r="HQ379" s="425"/>
      <c r="HR379" s="251"/>
      <c r="HS379" s="251"/>
      <c r="HT379" s="251"/>
      <c r="HU379" s="251"/>
      <c r="HV379" s="425"/>
      <c r="HW379" s="251"/>
      <c r="HX379" s="251"/>
      <c r="HY379" s="251"/>
      <c r="HZ379" s="251"/>
      <c r="IA379" s="425"/>
      <c r="IB379" s="251"/>
      <c r="IC379" s="251"/>
      <c r="ID379" s="251"/>
      <c r="IE379" s="251"/>
      <c r="IF379" s="425"/>
      <c r="IG379" s="251"/>
      <c r="IH379" s="251"/>
      <c r="II379" s="251"/>
      <c r="IJ379" s="251"/>
      <c r="IK379" s="425"/>
      <c r="IL379" s="251"/>
      <c r="IM379" s="251"/>
      <c r="IN379" s="251"/>
      <c r="IO379" s="251"/>
      <c r="IP379" s="425"/>
      <c r="IQ379" s="251"/>
      <c r="IR379" s="251"/>
      <c r="IS379" s="251"/>
      <c r="IT379" s="251"/>
      <c r="IU379" s="425"/>
      <c r="IV379" s="251"/>
      <c r="IW379" s="251"/>
      <c r="IX379" s="251"/>
      <c r="IY379" s="426"/>
      <c r="IZ379" s="198"/>
      <c r="JA379" s="427"/>
      <c r="JB379" s="428"/>
      <c r="JC379" s="428"/>
    </row>
    <row r="380" spans="1:263" s="3" customFormat="1" x14ac:dyDescent="0.35">
      <c r="A380" s="198"/>
      <c r="B380" s="359"/>
      <c r="C380" s="239"/>
      <c r="D380" s="102"/>
      <c r="E380" s="102"/>
      <c r="F380" s="384"/>
      <c r="G380" s="131"/>
      <c r="H380" s="325"/>
      <c r="I380" s="202"/>
      <c r="J380" s="324"/>
      <c r="K380" s="131"/>
      <c r="L380" s="131"/>
      <c r="M380" s="385"/>
      <c r="N380" s="385"/>
      <c r="O380" s="131"/>
      <c r="P380" s="131"/>
      <c r="Q380" s="131"/>
      <c r="R380" s="385"/>
      <c r="S380" s="385"/>
      <c r="T380" s="131"/>
      <c r="U380" s="131"/>
      <c r="V380" s="131"/>
      <c r="W380" s="385"/>
      <c r="X380" s="385"/>
      <c r="Y380" s="131"/>
      <c r="Z380" s="131"/>
      <c r="AA380" s="131"/>
      <c r="AB380" s="385"/>
      <c r="AC380" s="385"/>
      <c r="AD380" s="131"/>
      <c r="AE380" s="131"/>
      <c r="AF380" s="131"/>
      <c r="AG380" s="385"/>
      <c r="AH380" s="385"/>
      <c r="AI380" s="131"/>
      <c r="AJ380" s="131"/>
      <c r="AK380" s="131"/>
      <c r="AL380" s="385"/>
      <c r="AM380" s="385"/>
      <c r="AN380" s="131"/>
      <c r="AO380" s="131"/>
      <c r="AP380" s="131"/>
      <c r="AQ380" s="385"/>
      <c r="AR380" s="385"/>
      <c r="AS380" s="131"/>
      <c r="AT380" s="131"/>
      <c r="AU380" s="131"/>
      <c r="AV380" s="385"/>
      <c r="AW380" s="385"/>
      <c r="AX380" s="131"/>
      <c r="AY380" s="131"/>
      <c r="AZ380" s="131"/>
      <c r="BA380" s="385"/>
      <c r="BB380" s="385"/>
      <c r="BC380" s="131"/>
      <c r="BD380" s="131"/>
      <c r="BE380" s="131"/>
      <c r="BF380" s="385"/>
      <c r="BG380" s="385"/>
      <c r="BH380" s="131"/>
      <c r="BI380" s="131"/>
      <c r="BJ380" s="131"/>
      <c r="BK380" s="385"/>
      <c r="BL380" s="385"/>
      <c r="BM380" s="131"/>
      <c r="BN380" s="131"/>
      <c r="BO380" s="131"/>
      <c r="BP380" s="385"/>
      <c r="BQ380" s="385"/>
      <c r="BR380" s="131"/>
      <c r="BS380" s="131"/>
      <c r="BT380" s="131"/>
      <c r="BU380" s="385"/>
      <c r="BV380" s="385"/>
      <c r="BW380" s="131"/>
      <c r="BX380" s="131"/>
      <c r="BY380" s="131"/>
      <c r="BZ380" s="385"/>
      <c r="CA380" s="385"/>
      <c r="CB380" s="131"/>
      <c r="CC380" s="131"/>
      <c r="CD380" s="131"/>
      <c r="CE380" s="385"/>
      <c r="CF380" s="385"/>
      <c r="CG380" s="131"/>
      <c r="CH380" s="131"/>
      <c r="CI380" s="131"/>
      <c r="CJ380" s="385"/>
      <c r="CK380" s="385"/>
      <c r="CL380" s="131"/>
      <c r="CM380" s="131"/>
      <c r="CN380" s="131"/>
      <c r="CO380" s="385"/>
      <c r="CP380" s="385"/>
      <c r="CQ380" s="131"/>
      <c r="CR380" s="131"/>
      <c r="CS380" s="131"/>
      <c r="CT380" s="385"/>
      <c r="CU380" s="385"/>
      <c r="CV380" s="131"/>
      <c r="CW380" s="131"/>
      <c r="CX380" s="131"/>
      <c r="CY380" s="385"/>
      <c r="CZ380" s="385"/>
      <c r="DA380" s="131"/>
      <c r="DB380" s="131"/>
      <c r="DC380" s="131"/>
      <c r="DD380" s="385"/>
      <c r="DE380" s="385"/>
      <c r="DF380" s="131"/>
      <c r="DG380" s="131"/>
      <c r="DH380" s="131"/>
      <c r="DI380" s="385"/>
      <c r="DJ380" s="385"/>
      <c r="DK380" s="131"/>
      <c r="DL380" s="131"/>
      <c r="DM380" s="131"/>
      <c r="DN380" s="385"/>
      <c r="DO380" s="385"/>
      <c r="DP380" s="131"/>
      <c r="DQ380" s="131"/>
      <c r="DR380" s="131"/>
      <c r="DS380" s="385"/>
      <c r="DT380" s="385"/>
      <c r="DU380" s="131"/>
      <c r="DV380" s="131"/>
      <c r="DW380" s="131"/>
      <c r="DX380" s="385"/>
      <c r="DY380" s="385"/>
      <c r="DZ380" s="131"/>
      <c r="EA380" s="131"/>
      <c r="EB380" s="131"/>
      <c r="EC380" s="385"/>
      <c r="ED380" s="385"/>
      <c r="EE380" s="131"/>
      <c r="EF380" s="131"/>
      <c r="EG380" s="131"/>
      <c r="EH380" s="385"/>
      <c r="EI380" s="385"/>
      <c r="EJ380" s="131"/>
      <c r="EK380" s="131"/>
      <c r="EL380" s="131"/>
      <c r="EM380" s="385"/>
      <c r="EN380" s="385"/>
      <c r="EO380" s="131"/>
      <c r="EP380" s="131"/>
      <c r="EQ380" s="131"/>
      <c r="ER380" s="385"/>
      <c r="ES380" s="385"/>
      <c r="ET380" s="131"/>
      <c r="EU380" s="131"/>
      <c r="EV380" s="131"/>
      <c r="EW380" s="385"/>
      <c r="EX380" s="385"/>
      <c r="EY380" s="131"/>
      <c r="EZ380" s="131"/>
      <c r="FA380" s="131"/>
      <c r="FB380" s="385"/>
      <c r="FC380" s="385"/>
      <c r="FD380" s="131"/>
      <c r="FE380" s="131"/>
      <c r="FF380" s="131"/>
      <c r="FG380" s="385"/>
      <c r="FH380" s="385"/>
      <c r="FI380" s="131"/>
      <c r="FJ380" s="131"/>
      <c r="FK380" s="131"/>
      <c r="FL380" s="385"/>
      <c r="FM380" s="385"/>
      <c r="FN380" s="131"/>
      <c r="FO380" s="131"/>
      <c r="FP380" s="131"/>
      <c r="FQ380" s="385"/>
      <c r="FR380" s="385"/>
      <c r="FS380" s="131"/>
      <c r="FT380" s="131"/>
      <c r="FU380" s="131"/>
      <c r="FV380" s="385"/>
      <c r="FW380" s="385"/>
      <c r="FX380" s="131"/>
      <c r="FY380" s="131"/>
      <c r="FZ380" s="131"/>
      <c r="GA380" s="385"/>
      <c r="GB380" s="385"/>
      <c r="GC380" s="131"/>
      <c r="GD380" s="131"/>
      <c r="GE380" s="131"/>
      <c r="GF380" s="385"/>
      <c r="GG380" s="385"/>
      <c r="GH380" s="131"/>
      <c r="GI380" s="131"/>
      <c r="GJ380" s="131"/>
      <c r="GK380" s="385"/>
      <c r="GL380" s="385"/>
      <c r="GM380" s="131"/>
      <c r="GN380" s="131"/>
      <c r="GO380" s="131"/>
      <c r="GP380" s="385"/>
      <c r="GQ380" s="385"/>
      <c r="GR380" s="131"/>
      <c r="GS380" s="131"/>
      <c r="GT380" s="131"/>
      <c r="GU380" s="385"/>
      <c r="GV380" s="385"/>
      <c r="GW380" s="131"/>
      <c r="GX380" s="131"/>
      <c r="GY380" s="131"/>
      <c r="GZ380" s="385"/>
      <c r="HA380" s="385"/>
      <c r="HB380" s="131"/>
      <c r="HC380" s="131"/>
      <c r="HD380" s="131"/>
      <c r="HE380" s="385"/>
      <c r="HF380" s="385"/>
      <c r="HG380" s="131"/>
      <c r="HH380" s="131"/>
      <c r="HI380" s="131"/>
      <c r="HJ380" s="385"/>
      <c r="HK380" s="385"/>
      <c r="HL380" s="131"/>
      <c r="HM380" s="131"/>
      <c r="HN380" s="131"/>
      <c r="HO380" s="385"/>
      <c r="HP380" s="385"/>
      <c r="HQ380" s="131"/>
      <c r="HR380" s="131"/>
      <c r="HS380" s="131"/>
      <c r="HT380" s="385"/>
      <c r="HU380" s="385"/>
      <c r="HV380" s="131"/>
      <c r="HW380" s="131"/>
      <c r="HX380" s="131"/>
      <c r="HY380" s="385"/>
      <c r="HZ380" s="385"/>
      <c r="IA380" s="131"/>
      <c r="IB380" s="131"/>
      <c r="IC380" s="131"/>
      <c r="ID380" s="385"/>
      <c r="IE380" s="385"/>
      <c r="IF380" s="131"/>
      <c r="IG380" s="131"/>
      <c r="IH380" s="131"/>
      <c r="II380" s="385"/>
      <c r="IJ380" s="385"/>
      <c r="IK380" s="131"/>
      <c r="IL380" s="131"/>
      <c r="IM380" s="131"/>
      <c r="IN380" s="385"/>
      <c r="IO380" s="385"/>
      <c r="IP380" s="131"/>
      <c r="IQ380" s="131"/>
      <c r="IR380" s="131"/>
      <c r="IS380" s="385"/>
      <c r="IT380" s="385"/>
      <c r="IU380" s="131"/>
      <c r="IV380" s="131"/>
      <c r="IW380" s="131"/>
      <c r="IX380" s="385"/>
      <c r="IY380" s="386"/>
      <c r="IZ380" s="198"/>
      <c r="JA380" s="378"/>
      <c r="JB380" s="256"/>
      <c r="JC380" s="256"/>
    </row>
    <row r="381" spans="1:263" s="3" customFormat="1" x14ac:dyDescent="0.35">
      <c r="A381" s="198"/>
      <c r="B381" s="359"/>
      <c r="C381" s="126" t="s">
        <v>563</v>
      </c>
      <c r="D381" s="102" t="s">
        <v>564</v>
      </c>
      <c r="E381" s="102"/>
      <c r="F381" s="285"/>
      <c r="G381" s="110"/>
      <c r="H381" s="325"/>
      <c r="I381" s="202"/>
      <c r="J381" s="324"/>
      <c r="K381" s="131"/>
      <c r="L381" s="429"/>
      <c r="M381" s="385"/>
      <c r="N381" s="385"/>
      <c r="O381" s="131"/>
      <c r="P381" s="131"/>
      <c r="Q381" s="429"/>
      <c r="R381" s="385"/>
      <c r="S381" s="385"/>
      <c r="T381" s="131"/>
      <c r="U381" s="131"/>
      <c r="V381" s="429"/>
      <c r="W381" s="385"/>
      <c r="X381" s="385"/>
      <c r="Y381" s="131"/>
      <c r="Z381" s="131"/>
      <c r="AA381" s="429"/>
      <c r="AB381" s="385"/>
      <c r="AC381" s="385"/>
      <c r="AD381" s="131"/>
      <c r="AE381" s="131"/>
      <c r="AF381" s="429"/>
      <c r="AG381" s="385"/>
      <c r="AH381" s="385"/>
      <c r="AI381" s="131"/>
      <c r="AJ381" s="131"/>
      <c r="AK381" s="429"/>
      <c r="AL381" s="385"/>
      <c r="AM381" s="385"/>
      <c r="AN381" s="131"/>
      <c r="AO381" s="131"/>
      <c r="AP381" s="429"/>
      <c r="AQ381" s="385"/>
      <c r="AR381" s="385"/>
      <c r="AS381" s="131"/>
      <c r="AT381" s="131"/>
      <c r="AU381" s="429"/>
      <c r="AV381" s="385"/>
      <c r="AW381" s="385"/>
      <c r="AX381" s="131"/>
      <c r="AY381" s="131"/>
      <c r="AZ381" s="429"/>
      <c r="BA381" s="385"/>
      <c r="BB381" s="385"/>
      <c r="BC381" s="131"/>
      <c r="BD381" s="131"/>
      <c r="BE381" s="429"/>
      <c r="BF381" s="385"/>
      <c r="BG381" s="385"/>
      <c r="BH381" s="131"/>
      <c r="BI381" s="131"/>
      <c r="BJ381" s="429"/>
      <c r="BK381" s="385"/>
      <c r="BL381" s="385"/>
      <c r="BM381" s="131"/>
      <c r="BN381" s="131"/>
      <c r="BO381" s="429"/>
      <c r="BP381" s="385"/>
      <c r="BQ381" s="385"/>
      <c r="BR381" s="131"/>
      <c r="BS381" s="131"/>
      <c r="BT381" s="429"/>
      <c r="BU381" s="385"/>
      <c r="BV381" s="385"/>
      <c r="BW381" s="131"/>
      <c r="BX381" s="131"/>
      <c r="BY381" s="429"/>
      <c r="BZ381" s="385"/>
      <c r="CA381" s="385"/>
      <c r="CB381" s="131"/>
      <c r="CC381" s="131"/>
      <c r="CD381" s="429"/>
      <c r="CE381" s="385"/>
      <c r="CF381" s="385"/>
      <c r="CG381" s="131"/>
      <c r="CH381" s="131"/>
      <c r="CI381" s="429"/>
      <c r="CJ381" s="385"/>
      <c r="CK381" s="385"/>
      <c r="CL381" s="131"/>
      <c r="CM381" s="131"/>
      <c r="CN381" s="429"/>
      <c r="CO381" s="385"/>
      <c r="CP381" s="385"/>
      <c r="CQ381" s="131"/>
      <c r="CR381" s="131"/>
      <c r="CS381" s="429"/>
      <c r="CT381" s="385"/>
      <c r="CU381" s="385"/>
      <c r="CV381" s="131"/>
      <c r="CW381" s="131"/>
      <c r="CX381" s="429"/>
      <c r="CY381" s="385"/>
      <c r="CZ381" s="385"/>
      <c r="DA381" s="131"/>
      <c r="DB381" s="131"/>
      <c r="DC381" s="429"/>
      <c r="DD381" s="385"/>
      <c r="DE381" s="385"/>
      <c r="DF381" s="131"/>
      <c r="DG381" s="131"/>
      <c r="DH381" s="429"/>
      <c r="DI381" s="385"/>
      <c r="DJ381" s="385"/>
      <c r="DK381" s="131"/>
      <c r="DL381" s="131"/>
      <c r="DM381" s="429"/>
      <c r="DN381" s="385"/>
      <c r="DO381" s="385"/>
      <c r="DP381" s="131"/>
      <c r="DQ381" s="131"/>
      <c r="DR381" s="429"/>
      <c r="DS381" s="385"/>
      <c r="DT381" s="385"/>
      <c r="DU381" s="131"/>
      <c r="DV381" s="131"/>
      <c r="DW381" s="429"/>
      <c r="DX381" s="385"/>
      <c r="DY381" s="385"/>
      <c r="DZ381" s="131"/>
      <c r="EA381" s="131"/>
      <c r="EB381" s="429"/>
      <c r="EC381" s="385"/>
      <c r="ED381" s="385"/>
      <c r="EE381" s="131"/>
      <c r="EF381" s="131"/>
      <c r="EG381" s="429"/>
      <c r="EH381" s="385"/>
      <c r="EI381" s="385"/>
      <c r="EJ381" s="131"/>
      <c r="EK381" s="131"/>
      <c r="EL381" s="429"/>
      <c r="EM381" s="385"/>
      <c r="EN381" s="385"/>
      <c r="EO381" s="131"/>
      <c r="EP381" s="131"/>
      <c r="EQ381" s="429"/>
      <c r="ER381" s="385"/>
      <c r="ES381" s="385"/>
      <c r="ET381" s="131"/>
      <c r="EU381" s="131"/>
      <c r="EV381" s="429"/>
      <c r="EW381" s="385"/>
      <c r="EX381" s="385"/>
      <c r="EY381" s="131"/>
      <c r="EZ381" s="131"/>
      <c r="FA381" s="429"/>
      <c r="FB381" s="385"/>
      <c r="FC381" s="385"/>
      <c r="FD381" s="131"/>
      <c r="FE381" s="131"/>
      <c r="FF381" s="429"/>
      <c r="FG381" s="385"/>
      <c r="FH381" s="385"/>
      <c r="FI381" s="131"/>
      <c r="FJ381" s="131"/>
      <c r="FK381" s="429"/>
      <c r="FL381" s="385"/>
      <c r="FM381" s="385"/>
      <c r="FN381" s="131"/>
      <c r="FO381" s="131"/>
      <c r="FP381" s="429"/>
      <c r="FQ381" s="385"/>
      <c r="FR381" s="385"/>
      <c r="FS381" s="131"/>
      <c r="FT381" s="131"/>
      <c r="FU381" s="429"/>
      <c r="FV381" s="385"/>
      <c r="FW381" s="385"/>
      <c r="FX381" s="131"/>
      <c r="FY381" s="131"/>
      <c r="FZ381" s="429"/>
      <c r="GA381" s="385"/>
      <c r="GB381" s="385"/>
      <c r="GC381" s="131"/>
      <c r="GD381" s="131"/>
      <c r="GE381" s="429"/>
      <c r="GF381" s="385"/>
      <c r="GG381" s="385"/>
      <c r="GH381" s="131"/>
      <c r="GI381" s="131"/>
      <c r="GJ381" s="429"/>
      <c r="GK381" s="385"/>
      <c r="GL381" s="385"/>
      <c r="GM381" s="131"/>
      <c r="GN381" s="131"/>
      <c r="GO381" s="429"/>
      <c r="GP381" s="385"/>
      <c r="GQ381" s="385"/>
      <c r="GR381" s="131"/>
      <c r="GS381" s="131"/>
      <c r="GT381" s="429"/>
      <c r="GU381" s="385"/>
      <c r="GV381" s="385"/>
      <c r="GW381" s="131"/>
      <c r="GX381" s="131"/>
      <c r="GY381" s="429"/>
      <c r="GZ381" s="385"/>
      <c r="HA381" s="385"/>
      <c r="HB381" s="131"/>
      <c r="HC381" s="131"/>
      <c r="HD381" s="429"/>
      <c r="HE381" s="385"/>
      <c r="HF381" s="385"/>
      <c r="HG381" s="131"/>
      <c r="HH381" s="131"/>
      <c r="HI381" s="429"/>
      <c r="HJ381" s="385"/>
      <c r="HK381" s="385"/>
      <c r="HL381" s="131"/>
      <c r="HM381" s="131"/>
      <c r="HN381" s="429"/>
      <c r="HO381" s="385"/>
      <c r="HP381" s="385"/>
      <c r="HQ381" s="131"/>
      <c r="HR381" s="131"/>
      <c r="HS381" s="429"/>
      <c r="HT381" s="385"/>
      <c r="HU381" s="385"/>
      <c r="HV381" s="131"/>
      <c r="HW381" s="131"/>
      <c r="HX381" s="429"/>
      <c r="HY381" s="385"/>
      <c r="HZ381" s="385"/>
      <c r="IA381" s="131"/>
      <c r="IB381" s="131"/>
      <c r="IC381" s="429"/>
      <c r="ID381" s="385"/>
      <c r="IE381" s="385"/>
      <c r="IF381" s="131"/>
      <c r="IG381" s="131"/>
      <c r="IH381" s="429"/>
      <c r="II381" s="385"/>
      <c r="IJ381" s="385"/>
      <c r="IK381" s="131"/>
      <c r="IL381" s="131"/>
      <c r="IM381" s="429"/>
      <c r="IN381" s="385"/>
      <c r="IO381" s="385"/>
      <c r="IP381" s="131"/>
      <c r="IQ381" s="131"/>
      <c r="IR381" s="429"/>
      <c r="IS381" s="385"/>
      <c r="IT381" s="385"/>
      <c r="IU381" s="131"/>
      <c r="IV381" s="131"/>
      <c r="IW381" s="429"/>
      <c r="IX381" s="385"/>
      <c r="IY381" s="386"/>
      <c r="IZ381" s="198"/>
      <c r="JA381" s="378"/>
      <c r="JB381" s="256"/>
      <c r="JC381" s="256"/>
    </row>
    <row r="382" spans="1:263" s="3" customFormat="1" x14ac:dyDescent="0.35">
      <c r="A382" s="198"/>
      <c r="B382" s="359"/>
      <c r="C382" s="239"/>
      <c r="D382" s="104"/>
      <c r="E382" s="102"/>
      <c r="F382" s="384"/>
      <c r="G382" s="131"/>
      <c r="H382" s="325"/>
      <c r="I382" s="202"/>
      <c r="J382" s="324"/>
      <c r="K382" s="131"/>
      <c r="L382" s="131"/>
      <c r="M382" s="385"/>
      <c r="N382" s="385"/>
      <c r="O382" s="131"/>
      <c r="P382" s="131"/>
      <c r="Q382" s="131"/>
      <c r="R382" s="385"/>
      <c r="S382" s="385"/>
      <c r="T382" s="131"/>
      <c r="U382" s="131"/>
      <c r="V382" s="131"/>
      <c r="W382" s="385"/>
      <c r="X382" s="385"/>
      <c r="Y382" s="131"/>
      <c r="Z382" s="131"/>
      <c r="AA382" s="131"/>
      <c r="AB382" s="385"/>
      <c r="AC382" s="385"/>
      <c r="AD382" s="131"/>
      <c r="AE382" s="131"/>
      <c r="AF382" s="131"/>
      <c r="AG382" s="385"/>
      <c r="AH382" s="385"/>
      <c r="AI382" s="131"/>
      <c r="AJ382" s="131"/>
      <c r="AK382" s="131"/>
      <c r="AL382" s="385"/>
      <c r="AM382" s="385"/>
      <c r="AN382" s="131"/>
      <c r="AO382" s="131"/>
      <c r="AP382" s="131"/>
      <c r="AQ382" s="385"/>
      <c r="AR382" s="385"/>
      <c r="AS382" s="131"/>
      <c r="AT382" s="131"/>
      <c r="AU382" s="131"/>
      <c r="AV382" s="385"/>
      <c r="AW382" s="385"/>
      <c r="AX382" s="131"/>
      <c r="AY382" s="131"/>
      <c r="AZ382" s="131"/>
      <c r="BA382" s="385"/>
      <c r="BB382" s="385"/>
      <c r="BC382" s="131"/>
      <c r="BD382" s="131"/>
      <c r="BE382" s="131"/>
      <c r="BF382" s="385"/>
      <c r="BG382" s="385"/>
      <c r="BH382" s="131"/>
      <c r="BI382" s="131"/>
      <c r="BJ382" s="131"/>
      <c r="BK382" s="385"/>
      <c r="BL382" s="385"/>
      <c r="BM382" s="131"/>
      <c r="BN382" s="131"/>
      <c r="BO382" s="131"/>
      <c r="BP382" s="385"/>
      <c r="BQ382" s="385"/>
      <c r="BR382" s="131"/>
      <c r="BS382" s="131"/>
      <c r="BT382" s="131"/>
      <c r="BU382" s="385"/>
      <c r="BV382" s="385"/>
      <c r="BW382" s="131"/>
      <c r="BX382" s="131"/>
      <c r="BY382" s="131"/>
      <c r="BZ382" s="385"/>
      <c r="CA382" s="385"/>
      <c r="CB382" s="131"/>
      <c r="CC382" s="131"/>
      <c r="CD382" s="131"/>
      <c r="CE382" s="385"/>
      <c r="CF382" s="385"/>
      <c r="CG382" s="131"/>
      <c r="CH382" s="131"/>
      <c r="CI382" s="131"/>
      <c r="CJ382" s="385"/>
      <c r="CK382" s="385"/>
      <c r="CL382" s="131"/>
      <c r="CM382" s="131"/>
      <c r="CN382" s="131"/>
      <c r="CO382" s="385"/>
      <c r="CP382" s="385"/>
      <c r="CQ382" s="131"/>
      <c r="CR382" s="131"/>
      <c r="CS382" s="131"/>
      <c r="CT382" s="385"/>
      <c r="CU382" s="385"/>
      <c r="CV382" s="131"/>
      <c r="CW382" s="131"/>
      <c r="CX382" s="131"/>
      <c r="CY382" s="385"/>
      <c r="CZ382" s="385"/>
      <c r="DA382" s="131"/>
      <c r="DB382" s="131"/>
      <c r="DC382" s="131"/>
      <c r="DD382" s="385"/>
      <c r="DE382" s="385"/>
      <c r="DF382" s="131"/>
      <c r="DG382" s="131"/>
      <c r="DH382" s="131"/>
      <c r="DI382" s="385"/>
      <c r="DJ382" s="385"/>
      <c r="DK382" s="131"/>
      <c r="DL382" s="131"/>
      <c r="DM382" s="131"/>
      <c r="DN382" s="385"/>
      <c r="DO382" s="385"/>
      <c r="DP382" s="131"/>
      <c r="DQ382" s="131"/>
      <c r="DR382" s="131"/>
      <c r="DS382" s="385"/>
      <c r="DT382" s="385"/>
      <c r="DU382" s="131"/>
      <c r="DV382" s="131"/>
      <c r="DW382" s="131"/>
      <c r="DX382" s="385"/>
      <c r="DY382" s="385"/>
      <c r="DZ382" s="131"/>
      <c r="EA382" s="131"/>
      <c r="EB382" s="131"/>
      <c r="EC382" s="385"/>
      <c r="ED382" s="385"/>
      <c r="EE382" s="131"/>
      <c r="EF382" s="131"/>
      <c r="EG382" s="131"/>
      <c r="EH382" s="385"/>
      <c r="EI382" s="385"/>
      <c r="EJ382" s="131"/>
      <c r="EK382" s="131"/>
      <c r="EL382" s="131"/>
      <c r="EM382" s="385"/>
      <c r="EN382" s="385"/>
      <c r="EO382" s="131"/>
      <c r="EP382" s="131"/>
      <c r="EQ382" s="131"/>
      <c r="ER382" s="385"/>
      <c r="ES382" s="385"/>
      <c r="ET382" s="131"/>
      <c r="EU382" s="131"/>
      <c r="EV382" s="131"/>
      <c r="EW382" s="385"/>
      <c r="EX382" s="385"/>
      <c r="EY382" s="131"/>
      <c r="EZ382" s="131"/>
      <c r="FA382" s="131"/>
      <c r="FB382" s="385"/>
      <c r="FC382" s="385"/>
      <c r="FD382" s="131"/>
      <c r="FE382" s="131"/>
      <c r="FF382" s="131"/>
      <c r="FG382" s="385"/>
      <c r="FH382" s="385"/>
      <c r="FI382" s="131"/>
      <c r="FJ382" s="131"/>
      <c r="FK382" s="131"/>
      <c r="FL382" s="385"/>
      <c r="FM382" s="385"/>
      <c r="FN382" s="131"/>
      <c r="FO382" s="131"/>
      <c r="FP382" s="131"/>
      <c r="FQ382" s="385"/>
      <c r="FR382" s="385"/>
      <c r="FS382" s="131"/>
      <c r="FT382" s="131"/>
      <c r="FU382" s="131"/>
      <c r="FV382" s="385"/>
      <c r="FW382" s="385"/>
      <c r="FX382" s="131"/>
      <c r="FY382" s="131"/>
      <c r="FZ382" s="131"/>
      <c r="GA382" s="385"/>
      <c r="GB382" s="385"/>
      <c r="GC382" s="131"/>
      <c r="GD382" s="131"/>
      <c r="GE382" s="131"/>
      <c r="GF382" s="385"/>
      <c r="GG382" s="385"/>
      <c r="GH382" s="131"/>
      <c r="GI382" s="131"/>
      <c r="GJ382" s="131"/>
      <c r="GK382" s="385"/>
      <c r="GL382" s="385"/>
      <c r="GM382" s="131"/>
      <c r="GN382" s="131"/>
      <c r="GO382" s="131"/>
      <c r="GP382" s="385"/>
      <c r="GQ382" s="385"/>
      <c r="GR382" s="131"/>
      <c r="GS382" s="131"/>
      <c r="GT382" s="131"/>
      <c r="GU382" s="385"/>
      <c r="GV382" s="385"/>
      <c r="GW382" s="131"/>
      <c r="GX382" s="131"/>
      <c r="GY382" s="131"/>
      <c r="GZ382" s="385"/>
      <c r="HA382" s="385"/>
      <c r="HB382" s="131"/>
      <c r="HC382" s="131"/>
      <c r="HD382" s="131"/>
      <c r="HE382" s="385"/>
      <c r="HF382" s="385"/>
      <c r="HG382" s="131"/>
      <c r="HH382" s="131"/>
      <c r="HI382" s="131"/>
      <c r="HJ382" s="385"/>
      <c r="HK382" s="385"/>
      <c r="HL382" s="131"/>
      <c r="HM382" s="131"/>
      <c r="HN382" s="131"/>
      <c r="HO382" s="385"/>
      <c r="HP382" s="385"/>
      <c r="HQ382" s="131"/>
      <c r="HR382" s="131"/>
      <c r="HS382" s="131"/>
      <c r="HT382" s="385"/>
      <c r="HU382" s="385"/>
      <c r="HV382" s="131"/>
      <c r="HW382" s="131"/>
      <c r="HX382" s="131"/>
      <c r="HY382" s="385"/>
      <c r="HZ382" s="385"/>
      <c r="IA382" s="131"/>
      <c r="IB382" s="131"/>
      <c r="IC382" s="131"/>
      <c r="ID382" s="385"/>
      <c r="IE382" s="385"/>
      <c r="IF382" s="131"/>
      <c r="IG382" s="131"/>
      <c r="IH382" s="131"/>
      <c r="II382" s="385"/>
      <c r="IJ382" s="385"/>
      <c r="IK382" s="131"/>
      <c r="IL382" s="131"/>
      <c r="IM382" s="131"/>
      <c r="IN382" s="385"/>
      <c r="IO382" s="385"/>
      <c r="IP382" s="131"/>
      <c r="IQ382" s="131"/>
      <c r="IR382" s="131"/>
      <c r="IS382" s="385"/>
      <c r="IT382" s="385"/>
      <c r="IU382" s="131"/>
      <c r="IV382" s="131"/>
      <c r="IW382" s="131"/>
      <c r="IX382" s="385"/>
      <c r="IY382" s="386"/>
      <c r="IZ382" s="198"/>
      <c r="JA382" s="378"/>
      <c r="JB382" s="256"/>
      <c r="JC382" s="256"/>
    </row>
    <row r="383" spans="1:263" s="3" customFormat="1" x14ac:dyDescent="0.35">
      <c r="A383" s="198"/>
      <c r="B383" s="359"/>
      <c r="C383" s="126" t="s">
        <v>565</v>
      </c>
      <c r="D383" s="104" t="s">
        <v>566</v>
      </c>
      <c r="E383" s="102"/>
      <c r="F383" s="285" t="str">
        <f>IFERROR(INDEX('Helper 1'!$I$2:$I$19,MATCH('Schedule 1'!$G$20,'Helper 1'!$H$2:$H$19,0)),"")</f>
        <v/>
      </c>
      <c r="G383" s="131">
        <f>SUM(L383:IX383)</f>
        <v>0</v>
      </c>
      <c r="H383" s="325"/>
      <c r="I383" s="202"/>
      <c r="J383" s="324"/>
      <c r="K383" s="131"/>
      <c r="L383" s="130"/>
      <c r="M383" s="385"/>
      <c r="N383" s="385"/>
      <c r="O383" s="131"/>
      <c r="P383" s="131"/>
      <c r="Q383" s="130"/>
      <c r="R383" s="385"/>
      <c r="S383" s="385"/>
      <c r="T383" s="131"/>
      <c r="U383" s="131"/>
      <c r="V383" s="130"/>
      <c r="W383" s="385"/>
      <c r="X383" s="385"/>
      <c r="Y383" s="131"/>
      <c r="Z383" s="131"/>
      <c r="AA383" s="130"/>
      <c r="AB383" s="385"/>
      <c r="AC383" s="385"/>
      <c r="AD383" s="131"/>
      <c r="AE383" s="131"/>
      <c r="AF383" s="130"/>
      <c r="AG383" s="385"/>
      <c r="AH383" s="385"/>
      <c r="AI383" s="131"/>
      <c r="AJ383" s="131"/>
      <c r="AK383" s="130"/>
      <c r="AL383" s="385"/>
      <c r="AM383" s="385"/>
      <c r="AN383" s="131"/>
      <c r="AO383" s="131"/>
      <c r="AP383" s="130"/>
      <c r="AQ383" s="385"/>
      <c r="AR383" s="385"/>
      <c r="AS383" s="131"/>
      <c r="AT383" s="131"/>
      <c r="AU383" s="130"/>
      <c r="AV383" s="385"/>
      <c r="AW383" s="385"/>
      <c r="AX383" s="131"/>
      <c r="AY383" s="131"/>
      <c r="AZ383" s="130"/>
      <c r="BA383" s="385"/>
      <c r="BB383" s="385"/>
      <c r="BC383" s="131"/>
      <c r="BD383" s="131"/>
      <c r="BE383" s="130"/>
      <c r="BF383" s="385"/>
      <c r="BG383" s="385"/>
      <c r="BH383" s="131"/>
      <c r="BI383" s="131"/>
      <c r="BJ383" s="130"/>
      <c r="BK383" s="385"/>
      <c r="BL383" s="385"/>
      <c r="BM383" s="131"/>
      <c r="BN383" s="131"/>
      <c r="BO383" s="130"/>
      <c r="BP383" s="385"/>
      <c r="BQ383" s="385"/>
      <c r="BR383" s="131"/>
      <c r="BS383" s="131"/>
      <c r="BT383" s="130"/>
      <c r="BU383" s="385"/>
      <c r="BV383" s="385"/>
      <c r="BW383" s="131"/>
      <c r="BX383" s="131"/>
      <c r="BY383" s="130"/>
      <c r="BZ383" s="385"/>
      <c r="CA383" s="385"/>
      <c r="CB383" s="131"/>
      <c r="CC383" s="131"/>
      <c r="CD383" s="130"/>
      <c r="CE383" s="385"/>
      <c r="CF383" s="385"/>
      <c r="CG383" s="131"/>
      <c r="CH383" s="131"/>
      <c r="CI383" s="130"/>
      <c r="CJ383" s="385"/>
      <c r="CK383" s="385"/>
      <c r="CL383" s="131"/>
      <c r="CM383" s="131"/>
      <c r="CN383" s="130"/>
      <c r="CO383" s="385"/>
      <c r="CP383" s="385"/>
      <c r="CQ383" s="131"/>
      <c r="CR383" s="131"/>
      <c r="CS383" s="130"/>
      <c r="CT383" s="385"/>
      <c r="CU383" s="385"/>
      <c r="CV383" s="131"/>
      <c r="CW383" s="131"/>
      <c r="CX383" s="130"/>
      <c r="CY383" s="385"/>
      <c r="CZ383" s="385"/>
      <c r="DA383" s="131"/>
      <c r="DB383" s="131"/>
      <c r="DC383" s="130"/>
      <c r="DD383" s="385"/>
      <c r="DE383" s="385"/>
      <c r="DF383" s="131"/>
      <c r="DG383" s="131"/>
      <c r="DH383" s="130"/>
      <c r="DI383" s="385"/>
      <c r="DJ383" s="385"/>
      <c r="DK383" s="131"/>
      <c r="DL383" s="131"/>
      <c r="DM383" s="130"/>
      <c r="DN383" s="385"/>
      <c r="DO383" s="385"/>
      <c r="DP383" s="131"/>
      <c r="DQ383" s="131"/>
      <c r="DR383" s="130"/>
      <c r="DS383" s="385"/>
      <c r="DT383" s="385"/>
      <c r="DU383" s="131"/>
      <c r="DV383" s="131"/>
      <c r="DW383" s="130"/>
      <c r="DX383" s="385"/>
      <c r="DY383" s="385"/>
      <c r="DZ383" s="131"/>
      <c r="EA383" s="131"/>
      <c r="EB383" s="130"/>
      <c r="EC383" s="385"/>
      <c r="ED383" s="385"/>
      <c r="EE383" s="131"/>
      <c r="EF383" s="131"/>
      <c r="EG383" s="130"/>
      <c r="EH383" s="385"/>
      <c r="EI383" s="385"/>
      <c r="EJ383" s="131"/>
      <c r="EK383" s="131"/>
      <c r="EL383" s="130"/>
      <c r="EM383" s="385"/>
      <c r="EN383" s="385"/>
      <c r="EO383" s="131"/>
      <c r="EP383" s="131"/>
      <c r="EQ383" s="130"/>
      <c r="ER383" s="385"/>
      <c r="ES383" s="385"/>
      <c r="ET383" s="131"/>
      <c r="EU383" s="131"/>
      <c r="EV383" s="130"/>
      <c r="EW383" s="385"/>
      <c r="EX383" s="385"/>
      <c r="EY383" s="131"/>
      <c r="EZ383" s="131"/>
      <c r="FA383" s="130"/>
      <c r="FB383" s="385"/>
      <c r="FC383" s="385"/>
      <c r="FD383" s="131"/>
      <c r="FE383" s="131"/>
      <c r="FF383" s="130"/>
      <c r="FG383" s="385"/>
      <c r="FH383" s="385"/>
      <c r="FI383" s="131"/>
      <c r="FJ383" s="131"/>
      <c r="FK383" s="130"/>
      <c r="FL383" s="385"/>
      <c r="FM383" s="385"/>
      <c r="FN383" s="131"/>
      <c r="FO383" s="131"/>
      <c r="FP383" s="130"/>
      <c r="FQ383" s="385"/>
      <c r="FR383" s="385"/>
      <c r="FS383" s="131"/>
      <c r="FT383" s="131"/>
      <c r="FU383" s="130"/>
      <c r="FV383" s="385"/>
      <c r="FW383" s="385"/>
      <c r="FX383" s="131"/>
      <c r="FY383" s="131"/>
      <c r="FZ383" s="130"/>
      <c r="GA383" s="385"/>
      <c r="GB383" s="385"/>
      <c r="GC383" s="131"/>
      <c r="GD383" s="131"/>
      <c r="GE383" s="130"/>
      <c r="GF383" s="385"/>
      <c r="GG383" s="385"/>
      <c r="GH383" s="131"/>
      <c r="GI383" s="131"/>
      <c r="GJ383" s="130"/>
      <c r="GK383" s="385"/>
      <c r="GL383" s="385"/>
      <c r="GM383" s="131"/>
      <c r="GN383" s="131"/>
      <c r="GO383" s="130"/>
      <c r="GP383" s="385"/>
      <c r="GQ383" s="385"/>
      <c r="GR383" s="131"/>
      <c r="GS383" s="131"/>
      <c r="GT383" s="130"/>
      <c r="GU383" s="385"/>
      <c r="GV383" s="385"/>
      <c r="GW383" s="131"/>
      <c r="GX383" s="131"/>
      <c r="GY383" s="130"/>
      <c r="GZ383" s="385"/>
      <c r="HA383" s="385"/>
      <c r="HB383" s="131"/>
      <c r="HC383" s="131"/>
      <c r="HD383" s="130"/>
      <c r="HE383" s="385"/>
      <c r="HF383" s="385"/>
      <c r="HG383" s="131"/>
      <c r="HH383" s="131"/>
      <c r="HI383" s="130"/>
      <c r="HJ383" s="385"/>
      <c r="HK383" s="385"/>
      <c r="HL383" s="131"/>
      <c r="HM383" s="131"/>
      <c r="HN383" s="130"/>
      <c r="HO383" s="385"/>
      <c r="HP383" s="385"/>
      <c r="HQ383" s="131"/>
      <c r="HR383" s="131"/>
      <c r="HS383" s="130"/>
      <c r="HT383" s="385"/>
      <c r="HU383" s="385"/>
      <c r="HV383" s="131"/>
      <c r="HW383" s="131"/>
      <c r="HX383" s="130"/>
      <c r="HY383" s="385"/>
      <c r="HZ383" s="385"/>
      <c r="IA383" s="131"/>
      <c r="IB383" s="131"/>
      <c r="IC383" s="130"/>
      <c r="ID383" s="385"/>
      <c r="IE383" s="385"/>
      <c r="IF383" s="131"/>
      <c r="IG383" s="131"/>
      <c r="IH383" s="130"/>
      <c r="II383" s="385"/>
      <c r="IJ383" s="385"/>
      <c r="IK383" s="131"/>
      <c r="IL383" s="131"/>
      <c r="IM383" s="130"/>
      <c r="IN383" s="385"/>
      <c r="IO383" s="385"/>
      <c r="IP383" s="131"/>
      <c r="IQ383" s="131"/>
      <c r="IR383" s="130"/>
      <c r="IS383" s="385"/>
      <c r="IT383" s="385"/>
      <c r="IU383" s="131"/>
      <c r="IV383" s="131"/>
      <c r="IW383" s="130"/>
      <c r="IX383" s="385"/>
      <c r="IY383" s="386"/>
      <c r="IZ383" s="198"/>
      <c r="JA383" s="378"/>
      <c r="JB383" s="256"/>
      <c r="JC383" s="256"/>
    </row>
    <row r="384" spans="1:263" s="3" customFormat="1" x14ac:dyDescent="0.35">
      <c r="A384" s="198"/>
      <c r="B384" s="359"/>
      <c r="C384" s="239"/>
      <c r="D384" s="102" t="s">
        <v>361</v>
      </c>
      <c r="E384" s="102"/>
      <c r="F384" s="384"/>
      <c r="G384" s="131"/>
      <c r="H384" s="325"/>
      <c r="I384" s="202"/>
      <c r="J384" s="324"/>
      <c r="K384" s="131"/>
      <c r="L384" s="131"/>
      <c r="M384" s="385"/>
      <c r="N384" s="385"/>
      <c r="O384" s="131"/>
      <c r="P384" s="131"/>
      <c r="Q384" s="131"/>
      <c r="R384" s="385"/>
      <c r="S384" s="385"/>
      <c r="T384" s="131"/>
      <c r="U384" s="131"/>
      <c r="V384" s="131"/>
      <c r="W384" s="385"/>
      <c r="X384" s="385"/>
      <c r="Y384" s="131"/>
      <c r="Z384" s="131"/>
      <c r="AA384" s="131"/>
      <c r="AB384" s="385"/>
      <c r="AC384" s="385"/>
      <c r="AD384" s="131"/>
      <c r="AE384" s="131"/>
      <c r="AF384" s="131"/>
      <c r="AG384" s="385"/>
      <c r="AH384" s="385"/>
      <c r="AI384" s="131"/>
      <c r="AJ384" s="131"/>
      <c r="AK384" s="131"/>
      <c r="AL384" s="385"/>
      <c r="AM384" s="385"/>
      <c r="AN384" s="131"/>
      <c r="AO384" s="131"/>
      <c r="AP384" s="131"/>
      <c r="AQ384" s="385"/>
      <c r="AR384" s="385"/>
      <c r="AS384" s="131"/>
      <c r="AT384" s="131"/>
      <c r="AU384" s="131"/>
      <c r="AV384" s="385"/>
      <c r="AW384" s="385"/>
      <c r="AX384" s="131"/>
      <c r="AY384" s="131"/>
      <c r="AZ384" s="131"/>
      <c r="BA384" s="385"/>
      <c r="BB384" s="385"/>
      <c r="BC384" s="131"/>
      <c r="BD384" s="131"/>
      <c r="BE384" s="131"/>
      <c r="BF384" s="385"/>
      <c r="BG384" s="385"/>
      <c r="BH384" s="131"/>
      <c r="BI384" s="131"/>
      <c r="BJ384" s="131"/>
      <c r="BK384" s="385"/>
      <c r="BL384" s="385"/>
      <c r="BM384" s="131"/>
      <c r="BN384" s="131"/>
      <c r="BO384" s="131"/>
      <c r="BP384" s="385"/>
      <c r="BQ384" s="385"/>
      <c r="BR384" s="131"/>
      <c r="BS384" s="131"/>
      <c r="BT384" s="131"/>
      <c r="BU384" s="385"/>
      <c r="BV384" s="385"/>
      <c r="BW384" s="131"/>
      <c r="BX384" s="131"/>
      <c r="BY384" s="131"/>
      <c r="BZ384" s="385"/>
      <c r="CA384" s="385"/>
      <c r="CB384" s="131"/>
      <c r="CC384" s="131"/>
      <c r="CD384" s="131"/>
      <c r="CE384" s="385"/>
      <c r="CF384" s="385"/>
      <c r="CG384" s="131"/>
      <c r="CH384" s="131"/>
      <c r="CI384" s="131"/>
      <c r="CJ384" s="385"/>
      <c r="CK384" s="385"/>
      <c r="CL384" s="131"/>
      <c r="CM384" s="131"/>
      <c r="CN384" s="131"/>
      <c r="CO384" s="385"/>
      <c r="CP384" s="385"/>
      <c r="CQ384" s="131"/>
      <c r="CR384" s="131"/>
      <c r="CS384" s="131"/>
      <c r="CT384" s="385"/>
      <c r="CU384" s="385"/>
      <c r="CV384" s="131"/>
      <c r="CW384" s="131"/>
      <c r="CX384" s="131"/>
      <c r="CY384" s="385"/>
      <c r="CZ384" s="385"/>
      <c r="DA384" s="131"/>
      <c r="DB384" s="131"/>
      <c r="DC384" s="131"/>
      <c r="DD384" s="385"/>
      <c r="DE384" s="385"/>
      <c r="DF384" s="131"/>
      <c r="DG384" s="131"/>
      <c r="DH384" s="131"/>
      <c r="DI384" s="385"/>
      <c r="DJ384" s="385"/>
      <c r="DK384" s="131"/>
      <c r="DL384" s="131"/>
      <c r="DM384" s="131"/>
      <c r="DN384" s="385"/>
      <c r="DO384" s="385"/>
      <c r="DP384" s="131"/>
      <c r="DQ384" s="131"/>
      <c r="DR384" s="131"/>
      <c r="DS384" s="385"/>
      <c r="DT384" s="385"/>
      <c r="DU384" s="131"/>
      <c r="DV384" s="131"/>
      <c r="DW384" s="131"/>
      <c r="DX384" s="385"/>
      <c r="DY384" s="385"/>
      <c r="DZ384" s="131"/>
      <c r="EA384" s="131"/>
      <c r="EB384" s="131"/>
      <c r="EC384" s="385"/>
      <c r="ED384" s="385"/>
      <c r="EE384" s="131"/>
      <c r="EF384" s="131"/>
      <c r="EG384" s="131"/>
      <c r="EH384" s="385"/>
      <c r="EI384" s="385"/>
      <c r="EJ384" s="131"/>
      <c r="EK384" s="131"/>
      <c r="EL384" s="131"/>
      <c r="EM384" s="385"/>
      <c r="EN384" s="385"/>
      <c r="EO384" s="131"/>
      <c r="EP384" s="131"/>
      <c r="EQ384" s="131"/>
      <c r="ER384" s="385"/>
      <c r="ES384" s="385"/>
      <c r="ET384" s="131"/>
      <c r="EU384" s="131"/>
      <c r="EV384" s="131"/>
      <c r="EW384" s="385"/>
      <c r="EX384" s="385"/>
      <c r="EY384" s="131"/>
      <c r="EZ384" s="131"/>
      <c r="FA384" s="131"/>
      <c r="FB384" s="385"/>
      <c r="FC384" s="385"/>
      <c r="FD384" s="131"/>
      <c r="FE384" s="131"/>
      <c r="FF384" s="131"/>
      <c r="FG384" s="385"/>
      <c r="FH384" s="385"/>
      <c r="FI384" s="131"/>
      <c r="FJ384" s="131"/>
      <c r="FK384" s="131"/>
      <c r="FL384" s="385"/>
      <c r="FM384" s="385"/>
      <c r="FN384" s="131"/>
      <c r="FO384" s="131"/>
      <c r="FP384" s="131"/>
      <c r="FQ384" s="385"/>
      <c r="FR384" s="385"/>
      <c r="FS384" s="131"/>
      <c r="FT384" s="131"/>
      <c r="FU384" s="131"/>
      <c r="FV384" s="385"/>
      <c r="FW384" s="385"/>
      <c r="FX384" s="131"/>
      <c r="FY384" s="131"/>
      <c r="FZ384" s="131"/>
      <c r="GA384" s="385"/>
      <c r="GB384" s="385"/>
      <c r="GC384" s="131"/>
      <c r="GD384" s="131"/>
      <c r="GE384" s="131"/>
      <c r="GF384" s="385"/>
      <c r="GG384" s="385"/>
      <c r="GH384" s="131"/>
      <c r="GI384" s="131"/>
      <c r="GJ384" s="131"/>
      <c r="GK384" s="385"/>
      <c r="GL384" s="385"/>
      <c r="GM384" s="131"/>
      <c r="GN384" s="131"/>
      <c r="GO384" s="131"/>
      <c r="GP384" s="385"/>
      <c r="GQ384" s="385"/>
      <c r="GR384" s="131"/>
      <c r="GS384" s="131"/>
      <c r="GT384" s="131"/>
      <c r="GU384" s="385"/>
      <c r="GV384" s="385"/>
      <c r="GW384" s="131"/>
      <c r="GX384" s="131"/>
      <c r="GY384" s="131"/>
      <c r="GZ384" s="385"/>
      <c r="HA384" s="385"/>
      <c r="HB384" s="131"/>
      <c r="HC384" s="131"/>
      <c r="HD384" s="131"/>
      <c r="HE384" s="385"/>
      <c r="HF384" s="385"/>
      <c r="HG384" s="131"/>
      <c r="HH384" s="131"/>
      <c r="HI384" s="131"/>
      <c r="HJ384" s="385"/>
      <c r="HK384" s="385"/>
      <c r="HL384" s="131"/>
      <c r="HM384" s="131"/>
      <c r="HN384" s="131"/>
      <c r="HO384" s="385"/>
      <c r="HP384" s="385"/>
      <c r="HQ384" s="131"/>
      <c r="HR384" s="131"/>
      <c r="HS384" s="131"/>
      <c r="HT384" s="385"/>
      <c r="HU384" s="385"/>
      <c r="HV384" s="131"/>
      <c r="HW384" s="131"/>
      <c r="HX384" s="131"/>
      <c r="HY384" s="385"/>
      <c r="HZ384" s="385"/>
      <c r="IA384" s="131"/>
      <c r="IB384" s="131"/>
      <c r="IC384" s="131"/>
      <c r="ID384" s="385"/>
      <c r="IE384" s="385"/>
      <c r="IF384" s="131"/>
      <c r="IG384" s="131"/>
      <c r="IH384" s="131"/>
      <c r="II384" s="385"/>
      <c r="IJ384" s="385"/>
      <c r="IK384" s="131"/>
      <c r="IL384" s="131"/>
      <c r="IM384" s="131"/>
      <c r="IN384" s="385"/>
      <c r="IO384" s="385"/>
      <c r="IP384" s="131"/>
      <c r="IQ384" s="131"/>
      <c r="IR384" s="131"/>
      <c r="IS384" s="385"/>
      <c r="IT384" s="385"/>
      <c r="IU384" s="131"/>
      <c r="IV384" s="131"/>
      <c r="IW384" s="131"/>
      <c r="IX384" s="385"/>
      <c r="IY384" s="386"/>
      <c r="IZ384" s="198"/>
      <c r="JA384" s="378"/>
      <c r="JB384" s="256"/>
      <c r="JC384" s="256"/>
    </row>
    <row r="385" spans="1:263" s="3" customFormat="1" x14ac:dyDescent="0.35">
      <c r="A385" s="198"/>
      <c r="B385" s="359"/>
      <c r="C385" s="239"/>
      <c r="D385" s="102"/>
      <c r="E385" s="102"/>
      <c r="F385" s="384"/>
      <c r="G385" s="131"/>
      <c r="H385" s="325"/>
      <c r="I385" s="202"/>
      <c r="J385" s="324"/>
      <c r="K385" s="131"/>
      <c r="L385" s="131"/>
      <c r="M385" s="385"/>
      <c r="N385" s="385"/>
      <c r="O385" s="131"/>
      <c r="P385" s="131"/>
      <c r="Q385" s="131"/>
      <c r="R385" s="385"/>
      <c r="S385" s="385"/>
      <c r="T385" s="131"/>
      <c r="U385" s="131"/>
      <c r="V385" s="131"/>
      <c r="W385" s="385"/>
      <c r="X385" s="385"/>
      <c r="Y385" s="131"/>
      <c r="Z385" s="131"/>
      <c r="AA385" s="131"/>
      <c r="AB385" s="385"/>
      <c r="AC385" s="385"/>
      <c r="AD385" s="131"/>
      <c r="AE385" s="131"/>
      <c r="AF385" s="131"/>
      <c r="AG385" s="385"/>
      <c r="AH385" s="385"/>
      <c r="AI385" s="131"/>
      <c r="AJ385" s="131"/>
      <c r="AK385" s="131"/>
      <c r="AL385" s="385"/>
      <c r="AM385" s="385"/>
      <c r="AN385" s="131"/>
      <c r="AO385" s="131"/>
      <c r="AP385" s="131"/>
      <c r="AQ385" s="385"/>
      <c r="AR385" s="385"/>
      <c r="AS385" s="131"/>
      <c r="AT385" s="131"/>
      <c r="AU385" s="131"/>
      <c r="AV385" s="385"/>
      <c r="AW385" s="385"/>
      <c r="AX385" s="131"/>
      <c r="AY385" s="131"/>
      <c r="AZ385" s="131"/>
      <c r="BA385" s="385"/>
      <c r="BB385" s="385"/>
      <c r="BC385" s="131"/>
      <c r="BD385" s="131"/>
      <c r="BE385" s="131"/>
      <c r="BF385" s="385"/>
      <c r="BG385" s="385"/>
      <c r="BH385" s="131"/>
      <c r="BI385" s="131"/>
      <c r="BJ385" s="131"/>
      <c r="BK385" s="385"/>
      <c r="BL385" s="385"/>
      <c r="BM385" s="131"/>
      <c r="BN385" s="131"/>
      <c r="BO385" s="131"/>
      <c r="BP385" s="385"/>
      <c r="BQ385" s="385"/>
      <c r="BR385" s="131"/>
      <c r="BS385" s="131"/>
      <c r="BT385" s="131"/>
      <c r="BU385" s="385"/>
      <c r="BV385" s="385"/>
      <c r="BW385" s="131"/>
      <c r="BX385" s="131"/>
      <c r="BY385" s="131"/>
      <c r="BZ385" s="385"/>
      <c r="CA385" s="385"/>
      <c r="CB385" s="131"/>
      <c r="CC385" s="131"/>
      <c r="CD385" s="131"/>
      <c r="CE385" s="385"/>
      <c r="CF385" s="385"/>
      <c r="CG385" s="131"/>
      <c r="CH385" s="131"/>
      <c r="CI385" s="131"/>
      <c r="CJ385" s="385"/>
      <c r="CK385" s="385"/>
      <c r="CL385" s="131"/>
      <c r="CM385" s="131"/>
      <c r="CN385" s="131"/>
      <c r="CO385" s="385"/>
      <c r="CP385" s="385"/>
      <c r="CQ385" s="131"/>
      <c r="CR385" s="131"/>
      <c r="CS385" s="131"/>
      <c r="CT385" s="385"/>
      <c r="CU385" s="385"/>
      <c r="CV385" s="131"/>
      <c r="CW385" s="131"/>
      <c r="CX385" s="131"/>
      <c r="CY385" s="385"/>
      <c r="CZ385" s="385"/>
      <c r="DA385" s="131"/>
      <c r="DB385" s="131"/>
      <c r="DC385" s="131"/>
      <c r="DD385" s="385"/>
      <c r="DE385" s="385"/>
      <c r="DF385" s="131"/>
      <c r="DG385" s="131"/>
      <c r="DH385" s="131"/>
      <c r="DI385" s="385"/>
      <c r="DJ385" s="385"/>
      <c r="DK385" s="131"/>
      <c r="DL385" s="131"/>
      <c r="DM385" s="131"/>
      <c r="DN385" s="385"/>
      <c r="DO385" s="385"/>
      <c r="DP385" s="131"/>
      <c r="DQ385" s="131"/>
      <c r="DR385" s="131"/>
      <c r="DS385" s="385"/>
      <c r="DT385" s="385"/>
      <c r="DU385" s="131"/>
      <c r="DV385" s="131"/>
      <c r="DW385" s="131"/>
      <c r="DX385" s="385"/>
      <c r="DY385" s="385"/>
      <c r="DZ385" s="131"/>
      <c r="EA385" s="131"/>
      <c r="EB385" s="131"/>
      <c r="EC385" s="385"/>
      <c r="ED385" s="385"/>
      <c r="EE385" s="131"/>
      <c r="EF385" s="131"/>
      <c r="EG385" s="131"/>
      <c r="EH385" s="385"/>
      <c r="EI385" s="385"/>
      <c r="EJ385" s="131"/>
      <c r="EK385" s="131"/>
      <c r="EL385" s="131"/>
      <c r="EM385" s="385"/>
      <c r="EN385" s="385"/>
      <c r="EO385" s="131"/>
      <c r="EP385" s="131"/>
      <c r="EQ385" s="131"/>
      <c r="ER385" s="385"/>
      <c r="ES385" s="385"/>
      <c r="ET385" s="131"/>
      <c r="EU385" s="131"/>
      <c r="EV385" s="131"/>
      <c r="EW385" s="385"/>
      <c r="EX385" s="385"/>
      <c r="EY385" s="131"/>
      <c r="EZ385" s="131"/>
      <c r="FA385" s="131"/>
      <c r="FB385" s="385"/>
      <c r="FC385" s="385"/>
      <c r="FD385" s="131"/>
      <c r="FE385" s="131"/>
      <c r="FF385" s="131"/>
      <c r="FG385" s="385"/>
      <c r="FH385" s="385"/>
      <c r="FI385" s="131"/>
      <c r="FJ385" s="131"/>
      <c r="FK385" s="131"/>
      <c r="FL385" s="385"/>
      <c r="FM385" s="385"/>
      <c r="FN385" s="131"/>
      <c r="FO385" s="131"/>
      <c r="FP385" s="131"/>
      <c r="FQ385" s="385"/>
      <c r="FR385" s="385"/>
      <c r="FS385" s="131"/>
      <c r="FT385" s="131"/>
      <c r="FU385" s="131"/>
      <c r="FV385" s="385"/>
      <c r="FW385" s="385"/>
      <c r="FX385" s="131"/>
      <c r="FY385" s="131"/>
      <c r="FZ385" s="131"/>
      <c r="GA385" s="385"/>
      <c r="GB385" s="385"/>
      <c r="GC385" s="131"/>
      <c r="GD385" s="131"/>
      <c r="GE385" s="131"/>
      <c r="GF385" s="385"/>
      <c r="GG385" s="385"/>
      <c r="GH385" s="131"/>
      <c r="GI385" s="131"/>
      <c r="GJ385" s="131"/>
      <c r="GK385" s="385"/>
      <c r="GL385" s="385"/>
      <c r="GM385" s="131"/>
      <c r="GN385" s="131"/>
      <c r="GO385" s="131"/>
      <c r="GP385" s="385"/>
      <c r="GQ385" s="385"/>
      <c r="GR385" s="131"/>
      <c r="GS385" s="131"/>
      <c r="GT385" s="131"/>
      <c r="GU385" s="385"/>
      <c r="GV385" s="385"/>
      <c r="GW385" s="131"/>
      <c r="GX385" s="131"/>
      <c r="GY385" s="131"/>
      <c r="GZ385" s="385"/>
      <c r="HA385" s="385"/>
      <c r="HB385" s="131"/>
      <c r="HC385" s="131"/>
      <c r="HD385" s="131"/>
      <c r="HE385" s="385"/>
      <c r="HF385" s="385"/>
      <c r="HG385" s="131"/>
      <c r="HH385" s="131"/>
      <c r="HI385" s="131"/>
      <c r="HJ385" s="385"/>
      <c r="HK385" s="385"/>
      <c r="HL385" s="131"/>
      <c r="HM385" s="131"/>
      <c r="HN385" s="131"/>
      <c r="HO385" s="385"/>
      <c r="HP385" s="385"/>
      <c r="HQ385" s="131"/>
      <c r="HR385" s="131"/>
      <c r="HS385" s="131"/>
      <c r="HT385" s="385"/>
      <c r="HU385" s="385"/>
      <c r="HV385" s="131"/>
      <c r="HW385" s="131"/>
      <c r="HX385" s="131"/>
      <c r="HY385" s="385"/>
      <c r="HZ385" s="385"/>
      <c r="IA385" s="131"/>
      <c r="IB385" s="131"/>
      <c r="IC385" s="131"/>
      <c r="ID385" s="385"/>
      <c r="IE385" s="385"/>
      <c r="IF385" s="131"/>
      <c r="IG385" s="131"/>
      <c r="IH385" s="131"/>
      <c r="II385" s="385"/>
      <c r="IJ385" s="385"/>
      <c r="IK385" s="131"/>
      <c r="IL385" s="131"/>
      <c r="IM385" s="131"/>
      <c r="IN385" s="385"/>
      <c r="IO385" s="385"/>
      <c r="IP385" s="131"/>
      <c r="IQ385" s="131"/>
      <c r="IR385" s="131"/>
      <c r="IS385" s="385"/>
      <c r="IT385" s="385"/>
      <c r="IU385" s="131"/>
      <c r="IV385" s="131"/>
      <c r="IW385" s="131"/>
      <c r="IX385" s="385"/>
      <c r="IY385" s="386"/>
      <c r="IZ385" s="198"/>
      <c r="JA385" s="378"/>
      <c r="JB385" s="256"/>
      <c r="JC385" s="256"/>
    </row>
    <row r="386" spans="1:263" s="3" customFormat="1" ht="15" thickBot="1" x14ac:dyDescent="0.4">
      <c r="A386" s="198"/>
      <c r="B386" s="359"/>
      <c r="C386" s="239"/>
      <c r="D386" s="102"/>
      <c r="E386" s="102"/>
      <c r="F386" s="384"/>
      <c r="G386" s="131"/>
      <c r="H386" s="325"/>
      <c r="I386" s="202"/>
      <c r="J386" s="324"/>
      <c r="K386" s="131"/>
      <c r="L386" s="131"/>
      <c r="M386" s="385"/>
      <c r="N386" s="385"/>
      <c r="O386" s="131"/>
      <c r="P386" s="131"/>
      <c r="Q386" s="131"/>
      <c r="R386" s="385"/>
      <c r="S386" s="385"/>
      <c r="T386" s="131"/>
      <c r="U386" s="131"/>
      <c r="V386" s="131"/>
      <c r="W386" s="385"/>
      <c r="X386" s="385"/>
      <c r="Y386" s="131"/>
      <c r="Z386" s="131"/>
      <c r="AA386" s="131"/>
      <c r="AB386" s="385"/>
      <c r="AC386" s="385"/>
      <c r="AD386" s="131"/>
      <c r="AE386" s="131"/>
      <c r="AF386" s="131"/>
      <c r="AG386" s="385"/>
      <c r="AH386" s="385"/>
      <c r="AI386" s="131"/>
      <c r="AJ386" s="131"/>
      <c r="AK386" s="131"/>
      <c r="AL386" s="385"/>
      <c r="AM386" s="385"/>
      <c r="AN386" s="131"/>
      <c r="AO386" s="131"/>
      <c r="AP386" s="131"/>
      <c r="AQ386" s="385"/>
      <c r="AR386" s="385"/>
      <c r="AS386" s="131"/>
      <c r="AT386" s="131"/>
      <c r="AU386" s="131"/>
      <c r="AV386" s="385"/>
      <c r="AW386" s="385"/>
      <c r="AX386" s="131"/>
      <c r="AY386" s="131"/>
      <c r="AZ386" s="131"/>
      <c r="BA386" s="385"/>
      <c r="BB386" s="385"/>
      <c r="BC386" s="131"/>
      <c r="BD386" s="131"/>
      <c r="BE386" s="131"/>
      <c r="BF386" s="385"/>
      <c r="BG386" s="385"/>
      <c r="BH386" s="131"/>
      <c r="BI386" s="131"/>
      <c r="BJ386" s="131"/>
      <c r="BK386" s="385"/>
      <c r="BL386" s="385"/>
      <c r="BM386" s="131"/>
      <c r="BN386" s="131"/>
      <c r="BO386" s="131"/>
      <c r="BP386" s="385"/>
      <c r="BQ386" s="385"/>
      <c r="BR386" s="131"/>
      <c r="BS386" s="131"/>
      <c r="BT386" s="131"/>
      <c r="BU386" s="385"/>
      <c r="BV386" s="385"/>
      <c r="BW386" s="131"/>
      <c r="BX386" s="131"/>
      <c r="BY386" s="131"/>
      <c r="BZ386" s="385"/>
      <c r="CA386" s="385"/>
      <c r="CB386" s="131"/>
      <c r="CC386" s="131"/>
      <c r="CD386" s="131"/>
      <c r="CE386" s="385"/>
      <c r="CF386" s="385"/>
      <c r="CG386" s="131"/>
      <c r="CH386" s="131"/>
      <c r="CI386" s="131"/>
      <c r="CJ386" s="385"/>
      <c r="CK386" s="385"/>
      <c r="CL386" s="131"/>
      <c r="CM386" s="131"/>
      <c r="CN386" s="131"/>
      <c r="CO386" s="385"/>
      <c r="CP386" s="385"/>
      <c r="CQ386" s="131"/>
      <c r="CR386" s="131"/>
      <c r="CS386" s="131"/>
      <c r="CT386" s="385"/>
      <c r="CU386" s="385"/>
      <c r="CV386" s="131"/>
      <c r="CW386" s="131"/>
      <c r="CX386" s="131"/>
      <c r="CY386" s="385"/>
      <c r="CZ386" s="385"/>
      <c r="DA386" s="131"/>
      <c r="DB386" s="131"/>
      <c r="DC386" s="131"/>
      <c r="DD386" s="385"/>
      <c r="DE386" s="385"/>
      <c r="DF386" s="131"/>
      <c r="DG386" s="131"/>
      <c r="DH386" s="131"/>
      <c r="DI386" s="385"/>
      <c r="DJ386" s="385"/>
      <c r="DK386" s="131"/>
      <c r="DL386" s="131"/>
      <c r="DM386" s="131"/>
      <c r="DN386" s="385"/>
      <c r="DO386" s="385"/>
      <c r="DP386" s="131"/>
      <c r="DQ386" s="131"/>
      <c r="DR386" s="131"/>
      <c r="DS386" s="385"/>
      <c r="DT386" s="385"/>
      <c r="DU386" s="131"/>
      <c r="DV386" s="131"/>
      <c r="DW386" s="131"/>
      <c r="DX386" s="385"/>
      <c r="DY386" s="385"/>
      <c r="DZ386" s="131"/>
      <c r="EA386" s="131"/>
      <c r="EB386" s="131"/>
      <c r="EC386" s="385"/>
      <c r="ED386" s="385"/>
      <c r="EE386" s="131"/>
      <c r="EF386" s="131"/>
      <c r="EG386" s="131"/>
      <c r="EH386" s="385"/>
      <c r="EI386" s="385"/>
      <c r="EJ386" s="131"/>
      <c r="EK386" s="131"/>
      <c r="EL386" s="131"/>
      <c r="EM386" s="385"/>
      <c r="EN386" s="385"/>
      <c r="EO386" s="131"/>
      <c r="EP386" s="131"/>
      <c r="EQ386" s="131"/>
      <c r="ER386" s="385"/>
      <c r="ES386" s="385"/>
      <c r="ET386" s="131"/>
      <c r="EU386" s="131"/>
      <c r="EV386" s="131"/>
      <c r="EW386" s="385"/>
      <c r="EX386" s="385"/>
      <c r="EY386" s="131"/>
      <c r="EZ386" s="131"/>
      <c r="FA386" s="131"/>
      <c r="FB386" s="385"/>
      <c r="FC386" s="385"/>
      <c r="FD386" s="131"/>
      <c r="FE386" s="131"/>
      <c r="FF386" s="131"/>
      <c r="FG386" s="385"/>
      <c r="FH386" s="385"/>
      <c r="FI386" s="131"/>
      <c r="FJ386" s="131"/>
      <c r="FK386" s="131"/>
      <c r="FL386" s="385"/>
      <c r="FM386" s="385"/>
      <c r="FN386" s="131"/>
      <c r="FO386" s="131"/>
      <c r="FP386" s="131"/>
      <c r="FQ386" s="385"/>
      <c r="FR386" s="385"/>
      <c r="FS386" s="131"/>
      <c r="FT386" s="131"/>
      <c r="FU386" s="131"/>
      <c r="FV386" s="385"/>
      <c r="FW386" s="385"/>
      <c r="FX386" s="131"/>
      <c r="FY386" s="131"/>
      <c r="FZ386" s="131"/>
      <c r="GA386" s="385"/>
      <c r="GB386" s="385"/>
      <c r="GC386" s="131"/>
      <c r="GD386" s="131"/>
      <c r="GE386" s="131"/>
      <c r="GF386" s="385"/>
      <c r="GG386" s="385"/>
      <c r="GH386" s="131"/>
      <c r="GI386" s="131"/>
      <c r="GJ386" s="131"/>
      <c r="GK386" s="385"/>
      <c r="GL386" s="385"/>
      <c r="GM386" s="131"/>
      <c r="GN386" s="131"/>
      <c r="GO386" s="131"/>
      <c r="GP386" s="385"/>
      <c r="GQ386" s="385"/>
      <c r="GR386" s="131"/>
      <c r="GS386" s="131"/>
      <c r="GT386" s="131"/>
      <c r="GU386" s="385"/>
      <c r="GV386" s="385"/>
      <c r="GW386" s="131"/>
      <c r="GX386" s="131"/>
      <c r="GY386" s="131"/>
      <c r="GZ386" s="385"/>
      <c r="HA386" s="385"/>
      <c r="HB386" s="131"/>
      <c r="HC386" s="131"/>
      <c r="HD386" s="131"/>
      <c r="HE386" s="385"/>
      <c r="HF386" s="385"/>
      <c r="HG386" s="131"/>
      <c r="HH386" s="131"/>
      <c r="HI386" s="131"/>
      <c r="HJ386" s="385"/>
      <c r="HK386" s="385"/>
      <c r="HL386" s="131"/>
      <c r="HM386" s="131"/>
      <c r="HN386" s="131"/>
      <c r="HO386" s="385"/>
      <c r="HP386" s="385"/>
      <c r="HQ386" s="131"/>
      <c r="HR386" s="131"/>
      <c r="HS386" s="131"/>
      <c r="HT386" s="385"/>
      <c r="HU386" s="385"/>
      <c r="HV386" s="131"/>
      <c r="HW386" s="131"/>
      <c r="HX386" s="131"/>
      <c r="HY386" s="385"/>
      <c r="HZ386" s="385"/>
      <c r="IA386" s="131"/>
      <c r="IB386" s="131"/>
      <c r="IC386" s="131"/>
      <c r="ID386" s="385"/>
      <c r="IE386" s="385"/>
      <c r="IF386" s="131"/>
      <c r="IG386" s="131"/>
      <c r="IH386" s="131"/>
      <c r="II386" s="385"/>
      <c r="IJ386" s="385"/>
      <c r="IK386" s="131"/>
      <c r="IL386" s="131"/>
      <c r="IM386" s="131"/>
      <c r="IN386" s="385"/>
      <c r="IO386" s="385"/>
      <c r="IP386" s="131"/>
      <c r="IQ386" s="131"/>
      <c r="IR386" s="131"/>
      <c r="IS386" s="385"/>
      <c r="IT386" s="385"/>
      <c r="IU386" s="131"/>
      <c r="IV386" s="131"/>
      <c r="IW386" s="131"/>
      <c r="IX386" s="385"/>
      <c r="IY386" s="386"/>
      <c r="IZ386" s="198"/>
      <c r="JA386" s="378"/>
      <c r="JB386" s="256"/>
      <c r="JC386" s="256"/>
    </row>
    <row r="387" spans="1:263" s="127" customFormat="1" ht="28.5" customHeight="1" thickBot="1" x14ac:dyDescent="0.4">
      <c r="A387" s="419"/>
      <c r="B387" s="420"/>
      <c r="C387" s="126" t="s">
        <v>567</v>
      </c>
      <c r="D387" s="248" t="s">
        <v>356</v>
      </c>
      <c r="E387" s="421"/>
      <c r="F387" s="286"/>
      <c r="G387" s="250"/>
      <c r="H387" s="422"/>
      <c r="I387" s="423"/>
      <c r="J387" s="424"/>
      <c r="K387" s="251"/>
      <c r="L387" s="251"/>
      <c r="M387" s="251"/>
      <c r="N387" s="251"/>
      <c r="O387" s="425"/>
      <c r="P387" s="251"/>
      <c r="Q387" s="251"/>
      <c r="R387" s="251"/>
      <c r="S387" s="251"/>
      <c r="T387" s="425"/>
      <c r="U387" s="251"/>
      <c r="V387" s="251"/>
      <c r="W387" s="251"/>
      <c r="X387" s="251"/>
      <c r="Y387" s="425"/>
      <c r="Z387" s="251"/>
      <c r="AA387" s="251"/>
      <c r="AB387" s="251"/>
      <c r="AC387" s="251"/>
      <c r="AD387" s="425"/>
      <c r="AE387" s="251"/>
      <c r="AF387" s="251"/>
      <c r="AG387" s="251"/>
      <c r="AH387" s="251"/>
      <c r="AI387" s="425"/>
      <c r="AJ387" s="251"/>
      <c r="AK387" s="251"/>
      <c r="AL387" s="251"/>
      <c r="AM387" s="251"/>
      <c r="AN387" s="425"/>
      <c r="AO387" s="251"/>
      <c r="AP387" s="251"/>
      <c r="AQ387" s="251"/>
      <c r="AR387" s="251"/>
      <c r="AS387" s="425"/>
      <c r="AT387" s="251"/>
      <c r="AU387" s="251"/>
      <c r="AV387" s="251"/>
      <c r="AW387" s="251"/>
      <c r="AX387" s="425"/>
      <c r="AY387" s="251"/>
      <c r="AZ387" s="251"/>
      <c r="BA387" s="251"/>
      <c r="BB387" s="251"/>
      <c r="BC387" s="425"/>
      <c r="BD387" s="251"/>
      <c r="BE387" s="251"/>
      <c r="BF387" s="251"/>
      <c r="BG387" s="251"/>
      <c r="BH387" s="425"/>
      <c r="BI387" s="251"/>
      <c r="BJ387" s="251"/>
      <c r="BK387" s="251"/>
      <c r="BL387" s="251"/>
      <c r="BM387" s="425"/>
      <c r="BN387" s="251"/>
      <c r="BO387" s="251"/>
      <c r="BP387" s="251"/>
      <c r="BQ387" s="251"/>
      <c r="BR387" s="425"/>
      <c r="BS387" s="251"/>
      <c r="BT387" s="251"/>
      <c r="BU387" s="251"/>
      <c r="BV387" s="251"/>
      <c r="BW387" s="425"/>
      <c r="BX387" s="251"/>
      <c r="BY387" s="251"/>
      <c r="BZ387" s="251"/>
      <c r="CA387" s="251"/>
      <c r="CB387" s="425"/>
      <c r="CC387" s="251"/>
      <c r="CD387" s="251"/>
      <c r="CE387" s="251"/>
      <c r="CF387" s="251"/>
      <c r="CG387" s="425"/>
      <c r="CH387" s="251"/>
      <c r="CI387" s="251"/>
      <c r="CJ387" s="251"/>
      <c r="CK387" s="251"/>
      <c r="CL387" s="425"/>
      <c r="CM387" s="251"/>
      <c r="CN387" s="251"/>
      <c r="CO387" s="251"/>
      <c r="CP387" s="251"/>
      <c r="CQ387" s="425"/>
      <c r="CR387" s="251"/>
      <c r="CS387" s="251"/>
      <c r="CT387" s="251"/>
      <c r="CU387" s="251"/>
      <c r="CV387" s="425"/>
      <c r="CW387" s="251"/>
      <c r="CX387" s="251"/>
      <c r="CY387" s="251"/>
      <c r="CZ387" s="251"/>
      <c r="DA387" s="425"/>
      <c r="DB387" s="251"/>
      <c r="DC387" s="251"/>
      <c r="DD387" s="251"/>
      <c r="DE387" s="251"/>
      <c r="DF387" s="425"/>
      <c r="DG387" s="251"/>
      <c r="DH387" s="251"/>
      <c r="DI387" s="251"/>
      <c r="DJ387" s="251"/>
      <c r="DK387" s="425"/>
      <c r="DL387" s="251"/>
      <c r="DM387" s="251"/>
      <c r="DN387" s="251"/>
      <c r="DO387" s="251"/>
      <c r="DP387" s="425"/>
      <c r="DQ387" s="251"/>
      <c r="DR387" s="251"/>
      <c r="DS387" s="251"/>
      <c r="DT387" s="251"/>
      <c r="DU387" s="425"/>
      <c r="DV387" s="251"/>
      <c r="DW387" s="251"/>
      <c r="DX387" s="251"/>
      <c r="DY387" s="251"/>
      <c r="DZ387" s="425"/>
      <c r="EA387" s="251"/>
      <c r="EB387" s="251"/>
      <c r="EC387" s="251"/>
      <c r="ED387" s="251"/>
      <c r="EE387" s="425"/>
      <c r="EF387" s="251"/>
      <c r="EG387" s="251"/>
      <c r="EH387" s="251"/>
      <c r="EI387" s="251"/>
      <c r="EJ387" s="425"/>
      <c r="EK387" s="251"/>
      <c r="EL387" s="251"/>
      <c r="EM387" s="251"/>
      <c r="EN387" s="251"/>
      <c r="EO387" s="425"/>
      <c r="EP387" s="251"/>
      <c r="EQ387" s="251"/>
      <c r="ER387" s="251"/>
      <c r="ES387" s="251"/>
      <c r="ET387" s="425"/>
      <c r="EU387" s="251"/>
      <c r="EV387" s="251"/>
      <c r="EW387" s="251"/>
      <c r="EX387" s="251"/>
      <c r="EY387" s="425"/>
      <c r="EZ387" s="251"/>
      <c r="FA387" s="251"/>
      <c r="FB387" s="251"/>
      <c r="FC387" s="251"/>
      <c r="FD387" s="425"/>
      <c r="FE387" s="251"/>
      <c r="FF387" s="251"/>
      <c r="FG387" s="251"/>
      <c r="FH387" s="251"/>
      <c r="FI387" s="425"/>
      <c r="FJ387" s="251"/>
      <c r="FK387" s="251"/>
      <c r="FL387" s="251"/>
      <c r="FM387" s="251"/>
      <c r="FN387" s="425"/>
      <c r="FO387" s="251"/>
      <c r="FP387" s="251"/>
      <c r="FQ387" s="251"/>
      <c r="FR387" s="251"/>
      <c r="FS387" s="425"/>
      <c r="FT387" s="251"/>
      <c r="FU387" s="251"/>
      <c r="FV387" s="251"/>
      <c r="FW387" s="251"/>
      <c r="FX387" s="425"/>
      <c r="FY387" s="251"/>
      <c r="FZ387" s="251"/>
      <c r="GA387" s="251"/>
      <c r="GB387" s="251"/>
      <c r="GC387" s="425"/>
      <c r="GD387" s="251"/>
      <c r="GE387" s="251"/>
      <c r="GF387" s="251"/>
      <c r="GG387" s="251"/>
      <c r="GH387" s="425"/>
      <c r="GI387" s="251"/>
      <c r="GJ387" s="251"/>
      <c r="GK387" s="251"/>
      <c r="GL387" s="251"/>
      <c r="GM387" s="425"/>
      <c r="GN387" s="251"/>
      <c r="GO387" s="251"/>
      <c r="GP387" s="251"/>
      <c r="GQ387" s="251"/>
      <c r="GR387" s="425"/>
      <c r="GS387" s="251"/>
      <c r="GT387" s="251"/>
      <c r="GU387" s="251"/>
      <c r="GV387" s="251"/>
      <c r="GW387" s="425"/>
      <c r="GX387" s="251"/>
      <c r="GY387" s="251"/>
      <c r="GZ387" s="251"/>
      <c r="HA387" s="251"/>
      <c r="HB387" s="425"/>
      <c r="HC387" s="251"/>
      <c r="HD387" s="251"/>
      <c r="HE387" s="251"/>
      <c r="HF387" s="251"/>
      <c r="HG387" s="425"/>
      <c r="HH387" s="251"/>
      <c r="HI387" s="251"/>
      <c r="HJ387" s="251"/>
      <c r="HK387" s="251"/>
      <c r="HL387" s="425"/>
      <c r="HM387" s="251"/>
      <c r="HN387" s="251"/>
      <c r="HO387" s="251"/>
      <c r="HP387" s="251"/>
      <c r="HQ387" s="425"/>
      <c r="HR387" s="251"/>
      <c r="HS387" s="251"/>
      <c r="HT387" s="251"/>
      <c r="HU387" s="251"/>
      <c r="HV387" s="425"/>
      <c r="HW387" s="251"/>
      <c r="HX387" s="251"/>
      <c r="HY387" s="251"/>
      <c r="HZ387" s="251"/>
      <c r="IA387" s="425"/>
      <c r="IB387" s="251"/>
      <c r="IC387" s="251"/>
      <c r="ID387" s="251"/>
      <c r="IE387" s="251"/>
      <c r="IF387" s="425"/>
      <c r="IG387" s="251"/>
      <c r="IH387" s="251"/>
      <c r="II387" s="251"/>
      <c r="IJ387" s="251"/>
      <c r="IK387" s="425"/>
      <c r="IL387" s="251"/>
      <c r="IM387" s="251"/>
      <c r="IN387" s="251"/>
      <c r="IO387" s="251"/>
      <c r="IP387" s="425"/>
      <c r="IQ387" s="251"/>
      <c r="IR387" s="251"/>
      <c r="IS387" s="251"/>
      <c r="IT387" s="251"/>
      <c r="IU387" s="425"/>
      <c r="IV387" s="251"/>
      <c r="IW387" s="251"/>
      <c r="IX387" s="251"/>
      <c r="IY387" s="426"/>
      <c r="IZ387" s="198"/>
      <c r="JA387" s="427"/>
      <c r="JB387" s="428"/>
      <c r="JC387" s="428"/>
    </row>
    <row r="388" spans="1:263" s="3" customFormat="1" x14ac:dyDescent="0.35">
      <c r="A388" s="198"/>
      <c r="B388" s="359"/>
      <c r="C388" s="239"/>
      <c r="D388" s="102"/>
      <c r="E388" s="102"/>
      <c r="F388" s="384"/>
      <c r="G388" s="131"/>
      <c r="H388" s="325"/>
      <c r="I388" s="202"/>
      <c r="J388" s="324"/>
      <c r="K388" s="131"/>
      <c r="L388" s="131"/>
      <c r="M388" s="385"/>
      <c r="N388" s="385"/>
      <c r="O388" s="131"/>
      <c r="P388" s="131"/>
      <c r="Q388" s="131"/>
      <c r="R388" s="385"/>
      <c r="S388" s="385"/>
      <c r="T388" s="131"/>
      <c r="U388" s="131"/>
      <c r="V388" s="131"/>
      <c r="W388" s="385"/>
      <c r="X388" s="385"/>
      <c r="Y388" s="131"/>
      <c r="Z388" s="131"/>
      <c r="AA388" s="131"/>
      <c r="AB388" s="385"/>
      <c r="AC388" s="385"/>
      <c r="AD388" s="131"/>
      <c r="AE388" s="131"/>
      <c r="AF388" s="131"/>
      <c r="AG388" s="385"/>
      <c r="AH388" s="385"/>
      <c r="AI388" s="131"/>
      <c r="AJ388" s="131"/>
      <c r="AK388" s="131"/>
      <c r="AL388" s="385"/>
      <c r="AM388" s="385"/>
      <c r="AN388" s="131"/>
      <c r="AO388" s="131"/>
      <c r="AP388" s="131"/>
      <c r="AQ388" s="385"/>
      <c r="AR388" s="385"/>
      <c r="AS388" s="131"/>
      <c r="AT388" s="131"/>
      <c r="AU388" s="131"/>
      <c r="AV388" s="385"/>
      <c r="AW388" s="385"/>
      <c r="AX388" s="131"/>
      <c r="AY388" s="131"/>
      <c r="AZ388" s="131"/>
      <c r="BA388" s="385"/>
      <c r="BB388" s="385"/>
      <c r="BC388" s="131"/>
      <c r="BD388" s="131"/>
      <c r="BE388" s="131"/>
      <c r="BF388" s="385"/>
      <c r="BG388" s="385"/>
      <c r="BH388" s="131"/>
      <c r="BI388" s="131"/>
      <c r="BJ388" s="131"/>
      <c r="BK388" s="385"/>
      <c r="BL388" s="385"/>
      <c r="BM388" s="131"/>
      <c r="BN388" s="131"/>
      <c r="BO388" s="131"/>
      <c r="BP388" s="385"/>
      <c r="BQ388" s="385"/>
      <c r="BR388" s="131"/>
      <c r="BS388" s="131"/>
      <c r="BT388" s="131"/>
      <c r="BU388" s="385"/>
      <c r="BV388" s="385"/>
      <c r="BW388" s="131"/>
      <c r="BX388" s="131"/>
      <c r="BY388" s="131"/>
      <c r="BZ388" s="385"/>
      <c r="CA388" s="385"/>
      <c r="CB388" s="131"/>
      <c r="CC388" s="131"/>
      <c r="CD388" s="131"/>
      <c r="CE388" s="385"/>
      <c r="CF388" s="385"/>
      <c r="CG388" s="131"/>
      <c r="CH388" s="131"/>
      <c r="CI388" s="131"/>
      <c r="CJ388" s="385"/>
      <c r="CK388" s="385"/>
      <c r="CL388" s="131"/>
      <c r="CM388" s="131"/>
      <c r="CN388" s="131"/>
      <c r="CO388" s="385"/>
      <c r="CP388" s="385"/>
      <c r="CQ388" s="131"/>
      <c r="CR388" s="131"/>
      <c r="CS388" s="131"/>
      <c r="CT388" s="385"/>
      <c r="CU388" s="385"/>
      <c r="CV388" s="131"/>
      <c r="CW388" s="131"/>
      <c r="CX388" s="131"/>
      <c r="CY388" s="385"/>
      <c r="CZ388" s="385"/>
      <c r="DA388" s="131"/>
      <c r="DB388" s="131"/>
      <c r="DC388" s="131"/>
      <c r="DD388" s="385"/>
      <c r="DE388" s="385"/>
      <c r="DF388" s="131"/>
      <c r="DG388" s="131"/>
      <c r="DH388" s="131"/>
      <c r="DI388" s="385"/>
      <c r="DJ388" s="385"/>
      <c r="DK388" s="131"/>
      <c r="DL388" s="131"/>
      <c r="DM388" s="131"/>
      <c r="DN388" s="385"/>
      <c r="DO388" s="385"/>
      <c r="DP388" s="131"/>
      <c r="DQ388" s="131"/>
      <c r="DR388" s="131"/>
      <c r="DS388" s="385"/>
      <c r="DT388" s="385"/>
      <c r="DU388" s="131"/>
      <c r="DV388" s="131"/>
      <c r="DW388" s="131"/>
      <c r="DX388" s="385"/>
      <c r="DY388" s="385"/>
      <c r="DZ388" s="131"/>
      <c r="EA388" s="131"/>
      <c r="EB388" s="131"/>
      <c r="EC388" s="385"/>
      <c r="ED388" s="385"/>
      <c r="EE388" s="131"/>
      <c r="EF388" s="131"/>
      <c r="EG388" s="131"/>
      <c r="EH388" s="385"/>
      <c r="EI388" s="385"/>
      <c r="EJ388" s="131"/>
      <c r="EK388" s="131"/>
      <c r="EL388" s="131"/>
      <c r="EM388" s="385"/>
      <c r="EN388" s="385"/>
      <c r="EO388" s="131"/>
      <c r="EP388" s="131"/>
      <c r="EQ388" s="131"/>
      <c r="ER388" s="385"/>
      <c r="ES388" s="385"/>
      <c r="ET388" s="131"/>
      <c r="EU388" s="131"/>
      <c r="EV388" s="131"/>
      <c r="EW388" s="385"/>
      <c r="EX388" s="385"/>
      <c r="EY388" s="131"/>
      <c r="EZ388" s="131"/>
      <c r="FA388" s="131"/>
      <c r="FB388" s="385"/>
      <c r="FC388" s="385"/>
      <c r="FD388" s="131"/>
      <c r="FE388" s="131"/>
      <c r="FF388" s="131"/>
      <c r="FG388" s="385"/>
      <c r="FH388" s="385"/>
      <c r="FI388" s="131"/>
      <c r="FJ388" s="131"/>
      <c r="FK388" s="131"/>
      <c r="FL388" s="385"/>
      <c r="FM388" s="385"/>
      <c r="FN388" s="131"/>
      <c r="FO388" s="131"/>
      <c r="FP388" s="131"/>
      <c r="FQ388" s="385"/>
      <c r="FR388" s="385"/>
      <c r="FS388" s="131"/>
      <c r="FT388" s="131"/>
      <c r="FU388" s="131"/>
      <c r="FV388" s="385"/>
      <c r="FW388" s="385"/>
      <c r="FX388" s="131"/>
      <c r="FY388" s="131"/>
      <c r="FZ388" s="131"/>
      <c r="GA388" s="385"/>
      <c r="GB388" s="385"/>
      <c r="GC388" s="131"/>
      <c r="GD388" s="131"/>
      <c r="GE388" s="131"/>
      <c r="GF388" s="385"/>
      <c r="GG388" s="385"/>
      <c r="GH388" s="131"/>
      <c r="GI388" s="131"/>
      <c r="GJ388" s="131"/>
      <c r="GK388" s="385"/>
      <c r="GL388" s="385"/>
      <c r="GM388" s="131"/>
      <c r="GN388" s="131"/>
      <c r="GO388" s="131"/>
      <c r="GP388" s="385"/>
      <c r="GQ388" s="385"/>
      <c r="GR388" s="131"/>
      <c r="GS388" s="131"/>
      <c r="GT388" s="131"/>
      <c r="GU388" s="385"/>
      <c r="GV388" s="385"/>
      <c r="GW388" s="131"/>
      <c r="GX388" s="131"/>
      <c r="GY388" s="131"/>
      <c r="GZ388" s="385"/>
      <c r="HA388" s="385"/>
      <c r="HB388" s="131"/>
      <c r="HC388" s="131"/>
      <c r="HD388" s="131"/>
      <c r="HE388" s="385"/>
      <c r="HF388" s="385"/>
      <c r="HG388" s="131"/>
      <c r="HH388" s="131"/>
      <c r="HI388" s="131"/>
      <c r="HJ388" s="385"/>
      <c r="HK388" s="385"/>
      <c r="HL388" s="131"/>
      <c r="HM388" s="131"/>
      <c r="HN388" s="131"/>
      <c r="HO388" s="385"/>
      <c r="HP388" s="385"/>
      <c r="HQ388" s="131"/>
      <c r="HR388" s="131"/>
      <c r="HS388" s="131"/>
      <c r="HT388" s="385"/>
      <c r="HU388" s="385"/>
      <c r="HV388" s="131"/>
      <c r="HW388" s="131"/>
      <c r="HX388" s="131"/>
      <c r="HY388" s="385"/>
      <c r="HZ388" s="385"/>
      <c r="IA388" s="131"/>
      <c r="IB388" s="131"/>
      <c r="IC388" s="131"/>
      <c r="ID388" s="385"/>
      <c r="IE388" s="385"/>
      <c r="IF388" s="131"/>
      <c r="IG388" s="131"/>
      <c r="IH388" s="131"/>
      <c r="II388" s="385"/>
      <c r="IJ388" s="385"/>
      <c r="IK388" s="131"/>
      <c r="IL388" s="131"/>
      <c r="IM388" s="131"/>
      <c r="IN388" s="385"/>
      <c r="IO388" s="385"/>
      <c r="IP388" s="131"/>
      <c r="IQ388" s="131"/>
      <c r="IR388" s="131"/>
      <c r="IS388" s="385"/>
      <c r="IT388" s="385"/>
      <c r="IU388" s="131"/>
      <c r="IV388" s="131"/>
      <c r="IW388" s="131"/>
      <c r="IX388" s="385"/>
      <c r="IY388" s="386"/>
      <c r="IZ388" s="198"/>
      <c r="JA388" s="378"/>
      <c r="JB388" s="256"/>
      <c r="JC388" s="256"/>
    </row>
    <row r="389" spans="1:263" s="3" customFormat="1" x14ac:dyDescent="0.35">
      <c r="A389" s="198"/>
      <c r="B389" s="359"/>
      <c r="C389" s="126" t="s">
        <v>568</v>
      </c>
      <c r="D389" s="102" t="s">
        <v>569</v>
      </c>
      <c r="E389" s="102"/>
      <c r="F389" s="285"/>
      <c r="G389" s="110"/>
      <c r="H389" s="325"/>
      <c r="I389" s="202"/>
      <c r="J389" s="324"/>
      <c r="K389" s="131"/>
      <c r="L389" s="429"/>
      <c r="M389" s="385"/>
      <c r="N389" s="385"/>
      <c r="O389" s="131"/>
      <c r="P389" s="131"/>
      <c r="Q389" s="429"/>
      <c r="R389" s="385"/>
      <c r="S389" s="385"/>
      <c r="T389" s="131"/>
      <c r="U389" s="131"/>
      <c r="V389" s="429"/>
      <c r="W389" s="385"/>
      <c r="X389" s="385"/>
      <c r="Y389" s="131"/>
      <c r="Z389" s="131"/>
      <c r="AA389" s="429"/>
      <c r="AB389" s="385"/>
      <c r="AC389" s="385"/>
      <c r="AD389" s="131"/>
      <c r="AE389" s="131"/>
      <c r="AF389" s="429"/>
      <c r="AG389" s="385"/>
      <c r="AH389" s="385"/>
      <c r="AI389" s="131"/>
      <c r="AJ389" s="131"/>
      <c r="AK389" s="429"/>
      <c r="AL389" s="385"/>
      <c r="AM389" s="385"/>
      <c r="AN389" s="131"/>
      <c r="AO389" s="131"/>
      <c r="AP389" s="429"/>
      <c r="AQ389" s="385"/>
      <c r="AR389" s="385"/>
      <c r="AS389" s="131"/>
      <c r="AT389" s="131"/>
      <c r="AU389" s="429"/>
      <c r="AV389" s="385"/>
      <c r="AW389" s="385"/>
      <c r="AX389" s="131"/>
      <c r="AY389" s="131"/>
      <c r="AZ389" s="429"/>
      <c r="BA389" s="385"/>
      <c r="BB389" s="385"/>
      <c r="BC389" s="131"/>
      <c r="BD389" s="131"/>
      <c r="BE389" s="429"/>
      <c r="BF389" s="385"/>
      <c r="BG389" s="385"/>
      <c r="BH389" s="131"/>
      <c r="BI389" s="131"/>
      <c r="BJ389" s="429"/>
      <c r="BK389" s="385"/>
      <c r="BL389" s="385"/>
      <c r="BM389" s="131"/>
      <c r="BN389" s="131"/>
      <c r="BO389" s="429"/>
      <c r="BP389" s="385"/>
      <c r="BQ389" s="385"/>
      <c r="BR389" s="131"/>
      <c r="BS389" s="131"/>
      <c r="BT389" s="429"/>
      <c r="BU389" s="385"/>
      <c r="BV389" s="385"/>
      <c r="BW389" s="131"/>
      <c r="BX389" s="131"/>
      <c r="BY389" s="429"/>
      <c r="BZ389" s="385"/>
      <c r="CA389" s="385"/>
      <c r="CB389" s="131"/>
      <c r="CC389" s="131"/>
      <c r="CD389" s="429"/>
      <c r="CE389" s="385"/>
      <c r="CF389" s="385"/>
      <c r="CG389" s="131"/>
      <c r="CH389" s="131"/>
      <c r="CI389" s="429"/>
      <c r="CJ389" s="385"/>
      <c r="CK389" s="385"/>
      <c r="CL389" s="131"/>
      <c r="CM389" s="131"/>
      <c r="CN389" s="429"/>
      <c r="CO389" s="385"/>
      <c r="CP389" s="385"/>
      <c r="CQ389" s="131"/>
      <c r="CR389" s="131"/>
      <c r="CS389" s="429"/>
      <c r="CT389" s="385"/>
      <c r="CU389" s="385"/>
      <c r="CV389" s="131"/>
      <c r="CW389" s="131"/>
      <c r="CX389" s="429"/>
      <c r="CY389" s="385"/>
      <c r="CZ389" s="385"/>
      <c r="DA389" s="131"/>
      <c r="DB389" s="131"/>
      <c r="DC389" s="429"/>
      <c r="DD389" s="385"/>
      <c r="DE389" s="385"/>
      <c r="DF389" s="131"/>
      <c r="DG389" s="131"/>
      <c r="DH389" s="429"/>
      <c r="DI389" s="385"/>
      <c r="DJ389" s="385"/>
      <c r="DK389" s="131"/>
      <c r="DL389" s="131"/>
      <c r="DM389" s="429"/>
      <c r="DN389" s="385"/>
      <c r="DO389" s="385"/>
      <c r="DP389" s="131"/>
      <c r="DQ389" s="131"/>
      <c r="DR389" s="429"/>
      <c r="DS389" s="385"/>
      <c r="DT389" s="385"/>
      <c r="DU389" s="131"/>
      <c r="DV389" s="131"/>
      <c r="DW389" s="429"/>
      <c r="DX389" s="385"/>
      <c r="DY389" s="385"/>
      <c r="DZ389" s="131"/>
      <c r="EA389" s="131"/>
      <c r="EB389" s="429"/>
      <c r="EC389" s="385"/>
      <c r="ED389" s="385"/>
      <c r="EE389" s="131"/>
      <c r="EF389" s="131"/>
      <c r="EG389" s="429"/>
      <c r="EH389" s="385"/>
      <c r="EI389" s="385"/>
      <c r="EJ389" s="131"/>
      <c r="EK389" s="131"/>
      <c r="EL389" s="429"/>
      <c r="EM389" s="385"/>
      <c r="EN389" s="385"/>
      <c r="EO389" s="131"/>
      <c r="EP389" s="131"/>
      <c r="EQ389" s="429"/>
      <c r="ER389" s="385"/>
      <c r="ES389" s="385"/>
      <c r="ET389" s="131"/>
      <c r="EU389" s="131"/>
      <c r="EV389" s="429"/>
      <c r="EW389" s="385"/>
      <c r="EX389" s="385"/>
      <c r="EY389" s="131"/>
      <c r="EZ389" s="131"/>
      <c r="FA389" s="429"/>
      <c r="FB389" s="385"/>
      <c r="FC389" s="385"/>
      <c r="FD389" s="131"/>
      <c r="FE389" s="131"/>
      <c r="FF389" s="429"/>
      <c r="FG389" s="385"/>
      <c r="FH389" s="385"/>
      <c r="FI389" s="131"/>
      <c r="FJ389" s="131"/>
      <c r="FK389" s="429"/>
      <c r="FL389" s="385"/>
      <c r="FM389" s="385"/>
      <c r="FN389" s="131"/>
      <c r="FO389" s="131"/>
      <c r="FP389" s="429"/>
      <c r="FQ389" s="385"/>
      <c r="FR389" s="385"/>
      <c r="FS389" s="131"/>
      <c r="FT389" s="131"/>
      <c r="FU389" s="429"/>
      <c r="FV389" s="385"/>
      <c r="FW389" s="385"/>
      <c r="FX389" s="131"/>
      <c r="FY389" s="131"/>
      <c r="FZ389" s="429"/>
      <c r="GA389" s="385"/>
      <c r="GB389" s="385"/>
      <c r="GC389" s="131"/>
      <c r="GD389" s="131"/>
      <c r="GE389" s="429"/>
      <c r="GF389" s="385"/>
      <c r="GG389" s="385"/>
      <c r="GH389" s="131"/>
      <c r="GI389" s="131"/>
      <c r="GJ389" s="429"/>
      <c r="GK389" s="385"/>
      <c r="GL389" s="385"/>
      <c r="GM389" s="131"/>
      <c r="GN389" s="131"/>
      <c r="GO389" s="429"/>
      <c r="GP389" s="385"/>
      <c r="GQ389" s="385"/>
      <c r="GR389" s="131"/>
      <c r="GS389" s="131"/>
      <c r="GT389" s="429"/>
      <c r="GU389" s="385"/>
      <c r="GV389" s="385"/>
      <c r="GW389" s="131"/>
      <c r="GX389" s="131"/>
      <c r="GY389" s="429"/>
      <c r="GZ389" s="385"/>
      <c r="HA389" s="385"/>
      <c r="HB389" s="131"/>
      <c r="HC389" s="131"/>
      <c r="HD389" s="429"/>
      <c r="HE389" s="385"/>
      <c r="HF389" s="385"/>
      <c r="HG389" s="131"/>
      <c r="HH389" s="131"/>
      <c r="HI389" s="429"/>
      <c r="HJ389" s="385"/>
      <c r="HK389" s="385"/>
      <c r="HL389" s="131"/>
      <c r="HM389" s="131"/>
      <c r="HN389" s="429"/>
      <c r="HO389" s="385"/>
      <c r="HP389" s="385"/>
      <c r="HQ389" s="131"/>
      <c r="HR389" s="131"/>
      <c r="HS389" s="429"/>
      <c r="HT389" s="385"/>
      <c r="HU389" s="385"/>
      <c r="HV389" s="131"/>
      <c r="HW389" s="131"/>
      <c r="HX389" s="429"/>
      <c r="HY389" s="385"/>
      <c r="HZ389" s="385"/>
      <c r="IA389" s="131"/>
      <c r="IB389" s="131"/>
      <c r="IC389" s="429"/>
      <c r="ID389" s="385"/>
      <c r="IE389" s="385"/>
      <c r="IF389" s="131"/>
      <c r="IG389" s="131"/>
      <c r="IH389" s="429"/>
      <c r="II389" s="385"/>
      <c r="IJ389" s="385"/>
      <c r="IK389" s="131"/>
      <c r="IL389" s="131"/>
      <c r="IM389" s="429"/>
      <c r="IN389" s="385"/>
      <c r="IO389" s="385"/>
      <c r="IP389" s="131"/>
      <c r="IQ389" s="131"/>
      <c r="IR389" s="429"/>
      <c r="IS389" s="385"/>
      <c r="IT389" s="385"/>
      <c r="IU389" s="131"/>
      <c r="IV389" s="131"/>
      <c r="IW389" s="429"/>
      <c r="IX389" s="385"/>
      <c r="IY389" s="386"/>
      <c r="IZ389" s="198"/>
      <c r="JA389" s="378"/>
      <c r="JB389" s="256"/>
      <c r="JC389" s="256"/>
    </row>
    <row r="390" spans="1:263" s="3" customFormat="1" x14ac:dyDescent="0.35">
      <c r="A390" s="198"/>
      <c r="B390" s="359"/>
      <c r="C390" s="239"/>
      <c r="D390" s="104"/>
      <c r="E390" s="102"/>
      <c r="F390" s="384"/>
      <c r="G390" s="131"/>
      <c r="H390" s="325"/>
      <c r="I390" s="202"/>
      <c r="J390" s="324"/>
      <c r="K390" s="131"/>
      <c r="L390" s="131"/>
      <c r="M390" s="385"/>
      <c r="N390" s="385"/>
      <c r="O390" s="131"/>
      <c r="P390" s="131"/>
      <c r="Q390" s="131"/>
      <c r="R390" s="385"/>
      <c r="S390" s="385"/>
      <c r="T390" s="131"/>
      <c r="U390" s="131"/>
      <c r="V390" s="131"/>
      <c r="W390" s="385"/>
      <c r="X390" s="385"/>
      <c r="Y390" s="131"/>
      <c r="Z390" s="131"/>
      <c r="AA390" s="131"/>
      <c r="AB390" s="385"/>
      <c r="AC390" s="385"/>
      <c r="AD390" s="131"/>
      <c r="AE390" s="131"/>
      <c r="AF390" s="131"/>
      <c r="AG390" s="385"/>
      <c r="AH390" s="385"/>
      <c r="AI390" s="131"/>
      <c r="AJ390" s="131"/>
      <c r="AK390" s="131"/>
      <c r="AL390" s="385"/>
      <c r="AM390" s="385"/>
      <c r="AN390" s="131"/>
      <c r="AO390" s="131"/>
      <c r="AP390" s="131"/>
      <c r="AQ390" s="385"/>
      <c r="AR390" s="385"/>
      <c r="AS390" s="131"/>
      <c r="AT390" s="131"/>
      <c r="AU390" s="131"/>
      <c r="AV390" s="385"/>
      <c r="AW390" s="385"/>
      <c r="AX390" s="131"/>
      <c r="AY390" s="131"/>
      <c r="AZ390" s="131"/>
      <c r="BA390" s="385"/>
      <c r="BB390" s="385"/>
      <c r="BC390" s="131"/>
      <c r="BD390" s="131"/>
      <c r="BE390" s="131"/>
      <c r="BF390" s="385"/>
      <c r="BG390" s="385"/>
      <c r="BH390" s="131"/>
      <c r="BI390" s="131"/>
      <c r="BJ390" s="131"/>
      <c r="BK390" s="385"/>
      <c r="BL390" s="385"/>
      <c r="BM390" s="131"/>
      <c r="BN390" s="131"/>
      <c r="BO390" s="131"/>
      <c r="BP390" s="385"/>
      <c r="BQ390" s="385"/>
      <c r="BR390" s="131"/>
      <c r="BS390" s="131"/>
      <c r="BT390" s="131"/>
      <c r="BU390" s="385"/>
      <c r="BV390" s="385"/>
      <c r="BW390" s="131"/>
      <c r="BX390" s="131"/>
      <c r="BY390" s="131"/>
      <c r="BZ390" s="385"/>
      <c r="CA390" s="385"/>
      <c r="CB390" s="131"/>
      <c r="CC390" s="131"/>
      <c r="CD390" s="131"/>
      <c r="CE390" s="385"/>
      <c r="CF390" s="385"/>
      <c r="CG390" s="131"/>
      <c r="CH390" s="131"/>
      <c r="CI390" s="131"/>
      <c r="CJ390" s="385"/>
      <c r="CK390" s="385"/>
      <c r="CL390" s="131"/>
      <c r="CM390" s="131"/>
      <c r="CN390" s="131"/>
      <c r="CO390" s="385"/>
      <c r="CP390" s="385"/>
      <c r="CQ390" s="131"/>
      <c r="CR390" s="131"/>
      <c r="CS390" s="131"/>
      <c r="CT390" s="385"/>
      <c r="CU390" s="385"/>
      <c r="CV390" s="131"/>
      <c r="CW390" s="131"/>
      <c r="CX390" s="131"/>
      <c r="CY390" s="385"/>
      <c r="CZ390" s="385"/>
      <c r="DA390" s="131"/>
      <c r="DB390" s="131"/>
      <c r="DC390" s="131"/>
      <c r="DD390" s="385"/>
      <c r="DE390" s="385"/>
      <c r="DF390" s="131"/>
      <c r="DG390" s="131"/>
      <c r="DH390" s="131"/>
      <c r="DI390" s="385"/>
      <c r="DJ390" s="385"/>
      <c r="DK390" s="131"/>
      <c r="DL390" s="131"/>
      <c r="DM390" s="131"/>
      <c r="DN390" s="385"/>
      <c r="DO390" s="385"/>
      <c r="DP390" s="131"/>
      <c r="DQ390" s="131"/>
      <c r="DR390" s="131"/>
      <c r="DS390" s="385"/>
      <c r="DT390" s="385"/>
      <c r="DU390" s="131"/>
      <c r="DV390" s="131"/>
      <c r="DW390" s="131"/>
      <c r="DX390" s="385"/>
      <c r="DY390" s="385"/>
      <c r="DZ390" s="131"/>
      <c r="EA390" s="131"/>
      <c r="EB390" s="131"/>
      <c r="EC390" s="385"/>
      <c r="ED390" s="385"/>
      <c r="EE390" s="131"/>
      <c r="EF390" s="131"/>
      <c r="EG390" s="131"/>
      <c r="EH390" s="385"/>
      <c r="EI390" s="385"/>
      <c r="EJ390" s="131"/>
      <c r="EK390" s="131"/>
      <c r="EL390" s="131"/>
      <c r="EM390" s="385"/>
      <c r="EN390" s="385"/>
      <c r="EO390" s="131"/>
      <c r="EP390" s="131"/>
      <c r="EQ390" s="131"/>
      <c r="ER390" s="385"/>
      <c r="ES390" s="385"/>
      <c r="ET390" s="131"/>
      <c r="EU390" s="131"/>
      <c r="EV390" s="131"/>
      <c r="EW390" s="385"/>
      <c r="EX390" s="385"/>
      <c r="EY390" s="131"/>
      <c r="EZ390" s="131"/>
      <c r="FA390" s="131"/>
      <c r="FB390" s="385"/>
      <c r="FC390" s="385"/>
      <c r="FD390" s="131"/>
      <c r="FE390" s="131"/>
      <c r="FF390" s="131"/>
      <c r="FG390" s="385"/>
      <c r="FH390" s="385"/>
      <c r="FI390" s="131"/>
      <c r="FJ390" s="131"/>
      <c r="FK390" s="131"/>
      <c r="FL390" s="385"/>
      <c r="FM390" s="385"/>
      <c r="FN390" s="131"/>
      <c r="FO390" s="131"/>
      <c r="FP390" s="131"/>
      <c r="FQ390" s="385"/>
      <c r="FR390" s="385"/>
      <c r="FS390" s="131"/>
      <c r="FT390" s="131"/>
      <c r="FU390" s="131"/>
      <c r="FV390" s="385"/>
      <c r="FW390" s="385"/>
      <c r="FX390" s="131"/>
      <c r="FY390" s="131"/>
      <c r="FZ390" s="131"/>
      <c r="GA390" s="385"/>
      <c r="GB390" s="385"/>
      <c r="GC390" s="131"/>
      <c r="GD390" s="131"/>
      <c r="GE390" s="131"/>
      <c r="GF390" s="385"/>
      <c r="GG390" s="385"/>
      <c r="GH390" s="131"/>
      <c r="GI390" s="131"/>
      <c r="GJ390" s="131"/>
      <c r="GK390" s="385"/>
      <c r="GL390" s="385"/>
      <c r="GM390" s="131"/>
      <c r="GN390" s="131"/>
      <c r="GO390" s="131"/>
      <c r="GP390" s="385"/>
      <c r="GQ390" s="385"/>
      <c r="GR390" s="131"/>
      <c r="GS390" s="131"/>
      <c r="GT390" s="131"/>
      <c r="GU390" s="385"/>
      <c r="GV390" s="385"/>
      <c r="GW390" s="131"/>
      <c r="GX390" s="131"/>
      <c r="GY390" s="131"/>
      <c r="GZ390" s="385"/>
      <c r="HA390" s="385"/>
      <c r="HB390" s="131"/>
      <c r="HC390" s="131"/>
      <c r="HD390" s="131"/>
      <c r="HE390" s="385"/>
      <c r="HF390" s="385"/>
      <c r="HG390" s="131"/>
      <c r="HH390" s="131"/>
      <c r="HI390" s="131"/>
      <c r="HJ390" s="385"/>
      <c r="HK390" s="385"/>
      <c r="HL390" s="131"/>
      <c r="HM390" s="131"/>
      <c r="HN390" s="131"/>
      <c r="HO390" s="385"/>
      <c r="HP390" s="385"/>
      <c r="HQ390" s="131"/>
      <c r="HR390" s="131"/>
      <c r="HS390" s="131"/>
      <c r="HT390" s="385"/>
      <c r="HU390" s="385"/>
      <c r="HV390" s="131"/>
      <c r="HW390" s="131"/>
      <c r="HX390" s="131"/>
      <c r="HY390" s="385"/>
      <c r="HZ390" s="385"/>
      <c r="IA390" s="131"/>
      <c r="IB390" s="131"/>
      <c r="IC390" s="131"/>
      <c r="ID390" s="385"/>
      <c r="IE390" s="385"/>
      <c r="IF390" s="131"/>
      <c r="IG390" s="131"/>
      <c r="IH390" s="131"/>
      <c r="II390" s="385"/>
      <c r="IJ390" s="385"/>
      <c r="IK390" s="131"/>
      <c r="IL390" s="131"/>
      <c r="IM390" s="131"/>
      <c r="IN390" s="385"/>
      <c r="IO390" s="385"/>
      <c r="IP390" s="131"/>
      <c r="IQ390" s="131"/>
      <c r="IR390" s="131"/>
      <c r="IS390" s="385"/>
      <c r="IT390" s="385"/>
      <c r="IU390" s="131"/>
      <c r="IV390" s="131"/>
      <c r="IW390" s="131"/>
      <c r="IX390" s="385"/>
      <c r="IY390" s="386"/>
      <c r="IZ390" s="198"/>
      <c r="JA390" s="378"/>
      <c r="JB390" s="256"/>
      <c r="JC390" s="256"/>
    </row>
    <row r="391" spans="1:263" s="3" customFormat="1" x14ac:dyDescent="0.35">
      <c r="A391" s="198"/>
      <c r="B391" s="359"/>
      <c r="C391" s="126" t="s">
        <v>570</v>
      </c>
      <c r="D391" s="104" t="s">
        <v>571</v>
      </c>
      <c r="E391" s="102"/>
      <c r="F391" s="285" t="str">
        <f>IFERROR(INDEX('Helper 1'!$I$2:$I$19,MATCH('Schedule 1'!$G$20,'Helper 1'!$H$2:$H$19,0)),"")</f>
        <v/>
      </c>
      <c r="G391" s="131">
        <f>SUM(L391:IX391)</f>
        <v>0</v>
      </c>
      <c r="H391" s="325"/>
      <c r="I391" s="202"/>
      <c r="J391" s="324"/>
      <c r="K391" s="131"/>
      <c r="L391" s="130"/>
      <c r="M391" s="385"/>
      <c r="N391" s="385"/>
      <c r="O391" s="131"/>
      <c r="P391" s="131"/>
      <c r="Q391" s="130"/>
      <c r="R391" s="385"/>
      <c r="S391" s="385"/>
      <c r="T391" s="131"/>
      <c r="U391" s="131"/>
      <c r="V391" s="130"/>
      <c r="W391" s="385"/>
      <c r="X391" s="385"/>
      <c r="Y391" s="131"/>
      <c r="Z391" s="131"/>
      <c r="AA391" s="130"/>
      <c r="AB391" s="385"/>
      <c r="AC391" s="385"/>
      <c r="AD391" s="131"/>
      <c r="AE391" s="131"/>
      <c r="AF391" s="130"/>
      <c r="AG391" s="385"/>
      <c r="AH391" s="385"/>
      <c r="AI391" s="131"/>
      <c r="AJ391" s="131"/>
      <c r="AK391" s="130"/>
      <c r="AL391" s="385"/>
      <c r="AM391" s="385"/>
      <c r="AN391" s="131"/>
      <c r="AO391" s="131"/>
      <c r="AP391" s="130"/>
      <c r="AQ391" s="385"/>
      <c r="AR391" s="385"/>
      <c r="AS391" s="131"/>
      <c r="AT391" s="131"/>
      <c r="AU391" s="130"/>
      <c r="AV391" s="385"/>
      <c r="AW391" s="385"/>
      <c r="AX391" s="131"/>
      <c r="AY391" s="131"/>
      <c r="AZ391" s="130"/>
      <c r="BA391" s="385"/>
      <c r="BB391" s="385"/>
      <c r="BC391" s="131"/>
      <c r="BD391" s="131"/>
      <c r="BE391" s="130"/>
      <c r="BF391" s="385"/>
      <c r="BG391" s="385"/>
      <c r="BH391" s="131"/>
      <c r="BI391" s="131"/>
      <c r="BJ391" s="130"/>
      <c r="BK391" s="385"/>
      <c r="BL391" s="385"/>
      <c r="BM391" s="131"/>
      <c r="BN391" s="131"/>
      <c r="BO391" s="130"/>
      <c r="BP391" s="385"/>
      <c r="BQ391" s="385"/>
      <c r="BR391" s="131"/>
      <c r="BS391" s="131"/>
      <c r="BT391" s="130"/>
      <c r="BU391" s="385"/>
      <c r="BV391" s="385"/>
      <c r="BW391" s="131"/>
      <c r="BX391" s="131"/>
      <c r="BY391" s="130"/>
      <c r="BZ391" s="385"/>
      <c r="CA391" s="385"/>
      <c r="CB391" s="131"/>
      <c r="CC391" s="131"/>
      <c r="CD391" s="130"/>
      <c r="CE391" s="385"/>
      <c r="CF391" s="385"/>
      <c r="CG391" s="131"/>
      <c r="CH391" s="131"/>
      <c r="CI391" s="130"/>
      <c r="CJ391" s="385"/>
      <c r="CK391" s="385"/>
      <c r="CL391" s="131"/>
      <c r="CM391" s="131"/>
      <c r="CN391" s="130"/>
      <c r="CO391" s="385"/>
      <c r="CP391" s="385"/>
      <c r="CQ391" s="131"/>
      <c r="CR391" s="131"/>
      <c r="CS391" s="130"/>
      <c r="CT391" s="385"/>
      <c r="CU391" s="385"/>
      <c r="CV391" s="131"/>
      <c r="CW391" s="131"/>
      <c r="CX391" s="130"/>
      <c r="CY391" s="385"/>
      <c r="CZ391" s="385"/>
      <c r="DA391" s="131"/>
      <c r="DB391" s="131"/>
      <c r="DC391" s="130"/>
      <c r="DD391" s="385"/>
      <c r="DE391" s="385"/>
      <c r="DF391" s="131"/>
      <c r="DG391" s="131"/>
      <c r="DH391" s="130"/>
      <c r="DI391" s="385"/>
      <c r="DJ391" s="385"/>
      <c r="DK391" s="131"/>
      <c r="DL391" s="131"/>
      <c r="DM391" s="130"/>
      <c r="DN391" s="385"/>
      <c r="DO391" s="385"/>
      <c r="DP391" s="131"/>
      <c r="DQ391" s="131"/>
      <c r="DR391" s="130"/>
      <c r="DS391" s="385"/>
      <c r="DT391" s="385"/>
      <c r="DU391" s="131"/>
      <c r="DV391" s="131"/>
      <c r="DW391" s="130"/>
      <c r="DX391" s="385"/>
      <c r="DY391" s="385"/>
      <c r="DZ391" s="131"/>
      <c r="EA391" s="131"/>
      <c r="EB391" s="130"/>
      <c r="EC391" s="385"/>
      <c r="ED391" s="385"/>
      <c r="EE391" s="131"/>
      <c r="EF391" s="131"/>
      <c r="EG391" s="130"/>
      <c r="EH391" s="385"/>
      <c r="EI391" s="385"/>
      <c r="EJ391" s="131"/>
      <c r="EK391" s="131"/>
      <c r="EL391" s="130"/>
      <c r="EM391" s="385"/>
      <c r="EN391" s="385"/>
      <c r="EO391" s="131"/>
      <c r="EP391" s="131"/>
      <c r="EQ391" s="130"/>
      <c r="ER391" s="385"/>
      <c r="ES391" s="385"/>
      <c r="ET391" s="131"/>
      <c r="EU391" s="131"/>
      <c r="EV391" s="130"/>
      <c r="EW391" s="385"/>
      <c r="EX391" s="385"/>
      <c r="EY391" s="131"/>
      <c r="EZ391" s="131"/>
      <c r="FA391" s="130"/>
      <c r="FB391" s="385"/>
      <c r="FC391" s="385"/>
      <c r="FD391" s="131"/>
      <c r="FE391" s="131"/>
      <c r="FF391" s="130"/>
      <c r="FG391" s="385"/>
      <c r="FH391" s="385"/>
      <c r="FI391" s="131"/>
      <c r="FJ391" s="131"/>
      <c r="FK391" s="130"/>
      <c r="FL391" s="385"/>
      <c r="FM391" s="385"/>
      <c r="FN391" s="131"/>
      <c r="FO391" s="131"/>
      <c r="FP391" s="130"/>
      <c r="FQ391" s="385"/>
      <c r="FR391" s="385"/>
      <c r="FS391" s="131"/>
      <c r="FT391" s="131"/>
      <c r="FU391" s="130"/>
      <c r="FV391" s="385"/>
      <c r="FW391" s="385"/>
      <c r="FX391" s="131"/>
      <c r="FY391" s="131"/>
      <c r="FZ391" s="130"/>
      <c r="GA391" s="385"/>
      <c r="GB391" s="385"/>
      <c r="GC391" s="131"/>
      <c r="GD391" s="131"/>
      <c r="GE391" s="130"/>
      <c r="GF391" s="385"/>
      <c r="GG391" s="385"/>
      <c r="GH391" s="131"/>
      <c r="GI391" s="131"/>
      <c r="GJ391" s="130"/>
      <c r="GK391" s="385"/>
      <c r="GL391" s="385"/>
      <c r="GM391" s="131"/>
      <c r="GN391" s="131"/>
      <c r="GO391" s="130"/>
      <c r="GP391" s="385"/>
      <c r="GQ391" s="385"/>
      <c r="GR391" s="131"/>
      <c r="GS391" s="131"/>
      <c r="GT391" s="130"/>
      <c r="GU391" s="385"/>
      <c r="GV391" s="385"/>
      <c r="GW391" s="131"/>
      <c r="GX391" s="131"/>
      <c r="GY391" s="130"/>
      <c r="GZ391" s="385"/>
      <c r="HA391" s="385"/>
      <c r="HB391" s="131"/>
      <c r="HC391" s="131"/>
      <c r="HD391" s="130"/>
      <c r="HE391" s="385"/>
      <c r="HF391" s="385"/>
      <c r="HG391" s="131"/>
      <c r="HH391" s="131"/>
      <c r="HI391" s="130"/>
      <c r="HJ391" s="385"/>
      <c r="HK391" s="385"/>
      <c r="HL391" s="131"/>
      <c r="HM391" s="131"/>
      <c r="HN391" s="130"/>
      <c r="HO391" s="385"/>
      <c r="HP391" s="385"/>
      <c r="HQ391" s="131"/>
      <c r="HR391" s="131"/>
      <c r="HS391" s="130"/>
      <c r="HT391" s="385"/>
      <c r="HU391" s="385"/>
      <c r="HV391" s="131"/>
      <c r="HW391" s="131"/>
      <c r="HX391" s="130"/>
      <c r="HY391" s="385"/>
      <c r="HZ391" s="385"/>
      <c r="IA391" s="131"/>
      <c r="IB391" s="131"/>
      <c r="IC391" s="130"/>
      <c r="ID391" s="385"/>
      <c r="IE391" s="385"/>
      <c r="IF391" s="131"/>
      <c r="IG391" s="131"/>
      <c r="IH391" s="130"/>
      <c r="II391" s="385"/>
      <c r="IJ391" s="385"/>
      <c r="IK391" s="131"/>
      <c r="IL391" s="131"/>
      <c r="IM391" s="130"/>
      <c r="IN391" s="385"/>
      <c r="IO391" s="385"/>
      <c r="IP391" s="131"/>
      <c r="IQ391" s="131"/>
      <c r="IR391" s="130"/>
      <c r="IS391" s="385"/>
      <c r="IT391" s="385"/>
      <c r="IU391" s="131"/>
      <c r="IV391" s="131"/>
      <c r="IW391" s="130"/>
      <c r="IX391" s="385"/>
      <c r="IY391" s="386"/>
      <c r="IZ391" s="198"/>
      <c r="JA391" s="378"/>
      <c r="JB391" s="256"/>
      <c r="JC391" s="256"/>
    </row>
    <row r="392" spans="1:263" s="3" customFormat="1" x14ac:dyDescent="0.35">
      <c r="A392" s="198"/>
      <c r="B392" s="359"/>
      <c r="C392" s="239"/>
      <c r="D392" s="102" t="s">
        <v>361</v>
      </c>
      <c r="E392" s="102"/>
      <c r="F392" s="384"/>
      <c r="G392" s="131"/>
      <c r="H392" s="325"/>
      <c r="I392" s="202"/>
      <c r="J392" s="324"/>
      <c r="K392" s="131"/>
      <c r="L392" s="131"/>
      <c r="M392" s="385"/>
      <c r="N392" s="385"/>
      <c r="O392" s="131"/>
      <c r="P392" s="131"/>
      <c r="Q392" s="131"/>
      <c r="R392" s="385"/>
      <c r="S392" s="385"/>
      <c r="T392" s="131"/>
      <c r="U392" s="131"/>
      <c r="V392" s="131"/>
      <c r="W392" s="385"/>
      <c r="X392" s="385"/>
      <c r="Y392" s="131"/>
      <c r="Z392" s="131"/>
      <c r="AA392" s="131"/>
      <c r="AB392" s="385"/>
      <c r="AC392" s="385"/>
      <c r="AD392" s="131"/>
      <c r="AE392" s="131"/>
      <c r="AF392" s="131"/>
      <c r="AG392" s="385"/>
      <c r="AH392" s="385"/>
      <c r="AI392" s="131"/>
      <c r="AJ392" s="131"/>
      <c r="AK392" s="131"/>
      <c r="AL392" s="385"/>
      <c r="AM392" s="385"/>
      <c r="AN392" s="131"/>
      <c r="AO392" s="131"/>
      <c r="AP392" s="131"/>
      <c r="AQ392" s="385"/>
      <c r="AR392" s="385"/>
      <c r="AS392" s="131"/>
      <c r="AT392" s="131"/>
      <c r="AU392" s="131"/>
      <c r="AV392" s="385"/>
      <c r="AW392" s="385"/>
      <c r="AX392" s="131"/>
      <c r="AY392" s="131"/>
      <c r="AZ392" s="131"/>
      <c r="BA392" s="385"/>
      <c r="BB392" s="385"/>
      <c r="BC392" s="131"/>
      <c r="BD392" s="131"/>
      <c r="BE392" s="131"/>
      <c r="BF392" s="385"/>
      <c r="BG392" s="385"/>
      <c r="BH392" s="131"/>
      <c r="BI392" s="131"/>
      <c r="BJ392" s="131"/>
      <c r="BK392" s="385"/>
      <c r="BL392" s="385"/>
      <c r="BM392" s="131"/>
      <c r="BN392" s="131"/>
      <c r="BO392" s="131"/>
      <c r="BP392" s="385"/>
      <c r="BQ392" s="385"/>
      <c r="BR392" s="131"/>
      <c r="BS392" s="131"/>
      <c r="BT392" s="131"/>
      <c r="BU392" s="385"/>
      <c r="BV392" s="385"/>
      <c r="BW392" s="131"/>
      <c r="BX392" s="131"/>
      <c r="BY392" s="131"/>
      <c r="BZ392" s="385"/>
      <c r="CA392" s="385"/>
      <c r="CB392" s="131"/>
      <c r="CC392" s="131"/>
      <c r="CD392" s="131"/>
      <c r="CE392" s="385"/>
      <c r="CF392" s="385"/>
      <c r="CG392" s="131"/>
      <c r="CH392" s="131"/>
      <c r="CI392" s="131"/>
      <c r="CJ392" s="385"/>
      <c r="CK392" s="385"/>
      <c r="CL392" s="131"/>
      <c r="CM392" s="131"/>
      <c r="CN392" s="131"/>
      <c r="CO392" s="385"/>
      <c r="CP392" s="385"/>
      <c r="CQ392" s="131"/>
      <c r="CR392" s="131"/>
      <c r="CS392" s="131"/>
      <c r="CT392" s="385"/>
      <c r="CU392" s="385"/>
      <c r="CV392" s="131"/>
      <c r="CW392" s="131"/>
      <c r="CX392" s="131"/>
      <c r="CY392" s="385"/>
      <c r="CZ392" s="385"/>
      <c r="DA392" s="131"/>
      <c r="DB392" s="131"/>
      <c r="DC392" s="131"/>
      <c r="DD392" s="385"/>
      <c r="DE392" s="385"/>
      <c r="DF392" s="131"/>
      <c r="DG392" s="131"/>
      <c r="DH392" s="131"/>
      <c r="DI392" s="385"/>
      <c r="DJ392" s="385"/>
      <c r="DK392" s="131"/>
      <c r="DL392" s="131"/>
      <c r="DM392" s="131"/>
      <c r="DN392" s="385"/>
      <c r="DO392" s="385"/>
      <c r="DP392" s="131"/>
      <c r="DQ392" s="131"/>
      <c r="DR392" s="131"/>
      <c r="DS392" s="385"/>
      <c r="DT392" s="385"/>
      <c r="DU392" s="131"/>
      <c r="DV392" s="131"/>
      <c r="DW392" s="131"/>
      <c r="DX392" s="385"/>
      <c r="DY392" s="385"/>
      <c r="DZ392" s="131"/>
      <c r="EA392" s="131"/>
      <c r="EB392" s="131"/>
      <c r="EC392" s="385"/>
      <c r="ED392" s="385"/>
      <c r="EE392" s="131"/>
      <c r="EF392" s="131"/>
      <c r="EG392" s="131"/>
      <c r="EH392" s="385"/>
      <c r="EI392" s="385"/>
      <c r="EJ392" s="131"/>
      <c r="EK392" s="131"/>
      <c r="EL392" s="131"/>
      <c r="EM392" s="385"/>
      <c r="EN392" s="385"/>
      <c r="EO392" s="131"/>
      <c r="EP392" s="131"/>
      <c r="EQ392" s="131"/>
      <c r="ER392" s="385"/>
      <c r="ES392" s="385"/>
      <c r="ET392" s="131"/>
      <c r="EU392" s="131"/>
      <c r="EV392" s="131"/>
      <c r="EW392" s="385"/>
      <c r="EX392" s="385"/>
      <c r="EY392" s="131"/>
      <c r="EZ392" s="131"/>
      <c r="FA392" s="131"/>
      <c r="FB392" s="385"/>
      <c r="FC392" s="385"/>
      <c r="FD392" s="131"/>
      <c r="FE392" s="131"/>
      <c r="FF392" s="131"/>
      <c r="FG392" s="385"/>
      <c r="FH392" s="385"/>
      <c r="FI392" s="131"/>
      <c r="FJ392" s="131"/>
      <c r="FK392" s="131"/>
      <c r="FL392" s="385"/>
      <c r="FM392" s="385"/>
      <c r="FN392" s="131"/>
      <c r="FO392" s="131"/>
      <c r="FP392" s="131"/>
      <c r="FQ392" s="385"/>
      <c r="FR392" s="385"/>
      <c r="FS392" s="131"/>
      <c r="FT392" s="131"/>
      <c r="FU392" s="131"/>
      <c r="FV392" s="385"/>
      <c r="FW392" s="385"/>
      <c r="FX392" s="131"/>
      <c r="FY392" s="131"/>
      <c r="FZ392" s="131"/>
      <c r="GA392" s="385"/>
      <c r="GB392" s="385"/>
      <c r="GC392" s="131"/>
      <c r="GD392" s="131"/>
      <c r="GE392" s="131"/>
      <c r="GF392" s="385"/>
      <c r="GG392" s="385"/>
      <c r="GH392" s="131"/>
      <c r="GI392" s="131"/>
      <c r="GJ392" s="131"/>
      <c r="GK392" s="385"/>
      <c r="GL392" s="385"/>
      <c r="GM392" s="131"/>
      <c r="GN392" s="131"/>
      <c r="GO392" s="131"/>
      <c r="GP392" s="385"/>
      <c r="GQ392" s="385"/>
      <c r="GR392" s="131"/>
      <c r="GS392" s="131"/>
      <c r="GT392" s="131"/>
      <c r="GU392" s="385"/>
      <c r="GV392" s="385"/>
      <c r="GW392" s="131"/>
      <c r="GX392" s="131"/>
      <c r="GY392" s="131"/>
      <c r="GZ392" s="385"/>
      <c r="HA392" s="385"/>
      <c r="HB392" s="131"/>
      <c r="HC392" s="131"/>
      <c r="HD392" s="131"/>
      <c r="HE392" s="385"/>
      <c r="HF392" s="385"/>
      <c r="HG392" s="131"/>
      <c r="HH392" s="131"/>
      <c r="HI392" s="131"/>
      <c r="HJ392" s="385"/>
      <c r="HK392" s="385"/>
      <c r="HL392" s="131"/>
      <c r="HM392" s="131"/>
      <c r="HN392" s="131"/>
      <c r="HO392" s="385"/>
      <c r="HP392" s="385"/>
      <c r="HQ392" s="131"/>
      <c r="HR392" s="131"/>
      <c r="HS392" s="131"/>
      <c r="HT392" s="385"/>
      <c r="HU392" s="385"/>
      <c r="HV392" s="131"/>
      <c r="HW392" s="131"/>
      <c r="HX392" s="131"/>
      <c r="HY392" s="385"/>
      <c r="HZ392" s="385"/>
      <c r="IA392" s="131"/>
      <c r="IB392" s="131"/>
      <c r="IC392" s="131"/>
      <c r="ID392" s="385"/>
      <c r="IE392" s="385"/>
      <c r="IF392" s="131"/>
      <c r="IG392" s="131"/>
      <c r="IH392" s="131"/>
      <c r="II392" s="385"/>
      <c r="IJ392" s="385"/>
      <c r="IK392" s="131"/>
      <c r="IL392" s="131"/>
      <c r="IM392" s="131"/>
      <c r="IN392" s="385"/>
      <c r="IO392" s="385"/>
      <c r="IP392" s="131"/>
      <c r="IQ392" s="131"/>
      <c r="IR392" s="131"/>
      <c r="IS392" s="385"/>
      <c r="IT392" s="385"/>
      <c r="IU392" s="131"/>
      <c r="IV392" s="131"/>
      <c r="IW392" s="131"/>
      <c r="IX392" s="385"/>
      <c r="IY392" s="386"/>
      <c r="IZ392" s="198"/>
      <c r="JA392" s="378"/>
      <c r="JB392" s="256"/>
      <c r="JC392" s="256"/>
    </row>
    <row r="393" spans="1:263" s="3" customFormat="1" x14ac:dyDescent="0.35">
      <c r="A393" s="198"/>
      <c r="B393" s="359"/>
      <c r="C393" s="239"/>
      <c r="D393" s="102"/>
      <c r="E393" s="102"/>
      <c r="F393" s="384"/>
      <c r="G393" s="131"/>
      <c r="H393" s="325"/>
      <c r="I393" s="202"/>
      <c r="J393" s="324"/>
      <c r="K393" s="131"/>
      <c r="L393" s="131"/>
      <c r="M393" s="385"/>
      <c r="N393" s="385"/>
      <c r="O393" s="131"/>
      <c r="P393" s="131"/>
      <c r="Q393" s="131"/>
      <c r="R393" s="385"/>
      <c r="S393" s="385"/>
      <c r="T393" s="131"/>
      <c r="U393" s="131"/>
      <c r="V393" s="131"/>
      <c r="W393" s="385"/>
      <c r="X393" s="385"/>
      <c r="Y393" s="131"/>
      <c r="Z393" s="131"/>
      <c r="AA393" s="131"/>
      <c r="AB393" s="385"/>
      <c r="AC393" s="385"/>
      <c r="AD393" s="131"/>
      <c r="AE393" s="131"/>
      <c r="AF393" s="131"/>
      <c r="AG393" s="385"/>
      <c r="AH393" s="385"/>
      <c r="AI393" s="131"/>
      <c r="AJ393" s="131"/>
      <c r="AK393" s="131"/>
      <c r="AL393" s="385"/>
      <c r="AM393" s="385"/>
      <c r="AN393" s="131"/>
      <c r="AO393" s="131"/>
      <c r="AP393" s="131"/>
      <c r="AQ393" s="385"/>
      <c r="AR393" s="385"/>
      <c r="AS393" s="131"/>
      <c r="AT393" s="131"/>
      <c r="AU393" s="131"/>
      <c r="AV393" s="385"/>
      <c r="AW393" s="385"/>
      <c r="AX393" s="131"/>
      <c r="AY393" s="131"/>
      <c r="AZ393" s="131"/>
      <c r="BA393" s="385"/>
      <c r="BB393" s="385"/>
      <c r="BC393" s="131"/>
      <c r="BD393" s="131"/>
      <c r="BE393" s="131"/>
      <c r="BF393" s="385"/>
      <c r="BG393" s="385"/>
      <c r="BH393" s="131"/>
      <c r="BI393" s="131"/>
      <c r="BJ393" s="131"/>
      <c r="BK393" s="385"/>
      <c r="BL393" s="385"/>
      <c r="BM393" s="131"/>
      <c r="BN393" s="131"/>
      <c r="BO393" s="131"/>
      <c r="BP393" s="385"/>
      <c r="BQ393" s="385"/>
      <c r="BR393" s="131"/>
      <c r="BS393" s="131"/>
      <c r="BT393" s="131"/>
      <c r="BU393" s="385"/>
      <c r="BV393" s="385"/>
      <c r="BW393" s="131"/>
      <c r="BX393" s="131"/>
      <c r="BY393" s="131"/>
      <c r="BZ393" s="385"/>
      <c r="CA393" s="385"/>
      <c r="CB393" s="131"/>
      <c r="CC393" s="131"/>
      <c r="CD393" s="131"/>
      <c r="CE393" s="385"/>
      <c r="CF393" s="385"/>
      <c r="CG393" s="131"/>
      <c r="CH393" s="131"/>
      <c r="CI393" s="131"/>
      <c r="CJ393" s="385"/>
      <c r="CK393" s="385"/>
      <c r="CL393" s="131"/>
      <c r="CM393" s="131"/>
      <c r="CN393" s="131"/>
      <c r="CO393" s="385"/>
      <c r="CP393" s="385"/>
      <c r="CQ393" s="131"/>
      <c r="CR393" s="131"/>
      <c r="CS393" s="131"/>
      <c r="CT393" s="385"/>
      <c r="CU393" s="385"/>
      <c r="CV393" s="131"/>
      <c r="CW393" s="131"/>
      <c r="CX393" s="131"/>
      <c r="CY393" s="385"/>
      <c r="CZ393" s="385"/>
      <c r="DA393" s="131"/>
      <c r="DB393" s="131"/>
      <c r="DC393" s="131"/>
      <c r="DD393" s="385"/>
      <c r="DE393" s="385"/>
      <c r="DF393" s="131"/>
      <c r="DG393" s="131"/>
      <c r="DH393" s="131"/>
      <c r="DI393" s="385"/>
      <c r="DJ393" s="385"/>
      <c r="DK393" s="131"/>
      <c r="DL393" s="131"/>
      <c r="DM393" s="131"/>
      <c r="DN393" s="385"/>
      <c r="DO393" s="385"/>
      <c r="DP393" s="131"/>
      <c r="DQ393" s="131"/>
      <c r="DR393" s="131"/>
      <c r="DS393" s="385"/>
      <c r="DT393" s="385"/>
      <c r="DU393" s="131"/>
      <c r="DV393" s="131"/>
      <c r="DW393" s="131"/>
      <c r="DX393" s="385"/>
      <c r="DY393" s="385"/>
      <c r="DZ393" s="131"/>
      <c r="EA393" s="131"/>
      <c r="EB393" s="131"/>
      <c r="EC393" s="385"/>
      <c r="ED393" s="385"/>
      <c r="EE393" s="131"/>
      <c r="EF393" s="131"/>
      <c r="EG393" s="131"/>
      <c r="EH393" s="385"/>
      <c r="EI393" s="385"/>
      <c r="EJ393" s="131"/>
      <c r="EK393" s="131"/>
      <c r="EL393" s="131"/>
      <c r="EM393" s="385"/>
      <c r="EN393" s="385"/>
      <c r="EO393" s="131"/>
      <c r="EP393" s="131"/>
      <c r="EQ393" s="131"/>
      <c r="ER393" s="385"/>
      <c r="ES393" s="385"/>
      <c r="ET393" s="131"/>
      <c r="EU393" s="131"/>
      <c r="EV393" s="131"/>
      <c r="EW393" s="385"/>
      <c r="EX393" s="385"/>
      <c r="EY393" s="131"/>
      <c r="EZ393" s="131"/>
      <c r="FA393" s="131"/>
      <c r="FB393" s="385"/>
      <c r="FC393" s="385"/>
      <c r="FD393" s="131"/>
      <c r="FE393" s="131"/>
      <c r="FF393" s="131"/>
      <c r="FG393" s="385"/>
      <c r="FH393" s="385"/>
      <c r="FI393" s="131"/>
      <c r="FJ393" s="131"/>
      <c r="FK393" s="131"/>
      <c r="FL393" s="385"/>
      <c r="FM393" s="385"/>
      <c r="FN393" s="131"/>
      <c r="FO393" s="131"/>
      <c r="FP393" s="131"/>
      <c r="FQ393" s="385"/>
      <c r="FR393" s="385"/>
      <c r="FS393" s="131"/>
      <c r="FT393" s="131"/>
      <c r="FU393" s="131"/>
      <c r="FV393" s="385"/>
      <c r="FW393" s="385"/>
      <c r="FX393" s="131"/>
      <c r="FY393" s="131"/>
      <c r="FZ393" s="131"/>
      <c r="GA393" s="385"/>
      <c r="GB393" s="385"/>
      <c r="GC393" s="131"/>
      <c r="GD393" s="131"/>
      <c r="GE393" s="131"/>
      <c r="GF393" s="385"/>
      <c r="GG393" s="385"/>
      <c r="GH393" s="131"/>
      <c r="GI393" s="131"/>
      <c r="GJ393" s="131"/>
      <c r="GK393" s="385"/>
      <c r="GL393" s="385"/>
      <c r="GM393" s="131"/>
      <c r="GN393" s="131"/>
      <c r="GO393" s="131"/>
      <c r="GP393" s="385"/>
      <c r="GQ393" s="385"/>
      <c r="GR393" s="131"/>
      <c r="GS393" s="131"/>
      <c r="GT393" s="131"/>
      <c r="GU393" s="385"/>
      <c r="GV393" s="385"/>
      <c r="GW393" s="131"/>
      <c r="GX393" s="131"/>
      <c r="GY393" s="131"/>
      <c r="GZ393" s="385"/>
      <c r="HA393" s="385"/>
      <c r="HB393" s="131"/>
      <c r="HC393" s="131"/>
      <c r="HD393" s="131"/>
      <c r="HE393" s="385"/>
      <c r="HF393" s="385"/>
      <c r="HG393" s="131"/>
      <c r="HH393" s="131"/>
      <c r="HI393" s="131"/>
      <c r="HJ393" s="385"/>
      <c r="HK393" s="385"/>
      <c r="HL393" s="131"/>
      <c r="HM393" s="131"/>
      <c r="HN393" s="131"/>
      <c r="HO393" s="385"/>
      <c r="HP393" s="385"/>
      <c r="HQ393" s="131"/>
      <c r="HR393" s="131"/>
      <c r="HS393" s="131"/>
      <c r="HT393" s="385"/>
      <c r="HU393" s="385"/>
      <c r="HV393" s="131"/>
      <c r="HW393" s="131"/>
      <c r="HX393" s="131"/>
      <c r="HY393" s="385"/>
      <c r="HZ393" s="385"/>
      <c r="IA393" s="131"/>
      <c r="IB393" s="131"/>
      <c r="IC393" s="131"/>
      <c r="ID393" s="385"/>
      <c r="IE393" s="385"/>
      <c r="IF393" s="131"/>
      <c r="IG393" s="131"/>
      <c r="IH393" s="131"/>
      <c r="II393" s="385"/>
      <c r="IJ393" s="385"/>
      <c r="IK393" s="131"/>
      <c r="IL393" s="131"/>
      <c r="IM393" s="131"/>
      <c r="IN393" s="385"/>
      <c r="IO393" s="385"/>
      <c r="IP393" s="131"/>
      <c r="IQ393" s="131"/>
      <c r="IR393" s="131"/>
      <c r="IS393" s="385"/>
      <c r="IT393" s="385"/>
      <c r="IU393" s="131"/>
      <c r="IV393" s="131"/>
      <c r="IW393" s="131"/>
      <c r="IX393" s="385"/>
      <c r="IY393" s="386"/>
      <c r="IZ393" s="198"/>
      <c r="JA393" s="378"/>
      <c r="JB393" s="256"/>
      <c r="JC393" s="256"/>
    </row>
    <row r="394" spans="1:263" s="3" customFormat="1" ht="15" thickBot="1" x14ac:dyDescent="0.4">
      <c r="A394" s="198"/>
      <c r="B394" s="359"/>
      <c r="C394" s="239"/>
      <c r="D394" s="102"/>
      <c r="E394" s="102"/>
      <c r="F394" s="384"/>
      <c r="G394" s="131"/>
      <c r="H394" s="325"/>
      <c r="I394" s="202"/>
      <c r="J394" s="324"/>
      <c r="K394" s="131"/>
      <c r="L394" s="131"/>
      <c r="M394" s="385"/>
      <c r="N394" s="385"/>
      <c r="O394" s="131"/>
      <c r="P394" s="131"/>
      <c r="Q394" s="131"/>
      <c r="R394" s="385"/>
      <c r="S394" s="385"/>
      <c r="T394" s="131"/>
      <c r="U394" s="131"/>
      <c r="V394" s="131"/>
      <c r="W394" s="385"/>
      <c r="X394" s="385"/>
      <c r="Y394" s="131"/>
      <c r="Z394" s="131"/>
      <c r="AA394" s="131"/>
      <c r="AB394" s="385"/>
      <c r="AC394" s="385"/>
      <c r="AD394" s="131"/>
      <c r="AE394" s="131"/>
      <c r="AF394" s="131"/>
      <c r="AG394" s="385"/>
      <c r="AH394" s="385"/>
      <c r="AI394" s="131"/>
      <c r="AJ394" s="131"/>
      <c r="AK394" s="131"/>
      <c r="AL394" s="385"/>
      <c r="AM394" s="385"/>
      <c r="AN394" s="131"/>
      <c r="AO394" s="131"/>
      <c r="AP394" s="131"/>
      <c r="AQ394" s="385"/>
      <c r="AR394" s="385"/>
      <c r="AS394" s="131"/>
      <c r="AT394" s="131"/>
      <c r="AU394" s="131"/>
      <c r="AV394" s="385"/>
      <c r="AW394" s="385"/>
      <c r="AX394" s="131"/>
      <c r="AY394" s="131"/>
      <c r="AZ394" s="131"/>
      <c r="BA394" s="385"/>
      <c r="BB394" s="385"/>
      <c r="BC394" s="131"/>
      <c r="BD394" s="131"/>
      <c r="BE394" s="131"/>
      <c r="BF394" s="385"/>
      <c r="BG394" s="385"/>
      <c r="BH394" s="131"/>
      <c r="BI394" s="131"/>
      <c r="BJ394" s="131"/>
      <c r="BK394" s="385"/>
      <c r="BL394" s="385"/>
      <c r="BM394" s="131"/>
      <c r="BN394" s="131"/>
      <c r="BO394" s="131"/>
      <c r="BP394" s="385"/>
      <c r="BQ394" s="385"/>
      <c r="BR394" s="131"/>
      <c r="BS394" s="131"/>
      <c r="BT394" s="131"/>
      <c r="BU394" s="385"/>
      <c r="BV394" s="385"/>
      <c r="BW394" s="131"/>
      <c r="BX394" s="131"/>
      <c r="BY394" s="131"/>
      <c r="BZ394" s="385"/>
      <c r="CA394" s="385"/>
      <c r="CB394" s="131"/>
      <c r="CC394" s="131"/>
      <c r="CD394" s="131"/>
      <c r="CE394" s="385"/>
      <c r="CF394" s="385"/>
      <c r="CG394" s="131"/>
      <c r="CH394" s="131"/>
      <c r="CI394" s="131"/>
      <c r="CJ394" s="385"/>
      <c r="CK394" s="385"/>
      <c r="CL394" s="131"/>
      <c r="CM394" s="131"/>
      <c r="CN394" s="131"/>
      <c r="CO394" s="385"/>
      <c r="CP394" s="385"/>
      <c r="CQ394" s="131"/>
      <c r="CR394" s="131"/>
      <c r="CS394" s="131"/>
      <c r="CT394" s="385"/>
      <c r="CU394" s="385"/>
      <c r="CV394" s="131"/>
      <c r="CW394" s="131"/>
      <c r="CX394" s="131"/>
      <c r="CY394" s="385"/>
      <c r="CZ394" s="385"/>
      <c r="DA394" s="131"/>
      <c r="DB394" s="131"/>
      <c r="DC394" s="131"/>
      <c r="DD394" s="385"/>
      <c r="DE394" s="385"/>
      <c r="DF394" s="131"/>
      <c r="DG394" s="131"/>
      <c r="DH394" s="131"/>
      <c r="DI394" s="385"/>
      <c r="DJ394" s="385"/>
      <c r="DK394" s="131"/>
      <c r="DL394" s="131"/>
      <c r="DM394" s="131"/>
      <c r="DN394" s="385"/>
      <c r="DO394" s="385"/>
      <c r="DP394" s="131"/>
      <c r="DQ394" s="131"/>
      <c r="DR394" s="131"/>
      <c r="DS394" s="385"/>
      <c r="DT394" s="385"/>
      <c r="DU394" s="131"/>
      <c r="DV394" s="131"/>
      <c r="DW394" s="131"/>
      <c r="DX394" s="385"/>
      <c r="DY394" s="385"/>
      <c r="DZ394" s="131"/>
      <c r="EA394" s="131"/>
      <c r="EB394" s="131"/>
      <c r="EC394" s="385"/>
      <c r="ED394" s="385"/>
      <c r="EE394" s="131"/>
      <c r="EF394" s="131"/>
      <c r="EG394" s="131"/>
      <c r="EH394" s="385"/>
      <c r="EI394" s="385"/>
      <c r="EJ394" s="131"/>
      <c r="EK394" s="131"/>
      <c r="EL394" s="131"/>
      <c r="EM394" s="385"/>
      <c r="EN394" s="385"/>
      <c r="EO394" s="131"/>
      <c r="EP394" s="131"/>
      <c r="EQ394" s="131"/>
      <c r="ER394" s="385"/>
      <c r="ES394" s="385"/>
      <c r="ET394" s="131"/>
      <c r="EU394" s="131"/>
      <c r="EV394" s="131"/>
      <c r="EW394" s="385"/>
      <c r="EX394" s="385"/>
      <c r="EY394" s="131"/>
      <c r="EZ394" s="131"/>
      <c r="FA394" s="131"/>
      <c r="FB394" s="385"/>
      <c r="FC394" s="385"/>
      <c r="FD394" s="131"/>
      <c r="FE394" s="131"/>
      <c r="FF394" s="131"/>
      <c r="FG394" s="385"/>
      <c r="FH394" s="385"/>
      <c r="FI394" s="131"/>
      <c r="FJ394" s="131"/>
      <c r="FK394" s="131"/>
      <c r="FL394" s="385"/>
      <c r="FM394" s="385"/>
      <c r="FN394" s="131"/>
      <c r="FO394" s="131"/>
      <c r="FP394" s="131"/>
      <c r="FQ394" s="385"/>
      <c r="FR394" s="385"/>
      <c r="FS394" s="131"/>
      <c r="FT394" s="131"/>
      <c r="FU394" s="131"/>
      <c r="FV394" s="385"/>
      <c r="FW394" s="385"/>
      <c r="FX394" s="131"/>
      <c r="FY394" s="131"/>
      <c r="FZ394" s="131"/>
      <c r="GA394" s="385"/>
      <c r="GB394" s="385"/>
      <c r="GC394" s="131"/>
      <c r="GD394" s="131"/>
      <c r="GE394" s="131"/>
      <c r="GF394" s="385"/>
      <c r="GG394" s="385"/>
      <c r="GH394" s="131"/>
      <c r="GI394" s="131"/>
      <c r="GJ394" s="131"/>
      <c r="GK394" s="385"/>
      <c r="GL394" s="385"/>
      <c r="GM394" s="131"/>
      <c r="GN394" s="131"/>
      <c r="GO394" s="131"/>
      <c r="GP394" s="385"/>
      <c r="GQ394" s="385"/>
      <c r="GR394" s="131"/>
      <c r="GS394" s="131"/>
      <c r="GT394" s="131"/>
      <c r="GU394" s="385"/>
      <c r="GV394" s="385"/>
      <c r="GW394" s="131"/>
      <c r="GX394" s="131"/>
      <c r="GY394" s="131"/>
      <c r="GZ394" s="385"/>
      <c r="HA394" s="385"/>
      <c r="HB394" s="131"/>
      <c r="HC394" s="131"/>
      <c r="HD394" s="131"/>
      <c r="HE394" s="385"/>
      <c r="HF394" s="385"/>
      <c r="HG394" s="131"/>
      <c r="HH394" s="131"/>
      <c r="HI394" s="131"/>
      <c r="HJ394" s="385"/>
      <c r="HK394" s="385"/>
      <c r="HL394" s="131"/>
      <c r="HM394" s="131"/>
      <c r="HN394" s="131"/>
      <c r="HO394" s="385"/>
      <c r="HP394" s="385"/>
      <c r="HQ394" s="131"/>
      <c r="HR394" s="131"/>
      <c r="HS394" s="131"/>
      <c r="HT394" s="385"/>
      <c r="HU394" s="385"/>
      <c r="HV394" s="131"/>
      <c r="HW394" s="131"/>
      <c r="HX394" s="131"/>
      <c r="HY394" s="385"/>
      <c r="HZ394" s="385"/>
      <c r="IA394" s="131"/>
      <c r="IB394" s="131"/>
      <c r="IC394" s="131"/>
      <c r="ID394" s="385"/>
      <c r="IE394" s="385"/>
      <c r="IF394" s="131"/>
      <c r="IG394" s="131"/>
      <c r="IH394" s="131"/>
      <c r="II394" s="385"/>
      <c r="IJ394" s="385"/>
      <c r="IK394" s="131"/>
      <c r="IL394" s="131"/>
      <c r="IM394" s="131"/>
      <c r="IN394" s="385"/>
      <c r="IO394" s="385"/>
      <c r="IP394" s="131"/>
      <c r="IQ394" s="131"/>
      <c r="IR394" s="131"/>
      <c r="IS394" s="385"/>
      <c r="IT394" s="385"/>
      <c r="IU394" s="131"/>
      <c r="IV394" s="131"/>
      <c r="IW394" s="131"/>
      <c r="IX394" s="385"/>
      <c r="IY394" s="386"/>
      <c r="IZ394" s="198"/>
      <c r="JA394" s="378"/>
      <c r="JB394" s="256"/>
      <c r="JC394" s="256"/>
    </row>
    <row r="395" spans="1:263" s="127" customFormat="1" ht="28.5" customHeight="1" thickBot="1" x14ac:dyDescent="0.4">
      <c r="A395" s="419"/>
      <c r="B395" s="420"/>
      <c r="C395" s="126" t="s">
        <v>572</v>
      </c>
      <c r="D395" s="248" t="s">
        <v>356</v>
      </c>
      <c r="E395" s="421"/>
      <c r="F395" s="286"/>
      <c r="G395" s="250"/>
      <c r="H395" s="422"/>
      <c r="I395" s="423"/>
      <c r="J395" s="424"/>
      <c r="K395" s="251"/>
      <c r="L395" s="251"/>
      <c r="M395" s="251"/>
      <c r="N395" s="251"/>
      <c r="O395" s="425"/>
      <c r="P395" s="251"/>
      <c r="Q395" s="251"/>
      <c r="R395" s="251"/>
      <c r="S395" s="251"/>
      <c r="T395" s="425"/>
      <c r="U395" s="251"/>
      <c r="V395" s="251"/>
      <c r="W395" s="251"/>
      <c r="X395" s="251"/>
      <c r="Y395" s="425"/>
      <c r="Z395" s="251"/>
      <c r="AA395" s="251"/>
      <c r="AB395" s="251"/>
      <c r="AC395" s="251"/>
      <c r="AD395" s="425"/>
      <c r="AE395" s="251"/>
      <c r="AF395" s="251"/>
      <c r="AG395" s="251"/>
      <c r="AH395" s="251"/>
      <c r="AI395" s="425"/>
      <c r="AJ395" s="251"/>
      <c r="AK395" s="251"/>
      <c r="AL395" s="251"/>
      <c r="AM395" s="251"/>
      <c r="AN395" s="425"/>
      <c r="AO395" s="251"/>
      <c r="AP395" s="251"/>
      <c r="AQ395" s="251"/>
      <c r="AR395" s="251"/>
      <c r="AS395" s="425"/>
      <c r="AT395" s="251"/>
      <c r="AU395" s="251"/>
      <c r="AV395" s="251"/>
      <c r="AW395" s="251"/>
      <c r="AX395" s="425"/>
      <c r="AY395" s="251"/>
      <c r="AZ395" s="251"/>
      <c r="BA395" s="251"/>
      <c r="BB395" s="251"/>
      <c r="BC395" s="425"/>
      <c r="BD395" s="251"/>
      <c r="BE395" s="251"/>
      <c r="BF395" s="251"/>
      <c r="BG395" s="251"/>
      <c r="BH395" s="425"/>
      <c r="BI395" s="251"/>
      <c r="BJ395" s="251"/>
      <c r="BK395" s="251"/>
      <c r="BL395" s="251"/>
      <c r="BM395" s="425"/>
      <c r="BN395" s="251"/>
      <c r="BO395" s="251"/>
      <c r="BP395" s="251"/>
      <c r="BQ395" s="251"/>
      <c r="BR395" s="425"/>
      <c r="BS395" s="251"/>
      <c r="BT395" s="251"/>
      <c r="BU395" s="251"/>
      <c r="BV395" s="251"/>
      <c r="BW395" s="425"/>
      <c r="BX395" s="251"/>
      <c r="BY395" s="251"/>
      <c r="BZ395" s="251"/>
      <c r="CA395" s="251"/>
      <c r="CB395" s="425"/>
      <c r="CC395" s="251"/>
      <c r="CD395" s="251"/>
      <c r="CE395" s="251"/>
      <c r="CF395" s="251"/>
      <c r="CG395" s="425"/>
      <c r="CH395" s="251"/>
      <c r="CI395" s="251"/>
      <c r="CJ395" s="251"/>
      <c r="CK395" s="251"/>
      <c r="CL395" s="425"/>
      <c r="CM395" s="251"/>
      <c r="CN395" s="251"/>
      <c r="CO395" s="251"/>
      <c r="CP395" s="251"/>
      <c r="CQ395" s="425"/>
      <c r="CR395" s="251"/>
      <c r="CS395" s="251"/>
      <c r="CT395" s="251"/>
      <c r="CU395" s="251"/>
      <c r="CV395" s="425"/>
      <c r="CW395" s="251"/>
      <c r="CX395" s="251"/>
      <c r="CY395" s="251"/>
      <c r="CZ395" s="251"/>
      <c r="DA395" s="425"/>
      <c r="DB395" s="251"/>
      <c r="DC395" s="251"/>
      <c r="DD395" s="251"/>
      <c r="DE395" s="251"/>
      <c r="DF395" s="425"/>
      <c r="DG395" s="251"/>
      <c r="DH395" s="251"/>
      <c r="DI395" s="251"/>
      <c r="DJ395" s="251"/>
      <c r="DK395" s="425"/>
      <c r="DL395" s="251"/>
      <c r="DM395" s="251"/>
      <c r="DN395" s="251"/>
      <c r="DO395" s="251"/>
      <c r="DP395" s="425"/>
      <c r="DQ395" s="251"/>
      <c r="DR395" s="251"/>
      <c r="DS395" s="251"/>
      <c r="DT395" s="251"/>
      <c r="DU395" s="425"/>
      <c r="DV395" s="251"/>
      <c r="DW395" s="251"/>
      <c r="DX395" s="251"/>
      <c r="DY395" s="251"/>
      <c r="DZ395" s="425"/>
      <c r="EA395" s="251"/>
      <c r="EB395" s="251"/>
      <c r="EC395" s="251"/>
      <c r="ED395" s="251"/>
      <c r="EE395" s="425"/>
      <c r="EF395" s="251"/>
      <c r="EG395" s="251"/>
      <c r="EH395" s="251"/>
      <c r="EI395" s="251"/>
      <c r="EJ395" s="425"/>
      <c r="EK395" s="251"/>
      <c r="EL395" s="251"/>
      <c r="EM395" s="251"/>
      <c r="EN395" s="251"/>
      <c r="EO395" s="425"/>
      <c r="EP395" s="251"/>
      <c r="EQ395" s="251"/>
      <c r="ER395" s="251"/>
      <c r="ES395" s="251"/>
      <c r="ET395" s="425"/>
      <c r="EU395" s="251"/>
      <c r="EV395" s="251"/>
      <c r="EW395" s="251"/>
      <c r="EX395" s="251"/>
      <c r="EY395" s="425"/>
      <c r="EZ395" s="251"/>
      <c r="FA395" s="251"/>
      <c r="FB395" s="251"/>
      <c r="FC395" s="251"/>
      <c r="FD395" s="425"/>
      <c r="FE395" s="251"/>
      <c r="FF395" s="251"/>
      <c r="FG395" s="251"/>
      <c r="FH395" s="251"/>
      <c r="FI395" s="425"/>
      <c r="FJ395" s="251"/>
      <c r="FK395" s="251"/>
      <c r="FL395" s="251"/>
      <c r="FM395" s="251"/>
      <c r="FN395" s="425"/>
      <c r="FO395" s="251"/>
      <c r="FP395" s="251"/>
      <c r="FQ395" s="251"/>
      <c r="FR395" s="251"/>
      <c r="FS395" s="425"/>
      <c r="FT395" s="251"/>
      <c r="FU395" s="251"/>
      <c r="FV395" s="251"/>
      <c r="FW395" s="251"/>
      <c r="FX395" s="425"/>
      <c r="FY395" s="251"/>
      <c r="FZ395" s="251"/>
      <c r="GA395" s="251"/>
      <c r="GB395" s="251"/>
      <c r="GC395" s="425"/>
      <c r="GD395" s="251"/>
      <c r="GE395" s="251"/>
      <c r="GF395" s="251"/>
      <c r="GG395" s="251"/>
      <c r="GH395" s="425"/>
      <c r="GI395" s="251"/>
      <c r="GJ395" s="251"/>
      <c r="GK395" s="251"/>
      <c r="GL395" s="251"/>
      <c r="GM395" s="425"/>
      <c r="GN395" s="251"/>
      <c r="GO395" s="251"/>
      <c r="GP395" s="251"/>
      <c r="GQ395" s="251"/>
      <c r="GR395" s="425"/>
      <c r="GS395" s="251"/>
      <c r="GT395" s="251"/>
      <c r="GU395" s="251"/>
      <c r="GV395" s="251"/>
      <c r="GW395" s="425"/>
      <c r="GX395" s="251"/>
      <c r="GY395" s="251"/>
      <c r="GZ395" s="251"/>
      <c r="HA395" s="251"/>
      <c r="HB395" s="425"/>
      <c r="HC395" s="251"/>
      <c r="HD395" s="251"/>
      <c r="HE395" s="251"/>
      <c r="HF395" s="251"/>
      <c r="HG395" s="425"/>
      <c r="HH395" s="251"/>
      <c r="HI395" s="251"/>
      <c r="HJ395" s="251"/>
      <c r="HK395" s="251"/>
      <c r="HL395" s="425"/>
      <c r="HM395" s="251"/>
      <c r="HN395" s="251"/>
      <c r="HO395" s="251"/>
      <c r="HP395" s="251"/>
      <c r="HQ395" s="425"/>
      <c r="HR395" s="251"/>
      <c r="HS395" s="251"/>
      <c r="HT395" s="251"/>
      <c r="HU395" s="251"/>
      <c r="HV395" s="425"/>
      <c r="HW395" s="251"/>
      <c r="HX395" s="251"/>
      <c r="HY395" s="251"/>
      <c r="HZ395" s="251"/>
      <c r="IA395" s="425"/>
      <c r="IB395" s="251"/>
      <c r="IC395" s="251"/>
      <c r="ID395" s="251"/>
      <c r="IE395" s="251"/>
      <c r="IF395" s="425"/>
      <c r="IG395" s="251"/>
      <c r="IH395" s="251"/>
      <c r="II395" s="251"/>
      <c r="IJ395" s="251"/>
      <c r="IK395" s="425"/>
      <c r="IL395" s="251"/>
      <c r="IM395" s="251"/>
      <c r="IN395" s="251"/>
      <c r="IO395" s="251"/>
      <c r="IP395" s="425"/>
      <c r="IQ395" s="251"/>
      <c r="IR395" s="251"/>
      <c r="IS395" s="251"/>
      <c r="IT395" s="251"/>
      <c r="IU395" s="425"/>
      <c r="IV395" s="251"/>
      <c r="IW395" s="251"/>
      <c r="IX395" s="251"/>
      <c r="IY395" s="426"/>
      <c r="IZ395" s="198"/>
      <c r="JA395" s="427"/>
      <c r="JB395" s="428"/>
      <c r="JC395" s="428"/>
    </row>
    <row r="396" spans="1:263" s="3" customFormat="1" x14ac:dyDescent="0.35">
      <c r="A396" s="198"/>
      <c r="B396" s="359"/>
      <c r="C396" s="239"/>
      <c r="D396" s="102"/>
      <c r="E396" s="102"/>
      <c r="F396" s="384"/>
      <c r="G396" s="131"/>
      <c r="H396" s="325"/>
      <c r="I396" s="202"/>
      <c r="J396" s="324"/>
      <c r="K396" s="131"/>
      <c r="L396" s="131"/>
      <c r="M396" s="385"/>
      <c r="N396" s="385"/>
      <c r="O396" s="131"/>
      <c r="P396" s="131"/>
      <c r="Q396" s="131"/>
      <c r="R396" s="385"/>
      <c r="S396" s="385"/>
      <c r="T396" s="131"/>
      <c r="U396" s="131"/>
      <c r="V396" s="131"/>
      <c r="W396" s="385"/>
      <c r="X396" s="385"/>
      <c r="Y396" s="131"/>
      <c r="Z396" s="131"/>
      <c r="AA396" s="131"/>
      <c r="AB396" s="385"/>
      <c r="AC396" s="385"/>
      <c r="AD396" s="131"/>
      <c r="AE396" s="131"/>
      <c r="AF396" s="131"/>
      <c r="AG396" s="385"/>
      <c r="AH396" s="385"/>
      <c r="AI396" s="131"/>
      <c r="AJ396" s="131"/>
      <c r="AK396" s="131"/>
      <c r="AL396" s="385"/>
      <c r="AM396" s="385"/>
      <c r="AN396" s="131"/>
      <c r="AO396" s="131"/>
      <c r="AP396" s="131"/>
      <c r="AQ396" s="385"/>
      <c r="AR396" s="385"/>
      <c r="AS396" s="131"/>
      <c r="AT396" s="131"/>
      <c r="AU396" s="131"/>
      <c r="AV396" s="385"/>
      <c r="AW396" s="385"/>
      <c r="AX396" s="131"/>
      <c r="AY396" s="131"/>
      <c r="AZ396" s="131"/>
      <c r="BA396" s="385"/>
      <c r="BB396" s="385"/>
      <c r="BC396" s="131"/>
      <c r="BD396" s="131"/>
      <c r="BE396" s="131"/>
      <c r="BF396" s="385"/>
      <c r="BG396" s="385"/>
      <c r="BH396" s="131"/>
      <c r="BI396" s="131"/>
      <c r="BJ396" s="131"/>
      <c r="BK396" s="385"/>
      <c r="BL396" s="385"/>
      <c r="BM396" s="131"/>
      <c r="BN396" s="131"/>
      <c r="BO396" s="131"/>
      <c r="BP396" s="385"/>
      <c r="BQ396" s="385"/>
      <c r="BR396" s="131"/>
      <c r="BS396" s="131"/>
      <c r="BT396" s="131"/>
      <c r="BU396" s="385"/>
      <c r="BV396" s="385"/>
      <c r="BW396" s="131"/>
      <c r="BX396" s="131"/>
      <c r="BY396" s="131"/>
      <c r="BZ396" s="385"/>
      <c r="CA396" s="385"/>
      <c r="CB396" s="131"/>
      <c r="CC396" s="131"/>
      <c r="CD396" s="131"/>
      <c r="CE396" s="385"/>
      <c r="CF396" s="385"/>
      <c r="CG396" s="131"/>
      <c r="CH396" s="131"/>
      <c r="CI396" s="131"/>
      <c r="CJ396" s="385"/>
      <c r="CK396" s="385"/>
      <c r="CL396" s="131"/>
      <c r="CM396" s="131"/>
      <c r="CN396" s="131"/>
      <c r="CO396" s="385"/>
      <c r="CP396" s="385"/>
      <c r="CQ396" s="131"/>
      <c r="CR396" s="131"/>
      <c r="CS396" s="131"/>
      <c r="CT396" s="385"/>
      <c r="CU396" s="385"/>
      <c r="CV396" s="131"/>
      <c r="CW396" s="131"/>
      <c r="CX396" s="131"/>
      <c r="CY396" s="385"/>
      <c r="CZ396" s="385"/>
      <c r="DA396" s="131"/>
      <c r="DB396" s="131"/>
      <c r="DC396" s="131"/>
      <c r="DD396" s="385"/>
      <c r="DE396" s="385"/>
      <c r="DF396" s="131"/>
      <c r="DG396" s="131"/>
      <c r="DH396" s="131"/>
      <c r="DI396" s="385"/>
      <c r="DJ396" s="385"/>
      <c r="DK396" s="131"/>
      <c r="DL396" s="131"/>
      <c r="DM396" s="131"/>
      <c r="DN396" s="385"/>
      <c r="DO396" s="385"/>
      <c r="DP396" s="131"/>
      <c r="DQ396" s="131"/>
      <c r="DR396" s="131"/>
      <c r="DS396" s="385"/>
      <c r="DT396" s="385"/>
      <c r="DU396" s="131"/>
      <c r="DV396" s="131"/>
      <c r="DW396" s="131"/>
      <c r="DX396" s="385"/>
      <c r="DY396" s="385"/>
      <c r="DZ396" s="131"/>
      <c r="EA396" s="131"/>
      <c r="EB396" s="131"/>
      <c r="EC396" s="385"/>
      <c r="ED396" s="385"/>
      <c r="EE396" s="131"/>
      <c r="EF396" s="131"/>
      <c r="EG396" s="131"/>
      <c r="EH396" s="385"/>
      <c r="EI396" s="385"/>
      <c r="EJ396" s="131"/>
      <c r="EK396" s="131"/>
      <c r="EL396" s="131"/>
      <c r="EM396" s="385"/>
      <c r="EN396" s="385"/>
      <c r="EO396" s="131"/>
      <c r="EP396" s="131"/>
      <c r="EQ396" s="131"/>
      <c r="ER396" s="385"/>
      <c r="ES396" s="385"/>
      <c r="ET396" s="131"/>
      <c r="EU396" s="131"/>
      <c r="EV396" s="131"/>
      <c r="EW396" s="385"/>
      <c r="EX396" s="385"/>
      <c r="EY396" s="131"/>
      <c r="EZ396" s="131"/>
      <c r="FA396" s="131"/>
      <c r="FB396" s="385"/>
      <c r="FC396" s="385"/>
      <c r="FD396" s="131"/>
      <c r="FE396" s="131"/>
      <c r="FF396" s="131"/>
      <c r="FG396" s="385"/>
      <c r="FH396" s="385"/>
      <c r="FI396" s="131"/>
      <c r="FJ396" s="131"/>
      <c r="FK396" s="131"/>
      <c r="FL396" s="385"/>
      <c r="FM396" s="385"/>
      <c r="FN396" s="131"/>
      <c r="FO396" s="131"/>
      <c r="FP396" s="131"/>
      <c r="FQ396" s="385"/>
      <c r="FR396" s="385"/>
      <c r="FS396" s="131"/>
      <c r="FT396" s="131"/>
      <c r="FU396" s="131"/>
      <c r="FV396" s="385"/>
      <c r="FW396" s="385"/>
      <c r="FX396" s="131"/>
      <c r="FY396" s="131"/>
      <c r="FZ396" s="131"/>
      <c r="GA396" s="385"/>
      <c r="GB396" s="385"/>
      <c r="GC396" s="131"/>
      <c r="GD396" s="131"/>
      <c r="GE396" s="131"/>
      <c r="GF396" s="385"/>
      <c r="GG396" s="385"/>
      <c r="GH396" s="131"/>
      <c r="GI396" s="131"/>
      <c r="GJ396" s="131"/>
      <c r="GK396" s="385"/>
      <c r="GL396" s="385"/>
      <c r="GM396" s="131"/>
      <c r="GN396" s="131"/>
      <c r="GO396" s="131"/>
      <c r="GP396" s="385"/>
      <c r="GQ396" s="385"/>
      <c r="GR396" s="131"/>
      <c r="GS396" s="131"/>
      <c r="GT396" s="131"/>
      <c r="GU396" s="385"/>
      <c r="GV396" s="385"/>
      <c r="GW396" s="131"/>
      <c r="GX396" s="131"/>
      <c r="GY396" s="131"/>
      <c r="GZ396" s="385"/>
      <c r="HA396" s="385"/>
      <c r="HB396" s="131"/>
      <c r="HC396" s="131"/>
      <c r="HD396" s="131"/>
      <c r="HE396" s="385"/>
      <c r="HF396" s="385"/>
      <c r="HG396" s="131"/>
      <c r="HH396" s="131"/>
      <c r="HI396" s="131"/>
      <c r="HJ396" s="385"/>
      <c r="HK396" s="385"/>
      <c r="HL396" s="131"/>
      <c r="HM396" s="131"/>
      <c r="HN396" s="131"/>
      <c r="HO396" s="385"/>
      <c r="HP396" s="385"/>
      <c r="HQ396" s="131"/>
      <c r="HR396" s="131"/>
      <c r="HS396" s="131"/>
      <c r="HT396" s="385"/>
      <c r="HU396" s="385"/>
      <c r="HV396" s="131"/>
      <c r="HW396" s="131"/>
      <c r="HX396" s="131"/>
      <c r="HY396" s="385"/>
      <c r="HZ396" s="385"/>
      <c r="IA396" s="131"/>
      <c r="IB396" s="131"/>
      <c r="IC396" s="131"/>
      <c r="ID396" s="385"/>
      <c r="IE396" s="385"/>
      <c r="IF396" s="131"/>
      <c r="IG396" s="131"/>
      <c r="IH396" s="131"/>
      <c r="II396" s="385"/>
      <c r="IJ396" s="385"/>
      <c r="IK396" s="131"/>
      <c r="IL396" s="131"/>
      <c r="IM396" s="131"/>
      <c r="IN396" s="385"/>
      <c r="IO396" s="385"/>
      <c r="IP396" s="131"/>
      <c r="IQ396" s="131"/>
      <c r="IR396" s="131"/>
      <c r="IS396" s="385"/>
      <c r="IT396" s="385"/>
      <c r="IU396" s="131"/>
      <c r="IV396" s="131"/>
      <c r="IW396" s="131"/>
      <c r="IX396" s="385"/>
      <c r="IY396" s="386"/>
      <c r="IZ396" s="198"/>
      <c r="JA396" s="378"/>
      <c r="JB396" s="256"/>
      <c r="JC396" s="256"/>
    </row>
    <row r="397" spans="1:263" s="3" customFormat="1" x14ac:dyDescent="0.35">
      <c r="A397" s="198"/>
      <c r="B397" s="359"/>
      <c r="C397" s="126" t="s">
        <v>573</v>
      </c>
      <c r="D397" s="102" t="s">
        <v>574</v>
      </c>
      <c r="E397" s="102"/>
      <c r="F397" s="285"/>
      <c r="G397" s="110"/>
      <c r="H397" s="325"/>
      <c r="I397" s="202"/>
      <c r="J397" s="324"/>
      <c r="K397" s="131"/>
      <c r="L397" s="429"/>
      <c r="M397" s="385"/>
      <c r="N397" s="385"/>
      <c r="O397" s="131"/>
      <c r="P397" s="131"/>
      <c r="Q397" s="429"/>
      <c r="R397" s="385"/>
      <c r="S397" s="385"/>
      <c r="T397" s="131"/>
      <c r="U397" s="131"/>
      <c r="V397" s="429"/>
      <c r="W397" s="385"/>
      <c r="X397" s="385"/>
      <c r="Y397" s="131"/>
      <c r="Z397" s="131"/>
      <c r="AA397" s="429"/>
      <c r="AB397" s="385"/>
      <c r="AC397" s="385"/>
      <c r="AD397" s="131"/>
      <c r="AE397" s="131"/>
      <c r="AF397" s="429"/>
      <c r="AG397" s="385"/>
      <c r="AH397" s="385"/>
      <c r="AI397" s="131"/>
      <c r="AJ397" s="131"/>
      <c r="AK397" s="429"/>
      <c r="AL397" s="385"/>
      <c r="AM397" s="385"/>
      <c r="AN397" s="131"/>
      <c r="AO397" s="131"/>
      <c r="AP397" s="429"/>
      <c r="AQ397" s="385"/>
      <c r="AR397" s="385"/>
      <c r="AS397" s="131"/>
      <c r="AT397" s="131"/>
      <c r="AU397" s="429"/>
      <c r="AV397" s="385"/>
      <c r="AW397" s="385"/>
      <c r="AX397" s="131"/>
      <c r="AY397" s="131"/>
      <c r="AZ397" s="429"/>
      <c r="BA397" s="385"/>
      <c r="BB397" s="385"/>
      <c r="BC397" s="131"/>
      <c r="BD397" s="131"/>
      <c r="BE397" s="429"/>
      <c r="BF397" s="385"/>
      <c r="BG397" s="385"/>
      <c r="BH397" s="131"/>
      <c r="BI397" s="131"/>
      <c r="BJ397" s="429"/>
      <c r="BK397" s="385"/>
      <c r="BL397" s="385"/>
      <c r="BM397" s="131"/>
      <c r="BN397" s="131"/>
      <c r="BO397" s="429"/>
      <c r="BP397" s="385"/>
      <c r="BQ397" s="385"/>
      <c r="BR397" s="131"/>
      <c r="BS397" s="131"/>
      <c r="BT397" s="429"/>
      <c r="BU397" s="385"/>
      <c r="BV397" s="385"/>
      <c r="BW397" s="131"/>
      <c r="BX397" s="131"/>
      <c r="BY397" s="429"/>
      <c r="BZ397" s="385"/>
      <c r="CA397" s="385"/>
      <c r="CB397" s="131"/>
      <c r="CC397" s="131"/>
      <c r="CD397" s="429"/>
      <c r="CE397" s="385"/>
      <c r="CF397" s="385"/>
      <c r="CG397" s="131"/>
      <c r="CH397" s="131"/>
      <c r="CI397" s="429"/>
      <c r="CJ397" s="385"/>
      <c r="CK397" s="385"/>
      <c r="CL397" s="131"/>
      <c r="CM397" s="131"/>
      <c r="CN397" s="429"/>
      <c r="CO397" s="385"/>
      <c r="CP397" s="385"/>
      <c r="CQ397" s="131"/>
      <c r="CR397" s="131"/>
      <c r="CS397" s="429"/>
      <c r="CT397" s="385"/>
      <c r="CU397" s="385"/>
      <c r="CV397" s="131"/>
      <c r="CW397" s="131"/>
      <c r="CX397" s="429"/>
      <c r="CY397" s="385"/>
      <c r="CZ397" s="385"/>
      <c r="DA397" s="131"/>
      <c r="DB397" s="131"/>
      <c r="DC397" s="429"/>
      <c r="DD397" s="385"/>
      <c r="DE397" s="385"/>
      <c r="DF397" s="131"/>
      <c r="DG397" s="131"/>
      <c r="DH397" s="429"/>
      <c r="DI397" s="385"/>
      <c r="DJ397" s="385"/>
      <c r="DK397" s="131"/>
      <c r="DL397" s="131"/>
      <c r="DM397" s="429"/>
      <c r="DN397" s="385"/>
      <c r="DO397" s="385"/>
      <c r="DP397" s="131"/>
      <c r="DQ397" s="131"/>
      <c r="DR397" s="429"/>
      <c r="DS397" s="385"/>
      <c r="DT397" s="385"/>
      <c r="DU397" s="131"/>
      <c r="DV397" s="131"/>
      <c r="DW397" s="429"/>
      <c r="DX397" s="385"/>
      <c r="DY397" s="385"/>
      <c r="DZ397" s="131"/>
      <c r="EA397" s="131"/>
      <c r="EB397" s="429"/>
      <c r="EC397" s="385"/>
      <c r="ED397" s="385"/>
      <c r="EE397" s="131"/>
      <c r="EF397" s="131"/>
      <c r="EG397" s="429"/>
      <c r="EH397" s="385"/>
      <c r="EI397" s="385"/>
      <c r="EJ397" s="131"/>
      <c r="EK397" s="131"/>
      <c r="EL397" s="429"/>
      <c r="EM397" s="385"/>
      <c r="EN397" s="385"/>
      <c r="EO397" s="131"/>
      <c r="EP397" s="131"/>
      <c r="EQ397" s="429"/>
      <c r="ER397" s="385"/>
      <c r="ES397" s="385"/>
      <c r="ET397" s="131"/>
      <c r="EU397" s="131"/>
      <c r="EV397" s="429"/>
      <c r="EW397" s="385"/>
      <c r="EX397" s="385"/>
      <c r="EY397" s="131"/>
      <c r="EZ397" s="131"/>
      <c r="FA397" s="429"/>
      <c r="FB397" s="385"/>
      <c r="FC397" s="385"/>
      <c r="FD397" s="131"/>
      <c r="FE397" s="131"/>
      <c r="FF397" s="429"/>
      <c r="FG397" s="385"/>
      <c r="FH397" s="385"/>
      <c r="FI397" s="131"/>
      <c r="FJ397" s="131"/>
      <c r="FK397" s="429"/>
      <c r="FL397" s="385"/>
      <c r="FM397" s="385"/>
      <c r="FN397" s="131"/>
      <c r="FO397" s="131"/>
      <c r="FP397" s="429"/>
      <c r="FQ397" s="385"/>
      <c r="FR397" s="385"/>
      <c r="FS397" s="131"/>
      <c r="FT397" s="131"/>
      <c r="FU397" s="429"/>
      <c r="FV397" s="385"/>
      <c r="FW397" s="385"/>
      <c r="FX397" s="131"/>
      <c r="FY397" s="131"/>
      <c r="FZ397" s="429"/>
      <c r="GA397" s="385"/>
      <c r="GB397" s="385"/>
      <c r="GC397" s="131"/>
      <c r="GD397" s="131"/>
      <c r="GE397" s="429"/>
      <c r="GF397" s="385"/>
      <c r="GG397" s="385"/>
      <c r="GH397" s="131"/>
      <c r="GI397" s="131"/>
      <c r="GJ397" s="429"/>
      <c r="GK397" s="385"/>
      <c r="GL397" s="385"/>
      <c r="GM397" s="131"/>
      <c r="GN397" s="131"/>
      <c r="GO397" s="429"/>
      <c r="GP397" s="385"/>
      <c r="GQ397" s="385"/>
      <c r="GR397" s="131"/>
      <c r="GS397" s="131"/>
      <c r="GT397" s="429"/>
      <c r="GU397" s="385"/>
      <c r="GV397" s="385"/>
      <c r="GW397" s="131"/>
      <c r="GX397" s="131"/>
      <c r="GY397" s="429"/>
      <c r="GZ397" s="385"/>
      <c r="HA397" s="385"/>
      <c r="HB397" s="131"/>
      <c r="HC397" s="131"/>
      <c r="HD397" s="429"/>
      <c r="HE397" s="385"/>
      <c r="HF397" s="385"/>
      <c r="HG397" s="131"/>
      <c r="HH397" s="131"/>
      <c r="HI397" s="429"/>
      <c r="HJ397" s="385"/>
      <c r="HK397" s="385"/>
      <c r="HL397" s="131"/>
      <c r="HM397" s="131"/>
      <c r="HN397" s="429"/>
      <c r="HO397" s="385"/>
      <c r="HP397" s="385"/>
      <c r="HQ397" s="131"/>
      <c r="HR397" s="131"/>
      <c r="HS397" s="429"/>
      <c r="HT397" s="385"/>
      <c r="HU397" s="385"/>
      <c r="HV397" s="131"/>
      <c r="HW397" s="131"/>
      <c r="HX397" s="429"/>
      <c r="HY397" s="385"/>
      <c r="HZ397" s="385"/>
      <c r="IA397" s="131"/>
      <c r="IB397" s="131"/>
      <c r="IC397" s="429"/>
      <c r="ID397" s="385"/>
      <c r="IE397" s="385"/>
      <c r="IF397" s="131"/>
      <c r="IG397" s="131"/>
      <c r="IH397" s="429"/>
      <c r="II397" s="385"/>
      <c r="IJ397" s="385"/>
      <c r="IK397" s="131"/>
      <c r="IL397" s="131"/>
      <c r="IM397" s="429"/>
      <c r="IN397" s="385"/>
      <c r="IO397" s="385"/>
      <c r="IP397" s="131"/>
      <c r="IQ397" s="131"/>
      <c r="IR397" s="429"/>
      <c r="IS397" s="385"/>
      <c r="IT397" s="385"/>
      <c r="IU397" s="131"/>
      <c r="IV397" s="131"/>
      <c r="IW397" s="429"/>
      <c r="IX397" s="385"/>
      <c r="IY397" s="386"/>
      <c r="IZ397" s="198"/>
      <c r="JA397" s="378"/>
      <c r="JB397" s="256"/>
      <c r="JC397" s="256"/>
    </row>
    <row r="398" spans="1:263" s="3" customFormat="1" x14ac:dyDescent="0.35">
      <c r="A398" s="198"/>
      <c r="B398" s="359"/>
      <c r="C398" s="239"/>
      <c r="D398" s="104"/>
      <c r="E398" s="102"/>
      <c r="F398" s="384"/>
      <c r="G398" s="131"/>
      <c r="H398" s="325"/>
      <c r="I398" s="202"/>
      <c r="J398" s="324"/>
      <c r="K398" s="131"/>
      <c r="L398" s="131"/>
      <c r="M398" s="385"/>
      <c r="N398" s="385"/>
      <c r="O398" s="131"/>
      <c r="P398" s="131"/>
      <c r="Q398" s="131"/>
      <c r="R398" s="385"/>
      <c r="S398" s="385"/>
      <c r="T398" s="131"/>
      <c r="U398" s="131"/>
      <c r="V398" s="131"/>
      <c r="W398" s="385"/>
      <c r="X398" s="385"/>
      <c r="Y398" s="131"/>
      <c r="Z398" s="131"/>
      <c r="AA398" s="131"/>
      <c r="AB398" s="385"/>
      <c r="AC398" s="385"/>
      <c r="AD398" s="131"/>
      <c r="AE398" s="131"/>
      <c r="AF398" s="131"/>
      <c r="AG398" s="385"/>
      <c r="AH398" s="385"/>
      <c r="AI398" s="131"/>
      <c r="AJ398" s="131"/>
      <c r="AK398" s="131"/>
      <c r="AL398" s="385"/>
      <c r="AM398" s="385"/>
      <c r="AN398" s="131"/>
      <c r="AO398" s="131"/>
      <c r="AP398" s="131"/>
      <c r="AQ398" s="385"/>
      <c r="AR398" s="385"/>
      <c r="AS398" s="131"/>
      <c r="AT398" s="131"/>
      <c r="AU398" s="131"/>
      <c r="AV398" s="385"/>
      <c r="AW398" s="385"/>
      <c r="AX398" s="131"/>
      <c r="AY398" s="131"/>
      <c r="AZ398" s="131"/>
      <c r="BA398" s="385"/>
      <c r="BB398" s="385"/>
      <c r="BC398" s="131"/>
      <c r="BD398" s="131"/>
      <c r="BE398" s="131"/>
      <c r="BF398" s="385"/>
      <c r="BG398" s="385"/>
      <c r="BH398" s="131"/>
      <c r="BI398" s="131"/>
      <c r="BJ398" s="131"/>
      <c r="BK398" s="385"/>
      <c r="BL398" s="385"/>
      <c r="BM398" s="131"/>
      <c r="BN398" s="131"/>
      <c r="BO398" s="131"/>
      <c r="BP398" s="385"/>
      <c r="BQ398" s="385"/>
      <c r="BR398" s="131"/>
      <c r="BS398" s="131"/>
      <c r="BT398" s="131"/>
      <c r="BU398" s="385"/>
      <c r="BV398" s="385"/>
      <c r="BW398" s="131"/>
      <c r="BX398" s="131"/>
      <c r="BY398" s="131"/>
      <c r="BZ398" s="385"/>
      <c r="CA398" s="385"/>
      <c r="CB398" s="131"/>
      <c r="CC398" s="131"/>
      <c r="CD398" s="131"/>
      <c r="CE398" s="385"/>
      <c r="CF398" s="385"/>
      <c r="CG398" s="131"/>
      <c r="CH398" s="131"/>
      <c r="CI398" s="131"/>
      <c r="CJ398" s="385"/>
      <c r="CK398" s="385"/>
      <c r="CL398" s="131"/>
      <c r="CM398" s="131"/>
      <c r="CN398" s="131"/>
      <c r="CO398" s="385"/>
      <c r="CP398" s="385"/>
      <c r="CQ398" s="131"/>
      <c r="CR398" s="131"/>
      <c r="CS398" s="131"/>
      <c r="CT398" s="385"/>
      <c r="CU398" s="385"/>
      <c r="CV398" s="131"/>
      <c r="CW398" s="131"/>
      <c r="CX398" s="131"/>
      <c r="CY398" s="385"/>
      <c r="CZ398" s="385"/>
      <c r="DA398" s="131"/>
      <c r="DB398" s="131"/>
      <c r="DC398" s="131"/>
      <c r="DD398" s="385"/>
      <c r="DE398" s="385"/>
      <c r="DF398" s="131"/>
      <c r="DG398" s="131"/>
      <c r="DH398" s="131"/>
      <c r="DI398" s="385"/>
      <c r="DJ398" s="385"/>
      <c r="DK398" s="131"/>
      <c r="DL398" s="131"/>
      <c r="DM398" s="131"/>
      <c r="DN398" s="385"/>
      <c r="DO398" s="385"/>
      <c r="DP398" s="131"/>
      <c r="DQ398" s="131"/>
      <c r="DR398" s="131"/>
      <c r="DS398" s="385"/>
      <c r="DT398" s="385"/>
      <c r="DU398" s="131"/>
      <c r="DV398" s="131"/>
      <c r="DW398" s="131"/>
      <c r="DX398" s="385"/>
      <c r="DY398" s="385"/>
      <c r="DZ398" s="131"/>
      <c r="EA398" s="131"/>
      <c r="EB398" s="131"/>
      <c r="EC398" s="385"/>
      <c r="ED398" s="385"/>
      <c r="EE398" s="131"/>
      <c r="EF398" s="131"/>
      <c r="EG398" s="131"/>
      <c r="EH398" s="385"/>
      <c r="EI398" s="385"/>
      <c r="EJ398" s="131"/>
      <c r="EK398" s="131"/>
      <c r="EL398" s="131"/>
      <c r="EM398" s="385"/>
      <c r="EN398" s="385"/>
      <c r="EO398" s="131"/>
      <c r="EP398" s="131"/>
      <c r="EQ398" s="131"/>
      <c r="ER398" s="385"/>
      <c r="ES398" s="385"/>
      <c r="ET398" s="131"/>
      <c r="EU398" s="131"/>
      <c r="EV398" s="131"/>
      <c r="EW398" s="385"/>
      <c r="EX398" s="385"/>
      <c r="EY398" s="131"/>
      <c r="EZ398" s="131"/>
      <c r="FA398" s="131"/>
      <c r="FB398" s="385"/>
      <c r="FC398" s="385"/>
      <c r="FD398" s="131"/>
      <c r="FE398" s="131"/>
      <c r="FF398" s="131"/>
      <c r="FG398" s="385"/>
      <c r="FH398" s="385"/>
      <c r="FI398" s="131"/>
      <c r="FJ398" s="131"/>
      <c r="FK398" s="131"/>
      <c r="FL398" s="385"/>
      <c r="FM398" s="385"/>
      <c r="FN398" s="131"/>
      <c r="FO398" s="131"/>
      <c r="FP398" s="131"/>
      <c r="FQ398" s="385"/>
      <c r="FR398" s="385"/>
      <c r="FS398" s="131"/>
      <c r="FT398" s="131"/>
      <c r="FU398" s="131"/>
      <c r="FV398" s="385"/>
      <c r="FW398" s="385"/>
      <c r="FX398" s="131"/>
      <c r="FY398" s="131"/>
      <c r="FZ398" s="131"/>
      <c r="GA398" s="385"/>
      <c r="GB398" s="385"/>
      <c r="GC398" s="131"/>
      <c r="GD398" s="131"/>
      <c r="GE398" s="131"/>
      <c r="GF398" s="385"/>
      <c r="GG398" s="385"/>
      <c r="GH398" s="131"/>
      <c r="GI398" s="131"/>
      <c r="GJ398" s="131"/>
      <c r="GK398" s="385"/>
      <c r="GL398" s="385"/>
      <c r="GM398" s="131"/>
      <c r="GN398" s="131"/>
      <c r="GO398" s="131"/>
      <c r="GP398" s="385"/>
      <c r="GQ398" s="385"/>
      <c r="GR398" s="131"/>
      <c r="GS398" s="131"/>
      <c r="GT398" s="131"/>
      <c r="GU398" s="385"/>
      <c r="GV398" s="385"/>
      <c r="GW398" s="131"/>
      <c r="GX398" s="131"/>
      <c r="GY398" s="131"/>
      <c r="GZ398" s="385"/>
      <c r="HA398" s="385"/>
      <c r="HB398" s="131"/>
      <c r="HC398" s="131"/>
      <c r="HD398" s="131"/>
      <c r="HE398" s="385"/>
      <c r="HF398" s="385"/>
      <c r="HG398" s="131"/>
      <c r="HH398" s="131"/>
      <c r="HI398" s="131"/>
      <c r="HJ398" s="385"/>
      <c r="HK398" s="385"/>
      <c r="HL398" s="131"/>
      <c r="HM398" s="131"/>
      <c r="HN398" s="131"/>
      <c r="HO398" s="385"/>
      <c r="HP398" s="385"/>
      <c r="HQ398" s="131"/>
      <c r="HR398" s="131"/>
      <c r="HS398" s="131"/>
      <c r="HT398" s="385"/>
      <c r="HU398" s="385"/>
      <c r="HV398" s="131"/>
      <c r="HW398" s="131"/>
      <c r="HX398" s="131"/>
      <c r="HY398" s="385"/>
      <c r="HZ398" s="385"/>
      <c r="IA398" s="131"/>
      <c r="IB398" s="131"/>
      <c r="IC398" s="131"/>
      <c r="ID398" s="385"/>
      <c r="IE398" s="385"/>
      <c r="IF398" s="131"/>
      <c r="IG398" s="131"/>
      <c r="IH398" s="131"/>
      <c r="II398" s="385"/>
      <c r="IJ398" s="385"/>
      <c r="IK398" s="131"/>
      <c r="IL398" s="131"/>
      <c r="IM398" s="131"/>
      <c r="IN398" s="385"/>
      <c r="IO398" s="385"/>
      <c r="IP398" s="131"/>
      <c r="IQ398" s="131"/>
      <c r="IR398" s="131"/>
      <c r="IS398" s="385"/>
      <c r="IT398" s="385"/>
      <c r="IU398" s="131"/>
      <c r="IV398" s="131"/>
      <c r="IW398" s="131"/>
      <c r="IX398" s="385"/>
      <c r="IY398" s="386"/>
      <c r="IZ398" s="198"/>
      <c r="JA398" s="378"/>
      <c r="JB398" s="256"/>
      <c r="JC398" s="256"/>
    </row>
    <row r="399" spans="1:263" s="3" customFormat="1" x14ac:dyDescent="0.35">
      <c r="A399" s="198"/>
      <c r="B399" s="359"/>
      <c r="C399" s="126" t="s">
        <v>575</v>
      </c>
      <c r="D399" s="104" t="s">
        <v>576</v>
      </c>
      <c r="E399" s="102"/>
      <c r="F399" s="285" t="str">
        <f>IFERROR(INDEX('Helper 1'!$I$2:$I$19,MATCH('Schedule 1'!$G$20,'Helper 1'!$H$2:$H$19,0)),"")</f>
        <v/>
      </c>
      <c r="G399" s="131">
        <f>SUM(L399:IX399)</f>
        <v>0</v>
      </c>
      <c r="H399" s="325"/>
      <c r="I399" s="202"/>
      <c r="J399" s="324"/>
      <c r="K399" s="131"/>
      <c r="L399" s="130"/>
      <c r="M399" s="385"/>
      <c r="N399" s="385"/>
      <c r="O399" s="131"/>
      <c r="P399" s="131"/>
      <c r="Q399" s="130"/>
      <c r="R399" s="385"/>
      <c r="S399" s="385"/>
      <c r="T399" s="131"/>
      <c r="U399" s="131"/>
      <c r="V399" s="130"/>
      <c r="W399" s="385"/>
      <c r="X399" s="385"/>
      <c r="Y399" s="131"/>
      <c r="Z399" s="131"/>
      <c r="AA399" s="130"/>
      <c r="AB399" s="385"/>
      <c r="AC399" s="385"/>
      <c r="AD399" s="131"/>
      <c r="AE399" s="131"/>
      <c r="AF399" s="130"/>
      <c r="AG399" s="385"/>
      <c r="AH399" s="385"/>
      <c r="AI399" s="131"/>
      <c r="AJ399" s="131"/>
      <c r="AK399" s="130"/>
      <c r="AL399" s="385"/>
      <c r="AM399" s="385"/>
      <c r="AN399" s="131"/>
      <c r="AO399" s="131"/>
      <c r="AP399" s="130"/>
      <c r="AQ399" s="385"/>
      <c r="AR399" s="385"/>
      <c r="AS399" s="131"/>
      <c r="AT399" s="131"/>
      <c r="AU399" s="130"/>
      <c r="AV399" s="385"/>
      <c r="AW399" s="385"/>
      <c r="AX399" s="131"/>
      <c r="AY399" s="131"/>
      <c r="AZ399" s="130"/>
      <c r="BA399" s="385"/>
      <c r="BB399" s="385"/>
      <c r="BC399" s="131"/>
      <c r="BD399" s="131"/>
      <c r="BE399" s="130"/>
      <c r="BF399" s="385"/>
      <c r="BG399" s="385"/>
      <c r="BH399" s="131"/>
      <c r="BI399" s="131"/>
      <c r="BJ399" s="130"/>
      <c r="BK399" s="385"/>
      <c r="BL399" s="385"/>
      <c r="BM399" s="131"/>
      <c r="BN399" s="131"/>
      <c r="BO399" s="130"/>
      <c r="BP399" s="385"/>
      <c r="BQ399" s="385"/>
      <c r="BR399" s="131"/>
      <c r="BS399" s="131"/>
      <c r="BT399" s="130"/>
      <c r="BU399" s="385"/>
      <c r="BV399" s="385"/>
      <c r="BW399" s="131"/>
      <c r="BX399" s="131"/>
      <c r="BY399" s="130"/>
      <c r="BZ399" s="385"/>
      <c r="CA399" s="385"/>
      <c r="CB399" s="131"/>
      <c r="CC399" s="131"/>
      <c r="CD399" s="130"/>
      <c r="CE399" s="385"/>
      <c r="CF399" s="385"/>
      <c r="CG399" s="131"/>
      <c r="CH399" s="131"/>
      <c r="CI399" s="130"/>
      <c r="CJ399" s="385"/>
      <c r="CK399" s="385"/>
      <c r="CL399" s="131"/>
      <c r="CM399" s="131"/>
      <c r="CN399" s="130"/>
      <c r="CO399" s="385"/>
      <c r="CP399" s="385"/>
      <c r="CQ399" s="131"/>
      <c r="CR399" s="131"/>
      <c r="CS399" s="130"/>
      <c r="CT399" s="385"/>
      <c r="CU399" s="385"/>
      <c r="CV399" s="131"/>
      <c r="CW399" s="131"/>
      <c r="CX399" s="130"/>
      <c r="CY399" s="385"/>
      <c r="CZ399" s="385"/>
      <c r="DA399" s="131"/>
      <c r="DB399" s="131"/>
      <c r="DC399" s="130"/>
      <c r="DD399" s="385"/>
      <c r="DE399" s="385"/>
      <c r="DF399" s="131"/>
      <c r="DG399" s="131"/>
      <c r="DH399" s="130"/>
      <c r="DI399" s="385"/>
      <c r="DJ399" s="385"/>
      <c r="DK399" s="131"/>
      <c r="DL399" s="131"/>
      <c r="DM399" s="130"/>
      <c r="DN399" s="385"/>
      <c r="DO399" s="385"/>
      <c r="DP399" s="131"/>
      <c r="DQ399" s="131"/>
      <c r="DR399" s="130"/>
      <c r="DS399" s="385"/>
      <c r="DT399" s="385"/>
      <c r="DU399" s="131"/>
      <c r="DV399" s="131"/>
      <c r="DW399" s="130"/>
      <c r="DX399" s="385"/>
      <c r="DY399" s="385"/>
      <c r="DZ399" s="131"/>
      <c r="EA399" s="131"/>
      <c r="EB399" s="130"/>
      <c r="EC399" s="385"/>
      <c r="ED399" s="385"/>
      <c r="EE399" s="131"/>
      <c r="EF399" s="131"/>
      <c r="EG399" s="130"/>
      <c r="EH399" s="385"/>
      <c r="EI399" s="385"/>
      <c r="EJ399" s="131"/>
      <c r="EK399" s="131"/>
      <c r="EL399" s="130"/>
      <c r="EM399" s="385"/>
      <c r="EN399" s="385"/>
      <c r="EO399" s="131"/>
      <c r="EP399" s="131"/>
      <c r="EQ399" s="130"/>
      <c r="ER399" s="385"/>
      <c r="ES399" s="385"/>
      <c r="ET399" s="131"/>
      <c r="EU399" s="131"/>
      <c r="EV399" s="130"/>
      <c r="EW399" s="385"/>
      <c r="EX399" s="385"/>
      <c r="EY399" s="131"/>
      <c r="EZ399" s="131"/>
      <c r="FA399" s="130"/>
      <c r="FB399" s="385"/>
      <c r="FC399" s="385"/>
      <c r="FD399" s="131"/>
      <c r="FE399" s="131"/>
      <c r="FF399" s="130"/>
      <c r="FG399" s="385"/>
      <c r="FH399" s="385"/>
      <c r="FI399" s="131"/>
      <c r="FJ399" s="131"/>
      <c r="FK399" s="130"/>
      <c r="FL399" s="385"/>
      <c r="FM399" s="385"/>
      <c r="FN399" s="131"/>
      <c r="FO399" s="131"/>
      <c r="FP399" s="130"/>
      <c r="FQ399" s="385"/>
      <c r="FR399" s="385"/>
      <c r="FS399" s="131"/>
      <c r="FT399" s="131"/>
      <c r="FU399" s="130"/>
      <c r="FV399" s="385"/>
      <c r="FW399" s="385"/>
      <c r="FX399" s="131"/>
      <c r="FY399" s="131"/>
      <c r="FZ399" s="130"/>
      <c r="GA399" s="385"/>
      <c r="GB399" s="385"/>
      <c r="GC399" s="131"/>
      <c r="GD399" s="131"/>
      <c r="GE399" s="130"/>
      <c r="GF399" s="385"/>
      <c r="GG399" s="385"/>
      <c r="GH399" s="131"/>
      <c r="GI399" s="131"/>
      <c r="GJ399" s="130"/>
      <c r="GK399" s="385"/>
      <c r="GL399" s="385"/>
      <c r="GM399" s="131"/>
      <c r="GN399" s="131"/>
      <c r="GO399" s="130"/>
      <c r="GP399" s="385"/>
      <c r="GQ399" s="385"/>
      <c r="GR399" s="131"/>
      <c r="GS399" s="131"/>
      <c r="GT399" s="130"/>
      <c r="GU399" s="385"/>
      <c r="GV399" s="385"/>
      <c r="GW399" s="131"/>
      <c r="GX399" s="131"/>
      <c r="GY399" s="130"/>
      <c r="GZ399" s="385"/>
      <c r="HA399" s="385"/>
      <c r="HB399" s="131"/>
      <c r="HC399" s="131"/>
      <c r="HD399" s="130"/>
      <c r="HE399" s="385"/>
      <c r="HF399" s="385"/>
      <c r="HG399" s="131"/>
      <c r="HH399" s="131"/>
      <c r="HI399" s="130"/>
      <c r="HJ399" s="385"/>
      <c r="HK399" s="385"/>
      <c r="HL399" s="131"/>
      <c r="HM399" s="131"/>
      <c r="HN399" s="130"/>
      <c r="HO399" s="385"/>
      <c r="HP399" s="385"/>
      <c r="HQ399" s="131"/>
      <c r="HR399" s="131"/>
      <c r="HS399" s="130"/>
      <c r="HT399" s="385"/>
      <c r="HU399" s="385"/>
      <c r="HV399" s="131"/>
      <c r="HW399" s="131"/>
      <c r="HX399" s="130"/>
      <c r="HY399" s="385"/>
      <c r="HZ399" s="385"/>
      <c r="IA399" s="131"/>
      <c r="IB399" s="131"/>
      <c r="IC399" s="130"/>
      <c r="ID399" s="385"/>
      <c r="IE399" s="385"/>
      <c r="IF399" s="131"/>
      <c r="IG399" s="131"/>
      <c r="IH399" s="130"/>
      <c r="II399" s="385"/>
      <c r="IJ399" s="385"/>
      <c r="IK399" s="131"/>
      <c r="IL399" s="131"/>
      <c r="IM399" s="130"/>
      <c r="IN399" s="385"/>
      <c r="IO399" s="385"/>
      <c r="IP399" s="131"/>
      <c r="IQ399" s="131"/>
      <c r="IR399" s="130"/>
      <c r="IS399" s="385"/>
      <c r="IT399" s="385"/>
      <c r="IU399" s="131"/>
      <c r="IV399" s="131"/>
      <c r="IW399" s="130"/>
      <c r="IX399" s="385"/>
      <c r="IY399" s="386"/>
      <c r="IZ399" s="198"/>
      <c r="JA399" s="378"/>
      <c r="JB399" s="256"/>
      <c r="JC399" s="256"/>
    </row>
    <row r="400" spans="1:263" s="3" customFormat="1" x14ac:dyDescent="0.35">
      <c r="A400" s="198"/>
      <c r="B400" s="359"/>
      <c r="C400" s="239"/>
      <c r="D400" s="102" t="s">
        <v>361</v>
      </c>
      <c r="E400" s="102"/>
      <c r="F400" s="384"/>
      <c r="G400" s="131"/>
      <c r="H400" s="325"/>
      <c r="I400" s="202"/>
      <c r="J400" s="324"/>
      <c r="K400" s="131"/>
      <c r="L400" s="131"/>
      <c r="M400" s="385"/>
      <c r="N400" s="385"/>
      <c r="O400" s="131"/>
      <c r="P400" s="131"/>
      <c r="Q400" s="131"/>
      <c r="R400" s="385"/>
      <c r="S400" s="385"/>
      <c r="T400" s="131"/>
      <c r="U400" s="131"/>
      <c r="V400" s="131"/>
      <c r="W400" s="385"/>
      <c r="X400" s="385"/>
      <c r="Y400" s="131"/>
      <c r="Z400" s="131"/>
      <c r="AA400" s="131"/>
      <c r="AB400" s="385"/>
      <c r="AC400" s="385"/>
      <c r="AD400" s="131"/>
      <c r="AE400" s="131"/>
      <c r="AF400" s="131"/>
      <c r="AG400" s="385"/>
      <c r="AH400" s="385"/>
      <c r="AI400" s="131"/>
      <c r="AJ400" s="131"/>
      <c r="AK400" s="131"/>
      <c r="AL400" s="385"/>
      <c r="AM400" s="385"/>
      <c r="AN400" s="131"/>
      <c r="AO400" s="131"/>
      <c r="AP400" s="131"/>
      <c r="AQ400" s="385"/>
      <c r="AR400" s="385"/>
      <c r="AS400" s="131"/>
      <c r="AT400" s="131"/>
      <c r="AU400" s="131"/>
      <c r="AV400" s="385"/>
      <c r="AW400" s="385"/>
      <c r="AX400" s="131"/>
      <c r="AY400" s="131"/>
      <c r="AZ400" s="131"/>
      <c r="BA400" s="385"/>
      <c r="BB400" s="385"/>
      <c r="BC400" s="131"/>
      <c r="BD400" s="131"/>
      <c r="BE400" s="131"/>
      <c r="BF400" s="385"/>
      <c r="BG400" s="385"/>
      <c r="BH400" s="131"/>
      <c r="BI400" s="131"/>
      <c r="BJ400" s="131"/>
      <c r="BK400" s="385"/>
      <c r="BL400" s="385"/>
      <c r="BM400" s="131"/>
      <c r="BN400" s="131"/>
      <c r="BO400" s="131"/>
      <c r="BP400" s="385"/>
      <c r="BQ400" s="385"/>
      <c r="BR400" s="131"/>
      <c r="BS400" s="131"/>
      <c r="BT400" s="131"/>
      <c r="BU400" s="385"/>
      <c r="BV400" s="385"/>
      <c r="BW400" s="131"/>
      <c r="BX400" s="131"/>
      <c r="BY400" s="131"/>
      <c r="BZ400" s="385"/>
      <c r="CA400" s="385"/>
      <c r="CB400" s="131"/>
      <c r="CC400" s="131"/>
      <c r="CD400" s="131"/>
      <c r="CE400" s="385"/>
      <c r="CF400" s="385"/>
      <c r="CG400" s="131"/>
      <c r="CH400" s="131"/>
      <c r="CI400" s="131"/>
      <c r="CJ400" s="385"/>
      <c r="CK400" s="385"/>
      <c r="CL400" s="131"/>
      <c r="CM400" s="131"/>
      <c r="CN400" s="131"/>
      <c r="CO400" s="385"/>
      <c r="CP400" s="385"/>
      <c r="CQ400" s="131"/>
      <c r="CR400" s="131"/>
      <c r="CS400" s="131"/>
      <c r="CT400" s="385"/>
      <c r="CU400" s="385"/>
      <c r="CV400" s="131"/>
      <c r="CW400" s="131"/>
      <c r="CX400" s="131"/>
      <c r="CY400" s="385"/>
      <c r="CZ400" s="385"/>
      <c r="DA400" s="131"/>
      <c r="DB400" s="131"/>
      <c r="DC400" s="131"/>
      <c r="DD400" s="385"/>
      <c r="DE400" s="385"/>
      <c r="DF400" s="131"/>
      <c r="DG400" s="131"/>
      <c r="DH400" s="131"/>
      <c r="DI400" s="385"/>
      <c r="DJ400" s="385"/>
      <c r="DK400" s="131"/>
      <c r="DL400" s="131"/>
      <c r="DM400" s="131"/>
      <c r="DN400" s="385"/>
      <c r="DO400" s="385"/>
      <c r="DP400" s="131"/>
      <c r="DQ400" s="131"/>
      <c r="DR400" s="131"/>
      <c r="DS400" s="385"/>
      <c r="DT400" s="385"/>
      <c r="DU400" s="131"/>
      <c r="DV400" s="131"/>
      <c r="DW400" s="131"/>
      <c r="DX400" s="385"/>
      <c r="DY400" s="385"/>
      <c r="DZ400" s="131"/>
      <c r="EA400" s="131"/>
      <c r="EB400" s="131"/>
      <c r="EC400" s="385"/>
      <c r="ED400" s="385"/>
      <c r="EE400" s="131"/>
      <c r="EF400" s="131"/>
      <c r="EG400" s="131"/>
      <c r="EH400" s="385"/>
      <c r="EI400" s="385"/>
      <c r="EJ400" s="131"/>
      <c r="EK400" s="131"/>
      <c r="EL400" s="131"/>
      <c r="EM400" s="385"/>
      <c r="EN400" s="385"/>
      <c r="EO400" s="131"/>
      <c r="EP400" s="131"/>
      <c r="EQ400" s="131"/>
      <c r="ER400" s="385"/>
      <c r="ES400" s="385"/>
      <c r="ET400" s="131"/>
      <c r="EU400" s="131"/>
      <c r="EV400" s="131"/>
      <c r="EW400" s="385"/>
      <c r="EX400" s="385"/>
      <c r="EY400" s="131"/>
      <c r="EZ400" s="131"/>
      <c r="FA400" s="131"/>
      <c r="FB400" s="385"/>
      <c r="FC400" s="385"/>
      <c r="FD400" s="131"/>
      <c r="FE400" s="131"/>
      <c r="FF400" s="131"/>
      <c r="FG400" s="385"/>
      <c r="FH400" s="385"/>
      <c r="FI400" s="131"/>
      <c r="FJ400" s="131"/>
      <c r="FK400" s="131"/>
      <c r="FL400" s="385"/>
      <c r="FM400" s="385"/>
      <c r="FN400" s="131"/>
      <c r="FO400" s="131"/>
      <c r="FP400" s="131"/>
      <c r="FQ400" s="385"/>
      <c r="FR400" s="385"/>
      <c r="FS400" s="131"/>
      <c r="FT400" s="131"/>
      <c r="FU400" s="131"/>
      <c r="FV400" s="385"/>
      <c r="FW400" s="385"/>
      <c r="FX400" s="131"/>
      <c r="FY400" s="131"/>
      <c r="FZ400" s="131"/>
      <c r="GA400" s="385"/>
      <c r="GB400" s="385"/>
      <c r="GC400" s="131"/>
      <c r="GD400" s="131"/>
      <c r="GE400" s="131"/>
      <c r="GF400" s="385"/>
      <c r="GG400" s="385"/>
      <c r="GH400" s="131"/>
      <c r="GI400" s="131"/>
      <c r="GJ400" s="131"/>
      <c r="GK400" s="385"/>
      <c r="GL400" s="385"/>
      <c r="GM400" s="131"/>
      <c r="GN400" s="131"/>
      <c r="GO400" s="131"/>
      <c r="GP400" s="385"/>
      <c r="GQ400" s="385"/>
      <c r="GR400" s="131"/>
      <c r="GS400" s="131"/>
      <c r="GT400" s="131"/>
      <c r="GU400" s="385"/>
      <c r="GV400" s="385"/>
      <c r="GW400" s="131"/>
      <c r="GX400" s="131"/>
      <c r="GY400" s="131"/>
      <c r="GZ400" s="385"/>
      <c r="HA400" s="385"/>
      <c r="HB400" s="131"/>
      <c r="HC400" s="131"/>
      <c r="HD400" s="131"/>
      <c r="HE400" s="385"/>
      <c r="HF400" s="385"/>
      <c r="HG400" s="131"/>
      <c r="HH400" s="131"/>
      <c r="HI400" s="131"/>
      <c r="HJ400" s="385"/>
      <c r="HK400" s="385"/>
      <c r="HL400" s="131"/>
      <c r="HM400" s="131"/>
      <c r="HN400" s="131"/>
      <c r="HO400" s="385"/>
      <c r="HP400" s="385"/>
      <c r="HQ400" s="131"/>
      <c r="HR400" s="131"/>
      <c r="HS400" s="131"/>
      <c r="HT400" s="385"/>
      <c r="HU400" s="385"/>
      <c r="HV400" s="131"/>
      <c r="HW400" s="131"/>
      <c r="HX400" s="131"/>
      <c r="HY400" s="385"/>
      <c r="HZ400" s="385"/>
      <c r="IA400" s="131"/>
      <c r="IB400" s="131"/>
      <c r="IC400" s="131"/>
      <c r="ID400" s="385"/>
      <c r="IE400" s="385"/>
      <c r="IF400" s="131"/>
      <c r="IG400" s="131"/>
      <c r="IH400" s="131"/>
      <c r="II400" s="385"/>
      <c r="IJ400" s="385"/>
      <c r="IK400" s="131"/>
      <c r="IL400" s="131"/>
      <c r="IM400" s="131"/>
      <c r="IN400" s="385"/>
      <c r="IO400" s="385"/>
      <c r="IP400" s="131"/>
      <c r="IQ400" s="131"/>
      <c r="IR400" s="131"/>
      <c r="IS400" s="385"/>
      <c r="IT400" s="385"/>
      <c r="IU400" s="131"/>
      <c r="IV400" s="131"/>
      <c r="IW400" s="131"/>
      <c r="IX400" s="385"/>
      <c r="IY400" s="386"/>
      <c r="IZ400" s="198"/>
      <c r="JA400" s="378"/>
      <c r="JB400" s="256"/>
      <c r="JC400" s="256"/>
    </row>
    <row r="401" spans="1:263" s="3" customFormat="1" x14ac:dyDescent="0.35">
      <c r="A401" s="198"/>
      <c r="B401" s="359"/>
      <c r="C401" s="239"/>
      <c r="D401" s="102"/>
      <c r="E401" s="102"/>
      <c r="F401" s="384"/>
      <c r="G401" s="131"/>
      <c r="H401" s="325"/>
      <c r="I401" s="202"/>
      <c r="J401" s="324"/>
      <c r="K401" s="131"/>
      <c r="L401" s="131"/>
      <c r="M401" s="385"/>
      <c r="N401" s="385"/>
      <c r="O401" s="131"/>
      <c r="P401" s="131"/>
      <c r="Q401" s="131"/>
      <c r="R401" s="385"/>
      <c r="S401" s="385"/>
      <c r="T401" s="131"/>
      <c r="U401" s="131"/>
      <c r="V401" s="131"/>
      <c r="W401" s="385"/>
      <c r="X401" s="385"/>
      <c r="Y401" s="131"/>
      <c r="Z401" s="131"/>
      <c r="AA401" s="131"/>
      <c r="AB401" s="385"/>
      <c r="AC401" s="385"/>
      <c r="AD401" s="131"/>
      <c r="AE401" s="131"/>
      <c r="AF401" s="131"/>
      <c r="AG401" s="385"/>
      <c r="AH401" s="385"/>
      <c r="AI401" s="131"/>
      <c r="AJ401" s="131"/>
      <c r="AK401" s="131"/>
      <c r="AL401" s="385"/>
      <c r="AM401" s="385"/>
      <c r="AN401" s="131"/>
      <c r="AO401" s="131"/>
      <c r="AP401" s="131"/>
      <c r="AQ401" s="385"/>
      <c r="AR401" s="385"/>
      <c r="AS401" s="131"/>
      <c r="AT401" s="131"/>
      <c r="AU401" s="131"/>
      <c r="AV401" s="385"/>
      <c r="AW401" s="385"/>
      <c r="AX401" s="131"/>
      <c r="AY401" s="131"/>
      <c r="AZ401" s="131"/>
      <c r="BA401" s="385"/>
      <c r="BB401" s="385"/>
      <c r="BC401" s="131"/>
      <c r="BD401" s="131"/>
      <c r="BE401" s="131"/>
      <c r="BF401" s="385"/>
      <c r="BG401" s="385"/>
      <c r="BH401" s="131"/>
      <c r="BI401" s="131"/>
      <c r="BJ401" s="131"/>
      <c r="BK401" s="385"/>
      <c r="BL401" s="385"/>
      <c r="BM401" s="131"/>
      <c r="BN401" s="131"/>
      <c r="BO401" s="131"/>
      <c r="BP401" s="385"/>
      <c r="BQ401" s="385"/>
      <c r="BR401" s="131"/>
      <c r="BS401" s="131"/>
      <c r="BT401" s="131"/>
      <c r="BU401" s="385"/>
      <c r="BV401" s="385"/>
      <c r="BW401" s="131"/>
      <c r="BX401" s="131"/>
      <c r="BY401" s="131"/>
      <c r="BZ401" s="385"/>
      <c r="CA401" s="385"/>
      <c r="CB401" s="131"/>
      <c r="CC401" s="131"/>
      <c r="CD401" s="131"/>
      <c r="CE401" s="385"/>
      <c r="CF401" s="385"/>
      <c r="CG401" s="131"/>
      <c r="CH401" s="131"/>
      <c r="CI401" s="131"/>
      <c r="CJ401" s="385"/>
      <c r="CK401" s="385"/>
      <c r="CL401" s="131"/>
      <c r="CM401" s="131"/>
      <c r="CN401" s="131"/>
      <c r="CO401" s="385"/>
      <c r="CP401" s="385"/>
      <c r="CQ401" s="131"/>
      <c r="CR401" s="131"/>
      <c r="CS401" s="131"/>
      <c r="CT401" s="385"/>
      <c r="CU401" s="385"/>
      <c r="CV401" s="131"/>
      <c r="CW401" s="131"/>
      <c r="CX401" s="131"/>
      <c r="CY401" s="385"/>
      <c r="CZ401" s="385"/>
      <c r="DA401" s="131"/>
      <c r="DB401" s="131"/>
      <c r="DC401" s="131"/>
      <c r="DD401" s="385"/>
      <c r="DE401" s="385"/>
      <c r="DF401" s="131"/>
      <c r="DG401" s="131"/>
      <c r="DH401" s="131"/>
      <c r="DI401" s="385"/>
      <c r="DJ401" s="385"/>
      <c r="DK401" s="131"/>
      <c r="DL401" s="131"/>
      <c r="DM401" s="131"/>
      <c r="DN401" s="385"/>
      <c r="DO401" s="385"/>
      <c r="DP401" s="131"/>
      <c r="DQ401" s="131"/>
      <c r="DR401" s="131"/>
      <c r="DS401" s="385"/>
      <c r="DT401" s="385"/>
      <c r="DU401" s="131"/>
      <c r="DV401" s="131"/>
      <c r="DW401" s="131"/>
      <c r="DX401" s="385"/>
      <c r="DY401" s="385"/>
      <c r="DZ401" s="131"/>
      <c r="EA401" s="131"/>
      <c r="EB401" s="131"/>
      <c r="EC401" s="385"/>
      <c r="ED401" s="385"/>
      <c r="EE401" s="131"/>
      <c r="EF401" s="131"/>
      <c r="EG401" s="131"/>
      <c r="EH401" s="385"/>
      <c r="EI401" s="385"/>
      <c r="EJ401" s="131"/>
      <c r="EK401" s="131"/>
      <c r="EL401" s="131"/>
      <c r="EM401" s="385"/>
      <c r="EN401" s="385"/>
      <c r="EO401" s="131"/>
      <c r="EP401" s="131"/>
      <c r="EQ401" s="131"/>
      <c r="ER401" s="385"/>
      <c r="ES401" s="385"/>
      <c r="ET401" s="131"/>
      <c r="EU401" s="131"/>
      <c r="EV401" s="131"/>
      <c r="EW401" s="385"/>
      <c r="EX401" s="385"/>
      <c r="EY401" s="131"/>
      <c r="EZ401" s="131"/>
      <c r="FA401" s="131"/>
      <c r="FB401" s="385"/>
      <c r="FC401" s="385"/>
      <c r="FD401" s="131"/>
      <c r="FE401" s="131"/>
      <c r="FF401" s="131"/>
      <c r="FG401" s="385"/>
      <c r="FH401" s="385"/>
      <c r="FI401" s="131"/>
      <c r="FJ401" s="131"/>
      <c r="FK401" s="131"/>
      <c r="FL401" s="385"/>
      <c r="FM401" s="385"/>
      <c r="FN401" s="131"/>
      <c r="FO401" s="131"/>
      <c r="FP401" s="131"/>
      <c r="FQ401" s="385"/>
      <c r="FR401" s="385"/>
      <c r="FS401" s="131"/>
      <c r="FT401" s="131"/>
      <c r="FU401" s="131"/>
      <c r="FV401" s="385"/>
      <c r="FW401" s="385"/>
      <c r="FX401" s="131"/>
      <c r="FY401" s="131"/>
      <c r="FZ401" s="131"/>
      <c r="GA401" s="385"/>
      <c r="GB401" s="385"/>
      <c r="GC401" s="131"/>
      <c r="GD401" s="131"/>
      <c r="GE401" s="131"/>
      <c r="GF401" s="385"/>
      <c r="GG401" s="385"/>
      <c r="GH401" s="131"/>
      <c r="GI401" s="131"/>
      <c r="GJ401" s="131"/>
      <c r="GK401" s="385"/>
      <c r="GL401" s="385"/>
      <c r="GM401" s="131"/>
      <c r="GN401" s="131"/>
      <c r="GO401" s="131"/>
      <c r="GP401" s="385"/>
      <c r="GQ401" s="385"/>
      <c r="GR401" s="131"/>
      <c r="GS401" s="131"/>
      <c r="GT401" s="131"/>
      <c r="GU401" s="385"/>
      <c r="GV401" s="385"/>
      <c r="GW401" s="131"/>
      <c r="GX401" s="131"/>
      <c r="GY401" s="131"/>
      <c r="GZ401" s="385"/>
      <c r="HA401" s="385"/>
      <c r="HB401" s="131"/>
      <c r="HC401" s="131"/>
      <c r="HD401" s="131"/>
      <c r="HE401" s="385"/>
      <c r="HF401" s="385"/>
      <c r="HG401" s="131"/>
      <c r="HH401" s="131"/>
      <c r="HI401" s="131"/>
      <c r="HJ401" s="385"/>
      <c r="HK401" s="385"/>
      <c r="HL401" s="131"/>
      <c r="HM401" s="131"/>
      <c r="HN401" s="131"/>
      <c r="HO401" s="385"/>
      <c r="HP401" s="385"/>
      <c r="HQ401" s="131"/>
      <c r="HR401" s="131"/>
      <c r="HS401" s="131"/>
      <c r="HT401" s="385"/>
      <c r="HU401" s="385"/>
      <c r="HV401" s="131"/>
      <c r="HW401" s="131"/>
      <c r="HX401" s="131"/>
      <c r="HY401" s="385"/>
      <c r="HZ401" s="385"/>
      <c r="IA401" s="131"/>
      <c r="IB401" s="131"/>
      <c r="IC401" s="131"/>
      <c r="ID401" s="385"/>
      <c r="IE401" s="385"/>
      <c r="IF401" s="131"/>
      <c r="IG401" s="131"/>
      <c r="IH401" s="131"/>
      <c r="II401" s="385"/>
      <c r="IJ401" s="385"/>
      <c r="IK401" s="131"/>
      <c r="IL401" s="131"/>
      <c r="IM401" s="131"/>
      <c r="IN401" s="385"/>
      <c r="IO401" s="385"/>
      <c r="IP401" s="131"/>
      <c r="IQ401" s="131"/>
      <c r="IR401" s="131"/>
      <c r="IS401" s="385"/>
      <c r="IT401" s="385"/>
      <c r="IU401" s="131"/>
      <c r="IV401" s="131"/>
      <c r="IW401" s="131"/>
      <c r="IX401" s="385"/>
      <c r="IY401" s="386"/>
      <c r="IZ401" s="198"/>
      <c r="JA401" s="378"/>
      <c r="JB401" s="256"/>
      <c r="JC401" s="256"/>
    </row>
    <row r="402" spans="1:263" s="3" customFormat="1" ht="15" thickBot="1" x14ac:dyDescent="0.4">
      <c r="A402" s="198"/>
      <c r="B402" s="359"/>
      <c r="C402" s="239"/>
      <c r="D402" s="102"/>
      <c r="E402" s="102"/>
      <c r="F402" s="384"/>
      <c r="G402" s="131"/>
      <c r="H402" s="325"/>
      <c r="I402" s="202"/>
      <c r="J402" s="324"/>
      <c r="K402" s="131"/>
      <c r="L402" s="131"/>
      <c r="M402" s="385"/>
      <c r="N402" s="385"/>
      <c r="O402" s="131"/>
      <c r="P402" s="131"/>
      <c r="Q402" s="131"/>
      <c r="R402" s="385"/>
      <c r="S402" s="385"/>
      <c r="T402" s="131"/>
      <c r="U402" s="131"/>
      <c r="V402" s="131"/>
      <c r="W402" s="385"/>
      <c r="X402" s="385"/>
      <c r="Y402" s="131"/>
      <c r="Z402" s="131"/>
      <c r="AA402" s="131"/>
      <c r="AB402" s="385"/>
      <c r="AC402" s="385"/>
      <c r="AD402" s="131"/>
      <c r="AE402" s="131"/>
      <c r="AF402" s="131"/>
      <c r="AG402" s="385"/>
      <c r="AH402" s="385"/>
      <c r="AI402" s="131"/>
      <c r="AJ402" s="131"/>
      <c r="AK402" s="131"/>
      <c r="AL402" s="385"/>
      <c r="AM402" s="385"/>
      <c r="AN402" s="131"/>
      <c r="AO402" s="131"/>
      <c r="AP402" s="131"/>
      <c r="AQ402" s="385"/>
      <c r="AR402" s="385"/>
      <c r="AS402" s="131"/>
      <c r="AT402" s="131"/>
      <c r="AU402" s="131"/>
      <c r="AV402" s="385"/>
      <c r="AW402" s="385"/>
      <c r="AX402" s="131"/>
      <c r="AY402" s="131"/>
      <c r="AZ402" s="131"/>
      <c r="BA402" s="385"/>
      <c r="BB402" s="385"/>
      <c r="BC402" s="131"/>
      <c r="BD402" s="131"/>
      <c r="BE402" s="131"/>
      <c r="BF402" s="385"/>
      <c r="BG402" s="385"/>
      <c r="BH402" s="131"/>
      <c r="BI402" s="131"/>
      <c r="BJ402" s="131"/>
      <c r="BK402" s="385"/>
      <c r="BL402" s="385"/>
      <c r="BM402" s="131"/>
      <c r="BN402" s="131"/>
      <c r="BO402" s="131"/>
      <c r="BP402" s="385"/>
      <c r="BQ402" s="385"/>
      <c r="BR402" s="131"/>
      <c r="BS402" s="131"/>
      <c r="BT402" s="131"/>
      <c r="BU402" s="385"/>
      <c r="BV402" s="385"/>
      <c r="BW402" s="131"/>
      <c r="BX402" s="131"/>
      <c r="BY402" s="131"/>
      <c r="BZ402" s="385"/>
      <c r="CA402" s="385"/>
      <c r="CB402" s="131"/>
      <c r="CC402" s="131"/>
      <c r="CD402" s="131"/>
      <c r="CE402" s="385"/>
      <c r="CF402" s="385"/>
      <c r="CG402" s="131"/>
      <c r="CH402" s="131"/>
      <c r="CI402" s="131"/>
      <c r="CJ402" s="385"/>
      <c r="CK402" s="385"/>
      <c r="CL402" s="131"/>
      <c r="CM402" s="131"/>
      <c r="CN402" s="131"/>
      <c r="CO402" s="385"/>
      <c r="CP402" s="385"/>
      <c r="CQ402" s="131"/>
      <c r="CR402" s="131"/>
      <c r="CS402" s="131"/>
      <c r="CT402" s="385"/>
      <c r="CU402" s="385"/>
      <c r="CV402" s="131"/>
      <c r="CW402" s="131"/>
      <c r="CX402" s="131"/>
      <c r="CY402" s="385"/>
      <c r="CZ402" s="385"/>
      <c r="DA402" s="131"/>
      <c r="DB402" s="131"/>
      <c r="DC402" s="131"/>
      <c r="DD402" s="385"/>
      <c r="DE402" s="385"/>
      <c r="DF402" s="131"/>
      <c r="DG402" s="131"/>
      <c r="DH402" s="131"/>
      <c r="DI402" s="385"/>
      <c r="DJ402" s="385"/>
      <c r="DK402" s="131"/>
      <c r="DL402" s="131"/>
      <c r="DM402" s="131"/>
      <c r="DN402" s="385"/>
      <c r="DO402" s="385"/>
      <c r="DP402" s="131"/>
      <c r="DQ402" s="131"/>
      <c r="DR402" s="131"/>
      <c r="DS402" s="385"/>
      <c r="DT402" s="385"/>
      <c r="DU402" s="131"/>
      <c r="DV402" s="131"/>
      <c r="DW402" s="131"/>
      <c r="DX402" s="385"/>
      <c r="DY402" s="385"/>
      <c r="DZ402" s="131"/>
      <c r="EA402" s="131"/>
      <c r="EB402" s="131"/>
      <c r="EC402" s="385"/>
      <c r="ED402" s="385"/>
      <c r="EE402" s="131"/>
      <c r="EF402" s="131"/>
      <c r="EG402" s="131"/>
      <c r="EH402" s="385"/>
      <c r="EI402" s="385"/>
      <c r="EJ402" s="131"/>
      <c r="EK402" s="131"/>
      <c r="EL402" s="131"/>
      <c r="EM402" s="385"/>
      <c r="EN402" s="385"/>
      <c r="EO402" s="131"/>
      <c r="EP402" s="131"/>
      <c r="EQ402" s="131"/>
      <c r="ER402" s="385"/>
      <c r="ES402" s="385"/>
      <c r="ET402" s="131"/>
      <c r="EU402" s="131"/>
      <c r="EV402" s="131"/>
      <c r="EW402" s="385"/>
      <c r="EX402" s="385"/>
      <c r="EY402" s="131"/>
      <c r="EZ402" s="131"/>
      <c r="FA402" s="131"/>
      <c r="FB402" s="385"/>
      <c r="FC402" s="385"/>
      <c r="FD402" s="131"/>
      <c r="FE402" s="131"/>
      <c r="FF402" s="131"/>
      <c r="FG402" s="385"/>
      <c r="FH402" s="385"/>
      <c r="FI402" s="131"/>
      <c r="FJ402" s="131"/>
      <c r="FK402" s="131"/>
      <c r="FL402" s="385"/>
      <c r="FM402" s="385"/>
      <c r="FN402" s="131"/>
      <c r="FO402" s="131"/>
      <c r="FP402" s="131"/>
      <c r="FQ402" s="385"/>
      <c r="FR402" s="385"/>
      <c r="FS402" s="131"/>
      <c r="FT402" s="131"/>
      <c r="FU402" s="131"/>
      <c r="FV402" s="385"/>
      <c r="FW402" s="385"/>
      <c r="FX402" s="131"/>
      <c r="FY402" s="131"/>
      <c r="FZ402" s="131"/>
      <c r="GA402" s="385"/>
      <c r="GB402" s="385"/>
      <c r="GC402" s="131"/>
      <c r="GD402" s="131"/>
      <c r="GE402" s="131"/>
      <c r="GF402" s="385"/>
      <c r="GG402" s="385"/>
      <c r="GH402" s="131"/>
      <c r="GI402" s="131"/>
      <c r="GJ402" s="131"/>
      <c r="GK402" s="385"/>
      <c r="GL402" s="385"/>
      <c r="GM402" s="131"/>
      <c r="GN402" s="131"/>
      <c r="GO402" s="131"/>
      <c r="GP402" s="385"/>
      <c r="GQ402" s="385"/>
      <c r="GR402" s="131"/>
      <c r="GS402" s="131"/>
      <c r="GT402" s="131"/>
      <c r="GU402" s="385"/>
      <c r="GV402" s="385"/>
      <c r="GW402" s="131"/>
      <c r="GX402" s="131"/>
      <c r="GY402" s="131"/>
      <c r="GZ402" s="385"/>
      <c r="HA402" s="385"/>
      <c r="HB402" s="131"/>
      <c r="HC402" s="131"/>
      <c r="HD402" s="131"/>
      <c r="HE402" s="385"/>
      <c r="HF402" s="385"/>
      <c r="HG402" s="131"/>
      <c r="HH402" s="131"/>
      <c r="HI402" s="131"/>
      <c r="HJ402" s="385"/>
      <c r="HK402" s="385"/>
      <c r="HL402" s="131"/>
      <c r="HM402" s="131"/>
      <c r="HN402" s="131"/>
      <c r="HO402" s="385"/>
      <c r="HP402" s="385"/>
      <c r="HQ402" s="131"/>
      <c r="HR402" s="131"/>
      <c r="HS402" s="131"/>
      <c r="HT402" s="385"/>
      <c r="HU402" s="385"/>
      <c r="HV402" s="131"/>
      <c r="HW402" s="131"/>
      <c r="HX402" s="131"/>
      <c r="HY402" s="385"/>
      <c r="HZ402" s="385"/>
      <c r="IA402" s="131"/>
      <c r="IB402" s="131"/>
      <c r="IC402" s="131"/>
      <c r="ID402" s="385"/>
      <c r="IE402" s="385"/>
      <c r="IF402" s="131"/>
      <c r="IG402" s="131"/>
      <c r="IH402" s="131"/>
      <c r="II402" s="385"/>
      <c r="IJ402" s="385"/>
      <c r="IK402" s="131"/>
      <c r="IL402" s="131"/>
      <c r="IM402" s="131"/>
      <c r="IN402" s="385"/>
      <c r="IO402" s="385"/>
      <c r="IP402" s="131"/>
      <c r="IQ402" s="131"/>
      <c r="IR402" s="131"/>
      <c r="IS402" s="385"/>
      <c r="IT402" s="385"/>
      <c r="IU402" s="131"/>
      <c r="IV402" s="131"/>
      <c r="IW402" s="131"/>
      <c r="IX402" s="385"/>
      <c r="IY402" s="386"/>
      <c r="IZ402" s="198"/>
      <c r="JA402" s="378"/>
      <c r="JB402" s="256"/>
      <c r="JC402" s="256"/>
    </row>
    <row r="403" spans="1:263" s="127" customFormat="1" ht="28.5" customHeight="1" thickBot="1" x14ac:dyDescent="0.4">
      <c r="A403" s="419"/>
      <c r="B403" s="420"/>
      <c r="C403" s="126" t="s">
        <v>577</v>
      </c>
      <c r="D403" s="248" t="s">
        <v>356</v>
      </c>
      <c r="E403" s="421"/>
      <c r="F403" s="286"/>
      <c r="G403" s="250"/>
      <c r="H403" s="422"/>
      <c r="I403" s="423"/>
      <c r="J403" s="424"/>
      <c r="K403" s="251"/>
      <c r="L403" s="251"/>
      <c r="M403" s="251"/>
      <c r="N403" s="251"/>
      <c r="O403" s="425"/>
      <c r="P403" s="251"/>
      <c r="Q403" s="251"/>
      <c r="R403" s="251"/>
      <c r="S403" s="251"/>
      <c r="T403" s="425"/>
      <c r="U403" s="251"/>
      <c r="V403" s="251"/>
      <c r="W403" s="251"/>
      <c r="X403" s="251"/>
      <c r="Y403" s="425"/>
      <c r="Z403" s="251"/>
      <c r="AA403" s="251"/>
      <c r="AB403" s="251"/>
      <c r="AC403" s="251"/>
      <c r="AD403" s="425"/>
      <c r="AE403" s="251"/>
      <c r="AF403" s="251"/>
      <c r="AG403" s="251"/>
      <c r="AH403" s="251"/>
      <c r="AI403" s="425"/>
      <c r="AJ403" s="251"/>
      <c r="AK403" s="251"/>
      <c r="AL403" s="251"/>
      <c r="AM403" s="251"/>
      <c r="AN403" s="425"/>
      <c r="AO403" s="251"/>
      <c r="AP403" s="251"/>
      <c r="AQ403" s="251"/>
      <c r="AR403" s="251"/>
      <c r="AS403" s="425"/>
      <c r="AT403" s="251"/>
      <c r="AU403" s="251"/>
      <c r="AV403" s="251"/>
      <c r="AW403" s="251"/>
      <c r="AX403" s="425"/>
      <c r="AY403" s="251"/>
      <c r="AZ403" s="251"/>
      <c r="BA403" s="251"/>
      <c r="BB403" s="251"/>
      <c r="BC403" s="425"/>
      <c r="BD403" s="251"/>
      <c r="BE403" s="251"/>
      <c r="BF403" s="251"/>
      <c r="BG403" s="251"/>
      <c r="BH403" s="425"/>
      <c r="BI403" s="251"/>
      <c r="BJ403" s="251"/>
      <c r="BK403" s="251"/>
      <c r="BL403" s="251"/>
      <c r="BM403" s="425"/>
      <c r="BN403" s="251"/>
      <c r="BO403" s="251"/>
      <c r="BP403" s="251"/>
      <c r="BQ403" s="251"/>
      <c r="BR403" s="425"/>
      <c r="BS403" s="251"/>
      <c r="BT403" s="251"/>
      <c r="BU403" s="251"/>
      <c r="BV403" s="251"/>
      <c r="BW403" s="425"/>
      <c r="BX403" s="251"/>
      <c r="BY403" s="251"/>
      <c r="BZ403" s="251"/>
      <c r="CA403" s="251"/>
      <c r="CB403" s="425"/>
      <c r="CC403" s="251"/>
      <c r="CD403" s="251"/>
      <c r="CE403" s="251"/>
      <c r="CF403" s="251"/>
      <c r="CG403" s="425"/>
      <c r="CH403" s="251"/>
      <c r="CI403" s="251"/>
      <c r="CJ403" s="251"/>
      <c r="CK403" s="251"/>
      <c r="CL403" s="425"/>
      <c r="CM403" s="251"/>
      <c r="CN403" s="251"/>
      <c r="CO403" s="251"/>
      <c r="CP403" s="251"/>
      <c r="CQ403" s="425"/>
      <c r="CR403" s="251"/>
      <c r="CS403" s="251"/>
      <c r="CT403" s="251"/>
      <c r="CU403" s="251"/>
      <c r="CV403" s="425"/>
      <c r="CW403" s="251"/>
      <c r="CX403" s="251"/>
      <c r="CY403" s="251"/>
      <c r="CZ403" s="251"/>
      <c r="DA403" s="425"/>
      <c r="DB403" s="251"/>
      <c r="DC403" s="251"/>
      <c r="DD403" s="251"/>
      <c r="DE403" s="251"/>
      <c r="DF403" s="425"/>
      <c r="DG403" s="251"/>
      <c r="DH403" s="251"/>
      <c r="DI403" s="251"/>
      <c r="DJ403" s="251"/>
      <c r="DK403" s="425"/>
      <c r="DL403" s="251"/>
      <c r="DM403" s="251"/>
      <c r="DN403" s="251"/>
      <c r="DO403" s="251"/>
      <c r="DP403" s="425"/>
      <c r="DQ403" s="251"/>
      <c r="DR403" s="251"/>
      <c r="DS403" s="251"/>
      <c r="DT403" s="251"/>
      <c r="DU403" s="425"/>
      <c r="DV403" s="251"/>
      <c r="DW403" s="251"/>
      <c r="DX403" s="251"/>
      <c r="DY403" s="251"/>
      <c r="DZ403" s="425"/>
      <c r="EA403" s="251"/>
      <c r="EB403" s="251"/>
      <c r="EC403" s="251"/>
      <c r="ED403" s="251"/>
      <c r="EE403" s="425"/>
      <c r="EF403" s="251"/>
      <c r="EG403" s="251"/>
      <c r="EH403" s="251"/>
      <c r="EI403" s="251"/>
      <c r="EJ403" s="425"/>
      <c r="EK403" s="251"/>
      <c r="EL403" s="251"/>
      <c r="EM403" s="251"/>
      <c r="EN403" s="251"/>
      <c r="EO403" s="425"/>
      <c r="EP403" s="251"/>
      <c r="EQ403" s="251"/>
      <c r="ER403" s="251"/>
      <c r="ES403" s="251"/>
      <c r="ET403" s="425"/>
      <c r="EU403" s="251"/>
      <c r="EV403" s="251"/>
      <c r="EW403" s="251"/>
      <c r="EX403" s="251"/>
      <c r="EY403" s="425"/>
      <c r="EZ403" s="251"/>
      <c r="FA403" s="251"/>
      <c r="FB403" s="251"/>
      <c r="FC403" s="251"/>
      <c r="FD403" s="425"/>
      <c r="FE403" s="251"/>
      <c r="FF403" s="251"/>
      <c r="FG403" s="251"/>
      <c r="FH403" s="251"/>
      <c r="FI403" s="425"/>
      <c r="FJ403" s="251"/>
      <c r="FK403" s="251"/>
      <c r="FL403" s="251"/>
      <c r="FM403" s="251"/>
      <c r="FN403" s="425"/>
      <c r="FO403" s="251"/>
      <c r="FP403" s="251"/>
      <c r="FQ403" s="251"/>
      <c r="FR403" s="251"/>
      <c r="FS403" s="425"/>
      <c r="FT403" s="251"/>
      <c r="FU403" s="251"/>
      <c r="FV403" s="251"/>
      <c r="FW403" s="251"/>
      <c r="FX403" s="425"/>
      <c r="FY403" s="251"/>
      <c r="FZ403" s="251"/>
      <c r="GA403" s="251"/>
      <c r="GB403" s="251"/>
      <c r="GC403" s="425"/>
      <c r="GD403" s="251"/>
      <c r="GE403" s="251"/>
      <c r="GF403" s="251"/>
      <c r="GG403" s="251"/>
      <c r="GH403" s="425"/>
      <c r="GI403" s="251"/>
      <c r="GJ403" s="251"/>
      <c r="GK403" s="251"/>
      <c r="GL403" s="251"/>
      <c r="GM403" s="425"/>
      <c r="GN403" s="251"/>
      <c r="GO403" s="251"/>
      <c r="GP403" s="251"/>
      <c r="GQ403" s="251"/>
      <c r="GR403" s="425"/>
      <c r="GS403" s="251"/>
      <c r="GT403" s="251"/>
      <c r="GU403" s="251"/>
      <c r="GV403" s="251"/>
      <c r="GW403" s="425"/>
      <c r="GX403" s="251"/>
      <c r="GY403" s="251"/>
      <c r="GZ403" s="251"/>
      <c r="HA403" s="251"/>
      <c r="HB403" s="425"/>
      <c r="HC403" s="251"/>
      <c r="HD403" s="251"/>
      <c r="HE403" s="251"/>
      <c r="HF403" s="251"/>
      <c r="HG403" s="425"/>
      <c r="HH403" s="251"/>
      <c r="HI403" s="251"/>
      <c r="HJ403" s="251"/>
      <c r="HK403" s="251"/>
      <c r="HL403" s="425"/>
      <c r="HM403" s="251"/>
      <c r="HN403" s="251"/>
      <c r="HO403" s="251"/>
      <c r="HP403" s="251"/>
      <c r="HQ403" s="425"/>
      <c r="HR403" s="251"/>
      <c r="HS403" s="251"/>
      <c r="HT403" s="251"/>
      <c r="HU403" s="251"/>
      <c r="HV403" s="425"/>
      <c r="HW403" s="251"/>
      <c r="HX403" s="251"/>
      <c r="HY403" s="251"/>
      <c r="HZ403" s="251"/>
      <c r="IA403" s="425"/>
      <c r="IB403" s="251"/>
      <c r="IC403" s="251"/>
      <c r="ID403" s="251"/>
      <c r="IE403" s="251"/>
      <c r="IF403" s="425"/>
      <c r="IG403" s="251"/>
      <c r="IH403" s="251"/>
      <c r="II403" s="251"/>
      <c r="IJ403" s="251"/>
      <c r="IK403" s="425"/>
      <c r="IL403" s="251"/>
      <c r="IM403" s="251"/>
      <c r="IN403" s="251"/>
      <c r="IO403" s="251"/>
      <c r="IP403" s="425"/>
      <c r="IQ403" s="251"/>
      <c r="IR403" s="251"/>
      <c r="IS403" s="251"/>
      <c r="IT403" s="251"/>
      <c r="IU403" s="425"/>
      <c r="IV403" s="251"/>
      <c r="IW403" s="251"/>
      <c r="IX403" s="251"/>
      <c r="IY403" s="426"/>
      <c r="IZ403" s="198"/>
      <c r="JA403" s="427"/>
      <c r="JB403" s="428"/>
      <c r="JC403" s="428"/>
    </row>
    <row r="404" spans="1:263" s="3" customFormat="1" x14ac:dyDescent="0.35">
      <c r="A404" s="198"/>
      <c r="B404" s="359"/>
      <c r="C404" s="239"/>
      <c r="D404" s="102"/>
      <c r="E404" s="102"/>
      <c r="F404" s="384"/>
      <c r="G404" s="131"/>
      <c r="H404" s="325"/>
      <c r="I404" s="202"/>
      <c r="J404" s="324"/>
      <c r="K404" s="131"/>
      <c r="L404" s="131"/>
      <c r="M404" s="385"/>
      <c r="N404" s="385"/>
      <c r="O404" s="131"/>
      <c r="P404" s="131"/>
      <c r="Q404" s="131"/>
      <c r="R404" s="385"/>
      <c r="S404" s="385"/>
      <c r="T404" s="131"/>
      <c r="U404" s="131"/>
      <c r="V404" s="131"/>
      <c r="W404" s="385"/>
      <c r="X404" s="385"/>
      <c r="Y404" s="131"/>
      <c r="Z404" s="131"/>
      <c r="AA404" s="131"/>
      <c r="AB404" s="385"/>
      <c r="AC404" s="385"/>
      <c r="AD404" s="131"/>
      <c r="AE404" s="131"/>
      <c r="AF404" s="131"/>
      <c r="AG404" s="385"/>
      <c r="AH404" s="385"/>
      <c r="AI404" s="131"/>
      <c r="AJ404" s="131"/>
      <c r="AK404" s="131"/>
      <c r="AL404" s="385"/>
      <c r="AM404" s="385"/>
      <c r="AN404" s="131"/>
      <c r="AO404" s="131"/>
      <c r="AP404" s="131"/>
      <c r="AQ404" s="385"/>
      <c r="AR404" s="385"/>
      <c r="AS404" s="131"/>
      <c r="AT404" s="131"/>
      <c r="AU404" s="131"/>
      <c r="AV404" s="385"/>
      <c r="AW404" s="385"/>
      <c r="AX404" s="131"/>
      <c r="AY404" s="131"/>
      <c r="AZ404" s="131"/>
      <c r="BA404" s="385"/>
      <c r="BB404" s="385"/>
      <c r="BC404" s="131"/>
      <c r="BD404" s="131"/>
      <c r="BE404" s="131"/>
      <c r="BF404" s="385"/>
      <c r="BG404" s="385"/>
      <c r="BH404" s="131"/>
      <c r="BI404" s="131"/>
      <c r="BJ404" s="131"/>
      <c r="BK404" s="385"/>
      <c r="BL404" s="385"/>
      <c r="BM404" s="131"/>
      <c r="BN404" s="131"/>
      <c r="BO404" s="131"/>
      <c r="BP404" s="385"/>
      <c r="BQ404" s="385"/>
      <c r="BR404" s="131"/>
      <c r="BS404" s="131"/>
      <c r="BT404" s="131"/>
      <c r="BU404" s="385"/>
      <c r="BV404" s="385"/>
      <c r="BW404" s="131"/>
      <c r="BX404" s="131"/>
      <c r="BY404" s="131"/>
      <c r="BZ404" s="385"/>
      <c r="CA404" s="385"/>
      <c r="CB404" s="131"/>
      <c r="CC404" s="131"/>
      <c r="CD404" s="131"/>
      <c r="CE404" s="385"/>
      <c r="CF404" s="385"/>
      <c r="CG404" s="131"/>
      <c r="CH404" s="131"/>
      <c r="CI404" s="131"/>
      <c r="CJ404" s="385"/>
      <c r="CK404" s="385"/>
      <c r="CL404" s="131"/>
      <c r="CM404" s="131"/>
      <c r="CN404" s="131"/>
      <c r="CO404" s="385"/>
      <c r="CP404" s="385"/>
      <c r="CQ404" s="131"/>
      <c r="CR404" s="131"/>
      <c r="CS404" s="131"/>
      <c r="CT404" s="385"/>
      <c r="CU404" s="385"/>
      <c r="CV404" s="131"/>
      <c r="CW404" s="131"/>
      <c r="CX404" s="131"/>
      <c r="CY404" s="385"/>
      <c r="CZ404" s="385"/>
      <c r="DA404" s="131"/>
      <c r="DB404" s="131"/>
      <c r="DC404" s="131"/>
      <c r="DD404" s="385"/>
      <c r="DE404" s="385"/>
      <c r="DF404" s="131"/>
      <c r="DG404" s="131"/>
      <c r="DH404" s="131"/>
      <c r="DI404" s="385"/>
      <c r="DJ404" s="385"/>
      <c r="DK404" s="131"/>
      <c r="DL404" s="131"/>
      <c r="DM404" s="131"/>
      <c r="DN404" s="385"/>
      <c r="DO404" s="385"/>
      <c r="DP404" s="131"/>
      <c r="DQ404" s="131"/>
      <c r="DR404" s="131"/>
      <c r="DS404" s="385"/>
      <c r="DT404" s="385"/>
      <c r="DU404" s="131"/>
      <c r="DV404" s="131"/>
      <c r="DW404" s="131"/>
      <c r="DX404" s="385"/>
      <c r="DY404" s="385"/>
      <c r="DZ404" s="131"/>
      <c r="EA404" s="131"/>
      <c r="EB404" s="131"/>
      <c r="EC404" s="385"/>
      <c r="ED404" s="385"/>
      <c r="EE404" s="131"/>
      <c r="EF404" s="131"/>
      <c r="EG404" s="131"/>
      <c r="EH404" s="385"/>
      <c r="EI404" s="385"/>
      <c r="EJ404" s="131"/>
      <c r="EK404" s="131"/>
      <c r="EL404" s="131"/>
      <c r="EM404" s="385"/>
      <c r="EN404" s="385"/>
      <c r="EO404" s="131"/>
      <c r="EP404" s="131"/>
      <c r="EQ404" s="131"/>
      <c r="ER404" s="385"/>
      <c r="ES404" s="385"/>
      <c r="ET404" s="131"/>
      <c r="EU404" s="131"/>
      <c r="EV404" s="131"/>
      <c r="EW404" s="385"/>
      <c r="EX404" s="385"/>
      <c r="EY404" s="131"/>
      <c r="EZ404" s="131"/>
      <c r="FA404" s="131"/>
      <c r="FB404" s="385"/>
      <c r="FC404" s="385"/>
      <c r="FD404" s="131"/>
      <c r="FE404" s="131"/>
      <c r="FF404" s="131"/>
      <c r="FG404" s="385"/>
      <c r="FH404" s="385"/>
      <c r="FI404" s="131"/>
      <c r="FJ404" s="131"/>
      <c r="FK404" s="131"/>
      <c r="FL404" s="385"/>
      <c r="FM404" s="385"/>
      <c r="FN404" s="131"/>
      <c r="FO404" s="131"/>
      <c r="FP404" s="131"/>
      <c r="FQ404" s="385"/>
      <c r="FR404" s="385"/>
      <c r="FS404" s="131"/>
      <c r="FT404" s="131"/>
      <c r="FU404" s="131"/>
      <c r="FV404" s="385"/>
      <c r="FW404" s="385"/>
      <c r="FX404" s="131"/>
      <c r="FY404" s="131"/>
      <c r="FZ404" s="131"/>
      <c r="GA404" s="385"/>
      <c r="GB404" s="385"/>
      <c r="GC404" s="131"/>
      <c r="GD404" s="131"/>
      <c r="GE404" s="131"/>
      <c r="GF404" s="385"/>
      <c r="GG404" s="385"/>
      <c r="GH404" s="131"/>
      <c r="GI404" s="131"/>
      <c r="GJ404" s="131"/>
      <c r="GK404" s="385"/>
      <c r="GL404" s="385"/>
      <c r="GM404" s="131"/>
      <c r="GN404" s="131"/>
      <c r="GO404" s="131"/>
      <c r="GP404" s="385"/>
      <c r="GQ404" s="385"/>
      <c r="GR404" s="131"/>
      <c r="GS404" s="131"/>
      <c r="GT404" s="131"/>
      <c r="GU404" s="385"/>
      <c r="GV404" s="385"/>
      <c r="GW404" s="131"/>
      <c r="GX404" s="131"/>
      <c r="GY404" s="131"/>
      <c r="GZ404" s="385"/>
      <c r="HA404" s="385"/>
      <c r="HB404" s="131"/>
      <c r="HC404" s="131"/>
      <c r="HD404" s="131"/>
      <c r="HE404" s="385"/>
      <c r="HF404" s="385"/>
      <c r="HG404" s="131"/>
      <c r="HH404" s="131"/>
      <c r="HI404" s="131"/>
      <c r="HJ404" s="385"/>
      <c r="HK404" s="385"/>
      <c r="HL404" s="131"/>
      <c r="HM404" s="131"/>
      <c r="HN404" s="131"/>
      <c r="HO404" s="385"/>
      <c r="HP404" s="385"/>
      <c r="HQ404" s="131"/>
      <c r="HR404" s="131"/>
      <c r="HS404" s="131"/>
      <c r="HT404" s="385"/>
      <c r="HU404" s="385"/>
      <c r="HV404" s="131"/>
      <c r="HW404" s="131"/>
      <c r="HX404" s="131"/>
      <c r="HY404" s="385"/>
      <c r="HZ404" s="385"/>
      <c r="IA404" s="131"/>
      <c r="IB404" s="131"/>
      <c r="IC404" s="131"/>
      <c r="ID404" s="385"/>
      <c r="IE404" s="385"/>
      <c r="IF404" s="131"/>
      <c r="IG404" s="131"/>
      <c r="IH404" s="131"/>
      <c r="II404" s="385"/>
      <c r="IJ404" s="385"/>
      <c r="IK404" s="131"/>
      <c r="IL404" s="131"/>
      <c r="IM404" s="131"/>
      <c r="IN404" s="385"/>
      <c r="IO404" s="385"/>
      <c r="IP404" s="131"/>
      <c r="IQ404" s="131"/>
      <c r="IR404" s="131"/>
      <c r="IS404" s="385"/>
      <c r="IT404" s="385"/>
      <c r="IU404" s="131"/>
      <c r="IV404" s="131"/>
      <c r="IW404" s="131"/>
      <c r="IX404" s="385"/>
      <c r="IY404" s="386"/>
      <c r="IZ404" s="198"/>
      <c r="JA404" s="378"/>
      <c r="JB404" s="256"/>
      <c r="JC404" s="256"/>
    </row>
    <row r="405" spans="1:263" s="3" customFormat="1" x14ac:dyDescent="0.35">
      <c r="A405" s="198"/>
      <c r="B405" s="359"/>
      <c r="C405" s="126" t="s">
        <v>578</v>
      </c>
      <c r="D405" s="102" t="s">
        <v>579</v>
      </c>
      <c r="E405" s="102"/>
      <c r="F405" s="285"/>
      <c r="G405" s="110"/>
      <c r="H405" s="325"/>
      <c r="I405" s="202"/>
      <c r="J405" s="324"/>
      <c r="K405" s="131"/>
      <c r="L405" s="429"/>
      <c r="M405" s="385"/>
      <c r="N405" s="385"/>
      <c r="O405" s="131"/>
      <c r="P405" s="131"/>
      <c r="Q405" s="429"/>
      <c r="R405" s="385"/>
      <c r="S405" s="385"/>
      <c r="T405" s="131"/>
      <c r="U405" s="131"/>
      <c r="V405" s="429"/>
      <c r="W405" s="385"/>
      <c r="X405" s="385"/>
      <c r="Y405" s="131"/>
      <c r="Z405" s="131"/>
      <c r="AA405" s="429"/>
      <c r="AB405" s="385"/>
      <c r="AC405" s="385"/>
      <c r="AD405" s="131"/>
      <c r="AE405" s="131"/>
      <c r="AF405" s="429"/>
      <c r="AG405" s="385"/>
      <c r="AH405" s="385"/>
      <c r="AI405" s="131"/>
      <c r="AJ405" s="131"/>
      <c r="AK405" s="429"/>
      <c r="AL405" s="385"/>
      <c r="AM405" s="385"/>
      <c r="AN405" s="131"/>
      <c r="AO405" s="131"/>
      <c r="AP405" s="429"/>
      <c r="AQ405" s="385"/>
      <c r="AR405" s="385"/>
      <c r="AS405" s="131"/>
      <c r="AT405" s="131"/>
      <c r="AU405" s="429"/>
      <c r="AV405" s="385"/>
      <c r="AW405" s="385"/>
      <c r="AX405" s="131"/>
      <c r="AY405" s="131"/>
      <c r="AZ405" s="429"/>
      <c r="BA405" s="385"/>
      <c r="BB405" s="385"/>
      <c r="BC405" s="131"/>
      <c r="BD405" s="131"/>
      <c r="BE405" s="429"/>
      <c r="BF405" s="385"/>
      <c r="BG405" s="385"/>
      <c r="BH405" s="131"/>
      <c r="BI405" s="131"/>
      <c r="BJ405" s="429"/>
      <c r="BK405" s="385"/>
      <c r="BL405" s="385"/>
      <c r="BM405" s="131"/>
      <c r="BN405" s="131"/>
      <c r="BO405" s="429"/>
      <c r="BP405" s="385"/>
      <c r="BQ405" s="385"/>
      <c r="BR405" s="131"/>
      <c r="BS405" s="131"/>
      <c r="BT405" s="429"/>
      <c r="BU405" s="385"/>
      <c r="BV405" s="385"/>
      <c r="BW405" s="131"/>
      <c r="BX405" s="131"/>
      <c r="BY405" s="429"/>
      <c r="BZ405" s="385"/>
      <c r="CA405" s="385"/>
      <c r="CB405" s="131"/>
      <c r="CC405" s="131"/>
      <c r="CD405" s="429"/>
      <c r="CE405" s="385"/>
      <c r="CF405" s="385"/>
      <c r="CG405" s="131"/>
      <c r="CH405" s="131"/>
      <c r="CI405" s="429"/>
      <c r="CJ405" s="385"/>
      <c r="CK405" s="385"/>
      <c r="CL405" s="131"/>
      <c r="CM405" s="131"/>
      <c r="CN405" s="429"/>
      <c r="CO405" s="385"/>
      <c r="CP405" s="385"/>
      <c r="CQ405" s="131"/>
      <c r="CR405" s="131"/>
      <c r="CS405" s="429"/>
      <c r="CT405" s="385"/>
      <c r="CU405" s="385"/>
      <c r="CV405" s="131"/>
      <c r="CW405" s="131"/>
      <c r="CX405" s="429"/>
      <c r="CY405" s="385"/>
      <c r="CZ405" s="385"/>
      <c r="DA405" s="131"/>
      <c r="DB405" s="131"/>
      <c r="DC405" s="429"/>
      <c r="DD405" s="385"/>
      <c r="DE405" s="385"/>
      <c r="DF405" s="131"/>
      <c r="DG405" s="131"/>
      <c r="DH405" s="429"/>
      <c r="DI405" s="385"/>
      <c r="DJ405" s="385"/>
      <c r="DK405" s="131"/>
      <c r="DL405" s="131"/>
      <c r="DM405" s="429"/>
      <c r="DN405" s="385"/>
      <c r="DO405" s="385"/>
      <c r="DP405" s="131"/>
      <c r="DQ405" s="131"/>
      <c r="DR405" s="429"/>
      <c r="DS405" s="385"/>
      <c r="DT405" s="385"/>
      <c r="DU405" s="131"/>
      <c r="DV405" s="131"/>
      <c r="DW405" s="429"/>
      <c r="DX405" s="385"/>
      <c r="DY405" s="385"/>
      <c r="DZ405" s="131"/>
      <c r="EA405" s="131"/>
      <c r="EB405" s="429"/>
      <c r="EC405" s="385"/>
      <c r="ED405" s="385"/>
      <c r="EE405" s="131"/>
      <c r="EF405" s="131"/>
      <c r="EG405" s="429"/>
      <c r="EH405" s="385"/>
      <c r="EI405" s="385"/>
      <c r="EJ405" s="131"/>
      <c r="EK405" s="131"/>
      <c r="EL405" s="429"/>
      <c r="EM405" s="385"/>
      <c r="EN405" s="385"/>
      <c r="EO405" s="131"/>
      <c r="EP405" s="131"/>
      <c r="EQ405" s="429"/>
      <c r="ER405" s="385"/>
      <c r="ES405" s="385"/>
      <c r="ET405" s="131"/>
      <c r="EU405" s="131"/>
      <c r="EV405" s="429"/>
      <c r="EW405" s="385"/>
      <c r="EX405" s="385"/>
      <c r="EY405" s="131"/>
      <c r="EZ405" s="131"/>
      <c r="FA405" s="429"/>
      <c r="FB405" s="385"/>
      <c r="FC405" s="385"/>
      <c r="FD405" s="131"/>
      <c r="FE405" s="131"/>
      <c r="FF405" s="429"/>
      <c r="FG405" s="385"/>
      <c r="FH405" s="385"/>
      <c r="FI405" s="131"/>
      <c r="FJ405" s="131"/>
      <c r="FK405" s="429"/>
      <c r="FL405" s="385"/>
      <c r="FM405" s="385"/>
      <c r="FN405" s="131"/>
      <c r="FO405" s="131"/>
      <c r="FP405" s="429"/>
      <c r="FQ405" s="385"/>
      <c r="FR405" s="385"/>
      <c r="FS405" s="131"/>
      <c r="FT405" s="131"/>
      <c r="FU405" s="429"/>
      <c r="FV405" s="385"/>
      <c r="FW405" s="385"/>
      <c r="FX405" s="131"/>
      <c r="FY405" s="131"/>
      <c r="FZ405" s="429"/>
      <c r="GA405" s="385"/>
      <c r="GB405" s="385"/>
      <c r="GC405" s="131"/>
      <c r="GD405" s="131"/>
      <c r="GE405" s="429"/>
      <c r="GF405" s="385"/>
      <c r="GG405" s="385"/>
      <c r="GH405" s="131"/>
      <c r="GI405" s="131"/>
      <c r="GJ405" s="429"/>
      <c r="GK405" s="385"/>
      <c r="GL405" s="385"/>
      <c r="GM405" s="131"/>
      <c r="GN405" s="131"/>
      <c r="GO405" s="429"/>
      <c r="GP405" s="385"/>
      <c r="GQ405" s="385"/>
      <c r="GR405" s="131"/>
      <c r="GS405" s="131"/>
      <c r="GT405" s="429"/>
      <c r="GU405" s="385"/>
      <c r="GV405" s="385"/>
      <c r="GW405" s="131"/>
      <c r="GX405" s="131"/>
      <c r="GY405" s="429"/>
      <c r="GZ405" s="385"/>
      <c r="HA405" s="385"/>
      <c r="HB405" s="131"/>
      <c r="HC405" s="131"/>
      <c r="HD405" s="429"/>
      <c r="HE405" s="385"/>
      <c r="HF405" s="385"/>
      <c r="HG405" s="131"/>
      <c r="HH405" s="131"/>
      <c r="HI405" s="429"/>
      <c r="HJ405" s="385"/>
      <c r="HK405" s="385"/>
      <c r="HL405" s="131"/>
      <c r="HM405" s="131"/>
      <c r="HN405" s="429"/>
      <c r="HO405" s="385"/>
      <c r="HP405" s="385"/>
      <c r="HQ405" s="131"/>
      <c r="HR405" s="131"/>
      <c r="HS405" s="429"/>
      <c r="HT405" s="385"/>
      <c r="HU405" s="385"/>
      <c r="HV405" s="131"/>
      <c r="HW405" s="131"/>
      <c r="HX405" s="429"/>
      <c r="HY405" s="385"/>
      <c r="HZ405" s="385"/>
      <c r="IA405" s="131"/>
      <c r="IB405" s="131"/>
      <c r="IC405" s="429"/>
      <c r="ID405" s="385"/>
      <c r="IE405" s="385"/>
      <c r="IF405" s="131"/>
      <c r="IG405" s="131"/>
      <c r="IH405" s="429"/>
      <c r="II405" s="385"/>
      <c r="IJ405" s="385"/>
      <c r="IK405" s="131"/>
      <c r="IL405" s="131"/>
      <c r="IM405" s="429"/>
      <c r="IN405" s="385"/>
      <c r="IO405" s="385"/>
      <c r="IP405" s="131"/>
      <c r="IQ405" s="131"/>
      <c r="IR405" s="429"/>
      <c r="IS405" s="385"/>
      <c r="IT405" s="385"/>
      <c r="IU405" s="131"/>
      <c r="IV405" s="131"/>
      <c r="IW405" s="429"/>
      <c r="IX405" s="385"/>
      <c r="IY405" s="386"/>
      <c r="IZ405" s="198"/>
      <c r="JA405" s="378"/>
      <c r="JB405" s="256"/>
      <c r="JC405" s="256"/>
    </row>
    <row r="406" spans="1:263" s="3" customFormat="1" x14ac:dyDescent="0.35">
      <c r="A406" s="198"/>
      <c r="B406" s="359"/>
      <c r="C406" s="239"/>
      <c r="D406" s="104"/>
      <c r="E406" s="102"/>
      <c r="F406" s="384"/>
      <c r="G406" s="131"/>
      <c r="H406" s="325"/>
      <c r="I406" s="202"/>
      <c r="J406" s="324"/>
      <c r="K406" s="131"/>
      <c r="L406" s="131"/>
      <c r="M406" s="385"/>
      <c r="N406" s="385"/>
      <c r="O406" s="131"/>
      <c r="P406" s="131"/>
      <c r="Q406" s="131"/>
      <c r="R406" s="385"/>
      <c r="S406" s="385"/>
      <c r="T406" s="131"/>
      <c r="U406" s="131"/>
      <c r="V406" s="131"/>
      <c r="W406" s="385"/>
      <c r="X406" s="385"/>
      <c r="Y406" s="131"/>
      <c r="Z406" s="131"/>
      <c r="AA406" s="131"/>
      <c r="AB406" s="385"/>
      <c r="AC406" s="385"/>
      <c r="AD406" s="131"/>
      <c r="AE406" s="131"/>
      <c r="AF406" s="131"/>
      <c r="AG406" s="385"/>
      <c r="AH406" s="385"/>
      <c r="AI406" s="131"/>
      <c r="AJ406" s="131"/>
      <c r="AK406" s="131"/>
      <c r="AL406" s="385"/>
      <c r="AM406" s="385"/>
      <c r="AN406" s="131"/>
      <c r="AO406" s="131"/>
      <c r="AP406" s="131"/>
      <c r="AQ406" s="385"/>
      <c r="AR406" s="385"/>
      <c r="AS406" s="131"/>
      <c r="AT406" s="131"/>
      <c r="AU406" s="131"/>
      <c r="AV406" s="385"/>
      <c r="AW406" s="385"/>
      <c r="AX406" s="131"/>
      <c r="AY406" s="131"/>
      <c r="AZ406" s="131"/>
      <c r="BA406" s="385"/>
      <c r="BB406" s="385"/>
      <c r="BC406" s="131"/>
      <c r="BD406" s="131"/>
      <c r="BE406" s="131"/>
      <c r="BF406" s="385"/>
      <c r="BG406" s="385"/>
      <c r="BH406" s="131"/>
      <c r="BI406" s="131"/>
      <c r="BJ406" s="131"/>
      <c r="BK406" s="385"/>
      <c r="BL406" s="385"/>
      <c r="BM406" s="131"/>
      <c r="BN406" s="131"/>
      <c r="BO406" s="131"/>
      <c r="BP406" s="385"/>
      <c r="BQ406" s="385"/>
      <c r="BR406" s="131"/>
      <c r="BS406" s="131"/>
      <c r="BT406" s="131"/>
      <c r="BU406" s="385"/>
      <c r="BV406" s="385"/>
      <c r="BW406" s="131"/>
      <c r="BX406" s="131"/>
      <c r="BY406" s="131"/>
      <c r="BZ406" s="385"/>
      <c r="CA406" s="385"/>
      <c r="CB406" s="131"/>
      <c r="CC406" s="131"/>
      <c r="CD406" s="131"/>
      <c r="CE406" s="385"/>
      <c r="CF406" s="385"/>
      <c r="CG406" s="131"/>
      <c r="CH406" s="131"/>
      <c r="CI406" s="131"/>
      <c r="CJ406" s="385"/>
      <c r="CK406" s="385"/>
      <c r="CL406" s="131"/>
      <c r="CM406" s="131"/>
      <c r="CN406" s="131"/>
      <c r="CO406" s="385"/>
      <c r="CP406" s="385"/>
      <c r="CQ406" s="131"/>
      <c r="CR406" s="131"/>
      <c r="CS406" s="131"/>
      <c r="CT406" s="385"/>
      <c r="CU406" s="385"/>
      <c r="CV406" s="131"/>
      <c r="CW406" s="131"/>
      <c r="CX406" s="131"/>
      <c r="CY406" s="385"/>
      <c r="CZ406" s="385"/>
      <c r="DA406" s="131"/>
      <c r="DB406" s="131"/>
      <c r="DC406" s="131"/>
      <c r="DD406" s="385"/>
      <c r="DE406" s="385"/>
      <c r="DF406" s="131"/>
      <c r="DG406" s="131"/>
      <c r="DH406" s="131"/>
      <c r="DI406" s="385"/>
      <c r="DJ406" s="385"/>
      <c r="DK406" s="131"/>
      <c r="DL406" s="131"/>
      <c r="DM406" s="131"/>
      <c r="DN406" s="385"/>
      <c r="DO406" s="385"/>
      <c r="DP406" s="131"/>
      <c r="DQ406" s="131"/>
      <c r="DR406" s="131"/>
      <c r="DS406" s="385"/>
      <c r="DT406" s="385"/>
      <c r="DU406" s="131"/>
      <c r="DV406" s="131"/>
      <c r="DW406" s="131"/>
      <c r="DX406" s="385"/>
      <c r="DY406" s="385"/>
      <c r="DZ406" s="131"/>
      <c r="EA406" s="131"/>
      <c r="EB406" s="131"/>
      <c r="EC406" s="385"/>
      <c r="ED406" s="385"/>
      <c r="EE406" s="131"/>
      <c r="EF406" s="131"/>
      <c r="EG406" s="131"/>
      <c r="EH406" s="385"/>
      <c r="EI406" s="385"/>
      <c r="EJ406" s="131"/>
      <c r="EK406" s="131"/>
      <c r="EL406" s="131"/>
      <c r="EM406" s="385"/>
      <c r="EN406" s="385"/>
      <c r="EO406" s="131"/>
      <c r="EP406" s="131"/>
      <c r="EQ406" s="131"/>
      <c r="ER406" s="385"/>
      <c r="ES406" s="385"/>
      <c r="ET406" s="131"/>
      <c r="EU406" s="131"/>
      <c r="EV406" s="131"/>
      <c r="EW406" s="385"/>
      <c r="EX406" s="385"/>
      <c r="EY406" s="131"/>
      <c r="EZ406" s="131"/>
      <c r="FA406" s="131"/>
      <c r="FB406" s="385"/>
      <c r="FC406" s="385"/>
      <c r="FD406" s="131"/>
      <c r="FE406" s="131"/>
      <c r="FF406" s="131"/>
      <c r="FG406" s="385"/>
      <c r="FH406" s="385"/>
      <c r="FI406" s="131"/>
      <c r="FJ406" s="131"/>
      <c r="FK406" s="131"/>
      <c r="FL406" s="385"/>
      <c r="FM406" s="385"/>
      <c r="FN406" s="131"/>
      <c r="FO406" s="131"/>
      <c r="FP406" s="131"/>
      <c r="FQ406" s="385"/>
      <c r="FR406" s="385"/>
      <c r="FS406" s="131"/>
      <c r="FT406" s="131"/>
      <c r="FU406" s="131"/>
      <c r="FV406" s="385"/>
      <c r="FW406" s="385"/>
      <c r="FX406" s="131"/>
      <c r="FY406" s="131"/>
      <c r="FZ406" s="131"/>
      <c r="GA406" s="385"/>
      <c r="GB406" s="385"/>
      <c r="GC406" s="131"/>
      <c r="GD406" s="131"/>
      <c r="GE406" s="131"/>
      <c r="GF406" s="385"/>
      <c r="GG406" s="385"/>
      <c r="GH406" s="131"/>
      <c r="GI406" s="131"/>
      <c r="GJ406" s="131"/>
      <c r="GK406" s="385"/>
      <c r="GL406" s="385"/>
      <c r="GM406" s="131"/>
      <c r="GN406" s="131"/>
      <c r="GO406" s="131"/>
      <c r="GP406" s="385"/>
      <c r="GQ406" s="385"/>
      <c r="GR406" s="131"/>
      <c r="GS406" s="131"/>
      <c r="GT406" s="131"/>
      <c r="GU406" s="385"/>
      <c r="GV406" s="385"/>
      <c r="GW406" s="131"/>
      <c r="GX406" s="131"/>
      <c r="GY406" s="131"/>
      <c r="GZ406" s="385"/>
      <c r="HA406" s="385"/>
      <c r="HB406" s="131"/>
      <c r="HC406" s="131"/>
      <c r="HD406" s="131"/>
      <c r="HE406" s="385"/>
      <c r="HF406" s="385"/>
      <c r="HG406" s="131"/>
      <c r="HH406" s="131"/>
      <c r="HI406" s="131"/>
      <c r="HJ406" s="385"/>
      <c r="HK406" s="385"/>
      <c r="HL406" s="131"/>
      <c r="HM406" s="131"/>
      <c r="HN406" s="131"/>
      <c r="HO406" s="385"/>
      <c r="HP406" s="385"/>
      <c r="HQ406" s="131"/>
      <c r="HR406" s="131"/>
      <c r="HS406" s="131"/>
      <c r="HT406" s="385"/>
      <c r="HU406" s="385"/>
      <c r="HV406" s="131"/>
      <c r="HW406" s="131"/>
      <c r="HX406" s="131"/>
      <c r="HY406" s="385"/>
      <c r="HZ406" s="385"/>
      <c r="IA406" s="131"/>
      <c r="IB406" s="131"/>
      <c r="IC406" s="131"/>
      <c r="ID406" s="385"/>
      <c r="IE406" s="385"/>
      <c r="IF406" s="131"/>
      <c r="IG406" s="131"/>
      <c r="IH406" s="131"/>
      <c r="II406" s="385"/>
      <c r="IJ406" s="385"/>
      <c r="IK406" s="131"/>
      <c r="IL406" s="131"/>
      <c r="IM406" s="131"/>
      <c r="IN406" s="385"/>
      <c r="IO406" s="385"/>
      <c r="IP406" s="131"/>
      <c r="IQ406" s="131"/>
      <c r="IR406" s="131"/>
      <c r="IS406" s="385"/>
      <c r="IT406" s="385"/>
      <c r="IU406" s="131"/>
      <c r="IV406" s="131"/>
      <c r="IW406" s="131"/>
      <c r="IX406" s="385"/>
      <c r="IY406" s="386"/>
      <c r="IZ406" s="198"/>
      <c r="JA406" s="378"/>
      <c r="JB406" s="256"/>
      <c r="JC406" s="256"/>
    </row>
    <row r="407" spans="1:263" s="3" customFormat="1" x14ac:dyDescent="0.35">
      <c r="A407" s="198"/>
      <c r="B407" s="359"/>
      <c r="C407" s="126" t="s">
        <v>580</v>
      </c>
      <c r="D407" s="104" t="s">
        <v>581</v>
      </c>
      <c r="E407" s="102"/>
      <c r="F407" s="285" t="str">
        <f>IFERROR(INDEX('Helper 1'!$I$2:$I$19,MATCH('Schedule 1'!$G$20,'Helper 1'!$H$2:$H$19,0)),"")</f>
        <v/>
      </c>
      <c r="G407" s="131">
        <f>SUM(L407:IX407)</f>
        <v>0</v>
      </c>
      <c r="H407" s="325"/>
      <c r="I407" s="202"/>
      <c r="J407" s="324"/>
      <c r="K407" s="131"/>
      <c r="L407" s="130"/>
      <c r="M407" s="385"/>
      <c r="N407" s="385"/>
      <c r="O407" s="131"/>
      <c r="P407" s="131"/>
      <c r="Q407" s="130"/>
      <c r="R407" s="385"/>
      <c r="S407" s="385"/>
      <c r="T407" s="131"/>
      <c r="U407" s="131"/>
      <c r="V407" s="130"/>
      <c r="W407" s="385"/>
      <c r="X407" s="385"/>
      <c r="Y407" s="131"/>
      <c r="Z407" s="131"/>
      <c r="AA407" s="130"/>
      <c r="AB407" s="385"/>
      <c r="AC407" s="385"/>
      <c r="AD407" s="131"/>
      <c r="AE407" s="131"/>
      <c r="AF407" s="130"/>
      <c r="AG407" s="385"/>
      <c r="AH407" s="385"/>
      <c r="AI407" s="131"/>
      <c r="AJ407" s="131"/>
      <c r="AK407" s="130"/>
      <c r="AL407" s="385"/>
      <c r="AM407" s="385"/>
      <c r="AN407" s="131"/>
      <c r="AO407" s="131"/>
      <c r="AP407" s="130"/>
      <c r="AQ407" s="385"/>
      <c r="AR407" s="385"/>
      <c r="AS407" s="131"/>
      <c r="AT407" s="131"/>
      <c r="AU407" s="130"/>
      <c r="AV407" s="385"/>
      <c r="AW407" s="385"/>
      <c r="AX407" s="131"/>
      <c r="AY407" s="131"/>
      <c r="AZ407" s="130"/>
      <c r="BA407" s="385"/>
      <c r="BB407" s="385"/>
      <c r="BC407" s="131"/>
      <c r="BD407" s="131"/>
      <c r="BE407" s="130"/>
      <c r="BF407" s="385"/>
      <c r="BG407" s="385"/>
      <c r="BH407" s="131"/>
      <c r="BI407" s="131"/>
      <c r="BJ407" s="130"/>
      <c r="BK407" s="385"/>
      <c r="BL407" s="385"/>
      <c r="BM407" s="131"/>
      <c r="BN407" s="131"/>
      <c r="BO407" s="130"/>
      <c r="BP407" s="385"/>
      <c r="BQ407" s="385"/>
      <c r="BR407" s="131"/>
      <c r="BS407" s="131"/>
      <c r="BT407" s="130"/>
      <c r="BU407" s="385"/>
      <c r="BV407" s="385"/>
      <c r="BW407" s="131"/>
      <c r="BX407" s="131"/>
      <c r="BY407" s="130"/>
      <c r="BZ407" s="385"/>
      <c r="CA407" s="385"/>
      <c r="CB407" s="131"/>
      <c r="CC407" s="131"/>
      <c r="CD407" s="130"/>
      <c r="CE407" s="385"/>
      <c r="CF407" s="385"/>
      <c r="CG407" s="131"/>
      <c r="CH407" s="131"/>
      <c r="CI407" s="130"/>
      <c r="CJ407" s="385"/>
      <c r="CK407" s="385"/>
      <c r="CL407" s="131"/>
      <c r="CM407" s="131"/>
      <c r="CN407" s="130"/>
      <c r="CO407" s="385"/>
      <c r="CP407" s="385"/>
      <c r="CQ407" s="131"/>
      <c r="CR407" s="131"/>
      <c r="CS407" s="130"/>
      <c r="CT407" s="385"/>
      <c r="CU407" s="385"/>
      <c r="CV407" s="131"/>
      <c r="CW407" s="131"/>
      <c r="CX407" s="130"/>
      <c r="CY407" s="385"/>
      <c r="CZ407" s="385"/>
      <c r="DA407" s="131"/>
      <c r="DB407" s="131"/>
      <c r="DC407" s="130"/>
      <c r="DD407" s="385"/>
      <c r="DE407" s="385"/>
      <c r="DF407" s="131"/>
      <c r="DG407" s="131"/>
      <c r="DH407" s="130"/>
      <c r="DI407" s="385"/>
      <c r="DJ407" s="385"/>
      <c r="DK407" s="131"/>
      <c r="DL407" s="131"/>
      <c r="DM407" s="130"/>
      <c r="DN407" s="385"/>
      <c r="DO407" s="385"/>
      <c r="DP407" s="131"/>
      <c r="DQ407" s="131"/>
      <c r="DR407" s="130"/>
      <c r="DS407" s="385"/>
      <c r="DT407" s="385"/>
      <c r="DU407" s="131"/>
      <c r="DV407" s="131"/>
      <c r="DW407" s="130"/>
      <c r="DX407" s="385"/>
      <c r="DY407" s="385"/>
      <c r="DZ407" s="131"/>
      <c r="EA407" s="131"/>
      <c r="EB407" s="130"/>
      <c r="EC407" s="385"/>
      <c r="ED407" s="385"/>
      <c r="EE407" s="131"/>
      <c r="EF407" s="131"/>
      <c r="EG407" s="130"/>
      <c r="EH407" s="385"/>
      <c r="EI407" s="385"/>
      <c r="EJ407" s="131"/>
      <c r="EK407" s="131"/>
      <c r="EL407" s="130"/>
      <c r="EM407" s="385"/>
      <c r="EN407" s="385"/>
      <c r="EO407" s="131"/>
      <c r="EP407" s="131"/>
      <c r="EQ407" s="130"/>
      <c r="ER407" s="385"/>
      <c r="ES407" s="385"/>
      <c r="ET407" s="131"/>
      <c r="EU407" s="131"/>
      <c r="EV407" s="130"/>
      <c r="EW407" s="385"/>
      <c r="EX407" s="385"/>
      <c r="EY407" s="131"/>
      <c r="EZ407" s="131"/>
      <c r="FA407" s="130"/>
      <c r="FB407" s="385"/>
      <c r="FC407" s="385"/>
      <c r="FD407" s="131"/>
      <c r="FE407" s="131"/>
      <c r="FF407" s="130"/>
      <c r="FG407" s="385"/>
      <c r="FH407" s="385"/>
      <c r="FI407" s="131"/>
      <c r="FJ407" s="131"/>
      <c r="FK407" s="130"/>
      <c r="FL407" s="385"/>
      <c r="FM407" s="385"/>
      <c r="FN407" s="131"/>
      <c r="FO407" s="131"/>
      <c r="FP407" s="130"/>
      <c r="FQ407" s="385"/>
      <c r="FR407" s="385"/>
      <c r="FS407" s="131"/>
      <c r="FT407" s="131"/>
      <c r="FU407" s="130"/>
      <c r="FV407" s="385"/>
      <c r="FW407" s="385"/>
      <c r="FX407" s="131"/>
      <c r="FY407" s="131"/>
      <c r="FZ407" s="130"/>
      <c r="GA407" s="385"/>
      <c r="GB407" s="385"/>
      <c r="GC407" s="131"/>
      <c r="GD407" s="131"/>
      <c r="GE407" s="130"/>
      <c r="GF407" s="385"/>
      <c r="GG407" s="385"/>
      <c r="GH407" s="131"/>
      <c r="GI407" s="131"/>
      <c r="GJ407" s="130"/>
      <c r="GK407" s="385"/>
      <c r="GL407" s="385"/>
      <c r="GM407" s="131"/>
      <c r="GN407" s="131"/>
      <c r="GO407" s="130"/>
      <c r="GP407" s="385"/>
      <c r="GQ407" s="385"/>
      <c r="GR407" s="131"/>
      <c r="GS407" s="131"/>
      <c r="GT407" s="130"/>
      <c r="GU407" s="385"/>
      <c r="GV407" s="385"/>
      <c r="GW407" s="131"/>
      <c r="GX407" s="131"/>
      <c r="GY407" s="130"/>
      <c r="GZ407" s="385"/>
      <c r="HA407" s="385"/>
      <c r="HB407" s="131"/>
      <c r="HC407" s="131"/>
      <c r="HD407" s="130"/>
      <c r="HE407" s="385"/>
      <c r="HF407" s="385"/>
      <c r="HG407" s="131"/>
      <c r="HH407" s="131"/>
      <c r="HI407" s="130"/>
      <c r="HJ407" s="385"/>
      <c r="HK407" s="385"/>
      <c r="HL407" s="131"/>
      <c r="HM407" s="131"/>
      <c r="HN407" s="130"/>
      <c r="HO407" s="385"/>
      <c r="HP407" s="385"/>
      <c r="HQ407" s="131"/>
      <c r="HR407" s="131"/>
      <c r="HS407" s="130"/>
      <c r="HT407" s="385"/>
      <c r="HU407" s="385"/>
      <c r="HV407" s="131"/>
      <c r="HW407" s="131"/>
      <c r="HX407" s="130"/>
      <c r="HY407" s="385"/>
      <c r="HZ407" s="385"/>
      <c r="IA407" s="131"/>
      <c r="IB407" s="131"/>
      <c r="IC407" s="130"/>
      <c r="ID407" s="385"/>
      <c r="IE407" s="385"/>
      <c r="IF407" s="131"/>
      <c r="IG407" s="131"/>
      <c r="IH407" s="130"/>
      <c r="II407" s="385"/>
      <c r="IJ407" s="385"/>
      <c r="IK407" s="131"/>
      <c r="IL407" s="131"/>
      <c r="IM407" s="130"/>
      <c r="IN407" s="385"/>
      <c r="IO407" s="385"/>
      <c r="IP407" s="131"/>
      <c r="IQ407" s="131"/>
      <c r="IR407" s="130"/>
      <c r="IS407" s="385"/>
      <c r="IT407" s="385"/>
      <c r="IU407" s="131"/>
      <c r="IV407" s="131"/>
      <c r="IW407" s="130"/>
      <c r="IX407" s="385"/>
      <c r="IY407" s="386"/>
      <c r="IZ407" s="198"/>
      <c r="JA407" s="378"/>
      <c r="JB407" s="256"/>
      <c r="JC407" s="256"/>
    </row>
    <row r="408" spans="1:263" s="3" customFormat="1" x14ac:dyDescent="0.35">
      <c r="A408" s="198"/>
      <c r="B408" s="359"/>
      <c r="C408" s="239"/>
      <c r="D408" s="102" t="s">
        <v>361</v>
      </c>
      <c r="E408" s="102"/>
      <c r="F408" s="384"/>
      <c r="G408" s="131"/>
      <c r="H408" s="325"/>
      <c r="I408" s="202"/>
      <c r="J408" s="324"/>
      <c r="K408" s="131"/>
      <c r="L408" s="131"/>
      <c r="M408" s="385"/>
      <c r="N408" s="385"/>
      <c r="O408" s="131"/>
      <c r="P408" s="131"/>
      <c r="Q408" s="131"/>
      <c r="R408" s="385"/>
      <c r="S408" s="385"/>
      <c r="T408" s="131"/>
      <c r="U408" s="131"/>
      <c r="V408" s="131"/>
      <c r="W408" s="385"/>
      <c r="X408" s="385"/>
      <c r="Y408" s="131"/>
      <c r="Z408" s="131"/>
      <c r="AA408" s="131"/>
      <c r="AB408" s="385"/>
      <c r="AC408" s="385"/>
      <c r="AD408" s="131"/>
      <c r="AE408" s="131"/>
      <c r="AF408" s="131"/>
      <c r="AG408" s="385"/>
      <c r="AH408" s="385"/>
      <c r="AI408" s="131"/>
      <c r="AJ408" s="131"/>
      <c r="AK408" s="131"/>
      <c r="AL408" s="385"/>
      <c r="AM408" s="385"/>
      <c r="AN408" s="131"/>
      <c r="AO408" s="131"/>
      <c r="AP408" s="131"/>
      <c r="AQ408" s="385"/>
      <c r="AR408" s="385"/>
      <c r="AS408" s="131"/>
      <c r="AT408" s="131"/>
      <c r="AU408" s="131"/>
      <c r="AV408" s="385"/>
      <c r="AW408" s="385"/>
      <c r="AX408" s="131"/>
      <c r="AY408" s="131"/>
      <c r="AZ408" s="131"/>
      <c r="BA408" s="385"/>
      <c r="BB408" s="385"/>
      <c r="BC408" s="131"/>
      <c r="BD408" s="131"/>
      <c r="BE408" s="131"/>
      <c r="BF408" s="385"/>
      <c r="BG408" s="385"/>
      <c r="BH408" s="131"/>
      <c r="BI408" s="131"/>
      <c r="BJ408" s="131"/>
      <c r="BK408" s="385"/>
      <c r="BL408" s="385"/>
      <c r="BM408" s="131"/>
      <c r="BN408" s="131"/>
      <c r="BO408" s="131"/>
      <c r="BP408" s="385"/>
      <c r="BQ408" s="385"/>
      <c r="BR408" s="131"/>
      <c r="BS408" s="131"/>
      <c r="BT408" s="131"/>
      <c r="BU408" s="385"/>
      <c r="BV408" s="385"/>
      <c r="BW408" s="131"/>
      <c r="BX408" s="131"/>
      <c r="BY408" s="131"/>
      <c r="BZ408" s="385"/>
      <c r="CA408" s="385"/>
      <c r="CB408" s="131"/>
      <c r="CC408" s="131"/>
      <c r="CD408" s="131"/>
      <c r="CE408" s="385"/>
      <c r="CF408" s="385"/>
      <c r="CG408" s="131"/>
      <c r="CH408" s="131"/>
      <c r="CI408" s="131"/>
      <c r="CJ408" s="385"/>
      <c r="CK408" s="385"/>
      <c r="CL408" s="131"/>
      <c r="CM408" s="131"/>
      <c r="CN408" s="131"/>
      <c r="CO408" s="385"/>
      <c r="CP408" s="385"/>
      <c r="CQ408" s="131"/>
      <c r="CR408" s="131"/>
      <c r="CS408" s="131"/>
      <c r="CT408" s="385"/>
      <c r="CU408" s="385"/>
      <c r="CV408" s="131"/>
      <c r="CW408" s="131"/>
      <c r="CX408" s="131"/>
      <c r="CY408" s="385"/>
      <c r="CZ408" s="385"/>
      <c r="DA408" s="131"/>
      <c r="DB408" s="131"/>
      <c r="DC408" s="131"/>
      <c r="DD408" s="385"/>
      <c r="DE408" s="385"/>
      <c r="DF408" s="131"/>
      <c r="DG408" s="131"/>
      <c r="DH408" s="131"/>
      <c r="DI408" s="385"/>
      <c r="DJ408" s="385"/>
      <c r="DK408" s="131"/>
      <c r="DL408" s="131"/>
      <c r="DM408" s="131"/>
      <c r="DN408" s="385"/>
      <c r="DO408" s="385"/>
      <c r="DP408" s="131"/>
      <c r="DQ408" s="131"/>
      <c r="DR408" s="131"/>
      <c r="DS408" s="385"/>
      <c r="DT408" s="385"/>
      <c r="DU408" s="131"/>
      <c r="DV408" s="131"/>
      <c r="DW408" s="131"/>
      <c r="DX408" s="385"/>
      <c r="DY408" s="385"/>
      <c r="DZ408" s="131"/>
      <c r="EA408" s="131"/>
      <c r="EB408" s="131"/>
      <c r="EC408" s="385"/>
      <c r="ED408" s="385"/>
      <c r="EE408" s="131"/>
      <c r="EF408" s="131"/>
      <c r="EG408" s="131"/>
      <c r="EH408" s="385"/>
      <c r="EI408" s="385"/>
      <c r="EJ408" s="131"/>
      <c r="EK408" s="131"/>
      <c r="EL408" s="131"/>
      <c r="EM408" s="385"/>
      <c r="EN408" s="385"/>
      <c r="EO408" s="131"/>
      <c r="EP408" s="131"/>
      <c r="EQ408" s="131"/>
      <c r="ER408" s="385"/>
      <c r="ES408" s="385"/>
      <c r="ET408" s="131"/>
      <c r="EU408" s="131"/>
      <c r="EV408" s="131"/>
      <c r="EW408" s="385"/>
      <c r="EX408" s="385"/>
      <c r="EY408" s="131"/>
      <c r="EZ408" s="131"/>
      <c r="FA408" s="131"/>
      <c r="FB408" s="385"/>
      <c r="FC408" s="385"/>
      <c r="FD408" s="131"/>
      <c r="FE408" s="131"/>
      <c r="FF408" s="131"/>
      <c r="FG408" s="385"/>
      <c r="FH408" s="385"/>
      <c r="FI408" s="131"/>
      <c r="FJ408" s="131"/>
      <c r="FK408" s="131"/>
      <c r="FL408" s="385"/>
      <c r="FM408" s="385"/>
      <c r="FN408" s="131"/>
      <c r="FO408" s="131"/>
      <c r="FP408" s="131"/>
      <c r="FQ408" s="385"/>
      <c r="FR408" s="385"/>
      <c r="FS408" s="131"/>
      <c r="FT408" s="131"/>
      <c r="FU408" s="131"/>
      <c r="FV408" s="385"/>
      <c r="FW408" s="385"/>
      <c r="FX408" s="131"/>
      <c r="FY408" s="131"/>
      <c r="FZ408" s="131"/>
      <c r="GA408" s="385"/>
      <c r="GB408" s="385"/>
      <c r="GC408" s="131"/>
      <c r="GD408" s="131"/>
      <c r="GE408" s="131"/>
      <c r="GF408" s="385"/>
      <c r="GG408" s="385"/>
      <c r="GH408" s="131"/>
      <c r="GI408" s="131"/>
      <c r="GJ408" s="131"/>
      <c r="GK408" s="385"/>
      <c r="GL408" s="385"/>
      <c r="GM408" s="131"/>
      <c r="GN408" s="131"/>
      <c r="GO408" s="131"/>
      <c r="GP408" s="385"/>
      <c r="GQ408" s="385"/>
      <c r="GR408" s="131"/>
      <c r="GS408" s="131"/>
      <c r="GT408" s="131"/>
      <c r="GU408" s="385"/>
      <c r="GV408" s="385"/>
      <c r="GW408" s="131"/>
      <c r="GX408" s="131"/>
      <c r="GY408" s="131"/>
      <c r="GZ408" s="385"/>
      <c r="HA408" s="385"/>
      <c r="HB408" s="131"/>
      <c r="HC408" s="131"/>
      <c r="HD408" s="131"/>
      <c r="HE408" s="385"/>
      <c r="HF408" s="385"/>
      <c r="HG408" s="131"/>
      <c r="HH408" s="131"/>
      <c r="HI408" s="131"/>
      <c r="HJ408" s="385"/>
      <c r="HK408" s="385"/>
      <c r="HL408" s="131"/>
      <c r="HM408" s="131"/>
      <c r="HN408" s="131"/>
      <c r="HO408" s="385"/>
      <c r="HP408" s="385"/>
      <c r="HQ408" s="131"/>
      <c r="HR408" s="131"/>
      <c r="HS408" s="131"/>
      <c r="HT408" s="385"/>
      <c r="HU408" s="385"/>
      <c r="HV408" s="131"/>
      <c r="HW408" s="131"/>
      <c r="HX408" s="131"/>
      <c r="HY408" s="385"/>
      <c r="HZ408" s="385"/>
      <c r="IA408" s="131"/>
      <c r="IB408" s="131"/>
      <c r="IC408" s="131"/>
      <c r="ID408" s="385"/>
      <c r="IE408" s="385"/>
      <c r="IF408" s="131"/>
      <c r="IG408" s="131"/>
      <c r="IH408" s="131"/>
      <c r="II408" s="385"/>
      <c r="IJ408" s="385"/>
      <c r="IK408" s="131"/>
      <c r="IL408" s="131"/>
      <c r="IM408" s="131"/>
      <c r="IN408" s="385"/>
      <c r="IO408" s="385"/>
      <c r="IP408" s="131"/>
      <c r="IQ408" s="131"/>
      <c r="IR408" s="131"/>
      <c r="IS408" s="385"/>
      <c r="IT408" s="385"/>
      <c r="IU408" s="131"/>
      <c r="IV408" s="131"/>
      <c r="IW408" s="131"/>
      <c r="IX408" s="385"/>
      <c r="IY408" s="386"/>
      <c r="IZ408" s="198"/>
      <c r="JA408" s="378"/>
      <c r="JB408" s="256"/>
      <c r="JC408" s="256"/>
    </row>
    <row r="409" spans="1:263" s="3" customFormat="1" x14ac:dyDescent="0.35">
      <c r="A409" s="198"/>
      <c r="B409" s="359"/>
      <c r="C409" s="239"/>
      <c r="D409" s="102"/>
      <c r="E409" s="102"/>
      <c r="F409" s="384"/>
      <c r="G409" s="131"/>
      <c r="H409" s="325"/>
      <c r="I409" s="202"/>
      <c r="J409" s="324"/>
      <c r="K409" s="131"/>
      <c r="L409" s="131"/>
      <c r="M409" s="385"/>
      <c r="N409" s="385"/>
      <c r="O409" s="131"/>
      <c r="P409" s="131"/>
      <c r="Q409" s="131"/>
      <c r="R409" s="385"/>
      <c r="S409" s="385"/>
      <c r="T409" s="131"/>
      <c r="U409" s="131"/>
      <c r="V409" s="131"/>
      <c r="W409" s="385"/>
      <c r="X409" s="385"/>
      <c r="Y409" s="131"/>
      <c r="Z409" s="131"/>
      <c r="AA409" s="131"/>
      <c r="AB409" s="385"/>
      <c r="AC409" s="385"/>
      <c r="AD409" s="131"/>
      <c r="AE409" s="131"/>
      <c r="AF409" s="131"/>
      <c r="AG409" s="385"/>
      <c r="AH409" s="385"/>
      <c r="AI409" s="131"/>
      <c r="AJ409" s="131"/>
      <c r="AK409" s="131"/>
      <c r="AL409" s="385"/>
      <c r="AM409" s="385"/>
      <c r="AN409" s="131"/>
      <c r="AO409" s="131"/>
      <c r="AP409" s="131"/>
      <c r="AQ409" s="385"/>
      <c r="AR409" s="385"/>
      <c r="AS409" s="131"/>
      <c r="AT409" s="131"/>
      <c r="AU409" s="131"/>
      <c r="AV409" s="385"/>
      <c r="AW409" s="385"/>
      <c r="AX409" s="131"/>
      <c r="AY409" s="131"/>
      <c r="AZ409" s="131"/>
      <c r="BA409" s="385"/>
      <c r="BB409" s="385"/>
      <c r="BC409" s="131"/>
      <c r="BD409" s="131"/>
      <c r="BE409" s="131"/>
      <c r="BF409" s="385"/>
      <c r="BG409" s="385"/>
      <c r="BH409" s="131"/>
      <c r="BI409" s="131"/>
      <c r="BJ409" s="131"/>
      <c r="BK409" s="385"/>
      <c r="BL409" s="385"/>
      <c r="BM409" s="131"/>
      <c r="BN409" s="131"/>
      <c r="BO409" s="131"/>
      <c r="BP409" s="385"/>
      <c r="BQ409" s="385"/>
      <c r="BR409" s="131"/>
      <c r="BS409" s="131"/>
      <c r="BT409" s="131"/>
      <c r="BU409" s="385"/>
      <c r="BV409" s="385"/>
      <c r="BW409" s="131"/>
      <c r="BX409" s="131"/>
      <c r="BY409" s="131"/>
      <c r="BZ409" s="385"/>
      <c r="CA409" s="385"/>
      <c r="CB409" s="131"/>
      <c r="CC409" s="131"/>
      <c r="CD409" s="131"/>
      <c r="CE409" s="385"/>
      <c r="CF409" s="385"/>
      <c r="CG409" s="131"/>
      <c r="CH409" s="131"/>
      <c r="CI409" s="131"/>
      <c r="CJ409" s="385"/>
      <c r="CK409" s="385"/>
      <c r="CL409" s="131"/>
      <c r="CM409" s="131"/>
      <c r="CN409" s="131"/>
      <c r="CO409" s="385"/>
      <c r="CP409" s="385"/>
      <c r="CQ409" s="131"/>
      <c r="CR409" s="131"/>
      <c r="CS409" s="131"/>
      <c r="CT409" s="385"/>
      <c r="CU409" s="385"/>
      <c r="CV409" s="131"/>
      <c r="CW409" s="131"/>
      <c r="CX409" s="131"/>
      <c r="CY409" s="385"/>
      <c r="CZ409" s="385"/>
      <c r="DA409" s="131"/>
      <c r="DB409" s="131"/>
      <c r="DC409" s="131"/>
      <c r="DD409" s="385"/>
      <c r="DE409" s="385"/>
      <c r="DF409" s="131"/>
      <c r="DG409" s="131"/>
      <c r="DH409" s="131"/>
      <c r="DI409" s="385"/>
      <c r="DJ409" s="385"/>
      <c r="DK409" s="131"/>
      <c r="DL409" s="131"/>
      <c r="DM409" s="131"/>
      <c r="DN409" s="385"/>
      <c r="DO409" s="385"/>
      <c r="DP409" s="131"/>
      <c r="DQ409" s="131"/>
      <c r="DR409" s="131"/>
      <c r="DS409" s="385"/>
      <c r="DT409" s="385"/>
      <c r="DU409" s="131"/>
      <c r="DV409" s="131"/>
      <c r="DW409" s="131"/>
      <c r="DX409" s="385"/>
      <c r="DY409" s="385"/>
      <c r="DZ409" s="131"/>
      <c r="EA409" s="131"/>
      <c r="EB409" s="131"/>
      <c r="EC409" s="385"/>
      <c r="ED409" s="385"/>
      <c r="EE409" s="131"/>
      <c r="EF409" s="131"/>
      <c r="EG409" s="131"/>
      <c r="EH409" s="385"/>
      <c r="EI409" s="385"/>
      <c r="EJ409" s="131"/>
      <c r="EK409" s="131"/>
      <c r="EL409" s="131"/>
      <c r="EM409" s="385"/>
      <c r="EN409" s="385"/>
      <c r="EO409" s="131"/>
      <c r="EP409" s="131"/>
      <c r="EQ409" s="131"/>
      <c r="ER409" s="385"/>
      <c r="ES409" s="385"/>
      <c r="ET409" s="131"/>
      <c r="EU409" s="131"/>
      <c r="EV409" s="131"/>
      <c r="EW409" s="385"/>
      <c r="EX409" s="385"/>
      <c r="EY409" s="131"/>
      <c r="EZ409" s="131"/>
      <c r="FA409" s="131"/>
      <c r="FB409" s="385"/>
      <c r="FC409" s="385"/>
      <c r="FD409" s="131"/>
      <c r="FE409" s="131"/>
      <c r="FF409" s="131"/>
      <c r="FG409" s="385"/>
      <c r="FH409" s="385"/>
      <c r="FI409" s="131"/>
      <c r="FJ409" s="131"/>
      <c r="FK409" s="131"/>
      <c r="FL409" s="385"/>
      <c r="FM409" s="385"/>
      <c r="FN409" s="131"/>
      <c r="FO409" s="131"/>
      <c r="FP409" s="131"/>
      <c r="FQ409" s="385"/>
      <c r="FR409" s="385"/>
      <c r="FS409" s="131"/>
      <c r="FT409" s="131"/>
      <c r="FU409" s="131"/>
      <c r="FV409" s="385"/>
      <c r="FW409" s="385"/>
      <c r="FX409" s="131"/>
      <c r="FY409" s="131"/>
      <c r="FZ409" s="131"/>
      <c r="GA409" s="385"/>
      <c r="GB409" s="385"/>
      <c r="GC409" s="131"/>
      <c r="GD409" s="131"/>
      <c r="GE409" s="131"/>
      <c r="GF409" s="385"/>
      <c r="GG409" s="385"/>
      <c r="GH409" s="131"/>
      <c r="GI409" s="131"/>
      <c r="GJ409" s="131"/>
      <c r="GK409" s="385"/>
      <c r="GL409" s="385"/>
      <c r="GM409" s="131"/>
      <c r="GN409" s="131"/>
      <c r="GO409" s="131"/>
      <c r="GP409" s="385"/>
      <c r="GQ409" s="385"/>
      <c r="GR409" s="131"/>
      <c r="GS409" s="131"/>
      <c r="GT409" s="131"/>
      <c r="GU409" s="385"/>
      <c r="GV409" s="385"/>
      <c r="GW409" s="131"/>
      <c r="GX409" s="131"/>
      <c r="GY409" s="131"/>
      <c r="GZ409" s="385"/>
      <c r="HA409" s="385"/>
      <c r="HB409" s="131"/>
      <c r="HC409" s="131"/>
      <c r="HD409" s="131"/>
      <c r="HE409" s="385"/>
      <c r="HF409" s="385"/>
      <c r="HG409" s="131"/>
      <c r="HH409" s="131"/>
      <c r="HI409" s="131"/>
      <c r="HJ409" s="385"/>
      <c r="HK409" s="385"/>
      <c r="HL409" s="131"/>
      <c r="HM409" s="131"/>
      <c r="HN409" s="131"/>
      <c r="HO409" s="385"/>
      <c r="HP409" s="385"/>
      <c r="HQ409" s="131"/>
      <c r="HR409" s="131"/>
      <c r="HS409" s="131"/>
      <c r="HT409" s="385"/>
      <c r="HU409" s="385"/>
      <c r="HV409" s="131"/>
      <c r="HW409" s="131"/>
      <c r="HX409" s="131"/>
      <c r="HY409" s="385"/>
      <c r="HZ409" s="385"/>
      <c r="IA409" s="131"/>
      <c r="IB409" s="131"/>
      <c r="IC409" s="131"/>
      <c r="ID409" s="385"/>
      <c r="IE409" s="385"/>
      <c r="IF409" s="131"/>
      <c r="IG409" s="131"/>
      <c r="IH409" s="131"/>
      <c r="II409" s="385"/>
      <c r="IJ409" s="385"/>
      <c r="IK409" s="131"/>
      <c r="IL409" s="131"/>
      <c r="IM409" s="131"/>
      <c r="IN409" s="385"/>
      <c r="IO409" s="385"/>
      <c r="IP409" s="131"/>
      <c r="IQ409" s="131"/>
      <c r="IR409" s="131"/>
      <c r="IS409" s="385"/>
      <c r="IT409" s="385"/>
      <c r="IU409" s="131"/>
      <c r="IV409" s="131"/>
      <c r="IW409" s="131"/>
      <c r="IX409" s="385"/>
      <c r="IY409" s="386"/>
      <c r="IZ409" s="198"/>
      <c r="JA409" s="378"/>
      <c r="JB409" s="256"/>
      <c r="JC409" s="256"/>
    </row>
    <row r="410" spans="1:263" s="3" customFormat="1" ht="15" thickBot="1" x14ac:dyDescent="0.4">
      <c r="A410" s="198"/>
      <c r="B410" s="359"/>
      <c r="C410" s="239"/>
      <c r="D410" s="102"/>
      <c r="E410" s="102"/>
      <c r="F410" s="384"/>
      <c r="G410" s="131"/>
      <c r="H410" s="325"/>
      <c r="I410" s="202"/>
      <c r="J410" s="324"/>
      <c r="K410" s="131"/>
      <c r="L410" s="131"/>
      <c r="M410" s="385"/>
      <c r="N410" s="385"/>
      <c r="O410" s="131"/>
      <c r="P410" s="131"/>
      <c r="Q410" s="131"/>
      <c r="R410" s="385"/>
      <c r="S410" s="385"/>
      <c r="T410" s="131"/>
      <c r="U410" s="131"/>
      <c r="V410" s="131"/>
      <c r="W410" s="385"/>
      <c r="X410" s="385"/>
      <c r="Y410" s="131"/>
      <c r="Z410" s="131"/>
      <c r="AA410" s="131"/>
      <c r="AB410" s="385"/>
      <c r="AC410" s="385"/>
      <c r="AD410" s="131"/>
      <c r="AE410" s="131"/>
      <c r="AF410" s="131"/>
      <c r="AG410" s="385"/>
      <c r="AH410" s="385"/>
      <c r="AI410" s="131"/>
      <c r="AJ410" s="131"/>
      <c r="AK410" s="131"/>
      <c r="AL410" s="385"/>
      <c r="AM410" s="385"/>
      <c r="AN410" s="131"/>
      <c r="AO410" s="131"/>
      <c r="AP410" s="131"/>
      <c r="AQ410" s="385"/>
      <c r="AR410" s="385"/>
      <c r="AS410" s="131"/>
      <c r="AT410" s="131"/>
      <c r="AU410" s="131"/>
      <c r="AV410" s="385"/>
      <c r="AW410" s="385"/>
      <c r="AX410" s="131"/>
      <c r="AY410" s="131"/>
      <c r="AZ410" s="131"/>
      <c r="BA410" s="385"/>
      <c r="BB410" s="385"/>
      <c r="BC410" s="131"/>
      <c r="BD410" s="131"/>
      <c r="BE410" s="131"/>
      <c r="BF410" s="385"/>
      <c r="BG410" s="385"/>
      <c r="BH410" s="131"/>
      <c r="BI410" s="131"/>
      <c r="BJ410" s="131"/>
      <c r="BK410" s="385"/>
      <c r="BL410" s="385"/>
      <c r="BM410" s="131"/>
      <c r="BN410" s="131"/>
      <c r="BO410" s="131"/>
      <c r="BP410" s="385"/>
      <c r="BQ410" s="385"/>
      <c r="BR410" s="131"/>
      <c r="BS410" s="131"/>
      <c r="BT410" s="131"/>
      <c r="BU410" s="385"/>
      <c r="BV410" s="385"/>
      <c r="BW410" s="131"/>
      <c r="BX410" s="131"/>
      <c r="BY410" s="131"/>
      <c r="BZ410" s="385"/>
      <c r="CA410" s="385"/>
      <c r="CB410" s="131"/>
      <c r="CC410" s="131"/>
      <c r="CD410" s="131"/>
      <c r="CE410" s="385"/>
      <c r="CF410" s="385"/>
      <c r="CG410" s="131"/>
      <c r="CH410" s="131"/>
      <c r="CI410" s="131"/>
      <c r="CJ410" s="385"/>
      <c r="CK410" s="385"/>
      <c r="CL410" s="131"/>
      <c r="CM410" s="131"/>
      <c r="CN410" s="131"/>
      <c r="CO410" s="385"/>
      <c r="CP410" s="385"/>
      <c r="CQ410" s="131"/>
      <c r="CR410" s="131"/>
      <c r="CS410" s="131"/>
      <c r="CT410" s="385"/>
      <c r="CU410" s="385"/>
      <c r="CV410" s="131"/>
      <c r="CW410" s="131"/>
      <c r="CX410" s="131"/>
      <c r="CY410" s="385"/>
      <c r="CZ410" s="385"/>
      <c r="DA410" s="131"/>
      <c r="DB410" s="131"/>
      <c r="DC410" s="131"/>
      <c r="DD410" s="385"/>
      <c r="DE410" s="385"/>
      <c r="DF410" s="131"/>
      <c r="DG410" s="131"/>
      <c r="DH410" s="131"/>
      <c r="DI410" s="385"/>
      <c r="DJ410" s="385"/>
      <c r="DK410" s="131"/>
      <c r="DL410" s="131"/>
      <c r="DM410" s="131"/>
      <c r="DN410" s="385"/>
      <c r="DO410" s="385"/>
      <c r="DP410" s="131"/>
      <c r="DQ410" s="131"/>
      <c r="DR410" s="131"/>
      <c r="DS410" s="385"/>
      <c r="DT410" s="385"/>
      <c r="DU410" s="131"/>
      <c r="DV410" s="131"/>
      <c r="DW410" s="131"/>
      <c r="DX410" s="385"/>
      <c r="DY410" s="385"/>
      <c r="DZ410" s="131"/>
      <c r="EA410" s="131"/>
      <c r="EB410" s="131"/>
      <c r="EC410" s="385"/>
      <c r="ED410" s="385"/>
      <c r="EE410" s="131"/>
      <c r="EF410" s="131"/>
      <c r="EG410" s="131"/>
      <c r="EH410" s="385"/>
      <c r="EI410" s="385"/>
      <c r="EJ410" s="131"/>
      <c r="EK410" s="131"/>
      <c r="EL410" s="131"/>
      <c r="EM410" s="385"/>
      <c r="EN410" s="385"/>
      <c r="EO410" s="131"/>
      <c r="EP410" s="131"/>
      <c r="EQ410" s="131"/>
      <c r="ER410" s="385"/>
      <c r="ES410" s="385"/>
      <c r="ET410" s="131"/>
      <c r="EU410" s="131"/>
      <c r="EV410" s="131"/>
      <c r="EW410" s="385"/>
      <c r="EX410" s="385"/>
      <c r="EY410" s="131"/>
      <c r="EZ410" s="131"/>
      <c r="FA410" s="131"/>
      <c r="FB410" s="385"/>
      <c r="FC410" s="385"/>
      <c r="FD410" s="131"/>
      <c r="FE410" s="131"/>
      <c r="FF410" s="131"/>
      <c r="FG410" s="385"/>
      <c r="FH410" s="385"/>
      <c r="FI410" s="131"/>
      <c r="FJ410" s="131"/>
      <c r="FK410" s="131"/>
      <c r="FL410" s="385"/>
      <c r="FM410" s="385"/>
      <c r="FN410" s="131"/>
      <c r="FO410" s="131"/>
      <c r="FP410" s="131"/>
      <c r="FQ410" s="385"/>
      <c r="FR410" s="385"/>
      <c r="FS410" s="131"/>
      <c r="FT410" s="131"/>
      <c r="FU410" s="131"/>
      <c r="FV410" s="385"/>
      <c r="FW410" s="385"/>
      <c r="FX410" s="131"/>
      <c r="FY410" s="131"/>
      <c r="FZ410" s="131"/>
      <c r="GA410" s="385"/>
      <c r="GB410" s="385"/>
      <c r="GC410" s="131"/>
      <c r="GD410" s="131"/>
      <c r="GE410" s="131"/>
      <c r="GF410" s="385"/>
      <c r="GG410" s="385"/>
      <c r="GH410" s="131"/>
      <c r="GI410" s="131"/>
      <c r="GJ410" s="131"/>
      <c r="GK410" s="385"/>
      <c r="GL410" s="385"/>
      <c r="GM410" s="131"/>
      <c r="GN410" s="131"/>
      <c r="GO410" s="131"/>
      <c r="GP410" s="385"/>
      <c r="GQ410" s="385"/>
      <c r="GR410" s="131"/>
      <c r="GS410" s="131"/>
      <c r="GT410" s="131"/>
      <c r="GU410" s="385"/>
      <c r="GV410" s="385"/>
      <c r="GW410" s="131"/>
      <c r="GX410" s="131"/>
      <c r="GY410" s="131"/>
      <c r="GZ410" s="385"/>
      <c r="HA410" s="385"/>
      <c r="HB410" s="131"/>
      <c r="HC410" s="131"/>
      <c r="HD410" s="131"/>
      <c r="HE410" s="385"/>
      <c r="HF410" s="385"/>
      <c r="HG410" s="131"/>
      <c r="HH410" s="131"/>
      <c r="HI410" s="131"/>
      <c r="HJ410" s="385"/>
      <c r="HK410" s="385"/>
      <c r="HL410" s="131"/>
      <c r="HM410" s="131"/>
      <c r="HN410" s="131"/>
      <c r="HO410" s="385"/>
      <c r="HP410" s="385"/>
      <c r="HQ410" s="131"/>
      <c r="HR410" s="131"/>
      <c r="HS410" s="131"/>
      <c r="HT410" s="385"/>
      <c r="HU410" s="385"/>
      <c r="HV410" s="131"/>
      <c r="HW410" s="131"/>
      <c r="HX410" s="131"/>
      <c r="HY410" s="385"/>
      <c r="HZ410" s="385"/>
      <c r="IA410" s="131"/>
      <c r="IB410" s="131"/>
      <c r="IC410" s="131"/>
      <c r="ID410" s="385"/>
      <c r="IE410" s="385"/>
      <c r="IF410" s="131"/>
      <c r="IG410" s="131"/>
      <c r="IH410" s="131"/>
      <c r="II410" s="385"/>
      <c r="IJ410" s="385"/>
      <c r="IK410" s="131"/>
      <c r="IL410" s="131"/>
      <c r="IM410" s="131"/>
      <c r="IN410" s="385"/>
      <c r="IO410" s="385"/>
      <c r="IP410" s="131"/>
      <c r="IQ410" s="131"/>
      <c r="IR410" s="131"/>
      <c r="IS410" s="385"/>
      <c r="IT410" s="385"/>
      <c r="IU410" s="131"/>
      <c r="IV410" s="131"/>
      <c r="IW410" s="131"/>
      <c r="IX410" s="385"/>
      <c r="IY410" s="386"/>
      <c r="IZ410" s="198"/>
      <c r="JA410" s="378"/>
      <c r="JB410" s="256"/>
      <c r="JC410" s="256"/>
    </row>
    <row r="411" spans="1:263" s="127" customFormat="1" ht="28.5" customHeight="1" thickBot="1" x14ac:dyDescent="0.4">
      <c r="A411" s="419"/>
      <c r="B411" s="420"/>
      <c r="C411" s="126" t="s">
        <v>582</v>
      </c>
      <c r="D411" s="248" t="s">
        <v>356</v>
      </c>
      <c r="E411" s="421"/>
      <c r="F411" s="286"/>
      <c r="G411" s="250"/>
      <c r="H411" s="422"/>
      <c r="I411" s="423"/>
      <c r="J411" s="424"/>
      <c r="K411" s="251"/>
      <c r="L411" s="251"/>
      <c r="M411" s="251"/>
      <c r="N411" s="251"/>
      <c r="O411" s="425"/>
      <c r="P411" s="251"/>
      <c r="Q411" s="251"/>
      <c r="R411" s="251"/>
      <c r="S411" s="251"/>
      <c r="T411" s="425"/>
      <c r="U411" s="251"/>
      <c r="V411" s="251"/>
      <c r="W411" s="251"/>
      <c r="X411" s="251"/>
      <c r="Y411" s="425"/>
      <c r="Z411" s="251"/>
      <c r="AA411" s="251"/>
      <c r="AB411" s="251"/>
      <c r="AC411" s="251"/>
      <c r="AD411" s="425"/>
      <c r="AE411" s="251"/>
      <c r="AF411" s="251"/>
      <c r="AG411" s="251"/>
      <c r="AH411" s="251"/>
      <c r="AI411" s="425"/>
      <c r="AJ411" s="251"/>
      <c r="AK411" s="251"/>
      <c r="AL411" s="251"/>
      <c r="AM411" s="251"/>
      <c r="AN411" s="425"/>
      <c r="AO411" s="251"/>
      <c r="AP411" s="251"/>
      <c r="AQ411" s="251"/>
      <c r="AR411" s="251"/>
      <c r="AS411" s="425"/>
      <c r="AT411" s="251"/>
      <c r="AU411" s="251"/>
      <c r="AV411" s="251"/>
      <c r="AW411" s="251"/>
      <c r="AX411" s="425"/>
      <c r="AY411" s="251"/>
      <c r="AZ411" s="251"/>
      <c r="BA411" s="251"/>
      <c r="BB411" s="251"/>
      <c r="BC411" s="425"/>
      <c r="BD411" s="251"/>
      <c r="BE411" s="251"/>
      <c r="BF411" s="251"/>
      <c r="BG411" s="251"/>
      <c r="BH411" s="425"/>
      <c r="BI411" s="251"/>
      <c r="BJ411" s="251"/>
      <c r="BK411" s="251"/>
      <c r="BL411" s="251"/>
      <c r="BM411" s="425"/>
      <c r="BN411" s="251"/>
      <c r="BO411" s="251"/>
      <c r="BP411" s="251"/>
      <c r="BQ411" s="251"/>
      <c r="BR411" s="425"/>
      <c r="BS411" s="251"/>
      <c r="BT411" s="251"/>
      <c r="BU411" s="251"/>
      <c r="BV411" s="251"/>
      <c r="BW411" s="425"/>
      <c r="BX411" s="251"/>
      <c r="BY411" s="251"/>
      <c r="BZ411" s="251"/>
      <c r="CA411" s="251"/>
      <c r="CB411" s="425"/>
      <c r="CC411" s="251"/>
      <c r="CD411" s="251"/>
      <c r="CE411" s="251"/>
      <c r="CF411" s="251"/>
      <c r="CG411" s="425"/>
      <c r="CH411" s="251"/>
      <c r="CI411" s="251"/>
      <c r="CJ411" s="251"/>
      <c r="CK411" s="251"/>
      <c r="CL411" s="425"/>
      <c r="CM411" s="251"/>
      <c r="CN411" s="251"/>
      <c r="CO411" s="251"/>
      <c r="CP411" s="251"/>
      <c r="CQ411" s="425"/>
      <c r="CR411" s="251"/>
      <c r="CS411" s="251"/>
      <c r="CT411" s="251"/>
      <c r="CU411" s="251"/>
      <c r="CV411" s="425"/>
      <c r="CW411" s="251"/>
      <c r="CX411" s="251"/>
      <c r="CY411" s="251"/>
      <c r="CZ411" s="251"/>
      <c r="DA411" s="425"/>
      <c r="DB411" s="251"/>
      <c r="DC411" s="251"/>
      <c r="DD411" s="251"/>
      <c r="DE411" s="251"/>
      <c r="DF411" s="425"/>
      <c r="DG411" s="251"/>
      <c r="DH411" s="251"/>
      <c r="DI411" s="251"/>
      <c r="DJ411" s="251"/>
      <c r="DK411" s="425"/>
      <c r="DL411" s="251"/>
      <c r="DM411" s="251"/>
      <c r="DN411" s="251"/>
      <c r="DO411" s="251"/>
      <c r="DP411" s="425"/>
      <c r="DQ411" s="251"/>
      <c r="DR411" s="251"/>
      <c r="DS411" s="251"/>
      <c r="DT411" s="251"/>
      <c r="DU411" s="425"/>
      <c r="DV411" s="251"/>
      <c r="DW411" s="251"/>
      <c r="DX411" s="251"/>
      <c r="DY411" s="251"/>
      <c r="DZ411" s="425"/>
      <c r="EA411" s="251"/>
      <c r="EB411" s="251"/>
      <c r="EC411" s="251"/>
      <c r="ED411" s="251"/>
      <c r="EE411" s="425"/>
      <c r="EF411" s="251"/>
      <c r="EG411" s="251"/>
      <c r="EH411" s="251"/>
      <c r="EI411" s="251"/>
      <c r="EJ411" s="425"/>
      <c r="EK411" s="251"/>
      <c r="EL411" s="251"/>
      <c r="EM411" s="251"/>
      <c r="EN411" s="251"/>
      <c r="EO411" s="425"/>
      <c r="EP411" s="251"/>
      <c r="EQ411" s="251"/>
      <c r="ER411" s="251"/>
      <c r="ES411" s="251"/>
      <c r="ET411" s="425"/>
      <c r="EU411" s="251"/>
      <c r="EV411" s="251"/>
      <c r="EW411" s="251"/>
      <c r="EX411" s="251"/>
      <c r="EY411" s="425"/>
      <c r="EZ411" s="251"/>
      <c r="FA411" s="251"/>
      <c r="FB411" s="251"/>
      <c r="FC411" s="251"/>
      <c r="FD411" s="425"/>
      <c r="FE411" s="251"/>
      <c r="FF411" s="251"/>
      <c r="FG411" s="251"/>
      <c r="FH411" s="251"/>
      <c r="FI411" s="425"/>
      <c r="FJ411" s="251"/>
      <c r="FK411" s="251"/>
      <c r="FL411" s="251"/>
      <c r="FM411" s="251"/>
      <c r="FN411" s="425"/>
      <c r="FO411" s="251"/>
      <c r="FP411" s="251"/>
      <c r="FQ411" s="251"/>
      <c r="FR411" s="251"/>
      <c r="FS411" s="425"/>
      <c r="FT411" s="251"/>
      <c r="FU411" s="251"/>
      <c r="FV411" s="251"/>
      <c r="FW411" s="251"/>
      <c r="FX411" s="425"/>
      <c r="FY411" s="251"/>
      <c r="FZ411" s="251"/>
      <c r="GA411" s="251"/>
      <c r="GB411" s="251"/>
      <c r="GC411" s="425"/>
      <c r="GD411" s="251"/>
      <c r="GE411" s="251"/>
      <c r="GF411" s="251"/>
      <c r="GG411" s="251"/>
      <c r="GH411" s="425"/>
      <c r="GI411" s="251"/>
      <c r="GJ411" s="251"/>
      <c r="GK411" s="251"/>
      <c r="GL411" s="251"/>
      <c r="GM411" s="425"/>
      <c r="GN411" s="251"/>
      <c r="GO411" s="251"/>
      <c r="GP411" s="251"/>
      <c r="GQ411" s="251"/>
      <c r="GR411" s="425"/>
      <c r="GS411" s="251"/>
      <c r="GT411" s="251"/>
      <c r="GU411" s="251"/>
      <c r="GV411" s="251"/>
      <c r="GW411" s="425"/>
      <c r="GX411" s="251"/>
      <c r="GY411" s="251"/>
      <c r="GZ411" s="251"/>
      <c r="HA411" s="251"/>
      <c r="HB411" s="425"/>
      <c r="HC411" s="251"/>
      <c r="HD411" s="251"/>
      <c r="HE411" s="251"/>
      <c r="HF411" s="251"/>
      <c r="HG411" s="425"/>
      <c r="HH411" s="251"/>
      <c r="HI411" s="251"/>
      <c r="HJ411" s="251"/>
      <c r="HK411" s="251"/>
      <c r="HL411" s="425"/>
      <c r="HM411" s="251"/>
      <c r="HN411" s="251"/>
      <c r="HO411" s="251"/>
      <c r="HP411" s="251"/>
      <c r="HQ411" s="425"/>
      <c r="HR411" s="251"/>
      <c r="HS411" s="251"/>
      <c r="HT411" s="251"/>
      <c r="HU411" s="251"/>
      <c r="HV411" s="425"/>
      <c r="HW411" s="251"/>
      <c r="HX411" s="251"/>
      <c r="HY411" s="251"/>
      <c r="HZ411" s="251"/>
      <c r="IA411" s="425"/>
      <c r="IB411" s="251"/>
      <c r="IC411" s="251"/>
      <c r="ID411" s="251"/>
      <c r="IE411" s="251"/>
      <c r="IF411" s="425"/>
      <c r="IG411" s="251"/>
      <c r="IH411" s="251"/>
      <c r="II411" s="251"/>
      <c r="IJ411" s="251"/>
      <c r="IK411" s="425"/>
      <c r="IL411" s="251"/>
      <c r="IM411" s="251"/>
      <c r="IN411" s="251"/>
      <c r="IO411" s="251"/>
      <c r="IP411" s="425"/>
      <c r="IQ411" s="251"/>
      <c r="IR411" s="251"/>
      <c r="IS411" s="251"/>
      <c r="IT411" s="251"/>
      <c r="IU411" s="425"/>
      <c r="IV411" s="251"/>
      <c r="IW411" s="251"/>
      <c r="IX411" s="251"/>
      <c r="IY411" s="426"/>
      <c r="IZ411" s="198"/>
      <c r="JA411" s="427"/>
      <c r="JB411" s="428"/>
      <c r="JC411" s="428"/>
    </row>
    <row r="412" spans="1:263" s="3" customFormat="1" x14ac:dyDescent="0.35">
      <c r="A412" s="198"/>
      <c r="B412" s="359"/>
      <c r="C412" s="239"/>
      <c r="D412" s="102"/>
      <c r="E412" s="102"/>
      <c r="F412" s="384"/>
      <c r="G412" s="131"/>
      <c r="H412" s="325"/>
      <c r="I412" s="202"/>
      <c r="J412" s="324"/>
      <c r="K412" s="131"/>
      <c r="L412" s="131"/>
      <c r="M412" s="385"/>
      <c r="N412" s="385"/>
      <c r="O412" s="131"/>
      <c r="P412" s="131"/>
      <c r="Q412" s="131"/>
      <c r="R412" s="385"/>
      <c r="S412" s="385"/>
      <c r="T412" s="131"/>
      <c r="U412" s="131"/>
      <c r="V412" s="131"/>
      <c r="W412" s="385"/>
      <c r="X412" s="385"/>
      <c r="Y412" s="131"/>
      <c r="Z412" s="131"/>
      <c r="AA412" s="131"/>
      <c r="AB412" s="385"/>
      <c r="AC412" s="385"/>
      <c r="AD412" s="131"/>
      <c r="AE412" s="131"/>
      <c r="AF412" s="131"/>
      <c r="AG412" s="385"/>
      <c r="AH412" s="385"/>
      <c r="AI412" s="131"/>
      <c r="AJ412" s="131"/>
      <c r="AK412" s="131"/>
      <c r="AL412" s="385"/>
      <c r="AM412" s="385"/>
      <c r="AN412" s="131"/>
      <c r="AO412" s="131"/>
      <c r="AP412" s="131"/>
      <c r="AQ412" s="385"/>
      <c r="AR412" s="385"/>
      <c r="AS412" s="131"/>
      <c r="AT412" s="131"/>
      <c r="AU412" s="131"/>
      <c r="AV412" s="385"/>
      <c r="AW412" s="385"/>
      <c r="AX412" s="131"/>
      <c r="AY412" s="131"/>
      <c r="AZ412" s="131"/>
      <c r="BA412" s="385"/>
      <c r="BB412" s="385"/>
      <c r="BC412" s="131"/>
      <c r="BD412" s="131"/>
      <c r="BE412" s="131"/>
      <c r="BF412" s="385"/>
      <c r="BG412" s="385"/>
      <c r="BH412" s="131"/>
      <c r="BI412" s="131"/>
      <c r="BJ412" s="131"/>
      <c r="BK412" s="385"/>
      <c r="BL412" s="385"/>
      <c r="BM412" s="131"/>
      <c r="BN412" s="131"/>
      <c r="BO412" s="131"/>
      <c r="BP412" s="385"/>
      <c r="BQ412" s="385"/>
      <c r="BR412" s="131"/>
      <c r="BS412" s="131"/>
      <c r="BT412" s="131"/>
      <c r="BU412" s="385"/>
      <c r="BV412" s="385"/>
      <c r="BW412" s="131"/>
      <c r="BX412" s="131"/>
      <c r="BY412" s="131"/>
      <c r="BZ412" s="385"/>
      <c r="CA412" s="385"/>
      <c r="CB412" s="131"/>
      <c r="CC412" s="131"/>
      <c r="CD412" s="131"/>
      <c r="CE412" s="385"/>
      <c r="CF412" s="385"/>
      <c r="CG412" s="131"/>
      <c r="CH412" s="131"/>
      <c r="CI412" s="131"/>
      <c r="CJ412" s="385"/>
      <c r="CK412" s="385"/>
      <c r="CL412" s="131"/>
      <c r="CM412" s="131"/>
      <c r="CN412" s="131"/>
      <c r="CO412" s="385"/>
      <c r="CP412" s="385"/>
      <c r="CQ412" s="131"/>
      <c r="CR412" s="131"/>
      <c r="CS412" s="131"/>
      <c r="CT412" s="385"/>
      <c r="CU412" s="385"/>
      <c r="CV412" s="131"/>
      <c r="CW412" s="131"/>
      <c r="CX412" s="131"/>
      <c r="CY412" s="385"/>
      <c r="CZ412" s="385"/>
      <c r="DA412" s="131"/>
      <c r="DB412" s="131"/>
      <c r="DC412" s="131"/>
      <c r="DD412" s="385"/>
      <c r="DE412" s="385"/>
      <c r="DF412" s="131"/>
      <c r="DG412" s="131"/>
      <c r="DH412" s="131"/>
      <c r="DI412" s="385"/>
      <c r="DJ412" s="385"/>
      <c r="DK412" s="131"/>
      <c r="DL412" s="131"/>
      <c r="DM412" s="131"/>
      <c r="DN412" s="385"/>
      <c r="DO412" s="385"/>
      <c r="DP412" s="131"/>
      <c r="DQ412" s="131"/>
      <c r="DR412" s="131"/>
      <c r="DS412" s="385"/>
      <c r="DT412" s="385"/>
      <c r="DU412" s="131"/>
      <c r="DV412" s="131"/>
      <c r="DW412" s="131"/>
      <c r="DX412" s="385"/>
      <c r="DY412" s="385"/>
      <c r="DZ412" s="131"/>
      <c r="EA412" s="131"/>
      <c r="EB412" s="131"/>
      <c r="EC412" s="385"/>
      <c r="ED412" s="385"/>
      <c r="EE412" s="131"/>
      <c r="EF412" s="131"/>
      <c r="EG412" s="131"/>
      <c r="EH412" s="385"/>
      <c r="EI412" s="385"/>
      <c r="EJ412" s="131"/>
      <c r="EK412" s="131"/>
      <c r="EL412" s="131"/>
      <c r="EM412" s="385"/>
      <c r="EN412" s="385"/>
      <c r="EO412" s="131"/>
      <c r="EP412" s="131"/>
      <c r="EQ412" s="131"/>
      <c r="ER412" s="385"/>
      <c r="ES412" s="385"/>
      <c r="ET412" s="131"/>
      <c r="EU412" s="131"/>
      <c r="EV412" s="131"/>
      <c r="EW412" s="385"/>
      <c r="EX412" s="385"/>
      <c r="EY412" s="131"/>
      <c r="EZ412" s="131"/>
      <c r="FA412" s="131"/>
      <c r="FB412" s="385"/>
      <c r="FC412" s="385"/>
      <c r="FD412" s="131"/>
      <c r="FE412" s="131"/>
      <c r="FF412" s="131"/>
      <c r="FG412" s="385"/>
      <c r="FH412" s="385"/>
      <c r="FI412" s="131"/>
      <c r="FJ412" s="131"/>
      <c r="FK412" s="131"/>
      <c r="FL412" s="385"/>
      <c r="FM412" s="385"/>
      <c r="FN412" s="131"/>
      <c r="FO412" s="131"/>
      <c r="FP412" s="131"/>
      <c r="FQ412" s="385"/>
      <c r="FR412" s="385"/>
      <c r="FS412" s="131"/>
      <c r="FT412" s="131"/>
      <c r="FU412" s="131"/>
      <c r="FV412" s="385"/>
      <c r="FW412" s="385"/>
      <c r="FX412" s="131"/>
      <c r="FY412" s="131"/>
      <c r="FZ412" s="131"/>
      <c r="GA412" s="385"/>
      <c r="GB412" s="385"/>
      <c r="GC412" s="131"/>
      <c r="GD412" s="131"/>
      <c r="GE412" s="131"/>
      <c r="GF412" s="385"/>
      <c r="GG412" s="385"/>
      <c r="GH412" s="131"/>
      <c r="GI412" s="131"/>
      <c r="GJ412" s="131"/>
      <c r="GK412" s="385"/>
      <c r="GL412" s="385"/>
      <c r="GM412" s="131"/>
      <c r="GN412" s="131"/>
      <c r="GO412" s="131"/>
      <c r="GP412" s="385"/>
      <c r="GQ412" s="385"/>
      <c r="GR412" s="131"/>
      <c r="GS412" s="131"/>
      <c r="GT412" s="131"/>
      <c r="GU412" s="385"/>
      <c r="GV412" s="385"/>
      <c r="GW412" s="131"/>
      <c r="GX412" s="131"/>
      <c r="GY412" s="131"/>
      <c r="GZ412" s="385"/>
      <c r="HA412" s="385"/>
      <c r="HB412" s="131"/>
      <c r="HC412" s="131"/>
      <c r="HD412" s="131"/>
      <c r="HE412" s="385"/>
      <c r="HF412" s="385"/>
      <c r="HG412" s="131"/>
      <c r="HH412" s="131"/>
      <c r="HI412" s="131"/>
      <c r="HJ412" s="385"/>
      <c r="HK412" s="385"/>
      <c r="HL412" s="131"/>
      <c r="HM412" s="131"/>
      <c r="HN412" s="131"/>
      <c r="HO412" s="385"/>
      <c r="HP412" s="385"/>
      <c r="HQ412" s="131"/>
      <c r="HR412" s="131"/>
      <c r="HS412" s="131"/>
      <c r="HT412" s="385"/>
      <c r="HU412" s="385"/>
      <c r="HV412" s="131"/>
      <c r="HW412" s="131"/>
      <c r="HX412" s="131"/>
      <c r="HY412" s="385"/>
      <c r="HZ412" s="385"/>
      <c r="IA412" s="131"/>
      <c r="IB412" s="131"/>
      <c r="IC412" s="131"/>
      <c r="ID412" s="385"/>
      <c r="IE412" s="385"/>
      <c r="IF412" s="131"/>
      <c r="IG412" s="131"/>
      <c r="IH412" s="131"/>
      <c r="II412" s="385"/>
      <c r="IJ412" s="385"/>
      <c r="IK412" s="131"/>
      <c r="IL412" s="131"/>
      <c r="IM412" s="131"/>
      <c r="IN412" s="385"/>
      <c r="IO412" s="385"/>
      <c r="IP412" s="131"/>
      <c r="IQ412" s="131"/>
      <c r="IR412" s="131"/>
      <c r="IS412" s="385"/>
      <c r="IT412" s="385"/>
      <c r="IU412" s="131"/>
      <c r="IV412" s="131"/>
      <c r="IW412" s="131"/>
      <c r="IX412" s="385"/>
      <c r="IY412" s="386"/>
      <c r="IZ412" s="198"/>
      <c r="JA412" s="378"/>
      <c r="JB412" s="256"/>
      <c r="JC412" s="256"/>
    </row>
    <row r="413" spans="1:263" s="3" customFormat="1" x14ac:dyDescent="0.35">
      <c r="A413" s="198"/>
      <c r="B413" s="359"/>
      <c r="C413" s="126" t="s">
        <v>583</v>
      </c>
      <c r="D413" s="102" t="s">
        <v>584</v>
      </c>
      <c r="E413" s="102"/>
      <c r="F413" s="285"/>
      <c r="G413" s="110"/>
      <c r="H413" s="325"/>
      <c r="I413" s="202"/>
      <c r="J413" s="324"/>
      <c r="K413" s="131"/>
      <c r="L413" s="429"/>
      <c r="M413" s="385"/>
      <c r="N413" s="385"/>
      <c r="O413" s="131"/>
      <c r="P413" s="131"/>
      <c r="Q413" s="429"/>
      <c r="R413" s="385"/>
      <c r="S413" s="385"/>
      <c r="T413" s="131"/>
      <c r="U413" s="131"/>
      <c r="V413" s="429"/>
      <c r="W413" s="385"/>
      <c r="X413" s="385"/>
      <c r="Y413" s="131"/>
      <c r="Z413" s="131"/>
      <c r="AA413" s="429"/>
      <c r="AB413" s="385"/>
      <c r="AC413" s="385"/>
      <c r="AD413" s="131"/>
      <c r="AE413" s="131"/>
      <c r="AF413" s="429"/>
      <c r="AG413" s="385"/>
      <c r="AH413" s="385"/>
      <c r="AI413" s="131"/>
      <c r="AJ413" s="131"/>
      <c r="AK413" s="429"/>
      <c r="AL413" s="385"/>
      <c r="AM413" s="385"/>
      <c r="AN413" s="131"/>
      <c r="AO413" s="131"/>
      <c r="AP413" s="429"/>
      <c r="AQ413" s="385"/>
      <c r="AR413" s="385"/>
      <c r="AS413" s="131"/>
      <c r="AT413" s="131"/>
      <c r="AU413" s="429"/>
      <c r="AV413" s="385"/>
      <c r="AW413" s="385"/>
      <c r="AX413" s="131"/>
      <c r="AY413" s="131"/>
      <c r="AZ413" s="429"/>
      <c r="BA413" s="385"/>
      <c r="BB413" s="385"/>
      <c r="BC413" s="131"/>
      <c r="BD413" s="131"/>
      <c r="BE413" s="429"/>
      <c r="BF413" s="385"/>
      <c r="BG413" s="385"/>
      <c r="BH413" s="131"/>
      <c r="BI413" s="131"/>
      <c r="BJ413" s="429"/>
      <c r="BK413" s="385"/>
      <c r="BL413" s="385"/>
      <c r="BM413" s="131"/>
      <c r="BN413" s="131"/>
      <c r="BO413" s="429"/>
      <c r="BP413" s="385"/>
      <c r="BQ413" s="385"/>
      <c r="BR413" s="131"/>
      <c r="BS413" s="131"/>
      <c r="BT413" s="429"/>
      <c r="BU413" s="385"/>
      <c r="BV413" s="385"/>
      <c r="BW413" s="131"/>
      <c r="BX413" s="131"/>
      <c r="BY413" s="429"/>
      <c r="BZ413" s="385"/>
      <c r="CA413" s="385"/>
      <c r="CB413" s="131"/>
      <c r="CC413" s="131"/>
      <c r="CD413" s="429"/>
      <c r="CE413" s="385"/>
      <c r="CF413" s="385"/>
      <c r="CG413" s="131"/>
      <c r="CH413" s="131"/>
      <c r="CI413" s="429"/>
      <c r="CJ413" s="385"/>
      <c r="CK413" s="385"/>
      <c r="CL413" s="131"/>
      <c r="CM413" s="131"/>
      <c r="CN413" s="429"/>
      <c r="CO413" s="385"/>
      <c r="CP413" s="385"/>
      <c r="CQ413" s="131"/>
      <c r="CR413" s="131"/>
      <c r="CS413" s="429"/>
      <c r="CT413" s="385"/>
      <c r="CU413" s="385"/>
      <c r="CV413" s="131"/>
      <c r="CW413" s="131"/>
      <c r="CX413" s="429"/>
      <c r="CY413" s="385"/>
      <c r="CZ413" s="385"/>
      <c r="DA413" s="131"/>
      <c r="DB413" s="131"/>
      <c r="DC413" s="429"/>
      <c r="DD413" s="385"/>
      <c r="DE413" s="385"/>
      <c r="DF413" s="131"/>
      <c r="DG413" s="131"/>
      <c r="DH413" s="429"/>
      <c r="DI413" s="385"/>
      <c r="DJ413" s="385"/>
      <c r="DK413" s="131"/>
      <c r="DL413" s="131"/>
      <c r="DM413" s="429"/>
      <c r="DN413" s="385"/>
      <c r="DO413" s="385"/>
      <c r="DP413" s="131"/>
      <c r="DQ413" s="131"/>
      <c r="DR413" s="429"/>
      <c r="DS413" s="385"/>
      <c r="DT413" s="385"/>
      <c r="DU413" s="131"/>
      <c r="DV413" s="131"/>
      <c r="DW413" s="429"/>
      <c r="DX413" s="385"/>
      <c r="DY413" s="385"/>
      <c r="DZ413" s="131"/>
      <c r="EA413" s="131"/>
      <c r="EB413" s="429"/>
      <c r="EC413" s="385"/>
      <c r="ED413" s="385"/>
      <c r="EE413" s="131"/>
      <c r="EF413" s="131"/>
      <c r="EG413" s="429"/>
      <c r="EH413" s="385"/>
      <c r="EI413" s="385"/>
      <c r="EJ413" s="131"/>
      <c r="EK413" s="131"/>
      <c r="EL413" s="429"/>
      <c r="EM413" s="385"/>
      <c r="EN413" s="385"/>
      <c r="EO413" s="131"/>
      <c r="EP413" s="131"/>
      <c r="EQ413" s="429"/>
      <c r="ER413" s="385"/>
      <c r="ES413" s="385"/>
      <c r="ET413" s="131"/>
      <c r="EU413" s="131"/>
      <c r="EV413" s="429"/>
      <c r="EW413" s="385"/>
      <c r="EX413" s="385"/>
      <c r="EY413" s="131"/>
      <c r="EZ413" s="131"/>
      <c r="FA413" s="429"/>
      <c r="FB413" s="385"/>
      <c r="FC413" s="385"/>
      <c r="FD413" s="131"/>
      <c r="FE413" s="131"/>
      <c r="FF413" s="429"/>
      <c r="FG413" s="385"/>
      <c r="FH413" s="385"/>
      <c r="FI413" s="131"/>
      <c r="FJ413" s="131"/>
      <c r="FK413" s="429"/>
      <c r="FL413" s="385"/>
      <c r="FM413" s="385"/>
      <c r="FN413" s="131"/>
      <c r="FO413" s="131"/>
      <c r="FP413" s="429"/>
      <c r="FQ413" s="385"/>
      <c r="FR413" s="385"/>
      <c r="FS413" s="131"/>
      <c r="FT413" s="131"/>
      <c r="FU413" s="429"/>
      <c r="FV413" s="385"/>
      <c r="FW413" s="385"/>
      <c r="FX413" s="131"/>
      <c r="FY413" s="131"/>
      <c r="FZ413" s="429"/>
      <c r="GA413" s="385"/>
      <c r="GB413" s="385"/>
      <c r="GC413" s="131"/>
      <c r="GD413" s="131"/>
      <c r="GE413" s="429"/>
      <c r="GF413" s="385"/>
      <c r="GG413" s="385"/>
      <c r="GH413" s="131"/>
      <c r="GI413" s="131"/>
      <c r="GJ413" s="429"/>
      <c r="GK413" s="385"/>
      <c r="GL413" s="385"/>
      <c r="GM413" s="131"/>
      <c r="GN413" s="131"/>
      <c r="GO413" s="429"/>
      <c r="GP413" s="385"/>
      <c r="GQ413" s="385"/>
      <c r="GR413" s="131"/>
      <c r="GS413" s="131"/>
      <c r="GT413" s="429"/>
      <c r="GU413" s="385"/>
      <c r="GV413" s="385"/>
      <c r="GW413" s="131"/>
      <c r="GX413" s="131"/>
      <c r="GY413" s="429"/>
      <c r="GZ413" s="385"/>
      <c r="HA413" s="385"/>
      <c r="HB413" s="131"/>
      <c r="HC413" s="131"/>
      <c r="HD413" s="429"/>
      <c r="HE413" s="385"/>
      <c r="HF413" s="385"/>
      <c r="HG413" s="131"/>
      <c r="HH413" s="131"/>
      <c r="HI413" s="429"/>
      <c r="HJ413" s="385"/>
      <c r="HK413" s="385"/>
      <c r="HL413" s="131"/>
      <c r="HM413" s="131"/>
      <c r="HN413" s="429"/>
      <c r="HO413" s="385"/>
      <c r="HP413" s="385"/>
      <c r="HQ413" s="131"/>
      <c r="HR413" s="131"/>
      <c r="HS413" s="429"/>
      <c r="HT413" s="385"/>
      <c r="HU413" s="385"/>
      <c r="HV413" s="131"/>
      <c r="HW413" s="131"/>
      <c r="HX413" s="429"/>
      <c r="HY413" s="385"/>
      <c r="HZ413" s="385"/>
      <c r="IA413" s="131"/>
      <c r="IB413" s="131"/>
      <c r="IC413" s="429"/>
      <c r="ID413" s="385"/>
      <c r="IE413" s="385"/>
      <c r="IF413" s="131"/>
      <c r="IG413" s="131"/>
      <c r="IH413" s="429"/>
      <c r="II413" s="385"/>
      <c r="IJ413" s="385"/>
      <c r="IK413" s="131"/>
      <c r="IL413" s="131"/>
      <c r="IM413" s="429"/>
      <c r="IN413" s="385"/>
      <c r="IO413" s="385"/>
      <c r="IP413" s="131"/>
      <c r="IQ413" s="131"/>
      <c r="IR413" s="429"/>
      <c r="IS413" s="385"/>
      <c r="IT413" s="385"/>
      <c r="IU413" s="131"/>
      <c r="IV413" s="131"/>
      <c r="IW413" s="429"/>
      <c r="IX413" s="385"/>
      <c r="IY413" s="386"/>
      <c r="IZ413" s="198"/>
      <c r="JA413" s="378"/>
      <c r="JB413" s="256"/>
      <c r="JC413" s="256"/>
    </row>
    <row r="414" spans="1:263" s="3" customFormat="1" x14ac:dyDescent="0.35">
      <c r="A414" s="198"/>
      <c r="B414" s="359"/>
      <c r="C414" s="239"/>
      <c r="D414" s="104"/>
      <c r="E414" s="102"/>
      <c r="F414" s="384"/>
      <c r="G414" s="131"/>
      <c r="H414" s="325"/>
      <c r="I414" s="202"/>
      <c r="J414" s="324"/>
      <c r="K414" s="131"/>
      <c r="L414" s="131"/>
      <c r="M414" s="385"/>
      <c r="N414" s="385"/>
      <c r="O414" s="131"/>
      <c r="P414" s="131"/>
      <c r="Q414" s="131"/>
      <c r="R414" s="385"/>
      <c r="S414" s="385"/>
      <c r="T414" s="131"/>
      <c r="U414" s="131"/>
      <c r="V414" s="131"/>
      <c r="W414" s="385"/>
      <c r="X414" s="385"/>
      <c r="Y414" s="131"/>
      <c r="Z414" s="131"/>
      <c r="AA414" s="131"/>
      <c r="AB414" s="385"/>
      <c r="AC414" s="385"/>
      <c r="AD414" s="131"/>
      <c r="AE414" s="131"/>
      <c r="AF414" s="131"/>
      <c r="AG414" s="385"/>
      <c r="AH414" s="385"/>
      <c r="AI414" s="131"/>
      <c r="AJ414" s="131"/>
      <c r="AK414" s="131"/>
      <c r="AL414" s="385"/>
      <c r="AM414" s="385"/>
      <c r="AN414" s="131"/>
      <c r="AO414" s="131"/>
      <c r="AP414" s="131"/>
      <c r="AQ414" s="385"/>
      <c r="AR414" s="385"/>
      <c r="AS414" s="131"/>
      <c r="AT414" s="131"/>
      <c r="AU414" s="131"/>
      <c r="AV414" s="385"/>
      <c r="AW414" s="385"/>
      <c r="AX414" s="131"/>
      <c r="AY414" s="131"/>
      <c r="AZ414" s="131"/>
      <c r="BA414" s="385"/>
      <c r="BB414" s="385"/>
      <c r="BC414" s="131"/>
      <c r="BD414" s="131"/>
      <c r="BE414" s="131"/>
      <c r="BF414" s="385"/>
      <c r="BG414" s="385"/>
      <c r="BH414" s="131"/>
      <c r="BI414" s="131"/>
      <c r="BJ414" s="131"/>
      <c r="BK414" s="385"/>
      <c r="BL414" s="385"/>
      <c r="BM414" s="131"/>
      <c r="BN414" s="131"/>
      <c r="BO414" s="131"/>
      <c r="BP414" s="385"/>
      <c r="BQ414" s="385"/>
      <c r="BR414" s="131"/>
      <c r="BS414" s="131"/>
      <c r="BT414" s="131"/>
      <c r="BU414" s="385"/>
      <c r="BV414" s="385"/>
      <c r="BW414" s="131"/>
      <c r="BX414" s="131"/>
      <c r="BY414" s="131"/>
      <c r="BZ414" s="385"/>
      <c r="CA414" s="385"/>
      <c r="CB414" s="131"/>
      <c r="CC414" s="131"/>
      <c r="CD414" s="131"/>
      <c r="CE414" s="385"/>
      <c r="CF414" s="385"/>
      <c r="CG414" s="131"/>
      <c r="CH414" s="131"/>
      <c r="CI414" s="131"/>
      <c r="CJ414" s="385"/>
      <c r="CK414" s="385"/>
      <c r="CL414" s="131"/>
      <c r="CM414" s="131"/>
      <c r="CN414" s="131"/>
      <c r="CO414" s="385"/>
      <c r="CP414" s="385"/>
      <c r="CQ414" s="131"/>
      <c r="CR414" s="131"/>
      <c r="CS414" s="131"/>
      <c r="CT414" s="385"/>
      <c r="CU414" s="385"/>
      <c r="CV414" s="131"/>
      <c r="CW414" s="131"/>
      <c r="CX414" s="131"/>
      <c r="CY414" s="385"/>
      <c r="CZ414" s="385"/>
      <c r="DA414" s="131"/>
      <c r="DB414" s="131"/>
      <c r="DC414" s="131"/>
      <c r="DD414" s="385"/>
      <c r="DE414" s="385"/>
      <c r="DF414" s="131"/>
      <c r="DG414" s="131"/>
      <c r="DH414" s="131"/>
      <c r="DI414" s="385"/>
      <c r="DJ414" s="385"/>
      <c r="DK414" s="131"/>
      <c r="DL414" s="131"/>
      <c r="DM414" s="131"/>
      <c r="DN414" s="385"/>
      <c r="DO414" s="385"/>
      <c r="DP414" s="131"/>
      <c r="DQ414" s="131"/>
      <c r="DR414" s="131"/>
      <c r="DS414" s="385"/>
      <c r="DT414" s="385"/>
      <c r="DU414" s="131"/>
      <c r="DV414" s="131"/>
      <c r="DW414" s="131"/>
      <c r="DX414" s="385"/>
      <c r="DY414" s="385"/>
      <c r="DZ414" s="131"/>
      <c r="EA414" s="131"/>
      <c r="EB414" s="131"/>
      <c r="EC414" s="385"/>
      <c r="ED414" s="385"/>
      <c r="EE414" s="131"/>
      <c r="EF414" s="131"/>
      <c r="EG414" s="131"/>
      <c r="EH414" s="385"/>
      <c r="EI414" s="385"/>
      <c r="EJ414" s="131"/>
      <c r="EK414" s="131"/>
      <c r="EL414" s="131"/>
      <c r="EM414" s="385"/>
      <c r="EN414" s="385"/>
      <c r="EO414" s="131"/>
      <c r="EP414" s="131"/>
      <c r="EQ414" s="131"/>
      <c r="ER414" s="385"/>
      <c r="ES414" s="385"/>
      <c r="ET414" s="131"/>
      <c r="EU414" s="131"/>
      <c r="EV414" s="131"/>
      <c r="EW414" s="385"/>
      <c r="EX414" s="385"/>
      <c r="EY414" s="131"/>
      <c r="EZ414" s="131"/>
      <c r="FA414" s="131"/>
      <c r="FB414" s="385"/>
      <c r="FC414" s="385"/>
      <c r="FD414" s="131"/>
      <c r="FE414" s="131"/>
      <c r="FF414" s="131"/>
      <c r="FG414" s="385"/>
      <c r="FH414" s="385"/>
      <c r="FI414" s="131"/>
      <c r="FJ414" s="131"/>
      <c r="FK414" s="131"/>
      <c r="FL414" s="385"/>
      <c r="FM414" s="385"/>
      <c r="FN414" s="131"/>
      <c r="FO414" s="131"/>
      <c r="FP414" s="131"/>
      <c r="FQ414" s="385"/>
      <c r="FR414" s="385"/>
      <c r="FS414" s="131"/>
      <c r="FT414" s="131"/>
      <c r="FU414" s="131"/>
      <c r="FV414" s="385"/>
      <c r="FW414" s="385"/>
      <c r="FX414" s="131"/>
      <c r="FY414" s="131"/>
      <c r="FZ414" s="131"/>
      <c r="GA414" s="385"/>
      <c r="GB414" s="385"/>
      <c r="GC414" s="131"/>
      <c r="GD414" s="131"/>
      <c r="GE414" s="131"/>
      <c r="GF414" s="385"/>
      <c r="GG414" s="385"/>
      <c r="GH414" s="131"/>
      <c r="GI414" s="131"/>
      <c r="GJ414" s="131"/>
      <c r="GK414" s="385"/>
      <c r="GL414" s="385"/>
      <c r="GM414" s="131"/>
      <c r="GN414" s="131"/>
      <c r="GO414" s="131"/>
      <c r="GP414" s="385"/>
      <c r="GQ414" s="385"/>
      <c r="GR414" s="131"/>
      <c r="GS414" s="131"/>
      <c r="GT414" s="131"/>
      <c r="GU414" s="385"/>
      <c r="GV414" s="385"/>
      <c r="GW414" s="131"/>
      <c r="GX414" s="131"/>
      <c r="GY414" s="131"/>
      <c r="GZ414" s="385"/>
      <c r="HA414" s="385"/>
      <c r="HB414" s="131"/>
      <c r="HC414" s="131"/>
      <c r="HD414" s="131"/>
      <c r="HE414" s="385"/>
      <c r="HF414" s="385"/>
      <c r="HG414" s="131"/>
      <c r="HH414" s="131"/>
      <c r="HI414" s="131"/>
      <c r="HJ414" s="385"/>
      <c r="HK414" s="385"/>
      <c r="HL414" s="131"/>
      <c r="HM414" s="131"/>
      <c r="HN414" s="131"/>
      <c r="HO414" s="385"/>
      <c r="HP414" s="385"/>
      <c r="HQ414" s="131"/>
      <c r="HR414" s="131"/>
      <c r="HS414" s="131"/>
      <c r="HT414" s="385"/>
      <c r="HU414" s="385"/>
      <c r="HV414" s="131"/>
      <c r="HW414" s="131"/>
      <c r="HX414" s="131"/>
      <c r="HY414" s="385"/>
      <c r="HZ414" s="385"/>
      <c r="IA414" s="131"/>
      <c r="IB414" s="131"/>
      <c r="IC414" s="131"/>
      <c r="ID414" s="385"/>
      <c r="IE414" s="385"/>
      <c r="IF414" s="131"/>
      <c r="IG414" s="131"/>
      <c r="IH414" s="131"/>
      <c r="II414" s="385"/>
      <c r="IJ414" s="385"/>
      <c r="IK414" s="131"/>
      <c r="IL414" s="131"/>
      <c r="IM414" s="131"/>
      <c r="IN414" s="385"/>
      <c r="IO414" s="385"/>
      <c r="IP414" s="131"/>
      <c r="IQ414" s="131"/>
      <c r="IR414" s="131"/>
      <c r="IS414" s="385"/>
      <c r="IT414" s="385"/>
      <c r="IU414" s="131"/>
      <c r="IV414" s="131"/>
      <c r="IW414" s="131"/>
      <c r="IX414" s="385"/>
      <c r="IY414" s="386"/>
      <c r="IZ414" s="198"/>
      <c r="JA414" s="378"/>
      <c r="JB414" s="256"/>
      <c r="JC414" s="256"/>
    </row>
    <row r="415" spans="1:263" s="3" customFormat="1" x14ac:dyDescent="0.35">
      <c r="A415" s="198"/>
      <c r="B415" s="359"/>
      <c r="C415" s="126" t="s">
        <v>585</v>
      </c>
      <c r="D415" s="104" t="s">
        <v>586</v>
      </c>
      <c r="E415" s="102"/>
      <c r="F415" s="285" t="str">
        <f>IFERROR(INDEX('Helper 1'!$I$2:$I$19,MATCH('Schedule 1'!$G$20,'Helper 1'!$H$2:$H$19,0)),"")</f>
        <v/>
      </c>
      <c r="G415" s="131">
        <f>SUM(L415:IX415)</f>
        <v>0</v>
      </c>
      <c r="H415" s="325"/>
      <c r="I415" s="202"/>
      <c r="J415" s="324"/>
      <c r="K415" s="131"/>
      <c r="L415" s="130"/>
      <c r="M415" s="385"/>
      <c r="N415" s="385"/>
      <c r="O415" s="131"/>
      <c r="P415" s="131"/>
      <c r="Q415" s="130"/>
      <c r="R415" s="385"/>
      <c r="S415" s="385"/>
      <c r="T415" s="131"/>
      <c r="U415" s="131"/>
      <c r="V415" s="130"/>
      <c r="W415" s="385"/>
      <c r="X415" s="385"/>
      <c r="Y415" s="131"/>
      <c r="Z415" s="131"/>
      <c r="AA415" s="130"/>
      <c r="AB415" s="385"/>
      <c r="AC415" s="385"/>
      <c r="AD415" s="131"/>
      <c r="AE415" s="131"/>
      <c r="AF415" s="130"/>
      <c r="AG415" s="385"/>
      <c r="AH415" s="385"/>
      <c r="AI415" s="131"/>
      <c r="AJ415" s="131"/>
      <c r="AK415" s="130"/>
      <c r="AL415" s="385"/>
      <c r="AM415" s="385"/>
      <c r="AN415" s="131"/>
      <c r="AO415" s="131"/>
      <c r="AP415" s="130"/>
      <c r="AQ415" s="385"/>
      <c r="AR415" s="385"/>
      <c r="AS415" s="131"/>
      <c r="AT415" s="131"/>
      <c r="AU415" s="130"/>
      <c r="AV415" s="385"/>
      <c r="AW415" s="385"/>
      <c r="AX415" s="131"/>
      <c r="AY415" s="131"/>
      <c r="AZ415" s="130"/>
      <c r="BA415" s="385"/>
      <c r="BB415" s="385"/>
      <c r="BC415" s="131"/>
      <c r="BD415" s="131"/>
      <c r="BE415" s="130"/>
      <c r="BF415" s="385"/>
      <c r="BG415" s="385"/>
      <c r="BH415" s="131"/>
      <c r="BI415" s="131"/>
      <c r="BJ415" s="130"/>
      <c r="BK415" s="385"/>
      <c r="BL415" s="385"/>
      <c r="BM415" s="131"/>
      <c r="BN415" s="131"/>
      <c r="BO415" s="130"/>
      <c r="BP415" s="385"/>
      <c r="BQ415" s="385"/>
      <c r="BR415" s="131"/>
      <c r="BS415" s="131"/>
      <c r="BT415" s="130"/>
      <c r="BU415" s="385"/>
      <c r="BV415" s="385"/>
      <c r="BW415" s="131"/>
      <c r="BX415" s="131"/>
      <c r="BY415" s="130"/>
      <c r="BZ415" s="385"/>
      <c r="CA415" s="385"/>
      <c r="CB415" s="131"/>
      <c r="CC415" s="131"/>
      <c r="CD415" s="130"/>
      <c r="CE415" s="385"/>
      <c r="CF415" s="385"/>
      <c r="CG415" s="131"/>
      <c r="CH415" s="131"/>
      <c r="CI415" s="130"/>
      <c r="CJ415" s="385"/>
      <c r="CK415" s="385"/>
      <c r="CL415" s="131"/>
      <c r="CM415" s="131"/>
      <c r="CN415" s="130"/>
      <c r="CO415" s="385"/>
      <c r="CP415" s="385"/>
      <c r="CQ415" s="131"/>
      <c r="CR415" s="131"/>
      <c r="CS415" s="130"/>
      <c r="CT415" s="385"/>
      <c r="CU415" s="385"/>
      <c r="CV415" s="131"/>
      <c r="CW415" s="131"/>
      <c r="CX415" s="130"/>
      <c r="CY415" s="385"/>
      <c r="CZ415" s="385"/>
      <c r="DA415" s="131"/>
      <c r="DB415" s="131"/>
      <c r="DC415" s="130"/>
      <c r="DD415" s="385"/>
      <c r="DE415" s="385"/>
      <c r="DF415" s="131"/>
      <c r="DG415" s="131"/>
      <c r="DH415" s="130"/>
      <c r="DI415" s="385"/>
      <c r="DJ415" s="385"/>
      <c r="DK415" s="131"/>
      <c r="DL415" s="131"/>
      <c r="DM415" s="130"/>
      <c r="DN415" s="385"/>
      <c r="DO415" s="385"/>
      <c r="DP415" s="131"/>
      <c r="DQ415" s="131"/>
      <c r="DR415" s="130"/>
      <c r="DS415" s="385"/>
      <c r="DT415" s="385"/>
      <c r="DU415" s="131"/>
      <c r="DV415" s="131"/>
      <c r="DW415" s="130"/>
      <c r="DX415" s="385"/>
      <c r="DY415" s="385"/>
      <c r="DZ415" s="131"/>
      <c r="EA415" s="131"/>
      <c r="EB415" s="130"/>
      <c r="EC415" s="385"/>
      <c r="ED415" s="385"/>
      <c r="EE415" s="131"/>
      <c r="EF415" s="131"/>
      <c r="EG415" s="130"/>
      <c r="EH415" s="385"/>
      <c r="EI415" s="385"/>
      <c r="EJ415" s="131"/>
      <c r="EK415" s="131"/>
      <c r="EL415" s="130"/>
      <c r="EM415" s="385"/>
      <c r="EN415" s="385"/>
      <c r="EO415" s="131"/>
      <c r="EP415" s="131"/>
      <c r="EQ415" s="130"/>
      <c r="ER415" s="385"/>
      <c r="ES415" s="385"/>
      <c r="ET415" s="131"/>
      <c r="EU415" s="131"/>
      <c r="EV415" s="130"/>
      <c r="EW415" s="385"/>
      <c r="EX415" s="385"/>
      <c r="EY415" s="131"/>
      <c r="EZ415" s="131"/>
      <c r="FA415" s="130"/>
      <c r="FB415" s="385"/>
      <c r="FC415" s="385"/>
      <c r="FD415" s="131"/>
      <c r="FE415" s="131"/>
      <c r="FF415" s="130"/>
      <c r="FG415" s="385"/>
      <c r="FH415" s="385"/>
      <c r="FI415" s="131"/>
      <c r="FJ415" s="131"/>
      <c r="FK415" s="130"/>
      <c r="FL415" s="385"/>
      <c r="FM415" s="385"/>
      <c r="FN415" s="131"/>
      <c r="FO415" s="131"/>
      <c r="FP415" s="130"/>
      <c r="FQ415" s="385"/>
      <c r="FR415" s="385"/>
      <c r="FS415" s="131"/>
      <c r="FT415" s="131"/>
      <c r="FU415" s="130"/>
      <c r="FV415" s="385"/>
      <c r="FW415" s="385"/>
      <c r="FX415" s="131"/>
      <c r="FY415" s="131"/>
      <c r="FZ415" s="130"/>
      <c r="GA415" s="385"/>
      <c r="GB415" s="385"/>
      <c r="GC415" s="131"/>
      <c r="GD415" s="131"/>
      <c r="GE415" s="130"/>
      <c r="GF415" s="385"/>
      <c r="GG415" s="385"/>
      <c r="GH415" s="131"/>
      <c r="GI415" s="131"/>
      <c r="GJ415" s="130"/>
      <c r="GK415" s="385"/>
      <c r="GL415" s="385"/>
      <c r="GM415" s="131"/>
      <c r="GN415" s="131"/>
      <c r="GO415" s="130"/>
      <c r="GP415" s="385"/>
      <c r="GQ415" s="385"/>
      <c r="GR415" s="131"/>
      <c r="GS415" s="131"/>
      <c r="GT415" s="130"/>
      <c r="GU415" s="385"/>
      <c r="GV415" s="385"/>
      <c r="GW415" s="131"/>
      <c r="GX415" s="131"/>
      <c r="GY415" s="130"/>
      <c r="GZ415" s="385"/>
      <c r="HA415" s="385"/>
      <c r="HB415" s="131"/>
      <c r="HC415" s="131"/>
      <c r="HD415" s="130"/>
      <c r="HE415" s="385"/>
      <c r="HF415" s="385"/>
      <c r="HG415" s="131"/>
      <c r="HH415" s="131"/>
      <c r="HI415" s="130"/>
      <c r="HJ415" s="385"/>
      <c r="HK415" s="385"/>
      <c r="HL415" s="131"/>
      <c r="HM415" s="131"/>
      <c r="HN415" s="130"/>
      <c r="HO415" s="385"/>
      <c r="HP415" s="385"/>
      <c r="HQ415" s="131"/>
      <c r="HR415" s="131"/>
      <c r="HS415" s="130"/>
      <c r="HT415" s="385"/>
      <c r="HU415" s="385"/>
      <c r="HV415" s="131"/>
      <c r="HW415" s="131"/>
      <c r="HX415" s="130"/>
      <c r="HY415" s="385"/>
      <c r="HZ415" s="385"/>
      <c r="IA415" s="131"/>
      <c r="IB415" s="131"/>
      <c r="IC415" s="130"/>
      <c r="ID415" s="385"/>
      <c r="IE415" s="385"/>
      <c r="IF415" s="131"/>
      <c r="IG415" s="131"/>
      <c r="IH415" s="130"/>
      <c r="II415" s="385"/>
      <c r="IJ415" s="385"/>
      <c r="IK415" s="131"/>
      <c r="IL415" s="131"/>
      <c r="IM415" s="130"/>
      <c r="IN415" s="385"/>
      <c r="IO415" s="385"/>
      <c r="IP415" s="131"/>
      <c r="IQ415" s="131"/>
      <c r="IR415" s="130"/>
      <c r="IS415" s="385"/>
      <c r="IT415" s="385"/>
      <c r="IU415" s="131"/>
      <c r="IV415" s="131"/>
      <c r="IW415" s="130"/>
      <c r="IX415" s="385"/>
      <c r="IY415" s="386"/>
      <c r="IZ415" s="198"/>
      <c r="JA415" s="378"/>
      <c r="JB415" s="256"/>
      <c r="JC415" s="256"/>
    </row>
    <row r="416" spans="1:263" s="3" customFormat="1" x14ac:dyDescent="0.35">
      <c r="A416" s="198"/>
      <c r="B416" s="359"/>
      <c r="C416" s="239"/>
      <c r="D416" s="102" t="s">
        <v>361</v>
      </c>
      <c r="E416" s="102"/>
      <c r="F416" s="384"/>
      <c r="G416" s="131"/>
      <c r="H416" s="325"/>
      <c r="I416" s="202"/>
      <c r="J416" s="324"/>
      <c r="K416" s="131"/>
      <c r="L416" s="131"/>
      <c r="M416" s="385"/>
      <c r="N416" s="385"/>
      <c r="O416" s="131"/>
      <c r="P416" s="131"/>
      <c r="Q416" s="131"/>
      <c r="R416" s="385"/>
      <c r="S416" s="385"/>
      <c r="T416" s="131"/>
      <c r="U416" s="131"/>
      <c r="V416" s="131"/>
      <c r="W416" s="385"/>
      <c r="X416" s="385"/>
      <c r="Y416" s="131"/>
      <c r="Z416" s="131"/>
      <c r="AA416" s="131"/>
      <c r="AB416" s="385"/>
      <c r="AC416" s="385"/>
      <c r="AD416" s="131"/>
      <c r="AE416" s="131"/>
      <c r="AF416" s="131"/>
      <c r="AG416" s="385"/>
      <c r="AH416" s="385"/>
      <c r="AI416" s="131"/>
      <c r="AJ416" s="131"/>
      <c r="AK416" s="131"/>
      <c r="AL416" s="385"/>
      <c r="AM416" s="385"/>
      <c r="AN416" s="131"/>
      <c r="AO416" s="131"/>
      <c r="AP416" s="131"/>
      <c r="AQ416" s="385"/>
      <c r="AR416" s="385"/>
      <c r="AS416" s="131"/>
      <c r="AT416" s="131"/>
      <c r="AU416" s="131"/>
      <c r="AV416" s="385"/>
      <c r="AW416" s="385"/>
      <c r="AX416" s="131"/>
      <c r="AY416" s="131"/>
      <c r="AZ416" s="131"/>
      <c r="BA416" s="385"/>
      <c r="BB416" s="385"/>
      <c r="BC416" s="131"/>
      <c r="BD416" s="131"/>
      <c r="BE416" s="131"/>
      <c r="BF416" s="385"/>
      <c r="BG416" s="385"/>
      <c r="BH416" s="131"/>
      <c r="BI416" s="131"/>
      <c r="BJ416" s="131"/>
      <c r="BK416" s="385"/>
      <c r="BL416" s="385"/>
      <c r="BM416" s="131"/>
      <c r="BN416" s="131"/>
      <c r="BO416" s="131"/>
      <c r="BP416" s="385"/>
      <c r="BQ416" s="385"/>
      <c r="BR416" s="131"/>
      <c r="BS416" s="131"/>
      <c r="BT416" s="131"/>
      <c r="BU416" s="385"/>
      <c r="BV416" s="385"/>
      <c r="BW416" s="131"/>
      <c r="BX416" s="131"/>
      <c r="BY416" s="131"/>
      <c r="BZ416" s="385"/>
      <c r="CA416" s="385"/>
      <c r="CB416" s="131"/>
      <c r="CC416" s="131"/>
      <c r="CD416" s="131"/>
      <c r="CE416" s="385"/>
      <c r="CF416" s="385"/>
      <c r="CG416" s="131"/>
      <c r="CH416" s="131"/>
      <c r="CI416" s="131"/>
      <c r="CJ416" s="385"/>
      <c r="CK416" s="385"/>
      <c r="CL416" s="131"/>
      <c r="CM416" s="131"/>
      <c r="CN416" s="131"/>
      <c r="CO416" s="385"/>
      <c r="CP416" s="385"/>
      <c r="CQ416" s="131"/>
      <c r="CR416" s="131"/>
      <c r="CS416" s="131"/>
      <c r="CT416" s="385"/>
      <c r="CU416" s="385"/>
      <c r="CV416" s="131"/>
      <c r="CW416" s="131"/>
      <c r="CX416" s="131"/>
      <c r="CY416" s="385"/>
      <c r="CZ416" s="385"/>
      <c r="DA416" s="131"/>
      <c r="DB416" s="131"/>
      <c r="DC416" s="131"/>
      <c r="DD416" s="385"/>
      <c r="DE416" s="385"/>
      <c r="DF416" s="131"/>
      <c r="DG416" s="131"/>
      <c r="DH416" s="131"/>
      <c r="DI416" s="385"/>
      <c r="DJ416" s="385"/>
      <c r="DK416" s="131"/>
      <c r="DL416" s="131"/>
      <c r="DM416" s="131"/>
      <c r="DN416" s="385"/>
      <c r="DO416" s="385"/>
      <c r="DP416" s="131"/>
      <c r="DQ416" s="131"/>
      <c r="DR416" s="131"/>
      <c r="DS416" s="385"/>
      <c r="DT416" s="385"/>
      <c r="DU416" s="131"/>
      <c r="DV416" s="131"/>
      <c r="DW416" s="131"/>
      <c r="DX416" s="385"/>
      <c r="DY416" s="385"/>
      <c r="DZ416" s="131"/>
      <c r="EA416" s="131"/>
      <c r="EB416" s="131"/>
      <c r="EC416" s="385"/>
      <c r="ED416" s="385"/>
      <c r="EE416" s="131"/>
      <c r="EF416" s="131"/>
      <c r="EG416" s="131"/>
      <c r="EH416" s="385"/>
      <c r="EI416" s="385"/>
      <c r="EJ416" s="131"/>
      <c r="EK416" s="131"/>
      <c r="EL416" s="131"/>
      <c r="EM416" s="385"/>
      <c r="EN416" s="385"/>
      <c r="EO416" s="131"/>
      <c r="EP416" s="131"/>
      <c r="EQ416" s="131"/>
      <c r="ER416" s="385"/>
      <c r="ES416" s="385"/>
      <c r="ET416" s="131"/>
      <c r="EU416" s="131"/>
      <c r="EV416" s="131"/>
      <c r="EW416" s="385"/>
      <c r="EX416" s="385"/>
      <c r="EY416" s="131"/>
      <c r="EZ416" s="131"/>
      <c r="FA416" s="131"/>
      <c r="FB416" s="385"/>
      <c r="FC416" s="385"/>
      <c r="FD416" s="131"/>
      <c r="FE416" s="131"/>
      <c r="FF416" s="131"/>
      <c r="FG416" s="385"/>
      <c r="FH416" s="385"/>
      <c r="FI416" s="131"/>
      <c r="FJ416" s="131"/>
      <c r="FK416" s="131"/>
      <c r="FL416" s="385"/>
      <c r="FM416" s="385"/>
      <c r="FN416" s="131"/>
      <c r="FO416" s="131"/>
      <c r="FP416" s="131"/>
      <c r="FQ416" s="385"/>
      <c r="FR416" s="385"/>
      <c r="FS416" s="131"/>
      <c r="FT416" s="131"/>
      <c r="FU416" s="131"/>
      <c r="FV416" s="385"/>
      <c r="FW416" s="385"/>
      <c r="FX416" s="131"/>
      <c r="FY416" s="131"/>
      <c r="FZ416" s="131"/>
      <c r="GA416" s="385"/>
      <c r="GB416" s="385"/>
      <c r="GC416" s="131"/>
      <c r="GD416" s="131"/>
      <c r="GE416" s="131"/>
      <c r="GF416" s="385"/>
      <c r="GG416" s="385"/>
      <c r="GH416" s="131"/>
      <c r="GI416" s="131"/>
      <c r="GJ416" s="131"/>
      <c r="GK416" s="385"/>
      <c r="GL416" s="385"/>
      <c r="GM416" s="131"/>
      <c r="GN416" s="131"/>
      <c r="GO416" s="131"/>
      <c r="GP416" s="385"/>
      <c r="GQ416" s="385"/>
      <c r="GR416" s="131"/>
      <c r="GS416" s="131"/>
      <c r="GT416" s="131"/>
      <c r="GU416" s="385"/>
      <c r="GV416" s="385"/>
      <c r="GW416" s="131"/>
      <c r="GX416" s="131"/>
      <c r="GY416" s="131"/>
      <c r="GZ416" s="385"/>
      <c r="HA416" s="385"/>
      <c r="HB416" s="131"/>
      <c r="HC416" s="131"/>
      <c r="HD416" s="131"/>
      <c r="HE416" s="385"/>
      <c r="HF416" s="385"/>
      <c r="HG416" s="131"/>
      <c r="HH416" s="131"/>
      <c r="HI416" s="131"/>
      <c r="HJ416" s="385"/>
      <c r="HK416" s="385"/>
      <c r="HL416" s="131"/>
      <c r="HM416" s="131"/>
      <c r="HN416" s="131"/>
      <c r="HO416" s="385"/>
      <c r="HP416" s="385"/>
      <c r="HQ416" s="131"/>
      <c r="HR416" s="131"/>
      <c r="HS416" s="131"/>
      <c r="HT416" s="385"/>
      <c r="HU416" s="385"/>
      <c r="HV416" s="131"/>
      <c r="HW416" s="131"/>
      <c r="HX416" s="131"/>
      <c r="HY416" s="385"/>
      <c r="HZ416" s="385"/>
      <c r="IA416" s="131"/>
      <c r="IB416" s="131"/>
      <c r="IC416" s="131"/>
      <c r="ID416" s="385"/>
      <c r="IE416" s="385"/>
      <c r="IF416" s="131"/>
      <c r="IG416" s="131"/>
      <c r="IH416" s="131"/>
      <c r="II416" s="385"/>
      <c r="IJ416" s="385"/>
      <c r="IK416" s="131"/>
      <c r="IL416" s="131"/>
      <c r="IM416" s="131"/>
      <c r="IN416" s="385"/>
      <c r="IO416" s="385"/>
      <c r="IP416" s="131"/>
      <c r="IQ416" s="131"/>
      <c r="IR416" s="131"/>
      <c r="IS416" s="385"/>
      <c r="IT416" s="385"/>
      <c r="IU416" s="131"/>
      <c r="IV416" s="131"/>
      <c r="IW416" s="131"/>
      <c r="IX416" s="385"/>
      <c r="IY416" s="386"/>
      <c r="IZ416" s="198"/>
      <c r="JA416" s="378"/>
      <c r="JB416" s="256"/>
      <c r="JC416" s="256"/>
    </row>
    <row r="417" spans="1:263" s="3" customFormat="1" x14ac:dyDescent="0.35">
      <c r="A417" s="198"/>
      <c r="B417" s="359"/>
      <c r="C417" s="239"/>
      <c r="D417" s="102"/>
      <c r="E417" s="102"/>
      <c r="F417" s="384"/>
      <c r="G417" s="131"/>
      <c r="H417" s="325"/>
      <c r="I417" s="202"/>
      <c r="J417" s="324"/>
      <c r="K417" s="131"/>
      <c r="L417" s="131"/>
      <c r="M417" s="385"/>
      <c r="N417" s="385"/>
      <c r="O417" s="131"/>
      <c r="P417" s="131"/>
      <c r="Q417" s="131"/>
      <c r="R417" s="385"/>
      <c r="S417" s="385"/>
      <c r="T417" s="131"/>
      <c r="U417" s="131"/>
      <c r="V417" s="131"/>
      <c r="W417" s="385"/>
      <c r="X417" s="385"/>
      <c r="Y417" s="131"/>
      <c r="Z417" s="131"/>
      <c r="AA417" s="131"/>
      <c r="AB417" s="385"/>
      <c r="AC417" s="385"/>
      <c r="AD417" s="131"/>
      <c r="AE417" s="131"/>
      <c r="AF417" s="131"/>
      <c r="AG417" s="385"/>
      <c r="AH417" s="385"/>
      <c r="AI417" s="131"/>
      <c r="AJ417" s="131"/>
      <c r="AK417" s="131"/>
      <c r="AL417" s="385"/>
      <c r="AM417" s="385"/>
      <c r="AN417" s="131"/>
      <c r="AO417" s="131"/>
      <c r="AP417" s="131"/>
      <c r="AQ417" s="385"/>
      <c r="AR417" s="385"/>
      <c r="AS417" s="131"/>
      <c r="AT417" s="131"/>
      <c r="AU417" s="131"/>
      <c r="AV417" s="385"/>
      <c r="AW417" s="385"/>
      <c r="AX417" s="131"/>
      <c r="AY417" s="131"/>
      <c r="AZ417" s="131"/>
      <c r="BA417" s="385"/>
      <c r="BB417" s="385"/>
      <c r="BC417" s="131"/>
      <c r="BD417" s="131"/>
      <c r="BE417" s="131"/>
      <c r="BF417" s="385"/>
      <c r="BG417" s="385"/>
      <c r="BH417" s="131"/>
      <c r="BI417" s="131"/>
      <c r="BJ417" s="131"/>
      <c r="BK417" s="385"/>
      <c r="BL417" s="385"/>
      <c r="BM417" s="131"/>
      <c r="BN417" s="131"/>
      <c r="BO417" s="131"/>
      <c r="BP417" s="385"/>
      <c r="BQ417" s="385"/>
      <c r="BR417" s="131"/>
      <c r="BS417" s="131"/>
      <c r="BT417" s="131"/>
      <c r="BU417" s="385"/>
      <c r="BV417" s="385"/>
      <c r="BW417" s="131"/>
      <c r="BX417" s="131"/>
      <c r="BY417" s="131"/>
      <c r="BZ417" s="385"/>
      <c r="CA417" s="385"/>
      <c r="CB417" s="131"/>
      <c r="CC417" s="131"/>
      <c r="CD417" s="131"/>
      <c r="CE417" s="385"/>
      <c r="CF417" s="385"/>
      <c r="CG417" s="131"/>
      <c r="CH417" s="131"/>
      <c r="CI417" s="131"/>
      <c r="CJ417" s="385"/>
      <c r="CK417" s="385"/>
      <c r="CL417" s="131"/>
      <c r="CM417" s="131"/>
      <c r="CN417" s="131"/>
      <c r="CO417" s="385"/>
      <c r="CP417" s="385"/>
      <c r="CQ417" s="131"/>
      <c r="CR417" s="131"/>
      <c r="CS417" s="131"/>
      <c r="CT417" s="385"/>
      <c r="CU417" s="385"/>
      <c r="CV417" s="131"/>
      <c r="CW417" s="131"/>
      <c r="CX417" s="131"/>
      <c r="CY417" s="385"/>
      <c r="CZ417" s="385"/>
      <c r="DA417" s="131"/>
      <c r="DB417" s="131"/>
      <c r="DC417" s="131"/>
      <c r="DD417" s="385"/>
      <c r="DE417" s="385"/>
      <c r="DF417" s="131"/>
      <c r="DG417" s="131"/>
      <c r="DH417" s="131"/>
      <c r="DI417" s="385"/>
      <c r="DJ417" s="385"/>
      <c r="DK417" s="131"/>
      <c r="DL417" s="131"/>
      <c r="DM417" s="131"/>
      <c r="DN417" s="385"/>
      <c r="DO417" s="385"/>
      <c r="DP417" s="131"/>
      <c r="DQ417" s="131"/>
      <c r="DR417" s="131"/>
      <c r="DS417" s="385"/>
      <c r="DT417" s="385"/>
      <c r="DU417" s="131"/>
      <c r="DV417" s="131"/>
      <c r="DW417" s="131"/>
      <c r="DX417" s="385"/>
      <c r="DY417" s="385"/>
      <c r="DZ417" s="131"/>
      <c r="EA417" s="131"/>
      <c r="EB417" s="131"/>
      <c r="EC417" s="385"/>
      <c r="ED417" s="385"/>
      <c r="EE417" s="131"/>
      <c r="EF417" s="131"/>
      <c r="EG417" s="131"/>
      <c r="EH417" s="385"/>
      <c r="EI417" s="385"/>
      <c r="EJ417" s="131"/>
      <c r="EK417" s="131"/>
      <c r="EL417" s="131"/>
      <c r="EM417" s="385"/>
      <c r="EN417" s="385"/>
      <c r="EO417" s="131"/>
      <c r="EP417" s="131"/>
      <c r="EQ417" s="131"/>
      <c r="ER417" s="385"/>
      <c r="ES417" s="385"/>
      <c r="ET417" s="131"/>
      <c r="EU417" s="131"/>
      <c r="EV417" s="131"/>
      <c r="EW417" s="385"/>
      <c r="EX417" s="385"/>
      <c r="EY417" s="131"/>
      <c r="EZ417" s="131"/>
      <c r="FA417" s="131"/>
      <c r="FB417" s="385"/>
      <c r="FC417" s="385"/>
      <c r="FD417" s="131"/>
      <c r="FE417" s="131"/>
      <c r="FF417" s="131"/>
      <c r="FG417" s="385"/>
      <c r="FH417" s="385"/>
      <c r="FI417" s="131"/>
      <c r="FJ417" s="131"/>
      <c r="FK417" s="131"/>
      <c r="FL417" s="385"/>
      <c r="FM417" s="385"/>
      <c r="FN417" s="131"/>
      <c r="FO417" s="131"/>
      <c r="FP417" s="131"/>
      <c r="FQ417" s="385"/>
      <c r="FR417" s="385"/>
      <c r="FS417" s="131"/>
      <c r="FT417" s="131"/>
      <c r="FU417" s="131"/>
      <c r="FV417" s="385"/>
      <c r="FW417" s="385"/>
      <c r="FX417" s="131"/>
      <c r="FY417" s="131"/>
      <c r="FZ417" s="131"/>
      <c r="GA417" s="385"/>
      <c r="GB417" s="385"/>
      <c r="GC417" s="131"/>
      <c r="GD417" s="131"/>
      <c r="GE417" s="131"/>
      <c r="GF417" s="385"/>
      <c r="GG417" s="385"/>
      <c r="GH417" s="131"/>
      <c r="GI417" s="131"/>
      <c r="GJ417" s="131"/>
      <c r="GK417" s="385"/>
      <c r="GL417" s="385"/>
      <c r="GM417" s="131"/>
      <c r="GN417" s="131"/>
      <c r="GO417" s="131"/>
      <c r="GP417" s="385"/>
      <c r="GQ417" s="385"/>
      <c r="GR417" s="131"/>
      <c r="GS417" s="131"/>
      <c r="GT417" s="131"/>
      <c r="GU417" s="385"/>
      <c r="GV417" s="385"/>
      <c r="GW417" s="131"/>
      <c r="GX417" s="131"/>
      <c r="GY417" s="131"/>
      <c r="GZ417" s="385"/>
      <c r="HA417" s="385"/>
      <c r="HB417" s="131"/>
      <c r="HC417" s="131"/>
      <c r="HD417" s="131"/>
      <c r="HE417" s="385"/>
      <c r="HF417" s="385"/>
      <c r="HG417" s="131"/>
      <c r="HH417" s="131"/>
      <c r="HI417" s="131"/>
      <c r="HJ417" s="385"/>
      <c r="HK417" s="385"/>
      <c r="HL417" s="131"/>
      <c r="HM417" s="131"/>
      <c r="HN417" s="131"/>
      <c r="HO417" s="385"/>
      <c r="HP417" s="385"/>
      <c r="HQ417" s="131"/>
      <c r="HR417" s="131"/>
      <c r="HS417" s="131"/>
      <c r="HT417" s="385"/>
      <c r="HU417" s="385"/>
      <c r="HV417" s="131"/>
      <c r="HW417" s="131"/>
      <c r="HX417" s="131"/>
      <c r="HY417" s="385"/>
      <c r="HZ417" s="385"/>
      <c r="IA417" s="131"/>
      <c r="IB417" s="131"/>
      <c r="IC417" s="131"/>
      <c r="ID417" s="385"/>
      <c r="IE417" s="385"/>
      <c r="IF417" s="131"/>
      <c r="IG417" s="131"/>
      <c r="IH417" s="131"/>
      <c r="II417" s="385"/>
      <c r="IJ417" s="385"/>
      <c r="IK417" s="131"/>
      <c r="IL417" s="131"/>
      <c r="IM417" s="131"/>
      <c r="IN417" s="385"/>
      <c r="IO417" s="385"/>
      <c r="IP417" s="131"/>
      <c r="IQ417" s="131"/>
      <c r="IR417" s="131"/>
      <c r="IS417" s="385"/>
      <c r="IT417" s="385"/>
      <c r="IU417" s="131"/>
      <c r="IV417" s="131"/>
      <c r="IW417" s="131"/>
      <c r="IX417" s="385"/>
      <c r="IY417" s="386"/>
      <c r="IZ417" s="198"/>
      <c r="JA417" s="378"/>
      <c r="JB417" s="256"/>
      <c r="JC417" s="256"/>
    </row>
    <row r="418" spans="1:263" s="3" customFormat="1" ht="15" thickBot="1" x14ac:dyDescent="0.4">
      <c r="A418" s="198"/>
      <c r="B418" s="359"/>
      <c r="C418" s="239"/>
      <c r="D418" s="102"/>
      <c r="E418" s="102"/>
      <c r="F418" s="384"/>
      <c r="G418" s="131"/>
      <c r="H418" s="325"/>
      <c r="I418" s="202"/>
      <c r="J418" s="324"/>
      <c r="K418" s="131"/>
      <c r="L418" s="131"/>
      <c r="M418" s="385"/>
      <c r="N418" s="385"/>
      <c r="O418" s="131"/>
      <c r="P418" s="131"/>
      <c r="Q418" s="131"/>
      <c r="R418" s="385"/>
      <c r="S418" s="385"/>
      <c r="T418" s="131"/>
      <c r="U418" s="131"/>
      <c r="V418" s="131"/>
      <c r="W418" s="385"/>
      <c r="X418" s="385"/>
      <c r="Y418" s="131"/>
      <c r="Z418" s="131"/>
      <c r="AA418" s="131"/>
      <c r="AB418" s="385"/>
      <c r="AC418" s="385"/>
      <c r="AD418" s="131"/>
      <c r="AE418" s="131"/>
      <c r="AF418" s="131"/>
      <c r="AG418" s="385"/>
      <c r="AH418" s="385"/>
      <c r="AI418" s="131"/>
      <c r="AJ418" s="131"/>
      <c r="AK418" s="131"/>
      <c r="AL418" s="385"/>
      <c r="AM418" s="385"/>
      <c r="AN418" s="131"/>
      <c r="AO418" s="131"/>
      <c r="AP418" s="131"/>
      <c r="AQ418" s="385"/>
      <c r="AR418" s="385"/>
      <c r="AS418" s="131"/>
      <c r="AT418" s="131"/>
      <c r="AU418" s="131"/>
      <c r="AV418" s="385"/>
      <c r="AW418" s="385"/>
      <c r="AX418" s="131"/>
      <c r="AY418" s="131"/>
      <c r="AZ418" s="131"/>
      <c r="BA418" s="385"/>
      <c r="BB418" s="385"/>
      <c r="BC418" s="131"/>
      <c r="BD418" s="131"/>
      <c r="BE418" s="131"/>
      <c r="BF418" s="385"/>
      <c r="BG418" s="385"/>
      <c r="BH418" s="131"/>
      <c r="BI418" s="131"/>
      <c r="BJ418" s="131"/>
      <c r="BK418" s="385"/>
      <c r="BL418" s="385"/>
      <c r="BM418" s="131"/>
      <c r="BN418" s="131"/>
      <c r="BO418" s="131"/>
      <c r="BP418" s="385"/>
      <c r="BQ418" s="385"/>
      <c r="BR418" s="131"/>
      <c r="BS418" s="131"/>
      <c r="BT418" s="131"/>
      <c r="BU418" s="385"/>
      <c r="BV418" s="385"/>
      <c r="BW418" s="131"/>
      <c r="BX418" s="131"/>
      <c r="BY418" s="131"/>
      <c r="BZ418" s="385"/>
      <c r="CA418" s="385"/>
      <c r="CB418" s="131"/>
      <c r="CC418" s="131"/>
      <c r="CD418" s="131"/>
      <c r="CE418" s="385"/>
      <c r="CF418" s="385"/>
      <c r="CG418" s="131"/>
      <c r="CH418" s="131"/>
      <c r="CI418" s="131"/>
      <c r="CJ418" s="385"/>
      <c r="CK418" s="385"/>
      <c r="CL418" s="131"/>
      <c r="CM418" s="131"/>
      <c r="CN418" s="131"/>
      <c r="CO418" s="385"/>
      <c r="CP418" s="385"/>
      <c r="CQ418" s="131"/>
      <c r="CR418" s="131"/>
      <c r="CS418" s="131"/>
      <c r="CT418" s="385"/>
      <c r="CU418" s="385"/>
      <c r="CV418" s="131"/>
      <c r="CW418" s="131"/>
      <c r="CX418" s="131"/>
      <c r="CY418" s="385"/>
      <c r="CZ418" s="385"/>
      <c r="DA418" s="131"/>
      <c r="DB418" s="131"/>
      <c r="DC418" s="131"/>
      <c r="DD418" s="385"/>
      <c r="DE418" s="385"/>
      <c r="DF418" s="131"/>
      <c r="DG418" s="131"/>
      <c r="DH418" s="131"/>
      <c r="DI418" s="385"/>
      <c r="DJ418" s="385"/>
      <c r="DK418" s="131"/>
      <c r="DL418" s="131"/>
      <c r="DM418" s="131"/>
      <c r="DN418" s="385"/>
      <c r="DO418" s="385"/>
      <c r="DP418" s="131"/>
      <c r="DQ418" s="131"/>
      <c r="DR418" s="131"/>
      <c r="DS418" s="385"/>
      <c r="DT418" s="385"/>
      <c r="DU418" s="131"/>
      <c r="DV418" s="131"/>
      <c r="DW418" s="131"/>
      <c r="DX418" s="385"/>
      <c r="DY418" s="385"/>
      <c r="DZ418" s="131"/>
      <c r="EA418" s="131"/>
      <c r="EB418" s="131"/>
      <c r="EC418" s="385"/>
      <c r="ED418" s="385"/>
      <c r="EE418" s="131"/>
      <c r="EF418" s="131"/>
      <c r="EG418" s="131"/>
      <c r="EH418" s="385"/>
      <c r="EI418" s="385"/>
      <c r="EJ418" s="131"/>
      <c r="EK418" s="131"/>
      <c r="EL418" s="131"/>
      <c r="EM418" s="385"/>
      <c r="EN418" s="385"/>
      <c r="EO418" s="131"/>
      <c r="EP418" s="131"/>
      <c r="EQ418" s="131"/>
      <c r="ER418" s="385"/>
      <c r="ES418" s="385"/>
      <c r="ET418" s="131"/>
      <c r="EU418" s="131"/>
      <c r="EV418" s="131"/>
      <c r="EW418" s="385"/>
      <c r="EX418" s="385"/>
      <c r="EY418" s="131"/>
      <c r="EZ418" s="131"/>
      <c r="FA418" s="131"/>
      <c r="FB418" s="385"/>
      <c r="FC418" s="385"/>
      <c r="FD418" s="131"/>
      <c r="FE418" s="131"/>
      <c r="FF418" s="131"/>
      <c r="FG418" s="385"/>
      <c r="FH418" s="385"/>
      <c r="FI418" s="131"/>
      <c r="FJ418" s="131"/>
      <c r="FK418" s="131"/>
      <c r="FL418" s="385"/>
      <c r="FM418" s="385"/>
      <c r="FN418" s="131"/>
      <c r="FO418" s="131"/>
      <c r="FP418" s="131"/>
      <c r="FQ418" s="385"/>
      <c r="FR418" s="385"/>
      <c r="FS418" s="131"/>
      <c r="FT418" s="131"/>
      <c r="FU418" s="131"/>
      <c r="FV418" s="385"/>
      <c r="FW418" s="385"/>
      <c r="FX418" s="131"/>
      <c r="FY418" s="131"/>
      <c r="FZ418" s="131"/>
      <c r="GA418" s="385"/>
      <c r="GB418" s="385"/>
      <c r="GC418" s="131"/>
      <c r="GD418" s="131"/>
      <c r="GE418" s="131"/>
      <c r="GF418" s="385"/>
      <c r="GG418" s="385"/>
      <c r="GH418" s="131"/>
      <c r="GI418" s="131"/>
      <c r="GJ418" s="131"/>
      <c r="GK418" s="385"/>
      <c r="GL418" s="385"/>
      <c r="GM418" s="131"/>
      <c r="GN418" s="131"/>
      <c r="GO418" s="131"/>
      <c r="GP418" s="385"/>
      <c r="GQ418" s="385"/>
      <c r="GR418" s="131"/>
      <c r="GS418" s="131"/>
      <c r="GT418" s="131"/>
      <c r="GU418" s="385"/>
      <c r="GV418" s="385"/>
      <c r="GW418" s="131"/>
      <c r="GX418" s="131"/>
      <c r="GY418" s="131"/>
      <c r="GZ418" s="385"/>
      <c r="HA418" s="385"/>
      <c r="HB418" s="131"/>
      <c r="HC418" s="131"/>
      <c r="HD418" s="131"/>
      <c r="HE418" s="385"/>
      <c r="HF418" s="385"/>
      <c r="HG418" s="131"/>
      <c r="HH418" s="131"/>
      <c r="HI418" s="131"/>
      <c r="HJ418" s="385"/>
      <c r="HK418" s="385"/>
      <c r="HL418" s="131"/>
      <c r="HM418" s="131"/>
      <c r="HN418" s="131"/>
      <c r="HO418" s="385"/>
      <c r="HP418" s="385"/>
      <c r="HQ418" s="131"/>
      <c r="HR418" s="131"/>
      <c r="HS418" s="131"/>
      <c r="HT418" s="385"/>
      <c r="HU418" s="385"/>
      <c r="HV418" s="131"/>
      <c r="HW418" s="131"/>
      <c r="HX418" s="131"/>
      <c r="HY418" s="385"/>
      <c r="HZ418" s="385"/>
      <c r="IA418" s="131"/>
      <c r="IB418" s="131"/>
      <c r="IC418" s="131"/>
      <c r="ID418" s="385"/>
      <c r="IE418" s="385"/>
      <c r="IF418" s="131"/>
      <c r="IG418" s="131"/>
      <c r="IH418" s="131"/>
      <c r="II418" s="385"/>
      <c r="IJ418" s="385"/>
      <c r="IK418" s="131"/>
      <c r="IL418" s="131"/>
      <c r="IM418" s="131"/>
      <c r="IN418" s="385"/>
      <c r="IO418" s="385"/>
      <c r="IP418" s="131"/>
      <c r="IQ418" s="131"/>
      <c r="IR418" s="131"/>
      <c r="IS418" s="385"/>
      <c r="IT418" s="385"/>
      <c r="IU418" s="131"/>
      <c r="IV418" s="131"/>
      <c r="IW418" s="131"/>
      <c r="IX418" s="385"/>
      <c r="IY418" s="386"/>
      <c r="IZ418" s="198"/>
      <c r="JA418" s="378"/>
      <c r="JB418" s="256"/>
      <c r="JC418" s="256"/>
    </row>
    <row r="419" spans="1:263" s="127" customFormat="1" ht="28.5" customHeight="1" thickBot="1" x14ac:dyDescent="0.4">
      <c r="A419" s="419"/>
      <c r="B419" s="420"/>
      <c r="C419" s="126" t="s">
        <v>587</v>
      </c>
      <c r="D419" s="248" t="s">
        <v>356</v>
      </c>
      <c r="E419" s="421"/>
      <c r="F419" s="286"/>
      <c r="G419" s="250"/>
      <c r="H419" s="422"/>
      <c r="I419" s="423"/>
      <c r="J419" s="424"/>
      <c r="K419" s="251"/>
      <c r="L419" s="251"/>
      <c r="M419" s="251"/>
      <c r="N419" s="251"/>
      <c r="O419" s="425"/>
      <c r="P419" s="251"/>
      <c r="Q419" s="251"/>
      <c r="R419" s="251"/>
      <c r="S419" s="251"/>
      <c r="T419" s="425"/>
      <c r="U419" s="251"/>
      <c r="V419" s="251"/>
      <c r="W419" s="251"/>
      <c r="X419" s="251"/>
      <c r="Y419" s="425"/>
      <c r="Z419" s="251"/>
      <c r="AA419" s="251"/>
      <c r="AB419" s="251"/>
      <c r="AC419" s="251"/>
      <c r="AD419" s="425"/>
      <c r="AE419" s="251"/>
      <c r="AF419" s="251"/>
      <c r="AG419" s="251"/>
      <c r="AH419" s="251"/>
      <c r="AI419" s="425"/>
      <c r="AJ419" s="251"/>
      <c r="AK419" s="251"/>
      <c r="AL419" s="251"/>
      <c r="AM419" s="251"/>
      <c r="AN419" s="425"/>
      <c r="AO419" s="251"/>
      <c r="AP419" s="251"/>
      <c r="AQ419" s="251"/>
      <c r="AR419" s="251"/>
      <c r="AS419" s="425"/>
      <c r="AT419" s="251"/>
      <c r="AU419" s="251"/>
      <c r="AV419" s="251"/>
      <c r="AW419" s="251"/>
      <c r="AX419" s="425"/>
      <c r="AY419" s="251"/>
      <c r="AZ419" s="251"/>
      <c r="BA419" s="251"/>
      <c r="BB419" s="251"/>
      <c r="BC419" s="425"/>
      <c r="BD419" s="251"/>
      <c r="BE419" s="251"/>
      <c r="BF419" s="251"/>
      <c r="BG419" s="251"/>
      <c r="BH419" s="425"/>
      <c r="BI419" s="251"/>
      <c r="BJ419" s="251"/>
      <c r="BK419" s="251"/>
      <c r="BL419" s="251"/>
      <c r="BM419" s="425"/>
      <c r="BN419" s="251"/>
      <c r="BO419" s="251"/>
      <c r="BP419" s="251"/>
      <c r="BQ419" s="251"/>
      <c r="BR419" s="425"/>
      <c r="BS419" s="251"/>
      <c r="BT419" s="251"/>
      <c r="BU419" s="251"/>
      <c r="BV419" s="251"/>
      <c r="BW419" s="425"/>
      <c r="BX419" s="251"/>
      <c r="BY419" s="251"/>
      <c r="BZ419" s="251"/>
      <c r="CA419" s="251"/>
      <c r="CB419" s="425"/>
      <c r="CC419" s="251"/>
      <c r="CD419" s="251"/>
      <c r="CE419" s="251"/>
      <c r="CF419" s="251"/>
      <c r="CG419" s="425"/>
      <c r="CH419" s="251"/>
      <c r="CI419" s="251"/>
      <c r="CJ419" s="251"/>
      <c r="CK419" s="251"/>
      <c r="CL419" s="425"/>
      <c r="CM419" s="251"/>
      <c r="CN419" s="251"/>
      <c r="CO419" s="251"/>
      <c r="CP419" s="251"/>
      <c r="CQ419" s="425"/>
      <c r="CR419" s="251"/>
      <c r="CS419" s="251"/>
      <c r="CT419" s="251"/>
      <c r="CU419" s="251"/>
      <c r="CV419" s="425"/>
      <c r="CW419" s="251"/>
      <c r="CX419" s="251"/>
      <c r="CY419" s="251"/>
      <c r="CZ419" s="251"/>
      <c r="DA419" s="425"/>
      <c r="DB419" s="251"/>
      <c r="DC419" s="251"/>
      <c r="DD419" s="251"/>
      <c r="DE419" s="251"/>
      <c r="DF419" s="425"/>
      <c r="DG419" s="251"/>
      <c r="DH419" s="251"/>
      <c r="DI419" s="251"/>
      <c r="DJ419" s="251"/>
      <c r="DK419" s="425"/>
      <c r="DL419" s="251"/>
      <c r="DM419" s="251"/>
      <c r="DN419" s="251"/>
      <c r="DO419" s="251"/>
      <c r="DP419" s="425"/>
      <c r="DQ419" s="251"/>
      <c r="DR419" s="251"/>
      <c r="DS419" s="251"/>
      <c r="DT419" s="251"/>
      <c r="DU419" s="425"/>
      <c r="DV419" s="251"/>
      <c r="DW419" s="251"/>
      <c r="DX419" s="251"/>
      <c r="DY419" s="251"/>
      <c r="DZ419" s="425"/>
      <c r="EA419" s="251"/>
      <c r="EB419" s="251"/>
      <c r="EC419" s="251"/>
      <c r="ED419" s="251"/>
      <c r="EE419" s="425"/>
      <c r="EF419" s="251"/>
      <c r="EG419" s="251"/>
      <c r="EH419" s="251"/>
      <c r="EI419" s="251"/>
      <c r="EJ419" s="425"/>
      <c r="EK419" s="251"/>
      <c r="EL419" s="251"/>
      <c r="EM419" s="251"/>
      <c r="EN419" s="251"/>
      <c r="EO419" s="425"/>
      <c r="EP419" s="251"/>
      <c r="EQ419" s="251"/>
      <c r="ER419" s="251"/>
      <c r="ES419" s="251"/>
      <c r="ET419" s="425"/>
      <c r="EU419" s="251"/>
      <c r="EV419" s="251"/>
      <c r="EW419" s="251"/>
      <c r="EX419" s="251"/>
      <c r="EY419" s="425"/>
      <c r="EZ419" s="251"/>
      <c r="FA419" s="251"/>
      <c r="FB419" s="251"/>
      <c r="FC419" s="251"/>
      <c r="FD419" s="425"/>
      <c r="FE419" s="251"/>
      <c r="FF419" s="251"/>
      <c r="FG419" s="251"/>
      <c r="FH419" s="251"/>
      <c r="FI419" s="425"/>
      <c r="FJ419" s="251"/>
      <c r="FK419" s="251"/>
      <c r="FL419" s="251"/>
      <c r="FM419" s="251"/>
      <c r="FN419" s="425"/>
      <c r="FO419" s="251"/>
      <c r="FP419" s="251"/>
      <c r="FQ419" s="251"/>
      <c r="FR419" s="251"/>
      <c r="FS419" s="425"/>
      <c r="FT419" s="251"/>
      <c r="FU419" s="251"/>
      <c r="FV419" s="251"/>
      <c r="FW419" s="251"/>
      <c r="FX419" s="425"/>
      <c r="FY419" s="251"/>
      <c r="FZ419" s="251"/>
      <c r="GA419" s="251"/>
      <c r="GB419" s="251"/>
      <c r="GC419" s="425"/>
      <c r="GD419" s="251"/>
      <c r="GE419" s="251"/>
      <c r="GF419" s="251"/>
      <c r="GG419" s="251"/>
      <c r="GH419" s="425"/>
      <c r="GI419" s="251"/>
      <c r="GJ419" s="251"/>
      <c r="GK419" s="251"/>
      <c r="GL419" s="251"/>
      <c r="GM419" s="425"/>
      <c r="GN419" s="251"/>
      <c r="GO419" s="251"/>
      <c r="GP419" s="251"/>
      <c r="GQ419" s="251"/>
      <c r="GR419" s="425"/>
      <c r="GS419" s="251"/>
      <c r="GT419" s="251"/>
      <c r="GU419" s="251"/>
      <c r="GV419" s="251"/>
      <c r="GW419" s="425"/>
      <c r="GX419" s="251"/>
      <c r="GY419" s="251"/>
      <c r="GZ419" s="251"/>
      <c r="HA419" s="251"/>
      <c r="HB419" s="425"/>
      <c r="HC419" s="251"/>
      <c r="HD419" s="251"/>
      <c r="HE419" s="251"/>
      <c r="HF419" s="251"/>
      <c r="HG419" s="425"/>
      <c r="HH419" s="251"/>
      <c r="HI419" s="251"/>
      <c r="HJ419" s="251"/>
      <c r="HK419" s="251"/>
      <c r="HL419" s="425"/>
      <c r="HM419" s="251"/>
      <c r="HN419" s="251"/>
      <c r="HO419" s="251"/>
      <c r="HP419" s="251"/>
      <c r="HQ419" s="425"/>
      <c r="HR419" s="251"/>
      <c r="HS419" s="251"/>
      <c r="HT419" s="251"/>
      <c r="HU419" s="251"/>
      <c r="HV419" s="425"/>
      <c r="HW419" s="251"/>
      <c r="HX419" s="251"/>
      <c r="HY419" s="251"/>
      <c r="HZ419" s="251"/>
      <c r="IA419" s="425"/>
      <c r="IB419" s="251"/>
      <c r="IC419" s="251"/>
      <c r="ID419" s="251"/>
      <c r="IE419" s="251"/>
      <c r="IF419" s="425"/>
      <c r="IG419" s="251"/>
      <c r="IH419" s="251"/>
      <c r="II419" s="251"/>
      <c r="IJ419" s="251"/>
      <c r="IK419" s="425"/>
      <c r="IL419" s="251"/>
      <c r="IM419" s="251"/>
      <c r="IN419" s="251"/>
      <c r="IO419" s="251"/>
      <c r="IP419" s="425"/>
      <c r="IQ419" s="251"/>
      <c r="IR419" s="251"/>
      <c r="IS419" s="251"/>
      <c r="IT419" s="251"/>
      <c r="IU419" s="425"/>
      <c r="IV419" s="251"/>
      <c r="IW419" s="251"/>
      <c r="IX419" s="251"/>
      <c r="IY419" s="426"/>
      <c r="IZ419" s="198"/>
      <c r="JA419" s="427"/>
      <c r="JB419" s="428"/>
      <c r="JC419" s="428"/>
    </row>
    <row r="420" spans="1:263" s="3" customFormat="1" x14ac:dyDescent="0.35">
      <c r="A420" s="198"/>
      <c r="B420" s="359"/>
      <c r="C420" s="239"/>
      <c r="D420" s="102"/>
      <c r="E420" s="102"/>
      <c r="F420" s="384"/>
      <c r="G420" s="131"/>
      <c r="H420" s="325"/>
      <c r="I420" s="202"/>
      <c r="J420" s="324"/>
      <c r="K420" s="131"/>
      <c r="L420" s="131"/>
      <c r="M420" s="385"/>
      <c r="N420" s="385"/>
      <c r="O420" s="131"/>
      <c r="P420" s="131"/>
      <c r="Q420" s="131"/>
      <c r="R420" s="385"/>
      <c r="S420" s="385"/>
      <c r="T420" s="131"/>
      <c r="U420" s="131"/>
      <c r="V420" s="131"/>
      <c r="W420" s="385"/>
      <c r="X420" s="385"/>
      <c r="Y420" s="131"/>
      <c r="Z420" s="131"/>
      <c r="AA420" s="131"/>
      <c r="AB420" s="385"/>
      <c r="AC420" s="385"/>
      <c r="AD420" s="131"/>
      <c r="AE420" s="131"/>
      <c r="AF420" s="131"/>
      <c r="AG420" s="385"/>
      <c r="AH420" s="385"/>
      <c r="AI420" s="131"/>
      <c r="AJ420" s="131"/>
      <c r="AK420" s="131"/>
      <c r="AL420" s="385"/>
      <c r="AM420" s="385"/>
      <c r="AN420" s="131"/>
      <c r="AO420" s="131"/>
      <c r="AP420" s="131"/>
      <c r="AQ420" s="385"/>
      <c r="AR420" s="385"/>
      <c r="AS420" s="131"/>
      <c r="AT420" s="131"/>
      <c r="AU420" s="131"/>
      <c r="AV420" s="385"/>
      <c r="AW420" s="385"/>
      <c r="AX420" s="131"/>
      <c r="AY420" s="131"/>
      <c r="AZ420" s="131"/>
      <c r="BA420" s="385"/>
      <c r="BB420" s="385"/>
      <c r="BC420" s="131"/>
      <c r="BD420" s="131"/>
      <c r="BE420" s="131"/>
      <c r="BF420" s="385"/>
      <c r="BG420" s="385"/>
      <c r="BH420" s="131"/>
      <c r="BI420" s="131"/>
      <c r="BJ420" s="131"/>
      <c r="BK420" s="385"/>
      <c r="BL420" s="385"/>
      <c r="BM420" s="131"/>
      <c r="BN420" s="131"/>
      <c r="BO420" s="131"/>
      <c r="BP420" s="385"/>
      <c r="BQ420" s="385"/>
      <c r="BR420" s="131"/>
      <c r="BS420" s="131"/>
      <c r="BT420" s="131"/>
      <c r="BU420" s="385"/>
      <c r="BV420" s="385"/>
      <c r="BW420" s="131"/>
      <c r="BX420" s="131"/>
      <c r="BY420" s="131"/>
      <c r="BZ420" s="385"/>
      <c r="CA420" s="385"/>
      <c r="CB420" s="131"/>
      <c r="CC420" s="131"/>
      <c r="CD420" s="131"/>
      <c r="CE420" s="385"/>
      <c r="CF420" s="385"/>
      <c r="CG420" s="131"/>
      <c r="CH420" s="131"/>
      <c r="CI420" s="131"/>
      <c r="CJ420" s="385"/>
      <c r="CK420" s="385"/>
      <c r="CL420" s="131"/>
      <c r="CM420" s="131"/>
      <c r="CN420" s="131"/>
      <c r="CO420" s="385"/>
      <c r="CP420" s="385"/>
      <c r="CQ420" s="131"/>
      <c r="CR420" s="131"/>
      <c r="CS420" s="131"/>
      <c r="CT420" s="385"/>
      <c r="CU420" s="385"/>
      <c r="CV420" s="131"/>
      <c r="CW420" s="131"/>
      <c r="CX420" s="131"/>
      <c r="CY420" s="385"/>
      <c r="CZ420" s="385"/>
      <c r="DA420" s="131"/>
      <c r="DB420" s="131"/>
      <c r="DC420" s="131"/>
      <c r="DD420" s="385"/>
      <c r="DE420" s="385"/>
      <c r="DF420" s="131"/>
      <c r="DG420" s="131"/>
      <c r="DH420" s="131"/>
      <c r="DI420" s="385"/>
      <c r="DJ420" s="385"/>
      <c r="DK420" s="131"/>
      <c r="DL420" s="131"/>
      <c r="DM420" s="131"/>
      <c r="DN420" s="385"/>
      <c r="DO420" s="385"/>
      <c r="DP420" s="131"/>
      <c r="DQ420" s="131"/>
      <c r="DR420" s="131"/>
      <c r="DS420" s="385"/>
      <c r="DT420" s="385"/>
      <c r="DU420" s="131"/>
      <c r="DV420" s="131"/>
      <c r="DW420" s="131"/>
      <c r="DX420" s="385"/>
      <c r="DY420" s="385"/>
      <c r="DZ420" s="131"/>
      <c r="EA420" s="131"/>
      <c r="EB420" s="131"/>
      <c r="EC420" s="385"/>
      <c r="ED420" s="385"/>
      <c r="EE420" s="131"/>
      <c r="EF420" s="131"/>
      <c r="EG420" s="131"/>
      <c r="EH420" s="385"/>
      <c r="EI420" s="385"/>
      <c r="EJ420" s="131"/>
      <c r="EK420" s="131"/>
      <c r="EL420" s="131"/>
      <c r="EM420" s="385"/>
      <c r="EN420" s="385"/>
      <c r="EO420" s="131"/>
      <c r="EP420" s="131"/>
      <c r="EQ420" s="131"/>
      <c r="ER420" s="385"/>
      <c r="ES420" s="385"/>
      <c r="ET420" s="131"/>
      <c r="EU420" s="131"/>
      <c r="EV420" s="131"/>
      <c r="EW420" s="385"/>
      <c r="EX420" s="385"/>
      <c r="EY420" s="131"/>
      <c r="EZ420" s="131"/>
      <c r="FA420" s="131"/>
      <c r="FB420" s="385"/>
      <c r="FC420" s="385"/>
      <c r="FD420" s="131"/>
      <c r="FE420" s="131"/>
      <c r="FF420" s="131"/>
      <c r="FG420" s="385"/>
      <c r="FH420" s="385"/>
      <c r="FI420" s="131"/>
      <c r="FJ420" s="131"/>
      <c r="FK420" s="131"/>
      <c r="FL420" s="385"/>
      <c r="FM420" s="385"/>
      <c r="FN420" s="131"/>
      <c r="FO420" s="131"/>
      <c r="FP420" s="131"/>
      <c r="FQ420" s="385"/>
      <c r="FR420" s="385"/>
      <c r="FS420" s="131"/>
      <c r="FT420" s="131"/>
      <c r="FU420" s="131"/>
      <c r="FV420" s="385"/>
      <c r="FW420" s="385"/>
      <c r="FX420" s="131"/>
      <c r="FY420" s="131"/>
      <c r="FZ420" s="131"/>
      <c r="GA420" s="385"/>
      <c r="GB420" s="385"/>
      <c r="GC420" s="131"/>
      <c r="GD420" s="131"/>
      <c r="GE420" s="131"/>
      <c r="GF420" s="385"/>
      <c r="GG420" s="385"/>
      <c r="GH420" s="131"/>
      <c r="GI420" s="131"/>
      <c r="GJ420" s="131"/>
      <c r="GK420" s="385"/>
      <c r="GL420" s="385"/>
      <c r="GM420" s="131"/>
      <c r="GN420" s="131"/>
      <c r="GO420" s="131"/>
      <c r="GP420" s="385"/>
      <c r="GQ420" s="385"/>
      <c r="GR420" s="131"/>
      <c r="GS420" s="131"/>
      <c r="GT420" s="131"/>
      <c r="GU420" s="385"/>
      <c r="GV420" s="385"/>
      <c r="GW420" s="131"/>
      <c r="GX420" s="131"/>
      <c r="GY420" s="131"/>
      <c r="GZ420" s="385"/>
      <c r="HA420" s="385"/>
      <c r="HB420" s="131"/>
      <c r="HC420" s="131"/>
      <c r="HD420" s="131"/>
      <c r="HE420" s="385"/>
      <c r="HF420" s="385"/>
      <c r="HG420" s="131"/>
      <c r="HH420" s="131"/>
      <c r="HI420" s="131"/>
      <c r="HJ420" s="385"/>
      <c r="HK420" s="385"/>
      <c r="HL420" s="131"/>
      <c r="HM420" s="131"/>
      <c r="HN420" s="131"/>
      <c r="HO420" s="385"/>
      <c r="HP420" s="385"/>
      <c r="HQ420" s="131"/>
      <c r="HR420" s="131"/>
      <c r="HS420" s="131"/>
      <c r="HT420" s="385"/>
      <c r="HU420" s="385"/>
      <c r="HV420" s="131"/>
      <c r="HW420" s="131"/>
      <c r="HX420" s="131"/>
      <c r="HY420" s="385"/>
      <c r="HZ420" s="385"/>
      <c r="IA420" s="131"/>
      <c r="IB420" s="131"/>
      <c r="IC420" s="131"/>
      <c r="ID420" s="385"/>
      <c r="IE420" s="385"/>
      <c r="IF420" s="131"/>
      <c r="IG420" s="131"/>
      <c r="IH420" s="131"/>
      <c r="II420" s="385"/>
      <c r="IJ420" s="385"/>
      <c r="IK420" s="131"/>
      <c r="IL420" s="131"/>
      <c r="IM420" s="131"/>
      <c r="IN420" s="385"/>
      <c r="IO420" s="385"/>
      <c r="IP420" s="131"/>
      <c r="IQ420" s="131"/>
      <c r="IR420" s="131"/>
      <c r="IS420" s="385"/>
      <c r="IT420" s="385"/>
      <c r="IU420" s="131"/>
      <c r="IV420" s="131"/>
      <c r="IW420" s="131"/>
      <c r="IX420" s="385"/>
      <c r="IY420" s="386"/>
      <c r="IZ420" s="198"/>
      <c r="JA420" s="378"/>
      <c r="JB420" s="256"/>
      <c r="JC420" s="256"/>
    </row>
    <row r="421" spans="1:263" s="3" customFormat="1" x14ac:dyDescent="0.35">
      <c r="A421" s="198"/>
      <c r="B421" s="359"/>
      <c r="C421" s="126" t="s">
        <v>588</v>
      </c>
      <c r="D421" s="102" t="s">
        <v>589</v>
      </c>
      <c r="E421" s="102"/>
      <c r="F421" s="285"/>
      <c r="G421" s="110"/>
      <c r="H421" s="325"/>
      <c r="I421" s="202"/>
      <c r="J421" s="324"/>
      <c r="K421" s="131"/>
      <c r="L421" s="429"/>
      <c r="M421" s="385"/>
      <c r="N421" s="385"/>
      <c r="O421" s="131"/>
      <c r="P421" s="131"/>
      <c r="Q421" s="429"/>
      <c r="R421" s="385"/>
      <c r="S421" s="385"/>
      <c r="T421" s="131"/>
      <c r="U421" s="131"/>
      <c r="V421" s="429"/>
      <c r="W421" s="385"/>
      <c r="X421" s="385"/>
      <c r="Y421" s="131"/>
      <c r="Z421" s="131"/>
      <c r="AA421" s="429"/>
      <c r="AB421" s="385"/>
      <c r="AC421" s="385"/>
      <c r="AD421" s="131"/>
      <c r="AE421" s="131"/>
      <c r="AF421" s="429"/>
      <c r="AG421" s="385"/>
      <c r="AH421" s="385"/>
      <c r="AI421" s="131"/>
      <c r="AJ421" s="131"/>
      <c r="AK421" s="429"/>
      <c r="AL421" s="385"/>
      <c r="AM421" s="385"/>
      <c r="AN421" s="131"/>
      <c r="AO421" s="131"/>
      <c r="AP421" s="429"/>
      <c r="AQ421" s="385"/>
      <c r="AR421" s="385"/>
      <c r="AS421" s="131"/>
      <c r="AT421" s="131"/>
      <c r="AU421" s="429"/>
      <c r="AV421" s="385"/>
      <c r="AW421" s="385"/>
      <c r="AX421" s="131"/>
      <c r="AY421" s="131"/>
      <c r="AZ421" s="429"/>
      <c r="BA421" s="385"/>
      <c r="BB421" s="385"/>
      <c r="BC421" s="131"/>
      <c r="BD421" s="131"/>
      <c r="BE421" s="429"/>
      <c r="BF421" s="385"/>
      <c r="BG421" s="385"/>
      <c r="BH421" s="131"/>
      <c r="BI421" s="131"/>
      <c r="BJ421" s="429"/>
      <c r="BK421" s="385"/>
      <c r="BL421" s="385"/>
      <c r="BM421" s="131"/>
      <c r="BN421" s="131"/>
      <c r="BO421" s="429"/>
      <c r="BP421" s="385"/>
      <c r="BQ421" s="385"/>
      <c r="BR421" s="131"/>
      <c r="BS421" s="131"/>
      <c r="BT421" s="429"/>
      <c r="BU421" s="385"/>
      <c r="BV421" s="385"/>
      <c r="BW421" s="131"/>
      <c r="BX421" s="131"/>
      <c r="BY421" s="429"/>
      <c r="BZ421" s="385"/>
      <c r="CA421" s="385"/>
      <c r="CB421" s="131"/>
      <c r="CC421" s="131"/>
      <c r="CD421" s="429"/>
      <c r="CE421" s="385"/>
      <c r="CF421" s="385"/>
      <c r="CG421" s="131"/>
      <c r="CH421" s="131"/>
      <c r="CI421" s="429"/>
      <c r="CJ421" s="385"/>
      <c r="CK421" s="385"/>
      <c r="CL421" s="131"/>
      <c r="CM421" s="131"/>
      <c r="CN421" s="429"/>
      <c r="CO421" s="385"/>
      <c r="CP421" s="385"/>
      <c r="CQ421" s="131"/>
      <c r="CR421" s="131"/>
      <c r="CS421" s="429"/>
      <c r="CT421" s="385"/>
      <c r="CU421" s="385"/>
      <c r="CV421" s="131"/>
      <c r="CW421" s="131"/>
      <c r="CX421" s="429"/>
      <c r="CY421" s="385"/>
      <c r="CZ421" s="385"/>
      <c r="DA421" s="131"/>
      <c r="DB421" s="131"/>
      <c r="DC421" s="429"/>
      <c r="DD421" s="385"/>
      <c r="DE421" s="385"/>
      <c r="DF421" s="131"/>
      <c r="DG421" s="131"/>
      <c r="DH421" s="429"/>
      <c r="DI421" s="385"/>
      <c r="DJ421" s="385"/>
      <c r="DK421" s="131"/>
      <c r="DL421" s="131"/>
      <c r="DM421" s="429"/>
      <c r="DN421" s="385"/>
      <c r="DO421" s="385"/>
      <c r="DP421" s="131"/>
      <c r="DQ421" s="131"/>
      <c r="DR421" s="429"/>
      <c r="DS421" s="385"/>
      <c r="DT421" s="385"/>
      <c r="DU421" s="131"/>
      <c r="DV421" s="131"/>
      <c r="DW421" s="429"/>
      <c r="DX421" s="385"/>
      <c r="DY421" s="385"/>
      <c r="DZ421" s="131"/>
      <c r="EA421" s="131"/>
      <c r="EB421" s="429"/>
      <c r="EC421" s="385"/>
      <c r="ED421" s="385"/>
      <c r="EE421" s="131"/>
      <c r="EF421" s="131"/>
      <c r="EG421" s="429"/>
      <c r="EH421" s="385"/>
      <c r="EI421" s="385"/>
      <c r="EJ421" s="131"/>
      <c r="EK421" s="131"/>
      <c r="EL421" s="429"/>
      <c r="EM421" s="385"/>
      <c r="EN421" s="385"/>
      <c r="EO421" s="131"/>
      <c r="EP421" s="131"/>
      <c r="EQ421" s="429"/>
      <c r="ER421" s="385"/>
      <c r="ES421" s="385"/>
      <c r="ET421" s="131"/>
      <c r="EU421" s="131"/>
      <c r="EV421" s="429"/>
      <c r="EW421" s="385"/>
      <c r="EX421" s="385"/>
      <c r="EY421" s="131"/>
      <c r="EZ421" s="131"/>
      <c r="FA421" s="429"/>
      <c r="FB421" s="385"/>
      <c r="FC421" s="385"/>
      <c r="FD421" s="131"/>
      <c r="FE421" s="131"/>
      <c r="FF421" s="429"/>
      <c r="FG421" s="385"/>
      <c r="FH421" s="385"/>
      <c r="FI421" s="131"/>
      <c r="FJ421" s="131"/>
      <c r="FK421" s="429"/>
      <c r="FL421" s="385"/>
      <c r="FM421" s="385"/>
      <c r="FN421" s="131"/>
      <c r="FO421" s="131"/>
      <c r="FP421" s="429"/>
      <c r="FQ421" s="385"/>
      <c r="FR421" s="385"/>
      <c r="FS421" s="131"/>
      <c r="FT421" s="131"/>
      <c r="FU421" s="429"/>
      <c r="FV421" s="385"/>
      <c r="FW421" s="385"/>
      <c r="FX421" s="131"/>
      <c r="FY421" s="131"/>
      <c r="FZ421" s="429"/>
      <c r="GA421" s="385"/>
      <c r="GB421" s="385"/>
      <c r="GC421" s="131"/>
      <c r="GD421" s="131"/>
      <c r="GE421" s="429"/>
      <c r="GF421" s="385"/>
      <c r="GG421" s="385"/>
      <c r="GH421" s="131"/>
      <c r="GI421" s="131"/>
      <c r="GJ421" s="429"/>
      <c r="GK421" s="385"/>
      <c r="GL421" s="385"/>
      <c r="GM421" s="131"/>
      <c r="GN421" s="131"/>
      <c r="GO421" s="429"/>
      <c r="GP421" s="385"/>
      <c r="GQ421" s="385"/>
      <c r="GR421" s="131"/>
      <c r="GS421" s="131"/>
      <c r="GT421" s="429"/>
      <c r="GU421" s="385"/>
      <c r="GV421" s="385"/>
      <c r="GW421" s="131"/>
      <c r="GX421" s="131"/>
      <c r="GY421" s="429"/>
      <c r="GZ421" s="385"/>
      <c r="HA421" s="385"/>
      <c r="HB421" s="131"/>
      <c r="HC421" s="131"/>
      <c r="HD421" s="429"/>
      <c r="HE421" s="385"/>
      <c r="HF421" s="385"/>
      <c r="HG421" s="131"/>
      <c r="HH421" s="131"/>
      <c r="HI421" s="429"/>
      <c r="HJ421" s="385"/>
      <c r="HK421" s="385"/>
      <c r="HL421" s="131"/>
      <c r="HM421" s="131"/>
      <c r="HN421" s="429"/>
      <c r="HO421" s="385"/>
      <c r="HP421" s="385"/>
      <c r="HQ421" s="131"/>
      <c r="HR421" s="131"/>
      <c r="HS421" s="429"/>
      <c r="HT421" s="385"/>
      <c r="HU421" s="385"/>
      <c r="HV421" s="131"/>
      <c r="HW421" s="131"/>
      <c r="HX421" s="429"/>
      <c r="HY421" s="385"/>
      <c r="HZ421" s="385"/>
      <c r="IA421" s="131"/>
      <c r="IB421" s="131"/>
      <c r="IC421" s="429"/>
      <c r="ID421" s="385"/>
      <c r="IE421" s="385"/>
      <c r="IF421" s="131"/>
      <c r="IG421" s="131"/>
      <c r="IH421" s="429"/>
      <c r="II421" s="385"/>
      <c r="IJ421" s="385"/>
      <c r="IK421" s="131"/>
      <c r="IL421" s="131"/>
      <c r="IM421" s="429"/>
      <c r="IN421" s="385"/>
      <c r="IO421" s="385"/>
      <c r="IP421" s="131"/>
      <c r="IQ421" s="131"/>
      <c r="IR421" s="429"/>
      <c r="IS421" s="385"/>
      <c r="IT421" s="385"/>
      <c r="IU421" s="131"/>
      <c r="IV421" s="131"/>
      <c r="IW421" s="429"/>
      <c r="IX421" s="385"/>
      <c r="IY421" s="386"/>
      <c r="IZ421" s="198"/>
      <c r="JA421" s="378"/>
      <c r="JB421" s="256"/>
      <c r="JC421" s="256"/>
    </row>
    <row r="422" spans="1:263" s="3" customFormat="1" x14ac:dyDescent="0.35">
      <c r="A422" s="198"/>
      <c r="B422" s="359"/>
      <c r="C422" s="239"/>
      <c r="D422" s="104"/>
      <c r="E422" s="102"/>
      <c r="F422" s="384"/>
      <c r="G422" s="131"/>
      <c r="H422" s="325"/>
      <c r="I422" s="202"/>
      <c r="J422" s="324"/>
      <c r="K422" s="131"/>
      <c r="L422" s="131"/>
      <c r="M422" s="385"/>
      <c r="N422" s="385"/>
      <c r="O422" s="131"/>
      <c r="P422" s="131"/>
      <c r="Q422" s="131"/>
      <c r="R422" s="385"/>
      <c r="S422" s="385"/>
      <c r="T422" s="131"/>
      <c r="U422" s="131"/>
      <c r="V422" s="131"/>
      <c r="W422" s="385"/>
      <c r="X422" s="385"/>
      <c r="Y422" s="131"/>
      <c r="Z422" s="131"/>
      <c r="AA422" s="131"/>
      <c r="AB422" s="385"/>
      <c r="AC422" s="385"/>
      <c r="AD422" s="131"/>
      <c r="AE422" s="131"/>
      <c r="AF422" s="131"/>
      <c r="AG422" s="385"/>
      <c r="AH422" s="385"/>
      <c r="AI422" s="131"/>
      <c r="AJ422" s="131"/>
      <c r="AK422" s="131"/>
      <c r="AL422" s="385"/>
      <c r="AM422" s="385"/>
      <c r="AN422" s="131"/>
      <c r="AO422" s="131"/>
      <c r="AP422" s="131"/>
      <c r="AQ422" s="385"/>
      <c r="AR422" s="385"/>
      <c r="AS422" s="131"/>
      <c r="AT422" s="131"/>
      <c r="AU422" s="131"/>
      <c r="AV422" s="385"/>
      <c r="AW422" s="385"/>
      <c r="AX422" s="131"/>
      <c r="AY422" s="131"/>
      <c r="AZ422" s="131"/>
      <c r="BA422" s="385"/>
      <c r="BB422" s="385"/>
      <c r="BC422" s="131"/>
      <c r="BD422" s="131"/>
      <c r="BE422" s="131"/>
      <c r="BF422" s="385"/>
      <c r="BG422" s="385"/>
      <c r="BH422" s="131"/>
      <c r="BI422" s="131"/>
      <c r="BJ422" s="131"/>
      <c r="BK422" s="385"/>
      <c r="BL422" s="385"/>
      <c r="BM422" s="131"/>
      <c r="BN422" s="131"/>
      <c r="BO422" s="131"/>
      <c r="BP422" s="385"/>
      <c r="BQ422" s="385"/>
      <c r="BR422" s="131"/>
      <c r="BS422" s="131"/>
      <c r="BT422" s="131"/>
      <c r="BU422" s="385"/>
      <c r="BV422" s="385"/>
      <c r="BW422" s="131"/>
      <c r="BX422" s="131"/>
      <c r="BY422" s="131"/>
      <c r="BZ422" s="385"/>
      <c r="CA422" s="385"/>
      <c r="CB422" s="131"/>
      <c r="CC422" s="131"/>
      <c r="CD422" s="131"/>
      <c r="CE422" s="385"/>
      <c r="CF422" s="385"/>
      <c r="CG422" s="131"/>
      <c r="CH422" s="131"/>
      <c r="CI422" s="131"/>
      <c r="CJ422" s="385"/>
      <c r="CK422" s="385"/>
      <c r="CL422" s="131"/>
      <c r="CM422" s="131"/>
      <c r="CN422" s="131"/>
      <c r="CO422" s="385"/>
      <c r="CP422" s="385"/>
      <c r="CQ422" s="131"/>
      <c r="CR422" s="131"/>
      <c r="CS422" s="131"/>
      <c r="CT422" s="385"/>
      <c r="CU422" s="385"/>
      <c r="CV422" s="131"/>
      <c r="CW422" s="131"/>
      <c r="CX422" s="131"/>
      <c r="CY422" s="385"/>
      <c r="CZ422" s="385"/>
      <c r="DA422" s="131"/>
      <c r="DB422" s="131"/>
      <c r="DC422" s="131"/>
      <c r="DD422" s="385"/>
      <c r="DE422" s="385"/>
      <c r="DF422" s="131"/>
      <c r="DG422" s="131"/>
      <c r="DH422" s="131"/>
      <c r="DI422" s="385"/>
      <c r="DJ422" s="385"/>
      <c r="DK422" s="131"/>
      <c r="DL422" s="131"/>
      <c r="DM422" s="131"/>
      <c r="DN422" s="385"/>
      <c r="DO422" s="385"/>
      <c r="DP422" s="131"/>
      <c r="DQ422" s="131"/>
      <c r="DR422" s="131"/>
      <c r="DS422" s="385"/>
      <c r="DT422" s="385"/>
      <c r="DU422" s="131"/>
      <c r="DV422" s="131"/>
      <c r="DW422" s="131"/>
      <c r="DX422" s="385"/>
      <c r="DY422" s="385"/>
      <c r="DZ422" s="131"/>
      <c r="EA422" s="131"/>
      <c r="EB422" s="131"/>
      <c r="EC422" s="385"/>
      <c r="ED422" s="385"/>
      <c r="EE422" s="131"/>
      <c r="EF422" s="131"/>
      <c r="EG422" s="131"/>
      <c r="EH422" s="385"/>
      <c r="EI422" s="385"/>
      <c r="EJ422" s="131"/>
      <c r="EK422" s="131"/>
      <c r="EL422" s="131"/>
      <c r="EM422" s="385"/>
      <c r="EN422" s="385"/>
      <c r="EO422" s="131"/>
      <c r="EP422" s="131"/>
      <c r="EQ422" s="131"/>
      <c r="ER422" s="385"/>
      <c r="ES422" s="385"/>
      <c r="ET422" s="131"/>
      <c r="EU422" s="131"/>
      <c r="EV422" s="131"/>
      <c r="EW422" s="385"/>
      <c r="EX422" s="385"/>
      <c r="EY422" s="131"/>
      <c r="EZ422" s="131"/>
      <c r="FA422" s="131"/>
      <c r="FB422" s="385"/>
      <c r="FC422" s="385"/>
      <c r="FD422" s="131"/>
      <c r="FE422" s="131"/>
      <c r="FF422" s="131"/>
      <c r="FG422" s="385"/>
      <c r="FH422" s="385"/>
      <c r="FI422" s="131"/>
      <c r="FJ422" s="131"/>
      <c r="FK422" s="131"/>
      <c r="FL422" s="385"/>
      <c r="FM422" s="385"/>
      <c r="FN422" s="131"/>
      <c r="FO422" s="131"/>
      <c r="FP422" s="131"/>
      <c r="FQ422" s="385"/>
      <c r="FR422" s="385"/>
      <c r="FS422" s="131"/>
      <c r="FT422" s="131"/>
      <c r="FU422" s="131"/>
      <c r="FV422" s="385"/>
      <c r="FW422" s="385"/>
      <c r="FX422" s="131"/>
      <c r="FY422" s="131"/>
      <c r="FZ422" s="131"/>
      <c r="GA422" s="385"/>
      <c r="GB422" s="385"/>
      <c r="GC422" s="131"/>
      <c r="GD422" s="131"/>
      <c r="GE422" s="131"/>
      <c r="GF422" s="385"/>
      <c r="GG422" s="385"/>
      <c r="GH422" s="131"/>
      <c r="GI422" s="131"/>
      <c r="GJ422" s="131"/>
      <c r="GK422" s="385"/>
      <c r="GL422" s="385"/>
      <c r="GM422" s="131"/>
      <c r="GN422" s="131"/>
      <c r="GO422" s="131"/>
      <c r="GP422" s="385"/>
      <c r="GQ422" s="385"/>
      <c r="GR422" s="131"/>
      <c r="GS422" s="131"/>
      <c r="GT422" s="131"/>
      <c r="GU422" s="385"/>
      <c r="GV422" s="385"/>
      <c r="GW422" s="131"/>
      <c r="GX422" s="131"/>
      <c r="GY422" s="131"/>
      <c r="GZ422" s="385"/>
      <c r="HA422" s="385"/>
      <c r="HB422" s="131"/>
      <c r="HC422" s="131"/>
      <c r="HD422" s="131"/>
      <c r="HE422" s="385"/>
      <c r="HF422" s="385"/>
      <c r="HG422" s="131"/>
      <c r="HH422" s="131"/>
      <c r="HI422" s="131"/>
      <c r="HJ422" s="385"/>
      <c r="HK422" s="385"/>
      <c r="HL422" s="131"/>
      <c r="HM422" s="131"/>
      <c r="HN422" s="131"/>
      <c r="HO422" s="385"/>
      <c r="HP422" s="385"/>
      <c r="HQ422" s="131"/>
      <c r="HR422" s="131"/>
      <c r="HS422" s="131"/>
      <c r="HT422" s="385"/>
      <c r="HU422" s="385"/>
      <c r="HV422" s="131"/>
      <c r="HW422" s="131"/>
      <c r="HX422" s="131"/>
      <c r="HY422" s="385"/>
      <c r="HZ422" s="385"/>
      <c r="IA422" s="131"/>
      <c r="IB422" s="131"/>
      <c r="IC422" s="131"/>
      <c r="ID422" s="385"/>
      <c r="IE422" s="385"/>
      <c r="IF422" s="131"/>
      <c r="IG422" s="131"/>
      <c r="IH422" s="131"/>
      <c r="II422" s="385"/>
      <c r="IJ422" s="385"/>
      <c r="IK422" s="131"/>
      <c r="IL422" s="131"/>
      <c r="IM422" s="131"/>
      <c r="IN422" s="385"/>
      <c r="IO422" s="385"/>
      <c r="IP422" s="131"/>
      <c r="IQ422" s="131"/>
      <c r="IR422" s="131"/>
      <c r="IS422" s="385"/>
      <c r="IT422" s="385"/>
      <c r="IU422" s="131"/>
      <c r="IV422" s="131"/>
      <c r="IW422" s="131"/>
      <c r="IX422" s="385"/>
      <c r="IY422" s="386"/>
      <c r="IZ422" s="198"/>
      <c r="JA422" s="378"/>
      <c r="JB422" s="256"/>
      <c r="JC422" s="256"/>
    </row>
    <row r="423" spans="1:263" s="3" customFormat="1" x14ac:dyDescent="0.35">
      <c r="A423" s="198"/>
      <c r="B423" s="359"/>
      <c r="C423" s="126" t="s">
        <v>590</v>
      </c>
      <c r="D423" s="104" t="s">
        <v>591</v>
      </c>
      <c r="E423" s="102"/>
      <c r="F423" s="285" t="str">
        <f>IFERROR(INDEX('Helper 1'!$I$2:$I$19,MATCH('Schedule 1'!$G$20,'Helper 1'!$H$2:$H$19,0)),"")</f>
        <v/>
      </c>
      <c r="G423" s="131">
        <f>SUM(L423:IX423)</f>
        <v>0</v>
      </c>
      <c r="H423" s="325"/>
      <c r="I423" s="202"/>
      <c r="J423" s="324"/>
      <c r="K423" s="131"/>
      <c r="L423" s="130"/>
      <c r="M423" s="385"/>
      <c r="N423" s="385"/>
      <c r="O423" s="131"/>
      <c r="P423" s="131"/>
      <c r="Q423" s="130"/>
      <c r="R423" s="385"/>
      <c r="S423" s="385"/>
      <c r="T423" s="131"/>
      <c r="U423" s="131"/>
      <c r="V423" s="130"/>
      <c r="W423" s="385"/>
      <c r="X423" s="385"/>
      <c r="Y423" s="131"/>
      <c r="Z423" s="131"/>
      <c r="AA423" s="130"/>
      <c r="AB423" s="385"/>
      <c r="AC423" s="385"/>
      <c r="AD423" s="131"/>
      <c r="AE423" s="131"/>
      <c r="AF423" s="130"/>
      <c r="AG423" s="385"/>
      <c r="AH423" s="385"/>
      <c r="AI423" s="131"/>
      <c r="AJ423" s="131"/>
      <c r="AK423" s="130"/>
      <c r="AL423" s="385"/>
      <c r="AM423" s="385"/>
      <c r="AN423" s="131"/>
      <c r="AO423" s="131"/>
      <c r="AP423" s="130"/>
      <c r="AQ423" s="385"/>
      <c r="AR423" s="385"/>
      <c r="AS423" s="131"/>
      <c r="AT423" s="131"/>
      <c r="AU423" s="130"/>
      <c r="AV423" s="385"/>
      <c r="AW423" s="385"/>
      <c r="AX423" s="131"/>
      <c r="AY423" s="131"/>
      <c r="AZ423" s="130"/>
      <c r="BA423" s="385"/>
      <c r="BB423" s="385"/>
      <c r="BC423" s="131"/>
      <c r="BD423" s="131"/>
      <c r="BE423" s="130"/>
      <c r="BF423" s="385"/>
      <c r="BG423" s="385"/>
      <c r="BH423" s="131"/>
      <c r="BI423" s="131"/>
      <c r="BJ423" s="130"/>
      <c r="BK423" s="385"/>
      <c r="BL423" s="385"/>
      <c r="BM423" s="131"/>
      <c r="BN423" s="131"/>
      <c r="BO423" s="130"/>
      <c r="BP423" s="385"/>
      <c r="BQ423" s="385"/>
      <c r="BR423" s="131"/>
      <c r="BS423" s="131"/>
      <c r="BT423" s="130"/>
      <c r="BU423" s="385"/>
      <c r="BV423" s="385"/>
      <c r="BW423" s="131"/>
      <c r="BX423" s="131"/>
      <c r="BY423" s="130"/>
      <c r="BZ423" s="385"/>
      <c r="CA423" s="385"/>
      <c r="CB423" s="131"/>
      <c r="CC423" s="131"/>
      <c r="CD423" s="130"/>
      <c r="CE423" s="385"/>
      <c r="CF423" s="385"/>
      <c r="CG423" s="131"/>
      <c r="CH423" s="131"/>
      <c r="CI423" s="130"/>
      <c r="CJ423" s="385"/>
      <c r="CK423" s="385"/>
      <c r="CL423" s="131"/>
      <c r="CM423" s="131"/>
      <c r="CN423" s="130"/>
      <c r="CO423" s="385"/>
      <c r="CP423" s="385"/>
      <c r="CQ423" s="131"/>
      <c r="CR423" s="131"/>
      <c r="CS423" s="130"/>
      <c r="CT423" s="385"/>
      <c r="CU423" s="385"/>
      <c r="CV423" s="131"/>
      <c r="CW423" s="131"/>
      <c r="CX423" s="130"/>
      <c r="CY423" s="385"/>
      <c r="CZ423" s="385"/>
      <c r="DA423" s="131"/>
      <c r="DB423" s="131"/>
      <c r="DC423" s="130"/>
      <c r="DD423" s="385"/>
      <c r="DE423" s="385"/>
      <c r="DF423" s="131"/>
      <c r="DG423" s="131"/>
      <c r="DH423" s="130"/>
      <c r="DI423" s="385"/>
      <c r="DJ423" s="385"/>
      <c r="DK423" s="131"/>
      <c r="DL423" s="131"/>
      <c r="DM423" s="130"/>
      <c r="DN423" s="385"/>
      <c r="DO423" s="385"/>
      <c r="DP423" s="131"/>
      <c r="DQ423" s="131"/>
      <c r="DR423" s="130"/>
      <c r="DS423" s="385"/>
      <c r="DT423" s="385"/>
      <c r="DU423" s="131"/>
      <c r="DV423" s="131"/>
      <c r="DW423" s="130"/>
      <c r="DX423" s="385"/>
      <c r="DY423" s="385"/>
      <c r="DZ423" s="131"/>
      <c r="EA423" s="131"/>
      <c r="EB423" s="130"/>
      <c r="EC423" s="385"/>
      <c r="ED423" s="385"/>
      <c r="EE423" s="131"/>
      <c r="EF423" s="131"/>
      <c r="EG423" s="130"/>
      <c r="EH423" s="385"/>
      <c r="EI423" s="385"/>
      <c r="EJ423" s="131"/>
      <c r="EK423" s="131"/>
      <c r="EL423" s="130"/>
      <c r="EM423" s="385"/>
      <c r="EN423" s="385"/>
      <c r="EO423" s="131"/>
      <c r="EP423" s="131"/>
      <c r="EQ423" s="130"/>
      <c r="ER423" s="385"/>
      <c r="ES423" s="385"/>
      <c r="ET423" s="131"/>
      <c r="EU423" s="131"/>
      <c r="EV423" s="130"/>
      <c r="EW423" s="385"/>
      <c r="EX423" s="385"/>
      <c r="EY423" s="131"/>
      <c r="EZ423" s="131"/>
      <c r="FA423" s="130"/>
      <c r="FB423" s="385"/>
      <c r="FC423" s="385"/>
      <c r="FD423" s="131"/>
      <c r="FE423" s="131"/>
      <c r="FF423" s="130"/>
      <c r="FG423" s="385"/>
      <c r="FH423" s="385"/>
      <c r="FI423" s="131"/>
      <c r="FJ423" s="131"/>
      <c r="FK423" s="130"/>
      <c r="FL423" s="385"/>
      <c r="FM423" s="385"/>
      <c r="FN423" s="131"/>
      <c r="FO423" s="131"/>
      <c r="FP423" s="130"/>
      <c r="FQ423" s="385"/>
      <c r="FR423" s="385"/>
      <c r="FS423" s="131"/>
      <c r="FT423" s="131"/>
      <c r="FU423" s="130"/>
      <c r="FV423" s="385"/>
      <c r="FW423" s="385"/>
      <c r="FX423" s="131"/>
      <c r="FY423" s="131"/>
      <c r="FZ423" s="130"/>
      <c r="GA423" s="385"/>
      <c r="GB423" s="385"/>
      <c r="GC423" s="131"/>
      <c r="GD423" s="131"/>
      <c r="GE423" s="130"/>
      <c r="GF423" s="385"/>
      <c r="GG423" s="385"/>
      <c r="GH423" s="131"/>
      <c r="GI423" s="131"/>
      <c r="GJ423" s="130"/>
      <c r="GK423" s="385"/>
      <c r="GL423" s="385"/>
      <c r="GM423" s="131"/>
      <c r="GN423" s="131"/>
      <c r="GO423" s="130"/>
      <c r="GP423" s="385"/>
      <c r="GQ423" s="385"/>
      <c r="GR423" s="131"/>
      <c r="GS423" s="131"/>
      <c r="GT423" s="130"/>
      <c r="GU423" s="385"/>
      <c r="GV423" s="385"/>
      <c r="GW423" s="131"/>
      <c r="GX423" s="131"/>
      <c r="GY423" s="130"/>
      <c r="GZ423" s="385"/>
      <c r="HA423" s="385"/>
      <c r="HB423" s="131"/>
      <c r="HC423" s="131"/>
      <c r="HD423" s="130"/>
      <c r="HE423" s="385"/>
      <c r="HF423" s="385"/>
      <c r="HG423" s="131"/>
      <c r="HH423" s="131"/>
      <c r="HI423" s="130"/>
      <c r="HJ423" s="385"/>
      <c r="HK423" s="385"/>
      <c r="HL423" s="131"/>
      <c r="HM423" s="131"/>
      <c r="HN423" s="130"/>
      <c r="HO423" s="385"/>
      <c r="HP423" s="385"/>
      <c r="HQ423" s="131"/>
      <c r="HR423" s="131"/>
      <c r="HS423" s="130"/>
      <c r="HT423" s="385"/>
      <c r="HU423" s="385"/>
      <c r="HV423" s="131"/>
      <c r="HW423" s="131"/>
      <c r="HX423" s="130"/>
      <c r="HY423" s="385"/>
      <c r="HZ423" s="385"/>
      <c r="IA423" s="131"/>
      <c r="IB423" s="131"/>
      <c r="IC423" s="130"/>
      <c r="ID423" s="385"/>
      <c r="IE423" s="385"/>
      <c r="IF423" s="131"/>
      <c r="IG423" s="131"/>
      <c r="IH423" s="130"/>
      <c r="II423" s="385"/>
      <c r="IJ423" s="385"/>
      <c r="IK423" s="131"/>
      <c r="IL423" s="131"/>
      <c r="IM423" s="130"/>
      <c r="IN423" s="385"/>
      <c r="IO423" s="385"/>
      <c r="IP423" s="131"/>
      <c r="IQ423" s="131"/>
      <c r="IR423" s="130"/>
      <c r="IS423" s="385"/>
      <c r="IT423" s="385"/>
      <c r="IU423" s="131"/>
      <c r="IV423" s="131"/>
      <c r="IW423" s="130"/>
      <c r="IX423" s="385"/>
      <c r="IY423" s="386"/>
      <c r="IZ423" s="198"/>
      <c r="JA423" s="378"/>
      <c r="JB423" s="256"/>
      <c r="JC423" s="256"/>
    </row>
    <row r="424" spans="1:263" s="3" customFormat="1" x14ac:dyDescent="0.35">
      <c r="A424" s="198"/>
      <c r="B424" s="359"/>
      <c r="C424" s="239"/>
      <c r="D424" s="102" t="s">
        <v>361</v>
      </c>
      <c r="E424" s="102"/>
      <c r="F424" s="384"/>
      <c r="G424" s="131"/>
      <c r="H424" s="325"/>
      <c r="I424" s="202"/>
      <c r="J424" s="324"/>
      <c r="K424" s="131"/>
      <c r="L424" s="131"/>
      <c r="M424" s="385"/>
      <c r="N424" s="385"/>
      <c r="O424" s="131"/>
      <c r="P424" s="131"/>
      <c r="Q424" s="131"/>
      <c r="R424" s="385"/>
      <c r="S424" s="385"/>
      <c r="T424" s="131"/>
      <c r="U424" s="131"/>
      <c r="V424" s="131"/>
      <c r="W424" s="385"/>
      <c r="X424" s="385"/>
      <c r="Y424" s="131"/>
      <c r="Z424" s="131"/>
      <c r="AA424" s="131"/>
      <c r="AB424" s="385"/>
      <c r="AC424" s="385"/>
      <c r="AD424" s="131"/>
      <c r="AE424" s="131"/>
      <c r="AF424" s="131"/>
      <c r="AG424" s="385"/>
      <c r="AH424" s="385"/>
      <c r="AI424" s="131"/>
      <c r="AJ424" s="131"/>
      <c r="AK424" s="131"/>
      <c r="AL424" s="385"/>
      <c r="AM424" s="385"/>
      <c r="AN424" s="131"/>
      <c r="AO424" s="131"/>
      <c r="AP424" s="131"/>
      <c r="AQ424" s="385"/>
      <c r="AR424" s="385"/>
      <c r="AS424" s="131"/>
      <c r="AT424" s="131"/>
      <c r="AU424" s="131"/>
      <c r="AV424" s="385"/>
      <c r="AW424" s="385"/>
      <c r="AX424" s="131"/>
      <c r="AY424" s="131"/>
      <c r="AZ424" s="131"/>
      <c r="BA424" s="385"/>
      <c r="BB424" s="385"/>
      <c r="BC424" s="131"/>
      <c r="BD424" s="131"/>
      <c r="BE424" s="131"/>
      <c r="BF424" s="385"/>
      <c r="BG424" s="385"/>
      <c r="BH424" s="131"/>
      <c r="BI424" s="131"/>
      <c r="BJ424" s="131"/>
      <c r="BK424" s="385"/>
      <c r="BL424" s="385"/>
      <c r="BM424" s="131"/>
      <c r="BN424" s="131"/>
      <c r="BO424" s="131"/>
      <c r="BP424" s="385"/>
      <c r="BQ424" s="385"/>
      <c r="BR424" s="131"/>
      <c r="BS424" s="131"/>
      <c r="BT424" s="131"/>
      <c r="BU424" s="385"/>
      <c r="BV424" s="385"/>
      <c r="BW424" s="131"/>
      <c r="BX424" s="131"/>
      <c r="BY424" s="131"/>
      <c r="BZ424" s="385"/>
      <c r="CA424" s="385"/>
      <c r="CB424" s="131"/>
      <c r="CC424" s="131"/>
      <c r="CD424" s="131"/>
      <c r="CE424" s="385"/>
      <c r="CF424" s="385"/>
      <c r="CG424" s="131"/>
      <c r="CH424" s="131"/>
      <c r="CI424" s="131"/>
      <c r="CJ424" s="385"/>
      <c r="CK424" s="385"/>
      <c r="CL424" s="131"/>
      <c r="CM424" s="131"/>
      <c r="CN424" s="131"/>
      <c r="CO424" s="385"/>
      <c r="CP424" s="385"/>
      <c r="CQ424" s="131"/>
      <c r="CR424" s="131"/>
      <c r="CS424" s="131"/>
      <c r="CT424" s="385"/>
      <c r="CU424" s="385"/>
      <c r="CV424" s="131"/>
      <c r="CW424" s="131"/>
      <c r="CX424" s="131"/>
      <c r="CY424" s="385"/>
      <c r="CZ424" s="385"/>
      <c r="DA424" s="131"/>
      <c r="DB424" s="131"/>
      <c r="DC424" s="131"/>
      <c r="DD424" s="385"/>
      <c r="DE424" s="385"/>
      <c r="DF424" s="131"/>
      <c r="DG424" s="131"/>
      <c r="DH424" s="131"/>
      <c r="DI424" s="385"/>
      <c r="DJ424" s="385"/>
      <c r="DK424" s="131"/>
      <c r="DL424" s="131"/>
      <c r="DM424" s="131"/>
      <c r="DN424" s="385"/>
      <c r="DO424" s="385"/>
      <c r="DP424" s="131"/>
      <c r="DQ424" s="131"/>
      <c r="DR424" s="131"/>
      <c r="DS424" s="385"/>
      <c r="DT424" s="385"/>
      <c r="DU424" s="131"/>
      <c r="DV424" s="131"/>
      <c r="DW424" s="131"/>
      <c r="DX424" s="385"/>
      <c r="DY424" s="385"/>
      <c r="DZ424" s="131"/>
      <c r="EA424" s="131"/>
      <c r="EB424" s="131"/>
      <c r="EC424" s="385"/>
      <c r="ED424" s="385"/>
      <c r="EE424" s="131"/>
      <c r="EF424" s="131"/>
      <c r="EG424" s="131"/>
      <c r="EH424" s="385"/>
      <c r="EI424" s="385"/>
      <c r="EJ424" s="131"/>
      <c r="EK424" s="131"/>
      <c r="EL424" s="131"/>
      <c r="EM424" s="385"/>
      <c r="EN424" s="385"/>
      <c r="EO424" s="131"/>
      <c r="EP424" s="131"/>
      <c r="EQ424" s="131"/>
      <c r="ER424" s="385"/>
      <c r="ES424" s="385"/>
      <c r="ET424" s="131"/>
      <c r="EU424" s="131"/>
      <c r="EV424" s="131"/>
      <c r="EW424" s="385"/>
      <c r="EX424" s="385"/>
      <c r="EY424" s="131"/>
      <c r="EZ424" s="131"/>
      <c r="FA424" s="131"/>
      <c r="FB424" s="385"/>
      <c r="FC424" s="385"/>
      <c r="FD424" s="131"/>
      <c r="FE424" s="131"/>
      <c r="FF424" s="131"/>
      <c r="FG424" s="385"/>
      <c r="FH424" s="385"/>
      <c r="FI424" s="131"/>
      <c r="FJ424" s="131"/>
      <c r="FK424" s="131"/>
      <c r="FL424" s="385"/>
      <c r="FM424" s="385"/>
      <c r="FN424" s="131"/>
      <c r="FO424" s="131"/>
      <c r="FP424" s="131"/>
      <c r="FQ424" s="385"/>
      <c r="FR424" s="385"/>
      <c r="FS424" s="131"/>
      <c r="FT424" s="131"/>
      <c r="FU424" s="131"/>
      <c r="FV424" s="385"/>
      <c r="FW424" s="385"/>
      <c r="FX424" s="131"/>
      <c r="FY424" s="131"/>
      <c r="FZ424" s="131"/>
      <c r="GA424" s="385"/>
      <c r="GB424" s="385"/>
      <c r="GC424" s="131"/>
      <c r="GD424" s="131"/>
      <c r="GE424" s="131"/>
      <c r="GF424" s="385"/>
      <c r="GG424" s="385"/>
      <c r="GH424" s="131"/>
      <c r="GI424" s="131"/>
      <c r="GJ424" s="131"/>
      <c r="GK424" s="385"/>
      <c r="GL424" s="385"/>
      <c r="GM424" s="131"/>
      <c r="GN424" s="131"/>
      <c r="GO424" s="131"/>
      <c r="GP424" s="385"/>
      <c r="GQ424" s="385"/>
      <c r="GR424" s="131"/>
      <c r="GS424" s="131"/>
      <c r="GT424" s="131"/>
      <c r="GU424" s="385"/>
      <c r="GV424" s="385"/>
      <c r="GW424" s="131"/>
      <c r="GX424" s="131"/>
      <c r="GY424" s="131"/>
      <c r="GZ424" s="385"/>
      <c r="HA424" s="385"/>
      <c r="HB424" s="131"/>
      <c r="HC424" s="131"/>
      <c r="HD424" s="131"/>
      <c r="HE424" s="385"/>
      <c r="HF424" s="385"/>
      <c r="HG424" s="131"/>
      <c r="HH424" s="131"/>
      <c r="HI424" s="131"/>
      <c r="HJ424" s="385"/>
      <c r="HK424" s="385"/>
      <c r="HL424" s="131"/>
      <c r="HM424" s="131"/>
      <c r="HN424" s="131"/>
      <c r="HO424" s="385"/>
      <c r="HP424" s="385"/>
      <c r="HQ424" s="131"/>
      <c r="HR424" s="131"/>
      <c r="HS424" s="131"/>
      <c r="HT424" s="385"/>
      <c r="HU424" s="385"/>
      <c r="HV424" s="131"/>
      <c r="HW424" s="131"/>
      <c r="HX424" s="131"/>
      <c r="HY424" s="385"/>
      <c r="HZ424" s="385"/>
      <c r="IA424" s="131"/>
      <c r="IB424" s="131"/>
      <c r="IC424" s="131"/>
      <c r="ID424" s="385"/>
      <c r="IE424" s="385"/>
      <c r="IF424" s="131"/>
      <c r="IG424" s="131"/>
      <c r="IH424" s="131"/>
      <c r="II424" s="385"/>
      <c r="IJ424" s="385"/>
      <c r="IK424" s="131"/>
      <c r="IL424" s="131"/>
      <c r="IM424" s="131"/>
      <c r="IN424" s="385"/>
      <c r="IO424" s="385"/>
      <c r="IP424" s="131"/>
      <c r="IQ424" s="131"/>
      <c r="IR424" s="131"/>
      <c r="IS424" s="385"/>
      <c r="IT424" s="385"/>
      <c r="IU424" s="131"/>
      <c r="IV424" s="131"/>
      <c r="IW424" s="131"/>
      <c r="IX424" s="385"/>
      <c r="IY424" s="386"/>
      <c r="IZ424" s="198"/>
      <c r="JA424" s="378"/>
      <c r="JB424" s="256"/>
      <c r="JC424" s="256"/>
    </row>
    <row r="425" spans="1:263" s="3" customFormat="1" x14ac:dyDescent="0.35">
      <c r="A425" s="198"/>
      <c r="B425" s="359"/>
      <c r="C425" s="239"/>
      <c r="D425" s="102"/>
      <c r="E425" s="102"/>
      <c r="F425" s="384"/>
      <c r="G425" s="131"/>
      <c r="H425" s="325"/>
      <c r="I425" s="202"/>
      <c r="J425" s="324"/>
      <c r="K425" s="131"/>
      <c r="L425" s="131"/>
      <c r="M425" s="385"/>
      <c r="N425" s="385"/>
      <c r="O425" s="131"/>
      <c r="P425" s="131"/>
      <c r="Q425" s="131"/>
      <c r="R425" s="385"/>
      <c r="S425" s="385"/>
      <c r="T425" s="131"/>
      <c r="U425" s="131"/>
      <c r="V425" s="131"/>
      <c r="W425" s="385"/>
      <c r="X425" s="385"/>
      <c r="Y425" s="131"/>
      <c r="Z425" s="131"/>
      <c r="AA425" s="131"/>
      <c r="AB425" s="385"/>
      <c r="AC425" s="385"/>
      <c r="AD425" s="131"/>
      <c r="AE425" s="131"/>
      <c r="AF425" s="131"/>
      <c r="AG425" s="385"/>
      <c r="AH425" s="385"/>
      <c r="AI425" s="131"/>
      <c r="AJ425" s="131"/>
      <c r="AK425" s="131"/>
      <c r="AL425" s="385"/>
      <c r="AM425" s="385"/>
      <c r="AN425" s="131"/>
      <c r="AO425" s="131"/>
      <c r="AP425" s="131"/>
      <c r="AQ425" s="385"/>
      <c r="AR425" s="385"/>
      <c r="AS425" s="131"/>
      <c r="AT425" s="131"/>
      <c r="AU425" s="131"/>
      <c r="AV425" s="385"/>
      <c r="AW425" s="385"/>
      <c r="AX425" s="131"/>
      <c r="AY425" s="131"/>
      <c r="AZ425" s="131"/>
      <c r="BA425" s="385"/>
      <c r="BB425" s="385"/>
      <c r="BC425" s="131"/>
      <c r="BD425" s="131"/>
      <c r="BE425" s="131"/>
      <c r="BF425" s="385"/>
      <c r="BG425" s="385"/>
      <c r="BH425" s="131"/>
      <c r="BI425" s="131"/>
      <c r="BJ425" s="131"/>
      <c r="BK425" s="385"/>
      <c r="BL425" s="385"/>
      <c r="BM425" s="131"/>
      <c r="BN425" s="131"/>
      <c r="BO425" s="131"/>
      <c r="BP425" s="385"/>
      <c r="BQ425" s="385"/>
      <c r="BR425" s="131"/>
      <c r="BS425" s="131"/>
      <c r="BT425" s="131"/>
      <c r="BU425" s="385"/>
      <c r="BV425" s="385"/>
      <c r="BW425" s="131"/>
      <c r="BX425" s="131"/>
      <c r="BY425" s="131"/>
      <c r="BZ425" s="385"/>
      <c r="CA425" s="385"/>
      <c r="CB425" s="131"/>
      <c r="CC425" s="131"/>
      <c r="CD425" s="131"/>
      <c r="CE425" s="385"/>
      <c r="CF425" s="385"/>
      <c r="CG425" s="131"/>
      <c r="CH425" s="131"/>
      <c r="CI425" s="131"/>
      <c r="CJ425" s="385"/>
      <c r="CK425" s="385"/>
      <c r="CL425" s="131"/>
      <c r="CM425" s="131"/>
      <c r="CN425" s="131"/>
      <c r="CO425" s="385"/>
      <c r="CP425" s="385"/>
      <c r="CQ425" s="131"/>
      <c r="CR425" s="131"/>
      <c r="CS425" s="131"/>
      <c r="CT425" s="385"/>
      <c r="CU425" s="385"/>
      <c r="CV425" s="131"/>
      <c r="CW425" s="131"/>
      <c r="CX425" s="131"/>
      <c r="CY425" s="385"/>
      <c r="CZ425" s="385"/>
      <c r="DA425" s="131"/>
      <c r="DB425" s="131"/>
      <c r="DC425" s="131"/>
      <c r="DD425" s="385"/>
      <c r="DE425" s="385"/>
      <c r="DF425" s="131"/>
      <c r="DG425" s="131"/>
      <c r="DH425" s="131"/>
      <c r="DI425" s="385"/>
      <c r="DJ425" s="385"/>
      <c r="DK425" s="131"/>
      <c r="DL425" s="131"/>
      <c r="DM425" s="131"/>
      <c r="DN425" s="385"/>
      <c r="DO425" s="385"/>
      <c r="DP425" s="131"/>
      <c r="DQ425" s="131"/>
      <c r="DR425" s="131"/>
      <c r="DS425" s="385"/>
      <c r="DT425" s="385"/>
      <c r="DU425" s="131"/>
      <c r="DV425" s="131"/>
      <c r="DW425" s="131"/>
      <c r="DX425" s="385"/>
      <c r="DY425" s="385"/>
      <c r="DZ425" s="131"/>
      <c r="EA425" s="131"/>
      <c r="EB425" s="131"/>
      <c r="EC425" s="385"/>
      <c r="ED425" s="385"/>
      <c r="EE425" s="131"/>
      <c r="EF425" s="131"/>
      <c r="EG425" s="131"/>
      <c r="EH425" s="385"/>
      <c r="EI425" s="385"/>
      <c r="EJ425" s="131"/>
      <c r="EK425" s="131"/>
      <c r="EL425" s="131"/>
      <c r="EM425" s="385"/>
      <c r="EN425" s="385"/>
      <c r="EO425" s="131"/>
      <c r="EP425" s="131"/>
      <c r="EQ425" s="131"/>
      <c r="ER425" s="385"/>
      <c r="ES425" s="385"/>
      <c r="ET425" s="131"/>
      <c r="EU425" s="131"/>
      <c r="EV425" s="131"/>
      <c r="EW425" s="385"/>
      <c r="EX425" s="385"/>
      <c r="EY425" s="131"/>
      <c r="EZ425" s="131"/>
      <c r="FA425" s="131"/>
      <c r="FB425" s="385"/>
      <c r="FC425" s="385"/>
      <c r="FD425" s="131"/>
      <c r="FE425" s="131"/>
      <c r="FF425" s="131"/>
      <c r="FG425" s="385"/>
      <c r="FH425" s="385"/>
      <c r="FI425" s="131"/>
      <c r="FJ425" s="131"/>
      <c r="FK425" s="131"/>
      <c r="FL425" s="385"/>
      <c r="FM425" s="385"/>
      <c r="FN425" s="131"/>
      <c r="FO425" s="131"/>
      <c r="FP425" s="131"/>
      <c r="FQ425" s="385"/>
      <c r="FR425" s="385"/>
      <c r="FS425" s="131"/>
      <c r="FT425" s="131"/>
      <c r="FU425" s="131"/>
      <c r="FV425" s="385"/>
      <c r="FW425" s="385"/>
      <c r="FX425" s="131"/>
      <c r="FY425" s="131"/>
      <c r="FZ425" s="131"/>
      <c r="GA425" s="385"/>
      <c r="GB425" s="385"/>
      <c r="GC425" s="131"/>
      <c r="GD425" s="131"/>
      <c r="GE425" s="131"/>
      <c r="GF425" s="385"/>
      <c r="GG425" s="385"/>
      <c r="GH425" s="131"/>
      <c r="GI425" s="131"/>
      <c r="GJ425" s="131"/>
      <c r="GK425" s="385"/>
      <c r="GL425" s="385"/>
      <c r="GM425" s="131"/>
      <c r="GN425" s="131"/>
      <c r="GO425" s="131"/>
      <c r="GP425" s="385"/>
      <c r="GQ425" s="385"/>
      <c r="GR425" s="131"/>
      <c r="GS425" s="131"/>
      <c r="GT425" s="131"/>
      <c r="GU425" s="385"/>
      <c r="GV425" s="385"/>
      <c r="GW425" s="131"/>
      <c r="GX425" s="131"/>
      <c r="GY425" s="131"/>
      <c r="GZ425" s="385"/>
      <c r="HA425" s="385"/>
      <c r="HB425" s="131"/>
      <c r="HC425" s="131"/>
      <c r="HD425" s="131"/>
      <c r="HE425" s="385"/>
      <c r="HF425" s="385"/>
      <c r="HG425" s="131"/>
      <c r="HH425" s="131"/>
      <c r="HI425" s="131"/>
      <c r="HJ425" s="385"/>
      <c r="HK425" s="385"/>
      <c r="HL425" s="131"/>
      <c r="HM425" s="131"/>
      <c r="HN425" s="131"/>
      <c r="HO425" s="385"/>
      <c r="HP425" s="385"/>
      <c r="HQ425" s="131"/>
      <c r="HR425" s="131"/>
      <c r="HS425" s="131"/>
      <c r="HT425" s="385"/>
      <c r="HU425" s="385"/>
      <c r="HV425" s="131"/>
      <c r="HW425" s="131"/>
      <c r="HX425" s="131"/>
      <c r="HY425" s="385"/>
      <c r="HZ425" s="385"/>
      <c r="IA425" s="131"/>
      <c r="IB425" s="131"/>
      <c r="IC425" s="131"/>
      <c r="ID425" s="385"/>
      <c r="IE425" s="385"/>
      <c r="IF425" s="131"/>
      <c r="IG425" s="131"/>
      <c r="IH425" s="131"/>
      <c r="II425" s="385"/>
      <c r="IJ425" s="385"/>
      <c r="IK425" s="131"/>
      <c r="IL425" s="131"/>
      <c r="IM425" s="131"/>
      <c r="IN425" s="385"/>
      <c r="IO425" s="385"/>
      <c r="IP425" s="131"/>
      <c r="IQ425" s="131"/>
      <c r="IR425" s="131"/>
      <c r="IS425" s="385"/>
      <c r="IT425" s="385"/>
      <c r="IU425" s="131"/>
      <c r="IV425" s="131"/>
      <c r="IW425" s="131"/>
      <c r="IX425" s="385"/>
      <c r="IY425" s="386"/>
      <c r="IZ425" s="198"/>
      <c r="JA425" s="378"/>
      <c r="JB425" s="256"/>
      <c r="JC425" s="256"/>
    </row>
    <row r="426" spans="1:263" s="3" customFormat="1" ht="15" thickBot="1" x14ac:dyDescent="0.4">
      <c r="A426" s="198"/>
      <c r="B426" s="359"/>
      <c r="C426" s="239"/>
      <c r="D426" s="102"/>
      <c r="E426" s="102"/>
      <c r="F426" s="384"/>
      <c r="G426" s="131"/>
      <c r="H426" s="325"/>
      <c r="I426" s="202"/>
      <c r="J426" s="324"/>
      <c r="K426" s="131"/>
      <c r="L426" s="131"/>
      <c r="M426" s="385"/>
      <c r="N426" s="385"/>
      <c r="O426" s="131"/>
      <c r="P426" s="131"/>
      <c r="Q426" s="131"/>
      <c r="R426" s="385"/>
      <c r="S426" s="385"/>
      <c r="T426" s="131"/>
      <c r="U426" s="131"/>
      <c r="V426" s="131"/>
      <c r="W426" s="385"/>
      <c r="X426" s="385"/>
      <c r="Y426" s="131"/>
      <c r="Z426" s="131"/>
      <c r="AA426" s="131"/>
      <c r="AB426" s="385"/>
      <c r="AC426" s="385"/>
      <c r="AD426" s="131"/>
      <c r="AE426" s="131"/>
      <c r="AF426" s="131"/>
      <c r="AG426" s="385"/>
      <c r="AH426" s="385"/>
      <c r="AI426" s="131"/>
      <c r="AJ426" s="131"/>
      <c r="AK426" s="131"/>
      <c r="AL426" s="385"/>
      <c r="AM426" s="385"/>
      <c r="AN426" s="131"/>
      <c r="AO426" s="131"/>
      <c r="AP426" s="131"/>
      <c r="AQ426" s="385"/>
      <c r="AR426" s="385"/>
      <c r="AS426" s="131"/>
      <c r="AT426" s="131"/>
      <c r="AU426" s="131"/>
      <c r="AV426" s="385"/>
      <c r="AW426" s="385"/>
      <c r="AX426" s="131"/>
      <c r="AY426" s="131"/>
      <c r="AZ426" s="131"/>
      <c r="BA426" s="385"/>
      <c r="BB426" s="385"/>
      <c r="BC426" s="131"/>
      <c r="BD426" s="131"/>
      <c r="BE426" s="131"/>
      <c r="BF426" s="385"/>
      <c r="BG426" s="385"/>
      <c r="BH426" s="131"/>
      <c r="BI426" s="131"/>
      <c r="BJ426" s="131"/>
      <c r="BK426" s="385"/>
      <c r="BL426" s="385"/>
      <c r="BM426" s="131"/>
      <c r="BN426" s="131"/>
      <c r="BO426" s="131"/>
      <c r="BP426" s="385"/>
      <c r="BQ426" s="385"/>
      <c r="BR426" s="131"/>
      <c r="BS426" s="131"/>
      <c r="BT426" s="131"/>
      <c r="BU426" s="385"/>
      <c r="BV426" s="385"/>
      <c r="BW426" s="131"/>
      <c r="BX426" s="131"/>
      <c r="BY426" s="131"/>
      <c r="BZ426" s="385"/>
      <c r="CA426" s="385"/>
      <c r="CB426" s="131"/>
      <c r="CC426" s="131"/>
      <c r="CD426" s="131"/>
      <c r="CE426" s="385"/>
      <c r="CF426" s="385"/>
      <c r="CG426" s="131"/>
      <c r="CH426" s="131"/>
      <c r="CI426" s="131"/>
      <c r="CJ426" s="385"/>
      <c r="CK426" s="385"/>
      <c r="CL426" s="131"/>
      <c r="CM426" s="131"/>
      <c r="CN426" s="131"/>
      <c r="CO426" s="385"/>
      <c r="CP426" s="385"/>
      <c r="CQ426" s="131"/>
      <c r="CR426" s="131"/>
      <c r="CS426" s="131"/>
      <c r="CT426" s="385"/>
      <c r="CU426" s="385"/>
      <c r="CV426" s="131"/>
      <c r="CW426" s="131"/>
      <c r="CX426" s="131"/>
      <c r="CY426" s="385"/>
      <c r="CZ426" s="385"/>
      <c r="DA426" s="131"/>
      <c r="DB426" s="131"/>
      <c r="DC426" s="131"/>
      <c r="DD426" s="385"/>
      <c r="DE426" s="385"/>
      <c r="DF426" s="131"/>
      <c r="DG426" s="131"/>
      <c r="DH426" s="131"/>
      <c r="DI426" s="385"/>
      <c r="DJ426" s="385"/>
      <c r="DK426" s="131"/>
      <c r="DL426" s="131"/>
      <c r="DM426" s="131"/>
      <c r="DN426" s="385"/>
      <c r="DO426" s="385"/>
      <c r="DP426" s="131"/>
      <c r="DQ426" s="131"/>
      <c r="DR426" s="131"/>
      <c r="DS426" s="385"/>
      <c r="DT426" s="385"/>
      <c r="DU426" s="131"/>
      <c r="DV426" s="131"/>
      <c r="DW426" s="131"/>
      <c r="DX426" s="385"/>
      <c r="DY426" s="385"/>
      <c r="DZ426" s="131"/>
      <c r="EA426" s="131"/>
      <c r="EB426" s="131"/>
      <c r="EC426" s="385"/>
      <c r="ED426" s="385"/>
      <c r="EE426" s="131"/>
      <c r="EF426" s="131"/>
      <c r="EG426" s="131"/>
      <c r="EH426" s="385"/>
      <c r="EI426" s="385"/>
      <c r="EJ426" s="131"/>
      <c r="EK426" s="131"/>
      <c r="EL426" s="131"/>
      <c r="EM426" s="385"/>
      <c r="EN426" s="385"/>
      <c r="EO426" s="131"/>
      <c r="EP426" s="131"/>
      <c r="EQ426" s="131"/>
      <c r="ER426" s="385"/>
      <c r="ES426" s="385"/>
      <c r="ET426" s="131"/>
      <c r="EU426" s="131"/>
      <c r="EV426" s="131"/>
      <c r="EW426" s="385"/>
      <c r="EX426" s="385"/>
      <c r="EY426" s="131"/>
      <c r="EZ426" s="131"/>
      <c r="FA426" s="131"/>
      <c r="FB426" s="385"/>
      <c r="FC426" s="385"/>
      <c r="FD426" s="131"/>
      <c r="FE426" s="131"/>
      <c r="FF426" s="131"/>
      <c r="FG426" s="385"/>
      <c r="FH426" s="385"/>
      <c r="FI426" s="131"/>
      <c r="FJ426" s="131"/>
      <c r="FK426" s="131"/>
      <c r="FL426" s="385"/>
      <c r="FM426" s="385"/>
      <c r="FN426" s="131"/>
      <c r="FO426" s="131"/>
      <c r="FP426" s="131"/>
      <c r="FQ426" s="385"/>
      <c r="FR426" s="385"/>
      <c r="FS426" s="131"/>
      <c r="FT426" s="131"/>
      <c r="FU426" s="131"/>
      <c r="FV426" s="385"/>
      <c r="FW426" s="385"/>
      <c r="FX426" s="131"/>
      <c r="FY426" s="131"/>
      <c r="FZ426" s="131"/>
      <c r="GA426" s="385"/>
      <c r="GB426" s="385"/>
      <c r="GC426" s="131"/>
      <c r="GD426" s="131"/>
      <c r="GE426" s="131"/>
      <c r="GF426" s="385"/>
      <c r="GG426" s="385"/>
      <c r="GH426" s="131"/>
      <c r="GI426" s="131"/>
      <c r="GJ426" s="131"/>
      <c r="GK426" s="385"/>
      <c r="GL426" s="385"/>
      <c r="GM426" s="131"/>
      <c r="GN426" s="131"/>
      <c r="GO426" s="131"/>
      <c r="GP426" s="385"/>
      <c r="GQ426" s="385"/>
      <c r="GR426" s="131"/>
      <c r="GS426" s="131"/>
      <c r="GT426" s="131"/>
      <c r="GU426" s="385"/>
      <c r="GV426" s="385"/>
      <c r="GW426" s="131"/>
      <c r="GX426" s="131"/>
      <c r="GY426" s="131"/>
      <c r="GZ426" s="385"/>
      <c r="HA426" s="385"/>
      <c r="HB426" s="131"/>
      <c r="HC426" s="131"/>
      <c r="HD426" s="131"/>
      <c r="HE426" s="385"/>
      <c r="HF426" s="385"/>
      <c r="HG426" s="131"/>
      <c r="HH426" s="131"/>
      <c r="HI426" s="131"/>
      <c r="HJ426" s="385"/>
      <c r="HK426" s="385"/>
      <c r="HL426" s="131"/>
      <c r="HM426" s="131"/>
      <c r="HN426" s="131"/>
      <c r="HO426" s="385"/>
      <c r="HP426" s="385"/>
      <c r="HQ426" s="131"/>
      <c r="HR426" s="131"/>
      <c r="HS426" s="131"/>
      <c r="HT426" s="385"/>
      <c r="HU426" s="385"/>
      <c r="HV426" s="131"/>
      <c r="HW426" s="131"/>
      <c r="HX426" s="131"/>
      <c r="HY426" s="385"/>
      <c r="HZ426" s="385"/>
      <c r="IA426" s="131"/>
      <c r="IB426" s="131"/>
      <c r="IC426" s="131"/>
      <c r="ID426" s="385"/>
      <c r="IE426" s="385"/>
      <c r="IF426" s="131"/>
      <c r="IG426" s="131"/>
      <c r="IH426" s="131"/>
      <c r="II426" s="385"/>
      <c r="IJ426" s="385"/>
      <c r="IK426" s="131"/>
      <c r="IL426" s="131"/>
      <c r="IM426" s="131"/>
      <c r="IN426" s="385"/>
      <c r="IO426" s="385"/>
      <c r="IP426" s="131"/>
      <c r="IQ426" s="131"/>
      <c r="IR426" s="131"/>
      <c r="IS426" s="385"/>
      <c r="IT426" s="385"/>
      <c r="IU426" s="131"/>
      <c r="IV426" s="131"/>
      <c r="IW426" s="131"/>
      <c r="IX426" s="385"/>
      <c r="IY426" s="386"/>
      <c r="IZ426" s="198"/>
      <c r="JA426" s="378"/>
      <c r="JB426" s="256"/>
      <c r="JC426" s="256"/>
    </row>
    <row r="427" spans="1:263" s="127" customFormat="1" ht="28.5" customHeight="1" thickBot="1" x14ac:dyDescent="0.4">
      <c r="A427" s="419"/>
      <c r="B427" s="420"/>
      <c r="C427" s="126" t="s">
        <v>592</v>
      </c>
      <c r="D427" s="248" t="s">
        <v>356</v>
      </c>
      <c r="E427" s="421"/>
      <c r="F427" s="286"/>
      <c r="G427" s="250"/>
      <c r="H427" s="422"/>
      <c r="I427" s="423"/>
      <c r="J427" s="424"/>
      <c r="K427" s="251"/>
      <c r="L427" s="251"/>
      <c r="M427" s="251"/>
      <c r="N427" s="251"/>
      <c r="O427" s="425"/>
      <c r="P427" s="251"/>
      <c r="Q427" s="251"/>
      <c r="R427" s="251"/>
      <c r="S427" s="251"/>
      <c r="T427" s="425"/>
      <c r="U427" s="251"/>
      <c r="V427" s="251"/>
      <c r="W427" s="251"/>
      <c r="X427" s="251"/>
      <c r="Y427" s="425"/>
      <c r="Z427" s="251"/>
      <c r="AA427" s="251"/>
      <c r="AB427" s="251"/>
      <c r="AC427" s="251"/>
      <c r="AD427" s="425"/>
      <c r="AE427" s="251"/>
      <c r="AF427" s="251"/>
      <c r="AG427" s="251"/>
      <c r="AH427" s="251"/>
      <c r="AI427" s="425"/>
      <c r="AJ427" s="251"/>
      <c r="AK427" s="251"/>
      <c r="AL427" s="251"/>
      <c r="AM427" s="251"/>
      <c r="AN427" s="425"/>
      <c r="AO427" s="251"/>
      <c r="AP427" s="251"/>
      <c r="AQ427" s="251"/>
      <c r="AR427" s="251"/>
      <c r="AS427" s="425"/>
      <c r="AT427" s="251"/>
      <c r="AU427" s="251"/>
      <c r="AV427" s="251"/>
      <c r="AW427" s="251"/>
      <c r="AX427" s="425"/>
      <c r="AY427" s="251"/>
      <c r="AZ427" s="251"/>
      <c r="BA427" s="251"/>
      <c r="BB427" s="251"/>
      <c r="BC427" s="425"/>
      <c r="BD427" s="251"/>
      <c r="BE427" s="251"/>
      <c r="BF427" s="251"/>
      <c r="BG427" s="251"/>
      <c r="BH427" s="425"/>
      <c r="BI427" s="251"/>
      <c r="BJ427" s="251"/>
      <c r="BK427" s="251"/>
      <c r="BL427" s="251"/>
      <c r="BM427" s="425"/>
      <c r="BN427" s="251"/>
      <c r="BO427" s="251"/>
      <c r="BP427" s="251"/>
      <c r="BQ427" s="251"/>
      <c r="BR427" s="425"/>
      <c r="BS427" s="251"/>
      <c r="BT427" s="251"/>
      <c r="BU427" s="251"/>
      <c r="BV427" s="251"/>
      <c r="BW427" s="425"/>
      <c r="BX427" s="251"/>
      <c r="BY427" s="251"/>
      <c r="BZ427" s="251"/>
      <c r="CA427" s="251"/>
      <c r="CB427" s="425"/>
      <c r="CC427" s="251"/>
      <c r="CD427" s="251"/>
      <c r="CE427" s="251"/>
      <c r="CF427" s="251"/>
      <c r="CG427" s="425"/>
      <c r="CH427" s="251"/>
      <c r="CI427" s="251"/>
      <c r="CJ427" s="251"/>
      <c r="CK427" s="251"/>
      <c r="CL427" s="425"/>
      <c r="CM427" s="251"/>
      <c r="CN427" s="251"/>
      <c r="CO427" s="251"/>
      <c r="CP427" s="251"/>
      <c r="CQ427" s="425"/>
      <c r="CR427" s="251"/>
      <c r="CS427" s="251"/>
      <c r="CT427" s="251"/>
      <c r="CU427" s="251"/>
      <c r="CV427" s="425"/>
      <c r="CW427" s="251"/>
      <c r="CX427" s="251"/>
      <c r="CY427" s="251"/>
      <c r="CZ427" s="251"/>
      <c r="DA427" s="425"/>
      <c r="DB427" s="251"/>
      <c r="DC427" s="251"/>
      <c r="DD427" s="251"/>
      <c r="DE427" s="251"/>
      <c r="DF427" s="425"/>
      <c r="DG427" s="251"/>
      <c r="DH427" s="251"/>
      <c r="DI427" s="251"/>
      <c r="DJ427" s="251"/>
      <c r="DK427" s="425"/>
      <c r="DL427" s="251"/>
      <c r="DM427" s="251"/>
      <c r="DN427" s="251"/>
      <c r="DO427" s="251"/>
      <c r="DP427" s="425"/>
      <c r="DQ427" s="251"/>
      <c r="DR427" s="251"/>
      <c r="DS427" s="251"/>
      <c r="DT427" s="251"/>
      <c r="DU427" s="425"/>
      <c r="DV427" s="251"/>
      <c r="DW427" s="251"/>
      <c r="DX427" s="251"/>
      <c r="DY427" s="251"/>
      <c r="DZ427" s="425"/>
      <c r="EA427" s="251"/>
      <c r="EB427" s="251"/>
      <c r="EC427" s="251"/>
      <c r="ED427" s="251"/>
      <c r="EE427" s="425"/>
      <c r="EF427" s="251"/>
      <c r="EG427" s="251"/>
      <c r="EH427" s="251"/>
      <c r="EI427" s="251"/>
      <c r="EJ427" s="425"/>
      <c r="EK427" s="251"/>
      <c r="EL427" s="251"/>
      <c r="EM427" s="251"/>
      <c r="EN427" s="251"/>
      <c r="EO427" s="425"/>
      <c r="EP427" s="251"/>
      <c r="EQ427" s="251"/>
      <c r="ER427" s="251"/>
      <c r="ES427" s="251"/>
      <c r="ET427" s="425"/>
      <c r="EU427" s="251"/>
      <c r="EV427" s="251"/>
      <c r="EW427" s="251"/>
      <c r="EX427" s="251"/>
      <c r="EY427" s="425"/>
      <c r="EZ427" s="251"/>
      <c r="FA427" s="251"/>
      <c r="FB427" s="251"/>
      <c r="FC427" s="251"/>
      <c r="FD427" s="425"/>
      <c r="FE427" s="251"/>
      <c r="FF427" s="251"/>
      <c r="FG427" s="251"/>
      <c r="FH427" s="251"/>
      <c r="FI427" s="425"/>
      <c r="FJ427" s="251"/>
      <c r="FK427" s="251"/>
      <c r="FL427" s="251"/>
      <c r="FM427" s="251"/>
      <c r="FN427" s="425"/>
      <c r="FO427" s="251"/>
      <c r="FP427" s="251"/>
      <c r="FQ427" s="251"/>
      <c r="FR427" s="251"/>
      <c r="FS427" s="425"/>
      <c r="FT427" s="251"/>
      <c r="FU427" s="251"/>
      <c r="FV427" s="251"/>
      <c r="FW427" s="251"/>
      <c r="FX427" s="425"/>
      <c r="FY427" s="251"/>
      <c r="FZ427" s="251"/>
      <c r="GA427" s="251"/>
      <c r="GB427" s="251"/>
      <c r="GC427" s="425"/>
      <c r="GD427" s="251"/>
      <c r="GE427" s="251"/>
      <c r="GF427" s="251"/>
      <c r="GG427" s="251"/>
      <c r="GH427" s="425"/>
      <c r="GI427" s="251"/>
      <c r="GJ427" s="251"/>
      <c r="GK427" s="251"/>
      <c r="GL427" s="251"/>
      <c r="GM427" s="425"/>
      <c r="GN427" s="251"/>
      <c r="GO427" s="251"/>
      <c r="GP427" s="251"/>
      <c r="GQ427" s="251"/>
      <c r="GR427" s="425"/>
      <c r="GS427" s="251"/>
      <c r="GT427" s="251"/>
      <c r="GU427" s="251"/>
      <c r="GV427" s="251"/>
      <c r="GW427" s="425"/>
      <c r="GX427" s="251"/>
      <c r="GY427" s="251"/>
      <c r="GZ427" s="251"/>
      <c r="HA427" s="251"/>
      <c r="HB427" s="425"/>
      <c r="HC427" s="251"/>
      <c r="HD427" s="251"/>
      <c r="HE427" s="251"/>
      <c r="HF427" s="251"/>
      <c r="HG427" s="425"/>
      <c r="HH427" s="251"/>
      <c r="HI427" s="251"/>
      <c r="HJ427" s="251"/>
      <c r="HK427" s="251"/>
      <c r="HL427" s="425"/>
      <c r="HM427" s="251"/>
      <c r="HN427" s="251"/>
      <c r="HO427" s="251"/>
      <c r="HP427" s="251"/>
      <c r="HQ427" s="425"/>
      <c r="HR427" s="251"/>
      <c r="HS427" s="251"/>
      <c r="HT427" s="251"/>
      <c r="HU427" s="251"/>
      <c r="HV427" s="425"/>
      <c r="HW427" s="251"/>
      <c r="HX427" s="251"/>
      <c r="HY427" s="251"/>
      <c r="HZ427" s="251"/>
      <c r="IA427" s="425"/>
      <c r="IB427" s="251"/>
      <c r="IC427" s="251"/>
      <c r="ID427" s="251"/>
      <c r="IE427" s="251"/>
      <c r="IF427" s="425"/>
      <c r="IG427" s="251"/>
      <c r="IH427" s="251"/>
      <c r="II427" s="251"/>
      <c r="IJ427" s="251"/>
      <c r="IK427" s="425"/>
      <c r="IL427" s="251"/>
      <c r="IM427" s="251"/>
      <c r="IN427" s="251"/>
      <c r="IO427" s="251"/>
      <c r="IP427" s="425"/>
      <c r="IQ427" s="251"/>
      <c r="IR427" s="251"/>
      <c r="IS427" s="251"/>
      <c r="IT427" s="251"/>
      <c r="IU427" s="425"/>
      <c r="IV427" s="251"/>
      <c r="IW427" s="251"/>
      <c r="IX427" s="251"/>
      <c r="IY427" s="426"/>
      <c r="IZ427" s="198"/>
      <c r="JA427" s="427"/>
      <c r="JB427" s="428"/>
      <c r="JC427" s="428"/>
    </row>
    <row r="428" spans="1:263" s="3" customFormat="1" x14ac:dyDescent="0.35">
      <c r="A428" s="198"/>
      <c r="B428" s="359"/>
      <c r="C428" s="239"/>
      <c r="D428" s="102"/>
      <c r="E428" s="102"/>
      <c r="F428" s="384"/>
      <c r="G428" s="131"/>
      <c r="H428" s="325"/>
      <c r="I428" s="202"/>
      <c r="J428" s="324"/>
      <c r="K428" s="131"/>
      <c r="L428" s="131"/>
      <c r="M428" s="385"/>
      <c r="N428" s="385"/>
      <c r="O428" s="131"/>
      <c r="P428" s="131"/>
      <c r="Q428" s="131"/>
      <c r="R428" s="385"/>
      <c r="S428" s="385"/>
      <c r="T428" s="131"/>
      <c r="U428" s="131"/>
      <c r="V428" s="131"/>
      <c r="W428" s="385"/>
      <c r="X428" s="385"/>
      <c r="Y428" s="131"/>
      <c r="Z428" s="131"/>
      <c r="AA428" s="131"/>
      <c r="AB428" s="385"/>
      <c r="AC428" s="385"/>
      <c r="AD428" s="131"/>
      <c r="AE428" s="131"/>
      <c r="AF428" s="131"/>
      <c r="AG428" s="385"/>
      <c r="AH428" s="385"/>
      <c r="AI428" s="131"/>
      <c r="AJ428" s="131"/>
      <c r="AK428" s="131"/>
      <c r="AL428" s="385"/>
      <c r="AM428" s="385"/>
      <c r="AN428" s="131"/>
      <c r="AO428" s="131"/>
      <c r="AP428" s="131"/>
      <c r="AQ428" s="385"/>
      <c r="AR428" s="385"/>
      <c r="AS428" s="131"/>
      <c r="AT428" s="131"/>
      <c r="AU428" s="131"/>
      <c r="AV428" s="385"/>
      <c r="AW428" s="385"/>
      <c r="AX428" s="131"/>
      <c r="AY428" s="131"/>
      <c r="AZ428" s="131"/>
      <c r="BA428" s="385"/>
      <c r="BB428" s="385"/>
      <c r="BC428" s="131"/>
      <c r="BD428" s="131"/>
      <c r="BE428" s="131"/>
      <c r="BF428" s="385"/>
      <c r="BG428" s="385"/>
      <c r="BH428" s="131"/>
      <c r="BI428" s="131"/>
      <c r="BJ428" s="131"/>
      <c r="BK428" s="385"/>
      <c r="BL428" s="385"/>
      <c r="BM428" s="131"/>
      <c r="BN428" s="131"/>
      <c r="BO428" s="131"/>
      <c r="BP428" s="385"/>
      <c r="BQ428" s="385"/>
      <c r="BR428" s="131"/>
      <c r="BS428" s="131"/>
      <c r="BT428" s="131"/>
      <c r="BU428" s="385"/>
      <c r="BV428" s="385"/>
      <c r="BW428" s="131"/>
      <c r="BX428" s="131"/>
      <c r="BY428" s="131"/>
      <c r="BZ428" s="385"/>
      <c r="CA428" s="385"/>
      <c r="CB428" s="131"/>
      <c r="CC428" s="131"/>
      <c r="CD428" s="131"/>
      <c r="CE428" s="385"/>
      <c r="CF428" s="385"/>
      <c r="CG428" s="131"/>
      <c r="CH428" s="131"/>
      <c r="CI428" s="131"/>
      <c r="CJ428" s="385"/>
      <c r="CK428" s="385"/>
      <c r="CL428" s="131"/>
      <c r="CM428" s="131"/>
      <c r="CN428" s="131"/>
      <c r="CO428" s="385"/>
      <c r="CP428" s="385"/>
      <c r="CQ428" s="131"/>
      <c r="CR428" s="131"/>
      <c r="CS428" s="131"/>
      <c r="CT428" s="385"/>
      <c r="CU428" s="385"/>
      <c r="CV428" s="131"/>
      <c r="CW428" s="131"/>
      <c r="CX428" s="131"/>
      <c r="CY428" s="385"/>
      <c r="CZ428" s="385"/>
      <c r="DA428" s="131"/>
      <c r="DB428" s="131"/>
      <c r="DC428" s="131"/>
      <c r="DD428" s="385"/>
      <c r="DE428" s="385"/>
      <c r="DF428" s="131"/>
      <c r="DG428" s="131"/>
      <c r="DH428" s="131"/>
      <c r="DI428" s="385"/>
      <c r="DJ428" s="385"/>
      <c r="DK428" s="131"/>
      <c r="DL428" s="131"/>
      <c r="DM428" s="131"/>
      <c r="DN428" s="385"/>
      <c r="DO428" s="385"/>
      <c r="DP428" s="131"/>
      <c r="DQ428" s="131"/>
      <c r="DR428" s="131"/>
      <c r="DS428" s="385"/>
      <c r="DT428" s="385"/>
      <c r="DU428" s="131"/>
      <c r="DV428" s="131"/>
      <c r="DW428" s="131"/>
      <c r="DX428" s="385"/>
      <c r="DY428" s="385"/>
      <c r="DZ428" s="131"/>
      <c r="EA428" s="131"/>
      <c r="EB428" s="131"/>
      <c r="EC428" s="385"/>
      <c r="ED428" s="385"/>
      <c r="EE428" s="131"/>
      <c r="EF428" s="131"/>
      <c r="EG428" s="131"/>
      <c r="EH428" s="385"/>
      <c r="EI428" s="385"/>
      <c r="EJ428" s="131"/>
      <c r="EK428" s="131"/>
      <c r="EL428" s="131"/>
      <c r="EM428" s="385"/>
      <c r="EN428" s="385"/>
      <c r="EO428" s="131"/>
      <c r="EP428" s="131"/>
      <c r="EQ428" s="131"/>
      <c r="ER428" s="385"/>
      <c r="ES428" s="385"/>
      <c r="ET428" s="131"/>
      <c r="EU428" s="131"/>
      <c r="EV428" s="131"/>
      <c r="EW428" s="385"/>
      <c r="EX428" s="385"/>
      <c r="EY428" s="131"/>
      <c r="EZ428" s="131"/>
      <c r="FA428" s="131"/>
      <c r="FB428" s="385"/>
      <c r="FC428" s="385"/>
      <c r="FD428" s="131"/>
      <c r="FE428" s="131"/>
      <c r="FF428" s="131"/>
      <c r="FG428" s="385"/>
      <c r="FH428" s="385"/>
      <c r="FI428" s="131"/>
      <c r="FJ428" s="131"/>
      <c r="FK428" s="131"/>
      <c r="FL428" s="385"/>
      <c r="FM428" s="385"/>
      <c r="FN428" s="131"/>
      <c r="FO428" s="131"/>
      <c r="FP428" s="131"/>
      <c r="FQ428" s="385"/>
      <c r="FR428" s="385"/>
      <c r="FS428" s="131"/>
      <c r="FT428" s="131"/>
      <c r="FU428" s="131"/>
      <c r="FV428" s="385"/>
      <c r="FW428" s="385"/>
      <c r="FX428" s="131"/>
      <c r="FY428" s="131"/>
      <c r="FZ428" s="131"/>
      <c r="GA428" s="385"/>
      <c r="GB428" s="385"/>
      <c r="GC428" s="131"/>
      <c r="GD428" s="131"/>
      <c r="GE428" s="131"/>
      <c r="GF428" s="385"/>
      <c r="GG428" s="385"/>
      <c r="GH428" s="131"/>
      <c r="GI428" s="131"/>
      <c r="GJ428" s="131"/>
      <c r="GK428" s="385"/>
      <c r="GL428" s="385"/>
      <c r="GM428" s="131"/>
      <c r="GN428" s="131"/>
      <c r="GO428" s="131"/>
      <c r="GP428" s="385"/>
      <c r="GQ428" s="385"/>
      <c r="GR428" s="131"/>
      <c r="GS428" s="131"/>
      <c r="GT428" s="131"/>
      <c r="GU428" s="385"/>
      <c r="GV428" s="385"/>
      <c r="GW428" s="131"/>
      <c r="GX428" s="131"/>
      <c r="GY428" s="131"/>
      <c r="GZ428" s="385"/>
      <c r="HA428" s="385"/>
      <c r="HB428" s="131"/>
      <c r="HC428" s="131"/>
      <c r="HD428" s="131"/>
      <c r="HE428" s="385"/>
      <c r="HF428" s="385"/>
      <c r="HG428" s="131"/>
      <c r="HH428" s="131"/>
      <c r="HI428" s="131"/>
      <c r="HJ428" s="385"/>
      <c r="HK428" s="385"/>
      <c r="HL428" s="131"/>
      <c r="HM428" s="131"/>
      <c r="HN428" s="131"/>
      <c r="HO428" s="385"/>
      <c r="HP428" s="385"/>
      <c r="HQ428" s="131"/>
      <c r="HR428" s="131"/>
      <c r="HS428" s="131"/>
      <c r="HT428" s="385"/>
      <c r="HU428" s="385"/>
      <c r="HV428" s="131"/>
      <c r="HW428" s="131"/>
      <c r="HX428" s="131"/>
      <c r="HY428" s="385"/>
      <c r="HZ428" s="385"/>
      <c r="IA428" s="131"/>
      <c r="IB428" s="131"/>
      <c r="IC428" s="131"/>
      <c r="ID428" s="385"/>
      <c r="IE428" s="385"/>
      <c r="IF428" s="131"/>
      <c r="IG428" s="131"/>
      <c r="IH428" s="131"/>
      <c r="II428" s="385"/>
      <c r="IJ428" s="385"/>
      <c r="IK428" s="131"/>
      <c r="IL428" s="131"/>
      <c r="IM428" s="131"/>
      <c r="IN428" s="385"/>
      <c r="IO428" s="385"/>
      <c r="IP428" s="131"/>
      <c r="IQ428" s="131"/>
      <c r="IR428" s="131"/>
      <c r="IS428" s="385"/>
      <c r="IT428" s="385"/>
      <c r="IU428" s="131"/>
      <c r="IV428" s="131"/>
      <c r="IW428" s="131"/>
      <c r="IX428" s="385"/>
      <c r="IY428" s="386"/>
      <c r="IZ428" s="198"/>
      <c r="JA428" s="378"/>
      <c r="JB428" s="256"/>
      <c r="JC428" s="256"/>
    </row>
    <row r="429" spans="1:263" s="3" customFormat="1" x14ac:dyDescent="0.35">
      <c r="A429" s="198"/>
      <c r="B429" s="359"/>
      <c r="C429" s="126" t="s">
        <v>593</v>
      </c>
      <c r="D429" s="102" t="s">
        <v>594</v>
      </c>
      <c r="E429" s="102"/>
      <c r="F429" s="285"/>
      <c r="G429" s="110"/>
      <c r="H429" s="325"/>
      <c r="I429" s="202"/>
      <c r="J429" s="324"/>
      <c r="K429" s="131"/>
      <c r="L429" s="429"/>
      <c r="M429" s="385"/>
      <c r="N429" s="385"/>
      <c r="O429" s="131"/>
      <c r="P429" s="131"/>
      <c r="Q429" s="429"/>
      <c r="R429" s="385"/>
      <c r="S429" s="385"/>
      <c r="T429" s="131"/>
      <c r="U429" s="131"/>
      <c r="V429" s="429"/>
      <c r="W429" s="385"/>
      <c r="X429" s="385"/>
      <c r="Y429" s="131"/>
      <c r="Z429" s="131"/>
      <c r="AA429" s="429"/>
      <c r="AB429" s="385"/>
      <c r="AC429" s="385"/>
      <c r="AD429" s="131"/>
      <c r="AE429" s="131"/>
      <c r="AF429" s="429"/>
      <c r="AG429" s="385"/>
      <c r="AH429" s="385"/>
      <c r="AI429" s="131"/>
      <c r="AJ429" s="131"/>
      <c r="AK429" s="429"/>
      <c r="AL429" s="385"/>
      <c r="AM429" s="385"/>
      <c r="AN429" s="131"/>
      <c r="AO429" s="131"/>
      <c r="AP429" s="429"/>
      <c r="AQ429" s="385"/>
      <c r="AR429" s="385"/>
      <c r="AS429" s="131"/>
      <c r="AT429" s="131"/>
      <c r="AU429" s="429"/>
      <c r="AV429" s="385"/>
      <c r="AW429" s="385"/>
      <c r="AX429" s="131"/>
      <c r="AY429" s="131"/>
      <c r="AZ429" s="429"/>
      <c r="BA429" s="385"/>
      <c r="BB429" s="385"/>
      <c r="BC429" s="131"/>
      <c r="BD429" s="131"/>
      <c r="BE429" s="429"/>
      <c r="BF429" s="385"/>
      <c r="BG429" s="385"/>
      <c r="BH429" s="131"/>
      <c r="BI429" s="131"/>
      <c r="BJ429" s="429"/>
      <c r="BK429" s="385"/>
      <c r="BL429" s="385"/>
      <c r="BM429" s="131"/>
      <c r="BN429" s="131"/>
      <c r="BO429" s="429"/>
      <c r="BP429" s="385"/>
      <c r="BQ429" s="385"/>
      <c r="BR429" s="131"/>
      <c r="BS429" s="131"/>
      <c r="BT429" s="429"/>
      <c r="BU429" s="385"/>
      <c r="BV429" s="385"/>
      <c r="BW429" s="131"/>
      <c r="BX429" s="131"/>
      <c r="BY429" s="429"/>
      <c r="BZ429" s="385"/>
      <c r="CA429" s="385"/>
      <c r="CB429" s="131"/>
      <c r="CC429" s="131"/>
      <c r="CD429" s="429"/>
      <c r="CE429" s="385"/>
      <c r="CF429" s="385"/>
      <c r="CG429" s="131"/>
      <c r="CH429" s="131"/>
      <c r="CI429" s="429"/>
      <c r="CJ429" s="385"/>
      <c r="CK429" s="385"/>
      <c r="CL429" s="131"/>
      <c r="CM429" s="131"/>
      <c r="CN429" s="429"/>
      <c r="CO429" s="385"/>
      <c r="CP429" s="385"/>
      <c r="CQ429" s="131"/>
      <c r="CR429" s="131"/>
      <c r="CS429" s="429"/>
      <c r="CT429" s="385"/>
      <c r="CU429" s="385"/>
      <c r="CV429" s="131"/>
      <c r="CW429" s="131"/>
      <c r="CX429" s="429"/>
      <c r="CY429" s="385"/>
      <c r="CZ429" s="385"/>
      <c r="DA429" s="131"/>
      <c r="DB429" s="131"/>
      <c r="DC429" s="429"/>
      <c r="DD429" s="385"/>
      <c r="DE429" s="385"/>
      <c r="DF429" s="131"/>
      <c r="DG429" s="131"/>
      <c r="DH429" s="429"/>
      <c r="DI429" s="385"/>
      <c r="DJ429" s="385"/>
      <c r="DK429" s="131"/>
      <c r="DL429" s="131"/>
      <c r="DM429" s="429"/>
      <c r="DN429" s="385"/>
      <c r="DO429" s="385"/>
      <c r="DP429" s="131"/>
      <c r="DQ429" s="131"/>
      <c r="DR429" s="429"/>
      <c r="DS429" s="385"/>
      <c r="DT429" s="385"/>
      <c r="DU429" s="131"/>
      <c r="DV429" s="131"/>
      <c r="DW429" s="429"/>
      <c r="DX429" s="385"/>
      <c r="DY429" s="385"/>
      <c r="DZ429" s="131"/>
      <c r="EA429" s="131"/>
      <c r="EB429" s="429"/>
      <c r="EC429" s="385"/>
      <c r="ED429" s="385"/>
      <c r="EE429" s="131"/>
      <c r="EF429" s="131"/>
      <c r="EG429" s="429"/>
      <c r="EH429" s="385"/>
      <c r="EI429" s="385"/>
      <c r="EJ429" s="131"/>
      <c r="EK429" s="131"/>
      <c r="EL429" s="429"/>
      <c r="EM429" s="385"/>
      <c r="EN429" s="385"/>
      <c r="EO429" s="131"/>
      <c r="EP429" s="131"/>
      <c r="EQ429" s="429"/>
      <c r="ER429" s="385"/>
      <c r="ES429" s="385"/>
      <c r="ET429" s="131"/>
      <c r="EU429" s="131"/>
      <c r="EV429" s="429"/>
      <c r="EW429" s="385"/>
      <c r="EX429" s="385"/>
      <c r="EY429" s="131"/>
      <c r="EZ429" s="131"/>
      <c r="FA429" s="429"/>
      <c r="FB429" s="385"/>
      <c r="FC429" s="385"/>
      <c r="FD429" s="131"/>
      <c r="FE429" s="131"/>
      <c r="FF429" s="429"/>
      <c r="FG429" s="385"/>
      <c r="FH429" s="385"/>
      <c r="FI429" s="131"/>
      <c r="FJ429" s="131"/>
      <c r="FK429" s="429"/>
      <c r="FL429" s="385"/>
      <c r="FM429" s="385"/>
      <c r="FN429" s="131"/>
      <c r="FO429" s="131"/>
      <c r="FP429" s="429"/>
      <c r="FQ429" s="385"/>
      <c r="FR429" s="385"/>
      <c r="FS429" s="131"/>
      <c r="FT429" s="131"/>
      <c r="FU429" s="429"/>
      <c r="FV429" s="385"/>
      <c r="FW429" s="385"/>
      <c r="FX429" s="131"/>
      <c r="FY429" s="131"/>
      <c r="FZ429" s="429"/>
      <c r="GA429" s="385"/>
      <c r="GB429" s="385"/>
      <c r="GC429" s="131"/>
      <c r="GD429" s="131"/>
      <c r="GE429" s="429"/>
      <c r="GF429" s="385"/>
      <c r="GG429" s="385"/>
      <c r="GH429" s="131"/>
      <c r="GI429" s="131"/>
      <c r="GJ429" s="429"/>
      <c r="GK429" s="385"/>
      <c r="GL429" s="385"/>
      <c r="GM429" s="131"/>
      <c r="GN429" s="131"/>
      <c r="GO429" s="429"/>
      <c r="GP429" s="385"/>
      <c r="GQ429" s="385"/>
      <c r="GR429" s="131"/>
      <c r="GS429" s="131"/>
      <c r="GT429" s="429"/>
      <c r="GU429" s="385"/>
      <c r="GV429" s="385"/>
      <c r="GW429" s="131"/>
      <c r="GX429" s="131"/>
      <c r="GY429" s="429"/>
      <c r="GZ429" s="385"/>
      <c r="HA429" s="385"/>
      <c r="HB429" s="131"/>
      <c r="HC429" s="131"/>
      <c r="HD429" s="429"/>
      <c r="HE429" s="385"/>
      <c r="HF429" s="385"/>
      <c r="HG429" s="131"/>
      <c r="HH429" s="131"/>
      <c r="HI429" s="429"/>
      <c r="HJ429" s="385"/>
      <c r="HK429" s="385"/>
      <c r="HL429" s="131"/>
      <c r="HM429" s="131"/>
      <c r="HN429" s="429"/>
      <c r="HO429" s="385"/>
      <c r="HP429" s="385"/>
      <c r="HQ429" s="131"/>
      <c r="HR429" s="131"/>
      <c r="HS429" s="429"/>
      <c r="HT429" s="385"/>
      <c r="HU429" s="385"/>
      <c r="HV429" s="131"/>
      <c r="HW429" s="131"/>
      <c r="HX429" s="429"/>
      <c r="HY429" s="385"/>
      <c r="HZ429" s="385"/>
      <c r="IA429" s="131"/>
      <c r="IB429" s="131"/>
      <c r="IC429" s="429"/>
      <c r="ID429" s="385"/>
      <c r="IE429" s="385"/>
      <c r="IF429" s="131"/>
      <c r="IG429" s="131"/>
      <c r="IH429" s="429"/>
      <c r="II429" s="385"/>
      <c r="IJ429" s="385"/>
      <c r="IK429" s="131"/>
      <c r="IL429" s="131"/>
      <c r="IM429" s="429"/>
      <c r="IN429" s="385"/>
      <c r="IO429" s="385"/>
      <c r="IP429" s="131"/>
      <c r="IQ429" s="131"/>
      <c r="IR429" s="429"/>
      <c r="IS429" s="385"/>
      <c r="IT429" s="385"/>
      <c r="IU429" s="131"/>
      <c r="IV429" s="131"/>
      <c r="IW429" s="429"/>
      <c r="IX429" s="385"/>
      <c r="IY429" s="386"/>
      <c r="IZ429" s="198"/>
      <c r="JA429" s="378"/>
      <c r="JB429" s="256"/>
      <c r="JC429" s="256"/>
    </row>
    <row r="430" spans="1:263" s="3" customFormat="1" x14ac:dyDescent="0.35">
      <c r="A430" s="198"/>
      <c r="B430" s="359"/>
      <c r="C430" s="239"/>
      <c r="D430" s="104"/>
      <c r="E430" s="102"/>
      <c r="F430" s="384"/>
      <c r="G430" s="131"/>
      <c r="H430" s="325"/>
      <c r="I430" s="202"/>
      <c r="J430" s="324"/>
      <c r="K430" s="131"/>
      <c r="L430" s="131"/>
      <c r="M430" s="385"/>
      <c r="N430" s="385"/>
      <c r="O430" s="131"/>
      <c r="P430" s="131"/>
      <c r="Q430" s="131"/>
      <c r="R430" s="385"/>
      <c r="S430" s="385"/>
      <c r="T430" s="131"/>
      <c r="U430" s="131"/>
      <c r="V430" s="131"/>
      <c r="W430" s="385"/>
      <c r="X430" s="385"/>
      <c r="Y430" s="131"/>
      <c r="Z430" s="131"/>
      <c r="AA430" s="131"/>
      <c r="AB430" s="385"/>
      <c r="AC430" s="385"/>
      <c r="AD430" s="131"/>
      <c r="AE430" s="131"/>
      <c r="AF430" s="131"/>
      <c r="AG430" s="385"/>
      <c r="AH430" s="385"/>
      <c r="AI430" s="131"/>
      <c r="AJ430" s="131"/>
      <c r="AK430" s="131"/>
      <c r="AL430" s="385"/>
      <c r="AM430" s="385"/>
      <c r="AN430" s="131"/>
      <c r="AO430" s="131"/>
      <c r="AP430" s="131"/>
      <c r="AQ430" s="385"/>
      <c r="AR430" s="385"/>
      <c r="AS430" s="131"/>
      <c r="AT430" s="131"/>
      <c r="AU430" s="131"/>
      <c r="AV430" s="385"/>
      <c r="AW430" s="385"/>
      <c r="AX430" s="131"/>
      <c r="AY430" s="131"/>
      <c r="AZ430" s="131"/>
      <c r="BA430" s="385"/>
      <c r="BB430" s="385"/>
      <c r="BC430" s="131"/>
      <c r="BD430" s="131"/>
      <c r="BE430" s="131"/>
      <c r="BF430" s="385"/>
      <c r="BG430" s="385"/>
      <c r="BH430" s="131"/>
      <c r="BI430" s="131"/>
      <c r="BJ430" s="131"/>
      <c r="BK430" s="385"/>
      <c r="BL430" s="385"/>
      <c r="BM430" s="131"/>
      <c r="BN430" s="131"/>
      <c r="BO430" s="131"/>
      <c r="BP430" s="385"/>
      <c r="BQ430" s="385"/>
      <c r="BR430" s="131"/>
      <c r="BS430" s="131"/>
      <c r="BT430" s="131"/>
      <c r="BU430" s="385"/>
      <c r="BV430" s="385"/>
      <c r="BW430" s="131"/>
      <c r="BX430" s="131"/>
      <c r="BY430" s="131"/>
      <c r="BZ430" s="385"/>
      <c r="CA430" s="385"/>
      <c r="CB430" s="131"/>
      <c r="CC430" s="131"/>
      <c r="CD430" s="131"/>
      <c r="CE430" s="385"/>
      <c r="CF430" s="385"/>
      <c r="CG430" s="131"/>
      <c r="CH430" s="131"/>
      <c r="CI430" s="131"/>
      <c r="CJ430" s="385"/>
      <c r="CK430" s="385"/>
      <c r="CL430" s="131"/>
      <c r="CM430" s="131"/>
      <c r="CN430" s="131"/>
      <c r="CO430" s="385"/>
      <c r="CP430" s="385"/>
      <c r="CQ430" s="131"/>
      <c r="CR430" s="131"/>
      <c r="CS430" s="131"/>
      <c r="CT430" s="385"/>
      <c r="CU430" s="385"/>
      <c r="CV430" s="131"/>
      <c r="CW430" s="131"/>
      <c r="CX430" s="131"/>
      <c r="CY430" s="385"/>
      <c r="CZ430" s="385"/>
      <c r="DA430" s="131"/>
      <c r="DB430" s="131"/>
      <c r="DC430" s="131"/>
      <c r="DD430" s="385"/>
      <c r="DE430" s="385"/>
      <c r="DF430" s="131"/>
      <c r="DG430" s="131"/>
      <c r="DH430" s="131"/>
      <c r="DI430" s="385"/>
      <c r="DJ430" s="385"/>
      <c r="DK430" s="131"/>
      <c r="DL430" s="131"/>
      <c r="DM430" s="131"/>
      <c r="DN430" s="385"/>
      <c r="DO430" s="385"/>
      <c r="DP430" s="131"/>
      <c r="DQ430" s="131"/>
      <c r="DR430" s="131"/>
      <c r="DS430" s="385"/>
      <c r="DT430" s="385"/>
      <c r="DU430" s="131"/>
      <c r="DV430" s="131"/>
      <c r="DW430" s="131"/>
      <c r="DX430" s="385"/>
      <c r="DY430" s="385"/>
      <c r="DZ430" s="131"/>
      <c r="EA430" s="131"/>
      <c r="EB430" s="131"/>
      <c r="EC430" s="385"/>
      <c r="ED430" s="385"/>
      <c r="EE430" s="131"/>
      <c r="EF430" s="131"/>
      <c r="EG430" s="131"/>
      <c r="EH430" s="385"/>
      <c r="EI430" s="385"/>
      <c r="EJ430" s="131"/>
      <c r="EK430" s="131"/>
      <c r="EL430" s="131"/>
      <c r="EM430" s="385"/>
      <c r="EN430" s="385"/>
      <c r="EO430" s="131"/>
      <c r="EP430" s="131"/>
      <c r="EQ430" s="131"/>
      <c r="ER430" s="385"/>
      <c r="ES430" s="385"/>
      <c r="ET430" s="131"/>
      <c r="EU430" s="131"/>
      <c r="EV430" s="131"/>
      <c r="EW430" s="385"/>
      <c r="EX430" s="385"/>
      <c r="EY430" s="131"/>
      <c r="EZ430" s="131"/>
      <c r="FA430" s="131"/>
      <c r="FB430" s="385"/>
      <c r="FC430" s="385"/>
      <c r="FD430" s="131"/>
      <c r="FE430" s="131"/>
      <c r="FF430" s="131"/>
      <c r="FG430" s="385"/>
      <c r="FH430" s="385"/>
      <c r="FI430" s="131"/>
      <c r="FJ430" s="131"/>
      <c r="FK430" s="131"/>
      <c r="FL430" s="385"/>
      <c r="FM430" s="385"/>
      <c r="FN430" s="131"/>
      <c r="FO430" s="131"/>
      <c r="FP430" s="131"/>
      <c r="FQ430" s="385"/>
      <c r="FR430" s="385"/>
      <c r="FS430" s="131"/>
      <c r="FT430" s="131"/>
      <c r="FU430" s="131"/>
      <c r="FV430" s="385"/>
      <c r="FW430" s="385"/>
      <c r="FX430" s="131"/>
      <c r="FY430" s="131"/>
      <c r="FZ430" s="131"/>
      <c r="GA430" s="385"/>
      <c r="GB430" s="385"/>
      <c r="GC430" s="131"/>
      <c r="GD430" s="131"/>
      <c r="GE430" s="131"/>
      <c r="GF430" s="385"/>
      <c r="GG430" s="385"/>
      <c r="GH430" s="131"/>
      <c r="GI430" s="131"/>
      <c r="GJ430" s="131"/>
      <c r="GK430" s="385"/>
      <c r="GL430" s="385"/>
      <c r="GM430" s="131"/>
      <c r="GN430" s="131"/>
      <c r="GO430" s="131"/>
      <c r="GP430" s="385"/>
      <c r="GQ430" s="385"/>
      <c r="GR430" s="131"/>
      <c r="GS430" s="131"/>
      <c r="GT430" s="131"/>
      <c r="GU430" s="385"/>
      <c r="GV430" s="385"/>
      <c r="GW430" s="131"/>
      <c r="GX430" s="131"/>
      <c r="GY430" s="131"/>
      <c r="GZ430" s="385"/>
      <c r="HA430" s="385"/>
      <c r="HB430" s="131"/>
      <c r="HC430" s="131"/>
      <c r="HD430" s="131"/>
      <c r="HE430" s="385"/>
      <c r="HF430" s="385"/>
      <c r="HG430" s="131"/>
      <c r="HH430" s="131"/>
      <c r="HI430" s="131"/>
      <c r="HJ430" s="385"/>
      <c r="HK430" s="385"/>
      <c r="HL430" s="131"/>
      <c r="HM430" s="131"/>
      <c r="HN430" s="131"/>
      <c r="HO430" s="385"/>
      <c r="HP430" s="385"/>
      <c r="HQ430" s="131"/>
      <c r="HR430" s="131"/>
      <c r="HS430" s="131"/>
      <c r="HT430" s="385"/>
      <c r="HU430" s="385"/>
      <c r="HV430" s="131"/>
      <c r="HW430" s="131"/>
      <c r="HX430" s="131"/>
      <c r="HY430" s="385"/>
      <c r="HZ430" s="385"/>
      <c r="IA430" s="131"/>
      <c r="IB430" s="131"/>
      <c r="IC430" s="131"/>
      <c r="ID430" s="385"/>
      <c r="IE430" s="385"/>
      <c r="IF430" s="131"/>
      <c r="IG430" s="131"/>
      <c r="IH430" s="131"/>
      <c r="II430" s="385"/>
      <c r="IJ430" s="385"/>
      <c r="IK430" s="131"/>
      <c r="IL430" s="131"/>
      <c r="IM430" s="131"/>
      <c r="IN430" s="385"/>
      <c r="IO430" s="385"/>
      <c r="IP430" s="131"/>
      <c r="IQ430" s="131"/>
      <c r="IR430" s="131"/>
      <c r="IS430" s="385"/>
      <c r="IT430" s="385"/>
      <c r="IU430" s="131"/>
      <c r="IV430" s="131"/>
      <c r="IW430" s="131"/>
      <c r="IX430" s="385"/>
      <c r="IY430" s="386"/>
      <c r="IZ430" s="198"/>
      <c r="JA430" s="378"/>
      <c r="JB430" s="256"/>
      <c r="JC430" s="256"/>
    </row>
    <row r="431" spans="1:263" s="3" customFormat="1" x14ac:dyDescent="0.35">
      <c r="A431" s="198"/>
      <c r="B431" s="359"/>
      <c r="C431" s="126" t="s">
        <v>595</v>
      </c>
      <c r="D431" s="104" t="s">
        <v>596</v>
      </c>
      <c r="E431" s="102"/>
      <c r="F431" s="285" t="str">
        <f>IFERROR(INDEX('Helper 1'!$I$2:$I$19,MATCH('Schedule 1'!$G$20,'Helper 1'!$H$2:$H$19,0)),"")</f>
        <v/>
      </c>
      <c r="G431" s="131">
        <f>SUM(L431:IX431)</f>
        <v>0</v>
      </c>
      <c r="H431" s="325"/>
      <c r="I431" s="202"/>
      <c r="J431" s="324"/>
      <c r="K431" s="131"/>
      <c r="L431" s="130"/>
      <c r="M431" s="385"/>
      <c r="N431" s="385"/>
      <c r="O431" s="131"/>
      <c r="P431" s="131"/>
      <c r="Q431" s="130"/>
      <c r="R431" s="385"/>
      <c r="S431" s="385"/>
      <c r="T431" s="131"/>
      <c r="U431" s="131"/>
      <c r="V431" s="130"/>
      <c r="W431" s="385"/>
      <c r="X431" s="385"/>
      <c r="Y431" s="131"/>
      <c r="Z431" s="131"/>
      <c r="AA431" s="130"/>
      <c r="AB431" s="385"/>
      <c r="AC431" s="385"/>
      <c r="AD431" s="131"/>
      <c r="AE431" s="131"/>
      <c r="AF431" s="130"/>
      <c r="AG431" s="385"/>
      <c r="AH431" s="385"/>
      <c r="AI431" s="131"/>
      <c r="AJ431" s="131"/>
      <c r="AK431" s="130"/>
      <c r="AL431" s="385"/>
      <c r="AM431" s="385"/>
      <c r="AN431" s="131"/>
      <c r="AO431" s="131"/>
      <c r="AP431" s="130"/>
      <c r="AQ431" s="385"/>
      <c r="AR431" s="385"/>
      <c r="AS431" s="131"/>
      <c r="AT431" s="131"/>
      <c r="AU431" s="130"/>
      <c r="AV431" s="385"/>
      <c r="AW431" s="385"/>
      <c r="AX431" s="131"/>
      <c r="AY431" s="131"/>
      <c r="AZ431" s="130"/>
      <c r="BA431" s="385"/>
      <c r="BB431" s="385"/>
      <c r="BC431" s="131"/>
      <c r="BD431" s="131"/>
      <c r="BE431" s="130"/>
      <c r="BF431" s="385"/>
      <c r="BG431" s="385"/>
      <c r="BH431" s="131"/>
      <c r="BI431" s="131"/>
      <c r="BJ431" s="130"/>
      <c r="BK431" s="385"/>
      <c r="BL431" s="385"/>
      <c r="BM431" s="131"/>
      <c r="BN431" s="131"/>
      <c r="BO431" s="130"/>
      <c r="BP431" s="385"/>
      <c r="BQ431" s="385"/>
      <c r="BR431" s="131"/>
      <c r="BS431" s="131"/>
      <c r="BT431" s="130"/>
      <c r="BU431" s="385"/>
      <c r="BV431" s="385"/>
      <c r="BW431" s="131"/>
      <c r="BX431" s="131"/>
      <c r="BY431" s="130"/>
      <c r="BZ431" s="385"/>
      <c r="CA431" s="385"/>
      <c r="CB431" s="131"/>
      <c r="CC431" s="131"/>
      <c r="CD431" s="130"/>
      <c r="CE431" s="385"/>
      <c r="CF431" s="385"/>
      <c r="CG431" s="131"/>
      <c r="CH431" s="131"/>
      <c r="CI431" s="130"/>
      <c r="CJ431" s="385"/>
      <c r="CK431" s="385"/>
      <c r="CL431" s="131"/>
      <c r="CM431" s="131"/>
      <c r="CN431" s="130"/>
      <c r="CO431" s="385"/>
      <c r="CP431" s="385"/>
      <c r="CQ431" s="131"/>
      <c r="CR431" s="131"/>
      <c r="CS431" s="130"/>
      <c r="CT431" s="385"/>
      <c r="CU431" s="385"/>
      <c r="CV431" s="131"/>
      <c r="CW431" s="131"/>
      <c r="CX431" s="130"/>
      <c r="CY431" s="385"/>
      <c r="CZ431" s="385"/>
      <c r="DA431" s="131"/>
      <c r="DB431" s="131"/>
      <c r="DC431" s="130"/>
      <c r="DD431" s="385"/>
      <c r="DE431" s="385"/>
      <c r="DF431" s="131"/>
      <c r="DG431" s="131"/>
      <c r="DH431" s="130"/>
      <c r="DI431" s="385"/>
      <c r="DJ431" s="385"/>
      <c r="DK431" s="131"/>
      <c r="DL431" s="131"/>
      <c r="DM431" s="130"/>
      <c r="DN431" s="385"/>
      <c r="DO431" s="385"/>
      <c r="DP431" s="131"/>
      <c r="DQ431" s="131"/>
      <c r="DR431" s="130"/>
      <c r="DS431" s="385"/>
      <c r="DT431" s="385"/>
      <c r="DU431" s="131"/>
      <c r="DV431" s="131"/>
      <c r="DW431" s="130"/>
      <c r="DX431" s="385"/>
      <c r="DY431" s="385"/>
      <c r="DZ431" s="131"/>
      <c r="EA431" s="131"/>
      <c r="EB431" s="130"/>
      <c r="EC431" s="385"/>
      <c r="ED431" s="385"/>
      <c r="EE431" s="131"/>
      <c r="EF431" s="131"/>
      <c r="EG431" s="130"/>
      <c r="EH431" s="385"/>
      <c r="EI431" s="385"/>
      <c r="EJ431" s="131"/>
      <c r="EK431" s="131"/>
      <c r="EL431" s="130"/>
      <c r="EM431" s="385"/>
      <c r="EN431" s="385"/>
      <c r="EO431" s="131"/>
      <c r="EP431" s="131"/>
      <c r="EQ431" s="130"/>
      <c r="ER431" s="385"/>
      <c r="ES431" s="385"/>
      <c r="ET431" s="131"/>
      <c r="EU431" s="131"/>
      <c r="EV431" s="130"/>
      <c r="EW431" s="385"/>
      <c r="EX431" s="385"/>
      <c r="EY431" s="131"/>
      <c r="EZ431" s="131"/>
      <c r="FA431" s="130"/>
      <c r="FB431" s="385"/>
      <c r="FC431" s="385"/>
      <c r="FD431" s="131"/>
      <c r="FE431" s="131"/>
      <c r="FF431" s="130"/>
      <c r="FG431" s="385"/>
      <c r="FH431" s="385"/>
      <c r="FI431" s="131"/>
      <c r="FJ431" s="131"/>
      <c r="FK431" s="130"/>
      <c r="FL431" s="385"/>
      <c r="FM431" s="385"/>
      <c r="FN431" s="131"/>
      <c r="FO431" s="131"/>
      <c r="FP431" s="130"/>
      <c r="FQ431" s="385"/>
      <c r="FR431" s="385"/>
      <c r="FS431" s="131"/>
      <c r="FT431" s="131"/>
      <c r="FU431" s="130"/>
      <c r="FV431" s="385"/>
      <c r="FW431" s="385"/>
      <c r="FX431" s="131"/>
      <c r="FY431" s="131"/>
      <c r="FZ431" s="130"/>
      <c r="GA431" s="385"/>
      <c r="GB431" s="385"/>
      <c r="GC431" s="131"/>
      <c r="GD431" s="131"/>
      <c r="GE431" s="130"/>
      <c r="GF431" s="385"/>
      <c r="GG431" s="385"/>
      <c r="GH431" s="131"/>
      <c r="GI431" s="131"/>
      <c r="GJ431" s="130"/>
      <c r="GK431" s="385"/>
      <c r="GL431" s="385"/>
      <c r="GM431" s="131"/>
      <c r="GN431" s="131"/>
      <c r="GO431" s="130"/>
      <c r="GP431" s="385"/>
      <c r="GQ431" s="385"/>
      <c r="GR431" s="131"/>
      <c r="GS431" s="131"/>
      <c r="GT431" s="130"/>
      <c r="GU431" s="385"/>
      <c r="GV431" s="385"/>
      <c r="GW431" s="131"/>
      <c r="GX431" s="131"/>
      <c r="GY431" s="130"/>
      <c r="GZ431" s="385"/>
      <c r="HA431" s="385"/>
      <c r="HB431" s="131"/>
      <c r="HC431" s="131"/>
      <c r="HD431" s="130"/>
      <c r="HE431" s="385"/>
      <c r="HF431" s="385"/>
      <c r="HG431" s="131"/>
      <c r="HH431" s="131"/>
      <c r="HI431" s="130"/>
      <c r="HJ431" s="385"/>
      <c r="HK431" s="385"/>
      <c r="HL431" s="131"/>
      <c r="HM431" s="131"/>
      <c r="HN431" s="130"/>
      <c r="HO431" s="385"/>
      <c r="HP431" s="385"/>
      <c r="HQ431" s="131"/>
      <c r="HR431" s="131"/>
      <c r="HS431" s="130"/>
      <c r="HT431" s="385"/>
      <c r="HU431" s="385"/>
      <c r="HV431" s="131"/>
      <c r="HW431" s="131"/>
      <c r="HX431" s="130"/>
      <c r="HY431" s="385"/>
      <c r="HZ431" s="385"/>
      <c r="IA431" s="131"/>
      <c r="IB431" s="131"/>
      <c r="IC431" s="130"/>
      <c r="ID431" s="385"/>
      <c r="IE431" s="385"/>
      <c r="IF431" s="131"/>
      <c r="IG431" s="131"/>
      <c r="IH431" s="130"/>
      <c r="II431" s="385"/>
      <c r="IJ431" s="385"/>
      <c r="IK431" s="131"/>
      <c r="IL431" s="131"/>
      <c r="IM431" s="130"/>
      <c r="IN431" s="385"/>
      <c r="IO431" s="385"/>
      <c r="IP431" s="131"/>
      <c r="IQ431" s="131"/>
      <c r="IR431" s="130"/>
      <c r="IS431" s="385"/>
      <c r="IT431" s="385"/>
      <c r="IU431" s="131"/>
      <c r="IV431" s="131"/>
      <c r="IW431" s="130"/>
      <c r="IX431" s="385"/>
      <c r="IY431" s="386"/>
      <c r="IZ431" s="198"/>
      <c r="JA431" s="378"/>
      <c r="JB431" s="256"/>
      <c r="JC431" s="256"/>
    </row>
    <row r="432" spans="1:263" s="3" customFormat="1" x14ac:dyDescent="0.35">
      <c r="A432" s="198"/>
      <c r="B432" s="359"/>
      <c r="C432" s="239"/>
      <c r="D432" s="102" t="s">
        <v>361</v>
      </c>
      <c r="E432" s="102"/>
      <c r="F432" s="384"/>
      <c r="G432" s="131"/>
      <c r="H432" s="325"/>
      <c r="I432" s="202"/>
      <c r="J432" s="324"/>
      <c r="K432" s="131"/>
      <c r="L432" s="131"/>
      <c r="M432" s="385"/>
      <c r="N432" s="385"/>
      <c r="O432" s="131"/>
      <c r="P432" s="131"/>
      <c r="Q432" s="131"/>
      <c r="R432" s="385"/>
      <c r="S432" s="385"/>
      <c r="T432" s="131"/>
      <c r="U432" s="131"/>
      <c r="V432" s="131"/>
      <c r="W432" s="385"/>
      <c r="X432" s="385"/>
      <c r="Y432" s="131"/>
      <c r="Z432" s="131"/>
      <c r="AA432" s="131"/>
      <c r="AB432" s="385"/>
      <c r="AC432" s="385"/>
      <c r="AD432" s="131"/>
      <c r="AE432" s="131"/>
      <c r="AF432" s="131"/>
      <c r="AG432" s="385"/>
      <c r="AH432" s="385"/>
      <c r="AI432" s="131"/>
      <c r="AJ432" s="131"/>
      <c r="AK432" s="131"/>
      <c r="AL432" s="385"/>
      <c r="AM432" s="385"/>
      <c r="AN432" s="131"/>
      <c r="AO432" s="131"/>
      <c r="AP432" s="131"/>
      <c r="AQ432" s="385"/>
      <c r="AR432" s="385"/>
      <c r="AS432" s="131"/>
      <c r="AT432" s="131"/>
      <c r="AU432" s="131"/>
      <c r="AV432" s="385"/>
      <c r="AW432" s="385"/>
      <c r="AX432" s="131"/>
      <c r="AY432" s="131"/>
      <c r="AZ432" s="131"/>
      <c r="BA432" s="385"/>
      <c r="BB432" s="385"/>
      <c r="BC432" s="131"/>
      <c r="BD432" s="131"/>
      <c r="BE432" s="131"/>
      <c r="BF432" s="385"/>
      <c r="BG432" s="385"/>
      <c r="BH432" s="131"/>
      <c r="BI432" s="131"/>
      <c r="BJ432" s="131"/>
      <c r="BK432" s="385"/>
      <c r="BL432" s="385"/>
      <c r="BM432" s="131"/>
      <c r="BN432" s="131"/>
      <c r="BO432" s="131"/>
      <c r="BP432" s="385"/>
      <c r="BQ432" s="385"/>
      <c r="BR432" s="131"/>
      <c r="BS432" s="131"/>
      <c r="BT432" s="131"/>
      <c r="BU432" s="385"/>
      <c r="BV432" s="385"/>
      <c r="BW432" s="131"/>
      <c r="BX432" s="131"/>
      <c r="BY432" s="131"/>
      <c r="BZ432" s="385"/>
      <c r="CA432" s="385"/>
      <c r="CB432" s="131"/>
      <c r="CC432" s="131"/>
      <c r="CD432" s="131"/>
      <c r="CE432" s="385"/>
      <c r="CF432" s="385"/>
      <c r="CG432" s="131"/>
      <c r="CH432" s="131"/>
      <c r="CI432" s="131"/>
      <c r="CJ432" s="385"/>
      <c r="CK432" s="385"/>
      <c r="CL432" s="131"/>
      <c r="CM432" s="131"/>
      <c r="CN432" s="131"/>
      <c r="CO432" s="385"/>
      <c r="CP432" s="385"/>
      <c r="CQ432" s="131"/>
      <c r="CR432" s="131"/>
      <c r="CS432" s="131"/>
      <c r="CT432" s="385"/>
      <c r="CU432" s="385"/>
      <c r="CV432" s="131"/>
      <c r="CW432" s="131"/>
      <c r="CX432" s="131"/>
      <c r="CY432" s="385"/>
      <c r="CZ432" s="385"/>
      <c r="DA432" s="131"/>
      <c r="DB432" s="131"/>
      <c r="DC432" s="131"/>
      <c r="DD432" s="385"/>
      <c r="DE432" s="385"/>
      <c r="DF432" s="131"/>
      <c r="DG432" s="131"/>
      <c r="DH432" s="131"/>
      <c r="DI432" s="385"/>
      <c r="DJ432" s="385"/>
      <c r="DK432" s="131"/>
      <c r="DL432" s="131"/>
      <c r="DM432" s="131"/>
      <c r="DN432" s="385"/>
      <c r="DO432" s="385"/>
      <c r="DP432" s="131"/>
      <c r="DQ432" s="131"/>
      <c r="DR432" s="131"/>
      <c r="DS432" s="385"/>
      <c r="DT432" s="385"/>
      <c r="DU432" s="131"/>
      <c r="DV432" s="131"/>
      <c r="DW432" s="131"/>
      <c r="DX432" s="385"/>
      <c r="DY432" s="385"/>
      <c r="DZ432" s="131"/>
      <c r="EA432" s="131"/>
      <c r="EB432" s="131"/>
      <c r="EC432" s="385"/>
      <c r="ED432" s="385"/>
      <c r="EE432" s="131"/>
      <c r="EF432" s="131"/>
      <c r="EG432" s="131"/>
      <c r="EH432" s="385"/>
      <c r="EI432" s="385"/>
      <c r="EJ432" s="131"/>
      <c r="EK432" s="131"/>
      <c r="EL432" s="131"/>
      <c r="EM432" s="385"/>
      <c r="EN432" s="385"/>
      <c r="EO432" s="131"/>
      <c r="EP432" s="131"/>
      <c r="EQ432" s="131"/>
      <c r="ER432" s="385"/>
      <c r="ES432" s="385"/>
      <c r="ET432" s="131"/>
      <c r="EU432" s="131"/>
      <c r="EV432" s="131"/>
      <c r="EW432" s="385"/>
      <c r="EX432" s="385"/>
      <c r="EY432" s="131"/>
      <c r="EZ432" s="131"/>
      <c r="FA432" s="131"/>
      <c r="FB432" s="385"/>
      <c r="FC432" s="385"/>
      <c r="FD432" s="131"/>
      <c r="FE432" s="131"/>
      <c r="FF432" s="131"/>
      <c r="FG432" s="385"/>
      <c r="FH432" s="385"/>
      <c r="FI432" s="131"/>
      <c r="FJ432" s="131"/>
      <c r="FK432" s="131"/>
      <c r="FL432" s="385"/>
      <c r="FM432" s="385"/>
      <c r="FN432" s="131"/>
      <c r="FO432" s="131"/>
      <c r="FP432" s="131"/>
      <c r="FQ432" s="385"/>
      <c r="FR432" s="385"/>
      <c r="FS432" s="131"/>
      <c r="FT432" s="131"/>
      <c r="FU432" s="131"/>
      <c r="FV432" s="385"/>
      <c r="FW432" s="385"/>
      <c r="FX432" s="131"/>
      <c r="FY432" s="131"/>
      <c r="FZ432" s="131"/>
      <c r="GA432" s="385"/>
      <c r="GB432" s="385"/>
      <c r="GC432" s="131"/>
      <c r="GD432" s="131"/>
      <c r="GE432" s="131"/>
      <c r="GF432" s="385"/>
      <c r="GG432" s="385"/>
      <c r="GH432" s="131"/>
      <c r="GI432" s="131"/>
      <c r="GJ432" s="131"/>
      <c r="GK432" s="385"/>
      <c r="GL432" s="385"/>
      <c r="GM432" s="131"/>
      <c r="GN432" s="131"/>
      <c r="GO432" s="131"/>
      <c r="GP432" s="385"/>
      <c r="GQ432" s="385"/>
      <c r="GR432" s="131"/>
      <c r="GS432" s="131"/>
      <c r="GT432" s="131"/>
      <c r="GU432" s="385"/>
      <c r="GV432" s="385"/>
      <c r="GW432" s="131"/>
      <c r="GX432" s="131"/>
      <c r="GY432" s="131"/>
      <c r="GZ432" s="385"/>
      <c r="HA432" s="385"/>
      <c r="HB432" s="131"/>
      <c r="HC432" s="131"/>
      <c r="HD432" s="131"/>
      <c r="HE432" s="385"/>
      <c r="HF432" s="385"/>
      <c r="HG432" s="131"/>
      <c r="HH432" s="131"/>
      <c r="HI432" s="131"/>
      <c r="HJ432" s="385"/>
      <c r="HK432" s="385"/>
      <c r="HL432" s="131"/>
      <c r="HM432" s="131"/>
      <c r="HN432" s="131"/>
      <c r="HO432" s="385"/>
      <c r="HP432" s="385"/>
      <c r="HQ432" s="131"/>
      <c r="HR432" s="131"/>
      <c r="HS432" s="131"/>
      <c r="HT432" s="385"/>
      <c r="HU432" s="385"/>
      <c r="HV432" s="131"/>
      <c r="HW432" s="131"/>
      <c r="HX432" s="131"/>
      <c r="HY432" s="385"/>
      <c r="HZ432" s="385"/>
      <c r="IA432" s="131"/>
      <c r="IB432" s="131"/>
      <c r="IC432" s="131"/>
      <c r="ID432" s="385"/>
      <c r="IE432" s="385"/>
      <c r="IF432" s="131"/>
      <c r="IG432" s="131"/>
      <c r="IH432" s="131"/>
      <c r="II432" s="385"/>
      <c r="IJ432" s="385"/>
      <c r="IK432" s="131"/>
      <c r="IL432" s="131"/>
      <c r="IM432" s="131"/>
      <c r="IN432" s="385"/>
      <c r="IO432" s="385"/>
      <c r="IP432" s="131"/>
      <c r="IQ432" s="131"/>
      <c r="IR432" s="131"/>
      <c r="IS432" s="385"/>
      <c r="IT432" s="385"/>
      <c r="IU432" s="131"/>
      <c r="IV432" s="131"/>
      <c r="IW432" s="131"/>
      <c r="IX432" s="385"/>
      <c r="IY432" s="386"/>
      <c r="IZ432" s="198"/>
      <c r="JA432" s="378"/>
      <c r="JB432" s="256"/>
      <c r="JC432" s="256"/>
    </row>
    <row r="433" spans="1:263" s="3" customFormat="1" x14ac:dyDescent="0.35">
      <c r="A433" s="198"/>
      <c r="B433" s="359"/>
      <c r="C433" s="239"/>
      <c r="D433" s="102"/>
      <c r="E433" s="102"/>
      <c r="F433" s="384"/>
      <c r="G433" s="131"/>
      <c r="H433" s="325"/>
      <c r="I433" s="202"/>
      <c r="J433" s="324"/>
      <c r="K433" s="131"/>
      <c r="L433" s="131"/>
      <c r="M433" s="385"/>
      <c r="N433" s="385"/>
      <c r="O433" s="131"/>
      <c r="P433" s="131"/>
      <c r="Q433" s="131"/>
      <c r="R433" s="385"/>
      <c r="S433" s="385"/>
      <c r="T433" s="131"/>
      <c r="U433" s="131"/>
      <c r="V433" s="131"/>
      <c r="W433" s="385"/>
      <c r="X433" s="385"/>
      <c r="Y433" s="131"/>
      <c r="Z433" s="131"/>
      <c r="AA433" s="131"/>
      <c r="AB433" s="385"/>
      <c r="AC433" s="385"/>
      <c r="AD433" s="131"/>
      <c r="AE433" s="131"/>
      <c r="AF433" s="131"/>
      <c r="AG433" s="385"/>
      <c r="AH433" s="385"/>
      <c r="AI433" s="131"/>
      <c r="AJ433" s="131"/>
      <c r="AK433" s="131"/>
      <c r="AL433" s="385"/>
      <c r="AM433" s="385"/>
      <c r="AN433" s="131"/>
      <c r="AO433" s="131"/>
      <c r="AP433" s="131"/>
      <c r="AQ433" s="385"/>
      <c r="AR433" s="385"/>
      <c r="AS433" s="131"/>
      <c r="AT433" s="131"/>
      <c r="AU433" s="131"/>
      <c r="AV433" s="385"/>
      <c r="AW433" s="385"/>
      <c r="AX433" s="131"/>
      <c r="AY433" s="131"/>
      <c r="AZ433" s="131"/>
      <c r="BA433" s="385"/>
      <c r="BB433" s="385"/>
      <c r="BC433" s="131"/>
      <c r="BD433" s="131"/>
      <c r="BE433" s="131"/>
      <c r="BF433" s="385"/>
      <c r="BG433" s="385"/>
      <c r="BH433" s="131"/>
      <c r="BI433" s="131"/>
      <c r="BJ433" s="131"/>
      <c r="BK433" s="385"/>
      <c r="BL433" s="385"/>
      <c r="BM433" s="131"/>
      <c r="BN433" s="131"/>
      <c r="BO433" s="131"/>
      <c r="BP433" s="385"/>
      <c r="BQ433" s="385"/>
      <c r="BR433" s="131"/>
      <c r="BS433" s="131"/>
      <c r="BT433" s="131"/>
      <c r="BU433" s="385"/>
      <c r="BV433" s="385"/>
      <c r="BW433" s="131"/>
      <c r="BX433" s="131"/>
      <c r="BY433" s="131"/>
      <c r="BZ433" s="385"/>
      <c r="CA433" s="385"/>
      <c r="CB433" s="131"/>
      <c r="CC433" s="131"/>
      <c r="CD433" s="131"/>
      <c r="CE433" s="385"/>
      <c r="CF433" s="385"/>
      <c r="CG433" s="131"/>
      <c r="CH433" s="131"/>
      <c r="CI433" s="131"/>
      <c r="CJ433" s="385"/>
      <c r="CK433" s="385"/>
      <c r="CL433" s="131"/>
      <c r="CM433" s="131"/>
      <c r="CN433" s="131"/>
      <c r="CO433" s="385"/>
      <c r="CP433" s="385"/>
      <c r="CQ433" s="131"/>
      <c r="CR433" s="131"/>
      <c r="CS433" s="131"/>
      <c r="CT433" s="385"/>
      <c r="CU433" s="385"/>
      <c r="CV433" s="131"/>
      <c r="CW433" s="131"/>
      <c r="CX433" s="131"/>
      <c r="CY433" s="385"/>
      <c r="CZ433" s="385"/>
      <c r="DA433" s="131"/>
      <c r="DB433" s="131"/>
      <c r="DC433" s="131"/>
      <c r="DD433" s="385"/>
      <c r="DE433" s="385"/>
      <c r="DF433" s="131"/>
      <c r="DG433" s="131"/>
      <c r="DH433" s="131"/>
      <c r="DI433" s="385"/>
      <c r="DJ433" s="385"/>
      <c r="DK433" s="131"/>
      <c r="DL433" s="131"/>
      <c r="DM433" s="131"/>
      <c r="DN433" s="385"/>
      <c r="DO433" s="385"/>
      <c r="DP433" s="131"/>
      <c r="DQ433" s="131"/>
      <c r="DR433" s="131"/>
      <c r="DS433" s="385"/>
      <c r="DT433" s="385"/>
      <c r="DU433" s="131"/>
      <c r="DV433" s="131"/>
      <c r="DW433" s="131"/>
      <c r="DX433" s="385"/>
      <c r="DY433" s="385"/>
      <c r="DZ433" s="131"/>
      <c r="EA433" s="131"/>
      <c r="EB433" s="131"/>
      <c r="EC433" s="385"/>
      <c r="ED433" s="385"/>
      <c r="EE433" s="131"/>
      <c r="EF433" s="131"/>
      <c r="EG433" s="131"/>
      <c r="EH433" s="385"/>
      <c r="EI433" s="385"/>
      <c r="EJ433" s="131"/>
      <c r="EK433" s="131"/>
      <c r="EL433" s="131"/>
      <c r="EM433" s="385"/>
      <c r="EN433" s="385"/>
      <c r="EO433" s="131"/>
      <c r="EP433" s="131"/>
      <c r="EQ433" s="131"/>
      <c r="ER433" s="385"/>
      <c r="ES433" s="385"/>
      <c r="ET433" s="131"/>
      <c r="EU433" s="131"/>
      <c r="EV433" s="131"/>
      <c r="EW433" s="385"/>
      <c r="EX433" s="385"/>
      <c r="EY433" s="131"/>
      <c r="EZ433" s="131"/>
      <c r="FA433" s="131"/>
      <c r="FB433" s="385"/>
      <c r="FC433" s="385"/>
      <c r="FD433" s="131"/>
      <c r="FE433" s="131"/>
      <c r="FF433" s="131"/>
      <c r="FG433" s="385"/>
      <c r="FH433" s="385"/>
      <c r="FI433" s="131"/>
      <c r="FJ433" s="131"/>
      <c r="FK433" s="131"/>
      <c r="FL433" s="385"/>
      <c r="FM433" s="385"/>
      <c r="FN433" s="131"/>
      <c r="FO433" s="131"/>
      <c r="FP433" s="131"/>
      <c r="FQ433" s="385"/>
      <c r="FR433" s="385"/>
      <c r="FS433" s="131"/>
      <c r="FT433" s="131"/>
      <c r="FU433" s="131"/>
      <c r="FV433" s="385"/>
      <c r="FW433" s="385"/>
      <c r="FX433" s="131"/>
      <c r="FY433" s="131"/>
      <c r="FZ433" s="131"/>
      <c r="GA433" s="385"/>
      <c r="GB433" s="385"/>
      <c r="GC433" s="131"/>
      <c r="GD433" s="131"/>
      <c r="GE433" s="131"/>
      <c r="GF433" s="385"/>
      <c r="GG433" s="385"/>
      <c r="GH433" s="131"/>
      <c r="GI433" s="131"/>
      <c r="GJ433" s="131"/>
      <c r="GK433" s="385"/>
      <c r="GL433" s="385"/>
      <c r="GM433" s="131"/>
      <c r="GN433" s="131"/>
      <c r="GO433" s="131"/>
      <c r="GP433" s="385"/>
      <c r="GQ433" s="385"/>
      <c r="GR433" s="131"/>
      <c r="GS433" s="131"/>
      <c r="GT433" s="131"/>
      <c r="GU433" s="385"/>
      <c r="GV433" s="385"/>
      <c r="GW433" s="131"/>
      <c r="GX433" s="131"/>
      <c r="GY433" s="131"/>
      <c r="GZ433" s="385"/>
      <c r="HA433" s="385"/>
      <c r="HB433" s="131"/>
      <c r="HC433" s="131"/>
      <c r="HD433" s="131"/>
      <c r="HE433" s="385"/>
      <c r="HF433" s="385"/>
      <c r="HG433" s="131"/>
      <c r="HH433" s="131"/>
      <c r="HI433" s="131"/>
      <c r="HJ433" s="385"/>
      <c r="HK433" s="385"/>
      <c r="HL433" s="131"/>
      <c r="HM433" s="131"/>
      <c r="HN433" s="131"/>
      <c r="HO433" s="385"/>
      <c r="HP433" s="385"/>
      <c r="HQ433" s="131"/>
      <c r="HR433" s="131"/>
      <c r="HS433" s="131"/>
      <c r="HT433" s="385"/>
      <c r="HU433" s="385"/>
      <c r="HV433" s="131"/>
      <c r="HW433" s="131"/>
      <c r="HX433" s="131"/>
      <c r="HY433" s="385"/>
      <c r="HZ433" s="385"/>
      <c r="IA433" s="131"/>
      <c r="IB433" s="131"/>
      <c r="IC433" s="131"/>
      <c r="ID433" s="385"/>
      <c r="IE433" s="385"/>
      <c r="IF433" s="131"/>
      <c r="IG433" s="131"/>
      <c r="IH433" s="131"/>
      <c r="II433" s="385"/>
      <c r="IJ433" s="385"/>
      <c r="IK433" s="131"/>
      <c r="IL433" s="131"/>
      <c r="IM433" s="131"/>
      <c r="IN433" s="385"/>
      <c r="IO433" s="385"/>
      <c r="IP433" s="131"/>
      <c r="IQ433" s="131"/>
      <c r="IR433" s="131"/>
      <c r="IS433" s="385"/>
      <c r="IT433" s="385"/>
      <c r="IU433" s="131"/>
      <c r="IV433" s="131"/>
      <c r="IW433" s="131"/>
      <c r="IX433" s="385"/>
      <c r="IY433" s="386"/>
      <c r="IZ433" s="198"/>
      <c r="JA433" s="378"/>
      <c r="JB433" s="256"/>
      <c r="JC433" s="256"/>
    </row>
    <row r="434" spans="1:263" s="3" customFormat="1" ht="15" thickBot="1" x14ac:dyDescent="0.4">
      <c r="A434" s="198"/>
      <c r="B434" s="359"/>
      <c r="C434" s="239"/>
      <c r="D434" s="102"/>
      <c r="E434" s="102"/>
      <c r="F434" s="384"/>
      <c r="G434" s="131"/>
      <c r="H434" s="325"/>
      <c r="I434" s="202"/>
      <c r="J434" s="324"/>
      <c r="K434" s="131"/>
      <c r="L434" s="131"/>
      <c r="M434" s="385"/>
      <c r="N434" s="385"/>
      <c r="O434" s="131"/>
      <c r="P434" s="131"/>
      <c r="Q434" s="131"/>
      <c r="R434" s="385"/>
      <c r="S434" s="385"/>
      <c r="T434" s="131"/>
      <c r="U434" s="131"/>
      <c r="V434" s="131"/>
      <c r="W434" s="385"/>
      <c r="X434" s="385"/>
      <c r="Y434" s="131"/>
      <c r="Z434" s="131"/>
      <c r="AA434" s="131"/>
      <c r="AB434" s="385"/>
      <c r="AC434" s="385"/>
      <c r="AD434" s="131"/>
      <c r="AE434" s="131"/>
      <c r="AF434" s="131"/>
      <c r="AG434" s="385"/>
      <c r="AH434" s="385"/>
      <c r="AI434" s="131"/>
      <c r="AJ434" s="131"/>
      <c r="AK434" s="131"/>
      <c r="AL434" s="385"/>
      <c r="AM434" s="385"/>
      <c r="AN434" s="131"/>
      <c r="AO434" s="131"/>
      <c r="AP434" s="131"/>
      <c r="AQ434" s="385"/>
      <c r="AR434" s="385"/>
      <c r="AS434" s="131"/>
      <c r="AT434" s="131"/>
      <c r="AU434" s="131"/>
      <c r="AV434" s="385"/>
      <c r="AW434" s="385"/>
      <c r="AX434" s="131"/>
      <c r="AY434" s="131"/>
      <c r="AZ434" s="131"/>
      <c r="BA434" s="385"/>
      <c r="BB434" s="385"/>
      <c r="BC434" s="131"/>
      <c r="BD434" s="131"/>
      <c r="BE434" s="131"/>
      <c r="BF434" s="385"/>
      <c r="BG434" s="385"/>
      <c r="BH434" s="131"/>
      <c r="BI434" s="131"/>
      <c r="BJ434" s="131"/>
      <c r="BK434" s="385"/>
      <c r="BL434" s="385"/>
      <c r="BM434" s="131"/>
      <c r="BN434" s="131"/>
      <c r="BO434" s="131"/>
      <c r="BP434" s="385"/>
      <c r="BQ434" s="385"/>
      <c r="BR434" s="131"/>
      <c r="BS434" s="131"/>
      <c r="BT434" s="131"/>
      <c r="BU434" s="385"/>
      <c r="BV434" s="385"/>
      <c r="BW434" s="131"/>
      <c r="BX434" s="131"/>
      <c r="BY434" s="131"/>
      <c r="BZ434" s="385"/>
      <c r="CA434" s="385"/>
      <c r="CB434" s="131"/>
      <c r="CC434" s="131"/>
      <c r="CD434" s="131"/>
      <c r="CE434" s="385"/>
      <c r="CF434" s="385"/>
      <c r="CG434" s="131"/>
      <c r="CH434" s="131"/>
      <c r="CI434" s="131"/>
      <c r="CJ434" s="385"/>
      <c r="CK434" s="385"/>
      <c r="CL434" s="131"/>
      <c r="CM434" s="131"/>
      <c r="CN434" s="131"/>
      <c r="CO434" s="385"/>
      <c r="CP434" s="385"/>
      <c r="CQ434" s="131"/>
      <c r="CR434" s="131"/>
      <c r="CS434" s="131"/>
      <c r="CT434" s="385"/>
      <c r="CU434" s="385"/>
      <c r="CV434" s="131"/>
      <c r="CW434" s="131"/>
      <c r="CX434" s="131"/>
      <c r="CY434" s="385"/>
      <c r="CZ434" s="385"/>
      <c r="DA434" s="131"/>
      <c r="DB434" s="131"/>
      <c r="DC434" s="131"/>
      <c r="DD434" s="385"/>
      <c r="DE434" s="385"/>
      <c r="DF434" s="131"/>
      <c r="DG434" s="131"/>
      <c r="DH434" s="131"/>
      <c r="DI434" s="385"/>
      <c r="DJ434" s="385"/>
      <c r="DK434" s="131"/>
      <c r="DL434" s="131"/>
      <c r="DM434" s="131"/>
      <c r="DN434" s="385"/>
      <c r="DO434" s="385"/>
      <c r="DP434" s="131"/>
      <c r="DQ434" s="131"/>
      <c r="DR434" s="131"/>
      <c r="DS434" s="385"/>
      <c r="DT434" s="385"/>
      <c r="DU434" s="131"/>
      <c r="DV434" s="131"/>
      <c r="DW434" s="131"/>
      <c r="DX434" s="385"/>
      <c r="DY434" s="385"/>
      <c r="DZ434" s="131"/>
      <c r="EA434" s="131"/>
      <c r="EB434" s="131"/>
      <c r="EC434" s="385"/>
      <c r="ED434" s="385"/>
      <c r="EE434" s="131"/>
      <c r="EF434" s="131"/>
      <c r="EG434" s="131"/>
      <c r="EH434" s="385"/>
      <c r="EI434" s="385"/>
      <c r="EJ434" s="131"/>
      <c r="EK434" s="131"/>
      <c r="EL434" s="131"/>
      <c r="EM434" s="385"/>
      <c r="EN434" s="385"/>
      <c r="EO434" s="131"/>
      <c r="EP434" s="131"/>
      <c r="EQ434" s="131"/>
      <c r="ER434" s="385"/>
      <c r="ES434" s="385"/>
      <c r="ET434" s="131"/>
      <c r="EU434" s="131"/>
      <c r="EV434" s="131"/>
      <c r="EW434" s="385"/>
      <c r="EX434" s="385"/>
      <c r="EY434" s="131"/>
      <c r="EZ434" s="131"/>
      <c r="FA434" s="131"/>
      <c r="FB434" s="385"/>
      <c r="FC434" s="385"/>
      <c r="FD434" s="131"/>
      <c r="FE434" s="131"/>
      <c r="FF434" s="131"/>
      <c r="FG434" s="385"/>
      <c r="FH434" s="385"/>
      <c r="FI434" s="131"/>
      <c r="FJ434" s="131"/>
      <c r="FK434" s="131"/>
      <c r="FL434" s="385"/>
      <c r="FM434" s="385"/>
      <c r="FN434" s="131"/>
      <c r="FO434" s="131"/>
      <c r="FP434" s="131"/>
      <c r="FQ434" s="385"/>
      <c r="FR434" s="385"/>
      <c r="FS434" s="131"/>
      <c r="FT434" s="131"/>
      <c r="FU434" s="131"/>
      <c r="FV434" s="385"/>
      <c r="FW434" s="385"/>
      <c r="FX434" s="131"/>
      <c r="FY434" s="131"/>
      <c r="FZ434" s="131"/>
      <c r="GA434" s="385"/>
      <c r="GB434" s="385"/>
      <c r="GC434" s="131"/>
      <c r="GD434" s="131"/>
      <c r="GE434" s="131"/>
      <c r="GF434" s="385"/>
      <c r="GG434" s="385"/>
      <c r="GH434" s="131"/>
      <c r="GI434" s="131"/>
      <c r="GJ434" s="131"/>
      <c r="GK434" s="385"/>
      <c r="GL434" s="385"/>
      <c r="GM434" s="131"/>
      <c r="GN434" s="131"/>
      <c r="GO434" s="131"/>
      <c r="GP434" s="385"/>
      <c r="GQ434" s="385"/>
      <c r="GR434" s="131"/>
      <c r="GS434" s="131"/>
      <c r="GT434" s="131"/>
      <c r="GU434" s="385"/>
      <c r="GV434" s="385"/>
      <c r="GW434" s="131"/>
      <c r="GX434" s="131"/>
      <c r="GY434" s="131"/>
      <c r="GZ434" s="385"/>
      <c r="HA434" s="385"/>
      <c r="HB434" s="131"/>
      <c r="HC434" s="131"/>
      <c r="HD434" s="131"/>
      <c r="HE434" s="385"/>
      <c r="HF434" s="385"/>
      <c r="HG434" s="131"/>
      <c r="HH434" s="131"/>
      <c r="HI434" s="131"/>
      <c r="HJ434" s="385"/>
      <c r="HK434" s="385"/>
      <c r="HL434" s="131"/>
      <c r="HM434" s="131"/>
      <c r="HN434" s="131"/>
      <c r="HO434" s="385"/>
      <c r="HP434" s="385"/>
      <c r="HQ434" s="131"/>
      <c r="HR434" s="131"/>
      <c r="HS434" s="131"/>
      <c r="HT434" s="385"/>
      <c r="HU434" s="385"/>
      <c r="HV434" s="131"/>
      <c r="HW434" s="131"/>
      <c r="HX434" s="131"/>
      <c r="HY434" s="385"/>
      <c r="HZ434" s="385"/>
      <c r="IA434" s="131"/>
      <c r="IB434" s="131"/>
      <c r="IC434" s="131"/>
      <c r="ID434" s="385"/>
      <c r="IE434" s="385"/>
      <c r="IF434" s="131"/>
      <c r="IG434" s="131"/>
      <c r="IH434" s="131"/>
      <c r="II434" s="385"/>
      <c r="IJ434" s="385"/>
      <c r="IK434" s="131"/>
      <c r="IL434" s="131"/>
      <c r="IM434" s="131"/>
      <c r="IN434" s="385"/>
      <c r="IO434" s="385"/>
      <c r="IP434" s="131"/>
      <c r="IQ434" s="131"/>
      <c r="IR434" s="131"/>
      <c r="IS434" s="385"/>
      <c r="IT434" s="385"/>
      <c r="IU434" s="131"/>
      <c r="IV434" s="131"/>
      <c r="IW434" s="131"/>
      <c r="IX434" s="385"/>
      <c r="IY434" s="386"/>
      <c r="IZ434" s="198"/>
      <c r="JA434" s="378"/>
      <c r="JB434" s="256"/>
      <c r="JC434" s="256"/>
    </row>
    <row r="435" spans="1:263" s="127" customFormat="1" ht="28.5" customHeight="1" thickBot="1" x14ac:dyDescent="0.4">
      <c r="A435" s="419"/>
      <c r="B435" s="420"/>
      <c r="C435" s="126" t="s">
        <v>597</v>
      </c>
      <c r="D435" s="248" t="s">
        <v>356</v>
      </c>
      <c r="E435" s="421"/>
      <c r="F435" s="286"/>
      <c r="G435" s="250"/>
      <c r="H435" s="422"/>
      <c r="I435" s="423"/>
      <c r="J435" s="424"/>
      <c r="K435" s="251"/>
      <c r="L435" s="251"/>
      <c r="M435" s="251"/>
      <c r="N435" s="251"/>
      <c r="O435" s="425"/>
      <c r="P435" s="251"/>
      <c r="Q435" s="251"/>
      <c r="R435" s="251"/>
      <c r="S435" s="251"/>
      <c r="T435" s="425"/>
      <c r="U435" s="251"/>
      <c r="V435" s="251"/>
      <c r="W435" s="251"/>
      <c r="X435" s="251"/>
      <c r="Y435" s="425"/>
      <c r="Z435" s="251"/>
      <c r="AA435" s="251"/>
      <c r="AB435" s="251"/>
      <c r="AC435" s="251"/>
      <c r="AD435" s="425"/>
      <c r="AE435" s="251"/>
      <c r="AF435" s="251"/>
      <c r="AG435" s="251"/>
      <c r="AH435" s="251"/>
      <c r="AI435" s="425"/>
      <c r="AJ435" s="251"/>
      <c r="AK435" s="251"/>
      <c r="AL435" s="251"/>
      <c r="AM435" s="251"/>
      <c r="AN435" s="425"/>
      <c r="AO435" s="251"/>
      <c r="AP435" s="251"/>
      <c r="AQ435" s="251"/>
      <c r="AR435" s="251"/>
      <c r="AS435" s="425"/>
      <c r="AT435" s="251"/>
      <c r="AU435" s="251"/>
      <c r="AV435" s="251"/>
      <c r="AW435" s="251"/>
      <c r="AX435" s="425"/>
      <c r="AY435" s="251"/>
      <c r="AZ435" s="251"/>
      <c r="BA435" s="251"/>
      <c r="BB435" s="251"/>
      <c r="BC435" s="425"/>
      <c r="BD435" s="251"/>
      <c r="BE435" s="251"/>
      <c r="BF435" s="251"/>
      <c r="BG435" s="251"/>
      <c r="BH435" s="425"/>
      <c r="BI435" s="251"/>
      <c r="BJ435" s="251"/>
      <c r="BK435" s="251"/>
      <c r="BL435" s="251"/>
      <c r="BM435" s="425"/>
      <c r="BN435" s="251"/>
      <c r="BO435" s="251"/>
      <c r="BP435" s="251"/>
      <c r="BQ435" s="251"/>
      <c r="BR435" s="425"/>
      <c r="BS435" s="251"/>
      <c r="BT435" s="251"/>
      <c r="BU435" s="251"/>
      <c r="BV435" s="251"/>
      <c r="BW435" s="425"/>
      <c r="BX435" s="251"/>
      <c r="BY435" s="251"/>
      <c r="BZ435" s="251"/>
      <c r="CA435" s="251"/>
      <c r="CB435" s="425"/>
      <c r="CC435" s="251"/>
      <c r="CD435" s="251"/>
      <c r="CE435" s="251"/>
      <c r="CF435" s="251"/>
      <c r="CG435" s="425"/>
      <c r="CH435" s="251"/>
      <c r="CI435" s="251"/>
      <c r="CJ435" s="251"/>
      <c r="CK435" s="251"/>
      <c r="CL435" s="425"/>
      <c r="CM435" s="251"/>
      <c r="CN435" s="251"/>
      <c r="CO435" s="251"/>
      <c r="CP435" s="251"/>
      <c r="CQ435" s="425"/>
      <c r="CR435" s="251"/>
      <c r="CS435" s="251"/>
      <c r="CT435" s="251"/>
      <c r="CU435" s="251"/>
      <c r="CV435" s="425"/>
      <c r="CW435" s="251"/>
      <c r="CX435" s="251"/>
      <c r="CY435" s="251"/>
      <c r="CZ435" s="251"/>
      <c r="DA435" s="425"/>
      <c r="DB435" s="251"/>
      <c r="DC435" s="251"/>
      <c r="DD435" s="251"/>
      <c r="DE435" s="251"/>
      <c r="DF435" s="425"/>
      <c r="DG435" s="251"/>
      <c r="DH435" s="251"/>
      <c r="DI435" s="251"/>
      <c r="DJ435" s="251"/>
      <c r="DK435" s="425"/>
      <c r="DL435" s="251"/>
      <c r="DM435" s="251"/>
      <c r="DN435" s="251"/>
      <c r="DO435" s="251"/>
      <c r="DP435" s="425"/>
      <c r="DQ435" s="251"/>
      <c r="DR435" s="251"/>
      <c r="DS435" s="251"/>
      <c r="DT435" s="251"/>
      <c r="DU435" s="425"/>
      <c r="DV435" s="251"/>
      <c r="DW435" s="251"/>
      <c r="DX435" s="251"/>
      <c r="DY435" s="251"/>
      <c r="DZ435" s="425"/>
      <c r="EA435" s="251"/>
      <c r="EB435" s="251"/>
      <c r="EC435" s="251"/>
      <c r="ED435" s="251"/>
      <c r="EE435" s="425"/>
      <c r="EF435" s="251"/>
      <c r="EG435" s="251"/>
      <c r="EH435" s="251"/>
      <c r="EI435" s="251"/>
      <c r="EJ435" s="425"/>
      <c r="EK435" s="251"/>
      <c r="EL435" s="251"/>
      <c r="EM435" s="251"/>
      <c r="EN435" s="251"/>
      <c r="EO435" s="425"/>
      <c r="EP435" s="251"/>
      <c r="EQ435" s="251"/>
      <c r="ER435" s="251"/>
      <c r="ES435" s="251"/>
      <c r="ET435" s="425"/>
      <c r="EU435" s="251"/>
      <c r="EV435" s="251"/>
      <c r="EW435" s="251"/>
      <c r="EX435" s="251"/>
      <c r="EY435" s="425"/>
      <c r="EZ435" s="251"/>
      <c r="FA435" s="251"/>
      <c r="FB435" s="251"/>
      <c r="FC435" s="251"/>
      <c r="FD435" s="425"/>
      <c r="FE435" s="251"/>
      <c r="FF435" s="251"/>
      <c r="FG435" s="251"/>
      <c r="FH435" s="251"/>
      <c r="FI435" s="425"/>
      <c r="FJ435" s="251"/>
      <c r="FK435" s="251"/>
      <c r="FL435" s="251"/>
      <c r="FM435" s="251"/>
      <c r="FN435" s="425"/>
      <c r="FO435" s="251"/>
      <c r="FP435" s="251"/>
      <c r="FQ435" s="251"/>
      <c r="FR435" s="251"/>
      <c r="FS435" s="425"/>
      <c r="FT435" s="251"/>
      <c r="FU435" s="251"/>
      <c r="FV435" s="251"/>
      <c r="FW435" s="251"/>
      <c r="FX435" s="425"/>
      <c r="FY435" s="251"/>
      <c r="FZ435" s="251"/>
      <c r="GA435" s="251"/>
      <c r="GB435" s="251"/>
      <c r="GC435" s="425"/>
      <c r="GD435" s="251"/>
      <c r="GE435" s="251"/>
      <c r="GF435" s="251"/>
      <c r="GG435" s="251"/>
      <c r="GH435" s="425"/>
      <c r="GI435" s="251"/>
      <c r="GJ435" s="251"/>
      <c r="GK435" s="251"/>
      <c r="GL435" s="251"/>
      <c r="GM435" s="425"/>
      <c r="GN435" s="251"/>
      <c r="GO435" s="251"/>
      <c r="GP435" s="251"/>
      <c r="GQ435" s="251"/>
      <c r="GR435" s="425"/>
      <c r="GS435" s="251"/>
      <c r="GT435" s="251"/>
      <c r="GU435" s="251"/>
      <c r="GV435" s="251"/>
      <c r="GW435" s="425"/>
      <c r="GX435" s="251"/>
      <c r="GY435" s="251"/>
      <c r="GZ435" s="251"/>
      <c r="HA435" s="251"/>
      <c r="HB435" s="425"/>
      <c r="HC435" s="251"/>
      <c r="HD435" s="251"/>
      <c r="HE435" s="251"/>
      <c r="HF435" s="251"/>
      <c r="HG435" s="425"/>
      <c r="HH435" s="251"/>
      <c r="HI435" s="251"/>
      <c r="HJ435" s="251"/>
      <c r="HK435" s="251"/>
      <c r="HL435" s="425"/>
      <c r="HM435" s="251"/>
      <c r="HN435" s="251"/>
      <c r="HO435" s="251"/>
      <c r="HP435" s="251"/>
      <c r="HQ435" s="425"/>
      <c r="HR435" s="251"/>
      <c r="HS435" s="251"/>
      <c r="HT435" s="251"/>
      <c r="HU435" s="251"/>
      <c r="HV435" s="425"/>
      <c r="HW435" s="251"/>
      <c r="HX435" s="251"/>
      <c r="HY435" s="251"/>
      <c r="HZ435" s="251"/>
      <c r="IA435" s="425"/>
      <c r="IB435" s="251"/>
      <c r="IC435" s="251"/>
      <c r="ID435" s="251"/>
      <c r="IE435" s="251"/>
      <c r="IF435" s="425"/>
      <c r="IG435" s="251"/>
      <c r="IH435" s="251"/>
      <c r="II435" s="251"/>
      <c r="IJ435" s="251"/>
      <c r="IK435" s="425"/>
      <c r="IL435" s="251"/>
      <c r="IM435" s="251"/>
      <c r="IN435" s="251"/>
      <c r="IO435" s="251"/>
      <c r="IP435" s="425"/>
      <c r="IQ435" s="251"/>
      <c r="IR435" s="251"/>
      <c r="IS435" s="251"/>
      <c r="IT435" s="251"/>
      <c r="IU435" s="425"/>
      <c r="IV435" s="251"/>
      <c r="IW435" s="251"/>
      <c r="IX435" s="251"/>
      <c r="IY435" s="426"/>
      <c r="IZ435" s="198"/>
      <c r="JA435" s="427"/>
      <c r="JB435" s="428"/>
      <c r="JC435" s="428"/>
    </row>
    <row r="436" spans="1:263" s="3" customFormat="1" x14ac:dyDescent="0.35">
      <c r="A436" s="198"/>
      <c r="B436" s="359"/>
      <c r="C436" s="239"/>
      <c r="D436" s="102"/>
      <c r="E436" s="102"/>
      <c r="F436" s="384"/>
      <c r="G436" s="131"/>
      <c r="H436" s="325"/>
      <c r="I436" s="202"/>
      <c r="J436" s="324"/>
      <c r="K436" s="131"/>
      <c r="L436" s="131"/>
      <c r="M436" s="385"/>
      <c r="N436" s="385"/>
      <c r="O436" s="131"/>
      <c r="P436" s="131"/>
      <c r="Q436" s="131"/>
      <c r="R436" s="385"/>
      <c r="S436" s="385"/>
      <c r="T436" s="131"/>
      <c r="U436" s="131"/>
      <c r="V436" s="131"/>
      <c r="W436" s="385"/>
      <c r="X436" s="385"/>
      <c r="Y436" s="131"/>
      <c r="Z436" s="131"/>
      <c r="AA436" s="131"/>
      <c r="AB436" s="385"/>
      <c r="AC436" s="385"/>
      <c r="AD436" s="131"/>
      <c r="AE436" s="131"/>
      <c r="AF436" s="131"/>
      <c r="AG436" s="385"/>
      <c r="AH436" s="385"/>
      <c r="AI436" s="131"/>
      <c r="AJ436" s="131"/>
      <c r="AK436" s="131"/>
      <c r="AL436" s="385"/>
      <c r="AM436" s="385"/>
      <c r="AN436" s="131"/>
      <c r="AO436" s="131"/>
      <c r="AP436" s="131"/>
      <c r="AQ436" s="385"/>
      <c r="AR436" s="385"/>
      <c r="AS436" s="131"/>
      <c r="AT436" s="131"/>
      <c r="AU436" s="131"/>
      <c r="AV436" s="385"/>
      <c r="AW436" s="385"/>
      <c r="AX436" s="131"/>
      <c r="AY436" s="131"/>
      <c r="AZ436" s="131"/>
      <c r="BA436" s="385"/>
      <c r="BB436" s="385"/>
      <c r="BC436" s="131"/>
      <c r="BD436" s="131"/>
      <c r="BE436" s="131"/>
      <c r="BF436" s="385"/>
      <c r="BG436" s="385"/>
      <c r="BH436" s="131"/>
      <c r="BI436" s="131"/>
      <c r="BJ436" s="131"/>
      <c r="BK436" s="385"/>
      <c r="BL436" s="385"/>
      <c r="BM436" s="131"/>
      <c r="BN436" s="131"/>
      <c r="BO436" s="131"/>
      <c r="BP436" s="385"/>
      <c r="BQ436" s="385"/>
      <c r="BR436" s="131"/>
      <c r="BS436" s="131"/>
      <c r="BT436" s="131"/>
      <c r="BU436" s="385"/>
      <c r="BV436" s="385"/>
      <c r="BW436" s="131"/>
      <c r="BX436" s="131"/>
      <c r="BY436" s="131"/>
      <c r="BZ436" s="385"/>
      <c r="CA436" s="385"/>
      <c r="CB436" s="131"/>
      <c r="CC436" s="131"/>
      <c r="CD436" s="131"/>
      <c r="CE436" s="385"/>
      <c r="CF436" s="385"/>
      <c r="CG436" s="131"/>
      <c r="CH436" s="131"/>
      <c r="CI436" s="131"/>
      <c r="CJ436" s="385"/>
      <c r="CK436" s="385"/>
      <c r="CL436" s="131"/>
      <c r="CM436" s="131"/>
      <c r="CN436" s="131"/>
      <c r="CO436" s="385"/>
      <c r="CP436" s="385"/>
      <c r="CQ436" s="131"/>
      <c r="CR436" s="131"/>
      <c r="CS436" s="131"/>
      <c r="CT436" s="385"/>
      <c r="CU436" s="385"/>
      <c r="CV436" s="131"/>
      <c r="CW436" s="131"/>
      <c r="CX436" s="131"/>
      <c r="CY436" s="385"/>
      <c r="CZ436" s="385"/>
      <c r="DA436" s="131"/>
      <c r="DB436" s="131"/>
      <c r="DC436" s="131"/>
      <c r="DD436" s="385"/>
      <c r="DE436" s="385"/>
      <c r="DF436" s="131"/>
      <c r="DG436" s="131"/>
      <c r="DH436" s="131"/>
      <c r="DI436" s="385"/>
      <c r="DJ436" s="385"/>
      <c r="DK436" s="131"/>
      <c r="DL436" s="131"/>
      <c r="DM436" s="131"/>
      <c r="DN436" s="385"/>
      <c r="DO436" s="385"/>
      <c r="DP436" s="131"/>
      <c r="DQ436" s="131"/>
      <c r="DR436" s="131"/>
      <c r="DS436" s="385"/>
      <c r="DT436" s="385"/>
      <c r="DU436" s="131"/>
      <c r="DV436" s="131"/>
      <c r="DW436" s="131"/>
      <c r="DX436" s="385"/>
      <c r="DY436" s="385"/>
      <c r="DZ436" s="131"/>
      <c r="EA436" s="131"/>
      <c r="EB436" s="131"/>
      <c r="EC436" s="385"/>
      <c r="ED436" s="385"/>
      <c r="EE436" s="131"/>
      <c r="EF436" s="131"/>
      <c r="EG436" s="131"/>
      <c r="EH436" s="385"/>
      <c r="EI436" s="385"/>
      <c r="EJ436" s="131"/>
      <c r="EK436" s="131"/>
      <c r="EL436" s="131"/>
      <c r="EM436" s="385"/>
      <c r="EN436" s="385"/>
      <c r="EO436" s="131"/>
      <c r="EP436" s="131"/>
      <c r="EQ436" s="131"/>
      <c r="ER436" s="385"/>
      <c r="ES436" s="385"/>
      <c r="ET436" s="131"/>
      <c r="EU436" s="131"/>
      <c r="EV436" s="131"/>
      <c r="EW436" s="385"/>
      <c r="EX436" s="385"/>
      <c r="EY436" s="131"/>
      <c r="EZ436" s="131"/>
      <c r="FA436" s="131"/>
      <c r="FB436" s="385"/>
      <c r="FC436" s="385"/>
      <c r="FD436" s="131"/>
      <c r="FE436" s="131"/>
      <c r="FF436" s="131"/>
      <c r="FG436" s="385"/>
      <c r="FH436" s="385"/>
      <c r="FI436" s="131"/>
      <c r="FJ436" s="131"/>
      <c r="FK436" s="131"/>
      <c r="FL436" s="385"/>
      <c r="FM436" s="385"/>
      <c r="FN436" s="131"/>
      <c r="FO436" s="131"/>
      <c r="FP436" s="131"/>
      <c r="FQ436" s="385"/>
      <c r="FR436" s="385"/>
      <c r="FS436" s="131"/>
      <c r="FT436" s="131"/>
      <c r="FU436" s="131"/>
      <c r="FV436" s="385"/>
      <c r="FW436" s="385"/>
      <c r="FX436" s="131"/>
      <c r="FY436" s="131"/>
      <c r="FZ436" s="131"/>
      <c r="GA436" s="385"/>
      <c r="GB436" s="385"/>
      <c r="GC436" s="131"/>
      <c r="GD436" s="131"/>
      <c r="GE436" s="131"/>
      <c r="GF436" s="385"/>
      <c r="GG436" s="385"/>
      <c r="GH436" s="131"/>
      <c r="GI436" s="131"/>
      <c r="GJ436" s="131"/>
      <c r="GK436" s="385"/>
      <c r="GL436" s="385"/>
      <c r="GM436" s="131"/>
      <c r="GN436" s="131"/>
      <c r="GO436" s="131"/>
      <c r="GP436" s="385"/>
      <c r="GQ436" s="385"/>
      <c r="GR436" s="131"/>
      <c r="GS436" s="131"/>
      <c r="GT436" s="131"/>
      <c r="GU436" s="385"/>
      <c r="GV436" s="385"/>
      <c r="GW436" s="131"/>
      <c r="GX436" s="131"/>
      <c r="GY436" s="131"/>
      <c r="GZ436" s="385"/>
      <c r="HA436" s="385"/>
      <c r="HB436" s="131"/>
      <c r="HC436" s="131"/>
      <c r="HD436" s="131"/>
      <c r="HE436" s="385"/>
      <c r="HF436" s="385"/>
      <c r="HG436" s="131"/>
      <c r="HH436" s="131"/>
      <c r="HI436" s="131"/>
      <c r="HJ436" s="385"/>
      <c r="HK436" s="385"/>
      <c r="HL436" s="131"/>
      <c r="HM436" s="131"/>
      <c r="HN436" s="131"/>
      <c r="HO436" s="385"/>
      <c r="HP436" s="385"/>
      <c r="HQ436" s="131"/>
      <c r="HR436" s="131"/>
      <c r="HS436" s="131"/>
      <c r="HT436" s="385"/>
      <c r="HU436" s="385"/>
      <c r="HV436" s="131"/>
      <c r="HW436" s="131"/>
      <c r="HX436" s="131"/>
      <c r="HY436" s="385"/>
      <c r="HZ436" s="385"/>
      <c r="IA436" s="131"/>
      <c r="IB436" s="131"/>
      <c r="IC436" s="131"/>
      <c r="ID436" s="385"/>
      <c r="IE436" s="385"/>
      <c r="IF436" s="131"/>
      <c r="IG436" s="131"/>
      <c r="IH436" s="131"/>
      <c r="II436" s="385"/>
      <c r="IJ436" s="385"/>
      <c r="IK436" s="131"/>
      <c r="IL436" s="131"/>
      <c r="IM436" s="131"/>
      <c r="IN436" s="385"/>
      <c r="IO436" s="385"/>
      <c r="IP436" s="131"/>
      <c r="IQ436" s="131"/>
      <c r="IR436" s="131"/>
      <c r="IS436" s="385"/>
      <c r="IT436" s="385"/>
      <c r="IU436" s="131"/>
      <c r="IV436" s="131"/>
      <c r="IW436" s="131"/>
      <c r="IX436" s="385"/>
      <c r="IY436" s="386"/>
      <c r="IZ436" s="198"/>
      <c r="JA436" s="378"/>
      <c r="JB436" s="256"/>
      <c r="JC436" s="256"/>
    </row>
    <row r="437" spans="1:263" s="3" customFormat="1" x14ac:dyDescent="0.35">
      <c r="A437" s="198"/>
      <c r="B437" s="359"/>
      <c r="C437" s="126" t="s">
        <v>598</v>
      </c>
      <c r="D437" s="102" t="s">
        <v>599</v>
      </c>
      <c r="E437" s="102"/>
      <c r="F437" s="285"/>
      <c r="G437" s="110"/>
      <c r="H437" s="325"/>
      <c r="I437" s="202"/>
      <c r="J437" s="324"/>
      <c r="K437" s="131"/>
      <c r="L437" s="429"/>
      <c r="M437" s="385"/>
      <c r="N437" s="385"/>
      <c r="O437" s="131"/>
      <c r="P437" s="131"/>
      <c r="Q437" s="429"/>
      <c r="R437" s="385"/>
      <c r="S437" s="385"/>
      <c r="T437" s="131"/>
      <c r="U437" s="131"/>
      <c r="V437" s="429"/>
      <c r="W437" s="385"/>
      <c r="X437" s="385"/>
      <c r="Y437" s="131"/>
      <c r="Z437" s="131"/>
      <c r="AA437" s="429"/>
      <c r="AB437" s="385"/>
      <c r="AC437" s="385"/>
      <c r="AD437" s="131"/>
      <c r="AE437" s="131"/>
      <c r="AF437" s="429"/>
      <c r="AG437" s="385"/>
      <c r="AH437" s="385"/>
      <c r="AI437" s="131"/>
      <c r="AJ437" s="131"/>
      <c r="AK437" s="429"/>
      <c r="AL437" s="385"/>
      <c r="AM437" s="385"/>
      <c r="AN437" s="131"/>
      <c r="AO437" s="131"/>
      <c r="AP437" s="429"/>
      <c r="AQ437" s="385"/>
      <c r="AR437" s="385"/>
      <c r="AS437" s="131"/>
      <c r="AT437" s="131"/>
      <c r="AU437" s="429"/>
      <c r="AV437" s="385"/>
      <c r="AW437" s="385"/>
      <c r="AX437" s="131"/>
      <c r="AY437" s="131"/>
      <c r="AZ437" s="429"/>
      <c r="BA437" s="385"/>
      <c r="BB437" s="385"/>
      <c r="BC437" s="131"/>
      <c r="BD437" s="131"/>
      <c r="BE437" s="429"/>
      <c r="BF437" s="385"/>
      <c r="BG437" s="385"/>
      <c r="BH437" s="131"/>
      <c r="BI437" s="131"/>
      <c r="BJ437" s="429"/>
      <c r="BK437" s="385"/>
      <c r="BL437" s="385"/>
      <c r="BM437" s="131"/>
      <c r="BN437" s="131"/>
      <c r="BO437" s="429"/>
      <c r="BP437" s="385"/>
      <c r="BQ437" s="385"/>
      <c r="BR437" s="131"/>
      <c r="BS437" s="131"/>
      <c r="BT437" s="429"/>
      <c r="BU437" s="385"/>
      <c r="BV437" s="385"/>
      <c r="BW437" s="131"/>
      <c r="BX437" s="131"/>
      <c r="BY437" s="429"/>
      <c r="BZ437" s="385"/>
      <c r="CA437" s="385"/>
      <c r="CB437" s="131"/>
      <c r="CC437" s="131"/>
      <c r="CD437" s="429"/>
      <c r="CE437" s="385"/>
      <c r="CF437" s="385"/>
      <c r="CG437" s="131"/>
      <c r="CH437" s="131"/>
      <c r="CI437" s="429"/>
      <c r="CJ437" s="385"/>
      <c r="CK437" s="385"/>
      <c r="CL437" s="131"/>
      <c r="CM437" s="131"/>
      <c r="CN437" s="429"/>
      <c r="CO437" s="385"/>
      <c r="CP437" s="385"/>
      <c r="CQ437" s="131"/>
      <c r="CR437" s="131"/>
      <c r="CS437" s="429"/>
      <c r="CT437" s="385"/>
      <c r="CU437" s="385"/>
      <c r="CV437" s="131"/>
      <c r="CW437" s="131"/>
      <c r="CX437" s="429"/>
      <c r="CY437" s="385"/>
      <c r="CZ437" s="385"/>
      <c r="DA437" s="131"/>
      <c r="DB437" s="131"/>
      <c r="DC437" s="429"/>
      <c r="DD437" s="385"/>
      <c r="DE437" s="385"/>
      <c r="DF437" s="131"/>
      <c r="DG437" s="131"/>
      <c r="DH437" s="429"/>
      <c r="DI437" s="385"/>
      <c r="DJ437" s="385"/>
      <c r="DK437" s="131"/>
      <c r="DL437" s="131"/>
      <c r="DM437" s="429"/>
      <c r="DN437" s="385"/>
      <c r="DO437" s="385"/>
      <c r="DP437" s="131"/>
      <c r="DQ437" s="131"/>
      <c r="DR437" s="429"/>
      <c r="DS437" s="385"/>
      <c r="DT437" s="385"/>
      <c r="DU437" s="131"/>
      <c r="DV437" s="131"/>
      <c r="DW437" s="429"/>
      <c r="DX437" s="385"/>
      <c r="DY437" s="385"/>
      <c r="DZ437" s="131"/>
      <c r="EA437" s="131"/>
      <c r="EB437" s="429"/>
      <c r="EC437" s="385"/>
      <c r="ED437" s="385"/>
      <c r="EE437" s="131"/>
      <c r="EF437" s="131"/>
      <c r="EG437" s="429"/>
      <c r="EH437" s="385"/>
      <c r="EI437" s="385"/>
      <c r="EJ437" s="131"/>
      <c r="EK437" s="131"/>
      <c r="EL437" s="429"/>
      <c r="EM437" s="385"/>
      <c r="EN437" s="385"/>
      <c r="EO437" s="131"/>
      <c r="EP437" s="131"/>
      <c r="EQ437" s="429"/>
      <c r="ER437" s="385"/>
      <c r="ES437" s="385"/>
      <c r="ET437" s="131"/>
      <c r="EU437" s="131"/>
      <c r="EV437" s="429"/>
      <c r="EW437" s="385"/>
      <c r="EX437" s="385"/>
      <c r="EY437" s="131"/>
      <c r="EZ437" s="131"/>
      <c r="FA437" s="429"/>
      <c r="FB437" s="385"/>
      <c r="FC437" s="385"/>
      <c r="FD437" s="131"/>
      <c r="FE437" s="131"/>
      <c r="FF437" s="429"/>
      <c r="FG437" s="385"/>
      <c r="FH437" s="385"/>
      <c r="FI437" s="131"/>
      <c r="FJ437" s="131"/>
      <c r="FK437" s="429"/>
      <c r="FL437" s="385"/>
      <c r="FM437" s="385"/>
      <c r="FN437" s="131"/>
      <c r="FO437" s="131"/>
      <c r="FP437" s="429"/>
      <c r="FQ437" s="385"/>
      <c r="FR437" s="385"/>
      <c r="FS437" s="131"/>
      <c r="FT437" s="131"/>
      <c r="FU437" s="429"/>
      <c r="FV437" s="385"/>
      <c r="FW437" s="385"/>
      <c r="FX437" s="131"/>
      <c r="FY437" s="131"/>
      <c r="FZ437" s="429"/>
      <c r="GA437" s="385"/>
      <c r="GB437" s="385"/>
      <c r="GC437" s="131"/>
      <c r="GD437" s="131"/>
      <c r="GE437" s="429"/>
      <c r="GF437" s="385"/>
      <c r="GG437" s="385"/>
      <c r="GH437" s="131"/>
      <c r="GI437" s="131"/>
      <c r="GJ437" s="429"/>
      <c r="GK437" s="385"/>
      <c r="GL437" s="385"/>
      <c r="GM437" s="131"/>
      <c r="GN437" s="131"/>
      <c r="GO437" s="429"/>
      <c r="GP437" s="385"/>
      <c r="GQ437" s="385"/>
      <c r="GR437" s="131"/>
      <c r="GS437" s="131"/>
      <c r="GT437" s="429"/>
      <c r="GU437" s="385"/>
      <c r="GV437" s="385"/>
      <c r="GW437" s="131"/>
      <c r="GX437" s="131"/>
      <c r="GY437" s="429"/>
      <c r="GZ437" s="385"/>
      <c r="HA437" s="385"/>
      <c r="HB437" s="131"/>
      <c r="HC437" s="131"/>
      <c r="HD437" s="429"/>
      <c r="HE437" s="385"/>
      <c r="HF437" s="385"/>
      <c r="HG437" s="131"/>
      <c r="HH437" s="131"/>
      <c r="HI437" s="429"/>
      <c r="HJ437" s="385"/>
      <c r="HK437" s="385"/>
      <c r="HL437" s="131"/>
      <c r="HM437" s="131"/>
      <c r="HN437" s="429"/>
      <c r="HO437" s="385"/>
      <c r="HP437" s="385"/>
      <c r="HQ437" s="131"/>
      <c r="HR437" s="131"/>
      <c r="HS437" s="429"/>
      <c r="HT437" s="385"/>
      <c r="HU437" s="385"/>
      <c r="HV437" s="131"/>
      <c r="HW437" s="131"/>
      <c r="HX437" s="429"/>
      <c r="HY437" s="385"/>
      <c r="HZ437" s="385"/>
      <c r="IA437" s="131"/>
      <c r="IB437" s="131"/>
      <c r="IC437" s="429"/>
      <c r="ID437" s="385"/>
      <c r="IE437" s="385"/>
      <c r="IF437" s="131"/>
      <c r="IG437" s="131"/>
      <c r="IH437" s="429"/>
      <c r="II437" s="385"/>
      <c r="IJ437" s="385"/>
      <c r="IK437" s="131"/>
      <c r="IL437" s="131"/>
      <c r="IM437" s="429"/>
      <c r="IN437" s="385"/>
      <c r="IO437" s="385"/>
      <c r="IP437" s="131"/>
      <c r="IQ437" s="131"/>
      <c r="IR437" s="429"/>
      <c r="IS437" s="385"/>
      <c r="IT437" s="385"/>
      <c r="IU437" s="131"/>
      <c r="IV437" s="131"/>
      <c r="IW437" s="429"/>
      <c r="IX437" s="385"/>
      <c r="IY437" s="386"/>
      <c r="IZ437" s="198"/>
      <c r="JA437" s="378"/>
      <c r="JB437" s="256"/>
      <c r="JC437" s="256"/>
    </row>
    <row r="438" spans="1:263" s="3" customFormat="1" x14ac:dyDescent="0.35">
      <c r="A438" s="198"/>
      <c r="B438" s="359"/>
      <c r="C438" s="239"/>
      <c r="D438" s="104"/>
      <c r="E438" s="102"/>
      <c r="F438" s="384"/>
      <c r="G438" s="131"/>
      <c r="H438" s="325"/>
      <c r="I438" s="202"/>
      <c r="J438" s="324"/>
      <c r="K438" s="131"/>
      <c r="L438" s="131"/>
      <c r="M438" s="385"/>
      <c r="N438" s="385"/>
      <c r="O438" s="131"/>
      <c r="P438" s="131"/>
      <c r="Q438" s="131"/>
      <c r="R438" s="385"/>
      <c r="S438" s="385"/>
      <c r="T438" s="131"/>
      <c r="U438" s="131"/>
      <c r="V438" s="131"/>
      <c r="W438" s="385"/>
      <c r="X438" s="385"/>
      <c r="Y438" s="131"/>
      <c r="Z438" s="131"/>
      <c r="AA438" s="131"/>
      <c r="AB438" s="385"/>
      <c r="AC438" s="385"/>
      <c r="AD438" s="131"/>
      <c r="AE438" s="131"/>
      <c r="AF438" s="131"/>
      <c r="AG438" s="385"/>
      <c r="AH438" s="385"/>
      <c r="AI438" s="131"/>
      <c r="AJ438" s="131"/>
      <c r="AK438" s="131"/>
      <c r="AL438" s="385"/>
      <c r="AM438" s="385"/>
      <c r="AN438" s="131"/>
      <c r="AO438" s="131"/>
      <c r="AP438" s="131"/>
      <c r="AQ438" s="385"/>
      <c r="AR438" s="385"/>
      <c r="AS438" s="131"/>
      <c r="AT438" s="131"/>
      <c r="AU438" s="131"/>
      <c r="AV438" s="385"/>
      <c r="AW438" s="385"/>
      <c r="AX438" s="131"/>
      <c r="AY438" s="131"/>
      <c r="AZ438" s="131"/>
      <c r="BA438" s="385"/>
      <c r="BB438" s="385"/>
      <c r="BC438" s="131"/>
      <c r="BD438" s="131"/>
      <c r="BE438" s="131"/>
      <c r="BF438" s="385"/>
      <c r="BG438" s="385"/>
      <c r="BH438" s="131"/>
      <c r="BI438" s="131"/>
      <c r="BJ438" s="131"/>
      <c r="BK438" s="385"/>
      <c r="BL438" s="385"/>
      <c r="BM438" s="131"/>
      <c r="BN438" s="131"/>
      <c r="BO438" s="131"/>
      <c r="BP438" s="385"/>
      <c r="BQ438" s="385"/>
      <c r="BR438" s="131"/>
      <c r="BS438" s="131"/>
      <c r="BT438" s="131"/>
      <c r="BU438" s="385"/>
      <c r="BV438" s="385"/>
      <c r="BW438" s="131"/>
      <c r="BX438" s="131"/>
      <c r="BY438" s="131"/>
      <c r="BZ438" s="385"/>
      <c r="CA438" s="385"/>
      <c r="CB438" s="131"/>
      <c r="CC438" s="131"/>
      <c r="CD438" s="131"/>
      <c r="CE438" s="385"/>
      <c r="CF438" s="385"/>
      <c r="CG438" s="131"/>
      <c r="CH438" s="131"/>
      <c r="CI438" s="131"/>
      <c r="CJ438" s="385"/>
      <c r="CK438" s="385"/>
      <c r="CL438" s="131"/>
      <c r="CM438" s="131"/>
      <c r="CN438" s="131"/>
      <c r="CO438" s="385"/>
      <c r="CP438" s="385"/>
      <c r="CQ438" s="131"/>
      <c r="CR438" s="131"/>
      <c r="CS438" s="131"/>
      <c r="CT438" s="385"/>
      <c r="CU438" s="385"/>
      <c r="CV438" s="131"/>
      <c r="CW438" s="131"/>
      <c r="CX438" s="131"/>
      <c r="CY438" s="385"/>
      <c r="CZ438" s="385"/>
      <c r="DA438" s="131"/>
      <c r="DB438" s="131"/>
      <c r="DC438" s="131"/>
      <c r="DD438" s="385"/>
      <c r="DE438" s="385"/>
      <c r="DF438" s="131"/>
      <c r="DG438" s="131"/>
      <c r="DH438" s="131"/>
      <c r="DI438" s="385"/>
      <c r="DJ438" s="385"/>
      <c r="DK438" s="131"/>
      <c r="DL438" s="131"/>
      <c r="DM438" s="131"/>
      <c r="DN438" s="385"/>
      <c r="DO438" s="385"/>
      <c r="DP438" s="131"/>
      <c r="DQ438" s="131"/>
      <c r="DR438" s="131"/>
      <c r="DS438" s="385"/>
      <c r="DT438" s="385"/>
      <c r="DU438" s="131"/>
      <c r="DV438" s="131"/>
      <c r="DW438" s="131"/>
      <c r="DX438" s="385"/>
      <c r="DY438" s="385"/>
      <c r="DZ438" s="131"/>
      <c r="EA438" s="131"/>
      <c r="EB438" s="131"/>
      <c r="EC438" s="385"/>
      <c r="ED438" s="385"/>
      <c r="EE438" s="131"/>
      <c r="EF438" s="131"/>
      <c r="EG438" s="131"/>
      <c r="EH438" s="385"/>
      <c r="EI438" s="385"/>
      <c r="EJ438" s="131"/>
      <c r="EK438" s="131"/>
      <c r="EL438" s="131"/>
      <c r="EM438" s="385"/>
      <c r="EN438" s="385"/>
      <c r="EO438" s="131"/>
      <c r="EP438" s="131"/>
      <c r="EQ438" s="131"/>
      <c r="ER438" s="385"/>
      <c r="ES438" s="385"/>
      <c r="ET438" s="131"/>
      <c r="EU438" s="131"/>
      <c r="EV438" s="131"/>
      <c r="EW438" s="385"/>
      <c r="EX438" s="385"/>
      <c r="EY438" s="131"/>
      <c r="EZ438" s="131"/>
      <c r="FA438" s="131"/>
      <c r="FB438" s="385"/>
      <c r="FC438" s="385"/>
      <c r="FD438" s="131"/>
      <c r="FE438" s="131"/>
      <c r="FF438" s="131"/>
      <c r="FG438" s="385"/>
      <c r="FH438" s="385"/>
      <c r="FI438" s="131"/>
      <c r="FJ438" s="131"/>
      <c r="FK438" s="131"/>
      <c r="FL438" s="385"/>
      <c r="FM438" s="385"/>
      <c r="FN438" s="131"/>
      <c r="FO438" s="131"/>
      <c r="FP438" s="131"/>
      <c r="FQ438" s="385"/>
      <c r="FR438" s="385"/>
      <c r="FS438" s="131"/>
      <c r="FT438" s="131"/>
      <c r="FU438" s="131"/>
      <c r="FV438" s="385"/>
      <c r="FW438" s="385"/>
      <c r="FX438" s="131"/>
      <c r="FY438" s="131"/>
      <c r="FZ438" s="131"/>
      <c r="GA438" s="385"/>
      <c r="GB438" s="385"/>
      <c r="GC438" s="131"/>
      <c r="GD438" s="131"/>
      <c r="GE438" s="131"/>
      <c r="GF438" s="385"/>
      <c r="GG438" s="385"/>
      <c r="GH438" s="131"/>
      <c r="GI438" s="131"/>
      <c r="GJ438" s="131"/>
      <c r="GK438" s="385"/>
      <c r="GL438" s="385"/>
      <c r="GM438" s="131"/>
      <c r="GN438" s="131"/>
      <c r="GO438" s="131"/>
      <c r="GP438" s="385"/>
      <c r="GQ438" s="385"/>
      <c r="GR438" s="131"/>
      <c r="GS438" s="131"/>
      <c r="GT438" s="131"/>
      <c r="GU438" s="385"/>
      <c r="GV438" s="385"/>
      <c r="GW438" s="131"/>
      <c r="GX438" s="131"/>
      <c r="GY438" s="131"/>
      <c r="GZ438" s="385"/>
      <c r="HA438" s="385"/>
      <c r="HB438" s="131"/>
      <c r="HC438" s="131"/>
      <c r="HD438" s="131"/>
      <c r="HE438" s="385"/>
      <c r="HF438" s="385"/>
      <c r="HG438" s="131"/>
      <c r="HH438" s="131"/>
      <c r="HI438" s="131"/>
      <c r="HJ438" s="385"/>
      <c r="HK438" s="385"/>
      <c r="HL438" s="131"/>
      <c r="HM438" s="131"/>
      <c r="HN438" s="131"/>
      <c r="HO438" s="385"/>
      <c r="HP438" s="385"/>
      <c r="HQ438" s="131"/>
      <c r="HR438" s="131"/>
      <c r="HS438" s="131"/>
      <c r="HT438" s="385"/>
      <c r="HU438" s="385"/>
      <c r="HV438" s="131"/>
      <c r="HW438" s="131"/>
      <c r="HX438" s="131"/>
      <c r="HY438" s="385"/>
      <c r="HZ438" s="385"/>
      <c r="IA438" s="131"/>
      <c r="IB438" s="131"/>
      <c r="IC438" s="131"/>
      <c r="ID438" s="385"/>
      <c r="IE438" s="385"/>
      <c r="IF438" s="131"/>
      <c r="IG438" s="131"/>
      <c r="IH438" s="131"/>
      <c r="II438" s="385"/>
      <c r="IJ438" s="385"/>
      <c r="IK438" s="131"/>
      <c r="IL438" s="131"/>
      <c r="IM438" s="131"/>
      <c r="IN438" s="385"/>
      <c r="IO438" s="385"/>
      <c r="IP438" s="131"/>
      <c r="IQ438" s="131"/>
      <c r="IR438" s="131"/>
      <c r="IS438" s="385"/>
      <c r="IT438" s="385"/>
      <c r="IU438" s="131"/>
      <c r="IV438" s="131"/>
      <c r="IW438" s="131"/>
      <c r="IX438" s="385"/>
      <c r="IY438" s="386"/>
      <c r="IZ438" s="198"/>
      <c r="JA438" s="378"/>
      <c r="JB438" s="256"/>
      <c r="JC438" s="256"/>
    </row>
    <row r="439" spans="1:263" s="3" customFormat="1" x14ac:dyDescent="0.35">
      <c r="A439" s="198"/>
      <c r="B439" s="359"/>
      <c r="C439" s="126" t="s">
        <v>600</v>
      </c>
      <c r="D439" s="104" t="s">
        <v>601</v>
      </c>
      <c r="E439" s="102"/>
      <c r="F439" s="285" t="str">
        <f>IFERROR(INDEX('Helper 1'!$I$2:$I$19,MATCH('Schedule 1'!$G$20,'Helper 1'!$H$2:$H$19,0)),"")</f>
        <v/>
      </c>
      <c r="G439" s="131">
        <f>SUM(L439:IX439)</f>
        <v>0</v>
      </c>
      <c r="H439" s="325"/>
      <c r="I439" s="202"/>
      <c r="J439" s="324"/>
      <c r="K439" s="131"/>
      <c r="L439" s="130"/>
      <c r="M439" s="385"/>
      <c r="N439" s="385"/>
      <c r="O439" s="131"/>
      <c r="P439" s="131"/>
      <c r="Q439" s="130"/>
      <c r="R439" s="385"/>
      <c r="S439" s="385"/>
      <c r="T439" s="131"/>
      <c r="U439" s="131"/>
      <c r="V439" s="130"/>
      <c r="W439" s="385"/>
      <c r="X439" s="385"/>
      <c r="Y439" s="131"/>
      <c r="Z439" s="131"/>
      <c r="AA439" s="130"/>
      <c r="AB439" s="385"/>
      <c r="AC439" s="385"/>
      <c r="AD439" s="131"/>
      <c r="AE439" s="131"/>
      <c r="AF439" s="130"/>
      <c r="AG439" s="385"/>
      <c r="AH439" s="385"/>
      <c r="AI439" s="131"/>
      <c r="AJ439" s="131"/>
      <c r="AK439" s="130"/>
      <c r="AL439" s="385"/>
      <c r="AM439" s="385"/>
      <c r="AN439" s="131"/>
      <c r="AO439" s="131"/>
      <c r="AP439" s="130"/>
      <c r="AQ439" s="385"/>
      <c r="AR439" s="385"/>
      <c r="AS439" s="131"/>
      <c r="AT439" s="131"/>
      <c r="AU439" s="130"/>
      <c r="AV439" s="385"/>
      <c r="AW439" s="385"/>
      <c r="AX439" s="131"/>
      <c r="AY439" s="131"/>
      <c r="AZ439" s="130"/>
      <c r="BA439" s="385"/>
      <c r="BB439" s="385"/>
      <c r="BC439" s="131"/>
      <c r="BD439" s="131"/>
      <c r="BE439" s="130"/>
      <c r="BF439" s="385"/>
      <c r="BG439" s="385"/>
      <c r="BH439" s="131"/>
      <c r="BI439" s="131"/>
      <c r="BJ439" s="130"/>
      <c r="BK439" s="385"/>
      <c r="BL439" s="385"/>
      <c r="BM439" s="131"/>
      <c r="BN439" s="131"/>
      <c r="BO439" s="130"/>
      <c r="BP439" s="385"/>
      <c r="BQ439" s="385"/>
      <c r="BR439" s="131"/>
      <c r="BS439" s="131"/>
      <c r="BT439" s="130"/>
      <c r="BU439" s="385"/>
      <c r="BV439" s="385"/>
      <c r="BW439" s="131"/>
      <c r="BX439" s="131"/>
      <c r="BY439" s="130"/>
      <c r="BZ439" s="385"/>
      <c r="CA439" s="385"/>
      <c r="CB439" s="131"/>
      <c r="CC439" s="131"/>
      <c r="CD439" s="130"/>
      <c r="CE439" s="385"/>
      <c r="CF439" s="385"/>
      <c r="CG439" s="131"/>
      <c r="CH439" s="131"/>
      <c r="CI439" s="130"/>
      <c r="CJ439" s="385"/>
      <c r="CK439" s="385"/>
      <c r="CL439" s="131"/>
      <c r="CM439" s="131"/>
      <c r="CN439" s="130"/>
      <c r="CO439" s="385"/>
      <c r="CP439" s="385"/>
      <c r="CQ439" s="131"/>
      <c r="CR439" s="131"/>
      <c r="CS439" s="130"/>
      <c r="CT439" s="385"/>
      <c r="CU439" s="385"/>
      <c r="CV439" s="131"/>
      <c r="CW439" s="131"/>
      <c r="CX439" s="130"/>
      <c r="CY439" s="385"/>
      <c r="CZ439" s="385"/>
      <c r="DA439" s="131"/>
      <c r="DB439" s="131"/>
      <c r="DC439" s="130"/>
      <c r="DD439" s="385"/>
      <c r="DE439" s="385"/>
      <c r="DF439" s="131"/>
      <c r="DG439" s="131"/>
      <c r="DH439" s="130"/>
      <c r="DI439" s="385"/>
      <c r="DJ439" s="385"/>
      <c r="DK439" s="131"/>
      <c r="DL439" s="131"/>
      <c r="DM439" s="130"/>
      <c r="DN439" s="385"/>
      <c r="DO439" s="385"/>
      <c r="DP439" s="131"/>
      <c r="DQ439" s="131"/>
      <c r="DR439" s="130"/>
      <c r="DS439" s="385"/>
      <c r="DT439" s="385"/>
      <c r="DU439" s="131"/>
      <c r="DV439" s="131"/>
      <c r="DW439" s="130"/>
      <c r="DX439" s="385"/>
      <c r="DY439" s="385"/>
      <c r="DZ439" s="131"/>
      <c r="EA439" s="131"/>
      <c r="EB439" s="130"/>
      <c r="EC439" s="385"/>
      <c r="ED439" s="385"/>
      <c r="EE439" s="131"/>
      <c r="EF439" s="131"/>
      <c r="EG439" s="130"/>
      <c r="EH439" s="385"/>
      <c r="EI439" s="385"/>
      <c r="EJ439" s="131"/>
      <c r="EK439" s="131"/>
      <c r="EL439" s="130"/>
      <c r="EM439" s="385"/>
      <c r="EN439" s="385"/>
      <c r="EO439" s="131"/>
      <c r="EP439" s="131"/>
      <c r="EQ439" s="130"/>
      <c r="ER439" s="385"/>
      <c r="ES439" s="385"/>
      <c r="ET439" s="131"/>
      <c r="EU439" s="131"/>
      <c r="EV439" s="130"/>
      <c r="EW439" s="385"/>
      <c r="EX439" s="385"/>
      <c r="EY439" s="131"/>
      <c r="EZ439" s="131"/>
      <c r="FA439" s="130"/>
      <c r="FB439" s="385"/>
      <c r="FC439" s="385"/>
      <c r="FD439" s="131"/>
      <c r="FE439" s="131"/>
      <c r="FF439" s="130"/>
      <c r="FG439" s="385"/>
      <c r="FH439" s="385"/>
      <c r="FI439" s="131"/>
      <c r="FJ439" s="131"/>
      <c r="FK439" s="130"/>
      <c r="FL439" s="385"/>
      <c r="FM439" s="385"/>
      <c r="FN439" s="131"/>
      <c r="FO439" s="131"/>
      <c r="FP439" s="130"/>
      <c r="FQ439" s="385"/>
      <c r="FR439" s="385"/>
      <c r="FS439" s="131"/>
      <c r="FT439" s="131"/>
      <c r="FU439" s="130"/>
      <c r="FV439" s="385"/>
      <c r="FW439" s="385"/>
      <c r="FX439" s="131"/>
      <c r="FY439" s="131"/>
      <c r="FZ439" s="130"/>
      <c r="GA439" s="385"/>
      <c r="GB439" s="385"/>
      <c r="GC439" s="131"/>
      <c r="GD439" s="131"/>
      <c r="GE439" s="130"/>
      <c r="GF439" s="385"/>
      <c r="GG439" s="385"/>
      <c r="GH439" s="131"/>
      <c r="GI439" s="131"/>
      <c r="GJ439" s="130"/>
      <c r="GK439" s="385"/>
      <c r="GL439" s="385"/>
      <c r="GM439" s="131"/>
      <c r="GN439" s="131"/>
      <c r="GO439" s="130"/>
      <c r="GP439" s="385"/>
      <c r="GQ439" s="385"/>
      <c r="GR439" s="131"/>
      <c r="GS439" s="131"/>
      <c r="GT439" s="130"/>
      <c r="GU439" s="385"/>
      <c r="GV439" s="385"/>
      <c r="GW439" s="131"/>
      <c r="GX439" s="131"/>
      <c r="GY439" s="130"/>
      <c r="GZ439" s="385"/>
      <c r="HA439" s="385"/>
      <c r="HB439" s="131"/>
      <c r="HC439" s="131"/>
      <c r="HD439" s="130"/>
      <c r="HE439" s="385"/>
      <c r="HF439" s="385"/>
      <c r="HG439" s="131"/>
      <c r="HH439" s="131"/>
      <c r="HI439" s="130"/>
      <c r="HJ439" s="385"/>
      <c r="HK439" s="385"/>
      <c r="HL439" s="131"/>
      <c r="HM439" s="131"/>
      <c r="HN439" s="130"/>
      <c r="HO439" s="385"/>
      <c r="HP439" s="385"/>
      <c r="HQ439" s="131"/>
      <c r="HR439" s="131"/>
      <c r="HS439" s="130"/>
      <c r="HT439" s="385"/>
      <c r="HU439" s="385"/>
      <c r="HV439" s="131"/>
      <c r="HW439" s="131"/>
      <c r="HX439" s="130"/>
      <c r="HY439" s="385"/>
      <c r="HZ439" s="385"/>
      <c r="IA439" s="131"/>
      <c r="IB439" s="131"/>
      <c r="IC439" s="130"/>
      <c r="ID439" s="385"/>
      <c r="IE439" s="385"/>
      <c r="IF439" s="131"/>
      <c r="IG439" s="131"/>
      <c r="IH439" s="130"/>
      <c r="II439" s="385"/>
      <c r="IJ439" s="385"/>
      <c r="IK439" s="131"/>
      <c r="IL439" s="131"/>
      <c r="IM439" s="130"/>
      <c r="IN439" s="385"/>
      <c r="IO439" s="385"/>
      <c r="IP439" s="131"/>
      <c r="IQ439" s="131"/>
      <c r="IR439" s="130"/>
      <c r="IS439" s="385"/>
      <c r="IT439" s="385"/>
      <c r="IU439" s="131"/>
      <c r="IV439" s="131"/>
      <c r="IW439" s="130"/>
      <c r="IX439" s="385"/>
      <c r="IY439" s="386"/>
      <c r="IZ439" s="198"/>
      <c r="JA439" s="378"/>
      <c r="JB439" s="256"/>
      <c r="JC439" s="256"/>
    </row>
    <row r="440" spans="1:263" s="3" customFormat="1" x14ac:dyDescent="0.35">
      <c r="A440" s="198"/>
      <c r="B440" s="359"/>
      <c r="C440" s="239"/>
      <c r="D440" s="102" t="s">
        <v>361</v>
      </c>
      <c r="E440" s="102"/>
      <c r="F440" s="384"/>
      <c r="G440" s="131"/>
      <c r="H440" s="325"/>
      <c r="I440" s="202"/>
      <c r="J440" s="324"/>
      <c r="K440" s="131"/>
      <c r="L440" s="131"/>
      <c r="M440" s="385"/>
      <c r="N440" s="385"/>
      <c r="O440" s="131"/>
      <c r="P440" s="131"/>
      <c r="Q440" s="131"/>
      <c r="R440" s="385"/>
      <c r="S440" s="385"/>
      <c r="T440" s="131"/>
      <c r="U440" s="131"/>
      <c r="V440" s="131"/>
      <c r="W440" s="385"/>
      <c r="X440" s="385"/>
      <c r="Y440" s="131"/>
      <c r="Z440" s="131"/>
      <c r="AA440" s="131"/>
      <c r="AB440" s="385"/>
      <c r="AC440" s="385"/>
      <c r="AD440" s="131"/>
      <c r="AE440" s="131"/>
      <c r="AF440" s="131"/>
      <c r="AG440" s="385"/>
      <c r="AH440" s="385"/>
      <c r="AI440" s="131"/>
      <c r="AJ440" s="131"/>
      <c r="AK440" s="131"/>
      <c r="AL440" s="385"/>
      <c r="AM440" s="385"/>
      <c r="AN440" s="131"/>
      <c r="AO440" s="131"/>
      <c r="AP440" s="131"/>
      <c r="AQ440" s="385"/>
      <c r="AR440" s="385"/>
      <c r="AS440" s="131"/>
      <c r="AT440" s="131"/>
      <c r="AU440" s="131"/>
      <c r="AV440" s="385"/>
      <c r="AW440" s="385"/>
      <c r="AX440" s="131"/>
      <c r="AY440" s="131"/>
      <c r="AZ440" s="131"/>
      <c r="BA440" s="385"/>
      <c r="BB440" s="385"/>
      <c r="BC440" s="131"/>
      <c r="BD440" s="131"/>
      <c r="BE440" s="131"/>
      <c r="BF440" s="385"/>
      <c r="BG440" s="385"/>
      <c r="BH440" s="131"/>
      <c r="BI440" s="131"/>
      <c r="BJ440" s="131"/>
      <c r="BK440" s="385"/>
      <c r="BL440" s="385"/>
      <c r="BM440" s="131"/>
      <c r="BN440" s="131"/>
      <c r="BO440" s="131"/>
      <c r="BP440" s="385"/>
      <c r="BQ440" s="385"/>
      <c r="BR440" s="131"/>
      <c r="BS440" s="131"/>
      <c r="BT440" s="131"/>
      <c r="BU440" s="385"/>
      <c r="BV440" s="385"/>
      <c r="BW440" s="131"/>
      <c r="BX440" s="131"/>
      <c r="BY440" s="131"/>
      <c r="BZ440" s="385"/>
      <c r="CA440" s="385"/>
      <c r="CB440" s="131"/>
      <c r="CC440" s="131"/>
      <c r="CD440" s="131"/>
      <c r="CE440" s="385"/>
      <c r="CF440" s="385"/>
      <c r="CG440" s="131"/>
      <c r="CH440" s="131"/>
      <c r="CI440" s="131"/>
      <c r="CJ440" s="385"/>
      <c r="CK440" s="385"/>
      <c r="CL440" s="131"/>
      <c r="CM440" s="131"/>
      <c r="CN440" s="131"/>
      <c r="CO440" s="385"/>
      <c r="CP440" s="385"/>
      <c r="CQ440" s="131"/>
      <c r="CR440" s="131"/>
      <c r="CS440" s="131"/>
      <c r="CT440" s="385"/>
      <c r="CU440" s="385"/>
      <c r="CV440" s="131"/>
      <c r="CW440" s="131"/>
      <c r="CX440" s="131"/>
      <c r="CY440" s="385"/>
      <c r="CZ440" s="385"/>
      <c r="DA440" s="131"/>
      <c r="DB440" s="131"/>
      <c r="DC440" s="131"/>
      <c r="DD440" s="385"/>
      <c r="DE440" s="385"/>
      <c r="DF440" s="131"/>
      <c r="DG440" s="131"/>
      <c r="DH440" s="131"/>
      <c r="DI440" s="385"/>
      <c r="DJ440" s="385"/>
      <c r="DK440" s="131"/>
      <c r="DL440" s="131"/>
      <c r="DM440" s="131"/>
      <c r="DN440" s="385"/>
      <c r="DO440" s="385"/>
      <c r="DP440" s="131"/>
      <c r="DQ440" s="131"/>
      <c r="DR440" s="131"/>
      <c r="DS440" s="385"/>
      <c r="DT440" s="385"/>
      <c r="DU440" s="131"/>
      <c r="DV440" s="131"/>
      <c r="DW440" s="131"/>
      <c r="DX440" s="385"/>
      <c r="DY440" s="385"/>
      <c r="DZ440" s="131"/>
      <c r="EA440" s="131"/>
      <c r="EB440" s="131"/>
      <c r="EC440" s="385"/>
      <c r="ED440" s="385"/>
      <c r="EE440" s="131"/>
      <c r="EF440" s="131"/>
      <c r="EG440" s="131"/>
      <c r="EH440" s="385"/>
      <c r="EI440" s="385"/>
      <c r="EJ440" s="131"/>
      <c r="EK440" s="131"/>
      <c r="EL440" s="131"/>
      <c r="EM440" s="385"/>
      <c r="EN440" s="385"/>
      <c r="EO440" s="131"/>
      <c r="EP440" s="131"/>
      <c r="EQ440" s="131"/>
      <c r="ER440" s="385"/>
      <c r="ES440" s="385"/>
      <c r="ET440" s="131"/>
      <c r="EU440" s="131"/>
      <c r="EV440" s="131"/>
      <c r="EW440" s="385"/>
      <c r="EX440" s="385"/>
      <c r="EY440" s="131"/>
      <c r="EZ440" s="131"/>
      <c r="FA440" s="131"/>
      <c r="FB440" s="385"/>
      <c r="FC440" s="385"/>
      <c r="FD440" s="131"/>
      <c r="FE440" s="131"/>
      <c r="FF440" s="131"/>
      <c r="FG440" s="385"/>
      <c r="FH440" s="385"/>
      <c r="FI440" s="131"/>
      <c r="FJ440" s="131"/>
      <c r="FK440" s="131"/>
      <c r="FL440" s="385"/>
      <c r="FM440" s="385"/>
      <c r="FN440" s="131"/>
      <c r="FO440" s="131"/>
      <c r="FP440" s="131"/>
      <c r="FQ440" s="385"/>
      <c r="FR440" s="385"/>
      <c r="FS440" s="131"/>
      <c r="FT440" s="131"/>
      <c r="FU440" s="131"/>
      <c r="FV440" s="385"/>
      <c r="FW440" s="385"/>
      <c r="FX440" s="131"/>
      <c r="FY440" s="131"/>
      <c r="FZ440" s="131"/>
      <c r="GA440" s="385"/>
      <c r="GB440" s="385"/>
      <c r="GC440" s="131"/>
      <c r="GD440" s="131"/>
      <c r="GE440" s="131"/>
      <c r="GF440" s="385"/>
      <c r="GG440" s="385"/>
      <c r="GH440" s="131"/>
      <c r="GI440" s="131"/>
      <c r="GJ440" s="131"/>
      <c r="GK440" s="385"/>
      <c r="GL440" s="385"/>
      <c r="GM440" s="131"/>
      <c r="GN440" s="131"/>
      <c r="GO440" s="131"/>
      <c r="GP440" s="385"/>
      <c r="GQ440" s="385"/>
      <c r="GR440" s="131"/>
      <c r="GS440" s="131"/>
      <c r="GT440" s="131"/>
      <c r="GU440" s="385"/>
      <c r="GV440" s="385"/>
      <c r="GW440" s="131"/>
      <c r="GX440" s="131"/>
      <c r="GY440" s="131"/>
      <c r="GZ440" s="385"/>
      <c r="HA440" s="385"/>
      <c r="HB440" s="131"/>
      <c r="HC440" s="131"/>
      <c r="HD440" s="131"/>
      <c r="HE440" s="385"/>
      <c r="HF440" s="385"/>
      <c r="HG440" s="131"/>
      <c r="HH440" s="131"/>
      <c r="HI440" s="131"/>
      <c r="HJ440" s="385"/>
      <c r="HK440" s="385"/>
      <c r="HL440" s="131"/>
      <c r="HM440" s="131"/>
      <c r="HN440" s="131"/>
      <c r="HO440" s="385"/>
      <c r="HP440" s="385"/>
      <c r="HQ440" s="131"/>
      <c r="HR440" s="131"/>
      <c r="HS440" s="131"/>
      <c r="HT440" s="385"/>
      <c r="HU440" s="385"/>
      <c r="HV440" s="131"/>
      <c r="HW440" s="131"/>
      <c r="HX440" s="131"/>
      <c r="HY440" s="385"/>
      <c r="HZ440" s="385"/>
      <c r="IA440" s="131"/>
      <c r="IB440" s="131"/>
      <c r="IC440" s="131"/>
      <c r="ID440" s="385"/>
      <c r="IE440" s="385"/>
      <c r="IF440" s="131"/>
      <c r="IG440" s="131"/>
      <c r="IH440" s="131"/>
      <c r="II440" s="385"/>
      <c r="IJ440" s="385"/>
      <c r="IK440" s="131"/>
      <c r="IL440" s="131"/>
      <c r="IM440" s="131"/>
      <c r="IN440" s="385"/>
      <c r="IO440" s="385"/>
      <c r="IP440" s="131"/>
      <c r="IQ440" s="131"/>
      <c r="IR440" s="131"/>
      <c r="IS440" s="385"/>
      <c r="IT440" s="385"/>
      <c r="IU440" s="131"/>
      <c r="IV440" s="131"/>
      <c r="IW440" s="131"/>
      <c r="IX440" s="385"/>
      <c r="IY440" s="386"/>
      <c r="IZ440" s="198"/>
      <c r="JA440" s="378"/>
      <c r="JB440" s="256"/>
      <c r="JC440" s="256"/>
    </row>
    <row r="441" spans="1:263" s="3" customFormat="1" x14ac:dyDescent="0.35">
      <c r="A441" s="198"/>
      <c r="B441" s="359"/>
      <c r="C441" s="239"/>
      <c r="D441" s="102"/>
      <c r="E441" s="102"/>
      <c r="F441" s="384"/>
      <c r="G441" s="131"/>
      <c r="H441" s="325"/>
      <c r="I441" s="202"/>
      <c r="J441" s="324"/>
      <c r="K441" s="131"/>
      <c r="L441" s="131"/>
      <c r="M441" s="385"/>
      <c r="N441" s="385"/>
      <c r="O441" s="131"/>
      <c r="P441" s="131"/>
      <c r="Q441" s="131"/>
      <c r="R441" s="385"/>
      <c r="S441" s="385"/>
      <c r="T441" s="131"/>
      <c r="U441" s="131"/>
      <c r="V441" s="131"/>
      <c r="W441" s="385"/>
      <c r="X441" s="385"/>
      <c r="Y441" s="131"/>
      <c r="Z441" s="131"/>
      <c r="AA441" s="131"/>
      <c r="AB441" s="385"/>
      <c r="AC441" s="385"/>
      <c r="AD441" s="131"/>
      <c r="AE441" s="131"/>
      <c r="AF441" s="131"/>
      <c r="AG441" s="385"/>
      <c r="AH441" s="385"/>
      <c r="AI441" s="131"/>
      <c r="AJ441" s="131"/>
      <c r="AK441" s="131"/>
      <c r="AL441" s="385"/>
      <c r="AM441" s="385"/>
      <c r="AN441" s="131"/>
      <c r="AO441" s="131"/>
      <c r="AP441" s="131"/>
      <c r="AQ441" s="385"/>
      <c r="AR441" s="385"/>
      <c r="AS441" s="131"/>
      <c r="AT441" s="131"/>
      <c r="AU441" s="131"/>
      <c r="AV441" s="385"/>
      <c r="AW441" s="385"/>
      <c r="AX441" s="131"/>
      <c r="AY441" s="131"/>
      <c r="AZ441" s="131"/>
      <c r="BA441" s="385"/>
      <c r="BB441" s="385"/>
      <c r="BC441" s="131"/>
      <c r="BD441" s="131"/>
      <c r="BE441" s="131"/>
      <c r="BF441" s="385"/>
      <c r="BG441" s="385"/>
      <c r="BH441" s="131"/>
      <c r="BI441" s="131"/>
      <c r="BJ441" s="131"/>
      <c r="BK441" s="385"/>
      <c r="BL441" s="385"/>
      <c r="BM441" s="131"/>
      <c r="BN441" s="131"/>
      <c r="BO441" s="131"/>
      <c r="BP441" s="385"/>
      <c r="BQ441" s="385"/>
      <c r="BR441" s="131"/>
      <c r="BS441" s="131"/>
      <c r="BT441" s="131"/>
      <c r="BU441" s="385"/>
      <c r="BV441" s="385"/>
      <c r="BW441" s="131"/>
      <c r="BX441" s="131"/>
      <c r="BY441" s="131"/>
      <c r="BZ441" s="385"/>
      <c r="CA441" s="385"/>
      <c r="CB441" s="131"/>
      <c r="CC441" s="131"/>
      <c r="CD441" s="131"/>
      <c r="CE441" s="385"/>
      <c r="CF441" s="385"/>
      <c r="CG441" s="131"/>
      <c r="CH441" s="131"/>
      <c r="CI441" s="131"/>
      <c r="CJ441" s="385"/>
      <c r="CK441" s="385"/>
      <c r="CL441" s="131"/>
      <c r="CM441" s="131"/>
      <c r="CN441" s="131"/>
      <c r="CO441" s="385"/>
      <c r="CP441" s="385"/>
      <c r="CQ441" s="131"/>
      <c r="CR441" s="131"/>
      <c r="CS441" s="131"/>
      <c r="CT441" s="385"/>
      <c r="CU441" s="385"/>
      <c r="CV441" s="131"/>
      <c r="CW441" s="131"/>
      <c r="CX441" s="131"/>
      <c r="CY441" s="385"/>
      <c r="CZ441" s="385"/>
      <c r="DA441" s="131"/>
      <c r="DB441" s="131"/>
      <c r="DC441" s="131"/>
      <c r="DD441" s="385"/>
      <c r="DE441" s="385"/>
      <c r="DF441" s="131"/>
      <c r="DG441" s="131"/>
      <c r="DH441" s="131"/>
      <c r="DI441" s="385"/>
      <c r="DJ441" s="385"/>
      <c r="DK441" s="131"/>
      <c r="DL441" s="131"/>
      <c r="DM441" s="131"/>
      <c r="DN441" s="385"/>
      <c r="DO441" s="385"/>
      <c r="DP441" s="131"/>
      <c r="DQ441" s="131"/>
      <c r="DR441" s="131"/>
      <c r="DS441" s="385"/>
      <c r="DT441" s="385"/>
      <c r="DU441" s="131"/>
      <c r="DV441" s="131"/>
      <c r="DW441" s="131"/>
      <c r="DX441" s="385"/>
      <c r="DY441" s="385"/>
      <c r="DZ441" s="131"/>
      <c r="EA441" s="131"/>
      <c r="EB441" s="131"/>
      <c r="EC441" s="385"/>
      <c r="ED441" s="385"/>
      <c r="EE441" s="131"/>
      <c r="EF441" s="131"/>
      <c r="EG441" s="131"/>
      <c r="EH441" s="385"/>
      <c r="EI441" s="385"/>
      <c r="EJ441" s="131"/>
      <c r="EK441" s="131"/>
      <c r="EL441" s="131"/>
      <c r="EM441" s="385"/>
      <c r="EN441" s="385"/>
      <c r="EO441" s="131"/>
      <c r="EP441" s="131"/>
      <c r="EQ441" s="131"/>
      <c r="ER441" s="385"/>
      <c r="ES441" s="385"/>
      <c r="ET441" s="131"/>
      <c r="EU441" s="131"/>
      <c r="EV441" s="131"/>
      <c r="EW441" s="385"/>
      <c r="EX441" s="385"/>
      <c r="EY441" s="131"/>
      <c r="EZ441" s="131"/>
      <c r="FA441" s="131"/>
      <c r="FB441" s="385"/>
      <c r="FC441" s="385"/>
      <c r="FD441" s="131"/>
      <c r="FE441" s="131"/>
      <c r="FF441" s="131"/>
      <c r="FG441" s="385"/>
      <c r="FH441" s="385"/>
      <c r="FI441" s="131"/>
      <c r="FJ441" s="131"/>
      <c r="FK441" s="131"/>
      <c r="FL441" s="385"/>
      <c r="FM441" s="385"/>
      <c r="FN441" s="131"/>
      <c r="FO441" s="131"/>
      <c r="FP441" s="131"/>
      <c r="FQ441" s="385"/>
      <c r="FR441" s="385"/>
      <c r="FS441" s="131"/>
      <c r="FT441" s="131"/>
      <c r="FU441" s="131"/>
      <c r="FV441" s="385"/>
      <c r="FW441" s="385"/>
      <c r="FX441" s="131"/>
      <c r="FY441" s="131"/>
      <c r="FZ441" s="131"/>
      <c r="GA441" s="385"/>
      <c r="GB441" s="385"/>
      <c r="GC441" s="131"/>
      <c r="GD441" s="131"/>
      <c r="GE441" s="131"/>
      <c r="GF441" s="385"/>
      <c r="GG441" s="385"/>
      <c r="GH441" s="131"/>
      <c r="GI441" s="131"/>
      <c r="GJ441" s="131"/>
      <c r="GK441" s="385"/>
      <c r="GL441" s="385"/>
      <c r="GM441" s="131"/>
      <c r="GN441" s="131"/>
      <c r="GO441" s="131"/>
      <c r="GP441" s="385"/>
      <c r="GQ441" s="385"/>
      <c r="GR441" s="131"/>
      <c r="GS441" s="131"/>
      <c r="GT441" s="131"/>
      <c r="GU441" s="385"/>
      <c r="GV441" s="385"/>
      <c r="GW441" s="131"/>
      <c r="GX441" s="131"/>
      <c r="GY441" s="131"/>
      <c r="GZ441" s="385"/>
      <c r="HA441" s="385"/>
      <c r="HB441" s="131"/>
      <c r="HC441" s="131"/>
      <c r="HD441" s="131"/>
      <c r="HE441" s="385"/>
      <c r="HF441" s="385"/>
      <c r="HG441" s="131"/>
      <c r="HH441" s="131"/>
      <c r="HI441" s="131"/>
      <c r="HJ441" s="385"/>
      <c r="HK441" s="385"/>
      <c r="HL441" s="131"/>
      <c r="HM441" s="131"/>
      <c r="HN441" s="131"/>
      <c r="HO441" s="385"/>
      <c r="HP441" s="385"/>
      <c r="HQ441" s="131"/>
      <c r="HR441" s="131"/>
      <c r="HS441" s="131"/>
      <c r="HT441" s="385"/>
      <c r="HU441" s="385"/>
      <c r="HV441" s="131"/>
      <c r="HW441" s="131"/>
      <c r="HX441" s="131"/>
      <c r="HY441" s="385"/>
      <c r="HZ441" s="385"/>
      <c r="IA441" s="131"/>
      <c r="IB441" s="131"/>
      <c r="IC441" s="131"/>
      <c r="ID441" s="385"/>
      <c r="IE441" s="385"/>
      <c r="IF441" s="131"/>
      <c r="IG441" s="131"/>
      <c r="IH441" s="131"/>
      <c r="II441" s="385"/>
      <c r="IJ441" s="385"/>
      <c r="IK441" s="131"/>
      <c r="IL441" s="131"/>
      <c r="IM441" s="131"/>
      <c r="IN441" s="385"/>
      <c r="IO441" s="385"/>
      <c r="IP441" s="131"/>
      <c r="IQ441" s="131"/>
      <c r="IR441" s="131"/>
      <c r="IS441" s="385"/>
      <c r="IT441" s="385"/>
      <c r="IU441" s="131"/>
      <c r="IV441" s="131"/>
      <c r="IW441" s="131"/>
      <c r="IX441" s="385"/>
      <c r="IY441" s="386"/>
      <c r="IZ441" s="198"/>
      <c r="JA441" s="378"/>
      <c r="JB441" s="256"/>
      <c r="JC441" s="256"/>
    </row>
    <row r="442" spans="1:263" s="3" customFormat="1" ht="15" thickBot="1" x14ac:dyDescent="0.4">
      <c r="A442" s="198"/>
      <c r="B442" s="359"/>
      <c r="C442" s="239"/>
      <c r="D442" s="102"/>
      <c r="E442" s="102"/>
      <c r="F442" s="384"/>
      <c r="G442" s="131"/>
      <c r="H442" s="325"/>
      <c r="I442" s="202"/>
      <c r="J442" s="324"/>
      <c r="K442" s="131"/>
      <c r="L442" s="131"/>
      <c r="M442" s="385"/>
      <c r="N442" s="385"/>
      <c r="O442" s="131"/>
      <c r="P442" s="131"/>
      <c r="Q442" s="131"/>
      <c r="R442" s="385"/>
      <c r="S442" s="385"/>
      <c r="T442" s="131"/>
      <c r="U442" s="131"/>
      <c r="V442" s="131"/>
      <c r="W442" s="385"/>
      <c r="X442" s="385"/>
      <c r="Y442" s="131"/>
      <c r="Z442" s="131"/>
      <c r="AA442" s="131"/>
      <c r="AB442" s="385"/>
      <c r="AC442" s="385"/>
      <c r="AD442" s="131"/>
      <c r="AE442" s="131"/>
      <c r="AF442" s="131"/>
      <c r="AG442" s="385"/>
      <c r="AH442" s="385"/>
      <c r="AI442" s="131"/>
      <c r="AJ442" s="131"/>
      <c r="AK442" s="131"/>
      <c r="AL442" s="385"/>
      <c r="AM442" s="385"/>
      <c r="AN442" s="131"/>
      <c r="AO442" s="131"/>
      <c r="AP442" s="131"/>
      <c r="AQ442" s="385"/>
      <c r="AR442" s="385"/>
      <c r="AS442" s="131"/>
      <c r="AT442" s="131"/>
      <c r="AU442" s="131"/>
      <c r="AV442" s="385"/>
      <c r="AW442" s="385"/>
      <c r="AX442" s="131"/>
      <c r="AY442" s="131"/>
      <c r="AZ442" s="131"/>
      <c r="BA442" s="385"/>
      <c r="BB442" s="385"/>
      <c r="BC442" s="131"/>
      <c r="BD442" s="131"/>
      <c r="BE442" s="131"/>
      <c r="BF442" s="385"/>
      <c r="BG442" s="385"/>
      <c r="BH442" s="131"/>
      <c r="BI442" s="131"/>
      <c r="BJ442" s="131"/>
      <c r="BK442" s="385"/>
      <c r="BL442" s="385"/>
      <c r="BM442" s="131"/>
      <c r="BN442" s="131"/>
      <c r="BO442" s="131"/>
      <c r="BP442" s="385"/>
      <c r="BQ442" s="385"/>
      <c r="BR442" s="131"/>
      <c r="BS442" s="131"/>
      <c r="BT442" s="131"/>
      <c r="BU442" s="385"/>
      <c r="BV442" s="385"/>
      <c r="BW442" s="131"/>
      <c r="BX442" s="131"/>
      <c r="BY442" s="131"/>
      <c r="BZ442" s="385"/>
      <c r="CA442" s="385"/>
      <c r="CB442" s="131"/>
      <c r="CC442" s="131"/>
      <c r="CD442" s="131"/>
      <c r="CE442" s="385"/>
      <c r="CF442" s="385"/>
      <c r="CG442" s="131"/>
      <c r="CH442" s="131"/>
      <c r="CI442" s="131"/>
      <c r="CJ442" s="385"/>
      <c r="CK442" s="385"/>
      <c r="CL442" s="131"/>
      <c r="CM442" s="131"/>
      <c r="CN442" s="131"/>
      <c r="CO442" s="385"/>
      <c r="CP442" s="385"/>
      <c r="CQ442" s="131"/>
      <c r="CR442" s="131"/>
      <c r="CS442" s="131"/>
      <c r="CT442" s="385"/>
      <c r="CU442" s="385"/>
      <c r="CV442" s="131"/>
      <c r="CW442" s="131"/>
      <c r="CX442" s="131"/>
      <c r="CY442" s="385"/>
      <c r="CZ442" s="385"/>
      <c r="DA442" s="131"/>
      <c r="DB442" s="131"/>
      <c r="DC442" s="131"/>
      <c r="DD442" s="385"/>
      <c r="DE442" s="385"/>
      <c r="DF442" s="131"/>
      <c r="DG442" s="131"/>
      <c r="DH442" s="131"/>
      <c r="DI442" s="385"/>
      <c r="DJ442" s="385"/>
      <c r="DK442" s="131"/>
      <c r="DL442" s="131"/>
      <c r="DM442" s="131"/>
      <c r="DN442" s="385"/>
      <c r="DO442" s="385"/>
      <c r="DP442" s="131"/>
      <c r="DQ442" s="131"/>
      <c r="DR442" s="131"/>
      <c r="DS442" s="385"/>
      <c r="DT442" s="385"/>
      <c r="DU442" s="131"/>
      <c r="DV442" s="131"/>
      <c r="DW442" s="131"/>
      <c r="DX442" s="385"/>
      <c r="DY442" s="385"/>
      <c r="DZ442" s="131"/>
      <c r="EA442" s="131"/>
      <c r="EB442" s="131"/>
      <c r="EC442" s="385"/>
      <c r="ED442" s="385"/>
      <c r="EE442" s="131"/>
      <c r="EF442" s="131"/>
      <c r="EG442" s="131"/>
      <c r="EH442" s="385"/>
      <c r="EI442" s="385"/>
      <c r="EJ442" s="131"/>
      <c r="EK442" s="131"/>
      <c r="EL442" s="131"/>
      <c r="EM442" s="385"/>
      <c r="EN442" s="385"/>
      <c r="EO442" s="131"/>
      <c r="EP442" s="131"/>
      <c r="EQ442" s="131"/>
      <c r="ER442" s="385"/>
      <c r="ES442" s="385"/>
      <c r="ET442" s="131"/>
      <c r="EU442" s="131"/>
      <c r="EV442" s="131"/>
      <c r="EW442" s="385"/>
      <c r="EX442" s="385"/>
      <c r="EY442" s="131"/>
      <c r="EZ442" s="131"/>
      <c r="FA442" s="131"/>
      <c r="FB442" s="385"/>
      <c r="FC442" s="385"/>
      <c r="FD442" s="131"/>
      <c r="FE442" s="131"/>
      <c r="FF442" s="131"/>
      <c r="FG442" s="385"/>
      <c r="FH442" s="385"/>
      <c r="FI442" s="131"/>
      <c r="FJ442" s="131"/>
      <c r="FK442" s="131"/>
      <c r="FL442" s="385"/>
      <c r="FM442" s="385"/>
      <c r="FN442" s="131"/>
      <c r="FO442" s="131"/>
      <c r="FP442" s="131"/>
      <c r="FQ442" s="385"/>
      <c r="FR442" s="385"/>
      <c r="FS442" s="131"/>
      <c r="FT442" s="131"/>
      <c r="FU442" s="131"/>
      <c r="FV442" s="385"/>
      <c r="FW442" s="385"/>
      <c r="FX442" s="131"/>
      <c r="FY442" s="131"/>
      <c r="FZ442" s="131"/>
      <c r="GA442" s="385"/>
      <c r="GB442" s="385"/>
      <c r="GC442" s="131"/>
      <c r="GD442" s="131"/>
      <c r="GE442" s="131"/>
      <c r="GF442" s="385"/>
      <c r="GG442" s="385"/>
      <c r="GH442" s="131"/>
      <c r="GI442" s="131"/>
      <c r="GJ442" s="131"/>
      <c r="GK442" s="385"/>
      <c r="GL442" s="385"/>
      <c r="GM442" s="131"/>
      <c r="GN442" s="131"/>
      <c r="GO442" s="131"/>
      <c r="GP442" s="385"/>
      <c r="GQ442" s="385"/>
      <c r="GR442" s="131"/>
      <c r="GS442" s="131"/>
      <c r="GT442" s="131"/>
      <c r="GU442" s="385"/>
      <c r="GV442" s="385"/>
      <c r="GW442" s="131"/>
      <c r="GX442" s="131"/>
      <c r="GY442" s="131"/>
      <c r="GZ442" s="385"/>
      <c r="HA442" s="385"/>
      <c r="HB442" s="131"/>
      <c r="HC442" s="131"/>
      <c r="HD442" s="131"/>
      <c r="HE442" s="385"/>
      <c r="HF442" s="385"/>
      <c r="HG442" s="131"/>
      <c r="HH442" s="131"/>
      <c r="HI442" s="131"/>
      <c r="HJ442" s="385"/>
      <c r="HK442" s="385"/>
      <c r="HL442" s="131"/>
      <c r="HM442" s="131"/>
      <c r="HN442" s="131"/>
      <c r="HO442" s="385"/>
      <c r="HP442" s="385"/>
      <c r="HQ442" s="131"/>
      <c r="HR442" s="131"/>
      <c r="HS442" s="131"/>
      <c r="HT442" s="385"/>
      <c r="HU442" s="385"/>
      <c r="HV442" s="131"/>
      <c r="HW442" s="131"/>
      <c r="HX442" s="131"/>
      <c r="HY442" s="385"/>
      <c r="HZ442" s="385"/>
      <c r="IA442" s="131"/>
      <c r="IB442" s="131"/>
      <c r="IC442" s="131"/>
      <c r="ID442" s="385"/>
      <c r="IE442" s="385"/>
      <c r="IF442" s="131"/>
      <c r="IG442" s="131"/>
      <c r="IH442" s="131"/>
      <c r="II442" s="385"/>
      <c r="IJ442" s="385"/>
      <c r="IK442" s="131"/>
      <c r="IL442" s="131"/>
      <c r="IM442" s="131"/>
      <c r="IN442" s="385"/>
      <c r="IO442" s="385"/>
      <c r="IP442" s="131"/>
      <c r="IQ442" s="131"/>
      <c r="IR442" s="131"/>
      <c r="IS442" s="385"/>
      <c r="IT442" s="385"/>
      <c r="IU442" s="131"/>
      <c r="IV442" s="131"/>
      <c r="IW442" s="131"/>
      <c r="IX442" s="385"/>
      <c r="IY442" s="386"/>
      <c r="IZ442" s="198"/>
      <c r="JA442" s="378"/>
      <c r="JB442" s="256"/>
      <c r="JC442" s="256"/>
    </row>
    <row r="443" spans="1:263" s="127" customFormat="1" ht="28.5" customHeight="1" thickBot="1" x14ac:dyDescent="0.4">
      <c r="A443" s="419"/>
      <c r="B443" s="420"/>
      <c r="C443" s="126" t="s">
        <v>602</v>
      </c>
      <c r="D443" s="248" t="s">
        <v>356</v>
      </c>
      <c r="E443" s="421"/>
      <c r="F443" s="286"/>
      <c r="G443" s="250"/>
      <c r="H443" s="422"/>
      <c r="I443" s="423"/>
      <c r="J443" s="424"/>
      <c r="K443" s="251"/>
      <c r="L443" s="251"/>
      <c r="M443" s="251"/>
      <c r="N443" s="251"/>
      <c r="O443" s="425"/>
      <c r="P443" s="251"/>
      <c r="Q443" s="251"/>
      <c r="R443" s="251"/>
      <c r="S443" s="251"/>
      <c r="T443" s="425"/>
      <c r="U443" s="251"/>
      <c r="V443" s="251"/>
      <c r="W443" s="251"/>
      <c r="X443" s="251"/>
      <c r="Y443" s="425"/>
      <c r="Z443" s="251"/>
      <c r="AA443" s="251"/>
      <c r="AB443" s="251"/>
      <c r="AC443" s="251"/>
      <c r="AD443" s="425"/>
      <c r="AE443" s="251"/>
      <c r="AF443" s="251"/>
      <c r="AG443" s="251"/>
      <c r="AH443" s="251"/>
      <c r="AI443" s="425"/>
      <c r="AJ443" s="251"/>
      <c r="AK443" s="251"/>
      <c r="AL443" s="251"/>
      <c r="AM443" s="251"/>
      <c r="AN443" s="425"/>
      <c r="AO443" s="251"/>
      <c r="AP443" s="251"/>
      <c r="AQ443" s="251"/>
      <c r="AR443" s="251"/>
      <c r="AS443" s="425"/>
      <c r="AT443" s="251"/>
      <c r="AU443" s="251"/>
      <c r="AV443" s="251"/>
      <c r="AW443" s="251"/>
      <c r="AX443" s="425"/>
      <c r="AY443" s="251"/>
      <c r="AZ443" s="251"/>
      <c r="BA443" s="251"/>
      <c r="BB443" s="251"/>
      <c r="BC443" s="425"/>
      <c r="BD443" s="251"/>
      <c r="BE443" s="251"/>
      <c r="BF443" s="251"/>
      <c r="BG443" s="251"/>
      <c r="BH443" s="425"/>
      <c r="BI443" s="251"/>
      <c r="BJ443" s="251"/>
      <c r="BK443" s="251"/>
      <c r="BL443" s="251"/>
      <c r="BM443" s="425"/>
      <c r="BN443" s="251"/>
      <c r="BO443" s="251"/>
      <c r="BP443" s="251"/>
      <c r="BQ443" s="251"/>
      <c r="BR443" s="425"/>
      <c r="BS443" s="251"/>
      <c r="BT443" s="251"/>
      <c r="BU443" s="251"/>
      <c r="BV443" s="251"/>
      <c r="BW443" s="425"/>
      <c r="BX443" s="251"/>
      <c r="BY443" s="251"/>
      <c r="BZ443" s="251"/>
      <c r="CA443" s="251"/>
      <c r="CB443" s="425"/>
      <c r="CC443" s="251"/>
      <c r="CD443" s="251"/>
      <c r="CE443" s="251"/>
      <c r="CF443" s="251"/>
      <c r="CG443" s="425"/>
      <c r="CH443" s="251"/>
      <c r="CI443" s="251"/>
      <c r="CJ443" s="251"/>
      <c r="CK443" s="251"/>
      <c r="CL443" s="425"/>
      <c r="CM443" s="251"/>
      <c r="CN443" s="251"/>
      <c r="CO443" s="251"/>
      <c r="CP443" s="251"/>
      <c r="CQ443" s="425"/>
      <c r="CR443" s="251"/>
      <c r="CS443" s="251"/>
      <c r="CT443" s="251"/>
      <c r="CU443" s="251"/>
      <c r="CV443" s="425"/>
      <c r="CW443" s="251"/>
      <c r="CX443" s="251"/>
      <c r="CY443" s="251"/>
      <c r="CZ443" s="251"/>
      <c r="DA443" s="425"/>
      <c r="DB443" s="251"/>
      <c r="DC443" s="251"/>
      <c r="DD443" s="251"/>
      <c r="DE443" s="251"/>
      <c r="DF443" s="425"/>
      <c r="DG443" s="251"/>
      <c r="DH443" s="251"/>
      <c r="DI443" s="251"/>
      <c r="DJ443" s="251"/>
      <c r="DK443" s="425"/>
      <c r="DL443" s="251"/>
      <c r="DM443" s="251"/>
      <c r="DN443" s="251"/>
      <c r="DO443" s="251"/>
      <c r="DP443" s="425"/>
      <c r="DQ443" s="251"/>
      <c r="DR443" s="251"/>
      <c r="DS443" s="251"/>
      <c r="DT443" s="251"/>
      <c r="DU443" s="425"/>
      <c r="DV443" s="251"/>
      <c r="DW443" s="251"/>
      <c r="DX443" s="251"/>
      <c r="DY443" s="251"/>
      <c r="DZ443" s="425"/>
      <c r="EA443" s="251"/>
      <c r="EB443" s="251"/>
      <c r="EC443" s="251"/>
      <c r="ED443" s="251"/>
      <c r="EE443" s="425"/>
      <c r="EF443" s="251"/>
      <c r="EG443" s="251"/>
      <c r="EH443" s="251"/>
      <c r="EI443" s="251"/>
      <c r="EJ443" s="425"/>
      <c r="EK443" s="251"/>
      <c r="EL443" s="251"/>
      <c r="EM443" s="251"/>
      <c r="EN443" s="251"/>
      <c r="EO443" s="425"/>
      <c r="EP443" s="251"/>
      <c r="EQ443" s="251"/>
      <c r="ER443" s="251"/>
      <c r="ES443" s="251"/>
      <c r="ET443" s="425"/>
      <c r="EU443" s="251"/>
      <c r="EV443" s="251"/>
      <c r="EW443" s="251"/>
      <c r="EX443" s="251"/>
      <c r="EY443" s="425"/>
      <c r="EZ443" s="251"/>
      <c r="FA443" s="251"/>
      <c r="FB443" s="251"/>
      <c r="FC443" s="251"/>
      <c r="FD443" s="425"/>
      <c r="FE443" s="251"/>
      <c r="FF443" s="251"/>
      <c r="FG443" s="251"/>
      <c r="FH443" s="251"/>
      <c r="FI443" s="425"/>
      <c r="FJ443" s="251"/>
      <c r="FK443" s="251"/>
      <c r="FL443" s="251"/>
      <c r="FM443" s="251"/>
      <c r="FN443" s="425"/>
      <c r="FO443" s="251"/>
      <c r="FP443" s="251"/>
      <c r="FQ443" s="251"/>
      <c r="FR443" s="251"/>
      <c r="FS443" s="425"/>
      <c r="FT443" s="251"/>
      <c r="FU443" s="251"/>
      <c r="FV443" s="251"/>
      <c r="FW443" s="251"/>
      <c r="FX443" s="425"/>
      <c r="FY443" s="251"/>
      <c r="FZ443" s="251"/>
      <c r="GA443" s="251"/>
      <c r="GB443" s="251"/>
      <c r="GC443" s="425"/>
      <c r="GD443" s="251"/>
      <c r="GE443" s="251"/>
      <c r="GF443" s="251"/>
      <c r="GG443" s="251"/>
      <c r="GH443" s="425"/>
      <c r="GI443" s="251"/>
      <c r="GJ443" s="251"/>
      <c r="GK443" s="251"/>
      <c r="GL443" s="251"/>
      <c r="GM443" s="425"/>
      <c r="GN443" s="251"/>
      <c r="GO443" s="251"/>
      <c r="GP443" s="251"/>
      <c r="GQ443" s="251"/>
      <c r="GR443" s="425"/>
      <c r="GS443" s="251"/>
      <c r="GT443" s="251"/>
      <c r="GU443" s="251"/>
      <c r="GV443" s="251"/>
      <c r="GW443" s="425"/>
      <c r="GX443" s="251"/>
      <c r="GY443" s="251"/>
      <c r="GZ443" s="251"/>
      <c r="HA443" s="251"/>
      <c r="HB443" s="425"/>
      <c r="HC443" s="251"/>
      <c r="HD443" s="251"/>
      <c r="HE443" s="251"/>
      <c r="HF443" s="251"/>
      <c r="HG443" s="425"/>
      <c r="HH443" s="251"/>
      <c r="HI443" s="251"/>
      <c r="HJ443" s="251"/>
      <c r="HK443" s="251"/>
      <c r="HL443" s="425"/>
      <c r="HM443" s="251"/>
      <c r="HN443" s="251"/>
      <c r="HO443" s="251"/>
      <c r="HP443" s="251"/>
      <c r="HQ443" s="425"/>
      <c r="HR443" s="251"/>
      <c r="HS443" s="251"/>
      <c r="HT443" s="251"/>
      <c r="HU443" s="251"/>
      <c r="HV443" s="425"/>
      <c r="HW443" s="251"/>
      <c r="HX443" s="251"/>
      <c r="HY443" s="251"/>
      <c r="HZ443" s="251"/>
      <c r="IA443" s="425"/>
      <c r="IB443" s="251"/>
      <c r="IC443" s="251"/>
      <c r="ID443" s="251"/>
      <c r="IE443" s="251"/>
      <c r="IF443" s="425"/>
      <c r="IG443" s="251"/>
      <c r="IH443" s="251"/>
      <c r="II443" s="251"/>
      <c r="IJ443" s="251"/>
      <c r="IK443" s="425"/>
      <c r="IL443" s="251"/>
      <c r="IM443" s="251"/>
      <c r="IN443" s="251"/>
      <c r="IO443" s="251"/>
      <c r="IP443" s="425"/>
      <c r="IQ443" s="251"/>
      <c r="IR443" s="251"/>
      <c r="IS443" s="251"/>
      <c r="IT443" s="251"/>
      <c r="IU443" s="425"/>
      <c r="IV443" s="251"/>
      <c r="IW443" s="251"/>
      <c r="IX443" s="251"/>
      <c r="IY443" s="426"/>
      <c r="IZ443" s="198"/>
      <c r="JA443" s="427"/>
      <c r="JB443" s="428"/>
      <c r="JC443" s="428"/>
    </row>
    <row r="444" spans="1:263" s="3" customFormat="1" x14ac:dyDescent="0.35">
      <c r="A444" s="198"/>
      <c r="B444" s="359"/>
      <c r="C444" s="239"/>
      <c r="D444" s="102"/>
      <c r="E444" s="102"/>
      <c r="F444" s="384"/>
      <c r="G444" s="131"/>
      <c r="H444" s="325"/>
      <c r="I444" s="202"/>
      <c r="J444" s="324"/>
      <c r="K444" s="131"/>
      <c r="L444" s="131"/>
      <c r="M444" s="385"/>
      <c r="N444" s="385"/>
      <c r="O444" s="131"/>
      <c r="P444" s="131"/>
      <c r="Q444" s="131"/>
      <c r="R444" s="385"/>
      <c r="S444" s="385"/>
      <c r="T444" s="131"/>
      <c r="U444" s="131"/>
      <c r="V444" s="131"/>
      <c r="W444" s="385"/>
      <c r="X444" s="385"/>
      <c r="Y444" s="131"/>
      <c r="Z444" s="131"/>
      <c r="AA444" s="131"/>
      <c r="AB444" s="385"/>
      <c r="AC444" s="385"/>
      <c r="AD444" s="131"/>
      <c r="AE444" s="131"/>
      <c r="AF444" s="131"/>
      <c r="AG444" s="385"/>
      <c r="AH444" s="385"/>
      <c r="AI444" s="131"/>
      <c r="AJ444" s="131"/>
      <c r="AK444" s="131"/>
      <c r="AL444" s="385"/>
      <c r="AM444" s="385"/>
      <c r="AN444" s="131"/>
      <c r="AO444" s="131"/>
      <c r="AP444" s="131"/>
      <c r="AQ444" s="385"/>
      <c r="AR444" s="385"/>
      <c r="AS444" s="131"/>
      <c r="AT444" s="131"/>
      <c r="AU444" s="131"/>
      <c r="AV444" s="385"/>
      <c r="AW444" s="385"/>
      <c r="AX444" s="131"/>
      <c r="AY444" s="131"/>
      <c r="AZ444" s="131"/>
      <c r="BA444" s="385"/>
      <c r="BB444" s="385"/>
      <c r="BC444" s="131"/>
      <c r="BD444" s="131"/>
      <c r="BE444" s="131"/>
      <c r="BF444" s="385"/>
      <c r="BG444" s="385"/>
      <c r="BH444" s="131"/>
      <c r="BI444" s="131"/>
      <c r="BJ444" s="131"/>
      <c r="BK444" s="385"/>
      <c r="BL444" s="385"/>
      <c r="BM444" s="131"/>
      <c r="BN444" s="131"/>
      <c r="BO444" s="131"/>
      <c r="BP444" s="385"/>
      <c r="BQ444" s="385"/>
      <c r="BR444" s="131"/>
      <c r="BS444" s="131"/>
      <c r="BT444" s="131"/>
      <c r="BU444" s="385"/>
      <c r="BV444" s="385"/>
      <c r="BW444" s="131"/>
      <c r="BX444" s="131"/>
      <c r="BY444" s="131"/>
      <c r="BZ444" s="385"/>
      <c r="CA444" s="385"/>
      <c r="CB444" s="131"/>
      <c r="CC444" s="131"/>
      <c r="CD444" s="131"/>
      <c r="CE444" s="385"/>
      <c r="CF444" s="385"/>
      <c r="CG444" s="131"/>
      <c r="CH444" s="131"/>
      <c r="CI444" s="131"/>
      <c r="CJ444" s="385"/>
      <c r="CK444" s="385"/>
      <c r="CL444" s="131"/>
      <c r="CM444" s="131"/>
      <c r="CN444" s="131"/>
      <c r="CO444" s="385"/>
      <c r="CP444" s="385"/>
      <c r="CQ444" s="131"/>
      <c r="CR444" s="131"/>
      <c r="CS444" s="131"/>
      <c r="CT444" s="385"/>
      <c r="CU444" s="385"/>
      <c r="CV444" s="131"/>
      <c r="CW444" s="131"/>
      <c r="CX444" s="131"/>
      <c r="CY444" s="385"/>
      <c r="CZ444" s="385"/>
      <c r="DA444" s="131"/>
      <c r="DB444" s="131"/>
      <c r="DC444" s="131"/>
      <c r="DD444" s="385"/>
      <c r="DE444" s="385"/>
      <c r="DF444" s="131"/>
      <c r="DG444" s="131"/>
      <c r="DH444" s="131"/>
      <c r="DI444" s="385"/>
      <c r="DJ444" s="385"/>
      <c r="DK444" s="131"/>
      <c r="DL444" s="131"/>
      <c r="DM444" s="131"/>
      <c r="DN444" s="385"/>
      <c r="DO444" s="385"/>
      <c r="DP444" s="131"/>
      <c r="DQ444" s="131"/>
      <c r="DR444" s="131"/>
      <c r="DS444" s="385"/>
      <c r="DT444" s="385"/>
      <c r="DU444" s="131"/>
      <c r="DV444" s="131"/>
      <c r="DW444" s="131"/>
      <c r="DX444" s="385"/>
      <c r="DY444" s="385"/>
      <c r="DZ444" s="131"/>
      <c r="EA444" s="131"/>
      <c r="EB444" s="131"/>
      <c r="EC444" s="385"/>
      <c r="ED444" s="385"/>
      <c r="EE444" s="131"/>
      <c r="EF444" s="131"/>
      <c r="EG444" s="131"/>
      <c r="EH444" s="385"/>
      <c r="EI444" s="385"/>
      <c r="EJ444" s="131"/>
      <c r="EK444" s="131"/>
      <c r="EL444" s="131"/>
      <c r="EM444" s="385"/>
      <c r="EN444" s="385"/>
      <c r="EO444" s="131"/>
      <c r="EP444" s="131"/>
      <c r="EQ444" s="131"/>
      <c r="ER444" s="385"/>
      <c r="ES444" s="385"/>
      <c r="ET444" s="131"/>
      <c r="EU444" s="131"/>
      <c r="EV444" s="131"/>
      <c r="EW444" s="385"/>
      <c r="EX444" s="385"/>
      <c r="EY444" s="131"/>
      <c r="EZ444" s="131"/>
      <c r="FA444" s="131"/>
      <c r="FB444" s="385"/>
      <c r="FC444" s="385"/>
      <c r="FD444" s="131"/>
      <c r="FE444" s="131"/>
      <c r="FF444" s="131"/>
      <c r="FG444" s="385"/>
      <c r="FH444" s="385"/>
      <c r="FI444" s="131"/>
      <c r="FJ444" s="131"/>
      <c r="FK444" s="131"/>
      <c r="FL444" s="385"/>
      <c r="FM444" s="385"/>
      <c r="FN444" s="131"/>
      <c r="FO444" s="131"/>
      <c r="FP444" s="131"/>
      <c r="FQ444" s="385"/>
      <c r="FR444" s="385"/>
      <c r="FS444" s="131"/>
      <c r="FT444" s="131"/>
      <c r="FU444" s="131"/>
      <c r="FV444" s="385"/>
      <c r="FW444" s="385"/>
      <c r="FX444" s="131"/>
      <c r="FY444" s="131"/>
      <c r="FZ444" s="131"/>
      <c r="GA444" s="385"/>
      <c r="GB444" s="385"/>
      <c r="GC444" s="131"/>
      <c r="GD444" s="131"/>
      <c r="GE444" s="131"/>
      <c r="GF444" s="385"/>
      <c r="GG444" s="385"/>
      <c r="GH444" s="131"/>
      <c r="GI444" s="131"/>
      <c r="GJ444" s="131"/>
      <c r="GK444" s="385"/>
      <c r="GL444" s="385"/>
      <c r="GM444" s="131"/>
      <c r="GN444" s="131"/>
      <c r="GO444" s="131"/>
      <c r="GP444" s="385"/>
      <c r="GQ444" s="385"/>
      <c r="GR444" s="131"/>
      <c r="GS444" s="131"/>
      <c r="GT444" s="131"/>
      <c r="GU444" s="385"/>
      <c r="GV444" s="385"/>
      <c r="GW444" s="131"/>
      <c r="GX444" s="131"/>
      <c r="GY444" s="131"/>
      <c r="GZ444" s="385"/>
      <c r="HA444" s="385"/>
      <c r="HB444" s="131"/>
      <c r="HC444" s="131"/>
      <c r="HD444" s="131"/>
      <c r="HE444" s="385"/>
      <c r="HF444" s="385"/>
      <c r="HG444" s="131"/>
      <c r="HH444" s="131"/>
      <c r="HI444" s="131"/>
      <c r="HJ444" s="385"/>
      <c r="HK444" s="385"/>
      <c r="HL444" s="131"/>
      <c r="HM444" s="131"/>
      <c r="HN444" s="131"/>
      <c r="HO444" s="385"/>
      <c r="HP444" s="385"/>
      <c r="HQ444" s="131"/>
      <c r="HR444" s="131"/>
      <c r="HS444" s="131"/>
      <c r="HT444" s="385"/>
      <c r="HU444" s="385"/>
      <c r="HV444" s="131"/>
      <c r="HW444" s="131"/>
      <c r="HX444" s="131"/>
      <c r="HY444" s="385"/>
      <c r="HZ444" s="385"/>
      <c r="IA444" s="131"/>
      <c r="IB444" s="131"/>
      <c r="IC444" s="131"/>
      <c r="ID444" s="385"/>
      <c r="IE444" s="385"/>
      <c r="IF444" s="131"/>
      <c r="IG444" s="131"/>
      <c r="IH444" s="131"/>
      <c r="II444" s="385"/>
      <c r="IJ444" s="385"/>
      <c r="IK444" s="131"/>
      <c r="IL444" s="131"/>
      <c r="IM444" s="131"/>
      <c r="IN444" s="385"/>
      <c r="IO444" s="385"/>
      <c r="IP444" s="131"/>
      <c r="IQ444" s="131"/>
      <c r="IR444" s="131"/>
      <c r="IS444" s="385"/>
      <c r="IT444" s="385"/>
      <c r="IU444" s="131"/>
      <c r="IV444" s="131"/>
      <c r="IW444" s="131"/>
      <c r="IX444" s="385"/>
      <c r="IY444" s="386"/>
      <c r="IZ444" s="198"/>
      <c r="JA444" s="378"/>
      <c r="JB444" s="256"/>
      <c r="JC444" s="256"/>
    </row>
    <row r="445" spans="1:263" s="3" customFormat="1" x14ac:dyDescent="0.35">
      <c r="A445" s="198"/>
      <c r="B445" s="359"/>
      <c r="C445" s="126" t="s">
        <v>603</v>
      </c>
      <c r="D445" s="102" t="s">
        <v>604</v>
      </c>
      <c r="E445" s="102"/>
      <c r="F445" s="285"/>
      <c r="G445" s="110"/>
      <c r="H445" s="325"/>
      <c r="I445" s="202"/>
      <c r="J445" s="324"/>
      <c r="K445" s="131"/>
      <c r="L445" s="429"/>
      <c r="M445" s="385"/>
      <c r="N445" s="385"/>
      <c r="O445" s="131"/>
      <c r="P445" s="131"/>
      <c r="Q445" s="429"/>
      <c r="R445" s="385"/>
      <c r="S445" s="385"/>
      <c r="T445" s="131"/>
      <c r="U445" s="131"/>
      <c r="V445" s="429"/>
      <c r="W445" s="385"/>
      <c r="X445" s="385"/>
      <c r="Y445" s="131"/>
      <c r="Z445" s="131"/>
      <c r="AA445" s="429"/>
      <c r="AB445" s="385"/>
      <c r="AC445" s="385"/>
      <c r="AD445" s="131"/>
      <c r="AE445" s="131"/>
      <c r="AF445" s="429"/>
      <c r="AG445" s="385"/>
      <c r="AH445" s="385"/>
      <c r="AI445" s="131"/>
      <c r="AJ445" s="131"/>
      <c r="AK445" s="429"/>
      <c r="AL445" s="385"/>
      <c r="AM445" s="385"/>
      <c r="AN445" s="131"/>
      <c r="AO445" s="131"/>
      <c r="AP445" s="429"/>
      <c r="AQ445" s="385"/>
      <c r="AR445" s="385"/>
      <c r="AS445" s="131"/>
      <c r="AT445" s="131"/>
      <c r="AU445" s="429"/>
      <c r="AV445" s="385"/>
      <c r="AW445" s="385"/>
      <c r="AX445" s="131"/>
      <c r="AY445" s="131"/>
      <c r="AZ445" s="429"/>
      <c r="BA445" s="385"/>
      <c r="BB445" s="385"/>
      <c r="BC445" s="131"/>
      <c r="BD445" s="131"/>
      <c r="BE445" s="429"/>
      <c r="BF445" s="385"/>
      <c r="BG445" s="385"/>
      <c r="BH445" s="131"/>
      <c r="BI445" s="131"/>
      <c r="BJ445" s="429"/>
      <c r="BK445" s="385"/>
      <c r="BL445" s="385"/>
      <c r="BM445" s="131"/>
      <c r="BN445" s="131"/>
      <c r="BO445" s="429"/>
      <c r="BP445" s="385"/>
      <c r="BQ445" s="385"/>
      <c r="BR445" s="131"/>
      <c r="BS445" s="131"/>
      <c r="BT445" s="429"/>
      <c r="BU445" s="385"/>
      <c r="BV445" s="385"/>
      <c r="BW445" s="131"/>
      <c r="BX445" s="131"/>
      <c r="BY445" s="429"/>
      <c r="BZ445" s="385"/>
      <c r="CA445" s="385"/>
      <c r="CB445" s="131"/>
      <c r="CC445" s="131"/>
      <c r="CD445" s="429"/>
      <c r="CE445" s="385"/>
      <c r="CF445" s="385"/>
      <c r="CG445" s="131"/>
      <c r="CH445" s="131"/>
      <c r="CI445" s="429"/>
      <c r="CJ445" s="385"/>
      <c r="CK445" s="385"/>
      <c r="CL445" s="131"/>
      <c r="CM445" s="131"/>
      <c r="CN445" s="429"/>
      <c r="CO445" s="385"/>
      <c r="CP445" s="385"/>
      <c r="CQ445" s="131"/>
      <c r="CR445" s="131"/>
      <c r="CS445" s="429"/>
      <c r="CT445" s="385"/>
      <c r="CU445" s="385"/>
      <c r="CV445" s="131"/>
      <c r="CW445" s="131"/>
      <c r="CX445" s="429"/>
      <c r="CY445" s="385"/>
      <c r="CZ445" s="385"/>
      <c r="DA445" s="131"/>
      <c r="DB445" s="131"/>
      <c r="DC445" s="429"/>
      <c r="DD445" s="385"/>
      <c r="DE445" s="385"/>
      <c r="DF445" s="131"/>
      <c r="DG445" s="131"/>
      <c r="DH445" s="429"/>
      <c r="DI445" s="385"/>
      <c r="DJ445" s="385"/>
      <c r="DK445" s="131"/>
      <c r="DL445" s="131"/>
      <c r="DM445" s="429"/>
      <c r="DN445" s="385"/>
      <c r="DO445" s="385"/>
      <c r="DP445" s="131"/>
      <c r="DQ445" s="131"/>
      <c r="DR445" s="429"/>
      <c r="DS445" s="385"/>
      <c r="DT445" s="385"/>
      <c r="DU445" s="131"/>
      <c r="DV445" s="131"/>
      <c r="DW445" s="429"/>
      <c r="DX445" s="385"/>
      <c r="DY445" s="385"/>
      <c r="DZ445" s="131"/>
      <c r="EA445" s="131"/>
      <c r="EB445" s="429"/>
      <c r="EC445" s="385"/>
      <c r="ED445" s="385"/>
      <c r="EE445" s="131"/>
      <c r="EF445" s="131"/>
      <c r="EG445" s="429"/>
      <c r="EH445" s="385"/>
      <c r="EI445" s="385"/>
      <c r="EJ445" s="131"/>
      <c r="EK445" s="131"/>
      <c r="EL445" s="429"/>
      <c r="EM445" s="385"/>
      <c r="EN445" s="385"/>
      <c r="EO445" s="131"/>
      <c r="EP445" s="131"/>
      <c r="EQ445" s="429"/>
      <c r="ER445" s="385"/>
      <c r="ES445" s="385"/>
      <c r="ET445" s="131"/>
      <c r="EU445" s="131"/>
      <c r="EV445" s="429"/>
      <c r="EW445" s="385"/>
      <c r="EX445" s="385"/>
      <c r="EY445" s="131"/>
      <c r="EZ445" s="131"/>
      <c r="FA445" s="429"/>
      <c r="FB445" s="385"/>
      <c r="FC445" s="385"/>
      <c r="FD445" s="131"/>
      <c r="FE445" s="131"/>
      <c r="FF445" s="429"/>
      <c r="FG445" s="385"/>
      <c r="FH445" s="385"/>
      <c r="FI445" s="131"/>
      <c r="FJ445" s="131"/>
      <c r="FK445" s="429"/>
      <c r="FL445" s="385"/>
      <c r="FM445" s="385"/>
      <c r="FN445" s="131"/>
      <c r="FO445" s="131"/>
      <c r="FP445" s="429"/>
      <c r="FQ445" s="385"/>
      <c r="FR445" s="385"/>
      <c r="FS445" s="131"/>
      <c r="FT445" s="131"/>
      <c r="FU445" s="429"/>
      <c r="FV445" s="385"/>
      <c r="FW445" s="385"/>
      <c r="FX445" s="131"/>
      <c r="FY445" s="131"/>
      <c r="FZ445" s="429"/>
      <c r="GA445" s="385"/>
      <c r="GB445" s="385"/>
      <c r="GC445" s="131"/>
      <c r="GD445" s="131"/>
      <c r="GE445" s="429"/>
      <c r="GF445" s="385"/>
      <c r="GG445" s="385"/>
      <c r="GH445" s="131"/>
      <c r="GI445" s="131"/>
      <c r="GJ445" s="429"/>
      <c r="GK445" s="385"/>
      <c r="GL445" s="385"/>
      <c r="GM445" s="131"/>
      <c r="GN445" s="131"/>
      <c r="GO445" s="429"/>
      <c r="GP445" s="385"/>
      <c r="GQ445" s="385"/>
      <c r="GR445" s="131"/>
      <c r="GS445" s="131"/>
      <c r="GT445" s="429"/>
      <c r="GU445" s="385"/>
      <c r="GV445" s="385"/>
      <c r="GW445" s="131"/>
      <c r="GX445" s="131"/>
      <c r="GY445" s="429"/>
      <c r="GZ445" s="385"/>
      <c r="HA445" s="385"/>
      <c r="HB445" s="131"/>
      <c r="HC445" s="131"/>
      <c r="HD445" s="429"/>
      <c r="HE445" s="385"/>
      <c r="HF445" s="385"/>
      <c r="HG445" s="131"/>
      <c r="HH445" s="131"/>
      <c r="HI445" s="429"/>
      <c r="HJ445" s="385"/>
      <c r="HK445" s="385"/>
      <c r="HL445" s="131"/>
      <c r="HM445" s="131"/>
      <c r="HN445" s="429"/>
      <c r="HO445" s="385"/>
      <c r="HP445" s="385"/>
      <c r="HQ445" s="131"/>
      <c r="HR445" s="131"/>
      <c r="HS445" s="429"/>
      <c r="HT445" s="385"/>
      <c r="HU445" s="385"/>
      <c r="HV445" s="131"/>
      <c r="HW445" s="131"/>
      <c r="HX445" s="429"/>
      <c r="HY445" s="385"/>
      <c r="HZ445" s="385"/>
      <c r="IA445" s="131"/>
      <c r="IB445" s="131"/>
      <c r="IC445" s="429"/>
      <c r="ID445" s="385"/>
      <c r="IE445" s="385"/>
      <c r="IF445" s="131"/>
      <c r="IG445" s="131"/>
      <c r="IH445" s="429"/>
      <c r="II445" s="385"/>
      <c r="IJ445" s="385"/>
      <c r="IK445" s="131"/>
      <c r="IL445" s="131"/>
      <c r="IM445" s="429"/>
      <c r="IN445" s="385"/>
      <c r="IO445" s="385"/>
      <c r="IP445" s="131"/>
      <c r="IQ445" s="131"/>
      <c r="IR445" s="429"/>
      <c r="IS445" s="385"/>
      <c r="IT445" s="385"/>
      <c r="IU445" s="131"/>
      <c r="IV445" s="131"/>
      <c r="IW445" s="429"/>
      <c r="IX445" s="385"/>
      <c r="IY445" s="386"/>
      <c r="IZ445" s="198"/>
      <c r="JA445" s="378"/>
      <c r="JB445" s="256"/>
      <c r="JC445" s="256"/>
    </row>
    <row r="446" spans="1:263" s="3" customFormat="1" x14ac:dyDescent="0.35">
      <c r="A446" s="198"/>
      <c r="B446" s="359"/>
      <c r="C446" s="239"/>
      <c r="D446" s="104"/>
      <c r="E446" s="102"/>
      <c r="F446" s="384"/>
      <c r="G446" s="131"/>
      <c r="H446" s="325"/>
      <c r="I446" s="202"/>
      <c r="J446" s="324"/>
      <c r="K446" s="131"/>
      <c r="L446" s="131"/>
      <c r="M446" s="385"/>
      <c r="N446" s="385"/>
      <c r="O446" s="131"/>
      <c r="P446" s="131"/>
      <c r="Q446" s="131"/>
      <c r="R446" s="385"/>
      <c r="S446" s="385"/>
      <c r="T446" s="131"/>
      <c r="U446" s="131"/>
      <c r="V446" s="131"/>
      <c r="W446" s="385"/>
      <c r="X446" s="385"/>
      <c r="Y446" s="131"/>
      <c r="Z446" s="131"/>
      <c r="AA446" s="131"/>
      <c r="AB446" s="385"/>
      <c r="AC446" s="385"/>
      <c r="AD446" s="131"/>
      <c r="AE446" s="131"/>
      <c r="AF446" s="131"/>
      <c r="AG446" s="385"/>
      <c r="AH446" s="385"/>
      <c r="AI446" s="131"/>
      <c r="AJ446" s="131"/>
      <c r="AK446" s="131"/>
      <c r="AL446" s="385"/>
      <c r="AM446" s="385"/>
      <c r="AN446" s="131"/>
      <c r="AO446" s="131"/>
      <c r="AP446" s="131"/>
      <c r="AQ446" s="385"/>
      <c r="AR446" s="385"/>
      <c r="AS446" s="131"/>
      <c r="AT446" s="131"/>
      <c r="AU446" s="131"/>
      <c r="AV446" s="385"/>
      <c r="AW446" s="385"/>
      <c r="AX446" s="131"/>
      <c r="AY446" s="131"/>
      <c r="AZ446" s="131"/>
      <c r="BA446" s="385"/>
      <c r="BB446" s="385"/>
      <c r="BC446" s="131"/>
      <c r="BD446" s="131"/>
      <c r="BE446" s="131"/>
      <c r="BF446" s="385"/>
      <c r="BG446" s="385"/>
      <c r="BH446" s="131"/>
      <c r="BI446" s="131"/>
      <c r="BJ446" s="131"/>
      <c r="BK446" s="385"/>
      <c r="BL446" s="385"/>
      <c r="BM446" s="131"/>
      <c r="BN446" s="131"/>
      <c r="BO446" s="131"/>
      <c r="BP446" s="385"/>
      <c r="BQ446" s="385"/>
      <c r="BR446" s="131"/>
      <c r="BS446" s="131"/>
      <c r="BT446" s="131"/>
      <c r="BU446" s="385"/>
      <c r="BV446" s="385"/>
      <c r="BW446" s="131"/>
      <c r="BX446" s="131"/>
      <c r="BY446" s="131"/>
      <c r="BZ446" s="385"/>
      <c r="CA446" s="385"/>
      <c r="CB446" s="131"/>
      <c r="CC446" s="131"/>
      <c r="CD446" s="131"/>
      <c r="CE446" s="385"/>
      <c r="CF446" s="385"/>
      <c r="CG446" s="131"/>
      <c r="CH446" s="131"/>
      <c r="CI446" s="131"/>
      <c r="CJ446" s="385"/>
      <c r="CK446" s="385"/>
      <c r="CL446" s="131"/>
      <c r="CM446" s="131"/>
      <c r="CN446" s="131"/>
      <c r="CO446" s="385"/>
      <c r="CP446" s="385"/>
      <c r="CQ446" s="131"/>
      <c r="CR446" s="131"/>
      <c r="CS446" s="131"/>
      <c r="CT446" s="385"/>
      <c r="CU446" s="385"/>
      <c r="CV446" s="131"/>
      <c r="CW446" s="131"/>
      <c r="CX446" s="131"/>
      <c r="CY446" s="385"/>
      <c r="CZ446" s="385"/>
      <c r="DA446" s="131"/>
      <c r="DB446" s="131"/>
      <c r="DC446" s="131"/>
      <c r="DD446" s="385"/>
      <c r="DE446" s="385"/>
      <c r="DF446" s="131"/>
      <c r="DG446" s="131"/>
      <c r="DH446" s="131"/>
      <c r="DI446" s="385"/>
      <c r="DJ446" s="385"/>
      <c r="DK446" s="131"/>
      <c r="DL446" s="131"/>
      <c r="DM446" s="131"/>
      <c r="DN446" s="385"/>
      <c r="DO446" s="385"/>
      <c r="DP446" s="131"/>
      <c r="DQ446" s="131"/>
      <c r="DR446" s="131"/>
      <c r="DS446" s="385"/>
      <c r="DT446" s="385"/>
      <c r="DU446" s="131"/>
      <c r="DV446" s="131"/>
      <c r="DW446" s="131"/>
      <c r="DX446" s="385"/>
      <c r="DY446" s="385"/>
      <c r="DZ446" s="131"/>
      <c r="EA446" s="131"/>
      <c r="EB446" s="131"/>
      <c r="EC446" s="385"/>
      <c r="ED446" s="385"/>
      <c r="EE446" s="131"/>
      <c r="EF446" s="131"/>
      <c r="EG446" s="131"/>
      <c r="EH446" s="385"/>
      <c r="EI446" s="385"/>
      <c r="EJ446" s="131"/>
      <c r="EK446" s="131"/>
      <c r="EL446" s="131"/>
      <c r="EM446" s="385"/>
      <c r="EN446" s="385"/>
      <c r="EO446" s="131"/>
      <c r="EP446" s="131"/>
      <c r="EQ446" s="131"/>
      <c r="ER446" s="385"/>
      <c r="ES446" s="385"/>
      <c r="ET446" s="131"/>
      <c r="EU446" s="131"/>
      <c r="EV446" s="131"/>
      <c r="EW446" s="385"/>
      <c r="EX446" s="385"/>
      <c r="EY446" s="131"/>
      <c r="EZ446" s="131"/>
      <c r="FA446" s="131"/>
      <c r="FB446" s="385"/>
      <c r="FC446" s="385"/>
      <c r="FD446" s="131"/>
      <c r="FE446" s="131"/>
      <c r="FF446" s="131"/>
      <c r="FG446" s="385"/>
      <c r="FH446" s="385"/>
      <c r="FI446" s="131"/>
      <c r="FJ446" s="131"/>
      <c r="FK446" s="131"/>
      <c r="FL446" s="385"/>
      <c r="FM446" s="385"/>
      <c r="FN446" s="131"/>
      <c r="FO446" s="131"/>
      <c r="FP446" s="131"/>
      <c r="FQ446" s="385"/>
      <c r="FR446" s="385"/>
      <c r="FS446" s="131"/>
      <c r="FT446" s="131"/>
      <c r="FU446" s="131"/>
      <c r="FV446" s="385"/>
      <c r="FW446" s="385"/>
      <c r="FX446" s="131"/>
      <c r="FY446" s="131"/>
      <c r="FZ446" s="131"/>
      <c r="GA446" s="385"/>
      <c r="GB446" s="385"/>
      <c r="GC446" s="131"/>
      <c r="GD446" s="131"/>
      <c r="GE446" s="131"/>
      <c r="GF446" s="385"/>
      <c r="GG446" s="385"/>
      <c r="GH446" s="131"/>
      <c r="GI446" s="131"/>
      <c r="GJ446" s="131"/>
      <c r="GK446" s="385"/>
      <c r="GL446" s="385"/>
      <c r="GM446" s="131"/>
      <c r="GN446" s="131"/>
      <c r="GO446" s="131"/>
      <c r="GP446" s="385"/>
      <c r="GQ446" s="385"/>
      <c r="GR446" s="131"/>
      <c r="GS446" s="131"/>
      <c r="GT446" s="131"/>
      <c r="GU446" s="385"/>
      <c r="GV446" s="385"/>
      <c r="GW446" s="131"/>
      <c r="GX446" s="131"/>
      <c r="GY446" s="131"/>
      <c r="GZ446" s="385"/>
      <c r="HA446" s="385"/>
      <c r="HB446" s="131"/>
      <c r="HC446" s="131"/>
      <c r="HD446" s="131"/>
      <c r="HE446" s="385"/>
      <c r="HF446" s="385"/>
      <c r="HG446" s="131"/>
      <c r="HH446" s="131"/>
      <c r="HI446" s="131"/>
      <c r="HJ446" s="385"/>
      <c r="HK446" s="385"/>
      <c r="HL446" s="131"/>
      <c r="HM446" s="131"/>
      <c r="HN446" s="131"/>
      <c r="HO446" s="385"/>
      <c r="HP446" s="385"/>
      <c r="HQ446" s="131"/>
      <c r="HR446" s="131"/>
      <c r="HS446" s="131"/>
      <c r="HT446" s="385"/>
      <c r="HU446" s="385"/>
      <c r="HV446" s="131"/>
      <c r="HW446" s="131"/>
      <c r="HX446" s="131"/>
      <c r="HY446" s="385"/>
      <c r="HZ446" s="385"/>
      <c r="IA446" s="131"/>
      <c r="IB446" s="131"/>
      <c r="IC446" s="131"/>
      <c r="ID446" s="385"/>
      <c r="IE446" s="385"/>
      <c r="IF446" s="131"/>
      <c r="IG446" s="131"/>
      <c r="IH446" s="131"/>
      <c r="II446" s="385"/>
      <c r="IJ446" s="385"/>
      <c r="IK446" s="131"/>
      <c r="IL446" s="131"/>
      <c r="IM446" s="131"/>
      <c r="IN446" s="385"/>
      <c r="IO446" s="385"/>
      <c r="IP446" s="131"/>
      <c r="IQ446" s="131"/>
      <c r="IR446" s="131"/>
      <c r="IS446" s="385"/>
      <c r="IT446" s="385"/>
      <c r="IU446" s="131"/>
      <c r="IV446" s="131"/>
      <c r="IW446" s="131"/>
      <c r="IX446" s="385"/>
      <c r="IY446" s="386"/>
      <c r="IZ446" s="198"/>
      <c r="JA446" s="378"/>
      <c r="JB446" s="256"/>
      <c r="JC446" s="256"/>
    </row>
    <row r="447" spans="1:263" s="3" customFormat="1" x14ac:dyDescent="0.35">
      <c r="A447" s="198"/>
      <c r="B447" s="359"/>
      <c r="C447" s="126" t="s">
        <v>605</v>
      </c>
      <c r="D447" s="104" t="s">
        <v>606</v>
      </c>
      <c r="E447" s="102"/>
      <c r="F447" s="285" t="str">
        <f>IFERROR(INDEX('Helper 1'!$I$2:$I$19,MATCH('Schedule 1'!$G$20,'Helper 1'!$H$2:$H$19,0)),"")</f>
        <v/>
      </c>
      <c r="G447" s="131">
        <f>SUM(L447:IX447)</f>
        <v>0</v>
      </c>
      <c r="H447" s="325"/>
      <c r="I447" s="202"/>
      <c r="J447" s="324"/>
      <c r="K447" s="131"/>
      <c r="L447" s="130"/>
      <c r="M447" s="385"/>
      <c r="N447" s="385"/>
      <c r="O447" s="131"/>
      <c r="P447" s="131"/>
      <c r="Q447" s="130"/>
      <c r="R447" s="385"/>
      <c r="S447" s="385"/>
      <c r="T447" s="131"/>
      <c r="U447" s="131"/>
      <c r="V447" s="130"/>
      <c r="W447" s="385"/>
      <c r="X447" s="385"/>
      <c r="Y447" s="131"/>
      <c r="Z447" s="131"/>
      <c r="AA447" s="130"/>
      <c r="AB447" s="385"/>
      <c r="AC447" s="385"/>
      <c r="AD447" s="131"/>
      <c r="AE447" s="131"/>
      <c r="AF447" s="130"/>
      <c r="AG447" s="385"/>
      <c r="AH447" s="385"/>
      <c r="AI447" s="131"/>
      <c r="AJ447" s="131"/>
      <c r="AK447" s="130"/>
      <c r="AL447" s="385"/>
      <c r="AM447" s="385"/>
      <c r="AN447" s="131"/>
      <c r="AO447" s="131"/>
      <c r="AP447" s="130"/>
      <c r="AQ447" s="385"/>
      <c r="AR447" s="385"/>
      <c r="AS447" s="131"/>
      <c r="AT447" s="131"/>
      <c r="AU447" s="130"/>
      <c r="AV447" s="385"/>
      <c r="AW447" s="385"/>
      <c r="AX447" s="131"/>
      <c r="AY447" s="131"/>
      <c r="AZ447" s="130"/>
      <c r="BA447" s="385"/>
      <c r="BB447" s="385"/>
      <c r="BC447" s="131"/>
      <c r="BD447" s="131"/>
      <c r="BE447" s="130"/>
      <c r="BF447" s="385"/>
      <c r="BG447" s="385"/>
      <c r="BH447" s="131"/>
      <c r="BI447" s="131"/>
      <c r="BJ447" s="130"/>
      <c r="BK447" s="385"/>
      <c r="BL447" s="385"/>
      <c r="BM447" s="131"/>
      <c r="BN447" s="131"/>
      <c r="BO447" s="130"/>
      <c r="BP447" s="385"/>
      <c r="BQ447" s="385"/>
      <c r="BR447" s="131"/>
      <c r="BS447" s="131"/>
      <c r="BT447" s="130"/>
      <c r="BU447" s="385"/>
      <c r="BV447" s="385"/>
      <c r="BW447" s="131"/>
      <c r="BX447" s="131"/>
      <c r="BY447" s="130"/>
      <c r="BZ447" s="385"/>
      <c r="CA447" s="385"/>
      <c r="CB447" s="131"/>
      <c r="CC447" s="131"/>
      <c r="CD447" s="130"/>
      <c r="CE447" s="385"/>
      <c r="CF447" s="385"/>
      <c r="CG447" s="131"/>
      <c r="CH447" s="131"/>
      <c r="CI447" s="130"/>
      <c r="CJ447" s="385"/>
      <c r="CK447" s="385"/>
      <c r="CL447" s="131"/>
      <c r="CM447" s="131"/>
      <c r="CN447" s="130"/>
      <c r="CO447" s="385"/>
      <c r="CP447" s="385"/>
      <c r="CQ447" s="131"/>
      <c r="CR447" s="131"/>
      <c r="CS447" s="130"/>
      <c r="CT447" s="385"/>
      <c r="CU447" s="385"/>
      <c r="CV447" s="131"/>
      <c r="CW447" s="131"/>
      <c r="CX447" s="130"/>
      <c r="CY447" s="385"/>
      <c r="CZ447" s="385"/>
      <c r="DA447" s="131"/>
      <c r="DB447" s="131"/>
      <c r="DC447" s="130"/>
      <c r="DD447" s="385"/>
      <c r="DE447" s="385"/>
      <c r="DF447" s="131"/>
      <c r="DG447" s="131"/>
      <c r="DH447" s="130"/>
      <c r="DI447" s="385"/>
      <c r="DJ447" s="385"/>
      <c r="DK447" s="131"/>
      <c r="DL447" s="131"/>
      <c r="DM447" s="130"/>
      <c r="DN447" s="385"/>
      <c r="DO447" s="385"/>
      <c r="DP447" s="131"/>
      <c r="DQ447" s="131"/>
      <c r="DR447" s="130"/>
      <c r="DS447" s="385"/>
      <c r="DT447" s="385"/>
      <c r="DU447" s="131"/>
      <c r="DV447" s="131"/>
      <c r="DW447" s="130"/>
      <c r="DX447" s="385"/>
      <c r="DY447" s="385"/>
      <c r="DZ447" s="131"/>
      <c r="EA447" s="131"/>
      <c r="EB447" s="130"/>
      <c r="EC447" s="385"/>
      <c r="ED447" s="385"/>
      <c r="EE447" s="131"/>
      <c r="EF447" s="131"/>
      <c r="EG447" s="130"/>
      <c r="EH447" s="385"/>
      <c r="EI447" s="385"/>
      <c r="EJ447" s="131"/>
      <c r="EK447" s="131"/>
      <c r="EL447" s="130"/>
      <c r="EM447" s="385"/>
      <c r="EN447" s="385"/>
      <c r="EO447" s="131"/>
      <c r="EP447" s="131"/>
      <c r="EQ447" s="130"/>
      <c r="ER447" s="385"/>
      <c r="ES447" s="385"/>
      <c r="ET447" s="131"/>
      <c r="EU447" s="131"/>
      <c r="EV447" s="130"/>
      <c r="EW447" s="385"/>
      <c r="EX447" s="385"/>
      <c r="EY447" s="131"/>
      <c r="EZ447" s="131"/>
      <c r="FA447" s="130"/>
      <c r="FB447" s="385"/>
      <c r="FC447" s="385"/>
      <c r="FD447" s="131"/>
      <c r="FE447" s="131"/>
      <c r="FF447" s="130"/>
      <c r="FG447" s="385"/>
      <c r="FH447" s="385"/>
      <c r="FI447" s="131"/>
      <c r="FJ447" s="131"/>
      <c r="FK447" s="130"/>
      <c r="FL447" s="385"/>
      <c r="FM447" s="385"/>
      <c r="FN447" s="131"/>
      <c r="FO447" s="131"/>
      <c r="FP447" s="130"/>
      <c r="FQ447" s="385"/>
      <c r="FR447" s="385"/>
      <c r="FS447" s="131"/>
      <c r="FT447" s="131"/>
      <c r="FU447" s="130"/>
      <c r="FV447" s="385"/>
      <c r="FW447" s="385"/>
      <c r="FX447" s="131"/>
      <c r="FY447" s="131"/>
      <c r="FZ447" s="130"/>
      <c r="GA447" s="385"/>
      <c r="GB447" s="385"/>
      <c r="GC447" s="131"/>
      <c r="GD447" s="131"/>
      <c r="GE447" s="130"/>
      <c r="GF447" s="385"/>
      <c r="GG447" s="385"/>
      <c r="GH447" s="131"/>
      <c r="GI447" s="131"/>
      <c r="GJ447" s="130"/>
      <c r="GK447" s="385"/>
      <c r="GL447" s="385"/>
      <c r="GM447" s="131"/>
      <c r="GN447" s="131"/>
      <c r="GO447" s="130"/>
      <c r="GP447" s="385"/>
      <c r="GQ447" s="385"/>
      <c r="GR447" s="131"/>
      <c r="GS447" s="131"/>
      <c r="GT447" s="130"/>
      <c r="GU447" s="385"/>
      <c r="GV447" s="385"/>
      <c r="GW447" s="131"/>
      <c r="GX447" s="131"/>
      <c r="GY447" s="130"/>
      <c r="GZ447" s="385"/>
      <c r="HA447" s="385"/>
      <c r="HB447" s="131"/>
      <c r="HC447" s="131"/>
      <c r="HD447" s="130"/>
      <c r="HE447" s="385"/>
      <c r="HF447" s="385"/>
      <c r="HG447" s="131"/>
      <c r="HH447" s="131"/>
      <c r="HI447" s="130"/>
      <c r="HJ447" s="385"/>
      <c r="HK447" s="385"/>
      <c r="HL447" s="131"/>
      <c r="HM447" s="131"/>
      <c r="HN447" s="130"/>
      <c r="HO447" s="385"/>
      <c r="HP447" s="385"/>
      <c r="HQ447" s="131"/>
      <c r="HR447" s="131"/>
      <c r="HS447" s="130"/>
      <c r="HT447" s="385"/>
      <c r="HU447" s="385"/>
      <c r="HV447" s="131"/>
      <c r="HW447" s="131"/>
      <c r="HX447" s="130"/>
      <c r="HY447" s="385"/>
      <c r="HZ447" s="385"/>
      <c r="IA447" s="131"/>
      <c r="IB447" s="131"/>
      <c r="IC447" s="130"/>
      <c r="ID447" s="385"/>
      <c r="IE447" s="385"/>
      <c r="IF447" s="131"/>
      <c r="IG447" s="131"/>
      <c r="IH447" s="130"/>
      <c r="II447" s="385"/>
      <c r="IJ447" s="385"/>
      <c r="IK447" s="131"/>
      <c r="IL447" s="131"/>
      <c r="IM447" s="130"/>
      <c r="IN447" s="385"/>
      <c r="IO447" s="385"/>
      <c r="IP447" s="131"/>
      <c r="IQ447" s="131"/>
      <c r="IR447" s="130"/>
      <c r="IS447" s="385"/>
      <c r="IT447" s="385"/>
      <c r="IU447" s="131"/>
      <c r="IV447" s="131"/>
      <c r="IW447" s="130"/>
      <c r="IX447" s="385"/>
      <c r="IY447" s="386"/>
      <c r="IZ447" s="198"/>
      <c r="JA447" s="378"/>
      <c r="JB447" s="256"/>
      <c r="JC447" s="256"/>
    </row>
    <row r="448" spans="1:263" s="3" customFormat="1" x14ac:dyDescent="0.35">
      <c r="A448" s="198"/>
      <c r="B448" s="359"/>
      <c r="C448" s="239"/>
      <c r="D448" s="102" t="s">
        <v>361</v>
      </c>
      <c r="E448" s="102"/>
      <c r="F448" s="384"/>
      <c r="G448" s="131"/>
      <c r="H448" s="325"/>
      <c r="I448" s="202"/>
      <c r="J448" s="324"/>
      <c r="K448" s="131"/>
      <c r="L448" s="131"/>
      <c r="M448" s="385"/>
      <c r="N448" s="385"/>
      <c r="O448" s="131"/>
      <c r="P448" s="131"/>
      <c r="Q448" s="131"/>
      <c r="R448" s="385"/>
      <c r="S448" s="385"/>
      <c r="T448" s="131"/>
      <c r="U448" s="131"/>
      <c r="V448" s="131"/>
      <c r="W448" s="385"/>
      <c r="X448" s="385"/>
      <c r="Y448" s="131"/>
      <c r="Z448" s="131"/>
      <c r="AA448" s="131"/>
      <c r="AB448" s="385"/>
      <c r="AC448" s="385"/>
      <c r="AD448" s="131"/>
      <c r="AE448" s="131"/>
      <c r="AF448" s="131"/>
      <c r="AG448" s="385"/>
      <c r="AH448" s="385"/>
      <c r="AI448" s="131"/>
      <c r="AJ448" s="131"/>
      <c r="AK448" s="131"/>
      <c r="AL448" s="385"/>
      <c r="AM448" s="385"/>
      <c r="AN448" s="131"/>
      <c r="AO448" s="131"/>
      <c r="AP448" s="131"/>
      <c r="AQ448" s="385"/>
      <c r="AR448" s="385"/>
      <c r="AS448" s="131"/>
      <c r="AT448" s="131"/>
      <c r="AU448" s="131"/>
      <c r="AV448" s="385"/>
      <c r="AW448" s="385"/>
      <c r="AX448" s="131"/>
      <c r="AY448" s="131"/>
      <c r="AZ448" s="131"/>
      <c r="BA448" s="385"/>
      <c r="BB448" s="385"/>
      <c r="BC448" s="131"/>
      <c r="BD448" s="131"/>
      <c r="BE448" s="131"/>
      <c r="BF448" s="385"/>
      <c r="BG448" s="385"/>
      <c r="BH448" s="131"/>
      <c r="BI448" s="131"/>
      <c r="BJ448" s="131"/>
      <c r="BK448" s="385"/>
      <c r="BL448" s="385"/>
      <c r="BM448" s="131"/>
      <c r="BN448" s="131"/>
      <c r="BO448" s="131"/>
      <c r="BP448" s="385"/>
      <c r="BQ448" s="385"/>
      <c r="BR448" s="131"/>
      <c r="BS448" s="131"/>
      <c r="BT448" s="131"/>
      <c r="BU448" s="385"/>
      <c r="BV448" s="385"/>
      <c r="BW448" s="131"/>
      <c r="BX448" s="131"/>
      <c r="BY448" s="131"/>
      <c r="BZ448" s="385"/>
      <c r="CA448" s="385"/>
      <c r="CB448" s="131"/>
      <c r="CC448" s="131"/>
      <c r="CD448" s="131"/>
      <c r="CE448" s="385"/>
      <c r="CF448" s="385"/>
      <c r="CG448" s="131"/>
      <c r="CH448" s="131"/>
      <c r="CI448" s="131"/>
      <c r="CJ448" s="385"/>
      <c r="CK448" s="385"/>
      <c r="CL448" s="131"/>
      <c r="CM448" s="131"/>
      <c r="CN448" s="131"/>
      <c r="CO448" s="385"/>
      <c r="CP448" s="385"/>
      <c r="CQ448" s="131"/>
      <c r="CR448" s="131"/>
      <c r="CS448" s="131"/>
      <c r="CT448" s="385"/>
      <c r="CU448" s="385"/>
      <c r="CV448" s="131"/>
      <c r="CW448" s="131"/>
      <c r="CX448" s="131"/>
      <c r="CY448" s="385"/>
      <c r="CZ448" s="385"/>
      <c r="DA448" s="131"/>
      <c r="DB448" s="131"/>
      <c r="DC448" s="131"/>
      <c r="DD448" s="385"/>
      <c r="DE448" s="385"/>
      <c r="DF448" s="131"/>
      <c r="DG448" s="131"/>
      <c r="DH448" s="131"/>
      <c r="DI448" s="385"/>
      <c r="DJ448" s="385"/>
      <c r="DK448" s="131"/>
      <c r="DL448" s="131"/>
      <c r="DM448" s="131"/>
      <c r="DN448" s="385"/>
      <c r="DO448" s="385"/>
      <c r="DP448" s="131"/>
      <c r="DQ448" s="131"/>
      <c r="DR448" s="131"/>
      <c r="DS448" s="385"/>
      <c r="DT448" s="385"/>
      <c r="DU448" s="131"/>
      <c r="DV448" s="131"/>
      <c r="DW448" s="131"/>
      <c r="DX448" s="385"/>
      <c r="DY448" s="385"/>
      <c r="DZ448" s="131"/>
      <c r="EA448" s="131"/>
      <c r="EB448" s="131"/>
      <c r="EC448" s="385"/>
      <c r="ED448" s="385"/>
      <c r="EE448" s="131"/>
      <c r="EF448" s="131"/>
      <c r="EG448" s="131"/>
      <c r="EH448" s="385"/>
      <c r="EI448" s="385"/>
      <c r="EJ448" s="131"/>
      <c r="EK448" s="131"/>
      <c r="EL448" s="131"/>
      <c r="EM448" s="385"/>
      <c r="EN448" s="385"/>
      <c r="EO448" s="131"/>
      <c r="EP448" s="131"/>
      <c r="EQ448" s="131"/>
      <c r="ER448" s="385"/>
      <c r="ES448" s="385"/>
      <c r="ET448" s="131"/>
      <c r="EU448" s="131"/>
      <c r="EV448" s="131"/>
      <c r="EW448" s="385"/>
      <c r="EX448" s="385"/>
      <c r="EY448" s="131"/>
      <c r="EZ448" s="131"/>
      <c r="FA448" s="131"/>
      <c r="FB448" s="385"/>
      <c r="FC448" s="385"/>
      <c r="FD448" s="131"/>
      <c r="FE448" s="131"/>
      <c r="FF448" s="131"/>
      <c r="FG448" s="385"/>
      <c r="FH448" s="385"/>
      <c r="FI448" s="131"/>
      <c r="FJ448" s="131"/>
      <c r="FK448" s="131"/>
      <c r="FL448" s="385"/>
      <c r="FM448" s="385"/>
      <c r="FN448" s="131"/>
      <c r="FO448" s="131"/>
      <c r="FP448" s="131"/>
      <c r="FQ448" s="385"/>
      <c r="FR448" s="385"/>
      <c r="FS448" s="131"/>
      <c r="FT448" s="131"/>
      <c r="FU448" s="131"/>
      <c r="FV448" s="385"/>
      <c r="FW448" s="385"/>
      <c r="FX448" s="131"/>
      <c r="FY448" s="131"/>
      <c r="FZ448" s="131"/>
      <c r="GA448" s="385"/>
      <c r="GB448" s="385"/>
      <c r="GC448" s="131"/>
      <c r="GD448" s="131"/>
      <c r="GE448" s="131"/>
      <c r="GF448" s="385"/>
      <c r="GG448" s="385"/>
      <c r="GH448" s="131"/>
      <c r="GI448" s="131"/>
      <c r="GJ448" s="131"/>
      <c r="GK448" s="385"/>
      <c r="GL448" s="385"/>
      <c r="GM448" s="131"/>
      <c r="GN448" s="131"/>
      <c r="GO448" s="131"/>
      <c r="GP448" s="385"/>
      <c r="GQ448" s="385"/>
      <c r="GR448" s="131"/>
      <c r="GS448" s="131"/>
      <c r="GT448" s="131"/>
      <c r="GU448" s="385"/>
      <c r="GV448" s="385"/>
      <c r="GW448" s="131"/>
      <c r="GX448" s="131"/>
      <c r="GY448" s="131"/>
      <c r="GZ448" s="385"/>
      <c r="HA448" s="385"/>
      <c r="HB448" s="131"/>
      <c r="HC448" s="131"/>
      <c r="HD448" s="131"/>
      <c r="HE448" s="385"/>
      <c r="HF448" s="385"/>
      <c r="HG448" s="131"/>
      <c r="HH448" s="131"/>
      <c r="HI448" s="131"/>
      <c r="HJ448" s="385"/>
      <c r="HK448" s="385"/>
      <c r="HL448" s="131"/>
      <c r="HM448" s="131"/>
      <c r="HN448" s="131"/>
      <c r="HO448" s="385"/>
      <c r="HP448" s="385"/>
      <c r="HQ448" s="131"/>
      <c r="HR448" s="131"/>
      <c r="HS448" s="131"/>
      <c r="HT448" s="385"/>
      <c r="HU448" s="385"/>
      <c r="HV448" s="131"/>
      <c r="HW448" s="131"/>
      <c r="HX448" s="131"/>
      <c r="HY448" s="385"/>
      <c r="HZ448" s="385"/>
      <c r="IA448" s="131"/>
      <c r="IB448" s="131"/>
      <c r="IC448" s="131"/>
      <c r="ID448" s="385"/>
      <c r="IE448" s="385"/>
      <c r="IF448" s="131"/>
      <c r="IG448" s="131"/>
      <c r="IH448" s="131"/>
      <c r="II448" s="385"/>
      <c r="IJ448" s="385"/>
      <c r="IK448" s="131"/>
      <c r="IL448" s="131"/>
      <c r="IM448" s="131"/>
      <c r="IN448" s="385"/>
      <c r="IO448" s="385"/>
      <c r="IP448" s="131"/>
      <c r="IQ448" s="131"/>
      <c r="IR448" s="131"/>
      <c r="IS448" s="385"/>
      <c r="IT448" s="385"/>
      <c r="IU448" s="131"/>
      <c r="IV448" s="131"/>
      <c r="IW448" s="131"/>
      <c r="IX448" s="385"/>
      <c r="IY448" s="386"/>
      <c r="IZ448" s="198"/>
      <c r="JA448" s="378"/>
      <c r="JB448" s="256"/>
      <c r="JC448" s="256"/>
    </row>
    <row r="449" spans="1:263" s="3" customFormat="1" x14ac:dyDescent="0.35">
      <c r="A449" s="198"/>
      <c r="B449" s="359"/>
      <c r="C449" s="239"/>
      <c r="D449" s="102"/>
      <c r="E449" s="102"/>
      <c r="F449" s="384"/>
      <c r="G449" s="131"/>
      <c r="H449" s="325"/>
      <c r="I449" s="202"/>
      <c r="J449" s="324"/>
      <c r="K449" s="131"/>
      <c r="L449" s="131"/>
      <c r="M449" s="385"/>
      <c r="N449" s="385"/>
      <c r="O449" s="131"/>
      <c r="P449" s="131"/>
      <c r="Q449" s="131"/>
      <c r="R449" s="385"/>
      <c r="S449" s="385"/>
      <c r="T449" s="131"/>
      <c r="U449" s="131"/>
      <c r="V449" s="131"/>
      <c r="W449" s="385"/>
      <c r="X449" s="385"/>
      <c r="Y449" s="131"/>
      <c r="Z449" s="131"/>
      <c r="AA449" s="131"/>
      <c r="AB449" s="385"/>
      <c r="AC449" s="385"/>
      <c r="AD449" s="131"/>
      <c r="AE449" s="131"/>
      <c r="AF449" s="131"/>
      <c r="AG449" s="385"/>
      <c r="AH449" s="385"/>
      <c r="AI449" s="131"/>
      <c r="AJ449" s="131"/>
      <c r="AK449" s="131"/>
      <c r="AL449" s="385"/>
      <c r="AM449" s="385"/>
      <c r="AN449" s="131"/>
      <c r="AO449" s="131"/>
      <c r="AP449" s="131"/>
      <c r="AQ449" s="385"/>
      <c r="AR449" s="385"/>
      <c r="AS449" s="131"/>
      <c r="AT449" s="131"/>
      <c r="AU449" s="131"/>
      <c r="AV449" s="385"/>
      <c r="AW449" s="385"/>
      <c r="AX449" s="131"/>
      <c r="AY449" s="131"/>
      <c r="AZ449" s="131"/>
      <c r="BA449" s="385"/>
      <c r="BB449" s="385"/>
      <c r="BC449" s="131"/>
      <c r="BD449" s="131"/>
      <c r="BE449" s="131"/>
      <c r="BF449" s="385"/>
      <c r="BG449" s="385"/>
      <c r="BH449" s="131"/>
      <c r="BI449" s="131"/>
      <c r="BJ449" s="131"/>
      <c r="BK449" s="385"/>
      <c r="BL449" s="385"/>
      <c r="BM449" s="131"/>
      <c r="BN449" s="131"/>
      <c r="BO449" s="131"/>
      <c r="BP449" s="385"/>
      <c r="BQ449" s="385"/>
      <c r="BR449" s="131"/>
      <c r="BS449" s="131"/>
      <c r="BT449" s="131"/>
      <c r="BU449" s="385"/>
      <c r="BV449" s="385"/>
      <c r="BW449" s="131"/>
      <c r="BX449" s="131"/>
      <c r="BY449" s="131"/>
      <c r="BZ449" s="385"/>
      <c r="CA449" s="385"/>
      <c r="CB449" s="131"/>
      <c r="CC449" s="131"/>
      <c r="CD449" s="131"/>
      <c r="CE449" s="385"/>
      <c r="CF449" s="385"/>
      <c r="CG449" s="131"/>
      <c r="CH449" s="131"/>
      <c r="CI449" s="131"/>
      <c r="CJ449" s="385"/>
      <c r="CK449" s="385"/>
      <c r="CL449" s="131"/>
      <c r="CM449" s="131"/>
      <c r="CN449" s="131"/>
      <c r="CO449" s="385"/>
      <c r="CP449" s="385"/>
      <c r="CQ449" s="131"/>
      <c r="CR449" s="131"/>
      <c r="CS449" s="131"/>
      <c r="CT449" s="385"/>
      <c r="CU449" s="385"/>
      <c r="CV449" s="131"/>
      <c r="CW449" s="131"/>
      <c r="CX449" s="131"/>
      <c r="CY449" s="385"/>
      <c r="CZ449" s="385"/>
      <c r="DA449" s="131"/>
      <c r="DB449" s="131"/>
      <c r="DC449" s="131"/>
      <c r="DD449" s="385"/>
      <c r="DE449" s="385"/>
      <c r="DF449" s="131"/>
      <c r="DG449" s="131"/>
      <c r="DH449" s="131"/>
      <c r="DI449" s="385"/>
      <c r="DJ449" s="385"/>
      <c r="DK449" s="131"/>
      <c r="DL449" s="131"/>
      <c r="DM449" s="131"/>
      <c r="DN449" s="385"/>
      <c r="DO449" s="385"/>
      <c r="DP449" s="131"/>
      <c r="DQ449" s="131"/>
      <c r="DR449" s="131"/>
      <c r="DS449" s="385"/>
      <c r="DT449" s="385"/>
      <c r="DU449" s="131"/>
      <c r="DV449" s="131"/>
      <c r="DW449" s="131"/>
      <c r="DX449" s="385"/>
      <c r="DY449" s="385"/>
      <c r="DZ449" s="131"/>
      <c r="EA449" s="131"/>
      <c r="EB449" s="131"/>
      <c r="EC449" s="385"/>
      <c r="ED449" s="385"/>
      <c r="EE449" s="131"/>
      <c r="EF449" s="131"/>
      <c r="EG449" s="131"/>
      <c r="EH449" s="385"/>
      <c r="EI449" s="385"/>
      <c r="EJ449" s="131"/>
      <c r="EK449" s="131"/>
      <c r="EL449" s="131"/>
      <c r="EM449" s="385"/>
      <c r="EN449" s="385"/>
      <c r="EO449" s="131"/>
      <c r="EP449" s="131"/>
      <c r="EQ449" s="131"/>
      <c r="ER449" s="385"/>
      <c r="ES449" s="385"/>
      <c r="ET449" s="131"/>
      <c r="EU449" s="131"/>
      <c r="EV449" s="131"/>
      <c r="EW449" s="385"/>
      <c r="EX449" s="385"/>
      <c r="EY449" s="131"/>
      <c r="EZ449" s="131"/>
      <c r="FA449" s="131"/>
      <c r="FB449" s="385"/>
      <c r="FC449" s="385"/>
      <c r="FD449" s="131"/>
      <c r="FE449" s="131"/>
      <c r="FF449" s="131"/>
      <c r="FG449" s="385"/>
      <c r="FH449" s="385"/>
      <c r="FI449" s="131"/>
      <c r="FJ449" s="131"/>
      <c r="FK449" s="131"/>
      <c r="FL449" s="385"/>
      <c r="FM449" s="385"/>
      <c r="FN449" s="131"/>
      <c r="FO449" s="131"/>
      <c r="FP449" s="131"/>
      <c r="FQ449" s="385"/>
      <c r="FR449" s="385"/>
      <c r="FS449" s="131"/>
      <c r="FT449" s="131"/>
      <c r="FU449" s="131"/>
      <c r="FV449" s="385"/>
      <c r="FW449" s="385"/>
      <c r="FX449" s="131"/>
      <c r="FY449" s="131"/>
      <c r="FZ449" s="131"/>
      <c r="GA449" s="385"/>
      <c r="GB449" s="385"/>
      <c r="GC449" s="131"/>
      <c r="GD449" s="131"/>
      <c r="GE449" s="131"/>
      <c r="GF449" s="385"/>
      <c r="GG449" s="385"/>
      <c r="GH449" s="131"/>
      <c r="GI449" s="131"/>
      <c r="GJ449" s="131"/>
      <c r="GK449" s="385"/>
      <c r="GL449" s="385"/>
      <c r="GM449" s="131"/>
      <c r="GN449" s="131"/>
      <c r="GO449" s="131"/>
      <c r="GP449" s="385"/>
      <c r="GQ449" s="385"/>
      <c r="GR449" s="131"/>
      <c r="GS449" s="131"/>
      <c r="GT449" s="131"/>
      <c r="GU449" s="385"/>
      <c r="GV449" s="385"/>
      <c r="GW449" s="131"/>
      <c r="GX449" s="131"/>
      <c r="GY449" s="131"/>
      <c r="GZ449" s="385"/>
      <c r="HA449" s="385"/>
      <c r="HB449" s="131"/>
      <c r="HC449" s="131"/>
      <c r="HD449" s="131"/>
      <c r="HE449" s="385"/>
      <c r="HF449" s="385"/>
      <c r="HG449" s="131"/>
      <c r="HH449" s="131"/>
      <c r="HI449" s="131"/>
      <c r="HJ449" s="385"/>
      <c r="HK449" s="385"/>
      <c r="HL449" s="131"/>
      <c r="HM449" s="131"/>
      <c r="HN449" s="131"/>
      <c r="HO449" s="385"/>
      <c r="HP449" s="385"/>
      <c r="HQ449" s="131"/>
      <c r="HR449" s="131"/>
      <c r="HS449" s="131"/>
      <c r="HT449" s="385"/>
      <c r="HU449" s="385"/>
      <c r="HV449" s="131"/>
      <c r="HW449" s="131"/>
      <c r="HX449" s="131"/>
      <c r="HY449" s="385"/>
      <c r="HZ449" s="385"/>
      <c r="IA449" s="131"/>
      <c r="IB449" s="131"/>
      <c r="IC449" s="131"/>
      <c r="ID449" s="385"/>
      <c r="IE449" s="385"/>
      <c r="IF449" s="131"/>
      <c r="IG449" s="131"/>
      <c r="IH449" s="131"/>
      <c r="II449" s="385"/>
      <c r="IJ449" s="385"/>
      <c r="IK449" s="131"/>
      <c r="IL449" s="131"/>
      <c r="IM449" s="131"/>
      <c r="IN449" s="385"/>
      <c r="IO449" s="385"/>
      <c r="IP449" s="131"/>
      <c r="IQ449" s="131"/>
      <c r="IR449" s="131"/>
      <c r="IS449" s="385"/>
      <c r="IT449" s="385"/>
      <c r="IU449" s="131"/>
      <c r="IV449" s="131"/>
      <c r="IW449" s="131"/>
      <c r="IX449" s="385"/>
      <c r="IY449" s="386"/>
      <c r="IZ449" s="198"/>
      <c r="JA449" s="378"/>
      <c r="JB449" s="256"/>
      <c r="JC449" s="256"/>
    </row>
    <row r="450" spans="1:263" s="3" customFormat="1" ht="15" thickBot="1" x14ac:dyDescent="0.4">
      <c r="A450" s="198"/>
      <c r="B450" s="359"/>
      <c r="C450" s="239"/>
      <c r="D450" s="102"/>
      <c r="E450" s="102"/>
      <c r="F450" s="384"/>
      <c r="G450" s="131"/>
      <c r="H450" s="325"/>
      <c r="I450" s="202"/>
      <c r="J450" s="324"/>
      <c r="K450" s="131"/>
      <c r="L450" s="131"/>
      <c r="M450" s="385"/>
      <c r="N450" s="385"/>
      <c r="O450" s="131"/>
      <c r="P450" s="131"/>
      <c r="Q450" s="131"/>
      <c r="R450" s="385"/>
      <c r="S450" s="385"/>
      <c r="T450" s="131"/>
      <c r="U450" s="131"/>
      <c r="V450" s="131"/>
      <c r="W450" s="385"/>
      <c r="X450" s="385"/>
      <c r="Y450" s="131"/>
      <c r="Z450" s="131"/>
      <c r="AA450" s="131"/>
      <c r="AB450" s="385"/>
      <c r="AC450" s="385"/>
      <c r="AD450" s="131"/>
      <c r="AE450" s="131"/>
      <c r="AF450" s="131"/>
      <c r="AG450" s="385"/>
      <c r="AH450" s="385"/>
      <c r="AI450" s="131"/>
      <c r="AJ450" s="131"/>
      <c r="AK450" s="131"/>
      <c r="AL450" s="385"/>
      <c r="AM450" s="385"/>
      <c r="AN450" s="131"/>
      <c r="AO450" s="131"/>
      <c r="AP450" s="131"/>
      <c r="AQ450" s="385"/>
      <c r="AR450" s="385"/>
      <c r="AS450" s="131"/>
      <c r="AT450" s="131"/>
      <c r="AU450" s="131"/>
      <c r="AV450" s="385"/>
      <c r="AW450" s="385"/>
      <c r="AX450" s="131"/>
      <c r="AY450" s="131"/>
      <c r="AZ450" s="131"/>
      <c r="BA450" s="385"/>
      <c r="BB450" s="385"/>
      <c r="BC450" s="131"/>
      <c r="BD450" s="131"/>
      <c r="BE450" s="131"/>
      <c r="BF450" s="385"/>
      <c r="BG450" s="385"/>
      <c r="BH450" s="131"/>
      <c r="BI450" s="131"/>
      <c r="BJ450" s="131"/>
      <c r="BK450" s="385"/>
      <c r="BL450" s="385"/>
      <c r="BM450" s="131"/>
      <c r="BN450" s="131"/>
      <c r="BO450" s="131"/>
      <c r="BP450" s="385"/>
      <c r="BQ450" s="385"/>
      <c r="BR450" s="131"/>
      <c r="BS450" s="131"/>
      <c r="BT450" s="131"/>
      <c r="BU450" s="385"/>
      <c r="BV450" s="385"/>
      <c r="BW450" s="131"/>
      <c r="BX450" s="131"/>
      <c r="BY450" s="131"/>
      <c r="BZ450" s="385"/>
      <c r="CA450" s="385"/>
      <c r="CB450" s="131"/>
      <c r="CC450" s="131"/>
      <c r="CD450" s="131"/>
      <c r="CE450" s="385"/>
      <c r="CF450" s="385"/>
      <c r="CG450" s="131"/>
      <c r="CH450" s="131"/>
      <c r="CI450" s="131"/>
      <c r="CJ450" s="385"/>
      <c r="CK450" s="385"/>
      <c r="CL450" s="131"/>
      <c r="CM450" s="131"/>
      <c r="CN450" s="131"/>
      <c r="CO450" s="385"/>
      <c r="CP450" s="385"/>
      <c r="CQ450" s="131"/>
      <c r="CR450" s="131"/>
      <c r="CS450" s="131"/>
      <c r="CT450" s="385"/>
      <c r="CU450" s="385"/>
      <c r="CV450" s="131"/>
      <c r="CW450" s="131"/>
      <c r="CX450" s="131"/>
      <c r="CY450" s="385"/>
      <c r="CZ450" s="385"/>
      <c r="DA450" s="131"/>
      <c r="DB450" s="131"/>
      <c r="DC450" s="131"/>
      <c r="DD450" s="385"/>
      <c r="DE450" s="385"/>
      <c r="DF450" s="131"/>
      <c r="DG450" s="131"/>
      <c r="DH450" s="131"/>
      <c r="DI450" s="385"/>
      <c r="DJ450" s="385"/>
      <c r="DK450" s="131"/>
      <c r="DL450" s="131"/>
      <c r="DM450" s="131"/>
      <c r="DN450" s="385"/>
      <c r="DO450" s="385"/>
      <c r="DP450" s="131"/>
      <c r="DQ450" s="131"/>
      <c r="DR450" s="131"/>
      <c r="DS450" s="385"/>
      <c r="DT450" s="385"/>
      <c r="DU450" s="131"/>
      <c r="DV450" s="131"/>
      <c r="DW450" s="131"/>
      <c r="DX450" s="385"/>
      <c r="DY450" s="385"/>
      <c r="DZ450" s="131"/>
      <c r="EA450" s="131"/>
      <c r="EB450" s="131"/>
      <c r="EC450" s="385"/>
      <c r="ED450" s="385"/>
      <c r="EE450" s="131"/>
      <c r="EF450" s="131"/>
      <c r="EG450" s="131"/>
      <c r="EH450" s="385"/>
      <c r="EI450" s="385"/>
      <c r="EJ450" s="131"/>
      <c r="EK450" s="131"/>
      <c r="EL450" s="131"/>
      <c r="EM450" s="385"/>
      <c r="EN450" s="385"/>
      <c r="EO450" s="131"/>
      <c r="EP450" s="131"/>
      <c r="EQ450" s="131"/>
      <c r="ER450" s="385"/>
      <c r="ES450" s="385"/>
      <c r="ET450" s="131"/>
      <c r="EU450" s="131"/>
      <c r="EV450" s="131"/>
      <c r="EW450" s="385"/>
      <c r="EX450" s="385"/>
      <c r="EY450" s="131"/>
      <c r="EZ450" s="131"/>
      <c r="FA450" s="131"/>
      <c r="FB450" s="385"/>
      <c r="FC450" s="385"/>
      <c r="FD450" s="131"/>
      <c r="FE450" s="131"/>
      <c r="FF450" s="131"/>
      <c r="FG450" s="385"/>
      <c r="FH450" s="385"/>
      <c r="FI450" s="131"/>
      <c r="FJ450" s="131"/>
      <c r="FK450" s="131"/>
      <c r="FL450" s="385"/>
      <c r="FM450" s="385"/>
      <c r="FN450" s="131"/>
      <c r="FO450" s="131"/>
      <c r="FP450" s="131"/>
      <c r="FQ450" s="385"/>
      <c r="FR450" s="385"/>
      <c r="FS450" s="131"/>
      <c r="FT450" s="131"/>
      <c r="FU450" s="131"/>
      <c r="FV450" s="385"/>
      <c r="FW450" s="385"/>
      <c r="FX450" s="131"/>
      <c r="FY450" s="131"/>
      <c r="FZ450" s="131"/>
      <c r="GA450" s="385"/>
      <c r="GB450" s="385"/>
      <c r="GC450" s="131"/>
      <c r="GD450" s="131"/>
      <c r="GE450" s="131"/>
      <c r="GF450" s="385"/>
      <c r="GG450" s="385"/>
      <c r="GH450" s="131"/>
      <c r="GI450" s="131"/>
      <c r="GJ450" s="131"/>
      <c r="GK450" s="385"/>
      <c r="GL450" s="385"/>
      <c r="GM450" s="131"/>
      <c r="GN450" s="131"/>
      <c r="GO450" s="131"/>
      <c r="GP450" s="385"/>
      <c r="GQ450" s="385"/>
      <c r="GR450" s="131"/>
      <c r="GS450" s="131"/>
      <c r="GT450" s="131"/>
      <c r="GU450" s="385"/>
      <c r="GV450" s="385"/>
      <c r="GW450" s="131"/>
      <c r="GX450" s="131"/>
      <c r="GY450" s="131"/>
      <c r="GZ450" s="385"/>
      <c r="HA450" s="385"/>
      <c r="HB450" s="131"/>
      <c r="HC450" s="131"/>
      <c r="HD450" s="131"/>
      <c r="HE450" s="385"/>
      <c r="HF450" s="385"/>
      <c r="HG450" s="131"/>
      <c r="HH450" s="131"/>
      <c r="HI450" s="131"/>
      <c r="HJ450" s="385"/>
      <c r="HK450" s="385"/>
      <c r="HL450" s="131"/>
      <c r="HM450" s="131"/>
      <c r="HN450" s="131"/>
      <c r="HO450" s="385"/>
      <c r="HP450" s="385"/>
      <c r="HQ450" s="131"/>
      <c r="HR450" s="131"/>
      <c r="HS450" s="131"/>
      <c r="HT450" s="385"/>
      <c r="HU450" s="385"/>
      <c r="HV450" s="131"/>
      <c r="HW450" s="131"/>
      <c r="HX450" s="131"/>
      <c r="HY450" s="385"/>
      <c r="HZ450" s="385"/>
      <c r="IA450" s="131"/>
      <c r="IB450" s="131"/>
      <c r="IC450" s="131"/>
      <c r="ID450" s="385"/>
      <c r="IE450" s="385"/>
      <c r="IF450" s="131"/>
      <c r="IG450" s="131"/>
      <c r="IH450" s="131"/>
      <c r="II450" s="385"/>
      <c r="IJ450" s="385"/>
      <c r="IK450" s="131"/>
      <c r="IL450" s="131"/>
      <c r="IM450" s="131"/>
      <c r="IN450" s="385"/>
      <c r="IO450" s="385"/>
      <c r="IP450" s="131"/>
      <c r="IQ450" s="131"/>
      <c r="IR450" s="131"/>
      <c r="IS450" s="385"/>
      <c r="IT450" s="385"/>
      <c r="IU450" s="131"/>
      <c r="IV450" s="131"/>
      <c r="IW450" s="131"/>
      <c r="IX450" s="385"/>
      <c r="IY450" s="386"/>
      <c r="IZ450" s="198"/>
      <c r="JA450" s="378"/>
      <c r="JB450" s="256"/>
      <c r="JC450" s="256"/>
    </row>
    <row r="451" spans="1:263" s="127" customFormat="1" ht="28.5" customHeight="1" thickBot="1" x14ac:dyDescent="0.4">
      <c r="A451" s="419"/>
      <c r="B451" s="420"/>
      <c r="C451" s="126" t="s">
        <v>607</v>
      </c>
      <c r="D451" s="248" t="s">
        <v>356</v>
      </c>
      <c r="E451" s="421"/>
      <c r="F451" s="286"/>
      <c r="G451" s="250"/>
      <c r="H451" s="422"/>
      <c r="I451" s="423"/>
      <c r="J451" s="424"/>
      <c r="K451" s="251"/>
      <c r="L451" s="251"/>
      <c r="M451" s="251"/>
      <c r="N451" s="251"/>
      <c r="O451" s="425"/>
      <c r="P451" s="251"/>
      <c r="Q451" s="251"/>
      <c r="R451" s="251"/>
      <c r="S451" s="251"/>
      <c r="T451" s="425"/>
      <c r="U451" s="251"/>
      <c r="V451" s="251"/>
      <c r="W451" s="251"/>
      <c r="X451" s="251"/>
      <c r="Y451" s="425"/>
      <c r="Z451" s="251"/>
      <c r="AA451" s="251"/>
      <c r="AB451" s="251"/>
      <c r="AC451" s="251"/>
      <c r="AD451" s="425"/>
      <c r="AE451" s="251"/>
      <c r="AF451" s="251"/>
      <c r="AG451" s="251"/>
      <c r="AH451" s="251"/>
      <c r="AI451" s="425"/>
      <c r="AJ451" s="251"/>
      <c r="AK451" s="251"/>
      <c r="AL451" s="251"/>
      <c r="AM451" s="251"/>
      <c r="AN451" s="425"/>
      <c r="AO451" s="251"/>
      <c r="AP451" s="251"/>
      <c r="AQ451" s="251"/>
      <c r="AR451" s="251"/>
      <c r="AS451" s="425"/>
      <c r="AT451" s="251"/>
      <c r="AU451" s="251"/>
      <c r="AV451" s="251"/>
      <c r="AW451" s="251"/>
      <c r="AX451" s="425"/>
      <c r="AY451" s="251"/>
      <c r="AZ451" s="251"/>
      <c r="BA451" s="251"/>
      <c r="BB451" s="251"/>
      <c r="BC451" s="425"/>
      <c r="BD451" s="251"/>
      <c r="BE451" s="251"/>
      <c r="BF451" s="251"/>
      <c r="BG451" s="251"/>
      <c r="BH451" s="425"/>
      <c r="BI451" s="251"/>
      <c r="BJ451" s="251"/>
      <c r="BK451" s="251"/>
      <c r="BL451" s="251"/>
      <c r="BM451" s="425"/>
      <c r="BN451" s="251"/>
      <c r="BO451" s="251"/>
      <c r="BP451" s="251"/>
      <c r="BQ451" s="251"/>
      <c r="BR451" s="425"/>
      <c r="BS451" s="251"/>
      <c r="BT451" s="251"/>
      <c r="BU451" s="251"/>
      <c r="BV451" s="251"/>
      <c r="BW451" s="425"/>
      <c r="BX451" s="251"/>
      <c r="BY451" s="251"/>
      <c r="BZ451" s="251"/>
      <c r="CA451" s="251"/>
      <c r="CB451" s="425"/>
      <c r="CC451" s="251"/>
      <c r="CD451" s="251"/>
      <c r="CE451" s="251"/>
      <c r="CF451" s="251"/>
      <c r="CG451" s="425"/>
      <c r="CH451" s="251"/>
      <c r="CI451" s="251"/>
      <c r="CJ451" s="251"/>
      <c r="CK451" s="251"/>
      <c r="CL451" s="425"/>
      <c r="CM451" s="251"/>
      <c r="CN451" s="251"/>
      <c r="CO451" s="251"/>
      <c r="CP451" s="251"/>
      <c r="CQ451" s="425"/>
      <c r="CR451" s="251"/>
      <c r="CS451" s="251"/>
      <c r="CT451" s="251"/>
      <c r="CU451" s="251"/>
      <c r="CV451" s="425"/>
      <c r="CW451" s="251"/>
      <c r="CX451" s="251"/>
      <c r="CY451" s="251"/>
      <c r="CZ451" s="251"/>
      <c r="DA451" s="425"/>
      <c r="DB451" s="251"/>
      <c r="DC451" s="251"/>
      <c r="DD451" s="251"/>
      <c r="DE451" s="251"/>
      <c r="DF451" s="425"/>
      <c r="DG451" s="251"/>
      <c r="DH451" s="251"/>
      <c r="DI451" s="251"/>
      <c r="DJ451" s="251"/>
      <c r="DK451" s="425"/>
      <c r="DL451" s="251"/>
      <c r="DM451" s="251"/>
      <c r="DN451" s="251"/>
      <c r="DO451" s="251"/>
      <c r="DP451" s="425"/>
      <c r="DQ451" s="251"/>
      <c r="DR451" s="251"/>
      <c r="DS451" s="251"/>
      <c r="DT451" s="251"/>
      <c r="DU451" s="425"/>
      <c r="DV451" s="251"/>
      <c r="DW451" s="251"/>
      <c r="DX451" s="251"/>
      <c r="DY451" s="251"/>
      <c r="DZ451" s="425"/>
      <c r="EA451" s="251"/>
      <c r="EB451" s="251"/>
      <c r="EC451" s="251"/>
      <c r="ED451" s="251"/>
      <c r="EE451" s="425"/>
      <c r="EF451" s="251"/>
      <c r="EG451" s="251"/>
      <c r="EH451" s="251"/>
      <c r="EI451" s="251"/>
      <c r="EJ451" s="425"/>
      <c r="EK451" s="251"/>
      <c r="EL451" s="251"/>
      <c r="EM451" s="251"/>
      <c r="EN451" s="251"/>
      <c r="EO451" s="425"/>
      <c r="EP451" s="251"/>
      <c r="EQ451" s="251"/>
      <c r="ER451" s="251"/>
      <c r="ES451" s="251"/>
      <c r="ET451" s="425"/>
      <c r="EU451" s="251"/>
      <c r="EV451" s="251"/>
      <c r="EW451" s="251"/>
      <c r="EX451" s="251"/>
      <c r="EY451" s="425"/>
      <c r="EZ451" s="251"/>
      <c r="FA451" s="251"/>
      <c r="FB451" s="251"/>
      <c r="FC451" s="251"/>
      <c r="FD451" s="425"/>
      <c r="FE451" s="251"/>
      <c r="FF451" s="251"/>
      <c r="FG451" s="251"/>
      <c r="FH451" s="251"/>
      <c r="FI451" s="425"/>
      <c r="FJ451" s="251"/>
      <c r="FK451" s="251"/>
      <c r="FL451" s="251"/>
      <c r="FM451" s="251"/>
      <c r="FN451" s="425"/>
      <c r="FO451" s="251"/>
      <c r="FP451" s="251"/>
      <c r="FQ451" s="251"/>
      <c r="FR451" s="251"/>
      <c r="FS451" s="425"/>
      <c r="FT451" s="251"/>
      <c r="FU451" s="251"/>
      <c r="FV451" s="251"/>
      <c r="FW451" s="251"/>
      <c r="FX451" s="425"/>
      <c r="FY451" s="251"/>
      <c r="FZ451" s="251"/>
      <c r="GA451" s="251"/>
      <c r="GB451" s="251"/>
      <c r="GC451" s="425"/>
      <c r="GD451" s="251"/>
      <c r="GE451" s="251"/>
      <c r="GF451" s="251"/>
      <c r="GG451" s="251"/>
      <c r="GH451" s="425"/>
      <c r="GI451" s="251"/>
      <c r="GJ451" s="251"/>
      <c r="GK451" s="251"/>
      <c r="GL451" s="251"/>
      <c r="GM451" s="425"/>
      <c r="GN451" s="251"/>
      <c r="GO451" s="251"/>
      <c r="GP451" s="251"/>
      <c r="GQ451" s="251"/>
      <c r="GR451" s="425"/>
      <c r="GS451" s="251"/>
      <c r="GT451" s="251"/>
      <c r="GU451" s="251"/>
      <c r="GV451" s="251"/>
      <c r="GW451" s="425"/>
      <c r="GX451" s="251"/>
      <c r="GY451" s="251"/>
      <c r="GZ451" s="251"/>
      <c r="HA451" s="251"/>
      <c r="HB451" s="425"/>
      <c r="HC451" s="251"/>
      <c r="HD451" s="251"/>
      <c r="HE451" s="251"/>
      <c r="HF451" s="251"/>
      <c r="HG451" s="425"/>
      <c r="HH451" s="251"/>
      <c r="HI451" s="251"/>
      <c r="HJ451" s="251"/>
      <c r="HK451" s="251"/>
      <c r="HL451" s="425"/>
      <c r="HM451" s="251"/>
      <c r="HN451" s="251"/>
      <c r="HO451" s="251"/>
      <c r="HP451" s="251"/>
      <c r="HQ451" s="425"/>
      <c r="HR451" s="251"/>
      <c r="HS451" s="251"/>
      <c r="HT451" s="251"/>
      <c r="HU451" s="251"/>
      <c r="HV451" s="425"/>
      <c r="HW451" s="251"/>
      <c r="HX451" s="251"/>
      <c r="HY451" s="251"/>
      <c r="HZ451" s="251"/>
      <c r="IA451" s="425"/>
      <c r="IB451" s="251"/>
      <c r="IC451" s="251"/>
      <c r="ID451" s="251"/>
      <c r="IE451" s="251"/>
      <c r="IF451" s="425"/>
      <c r="IG451" s="251"/>
      <c r="IH451" s="251"/>
      <c r="II451" s="251"/>
      <c r="IJ451" s="251"/>
      <c r="IK451" s="425"/>
      <c r="IL451" s="251"/>
      <c r="IM451" s="251"/>
      <c r="IN451" s="251"/>
      <c r="IO451" s="251"/>
      <c r="IP451" s="425"/>
      <c r="IQ451" s="251"/>
      <c r="IR451" s="251"/>
      <c r="IS451" s="251"/>
      <c r="IT451" s="251"/>
      <c r="IU451" s="425"/>
      <c r="IV451" s="251"/>
      <c r="IW451" s="251"/>
      <c r="IX451" s="251"/>
      <c r="IY451" s="426"/>
      <c r="IZ451" s="198"/>
      <c r="JA451" s="427"/>
      <c r="JB451" s="428"/>
      <c r="JC451" s="428"/>
    </row>
    <row r="452" spans="1:263" s="3" customFormat="1" x14ac:dyDescent="0.35">
      <c r="A452" s="198"/>
      <c r="B452" s="359"/>
      <c r="C452" s="239"/>
      <c r="D452" s="102"/>
      <c r="E452" s="102"/>
      <c r="F452" s="384"/>
      <c r="G452" s="131"/>
      <c r="H452" s="325"/>
      <c r="I452" s="202"/>
      <c r="J452" s="324"/>
      <c r="K452" s="131"/>
      <c r="L452" s="131"/>
      <c r="M452" s="385"/>
      <c r="N452" s="385"/>
      <c r="O452" s="131"/>
      <c r="P452" s="131"/>
      <c r="Q452" s="131"/>
      <c r="R452" s="385"/>
      <c r="S452" s="385"/>
      <c r="T452" s="131"/>
      <c r="U452" s="131"/>
      <c r="V452" s="131"/>
      <c r="W452" s="385"/>
      <c r="X452" s="385"/>
      <c r="Y452" s="131"/>
      <c r="Z452" s="131"/>
      <c r="AA452" s="131"/>
      <c r="AB452" s="385"/>
      <c r="AC452" s="385"/>
      <c r="AD452" s="131"/>
      <c r="AE452" s="131"/>
      <c r="AF452" s="131"/>
      <c r="AG452" s="385"/>
      <c r="AH452" s="385"/>
      <c r="AI452" s="131"/>
      <c r="AJ452" s="131"/>
      <c r="AK452" s="131"/>
      <c r="AL452" s="385"/>
      <c r="AM452" s="385"/>
      <c r="AN452" s="131"/>
      <c r="AO452" s="131"/>
      <c r="AP452" s="131"/>
      <c r="AQ452" s="385"/>
      <c r="AR452" s="385"/>
      <c r="AS452" s="131"/>
      <c r="AT452" s="131"/>
      <c r="AU452" s="131"/>
      <c r="AV452" s="385"/>
      <c r="AW452" s="385"/>
      <c r="AX452" s="131"/>
      <c r="AY452" s="131"/>
      <c r="AZ452" s="131"/>
      <c r="BA452" s="385"/>
      <c r="BB452" s="385"/>
      <c r="BC452" s="131"/>
      <c r="BD452" s="131"/>
      <c r="BE452" s="131"/>
      <c r="BF452" s="385"/>
      <c r="BG452" s="385"/>
      <c r="BH452" s="131"/>
      <c r="BI452" s="131"/>
      <c r="BJ452" s="131"/>
      <c r="BK452" s="385"/>
      <c r="BL452" s="385"/>
      <c r="BM452" s="131"/>
      <c r="BN452" s="131"/>
      <c r="BO452" s="131"/>
      <c r="BP452" s="385"/>
      <c r="BQ452" s="385"/>
      <c r="BR452" s="131"/>
      <c r="BS452" s="131"/>
      <c r="BT452" s="131"/>
      <c r="BU452" s="385"/>
      <c r="BV452" s="385"/>
      <c r="BW452" s="131"/>
      <c r="BX452" s="131"/>
      <c r="BY452" s="131"/>
      <c r="BZ452" s="385"/>
      <c r="CA452" s="385"/>
      <c r="CB452" s="131"/>
      <c r="CC452" s="131"/>
      <c r="CD452" s="131"/>
      <c r="CE452" s="385"/>
      <c r="CF452" s="385"/>
      <c r="CG452" s="131"/>
      <c r="CH452" s="131"/>
      <c r="CI452" s="131"/>
      <c r="CJ452" s="385"/>
      <c r="CK452" s="385"/>
      <c r="CL452" s="131"/>
      <c r="CM452" s="131"/>
      <c r="CN452" s="131"/>
      <c r="CO452" s="385"/>
      <c r="CP452" s="385"/>
      <c r="CQ452" s="131"/>
      <c r="CR452" s="131"/>
      <c r="CS452" s="131"/>
      <c r="CT452" s="385"/>
      <c r="CU452" s="385"/>
      <c r="CV452" s="131"/>
      <c r="CW452" s="131"/>
      <c r="CX452" s="131"/>
      <c r="CY452" s="385"/>
      <c r="CZ452" s="385"/>
      <c r="DA452" s="131"/>
      <c r="DB452" s="131"/>
      <c r="DC452" s="131"/>
      <c r="DD452" s="385"/>
      <c r="DE452" s="385"/>
      <c r="DF452" s="131"/>
      <c r="DG452" s="131"/>
      <c r="DH452" s="131"/>
      <c r="DI452" s="385"/>
      <c r="DJ452" s="385"/>
      <c r="DK452" s="131"/>
      <c r="DL452" s="131"/>
      <c r="DM452" s="131"/>
      <c r="DN452" s="385"/>
      <c r="DO452" s="385"/>
      <c r="DP452" s="131"/>
      <c r="DQ452" s="131"/>
      <c r="DR452" s="131"/>
      <c r="DS452" s="385"/>
      <c r="DT452" s="385"/>
      <c r="DU452" s="131"/>
      <c r="DV452" s="131"/>
      <c r="DW452" s="131"/>
      <c r="DX452" s="385"/>
      <c r="DY452" s="385"/>
      <c r="DZ452" s="131"/>
      <c r="EA452" s="131"/>
      <c r="EB452" s="131"/>
      <c r="EC452" s="385"/>
      <c r="ED452" s="385"/>
      <c r="EE452" s="131"/>
      <c r="EF452" s="131"/>
      <c r="EG452" s="131"/>
      <c r="EH452" s="385"/>
      <c r="EI452" s="385"/>
      <c r="EJ452" s="131"/>
      <c r="EK452" s="131"/>
      <c r="EL452" s="131"/>
      <c r="EM452" s="385"/>
      <c r="EN452" s="385"/>
      <c r="EO452" s="131"/>
      <c r="EP452" s="131"/>
      <c r="EQ452" s="131"/>
      <c r="ER452" s="385"/>
      <c r="ES452" s="385"/>
      <c r="ET452" s="131"/>
      <c r="EU452" s="131"/>
      <c r="EV452" s="131"/>
      <c r="EW452" s="385"/>
      <c r="EX452" s="385"/>
      <c r="EY452" s="131"/>
      <c r="EZ452" s="131"/>
      <c r="FA452" s="131"/>
      <c r="FB452" s="385"/>
      <c r="FC452" s="385"/>
      <c r="FD452" s="131"/>
      <c r="FE452" s="131"/>
      <c r="FF452" s="131"/>
      <c r="FG452" s="385"/>
      <c r="FH452" s="385"/>
      <c r="FI452" s="131"/>
      <c r="FJ452" s="131"/>
      <c r="FK452" s="131"/>
      <c r="FL452" s="385"/>
      <c r="FM452" s="385"/>
      <c r="FN452" s="131"/>
      <c r="FO452" s="131"/>
      <c r="FP452" s="131"/>
      <c r="FQ452" s="385"/>
      <c r="FR452" s="385"/>
      <c r="FS452" s="131"/>
      <c r="FT452" s="131"/>
      <c r="FU452" s="131"/>
      <c r="FV452" s="385"/>
      <c r="FW452" s="385"/>
      <c r="FX452" s="131"/>
      <c r="FY452" s="131"/>
      <c r="FZ452" s="131"/>
      <c r="GA452" s="385"/>
      <c r="GB452" s="385"/>
      <c r="GC452" s="131"/>
      <c r="GD452" s="131"/>
      <c r="GE452" s="131"/>
      <c r="GF452" s="385"/>
      <c r="GG452" s="385"/>
      <c r="GH452" s="131"/>
      <c r="GI452" s="131"/>
      <c r="GJ452" s="131"/>
      <c r="GK452" s="385"/>
      <c r="GL452" s="385"/>
      <c r="GM452" s="131"/>
      <c r="GN452" s="131"/>
      <c r="GO452" s="131"/>
      <c r="GP452" s="385"/>
      <c r="GQ452" s="385"/>
      <c r="GR452" s="131"/>
      <c r="GS452" s="131"/>
      <c r="GT452" s="131"/>
      <c r="GU452" s="385"/>
      <c r="GV452" s="385"/>
      <c r="GW452" s="131"/>
      <c r="GX452" s="131"/>
      <c r="GY452" s="131"/>
      <c r="GZ452" s="385"/>
      <c r="HA452" s="385"/>
      <c r="HB452" s="131"/>
      <c r="HC452" s="131"/>
      <c r="HD452" s="131"/>
      <c r="HE452" s="385"/>
      <c r="HF452" s="385"/>
      <c r="HG452" s="131"/>
      <c r="HH452" s="131"/>
      <c r="HI452" s="131"/>
      <c r="HJ452" s="385"/>
      <c r="HK452" s="385"/>
      <c r="HL452" s="131"/>
      <c r="HM452" s="131"/>
      <c r="HN452" s="131"/>
      <c r="HO452" s="385"/>
      <c r="HP452" s="385"/>
      <c r="HQ452" s="131"/>
      <c r="HR452" s="131"/>
      <c r="HS452" s="131"/>
      <c r="HT452" s="385"/>
      <c r="HU452" s="385"/>
      <c r="HV452" s="131"/>
      <c r="HW452" s="131"/>
      <c r="HX452" s="131"/>
      <c r="HY452" s="385"/>
      <c r="HZ452" s="385"/>
      <c r="IA452" s="131"/>
      <c r="IB452" s="131"/>
      <c r="IC452" s="131"/>
      <c r="ID452" s="385"/>
      <c r="IE452" s="385"/>
      <c r="IF452" s="131"/>
      <c r="IG452" s="131"/>
      <c r="IH452" s="131"/>
      <c r="II452" s="385"/>
      <c r="IJ452" s="385"/>
      <c r="IK452" s="131"/>
      <c r="IL452" s="131"/>
      <c r="IM452" s="131"/>
      <c r="IN452" s="385"/>
      <c r="IO452" s="385"/>
      <c r="IP452" s="131"/>
      <c r="IQ452" s="131"/>
      <c r="IR452" s="131"/>
      <c r="IS452" s="385"/>
      <c r="IT452" s="385"/>
      <c r="IU452" s="131"/>
      <c r="IV452" s="131"/>
      <c r="IW452" s="131"/>
      <c r="IX452" s="385"/>
      <c r="IY452" s="386"/>
      <c r="IZ452" s="198"/>
      <c r="JA452" s="378"/>
      <c r="JB452" s="256"/>
      <c r="JC452" s="256"/>
    </row>
    <row r="453" spans="1:263" s="3" customFormat="1" x14ac:dyDescent="0.35">
      <c r="A453" s="198"/>
      <c r="B453" s="359"/>
      <c r="C453" s="126" t="s">
        <v>608</v>
      </c>
      <c r="D453" s="102" t="s">
        <v>609</v>
      </c>
      <c r="E453" s="102"/>
      <c r="F453" s="285"/>
      <c r="G453" s="110"/>
      <c r="H453" s="325"/>
      <c r="I453" s="202"/>
      <c r="J453" s="324"/>
      <c r="K453" s="131"/>
      <c r="L453" s="429"/>
      <c r="M453" s="385"/>
      <c r="N453" s="385"/>
      <c r="O453" s="131"/>
      <c r="P453" s="131"/>
      <c r="Q453" s="429"/>
      <c r="R453" s="385"/>
      <c r="S453" s="385"/>
      <c r="T453" s="131"/>
      <c r="U453" s="131"/>
      <c r="V453" s="429"/>
      <c r="W453" s="385"/>
      <c r="X453" s="385"/>
      <c r="Y453" s="131"/>
      <c r="Z453" s="131"/>
      <c r="AA453" s="429"/>
      <c r="AB453" s="385"/>
      <c r="AC453" s="385"/>
      <c r="AD453" s="131"/>
      <c r="AE453" s="131"/>
      <c r="AF453" s="429"/>
      <c r="AG453" s="385"/>
      <c r="AH453" s="385"/>
      <c r="AI453" s="131"/>
      <c r="AJ453" s="131"/>
      <c r="AK453" s="429"/>
      <c r="AL453" s="385"/>
      <c r="AM453" s="385"/>
      <c r="AN453" s="131"/>
      <c r="AO453" s="131"/>
      <c r="AP453" s="429"/>
      <c r="AQ453" s="385"/>
      <c r="AR453" s="385"/>
      <c r="AS453" s="131"/>
      <c r="AT453" s="131"/>
      <c r="AU453" s="429"/>
      <c r="AV453" s="385"/>
      <c r="AW453" s="385"/>
      <c r="AX453" s="131"/>
      <c r="AY453" s="131"/>
      <c r="AZ453" s="429"/>
      <c r="BA453" s="385"/>
      <c r="BB453" s="385"/>
      <c r="BC453" s="131"/>
      <c r="BD453" s="131"/>
      <c r="BE453" s="429"/>
      <c r="BF453" s="385"/>
      <c r="BG453" s="385"/>
      <c r="BH453" s="131"/>
      <c r="BI453" s="131"/>
      <c r="BJ453" s="429"/>
      <c r="BK453" s="385"/>
      <c r="BL453" s="385"/>
      <c r="BM453" s="131"/>
      <c r="BN453" s="131"/>
      <c r="BO453" s="429"/>
      <c r="BP453" s="385"/>
      <c r="BQ453" s="385"/>
      <c r="BR453" s="131"/>
      <c r="BS453" s="131"/>
      <c r="BT453" s="429"/>
      <c r="BU453" s="385"/>
      <c r="BV453" s="385"/>
      <c r="BW453" s="131"/>
      <c r="BX453" s="131"/>
      <c r="BY453" s="429"/>
      <c r="BZ453" s="385"/>
      <c r="CA453" s="385"/>
      <c r="CB453" s="131"/>
      <c r="CC453" s="131"/>
      <c r="CD453" s="429"/>
      <c r="CE453" s="385"/>
      <c r="CF453" s="385"/>
      <c r="CG453" s="131"/>
      <c r="CH453" s="131"/>
      <c r="CI453" s="429"/>
      <c r="CJ453" s="385"/>
      <c r="CK453" s="385"/>
      <c r="CL453" s="131"/>
      <c r="CM453" s="131"/>
      <c r="CN453" s="429"/>
      <c r="CO453" s="385"/>
      <c r="CP453" s="385"/>
      <c r="CQ453" s="131"/>
      <c r="CR453" s="131"/>
      <c r="CS453" s="429"/>
      <c r="CT453" s="385"/>
      <c r="CU453" s="385"/>
      <c r="CV453" s="131"/>
      <c r="CW453" s="131"/>
      <c r="CX453" s="429"/>
      <c r="CY453" s="385"/>
      <c r="CZ453" s="385"/>
      <c r="DA453" s="131"/>
      <c r="DB453" s="131"/>
      <c r="DC453" s="429"/>
      <c r="DD453" s="385"/>
      <c r="DE453" s="385"/>
      <c r="DF453" s="131"/>
      <c r="DG453" s="131"/>
      <c r="DH453" s="429"/>
      <c r="DI453" s="385"/>
      <c r="DJ453" s="385"/>
      <c r="DK453" s="131"/>
      <c r="DL453" s="131"/>
      <c r="DM453" s="429"/>
      <c r="DN453" s="385"/>
      <c r="DO453" s="385"/>
      <c r="DP453" s="131"/>
      <c r="DQ453" s="131"/>
      <c r="DR453" s="429"/>
      <c r="DS453" s="385"/>
      <c r="DT453" s="385"/>
      <c r="DU453" s="131"/>
      <c r="DV453" s="131"/>
      <c r="DW453" s="429"/>
      <c r="DX453" s="385"/>
      <c r="DY453" s="385"/>
      <c r="DZ453" s="131"/>
      <c r="EA453" s="131"/>
      <c r="EB453" s="429"/>
      <c r="EC453" s="385"/>
      <c r="ED453" s="385"/>
      <c r="EE453" s="131"/>
      <c r="EF453" s="131"/>
      <c r="EG453" s="429"/>
      <c r="EH453" s="385"/>
      <c r="EI453" s="385"/>
      <c r="EJ453" s="131"/>
      <c r="EK453" s="131"/>
      <c r="EL453" s="429"/>
      <c r="EM453" s="385"/>
      <c r="EN453" s="385"/>
      <c r="EO453" s="131"/>
      <c r="EP453" s="131"/>
      <c r="EQ453" s="429"/>
      <c r="ER453" s="385"/>
      <c r="ES453" s="385"/>
      <c r="ET453" s="131"/>
      <c r="EU453" s="131"/>
      <c r="EV453" s="429"/>
      <c r="EW453" s="385"/>
      <c r="EX453" s="385"/>
      <c r="EY453" s="131"/>
      <c r="EZ453" s="131"/>
      <c r="FA453" s="429"/>
      <c r="FB453" s="385"/>
      <c r="FC453" s="385"/>
      <c r="FD453" s="131"/>
      <c r="FE453" s="131"/>
      <c r="FF453" s="429"/>
      <c r="FG453" s="385"/>
      <c r="FH453" s="385"/>
      <c r="FI453" s="131"/>
      <c r="FJ453" s="131"/>
      <c r="FK453" s="429"/>
      <c r="FL453" s="385"/>
      <c r="FM453" s="385"/>
      <c r="FN453" s="131"/>
      <c r="FO453" s="131"/>
      <c r="FP453" s="429"/>
      <c r="FQ453" s="385"/>
      <c r="FR453" s="385"/>
      <c r="FS453" s="131"/>
      <c r="FT453" s="131"/>
      <c r="FU453" s="429"/>
      <c r="FV453" s="385"/>
      <c r="FW453" s="385"/>
      <c r="FX453" s="131"/>
      <c r="FY453" s="131"/>
      <c r="FZ453" s="429"/>
      <c r="GA453" s="385"/>
      <c r="GB453" s="385"/>
      <c r="GC453" s="131"/>
      <c r="GD453" s="131"/>
      <c r="GE453" s="429"/>
      <c r="GF453" s="385"/>
      <c r="GG453" s="385"/>
      <c r="GH453" s="131"/>
      <c r="GI453" s="131"/>
      <c r="GJ453" s="429"/>
      <c r="GK453" s="385"/>
      <c r="GL453" s="385"/>
      <c r="GM453" s="131"/>
      <c r="GN453" s="131"/>
      <c r="GO453" s="429"/>
      <c r="GP453" s="385"/>
      <c r="GQ453" s="385"/>
      <c r="GR453" s="131"/>
      <c r="GS453" s="131"/>
      <c r="GT453" s="429"/>
      <c r="GU453" s="385"/>
      <c r="GV453" s="385"/>
      <c r="GW453" s="131"/>
      <c r="GX453" s="131"/>
      <c r="GY453" s="429"/>
      <c r="GZ453" s="385"/>
      <c r="HA453" s="385"/>
      <c r="HB453" s="131"/>
      <c r="HC453" s="131"/>
      <c r="HD453" s="429"/>
      <c r="HE453" s="385"/>
      <c r="HF453" s="385"/>
      <c r="HG453" s="131"/>
      <c r="HH453" s="131"/>
      <c r="HI453" s="429"/>
      <c r="HJ453" s="385"/>
      <c r="HK453" s="385"/>
      <c r="HL453" s="131"/>
      <c r="HM453" s="131"/>
      <c r="HN453" s="429"/>
      <c r="HO453" s="385"/>
      <c r="HP453" s="385"/>
      <c r="HQ453" s="131"/>
      <c r="HR453" s="131"/>
      <c r="HS453" s="429"/>
      <c r="HT453" s="385"/>
      <c r="HU453" s="385"/>
      <c r="HV453" s="131"/>
      <c r="HW453" s="131"/>
      <c r="HX453" s="429"/>
      <c r="HY453" s="385"/>
      <c r="HZ453" s="385"/>
      <c r="IA453" s="131"/>
      <c r="IB453" s="131"/>
      <c r="IC453" s="429"/>
      <c r="ID453" s="385"/>
      <c r="IE453" s="385"/>
      <c r="IF453" s="131"/>
      <c r="IG453" s="131"/>
      <c r="IH453" s="429"/>
      <c r="II453" s="385"/>
      <c r="IJ453" s="385"/>
      <c r="IK453" s="131"/>
      <c r="IL453" s="131"/>
      <c r="IM453" s="429"/>
      <c r="IN453" s="385"/>
      <c r="IO453" s="385"/>
      <c r="IP453" s="131"/>
      <c r="IQ453" s="131"/>
      <c r="IR453" s="429"/>
      <c r="IS453" s="385"/>
      <c r="IT453" s="385"/>
      <c r="IU453" s="131"/>
      <c r="IV453" s="131"/>
      <c r="IW453" s="429"/>
      <c r="IX453" s="385"/>
      <c r="IY453" s="386"/>
      <c r="IZ453" s="198"/>
      <c r="JA453" s="378"/>
      <c r="JB453" s="256"/>
      <c r="JC453" s="256"/>
    </row>
    <row r="454" spans="1:263" s="3" customFormat="1" x14ac:dyDescent="0.35">
      <c r="A454" s="198"/>
      <c r="B454" s="359"/>
      <c r="C454" s="239"/>
      <c r="D454" s="104"/>
      <c r="E454" s="102"/>
      <c r="F454" s="384"/>
      <c r="G454" s="131"/>
      <c r="H454" s="325"/>
      <c r="I454" s="202"/>
      <c r="J454" s="324"/>
      <c r="K454" s="131"/>
      <c r="L454" s="131"/>
      <c r="M454" s="385"/>
      <c r="N454" s="385"/>
      <c r="O454" s="131"/>
      <c r="P454" s="131"/>
      <c r="Q454" s="131"/>
      <c r="R454" s="385"/>
      <c r="S454" s="385"/>
      <c r="T454" s="131"/>
      <c r="U454" s="131"/>
      <c r="V454" s="131"/>
      <c r="W454" s="385"/>
      <c r="X454" s="385"/>
      <c r="Y454" s="131"/>
      <c r="Z454" s="131"/>
      <c r="AA454" s="131"/>
      <c r="AB454" s="385"/>
      <c r="AC454" s="385"/>
      <c r="AD454" s="131"/>
      <c r="AE454" s="131"/>
      <c r="AF454" s="131"/>
      <c r="AG454" s="385"/>
      <c r="AH454" s="385"/>
      <c r="AI454" s="131"/>
      <c r="AJ454" s="131"/>
      <c r="AK454" s="131"/>
      <c r="AL454" s="385"/>
      <c r="AM454" s="385"/>
      <c r="AN454" s="131"/>
      <c r="AO454" s="131"/>
      <c r="AP454" s="131"/>
      <c r="AQ454" s="385"/>
      <c r="AR454" s="385"/>
      <c r="AS454" s="131"/>
      <c r="AT454" s="131"/>
      <c r="AU454" s="131"/>
      <c r="AV454" s="385"/>
      <c r="AW454" s="385"/>
      <c r="AX454" s="131"/>
      <c r="AY454" s="131"/>
      <c r="AZ454" s="131"/>
      <c r="BA454" s="385"/>
      <c r="BB454" s="385"/>
      <c r="BC454" s="131"/>
      <c r="BD454" s="131"/>
      <c r="BE454" s="131"/>
      <c r="BF454" s="385"/>
      <c r="BG454" s="385"/>
      <c r="BH454" s="131"/>
      <c r="BI454" s="131"/>
      <c r="BJ454" s="131"/>
      <c r="BK454" s="385"/>
      <c r="BL454" s="385"/>
      <c r="BM454" s="131"/>
      <c r="BN454" s="131"/>
      <c r="BO454" s="131"/>
      <c r="BP454" s="385"/>
      <c r="BQ454" s="385"/>
      <c r="BR454" s="131"/>
      <c r="BS454" s="131"/>
      <c r="BT454" s="131"/>
      <c r="BU454" s="385"/>
      <c r="BV454" s="385"/>
      <c r="BW454" s="131"/>
      <c r="BX454" s="131"/>
      <c r="BY454" s="131"/>
      <c r="BZ454" s="385"/>
      <c r="CA454" s="385"/>
      <c r="CB454" s="131"/>
      <c r="CC454" s="131"/>
      <c r="CD454" s="131"/>
      <c r="CE454" s="385"/>
      <c r="CF454" s="385"/>
      <c r="CG454" s="131"/>
      <c r="CH454" s="131"/>
      <c r="CI454" s="131"/>
      <c r="CJ454" s="385"/>
      <c r="CK454" s="385"/>
      <c r="CL454" s="131"/>
      <c r="CM454" s="131"/>
      <c r="CN454" s="131"/>
      <c r="CO454" s="385"/>
      <c r="CP454" s="385"/>
      <c r="CQ454" s="131"/>
      <c r="CR454" s="131"/>
      <c r="CS454" s="131"/>
      <c r="CT454" s="385"/>
      <c r="CU454" s="385"/>
      <c r="CV454" s="131"/>
      <c r="CW454" s="131"/>
      <c r="CX454" s="131"/>
      <c r="CY454" s="385"/>
      <c r="CZ454" s="385"/>
      <c r="DA454" s="131"/>
      <c r="DB454" s="131"/>
      <c r="DC454" s="131"/>
      <c r="DD454" s="385"/>
      <c r="DE454" s="385"/>
      <c r="DF454" s="131"/>
      <c r="DG454" s="131"/>
      <c r="DH454" s="131"/>
      <c r="DI454" s="385"/>
      <c r="DJ454" s="385"/>
      <c r="DK454" s="131"/>
      <c r="DL454" s="131"/>
      <c r="DM454" s="131"/>
      <c r="DN454" s="385"/>
      <c r="DO454" s="385"/>
      <c r="DP454" s="131"/>
      <c r="DQ454" s="131"/>
      <c r="DR454" s="131"/>
      <c r="DS454" s="385"/>
      <c r="DT454" s="385"/>
      <c r="DU454" s="131"/>
      <c r="DV454" s="131"/>
      <c r="DW454" s="131"/>
      <c r="DX454" s="385"/>
      <c r="DY454" s="385"/>
      <c r="DZ454" s="131"/>
      <c r="EA454" s="131"/>
      <c r="EB454" s="131"/>
      <c r="EC454" s="385"/>
      <c r="ED454" s="385"/>
      <c r="EE454" s="131"/>
      <c r="EF454" s="131"/>
      <c r="EG454" s="131"/>
      <c r="EH454" s="385"/>
      <c r="EI454" s="385"/>
      <c r="EJ454" s="131"/>
      <c r="EK454" s="131"/>
      <c r="EL454" s="131"/>
      <c r="EM454" s="385"/>
      <c r="EN454" s="385"/>
      <c r="EO454" s="131"/>
      <c r="EP454" s="131"/>
      <c r="EQ454" s="131"/>
      <c r="ER454" s="385"/>
      <c r="ES454" s="385"/>
      <c r="ET454" s="131"/>
      <c r="EU454" s="131"/>
      <c r="EV454" s="131"/>
      <c r="EW454" s="385"/>
      <c r="EX454" s="385"/>
      <c r="EY454" s="131"/>
      <c r="EZ454" s="131"/>
      <c r="FA454" s="131"/>
      <c r="FB454" s="385"/>
      <c r="FC454" s="385"/>
      <c r="FD454" s="131"/>
      <c r="FE454" s="131"/>
      <c r="FF454" s="131"/>
      <c r="FG454" s="385"/>
      <c r="FH454" s="385"/>
      <c r="FI454" s="131"/>
      <c r="FJ454" s="131"/>
      <c r="FK454" s="131"/>
      <c r="FL454" s="385"/>
      <c r="FM454" s="385"/>
      <c r="FN454" s="131"/>
      <c r="FO454" s="131"/>
      <c r="FP454" s="131"/>
      <c r="FQ454" s="385"/>
      <c r="FR454" s="385"/>
      <c r="FS454" s="131"/>
      <c r="FT454" s="131"/>
      <c r="FU454" s="131"/>
      <c r="FV454" s="385"/>
      <c r="FW454" s="385"/>
      <c r="FX454" s="131"/>
      <c r="FY454" s="131"/>
      <c r="FZ454" s="131"/>
      <c r="GA454" s="385"/>
      <c r="GB454" s="385"/>
      <c r="GC454" s="131"/>
      <c r="GD454" s="131"/>
      <c r="GE454" s="131"/>
      <c r="GF454" s="385"/>
      <c r="GG454" s="385"/>
      <c r="GH454" s="131"/>
      <c r="GI454" s="131"/>
      <c r="GJ454" s="131"/>
      <c r="GK454" s="385"/>
      <c r="GL454" s="385"/>
      <c r="GM454" s="131"/>
      <c r="GN454" s="131"/>
      <c r="GO454" s="131"/>
      <c r="GP454" s="385"/>
      <c r="GQ454" s="385"/>
      <c r="GR454" s="131"/>
      <c r="GS454" s="131"/>
      <c r="GT454" s="131"/>
      <c r="GU454" s="385"/>
      <c r="GV454" s="385"/>
      <c r="GW454" s="131"/>
      <c r="GX454" s="131"/>
      <c r="GY454" s="131"/>
      <c r="GZ454" s="385"/>
      <c r="HA454" s="385"/>
      <c r="HB454" s="131"/>
      <c r="HC454" s="131"/>
      <c r="HD454" s="131"/>
      <c r="HE454" s="385"/>
      <c r="HF454" s="385"/>
      <c r="HG454" s="131"/>
      <c r="HH454" s="131"/>
      <c r="HI454" s="131"/>
      <c r="HJ454" s="385"/>
      <c r="HK454" s="385"/>
      <c r="HL454" s="131"/>
      <c r="HM454" s="131"/>
      <c r="HN454" s="131"/>
      <c r="HO454" s="385"/>
      <c r="HP454" s="385"/>
      <c r="HQ454" s="131"/>
      <c r="HR454" s="131"/>
      <c r="HS454" s="131"/>
      <c r="HT454" s="385"/>
      <c r="HU454" s="385"/>
      <c r="HV454" s="131"/>
      <c r="HW454" s="131"/>
      <c r="HX454" s="131"/>
      <c r="HY454" s="385"/>
      <c r="HZ454" s="385"/>
      <c r="IA454" s="131"/>
      <c r="IB454" s="131"/>
      <c r="IC454" s="131"/>
      <c r="ID454" s="385"/>
      <c r="IE454" s="385"/>
      <c r="IF454" s="131"/>
      <c r="IG454" s="131"/>
      <c r="IH454" s="131"/>
      <c r="II454" s="385"/>
      <c r="IJ454" s="385"/>
      <c r="IK454" s="131"/>
      <c r="IL454" s="131"/>
      <c r="IM454" s="131"/>
      <c r="IN454" s="385"/>
      <c r="IO454" s="385"/>
      <c r="IP454" s="131"/>
      <c r="IQ454" s="131"/>
      <c r="IR454" s="131"/>
      <c r="IS454" s="385"/>
      <c r="IT454" s="385"/>
      <c r="IU454" s="131"/>
      <c r="IV454" s="131"/>
      <c r="IW454" s="131"/>
      <c r="IX454" s="385"/>
      <c r="IY454" s="386"/>
      <c r="IZ454" s="198"/>
      <c r="JA454" s="378"/>
      <c r="JB454" s="256"/>
      <c r="JC454" s="256"/>
    </row>
    <row r="455" spans="1:263" s="3" customFormat="1" x14ac:dyDescent="0.35">
      <c r="A455" s="198"/>
      <c r="B455" s="359"/>
      <c r="C455" s="126" t="s">
        <v>610</v>
      </c>
      <c r="D455" s="104" t="s">
        <v>611</v>
      </c>
      <c r="E455" s="102"/>
      <c r="F455" s="285" t="str">
        <f>IFERROR(INDEX('Helper 1'!$I$2:$I$19,MATCH('Schedule 1'!$G$20,'Helper 1'!$H$2:$H$19,0)),"")</f>
        <v/>
      </c>
      <c r="G455" s="131">
        <f>SUM(L455:IX455)</f>
        <v>0</v>
      </c>
      <c r="H455" s="325"/>
      <c r="I455" s="202"/>
      <c r="J455" s="324"/>
      <c r="K455" s="131"/>
      <c r="L455" s="130"/>
      <c r="M455" s="385"/>
      <c r="N455" s="385"/>
      <c r="O455" s="131"/>
      <c r="P455" s="131"/>
      <c r="Q455" s="130"/>
      <c r="R455" s="385"/>
      <c r="S455" s="385"/>
      <c r="T455" s="131"/>
      <c r="U455" s="131"/>
      <c r="V455" s="130"/>
      <c r="W455" s="385"/>
      <c r="X455" s="385"/>
      <c r="Y455" s="131"/>
      <c r="Z455" s="131"/>
      <c r="AA455" s="130"/>
      <c r="AB455" s="385"/>
      <c r="AC455" s="385"/>
      <c r="AD455" s="131"/>
      <c r="AE455" s="131"/>
      <c r="AF455" s="130"/>
      <c r="AG455" s="385"/>
      <c r="AH455" s="385"/>
      <c r="AI455" s="131"/>
      <c r="AJ455" s="131"/>
      <c r="AK455" s="130"/>
      <c r="AL455" s="385"/>
      <c r="AM455" s="385"/>
      <c r="AN455" s="131"/>
      <c r="AO455" s="131"/>
      <c r="AP455" s="130"/>
      <c r="AQ455" s="385"/>
      <c r="AR455" s="385"/>
      <c r="AS455" s="131"/>
      <c r="AT455" s="131"/>
      <c r="AU455" s="130"/>
      <c r="AV455" s="385"/>
      <c r="AW455" s="385"/>
      <c r="AX455" s="131"/>
      <c r="AY455" s="131"/>
      <c r="AZ455" s="130"/>
      <c r="BA455" s="385"/>
      <c r="BB455" s="385"/>
      <c r="BC455" s="131"/>
      <c r="BD455" s="131"/>
      <c r="BE455" s="130"/>
      <c r="BF455" s="385"/>
      <c r="BG455" s="385"/>
      <c r="BH455" s="131"/>
      <c r="BI455" s="131"/>
      <c r="BJ455" s="130"/>
      <c r="BK455" s="385"/>
      <c r="BL455" s="385"/>
      <c r="BM455" s="131"/>
      <c r="BN455" s="131"/>
      <c r="BO455" s="130"/>
      <c r="BP455" s="385"/>
      <c r="BQ455" s="385"/>
      <c r="BR455" s="131"/>
      <c r="BS455" s="131"/>
      <c r="BT455" s="130"/>
      <c r="BU455" s="385"/>
      <c r="BV455" s="385"/>
      <c r="BW455" s="131"/>
      <c r="BX455" s="131"/>
      <c r="BY455" s="130"/>
      <c r="BZ455" s="385"/>
      <c r="CA455" s="385"/>
      <c r="CB455" s="131"/>
      <c r="CC455" s="131"/>
      <c r="CD455" s="130"/>
      <c r="CE455" s="385"/>
      <c r="CF455" s="385"/>
      <c r="CG455" s="131"/>
      <c r="CH455" s="131"/>
      <c r="CI455" s="130"/>
      <c r="CJ455" s="385"/>
      <c r="CK455" s="385"/>
      <c r="CL455" s="131"/>
      <c r="CM455" s="131"/>
      <c r="CN455" s="130"/>
      <c r="CO455" s="385"/>
      <c r="CP455" s="385"/>
      <c r="CQ455" s="131"/>
      <c r="CR455" s="131"/>
      <c r="CS455" s="130"/>
      <c r="CT455" s="385"/>
      <c r="CU455" s="385"/>
      <c r="CV455" s="131"/>
      <c r="CW455" s="131"/>
      <c r="CX455" s="130"/>
      <c r="CY455" s="385"/>
      <c r="CZ455" s="385"/>
      <c r="DA455" s="131"/>
      <c r="DB455" s="131"/>
      <c r="DC455" s="130"/>
      <c r="DD455" s="385"/>
      <c r="DE455" s="385"/>
      <c r="DF455" s="131"/>
      <c r="DG455" s="131"/>
      <c r="DH455" s="130"/>
      <c r="DI455" s="385"/>
      <c r="DJ455" s="385"/>
      <c r="DK455" s="131"/>
      <c r="DL455" s="131"/>
      <c r="DM455" s="130"/>
      <c r="DN455" s="385"/>
      <c r="DO455" s="385"/>
      <c r="DP455" s="131"/>
      <c r="DQ455" s="131"/>
      <c r="DR455" s="130"/>
      <c r="DS455" s="385"/>
      <c r="DT455" s="385"/>
      <c r="DU455" s="131"/>
      <c r="DV455" s="131"/>
      <c r="DW455" s="130"/>
      <c r="DX455" s="385"/>
      <c r="DY455" s="385"/>
      <c r="DZ455" s="131"/>
      <c r="EA455" s="131"/>
      <c r="EB455" s="130"/>
      <c r="EC455" s="385"/>
      <c r="ED455" s="385"/>
      <c r="EE455" s="131"/>
      <c r="EF455" s="131"/>
      <c r="EG455" s="130"/>
      <c r="EH455" s="385"/>
      <c r="EI455" s="385"/>
      <c r="EJ455" s="131"/>
      <c r="EK455" s="131"/>
      <c r="EL455" s="130"/>
      <c r="EM455" s="385"/>
      <c r="EN455" s="385"/>
      <c r="EO455" s="131"/>
      <c r="EP455" s="131"/>
      <c r="EQ455" s="130"/>
      <c r="ER455" s="385"/>
      <c r="ES455" s="385"/>
      <c r="ET455" s="131"/>
      <c r="EU455" s="131"/>
      <c r="EV455" s="130"/>
      <c r="EW455" s="385"/>
      <c r="EX455" s="385"/>
      <c r="EY455" s="131"/>
      <c r="EZ455" s="131"/>
      <c r="FA455" s="130"/>
      <c r="FB455" s="385"/>
      <c r="FC455" s="385"/>
      <c r="FD455" s="131"/>
      <c r="FE455" s="131"/>
      <c r="FF455" s="130"/>
      <c r="FG455" s="385"/>
      <c r="FH455" s="385"/>
      <c r="FI455" s="131"/>
      <c r="FJ455" s="131"/>
      <c r="FK455" s="130"/>
      <c r="FL455" s="385"/>
      <c r="FM455" s="385"/>
      <c r="FN455" s="131"/>
      <c r="FO455" s="131"/>
      <c r="FP455" s="130"/>
      <c r="FQ455" s="385"/>
      <c r="FR455" s="385"/>
      <c r="FS455" s="131"/>
      <c r="FT455" s="131"/>
      <c r="FU455" s="130"/>
      <c r="FV455" s="385"/>
      <c r="FW455" s="385"/>
      <c r="FX455" s="131"/>
      <c r="FY455" s="131"/>
      <c r="FZ455" s="130"/>
      <c r="GA455" s="385"/>
      <c r="GB455" s="385"/>
      <c r="GC455" s="131"/>
      <c r="GD455" s="131"/>
      <c r="GE455" s="130"/>
      <c r="GF455" s="385"/>
      <c r="GG455" s="385"/>
      <c r="GH455" s="131"/>
      <c r="GI455" s="131"/>
      <c r="GJ455" s="130"/>
      <c r="GK455" s="385"/>
      <c r="GL455" s="385"/>
      <c r="GM455" s="131"/>
      <c r="GN455" s="131"/>
      <c r="GO455" s="130"/>
      <c r="GP455" s="385"/>
      <c r="GQ455" s="385"/>
      <c r="GR455" s="131"/>
      <c r="GS455" s="131"/>
      <c r="GT455" s="130"/>
      <c r="GU455" s="385"/>
      <c r="GV455" s="385"/>
      <c r="GW455" s="131"/>
      <c r="GX455" s="131"/>
      <c r="GY455" s="130"/>
      <c r="GZ455" s="385"/>
      <c r="HA455" s="385"/>
      <c r="HB455" s="131"/>
      <c r="HC455" s="131"/>
      <c r="HD455" s="130"/>
      <c r="HE455" s="385"/>
      <c r="HF455" s="385"/>
      <c r="HG455" s="131"/>
      <c r="HH455" s="131"/>
      <c r="HI455" s="130"/>
      <c r="HJ455" s="385"/>
      <c r="HK455" s="385"/>
      <c r="HL455" s="131"/>
      <c r="HM455" s="131"/>
      <c r="HN455" s="130"/>
      <c r="HO455" s="385"/>
      <c r="HP455" s="385"/>
      <c r="HQ455" s="131"/>
      <c r="HR455" s="131"/>
      <c r="HS455" s="130"/>
      <c r="HT455" s="385"/>
      <c r="HU455" s="385"/>
      <c r="HV455" s="131"/>
      <c r="HW455" s="131"/>
      <c r="HX455" s="130"/>
      <c r="HY455" s="385"/>
      <c r="HZ455" s="385"/>
      <c r="IA455" s="131"/>
      <c r="IB455" s="131"/>
      <c r="IC455" s="130"/>
      <c r="ID455" s="385"/>
      <c r="IE455" s="385"/>
      <c r="IF455" s="131"/>
      <c r="IG455" s="131"/>
      <c r="IH455" s="130"/>
      <c r="II455" s="385"/>
      <c r="IJ455" s="385"/>
      <c r="IK455" s="131"/>
      <c r="IL455" s="131"/>
      <c r="IM455" s="130"/>
      <c r="IN455" s="385"/>
      <c r="IO455" s="385"/>
      <c r="IP455" s="131"/>
      <c r="IQ455" s="131"/>
      <c r="IR455" s="130"/>
      <c r="IS455" s="385"/>
      <c r="IT455" s="385"/>
      <c r="IU455" s="131"/>
      <c r="IV455" s="131"/>
      <c r="IW455" s="130"/>
      <c r="IX455" s="385"/>
      <c r="IY455" s="386"/>
      <c r="IZ455" s="198"/>
      <c r="JA455" s="378"/>
      <c r="JB455" s="256"/>
      <c r="JC455" s="256"/>
    </row>
    <row r="456" spans="1:263" s="3" customFormat="1" x14ac:dyDescent="0.35">
      <c r="A456" s="198"/>
      <c r="B456" s="359"/>
      <c r="C456" s="239"/>
      <c r="D456" s="102" t="s">
        <v>361</v>
      </c>
      <c r="E456" s="102"/>
      <c r="F456" s="384"/>
      <c r="G456" s="131"/>
      <c r="H456" s="325"/>
      <c r="I456" s="202"/>
      <c r="J456" s="324"/>
      <c r="K456" s="131"/>
      <c r="L456" s="131"/>
      <c r="M456" s="385"/>
      <c r="N456" s="385"/>
      <c r="O456" s="131"/>
      <c r="P456" s="131"/>
      <c r="Q456" s="131"/>
      <c r="R456" s="385"/>
      <c r="S456" s="385"/>
      <c r="T456" s="131"/>
      <c r="U456" s="131"/>
      <c r="V456" s="131"/>
      <c r="W456" s="385"/>
      <c r="X456" s="385"/>
      <c r="Y456" s="131"/>
      <c r="Z456" s="131"/>
      <c r="AA456" s="131"/>
      <c r="AB456" s="385"/>
      <c r="AC456" s="385"/>
      <c r="AD456" s="131"/>
      <c r="AE456" s="131"/>
      <c r="AF456" s="131"/>
      <c r="AG456" s="385"/>
      <c r="AH456" s="385"/>
      <c r="AI456" s="131"/>
      <c r="AJ456" s="131"/>
      <c r="AK456" s="131"/>
      <c r="AL456" s="385"/>
      <c r="AM456" s="385"/>
      <c r="AN456" s="131"/>
      <c r="AO456" s="131"/>
      <c r="AP456" s="131"/>
      <c r="AQ456" s="385"/>
      <c r="AR456" s="385"/>
      <c r="AS456" s="131"/>
      <c r="AT456" s="131"/>
      <c r="AU456" s="131"/>
      <c r="AV456" s="385"/>
      <c r="AW456" s="385"/>
      <c r="AX456" s="131"/>
      <c r="AY456" s="131"/>
      <c r="AZ456" s="131"/>
      <c r="BA456" s="385"/>
      <c r="BB456" s="385"/>
      <c r="BC456" s="131"/>
      <c r="BD456" s="131"/>
      <c r="BE456" s="131"/>
      <c r="BF456" s="385"/>
      <c r="BG456" s="385"/>
      <c r="BH456" s="131"/>
      <c r="BI456" s="131"/>
      <c r="BJ456" s="131"/>
      <c r="BK456" s="385"/>
      <c r="BL456" s="385"/>
      <c r="BM456" s="131"/>
      <c r="BN456" s="131"/>
      <c r="BO456" s="131"/>
      <c r="BP456" s="385"/>
      <c r="BQ456" s="385"/>
      <c r="BR456" s="131"/>
      <c r="BS456" s="131"/>
      <c r="BT456" s="131"/>
      <c r="BU456" s="385"/>
      <c r="BV456" s="385"/>
      <c r="BW456" s="131"/>
      <c r="BX456" s="131"/>
      <c r="BY456" s="131"/>
      <c r="BZ456" s="385"/>
      <c r="CA456" s="385"/>
      <c r="CB456" s="131"/>
      <c r="CC456" s="131"/>
      <c r="CD456" s="131"/>
      <c r="CE456" s="385"/>
      <c r="CF456" s="385"/>
      <c r="CG456" s="131"/>
      <c r="CH456" s="131"/>
      <c r="CI456" s="131"/>
      <c r="CJ456" s="385"/>
      <c r="CK456" s="385"/>
      <c r="CL456" s="131"/>
      <c r="CM456" s="131"/>
      <c r="CN456" s="131"/>
      <c r="CO456" s="385"/>
      <c r="CP456" s="385"/>
      <c r="CQ456" s="131"/>
      <c r="CR456" s="131"/>
      <c r="CS456" s="131"/>
      <c r="CT456" s="385"/>
      <c r="CU456" s="385"/>
      <c r="CV456" s="131"/>
      <c r="CW456" s="131"/>
      <c r="CX456" s="131"/>
      <c r="CY456" s="385"/>
      <c r="CZ456" s="385"/>
      <c r="DA456" s="131"/>
      <c r="DB456" s="131"/>
      <c r="DC456" s="131"/>
      <c r="DD456" s="385"/>
      <c r="DE456" s="385"/>
      <c r="DF456" s="131"/>
      <c r="DG456" s="131"/>
      <c r="DH456" s="131"/>
      <c r="DI456" s="385"/>
      <c r="DJ456" s="385"/>
      <c r="DK456" s="131"/>
      <c r="DL456" s="131"/>
      <c r="DM456" s="131"/>
      <c r="DN456" s="385"/>
      <c r="DO456" s="385"/>
      <c r="DP456" s="131"/>
      <c r="DQ456" s="131"/>
      <c r="DR456" s="131"/>
      <c r="DS456" s="385"/>
      <c r="DT456" s="385"/>
      <c r="DU456" s="131"/>
      <c r="DV456" s="131"/>
      <c r="DW456" s="131"/>
      <c r="DX456" s="385"/>
      <c r="DY456" s="385"/>
      <c r="DZ456" s="131"/>
      <c r="EA456" s="131"/>
      <c r="EB456" s="131"/>
      <c r="EC456" s="385"/>
      <c r="ED456" s="385"/>
      <c r="EE456" s="131"/>
      <c r="EF456" s="131"/>
      <c r="EG456" s="131"/>
      <c r="EH456" s="385"/>
      <c r="EI456" s="385"/>
      <c r="EJ456" s="131"/>
      <c r="EK456" s="131"/>
      <c r="EL456" s="131"/>
      <c r="EM456" s="385"/>
      <c r="EN456" s="385"/>
      <c r="EO456" s="131"/>
      <c r="EP456" s="131"/>
      <c r="EQ456" s="131"/>
      <c r="ER456" s="385"/>
      <c r="ES456" s="385"/>
      <c r="ET456" s="131"/>
      <c r="EU456" s="131"/>
      <c r="EV456" s="131"/>
      <c r="EW456" s="385"/>
      <c r="EX456" s="385"/>
      <c r="EY456" s="131"/>
      <c r="EZ456" s="131"/>
      <c r="FA456" s="131"/>
      <c r="FB456" s="385"/>
      <c r="FC456" s="385"/>
      <c r="FD456" s="131"/>
      <c r="FE456" s="131"/>
      <c r="FF456" s="131"/>
      <c r="FG456" s="385"/>
      <c r="FH456" s="385"/>
      <c r="FI456" s="131"/>
      <c r="FJ456" s="131"/>
      <c r="FK456" s="131"/>
      <c r="FL456" s="385"/>
      <c r="FM456" s="385"/>
      <c r="FN456" s="131"/>
      <c r="FO456" s="131"/>
      <c r="FP456" s="131"/>
      <c r="FQ456" s="385"/>
      <c r="FR456" s="385"/>
      <c r="FS456" s="131"/>
      <c r="FT456" s="131"/>
      <c r="FU456" s="131"/>
      <c r="FV456" s="385"/>
      <c r="FW456" s="385"/>
      <c r="FX456" s="131"/>
      <c r="FY456" s="131"/>
      <c r="FZ456" s="131"/>
      <c r="GA456" s="385"/>
      <c r="GB456" s="385"/>
      <c r="GC456" s="131"/>
      <c r="GD456" s="131"/>
      <c r="GE456" s="131"/>
      <c r="GF456" s="385"/>
      <c r="GG456" s="385"/>
      <c r="GH456" s="131"/>
      <c r="GI456" s="131"/>
      <c r="GJ456" s="131"/>
      <c r="GK456" s="385"/>
      <c r="GL456" s="385"/>
      <c r="GM456" s="131"/>
      <c r="GN456" s="131"/>
      <c r="GO456" s="131"/>
      <c r="GP456" s="385"/>
      <c r="GQ456" s="385"/>
      <c r="GR456" s="131"/>
      <c r="GS456" s="131"/>
      <c r="GT456" s="131"/>
      <c r="GU456" s="385"/>
      <c r="GV456" s="385"/>
      <c r="GW456" s="131"/>
      <c r="GX456" s="131"/>
      <c r="GY456" s="131"/>
      <c r="GZ456" s="385"/>
      <c r="HA456" s="385"/>
      <c r="HB456" s="131"/>
      <c r="HC456" s="131"/>
      <c r="HD456" s="131"/>
      <c r="HE456" s="385"/>
      <c r="HF456" s="385"/>
      <c r="HG456" s="131"/>
      <c r="HH456" s="131"/>
      <c r="HI456" s="131"/>
      <c r="HJ456" s="385"/>
      <c r="HK456" s="385"/>
      <c r="HL456" s="131"/>
      <c r="HM456" s="131"/>
      <c r="HN456" s="131"/>
      <c r="HO456" s="385"/>
      <c r="HP456" s="385"/>
      <c r="HQ456" s="131"/>
      <c r="HR456" s="131"/>
      <c r="HS456" s="131"/>
      <c r="HT456" s="385"/>
      <c r="HU456" s="385"/>
      <c r="HV456" s="131"/>
      <c r="HW456" s="131"/>
      <c r="HX456" s="131"/>
      <c r="HY456" s="385"/>
      <c r="HZ456" s="385"/>
      <c r="IA456" s="131"/>
      <c r="IB456" s="131"/>
      <c r="IC456" s="131"/>
      <c r="ID456" s="385"/>
      <c r="IE456" s="385"/>
      <c r="IF456" s="131"/>
      <c r="IG456" s="131"/>
      <c r="IH456" s="131"/>
      <c r="II456" s="385"/>
      <c r="IJ456" s="385"/>
      <c r="IK456" s="131"/>
      <c r="IL456" s="131"/>
      <c r="IM456" s="131"/>
      <c r="IN456" s="385"/>
      <c r="IO456" s="385"/>
      <c r="IP456" s="131"/>
      <c r="IQ456" s="131"/>
      <c r="IR456" s="131"/>
      <c r="IS456" s="385"/>
      <c r="IT456" s="385"/>
      <c r="IU456" s="131"/>
      <c r="IV456" s="131"/>
      <c r="IW456" s="131"/>
      <c r="IX456" s="385"/>
      <c r="IY456" s="386"/>
      <c r="IZ456" s="198"/>
      <c r="JA456" s="378"/>
      <c r="JB456" s="256"/>
      <c r="JC456" s="256"/>
    </row>
    <row r="457" spans="1:263" s="3" customFormat="1" x14ac:dyDescent="0.35">
      <c r="A457" s="198"/>
      <c r="B457" s="359"/>
      <c r="C457" s="239"/>
      <c r="D457" s="102"/>
      <c r="E457" s="102"/>
      <c r="F457" s="384"/>
      <c r="G457" s="131"/>
      <c r="H457" s="325"/>
      <c r="I457" s="202"/>
      <c r="J457" s="324"/>
      <c r="K457" s="131"/>
      <c r="L457" s="131"/>
      <c r="M457" s="385"/>
      <c r="N457" s="385"/>
      <c r="O457" s="131"/>
      <c r="P457" s="131"/>
      <c r="Q457" s="131"/>
      <c r="R457" s="385"/>
      <c r="S457" s="385"/>
      <c r="T457" s="131"/>
      <c r="U457" s="131"/>
      <c r="V457" s="131"/>
      <c r="W457" s="385"/>
      <c r="X457" s="385"/>
      <c r="Y457" s="131"/>
      <c r="Z457" s="131"/>
      <c r="AA457" s="131"/>
      <c r="AB457" s="385"/>
      <c r="AC457" s="385"/>
      <c r="AD457" s="131"/>
      <c r="AE457" s="131"/>
      <c r="AF457" s="131"/>
      <c r="AG457" s="385"/>
      <c r="AH457" s="385"/>
      <c r="AI457" s="131"/>
      <c r="AJ457" s="131"/>
      <c r="AK457" s="131"/>
      <c r="AL457" s="385"/>
      <c r="AM457" s="385"/>
      <c r="AN457" s="131"/>
      <c r="AO457" s="131"/>
      <c r="AP457" s="131"/>
      <c r="AQ457" s="385"/>
      <c r="AR457" s="385"/>
      <c r="AS457" s="131"/>
      <c r="AT457" s="131"/>
      <c r="AU457" s="131"/>
      <c r="AV457" s="385"/>
      <c r="AW457" s="385"/>
      <c r="AX457" s="131"/>
      <c r="AY457" s="131"/>
      <c r="AZ457" s="131"/>
      <c r="BA457" s="385"/>
      <c r="BB457" s="385"/>
      <c r="BC457" s="131"/>
      <c r="BD457" s="131"/>
      <c r="BE457" s="131"/>
      <c r="BF457" s="385"/>
      <c r="BG457" s="385"/>
      <c r="BH457" s="131"/>
      <c r="BI457" s="131"/>
      <c r="BJ457" s="131"/>
      <c r="BK457" s="385"/>
      <c r="BL457" s="385"/>
      <c r="BM457" s="131"/>
      <c r="BN457" s="131"/>
      <c r="BO457" s="131"/>
      <c r="BP457" s="385"/>
      <c r="BQ457" s="385"/>
      <c r="BR457" s="131"/>
      <c r="BS457" s="131"/>
      <c r="BT457" s="131"/>
      <c r="BU457" s="385"/>
      <c r="BV457" s="385"/>
      <c r="BW457" s="131"/>
      <c r="BX457" s="131"/>
      <c r="BY457" s="131"/>
      <c r="BZ457" s="385"/>
      <c r="CA457" s="385"/>
      <c r="CB457" s="131"/>
      <c r="CC457" s="131"/>
      <c r="CD457" s="131"/>
      <c r="CE457" s="385"/>
      <c r="CF457" s="385"/>
      <c r="CG457" s="131"/>
      <c r="CH457" s="131"/>
      <c r="CI457" s="131"/>
      <c r="CJ457" s="385"/>
      <c r="CK457" s="385"/>
      <c r="CL457" s="131"/>
      <c r="CM457" s="131"/>
      <c r="CN457" s="131"/>
      <c r="CO457" s="385"/>
      <c r="CP457" s="385"/>
      <c r="CQ457" s="131"/>
      <c r="CR457" s="131"/>
      <c r="CS457" s="131"/>
      <c r="CT457" s="385"/>
      <c r="CU457" s="385"/>
      <c r="CV457" s="131"/>
      <c r="CW457" s="131"/>
      <c r="CX457" s="131"/>
      <c r="CY457" s="385"/>
      <c r="CZ457" s="385"/>
      <c r="DA457" s="131"/>
      <c r="DB457" s="131"/>
      <c r="DC457" s="131"/>
      <c r="DD457" s="385"/>
      <c r="DE457" s="385"/>
      <c r="DF457" s="131"/>
      <c r="DG457" s="131"/>
      <c r="DH457" s="131"/>
      <c r="DI457" s="385"/>
      <c r="DJ457" s="385"/>
      <c r="DK457" s="131"/>
      <c r="DL457" s="131"/>
      <c r="DM457" s="131"/>
      <c r="DN457" s="385"/>
      <c r="DO457" s="385"/>
      <c r="DP457" s="131"/>
      <c r="DQ457" s="131"/>
      <c r="DR457" s="131"/>
      <c r="DS457" s="385"/>
      <c r="DT457" s="385"/>
      <c r="DU457" s="131"/>
      <c r="DV457" s="131"/>
      <c r="DW457" s="131"/>
      <c r="DX457" s="385"/>
      <c r="DY457" s="385"/>
      <c r="DZ457" s="131"/>
      <c r="EA457" s="131"/>
      <c r="EB457" s="131"/>
      <c r="EC457" s="385"/>
      <c r="ED457" s="385"/>
      <c r="EE457" s="131"/>
      <c r="EF457" s="131"/>
      <c r="EG457" s="131"/>
      <c r="EH457" s="385"/>
      <c r="EI457" s="385"/>
      <c r="EJ457" s="131"/>
      <c r="EK457" s="131"/>
      <c r="EL457" s="131"/>
      <c r="EM457" s="385"/>
      <c r="EN457" s="385"/>
      <c r="EO457" s="131"/>
      <c r="EP457" s="131"/>
      <c r="EQ457" s="131"/>
      <c r="ER457" s="385"/>
      <c r="ES457" s="385"/>
      <c r="ET457" s="131"/>
      <c r="EU457" s="131"/>
      <c r="EV457" s="131"/>
      <c r="EW457" s="385"/>
      <c r="EX457" s="385"/>
      <c r="EY457" s="131"/>
      <c r="EZ457" s="131"/>
      <c r="FA457" s="131"/>
      <c r="FB457" s="385"/>
      <c r="FC457" s="385"/>
      <c r="FD457" s="131"/>
      <c r="FE457" s="131"/>
      <c r="FF457" s="131"/>
      <c r="FG457" s="385"/>
      <c r="FH457" s="385"/>
      <c r="FI457" s="131"/>
      <c r="FJ457" s="131"/>
      <c r="FK457" s="131"/>
      <c r="FL457" s="385"/>
      <c r="FM457" s="385"/>
      <c r="FN457" s="131"/>
      <c r="FO457" s="131"/>
      <c r="FP457" s="131"/>
      <c r="FQ457" s="385"/>
      <c r="FR457" s="385"/>
      <c r="FS457" s="131"/>
      <c r="FT457" s="131"/>
      <c r="FU457" s="131"/>
      <c r="FV457" s="385"/>
      <c r="FW457" s="385"/>
      <c r="FX457" s="131"/>
      <c r="FY457" s="131"/>
      <c r="FZ457" s="131"/>
      <c r="GA457" s="385"/>
      <c r="GB457" s="385"/>
      <c r="GC457" s="131"/>
      <c r="GD457" s="131"/>
      <c r="GE457" s="131"/>
      <c r="GF457" s="385"/>
      <c r="GG457" s="385"/>
      <c r="GH457" s="131"/>
      <c r="GI457" s="131"/>
      <c r="GJ457" s="131"/>
      <c r="GK457" s="385"/>
      <c r="GL457" s="385"/>
      <c r="GM457" s="131"/>
      <c r="GN457" s="131"/>
      <c r="GO457" s="131"/>
      <c r="GP457" s="385"/>
      <c r="GQ457" s="385"/>
      <c r="GR457" s="131"/>
      <c r="GS457" s="131"/>
      <c r="GT457" s="131"/>
      <c r="GU457" s="385"/>
      <c r="GV457" s="385"/>
      <c r="GW457" s="131"/>
      <c r="GX457" s="131"/>
      <c r="GY457" s="131"/>
      <c r="GZ457" s="385"/>
      <c r="HA457" s="385"/>
      <c r="HB457" s="131"/>
      <c r="HC457" s="131"/>
      <c r="HD457" s="131"/>
      <c r="HE457" s="385"/>
      <c r="HF457" s="385"/>
      <c r="HG457" s="131"/>
      <c r="HH457" s="131"/>
      <c r="HI457" s="131"/>
      <c r="HJ457" s="385"/>
      <c r="HK457" s="385"/>
      <c r="HL457" s="131"/>
      <c r="HM457" s="131"/>
      <c r="HN457" s="131"/>
      <c r="HO457" s="385"/>
      <c r="HP457" s="385"/>
      <c r="HQ457" s="131"/>
      <c r="HR457" s="131"/>
      <c r="HS457" s="131"/>
      <c r="HT457" s="385"/>
      <c r="HU457" s="385"/>
      <c r="HV457" s="131"/>
      <c r="HW457" s="131"/>
      <c r="HX457" s="131"/>
      <c r="HY457" s="385"/>
      <c r="HZ457" s="385"/>
      <c r="IA457" s="131"/>
      <c r="IB457" s="131"/>
      <c r="IC457" s="131"/>
      <c r="ID457" s="385"/>
      <c r="IE457" s="385"/>
      <c r="IF457" s="131"/>
      <c r="IG457" s="131"/>
      <c r="IH457" s="131"/>
      <c r="II457" s="385"/>
      <c r="IJ457" s="385"/>
      <c r="IK457" s="131"/>
      <c r="IL457" s="131"/>
      <c r="IM457" s="131"/>
      <c r="IN457" s="385"/>
      <c r="IO457" s="385"/>
      <c r="IP457" s="131"/>
      <c r="IQ457" s="131"/>
      <c r="IR457" s="131"/>
      <c r="IS457" s="385"/>
      <c r="IT457" s="385"/>
      <c r="IU457" s="131"/>
      <c r="IV457" s="131"/>
      <c r="IW457" s="131"/>
      <c r="IX457" s="385"/>
      <c r="IY457" s="386"/>
      <c r="IZ457" s="198"/>
      <c r="JA457" s="378"/>
      <c r="JB457" s="256"/>
      <c r="JC457" s="256"/>
    </row>
    <row r="458" spans="1:263" s="3" customFormat="1" ht="15" thickBot="1" x14ac:dyDescent="0.4">
      <c r="A458" s="198"/>
      <c r="B458" s="359"/>
      <c r="C458" s="239"/>
      <c r="D458" s="102"/>
      <c r="E458" s="102"/>
      <c r="F458" s="384"/>
      <c r="G458" s="131"/>
      <c r="H458" s="325"/>
      <c r="I458" s="202"/>
      <c r="J458" s="324"/>
      <c r="K458" s="131"/>
      <c r="L458" s="131"/>
      <c r="M458" s="385"/>
      <c r="N458" s="385"/>
      <c r="O458" s="131"/>
      <c r="P458" s="131"/>
      <c r="Q458" s="131"/>
      <c r="R458" s="385"/>
      <c r="S458" s="385"/>
      <c r="T458" s="131"/>
      <c r="U458" s="131"/>
      <c r="V458" s="131"/>
      <c r="W458" s="385"/>
      <c r="X458" s="385"/>
      <c r="Y458" s="131"/>
      <c r="Z458" s="131"/>
      <c r="AA458" s="131"/>
      <c r="AB458" s="385"/>
      <c r="AC458" s="385"/>
      <c r="AD458" s="131"/>
      <c r="AE458" s="131"/>
      <c r="AF458" s="131"/>
      <c r="AG458" s="385"/>
      <c r="AH458" s="385"/>
      <c r="AI458" s="131"/>
      <c r="AJ458" s="131"/>
      <c r="AK458" s="131"/>
      <c r="AL458" s="385"/>
      <c r="AM458" s="385"/>
      <c r="AN458" s="131"/>
      <c r="AO458" s="131"/>
      <c r="AP458" s="131"/>
      <c r="AQ458" s="385"/>
      <c r="AR458" s="385"/>
      <c r="AS458" s="131"/>
      <c r="AT458" s="131"/>
      <c r="AU458" s="131"/>
      <c r="AV458" s="385"/>
      <c r="AW458" s="385"/>
      <c r="AX458" s="131"/>
      <c r="AY458" s="131"/>
      <c r="AZ458" s="131"/>
      <c r="BA458" s="385"/>
      <c r="BB458" s="385"/>
      <c r="BC458" s="131"/>
      <c r="BD458" s="131"/>
      <c r="BE458" s="131"/>
      <c r="BF458" s="385"/>
      <c r="BG458" s="385"/>
      <c r="BH458" s="131"/>
      <c r="BI458" s="131"/>
      <c r="BJ458" s="131"/>
      <c r="BK458" s="385"/>
      <c r="BL458" s="385"/>
      <c r="BM458" s="131"/>
      <c r="BN458" s="131"/>
      <c r="BO458" s="131"/>
      <c r="BP458" s="385"/>
      <c r="BQ458" s="385"/>
      <c r="BR458" s="131"/>
      <c r="BS458" s="131"/>
      <c r="BT458" s="131"/>
      <c r="BU458" s="385"/>
      <c r="BV458" s="385"/>
      <c r="BW458" s="131"/>
      <c r="BX458" s="131"/>
      <c r="BY458" s="131"/>
      <c r="BZ458" s="385"/>
      <c r="CA458" s="385"/>
      <c r="CB458" s="131"/>
      <c r="CC458" s="131"/>
      <c r="CD458" s="131"/>
      <c r="CE458" s="385"/>
      <c r="CF458" s="385"/>
      <c r="CG458" s="131"/>
      <c r="CH458" s="131"/>
      <c r="CI458" s="131"/>
      <c r="CJ458" s="385"/>
      <c r="CK458" s="385"/>
      <c r="CL458" s="131"/>
      <c r="CM458" s="131"/>
      <c r="CN458" s="131"/>
      <c r="CO458" s="385"/>
      <c r="CP458" s="385"/>
      <c r="CQ458" s="131"/>
      <c r="CR458" s="131"/>
      <c r="CS458" s="131"/>
      <c r="CT458" s="385"/>
      <c r="CU458" s="385"/>
      <c r="CV458" s="131"/>
      <c r="CW458" s="131"/>
      <c r="CX458" s="131"/>
      <c r="CY458" s="385"/>
      <c r="CZ458" s="385"/>
      <c r="DA458" s="131"/>
      <c r="DB458" s="131"/>
      <c r="DC458" s="131"/>
      <c r="DD458" s="385"/>
      <c r="DE458" s="385"/>
      <c r="DF458" s="131"/>
      <c r="DG458" s="131"/>
      <c r="DH458" s="131"/>
      <c r="DI458" s="385"/>
      <c r="DJ458" s="385"/>
      <c r="DK458" s="131"/>
      <c r="DL458" s="131"/>
      <c r="DM458" s="131"/>
      <c r="DN458" s="385"/>
      <c r="DO458" s="385"/>
      <c r="DP458" s="131"/>
      <c r="DQ458" s="131"/>
      <c r="DR458" s="131"/>
      <c r="DS458" s="385"/>
      <c r="DT458" s="385"/>
      <c r="DU458" s="131"/>
      <c r="DV458" s="131"/>
      <c r="DW458" s="131"/>
      <c r="DX458" s="385"/>
      <c r="DY458" s="385"/>
      <c r="DZ458" s="131"/>
      <c r="EA458" s="131"/>
      <c r="EB458" s="131"/>
      <c r="EC458" s="385"/>
      <c r="ED458" s="385"/>
      <c r="EE458" s="131"/>
      <c r="EF458" s="131"/>
      <c r="EG458" s="131"/>
      <c r="EH458" s="385"/>
      <c r="EI458" s="385"/>
      <c r="EJ458" s="131"/>
      <c r="EK458" s="131"/>
      <c r="EL458" s="131"/>
      <c r="EM458" s="385"/>
      <c r="EN458" s="385"/>
      <c r="EO458" s="131"/>
      <c r="EP458" s="131"/>
      <c r="EQ458" s="131"/>
      <c r="ER458" s="385"/>
      <c r="ES458" s="385"/>
      <c r="ET458" s="131"/>
      <c r="EU458" s="131"/>
      <c r="EV458" s="131"/>
      <c r="EW458" s="385"/>
      <c r="EX458" s="385"/>
      <c r="EY458" s="131"/>
      <c r="EZ458" s="131"/>
      <c r="FA458" s="131"/>
      <c r="FB458" s="385"/>
      <c r="FC458" s="385"/>
      <c r="FD458" s="131"/>
      <c r="FE458" s="131"/>
      <c r="FF458" s="131"/>
      <c r="FG458" s="385"/>
      <c r="FH458" s="385"/>
      <c r="FI458" s="131"/>
      <c r="FJ458" s="131"/>
      <c r="FK458" s="131"/>
      <c r="FL458" s="385"/>
      <c r="FM458" s="385"/>
      <c r="FN458" s="131"/>
      <c r="FO458" s="131"/>
      <c r="FP458" s="131"/>
      <c r="FQ458" s="385"/>
      <c r="FR458" s="385"/>
      <c r="FS458" s="131"/>
      <c r="FT458" s="131"/>
      <c r="FU458" s="131"/>
      <c r="FV458" s="385"/>
      <c r="FW458" s="385"/>
      <c r="FX458" s="131"/>
      <c r="FY458" s="131"/>
      <c r="FZ458" s="131"/>
      <c r="GA458" s="385"/>
      <c r="GB458" s="385"/>
      <c r="GC458" s="131"/>
      <c r="GD458" s="131"/>
      <c r="GE458" s="131"/>
      <c r="GF458" s="385"/>
      <c r="GG458" s="385"/>
      <c r="GH458" s="131"/>
      <c r="GI458" s="131"/>
      <c r="GJ458" s="131"/>
      <c r="GK458" s="385"/>
      <c r="GL458" s="385"/>
      <c r="GM458" s="131"/>
      <c r="GN458" s="131"/>
      <c r="GO458" s="131"/>
      <c r="GP458" s="385"/>
      <c r="GQ458" s="385"/>
      <c r="GR458" s="131"/>
      <c r="GS458" s="131"/>
      <c r="GT458" s="131"/>
      <c r="GU458" s="385"/>
      <c r="GV458" s="385"/>
      <c r="GW458" s="131"/>
      <c r="GX458" s="131"/>
      <c r="GY458" s="131"/>
      <c r="GZ458" s="385"/>
      <c r="HA458" s="385"/>
      <c r="HB458" s="131"/>
      <c r="HC458" s="131"/>
      <c r="HD458" s="131"/>
      <c r="HE458" s="385"/>
      <c r="HF458" s="385"/>
      <c r="HG458" s="131"/>
      <c r="HH458" s="131"/>
      <c r="HI458" s="131"/>
      <c r="HJ458" s="385"/>
      <c r="HK458" s="385"/>
      <c r="HL458" s="131"/>
      <c r="HM458" s="131"/>
      <c r="HN458" s="131"/>
      <c r="HO458" s="385"/>
      <c r="HP458" s="385"/>
      <c r="HQ458" s="131"/>
      <c r="HR458" s="131"/>
      <c r="HS458" s="131"/>
      <c r="HT458" s="385"/>
      <c r="HU458" s="385"/>
      <c r="HV458" s="131"/>
      <c r="HW458" s="131"/>
      <c r="HX458" s="131"/>
      <c r="HY458" s="385"/>
      <c r="HZ458" s="385"/>
      <c r="IA458" s="131"/>
      <c r="IB458" s="131"/>
      <c r="IC458" s="131"/>
      <c r="ID458" s="385"/>
      <c r="IE458" s="385"/>
      <c r="IF458" s="131"/>
      <c r="IG458" s="131"/>
      <c r="IH458" s="131"/>
      <c r="II458" s="385"/>
      <c r="IJ458" s="385"/>
      <c r="IK458" s="131"/>
      <c r="IL458" s="131"/>
      <c r="IM458" s="131"/>
      <c r="IN458" s="385"/>
      <c r="IO458" s="385"/>
      <c r="IP458" s="131"/>
      <c r="IQ458" s="131"/>
      <c r="IR458" s="131"/>
      <c r="IS458" s="385"/>
      <c r="IT458" s="385"/>
      <c r="IU458" s="131"/>
      <c r="IV458" s="131"/>
      <c r="IW458" s="131"/>
      <c r="IX458" s="385"/>
      <c r="IY458" s="386"/>
      <c r="IZ458" s="198"/>
      <c r="JA458" s="378"/>
      <c r="JB458" s="256"/>
      <c r="JC458" s="256"/>
    </row>
    <row r="459" spans="1:263" s="127" customFormat="1" ht="28.5" customHeight="1" thickBot="1" x14ac:dyDescent="0.4">
      <c r="A459" s="419"/>
      <c r="B459" s="420"/>
      <c r="C459" s="126" t="s">
        <v>612</v>
      </c>
      <c r="D459" s="248" t="s">
        <v>356</v>
      </c>
      <c r="E459" s="421"/>
      <c r="F459" s="286"/>
      <c r="G459" s="250"/>
      <c r="H459" s="422"/>
      <c r="I459" s="423"/>
      <c r="J459" s="424"/>
      <c r="K459" s="251"/>
      <c r="L459" s="251"/>
      <c r="M459" s="251"/>
      <c r="N459" s="251"/>
      <c r="O459" s="425"/>
      <c r="P459" s="251"/>
      <c r="Q459" s="251"/>
      <c r="R459" s="251"/>
      <c r="S459" s="251"/>
      <c r="T459" s="425"/>
      <c r="U459" s="251"/>
      <c r="V459" s="251"/>
      <c r="W459" s="251"/>
      <c r="X459" s="251"/>
      <c r="Y459" s="425"/>
      <c r="Z459" s="251"/>
      <c r="AA459" s="251"/>
      <c r="AB459" s="251"/>
      <c r="AC459" s="251"/>
      <c r="AD459" s="425"/>
      <c r="AE459" s="251"/>
      <c r="AF459" s="251"/>
      <c r="AG459" s="251"/>
      <c r="AH459" s="251"/>
      <c r="AI459" s="425"/>
      <c r="AJ459" s="251"/>
      <c r="AK459" s="251"/>
      <c r="AL459" s="251"/>
      <c r="AM459" s="251"/>
      <c r="AN459" s="425"/>
      <c r="AO459" s="251"/>
      <c r="AP459" s="251"/>
      <c r="AQ459" s="251"/>
      <c r="AR459" s="251"/>
      <c r="AS459" s="425"/>
      <c r="AT459" s="251"/>
      <c r="AU459" s="251"/>
      <c r="AV459" s="251"/>
      <c r="AW459" s="251"/>
      <c r="AX459" s="425"/>
      <c r="AY459" s="251"/>
      <c r="AZ459" s="251"/>
      <c r="BA459" s="251"/>
      <c r="BB459" s="251"/>
      <c r="BC459" s="425"/>
      <c r="BD459" s="251"/>
      <c r="BE459" s="251"/>
      <c r="BF459" s="251"/>
      <c r="BG459" s="251"/>
      <c r="BH459" s="425"/>
      <c r="BI459" s="251"/>
      <c r="BJ459" s="251"/>
      <c r="BK459" s="251"/>
      <c r="BL459" s="251"/>
      <c r="BM459" s="425"/>
      <c r="BN459" s="251"/>
      <c r="BO459" s="251"/>
      <c r="BP459" s="251"/>
      <c r="BQ459" s="251"/>
      <c r="BR459" s="425"/>
      <c r="BS459" s="251"/>
      <c r="BT459" s="251"/>
      <c r="BU459" s="251"/>
      <c r="BV459" s="251"/>
      <c r="BW459" s="425"/>
      <c r="BX459" s="251"/>
      <c r="BY459" s="251"/>
      <c r="BZ459" s="251"/>
      <c r="CA459" s="251"/>
      <c r="CB459" s="425"/>
      <c r="CC459" s="251"/>
      <c r="CD459" s="251"/>
      <c r="CE459" s="251"/>
      <c r="CF459" s="251"/>
      <c r="CG459" s="425"/>
      <c r="CH459" s="251"/>
      <c r="CI459" s="251"/>
      <c r="CJ459" s="251"/>
      <c r="CK459" s="251"/>
      <c r="CL459" s="425"/>
      <c r="CM459" s="251"/>
      <c r="CN459" s="251"/>
      <c r="CO459" s="251"/>
      <c r="CP459" s="251"/>
      <c r="CQ459" s="425"/>
      <c r="CR459" s="251"/>
      <c r="CS459" s="251"/>
      <c r="CT459" s="251"/>
      <c r="CU459" s="251"/>
      <c r="CV459" s="425"/>
      <c r="CW459" s="251"/>
      <c r="CX459" s="251"/>
      <c r="CY459" s="251"/>
      <c r="CZ459" s="251"/>
      <c r="DA459" s="425"/>
      <c r="DB459" s="251"/>
      <c r="DC459" s="251"/>
      <c r="DD459" s="251"/>
      <c r="DE459" s="251"/>
      <c r="DF459" s="425"/>
      <c r="DG459" s="251"/>
      <c r="DH459" s="251"/>
      <c r="DI459" s="251"/>
      <c r="DJ459" s="251"/>
      <c r="DK459" s="425"/>
      <c r="DL459" s="251"/>
      <c r="DM459" s="251"/>
      <c r="DN459" s="251"/>
      <c r="DO459" s="251"/>
      <c r="DP459" s="425"/>
      <c r="DQ459" s="251"/>
      <c r="DR459" s="251"/>
      <c r="DS459" s="251"/>
      <c r="DT459" s="251"/>
      <c r="DU459" s="425"/>
      <c r="DV459" s="251"/>
      <c r="DW459" s="251"/>
      <c r="DX459" s="251"/>
      <c r="DY459" s="251"/>
      <c r="DZ459" s="425"/>
      <c r="EA459" s="251"/>
      <c r="EB459" s="251"/>
      <c r="EC459" s="251"/>
      <c r="ED459" s="251"/>
      <c r="EE459" s="425"/>
      <c r="EF459" s="251"/>
      <c r="EG459" s="251"/>
      <c r="EH459" s="251"/>
      <c r="EI459" s="251"/>
      <c r="EJ459" s="425"/>
      <c r="EK459" s="251"/>
      <c r="EL459" s="251"/>
      <c r="EM459" s="251"/>
      <c r="EN459" s="251"/>
      <c r="EO459" s="425"/>
      <c r="EP459" s="251"/>
      <c r="EQ459" s="251"/>
      <c r="ER459" s="251"/>
      <c r="ES459" s="251"/>
      <c r="ET459" s="425"/>
      <c r="EU459" s="251"/>
      <c r="EV459" s="251"/>
      <c r="EW459" s="251"/>
      <c r="EX459" s="251"/>
      <c r="EY459" s="425"/>
      <c r="EZ459" s="251"/>
      <c r="FA459" s="251"/>
      <c r="FB459" s="251"/>
      <c r="FC459" s="251"/>
      <c r="FD459" s="425"/>
      <c r="FE459" s="251"/>
      <c r="FF459" s="251"/>
      <c r="FG459" s="251"/>
      <c r="FH459" s="251"/>
      <c r="FI459" s="425"/>
      <c r="FJ459" s="251"/>
      <c r="FK459" s="251"/>
      <c r="FL459" s="251"/>
      <c r="FM459" s="251"/>
      <c r="FN459" s="425"/>
      <c r="FO459" s="251"/>
      <c r="FP459" s="251"/>
      <c r="FQ459" s="251"/>
      <c r="FR459" s="251"/>
      <c r="FS459" s="425"/>
      <c r="FT459" s="251"/>
      <c r="FU459" s="251"/>
      <c r="FV459" s="251"/>
      <c r="FW459" s="251"/>
      <c r="FX459" s="425"/>
      <c r="FY459" s="251"/>
      <c r="FZ459" s="251"/>
      <c r="GA459" s="251"/>
      <c r="GB459" s="251"/>
      <c r="GC459" s="425"/>
      <c r="GD459" s="251"/>
      <c r="GE459" s="251"/>
      <c r="GF459" s="251"/>
      <c r="GG459" s="251"/>
      <c r="GH459" s="425"/>
      <c r="GI459" s="251"/>
      <c r="GJ459" s="251"/>
      <c r="GK459" s="251"/>
      <c r="GL459" s="251"/>
      <c r="GM459" s="425"/>
      <c r="GN459" s="251"/>
      <c r="GO459" s="251"/>
      <c r="GP459" s="251"/>
      <c r="GQ459" s="251"/>
      <c r="GR459" s="425"/>
      <c r="GS459" s="251"/>
      <c r="GT459" s="251"/>
      <c r="GU459" s="251"/>
      <c r="GV459" s="251"/>
      <c r="GW459" s="425"/>
      <c r="GX459" s="251"/>
      <c r="GY459" s="251"/>
      <c r="GZ459" s="251"/>
      <c r="HA459" s="251"/>
      <c r="HB459" s="425"/>
      <c r="HC459" s="251"/>
      <c r="HD459" s="251"/>
      <c r="HE459" s="251"/>
      <c r="HF459" s="251"/>
      <c r="HG459" s="425"/>
      <c r="HH459" s="251"/>
      <c r="HI459" s="251"/>
      <c r="HJ459" s="251"/>
      <c r="HK459" s="251"/>
      <c r="HL459" s="425"/>
      <c r="HM459" s="251"/>
      <c r="HN459" s="251"/>
      <c r="HO459" s="251"/>
      <c r="HP459" s="251"/>
      <c r="HQ459" s="425"/>
      <c r="HR459" s="251"/>
      <c r="HS459" s="251"/>
      <c r="HT459" s="251"/>
      <c r="HU459" s="251"/>
      <c r="HV459" s="425"/>
      <c r="HW459" s="251"/>
      <c r="HX459" s="251"/>
      <c r="HY459" s="251"/>
      <c r="HZ459" s="251"/>
      <c r="IA459" s="425"/>
      <c r="IB459" s="251"/>
      <c r="IC459" s="251"/>
      <c r="ID459" s="251"/>
      <c r="IE459" s="251"/>
      <c r="IF459" s="425"/>
      <c r="IG459" s="251"/>
      <c r="IH459" s="251"/>
      <c r="II459" s="251"/>
      <c r="IJ459" s="251"/>
      <c r="IK459" s="425"/>
      <c r="IL459" s="251"/>
      <c r="IM459" s="251"/>
      <c r="IN459" s="251"/>
      <c r="IO459" s="251"/>
      <c r="IP459" s="425"/>
      <c r="IQ459" s="251"/>
      <c r="IR459" s="251"/>
      <c r="IS459" s="251"/>
      <c r="IT459" s="251"/>
      <c r="IU459" s="425"/>
      <c r="IV459" s="251"/>
      <c r="IW459" s="251"/>
      <c r="IX459" s="251"/>
      <c r="IY459" s="426"/>
      <c r="IZ459" s="198"/>
      <c r="JA459" s="427"/>
      <c r="JB459" s="428"/>
      <c r="JC459" s="428"/>
    </row>
    <row r="460" spans="1:263" s="3" customFormat="1" x14ac:dyDescent="0.35">
      <c r="A460" s="198"/>
      <c r="B460" s="359"/>
      <c r="C460" s="239"/>
      <c r="D460" s="102"/>
      <c r="E460" s="102"/>
      <c r="F460" s="384"/>
      <c r="G460" s="131"/>
      <c r="H460" s="325"/>
      <c r="I460" s="202"/>
      <c r="J460" s="324"/>
      <c r="K460" s="131"/>
      <c r="L460" s="131"/>
      <c r="M460" s="385"/>
      <c r="N460" s="385"/>
      <c r="O460" s="131"/>
      <c r="P460" s="131"/>
      <c r="Q460" s="131"/>
      <c r="R460" s="385"/>
      <c r="S460" s="385"/>
      <c r="T460" s="131"/>
      <c r="U460" s="131"/>
      <c r="V460" s="131"/>
      <c r="W460" s="385"/>
      <c r="X460" s="385"/>
      <c r="Y460" s="131"/>
      <c r="Z460" s="131"/>
      <c r="AA460" s="131"/>
      <c r="AB460" s="385"/>
      <c r="AC460" s="385"/>
      <c r="AD460" s="131"/>
      <c r="AE460" s="131"/>
      <c r="AF460" s="131"/>
      <c r="AG460" s="385"/>
      <c r="AH460" s="385"/>
      <c r="AI460" s="131"/>
      <c r="AJ460" s="131"/>
      <c r="AK460" s="131"/>
      <c r="AL460" s="385"/>
      <c r="AM460" s="385"/>
      <c r="AN460" s="131"/>
      <c r="AO460" s="131"/>
      <c r="AP460" s="131"/>
      <c r="AQ460" s="385"/>
      <c r="AR460" s="385"/>
      <c r="AS460" s="131"/>
      <c r="AT460" s="131"/>
      <c r="AU460" s="131"/>
      <c r="AV460" s="385"/>
      <c r="AW460" s="385"/>
      <c r="AX460" s="131"/>
      <c r="AY460" s="131"/>
      <c r="AZ460" s="131"/>
      <c r="BA460" s="385"/>
      <c r="BB460" s="385"/>
      <c r="BC460" s="131"/>
      <c r="BD460" s="131"/>
      <c r="BE460" s="131"/>
      <c r="BF460" s="385"/>
      <c r="BG460" s="385"/>
      <c r="BH460" s="131"/>
      <c r="BI460" s="131"/>
      <c r="BJ460" s="131"/>
      <c r="BK460" s="385"/>
      <c r="BL460" s="385"/>
      <c r="BM460" s="131"/>
      <c r="BN460" s="131"/>
      <c r="BO460" s="131"/>
      <c r="BP460" s="385"/>
      <c r="BQ460" s="385"/>
      <c r="BR460" s="131"/>
      <c r="BS460" s="131"/>
      <c r="BT460" s="131"/>
      <c r="BU460" s="385"/>
      <c r="BV460" s="385"/>
      <c r="BW460" s="131"/>
      <c r="BX460" s="131"/>
      <c r="BY460" s="131"/>
      <c r="BZ460" s="385"/>
      <c r="CA460" s="385"/>
      <c r="CB460" s="131"/>
      <c r="CC460" s="131"/>
      <c r="CD460" s="131"/>
      <c r="CE460" s="385"/>
      <c r="CF460" s="385"/>
      <c r="CG460" s="131"/>
      <c r="CH460" s="131"/>
      <c r="CI460" s="131"/>
      <c r="CJ460" s="385"/>
      <c r="CK460" s="385"/>
      <c r="CL460" s="131"/>
      <c r="CM460" s="131"/>
      <c r="CN460" s="131"/>
      <c r="CO460" s="385"/>
      <c r="CP460" s="385"/>
      <c r="CQ460" s="131"/>
      <c r="CR460" s="131"/>
      <c r="CS460" s="131"/>
      <c r="CT460" s="385"/>
      <c r="CU460" s="385"/>
      <c r="CV460" s="131"/>
      <c r="CW460" s="131"/>
      <c r="CX460" s="131"/>
      <c r="CY460" s="385"/>
      <c r="CZ460" s="385"/>
      <c r="DA460" s="131"/>
      <c r="DB460" s="131"/>
      <c r="DC460" s="131"/>
      <c r="DD460" s="385"/>
      <c r="DE460" s="385"/>
      <c r="DF460" s="131"/>
      <c r="DG460" s="131"/>
      <c r="DH460" s="131"/>
      <c r="DI460" s="385"/>
      <c r="DJ460" s="385"/>
      <c r="DK460" s="131"/>
      <c r="DL460" s="131"/>
      <c r="DM460" s="131"/>
      <c r="DN460" s="385"/>
      <c r="DO460" s="385"/>
      <c r="DP460" s="131"/>
      <c r="DQ460" s="131"/>
      <c r="DR460" s="131"/>
      <c r="DS460" s="385"/>
      <c r="DT460" s="385"/>
      <c r="DU460" s="131"/>
      <c r="DV460" s="131"/>
      <c r="DW460" s="131"/>
      <c r="DX460" s="385"/>
      <c r="DY460" s="385"/>
      <c r="DZ460" s="131"/>
      <c r="EA460" s="131"/>
      <c r="EB460" s="131"/>
      <c r="EC460" s="385"/>
      <c r="ED460" s="385"/>
      <c r="EE460" s="131"/>
      <c r="EF460" s="131"/>
      <c r="EG460" s="131"/>
      <c r="EH460" s="385"/>
      <c r="EI460" s="385"/>
      <c r="EJ460" s="131"/>
      <c r="EK460" s="131"/>
      <c r="EL460" s="131"/>
      <c r="EM460" s="385"/>
      <c r="EN460" s="385"/>
      <c r="EO460" s="131"/>
      <c r="EP460" s="131"/>
      <c r="EQ460" s="131"/>
      <c r="ER460" s="385"/>
      <c r="ES460" s="385"/>
      <c r="ET460" s="131"/>
      <c r="EU460" s="131"/>
      <c r="EV460" s="131"/>
      <c r="EW460" s="385"/>
      <c r="EX460" s="385"/>
      <c r="EY460" s="131"/>
      <c r="EZ460" s="131"/>
      <c r="FA460" s="131"/>
      <c r="FB460" s="385"/>
      <c r="FC460" s="385"/>
      <c r="FD460" s="131"/>
      <c r="FE460" s="131"/>
      <c r="FF460" s="131"/>
      <c r="FG460" s="385"/>
      <c r="FH460" s="385"/>
      <c r="FI460" s="131"/>
      <c r="FJ460" s="131"/>
      <c r="FK460" s="131"/>
      <c r="FL460" s="385"/>
      <c r="FM460" s="385"/>
      <c r="FN460" s="131"/>
      <c r="FO460" s="131"/>
      <c r="FP460" s="131"/>
      <c r="FQ460" s="385"/>
      <c r="FR460" s="385"/>
      <c r="FS460" s="131"/>
      <c r="FT460" s="131"/>
      <c r="FU460" s="131"/>
      <c r="FV460" s="385"/>
      <c r="FW460" s="385"/>
      <c r="FX460" s="131"/>
      <c r="FY460" s="131"/>
      <c r="FZ460" s="131"/>
      <c r="GA460" s="385"/>
      <c r="GB460" s="385"/>
      <c r="GC460" s="131"/>
      <c r="GD460" s="131"/>
      <c r="GE460" s="131"/>
      <c r="GF460" s="385"/>
      <c r="GG460" s="385"/>
      <c r="GH460" s="131"/>
      <c r="GI460" s="131"/>
      <c r="GJ460" s="131"/>
      <c r="GK460" s="385"/>
      <c r="GL460" s="385"/>
      <c r="GM460" s="131"/>
      <c r="GN460" s="131"/>
      <c r="GO460" s="131"/>
      <c r="GP460" s="385"/>
      <c r="GQ460" s="385"/>
      <c r="GR460" s="131"/>
      <c r="GS460" s="131"/>
      <c r="GT460" s="131"/>
      <c r="GU460" s="385"/>
      <c r="GV460" s="385"/>
      <c r="GW460" s="131"/>
      <c r="GX460" s="131"/>
      <c r="GY460" s="131"/>
      <c r="GZ460" s="385"/>
      <c r="HA460" s="385"/>
      <c r="HB460" s="131"/>
      <c r="HC460" s="131"/>
      <c r="HD460" s="131"/>
      <c r="HE460" s="385"/>
      <c r="HF460" s="385"/>
      <c r="HG460" s="131"/>
      <c r="HH460" s="131"/>
      <c r="HI460" s="131"/>
      <c r="HJ460" s="385"/>
      <c r="HK460" s="385"/>
      <c r="HL460" s="131"/>
      <c r="HM460" s="131"/>
      <c r="HN460" s="131"/>
      <c r="HO460" s="385"/>
      <c r="HP460" s="385"/>
      <c r="HQ460" s="131"/>
      <c r="HR460" s="131"/>
      <c r="HS460" s="131"/>
      <c r="HT460" s="385"/>
      <c r="HU460" s="385"/>
      <c r="HV460" s="131"/>
      <c r="HW460" s="131"/>
      <c r="HX460" s="131"/>
      <c r="HY460" s="385"/>
      <c r="HZ460" s="385"/>
      <c r="IA460" s="131"/>
      <c r="IB460" s="131"/>
      <c r="IC460" s="131"/>
      <c r="ID460" s="385"/>
      <c r="IE460" s="385"/>
      <c r="IF460" s="131"/>
      <c r="IG460" s="131"/>
      <c r="IH460" s="131"/>
      <c r="II460" s="385"/>
      <c r="IJ460" s="385"/>
      <c r="IK460" s="131"/>
      <c r="IL460" s="131"/>
      <c r="IM460" s="131"/>
      <c r="IN460" s="385"/>
      <c r="IO460" s="385"/>
      <c r="IP460" s="131"/>
      <c r="IQ460" s="131"/>
      <c r="IR460" s="131"/>
      <c r="IS460" s="385"/>
      <c r="IT460" s="385"/>
      <c r="IU460" s="131"/>
      <c r="IV460" s="131"/>
      <c r="IW460" s="131"/>
      <c r="IX460" s="385"/>
      <c r="IY460" s="386"/>
      <c r="IZ460" s="198"/>
      <c r="JA460" s="378"/>
      <c r="JB460" s="256"/>
      <c r="JC460" s="256"/>
    </row>
    <row r="461" spans="1:263" s="3" customFormat="1" x14ac:dyDescent="0.35">
      <c r="A461" s="198"/>
      <c r="B461" s="359"/>
      <c r="C461" s="126" t="s">
        <v>613</v>
      </c>
      <c r="D461" s="102" t="s">
        <v>614</v>
      </c>
      <c r="E461" s="102"/>
      <c r="F461" s="285"/>
      <c r="G461" s="110"/>
      <c r="H461" s="325"/>
      <c r="I461" s="202"/>
      <c r="J461" s="324"/>
      <c r="K461" s="131"/>
      <c r="L461" s="429"/>
      <c r="M461" s="385"/>
      <c r="N461" s="385"/>
      <c r="O461" s="131"/>
      <c r="P461" s="131"/>
      <c r="Q461" s="429"/>
      <c r="R461" s="385"/>
      <c r="S461" s="385"/>
      <c r="T461" s="131"/>
      <c r="U461" s="131"/>
      <c r="V461" s="429"/>
      <c r="W461" s="385"/>
      <c r="X461" s="385"/>
      <c r="Y461" s="131"/>
      <c r="Z461" s="131"/>
      <c r="AA461" s="429"/>
      <c r="AB461" s="385"/>
      <c r="AC461" s="385"/>
      <c r="AD461" s="131"/>
      <c r="AE461" s="131"/>
      <c r="AF461" s="429"/>
      <c r="AG461" s="385"/>
      <c r="AH461" s="385"/>
      <c r="AI461" s="131"/>
      <c r="AJ461" s="131"/>
      <c r="AK461" s="429"/>
      <c r="AL461" s="385"/>
      <c r="AM461" s="385"/>
      <c r="AN461" s="131"/>
      <c r="AO461" s="131"/>
      <c r="AP461" s="429"/>
      <c r="AQ461" s="385"/>
      <c r="AR461" s="385"/>
      <c r="AS461" s="131"/>
      <c r="AT461" s="131"/>
      <c r="AU461" s="429"/>
      <c r="AV461" s="385"/>
      <c r="AW461" s="385"/>
      <c r="AX461" s="131"/>
      <c r="AY461" s="131"/>
      <c r="AZ461" s="429"/>
      <c r="BA461" s="385"/>
      <c r="BB461" s="385"/>
      <c r="BC461" s="131"/>
      <c r="BD461" s="131"/>
      <c r="BE461" s="429"/>
      <c r="BF461" s="385"/>
      <c r="BG461" s="385"/>
      <c r="BH461" s="131"/>
      <c r="BI461" s="131"/>
      <c r="BJ461" s="429"/>
      <c r="BK461" s="385"/>
      <c r="BL461" s="385"/>
      <c r="BM461" s="131"/>
      <c r="BN461" s="131"/>
      <c r="BO461" s="429"/>
      <c r="BP461" s="385"/>
      <c r="BQ461" s="385"/>
      <c r="BR461" s="131"/>
      <c r="BS461" s="131"/>
      <c r="BT461" s="429"/>
      <c r="BU461" s="385"/>
      <c r="BV461" s="385"/>
      <c r="BW461" s="131"/>
      <c r="BX461" s="131"/>
      <c r="BY461" s="429"/>
      <c r="BZ461" s="385"/>
      <c r="CA461" s="385"/>
      <c r="CB461" s="131"/>
      <c r="CC461" s="131"/>
      <c r="CD461" s="429"/>
      <c r="CE461" s="385"/>
      <c r="CF461" s="385"/>
      <c r="CG461" s="131"/>
      <c r="CH461" s="131"/>
      <c r="CI461" s="429"/>
      <c r="CJ461" s="385"/>
      <c r="CK461" s="385"/>
      <c r="CL461" s="131"/>
      <c r="CM461" s="131"/>
      <c r="CN461" s="429"/>
      <c r="CO461" s="385"/>
      <c r="CP461" s="385"/>
      <c r="CQ461" s="131"/>
      <c r="CR461" s="131"/>
      <c r="CS461" s="429"/>
      <c r="CT461" s="385"/>
      <c r="CU461" s="385"/>
      <c r="CV461" s="131"/>
      <c r="CW461" s="131"/>
      <c r="CX461" s="429"/>
      <c r="CY461" s="385"/>
      <c r="CZ461" s="385"/>
      <c r="DA461" s="131"/>
      <c r="DB461" s="131"/>
      <c r="DC461" s="429"/>
      <c r="DD461" s="385"/>
      <c r="DE461" s="385"/>
      <c r="DF461" s="131"/>
      <c r="DG461" s="131"/>
      <c r="DH461" s="429"/>
      <c r="DI461" s="385"/>
      <c r="DJ461" s="385"/>
      <c r="DK461" s="131"/>
      <c r="DL461" s="131"/>
      <c r="DM461" s="429"/>
      <c r="DN461" s="385"/>
      <c r="DO461" s="385"/>
      <c r="DP461" s="131"/>
      <c r="DQ461" s="131"/>
      <c r="DR461" s="429"/>
      <c r="DS461" s="385"/>
      <c r="DT461" s="385"/>
      <c r="DU461" s="131"/>
      <c r="DV461" s="131"/>
      <c r="DW461" s="429"/>
      <c r="DX461" s="385"/>
      <c r="DY461" s="385"/>
      <c r="DZ461" s="131"/>
      <c r="EA461" s="131"/>
      <c r="EB461" s="429"/>
      <c r="EC461" s="385"/>
      <c r="ED461" s="385"/>
      <c r="EE461" s="131"/>
      <c r="EF461" s="131"/>
      <c r="EG461" s="429"/>
      <c r="EH461" s="385"/>
      <c r="EI461" s="385"/>
      <c r="EJ461" s="131"/>
      <c r="EK461" s="131"/>
      <c r="EL461" s="429"/>
      <c r="EM461" s="385"/>
      <c r="EN461" s="385"/>
      <c r="EO461" s="131"/>
      <c r="EP461" s="131"/>
      <c r="EQ461" s="429"/>
      <c r="ER461" s="385"/>
      <c r="ES461" s="385"/>
      <c r="ET461" s="131"/>
      <c r="EU461" s="131"/>
      <c r="EV461" s="429"/>
      <c r="EW461" s="385"/>
      <c r="EX461" s="385"/>
      <c r="EY461" s="131"/>
      <c r="EZ461" s="131"/>
      <c r="FA461" s="429"/>
      <c r="FB461" s="385"/>
      <c r="FC461" s="385"/>
      <c r="FD461" s="131"/>
      <c r="FE461" s="131"/>
      <c r="FF461" s="429"/>
      <c r="FG461" s="385"/>
      <c r="FH461" s="385"/>
      <c r="FI461" s="131"/>
      <c r="FJ461" s="131"/>
      <c r="FK461" s="429"/>
      <c r="FL461" s="385"/>
      <c r="FM461" s="385"/>
      <c r="FN461" s="131"/>
      <c r="FO461" s="131"/>
      <c r="FP461" s="429"/>
      <c r="FQ461" s="385"/>
      <c r="FR461" s="385"/>
      <c r="FS461" s="131"/>
      <c r="FT461" s="131"/>
      <c r="FU461" s="429"/>
      <c r="FV461" s="385"/>
      <c r="FW461" s="385"/>
      <c r="FX461" s="131"/>
      <c r="FY461" s="131"/>
      <c r="FZ461" s="429"/>
      <c r="GA461" s="385"/>
      <c r="GB461" s="385"/>
      <c r="GC461" s="131"/>
      <c r="GD461" s="131"/>
      <c r="GE461" s="429"/>
      <c r="GF461" s="385"/>
      <c r="GG461" s="385"/>
      <c r="GH461" s="131"/>
      <c r="GI461" s="131"/>
      <c r="GJ461" s="429"/>
      <c r="GK461" s="385"/>
      <c r="GL461" s="385"/>
      <c r="GM461" s="131"/>
      <c r="GN461" s="131"/>
      <c r="GO461" s="429"/>
      <c r="GP461" s="385"/>
      <c r="GQ461" s="385"/>
      <c r="GR461" s="131"/>
      <c r="GS461" s="131"/>
      <c r="GT461" s="429"/>
      <c r="GU461" s="385"/>
      <c r="GV461" s="385"/>
      <c r="GW461" s="131"/>
      <c r="GX461" s="131"/>
      <c r="GY461" s="429"/>
      <c r="GZ461" s="385"/>
      <c r="HA461" s="385"/>
      <c r="HB461" s="131"/>
      <c r="HC461" s="131"/>
      <c r="HD461" s="429"/>
      <c r="HE461" s="385"/>
      <c r="HF461" s="385"/>
      <c r="HG461" s="131"/>
      <c r="HH461" s="131"/>
      <c r="HI461" s="429"/>
      <c r="HJ461" s="385"/>
      <c r="HK461" s="385"/>
      <c r="HL461" s="131"/>
      <c r="HM461" s="131"/>
      <c r="HN461" s="429"/>
      <c r="HO461" s="385"/>
      <c r="HP461" s="385"/>
      <c r="HQ461" s="131"/>
      <c r="HR461" s="131"/>
      <c r="HS461" s="429"/>
      <c r="HT461" s="385"/>
      <c r="HU461" s="385"/>
      <c r="HV461" s="131"/>
      <c r="HW461" s="131"/>
      <c r="HX461" s="429"/>
      <c r="HY461" s="385"/>
      <c r="HZ461" s="385"/>
      <c r="IA461" s="131"/>
      <c r="IB461" s="131"/>
      <c r="IC461" s="429"/>
      <c r="ID461" s="385"/>
      <c r="IE461" s="385"/>
      <c r="IF461" s="131"/>
      <c r="IG461" s="131"/>
      <c r="IH461" s="429"/>
      <c r="II461" s="385"/>
      <c r="IJ461" s="385"/>
      <c r="IK461" s="131"/>
      <c r="IL461" s="131"/>
      <c r="IM461" s="429"/>
      <c r="IN461" s="385"/>
      <c r="IO461" s="385"/>
      <c r="IP461" s="131"/>
      <c r="IQ461" s="131"/>
      <c r="IR461" s="429"/>
      <c r="IS461" s="385"/>
      <c r="IT461" s="385"/>
      <c r="IU461" s="131"/>
      <c r="IV461" s="131"/>
      <c r="IW461" s="429"/>
      <c r="IX461" s="385"/>
      <c r="IY461" s="386"/>
      <c r="IZ461" s="198"/>
      <c r="JA461" s="378"/>
      <c r="JB461" s="256"/>
      <c r="JC461" s="256"/>
    </row>
    <row r="462" spans="1:263" s="3" customFormat="1" x14ac:dyDescent="0.35">
      <c r="A462" s="198"/>
      <c r="B462" s="359"/>
      <c r="C462" s="239"/>
      <c r="D462" s="104"/>
      <c r="E462" s="102"/>
      <c r="F462" s="384"/>
      <c r="G462" s="131"/>
      <c r="H462" s="325"/>
      <c r="I462" s="202"/>
      <c r="J462" s="324"/>
      <c r="K462" s="131"/>
      <c r="L462" s="131"/>
      <c r="M462" s="385"/>
      <c r="N462" s="385"/>
      <c r="O462" s="131"/>
      <c r="P462" s="131"/>
      <c r="Q462" s="131"/>
      <c r="R462" s="385"/>
      <c r="S462" s="385"/>
      <c r="T462" s="131"/>
      <c r="U462" s="131"/>
      <c r="V462" s="131"/>
      <c r="W462" s="385"/>
      <c r="X462" s="385"/>
      <c r="Y462" s="131"/>
      <c r="Z462" s="131"/>
      <c r="AA462" s="131"/>
      <c r="AB462" s="385"/>
      <c r="AC462" s="385"/>
      <c r="AD462" s="131"/>
      <c r="AE462" s="131"/>
      <c r="AF462" s="131"/>
      <c r="AG462" s="385"/>
      <c r="AH462" s="385"/>
      <c r="AI462" s="131"/>
      <c r="AJ462" s="131"/>
      <c r="AK462" s="131"/>
      <c r="AL462" s="385"/>
      <c r="AM462" s="385"/>
      <c r="AN462" s="131"/>
      <c r="AO462" s="131"/>
      <c r="AP462" s="131"/>
      <c r="AQ462" s="385"/>
      <c r="AR462" s="385"/>
      <c r="AS462" s="131"/>
      <c r="AT462" s="131"/>
      <c r="AU462" s="131"/>
      <c r="AV462" s="385"/>
      <c r="AW462" s="385"/>
      <c r="AX462" s="131"/>
      <c r="AY462" s="131"/>
      <c r="AZ462" s="131"/>
      <c r="BA462" s="385"/>
      <c r="BB462" s="385"/>
      <c r="BC462" s="131"/>
      <c r="BD462" s="131"/>
      <c r="BE462" s="131"/>
      <c r="BF462" s="385"/>
      <c r="BG462" s="385"/>
      <c r="BH462" s="131"/>
      <c r="BI462" s="131"/>
      <c r="BJ462" s="131"/>
      <c r="BK462" s="385"/>
      <c r="BL462" s="385"/>
      <c r="BM462" s="131"/>
      <c r="BN462" s="131"/>
      <c r="BO462" s="131"/>
      <c r="BP462" s="385"/>
      <c r="BQ462" s="385"/>
      <c r="BR462" s="131"/>
      <c r="BS462" s="131"/>
      <c r="BT462" s="131"/>
      <c r="BU462" s="385"/>
      <c r="BV462" s="385"/>
      <c r="BW462" s="131"/>
      <c r="BX462" s="131"/>
      <c r="BY462" s="131"/>
      <c r="BZ462" s="385"/>
      <c r="CA462" s="385"/>
      <c r="CB462" s="131"/>
      <c r="CC462" s="131"/>
      <c r="CD462" s="131"/>
      <c r="CE462" s="385"/>
      <c r="CF462" s="385"/>
      <c r="CG462" s="131"/>
      <c r="CH462" s="131"/>
      <c r="CI462" s="131"/>
      <c r="CJ462" s="385"/>
      <c r="CK462" s="385"/>
      <c r="CL462" s="131"/>
      <c r="CM462" s="131"/>
      <c r="CN462" s="131"/>
      <c r="CO462" s="385"/>
      <c r="CP462" s="385"/>
      <c r="CQ462" s="131"/>
      <c r="CR462" s="131"/>
      <c r="CS462" s="131"/>
      <c r="CT462" s="385"/>
      <c r="CU462" s="385"/>
      <c r="CV462" s="131"/>
      <c r="CW462" s="131"/>
      <c r="CX462" s="131"/>
      <c r="CY462" s="385"/>
      <c r="CZ462" s="385"/>
      <c r="DA462" s="131"/>
      <c r="DB462" s="131"/>
      <c r="DC462" s="131"/>
      <c r="DD462" s="385"/>
      <c r="DE462" s="385"/>
      <c r="DF462" s="131"/>
      <c r="DG462" s="131"/>
      <c r="DH462" s="131"/>
      <c r="DI462" s="385"/>
      <c r="DJ462" s="385"/>
      <c r="DK462" s="131"/>
      <c r="DL462" s="131"/>
      <c r="DM462" s="131"/>
      <c r="DN462" s="385"/>
      <c r="DO462" s="385"/>
      <c r="DP462" s="131"/>
      <c r="DQ462" s="131"/>
      <c r="DR462" s="131"/>
      <c r="DS462" s="385"/>
      <c r="DT462" s="385"/>
      <c r="DU462" s="131"/>
      <c r="DV462" s="131"/>
      <c r="DW462" s="131"/>
      <c r="DX462" s="385"/>
      <c r="DY462" s="385"/>
      <c r="DZ462" s="131"/>
      <c r="EA462" s="131"/>
      <c r="EB462" s="131"/>
      <c r="EC462" s="385"/>
      <c r="ED462" s="385"/>
      <c r="EE462" s="131"/>
      <c r="EF462" s="131"/>
      <c r="EG462" s="131"/>
      <c r="EH462" s="385"/>
      <c r="EI462" s="385"/>
      <c r="EJ462" s="131"/>
      <c r="EK462" s="131"/>
      <c r="EL462" s="131"/>
      <c r="EM462" s="385"/>
      <c r="EN462" s="385"/>
      <c r="EO462" s="131"/>
      <c r="EP462" s="131"/>
      <c r="EQ462" s="131"/>
      <c r="ER462" s="385"/>
      <c r="ES462" s="385"/>
      <c r="ET462" s="131"/>
      <c r="EU462" s="131"/>
      <c r="EV462" s="131"/>
      <c r="EW462" s="385"/>
      <c r="EX462" s="385"/>
      <c r="EY462" s="131"/>
      <c r="EZ462" s="131"/>
      <c r="FA462" s="131"/>
      <c r="FB462" s="385"/>
      <c r="FC462" s="385"/>
      <c r="FD462" s="131"/>
      <c r="FE462" s="131"/>
      <c r="FF462" s="131"/>
      <c r="FG462" s="385"/>
      <c r="FH462" s="385"/>
      <c r="FI462" s="131"/>
      <c r="FJ462" s="131"/>
      <c r="FK462" s="131"/>
      <c r="FL462" s="385"/>
      <c r="FM462" s="385"/>
      <c r="FN462" s="131"/>
      <c r="FO462" s="131"/>
      <c r="FP462" s="131"/>
      <c r="FQ462" s="385"/>
      <c r="FR462" s="385"/>
      <c r="FS462" s="131"/>
      <c r="FT462" s="131"/>
      <c r="FU462" s="131"/>
      <c r="FV462" s="385"/>
      <c r="FW462" s="385"/>
      <c r="FX462" s="131"/>
      <c r="FY462" s="131"/>
      <c r="FZ462" s="131"/>
      <c r="GA462" s="385"/>
      <c r="GB462" s="385"/>
      <c r="GC462" s="131"/>
      <c r="GD462" s="131"/>
      <c r="GE462" s="131"/>
      <c r="GF462" s="385"/>
      <c r="GG462" s="385"/>
      <c r="GH462" s="131"/>
      <c r="GI462" s="131"/>
      <c r="GJ462" s="131"/>
      <c r="GK462" s="385"/>
      <c r="GL462" s="385"/>
      <c r="GM462" s="131"/>
      <c r="GN462" s="131"/>
      <c r="GO462" s="131"/>
      <c r="GP462" s="385"/>
      <c r="GQ462" s="385"/>
      <c r="GR462" s="131"/>
      <c r="GS462" s="131"/>
      <c r="GT462" s="131"/>
      <c r="GU462" s="385"/>
      <c r="GV462" s="385"/>
      <c r="GW462" s="131"/>
      <c r="GX462" s="131"/>
      <c r="GY462" s="131"/>
      <c r="GZ462" s="385"/>
      <c r="HA462" s="385"/>
      <c r="HB462" s="131"/>
      <c r="HC462" s="131"/>
      <c r="HD462" s="131"/>
      <c r="HE462" s="385"/>
      <c r="HF462" s="385"/>
      <c r="HG462" s="131"/>
      <c r="HH462" s="131"/>
      <c r="HI462" s="131"/>
      <c r="HJ462" s="385"/>
      <c r="HK462" s="385"/>
      <c r="HL462" s="131"/>
      <c r="HM462" s="131"/>
      <c r="HN462" s="131"/>
      <c r="HO462" s="385"/>
      <c r="HP462" s="385"/>
      <c r="HQ462" s="131"/>
      <c r="HR462" s="131"/>
      <c r="HS462" s="131"/>
      <c r="HT462" s="385"/>
      <c r="HU462" s="385"/>
      <c r="HV462" s="131"/>
      <c r="HW462" s="131"/>
      <c r="HX462" s="131"/>
      <c r="HY462" s="385"/>
      <c r="HZ462" s="385"/>
      <c r="IA462" s="131"/>
      <c r="IB462" s="131"/>
      <c r="IC462" s="131"/>
      <c r="ID462" s="385"/>
      <c r="IE462" s="385"/>
      <c r="IF462" s="131"/>
      <c r="IG462" s="131"/>
      <c r="IH462" s="131"/>
      <c r="II462" s="385"/>
      <c r="IJ462" s="385"/>
      <c r="IK462" s="131"/>
      <c r="IL462" s="131"/>
      <c r="IM462" s="131"/>
      <c r="IN462" s="385"/>
      <c r="IO462" s="385"/>
      <c r="IP462" s="131"/>
      <c r="IQ462" s="131"/>
      <c r="IR462" s="131"/>
      <c r="IS462" s="385"/>
      <c r="IT462" s="385"/>
      <c r="IU462" s="131"/>
      <c r="IV462" s="131"/>
      <c r="IW462" s="131"/>
      <c r="IX462" s="385"/>
      <c r="IY462" s="386"/>
      <c r="IZ462" s="198"/>
      <c r="JA462" s="378"/>
      <c r="JB462" s="256"/>
      <c r="JC462" s="256"/>
    </row>
    <row r="463" spans="1:263" s="3" customFormat="1" x14ac:dyDescent="0.35">
      <c r="A463" s="198"/>
      <c r="B463" s="359"/>
      <c r="C463" s="126" t="s">
        <v>615</v>
      </c>
      <c r="D463" s="104" t="s">
        <v>616</v>
      </c>
      <c r="E463" s="102"/>
      <c r="F463" s="285" t="str">
        <f>IFERROR(INDEX('Helper 1'!$I$2:$I$19,MATCH('Schedule 1'!$G$20,'Helper 1'!$H$2:$H$19,0)),"")</f>
        <v/>
      </c>
      <c r="G463" s="131">
        <f>SUM(L463:IX463)</f>
        <v>0</v>
      </c>
      <c r="H463" s="325"/>
      <c r="I463" s="202"/>
      <c r="J463" s="324"/>
      <c r="K463" s="131"/>
      <c r="L463" s="130"/>
      <c r="M463" s="385"/>
      <c r="N463" s="385"/>
      <c r="O463" s="131"/>
      <c r="P463" s="131"/>
      <c r="Q463" s="130"/>
      <c r="R463" s="385"/>
      <c r="S463" s="385"/>
      <c r="T463" s="131"/>
      <c r="U463" s="131"/>
      <c r="V463" s="130"/>
      <c r="W463" s="385"/>
      <c r="X463" s="385"/>
      <c r="Y463" s="131"/>
      <c r="Z463" s="131"/>
      <c r="AA463" s="130"/>
      <c r="AB463" s="385"/>
      <c r="AC463" s="385"/>
      <c r="AD463" s="131"/>
      <c r="AE463" s="131"/>
      <c r="AF463" s="130"/>
      <c r="AG463" s="385"/>
      <c r="AH463" s="385"/>
      <c r="AI463" s="131"/>
      <c r="AJ463" s="131"/>
      <c r="AK463" s="130"/>
      <c r="AL463" s="385"/>
      <c r="AM463" s="385"/>
      <c r="AN463" s="131"/>
      <c r="AO463" s="131"/>
      <c r="AP463" s="130"/>
      <c r="AQ463" s="385"/>
      <c r="AR463" s="385"/>
      <c r="AS463" s="131"/>
      <c r="AT463" s="131"/>
      <c r="AU463" s="130"/>
      <c r="AV463" s="385"/>
      <c r="AW463" s="385"/>
      <c r="AX463" s="131"/>
      <c r="AY463" s="131"/>
      <c r="AZ463" s="130"/>
      <c r="BA463" s="385"/>
      <c r="BB463" s="385"/>
      <c r="BC463" s="131"/>
      <c r="BD463" s="131"/>
      <c r="BE463" s="130"/>
      <c r="BF463" s="385"/>
      <c r="BG463" s="385"/>
      <c r="BH463" s="131"/>
      <c r="BI463" s="131"/>
      <c r="BJ463" s="130"/>
      <c r="BK463" s="385"/>
      <c r="BL463" s="385"/>
      <c r="BM463" s="131"/>
      <c r="BN463" s="131"/>
      <c r="BO463" s="130"/>
      <c r="BP463" s="385"/>
      <c r="BQ463" s="385"/>
      <c r="BR463" s="131"/>
      <c r="BS463" s="131"/>
      <c r="BT463" s="130"/>
      <c r="BU463" s="385"/>
      <c r="BV463" s="385"/>
      <c r="BW463" s="131"/>
      <c r="BX463" s="131"/>
      <c r="BY463" s="130"/>
      <c r="BZ463" s="385"/>
      <c r="CA463" s="385"/>
      <c r="CB463" s="131"/>
      <c r="CC463" s="131"/>
      <c r="CD463" s="130"/>
      <c r="CE463" s="385"/>
      <c r="CF463" s="385"/>
      <c r="CG463" s="131"/>
      <c r="CH463" s="131"/>
      <c r="CI463" s="130"/>
      <c r="CJ463" s="385"/>
      <c r="CK463" s="385"/>
      <c r="CL463" s="131"/>
      <c r="CM463" s="131"/>
      <c r="CN463" s="130"/>
      <c r="CO463" s="385"/>
      <c r="CP463" s="385"/>
      <c r="CQ463" s="131"/>
      <c r="CR463" s="131"/>
      <c r="CS463" s="130"/>
      <c r="CT463" s="385"/>
      <c r="CU463" s="385"/>
      <c r="CV463" s="131"/>
      <c r="CW463" s="131"/>
      <c r="CX463" s="130"/>
      <c r="CY463" s="385"/>
      <c r="CZ463" s="385"/>
      <c r="DA463" s="131"/>
      <c r="DB463" s="131"/>
      <c r="DC463" s="130"/>
      <c r="DD463" s="385"/>
      <c r="DE463" s="385"/>
      <c r="DF463" s="131"/>
      <c r="DG463" s="131"/>
      <c r="DH463" s="130"/>
      <c r="DI463" s="385"/>
      <c r="DJ463" s="385"/>
      <c r="DK463" s="131"/>
      <c r="DL463" s="131"/>
      <c r="DM463" s="130"/>
      <c r="DN463" s="385"/>
      <c r="DO463" s="385"/>
      <c r="DP463" s="131"/>
      <c r="DQ463" s="131"/>
      <c r="DR463" s="130"/>
      <c r="DS463" s="385"/>
      <c r="DT463" s="385"/>
      <c r="DU463" s="131"/>
      <c r="DV463" s="131"/>
      <c r="DW463" s="130"/>
      <c r="DX463" s="385"/>
      <c r="DY463" s="385"/>
      <c r="DZ463" s="131"/>
      <c r="EA463" s="131"/>
      <c r="EB463" s="130"/>
      <c r="EC463" s="385"/>
      <c r="ED463" s="385"/>
      <c r="EE463" s="131"/>
      <c r="EF463" s="131"/>
      <c r="EG463" s="130"/>
      <c r="EH463" s="385"/>
      <c r="EI463" s="385"/>
      <c r="EJ463" s="131"/>
      <c r="EK463" s="131"/>
      <c r="EL463" s="130"/>
      <c r="EM463" s="385"/>
      <c r="EN463" s="385"/>
      <c r="EO463" s="131"/>
      <c r="EP463" s="131"/>
      <c r="EQ463" s="130"/>
      <c r="ER463" s="385"/>
      <c r="ES463" s="385"/>
      <c r="ET463" s="131"/>
      <c r="EU463" s="131"/>
      <c r="EV463" s="130"/>
      <c r="EW463" s="385"/>
      <c r="EX463" s="385"/>
      <c r="EY463" s="131"/>
      <c r="EZ463" s="131"/>
      <c r="FA463" s="130"/>
      <c r="FB463" s="385"/>
      <c r="FC463" s="385"/>
      <c r="FD463" s="131"/>
      <c r="FE463" s="131"/>
      <c r="FF463" s="130"/>
      <c r="FG463" s="385"/>
      <c r="FH463" s="385"/>
      <c r="FI463" s="131"/>
      <c r="FJ463" s="131"/>
      <c r="FK463" s="130"/>
      <c r="FL463" s="385"/>
      <c r="FM463" s="385"/>
      <c r="FN463" s="131"/>
      <c r="FO463" s="131"/>
      <c r="FP463" s="130"/>
      <c r="FQ463" s="385"/>
      <c r="FR463" s="385"/>
      <c r="FS463" s="131"/>
      <c r="FT463" s="131"/>
      <c r="FU463" s="130"/>
      <c r="FV463" s="385"/>
      <c r="FW463" s="385"/>
      <c r="FX463" s="131"/>
      <c r="FY463" s="131"/>
      <c r="FZ463" s="130"/>
      <c r="GA463" s="385"/>
      <c r="GB463" s="385"/>
      <c r="GC463" s="131"/>
      <c r="GD463" s="131"/>
      <c r="GE463" s="130"/>
      <c r="GF463" s="385"/>
      <c r="GG463" s="385"/>
      <c r="GH463" s="131"/>
      <c r="GI463" s="131"/>
      <c r="GJ463" s="130"/>
      <c r="GK463" s="385"/>
      <c r="GL463" s="385"/>
      <c r="GM463" s="131"/>
      <c r="GN463" s="131"/>
      <c r="GO463" s="130"/>
      <c r="GP463" s="385"/>
      <c r="GQ463" s="385"/>
      <c r="GR463" s="131"/>
      <c r="GS463" s="131"/>
      <c r="GT463" s="130"/>
      <c r="GU463" s="385"/>
      <c r="GV463" s="385"/>
      <c r="GW463" s="131"/>
      <c r="GX463" s="131"/>
      <c r="GY463" s="130"/>
      <c r="GZ463" s="385"/>
      <c r="HA463" s="385"/>
      <c r="HB463" s="131"/>
      <c r="HC463" s="131"/>
      <c r="HD463" s="130"/>
      <c r="HE463" s="385"/>
      <c r="HF463" s="385"/>
      <c r="HG463" s="131"/>
      <c r="HH463" s="131"/>
      <c r="HI463" s="130"/>
      <c r="HJ463" s="385"/>
      <c r="HK463" s="385"/>
      <c r="HL463" s="131"/>
      <c r="HM463" s="131"/>
      <c r="HN463" s="130"/>
      <c r="HO463" s="385"/>
      <c r="HP463" s="385"/>
      <c r="HQ463" s="131"/>
      <c r="HR463" s="131"/>
      <c r="HS463" s="130"/>
      <c r="HT463" s="385"/>
      <c r="HU463" s="385"/>
      <c r="HV463" s="131"/>
      <c r="HW463" s="131"/>
      <c r="HX463" s="130"/>
      <c r="HY463" s="385"/>
      <c r="HZ463" s="385"/>
      <c r="IA463" s="131"/>
      <c r="IB463" s="131"/>
      <c r="IC463" s="130"/>
      <c r="ID463" s="385"/>
      <c r="IE463" s="385"/>
      <c r="IF463" s="131"/>
      <c r="IG463" s="131"/>
      <c r="IH463" s="130"/>
      <c r="II463" s="385"/>
      <c r="IJ463" s="385"/>
      <c r="IK463" s="131"/>
      <c r="IL463" s="131"/>
      <c r="IM463" s="130"/>
      <c r="IN463" s="385"/>
      <c r="IO463" s="385"/>
      <c r="IP463" s="131"/>
      <c r="IQ463" s="131"/>
      <c r="IR463" s="130"/>
      <c r="IS463" s="385"/>
      <c r="IT463" s="385"/>
      <c r="IU463" s="131"/>
      <c r="IV463" s="131"/>
      <c r="IW463" s="130"/>
      <c r="IX463" s="385"/>
      <c r="IY463" s="386"/>
      <c r="IZ463" s="198"/>
      <c r="JA463" s="378"/>
      <c r="JB463" s="256"/>
      <c r="JC463" s="256"/>
    </row>
    <row r="464" spans="1:263" s="3" customFormat="1" x14ac:dyDescent="0.35">
      <c r="A464" s="198"/>
      <c r="B464" s="359"/>
      <c r="C464" s="239"/>
      <c r="D464" s="102" t="s">
        <v>361</v>
      </c>
      <c r="E464" s="102"/>
      <c r="F464" s="384"/>
      <c r="G464" s="131"/>
      <c r="H464" s="325"/>
      <c r="I464" s="202"/>
      <c r="J464" s="324"/>
      <c r="K464" s="131"/>
      <c r="L464" s="131"/>
      <c r="M464" s="385"/>
      <c r="N464" s="385"/>
      <c r="O464" s="131"/>
      <c r="P464" s="131"/>
      <c r="Q464" s="131"/>
      <c r="R464" s="385"/>
      <c r="S464" s="385"/>
      <c r="T464" s="131"/>
      <c r="U464" s="131"/>
      <c r="V464" s="131"/>
      <c r="W464" s="385"/>
      <c r="X464" s="385"/>
      <c r="Y464" s="131"/>
      <c r="Z464" s="131"/>
      <c r="AA464" s="131"/>
      <c r="AB464" s="385"/>
      <c r="AC464" s="385"/>
      <c r="AD464" s="131"/>
      <c r="AE464" s="131"/>
      <c r="AF464" s="131"/>
      <c r="AG464" s="385"/>
      <c r="AH464" s="385"/>
      <c r="AI464" s="131"/>
      <c r="AJ464" s="131"/>
      <c r="AK464" s="131"/>
      <c r="AL464" s="385"/>
      <c r="AM464" s="385"/>
      <c r="AN464" s="131"/>
      <c r="AO464" s="131"/>
      <c r="AP464" s="131"/>
      <c r="AQ464" s="385"/>
      <c r="AR464" s="385"/>
      <c r="AS464" s="131"/>
      <c r="AT464" s="131"/>
      <c r="AU464" s="131"/>
      <c r="AV464" s="385"/>
      <c r="AW464" s="385"/>
      <c r="AX464" s="131"/>
      <c r="AY464" s="131"/>
      <c r="AZ464" s="131"/>
      <c r="BA464" s="385"/>
      <c r="BB464" s="385"/>
      <c r="BC464" s="131"/>
      <c r="BD464" s="131"/>
      <c r="BE464" s="131"/>
      <c r="BF464" s="385"/>
      <c r="BG464" s="385"/>
      <c r="BH464" s="131"/>
      <c r="BI464" s="131"/>
      <c r="BJ464" s="131"/>
      <c r="BK464" s="385"/>
      <c r="BL464" s="385"/>
      <c r="BM464" s="131"/>
      <c r="BN464" s="131"/>
      <c r="BO464" s="131"/>
      <c r="BP464" s="385"/>
      <c r="BQ464" s="385"/>
      <c r="BR464" s="131"/>
      <c r="BS464" s="131"/>
      <c r="BT464" s="131"/>
      <c r="BU464" s="385"/>
      <c r="BV464" s="385"/>
      <c r="BW464" s="131"/>
      <c r="BX464" s="131"/>
      <c r="BY464" s="131"/>
      <c r="BZ464" s="385"/>
      <c r="CA464" s="385"/>
      <c r="CB464" s="131"/>
      <c r="CC464" s="131"/>
      <c r="CD464" s="131"/>
      <c r="CE464" s="385"/>
      <c r="CF464" s="385"/>
      <c r="CG464" s="131"/>
      <c r="CH464" s="131"/>
      <c r="CI464" s="131"/>
      <c r="CJ464" s="385"/>
      <c r="CK464" s="385"/>
      <c r="CL464" s="131"/>
      <c r="CM464" s="131"/>
      <c r="CN464" s="131"/>
      <c r="CO464" s="385"/>
      <c r="CP464" s="385"/>
      <c r="CQ464" s="131"/>
      <c r="CR464" s="131"/>
      <c r="CS464" s="131"/>
      <c r="CT464" s="385"/>
      <c r="CU464" s="385"/>
      <c r="CV464" s="131"/>
      <c r="CW464" s="131"/>
      <c r="CX464" s="131"/>
      <c r="CY464" s="385"/>
      <c r="CZ464" s="385"/>
      <c r="DA464" s="131"/>
      <c r="DB464" s="131"/>
      <c r="DC464" s="131"/>
      <c r="DD464" s="385"/>
      <c r="DE464" s="385"/>
      <c r="DF464" s="131"/>
      <c r="DG464" s="131"/>
      <c r="DH464" s="131"/>
      <c r="DI464" s="385"/>
      <c r="DJ464" s="385"/>
      <c r="DK464" s="131"/>
      <c r="DL464" s="131"/>
      <c r="DM464" s="131"/>
      <c r="DN464" s="385"/>
      <c r="DO464" s="385"/>
      <c r="DP464" s="131"/>
      <c r="DQ464" s="131"/>
      <c r="DR464" s="131"/>
      <c r="DS464" s="385"/>
      <c r="DT464" s="385"/>
      <c r="DU464" s="131"/>
      <c r="DV464" s="131"/>
      <c r="DW464" s="131"/>
      <c r="DX464" s="385"/>
      <c r="DY464" s="385"/>
      <c r="DZ464" s="131"/>
      <c r="EA464" s="131"/>
      <c r="EB464" s="131"/>
      <c r="EC464" s="385"/>
      <c r="ED464" s="385"/>
      <c r="EE464" s="131"/>
      <c r="EF464" s="131"/>
      <c r="EG464" s="131"/>
      <c r="EH464" s="385"/>
      <c r="EI464" s="385"/>
      <c r="EJ464" s="131"/>
      <c r="EK464" s="131"/>
      <c r="EL464" s="131"/>
      <c r="EM464" s="385"/>
      <c r="EN464" s="385"/>
      <c r="EO464" s="131"/>
      <c r="EP464" s="131"/>
      <c r="EQ464" s="131"/>
      <c r="ER464" s="385"/>
      <c r="ES464" s="385"/>
      <c r="ET464" s="131"/>
      <c r="EU464" s="131"/>
      <c r="EV464" s="131"/>
      <c r="EW464" s="385"/>
      <c r="EX464" s="385"/>
      <c r="EY464" s="131"/>
      <c r="EZ464" s="131"/>
      <c r="FA464" s="131"/>
      <c r="FB464" s="385"/>
      <c r="FC464" s="385"/>
      <c r="FD464" s="131"/>
      <c r="FE464" s="131"/>
      <c r="FF464" s="131"/>
      <c r="FG464" s="385"/>
      <c r="FH464" s="385"/>
      <c r="FI464" s="131"/>
      <c r="FJ464" s="131"/>
      <c r="FK464" s="131"/>
      <c r="FL464" s="385"/>
      <c r="FM464" s="385"/>
      <c r="FN464" s="131"/>
      <c r="FO464" s="131"/>
      <c r="FP464" s="131"/>
      <c r="FQ464" s="385"/>
      <c r="FR464" s="385"/>
      <c r="FS464" s="131"/>
      <c r="FT464" s="131"/>
      <c r="FU464" s="131"/>
      <c r="FV464" s="385"/>
      <c r="FW464" s="385"/>
      <c r="FX464" s="131"/>
      <c r="FY464" s="131"/>
      <c r="FZ464" s="131"/>
      <c r="GA464" s="385"/>
      <c r="GB464" s="385"/>
      <c r="GC464" s="131"/>
      <c r="GD464" s="131"/>
      <c r="GE464" s="131"/>
      <c r="GF464" s="385"/>
      <c r="GG464" s="385"/>
      <c r="GH464" s="131"/>
      <c r="GI464" s="131"/>
      <c r="GJ464" s="131"/>
      <c r="GK464" s="385"/>
      <c r="GL464" s="385"/>
      <c r="GM464" s="131"/>
      <c r="GN464" s="131"/>
      <c r="GO464" s="131"/>
      <c r="GP464" s="385"/>
      <c r="GQ464" s="385"/>
      <c r="GR464" s="131"/>
      <c r="GS464" s="131"/>
      <c r="GT464" s="131"/>
      <c r="GU464" s="385"/>
      <c r="GV464" s="385"/>
      <c r="GW464" s="131"/>
      <c r="GX464" s="131"/>
      <c r="GY464" s="131"/>
      <c r="GZ464" s="385"/>
      <c r="HA464" s="385"/>
      <c r="HB464" s="131"/>
      <c r="HC464" s="131"/>
      <c r="HD464" s="131"/>
      <c r="HE464" s="385"/>
      <c r="HF464" s="385"/>
      <c r="HG464" s="131"/>
      <c r="HH464" s="131"/>
      <c r="HI464" s="131"/>
      <c r="HJ464" s="385"/>
      <c r="HK464" s="385"/>
      <c r="HL464" s="131"/>
      <c r="HM464" s="131"/>
      <c r="HN464" s="131"/>
      <c r="HO464" s="385"/>
      <c r="HP464" s="385"/>
      <c r="HQ464" s="131"/>
      <c r="HR464" s="131"/>
      <c r="HS464" s="131"/>
      <c r="HT464" s="385"/>
      <c r="HU464" s="385"/>
      <c r="HV464" s="131"/>
      <c r="HW464" s="131"/>
      <c r="HX464" s="131"/>
      <c r="HY464" s="385"/>
      <c r="HZ464" s="385"/>
      <c r="IA464" s="131"/>
      <c r="IB464" s="131"/>
      <c r="IC464" s="131"/>
      <c r="ID464" s="385"/>
      <c r="IE464" s="385"/>
      <c r="IF464" s="131"/>
      <c r="IG464" s="131"/>
      <c r="IH464" s="131"/>
      <c r="II464" s="385"/>
      <c r="IJ464" s="385"/>
      <c r="IK464" s="131"/>
      <c r="IL464" s="131"/>
      <c r="IM464" s="131"/>
      <c r="IN464" s="385"/>
      <c r="IO464" s="385"/>
      <c r="IP464" s="131"/>
      <c r="IQ464" s="131"/>
      <c r="IR464" s="131"/>
      <c r="IS464" s="385"/>
      <c r="IT464" s="385"/>
      <c r="IU464" s="131"/>
      <c r="IV464" s="131"/>
      <c r="IW464" s="131"/>
      <c r="IX464" s="385"/>
      <c r="IY464" s="386"/>
      <c r="IZ464" s="198"/>
      <c r="JA464" s="378"/>
      <c r="JB464" s="256"/>
      <c r="JC464" s="256"/>
    </row>
    <row r="465" spans="1:263" s="3" customFormat="1" x14ac:dyDescent="0.35">
      <c r="A465" s="198"/>
      <c r="B465" s="359"/>
      <c r="C465" s="239"/>
      <c r="D465" s="102"/>
      <c r="E465" s="102"/>
      <c r="F465" s="384"/>
      <c r="G465" s="131"/>
      <c r="H465" s="325"/>
      <c r="I465" s="202"/>
      <c r="J465" s="324"/>
      <c r="K465" s="131"/>
      <c r="L465" s="131"/>
      <c r="M465" s="385"/>
      <c r="N465" s="385"/>
      <c r="O465" s="131"/>
      <c r="P465" s="131"/>
      <c r="Q465" s="131"/>
      <c r="R465" s="385"/>
      <c r="S465" s="385"/>
      <c r="T465" s="131"/>
      <c r="U465" s="131"/>
      <c r="V465" s="131"/>
      <c r="W465" s="385"/>
      <c r="X465" s="385"/>
      <c r="Y465" s="131"/>
      <c r="Z465" s="131"/>
      <c r="AA465" s="131"/>
      <c r="AB465" s="385"/>
      <c r="AC465" s="385"/>
      <c r="AD465" s="131"/>
      <c r="AE465" s="131"/>
      <c r="AF465" s="131"/>
      <c r="AG465" s="385"/>
      <c r="AH465" s="385"/>
      <c r="AI465" s="131"/>
      <c r="AJ465" s="131"/>
      <c r="AK465" s="131"/>
      <c r="AL465" s="385"/>
      <c r="AM465" s="385"/>
      <c r="AN465" s="131"/>
      <c r="AO465" s="131"/>
      <c r="AP465" s="131"/>
      <c r="AQ465" s="385"/>
      <c r="AR465" s="385"/>
      <c r="AS465" s="131"/>
      <c r="AT465" s="131"/>
      <c r="AU465" s="131"/>
      <c r="AV465" s="385"/>
      <c r="AW465" s="385"/>
      <c r="AX465" s="131"/>
      <c r="AY465" s="131"/>
      <c r="AZ465" s="131"/>
      <c r="BA465" s="385"/>
      <c r="BB465" s="385"/>
      <c r="BC465" s="131"/>
      <c r="BD465" s="131"/>
      <c r="BE465" s="131"/>
      <c r="BF465" s="385"/>
      <c r="BG465" s="385"/>
      <c r="BH465" s="131"/>
      <c r="BI465" s="131"/>
      <c r="BJ465" s="131"/>
      <c r="BK465" s="385"/>
      <c r="BL465" s="385"/>
      <c r="BM465" s="131"/>
      <c r="BN465" s="131"/>
      <c r="BO465" s="131"/>
      <c r="BP465" s="385"/>
      <c r="BQ465" s="385"/>
      <c r="BR465" s="131"/>
      <c r="BS465" s="131"/>
      <c r="BT465" s="131"/>
      <c r="BU465" s="385"/>
      <c r="BV465" s="385"/>
      <c r="BW465" s="131"/>
      <c r="BX465" s="131"/>
      <c r="BY465" s="131"/>
      <c r="BZ465" s="385"/>
      <c r="CA465" s="385"/>
      <c r="CB465" s="131"/>
      <c r="CC465" s="131"/>
      <c r="CD465" s="131"/>
      <c r="CE465" s="385"/>
      <c r="CF465" s="385"/>
      <c r="CG465" s="131"/>
      <c r="CH465" s="131"/>
      <c r="CI465" s="131"/>
      <c r="CJ465" s="385"/>
      <c r="CK465" s="385"/>
      <c r="CL465" s="131"/>
      <c r="CM465" s="131"/>
      <c r="CN465" s="131"/>
      <c r="CO465" s="385"/>
      <c r="CP465" s="385"/>
      <c r="CQ465" s="131"/>
      <c r="CR465" s="131"/>
      <c r="CS465" s="131"/>
      <c r="CT465" s="385"/>
      <c r="CU465" s="385"/>
      <c r="CV465" s="131"/>
      <c r="CW465" s="131"/>
      <c r="CX465" s="131"/>
      <c r="CY465" s="385"/>
      <c r="CZ465" s="385"/>
      <c r="DA465" s="131"/>
      <c r="DB465" s="131"/>
      <c r="DC465" s="131"/>
      <c r="DD465" s="385"/>
      <c r="DE465" s="385"/>
      <c r="DF465" s="131"/>
      <c r="DG465" s="131"/>
      <c r="DH465" s="131"/>
      <c r="DI465" s="385"/>
      <c r="DJ465" s="385"/>
      <c r="DK465" s="131"/>
      <c r="DL465" s="131"/>
      <c r="DM465" s="131"/>
      <c r="DN465" s="385"/>
      <c r="DO465" s="385"/>
      <c r="DP465" s="131"/>
      <c r="DQ465" s="131"/>
      <c r="DR465" s="131"/>
      <c r="DS465" s="385"/>
      <c r="DT465" s="385"/>
      <c r="DU465" s="131"/>
      <c r="DV465" s="131"/>
      <c r="DW465" s="131"/>
      <c r="DX465" s="385"/>
      <c r="DY465" s="385"/>
      <c r="DZ465" s="131"/>
      <c r="EA465" s="131"/>
      <c r="EB465" s="131"/>
      <c r="EC465" s="385"/>
      <c r="ED465" s="385"/>
      <c r="EE465" s="131"/>
      <c r="EF465" s="131"/>
      <c r="EG465" s="131"/>
      <c r="EH465" s="385"/>
      <c r="EI465" s="385"/>
      <c r="EJ465" s="131"/>
      <c r="EK465" s="131"/>
      <c r="EL465" s="131"/>
      <c r="EM465" s="385"/>
      <c r="EN465" s="385"/>
      <c r="EO465" s="131"/>
      <c r="EP465" s="131"/>
      <c r="EQ465" s="131"/>
      <c r="ER465" s="385"/>
      <c r="ES465" s="385"/>
      <c r="ET465" s="131"/>
      <c r="EU465" s="131"/>
      <c r="EV465" s="131"/>
      <c r="EW465" s="385"/>
      <c r="EX465" s="385"/>
      <c r="EY465" s="131"/>
      <c r="EZ465" s="131"/>
      <c r="FA465" s="131"/>
      <c r="FB465" s="385"/>
      <c r="FC465" s="385"/>
      <c r="FD465" s="131"/>
      <c r="FE465" s="131"/>
      <c r="FF465" s="131"/>
      <c r="FG465" s="385"/>
      <c r="FH465" s="385"/>
      <c r="FI465" s="131"/>
      <c r="FJ465" s="131"/>
      <c r="FK465" s="131"/>
      <c r="FL465" s="385"/>
      <c r="FM465" s="385"/>
      <c r="FN465" s="131"/>
      <c r="FO465" s="131"/>
      <c r="FP465" s="131"/>
      <c r="FQ465" s="385"/>
      <c r="FR465" s="385"/>
      <c r="FS465" s="131"/>
      <c r="FT465" s="131"/>
      <c r="FU465" s="131"/>
      <c r="FV465" s="385"/>
      <c r="FW465" s="385"/>
      <c r="FX465" s="131"/>
      <c r="FY465" s="131"/>
      <c r="FZ465" s="131"/>
      <c r="GA465" s="385"/>
      <c r="GB465" s="385"/>
      <c r="GC465" s="131"/>
      <c r="GD465" s="131"/>
      <c r="GE465" s="131"/>
      <c r="GF465" s="385"/>
      <c r="GG465" s="385"/>
      <c r="GH465" s="131"/>
      <c r="GI465" s="131"/>
      <c r="GJ465" s="131"/>
      <c r="GK465" s="385"/>
      <c r="GL465" s="385"/>
      <c r="GM465" s="131"/>
      <c r="GN465" s="131"/>
      <c r="GO465" s="131"/>
      <c r="GP465" s="385"/>
      <c r="GQ465" s="385"/>
      <c r="GR465" s="131"/>
      <c r="GS465" s="131"/>
      <c r="GT465" s="131"/>
      <c r="GU465" s="385"/>
      <c r="GV465" s="385"/>
      <c r="GW465" s="131"/>
      <c r="GX465" s="131"/>
      <c r="GY465" s="131"/>
      <c r="GZ465" s="385"/>
      <c r="HA465" s="385"/>
      <c r="HB465" s="131"/>
      <c r="HC465" s="131"/>
      <c r="HD465" s="131"/>
      <c r="HE465" s="385"/>
      <c r="HF465" s="385"/>
      <c r="HG465" s="131"/>
      <c r="HH465" s="131"/>
      <c r="HI465" s="131"/>
      <c r="HJ465" s="385"/>
      <c r="HK465" s="385"/>
      <c r="HL465" s="131"/>
      <c r="HM465" s="131"/>
      <c r="HN465" s="131"/>
      <c r="HO465" s="385"/>
      <c r="HP465" s="385"/>
      <c r="HQ465" s="131"/>
      <c r="HR465" s="131"/>
      <c r="HS465" s="131"/>
      <c r="HT465" s="385"/>
      <c r="HU465" s="385"/>
      <c r="HV465" s="131"/>
      <c r="HW465" s="131"/>
      <c r="HX465" s="131"/>
      <c r="HY465" s="385"/>
      <c r="HZ465" s="385"/>
      <c r="IA465" s="131"/>
      <c r="IB465" s="131"/>
      <c r="IC465" s="131"/>
      <c r="ID465" s="385"/>
      <c r="IE465" s="385"/>
      <c r="IF465" s="131"/>
      <c r="IG465" s="131"/>
      <c r="IH465" s="131"/>
      <c r="II465" s="385"/>
      <c r="IJ465" s="385"/>
      <c r="IK465" s="131"/>
      <c r="IL465" s="131"/>
      <c r="IM465" s="131"/>
      <c r="IN465" s="385"/>
      <c r="IO465" s="385"/>
      <c r="IP465" s="131"/>
      <c r="IQ465" s="131"/>
      <c r="IR465" s="131"/>
      <c r="IS465" s="385"/>
      <c r="IT465" s="385"/>
      <c r="IU465" s="131"/>
      <c r="IV465" s="131"/>
      <c r="IW465" s="131"/>
      <c r="IX465" s="385"/>
      <c r="IY465" s="386"/>
      <c r="IZ465" s="198"/>
      <c r="JA465" s="378"/>
      <c r="JB465" s="256"/>
      <c r="JC465" s="256"/>
    </row>
    <row r="466" spans="1:263" s="3" customFormat="1" ht="15" thickBot="1" x14ac:dyDescent="0.4">
      <c r="A466" s="198"/>
      <c r="B466" s="359"/>
      <c r="C466" s="239"/>
      <c r="D466" s="102"/>
      <c r="E466" s="102"/>
      <c r="F466" s="384"/>
      <c r="G466" s="131"/>
      <c r="H466" s="325"/>
      <c r="I466" s="202"/>
      <c r="J466" s="324"/>
      <c r="K466" s="131"/>
      <c r="L466" s="131"/>
      <c r="M466" s="385"/>
      <c r="N466" s="385"/>
      <c r="O466" s="131"/>
      <c r="P466" s="131"/>
      <c r="Q466" s="131"/>
      <c r="R466" s="385"/>
      <c r="S466" s="385"/>
      <c r="T466" s="131"/>
      <c r="U466" s="131"/>
      <c r="V466" s="131"/>
      <c r="W466" s="385"/>
      <c r="X466" s="385"/>
      <c r="Y466" s="131"/>
      <c r="Z466" s="131"/>
      <c r="AA466" s="131"/>
      <c r="AB466" s="385"/>
      <c r="AC466" s="385"/>
      <c r="AD466" s="131"/>
      <c r="AE466" s="131"/>
      <c r="AF466" s="131"/>
      <c r="AG466" s="385"/>
      <c r="AH466" s="385"/>
      <c r="AI466" s="131"/>
      <c r="AJ466" s="131"/>
      <c r="AK466" s="131"/>
      <c r="AL466" s="385"/>
      <c r="AM466" s="385"/>
      <c r="AN466" s="131"/>
      <c r="AO466" s="131"/>
      <c r="AP466" s="131"/>
      <c r="AQ466" s="385"/>
      <c r="AR466" s="385"/>
      <c r="AS466" s="131"/>
      <c r="AT466" s="131"/>
      <c r="AU466" s="131"/>
      <c r="AV466" s="385"/>
      <c r="AW466" s="385"/>
      <c r="AX466" s="131"/>
      <c r="AY466" s="131"/>
      <c r="AZ466" s="131"/>
      <c r="BA466" s="385"/>
      <c r="BB466" s="385"/>
      <c r="BC466" s="131"/>
      <c r="BD466" s="131"/>
      <c r="BE466" s="131"/>
      <c r="BF466" s="385"/>
      <c r="BG466" s="385"/>
      <c r="BH466" s="131"/>
      <c r="BI466" s="131"/>
      <c r="BJ466" s="131"/>
      <c r="BK466" s="385"/>
      <c r="BL466" s="385"/>
      <c r="BM466" s="131"/>
      <c r="BN466" s="131"/>
      <c r="BO466" s="131"/>
      <c r="BP466" s="385"/>
      <c r="BQ466" s="385"/>
      <c r="BR466" s="131"/>
      <c r="BS466" s="131"/>
      <c r="BT466" s="131"/>
      <c r="BU466" s="385"/>
      <c r="BV466" s="385"/>
      <c r="BW466" s="131"/>
      <c r="BX466" s="131"/>
      <c r="BY466" s="131"/>
      <c r="BZ466" s="385"/>
      <c r="CA466" s="385"/>
      <c r="CB466" s="131"/>
      <c r="CC466" s="131"/>
      <c r="CD466" s="131"/>
      <c r="CE466" s="385"/>
      <c r="CF466" s="385"/>
      <c r="CG466" s="131"/>
      <c r="CH466" s="131"/>
      <c r="CI466" s="131"/>
      <c r="CJ466" s="385"/>
      <c r="CK466" s="385"/>
      <c r="CL466" s="131"/>
      <c r="CM466" s="131"/>
      <c r="CN466" s="131"/>
      <c r="CO466" s="385"/>
      <c r="CP466" s="385"/>
      <c r="CQ466" s="131"/>
      <c r="CR466" s="131"/>
      <c r="CS466" s="131"/>
      <c r="CT466" s="385"/>
      <c r="CU466" s="385"/>
      <c r="CV466" s="131"/>
      <c r="CW466" s="131"/>
      <c r="CX466" s="131"/>
      <c r="CY466" s="385"/>
      <c r="CZ466" s="385"/>
      <c r="DA466" s="131"/>
      <c r="DB466" s="131"/>
      <c r="DC466" s="131"/>
      <c r="DD466" s="385"/>
      <c r="DE466" s="385"/>
      <c r="DF466" s="131"/>
      <c r="DG466" s="131"/>
      <c r="DH466" s="131"/>
      <c r="DI466" s="385"/>
      <c r="DJ466" s="385"/>
      <c r="DK466" s="131"/>
      <c r="DL466" s="131"/>
      <c r="DM466" s="131"/>
      <c r="DN466" s="385"/>
      <c r="DO466" s="385"/>
      <c r="DP466" s="131"/>
      <c r="DQ466" s="131"/>
      <c r="DR466" s="131"/>
      <c r="DS466" s="385"/>
      <c r="DT466" s="385"/>
      <c r="DU466" s="131"/>
      <c r="DV466" s="131"/>
      <c r="DW466" s="131"/>
      <c r="DX466" s="385"/>
      <c r="DY466" s="385"/>
      <c r="DZ466" s="131"/>
      <c r="EA466" s="131"/>
      <c r="EB466" s="131"/>
      <c r="EC466" s="385"/>
      <c r="ED466" s="385"/>
      <c r="EE466" s="131"/>
      <c r="EF466" s="131"/>
      <c r="EG466" s="131"/>
      <c r="EH466" s="385"/>
      <c r="EI466" s="385"/>
      <c r="EJ466" s="131"/>
      <c r="EK466" s="131"/>
      <c r="EL466" s="131"/>
      <c r="EM466" s="385"/>
      <c r="EN466" s="385"/>
      <c r="EO466" s="131"/>
      <c r="EP466" s="131"/>
      <c r="EQ466" s="131"/>
      <c r="ER466" s="385"/>
      <c r="ES466" s="385"/>
      <c r="ET466" s="131"/>
      <c r="EU466" s="131"/>
      <c r="EV466" s="131"/>
      <c r="EW466" s="385"/>
      <c r="EX466" s="385"/>
      <c r="EY466" s="131"/>
      <c r="EZ466" s="131"/>
      <c r="FA466" s="131"/>
      <c r="FB466" s="385"/>
      <c r="FC466" s="385"/>
      <c r="FD466" s="131"/>
      <c r="FE466" s="131"/>
      <c r="FF466" s="131"/>
      <c r="FG466" s="385"/>
      <c r="FH466" s="385"/>
      <c r="FI466" s="131"/>
      <c r="FJ466" s="131"/>
      <c r="FK466" s="131"/>
      <c r="FL466" s="385"/>
      <c r="FM466" s="385"/>
      <c r="FN466" s="131"/>
      <c r="FO466" s="131"/>
      <c r="FP466" s="131"/>
      <c r="FQ466" s="385"/>
      <c r="FR466" s="385"/>
      <c r="FS466" s="131"/>
      <c r="FT466" s="131"/>
      <c r="FU466" s="131"/>
      <c r="FV466" s="385"/>
      <c r="FW466" s="385"/>
      <c r="FX466" s="131"/>
      <c r="FY466" s="131"/>
      <c r="FZ466" s="131"/>
      <c r="GA466" s="385"/>
      <c r="GB466" s="385"/>
      <c r="GC466" s="131"/>
      <c r="GD466" s="131"/>
      <c r="GE466" s="131"/>
      <c r="GF466" s="385"/>
      <c r="GG466" s="385"/>
      <c r="GH466" s="131"/>
      <c r="GI466" s="131"/>
      <c r="GJ466" s="131"/>
      <c r="GK466" s="385"/>
      <c r="GL466" s="385"/>
      <c r="GM466" s="131"/>
      <c r="GN466" s="131"/>
      <c r="GO466" s="131"/>
      <c r="GP466" s="385"/>
      <c r="GQ466" s="385"/>
      <c r="GR466" s="131"/>
      <c r="GS466" s="131"/>
      <c r="GT466" s="131"/>
      <c r="GU466" s="385"/>
      <c r="GV466" s="385"/>
      <c r="GW466" s="131"/>
      <c r="GX466" s="131"/>
      <c r="GY466" s="131"/>
      <c r="GZ466" s="385"/>
      <c r="HA466" s="385"/>
      <c r="HB466" s="131"/>
      <c r="HC466" s="131"/>
      <c r="HD466" s="131"/>
      <c r="HE466" s="385"/>
      <c r="HF466" s="385"/>
      <c r="HG466" s="131"/>
      <c r="HH466" s="131"/>
      <c r="HI466" s="131"/>
      <c r="HJ466" s="385"/>
      <c r="HK466" s="385"/>
      <c r="HL466" s="131"/>
      <c r="HM466" s="131"/>
      <c r="HN466" s="131"/>
      <c r="HO466" s="385"/>
      <c r="HP466" s="385"/>
      <c r="HQ466" s="131"/>
      <c r="HR466" s="131"/>
      <c r="HS466" s="131"/>
      <c r="HT466" s="385"/>
      <c r="HU466" s="385"/>
      <c r="HV466" s="131"/>
      <c r="HW466" s="131"/>
      <c r="HX466" s="131"/>
      <c r="HY466" s="385"/>
      <c r="HZ466" s="385"/>
      <c r="IA466" s="131"/>
      <c r="IB466" s="131"/>
      <c r="IC466" s="131"/>
      <c r="ID466" s="385"/>
      <c r="IE466" s="385"/>
      <c r="IF466" s="131"/>
      <c r="IG466" s="131"/>
      <c r="IH466" s="131"/>
      <c r="II466" s="385"/>
      <c r="IJ466" s="385"/>
      <c r="IK466" s="131"/>
      <c r="IL466" s="131"/>
      <c r="IM466" s="131"/>
      <c r="IN466" s="385"/>
      <c r="IO466" s="385"/>
      <c r="IP466" s="131"/>
      <c r="IQ466" s="131"/>
      <c r="IR466" s="131"/>
      <c r="IS466" s="385"/>
      <c r="IT466" s="385"/>
      <c r="IU466" s="131"/>
      <c r="IV466" s="131"/>
      <c r="IW466" s="131"/>
      <c r="IX466" s="385"/>
      <c r="IY466" s="386"/>
      <c r="IZ466" s="198"/>
      <c r="JA466" s="378"/>
      <c r="JB466" s="256"/>
      <c r="JC466" s="256"/>
    </row>
    <row r="467" spans="1:263" s="127" customFormat="1" ht="28.5" customHeight="1" thickBot="1" x14ac:dyDescent="0.4">
      <c r="A467" s="419"/>
      <c r="B467" s="420"/>
      <c r="C467" s="126" t="s">
        <v>617</v>
      </c>
      <c r="D467" s="248" t="s">
        <v>356</v>
      </c>
      <c r="E467" s="421"/>
      <c r="F467" s="286"/>
      <c r="G467" s="250"/>
      <c r="H467" s="422"/>
      <c r="I467" s="423"/>
      <c r="J467" s="424"/>
      <c r="K467" s="251"/>
      <c r="L467" s="251"/>
      <c r="M467" s="251"/>
      <c r="N467" s="251"/>
      <c r="O467" s="425"/>
      <c r="P467" s="251"/>
      <c r="Q467" s="251"/>
      <c r="R467" s="251"/>
      <c r="S467" s="251"/>
      <c r="T467" s="425"/>
      <c r="U467" s="251"/>
      <c r="V467" s="251"/>
      <c r="W467" s="251"/>
      <c r="X467" s="251"/>
      <c r="Y467" s="425"/>
      <c r="Z467" s="251"/>
      <c r="AA467" s="251"/>
      <c r="AB467" s="251"/>
      <c r="AC467" s="251"/>
      <c r="AD467" s="425"/>
      <c r="AE467" s="251"/>
      <c r="AF467" s="251"/>
      <c r="AG467" s="251"/>
      <c r="AH467" s="251"/>
      <c r="AI467" s="425"/>
      <c r="AJ467" s="251"/>
      <c r="AK467" s="251"/>
      <c r="AL467" s="251"/>
      <c r="AM467" s="251"/>
      <c r="AN467" s="425"/>
      <c r="AO467" s="251"/>
      <c r="AP467" s="251"/>
      <c r="AQ467" s="251"/>
      <c r="AR467" s="251"/>
      <c r="AS467" s="425"/>
      <c r="AT467" s="251"/>
      <c r="AU467" s="251"/>
      <c r="AV467" s="251"/>
      <c r="AW467" s="251"/>
      <c r="AX467" s="425"/>
      <c r="AY467" s="251"/>
      <c r="AZ467" s="251"/>
      <c r="BA467" s="251"/>
      <c r="BB467" s="251"/>
      <c r="BC467" s="425"/>
      <c r="BD467" s="251"/>
      <c r="BE467" s="251"/>
      <c r="BF467" s="251"/>
      <c r="BG467" s="251"/>
      <c r="BH467" s="425"/>
      <c r="BI467" s="251"/>
      <c r="BJ467" s="251"/>
      <c r="BK467" s="251"/>
      <c r="BL467" s="251"/>
      <c r="BM467" s="425"/>
      <c r="BN467" s="251"/>
      <c r="BO467" s="251"/>
      <c r="BP467" s="251"/>
      <c r="BQ467" s="251"/>
      <c r="BR467" s="425"/>
      <c r="BS467" s="251"/>
      <c r="BT467" s="251"/>
      <c r="BU467" s="251"/>
      <c r="BV467" s="251"/>
      <c r="BW467" s="425"/>
      <c r="BX467" s="251"/>
      <c r="BY467" s="251"/>
      <c r="BZ467" s="251"/>
      <c r="CA467" s="251"/>
      <c r="CB467" s="425"/>
      <c r="CC467" s="251"/>
      <c r="CD467" s="251"/>
      <c r="CE467" s="251"/>
      <c r="CF467" s="251"/>
      <c r="CG467" s="425"/>
      <c r="CH467" s="251"/>
      <c r="CI467" s="251"/>
      <c r="CJ467" s="251"/>
      <c r="CK467" s="251"/>
      <c r="CL467" s="425"/>
      <c r="CM467" s="251"/>
      <c r="CN467" s="251"/>
      <c r="CO467" s="251"/>
      <c r="CP467" s="251"/>
      <c r="CQ467" s="425"/>
      <c r="CR467" s="251"/>
      <c r="CS467" s="251"/>
      <c r="CT467" s="251"/>
      <c r="CU467" s="251"/>
      <c r="CV467" s="425"/>
      <c r="CW467" s="251"/>
      <c r="CX467" s="251"/>
      <c r="CY467" s="251"/>
      <c r="CZ467" s="251"/>
      <c r="DA467" s="425"/>
      <c r="DB467" s="251"/>
      <c r="DC467" s="251"/>
      <c r="DD467" s="251"/>
      <c r="DE467" s="251"/>
      <c r="DF467" s="425"/>
      <c r="DG467" s="251"/>
      <c r="DH467" s="251"/>
      <c r="DI467" s="251"/>
      <c r="DJ467" s="251"/>
      <c r="DK467" s="425"/>
      <c r="DL467" s="251"/>
      <c r="DM467" s="251"/>
      <c r="DN467" s="251"/>
      <c r="DO467" s="251"/>
      <c r="DP467" s="425"/>
      <c r="DQ467" s="251"/>
      <c r="DR467" s="251"/>
      <c r="DS467" s="251"/>
      <c r="DT467" s="251"/>
      <c r="DU467" s="425"/>
      <c r="DV467" s="251"/>
      <c r="DW467" s="251"/>
      <c r="DX467" s="251"/>
      <c r="DY467" s="251"/>
      <c r="DZ467" s="425"/>
      <c r="EA467" s="251"/>
      <c r="EB467" s="251"/>
      <c r="EC467" s="251"/>
      <c r="ED467" s="251"/>
      <c r="EE467" s="425"/>
      <c r="EF467" s="251"/>
      <c r="EG467" s="251"/>
      <c r="EH467" s="251"/>
      <c r="EI467" s="251"/>
      <c r="EJ467" s="425"/>
      <c r="EK467" s="251"/>
      <c r="EL467" s="251"/>
      <c r="EM467" s="251"/>
      <c r="EN467" s="251"/>
      <c r="EO467" s="425"/>
      <c r="EP467" s="251"/>
      <c r="EQ467" s="251"/>
      <c r="ER467" s="251"/>
      <c r="ES467" s="251"/>
      <c r="ET467" s="425"/>
      <c r="EU467" s="251"/>
      <c r="EV467" s="251"/>
      <c r="EW467" s="251"/>
      <c r="EX467" s="251"/>
      <c r="EY467" s="425"/>
      <c r="EZ467" s="251"/>
      <c r="FA467" s="251"/>
      <c r="FB467" s="251"/>
      <c r="FC467" s="251"/>
      <c r="FD467" s="425"/>
      <c r="FE467" s="251"/>
      <c r="FF467" s="251"/>
      <c r="FG467" s="251"/>
      <c r="FH467" s="251"/>
      <c r="FI467" s="425"/>
      <c r="FJ467" s="251"/>
      <c r="FK467" s="251"/>
      <c r="FL467" s="251"/>
      <c r="FM467" s="251"/>
      <c r="FN467" s="425"/>
      <c r="FO467" s="251"/>
      <c r="FP467" s="251"/>
      <c r="FQ467" s="251"/>
      <c r="FR467" s="251"/>
      <c r="FS467" s="425"/>
      <c r="FT467" s="251"/>
      <c r="FU467" s="251"/>
      <c r="FV467" s="251"/>
      <c r="FW467" s="251"/>
      <c r="FX467" s="425"/>
      <c r="FY467" s="251"/>
      <c r="FZ467" s="251"/>
      <c r="GA467" s="251"/>
      <c r="GB467" s="251"/>
      <c r="GC467" s="425"/>
      <c r="GD467" s="251"/>
      <c r="GE467" s="251"/>
      <c r="GF467" s="251"/>
      <c r="GG467" s="251"/>
      <c r="GH467" s="425"/>
      <c r="GI467" s="251"/>
      <c r="GJ467" s="251"/>
      <c r="GK467" s="251"/>
      <c r="GL467" s="251"/>
      <c r="GM467" s="425"/>
      <c r="GN467" s="251"/>
      <c r="GO467" s="251"/>
      <c r="GP467" s="251"/>
      <c r="GQ467" s="251"/>
      <c r="GR467" s="425"/>
      <c r="GS467" s="251"/>
      <c r="GT467" s="251"/>
      <c r="GU467" s="251"/>
      <c r="GV467" s="251"/>
      <c r="GW467" s="425"/>
      <c r="GX467" s="251"/>
      <c r="GY467" s="251"/>
      <c r="GZ467" s="251"/>
      <c r="HA467" s="251"/>
      <c r="HB467" s="425"/>
      <c r="HC467" s="251"/>
      <c r="HD467" s="251"/>
      <c r="HE467" s="251"/>
      <c r="HF467" s="251"/>
      <c r="HG467" s="425"/>
      <c r="HH467" s="251"/>
      <c r="HI467" s="251"/>
      <c r="HJ467" s="251"/>
      <c r="HK467" s="251"/>
      <c r="HL467" s="425"/>
      <c r="HM467" s="251"/>
      <c r="HN467" s="251"/>
      <c r="HO467" s="251"/>
      <c r="HP467" s="251"/>
      <c r="HQ467" s="425"/>
      <c r="HR467" s="251"/>
      <c r="HS467" s="251"/>
      <c r="HT467" s="251"/>
      <c r="HU467" s="251"/>
      <c r="HV467" s="425"/>
      <c r="HW467" s="251"/>
      <c r="HX467" s="251"/>
      <c r="HY467" s="251"/>
      <c r="HZ467" s="251"/>
      <c r="IA467" s="425"/>
      <c r="IB467" s="251"/>
      <c r="IC467" s="251"/>
      <c r="ID467" s="251"/>
      <c r="IE467" s="251"/>
      <c r="IF467" s="425"/>
      <c r="IG467" s="251"/>
      <c r="IH467" s="251"/>
      <c r="II467" s="251"/>
      <c r="IJ467" s="251"/>
      <c r="IK467" s="425"/>
      <c r="IL467" s="251"/>
      <c r="IM467" s="251"/>
      <c r="IN467" s="251"/>
      <c r="IO467" s="251"/>
      <c r="IP467" s="425"/>
      <c r="IQ467" s="251"/>
      <c r="IR467" s="251"/>
      <c r="IS467" s="251"/>
      <c r="IT467" s="251"/>
      <c r="IU467" s="425"/>
      <c r="IV467" s="251"/>
      <c r="IW467" s="251"/>
      <c r="IX467" s="251"/>
      <c r="IY467" s="426"/>
      <c r="IZ467" s="198"/>
      <c r="JA467" s="427"/>
      <c r="JB467" s="428"/>
      <c r="JC467" s="428"/>
    </row>
    <row r="468" spans="1:263" s="3" customFormat="1" x14ac:dyDescent="0.35">
      <c r="A468" s="198"/>
      <c r="B468" s="359"/>
      <c r="C468" s="239"/>
      <c r="D468" s="102"/>
      <c r="E468" s="102"/>
      <c r="F468" s="384"/>
      <c r="G468" s="131"/>
      <c r="H468" s="325"/>
      <c r="I468" s="202"/>
      <c r="J468" s="324"/>
      <c r="K468" s="131"/>
      <c r="L468" s="131"/>
      <c r="M468" s="385"/>
      <c r="N468" s="385"/>
      <c r="O468" s="131"/>
      <c r="P468" s="131"/>
      <c r="Q468" s="131"/>
      <c r="R468" s="385"/>
      <c r="S468" s="385"/>
      <c r="T468" s="131"/>
      <c r="U468" s="131"/>
      <c r="V468" s="131"/>
      <c r="W468" s="385"/>
      <c r="X468" s="385"/>
      <c r="Y468" s="131"/>
      <c r="Z468" s="131"/>
      <c r="AA468" s="131"/>
      <c r="AB468" s="385"/>
      <c r="AC468" s="385"/>
      <c r="AD468" s="131"/>
      <c r="AE468" s="131"/>
      <c r="AF468" s="131"/>
      <c r="AG468" s="385"/>
      <c r="AH468" s="385"/>
      <c r="AI468" s="131"/>
      <c r="AJ468" s="131"/>
      <c r="AK468" s="131"/>
      <c r="AL468" s="385"/>
      <c r="AM468" s="385"/>
      <c r="AN468" s="131"/>
      <c r="AO468" s="131"/>
      <c r="AP468" s="131"/>
      <c r="AQ468" s="385"/>
      <c r="AR468" s="385"/>
      <c r="AS468" s="131"/>
      <c r="AT468" s="131"/>
      <c r="AU468" s="131"/>
      <c r="AV468" s="385"/>
      <c r="AW468" s="385"/>
      <c r="AX468" s="131"/>
      <c r="AY468" s="131"/>
      <c r="AZ468" s="131"/>
      <c r="BA468" s="385"/>
      <c r="BB468" s="385"/>
      <c r="BC468" s="131"/>
      <c r="BD468" s="131"/>
      <c r="BE468" s="131"/>
      <c r="BF468" s="385"/>
      <c r="BG468" s="385"/>
      <c r="BH468" s="131"/>
      <c r="BI468" s="131"/>
      <c r="BJ468" s="131"/>
      <c r="BK468" s="385"/>
      <c r="BL468" s="385"/>
      <c r="BM468" s="131"/>
      <c r="BN468" s="131"/>
      <c r="BO468" s="131"/>
      <c r="BP468" s="385"/>
      <c r="BQ468" s="385"/>
      <c r="BR468" s="131"/>
      <c r="BS468" s="131"/>
      <c r="BT468" s="131"/>
      <c r="BU468" s="385"/>
      <c r="BV468" s="385"/>
      <c r="BW468" s="131"/>
      <c r="BX468" s="131"/>
      <c r="BY468" s="131"/>
      <c r="BZ468" s="385"/>
      <c r="CA468" s="385"/>
      <c r="CB468" s="131"/>
      <c r="CC468" s="131"/>
      <c r="CD468" s="131"/>
      <c r="CE468" s="385"/>
      <c r="CF468" s="385"/>
      <c r="CG468" s="131"/>
      <c r="CH468" s="131"/>
      <c r="CI468" s="131"/>
      <c r="CJ468" s="385"/>
      <c r="CK468" s="385"/>
      <c r="CL468" s="131"/>
      <c r="CM468" s="131"/>
      <c r="CN468" s="131"/>
      <c r="CO468" s="385"/>
      <c r="CP468" s="385"/>
      <c r="CQ468" s="131"/>
      <c r="CR468" s="131"/>
      <c r="CS468" s="131"/>
      <c r="CT468" s="385"/>
      <c r="CU468" s="385"/>
      <c r="CV468" s="131"/>
      <c r="CW468" s="131"/>
      <c r="CX468" s="131"/>
      <c r="CY468" s="385"/>
      <c r="CZ468" s="385"/>
      <c r="DA468" s="131"/>
      <c r="DB468" s="131"/>
      <c r="DC468" s="131"/>
      <c r="DD468" s="385"/>
      <c r="DE468" s="385"/>
      <c r="DF468" s="131"/>
      <c r="DG468" s="131"/>
      <c r="DH468" s="131"/>
      <c r="DI468" s="385"/>
      <c r="DJ468" s="385"/>
      <c r="DK468" s="131"/>
      <c r="DL468" s="131"/>
      <c r="DM468" s="131"/>
      <c r="DN468" s="385"/>
      <c r="DO468" s="385"/>
      <c r="DP468" s="131"/>
      <c r="DQ468" s="131"/>
      <c r="DR468" s="131"/>
      <c r="DS468" s="385"/>
      <c r="DT468" s="385"/>
      <c r="DU468" s="131"/>
      <c r="DV468" s="131"/>
      <c r="DW468" s="131"/>
      <c r="DX468" s="385"/>
      <c r="DY468" s="385"/>
      <c r="DZ468" s="131"/>
      <c r="EA468" s="131"/>
      <c r="EB468" s="131"/>
      <c r="EC468" s="385"/>
      <c r="ED468" s="385"/>
      <c r="EE468" s="131"/>
      <c r="EF468" s="131"/>
      <c r="EG468" s="131"/>
      <c r="EH468" s="385"/>
      <c r="EI468" s="385"/>
      <c r="EJ468" s="131"/>
      <c r="EK468" s="131"/>
      <c r="EL468" s="131"/>
      <c r="EM468" s="385"/>
      <c r="EN468" s="385"/>
      <c r="EO468" s="131"/>
      <c r="EP468" s="131"/>
      <c r="EQ468" s="131"/>
      <c r="ER468" s="385"/>
      <c r="ES468" s="385"/>
      <c r="ET468" s="131"/>
      <c r="EU468" s="131"/>
      <c r="EV468" s="131"/>
      <c r="EW468" s="385"/>
      <c r="EX468" s="385"/>
      <c r="EY468" s="131"/>
      <c r="EZ468" s="131"/>
      <c r="FA468" s="131"/>
      <c r="FB468" s="385"/>
      <c r="FC468" s="385"/>
      <c r="FD468" s="131"/>
      <c r="FE468" s="131"/>
      <c r="FF468" s="131"/>
      <c r="FG468" s="385"/>
      <c r="FH468" s="385"/>
      <c r="FI468" s="131"/>
      <c r="FJ468" s="131"/>
      <c r="FK468" s="131"/>
      <c r="FL468" s="385"/>
      <c r="FM468" s="385"/>
      <c r="FN468" s="131"/>
      <c r="FO468" s="131"/>
      <c r="FP468" s="131"/>
      <c r="FQ468" s="385"/>
      <c r="FR468" s="385"/>
      <c r="FS468" s="131"/>
      <c r="FT468" s="131"/>
      <c r="FU468" s="131"/>
      <c r="FV468" s="385"/>
      <c r="FW468" s="385"/>
      <c r="FX468" s="131"/>
      <c r="FY468" s="131"/>
      <c r="FZ468" s="131"/>
      <c r="GA468" s="385"/>
      <c r="GB468" s="385"/>
      <c r="GC468" s="131"/>
      <c r="GD468" s="131"/>
      <c r="GE468" s="131"/>
      <c r="GF468" s="385"/>
      <c r="GG468" s="385"/>
      <c r="GH468" s="131"/>
      <c r="GI468" s="131"/>
      <c r="GJ468" s="131"/>
      <c r="GK468" s="385"/>
      <c r="GL468" s="385"/>
      <c r="GM468" s="131"/>
      <c r="GN468" s="131"/>
      <c r="GO468" s="131"/>
      <c r="GP468" s="385"/>
      <c r="GQ468" s="385"/>
      <c r="GR468" s="131"/>
      <c r="GS468" s="131"/>
      <c r="GT468" s="131"/>
      <c r="GU468" s="385"/>
      <c r="GV468" s="385"/>
      <c r="GW468" s="131"/>
      <c r="GX468" s="131"/>
      <c r="GY468" s="131"/>
      <c r="GZ468" s="385"/>
      <c r="HA468" s="385"/>
      <c r="HB468" s="131"/>
      <c r="HC468" s="131"/>
      <c r="HD468" s="131"/>
      <c r="HE468" s="385"/>
      <c r="HF468" s="385"/>
      <c r="HG468" s="131"/>
      <c r="HH468" s="131"/>
      <c r="HI468" s="131"/>
      <c r="HJ468" s="385"/>
      <c r="HK468" s="385"/>
      <c r="HL468" s="131"/>
      <c r="HM468" s="131"/>
      <c r="HN468" s="131"/>
      <c r="HO468" s="385"/>
      <c r="HP468" s="385"/>
      <c r="HQ468" s="131"/>
      <c r="HR468" s="131"/>
      <c r="HS468" s="131"/>
      <c r="HT468" s="385"/>
      <c r="HU468" s="385"/>
      <c r="HV468" s="131"/>
      <c r="HW468" s="131"/>
      <c r="HX468" s="131"/>
      <c r="HY468" s="385"/>
      <c r="HZ468" s="385"/>
      <c r="IA468" s="131"/>
      <c r="IB468" s="131"/>
      <c r="IC468" s="131"/>
      <c r="ID468" s="385"/>
      <c r="IE468" s="385"/>
      <c r="IF468" s="131"/>
      <c r="IG468" s="131"/>
      <c r="IH468" s="131"/>
      <c r="II468" s="385"/>
      <c r="IJ468" s="385"/>
      <c r="IK468" s="131"/>
      <c r="IL468" s="131"/>
      <c r="IM468" s="131"/>
      <c r="IN468" s="385"/>
      <c r="IO468" s="385"/>
      <c r="IP468" s="131"/>
      <c r="IQ468" s="131"/>
      <c r="IR468" s="131"/>
      <c r="IS468" s="385"/>
      <c r="IT468" s="385"/>
      <c r="IU468" s="131"/>
      <c r="IV468" s="131"/>
      <c r="IW468" s="131"/>
      <c r="IX468" s="385"/>
      <c r="IY468" s="386"/>
      <c r="IZ468" s="198"/>
      <c r="JA468" s="378"/>
      <c r="JB468" s="256"/>
      <c r="JC468" s="256"/>
    </row>
    <row r="469" spans="1:263" s="3" customFormat="1" x14ac:dyDescent="0.35">
      <c r="A469" s="198"/>
      <c r="B469" s="359"/>
      <c r="C469" s="126" t="s">
        <v>618</v>
      </c>
      <c r="D469" s="102" t="s">
        <v>619</v>
      </c>
      <c r="E469" s="102"/>
      <c r="F469" s="285"/>
      <c r="G469" s="110"/>
      <c r="H469" s="325"/>
      <c r="I469" s="202"/>
      <c r="J469" s="324"/>
      <c r="K469" s="131"/>
      <c r="L469" s="429"/>
      <c r="M469" s="385"/>
      <c r="N469" s="385"/>
      <c r="O469" s="131"/>
      <c r="P469" s="131"/>
      <c r="Q469" s="429"/>
      <c r="R469" s="385"/>
      <c r="S469" s="385"/>
      <c r="T469" s="131"/>
      <c r="U469" s="131"/>
      <c r="V469" s="429"/>
      <c r="W469" s="385"/>
      <c r="X469" s="385"/>
      <c r="Y469" s="131"/>
      <c r="Z469" s="131"/>
      <c r="AA469" s="429"/>
      <c r="AB469" s="385"/>
      <c r="AC469" s="385"/>
      <c r="AD469" s="131"/>
      <c r="AE469" s="131"/>
      <c r="AF469" s="429"/>
      <c r="AG469" s="385"/>
      <c r="AH469" s="385"/>
      <c r="AI469" s="131"/>
      <c r="AJ469" s="131"/>
      <c r="AK469" s="429"/>
      <c r="AL469" s="385"/>
      <c r="AM469" s="385"/>
      <c r="AN469" s="131"/>
      <c r="AO469" s="131"/>
      <c r="AP469" s="429"/>
      <c r="AQ469" s="385"/>
      <c r="AR469" s="385"/>
      <c r="AS469" s="131"/>
      <c r="AT469" s="131"/>
      <c r="AU469" s="429"/>
      <c r="AV469" s="385"/>
      <c r="AW469" s="385"/>
      <c r="AX469" s="131"/>
      <c r="AY469" s="131"/>
      <c r="AZ469" s="429"/>
      <c r="BA469" s="385"/>
      <c r="BB469" s="385"/>
      <c r="BC469" s="131"/>
      <c r="BD469" s="131"/>
      <c r="BE469" s="429"/>
      <c r="BF469" s="385"/>
      <c r="BG469" s="385"/>
      <c r="BH469" s="131"/>
      <c r="BI469" s="131"/>
      <c r="BJ469" s="429"/>
      <c r="BK469" s="385"/>
      <c r="BL469" s="385"/>
      <c r="BM469" s="131"/>
      <c r="BN469" s="131"/>
      <c r="BO469" s="429"/>
      <c r="BP469" s="385"/>
      <c r="BQ469" s="385"/>
      <c r="BR469" s="131"/>
      <c r="BS469" s="131"/>
      <c r="BT469" s="429"/>
      <c r="BU469" s="385"/>
      <c r="BV469" s="385"/>
      <c r="BW469" s="131"/>
      <c r="BX469" s="131"/>
      <c r="BY469" s="429"/>
      <c r="BZ469" s="385"/>
      <c r="CA469" s="385"/>
      <c r="CB469" s="131"/>
      <c r="CC469" s="131"/>
      <c r="CD469" s="429"/>
      <c r="CE469" s="385"/>
      <c r="CF469" s="385"/>
      <c r="CG469" s="131"/>
      <c r="CH469" s="131"/>
      <c r="CI469" s="429"/>
      <c r="CJ469" s="385"/>
      <c r="CK469" s="385"/>
      <c r="CL469" s="131"/>
      <c r="CM469" s="131"/>
      <c r="CN469" s="429"/>
      <c r="CO469" s="385"/>
      <c r="CP469" s="385"/>
      <c r="CQ469" s="131"/>
      <c r="CR469" s="131"/>
      <c r="CS469" s="429"/>
      <c r="CT469" s="385"/>
      <c r="CU469" s="385"/>
      <c r="CV469" s="131"/>
      <c r="CW469" s="131"/>
      <c r="CX469" s="429"/>
      <c r="CY469" s="385"/>
      <c r="CZ469" s="385"/>
      <c r="DA469" s="131"/>
      <c r="DB469" s="131"/>
      <c r="DC469" s="429"/>
      <c r="DD469" s="385"/>
      <c r="DE469" s="385"/>
      <c r="DF469" s="131"/>
      <c r="DG469" s="131"/>
      <c r="DH469" s="429"/>
      <c r="DI469" s="385"/>
      <c r="DJ469" s="385"/>
      <c r="DK469" s="131"/>
      <c r="DL469" s="131"/>
      <c r="DM469" s="429"/>
      <c r="DN469" s="385"/>
      <c r="DO469" s="385"/>
      <c r="DP469" s="131"/>
      <c r="DQ469" s="131"/>
      <c r="DR469" s="429"/>
      <c r="DS469" s="385"/>
      <c r="DT469" s="385"/>
      <c r="DU469" s="131"/>
      <c r="DV469" s="131"/>
      <c r="DW469" s="429"/>
      <c r="DX469" s="385"/>
      <c r="DY469" s="385"/>
      <c r="DZ469" s="131"/>
      <c r="EA469" s="131"/>
      <c r="EB469" s="429"/>
      <c r="EC469" s="385"/>
      <c r="ED469" s="385"/>
      <c r="EE469" s="131"/>
      <c r="EF469" s="131"/>
      <c r="EG469" s="429"/>
      <c r="EH469" s="385"/>
      <c r="EI469" s="385"/>
      <c r="EJ469" s="131"/>
      <c r="EK469" s="131"/>
      <c r="EL469" s="429"/>
      <c r="EM469" s="385"/>
      <c r="EN469" s="385"/>
      <c r="EO469" s="131"/>
      <c r="EP469" s="131"/>
      <c r="EQ469" s="429"/>
      <c r="ER469" s="385"/>
      <c r="ES469" s="385"/>
      <c r="ET469" s="131"/>
      <c r="EU469" s="131"/>
      <c r="EV469" s="429"/>
      <c r="EW469" s="385"/>
      <c r="EX469" s="385"/>
      <c r="EY469" s="131"/>
      <c r="EZ469" s="131"/>
      <c r="FA469" s="429"/>
      <c r="FB469" s="385"/>
      <c r="FC469" s="385"/>
      <c r="FD469" s="131"/>
      <c r="FE469" s="131"/>
      <c r="FF469" s="429"/>
      <c r="FG469" s="385"/>
      <c r="FH469" s="385"/>
      <c r="FI469" s="131"/>
      <c r="FJ469" s="131"/>
      <c r="FK469" s="429"/>
      <c r="FL469" s="385"/>
      <c r="FM469" s="385"/>
      <c r="FN469" s="131"/>
      <c r="FO469" s="131"/>
      <c r="FP469" s="429"/>
      <c r="FQ469" s="385"/>
      <c r="FR469" s="385"/>
      <c r="FS469" s="131"/>
      <c r="FT469" s="131"/>
      <c r="FU469" s="429"/>
      <c r="FV469" s="385"/>
      <c r="FW469" s="385"/>
      <c r="FX469" s="131"/>
      <c r="FY469" s="131"/>
      <c r="FZ469" s="429"/>
      <c r="GA469" s="385"/>
      <c r="GB469" s="385"/>
      <c r="GC469" s="131"/>
      <c r="GD469" s="131"/>
      <c r="GE469" s="429"/>
      <c r="GF469" s="385"/>
      <c r="GG469" s="385"/>
      <c r="GH469" s="131"/>
      <c r="GI469" s="131"/>
      <c r="GJ469" s="429"/>
      <c r="GK469" s="385"/>
      <c r="GL469" s="385"/>
      <c r="GM469" s="131"/>
      <c r="GN469" s="131"/>
      <c r="GO469" s="429"/>
      <c r="GP469" s="385"/>
      <c r="GQ469" s="385"/>
      <c r="GR469" s="131"/>
      <c r="GS469" s="131"/>
      <c r="GT469" s="429"/>
      <c r="GU469" s="385"/>
      <c r="GV469" s="385"/>
      <c r="GW469" s="131"/>
      <c r="GX469" s="131"/>
      <c r="GY469" s="429"/>
      <c r="GZ469" s="385"/>
      <c r="HA469" s="385"/>
      <c r="HB469" s="131"/>
      <c r="HC469" s="131"/>
      <c r="HD469" s="429"/>
      <c r="HE469" s="385"/>
      <c r="HF469" s="385"/>
      <c r="HG469" s="131"/>
      <c r="HH469" s="131"/>
      <c r="HI469" s="429"/>
      <c r="HJ469" s="385"/>
      <c r="HK469" s="385"/>
      <c r="HL469" s="131"/>
      <c r="HM469" s="131"/>
      <c r="HN469" s="429"/>
      <c r="HO469" s="385"/>
      <c r="HP469" s="385"/>
      <c r="HQ469" s="131"/>
      <c r="HR469" s="131"/>
      <c r="HS469" s="429"/>
      <c r="HT469" s="385"/>
      <c r="HU469" s="385"/>
      <c r="HV469" s="131"/>
      <c r="HW469" s="131"/>
      <c r="HX469" s="429"/>
      <c r="HY469" s="385"/>
      <c r="HZ469" s="385"/>
      <c r="IA469" s="131"/>
      <c r="IB469" s="131"/>
      <c r="IC469" s="429"/>
      <c r="ID469" s="385"/>
      <c r="IE469" s="385"/>
      <c r="IF469" s="131"/>
      <c r="IG469" s="131"/>
      <c r="IH469" s="429"/>
      <c r="II469" s="385"/>
      <c r="IJ469" s="385"/>
      <c r="IK469" s="131"/>
      <c r="IL469" s="131"/>
      <c r="IM469" s="429"/>
      <c r="IN469" s="385"/>
      <c r="IO469" s="385"/>
      <c r="IP469" s="131"/>
      <c r="IQ469" s="131"/>
      <c r="IR469" s="429"/>
      <c r="IS469" s="385"/>
      <c r="IT469" s="385"/>
      <c r="IU469" s="131"/>
      <c r="IV469" s="131"/>
      <c r="IW469" s="429"/>
      <c r="IX469" s="385"/>
      <c r="IY469" s="386"/>
      <c r="IZ469" s="198"/>
      <c r="JA469" s="378"/>
      <c r="JB469" s="256"/>
      <c r="JC469" s="256"/>
    </row>
    <row r="470" spans="1:263" s="3" customFormat="1" x14ac:dyDescent="0.35">
      <c r="A470" s="198"/>
      <c r="B470" s="359"/>
      <c r="C470" s="239"/>
      <c r="D470" s="104"/>
      <c r="E470" s="102"/>
      <c r="F470" s="384"/>
      <c r="G470" s="131"/>
      <c r="H470" s="325"/>
      <c r="I470" s="202"/>
      <c r="J470" s="324"/>
      <c r="K470" s="131"/>
      <c r="L470" s="131"/>
      <c r="M470" s="385"/>
      <c r="N470" s="385"/>
      <c r="O470" s="131"/>
      <c r="P470" s="131"/>
      <c r="Q470" s="131"/>
      <c r="R470" s="385"/>
      <c r="S470" s="385"/>
      <c r="T470" s="131"/>
      <c r="U470" s="131"/>
      <c r="V470" s="131"/>
      <c r="W470" s="385"/>
      <c r="X470" s="385"/>
      <c r="Y470" s="131"/>
      <c r="Z470" s="131"/>
      <c r="AA470" s="131"/>
      <c r="AB470" s="385"/>
      <c r="AC470" s="385"/>
      <c r="AD470" s="131"/>
      <c r="AE470" s="131"/>
      <c r="AF470" s="131"/>
      <c r="AG470" s="385"/>
      <c r="AH470" s="385"/>
      <c r="AI470" s="131"/>
      <c r="AJ470" s="131"/>
      <c r="AK470" s="131"/>
      <c r="AL470" s="385"/>
      <c r="AM470" s="385"/>
      <c r="AN470" s="131"/>
      <c r="AO470" s="131"/>
      <c r="AP470" s="131"/>
      <c r="AQ470" s="385"/>
      <c r="AR470" s="385"/>
      <c r="AS470" s="131"/>
      <c r="AT470" s="131"/>
      <c r="AU470" s="131"/>
      <c r="AV470" s="385"/>
      <c r="AW470" s="385"/>
      <c r="AX470" s="131"/>
      <c r="AY470" s="131"/>
      <c r="AZ470" s="131"/>
      <c r="BA470" s="385"/>
      <c r="BB470" s="385"/>
      <c r="BC470" s="131"/>
      <c r="BD470" s="131"/>
      <c r="BE470" s="131"/>
      <c r="BF470" s="385"/>
      <c r="BG470" s="385"/>
      <c r="BH470" s="131"/>
      <c r="BI470" s="131"/>
      <c r="BJ470" s="131"/>
      <c r="BK470" s="385"/>
      <c r="BL470" s="385"/>
      <c r="BM470" s="131"/>
      <c r="BN470" s="131"/>
      <c r="BO470" s="131"/>
      <c r="BP470" s="385"/>
      <c r="BQ470" s="385"/>
      <c r="BR470" s="131"/>
      <c r="BS470" s="131"/>
      <c r="BT470" s="131"/>
      <c r="BU470" s="385"/>
      <c r="BV470" s="385"/>
      <c r="BW470" s="131"/>
      <c r="BX470" s="131"/>
      <c r="BY470" s="131"/>
      <c r="BZ470" s="385"/>
      <c r="CA470" s="385"/>
      <c r="CB470" s="131"/>
      <c r="CC470" s="131"/>
      <c r="CD470" s="131"/>
      <c r="CE470" s="385"/>
      <c r="CF470" s="385"/>
      <c r="CG470" s="131"/>
      <c r="CH470" s="131"/>
      <c r="CI470" s="131"/>
      <c r="CJ470" s="385"/>
      <c r="CK470" s="385"/>
      <c r="CL470" s="131"/>
      <c r="CM470" s="131"/>
      <c r="CN470" s="131"/>
      <c r="CO470" s="385"/>
      <c r="CP470" s="385"/>
      <c r="CQ470" s="131"/>
      <c r="CR470" s="131"/>
      <c r="CS470" s="131"/>
      <c r="CT470" s="385"/>
      <c r="CU470" s="385"/>
      <c r="CV470" s="131"/>
      <c r="CW470" s="131"/>
      <c r="CX470" s="131"/>
      <c r="CY470" s="385"/>
      <c r="CZ470" s="385"/>
      <c r="DA470" s="131"/>
      <c r="DB470" s="131"/>
      <c r="DC470" s="131"/>
      <c r="DD470" s="385"/>
      <c r="DE470" s="385"/>
      <c r="DF470" s="131"/>
      <c r="DG470" s="131"/>
      <c r="DH470" s="131"/>
      <c r="DI470" s="385"/>
      <c r="DJ470" s="385"/>
      <c r="DK470" s="131"/>
      <c r="DL470" s="131"/>
      <c r="DM470" s="131"/>
      <c r="DN470" s="385"/>
      <c r="DO470" s="385"/>
      <c r="DP470" s="131"/>
      <c r="DQ470" s="131"/>
      <c r="DR470" s="131"/>
      <c r="DS470" s="385"/>
      <c r="DT470" s="385"/>
      <c r="DU470" s="131"/>
      <c r="DV470" s="131"/>
      <c r="DW470" s="131"/>
      <c r="DX470" s="385"/>
      <c r="DY470" s="385"/>
      <c r="DZ470" s="131"/>
      <c r="EA470" s="131"/>
      <c r="EB470" s="131"/>
      <c r="EC470" s="385"/>
      <c r="ED470" s="385"/>
      <c r="EE470" s="131"/>
      <c r="EF470" s="131"/>
      <c r="EG470" s="131"/>
      <c r="EH470" s="385"/>
      <c r="EI470" s="385"/>
      <c r="EJ470" s="131"/>
      <c r="EK470" s="131"/>
      <c r="EL470" s="131"/>
      <c r="EM470" s="385"/>
      <c r="EN470" s="385"/>
      <c r="EO470" s="131"/>
      <c r="EP470" s="131"/>
      <c r="EQ470" s="131"/>
      <c r="ER470" s="385"/>
      <c r="ES470" s="385"/>
      <c r="ET470" s="131"/>
      <c r="EU470" s="131"/>
      <c r="EV470" s="131"/>
      <c r="EW470" s="385"/>
      <c r="EX470" s="385"/>
      <c r="EY470" s="131"/>
      <c r="EZ470" s="131"/>
      <c r="FA470" s="131"/>
      <c r="FB470" s="385"/>
      <c r="FC470" s="385"/>
      <c r="FD470" s="131"/>
      <c r="FE470" s="131"/>
      <c r="FF470" s="131"/>
      <c r="FG470" s="385"/>
      <c r="FH470" s="385"/>
      <c r="FI470" s="131"/>
      <c r="FJ470" s="131"/>
      <c r="FK470" s="131"/>
      <c r="FL470" s="385"/>
      <c r="FM470" s="385"/>
      <c r="FN470" s="131"/>
      <c r="FO470" s="131"/>
      <c r="FP470" s="131"/>
      <c r="FQ470" s="385"/>
      <c r="FR470" s="385"/>
      <c r="FS470" s="131"/>
      <c r="FT470" s="131"/>
      <c r="FU470" s="131"/>
      <c r="FV470" s="385"/>
      <c r="FW470" s="385"/>
      <c r="FX470" s="131"/>
      <c r="FY470" s="131"/>
      <c r="FZ470" s="131"/>
      <c r="GA470" s="385"/>
      <c r="GB470" s="385"/>
      <c r="GC470" s="131"/>
      <c r="GD470" s="131"/>
      <c r="GE470" s="131"/>
      <c r="GF470" s="385"/>
      <c r="GG470" s="385"/>
      <c r="GH470" s="131"/>
      <c r="GI470" s="131"/>
      <c r="GJ470" s="131"/>
      <c r="GK470" s="385"/>
      <c r="GL470" s="385"/>
      <c r="GM470" s="131"/>
      <c r="GN470" s="131"/>
      <c r="GO470" s="131"/>
      <c r="GP470" s="385"/>
      <c r="GQ470" s="385"/>
      <c r="GR470" s="131"/>
      <c r="GS470" s="131"/>
      <c r="GT470" s="131"/>
      <c r="GU470" s="385"/>
      <c r="GV470" s="385"/>
      <c r="GW470" s="131"/>
      <c r="GX470" s="131"/>
      <c r="GY470" s="131"/>
      <c r="GZ470" s="385"/>
      <c r="HA470" s="385"/>
      <c r="HB470" s="131"/>
      <c r="HC470" s="131"/>
      <c r="HD470" s="131"/>
      <c r="HE470" s="385"/>
      <c r="HF470" s="385"/>
      <c r="HG470" s="131"/>
      <c r="HH470" s="131"/>
      <c r="HI470" s="131"/>
      <c r="HJ470" s="385"/>
      <c r="HK470" s="385"/>
      <c r="HL470" s="131"/>
      <c r="HM470" s="131"/>
      <c r="HN470" s="131"/>
      <c r="HO470" s="385"/>
      <c r="HP470" s="385"/>
      <c r="HQ470" s="131"/>
      <c r="HR470" s="131"/>
      <c r="HS470" s="131"/>
      <c r="HT470" s="385"/>
      <c r="HU470" s="385"/>
      <c r="HV470" s="131"/>
      <c r="HW470" s="131"/>
      <c r="HX470" s="131"/>
      <c r="HY470" s="385"/>
      <c r="HZ470" s="385"/>
      <c r="IA470" s="131"/>
      <c r="IB470" s="131"/>
      <c r="IC470" s="131"/>
      <c r="ID470" s="385"/>
      <c r="IE470" s="385"/>
      <c r="IF470" s="131"/>
      <c r="IG470" s="131"/>
      <c r="IH470" s="131"/>
      <c r="II470" s="385"/>
      <c r="IJ470" s="385"/>
      <c r="IK470" s="131"/>
      <c r="IL470" s="131"/>
      <c r="IM470" s="131"/>
      <c r="IN470" s="385"/>
      <c r="IO470" s="385"/>
      <c r="IP470" s="131"/>
      <c r="IQ470" s="131"/>
      <c r="IR470" s="131"/>
      <c r="IS470" s="385"/>
      <c r="IT470" s="385"/>
      <c r="IU470" s="131"/>
      <c r="IV470" s="131"/>
      <c r="IW470" s="131"/>
      <c r="IX470" s="385"/>
      <c r="IY470" s="386"/>
      <c r="IZ470" s="198"/>
      <c r="JA470" s="378"/>
      <c r="JB470" s="256"/>
      <c r="JC470" s="256"/>
    </row>
    <row r="471" spans="1:263" s="3" customFormat="1" x14ac:dyDescent="0.35">
      <c r="A471" s="198"/>
      <c r="B471" s="359"/>
      <c r="C471" s="126" t="s">
        <v>620</v>
      </c>
      <c r="D471" s="104" t="s">
        <v>621</v>
      </c>
      <c r="E471" s="102"/>
      <c r="F471" s="285" t="str">
        <f>IFERROR(INDEX('Helper 1'!$I$2:$I$19,MATCH('Schedule 1'!$G$20,'Helper 1'!$H$2:$H$19,0)),"")</f>
        <v/>
      </c>
      <c r="G471" s="131">
        <f>SUM(L471:IX471)</f>
        <v>0</v>
      </c>
      <c r="H471" s="325"/>
      <c r="I471" s="202"/>
      <c r="J471" s="324"/>
      <c r="K471" s="131"/>
      <c r="L471" s="130"/>
      <c r="M471" s="385"/>
      <c r="N471" s="385"/>
      <c r="O471" s="131"/>
      <c r="P471" s="131"/>
      <c r="Q471" s="130"/>
      <c r="R471" s="385"/>
      <c r="S471" s="385"/>
      <c r="T471" s="131"/>
      <c r="U471" s="131"/>
      <c r="V471" s="130"/>
      <c r="W471" s="385"/>
      <c r="X471" s="385"/>
      <c r="Y471" s="131"/>
      <c r="Z471" s="131"/>
      <c r="AA471" s="130"/>
      <c r="AB471" s="385"/>
      <c r="AC471" s="385"/>
      <c r="AD471" s="131"/>
      <c r="AE471" s="131"/>
      <c r="AF471" s="130"/>
      <c r="AG471" s="385"/>
      <c r="AH471" s="385"/>
      <c r="AI471" s="131"/>
      <c r="AJ471" s="131"/>
      <c r="AK471" s="130"/>
      <c r="AL471" s="385"/>
      <c r="AM471" s="385"/>
      <c r="AN471" s="131"/>
      <c r="AO471" s="131"/>
      <c r="AP471" s="130"/>
      <c r="AQ471" s="385"/>
      <c r="AR471" s="385"/>
      <c r="AS471" s="131"/>
      <c r="AT471" s="131"/>
      <c r="AU471" s="130"/>
      <c r="AV471" s="385"/>
      <c r="AW471" s="385"/>
      <c r="AX471" s="131"/>
      <c r="AY471" s="131"/>
      <c r="AZ471" s="130"/>
      <c r="BA471" s="385"/>
      <c r="BB471" s="385"/>
      <c r="BC471" s="131"/>
      <c r="BD471" s="131"/>
      <c r="BE471" s="130"/>
      <c r="BF471" s="385"/>
      <c r="BG471" s="385"/>
      <c r="BH471" s="131"/>
      <c r="BI471" s="131"/>
      <c r="BJ471" s="130"/>
      <c r="BK471" s="385"/>
      <c r="BL471" s="385"/>
      <c r="BM471" s="131"/>
      <c r="BN471" s="131"/>
      <c r="BO471" s="130"/>
      <c r="BP471" s="385"/>
      <c r="BQ471" s="385"/>
      <c r="BR471" s="131"/>
      <c r="BS471" s="131"/>
      <c r="BT471" s="130"/>
      <c r="BU471" s="385"/>
      <c r="BV471" s="385"/>
      <c r="BW471" s="131"/>
      <c r="BX471" s="131"/>
      <c r="BY471" s="130"/>
      <c r="BZ471" s="385"/>
      <c r="CA471" s="385"/>
      <c r="CB471" s="131"/>
      <c r="CC471" s="131"/>
      <c r="CD471" s="130"/>
      <c r="CE471" s="385"/>
      <c r="CF471" s="385"/>
      <c r="CG471" s="131"/>
      <c r="CH471" s="131"/>
      <c r="CI471" s="130"/>
      <c r="CJ471" s="385"/>
      <c r="CK471" s="385"/>
      <c r="CL471" s="131"/>
      <c r="CM471" s="131"/>
      <c r="CN471" s="130"/>
      <c r="CO471" s="385"/>
      <c r="CP471" s="385"/>
      <c r="CQ471" s="131"/>
      <c r="CR471" s="131"/>
      <c r="CS471" s="130"/>
      <c r="CT471" s="385"/>
      <c r="CU471" s="385"/>
      <c r="CV471" s="131"/>
      <c r="CW471" s="131"/>
      <c r="CX471" s="130"/>
      <c r="CY471" s="385"/>
      <c r="CZ471" s="385"/>
      <c r="DA471" s="131"/>
      <c r="DB471" s="131"/>
      <c r="DC471" s="130"/>
      <c r="DD471" s="385"/>
      <c r="DE471" s="385"/>
      <c r="DF471" s="131"/>
      <c r="DG471" s="131"/>
      <c r="DH471" s="130"/>
      <c r="DI471" s="385"/>
      <c r="DJ471" s="385"/>
      <c r="DK471" s="131"/>
      <c r="DL471" s="131"/>
      <c r="DM471" s="130"/>
      <c r="DN471" s="385"/>
      <c r="DO471" s="385"/>
      <c r="DP471" s="131"/>
      <c r="DQ471" s="131"/>
      <c r="DR471" s="130"/>
      <c r="DS471" s="385"/>
      <c r="DT471" s="385"/>
      <c r="DU471" s="131"/>
      <c r="DV471" s="131"/>
      <c r="DW471" s="130"/>
      <c r="DX471" s="385"/>
      <c r="DY471" s="385"/>
      <c r="DZ471" s="131"/>
      <c r="EA471" s="131"/>
      <c r="EB471" s="130"/>
      <c r="EC471" s="385"/>
      <c r="ED471" s="385"/>
      <c r="EE471" s="131"/>
      <c r="EF471" s="131"/>
      <c r="EG471" s="130"/>
      <c r="EH471" s="385"/>
      <c r="EI471" s="385"/>
      <c r="EJ471" s="131"/>
      <c r="EK471" s="131"/>
      <c r="EL471" s="130"/>
      <c r="EM471" s="385"/>
      <c r="EN471" s="385"/>
      <c r="EO471" s="131"/>
      <c r="EP471" s="131"/>
      <c r="EQ471" s="130"/>
      <c r="ER471" s="385"/>
      <c r="ES471" s="385"/>
      <c r="ET471" s="131"/>
      <c r="EU471" s="131"/>
      <c r="EV471" s="130"/>
      <c r="EW471" s="385"/>
      <c r="EX471" s="385"/>
      <c r="EY471" s="131"/>
      <c r="EZ471" s="131"/>
      <c r="FA471" s="130"/>
      <c r="FB471" s="385"/>
      <c r="FC471" s="385"/>
      <c r="FD471" s="131"/>
      <c r="FE471" s="131"/>
      <c r="FF471" s="130"/>
      <c r="FG471" s="385"/>
      <c r="FH471" s="385"/>
      <c r="FI471" s="131"/>
      <c r="FJ471" s="131"/>
      <c r="FK471" s="130"/>
      <c r="FL471" s="385"/>
      <c r="FM471" s="385"/>
      <c r="FN471" s="131"/>
      <c r="FO471" s="131"/>
      <c r="FP471" s="130"/>
      <c r="FQ471" s="385"/>
      <c r="FR471" s="385"/>
      <c r="FS471" s="131"/>
      <c r="FT471" s="131"/>
      <c r="FU471" s="130"/>
      <c r="FV471" s="385"/>
      <c r="FW471" s="385"/>
      <c r="FX471" s="131"/>
      <c r="FY471" s="131"/>
      <c r="FZ471" s="130"/>
      <c r="GA471" s="385"/>
      <c r="GB471" s="385"/>
      <c r="GC471" s="131"/>
      <c r="GD471" s="131"/>
      <c r="GE471" s="130"/>
      <c r="GF471" s="385"/>
      <c r="GG471" s="385"/>
      <c r="GH471" s="131"/>
      <c r="GI471" s="131"/>
      <c r="GJ471" s="130"/>
      <c r="GK471" s="385"/>
      <c r="GL471" s="385"/>
      <c r="GM471" s="131"/>
      <c r="GN471" s="131"/>
      <c r="GO471" s="130"/>
      <c r="GP471" s="385"/>
      <c r="GQ471" s="385"/>
      <c r="GR471" s="131"/>
      <c r="GS471" s="131"/>
      <c r="GT471" s="130"/>
      <c r="GU471" s="385"/>
      <c r="GV471" s="385"/>
      <c r="GW471" s="131"/>
      <c r="GX471" s="131"/>
      <c r="GY471" s="130"/>
      <c r="GZ471" s="385"/>
      <c r="HA471" s="385"/>
      <c r="HB471" s="131"/>
      <c r="HC471" s="131"/>
      <c r="HD471" s="130"/>
      <c r="HE471" s="385"/>
      <c r="HF471" s="385"/>
      <c r="HG471" s="131"/>
      <c r="HH471" s="131"/>
      <c r="HI471" s="130"/>
      <c r="HJ471" s="385"/>
      <c r="HK471" s="385"/>
      <c r="HL471" s="131"/>
      <c r="HM471" s="131"/>
      <c r="HN471" s="130"/>
      <c r="HO471" s="385"/>
      <c r="HP471" s="385"/>
      <c r="HQ471" s="131"/>
      <c r="HR471" s="131"/>
      <c r="HS471" s="130"/>
      <c r="HT471" s="385"/>
      <c r="HU471" s="385"/>
      <c r="HV471" s="131"/>
      <c r="HW471" s="131"/>
      <c r="HX471" s="130"/>
      <c r="HY471" s="385"/>
      <c r="HZ471" s="385"/>
      <c r="IA471" s="131"/>
      <c r="IB471" s="131"/>
      <c r="IC471" s="130"/>
      <c r="ID471" s="385"/>
      <c r="IE471" s="385"/>
      <c r="IF471" s="131"/>
      <c r="IG471" s="131"/>
      <c r="IH471" s="130"/>
      <c r="II471" s="385"/>
      <c r="IJ471" s="385"/>
      <c r="IK471" s="131"/>
      <c r="IL471" s="131"/>
      <c r="IM471" s="130"/>
      <c r="IN471" s="385"/>
      <c r="IO471" s="385"/>
      <c r="IP471" s="131"/>
      <c r="IQ471" s="131"/>
      <c r="IR471" s="130"/>
      <c r="IS471" s="385"/>
      <c r="IT471" s="385"/>
      <c r="IU471" s="131"/>
      <c r="IV471" s="131"/>
      <c r="IW471" s="130"/>
      <c r="IX471" s="385"/>
      <c r="IY471" s="386"/>
      <c r="IZ471" s="198"/>
      <c r="JA471" s="378"/>
      <c r="JB471" s="256"/>
      <c r="JC471" s="256"/>
    </row>
    <row r="472" spans="1:263" s="3" customFormat="1" x14ac:dyDescent="0.35">
      <c r="A472" s="198"/>
      <c r="B472" s="359"/>
      <c r="C472" s="239"/>
      <c r="D472" s="102" t="s">
        <v>361</v>
      </c>
      <c r="E472" s="102"/>
      <c r="F472" s="384"/>
      <c r="G472" s="131"/>
      <c r="H472" s="325"/>
      <c r="I472" s="202"/>
      <c r="J472" s="324"/>
      <c r="K472" s="131"/>
      <c r="L472" s="131"/>
      <c r="M472" s="385"/>
      <c r="N472" s="385"/>
      <c r="O472" s="131"/>
      <c r="P472" s="131"/>
      <c r="Q472" s="131"/>
      <c r="R472" s="385"/>
      <c r="S472" s="385"/>
      <c r="T472" s="131"/>
      <c r="U472" s="131"/>
      <c r="V472" s="131"/>
      <c r="W472" s="385"/>
      <c r="X472" s="385"/>
      <c r="Y472" s="131"/>
      <c r="Z472" s="131"/>
      <c r="AA472" s="131"/>
      <c r="AB472" s="385"/>
      <c r="AC472" s="385"/>
      <c r="AD472" s="131"/>
      <c r="AE472" s="131"/>
      <c r="AF472" s="131"/>
      <c r="AG472" s="385"/>
      <c r="AH472" s="385"/>
      <c r="AI472" s="131"/>
      <c r="AJ472" s="131"/>
      <c r="AK472" s="131"/>
      <c r="AL472" s="385"/>
      <c r="AM472" s="385"/>
      <c r="AN472" s="131"/>
      <c r="AO472" s="131"/>
      <c r="AP472" s="131"/>
      <c r="AQ472" s="385"/>
      <c r="AR472" s="385"/>
      <c r="AS472" s="131"/>
      <c r="AT472" s="131"/>
      <c r="AU472" s="131"/>
      <c r="AV472" s="385"/>
      <c r="AW472" s="385"/>
      <c r="AX472" s="131"/>
      <c r="AY472" s="131"/>
      <c r="AZ472" s="131"/>
      <c r="BA472" s="385"/>
      <c r="BB472" s="385"/>
      <c r="BC472" s="131"/>
      <c r="BD472" s="131"/>
      <c r="BE472" s="131"/>
      <c r="BF472" s="385"/>
      <c r="BG472" s="385"/>
      <c r="BH472" s="131"/>
      <c r="BI472" s="131"/>
      <c r="BJ472" s="131"/>
      <c r="BK472" s="385"/>
      <c r="BL472" s="385"/>
      <c r="BM472" s="131"/>
      <c r="BN472" s="131"/>
      <c r="BO472" s="131"/>
      <c r="BP472" s="385"/>
      <c r="BQ472" s="385"/>
      <c r="BR472" s="131"/>
      <c r="BS472" s="131"/>
      <c r="BT472" s="131"/>
      <c r="BU472" s="385"/>
      <c r="BV472" s="385"/>
      <c r="BW472" s="131"/>
      <c r="BX472" s="131"/>
      <c r="BY472" s="131"/>
      <c r="BZ472" s="385"/>
      <c r="CA472" s="385"/>
      <c r="CB472" s="131"/>
      <c r="CC472" s="131"/>
      <c r="CD472" s="131"/>
      <c r="CE472" s="385"/>
      <c r="CF472" s="385"/>
      <c r="CG472" s="131"/>
      <c r="CH472" s="131"/>
      <c r="CI472" s="131"/>
      <c r="CJ472" s="385"/>
      <c r="CK472" s="385"/>
      <c r="CL472" s="131"/>
      <c r="CM472" s="131"/>
      <c r="CN472" s="131"/>
      <c r="CO472" s="385"/>
      <c r="CP472" s="385"/>
      <c r="CQ472" s="131"/>
      <c r="CR472" s="131"/>
      <c r="CS472" s="131"/>
      <c r="CT472" s="385"/>
      <c r="CU472" s="385"/>
      <c r="CV472" s="131"/>
      <c r="CW472" s="131"/>
      <c r="CX472" s="131"/>
      <c r="CY472" s="385"/>
      <c r="CZ472" s="385"/>
      <c r="DA472" s="131"/>
      <c r="DB472" s="131"/>
      <c r="DC472" s="131"/>
      <c r="DD472" s="385"/>
      <c r="DE472" s="385"/>
      <c r="DF472" s="131"/>
      <c r="DG472" s="131"/>
      <c r="DH472" s="131"/>
      <c r="DI472" s="385"/>
      <c r="DJ472" s="385"/>
      <c r="DK472" s="131"/>
      <c r="DL472" s="131"/>
      <c r="DM472" s="131"/>
      <c r="DN472" s="385"/>
      <c r="DO472" s="385"/>
      <c r="DP472" s="131"/>
      <c r="DQ472" s="131"/>
      <c r="DR472" s="131"/>
      <c r="DS472" s="385"/>
      <c r="DT472" s="385"/>
      <c r="DU472" s="131"/>
      <c r="DV472" s="131"/>
      <c r="DW472" s="131"/>
      <c r="DX472" s="385"/>
      <c r="DY472" s="385"/>
      <c r="DZ472" s="131"/>
      <c r="EA472" s="131"/>
      <c r="EB472" s="131"/>
      <c r="EC472" s="385"/>
      <c r="ED472" s="385"/>
      <c r="EE472" s="131"/>
      <c r="EF472" s="131"/>
      <c r="EG472" s="131"/>
      <c r="EH472" s="385"/>
      <c r="EI472" s="385"/>
      <c r="EJ472" s="131"/>
      <c r="EK472" s="131"/>
      <c r="EL472" s="131"/>
      <c r="EM472" s="385"/>
      <c r="EN472" s="385"/>
      <c r="EO472" s="131"/>
      <c r="EP472" s="131"/>
      <c r="EQ472" s="131"/>
      <c r="ER472" s="385"/>
      <c r="ES472" s="385"/>
      <c r="ET472" s="131"/>
      <c r="EU472" s="131"/>
      <c r="EV472" s="131"/>
      <c r="EW472" s="385"/>
      <c r="EX472" s="385"/>
      <c r="EY472" s="131"/>
      <c r="EZ472" s="131"/>
      <c r="FA472" s="131"/>
      <c r="FB472" s="385"/>
      <c r="FC472" s="385"/>
      <c r="FD472" s="131"/>
      <c r="FE472" s="131"/>
      <c r="FF472" s="131"/>
      <c r="FG472" s="385"/>
      <c r="FH472" s="385"/>
      <c r="FI472" s="131"/>
      <c r="FJ472" s="131"/>
      <c r="FK472" s="131"/>
      <c r="FL472" s="385"/>
      <c r="FM472" s="385"/>
      <c r="FN472" s="131"/>
      <c r="FO472" s="131"/>
      <c r="FP472" s="131"/>
      <c r="FQ472" s="385"/>
      <c r="FR472" s="385"/>
      <c r="FS472" s="131"/>
      <c r="FT472" s="131"/>
      <c r="FU472" s="131"/>
      <c r="FV472" s="385"/>
      <c r="FW472" s="385"/>
      <c r="FX472" s="131"/>
      <c r="FY472" s="131"/>
      <c r="FZ472" s="131"/>
      <c r="GA472" s="385"/>
      <c r="GB472" s="385"/>
      <c r="GC472" s="131"/>
      <c r="GD472" s="131"/>
      <c r="GE472" s="131"/>
      <c r="GF472" s="385"/>
      <c r="GG472" s="385"/>
      <c r="GH472" s="131"/>
      <c r="GI472" s="131"/>
      <c r="GJ472" s="131"/>
      <c r="GK472" s="385"/>
      <c r="GL472" s="385"/>
      <c r="GM472" s="131"/>
      <c r="GN472" s="131"/>
      <c r="GO472" s="131"/>
      <c r="GP472" s="385"/>
      <c r="GQ472" s="385"/>
      <c r="GR472" s="131"/>
      <c r="GS472" s="131"/>
      <c r="GT472" s="131"/>
      <c r="GU472" s="385"/>
      <c r="GV472" s="385"/>
      <c r="GW472" s="131"/>
      <c r="GX472" s="131"/>
      <c r="GY472" s="131"/>
      <c r="GZ472" s="385"/>
      <c r="HA472" s="385"/>
      <c r="HB472" s="131"/>
      <c r="HC472" s="131"/>
      <c r="HD472" s="131"/>
      <c r="HE472" s="385"/>
      <c r="HF472" s="385"/>
      <c r="HG472" s="131"/>
      <c r="HH472" s="131"/>
      <c r="HI472" s="131"/>
      <c r="HJ472" s="385"/>
      <c r="HK472" s="385"/>
      <c r="HL472" s="131"/>
      <c r="HM472" s="131"/>
      <c r="HN472" s="131"/>
      <c r="HO472" s="385"/>
      <c r="HP472" s="385"/>
      <c r="HQ472" s="131"/>
      <c r="HR472" s="131"/>
      <c r="HS472" s="131"/>
      <c r="HT472" s="385"/>
      <c r="HU472" s="385"/>
      <c r="HV472" s="131"/>
      <c r="HW472" s="131"/>
      <c r="HX472" s="131"/>
      <c r="HY472" s="385"/>
      <c r="HZ472" s="385"/>
      <c r="IA472" s="131"/>
      <c r="IB472" s="131"/>
      <c r="IC472" s="131"/>
      <c r="ID472" s="385"/>
      <c r="IE472" s="385"/>
      <c r="IF472" s="131"/>
      <c r="IG472" s="131"/>
      <c r="IH472" s="131"/>
      <c r="II472" s="385"/>
      <c r="IJ472" s="385"/>
      <c r="IK472" s="131"/>
      <c r="IL472" s="131"/>
      <c r="IM472" s="131"/>
      <c r="IN472" s="385"/>
      <c r="IO472" s="385"/>
      <c r="IP472" s="131"/>
      <c r="IQ472" s="131"/>
      <c r="IR472" s="131"/>
      <c r="IS472" s="385"/>
      <c r="IT472" s="385"/>
      <c r="IU472" s="131"/>
      <c r="IV472" s="131"/>
      <c r="IW472" s="131"/>
      <c r="IX472" s="385"/>
      <c r="IY472" s="386"/>
      <c r="IZ472" s="198"/>
      <c r="JA472" s="378"/>
      <c r="JB472" s="256"/>
      <c r="JC472" s="256"/>
    </row>
    <row r="473" spans="1:263" s="3" customFormat="1" x14ac:dyDescent="0.35">
      <c r="A473" s="198"/>
      <c r="B473" s="359"/>
      <c r="C473" s="239"/>
      <c r="D473" s="102"/>
      <c r="E473" s="102"/>
      <c r="F473" s="384"/>
      <c r="G473" s="131"/>
      <c r="H473" s="325"/>
      <c r="I473" s="202"/>
      <c r="J473" s="324"/>
      <c r="K473" s="131"/>
      <c r="L473" s="131"/>
      <c r="M473" s="385"/>
      <c r="N473" s="385"/>
      <c r="O473" s="131"/>
      <c r="P473" s="131"/>
      <c r="Q473" s="131"/>
      <c r="R473" s="385"/>
      <c r="S473" s="385"/>
      <c r="T473" s="131"/>
      <c r="U473" s="131"/>
      <c r="V473" s="131"/>
      <c r="W473" s="385"/>
      <c r="X473" s="385"/>
      <c r="Y473" s="131"/>
      <c r="Z473" s="131"/>
      <c r="AA473" s="131"/>
      <c r="AB473" s="385"/>
      <c r="AC473" s="385"/>
      <c r="AD473" s="131"/>
      <c r="AE473" s="131"/>
      <c r="AF473" s="131"/>
      <c r="AG473" s="385"/>
      <c r="AH473" s="385"/>
      <c r="AI473" s="131"/>
      <c r="AJ473" s="131"/>
      <c r="AK473" s="131"/>
      <c r="AL473" s="385"/>
      <c r="AM473" s="385"/>
      <c r="AN473" s="131"/>
      <c r="AO473" s="131"/>
      <c r="AP473" s="131"/>
      <c r="AQ473" s="385"/>
      <c r="AR473" s="385"/>
      <c r="AS473" s="131"/>
      <c r="AT473" s="131"/>
      <c r="AU473" s="131"/>
      <c r="AV473" s="385"/>
      <c r="AW473" s="385"/>
      <c r="AX473" s="131"/>
      <c r="AY473" s="131"/>
      <c r="AZ473" s="131"/>
      <c r="BA473" s="385"/>
      <c r="BB473" s="385"/>
      <c r="BC473" s="131"/>
      <c r="BD473" s="131"/>
      <c r="BE473" s="131"/>
      <c r="BF473" s="385"/>
      <c r="BG473" s="385"/>
      <c r="BH473" s="131"/>
      <c r="BI473" s="131"/>
      <c r="BJ473" s="131"/>
      <c r="BK473" s="385"/>
      <c r="BL473" s="385"/>
      <c r="BM473" s="131"/>
      <c r="BN473" s="131"/>
      <c r="BO473" s="131"/>
      <c r="BP473" s="385"/>
      <c r="BQ473" s="385"/>
      <c r="BR473" s="131"/>
      <c r="BS473" s="131"/>
      <c r="BT473" s="131"/>
      <c r="BU473" s="385"/>
      <c r="BV473" s="385"/>
      <c r="BW473" s="131"/>
      <c r="BX473" s="131"/>
      <c r="BY473" s="131"/>
      <c r="BZ473" s="385"/>
      <c r="CA473" s="385"/>
      <c r="CB473" s="131"/>
      <c r="CC473" s="131"/>
      <c r="CD473" s="131"/>
      <c r="CE473" s="385"/>
      <c r="CF473" s="385"/>
      <c r="CG473" s="131"/>
      <c r="CH473" s="131"/>
      <c r="CI473" s="131"/>
      <c r="CJ473" s="385"/>
      <c r="CK473" s="385"/>
      <c r="CL473" s="131"/>
      <c r="CM473" s="131"/>
      <c r="CN473" s="131"/>
      <c r="CO473" s="385"/>
      <c r="CP473" s="385"/>
      <c r="CQ473" s="131"/>
      <c r="CR473" s="131"/>
      <c r="CS473" s="131"/>
      <c r="CT473" s="385"/>
      <c r="CU473" s="385"/>
      <c r="CV473" s="131"/>
      <c r="CW473" s="131"/>
      <c r="CX473" s="131"/>
      <c r="CY473" s="385"/>
      <c r="CZ473" s="385"/>
      <c r="DA473" s="131"/>
      <c r="DB473" s="131"/>
      <c r="DC473" s="131"/>
      <c r="DD473" s="385"/>
      <c r="DE473" s="385"/>
      <c r="DF473" s="131"/>
      <c r="DG473" s="131"/>
      <c r="DH473" s="131"/>
      <c r="DI473" s="385"/>
      <c r="DJ473" s="385"/>
      <c r="DK473" s="131"/>
      <c r="DL473" s="131"/>
      <c r="DM473" s="131"/>
      <c r="DN473" s="385"/>
      <c r="DO473" s="385"/>
      <c r="DP473" s="131"/>
      <c r="DQ473" s="131"/>
      <c r="DR473" s="131"/>
      <c r="DS473" s="385"/>
      <c r="DT473" s="385"/>
      <c r="DU473" s="131"/>
      <c r="DV473" s="131"/>
      <c r="DW473" s="131"/>
      <c r="DX473" s="385"/>
      <c r="DY473" s="385"/>
      <c r="DZ473" s="131"/>
      <c r="EA473" s="131"/>
      <c r="EB473" s="131"/>
      <c r="EC473" s="385"/>
      <c r="ED473" s="385"/>
      <c r="EE473" s="131"/>
      <c r="EF473" s="131"/>
      <c r="EG473" s="131"/>
      <c r="EH473" s="385"/>
      <c r="EI473" s="385"/>
      <c r="EJ473" s="131"/>
      <c r="EK473" s="131"/>
      <c r="EL473" s="131"/>
      <c r="EM473" s="385"/>
      <c r="EN473" s="385"/>
      <c r="EO473" s="131"/>
      <c r="EP473" s="131"/>
      <c r="EQ473" s="131"/>
      <c r="ER473" s="385"/>
      <c r="ES473" s="385"/>
      <c r="ET473" s="131"/>
      <c r="EU473" s="131"/>
      <c r="EV473" s="131"/>
      <c r="EW473" s="385"/>
      <c r="EX473" s="385"/>
      <c r="EY473" s="131"/>
      <c r="EZ473" s="131"/>
      <c r="FA473" s="131"/>
      <c r="FB473" s="385"/>
      <c r="FC473" s="385"/>
      <c r="FD473" s="131"/>
      <c r="FE473" s="131"/>
      <c r="FF473" s="131"/>
      <c r="FG473" s="385"/>
      <c r="FH473" s="385"/>
      <c r="FI473" s="131"/>
      <c r="FJ473" s="131"/>
      <c r="FK473" s="131"/>
      <c r="FL473" s="385"/>
      <c r="FM473" s="385"/>
      <c r="FN473" s="131"/>
      <c r="FO473" s="131"/>
      <c r="FP473" s="131"/>
      <c r="FQ473" s="385"/>
      <c r="FR473" s="385"/>
      <c r="FS473" s="131"/>
      <c r="FT473" s="131"/>
      <c r="FU473" s="131"/>
      <c r="FV473" s="385"/>
      <c r="FW473" s="385"/>
      <c r="FX473" s="131"/>
      <c r="FY473" s="131"/>
      <c r="FZ473" s="131"/>
      <c r="GA473" s="385"/>
      <c r="GB473" s="385"/>
      <c r="GC473" s="131"/>
      <c r="GD473" s="131"/>
      <c r="GE473" s="131"/>
      <c r="GF473" s="385"/>
      <c r="GG473" s="385"/>
      <c r="GH473" s="131"/>
      <c r="GI473" s="131"/>
      <c r="GJ473" s="131"/>
      <c r="GK473" s="385"/>
      <c r="GL473" s="385"/>
      <c r="GM473" s="131"/>
      <c r="GN473" s="131"/>
      <c r="GO473" s="131"/>
      <c r="GP473" s="385"/>
      <c r="GQ473" s="385"/>
      <c r="GR473" s="131"/>
      <c r="GS473" s="131"/>
      <c r="GT473" s="131"/>
      <c r="GU473" s="385"/>
      <c r="GV473" s="385"/>
      <c r="GW473" s="131"/>
      <c r="GX473" s="131"/>
      <c r="GY473" s="131"/>
      <c r="GZ473" s="385"/>
      <c r="HA473" s="385"/>
      <c r="HB473" s="131"/>
      <c r="HC473" s="131"/>
      <c r="HD473" s="131"/>
      <c r="HE473" s="385"/>
      <c r="HF473" s="385"/>
      <c r="HG473" s="131"/>
      <c r="HH473" s="131"/>
      <c r="HI473" s="131"/>
      <c r="HJ473" s="385"/>
      <c r="HK473" s="385"/>
      <c r="HL473" s="131"/>
      <c r="HM473" s="131"/>
      <c r="HN473" s="131"/>
      <c r="HO473" s="385"/>
      <c r="HP473" s="385"/>
      <c r="HQ473" s="131"/>
      <c r="HR473" s="131"/>
      <c r="HS473" s="131"/>
      <c r="HT473" s="385"/>
      <c r="HU473" s="385"/>
      <c r="HV473" s="131"/>
      <c r="HW473" s="131"/>
      <c r="HX473" s="131"/>
      <c r="HY473" s="385"/>
      <c r="HZ473" s="385"/>
      <c r="IA473" s="131"/>
      <c r="IB473" s="131"/>
      <c r="IC473" s="131"/>
      <c r="ID473" s="385"/>
      <c r="IE473" s="385"/>
      <c r="IF473" s="131"/>
      <c r="IG473" s="131"/>
      <c r="IH473" s="131"/>
      <c r="II473" s="385"/>
      <c r="IJ473" s="385"/>
      <c r="IK473" s="131"/>
      <c r="IL473" s="131"/>
      <c r="IM473" s="131"/>
      <c r="IN473" s="385"/>
      <c r="IO473" s="385"/>
      <c r="IP473" s="131"/>
      <c r="IQ473" s="131"/>
      <c r="IR473" s="131"/>
      <c r="IS473" s="385"/>
      <c r="IT473" s="385"/>
      <c r="IU473" s="131"/>
      <c r="IV473" s="131"/>
      <c r="IW473" s="131"/>
      <c r="IX473" s="385"/>
      <c r="IY473" s="386"/>
      <c r="IZ473" s="198"/>
      <c r="JA473" s="378"/>
      <c r="JB473" s="256"/>
      <c r="JC473" s="256"/>
    </row>
    <row r="474" spans="1:263" s="3" customFormat="1" ht="15" thickBot="1" x14ac:dyDescent="0.4">
      <c r="A474" s="198"/>
      <c r="B474" s="359"/>
      <c r="C474" s="239"/>
      <c r="D474" s="102"/>
      <c r="E474" s="102"/>
      <c r="F474" s="384"/>
      <c r="G474" s="131"/>
      <c r="H474" s="325"/>
      <c r="I474" s="202"/>
      <c r="J474" s="324"/>
      <c r="K474" s="131"/>
      <c r="L474" s="131"/>
      <c r="M474" s="385"/>
      <c r="N474" s="385"/>
      <c r="O474" s="131"/>
      <c r="P474" s="131"/>
      <c r="Q474" s="131"/>
      <c r="R474" s="385"/>
      <c r="S474" s="385"/>
      <c r="T474" s="131"/>
      <c r="U474" s="131"/>
      <c r="V474" s="131"/>
      <c r="W474" s="385"/>
      <c r="X474" s="385"/>
      <c r="Y474" s="131"/>
      <c r="Z474" s="131"/>
      <c r="AA474" s="131"/>
      <c r="AB474" s="385"/>
      <c r="AC474" s="385"/>
      <c r="AD474" s="131"/>
      <c r="AE474" s="131"/>
      <c r="AF474" s="131"/>
      <c r="AG474" s="385"/>
      <c r="AH474" s="385"/>
      <c r="AI474" s="131"/>
      <c r="AJ474" s="131"/>
      <c r="AK474" s="131"/>
      <c r="AL474" s="385"/>
      <c r="AM474" s="385"/>
      <c r="AN474" s="131"/>
      <c r="AO474" s="131"/>
      <c r="AP474" s="131"/>
      <c r="AQ474" s="385"/>
      <c r="AR474" s="385"/>
      <c r="AS474" s="131"/>
      <c r="AT474" s="131"/>
      <c r="AU474" s="131"/>
      <c r="AV474" s="385"/>
      <c r="AW474" s="385"/>
      <c r="AX474" s="131"/>
      <c r="AY474" s="131"/>
      <c r="AZ474" s="131"/>
      <c r="BA474" s="385"/>
      <c r="BB474" s="385"/>
      <c r="BC474" s="131"/>
      <c r="BD474" s="131"/>
      <c r="BE474" s="131"/>
      <c r="BF474" s="385"/>
      <c r="BG474" s="385"/>
      <c r="BH474" s="131"/>
      <c r="BI474" s="131"/>
      <c r="BJ474" s="131"/>
      <c r="BK474" s="385"/>
      <c r="BL474" s="385"/>
      <c r="BM474" s="131"/>
      <c r="BN474" s="131"/>
      <c r="BO474" s="131"/>
      <c r="BP474" s="385"/>
      <c r="BQ474" s="385"/>
      <c r="BR474" s="131"/>
      <c r="BS474" s="131"/>
      <c r="BT474" s="131"/>
      <c r="BU474" s="385"/>
      <c r="BV474" s="385"/>
      <c r="BW474" s="131"/>
      <c r="BX474" s="131"/>
      <c r="BY474" s="131"/>
      <c r="BZ474" s="385"/>
      <c r="CA474" s="385"/>
      <c r="CB474" s="131"/>
      <c r="CC474" s="131"/>
      <c r="CD474" s="131"/>
      <c r="CE474" s="385"/>
      <c r="CF474" s="385"/>
      <c r="CG474" s="131"/>
      <c r="CH474" s="131"/>
      <c r="CI474" s="131"/>
      <c r="CJ474" s="385"/>
      <c r="CK474" s="385"/>
      <c r="CL474" s="131"/>
      <c r="CM474" s="131"/>
      <c r="CN474" s="131"/>
      <c r="CO474" s="385"/>
      <c r="CP474" s="385"/>
      <c r="CQ474" s="131"/>
      <c r="CR474" s="131"/>
      <c r="CS474" s="131"/>
      <c r="CT474" s="385"/>
      <c r="CU474" s="385"/>
      <c r="CV474" s="131"/>
      <c r="CW474" s="131"/>
      <c r="CX474" s="131"/>
      <c r="CY474" s="385"/>
      <c r="CZ474" s="385"/>
      <c r="DA474" s="131"/>
      <c r="DB474" s="131"/>
      <c r="DC474" s="131"/>
      <c r="DD474" s="385"/>
      <c r="DE474" s="385"/>
      <c r="DF474" s="131"/>
      <c r="DG474" s="131"/>
      <c r="DH474" s="131"/>
      <c r="DI474" s="385"/>
      <c r="DJ474" s="385"/>
      <c r="DK474" s="131"/>
      <c r="DL474" s="131"/>
      <c r="DM474" s="131"/>
      <c r="DN474" s="385"/>
      <c r="DO474" s="385"/>
      <c r="DP474" s="131"/>
      <c r="DQ474" s="131"/>
      <c r="DR474" s="131"/>
      <c r="DS474" s="385"/>
      <c r="DT474" s="385"/>
      <c r="DU474" s="131"/>
      <c r="DV474" s="131"/>
      <c r="DW474" s="131"/>
      <c r="DX474" s="385"/>
      <c r="DY474" s="385"/>
      <c r="DZ474" s="131"/>
      <c r="EA474" s="131"/>
      <c r="EB474" s="131"/>
      <c r="EC474" s="385"/>
      <c r="ED474" s="385"/>
      <c r="EE474" s="131"/>
      <c r="EF474" s="131"/>
      <c r="EG474" s="131"/>
      <c r="EH474" s="385"/>
      <c r="EI474" s="385"/>
      <c r="EJ474" s="131"/>
      <c r="EK474" s="131"/>
      <c r="EL474" s="131"/>
      <c r="EM474" s="385"/>
      <c r="EN474" s="385"/>
      <c r="EO474" s="131"/>
      <c r="EP474" s="131"/>
      <c r="EQ474" s="131"/>
      <c r="ER474" s="385"/>
      <c r="ES474" s="385"/>
      <c r="ET474" s="131"/>
      <c r="EU474" s="131"/>
      <c r="EV474" s="131"/>
      <c r="EW474" s="385"/>
      <c r="EX474" s="385"/>
      <c r="EY474" s="131"/>
      <c r="EZ474" s="131"/>
      <c r="FA474" s="131"/>
      <c r="FB474" s="385"/>
      <c r="FC474" s="385"/>
      <c r="FD474" s="131"/>
      <c r="FE474" s="131"/>
      <c r="FF474" s="131"/>
      <c r="FG474" s="385"/>
      <c r="FH474" s="385"/>
      <c r="FI474" s="131"/>
      <c r="FJ474" s="131"/>
      <c r="FK474" s="131"/>
      <c r="FL474" s="385"/>
      <c r="FM474" s="385"/>
      <c r="FN474" s="131"/>
      <c r="FO474" s="131"/>
      <c r="FP474" s="131"/>
      <c r="FQ474" s="385"/>
      <c r="FR474" s="385"/>
      <c r="FS474" s="131"/>
      <c r="FT474" s="131"/>
      <c r="FU474" s="131"/>
      <c r="FV474" s="385"/>
      <c r="FW474" s="385"/>
      <c r="FX474" s="131"/>
      <c r="FY474" s="131"/>
      <c r="FZ474" s="131"/>
      <c r="GA474" s="385"/>
      <c r="GB474" s="385"/>
      <c r="GC474" s="131"/>
      <c r="GD474" s="131"/>
      <c r="GE474" s="131"/>
      <c r="GF474" s="385"/>
      <c r="GG474" s="385"/>
      <c r="GH474" s="131"/>
      <c r="GI474" s="131"/>
      <c r="GJ474" s="131"/>
      <c r="GK474" s="385"/>
      <c r="GL474" s="385"/>
      <c r="GM474" s="131"/>
      <c r="GN474" s="131"/>
      <c r="GO474" s="131"/>
      <c r="GP474" s="385"/>
      <c r="GQ474" s="385"/>
      <c r="GR474" s="131"/>
      <c r="GS474" s="131"/>
      <c r="GT474" s="131"/>
      <c r="GU474" s="385"/>
      <c r="GV474" s="385"/>
      <c r="GW474" s="131"/>
      <c r="GX474" s="131"/>
      <c r="GY474" s="131"/>
      <c r="GZ474" s="385"/>
      <c r="HA474" s="385"/>
      <c r="HB474" s="131"/>
      <c r="HC474" s="131"/>
      <c r="HD474" s="131"/>
      <c r="HE474" s="385"/>
      <c r="HF474" s="385"/>
      <c r="HG474" s="131"/>
      <c r="HH474" s="131"/>
      <c r="HI474" s="131"/>
      <c r="HJ474" s="385"/>
      <c r="HK474" s="385"/>
      <c r="HL474" s="131"/>
      <c r="HM474" s="131"/>
      <c r="HN474" s="131"/>
      <c r="HO474" s="385"/>
      <c r="HP474" s="385"/>
      <c r="HQ474" s="131"/>
      <c r="HR474" s="131"/>
      <c r="HS474" s="131"/>
      <c r="HT474" s="385"/>
      <c r="HU474" s="385"/>
      <c r="HV474" s="131"/>
      <c r="HW474" s="131"/>
      <c r="HX474" s="131"/>
      <c r="HY474" s="385"/>
      <c r="HZ474" s="385"/>
      <c r="IA474" s="131"/>
      <c r="IB474" s="131"/>
      <c r="IC474" s="131"/>
      <c r="ID474" s="385"/>
      <c r="IE474" s="385"/>
      <c r="IF474" s="131"/>
      <c r="IG474" s="131"/>
      <c r="IH474" s="131"/>
      <c r="II474" s="385"/>
      <c r="IJ474" s="385"/>
      <c r="IK474" s="131"/>
      <c r="IL474" s="131"/>
      <c r="IM474" s="131"/>
      <c r="IN474" s="385"/>
      <c r="IO474" s="385"/>
      <c r="IP474" s="131"/>
      <c r="IQ474" s="131"/>
      <c r="IR474" s="131"/>
      <c r="IS474" s="385"/>
      <c r="IT474" s="385"/>
      <c r="IU474" s="131"/>
      <c r="IV474" s="131"/>
      <c r="IW474" s="131"/>
      <c r="IX474" s="385"/>
      <c r="IY474" s="386"/>
      <c r="IZ474" s="198"/>
      <c r="JA474" s="378"/>
      <c r="JB474" s="256"/>
      <c r="JC474" s="256"/>
    </row>
    <row r="475" spans="1:263" s="127" customFormat="1" ht="28.5" customHeight="1" thickBot="1" x14ac:dyDescent="0.4">
      <c r="A475" s="419"/>
      <c r="B475" s="420"/>
      <c r="C475" s="126" t="s">
        <v>622</v>
      </c>
      <c r="D475" s="248" t="s">
        <v>356</v>
      </c>
      <c r="E475" s="421"/>
      <c r="F475" s="286"/>
      <c r="G475" s="250"/>
      <c r="H475" s="422"/>
      <c r="I475" s="423"/>
      <c r="J475" s="424"/>
      <c r="K475" s="251"/>
      <c r="L475" s="251"/>
      <c r="M475" s="251"/>
      <c r="N475" s="251"/>
      <c r="O475" s="425"/>
      <c r="P475" s="251"/>
      <c r="Q475" s="251"/>
      <c r="R475" s="251"/>
      <c r="S475" s="251"/>
      <c r="T475" s="425"/>
      <c r="U475" s="251"/>
      <c r="V475" s="251"/>
      <c r="W475" s="251"/>
      <c r="X475" s="251"/>
      <c r="Y475" s="425"/>
      <c r="Z475" s="251"/>
      <c r="AA475" s="251"/>
      <c r="AB475" s="251"/>
      <c r="AC475" s="251"/>
      <c r="AD475" s="425"/>
      <c r="AE475" s="251"/>
      <c r="AF475" s="251"/>
      <c r="AG475" s="251"/>
      <c r="AH475" s="251"/>
      <c r="AI475" s="425"/>
      <c r="AJ475" s="251"/>
      <c r="AK475" s="251"/>
      <c r="AL475" s="251"/>
      <c r="AM475" s="251"/>
      <c r="AN475" s="425"/>
      <c r="AO475" s="251"/>
      <c r="AP475" s="251"/>
      <c r="AQ475" s="251"/>
      <c r="AR475" s="251"/>
      <c r="AS475" s="425"/>
      <c r="AT475" s="251"/>
      <c r="AU475" s="251"/>
      <c r="AV475" s="251"/>
      <c r="AW475" s="251"/>
      <c r="AX475" s="425"/>
      <c r="AY475" s="251"/>
      <c r="AZ475" s="251"/>
      <c r="BA475" s="251"/>
      <c r="BB475" s="251"/>
      <c r="BC475" s="425"/>
      <c r="BD475" s="251"/>
      <c r="BE475" s="251"/>
      <c r="BF475" s="251"/>
      <c r="BG475" s="251"/>
      <c r="BH475" s="425"/>
      <c r="BI475" s="251"/>
      <c r="BJ475" s="251"/>
      <c r="BK475" s="251"/>
      <c r="BL475" s="251"/>
      <c r="BM475" s="425"/>
      <c r="BN475" s="251"/>
      <c r="BO475" s="251"/>
      <c r="BP475" s="251"/>
      <c r="BQ475" s="251"/>
      <c r="BR475" s="425"/>
      <c r="BS475" s="251"/>
      <c r="BT475" s="251"/>
      <c r="BU475" s="251"/>
      <c r="BV475" s="251"/>
      <c r="BW475" s="425"/>
      <c r="BX475" s="251"/>
      <c r="BY475" s="251"/>
      <c r="BZ475" s="251"/>
      <c r="CA475" s="251"/>
      <c r="CB475" s="425"/>
      <c r="CC475" s="251"/>
      <c r="CD475" s="251"/>
      <c r="CE475" s="251"/>
      <c r="CF475" s="251"/>
      <c r="CG475" s="425"/>
      <c r="CH475" s="251"/>
      <c r="CI475" s="251"/>
      <c r="CJ475" s="251"/>
      <c r="CK475" s="251"/>
      <c r="CL475" s="425"/>
      <c r="CM475" s="251"/>
      <c r="CN475" s="251"/>
      <c r="CO475" s="251"/>
      <c r="CP475" s="251"/>
      <c r="CQ475" s="425"/>
      <c r="CR475" s="251"/>
      <c r="CS475" s="251"/>
      <c r="CT475" s="251"/>
      <c r="CU475" s="251"/>
      <c r="CV475" s="425"/>
      <c r="CW475" s="251"/>
      <c r="CX475" s="251"/>
      <c r="CY475" s="251"/>
      <c r="CZ475" s="251"/>
      <c r="DA475" s="425"/>
      <c r="DB475" s="251"/>
      <c r="DC475" s="251"/>
      <c r="DD475" s="251"/>
      <c r="DE475" s="251"/>
      <c r="DF475" s="425"/>
      <c r="DG475" s="251"/>
      <c r="DH475" s="251"/>
      <c r="DI475" s="251"/>
      <c r="DJ475" s="251"/>
      <c r="DK475" s="425"/>
      <c r="DL475" s="251"/>
      <c r="DM475" s="251"/>
      <c r="DN475" s="251"/>
      <c r="DO475" s="251"/>
      <c r="DP475" s="425"/>
      <c r="DQ475" s="251"/>
      <c r="DR475" s="251"/>
      <c r="DS475" s="251"/>
      <c r="DT475" s="251"/>
      <c r="DU475" s="425"/>
      <c r="DV475" s="251"/>
      <c r="DW475" s="251"/>
      <c r="DX475" s="251"/>
      <c r="DY475" s="251"/>
      <c r="DZ475" s="425"/>
      <c r="EA475" s="251"/>
      <c r="EB475" s="251"/>
      <c r="EC475" s="251"/>
      <c r="ED475" s="251"/>
      <c r="EE475" s="425"/>
      <c r="EF475" s="251"/>
      <c r="EG475" s="251"/>
      <c r="EH475" s="251"/>
      <c r="EI475" s="251"/>
      <c r="EJ475" s="425"/>
      <c r="EK475" s="251"/>
      <c r="EL475" s="251"/>
      <c r="EM475" s="251"/>
      <c r="EN475" s="251"/>
      <c r="EO475" s="425"/>
      <c r="EP475" s="251"/>
      <c r="EQ475" s="251"/>
      <c r="ER475" s="251"/>
      <c r="ES475" s="251"/>
      <c r="ET475" s="425"/>
      <c r="EU475" s="251"/>
      <c r="EV475" s="251"/>
      <c r="EW475" s="251"/>
      <c r="EX475" s="251"/>
      <c r="EY475" s="425"/>
      <c r="EZ475" s="251"/>
      <c r="FA475" s="251"/>
      <c r="FB475" s="251"/>
      <c r="FC475" s="251"/>
      <c r="FD475" s="425"/>
      <c r="FE475" s="251"/>
      <c r="FF475" s="251"/>
      <c r="FG475" s="251"/>
      <c r="FH475" s="251"/>
      <c r="FI475" s="425"/>
      <c r="FJ475" s="251"/>
      <c r="FK475" s="251"/>
      <c r="FL475" s="251"/>
      <c r="FM475" s="251"/>
      <c r="FN475" s="425"/>
      <c r="FO475" s="251"/>
      <c r="FP475" s="251"/>
      <c r="FQ475" s="251"/>
      <c r="FR475" s="251"/>
      <c r="FS475" s="425"/>
      <c r="FT475" s="251"/>
      <c r="FU475" s="251"/>
      <c r="FV475" s="251"/>
      <c r="FW475" s="251"/>
      <c r="FX475" s="425"/>
      <c r="FY475" s="251"/>
      <c r="FZ475" s="251"/>
      <c r="GA475" s="251"/>
      <c r="GB475" s="251"/>
      <c r="GC475" s="425"/>
      <c r="GD475" s="251"/>
      <c r="GE475" s="251"/>
      <c r="GF475" s="251"/>
      <c r="GG475" s="251"/>
      <c r="GH475" s="425"/>
      <c r="GI475" s="251"/>
      <c r="GJ475" s="251"/>
      <c r="GK475" s="251"/>
      <c r="GL475" s="251"/>
      <c r="GM475" s="425"/>
      <c r="GN475" s="251"/>
      <c r="GO475" s="251"/>
      <c r="GP475" s="251"/>
      <c r="GQ475" s="251"/>
      <c r="GR475" s="425"/>
      <c r="GS475" s="251"/>
      <c r="GT475" s="251"/>
      <c r="GU475" s="251"/>
      <c r="GV475" s="251"/>
      <c r="GW475" s="425"/>
      <c r="GX475" s="251"/>
      <c r="GY475" s="251"/>
      <c r="GZ475" s="251"/>
      <c r="HA475" s="251"/>
      <c r="HB475" s="425"/>
      <c r="HC475" s="251"/>
      <c r="HD475" s="251"/>
      <c r="HE475" s="251"/>
      <c r="HF475" s="251"/>
      <c r="HG475" s="425"/>
      <c r="HH475" s="251"/>
      <c r="HI475" s="251"/>
      <c r="HJ475" s="251"/>
      <c r="HK475" s="251"/>
      <c r="HL475" s="425"/>
      <c r="HM475" s="251"/>
      <c r="HN475" s="251"/>
      <c r="HO475" s="251"/>
      <c r="HP475" s="251"/>
      <c r="HQ475" s="425"/>
      <c r="HR475" s="251"/>
      <c r="HS475" s="251"/>
      <c r="HT475" s="251"/>
      <c r="HU475" s="251"/>
      <c r="HV475" s="425"/>
      <c r="HW475" s="251"/>
      <c r="HX475" s="251"/>
      <c r="HY475" s="251"/>
      <c r="HZ475" s="251"/>
      <c r="IA475" s="425"/>
      <c r="IB475" s="251"/>
      <c r="IC475" s="251"/>
      <c r="ID475" s="251"/>
      <c r="IE475" s="251"/>
      <c r="IF475" s="425"/>
      <c r="IG475" s="251"/>
      <c r="IH475" s="251"/>
      <c r="II475" s="251"/>
      <c r="IJ475" s="251"/>
      <c r="IK475" s="425"/>
      <c r="IL475" s="251"/>
      <c r="IM475" s="251"/>
      <c r="IN475" s="251"/>
      <c r="IO475" s="251"/>
      <c r="IP475" s="425"/>
      <c r="IQ475" s="251"/>
      <c r="IR475" s="251"/>
      <c r="IS475" s="251"/>
      <c r="IT475" s="251"/>
      <c r="IU475" s="425"/>
      <c r="IV475" s="251"/>
      <c r="IW475" s="251"/>
      <c r="IX475" s="251"/>
      <c r="IY475" s="426"/>
      <c r="IZ475" s="198"/>
      <c r="JA475" s="427"/>
      <c r="JB475" s="428"/>
      <c r="JC475" s="428"/>
    </row>
    <row r="476" spans="1:263" s="3" customFormat="1" x14ac:dyDescent="0.35">
      <c r="A476" s="198"/>
      <c r="B476" s="359"/>
      <c r="C476" s="239"/>
      <c r="D476" s="102"/>
      <c r="E476" s="102"/>
      <c r="F476" s="384"/>
      <c r="G476" s="131"/>
      <c r="H476" s="325"/>
      <c r="I476" s="202"/>
      <c r="J476" s="324"/>
      <c r="K476" s="131"/>
      <c r="L476" s="131"/>
      <c r="M476" s="385"/>
      <c r="N476" s="385"/>
      <c r="O476" s="131"/>
      <c r="P476" s="131"/>
      <c r="Q476" s="131"/>
      <c r="R476" s="385"/>
      <c r="S476" s="385"/>
      <c r="T476" s="131"/>
      <c r="U476" s="131"/>
      <c r="V476" s="131"/>
      <c r="W476" s="385"/>
      <c r="X476" s="385"/>
      <c r="Y476" s="131"/>
      <c r="Z476" s="131"/>
      <c r="AA476" s="131"/>
      <c r="AB476" s="385"/>
      <c r="AC476" s="385"/>
      <c r="AD476" s="131"/>
      <c r="AE476" s="131"/>
      <c r="AF476" s="131"/>
      <c r="AG476" s="385"/>
      <c r="AH476" s="385"/>
      <c r="AI476" s="131"/>
      <c r="AJ476" s="131"/>
      <c r="AK476" s="131"/>
      <c r="AL476" s="385"/>
      <c r="AM476" s="385"/>
      <c r="AN476" s="131"/>
      <c r="AO476" s="131"/>
      <c r="AP476" s="131"/>
      <c r="AQ476" s="385"/>
      <c r="AR476" s="385"/>
      <c r="AS476" s="131"/>
      <c r="AT476" s="131"/>
      <c r="AU476" s="131"/>
      <c r="AV476" s="385"/>
      <c r="AW476" s="385"/>
      <c r="AX476" s="131"/>
      <c r="AY476" s="131"/>
      <c r="AZ476" s="131"/>
      <c r="BA476" s="385"/>
      <c r="BB476" s="385"/>
      <c r="BC476" s="131"/>
      <c r="BD476" s="131"/>
      <c r="BE476" s="131"/>
      <c r="BF476" s="385"/>
      <c r="BG476" s="385"/>
      <c r="BH476" s="131"/>
      <c r="BI476" s="131"/>
      <c r="BJ476" s="131"/>
      <c r="BK476" s="385"/>
      <c r="BL476" s="385"/>
      <c r="BM476" s="131"/>
      <c r="BN476" s="131"/>
      <c r="BO476" s="131"/>
      <c r="BP476" s="385"/>
      <c r="BQ476" s="385"/>
      <c r="BR476" s="131"/>
      <c r="BS476" s="131"/>
      <c r="BT476" s="131"/>
      <c r="BU476" s="385"/>
      <c r="BV476" s="385"/>
      <c r="BW476" s="131"/>
      <c r="BX476" s="131"/>
      <c r="BY476" s="131"/>
      <c r="BZ476" s="385"/>
      <c r="CA476" s="385"/>
      <c r="CB476" s="131"/>
      <c r="CC476" s="131"/>
      <c r="CD476" s="131"/>
      <c r="CE476" s="385"/>
      <c r="CF476" s="385"/>
      <c r="CG476" s="131"/>
      <c r="CH476" s="131"/>
      <c r="CI476" s="131"/>
      <c r="CJ476" s="385"/>
      <c r="CK476" s="385"/>
      <c r="CL476" s="131"/>
      <c r="CM476" s="131"/>
      <c r="CN476" s="131"/>
      <c r="CO476" s="385"/>
      <c r="CP476" s="385"/>
      <c r="CQ476" s="131"/>
      <c r="CR476" s="131"/>
      <c r="CS476" s="131"/>
      <c r="CT476" s="385"/>
      <c r="CU476" s="385"/>
      <c r="CV476" s="131"/>
      <c r="CW476" s="131"/>
      <c r="CX476" s="131"/>
      <c r="CY476" s="385"/>
      <c r="CZ476" s="385"/>
      <c r="DA476" s="131"/>
      <c r="DB476" s="131"/>
      <c r="DC476" s="131"/>
      <c r="DD476" s="385"/>
      <c r="DE476" s="385"/>
      <c r="DF476" s="131"/>
      <c r="DG476" s="131"/>
      <c r="DH476" s="131"/>
      <c r="DI476" s="385"/>
      <c r="DJ476" s="385"/>
      <c r="DK476" s="131"/>
      <c r="DL476" s="131"/>
      <c r="DM476" s="131"/>
      <c r="DN476" s="385"/>
      <c r="DO476" s="385"/>
      <c r="DP476" s="131"/>
      <c r="DQ476" s="131"/>
      <c r="DR476" s="131"/>
      <c r="DS476" s="385"/>
      <c r="DT476" s="385"/>
      <c r="DU476" s="131"/>
      <c r="DV476" s="131"/>
      <c r="DW476" s="131"/>
      <c r="DX476" s="385"/>
      <c r="DY476" s="385"/>
      <c r="DZ476" s="131"/>
      <c r="EA476" s="131"/>
      <c r="EB476" s="131"/>
      <c r="EC476" s="385"/>
      <c r="ED476" s="385"/>
      <c r="EE476" s="131"/>
      <c r="EF476" s="131"/>
      <c r="EG476" s="131"/>
      <c r="EH476" s="385"/>
      <c r="EI476" s="385"/>
      <c r="EJ476" s="131"/>
      <c r="EK476" s="131"/>
      <c r="EL476" s="131"/>
      <c r="EM476" s="385"/>
      <c r="EN476" s="385"/>
      <c r="EO476" s="131"/>
      <c r="EP476" s="131"/>
      <c r="EQ476" s="131"/>
      <c r="ER476" s="385"/>
      <c r="ES476" s="385"/>
      <c r="ET476" s="131"/>
      <c r="EU476" s="131"/>
      <c r="EV476" s="131"/>
      <c r="EW476" s="385"/>
      <c r="EX476" s="385"/>
      <c r="EY476" s="131"/>
      <c r="EZ476" s="131"/>
      <c r="FA476" s="131"/>
      <c r="FB476" s="385"/>
      <c r="FC476" s="385"/>
      <c r="FD476" s="131"/>
      <c r="FE476" s="131"/>
      <c r="FF476" s="131"/>
      <c r="FG476" s="385"/>
      <c r="FH476" s="385"/>
      <c r="FI476" s="131"/>
      <c r="FJ476" s="131"/>
      <c r="FK476" s="131"/>
      <c r="FL476" s="385"/>
      <c r="FM476" s="385"/>
      <c r="FN476" s="131"/>
      <c r="FO476" s="131"/>
      <c r="FP476" s="131"/>
      <c r="FQ476" s="385"/>
      <c r="FR476" s="385"/>
      <c r="FS476" s="131"/>
      <c r="FT476" s="131"/>
      <c r="FU476" s="131"/>
      <c r="FV476" s="385"/>
      <c r="FW476" s="385"/>
      <c r="FX476" s="131"/>
      <c r="FY476" s="131"/>
      <c r="FZ476" s="131"/>
      <c r="GA476" s="385"/>
      <c r="GB476" s="385"/>
      <c r="GC476" s="131"/>
      <c r="GD476" s="131"/>
      <c r="GE476" s="131"/>
      <c r="GF476" s="385"/>
      <c r="GG476" s="385"/>
      <c r="GH476" s="131"/>
      <c r="GI476" s="131"/>
      <c r="GJ476" s="131"/>
      <c r="GK476" s="385"/>
      <c r="GL476" s="385"/>
      <c r="GM476" s="131"/>
      <c r="GN476" s="131"/>
      <c r="GO476" s="131"/>
      <c r="GP476" s="385"/>
      <c r="GQ476" s="385"/>
      <c r="GR476" s="131"/>
      <c r="GS476" s="131"/>
      <c r="GT476" s="131"/>
      <c r="GU476" s="385"/>
      <c r="GV476" s="385"/>
      <c r="GW476" s="131"/>
      <c r="GX476" s="131"/>
      <c r="GY476" s="131"/>
      <c r="GZ476" s="385"/>
      <c r="HA476" s="385"/>
      <c r="HB476" s="131"/>
      <c r="HC476" s="131"/>
      <c r="HD476" s="131"/>
      <c r="HE476" s="385"/>
      <c r="HF476" s="385"/>
      <c r="HG476" s="131"/>
      <c r="HH476" s="131"/>
      <c r="HI476" s="131"/>
      <c r="HJ476" s="385"/>
      <c r="HK476" s="385"/>
      <c r="HL476" s="131"/>
      <c r="HM476" s="131"/>
      <c r="HN476" s="131"/>
      <c r="HO476" s="385"/>
      <c r="HP476" s="385"/>
      <c r="HQ476" s="131"/>
      <c r="HR476" s="131"/>
      <c r="HS476" s="131"/>
      <c r="HT476" s="385"/>
      <c r="HU476" s="385"/>
      <c r="HV476" s="131"/>
      <c r="HW476" s="131"/>
      <c r="HX476" s="131"/>
      <c r="HY476" s="385"/>
      <c r="HZ476" s="385"/>
      <c r="IA476" s="131"/>
      <c r="IB476" s="131"/>
      <c r="IC476" s="131"/>
      <c r="ID476" s="385"/>
      <c r="IE476" s="385"/>
      <c r="IF476" s="131"/>
      <c r="IG476" s="131"/>
      <c r="IH476" s="131"/>
      <c r="II476" s="385"/>
      <c r="IJ476" s="385"/>
      <c r="IK476" s="131"/>
      <c r="IL476" s="131"/>
      <c r="IM476" s="131"/>
      <c r="IN476" s="385"/>
      <c r="IO476" s="385"/>
      <c r="IP476" s="131"/>
      <c r="IQ476" s="131"/>
      <c r="IR476" s="131"/>
      <c r="IS476" s="385"/>
      <c r="IT476" s="385"/>
      <c r="IU476" s="131"/>
      <c r="IV476" s="131"/>
      <c r="IW476" s="131"/>
      <c r="IX476" s="385"/>
      <c r="IY476" s="386"/>
      <c r="IZ476" s="198"/>
      <c r="JA476" s="378"/>
      <c r="JB476" s="256"/>
      <c r="JC476" s="256"/>
    </row>
    <row r="477" spans="1:263" s="3" customFormat="1" x14ac:dyDescent="0.35">
      <c r="A477" s="198"/>
      <c r="B477" s="359"/>
      <c r="C477" s="126" t="s">
        <v>623</v>
      </c>
      <c r="D477" s="102" t="s">
        <v>624</v>
      </c>
      <c r="E477" s="102"/>
      <c r="F477" s="285"/>
      <c r="G477" s="110"/>
      <c r="H477" s="325"/>
      <c r="I477" s="202"/>
      <c r="J477" s="324"/>
      <c r="K477" s="131"/>
      <c r="L477" s="429"/>
      <c r="M477" s="385"/>
      <c r="N477" s="385"/>
      <c r="O477" s="131"/>
      <c r="P477" s="131"/>
      <c r="Q477" s="429"/>
      <c r="R477" s="385"/>
      <c r="S477" s="385"/>
      <c r="T477" s="131"/>
      <c r="U477" s="131"/>
      <c r="V477" s="429"/>
      <c r="W477" s="385"/>
      <c r="X477" s="385"/>
      <c r="Y477" s="131"/>
      <c r="Z477" s="131"/>
      <c r="AA477" s="429"/>
      <c r="AB477" s="385"/>
      <c r="AC477" s="385"/>
      <c r="AD477" s="131"/>
      <c r="AE477" s="131"/>
      <c r="AF477" s="429"/>
      <c r="AG477" s="385"/>
      <c r="AH477" s="385"/>
      <c r="AI477" s="131"/>
      <c r="AJ477" s="131"/>
      <c r="AK477" s="429"/>
      <c r="AL477" s="385"/>
      <c r="AM477" s="385"/>
      <c r="AN477" s="131"/>
      <c r="AO477" s="131"/>
      <c r="AP477" s="429"/>
      <c r="AQ477" s="385"/>
      <c r="AR477" s="385"/>
      <c r="AS477" s="131"/>
      <c r="AT477" s="131"/>
      <c r="AU477" s="429"/>
      <c r="AV477" s="385"/>
      <c r="AW477" s="385"/>
      <c r="AX477" s="131"/>
      <c r="AY477" s="131"/>
      <c r="AZ477" s="429"/>
      <c r="BA477" s="385"/>
      <c r="BB477" s="385"/>
      <c r="BC477" s="131"/>
      <c r="BD477" s="131"/>
      <c r="BE477" s="429"/>
      <c r="BF477" s="385"/>
      <c r="BG477" s="385"/>
      <c r="BH477" s="131"/>
      <c r="BI477" s="131"/>
      <c r="BJ477" s="429"/>
      <c r="BK477" s="385"/>
      <c r="BL477" s="385"/>
      <c r="BM477" s="131"/>
      <c r="BN477" s="131"/>
      <c r="BO477" s="429"/>
      <c r="BP477" s="385"/>
      <c r="BQ477" s="385"/>
      <c r="BR477" s="131"/>
      <c r="BS477" s="131"/>
      <c r="BT477" s="429"/>
      <c r="BU477" s="385"/>
      <c r="BV477" s="385"/>
      <c r="BW477" s="131"/>
      <c r="BX477" s="131"/>
      <c r="BY477" s="429"/>
      <c r="BZ477" s="385"/>
      <c r="CA477" s="385"/>
      <c r="CB477" s="131"/>
      <c r="CC477" s="131"/>
      <c r="CD477" s="429"/>
      <c r="CE477" s="385"/>
      <c r="CF477" s="385"/>
      <c r="CG477" s="131"/>
      <c r="CH477" s="131"/>
      <c r="CI477" s="429"/>
      <c r="CJ477" s="385"/>
      <c r="CK477" s="385"/>
      <c r="CL477" s="131"/>
      <c r="CM477" s="131"/>
      <c r="CN477" s="429"/>
      <c r="CO477" s="385"/>
      <c r="CP477" s="385"/>
      <c r="CQ477" s="131"/>
      <c r="CR477" s="131"/>
      <c r="CS477" s="429"/>
      <c r="CT477" s="385"/>
      <c r="CU477" s="385"/>
      <c r="CV477" s="131"/>
      <c r="CW477" s="131"/>
      <c r="CX477" s="429"/>
      <c r="CY477" s="385"/>
      <c r="CZ477" s="385"/>
      <c r="DA477" s="131"/>
      <c r="DB477" s="131"/>
      <c r="DC477" s="429"/>
      <c r="DD477" s="385"/>
      <c r="DE477" s="385"/>
      <c r="DF477" s="131"/>
      <c r="DG477" s="131"/>
      <c r="DH477" s="429"/>
      <c r="DI477" s="385"/>
      <c r="DJ477" s="385"/>
      <c r="DK477" s="131"/>
      <c r="DL477" s="131"/>
      <c r="DM477" s="429"/>
      <c r="DN477" s="385"/>
      <c r="DO477" s="385"/>
      <c r="DP477" s="131"/>
      <c r="DQ477" s="131"/>
      <c r="DR477" s="429"/>
      <c r="DS477" s="385"/>
      <c r="DT477" s="385"/>
      <c r="DU477" s="131"/>
      <c r="DV477" s="131"/>
      <c r="DW477" s="429"/>
      <c r="DX477" s="385"/>
      <c r="DY477" s="385"/>
      <c r="DZ477" s="131"/>
      <c r="EA477" s="131"/>
      <c r="EB477" s="429"/>
      <c r="EC477" s="385"/>
      <c r="ED477" s="385"/>
      <c r="EE477" s="131"/>
      <c r="EF477" s="131"/>
      <c r="EG477" s="429"/>
      <c r="EH477" s="385"/>
      <c r="EI477" s="385"/>
      <c r="EJ477" s="131"/>
      <c r="EK477" s="131"/>
      <c r="EL477" s="429"/>
      <c r="EM477" s="385"/>
      <c r="EN477" s="385"/>
      <c r="EO477" s="131"/>
      <c r="EP477" s="131"/>
      <c r="EQ477" s="429"/>
      <c r="ER477" s="385"/>
      <c r="ES477" s="385"/>
      <c r="ET477" s="131"/>
      <c r="EU477" s="131"/>
      <c r="EV477" s="429"/>
      <c r="EW477" s="385"/>
      <c r="EX477" s="385"/>
      <c r="EY477" s="131"/>
      <c r="EZ477" s="131"/>
      <c r="FA477" s="429"/>
      <c r="FB477" s="385"/>
      <c r="FC477" s="385"/>
      <c r="FD477" s="131"/>
      <c r="FE477" s="131"/>
      <c r="FF477" s="429"/>
      <c r="FG477" s="385"/>
      <c r="FH477" s="385"/>
      <c r="FI477" s="131"/>
      <c r="FJ477" s="131"/>
      <c r="FK477" s="429"/>
      <c r="FL477" s="385"/>
      <c r="FM477" s="385"/>
      <c r="FN477" s="131"/>
      <c r="FO477" s="131"/>
      <c r="FP477" s="429"/>
      <c r="FQ477" s="385"/>
      <c r="FR477" s="385"/>
      <c r="FS477" s="131"/>
      <c r="FT477" s="131"/>
      <c r="FU477" s="429"/>
      <c r="FV477" s="385"/>
      <c r="FW477" s="385"/>
      <c r="FX477" s="131"/>
      <c r="FY477" s="131"/>
      <c r="FZ477" s="429"/>
      <c r="GA477" s="385"/>
      <c r="GB477" s="385"/>
      <c r="GC477" s="131"/>
      <c r="GD477" s="131"/>
      <c r="GE477" s="429"/>
      <c r="GF477" s="385"/>
      <c r="GG477" s="385"/>
      <c r="GH477" s="131"/>
      <c r="GI477" s="131"/>
      <c r="GJ477" s="429"/>
      <c r="GK477" s="385"/>
      <c r="GL477" s="385"/>
      <c r="GM477" s="131"/>
      <c r="GN477" s="131"/>
      <c r="GO477" s="429"/>
      <c r="GP477" s="385"/>
      <c r="GQ477" s="385"/>
      <c r="GR477" s="131"/>
      <c r="GS477" s="131"/>
      <c r="GT477" s="429"/>
      <c r="GU477" s="385"/>
      <c r="GV477" s="385"/>
      <c r="GW477" s="131"/>
      <c r="GX477" s="131"/>
      <c r="GY477" s="429"/>
      <c r="GZ477" s="385"/>
      <c r="HA477" s="385"/>
      <c r="HB477" s="131"/>
      <c r="HC477" s="131"/>
      <c r="HD477" s="429"/>
      <c r="HE477" s="385"/>
      <c r="HF477" s="385"/>
      <c r="HG477" s="131"/>
      <c r="HH477" s="131"/>
      <c r="HI477" s="429"/>
      <c r="HJ477" s="385"/>
      <c r="HK477" s="385"/>
      <c r="HL477" s="131"/>
      <c r="HM477" s="131"/>
      <c r="HN477" s="429"/>
      <c r="HO477" s="385"/>
      <c r="HP477" s="385"/>
      <c r="HQ477" s="131"/>
      <c r="HR477" s="131"/>
      <c r="HS477" s="429"/>
      <c r="HT477" s="385"/>
      <c r="HU477" s="385"/>
      <c r="HV477" s="131"/>
      <c r="HW477" s="131"/>
      <c r="HX477" s="429"/>
      <c r="HY477" s="385"/>
      <c r="HZ477" s="385"/>
      <c r="IA477" s="131"/>
      <c r="IB477" s="131"/>
      <c r="IC477" s="429"/>
      <c r="ID477" s="385"/>
      <c r="IE477" s="385"/>
      <c r="IF477" s="131"/>
      <c r="IG477" s="131"/>
      <c r="IH477" s="429"/>
      <c r="II477" s="385"/>
      <c r="IJ477" s="385"/>
      <c r="IK477" s="131"/>
      <c r="IL477" s="131"/>
      <c r="IM477" s="429"/>
      <c r="IN477" s="385"/>
      <c r="IO477" s="385"/>
      <c r="IP477" s="131"/>
      <c r="IQ477" s="131"/>
      <c r="IR477" s="429"/>
      <c r="IS477" s="385"/>
      <c r="IT477" s="385"/>
      <c r="IU477" s="131"/>
      <c r="IV477" s="131"/>
      <c r="IW477" s="429"/>
      <c r="IX477" s="385"/>
      <c r="IY477" s="386"/>
      <c r="IZ477" s="198"/>
      <c r="JA477" s="378"/>
      <c r="JB477" s="256"/>
      <c r="JC477" s="256"/>
    </row>
    <row r="478" spans="1:263" s="3" customFormat="1" x14ac:dyDescent="0.35">
      <c r="A478" s="198"/>
      <c r="B478" s="359"/>
      <c r="C478" s="239"/>
      <c r="D478" s="104"/>
      <c r="E478" s="102"/>
      <c r="F478" s="384"/>
      <c r="G478" s="131"/>
      <c r="H478" s="325"/>
      <c r="I478" s="202"/>
      <c r="J478" s="324"/>
      <c r="K478" s="131"/>
      <c r="L478" s="131"/>
      <c r="M478" s="385"/>
      <c r="N478" s="385"/>
      <c r="O478" s="131"/>
      <c r="P478" s="131"/>
      <c r="Q478" s="131"/>
      <c r="R478" s="385"/>
      <c r="S478" s="385"/>
      <c r="T478" s="131"/>
      <c r="U478" s="131"/>
      <c r="V478" s="131"/>
      <c r="W478" s="385"/>
      <c r="X478" s="385"/>
      <c r="Y478" s="131"/>
      <c r="Z478" s="131"/>
      <c r="AA478" s="131"/>
      <c r="AB478" s="385"/>
      <c r="AC478" s="385"/>
      <c r="AD478" s="131"/>
      <c r="AE478" s="131"/>
      <c r="AF478" s="131"/>
      <c r="AG478" s="385"/>
      <c r="AH478" s="385"/>
      <c r="AI478" s="131"/>
      <c r="AJ478" s="131"/>
      <c r="AK478" s="131"/>
      <c r="AL478" s="385"/>
      <c r="AM478" s="385"/>
      <c r="AN478" s="131"/>
      <c r="AO478" s="131"/>
      <c r="AP478" s="131"/>
      <c r="AQ478" s="385"/>
      <c r="AR478" s="385"/>
      <c r="AS478" s="131"/>
      <c r="AT478" s="131"/>
      <c r="AU478" s="131"/>
      <c r="AV478" s="385"/>
      <c r="AW478" s="385"/>
      <c r="AX478" s="131"/>
      <c r="AY478" s="131"/>
      <c r="AZ478" s="131"/>
      <c r="BA478" s="385"/>
      <c r="BB478" s="385"/>
      <c r="BC478" s="131"/>
      <c r="BD478" s="131"/>
      <c r="BE478" s="131"/>
      <c r="BF478" s="385"/>
      <c r="BG478" s="385"/>
      <c r="BH478" s="131"/>
      <c r="BI478" s="131"/>
      <c r="BJ478" s="131"/>
      <c r="BK478" s="385"/>
      <c r="BL478" s="385"/>
      <c r="BM478" s="131"/>
      <c r="BN478" s="131"/>
      <c r="BO478" s="131"/>
      <c r="BP478" s="385"/>
      <c r="BQ478" s="385"/>
      <c r="BR478" s="131"/>
      <c r="BS478" s="131"/>
      <c r="BT478" s="131"/>
      <c r="BU478" s="385"/>
      <c r="BV478" s="385"/>
      <c r="BW478" s="131"/>
      <c r="BX478" s="131"/>
      <c r="BY478" s="131"/>
      <c r="BZ478" s="385"/>
      <c r="CA478" s="385"/>
      <c r="CB478" s="131"/>
      <c r="CC478" s="131"/>
      <c r="CD478" s="131"/>
      <c r="CE478" s="385"/>
      <c r="CF478" s="385"/>
      <c r="CG478" s="131"/>
      <c r="CH478" s="131"/>
      <c r="CI478" s="131"/>
      <c r="CJ478" s="385"/>
      <c r="CK478" s="385"/>
      <c r="CL478" s="131"/>
      <c r="CM478" s="131"/>
      <c r="CN478" s="131"/>
      <c r="CO478" s="385"/>
      <c r="CP478" s="385"/>
      <c r="CQ478" s="131"/>
      <c r="CR478" s="131"/>
      <c r="CS478" s="131"/>
      <c r="CT478" s="385"/>
      <c r="CU478" s="385"/>
      <c r="CV478" s="131"/>
      <c r="CW478" s="131"/>
      <c r="CX478" s="131"/>
      <c r="CY478" s="385"/>
      <c r="CZ478" s="385"/>
      <c r="DA478" s="131"/>
      <c r="DB478" s="131"/>
      <c r="DC478" s="131"/>
      <c r="DD478" s="385"/>
      <c r="DE478" s="385"/>
      <c r="DF478" s="131"/>
      <c r="DG478" s="131"/>
      <c r="DH478" s="131"/>
      <c r="DI478" s="385"/>
      <c r="DJ478" s="385"/>
      <c r="DK478" s="131"/>
      <c r="DL478" s="131"/>
      <c r="DM478" s="131"/>
      <c r="DN478" s="385"/>
      <c r="DO478" s="385"/>
      <c r="DP478" s="131"/>
      <c r="DQ478" s="131"/>
      <c r="DR478" s="131"/>
      <c r="DS478" s="385"/>
      <c r="DT478" s="385"/>
      <c r="DU478" s="131"/>
      <c r="DV478" s="131"/>
      <c r="DW478" s="131"/>
      <c r="DX478" s="385"/>
      <c r="DY478" s="385"/>
      <c r="DZ478" s="131"/>
      <c r="EA478" s="131"/>
      <c r="EB478" s="131"/>
      <c r="EC478" s="385"/>
      <c r="ED478" s="385"/>
      <c r="EE478" s="131"/>
      <c r="EF478" s="131"/>
      <c r="EG478" s="131"/>
      <c r="EH478" s="385"/>
      <c r="EI478" s="385"/>
      <c r="EJ478" s="131"/>
      <c r="EK478" s="131"/>
      <c r="EL478" s="131"/>
      <c r="EM478" s="385"/>
      <c r="EN478" s="385"/>
      <c r="EO478" s="131"/>
      <c r="EP478" s="131"/>
      <c r="EQ478" s="131"/>
      <c r="ER478" s="385"/>
      <c r="ES478" s="385"/>
      <c r="ET478" s="131"/>
      <c r="EU478" s="131"/>
      <c r="EV478" s="131"/>
      <c r="EW478" s="385"/>
      <c r="EX478" s="385"/>
      <c r="EY478" s="131"/>
      <c r="EZ478" s="131"/>
      <c r="FA478" s="131"/>
      <c r="FB478" s="385"/>
      <c r="FC478" s="385"/>
      <c r="FD478" s="131"/>
      <c r="FE478" s="131"/>
      <c r="FF478" s="131"/>
      <c r="FG478" s="385"/>
      <c r="FH478" s="385"/>
      <c r="FI478" s="131"/>
      <c r="FJ478" s="131"/>
      <c r="FK478" s="131"/>
      <c r="FL478" s="385"/>
      <c r="FM478" s="385"/>
      <c r="FN478" s="131"/>
      <c r="FO478" s="131"/>
      <c r="FP478" s="131"/>
      <c r="FQ478" s="385"/>
      <c r="FR478" s="385"/>
      <c r="FS478" s="131"/>
      <c r="FT478" s="131"/>
      <c r="FU478" s="131"/>
      <c r="FV478" s="385"/>
      <c r="FW478" s="385"/>
      <c r="FX478" s="131"/>
      <c r="FY478" s="131"/>
      <c r="FZ478" s="131"/>
      <c r="GA478" s="385"/>
      <c r="GB478" s="385"/>
      <c r="GC478" s="131"/>
      <c r="GD478" s="131"/>
      <c r="GE478" s="131"/>
      <c r="GF478" s="385"/>
      <c r="GG478" s="385"/>
      <c r="GH478" s="131"/>
      <c r="GI478" s="131"/>
      <c r="GJ478" s="131"/>
      <c r="GK478" s="385"/>
      <c r="GL478" s="385"/>
      <c r="GM478" s="131"/>
      <c r="GN478" s="131"/>
      <c r="GO478" s="131"/>
      <c r="GP478" s="385"/>
      <c r="GQ478" s="385"/>
      <c r="GR478" s="131"/>
      <c r="GS478" s="131"/>
      <c r="GT478" s="131"/>
      <c r="GU478" s="385"/>
      <c r="GV478" s="385"/>
      <c r="GW478" s="131"/>
      <c r="GX478" s="131"/>
      <c r="GY478" s="131"/>
      <c r="GZ478" s="385"/>
      <c r="HA478" s="385"/>
      <c r="HB478" s="131"/>
      <c r="HC478" s="131"/>
      <c r="HD478" s="131"/>
      <c r="HE478" s="385"/>
      <c r="HF478" s="385"/>
      <c r="HG478" s="131"/>
      <c r="HH478" s="131"/>
      <c r="HI478" s="131"/>
      <c r="HJ478" s="385"/>
      <c r="HK478" s="385"/>
      <c r="HL478" s="131"/>
      <c r="HM478" s="131"/>
      <c r="HN478" s="131"/>
      <c r="HO478" s="385"/>
      <c r="HP478" s="385"/>
      <c r="HQ478" s="131"/>
      <c r="HR478" s="131"/>
      <c r="HS478" s="131"/>
      <c r="HT478" s="385"/>
      <c r="HU478" s="385"/>
      <c r="HV478" s="131"/>
      <c r="HW478" s="131"/>
      <c r="HX478" s="131"/>
      <c r="HY478" s="385"/>
      <c r="HZ478" s="385"/>
      <c r="IA478" s="131"/>
      <c r="IB478" s="131"/>
      <c r="IC478" s="131"/>
      <c r="ID478" s="385"/>
      <c r="IE478" s="385"/>
      <c r="IF478" s="131"/>
      <c r="IG478" s="131"/>
      <c r="IH478" s="131"/>
      <c r="II478" s="385"/>
      <c r="IJ478" s="385"/>
      <c r="IK478" s="131"/>
      <c r="IL478" s="131"/>
      <c r="IM478" s="131"/>
      <c r="IN478" s="385"/>
      <c r="IO478" s="385"/>
      <c r="IP478" s="131"/>
      <c r="IQ478" s="131"/>
      <c r="IR478" s="131"/>
      <c r="IS478" s="385"/>
      <c r="IT478" s="385"/>
      <c r="IU478" s="131"/>
      <c r="IV478" s="131"/>
      <c r="IW478" s="131"/>
      <c r="IX478" s="385"/>
      <c r="IY478" s="386"/>
      <c r="IZ478" s="198"/>
      <c r="JA478" s="378"/>
      <c r="JB478" s="256"/>
      <c r="JC478" s="256"/>
    </row>
    <row r="479" spans="1:263" s="3" customFormat="1" x14ac:dyDescent="0.35">
      <c r="A479" s="198"/>
      <c r="B479" s="359"/>
      <c r="C479" s="126" t="s">
        <v>625</v>
      </c>
      <c r="D479" s="104" t="s">
        <v>626</v>
      </c>
      <c r="E479" s="102"/>
      <c r="F479" s="285" t="str">
        <f>IFERROR(INDEX('Helper 1'!$I$2:$I$19,MATCH('Schedule 1'!$G$20,'Helper 1'!$H$2:$H$19,0)),"")</f>
        <v/>
      </c>
      <c r="G479" s="131">
        <f>SUM(L479:IX479)</f>
        <v>0</v>
      </c>
      <c r="H479" s="325"/>
      <c r="I479" s="202"/>
      <c r="J479" s="324"/>
      <c r="K479" s="131"/>
      <c r="L479" s="130"/>
      <c r="M479" s="385"/>
      <c r="N479" s="385"/>
      <c r="O479" s="131"/>
      <c r="P479" s="131"/>
      <c r="Q479" s="130"/>
      <c r="R479" s="385"/>
      <c r="S479" s="385"/>
      <c r="T479" s="131"/>
      <c r="U479" s="131"/>
      <c r="V479" s="130"/>
      <c r="W479" s="385"/>
      <c r="X479" s="385"/>
      <c r="Y479" s="131"/>
      <c r="Z479" s="131"/>
      <c r="AA479" s="130"/>
      <c r="AB479" s="385"/>
      <c r="AC479" s="385"/>
      <c r="AD479" s="131"/>
      <c r="AE479" s="131"/>
      <c r="AF479" s="130"/>
      <c r="AG479" s="385"/>
      <c r="AH479" s="385"/>
      <c r="AI479" s="131"/>
      <c r="AJ479" s="131"/>
      <c r="AK479" s="130"/>
      <c r="AL479" s="385"/>
      <c r="AM479" s="385"/>
      <c r="AN479" s="131"/>
      <c r="AO479" s="131"/>
      <c r="AP479" s="130"/>
      <c r="AQ479" s="385"/>
      <c r="AR479" s="385"/>
      <c r="AS479" s="131"/>
      <c r="AT479" s="131"/>
      <c r="AU479" s="130"/>
      <c r="AV479" s="385"/>
      <c r="AW479" s="385"/>
      <c r="AX479" s="131"/>
      <c r="AY479" s="131"/>
      <c r="AZ479" s="130"/>
      <c r="BA479" s="385"/>
      <c r="BB479" s="385"/>
      <c r="BC479" s="131"/>
      <c r="BD479" s="131"/>
      <c r="BE479" s="130"/>
      <c r="BF479" s="385"/>
      <c r="BG479" s="385"/>
      <c r="BH479" s="131"/>
      <c r="BI479" s="131"/>
      <c r="BJ479" s="130"/>
      <c r="BK479" s="385"/>
      <c r="BL479" s="385"/>
      <c r="BM479" s="131"/>
      <c r="BN479" s="131"/>
      <c r="BO479" s="130"/>
      <c r="BP479" s="385"/>
      <c r="BQ479" s="385"/>
      <c r="BR479" s="131"/>
      <c r="BS479" s="131"/>
      <c r="BT479" s="130"/>
      <c r="BU479" s="385"/>
      <c r="BV479" s="385"/>
      <c r="BW479" s="131"/>
      <c r="BX479" s="131"/>
      <c r="BY479" s="130"/>
      <c r="BZ479" s="385"/>
      <c r="CA479" s="385"/>
      <c r="CB479" s="131"/>
      <c r="CC479" s="131"/>
      <c r="CD479" s="130"/>
      <c r="CE479" s="385"/>
      <c r="CF479" s="385"/>
      <c r="CG479" s="131"/>
      <c r="CH479" s="131"/>
      <c r="CI479" s="130"/>
      <c r="CJ479" s="385"/>
      <c r="CK479" s="385"/>
      <c r="CL479" s="131"/>
      <c r="CM479" s="131"/>
      <c r="CN479" s="130"/>
      <c r="CO479" s="385"/>
      <c r="CP479" s="385"/>
      <c r="CQ479" s="131"/>
      <c r="CR479" s="131"/>
      <c r="CS479" s="130"/>
      <c r="CT479" s="385"/>
      <c r="CU479" s="385"/>
      <c r="CV479" s="131"/>
      <c r="CW479" s="131"/>
      <c r="CX479" s="130"/>
      <c r="CY479" s="385"/>
      <c r="CZ479" s="385"/>
      <c r="DA479" s="131"/>
      <c r="DB479" s="131"/>
      <c r="DC479" s="130"/>
      <c r="DD479" s="385"/>
      <c r="DE479" s="385"/>
      <c r="DF479" s="131"/>
      <c r="DG479" s="131"/>
      <c r="DH479" s="130"/>
      <c r="DI479" s="385"/>
      <c r="DJ479" s="385"/>
      <c r="DK479" s="131"/>
      <c r="DL479" s="131"/>
      <c r="DM479" s="130"/>
      <c r="DN479" s="385"/>
      <c r="DO479" s="385"/>
      <c r="DP479" s="131"/>
      <c r="DQ479" s="131"/>
      <c r="DR479" s="130"/>
      <c r="DS479" s="385"/>
      <c r="DT479" s="385"/>
      <c r="DU479" s="131"/>
      <c r="DV479" s="131"/>
      <c r="DW479" s="130"/>
      <c r="DX479" s="385"/>
      <c r="DY479" s="385"/>
      <c r="DZ479" s="131"/>
      <c r="EA479" s="131"/>
      <c r="EB479" s="130"/>
      <c r="EC479" s="385"/>
      <c r="ED479" s="385"/>
      <c r="EE479" s="131"/>
      <c r="EF479" s="131"/>
      <c r="EG479" s="130"/>
      <c r="EH479" s="385"/>
      <c r="EI479" s="385"/>
      <c r="EJ479" s="131"/>
      <c r="EK479" s="131"/>
      <c r="EL479" s="130"/>
      <c r="EM479" s="385"/>
      <c r="EN479" s="385"/>
      <c r="EO479" s="131"/>
      <c r="EP479" s="131"/>
      <c r="EQ479" s="130"/>
      <c r="ER479" s="385"/>
      <c r="ES479" s="385"/>
      <c r="ET479" s="131"/>
      <c r="EU479" s="131"/>
      <c r="EV479" s="130"/>
      <c r="EW479" s="385"/>
      <c r="EX479" s="385"/>
      <c r="EY479" s="131"/>
      <c r="EZ479" s="131"/>
      <c r="FA479" s="130"/>
      <c r="FB479" s="385"/>
      <c r="FC479" s="385"/>
      <c r="FD479" s="131"/>
      <c r="FE479" s="131"/>
      <c r="FF479" s="130"/>
      <c r="FG479" s="385"/>
      <c r="FH479" s="385"/>
      <c r="FI479" s="131"/>
      <c r="FJ479" s="131"/>
      <c r="FK479" s="130"/>
      <c r="FL479" s="385"/>
      <c r="FM479" s="385"/>
      <c r="FN479" s="131"/>
      <c r="FO479" s="131"/>
      <c r="FP479" s="130"/>
      <c r="FQ479" s="385"/>
      <c r="FR479" s="385"/>
      <c r="FS479" s="131"/>
      <c r="FT479" s="131"/>
      <c r="FU479" s="130"/>
      <c r="FV479" s="385"/>
      <c r="FW479" s="385"/>
      <c r="FX479" s="131"/>
      <c r="FY479" s="131"/>
      <c r="FZ479" s="130"/>
      <c r="GA479" s="385"/>
      <c r="GB479" s="385"/>
      <c r="GC479" s="131"/>
      <c r="GD479" s="131"/>
      <c r="GE479" s="130"/>
      <c r="GF479" s="385"/>
      <c r="GG479" s="385"/>
      <c r="GH479" s="131"/>
      <c r="GI479" s="131"/>
      <c r="GJ479" s="130"/>
      <c r="GK479" s="385"/>
      <c r="GL479" s="385"/>
      <c r="GM479" s="131"/>
      <c r="GN479" s="131"/>
      <c r="GO479" s="130"/>
      <c r="GP479" s="385"/>
      <c r="GQ479" s="385"/>
      <c r="GR479" s="131"/>
      <c r="GS479" s="131"/>
      <c r="GT479" s="130"/>
      <c r="GU479" s="385"/>
      <c r="GV479" s="385"/>
      <c r="GW479" s="131"/>
      <c r="GX479" s="131"/>
      <c r="GY479" s="130"/>
      <c r="GZ479" s="385"/>
      <c r="HA479" s="385"/>
      <c r="HB479" s="131"/>
      <c r="HC479" s="131"/>
      <c r="HD479" s="130"/>
      <c r="HE479" s="385"/>
      <c r="HF479" s="385"/>
      <c r="HG479" s="131"/>
      <c r="HH479" s="131"/>
      <c r="HI479" s="130"/>
      <c r="HJ479" s="385"/>
      <c r="HK479" s="385"/>
      <c r="HL479" s="131"/>
      <c r="HM479" s="131"/>
      <c r="HN479" s="130"/>
      <c r="HO479" s="385"/>
      <c r="HP479" s="385"/>
      <c r="HQ479" s="131"/>
      <c r="HR479" s="131"/>
      <c r="HS479" s="130"/>
      <c r="HT479" s="385"/>
      <c r="HU479" s="385"/>
      <c r="HV479" s="131"/>
      <c r="HW479" s="131"/>
      <c r="HX479" s="130"/>
      <c r="HY479" s="385"/>
      <c r="HZ479" s="385"/>
      <c r="IA479" s="131"/>
      <c r="IB479" s="131"/>
      <c r="IC479" s="130"/>
      <c r="ID479" s="385"/>
      <c r="IE479" s="385"/>
      <c r="IF479" s="131"/>
      <c r="IG479" s="131"/>
      <c r="IH479" s="130"/>
      <c r="II479" s="385"/>
      <c r="IJ479" s="385"/>
      <c r="IK479" s="131"/>
      <c r="IL479" s="131"/>
      <c r="IM479" s="130"/>
      <c r="IN479" s="385"/>
      <c r="IO479" s="385"/>
      <c r="IP479" s="131"/>
      <c r="IQ479" s="131"/>
      <c r="IR479" s="130"/>
      <c r="IS479" s="385"/>
      <c r="IT479" s="385"/>
      <c r="IU479" s="131"/>
      <c r="IV479" s="131"/>
      <c r="IW479" s="130"/>
      <c r="IX479" s="385"/>
      <c r="IY479" s="386"/>
      <c r="IZ479" s="198"/>
      <c r="JA479" s="378"/>
      <c r="JB479" s="256"/>
      <c r="JC479" s="256"/>
    </row>
    <row r="480" spans="1:263" s="3" customFormat="1" x14ac:dyDescent="0.35">
      <c r="A480" s="198"/>
      <c r="B480" s="359"/>
      <c r="C480" s="239"/>
      <c r="D480" s="102" t="s">
        <v>361</v>
      </c>
      <c r="E480" s="102"/>
      <c r="F480" s="384"/>
      <c r="G480" s="131"/>
      <c r="H480" s="325"/>
      <c r="I480" s="202"/>
      <c r="J480" s="324"/>
      <c r="K480" s="131"/>
      <c r="L480" s="131"/>
      <c r="M480" s="385"/>
      <c r="N480" s="385"/>
      <c r="O480" s="131"/>
      <c r="P480" s="131"/>
      <c r="Q480" s="131"/>
      <c r="R480" s="385"/>
      <c r="S480" s="385"/>
      <c r="T480" s="131"/>
      <c r="U480" s="131"/>
      <c r="V480" s="131"/>
      <c r="W480" s="385"/>
      <c r="X480" s="385"/>
      <c r="Y480" s="131"/>
      <c r="Z480" s="131"/>
      <c r="AA480" s="131"/>
      <c r="AB480" s="385"/>
      <c r="AC480" s="385"/>
      <c r="AD480" s="131"/>
      <c r="AE480" s="131"/>
      <c r="AF480" s="131"/>
      <c r="AG480" s="385"/>
      <c r="AH480" s="385"/>
      <c r="AI480" s="131"/>
      <c r="AJ480" s="131"/>
      <c r="AK480" s="131"/>
      <c r="AL480" s="385"/>
      <c r="AM480" s="385"/>
      <c r="AN480" s="131"/>
      <c r="AO480" s="131"/>
      <c r="AP480" s="131"/>
      <c r="AQ480" s="385"/>
      <c r="AR480" s="385"/>
      <c r="AS480" s="131"/>
      <c r="AT480" s="131"/>
      <c r="AU480" s="131"/>
      <c r="AV480" s="385"/>
      <c r="AW480" s="385"/>
      <c r="AX480" s="131"/>
      <c r="AY480" s="131"/>
      <c r="AZ480" s="131"/>
      <c r="BA480" s="385"/>
      <c r="BB480" s="385"/>
      <c r="BC480" s="131"/>
      <c r="BD480" s="131"/>
      <c r="BE480" s="131"/>
      <c r="BF480" s="385"/>
      <c r="BG480" s="385"/>
      <c r="BH480" s="131"/>
      <c r="BI480" s="131"/>
      <c r="BJ480" s="131"/>
      <c r="BK480" s="385"/>
      <c r="BL480" s="385"/>
      <c r="BM480" s="131"/>
      <c r="BN480" s="131"/>
      <c r="BO480" s="131"/>
      <c r="BP480" s="385"/>
      <c r="BQ480" s="385"/>
      <c r="BR480" s="131"/>
      <c r="BS480" s="131"/>
      <c r="BT480" s="131"/>
      <c r="BU480" s="385"/>
      <c r="BV480" s="385"/>
      <c r="BW480" s="131"/>
      <c r="BX480" s="131"/>
      <c r="BY480" s="131"/>
      <c r="BZ480" s="385"/>
      <c r="CA480" s="385"/>
      <c r="CB480" s="131"/>
      <c r="CC480" s="131"/>
      <c r="CD480" s="131"/>
      <c r="CE480" s="385"/>
      <c r="CF480" s="385"/>
      <c r="CG480" s="131"/>
      <c r="CH480" s="131"/>
      <c r="CI480" s="131"/>
      <c r="CJ480" s="385"/>
      <c r="CK480" s="385"/>
      <c r="CL480" s="131"/>
      <c r="CM480" s="131"/>
      <c r="CN480" s="131"/>
      <c r="CO480" s="385"/>
      <c r="CP480" s="385"/>
      <c r="CQ480" s="131"/>
      <c r="CR480" s="131"/>
      <c r="CS480" s="131"/>
      <c r="CT480" s="385"/>
      <c r="CU480" s="385"/>
      <c r="CV480" s="131"/>
      <c r="CW480" s="131"/>
      <c r="CX480" s="131"/>
      <c r="CY480" s="385"/>
      <c r="CZ480" s="385"/>
      <c r="DA480" s="131"/>
      <c r="DB480" s="131"/>
      <c r="DC480" s="131"/>
      <c r="DD480" s="385"/>
      <c r="DE480" s="385"/>
      <c r="DF480" s="131"/>
      <c r="DG480" s="131"/>
      <c r="DH480" s="131"/>
      <c r="DI480" s="385"/>
      <c r="DJ480" s="385"/>
      <c r="DK480" s="131"/>
      <c r="DL480" s="131"/>
      <c r="DM480" s="131"/>
      <c r="DN480" s="385"/>
      <c r="DO480" s="385"/>
      <c r="DP480" s="131"/>
      <c r="DQ480" s="131"/>
      <c r="DR480" s="131"/>
      <c r="DS480" s="385"/>
      <c r="DT480" s="385"/>
      <c r="DU480" s="131"/>
      <c r="DV480" s="131"/>
      <c r="DW480" s="131"/>
      <c r="DX480" s="385"/>
      <c r="DY480" s="385"/>
      <c r="DZ480" s="131"/>
      <c r="EA480" s="131"/>
      <c r="EB480" s="131"/>
      <c r="EC480" s="385"/>
      <c r="ED480" s="385"/>
      <c r="EE480" s="131"/>
      <c r="EF480" s="131"/>
      <c r="EG480" s="131"/>
      <c r="EH480" s="385"/>
      <c r="EI480" s="385"/>
      <c r="EJ480" s="131"/>
      <c r="EK480" s="131"/>
      <c r="EL480" s="131"/>
      <c r="EM480" s="385"/>
      <c r="EN480" s="385"/>
      <c r="EO480" s="131"/>
      <c r="EP480" s="131"/>
      <c r="EQ480" s="131"/>
      <c r="ER480" s="385"/>
      <c r="ES480" s="385"/>
      <c r="ET480" s="131"/>
      <c r="EU480" s="131"/>
      <c r="EV480" s="131"/>
      <c r="EW480" s="385"/>
      <c r="EX480" s="385"/>
      <c r="EY480" s="131"/>
      <c r="EZ480" s="131"/>
      <c r="FA480" s="131"/>
      <c r="FB480" s="385"/>
      <c r="FC480" s="385"/>
      <c r="FD480" s="131"/>
      <c r="FE480" s="131"/>
      <c r="FF480" s="131"/>
      <c r="FG480" s="385"/>
      <c r="FH480" s="385"/>
      <c r="FI480" s="131"/>
      <c r="FJ480" s="131"/>
      <c r="FK480" s="131"/>
      <c r="FL480" s="385"/>
      <c r="FM480" s="385"/>
      <c r="FN480" s="131"/>
      <c r="FO480" s="131"/>
      <c r="FP480" s="131"/>
      <c r="FQ480" s="385"/>
      <c r="FR480" s="385"/>
      <c r="FS480" s="131"/>
      <c r="FT480" s="131"/>
      <c r="FU480" s="131"/>
      <c r="FV480" s="385"/>
      <c r="FW480" s="385"/>
      <c r="FX480" s="131"/>
      <c r="FY480" s="131"/>
      <c r="FZ480" s="131"/>
      <c r="GA480" s="385"/>
      <c r="GB480" s="385"/>
      <c r="GC480" s="131"/>
      <c r="GD480" s="131"/>
      <c r="GE480" s="131"/>
      <c r="GF480" s="385"/>
      <c r="GG480" s="385"/>
      <c r="GH480" s="131"/>
      <c r="GI480" s="131"/>
      <c r="GJ480" s="131"/>
      <c r="GK480" s="385"/>
      <c r="GL480" s="385"/>
      <c r="GM480" s="131"/>
      <c r="GN480" s="131"/>
      <c r="GO480" s="131"/>
      <c r="GP480" s="385"/>
      <c r="GQ480" s="385"/>
      <c r="GR480" s="131"/>
      <c r="GS480" s="131"/>
      <c r="GT480" s="131"/>
      <c r="GU480" s="385"/>
      <c r="GV480" s="385"/>
      <c r="GW480" s="131"/>
      <c r="GX480" s="131"/>
      <c r="GY480" s="131"/>
      <c r="GZ480" s="385"/>
      <c r="HA480" s="385"/>
      <c r="HB480" s="131"/>
      <c r="HC480" s="131"/>
      <c r="HD480" s="131"/>
      <c r="HE480" s="385"/>
      <c r="HF480" s="385"/>
      <c r="HG480" s="131"/>
      <c r="HH480" s="131"/>
      <c r="HI480" s="131"/>
      <c r="HJ480" s="385"/>
      <c r="HK480" s="385"/>
      <c r="HL480" s="131"/>
      <c r="HM480" s="131"/>
      <c r="HN480" s="131"/>
      <c r="HO480" s="385"/>
      <c r="HP480" s="385"/>
      <c r="HQ480" s="131"/>
      <c r="HR480" s="131"/>
      <c r="HS480" s="131"/>
      <c r="HT480" s="385"/>
      <c r="HU480" s="385"/>
      <c r="HV480" s="131"/>
      <c r="HW480" s="131"/>
      <c r="HX480" s="131"/>
      <c r="HY480" s="385"/>
      <c r="HZ480" s="385"/>
      <c r="IA480" s="131"/>
      <c r="IB480" s="131"/>
      <c r="IC480" s="131"/>
      <c r="ID480" s="385"/>
      <c r="IE480" s="385"/>
      <c r="IF480" s="131"/>
      <c r="IG480" s="131"/>
      <c r="IH480" s="131"/>
      <c r="II480" s="385"/>
      <c r="IJ480" s="385"/>
      <c r="IK480" s="131"/>
      <c r="IL480" s="131"/>
      <c r="IM480" s="131"/>
      <c r="IN480" s="385"/>
      <c r="IO480" s="385"/>
      <c r="IP480" s="131"/>
      <c r="IQ480" s="131"/>
      <c r="IR480" s="131"/>
      <c r="IS480" s="385"/>
      <c r="IT480" s="385"/>
      <c r="IU480" s="131"/>
      <c r="IV480" s="131"/>
      <c r="IW480" s="131"/>
      <c r="IX480" s="385"/>
      <c r="IY480" s="386"/>
      <c r="IZ480" s="198"/>
      <c r="JA480" s="378"/>
      <c r="JB480" s="256"/>
      <c r="JC480" s="256"/>
    </row>
    <row r="481" spans="1:263" s="3" customFormat="1" x14ac:dyDescent="0.35">
      <c r="A481" s="198"/>
      <c r="B481" s="359"/>
      <c r="C481" s="239"/>
      <c r="D481" s="102"/>
      <c r="E481" s="102"/>
      <c r="F481" s="384"/>
      <c r="G481" s="131"/>
      <c r="H481" s="325"/>
      <c r="I481" s="202"/>
      <c r="J481" s="324"/>
      <c r="K481" s="131"/>
      <c r="L481" s="131"/>
      <c r="M481" s="385"/>
      <c r="N481" s="385"/>
      <c r="O481" s="131"/>
      <c r="P481" s="131"/>
      <c r="Q481" s="131"/>
      <c r="R481" s="385"/>
      <c r="S481" s="385"/>
      <c r="T481" s="131"/>
      <c r="U481" s="131"/>
      <c r="V481" s="131"/>
      <c r="W481" s="385"/>
      <c r="X481" s="385"/>
      <c r="Y481" s="131"/>
      <c r="Z481" s="131"/>
      <c r="AA481" s="131"/>
      <c r="AB481" s="385"/>
      <c r="AC481" s="385"/>
      <c r="AD481" s="131"/>
      <c r="AE481" s="131"/>
      <c r="AF481" s="131"/>
      <c r="AG481" s="385"/>
      <c r="AH481" s="385"/>
      <c r="AI481" s="131"/>
      <c r="AJ481" s="131"/>
      <c r="AK481" s="131"/>
      <c r="AL481" s="385"/>
      <c r="AM481" s="385"/>
      <c r="AN481" s="131"/>
      <c r="AO481" s="131"/>
      <c r="AP481" s="131"/>
      <c r="AQ481" s="385"/>
      <c r="AR481" s="385"/>
      <c r="AS481" s="131"/>
      <c r="AT481" s="131"/>
      <c r="AU481" s="131"/>
      <c r="AV481" s="385"/>
      <c r="AW481" s="385"/>
      <c r="AX481" s="131"/>
      <c r="AY481" s="131"/>
      <c r="AZ481" s="131"/>
      <c r="BA481" s="385"/>
      <c r="BB481" s="385"/>
      <c r="BC481" s="131"/>
      <c r="BD481" s="131"/>
      <c r="BE481" s="131"/>
      <c r="BF481" s="385"/>
      <c r="BG481" s="385"/>
      <c r="BH481" s="131"/>
      <c r="BI481" s="131"/>
      <c r="BJ481" s="131"/>
      <c r="BK481" s="385"/>
      <c r="BL481" s="385"/>
      <c r="BM481" s="131"/>
      <c r="BN481" s="131"/>
      <c r="BO481" s="131"/>
      <c r="BP481" s="385"/>
      <c r="BQ481" s="385"/>
      <c r="BR481" s="131"/>
      <c r="BS481" s="131"/>
      <c r="BT481" s="131"/>
      <c r="BU481" s="385"/>
      <c r="BV481" s="385"/>
      <c r="BW481" s="131"/>
      <c r="BX481" s="131"/>
      <c r="BY481" s="131"/>
      <c r="BZ481" s="385"/>
      <c r="CA481" s="385"/>
      <c r="CB481" s="131"/>
      <c r="CC481" s="131"/>
      <c r="CD481" s="131"/>
      <c r="CE481" s="385"/>
      <c r="CF481" s="385"/>
      <c r="CG481" s="131"/>
      <c r="CH481" s="131"/>
      <c r="CI481" s="131"/>
      <c r="CJ481" s="385"/>
      <c r="CK481" s="385"/>
      <c r="CL481" s="131"/>
      <c r="CM481" s="131"/>
      <c r="CN481" s="131"/>
      <c r="CO481" s="385"/>
      <c r="CP481" s="385"/>
      <c r="CQ481" s="131"/>
      <c r="CR481" s="131"/>
      <c r="CS481" s="131"/>
      <c r="CT481" s="385"/>
      <c r="CU481" s="385"/>
      <c r="CV481" s="131"/>
      <c r="CW481" s="131"/>
      <c r="CX481" s="131"/>
      <c r="CY481" s="385"/>
      <c r="CZ481" s="385"/>
      <c r="DA481" s="131"/>
      <c r="DB481" s="131"/>
      <c r="DC481" s="131"/>
      <c r="DD481" s="385"/>
      <c r="DE481" s="385"/>
      <c r="DF481" s="131"/>
      <c r="DG481" s="131"/>
      <c r="DH481" s="131"/>
      <c r="DI481" s="385"/>
      <c r="DJ481" s="385"/>
      <c r="DK481" s="131"/>
      <c r="DL481" s="131"/>
      <c r="DM481" s="131"/>
      <c r="DN481" s="385"/>
      <c r="DO481" s="385"/>
      <c r="DP481" s="131"/>
      <c r="DQ481" s="131"/>
      <c r="DR481" s="131"/>
      <c r="DS481" s="385"/>
      <c r="DT481" s="385"/>
      <c r="DU481" s="131"/>
      <c r="DV481" s="131"/>
      <c r="DW481" s="131"/>
      <c r="DX481" s="385"/>
      <c r="DY481" s="385"/>
      <c r="DZ481" s="131"/>
      <c r="EA481" s="131"/>
      <c r="EB481" s="131"/>
      <c r="EC481" s="385"/>
      <c r="ED481" s="385"/>
      <c r="EE481" s="131"/>
      <c r="EF481" s="131"/>
      <c r="EG481" s="131"/>
      <c r="EH481" s="385"/>
      <c r="EI481" s="385"/>
      <c r="EJ481" s="131"/>
      <c r="EK481" s="131"/>
      <c r="EL481" s="131"/>
      <c r="EM481" s="385"/>
      <c r="EN481" s="385"/>
      <c r="EO481" s="131"/>
      <c r="EP481" s="131"/>
      <c r="EQ481" s="131"/>
      <c r="ER481" s="385"/>
      <c r="ES481" s="385"/>
      <c r="ET481" s="131"/>
      <c r="EU481" s="131"/>
      <c r="EV481" s="131"/>
      <c r="EW481" s="385"/>
      <c r="EX481" s="385"/>
      <c r="EY481" s="131"/>
      <c r="EZ481" s="131"/>
      <c r="FA481" s="131"/>
      <c r="FB481" s="385"/>
      <c r="FC481" s="385"/>
      <c r="FD481" s="131"/>
      <c r="FE481" s="131"/>
      <c r="FF481" s="131"/>
      <c r="FG481" s="385"/>
      <c r="FH481" s="385"/>
      <c r="FI481" s="131"/>
      <c r="FJ481" s="131"/>
      <c r="FK481" s="131"/>
      <c r="FL481" s="385"/>
      <c r="FM481" s="385"/>
      <c r="FN481" s="131"/>
      <c r="FO481" s="131"/>
      <c r="FP481" s="131"/>
      <c r="FQ481" s="385"/>
      <c r="FR481" s="385"/>
      <c r="FS481" s="131"/>
      <c r="FT481" s="131"/>
      <c r="FU481" s="131"/>
      <c r="FV481" s="385"/>
      <c r="FW481" s="385"/>
      <c r="FX481" s="131"/>
      <c r="FY481" s="131"/>
      <c r="FZ481" s="131"/>
      <c r="GA481" s="385"/>
      <c r="GB481" s="385"/>
      <c r="GC481" s="131"/>
      <c r="GD481" s="131"/>
      <c r="GE481" s="131"/>
      <c r="GF481" s="385"/>
      <c r="GG481" s="385"/>
      <c r="GH481" s="131"/>
      <c r="GI481" s="131"/>
      <c r="GJ481" s="131"/>
      <c r="GK481" s="385"/>
      <c r="GL481" s="385"/>
      <c r="GM481" s="131"/>
      <c r="GN481" s="131"/>
      <c r="GO481" s="131"/>
      <c r="GP481" s="385"/>
      <c r="GQ481" s="385"/>
      <c r="GR481" s="131"/>
      <c r="GS481" s="131"/>
      <c r="GT481" s="131"/>
      <c r="GU481" s="385"/>
      <c r="GV481" s="385"/>
      <c r="GW481" s="131"/>
      <c r="GX481" s="131"/>
      <c r="GY481" s="131"/>
      <c r="GZ481" s="385"/>
      <c r="HA481" s="385"/>
      <c r="HB481" s="131"/>
      <c r="HC481" s="131"/>
      <c r="HD481" s="131"/>
      <c r="HE481" s="385"/>
      <c r="HF481" s="385"/>
      <c r="HG481" s="131"/>
      <c r="HH481" s="131"/>
      <c r="HI481" s="131"/>
      <c r="HJ481" s="385"/>
      <c r="HK481" s="385"/>
      <c r="HL481" s="131"/>
      <c r="HM481" s="131"/>
      <c r="HN481" s="131"/>
      <c r="HO481" s="385"/>
      <c r="HP481" s="385"/>
      <c r="HQ481" s="131"/>
      <c r="HR481" s="131"/>
      <c r="HS481" s="131"/>
      <c r="HT481" s="385"/>
      <c r="HU481" s="385"/>
      <c r="HV481" s="131"/>
      <c r="HW481" s="131"/>
      <c r="HX481" s="131"/>
      <c r="HY481" s="385"/>
      <c r="HZ481" s="385"/>
      <c r="IA481" s="131"/>
      <c r="IB481" s="131"/>
      <c r="IC481" s="131"/>
      <c r="ID481" s="385"/>
      <c r="IE481" s="385"/>
      <c r="IF481" s="131"/>
      <c r="IG481" s="131"/>
      <c r="IH481" s="131"/>
      <c r="II481" s="385"/>
      <c r="IJ481" s="385"/>
      <c r="IK481" s="131"/>
      <c r="IL481" s="131"/>
      <c r="IM481" s="131"/>
      <c r="IN481" s="385"/>
      <c r="IO481" s="385"/>
      <c r="IP481" s="131"/>
      <c r="IQ481" s="131"/>
      <c r="IR481" s="131"/>
      <c r="IS481" s="385"/>
      <c r="IT481" s="385"/>
      <c r="IU481" s="131"/>
      <c r="IV481" s="131"/>
      <c r="IW481" s="131"/>
      <c r="IX481" s="385"/>
      <c r="IY481" s="386"/>
      <c r="IZ481" s="198"/>
      <c r="JA481" s="378"/>
      <c r="JB481" s="256"/>
      <c r="JC481" s="256"/>
    </row>
    <row r="482" spans="1:263" s="3" customFormat="1" ht="15" thickBot="1" x14ac:dyDescent="0.4">
      <c r="A482" s="198"/>
      <c r="B482" s="359"/>
      <c r="C482" s="239"/>
      <c r="D482" s="102"/>
      <c r="E482" s="102"/>
      <c r="F482" s="384"/>
      <c r="G482" s="131"/>
      <c r="H482" s="325"/>
      <c r="I482" s="202"/>
      <c r="J482" s="324"/>
      <c r="K482" s="131"/>
      <c r="L482" s="131"/>
      <c r="M482" s="385"/>
      <c r="N482" s="385"/>
      <c r="O482" s="131"/>
      <c r="P482" s="131"/>
      <c r="Q482" s="131"/>
      <c r="R482" s="385"/>
      <c r="S482" s="385"/>
      <c r="T482" s="131"/>
      <c r="U482" s="131"/>
      <c r="V482" s="131"/>
      <c r="W482" s="385"/>
      <c r="X482" s="385"/>
      <c r="Y482" s="131"/>
      <c r="Z482" s="131"/>
      <c r="AA482" s="131"/>
      <c r="AB482" s="385"/>
      <c r="AC482" s="385"/>
      <c r="AD482" s="131"/>
      <c r="AE482" s="131"/>
      <c r="AF482" s="131"/>
      <c r="AG482" s="385"/>
      <c r="AH482" s="385"/>
      <c r="AI482" s="131"/>
      <c r="AJ482" s="131"/>
      <c r="AK482" s="131"/>
      <c r="AL482" s="385"/>
      <c r="AM482" s="385"/>
      <c r="AN482" s="131"/>
      <c r="AO482" s="131"/>
      <c r="AP482" s="131"/>
      <c r="AQ482" s="385"/>
      <c r="AR482" s="385"/>
      <c r="AS482" s="131"/>
      <c r="AT482" s="131"/>
      <c r="AU482" s="131"/>
      <c r="AV482" s="385"/>
      <c r="AW482" s="385"/>
      <c r="AX482" s="131"/>
      <c r="AY482" s="131"/>
      <c r="AZ482" s="131"/>
      <c r="BA482" s="385"/>
      <c r="BB482" s="385"/>
      <c r="BC482" s="131"/>
      <c r="BD482" s="131"/>
      <c r="BE482" s="131"/>
      <c r="BF482" s="385"/>
      <c r="BG482" s="385"/>
      <c r="BH482" s="131"/>
      <c r="BI482" s="131"/>
      <c r="BJ482" s="131"/>
      <c r="BK482" s="385"/>
      <c r="BL482" s="385"/>
      <c r="BM482" s="131"/>
      <c r="BN482" s="131"/>
      <c r="BO482" s="131"/>
      <c r="BP482" s="385"/>
      <c r="BQ482" s="385"/>
      <c r="BR482" s="131"/>
      <c r="BS482" s="131"/>
      <c r="BT482" s="131"/>
      <c r="BU482" s="385"/>
      <c r="BV482" s="385"/>
      <c r="BW482" s="131"/>
      <c r="BX482" s="131"/>
      <c r="BY482" s="131"/>
      <c r="BZ482" s="385"/>
      <c r="CA482" s="385"/>
      <c r="CB482" s="131"/>
      <c r="CC482" s="131"/>
      <c r="CD482" s="131"/>
      <c r="CE482" s="385"/>
      <c r="CF482" s="385"/>
      <c r="CG482" s="131"/>
      <c r="CH482" s="131"/>
      <c r="CI482" s="131"/>
      <c r="CJ482" s="385"/>
      <c r="CK482" s="385"/>
      <c r="CL482" s="131"/>
      <c r="CM482" s="131"/>
      <c r="CN482" s="131"/>
      <c r="CO482" s="385"/>
      <c r="CP482" s="385"/>
      <c r="CQ482" s="131"/>
      <c r="CR482" s="131"/>
      <c r="CS482" s="131"/>
      <c r="CT482" s="385"/>
      <c r="CU482" s="385"/>
      <c r="CV482" s="131"/>
      <c r="CW482" s="131"/>
      <c r="CX482" s="131"/>
      <c r="CY482" s="385"/>
      <c r="CZ482" s="385"/>
      <c r="DA482" s="131"/>
      <c r="DB482" s="131"/>
      <c r="DC482" s="131"/>
      <c r="DD482" s="385"/>
      <c r="DE482" s="385"/>
      <c r="DF482" s="131"/>
      <c r="DG482" s="131"/>
      <c r="DH482" s="131"/>
      <c r="DI482" s="385"/>
      <c r="DJ482" s="385"/>
      <c r="DK482" s="131"/>
      <c r="DL482" s="131"/>
      <c r="DM482" s="131"/>
      <c r="DN482" s="385"/>
      <c r="DO482" s="385"/>
      <c r="DP482" s="131"/>
      <c r="DQ482" s="131"/>
      <c r="DR482" s="131"/>
      <c r="DS482" s="385"/>
      <c r="DT482" s="385"/>
      <c r="DU482" s="131"/>
      <c r="DV482" s="131"/>
      <c r="DW482" s="131"/>
      <c r="DX482" s="385"/>
      <c r="DY482" s="385"/>
      <c r="DZ482" s="131"/>
      <c r="EA482" s="131"/>
      <c r="EB482" s="131"/>
      <c r="EC482" s="385"/>
      <c r="ED482" s="385"/>
      <c r="EE482" s="131"/>
      <c r="EF482" s="131"/>
      <c r="EG482" s="131"/>
      <c r="EH482" s="385"/>
      <c r="EI482" s="385"/>
      <c r="EJ482" s="131"/>
      <c r="EK482" s="131"/>
      <c r="EL482" s="131"/>
      <c r="EM482" s="385"/>
      <c r="EN482" s="385"/>
      <c r="EO482" s="131"/>
      <c r="EP482" s="131"/>
      <c r="EQ482" s="131"/>
      <c r="ER482" s="385"/>
      <c r="ES482" s="385"/>
      <c r="ET482" s="131"/>
      <c r="EU482" s="131"/>
      <c r="EV482" s="131"/>
      <c r="EW482" s="385"/>
      <c r="EX482" s="385"/>
      <c r="EY482" s="131"/>
      <c r="EZ482" s="131"/>
      <c r="FA482" s="131"/>
      <c r="FB482" s="385"/>
      <c r="FC482" s="385"/>
      <c r="FD482" s="131"/>
      <c r="FE482" s="131"/>
      <c r="FF482" s="131"/>
      <c r="FG482" s="385"/>
      <c r="FH482" s="385"/>
      <c r="FI482" s="131"/>
      <c r="FJ482" s="131"/>
      <c r="FK482" s="131"/>
      <c r="FL482" s="385"/>
      <c r="FM482" s="385"/>
      <c r="FN482" s="131"/>
      <c r="FO482" s="131"/>
      <c r="FP482" s="131"/>
      <c r="FQ482" s="385"/>
      <c r="FR482" s="385"/>
      <c r="FS482" s="131"/>
      <c r="FT482" s="131"/>
      <c r="FU482" s="131"/>
      <c r="FV482" s="385"/>
      <c r="FW482" s="385"/>
      <c r="FX482" s="131"/>
      <c r="FY482" s="131"/>
      <c r="FZ482" s="131"/>
      <c r="GA482" s="385"/>
      <c r="GB482" s="385"/>
      <c r="GC482" s="131"/>
      <c r="GD482" s="131"/>
      <c r="GE482" s="131"/>
      <c r="GF482" s="385"/>
      <c r="GG482" s="385"/>
      <c r="GH482" s="131"/>
      <c r="GI482" s="131"/>
      <c r="GJ482" s="131"/>
      <c r="GK482" s="385"/>
      <c r="GL482" s="385"/>
      <c r="GM482" s="131"/>
      <c r="GN482" s="131"/>
      <c r="GO482" s="131"/>
      <c r="GP482" s="385"/>
      <c r="GQ482" s="385"/>
      <c r="GR482" s="131"/>
      <c r="GS482" s="131"/>
      <c r="GT482" s="131"/>
      <c r="GU482" s="385"/>
      <c r="GV482" s="385"/>
      <c r="GW482" s="131"/>
      <c r="GX482" s="131"/>
      <c r="GY482" s="131"/>
      <c r="GZ482" s="385"/>
      <c r="HA482" s="385"/>
      <c r="HB482" s="131"/>
      <c r="HC482" s="131"/>
      <c r="HD482" s="131"/>
      <c r="HE482" s="385"/>
      <c r="HF482" s="385"/>
      <c r="HG482" s="131"/>
      <c r="HH482" s="131"/>
      <c r="HI482" s="131"/>
      <c r="HJ482" s="385"/>
      <c r="HK482" s="385"/>
      <c r="HL482" s="131"/>
      <c r="HM482" s="131"/>
      <c r="HN482" s="131"/>
      <c r="HO482" s="385"/>
      <c r="HP482" s="385"/>
      <c r="HQ482" s="131"/>
      <c r="HR482" s="131"/>
      <c r="HS482" s="131"/>
      <c r="HT482" s="385"/>
      <c r="HU482" s="385"/>
      <c r="HV482" s="131"/>
      <c r="HW482" s="131"/>
      <c r="HX482" s="131"/>
      <c r="HY482" s="385"/>
      <c r="HZ482" s="385"/>
      <c r="IA482" s="131"/>
      <c r="IB482" s="131"/>
      <c r="IC482" s="131"/>
      <c r="ID482" s="385"/>
      <c r="IE482" s="385"/>
      <c r="IF482" s="131"/>
      <c r="IG482" s="131"/>
      <c r="IH482" s="131"/>
      <c r="II482" s="385"/>
      <c r="IJ482" s="385"/>
      <c r="IK482" s="131"/>
      <c r="IL482" s="131"/>
      <c r="IM482" s="131"/>
      <c r="IN482" s="385"/>
      <c r="IO482" s="385"/>
      <c r="IP482" s="131"/>
      <c r="IQ482" s="131"/>
      <c r="IR482" s="131"/>
      <c r="IS482" s="385"/>
      <c r="IT482" s="385"/>
      <c r="IU482" s="131"/>
      <c r="IV482" s="131"/>
      <c r="IW482" s="131"/>
      <c r="IX482" s="385"/>
      <c r="IY482" s="386"/>
      <c r="IZ482" s="198"/>
      <c r="JA482" s="378"/>
      <c r="JB482" s="256"/>
      <c r="JC482" s="256"/>
    </row>
    <row r="483" spans="1:263" s="127" customFormat="1" ht="28.5" customHeight="1" thickBot="1" x14ac:dyDescent="0.4">
      <c r="A483" s="419"/>
      <c r="B483" s="420"/>
      <c r="C483" s="126" t="s">
        <v>627</v>
      </c>
      <c r="D483" s="248" t="s">
        <v>356</v>
      </c>
      <c r="E483" s="421"/>
      <c r="F483" s="286"/>
      <c r="G483" s="250"/>
      <c r="H483" s="422"/>
      <c r="I483" s="423"/>
      <c r="J483" s="424"/>
      <c r="K483" s="251"/>
      <c r="L483" s="251"/>
      <c r="M483" s="251"/>
      <c r="N483" s="251"/>
      <c r="O483" s="425"/>
      <c r="P483" s="251"/>
      <c r="Q483" s="251"/>
      <c r="R483" s="251"/>
      <c r="S483" s="251"/>
      <c r="T483" s="425"/>
      <c r="U483" s="251"/>
      <c r="V483" s="251"/>
      <c r="W483" s="251"/>
      <c r="X483" s="251"/>
      <c r="Y483" s="425"/>
      <c r="Z483" s="251"/>
      <c r="AA483" s="251"/>
      <c r="AB483" s="251"/>
      <c r="AC483" s="251"/>
      <c r="AD483" s="425"/>
      <c r="AE483" s="251"/>
      <c r="AF483" s="251"/>
      <c r="AG483" s="251"/>
      <c r="AH483" s="251"/>
      <c r="AI483" s="425"/>
      <c r="AJ483" s="251"/>
      <c r="AK483" s="251"/>
      <c r="AL483" s="251"/>
      <c r="AM483" s="251"/>
      <c r="AN483" s="425"/>
      <c r="AO483" s="251"/>
      <c r="AP483" s="251"/>
      <c r="AQ483" s="251"/>
      <c r="AR483" s="251"/>
      <c r="AS483" s="425"/>
      <c r="AT483" s="251"/>
      <c r="AU483" s="251"/>
      <c r="AV483" s="251"/>
      <c r="AW483" s="251"/>
      <c r="AX483" s="425"/>
      <c r="AY483" s="251"/>
      <c r="AZ483" s="251"/>
      <c r="BA483" s="251"/>
      <c r="BB483" s="251"/>
      <c r="BC483" s="425"/>
      <c r="BD483" s="251"/>
      <c r="BE483" s="251"/>
      <c r="BF483" s="251"/>
      <c r="BG483" s="251"/>
      <c r="BH483" s="425"/>
      <c r="BI483" s="251"/>
      <c r="BJ483" s="251"/>
      <c r="BK483" s="251"/>
      <c r="BL483" s="251"/>
      <c r="BM483" s="425"/>
      <c r="BN483" s="251"/>
      <c r="BO483" s="251"/>
      <c r="BP483" s="251"/>
      <c r="BQ483" s="251"/>
      <c r="BR483" s="425"/>
      <c r="BS483" s="251"/>
      <c r="BT483" s="251"/>
      <c r="BU483" s="251"/>
      <c r="BV483" s="251"/>
      <c r="BW483" s="425"/>
      <c r="BX483" s="251"/>
      <c r="BY483" s="251"/>
      <c r="BZ483" s="251"/>
      <c r="CA483" s="251"/>
      <c r="CB483" s="425"/>
      <c r="CC483" s="251"/>
      <c r="CD483" s="251"/>
      <c r="CE483" s="251"/>
      <c r="CF483" s="251"/>
      <c r="CG483" s="425"/>
      <c r="CH483" s="251"/>
      <c r="CI483" s="251"/>
      <c r="CJ483" s="251"/>
      <c r="CK483" s="251"/>
      <c r="CL483" s="425"/>
      <c r="CM483" s="251"/>
      <c r="CN483" s="251"/>
      <c r="CO483" s="251"/>
      <c r="CP483" s="251"/>
      <c r="CQ483" s="425"/>
      <c r="CR483" s="251"/>
      <c r="CS483" s="251"/>
      <c r="CT483" s="251"/>
      <c r="CU483" s="251"/>
      <c r="CV483" s="425"/>
      <c r="CW483" s="251"/>
      <c r="CX483" s="251"/>
      <c r="CY483" s="251"/>
      <c r="CZ483" s="251"/>
      <c r="DA483" s="425"/>
      <c r="DB483" s="251"/>
      <c r="DC483" s="251"/>
      <c r="DD483" s="251"/>
      <c r="DE483" s="251"/>
      <c r="DF483" s="425"/>
      <c r="DG483" s="251"/>
      <c r="DH483" s="251"/>
      <c r="DI483" s="251"/>
      <c r="DJ483" s="251"/>
      <c r="DK483" s="425"/>
      <c r="DL483" s="251"/>
      <c r="DM483" s="251"/>
      <c r="DN483" s="251"/>
      <c r="DO483" s="251"/>
      <c r="DP483" s="425"/>
      <c r="DQ483" s="251"/>
      <c r="DR483" s="251"/>
      <c r="DS483" s="251"/>
      <c r="DT483" s="251"/>
      <c r="DU483" s="425"/>
      <c r="DV483" s="251"/>
      <c r="DW483" s="251"/>
      <c r="DX483" s="251"/>
      <c r="DY483" s="251"/>
      <c r="DZ483" s="425"/>
      <c r="EA483" s="251"/>
      <c r="EB483" s="251"/>
      <c r="EC483" s="251"/>
      <c r="ED483" s="251"/>
      <c r="EE483" s="425"/>
      <c r="EF483" s="251"/>
      <c r="EG483" s="251"/>
      <c r="EH483" s="251"/>
      <c r="EI483" s="251"/>
      <c r="EJ483" s="425"/>
      <c r="EK483" s="251"/>
      <c r="EL483" s="251"/>
      <c r="EM483" s="251"/>
      <c r="EN483" s="251"/>
      <c r="EO483" s="425"/>
      <c r="EP483" s="251"/>
      <c r="EQ483" s="251"/>
      <c r="ER483" s="251"/>
      <c r="ES483" s="251"/>
      <c r="ET483" s="425"/>
      <c r="EU483" s="251"/>
      <c r="EV483" s="251"/>
      <c r="EW483" s="251"/>
      <c r="EX483" s="251"/>
      <c r="EY483" s="425"/>
      <c r="EZ483" s="251"/>
      <c r="FA483" s="251"/>
      <c r="FB483" s="251"/>
      <c r="FC483" s="251"/>
      <c r="FD483" s="425"/>
      <c r="FE483" s="251"/>
      <c r="FF483" s="251"/>
      <c r="FG483" s="251"/>
      <c r="FH483" s="251"/>
      <c r="FI483" s="425"/>
      <c r="FJ483" s="251"/>
      <c r="FK483" s="251"/>
      <c r="FL483" s="251"/>
      <c r="FM483" s="251"/>
      <c r="FN483" s="425"/>
      <c r="FO483" s="251"/>
      <c r="FP483" s="251"/>
      <c r="FQ483" s="251"/>
      <c r="FR483" s="251"/>
      <c r="FS483" s="425"/>
      <c r="FT483" s="251"/>
      <c r="FU483" s="251"/>
      <c r="FV483" s="251"/>
      <c r="FW483" s="251"/>
      <c r="FX483" s="425"/>
      <c r="FY483" s="251"/>
      <c r="FZ483" s="251"/>
      <c r="GA483" s="251"/>
      <c r="GB483" s="251"/>
      <c r="GC483" s="425"/>
      <c r="GD483" s="251"/>
      <c r="GE483" s="251"/>
      <c r="GF483" s="251"/>
      <c r="GG483" s="251"/>
      <c r="GH483" s="425"/>
      <c r="GI483" s="251"/>
      <c r="GJ483" s="251"/>
      <c r="GK483" s="251"/>
      <c r="GL483" s="251"/>
      <c r="GM483" s="425"/>
      <c r="GN483" s="251"/>
      <c r="GO483" s="251"/>
      <c r="GP483" s="251"/>
      <c r="GQ483" s="251"/>
      <c r="GR483" s="425"/>
      <c r="GS483" s="251"/>
      <c r="GT483" s="251"/>
      <c r="GU483" s="251"/>
      <c r="GV483" s="251"/>
      <c r="GW483" s="425"/>
      <c r="GX483" s="251"/>
      <c r="GY483" s="251"/>
      <c r="GZ483" s="251"/>
      <c r="HA483" s="251"/>
      <c r="HB483" s="425"/>
      <c r="HC483" s="251"/>
      <c r="HD483" s="251"/>
      <c r="HE483" s="251"/>
      <c r="HF483" s="251"/>
      <c r="HG483" s="425"/>
      <c r="HH483" s="251"/>
      <c r="HI483" s="251"/>
      <c r="HJ483" s="251"/>
      <c r="HK483" s="251"/>
      <c r="HL483" s="425"/>
      <c r="HM483" s="251"/>
      <c r="HN483" s="251"/>
      <c r="HO483" s="251"/>
      <c r="HP483" s="251"/>
      <c r="HQ483" s="425"/>
      <c r="HR483" s="251"/>
      <c r="HS483" s="251"/>
      <c r="HT483" s="251"/>
      <c r="HU483" s="251"/>
      <c r="HV483" s="425"/>
      <c r="HW483" s="251"/>
      <c r="HX483" s="251"/>
      <c r="HY483" s="251"/>
      <c r="HZ483" s="251"/>
      <c r="IA483" s="425"/>
      <c r="IB483" s="251"/>
      <c r="IC483" s="251"/>
      <c r="ID483" s="251"/>
      <c r="IE483" s="251"/>
      <c r="IF483" s="425"/>
      <c r="IG483" s="251"/>
      <c r="IH483" s="251"/>
      <c r="II483" s="251"/>
      <c r="IJ483" s="251"/>
      <c r="IK483" s="425"/>
      <c r="IL483" s="251"/>
      <c r="IM483" s="251"/>
      <c r="IN483" s="251"/>
      <c r="IO483" s="251"/>
      <c r="IP483" s="425"/>
      <c r="IQ483" s="251"/>
      <c r="IR483" s="251"/>
      <c r="IS483" s="251"/>
      <c r="IT483" s="251"/>
      <c r="IU483" s="425"/>
      <c r="IV483" s="251"/>
      <c r="IW483" s="251"/>
      <c r="IX483" s="251"/>
      <c r="IY483" s="426"/>
      <c r="IZ483" s="198"/>
      <c r="JA483" s="427"/>
      <c r="JB483" s="428"/>
      <c r="JC483" s="428"/>
    </row>
    <row r="484" spans="1:263" s="3" customFormat="1" x14ac:dyDescent="0.35">
      <c r="A484" s="198"/>
      <c r="B484" s="359"/>
      <c r="C484" s="239"/>
      <c r="D484" s="102"/>
      <c r="E484" s="102"/>
      <c r="F484" s="384"/>
      <c r="G484" s="131"/>
      <c r="H484" s="325"/>
      <c r="I484" s="202"/>
      <c r="J484" s="324"/>
      <c r="K484" s="131"/>
      <c r="L484" s="131"/>
      <c r="M484" s="385"/>
      <c r="N484" s="385"/>
      <c r="O484" s="131"/>
      <c r="P484" s="131"/>
      <c r="Q484" s="131"/>
      <c r="R484" s="385"/>
      <c r="S484" s="385"/>
      <c r="T484" s="131"/>
      <c r="U484" s="131"/>
      <c r="V484" s="131"/>
      <c r="W484" s="385"/>
      <c r="X484" s="385"/>
      <c r="Y484" s="131"/>
      <c r="Z484" s="131"/>
      <c r="AA484" s="131"/>
      <c r="AB484" s="385"/>
      <c r="AC484" s="385"/>
      <c r="AD484" s="131"/>
      <c r="AE484" s="131"/>
      <c r="AF484" s="131"/>
      <c r="AG484" s="385"/>
      <c r="AH484" s="385"/>
      <c r="AI484" s="131"/>
      <c r="AJ484" s="131"/>
      <c r="AK484" s="131"/>
      <c r="AL484" s="385"/>
      <c r="AM484" s="385"/>
      <c r="AN484" s="131"/>
      <c r="AO484" s="131"/>
      <c r="AP484" s="131"/>
      <c r="AQ484" s="385"/>
      <c r="AR484" s="385"/>
      <c r="AS484" s="131"/>
      <c r="AT484" s="131"/>
      <c r="AU484" s="131"/>
      <c r="AV484" s="385"/>
      <c r="AW484" s="385"/>
      <c r="AX484" s="131"/>
      <c r="AY484" s="131"/>
      <c r="AZ484" s="131"/>
      <c r="BA484" s="385"/>
      <c r="BB484" s="385"/>
      <c r="BC484" s="131"/>
      <c r="BD484" s="131"/>
      <c r="BE484" s="131"/>
      <c r="BF484" s="385"/>
      <c r="BG484" s="385"/>
      <c r="BH484" s="131"/>
      <c r="BI484" s="131"/>
      <c r="BJ484" s="131"/>
      <c r="BK484" s="385"/>
      <c r="BL484" s="385"/>
      <c r="BM484" s="131"/>
      <c r="BN484" s="131"/>
      <c r="BO484" s="131"/>
      <c r="BP484" s="385"/>
      <c r="BQ484" s="385"/>
      <c r="BR484" s="131"/>
      <c r="BS484" s="131"/>
      <c r="BT484" s="131"/>
      <c r="BU484" s="385"/>
      <c r="BV484" s="385"/>
      <c r="BW484" s="131"/>
      <c r="BX484" s="131"/>
      <c r="BY484" s="131"/>
      <c r="BZ484" s="385"/>
      <c r="CA484" s="385"/>
      <c r="CB484" s="131"/>
      <c r="CC484" s="131"/>
      <c r="CD484" s="131"/>
      <c r="CE484" s="385"/>
      <c r="CF484" s="385"/>
      <c r="CG484" s="131"/>
      <c r="CH484" s="131"/>
      <c r="CI484" s="131"/>
      <c r="CJ484" s="385"/>
      <c r="CK484" s="385"/>
      <c r="CL484" s="131"/>
      <c r="CM484" s="131"/>
      <c r="CN484" s="131"/>
      <c r="CO484" s="385"/>
      <c r="CP484" s="385"/>
      <c r="CQ484" s="131"/>
      <c r="CR484" s="131"/>
      <c r="CS484" s="131"/>
      <c r="CT484" s="385"/>
      <c r="CU484" s="385"/>
      <c r="CV484" s="131"/>
      <c r="CW484" s="131"/>
      <c r="CX484" s="131"/>
      <c r="CY484" s="385"/>
      <c r="CZ484" s="385"/>
      <c r="DA484" s="131"/>
      <c r="DB484" s="131"/>
      <c r="DC484" s="131"/>
      <c r="DD484" s="385"/>
      <c r="DE484" s="385"/>
      <c r="DF484" s="131"/>
      <c r="DG484" s="131"/>
      <c r="DH484" s="131"/>
      <c r="DI484" s="385"/>
      <c r="DJ484" s="385"/>
      <c r="DK484" s="131"/>
      <c r="DL484" s="131"/>
      <c r="DM484" s="131"/>
      <c r="DN484" s="385"/>
      <c r="DO484" s="385"/>
      <c r="DP484" s="131"/>
      <c r="DQ484" s="131"/>
      <c r="DR484" s="131"/>
      <c r="DS484" s="385"/>
      <c r="DT484" s="385"/>
      <c r="DU484" s="131"/>
      <c r="DV484" s="131"/>
      <c r="DW484" s="131"/>
      <c r="DX484" s="385"/>
      <c r="DY484" s="385"/>
      <c r="DZ484" s="131"/>
      <c r="EA484" s="131"/>
      <c r="EB484" s="131"/>
      <c r="EC484" s="385"/>
      <c r="ED484" s="385"/>
      <c r="EE484" s="131"/>
      <c r="EF484" s="131"/>
      <c r="EG484" s="131"/>
      <c r="EH484" s="385"/>
      <c r="EI484" s="385"/>
      <c r="EJ484" s="131"/>
      <c r="EK484" s="131"/>
      <c r="EL484" s="131"/>
      <c r="EM484" s="385"/>
      <c r="EN484" s="385"/>
      <c r="EO484" s="131"/>
      <c r="EP484" s="131"/>
      <c r="EQ484" s="131"/>
      <c r="ER484" s="385"/>
      <c r="ES484" s="385"/>
      <c r="ET484" s="131"/>
      <c r="EU484" s="131"/>
      <c r="EV484" s="131"/>
      <c r="EW484" s="385"/>
      <c r="EX484" s="385"/>
      <c r="EY484" s="131"/>
      <c r="EZ484" s="131"/>
      <c r="FA484" s="131"/>
      <c r="FB484" s="385"/>
      <c r="FC484" s="385"/>
      <c r="FD484" s="131"/>
      <c r="FE484" s="131"/>
      <c r="FF484" s="131"/>
      <c r="FG484" s="385"/>
      <c r="FH484" s="385"/>
      <c r="FI484" s="131"/>
      <c r="FJ484" s="131"/>
      <c r="FK484" s="131"/>
      <c r="FL484" s="385"/>
      <c r="FM484" s="385"/>
      <c r="FN484" s="131"/>
      <c r="FO484" s="131"/>
      <c r="FP484" s="131"/>
      <c r="FQ484" s="385"/>
      <c r="FR484" s="385"/>
      <c r="FS484" s="131"/>
      <c r="FT484" s="131"/>
      <c r="FU484" s="131"/>
      <c r="FV484" s="385"/>
      <c r="FW484" s="385"/>
      <c r="FX484" s="131"/>
      <c r="FY484" s="131"/>
      <c r="FZ484" s="131"/>
      <c r="GA484" s="385"/>
      <c r="GB484" s="385"/>
      <c r="GC484" s="131"/>
      <c r="GD484" s="131"/>
      <c r="GE484" s="131"/>
      <c r="GF484" s="385"/>
      <c r="GG484" s="385"/>
      <c r="GH484" s="131"/>
      <c r="GI484" s="131"/>
      <c r="GJ484" s="131"/>
      <c r="GK484" s="385"/>
      <c r="GL484" s="385"/>
      <c r="GM484" s="131"/>
      <c r="GN484" s="131"/>
      <c r="GO484" s="131"/>
      <c r="GP484" s="385"/>
      <c r="GQ484" s="385"/>
      <c r="GR484" s="131"/>
      <c r="GS484" s="131"/>
      <c r="GT484" s="131"/>
      <c r="GU484" s="385"/>
      <c r="GV484" s="385"/>
      <c r="GW484" s="131"/>
      <c r="GX484" s="131"/>
      <c r="GY484" s="131"/>
      <c r="GZ484" s="385"/>
      <c r="HA484" s="385"/>
      <c r="HB484" s="131"/>
      <c r="HC484" s="131"/>
      <c r="HD484" s="131"/>
      <c r="HE484" s="385"/>
      <c r="HF484" s="385"/>
      <c r="HG484" s="131"/>
      <c r="HH484" s="131"/>
      <c r="HI484" s="131"/>
      <c r="HJ484" s="385"/>
      <c r="HK484" s="385"/>
      <c r="HL484" s="131"/>
      <c r="HM484" s="131"/>
      <c r="HN484" s="131"/>
      <c r="HO484" s="385"/>
      <c r="HP484" s="385"/>
      <c r="HQ484" s="131"/>
      <c r="HR484" s="131"/>
      <c r="HS484" s="131"/>
      <c r="HT484" s="385"/>
      <c r="HU484" s="385"/>
      <c r="HV484" s="131"/>
      <c r="HW484" s="131"/>
      <c r="HX484" s="131"/>
      <c r="HY484" s="385"/>
      <c r="HZ484" s="385"/>
      <c r="IA484" s="131"/>
      <c r="IB484" s="131"/>
      <c r="IC484" s="131"/>
      <c r="ID484" s="385"/>
      <c r="IE484" s="385"/>
      <c r="IF484" s="131"/>
      <c r="IG484" s="131"/>
      <c r="IH484" s="131"/>
      <c r="II484" s="385"/>
      <c r="IJ484" s="385"/>
      <c r="IK484" s="131"/>
      <c r="IL484" s="131"/>
      <c r="IM484" s="131"/>
      <c r="IN484" s="385"/>
      <c r="IO484" s="385"/>
      <c r="IP484" s="131"/>
      <c r="IQ484" s="131"/>
      <c r="IR484" s="131"/>
      <c r="IS484" s="385"/>
      <c r="IT484" s="385"/>
      <c r="IU484" s="131"/>
      <c r="IV484" s="131"/>
      <c r="IW484" s="131"/>
      <c r="IX484" s="385"/>
      <c r="IY484" s="386"/>
      <c r="IZ484" s="198"/>
      <c r="JA484" s="378"/>
      <c r="JB484" s="256"/>
      <c r="JC484" s="256"/>
    </row>
    <row r="485" spans="1:263" s="3" customFormat="1" x14ac:dyDescent="0.35">
      <c r="A485" s="198"/>
      <c r="B485" s="359"/>
      <c r="C485" s="126" t="s">
        <v>628</v>
      </c>
      <c r="D485" s="102" t="s">
        <v>629</v>
      </c>
      <c r="E485" s="102"/>
      <c r="F485" s="285"/>
      <c r="G485" s="110"/>
      <c r="H485" s="325"/>
      <c r="I485" s="202"/>
      <c r="J485" s="324"/>
      <c r="K485" s="131"/>
      <c r="L485" s="429"/>
      <c r="M485" s="385"/>
      <c r="N485" s="385"/>
      <c r="O485" s="131"/>
      <c r="P485" s="131"/>
      <c r="Q485" s="429"/>
      <c r="R485" s="385"/>
      <c r="S485" s="385"/>
      <c r="T485" s="131"/>
      <c r="U485" s="131"/>
      <c r="V485" s="429"/>
      <c r="W485" s="385"/>
      <c r="X485" s="385"/>
      <c r="Y485" s="131"/>
      <c r="Z485" s="131"/>
      <c r="AA485" s="429"/>
      <c r="AB485" s="385"/>
      <c r="AC485" s="385"/>
      <c r="AD485" s="131"/>
      <c r="AE485" s="131"/>
      <c r="AF485" s="429"/>
      <c r="AG485" s="385"/>
      <c r="AH485" s="385"/>
      <c r="AI485" s="131"/>
      <c r="AJ485" s="131"/>
      <c r="AK485" s="429"/>
      <c r="AL485" s="385"/>
      <c r="AM485" s="385"/>
      <c r="AN485" s="131"/>
      <c r="AO485" s="131"/>
      <c r="AP485" s="429"/>
      <c r="AQ485" s="385"/>
      <c r="AR485" s="385"/>
      <c r="AS485" s="131"/>
      <c r="AT485" s="131"/>
      <c r="AU485" s="429"/>
      <c r="AV485" s="385"/>
      <c r="AW485" s="385"/>
      <c r="AX485" s="131"/>
      <c r="AY485" s="131"/>
      <c r="AZ485" s="429"/>
      <c r="BA485" s="385"/>
      <c r="BB485" s="385"/>
      <c r="BC485" s="131"/>
      <c r="BD485" s="131"/>
      <c r="BE485" s="429"/>
      <c r="BF485" s="385"/>
      <c r="BG485" s="385"/>
      <c r="BH485" s="131"/>
      <c r="BI485" s="131"/>
      <c r="BJ485" s="429"/>
      <c r="BK485" s="385"/>
      <c r="BL485" s="385"/>
      <c r="BM485" s="131"/>
      <c r="BN485" s="131"/>
      <c r="BO485" s="429"/>
      <c r="BP485" s="385"/>
      <c r="BQ485" s="385"/>
      <c r="BR485" s="131"/>
      <c r="BS485" s="131"/>
      <c r="BT485" s="429"/>
      <c r="BU485" s="385"/>
      <c r="BV485" s="385"/>
      <c r="BW485" s="131"/>
      <c r="BX485" s="131"/>
      <c r="BY485" s="429"/>
      <c r="BZ485" s="385"/>
      <c r="CA485" s="385"/>
      <c r="CB485" s="131"/>
      <c r="CC485" s="131"/>
      <c r="CD485" s="429"/>
      <c r="CE485" s="385"/>
      <c r="CF485" s="385"/>
      <c r="CG485" s="131"/>
      <c r="CH485" s="131"/>
      <c r="CI485" s="429"/>
      <c r="CJ485" s="385"/>
      <c r="CK485" s="385"/>
      <c r="CL485" s="131"/>
      <c r="CM485" s="131"/>
      <c r="CN485" s="429"/>
      <c r="CO485" s="385"/>
      <c r="CP485" s="385"/>
      <c r="CQ485" s="131"/>
      <c r="CR485" s="131"/>
      <c r="CS485" s="429"/>
      <c r="CT485" s="385"/>
      <c r="CU485" s="385"/>
      <c r="CV485" s="131"/>
      <c r="CW485" s="131"/>
      <c r="CX485" s="429"/>
      <c r="CY485" s="385"/>
      <c r="CZ485" s="385"/>
      <c r="DA485" s="131"/>
      <c r="DB485" s="131"/>
      <c r="DC485" s="429"/>
      <c r="DD485" s="385"/>
      <c r="DE485" s="385"/>
      <c r="DF485" s="131"/>
      <c r="DG485" s="131"/>
      <c r="DH485" s="429"/>
      <c r="DI485" s="385"/>
      <c r="DJ485" s="385"/>
      <c r="DK485" s="131"/>
      <c r="DL485" s="131"/>
      <c r="DM485" s="429"/>
      <c r="DN485" s="385"/>
      <c r="DO485" s="385"/>
      <c r="DP485" s="131"/>
      <c r="DQ485" s="131"/>
      <c r="DR485" s="429"/>
      <c r="DS485" s="385"/>
      <c r="DT485" s="385"/>
      <c r="DU485" s="131"/>
      <c r="DV485" s="131"/>
      <c r="DW485" s="429"/>
      <c r="DX485" s="385"/>
      <c r="DY485" s="385"/>
      <c r="DZ485" s="131"/>
      <c r="EA485" s="131"/>
      <c r="EB485" s="429"/>
      <c r="EC485" s="385"/>
      <c r="ED485" s="385"/>
      <c r="EE485" s="131"/>
      <c r="EF485" s="131"/>
      <c r="EG485" s="429"/>
      <c r="EH485" s="385"/>
      <c r="EI485" s="385"/>
      <c r="EJ485" s="131"/>
      <c r="EK485" s="131"/>
      <c r="EL485" s="429"/>
      <c r="EM485" s="385"/>
      <c r="EN485" s="385"/>
      <c r="EO485" s="131"/>
      <c r="EP485" s="131"/>
      <c r="EQ485" s="429"/>
      <c r="ER485" s="385"/>
      <c r="ES485" s="385"/>
      <c r="ET485" s="131"/>
      <c r="EU485" s="131"/>
      <c r="EV485" s="429"/>
      <c r="EW485" s="385"/>
      <c r="EX485" s="385"/>
      <c r="EY485" s="131"/>
      <c r="EZ485" s="131"/>
      <c r="FA485" s="429"/>
      <c r="FB485" s="385"/>
      <c r="FC485" s="385"/>
      <c r="FD485" s="131"/>
      <c r="FE485" s="131"/>
      <c r="FF485" s="429"/>
      <c r="FG485" s="385"/>
      <c r="FH485" s="385"/>
      <c r="FI485" s="131"/>
      <c r="FJ485" s="131"/>
      <c r="FK485" s="429"/>
      <c r="FL485" s="385"/>
      <c r="FM485" s="385"/>
      <c r="FN485" s="131"/>
      <c r="FO485" s="131"/>
      <c r="FP485" s="429"/>
      <c r="FQ485" s="385"/>
      <c r="FR485" s="385"/>
      <c r="FS485" s="131"/>
      <c r="FT485" s="131"/>
      <c r="FU485" s="429"/>
      <c r="FV485" s="385"/>
      <c r="FW485" s="385"/>
      <c r="FX485" s="131"/>
      <c r="FY485" s="131"/>
      <c r="FZ485" s="429"/>
      <c r="GA485" s="385"/>
      <c r="GB485" s="385"/>
      <c r="GC485" s="131"/>
      <c r="GD485" s="131"/>
      <c r="GE485" s="429"/>
      <c r="GF485" s="385"/>
      <c r="GG485" s="385"/>
      <c r="GH485" s="131"/>
      <c r="GI485" s="131"/>
      <c r="GJ485" s="429"/>
      <c r="GK485" s="385"/>
      <c r="GL485" s="385"/>
      <c r="GM485" s="131"/>
      <c r="GN485" s="131"/>
      <c r="GO485" s="429"/>
      <c r="GP485" s="385"/>
      <c r="GQ485" s="385"/>
      <c r="GR485" s="131"/>
      <c r="GS485" s="131"/>
      <c r="GT485" s="429"/>
      <c r="GU485" s="385"/>
      <c r="GV485" s="385"/>
      <c r="GW485" s="131"/>
      <c r="GX485" s="131"/>
      <c r="GY485" s="429"/>
      <c r="GZ485" s="385"/>
      <c r="HA485" s="385"/>
      <c r="HB485" s="131"/>
      <c r="HC485" s="131"/>
      <c r="HD485" s="429"/>
      <c r="HE485" s="385"/>
      <c r="HF485" s="385"/>
      <c r="HG485" s="131"/>
      <c r="HH485" s="131"/>
      <c r="HI485" s="429"/>
      <c r="HJ485" s="385"/>
      <c r="HK485" s="385"/>
      <c r="HL485" s="131"/>
      <c r="HM485" s="131"/>
      <c r="HN485" s="429"/>
      <c r="HO485" s="385"/>
      <c r="HP485" s="385"/>
      <c r="HQ485" s="131"/>
      <c r="HR485" s="131"/>
      <c r="HS485" s="429"/>
      <c r="HT485" s="385"/>
      <c r="HU485" s="385"/>
      <c r="HV485" s="131"/>
      <c r="HW485" s="131"/>
      <c r="HX485" s="429"/>
      <c r="HY485" s="385"/>
      <c r="HZ485" s="385"/>
      <c r="IA485" s="131"/>
      <c r="IB485" s="131"/>
      <c r="IC485" s="429"/>
      <c r="ID485" s="385"/>
      <c r="IE485" s="385"/>
      <c r="IF485" s="131"/>
      <c r="IG485" s="131"/>
      <c r="IH485" s="429"/>
      <c r="II485" s="385"/>
      <c r="IJ485" s="385"/>
      <c r="IK485" s="131"/>
      <c r="IL485" s="131"/>
      <c r="IM485" s="429"/>
      <c r="IN485" s="385"/>
      <c r="IO485" s="385"/>
      <c r="IP485" s="131"/>
      <c r="IQ485" s="131"/>
      <c r="IR485" s="429"/>
      <c r="IS485" s="385"/>
      <c r="IT485" s="385"/>
      <c r="IU485" s="131"/>
      <c r="IV485" s="131"/>
      <c r="IW485" s="429"/>
      <c r="IX485" s="385"/>
      <c r="IY485" s="386"/>
      <c r="IZ485" s="198"/>
      <c r="JA485" s="378"/>
      <c r="JB485" s="256"/>
      <c r="JC485" s="256"/>
    </row>
    <row r="486" spans="1:263" s="3" customFormat="1" x14ac:dyDescent="0.35">
      <c r="A486" s="198"/>
      <c r="B486" s="359"/>
      <c r="C486" s="239"/>
      <c r="D486" s="104"/>
      <c r="E486" s="102"/>
      <c r="F486" s="384"/>
      <c r="G486" s="131"/>
      <c r="H486" s="325"/>
      <c r="I486" s="202"/>
      <c r="J486" s="324"/>
      <c r="K486" s="131"/>
      <c r="L486" s="131"/>
      <c r="M486" s="385"/>
      <c r="N486" s="385"/>
      <c r="O486" s="131"/>
      <c r="P486" s="131"/>
      <c r="Q486" s="131"/>
      <c r="R486" s="385"/>
      <c r="S486" s="385"/>
      <c r="T486" s="131"/>
      <c r="U486" s="131"/>
      <c r="V486" s="131"/>
      <c r="W486" s="385"/>
      <c r="X486" s="385"/>
      <c r="Y486" s="131"/>
      <c r="Z486" s="131"/>
      <c r="AA486" s="131"/>
      <c r="AB486" s="385"/>
      <c r="AC486" s="385"/>
      <c r="AD486" s="131"/>
      <c r="AE486" s="131"/>
      <c r="AF486" s="131"/>
      <c r="AG486" s="385"/>
      <c r="AH486" s="385"/>
      <c r="AI486" s="131"/>
      <c r="AJ486" s="131"/>
      <c r="AK486" s="131"/>
      <c r="AL486" s="385"/>
      <c r="AM486" s="385"/>
      <c r="AN486" s="131"/>
      <c r="AO486" s="131"/>
      <c r="AP486" s="131"/>
      <c r="AQ486" s="385"/>
      <c r="AR486" s="385"/>
      <c r="AS486" s="131"/>
      <c r="AT486" s="131"/>
      <c r="AU486" s="131"/>
      <c r="AV486" s="385"/>
      <c r="AW486" s="385"/>
      <c r="AX486" s="131"/>
      <c r="AY486" s="131"/>
      <c r="AZ486" s="131"/>
      <c r="BA486" s="385"/>
      <c r="BB486" s="385"/>
      <c r="BC486" s="131"/>
      <c r="BD486" s="131"/>
      <c r="BE486" s="131"/>
      <c r="BF486" s="385"/>
      <c r="BG486" s="385"/>
      <c r="BH486" s="131"/>
      <c r="BI486" s="131"/>
      <c r="BJ486" s="131"/>
      <c r="BK486" s="385"/>
      <c r="BL486" s="385"/>
      <c r="BM486" s="131"/>
      <c r="BN486" s="131"/>
      <c r="BO486" s="131"/>
      <c r="BP486" s="385"/>
      <c r="BQ486" s="385"/>
      <c r="BR486" s="131"/>
      <c r="BS486" s="131"/>
      <c r="BT486" s="131"/>
      <c r="BU486" s="385"/>
      <c r="BV486" s="385"/>
      <c r="BW486" s="131"/>
      <c r="BX486" s="131"/>
      <c r="BY486" s="131"/>
      <c r="BZ486" s="385"/>
      <c r="CA486" s="385"/>
      <c r="CB486" s="131"/>
      <c r="CC486" s="131"/>
      <c r="CD486" s="131"/>
      <c r="CE486" s="385"/>
      <c r="CF486" s="385"/>
      <c r="CG486" s="131"/>
      <c r="CH486" s="131"/>
      <c r="CI486" s="131"/>
      <c r="CJ486" s="385"/>
      <c r="CK486" s="385"/>
      <c r="CL486" s="131"/>
      <c r="CM486" s="131"/>
      <c r="CN486" s="131"/>
      <c r="CO486" s="385"/>
      <c r="CP486" s="385"/>
      <c r="CQ486" s="131"/>
      <c r="CR486" s="131"/>
      <c r="CS486" s="131"/>
      <c r="CT486" s="385"/>
      <c r="CU486" s="385"/>
      <c r="CV486" s="131"/>
      <c r="CW486" s="131"/>
      <c r="CX486" s="131"/>
      <c r="CY486" s="385"/>
      <c r="CZ486" s="385"/>
      <c r="DA486" s="131"/>
      <c r="DB486" s="131"/>
      <c r="DC486" s="131"/>
      <c r="DD486" s="385"/>
      <c r="DE486" s="385"/>
      <c r="DF486" s="131"/>
      <c r="DG486" s="131"/>
      <c r="DH486" s="131"/>
      <c r="DI486" s="385"/>
      <c r="DJ486" s="385"/>
      <c r="DK486" s="131"/>
      <c r="DL486" s="131"/>
      <c r="DM486" s="131"/>
      <c r="DN486" s="385"/>
      <c r="DO486" s="385"/>
      <c r="DP486" s="131"/>
      <c r="DQ486" s="131"/>
      <c r="DR486" s="131"/>
      <c r="DS486" s="385"/>
      <c r="DT486" s="385"/>
      <c r="DU486" s="131"/>
      <c r="DV486" s="131"/>
      <c r="DW486" s="131"/>
      <c r="DX486" s="385"/>
      <c r="DY486" s="385"/>
      <c r="DZ486" s="131"/>
      <c r="EA486" s="131"/>
      <c r="EB486" s="131"/>
      <c r="EC486" s="385"/>
      <c r="ED486" s="385"/>
      <c r="EE486" s="131"/>
      <c r="EF486" s="131"/>
      <c r="EG486" s="131"/>
      <c r="EH486" s="385"/>
      <c r="EI486" s="385"/>
      <c r="EJ486" s="131"/>
      <c r="EK486" s="131"/>
      <c r="EL486" s="131"/>
      <c r="EM486" s="385"/>
      <c r="EN486" s="385"/>
      <c r="EO486" s="131"/>
      <c r="EP486" s="131"/>
      <c r="EQ486" s="131"/>
      <c r="ER486" s="385"/>
      <c r="ES486" s="385"/>
      <c r="ET486" s="131"/>
      <c r="EU486" s="131"/>
      <c r="EV486" s="131"/>
      <c r="EW486" s="385"/>
      <c r="EX486" s="385"/>
      <c r="EY486" s="131"/>
      <c r="EZ486" s="131"/>
      <c r="FA486" s="131"/>
      <c r="FB486" s="385"/>
      <c r="FC486" s="385"/>
      <c r="FD486" s="131"/>
      <c r="FE486" s="131"/>
      <c r="FF486" s="131"/>
      <c r="FG486" s="385"/>
      <c r="FH486" s="385"/>
      <c r="FI486" s="131"/>
      <c r="FJ486" s="131"/>
      <c r="FK486" s="131"/>
      <c r="FL486" s="385"/>
      <c r="FM486" s="385"/>
      <c r="FN486" s="131"/>
      <c r="FO486" s="131"/>
      <c r="FP486" s="131"/>
      <c r="FQ486" s="385"/>
      <c r="FR486" s="385"/>
      <c r="FS486" s="131"/>
      <c r="FT486" s="131"/>
      <c r="FU486" s="131"/>
      <c r="FV486" s="385"/>
      <c r="FW486" s="385"/>
      <c r="FX486" s="131"/>
      <c r="FY486" s="131"/>
      <c r="FZ486" s="131"/>
      <c r="GA486" s="385"/>
      <c r="GB486" s="385"/>
      <c r="GC486" s="131"/>
      <c r="GD486" s="131"/>
      <c r="GE486" s="131"/>
      <c r="GF486" s="385"/>
      <c r="GG486" s="385"/>
      <c r="GH486" s="131"/>
      <c r="GI486" s="131"/>
      <c r="GJ486" s="131"/>
      <c r="GK486" s="385"/>
      <c r="GL486" s="385"/>
      <c r="GM486" s="131"/>
      <c r="GN486" s="131"/>
      <c r="GO486" s="131"/>
      <c r="GP486" s="385"/>
      <c r="GQ486" s="385"/>
      <c r="GR486" s="131"/>
      <c r="GS486" s="131"/>
      <c r="GT486" s="131"/>
      <c r="GU486" s="385"/>
      <c r="GV486" s="385"/>
      <c r="GW486" s="131"/>
      <c r="GX486" s="131"/>
      <c r="GY486" s="131"/>
      <c r="GZ486" s="385"/>
      <c r="HA486" s="385"/>
      <c r="HB486" s="131"/>
      <c r="HC486" s="131"/>
      <c r="HD486" s="131"/>
      <c r="HE486" s="385"/>
      <c r="HF486" s="385"/>
      <c r="HG486" s="131"/>
      <c r="HH486" s="131"/>
      <c r="HI486" s="131"/>
      <c r="HJ486" s="385"/>
      <c r="HK486" s="385"/>
      <c r="HL486" s="131"/>
      <c r="HM486" s="131"/>
      <c r="HN486" s="131"/>
      <c r="HO486" s="385"/>
      <c r="HP486" s="385"/>
      <c r="HQ486" s="131"/>
      <c r="HR486" s="131"/>
      <c r="HS486" s="131"/>
      <c r="HT486" s="385"/>
      <c r="HU486" s="385"/>
      <c r="HV486" s="131"/>
      <c r="HW486" s="131"/>
      <c r="HX486" s="131"/>
      <c r="HY486" s="385"/>
      <c r="HZ486" s="385"/>
      <c r="IA486" s="131"/>
      <c r="IB486" s="131"/>
      <c r="IC486" s="131"/>
      <c r="ID486" s="385"/>
      <c r="IE486" s="385"/>
      <c r="IF486" s="131"/>
      <c r="IG486" s="131"/>
      <c r="IH486" s="131"/>
      <c r="II486" s="385"/>
      <c r="IJ486" s="385"/>
      <c r="IK486" s="131"/>
      <c r="IL486" s="131"/>
      <c r="IM486" s="131"/>
      <c r="IN486" s="385"/>
      <c r="IO486" s="385"/>
      <c r="IP486" s="131"/>
      <c r="IQ486" s="131"/>
      <c r="IR486" s="131"/>
      <c r="IS486" s="385"/>
      <c r="IT486" s="385"/>
      <c r="IU486" s="131"/>
      <c r="IV486" s="131"/>
      <c r="IW486" s="131"/>
      <c r="IX486" s="385"/>
      <c r="IY486" s="386"/>
      <c r="IZ486" s="198"/>
      <c r="JA486" s="378"/>
      <c r="JB486" s="256"/>
      <c r="JC486" s="256"/>
    </row>
    <row r="487" spans="1:263" s="3" customFormat="1" x14ac:dyDescent="0.35">
      <c r="A487" s="198"/>
      <c r="B487" s="359"/>
      <c r="C487" s="126" t="s">
        <v>630</v>
      </c>
      <c r="D487" s="104" t="s">
        <v>631</v>
      </c>
      <c r="E487" s="102"/>
      <c r="F487" s="285" t="str">
        <f>IFERROR(INDEX('Helper 1'!$I$2:$I$19,MATCH('Schedule 1'!$G$20,'Helper 1'!$H$2:$H$19,0)),"")</f>
        <v/>
      </c>
      <c r="G487" s="131">
        <f>SUM(L487:IX487)</f>
        <v>0</v>
      </c>
      <c r="H487" s="325"/>
      <c r="I487" s="202"/>
      <c r="J487" s="324"/>
      <c r="K487" s="131"/>
      <c r="L487" s="130"/>
      <c r="M487" s="385"/>
      <c r="N487" s="385"/>
      <c r="O487" s="131"/>
      <c r="P487" s="131"/>
      <c r="Q487" s="130"/>
      <c r="R487" s="385"/>
      <c r="S487" s="385"/>
      <c r="T487" s="131"/>
      <c r="U487" s="131"/>
      <c r="V487" s="130"/>
      <c r="W487" s="385"/>
      <c r="X487" s="385"/>
      <c r="Y487" s="131"/>
      <c r="Z487" s="131"/>
      <c r="AA487" s="130"/>
      <c r="AB487" s="385"/>
      <c r="AC487" s="385"/>
      <c r="AD487" s="131"/>
      <c r="AE487" s="131"/>
      <c r="AF487" s="130"/>
      <c r="AG487" s="385"/>
      <c r="AH487" s="385"/>
      <c r="AI487" s="131"/>
      <c r="AJ487" s="131"/>
      <c r="AK487" s="130"/>
      <c r="AL487" s="385"/>
      <c r="AM487" s="385"/>
      <c r="AN487" s="131"/>
      <c r="AO487" s="131"/>
      <c r="AP487" s="130"/>
      <c r="AQ487" s="385"/>
      <c r="AR487" s="385"/>
      <c r="AS487" s="131"/>
      <c r="AT487" s="131"/>
      <c r="AU487" s="130"/>
      <c r="AV487" s="385"/>
      <c r="AW487" s="385"/>
      <c r="AX487" s="131"/>
      <c r="AY487" s="131"/>
      <c r="AZ487" s="130"/>
      <c r="BA487" s="385"/>
      <c r="BB487" s="385"/>
      <c r="BC487" s="131"/>
      <c r="BD487" s="131"/>
      <c r="BE487" s="130"/>
      <c r="BF487" s="385"/>
      <c r="BG487" s="385"/>
      <c r="BH487" s="131"/>
      <c r="BI487" s="131"/>
      <c r="BJ487" s="130"/>
      <c r="BK487" s="385"/>
      <c r="BL487" s="385"/>
      <c r="BM487" s="131"/>
      <c r="BN487" s="131"/>
      <c r="BO487" s="130"/>
      <c r="BP487" s="385"/>
      <c r="BQ487" s="385"/>
      <c r="BR487" s="131"/>
      <c r="BS487" s="131"/>
      <c r="BT487" s="130"/>
      <c r="BU487" s="385"/>
      <c r="BV487" s="385"/>
      <c r="BW487" s="131"/>
      <c r="BX487" s="131"/>
      <c r="BY487" s="130"/>
      <c r="BZ487" s="385"/>
      <c r="CA487" s="385"/>
      <c r="CB487" s="131"/>
      <c r="CC487" s="131"/>
      <c r="CD487" s="130"/>
      <c r="CE487" s="385"/>
      <c r="CF487" s="385"/>
      <c r="CG487" s="131"/>
      <c r="CH487" s="131"/>
      <c r="CI487" s="130"/>
      <c r="CJ487" s="385"/>
      <c r="CK487" s="385"/>
      <c r="CL487" s="131"/>
      <c r="CM487" s="131"/>
      <c r="CN487" s="130"/>
      <c r="CO487" s="385"/>
      <c r="CP487" s="385"/>
      <c r="CQ487" s="131"/>
      <c r="CR487" s="131"/>
      <c r="CS487" s="130"/>
      <c r="CT487" s="385"/>
      <c r="CU487" s="385"/>
      <c r="CV487" s="131"/>
      <c r="CW487" s="131"/>
      <c r="CX487" s="130"/>
      <c r="CY487" s="385"/>
      <c r="CZ487" s="385"/>
      <c r="DA487" s="131"/>
      <c r="DB487" s="131"/>
      <c r="DC487" s="130"/>
      <c r="DD487" s="385"/>
      <c r="DE487" s="385"/>
      <c r="DF487" s="131"/>
      <c r="DG487" s="131"/>
      <c r="DH487" s="130"/>
      <c r="DI487" s="385"/>
      <c r="DJ487" s="385"/>
      <c r="DK487" s="131"/>
      <c r="DL487" s="131"/>
      <c r="DM487" s="130"/>
      <c r="DN487" s="385"/>
      <c r="DO487" s="385"/>
      <c r="DP487" s="131"/>
      <c r="DQ487" s="131"/>
      <c r="DR487" s="130"/>
      <c r="DS487" s="385"/>
      <c r="DT487" s="385"/>
      <c r="DU487" s="131"/>
      <c r="DV487" s="131"/>
      <c r="DW487" s="130"/>
      <c r="DX487" s="385"/>
      <c r="DY487" s="385"/>
      <c r="DZ487" s="131"/>
      <c r="EA487" s="131"/>
      <c r="EB487" s="130"/>
      <c r="EC487" s="385"/>
      <c r="ED487" s="385"/>
      <c r="EE487" s="131"/>
      <c r="EF487" s="131"/>
      <c r="EG487" s="130"/>
      <c r="EH487" s="385"/>
      <c r="EI487" s="385"/>
      <c r="EJ487" s="131"/>
      <c r="EK487" s="131"/>
      <c r="EL487" s="130"/>
      <c r="EM487" s="385"/>
      <c r="EN487" s="385"/>
      <c r="EO487" s="131"/>
      <c r="EP487" s="131"/>
      <c r="EQ487" s="130"/>
      <c r="ER487" s="385"/>
      <c r="ES487" s="385"/>
      <c r="ET487" s="131"/>
      <c r="EU487" s="131"/>
      <c r="EV487" s="130"/>
      <c r="EW487" s="385"/>
      <c r="EX487" s="385"/>
      <c r="EY487" s="131"/>
      <c r="EZ487" s="131"/>
      <c r="FA487" s="130"/>
      <c r="FB487" s="385"/>
      <c r="FC487" s="385"/>
      <c r="FD487" s="131"/>
      <c r="FE487" s="131"/>
      <c r="FF487" s="130"/>
      <c r="FG487" s="385"/>
      <c r="FH487" s="385"/>
      <c r="FI487" s="131"/>
      <c r="FJ487" s="131"/>
      <c r="FK487" s="130"/>
      <c r="FL487" s="385"/>
      <c r="FM487" s="385"/>
      <c r="FN487" s="131"/>
      <c r="FO487" s="131"/>
      <c r="FP487" s="130"/>
      <c r="FQ487" s="385"/>
      <c r="FR487" s="385"/>
      <c r="FS487" s="131"/>
      <c r="FT487" s="131"/>
      <c r="FU487" s="130"/>
      <c r="FV487" s="385"/>
      <c r="FW487" s="385"/>
      <c r="FX487" s="131"/>
      <c r="FY487" s="131"/>
      <c r="FZ487" s="130"/>
      <c r="GA487" s="385"/>
      <c r="GB487" s="385"/>
      <c r="GC487" s="131"/>
      <c r="GD487" s="131"/>
      <c r="GE487" s="130"/>
      <c r="GF487" s="385"/>
      <c r="GG487" s="385"/>
      <c r="GH487" s="131"/>
      <c r="GI487" s="131"/>
      <c r="GJ487" s="130"/>
      <c r="GK487" s="385"/>
      <c r="GL487" s="385"/>
      <c r="GM487" s="131"/>
      <c r="GN487" s="131"/>
      <c r="GO487" s="130"/>
      <c r="GP487" s="385"/>
      <c r="GQ487" s="385"/>
      <c r="GR487" s="131"/>
      <c r="GS487" s="131"/>
      <c r="GT487" s="130"/>
      <c r="GU487" s="385"/>
      <c r="GV487" s="385"/>
      <c r="GW487" s="131"/>
      <c r="GX487" s="131"/>
      <c r="GY487" s="130"/>
      <c r="GZ487" s="385"/>
      <c r="HA487" s="385"/>
      <c r="HB487" s="131"/>
      <c r="HC487" s="131"/>
      <c r="HD487" s="130"/>
      <c r="HE487" s="385"/>
      <c r="HF487" s="385"/>
      <c r="HG487" s="131"/>
      <c r="HH487" s="131"/>
      <c r="HI487" s="130"/>
      <c r="HJ487" s="385"/>
      <c r="HK487" s="385"/>
      <c r="HL487" s="131"/>
      <c r="HM487" s="131"/>
      <c r="HN487" s="130"/>
      <c r="HO487" s="385"/>
      <c r="HP487" s="385"/>
      <c r="HQ487" s="131"/>
      <c r="HR487" s="131"/>
      <c r="HS487" s="130"/>
      <c r="HT487" s="385"/>
      <c r="HU487" s="385"/>
      <c r="HV487" s="131"/>
      <c r="HW487" s="131"/>
      <c r="HX487" s="130"/>
      <c r="HY487" s="385"/>
      <c r="HZ487" s="385"/>
      <c r="IA487" s="131"/>
      <c r="IB487" s="131"/>
      <c r="IC487" s="130"/>
      <c r="ID487" s="385"/>
      <c r="IE487" s="385"/>
      <c r="IF487" s="131"/>
      <c r="IG487" s="131"/>
      <c r="IH487" s="130"/>
      <c r="II487" s="385"/>
      <c r="IJ487" s="385"/>
      <c r="IK487" s="131"/>
      <c r="IL487" s="131"/>
      <c r="IM487" s="130"/>
      <c r="IN487" s="385"/>
      <c r="IO487" s="385"/>
      <c r="IP487" s="131"/>
      <c r="IQ487" s="131"/>
      <c r="IR487" s="130"/>
      <c r="IS487" s="385"/>
      <c r="IT487" s="385"/>
      <c r="IU487" s="131"/>
      <c r="IV487" s="131"/>
      <c r="IW487" s="130"/>
      <c r="IX487" s="385"/>
      <c r="IY487" s="386"/>
      <c r="IZ487" s="198"/>
      <c r="JA487" s="378"/>
      <c r="JB487" s="256"/>
      <c r="JC487" s="256"/>
    </row>
    <row r="488" spans="1:263" s="3" customFormat="1" x14ac:dyDescent="0.35">
      <c r="A488" s="198"/>
      <c r="B488" s="359"/>
      <c r="C488" s="239"/>
      <c r="D488" s="102" t="s">
        <v>361</v>
      </c>
      <c r="E488" s="102"/>
      <c r="F488" s="384"/>
      <c r="G488" s="131"/>
      <c r="H488" s="325"/>
      <c r="I488" s="202"/>
      <c r="J488" s="324"/>
      <c r="K488" s="131"/>
      <c r="L488" s="131"/>
      <c r="M488" s="385"/>
      <c r="N488" s="385"/>
      <c r="O488" s="131"/>
      <c r="P488" s="131"/>
      <c r="Q488" s="131"/>
      <c r="R488" s="385"/>
      <c r="S488" s="385"/>
      <c r="T488" s="131"/>
      <c r="U488" s="131"/>
      <c r="V488" s="131"/>
      <c r="W488" s="385"/>
      <c r="X488" s="385"/>
      <c r="Y488" s="131"/>
      <c r="Z488" s="131"/>
      <c r="AA488" s="131"/>
      <c r="AB488" s="385"/>
      <c r="AC488" s="385"/>
      <c r="AD488" s="131"/>
      <c r="AE488" s="131"/>
      <c r="AF488" s="131"/>
      <c r="AG488" s="385"/>
      <c r="AH488" s="385"/>
      <c r="AI488" s="131"/>
      <c r="AJ488" s="131"/>
      <c r="AK488" s="131"/>
      <c r="AL488" s="385"/>
      <c r="AM488" s="385"/>
      <c r="AN488" s="131"/>
      <c r="AO488" s="131"/>
      <c r="AP488" s="131"/>
      <c r="AQ488" s="385"/>
      <c r="AR488" s="385"/>
      <c r="AS488" s="131"/>
      <c r="AT488" s="131"/>
      <c r="AU488" s="131"/>
      <c r="AV488" s="385"/>
      <c r="AW488" s="385"/>
      <c r="AX488" s="131"/>
      <c r="AY488" s="131"/>
      <c r="AZ488" s="131"/>
      <c r="BA488" s="385"/>
      <c r="BB488" s="385"/>
      <c r="BC488" s="131"/>
      <c r="BD488" s="131"/>
      <c r="BE488" s="131"/>
      <c r="BF488" s="385"/>
      <c r="BG488" s="385"/>
      <c r="BH488" s="131"/>
      <c r="BI488" s="131"/>
      <c r="BJ488" s="131"/>
      <c r="BK488" s="385"/>
      <c r="BL488" s="385"/>
      <c r="BM488" s="131"/>
      <c r="BN488" s="131"/>
      <c r="BO488" s="131"/>
      <c r="BP488" s="385"/>
      <c r="BQ488" s="385"/>
      <c r="BR488" s="131"/>
      <c r="BS488" s="131"/>
      <c r="BT488" s="131"/>
      <c r="BU488" s="385"/>
      <c r="BV488" s="385"/>
      <c r="BW488" s="131"/>
      <c r="BX488" s="131"/>
      <c r="BY488" s="131"/>
      <c r="BZ488" s="385"/>
      <c r="CA488" s="385"/>
      <c r="CB488" s="131"/>
      <c r="CC488" s="131"/>
      <c r="CD488" s="131"/>
      <c r="CE488" s="385"/>
      <c r="CF488" s="385"/>
      <c r="CG488" s="131"/>
      <c r="CH488" s="131"/>
      <c r="CI488" s="131"/>
      <c r="CJ488" s="385"/>
      <c r="CK488" s="385"/>
      <c r="CL488" s="131"/>
      <c r="CM488" s="131"/>
      <c r="CN488" s="131"/>
      <c r="CO488" s="385"/>
      <c r="CP488" s="385"/>
      <c r="CQ488" s="131"/>
      <c r="CR488" s="131"/>
      <c r="CS488" s="131"/>
      <c r="CT488" s="385"/>
      <c r="CU488" s="385"/>
      <c r="CV488" s="131"/>
      <c r="CW488" s="131"/>
      <c r="CX488" s="131"/>
      <c r="CY488" s="385"/>
      <c r="CZ488" s="385"/>
      <c r="DA488" s="131"/>
      <c r="DB488" s="131"/>
      <c r="DC488" s="131"/>
      <c r="DD488" s="385"/>
      <c r="DE488" s="385"/>
      <c r="DF488" s="131"/>
      <c r="DG488" s="131"/>
      <c r="DH488" s="131"/>
      <c r="DI488" s="385"/>
      <c r="DJ488" s="385"/>
      <c r="DK488" s="131"/>
      <c r="DL488" s="131"/>
      <c r="DM488" s="131"/>
      <c r="DN488" s="385"/>
      <c r="DO488" s="385"/>
      <c r="DP488" s="131"/>
      <c r="DQ488" s="131"/>
      <c r="DR488" s="131"/>
      <c r="DS488" s="385"/>
      <c r="DT488" s="385"/>
      <c r="DU488" s="131"/>
      <c r="DV488" s="131"/>
      <c r="DW488" s="131"/>
      <c r="DX488" s="385"/>
      <c r="DY488" s="385"/>
      <c r="DZ488" s="131"/>
      <c r="EA488" s="131"/>
      <c r="EB488" s="131"/>
      <c r="EC488" s="385"/>
      <c r="ED488" s="385"/>
      <c r="EE488" s="131"/>
      <c r="EF488" s="131"/>
      <c r="EG488" s="131"/>
      <c r="EH488" s="385"/>
      <c r="EI488" s="385"/>
      <c r="EJ488" s="131"/>
      <c r="EK488" s="131"/>
      <c r="EL488" s="131"/>
      <c r="EM488" s="385"/>
      <c r="EN488" s="385"/>
      <c r="EO488" s="131"/>
      <c r="EP488" s="131"/>
      <c r="EQ488" s="131"/>
      <c r="ER488" s="385"/>
      <c r="ES488" s="385"/>
      <c r="ET488" s="131"/>
      <c r="EU488" s="131"/>
      <c r="EV488" s="131"/>
      <c r="EW488" s="385"/>
      <c r="EX488" s="385"/>
      <c r="EY488" s="131"/>
      <c r="EZ488" s="131"/>
      <c r="FA488" s="131"/>
      <c r="FB488" s="385"/>
      <c r="FC488" s="385"/>
      <c r="FD488" s="131"/>
      <c r="FE488" s="131"/>
      <c r="FF488" s="131"/>
      <c r="FG488" s="385"/>
      <c r="FH488" s="385"/>
      <c r="FI488" s="131"/>
      <c r="FJ488" s="131"/>
      <c r="FK488" s="131"/>
      <c r="FL488" s="385"/>
      <c r="FM488" s="385"/>
      <c r="FN488" s="131"/>
      <c r="FO488" s="131"/>
      <c r="FP488" s="131"/>
      <c r="FQ488" s="385"/>
      <c r="FR488" s="385"/>
      <c r="FS488" s="131"/>
      <c r="FT488" s="131"/>
      <c r="FU488" s="131"/>
      <c r="FV488" s="385"/>
      <c r="FW488" s="385"/>
      <c r="FX488" s="131"/>
      <c r="FY488" s="131"/>
      <c r="FZ488" s="131"/>
      <c r="GA488" s="385"/>
      <c r="GB488" s="385"/>
      <c r="GC488" s="131"/>
      <c r="GD488" s="131"/>
      <c r="GE488" s="131"/>
      <c r="GF488" s="385"/>
      <c r="GG488" s="385"/>
      <c r="GH488" s="131"/>
      <c r="GI488" s="131"/>
      <c r="GJ488" s="131"/>
      <c r="GK488" s="385"/>
      <c r="GL488" s="385"/>
      <c r="GM488" s="131"/>
      <c r="GN488" s="131"/>
      <c r="GO488" s="131"/>
      <c r="GP488" s="385"/>
      <c r="GQ488" s="385"/>
      <c r="GR488" s="131"/>
      <c r="GS488" s="131"/>
      <c r="GT488" s="131"/>
      <c r="GU488" s="385"/>
      <c r="GV488" s="385"/>
      <c r="GW488" s="131"/>
      <c r="GX488" s="131"/>
      <c r="GY488" s="131"/>
      <c r="GZ488" s="385"/>
      <c r="HA488" s="385"/>
      <c r="HB488" s="131"/>
      <c r="HC488" s="131"/>
      <c r="HD488" s="131"/>
      <c r="HE488" s="385"/>
      <c r="HF488" s="385"/>
      <c r="HG488" s="131"/>
      <c r="HH488" s="131"/>
      <c r="HI488" s="131"/>
      <c r="HJ488" s="385"/>
      <c r="HK488" s="385"/>
      <c r="HL488" s="131"/>
      <c r="HM488" s="131"/>
      <c r="HN488" s="131"/>
      <c r="HO488" s="385"/>
      <c r="HP488" s="385"/>
      <c r="HQ488" s="131"/>
      <c r="HR488" s="131"/>
      <c r="HS488" s="131"/>
      <c r="HT488" s="385"/>
      <c r="HU488" s="385"/>
      <c r="HV488" s="131"/>
      <c r="HW488" s="131"/>
      <c r="HX488" s="131"/>
      <c r="HY488" s="385"/>
      <c r="HZ488" s="385"/>
      <c r="IA488" s="131"/>
      <c r="IB488" s="131"/>
      <c r="IC488" s="131"/>
      <c r="ID488" s="385"/>
      <c r="IE488" s="385"/>
      <c r="IF488" s="131"/>
      <c r="IG488" s="131"/>
      <c r="IH488" s="131"/>
      <c r="II488" s="385"/>
      <c r="IJ488" s="385"/>
      <c r="IK488" s="131"/>
      <c r="IL488" s="131"/>
      <c r="IM488" s="131"/>
      <c r="IN488" s="385"/>
      <c r="IO488" s="385"/>
      <c r="IP488" s="131"/>
      <c r="IQ488" s="131"/>
      <c r="IR488" s="131"/>
      <c r="IS488" s="385"/>
      <c r="IT488" s="385"/>
      <c r="IU488" s="131"/>
      <c r="IV488" s="131"/>
      <c r="IW488" s="131"/>
      <c r="IX488" s="385"/>
      <c r="IY488" s="386"/>
      <c r="IZ488" s="198"/>
      <c r="JA488" s="378"/>
      <c r="JB488" s="256"/>
      <c r="JC488" s="256"/>
    </row>
    <row r="489" spans="1:263" s="3" customFormat="1" x14ac:dyDescent="0.35">
      <c r="A489" s="198"/>
      <c r="B489" s="359"/>
      <c r="C489" s="239"/>
      <c r="D489" s="102"/>
      <c r="E489" s="102"/>
      <c r="F489" s="384"/>
      <c r="G489" s="131"/>
      <c r="H489" s="325"/>
      <c r="I489" s="202"/>
      <c r="J489" s="324"/>
      <c r="K489" s="131"/>
      <c r="L489" s="131"/>
      <c r="M489" s="385"/>
      <c r="N489" s="385"/>
      <c r="O489" s="131"/>
      <c r="P489" s="131"/>
      <c r="Q489" s="131"/>
      <c r="R489" s="385"/>
      <c r="S489" s="385"/>
      <c r="T489" s="131"/>
      <c r="U489" s="131"/>
      <c r="V489" s="131"/>
      <c r="W489" s="385"/>
      <c r="X489" s="385"/>
      <c r="Y489" s="131"/>
      <c r="Z489" s="131"/>
      <c r="AA489" s="131"/>
      <c r="AB489" s="385"/>
      <c r="AC489" s="385"/>
      <c r="AD489" s="131"/>
      <c r="AE489" s="131"/>
      <c r="AF489" s="131"/>
      <c r="AG489" s="385"/>
      <c r="AH489" s="385"/>
      <c r="AI489" s="131"/>
      <c r="AJ489" s="131"/>
      <c r="AK489" s="131"/>
      <c r="AL489" s="385"/>
      <c r="AM489" s="385"/>
      <c r="AN489" s="131"/>
      <c r="AO489" s="131"/>
      <c r="AP489" s="131"/>
      <c r="AQ489" s="385"/>
      <c r="AR489" s="385"/>
      <c r="AS489" s="131"/>
      <c r="AT489" s="131"/>
      <c r="AU489" s="131"/>
      <c r="AV489" s="385"/>
      <c r="AW489" s="385"/>
      <c r="AX489" s="131"/>
      <c r="AY489" s="131"/>
      <c r="AZ489" s="131"/>
      <c r="BA489" s="385"/>
      <c r="BB489" s="385"/>
      <c r="BC489" s="131"/>
      <c r="BD489" s="131"/>
      <c r="BE489" s="131"/>
      <c r="BF489" s="385"/>
      <c r="BG489" s="385"/>
      <c r="BH489" s="131"/>
      <c r="BI489" s="131"/>
      <c r="BJ489" s="131"/>
      <c r="BK489" s="385"/>
      <c r="BL489" s="385"/>
      <c r="BM489" s="131"/>
      <c r="BN489" s="131"/>
      <c r="BO489" s="131"/>
      <c r="BP489" s="385"/>
      <c r="BQ489" s="385"/>
      <c r="BR489" s="131"/>
      <c r="BS489" s="131"/>
      <c r="BT489" s="131"/>
      <c r="BU489" s="385"/>
      <c r="BV489" s="385"/>
      <c r="BW489" s="131"/>
      <c r="BX489" s="131"/>
      <c r="BY489" s="131"/>
      <c r="BZ489" s="385"/>
      <c r="CA489" s="385"/>
      <c r="CB489" s="131"/>
      <c r="CC489" s="131"/>
      <c r="CD489" s="131"/>
      <c r="CE489" s="385"/>
      <c r="CF489" s="385"/>
      <c r="CG489" s="131"/>
      <c r="CH489" s="131"/>
      <c r="CI489" s="131"/>
      <c r="CJ489" s="385"/>
      <c r="CK489" s="385"/>
      <c r="CL489" s="131"/>
      <c r="CM489" s="131"/>
      <c r="CN489" s="131"/>
      <c r="CO489" s="385"/>
      <c r="CP489" s="385"/>
      <c r="CQ489" s="131"/>
      <c r="CR489" s="131"/>
      <c r="CS489" s="131"/>
      <c r="CT489" s="385"/>
      <c r="CU489" s="385"/>
      <c r="CV489" s="131"/>
      <c r="CW489" s="131"/>
      <c r="CX489" s="131"/>
      <c r="CY489" s="385"/>
      <c r="CZ489" s="385"/>
      <c r="DA489" s="131"/>
      <c r="DB489" s="131"/>
      <c r="DC489" s="131"/>
      <c r="DD489" s="385"/>
      <c r="DE489" s="385"/>
      <c r="DF489" s="131"/>
      <c r="DG489" s="131"/>
      <c r="DH489" s="131"/>
      <c r="DI489" s="385"/>
      <c r="DJ489" s="385"/>
      <c r="DK489" s="131"/>
      <c r="DL489" s="131"/>
      <c r="DM489" s="131"/>
      <c r="DN489" s="385"/>
      <c r="DO489" s="385"/>
      <c r="DP489" s="131"/>
      <c r="DQ489" s="131"/>
      <c r="DR489" s="131"/>
      <c r="DS489" s="385"/>
      <c r="DT489" s="385"/>
      <c r="DU489" s="131"/>
      <c r="DV489" s="131"/>
      <c r="DW489" s="131"/>
      <c r="DX489" s="385"/>
      <c r="DY489" s="385"/>
      <c r="DZ489" s="131"/>
      <c r="EA489" s="131"/>
      <c r="EB489" s="131"/>
      <c r="EC489" s="385"/>
      <c r="ED489" s="385"/>
      <c r="EE489" s="131"/>
      <c r="EF489" s="131"/>
      <c r="EG489" s="131"/>
      <c r="EH489" s="385"/>
      <c r="EI489" s="385"/>
      <c r="EJ489" s="131"/>
      <c r="EK489" s="131"/>
      <c r="EL489" s="131"/>
      <c r="EM489" s="385"/>
      <c r="EN489" s="385"/>
      <c r="EO489" s="131"/>
      <c r="EP489" s="131"/>
      <c r="EQ489" s="131"/>
      <c r="ER489" s="385"/>
      <c r="ES489" s="385"/>
      <c r="ET489" s="131"/>
      <c r="EU489" s="131"/>
      <c r="EV489" s="131"/>
      <c r="EW489" s="385"/>
      <c r="EX489" s="385"/>
      <c r="EY489" s="131"/>
      <c r="EZ489" s="131"/>
      <c r="FA489" s="131"/>
      <c r="FB489" s="385"/>
      <c r="FC489" s="385"/>
      <c r="FD489" s="131"/>
      <c r="FE489" s="131"/>
      <c r="FF489" s="131"/>
      <c r="FG489" s="385"/>
      <c r="FH489" s="385"/>
      <c r="FI489" s="131"/>
      <c r="FJ489" s="131"/>
      <c r="FK489" s="131"/>
      <c r="FL489" s="385"/>
      <c r="FM489" s="385"/>
      <c r="FN489" s="131"/>
      <c r="FO489" s="131"/>
      <c r="FP489" s="131"/>
      <c r="FQ489" s="385"/>
      <c r="FR489" s="385"/>
      <c r="FS489" s="131"/>
      <c r="FT489" s="131"/>
      <c r="FU489" s="131"/>
      <c r="FV489" s="385"/>
      <c r="FW489" s="385"/>
      <c r="FX489" s="131"/>
      <c r="FY489" s="131"/>
      <c r="FZ489" s="131"/>
      <c r="GA489" s="385"/>
      <c r="GB489" s="385"/>
      <c r="GC489" s="131"/>
      <c r="GD489" s="131"/>
      <c r="GE489" s="131"/>
      <c r="GF489" s="385"/>
      <c r="GG489" s="385"/>
      <c r="GH489" s="131"/>
      <c r="GI489" s="131"/>
      <c r="GJ489" s="131"/>
      <c r="GK489" s="385"/>
      <c r="GL489" s="385"/>
      <c r="GM489" s="131"/>
      <c r="GN489" s="131"/>
      <c r="GO489" s="131"/>
      <c r="GP489" s="385"/>
      <c r="GQ489" s="385"/>
      <c r="GR489" s="131"/>
      <c r="GS489" s="131"/>
      <c r="GT489" s="131"/>
      <c r="GU489" s="385"/>
      <c r="GV489" s="385"/>
      <c r="GW489" s="131"/>
      <c r="GX489" s="131"/>
      <c r="GY489" s="131"/>
      <c r="GZ489" s="385"/>
      <c r="HA489" s="385"/>
      <c r="HB489" s="131"/>
      <c r="HC489" s="131"/>
      <c r="HD489" s="131"/>
      <c r="HE489" s="385"/>
      <c r="HF489" s="385"/>
      <c r="HG489" s="131"/>
      <c r="HH489" s="131"/>
      <c r="HI489" s="131"/>
      <c r="HJ489" s="385"/>
      <c r="HK489" s="385"/>
      <c r="HL489" s="131"/>
      <c r="HM489" s="131"/>
      <c r="HN489" s="131"/>
      <c r="HO489" s="385"/>
      <c r="HP489" s="385"/>
      <c r="HQ489" s="131"/>
      <c r="HR489" s="131"/>
      <c r="HS489" s="131"/>
      <c r="HT489" s="385"/>
      <c r="HU489" s="385"/>
      <c r="HV489" s="131"/>
      <c r="HW489" s="131"/>
      <c r="HX489" s="131"/>
      <c r="HY489" s="385"/>
      <c r="HZ489" s="385"/>
      <c r="IA489" s="131"/>
      <c r="IB489" s="131"/>
      <c r="IC489" s="131"/>
      <c r="ID489" s="385"/>
      <c r="IE489" s="385"/>
      <c r="IF489" s="131"/>
      <c r="IG489" s="131"/>
      <c r="IH489" s="131"/>
      <c r="II489" s="385"/>
      <c r="IJ489" s="385"/>
      <c r="IK489" s="131"/>
      <c r="IL489" s="131"/>
      <c r="IM489" s="131"/>
      <c r="IN489" s="385"/>
      <c r="IO489" s="385"/>
      <c r="IP489" s="131"/>
      <c r="IQ489" s="131"/>
      <c r="IR489" s="131"/>
      <c r="IS489" s="385"/>
      <c r="IT489" s="385"/>
      <c r="IU489" s="131"/>
      <c r="IV489" s="131"/>
      <c r="IW489" s="131"/>
      <c r="IX489" s="385"/>
      <c r="IY489" s="386"/>
      <c r="IZ489" s="198"/>
      <c r="JA489" s="378"/>
      <c r="JB489" s="256"/>
      <c r="JC489" s="256"/>
    </row>
    <row r="490" spans="1:263" s="3" customFormat="1" ht="15" thickBot="1" x14ac:dyDescent="0.4">
      <c r="A490" s="198"/>
      <c r="B490" s="359"/>
      <c r="C490" s="239"/>
      <c r="D490" s="102"/>
      <c r="E490" s="102"/>
      <c r="F490" s="384"/>
      <c r="G490" s="131"/>
      <c r="H490" s="325"/>
      <c r="I490" s="202"/>
      <c r="J490" s="324"/>
      <c r="K490" s="131"/>
      <c r="L490" s="131"/>
      <c r="M490" s="385"/>
      <c r="N490" s="385"/>
      <c r="O490" s="131"/>
      <c r="P490" s="131"/>
      <c r="Q490" s="131"/>
      <c r="R490" s="385"/>
      <c r="S490" s="385"/>
      <c r="T490" s="131"/>
      <c r="U490" s="131"/>
      <c r="V490" s="131"/>
      <c r="W490" s="385"/>
      <c r="X490" s="385"/>
      <c r="Y490" s="131"/>
      <c r="Z490" s="131"/>
      <c r="AA490" s="131"/>
      <c r="AB490" s="385"/>
      <c r="AC490" s="385"/>
      <c r="AD490" s="131"/>
      <c r="AE490" s="131"/>
      <c r="AF490" s="131"/>
      <c r="AG490" s="385"/>
      <c r="AH490" s="385"/>
      <c r="AI490" s="131"/>
      <c r="AJ490" s="131"/>
      <c r="AK490" s="131"/>
      <c r="AL490" s="385"/>
      <c r="AM490" s="385"/>
      <c r="AN490" s="131"/>
      <c r="AO490" s="131"/>
      <c r="AP490" s="131"/>
      <c r="AQ490" s="385"/>
      <c r="AR490" s="385"/>
      <c r="AS490" s="131"/>
      <c r="AT490" s="131"/>
      <c r="AU490" s="131"/>
      <c r="AV490" s="385"/>
      <c r="AW490" s="385"/>
      <c r="AX490" s="131"/>
      <c r="AY490" s="131"/>
      <c r="AZ490" s="131"/>
      <c r="BA490" s="385"/>
      <c r="BB490" s="385"/>
      <c r="BC490" s="131"/>
      <c r="BD490" s="131"/>
      <c r="BE490" s="131"/>
      <c r="BF490" s="385"/>
      <c r="BG490" s="385"/>
      <c r="BH490" s="131"/>
      <c r="BI490" s="131"/>
      <c r="BJ490" s="131"/>
      <c r="BK490" s="385"/>
      <c r="BL490" s="385"/>
      <c r="BM490" s="131"/>
      <c r="BN490" s="131"/>
      <c r="BO490" s="131"/>
      <c r="BP490" s="385"/>
      <c r="BQ490" s="385"/>
      <c r="BR490" s="131"/>
      <c r="BS490" s="131"/>
      <c r="BT490" s="131"/>
      <c r="BU490" s="385"/>
      <c r="BV490" s="385"/>
      <c r="BW490" s="131"/>
      <c r="BX490" s="131"/>
      <c r="BY490" s="131"/>
      <c r="BZ490" s="385"/>
      <c r="CA490" s="385"/>
      <c r="CB490" s="131"/>
      <c r="CC490" s="131"/>
      <c r="CD490" s="131"/>
      <c r="CE490" s="385"/>
      <c r="CF490" s="385"/>
      <c r="CG490" s="131"/>
      <c r="CH490" s="131"/>
      <c r="CI490" s="131"/>
      <c r="CJ490" s="385"/>
      <c r="CK490" s="385"/>
      <c r="CL490" s="131"/>
      <c r="CM490" s="131"/>
      <c r="CN490" s="131"/>
      <c r="CO490" s="385"/>
      <c r="CP490" s="385"/>
      <c r="CQ490" s="131"/>
      <c r="CR490" s="131"/>
      <c r="CS490" s="131"/>
      <c r="CT490" s="385"/>
      <c r="CU490" s="385"/>
      <c r="CV490" s="131"/>
      <c r="CW490" s="131"/>
      <c r="CX490" s="131"/>
      <c r="CY490" s="385"/>
      <c r="CZ490" s="385"/>
      <c r="DA490" s="131"/>
      <c r="DB490" s="131"/>
      <c r="DC490" s="131"/>
      <c r="DD490" s="385"/>
      <c r="DE490" s="385"/>
      <c r="DF490" s="131"/>
      <c r="DG490" s="131"/>
      <c r="DH490" s="131"/>
      <c r="DI490" s="385"/>
      <c r="DJ490" s="385"/>
      <c r="DK490" s="131"/>
      <c r="DL490" s="131"/>
      <c r="DM490" s="131"/>
      <c r="DN490" s="385"/>
      <c r="DO490" s="385"/>
      <c r="DP490" s="131"/>
      <c r="DQ490" s="131"/>
      <c r="DR490" s="131"/>
      <c r="DS490" s="385"/>
      <c r="DT490" s="385"/>
      <c r="DU490" s="131"/>
      <c r="DV490" s="131"/>
      <c r="DW490" s="131"/>
      <c r="DX490" s="385"/>
      <c r="DY490" s="385"/>
      <c r="DZ490" s="131"/>
      <c r="EA490" s="131"/>
      <c r="EB490" s="131"/>
      <c r="EC490" s="385"/>
      <c r="ED490" s="385"/>
      <c r="EE490" s="131"/>
      <c r="EF490" s="131"/>
      <c r="EG490" s="131"/>
      <c r="EH490" s="385"/>
      <c r="EI490" s="385"/>
      <c r="EJ490" s="131"/>
      <c r="EK490" s="131"/>
      <c r="EL490" s="131"/>
      <c r="EM490" s="385"/>
      <c r="EN490" s="385"/>
      <c r="EO490" s="131"/>
      <c r="EP490" s="131"/>
      <c r="EQ490" s="131"/>
      <c r="ER490" s="385"/>
      <c r="ES490" s="385"/>
      <c r="ET490" s="131"/>
      <c r="EU490" s="131"/>
      <c r="EV490" s="131"/>
      <c r="EW490" s="385"/>
      <c r="EX490" s="385"/>
      <c r="EY490" s="131"/>
      <c r="EZ490" s="131"/>
      <c r="FA490" s="131"/>
      <c r="FB490" s="385"/>
      <c r="FC490" s="385"/>
      <c r="FD490" s="131"/>
      <c r="FE490" s="131"/>
      <c r="FF490" s="131"/>
      <c r="FG490" s="385"/>
      <c r="FH490" s="385"/>
      <c r="FI490" s="131"/>
      <c r="FJ490" s="131"/>
      <c r="FK490" s="131"/>
      <c r="FL490" s="385"/>
      <c r="FM490" s="385"/>
      <c r="FN490" s="131"/>
      <c r="FO490" s="131"/>
      <c r="FP490" s="131"/>
      <c r="FQ490" s="385"/>
      <c r="FR490" s="385"/>
      <c r="FS490" s="131"/>
      <c r="FT490" s="131"/>
      <c r="FU490" s="131"/>
      <c r="FV490" s="385"/>
      <c r="FW490" s="385"/>
      <c r="FX490" s="131"/>
      <c r="FY490" s="131"/>
      <c r="FZ490" s="131"/>
      <c r="GA490" s="385"/>
      <c r="GB490" s="385"/>
      <c r="GC490" s="131"/>
      <c r="GD490" s="131"/>
      <c r="GE490" s="131"/>
      <c r="GF490" s="385"/>
      <c r="GG490" s="385"/>
      <c r="GH490" s="131"/>
      <c r="GI490" s="131"/>
      <c r="GJ490" s="131"/>
      <c r="GK490" s="385"/>
      <c r="GL490" s="385"/>
      <c r="GM490" s="131"/>
      <c r="GN490" s="131"/>
      <c r="GO490" s="131"/>
      <c r="GP490" s="385"/>
      <c r="GQ490" s="385"/>
      <c r="GR490" s="131"/>
      <c r="GS490" s="131"/>
      <c r="GT490" s="131"/>
      <c r="GU490" s="385"/>
      <c r="GV490" s="385"/>
      <c r="GW490" s="131"/>
      <c r="GX490" s="131"/>
      <c r="GY490" s="131"/>
      <c r="GZ490" s="385"/>
      <c r="HA490" s="385"/>
      <c r="HB490" s="131"/>
      <c r="HC490" s="131"/>
      <c r="HD490" s="131"/>
      <c r="HE490" s="385"/>
      <c r="HF490" s="385"/>
      <c r="HG490" s="131"/>
      <c r="HH490" s="131"/>
      <c r="HI490" s="131"/>
      <c r="HJ490" s="385"/>
      <c r="HK490" s="385"/>
      <c r="HL490" s="131"/>
      <c r="HM490" s="131"/>
      <c r="HN490" s="131"/>
      <c r="HO490" s="385"/>
      <c r="HP490" s="385"/>
      <c r="HQ490" s="131"/>
      <c r="HR490" s="131"/>
      <c r="HS490" s="131"/>
      <c r="HT490" s="385"/>
      <c r="HU490" s="385"/>
      <c r="HV490" s="131"/>
      <c r="HW490" s="131"/>
      <c r="HX490" s="131"/>
      <c r="HY490" s="385"/>
      <c r="HZ490" s="385"/>
      <c r="IA490" s="131"/>
      <c r="IB490" s="131"/>
      <c r="IC490" s="131"/>
      <c r="ID490" s="385"/>
      <c r="IE490" s="385"/>
      <c r="IF490" s="131"/>
      <c r="IG490" s="131"/>
      <c r="IH490" s="131"/>
      <c r="II490" s="385"/>
      <c r="IJ490" s="385"/>
      <c r="IK490" s="131"/>
      <c r="IL490" s="131"/>
      <c r="IM490" s="131"/>
      <c r="IN490" s="385"/>
      <c r="IO490" s="385"/>
      <c r="IP490" s="131"/>
      <c r="IQ490" s="131"/>
      <c r="IR490" s="131"/>
      <c r="IS490" s="385"/>
      <c r="IT490" s="385"/>
      <c r="IU490" s="131"/>
      <c r="IV490" s="131"/>
      <c r="IW490" s="131"/>
      <c r="IX490" s="385"/>
      <c r="IY490" s="386"/>
      <c r="IZ490" s="198"/>
      <c r="JA490" s="378"/>
      <c r="JB490" s="256"/>
      <c r="JC490" s="256"/>
    </row>
    <row r="491" spans="1:263" s="127" customFormat="1" ht="28.5" customHeight="1" thickBot="1" x14ac:dyDescent="0.4">
      <c r="A491" s="419"/>
      <c r="B491" s="420"/>
      <c r="C491" s="126" t="s">
        <v>632</v>
      </c>
      <c r="D491" s="248" t="s">
        <v>356</v>
      </c>
      <c r="E491" s="421"/>
      <c r="F491" s="286"/>
      <c r="G491" s="250"/>
      <c r="H491" s="422"/>
      <c r="I491" s="423"/>
      <c r="J491" s="424"/>
      <c r="K491" s="251"/>
      <c r="L491" s="251"/>
      <c r="M491" s="251"/>
      <c r="N491" s="251"/>
      <c r="O491" s="425"/>
      <c r="P491" s="251"/>
      <c r="Q491" s="251"/>
      <c r="R491" s="251"/>
      <c r="S491" s="251"/>
      <c r="T491" s="425"/>
      <c r="U491" s="251"/>
      <c r="V491" s="251"/>
      <c r="W491" s="251"/>
      <c r="X491" s="251"/>
      <c r="Y491" s="425"/>
      <c r="Z491" s="251"/>
      <c r="AA491" s="251"/>
      <c r="AB491" s="251"/>
      <c r="AC491" s="251"/>
      <c r="AD491" s="425"/>
      <c r="AE491" s="251"/>
      <c r="AF491" s="251"/>
      <c r="AG491" s="251"/>
      <c r="AH491" s="251"/>
      <c r="AI491" s="425"/>
      <c r="AJ491" s="251"/>
      <c r="AK491" s="251"/>
      <c r="AL491" s="251"/>
      <c r="AM491" s="251"/>
      <c r="AN491" s="425"/>
      <c r="AO491" s="251"/>
      <c r="AP491" s="251"/>
      <c r="AQ491" s="251"/>
      <c r="AR491" s="251"/>
      <c r="AS491" s="425"/>
      <c r="AT491" s="251"/>
      <c r="AU491" s="251"/>
      <c r="AV491" s="251"/>
      <c r="AW491" s="251"/>
      <c r="AX491" s="425"/>
      <c r="AY491" s="251"/>
      <c r="AZ491" s="251"/>
      <c r="BA491" s="251"/>
      <c r="BB491" s="251"/>
      <c r="BC491" s="425"/>
      <c r="BD491" s="251"/>
      <c r="BE491" s="251"/>
      <c r="BF491" s="251"/>
      <c r="BG491" s="251"/>
      <c r="BH491" s="425"/>
      <c r="BI491" s="251"/>
      <c r="BJ491" s="251"/>
      <c r="BK491" s="251"/>
      <c r="BL491" s="251"/>
      <c r="BM491" s="425"/>
      <c r="BN491" s="251"/>
      <c r="BO491" s="251"/>
      <c r="BP491" s="251"/>
      <c r="BQ491" s="251"/>
      <c r="BR491" s="425"/>
      <c r="BS491" s="251"/>
      <c r="BT491" s="251"/>
      <c r="BU491" s="251"/>
      <c r="BV491" s="251"/>
      <c r="BW491" s="425"/>
      <c r="BX491" s="251"/>
      <c r="BY491" s="251"/>
      <c r="BZ491" s="251"/>
      <c r="CA491" s="251"/>
      <c r="CB491" s="425"/>
      <c r="CC491" s="251"/>
      <c r="CD491" s="251"/>
      <c r="CE491" s="251"/>
      <c r="CF491" s="251"/>
      <c r="CG491" s="425"/>
      <c r="CH491" s="251"/>
      <c r="CI491" s="251"/>
      <c r="CJ491" s="251"/>
      <c r="CK491" s="251"/>
      <c r="CL491" s="425"/>
      <c r="CM491" s="251"/>
      <c r="CN491" s="251"/>
      <c r="CO491" s="251"/>
      <c r="CP491" s="251"/>
      <c r="CQ491" s="425"/>
      <c r="CR491" s="251"/>
      <c r="CS491" s="251"/>
      <c r="CT491" s="251"/>
      <c r="CU491" s="251"/>
      <c r="CV491" s="425"/>
      <c r="CW491" s="251"/>
      <c r="CX491" s="251"/>
      <c r="CY491" s="251"/>
      <c r="CZ491" s="251"/>
      <c r="DA491" s="425"/>
      <c r="DB491" s="251"/>
      <c r="DC491" s="251"/>
      <c r="DD491" s="251"/>
      <c r="DE491" s="251"/>
      <c r="DF491" s="425"/>
      <c r="DG491" s="251"/>
      <c r="DH491" s="251"/>
      <c r="DI491" s="251"/>
      <c r="DJ491" s="251"/>
      <c r="DK491" s="425"/>
      <c r="DL491" s="251"/>
      <c r="DM491" s="251"/>
      <c r="DN491" s="251"/>
      <c r="DO491" s="251"/>
      <c r="DP491" s="425"/>
      <c r="DQ491" s="251"/>
      <c r="DR491" s="251"/>
      <c r="DS491" s="251"/>
      <c r="DT491" s="251"/>
      <c r="DU491" s="425"/>
      <c r="DV491" s="251"/>
      <c r="DW491" s="251"/>
      <c r="DX491" s="251"/>
      <c r="DY491" s="251"/>
      <c r="DZ491" s="425"/>
      <c r="EA491" s="251"/>
      <c r="EB491" s="251"/>
      <c r="EC491" s="251"/>
      <c r="ED491" s="251"/>
      <c r="EE491" s="425"/>
      <c r="EF491" s="251"/>
      <c r="EG491" s="251"/>
      <c r="EH491" s="251"/>
      <c r="EI491" s="251"/>
      <c r="EJ491" s="425"/>
      <c r="EK491" s="251"/>
      <c r="EL491" s="251"/>
      <c r="EM491" s="251"/>
      <c r="EN491" s="251"/>
      <c r="EO491" s="425"/>
      <c r="EP491" s="251"/>
      <c r="EQ491" s="251"/>
      <c r="ER491" s="251"/>
      <c r="ES491" s="251"/>
      <c r="ET491" s="425"/>
      <c r="EU491" s="251"/>
      <c r="EV491" s="251"/>
      <c r="EW491" s="251"/>
      <c r="EX491" s="251"/>
      <c r="EY491" s="425"/>
      <c r="EZ491" s="251"/>
      <c r="FA491" s="251"/>
      <c r="FB491" s="251"/>
      <c r="FC491" s="251"/>
      <c r="FD491" s="425"/>
      <c r="FE491" s="251"/>
      <c r="FF491" s="251"/>
      <c r="FG491" s="251"/>
      <c r="FH491" s="251"/>
      <c r="FI491" s="425"/>
      <c r="FJ491" s="251"/>
      <c r="FK491" s="251"/>
      <c r="FL491" s="251"/>
      <c r="FM491" s="251"/>
      <c r="FN491" s="425"/>
      <c r="FO491" s="251"/>
      <c r="FP491" s="251"/>
      <c r="FQ491" s="251"/>
      <c r="FR491" s="251"/>
      <c r="FS491" s="425"/>
      <c r="FT491" s="251"/>
      <c r="FU491" s="251"/>
      <c r="FV491" s="251"/>
      <c r="FW491" s="251"/>
      <c r="FX491" s="425"/>
      <c r="FY491" s="251"/>
      <c r="FZ491" s="251"/>
      <c r="GA491" s="251"/>
      <c r="GB491" s="251"/>
      <c r="GC491" s="425"/>
      <c r="GD491" s="251"/>
      <c r="GE491" s="251"/>
      <c r="GF491" s="251"/>
      <c r="GG491" s="251"/>
      <c r="GH491" s="425"/>
      <c r="GI491" s="251"/>
      <c r="GJ491" s="251"/>
      <c r="GK491" s="251"/>
      <c r="GL491" s="251"/>
      <c r="GM491" s="425"/>
      <c r="GN491" s="251"/>
      <c r="GO491" s="251"/>
      <c r="GP491" s="251"/>
      <c r="GQ491" s="251"/>
      <c r="GR491" s="425"/>
      <c r="GS491" s="251"/>
      <c r="GT491" s="251"/>
      <c r="GU491" s="251"/>
      <c r="GV491" s="251"/>
      <c r="GW491" s="425"/>
      <c r="GX491" s="251"/>
      <c r="GY491" s="251"/>
      <c r="GZ491" s="251"/>
      <c r="HA491" s="251"/>
      <c r="HB491" s="425"/>
      <c r="HC491" s="251"/>
      <c r="HD491" s="251"/>
      <c r="HE491" s="251"/>
      <c r="HF491" s="251"/>
      <c r="HG491" s="425"/>
      <c r="HH491" s="251"/>
      <c r="HI491" s="251"/>
      <c r="HJ491" s="251"/>
      <c r="HK491" s="251"/>
      <c r="HL491" s="425"/>
      <c r="HM491" s="251"/>
      <c r="HN491" s="251"/>
      <c r="HO491" s="251"/>
      <c r="HP491" s="251"/>
      <c r="HQ491" s="425"/>
      <c r="HR491" s="251"/>
      <c r="HS491" s="251"/>
      <c r="HT491" s="251"/>
      <c r="HU491" s="251"/>
      <c r="HV491" s="425"/>
      <c r="HW491" s="251"/>
      <c r="HX491" s="251"/>
      <c r="HY491" s="251"/>
      <c r="HZ491" s="251"/>
      <c r="IA491" s="425"/>
      <c r="IB491" s="251"/>
      <c r="IC491" s="251"/>
      <c r="ID491" s="251"/>
      <c r="IE491" s="251"/>
      <c r="IF491" s="425"/>
      <c r="IG491" s="251"/>
      <c r="IH491" s="251"/>
      <c r="II491" s="251"/>
      <c r="IJ491" s="251"/>
      <c r="IK491" s="425"/>
      <c r="IL491" s="251"/>
      <c r="IM491" s="251"/>
      <c r="IN491" s="251"/>
      <c r="IO491" s="251"/>
      <c r="IP491" s="425"/>
      <c r="IQ491" s="251"/>
      <c r="IR491" s="251"/>
      <c r="IS491" s="251"/>
      <c r="IT491" s="251"/>
      <c r="IU491" s="425"/>
      <c r="IV491" s="251"/>
      <c r="IW491" s="251"/>
      <c r="IX491" s="251"/>
      <c r="IY491" s="426"/>
      <c r="IZ491" s="198"/>
      <c r="JA491" s="427"/>
      <c r="JB491" s="428"/>
      <c r="JC491" s="428"/>
    </row>
    <row r="492" spans="1:263" s="3" customFormat="1" x14ac:dyDescent="0.35">
      <c r="A492" s="198"/>
      <c r="B492" s="359"/>
      <c r="C492" s="239"/>
      <c r="D492" s="102"/>
      <c r="E492" s="102"/>
      <c r="F492" s="384"/>
      <c r="G492" s="131"/>
      <c r="H492" s="325"/>
      <c r="I492" s="202"/>
      <c r="J492" s="324"/>
      <c r="K492" s="131"/>
      <c r="L492" s="131"/>
      <c r="M492" s="385"/>
      <c r="N492" s="385"/>
      <c r="O492" s="131"/>
      <c r="P492" s="131"/>
      <c r="Q492" s="131"/>
      <c r="R492" s="385"/>
      <c r="S492" s="385"/>
      <c r="T492" s="131"/>
      <c r="U492" s="131"/>
      <c r="V492" s="131"/>
      <c r="W492" s="385"/>
      <c r="X492" s="385"/>
      <c r="Y492" s="131"/>
      <c r="Z492" s="131"/>
      <c r="AA492" s="131"/>
      <c r="AB492" s="385"/>
      <c r="AC492" s="385"/>
      <c r="AD492" s="131"/>
      <c r="AE492" s="131"/>
      <c r="AF492" s="131"/>
      <c r="AG492" s="385"/>
      <c r="AH492" s="385"/>
      <c r="AI492" s="131"/>
      <c r="AJ492" s="131"/>
      <c r="AK492" s="131"/>
      <c r="AL492" s="385"/>
      <c r="AM492" s="385"/>
      <c r="AN492" s="131"/>
      <c r="AO492" s="131"/>
      <c r="AP492" s="131"/>
      <c r="AQ492" s="385"/>
      <c r="AR492" s="385"/>
      <c r="AS492" s="131"/>
      <c r="AT492" s="131"/>
      <c r="AU492" s="131"/>
      <c r="AV492" s="385"/>
      <c r="AW492" s="385"/>
      <c r="AX492" s="131"/>
      <c r="AY492" s="131"/>
      <c r="AZ492" s="131"/>
      <c r="BA492" s="385"/>
      <c r="BB492" s="385"/>
      <c r="BC492" s="131"/>
      <c r="BD492" s="131"/>
      <c r="BE492" s="131"/>
      <c r="BF492" s="385"/>
      <c r="BG492" s="385"/>
      <c r="BH492" s="131"/>
      <c r="BI492" s="131"/>
      <c r="BJ492" s="131"/>
      <c r="BK492" s="385"/>
      <c r="BL492" s="385"/>
      <c r="BM492" s="131"/>
      <c r="BN492" s="131"/>
      <c r="BO492" s="131"/>
      <c r="BP492" s="385"/>
      <c r="BQ492" s="385"/>
      <c r="BR492" s="131"/>
      <c r="BS492" s="131"/>
      <c r="BT492" s="131"/>
      <c r="BU492" s="385"/>
      <c r="BV492" s="385"/>
      <c r="BW492" s="131"/>
      <c r="BX492" s="131"/>
      <c r="BY492" s="131"/>
      <c r="BZ492" s="385"/>
      <c r="CA492" s="385"/>
      <c r="CB492" s="131"/>
      <c r="CC492" s="131"/>
      <c r="CD492" s="131"/>
      <c r="CE492" s="385"/>
      <c r="CF492" s="385"/>
      <c r="CG492" s="131"/>
      <c r="CH492" s="131"/>
      <c r="CI492" s="131"/>
      <c r="CJ492" s="385"/>
      <c r="CK492" s="385"/>
      <c r="CL492" s="131"/>
      <c r="CM492" s="131"/>
      <c r="CN492" s="131"/>
      <c r="CO492" s="385"/>
      <c r="CP492" s="385"/>
      <c r="CQ492" s="131"/>
      <c r="CR492" s="131"/>
      <c r="CS492" s="131"/>
      <c r="CT492" s="385"/>
      <c r="CU492" s="385"/>
      <c r="CV492" s="131"/>
      <c r="CW492" s="131"/>
      <c r="CX492" s="131"/>
      <c r="CY492" s="385"/>
      <c r="CZ492" s="385"/>
      <c r="DA492" s="131"/>
      <c r="DB492" s="131"/>
      <c r="DC492" s="131"/>
      <c r="DD492" s="385"/>
      <c r="DE492" s="385"/>
      <c r="DF492" s="131"/>
      <c r="DG492" s="131"/>
      <c r="DH492" s="131"/>
      <c r="DI492" s="385"/>
      <c r="DJ492" s="385"/>
      <c r="DK492" s="131"/>
      <c r="DL492" s="131"/>
      <c r="DM492" s="131"/>
      <c r="DN492" s="385"/>
      <c r="DO492" s="385"/>
      <c r="DP492" s="131"/>
      <c r="DQ492" s="131"/>
      <c r="DR492" s="131"/>
      <c r="DS492" s="385"/>
      <c r="DT492" s="385"/>
      <c r="DU492" s="131"/>
      <c r="DV492" s="131"/>
      <c r="DW492" s="131"/>
      <c r="DX492" s="385"/>
      <c r="DY492" s="385"/>
      <c r="DZ492" s="131"/>
      <c r="EA492" s="131"/>
      <c r="EB492" s="131"/>
      <c r="EC492" s="385"/>
      <c r="ED492" s="385"/>
      <c r="EE492" s="131"/>
      <c r="EF492" s="131"/>
      <c r="EG492" s="131"/>
      <c r="EH492" s="385"/>
      <c r="EI492" s="385"/>
      <c r="EJ492" s="131"/>
      <c r="EK492" s="131"/>
      <c r="EL492" s="131"/>
      <c r="EM492" s="385"/>
      <c r="EN492" s="385"/>
      <c r="EO492" s="131"/>
      <c r="EP492" s="131"/>
      <c r="EQ492" s="131"/>
      <c r="ER492" s="385"/>
      <c r="ES492" s="385"/>
      <c r="ET492" s="131"/>
      <c r="EU492" s="131"/>
      <c r="EV492" s="131"/>
      <c r="EW492" s="385"/>
      <c r="EX492" s="385"/>
      <c r="EY492" s="131"/>
      <c r="EZ492" s="131"/>
      <c r="FA492" s="131"/>
      <c r="FB492" s="385"/>
      <c r="FC492" s="385"/>
      <c r="FD492" s="131"/>
      <c r="FE492" s="131"/>
      <c r="FF492" s="131"/>
      <c r="FG492" s="385"/>
      <c r="FH492" s="385"/>
      <c r="FI492" s="131"/>
      <c r="FJ492" s="131"/>
      <c r="FK492" s="131"/>
      <c r="FL492" s="385"/>
      <c r="FM492" s="385"/>
      <c r="FN492" s="131"/>
      <c r="FO492" s="131"/>
      <c r="FP492" s="131"/>
      <c r="FQ492" s="385"/>
      <c r="FR492" s="385"/>
      <c r="FS492" s="131"/>
      <c r="FT492" s="131"/>
      <c r="FU492" s="131"/>
      <c r="FV492" s="385"/>
      <c r="FW492" s="385"/>
      <c r="FX492" s="131"/>
      <c r="FY492" s="131"/>
      <c r="FZ492" s="131"/>
      <c r="GA492" s="385"/>
      <c r="GB492" s="385"/>
      <c r="GC492" s="131"/>
      <c r="GD492" s="131"/>
      <c r="GE492" s="131"/>
      <c r="GF492" s="385"/>
      <c r="GG492" s="385"/>
      <c r="GH492" s="131"/>
      <c r="GI492" s="131"/>
      <c r="GJ492" s="131"/>
      <c r="GK492" s="385"/>
      <c r="GL492" s="385"/>
      <c r="GM492" s="131"/>
      <c r="GN492" s="131"/>
      <c r="GO492" s="131"/>
      <c r="GP492" s="385"/>
      <c r="GQ492" s="385"/>
      <c r="GR492" s="131"/>
      <c r="GS492" s="131"/>
      <c r="GT492" s="131"/>
      <c r="GU492" s="385"/>
      <c r="GV492" s="385"/>
      <c r="GW492" s="131"/>
      <c r="GX492" s="131"/>
      <c r="GY492" s="131"/>
      <c r="GZ492" s="385"/>
      <c r="HA492" s="385"/>
      <c r="HB492" s="131"/>
      <c r="HC492" s="131"/>
      <c r="HD492" s="131"/>
      <c r="HE492" s="385"/>
      <c r="HF492" s="385"/>
      <c r="HG492" s="131"/>
      <c r="HH492" s="131"/>
      <c r="HI492" s="131"/>
      <c r="HJ492" s="385"/>
      <c r="HK492" s="385"/>
      <c r="HL492" s="131"/>
      <c r="HM492" s="131"/>
      <c r="HN492" s="131"/>
      <c r="HO492" s="385"/>
      <c r="HP492" s="385"/>
      <c r="HQ492" s="131"/>
      <c r="HR492" s="131"/>
      <c r="HS492" s="131"/>
      <c r="HT492" s="385"/>
      <c r="HU492" s="385"/>
      <c r="HV492" s="131"/>
      <c r="HW492" s="131"/>
      <c r="HX492" s="131"/>
      <c r="HY492" s="385"/>
      <c r="HZ492" s="385"/>
      <c r="IA492" s="131"/>
      <c r="IB492" s="131"/>
      <c r="IC492" s="131"/>
      <c r="ID492" s="385"/>
      <c r="IE492" s="385"/>
      <c r="IF492" s="131"/>
      <c r="IG492" s="131"/>
      <c r="IH492" s="131"/>
      <c r="II492" s="385"/>
      <c r="IJ492" s="385"/>
      <c r="IK492" s="131"/>
      <c r="IL492" s="131"/>
      <c r="IM492" s="131"/>
      <c r="IN492" s="385"/>
      <c r="IO492" s="385"/>
      <c r="IP492" s="131"/>
      <c r="IQ492" s="131"/>
      <c r="IR492" s="131"/>
      <c r="IS492" s="385"/>
      <c r="IT492" s="385"/>
      <c r="IU492" s="131"/>
      <c r="IV492" s="131"/>
      <c r="IW492" s="131"/>
      <c r="IX492" s="385"/>
      <c r="IY492" s="386"/>
      <c r="IZ492" s="198"/>
      <c r="JA492" s="378"/>
      <c r="JB492" s="256"/>
      <c r="JC492" s="256"/>
    </row>
    <row r="493" spans="1:263" s="3" customFormat="1" x14ac:dyDescent="0.35">
      <c r="A493" s="198"/>
      <c r="B493" s="359"/>
      <c r="C493" s="126" t="s">
        <v>633</v>
      </c>
      <c r="D493" s="102" t="s">
        <v>634</v>
      </c>
      <c r="E493" s="102"/>
      <c r="F493" s="285"/>
      <c r="G493" s="110"/>
      <c r="H493" s="325"/>
      <c r="I493" s="202"/>
      <c r="J493" s="324"/>
      <c r="K493" s="131"/>
      <c r="L493" s="429"/>
      <c r="M493" s="385"/>
      <c r="N493" s="385"/>
      <c r="O493" s="131"/>
      <c r="P493" s="131"/>
      <c r="Q493" s="429"/>
      <c r="R493" s="385"/>
      <c r="S493" s="385"/>
      <c r="T493" s="131"/>
      <c r="U493" s="131"/>
      <c r="V493" s="429"/>
      <c r="W493" s="385"/>
      <c r="X493" s="385"/>
      <c r="Y493" s="131"/>
      <c r="Z493" s="131"/>
      <c r="AA493" s="429"/>
      <c r="AB493" s="385"/>
      <c r="AC493" s="385"/>
      <c r="AD493" s="131"/>
      <c r="AE493" s="131"/>
      <c r="AF493" s="429"/>
      <c r="AG493" s="385"/>
      <c r="AH493" s="385"/>
      <c r="AI493" s="131"/>
      <c r="AJ493" s="131"/>
      <c r="AK493" s="429"/>
      <c r="AL493" s="385"/>
      <c r="AM493" s="385"/>
      <c r="AN493" s="131"/>
      <c r="AO493" s="131"/>
      <c r="AP493" s="429"/>
      <c r="AQ493" s="385"/>
      <c r="AR493" s="385"/>
      <c r="AS493" s="131"/>
      <c r="AT493" s="131"/>
      <c r="AU493" s="429"/>
      <c r="AV493" s="385"/>
      <c r="AW493" s="385"/>
      <c r="AX493" s="131"/>
      <c r="AY493" s="131"/>
      <c r="AZ493" s="429"/>
      <c r="BA493" s="385"/>
      <c r="BB493" s="385"/>
      <c r="BC493" s="131"/>
      <c r="BD493" s="131"/>
      <c r="BE493" s="429"/>
      <c r="BF493" s="385"/>
      <c r="BG493" s="385"/>
      <c r="BH493" s="131"/>
      <c r="BI493" s="131"/>
      <c r="BJ493" s="429"/>
      <c r="BK493" s="385"/>
      <c r="BL493" s="385"/>
      <c r="BM493" s="131"/>
      <c r="BN493" s="131"/>
      <c r="BO493" s="429"/>
      <c r="BP493" s="385"/>
      <c r="BQ493" s="385"/>
      <c r="BR493" s="131"/>
      <c r="BS493" s="131"/>
      <c r="BT493" s="429"/>
      <c r="BU493" s="385"/>
      <c r="BV493" s="385"/>
      <c r="BW493" s="131"/>
      <c r="BX493" s="131"/>
      <c r="BY493" s="429"/>
      <c r="BZ493" s="385"/>
      <c r="CA493" s="385"/>
      <c r="CB493" s="131"/>
      <c r="CC493" s="131"/>
      <c r="CD493" s="429"/>
      <c r="CE493" s="385"/>
      <c r="CF493" s="385"/>
      <c r="CG493" s="131"/>
      <c r="CH493" s="131"/>
      <c r="CI493" s="429"/>
      <c r="CJ493" s="385"/>
      <c r="CK493" s="385"/>
      <c r="CL493" s="131"/>
      <c r="CM493" s="131"/>
      <c r="CN493" s="429"/>
      <c r="CO493" s="385"/>
      <c r="CP493" s="385"/>
      <c r="CQ493" s="131"/>
      <c r="CR493" s="131"/>
      <c r="CS493" s="429"/>
      <c r="CT493" s="385"/>
      <c r="CU493" s="385"/>
      <c r="CV493" s="131"/>
      <c r="CW493" s="131"/>
      <c r="CX493" s="429"/>
      <c r="CY493" s="385"/>
      <c r="CZ493" s="385"/>
      <c r="DA493" s="131"/>
      <c r="DB493" s="131"/>
      <c r="DC493" s="429"/>
      <c r="DD493" s="385"/>
      <c r="DE493" s="385"/>
      <c r="DF493" s="131"/>
      <c r="DG493" s="131"/>
      <c r="DH493" s="429"/>
      <c r="DI493" s="385"/>
      <c r="DJ493" s="385"/>
      <c r="DK493" s="131"/>
      <c r="DL493" s="131"/>
      <c r="DM493" s="429"/>
      <c r="DN493" s="385"/>
      <c r="DO493" s="385"/>
      <c r="DP493" s="131"/>
      <c r="DQ493" s="131"/>
      <c r="DR493" s="429"/>
      <c r="DS493" s="385"/>
      <c r="DT493" s="385"/>
      <c r="DU493" s="131"/>
      <c r="DV493" s="131"/>
      <c r="DW493" s="429"/>
      <c r="DX493" s="385"/>
      <c r="DY493" s="385"/>
      <c r="DZ493" s="131"/>
      <c r="EA493" s="131"/>
      <c r="EB493" s="429"/>
      <c r="EC493" s="385"/>
      <c r="ED493" s="385"/>
      <c r="EE493" s="131"/>
      <c r="EF493" s="131"/>
      <c r="EG493" s="429"/>
      <c r="EH493" s="385"/>
      <c r="EI493" s="385"/>
      <c r="EJ493" s="131"/>
      <c r="EK493" s="131"/>
      <c r="EL493" s="429"/>
      <c r="EM493" s="385"/>
      <c r="EN493" s="385"/>
      <c r="EO493" s="131"/>
      <c r="EP493" s="131"/>
      <c r="EQ493" s="429"/>
      <c r="ER493" s="385"/>
      <c r="ES493" s="385"/>
      <c r="ET493" s="131"/>
      <c r="EU493" s="131"/>
      <c r="EV493" s="429"/>
      <c r="EW493" s="385"/>
      <c r="EX493" s="385"/>
      <c r="EY493" s="131"/>
      <c r="EZ493" s="131"/>
      <c r="FA493" s="429"/>
      <c r="FB493" s="385"/>
      <c r="FC493" s="385"/>
      <c r="FD493" s="131"/>
      <c r="FE493" s="131"/>
      <c r="FF493" s="429"/>
      <c r="FG493" s="385"/>
      <c r="FH493" s="385"/>
      <c r="FI493" s="131"/>
      <c r="FJ493" s="131"/>
      <c r="FK493" s="429"/>
      <c r="FL493" s="385"/>
      <c r="FM493" s="385"/>
      <c r="FN493" s="131"/>
      <c r="FO493" s="131"/>
      <c r="FP493" s="429"/>
      <c r="FQ493" s="385"/>
      <c r="FR493" s="385"/>
      <c r="FS493" s="131"/>
      <c r="FT493" s="131"/>
      <c r="FU493" s="429"/>
      <c r="FV493" s="385"/>
      <c r="FW493" s="385"/>
      <c r="FX493" s="131"/>
      <c r="FY493" s="131"/>
      <c r="FZ493" s="429"/>
      <c r="GA493" s="385"/>
      <c r="GB493" s="385"/>
      <c r="GC493" s="131"/>
      <c r="GD493" s="131"/>
      <c r="GE493" s="429"/>
      <c r="GF493" s="385"/>
      <c r="GG493" s="385"/>
      <c r="GH493" s="131"/>
      <c r="GI493" s="131"/>
      <c r="GJ493" s="429"/>
      <c r="GK493" s="385"/>
      <c r="GL493" s="385"/>
      <c r="GM493" s="131"/>
      <c r="GN493" s="131"/>
      <c r="GO493" s="429"/>
      <c r="GP493" s="385"/>
      <c r="GQ493" s="385"/>
      <c r="GR493" s="131"/>
      <c r="GS493" s="131"/>
      <c r="GT493" s="429"/>
      <c r="GU493" s="385"/>
      <c r="GV493" s="385"/>
      <c r="GW493" s="131"/>
      <c r="GX493" s="131"/>
      <c r="GY493" s="429"/>
      <c r="GZ493" s="385"/>
      <c r="HA493" s="385"/>
      <c r="HB493" s="131"/>
      <c r="HC493" s="131"/>
      <c r="HD493" s="429"/>
      <c r="HE493" s="385"/>
      <c r="HF493" s="385"/>
      <c r="HG493" s="131"/>
      <c r="HH493" s="131"/>
      <c r="HI493" s="429"/>
      <c r="HJ493" s="385"/>
      <c r="HK493" s="385"/>
      <c r="HL493" s="131"/>
      <c r="HM493" s="131"/>
      <c r="HN493" s="429"/>
      <c r="HO493" s="385"/>
      <c r="HP493" s="385"/>
      <c r="HQ493" s="131"/>
      <c r="HR493" s="131"/>
      <c r="HS493" s="429"/>
      <c r="HT493" s="385"/>
      <c r="HU493" s="385"/>
      <c r="HV493" s="131"/>
      <c r="HW493" s="131"/>
      <c r="HX493" s="429"/>
      <c r="HY493" s="385"/>
      <c r="HZ493" s="385"/>
      <c r="IA493" s="131"/>
      <c r="IB493" s="131"/>
      <c r="IC493" s="429"/>
      <c r="ID493" s="385"/>
      <c r="IE493" s="385"/>
      <c r="IF493" s="131"/>
      <c r="IG493" s="131"/>
      <c r="IH493" s="429"/>
      <c r="II493" s="385"/>
      <c r="IJ493" s="385"/>
      <c r="IK493" s="131"/>
      <c r="IL493" s="131"/>
      <c r="IM493" s="429"/>
      <c r="IN493" s="385"/>
      <c r="IO493" s="385"/>
      <c r="IP493" s="131"/>
      <c r="IQ493" s="131"/>
      <c r="IR493" s="429"/>
      <c r="IS493" s="385"/>
      <c r="IT493" s="385"/>
      <c r="IU493" s="131"/>
      <c r="IV493" s="131"/>
      <c r="IW493" s="429"/>
      <c r="IX493" s="385"/>
      <c r="IY493" s="386"/>
      <c r="IZ493" s="198"/>
      <c r="JA493" s="378"/>
      <c r="JB493" s="256"/>
      <c r="JC493" s="256"/>
    </row>
    <row r="494" spans="1:263" s="3" customFormat="1" x14ac:dyDescent="0.35">
      <c r="A494" s="198"/>
      <c r="B494" s="359"/>
      <c r="C494" s="239"/>
      <c r="D494" s="104"/>
      <c r="E494" s="102"/>
      <c r="F494" s="384"/>
      <c r="G494" s="131"/>
      <c r="H494" s="325"/>
      <c r="I494" s="202"/>
      <c r="J494" s="324"/>
      <c r="K494" s="131"/>
      <c r="L494" s="131"/>
      <c r="M494" s="385"/>
      <c r="N494" s="385"/>
      <c r="O494" s="131"/>
      <c r="P494" s="131"/>
      <c r="Q494" s="131"/>
      <c r="R494" s="385"/>
      <c r="S494" s="385"/>
      <c r="T494" s="131"/>
      <c r="U494" s="131"/>
      <c r="V494" s="131"/>
      <c r="W494" s="385"/>
      <c r="X494" s="385"/>
      <c r="Y494" s="131"/>
      <c r="Z494" s="131"/>
      <c r="AA494" s="131"/>
      <c r="AB494" s="385"/>
      <c r="AC494" s="385"/>
      <c r="AD494" s="131"/>
      <c r="AE494" s="131"/>
      <c r="AF494" s="131"/>
      <c r="AG494" s="385"/>
      <c r="AH494" s="385"/>
      <c r="AI494" s="131"/>
      <c r="AJ494" s="131"/>
      <c r="AK494" s="131"/>
      <c r="AL494" s="385"/>
      <c r="AM494" s="385"/>
      <c r="AN494" s="131"/>
      <c r="AO494" s="131"/>
      <c r="AP494" s="131"/>
      <c r="AQ494" s="385"/>
      <c r="AR494" s="385"/>
      <c r="AS494" s="131"/>
      <c r="AT494" s="131"/>
      <c r="AU494" s="131"/>
      <c r="AV494" s="385"/>
      <c r="AW494" s="385"/>
      <c r="AX494" s="131"/>
      <c r="AY494" s="131"/>
      <c r="AZ494" s="131"/>
      <c r="BA494" s="385"/>
      <c r="BB494" s="385"/>
      <c r="BC494" s="131"/>
      <c r="BD494" s="131"/>
      <c r="BE494" s="131"/>
      <c r="BF494" s="385"/>
      <c r="BG494" s="385"/>
      <c r="BH494" s="131"/>
      <c r="BI494" s="131"/>
      <c r="BJ494" s="131"/>
      <c r="BK494" s="385"/>
      <c r="BL494" s="385"/>
      <c r="BM494" s="131"/>
      <c r="BN494" s="131"/>
      <c r="BO494" s="131"/>
      <c r="BP494" s="385"/>
      <c r="BQ494" s="385"/>
      <c r="BR494" s="131"/>
      <c r="BS494" s="131"/>
      <c r="BT494" s="131"/>
      <c r="BU494" s="385"/>
      <c r="BV494" s="385"/>
      <c r="BW494" s="131"/>
      <c r="BX494" s="131"/>
      <c r="BY494" s="131"/>
      <c r="BZ494" s="385"/>
      <c r="CA494" s="385"/>
      <c r="CB494" s="131"/>
      <c r="CC494" s="131"/>
      <c r="CD494" s="131"/>
      <c r="CE494" s="385"/>
      <c r="CF494" s="385"/>
      <c r="CG494" s="131"/>
      <c r="CH494" s="131"/>
      <c r="CI494" s="131"/>
      <c r="CJ494" s="385"/>
      <c r="CK494" s="385"/>
      <c r="CL494" s="131"/>
      <c r="CM494" s="131"/>
      <c r="CN494" s="131"/>
      <c r="CO494" s="385"/>
      <c r="CP494" s="385"/>
      <c r="CQ494" s="131"/>
      <c r="CR494" s="131"/>
      <c r="CS494" s="131"/>
      <c r="CT494" s="385"/>
      <c r="CU494" s="385"/>
      <c r="CV494" s="131"/>
      <c r="CW494" s="131"/>
      <c r="CX494" s="131"/>
      <c r="CY494" s="385"/>
      <c r="CZ494" s="385"/>
      <c r="DA494" s="131"/>
      <c r="DB494" s="131"/>
      <c r="DC494" s="131"/>
      <c r="DD494" s="385"/>
      <c r="DE494" s="385"/>
      <c r="DF494" s="131"/>
      <c r="DG494" s="131"/>
      <c r="DH494" s="131"/>
      <c r="DI494" s="385"/>
      <c r="DJ494" s="385"/>
      <c r="DK494" s="131"/>
      <c r="DL494" s="131"/>
      <c r="DM494" s="131"/>
      <c r="DN494" s="385"/>
      <c r="DO494" s="385"/>
      <c r="DP494" s="131"/>
      <c r="DQ494" s="131"/>
      <c r="DR494" s="131"/>
      <c r="DS494" s="385"/>
      <c r="DT494" s="385"/>
      <c r="DU494" s="131"/>
      <c r="DV494" s="131"/>
      <c r="DW494" s="131"/>
      <c r="DX494" s="385"/>
      <c r="DY494" s="385"/>
      <c r="DZ494" s="131"/>
      <c r="EA494" s="131"/>
      <c r="EB494" s="131"/>
      <c r="EC494" s="385"/>
      <c r="ED494" s="385"/>
      <c r="EE494" s="131"/>
      <c r="EF494" s="131"/>
      <c r="EG494" s="131"/>
      <c r="EH494" s="385"/>
      <c r="EI494" s="385"/>
      <c r="EJ494" s="131"/>
      <c r="EK494" s="131"/>
      <c r="EL494" s="131"/>
      <c r="EM494" s="385"/>
      <c r="EN494" s="385"/>
      <c r="EO494" s="131"/>
      <c r="EP494" s="131"/>
      <c r="EQ494" s="131"/>
      <c r="ER494" s="385"/>
      <c r="ES494" s="385"/>
      <c r="ET494" s="131"/>
      <c r="EU494" s="131"/>
      <c r="EV494" s="131"/>
      <c r="EW494" s="385"/>
      <c r="EX494" s="385"/>
      <c r="EY494" s="131"/>
      <c r="EZ494" s="131"/>
      <c r="FA494" s="131"/>
      <c r="FB494" s="385"/>
      <c r="FC494" s="385"/>
      <c r="FD494" s="131"/>
      <c r="FE494" s="131"/>
      <c r="FF494" s="131"/>
      <c r="FG494" s="385"/>
      <c r="FH494" s="385"/>
      <c r="FI494" s="131"/>
      <c r="FJ494" s="131"/>
      <c r="FK494" s="131"/>
      <c r="FL494" s="385"/>
      <c r="FM494" s="385"/>
      <c r="FN494" s="131"/>
      <c r="FO494" s="131"/>
      <c r="FP494" s="131"/>
      <c r="FQ494" s="385"/>
      <c r="FR494" s="385"/>
      <c r="FS494" s="131"/>
      <c r="FT494" s="131"/>
      <c r="FU494" s="131"/>
      <c r="FV494" s="385"/>
      <c r="FW494" s="385"/>
      <c r="FX494" s="131"/>
      <c r="FY494" s="131"/>
      <c r="FZ494" s="131"/>
      <c r="GA494" s="385"/>
      <c r="GB494" s="385"/>
      <c r="GC494" s="131"/>
      <c r="GD494" s="131"/>
      <c r="GE494" s="131"/>
      <c r="GF494" s="385"/>
      <c r="GG494" s="385"/>
      <c r="GH494" s="131"/>
      <c r="GI494" s="131"/>
      <c r="GJ494" s="131"/>
      <c r="GK494" s="385"/>
      <c r="GL494" s="385"/>
      <c r="GM494" s="131"/>
      <c r="GN494" s="131"/>
      <c r="GO494" s="131"/>
      <c r="GP494" s="385"/>
      <c r="GQ494" s="385"/>
      <c r="GR494" s="131"/>
      <c r="GS494" s="131"/>
      <c r="GT494" s="131"/>
      <c r="GU494" s="385"/>
      <c r="GV494" s="385"/>
      <c r="GW494" s="131"/>
      <c r="GX494" s="131"/>
      <c r="GY494" s="131"/>
      <c r="GZ494" s="385"/>
      <c r="HA494" s="385"/>
      <c r="HB494" s="131"/>
      <c r="HC494" s="131"/>
      <c r="HD494" s="131"/>
      <c r="HE494" s="385"/>
      <c r="HF494" s="385"/>
      <c r="HG494" s="131"/>
      <c r="HH494" s="131"/>
      <c r="HI494" s="131"/>
      <c r="HJ494" s="385"/>
      <c r="HK494" s="385"/>
      <c r="HL494" s="131"/>
      <c r="HM494" s="131"/>
      <c r="HN494" s="131"/>
      <c r="HO494" s="385"/>
      <c r="HP494" s="385"/>
      <c r="HQ494" s="131"/>
      <c r="HR494" s="131"/>
      <c r="HS494" s="131"/>
      <c r="HT494" s="385"/>
      <c r="HU494" s="385"/>
      <c r="HV494" s="131"/>
      <c r="HW494" s="131"/>
      <c r="HX494" s="131"/>
      <c r="HY494" s="385"/>
      <c r="HZ494" s="385"/>
      <c r="IA494" s="131"/>
      <c r="IB494" s="131"/>
      <c r="IC494" s="131"/>
      <c r="ID494" s="385"/>
      <c r="IE494" s="385"/>
      <c r="IF494" s="131"/>
      <c r="IG494" s="131"/>
      <c r="IH494" s="131"/>
      <c r="II494" s="385"/>
      <c r="IJ494" s="385"/>
      <c r="IK494" s="131"/>
      <c r="IL494" s="131"/>
      <c r="IM494" s="131"/>
      <c r="IN494" s="385"/>
      <c r="IO494" s="385"/>
      <c r="IP494" s="131"/>
      <c r="IQ494" s="131"/>
      <c r="IR494" s="131"/>
      <c r="IS494" s="385"/>
      <c r="IT494" s="385"/>
      <c r="IU494" s="131"/>
      <c r="IV494" s="131"/>
      <c r="IW494" s="131"/>
      <c r="IX494" s="385"/>
      <c r="IY494" s="386"/>
      <c r="IZ494" s="198"/>
      <c r="JA494" s="378"/>
      <c r="JB494" s="256"/>
      <c r="JC494" s="256"/>
    </row>
    <row r="495" spans="1:263" s="3" customFormat="1" x14ac:dyDescent="0.35">
      <c r="A495" s="198"/>
      <c r="B495" s="359"/>
      <c r="C495" s="126" t="s">
        <v>635</v>
      </c>
      <c r="D495" s="104" t="s">
        <v>636</v>
      </c>
      <c r="E495" s="102"/>
      <c r="F495" s="285" t="str">
        <f>IFERROR(INDEX('Helper 1'!$I$2:$I$19,MATCH('Schedule 1'!$G$20,'Helper 1'!$H$2:$H$19,0)),"")</f>
        <v/>
      </c>
      <c r="G495" s="131">
        <f>SUM(L495:IX495)</f>
        <v>0</v>
      </c>
      <c r="H495" s="325"/>
      <c r="I495" s="202"/>
      <c r="J495" s="324"/>
      <c r="K495" s="131"/>
      <c r="L495" s="130"/>
      <c r="M495" s="385"/>
      <c r="N495" s="385"/>
      <c r="O495" s="131"/>
      <c r="P495" s="131"/>
      <c r="Q495" s="130"/>
      <c r="R495" s="385"/>
      <c r="S495" s="385"/>
      <c r="T495" s="131"/>
      <c r="U495" s="131"/>
      <c r="V495" s="130"/>
      <c r="W495" s="385"/>
      <c r="X495" s="385"/>
      <c r="Y495" s="131"/>
      <c r="Z495" s="131"/>
      <c r="AA495" s="130"/>
      <c r="AB495" s="385"/>
      <c r="AC495" s="385"/>
      <c r="AD495" s="131"/>
      <c r="AE495" s="131"/>
      <c r="AF495" s="130"/>
      <c r="AG495" s="385"/>
      <c r="AH495" s="385"/>
      <c r="AI495" s="131"/>
      <c r="AJ495" s="131"/>
      <c r="AK495" s="130"/>
      <c r="AL495" s="385"/>
      <c r="AM495" s="385"/>
      <c r="AN495" s="131"/>
      <c r="AO495" s="131"/>
      <c r="AP495" s="130"/>
      <c r="AQ495" s="385"/>
      <c r="AR495" s="385"/>
      <c r="AS495" s="131"/>
      <c r="AT495" s="131"/>
      <c r="AU495" s="130"/>
      <c r="AV495" s="385"/>
      <c r="AW495" s="385"/>
      <c r="AX495" s="131"/>
      <c r="AY495" s="131"/>
      <c r="AZ495" s="130"/>
      <c r="BA495" s="385"/>
      <c r="BB495" s="385"/>
      <c r="BC495" s="131"/>
      <c r="BD495" s="131"/>
      <c r="BE495" s="130"/>
      <c r="BF495" s="385"/>
      <c r="BG495" s="385"/>
      <c r="BH495" s="131"/>
      <c r="BI495" s="131"/>
      <c r="BJ495" s="130"/>
      <c r="BK495" s="385"/>
      <c r="BL495" s="385"/>
      <c r="BM495" s="131"/>
      <c r="BN495" s="131"/>
      <c r="BO495" s="130"/>
      <c r="BP495" s="385"/>
      <c r="BQ495" s="385"/>
      <c r="BR495" s="131"/>
      <c r="BS495" s="131"/>
      <c r="BT495" s="130"/>
      <c r="BU495" s="385"/>
      <c r="BV495" s="385"/>
      <c r="BW495" s="131"/>
      <c r="BX495" s="131"/>
      <c r="BY495" s="130"/>
      <c r="BZ495" s="385"/>
      <c r="CA495" s="385"/>
      <c r="CB495" s="131"/>
      <c r="CC495" s="131"/>
      <c r="CD495" s="130"/>
      <c r="CE495" s="385"/>
      <c r="CF495" s="385"/>
      <c r="CG495" s="131"/>
      <c r="CH495" s="131"/>
      <c r="CI495" s="130"/>
      <c r="CJ495" s="385"/>
      <c r="CK495" s="385"/>
      <c r="CL495" s="131"/>
      <c r="CM495" s="131"/>
      <c r="CN495" s="130"/>
      <c r="CO495" s="385"/>
      <c r="CP495" s="385"/>
      <c r="CQ495" s="131"/>
      <c r="CR495" s="131"/>
      <c r="CS495" s="130"/>
      <c r="CT495" s="385"/>
      <c r="CU495" s="385"/>
      <c r="CV495" s="131"/>
      <c r="CW495" s="131"/>
      <c r="CX495" s="130"/>
      <c r="CY495" s="385"/>
      <c r="CZ495" s="385"/>
      <c r="DA495" s="131"/>
      <c r="DB495" s="131"/>
      <c r="DC495" s="130"/>
      <c r="DD495" s="385"/>
      <c r="DE495" s="385"/>
      <c r="DF495" s="131"/>
      <c r="DG495" s="131"/>
      <c r="DH495" s="130"/>
      <c r="DI495" s="385"/>
      <c r="DJ495" s="385"/>
      <c r="DK495" s="131"/>
      <c r="DL495" s="131"/>
      <c r="DM495" s="130"/>
      <c r="DN495" s="385"/>
      <c r="DO495" s="385"/>
      <c r="DP495" s="131"/>
      <c r="DQ495" s="131"/>
      <c r="DR495" s="130"/>
      <c r="DS495" s="385"/>
      <c r="DT495" s="385"/>
      <c r="DU495" s="131"/>
      <c r="DV495" s="131"/>
      <c r="DW495" s="130"/>
      <c r="DX495" s="385"/>
      <c r="DY495" s="385"/>
      <c r="DZ495" s="131"/>
      <c r="EA495" s="131"/>
      <c r="EB495" s="130"/>
      <c r="EC495" s="385"/>
      <c r="ED495" s="385"/>
      <c r="EE495" s="131"/>
      <c r="EF495" s="131"/>
      <c r="EG495" s="130"/>
      <c r="EH495" s="385"/>
      <c r="EI495" s="385"/>
      <c r="EJ495" s="131"/>
      <c r="EK495" s="131"/>
      <c r="EL495" s="130"/>
      <c r="EM495" s="385"/>
      <c r="EN495" s="385"/>
      <c r="EO495" s="131"/>
      <c r="EP495" s="131"/>
      <c r="EQ495" s="130"/>
      <c r="ER495" s="385"/>
      <c r="ES495" s="385"/>
      <c r="ET495" s="131"/>
      <c r="EU495" s="131"/>
      <c r="EV495" s="130"/>
      <c r="EW495" s="385"/>
      <c r="EX495" s="385"/>
      <c r="EY495" s="131"/>
      <c r="EZ495" s="131"/>
      <c r="FA495" s="130"/>
      <c r="FB495" s="385"/>
      <c r="FC495" s="385"/>
      <c r="FD495" s="131"/>
      <c r="FE495" s="131"/>
      <c r="FF495" s="130"/>
      <c r="FG495" s="385"/>
      <c r="FH495" s="385"/>
      <c r="FI495" s="131"/>
      <c r="FJ495" s="131"/>
      <c r="FK495" s="130"/>
      <c r="FL495" s="385"/>
      <c r="FM495" s="385"/>
      <c r="FN495" s="131"/>
      <c r="FO495" s="131"/>
      <c r="FP495" s="130"/>
      <c r="FQ495" s="385"/>
      <c r="FR495" s="385"/>
      <c r="FS495" s="131"/>
      <c r="FT495" s="131"/>
      <c r="FU495" s="130"/>
      <c r="FV495" s="385"/>
      <c r="FW495" s="385"/>
      <c r="FX495" s="131"/>
      <c r="FY495" s="131"/>
      <c r="FZ495" s="130"/>
      <c r="GA495" s="385"/>
      <c r="GB495" s="385"/>
      <c r="GC495" s="131"/>
      <c r="GD495" s="131"/>
      <c r="GE495" s="130"/>
      <c r="GF495" s="385"/>
      <c r="GG495" s="385"/>
      <c r="GH495" s="131"/>
      <c r="GI495" s="131"/>
      <c r="GJ495" s="130"/>
      <c r="GK495" s="385"/>
      <c r="GL495" s="385"/>
      <c r="GM495" s="131"/>
      <c r="GN495" s="131"/>
      <c r="GO495" s="130"/>
      <c r="GP495" s="385"/>
      <c r="GQ495" s="385"/>
      <c r="GR495" s="131"/>
      <c r="GS495" s="131"/>
      <c r="GT495" s="130"/>
      <c r="GU495" s="385"/>
      <c r="GV495" s="385"/>
      <c r="GW495" s="131"/>
      <c r="GX495" s="131"/>
      <c r="GY495" s="130"/>
      <c r="GZ495" s="385"/>
      <c r="HA495" s="385"/>
      <c r="HB495" s="131"/>
      <c r="HC495" s="131"/>
      <c r="HD495" s="130"/>
      <c r="HE495" s="385"/>
      <c r="HF495" s="385"/>
      <c r="HG495" s="131"/>
      <c r="HH495" s="131"/>
      <c r="HI495" s="130"/>
      <c r="HJ495" s="385"/>
      <c r="HK495" s="385"/>
      <c r="HL495" s="131"/>
      <c r="HM495" s="131"/>
      <c r="HN495" s="130"/>
      <c r="HO495" s="385"/>
      <c r="HP495" s="385"/>
      <c r="HQ495" s="131"/>
      <c r="HR495" s="131"/>
      <c r="HS495" s="130"/>
      <c r="HT495" s="385"/>
      <c r="HU495" s="385"/>
      <c r="HV495" s="131"/>
      <c r="HW495" s="131"/>
      <c r="HX495" s="130"/>
      <c r="HY495" s="385"/>
      <c r="HZ495" s="385"/>
      <c r="IA495" s="131"/>
      <c r="IB495" s="131"/>
      <c r="IC495" s="130"/>
      <c r="ID495" s="385"/>
      <c r="IE495" s="385"/>
      <c r="IF495" s="131"/>
      <c r="IG495" s="131"/>
      <c r="IH495" s="130"/>
      <c r="II495" s="385"/>
      <c r="IJ495" s="385"/>
      <c r="IK495" s="131"/>
      <c r="IL495" s="131"/>
      <c r="IM495" s="130"/>
      <c r="IN495" s="385"/>
      <c r="IO495" s="385"/>
      <c r="IP495" s="131"/>
      <c r="IQ495" s="131"/>
      <c r="IR495" s="130"/>
      <c r="IS495" s="385"/>
      <c r="IT495" s="385"/>
      <c r="IU495" s="131"/>
      <c r="IV495" s="131"/>
      <c r="IW495" s="130"/>
      <c r="IX495" s="385"/>
      <c r="IY495" s="386"/>
      <c r="IZ495" s="198"/>
      <c r="JA495" s="378"/>
      <c r="JB495" s="256"/>
      <c r="JC495" s="256"/>
    </row>
    <row r="496" spans="1:263" s="3" customFormat="1" x14ac:dyDescent="0.35">
      <c r="A496" s="198"/>
      <c r="B496" s="359"/>
      <c r="C496" s="239"/>
      <c r="D496" s="102" t="s">
        <v>361</v>
      </c>
      <c r="E496" s="102"/>
      <c r="F496" s="384"/>
      <c r="G496" s="131"/>
      <c r="H496" s="325"/>
      <c r="I496" s="202"/>
      <c r="J496" s="324"/>
      <c r="K496" s="131"/>
      <c r="L496" s="131"/>
      <c r="M496" s="385"/>
      <c r="N496" s="385"/>
      <c r="O496" s="131"/>
      <c r="P496" s="131"/>
      <c r="Q496" s="131"/>
      <c r="R496" s="385"/>
      <c r="S496" s="385"/>
      <c r="T496" s="131"/>
      <c r="U496" s="131"/>
      <c r="V496" s="131"/>
      <c r="W496" s="385"/>
      <c r="X496" s="385"/>
      <c r="Y496" s="131"/>
      <c r="Z496" s="131"/>
      <c r="AA496" s="131"/>
      <c r="AB496" s="385"/>
      <c r="AC496" s="385"/>
      <c r="AD496" s="131"/>
      <c r="AE496" s="131"/>
      <c r="AF496" s="131"/>
      <c r="AG496" s="385"/>
      <c r="AH496" s="385"/>
      <c r="AI496" s="131"/>
      <c r="AJ496" s="131"/>
      <c r="AK496" s="131"/>
      <c r="AL496" s="385"/>
      <c r="AM496" s="385"/>
      <c r="AN496" s="131"/>
      <c r="AO496" s="131"/>
      <c r="AP496" s="131"/>
      <c r="AQ496" s="385"/>
      <c r="AR496" s="385"/>
      <c r="AS496" s="131"/>
      <c r="AT496" s="131"/>
      <c r="AU496" s="131"/>
      <c r="AV496" s="385"/>
      <c r="AW496" s="385"/>
      <c r="AX496" s="131"/>
      <c r="AY496" s="131"/>
      <c r="AZ496" s="131"/>
      <c r="BA496" s="385"/>
      <c r="BB496" s="385"/>
      <c r="BC496" s="131"/>
      <c r="BD496" s="131"/>
      <c r="BE496" s="131"/>
      <c r="BF496" s="385"/>
      <c r="BG496" s="385"/>
      <c r="BH496" s="131"/>
      <c r="BI496" s="131"/>
      <c r="BJ496" s="131"/>
      <c r="BK496" s="385"/>
      <c r="BL496" s="385"/>
      <c r="BM496" s="131"/>
      <c r="BN496" s="131"/>
      <c r="BO496" s="131"/>
      <c r="BP496" s="385"/>
      <c r="BQ496" s="385"/>
      <c r="BR496" s="131"/>
      <c r="BS496" s="131"/>
      <c r="BT496" s="131"/>
      <c r="BU496" s="385"/>
      <c r="BV496" s="385"/>
      <c r="BW496" s="131"/>
      <c r="BX496" s="131"/>
      <c r="BY496" s="131"/>
      <c r="BZ496" s="385"/>
      <c r="CA496" s="385"/>
      <c r="CB496" s="131"/>
      <c r="CC496" s="131"/>
      <c r="CD496" s="131"/>
      <c r="CE496" s="385"/>
      <c r="CF496" s="385"/>
      <c r="CG496" s="131"/>
      <c r="CH496" s="131"/>
      <c r="CI496" s="131"/>
      <c r="CJ496" s="385"/>
      <c r="CK496" s="385"/>
      <c r="CL496" s="131"/>
      <c r="CM496" s="131"/>
      <c r="CN496" s="131"/>
      <c r="CO496" s="385"/>
      <c r="CP496" s="385"/>
      <c r="CQ496" s="131"/>
      <c r="CR496" s="131"/>
      <c r="CS496" s="131"/>
      <c r="CT496" s="385"/>
      <c r="CU496" s="385"/>
      <c r="CV496" s="131"/>
      <c r="CW496" s="131"/>
      <c r="CX496" s="131"/>
      <c r="CY496" s="385"/>
      <c r="CZ496" s="385"/>
      <c r="DA496" s="131"/>
      <c r="DB496" s="131"/>
      <c r="DC496" s="131"/>
      <c r="DD496" s="385"/>
      <c r="DE496" s="385"/>
      <c r="DF496" s="131"/>
      <c r="DG496" s="131"/>
      <c r="DH496" s="131"/>
      <c r="DI496" s="385"/>
      <c r="DJ496" s="385"/>
      <c r="DK496" s="131"/>
      <c r="DL496" s="131"/>
      <c r="DM496" s="131"/>
      <c r="DN496" s="385"/>
      <c r="DO496" s="385"/>
      <c r="DP496" s="131"/>
      <c r="DQ496" s="131"/>
      <c r="DR496" s="131"/>
      <c r="DS496" s="385"/>
      <c r="DT496" s="385"/>
      <c r="DU496" s="131"/>
      <c r="DV496" s="131"/>
      <c r="DW496" s="131"/>
      <c r="DX496" s="385"/>
      <c r="DY496" s="385"/>
      <c r="DZ496" s="131"/>
      <c r="EA496" s="131"/>
      <c r="EB496" s="131"/>
      <c r="EC496" s="385"/>
      <c r="ED496" s="385"/>
      <c r="EE496" s="131"/>
      <c r="EF496" s="131"/>
      <c r="EG496" s="131"/>
      <c r="EH496" s="385"/>
      <c r="EI496" s="385"/>
      <c r="EJ496" s="131"/>
      <c r="EK496" s="131"/>
      <c r="EL496" s="131"/>
      <c r="EM496" s="385"/>
      <c r="EN496" s="385"/>
      <c r="EO496" s="131"/>
      <c r="EP496" s="131"/>
      <c r="EQ496" s="131"/>
      <c r="ER496" s="385"/>
      <c r="ES496" s="385"/>
      <c r="ET496" s="131"/>
      <c r="EU496" s="131"/>
      <c r="EV496" s="131"/>
      <c r="EW496" s="385"/>
      <c r="EX496" s="385"/>
      <c r="EY496" s="131"/>
      <c r="EZ496" s="131"/>
      <c r="FA496" s="131"/>
      <c r="FB496" s="385"/>
      <c r="FC496" s="385"/>
      <c r="FD496" s="131"/>
      <c r="FE496" s="131"/>
      <c r="FF496" s="131"/>
      <c r="FG496" s="385"/>
      <c r="FH496" s="385"/>
      <c r="FI496" s="131"/>
      <c r="FJ496" s="131"/>
      <c r="FK496" s="131"/>
      <c r="FL496" s="385"/>
      <c r="FM496" s="385"/>
      <c r="FN496" s="131"/>
      <c r="FO496" s="131"/>
      <c r="FP496" s="131"/>
      <c r="FQ496" s="385"/>
      <c r="FR496" s="385"/>
      <c r="FS496" s="131"/>
      <c r="FT496" s="131"/>
      <c r="FU496" s="131"/>
      <c r="FV496" s="385"/>
      <c r="FW496" s="385"/>
      <c r="FX496" s="131"/>
      <c r="FY496" s="131"/>
      <c r="FZ496" s="131"/>
      <c r="GA496" s="385"/>
      <c r="GB496" s="385"/>
      <c r="GC496" s="131"/>
      <c r="GD496" s="131"/>
      <c r="GE496" s="131"/>
      <c r="GF496" s="385"/>
      <c r="GG496" s="385"/>
      <c r="GH496" s="131"/>
      <c r="GI496" s="131"/>
      <c r="GJ496" s="131"/>
      <c r="GK496" s="385"/>
      <c r="GL496" s="385"/>
      <c r="GM496" s="131"/>
      <c r="GN496" s="131"/>
      <c r="GO496" s="131"/>
      <c r="GP496" s="385"/>
      <c r="GQ496" s="385"/>
      <c r="GR496" s="131"/>
      <c r="GS496" s="131"/>
      <c r="GT496" s="131"/>
      <c r="GU496" s="385"/>
      <c r="GV496" s="385"/>
      <c r="GW496" s="131"/>
      <c r="GX496" s="131"/>
      <c r="GY496" s="131"/>
      <c r="GZ496" s="385"/>
      <c r="HA496" s="385"/>
      <c r="HB496" s="131"/>
      <c r="HC496" s="131"/>
      <c r="HD496" s="131"/>
      <c r="HE496" s="385"/>
      <c r="HF496" s="385"/>
      <c r="HG496" s="131"/>
      <c r="HH496" s="131"/>
      <c r="HI496" s="131"/>
      <c r="HJ496" s="385"/>
      <c r="HK496" s="385"/>
      <c r="HL496" s="131"/>
      <c r="HM496" s="131"/>
      <c r="HN496" s="131"/>
      <c r="HO496" s="385"/>
      <c r="HP496" s="385"/>
      <c r="HQ496" s="131"/>
      <c r="HR496" s="131"/>
      <c r="HS496" s="131"/>
      <c r="HT496" s="385"/>
      <c r="HU496" s="385"/>
      <c r="HV496" s="131"/>
      <c r="HW496" s="131"/>
      <c r="HX496" s="131"/>
      <c r="HY496" s="385"/>
      <c r="HZ496" s="385"/>
      <c r="IA496" s="131"/>
      <c r="IB496" s="131"/>
      <c r="IC496" s="131"/>
      <c r="ID496" s="385"/>
      <c r="IE496" s="385"/>
      <c r="IF496" s="131"/>
      <c r="IG496" s="131"/>
      <c r="IH496" s="131"/>
      <c r="II496" s="385"/>
      <c r="IJ496" s="385"/>
      <c r="IK496" s="131"/>
      <c r="IL496" s="131"/>
      <c r="IM496" s="131"/>
      <c r="IN496" s="385"/>
      <c r="IO496" s="385"/>
      <c r="IP496" s="131"/>
      <c r="IQ496" s="131"/>
      <c r="IR496" s="131"/>
      <c r="IS496" s="385"/>
      <c r="IT496" s="385"/>
      <c r="IU496" s="131"/>
      <c r="IV496" s="131"/>
      <c r="IW496" s="131"/>
      <c r="IX496" s="385"/>
      <c r="IY496" s="386"/>
      <c r="IZ496" s="198"/>
      <c r="JA496" s="378"/>
      <c r="JB496" s="256"/>
      <c r="JC496" s="256"/>
    </row>
    <row r="497" spans="1:263" s="3" customFormat="1" x14ac:dyDescent="0.35">
      <c r="A497" s="198"/>
      <c r="B497" s="359"/>
      <c r="C497" s="239"/>
      <c r="D497" s="102"/>
      <c r="E497" s="102"/>
      <c r="F497" s="384"/>
      <c r="G497" s="131"/>
      <c r="H497" s="325"/>
      <c r="I497" s="202"/>
      <c r="J497" s="324"/>
      <c r="K497" s="131"/>
      <c r="L497" s="131"/>
      <c r="M497" s="385"/>
      <c r="N497" s="385"/>
      <c r="O497" s="131"/>
      <c r="P497" s="131"/>
      <c r="Q497" s="131"/>
      <c r="R497" s="385"/>
      <c r="S497" s="385"/>
      <c r="T497" s="131"/>
      <c r="U497" s="131"/>
      <c r="V497" s="131"/>
      <c r="W497" s="385"/>
      <c r="X497" s="385"/>
      <c r="Y497" s="131"/>
      <c r="Z497" s="131"/>
      <c r="AA497" s="131"/>
      <c r="AB497" s="385"/>
      <c r="AC497" s="385"/>
      <c r="AD497" s="131"/>
      <c r="AE497" s="131"/>
      <c r="AF497" s="131"/>
      <c r="AG497" s="385"/>
      <c r="AH497" s="385"/>
      <c r="AI497" s="131"/>
      <c r="AJ497" s="131"/>
      <c r="AK497" s="131"/>
      <c r="AL497" s="385"/>
      <c r="AM497" s="385"/>
      <c r="AN497" s="131"/>
      <c r="AO497" s="131"/>
      <c r="AP497" s="131"/>
      <c r="AQ497" s="385"/>
      <c r="AR497" s="385"/>
      <c r="AS497" s="131"/>
      <c r="AT497" s="131"/>
      <c r="AU497" s="131"/>
      <c r="AV497" s="385"/>
      <c r="AW497" s="385"/>
      <c r="AX497" s="131"/>
      <c r="AY497" s="131"/>
      <c r="AZ497" s="131"/>
      <c r="BA497" s="385"/>
      <c r="BB497" s="385"/>
      <c r="BC497" s="131"/>
      <c r="BD497" s="131"/>
      <c r="BE497" s="131"/>
      <c r="BF497" s="385"/>
      <c r="BG497" s="385"/>
      <c r="BH497" s="131"/>
      <c r="BI497" s="131"/>
      <c r="BJ497" s="131"/>
      <c r="BK497" s="385"/>
      <c r="BL497" s="385"/>
      <c r="BM497" s="131"/>
      <c r="BN497" s="131"/>
      <c r="BO497" s="131"/>
      <c r="BP497" s="385"/>
      <c r="BQ497" s="385"/>
      <c r="BR497" s="131"/>
      <c r="BS497" s="131"/>
      <c r="BT497" s="131"/>
      <c r="BU497" s="385"/>
      <c r="BV497" s="385"/>
      <c r="BW497" s="131"/>
      <c r="BX497" s="131"/>
      <c r="BY497" s="131"/>
      <c r="BZ497" s="385"/>
      <c r="CA497" s="385"/>
      <c r="CB497" s="131"/>
      <c r="CC497" s="131"/>
      <c r="CD497" s="131"/>
      <c r="CE497" s="385"/>
      <c r="CF497" s="385"/>
      <c r="CG497" s="131"/>
      <c r="CH497" s="131"/>
      <c r="CI497" s="131"/>
      <c r="CJ497" s="385"/>
      <c r="CK497" s="385"/>
      <c r="CL497" s="131"/>
      <c r="CM497" s="131"/>
      <c r="CN497" s="131"/>
      <c r="CO497" s="385"/>
      <c r="CP497" s="385"/>
      <c r="CQ497" s="131"/>
      <c r="CR497" s="131"/>
      <c r="CS497" s="131"/>
      <c r="CT497" s="385"/>
      <c r="CU497" s="385"/>
      <c r="CV497" s="131"/>
      <c r="CW497" s="131"/>
      <c r="CX497" s="131"/>
      <c r="CY497" s="385"/>
      <c r="CZ497" s="385"/>
      <c r="DA497" s="131"/>
      <c r="DB497" s="131"/>
      <c r="DC497" s="131"/>
      <c r="DD497" s="385"/>
      <c r="DE497" s="385"/>
      <c r="DF497" s="131"/>
      <c r="DG497" s="131"/>
      <c r="DH497" s="131"/>
      <c r="DI497" s="385"/>
      <c r="DJ497" s="385"/>
      <c r="DK497" s="131"/>
      <c r="DL497" s="131"/>
      <c r="DM497" s="131"/>
      <c r="DN497" s="385"/>
      <c r="DO497" s="385"/>
      <c r="DP497" s="131"/>
      <c r="DQ497" s="131"/>
      <c r="DR497" s="131"/>
      <c r="DS497" s="385"/>
      <c r="DT497" s="385"/>
      <c r="DU497" s="131"/>
      <c r="DV497" s="131"/>
      <c r="DW497" s="131"/>
      <c r="DX497" s="385"/>
      <c r="DY497" s="385"/>
      <c r="DZ497" s="131"/>
      <c r="EA497" s="131"/>
      <c r="EB497" s="131"/>
      <c r="EC497" s="385"/>
      <c r="ED497" s="385"/>
      <c r="EE497" s="131"/>
      <c r="EF497" s="131"/>
      <c r="EG497" s="131"/>
      <c r="EH497" s="385"/>
      <c r="EI497" s="385"/>
      <c r="EJ497" s="131"/>
      <c r="EK497" s="131"/>
      <c r="EL497" s="131"/>
      <c r="EM497" s="385"/>
      <c r="EN497" s="385"/>
      <c r="EO497" s="131"/>
      <c r="EP497" s="131"/>
      <c r="EQ497" s="131"/>
      <c r="ER497" s="385"/>
      <c r="ES497" s="385"/>
      <c r="ET497" s="131"/>
      <c r="EU497" s="131"/>
      <c r="EV497" s="131"/>
      <c r="EW497" s="385"/>
      <c r="EX497" s="385"/>
      <c r="EY497" s="131"/>
      <c r="EZ497" s="131"/>
      <c r="FA497" s="131"/>
      <c r="FB497" s="385"/>
      <c r="FC497" s="385"/>
      <c r="FD497" s="131"/>
      <c r="FE497" s="131"/>
      <c r="FF497" s="131"/>
      <c r="FG497" s="385"/>
      <c r="FH497" s="385"/>
      <c r="FI497" s="131"/>
      <c r="FJ497" s="131"/>
      <c r="FK497" s="131"/>
      <c r="FL497" s="385"/>
      <c r="FM497" s="385"/>
      <c r="FN497" s="131"/>
      <c r="FO497" s="131"/>
      <c r="FP497" s="131"/>
      <c r="FQ497" s="385"/>
      <c r="FR497" s="385"/>
      <c r="FS497" s="131"/>
      <c r="FT497" s="131"/>
      <c r="FU497" s="131"/>
      <c r="FV497" s="385"/>
      <c r="FW497" s="385"/>
      <c r="FX497" s="131"/>
      <c r="FY497" s="131"/>
      <c r="FZ497" s="131"/>
      <c r="GA497" s="385"/>
      <c r="GB497" s="385"/>
      <c r="GC497" s="131"/>
      <c r="GD497" s="131"/>
      <c r="GE497" s="131"/>
      <c r="GF497" s="385"/>
      <c r="GG497" s="385"/>
      <c r="GH497" s="131"/>
      <c r="GI497" s="131"/>
      <c r="GJ497" s="131"/>
      <c r="GK497" s="385"/>
      <c r="GL497" s="385"/>
      <c r="GM497" s="131"/>
      <c r="GN497" s="131"/>
      <c r="GO497" s="131"/>
      <c r="GP497" s="385"/>
      <c r="GQ497" s="385"/>
      <c r="GR497" s="131"/>
      <c r="GS497" s="131"/>
      <c r="GT497" s="131"/>
      <c r="GU497" s="385"/>
      <c r="GV497" s="385"/>
      <c r="GW497" s="131"/>
      <c r="GX497" s="131"/>
      <c r="GY497" s="131"/>
      <c r="GZ497" s="385"/>
      <c r="HA497" s="385"/>
      <c r="HB497" s="131"/>
      <c r="HC497" s="131"/>
      <c r="HD497" s="131"/>
      <c r="HE497" s="385"/>
      <c r="HF497" s="385"/>
      <c r="HG497" s="131"/>
      <c r="HH497" s="131"/>
      <c r="HI497" s="131"/>
      <c r="HJ497" s="385"/>
      <c r="HK497" s="385"/>
      <c r="HL497" s="131"/>
      <c r="HM497" s="131"/>
      <c r="HN497" s="131"/>
      <c r="HO497" s="385"/>
      <c r="HP497" s="385"/>
      <c r="HQ497" s="131"/>
      <c r="HR497" s="131"/>
      <c r="HS497" s="131"/>
      <c r="HT497" s="385"/>
      <c r="HU497" s="385"/>
      <c r="HV497" s="131"/>
      <c r="HW497" s="131"/>
      <c r="HX497" s="131"/>
      <c r="HY497" s="385"/>
      <c r="HZ497" s="385"/>
      <c r="IA497" s="131"/>
      <c r="IB497" s="131"/>
      <c r="IC497" s="131"/>
      <c r="ID497" s="385"/>
      <c r="IE497" s="385"/>
      <c r="IF497" s="131"/>
      <c r="IG497" s="131"/>
      <c r="IH497" s="131"/>
      <c r="II497" s="385"/>
      <c r="IJ497" s="385"/>
      <c r="IK497" s="131"/>
      <c r="IL497" s="131"/>
      <c r="IM497" s="131"/>
      <c r="IN497" s="385"/>
      <c r="IO497" s="385"/>
      <c r="IP497" s="131"/>
      <c r="IQ497" s="131"/>
      <c r="IR497" s="131"/>
      <c r="IS497" s="385"/>
      <c r="IT497" s="385"/>
      <c r="IU497" s="131"/>
      <c r="IV497" s="131"/>
      <c r="IW497" s="131"/>
      <c r="IX497" s="385"/>
      <c r="IY497" s="386"/>
      <c r="IZ497" s="198"/>
      <c r="JA497" s="378"/>
      <c r="JB497" s="256"/>
      <c r="JC497" s="256"/>
    </row>
    <row r="498" spans="1:263" s="3" customFormat="1" ht="15" thickBot="1" x14ac:dyDescent="0.4">
      <c r="A498" s="198"/>
      <c r="B498" s="359"/>
      <c r="C498" s="239"/>
      <c r="D498" s="102"/>
      <c r="E498" s="102"/>
      <c r="F498" s="384"/>
      <c r="G498" s="131"/>
      <c r="H498" s="325"/>
      <c r="I498" s="202"/>
      <c r="J498" s="324"/>
      <c r="K498" s="131"/>
      <c r="L498" s="131"/>
      <c r="M498" s="385"/>
      <c r="N498" s="385"/>
      <c r="O498" s="131"/>
      <c r="P498" s="131"/>
      <c r="Q498" s="131"/>
      <c r="R498" s="385"/>
      <c r="S498" s="385"/>
      <c r="T498" s="131"/>
      <c r="U498" s="131"/>
      <c r="V498" s="131"/>
      <c r="W498" s="385"/>
      <c r="X498" s="385"/>
      <c r="Y498" s="131"/>
      <c r="Z498" s="131"/>
      <c r="AA498" s="131"/>
      <c r="AB498" s="385"/>
      <c r="AC498" s="385"/>
      <c r="AD498" s="131"/>
      <c r="AE498" s="131"/>
      <c r="AF498" s="131"/>
      <c r="AG498" s="385"/>
      <c r="AH498" s="385"/>
      <c r="AI498" s="131"/>
      <c r="AJ498" s="131"/>
      <c r="AK498" s="131"/>
      <c r="AL498" s="385"/>
      <c r="AM498" s="385"/>
      <c r="AN498" s="131"/>
      <c r="AO498" s="131"/>
      <c r="AP498" s="131"/>
      <c r="AQ498" s="385"/>
      <c r="AR498" s="385"/>
      <c r="AS498" s="131"/>
      <c r="AT498" s="131"/>
      <c r="AU498" s="131"/>
      <c r="AV498" s="385"/>
      <c r="AW498" s="385"/>
      <c r="AX498" s="131"/>
      <c r="AY498" s="131"/>
      <c r="AZ498" s="131"/>
      <c r="BA498" s="385"/>
      <c r="BB498" s="385"/>
      <c r="BC498" s="131"/>
      <c r="BD498" s="131"/>
      <c r="BE498" s="131"/>
      <c r="BF498" s="385"/>
      <c r="BG498" s="385"/>
      <c r="BH498" s="131"/>
      <c r="BI498" s="131"/>
      <c r="BJ498" s="131"/>
      <c r="BK498" s="385"/>
      <c r="BL498" s="385"/>
      <c r="BM498" s="131"/>
      <c r="BN498" s="131"/>
      <c r="BO498" s="131"/>
      <c r="BP498" s="385"/>
      <c r="BQ498" s="385"/>
      <c r="BR498" s="131"/>
      <c r="BS498" s="131"/>
      <c r="BT498" s="131"/>
      <c r="BU498" s="385"/>
      <c r="BV498" s="385"/>
      <c r="BW498" s="131"/>
      <c r="BX498" s="131"/>
      <c r="BY498" s="131"/>
      <c r="BZ498" s="385"/>
      <c r="CA498" s="385"/>
      <c r="CB498" s="131"/>
      <c r="CC498" s="131"/>
      <c r="CD498" s="131"/>
      <c r="CE498" s="385"/>
      <c r="CF498" s="385"/>
      <c r="CG498" s="131"/>
      <c r="CH498" s="131"/>
      <c r="CI498" s="131"/>
      <c r="CJ498" s="385"/>
      <c r="CK498" s="385"/>
      <c r="CL498" s="131"/>
      <c r="CM498" s="131"/>
      <c r="CN498" s="131"/>
      <c r="CO498" s="385"/>
      <c r="CP498" s="385"/>
      <c r="CQ498" s="131"/>
      <c r="CR498" s="131"/>
      <c r="CS498" s="131"/>
      <c r="CT498" s="385"/>
      <c r="CU498" s="385"/>
      <c r="CV498" s="131"/>
      <c r="CW498" s="131"/>
      <c r="CX498" s="131"/>
      <c r="CY498" s="385"/>
      <c r="CZ498" s="385"/>
      <c r="DA498" s="131"/>
      <c r="DB498" s="131"/>
      <c r="DC498" s="131"/>
      <c r="DD498" s="385"/>
      <c r="DE498" s="385"/>
      <c r="DF498" s="131"/>
      <c r="DG498" s="131"/>
      <c r="DH498" s="131"/>
      <c r="DI498" s="385"/>
      <c r="DJ498" s="385"/>
      <c r="DK498" s="131"/>
      <c r="DL498" s="131"/>
      <c r="DM498" s="131"/>
      <c r="DN498" s="385"/>
      <c r="DO498" s="385"/>
      <c r="DP498" s="131"/>
      <c r="DQ498" s="131"/>
      <c r="DR498" s="131"/>
      <c r="DS498" s="385"/>
      <c r="DT498" s="385"/>
      <c r="DU498" s="131"/>
      <c r="DV498" s="131"/>
      <c r="DW498" s="131"/>
      <c r="DX498" s="385"/>
      <c r="DY498" s="385"/>
      <c r="DZ498" s="131"/>
      <c r="EA498" s="131"/>
      <c r="EB498" s="131"/>
      <c r="EC498" s="385"/>
      <c r="ED498" s="385"/>
      <c r="EE498" s="131"/>
      <c r="EF498" s="131"/>
      <c r="EG498" s="131"/>
      <c r="EH498" s="385"/>
      <c r="EI498" s="385"/>
      <c r="EJ498" s="131"/>
      <c r="EK498" s="131"/>
      <c r="EL498" s="131"/>
      <c r="EM498" s="385"/>
      <c r="EN498" s="385"/>
      <c r="EO498" s="131"/>
      <c r="EP498" s="131"/>
      <c r="EQ498" s="131"/>
      <c r="ER498" s="385"/>
      <c r="ES498" s="385"/>
      <c r="ET498" s="131"/>
      <c r="EU498" s="131"/>
      <c r="EV498" s="131"/>
      <c r="EW498" s="385"/>
      <c r="EX498" s="385"/>
      <c r="EY498" s="131"/>
      <c r="EZ498" s="131"/>
      <c r="FA498" s="131"/>
      <c r="FB498" s="385"/>
      <c r="FC498" s="385"/>
      <c r="FD498" s="131"/>
      <c r="FE498" s="131"/>
      <c r="FF498" s="131"/>
      <c r="FG498" s="385"/>
      <c r="FH498" s="385"/>
      <c r="FI498" s="131"/>
      <c r="FJ498" s="131"/>
      <c r="FK498" s="131"/>
      <c r="FL498" s="385"/>
      <c r="FM498" s="385"/>
      <c r="FN498" s="131"/>
      <c r="FO498" s="131"/>
      <c r="FP498" s="131"/>
      <c r="FQ498" s="385"/>
      <c r="FR498" s="385"/>
      <c r="FS498" s="131"/>
      <c r="FT498" s="131"/>
      <c r="FU498" s="131"/>
      <c r="FV498" s="385"/>
      <c r="FW498" s="385"/>
      <c r="FX498" s="131"/>
      <c r="FY498" s="131"/>
      <c r="FZ498" s="131"/>
      <c r="GA498" s="385"/>
      <c r="GB498" s="385"/>
      <c r="GC498" s="131"/>
      <c r="GD498" s="131"/>
      <c r="GE498" s="131"/>
      <c r="GF498" s="385"/>
      <c r="GG498" s="385"/>
      <c r="GH498" s="131"/>
      <c r="GI498" s="131"/>
      <c r="GJ498" s="131"/>
      <c r="GK498" s="385"/>
      <c r="GL498" s="385"/>
      <c r="GM498" s="131"/>
      <c r="GN498" s="131"/>
      <c r="GO498" s="131"/>
      <c r="GP498" s="385"/>
      <c r="GQ498" s="385"/>
      <c r="GR498" s="131"/>
      <c r="GS498" s="131"/>
      <c r="GT498" s="131"/>
      <c r="GU498" s="385"/>
      <c r="GV498" s="385"/>
      <c r="GW498" s="131"/>
      <c r="GX498" s="131"/>
      <c r="GY498" s="131"/>
      <c r="GZ498" s="385"/>
      <c r="HA498" s="385"/>
      <c r="HB498" s="131"/>
      <c r="HC498" s="131"/>
      <c r="HD498" s="131"/>
      <c r="HE498" s="385"/>
      <c r="HF498" s="385"/>
      <c r="HG498" s="131"/>
      <c r="HH498" s="131"/>
      <c r="HI498" s="131"/>
      <c r="HJ498" s="385"/>
      <c r="HK498" s="385"/>
      <c r="HL498" s="131"/>
      <c r="HM498" s="131"/>
      <c r="HN498" s="131"/>
      <c r="HO498" s="385"/>
      <c r="HP498" s="385"/>
      <c r="HQ498" s="131"/>
      <c r="HR498" s="131"/>
      <c r="HS498" s="131"/>
      <c r="HT498" s="385"/>
      <c r="HU498" s="385"/>
      <c r="HV498" s="131"/>
      <c r="HW498" s="131"/>
      <c r="HX498" s="131"/>
      <c r="HY498" s="385"/>
      <c r="HZ498" s="385"/>
      <c r="IA498" s="131"/>
      <c r="IB498" s="131"/>
      <c r="IC498" s="131"/>
      <c r="ID498" s="385"/>
      <c r="IE498" s="385"/>
      <c r="IF498" s="131"/>
      <c r="IG498" s="131"/>
      <c r="IH498" s="131"/>
      <c r="II498" s="385"/>
      <c r="IJ498" s="385"/>
      <c r="IK498" s="131"/>
      <c r="IL498" s="131"/>
      <c r="IM498" s="131"/>
      <c r="IN498" s="385"/>
      <c r="IO498" s="385"/>
      <c r="IP498" s="131"/>
      <c r="IQ498" s="131"/>
      <c r="IR498" s="131"/>
      <c r="IS498" s="385"/>
      <c r="IT498" s="385"/>
      <c r="IU498" s="131"/>
      <c r="IV498" s="131"/>
      <c r="IW498" s="131"/>
      <c r="IX498" s="385"/>
      <c r="IY498" s="386"/>
      <c r="IZ498" s="198"/>
      <c r="JA498" s="378"/>
      <c r="JB498" s="256"/>
      <c r="JC498" s="256"/>
    </row>
    <row r="499" spans="1:263" s="127" customFormat="1" ht="28.5" customHeight="1" thickBot="1" x14ac:dyDescent="0.4">
      <c r="A499" s="419"/>
      <c r="B499" s="420"/>
      <c r="C499" s="126" t="s">
        <v>637</v>
      </c>
      <c r="D499" s="248" t="s">
        <v>356</v>
      </c>
      <c r="E499" s="421"/>
      <c r="F499" s="286"/>
      <c r="G499" s="250"/>
      <c r="H499" s="422"/>
      <c r="I499" s="423"/>
      <c r="J499" s="424"/>
      <c r="K499" s="251"/>
      <c r="L499" s="251"/>
      <c r="M499" s="251"/>
      <c r="N499" s="251"/>
      <c r="O499" s="425"/>
      <c r="P499" s="251"/>
      <c r="Q499" s="251"/>
      <c r="R499" s="251"/>
      <c r="S499" s="251"/>
      <c r="T499" s="425"/>
      <c r="U499" s="251"/>
      <c r="V499" s="251"/>
      <c r="W499" s="251"/>
      <c r="X499" s="251"/>
      <c r="Y499" s="425"/>
      <c r="Z499" s="251"/>
      <c r="AA499" s="251"/>
      <c r="AB499" s="251"/>
      <c r="AC499" s="251"/>
      <c r="AD499" s="425"/>
      <c r="AE499" s="251"/>
      <c r="AF499" s="251"/>
      <c r="AG499" s="251"/>
      <c r="AH499" s="251"/>
      <c r="AI499" s="425"/>
      <c r="AJ499" s="251"/>
      <c r="AK499" s="251"/>
      <c r="AL499" s="251"/>
      <c r="AM499" s="251"/>
      <c r="AN499" s="425"/>
      <c r="AO499" s="251"/>
      <c r="AP499" s="251"/>
      <c r="AQ499" s="251"/>
      <c r="AR499" s="251"/>
      <c r="AS499" s="425"/>
      <c r="AT499" s="251"/>
      <c r="AU499" s="251"/>
      <c r="AV499" s="251"/>
      <c r="AW499" s="251"/>
      <c r="AX499" s="425"/>
      <c r="AY499" s="251"/>
      <c r="AZ499" s="251"/>
      <c r="BA499" s="251"/>
      <c r="BB499" s="251"/>
      <c r="BC499" s="425"/>
      <c r="BD499" s="251"/>
      <c r="BE499" s="251"/>
      <c r="BF499" s="251"/>
      <c r="BG499" s="251"/>
      <c r="BH499" s="425"/>
      <c r="BI499" s="251"/>
      <c r="BJ499" s="251"/>
      <c r="BK499" s="251"/>
      <c r="BL499" s="251"/>
      <c r="BM499" s="425"/>
      <c r="BN499" s="251"/>
      <c r="BO499" s="251"/>
      <c r="BP499" s="251"/>
      <c r="BQ499" s="251"/>
      <c r="BR499" s="425"/>
      <c r="BS499" s="251"/>
      <c r="BT499" s="251"/>
      <c r="BU499" s="251"/>
      <c r="BV499" s="251"/>
      <c r="BW499" s="425"/>
      <c r="BX499" s="251"/>
      <c r="BY499" s="251"/>
      <c r="BZ499" s="251"/>
      <c r="CA499" s="251"/>
      <c r="CB499" s="425"/>
      <c r="CC499" s="251"/>
      <c r="CD499" s="251"/>
      <c r="CE499" s="251"/>
      <c r="CF499" s="251"/>
      <c r="CG499" s="425"/>
      <c r="CH499" s="251"/>
      <c r="CI499" s="251"/>
      <c r="CJ499" s="251"/>
      <c r="CK499" s="251"/>
      <c r="CL499" s="425"/>
      <c r="CM499" s="251"/>
      <c r="CN499" s="251"/>
      <c r="CO499" s="251"/>
      <c r="CP499" s="251"/>
      <c r="CQ499" s="425"/>
      <c r="CR499" s="251"/>
      <c r="CS499" s="251"/>
      <c r="CT499" s="251"/>
      <c r="CU499" s="251"/>
      <c r="CV499" s="425"/>
      <c r="CW499" s="251"/>
      <c r="CX499" s="251"/>
      <c r="CY499" s="251"/>
      <c r="CZ499" s="251"/>
      <c r="DA499" s="425"/>
      <c r="DB499" s="251"/>
      <c r="DC499" s="251"/>
      <c r="DD499" s="251"/>
      <c r="DE499" s="251"/>
      <c r="DF499" s="425"/>
      <c r="DG499" s="251"/>
      <c r="DH499" s="251"/>
      <c r="DI499" s="251"/>
      <c r="DJ499" s="251"/>
      <c r="DK499" s="425"/>
      <c r="DL499" s="251"/>
      <c r="DM499" s="251"/>
      <c r="DN499" s="251"/>
      <c r="DO499" s="251"/>
      <c r="DP499" s="425"/>
      <c r="DQ499" s="251"/>
      <c r="DR499" s="251"/>
      <c r="DS499" s="251"/>
      <c r="DT499" s="251"/>
      <c r="DU499" s="425"/>
      <c r="DV499" s="251"/>
      <c r="DW499" s="251"/>
      <c r="DX499" s="251"/>
      <c r="DY499" s="251"/>
      <c r="DZ499" s="425"/>
      <c r="EA499" s="251"/>
      <c r="EB499" s="251"/>
      <c r="EC499" s="251"/>
      <c r="ED499" s="251"/>
      <c r="EE499" s="425"/>
      <c r="EF499" s="251"/>
      <c r="EG499" s="251"/>
      <c r="EH499" s="251"/>
      <c r="EI499" s="251"/>
      <c r="EJ499" s="425"/>
      <c r="EK499" s="251"/>
      <c r="EL499" s="251"/>
      <c r="EM499" s="251"/>
      <c r="EN499" s="251"/>
      <c r="EO499" s="425"/>
      <c r="EP499" s="251"/>
      <c r="EQ499" s="251"/>
      <c r="ER499" s="251"/>
      <c r="ES499" s="251"/>
      <c r="ET499" s="425"/>
      <c r="EU499" s="251"/>
      <c r="EV499" s="251"/>
      <c r="EW499" s="251"/>
      <c r="EX499" s="251"/>
      <c r="EY499" s="425"/>
      <c r="EZ499" s="251"/>
      <c r="FA499" s="251"/>
      <c r="FB499" s="251"/>
      <c r="FC499" s="251"/>
      <c r="FD499" s="425"/>
      <c r="FE499" s="251"/>
      <c r="FF499" s="251"/>
      <c r="FG499" s="251"/>
      <c r="FH499" s="251"/>
      <c r="FI499" s="425"/>
      <c r="FJ499" s="251"/>
      <c r="FK499" s="251"/>
      <c r="FL499" s="251"/>
      <c r="FM499" s="251"/>
      <c r="FN499" s="425"/>
      <c r="FO499" s="251"/>
      <c r="FP499" s="251"/>
      <c r="FQ499" s="251"/>
      <c r="FR499" s="251"/>
      <c r="FS499" s="425"/>
      <c r="FT499" s="251"/>
      <c r="FU499" s="251"/>
      <c r="FV499" s="251"/>
      <c r="FW499" s="251"/>
      <c r="FX499" s="425"/>
      <c r="FY499" s="251"/>
      <c r="FZ499" s="251"/>
      <c r="GA499" s="251"/>
      <c r="GB499" s="251"/>
      <c r="GC499" s="425"/>
      <c r="GD499" s="251"/>
      <c r="GE499" s="251"/>
      <c r="GF499" s="251"/>
      <c r="GG499" s="251"/>
      <c r="GH499" s="425"/>
      <c r="GI499" s="251"/>
      <c r="GJ499" s="251"/>
      <c r="GK499" s="251"/>
      <c r="GL499" s="251"/>
      <c r="GM499" s="425"/>
      <c r="GN499" s="251"/>
      <c r="GO499" s="251"/>
      <c r="GP499" s="251"/>
      <c r="GQ499" s="251"/>
      <c r="GR499" s="425"/>
      <c r="GS499" s="251"/>
      <c r="GT499" s="251"/>
      <c r="GU499" s="251"/>
      <c r="GV499" s="251"/>
      <c r="GW499" s="425"/>
      <c r="GX499" s="251"/>
      <c r="GY499" s="251"/>
      <c r="GZ499" s="251"/>
      <c r="HA499" s="251"/>
      <c r="HB499" s="425"/>
      <c r="HC499" s="251"/>
      <c r="HD499" s="251"/>
      <c r="HE499" s="251"/>
      <c r="HF499" s="251"/>
      <c r="HG499" s="425"/>
      <c r="HH499" s="251"/>
      <c r="HI499" s="251"/>
      <c r="HJ499" s="251"/>
      <c r="HK499" s="251"/>
      <c r="HL499" s="425"/>
      <c r="HM499" s="251"/>
      <c r="HN499" s="251"/>
      <c r="HO499" s="251"/>
      <c r="HP499" s="251"/>
      <c r="HQ499" s="425"/>
      <c r="HR499" s="251"/>
      <c r="HS499" s="251"/>
      <c r="HT499" s="251"/>
      <c r="HU499" s="251"/>
      <c r="HV499" s="425"/>
      <c r="HW499" s="251"/>
      <c r="HX499" s="251"/>
      <c r="HY499" s="251"/>
      <c r="HZ499" s="251"/>
      <c r="IA499" s="425"/>
      <c r="IB499" s="251"/>
      <c r="IC499" s="251"/>
      <c r="ID499" s="251"/>
      <c r="IE499" s="251"/>
      <c r="IF499" s="425"/>
      <c r="IG499" s="251"/>
      <c r="IH499" s="251"/>
      <c r="II499" s="251"/>
      <c r="IJ499" s="251"/>
      <c r="IK499" s="425"/>
      <c r="IL499" s="251"/>
      <c r="IM499" s="251"/>
      <c r="IN499" s="251"/>
      <c r="IO499" s="251"/>
      <c r="IP499" s="425"/>
      <c r="IQ499" s="251"/>
      <c r="IR499" s="251"/>
      <c r="IS499" s="251"/>
      <c r="IT499" s="251"/>
      <c r="IU499" s="425"/>
      <c r="IV499" s="251"/>
      <c r="IW499" s="251"/>
      <c r="IX499" s="251"/>
      <c r="IY499" s="426"/>
      <c r="IZ499" s="198"/>
      <c r="JA499" s="427"/>
      <c r="JB499" s="428"/>
      <c r="JC499" s="428"/>
    </row>
    <row r="500" spans="1:263" s="3" customFormat="1" x14ac:dyDescent="0.35">
      <c r="A500" s="198"/>
      <c r="B500" s="359"/>
      <c r="C500" s="239"/>
      <c r="D500" s="102"/>
      <c r="E500" s="102"/>
      <c r="F500" s="384"/>
      <c r="G500" s="131"/>
      <c r="H500" s="325"/>
      <c r="I500" s="202"/>
      <c r="J500" s="324"/>
      <c r="K500" s="131"/>
      <c r="L500" s="131"/>
      <c r="M500" s="385"/>
      <c r="N500" s="385"/>
      <c r="O500" s="131"/>
      <c r="P500" s="131"/>
      <c r="Q500" s="131"/>
      <c r="R500" s="385"/>
      <c r="S500" s="385"/>
      <c r="T500" s="131"/>
      <c r="U500" s="131"/>
      <c r="V500" s="131"/>
      <c r="W500" s="385"/>
      <c r="X500" s="385"/>
      <c r="Y500" s="131"/>
      <c r="Z500" s="131"/>
      <c r="AA500" s="131"/>
      <c r="AB500" s="385"/>
      <c r="AC500" s="385"/>
      <c r="AD500" s="131"/>
      <c r="AE500" s="131"/>
      <c r="AF500" s="131"/>
      <c r="AG500" s="385"/>
      <c r="AH500" s="385"/>
      <c r="AI500" s="131"/>
      <c r="AJ500" s="131"/>
      <c r="AK500" s="131"/>
      <c r="AL500" s="385"/>
      <c r="AM500" s="385"/>
      <c r="AN500" s="131"/>
      <c r="AO500" s="131"/>
      <c r="AP500" s="131"/>
      <c r="AQ500" s="385"/>
      <c r="AR500" s="385"/>
      <c r="AS500" s="131"/>
      <c r="AT500" s="131"/>
      <c r="AU500" s="131"/>
      <c r="AV500" s="385"/>
      <c r="AW500" s="385"/>
      <c r="AX500" s="131"/>
      <c r="AY500" s="131"/>
      <c r="AZ500" s="131"/>
      <c r="BA500" s="385"/>
      <c r="BB500" s="385"/>
      <c r="BC500" s="131"/>
      <c r="BD500" s="131"/>
      <c r="BE500" s="131"/>
      <c r="BF500" s="385"/>
      <c r="BG500" s="385"/>
      <c r="BH500" s="131"/>
      <c r="BI500" s="131"/>
      <c r="BJ500" s="131"/>
      <c r="BK500" s="385"/>
      <c r="BL500" s="385"/>
      <c r="BM500" s="131"/>
      <c r="BN500" s="131"/>
      <c r="BO500" s="131"/>
      <c r="BP500" s="385"/>
      <c r="BQ500" s="385"/>
      <c r="BR500" s="131"/>
      <c r="BS500" s="131"/>
      <c r="BT500" s="131"/>
      <c r="BU500" s="385"/>
      <c r="BV500" s="385"/>
      <c r="BW500" s="131"/>
      <c r="BX500" s="131"/>
      <c r="BY500" s="131"/>
      <c r="BZ500" s="385"/>
      <c r="CA500" s="385"/>
      <c r="CB500" s="131"/>
      <c r="CC500" s="131"/>
      <c r="CD500" s="131"/>
      <c r="CE500" s="385"/>
      <c r="CF500" s="385"/>
      <c r="CG500" s="131"/>
      <c r="CH500" s="131"/>
      <c r="CI500" s="131"/>
      <c r="CJ500" s="385"/>
      <c r="CK500" s="385"/>
      <c r="CL500" s="131"/>
      <c r="CM500" s="131"/>
      <c r="CN500" s="131"/>
      <c r="CO500" s="385"/>
      <c r="CP500" s="385"/>
      <c r="CQ500" s="131"/>
      <c r="CR500" s="131"/>
      <c r="CS500" s="131"/>
      <c r="CT500" s="385"/>
      <c r="CU500" s="385"/>
      <c r="CV500" s="131"/>
      <c r="CW500" s="131"/>
      <c r="CX500" s="131"/>
      <c r="CY500" s="385"/>
      <c r="CZ500" s="385"/>
      <c r="DA500" s="131"/>
      <c r="DB500" s="131"/>
      <c r="DC500" s="131"/>
      <c r="DD500" s="385"/>
      <c r="DE500" s="385"/>
      <c r="DF500" s="131"/>
      <c r="DG500" s="131"/>
      <c r="DH500" s="131"/>
      <c r="DI500" s="385"/>
      <c r="DJ500" s="385"/>
      <c r="DK500" s="131"/>
      <c r="DL500" s="131"/>
      <c r="DM500" s="131"/>
      <c r="DN500" s="385"/>
      <c r="DO500" s="385"/>
      <c r="DP500" s="131"/>
      <c r="DQ500" s="131"/>
      <c r="DR500" s="131"/>
      <c r="DS500" s="385"/>
      <c r="DT500" s="385"/>
      <c r="DU500" s="131"/>
      <c r="DV500" s="131"/>
      <c r="DW500" s="131"/>
      <c r="DX500" s="385"/>
      <c r="DY500" s="385"/>
      <c r="DZ500" s="131"/>
      <c r="EA500" s="131"/>
      <c r="EB500" s="131"/>
      <c r="EC500" s="385"/>
      <c r="ED500" s="385"/>
      <c r="EE500" s="131"/>
      <c r="EF500" s="131"/>
      <c r="EG500" s="131"/>
      <c r="EH500" s="385"/>
      <c r="EI500" s="385"/>
      <c r="EJ500" s="131"/>
      <c r="EK500" s="131"/>
      <c r="EL500" s="131"/>
      <c r="EM500" s="385"/>
      <c r="EN500" s="385"/>
      <c r="EO500" s="131"/>
      <c r="EP500" s="131"/>
      <c r="EQ500" s="131"/>
      <c r="ER500" s="385"/>
      <c r="ES500" s="385"/>
      <c r="ET500" s="131"/>
      <c r="EU500" s="131"/>
      <c r="EV500" s="131"/>
      <c r="EW500" s="385"/>
      <c r="EX500" s="385"/>
      <c r="EY500" s="131"/>
      <c r="EZ500" s="131"/>
      <c r="FA500" s="131"/>
      <c r="FB500" s="385"/>
      <c r="FC500" s="385"/>
      <c r="FD500" s="131"/>
      <c r="FE500" s="131"/>
      <c r="FF500" s="131"/>
      <c r="FG500" s="385"/>
      <c r="FH500" s="385"/>
      <c r="FI500" s="131"/>
      <c r="FJ500" s="131"/>
      <c r="FK500" s="131"/>
      <c r="FL500" s="385"/>
      <c r="FM500" s="385"/>
      <c r="FN500" s="131"/>
      <c r="FO500" s="131"/>
      <c r="FP500" s="131"/>
      <c r="FQ500" s="385"/>
      <c r="FR500" s="385"/>
      <c r="FS500" s="131"/>
      <c r="FT500" s="131"/>
      <c r="FU500" s="131"/>
      <c r="FV500" s="385"/>
      <c r="FW500" s="385"/>
      <c r="FX500" s="131"/>
      <c r="FY500" s="131"/>
      <c r="FZ500" s="131"/>
      <c r="GA500" s="385"/>
      <c r="GB500" s="385"/>
      <c r="GC500" s="131"/>
      <c r="GD500" s="131"/>
      <c r="GE500" s="131"/>
      <c r="GF500" s="385"/>
      <c r="GG500" s="385"/>
      <c r="GH500" s="131"/>
      <c r="GI500" s="131"/>
      <c r="GJ500" s="131"/>
      <c r="GK500" s="385"/>
      <c r="GL500" s="385"/>
      <c r="GM500" s="131"/>
      <c r="GN500" s="131"/>
      <c r="GO500" s="131"/>
      <c r="GP500" s="385"/>
      <c r="GQ500" s="385"/>
      <c r="GR500" s="131"/>
      <c r="GS500" s="131"/>
      <c r="GT500" s="131"/>
      <c r="GU500" s="385"/>
      <c r="GV500" s="385"/>
      <c r="GW500" s="131"/>
      <c r="GX500" s="131"/>
      <c r="GY500" s="131"/>
      <c r="GZ500" s="385"/>
      <c r="HA500" s="385"/>
      <c r="HB500" s="131"/>
      <c r="HC500" s="131"/>
      <c r="HD500" s="131"/>
      <c r="HE500" s="385"/>
      <c r="HF500" s="385"/>
      <c r="HG500" s="131"/>
      <c r="HH500" s="131"/>
      <c r="HI500" s="131"/>
      <c r="HJ500" s="385"/>
      <c r="HK500" s="385"/>
      <c r="HL500" s="131"/>
      <c r="HM500" s="131"/>
      <c r="HN500" s="131"/>
      <c r="HO500" s="385"/>
      <c r="HP500" s="385"/>
      <c r="HQ500" s="131"/>
      <c r="HR500" s="131"/>
      <c r="HS500" s="131"/>
      <c r="HT500" s="385"/>
      <c r="HU500" s="385"/>
      <c r="HV500" s="131"/>
      <c r="HW500" s="131"/>
      <c r="HX500" s="131"/>
      <c r="HY500" s="385"/>
      <c r="HZ500" s="385"/>
      <c r="IA500" s="131"/>
      <c r="IB500" s="131"/>
      <c r="IC500" s="131"/>
      <c r="ID500" s="385"/>
      <c r="IE500" s="385"/>
      <c r="IF500" s="131"/>
      <c r="IG500" s="131"/>
      <c r="IH500" s="131"/>
      <c r="II500" s="385"/>
      <c r="IJ500" s="385"/>
      <c r="IK500" s="131"/>
      <c r="IL500" s="131"/>
      <c r="IM500" s="131"/>
      <c r="IN500" s="385"/>
      <c r="IO500" s="385"/>
      <c r="IP500" s="131"/>
      <c r="IQ500" s="131"/>
      <c r="IR500" s="131"/>
      <c r="IS500" s="385"/>
      <c r="IT500" s="385"/>
      <c r="IU500" s="131"/>
      <c r="IV500" s="131"/>
      <c r="IW500" s="131"/>
      <c r="IX500" s="385"/>
      <c r="IY500" s="386"/>
      <c r="IZ500" s="198"/>
      <c r="JA500" s="378"/>
      <c r="JB500" s="256"/>
      <c r="JC500" s="256"/>
    </row>
    <row r="501" spans="1:263" s="3" customFormat="1" x14ac:dyDescent="0.35">
      <c r="A501" s="198"/>
      <c r="B501" s="359"/>
      <c r="C501" s="126" t="s">
        <v>638</v>
      </c>
      <c r="D501" s="102" t="s">
        <v>639</v>
      </c>
      <c r="E501" s="102"/>
      <c r="F501" s="285"/>
      <c r="G501" s="110"/>
      <c r="H501" s="325"/>
      <c r="I501" s="202"/>
      <c r="J501" s="324"/>
      <c r="K501" s="131"/>
      <c r="L501" s="429"/>
      <c r="M501" s="385"/>
      <c r="N501" s="385"/>
      <c r="O501" s="131"/>
      <c r="P501" s="131"/>
      <c r="Q501" s="429"/>
      <c r="R501" s="385"/>
      <c r="S501" s="385"/>
      <c r="T501" s="131"/>
      <c r="U501" s="131"/>
      <c r="V501" s="429"/>
      <c r="W501" s="385"/>
      <c r="X501" s="385"/>
      <c r="Y501" s="131"/>
      <c r="Z501" s="131"/>
      <c r="AA501" s="429"/>
      <c r="AB501" s="385"/>
      <c r="AC501" s="385"/>
      <c r="AD501" s="131"/>
      <c r="AE501" s="131"/>
      <c r="AF501" s="429"/>
      <c r="AG501" s="385"/>
      <c r="AH501" s="385"/>
      <c r="AI501" s="131"/>
      <c r="AJ501" s="131"/>
      <c r="AK501" s="429"/>
      <c r="AL501" s="385"/>
      <c r="AM501" s="385"/>
      <c r="AN501" s="131"/>
      <c r="AO501" s="131"/>
      <c r="AP501" s="429"/>
      <c r="AQ501" s="385"/>
      <c r="AR501" s="385"/>
      <c r="AS501" s="131"/>
      <c r="AT501" s="131"/>
      <c r="AU501" s="429"/>
      <c r="AV501" s="385"/>
      <c r="AW501" s="385"/>
      <c r="AX501" s="131"/>
      <c r="AY501" s="131"/>
      <c r="AZ501" s="429"/>
      <c r="BA501" s="385"/>
      <c r="BB501" s="385"/>
      <c r="BC501" s="131"/>
      <c r="BD501" s="131"/>
      <c r="BE501" s="429"/>
      <c r="BF501" s="385"/>
      <c r="BG501" s="385"/>
      <c r="BH501" s="131"/>
      <c r="BI501" s="131"/>
      <c r="BJ501" s="429"/>
      <c r="BK501" s="385"/>
      <c r="BL501" s="385"/>
      <c r="BM501" s="131"/>
      <c r="BN501" s="131"/>
      <c r="BO501" s="429"/>
      <c r="BP501" s="385"/>
      <c r="BQ501" s="385"/>
      <c r="BR501" s="131"/>
      <c r="BS501" s="131"/>
      <c r="BT501" s="429"/>
      <c r="BU501" s="385"/>
      <c r="BV501" s="385"/>
      <c r="BW501" s="131"/>
      <c r="BX501" s="131"/>
      <c r="BY501" s="429"/>
      <c r="BZ501" s="385"/>
      <c r="CA501" s="385"/>
      <c r="CB501" s="131"/>
      <c r="CC501" s="131"/>
      <c r="CD501" s="429"/>
      <c r="CE501" s="385"/>
      <c r="CF501" s="385"/>
      <c r="CG501" s="131"/>
      <c r="CH501" s="131"/>
      <c r="CI501" s="429"/>
      <c r="CJ501" s="385"/>
      <c r="CK501" s="385"/>
      <c r="CL501" s="131"/>
      <c r="CM501" s="131"/>
      <c r="CN501" s="429"/>
      <c r="CO501" s="385"/>
      <c r="CP501" s="385"/>
      <c r="CQ501" s="131"/>
      <c r="CR501" s="131"/>
      <c r="CS501" s="429"/>
      <c r="CT501" s="385"/>
      <c r="CU501" s="385"/>
      <c r="CV501" s="131"/>
      <c r="CW501" s="131"/>
      <c r="CX501" s="429"/>
      <c r="CY501" s="385"/>
      <c r="CZ501" s="385"/>
      <c r="DA501" s="131"/>
      <c r="DB501" s="131"/>
      <c r="DC501" s="429"/>
      <c r="DD501" s="385"/>
      <c r="DE501" s="385"/>
      <c r="DF501" s="131"/>
      <c r="DG501" s="131"/>
      <c r="DH501" s="429"/>
      <c r="DI501" s="385"/>
      <c r="DJ501" s="385"/>
      <c r="DK501" s="131"/>
      <c r="DL501" s="131"/>
      <c r="DM501" s="429"/>
      <c r="DN501" s="385"/>
      <c r="DO501" s="385"/>
      <c r="DP501" s="131"/>
      <c r="DQ501" s="131"/>
      <c r="DR501" s="429"/>
      <c r="DS501" s="385"/>
      <c r="DT501" s="385"/>
      <c r="DU501" s="131"/>
      <c r="DV501" s="131"/>
      <c r="DW501" s="429"/>
      <c r="DX501" s="385"/>
      <c r="DY501" s="385"/>
      <c r="DZ501" s="131"/>
      <c r="EA501" s="131"/>
      <c r="EB501" s="429"/>
      <c r="EC501" s="385"/>
      <c r="ED501" s="385"/>
      <c r="EE501" s="131"/>
      <c r="EF501" s="131"/>
      <c r="EG501" s="429"/>
      <c r="EH501" s="385"/>
      <c r="EI501" s="385"/>
      <c r="EJ501" s="131"/>
      <c r="EK501" s="131"/>
      <c r="EL501" s="429"/>
      <c r="EM501" s="385"/>
      <c r="EN501" s="385"/>
      <c r="EO501" s="131"/>
      <c r="EP501" s="131"/>
      <c r="EQ501" s="429"/>
      <c r="ER501" s="385"/>
      <c r="ES501" s="385"/>
      <c r="ET501" s="131"/>
      <c r="EU501" s="131"/>
      <c r="EV501" s="429"/>
      <c r="EW501" s="385"/>
      <c r="EX501" s="385"/>
      <c r="EY501" s="131"/>
      <c r="EZ501" s="131"/>
      <c r="FA501" s="429"/>
      <c r="FB501" s="385"/>
      <c r="FC501" s="385"/>
      <c r="FD501" s="131"/>
      <c r="FE501" s="131"/>
      <c r="FF501" s="429"/>
      <c r="FG501" s="385"/>
      <c r="FH501" s="385"/>
      <c r="FI501" s="131"/>
      <c r="FJ501" s="131"/>
      <c r="FK501" s="429"/>
      <c r="FL501" s="385"/>
      <c r="FM501" s="385"/>
      <c r="FN501" s="131"/>
      <c r="FO501" s="131"/>
      <c r="FP501" s="429"/>
      <c r="FQ501" s="385"/>
      <c r="FR501" s="385"/>
      <c r="FS501" s="131"/>
      <c r="FT501" s="131"/>
      <c r="FU501" s="429"/>
      <c r="FV501" s="385"/>
      <c r="FW501" s="385"/>
      <c r="FX501" s="131"/>
      <c r="FY501" s="131"/>
      <c r="FZ501" s="429"/>
      <c r="GA501" s="385"/>
      <c r="GB501" s="385"/>
      <c r="GC501" s="131"/>
      <c r="GD501" s="131"/>
      <c r="GE501" s="429"/>
      <c r="GF501" s="385"/>
      <c r="GG501" s="385"/>
      <c r="GH501" s="131"/>
      <c r="GI501" s="131"/>
      <c r="GJ501" s="429"/>
      <c r="GK501" s="385"/>
      <c r="GL501" s="385"/>
      <c r="GM501" s="131"/>
      <c r="GN501" s="131"/>
      <c r="GO501" s="429"/>
      <c r="GP501" s="385"/>
      <c r="GQ501" s="385"/>
      <c r="GR501" s="131"/>
      <c r="GS501" s="131"/>
      <c r="GT501" s="429"/>
      <c r="GU501" s="385"/>
      <c r="GV501" s="385"/>
      <c r="GW501" s="131"/>
      <c r="GX501" s="131"/>
      <c r="GY501" s="429"/>
      <c r="GZ501" s="385"/>
      <c r="HA501" s="385"/>
      <c r="HB501" s="131"/>
      <c r="HC501" s="131"/>
      <c r="HD501" s="429"/>
      <c r="HE501" s="385"/>
      <c r="HF501" s="385"/>
      <c r="HG501" s="131"/>
      <c r="HH501" s="131"/>
      <c r="HI501" s="429"/>
      <c r="HJ501" s="385"/>
      <c r="HK501" s="385"/>
      <c r="HL501" s="131"/>
      <c r="HM501" s="131"/>
      <c r="HN501" s="429"/>
      <c r="HO501" s="385"/>
      <c r="HP501" s="385"/>
      <c r="HQ501" s="131"/>
      <c r="HR501" s="131"/>
      <c r="HS501" s="429"/>
      <c r="HT501" s="385"/>
      <c r="HU501" s="385"/>
      <c r="HV501" s="131"/>
      <c r="HW501" s="131"/>
      <c r="HX501" s="429"/>
      <c r="HY501" s="385"/>
      <c r="HZ501" s="385"/>
      <c r="IA501" s="131"/>
      <c r="IB501" s="131"/>
      <c r="IC501" s="429"/>
      <c r="ID501" s="385"/>
      <c r="IE501" s="385"/>
      <c r="IF501" s="131"/>
      <c r="IG501" s="131"/>
      <c r="IH501" s="429"/>
      <c r="II501" s="385"/>
      <c r="IJ501" s="385"/>
      <c r="IK501" s="131"/>
      <c r="IL501" s="131"/>
      <c r="IM501" s="429"/>
      <c r="IN501" s="385"/>
      <c r="IO501" s="385"/>
      <c r="IP501" s="131"/>
      <c r="IQ501" s="131"/>
      <c r="IR501" s="429"/>
      <c r="IS501" s="385"/>
      <c r="IT501" s="385"/>
      <c r="IU501" s="131"/>
      <c r="IV501" s="131"/>
      <c r="IW501" s="429"/>
      <c r="IX501" s="385"/>
      <c r="IY501" s="386"/>
      <c r="IZ501" s="198"/>
      <c r="JA501" s="378"/>
      <c r="JB501" s="256"/>
      <c r="JC501" s="256"/>
    </row>
    <row r="502" spans="1:263" s="3" customFormat="1" x14ac:dyDescent="0.35">
      <c r="A502" s="198"/>
      <c r="B502" s="359"/>
      <c r="C502" s="239"/>
      <c r="D502" s="104"/>
      <c r="E502" s="102"/>
      <c r="F502" s="384"/>
      <c r="G502" s="131"/>
      <c r="H502" s="325"/>
      <c r="I502" s="202"/>
      <c r="J502" s="324"/>
      <c r="K502" s="131"/>
      <c r="L502" s="131"/>
      <c r="M502" s="385"/>
      <c r="N502" s="385"/>
      <c r="O502" s="131"/>
      <c r="P502" s="131"/>
      <c r="Q502" s="131"/>
      <c r="R502" s="385"/>
      <c r="S502" s="385"/>
      <c r="T502" s="131"/>
      <c r="U502" s="131"/>
      <c r="V502" s="131"/>
      <c r="W502" s="385"/>
      <c r="X502" s="385"/>
      <c r="Y502" s="131"/>
      <c r="Z502" s="131"/>
      <c r="AA502" s="131"/>
      <c r="AB502" s="385"/>
      <c r="AC502" s="385"/>
      <c r="AD502" s="131"/>
      <c r="AE502" s="131"/>
      <c r="AF502" s="131"/>
      <c r="AG502" s="385"/>
      <c r="AH502" s="385"/>
      <c r="AI502" s="131"/>
      <c r="AJ502" s="131"/>
      <c r="AK502" s="131"/>
      <c r="AL502" s="385"/>
      <c r="AM502" s="385"/>
      <c r="AN502" s="131"/>
      <c r="AO502" s="131"/>
      <c r="AP502" s="131"/>
      <c r="AQ502" s="385"/>
      <c r="AR502" s="385"/>
      <c r="AS502" s="131"/>
      <c r="AT502" s="131"/>
      <c r="AU502" s="131"/>
      <c r="AV502" s="385"/>
      <c r="AW502" s="385"/>
      <c r="AX502" s="131"/>
      <c r="AY502" s="131"/>
      <c r="AZ502" s="131"/>
      <c r="BA502" s="385"/>
      <c r="BB502" s="385"/>
      <c r="BC502" s="131"/>
      <c r="BD502" s="131"/>
      <c r="BE502" s="131"/>
      <c r="BF502" s="385"/>
      <c r="BG502" s="385"/>
      <c r="BH502" s="131"/>
      <c r="BI502" s="131"/>
      <c r="BJ502" s="131"/>
      <c r="BK502" s="385"/>
      <c r="BL502" s="385"/>
      <c r="BM502" s="131"/>
      <c r="BN502" s="131"/>
      <c r="BO502" s="131"/>
      <c r="BP502" s="385"/>
      <c r="BQ502" s="385"/>
      <c r="BR502" s="131"/>
      <c r="BS502" s="131"/>
      <c r="BT502" s="131"/>
      <c r="BU502" s="385"/>
      <c r="BV502" s="385"/>
      <c r="BW502" s="131"/>
      <c r="BX502" s="131"/>
      <c r="BY502" s="131"/>
      <c r="BZ502" s="385"/>
      <c r="CA502" s="385"/>
      <c r="CB502" s="131"/>
      <c r="CC502" s="131"/>
      <c r="CD502" s="131"/>
      <c r="CE502" s="385"/>
      <c r="CF502" s="385"/>
      <c r="CG502" s="131"/>
      <c r="CH502" s="131"/>
      <c r="CI502" s="131"/>
      <c r="CJ502" s="385"/>
      <c r="CK502" s="385"/>
      <c r="CL502" s="131"/>
      <c r="CM502" s="131"/>
      <c r="CN502" s="131"/>
      <c r="CO502" s="385"/>
      <c r="CP502" s="385"/>
      <c r="CQ502" s="131"/>
      <c r="CR502" s="131"/>
      <c r="CS502" s="131"/>
      <c r="CT502" s="385"/>
      <c r="CU502" s="385"/>
      <c r="CV502" s="131"/>
      <c r="CW502" s="131"/>
      <c r="CX502" s="131"/>
      <c r="CY502" s="385"/>
      <c r="CZ502" s="385"/>
      <c r="DA502" s="131"/>
      <c r="DB502" s="131"/>
      <c r="DC502" s="131"/>
      <c r="DD502" s="385"/>
      <c r="DE502" s="385"/>
      <c r="DF502" s="131"/>
      <c r="DG502" s="131"/>
      <c r="DH502" s="131"/>
      <c r="DI502" s="385"/>
      <c r="DJ502" s="385"/>
      <c r="DK502" s="131"/>
      <c r="DL502" s="131"/>
      <c r="DM502" s="131"/>
      <c r="DN502" s="385"/>
      <c r="DO502" s="385"/>
      <c r="DP502" s="131"/>
      <c r="DQ502" s="131"/>
      <c r="DR502" s="131"/>
      <c r="DS502" s="385"/>
      <c r="DT502" s="385"/>
      <c r="DU502" s="131"/>
      <c r="DV502" s="131"/>
      <c r="DW502" s="131"/>
      <c r="DX502" s="385"/>
      <c r="DY502" s="385"/>
      <c r="DZ502" s="131"/>
      <c r="EA502" s="131"/>
      <c r="EB502" s="131"/>
      <c r="EC502" s="385"/>
      <c r="ED502" s="385"/>
      <c r="EE502" s="131"/>
      <c r="EF502" s="131"/>
      <c r="EG502" s="131"/>
      <c r="EH502" s="385"/>
      <c r="EI502" s="385"/>
      <c r="EJ502" s="131"/>
      <c r="EK502" s="131"/>
      <c r="EL502" s="131"/>
      <c r="EM502" s="385"/>
      <c r="EN502" s="385"/>
      <c r="EO502" s="131"/>
      <c r="EP502" s="131"/>
      <c r="EQ502" s="131"/>
      <c r="ER502" s="385"/>
      <c r="ES502" s="385"/>
      <c r="ET502" s="131"/>
      <c r="EU502" s="131"/>
      <c r="EV502" s="131"/>
      <c r="EW502" s="385"/>
      <c r="EX502" s="385"/>
      <c r="EY502" s="131"/>
      <c r="EZ502" s="131"/>
      <c r="FA502" s="131"/>
      <c r="FB502" s="385"/>
      <c r="FC502" s="385"/>
      <c r="FD502" s="131"/>
      <c r="FE502" s="131"/>
      <c r="FF502" s="131"/>
      <c r="FG502" s="385"/>
      <c r="FH502" s="385"/>
      <c r="FI502" s="131"/>
      <c r="FJ502" s="131"/>
      <c r="FK502" s="131"/>
      <c r="FL502" s="385"/>
      <c r="FM502" s="385"/>
      <c r="FN502" s="131"/>
      <c r="FO502" s="131"/>
      <c r="FP502" s="131"/>
      <c r="FQ502" s="385"/>
      <c r="FR502" s="385"/>
      <c r="FS502" s="131"/>
      <c r="FT502" s="131"/>
      <c r="FU502" s="131"/>
      <c r="FV502" s="385"/>
      <c r="FW502" s="385"/>
      <c r="FX502" s="131"/>
      <c r="FY502" s="131"/>
      <c r="FZ502" s="131"/>
      <c r="GA502" s="385"/>
      <c r="GB502" s="385"/>
      <c r="GC502" s="131"/>
      <c r="GD502" s="131"/>
      <c r="GE502" s="131"/>
      <c r="GF502" s="385"/>
      <c r="GG502" s="385"/>
      <c r="GH502" s="131"/>
      <c r="GI502" s="131"/>
      <c r="GJ502" s="131"/>
      <c r="GK502" s="385"/>
      <c r="GL502" s="385"/>
      <c r="GM502" s="131"/>
      <c r="GN502" s="131"/>
      <c r="GO502" s="131"/>
      <c r="GP502" s="385"/>
      <c r="GQ502" s="385"/>
      <c r="GR502" s="131"/>
      <c r="GS502" s="131"/>
      <c r="GT502" s="131"/>
      <c r="GU502" s="385"/>
      <c r="GV502" s="385"/>
      <c r="GW502" s="131"/>
      <c r="GX502" s="131"/>
      <c r="GY502" s="131"/>
      <c r="GZ502" s="385"/>
      <c r="HA502" s="385"/>
      <c r="HB502" s="131"/>
      <c r="HC502" s="131"/>
      <c r="HD502" s="131"/>
      <c r="HE502" s="385"/>
      <c r="HF502" s="385"/>
      <c r="HG502" s="131"/>
      <c r="HH502" s="131"/>
      <c r="HI502" s="131"/>
      <c r="HJ502" s="385"/>
      <c r="HK502" s="385"/>
      <c r="HL502" s="131"/>
      <c r="HM502" s="131"/>
      <c r="HN502" s="131"/>
      <c r="HO502" s="385"/>
      <c r="HP502" s="385"/>
      <c r="HQ502" s="131"/>
      <c r="HR502" s="131"/>
      <c r="HS502" s="131"/>
      <c r="HT502" s="385"/>
      <c r="HU502" s="385"/>
      <c r="HV502" s="131"/>
      <c r="HW502" s="131"/>
      <c r="HX502" s="131"/>
      <c r="HY502" s="385"/>
      <c r="HZ502" s="385"/>
      <c r="IA502" s="131"/>
      <c r="IB502" s="131"/>
      <c r="IC502" s="131"/>
      <c r="ID502" s="385"/>
      <c r="IE502" s="385"/>
      <c r="IF502" s="131"/>
      <c r="IG502" s="131"/>
      <c r="IH502" s="131"/>
      <c r="II502" s="385"/>
      <c r="IJ502" s="385"/>
      <c r="IK502" s="131"/>
      <c r="IL502" s="131"/>
      <c r="IM502" s="131"/>
      <c r="IN502" s="385"/>
      <c r="IO502" s="385"/>
      <c r="IP502" s="131"/>
      <c r="IQ502" s="131"/>
      <c r="IR502" s="131"/>
      <c r="IS502" s="385"/>
      <c r="IT502" s="385"/>
      <c r="IU502" s="131"/>
      <c r="IV502" s="131"/>
      <c r="IW502" s="131"/>
      <c r="IX502" s="385"/>
      <c r="IY502" s="386"/>
      <c r="IZ502" s="198"/>
      <c r="JA502" s="378"/>
      <c r="JB502" s="256"/>
      <c r="JC502" s="256"/>
    </row>
    <row r="503" spans="1:263" s="3" customFormat="1" x14ac:dyDescent="0.35">
      <c r="A503" s="198"/>
      <c r="B503" s="359"/>
      <c r="C503" s="126" t="s">
        <v>640</v>
      </c>
      <c r="D503" s="104" t="s">
        <v>641</v>
      </c>
      <c r="E503" s="102"/>
      <c r="F503" s="285" t="str">
        <f>IFERROR(INDEX('Helper 1'!$I$2:$I$19,MATCH('Schedule 1'!$G$20,'Helper 1'!$H$2:$H$19,0)),"")</f>
        <v/>
      </c>
      <c r="G503" s="131">
        <f>SUM(L503:IX503)</f>
        <v>0</v>
      </c>
      <c r="H503" s="325"/>
      <c r="I503" s="202"/>
      <c r="J503" s="324"/>
      <c r="K503" s="131"/>
      <c r="L503" s="130"/>
      <c r="M503" s="385"/>
      <c r="N503" s="385"/>
      <c r="O503" s="131"/>
      <c r="P503" s="131"/>
      <c r="Q503" s="130"/>
      <c r="R503" s="385"/>
      <c r="S503" s="385"/>
      <c r="T503" s="131"/>
      <c r="U503" s="131"/>
      <c r="V503" s="130"/>
      <c r="W503" s="385"/>
      <c r="X503" s="385"/>
      <c r="Y503" s="131"/>
      <c r="Z503" s="131"/>
      <c r="AA503" s="130"/>
      <c r="AB503" s="385"/>
      <c r="AC503" s="385"/>
      <c r="AD503" s="131"/>
      <c r="AE503" s="131"/>
      <c r="AF503" s="130"/>
      <c r="AG503" s="385"/>
      <c r="AH503" s="385"/>
      <c r="AI503" s="131"/>
      <c r="AJ503" s="131"/>
      <c r="AK503" s="130"/>
      <c r="AL503" s="385"/>
      <c r="AM503" s="385"/>
      <c r="AN503" s="131"/>
      <c r="AO503" s="131"/>
      <c r="AP503" s="130"/>
      <c r="AQ503" s="385"/>
      <c r="AR503" s="385"/>
      <c r="AS503" s="131"/>
      <c r="AT503" s="131"/>
      <c r="AU503" s="130"/>
      <c r="AV503" s="385"/>
      <c r="AW503" s="385"/>
      <c r="AX503" s="131"/>
      <c r="AY503" s="131"/>
      <c r="AZ503" s="130"/>
      <c r="BA503" s="385"/>
      <c r="BB503" s="385"/>
      <c r="BC503" s="131"/>
      <c r="BD503" s="131"/>
      <c r="BE503" s="130"/>
      <c r="BF503" s="385"/>
      <c r="BG503" s="385"/>
      <c r="BH503" s="131"/>
      <c r="BI503" s="131"/>
      <c r="BJ503" s="130"/>
      <c r="BK503" s="385"/>
      <c r="BL503" s="385"/>
      <c r="BM503" s="131"/>
      <c r="BN503" s="131"/>
      <c r="BO503" s="130"/>
      <c r="BP503" s="385"/>
      <c r="BQ503" s="385"/>
      <c r="BR503" s="131"/>
      <c r="BS503" s="131"/>
      <c r="BT503" s="130"/>
      <c r="BU503" s="385"/>
      <c r="BV503" s="385"/>
      <c r="BW503" s="131"/>
      <c r="BX503" s="131"/>
      <c r="BY503" s="130"/>
      <c r="BZ503" s="385"/>
      <c r="CA503" s="385"/>
      <c r="CB503" s="131"/>
      <c r="CC503" s="131"/>
      <c r="CD503" s="130"/>
      <c r="CE503" s="385"/>
      <c r="CF503" s="385"/>
      <c r="CG503" s="131"/>
      <c r="CH503" s="131"/>
      <c r="CI503" s="130"/>
      <c r="CJ503" s="385"/>
      <c r="CK503" s="385"/>
      <c r="CL503" s="131"/>
      <c r="CM503" s="131"/>
      <c r="CN503" s="130"/>
      <c r="CO503" s="385"/>
      <c r="CP503" s="385"/>
      <c r="CQ503" s="131"/>
      <c r="CR503" s="131"/>
      <c r="CS503" s="130"/>
      <c r="CT503" s="385"/>
      <c r="CU503" s="385"/>
      <c r="CV503" s="131"/>
      <c r="CW503" s="131"/>
      <c r="CX503" s="130"/>
      <c r="CY503" s="385"/>
      <c r="CZ503" s="385"/>
      <c r="DA503" s="131"/>
      <c r="DB503" s="131"/>
      <c r="DC503" s="130"/>
      <c r="DD503" s="385"/>
      <c r="DE503" s="385"/>
      <c r="DF503" s="131"/>
      <c r="DG503" s="131"/>
      <c r="DH503" s="130"/>
      <c r="DI503" s="385"/>
      <c r="DJ503" s="385"/>
      <c r="DK503" s="131"/>
      <c r="DL503" s="131"/>
      <c r="DM503" s="130"/>
      <c r="DN503" s="385"/>
      <c r="DO503" s="385"/>
      <c r="DP503" s="131"/>
      <c r="DQ503" s="131"/>
      <c r="DR503" s="130"/>
      <c r="DS503" s="385"/>
      <c r="DT503" s="385"/>
      <c r="DU503" s="131"/>
      <c r="DV503" s="131"/>
      <c r="DW503" s="130"/>
      <c r="DX503" s="385"/>
      <c r="DY503" s="385"/>
      <c r="DZ503" s="131"/>
      <c r="EA503" s="131"/>
      <c r="EB503" s="130"/>
      <c r="EC503" s="385"/>
      <c r="ED503" s="385"/>
      <c r="EE503" s="131"/>
      <c r="EF503" s="131"/>
      <c r="EG503" s="130"/>
      <c r="EH503" s="385"/>
      <c r="EI503" s="385"/>
      <c r="EJ503" s="131"/>
      <c r="EK503" s="131"/>
      <c r="EL503" s="130"/>
      <c r="EM503" s="385"/>
      <c r="EN503" s="385"/>
      <c r="EO503" s="131"/>
      <c r="EP503" s="131"/>
      <c r="EQ503" s="130"/>
      <c r="ER503" s="385"/>
      <c r="ES503" s="385"/>
      <c r="ET503" s="131"/>
      <c r="EU503" s="131"/>
      <c r="EV503" s="130"/>
      <c r="EW503" s="385"/>
      <c r="EX503" s="385"/>
      <c r="EY503" s="131"/>
      <c r="EZ503" s="131"/>
      <c r="FA503" s="130"/>
      <c r="FB503" s="385"/>
      <c r="FC503" s="385"/>
      <c r="FD503" s="131"/>
      <c r="FE503" s="131"/>
      <c r="FF503" s="130"/>
      <c r="FG503" s="385"/>
      <c r="FH503" s="385"/>
      <c r="FI503" s="131"/>
      <c r="FJ503" s="131"/>
      <c r="FK503" s="130"/>
      <c r="FL503" s="385"/>
      <c r="FM503" s="385"/>
      <c r="FN503" s="131"/>
      <c r="FO503" s="131"/>
      <c r="FP503" s="130"/>
      <c r="FQ503" s="385"/>
      <c r="FR503" s="385"/>
      <c r="FS503" s="131"/>
      <c r="FT503" s="131"/>
      <c r="FU503" s="130"/>
      <c r="FV503" s="385"/>
      <c r="FW503" s="385"/>
      <c r="FX503" s="131"/>
      <c r="FY503" s="131"/>
      <c r="FZ503" s="130"/>
      <c r="GA503" s="385"/>
      <c r="GB503" s="385"/>
      <c r="GC503" s="131"/>
      <c r="GD503" s="131"/>
      <c r="GE503" s="130"/>
      <c r="GF503" s="385"/>
      <c r="GG503" s="385"/>
      <c r="GH503" s="131"/>
      <c r="GI503" s="131"/>
      <c r="GJ503" s="130"/>
      <c r="GK503" s="385"/>
      <c r="GL503" s="385"/>
      <c r="GM503" s="131"/>
      <c r="GN503" s="131"/>
      <c r="GO503" s="130"/>
      <c r="GP503" s="385"/>
      <c r="GQ503" s="385"/>
      <c r="GR503" s="131"/>
      <c r="GS503" s="131"/>
      <c r="GT503" s="130"/>
      <c r="GU503" s="385"/>
      <c r="GV503" s="385"/>
      <c r="GW503" s="131"/>
      <c r="GX503" s="131"/>
      <c r="GY503" s="130"/>
      <c r="GZ503" s="385"/>
      <c r="HA503" s="385"/>
      <c r="HB503" s="131"/>
      <c r="HC503" s="131"/>
      <c r="HD503" s="130"/>
      <c r="HE503" s="385"/>
      <c r="HF503" s="385"/>
      <c r="HG503" s="131"/>
      <c r="HH503" s="131"/>
      <c r="HI503" s="130"/>
      <c r="HJ503" s="385"/>
      <c r="HK503" s="385"/>
      <c r="HL503" s="131"/>
      <c r="HM503" s="131"/>
      <c r="HN503" s="130"/>
      <c r="HO503" s="385"/>
      <c r="HP503" s="385"/>
      <c r="HQ503" s="131"/>
      <c r="HR503" s="131"/>
      <c r="HS503" s="130"/>
      <c r="HT503" s="385"/>
      <c r="HU503" s="385"/>
      <c r="HV503" s="131"/>
      <c r="HW503" s="131"/>
      <c r="HX503" s="130"/>
      <c r="HY503" s="385"/>
      <c r="HZ503" s="385"/>
      <c r="IA503" s="131"/>
      <c r="IB503" s="131"/>
      <c r="IC503" s="130"/>
      <c r="ID503" s="385"/>
      <c r="IE503" s="385"/>
      <c r="IF503" s="131"/>
      <c r="IG503" s="131"/>
      <c r="IH503" s="130"/>
      <c r="II503" s="385"/>
      <c r="IJ503" s="385"/>
      <c r="IK503" s="131"/>
      <c r="IL503" s="131"/>
      <c r="IM503" s="130"/>
      <c r="IN503" s="385"/>
      <c r="IO503" s="385"/>
      <c r="IP503" s="131"/>
      <c r="IQ503" s="131"/>
      <c r="IR503" s="130"/>
      <c r="IS503" s="385"/>
      <c r="IT503" s="385"/>
      <c r="IU503" s="131"/>
      <c r="IV503" s="131"/>
      <c r="IW503" s="130"/>
      <c r="IX503" s="385"/>
      <c r="IY503" s="386"/>
      <c r="IZ503" s="198"/>
      <c r="JA503" s="378"/>
      <c r="JB503" s="256"/>
      <c r="JC503" s="256"/>
    </row>
    <row r="504" spans="1:263" s="3" customFormat="1" x14ac:dyDescent="0.35">
      <c r="A504" s="198"/>
      <c r="B504" s="359"/>
      <c r="C504" s="239"/>
      <c r="D504" s="102" t="s">
        <v>361</v>
      </c>
      <c r="E504" s="102"/>
      <c r="F504" s="384"/>
      <c r="G504" s="131"/>
      <c r="H504" s="325"/>
      <c r="I504" s="202"/>
      <c r="J504" s="324"/>
      <c r="K504" s="131"/>
      <c r="L504" s="131"/>
      <c r="M504" s="385"/>
      <c r="N504" s="385"/>
      <c r="O504" s="131"/>
      <c r="P504" s="131"/>
      <c r="Q504" s="131"/>
      <c r="R504" s="385"/>
      <c r="S504" s="385"/>
      <c r="T504" s="131"/>
      <c r="U504" s="131"/>
      <c r="V504" s="131"/>
      <c r="W504" s="385"/>
      <c r="X504" s="385"/>
      <c r="Y504" s="131"/>
      <c r="Z504" s="131"/>
      <c r="AA504" s="131"/>
      <c r="AB504" s="385"/>
      <c r="AC504" s="385"/>
      <c r="AD504" s="131"/>
      <c r="AE504" s="131"/>
      <c r="AF504" s="131"/>
      <c r="AG504" s="385"/>
      <c r="AH504" s="385"/>
      <c r="AI504" s="131"/>
      <c r="AJ504" s="131"/>
      <c r="AK504" s="131"/>
      <c r="AL504" s="385"/>
      <c r="AM504" s="385"/>
      <c r="AN504" s="131"/>
      <c r="AO504" s="131"/>
      <c r="AP504" s="131"/>
      <c r="AQ504" s="385"/>
      <c r="AR504" s="385"/>
      <c r="AS504" s="131"/>
      <c r="AT504" s="131"/>
      <c r="AU504" s="131"/>
      <c r="AV504" s="385"/>
      <c r="AW504" s="385"/>
      <c r="AX504" s="131"/>
      <c r="AY504" s="131"/>
      <c r="AZ504" s="131"/>
      <c r="BA504" s="385"/>
      <c r="BB504" s="385"/>
      <c r="BC504" s="131"/>
      <c r="BD504" s="131"/>
      <c r="BE504" s="131"/>
      <c r="BF504" s="385"/>
      <c r="BG504" s="385"/>
      <c r="BH504" s="131"/>
      <c r="BI504" s="131"/>
      <c r="BJ504" s="131"/>
      <c r="BK504" s="385"/>
      <c r="BL504" s="385"/>
      <c r="BM504" s="131"/>
      <c r="BN504" s="131"/>
      <c r="BO504" s="131"/>
      <c r="BP504" s="385"/>
      <c r="BQ504" s="385"/>
      <c r="BR504" s="131"/>
      <c r="BS504" s="131"/>
      <c r="BT504" s="131"/>
      <c r="BU504" s="385"/>
      <c r="BV504" s="385"/>
      <c r="BW504" s="131"/>
      <c r="BX504" s="131"/>
      <c r="BY504" s="131"/>
      <c r="BZ504" s="385"/>
      <c r="CA504" s="385"/>
      <c r="CB504" s="131"/>
      <c r="CC504" s="131"/>
      <c r="CD504" s="131"/>
      <c r="CE504" s="385"/>
      <c r="CF504" s="385"/>
      <c r="CG504" s="131"/>
      <c r="CH504" s="131"/>
      <c r="CI504" s="131"/>
      <c r="CJ504" s="385"/>
      <c r="CK504" s="385"/>
      <c r="CL504" s="131"/>
      <c r="CM504" s="131"/>
      <c r="CN504" s="131"/>
      <c r="CO504" s="385"/>
      <c r="CP504" s="385"/>
      <c r="CQ504" s="131"/>
      <c r="CR504" s="131"/>
      <c r="CS504" s="131"/>
      <c r="CT504" s="385"/>
      <c r="CU504" s="385"/>
      <c r="CV504" s="131"/>
      <c r="CW504" s="131"/>
      <c r="CX504" s="131"/>
      <c r="CY504" s="385"/>
      <c r="CZ504" s="385"/>
      <c r="DA504" s="131"/>
      <c r="DB504" s="131"/>
      <c r="DC504" s="131"/>
      <c r="DD504" s="385"/>
      <c r="DE504" s="385"/>
      <c r="DF504" s="131"/>
      <c r="DG504" s="131"/>
      <c r="DH504" s="131"/>
      <c r="DI504" s="385"/>
      <c r="DJ504" s="385"/>
      <c r="DK504" s="131"/>
      <c r="DL504" s="131"/>
      <c r="DM504" s="131"/>
      <c r="DN504" s="385"/>
      <c r="DO504" s="385"/>
      <c r="DP504" s="131"/>
      <c r="DQ504" s="131"/>
      <c r="DR504" s="131"/>
      <c r="DS504" s="385"/>
      <c r="DT504" s="385"/>
      <c r="DU504" s="131"/>
      <c r="DV504" s="131"/>
      <c r="DW504" s="131"/>
      <c r="DX504" s="385"/>
      <c r="DY504" s="385"/>
      <c r="DZ504" s="131"/>
      <c r="EA504" s="131"/>
      <c r="EB504" s="131"/>
      <c r="EC504" s="385"/>
      <c r="ED504" s="385"/>
      <c r="EE504" s="131"/>
      <c r="EF504" s="131"/>
      <c r="EG504" s="131"/>
      <c r="EH504" s="385"/>
      <c r="EI504" s="385"/>
      <c r="EJ504" s="131"/>
      <c r="EK504" s="131"/>
      <c r="EL504" s="131"/>
      <c r="EM504" s="385"/>
      <c r="EN504" s="385"/>
      <c r="EO504" s="131"/>
      <c r="EP504" s="131"/>
      <c r="EQ504" s="131"/>
      <c r="ER504" s="385"/>
      <c r="ES504" s="385"/>
      <c r="ET504" s="131"/>
      <c r="EU504" s="131"/>
      <c r="EV504" s="131"/>
      <c r="EW504" s="385"/>
      <c r="EX504" s="385"/>
      <c r="EY504" s="131"/>
      <c r="EZ504" s="131"/>
      <c r="FA504" s="131"/>
      <c r="FB504" s="385"/>
      <c r="FC504" s="385"/>
      <c r="FD504" s="131"/>
      <c r="FE504" s="131"/>
      <c r="FF504" s="131"/>
      <c r="FG504" s="385"/>
      <c r="FH504" s="385"/>
      <c r="FI504" s="131"/>
      <c r="FJ504" s="131"/>
      <c r="FK504" s="131"/>
      <c r="FL504" s="385"/>
      <c r="FM504" s="385"/>
      <c r="FN504" s="131"/>
      <c r="FO504" s="131"/>
      <c r="FP504" s="131"/>
      <c r="FQ504" s="385"/>
      <c r="FR504" s="385"/>
      <c r="FS504" s="131"/>
      <c r="FT504" s="131"/>
      <c r="FU504" s="131"/>
      <c r="FV504" s="385"/>
      <c r="FW504" s="385"/>
      <c r="FX504" s="131"/>
      <c r="FY504" s="131"/>
      <c r="FZ504" s="131"/>
      <c r="GA504" s="385"/>
      <c r="GB504" s="385"/>
      <c r="GC504" s="131"/>
      <c r="GD504" s="131"/>
      <c r="GE504" s="131"/>
      <c r="GF504" s="385"/>
      <c r="GG504" s="385"/>
      <c r="GH504" s="131"/>
      <c r="GI504" s="131"/>
      <c r="GJ504" s="131"/>
      <c r="GK504" s="385"/>
      <c r="GL504" s="385"/>
      <c r="GM504" s="131"/>
      <c r="GN504" s="131"/>
      <c r="GO504" s="131"/>
      <c r="GP504" s="385"/>
      <c r="GQ504" s="385"/>
      <c r="GR504" s="131"/>
      <c r="GS504" s="131"/>
      <c r="GT504" s="131"/>
      <c r="GU504" s="385"/>
      <c r="GV504" s="385"/>
      <c r="GW504" s="131"/>
      <c r="GX504" s="131"/>
      <c r="GY504" s="131"/>
      <c r="GZ504" s="385"/>
      <c r="HA504" s="385"/>
      <c r="HB504" s="131"/>
      <c r="HC504" s="131"/>
      <c r="HD504" s="131"/>
      <c r="HE504" s="385"/>
      <c r="HF504" s="385"/>
      <c r="HG504" s="131"/>
      <c r="HH504" s="131"/>
      <c r="HI504" s="131"/>
      <c r="HJ504" s="385"/>
      <c r="HK504" s="385"/>
      <c r="HL504" s="131"/>
      <c r="HM504" s="131"/>
      <c r="HN504" s="131"/>
      <c r="HO504" s="385"/>
      <c r="HP504" s="385"/>
      <c r="HQ504" s="131"/>
      <c r="HR504" s="131"/>
      <c r="HS504" s="131"/>
      <c r="HT504" s="385"/>
      <c r="HU504" s="385"/>
      <c r="HV504" s="131"/>
      <c r="HW504" s="131"/>
      <c r="HX504" s="131"/>
      <c r="HY504" s="385"/>
      <c r="HZ504" s="385"/>
      <c r="IA504" s="131"/>
      <c r="IB504" s="131"/>
      <c r="IC504" s="131"/>
      <c r="ID504" s="385"/>
      <c r="IE504" s="385"/>
      <c r="IF504" s="131"/>
      <c r="IG504" s="131"/>
      <c r="IH504" s="131"/>
      <c r="II504" s="385"/>
      <c r="IJ504" s="385"/>
      <c r="IK504" s="131"/>
      <c r="IL504" s="131"/>
      <c r="IM504" s="131"/>
      <c r="IN504" s="385"/>
      <c r="IO504" s="385"/>
      <c r="IP504" s="131"/>
      <c r="IQ504" s="131"/>
      <c r="IR504" s="131"/>
      <c r="IS504" s="385"/>
      <c r="IT504" s="385"/>
      <c r="IU504" s="131"/>
      <c r="IV504" s="131"/>
      <c r="IW504" s="131"/>
      <c r="IX504" s="385"/>
      <c r="IY504" s="386"/>
      <c r="IZ504" s="198"/>
      <c r="JA504" s="378"/>
      <c r="JB504" s="256"/>
      <c r="JC504" s="256"/>
    </row>
    <row r="505" spans="1:263" s="3" customFormat="1" x14ac:dyDescent="0.35">
      <c r="A505" s="198"/>
      <c r="B505" s="359"/>
      <c r="C505" s="239"/>
      <c r="D505" s="102"/>
      <c r="E505" s="102"/>
      <c r="F505" s="384"/>
      <c r="G505" s="131"/>
      <c r="H505" s="325"/>
      <c r="I505" s="202"/>
      <c r="J505" s="324"/>
      <c r="K505" s="131"/>
      <c r="L505" s="131"/>
      <c r="M505" s="385"/>
      <c r="N505" s="385"/>
      <c r="O505" s="131"/>
      <c r="P505" s="131"/>
      <c r="Q505" s="131"/>
      <c r="R505" s="385"/>
      <c r="S505" s="385"/>
      <c r="T505" s="131"/>
      <c r="U505" s="131"/>
      <c r="V505" s="131"/>
      <c r="W505" s="385"/>
      <c r="X505" s="385"/>
      <c r="Y505" s="131"/>
      <c r="Z505" s="131"/>
      <c r="AA505" s="131"/>
      <c r="AB505" s="385"/>
      <c r="AC505" s="385"/>
      <c r="AD505" s="131"/>
      <c r="AE505" s="131"/>
      <c r="AF505" s="131"/>
      <c r="AG505" s="385"/>
      <c r="AH505" s="385"/>
      <c r="AI505" s="131"/>
      <c r="AJ505" s="131"/>
      <c r="AK505" s="131"/>
      <c r="AL505" s="385"/>
      <c r="AM505" s="385"/>
      <c r="AN505" s="131"/>
      <c r="AO505" s="131"/>
      <c r="AP505" s="131"/>
      <c r="AQ505" s="385"/>
      <c r="AR505" s="385"/>
      <c r="AS505" s="131"/>
      <c r="AT505" s="131"/>
      <c r="AU505" s="131"/>
      <c r="AV505" s="385"/>
      <c r="AW505" s="385"/>
      <c r="AX505" s="131"/>
      <c r="AY505" s="131"/>
      <c r="AZ505" s="131"/>
      <c r="BA505" s="385"/>
      <c r="BB505" s="385"/>
      <c r="BC505" s="131"/>
      <c r="BD505" s="131"/>
      <c r="BE505" s="131"/>
      <c r="BF505" s="385"/>
      <c r="BG505" s="385"/>
      <c r="BH505" s="131"/>
      <c r="BI505" s="131"/>
      <c r="BJ505" s="131"/>
      <c r="BK505" s="385"/>
      <c r="BL505" s="385"/>
      <c r="BM505" s="131"/>
      <c r="BN505" s="131"/>
      <c r="BO505" s="131"/>
      <c r="BP505" s="385"/>
      <c r="BQ505" s="385"/>
      <c r="BR505" s="131"/>
      <c r="BS505" s="131"/>
      <c r="BT505" s="131"/>
      <c r="BU505" s="385"/>
      <c r="BV505" s="385"/>
      <c r="BW505" s="131"/>
      <c r="BX505" s="131"/>
      <c r="BY505" s="131"/>
      <c r="BZ505" s="385"/>
      <c r="CA505" s="385"/>
      <c r="CB505" s="131"/>
      <c r="CC505" s="131"/>
      <c r="CD505" s="131"/>
      <c r="CE505" s="385"/>
      <c r="CF505" s="385"/>
      <c r="CG505" s="131"/>
      <c r="CH505" s="131"/>
      <c r="CI505" s="131"/>
      <c r="CJ505" s="385"/>
      <c r="CK505" s="385"/>
      <c r="CL505" s="131"/>
      <c r="CM505" s="131"/>
      <c r="CN505" s="131"/>
      <c r="CO505" s="385"/>
      <c r="CP505" s="385"/>
      <c r="CQ505" s="131"/>
      <c r="CR505" s="131"/>
      <c r="CS505" s="131"/>
      <c r="CT505" s="385"/>
      <c r="CU505" s="385"/>
      <c r="CV505" s="131"/>
      <c r="CW505" s="131"/>
      <c r="CX505" s="131"/>
      <c r="CY505" s="385"/>
      <c r="CZ505" s="385"/>
      <c r="DA505" s="131"/>
      <c r="DB505" s="131"/>
      <c r="DC505" s="131"/>
      <c r="DD505" s="385"/>
      <c r="DE505" s="385"/>
      <c r="DF505" s="131"/>
      <c r="DG505" s="131"/>
      <c r="DH505" s="131"/>
      <c r="DI505" s="385"/>
      <c r="DJ505" s="385"/>
      <c r="DK505" s="131"/>
      <c r="DL505" s="131"/>
      <c r="DM505" s="131"/>
      <c r="DN505" s="385"/>
      <c r="DO505" s="385"/>
      <c r="DP505" s="131"/>
      <c r="DQ505" s="131"/>
      <c r="DR505" s="131"/>
      <c r="DS505" s="385"/>
      <c r="DT505" s="385"/>
      <c r="DU505" s="131"/>
      <c r="DV505" s="131"/>
      <c r="DW505" s="131"/>
      <c r="DX505" s="385"/>
      <c r="DY505" s="385"/>
      <c r="DZ505" s="131"/>
      <c r="EA505" s="131"/>
      <c r="EB505" s="131"/>
      <c r="EC505" s="385"/>
      <c r="ED505" s="385"/>
      <c r="EE505" s="131"/>
      <c r="EF505" s="131"/>
      <c r="EG505" s="131"/>
      <c r="EH505" s="385"/>
      <c r="EI505" s="385"/>
      <c r="EJ505" s="131"/>
      <c r="EK505" s="131"/>
      <c r="EL505" s="131"/>
      <c r="EM505" s="385"/>
      <c r="EN505" s="385"/>
      <c r="EO505" s="131"/>
      <c r="EP505" s="131"/>
      <c r="EQ505" s="131"/>
      <c r="ER505" s="385"/>
      <c r="ES505" s="385"/>
      <c r="ET505" s="131"/>
      <c r="EU505" s="131"/>
      <c r="EV505" s="131"/>
      <c r="EW505" s="385"/>
      <c r="EX505" s="385"/>
      <c r="EY505" s="131"/>
      <c r="EZ505" s="131"/>
      <c r="FA505" s="131"/>
      <c r="FB505" s="385"/>
      <c r="FC505" s="385"/>
      <c r="FD505" s="131"/>
      <c r="FE505" s="131"/>
      <c r="FF505" s="131"/>
      <c r="FG505" s="385"/>
      <c r="FH505" s="385"/>
      <c r="FI505" s="131"/>
      <c r="FJ505" s="131"/>
      <c r="FK505" s="131"/>
      <c r="FL505" s="385"/>
      <c r="FM505" s="385"/>
      <c r="FN505" s="131"/>
      <c r="FO505" s="131"/>
      <c r="FP505" s="131"/>
      <c r="FQ505" s="385"/>
      <c r="FR505" s="385"/>
      <c r="FS505" s="131"/>
      <c r="FT505" s="131"/>
      <c r="FU505" s="131"/>
      <c r="FV505" s="385"/>
      <c r="FW505" s="385"/>
      <c r="FX505" s="131"/>
      <c r="FY505" s="131"/>
      <c r="FZ505" s="131"/>
      <c r="GA505" s="385"/>
      <c r="GB505" s="385"/>
      <c r="GC505" s="131"/>
      <c r="GD505" s="131"/>
      <c r="GE505" s="131"/>
      <c r="GF505" s="385"/>
      <c r="GG505" s="385"/>
      <c r="GH505" s="131"/>
      <c r="GI505" s="131"/>
      <c r="GJ505" s="131"/>
      <c r="GK505" s="385"/>
      <c r="GL505" s="385"/>
      <c r="GM505" s="131"/>
      <c r="GN505" s="131"/>
      <c r="GO505" s="131"/>
      <c r="GP505" s="385"/>
      <c r="GQ505" s="385"/>
      <c r="GR505" s="131"/>
      <c r="GS505" s="131"/>
      <c r="GT505" s="131"/>
      <c r="GU505" s="385"/>
      <c r="GV505" s="385"/>
      <c r="GW505" s="131"/>
      <c r="GX505" s="131"/>
      <c r="GY505" s="131"/>
      <c r="GZ505" s="385"/>
      <c r="HA505" s="385"/>
      <c r="HB505" s="131"/>
      <c r="HC505" s="131"/>
      <c r="HD505" s="131"/>
      <c r="HE505" s="385"/>
      <c r="HF505" s="385"/>
      <c r="HG505" s="131"/>
      <c r="HH505" s="131"/>
      <c r="HI505" s="131"/>
      <c r="HJ505" s="385"/>
      <c r="HK505" s="385"/>
      <c r="HL505" s="131"/>
      <c r="HM505" s="131"/>
      <c r="HN505" s="131"/>
      <c r="HO505" s="385"/>
      <c r="HP505" s="385"/>
      <c r="HQ505" s="131"/>
      <c r="HR505" s="131"/>
      <c r="HS505" s="131"/>
      <c r="HT505" s="385"/>
      <c r="HU505" s="385"/>
      <c r="HV505" s="131"/>
      <c r="HW505" s="131"/>
      <c r="HX505" s="131"/>
      <c r="HY505" s="385"/>
      <c r="HZ505" s="385"/>
      <c r="IA505" s="131"/>
      <c r="IB505" s="131"/>
      <c r="IC505" s="131"/>
      <c r="ID505" s="385"/>
      <c r="IE505" s="385"/>
      <c r="IF505" s="131"/>
      <c r="IG505" s="131"/>
      <c r="IH505" s="131"/>
      <c r="II505" s="385"/>
      <c r="IJ505" s="385"/>
      <c r="IK505" s="131"/>
      <c r="IL505" s="131"/>
      <c r="IM505" s="131"/>
      <c r="IN505" s="385"/>
      <c r="IO505" s="385"/>
      <c r="IP505" s="131"/>
      <c r="IQ505" s="131"/>
      <c r="IR505" s="131"/>
      <c r="IS505" s="385"/>
      <c r="IT505" s="385"/>
      <c r="IU505" s="131"/>
      <c r="IV505" s="131"/>
      <c r="IW505" s="131"/>
      <c r="IX505" s="385"/>
      <c r="IY505" s="386"/>
      <c r="IZ505" s="198"/>
      <c r="JA505" s="378"/>
      <c r="JB505" s="256"/>
      <c r="JC505" s="256"/>
    </row>
    <row r="506" spans="1:263" s="3" customFormat="1" ht="15" thickBot="1" x14ac:dyDescent="0.4">
      <c r="A506" s="198"/>
      <c r="B506" s="359"/>
      <c r="C506" s="239"/>
      <c r="D506" s="102"/>
      <c r="E506" s="102"/>
      <c r="F506" s="384"/>
      <c r="G506" s="131"/>
      <c r="H506" s="325"/>
      <c r="I506" s="202"/>
      <c r="J506" s="324"/>
      <c r="K506" s="131"/>
      <c r="L506" s="131"/>
      <c r="M506" s="385"/>
      <c r="N506" s="385"/>
      <c r="O506" s="131"/>
      <c r="P506" s="131"/>
      <c r="Q506" s="131"/>
      <c r="R506" s="385"/>
      <c r="S506" s="385"/>
      <c r="T506" s="131"/>
      <c r="U506" s="131"/>
      <c r="V506" s="131"/>
      <c r="W506" s="385"/>
      <c r="X506" s="385"/>
      <c r="Y506" s="131"/>
      <c r="Z506" s="131"/>
      <c r="AA506" s="131"/>
      <c r="AB506" s="385"/>
      <c r="AC506" s="385"/>
      <c r="AD506" s="131"/>
      <c r="AE506" s="131"/>
      <c r="AF506" s="131"/>
      <c r="AG506" s="385"/>
      <c r="AH506" s="385"/>
      <c r="AI506" s="131"/>
      <c r="AJ506" s="131"/>
      <c r="AK506" s="131"/>
      <c r="AL506" s="385"/>
      <c r="AM506" s="385"/>
      <c r="AN506" s="131"/>
      <c r="AO506" s="131"/>
      <c r="AP506" s="131"/>
      <c r="AQ506" s="385"/>
      <c r="AR506" s="385"/>
      <c r="AS506" s="131"/>
      <c r="AT506" s="131"/>
      <c r="AU506" s="131"/>
      <c r="AV506" s="385"/>
      <c r="AW506" s="385"/>
      <c r="AX506" s="131"/>
      <c r="AY506" s="131"/>
      <c r="AZ506" s="131"/>
      <c r="BA506" s="385"/>
      <c r="BB506" s="385"/>
      <c r="BC506" s="131"/>
      <c r="BD506" s="131"/>
      <c r="BE506" s="131"/>
      <c r="BF506" s="385"/>
      <c r="BG506" s="385"/>
      <c r="BH506" s="131"/>
      <c r="BI506" s="131"/>
      <c r="BJ506" s="131"/>
      <c r="BK506" s="385"/>
      <c r="BL506" s="385"/>
      <c r="BM506" s="131"/>
      <c r="BN506" s="131"/>
      <c r="BO506" s="131"/>
      <c r="BP506" s="385"/>
      <c r="BQ506" s="385"/>
      <c r="BR506" s="131"/>
      <c r="BS506" s="131"/>
      <c r="BT506" s="131"/>
      <c r="BU506" s="385"/>
      <c r="BV506" s="385"/>
      <c r="BW506" s="131"/>
      <c r="BX506" s="131"/>
      <c r="BY506" s="131"/>
      <c r="BZ506" s="385"/>
      <c r="CA506" s="385"/>
      <c r="CB506" s="131"/>
      <c r="CC506" s="131"/>
      <c r="CD506" s="131"/>
      <c r="CE506" s="385"/>
      <c r="CF506" s="385"/>
      <c r="CG506" s="131"/>
      <c r="CH506" s="131"/>
      <c r="CI506" s="131"/>
      <c r="CJ506" s="385"/>
      <c r="CK506" s="385"/>
      <c r="CL506" s="131"/>
      <c r="CM506" s="131"/>
      <c r="CN506" s="131"/>
      <c r="CO506" s="385"/>
      <c r="CP506" s="385"/>
      <c r="CQ506" s="131"/>
      <c r="CR506" s="131"/>
      <c r="CS506" s="131"/>
      <c r="CT506" s="385"/>
      <c r="CU506" s="385"/>
      <c r="CV506" s="131"/>
      <c r="CW506" s="131"/>
      <c r="CX506" s="131"/>
      <c r="CY506" s="385"/>
      <c r="CZ506" s="385"/>
      <c r="DA506" s="131"/>
      <c r="DB506" s="131"/>
      <c r="DC506" s="131"/>
      <c r="DD506" s="385"/>
      <c r="DE506" s="385"/>
      <c r="DF506" s="131"/>
      <c r="DG506" s="131"/>
      <c r="DH506" s="131"/>
      <c r="DI506" s="385"/>
      <c r="DJ506" s="385"/>
      <c r="DK506" s="131"/>
      <c r="DL506" s="131"/>
      <c r="DM506" s="131"/>
      <c r="DN506" s="385"/>
      <c r="DO506" s="385"/>
      <c r="DP506" s="131"/>
      <c r="DQ506" s="131"/>
      <c r="DR506" s="131"/>
      <c r="DS506" s="385"/>
      <c r="DT506" s="385"/>
      <c r="DU506" s="131"/>
      <c r="DV506" s="131"/>
      <c r="DW506" s="131"/>
      <c r="DX506" s="385"/>
      <c r="DY506" s="385"/>
      <c r="DZ506" s="131"/>
      <c r="EA506" s="131"/>
      <c r="EB506" s="131"/>
      <c r="EC506" s="385"/>
      <c r="ED506" s="385"/>
      <c r="EE506" s="131"/>
      <c r="EF506" s="131"/>
      <c r="EG506" s="131"/>
      <c r="EH506" s="385"/>
      <c r="EI506" s="385"/>
      <c r="EJ506" s="131"/>
      <c r="EK506" s="131"/>
      <c r="EL506" s="131"/>
      <c r="EM506" s="385"/>
      <c r="EN506" s="385"/>
      <c r="EO506" s="131"/>
      <c r="EP506" s="131"/>
      <c r="EQ506" s="131"/>
      <c r="ER506" s="385"/>
      <c r="ES506" s="385"/>
      <c r="ET506" s="131"/>
      <c r="EU506" s="131"/>
      <c r="EV506" s="131"/>
      <c r="EW506" s="385"/>
      <c r="EX506" s="385"/>
      <c r="EY506" s="131"/>
      <c r="EZ506" s="131"/>
      <c r="FA506" s="131"/>
      <c r="FB506" s="385"/>
      <c r="FC506" s="385"/>
      <c r="FD506" s="131"/>
      <c r="FE506" s="131"/>
      <c r="FF506" s="131"/>
      <c r="FG506" s="385"/>
      <c r="FH506" s="385"/>
      <c r="FI506" s="131"/>
      <c r="FJ506" s="131"/>
      <c r="FK506" s="131"/>
      <c r="FL506" s="385"/>
      <c r="FM506" s="385"/>
      <c r="FN506" s="131"/>
      <c r="FO506" s="131"/>
      <c r="FP506" s="131"/>
      <c r="FQ506" s="385"/>
      <c r="FR506" s="385"/>
      <c r="FS506" s="131"/>
      <c r="FT506" s="131"/>
      <c r="FU506" s="131"/>
      <c r="FV506" s="385"/>
      <c r="FW506" s="385"/>
      <c r="FX506" s="131"/>
      <c r="FY506" s="131"/>
      <c r="FZ506" s="131"/>
      <c r="GA506" s="385"/>
      <c r="GB506" s="385"/>
      <c r="GC506" s="131"/>
      <c r="GD506" s="131"/>
      <c r="GE506" s="131"/>
      <c r="GF506" s="385"/>
      <c r="GG506" s="385"/>
      <c r="GH506" s="131"/>
      <c r="GI506" s="131"/>
      <c r="GJ506" s="131"/>
      <c r="GK506" s="385"/>
      <c r="GL506" s="385"/>
      <c r="GM506" s="131"/>
      <c r="GN506" s="131"/>
      <c r="GO506" s="131"/>
      <c r="GP506" s="385"/>
      <c r="GQ506" s="385"/>
      <c r="GR506" s="131"/>
      <c r="GS506" s="131"/>
      <c r="GT506" s="131"/>
      <c r="GU506" s="385"/>
      <c r="GV506" s="385"/>
      <c r="GW506" s="131"/>
      <c r="GX506" s="131"/>
      <c r="GY506" s="131"/>
      <c r="GZ506" s="385"/>
      <c r="HA506" s="385"/>
      <c r="HB506" s="131"/>
      <c r="HC506" s="131"/>
      <c r="HD506" s="131"/>
      <c r="HE506" s="385"/>
      <c r="HF506" s="385"/>
      <c r="HG506" s="131"/>
      <c r="HH506" s="131"/>
      <c r="HI506" s="131"/>
      <c r="HJ506" s="385"/>
      <c r="HK506" s="385"/>
      <c r="HL506" s="131"/>
      <c r="HM506" s="131"/>
      <c r="HN506" s="131"/>
      <c r="HO506" s="385"/>
      <c r="HP506" s="385"/>
      <c r="HQ506" s="131"/>
      <c r="HR506" s="131"/>
      <c r="HS506" s="131"/>
      <c r="HT506" s="385"/>
      <c r="HU506" s="385"/>
      <c r="HV506" s="131"/>
      <c r="HW506" s="131"/>
      <c r="HX506" s="131"/>
      <c r="HY506" s="385"/>
      <c r="HZ506" s="385"/>
      <c r="IA506" s="131"/>
      <c r="IB506" s="131"/>
      <c r="IC506" s="131"/>
      <c r="ID506" s="385"/>
      <c r="IE506" s="385"/>
      <c r="IF506" s="131"/>
      <c r="IG506" s="131"/>
      <c r="IH506" s="131"/>
      <c r="II506" s="385"/>
      <c r="IJ506" s="385"/>
      <c r="IK506" s="131"/>
      <c r="IL506" s="131"/>
      <c r="IM506" s="131"/>
      <c r="IN506" s="385"/>
      <c r="IO506" s="385"/>
      <c r="IP506" s="131"/>
      <c r="IQ506" s="131"/>
      <c r="IR506" s="131"/>
      <c r="IS506" s="385"/>
      <c r="IT506" s="385"/>
      <c r="IU506" s="131"/>
      <c r="IV506" s="131"/>
      <c r="IW506" s="131"/>
      <c r="IX506" s="385"/>
      <c r="IY506" s="386"/>
      <c r="IZ506" s="198"/>
      <c r="JA506" s="378"/>
      <c r="JB506" s="256"/>
      <c r="JC506" s="256"/>
    </row>
    <row r="507" spans="1:263" s="127" customFormat="1" ht="28.5" customHeight="1" thickBot="1" x14ac:dyDescent="0.4">
      <c r="A507" s="419"/>
      <c r="B507" s="420"/>
      <c r="C507" s="126" t="s">
        <v>642</v>
      </c>
      <c r="D507" s="248" t="s">
        <v>356</v>
      </c>
      <c r="E507" s="421"/>
      <c r="F507" s="286"/>
      <c r="G507" s="250"/>
      <c r="H507" s="422"/>
      <c r="I507" s="423"/>
      <c r="J507" s="424"/>
      <c r="K507" s="251"/>
      <c r="L507" s="251"/>
      <c r="M507" s="251"/>
      <c r="N507" s="251"/>
      <c r="O507" s="425"/>
      <c r="P507" s="251"/>
      <c r="Q507" s="251"/>
      <c r="R507" s="251"/>
      <c r="S507" s="251"/>
      <c r="T507" s="425"/>
      <c r="U507" s="251"/>
      <c r="V507" s="251"/>
      <c r="W507" s="251"/>
      <c r="X507" s="251"/>
      <c r="Y507" s="425"/>
      <c r="Z507" s="251"/>
      <c r="AA507" s="251"/>
      <c r="AB507" s="251"/>
      <c r="AC507" s="251"/>
      <c r="AD507" s="425"/>
      <c r="AE507" s="251"/>
      <c r="AF507" s="251"/>
      <c r="AG507" s="251"/>
      <c r="AH507" s="251"/>
      <c r="AI507" s="425"/>
      <c r="AJ507" s="251"/>
      <c r="AK507" s="251"/>
      <c r="AL507" s="251"/>
      <c r="AM507" s="251"/>
      <c r="AN507" s="425"/>
      <c r="AO507" s="251"/>
      <c r="AP507" s="251"/>
      <c r="AQ507" s="251"/>
      <c r="AR507" s="251"/>
      <c r="AS507" s="425"/>
      <c r="AT507" s="251"/>
      <c r="AU507" s="251"/>
      <c r="AV507" s="251"/>
      <c r="AW507" s="251"/>
      <c r="AX507" s="425"/>
      <c r="AY507" s="251"/>
      <c r="AZ507" s="251"/>
      <c r="BA507" s="251"/>
      <c r="BB507" s="251"/>
      <c r="BC507" s="425"/>
      <c r="BD507" s="251"/>
      <c r="BE507" s="251"/>
      <c r="BF507" s="251"/>
      <c r="BG507" s="251"/>
      <c r="BH507" s="425"/>
      <c r="BI507" s="251"/>
      <c r="BJ507" s="251"/>
      <c r="BK507" s="251"/>
      <c r="BL507" s="251"/>
      <c r="BM507" s="425"/>
      <c r="BN507" s="251"/>
      <c r="BO507" s="251"/>
      <c r="BP507" s="251"/>
      <c r="BQ507" s="251"/>
      <c r="BR507" s="425"/>
      <c r="BS507" s="251"/>
      <c r="BT507" s="251"/>
      <c r="BU507" s="251"/>
      <c r="BV507" s="251"/>
      <c r="BW507" s="425"/>
      <c r="BX507" s="251"/>
      <c r="BY507" s="251"/>
      <c r="BZ507" s="251"/>
      <c r="CA507" s="251"/>
      <c r="CB507" s="425"/>
      <c r="CC507" s="251"/>
      <c r="CD507" s="251"/>
      <c r="CE507" s="251"/>
      <c r="CF507" s="251"/>
      <c r="CG507" s="425"/>
      <c r="CH507" s="251"/>
      <c r="CI507" s="251"/>
      <c r="CJ507" s="251"/>
      <c r="CK507" s="251"/>
      <c r="CL507" s="425"/>
      <c r="CM507" s="251"/>
      <c r="CN507" s="251"/>
      <c r="CO507" s="251"/>
      <c r="CP507" s="251"/>
      <c r="CQ507" s="425"/>
      <c r="CR507" s="251"/>
      <c r="CS507" s="251"/>
      <c r="CT507" s="251"/>
      <c r="CU507" s="251"/>
      <c r="CV507" s="425"/>
      <c r="CW507" s="251"/>
      <c r="CX507" s="251"/>
      <c r="CY507" s="251"/>
      <c r="CZ507" s="251"/>
      <c r="DA507" s="425"/>
      <c r="DB507" s="251"/>
      <c r="DC507" s="251"/>
      <c r="DD507" s="251"/>
      <c r="DE507" s="251"/>
      <c r="DF507" s="425"/>
      <c r="DG507" s="251"/>
      <c r="DH507" s="251"/>
      <c r="DI507" s="251"/>
      <c r="DJ507" s="251"/>
      <c r="DK507" s="425"/>
      <c r="DL507" s="251"/>
      <c r="DM507" s="251"/>
      <c r="DN507" s="251"/>
      <c r="DO507" s="251"/>
      <c r="DP507" s="425"/>
      <c r="DQ507" s="251"/>
      <c r="DR507" s="251"/>
      <c r="DS507" s="251"/>
      <c r="DT507" s="251"/>
      <c r="DU507" s="425"/>
      <c r="DV507" s="251"/>
      <c r="DW507" s="251"/>
      <c r="DX507" s="251"/>
      <c r="DY507" s="251"/>
      <c r="DZ507" s="425"/>
      <c r="EA507" s="251"/>
      <c r="EB507" s="251"/>
      <c r="EC507" s="251"/>
      <c r="ED507" s="251"/>
      <c r="EE507" s="425"/>
      <c r="EF507" s="251"/>
      <c r="EG507" s="251"/>
      <c r="EH507" s="251"/>
      <c r="EI507" s="251"/>
      <c r="EJ507" s="425"/>
      <c r="EK507" s="251"/>
      <c r="EL507" s="251"/>
      <c r="EM507" s="251"/>
      <c r="EN507" s="251"/>
      <c r="EO507" s="425"/>
      <c r="EP507" s="251"/>
      <c r="EQ507" s="251"/>
      <c r="ER507" s="251"/>
      <c r="ES507" s="251"/>
      <c r="ET507" s="425"/>
      <c r="EU507" s="251"/>
      <c r="EV507" s="251"/>
      <c r="EW507" s="251"/>
      <c r="EX507" s="251"/>
      <c r="EY507" s="425"/>
      <c r="EZ507" s="251"/>
      <c r="FA507" s="251"/>
      <c r="FB507" s="251"/>
      <c r="FC507" s="251"/>
      <c r="FD507" s="425"/>
      <c r="FE507" s="251"/>
      <c r="FF507" s="251"/>
      <c r="FG507" s="251"/>
      <c r="FH507" s="251"/>
      <c r="FI507" s="425"/>
      <c r="FJ507" s="251"/>
      <c r="FK507" s="251"/>
      <c r="FL507" s="251"/>
      <c r="FM507" s="251"/>
      <c r="FN507" s="425"/>
      <c r="FO507" s="251"/>
      <c r="FP507" s="251"/>
      <c r="FQ507" s="251"/>
      <c r="FR507" s="251"/>
      <c r="FS507" s="425"/>
      <c r="FT507" s="251"/>
      <c r="FU507" s="251"/>
      <c r="FV507" s="251"/>
      <c r="FW507" s="251"/>
      <c r="FX507" s="425"/>
      <c r="FY507" s="251"/>
      <c r="FZ507" s="251"/>
      <c r="GA507" s="251"/>
      <c r="GB507" s="251"/>
      <c r="GC507" s="425"/>
      <c r="GD507" s="251"/>
      <c r="GE507" s="251"/>
      <c r="GF507" s="251"/>
      <c r="GG507" s="251"/>
      <c r="GH507" s="425"/>
      <c r="GI507" s="251"/>
      <c r="GJ507" s="251"/>
      <c r="GK507" s="251"/>
      <c r="GL507" s="251"/>
      <c r="GM507" s="425"/>
      <c r="GN507" s="251"/>
      <c r="GO507" s="251"/>
      <c r="GP507" s="251"/>
      <c r="GQ507" s="251"/>
      <c r="GR507" s="425"/>
      <c r="GS507" s="251"/>
      <c r="GT507" s="251"/>
      <c r="GU507" s="251"/>
      <c r="GV507" s="251"/>
      <c r="GW507" s="425"/>
      <c r="GX507" s="251"/>
      <c r="GY507" s="251"/>
      <c r="GZ507" s="251"/>
      <c r="HA507" s="251"/>
      <c r="HB507" s="425"/>
      <c r="HC507" s="251"/>
      <c r="HD507" s="251"/>
      <c r="HE507" s="251"/>
      <c r="HF507" s="251"/>
      <c r="HG507" s="425"/>
      <c r="HH507" s="251"/>
      <c r="HI507" s="251"/>
      <c r="HJ507" s="251"/>
      <c r="HK507" s="251"/>
      <c r="HL507" s="425"/>
      <c r="HM507" s="251"/>
      <c r="HN507" s="251"/>
      <c r="HO507" s="251"/>
      <c r="HP507" s="251"/>
      <c r="HQ507" s="425"/>
      <c r="HR507" s="251"/>
      <c r="HS507" s="251"/>
      <c r="HT507" s="251"/>
      <c r="HU507" s="251"/>
      <c r="HV507" s="425"/>
      <c r="HW507" s="251"/>
      <c r="HX507" s="251"/>
      <c r="HY507" s="251"/>
      <c r="HZ507" s="251"/>
      <c r="IA507" s="425"/>
      <c r="IB507" s="251"/>
      <c r="IC507" s="251"/>
      <c r="ID507" s="251"/>
      <c r="IE507" s="251"/>
      <c r="IF507" s="425"/>
      <c r="IG507" s="251"/>
      <c r="IH507" s="251"/>
      <c r="II507" s="251"/>
      <c r="IJ507" s="251"/>
      <c r="IK507" s="425"/>
      <c r="IL507" s="251"/>
      <c r="IM507" s="251"/>
      <c r="IN507" s="251"/>
      <c r="IO507" s="251"/>
      <c r="IP507" s="425"/>
      <c r="IQ507" s="251"/>
      <c r="IR507" s="251"/>
      <c r="IS507" s="251"/>
      <c r="IT507" s="251"/>
      <c r="IU507" s="425"/>
      <c r="IV507" s="251"/>
      <c r="IW507" s="251"/>
      <c r="IX507" s="251"/>
      <c r="IY507" s="426"/>
      <c r="IZ507" s="198"/>
      <c r="JA507" s="427"/>
      <c r="JB507" s="428"/>
      <c r="JC507" s="428"/>
    </row>
    <row r="508" spans="1:263" s="3" customFormat="1" x14ac:dyDescent="0.35">
      <c r="A508" s="198"/>
      <c r="B508" s="359"/>
      <c r="C508" s="239"/>
      <c r="D508" s="102"/>
      <c r="E508" s="102"/>
      <c r="F508" s="384"/>
      <c r="G508" s="131"/>
      <c r="H508" s="325"/>
      <c r="I508" s="202"/>
      <c r="J508" s="324"/>
      <c r="K508" s="131"/>
      <c r="L508" s="131"/>
      <c r="M508" s="385"/>
      <c r="N508" s="385"/>
      <c r="O508" s="131"/>
      <c r="P508" s="131"/>
      <c r="Q508" s="131"/>
      <c r="R508" s="385"/>
      <c r="S508" s="385"/>
      <c r="T508" s="131"/>
      <c r="U508" s="131"/>
      <c r="V508" s="131"/>
      <c r="W508" s="385"/>
      <c r="X508" s="385"/>
      <c r="Y508" s="131"/>
      <c r="Z508" s="131"/>
      <c r="AA508" s="131"/>
      <c r="AB508" s="385"/>
      <c r="AC508" s="385"/>
      <c r="AD508" s="131"/>
      <c r="AE508" s="131"/>
      <c r="AF508" s="131"/>
      <c r="AG508" s="385"/>
      <c r="AH508" s="385"/>
      <c r="AI508" s="131"/>
      <c r="AJ508" s="131"/>
      <c r="AK508" s="131"/>
      <c r="AL508" s="385"/>
      <c r="AM508" s="385"/>
      <c r="AN508" s="131"/>
      <c r="AO508" s="131"/>
      <c r="AP508" s="131"/>
      <c r="AQ508" s="385"/>
      <c r="AR508" s="385"/>
      <c r="AS508" s="131"/>
      <c r="AT508" s="131"/>
      <c r="AU508" s="131"/>
      <c r="AV508" s="385"/>
      <c r="AW508" s="385"/>
      <c r="AX508" s="131"/>
      <c r="AY508" s="131"/>
      <c r="AZ508" s="131"/>
      <c r="BA508" s="385"/>
      <c r="BB508" s="385"/>
      <c r="BC508" s="131"/>
      <c r="BD508" s="131"/>
      <c r="BE508" s="131"/>
      <c r="BF508" s="385"/>
      <c r="BG508" s="385"/>
      <c r="BH508" s="131"/>
      <c r="BI508" s="131"/>
      <c r="BJ508" s="131"/>
      <c r="BK508" s="385"/>
      <c r="BL508" s="385"/>
      <c r="BM508" s="131"/>
      <c r="BN508" s="131"/>
      <c r="BO508" s="131"/>
      <c r="BP508" s="385"/>
      <c r="BQ508" s="385"/>
      <c r="BR508" s="131"/>
      <c r="BS508" s="131"/>
      <c r="BT508" s="131"/>
      <c r="BU508" s="385"/>
      <c r="BV508" s="385"/>
      <c r="BW508" s="131"/>
      <c r="BX508" s="131"/>
      <c r="BY508" s="131"/>
      <c r="BZ508" s="385"/>
      <c r="CA508" s="385"/>
      <c r="CB508" s="131"/>
      <c r="CC508" s="131"/>
      <c r="CD508" s="131"/>
      <c r="CE508" s="385"/>
      <c r="CF508" s="385"/>
      <c r="CG508" s="131"/>
      <c r="CH508" s="131"/>
      <c r="CI508" s="131"/>
      <c r="CJ508" s="385"/>
      <c r="CK508" s="385"/>
      <c r="CL508" s="131"/>
      <c r="CM508" s="131"/>
      <c r="CN508" s="131"/>
      <c r="CO508" s="385"/>
      <c r="CP508" s="385"/>
      <c r="CQ508" s="131"/>
      <c r="CR508" s="131"/>
      <c r="CS508" s="131"/>
      <c r="CT508" s="385"/>
      <c r="CU508" s="385"/>
      <c r="CV508" s="131"/>
      <c r="CW508" s="131"/>
      <c r="CX508" s="131"/>
      <c r="CY508" s="385"/>
      <c r="CZ508" s="385"/>
      <c r="DA508" s="131"/>
      <c r="DB508" s="131"/>
      <c r="DC508" s="131"/>
      <c r="DD508" s="385"/>
      <c r="DE508" s="385"/>
      <c r="DF508" s="131"/>
      <c r="DG508" s="131"/>
      <c r="DH508" s="131"/>
      <c r="DI508" s="385"/>
      <c r="DJ508" s="385"/>
      <c r="DK508" s="131"/>
      <c r="DL508" s="131"/>
      <c r="DM508" s="131"/>
      <c r="DN508" s="385"/>
      <c r="DO508" s="385"/>
      <c r="DP508" s="131"/>
      <c r="DQ508" s="131"/>
      <c r="DR508" s="131"/>
      <c r="DS508" s="385"/>
      <c r="DT508" s="385"/>
      <c r="DU508" s="131"/>
      <c r="DV508" s="131"/>
      <c r="DW508" s="131"/>
      <c r="DX508" s="385"/>
      <c r="DY508" s="385"/>
      <c r="DZ508" s="131"/>
      <c r="EA508" s="131"/>
      <c r="EB508" s="131"/>
      <c r="EC508" s="385"/>
      <c r="ED508" s="385"/>
      <c r="EE508" s="131"/>
      <c r="EF508" s="131"/>
      <c r="EG508" s="131"/>
      <c r="EH508" s="385"/>
      <c r="EI508" s="385"/>
      <c r="EJ508" s="131"/>
      <c r="EK508" s="131"/>
      <c r="EL508" s="131"/>
      <c r="EM508" s="385"/>
      <c r="EN508" s="385"/>
      <c r="EO508" s="131"/>
      <c r="EP508" s="131"/>
      <c r="EQ508" s="131"/>
      <c r="ER508" s="385"/>
      <c r="ES508" s="385"/>
      <c r="ET508" s="131"/>
      <c r="EU508" s="131"/>
      <c r="EV508" s="131"/>
      <c r="EW508" s="385"/>
      <c r="EX508" s="385"/>
      <c r="EY508" s="131"/>
      <c r="EZ508" s="131"/>
      <c r="FA508" s="131"/>
      <c r="FB508" s="385"/>
      <c r="FC508" s="385"/>
      <c r="FD508" s="131"/>
      <c r="FE508" s="131"/>
      <c r="FF508" s="131"/>
      <c r="FG508" s="385"/>
      <c r="FH508" s="385"/>
      <c r="FI508" s="131"/>
      <c r="FJ508" s="131"/>
      <c r="FK508" s="131"/>
      <c r="FL508" s="385"/>
      <c r="FM508" s="385"/>
      <c r="FN508" s="131"/>
      <c r="FO508" s="131"/>
      <c r="FP508" s="131"/>
      <c r="FQ508" s="385"/>
      <c r="FR508" s="385"/>
      <c r="FS508" s="131"/>
      <c r="FT508" s="131"/>
      <c r="FU508" s="131"/>
      <c r="FV508" s="385"/>
      <c r="FW508" s="385"/>
      <c r="FX508" s="131"/>
      <c r="FY508" s="131"/>
      <c r="FZ508" s="131"/>
      <c r="GA508" s="385"/>
      <c r="GB508" s="385"/>
      <c r="GC508" s="131"/>
      <c r="GD508" s="131"/>
      <c r="GE508" s="131"/>
      <c r="GF508" s="385"/>
      <c r="GG508" s="385"/>
      <c r="GH508" s="131"/>
      <c r="GI508" s="131"/>
      <c r="GJ508" s="131"/>
      <c r="GK508" s="385"/>
      <c r="GL508" s="385"/>
      <c r="GM508" s="131"/>
      <c r="GN508" s="131"/>
      <c r="GO508" s="131"/>
      <c r="GP508" s="385"/>
      <c r="GQ508" s="385"/>
      <c r="GR508" s="131"/>
      <c r="GS508" s="131"/>
      <c r="GT508" s="131"/>
      <c r="GU508" s="385"/>
      <c r="GV508" s="385"/>
      <c r="GW508" s="131"/>
      <c r="GX508" s="131"/>
      <c r="GY508" s="131"/>
      <c r="GZ508" s="385"/>
      <c r="HA508" s="385"/>
      <c r="HB508" s="131"/>
      <c r="HC508" s="131"/>
      <c r="HD508" s="131"/>
      <c r="HE508" s="385"/>
      <c r="HF508" s="385"/>
      <c r="HG508" s="131"/>
      <c r="HH508" s="131"/>
      <c r="HI508" s="131"/>
      <c r="HJ508" s="385"/>
      <c r="HK508" s="385"/>
      <c r="HL508" s="131"/>
      <c r="HM508" s="131"/>
      <c r="HN508" s="131"/>
      <c r="HO508" s="385"/>
      <c r="HP508" s="385"/>
      <c r="HQ508" s="131"/>
      <c r="HR508" s="131"/>
      <c r="HS508" s="131"/>
      <c r="HT508" s="385"/>
      <c r="HU508" s="385"/>
      <c r="HV508" s="131"/>
      <c r="HW508" s="131"/>
      <c r="HX508" s="131"/>
      <c r="HY508" s="385"/>
      <c r="HZ508" s="385"/>
      <c r="IA508" s="131"/>
      <c r="IB508" s="131"/>
      <c r="IC508" s="131"/>
      <c r="ID508" s="385"/>
      <c r="IE508" s="385"/>
      <c r="IF508" s="131"/>
      <c r="IG508" s="131"/>
      <c r="IH508" s="131"/>
      <c r="II508" s="385"/>
      <c r="IJ508" s="385"/>
      <c r="IK508" s="131"/>
      <c r="IL508" s="131"/>
      <c r="IM508" s="131"/>
      <c r="IN508" s="385"/>
      <c r="IO508" s="385"/>
      <c r="IP508" s="131"/>
      <c r="IQ508" s="131"/>
      <c r="IR508" s="131"/>
      <c r="IS508" s="385"/>
      <c r="IT508" s="385"/>
      <c r="IU508" s="131"/>
      <c r="IV508" s="131"/>
      <c r="IW508" s="131"/>
      <c r="IX508" s="385"/>
      <c r="IY508" s="386"/>
      <c r="IZ508" s="198"/>
      <c r="JA508" s="378"/>
      <c r="JB508" s="256"/>
      <c r="JC508" s="256"/>
    </row>
    <row r="509" spans="1:263" s="3" customFormat="1" x14ac:dyDescent="0.35">
      <c r="A509" s="198"/>
      <c r="B509" s="359"/>
      <c r="C509" s="126" t="s">
        <v>643</v>
      </c>
      <c r="D509" s="102" t="s">
        <v>644</v>
      </c>
      <c r="E509" s="102"/>
      <c r="F509" s="285"/>
      <c r="G509" s="110"/>
      <c r="H509" s="325"/>
      <c r="I509" s="202"/>
      <c r="J509" s="324"/>
      <c r="K509" s="131"/>
      <c r="L509" s="429"/>
      <c r="M509" s="385"/>
      <c r="N509" s="385"/>
      <c r="O509" s="131"/>
      <c r="P509" s="131"/>
      <c r="Q509" s="429"/>
      <c r="R509" s="385"/>
      <c r="S509" s="385"/>
      <c r="T509" s="131"/>
      <c r="U509" s="131"/>
      <c r="V509" s="429"/>
      <c r="W509" s="385"/>
      <c r="X509" s="385"/>
      <c r="Y509" s="131"/>
      <c r="Z509" s="131"/>
      <c r="AA509" s="429"/>
      <c r="AB509" s="385"/>
      <c r="AC509" s="385"/>
      <c r="AD509" s="131"/>
      <c r="AE509" s="131"/>
      <c r="AF509" s="429"/>
      <c r="AG509" s="385"/>
      <c r="AH509" s="385"/>
      <c r="AI509" s="131"/>
      <c r="AJ509" s="131"/>
      <c r="AK509" s="429"/>
      <c r="AL509" s="385"/>
      <c r="AM509" s="385"/>
      <c r="AN509" s="131"/>
      <c r="AO509" s="131"/>
      <c r="AP509" s="429"/>
      <c r="AQ509" s="385"/>
      <c r="AR509" s="385"/>
      <c r="AS509" s="131"/>
      <c r="AT509" s="131"/>
      <c r="AU509" s="429"/>
      <c r="AV509" s="385"/>
      <c r="AW509" s="385"/>
      <c r="AX509" s="131"/>
      <c r="AY509" s="131"/>
      <c r="AZ509" s="429"/>
      <c r="BA509" s="385"/>
      <c r="BB509" s="385"/>
      <c r="BC509" s="131"/>
      <c r="BD509" s="131"/>
      <c r="BE509" s="429"/>
      <c r="BF509" s="385"/>
      <c r="BG509" s="385"/>
      <c r="BH509" s="131"/>
      <c r="BI509" s="131"/>
      <c r="BJ509" s="429"/>
      <c r="BK509" s="385"/>
      <c r="BL509" s="385"/>
      <c r="BM509" s="131"/>
      <c r="BN509" s="131"/>
      <c r="BO509" s="429"/>
      <c r="BP509" s="385"/>
      <c r="BQ509" s="385"/>
      <c r="BR509" s="131"/>
      <c r="BS509" s="131"/>
      <c r="BT509" s="429"/>
      <c r="BU509" s="385"/>
      <c r="BV509" s="385"/>
      <c r="BW509" s="131"/>
      <c r="BX509" s="131"/>
      <c r="BY509" s="429"/>
      <c r="BZ509" s="385"/>
      <c r="CA509" s="385"/>
      <c r="CB509" s="131"/>
      <c r="CC509" s="131"/>
      <c r="CD509" s="429"/>
      <c r="CE509" s="385"/>
      <c r="CF509" s="385"/>
      <c r="CG509" s="131"/>
      <c r="CH509" s="131"/>
      <c r="CI509" s="429"/>
      <c r="CJ509" s="385"/>
      <c r="CK509" s="385"/>
      <c r="CL509" s="131"/>
      <c r="CM509" s="131"/>
      <c r="CN509" s="429"/>
      <c r="CO509" s="385"/>
      <c r="CP509" s="385"/>
      <c r="CQ509" s="131"/>
      <c r="CR509" s="131"/>
      <c r="CS509" s="429"/>
      <c r="CT509" s="385"/>
      <c r="CU509" s="385"/>
      <c r="CV509" s="131"/>
      <c r="CW509" s="131"/>
      <c r="CX509" s="429"/>
      <c r="CY509" s="385"/>
      <c r="CZ509" s="385"/>
      <c r="DA509" s="131"/>
      <c r="DB509" s="131"/>
      <c r="DC509" s="429"/>
      <c r="DD509" s="385"/>
      <c r="DE509" s="385"/>
      <c r="DF509" s="131"/>
      <c r="DG509" s="131"/>
      <c r="DH509" s="429"/>
      <c r="DI509" s="385"/>
      <c r="DJ509" s="385"/>
      <c r="DK509" s="131"/>
      <c r="DL509" s="131"/>
      <c r="DM509" s="429"/>
      <c r="DN509" s="385"/>
      <c r="DO509" s="385"/>
      <c r="DP509" s="131"/>
      <c r="DQ509" s="131"/>
      <c r="DR509" s="429"/>
      <c r="DS509" s="385"/>
      <c r="DT509" s="385"/>
      <c r="DU509" s="131"/>
      <c r="DV509" s="131"/>
      <c r="DW509" s="429"/>
      <c r="DX509" s="385"/>
      <c r="DY509" s="385"/>
      <c r="DZ509" s="131"/>
      <c r="EA509" s="131"/>
      <c r="EB509" s="429"/>
      <c r="EC509" s="385"/>
      <c r="ED509" s="385"/>
      <c r="EE509" s="131"/>
      <c r="EF509" s="131"/>
      <c r="EG509" s="429"/>
      <c r="EH509" s="385"/>
      <c r="EI509" s="385"/>
      <c r="EJ509" s="131"/>
      <c r="EK509" s="131"/>
      <c r="EL509" s="429"/>
      <c r="EM509" s="385"/>
      <c r="EN509" s="385"/>
      <c r="EO509" s="131"/>
      <c r="EP509" s="131"/>
      <c r="EQ509" s="429"/>
      <c r="ER509" s="385"/>
      <c r="ES509" s="385"/>
      <c r="ET509" s="131"/>
      <c r="EU509" s="131"/>
      <c r="EV509" s="429"/>
      <c r="EW509" s="385"/>
      <c r="EX509" s="385"/>
      <c r="EY509" s="131"/>
      <c r="EZ509" s="131"/>
      <c r="FA509" s="429"/>
      <c r="FB509" s="385"/>
      <c r="FC509" s="385"/>
      <c r="FD509" s="131"/>
      <c r="FE509" s="131"/>
      <c r="FF509" s="429"/>
      <c r="FG509" s="385"/>
      <c r="FH509" s="385"/>
      <c r="FI509" s="131"/>
      <c r="FJ509" s="131"/>
      <c r="FK509" s="429"/>
      <c r="FL509" s="385"/>
      <c r="FM509" s="385"/>
      <c r="FN509" s="131"/>
      <c r="FO509" s="131"/>
      <c r="FP509" s="429"/>
      <c r="FQ509" s="385"/>
      <c r="FR509" s="385"/>
      <c r="FS509" s="131"/>
      <c r="FT509" s="131"/>
      <c r="FU509" s="429"/>
      <c r="FV509" s="385"/>
      <c r="FW509" s="385"/>
      <c r="FX509" s="131"/>
      <c r="FY509" s="131"/>
      <c r="FZ509" s="429"/>
      <c r="GA509" s="385"/>
      <c r="GB509" s="385"/>
      <c r="GC509" s="131"/>
      <c r="GD509" s="131"/>
      <c r="GE509" s="429"/>
      <c r="GF509" s="385"/>
      <c r="GG509" s="385"/>
      <c r="GH509" s="131"/>
      <c r="GI509" s="131"/>
      <c r="GJ509" s="429"/>
      <c r="GK509" s="385"/>
      <c r="GL509" s="385"/>
      <c r="GM509" s="131"/>
      <c r="GN509" s="131"/>
      <c r="GO509" s="429"/>
      <c r="GP509" s="385"/>
      <c r="GQ509" s="385"/>
      <c r="GR509" s="131"/>
      <c r="GS509" s="131"/>
      <c r="GT509" s="429"/>
      <c r="GU509" s="385"/>
      <c r="GV509" s="385"/>
      <c r="GW509" s="131"/>
      <c r="GX509" s="131"/>
      <c r="GY509" s="429"/>
      <c r="GZ509" s="385"/>
      <c r="HA509" s="385"/>
      <c r="HB509" s="131"/>
      <c r="HC509" s="131"/>
      <c r="HD509" s="429"/>
      <c r="HE509" s="385"/>
      <c r="HF509" s="385"/>
      <c r="HG509" s="131"/>
      <c r="HH509" s="131"/>
      <c r="HI509" s="429"/>
      <c r="HJ509" s="385"/>
      <c r="HK509" s="385"/>
      <c r="HL509" s="131"/>
      <c r="HM509" s="131"/>
      <c r="HN509" s="429"/>
      <c r="HO509" s="385"/>
      <c r="HP509" s="385"/>
      <c r="HQ509" s="131"/>
      <c r="HR509" s="131"/>
      <c r="HS509" s="429"/>
      <c r="HT509" s="385"/>
      <c r="HU509" s="385"/>
      <c r="HV509" s="131"/>
      <c r="HW509" s="131"/>
      <c r="HX509" s="429"/>
      <c r="HY509" s="385"/>
      <c r="HZ509" s="385"/>
      <c r="IA509" s="131"/>
      <c r="IB509" s="131"/>
      <c r="IC509" s="429"/>
      <c r="ID509" s="385"/>
      <c r="IE509" s="385"/>
      <c r="IF509" s="131"/>
      <c r="IG509" s="131"/>
      <c r="IH509" s="429"/>
      <c r="II509" s="385"/>
      <c r="IJ509" s="385"/>
      <c r="IK509" s="131"/>
      <c r="IL509" s="131"/>
      <c r="IM509" s="429"/>
      <c r="IN509" s="385"/>
      <c r="IO509" s="385"/>
      <c r="IP509" s="131"/>
      <c r="IQ509" s="131"/>
      <c r="IR509" s="429"/>
      <c r="IS509" s="385"/>
      <c r="IT509" s="385"/>
      <c r="IU509" s="131"/>
      <c r="IV509" s="131"/>
      <c r="IW509" s="429"/>
      <c r="IX509" s="385"/>
      <c r="IY509" s="386"/>
      <c r="IZ509" s="198"/>
      <c r="JA509" s="378"/>
      <c r="JB509" s="256"/>
      <c r="JC509" s="256"/>
    </row>
    <row r="510" spans="1:263" s="3" customFormat="1" x14ac:dyDescent="0.35">
      <c r="A510" s="198"/>
      <c r="B510" s="359"/>
      <c r="C510" s="239"/>
      <c r="D510" s="104"/>
      <c r="E510" s="102"/>
      <c r="F510" s="384"/>
      <c r="G510" s="131"/>
      <c r="H510" s="325"/>
      <c r="I510" s="202"/>
      <c r="J510" s="324"/>
      <c r="K510" s="131"/>
      <c r="L510" s="131"/>
      <c r="M510" s="385"/>
      <c r="N510" s="385"/>
      <c r="O510" s="131"/>
      <c r="P510" s="131"/>
      <c r="Q510" s="131"/>
      <c r="R510" s="385"/>
      <c r="S510" s="385"/>
      <c r="T510" s="131"/>
      <c r="U510" s="131"/>
      <c r="V510" s="131"/>
      <c r="W510" s="385"/>
      <c r="X510" s="385"/>
      <c r="Y510" s="131"/>
      <c r="Z510" s="131"/>
      <c r="AA510" s="131"/>
      <c r="AB510" s="385"/>
      <c r="AC510" s="385"/>
      <c r="AD510" s="131"/>
      <c r="AE510" s="131"/>
      <c r="AF510" s="131"/>
      <c r="AG510" s="385"/>
      <c r="AH510" s="385"/>
      <c r="AI510" s="131"/>
      <c r="AJ510" s="131"/>
      <c r="AK510" s="131"/>
      <c r="AL510" s="385"/>
      <c r="AM510" s="385"/>
      <c r="AN510" s="131"/>
      <c r="AO510" s="131"/>
      <c r="AP510" s="131"/>
      <c r="AQ510" s="385"/>
      <c r="AR510" s="385"/>
      <c r="AS510" s="131"/>
      <c r="AT510" s="131"/>
      <c r="AU510" s="131"/>
      <c r="AV510" s="385"/>
      <c r="AW510" s="385"/>
      <c r="AX510" s="131"/>
      <c r="AY510" s="131"/>
      <c r="AZ510" s="131"/>
      <c r="BA510" s="385"/>
      <c r="BB510" s="385"/>
      <c r="BC510" s="131"/>
      <c r="BD510" s="131"/>
      <c r="BE510" s="131"/>
      <c r="BF510" s="385"/>
      <c r="BG510" s="385"/>
      <c r="BH510" s="131"/>
      <c r="BI510" s="131"/>
      <c r="BJ510" s="131"/>
      <c r="BK510" s="385"/>
      <c r="BL510" s="385"/>
      <c r="BM510" s="131"/>
      <c r="BN510" s="131"/>
      <c r="BO510" s="131"/>
      <c r="BP510" s="385"/>
      <c r="BQ510" s="385"/>
      <c r="BR510" s="131"/>
      <c r="BS510" s="131"/>
      <c r="BT510" s="131"/>
      <c r="BU510" s="385"/>
      <c r="BV510" s="385"/>
      <c r="BW510" s="131"/>
      <c r="BX510" s="131"/>
      <c r="BY510" s="131"/>
      <c r="BZ510" s="385"/>
      <c r="CA510" s="385"/>
      <c r="CB510" s="131"/>
      <c r="CC510" s="131"/>
      <c r="CD510" s="131"/>
      <c r="CE510" s="385"/>
      <c r="CF510" s="385"/>
      <c r="CG510" s="131"/>
      <c r="CH510" s="131"/>
      <c r="CI510" s="131"/>
      <c r="CJ510" s="385"/>
      <c r="CK510" s="385"/>
      <c r="CL510" s="131"/>
      <c r="CM510" s="131"/>
      <c r="CN510" s="131"/>
      <c r="CO510" s="385"/>
      <c r="CP510" s="385"/>
      <c r="CQ510" s="131"/>
      <c r="CR510" s="131"/>
      <c r="CS510" s="131"/>
      <c r="CT510" s="385"/>
      <c r="CU510" s="385"/>
      <c r="CV510" s="131"/>
      <c r="CW510" s="131"/>
      <c r="CX510" s="131"/>
      <c r="CY510" s="385"/>
      <c r="CZ510" s="385"/>
      <c r="DA510" s="131"/>
      <c r="DB510" s="131"/>
      <c r="DC510" s="131"/>
      <c r="DD510" s="385"/>
      <c r="DE510" s="385"/>
      <c r="DF510" s="131"/>
      <c r="DG510" s="131"/>
      <c r="DH510" s="131"/>
      <c r="DI510" s="385"/>
      <c r="DJ510" s="385"/>
      <c r="DK510" s="131"/>
      <c r="DL510" s="131"/>
      <c r="DM510" s="131"/>
      <c r="DN510" s="385"/>
      <c r="DO510" s="385"/>
      <c r="DP510" s="131"/>
      <c r="DQ510" s="131"/>
      <c r="DR510" s="131"/>
      <c r="DS510" s="385"/>
      <c r="DT510" s="385"/>
      <c r="DU510" s="131"/>
      <c r="DV510" s="131"/>
      <c r="DW510" s="131"/>
      <c r="DX510" s="385"/>
      <c r="DY510" s="385"/>
      <c r="DZ510" s="131"/>
      <c r="EA510" s="131"/>
      <c r="EB510" s="131"/>
      <c r="EC510" s="385"/>
      <c r="ED510" s="385"/>
      <c r="EE510" s="131"/>
      <c r="EF510" s="131"/>
      <c r="EG510" s="131"/>
      <c r="EH510" s="385"/>
      <c r="EI510" s="385"/>
      <c r="EJ510" s="131"/>
      <c r="EK510" s="131"/>
      <c r="EL510" s="131"/>
      <c r="EM510" s="385"/>
      <c r="EN510" s="385"/>
      <c r="EO510" s="131"/>
      <c r="EP510" s="131"/>
      <c r="EQ510" s="131"/>
      <c r="ER510" s="385"/>
      <c r="ES510" s="385"/>
      <c r="ET510" s="131"/>
      <c r="EU510" s="131"/>
      <c r="EV510" s="131"/>
      <c r="EW510" s="385"/>
      <c r="EX510" s="385"/>
      <c r="EY510" s="131"/>
      <c r="EZ510" s="131"/>
      <c r="FA510" s="131"/>
      <c r="FB510" s="385"/>
      <c r="FC510" s="385"/>
      <c r="FD510" s="131"/>
      <c r="FE510" s="131"/>
      <c r="FF510" s="131"/>
      <c r="FG510" s="385"/>
      <c r="FH510" s="385"/>
      <c r="FI510" s="131"/>
      <c r="FJ510" s="131"/>
      <c r="FK510" s="131"/>
      <c r="FL510" s="385"/>
      <c r="FM510" s="385"/>
      <c r="FN510" s="131"/>
      <c r="FO510" s="131"/>
      <c r="FP510" s="131"/>
      <c r="FQ510" s="385"/>
      <c r="FR510" s="385"/>
      <c r="FS510" s="131"/>
      <c r="FT510" s="131"/>
      <c r="FU510" s="131"/>
      <c r="FV510" s="385"/>
      <c r="FW510" s="385"/>
      <c r="FX510" s="131"/>
      <c r="FY510" s="131"/>
      <c r="FZ510" s="131"/>
      <c r="GA510" s="385"/>
      <c r="GB510" s="385"/>
      <c r="GC510" s="131"/>
      <c r="GD510" s="131"/>
      <c r="GE510" s="131"/>
      <c r="GF510" s="385"/>
      <c r="GG510" s="385"/>
      <c r="GH510" s="131"/>
      <c r="GI510" s="131"/>
      <c r="GJ510" s="131"/>
      <c r="GK510" s="385"/>
      <c r="GL510" s="385"/>
      <c r="GM510" s="131"/>
      <c r="GN510" s="131"/>
      <c r="GO510" s="131"/>
      <c r="GP510" s="385"/>
      <c r="GQ510" s="385"/>
      <c r="GR510" s="131"/>
      <c r="GS510" s="131"/>
      <c r="GT510" s="131"/>
      <c r="GU510" s="385"/>
      <c r="GV510" s="385"/>
      <c r="GW510" s="131"/>
      <c r="GX510" s="131"/>
      <c r="GY510" s="131"/>
      <c r="GZ510" s="385"/>
      <c r="HA510" s="385"/>
      <c r="HB510" s="131"/>
      <c r="HC510" s="131"/>
      <c r="HD510" s="131"/>
      <c r="HE510" s="385"/>
      <c r="HF510" s="385"/>
      <c r="HG510" s="131"/>
      <c r="HH510" s="131"/>
      <c r="HI510" s="131"/>
      <c r="HJ510" s="385"/>
      <c r="HK510" s="385"/>
      <c r="HL510" s="131"/>
      <c r="HM510" s="131"/>
      <c r="HN510" s="131"/>
      <c r="HO510" s="385"/>
      <c r="HP510" s="385"/>
      <c r="HQ510" s="131"/>
      <c r="HR510" s="131"/>
      <c r="HS510" s="131"/>
      <c r="HT510" s="385"/>
      <c r="HU510" s="385"/>
      <c r="HV510" s="131"/>
      <c r="HW510" s="131"/>
      <c r="HX510" s="131"/>
      <c r="HY510" s="385"/>
      <c r="HZ510" s="385"/>
      <c r="IA510" s="131"/>
      <c r="IB510" s="131"/>
      <c r="IC510" s="131"/>
      <c r="ID510" s="385"/>
      <c r="IE510" s="385"/>
      <c r="IF510" s="131"/>
      <c r="IG510" s="131"/>
      <c r="IH510" s="131"/>
      <c r="II510" s="385"/>
      <c r="IJ510" s="385"/>
      <c r="IK510" s="131"/>
      <c r="IL510" s="131"/>
      <c r="IM510" s="131"/>
      <c r="IN510" s="385"/>
      <c r="IO510" s="385"/>
      <c r="IP510" s="131"/>
      <c r="IQ510" s="131"/>
      <c r="IR510" s="131"/>
      <c r="IS510" s="385"/>
      <c r="IT510" s="385"/>
      <c r="IU510" s="131"/>
      <c r="IV510" s="131"/>
      <c r="IW510" s="131"/>
      <c r="IX510" s="385"/>
      <c r="IY510" s="386"/>
      <c r="IZ510" s="198"/>
      <c r="JA510" s="378"/>
      <c r="JB510" s="256"/>
      <c r="JC510" s="256"/>
    </row>
    <row r="511" spans="1:263" s="3" customFormat="1" x14ac:dyDescent="0.35">
      <c r="A511" s="198"/>
      <c r="B511" s="359"/>
      <c r="C511" s="126" t="s">
        <v>645</v>
      </c>
      <c r="D511" s="104" t="s">
        <v>646</v>
      </c>
      <c r="E511" s="102"/>
      <c r="F511" s="285" t="str">
        <f>IFERROR(INDEX('Helper 1'!$I$2:$I$19,MATCH('Schedule 1'!$G$20,'Helper 1'!$H$2:$H$19,0)),"")</f>
        <v/>
      </c>
      <c r="G511" s="131">
        <f>SUM(L511:IX511)</f>
        <v>0</v>
      </c>
      <c r="H511" s="325"/>
      <c r="I511" s="202"/>
      <c r="J511" s="324"/>
      <c r="K511" s="131"/>
      <c r="L511" s="130"/>
      <c r="M511" s="385"/>
      <c r="N511" s="385"/>
      <c r="O511" s="131"/>
      <c r="P511" s="131"/>
      <c r="Q511" s="130"/>
      <c r="R511" s="385"/>
      <c r="S511" s="385"/>
      <c r="T511" s="131"/>
      <c r="U511" s="131"/>
      <c r="V511" s="130"/>
      <c r="W511" s="385"/>
      <c r="X511" s="385"/>
      <c r="Y511" s="131"/>
      <c r="Z511" s="131"/>
      <c r="AA511" s="130"/>
      <c r="AB511" s="385"/>
      <c r="AC511" s="385"/>
      <c r="AD511" s="131"/>
      <c r="AE511" s="131"/>
      <c r="AF511" s="130"/>
      <c r="AG511" s="385"/>
      <c r="AH511" s="385"/>
      <c r="AI511" s="131"/>
      <c r="AJ511" s="131"/>
      <c r="AK511" s="130"/>
      <c r="AL511" s="385"/>
      <c r="AM511" s="385"/>
      <c r="AN511" s="131"/>
      <c r="AO511" s="131"/>
      <c r="AP511" s="130"/>
      <c r="AQ511" s="385"/>
      <c r="AR511" s="385"/>
      <c r="AS511" s="131"/>
      <c r="AT511" s="131"/>
      <c r="AU511" s="130"/>
      <c r="AV511" s="385"/>
      <c r="AW511" s="385"/>
      <c r="AX511" s="131"/>
      <c r="AY511" s="131"/>
      <c r="AZ511" s="130"/>
      <c r="BA511" s="385"/>
      <c r="BB511" s="385"/>
      <c r="BC511" s="131"/>
      <c r="BD511" s="131"/>
      <c r="BE511" s="130"/>
      <c r="BF511" s="385"/>
      <c r="BG511" s="385"/>
      <c r="BH511" s="131"/>
      <c r="BI511" s="131"/>
      <c r="BJ511" s="130"/>
      <c r="BK511" s="385"/>
      <c r="BL511" s="385"/>
      <c r="BM511" s="131"/>
      <c r="BN511" s="131"/>
      <c r="BO511" s="130"/>
      <c r="BP511" s="385"/>
      <c r="BQ511" s="385"/>
      <c r="BR511" s="131"/>
      <c r="BS511" s="131"/>
      <c r="BT511" s="130"/>
      <c r="BU511" s="385"/>
      <c r="BV511" s="385"/>
      <c r="BW511" s="131"/>
      <c r="BX511" s="131"/>
      <c r="BY511" s="130"/>
      <c r="BZ511" s="385"/>
      <c r="CA511" s="385"/>
      <c r="CB511" s="131"/>
      <c r="CC511" s="131"/>
      <c r="CD511" s="130"/>
      <c r="CE511" s="385"/>
      <c r="CF511" s="385"/>
      <c r="CG511" s="131"/>
      <c r="CH511" s="131"/>
      <c r="CI511" s="130"/>
      <c r="CJ511" s="385"/>
      <c r="CK511" s="385"/>
      <c r="CL511" s="131"/>
      <c r="CM511" s="131"/>
      <c r="CN511" s="130"/>
      <c r="CO511" s="385"/>
      <c r="CP511" s="385"/>
      <c r="CQ511" s="131"/>
      <c r="CR511" s="131"/>
      <c r="CS511" s="130"/>
      <c r="CT511" s="385"/>
      <c r="CU511" s="385"/>
      <c r="CV511" s="131"/>
      <c r="CW511" s="131"/>
      <c r="CX511" s="130"/>
      <c r="CY511" s="385"/>
      <c r="CZ511" s="385"/>
      <c r="DA511" s="131"/>
      <c r="DB511" s="131"/>
      <c r="DC511" s="130"/>
      <c r="DD511" s="385"/>
      <c r="DE511" s="385"/>
      <c r="DF511" s="131"/>
      <c r="DG511" s="131"/>
      <c r="DH511" s="130"/>
      <c r="DI511" s="385"/>
      <c r="DJ511" s="385"/>
      <c r="DK511" s="131"/>
      <c r="DL511" s="131"/>
      <c r="DM511" s="130"/>
      <c r="DN511" s="385"/>
      <c r="DO511" s="385"/>
      <c r="DP511" s="131"/>
      <c r="DQ511" s="131"/>
      <c r="DR511" s="130"/>
      <c r="DS511" s="385"/>
      <c r="DT511" s="385"/>
      <c r="DU511" s="131"/>
      <c r="DV511" s="131"/>
      <c r="DW511" s="130"/>
      <c r="DX511" s="385"/>
      <c r="DY511" s="385"/>
      <c r="DZ511" s="131"/>
      <c r="EA511" s="131"/>
      <c r="EB511" s="130"/>
      <c r="EC511" s="385"/>
      <c r="ED511" s="385"/>
      <c r="EE511" s="131"/>
      <c r="EF511" s="131"/>
      <c r="EG511" s="130"/>
      <c r="EH511" s="385"/>
      <c r="EI511" s="385"/>
      <c r="EJ511" s="131"/>
      <c r="EK511" s="131"/>
      <c r="EL511" s="130"/>
      <c r="EM511" s="385"/>
      <c r="EN511" s="385"/>
      <c r="EO511" s="131"/>
      <c r="EP511" s="131"/>
      <c r="EQ511" s="130"/>
      <c r="ER511" s="385"/>
      <c r="ES511" s="385"/>
      <c r="ET511" s="131"/>
      <c r="EU511" s="131"/>
      <c r="EV511" s="130"/>
      <c r="EW511" s="385"/>
      <c r="EX511" s="385"/>
      <c r="EY511" s="131"/>
      <c r="EZ511" s="131"/>
      <c r="FA511" s="130"/>
      <c r="FB511" s="385"/>
      <c r="FC511" s="385"/>
      <c r="FD511" s="131"/>
      <c r="FE511" s="131"/>
      <c r="FF511" s="130"/>
      <c r="FG511" s="385"/>
      <c r="FH511" s="385"/>
      <c r="FI511" s="131"/>
      <c r="FJ511" s="131"/>
      <c r="FK511" s="130"/>
      <c r="FL511" s="385"/>
      <c r="FM511" s="385"/>
      <c r="FN511" s="131"/>
      <c r="FO511" s="131"/>
      <c r="FP511" s="130"/>
      <c r="FQ511" s="385"/>
      <c r="FR511" s="385"/>
      <c r="FS511" s="131"/>
      <c r="FT511" s="131"/>
      <c r="FU511" s="130"/>
      <c r="FV511" s="385"/>
      <c r="FW511" s="385"/>
      <c r="FX511" s="131"/>
      <c r="FY511" s="131"/>
      <c r="FZ511" s="130"/>
      <c r="GA511" s="385"/>
      <c r="GB511" s="385"/>
      <c r="GC511" s="131"/>
      <c r="GD511" s="131"/>
      <c r="GE511" s="130"/>
      <c r="GF511" s="385"/>
      <c r="GG511" s="385"/>
      <c r="GH511" s="131"/>
      <c r="GI511" s="131"/>
      <c r="GJ511" s="130"/>
      <c r="GK511" s="385"/>
      <c r="GL511" s="385"/>
      <c r="GM511" s="131"/>
      <c r="GN511" s="131"/>
      <c r="GO511" s="130"/>
      <c r="GP511" s="385"/>
      <c r="GQ511" s="385"/>
      <c r="GR511" s="131"/>
      <c r="GS511" s="131"/>
      <c r="GT511" s="130"/>
      <c r="GU511" s="385"/>
      <c r="GV511" s="385"/>
      <c r="GW511" s="131"/>
      <c r="GX511" s="131"/>
      <c r="GY511" s="130"/>
      <c r="GZ511" s="385"/>
      <c r="HA511" s="385"/>
      <c r="HB511" s="131"/>
      <c r="HC511" s="131"/>
      <c r="HD511" s="130"/>
      <c r="HE511" s="385"/>
      <c r="HF511" s="385"/>
      <c r="HG511" s="131"/>
      <c r="HH511" s="131"/>
      <c r="HI511" s="130"/>
      <c r="HJ511" s="385"/>
      <c r="HK511" s="385"/>
      <c r="HL511" s="131"/>
      <c r="HM511" s="131"/>
      <c r="HN511" s="130"/>
      <c r="HO511" s="385"/>
      <c r="HP511" s="385"/>
      <c r="HQ511" s="131"/>
      <c r="HR511" s="131"/>
      <c r="HS511" s="130"/>
      <c r="HT511" s="385"/>
      <c r="HU511" s="385"/>
      <c r="HV511" s="131"/>
      <c r="HW511" s="131"/>
      <c r="HX511" s="130"/>
      <c r="HY511" s="385"/>
      <c r="HZ511" s="385"/>
      <c r="IA511" s="131"/>
      <c r="IB511" s="131"/>
      <c r="IC511" s="130"/>
      <c r="ID511" s="385"/>
      <c r="IE511" s="385"/>
      <c r="IF511" s="131"/>
      <c r="IG511" s="131"/>
      <c r="IH511" s="130"/>
      <c r="II511" s="385"/>
      <c r="IJ511" s="385"/>
      <c r="IK511" s="131"/>
      <c r="IL511" s="131"/>
      <c r="IM511" s="130"/>
      <c r="IN511" s="385"/>
      <c r="IO511" s="385"/>
      <c r="IP511" s="131"/>
      <c r="IQ511" s="131"/>
      <c r="IR511" s="130"/>
      <c r="IS511" s="385"/>
      <c r="IT511" s="385"/>
      <c r="IU511" s="131"/>
      <c r="IV511" s="131"/>
      <c r="IW511" s="130"/>
      <c r="IX511" s="385"/>
      <c r="IY511" s="386"/>
      <c r="IZ511" s="198"/>
      <c r="JA511" s="378"/>
      <c r="JB511" s="256"/>
      <c r="JC511" s="256"/>
    </row>
    <row r="512" spans="1:263" s="3" customFormat="1" x14ac:dyDescent="0.35">
      <c r="A512" s="198"/>
      <c r="B512" s="359"/>
      <c r="C512" s="239"/>
      <c r="D512" s="102" t="s">
        <v>361</v>
      </c>
      <c r="E512" s="102"/>
      <c r="F512" s="384"/>
      <c r="G512" s="131"/>
      <c r="H512" s="325"/>
      <c r="I512" s="202"/>
      <c r="J512" s="324"/>
      <c r="K512" s="131"/>
      <c r="L512" s="131"/>
      <c r="M512" s="385"/>
      <c r="N512" s="385"/>
      <c r="O512" s="131"/>
      <c r="P512" s="131"/>
      <c r="Q512" s="131"/>
      <c r="R512" s="385"/>
      <c r="S512" s="385"/>
      <c r="T512" s="131"/>
      <c r="U512" s="131"/>
      <c r="V512" s="131"/>
      <c r="W512" s="385"/>
      <c r="X512" s="385"/>
      <c r="Y512" s="131"/>
      <c r="Z512" s="131"/>
      <c r="AA512" s="131"/>
      <c r="AB512" s="385"/>
      <c r="AC512" s="385"/>
      <c r="AD512" s="131"/>
      <c r="AE512" s="131"/>
      <c r="AF512" s="131"/>
      <c r="AG512" s="385"/>
      <c r="AH512" s="385"/>
      <c r="AI512" s="131"/>
      <c r="AJ512" s="131"/>
      <c r="AK512" s="131"/>
      <c r="AL512" s="385"/>
      <c r="AM512" s="385"/>
      <c r="AN512" s="131"/>
      <c r="AO512" s="131"/>
      <c r="AP512" s="131"/>
      <c r="AQ512" s="385"/>
      <c r="AR512" s="385"/>
      <c r="AS512" s="131"/>
      <c r="AT512" s="131"/>
      <c r="AU512" s="131"/>
      <c r="AV512" s="385"/>
      <c r="AW512" s="385"/>
      <c r="AX512" s="131"/>
      <c r="AY512" s="131"/>
      <c r="AZ512" s="131"/>
      <c r="BA512" s="385"/>
      <c r="BB512" s="385"/>
      <c r="BC512" s="131"/>
      <c r="BD512" s="131"/>
      <c r="BE512" s="131"/>
      <c r="BF512" s="385"/>
      <c r="BG512" s="385"/>
      <c r="BH512" s="131"/>
      <c r="BI512" s="131"/>
      <c r="BJ512" s="131"/>
      <c r="BK512" s="385"/>
      <c r="BL512" s="385"/>
      <c r="BM512" s="131"/>
      <c r="BN512" s="131"/>
      <c r="BO512" s="131"/>
      <c r="BP512" s="385"/>
      <c r="BQ512" s="385"/>
      <c r="BR512" s="131"/>
      <c r="BS512" s="131"/>
      <c r="BT512" s="131"/>
      <c r="BU512" s="385"/>
      <c r="BV512" s="385"/>
      <c r="BW512" s="131"/>
      <c r="BX512" s="131"/>
      <c r="BY512" s="131"/>
      <c r="BZ512" s="385"/>
      <c r="CA512" s="385"/>
      <c r="CB512" s="131"/>
      <c r="CC512" s="131"/>
      <c r="CD512" s="131"/>
      <c r="CE512" s="385"/>
      <c r="CF512" s="385"/>
      <c r="CG512" s="131"/>
      <c r="CH512" s="131"/>
      <c r="CI512" s="131"/>
      <c r="CJ512" s="385"/>
      <c r="CK512" s="385"/>
      <c r="CL512" s="131"/>
      <c r="CM512" s="131"/>
      <c r="CN512" s="131"/>
      <c r="CO512" s="385"/>
      <c r="CP512" s="385"/>
      <c r="CQ512" s="131"/>
      <c r="CR512" s="131"/>
      <c r="CS512" s="131"/>
      <c r="CT512" s="385"/>
      <c r="CU512" s="385"/>
      <c r="CV512" s="131"/>
      <c r="CW512" s="131"/>
      <c r="CX512" s="131"/>
      <c r="CY512" s="385"/>
      <c r="CZ512" s="385"/>
      <c r="DA512" s="131"/>
      <c r="DB512" s="131"/>
      <c r="DC512" s="131"/>
      <c r="DD512" s="385"/>
      <c r="DE512" s="385"/>
      <c r="DF512" s="131"/>
      <c r="DG512" s="131"/>
      <c r="DH512" s="131"/>
      <c r="DI512" s="385"/>
      <c r="DJ512" s="385"/>
      <c r="DK512" s="131"/>
      <c r="DL512" s="131"/>
      <c r="DM512" s="131"/>
      <c r="DN512" s="385"/>
      <c r="DO512" s="385"/>
      <c r="DP512" s="131"/>
      <c r="DQ512" s="131"/>
      <c r="DR512" s="131"/>
      <c r="DS512" s="385"/>
      <c r="DT512" s="385"/>
      <c r="DU512" s="131"/>
      <c r="DV512" s="131"/>
      <c r="DW512" s="131"/>
      <c r="DX512" s="385"/>
      <c r="DY512" s="385"/>
      <c r="DZ512" s="131"/>
      <c r="EA512" s="131"/>
      <c r="EB512" s="131"/>
      <c r="EC512" s="385"/>
      <c r="ED512" s="385"/>
      <c r="EE512" s="131"/>
      <c r="EF512" s="131"/>
      <c r="EG512" s="131"/>
      <c r="EH512" s="385"/>
      <c r="EI512" s="385"/>
      <c r="EJ512" s="131"/>
      <c r="EK512" s="131"/>
      <c r="EL512" s="131"/>
      <c r="EM512" s="385"/>
      <c r="EN512" s="385"/>
      <c r="EO512" s="131"/>
      <c r="EP512" s="131"/>
      <c r="EQ512" s="131"/>
      <c r="ER512" s="385"/>
      <c r="ES512" s="385"/>
      <c r="ET512" s="131"/>
      <c r="EU512" s="131"/>
      <c r="EV512" s="131"/>
      <c r="EW512" s="385"/>
      <c r="EX512" s="385"/>
      <c r="EY512" s="131"/>
      <c r="EZ512" s="131"/>
      <c r="FA512" s="131"/>
      <c r="FB512" s="385"/>
      <c r="FC512" s="385"/>
      <c r="FD512" s="131"/>
      <c r="FE512" s="131"/>
      <c r="FF512" s="131"/>
      <c r="FG512" s="385"/>
      <c r="FH512" s="385"/>
      <c r="FI512" s="131"/>
      <c r="FJ512" s="131"/>
      <c r="FK512" s="131"/>
      <c r="FL512" s="385"/>
      <c r="FM512" s="385"/>
      <c r="FN512" s="131"/>
      <c r="FO512" s="131"/>
      <c r="FP512" s="131"/>
      <c r="FQ512" s="385"/>
      <c r="FR512" s="385"/>
      <c r="FS512" s="131"/>
      <c r="FT512" s="131"/>
      <c r="FU512" s="131"/>
      <c r="FV512" s="385"/>
      <c r="FW512" s="385"/>
      <c r="FX512" s="131"/>
      <c r="FY512" s="131"/>
      <c r="FZ512" s="131"/>
      <c r="GA512" s="385"/>
      <c r="GB512" s="385"/>
      <c r="GC512" s="131"/>
      <c r="GD512" s="131"/>
      <c r="GE512" s="131"/>
      <c r="GF512" s="385"/>
      <c r="GG512" s="385"/>
      <c r="GH512" s="131"/>
      <c r="GI512" s="131"/>
      <c r="GJ512" s="131"/>
      <c r="GK512" s="385"/>
      <c r="GL512" s="385"/>
      <c r="GM512" s="131"/>
      <c r="GN512" s="131"/>
      <c r="GO512" s="131"/>
      <c r="GP512" s="385"/>
      <c r="GQ512" s="385"/>
      <c r="GR512" s="131"/>
      <c r="GS512" s="131"/>
      <c r="GT512" s="131"/>
      <c r="GU512" s="385"/>
      <c r="GV512" s="385"/>
      <c r="GW512" s="131"/>
      <c r="GX512" s="131"/>
      <c r="GY512" s="131"/>
      <c r="GZ512" s="385"/>
      <c r="HA512" s="385"/>
      <c r="HB512" s="131"/>
      <c r="HC512" s="131"/>
      <c r="HD512" s="131"/>
      <c r="HE512" s="385"/>
      <c r="HF512" s="385"/>
      <c r="HG512" s="131"/>
      <c r="HH512" s="131"/>
      <c r="HI512" s="131"/>
      <c r="HJ512" s="385"/>
      <c r="HK512" s="385"/>
      <c r="HL512" s="131"/>
      <c r="HM512" s="131"/>
      <c r="HN512" s="131"/>
      <c r="HO512" s="385"/>
      <c r="HP512" s="385"/>
      <c r="HQ512" s="131"/>
      <c r="HR512" s="131"/>
      <c r="HS512" s="131"/>
      <c r="HT512" s="385"/>
      <c r="HU512" s="385"/>
      <c r="HV512" s="131"/>
      <c r="HW512" s="131"/>
      <c r="HX512" s="131"/>
      <c r="HY512" s="385"/>
      <c r="HZ512" s="385"/>
      <c r="IA512" s="131"/>
      <c r="IB512" s="131"/>
      <c r="IC512" s="131"/>
      <c r="ID512" s="385"/>
      <c r="IE512" s="385"/>
      <c r="IF512" s="131"/>
      <c r="IG512" s="131"/>
      <c r="IH512" s="131"/>
      <c r="II512" s="385"/>
      <c r="IJ512" s="385"/>
      <c r="IK512" s="131"/>
      <c r="IL512" s="131"/>
      <c r="IM512" s="131"/>
      <c r="IN512" s="385"/>
      <c r="IO512" s="385"/>
      <c r="IP512" s="131"/>
      <c r="IQ512" s="131"/>
      <c r="IR512" s="131"/>
      <c r="IS512" s="385"/>
      <c r="IT512" s="385"/>
      <c r="IU512" s="131"/>
      <c r="IV512" s="131"/>
      <c r="IW512" s="131"/>
      <c r="IX512" s="385"/>
      <c r="IY512" s="386"/>
      <c r="IZ512" s="198"/>
      <c r="JA512" s="378"/>
      <c r="JB512" s="256"/>
      <c r="JC512" s="256"/>
    </row>
    <row r="513" spans="1:263" s="3" customFormat="1" x14ac:dyDescent="0.35">
      <c r="A513" s="198"/>
      <c r="B513" s="359"/>
      <c r="C513" s="239"/>
      <c r="D513" s="102"/>
      <c r="E513" s="102"/>
      <c r="F513" s="384"/>
      <c r="G513" s="131"/>
      <c r="H513" s="325"/>
      <c r="I513" s="202"/>
      <c r="J513" s="324"/>
      <c r="K513" s="131"/>
      <c r="L513" s="131"/>
      <c r="M513" s="385"/>
      <c r="N513" s="385"/>
      <c r="O513" s="131"/>
      <c r="P513" s="131"/>
      <c r="Q513" s="131"/>
      <c r="R513" s="385"/>
      <c r="S513" s="385"/>
      <c r="T513" s="131"/>
      <c r="U513" s="131"/>
      <c r="V513" s="131"/>
      <c r="W513" s="385"/>
      <c r="X513" s="385"/>
      <c r="Y513" s="131"/>
      <c r="Z513" s="131"/>
      <c r="AA513" s="131"/>
      <c r="AB513" s="385"/>
      <c r="AC513" s="385"/>
      <c r="AD513" s="131"/>
      <c r="AE513" s="131"/>
      <c r="AF513" s="131"/>
      <c r="AG513" s="385"/>
      <c r="AH513" s="385"/>
      <c r="AI513" s="131"/>
      <c r="AJ513" s="131"/>
      <c r="AK513" s="131"/>
      <c r="AL513" s="385"/>
      <c r="AM513" s="385"/>
      <c r="AN513" s="131"/>
      <c r="AO513" s="131"/>
      <c r="AP513" s="131"/>
      <c r="AQ513" s="385"/>
      <c r="AR513" s="385"/>
      <c r="AS513" s="131"/>
      <c r="AT513" s="131"/>
      <c r="AU513" s="131"/>
      <c r="AV513" s="385"/>
      <c r="AW513" s="385"/>
      <c r="AX513" s="131"/>
      <c r="AY513" s="131"/>
      <c r="AZ513" s="131"/>
      <c r="BA513" s="385"/>
      <c r="BB513" s="385"/>
      <c r="BC513" s="131"/>
      <c r="BD513" s="131"/>
      <c r="BE513" s="131"/>
      <c r="BF513" s="385"/>
      <c r="BG513" s="385"/>
      <c r="BH513" s="131"/>
      <c r="BI513" s="131"/>
      <c r="BJ513" s="131"/>
      <c r="BK513" s="385"/>
      <c r="BL513" s="385"/>
      <c r="BM513" s="131"/>
      <c r="BN513" s="131"/>
      <c r="BO513" s="131"/>
      <c r="BP513" s="385"/>
      <c r="BQ513" s="385"/>
      <c r="BR513" s="131"/>
      <c r="BS513" s="131"/>
      <c r="BT513" s="131"/>
      <c r="BU513" s="385"/>
      <c r="BV513" s="385"/>
      <c r="BW513" s="131"/>
      <c r="BX513" s="131"/>
      <c r="BY513" s="131"/>
      <c r="BZ513" s="385"/>
      <c r="CA513" s="385"/>
      <c r="CB513" s="131"/>
      <c r="CC513" s="131"/>
      <c r="CD513" s="131"/>
      <c r="CE513" s="385"/>
      <c r="CF513" s="385"/>
      <c r="CG513" s="131"/>
      <c r="CH513" s="131"/>
      <c r="CI513" s="131"/>
      <c r="CJ513" s="385"/>
      <c r="CK513" s="385"/>
      <c r="CL513" s="131"/>
      <c r="CM513" s="131"/>
      <c r="CN513" s="131"/>
      <c r="CO513" s="385"/>
      <c r="CP513" s="385"/>
      <c r="CQ513" s="131"/>
      <c r="CR513" s="131"/>
      <c r="CS513" s="131"/>
      <c r="CT513" s="385"/>
      <c r="CU513" s="385"/>
      <c r="CV513" s="131"/>
      <c r="CW513" s="131"/>
      <c r="CX513" s="131"/>
      <c r="CY513" s="385"/>
      <c r="CZ513" s="385"/>
      <c r="DA513" s="131"/>
      <c r="DB513" s="131"/>
      <c r="DC513" s="131"/>
      <c r="DD513" s="385"/>
      <c r="DE513" s="385"/>
      <c r="DF513" s="131"/>
      <c r="DG513" s="131"/>
      <c r="DH513" s="131"/>
      <c r="DI513" s="385"/>
      <c r="DJ513" s="385"/>
      <c r="DK513" s="131"/>
      <c r="DL513" s="131"/>
      <c r="DM513" s="131"/>
      <c r="DN513" s="385"/>
      <c r="DO513" s="385"/>
      <c r="DP513" s="131"/>
      <c r="DQ513" s="131"/>
      <c r="DR513" s="131"/>
      <c r="DS513" s="385"/>
      <c r="DT513" s="385"/>
      <c r="DU513" s="131"/>
      <c r="DV513" s="131"/>
      <c r="DW513" s="131"/>
      <c r="DX513" s="385"/>
      <c r="DY513" s="385"/>
      <c r="DZ513" s="131"/>
      <c r="EA513" s="131"/>
      <c r="EB513" s="131"/>
      <c r="EC513" s="385"/>
      <c r="ED513" s="385"/>
      <c r="EE513" s="131"/>
      <c r="EF513" s="131"/>
      <c r="EG513" s="131"/>
      <c r="EH513" s="385"/>
      <c r="EI513" s="385"/>
      <c r="EJ513" s="131"/>
      <c r="EK513" s="131"/>
      <c r="EL513" s="131"/>
      <c r="EM513" s="385"/>
      <c r="EN513" s="385"/>
      <c r="EO513" s="131"/>
      <c r="EP513" s="131"/>
      <c r="EQ513" s="131"/>
      <c r="ER513" s="385"/>
      <c r="ES513" s="385"/>
      <c r="ET513" s="131"/>
      <c r="EU513" s="131"/>
      <c r="EV513" s="131"/>
      <c r="EW513" s="385"/>
      <c r="EX513" s="385"/>
      <c r="EY513" s="131"/>
      <c r="EZ513" s="131"/>
      <c r="FA513" s="131"/>
      <c r="FB513" s="385"/>
      <c r="FC513" s="385"/>
      <c r="FD513" s="131"/>
      <c r="FE513" s="131"/>
      <c r="FF513" s="131"/>
      <c r="FG513" s="385"/>
      <c r="FH513" s="385"/>
      <c r="FI513" s="131"/>
      <c r="FJ513" s="131"/>
      <c r="FK513" s="131"/>
      <c r="FL513" s="385"/>
      <c r="FM513" s="385"/>
      <c r="FN513" s="131"/>
      <c r="FO513" s="131"/>
      <c r="FP513" s="131"/>
      <c r="FQ513" s="385"/>
      <c r="FR513" s="385"/>
      <c r="FS513" s="131"/>
      <c r="FT513" s="131"/>
      <c r="FU513" s="131"/>
      <c r="FV513" s="385"/>
      <c r="FW513" s="385"/>
      <c r="FX513" s="131"/>
      <c r="FY513" s="131"/>
      <c r="FZ513" s="131"/>
      <c r="GA513" s="385"/>
      <c r="GB513" s="385"/>
      <c r="GC513" s="131"/>
      <c r="GD513" s="131"/>
      <c r="GE513" s="131"/>
      <c r="GF513" s="385"/>
      <c r="GG513" s="385"/>
      <c r="GH513" s="131"/>
      <c r="GI513" s="131"/>
      <c r="GJ513" s="131"/>
      <c r="GK513" s="385"/>
      <c r="GL513" s="385"/>
      <c r="GM513" s="131"/>
      <c r="GN513" s="131"/>
      <c r="GO513" s="131"/>
      <c r="GP513" s="385"/>
      <c r="GQ513" s="385"/>
      <c r="GR513" s="131"/>
      <c r="GS513" s="131"/>
      <c r="GT513" s="131"/>
      <c r="GU513" s="385"/>
      <c r="GV513" s="385"/>
      <c r="GW513" s="131"/>
      <c r="GX513" s="131"/>
      <c r="GY513" s="131"/>
      <c r="GZ513" s="385"/>
      <c r="HA513" s="385"/>
      <c r="HB513" s="131"/>
      <c r="HC513" s="131"/>
      <c r="HD513" s="131"/>
      <c r="HE513" s="385"/>
      <c r="HF513" s="385"/>
      <c r="HG513" s="131"/>
      <c r="HH513" s="131"/>
      <c r="HI513" s="131"/>
      <c r="HJ513" s="385"/>
      <c r="HK513" s="385"/>
      <c r="HL513" s="131"/>
      <c r="HM513" s="131"/>
      <c r="HN513" s="131"/>
      <c r="HO513" s="385"/>
      <c r="HP513" s="385"/>
      <c r="HQ513" s="131"/>
      <c r="HR513" s="131"/>
      <c r="HS513" s="131"/>
      <c r="HT513" s="385"/>
      <c r="HU513" s="385"/>
      <c r="HV513" s="131"/>
      <c r="HW513" s="131"/>
      <c r="HX513" s="131"/>
      <c r="HY513" s="385"/>
      <c r="HZ513" s="385"/>
      <c r="IA513" s="131"/>
      <c r="IB513" s="131"/>
      <c r="IC513" s="131"/>
      <c r="ID513" s="385"/>
      <c r="IE513" s="385"/>
      <c r="IF513" s="131"/>
      <c r="IG513" s="131"/>
      <c r="IH513" s="131"/>
      <c r="II513" s="385"/>
      <c r="IJ513" s="385"/>
      <c r="IK513" s="131"/>
      <c r="IL513" s="131"/>
      <c r="IM513" s="131"/>
      <c r="IN513" s="385"/>
      <c r="IO513" s="385"/>
      <c r="IP513" s="131"/>
      <c r="IQ513" s="131"/>
      <c r="IR513" s="131"/>
      <c r="IS513" s="385"/>
      <c r="IT513" s="385"/>
      <c r="IU513" s="131"/>
      <c r="IV513" s="131"/>
      <c r="IW513" s="131"/>
      <c r="IX513" s="385"/>
      <c r="IY513" s="386"/>
      <c r="IZ513" s="198"/>
      <c r="JA513" s="378"/>
      <c r="JB513" s="256"/>
      <c r="JC513" s="256"/>
    </row>
    <row r="514" spans="1:263" s="3" customFormat="1" ht="15" thickBot="1" x14ac:dyDescent="0.4">
      <c r="A514" s="198"/>
      <c r="B514" s="359"/>
      <c r="C514" s="239"/>
      <c r="D514" s="102"/>
      <c r="E514" s="102"/>
      <c r="F514" s="384"/>
      <c r="G514" s="131"/>
      <c r="H514" s="325"/>
      <c r="I514" s="202"/>
      <c r="J514" s="324"/>
      <c r="K514" s="131"/>
      <c r="L514" s="131"/>
      <c r="M514" s="385"/>
      <c r="N514" s="385"/>
      <c r="O514" s="131"/>
      <c r="P514" s="131"/>
      <c r="Q514" s="131"/>
      <c r="R514" s="385"/>
      <c r="S514" s="385"/>
      <c r="T514" s="131"/>
      <c r="U514" s="131"/>
      <c r="V514" s="131"/>
      <c r="W514" s="385"/>
      <c r="X514" s="385"/>
      <c r="Y514" s="131"/>
      <c r="Z514" s="131"/>
      <c r="AA514" s="131"/>
      <c r="AB514" s="385"/>
      <c r="AC514" s="385"/>
      <c r="AD514" s="131"/>
      <c r="AE514" s="131"/>
      <c r="AF514" s="131"/>
      <c r="AG514" s="385"/>
      <c r="AH514" s="385"/>
      <c r="AI514" s="131"/>
      <c r="AJ514" s="131"/>
      <c r="AK514" s="131"/>
      <c r="AL514" s="385"/>
      <c r="AM514" s="385"/>
      <c r="AN514" s="131"/>
      <c r="AO514" s="131"/>
      <c r="AP514" s="131"/>
      <c r="AQ514" s="385"/>
      <c r="AR514" s="385"/>
      <c r="AS514" s="131"/>
      <c r="AT514" s="131"/>
      <c r="AU514" s="131"/>
      <c r="AV514" s="385"/>
      <c r="AW514" s="385"/>
      <c r="AX514" s="131"/>
      <c r="AY514" s="131"/>
      <c r="AZ514" s="131"/>
      <c r="BA514" s="385"/>
      <c r="BB514" s="385"/>
      <c r="BC514" s="131"/>
      <c r="BD514" s="131"/>
      <c r="BE514" s="131"/>
      <c r="BF514" s="385"/>
      <c r="BG514" s="385"/>
      <c r="BH514" s="131"/>
      <c r="BI514" s="131"/>
      <c r="BJ514" s="131"/>
      <c r="BK514" s="385"/>
      <c r="BL514" s="385"/>
      <c r="BM514" s="131"/>
      <c r="BN514" s="131"/>
      <c r="BO514" s="131"/>
      <c r="BP514" s="385"/>
      <c r="BQ514" s="385"/>
      <c r="BR514" s="131"/>
      <c r="BS514" s="131"/>
      <c r="BT514" s="131"/>
      <c r="BU514" s="385"/>
      <c r="BV514" s="385"/>
      <c r="BW514" s="131"/>
      <c r="BX514" s="131"/>
      <c r="BY514" s="131"/>
      <c r="BZ514" s="385"/>
      <c r="CA514" s="385"/>
      <c r="CB514" s="131"/>
      <c r="CC514" s="131"/>
      <c r="CD514" s="131"/>
      <c r="CE514" s="385"/>
      <c r="CF514" s="385"/>
      <c r="CG514" s="131"/>
      <c r="CH514" s="131"/>
      <c r="CI514" s="131"/>
      <c r="CJ514" s="385"/>
      <c r="CK514" s="385"/>
      <c r="CL514" s="131"/>
      <c r="CM514" s="131"/>
      <c r="CN514" s="131"/>
      <c r="CO514" s="385"/>
      <c r="CP514" s="385"/>
      <c r="CQ514" s="131"/>
      <c r="CR514" s="131"/>
      <c r="CS514" s="131"/>
      <c r="CT514" s="385"/>
      <c r="CU514" s="385"/>
      <c r="CV514" s="131"/>
      <c r="CW514" s="131"/>
      <c r="CX514" s="131"/>
      <c r="CY514" s="385"/>
      <c r="CZ514" s="385"/>
      <c r="DA514" s="131"/>
      <c r="DB514" s="131"/>
      <c r="DC514" s="131"/>
      <c r="DD514" s="385"/>
      <c r="DE514" s="385"/>
      <c r="DF514" s="131"/>
      <c r="DG514" s="131"/>
      <c r="DH514" s="131"/>
      <c r="DI514" s="385"/>
      <c r="DJ514" s="385"/>
      <c r="DK514" s="131"/>
      <c r="DL514" s="131"/>
      <c r="DM514" s="131"/>
      <c r="DN514" s="385"/>
      <c r="DO514" s="385"/>
      <c r="DP514" s="131"/>
      <c r="DQ514" s="131"/>
      <c r="DR514" s="131"/>
      <c r="DS514" s="385"/>
      <c r="DT514" s="385"/>
      <c r="DU514" s="131"/>
      <c r="DV514" s="131"/>
      <c r="DW514" s="131"/>
      <c r="DX514" s="385"/>
      <c r="DY514" s="385"/>
      <c r="DZ514" s="131"/>
      <c r="EA514" s="131"/>
      <c r="EB514" s="131"/>
      <c r="EC514" s="385"/>
      <c r="ED514" s="385"/>
      <c r="EE514" s="131"/>
      <c r="EF514" s="131"/>
      <c r="EG514" s="131"/>
      <c r="EH514" s="385"/>
      <c r="EI514" s="385"/>
      <c r="EJ514" s="131"/>
      <c r="EK514" s="131"/>
      <c r="EL514" s="131"/>
      <c r="EM514" s="385"/>
      <c r="EN514" s="385"/>
      <c r="EO514" s="131"/>
      <c r="EP514" s="131"/>
      <c r="EQ514" s="131"/>
      <c r="ER514" s="385"/>
      <c r="ES514" s="385"/>
      <c r="ET514" s="131"/>
      <c r="EU514" s="131"/>
      <c r="EV514" s="131"/>
      <c r="EW514" s="385"/>
      <c r="EX514" s="385"/>
      <c r="EY514" s="131"/>
      <c r="EZ514" s="131"/>
      <c r="FA514" s="131"/>
      <c r="FB514" s="385"/>
      <c r="FC514" s="385"/>
      <c r="FD514" s="131"/>
      <c r="FE514" s="131"/>
      <c r="FF514" s="131"/>
      <c r="FG514" s="385"/>
      <c r="FH514" s="385"/>
      <c r="FI514" s="131"/>
      <c r="FJ514" s="131"/>
      <c r="FK514" s="131"/>
      <c r="FL514" s="385"/>
      <c r="FM514" s="385"/>
      <c r="FN514" s="131"/>
      <c r="FO514" s="131"/>
      <c r="FP514" s="131"/>
      <c r="FQ514" s="385"/>
      <c r="FR514" s="385"/>
      <c r="FS514" s="131"/>
      <c r="FT514" s="131"/>
      <c r="FU514" s="131"/>
      <c r="FV514" s="385"/>
      <c r="FW514" s="385"/>
      <c r="FX514" s="131"/>
      <c r="FY514" s="131"/>
      <c r="FZ514" s="131"/>
      <c r="GA514" s="385"/>
      <c r="GB514" s="385"/>
      <c r="GC514" s="131"/>
      <c r="GD514" s="131"/>
      <c r="GE514" s="131"/>
      <c r="GF514" s="385"/>
      <c r="GG514" s="385"/>
      <c r="GH514" s="131"/>
      <c r="GI514" s="131"/>
      <c r="GJ514" s="131"/>
      <c r="GK514" s="385"/>
      <c r="GL514" s="385"/>
      <c r="GM514" s="131"/>
      <c r="GN514" s="131"/>
      <c r="GO514" s="131"/>
      <c r="GP514" s="385"/>
      <c r="GQ514" s="385"/>
      <c r="GR514" s="131"/>
      <c r="GS514" s="131"/>
      <c r="GT514" s="131"/>
      <c r="GU514" s="385"/>
      <c r="GV514" s="385"/>
      <c r="GW514" s="131"/>
      <c r="GX514" s="131"/>
      <c r="GY514" s="131"/>
      <c r="GZ514" s="385"/>
      <c r="HA514" s="385"/>
      <c r="HB514" s="131"/>
      <c r="HC514" s="131"/>
      <c r="HD514" s="131"/>
      <c r="HE514" s="385"/>
      <c r="HF514" s="385"/>
      <c r="HG514" s="131"/>
      <c r="HH514" s="131"/>
      <c r="HI514" s="131"/>
      <c r="HJ514" s="385"/>
      <c r="HK514" s="385"/>
      <c r="HL514" s="131"/>
      <c r="HM514" s="131"/>
      <c r="HN514" s="131"/>
      <c r="HO514" s="385"/>
      <c r="HP514" s="385"/>
      <c r="HQ514" s="131"/>
      <c r="HR514" s="131"/>
      <c r="HS514" s="131"/>
      <c r="HT514" s="385"/>
      <c r="HU514" s="385"/>
      <c r="HV514" s="131"/>
      <c r="HW514" s="131"/>
      <c r="HX514" s="131"/>
      <c r="HY514" s="385"/>
      <c r="HZ514" s="385"/>
      <c r="IA514" s="131"/>
      <c r="IB514" s="131"/>
      <c r="IC514" s="131"/>
      <c r="ID514" s="385"/>
      <c r="IE514" s="385"/>
      <c r="IF514" s="131"/>
      <c r="IG514" s="131"/>
      <c r="IH514" s="131"/>
      <c r="II514" s="385"/>
      <c r="IJ514" s="385"/>
      <c r="IK514" s="131"/>
      <c r="IL514" s="131"/>
      <c r="IM514" s="131"/>
      <c r="IN514" s="385"/>
      <c r="IO514" s="385"/>
      <c r="IP514" s="131"/>
      <c r="IQ514" s="131"/>
      <c r="IR514" s="131"/>
      <c r="IS514" s="385"/>
      <c r="IT514" s="385"/>
      <c r="IU514" s="131"/>
      <c r="IV514" s="131"/>
      <c r="IW514" s="131"/>
      <c r="IX514" s="385"/>
      <c r="IY514" s="386"/>
      <c r="IZ514" s="198"/>
      <c r="JA514" s="378"/>
      <c r="JB514" s="256"/>
      <c r="JC514" s="256"/>
    </row>
    <row r="515" spans="1:263" s="127" customFormat="1" ht="28.5" customHeight="1" thickBot="1" x14ac:dyDescent="0.4">
      <c r="A515" s="419"/>
      <c r="B515" s="420"/>
      <c r="C515" s="126" t="s">
        <v>647</v>
      </c>
      <c r="D515" s="248" t="s">
        <v>356</v>
      </c>
      <c r="E515" s="421"/>
      <c r="F515" s="286"/>
      <c r="G515" s="250"/>
      <c r="H515" s="422"/>
      <c r="I515" s="423"/>
      <c r="J515" s="424"/>
      <c r="K515" s="251"/>
      <c r="L515" s="251"/>
      <c r="M515" s="251"/>
      <c r="N515" s="251"/>
      <c r="O515" s="425"/>
      <c r="P515" s="251"/>
      <c r="Q515" s="251"/>
      <c r="R515" s="251"/>
      <c r="S515" s="251"/>
      <c r="T515" s="425"/>
      <c r="U515" s="251"/>
      <c r="V515" s="251"/>
      <c r="W515" s="251"/>
      <c r="X515" s="251"/>
      <c r="Y515" s="425"/>
      <c r="Z515" s="251"/>
      <c r="AA515" s="251"/>
      <c r="AB515" s="251"/>
      <c r="AC515" s="251"/>
      <c r="AD515" s="425"/>
      <c r="AE515" s="251"/>
      <c r="AF515" s="251"/>
      <c r="AG515" s="251"/>
      <c r="AH515" s="251"/>
      <c r="AI515" s="425"/>
      <c r="AJ515" s="251"/>
      <c r="AK515" s="251"/>
      <c r="AL515" s="251"/>
      <c r="AM515" s="251"/>
      <c r="AN515" s="425"/>
      <c r="AO515" s="251"/>
      <c r="AP515" s="251"/>
      <c r="AQ515" s="251"/>
      <c r="AR515" s="251"/>
      <c r="AS515" s="425"/>
      <c r="AT515" s="251"/>
      <c r="AU515" s="251"/>
      <c r="AV515" s="251"/>
      <c r="AW515" s="251"/>
      <c r="AX515" s="425"/>
      <c r="AY515" s="251"/>
      <c r="AZ515" s="251"/>
      <c r="BA515" s="251"/>
      <c r="BB515" s="251"/>
      <c r="BC515" s="425"/>
      <c r="BD515" s="251"/>
      <c r="BE515" s="251"/>
      <c r="BF515" s="251"/>
      <c r="BG515" s="251"/>
      <c r="BH515" s="425"/>
      <c r="BI515" s="251"/>
      <c r="BJ515" s="251"/>
      <c r="BK515" s="251"/>
      <c r="BL515" s="251"/>
      <c r="BM515" s="425"/>
      <c r="BN515" s="251"/>
      <c r="BO515" s="251"/>
      <c r="BP515" s="251"/>
      <c r="BQ515" s="251"/>
      <c r="BR515" s="425"/>
      <c r="BS515" s="251"/>
      <c r="BT515" s="251"/>
      <c r="BU515" s="251"/>
      <c r="BV515" s="251"/>
      <c r="BW515" s="425"/>
      <c r="BX515" s="251"/>
      <c r="BY515" s="251"/>
      <c r="BZ515" s="251"/>
      <c r="CA515" s="251"/>
      <c r="CB515" s="425"/>
      <c r="CC515" s="251"/>
      <c r="CD515" s="251"/>
      <c r="CE515" s="251"/>
      <c r="CF515" s="251"/>
      <c r="CG515" s="425"/>
      <c r="CH515" s="251"/>
      <c r="CI515" s="251"/>
      <c r="CJ515" s="251"/>
      <c r="CK515" s="251"/>
      <c r="CL515" s="425"/>
      <c r="CM515" s="251"/>
      <c r="CN515" s="251"/>
      <c r="CO515" s="251"/>
      <c r="CP515" s="251"/>
      <c r="CQ515" s="425"/>
      <c r="CR515" s="251"/>
      <c r="CS515" s="251"/>
      <c r="CT515" s="251"/>
      <c r="CU515" s="251"/>
      <c r="CV515" s="425"/>
      <c r="CW515" s="251"/>
      <c r="CX515" s="251"/>
      <c r="CY515" s="251"/>
      <c r="CZ515" s="251"/>
      <c r="DA515" s="425"/>
      <c r="DB515" s="251"/>
      <c r="DC515" s="251"/>
      <c r="DD515" s="251"/>
      <c r="DE515" s="251"/>
      <c r="DF515" s="425"/>
      <c r="DG515" s="251"/>
      <c r="DH515" s="251"/>
      <c r="DI515" s="251"/>
      <c r="DJ515" s="251"/>
      <c r="DK515" s="425"/>
      <c r="DL515" s="251"/>
      <c r="DM515" s="251"/>
      <c r="DN515" s="251"/>
      <c r="DO515" s="251"/>
      <c r="DP515" s="425"/>
      <c r="DQ515" s="251"/>
      <c r="DR515" s="251"/>
      <c r="DS515" s="251"/>
      <c r="DT515" s="251"/>
      <c r="DU515" s="425"/>
      <c r="DV515" s="251"/>
      <c r="DW515" s="251"/>
      <c r="DX515" s="251"/>
      <c r="DY515" s="251"/>
      <c r="DZ515" s="425"/>
      <c r="EA515" s="251"/>
      <c r="EB515" s="251"/>
      <c r="EC515" s="251"/>
      <c r="ED515" s="251"/>
      <c r="EE515" s="425"/>
      <c r="EF515" s="251"/>
      <c r="EG515" s="251"/>
      <c r="EH515" s="251"/>
      <c r="EI515" s="251"/>
      <c r="EJ515" s="425"/>
      <c r="EK515" s="251"/>
      <c r="EL515" s="251"/>
      <c r="EM515" s="251"/>
      <c r="EN515" s="251"/>
      <c r="EO515" s="425"/>
      <c r="EP515" s="251"/>
      <c r="EQ515" s="251"/>
      <c r="ER515" s="251"/>
      <c r="ES515" s="251"/>
      <c r="ET515" s="425"/>
      <c r="EU515" s="251"/>
      <c r="EV515" s="251"/>
      <c r="EW515" s="251"/>
      <c r="EX515" s="251"/>
      <c r="EY515" s="425"/>
      <c r="EZ515" s="251"/>
      <c r="FA515" s="251"/>
      <c r="FB515" s="251"/>
      <c r="FC515" s="251"/>
      <c r="FD515" s="425"/>
      <c r="FE515" s="251"/>
      <c r="FF515" s="251"/>
      <c r="FG515" s="251"/>
      <c r="FH515" s="251"/>
      <c r="FI515" s="425"/>
      <c r="FJ515" s="251"/>
      <c r="FK515" s="251"/>
      <c r="FL515" s="251"/>
      <c r="FM515" s="251"/>
      <c r="FN515" s="425"/>
      <c r="FO515" s="251"/>
      <c r="FP515" s="251"/>
      <c r="FQ515" s="251"/>
      <c r="FR515" s="251"/>
      <c r="FS515" s="425"/>
      <c r="FT515" s="251"/>
      <c r="FU515" s="251"/>
      <c r="FV515" s="251"/>
      <c r="FW515" s="251"/>
      <c r="FX515" s="425"/>
      <c r="FY515" s="251"/>
      <c r="FZ515" s="251"/>
      <c r="GA515" s="251"/>
      <c r="GB515" s="251"/>
      <c r="GC515" s="425"/>
      <c r="GD515" s="251"/>
      <c r="GE515" s="251"/>
      <c r="GF515" s="251"/>
      <c r="GG515" s="251"/>
      <c r="GH515" s="425"/>
      <c r="GI515" s="251"/>
      <c r="GJ515" s="251"/>
      <c r="GK515" s="251"/>
      <c r="GL515" s="251"/>
      <c r="GM515" s="425"/>
      <c r="GN515" s="251"/>
      <c r="GO515" s="251"/>
      <c r="GP515" s="251"/>
      <c r="GQ515" s="251"/>
      <c r="GR515" s="425"/>
      <c r="GS515" s="251"/>
      <c r="GT515" s="251"/>
      <c r="GU515" s="251"/>
      <c r="GV515" s="251"/>
      <c r="GW515" s="425"/>
      <c r="GX515" s="251"/>
      <c r="GY515" s="251"/>
      <c r="GZ515" s="251"/>
      <c r="HA515" s="251"/>
      <c r="HB515" s="425"/>
      <c r="HC515" s="251"/>
      <c r="HD515" s="251"/>
      <c r="HE515" s="251"/>
      <c r="HF515" s="251"/>
      <c r="HG515" s="425"/>
      <c r="HH515" s="251"/>
      <c r="HI515" s="251"/>
      <c r="HJ515" s="251"/>
      <c r="HK515" s="251"/>
      <c r="HL515" s="425"/>
      <c r="HM515" s="251"/>
      <c r="HN515" s="251"/>
      <c r="HO515" s="251"/>
      <c r="HP515" s="251"/>
      <c r="HQ515" s="425"/>
      <c r="HR515" s="251"/>
      <c r="HS515" s="251"/>
      <c r="HT515" s="251"/>
      <c r="HU515" s="251"/>
      <c r="HV515" s="425"/>
      <c r="HW515" s="251"/>
      <c r="HX515" s="251"/>
      <c r="HY515" s="251"/>
      <c r="HZ515" s="251"/>
      <c r="IA515" s="425"/>
      <c r="IB515" s="251"/>
      <c r="IC515" s="251"/>
      <c r="ID515" s="251"/>
      <c r="IE515" s="251"/>
      <c r="IF515" s="425"/>
      <c r="IG515" s="251"/>
      <c r="IH515" s="251"/>
      <c r="II515" s="251"/>
      <c r="IJ515" s="251"/>
      <c r="IK515" s="425"/>
      <c r="IL515" s="251"/>
      <c r="IM515" s="251"/>
      <c r="IN515" s="251"/>
      <c r="IO515" s="251"/>
      <c r="IP515" s="425"/>
      <c r="IQ515" s="251"/>
      <c r="IR515" s="251"/>
      <c r="IS515" s="251"/>
      <c r="IT515" s="251"/>
      <c r="IU515" s="425"/>
      <c r="IV515" s="251"/>
      <c r="IW515" s="251"/>
      <c r="IX515" s="251"/>
      <c r="IY515" s="426"/>
      <c r="IZ515" s="198"/>
      <c r="JA515" s="427"/>
      <c r="JB515" s="428"/>
      <c r="JC515" s="428"/>
    </row>
    <row r="516" spans="1:263" s="3" customFormat="1" x14ac:dyDescent="0.35">
      <c r="A516" s="198"/>
      <c r="B516" s="359"/>
      <c r="C516" s="239"/>
      <c r="D516" s="102"/>
      <c r="E516" s="102"/>
      <c r="F516" s="384"/>
      <c r="G516" s="131"/>
      <c r="H516" s="325"/>
      <c r="I516" s="202"/>
      <c r="J516" s="324"/>
      <c r="K516" s="131"/>
      <c r="L516" s="131"/>
      <c r="M516" s="385"/>
      <c r="N516" s="385"/>
      <c r="O516" s="131"/>
      <c r="P516" s="131"/>
      <c r="Q516" s="131"/>
      <c r="R516" s="385"/>
      <c r="S516" s="385"/>
      <c r="T516" s="131"/>
      <c r="U516" s="131"/>
      <c r="V516" s="131"/>
      <c r="W516" s="385"/>
      <c r="X516" s="385"/>
      <c r="Y516" s="131"/>
      <c r="Z516" s="131"/>
      <c r="AA516" s="131"/>
      <c r="AB516" s="385"/>
      <c r="AC516" s="385"/>
      <c r="AD516" s="131"/>
      <c r="AE516" s="131"/>
      <c r="AF516" s="131"/>
      <c r="AG516" s="385"/>
      <c r="AH516" s="385"/>
      <c r="AI516" s="131"/>
      <c r="AJ516" s="131"/>
      <c r="AK516" s="131"/>
      <c r="AL516" s="385"/>
      <c r="AM516" s="385"/>
      <c r="AN516" s="131"/>
      <c r="AO516" s="131"/>
      <c r="AP516" s="131"/>
      <c r="AQ516" s="385"/>
      <c r="AR516" s="385"/>
      <c r="AS516" s="131"/>
      <c r="AT516" s="131"/>
      <c r="AU516" s="131"/>
      <c r="AV516" s="385"/>
      <c r="AW516" s="385"/>
      <c r="AX516" s="131"/>
      <c r="AY516" s="131"/>
      <c r="AZ516" s="131"/>
      <c r="BA516" s="385"/>
      <c r="BB516" s="385"/>
      <c r="BC516" s="131"/>
      <c r="BD516" s="131"/>
      <c r="BE516" s="131"/>
      <c r="BF516" s="385"/>
      <c r="BG516" s="385"/>
      <c r="BH516" s="131"/>
      <c r="BI516" s="131"/>
      <c r="BJ516" s="131"/>
      <c r="BK516" s="385"/>
      <c r="BL516" s="385"/>
      <c r="BM516" s="131"/>
      <c r="BN516" s="131"/>
      <c r="BO516" s="131"/>
      <c r="BP516" s="385"/>
      <c r="BQ516" s="385"/>
      <c r="BR516" s="131"/>
      <c r="BS516" s="131"/>
      <c r="BT516" s="131"/>
      <c r="BU516" s="385"/>
      <c r="BV516" s="385"/>
      <c r="BW516" s="131"/>
      <c r="BX516" s="131"/>
      <c r="BY516" s="131"/>
      <c r="BZ516" s="385"/>
      <c r="CA516" s="385"/>
      <c r="CB516" s="131"/>
      <c r="CC516" s="131"/>
      <c r="CD516" s="131"/>
      <c r="CE516" s="385"/>
      <c r="CF516" s="385"/>
      <c r="CG516" s="131"/>
      <c r="CH516" s="131"/>
      <c r="CI516" s="131"/>
      <c r="CJ516" s="385"/>
      <c r="CK516" s="385"/>
      <c r="CL516" s="131"/>
      <c r="CM516" s="131"/>
      <c r="CN516" s="131"/>
      <c r="CO516" s="385"/>
      <c r="CP516" s="385"/>
      <c r="CQ516" s="131"/>
      <c r="CR516" s="131"/>
      <c r="CS516" s="131"/>
      <c r="CT516" s="385"/>
      <c r="CU516" s="385"/>
      <c r="CV516" s="131"/>
      <c r="CW516" s="131"/>
      <c r="CX516" s="131"/>
      <c r="CY516" s="385"/>
      <c r="CZ516" s="385"/>
      <c r="DA516" s="131"/>
      <c r="DB516" s="131"/>
      <c r="DC516" s="131"/>
      <c r="DD516" s="385"/>
      <c r="DE516" s="385"/>
      <c r="DF516" s="131"/>
      <c r="DG516" s="131"/>
      <c r="DH516" s="131"/>
      <c r="DI516" s="385"/>
      <c r="DJ516" s="385"/>
      <c r="DK516" s="131"/>
      <c r="DL516" s="131"/>
      <c r="DM516" s="131"/>
      <c r="DN516" s="385"/>
      <c r="DO516" s="385"/>
      <c r="DP516" s="131"/>
      <c r="DQ516" s="131"/>
      <c r="DR516" s="131"/>
      <c r="DS516" s="385"/>
      <c r="DT516" s="385"/>
      <c r="DU516" s="131"/>
      <c r="DV516" s="131"/>
      <c r="DW516" s="131"/>
      <c r="DX516" s="385"/>
      <c r="DY516" s="385"/>
      <c r="DZ516" s="131"/>
      <c r="EA516" s="131"/>
      <c r="EB516" s="131"/>
      <c r="EC516" s="385"/>
      <c r="ED516" s="385"/>
      <c r="EE516" s="131"/>
      <c r="EF516" s="131"/>
      <c r="EG516" s="131"/>
      <c r="EH516" s="385"/>
      <c r="EI516" s="385"/>
      <c r="EJ516" s="131"/>
      <c r="EK516" s="131"/>
      <c r="EL516" s="131"/>
      <c r="EM516" s="385"/>
      <c r="EN516" s="385"/>
      <c r="EO516" s="131"/>
      <c r="EP516" s="131"/>
      <c r="EQ516" s="131"/>
      <c r="ER516" s="385"/>
      <c r="ES516" s="385"/>
      <c r="ET516" s="131"/>
      <c r="EU516" s="131"/>
      <c r="EV516" s="131"/>
      <c r="EW516" s="385"/>
      <c r="EX516" s="385"/>
      <c r="EY516" s="131"/>
      <c r="EZ516" s="131"/>
      <c r="FA516" s="131"/>
      <c r="FB516" s="385"/>
      <c r="FC516" s="385"/>
      <c r="FD516" s="131"/>
      <c r="FE516" s="131"/>
      <c r="FF516" s="131"/>
      <c r="FG516" s="385"/>
      <c r="FH516" s="385"/>
      <c r="FI516" s="131"/>
      <c r="FJ516" s="131"/>
      <c r="FK516" s="131"/>
      <c r="FL516" s="385"/>
      <c r="FM516" s="385"/>
      <c r="FN516" s="131"/>
      <c r="FO516" s="131"/>
      <c r="FP516" s="131"/>
      <c r="FQ516" s="385"/>
      <c r="FR516" s="385"/>
      <c r="FS516" s="131"/>
      <c r="FT516" s="131"/>
      <c r="FU516" s="131"/>
      <c r="FV516" s="385"/>
      <c r="FW516" s="385"/>
      <c r="FX516" s="131"/>
      <c r="FY516" s="131"/>
      <c r="FZ516" s="131"/>
      <c r="GA516" s="385"/>
      <c r="GB516" s="385"/>
      <c r="GC516" s="131"/>
      <c r="GD516" s="131"/>
      <c r="GE516" s="131"/>
      <c r="GF516" s="385"/>
      <c r="GG516" s="385"/>
      <c r="GH516" s="131"/>
      <c r="GI516" s="131"/>
      <c r="GJ516" s="131"/>
      <c r="GK516" s="385"/>
      <c r="GL516" s="385"/>
      <c r="GM516" s="131"/>
      <c r="GN516" s="131"/>
      <c r="GO516" s="131"/>
      <c r="GP516" s="385"/>
      <c r="GQ516" s="385"/>
      <c r="GR516" s="131"/>
      <c r="GS516" s="131"/>
      <c r="GT516" s="131"/>
      <c r="GU516" s="385"/>
      <c r="GV516" s="385"/>
      <c r="GW516" s="131"/>
      <c r="GX516" s="131"/>
      <c r="GY516" s="131"/>
      <c r="GZ516" s="385"/>
      <c r="HA516" s="385"/>
      <c r="HB516" s="131"/>
      <c r="HC516" s="131"/>
      <c r="HD516" s="131"/>
      <c r="HE516" s="385"/>
      <c r="HF516" s="385"/>
      <c r="HG516" s="131"/>
      <c r="HH516" s="131"/>
      <c r="HI516" s="131"/>
      <c r="HJ516" s="385"/>
      <c r="HK516" s="385"/>
      <c r="HL516" s="131"/>
      <c r="HM516" s="131"/>
      <c r="HN516" s="131"/>
      <c r="HO516" s="385"/>
      <c r="HP516" s="385"/>
      <c r="HQ516" s="131"/>
      <c r="HR516" s="131"/>
      <c r="HS516" s="131"/>
      <c r="HT516" s="385"/>
      <c r="HU516" s="385"/>
      <c r="HV516" s="131"/>
      <c r="HW516" s="131"/>
      <c r="HX516" s="131"/>
      <c r="HY516" s="385"/>
      <c r="HZ516" s="385"/>
      <c r="IA516" s="131"/>
      <c r="IB516" s="131"/>
      <c r="IC516" s="131"/>
      <c r="ID516" s="385"/>
      <c r="IE516" s="385"/>
      <c r="IF516" s="131"/>
      <c r="IG516" s="131"/>
      <c r="IH516" s="131"/>
      <c r="II516" s="385"/>
      <c r="IJ516" s="385"/>
      <c r="IK516" s="131"/>
      <c r="IL516" s="131"/>
      <c r="IM516" s="131"/>
      <c r="IN516" s="385"/>
      <c r="IO516" s="385"/>
      <c r="IP516" s="131"/>
      <c r="IQ516" s="131"/>
      <c r="IR516" s="131"/>
      <c r="IS516" s="385"/>
      <c r="IT516" s="385"/>
      <c r="IU516" s="131"/>
      <c r="IV516" s="131"/>
      <c r="IW516" s="131"/>
      <c r="IX516" s="385"/>
      <c r="IY516" s="386"/>
      <c r="IZ516" s="198"/>
      <c r="JA516" s="378"/>
      <c r="JB516" s="256"/>
      <c r="JC516" s="256"/>
    </row>
    <row r="517" spans="1:263" s="3" customFormat="1" x14ac:dyDescent="0.35">
      <c r="A517" s="198"/>
      <c r="B517" s="359"/>
      <c r="C517" s="126" t="s">
        <v>648</v>
      </c>
      <c r="D517" s="102" t="s">
        <v>649</v>
      </c>
      <c r="E517" s="102"/>
      <c r="F517" s="285"/>
      <c r="G517" s="110"/>
      <c r="H517" s="325"/>
      <c r="I517" s="202"/>
      <c r="J517" s="324"/>
      <c r="K517" s="131"/>
      <c r="L517" s="429"/>
      <c r="M517" s="385"/>
      <c r="N517" s="385"/>
      <c r="O517" s="131"/>
      <c r="P517" s="131"/>
      <c r="Q517" s="429"/>
      <c r="R517" s="385"/>
      <c r="S517" s="385"/>
      <c r="T517" s="131"/>
      <c r="U517" s="131"/>
      <c r="V517" s="429"/>
      <c r="W517" s="385"/>
      <c r="X517" s="385"/>
      <c r="Y517" s="131"/>
      <c r="Z517" s="131"/>
      <c r="AA517" s="429"/>
      <c r="AB517" s="385"/>
      <c r="AC517" s="385"/>
      <c r="AD517" s="131"/>
      <c r="AE517" s="131"/>
      <c r="AF517" s="429"/>
      <c r="AG517" s="385"/>
      <c r="AH517" s="385"/>
      <c r="AI517" s="131"/>
      <c r="AJ517" s="131"/>
      <c r="AK517" s="429"/>
      <c r="AL517" s="385"/>
      <c r="AM517" s="385"/>
      <c r="AN517" s="131"/>
      <c r="AO517" s="131"/>
      <c r="AP517" s="429"/>
      <c r="AQ517" s="385"/>
      <c r="AR517" s="385"/>
      <c r="AS517" s="131"/>
      <c r="AT517" s="131"/>
      <c r="AU517" s="429"/>
      <c r="AV517" s="385"/>
      <c r="AW517" s="385"/>
      <c r="AX517" s="131"/>
      <c r="AY517" s="131"/>
      <c r="AZ517" s="429"/>
      <c r="BA517" s="385"/>
      <c r="BB517" s="385"/>
      <c r="BC517" s="131"/>
      <c r="BD517" s="131"/>
      <c r="BE517" s="429"/>
      <c r="BF517" s="385"/>
      <c r="BG517" s="385"/>
      <c r="BH517" s="131"/>
      <c r="BI517" s="131"/>
      <c r="BJ517" s="429"/>
      <c r="BK517" s="385"/>
      <c r="BL517" s="385"/>
      <c r="BM517" s="131"/>
      <c r="BN517" s="131"/>
      <c r="BO517" s="429"/>
      <c r="BP517" s="385"/>
      <c r="BQ517" s="385"/>
      <c r="BR517" s="131"/>
      <c r="BS517" s="131"/>
      <c r="BT517" s="429"/>
      <c r="BU517" s="385"/>
      <c r="BV517" s="385"/>
      <c r="BW517" s="131"/>
      <c r="BX517" s="131"/>
      <c r="BY517" s="429"/>
      <c r="BZ517" s="385"/>
      <c r="CA517" s="385"/>
      <c r="CB517" s="131"/>
      <c r="CC517" s="131"/>
      <c r="CD517" s="429"/>
      <c r="CE517" s="385"/>
      <c r="CF517" s="385"/>
      <c r="CG517" s="131"/>
      <c r="CH517" s="131"/>
      <c r="CI517" s="429"/>
      <c r="CJ517" s="385"/>
      <c r="CK517" s="385"/>
      <c r="CL517" s="131"/>
      <c r="CM517" s="131"/>
      <c r="CN517" s="429"/>
      <c r="CO517" s="385"/>
      <c r="CP517" s="385"/>
      <c r="CQ517" s="131"/>
      <c r="CR517" s="131"/>
      <c r="CS517" s="429"/>
      <c r="CT517" s="385"/>
      <c r="CU517" s="385"/>
      <c r="CV517" s="131"/>
      <c r="CW517" s="131"/>
      <c r="CX517" s="429"/>
      <c r="CY517" s="385"/>
      <c r="CZ517" s="385"/>
      <c r="DA517" s="131"/>
      <c r="DB517" s="131"/>
      <c r="DC517" s="429"/>
      <c r="DD517" s="385"/>
      <c r="DE517" s="385"/>
      <c r="DF517" s="131"/>
      <c r="DG517" s="131"/>
      <c r="DH517" s="429"/>
      <c r="DI517" s="385"/>
      <c r="DJ517" s="385"/>
      <c r="DK517" s="131"/>
      <c r="DL517" s="131"/>
      <c r="DM517" s="429"/>
      <c r="DN517" s="385"/>
      <c r="DO517" s="385"/>
      <c r="DP517" s="131"/>
      <c r="DQ517" s="131"/>
      <c r="DR517" s="429"/>
      <c r="DS517" s="385"/>
      <c r="DT517" s="385"/>
      <c r="DU517" s="131"/>
      <c r="DV517" s="131"/>
      <c r="DW517" s="429"/>
      <c r="DX517" s="385"/>
      <c r="DY517" s="385"/>
      <c r="DZ517" s="131"/>
      <c r="EA517" s="131"/>
      <c r="EB517" s="429"/>
      <c r="EC517" s="385"/>
      <c r="ED517" s="385"/>
      <c r="EE517" s="131"/>
      <c r="EF517" s="131"/>
      <c r="EG517" s="429"/>
      <c r="EH517" s="385"/>
      <c r="EI517" s="385"/>
      <c r="EJ517" s="131"/>
      <c r="EK517" s="131"/>
      <c r="EL517" s="429"/>
      <c r="EM517" s="385"/>
      <c r="EN517" s="385"/>
      <c r="EO517" s="131"/>
      <c r="EP517" s="131"/>
      <c r="EQ517" s="429"/>
      <c r="ER517" s="385"/>
      <c r="ES517" s="385"/>
      <c r="ET517" s="131"/>
      <c r="EU517" s="131"/>
      <c r="EV517" s="429"/>
      <c r="EW517" s="385"/>
      <c r="EX517" s="385"/>
      <c r="EY517" s="131"/>
      <c r="EZ517" s="131"/>
      <c r="FA517" s="429"/>
      <c r="FB517" s="385"/>
      <c r="FC517" s="385"/>
      <c r="FD517" s="131"/>
      <c r="FE517" s="131"/>
      <c r="FF517" s="429"/>
      <c r="FG517" s="385"/>
      <c r="FH517" s="385"/>
      <c r="FI517" s="131"/>
      <c r="FJ517" s="131"/>
      <c r="FK517" s="429"/>
      <c r="FL517" s="385"/>
      <c r="FM517" s="385"/>
      <c r="FN517" s="131"/>
      <c r="FO517" s="131"/>
      <c r="FP517" s="429"/>
      <c r="FQ517" s="385"/>
      <c r="FR517" s="385"/>
      <c r="FS517" s="131"/>
      <c r="FT517" s="131"/>
      <c r="FU517" s="429"/>
      <c r="FV517" s="385"/>
      <c r="FW517" s="385"/>
      <c r="FX517" s="131"/>
      <c r="FY517" s="131"/>
      <c r="FZ517" s="429"/>
      <c r="GA517" s="385"/>
      <c r="GB517" s="385"/>
      <c r="GC517" s="131"/>
      <c r="GD517" s="131"/>
      <c r="GE517" s="429"/>
      <c r="GF517" s="385"/>
      <c r="GG517" s="385"/>
      <c r="GH517" s="131"/>
      <c r="GI517" s="131"/>
      <c r="GJ517" s="429"/>
      <c r="GK517" s="385"/>
      <c r="GL517" s="385"/>
      <c r="GM517" s="131"/>
      <c r="GN517" s="131"/>
      <c r="GO517" s="429"/>
      <c r="GP517" s="385"/>
      <c r="GQ517" s="385"/>
      <c r="GR517" s="131"/>
      <c r="GS517" s="131"/>
      <c r="GT517" s="429"/>
      <c r="GU517" s="385"/>
      <c r="GV517" s="385"/>
      <c r="GW517" s="131"/>
      <c r="GX517" s="131"/>
      <c r="GY517" s="429"/>
      <c r="GZ517" s="385"/>
      <c r="HA517" s="385"/>
      <c r="HB517" s="131"/>
      <c r="HC517" s="131"/>
      <c r="HD517" s="429"/>
      <c r="HE517" s="385"/>
      <c r="HF517" s="385"/>
      <c r="HG517" s="131"/>
      <c r="HH517" s="131"/>
      <c r="HI517" s="429"/>
      <c r="HJ517" s="385"/>
      <c r="HK517" s="385"/>
      <c r="HL517" s="131"/>
      <c r="HM517" s="131"/>
      <c r="HN517" s="429"/>
      <c r="HO517" s="385"/>
      <c r="HP517" s="385"/>
      <c r="HQ517" s="131"/>
      <c r="HR517" s="131"/>
      <c r="HS517" s="429"/>
      <c r="HT517" s="385"/>
      <c r="HU517" s="385"/>
      <c r="HV517" s="131"/>
      <c r="HW517" s="131"/>
      <c r="HX517" s="429"/>
      <c r="HY517" s="385"/>
      <c r="HZ517" s="385"/>
      <c r="IA517" s="131"/>
      <c r="IB517" s="131"/>
      <c r="IC517" s="429"/>
      <c r="ID517" s="385"/>
      <c r="IE517" s="385"/>
      <c r="IF517" s="131"/>
      <c r="IG517" s="131"/>
      <c r="IH517" s="429"/>
      <c r="II517" s="385"/>
      <c r="IJ517" s="385"/>
      <c r="IK517" s="131"/>
      <c r="IL517" s="131"/>
      <c r="IM517" s="429"/>
      <c r="IN517" s="385"/>
      <c r="IO517" s="385"/>
      <c r="IP517" s="131"/>
      <c r="IQ517" s="131"/>
      <c r="IR517" s="429"/>
      <c r="IS517" s="385"/>
      <c r="IT517" s="385"/>
      <c r="IU517" s="131"/>
      <c r="IV517" s="131"/>
      <c r="IW517" s="429"/>
      <c r="IX517" s="385"/>
      <c r="IY517" s="386"/>
      <c r="IZ517" s="198"/>
      <c r="JA517" s="378"/>
      <c r="JB517" s="256"/>
      <c r="JC517" s="256"/>
    </row>
    <row r="518" spans="1:263" s="3" customFormat="1" x14ac:dyDescent="0.35">
      <c r="A518" s="198"/>
      <c r="B518" s="359"/>
      <c r="C518" s="239"/>
      <c r="D518" s="104"/>
      <c r="E518" s="102"/>
      <c r="F518" s="384"/>
      <c r="G518" s="131"/>
      <c r="H518" s="325"/>
      <c r="I518" s="202"/>
      <c r="J518" s="324"/>
      <c r="K518" s="131"/>
      <c r="L518" s="131"/>
      <c r="M518" s="385"/>
      <c r="N518" s="385"/>
      <c r="O518" s="131"/>
      <c r="P518" s="131"/>
      <c r="Q518" s="131"/>
      <c r="R518" s="385"/>
      <c r="S518" s="385"/>
      <c r="T518" s="131"/>
      <c r="U518" s="131"/>
      <c r="V518" s="131"/>
      <c r="W518" s="385"/>
      <c r="X518" s="385"/>
      <c r="Y518" s="131"/>
      <c r="Z518" s="131"/>
      <c r="AA518" s="131"/>
      <c r="AB518" s="385"/>
      <c r="AC518" s="385"/>
      <c r="AD518" s="131"/>
      <c r="AE518" s="131"/>
      <c r="AF518" s="131"/>
      <c r="AG518" s="385"/>
      <c r="AH518" s="385"/>
      <c r="AI518" s="131"/>
      <c r="AJ518" s="131"/>
      <c r="AK518" s="131"/>
      <c r="AL518" s="385"/>
      <c r="AM518" s="385"/>
      <c r="AN518" s="131"/>
      <c r="AO518" s="131"/>
      <c r="AP518" s="131"/>
      <c r="AQ518" s="385"/>
      <c r="AR518" s="385"/>
      <c r="AS518" s="131"/>
      <c r="AT518" s="131"/>
      <c r="AU518" s="131"/>
      <c r="AV518" s="385"/>
      <c r="AW518" s="385"/>
      <c r="AX518" s="131"/>
      <c r="AY518" s="131"/>
      <c r="AZ518" s="131"/>
      <c r="BA518" s="385"/>
      <c r="BB518" s="385"/>
      <c r="BC518" s="131"/>
      <c r="BD518" s="131"/>
      <c r="BE518" s="131"/>
      <c r="BF518" s="385"/>
      <c r="BG518" s="385"/>
      <c r="BH518" s="131"/>
      <c r="BI518" s="131"/>
      <c r="BJ518" s="131"/>
      <c r="BK518" s="385"/>
      <c r="BL518" s="385"/>
      <c r="BM518" s="131"/>
      <c r="BN518" s="131"/>
      <c r="BO518" s="131"/>
      <c r="BP518" s="385"/>
      <c r="BQ518" s="385"/>
      <c r="BR518" s="131"/>
      <c r="BS518" s="131"/>
      <c r="BT518" s="131"/>
      <c r="BU518" s="385"/>
      <c r="BV518" s="385"/>
      <c r="BW518" s="131"/>
      <c r="BX518" s="131"/>
      <c r="BY518" s="131"/>
      <c r="BZ518" s="385"/>
      <c r="CA518" s="385"/>
      <c r="CB518" s="131"/>
      <c r="CC518" s="131"/>
      <c r="CD518" s="131"/>
      <c r="CE518" s="385"/>
      <c r="CF518" s="385"/>
      <c r="CG518" s="131"/>
      <c r="CH518" s="131"/>
      <c r="CI518" s="131"/>
      <c r="CJ518" s="385"/>
      <c r="CK518" s="385"/>
      <c r="CL518" s="131"/>
      <c r="CM518" s="131"/>
      <c r="CN518" s="131"/>
      <c r="CO518" s="385"/>
      <c r="CP518" s="385"/>
      <c r="CQ518" s="131"/>
      <c r="CR518" s="131"/>
      <c r="CS518" s="131"/>
      <c r="CT518" s="385"/>
      <c r="CU518" s="385"/>
      <c r="CV518" s="131"/>
      <c r="CW518" s="131"/>
      <c r="CX518" s="131"/>
      <c r="CY518" s="385"/>
      <c r="CZ518" s="385"/>
      <c r="DA518" s="131"/>
      <c r="DB518" s="131"/>
      <c r="DC518" s="131"/>
      <c r="DD518" s="385"/>
      <c r="DE518" s="385"/>
      <c r="DF518" s="131"/>
      <c r="DG518" s="131"/>
      <c r="DH518" s="131"/>
      <c r="DI518" s="385"/>
      <c r="DJ518" s="385"/>
      <c r="DK518" s="131"/>
      <c r="DL518" s="131"/>
      <c r="DM518" s="131"/>
      <c r="DN518" s="385"/>
      <c r="DO518" s="385"/>
      <c r="DP518" s="131"/>
      <c r="DQ518" s="131"/>
      <c r="DR518" s="131"/>
      <c r="DS518" s="385"/>
      <c r="DT518" s="385"/>
      <c r="DU518" s="131"/>
      <c r="DV518" s="131"/>
      <c r="DW518" s="131"/>
      <c r="DX518" s="385"/>
      <c r="DY518" s="385"/>
      <c r="DZ518" s="131"/>
      <c r="EA518" s="131"/>
      <c r="EB518" s="131"/>
      <c r="EC518" s="385"/>
      <c r="ED518" s="385"/>
      <c r="EE518" s="131"/>
      <c r="EF518" s="131"/>
      <c r="EG518" s="131"/>
      <c r="EH518" s="385"/>
      <c r="EI518" s="385"/>
      <c r="EJ518" s="131"/>
      <c r="EK518" s="131"/>
      <c r="EL518" s="131"/>
      <c r="EM518" s="385"/>
      <c r="EN518" s="385"/>
      <c r="EO518" s="131"/>
      <c r="EP518" s="131"/>
      <c r="EQ518" s="131"/>
      <c r="ER518" s="385"/>
      <c r="ES518" s="385"/>
      <c r="ET518" s="131"/>
      <c r="EU518" s="131"/>
      <c r="EV518" s="131"/>
      <c r="EW518" s="385"/>
      <c r="EX518" s="385"/>
      <c r="EY518" s="131"/>
      <c r="EZ518" s="131"/>
      <c r="FA518" s="131"/>
      <c r="FB518" s="385"/>
      <c r="FC518" s="385"/>
      <c r="FD518" s="131"/>
      <c r="FE518" s="131"/>
      <c r="FF518" s="131"/>
      <c r="FG518" s="385"/>
      <c r="FH518" s="385"/>
      <c r="FI518" s="131"/>
      <c r="FJ518" s="131"/>
      <c r="FK518" s="131"/>
      <c r="FL518" s="385"/>
      <c r="FM518" s="385"/>
      <c r="FN518" s="131"/>
      <c r="FO518" s="131"/>
      <c r="FP518" s="131"/>
      <c r="FQ518" s="385"/>
      <c r="FR518" s="385"/>
      <c r="FS518" s="131"/>
      <c r="FT518" s="131"/>
      <c r="FU518" s="131"/>
      <c r="FV518" s="385"/>
      <c r="FW518" s="385"/>
      <c r="FX518" s="131"/>
      <c r="FY518" s="131"/>
      <c r="FZ518" s="131"/>
      <c r="GA518" s="385"/>
      <c r="GB518" s="385"/>
      <c r="GC518" s="131"/>
      <c r="GD518" s="131"/>
      <c r="GE518" s="131"/>
      <c r="GF518" s="385"/>
      <c r="GG518" s="385"/>
      <c r="GH518" s="131"/>
      <c r="GI518" s="131"/>
      <c r="GJ518" s="131"/>
      <c r="GK518" s="385"/>
      <c r="GL518" s="385"/>
      <c r="GM518" s="131"/>
      <c r="GN518" s="131"/>
      <c r="GO518" s="131"/>
      <c r="GP518" s="385"/>
      <c r="GQ518" s="385"/>
      <c r="GR518" s="131"/>
      <c r="GS518" s="131"/>
      <c r="GT518" s="131"/>
      <c r="GU518" s="385"/>
      <c r="GV518" s="385"/>
      <c r="GW518" s="131"/>
      <c r="GX518" s="131"/>
      <c r="GY518" s="131"/>
      <c r="GZ518" s="385"/>
      <c r="HA518" s="385"/>
      <c r="HB518" s="131"/>
      <c r="HC518" s="131"/>
      <c r="HD518" s="131"/>
      <c r="HE518" s="385"/>
      <c r="HF518" s="385"/>
      <c r="HG518" s="131"/>
      <c r="HH518" s="131"/>
      <c r="HI518" s="131"/>
      <c r="HJ518" s="385"/>
      <c r="HK518" s="385"/>
      <c r="HL518" s="131"/>
      <c r="HM518" s="131"/>
      <c r="HN518" s="131"/>
      <c r="HO518" s="385"/>
      <c r="HP518" s="385"/>
      <c r="HQ518" s="131"/>
      <c r="HR518" s="131"/>
      <c r="HS518" s="131"/>
      <c r="HT518" s="385"/>
      <c r="HU518" s="385"/>
      <c r="HV518" s="131"/>
      <c r="HW518" s="131"/>
      <c r="HX518" s="131"/>
      <c r="HY518" s="385"/>
      <c r="HZ518" s="385"/>
      <c r="IA518" s="131"/>
      <c r="IB518" s="131"/>
      <c r="IC518" s="131"/>
      <c r="ID518" s="385"/>
      <c r="IE518" s="385"/>
      <c r="IF518" s="131"/>
      <c r="IG518" s="131"/>
      <c r="IH518" s="131"/>
      <c r="II518" s="385"/>
      <c r="IJ518" s="385"/>
      <c r="IK518" s="131"/>
      <c r="IL518" s="131"/>
      <c r="IM518" s="131"/>
      <c r="IN518" s="385"/>
      <c r="IO518" s="385"/>
      <c r="IP518" s="131"/>
      <c r="IQ518" s="131"/>
      <c r="IR518" s="131"/>
      <c r="IS518" s="385"/>
      <c r="IT518" s="385"/>
      <c r="IU518" s="131"/>
      <c r="IV518" s="131"/>
      <c r="IW518" s="131"/>
      <c r="IX518" s="385"/>
      <c r="IY518" s="386"/>
      <c r="IZ518" s="198"/>
      <c r="JA518" s="378"/>
      <c r="JB518" s="256"/>
      <c r="JC518" s="256"/>
    </row>
    <row r="519" spans="1:263" s="3" customFormat="1" x14ac:dyDescent="0.35">
      <c r="A519" s="198"/>
      <c r="B519" s="359"/>
      <c r="C519" s="126" t="s">
        <v>650</v>
      </c>
      <c r="D519" s="104" t="s">
        <v>651</v>
      </c>
      <c r="E519" s="102"/>
      <c r="F519" s="285" t="str">
        <f>IFERROR(INDEX('Helper 1'!$I$2:$I$19,MATCH('Schedule 1'!$G$20,'Helper 1'!$H$2:$H$19,0)),"")</f>
        <v/>
      </c>
      <c r="G519" s="131">
        <f>SUM(L519:IX519)</f>
        <v>0</v>
      </c>
      <c r="H519" s="325"/>
      <c r="I519" s="202"/>
      <c r="J519" s="324"/>
      <c r="K519" s="131"/>
      <c r="L519" s="130"/>
      <c r="M519" s="385"/>
      <c r="N519" s="385"/>
      <c r="O519" s="131"/>
      <c r="P519" s="131"/>
      <c r="Q519" s="130"/>
      <c r="R519" s="385"/>
      <c r="S519" s="385"/>
      <c r="T519" s="131"/>
      <c r="U519" s="131"/>
      <c r="V519" s="130"/>
      <c r="W519" s="385"/>
      <c r="X519" s="385"/>
      <c r="Y519" s="131"/>
      <c r="Z519" s="131"/>
      <c r="AA519" s="130"/>
      <c r="AB519" s="385"/>
      <c r="AC519" s="385"/>
      <c r="AD519" s="131"/>
      <c r="AE519" s="131"/>
      <c r="AF519" s="130"/>
      <c r="AG519" s="385"/>
      <c r="AH519" s="385"/>
      <c r="AI519" s="131"/>
      <c r="AJ519" s="131"/>
      <c r="AK519" s="130"/>
      <c r="AL519" s="385"/>
      <c r="AM519" s="385"/>
      <c r="AN519" s="131"/>
      <c r="AO519" s="131"/>
      <c r="AP519" s="130"/>
      <c r="AQ519" s="385"/>
      <c r="AR519" s="385"/>
      <c r="AS519" s="131"/>
      <c r="AT519" s="131"/>
      <c r="AU519" s="130"/>
      <c r="AV519" s="385"/>
      <c r="AW519" s="385"/>
      <c r="AX519" s="131"/>
      <c r="AY519" s="131"/>
      <c r="AZ519" s="130"/>
      <c r="BA519" s="385"/>
      <c r="BB519" s="385"/>
      <c r="BC519" s="131"/>
      <c r="BD519" s="131"/>
      <c r="BE519" s="130"/>
      <c r="BF519" s="385"/>
      <c r="BG519" s="385"/>
      <c r="BH519" s="131"/>
      <c r="BI519" s="131"/>
      <c r="BJ519" s="130"/>
      <c r="BK519" s="385"/>
      <c r="BL519" s="385"/>
      <c r="BM519" s="131"/>
      <c r="BN519" s="131"/>
      <c r="BO519" s="130"/>
      <c r="BP519" s="385"/>
      <c r="BQ519" s="385"/>
      <c r="BR519" s="131"/>
      <c r="BS519" s="131"/>
      <c r="BT519" s="130"/>
      <c r="BU519" s="385"/>
      <c r="BV519" s="385"/>
      <c r="BW519" s="131"/>
      <c r="BX519" s="131"/>
      <c r="BY519" s="130"/>
      <c r="BZ519" s="385"/>
      <c r="CA519" s="385"/>
      <c r="CB519" s="131"/>
      <c r="CC519" s="131"/>
      <c r="CD519" s="130"/>
      <c r="CE519" s="385"/>
      <c r="CF519" s="385"/>
      <c r="CG519" s="131"/>
      <c r="CH519" s="131"/>
      <c r="CI519" s="130"/>
      <c r="CJ519" s="385"/>
      <c r="CK519" s="385"/>
      <c r="CL519" s="131"/>
      <c r="CM519" s="131"/>
      <c r="CN519" s="130"/>
      <c r="CO519" s="385"/>
      <c r="CP519" s="385"/>
      <c r="CQ519" s="131"/>
      <c r="CR519" s="131"/>
      <c r="CS519" s="130"/>
      <c r="CT519" s="385"/>
      <c r="CU519" s="385"/>
      <c r="CV519" s="131"/>
      <c r="CW519" s="131"/>
      <c r="CX519" s="130"/>
      <c r="CY519" s="385"/>
      <c r="CZ519" s="385"/>
      <c r="DA519" s="131"/>
      <c r="DB519" s="131"/>
      <c r="DC519" s="130"/>
      <c r="DD519" s="385"/>
      <c r="DE519" s="385"/>
      <c r="DF519" s="131"/>
      <c r="DG519" s="131"/>
      <c r="DH519" s="130"/>
      <c r="DI519" s="385"/>
      <c r="DJ519" s="385"/>
      <c r="DK519" s="131"/>
      <c r="DL519" s="131"/>
      <c r="DM519" s="130"/>
      <c r="DN519" s="385"/>
      <c r="DO519" s="385"/>
      <c r="DP519" s="131"/>
      <c r="DQ519" s="131"/>
      <c r="DR519" s="130"/>
      <c r="DS519" s="385"/>
      <c r="DT519" s="385"/>
      <c r="DU519" s="131"/>
      <c r="DV519" s="131"/>
      <c r="DW519" s="130"/>
      <c r="DX519" s="385"/>
      <c r="DY519" s="385"/>
      <c r="DZ519" s="131"/>
      <c r="EA519" s="131"/>
      <c r="EB519" s="130"/>
      <c r="EC519" s="385"/>
      <c r="ED519" s="385"/>
      <c r="EE519" s="131"/>
      <c r="EF519" s="131"/>
      <c r="EG519" s="130"/>
      <c r="EH519" s="385"/>
      <c r="EI519" s="385"/>
      <c r="EJ519" s="131"/>
      <c r="EK519" s="131"/>
      <c r="EL519" s="130"/>
      <c r="EM519" s="385"/>
      <c r="EN519" s="385"/>
      <c r="EO519" s="131"/>
      <c r="EP519" s="131"/>
      <c r="EQ519" s="130"/>
      <c r="ER519" s="385"/>
      <c r="ES519" s="385"/>
      <c r="ET519" s="131"/>
      <c r="EU519" s="131"/>
      <c r="EV519" s="130"/>
      <c r="EW519" s="385"/>
      <c r="EX519" s="385"/>
      <c r="EY519" s="131"/>
      <c r="EZ519" s="131"/>
      <c r="FA519" s="130"/>
      <c r="FB519" s="385"/>
      <c r="FC519" s="385"/>
      <c r="FD519" s="131"/>
      <c r="FE519" s="131"/>
      <c r="FF519" s="130"/>
      <c r="FG519" s="385"/>
      <c r="FH519" s="385"/>
      <c r="FI519" s="131"/>
      <c r="FJ519" s="131"/>
      <c r="FK519" s="130"/>
      <c r="FL519" s="385"/>
      <c r="FM519" s="385"/>
      <c r="FN519" s="131"/>
      <c r="FO519" s="131"/>
      <c r="FP519" s="130"/>
      <c r="FQ519" s="385"/>
      <c r="FR519" s="385"/>
      <c r="FS519" s="131"/>
      <c r="FT519" s="131"/>
      <c r="FU519" s="130"/>
      <c r="FV519" s="385"/>
      <c r="FW519" s="385"/>
      <c r="FX519" s="131"/>
      <c r="FY519" s="131"/>
      <c r="FZ519" s="130"/>
      <c r="GA519" s="385"/>
      <c r="GB519" s="385"/>
      <c r="GC519" s="131"/>
      <c r="GD519" s="131"/>
      <c r="GE519" s="130"/>
      <c r="GF519" s="385"/>
      <c r="GG519" s="385"/>
      <c r="GH519" s="131"/>
      <c r="GI519" s="131"/>
      <c r="GJ519" s="130"/>
      <c r="GK519" s="385"/>
      <c r="GL519" s="385"/>
      <c r="GM519" s="131"/>
      <c r="GN519" s="131"/>
      <c r="GO519" s="130"/>
      <c r="GP519" s="385"/>
      <c r="GQ519" s="385"/>
      <c r="GR519" s="131"/>
      <c r="GS519" s="131"/>
      <c r="GT519" s="130"/>
      <c r="GU519" s="385"/>
      <c r="GV519" s="385"/>
      <c r="GW519" s="131"/>
      <c r="GX519" s="131"/>
      <c r="GY519" s="130"/>
      <c r="GZ519" s="385"/>
      <c r="HA519" s="385"/>
      <c r="HB519" s="131"/>
      <c r="HC519" s="131"/>
      <c r="HD519" s="130"/>
      <c r="HE519" s="385"/>
      <c r="HF519" s="385"/>
      <c r="HG519" s="131"/>
      <c r="HH519" s="131"/>
      <c r="HI519" s="130"/>
      <c r="HJ519" s="385"/>
      <c r="HK519" s="385"/>
      <c r="HL519" s="131"/>
      <c r="HM519" s="131"/>
      <c r="HN519" s="130"/>
      <c r="HO519" s="385"/>
      <c r="HP519" s="385"/>
      <c r="HQ519" s="131"/>
      <c r="HR519" s="131"/>
      <c r="HS519" s="130"/>
      <c r="HT519" s="385"/>
      <c r="HU519" s="385"/>
      <c r="HV519" s="131"/>
      <c r="HW519" s="131"/>
      <c r="HX519" s="130"/>
      <c r="HY519" s="385"/>
      <c r="HZ519" s="385"/>
      <c r="IA519" s="131"/>
      <c r="IB519" s="131"/>
      <c r="IC519" s="130"/>
      <c r="ID519" s="385"/>
      <c r="IE519" s="385"/>
      <c r="IF519" s="131"/>
      <c r="IG519" s="131"/>
      <c r="IH519" s="130"/>
      <c r="II519" s="385"/>
      <c r="IJ519" s="385"/>
      <c r="IK519" s="131"/>
      <c r="IL519" s="131"/>
      <c r="IM519" s="130"/>
      <c r="IN519" s="385"/>
      <c r="IO519" s="385"/>
      <c r="IP519" s="131"/>
      <c r="IQ519" s="131"/>
      <c r="IR519" s="130"/>
      <c r="IS519" s="385"/>
      <c r="IT519" s="385"/>
      <c r="IU519" s="131"/>
      <c r="IV519" s="131"/>
      <c r="IW519" s="130"/>
      <c r="IX519" s="385"/>
      <c r="IY519" s="386"/>
      <c r="IZ519" s="198"/>
      <c r="JA519" s="378"/>
      <c r="JB519" s="256"/>
      <c r="JC519" s="256"/>
    </row>
    <row r="520" spans="1:263" s="3" customFormat="1" x14ac:dyDescent="0.35">
      <c r="A520" s="198"/>
      <c r="B520" s="359"/>
      <c r="C520" s="239"/>
      <c r="D520" s="102" t="s">
        <v>361</v>
      </c>
      <c r="E520" s="102"/>
      <c r="F520" s="384"/>
      <c r="G520" s="131"/>
      <c r="H520" s="325"/>
      <c r="I520" s="202"/>
      <c r="J520" s="324"/>
      <c r="K520" s="131"/>
      <c r="L520" s="131"/>
      <c r="M520" s="385"/>
      <c r="N520" s="385"/>
      <c r="O520" s="131"/>
      <c r="P520" s="131"/>
      <c r="Q520" s="131"/>
      <c r="R520" s="385"/>
      <c r="S520" s="385"/>
      <c r="T520" s="131"/>
      <c r="U520" s="131"/>
      <c r="V520" s="131"/>
      <c r="W520" s="385"/>
      <c r="X520" s="385"/>
      <c r="Y520" s="131"/>
      <c r="Z520" s="131"/>
      <c r="AA520" s="131"/>
      <c r="AB520" s="385"/>
      <c r="AC520" s="385"/>
      <c r="AD520" s="131"/>
      <c r="AE520" s="131"/>
      <c r="AF520" s="131"/>
      <c r="AG520" s="385"/>
      <c r="AH520" s="385"/>
      <c r="AI520" s="131"/>
      <c r="AJ520" s="131"/>
      <c r="AK520" s="131"/>
      <c r="AL520" s="385"/>
      <c r="AM520" s="385"/>
      <c r="AN520" s="131"/>
      <c r="AO520" s="131"/>
      <c r="AP520" s="131"/>
      <c r="AQ520" s="385"/>
      <c r="AR520" s="385"/>
      <c r="AS520" s="131"/>
      <c r="AT520" s="131"/>
      <c r="AU520" s="131"/>
      <c r="AV520" s="385"/>
      <c r="AW520" s="385"/>
      <c r="AX520" s="131"/>
      <c r="AY520" s="131"/>
      <c r="AZ520" s="131"/>
      <c r="BA520" s="385"/>
      <c r="BB520" s="385"/>
      <c r="BC520" s="131"/>
      <c r="BD520" s="131"/>
      <c r="BE520" s="131"/>
      <c r="BF520" s="385"/>
      <c r="BG520" s="385"/>
      <c r="BH520" s="131"/>
      <c r="BI520" s="131"/>
      <c r="BJ520" s="131"/>
      <c r="BK520" s="385"/>
      <c r="BL520" s="385"/>
      <c r="BM520" s="131"/>
      <c r="BN520" s="131"/>
      <c r="BO520" s="131"/>
      <c r="BP520" s="385"/>
      <c r="BQ520" s="385"/>
      <c r="BR520" s="131"/>
      <c r="BS520" s="131"/>
      <c r="BT520" s="131"/>
      <c r="BU520" s="385"/>
      <c r="BV520" s="385"/>
      <c r="BW520" s="131"/>
      <c r="BX520" s="131"/>
      <c r="BY520" s="131"/>
      <c r="BZ520" s="385"/>
      <c r="CA520" s="385"/>
      <c r="CB520" s="131"/>
      <c r="CC520" s="131"/>
      <c r="CD520" s="131"/>
      <c r="CE520" s="385"/>
      <c r="CF520" s="385"/>
      <c r="CG520" s="131"/>
      <c r="CH520" s="131"/>
      <c r="CI520" s="131"/>
      <c r="CJ520" s="385"/>
      <c r="CK520" s="385"/>
      <c r="CL520" s="131"/>
      <c r="CM520" s="131"/>
      <c r="CN520" s="131"/>
      <c r="CO520" s="385"/>
      <c r="CP520" s="385"/>
      <c r="CQ520" s="131"/>
      <c r="CR520" s="131"/>
      <c r="CS520" s="131"/>
      <c r="CT520" s="385"/>
      <c r="CU520" s="385"/>
      <c r="CV520" s="131"/>
      <c r="CW520" s="131"/>
      <c r="CX520" s="131"/>
      <c r="CY520" s="385"/>
      <c r="CZ520" s="385"/>
      <c r="DA520" s="131"/>
      <c r="DB520" s="131"/>
      <c r="DC520" s="131"/>
      <c r="DD520" s="385"/>
      <c r="DE520" s="385"/>
      <c r="DF520" s="131"/>
      <c r="DG520" s="131"/>
      <c r="DH520" s="131"/>
      <c r="DI520" s="385"/>
      <c r="DJ520" s="385"/>
      <c r="DK520" s="131"/>
      <c r="DL520" s="131"/>
      <c r="DM520" s="131"/>
      <c r="DN520" s="385"/>
      <c r="DO520" s="385"/>
      <c r="DP520" s="131"/>
      <c r="DQ520" s="131"/>
      <c r="DR520" s="131"/>
      <c r="DS520" s="385"/>
      <c r="DT520" s="385"/>
      <c r="DU520" s="131"/>
      <c r="DV520" s="131"/>
      <c r="DW520" s="131"/>
      <c r="DX520" s="385"/>
      <c r="DY520" s="385"/>
      <c r="DZ520" s="131"/>
      <c r="EA520" s="131"/>
      <c r="EB520" s="131"/>
      <c r="EC520" s="385"/>
      <c r="ED520" s="385"/>
      <c r="EE520" s="131"/>
      <c r="EF520" s="131"/>
      <c r="EG520" s="131"/>
      <c r="EH520" s="385"/>
      <c r="EI520" s="385"/>
      <c r="EJ520" s="131"/>
      <c r="EK520" s="131"/>
      <c r="EL520" s="131"/>
      <c r="EM520" s="385"/>
      <c r="EN520" s="385"/>
      <c r="EO520" s="131"/>
      <c r="EP520" s="131"/>
      <c r="EQ520" s="131"/>
      <c r="ER520" s="385"/>
      <c r="ES520" s="385"/>
      <c r="ET520" s="131"/>
      <c r="EU520" s="131"/>
      <c r="EV520" s="131"/>
      <c r="EW520" s="385"/>
      <c r="EX520" s="385"/>
      <c r="EY520" s="131"/>
      <c r="EZ520" s="131"/>
      <c r="FA520" s="131"/>
      <c r="FB520" s="385"/>
      <c r="FC520" s="385"/>
      <c r="FD520" s="131"/>
      <c r="FE520" s="131"/>
      <c r="FF520" s="131"/>
      <c r="FG520" s="385"/>
      <c r="FH520" s="385"/>
      <c r="FI520" s="131"/>
      <c r="FJ520" s="131"/>
      <c r="FK520" s="131"/>
      <c r="FL520" s="385"/>
      <c r="FM520" s="385"/>
      <c r="FN520" s="131"/>
      <c r="FO520" s="131"/>
      <c r="FP520" s="131"/>
      <c r="FQ520" s="385"/>
      <c r="FR520" s="385"/>
      <c r="FS520" s="131"/>
      <c r="FT520" s="131"/>
      <c r="FU520" s="131"/>
      <c r="FV520" s="385"/>
      <c r="FW520" s="385"/>
      <c r="FX520" s="131"/>
      <c r="FY520" s="131"/>
      <c r="FZ520" s="131"/>
      <c r="GA520" s="385"/>
      <c r="GB520" s="385"/>
      <c r="GC520" s="131"/>
      <c r="GD520" s="131"/>
      <c r="GE520" s="131"/>
      <c r="GF520" s="385"/>
      <c r="GG520" s="385"/>
      <c r="GH520" s="131"/>
      <c r="GI520" s="131"/>
      <c r="GJ520" s="131"/>
      <c r="GK520" s="385"/>
      <c r="GL520" s="385"/>
      <c r="GM520" s="131"/>
      <c r="GN520" s="131"/>
      <c r="GO520" s="131"/>
      <c r="GP520" s="385"/>
      <c r="GQ520" s="385"/>
      <c r="GR520" s="131"/>
      <c r="GS520" s="131"/>
      <c r="GT520" s="131"/>
      <c r="GU520" s="385"/>
      <c r="GV520" s="385"/>
      <c r="GW520" s="131"/>
      <c r="GX520" s="131"/>
      <c r="GY520" s="131"/>
      <c r="GZ520" s="385"/>
      <c r="HA520" s="385"/>
      <c r="HB520" s="131"/>
      <c r="HC520" s="131"/>
      <c r="HD520" s="131"/>
      <c r="HE520" s="385"/>
      <c r="HF520" s="385"/>
      <c r="HG520" s="131"/>
      <c r="HH520" s="131"/>
      <c r="HI520" s="131"/>
      <c r="HJ520" s="385"/>
      <c r="HK520" s="385"/>
      <c r="HL520" s="131"/>
      <c r="HM520" s="131"/>
      <c r="HN520" s="131"/>
      <c r="HO520" s="385"/>
      <c r="HP520" s="385"/>
      <c r="HQ520" s="131"/>
      <c r="HR520" s="131"/>
      <c r="HS520" s="131"/>
      <c r="HT520" s="385"/>
      <c r="HU520" s="385"/>
      <c r="HV520" s="131"/>
      <c r="HW520" s="131"/>
      <c r="HX520" s="131"/>
      <c r="HY520" s="385"/>
      <c r="HZ520" s="385"/>
      <c r="IA520" s="131"/>
      <c r="IB520" s="131"/>
      <c r="IC520" s="131"/>
      <c r="ID520" s="385"/>
      <c r="IE520" s="385"/>
      <c r="IF520" s="131"/>
      <c r="IG520" s="131"/>
      <c r="IH520" s="131"/>
      <c r="II520" s="385"/>
      <c r="IJ520" s="385"/>
      <c r="IK520" s="131"/>
      <c r="IL520" s="131"/>
      <c r="IM520" s="131"/>
      <c r="IN520" s="385"/>
      <c r="IO520" s="385"/>
      <c r="IP520" s="131"/>
      <c r="IQ520" s="131"/>
      <c r="IR520" s="131"/>
      <c r="IS520" s="385"/>
      <c r="IT520" s="385"/>
      <c r="IU520" s="131"/>
      <c r="IV520" s="131"/>
      <c r="IW520" s="131"/>
      <c r="IX520" s="385"/>
      <c r="IY520" s="386"/>
      <c r="IZ520" s="198"/>
      <c r="JA520" s="378"/>
      <c r="JB520" s="256"/>
      <c r="JC520" s="256"/>
    </row>
    <row r="521" spans="1:263" s="3" customFormat="1" x14ac:dyDescent="0.35">
      <c r="A521" s="198"/>
      <c r="B521" s="359"/>
      <c r="C521" s="239"/>
      <c r="D521" s="102"/>
      <c r="E521" s="102"/>
      <c r="F521" s="384"/>
      <c r="G521" s="131"/>
      <c r="H521" s="325"/>
      <c r="I521" s="202"/>
      <c r="J521" s="324"/>
      <c r="K521" s="131"/>
      <c r="L521" s="131"/>
      <c r="M521" s="385"/>
      <c r="N521" s="385"/>
      <c r="O521" s="131"/>
      <c r="P521" s="131"/>
      <c r="Q521" s="131"/>
      <c r="R521" s="385"/>
      <c r="S521" s="385"/>
      <c r="T521" s="131"/>
      <c r="U521" s="131"/>
      <c r="V521" s="131"/>
      <c r="W521" s="385"/>
      <c r="X521" s="385"/>
      <c r="Y521" s="131"/>
      <c r="Z521" s="131"/>
      <c r="AA521" s="131"/>
      <c r="AB521" s="385"/>
      <c r="AC521" s="385"/>
      <c r="AD521" s="131"/>
      <c r="AE521" s="131"/>
      <c r="AF521" s="131"/>
      <c r="AG521" s="385"/>
      <c r="AH521" s="385"/>
      <c r="AI521" s="131"/>
      <c r="AJ521" s="131"/>
      <c r="AK521" s="131"/>
      <c r="AL521" s="385"/>
      <c r="AM521" s="385"/>
      <c r="AN521" s="131"/>
      <c r="AO521" s="131"/>
      <c r="AP521" s="131"/>
      <c r="AQ521" s="385"/>
      <c r="AR521" s="385"/>
      <c r="AS521" s="131"/>
      <c r="AT521" s="131"/>
      <c r="AU521" s="131"/>
      <c r="AV521" s="385"/>
      <c r="AW521" s="385"/>
      <c r="AX521" s="131"/>
      <c r="AY521" s="131"/>
      <c r="AZ521" s="131"/>
      <c r="BA521" s="385"/>
      <c r="BB521" s="385"/>
      <c r="BC521" s="131"/>
      <c r="BD521" s="131"/>
      <c r="BE521" s="131"/>
      <c r="BF521" s="385"/>
      <c r="BG521" s="385"/>
      <c r="BH521" s="131"/>
      <c r="BI521" s="131"/>
      <c r="BJ521" s="131"/>
      <c r="BK521" s="385"/>
      <c r="BL521" s="385"/>
      <c r="BM521" s="131"/>
      <c r="BN521" s="131"/>
      <c r="BO521" s="131"/>
      <c r="BP521" s="385"/>
      <c r="BQ521" s="385"/>
      <c r="BR521" s="131"/>
      <c r="BS521" s="131"/>
      <c r="BT521" s="131"/>
      <c r="BU521" s="385"/>
      <c r="BV521" s="385"/>
      <c r="BW521" s="131"/>
      <c r="BX521" s="131"/>
      <c r="BY521" s="131"/>
      <c r="BZ521" s="385"/>
      <c r="CA521" s="385"/>
      <c r="CB521" s="131"/>
      <c r="CC521" s="131"/>
      <c r="CD521" s="131"/>
      <c r="CE521" s="385"/>
      <c r="CF521" s="385"/>
      <c r="CG521" s="131"/>
      <c r="CH521" s="131"/>
      <c r="CI521" s="131"/>
      <c r="CJ521" s="385"/>
      <c r="CK521" s="385"/>
      <c r="CL521" s="131"/>
      <c r="CM521" s="131"/>
      <c r="CN521" s="131"/>
      <c r="CO521" s="385"/>
      <c r="CP521" s="385"/>
      <c r="CQ521" s="131"/>
      <c r="CR521" s="131"/>
      <c r="CS521" s="131"/>
      <c r="CT521" s="385"/>
      <c r="CU521" s="385"/>
      <c r="CV521" s="131"/>
      <c r="CW521" s="131"/>
      <c r="CX521" s="131"/>
      <c r="CY521" s="385"/>
      <c r="CZ521" s="385"/>
      <c r="DA521" s="131"/>
      <c r="DB521" s="131"/>
      <c r="DC521" s="131"/>
      <c r="DD521" s="385"/>
      <c r="DE521" s="385"/>
      <c r="DF521" s="131"/>
      <c r="DG521" s="131"/>
      <c r="DH521" s="131"/>
      <c r="DI521" s="385"/>
      <c r="DJ521" s="385"/>
      <c r="DK521" s="131"/>
      <c r="DL521" s="131"/>
      <c r="DM521" s="131"/>
      <c r="DN521" s="385"/>
      <c r="DO521" s="385"/>
      <c r="DP521" s="131"/>
      <c r="DQ521" s="131"/>
      <c r="DR521" s="131"/>
      <c r="DS521" s="385"/>
      <c r="DT521" s="385"/>
      <c r="DU521" s="131"/>
      <c r="DV521" s="131"/>
      <c r="DW521" s="131"/>
      <c r="DX521" s="385"/>
      <c r="DY521" s="385"/>
      <c r="DZ521" s="131"/>
      <c r="EA521" s="131"/>
      <c r="EB521" s="131"/>
      <c r="EC521" s="385"/>
      <c r="ED521" s="385"/>
      <c r="EE521" s="131"/>
      <c r="EF521" s="131"/>
      <c r="EG521" s="131"/>
      <c r="EH521" s="385"/>
      <c r="EI521" s="385"/>
      <c r="EJ521" s="131"/>
      <c r="EK521" s="131"/>
      <c r="EL521" s="131"/>
      <c r="EM521" s="385"/>
      <c r="EN521" s="385"/>
      <c r="EO521" s="131"/>
      <c r="EP521" s="131"/>
      <c r="EQ521" s="131"/>
      <c r="ER521" s="385"/>
      <c r="ES521" s="385"/>
      <c r="ET521" s="131"/>
      <c r="EU521" s="131"/>
      <c r="EV521" s="131"/>
      <c r="EW521" s="385"/>
      <c r="EX521" s="385"/>
      <c r="EY521" s="131"/>
      <c r="EZ521" s="131"/>
      <c r="FA521" s="131"/>
      <c r="FB521" s="385"/>
      <c r="FC521" s="385"/>
      <c r="FD521" s="131"/>
      <c r="FE521" s="131"/>
      <c r="FF521" s="131"/>
      <c r="FG521" s="385"/>
      <c r="FH521" s="385"/>
      <c r="FI521" s="131"/>
      <c r="FJ521" s="131"/>
      <c r="FK521" s="131"/>
      <c r="FL521" s="385"/>
      <c r="FM521" s="385"/>
      <c r="FN521" s="131"/>
      <c r="FO521" s="131"/>
      <c r="FP521" s="131"/>
      <c r="FQ521" s="385"/>
      <c r="FR521" s="385"/>
      <c r="FS521" s="131"/>
      <c r="FT521" s="131"/>
      <c r="FU521" s="131"/>
      <c r="FV521" s="385"/>
      <c r="FW521" s="385"/>
      <c r="FX521" s="131"/>
      <c r="FY521" s="131"/>
      <c r="FZ521" s="131"/>
      <c r="GA521" s="385"/>
      <c r="GB521" s="385"/>
      <c r="GC521" s="131"/>
      <c r="GD521" s="131"/>
      <c r="GE521" s="131"/>
      <c r="GF521" s="385"/>
      <c r="GG521" s="385"/>
      <c r="GH521" s="131"/>
      <c r="GI521" s="131"/>
      <c r="GJ521" s="131"/>
      <c r="GK521" s="385"/>
      <c r="GL521" s="385"/>
      <c r="GM521" s="131"/>
      <c r="GN521" s="131"/>
      <c r="GO521" s="131"/>
      <c r="GP521" s="385"/>
      <c r="GQ521" s="385"/>
      <c r="GR521" s="131"/>
      <c r="GS521" s="131"/>
      <c r="GT521" s="131"/>
      <c r="GU521" s="385"/>
      <c r="GV521" s="385"/>
      <c r="GW521" s="131"/>
      <c r="GX521" s="131"/>
      <c r="GY521" s="131"/>
      <c r="GZ521" s="385"/>
      <c r="HA521" s="385"/>
      <c r="HB521" s="131"/>
      <c r="HC521" s="131"/>
      <c r="HD521" s="131"/>
      <c r="HE521" s="385"/>
      <c r="HF521" s="385"/>
      <c r="HG521" s="131"/>
      <c r="HH521" s="131"/>
      <c r="HI521" s="131"/>
      <c r="HJ521" s="385"/>
      <c r="HK521" s="385"/>
      <c r="HL521" s="131"/>
      <c r="HM521" s="131"/>
      <c r="HN521" s="131"/>
      <c r="HO521" s="385"/>
      <c r="HP521" s="385"/>
      <c r="HQ521" s="131"/>
      <c r="HR521" s="131"/>
      <c r="HS521" s="131"/>
      <c r="HT521" s="385"/>
      <c r="HU521" s="385"/>
      <c r="HV521" s="131"/>
      <c r="HW521" s="131"/>
      <c r="HX521" s="131"/>
      <c r="HY521" s="385"/>
      <c r="HZ521" s="385"/>
      <c r="IA521" s="131"/>
      <c r="IB521" s="131"/>
      <c r="IC521" s="131"/>
      <c r="ID521" s="385"/>
      <c r="IE521" s="385"/>
      <c r="IF521" s="131"/>
      <c r="IG521" s="131"/>
      <c r="IH521" s="131"/>
      <c r="II521" s="385"/>
      <c r="IJ521" s="385"/>
      <c r="IK521" s="131"/>
      <c r="IL521" s="131"/>
      <c r="IM521" s="131"/>
      <c r="IN521" s="385"/>
      <c r="IO521" s="385"/>
      <c r="IP521" s="131"/>
      <c r="IQ521" s="131"/>
      <c r="IR521" s="131"/>
      <c r="IS521" s="385"/>
      <c r="IT521" s="385"/>
      <c r="IU521" s="131"/>
      <c r="IV521" s="131"/>
      <c r="IW521" s="131"/>
      <c r="IX521" s="385"/>
      <c r="IY521" s="386"/>
      <c r="IZ521" s="198"/>
      <c r="JA521" s="378"/>
      <c r="JB521" s="256"/>
      <c r="JC521" s="256"/>
    </row>
    <row r="522" spans="1:263" s="3" customFormat="1" ht="15" thickBot="1" x14ac:dyDescent="0.4">
      <c r="A522" s="198"/>
      <c r="B522" s="359"/>
      <c r="C522" s="239"/>
      <c r="D522" s="102"/>
      <c r="E522" s="102"/>
      <c r="F522" s="384"/>
      <c r="G522" s="131"/>
      <c r="H522" s="325"/>
      <c r="I522" s="202"/>
      <c r="J522" s="324"/>
      <c r="K522" s="131"/>
      <c r="L522" s="131"/>
      <c r="M522" s="385"/>
      <c r="N522" s="385"/>
      <c r="O522" s="131"/>
      <c r="P522" s="131"/>
      <c r="Q522" s="131"/>
      <c r="R522" s="385"/>
      <c r="S522" s="385"/>
      <c r="T522" s="131"/>
      <c r="U522" s="131"/>
      <c r="V522" s="131"/>
      <c r="W522" s="385"/>
      <c r="X522" s="385"/>
      <c r="Y522" s="131"/>
      <c r="Z522" s="131"/>
      <c r="AA522" s="131"/>
      <c r="AB522" s="385"/>
      <c r="AC522" s="385"/>
      <c r="AD522" s="131"/>
      <c r="AE522" s="131"/>
      <c r="AF522" s="131"/>
      <c r="AG522" s="385"/>
      <c r="AH522" s="385"/>
      <c r="AI522" s="131"/>
      <c r="AJ522" s="131"/>
      <c r="AK522" s="131"/>
      <c r="AL522" s="385"/>
      <c r="AM522" s="385"/>
      <c r="AN522" s="131"/>
      <c r="AO522" s="131"/>
      <c r="AP522" s="131"/>
      <c r="AQ522" s="385"/>
      <c r="AR522" s="385"/>
      <c r="AS522" s="131"/>
      <c r="AT522" s="131"/>
      <c r="AU522" s="131"/>
      <c r="AV522" s="385"/>
      <c r="AW522" s="385"/>
      <c r="AX522" s="131"/>
      <c r="AY522" s="131"/>
      <c r="AZ522" s="131"/>
      <c r="BA522" s="385"/>
      <c r="BB522" s="385"/>
      <c r="BC522" s="131"/>
      <c r="BD522" s="131"/>
      <c r="BE522" s="131"/>
      <c r="BF522" s="385"/>
      <c r="BG522" s="385"/>
      <c r="BH522" s="131"/>
      <c r="BI522" s="131"/>
      <c r="BJ522" s="131"/>
      <c r="BK522" s="385"/>
      <c r="BL522" s="385"/>
      <c r="BM522" s="131"/>
      <c r="BN522" s="131"/>
      <c r="BO522" s="131"/>
      <c r="BP522" s="385"/>
      <c r="BQ522" s="385"/>
      <c r="BR522" s="131"/>
      <c r="BS522" s="131"/>
      <c r="BT522" s="131"/>
      <c r="BU522" s="385"/>
      <c r="BV522" s="385"/>
      <c r="BW522" s="131"/>
      <c r="BX522" s="131"/>
      <c r="BY522" s="131"/>
      <c r="BZ522" s="385"/>
      <c r="CA522" s="385"/>
      <c r="CB522" s="131"/>
      <c r="CC522" s="131"/>
      <c r="CD522" s="131"/>
      <c r="CE522" s="385"/>
      <c r="CF522" s="385"/>
      <c r="CG522" s="131"/>
      <c r="CH522" s="131"/>
      <c r="CI522" s="131"/>
      <c r="CJ522" s="385"/>
      <c r="CK522" s="385"/>
      <c r="CL522" s="131"/>
      <c r="CM522" s="131"/>
      <c r="CN522" s="131"/>
      <c r="CO522" s="385"/>
      <c r="CP522" s="385"/>
      <c r="CQ522" s="131"/>
      <c r="CR522" s="131"/>
      <c r="CS522" s="131"/>
      <c r="CT522" s="385"/>
      <c r="CU522" s="385"/>
      <c r="CV522" s="131"/>
      <c r="CW522" s="131"/>
      <c r="CX522" s="131"/>
      <c r="CY522" s="385"/>
      <c r="CZ522" s="385"/>
      <c r="DA522" s="131"/>
      <c r="DB522" s="131"/>
      <c r="DC522" s="131"/>
      <c r="DD522" s="385"/>
      <c r="DE522" s="385"/>
      <c r="DF522" s="131"/>
      <c r="DG522" s="131"/>
      <c r="DH522" s="131"/>
      <c r="DI522" s="385"/>
      <c r="DJ522" s="385"/>
      <c r="DK522" s="131"/>
      <c r="DL522" s="131"/>
      <c r="DM522" s="131"/>
      <c r="DN522" s="385"/>
      <c r="DO522" s="385"/>
      <c r="DP522" s="131"/>
      <c r="DQ522" s="131"/>
      <c r="DR522" s="131"/>
      <c r="DS522" s="385"/>
      <c r="DT522" s="385"/>
      <c r="DU522" s="131"/>
      <c r="DV522" s="131"/>
      <c r="DW522" s="131"/>
      <c r="DX522" s="385"/>
      <c r="DY522" s="385"/>
      <c r="DZ522" s="131"/>
      <c r="EA522" s="131"/>
      <c r="EB522" s="131"/>
      <c r="EC522" s="385"/>
      <c r="ED522" s="385"/>
      <c r="EE522" s="131"/>
      <c r="EF522" s="131"/>
      <c r="EG522" s="131"/>
      <c r="EH522" s="385"/>
      <c r="EI522" s="385"/>
      <c r="EJ522" s="131"/>
      <c r="EK522" s="131"/>
      <c r="EL522" s="131"/>
      <c r="EM522" s="385"/>
      <c r="EN522" s="385"/>
      <c r="EO522" s="131"/>
      <c r="EP522" s="131"/>
      <c r="EQ522" s="131"/>
      <c r="ER522" s="385"/>
      <c r="ES522" s="385"/>
      <c r="ET522" s="131"/>
      <c r="EU522" s="131"/>
      <c r="EV522" s="131"/>
      <c r="EW522" s="385"/>
      <c r="EX522" s="385"/>
      <c r="EY522" s="131"/>
      <c r="EZ522" s="131"/>
      <c r="FA522" s="131"/>
      <c r="FB522" s="385"/>
      <c r="FC522" s="385"/>
      <c r="FD522" s="131"/>
      <c r="FE522" s="131"/>
      <c r="FF522" s="131"/>
      <c r="FG522" s="385"/>
      <c r="FH522" s="385"/>
      <c r="FI522" s="131"/>
      <c r="FJ522" s="131"/>
      <c r="FK522" s="131"/>
      <c r="FL522" s="385"/>
      <c r="FM522" s="385"/>
      <c r="FN522" s="131"/>
      <c r="FO522" s="131"/>
      <c r="FP522" s="131"/>
      <c r="FQ522" s="385"/>
      <c r="FR522" s="385"/>
      <c r="FS522" s="131"/>
      <c r="FT522" s="131"/>
      <c r="FU522" s="131"/>
      <c r="FV522" s="385"/>
      <c r="FW522" s="385"/>
      <c r="FX522" s="131"/>
      <c r="FY522" s="131"/>
      <c r="FZ522" s="131"/>
      <c r="GA522" s="385"/>
      <c r="GB522" s="385"/>
      <c r="GC522" s="131"/>
      <c r="GD522" s="131"/>
      <c r="GE522" s="131"/>
      <c r="GF522" s="385"/>
      <c r="GG522" s="385"/>
      <c r="GH522" s="131"/>
      <c r="GI522" s="131"/>
      <c r="GJ522" s="131"/>
      <c r="GK522" s="385"/>
      <c r="GL522" s="385"/>
      <c r="GM522" s="131"/>
      <c r="GN522" s="131"/>
      <c r="GO522" s="131"/>
      <c r="GP522" s="385"/>
      <c r="GQ522" s="385"/>
      <c r="GR522" s="131"/>
      <c r="GS522" s="131"/>
      <c r="GT522" s="131"/>
      <c r="GU522" s="385"/>
      <c r="GV522" s="385"/>
      <c r="GW522" s="131"/>
      <c r="GX522" s="131"/>
      <c r="GY522" s="131"/>
      <c r="GZ522" s="385"/>
      <c r="HA522" s="385"/>
      <c r="HB522" s="131"/>
      <c r="HC522" s="131"/>
      <c r="HD522" s="131"/>
      <c r="HE522" s="385"/>
      <c r="HF522" s="385"/>
      <c r="HG522" s="131"/>
      <c r="HH522" s="131"/>
      <c r="HI522" s="131"/>
      <c r="HJ522" s="385"/>
      <c r="HK522" s="385"/>
      <c r="HL522" s="131"/>
      <c r="HM522" s="131"/>
      <c r="HN522" s="131"/>
      <c r="HO522" s="385"/>
      <c r="HP522" s="385"/>
      <c r="HQ522" s="131"/>
      <c r="HR522" s="131"/>
      <c r="HS522" s="131"/>
      <c r="HT522" s="385"/>
      <c r="HU522" s="385"/>
      <c r="HV522" s="131"/>
      <c r="HW522" s="131"/>
      <c r="HX522" s="131"/>
      <c r="HY522" s="385"/>
      <c r="HZ522" s="385"/>
      <c r="IA522" s="131"/>
      <c r="IB522" s="131"/>
      <c r="IC522" s="131"/>
      <c r="ID522" s="385"/>
      <c r="IE522" s="385"/>
      <c r="IF522" s="131"/>
      <c r="IG522" s="131"/>
      <c r="IH522" s="131"/>
      <c r="II522" s="385"/>
      <c r="IJ522" s="385"/>
      <c r="IK522" s="131"/>
      <c r="IL522" s="131"/>
      <c r="IM522" s="131"/>
      <c r="IN522" s="385"/>
      <c r="IO522" s="385"/>
      <c r="IP522" s="131"/>
      <c r="IQ522" s="131"/>
      <c r="IR522" s="131"/>
      <c r="IS522" s="385"/>
      <c r="IT522" s="385"/>
      <c r="IU522" s="131"/>
      <c r="IV522" s="131"/>
      <c r="IW522" s="131"/>
      <c r="IX522" s="385"/>
      <c r="IY522" s="386"/>
      <c r="IZ522" s="198"/>
      <c r="JA522" s="378"/>
      <c r="JB522" s="256"/>
      <c r="JC522" s="256"/>
    </row>
    <row r="523" spans="1:263" s="127" customFormat="1" ht="28.5" customHeight="1" thickBot="1" x14ac:dyDescent="0.4">
      <c r="A523" s="419"/>
      <c r="B523" s="420"/>
      <c r="C523" s="126" t="s">
        <v>652</v>
      </c>
      <c r="D523" s="248" t="s">
        <v>356</v>
      </c>
      <c r="E523" s="421"/>
      <c r="F523" s="286"/>
      <c r="G523" s="250"/>
      <c r="H523" s="422"/>
      <c r="I523" s="423"/>
      <c r="J523" s="424"/>
      <c r="K523" s="251"/>
      <c r="L523" s="251"/>
      <c r="M523" s="251"/>
      <c r="N523" s="251"/>
      <c r="O523" s="425"/>
      <c r="P523" s="251"/>
      <c r="Q523" s="251"/>
      <c r="R523" s="251"/>
      <c r="S523" s="251"/>
      <c r="T523" s="425"/>
      <c r="U523" s="251"/>
      <c r="V523" s="251"/>
      <c r="W523" s="251"/>
      <c r="X523" s="251"/>
      <c r="Y523" s="425"/>
      <c r="Z523" s="251"/>
      <c r="AA523" s="251"/>
      <c r="AB523" s="251"/>
      <c r="AC523" s="251"/>
      <c r="AD523" s="425"/>
      <c r="AE523" s="251"/>
      <c r="AF523" s="251"/>
      <c r="AG523" s="251"/>
      <c r="AH523" s="251"/>
      <c r="AI523" s="425"/>
      <c r="AJ523" s="251"/>
      <c r="AK523" s="251"/>
      <c r="AL523" s="251"/>
      <c r="AM523" s="251"/>
      <c r="AN523" s="425"/>
      <c r="AO523" s="251"/>
      <c r="AP523" s="251"/>
      <c r="AQ523" s="251"/>
      <c r="AR523" s="251"/>
      <c r="AS523" s="425"/>
      <c r="AT523" s="251"/>
      <c r="AU523" s="251"/>
      <c r="AV523" s="251"/>
      <c r="AW523" s="251"/>
      <c r="AX523" s="425"/>
      <c r="AY523" s="251"/>
      <c r="AZ523" s="251"/>
      <c r="BA523" s="251"/>
      <c r="BB523" s="251"/>
      <c r="BC523" s="425"/>
      <c r="BD523" s="251"/>
      <c r="BE523" s="251"/>
      <c r="BF523" s="251"/>
      <c r="BG523" s="251"/>
      <c r="BH523" s="425"/>
      <c r="BI523" s="251"/>
      <c r="BJ523" s="251"/>
      <c r="BK523" s="251"/>
      <c r="BL523" s="251"/>
      <c r="BM523" s="425"/>
      <c r="BN523" s="251"/>
      <c r="BO523" s="251"/>
      <c r="BP523" s="251"/>
      <c r="BQ523" s="251"/>
      <c r="BR523" s="425"/>
      <c r="BS523" s="251"/>
      <c r="BT523" s="251"/>
      <c r="BU523" s="251"/>
      <c r="BV523" s="251"/>
      <c r="BW523" s="425"/>
      <c r="BX523" s="251"/>
      <c r="BY523" s="251"/>
      <c r="BZ523" s="251"/>
      <c r="CA523" s="251"/>
      <c r="CB523" s="425"/>
      <c r="CC523" s="251"/>
      <c r="CD523" s="251"/>
      <c r="CE523" s="251"/>
      <c r="CF523" s="251"/>
      <c r="CG523" s="425"/>
      <c r="CH523" s="251"/>
      <c r="CI523" s="251"/>
      <c r="CJ523" s="251"/>
      <c r="CK523" s="251"/>
      <c r="CL523" s="425"/>
      <c r="CM523" s="251"/>
      <c r="CN523" s="251"/>
      <c r="CO523" s="251"/>
      <c r="CP523" s="251"/>
      <c r="CQ523" s="425"/>
      <c r="CR523" s="251"/>
      <c r="CS523" s="251"/>
      <c r="CT523" s="251"/>
      <c r="CU523" s="251"/>
      <c r="CV523" s="425"/>
      <c r="CW523" s="251"/>
      <c r="CX523" s="251"/>
      <c r="CY523" s="251"/>
      <c r="CZ523" s="251"/>
      <c r="DA523" s="425"/>
      <c r="DB523" s="251"/>
      <c r="DC523" s="251"/>
      <c r="DD523" s="251"/>
      <c r="DE523" s="251"/>
      <c r="DF523" s="425"/>
      <c r="DG523" s="251"/>
      <c r="DH523" s="251"/>
      <c r="DI523" s="251"/>
      <c r="DJ523" s="251"/>
      <c r="DK523" s="425"/>
      <c r="DL523" s="251"/>
      <c r="DM523" s="251"/>
      <c r="DN523" s="251"/>
      <c r="DO523" s="251"/>
      <c r="DP523" s="425"/>
      <c r="DQ523" s="251"/>
      <c r="DR523" s="251"/>
      <c r="DS523" s="251"/>
      <c r="DT523" s="251"/>
      <c r="DU523" s="425"/>
      <c r="DV523" s="251"/>
      <c r="DW523" s="251"/>
      <c r="DX523" s="251"/>
      <c r="DY523" s="251"/>
      <c r="DZ523" s="425"/>
      <c r="EA523" s="251"/>
      <c r="EB523" s="251"/>
      <c r="EC523" s="251"/>
      <c r="ED523" s="251"/>
      <c r="EE523" s="425"/>
      <c r="EF523" s="251"/>
      <c r="EG523" s="251"/>
      <c r="EH523" s="251"/>
      <c r="EI523" s="251"/>
      <c r="EJ523" s="425"/>
      <c r="EK523" s="251"/>
      <c r="EL523" s="251"/>
      <c r="EM523" s="251"/>
      <c r="EN523" s="251"/>
      <c r="EO523" s="425"/>
      <c r="EP523" s="251"/>
      <c r="EQ523" s="251"/>
      <c r="ER523" s="251"/>
      <c r="ES523" s="251"/>
      <c r="ET523" s="425"/>
      <c r="EU523" s="251"/>
      <c r="EV523" s="251"/>
      <c r="EW523" s="251"/>
      <c r="EX523" s="251"/>
      <c r="EY523" s="425"/>
      <c r="EZ523" s="251"/>
      <c r="FA523" s="251"/>
      <c r="FB523" s="251"/>
      <c r="FC523" s="251"/>
      <c r="FD523" s="425"/>
      <c r="FE523" s="251"/>
      <c r="FF523" s="251"/>
      <c r="FG523" s="251"/>
      <c r="FH523" s="251"/>
      <c r="FI523" s="425"/>
      <c r="FJ523" s="251"/>
      <c r="FK523" s="251"/>
      <c r="FL523" s="251"/>
      <c r="FM523" s="251"/>
      <c r="FN523" s="425"/>
      <c r="FO523" s="251"/>
      <c r="FP523" s="251"/>
      <c r="FQ523" s="251"/>
      <c r="FR523" s="251"/>
      <c r="FS523" s="425"/>
      <c r="FT523" s="251"/>
      <c r="FU523" s="251"/>
      <c r="FV523" s="251"/>
      <c r="FW523" s="251"/>
      <c r="FX523" s="425"/>
      <c r="FY523" s="251"/>
      <c r="FZ523" s="251"/>
      <c r="GA523" s="251"/>
      <c r="GB523" s="251"/>
      <c r="GC523" s="425"/>
      <c r="GD523" s="251"/>
      <c r="GE523" s="251"/>
      <c r="GF523" s="251"/>
      <c r="GG523" s="251"/>
      <c r="GH523" s="425"/>
      <c r="GI523" s="251"/>
      <c r="GJ523" s="251"/>
      <c r="GK523" s="251"/>
      <c r="GL523" s="251"/>
      <c r="GM523" s="425"/>
      <c r="GN523" s="251"/>
      <c r="GO523" s="251"/>
      <c r="GP523" s="251"/>
      <c r="GQ523" s="251"/>
      <c r="GR523" s="425"/>
      <c r="GS523" s="251"/>
      <c r="GT523" s="251"/>
      <c r="GU523" s="251"/>
      <c r="GV523" s="251"/>
      <c r="GW523" s="425"/>
      <c r="GX523" s="251"/>
      <c r="GY523" s="251"/>
      <c r="GZ523" s="251"/>
      <c r="HA523" s="251"/>
      <c r="HB523" s="425"/>
      <c r="HC523" s="251"/>
      <c r="HD523" s="251"/>
      <c r="HE523" s="251"/>
      <c r="HF523" s="251"/>
      <c r="HG523" s="425"/>
      <c r="HH523" s="251"/>
      <c r="HI523" s="251"/>
      <c r="HJ523" s="251"/>
      <c r="HK523" s="251"/>
      <c r="HL523" s="425"/>
      <c r="HM523" s="251"/>
      <c r="HN523" s="251"/>
      <c r="HO523" s="251"/>
      <c r="HP523" s="251"/>
      <c r="HQ523" s="425"/>
      <c r="HR523" s="251"/>
      <c r="HS523" s="251"/>
      <c r="HT523" s="251"/>
      <c r="HU523" s="251"/>
      <c r="HV523" s="425"/>
      <c r="HW523" s="251"/>
      <c r="HX523" s="251"/>
      <c r="HY523" s="251"/>
      <c r="HZ523" s="251"/>
      <c r="IA523" s="425"/>
      <c r="IB523" s="251"/>
      <c r="IC523" s="251"/>
      <c r="ID523" s="251"/>
      <c r="IE523" s="251"/>
      <c r="IF523" s="425"/>
      <c r="IG523" s="251"/>
      <c r="IH523" s="251"/>
      <c r="II523" s="251"/>
      <c r="IJ523" s="251"/>
      <c r="IK523" s="425"/>
      <c r="IL523" s="251"/>
      <c r="IM523" s="251"/>
      <c r="IN523" s="251"/>
      <c r="IO523" s="251"/>
      <c r="IP523" s="425"/>
      <c r="IQ523" s="251"/>
      <c r="IR523" s="251"/>
      <c r="IS523" s="251"/>
      <c r="IT523" s="251"/>
      <c r="IU523" s="425"/>
      <c r="IV523" s="251"/>
      <c r="IW523" s="251"/>
      <c r="IX523" s="251"/>
      <c r="IY523" s="426"/>
      <c r="IZ523" s="198"/>
      <c r="JA523" s="427"/>
      <c r="JB523" s="428"/>
      <c r="JC523" s="428"/>
    </row>
    <row r="524" spans="1:263" s="3" customFormat="1" x14ac:dyDescent="0.35">
      <c r="A524" s="198"/>
      <c r="B524" s="359"/>
      <c r="C524" s="239"/>
      <c r="D524" s="102"/>
      <c r="E524" s="102"/>
      <c r="F524" s="384"/>
      <c r="G524" s="131"/>
      <c r="H524" s="325"/>
      <c r="I524" s="202"/>
      <c r="J524" s="324"/>
      <c r="K524" s="131"/>
      <c r="L524" s="131"/>
      <c r="M524" s="385"/>
      <c r="N524" s="385"/>
      <c r="O524" s="131"/>
      <c r="P524" s="131"/>
      <c r="Q524" s="131"/>
      <c r="R524" s="385"/>
      <c r="S524" s="385"/>
      <c r="T524" s="131"/>
      <c r="U524" s="131"/>
      <c r="V524" s="131"/>
      <c r="W524" s="385"/>
      <c r="X524" s="385"/>
      <c r="Y524" s="131"/>
      <c r="Z524" s="131"/>
      <c r="AA524" s="131"/>
      <c r="AB524" s="385"/>
      <c r="AC524" s="385"/>
      <c r="AD524" s="131"/>
      <c r="AE524" s="131"/>
      <c r="AF524" s="131"/>
      <c r="AG524" s="385"/>
      <c r="AH524" s="385"/>
      <c r="AI524" s="131"/>
      <c r="AJ524" s="131"/>
      <c r="AK524" s="131"/>
      <c r="AL524" s="385"/>
      <c r="AM524" s="385"/>
      <c r="AN524" s="131"/>
      <c r="AO524" s="131"/>
      <c r="AP524" s="131"/>
      <c r="AQ524" s="385"/>
      <c r="AR524" s="385"/>
      <c r="AS524" s="131"/>
      <c r="AT524" s="131"/>
      <c r="AU524" s="131"/>
      <c r="AV524" s="385"/>
      <c r="AW524" s="385"/>
      <c r="AX524" s="131"/>
      <c r="AY524" s="131"/>
      <c r="AZ524" s="131"/>
      <c r="BA524" s="385"/>
      <c r="BB524" s="385"/>
      <c r="BC524" s="131"/>
      <c r="BD524" s="131"/>
      <c r="BE524" s="131"/>
      <c r="BF524" s="385"/>
      <c r="BG524" s="385"/>
      <c r="BH524" s="131"/>
      <c r="BI524" s="131"/>
      <c r="BJ524" s="131"/>
      <c r="BK524" s="385"/>
      <c r="BL524" s="385"/>
      <c r="BM524" s="131"/>
      <c r="BN524" s="131"/>
      <c r="BO524" s="131"/>
      <c r="BP524" s="385"/>
      <c r="BQ524" s="385"/>
      <c r="BR524" s="131"/>
      <c r="BS524" s="131"/>
      <c r="BT524" s="131"/>
      <c r="BU524" s="385"/>
      <c r="BV524" s="385"/>
      <c r="BW524" s="131"/>
      <c r="BX524" s="131"/>
      <c r="BY524" s="131"/>
      <c r="BZ524" s="385"/>
      <c r="CA524" s="385"/>
      <c r="CB524" s="131"/>
      <c r="CC524" s="131"/>
      <c r="CD524" s="131"/>
      <c r="CE524" s="385"/>
      <c r="CF524" s="385"/>
      <c r="CG524" s="131"/>
      <c r="CH524" s="131"/>
      <c r="CI524" s="131"/>
      <c r="CJ524" s="385"/>
      <c r="CK524" s="385"/>
      <c r="CL524" s="131"/>
      <c r="CM524" s="131"/>
      <c r="CN524" s="131"/>
      <c r="CO524" s="385"/>
      <c r="CP524" s="385"/>
      <c r="CQ524" s="131"/>
      <c r="CR524" s="131"/>
      <c r="CS524" s="131"/>
      <c r="CT524" s="385"/>
      <c r="CU524" s="385"/>
      <c r="CV524" s="131"/>
      <c r="CW524" s="131"/>
      <c r="CX524" s="131"/>
      <c r="CY524" s="385"/>
      <c r="CZ524" s="385"/>
      <c r="DA524" s="131"/>
      <c r="DB524" s="131"/>
      <c r="DC524" s="131"/>
      <c r="DD524" s="385"/>
      <c r="DE524" s="385"/>
      <c r="DF524" s="131"/>
      <c r="DG524" s="131"/>
      <c r="DH524" s="131"/>
      <c r="DI524" s="385"/>
      <c r="DJ524" s="385"/>
      <c r="DK524" s="131"/>
      <c r="DL524" s="131"/>
      <c r="DM524" s="131"/>
      <c r="DN524" s="385"/>
      <c r="DO524" s="385"/>
      <c r="DP524" s="131"/>
      <c r="DQ524" s="131"/>
      <c r="DR524" s="131"/>
      <c r="DS524" s="385"/>
      <c r="DT524" s="385"/>
      <c r="DU524" s="131"/>
      <c r="DV524" s="131"/>
      <c r="DW524" s="131"/>
      <c r="DX524" s="385"/>
      <c r="DY524" s="385"/>
      <c r="DZ524" s="131"/>
      <c r="EA524" s="131"/>
      <c r="EB524" s="131"/>
      <c r="EC524" s="385"/>
      <c r="ED524" s="385"/>
      <c r="EE524" s="131"/>
      <c r="EF524" s="131"/>
      <c r="EG524" s="131"/>
      <c r="EH524" s="385"/>
      <c r="EI524" s="385"/>
      <c r="EJ524" s="131"/>
      <c r="EK524" s="131"/>
      <c r="EL524" s="131"/>
      <c r="EM524" s="385"/>
      <c r="EN524" s="385"/>
      <c r="EO524" s="131"/>
      <c r="EP524" s="131"/>
      <c r="EQ524" s="131"/>
      <c r="ER524" s="385"/>
      <c r="ES524" s="385"/>
      <c r="ET524" s="131"/>
      <c r="EU524" s="131"/>
      <c r="EV524" s="131"/>
      <c r="EW524" s="385"/>
      <c r="EX524" s="385"/>
      <c r="EY524" s="131"/>
      <c r="EZ524" s="131"/>
      <c r="FA524" s="131"/>
      <c r="FB524" s="385"/>
      <c r="FC524" s="385"/>
      <c r="FD524" s="131"/>
      <c r="FE524" s="131"/>
      <c r="FF524" s="131"/>
      <c r="FG524" s="385"/>
      <c r="FH524" s="385"/>
      <c r="FI524" s="131"/>
      <c r="FJ524" s="131"/>
      <c r="FK524" s="131"/>
      <c r="FL524" s="385"/>
      <c r="FM524" s="385"/>
      <c r="FN524" s="131"/>
      <c r="FO524" s="131"/>
      <c r="FP524" s="131"/>
      <c r="FQ524" s="385"/>
      <c r="FR524" s="385"/>
      <c r="FS524" s="131"/>
      <c r="FT524" s="131"/>
      <c r="FU524" s="131"/>
      <c r="FV524" s="385"/>
      <c r="FW524" s="385"/>
      <c r="FX524" s="131"/>
      <c r="FY524" s="131"/>
      <c r="FZ524" s="131"/>
      <c r="GA524" s="385"/>
      <c r="GB524" s="385"/>
      <c r="GC524" s="131"/>
      <c r="GD524" s="131"/>
      <c r="GE524" s="131"/>
      <c r="GF524" s="385"/>
      <c r="GG524" s="385"/>
      <c r="GH524" s="131"/>
      <c r="GI524" s="131"/>
      <c r="GJ524" s="131"/>
      <c r="GK524" s="385"/>
      <c r="GL524" s="385"/>
      <c r="GM524" s="131"/>
      <c r="GN524" s="131"/>
      <c r="GO524" s="131"/>
      <c r="GP524" s="385"/>
      <c r="GQ524" s="385"/>
      <c r="GR524" s="131"/>
      <c r="GS524" s="131"/>
      <c r="GT524" s="131"/>
      <c r="GU524" s="385"/>
      <c r="GV524" s="385"/>
      <c r="GW524" s="131"/>
      <c r="GX524" s="131"/>
      <c r="GY524" s="131"/>
      <c r="GZ524" s="385"/>
      <c r="HA524" s="385"/>
      <c r="HB524" s="131"/>
      <c r="HC524" s="131"/>
      <c r="HD524" s="131"/>
      <c r="HE524" s="385"/>
      <c r="HF524" s="385"/>
      <c r="HG524" s="131"/>
      <c r="HH524" s="131"/>
      <c r="HI524" s="131"/>
      <c r="HJ524" s="385"/>
      <c r="HK524" s="385"/>
      <c r="HL524" s="131"/>
      <c r="HM524" s="131"/>
      <c r="HN524" s="131"/>
      <c r="HO524" s="385"/>
      <c r="HP524" s="385"/>
      <c r="HQ524" s="131"/>
      <c r="HR524" s="131"/>
      <c r="HS524" s="131"/>
      <c r="HT524" s="385"/>
      <c r="HU524" s="385"/>
      <c r="HV524" s="131"/>
      <c r="HW524" s="131"/>
      <c r="HX524" s="131"/>
      <c r="HY524" s="385"/>
      <c r="HZ524" s="385"/>
      <c r="IA524" s="131"/>
      <c r="IB524" s="131"/>
      <c r="IC524" s="131"/>
      <c r="ID524" s="385"/>
      <c r="IE524" s="385"/>
      <c r="IF524" s="131"/>
      <c r="IG524" s="131"/>
      <c r="IH524" s="131"/>
      <c r="II524" s="385"/>
      <c r="IJ524" s="385"/>
      <c r="IK524" s="131"/>
      <c r="IL524" s="131"/>
      <c r="IM524" s="131"/>
      <c r="IN524" s="385"/>
      <c r="IO524" s="385"/>
      <c r="IP524" s="131"/>
      <c r="IQ524" s="131"/>
      <c r="IR524" s="131"/>
      <c r="IS524" s="385"/>
      <c r="IT524" s="385"/>
      <c r="IU524" s="131"/>
      <c r="IV524" s="131"/>
      <c r="IW524" s="131"/>
      <c r="IX524" s="385"/>
      <c r="IY524" s="386"/>
      <c r="IZ524" s="198"/>
      <c r="JA524" s="378"/>
      <c r="JB524" s="256"/>
      <c r="JC524" s="256"/>
    </row>
    <row r="525" spans="1:263" s="3" customFormat="1" x14ac:dyDescent="0.35">
      <c r="A525" s="198"/>
      <c r="B525" s="359"/>
      <c r="C525" s="126" t="s">
        <v>653</v>
      </c>
      <c r="D525" s="102" t="s">
        <v>654</v>
      </c>
      <c r="E525" s="102"/>
      <c r="F525" s="285"/>
      <c r="G525" s="110"/>
      <c r="H525" s="325"/>
      <c r="I525" s="202"/>
      <c r="J525" s="324"/>
      <c r="K525" s="131"/>
      <c r="L525" s="429"/>
      <c r="M525" s="385"/>
      <c r="N525" s="385"/>
      <c r="O525" s="131"/>
      <c r="P525" s="131"/>
      <c r="Q525" s="429"/>
      <c r="R525" s="385"/>
      <c r="S525" s="385"/>
      <c r="T525" s="131"/>
      <c r="U525" s="131"/>
      <c r="V525" s="429"/>
      <c r="W525" s="385"/>
      <c r="X525" s="385"/>
      <c r="Y525" s="131"/>
      <c r="Z525" s="131"/>
      <c r="AA525" s="429"/>
      <c r="AB525" s="385"/>
      <c r="AC525" s="385"/>
      <c r="AD525" s="131"/>
      <c r="AE525" s="131"/>
      <c r="AF525" s="429"/>
      <c r="AG525" s="385"/>
      <c r="AH525" s="385"/>
      <c r="AI525" s="131"/>
      <c r="AJ525" s="131"/>
      <c r="AK525" s="429"/>
      <c r="AL525" s="385"/>
      <c r="AM525" s="385"/>
      <c r="AN525" s="131"/>
      <c r="AO525" s="131"/>
      <c r="AP525" s="429"/>
      <c r="AQ525" s="385"/>
      <c r="AR525" s="385"/>
      <c r="AS525" s="131"/>
      <c r="AT525" s="131"/>
      <c r="AU525" s="429"/>
      <c r="AV525" s="385"/>
      <c r="AW525" s="385"/>
      <c r="AX525" s="131"/>
      <c r="AY525" s="131"/>
      <c r="AZ525" s="429"/>
      <c r="BA525" s="385"/>
      <c r="BB525" s="385"/>
      <c r="BC525" s="131"/>
      <c r="BD525" s="131"/>
      <c r="BE525" s="429"/>
      <c r="BF525" s="385"/>
      <c r="BG525" s="385"/>
      <c r="BH525" s="131"/>
      <c r="BI525" s="131"/>
      <c r="BJ525" s="429"/>
      <c r="BK525" s="385"/>
      <c r="BL525" s="385"/>
      <c r="BM525" s="131"/>
      <c r="BN525" s="131"/>
      <c r="BO525" s="429"/>
      <c r="BP525" s="385"/>
      <c r="BQ525" s="385"/>
      <c r="BR525" s="131"/>
      <c r="BS525" s="131"/>
      <c r="BT525" s="429"/>
      <c r="BU525" s="385"/>
      <c r="BV525" s="385"/>
      <c r="BW525" s="131"/>
      <c r="BX525" s="131"/>
      <c r="BY525" s="429"/>
      <c r="BZ525" s="385"/>
      <c r="CA525" s="385"/>
      <c r="CB525" s="131"/>
      <c r="CC525" s="131"/>
      <c r="CD525" s="429"/>
      <c r="CE525" s="385"/>
      <c r="CF525" s="385"/>
      <c r="CG525" s="131"/>
      <c r="CH525" s="131"/>
      <c r="CI525" s="429"/>
      <c r="CJ525" s="385"/>
      <c r="CK525" s="385"/>
      <c r="CL525" s="131"/>
      <c r="CM525" s="131"/>
      <c r="CN525" s="429"/>
      <c r="CO525" s="385"/>
      <c r="CP525" s="385"/>
      <c r="CQ525" s="131"/>
      <c r="CR525" s="131"/>
      <c r="CS525" s="429"/>
      <c r="CT525" s="385"/>
      <c r="CU525" s="385"/>
      <c r="CV525" s="131"/>
      <c r="CW525" s="131"/>
      <c r="CX525" s="429"/>
      <c r="CY525" s="385"/>
      <c r="CZ525" s="385"/>
      <c r="DA525" s="131"/>
      <c r="DB525" s="131"/>
      <c r="DC525" s="429"/>
      <c r="DD525" s="385"/>
      <c r="DE525" s="385"/>
      <c r="DF525" s="131"/>
      <c r="DG525" s="131"/>
      <c r="DH525" s="429"/>
      <c r="DI525" s="385"/>
      <c r="DJ525" s="385"/>
      <c r="DK525" s="131"/>
      <c r="DL525" s="131"/>
      <c r="DM525" s="429"/>
      <c r="DN525" s="385"/>
      <c r="DO525" s="385"/>
      <c r="DP525" s="131"/>
      <c r="DQ525" s="131"/>
      <c r="DR525" s="429"/>
      <c r="DS525" s="385"/>
      <c r="DT525" s="385"/>
      <c r="DU525" s="131"/>
      <c r="DV525" s="131"/>
      <c r="DW525" s="429"/>
      <c r="DX525" s="385"/>
      <c r="DY525" s="385"/>
      <c r="DZ525" s="131"/>
      <c r="EA525" s="131"/>
      <c r="EB525" s="429"/>
      <c r="EC525" s="385"/>
      <c r="ED525" s="385"/>
      <c r="EE525" s="131"/>
      <c r="EF525" s="131"/>
      <c r="EG525" s="429"/>
      <c r="EH525" s="385"/>
      <c r="EI525" s="385"/>
      <c r="EJ525" s="131"/>
      <c r="EK525" s="131"/>
      <c r="EL525" s="429"/>
      <c r="EM525" s="385"/>
      <c r="EN525" s="385"/>
      <c r="EO525" s="131"/>
      <c r="EP525" s="131"/>
      <c r="EQ525" s="429"/>
      <c r="ER525" s="385"/>
      <c r="ES525" s="385"/>
      <c r="ET525" s="131"/>
      <c r="EU525" s="131"/>
      <c r="EV525" s="429"/>
      <c r="EW525" s="385"/>
      <c r="EX525" s="385"/>
      <c r="EY525" s="131"/>
      <c r="EZ525" s="131"/>
      <c r="FA525" s="429"/>
      <c r="FB525" s="385"/>
      <c r="FC525" s="385"/>
      <c r="FD525" s="131"/>
      <c r="FE525" s="131"/>
      <c r="FF525" s="429"/>
      <c r="FG525" s="385"/>
      <c r="FH525" s="385"/>
      <c r="FI525" s="131"/>
      <c r="FJ525" s="131"/>
      <c r="FK525" s="429"/>
      <c r="FL525" s="385"/>
      <c r="FM525" s="385"/>
      <c r="FN525" s="131"/>
      <c r="FO525" s="131"/>
      <c r="FP525" s="429"/>
      <c r="FQ525" s="385"/>
      <c r="FR525" s="385"/>
      <c r="FS525" s="131"/>
      <c r="FT525" s="131"/>
      <c r="FU525" s="429"/>
      <c r="FV525" s="385"/>
      <c r="FW525" s="385"/>
      <c r="FX525" s="131"/>
      <c r="FY525" s="131"/>
      <c r="FZ525" s="429"/>
      <c r="GA525" s="385"/>
      <c r="GB525" s="385"/>
      <c r="GC525" s="131"/>
      <c r="GD525" s="131"/>
      <c r="GE525" s="429"/>
      <c r="GF525" s="385"/>
      <c r="GG525" s="385"/>
      <c r="GH525" s="131"/>
      <c r="GI525" s="131"/>
      <c r="GJ525" s="429"/>
      <c r="GK525" s="385"/>
      <c r="GL525" s="385"/>
      <c r="GM525" s="131"/>
      <c r="GN525" s="131"/>
      <c r="GO525" s="429"/>
      <c r="GP525" s="385"/>
      <c r="GQ525" s="385"/>
      <c r="GR525" s="131"/>
      <c r="GS525" s="131"/>
      <c r="GT525" s="429"/>
      <c r="GU525" s="385"/>
      <c r="GV525" s="385"/>
      <c r="GW525" s="131"/>
      <c r="GX525" s="131"/>
      <c r="GY525" s="429"/>
      <c r="GZ525" s="385"/>
      <c r="HA525" s="385"/>
      <c r="HB525" s="131"/>
      <c r="HC525" s="131"/>
      <c r="HD525" s="429"/>
      <c r="HE525" s="385"/>
      <c r="HF525" s="385"/>
      <c r="HG525" s="131"/>
      <c r="HH525" s="131"/>
      <c r="HI525" s="429"/>
      <c r="HJ525" s="385"/>
      <c r="HK525" s="385"/>
      <c r="HL525" s="131"/>
      <c r="HM525" s="131"/>
      <c r="HN525" s="429"/>
      <c r="HO525" s="385"/>
      <c r="HP525" s="385"/>
      <c r="HQ525" s="131"/>
      <c r="HR525" s="131"/>
      <c r="HS525" s="429"/>
      <c r="HT525" s="385"/>
      <c r="HU525" s="385"/>
      <c r="HV525" s="131"/>
      <c r="HW525" s="131"/>
      <c r="HX525" s="429"/>
      <c r="HY525" s="385"/>
      <c r="HZ525" s="385"/>
      <c r="IA525" s="131"/>
      <c r="IB525" s="131"/>
      <c r="IC525" s="429"/>
      <c r="ID525" s="385"/>
      <c r="IE525" s="385"/>
      <c r="IF525" s="131"/>
      <c r="IG525" s="131"/>
      <c r="IH525" s="429"/>
      <c r="II525" s="385"/>
      <c r="IJ525" s="385"/>
      <c r="IK525" s="131"/>
      <c r="IL525" s="131"/>
      <c r="IM525" s="429"/>
      <c r="IN525" s="385"/>
      <c r="IO525" s="385"/>
      <c r="IP525" s="131"/>
      <c r="IQ525" s="131"/>
      <c r="IR525" s="429"/>
      <c r="IS525" s="385"/>
      <c r="IT525" s="385"/>
      <c r="IU525" s="131"/>
      <c r="IV525" s="131"/>
      <c r="IW525" s="429"/>
      <c r="IX525" s="385"/>
      <c r="IY525" s="386"/>
      <c r="IZ525" s="198"/>
      <c r="JA525" s="378"/>
      <c r="JB525" s="256"/>
      <c r="JC525" s="256"/>
    </row>
    <row r="526" spans="1:263" s="3" customFormat="1" x14ac:dyDescent="0.35">
      <c r="A526" s="198"/>
      <c r="B526" s="359"/>
      <c r="C526" s="239"/>
      <c r="D526" s="104"/>
      <c r="E526" s="102"/>
      <c r="F526" s="384"/>
      <c r="G526" s="131"/>
      <c r="H526" s="325"/>
      <c r="I526" s="202"/>
      <c r="J526" s="324"/>
      <c r="K526" s="131"/>
      <c r="L526" s="131"/>
      <c r="M526" s="385"/>
      <c r="N526" s="385"/>
      <c r="O526" s="131"/>
      <c r="P526" s="131"/>
      <c r="Q526" s="131"/>
      <c r="R526" s="385"/>
      <c r="S526" s="385"/>
      <c r="T526" s="131"/>
      <c r="U526" s="131"/>
      <c r="V526" s="131"/>
      <c r="W526" s="385"/>
      <c r="X526" s="385"/>
      <c r="Y526" s="131"/>
      <c r="Z526" s="131"/>
      <c r="AA526" s="131"/>
      <c r="AB526" s="385"/>
      <c r="AC526" s="385"/>
      <c r="AD526" s="131"/>
      <c r="AE526" s="131"/>
      <c r="AF526" s="131"/>
      <c r="AG526" s="385"/>
      <c r="AH526" s="385"/>
      <c r="AI526" s="131"/>
      <c r="AJ526" s="131"/>
      <c r="AK526" s="131"/>
      <c r="AL526" s="385"/>
      <c r="AM526" s="385"/>
      <c r="AN526" s="131"/>
      <c r="AO526" s="131"/>
      <c r="AP526" s="131"/>
      <c r="AQ526" s="385"/>
      <c r="AR526" s="385"/>
      <c r="AS526" s="131"/>
      <c r="AT526" s="131"/>
      <c r="AU526" s="131"/>
      <c r="AV526" s="385"/>
      <c r="AW526" s="385"/>
      <c r="AX526" s="131"/>
      <c r="AY526" s="131"/>
      <c r="AZ526" s="131"/>
      <c r="BA526" s="385"/>
      <c r="BB526" s="385"/>
      <c r="BC526" s="131"/>
      <c r="BD526" s="131"/>
      <c r="BE526" s="131"/>
      <c r="BF526" s="385"/>
      <c r="BG526" s="385"/>
      <c r="BH526" s="131"/>
      <c r="BI526" s="131"/>
      <c r="BJ526" s="131"/>
      <c r="BK526" s="385"/>
      <c r="BL526" s="385"/>
      <c r="BM526" s="131"/>
      <c r="BN526" s="131"/>
      <c r="BO526" s="131"/>
      <c r="BP526" s="385"/>
      <c r="BQ526" s="385"/>
      <c r="BR526" s="131"/>
      <c r="BS526" s="131"/>
      <c r="BT526" s="131"/>
      <c r="BU526" s="385"/>
      <c r="BV526" s="385"/>
      <c r="BW526" s="131"/>
      <c r="BX526" s="131"/>
      <c r="BY526" s="131"/>
      <c r="BZ526" s="385"/>
      <c r="CA526" s="385"/>
      <c r="CB526" s="131"/>
      <c r="CC526" s="131"/>
      <c r="CD526" s="131"/>
      <c r="CE526" s="385"/>
      <c r="CF526" s="385"/>
      <c r="CG526" s="131"/>
      <c r="CH526" s="131"/>
      <c r="CI526" s="131"/>
      <c r="CJ526" s="385"/>
      <c r="CK526" s="385"/>
      <c r="CL526" s="131"/>
      <c r="CM526" s="131"/>
      <c r="CN526" s="131"/>
      <c r="CO526" s="385"/>
      <c r="CP526" s="385"/>
      <c r="CQ526" s="131"/>
      <c r="CR526" s="131"/>
      <c r="CS526" s="131"/>
      <c r="CT526" s="385"/>
      <c r="CU526" s="385"/>
      <c r="CV526" s="131"/>
      <c r="CW526" s="131"/>
      <c r="CX526" s="131"/>
      <c r="CY526" s="385"/>
      <c r="CZ526" s="385"/>
      <c r="DA526" s="131"/>
      <c r="DB526" s="131"/>
      <c r="DC526" s="131"/>
      <c r="DD526" s="385"/>
      <c r="DE526" s="385"/>
      <c r="DF526" s="131"/>
      <c r="DG526" s="131"/>
      <c r="DH526" s="131"/>
      <c r="DI526" s="385"/>
      <c r="DJ526" s="385"/>
      <c r="DK526" s="131"/>
      <c r="DL526" s="131"/>
      <c r="DM526" s="131"/>
      <c r="DN526" s="385"/>
      <c r="DO526" s="385"/>
      <c r="DP526" s="131"/>
      <c r="DQ526" s="131"/>
      <c r="DR526" s="131"/>
      <c r="DS526" s="385"/>
      <c r="DT526" s="385"/>
      <c r="DU526" s="131"/>
      <c r="DV526" s="131"/>
      <c r="DW526" s="131"/>
      <c r="DX526" s="385"/>
      <c r="DY526" s="385"/>
      <c r="DZ526" s="131"/>
      <c r="EA526" s="131"/>
      <c r="EB526" s="131"/>
      <c r="EC526" s="385"/>
      <c r="ED526" s="385"/>
      <c r="EE526" s="131"/>
      <c r="EF526" s="131"/>
      <c r="EG526" s="131"/>
      <c r="EH526" s="385"/>
      <c r="EI526" s="385"/>
      <c r="EJ526" s="131"/>
      <c r="EK526" s="131"/>
      <c r="EL526" s="131"/>
      <c r="EM526" s="385"/>
      <c r="EN526" s="385"/>
      <c r="EO526" s="131"/>
      <c r="EP526" s="131"/>
      <c r="EQ526" s="131"/>
      <c r="ER526" s="385"/>
      <c r="ES526" s="385"/>
      <c r="ET526" s="131"/>
      <c r="EU526" s="131"/>
      <c r="EV526" s="131"/>
      <c r="EW526" s="385"/>
      <c r="EX526" s="385"/>
      <c r="EY526" s="131"/>
      <c r="EZ526" s="131"/>
      <c r="FA526" s="131"/>
      <c r="FB526" s="385"/>
      <c r="FC526" s="385"/>
      <c r="FD526" s="131"/>
      <c r="FE526" s="131"/>
      <c r="FF526" s="131"/>
      <c r="FG526" s="385"/>
      <c r="FH526" s="385"/>
      <c r="FI526" s="131"/>
      <c r="FJ526" s="131"/>
      <c r="FK526" s="131"/>
      <c r="FL526" s="385"/>
      <c r="FM526" s="385"/>
      <c r="FN526" s="131"/>
      <c r="FO526" s="131"/>
      <c r="FP526" s="131"/>
      <c r="FQ526" s="385"/>
      <c r="FR526" s="385"/>
      <c r="FS526" s="131"/>
      <c r="FT526" s="131"/>
      <c r="FU526" s="131"/>
      <c r="FV526" s="385"/>
      <c r="FW526" s="385"/>
      <c r="FX526" s="131"/>
      <c r="FY526" s="131"/>
      <c r="FZ526" s="131"/>
      <c r="GA526" s="385"/>
      <c r="GB526" s="385"/>
      <c r="GC526" s="131"/>
      <c r="GD526" s="131"/>
      <c r="GE526" s="131"/>
      <c r="GF526" s="385"/>
      <c r="GG526" s="385"/>
      <c r="GH526" s="131"/>
      <c r="GI526" s="131"/>
      <c r="GJ526" s="131"/>
      <c r="GK526" s="385"/>
      <c r="GL526" s="385"/>
      <c r="GM526" s="131"/>
      <c r="GN526" s="131"/>
      <c r="GO526" s="131"/>
      <c r="GP526" s="385"/>
      <c r="GQ526" s="385"/>
      <c r="GR526" s="131"/>
      <c r="GS526" s="131"/>
      <c r="GT526" s="131"/>
      <c r="GU526" s="385"/>
      <c r="GV526" s="385"/>
      <c r="GW526" s="131"/>
      <c r="GX526" s="131"/>
      <c r="GY526" s="131"/>
      <c r="GZ526" s="385"/>
      <c r="HA526" s="385"/>
      <c r="HB526" s="131"/>
      <c r="HC526" s="131"/>
      <c r="HD526" s="131"/>
      <c r="HE526" s="385"/>
      <c r="HF526" s="385"/>
      <c r="HG526" s="131"/>
      <c r="HH526" s="131"/>
      <c r="HI526" s="131"/>
      <c r="HJ526" s="385"/>
      <c r="HK526" s="385"/>
      <c r="HL526" s="131"/>
      <c r="HM526" s="131"/>
      <c r="HN526" s="131"/>
      <c r="HO526" s="385"/>
      <c r="HP526" s="385"/>
      <c r="HQ526" s="131"/>
      <c r="HR526" s="131"/>
      <c r="HS526" s="131"/>
      <c r="HT526" s="385"/>
      <c r="HU526" s="385"/>
      <c r="HV526" s="131"/>
      <c r="HW526" s="131"/>
      <c r="HX526" s="131"/>
      <c r="HY526" s="385"/>
      <c r="HZ526" s="385"/>
      <c r="IA526" s="131"/>
      <c r="IB526" s="131"/>
      <c r="IC526" s="131"/>
      <c r="ID526" s="385"/>
      <c r="IE526" s="385"/>
      <c r="IF526" s="131"/>
      <c r="IG526" s="131"/>
      <c r="IH526" s="131"/>
      <c r="II526" s="385"/>
      <c r="IJ526" s="385"/>
      <c r="IK526" s="131"/>
      <c r="IL526" s="131"/>
      <c r="IM526" s="131"/>
      <c r="IN526" s="385"/>
      <c r="IO526" s="385"/>
      <c r="IP526" s="131"/>
      <c r="IQ526" s="131"/>
      <c r="IR526" s="131"/>
      <c r="IS526" s="385"/>
      <c r="IT526" s="385"/>
      <c r="IU526" s="131"/>
      <c r="IV526" s="131"/>
      <c r="IW526" s="131"/>
      <c r="IX526" s="385"/>
      <c r="IY526" s="386"/>
      <c r="IZ526" s="198"/>
      <c r="JA526" s="378"/>
      <c r="JB526" s="256"/>
      <c r="JC526" s="256"/>
    </row>
    <row r="527" spans="1:263" s="3" customFormat="1" x14ac:dyDescent="0.35">
      <c r="A527" s="198"/>
      <c r="B527" s="359"/>
      <c r="C527" s="126" t="s">
        <v>655</v>
      </c>
      <c r="D527" s="104" t="s">
        <v>656</v>
      </c>
      <c r="E527" s="102"/>
      <c r="F527" s="285" t="str">
        <f>IFERROR(INDEX('Helper 1'!$I$2:$I$19,MATCH('Schedule 1'!$G$20,'Helper 1'!$H$2:$H$19,0)),"")</f>
        <v/>
      </c>
      <c r="G527" s="131">
        <f>SUM(L527:IX527)</f>
        <v>0</v>
      </c>
      <c r="H527" s="325"/>
      <c r="I527" s="202"/>
      <c r="J527" s="324"/>
      <c r="K527" s="131"/>
      <c r="L527" s="130"/>
      <c r="M527" s="385"/>
      <c r="N527" s="385"/>
      <c r="O527" s="131"/>
      <c r="P527" s="131"/>
      <c r="Q527" s="130"/>
      <c r="R527" s="385"/>
      <c r="S527" s="385"/>
      <c r="T527" s="131"/>
      <c r="U527" s="131"/>
      <c r="V527" s="130"/>
      <c r="W527" s="385"/>
      <c r="X527" s="385"/>
      <c r="Y527" s="131"/>
      <c r="Z527" s="131"/>
      <c r="AA527" s="130"/>
      <c r="AB527" s="385"/>
      <c r="AC527" s="385"/>
      <c r="AD527" s="131"/>
      <c r="AE527" s="131"/>
      <c r="AF527" s="130"/>
      <c r="AG527" s="385"/>
      <c r="AH527" s="385"/>
      <c r="AI527" s="131"/>
      <c r="AJ527" s="131"/>
      <c r="AK527" s="130"/>
      <c r="AL527" s="385"/>
      <c r="AM527" s="385"/>
      <c r="AN527" s="131"/>
      <c r="AO527" s="131"/>
      <c r="AP527" s="130"/>
      <c r="AQ527" s="385"/>
      <c r="AR527" s="385"/>
      <c r="AS527" s="131"/>
      <c r="AT527" s="131"/>
      <c r="AU527" s="130"/>
      <c r="AV527" s="385"/>
      <c r="AW527" s="385"/>
      <c r="AX527" s="131"/>
      <c r="AY527" s="131"/>
      <c r="AZ527" s="130"/>
      <c r="BA527" s="385"/>
      <c r="BB527" s="385"/>
      <c r="BC527" s="131"/>
      <c r="BD527" s="131"/>
      <c r="BE527" s="130"/>
      <c r="BF527" s="385"/>
      <c r="BG527" s="385"/>
      <c r="BH527" s="131"/>
      <c r="BI527" s="131"/>
      <c r="BJ527" s="130"/>
      <c r="BK527" s="385"/>
      <c r="BL527" s="385"/>
      <c r="BM527" s="131"/>
      <c r="BN527" s="131"/>
      <c r="BO527" s="130"/>
      <c r="BP527" s="385"/>
      <c r="BQ527" s="385"/>
      <c r="BR527" s="131"/>
      <c r="BS527" s="131"/>
      <c r="BT527" s="130"/>
      <c r="BU527" s="385"/>
      <c r="BV527" s="385"/>
      <c r="BW527" s="131"/>
      <c r="BX527" s="131"/>
      <c r="BY527" s="130"/>
      <c r="BZ527" s="385"/>
      <c r="CA527" s="385"/>
      <c r="CB527" s="131"/>
      <c r="CC527" s="131"/>
      <c r="CD527" s="130"/>
      <c r="CE527" s="385"/>
      <c r="CF527" s="385"/>
      <c r="CG527" s="131"/>
      <c r="CH527" s="131"/>
      <c r="CI527" s="130"/>
      <c r="CJ527" s="385"/>
      <c r="CK527" s="385"/>
      <c r="CL527" s="131"/>
      <c r="CM527" s="131"/>
      <c r="CN527" s="130"/>
      <c r="CO527" s="385"/>
      <c r="CP527" s="385"/>
      <c r="CQ527" s="131"/>
      <c r="CR527" s="131"/>
      <c r="CS527" s="130"/>
      <c r="CT527" s="385"/>
      <c r="CU527" s="385"/>
      <c r="CV527" s="131"/>
      <c r="CW527" s="131"/>
      <c r="CX527" s="130"/>
      <c r="CY527" s="385"/>
      <c r="CZ527" s="385"/>
      <c r="DA527" s="131"/>
      <c r="DB527" s="131"/>
      <c r="DC527" s="130"/>
      <c r="DD527" s="385"/>
      <c r="DE527" s="385"/>
      <c r="DF527" s="131"/>
      <c r="DG527" s="131"/>
      <c r="DH527" s="130"/>
      <c r="DI527" s="385"/>
      <c r="DJ527" s="385"/>
      <c r="DK527" s="131"/>
      <c r="DL527" s="131"/>
      <c r="DM527" s="130"/>
      <c r="DN527" s="385"/>
      <c r="DO527" s="385"/>
      <c r="DP527" s="131"/>
      <c r="DQ527" s="131"/>
      <c r="DR527" s="130"/>
      <c r="DS527" s="385"/>
      <c r="DT527" s="385"/>
      <c r="DU527" s="131"/>
      <c r="DV527" s="131"/>
      <c r="DW527" s="130"/>
      <c r="DX527" s="385"/>
      <c r="DY527" s="385"/>
      <c r="DZ527" s="131"/>
      <c r="EA527" s="131"/>
      <c r="EB527" s="130"/>
      <c r="EC527" s="385"/>
      <c r="ED527" s="385"/>
      <c r="EE527" s="131"/>
      <c r="EF527" s="131"/>
      <c r="EG527" s="130"/>
      <c r="EH527" s="385"/>
      <c r="EI527" s="385"/>
      <c r="EJ527" s="131"/>
      <c r="EK527" s="131"/>
      <c r="EL527" s="130"/>
      <c r="EM527" s="385"/>
      <c r="EN527" s="385"/>
      <c r="EO527" s="131"/>
      <c r="EP527" s="131"/>
      <c r="EQ527" s="130"/>
      <c r="ER527" s="385"/>
      <c r="ES527" s="385"/>
      <c r="ET527" s="131"/>
      <c r="EU527" s="131"/>
      <c r="EV527" s="130"/>
      <c r="EW527" s="385"/>
      <c r="EX527" s="385"/>
      <c r="EY527" s="131"/>
      <c r="EZ527" s="131"/>
      <c r="FA527" s="130"/>
      <c r="FB527" s="385"/>
      <c r="FC527" s="385"/>
      <c r="FD527" s="131"/>
      <c r="FE527" s="131"/>
      <c r="FF527" s="130"/>
      <c r="FG527" s="385"/>
      <c r="FH527" s="385"/>
      <c r="FI527" s="131"/>
      <c r="FJ527" s="131"/>
      <c r="FK527" s="130"/>
      <c r="FL527" s="385"/>
      <c r="FM527" s="385"/>
      <c r="FN527" s="131"/>
      <c r="FO527" s="131"/>
      <c r="FP527" s="130"/>
      <c r="FQ527" s="385"/>
      <c r="FR527" s="385"/>
      <c r="FS527" s="131"/>
      <c r="FT527" s="131"/>
      <c r="FU527" s="130"/>
      <c r="FV527" s="385"/>
      <c r="FW527" s="385"/>
      <c r="FX527" s="131"/>
      <c r="FY527" s="131"/>
      <c r="FZ527" s="130"/>
      <c r="GA527" s="385"/>
      <c r="GB527" s="385"/>
      <c r="GC527" s="131"/>
      <c r="GD527" s="131"/>
      <c r="GE527" s="130"/>
      <c r="GF527" s="385"/>
      <c r="GG527" s="385"/>
      <c r="GH527" s="131"/>
      <c r="GI527" s="131"/>
      <c r="GJ527" s="130"/>
      <c r="GK527" s="385"/>
      <c r="GL527" s="385"/>
      <c r="GM527" s="131"/>
      <c r="GN527" s="131"/>
      <c r="GO527" s="130"/>
      <c r="GP527" s="385"/>
      <c r="GQ527" s="385"/>
      <c r="GR527" s="131"/>
      <c r="GS527" s="131"/>
      <c r="GT527" s="130"/>
      <c r="GU527" s="385"/>
      <c r="GV527" s="385"/>
      <c r="GW527" s="131"/>
      <c r="GX527" s="131"/>
      <c r="GY527" s="130"/>
      <c r="GZ527" s="385"/>
      <c r="HA527" s="385"/>
      <c r="HB527" s="131"/>
      <c r="HC527" s="131"/>
      <c r="HD527" s="130"/>
      <c r="HE527" s="385"/>
      <c r="HF527" s="385"/>
      <c r="HG527" s="131"/>
      <c r="HH527" s="131"/>
      <c r="HI527" s="130"/>
      <c r="HJ527" s="385"/>
      <c r="HK527" s="385"/>
      <c r="HL527" s="131"/>
      <c r="HM527" s="131"/>
      <c r="HN527" s="130"/>
      <c r="HO527" s="385"/>
      <c r="HP527" s="385"/>
      <c r="HQ527" s="131"/>
      <c r="HR527" s="131"/>
      <c r="HS527" s="130"/>
      <c r="HT527" s="385"/>
      <c r="HU527" s="385"/>
      <c r="HV527" s="131"/>
      <c r="HW527" s="131"/>
      <c r="HX527" s="130"/>
      <c r="HY527" s="385"/>
      <c r="HZ527" s="385"/>
      <c r="IA527" s="131"/>
      <c r="IB527" s="131"/>
      <c r="IC527" s="130"/>
      <c r="ID527" s="385"/>
      <c r="IE527" s="385"/>
      <c r="IF527" s="131"/>
      <c r="IG527" s="131"/>
      <c r="IH527" s="130"/>
      <c r="II527" s="385"/>
      <c r="IJ527" s="385"/>
      <c r="IK527" s="131"/>
      <c r="IL527" s="131"/>
      <c r="IM527" s="130"/>
      <c r="IN527" s="385"/>
      <c r="IO527" s="385"/>
      <c r="IP527" s="131"/>
      <c r="IQ527" s="131"/>
      <c r="IR527" s="130"/>
      <c r="IS527" s="385"/>
      <c r="IT527" s="385"/>
      <c r="IU527" s="131"/>
      <c r="IV527" s="131"/>
      <c r="IW527" s="130"/>
      <c r="IX527" s="385"/>
      <c r="IY527" s="386"/>
      <c r="IZ527" s="198"/>
      <c r="JA527" s="378"/>
      <c r="JB527" s="256"/>
      <c r="JC527" s="256"/>
    </row>
    <row r="528" spans="1:263" s="3" customFormat="1" x14ac:dyDescent="0.35">
      <c r="A528" s="198"/>
      <c r="B528" s="359"/>
      <c r="C528" s="239"/>
      <c r="D528" s="102" t="s">
        <v>361</v>
      </c>
      <c r="E528" s="102"/>
      <c r="F528" s="384"/>
      <c r="G528" s="131"/>
      <c r="H528" s="325"/>
      <c r="I528" s="202"/>
      <c r="J528" s="324"/>
      <c r="K528" s="131"/>
      <c r="L528" s="131"/>
      <c r="M528" s="385"/>
      <c r="N528" s="385"/>
      <c r="O528" s="131"/>
      <c r="P528" s="131"/>
      <c r="Q528" s="131"/>
      <c r="R528" s="385"/>
      <c r="S528" s="385"/>
      <c r="T528" s="131"/>
      <c r="U528" s="131"/>
      <c r="V528" s="131"/>
      <c r="W528" s="385"/>
      <c r="X528" s="385"/>
      <c r="Y528" s="131"/>
      <c r="Z528" s="131"/>
      <c r="AA528" s="131"/>
      <c r="AB528" s="385"/>
      <c r="AC528" s="385"/>
      <c r="AD528" s="131"/>
      <c r="AE528" s="131"/>
      <c r="AF528" s="131"/>
      <c r="AG528" s="385"/>
      <c r="AH528" s="385"/>
      <c r="AI528" s="131"/>
      <c r="AJ528" s="131"/>
      <c r="AK528" s="131"/>
      <c r="AL528" s="385"/>
      <c r="AM528" s="385"/>
      <c r="AN528" s="131"/>
      <c r="AO528" s="131"/>
      <c r="AP528" s="131"/>
      <c r="AQ528" s="385"/>
      <c r="AR528" s="385"/>
      <c r="AS528" s="131"/>
      <c r="AT528" s="131"/>
      <c r="AU528" s="131"/>
      <c r="AV528" s="385"/>
      <c r="AW528" s="385"/>
      <c r="AX528" s="131"/>
      <c r="AY528" s="131"/>
      <c r="AZ528" s="131"/>
      <c r="BA528" s="385"/>
      <c r="BB528" s="385"/>
      <c r="BC528" s="131"/>
      <c r="BD528" s="131"/>
      <c r="BE528" s="131"/>
      <c r="BF528" s="385"/>
      <c r="BG528" s="385"/>
      <c r="BH528" s="131"/>
      <c r="BI528" s="131"/>
      <c r="BJ528" s="131"/>
      <c r="BK528" s="385"/>
      <c r="BL528" s="385"/>
      <c r="BM528" s="131"/>
      <c r="BN528" s="131"/>
      <c r="BO528" s="131"/>
      <c r="BP528" s="385"/>
      <c r="BQ528" s="385"/>
      <c r="BR528" s="131"/>
      <c r="BS528" s="131"/>
      <c r="BT528" s="131"/>
      <c r="BU528" s="385"/>
      <c r="BV528" s="385"/>
      <c r="BW528" s="131"/>
      <c r="BX528" s="131"/>
      <c r="BY528" s="131"/>
      <c r="BZ528" s="385"/>
      <c r="CA528" s="385"/>
      <c r="CB528" s="131"/>
      <c r="CC528" s="131"/>
      <c r="CD528" s="131"/>
      <c r="CE528" s="385"/>
      <c r="CF528" s="385"/>
      <c r="CG528" s="131"/>
      <c r="CH528" s="131"/>
      <c r="CI528" s="131"/>
      <c r="CJ528" s="385"/>
      <c r="CK528" s="385"/>
      <c r="CL528" s="131"/>
      <c r="CM528" s="131"/>
      <c r="CN528" s="131"/>
      <c r="CO528" s="385"/>
      <c r="CP528" s="385"/>
      <c r="CQ528" s="131"/>
      <c r="CR528" s="131"/>
      <c r="CS528" s="131"/>
      <c r="CT528" s="385"/>
      <c r="CU528" s="385"/>
      <c r="CV528" s="131"/>
      <c r="CW528" s="131"/>
      <c r="CX528" s="131"/>
      <c r="CY528" s="385"/>
      <c r="CZ528" s="385"/>
      <c r="DA528" s="131"/>
      <c r="DB528" s="131"/>
      <c r="DC528" s="131"/>
      <c r="DD528" s="385"/>
      <c r="DE528" s="385"/>
      <c r="DF528" s="131"/>
      <c r="DG528" s="131"/>
      <c r="DH528" s="131"/>
      <c r="DI528" s="385"/>
      <c r="DJ528" s="385"/>
      <c r="DK528" s="131"/>
      <c r="DL528" s="131"/>
      <c r="DM528" s="131"/>
      <c r="DN528" s="385"/>
      <c r="DO528" s="385"/>
      <c r="DP528" s="131"/>
      <c r="DQ528" s="131"/>
      <c r="DR528" s="131"/>
      <c r="DS528" s="385"/>
      <c r="DT528" s="385"/>
      <c r="DU528" s="131"/>
      <c r="DV528" s="131"/>
      <c r="DW528" s="131"/>
      <c r="DX528" s="385"/>
      <c r="DY528" s="385"/>
      <c r="DZ528" s="131"/>
      <c r="EA528" s="131"/>
      <c r="EB528" s="131"/>
      <c r="EC528" s="385"/>
      <c r="ED528" s="385"/>
      <c r="EE528" s="131"/>
      <c r="EF528" s="131"/>
      <c r="EG528" s="131"/>
      <c r="EH528" s="385"/>
      <c r="EI528" s="385"/>
      <c r="EJ528" s="131"/>
      <c r="EK528" s="131"/>
      <c r="EL528" s="131"/>
      <c r="EM528" s="385"/>
      <c r="EN528" s="385"/>
      <c r="EO528" s="131"/>
      <c r="EP528" s="131"/>
      <c r="EQ528" s="131"/>
      <c r="ER528" s="385"/>
      <c r="ES528" s="385"/>
      <c r="ET528" s="131"/>
      <c r="EU528" s="131"/>
      <c r="EV528" s="131"/>
      <c r="EW528" s="385"/>
      <c r="EX528" s="385"/>
      <c r="EY528" s="131"/>
      <c r="EZ528" s="131"/>
      <c r="FA528" s="131"/>
      <c r="FB528" s="385"/>
      <c r="FC528" s="385"/>
      <c r="FD528" s="131"/>
      <c r="FE528" s="131"/>
      <c r="FF528" s="131"/>
      <c r="FG528" s="385"/>
      <c r="FH528" s="385"/>
      <c r="FI528" s="131"/>
      <c r="FJ528" s="131"/>
      <c r="FK528" s="131"/>
      <c r="FL528" s="385"/>
      <c r="FM528" s="385"/>
      <c r="FN528" s="131"/>
      <c r="FO528" s="131"/>
      <c r="FP528" s="131"/>
      <c r="FQ528" s="385"/>
      <c r="FR528" s="385"/>
      <c r="FS528" s="131"/>
      <c r="FT528" s="131"/>
      <c r="FU528" s="131"/>
      <c r="FV528" s="385"/>
      <c r="FW528" s="385"/>
      <c r="FX528" s="131"/>
      <c r="FY528" s="131"/>
      <c r="FZ528" s="131"/>
      <c r="GA528" s="385"/>
      <c r="GB528" s="385"/>
      <c r="GC528" s="131"/>
      <c r="GD528" s="131"/>
      <c r="GE528" s="131"/>
      <c r="GF528" s="385"/>
      <c r="GG528" s="385"/>
      <c r="GH528" s="131"/>
      <c r="GI528" s="131"/>
      <c r="GJ528" s="131"/>
      <c r="GK528" s="385"/>
      <c r="GL528" s="385"/>
      <c r="GM528" s="131"/>
      <c r="GN528" s="131"/>
      <c r="GO528" s="131"/>
      <c r="GP528" s="385"/>
      <c r="GQ528" s="385"/>
      <c r="GR528" s="131"/>
      <c r="GS528" s="131"/>
      <c r="GT528" s="131"/>
      <c r="GU528" s="385"/>
      <c r="GV528" s="385"/>
      <c r="GW528" s="131"/>
      <c r="GX528" s="131"/>
      <c r="GY528" s="131"/>
      <c r="GZ528" s="385"/>
      <c r="HA528" s="385"/>
      <c r="HB528" s="131"/>
      <c r="HC528" s="131"/>
      <c r="HD528" s="131"/>
      <c r="HE528" s="385"/>
      <c r="HF528" s="385"/>
      <c r="HG528" s="131"/>
      <c r="HH528" s="131"/>
      <c r="HI528" s="131"/>
      <c r="HJ528" s="385"/>
      <c r="HK528" s="385"/>
      <c r="HL528" s="131"/>
      <c r="HM528" s="131"/>
      <c r="HN528" s="131"/>
      <c r="HO528" s="385"/>
      <c r="HP528" s="385"/>
      <c r="HQ528" s="131"/>
      <c r="HR528" s="131"/>
      <c r="HS528" s="131"/>
      <c r="HT528" s="385"/>
      <c r="HU528" s="385"/>
      <c r="HV528" s="131"/>
      <c r="HW528" s="131"/>
      <c r="HX528" s="131"/>
      <c r="HY528" s="385"/>
      <c r="HZ528" s="385"/>
      <c r="IA528" s="131"/>
      <c r="IB528" s="131"/>
      <c r="IC528" s="131"/>
      <c r="ID528" s="385"/>
      <c r="IE528" s="385"/>
      <c r="IF528" s="131"/>
      <c r="IG528" s="131"/>
      <c r="IH528" s="131"/>
      <c r="II528" s="385"/>
      <c r="IJ528" s="385"/>
      <c r="IK528" s="131"/>
      <c r="IL528" s="131"/>
      <c r="IM528" s="131"/>
      <c r="IN528" s="385"/>
      <c r="IO528" s="385"/>
      <c r="IP528" s="131"/>
      <c r="IQ528" s="131"/>
      <c r="IR528" s="131"/>
      <c r="IS528" s="385"/>
      <c r="IT528" s="385"/>
      <c r="IU528" s="131"/>
      <c r="IV528" s="131"/>
      <c r="IW528" s="131"/>
      <c r="IX528" s="385"/>
      <c r="IY528" s="386"/>
      <c r="IZ528" s="198"/>
      <c r="JA528" s="378"/>
      <c r="JB528" s="256"/>
      <c r="JC528" s="256"/>
    </row>
    <row r="529" spans="1:263" s="3" customFormat="1" x14ac:dyDescent="0.35">
      <c r="A529" s="198"/>
      <c r="B529" s="359"/>
      <c r="C529" s="239"/>
      <c r="D529" s="102"/>
      <c r="E529" s="102"/>
      <c r="F529" s="384"/>
      <c r="G529" s="131"/>
      <c r="H529" s="325"/>
      <c r="I529" s="202"/>
      <c r="J529" s="324"/>
      <c r="K529" s="131"/>
      <c r="L529" s="131"/>
      <c r="M529" s="385"/>
      <c r="N529" s="385"/>
      <c r="O529" s="131"/>
      <c r="P529" s="131"/>
      <c r="Q529" s="131"/>
      <c r="R529" s="385"/>
      <c r="S529" s="385"/>
      <c r="T529" s="131"/>
      <c r="U529" s="131"/>
      <c r="V529" s="131"/>
      <c r="W529" s="385"/>
      <c r="X529" s="385"/>
      <c r="Y529" s="131"/>
      <c r="Z529" s="131"/>
      <c r="AA529" s="131"/>
      <c r="AB529" s="385"/>
      <c r="AC529" s="385"/>
      <c r="AD529" s="131"/>
      <c r="AE529" s="131"/>
      <c r="AF529" s="131"/>
      <c r="AG529" s="385"/>
      <c r="AH529" s="385"/>
      <c r="AI529" s="131"/>
      <c r="AJ529" s="131"/>
      <c r="AK529" s="131"/>
      <c r="AL529" s="385"/>
      <c r="AM529" s="385"/>
      <c r="AN529" s="131"/>
      <c r="AO529" s="131"/>
      <c r="AP529" s="131"/>
      <c r="AQ529" s="385"/>
      <c r="AR529" s="385"/>
      <c r="AS529" s="131"/>
      <c r="AT529" s="131"/>
      <c r="AU529" s="131"/>
      <c r="AV529" s="385"/>
      <c r="AW529" s="385"/>
      <c r="AX529" s="131"/>
      <c r="AY529" s="131"/>
      <c r="AZ529" s="131"/>
      <c r="BA529" s="385"/>
      <c r="BB529" s="385"/>
      <c r="BC529" s="131"/>
      <c r="BD529" s="131"/>
      <c r="BE529" s="131"/>
      <c r="BF529" s="385"/>
      <c r="BG529" s="385"/>
      <c r="BH529" s="131"/>
      <c r="BI529" s="131"/>
      <c r="BJ529" s="131"/>
      <c r="BK529" s="385"/>
      <c r="BL529" s="385"/>
      <c r="BM529" s="131"/>
      <c r="BN529" s="131"/>
      <c r="BO529" s="131"/>
      <c r="BP529" s="385"/>
      <c r="BQ529" s="385"/>
      <c r="BR529" s="131"/>
      <c r="BS529" s="131"/>
      <c r="BT529" s="131"/>
      <c r="BU529" s="385"/>
      <c r="BV529" s="385"/>
      <c r="BW529" s="131"/>
      <c r="BX529" s="131"/>
      <c r="BY529" s="131"/>
      <c r="BZ529" s="385"/>
      <c r="CA529" s="385"/>
      <c r="CB529" s="131"/>
      <c r="CC529" s="131"/>
      <c r="CD529" s="131"/>
      <c r="CE529" s="385"/>
      <c r="CF529" s="385"/>
      <c r="CG529" s="131"/>
      <c r="CH529" s="131"/>
      <c r="CI529" s="131"/>
      <c r="CJ529" s="385"/>
      <c r="CK529" s="385"/>
      <c r="CL529" s="131"/>
      <c r="CM529" s="131"/>
      <c r="CN529" s="131"/>
      <c r="CO529" s="385"/>
      <c r="CP529" s="385"/>
      <c r="CQ529" s="131"/>
      <c r="CR529" s="131"/>
      <c r="CS529" s="131"/>
      <c r="CT529" s="385"/>
      <c r="CU529" s="385"/>
      <c r="CV529" s="131"/>
      <c r="CW529" s="131"/>
      <c r="CX529" s="131"/>
      <c r="CY529" s="385"/>
      <c r="CZ529" s="385"/>
      <c r="DA529" s="131"/>
      <c r="DB529" s="131"/>
      <c r="DC529" s="131"/>
      <c r="DD529" s="385"/>
      <c r="DE529" s="385"/>
      <c r="DF529" s="131"/>
      <c r="DG529" s="131"/>
      <c r="DH529" s="131"/>
      <c r="DI529" s="385"/>
      <c r="DJ529" s="385"/>
      <c r="DK529" s="131"/>
      <c r="DL529" s="131"/>
      <c r="DM529" s="131"/>
      <c r="DN529" s="385"/>
      <c r="DO529" s="385"/>
      <c r="DP529" s="131"/>
      <c r="DQ529" s="131"/>
      <c r="DR529" s="131"/>
      <c r="DS529" s="385"/>
      <c r="DT529" s="385"/>
      <c r="DU529" s="131"/>
      <c r="DV529" s="131"/>
      <c r="DW529" s="131"/>
      <c r="DX529" s="385"/>
      <c r="DY529" s="385"/>
      <c r="DZ529" s="131"/>
      <c r="EA529" s="131"/>
      <c r="EB529" s="131"/>
      <c r="EC529" s="385"/>
      <c r="ED529" s="385"/>
      <c r="EE529" s="131"/>
      <c r="EF529" s="131"/>
      <c r="EG529" s="131"/>
      <c r="EH529" s="385"/>
      <c r="EI529" s="385"/>
      <c r="EJ529" s="131"/>
      <c r="EK529" s="131"/>
      <c r="EL529" s="131"/>
      <c r="EM529" s="385"/>
      <c r="EN529" s="385"/>
      <c r="EO529" s="131"/>
      <c r="EP529" s="131"/>
      <c r="EQ529" s="131"/>
      <c r="ER529" s="385"/>
      <c r="ES529" s="385"/>
      <c r="ET529" s="131"/>
      <c r="EU529" s="131"/>
      <c r="EV529" s="131"/>
      <c r="EW529" s="385"/>
      <c r="EX529" s="385"/>
      <c r="EY529" s="131"/>
      <c r="EZ529" s="131"/>
      <c r="FA529" s="131"/>
      <c r="FB529" s="385"/>
      <c r="FC529" s="385"/>
      <c r="FD529" s="131"/>
      <c r="FE529" s="131"/>
      <c r="FF529" s="131"/>
      <c r="FG529" s="385"/>
      <c r="FH529" s="385"/>
      <c r="FI529" s="131"/>
      <c r="FJ529" s="131"/>
      <c r="FK529" s="131"/>
      <c r="FL529" s="385"/>
      <c r="FM529" s="385"/>
      <c r="FN529" s="131"/>
      <c r="FO529" s="131"/>
      <c r="FP529" s="131"/>
      <c r="FQ529" s="385"/>
      <c r="FR529" s="385"/>
      <c r="FS529" s="131"/>
      <c r="FT529" s="131"/>
      <c r="FU529" s="131"/>
      <c r="FV529" s="385"/>
      <c r="FW529" s="385"/>
      <c r="FX529" s="131"/>
      <c r="FY529" s="131"/>
      <c r="FZ529" s="131"/>
      <c r="GA529" s="385"/>
      <c r="GB529" s="385"/>
      <c r="GC529" s="131"/>
      <c r="GD529" s="131"/>
      <c r="GE529" s="131"/>
      <c r="GF529" s="385"/>
      <c r="GG529" s="385"/>
      <c r="GH529" s="131"/>
      <c r="GI529" s="131"/>
      <c r="GJ529" s="131"/>
      <c r="GK529" s="385"/>
      <c r="GL529" s="385"/>
      <c r="GM529" s="131"/>
      <c r="GN529" s="131"/>
      <c r="GO529" s="131"/>
      <c r="GP529" s="385"/>
      <c r="GQ529" s="385"/>
      <c r="GR529" s="131"/>
      <c r="GS529" s="131"/>
      <c r="GT529" s="131"/>
      <c r="GU529" s="385"/>
      <c r="GV529" s="385"/>
      <c r="GW529" s="131"/>
      <c r="GX529" s="131"/>
      <c r="GY529" s="131"/>
      <c r="GZ529" s="385"/>
      <c r="HA529" s="385"/>
      <c r="HB529" s="131"/>
      <c r="HC529" s="131"/>
      <c r="HD529" s="131"/>
      <c r="HE529" s="385"/>
      <c r="HF529" s="385"/>
      <c r="HG529" s="131"/>
      <c r="HH529" s="131"/>
      <c r="HI529" s="131"/>
      <c r="HJ529" s="385"/>
      <c r="HK529" s="385"/>
      <c r="HL529" s="131"/>
      <c r="HM529" s="131"/>
      <c r="HN529" s="131"/>
      <c r="HO529" s="385"/>
      <c r="HP529" s="385"/>
      <c r="HQ529" s="131"/>
      <c r="HR529" s="131"/>
      <c r="HS529" s="131"/>
      <c r="HT529" s="385"/>
      <c r="HU529" s="385"/>
      <c r="HV529" s="131"/>
      <c r="HW529" s="131"/>
      <c r="HX529" s="131"/>
      <c r="HY529" s="385"/>
      <c r="HZ529" s="385"/>
      <c r="IA529" s="131"/>
      <c r="IB529" s="131"/>
      <c r="IC529" s="131"/>
      <c r="ID529" s="385"/>
      <c r="IE529" s="385"/>
      <c r="IF529" s="131"/>
      <c r="IG529" s="131"/>
      <c r="IH529" s="131"/>
      <c r="II529" s="385"/>
      <c r="IJ529" s="385"/>
      <c r="IK529" s="131"/>
      <c r="IL529" s="131"/>
      <c r="IM529" s="131"/>
      <c r="IN529" s="385"/>
      <c r="IO529" s="385"/>
      <c r="IP529" s="131"/>
      <c r="IQ529" s="131"/>
      <c r="IR529" s="131"/>
      <c r="IS529" s="385"/>
      <c r="IT529" s="385"/>
      <c r="IU529" s="131"/>
      <c r="IV529" s="131"/>
      <c r="IW529" s="131"/>
      <c r="IX529" s="385"/>
      <c r="IY529" s="386"/>
      <c r="IZ529" s="198"/>
      <c r="JA529" s="378"/>
      <c r="JB529" s="256"/>
      <c r="JC529" s="256"/>
    </row>
    <row r="530" spans="1:263" s="3" customFormat="1" ht="15" thickBot="1" x14ac:dyDescent="0.4">
      <c r="A530" s="198"/>
      <c r="B530" s="359"/>
      <c r="C530" s="239"/>
      <c r="D530" s="102"/>
      <c r="E530" s="102"/>
      <c r="F530" s="384"/>
      <c r="G530" s="131"/>
      <c r="H530" s="325"/>
      <c r="I530" s="202"/>
      <c r="J530" s="324"/>
      <c r="K530" s="131"/>
      <c r="L530" s="131"/>
      <c r="M530" s="385"/>
      <c r="N530" s="385"/>
      <c r="O530" s="131"/>
      <c r="P530" s="131"/>
      <c r="Q530" s="131"/>
      <c r="R530" s="385"/>
      <c r="S530" s="385"/>
      <c r="T530" s="131"/>
      <c r="U530" s="131"/>
      <c r="V530" s="131"/>
      <c r="W530" s="385"/>
      <c r="X530" s="385"/>
      <c r="Y530" s="131"/>
      <c r="Z530" s="131"/>
      <c r="AA530" s="131"/>
      <c r="AB530" s="385"/>
      <c r="AC530" s="385"/>
      <c r="AD530" s="131"/>
      <c r="AE530" s="131"/>
      <c r="AF530" s="131"/>
      <c r="AG530" s="385"/>
      <c r="AH530" s="385"/>
      <c r="AI530" s="131"/>
      <c r="AJ530" s="131"/>
      <c r="AK530" s="131"/>
      <c r="AL530" s="385"/>
      <c r="AM530" s="385"/>
      <c r="AN530" s="131"/>
      <c r="AO530" s="131"/>
      <c r="AP530" s="131"/>
      <c r="AQ530" s="385"/>
      <c r="AR530" s="385"/>
      <c r="AS530" s="131"/>
      <c r="AT530" s="131"/>
      <c r="AU530" s="131"/>
      <c r="AV530" s="385"/>
      <c r="AW530" s="385"/>
      <c r="AX530" s="131"/>
      <c r="AY530" s="131"/>
      <c r="AZ530" s="131"/>
      <c r="BA530" s="385"/>
      <c r="BB530" s="385"/>
      <c r="BC530" s="131"/>
      <c r="BD530" s="131"/>
      <c r="BE530" s="131"/>
      <c r="BF530" s="385"/>
      <c r="BG530" s="385"/>
      <c r="BH530" s="131"/>
      <c r="BI530" s="131"/>
      <c r="BJ530" s="131"/>
      <c r="BK530" s="385"/>
      <c r="BL530" s="385"/>
      <c r="BM530" s="131"/>
      <c r="BN530" s="131"/>
      <c r="BO530" s="131"/>
      <c r="BP530" s="385"/>
      <c r="BQ530" s="385"/>
      <c r="BR530" s="131"/>
      <c r="BS530" s="131"/>
      <c r="BT530" s="131"/>
      <c r="BU530" s="385"/>
      <c r="BV530" s="385"/>
      <c r="BW530" s="131"/>
      <c r="BX530" s="131"/>
      <c r="BY530" s="131"/>
      <c r="BZ530" s="385"/>
      <c r="CA530" s="385"/>
      <c r="CB530" s="131"/>
      <c r="CC530" s="131"/>
      <c r="CD530" s="131"/>
      <c r="CE530" s="385"/>
      <c r="CF530" s="385"/>
      <c r="CG530" s="131"/>
      <c r="CH530" s="131"/>
      <c r="CI530" s="131"/>
      <c r="CJ530" s="385"/>
      <c r="CK530" s="385"/>
      <c r="CL530" s="131"/>
      <c r="CM530" s="131"/>
      <c r="CN530" s="131"/>
      <c r="CO530" s="385"/>
      <c r="CP530" s="385"/>
      <c r="CQ530" s="131"/>
      <c r="CR530" s="131"/>
      <c r="CS530" s="131"/>
      <c r="CT530" s="385"/>
      <c r="CU530" s="385"/>
      <c r="CV530" s="131"/>
      <c r="CW530" s="131"/>
      <c r="CX530" s="131"/>
      <c r="CY530" s="385"/>
      <c r="CZ530" s="385"/>
      <c r="DA530" s="131"/>
      <c r="DB530" s="131"/>
      <c r="DC530" s="131"/>
      <c r="DD530" s="385"/>
      <c r="DE530" s="385"/>
      <c r="DF530" s="131"/>
      <c r="DG530" s="131"/>
      <c r="DH530" s="131"/>
      <c r="DI530" s="385"/>
      <c r="DJ530" s="385"/>
      <c r="DK530" s="131"/>
      <c r="DL530" s="131"/>
      <c r="DM530" s="131"/>
      <c r="DN530" s="385"/>
      <c r="DO530" s="385"/>
      <c r="DP530" s="131"/>
      <c r="DQ530" s="131"/>
      <c r="DR530" s="131"/>
      <c r="DS530" s="385"/>
      <c r="DT530" s="385"/>
      <c r="DU530" s="131"/>
      <c r="DV530" s="131"/>
      <c r="DW530" s="131"/>
      <c r="DX530" s="385"/>
      <c r="DY530" s="385"/>
      <c r="DZ530" s="131"/>
      <c r="EA530" s="131"/>
      <c r="EB530" s="131"/>
      <c r="EC530" s="385"/>
      <c r="ED530" s="385"/>
      <c r="EE530" s="131"/>
      <c r="EF530" s="131"/>
      <c r="EG530" s="131"/>
      <c r="EH530" s="385"/>
      <c r="EI530" s="385"/>
      <c r="EJ530" s="131"/>
      <c r="EK530" s="131"/>
      <c r="EL530" s="131"/>
      <c r="EM530" s="385"/>
      <c r="EN530" s="385"/>
      <c r="EO530" s="131"/>
      <c r="EP530" s="131"/>
      <c r="EQ530" s="131"/>
      <c r="ER530" s="385"/>
      <c r="ES530" s="385"/>
      <c r="ET530" s="131"/>
      <c r="EU530" s="131"/>
      <c r="EV530" s="131"/>
      <c r="EW530" s="385"/>
      <c r="EX530" s="385"/>
      <c r="EY530" s="131"/>
      <c r="EZ530" s="131"/>
      <c r="FA530" s="131"/>
      <c r="FB530" s="385"/>
      <c r="FC530" s="385"/>
      <c r="FD530" s="131"/>
      <c r="FE530" s="131"/>
      <c r="FF530" s="131"/>
      <c r="FG530" s="385"/>
      <c r="FH530" s="385"/>
      <c r="FI530" s="131"/>
      <c r="FJ530" s="131"/>
      <c r="FK530" s="131"/>
      <c r="FL530" s="385"/>
      <c r="FM530" s="385"/>
      <c r="FN530" s="131"/>
      <c r="FO530" s="131"/>
      <c r="FP530" s="131"/>
      <c r="FQ530" s="385"/>
      <c r="FR530" s="385"/>
      <c r="FS530" s="131"/>
      <c r="FT530" s="131"/>
      <c r="FU530" s="131"/>
      <c r="FV530" s="385"/>
      <c r="FW530" s="385"/>
      <c r="FX530" s="131"/>
      <c r="FY530" s="131"/>
      <c r="FZ530" s="131"/>
      <c r="GA530" s="385"/>
      <c r="GB530" s="385"/>
      <c r="GC530" s="131"/>
      <c r="GD530" s="131"/>
      <c r="GE530" s="131"/>
      <c r="GF530" s="385"/>
      <c r="GG530" s="385"/>
      <c r="GH530" s="131"/>
      <c r="GI530" s="131"/>
      <c r="GJ530" s="131"/>
      <c r="GK530" s="385"/>
      <c r="GL530" s="385"/>
      <c r="GM530" s="131"/>
      <c r="GN530" s="131"/>
      <c r="GO530" s="131"/>
      <c r="GP530" s="385"/>
      <c r="GQ530" s="385"/>
      <c r="GR530" s="131"/>
      <c r="GS530" s="131"/>
      <c r="GT530" s="131"/>
      <c r="GU530" s="385"/>
      <c r="GV530" s="385"/>
      <c r="GW530" s="131"/>
      <c r="GX530" s="131"/>
      <c r="GY530" s="131"/>
      <c r="GZ530" s="385"/>
      <c r="HA530" s="385"/>
      <c r="HB530" s="131"/>
      <c r="HC530" s="131"/>
      <c r="HD530" s="131"/>
      <c r="HE530" s="385"/>
      <c r="HF530" s="385"/>
      <c r="HG530" s="131"/>
      <c r="HH530" s="131"/>
      <c r="HI530" s="131"/>
      <c r="HJ530" s="385"/>
      <c r="HK530" s="385"/>
      <c r="HL530" s="131"/>
      <c r="HM530" s="131"/>
      <c r="HN530" s="131"/>
      <c r="HO530" s="385"/>
      <c r="HP530" s="385"/>
      <c r="HQ530" s="131"/>
      <c r="HR530" s="131"/>
      <c r="HS530" s="131"/>
      <c r="HT530" s="385"/>
      <c r="HU530" s="385"/>
      <c r="HV530" s="131"/>
      <c r="HW530" s="131"/>
      <c r="HX530" s="131"/>
      <c r="HY530" s="385"/>
      <c r="HZ530" s="385"/>
      <c r="IA530" s="131"/>
      <c r="IB530" s="131"/>
      <c r="IC530" s="131"/>
      <c r="ID530" s="385"/>
      <c r="IE530" s="385"/>
      <c r="IF530" s="131"/>
      <c r="IG530" s="131"/>
      <c r="IH530" s="131"/>
      <c r="II530" s="385"/>
      <c r="IJ530" s="385"/>
      <c r="IK530" s="131"/>
      <c r="IL530" s="131"/>
      <c r="IM530" s="131"/>
      <c r="IN530" s="385"/>
      <c r="IO530" s="385"/>
      <c r="IP530" s="131"/>
      <c r="IQ530" s="131"/>
      <c r="IR530" s="131"/>
      <c r="IS530" s="385"/>
      <c r="IT530" s="385"/>
      <c r="IU530" s="131"/>
      <c r="IV530" s="131"/>
      <c r="IW530" s="131"/>
      <c r="IX530" s="385"/>
      <c r="IY530" s="386"/>
      <c r="IZ530" s="198"/>
      <c r="JA530" s="378"/>
      <c r="JB530" s="256"/>
      <c r="JC530" s="256"/>
    </row>
    <row r="531" spans="1:263" s="127" customFormat="1" ht="28.5" customHeight="1" thickBot="1" x14ac:dyDescent="0.4">
      <c r="A531" s="419"/>
      <c r="B531" s="420"/>
      <c r="C531" s="126" t="s">
        <v>657</v>
      </c>
      <c r="D531" s="248" t="s">
        <v>356</v>
      </c>
      <c r="E531" s="421"/>
      <c r="F531" s="286"/>
      <c r="G531" s="250"/>
      <c r="H531" s="422"/>
      <c r="I531" s="423"/>
      <c r="J531" s="424"/>
      <c r="K531" s="251"/>
      <c r="L531" s="251"/>
      <c r="M531" s="251"/>
      <c r="N531" s="251"/>
      <c r="O531" s="425"/>
      <c r="P531" s="251"/>
      <c r="Q531" s="251"/>
      <c r="R531" s="251"/>
      <c r="S531" s="251"/>
      <c r="T531" s="425"/>
      <c r="U531" s="251"/>
      <c r="V531" s="251"/>
      <c r="W531" s="251"/>
      <c r="X531" s="251"/>
      <c r="Y531" s="425"/>
      <c r="Z531" s="251"/>
      <c r="AA531" s="251"/>
      <c r="AB531" s="251"/>
      <c r="AC531" s="251"/>
      <c r="AD531" s="425"/>
      <c r="AE531" s="251"/>
      <c r="AF531" s="251"/>
      <c r="AG531" s="251"/>
      <c r="AH531" s="251"/>
      <c r="AI531" s="425"/>
      <c r="AJ531" s="251"/>
      <c r="AK531" s="251"/>
      <c r="AL531" s="251"/>
      <c r="AM531" s="251"/>
      <c r="AN531" s="425"/>
      <c r="AO531" s="251"/>
      <c r="AP531" s="251"/>
      <c r="AQ531" s="251"/>
      <c r="AR531" s="251"/>
      <c r="AS531" s="425"/>
      <c r="AT531" s="251"/>
      <c r="AU531" s="251"/>
      <c r="AV531" s="251"/>
      <c r="AW531" s="251"/>
      <c r="AX531" s="425"/>
      <c r="AY531" s="251"/>
      <c r="AZ531" s="251"/>
      <c r="BA531" s="251"/>
      <c r="BB531" s="251"/>
      <c r="BC531" s="425"/>
      <c r="BD531" s="251"/>
      <c r="BE531" s="251"/>
      <c r="BF531" s="251"/>
      <c r="BG531" s="251"/>
      <c r="BH531" s="425"/>
      <c r="BI531" s="251"/>
      <c r="BJ531" s="251"/>
      <c r="BK531" s="251"/>
      <c r="BL531" s="251"/>
      <c r="BM531" s="425"/>
      <c r="BN531" s="251"/>
      <c r="BO531" s="251"/>
      <c r="BP531" s="251"/>
      <c r="BQ531" s="251"/>
      <c r="BR531" s="425"/>
      <c r="BS531" s="251"/>
      <c r="BT531" s="251"/>
      <c r="BU531" s="251"/>
      <c r="BV531" s="251"/>
      <c r="BW531" s="425"/>
      <c r="BX531" s="251"/>
      <c r="BY531" s="251"/>
      <c r="BZ531" s="251"/>
      <c r="CA531" s="251"/>
      <c r="CB531" s="425"/>
      <c r="CC531" s="251"/>
      <c r="CD531" s="251"/>
      <c r="CE531" s="251"/>
      <c r="CF531" s="251"/>
      <c r="CG531" s="425"/>
      <c r="CH531" s="251"/>
      <c r="CI531" s="251"/>
      <c r="CJ531" s="251"/>
      <c r="CK531" s="251"/>
      <c r="CL531" s="425"/>
      <c r="CM531" s="251"/>
      <c r="CN531" s="251"/>
      <c r="CO531" s="251"/>
      <c r="CP531" s="251"/>
      <c r="CQ531" s="425"/>
      <c r="CR531" s="251"/>
      <c r="CS531" s="251"/>
      <c r="CT531" s="251"/>
      <c r="CU531" s="251"/>
      <c r="CV531" s="425"/>
      <c r="CW531" s="251"/>
      <c r="CX531" s="251"/>
      <c r="CY531" s="251"/>
      <c r="CZ531" s="251"/>
      <c r="DA531" s="425"/>
      <c r="DB531" s="251"/>
      <c r="DC531" s="251"/>
      <c r="DD531" s="251"/>
      <c r="DE531" s="251"/>
      <c r="DF531" s="425"/>
      <c r="DG531" s="251"/>
      <c r="DH531" s="251"/>
      <c r="DI531" s="251"/>
      <c r="DJ531" s="251"/>
      <c r="DK531" s="425"/>
      <c r="DL531" s="251"/>
      <c r="DM531" s="251"/>
      <c r="DN531" s="251"/>
      <c r="DO531" s="251"/>
      <c r="DP531" s="425"/>
      <c r="DQ531" s="251"/>
      <c r="DR531" s="251"/>
      <c r="DS531" s="251"/>
      <c r="DT531" s="251"/>
      <c r="DU531" s="425"/>
      <c r="DV531" s="251"/>
      <c r="DW531" s="251"/>
      <c r="DX531" s="251"/>
      <c r="DY531" s="251"/>
      <c r="DZ531" s="425"/>
      <c r="EA531" s="251"/>
      <c r="EB531" s="251"/>
      <c r="EC531" s="251"/>
      <c r="ED531" s="251"/>
      <c r="EE531" s="425"/>
      <c r="EF531" s="251"/>
      <c r="EG531" s="251"/>
      <c r="EH531" s="251"/>
      <c r="EI531" s="251"/>
      <c r="EJ531" s="425"/>
      <c r="EK531" s="251"/>
      <c r="EL531" s="251"/>
      <c r="EM531" s="251"/>
      <c r="EN531" s="251"/>
      <c r="EO531" s="425"/>
      <c r="EP531" s="251"/>
      <c r="EQ531" s="251"/>
      <c r="ER531" s="251"/>
      <c r="ES531" s="251"/>
      <c r="ET531" s="425"/>
      <c r="EU531" s="251"/>
      <c r="EV531" s="251"/>
      <c r="EW531" s="251"/>
      <c r="EX531" s="251"/>
      <c r="EY531" s="425"/>
      <c r="EZ531" s="251"/>
      <c r="FA531" s="251"/>
      <c r="FB531" s="251"/>
      <c r="FC531" s="251"/>
      <c r="FD531" s="425"/>
      <c r="FE531" s="251"/>
      <c r="FF531" s="251"/>
      <c r="FG531" s="251"/>
      <c r="FH531" s="251"/>
      <c r="FI531" s="425"/>
      <c r="FJ531" s="251"/>
      <c r="FK531" s="251"/>
      <c r="FL531" s="251"/>
      <c r="FM531" s="251"/>
      <c r="FN531" s="425"/>
      <c r="FO531" s="251"/>
      <c r="FP531" s="251"/>
      <c r="FQ531" s="251"/>
      <c r="FR531" s="251"/>
      <c r="FS531" s="425"/>
      <c r="FT531" s="251"/>
      <c r="FU531" s="251"/>
      <c r="FV531" s="251"/>
      <c r="FW531" s="251"/>
      <c r="FX531" s="425"/>
      <c r="FY531" s="251"/>
      <c r="FZ531" s="251"/>
      <c r="GA531" s="251"/>
      <c r="GB531" s="251"/>
      <c r="GC531" s="425"/>
      <c r="GD531" s="251"/>
      <c r="GE531" s="251"/>
      <c r="GF531" s="251"/>
      <c r="GG531" s="251"/>
      <c r="GH531" s="425"/>
      <c r="GI531" s="251"/>
      <c r="GJ531" s="251"/>
      <c r="GK531" s="251"/>
      <c r="GL531" s="251"/>
      <c r="GM531" s="425"/>
      <c r="GN531" s="251"/>
      <c r="GO531" s="251"/>
      <c r="GP531" s="251"/>
      <c r="GQ531" s="251"/>
      <c r="GR531" s="425"/>
      <c r="GS531" s="251"/>
      <c r="GT531" s="251"/>
      <c r="GU531" s="251"/>
      <c r="GV531" s="251"/>
      <c r="GW531" s="425"/>
      <c r="GX531" s="251"/>
      <c r="GY531" s="251"/>
      <c r="GZ531" s="251"/>
      <c r="HA531" s="251"/>
      <c r="HB531" s="425"/>
      <c r="HC531" s="251"/>
      <c r="HD531" s="251"/>
      <c r="HE531" s="251"/>
      <c r="HF531" s="251"/>
      <c r="HG531" s="425"/>
      <c r="HH531" s="251"/>
      <c r="HI531" s="251"/>
      <c r="HJ531" s="251"/>
      <c r="HK531" s="251"/>
      <c r="HL531" s="425"/>
      <c r="HM531" s="251"/>
      <c r="HN531" s="251"/>
      <c r="HO531" s="251"/>
      <c r="HP531" s="251"/>
      <c r="HQ531" s="425"/>
      <c r="HR531" s="251"/>
      <c r="HS531" s="251"/>
      <c r="HT531" s="251"/>
      <c r="HU531" s="251"/>
      <c r="HV531" s="425"/>
      <c r="HW531" s="251"/>
      <c r="HX531" s="251"/>
      <c r="HY531" s="251"/>
      <c r="HZ531" s="251"/>
      <c r="IA531" s="425"/>
      <c r="IB531" s="251"/>
      <c r="IC531" s="251"/>
      <c r="ID531" s="251"/>
      <c r="IE531" s="251"/>
      <c r="IF531" s="425"/>
      <c r="IG531" s="251"/>
      <c r="IH531" s="251"/>
      <c r="II531" s="251"/>
      <c r="IJ531" s="251"/>
      <c r="IK531" s="425"/>
      <c r="IL531" s="251"/>
      <c r="IM531" s="251"/>
      <c r="IN531" s="251"/>
      <c r="IO531" s="251"/>
      <c r="IP531" s="425"/>
      <c r="IQ531" s="251"/>
      <c r="IR531" s="251"/>
      <c r="IS531" s="251"/>
      <c r="IT531" s="251"/>
      <c r="IU531" s="425"/>
      <c r="IV531" s="251"/>
      <c r="IW531" s="251"/>
      <c r="IX531" s="251"/>
      <c r="IY531" s="426"/>
      <c r="IZ531" s="198"/>
      <c r="JA531" s="427"/>
      <c r="JB531" s="428"/>
      <c r="JC531" s="428"/>
    </row>
    <row r="532" spans="1:263" s="3" customFormat="1" x14ac:dyDescent="0.35">
      <c r="A532" s="198"/>
      <c r="B532" s="359"/>
      <c r="C532" s="239"/>
      <c r="D532" s="102"/>
      <c r="E532" s="102"/>
      <c r="F532" s="384"/>
      <c r="G532" s="131"/>
      <c r="H532" s="325"/>
      <c r="I532" s="202"/>
      <c r="J532" s="324"/>
      <c r="K532" s="131"/>
      <c r="L532" s="131"/>
      <c r="M532" s="385"/>
      <c r="N532" s="385"/>
      <c r="O532" s="131"/>
      <c r="P532" s="131"/>
      <c r="Q532" s="131"/>
      <c r="R532" s="385"/>
      <c r="S532" s="385"/>
      <c r="T532" s="131"/>
      <c r="U532" s="131"/>
      <c r="V532" s="131"/>
      <c r="W532" s="385"/>
      <c r="X532" s="385"/>
      <c r="Y532" s="131"/>
      <c r="Z532" s="131"/>
      <c r="AA532" s="131"/>
      <c r="AB532" s="385"/>
      <c r="AC532" s="385"/>
      <c r="AD532" s="131"/>
      <c r="AE532" s="131"/>
      <c r="AF532" s="131"/>
      <c r="AG532" s="385"/>
      <c r="AH532" s="385"/>
      <c r="AI532" s="131"/>
      <c r="AJ532" s="131"/>
      <c r="AK532" s="131"/>
      <c r="AL532" s="385"/>
      <c r="AM532" s="385"/>
      <c r="AN532" s="131"/>
      <c r="AO532" s="131"/>
      <c r="AP532" s="131"/>
      <c r="AQ532" s="385"/>
      <c r="AR532" s="385"/>
      <c r="AS532" s="131"/>
      <c r="AT532" s="131"/>
      <c r="AU532" s="131"/>
      <c r="AV532" s="385"/>
      <c r="AW532" s="385"/>
      <c r="AX532" s="131"/>
      <c r="AY532" s="131"/>
      <c r="AZ532" s="131"/>
      <c r="BA532" s="385"/>
      <c r="BB532" s="385"/>
      <c r="BC532" s="131"/>
      <c r="BD532" s="131"/>
      <c r="BE532" s="131"/>
      <c r="BF532" s="385"/>
      <c r="BG532" s="385"/>
      <c r="BH532" s="131"/>
      <c r="BI532" s="131"/>
      <c r="BJ532" s="131"/>
      <c r="BK532" s="385"/>
      <c r="BL532" s="385"/>
      <c r="BM532" s="131"/>
      <c r="BN532" s="131"/>
      <c r="BO532" s="131"/>
      <c r="BP532" s="385"/>
      <c r="BQ532" s="385"/>
      <c r="BR532" s="131"/>
      <c r="BS532" s="131"/>
      <c r="BT532" s="131"/>
      <c r="BU532" s="385"/>
      <c r="BV532" s="385"/>
      <c r="BW532" s="131"/>
      <c r="BX532" s="131"/>
      <c r="BY532" s="131"/>
      <c r="BZ532" s="385"/>
      <c r="CA532" s="385"/>
      <c r="CB532" s="131"/>
      <c r="CC532" s="131"/>
      <c r="CD532" s="131"/>
      <c r="CE532" s="385"/>
      <c r="CF532" s="385"/>
      <c r="CG532" s="131"/>
      <c r="CH532" s="131"/>
      <c r="CI532" s="131"/>
      <c r="CJ532" s="385"/>
      <c r="CK532" s="385"/>
      <c r="CL532" s="131"/>
      <c r="CM532" s="131"/>
      <c r="CN532" s="131"/>
      <c r="CO532" s="385"/>
      <c r="CP532" s="385"/>
      <c r="CQ532" s="131"/>
      <c r="CR532" s="131"/>
      <c r="CS532" s="131"/>
      <c r="CT532" s="385"/>
      <c r="CU532" s="385"/>
      <c r="CV532" s="131"/>
      <c r="CW532" s="131"/>
      <c r="CX532" s="131"/>
      <c r="CY532" s="385"/>
      <c r="CZ532" s="385"/>
      <c r="DA532" s="131"/>
      <c r="DB532" s="131"/>
      <c r="DC532" s="131"/>
      <c r="DD532" s="385"/>
      <c r="DE532" s="385"/>
      <c r="DF532" s="131"/>
      <c r="DG532" s="131"/>
      <c r="DH532" s="131"/>
      <c r="DI532" s="385"/>
      <c r="DJ532" s="385"/>
      <c r="DK532" s="131"/>
      <c r="DL532" s="131"/>
      <c r="DM532" s="131"/>
      <c r="DN532" s="385"/>
      <c r="DO532" s="385"/>
      <c r="DP532" s="131"/>
      <c r="DQ532" s="131"/>
      <c r="DR532" s="131"/>
      <c r="DS532" s="385"/>
      <c r="DT532" s="385"/>
      <c r="DU532" s="131"/>
      <c r="DV532" s="131"/>
      <c r="DW532" s="131"/>
      <c r="DX532" s="385"/>
      <c r="DY532" s="385"/>
      <c r="DZ532" s="131"/>
      <c r="EA532" s="131"/>
      <c r="EB532" s="131"/>
      <c r="EC532" s="385"/>
      <c r="ED532" s="385"/>
      <c r="EE532" s="131"/>
      <c r="EF532" s="131"/>
      <c r="EG532" s="131"/>
      <c r="EH532" s="385"/>
      <c r="EI532" s="385"/>
      <c r="EJ532" s="131"/>
      <c r="EK532" s="131"/>
      <c r="EL532" s="131"/>
      <c r="EM532" s="385"/>
      <c r="EN532" s="385"/>
      <c r="EO532" s="131"/>
      <c r="EP532" s="131"/>
      <c r="EQ532" s="131"/>
      <c r="ER532" s="385"/>
      <c r="ES532" s="385"/>
      <c r="ET532" s="131"/>
      <c r="EU532" s="131"/>
      <c r="EV532" s="131"/>
      <c r="EW532" s="385"/>
      <c r="EX532" s="385"/>
      <c r="EY532" s="131"/>
      <c r="EZ532" s="131"/>
      <c r="FA532" s="131"/>
      <c r="FB532" s="385"/>
      <c r="FC532" s="385"/>
      <c r="FD532" s="131"/>
      <c r="FE532" s="131"/>
      <c r="FF532" s="131"/>
      <c r="FG532" s="385"/>
      <c r="FH532" s="385"/>
      <c r="FI532" s="131"/>
      <c r="FJ532" s="131"/>
      <c r="FK532" s="131"/>
      <c r="FL532" s="385"/>
      <c r="FM532" s="385"/>
      <c r="FN532" s="131"/>
      <c r="FO532" s="131"/>
      <c r="FP532" s="131"/>
      <c r="FQ532" s="385"/>
      <c r="FR532" s="385"/>
      <c r="FS532" s="131"/>
      <c r="FT532" s="131"/>
      <c r="FU532" s="131"/>
      <c r="FV532" s="385"/>
      <c r="FW532" s="385"/>
      <c r="FX532" s="131"/>
      <c r="FY532" s="131"/>
      <c r="FZ532" s="131"/>
      <c r="GA532" s="385"/>
      <c r="GB532" s="385"/>
      <c r="GC532" s="131"/>
      <c r="GD532" s="131"/>
      <c r="GE532" s="131"/>
      <c r="GF532" s="385"/>
      <c r="GG532" s="385"/>
      <c r="GH532" s="131"/>
      <c r="GI532" s="131"/>
      <c r="GJ532" s="131"/>
      <c r="GK532" s="385"/>
      <c r="GL532" s="385"/>
      <c r="GM532" s="131"/>
      <c r="GN532" s="131"/>
      <c r="GO532" s="131"/>
      <c r="GP532" s="385"/>
      <c r="GQ532" s="385"/>
      <c r="GR532" s="131"/>
      <c r="GS532" s="131"/>
      <c r="GT532" s="131"/>
      <c r="GU532" s="385"/>
      <c r="GV532" s="385"/>
      <c r="GW532" s="131"/>
      <c r="GX532" s="131"/>
      <c r="GY532" s="131"/>
      <c r="GZ532" s="385"/>
      <c r="HA532" s="385"/>
      <c r="HB532" s="131"/>
      <c r="HC532" s="131"/>
      <c r="HD532" s="131"/>
      <c r="HE532" s="385"/>
      <c r="HF532" s="385"/>
      <c r="HG532" s="131"/>
      <c r="HH532" s="131"/>
      <c r="HI532" s="131"/>
      <c r="HJ532" s="385"/>
      <c r="HK532" s="385"/>
      <c r="HL532" s="131"/>
      <c r="HM532" s="131"/>
      <c r="HN532" s="131"/>
      <c r="HO532" s="385"/>
      <c r="HP532" s="385"/>
      <c r="HQ532" s="131"/>
      <c r="HR532" s="131"/>
      <c r="HS532" s="131"/>
      <c r="HT532" s="385"/>
      <c r="HU532" s="385"/>
      <c r="HV532" s="131"/>
      <c r="HW532" s="131"/>
      <c r="HX532" s="131"/>
      <c r="HY532" s="385"/>
      <c r="HZ532" s="385"/>
      <c r="IA532" s="131"/>
      <c r="IB532" s="131"/>
      <c r="IC532" s="131"/>
      <c r="ID532" s="385"/>
      <c r="IE532" s="385"/>
      <c r="IF532" s="131"/>
      <c r="IG532" s="131"/>
      <c r="IH532" s="131"/>
      <c r="II532" s="385"/>
      <c r="IJ532" s="385"/>
      <c r="IK532" s="131"/>
      <c r="IL532" s="131"/>
      <c r="IM532" s="131"/>
      <c r="IN532" s="385"/>
      <c r="IO532" s="385"/>
      <c r="IP532" s="131"/>
      <c r="IQ532" s="131"/>
      <c r="IR532" s="131"/>
      <c r="IS532" s="385"/>
      <c r="IT532" s="385"/>
      <c r="IU532" s="131"/>
      <c r="IV532" s="131"/>
      <c r="IW532" s="131"/>
      <c r="IX532" s="385"/>
      <c r="IY532" s="386"/>
      <c r="IZ532" s="198"/>
      <c r="JA532" s="378"/>
      <c r="JB532" s="256"/>
      <c r="JC532" s="256"/>
    </row>
    <row r="533" spans="1:263" s="3" customFormat="1" x14ac:dyDescent="0.35">
      <c r="A533" s="198"/>
      <c r="B533" s="359"/>
      <c r="C533" s="126" t="s">
        <v>658</v>
      </c>
      <c r="D533" s="102" t="s">
        <v>659</v>
      </c>
      <c r="E533" s="102"/>
      <c r="F533" s="285"/>
      <c r="G533" s="110"/>
      <c r="H533" s="325"/>
      <c r="I533" s="202"/>
      <c r="J533" s="324"/>
      <c r="K533" s="131"/>
      <c r="L533" s="429"/>
      <c r="M533" s="385"/>
      <c r="N533" s="385"/>
      <c r="O533" s="131"/>
      <c r="P533" s="131"/>
      <c r="Q533" s="429"/>
      <c r="R533" s="385"/>
      <c r="S533" s="385"/>
      <c r="T533" s="131"/>
      <c r="U533" s="131"/>
      <c r="V533" s="429"/>
      <c r="W533" s="385"/>
      <c r="X533" s="385"/>
      <c r="Y533" s="131"/>
      <c r="Z533" s="131"/>
      <c r="AA533" s="429"/>
      <c r="AB533" s="385"/>
      <c r="AC533" s="385"/>
      <c r="AD533" s="131"/>
      <c r="AE533" s="131"/>
      <c r="AF533" s="429"/>
      <c r="AG533" s="385"/>
      <c r="AH533" s="385"/>
      <c r="AI533" s="131"/>
      <c r="AJ533" s="131"/>
      <c r="AK533" s="429"/>
      <c r="AL533" s="385"/>
      <c r="AM533" s="385"/>
      <c r="AN533" s="131"/>
      <c r="AO533" s="131"/>
      <c r="AP533" s="429"/>
      <c r="AQ533" s="385"/>
      <c r="AR533" s="385"/>
      <c r="AS533" s="131"/>
      <c r="AT533" s="131"/>
      <c r="AU533" s="429"/>
      <c r="AV533" s="385"/>
      <c r="AW533" s="385"/>
      <c r="AX533" s="131"/>
      <c r="AY533" s="131"/>
      <c r="AZ533" s="429"/>
      <c r="BA533" s="385"/>
      <c r="BB533" s="385"/>
      <c r="BC533" s="131"/>
      <c r="BD533" s="131"/>
      <c r="BE533" s="429"/>
      <c r="BF533" s="385"/>
      <c r="BG533" s="385"/>
      <c r="BH533" s="131"/>
      <c r="BI533" s="131"/>
      <c r="BJ533" s="429"/>
      <c r="BK533" s="385"/>
      <c r="BL533" s="385"/>
      <c r="BM533" s="131"/>
      <c r="BN533" s="131"/>
      <c r="BO533" s="429"/>
      <c r="BP533" s="385"/>
      <c r="BQ533" s="385"/>
      <c r="BR533" s="131"/>
      <c r="BS533" s="131"/>
      <c r="BT533" s="429"/>
      <c r="BU533" s="385"/>
      <c r="BV533" s="385"/>
      <c r="BW533" s="131"/>
      <c r="BX533" s="131"/>
      <c r="BY533" s="429"/>
      <c r="BZ533" s="385"/>
      <c r="CA533" s="385"/>
      <c r="CB533" s="131"/>
      <c r="CC533" s="131"/>
      <c r="CD533" s="429"/>
      <c r="CE533" s="385"/>
      <c r="CF533" s="385"/>
      <c r="CG533" s="131"/>
      <c r="CH533" s="131"/>
      <c r="CI533" s="429"/>
      <c r="CJ533" s="385"/>
      <c r="CK533" s="385"/>
      <c r="CL533" s="131"/>
      <c r="CM533" s="131"/>
      <c r="CN533" s="429"/>
      <c r="CO533" s="385"/>
      <c r="CP533" s="385"/>
      <c r="CQ533" s="131"/>
      <c r="CR533" s="131"/>
      <c r="CS533" s="429"/>
      <c r="CT533" s="385"/>
      <c r="CU533" s="385"/>
      <c r="CV533" s="131"/>
      <c r="CW533" s="131"/>
      <c r="CX533" s="429"/>
      <c r="CY533" s="385"/>
      <c r="CZ533" s="385"/>
      <c r="DA533" s="131"/>
      <c r="DB533" s="131"/>
      <c r="DC533" s="429"/>
      <c r="DD533" s="385"/>
      <c r="DE533" s="385"/>
      <c r="DF533" s="131"/>
      <c r="DG533" s="131"/>
      <c r="DH533" s="429"/>
      <c r="DI533" s="385"/>
      <c r="DJ533" s="385"/>
      <c r="DK533" s="131"/>
      <c r="DL533" s="131"/>
      <c r="DM533" s="429"/>
      <c r="DN533" s="385"/>
      <c r="DO533" s="385"/>
      <c r="DP533" s="131"/>
      <c r="DQ533" s="131"/>
      <c r="DR533" s="429"/>
      <c r="DS533" s="385"/>
      <c r="DT533" s="385"/>
      <c r="DU533" s="131"/>
      <c r="DV533" s="131"/>
      <c r="DW533" s="429"/>
      <c r="DX533" s="385"/>
      <c r="DY533" s="385"/>
      <c r="DZ533" s="131"/>
      <c r="EA533" s="131"/>
      <c r="EB533" s="429"/>
      <c r="EC533" s="385"/>
      <c r="ED533" s="385"/>
      <c r="EE533" s="131"/>
      <c r="EF533" s="131"/>
      <c r="EG533" s="429"/>
      <c r="EH533" s="385"/>
      <c r="EI533" s="385"/>
      <c r="EJ533" s="131"/>
      <c r="EK533" s="131"/>
      <c r="EL533" s="429"/>
      <c r="EM533" s="385"/>
      <c r="EN533" s="385"/>
      <c r="EO533" s="131"/>
      <c r="EP533" s="131"/>
      <c r="EQ533" s="429"/>
      <c r="ER533" s="385"/>
      <c r="ES533" s="385"/>
      <c r="ET533" s="131"/>
      <c r="EU533" s="131"/>
      <c r="EV533" s="429"/>
      <c r="EW533" s="385"/>
      <c r="EX533" s="385"/>
      <c r="EY533" s="131"/>
      <c r="EZ533" s="131"/>
      <c r="FA533" s="429"/>
      <c r="FB533" s="385"/>
      <c r="FC533" s="385"/>
      <c r="FD533" s="131"/>
      <c r="FE533" s="131"/>
      <c r="FF533" s="429"/>
      <c r="FG533" s="385"/>
      <c r="FH533" s="385"/>
      <c r="FI533" s="131"/>
      <c r="FJ533" s="131"/>
      <c r="FK533" s="429"/>
      <c r="FL533" s="385"/>
      <c r="FM533" s="385"/>
      <c r="FN533" s="131"/>
      <c r="FO533" s="131"/>
      <c r="FP533" s="429"/>
      <c r="FQ533" s="385"/>
      <c r="FR533" s="385"/>
      <c r="FS533" s="131"/>
      <c r="FT533" s="131"/>
      <c r="FU533" s="429"/>
      <c r="FV533" s="385"/>
      <c r="FW533" s="385"/>
      <c r="FX533" s="131"/>
      <c r="FY533" s="131"/>
      <c r="FZ533" s="429"/>
      <c r="GA533" s="385"/>
      <c r="GB533" s="385"/>
      <c r="GC533" s="131"/>
      <c r="GD533" s="131"/>
      <c r="GE533" s="429"/>
      <c r="GF533" s="385"/>
      <c r="GG533" s="385"/>
      <c r="GH533" s="131"/>
      <c r="GI533" s="131"/>
      <c r="GJ533" s="429"/>
      <c r="GK533" s="385"/>
      <c r="GL533" s="385"/>
      <c r="GM533" s="131"/>
      <c r="GN533" s="131"/>
      <c r="GO533" s="429"/>
      <c r="GP533" s="385"/>
      <c r="GQ533" s="385"/>
      <c r="GR533" s="131"/>
      <c r="GS533" s="131"/>
      <c r="GT533" s="429"/>
      <c r="GU533" s="385"/>
      <c r="GV533" s="385"/>
      <c r="GW533" s="131"/>
      <c r="GX533" s="131"/>
      <c r="GY533" s="429"/>
      <c r="GZ533" s="385"/>
      <c r="HA533" s="385"/>
      <c r="HB533" s="131"/>
      <c r="HC533" s="131"/>
      <c r="HD533" s="429"/>
      <c r="HE533" s="385"/>
      <c r="HF533" s="385"/>
      <c r="HG533" s="131"/>
      <c r="HH533" s="131"/>
      <c r="HI533" s="429"/>
      <c r="HJ533" s="385"/>
      <c r="HK533" s="385"/>
      <c r="HL533" s="131"/>
      <c r="HM533" s="131"/>
      <c r="HN533" s="429"/>
      <c r="HO533" s="385"/>
      <c r="HP533" s="385"/>
      <c r="HQ533" s="131"/>
      <c r="HR533" s="131"/>
      <c r="HS533" s="429"/>
      <c r="HT533" s="385"/>
      <c r="HU533" s="385"/>
      <c r="HV533" s="131"/>
      <c r="HW533" s="131"/>
      <c r="HX533" s="429"/>
      <c r="HY533" s="385"/>
      <c r="HZ533" s="385"/>
      <c r="IA533" s="131"/>
      <c r="IB533" s="131"/>
      <c r="IC533" s="429"/>
      <c r="ID533" s="385"/>
      <c r="IE533" s="385"/>
      <c r="IF533" s="131"/>
      <c r="IG533" s="131"/>
      <c r="IH533" s="429"/>
      <c r="II533" s="385"/>
      <c r="IJ533" s="385"/>
      <c r="IK533" s="131"/>
      <c r="IL533" s="131"/>
      <c r="IM533" s="429"/>
      <c r="IN533" s="385"/>
      <c r="IO533" s="385"/>
      <c r="IP533" s="131"/>
      <c r="IQ533" s="131"/>
      <c r="IR533" s="429"/>
      <c r="IS533" s="385"/>
      <c r="IT533" s="385"/>
      <c r="IU533" s="131"/>
      <c r="IV533" s="131"/>
      <c r="IW533" s="429"/>
      <c r="IX533" s="385"/>
      <c r="IY533" s="386"/>
      <c r="IZ533" s="198"/>
      <c r="JA533" s="378"/>
      <c r="JB533" s="256"/>
      <c r="JC533" s="256"/>
    </row>
    <row r="534" spans="1:263" s="3" customFormat="1" x14ac:dyDescent="0.35">
      <c r="A534" s="198"/>
      <c r="B534" s="359"/>
      <c r="C534" s="239"/>
      <c r="D534" s="104"/>
      <c r="E534" s="102"/>
      <c r="F534" s="384"/>
      <c r="G534" s="131"/>
      <c r="H534" s="325"/>
      <c r="I534" s="202"/>
      <c r="J534" s="324"/>
      <c r="K534" s="131"/>
      <c r="L534" s="131"/>
      <c r="M534" s="385"/>
      <c r="N534" s="385"/>
      <c r="O534" s="131"/>
      <c r="P534" s="131"/>
      <c r="Q534" s="131"/>
      <c r="R534" s="385"/>
      <c r="S534" s="385"/>
      <c r="T534" s="131"/>
      <c r="U534" s="131"/>
      <c r="V534" s="131"/>
      <c r="W534" s="385"/>
      <c r="X534" s="385"/>
      <c r="Y534" s="131"/>
      <c r="Z534" s="131"/>
      <c r="AA534" s="131"/>
      <c r="AB534" s="385"/>
      <c r="AC534" s="385"/>
      <c r="AD534" s="131"/>
      <c r="AE534" s="131"/>
      <c r="AF534" s="131"/>
      <c r="AG534" s="385"/>
      <c r="AH534" s="385"/>
      <c r="AI534" s="131"/>
      <c r="AJ534" s="131"/>
      <c r="AK534" s="131"/>
      <c r="AL534" s="385"/>
      <c r="AM534" s="385"/>
      <c r="AN534" s="131"/>
      <c r="AO534" s="131"/>
      <c r="AP534" s="131"/>
      <c r="AQ534" s="385"/>
      <c r="AR534" s="385"/>
      <c r="AS534" s="131"/>
      <c r="AT534" s="131"/>
      <c r="AU534" s="131"/>
      <c r="AV534" s="385"/>
      <c r="AW534" s="385"/>
      <c r="AX534" s="131"/>
      <c r="AY534" s="131"/>
      <c r="AZ534" s="131"/>
      <c r="BA534" s="385"/>
      <c r="BB534" s="385"/>
      <c r="BC534" s="131"/>
      <c r="BD534" s="131"/>
      <c r="BE534" s="131"/>
      <c r="BF534" s="385"/>
      <c r="BG534" s="385"/>
      <c r="BH534" s="131"/>
      <c r="BI534" s="131"/>
      <c r="BJ534" s="131"/>
      <c r="BK534" s="385"/>
      <c r="BL534" s="385"/>
      <c r="BM534" s="131"/>
      <c r="BN534" s="131"/>
      <c r="BO534" s="131"/>
      <c r="BP534" s="385"/>
      <c r="BQ534" s="385"/>
      <c r="BR534" s="131"/>
      <c r="BS534" s="131"/>
      <c r="BT534" s="131"/>
      <c r="BU534" s="385"/>
      <c r="BV534" s="385"/>
      <c r="BW534" s="131"/>
      <c r="BX534" s="131"/>
      <c r="BY534" s="131"/>
      <c r="BZ534" s="385"/>
      <c r="CA534" s="385"/>
      <c r="CB534" s="131"/>
      <c r="CC534" s="131"/>
      <c r="CD534" s="131"/>
      <c r="CE534" s="385"/>
      <c r="CF534" s="385"/>
      <c r="CG534" s="131"/>
      <c r="CH534" s="131"/>
      <c r="CI534" s="131"/>
      <c r="CJ534" s="385"/>
      <c r="CK534" s="385"/>
      <c r="CL534" s="131"/>
      <c r="CM534" s="131"/>
      <c r="CN534" s="131"/>
      <c r="CO534" s="385"/>
      <c r="CP534" s="385"/>
      <c r="CQ534" s="131"/>
      <c r="CR534" s="131"/>
      <c r="CS534" s="131"/>
      <c r="CT534" s="385"/>
      <c r="CU534" s="385"/>
      <c r="CV534" s="131"/>
      <c r="CW534" s="131"/>
      <c r="CX534" s="131"/>
      <c r="CY534" s="385"/>
      <c r="CZ534" s="385"/>
      <c r="DA534" s="131"/>
      <c r="DB534" s="131"/>
      <c r="DC534" s="131"/>
      <c r="DD534" s="385"/>
      <c r="DE534" s="385"/>
      <c r="DF534" s="131"/>
      <c r="DG534" s="131"/>
      <c r="DH534" s="131"/>
      <c r="DI534" s="385"/>
      <c r="DJ534" s="385"/>
      <c r="DK534" s="131"/>
      <c r="DL534" s="131"/>
      <c r="DM534" s="131"/>
      <c r="DN534" s="385"/>
      <c r="DO534" s="385"/>
      <c r="DP534" s="131"/>
      <c r="DQ534" s="131"/>
      <c r="DR534" s="131"/>
      <c r="DS534" s="385"/>
      <c r="DT534" s="385"/>
      <c r="DU534" s="131"/>
      <c r="DV534" s="131"/>
      <c r="DW534" s="131"/>
      <c r="DX534" s="385"/>
      <c r="DY534" s="385"/>
      <c r="DZ534" s="131"/>
      <c r="EA534" s="131"/>
      <c r="EB534" s="131"/>
      <c r="EC534" s="385"/>
      <c r="ED534" s="385"/>
      <c r="EE534" s="131"/>
      <c r="EF534" s="131"/>
      <c r="EG534" s="131"/>
      <c r="EH534" s="385"/>
      <c r="EI534" s="385"/>
      <c r="EJ534" s="131"/>
      <c r="EK534" s="131"/>
      <c r="EL534" s="131"/>
      <c r="EM534" s="385"/>
      <c r="EN534" s="385"/>
      <c r="EO534" s="131"/>
      <c r="EP534" s="131"/>
      <c r="EQ534" s="131"/>
      <c r="ER534" s="385"/>
      <c r="ES534" s="385"/>
      <c r="ET534" s="131"/>
      <c r="EU534" s="131"/>
      <c r="EV534" s="131"/>
      <c r="EW534" s="385"/>
      <c r="EX534" s="385"/>
      <c r="EY534" s="131"/>
      <c r="EZ534" s="131"/>
      <c r="FA534" s="131"/>
      <c r="FB534" s="385"/>
      <c r="FC534" s="385"/>
      <c r="FD534" s="131"/>
      <c r="FE534" s="131"/>
      <c r="FF534" s="131"/>
      <c r="FG534" s="385"/>
      <c r="FH534" s="385"/>
      <c r="FI534" s="131"/>
      <c r="FJ534" s="131"/>
      <c r="FK534" s="131"/>
      <c r="FL534" s="385"/>
      <c r="FM534" s="385"/>
      <c r="FN534" s="131"/>
      <c r="FO534" s="131"/>
      <c r="FP534" s="131"/>
      <c r="FQ534" s="385"/>
      <c r="FR534" s="385"/>
      <c r="FS534" s="131"/>
      <c r="FT534" s="131"/>
      <c r="FU534" s="131"/>
      <c r="FV534" s="385"/>
      <c r="FW534" s="385"/>
      <c r="FX534" s="131"/>
      <c r="FY534" s="131"/>
      <c r="FZ534" s="131"/>
      <c r="GA534" s="385"/>
      <c r="GB534" s="385"/>
      <c r="GC534" s="131"/>
      <c r="GD534" s="131"/>
      <c r="GE534" s="131"/>
      <c r="GF534" s="385"/>
      <c r="GG534" s="385"/>
      <c r="GH534" s="131"/>
      <c r="GI534" s="131"/>
      <c r="GJ534" s="131"/>
      <c r="GK534" s="385"/>
      <c r="GL534" s="385"/>
      <c r="GM534" s="131"/>
      <c r="GN534" s="131"/>
      <c r="GO534" s="131"/>
      <c r="GP534" s="385"/>
      <c r="GQ534" s="385"/>
      <c r="GR534" s="131"/>
      <c r="GS534" s="131"/>
      <c r="GT534" s="131"/>
      <c r="GU534" s="385"/>
      <c r="GV534" s="385"/>
      <c r="GW534" s="131"/>
      <c r="GX534" s="131"/>
      <c r="GY534" s="131"/>
      <c r="GZ534" s="385"/>
      <c r="HA534" s="385"/>
      <c r="HB534" s="131"/>
      <c r="HC534" s="131"/>
      <c r="HD534" s="131"/>
      <c r="HE534" s="385"/>
      <c r="HF534" s="385"/>
      <c r="HG534" s="131"/>
      <c r="HH534" s="131"/>
      <c r="HI534" s="131"/>
      <c r="HJ534" s="385"/>
      <c r="HK534" s="385"/>
      <c r="HL534" s="131"/>
      <c r="HM534" s="131"/>
      <c r="HN534" s="131"/>
      <c r="HO534" s="385"/>
      <c r="HP534" s="385"/>
      <c r="HQ534" s="131"/>
      <c r="HR534" s="131"/>
      <c r="HS534" s="131"/>
      <c r="HT534" s="385"/>
      <c r="HU534" s="385"/>
      <c r="HV534" s="131"/>
      <c r="HW534" s="131"/>
      <c r="HX534" s="131"/>
      <c r="HY534" s="385"/>
      <c r="HZ534" s="385"/>
      <c r="IA534" s="131"/>
      <c r="IB534" s="131"/>
      <c r="IC534" s="131"/>
      <c r="ID534" s="385"/>
      <c r="IE534" s="385"/>
      <c r="IF534" s="131"/>
      <c r="IG534" s="131"/>
      <c r="IH534" s="131"/>
      <c r="II534" s="385"/>
      <c r="IJ534" s="385"/>
      <c r="IK534" s="131"/>
      <c r="IL534" s="131"/>
      <c r="IM534" s="131"/>
      <c r="IN534" s="385"/>
      <c r="IO534" s="385"/>
      <c r="IP534" s="131"/>
      <c r="IQ534" s="131"/>
      <c r="IR534" s="131"/>
      <c r="IS534" s="385"/>
      <c r="IT534" s="385"/>
      <c r="IU534" s="131"/>
      <c r="IV534" s="131"/>
      <c r="IW534" s="131"/>
      <c r="IX534" s="385"/>
      <c r="IY534" s="386"/>
      <c r="IZ534" s="198"/>
      <c r="JA534" s="378"/>
      <c r="JB534" s="256"/>
      <c r="JC534" s="256"/>
    </row>
    <row r="535" spans="1:263" s="3" customFormat="1" x14ac:dyDescent="0.35">
      <c r="A535" s="198"/>
      <c r="B535" s="359"/>
      <c r="C535" s="126" t="s">
        <v>660</v>
      </c>
      <c r="D535" s="104" t="s">
        <v>661</v>
      </c>
      <c r="E535" s="102"/>
      <c r="F535" s="285" t="str">
        <f>IFERROR(INDEX('Helper 1'!$I$2:$I$19,MATCH('Schedule 1'!$G$20,'Helper 1'!$H$2:$H$19,0)),"")</f>
        <v/>
      </c>
      <c r="G535" s="131">
        <f>SUM(L535:IX535)</f>
        <v>0</v>
      </c>
      <c r="H535" s="325"/>
      <c r="I535" s="202"/>
      <c r="J535" s="324"/>
      <c r="K535" s="131"/>
      <c r="L535" s="130"/>
      <c r="M535" s="385"/>
      <c r="N535" s="385"/>
      <c r="O535" s="131"/>
      <c r="P535" s="131"/>
      <c r="Q535" s="130"/>
      <c r="R535" s="385"/>
      <c r="S535" s="385"/>
      <c r="T535" s="131"/>
      <c r="U535" s="131"/>
      <c r="V535" s="130"/>
      <c r="W535" s="385"/>
      <c r="X535" s="385"/>
      <c r="Y535" s="131"/>
      <c r="Z535" s="131"/>
      <c r="AA535" s="130"/>
      <c r="AB535" s="385"/>
      <c r="AC535" s="385"/>
      <c r="AD535" s="131"/>
      <c r="AE535" s="131"/>
      <c r="AF535" s="130"/>
      <c r="AG535" s="385"/>
      <c r="AH535" s="385"/>
      <c r="AI535" s="131"/>
      <c r="AJ535" s="131"/>
      <c r="AK535" s="130"/>
      <c r="AL535" s="385"/>
      <c r="AM535" s="385"/>
      <c r="AN535" s="131"/>
      <c r="AO535" s="131"/>
      <c r="AP535" s="130"/>
      <c r="AQ535" s="385"/>
      <c r="AR535" s="385"/>
      <c r="AS535" s="131"/>
      <c r="AT535" s="131"/>
      <c r="AU535" s="130"/>
      <c r="AV535" s="385"/>
      <c r="AW535" s="385"/>
      <c r="AX535" s="131"/>
      <c r="AY535" s="131"/>
      <c r="AZ535" s="130"/>
      <c r="BA535" s="385"/>
      <c r="BB535" s="385"/>
      <c r="BC535" s="131"/>
      <c r="BD535" s="131"/>
      <c r="BE535" s="130"/>
      <c r="BF535" s="385"/>
      <c r="BG535" s="385"/>
      <c r="BH535" s="131"/>
      <c r="BI535" s="131"/>
      <c r="BJ535" s="130"/>
      <c r="BK535" s="385"/>
      <c r="BL535" s="385"/>
      <c r="BM535" s="131"/>
      <c r="BN535" s="131"/>
      <c r="BO535" s="130"/>
      <c r="BP535" s="385"/>
      <c r="BQ535" s="385"/>
      <c r="BR535" s="131"/>
      <c r="BS535" s="131"/>
      <c r="BT535" s="130"/>
      <c r="BU535" s="385"/>
      <c r="BV535" s="385"/>
      <c r="BW535" s="131"/>
      <c r="BX535" s="131"/>
      <c r="BY535" s="130"/>
      <c r="BZ535" s="385"/>
      <c r="CA535" s="385"/>
      <c r="CB535" s="131"/>
      <c r="CC535" s="131"/>
      <c r="CD535" s="130"/>
      <c r="CE535" s="385"/>
      <c r="CF535" s="385"/>
      <c r="CG535" s="131"/>
      <c r="CH535" s="131"/>
      <c r="CI535" s="130"/>
      <c r="CJ535" s="385"/>
      <c r="CK535" s="385"/>
      <c r="CL535" s="131"/>
      <c r="CM535" s="131"/>
      <c r="CN535" s="130"/>
      <c r="CO535" s="385"/>
      <c r="CP535" s="385"/>
      <c r="CQ535" s="131"/>
      <c r="CR535" s="131"/>
      <c r="CS535" s="130"/>
      <c r="CT535" s="385"/>
      <c r="CU535" s="385"/>
      <c r="CV535" s="131"/>
      <c r="CW535" s="131"/>
      <c r="CX535" s="130"/>
      <c r="CY535" s="385"/>
      <c r="CZ535" s="385"/>
      <c r="DA535" s="131"/>
      <c r="DB535" s="131"/>
      <c r="DC535" s="130"/>
      <c r="DD535" s="385"/>
      <c r="DE535" s="385"/>
      <c r="DF535" s="131"/>
      <c r="DG535" s="131"/>
      <c r="DH535" s="130"/>
      <c r="DI535" s="385"/>
      <c r="DJ535" s="385"/>
      <c r="DK535" s="131"/>
      <c r="DL535" s="131"/>
      <c r="DM535" s="130"/>
      <c r="DN535" s="385"/>
      <c r="DO535" s="385"/>
      <c r="DP535" s="131"/>
      <c r="DQ535" s="131"/>
      <c r="DR535" s="130"/>
      <c r="DS535" s="385"/>
      <c r="DT535" s="385"/>
      <c r="DU535" s="131"/>
      <c r="DV535" s="131"/>
      <c r="DW535" s="130"/>
      <c r="DX535" s="385"/>
      <c r="DY535" s="385"/>
      <c r="DZ535" s="131"/>
      <c r="EA535" s="131"/>
      <c r="EB535" s="130"/>
      <c r="EC535" s="385"/>
      <c r="ED535" s="385"/>
      <c r="EE535" s="131"/>
      <c r="EF535" s="131"/>
      <c r="EG535" s="130"/>
      <c r="EH535" s="385"/>
      <c r="EI535" s="385"/>
      <c r="EJ535" s="131"/>
      <c r="EK535" s="131"/>
      <c r="EL535" s="130"/>
      <c r="EM535" s="385"/>
      <c r="EN535" s="385"/>
      <c r="EO535" s="131"/>
      <c r="EP535" s="131"/>
      <c r="EQ535" s="130"/>
      <c r="ER535" s="385"/>
      <c r="ES535" s="385"/>
      <c r="ET535" s="131"/>
      <c r="EU535" s="131"/>
      <c r="EV535" s="130"/>
      <c r="EW535" s="385"/>
      <c r="EX535" s="385"/>
      <c r="EY535" s="131"/>
      <c r="EZ535" s="131"/>
      <c r="FA535" s="130"/>
      <c r="FB535" s="385"/>
      <c r="FC535" s="385"/>
      <c r="FD535" s="131"/>
      <c r="FE535" s="131"/>
      <c r="FF535" s="130"/>
      <c r="FG535" s="385"/>
      <c r="FH535" s="385"/>
      <c r="FI535" s="131"/>
      <c r="FJ535" s="131"/>
      <c r="FK535" s="130"/>
      <c r="FL535" s="385"/>
      <c r="FM535" s="385"/>
      <c r="FN535" s="131"/>
      <c r="FO535" s="131"/>
      <c r="FP535" s="130"/>
      <c r="FQ535" s="385"/>
      <c r="FR535" s="385"/>
      <c r="FS535" s="131"/>
      <c r="FT535" s="131"/>
      <c r="FU535" s="130"/>
      <c r="FV535" s="385"/>
      <c r="FW535" s="385"/>
      <c r="FX535" s="131"/>
      <c r="FY535" s="131"/>
      <c r="FZ535" s="130"/>
      <c r="GA535" s="385"/>
      <c r="GB535" s="385"/>
      <c r="GC535" s="131"/>
      <c r="GD535" s="131"/>
      <c r="GE535" s="130"/>
      <c r="GF535" s="385"/>
      <c r="GG535" s="385"/>
      <c r="GH535" s="131"/>
      <c r="GI535" s="131"/>
      <c r="GJ535" s="130"/>
      <c r="GK535" s="385"/>
      <c r="GL535" s="385"/>
      <c r="GM535" s="131"/>
      <c r="GN535" s="131"/>
      <c r="GO535" s="130"/>
      <c r="GP535" s="385"/>
      <c r="GQ535" s="385"/>
      <c r="GR535" s="131"/>
      <c r="GS535" s="131"/>
      <c r="GT535" s="130"/>
      <c r="GU535" s="385"/>
      <c r="GV535" s="385"/>
      <c r="GW535" s="131"/>
      <c r="GX535" s="131"/>
      <c r="GY535" s="130"/>
      <c r="GZ535" s="385"/>
      <c r="HA535" s="385"/>
      <c r="HB535" s="131"/>
      <c r="HC535" s="131"/>
      <c r="HD535" s="130"/>
      <c r="HE535" s="385"/>
      <c r="HF535" s="385"/>
      <c r="HG535" s="131"/>
      <c r="HH535" s="131"/>
      <c r="HI535" s="130"/>
      <c r="HJ535" s="385"/>
      <c r="HK535" s="385"/>
      <c r="HL535" s="131"/>
      <c r="HM535" s="131"/>
      <c r="HN535" s="130"/>
      <c r="HO535" s="385"/>
      <c r="HP535" s="385"/>
      <c r="HQ535" s="131"/>
      <c r="HR535" s="131"/>
      <c r="HS535" s="130"/>
      <c r="HT535" s="385"/>
      <c r="HU535" s="385"/>
      <c r="HV535" s="131"/>
      <c r="HW535" s="131"/>
      <c r="HX535" s="130"/>
      <c r="HY535" s="385"/>
      <c r="HZ535" s="385"/>
      <c r="IA535" s="131"/>
      <c r="IB535" s="131"/>
      <c r="IC535" s="130"/>
      <c r="ID535" s="385"/>
      <c r="IE535" s="385"/>
      <c r="IF535" s="131"/>
      <c r="IG535" s="131"/>
      <c r="IH535" s="130"/>
      <c r="II535" s="385"/>
      <c r="IJ535" s="385"/>
      <c r="IK535" s="131"/>
      <c r="IL535" s="131"/>
      <c r="IM535" s="130"/>
      <c r="IN535" s="385"/>
      <c r="IO535" s="385"/>
      <c r="IP535" s="131"/>
      <c r="IQ535" s="131"/>
      <c r="IR535" s="130"/>
      <c r="IS535" s="385"/>
      <c r="IT535" s="385"/>
      <c r="IU535" s="131"/>
      <c r="IV535" s="131"/>
      <c r="IW535" s="130"/>
      <c r="IX535" s="385"/>
      <c r="IY535" s="386"/>
      <c r="IZ535" s="198"/>
      <c r="JA535" s="378"/>
      <c r="JB535" s="256"/>
      <c r="JC535" s="256"/>
    </row>
    <row r="536" spans="1:263" s="3" customFormat="1" x14ac:dyDescent="0.35">
      <c r="A536" s="198"/>
      <c r="B536" s="359"/>
      <c r="C536" s="239"/>
      <c r="D536" s="102" t="s">
        <v>361</v>
      </c>
      <c r="E536" s="102"/>
      <c r="F536" s="384"/>
      <c r="G536" s="131"/>
      <c r="H536" s="325"/>
      <c r="I536" s="202"/>
      <c r="J536" s="324"/>
      <c r="K536" s="131"/>
      <c r="L536" s="131"/>
      <c r="M536" s="385"/>
      <c r="N536" s="385"/>
      <c r="O536" s="131"/>
      <c r="P536" s="131"/>
      <c r="Q536" s="131"/>
      <c r="R536" s="385"/>
      <c r="S536" s="385"/>
      <c r="T536" s="131"/>
      <c r="U536" s="131"/>
      <c r="V536" s="131"/>
      <c r="W536" s="385"/>
      <c r="X536" s="385"/>
      <c r="Y536" s="131"/>
      <c r="Z536" s="131"/>
      <c r="AA536" s="131"/>
      <c r="AB536" s="385"/>
      <c r="AC536" s="385"/>
      <c r="AD536" s="131"/>
      <c r="AE536" s="131"/>
      <c r="AF536" s="131"/>
      <c r="AG536" s="385"/>
      <c r="AH536" s="385"/>
      <c r="AI536" s="131"/>
      <c r="AJ536" s="131"/>
      <c r="AK536" s="131"/>
      <c r="AL536" s="385"/>
      <c r="AM536" s="385"/>
      <c r="AN536" s="131"/>
      <c r="AO536" s="131"/>
      <c r="AP536" s="131"/>
      <c r="AQ536" s="385"/>
      <c r="AR536" s="385"/>
      <c r="AS536" s="131"/>
      <c r="AT536" s="131"/>
      <c r="AU536" s="131"/>
      <c r="AV536" s="385"/>
      <c r="AW536" s="385"/>
      <c r="AX536" s="131"/>
      <c r="AY536" s="131"/>
      <c r="AZ536" s="131"/>
      <c r="BA536" s="385"/>
      <c r="BB536" s="385"/>
      <c r="BC536" s="131"/>
      <c r="BD536" s="131"/>
      <c r="BE536" s="131"/>
      <c r="BF536" s="385"/>
      <c r="BG536" s="385"/>
      <c r="BH536" s="131"/>
      <c r="BI536" s="131"/>
      <c r="BJ536" s="131"/>
      <c r="BK536" s="385"/>
      <c r="BL536" s="385"/>
      <c r="BM536" s="131"/>
      <c r="BN536" s="131"/>
      <c r="BO536" s="131"/>
      <c r="BP536" s="385"/>
      <c r="BQ536" s="385"/>
      <c r="BR536" s="131"/>
      <c r="BS536" s="131"/>
      <c r="BT536" s="131"/>
      <c r="BU536" s="385"/>
      <c r="BV536" s="385"/>
      <c r="BW536" s="131"/>
      <c r="BX536" s="131"/>
      <c r="BY536" s="131"/>
      <c r="BZ536" s="385"/>
      <c r="CA536" s="385"/>
      <c r="CB536" s="131"/>
      <c r="CC536" s="131"/>
      <c r="CD536" s="131"/>
      <c r="CE536" s="385"/>
      <c r="CF536" s="385"/>
      <c r="CG536" s="131"/>
      <c r="CH536" s="131"/>
      <c r="CI536" s="131"/>
      <c r="CJ536" s="385"/>
      <c r="CK536" s="385"/>
      <c r="CL536" s="131"/>
      <c r="CM536" s="131"/>
      <c r="CN536" s="131"/>
      <c r="CO536" s="385"/>
      <c r="CP536" s="385"/>
      <c r="CQ536" s="131"/>
      <c r="CR536" s="131"/>
      <c r="CS536" s="131"/>
      <c r="CT536" s="385"/>
      <c r="CU536" s="385"/>
      <c r="CV536" s="131"/>
      <c r="CW536" s="131"/>
      <c r="CX536" s="131"/>
      <c r="CY536" s="385"/>
      <c r="CZ536" s="385"/>
      <c r="DA536" s="131"/>
      <c r="DB536" s="131"/>
      <c r="DC536" s="131"/>
      <c r="DD536" s="385"/>
      <c r="DE536" s="385"/>
      <c r="DF536" s="131"/>
      <c r="DG536" s="131"/>
      <c r="DH536" s="131"/>
      <c r="DI536" s="385"/>
      <c r="DJ536" s="385"/>
      <c r="DK536" s="131"/>
      <c r="DL536" s="131"/>
      <c r="DM536" s="131"/>
      <c r="DN536" s="385"/>
      <c r="DO536" s="385"/>
      <c r="DP536" s="131"/>
      <c r="DQ536" s="131"/>
      <c r="DR536" s="131"/>
      <c r="DS536" s="385"/>
      <c r="DT536" s="385"/>
      <c r="DU536" s="131"/>
      <c r="DV536" s="131"/>
      <c r="DW536" s="131"/>
      <c r="DX536" s="385"/>
      <c r="DY536" s="385"/>
      <c r="DZ536" s="131"/>
      <c r="EA536" s="131"/>
      <c r="EB536" s="131"/>
      <c r="EC536" s="385"/>
      <c r="ED536" s="385"/>
      <c r="EE536" s="131"/>
      <c r="EF536" s="131"/>
      <c r="EG536" s="131"/>
      <c r="EH536" s="385"/>
      <c r="EI536" s="385"/>
      <c r="EJ536" s="131"/>
      <c r="EK536" s="131"/>
      <c r="EL536" s="131"/>
      <c r="EM536" s="385"/>
      <c r="EN536" s="385"/>
      <c r="EO536" s="131"/>
      <c r="EP536" s="131"/>
      <c r="EQ536" s="131"/>
      <c r="ER536" s="385"/>
      <c r="ES536" s="385"/>
      <c r="ET536" s="131"/>
      <c r="EU536" s="131"/>
      <c r="EV536" s="131"/>
      <c r="EW536" s="385"/>
      <c r="EX536" s="385"/>
      <c r="EY536" s="131"/>
      <c r="EZ536" s="131"/>
      <c r="FA536" s="131"/>
      <c r="FB536" s="385"/>
      <c r="FC536" s="385"/>
      <c r="FD536" s="131"/>
      <c r="FE536" s="131"/>
      <c r="FF536" s="131"/>
      <c r="FG536" s="385"/>
      <c r="FH536" s="385"/>
      <c r="FI536" s="131"/>
      <c r="FJ536" s="131"/>
      <c r="FK536" s="131"/>
      <c r="FL536" s="385"/>
      <c r="FM536" s="385"/>
      <c r="FN536" s="131"/>
      <c r="FO536" s="131"/>
      <c r="FP536" s="131"/>
      <c r="FQ536" s="385"/>
      <c r="FR536" s="385"/>
      <c r="FS536" s="131"/>
      <c r="FT536" s="131"/>
      <c r="FU536" s="131"/>
      <c r="FV536" s="385"/>
      <c r="FW536" s="385"/>
      <c r="FX536" s="131"/>
      <c r="FY536" s="131"/>
      <c r="FZ536" s="131"/>
      <c r="GA536" s="385"/>
      <c r="GB536" s="385"/>
      <c r="GC536" s="131"/>
      <c r="GD536" s="131"/>
      <c r="GE536" s="131"/>
      <c r="GF536" s="385"/>
      <c r="GG536" s="385"/>
      <c r="GH536" s="131"/>
      <c r="GI536" s="131"/>
      <c r="GJ536" s="131"/>
      <c r="GK536" s="385"/>
      <c r="GL536" s="385"/>
      <c r="GM536" s="131"/>
      <c r="GN536" s="131"/>
      <c r="GO536" s="131"/>
      <c r="GP536" s="385"/>
      <c r="GQ536" s="385"/>
      <c r="GR536" s="131"/>
      <c r="GS536" s="131"/>
      <c r="GT536" s="131"/>
      <c r="GU536" s="385"/>
      <c r="GV536" s="385"/>
      <c r="GW536" s="131"/>
      <c r="GX536" s="131"/>
      <c r="GY536" s="131"/>
      <c r="GZ536" s="385"/>
      <c r="HA536" s="385"/>
      <c r="HB536" s="131"/>
      <c r="HC536" s="131"/>
      <c r="HD536" s="131"/>
      <c r="HE536" s="385"/>
      <c r="HF536" s="385"/>
      <c r="HG536" s="131"/>
      <c r="HH536" s="131"/>
      <c r="HI536" s="131"/>
      <c r="HJ536" s="385"/>
      <c r="HK536" s="385"/>
      <c r="HL536" s="131"/>
      <c r="HM536" s="131"/>
      <c r="HN536" s="131"/>
      <c r="HO536" s="385"/>
      <c r="HP536" s="385"/>
      <c r="HQ536" s="131"/>
      <c r="HR536" s="131"/>
      <c r="HS536" s="131"/>
      <c r="HT536" s="385"/>
      <c r="HU536" s="385"/>
      <c r="HV536" s="131"/>
      <c r="HW536" s="131"/>
      <c r="HX536" s="131"/>
      <c r="HY536" s="385"/>
      <c r="HZ536" s="385"/>
      <c r="IA536" s="131"/>
      <c r="IB536" s="131"/>
      <c r="IC536" s="131"/>
      <c r="ID536" s="385"/>
      <c r="IE536" s="385"/>
      <c r="IF536" s="131"/>
      <c r="IG536" s="131"/>
      <c r="IH536" s="131"/>
      <c r="II536" s="385"/>
      <c r="IJ536" s="385"/>
      <c r="IK536" s="131"/>
      <c r="IL536" s="131"/>
      <c r="IM536" s="131"/>
      <c r="IN536" s="385"/>
      <c r="IO536" s="385"/>
      <c r="IP536" s="131"/>
      <c r="IQ536" s="131"/>
      <c r="IR536" s="131"/>
      <c r="IS536" s="385"/>
      <c r="IT536" s="385"/>
      <c r="IU536" s="131"/>
      <c r="IV536" s="131"/>
      <c r="IW536" s="131"/>
      <c r="IX536" s="385"/>
      <c r="IY536" s="386"/>
      <c r="IZ536" s="198"/>
      <c r="JA536" s="378"/>
      <c r="JB536" s="256"/>
      <c r="JC536" s="256"/>
    </row>
    <row r="537" spans="1:263" s="3" customFormat="1" x14ac:dyDescent="0.35">
      <c r="A537" s="198"/>
      <c r="B537" s="359"/>
      <c r="C537" s="239"/>
      <c r="D537" s="102"/>
      <c r="E537" s="102"/>
      <c r="F537" s="384"/>
      <c r="G537" s="131"/>
      <c r="H537" s="325"/>
      <c r="I537" s="202"/>
      <c r="J537" s="324"/>
      <c r="K537" s="131"/>
      <c r="L537" s="131"/>
      <c r="M537" s="385"/>
      <c r="N537" s="385"/>
      <c r="O537" s="131"/>
      <c r="P537" s="131"/>
      <c r="Q537" s="131"/>
      <c r="R537" s="385"/>
      <c r="S537" s="385"/>
      <c r="T537" s="131"/>
      <c r="U537" s="131"/>
      <c r="V537" s="131"/>
      <c r="W537" s="385"/>
      <c r="X537" s="385"/>
      <c r="Y537" s="131"/>
      <c r="Z537" s="131"/>
      <c r="AA537" s="131"/>
      <c r="AB537" s="385"/>
      <c r="AC537" s="385"/>
      <c r="AD537" s="131"/>
      <c r="AE537" s="131"/>
      <c r="AF537" s="131"/>
      <c r="AG537" s="385"/>
      <c r="AH537" s="385"/>
      <c r="AI537" s="131"/>
      <c r="AJ537" s="131"/>
      <c r="AK537" s="131"/>
      <c r="AL537" s="385"/>
      <c r="AM537" s="385"/>
      <c r="AN537" s="131"/>
      <c r="AO537" s="131"/>
      <c r="AP537" s="131"/>
      <c r="AQ537" s="385"/>
      <c r="AR537" s="385"/>
      <c r="AS537" s="131"/>
      <c r="AT537" s="131"/>
      <c r="AU537" s="131"/>
      <c r="AV537" s="385"/>
      <c r="AW537" s="385"/>
      <c r="AX537" s="131"/>
      <c r="AY537" s="131"/>
      <c r="AZ537" s="131"/>
      <c r="BA537" s="385"/>
      <c r="BB537" s="385"/>
      <c r="BC537" s="131"/>
      <c r="BD537" s="131"/>
      <c r="BE537" s="131"/>
      <c r="BF537" s="385"/>
      <c r="BG537" s="385"/>
      <c r="BH537" s="131"/>
      <c r="BI537" s="131"/>
      <c r="BJ537" s="131"/>
      <c r="BK537" s="385"/>
      <c r="BL537" s="385"/>
      <c r="BM537" s="131"/>
      <c r="BN537" s="131"/>
      <c r="BO537" s="131"/>
      <c r="BP537" s="385"/>
      <c r="BQ537" s="385"/>
      <c r="BR537" s="131"/>
      <c r="BS537" s="131"/>
      <c r="BT537" s="131"/>
      <c r="BU537" s="385"/>
      <c r="BV537" s="385"/>
      <c r="BW537" s="131"/>
      <c r="BX537" s="131"/>
      <c r="BY537" s="131"/>
      <c r="BZ537" s="385"/>
      <c r="CA537" s="385"/>
      <c r="CB537" s="131"/>
      <c r="CC537" s="131"/>
      <c r="CD537" s="131"/>
      <c r="CE537" s="385"/>
      <c r="CF537" s="385"/>
      <c r="CG537" s="131"/>
      <c r="CH537" s="131"/>
      <c r="CI537" s="131"/>
      <c r="CJ537" s="385"/>
      <c r="CK537" s="385"/>
      <c r="CL537" s="131"/>
      <c r="CM537" s="131"/>
      <c r="CN537" s="131"/>
      <c r="CO537" s="385"/>
      <c r="CP537" s="385"/>
      <c r="CQ537" s="131"/>
      <c r="CR537" s="131"/>
      <c r="CS537" s="131"/>
      <c r="CT537" s="385"/>
      <c r="CU537" s="385"/>
      <c r="CV537" s="131"/>
      <c r="CW537" s="131"/>
      <c r="CX537" s="131"/>
      <c r="CY537" s="385"/>
      <c r="CZ537" s="385"/>
      <c r="DA537" s="131"/>
      <c r="DB537" s="131"/>
      <c r="DC537" s="131"/>
      <c r="DD537" s="385"/>
      <c r="DE537" s="385"/>
      <c r="DF537" s="131"/>
      <c r="DG537" s="131"/>
      <c r="DH537" s="131"/>
      <c r="DI537" s="385"/>
      <c r="DJ537" s="385"/>
      <c r="DK537" s="131"/>
      <c r="DL537" s="131"/>
      <c r="DM537" s="131"/>
      <c r="DN537" s="385"/>
      <c r="DO537" s="385"/>
      <c r="DP537" s="131"/>
      <c r="DQ537" s="131"/>
      <c r="DR537" s="131"/>
      <c r="DS537" s="385"/>
      <c r="DT537" s="385"/>
      <c r="DU537" s="131"/>
      <c r="DV537" s="131"/>
      <c r="DW537" s="131"/>
      <c r="DX537" s="385"/>
      <c r="DY537" s="385"/>
      <c r="DZ537" s="131"/>
      <c r="EA537" s="131"/>
      <c r="EB537" s="131"/>
      <c r="EC537" s="385"/>
      <c r="ED537" s="385"/>
      <c r="EE537" s="131"/>
      <c r="EF537" s="131"/>
      <c r="EG537" s="131"/>
      <c r="EH537" s="385"/>
      <c r="EI537" s="385"/>
      <c r="EJ537" s="131"/>
      <c r="EK537" s="131"/>
      <c r="EL537" s="131"/>
      <c r="EM537" s="385"/>
      <c r="EN537" s="385"/>
      <c r="EO537" s="131"/>
      <c r="EP537" s="131"/>
      <c r="EQ537" s="131"/>
      <c r="ER537" s="385"/>
      <c r="ES537" s="385"/>
      <c r="ET537" s="131"/>
      <c r="EU537" s="131"/>
      <c r="EV537" s="131"/>
      <c r="EW537" s="385"/>
      <c r="EX537" s="385"/>
      <c r="EY537" s="131"/>
      <c r="EZ537" s="131"/>
      <c r="FA537" s="131"/>
      <c r="FB537" s="385"/>
      <c r="FC537" s="385"/>
      <c r="FD537" s="131"/>
      <c r="FE537" s="131"/>
      <c r="FF537" s="131"/>
      <c r="FG537" s="385"/>
      <c r="FH537" s="385"/>
      <c r="FI537" s="131"/>
      <c r="FJ537" s="131"/>
      <c r="FK537" s="131"/>
      <c r="FL537" s="385"/>
      <c r="FM537" s="385"/>
      <c r="FN537" s="131"/>
      <c r="FO537" s="131"/>
      <c r="FP537" s="131"/>
      <c r="FQ537" s="385"/>
      <c r="FR537" s="385"/>
      <c r="FS537" s="131"/>
      <c r="FT537" s="131"/>
      <c r="FU537" s="131"/>
      <c r="FV537" s="385"/>
      <c r="FW537" s="385"/>
      <c r="FX537" s="131"/>
      <c r="FY537" s="131"/>
      <c r="FZ537" s="131"/>
      <c r="GA537" s="385"/>
      <c r="GB537" s="385"/>
      <c r="GC537" s="131"/>
      <c r="GD537" s="131"/>
      <c r="GE537" s="131"/>
      <c r="GF537" s="385"/>
      <c r="GG537" s="385"/>
      <c r="GH537" s="131"/>
      <c r="GI537" s="131"/>
      <c r="GJ537" s="131"/>
      <c r="GK537" s="385"/>
      <c r="GL537" s="385"/>
      <c r="GM537" s="131"/>
      <c r="GN537" s="131"/>
      <c r="GO537" s="131"/>
      <c r="GP537" s="385"/>
      <c r="GQ537" s="385"/>
      <c r="GR537" s="131"/>
      <c r="GS537" s="131"/>
      <c r="GT537" s="131"/>
      <c r="GU537" s="385"/>
      <c r="GV537" s="385"/>
      <c r="GW537" s="131"/>
      <c r="GX537" s="131"/>
      <c r="GY537" s="131"/>
      <c r="GZ537" s="385"/>
      <c r="HA537" s="385"/>
      <c r="HB537" s="131"/>
      <c r="HC537" s="131"/>
      <c r="HD537" s="131"/>
      <c r="HE537" s="385"/>
      <c r="HF537" s="385"/>
      <c r="HG537" s="131"/>
      <c r="HH537" s="131"/>
      <c r="HI537" s="131"/>
      <c r="HJ537" s="385"/>
      <c r="HK537" s="385"/>
      <c r="HL537" s="131"/>
      <c r="HM537" s="131"/>
      <c r="HN537" s="131"/>
      <c r="HO537" s="385"/>
      <c r="HP537" s="385"/>
      <c r="HQ537" s="131"/>
      <c r="HR537" s="131"/>
      <c r="HS537" s="131"/>
      <c r="HT537" s="385"/>
      <c r="HU537" s="385"/>
      <c r="HV537" s="131"/>
      <c r="HW537" s="131"/>
      <c r="HX537" s="131"/>
      <c r="HY537" s="385"/>
      <c r="HZ537" s="385"/>
      <c r="IA537" s="131"/>
      <c r="IB537" s="131"/>
      <c r="IC537" s="131"/>
      <c r="ID537" s="385"/>
      <c r="IE537" s="385"/>
      <c r="IF537" s="131"/>
      <c r="IG537" s="131"/>
      <c r="IH537" s="131"/>
      <c r="II537" s="385"/>
      <c r="IJ537" s="385"/>
      <c r="IK537" s="131"/>
      <c r="IL537" s="131"/>
      <c r="IM537" s="131"/>
      <c r="IN537" s="385"/>
      <c r="IO537" s="385"/>
      <c r="IP537" s="131"/>
      <c r="IQ537" s="131"/>
      <c r="IR537" s="131"/>
      <c r="IS537" s="385"/>
      <c r="IT537" s="385"/>
      <c r="IU537" s="131"/>
      <c r="IV537" s="131"/>
      <c r="IW537" s="131"/>
      <c r="IX537" s="385"/>
      <c r="IY537" s="386"/>
      <c r="IZ537" s="198"/>
      <c r="JA537" s="378"/>
      <c r="JB537" s="256"/>
      <c r="JC537" s="256"/>
    </row>
    <row r="538" spans="1:263" s="3" customFormat="1" ht="15" thickBot="1" x14ac:dyDescent="0.4">
      <c r="A538" s="198"/>
      <c r="B538" s="359"/>
      <c r="C538" s="239"/>
      <c r="D538" s="102"/>
      <c r="E538" s="102"/>
      <c r="F538" s="384"/>
      <c r="G538" s="131"/>
      <c r="H538" s="325"/>
      <c r="I538" s="202"/>
      <c r="J538" s="324"/>
      <c r="K538" s="131"/>
      <c r="L538" s="131"/>
      <c r="M538" s="385"/>
      <c r="N538" s="385"/>
      <c r="O538" s="131"/>
      <c r="P538" s="131"/>
      <c r="Q538" s="131"/>
      <c r="R538" s="385"/>
      <c r="S538" s="385"/>
      <c r="T538" s="131"/>
      <c r="U538" s="131"/>
      <c r="V538" s="131"/>
      <c r="W538" s="385"/>
      <c r="X538" s="385"/>
      <c r="Y538" s="131"/>
      <c r="Z538" s="131"/>
      <c r="AA538" s="131"/>
      <c r="AB538" s="385"/>
      <c r="AC538" s="385"/>
      <c r="AD538" s="131"/>
      <c r="AE538" s="131"/>
      <c r="AF538" s="131"/>
      <c r="AG538" s="385"/>
      <c r="AH538" s="385"/>
      <c r="AI538" s="131"/>
      <c r="AJ538" s="131"/>
      <c r="AK538" s="131"/>
      <c r="AL538" s="385"/>
      <c r="AM538" s="385"/>
      <c r="AN538" s="131"/>
      <c r="AO538" s="131"/>
      <c r="AP538" s="131"/>
      <c r="AQ538" s="385"/>
      <c r="AR538" s="385"/>
      <c r="AS538" s="131"/>
      <c r="AT538" s="131"/>
      <c r="AU538" s="131"/>
      <c r="AV538" s="385"/>
      <c r="AW538" s="385"/>
      <c r="AX538" s="131"/>
      <c r="AY538" s="131"/>
      <c r="AZ538" s="131"/>
      <c r="BA538" s="385"/>
      <c r="BB538" s="385"/>
      <c r="BC538" s="131"/>
      <c r="BD538" s="131"/>
      <c r="BE538" s="131"/>
      <c r="BF538" s="385"/>
      <c r="BG538" s="385"/>
      <c r="BH538" s="131"/>
      <c r="BI538" s="131"/>
      <c r="BJ538" s="131"/>
      <c r="BK538" s="385"/>
      <c r="BL538" s="385"/>
      <c r="BM538" s="131"/>
      <c r="BN538" s="131"/>
      <c r="BO538" s="131"/>
      <c r="BP538" s="385"/>
      <c r="BQ538" s="385"/>
      <c r="BR538" s="131"/>
      <c r="BS538" s="131"/>
      <c r="BT538" s="131"/>
      <c r="BU538" s="385"/>
      <c r="BV538" s="385"/>
      <c r="BW538" s="131"/>
      <c r="BX538" s="131"/>
      <c r="BY538" s="131"/>
      <c r="BZ538" s="385"/>
      <c r="CA538" s="385"/>
      <c r="CB538" s="131"/>
      <c r="CC538" s="131"/>
      <c r="CD538" s="131"/>
      <c r="CE538" s="385"/>
      <c r="CF538" s="385"/>
      <c r="CG538" s="131"/>
      <c r="CH538" s="131"/>
      <c r="CI538" s="131"/>
      <c r="CJ538" s="385"/>
      <c r="CK538" s="385"/>
      <c r="CL538" s="131"/>
      <c r="CM538" s="131"/>
      <c r="CN538" s="131"/>
      <c r="CO538" s="385"/>
      <c r="CP538" s="385"/>
      <c r="CQ538" s="131"/>
      <c r="CR538" s="131"/>
      <c r="CS538" s="131"/>
      <c r="CT538" s="385"/>
      <c r="CU538" s="385"/>
      <c r="CV538" s="131"/>
      <c r="CW538" s="131"/>
      <c r="CX538" s="131"/>
      <c r="CY538" s="385"/>
      <c r="CZ538" s="385"/>
      <c r="DA538" s="131"/>
      <c r="DB538" s="131"/>
      <c r="DC538" s="131"/>
      <c r="DD538" s="385"/>
      <c r="DE538" s="385"/>
      <c r="DF538" s="131"/>
      <c r="DG538" s="131"/>
      <c r="DH538" s="131"/>
      <c r="DI538" s="385"/>
      <c r="DJ538" s="385"/>
      <c r="DK538" s="131"/>
      <c r="DL538" s="131"/>
      <c r="DM538" s="131"/>
      <c r="DN538" s="385"/>
      <c r="DO538" s="385"/>
      <c r="DP538" s="131"/>
      <c r="DQ538" s="131"/>
      <c r="DR538" s="131"/>
      <c r="DS538" s="385"/>
      <c r="DT538" s="385"/>
      <c r="DU538" s="131"/>
      <c r="DV538" s="131"/>
      <c r="DW538" s="131"/>
      <c r="DX538" s="385"/>
      <c r="DY538" s="385"/>
      <c r="DZ538" s="131"/>
      <c r="EA538" s="131"/>
      <c r="EB538" s="131"/>
      <c r="EC538" s="385"/>
      <c r="ED538" s="385"/>
      <c r="EE538" s="131"/>
      <c r="EF538" s="131"/>
      <c r="EG538" s="131"/>
      <c r="EH538" s="385"/>
      <c r="EI538" s="385"/>
      <c r="EJ538" s="131"/>
      <c r="EK538" s="131"/>
      <c r="EL538" s="131"/>
      <c r="EM538" s="385"/>
      <c r="EN538" s="385"/>
      <c r="EO538" s="131"/>
      <c r="EP538" s="131"/>
      <c r="EQ538" s="131"/>
      <c r="ER538" s="385"/>
      <c r="ES538" s="385"/>
      <c r="ET538" s="131"/>
      <c r="EU538" s="131"/>
      <c r="EV538" s="131"/>
      <c r="EW538" s="385"/>
      <c r="EX538" s="385"/>
      <c r="EY538" s="131"/>
      <c r="EZ538" s="131"/>
      <c r="FA538" s="131"/>
      <c r="FB538" s="385"/>
      <c r="FC538" s="385"/>
      <c r="FD538" s="131"/>
      <c r="FE538" s="131"/>
      <c r="FF538" s="131"/>
      <c r="FG538" s="385"/>
      <c r="FH538" s="385"/>
      <c r="FI538" s="131"/>
      <c r="FJ538" s="131"/>
      <c r="FK538" s="131"/>
      <c r="FL538" s="385"/>
      <c r="FM538" s="385"/>
      <c r="FN538" s="131"/>
      <c r="FO538" s="131"/>
      <c r="FP538" s="131"/>
      <c r="FQ538" s="385"/>
      <c r="FR538" s="385"/>
      <c r="FS538" s="131"/>
      <c r="FT538" s="131"/>
      <c r="FU538" s="131"/>
      <c r="FV538" s="385"/>
      <c r="FW538" s="385"/>
      <c r="FX538" s="131"/>
      <c r="FY538" s="131"/>
      <c r="FZ538" s="131"/>
      <c r="GA538" s="385"/>
      <c r="GB538" s="385"/>
      <c r="GC538" s="131"/>
      <c r="GD538" s="131"/>
      <c r="GE538" s="131"/>
      <c r="GF538" s="385"/>
      <c r="GG538" s="385"/>
      <c r="GH538" s="131"/>
      <c r="GI538" s="131"/>
      <c r="GJ538" s="131"/>
      <c r="GK538" s="385"/>
      <c r="GL538" s="385"/>
      <c r="GM538" s="131"/>
      <c r="GN538" s="131"/>
      <c r="GO538" s="131"/>
      <c r="GP538" s="385"/>
      <c r="GQ538" s="385"/>
      <c r="GR538" s="131"/>
      <c r="GS538" s="131"/>
      <c r="GT538" s="131"/>
      <c r="GU538" s="385"/>
      <c r="GV538" s="385"/>
      <c r="GW538" s="131"/>
      <c r="GX538" s="131"/>
      <c r="GY538" s="131"/>
      <c r="GZ538" s="385"/>
      <c r="HA538" s="385"/>
      <c r="HB538" s="131"/>
      <c r="HC538" s="131"/>
      <c r="HD538" s="131"/>
      <c r="HE538" s="385"/>
      <c r="HF538" s="385"/>
      <c r="HG538" s="131"/>
      <c r="HH538" s="131"/>
      <c r="HI538" s="131"/>
      <c r="HJ538" s="385"/>
      <c r="HK538" s="385"/>
      <c r="HL538" s="131"/>
      <c r="HM538" s="131"/>
      <c r="HN538" s="131"/>
      <c r="HO538" s="385"/>
      <c r="HP538" s="385"/>
      <c r="HQ538" s="131"/>
      <c r="HR538" s="131"/>
      <c r="HS538" s="131"/>
      <c r="HT538" s="385"/>
      <c r="HU538" s="385"/>
      <c r="HV538" s="131"/>
      <c r="HW538" s="131"/>
      <c r="HX538" s="131"/>
      <c r="HY538" s="385"/>
      <c r="HZ538" s="385"/>
      <c r="IA538" s="131"/>
      <c r="IB538" s="131"/>
      <c r="IC538" s="131"/>
      <c r="ID538" s="385"/>
      <c r="IE538" s="385"/>
      <c r="IF538" s="131"/>
      <c r="IG538" s="131"/>
      <c r="IH538" s="131"/>
      <c r="II538" s="385"/>
      <c r="IJ538" s="385"/>
      <c r="IK538" s="131"/>
      <c r="IL538" s="131"/>
      <c r="IM538" s="131"/>
      <c r="IN538" s="385"/>
      <c r="IO538" s="385"/>
      <c r="IP538" s="131"/>
      <c r="IQ538" s="131"/>
      <c r="IR538" s="131"/>
      <c r="IS538" s="385"/>
      <c r="IT538" s="385"/>
      <c r="IU538" s="131"/>
      <c r="IV538" s="131"/>
      <c r="IW538" s="131"/>
      <c r="IX538" s="385"/>
      <c r="IY538" s="386"/>
      <c r="IZ538" s="198"/>
      <c r="JA538" s="378"/>
      <c r="JB538" s="256"/>
      <c r="JC538" s="256"/>
    </row>
    <row r="539" spans="1:263" s="127" customFormat="1" ht="28.5" customHeight="1" thickBot="1" x14ac:dyDescent="0.4">
      <c r="A539" s="419"/>
      <c r="B539" s="420"/>
      <c r="C539" s="126" t="s">
        <v>662</v>
      </c>
      <c r="D539" s="248" t="s">
        <v>356</v>
      </c>
      <c r="E539" s="421"/>
      <c r="F539" s="286"/>
      <c r="G539" s="250"/>
      <c r="H539" s="422"/>
      <c r="I539" s="423"/>
      <c r="J539" s="424"/>
      <c r="K539" s="251"/>
      <c r="L539" s="251"/>
      <c r="M539" s="251"/>
      <c r="N539" s="251"/>
      <c r="O539" s="425"/>
      <c r="P539" s="251"/>
      <c r="Q539" s="251"/>
      <c r="R539" s="251"/>
      <c r="S539" s="251"/>
      <c r="T539" s="425"/>
      <c r="U539" s="251"/>
      <c r="V539" s="251"/>
      <c r="W539" s="251"/>
      <c r="X539" s="251"/>
      <c r="Y539" s="425"/>
      <c r="Z539" s="251"/>
      <c r="AA539" s="251"/>
      <c r="AB539" s="251"/>
      <c r="AC539" s="251"/>
      <c r="AD539" s="425"/>
      <c r="AE539" s="251"/>
      <c r="AF539" s="251"/>
      <c r="AG539" s="251"/>
      <c r="AH539" s="251"/>
      <c r="AI539" s="425"/>
      <c r="AJ539" s="251"/>
      <c r="AK539" s="251"/>
      <c r="AL539" s="251"/>
      <c r="AM539" s="251"/>
      <c r="AN539" s="425"/>
      <c r="AO539" s="251"/>
      <c r="AP539" s="251"/>
      <c r="AQ539" s="251"/>
      <c r="AR539" s="251"/>
      <c r="AS539" s="425"/>
      <c r="AT539" s="251"/>
      <c r="AU539" s="251"/>
      <c r="AV539" s="251"/>
      <c r="AW539" s="251"/>
      <c r="AX539" s="425"/>
      <c r="AY539" s="251"/>
      <c r="AZ539" s="251"/>
      <c r="BA539" s="251"/>
      <c r="BB539" s="251"/>
      <c r="BC539" s="425"/>
      <c r="BD539" s="251"/>
      <c r="BE539" s="251"/>
      <c r="BF539" s="251"/>
      <c r="BG539" s="251"/>
      <c r="BH539" s="425"/>
      <c r="BI539" s="251"/>
      <c r="BJ539" s="251"/>
      <c r="BK539" s="251"/>
      <c r="BL539" s="251"/>
      <c r="BM539" s="425"/>
      <c r="BN539" s="251"/>
      <c r="BO539" s="251"/>
      <c r="BP539" s="251"/>
      <c r="BQ539" s="251"/>
      <c r="BR539" s="425"/>
      <c r="BS539" s="251"/>
      <c r="BT539" s="251"/>
      <c r="BU539" s="251"/>
      <c r="BV539" s="251"/>
      <c r="BW539" s="425"/>
      <c r="BX539" s="251"/>
      <c r="BY539" s="251"/>
      <c r="BZ539" s="251"/>
      <c r="CA539" s="251"/>
      <c r="CB539" s="425"/>
      <c r="CC539" s="251"/>
      <c r="CD539" s="251"/>
      <c r="CE539" s="251"/>
      <c r="CF539" s="251"/>
      <c r="CG539" s="425"/>
      <c r="CH539" s="251"/>
      <c r="CI539" s="251"/>
      <c r="CJ539" s="251"/>
      <c r="CK539" s="251"/>
      <c r="CL539" s="425"/>
      <c r="CM539" s="251"/>
      <c r="CN539" s="251"/>
      <c r="CO539" s="251"/>
      <c r="CP539" s="251"/>
      <c r="CQ539" s="425"/>
      <c r="CR539" s="251"/>
      <c r="CS539" s="251"/>
      <c r="CT539" s="251"/>
      <c r="CU539" s="251"/>
      <c r="CV539" s="425"/>
      <c r="CW539" s="251"/>
      <c r="CX539" s="251"/>
      <c r="CY539" s="251"/>
      <c r="CZ539" s="251"/>
      <c r="DA539" s="425"/>
      <c r="DB539" s="251"/>
      <c r="DC539" s="251"/>
      <c r="DD539" s="251"/>
      <c r="DE539" s="251"/>
      <c r="DF539" s="425"/>
      <c r="DG539" s="251"/>
      <c r="DH539" s="251"/>
      <c r="DI539" s="251"/>
      <c r="DJ539" s="251"/>
      <c r="DK539" s="425"/>
      <c r="DL539" s="251"/>
      <c r="DM539" s="251"/>
      <c r="DN539" s="251"/>
      <c r="DO539" s="251"/>
      <c r="DP539" s="425"/>
      <c r="DQ539" s="251"/>
      <c r="DR539" s="251"/>
      <c r="DS539" s="251"/>
      <c r="DT539" s="251"/>
      <c r="DU539" s="425"/>
      <c r="DV539" s="251"/>
      <c r="DW539" s="251"/>
      <c r="DX539" s="251"/>
      <c r="DY539" s="251"/>
      <c r="DZ539" s="425"/>
      <c r="EA539" s="251"/>
      <c r="EB539" s="251"/>
      <c r="EC539" s="251"/>
      <c r="ED539" s="251"/>
      <c r="EE539" s="425"/>
      <c r="EF539" s="251"/>
      <c r="EG539" s="251"/>
      <c r="EH539" s="251"/>
      <c r="EI539" s="251"/>
      <c r="EJ539" s="425"/>
      <c r="EK539" s="251"/>
      <c r="EL539" s="251"/>
      <c r="EM539" s="251"/>
      <c r="EN539" s="251"/>
      <c r="EO539" s="425"/>
      <c r="EP539" s="251"/>
      <c r="EQ539" s="251"/>
      <c r="ER539" s="251"/>
      <c r="ES539" s="251"/>
      <c r="ET539" s="425"/>
      <c r="EU539" s="251"/>
      <c r="EV539" s="251"/>
      <c r="EW539" s="251"/>
      <c r="EX539" s="251"/>
      <c r="EY539" s="425"/>
      <c r="EZ539" s="251"/>
      <c r="FA539" s="251"/>
      <c r="FB539" s="251"/>
      <c r="FC539" s="251"/>
      <c r="FD539" s="425"/>
      <c r="FE539" s="251"/>
      <c r="FF539" s="251"/>
      <c r="FG539" s="251"/>
      <c r="FH539" s="251"/>
      <c r="FI539" s="425"/>
      <c r="FJ539" s="251"/>
      <c r="FK539" s="251"/>
      <c r="FL539" s="251"/>
      <c r="FM539" s="251"/>
      <c r="FN539" s="425"/>
      <c r="FO539" s="251"/>
      <c r="FP539" s="251"/>
      <c r="FQ539" s="251"/>
      <c r="FR539" s="251"/>
      <c r="FS539" s="425"/>
      <c r="FT539" s="251"/>
      <c r="FU539" s="251"/>
      <c r="FV539" s="251"/>
      <c r="FW539" s="251"/>
      <c r="FX539" s="425"/>
      <c r="FY539" s="251"/>
      <c r="FZ539" s="251"/>
      <c r="GA539" s="251"/>
      <c r="GB539" s="251"/>
      <c r="GC539" s="425"/>
      <c r="GD539" s="251"/>
      <c r="GE539" s="251"/>
      <c r="GF539" s="251"/>
      <c r="GG539" s="251"/>
      <c r="GH539" s="425"/>
      <c r="GI539" s="251"/>
      <c r="GJ539" s="251"/>
      <c r="GK539" s="251"/>
      <c r="GL539" s="251"/>
      <c r="GM539" s="425"/>
      <c r="GN539" s="251"/>
      <c r="GO539" s="251"/>
      <c r="GP539" s="251"/>
      <c r="GQ539" s="251"/>
      <c r="GR539" s="425"/>
      <c r="GS539" s="251"/>
      <c r="GT539" s="251"/>
      <c r="GU539" s="251"/>
      <c r="GV539" s="251"/>
      <c r="GW539" s="425"/>
      <c r="GX539" s="251"/>
      <c r="GY539" s="251"/>
      <c r="GZ539" s="251"/>
      <c r="HA539" s="251"/>
      <c r="HB539" s="425"/>
      <c r="HC539" s="251"/>
      <c r="HD539" s="251"/>
      <c r="HE539" s="251"/>
      <c r="HF539" s="251"/>
      <c r="HG539" s="425"/>
      <c r="HH539" s="251"/>
      <c r="HI539" s="251"/>
      <c r="HJ539" s="251"/>
      <c r="HK539" s="251"/>
      <c r="HL539" s="425"/>
      <c r="HM539" s="251"/>
      <c r="HN539" s="251"/>
      <c r="HO539" s="251"/>
      <c r="HP539" s="251"/>
      <c r="HQ539" s="425"/>
      <c r="HR539" s="251"/>
      <c r="HS539" s="251"/>
      <c r="HT539" s="251"/>
      <c r="HU539" s="251"/>
      <c r="HV539" s="425"/>
      <c r="HW539" s="251"/>
      <c r="HX539" s="251"/>
      <c r="HY539" s="251"/>
      <c r="HZ539" s="251"/>
      <c r="IA539" s="425"/>
      <c r="IB539" s="251"/>
      <c r="IC539" s="251"/>
      <c r="ID539" s="251"/>
      <c r="IE539" s="251"/>
      <c r="IF539" s="425"/>
      <c r="IG539" s="251"/>
      <c r="IH539" s="251"/>
      <c r="II539" s="251"/>
      <c r="IJ539" s="251"/>
      <c r="IK539" s="425"/>
      <c r="IL539" s="251"/>
      <c r="IM539" s="251"/>
      <c r="IN539" s="251"/>
      <c r="IO539" s="251"/>
      <c r="IP539" s="425"/>
      <c r="IQ539" s="251"/>
      <c r="IR539" s="251"/>
      <c r="IS539" s="251"/>
      <c r="IT539" s="251"/>
      <c r="IU539" s="425"/>
      <c r="IV539" s="251"/>
      <c r="IW539" s="251"/>
      <c r="IX539" s="251"/>
      <c r="IY539" s="426"/>
      <c r="IZ539" s="198"/>
      <c r="JA539" s="427"/>
      <c r="JB539" s="428"/>
      <c r="JC539" s="428"/>
    </row>
    <row r="540" spans="1:263" s="3" customFormat="1" x14ac:dyDescent="0.35">
      <c r="A540" s="198"/>
      <c r="B540" s="359"/>
      <c r="C540" s="239"/>
      <c r="D540" s="102"/>
      <c r="E540" s="102"/>
      <c r="F540" s="384"/>
      <c r="G540" s="131"/>
      <c r="H540" s="325"/>
      <c r="I540" s="202"/>
      <c r="J540" s="324"/>
      <c r="K540" s="131"/>
      <c r="L540" s="131"/>
      <c r="M540" s="385"/>
      <c r="N540" s="385"/>
      <c r="O540" s="131"/>
      <c r="P540" s="131"/>
      <c r="Q540" s="131"/>
      <c r="R540" s="385"/>
      <c r="S540" s="385"/>
      <c r="T540" s="131"/>
      <c r="U540" s="131"/>
      <c r="V540" s="131"/>
      <c r="W540" s="385"/>
      <c r="X540" s="385"/>
      <c r="Y540" s="131"/>
      <c r="Z540" s="131"/>
      <c r="AA540" s="131"/>
      <c r="AB540" s="385"/>
      <c r="AC540" s="385"/>
      <c r="AD540" s="131"/>
      <c r="AE540" s="131"/>
      <c r="AF540" s="131"/>
      <c r="AG540" s="385"/>
      <c r="AH540" s="385"/>
      <c r="AI540" s="131"/>
      <c r="AJ540" s="131"/>
      <c r="AK540" s="131"/>
      <c r="AL540" s="385"/>
      <c r="AM540" s="385"/>
      <c r="AN540" s="131"/>
      <c r="AO540" s="131"/>
      <c r="AP540" s="131"/>
      <c r="AQ540" s="385"/>
      <c r="AR540" s="385"/>
      <c r="AS540" s="131"/>
      <c r="AT540" s="131"/>
      <c r="AU540" s="131"/>
      <c r="AV540" s="385"/>
      <c r="AW540" s="385"/>
      <c r="AX540" s="131"/>
      <c r="AY540" s="131"/>
      <c r="AZ540" s="131"/>
      <c r="BA540" s="385"/>
      <c r="BB540" s="385"/>
      <c r="BC540" s="131"/>
      <c r="BD540" s="131"/>
      <c r="BE540" s="131"/>
      <c r="BF540" s="385"/>
      <c r="BG540" s="385"/>
      <c r="BH540" s="131"/>
      <c r="BI540" s="131"/>
      <c r="BJ540" s="131"/>
      <c r="BK540" s="385"/>
      <c r="BL540" s="385"/>
      <c r="BM540" s="131"/>
      <c r="BN540" s="131"/>
      <c r="BO540" s="131"/>
      <c r="BP540" s="385"/>
      <c r="BQ540" s="385"/>
      <c r="BR540" s="131"/>
      <c r="BS540" s="131"/>
      <c r="BT540" s="131"/>
      <c r="BU540" s="385"/>
      <c r="BV540" s="385"/>
      <c r="BW540" s="131"/>
      <c r="BX540" s="131"/>
      <c r="BY540" s="131"/>
      <c r="BZ540" s="385"/>
      <c r="CA540" s="385"/>
      <c r="CB540" s="131"/>
      <c r="CC540" s="131"/>
      <c r="CD540" s="131"/>
      <c r="CE540" s="385"/>
      <c r="CF540" s="385"/>
      <c r="CG540" s="131"/>
      <c r="CH540" s="131"/>
      <c r="CI540" s="131"/>
      <c r="CJ540" s="385"/>
      <c r="CK540" s="385"/>
      <c r="CL540" s="131"/>
      <c r="CM540" s="131"/>
      <c r="CN540" s="131"/>
      <c r="CO540" s="385"/>
      <c r="CP540" s="385"/>
      <c r="CQ540" s="131"/>
      <c r="CR540" s="131"/>
      <c r="CS540" s="131"/>
      <c r="CT540" s="385"/>
      <c r="CU540" s="385"/>
      <c r="CV540" s="131"/>
      <c r="CW540" s="131"/>
      <c r="CX540" s="131"/>
      <c r="CY540" s="385"/>
      <c r="CZ540" s="385"/>
      <c r="DA540" s="131"/>
      <c r="DB540" s="131"/>
      <c r="DC540" s="131"/>
      <c r="DD540" s="385"/>
      <c r="DE540" s="385"/>
      <c r="DF540" s="131"/>
      <c r="DG540" s="131"/>
      <c r="DH540" s="131"/>
      <c r="DI540" s="385"/>
      <c r="DJ540" s="385"/>
      <c r="DK540" s="131"/>
      <c r="DL540" s="131"/>
      <c r="DM540" s="131"/>
      <c r="DN540" s="385"/>
      <c r="DO540" s="385"/>
      <c r="DP540" s="131"/>
      <c r="DQ540" s="131"/>
      <c r="DR540" s="131"/>
      <c r="DS540" s="385"/>
      <c r="DT540" s="385"/>
      <c r="DU540" s="131"/>
      <c r="DV540" s="131"/>
      <c r="DW540" s="131"/>
      <c r="DX540" s="385"/>
      <c r="DY540" s="385"/>
      <c r="DZ540" s="131"/>
      <c r="EA540" s="131"/>
      <c r="EB540" s="131"/>
      <c r="EC540" s="385"/>
      <c r="ED540" s="385"/>
      <c r="EE540" s="131"/>
      <c r="EF540" s="131"/>
      <c r="EG540" s="131"/>
      <c r="EH540" s="385"/>
      <c r="EI540" s="385"/>
      <c r="EJ540" s="131"/>
      <c r="EK540" s="131"/>
      <c r="EL540" s="131"/>
      <c r="EM540" s="385"/>
      <c r="EN540" s="385"/>
      <c r="EO540" s="131"/>
      <c r="EP540" s="131"/>
      <c r="EQ540" s="131"/>
      <c r="ER540" s="385"/>
      <c r="ES540" s="385"/>
      <c r="ET540" s="131"/>
      <c r="EU540" s="131"/>
      <c r="EV540" s="131"/>
      <c r="EW540" s="385"/>
      <c r="EX540" s="385"/>
      <c r="EY540" s="131"/>
      <c r="EZ540" s="131"/>
      <c r="FA540" s="131"/>
      <c r="FB540" s="385"/>
      <c r="FC540" s="385"/>
      <c r="FD540" s="131"/>
      <c r="FE540" s="131"/>
      <c r="FF540" s="131"/>
      <c r="FG540" s="385"/>
      <c r="FH540" s="385"/>
      <c r="FI540" s="131"/>
      <c r="FJ540" s="131"/>
      <c r="FK540" s="131"/>
      <c r="FL540" s="385"/>
      <c r="FM540" s="385"/>
      <c r="FN540" s="131"/>
      <c r="FO540" s="131"/>
      <c r="FP540" s="131"/>
      <c r="FQ540" s="385"/>
      <c r="FR540" s="385"/>
      <c r="FS540" s="131"/>
      <c r="FT540" s="131"/>
      <c r="FU540" s="131"/>
      <c r="FV540" s="385"/>
      <c r="FW540" s="385"/>
      <c r="FX540" s="131"/>
      <c r="FY540" s="131"/>
      <c r="FZ540" s="131"/>
      <c r="GA540" s="385"/>
      <c r="GB540" s="385"/>
      <c r="GC540" s="131"/>
      <c r="GD540" s="131"/>
      <c r="GE540" s="131"/>
      <c r="GF540" s="385"/>
      <c r="GG540" s="385"/>
      <c r="GH540" s="131"/>
      <c r="GI540" s="131"/>
      <c r="GJ540" s="131"/>
      <c r="GK540" s="385"/>
      <c r="GL540" s="385"/>
      <c r="GM540" s="131"/>
      <c r="GN540" s="131"/>
      <c r="GO540" s="131"/>
      <c r="GP540" s="385"/>
      <c r="GQ540" s="385"/>
      <c r="GR540" s="131"/>
      <c r="GS540" s="131"/>
      <c r="GT540" s="131"/>
      <c r="GU540" s="385"/>
      <c r="GV540" s="385"/>
      <c r="GW540" s="131"/>
      <c r="GX540" s="131"/>
      <c r="GY540" s="131"/>
      <c r="GZ540" s="385"/>
      <c r="HA540" s="385"/>
      <c r="HB540" s="131"/>
      <c r="HC540" s="131"/>
      <c r="HD540" s="131"/>
      <c r="HE540" s="385"/>
      <c r="HF540" s="385"/>
      <c r="HG540" s="131"/>
      <c r="HH540" s="131"/>
      <c r="HI540" s="131"/>
      <c r="HJ540" s="385"/>
      <c r="HK540" s="385"/>
      <c r="HL540" s="131"/>
      <c r="HM540" s="131"/>
      <c r="HN540" s="131"/>
      <c r="HO540" s="385"/>
      <c r="HP540" s="385"/>
      <c r="HQ540" s="131"/>
      <c r="HR540" s="131"/>
      <c r="HS540" s="131"/>
      <c r="HT540" s="385"/>
      <c r="HU540" s="385"/>
      <c r="HV540" s="131"/>
      <c r="HW540" s="131"/>
      <c r="HX540" s="131"/>
      <c r="HY540" s="385"/>
      <c r="HZ540" s="385"/>
      <c r="IA540" s="131"/>
      <c r="IB540" s="131"/>
      <c r="IC540" s="131"/>
      <c r="ID540" s="385"/>
      <c r="IE540" s="385"/>
      <c r="IF540" s="131"/>
      <c r="IG540" s="131"/>
      <c r="IH540" s="131"/>
      <c r="II540" s="385"/>
      <c r="IJ540" s="385"/>
      <c r="IK540" s="131"/>
      <c r="IL540" s="131"/>
      <c r="IM540" s="131"/>
      <c r="IN540" s="385"/>
      <c r="IO540" s="385"/>
      <c r="IP540" s="131"/>
      <c r="IQ540" s="131"/>
      <c r="IR540" s="131"/>
      <c r="IS540" s="385"/>
      <c r="IT540" s="385"/>
      <c r="IU540" s="131"/>
      <c r="IV540" s="131"/>
      <c r="IW540" s="131"/>
      <c r="IX540" s="385"/>
      <c r="IY540" s="386"/>
      <c r="IZ540" s="198"/>
      <c r="JA540" s="378"/>
      <c r="JB540" s="256"/>
      <c r="JC540" s="256"/>
    </row>
    <row r="541" spans="1:263" s="3" customFormat="1" x14ac:dyDescent="0.35">
      <c r="A541" s="198"/>
      <c r="B541" s="359"/>
      <c r="C541" s="126" t="s">
        <v>663</v>
      </c>
      <c r="D541" s="102" t="s">
        <v>664</v>
      </c>
      <c r="E541" s="102"/>
      <c r="F541" s="285"/>
      <c r="G541" s="110"/>
      <c r="H541" s="325"/>
      <c r="I541" s="202"/>
      <c r="J541" s="324"/>
      <c r="K541" s="131"/>
      <c r="L541" s="429"/>
      <c r="M541" s="385"/>
      <c r="N541" s="385"/>
      <c r="O541" s="131"/>
      <c r="P541" s="131"/>
      <c r="Q541" s="429"/>
      <c r="R541" s="385"/>
      <c r="S541" s="385"/>
      <c r="T541" s="131"/>
      <c r="U541" s="131"/>
      <c r="V541" s="429"/>
      <c r="W541" s="385"/>
      <c r="X541" s="385"/>
      <c r="Y541" s="131"/>
      <c r="Z541" s="131"/>
      <c r="AA541" s="429"/>
      <c r="AB541" s="385"/>
      <c r="AC541" s="385"/>
      <c r="AD541" s="131"/>
      <c r="AE541" s="131"/>
      <c r="AF541" s="429"/>
      <c r="AG541" s="385"/>
      <c r="AH541" s="385"/>
      <c r="AI541" s="131"/>
      <c r="AJ541" s="131"/>
      <c r="AK541" s="429"/>
      <c r="AL541" s="385"/>
      <c r="AM541" s="385"/>
      <c r="AN541" s="131"/>
      <c r="AO541" s="131"/>
      <c r="AP541" s="429"/>
      <c r="AQ541" s="385"/>
      <c r="AR541" s="385"/>
      <c r="AS541" s="131"/>
      <c r="AT541" s="131"/>
      <c r="AU541" s="429"/>
      <c r="AV541" s="385"/>
      <c r="AW541" s="385"/>
      <c r="AX541" s="131"/>
      <c r="AY541" s="131"/>
      <c r="AZ541" s="429"/>
      <c r="BA541" s="385"/>
      <c r="BB541" s="385"/>
      <c r="BC541" s="131"/>
      <c r="BD541" s="131"/>
      <c r="BE541" s="429"/>
      <c r="BF541" s="385"/>
      <c r="BG541" s="385"/>
      <c r="BH541" s="131"/>
      <c r="BI541" s="131"/>
      <c r="BJ541" s="429"/>
      <c r="BK541" s="385"/>
      <c r="BL541" s="385"/>
      <c r="BM541" s="131"/>
      <c r="BN541" s="131"/>
      <c r="BO541" s="429"/>
      <c r="BP541" s="385"/>
      <c r="BQ541" s="385"/>
      <c r="BR541" s="131"/>
      <c r="BS541" s="131"/>
      <c r="BT541" s="429"/>
      <c r="BU541" s="385"/>
      <c r="BV541" s="385"/>
      <c r="BW541" s="131"/>
      <c r="BX541" s="131"/>
      <c r="BY541" s="429"/>
      <c r="BZ541" s="385"/>
      <c r="CA541" s="385"/>
      <c r="CB541" s="131"/>
      <c r="CC541" s="131"/>
      <c r="CD541" s="429"/>
      <c r="CE541" s="385"/>
      <c r="CF541" s="385"/>
      <c r="CG541" s="131"/>
      <c r="CH541" s="131"/>
      <c r="CI541" s="429"/>
      <c r="CJ541" s="385"/>
      <c r="CK541" s="385"/>
      <c r="CL541" s="131"/>
      <c r="CM541" s="131"/>
      <c r="CN541" s="429"/>
      <c r="CO541" s="385"/>
      <c r="CP541" s="385"/>
      <c r="CQ541" s="131"/>
      <c r="CR541" s="131"/>
      <c r="CS541" s="429"/>
      <c r="CT541" s="385"/>
      <c r="CU541" s="385"/>
      <c r="CV541" s="131"/>
      <c r="CW541" s="131"/>
      <c r="CX541" s="429"/>
      <c r="CY541" s="385"/>
      <c r="CZ541" s="385"/>
      <c r="DA541" s="131"/>
      <c r="DB541" s="131"/>
      <c r="DC541" s="429"/>
      <c r="DD541" s="385"/>
      <c r="DE541" s="385"/>
      <c r="DF541" s="131"/>
      <c r="DG541" s="131"/>
      <c r="DH541" s="429"/>
      <c r="DI541" s="385"/>
      <c r="DJ541" s="385"/>
      <c r="DK541" s="131"/>
      <c r="DL541" s="131"/>
      <c r="DM541" s="429"/>
      <c r="DN541" s="385"/>
      <c r="DO541" s="385"/>
      <c r="DP541" s="131"/>
      <c r="DQ541" s="131"/>
      <c r="DR541" s="429"/>
      <c r="DS541" s="385"/>
      <c r="DT541" s="385"/>
      <c r="DU541" s="131"/>
      <c r="DV541" s="131"/>
      <c r="DW541" s="429"/>
      <c r="DX541" s="385"/>
      <c r="DY541" s="385"/>
      <c r="DZ541" s="131"/>
      <c r="EA541" s="131"/>
      <c r="EB541" s="429"/>
      <c r="EC541" s="385"/>
      <c r="ED541" s="385"/>
      <c r="EE541" s="131"/>
      <c r="EF541" s="131"/>
      <c r="EG541" s="429"/>
      <c r="EH541" s="385"/>
      <c r="EI541" s="385"/>
      <c r="EJ541" s="131"/>
      <c r="EK541" s="131"/>
      <c r="EL541" s="429"/>
      <c r="EM541" s="385"/>
      <c r="EN541" s="385"/>
      <c r="EO541" s="131"/>
      <c r="EP541" s="131"/>
      <c r="EQ541" s="429"/>
      <c r="ER541" s="385"/>
      <c r="ES541" s="385"/>
      <c r="ET541" s="131"/>
      <c r="EU541" s="131"/>
      <c r="EV541" s="429"/>
      <c r="EW541" s="385"/>
      <c r="EX541" s="385"/>
      <c r="EY541" s="131"/>
      <c r="EZ541" s="131"/>
      <c r="FA541" s="429"/>
      <c r="FB541" s="385"/>
      <c r="FC541" s="385"/>
      <c r="FD541" s="131"/>
      <c r="FE541" s="131"/>
      <c r="FF541" s="429"/>
      <c r="FG541" s="385"/>
      <c r="FH541" s="385"/>
      <c r="FI541" s="131"/>
      <c r="FJ541" s="131"/>
      <c r="FK541" s="429"/>
      <c r="FL541" s="385"/>
      <c r="FM541" s="385"/>
      <c r="FN541" s="131"/>
      <c r="FO541" s="131"/>
      <c r="FP541" s="429"/>
      <c r="FQ541" s="385"/>
      <c r="FR541" s="385"/>
      <c r="FS541" s="131"/>
      <c r="FT541" s="131"/>
      <c r="FU541" s="429"/>
      <c r="FV541" s="385"/>
      <c r="FW541" s="385"/>
      <c r="FX541" s="131"/>
      <c r="FY541" s="131"/>
      <c r="FZ541" s="429"/>
      <c r="GA541" s="385"/>
      <c r="GB541" s="385"/>
      <c r="GC541" s="131"/>
      <c r="GD541" s="131"/>
      <c r="GE541" s="429"/>
      <c r="GF541" s="385"/>
      <c r="GG541" s="385"/>
      <c r="GH541" s="131"/>
      <c r="GI541" s="131"/>
      <c r="GJ541" s="429"/>
      <c r="GK541" s="385"/>
      <c r="GL541" s="385"/>
      <c r="GM541" s="131"/>
      <c r="GN541" s="131"/>
      <c r="GO541" s="429"/>
      <c r="GP541" s="385"/>
      <c r="GQ541" s="385"/>
      <c r="GR541" s="131"/>
      <c r="GS541" s="131"/>
      <c r="GT541" s="429"/>
      <c r="GU541" s="385"/>
      <c r="GV541" s="385"/>
      <c r="GW541" s="131"/>
      <c r="GX541" s="131"/>
      <c r="GY541" s="429"/>
      <c r="GZ541" s="385"/>
      <c r="HA541" s="385"/>
      <c r="HB541" s="131"/>
      <c r="HC541" s="131"/>
      <c r="HD541" s="429"/>
      <c r="HE541" s="385"/>
      <c r="HF541" s="385"/>
      <c r="HG541" s="131"/>
      <c r="HH541" s="131"/>
      <c r="HI541" s="429"/>
      <c r="HJ541" s="385"/>
      <c r="HK541" s="385"/>
      <c r="HL541" s="131"/>
      <c r="HM541" s="131"/>
      <c r="HN541" s="429"/>
      <c r="HO541" s="385"/>
      <c r="HP541" s="385"/>
      <c r="HQ541" s="131"/>
      <c r="HR541" s="131"/>
      <c r="HS541" s="429"/>
      <c r="HT541" s="385"/>
      <c r="HU541" s="385"/>
      <c r="HV541" s="131"/>
      <c r="HW541" s="131"/>
      <c r="HX541" s="429"/>
      <c r="HY541" s="385"/>
      <c r="HZ541" s="385"/>
      <c r="IA541" s="131"/>
      <c r="IB541" s="131"/>
      <c r="IC541" s="429"/>
      <c r="ID541" s="385"/>
      <c r="IE541" s="385"/>
      <c r="IF541" s="131"/>
      <c r="IG541" s="131"/>
      <c r="IH541" s="429"/>
      <c r="II541" s="385"/>
      <c r="IJ541" s="385"/>
      <c r="IK541" s="131"/>
      <c r="IL541" s="131"/>
      <c r="IM541" s="429"/>
      <c r="IN541" s="385"/>
      <c r="IO541" s="385"/>
      <c r="IP541" s="131"/>
      <c r="IQ541" s="131"/>
      <c r="IR541" s="429"/>
      <c r="IS541" s="385"/>
      <c r="IT541" s="385"/>
      <c r="IU541" s="131"/>
      <c r="IV541" s="131"/>
      <c r="IW541" s="429"/>
      <c r="IX541" s="385"/>
      <c r="IY541" s="386"/>
      <c r="IZ541" s="198"/>
      <c r="JA541" s="378"/>
      <c r="JB541" s="256"/>
      <c r="JC541" s="256"/>
    </row>
    <row r="542" spans="1:263" s="3" customFormat="1" x14ac:dyDescent="0.35">
      <c r="A542" s="198"/>
      <c r="B542" s="359"/>
      <c r="C542" s="239"/>
      <c r="D542" s="104"/>
      <c r="E542" s="102"/>
      <c r="F542" s="384"/>
      <c r="G542" s="131"/>
      <c r="H542" s="325"/>
      <c r="I542" s="202"/>
      <c r="J542" s="324"/>
      <c r="K542" s="131"/>
      <c r="L542" s="131"/>
      <c r="M542" s="385"/>
      <c r="N542" s="385"/>
      <c r="O542" s="131"/>
      <c r="P542" s="131"/>
      <c r="Q542" s="131"/>
      <c r="R542" s="385"/>
      <c r="S542" s="385"/>
      <c r="T542" s="131"/>
      <c r="U542" s="131"/>
      <c r="V542" s="131"/>
      <c r="W542" s="385"/>
      <c r="X542" s="385"/>
      <c r="Y542" s="131"/>
      <c r="Z542" s="131"/>
      <c r="AA542" s="131"/>
      <c r="AB542" s="385"/>
      <c r="AC542" s="385"/>
      <c r="AD542" s="131"/>
      <c r="AE542" s="131"/>
      <c r="AF542" s="131"/>
      <c r="AG542" s="385"/>
      <c r="AH542" s="385"/>
      <c r="AI542" s="131"/>
      <c r="AJ542" s="131"/>
      <c r="AK542" s="131"/>
      <c r="AL542" s="385"/>
      <c r="AM542" s="385"/>
      <c r="AN542" s="131"/>
      <c r="AO542" s="131"/>
      <c r="AP542" s="131"/>
      <c r="AQ542" s="385"/>
      <c r="AR542" s="385"/>
      <c r="AS542" s="131"/>
      <c r="AT542" s="131"/>
      <c r="AU542" s="131"/>
      <c r="AV542" s="385"/>
      <c r="AW542" s="385"/>
      <c r="AX542" s="131"/>
      <c r="AY542" s="131"/>
      <c r="AZ542" s="131"/>
      <c r="BA542" s="385"/>
      <c r="BB542" s="385"/>
      <c r="BC542" s="131"/>
      <c r="BD542" s="131"/>
      <c r="BE542" s="131"/>
      <c r="BF542" s="385"/>
      <c r="BG542" s="385"/>
      <c r="BH542" s="131"/>
      <c r="BI542" s="131"/>
      <c r="BJ542" s="131"/>
      <c r="BK542" s="385"/>
      <c r="BL542" s="385"/>
      <c r="BM542" s="131"/>
      <c r="BN542" s="131"/>
      <c r="BO542" s="131"/>
      <c r="BP542" s="385"/>
      <c r="BQ542" s="385"/>
      <c r="BR542" s="131"/>
      <c r="BS542" s="131"/>
      <c r="BT542" s="131"/>
      <c r="BU542" s="385"/>
      <c r="BV542" s="385"/>
      <c r="BW542" s="131"/>
      <c r="BX542" s="131"/>
      <c r="BY542" s="131"/>
      <c r="BZ542" s="385"/>
      <c r="CA542" s="385"/>
      <c r="CB542" s="131"/>
      <c r="CC542" s="131"/>
      <c r="CD542" s="131"/>
      <c r="CE542" s="385"/>
      <c r="CF542" s="385"/>
      <c r="CG542" s="131"/>
      <c r="CH542" s="131"/>
      <c r="CI542" s="131"/>
      <c r="CJ542" s="385"/>
      <c r="CK542" s="385"/>
      <c r="CL542" s="131"/>
      <c r="CM542" s="131"/>
      <c r="CN542" s="131"/>
      <c r="CO542" s="385"/>
      <c r="CP542" s="385"/>
      <c r="CQ542" s="131"/>
      <c r="CR542" s="131"/>
      <c r="CS542" s="131"/>
      <c r="CT542" s="385"/>
      <c r="CU542" s="385"/>
      <c r="CV542" s="131"/>
      <c r="CW542" s="131"/>
      <c r="CX542" s="131"/>
      <c r="CY542" s="385"/>
      <c r="CZ542" s="385"/>
      <c r="DA542" s="131"/>
      <c r="DB542" s="131"/>
      <c r="DC542" s="131"/>
      <c r="DD542" s="385"/>
      <c r="DE542" s="385"/>
      <c r="DF542" s="131"/>
      <c r="DG542" s="131"/>
      <c r="DH542" s="131"/>
      <c r="DI542" s="385"/>
      <c r="DJ542" s="385"/>
      <c r="DK542" s="131"/>
      <c r="DL542" s="131"/>
      <c r="DM542" s="131"/>
      <c r="DN542" s="385"/>
      <c r="DO542" s="385"/>
      <c r="DP542" s="131"/>
      <c r="DQ542" s="131"/>
      <c r="DR542" s="131"/>
      <c r="DS542" s="385"/>
      <c r="DT542" s="385"/>
      <c r="DU542" s="131"/>
      <c r="DV542" s="131"/>
      <c r="DW542" s="131"/>
      <c r="DX542" s="385"/>
      <c r="DY542" s="385"/>
      <c r="DZ542" s="131"/>
      <c r="EA542" s="131"/>
      <c r="EB542" s="131"/>
      <c r="EC542" s="385"/>
      <c r="ED542" s="385"/>
      <c r="EE542" s="131"/>
      <c r="EF542" s="131"/>
      <c r="EG542" s="131"/>
      <c r="EH542" s="385"/>
      <c r="EI542" s="385"/>
      <c r="EJ542" s="131"/>
      <c r="EK542" s="131"/>
      <c r="EL542" s="131"/>
      <c r="EM542" s="385"/>
      <c r="EN542" s="385"/>
      <c r="EO542" s="131"/>
      <c r="EP542" s="131"/>
      <c r="EQ542" s="131"/>
      <c r="ER542" s="385"/>
      <c r="ES542" s="385"/>
      <c r="ET542" s="131"/>
      <c r="EU542" s="131"/>
      <c r="EV542" s="131"/>
      <c r="EW542" s="385"/>
      <c r="EX542" s="385"/>
      <c r="EY542" s="131"/>
      <c r="EZ542" s="131"/>
      <c r="FA542" s="131"/>
      <c r="FB542" s="385"/>
      <c r="FC542" s="385"/>
      <c r="FD542" s="131"/>
      <c r="FE542" s="131"/>
      <c r="FF542" s="131"/>
      <c r="FG542" s="385"/>
      <c r="FH542" s="385"/>
      <c r="FI542" s="131"/>
      <c r="FJ542" s="131"/>
      <c r="FK542" s="131"/>
      <c r="FL542" s="385"/>
      <c r="FM542" s="385"/>
      <c r="FN542" s="131"/>
      <c r="FO542" s="131"/>
      <c r="FP542" s="131"/>
      <c r="FQ542" s="385"/>
      <c r="FR542" s="385"/>
      <c r="FS542" s="131"/>
      <c r="FT542" s="131"/>
      <c r="FU542" s="131"/>
      <c r="FV542" s="385"/>
      <c r="FW542" s="385"/>
      <c r="FX542" s="131"/>
      <c r="FY542" s="131"/>
      <c r="FZ542" s="131"/>
      <c r="GA542" s="385"/>
      <c r="GB542" s="385"/>
      <c r="GC542" s="131"/>
      <c r="GD542" s="131"/>
      <c r="GE542" s="131"/>
      <c r="GF542" s="385"/>
      <c r="GG542" s="385"/>
      <c r="GH542" s="131"/>
      <c r="GI542" s="131"/>
      <c r="GJ542" s="131"/>
      <c r="GK542" s="385"/>
      <c r="GL542" s="385"/>
      <c r="GM542" s="131"/>
      <c r="GN542" s="131"/>
      <c r="GO542" s="131"/>
      <c r="GP542" s="385"/>
      <c r="GQ542" s="385"/>
      <c r="GR542" s="131"/>
      <c r="GS542" s="131"/>
      <c r="GT542" s="131"/>
      <c r="GU542" s="385"/>
      <c r="GV542" s="385"/>
      <c r="GW542" s="131"/>
      <c r="GX542" s="131"/>
      <c r="GY542" s="131"/>
      <c r="GZ542" s="385"/>
      <c r="HA542" s="385"/>
      <c r="HB542" s="131"/>
      <c r="HC542" s="131"/>
      <c r="HD542" s="131"/>
      <c r="HE542" s="385"/>
      <c r="HF542" s="385"/>
      <c r="HG542" s="131"/>
      <c r="HH542" s="131"/>
      <c r="HI542" s="131"/>
      <c r="HJ542" s="385"/>
      <c r="HK542" s="385"/>
      <c r="HL542" s="131"/>
      <c r="HM542" s="131"/>
      <c r="HN542" s="131"/>
      <c r="HO542" s="385"/>
      <c r="HP542" s="385"/>
      <c r="HQ542" s="131"/>
      <c r="HR542" s="131"/>
      <c r="HS542" s="131"/>
      <c r="HT542" s="385"/>
      <c r="HU542" s="385"/>
      <c r="HV542" s="131"/>
      <c r="HW542" s="131"/>
      <c r="HX542" s="131"/>
      <c r="HY542" s="385"/>
      <c r="HZ542" s="385"/>
      <c r="IA542" s="131"/>
      <c r="IB542" s="131"/>
      <c r="IC542" s="131"/>
      <c r="ID542" s="385"/>
      <c r="IE542" s="385"/>
      <c r="IF542" s="131"/>
      <c r="IG542" s="131"/>
      <c r="IH542" s="131"/>
      <c r="II542" s="385"/>
      <c r="IJ542" s="385"/>
      <c r="IK542" s="131"/>
      <c r="IL542" s="131"/>
      <c r="IM542" s="131"/>
      <c r="IN542" s="385"/>
      <c r="IO542" s="385"/>
      <c r="IP542" s="131"/>
      <c r="IQ542" s="131"/>
      <c r="IR542" s="131"/>
      <c r="IS542" s="385"/>
      <c r="IT542" s="385"/>
      <c r="IU542" s="131"/>
      <c r="IV542" s="131"/>
      <c r="IW542" s="131"/>
      <c r="IX542" s="385"/>
      <c r="IY542" s="386"/>
      <c r="IZ542" s="198"/>
      <c r="JA542" s="378"/>
      <c r="JB542" s="256"/>
      <c r="JC542" s="256"/>
    </row>
    <row r="543" spans="1:263" s="3" customFormat="1" x14ac:dyDescent="0.35">
      <c r="A543" s="198"/>
      <c r="B543" s="359"/>
      <c r="C543" s="126" t="s">
        <v>665</v>
      </c>
      <c r="D543" s="104" t="s">
        <v>666</v>
      </c>
      <c r="E543" s="102"/>
      <c r="F543" s="285" t="str">
        <f>IFERROR(INDEX('Helper 1'!$I$2:$I$19,MATCH('Schedule 1'!$G$20,'Helper 1'!$H$2:$H$19,0)),"")</f>
        <v/>
      </c>
      <c r="G543" s="131">
        <f>SUM(L543:IX543)</f>
        <v>0</v>
      </c>
      <c r="H543" s="325"/>
      <c r="I543" s="202"/>
      <c r="J543" s="324"/>
      <c r="K543" s="131"/>
      <c r="L543" s="130"/>
      <c r="M543" s="385"/>
      <c r="N543" s="385"/>
      <c r="O543" s="131"/>
      <c r="P543" s="131"/>
      <c r="Q543" s="130"/>
      <c r="R543" s="385"/>
      <c r="S543" s="385"/>
      <c r="T543" s="131"/>
      <c r="U543" s="131"/>
      <c r="V543" s="130"/>
      <c r="W543" s="385"/>
      <c r="X543" s="385"/>
      <c r="Y543" s="131"/>
      <c r="Z543" s="131"/>
      <c r="AA543" s="130"/>
      <c r="AB543" s="385"/>
      <c r="AC543" s="385"/>
      <c r="AD543" s="131"/>
      <c r="AE543" s="131"/>
      <c r="AF543" s="130"/>
      <c r="AG543" s="385"/>
      <c r="AH543" s="385"/>
      <c r="AI543" s="131"/>
      <c r="AJ543" s="131"/>
      <c r="AK543" s="130"/>
      <c r="AL543" s="385"/>
      <c r="AM543" s="385"/>
      <c r="AN543" s="131"/>
      <c r="AO543" s="131"/>
      <c r="AP543" s="130"/>
      <c r="AQ543" s="385"/>
      <c r="AR543" s="385"/>
      <c r="AS543" s="131"/>
      <c r="AT543" s="131"/>
      <c r="AU543" s="130"/>
      <c r="AV543" s="385"/>
      <c r="AW543" s="385"/>
      <c r="AX543" s="131"/>
      <c r="AY543" s="131"/>
      <c r="AZ543" s="130"/>
      <c r="BA543" s="385"/>
      <c r="BB543" s="385"/>
      <c r="BC543" s="131"/>
      <c r="BD543" s="131"/>
      <c r="BE543" s="130"/>
      <c r="BF543" s="385"/>
      <c r="BG543" s="385"/>
      <c r="BH543" s="131"/>
      <c r="BI543" s="131"/>
      <c r="BJ543" s="130"/>
      <c r="BK543" s="385"/>
      <c r="BL543" s="385"/>
      <c r="BM543" s="131"/>
      <c r="BN543" s="131"/>
      <c r="BO543" s="130"/>
      <c r="BP543" s="385"/>
      <c r="BQ543" s="385"/>
      <c r="BR543" s="131"/>
      <c r="BS543" s="131"/>
      <c r="BT543" s="130"/>
      <c r="BU543" s="385"/>
      <c r="BV543" s="385"/>
      <c r="BW543" s="131"/>
      <c r="BX543" s="131"/>
      <c r="BY543" s="130"/>
      <c r="BZ543" s="385"/>
      <c r="CA543" s="385"/>
      <c r="CB543" s="131"/>
      <c r="CC543" s="131"/>
      <c r="CD543" s="130"/>
      <c r="CE543" s="385"/>
      <c r="CF543" s="385"/>
      <c r="CG543" s="131"/>
      <c r="CH543" s="131"/>
      <c r="CI543" s="130"/>
      <c r="CJ543" s="385"/>
      <c r="CK543" s="385"/>
      <c r="CL543" s="131"/>
      <c r="CM543" s="131"/>
      <c r="CN543" s="130"/>
      <c r="CO543" s="385"/>
      <c r="CP543" s="385"/>
      <c r="CQ543" s="131"/>
      <c r="CR543" s="131"/>
      <c r="CS543" s="130"/>
      <c r="CT543" s="385"/>
      <c r="CU543" s="385"/>
      <c r="CV543" s="131"/>
      <c r="CW543" s="131"/>
      <c r="CX543" s="130"/>
      <c r="CY543" s="385"/>
      <c r="CZ543" s="385"/>
      <c r="DA543" s="131"/>
      <c r="DB543" s="131"/>
      <c r="DC543" s="130"/>
      <c r="DD543" s="385"/>
      <c r="DE543" s="385"/>
      <c r="DF543" s="131"/>
      <c r="DG543" s="131"/>
      <c r="DH543" s="130"/>
      <c r="DI543" s="385"/>
      <c r="DJ543" s="385"/>
      <c r="DK543" s="131"/>
      <c r="DL543" s="131"/>
      <c r="DM543" s="130"/>
      <c r="DN543" s="385"/>
      <c r="DO543" s="385"/>
      <c r="DP543" s="131"/>
      <c r="DQ543" s="131"/>
      <c r="DR543" s="130"/>
      <c r="DS543" s="385"/>
      <c r="DT543" s="385"/>
      <c r="DU543" s="131"/>
      <c r="DV543" s="131"/>
      <c r="DW543" s="130"/>
      <c r="DX543" s="385"/>
      <c r="DY543" s="385"/>
      <c r="DZ543" s="131"/>
      <c r="EA543" s="131"/>
      <c r="EB543" s="130"/>
      <c r="EC543" s="385"/>
      <c r="ED543" s="385"/>
      <c r="EE543" s="131"/>
      <c r="EF543" s="131"/>
      <c r="EG543" s="130"/>
      <c r="EH543" s="385"/>
      <c r="EI543" s="385"/>
      <c r="EJ543" s="131"/>
      <c r="EK543" s="131"/>
      <c r="EL543" s="130"/>
      <c r="EM543" s="385"/>
      <c r="EN543" s="385"/>
      <c r="EO543" s="131"/>
      <c r="EP543" s="131"/>
      <c r="EQ543" s="130"/>
      <c r="ER543" s="385"/>
      <c r="ES543" s="385"/>
      <c r="ET543" s="131"/>
      <c r="EU543" s="131"/>
      <c r="EV543" s="130"/>
      <c r="EW543" s="385"/>
      <c r="EX543" s="385"/>
      <c r="EY543" s="131"/>
      <c r="EZ543" s="131"/>
      <c r="FA543" s="130"/>
      <c r="FB543" s="385"/>
      <c r="FC543" s="385"/>
      <c r="FD543" s="131"/>
      <c r="FE543" s="131"/>
      <c r="FF543" s="130"/>
      <c r="FG543" s="385"/>
      <c r="FH543" s="385"/>
      <c r="FI543" s="131"/>
      <c r="FJ543" s="131"/>
      <c r="FK543" s="130"/>
      <c r="FL543" s="385"/>
      <c r="FM543" s="385"/>
      <c r="FN543" s="131"/>
      <c r="FO543" s="131"/>
      <c r="FP543" s="130"/>
      <c r="FQ543" s="385"/>
      <c r="FR543" s="385"/>
      <c r="FS543" s="131"/>
      <c r="FT543" s="131"/>
      <c r="FU543" s="130"/>
      <c r="FV543" s="385"/>
      <c r="FW543" s="385"/>
      <c r="FX543" s="131"/>
      <c r="FY543" s="131"/>
      <c r="FZ543" s="130"/>
      <c r="GA543" s="385"/>
      <c r="GB543" s="385"/>
      <c r="GC543" s="131"/>
      <c r="GD543" s="131"/>
      <c r="GE543" s="130"/>
      <c r="GF543" s="385"/>
      <c r="GG543" s="385"/>
      <c r="GH543" s="131"/>
      <c r="GI543" s="131"/>
      <c r="GJ543" s="130"/>
      <c r="GK543" s="385"/>
      <c r="GL543" s="385"/>
      <c r="GM543" s="131"/>
      <c r="GN543" s="131"/>
      <c r="GO543" s="130"/>
      <c r="GP543" s="385"/>
      <c r="GQ543" s="385"/>
      <c r="GR543" s="131"/>
      <c r="GS543" s="131"/>
      <c r="GT543" s="130"/>
      <c r="GU543" s="385"/>
      <c r="GV543" s="385"/>
      <c r="GW543" s="131"/>
      <c r="GX543" s="131"/>
      <c r="GY543" s="130"/>
      <c r="GZ543" s="385"/>
      <c r="HA543" s="385"/>
      <c r="HB543" s="131"/>
      <c r="HC543" s="131"/>
      <c r="HD543" s="130"/>
      <c r="HE543" s="385"/>
      <c r="HF543" s="385"/>
      <c r="HG543" s="131"/>
      <c r="HH543" s="131"/>
      <c r="HI543" s="130"/>
      <c r="HJ543" s="385"/>
      <c r="HK543" s="385"/>
      <c r="HL543" s="131"/>
      <c r="HM543" s="131"/>
      <c r="HN543" s="130"/>
      <c r="HO543" s="385"/>
      <c r="HP543" s="385"/>
      <c r="HQ543" s="131"/>
      <c r="HR543" s="131"/>
      <c r="HS543" s="130"/>
      <c r="HT543" s="385"/>
      <c r="HU543" s="385"/>
      <c r="HV543" s="131"/>
      <c r="HW543" s="131"/>
      <c r="HX543" s="130"/>
      <c r="HY543" s="385"/>
      <c r="HZ543" s="385"/>
      <c r="IA543" s="131"/>
      <c r="IB543" s="131"/>
      <c r="IC543" s="130"/>
      <c r="ID543" s="385"/>
      <c r="IE543" s="385"/>
      <c r="IF543" s="131"/>
      <c r="IG543" s="131"/>
      <c r="IH543" s="130"/>
      <c r="II543" s="385"/>
      <c r="IJ543" s="385"/>
      <c r="IK543" s="131"/>
      <c r="IL543" s="131"/>
      <c r="IM543" s="130"/>
      <c r="IN543" s="385"/>
      <c r="IO543" s="385"/>
      <c r="IP543" s="131"/>
      <c r="IQ543" s="131"/>
      <c r="IR543" s="130"/>
      <c r="IS543" s="385"/>
      <c r="IT543" s="385"/>
      <c r="IU543" s="131"/>
      <c r="IV543" s="131"/>
      <c r="IW543" s="130"/>
      <c r="IX543" s="385"/>
      <c r="IY543" s="386"/>
      <c r="IZ543" s="198"/>
      <c r="JA543" s="378"/>
      <c r="JB543" s="256"/>
      <c r="JC543" s="256"/>
    </row>
    <row r="544" spans="1:263" s="3" customFormat="1" x14ac:dyDescent="0.35">
      <c r="A544" s="198"/>
      <c r="B544" s="359"/>
      <c r="C544" s="239"/>
      <c r="D544" s="102" t="s">
        <v>361</v>
      </c>
      <c r="E544" s="102"/>
      <c r="F544" s="384"/>
      <c r="G544" s="131"/>
      <c r="H544" s="325"/>
      <c r="I544" s="202"/>
      <c r="J544" s="324"/>
      <c r="K544" s="131"/>
      <c r="L544" s="131"/>
      <c r="M544" s="385"/>
      <c r="N544" s="385"/>
      <c r="O544" s="131"/>
      <c r="P544" s="131"/>
      <c r="Q544" s="131"/>
      <c r="R544" s="385"/>
      <c r="S544" s="385"/>
      <c r="T544" s="131"/>
      <c r="U544" s="131"/>
      <c r="V544" s="131"/>
      <c r="W544" s="385"/>
      <c r="X544" s="385"/>
      <c r="Y544" s="131"/>
      <c r="Z544" s="131"/>
      <c r="AA544" s="131"/>
      <c r="AB544" s="385"/>
      <c r="AC544" s="385"/>
      <c r="AD544" s="131"/>
      <c r="AE544" s="131"/>
      <c r="AF544" s="131"/>
      <c r="AG544" s="385"/>
      <c r="AH544" s="385"/>
      <c r="AI544" s="131"/>
      <c r="AJ544" s="131"/>
      <c r="AK544" s="131"/>
      <c r="AL544" s="385"/>
      <c r="AM544" s="385"/>
      <c r="AN544" s="131"/>
      <c r="AO544" s="131"/>
      <c r="AP544" s="131"/>
      <c r="AQ544" s="385"/>
      <c r="AR544" s="385"/>
      <c r="AS544" s="131"/>
      <c r="AT544" s="131"/>
      <c r="AU544" s="131"/>
      <c r="AV544" s="385"/>
      <c r="AW544" s="385"/>
      <c r="AX544" s="131"/>
      <c r="AY544" s="131"/>
      <c r="AZ544" s="131"/>
      <c r="BA544" s="385"/>
      <c r="BB544" s="385"/>
      <c r="BC544" s="131"/>
      <c r="BD544" s="131"/>
      <c r="BE544" s="131"/>
      <c r="BF544" s="385"/>
      <c r="BG544" s="385"/>
      <c r="BH544" s="131"/>
      <c r="BI544" s="131"/>
      <c r="BJ544" s="131"/>
      <c r="BK544" s="385"/>
      <c r="BL544" s="385"/>
      <c r="BM544" s="131"/>
      <c r="BN544" s="131"/>
      <c r="BO544" s="131"/>
      <c r="BP544" s="385"/>
      <c r="BQ544" s="385"/>
      <c r="BR544" s="131"/>
      <c r="BS544" s="131"/>
      <c r="BT544" s="131"/>
      <c r="BU544" s="385"/>
      <c r="BV544" s="385"/>
      <c r="BW544" s="131"/>
      <c r="BX544" s="131"/>
      <c r="BY544" s="131"/>
      <c r="BZ544" s="385"/>
      <c r="CA544" s="385"/>
      <c r="CB544" s="131"/>
      <c r="CC544" s="131"/>
      <c r="CD544" s="131"/>
      <c r="CE544" s="385"/>
      <c r="CF544" s="385"/>
      <c r="CG544" s="131"/>
      <c r="CH544" s="131"/>
      <c r="CI544" s="131"/>
      <c r="CJ544" s="385"/>
      <c r="CK544" s="385"/>
      <c r="CL544" s="131"/>
      <c r="CM544" s="131"/>
      <c r="CN544" s="131"/>
      <c r="CO544" s="385"/>
      <c r="CP544" s="385"/>
      <c r="CQ544" s="131"/>
      <c r="CR544" s="131"/>
      <c r="CS544" s="131"/>
      <c r="CT544" s="385"/>
      <c r="CU544" s="385"/>
      <c r="CV544" s="131"/>
      <c r="CW544" s="131"/>
      <c r="CX544" s="131"/>
      <c r="CY544" s="385"/>
      <c r="CZ544" s="385"/>
      <c r="DA544" s="131"/>
      <c r="DB544" s="131"/>
      <c r="DC544" s="131"/>
      <c r="DD544" s="385"/>
      <c r="DE544" s="385"/>
      <c r="DF544" s="131"/>
      <c r="DG544" s="131"/>
      <c r="DH544" s="131"/>
      <c r="DI544" s="385"/>
      <c r="DJ544" s="385"/>
      <c r="DK544" s="131"/>
      <c r="DL544" s="131"/>
      <c r="DM544" s="131"/>
      <c r="DN544" s="385"/>
      <c r="DO544" s="385"/>
      <c r="DP544" s="131"/>
      <c r="DQ544" s="131"/>
      <c r="DR544" s="131"/>
      <c r="DS544" s="385"/>
      <c r="DT544" s="385"/>
      <c r="DU544" s="131"/>
      <c r="DV544" s="131"/>
      <c r="DW544" s="131"/>
      <c r="DX544" s="385"/>
      <c r="DY544" s="385"/>
      <c r="DZ544" s="131"/>
      <c r="EA544" s="131"/>
      <c r="EB544" s="131"/>
      <c r="EC544" s="385"/>
      <c r="ED544" s="385"/>
      <c r="EE544" s="131"/>
      <c r="EF544" s="131"/>
      <c r="EG544" s="131"/>
      <c r="EH544" s="385"/>
      <c r="EI544" s="385"/>
      <c r="EJ544" s="131"/>
      <c r="EK544" s="131"/>
      <c r="EL544" s="131"/>
      <c r="EM544" s="385"/>
      <c r="EN544" s="385"/>
      <c r="EO544" s="131"/>
      <c r="EP544" s="131"/>
      <c r="EQ544" s="131"/>
      <c r="ER544" s="385"/>
      <c r="ES544" s="385"/>
      <c r="ET544" s="131"/>
      <c r="EU544" s="131"/>
      <c r="EV544" s="131"/>
      <c r="EW544" s="385"/>
      <c r="EX544" s="385"/>
      <c r="EY544" s="131"/>
      <c r="EZ544" s="131"/>
      <c r="FA544" s="131"/>
      <c r="FB544" s="385"/>
      <c r="FC544" s="385"/>
      <c r="FD544" s="131"/>
      <c r="FE544" s="131"/>
      <c r="FF544" s="131"/>
      <c r="FG544" s="385"/>
      <c r="FH544" s="385"/>
      <c r="FI544" s="131"/>
      <c r="FJ544" s="131"/>
      <c r="FK544" s="131"/>
      <c r="FL544" s="385"/>
      <c r="FM544" s="385"/>
      <c r="FN544" s="131"/>
      <c r="FO544" s="131"/>
      <c r="FP544" s="131"/>
      <c r="FQ544" s="385"/>
      <c r="FR544" s="385"/>
      <c r="FS544" s="131"/>
      <c r="FT544" s="131"/>
      <c r="FU544" s="131"/>
      <c r="FV544" s="385"/>
      <c r="FW544" s="385"/>
      <c r="FX544" s="131"/>
      <c r="FY544" s="131"/>
      <c r="FZ544" s="131"/>
      <c r="GA544" s="385"/>
      <c r="GB544" s="385"/>
      <c r="GC544" s="131"/>
      <c r="GD544" s="131"/>
      <c r="GE544" s="131"/>
      <c r="GF544" s="385"/>
      <c r="GG544" s="385"/>
      <c r="GH544" s="131"/>
      <c r="GI544" s="131"/>
      <c r="GJ544" s="131"/>
      <c r="GK544" s="385"/>
      <c r="GL544" s="385"/>
      <c r="GM544" s="131"/>
      <c r="GN544" s="131"/>
      <c r="GO544" s="131"/>
      <c r="GP544" s="385"/>
      <c r="GQ544" s="385"/>
      <c r="GR544" s="131"/>
      <c r="GS544" s="131"/>
      <c r="GT544" s="131"/>
      <c r="GU544" s="385"/>
      <c r="GV544" s="385"/>
      <c r="GW544" s="131"/>
      <c r="GX544" s="131"/>
      <c r="GY544" s="131"/>
      <c r="GZ544" s="385"/>
      <c r="HA544" s="385"/>
      <c r="HB544" s="131"/>
      <c r="HC544" s="131"/>
      <c r="HD544" s="131"/>
      <c r="HE544" s="385"/>
      <c r="HF544" s="385"/>
      <c r="HG544" s="131"/>
      <c r="HH544" s="131"/>
      <c r="HI544" s="131"/>
      <c r="HJ544" s="385"/>
      <c r="HK544" s="385"/>
      <c r="HL544" s="131"/>
      <c r="HM544" s="131"/>
      <c r="HN544" s="131"/>
      <c r="HO544" s="385"/>
      <c r="HP544" s="385"/>
      <c r="HQ544" s="131"/>
      <c r="HR544" s="131"/>
      <c r="HS544" s="131"/>
      <c r="HT544" s="385"/>
      <c r="HU544" s="385"/>
      <c r="HV544" s="131"/>
      <c r="HW544" s="131"/>
      <c r="HX544" s="131"/>
      <c r="HY544" s="385"/>
      <c r="HZ544" s="385"/>
      <c r="IA544" s="131"/>
      <c r="IB544" s="131"/>
      <c r="IC544" s="131"/>
      <c r="ID544" s="385"/>
      <c r="IE544" s="385"/>
      <c r="IF544" s="131"/>
      <c r="IG544" s="131"/>
      <c r="IH544" s="131"/>
      <c r="II544" s="385"/>
      <c r="IJ544" s="385"/>
      <c r="IK544" s="131"/>
      <c r="IL544" s="131"/>
      <c r="IM544" s="131"/>
      <c r="IN544" s="385"/>
      <c r="IO544" s="385"/>
      <c r="IP544" s="131"/>
      <c r="IQ544" s="131"/>
      <c r="IR544" s="131"/>
      <c r="IS544" s="385"/>
      <c r="IT544" s="385"/>
      <c r="IU544" s="131"/>
      <c r="IV544" s="131"/>
      <c r="IW544" s="131"/>
      <c r="IX544" s="385"/>
      <c r="IY544" s="386"/>
      <c r="IZ544" s="198"/>
      <c r="JA544" s="378"/>
      <c r="JB544" s="256"/>
      <c r="JC544" s="256"/>
    </row>
    <row r="545" spans="1:263" s="3" customFormat="1" x14ac:dyDescent="0.35">
      <c r="A545" s="198"/>
      <c r="B545" s="359"/>
      <c r="C545" s="239"/>
      <c r="D545" s="102"/>
      <c r="E545" s="102"/>
      <c r="F545" s="384"/>
      <c r="G545" s="131"/>
      <c r="H545" s="325"/>
      <c r="I545" s="202"/>
      <c r="J545" s="324"/>
      <c r="K545" s="131"/>
      <c r="L545" s="131"/>
      <c r="M545" s="385"/>
      <c r="N545" s="385"/>
      <c r="O545" s="131"/>
      <c r="P545" s="131"/>
      <c r="Q545" s="131"/>
      <c r="R545" s="385"/>
      <c r="S545" s="385"/>
      <c r="T545" s="131"/>
      <c r="U545" s="131"/>
      <c r="V545" s="131"/>
      <c r="W545" s="385"/>
      <c r="X545" s="385"/>
      <c r="Y545" s="131"/>
      <c r="Z545" s="131"/>
      <c r="AA545" s="131"/>
      <c r="AB545" s="385"/>
      <c r="AC545" s="385"/>
      <c r="AD545" s="131"/>
      <c r="AE545" s="131"/>
      <c r="AF545" s="131"/>
      <c r="AG545" s="385"/>
      <c r="AH545" s="385"/>
      <c r="AI545" s="131"/>
      <c r="AJ545" s="131"/>
      <c r="AK545" s="131"/>
      <c r="AL545" s="385"/>
      <c r="AM545" s="385"/>
      <c r="AN545" s="131"/>
      <c r="AO545" s="131"/>
      <c r="AP545" s="131"/>
      <c r="AQ545" s="385"/>
      <c r="AR545" s="385"/>
      <c r="AS545" s="131"/>
      <c r="AT545" s="131"/>
      <c r="AU545" s="131"/>
      <c r="AV545" s="385"/>
      <c r="AW545" s="385"/>
      <c r="AX545" s="131"/>
      <c r="AY545" s="131"/>
      <c r="AZ545" s="131"/>
      <c r="BA545" s="385"/>
      <c r="BB545" s="385"/>
      <c r="BC545" s="131"/>
      <c r="BD545" s="131"/>
      <c r="BE545" s="131"/>
      <c r="BF545" s="385"/>
      <c r="BG545" s="385"/>
      <c r="BH545" s="131"/>
      <c r="BI545" s="131"/>
      <c r="BJ545" s="131"/>
      <c r="BK545" s="385"/>
      <c r="BL545" s="385"/>
      <c r="BM545" s="131"/>
      <c r="BN545" s="131"/>
      <c r="BO545" s="131"/>
      <c r="BP545" s="385"/>
      <c r="BQ545" s="385"/>
      <c r="BR545" s="131"/>
      <c r="BS545" s="131"/>
      <c r="BT545" s="131"/>
      <c r="BU545" s="385"/>
      <c r="BV545" s="385"/>
      <c r="BW545" s="131"/>
      <c r="BX545" s="131"/>
      <c r="BY545" s="131"/>
      <c r="BZ545" s="385"/>
      <c r="CA545" s="385"/>
      <c r="CB545" s="131"/>
      <c r="CC545" s="131"/>
      <c r="CD545" s="131"/>
      <c r="CE545" s="385"/>
      <c r="CF545" s="385"/>
      <c r="CG545" s="131"/>
      <c r="CH545" s="131"/>
      <c r="CI545" s="131"/>
      <c r="CJ545" s="385"/>
      <c r="CK545" s="385"/>
      <c r="CL545" s="131"/>
      <c r="CM545" s="131"/>
      <c r="CN545" s="131"/>
      <c r="CO545" s="385"/>
      <c r="CP545" s="385"/>
      <c r="CQ545" s="131"/>
      <c r="CR545" s="131"/>
      <c r="CS545" s="131"/>
      <c r="CT545" s="385"/>
      <c r="CU545" s="385"/>
      <c r="CV545" s="131"/>
      <c r="CW545" s="131"/>
      <c r="CX545" s="131"/>
      <c r="CY545" s="385"/>
      <c r="CZ545" s="385"/>
      <c r="DA545" s="131"/>
      <c r="DB545" s="131"/>
      <c r="DC545" s="131"/>
      <c r="DD545" s="385"/>
      <c r="DE545" s="385"/>
      <c r="DF545" s="131"/>
      <c r="DG545" s="131"/>
      <c r="DH545" s="131"/>
      <c r="DI545" s="385"/>
      <c r="DJ545" s="385"/>
      <c r="DK545" s="131"/>
      <c r="DL545" s="131"/>
      <c r="DM545" s="131"/>
      <c r="DN545" s="385"/>
      <c r="DO545" s="385"/>
      <c r="DP545" s="131"/>
      <c r="DQ545" s="131"/>
      <c r="DR545" s="131"/>
      <c r="DS545" s="385"/>
      <c r="DT545" s="385"/>
      <c r="DU545" s="131"/>
      <c r="DV545" s="131"/>
      <c r="DW545" s="131"/>
      <c r="DX545" s="385"/>
      <c r="DY545" s="385"/>
      <c r="DZ545" s="131"/>
      <c r="EA545" s="131"/>
      <c r="EB545" s="131"/>
      <c r="EC545" s="385"/>
      <c r="ED545" s="385"/>
      <c r="EE545" s="131"/>
      <c r="EF545" s="131"/>
      <c r="EG545" s="131"/>
      <c r="EH545" s="385"/>
      <c r="EI545" s="385"/>
      <c r="EJ545" s="131"/>
      <c r="EK545" s="131"/>
      <c r="EL545" s="131"/>
      <c r="EM545" s="385"/>
      <c r="EN545" s="385"/>
      <c r="EO545" s="131"/>
      <c r="EP545" s="131"/>
      <c r="EQ545" s="131"/>
      <c r="ER545" s="385"/>
      <c r="ES545" s="385"/>
      <c r="ET545" s="131"/>
      <c r="EU545" s="131"/>
      <c r="EV545" s="131"/>
      <c r="EW545" s="385"/>
      <c r="EX545" s="385"/>
      <c r="EY545" s="131"/>
      <c r="EZ545" s="131"/>
      <c r="FA545" s="131"/>
      <c r="FB545" s="385"/>
      <c r="FC545" s="385"/>
      <c r="FD545" s="131"/>
      <c r="FE545" s="131"/>
      <c r="FF545" s="131"/>
      <c r="FG545" s="385"/>
      <c r="FH545" s="385"/>
      <c r="FI545" s="131"/>
      <c r="FJ545" s="131"/>
      <c r="FK545" s="131"/>
      <c r="FL545" s="385"/>
      <c r="FM545" s="385"/>
      <c r="FN545" s="131"/>
      <c r="FO545" s="131"/>
      <c r="FP545" s="131"/>
      <c r="FQ545" s="385"/>
      <c r="FR545" s="385"/>
      <c r="FS545" s="131"/>
      <c r="FT545" s="131"/>
      <c r="FU545" s="131"/>
      <c r="FV545" s="385"/>
      <c r="FW545" s="385"/>
      <c r="FX545" s="131"/>
      <c r="FY545" s="131"/>
      <c r="FZ545" s="131"/>
      <c r="GA545" s="385"/>
      <c r="GB545" s="385"/>
      <c r="GC545" s="131"/>
      <c r="GD545" s="131"/>
      <c r="GE545" s="131"/>
      <c r="GF545" s="385"/>
      <c r="GG545" s="385"/>
      <c r="GH545" s="131"/>
      <c r="GI545" s="131"/>
      <c r="GJ545" s="131"/>
      <c r="GK545" s="385"/>
      <c r="GL545" s="385"/>
      <c r="GM545" s="131"/>
      <c r="GN545" s="131"/>
      <c r="GO545" s="131"/>
      <c r="GP545" s="385"/>
      <c r="GQ545" s="385"/>
      <c r="GR545" s="131"/>
      <c r="GS545" s="131"/>
      <c r="GT545" s="131"/>
      <c r="GU545" s="385"/>
      <c r="GV545" s="385"/>
      <c r="GW545" s="131"/>
      <c r="GX545" s="131"/>
      <c r="GY545" s="131"/>
      <c r="GZ545" s="385"/>
      <c r="HA545" s="385"/>
      <c r="HB545" s="131"/>
      <c r="HC545" s="131"/>
      <c r="HD545" s="131"/>
      <c r="HE545" s="385"/>
      <c r="HF545" s="385"/>
      <c r="HG545" s="131"/>
      <c r="HH545" s="131"/>
      <c r="HI545" s="131"/>
      <c r="HJ545" s="385"/>
      <c r="HK545" s="385"/>
      <c r="HL545" s="131"/>
      <c r="HM545" s="131"/>
      <c r="HN545" s="131"/>
      <c r="HO545" s="385"/>
      <c r="HP545" s="385"/>
      <c r="HQ545" s="131"/>
      <c r="HR545" s="131"/>
      <c r="HS545" s="131"/>
      <c r="HT545" s="385"/>
      <c r="HU545" s="385"/>
      <c r="HV545" s="131"/>
      <c r="HW545" s="131"/>
      <c r="HX545" s="131"/>
      <c r="HY545" s="385"/>
      <c r="HZ545" s="385"/>
      <c r="IA545" s="131"/>
      <c r="IB545" s="131"/>
      <c r="IC545" s="131"/>
      <c r="ID545" s="385"/>
      <c r="IE545" s="385"/>
      <c r="IF545" s="131"/>
      <c r="IG545" s="131"/>
      <c r="IH545" s="131"/>
      <c r="II545" s="385"/>
      <c r="IJ545" s="385"/>
      <c r="IK545" s="131"/>
      <c r="IL545" s="131"/>
      <c r="IM545" s="131"/>
      <c r="IN545" s="385"/>
      <c r="IO545" s="385"/>
      <c r="IP545" s="131"/>
      <c r="IQ545" s="131"/>
      <c r="IR545" s="131"/>
      <c r="IS545" s="385"/>
      <c r="IT545" s="385"/>
      <c r="IU545" s="131"/>
      <c r="IV545" s="131"/>
      <c r="IW545" s="131"/>
      <c r="IX545" s="385"/>
      <c r="IY545" s="386"/>
      <c r="IZ545" s="198"/>
      <c r="JA545" s="378"/>
      <c r="JB545" s="256"/>
      <c r="JC545" s="256"/>
    </row>
    <row r="546" spans="1:263" s="3" customFormat="1" ht="15" thickBot="1" x14ac:dyDescent="0.4">
      <c r="A546" s="198"/>
      <c r="B546" s="359"/>
      <c r="C546" s="239"/>
      <c r="D546" s="102"/>
      <c r="E546" s="102"/>
      <c r="F546" s="384"/>
      <c r="G546" s="131"/>
      <c r="H546" s="325"/>
      <c r="I546" s="202"/>
      <c r="J546" s="324"/>
      <c r="K546" s="131"/>
      <c r="L546" s="131"/>
      <c r="M546" s="385"/>
      <c r="N546" s="385"/>
      <c r="O546" s="131"/>
      <c r="P546" s="131"/>
      <c r="Q546" s="131"/>
      <c r="R546" s="385"/>
      <c r="S546" s="385"/>
      <c r="T546" s="131"/>
      <c r="U546" s="131"/>
      <c r="V546" s="131"/>
      <c r="W546" s="385"/>
      <c r="X546" s="385"/>
      <c r="Y546" s="131"/>
      <c r="Z546" s="131"/>
      <c r="AA546" s="131"/>
      <c r="AB546" s="385"/>
      <c r="AC546" s="385"/>
      <c r="AD546" s="131"/>
      <c r="AE546" s="131"/>
      <c r="AF546" s="131"/>
      <c r="AG546" s="385"/>
      <c r="AH546" s="385"/>
      <c r="AI546" s="131"/>
      <c r="AJ546" s="131"/>
      <c r="AK546" s="131"/>
      <c r="AL546" s="385"/>
      <c r="AM546" s="385"/>
      <c r="AN546" s="131"/>
      <c r="AO546" s="131"/>
      <c r="AP546" s="131"/>
      <c r="AQ546" s="385"/>
      <c r="AR546" s="385"/>
      <c r="AS546" s="131"/>
      <c r="AT546" s="131"/>
      <c r="AU546" s="131"/>
      <c r="AV546" s="385"/>
      <c r="AW546" s="385"/>
      <c r="AX546" s="131"/>
      <c r="AY546" s="131"/>
      <c r="AZ546" s="131"/>
      <c r="BA546" s="385"/>
      <c r="BB546" s="385"/>
      <c r="BC546" s="131"/>
      <c r="BD546" s="131"/>
      <c r="BE546" s="131"/>
      <c r="BF546" s="385"/>
      <c r="BG546" s="385"/>
      <c r="BH546" s="131"/>
      <c r="BI546" s="131"/>
      <c r="BJ546" s="131"/>
      <c r="BK546" s="385"/>
      <c r="BL546" s="385"/>
      <c r="BM546" s="131"/>
      <c r="BN546" s="131"/>
      <c r="BO546" s="131"/>
      <c r="BP546" s="385"/>
      <c r="BQ546" s="385"/>
      <c r="BR546" s="131"/>
      <c r="BS546" s="131"/>
      <c r="BT546" s="131"/>
      <c r="BU546" s="385"/>
      <c r="BV546" s="385"/>
      <c r="BW546" s="131"/>
      <c r="BX546" s="131"/>
      <c r="BY546" s="131"/>
      <c r="BZ546" s="385"/>
      <c r="CA546" s="385"/>
      <c r="CB546" s="131"/>
      <c r="CC546" s="131"/>
      <c r="CD546" s="131"/>
      <c r="CE546" s="385"/>
      <c r="CF546" s="385"/>
      <c r="CG546" s="131"/>
      <c r="CH546" s="131"/>
      <c r="CI546" s="131"/>
      <c r="CJ546" s="385"/>
      <c r="CK546" s="385"/>
      <c r="CL546" s="131"/>
      <c r="CM546" s="131"/>
      <c r="CN546" s="131"/>
      <c r="CO546" s="385"/>
      <c r="CP546" s="385"/>
      <c r="CQ546" s="131"/>
      <c r="CR546" s="131"/>
      <c r="CS546" s="131"/>
      <c r="CT546" s="385"/>
      <c r="CU546" s="385"/>
      <c r="CV546" s="131"/>
      <c r="CW546" s="131"/>
      <c r="CX546" s="131"/>
      <c r="CY546" s="385"/>
      <c r="CZ546" s="385"/>
      <c r="DA546" s="131"/>
      <c r="DB546" s="131"/>
      <c r="DC546" s="131"/>
      <c r="DD546" s="385"/>
      <c r="DE546" s="385"/>
      <c r="DF546" s="131"/>
      <c r="DG546" s="131"/>
      <c r="DH546" s="131"/>
      <c r="DI546" s="385"/>
      <c r="DJ546" s="385"/>
      <c r="DK546" s="131"/>
      <c r="DL546" s="131"/>
      <c r="DM546" s="131"/>
      <c r="DN546" s="385"/>
      <c r="DO546" s="385"/>
      <c r="DP546" s="131"/>
      <c r="DQ546" s="131"/>
      <c r="DR546" s="131"/>
      <c r="DS546" s="385"/>
      <c r="DT546" s="385"/>
      <c r="DU546" s="131"/>
      <c r="DV546" s="131"/>
      <c r="DW546" s="131"/>
      <c r="DX546" s="385"/>
      <c r="DY546" s="385"/>
      <c r="DZ546" s="131"/>
      <c r="EA546" s="131"/>
      <c r="EB546" s="131"/>
      <c r="EC546" s="385"/>
      <c r="ED546" s="385"/>
      <c r="EE546" s="131"/>
      <c r="EF546" s="131"/>
      <c r="EG546" s="131"/>
      <c r="EH546" s="385"/>
      <c r="EI546" s="385"/>
      <c r="EJ546" s="131"/>
      <c r="EK546" s="131"/>
      <c r="EL546" s="131"/>
      <c r="EM546" s="385"/>
      <c r="EN546" s="385"/>
      <c r="EO546" s="131"/>
      <c r="EP546" s="131"/>
      <c r="EQ546" s="131"/>
      <c r="ER546" s="385"/>
      <c r="ES546" s="385"/>
      <c r="ET546" s="131"/>
      <c r="EU546" s="131"/>
      <c r="EV546" s="131"/>
      <c r="EW546" s="385"/>
      <c r="EX546" s="385"/>
      <c r="EY546" s="131"/>
      <c r="EZ546" s="131"/>
      <c r="FA546" s="131"/>
      <c r="FB546" s="385"/>
      <c r="FC546" s="385"/>
      <c r="FD546" s="131"/>
      <c r="FE546" s="131"/>
      <c r="FF546" s="131"/>
      <c r="FG546" s="385"/>
      <c r="FH546" s="385"/>
      <c r="FI546" s="131"/>
      <c r="FJ546" s="131"/>
      <c r="FK546" s="131"/>
      <c r="FL546" s="385"/>
      <c r="FM546" s="385"/>
      <c r="FN546" s="131"/>
      <c r="FO546" s="131"/>
      <c r="FP546" s="131"/>
      <c r="FQ546" s="385"/>
      <c r="FR546" s="385"/>
      <c r="FS546" s="131"/>
      <c r="FT546" s="131"/>
      <c r="FU546" s="131"/>
      <c r="FV546" s="385"/>
      <c r="FW546" s="385"/>
      <c r="FX546" s="131"/>
      <c r="FY546" s="131"/>
      <c r="FZ546" s="131"/>
      <c r="GA546" s="385"/>
      <c r="GB546" s="385"/>
      <c r="GC546" s="131"/>
      <c r="GD546" s="131"/>
      <c r="GE546" s="131"/>
      <c r="GF546" s="385"/>
      <c r="GG546" s="385"/>
      <c r="GH546" s="131"/>
      <c r="GI546" s="131"/>
      <c r="GJ546" s="131"/>
      <c r="GK546" s="385"/>
      <c r="GL546" s="385"/>
      <c r="GM546" s="131"/>
      <c r="GN546" s="131"/>
      <c r="GO546" s="131"/>
      <c r="GP546" s="385"/>
      <c r="GQ546" s="385"/>
      <c r="GR546" s="131"/>
      <c r="GS546" s="131"/>
      <c r="GT546" s="131"/>
      <c r="GU546" s="385"/>
      <c r="GV546" s="385"/>
      <c r="GW546" s="131"/>
      <c r="GX546" s="131"/>
      <c r="GY546" s="131"/>
      <c r="GZ546" s="385"/>
      <c r="HA546" s="385"/>
      <c r="HB546" s="131"/>
      <c r="HC546" s="131"/>
      <c r="HD546" s="131"/>
      <c r="HE546" s="385"/>
      <c r="HF546" s="385"/>
      <c r="HG546" s="131"/>
      <c r="HH546" s="131"/>
      <c r="HI546" s="131"/>
      <c r="HJ546" s="385"/>
      <c r="HK546" s="385"/>
      <c r="HL546" s="131"/>
      <c r="HM546" s="131"/>
      <c r="HN546" s="131"/>
      <c r="HO546" s="385"/>
      <c r="HP546" s="385"/>
      <c r="HQ546" s="131"/>
      <c r="HR546" s="131"/>
      <c r="HS546" s="131"/>
      <c r="HT546" s="385"/>
      <c r="HU546" s="385"/>
      <c r="HV546" s="131"/>
      <c r="HW546" s="131"/>
      <c r="HX546" s="131"/>
      <c r="HY546" s="385"/>
      <c r="HZ546" s="385"/>
      <c r="IA546" s="131"/>
      <c r="IB546" s="131"/>
      <c r="IC546" s="131"/>
      <c r="ID546" s="385"/>
      <c r="IE546" s="385"/>
      <c r="IF546" s="131"/>
      <c r="IG546" s="131"/>
      <c r="IH546" s="131"/>
      <c r="II546" s="385"/>
      <c r="IJ546" s="385"/>
      <c r="IK546" s="131"/>
      <c r="IL546" s="131"/>
      <c r="IM546" s="131"/>
      <c r="IN546" s="385"/>
      <c r="IO546" s="385"/>
      <c r="IP546" s="131"/>
      <c r="IQ546" s="131"/>
      <c r="IR546" s="131"/>
      <c r="IS546" s="385"/>
      <c r="IT546" s="385"/>
      <c r="IU546" s="131"/>
      <c r="IV546" s="131"/>
      <c r="IW546" s="131"/>
      <c r="IX546" s="385"/>
      <c r="IY546" s="386"/>
      <c r="IZ546" s="198"/>
      <c r="JA546" s="378"/>
      <c r="JB546" s="256"/>
      <c r="JC546" s="256"/>
    </row>
    <row r="547" spans="1:263" s="127" customFormat="1" ht="28.5" customHeight="1" thickBot="1" x14ac:dyDescent="0.4">
      <c r="A547" s="419"/>
      <c r="B547" s="420"/>
      <c r="C547" s="126" t="s">
        <v>667</v>
      </c>
      <c r="D547" s="248" t="s">
        <v>356</v>
      </c>
      <c r="E547" s="421"/>
      <c r="F547" s="286"/>
      <c r="G547" s="250"/>
      <c r="H547" s="422"/>
      <c r="I547" s="423"/>
      <c r="J547" s="424"/>
      <c r="K547" s="251"/>
      <c r="L547" s="251"/>
      <c r="M547" s="251"/>
      <c r="N547" s="251"/>
      <c r="O547" s="425"/>
      <c r="P547" s="251"/>
      <c r="Q547" s="251"/>
      <c r="R547" s="251"/>
      <c r="S547" s="251"/>
      <c r="T547" s="425"/>
      <c r="U547" s="251"/>
      <c r="V547" s="251"/>
      <c r="W547" s="251"/>
      <c r="X547" s="251"/>
      <c r="Y547" s="425"/>
      <c r="Z547" s="251"/>
      <c r="AA547" s="251"/>
      <c r="AB547" s="251"/>
      <c r="AC547" s="251"/>
      <c r="AD547" s="425"/>
      <c r="AE547" s="251"/>
      <c r="AF547" s="251"/>
      <c r="AG547" s="251"/>
      <c r="AH547" s="251"/>
      <c r="AI547" s="425"/>
      <c r="AJ547" s="251"/>
      <c r="AK547" s="251"/>
      <c r="AL547" s="251"/>
      <c r="AM547" s="251"/>
      <c r="AN547" s="425"/>
      <c r="AO547" s="251"/>
      <c r="AP547" s="251"/>
      <c r="AQ547" s="251"/>
      <c r="AR547" s="251"/>
      <c r="AS547" s="425"/>
      <c r="AT547" s="251"/>
      <c r="AU547" s="251"/>
      <c r="AV547" s="251"/>
      <c r="AW547" s="251"/>
      <c r="AX547" s="425"/>
      <c r="AY547" s="251"/>
      <c r="AZ547" s="251"/>
      <c r="BA547" s="251"/>
      <c r="BB547" s="251"/>
      <c r="BC547" s="425"/>
      <c r="BD547" s="251"/>
      <c r="BE547" s="251"/>
      <c r="BF547" s="251"/>
      <c r="BG547" s="251"/>
      <c r="BH547" s="425"/>
      <c r="BI547" s="251"/>
      <c r="BJ547" s="251"/>
      <c r="BK547" s="251"/>
      <c r="BL547" s="251"/>
      <c r="BM547" s="425"/>
      <c r="BN547" s="251"/>
      <c r="BO547" s="251"/>
      <c r="BP547" s="251"/>
      <c r="BQ547" s="251"/>
      <c r="BR547" s="425"/>
      <c r="BS547" s="251"/>
      <c r="BT547" s="251"/>
      <c r="BU547" s="251"/>
      <c r="BV547" s="251"/>
      <c r="BW547" s="425"/>
      <c r="BX547" s="251"/>
      <c r="BY547" s="251"/>
      <c r="BZ547" s="251"/>
      <c r="CA547" s="251"/>
      <c r="CB547" s="425"/>
      <c r="CC547" s="251"/>
      <c r="CD547" s="251"/>
      <c r="CE547" s="251"/>
      <c r="CF547" s="251"/>
      <c r="CG547" s="425"/>
      <c r="CH547" s="251"/>
      <c r="CI547" s="251"/>
      <c r="CJ547" s="251"/>
      <c r="CK547" s="251"/>
      <c r="CL547" s="425"/>
      <c r="CM547" s="251"/>
      <c r="CN547" s="251"/>
      <c r="CO547" s="251"/>
      <c r="CP547" s="251"/>
      <c r="CQ547" s="425"/>
      <c r="CR547" s="251"/>
      <c r="CS547" s="251"/>
      <c r="CT547" s="251"/>
      <c r="CU547" s="251"/>
      <c r="CV547" s="425"/>
      <c r="CW547" s="251"/>
      <c r="CX547" s="251"/>
      <c r="CY547" s="251"/>
      <c r="CZ547" s="251"/>
      <c r="DA547" s="425"/>
      <c r="DB547" s="251"/>
      <c r="DC547" s="251"/>
      <c r="DD547" s="251"/>
      <c r="DE547" s="251"/>
      <c r="DF547" s="425"/>
      <c r="DG547" s="251"/>
      <c r="DH547" s="251"/>
      <c r="DI547" s="251"/>
      <c r="DJ547" s="251"/>
      <c r="DK547" s="425"/>
      <c r="DL547" s="251"/>
      <c r="DM547" s="251"/>
      <c r="DN547" s="251"/>
      <c r="DO547" s="251"/>
      <c r="DP547" s="425"/>
      <c r="DQ547" s="251"/>
      <c r="DR547" s="251"/>
      <c r="DS547" s="251"/>
      <c r="DT547" s="251"/>
      <c r="DU547" s="425"/>
      <c r="DV547" s="251"/>
      <c r="DW547" s="251"/>
      <c r="DX547" s="251"/>
      <c r="DY547" s="251"/>
      <c r="DZ547" s="425"/>
      <c r="EA547" s="251"/>
      <c r="EB547" s="251"/>
      <c r="EC547" s="251"/>
      <c r="ED547" s="251"/>
      <c r="EE547" s="425"/>
      <c r="EF547" s="251"/>
      <c r="EG547" s="251"/>
      <c r="EH547" s="251"/>
      <c r="EI547" s="251"/>
      <c r="EJ547" s="425"/>
      <c r="EK547" s="251"/>
      <c r="EL547" s="251"/>
      <c r="EM547" s="251"/>
      <c r="EN547" s="251"/>
      <c r="EO547" s="425"/>
      <c r="EP547" s="251"/>
      <c r="EQ547" s="251"/>
      <c r="ER547" s="251"/>
      <c r="ES547" s="251"/>
      <c r="ET547" s="425"/>
      <c r="EU547" s="251"/>
      <c r="EV547" s="251"/>
      <c r="EW547" s="251"/>
      <c r="EX547" s="251"/>
      <c r="EY547" s="425"/>
      <c r="EZ547" s="251"/>
      <c r="FA547" s="251"/>
      <c r="FB547" s="251"/>
      <c r="FC547" s="251"/>
      <c r="FD547" s="425"/>
      <c r="FE547" s="251"/>
      <c r="FF547" s="251"/>
      <c r="FG547" s="251"/>
      <c r="FH547" s="251"/>
      <c r="FI547" s="425"/>
      <c r="FJ547" s="251"/>
      <c r="FK547" s="251"/>
      <c r="FL547" s="251"/>
      <c r="FM547" s="251"/>
      <c r="FN547" s="425"/>
      <c r="FO547" s="251"/>
      <c r="FP547" s="251"/>
      <c r="FQ547" s="251"/>
      <c r="FR547" s="251"/>
      <c r="FS547" s="425"/>
      <c r="FT547" s="251"/>
      <c r="FU547" s="251"/>
      <c r="FV547" s="251"/>
      <c r="FW547" s="251"/>
      <c r="FX547" s="425"/>
      <c r="FY547" s="251"/>
      <c r="FZ547" s="251"/>
      <c r="GA547" s="251"/>
      <c r="GB547" s="251"/>
      <c r="GC547" s="425"/>
      <c r="GD547" s="251"/>
      <c r="GE547" s="251"/>
      <c r="GF547" s="251"/>
      <c r="GG547" s="251"/>
      <c r="GH547" s="425"/>
      <c r="GI547" s="251"/>
      <c r="GJ547" s="251"/>
      <c r="GK547" s="251"/>
      <c r="GL547" s="251"/>
      <c r="GM547" s="425"/>
      <c r="GN547" s="251"/>
      <c r="GO547" s="251"/>
      <c r="GP547" s="251"/>
      <c r="GQ547" s="251"/>
      <c r="GR547" s="425"/>
      <c r="GS547" s="251"/>
      <c r="GT547" s="251"/>
      <c r="GU547" s="251"/>
      <c r="GV547" s="251"/>
      <c r="GW547" s="425"/>
      <c r="GX547" s="251"/>
      <c r="GY547" s="251"/>
      <c r="GZ547" s="251"/>
      <c r="HA547" s="251"/>
      <c r="HB547" s="425"/>
      <c r="HC547" s="251"/>
      <c r="HD547" s="251"/>
      <c r="HE547" s="251"/>
      <c r="HF547" s="251"/>
      <c r="HG547" s="425"/>
      <c r="HH547" s="251"/>
      <c r="HI547" s="251"/>
      <c r="HJ547" s="251"/>
      <c r="HK547" s="251"/>
      <c r="HL547" s="425"/>
      <c r="HM547" s="251"/>
      <c r="HN547" s="251"/>
      <c r="HO547" s="251"/>
      <c r="HP547" s="251"/>
      <c r="HQ547" s="425"/>
      <c r="HR547" s="251"/>
      <c r="HS547" s="251"/>
      <c r="HT547" s="251"/>
      <c r="HU547" s="251"/>
      <c r="HV547" s="425"/>
      <c r="HW547" s="251"/>
      <c r="HX547" s="251"/>
      <c r="HY547" s="251"/>
      <c r="HZ547" s="251"/>
      <c r="IA547" s="425"/>
      <c r="IB547" s="251"/>
      <c r="IC547" s="251"/>
      <c r="ID547" s="251"/>
      <c r="IE547" s="251"/>
      <c r="IF547" s="425"/>
      <c r="IG547" s="251"/>
      <c r="IH547" s="251"/>
      <c r="II547" s="251"/>
      <c r="IJ547" s="251"/>
      <c r="IK547" s="425"/>
      <c r="IL547" s="251"/>
      <c r="IM547" s="251"/>
      <c r="IN547" s="251"/>
      <c r="IO547" s="251"/>
      <c r="IP547" s="425"/>
      <c r="IQ547" s="251"/>
      <c r="IR547" s="251"/>
      <c r="IS547" s="251"/>
      <c r="IT547" s="251"/>
      <c r="IU547" s="425"/>
      <c r="IV547" s="251"/>
      <c r="IW547" s="251"/>
      <c r="IX547" s="251"/>
      <c r="IY547" s="426"/>
      <c r="IZ547" s="198"/>
      <c r="JA547" s="427"/>
      <c r="JB547" s="428"/>
      <c r="JC547" s="428"/>
    </row>
    <row r="548" spans="1:263" s="3" customFormat="1" x14ac:dyDescent="0.35">
      <c r="A548" s="198"/>
      <c r="B548" s="359"/>
      <c r="C548" s="239"/>
      <c r="D548" s="102"/>
      <c r="E548" s="102"/>
      <c r="F548" s="384"/>
      <c r="G548" s="131"/>
      <c r="H548" s="325"/>
      <c r="I548" s="202"/>
      <c r="J548" s="324"/>
      <c r="K548" s="131"/>
      <c r="L548" s="131"/>
      <c r="M548" s="385"/>
      <c r="N548" s="385"/>
      <c r="O548" s="131"/>
      <c r="P548" s="131"/>
      <c r="Q548" s="131"/>
      <c r="R548" s="385"/>
      <c r="S548" s="385"/>
      <c r="T548" s="131"/>
      <c r="U548" s="131"/>
      <c r="V548" s="131"/>
      <c r="W548" s="385"/>
      <c r="X548" s="385"/>
      <c r="Y548" s="131"/>
      <c r="Z548" s="131"/>
      <c r="AA548" s="131"/>
      <c r="AB548" s="385"/>
      <c r="AC548" s="385"/>
      <c r="AD548" s="131"/>
      <c r="AE548" s="131"/>
      <c r="AF548" s="131"/>
      <c r="AG548" s="385"/>
      <c r="AH548" s="385"/>
      <c r="AI548" s="131"/>
      <c r="AJ548" s="131"/>
      <c r="AK548" s="131"/>
      <c r="AL548" s="385"/>
      <c r="AM548" s="385"/>
      <c r="AN548" s="131"/>
      <c r="AO548" s="131"/>
      <c r="AP548" s="131"/>
      <c r="AQ548" s="385"/>
      <c r="AR548" s="385"/>
      <c r="AS548" s="131"/>
      <c r="AT548" s="131"/>
      <c r="AU548" s="131"/>
      <c r="AV548" s="385"/>
      <c r="AW548" s="385"/>
      <c r="AX548" s="131"/>
      <c r="AY548" s="131"/>
      <c r="AZ548" s="131"/>
      <c r="BA548" s="385"/>
      <c r="BB548" s="385"/>
      <c r="BC548" s="131"/>
      <c r="BD548" s="131"/>
      <c r="BE548" s="131"/>
      <c r="BF548" s="385"/>
      <c r="BG548" s="385"/>
      <c r="BH548" s="131"/>
      <c r="BI548" s="131"/>
      <c r="BJ548" s="131"/>
      <c r="BK548" s="385"/>
      <c r="BL548" s="385"/>
      <c r="BM548" s="131"/>
      <c r="BN548" s="131"/>
      <c r="BO548" s="131"/>
      <c r="BP548" s="385"/>
      <c r="BQ548" s="385"/>
      <c r="BR548" s="131"/>
      <c r="BS548" s="131"/>
      <c r="BT548" s="131"/>
      <c r="BU548" s="385"/>
      <c r="BV548" s="385"/>
      <c r="BW548" s="131"/>
      <c r="BX548" s="131"/>
      <c r="BY548" s="131"/>
      <c r="BZ548" s="385"/>
      <c r="CA548" s="385"/>
      <c r="CB548" s="131"/>
      <c r="CC548" s="131"/>
      <c r="CD548" s="131"/>
      <c r="CE548" s="385"/>
      <c r="CF548" s="385"/>
      <c r="CG548" s="131"/>
      <c r="CH548" s="131"/>
      <c r="CI548" s="131"/>
      <c r="CJ548" s="385"/>
      <c r="CK548" s="385"/>
      <c r="CL548" s="131"/>
      <c r="CM548" s="131"/>
      <c r="CN548" s="131"/>
      <c r="CO548" s="385"/>
      <c r="CP548" s="385"/>
      <c r="CQ548" s="131"/>
      <c r="CR548" s="131"/>
      <c r="CS548" s="131"/>
      <c r="CT548" s="385"/>
      <c r="CU548" s="385"/>
      <c r="CV548" s="131"/>
      <c r="CW548" s="131"/>
      <c r="CX548" s="131"/>
      <c r="CY548" s="385"/>
      <c r="CZ548" s="385"/>
      <c r="DA548" s="131"/>
      <c r="DB548" s="131"/>
      <c r="DC548" s="131"/>
      <c r="DD548" s="385"/>
      <c r="DE548" s="385"/>
      <c r="DF548" s="131"/>
      <c r="DG548" s="131"/>
      <c r="DH548" s="131"/>
      <c r="DI548" s="385"/>
      <c r="DJ548" s="385"/>
      <c r="DK548" s="131"/>
      <c r="DL548" s="131"/>
      <c r="DM548" s="131"/>
      <c r="DN548" s="385"/>
      <c r="DO548" s="385"/>
      <c r="DP548" s="131"/>
      <c r="DQ548" s="131"/>
      <c r="DR548" s="131"/>
      <c r="DS548" s="385"/>
      <c r="DT548" s="385"/>
      <c r="DU548" s="131"/>
      <c r="DV548" s="131"/>
      <c r="DW548" s="131"/>
      <c r="DX548" s="385"/>
      <c r="DY548" s="385"/>
      <c r="DZ548" s="131"/>
      <c r="EA548" s="131"/>
      <c r="EB548" s="131"/>
      <c r="EC548" s="385"/>
      <c r="ED548" s="385"/>
      <c r="EE548" s="131"/>
      <c r="EF548" s="131"/>
      <c r="EG548" s="131"/>
      <c r="EH548" s="385"/>
      <c r="EI548" s="385"/>
      <c r="EJ548" s="131"/>
      <c r="EK548" s="131"/>
      <c r="EL548" s="131"/>
      <c r="EM548" s="385"/>
      <c r="EN548" s="385"/>
      <c r="EO548" s="131"/>
      <c r="EP548" s="131"/>
      <c r="EQ548" s="131"/>
      <c r="ER548" s="385"/>
      <c r="ES548" s="385"/>
      <c r="ET548" s="131"/>
      <c r="EU548" s="131"/>
      <c r="EV548" s="131"/>
      <c r="EW548" s="385"/>
      <c r="EX548" s="385"/>
      <c r="EY548" s="131"/>
      <c r="EZ548" s="131"/>
      <c r="FA548" s="131"/>
      <c r="FB548" s="385"/>
      <c r="FC548" s="385"/>
      <c r="FD548" s="131"/>
      <c r="FE548" s="131"/>
      <c r="FF548" s="131"/>
      <c r="FG548" s="385"/>
      <c r="FH548" s="385"/>
      <c r="FI548" s="131"/>
      <c r="FJ548" s="131"/>
      <c r="FK548" s="131"/>
      <c r="FL548" s="385"/>
      <c r="FM548" s="385"/>
      <c r="FN548" s="131"/>
      <c r="FO548" s="131"/>
      <c r="FP548" s="131"/>
      <c r="FQ548" s="385"/>
      <c r="FR548" s="385"/>
      <c r="FS548" s="131"/>
      <c r="FT548" s="131"/>
      <c r="FU548" s="131"/>
      <c r="FV548" s="385"/>
      <c r="FW548" s="385"/>
      <c r="FX548" s="131"/>
      <c r="FY548" s="131"/>
      <c r="FZ548" s="131"/>
      <c r="GA548" s="385"/>
      <c r="GB548" s="385"/>
      <c r="GC548" s="131"/>
      <c r="GD548" s="131"/>
      <c r="GE548" s="131"/>
      <c r="GF548" s="385"/>
      <c r="GG548" s="385"/>
      <c r="GH548" s="131"/>
      <c r="GI548" s="131"/>
      <c r="GJ548" s="131"/>
      <c r="GK548" s="385"/>
      <c r="GL548" s="385"/>
      <c r="GM548" s="131"/>
      <c r="GN548" s="131"/>
      <c r="GO548" s="131"/>
      <c r="GP548" s="385"/>
      <c r="GQ548" s="385"/>
      <c r="GR548" s="131"/>
      <c r="GS548" s="131"/>
      <c r="GT548" s="131"/>
      <c r="GU548" s="385"/>
      <c r="GV548" s="385"/>
      <c r="GW548" s="131"/>
      <c r="GX548" s="131"/>
      <c r="GY548" s="131"/>
      <c r="GZ548" s="385"/>
      <c r="HA548" s="385"/>
      <c r="HB548" s="131"/>
      <c r="HC548" s="131"/>
      <c r="HD548" s="131"/>
      <c r="HE548" s="385"/>
      <c r="HF548" s="385"/>
      <c r="HG548" s="131"/>
      <c r="HH548" s="131"/>
      <c r="HI548" s="131"/>
      <c r="HJ548" s="385"/>
      <c r="HK548" s="385"/>
      <c r="HL548" s="131"/>
      <c r="HM548" s="131"/>
      <c r="HN548" s="131"/>
      <c r="HO548" s="385"/>
      <c r="HP548" s="385"/>
      <c r="HQ548" s="131"/>
      <c r="HR548" s="131"/>
      <c r="HS548" s="131"/>
      <c r="HT548" s="385"/>
      <c r="HU548" s="385"/>
      <c r="HV548" s="131"/>
      <c r="HW548" s="131"/>
      <c r="HX548" s="131"/>
      <c r="HY548" s="385"/>
      <c r="HZ548" s="385"/>
      <c r="IA548" s="131"/>
      <c r="IB548" s="131"/>
      <c r="IC548" s="131"/>
      <c r="ID548" s="385"/>
      <c r="IE548" s="385"/>
      <c r="IF548" s="131"/>
      <c r="IG548" s="131"/>
      <c r="IH548" s="131"/>
      <c r="II548" s="385"/>
      <c r="IJ548" s="385"/>
      <c r="IK548" s="131"/>
      <c r="IL548" s="131"/>
      <c r="IM548" s="131"/>
      <c r="IN548" s="385"/>
      <c r="IO548" s="385"/>
      <c r="IP548" s="131"/>
      <c r="IQ548" s="131"/>
      <c r="IR548" s="131"/>
      <c r="IS548" s="385"/>
      <c r="IT548" s="385"/>
      <c r="IU548" s="131"/>
      <c r="IV548" s="131"/>
      <c r="IW548" s="131"/>
      <c r="IX548" s="385"/>
      <c r="IY548" s="386"/>
      <c r="IZ548" s="198"/>
      <c r="JA548" s="378"/>
      <c r="JB548" s="256"/>
      <c r="JC548" s="256"/>
    </row>
    <row r="549" spans="1:263" s="3" customFormat="1" x14ac:dyDescent="0.35">
      <c r="A549" s="198"/>
      <c r="B549" s="359"/>
      <c r="C549" s="126" t="s">
        <v>668</v>
      </c>
      <c r="D549" s="102" t="s">
        <v>669</v>
      </c>
      <c r="E549" s="102"/>
      <c r="F549" s="285"/>
      <c r="G549" s="110"/>
      <c r="H549" s="325"/>
      <c r="I549" s="202"/>
      <c r="J549" s="324"/>
      <c r="K549" s="131"/>
      <c r="L549" s="429"/>
      <c r="M549" s="385"/>
      <c r="N549" s="385"/>
      <c r="O549" s="131"/>
      <c r="P549" s="131"/>
      <c r="Q549" s="429"/>
      <c r="R549" s="385"/>
      <c r="S549" s="385"/>
      <c r="T549" s="131"/>
      <c r="U549" s="131"/>
      <c r="V549" s="429"/>
      <c r="W549" s="385"/>
      <c r="X549" s="385"/>
      <c r="Y549" s="131"/>
      <c r="Z549" s="131"/>
      <c r="AA549" s="429"/>
      <c r="AB549" s="385"/>
      <c r="AC549" s="385"/>
      <c r="AD549" s="131"/>
      <c r="AE549" s="131"/>
      <c r="AF549" s="429"/>
      <c r="AG549" s="385"/>
      <c r="AH549" s="385"/>
      <c r="AI549" s="131"/>
      <c r="AJ549" s="131"/>
      <c r="AK549" s="429"/>
      <c r="AL549" s="385"/>
      <c r="AM549" s="385"/>
      <c r="AN549" s="131"/>
      <c r="AO549" s="131"/>
      <c r="AP549" s="429"/>
      <c r="AQ549" s="385"/>
      <c r="AR549" s="385"/>
      <c r="AS549" s="131"/>
      <c r="AT549" s="131"/>
      <c r="AU549" s="429"/>
      <c r="AV549" s="385"/>
      <c r="AW549" s="385"/>
      <c r="AX549" s="131"/>
      <c r="AY549" s="131"/>
      <c r="AZ549" s="429"/>
      <c r="BA549" s="385"/>
      <c r="BB549" s="385"/>
      <c r="BC549" s="131"/>
      <c r="BD549" s="131"/>
      <c r="BE549" s="429"/>
      <c r="BF549" s="385"/>
      <c r="BG549" s="385"/>
      <c r="BH549" s="131"/>
      <c r="BI549" s="131"/>
      <c r="BJ549" s="429"/>
      <c r="BK549" s="385"/>
      <c r="BL549" s="385"/>
      <c r="BM549" s="131"/>
      <c r="BN549" s="131"/>
      <c r="BO549" s="429"/>
      <c r="BP549" s="385"/>
      <c r="BQ549" s="385"/>
      <c r="BR549" s="131"/>
      <c r="BS549" s="131"/>
      <c r="BT549" s="429"/>
      <c r="BU549" s="385"/>
      <c r="BV549" s="385"/>
      <c r="BW549" s="131"/>
      <c r="BX549" s="131"/>
      <c r="BY549" s="429"/>
      <c r="BZ549" s="385"/>
      <c r="CA549" s="385"/>
      <c r="CB549" s="131"/>
      <c r="CC549" s="131"/>
      <c r="CD549" s="429"/>
      <c r="CE549" s="385"/>
      <c r="CF549" s="385"/>
      <c r="CG549" s="131"/>
      <c r="CH549" s="131"/>
      <c r="CI549" s="429"/>
      <c r="CJ549" s="385"/>
      <c r="CK549" s="385"/>
      <c r="CL549" s="131"/>
      <c r="CM549" s="131"/>
      <c r="CN549" s="429"/>
      <c r="CO549" s="385"/>
      <c r="CP549" s="385"/>
      <c r="CQ549" s="131"/>
      <c r="CR549" s="131"/>
      <c r="CS549" s="429"/>
      <c r="CT549" s="385"/>
      <c r="CU549" s="385"/>
      <c r="CV549" s="131"/>
      <c r="CW549" s="131"/>
      <c r="CX549" s="429"/>
      <c r="CY549" s="385"/>
      <c r="CZ549" s="385"/>
      <c r="DA549" s="131"/>
      <c r="DB549" s="131"/>
      <c r="DC549" s="429"/>
      <c r="DD549" s="385"/>
      <c r="DE549" s="385"/>
      <c r="DF549" s="131"/>
      <c r="DG549" s="131"/>
      <c r="DH549" s="429"/>
      <c r="DI549" s="385"/>
      <c r="DJ549" s="385"/>
      <c r="DK549" s="131"/>
      <c r="DL549" s="131"/>
      <c r="DM549" s="429"/>
      <c r="DN549" s="385"/>
      <c r="DO549" s="385"/>
      <c r="DP549" s="131"/>
      <c r="DQ549" s="131"/>
      <c r="DR549" s="429"/>
      <c r="DS549" s="385"/>
      <c r="DT549" s="385"/>
      <c r="DU549" s="131"/>
      <c r="DV549" s="131"/>
      <c r="DW549" s="429"/>
      <c r="DX549" s="385"/>
      <c r="DY549" s="385"/>
      <c r="DZ549" s="131"/>
      <c r="EA549" s="131"/>
      <c r="EB549" s="429"/>
      <c r="EC549" s="385"/>
      <c r="ED549" s="385"/>
      <c r="EE549" s="131"/>
      <c r="EF549" s="131"/>
      <c r="EG549" s="429"/>
      <c r="EH549" s="385"/>
      <c r="EI549" s="385"/>
      <c r="EJ549" s="131"/>
      <c r="EK549" s="131"/>
      <c r="EL549" s="429"/>
      <c r="EM549" s="385"/>
      <c r="EN549" s="385"/>
      <c r="EO549" s="131"/>
      <c r="EP549" s="131"/>
      <c r="EQ549" s="429"/>
      <c r="ER549" s="385"/>
      <c r="ES549" s="385"/>
      <c r="ET549" s="131"/>
      <c r="EU549" s="131"/>
      <c r="EV549" s="429"/>
      <c r="EW549" s="385"/>
      <c r="EX549" s="385"/>
      <c r="EY549" s="131"/>
      <c r="EZ549" s="131"/>
      <c r="FA549" s="429"/>
      <c r="FB549" s="385"/>
      <c r="FC549" s="385"/>
      <c r="FD549" s="131"/>
      <c r="FE549" s="131"/>
      <c r="FF549" s="429"/>
      <c r="FG549" s="385"/>
      <c r="FH549" s="385"/>
      <c r="FI549" s="131"/>
      <c r="FJ549" s="131"/>
      <c r="FK549" s="429"/>
      <c r="FL549" s="385"/>
      <c r="FM549" s="385"/>
      <c r="FN549" s="131"/>
      <c r="FO549" s="131"/>
      <c r="FP549" s="429"/>
      <c r="FQ549" s="385"/>
      <c r="FR549" s="385"/>
      <c r="FS549" s="131"/>
      <c r="FT549" s="131"/>
      <c r="FU549" s="429"/>
      <c r="FV549" s="385"/>
      <c r="FW549" s="385"/>
      <c r="FX549" s="131"/>
      <c r="FY549" s="131"/>
      <c r="FZ549" s="429"/>
      <c r="GA549" s="385"/>
      <c r="GB549" s="385"/>
      <c r="GC549" s="131"/>
      <c r="GD549" s="131"/>
      <c r="GE549" s="429"/>
      <c r="GF549" s="385"/>
      <c r="GG549" s="385"/>
      <c r="GH549" s="131"/>
      <c r="GI549" s="131"/>
      <c r="GJ549" s="429"/>
      <c r="GK549" s="385"/>
      <c r="GL549" s="385"/>
      <c r="GM549" s="131"/>
      <c r="GN549" s="131"/>
      <c r="GO549" s="429"/>
      <c r="GP549" s="385"/>
      <c r="GQ549" s="385"/>
      <c r="GR549" s="131"/>
      <c r="GS549" s="131"/>
      <c r="GT549" s="429"/>
      <c r="GU549" s="385"/>
      <c r="GV549" s="385"/>
      <c r="GW549" s="131"/>
      <c r="GX549" s="131"/>
      <c r="GY549" s="429"/>
      <c r="GZ549" s="385"/>
      <c r="HA549" s="385"/>
      <c r="HB549" s="131"/>
      <c r="HC549" s="131"/>
      <c r="HD549" s="429"/>
      <c r="HE549" s="385"/>
      <c r="HF549" s="385"/>
      <c r="HG549" s="131"/>
      <c r="HH549" s="131"/>
      <c r="HI549" s="429"/>
      <c r="HJ549" s="385"/>
      <c r="HK549" s="385"/>
      <c r="HL549" s="131"/>
      <c r="HM549" s="131"/>
      <c r="HN549" s="429"/>
      <c r="HO549" s="385"/>
      <c r="HP549" s="385"/>
      <c r="HQ549" s="131"/>
      <c r="HR549" s="131"/>
      <c r="HS549" s="429"/>
      <c r="HT549" s="385"/>
      <c r="HU549" s="385"/>
      <c r="HV549" s="131"/>
      <c r="HW549" s="131"/>
      <c r="HX549" s="429"/>
      <c r="HY549" s="385"/>
      <c r="HZ549" s="385"/>
      <c r="IA549" s="131"/>
      <c r="IB549" s="131"/>
      <c r="IC549" s="429"/>
      <c r="ID549" s="385"/>
      <c r="IE549" s="385"/>
      <c r="IF549" s="131"/>
      <c r="IG549" s="131"/>
      <c r="IH549" s="429"/>
      <c r="II549" s="385"/>
      <c r="IJ549" s="385"/>
      <c r="IK549" s="131"/>
      <c r="IL549" s="131"/>
      <c r="IM549" s="429"/>
      <c r="IN549" s="385"/>
      <c r="IO549" s="385"/>
      <c r="IP549" s="131"/>
      <c r="IQ549" s="131"/>
      <c r="IR549" s="429"/>
      <c r="IS549" s="385"/>
      <c r="IT549" s="385"/>
      <c r="IU549" s="131"/>
      <c r="IV549" s="131"/>
      <c r="IW549" s="429"/>
      <c r="IX549" s="385"/>
      <c r="IY549" s="386"/>
      <c r="IZ549" s="198"/>
      <c r="JA549" s="378"/>
      <c r="JB549" s="256"/>
      <c r="JC549" s="256"/>
    </row>
    <row r="550" spans="1:263" s="3" customFormat="1" x14ac:dyDescent="0.35">
      <c r="A550" s="198"/>
      <c r="B550" s="359"/>
      <c r="C550" s="239"/>
      <c r="D550" s="104"/>
      <c r="E550" s="102"/>
      <c r="F550" s="384"/>
      <c r="G550" s="131"/>
      <c r="H550" s="325"/>
      <c r="I550" s="202"/>
      <c r="J550" s="324"/>
      <c r="K550" s="131"/>
      <c r="L550" s="131"/>
      <c r="M550" s="385"/>
      <c r="N550" s="385"/>
      <c r="O550" s="131"/>
      <c r="P550" s="131"/>
      <c r="Q550" s="131"/>
      <c r="R550" s="385"/>
      <c r="S550" s="385"/>
      <c r="T550" s="131"/>
      <c r="U550" s="131"/>
      <c r="V550" s="131"/>
      <c r="W550" s="385"/>
      <c r="X550" s="385"/>
      <c r="Y550" s="131"/>
      <c r="Z550" s="131"/>
      <c r="AA550" s="131"/>
      <c r="AB550" s="385"/>
      <c r="AC550" s="385"/>
      <c r="AD550" s="131"/>
      <c r="AE550" s="131"/>
      <c r="AF550" s="131"/>
      <c r="AG550" s="385"/>
      <c r="AH550" s="385"/>
      <c r="AI550" s="131"/>
      <c r="AJ550" s="131"/>
      <c r="AK550" s="131"/>
      <c r="AL550" s="385"/>
      <c r="AM550" s="385"/>
      <c r="AN550" s="131"/>
      <c r="AO550" s="131"/>
      <c r="AP550" s="131"/>
      <c r="AQ550" s="385"/>
      <c r="AR550" s="385"/>
      <c r="AS550" s="131"/>
      <c r="AT550" s="131"/>
      <c r="AU550" s="131"/>
      <c r="AV550" s="385"/>
      <c r="AW550" s="385"/>
      <c r="AX550" s="131"/>
      <c r="AY550" s="131"/>
      <c r="AZ550" s="131"/>
      <c r="BA550" s="385"/>
      <c r="BB550" s="385"/>
      <c r="BC550" s="131"/>
      <c r="BD550" s="131"/>
      <c r="BE550" s="131"/>
      <c r="BF550" s="385"/>
      <c r="BG550" s="385"/>
      <c r="BH550" s="131"/>
      <c r="BI550" s="131"/>
      <c r="BJ550" s="131"/>
      <c r="BK550" s="385"/>
      <c r="BL550" s="385"/>
      <c r="BM550" s="131"/>
      <c r="BN550" s="131"/>
      <c r="BO550" s="131"/>
      <c r="BP550" s="385"/>
      <c r="BQ550" s="385"/>
      <c r="BR550" s="131"/>
      <c r="BS550" s="131"/>
      <c r="BT550" s="131"/>
      <c r="BU550" s="385"/>
      <c r="BV550" s="385"/>
      <c r="BW550" s="131"/>
      <c r="BX550" s="131"/>
      <c r="BY550" s="131"/>
      <c r="BZ550" s="385"/>
      <c r="CA550" s="385"/>
      <c r="CB550" s="131"/>
      <c r="CC550" s="131"/>
      <c r="CD550" s="131"/>
      <c r="CE550" s="385"/>
      <c r="CF550" s="385"/>
      <c r="CG550" s="131"/>
      <c r="CH550" s="131"/>
      <c r="CI550" s="131"/>
      <c r="CJ550" s="385"/>
      <c r="CK550" s="385"/>
      <c r="CL550" s="131"/>
      <c r="CM550" s="131"/>
      <c r="CN550" s="131"/>
      <c r="CO550" s="385"/>
      <c r="CP550" s="385"/>
      <c r="CQ550" s="131"/>
      <c r="CR550" s="131"/>
      <c r="CS550" s="131"/>
      <c r="CT550" s="385"/>
      <c r="CU550" s="385"/>
      <c r="CV550" s="131"/>
      <c r="CW550" s="131"/>
      <c r="CX550" s="131"/>
      <c r="CY550" s="385"/>
      <c r="CZ550" s="385"/>
      <c r="DA550" s="131"/>
      <c r="DB550" s="131"/>
      <c r="DC550" s="131"/>
      <c r="DD550" s="385"/>
      <c r="DE550" s="385"/>
      <c r="DF550" s="131"/>
      <c r="DG550" s="131"/>
      <c r="DH550" s="131"/>
      <c r="DI550" s="385"/>
      <c r="DJ550" s="385"/>
      <c r="DK550" s="131"/>
      <c r="DL550" s="131"/>
      <c r="DM550" s="131"/>
      <c r="DN550" s="385"/>
      <c r="DO550" s="385"/>
      <c r="DP550" s="131"/>
      <c r="DQ550" s="131"/>
      <c r="DR550" s="131"/>
      <c r="DS550" s="385"/>
      <c r="DT550" s="385"/>
      <c r="DU550" s="131"/>
      <c r="DV550" s="131"/>
      <c r="DW550" s="131"/>
      <c r="DX550" s="385"/>
      <c r="DY550" s="385"/>
      <c r="DZ550" s="131"/>
      <c r="EA550" s="131"/>
      <c r="EB550" s="131"/>
      <c r="EC550" s="385"/>
      <c r="ED550" s="385"/>
      <c r="EE550" s="131"/>
      <c r="EF550" s="131"/>
      <c r="EG550" s="131"/>
      <c r="EH550" s="385"/>
      <c r="EI550" s="385"/>
      <c r="EJ550" s="131"/>
      <c r="EK550" s="131"/>
      <c r="EL550" s="131"/>
      <c r="EM550" s="385"/>
      <c r="EN550" s="385"/>
      <c r="EO550" s="131"/>
      <c r="EP550" s="131"/>
      <c r="EQ550" s="131"/>
      <c r="ER550" s="385"/>
      <c r="ES550" s="385"/>
      <c r="ET550" s="131"/>
      <c r="EU550" s="131"/>
      <c r="EV550" s="131"/>
      <c r="EW550" s="385"/>
      <c r="EX550" s="385"/>
      <c r="EY550" s="131"/>
      <c r="EZ550" s="131"/>
      <c r="FA550" s="131"/>
      <c r="FB550" s="385"/>
      <c r="FC550" s="385"/>
      <c r="FD550" s="131"/>
      <c r="FE550" s="131"/>
      <c r="FF550" s="131"/>
      <c r="FG550" s="385"/>
      <c r="FH550" s="385"/>
      <c r="FI550" s="131"/>
      <c r="FJ550" s="131"/>
      <c r="FK550" s="131"/>
      <c r="FL550" s="385"/>
      <c r="FM550" s="385"/>
      <c r="FN550" s="131"/>
      <c r="FO550" s="131"/>
      <c r="FP550" s="131"/>
      <c r="FQ550" s="385"/>
      <c r="FR550" s="385"/>
      <c r="FS550" s="131"/>
      <c r="FT550" s="131"/>
      <c r="FU550" s="131"/>
      <c r="FV550" s="385"/>
      <c r="FW550" s="385"/>
      <c r="FX550" s="131"/>
      <c r="FY550" s="131"/>
      <c r="FZ550" s="131"/>
      <c r="GA550" s="385"/>
      <c r="GB550" s="385"/>
      <c r="GC550" s="131"/>
      <c r="GD550" s="131"/>
      <c r="GE550" s="131"/>
      <c r="GF550" s="385"/>
      <c r="GG550" s="385"/>
      <c r="GH550" s="131"/>
      <c r="GI550" s="131"/>
      <c r="GJ550" s="131"/>
      <c r="GK550" s="385"/>
      <c r="GL550" s="385"/>
      <c r="GM550" s="131"/>
      <c r="GN550" s="131"/>
      <c r="GO550" s="131"/>
      <c r="GP550" s="385"/>
      <c r="GQ550" s="385"/>
      <c r="GR550" s="131"/>
      <c r="GS550" s="131"/>
      <c r="GT550" s="131"/>
      <c r="GU550" s="385"/>
      <c r="GV550" s="385"/>
      <c r="GW550" s="131"/>
      <c r="GX550" s="131"/>
      <c r="GY550" s="131"/>
      <c r="GZ550" s="385"/>
      <c r="HA550" s="385"/>
      <c r="HB550" s="131"/>
      <c r="HC550" s="131"/>
      <c r="HD550" s="131"/>
      <c r="HE550" s="385"/>
      <c r="HF550" s="385"/>
      <c r="HG550" s="131"/>
      <c r="HH550" s="131"/>
      <c r="HI550" s="131"/>
      <c r="HJ550" s="385"/>
      <c r="HK550" s="385"/>
      <c r="HL550" s="131"/>
      <c r="HM550" s="131"/>
      <c r="HN550" s="131"/>
      <c r="HO550" s="385"/>
      <c r="HP550" s="385"/>
      <c r="HQ550" s="131"/>
      <c r="HR550" s="131"/>
      <c r="HS550" s="131"/>
      <c r="HT550" s="385"/>
      <c r="HU550" s="385"/>
      <c r="HV550" s="131"/>
      <c r="HW550" s="131"/>
      <c r="HX550" s="131"/>
      <c r="HY550" s="385"/>
      <c r="HZ550" s="385"/>
      <c r="IA550" s="131"/>
      <c r="IB550" s="131"/>
      <c r="IC550" s="131"/>
      <c r="ID550" s="385"/>
      <c r="IE550" s="385"/>
      <c r="IF550" s="131"/>
      <c r="IG550" s="131"/>
      <c r="IH550" s="131"/>
      <c r="II550" s="385"/>
      <c r="IJ550" s="385"/>
      <c r="IK550" s="131"/>
      <c r="IL550" s="131"/>
      <c r="IM550" s="131"/>
      <c r="IN550" s="385"/>
      <c r="IO550" s="385"/>
      <c r="IP550" s="131"/>
      <c r="IQ550" s="131"/>
      <c r="IR550" s="131"/>
      <c r="IS550" s="385"/>
      <c r="IT550" s="385"/>
      <c r="IU550" s="131"/>
      <c r="IV550" s="131"/>
      <c r="IW550" s="131"/>
      <c r="IX550" s="385"/>
      <c r="IY550" s="386"/>
      <c r="IZ550" s="198"/>
      <c r="JA550" s="378"/>
      <c r="JB550" s="256"/>
      <c r="JC550" s="256"/>
    </row>
    <row r="551" spans="1:263" s="3" customFormat="1" x14ac:dyDescent="0.35">
      <c r="A551" s="198"/>
      <c r="B551" s="359"/>
      <c r="C551" s="126" t="s">
        <v>670</v>
      </c>
      <c r="D551" s="104" t="s">
        <v>671</v>
      </c>
      <c r="E551" s="102"/>
      <c r="F551" s="285" t="str">
        <f>IFERROR(INDEX('Helper 1'!$I$2:$I$19,MATCH('Schedule 1'!$G$20,'Helper 1'!$H$2:$H$19,0)),"")</f>
        <v/>
      </c>
      <c r="G551" s="131">
        <f>SUM(L551:IX551)</f>
        <v>0</v>
      </c>
      <c r="H551" s="325"/>
      <c r="I551" s="202"/>
      <c r="J551" s="324"/>
      <c r="K551" s="131"/>
      <c r="L551" s="130"/>
      <c r="M551" s="385"/>
      <c r="N551" s="385"/>
      <c r="O551" s="131"/>
      <c r="P551" s="131"/>
      <c r="Q551" s="130"/>
      <c r="R551" s="385"/>
      <c r="S551" s="385"/>
      <c r="T551" s="131"/>
      <c r="U551" s="131"/>
      <c r="V551" s="130"/>
      <c r="W551" s="385"/>
      <c r="X551" s="385"/>
      <c r="Y551" s="131"/>
      <c r="Z551" s="131"/>
      <c r="AA551" s="130"/>
      <c r="AB551" s="385"/>
      <c r="AC551" s="385"/>
      <c r="AD551" s="131"/>
      <c r="AE551" s="131"/>
      <c r="AF551" s="130"/>
      <c r="AG551" s="385"/>
      <c r="AH551" s="385"/>
      <c r="AI551" s="131"/>
      <c r="AJ551" s="131"/>
      <c r="AK551" s="130"/>
      <c r="AL551" s="385"/>
      <c r="AM551" s="385"/>
      <c r="AN551" s="131"/>
      <c r="AO551" s="131"/>
      <c r="AP551" s="130"/>
      <c r="AQ551" s="385"/>
      <c r="AR551" s="385"/>
      <c r="AS551" s="131"/>
      <c r="AT551" s="131"/>
      <c r="AU551" s="130"/>
      <c r="AV551" s="385"/>
      <c r="AW551" s="385"/>
      <c r="AX551" s="131"/>
      <c r="AY551" s="131"/>
      <c r="AZ551" s="130"/>
      <c r="BA551" s="385"/>
      <c r="BB551" s="385"/>
      <c r="BC551" s="131"/>
      <c r="BD551" s="131"/>
      <c r="BE551" s="130"/>
      <c r="BF551" s="385"/>
      <c r="BG551" s="385"/>
      <c r="BH551" s="131"/>
      <c r="BI551" s="131"/>
      <c r="BJ551" s="130"/>
      <c r="BK551" s="385"/>
      <c r="BL551" s="385"/>
      <c r="BM551" s="131"/>
      <c r="BN551" s="131"/>
      <c r="BO551" s="130"/>
      <c r="BP551" s="385"/>
      <c r="BQ551" s="385"/>
      <c r="BR551" s="131"/>
      <c r="BS551" s="131"/>
      <c r="BT551" s="130"/>
      <c r="BU551" s="385"/>
      <c r="BV551" s="385"/>
      <c r="BW551" s="131"/>
      <c r="BX551" s="131"/>
      <c r="BY551" s="130"/>
      <c r="BZ551" s="385"/>
      <c r="CA551" s="385"/>
      <c r="CB551" s="131"/>
      <c r="CC551" s="131"/>
      <c r="CD551" s="130"/>
      <c r="CE551" s="385"/>
      <c r="CF551" s="385"/>
      <c r="CG551" s="131"/>
      <c r="CH551" s="131"/>
      <c r="CI551" s="130"/>
      <c r="CJ551" s="385"/>
      <c r="CK551" s="385"/>
      <c r="CL551" s="131"/>
      <c r="CM551" s="131"/>
      <c r="CN551" s="130"/>
      <c r="CO551" s="385"/>
      <c r="CP551" s="385"/>
      <c r="CQ551" s="131"/>
      <c r="CR551" s="131"/>
      <c r="CS551" s="130"/>
      <c r="CT551" s="385"/>
      <c r="CU551" s="385"/>
      <c r="CV551" s="131"/>
      <c r="CW551" s="131"/>
      <c r="CX551" s="130"/>
      <c r="CY551" s="385"/>
      <c r="CZ551" s="385"/>
      <c r="DA551" s="131"/>
      <c r="DB551" s="131"/>
      <c r="DC551" s="130"/>
      <c r="DD551" s="385"/>
      <c r="DE551" s="385"/>
      <c r="DF551" s="131"/>
      <c r="DG551" s="131"/>
      <c r="DH551" s="130"/>
      <c r="DI551" s="385"/>
      <c r="DJ551" s="385"/>
      <c r="DK551" s="131"/>
      <c r="DL551" s="131"/>
      <c r="DM551" s="130"/>
      <c r="DN551" s="385"/>
      <c r="DO551" s="385"/>
      <c r="DP551" s="131"/>
      <c r="DQ551" s="131"/>
      <c r="DR551" s="130"/>
      <c r="DS551" s="385"/>
      <c r="DT551" s="385"/>
      <c r="DU551" s="131"/>
      <c r="DV551" s="131"/>
      <c r="DW551" s="130"/>
      <c r="DX551" s="385"/>
      <c r="DY551" s="385"/>
      <c r="DZ551" s="131"/>
      <c r="EA551" s="131"/>
      <c r="EB551" s="130"/>
      <c r="EC551" s="385"/>
      <c r="ED551" s="385"/>
      <c r="EE551" s="131"/>
      <c r="EF551" s="131"/>
      <c r="EG551" s="130"/>
      <c r="EH551" s="385"/>
      <c r="EI551" s="385"/>
      <c r="EJ551" s="131"/>
      <c r="EK551" s="131"/>
      <c r="EL551" s="130"/>
      <c r="EM551" s="385"/>
      <c r="EN551" s="385"/>
      <c r="EO551" s="131"/>
      <c r="EP551" s="131"/>
      <c r="EQ551" s="130"/>
      <c r="ER551" s="385"/>
      <c r="ES551" s="385"/>
      <c r="ET551" s="131"/>
      <c r="EU551" s="131"/>
      <c r="EV551" s="130"/>
      <c r="EW551" s="385"/>
      <c r="EX551" s="385"/>
      <c r="EY551" s="131"/>
      <c r="EZ551" s="131"/>
      <c r="FA551" s="130"/>
      <c r="FB551" s="385"/>
      <c r="FC551" s="385"/>
      <c r="FD551" s="131"/>
      <c r="FE551" s="131"/>
      <c r="FF551" s="130"/>
      <c r="FG551" s="385"/>
      <c r="FH551" s="385"/>
      <c r="FI551" s="131"/>
      <c r="FJ551" s="131"/>
      <c r="FK551" s="130"/>
      <c r="FL551" s="385"/>
      <c r="FM551" s="385"/>
      <c r="FN551" s="131"/>
      <c r="FO551" s="131"/>
      <c r="FP551" s="130"/>
      <c r="FQ551" s="385"/>
      <c r="FR551" s="385"/>
      <c r="FS551" s="131"/>
      <c r="FT551" s="131"/>
      <c r="FU551" s="130"/>
      <c r="FV551" s="385"/>
      <c r="FW551" s="385"/>
      <c r="FX551" s="131"/>
      <c r="FY551" s="131"/>
      <c r="FZ551" s="130"/>
      <c r="GA551" s="385"/>
      <c r="GB551" s="385"/>
      <c r="GC551" s="131"/>
      <c r="GD551" s="131"/>
      <c r="GE551" s="130"/>
      <c r="GF551" s="385"/>
      <c r="GG551" s="385"/>
      <c r="GH551" s="131"/>
      <c r="GI551" s="131"/>
      <c r="GJ551" s="130"/>
      <c r="GK551" s="385"/>
      <c r="GL551" s="385"/>
      <c r="GM551" s="131"/>
      <c r="GN551" s="131"/>
      <c r="GO551" s="130"/>
      <c r="GP551" s="385"/>
      <c r="GQ551" s="385"/>
      <c r="GR551" s="131"/>
      <c r="GS551" s="131"/>
      <c r="GT551" s="130"/>
      <c r="GU551" s="385"/>
      <c r="GV551" s="385"/>
      <c r="GW551" s="131"/>
      <c r="GX551" s="131"/>
      <c r="GY551" s="130"/>
      <c r="GZ551" s="385"/>
      <c r="HA551" s="385"/>
      <c r="HB551" s="131"/>
      <c r="HC551" s="131"/>
      <c r="HD551" s="130"/>
      <c r="HE551" s="385"/>
      <c r="HF551" s="385"/>
      <c r="HG551" s="131"/>
      <c r="HH551" s="131"/>
      <c r="HI551" s="130"/>
      <c r="HJ551" s="385"/>
      <c r="HK551" s="385"/>
      <c r="HL551" s="131"/>
      <c r="HM551" s="131"/>
      <c r="HN551" s="130"/>
      <c r="HO551" s="385"/>
      <c r="HP551" s="385"/>
      <c r="HQ551" s="131"/>
      <c r="HR551" s="131"/>
      <c r="HS551" s="130"/>
      <c r="HT551" s="385"/>
      <c r="HU551" s="385"/>
      <c r="HV551" s="131"/>
      <c r="HW551" s="131"/>
      <c r="HX551" s="130"/>
      <c r="HY551" s="385"/>
      <c r="HZ551" s="385"/>
      <c r="IA551" s="131"/>
      <c r="IB551" s="131"/>
      <c r="IC551" s="130"/>
      <c r="ID551" s="385"/>
      <c r="IE551" s="385"/>
      <c r="IF551" s="131"/>
      <c r="IG551" s="131"/>
      <c r="IH551" s="130"/>
      <c r="II551" s="385"/>
      <c r="IJ551" s="385"/>
      <c r="IK551" s="131"/>
      <c r="IL551" s="131"/>
      <c r="IM551" s="130"/>
      <c r="IN551" s="385"/>
      <c r="IO551" s="385"/>
      <c r="IP551" s="131"/>
      <c r="IQ551" s="131"/>
      <c r="IR551" s="130"/>
      <c r="IS551" s="385"/>
      <c r="IT551" s="385"/>
      <c r="IU551" s="131"/>
      <c r="IV551" s="131"/>
      <c r="IW551" s="130"/>
      <c r="IX551" s="385"/>
      <c r="IY551" s="386"/>
      <c r="IZ551" s="198"/>
      <c r="JA551" s="378"/>
      <c r="JB551" s="256"/>
      <c r="JC551" s="256"/>
    </row>
    <row r="552" spans="1:263" s="3" customFormat="1" x14ac:dyDescent="0.35">
      <c r="A552" s="198"/>
      <c r="B552" s="359"/>
      <c r="C552" s="239"/>
      <c r="D552" s="102" t="s">
        <v>361</v>
      </c>
      <c r="E552" s="102"/>
      <c r="F552" s="384"/>
      <c r="G552" s="131"/>
      <c r="H552" s="325"/>
      <c r="I552" s="202"/>
      <c r="J552" s="324"/>
      <c r="K552" s="131"/>
      <c r="L552" s="131"/>
      <c r="M552" s="385"/>
      <c r="N552" s="385"/>
      <c r="O552" s="131"/>
      <c r="P552" s="131"/>
      <c r="Q552" s="131"/>
      <c r="R552" s="385"/>
      <c r="S552" s="385"/>
      <c r="T552" s="131"/>
      <c r="U552" s="131"/>
      <c r="V552" s="131"/>
      <c r="W552" s="385"/>
      <c r="X552" s="385"/>
      <c r="Y552" s="131"/>
      <c r="Z552" s="131"/>
      <c r="AA552" s="131"/>
      <c r="AB552" s="385"/>
      <c r="AC552" s="385"/>
      <c r="AD552" s="131"/>
      <c r="AE552" s="131"/>
      <c r="AF552" s="131"/>
      <c r="AG552" s="385"/>
      <c r="AH552" s="385"/>
      <c r="AI552" s="131"/>
      <c r="AJ552" s="131"/>
      <c r="AK552" s="131"/>
      <c r="AL552" s="385"/>
      <c r="AM552" s="385"/>
      <c r="AN552" s="131"/>
      <c r="AO552" s="131"/>
      <c r="AP552" s="131"/>
      <c r="AQ552" s="385"/>
      <c r="AR552" s="385"/>
      <c r="AS552" s="131"/>
      <c r="AT552" s="131"/>
      <c r="AU552" s="131"/>
      <c r="AV552" s="385"/>
      <c r="AW552" s="385"/>
      <c r="AX552" s="131"/>
      <c r="AY552" s="131"/>
      <c r="AZ552" s="131"/>
      <c r="BA552" s="385"/>
      <c r="BB552" s="385"/>
      <c r="BC552" s="131"/>
      <c r="BD552" s="131"/>
      <c r="BE552" s="131"/>
      <c r="BF552" s="385"/>
      <c r="BG552" s="385"/>
      <c r="BH552" s="131"/>
      <c r="BI552" s="131"/>
      <c r="BJ552" s="131"/>
      <c r="BK552" s="385"/>
      <c r="BL552" s="385"/>
      <c r="BM552" s="131"/>
      <c r="BN552" s="131"/>
      <c r="BO552" s="131"/>
      <c r="BP552" s="385"/>
      <c r="BQ552" s="385"/>
      <c r="BR552" s="131"/>
      <c r="BS552" s="131"/>
      <c r="BT552" s="131"/>
      <c r="BU552" s="385"/>
      <c r="BV552" s="385"/>
      <c r="BW552" s="131"/>
      <c r="BX552" s="131"/>
      <c r="BY552" s="131"/>
      <c r="BZ552" s="385"/>
      <c r="CA552" s="385"/>
      <c r="CB552" s="131"/>
      <c r="CC552" s="131"/>
      <c r="CD552" s="131"/>
      <c r="CE552" s="385"/>
      <c r="CF552" s="385"/>
      <c r="CG552" s="131"/>
      <c r="CH552" s="131"/>
      <c r="CI552" s="131"/>
      <c r="CJ552" s="385"/>
      <c r="CK552" s="385"/>
      <c r="CL552" s="131"/>
      <c r="CM552" s="131"/>
      <c r="CN552" s="131"/>
      <c r="CO552" s="385"/>
      <c r="CP552" s="385"/>
      <c r="CQ552" s="131"/>
      <c r="CR552" s="131"/>
      <c r="CS552" s="131"/>
      <c r="CT552" s="385"/>
      <c r="CU552" s="385"/>
      <c r="CV552" s="131"/>
      <c r="CW552" s="131"/>
      <c r="CX552" s="131"/>
      <c r="CY552" s="385"/>
      <c r="CZ552" s="385"/>
      <c r="DA552" s="131"/>
      <c r="DB552" s="131"/>
      <c r="DC552" s="131"/>
      <c r="DD552" s="385"/>
      <c r="DE552" s="385"/>
      <c r="DF552" s="131"/>
      <c r="DG552" s="131"/>
      <c r="DH552" s="131"/>
      <c r="DI552" s="385"/>
      <c r="DJ552" s="385"/>
      <c r="DK552" s="131"/>
      <c r="DL552" s="131"/>
      <c r="DM552" s="131"/>
      <c r="DN552" s="385"/>
      <c r="DO552" s="385"/>
      <c r="DP552" s="131"/>
      <c r="DQ552" s="131"/>
      <c r="DR552" s="131"/>
      <c r="DS552" s="385"/>
      <c r="DT552" s="385"/>
      <c r="DU552" s="131"/>
      <c r="DV552" s="131"/>
      <c r="DW552" s="131"/>
      <c r="DX552" s="385"/>
      <c r="DY552" s="385"/>
      <c r="DZ552" s="131"/>
      <c r="EA552" s="131"/>
      <c r="EB552" s="131"/>
      <c r="EC552" s="385"/>
      <c r="ED552" s="385"/>
      <c r="EE552" s="131"/>
      <c r="EF552" s="131"/>
      <c r="EG552" s="131"/>
      <c r="EH552" s="385"/>
      <c r="EI552" s="385"/>
      <c r="EJ552" s="131"/>
      <c r="EK552" s="131"/>
      <c r="EL552" s="131"/>
      <c r="EM552" s="385"/>
      <c r="EN552" s="385"/>
      <c r="EO552" s="131"/>
      <c r="EP552" s="131"/>
      <c r="EQ552" s="131"/>
      <c r="ER552" s="385"/>
      <c r="ES552" s="385"/>
      <c r="ET552" s="131"/>
      <c r="EU552" s="131"/>
      <c r="EV552" s="131"/>
      <c r="EW552" s="385"/>
      <c r="EX552" s="385"/>
      <c r="EY552" s="131"/>
      <c r="EZ552" s="131"/>
      <c r="FA552" s="131"/>
      <c r="FB552" s="385"/>
      <c r="FC552" s="385"/>
      <c r="FD552" s="131"/>
      <c r="FE552" s="131"/>
      <c r="FF552" s="131"/>
      <c r="FG552" s="385"/>
      <c r="FH552" s="385"/>
      <c r="FI552" s="131"/>
      <c r="FJ552" s="131"/>
      <c r="FK552" s="131"/>
      <c r="FL552" s="385"/>
      <c r="FM552" s="385"/>
      <c r="FN552" s="131"/>
      <c r="FO552" s="131"/>
      <c r="FP552" s="131"/>
      <c r="FQ552" s="385"/>
      <c r="FR552" s="385"/>
      <c r="FS552" s="131"/>
      <c r="FT552" s="131"/>
      <c r="FU552" s="131"/>
      <c r="FV552" s="385"/>
      <c r="FW552" s="385"/>
      <c r="FX552" s="131"/>
      <c r="FY552" s="131"/>
      <c r="FZ552" s="131"/>
      <c r="GA552" s="385"/>
      <c r="GB552" s="385"/>
      <c r="GC552" s="131"/>
      <c r="GD552" s="131"/>
      <c r="GE552" s="131"/>
      <c r="GF552" s="385"/>
      <c r="GG552" s="385"/>
      <c r="GH552" s="131"/>
      <c r="GI552" s="131"/>
      <c r="GJ552" s="131"/>
      <c r="GK552" s="385"/>
      <c r="GL552" s="385"/>
      <c r="GM552" s="131"/>
      <c r="GN552" s="131"/>
      <c r="GO552" s="131"/>
      <c r="GP552" s="385"/>
      <c r="GQ552" s="385"/>
      <c r="GR552" s="131"/>
      <c r="GS552" s="131"/>
      <c r="GT552" s="131"/>
      <c r="GU552" s="385"/>
      <c r="GV552" s="385"/>
      <c r="GW552" s="131"/>
      <c r="GX552" s="131"/>
      <c r="GY552" s="131"/>
      <c r="GZ552" s="385"/>
      <c r="HA552" s="385"/>
      <c r="HB552" s="131"/>
      <c r="HC552" s="131"/>
      <c r="HD552" s="131"/>
      <c r="HE552" s="385"/>
      <c r="HF552" s="385"/>
      <c r="HG552" s="131"/>
      <c r="HH552" s="131"/>
      <c r="HI552" s="131"/>
      <c r="HJ552" s="385"/>
      <c r="HK552" s="385"/>
      <c r="HL552" s="131"/>
      <c r="HM552" s="131"/>
      <c r="HN552" s="131"/>
      <c r="HO552" s="385"/>
      <c r="HP552" s="385"/>
      <c r="HQ552" s="131"/>
      <c r="HR552" s="131"/>
      <c r="HS552" s="131"/>
      <c r="HT552" s="385"/>
      <c r="HU552" s="385"/>
      <c r="HV552" s="131"/>
      <c r="HW552" s="131"/>
      <c r="HX552" s="131"/>
      <c r="HY552" s="385"/>
      <c r="HZ552" s="385"/>
      <c r="IA552" s="131"/>
      <c r="IB552" s="131"/>
      <c r="IC552" s="131"/>
      <c r="ID552" s="385"/>
      <c r="IE552" s="385"/>
      <c r="IF552" s="131"/>
      <c r="IG552" s="131"/>
      <c r="IH552" s="131"/>
      <c r="II552" s="385"/>
      <c r="IJ552" s="385"/>
      <c r="IK552" s="131"/>
      <c r="IL552" s="131"/>
      <c r="IM552" s="131"/>
      <c r="IN552" s="385"/>
      <c r="IO552" s="385"/>
      <c r="IP552" s="131"/>
      <c r="IQ552" s="131"/>
      <c r="IR552" s="131"/>
      <c r="IS552" s="385"/>
      <c r="IT552" s="385"/>
      <c r="IU552" s="131"/>
      <c r="IV552" s="131"/>
      <c r="IW552" s="131"/>
      <c r="IX552" s="385"/>
      <c r="IY552" s="386"/>
      <c r="IZ552" s="198"/>
      <c r="JA552" s="378"/>
      <c r="JB552" s="256"/>
      <c r="JC552" s="256"/>
    </row>
    <row r="553" spans="1:263" s="3" customFormat="1" x14ac:dyDescent="0.35">
      <c r="A553" s="198"/>
      <c r="B553" s="359"/>
      <c r="C553" s="239"/>
      <c r="D553" s="102"/>
      <c r="E553" s="102"/>
      <c r="F553" s="384"/>
      <c r="G553" s="131"/>
      <c r="H553" s="325"/>
      <c r="I553" s="202"/>
      <c r="J553" s="324"/>
      <c r="K553" s="131"/>
      <c r="L553" s="131"/>
      <c r="M553" s="385"/>
      <c r="N553" s="385"/>
      <c r="O553" s="131"/>
      <c r="P553" s="131"/>
      <c r="Q553" s="131"/>
      <c r="R553" s="385"/>
      <c r="S553" s="385"/>
      <c r="T553" s="131"/>
      <c r="U553" s="131"/>
      <c r="V553" s="131"/>
      <c r="W553" s="385"/>
      <c r="X553" s="385"/>
      <c r="Y553" s="131"/>
      <c r="Z553" s="131"/>
      <c r="AA553" s="131"/>
      <c r="AB553" s="385"/>
      <c r="AC553" s="385"/>
      <c r="AD553" s="131"/>
      <c r="AE553" s="131"/>
      <c r="AF553" s="131"/>
      <c r="AG553" s="385"/>
      <c r="AH553" s="385"/>
      <c r="AI553" s="131"/>
      <c r="AJ553" s="131"/>
      <c r="AK553" s="131"/>
      <c r="AL553" s="385"/>
      <c r="AM553" s="385"/>
      <c r="AN553" s="131"/>
      <c r="AO553" s="131"/>
      <c r="AP553" s="131"/>
      <c r="AQ553" s="385"/>
      <c r="AR553" s="385"/>
      <c r="AS553" s="131"/>
      <c r="AT553" s="131"/>
      <c r="AU553" s="131"/>
      <c r="AV553" s="385"/>
      <c r="AW553" s="385"/>
      <c r="AX553" s="131"/>
      <c r="AY553" s="131"/>
      <c r="AZ553" s="131"/>
      <c r="BA553" s="385"/>
      <c r="BB553" s="385"/>
      <c r="BC553" s="131"/>
      <c r="BD553" s="131"/>
      <c r="BE553" s="131"/>
      <c r="BF553" s="385"/>
      <c r="BG553" s="385"/>
      <c r="BH553" s="131"/>
      <c r="BI553" s="131"/>
      <c r="BJ553" s="131"/>
      <c r="BK553" s="385"/>
      <c r="BL553" s="385"/>
      <c r="BM553" s="131"/>
      <c r="BN553" s="131"/>
      <c r="BO553" s="131"/>
      <c r="BP553" s="385"/>
      <c r="BQ553" s="385"/>
      <c r="BR553" s="131"/>
      <c r="BS553" s="131"/>
      <c r="BT553" s="131"/>
      <c r="BU553" s="385"/>
      <c r="BV553" s="385"/>
      <c r="BW553" s="131"/>
      <c r="BX553" s="131"/>
      <c r="BY553" s="131"/>
      <c r="BZ553" s="385"/>
      <c r="CA553" s="385"/>
      <c r="CB553" s="131"/>
      <c r="CC553" s="131"/>
      <c r="CD553" s="131"/>
      <c r="CE553" s="385"/>
      <c r="CF553" s="385"/>
      <c r="CG553" s="131"/>
      <c r="CH553" s="131"/>
      <c r="CI553" s="131"/>
      <c r="CJ553" s="385"/>
      <c r="CK553" s="385"/>
      <c r="CL553" s="131"/>
      <c r="CM553" s="131"/>
      <c r="CN553" s="131"/>
      <c r="CO553" s="385"/>
      <c r="CP553" s="385"/>
      <c r="CQ553" s="131"/>
      <c r="CR553" s="131"/>
      <c r="CS553" s="131"/>
      <c r="CT553" s="385"/>
      <c r="CU553" s="385"/>
      <c r="CV553" s="131"/>
      <c r="CW553" s="131"/>
      <c r="CX553" s="131"/>
      <c r="CY553" s="385"/>
      <c r="CZ553" s="385"/>
      <c r="DA553" s="131"/>
      <c r="DB553" s="131"/>
      <c r="DC553" s="131"/>
      <c r="DD553" s="385"/>
      <c r="DE553" s="385"/>
      <c r="DF553" s="131"/>
      <c r="DG553" s="131"/>
      <c r="DH553" s="131"/>
      <c r="DI553" s="385"/>
      <c r="DJ553" s="385"/>
      <c r="DK553" s="131"/>
      <c r="DL553" s="131"/>
      <c r="DM553" s="131"/>
      <c r="DN553" s="385"/>
      <c r="DO553" s="385"/>
      <c r="DP553" s="131"/>
      <c r="DQ553" s="131"/>
      <c r="DR553" s="131"/>
      <c r="DS553" s="385"/>
      <c r="DT553" s="385"/>
      <c r="DU553" s="131"/>
      <c r="DV553" s="131"/>
      <c r="DW553" s="131"/>
      <c r="DX553" s="385"/>
      <c r="DY553" s="385"/>
      <c r="DZ553" s="131"/>
      <c r="EA553" s="131"/>
      <c r="EB553" s="131"/>
      <c r="EC553" s="385"/>
      <c r="ED553" s="385"/>
      <c r="EE553" s="131"/>
      <c r="EF553" s="131"/>
      <c r="EG553" s="131"/>
      <c r="EH553" s="385"/>
      <c r="EI553" s="385"/>
      <c r="EJ553" s="131"/>
      <c r="EK553" s="131"/>
      <c r="EL553" s="131"/>
      <c r="EM553" s="385"/>
      <c r="EN553" s="385"/>
      <c r="EO553" s="131"/>
      <c r="EP553" s="131"/>
      <c r="EQ553" s="131"/>
      <c r="ER553" s="385"/>
      <c r="ES553" s="385"/>
      <c r="ET553" s="131"/>
      <c r="EU553" s="131"/>
      <c r="EV553" s="131"/>
      <c r="EW553" s="385"/>
      <c r="EX553" s="385"/>
      <c r="EY553" s="131"/>
      <c r="EZ553" s="131"/>
      <c r="FA553" s="131"/>
      <c r="FB553" s="385"/>
      <c r="FC553" s="385"/>
      <c r="FD553" s="131"/>
      <c r="FE553" s="131"/>
      <c r="FF553" s="131"/>
      <c r="FG553" s="385"/>
      <c r="FH553" s="385"/>
      <c r="FI553" s="131"/>
      <c r="FJ553" s="131"/>
      <c r="FK553" s="131"/>
      <c r="FL553" s="385"/>
      <c r="FM553" s="385"/>
      <c r="FN553" s="131"/>
      <c r="FO553" s="131"/>
      <c r="FP553" s="131"/>
      <c r="FQ553" s="385"/>
      <c r="FR553" s="385"/>
      <c r="FS553" s="131"/>
      <c r="FT553" s="131"/>
      <c r="FU553" s="131"/>
      <c r="FV553" s="385"/>
      <c r="FW553" s="385"/>
      <c r="FX553" s="131"/>
      <c r="FY553" s="131"/>
      <c r="FZ553" s="131"/>
      <c r="GA553" s="385"/>
      <c r="GB553" s="385"/>
      <c r="GC553" s="131"/>
      <c r="GD553" s="131"/>
      <c r="GE553" s="131"/>
      <c r="GF553" s="385"/>
      <c r="GG553" s="385"/>
      <c r="GH553" s="131"/>
      <c r="GI553" s="131"/>
      <c r="GJ553" s="131"/>
      <c r="GK553" s="385"/>
      <c r="GL553" s="385"/>
      <c r="GM553" s="131"/>
      <c r="GN553" s="131"/>
      <c r="GO553" s="131"/>
      <c r="GP553" s="385"/>
      <c r="GQ553" s="385"/>
      <c r="GR553" s="131"/>
      <c r="GS553" s="131"/>
      <c r="GT553" s="131"/>
      <c r="GU553" s="385"/>
      <c r="GV553" s="385"/>
      <c r="GW553" s="131"/>
      <c r="GX553" s="131"/>
      <c r="GY553" s="131"/>
      <c r="GZ553" s="385"/>
      <c r="HA553" s="385"/>
      <c r="HB553" s="131"/>
      <c r="HC553" s="131"/>
      <c r="HD553" s="131"/>
      <c r="HE553" s="385"/>
      <c r="HF553" s="385"/>
      <c r="HG553" s="131"/>
      <c r="HH553" s="131"/>
      <c r="HI553" s="131"/>
      <c r="HJ553" s="385"/>
      <c r="HK553" s="385"/>
      <c r="HL553" s="131"/>
      <c r="HM553" s="131"/>
      <c r="HN553" s="131"/>
      <c r="HO553" s="385"/>
      <c r="HP553" s="385"/>
      <c r="HQ553" s="131"/>
      <c r="HR553" s="131"/>
      <c r="HS553" s="131"/>
      <c r="HT553" s="385"/>
      <c r="HU553" s="385"/>
      <c r="HV553" s="131"/>
      <c r="HW553" s="131"/>
      <c r="HX553" s="131"/>
      <c r="HY553" s="385"/>
      <c r="HZ553" s="385"/>
      <c r="IA553" s="131"/>
      <c r="IB553" s="131"/>
      <c r="IC553" s="131"/>
      <c r="ID553" s="385"/>
      <c r="IE553" s="385"/>
      <c r="IF553" s="131"/>
      <c r="IG553" s="131"/>
      <c r="IH553" s="131"/>
      <c r="II553" s="385"/>
      <c r="IJ553" s="385"/>
      <c r="IK553" s="131"/>
      <c r="IL553" s="131"/>
      <c r="IM553" s="131"/>
      <c r="IN553" s="385"/>
      <c r="IO553" s="385"/>
      <c r="IP553" s="131"/>
      <c r="IQ553" s="131"/>
      <c r="IR553" s="131"/>
      <c r="IS553" s="385"/>
      <c r="IT553" s="385"/>
      <c r="IU553" s="131"/>
      <c r="IV553" s="131"/>
      <c r="IW553" s="131"/>
      <c r="IX553" s="385"/>
      <c r="IY553" s="386"/>
      <c r="IZ553" s="198"/>
      <c r="JA553" s="378"/>
      <c r="JB553" s="256"/>
      <c r="JC553" s="256"/>
    </row>
    <row r="554" spans="1:263" s="3" customFormat="1" ht="15" thickBot="1" x14ac:dyDescent="0.4">
      <c r="A554" s="198"/>
      <c r="B554" s="359"/>
      <c r="C554" s="239"/>
      <c r="D554" s="102"/>
      <c r="E554" s="102"/>
      <c r="F554" s="384"/>
      <c r="G554" s="131"/>
      <c r="H554" s="325"/>
      <c r="I554" s="202"/>
      <c r="J554" s="324"/>
      <c r="K554" s="131"/>
      <c r="L554" s="131"/>
      <c r="M554" s="385"/>
      <c r="N554" s="385"/>
      <c r="O554" s="131"/>
      <c r="P554" s="131"/>
      <c r="Q554" s="131"/>
      <c r="R554" s="385"/>
      <c r="S554" s="385"/>
      <c r="T554" s="131"/>
      <c r="U554" s="131"/>
      <c r="V554" s="131"/>
      <c r="W554" s="385"/>
      <c r="X554" s="385"/>
      <c r="Y554" s="131"/>
      <c r="Z554" s="131"/>
      <c r="AA554" s="131"/>
      <c r="AB554" s="385"/>
      <c r="AC554" s="385"/>
      <c r="AD554" s="131"/>
      <c r="AE554" s="131"/>
      <c r="AF554" s="131"/>
      <c r="AG554" s="385"/>
      <c r="AH554" s="385"/>
      <c r="AI554" s="131"/>
      <c r="AJ554" s="131"/>
      <c r="AK554" s="131"/>
      <c r="AL554" s="385"/>
      <c r="AM554" s="385"/>
      <c r="AN554" s="131"/>
      <c r="AO554" s="131"/>
      <c r="AP554" s="131"/>
      <c r="AQ554" s="385"/>
      <c r="AR554" s="385"/>
      <c r="AS554" s="131"/>
      <c r="AT554" s="131"/>
      <c r="AU554" s="131"/>
      <c r="AV554" s="385"/>
      <c r="AW554" s="385"/>
      <c r="AX554" s="131"/>
      <c r="AY554" s="131"/>
      <c r="AZ554" s="131"/>
      <c r="BA554" s="385"/>
      <c r="BB554" s="385"/>
      <c r="BC554" s="131"/>
      <c r="BD554" s="131"/>
      <c r="BE554" s="131"/>
      <c r="BF554" s="385"/>
      <c r="BG554" s="385"/>
      <c r="BH554" s="131"/>
      <c r="BI554" s="131"/>
      <c r="BJ554" s="131"/>
      <c r="BK554" s="385"/>
      <c r="BL554" s="385"/>
      <c r="BM554" s="131"/>
      <c r="BN554" s="131"/>
      <c r="BO554" s="131"/>
      <c r="BP554" s="385"/>
      <c r="BQ554" s="385"/>
      <c r="BR554" s="131"/>
      <c r="BS554" s="131"/>
      <c r="BT554" s="131"/>
      <c r="BU554" s="385"/>
      <c r="BV554" s="385"/>
      <c r="BW554" s="131"/>
      <c r="BX554" s="131"/>
      <c r="BY554" s="131"/>
      <c r="BZ554" s="385"/>
      <c r="CA554" s="385"/>
      <c r="CB554" s="131"/>
      <c r="CC554" s="131"/>
      <c r="CD554" s="131"/>
      <c r="CE554" s="385"/>
      <c r="CF554" s="385"/>
      <c r="CG554" s="131"/>
      <c r="CH554" s="131"/>
      <c r="CI554" s="131"/>
      <c r="CJ554" s="385"/>
      <c r="CK554" s="385"/>
      <c r="CL554" s="131"/>
      <c r="CM554" s="131"/>
      <c r="CN554" s="131"/>
      <c r="CO554" s="385"/>
      <c r="CP554" s="385"/>
      <c r="CQ554" s="131"/>
      <c r="CR554" s="131"/>
      <c r="CS554" s="131"/>
      <c r="CT554" s="385"/>
      <c r="CU554" s="385"/>
      <c r="CV554" s="131"/>
      <c r="CW554" s="131"/>
      <c r="CX554" s="131"/>
      <c r="CY554" s="385"/>
      <c r="CZ554" s="385"/>
      <c r="DA554" s="131"/>
      <c r="DB554" s="131"/>
      <c r="DC554" s="131"/>
      <c r="DD554" s="385"/>
      <c r="DE554" s="385"/>
      <c r="DF554" s="131"/>
      <c r="DG554" s="131"/>
      <c r="DH554" s="131"/>
      <c r="DI554" s="385"/>
      <c r="DJ554" s="385"/>
      <c r="DK554" s="131"/>
      <c r="DL554" s="131"/>
      <c r="DM554" s="131"/>
      <c r="DN554" s="385"/>
      <c r="DO554" s="385"/>
      <c r="DP554" s="131"/>
      <c r="DQ554" s="131"/>
      <c r="DR554" s="131"/>
      <c r="DS554" s="385"/>
      <c r="DT554" s="385"/>
      <c r="DU554" s="131"/>
      <c r="DV554" s="131"/>
      <c r="DW554" s="131"/>
      <c r="DX554" s="385"/>
      <c r="DY554" s="385"/>
      <c r="DZ554" s="131"/>
      <c r="EA554" s="131"/>
      <c r="EB554" s="131"/>
      <c r="EC554" s="385"/>
      <c r="ED554" s="385"/>
      <c r="EE554" s="131"/>
      <c r="EF554" s="131"/>
      <c r="EG554" s="131"/>
      <c r="EH554" s="385"/>
      <c r="EI554" s="385"/>
      <c r="EJ554" s="131"/>
      <c r="EK554" s="131"/>
      <c r="EL554" s="131"/>
      <c r="EM554" s="385"/>
      <c r="EN554" s="385"/>
      <c r="EO554" s="131"/>
      <c r="EP554" s="131"/>
      <c r="EQ554" s="131"/>
      <c r="ER554" s="385"/>
      <c r="ES554" s="385"/>
      <c r="ET554" s="131"/>
      <c r="EU554" s="131"/>
      <c r="EV554" s="131"/>
      <c r="EW554" s="385"/>
      <c r="EX554" s="385"/>
      <c r="EY554" s="131"/>
      <c r="EZ554" s="131"/>
      <c r="FA554" s="131"/>
      <c r="FB554" s="385"/>
      <c r="FC554" s="385"/>
      <c r="FD554" s="131"/>
      <c r="FE554" s="131"/>
      <c r="FF554" s="131"/>
      <c r="FG554" s="385"/>
      <c r="FH554" s="385"/>
      <c r="FI554" s="131"/>
      <c r="FJ554" s="131"/>
      <c r="FK554" s="131"/>
      <c r="FL554" s="385"/>
      <c r="FM554" s="385"/>
      <c r="FN554" s="131"/>
      <c r="FO554" s="131"/>
      <c r="FP554" s="131"/>
      <c r="FQ554" s="385"/>
      <c r="FR554" s="385"/>
      <c r="FS554" s="131"/>
      <c r="FT554" s="131"/>
      <c r="FU554" s="131"/>
      <c r="FV554" s="385"/>
      <c r="FW554" s="385"/>
      <c r="FX554" s="131"/>
      <c r="FY554" s="131"/>
      <c r="FZ554" s="131"/>
      <c r="GA554" s="385"/>
      <c r="GB554" s="385"/>
      <c r="GC554" s="131"/>
      <c r="GD554" s="131"/>
      <c r="GE554" s="131"/>
      <c r="GF554" s="385"/>
      <c r="GG554" s="385"/>
      <c r="GH554" s="131"/>
      <c r="GI554" s="131"/>
      <c r="GJ554" s="131"/>
      <c r="GK554" s="385"/>
      <c r="GL554" s="385"/>
      <c r="GM554" s="131"/>
      <c r="GN554" s="131"/>
      <c r="GO554" s="131"/>
      <c r="GP554" s="385"/>
      <c r="GQ554" s="385"/>
      <c r="GR554" s="131"/>
      <c r="GS554" s="131"/>
      <c r="GT554" s="131"/>
      <c r="GU554" s="385"/>
      <c r="GV554" s="385"/>
      <c r="GW554" s="131"/>
      <c r="GX554" s="131"/>
      <c r="GY554" s="131"/>
      <c r="GZ554" s="385"/>
      <c r="HA554" s="385"/>
      <c r="HB554" s="131"/>
      <c r="HC554" s="131"/>
      <c r="HD554" s="131"/>
      <c r="HE554" s="385"/>
      <c r="HF554" s="385"/>
      <c r="HG554" s="131"/>
      <c r="HH554" s="131"/>
      <c r="HI554" s="131"/>
      <c r="HJ554" s="385"/>
      <c r="HK554" s="385"/>
      <c r="HL554" s="131"/>
      <c r="HM554" s="131"/>
      <c r="HN554" s="131"/>
      <c r="HO554" s="385"/>
      <c r="HP554" s="385"/>
      <c r="HQ554" s="131"/>
      <c r="HR554" s="131"/>
      <c r="HS554" s="131"/>
      <c r="HT554" s="385"/>
      <c r="HU554" s="385"/>
      <c r="HV554" s="131"/>
      <c r="HW554" s="131"/>
      <c r="HX554" s="131"/>
      <c r="HY554" s="385"/>
      <c r="HZ554" s="385"/>
      <c r="IA554" s="131"/>
      <c r="IB554" s="131"/>
      <c r="IC554" s="131"/>
      <c r="ID554" s="385"/>
      <c r="IE554" s="385"/>
      <c r="IF554" s="131"/>
      <c r="IG554" s="131"/>
      <c r="IH554" s="131"/>
      <c r="II554" s="385"/>
      <c r="IJ554" s="385"/>
      <c r="IK554" s="131"/>
      <c r="IL554" s="131"/>
      <c r="IM554" s="131"/>
      <c r="IN554" s="385"/>
      <c r="IO554" s="385"/>
      <c r="IP554" s="131"/>
      <c r="IQ554" s="131"/>
      <c r="IR554" s="131"/>
      <c r="IS554" s="385"/>
      <c r="IT554" s="385"/>
      <c r="IU554" s="131"/>
      <c r="IV554" s="131"/>
      <c r="IW554" s="131"/>
      <c r="IX554" s="385"/>
      <c r="IY554" s="386"/>
      <c r="IZ554" s="198"/>
      <c r="JA554" s="378"/>
      <c r="JB554" s="256"/>
      <c r="JC554" s="256"/>
    </row>
    <row r="555" spans="1:263" s="127" customFormat="1" ht="28.5" customHeight="1" thickBot="1" x14ac:dyDescent="0.4">
      <c r="A555" s="419"/>
      <c r="B555" s="420"/>
      <c r="C555" s="126" t="s">
        <v>672</v>
      </c>
      <c r="D555" s="248" t="s">
        <v>356</v>
      </c>
      <c r="E555" s="421"/>
      <c r="F555" s="286"/>
      <c r="G555" s="250"/>
      <c r="H555" s="422"/>
      <c r="I555" s="423"/>
      <c r="J555" s="424"/>
      <c r="K555" s="251"/>
      <c r="L555" s="251"/>
      <c r="M555" s="251"/>
      <c r="N555" s="251"/>
      <c r="O555" s="425"/>
      <c r="P555" s="251"/>
      <c r="Q555" s="251"/>
      <c r="R555" s="251"/>
      <c r="S555" s="251"/>
      <c r="T555" s="425"/>
      <c r="U555" s="251"/>
      <c r="V555" s="251"/>
      <c r="W555" s="251"/>
      <c r="X555" s="251"/>
      <c r="Y555" s="425"/>
      <c r="Z555" s="251"/>
      <c r="AA555" s="251"/>
      <c r="AB555" s="251"/>
      <c r="AC555" s="251"/>
      <c r="AD555" s="425"/>
      <c r="AE555" s="251"/>
      <c r="AF555" s="251"/>
      <c r="AG555" s="251"/>
      <c r="AH555" s="251"/>
      <c r="AI555" s="425"/>
      <c r="AJ555" s="251"/>
      <c r="AK555" s="251"/>
      <c r="AL555" s="251"/>
      <c r="AM555" s="251"/>
      <c r="AN555" s="425"/>
      <c r="AO555" s="251"/>
      <c r="AP555" s="251"/>
      <c r="AQ555" s="251"/>
      <c r="AR555" s="251"/>
      <c r="AS555" s="425"/>
      <c r="AT555" s="251"/>
      <c r="AU555" s="251"/>
      <c r="AV555" s="251"/>
      <c r="AW555" s="251"/>
      <c r="AX555" s="425"/>
      <c r="AY555" s="251"/>
      <c r="AZ555" s="251"/>
      <c r="BA555" s="251"/>
      <c r="BB555" s="251"/>
      <c r="BC555" s="425"/>
      <c r="BD555" s="251"/>
      <c r="BE555" s="251"/>
      <c r="BF555" s="251"/>
      <c r="BG555" s="251"/>
      <c r="BH555" s="425"/>
      <c r="BI555" s="251"/>
      <c r="BJ555" s="251"/>
      <c r="BK555" s="251"/>
      <c r="BL555" s="251"/>
      <c r="BM555" s="425"/>
      <c r="BN555" s="251"/>
      <c r="BO555" s="251"/>
      <c r="BP555" s="251"/>
      <c r="BQ555" s="251"/>
      <c r="BR555" s="425"/>
      <c r="BS555" s="251"/>
      <c r="BT555" s="251"/>
      <c r="BU555" s="251"/>
      <c r="BV555" s="251"/>
      <c r="BW555" s="425"/>
      <c r="BX555" s="251"/>
      <c r="BY555" s="251"/>
      <c r="BZ555" s="251"/>
      <c r="CA555" s="251"/>
      <c r="CB555" s="425"/>
      <c r="CC555" s="251"/>
      <c r="CD555" s="251"/>
      <c r="CE555" s="251"/>
      <c r="CF555" s="251"/>
      <c r="CG555" s="425"/>
      <c r="CH555" s="251"/>
      <c r="CI555" s="251"/>
      <c r="CJ555" s="251"/>
      <c r="CK555" s="251"/>
      <c r="CL555" s="425"/>
      <c r="CM555" s="251"/>
      <c r="CN555" s="251"/>
      <c r="CO555" s="251"/>
      <c r="CP555" s="251"/>
      <c r="CQ555" s="425"/>
      <c r="CR555" s="251"/>
      <c r="CS555" s="251"/>
      <c r="CT555" s="251"/>
      <c r="CU555" s="251"/>
      <c r="CV555" s="425"/>
      <c r="CW555" s="251"/>
      <c r="CX555" s="251"/>
      <c r="CY555" s="251"/>
      <c r="CZ555" s="251"/>
      <c r="DA555" s="425"/>
      <c r="DB555" s="251"/>
      <c r="DC555" s="251"/>
      <c r="DD555" s="251"/>
      <c r="DE555" s="251"/>
      <c r="DF555" s="425"/>
      <c r="DG555" s="251"/>
      <c r="DH555" s="251"/>
      <c r="DI555" s="251"/>
      <c r="DJ555" s="251"/>
      <c r="DK555" s="425"/>
      <c r="DL555" s="251"/>
      <c r="DM555" s="251"/>
      <c r="DN555" s="251"/>
      <c r="DO555" s="251"/>
      <c r="DP555" s="425"/>
      <c r="DQ555" s="251"/>
      <c r="DR555" s="251"/>
      <c r="DS555" s="251"/>
      <c r="DT555" s="251"/>
      <c r="DU555" s="425"/>
      <c r="DV555" s="251"/>
      <c r="DW555" s="251"/>
      <c r="DX555" s="251"/>
      <c r="DY555" s="251"/>
      <c r="DZ555" s="425"/>
      <c r="EA555" s="251"/>
      <c r="EB555" s="251"/>
      <c r="EC555" s="251"/>
      <c r="ED555" s="251"/>
      <c r="EE555" s="425"/>
      <c r="EF555" s="251"/>
      <c r="EG555" s="251"/>
      <c r="EH555" s="251"/>
      <c r="EI555" s="251"/>
      <c r="EJ555" s="425"/>
      <c r="EK555" s="251"/>
      <c r="EL555" s="251"/>
      <c r="EM555" s="251"/>
      <c r="EN555" s="251"/>
      <c r="EO555" s="425"/>
      <c r="EP555" s="251"/>
      <c r="EQ555" s="251"/>
      <c r="ER555" s="251"/>
      <c r="ES555" s="251"/>
      <c r="ET555" s="425"/>
      <c r="EU555" s="251"/>
      <c r="EV555" s="251"/>
      <c r="EW555" s="251"/>
      <c r="EX555" s="251"/>
      <c r="EY555" s="425"/>
      <c r="EZ555" s="251"/>
      <c r="FA555" s="251"/>
      <c r="FB555" s="251"/>
      <c r="FC555" s="251"/>
      <c r="FD555" s="425"/>
      <c r="FE555" s="251"/>
      <c r="FF555" s="251"/>
      <c r="FG555" s="251"/>
      <c r="FH555" s="251"/>
      <c r="FI555" s="425"/>
      <c r="FJ555" s="251"/>
      <c r="FK555" s="251"/>
      <c r="FL555" s="251"/>
      <c r="FM555" s="251"/>
      <c r="FN555" s="425"/>
      <c r="FO555" s="251"/>
      <c r="FP555" s="251"/>
      <c r="FQ555" s="251"/>
      <c r="FR555" s="251"/>
      <c r="FS555" s="425"/>
      <c r="FT555" s="251"/>
      <c r="FU555" s="251"/>
      <c r="FV555" s="251"/>
      <c r="FW555" s="251"/>
      <c r="FX555" s="425"/>
      <c r="FY555" s="251"/>
      <c r="FZ555" s="251"/>
      <c r="GA555" s="251"/>
      <c r="GB555" s="251"/>
      <c r="GC555" s="425"/>
      <c r="GD555" s="251"/>
      <c r="GE555" s="251"/>
      <c r="GF555" s="251"/>
      <c r="GG555" s="251"/>
      <c r="GH555" s="425"/>
      <c r="GI555" s="251"/>
      <c r="GJ555" s="251"/>
      <c r="GK555" s="251"/>
      <c r="GL555" s="251"/>
      <c r="GM555" s="425"/>
      <c r="GN555" s="251"/>
      <c r="GO555" s="251"/>
      <c r="GP555" s="251"/>
      <c r="GQ555" s="251"/>
      <c r="GR555" s="425"/>
      <c r="GS555" s="251"/>
      <c r="GT555" s="251"/>
      <c r="GU555" s="251"/>
      <c r="GV555" s="251"/>
      <c r="GW555" s="425"/>
      <c r="GX555" s="251"/>
      <c r="GY555" s="251"/>
      <c r="GZ555" s="251"/>
      <c r="HA555" s="251"/>
      <c r="HB555" s="425"/>
      <c r="HC555" s="251"/>
      <c r="HD555" s="251"/>
      <c r="HE555" s="251"/>
      <c r="HF555" s="251"/>
      <c r="HG555" s="425"/>
      <c r="HH555" s="251"/>
      <c r="HI555" s="251"/>
      <c r="HJ555" s="251"/>
      <c r="HK555" s="251"/>
      <c r="HL555" s="425"/>
      <c r="HM555" s="251"/>
      <c r="HN555" s="251"/>
      <c r="HO555" s="251"/>
      <c r="HP555" s="251"/>
      <c r="HQ555" s="425"/>
      <c r="HR555" s="251"/>
      <c r="HS555" s="251"/>
      <c r="HT555" s="251"/>
      <c r="HU555" s="251"/>
      <c r="HV555" s="425"/>
      <c r="HW555" s="251"/>
      <c r="HX555" s="251"/>
      <c r="HY555" s="251"/>
      <c r="HZ555" s="251"/>
      <c r="IA555" s="425"/>
      <c r="IB555" s="251"/>
      <c r="IC555" s="251"/>
      <c r="ID555" s="251"/>
      <c r="IE555" s="251"/>
      <c r="IF555" s="425"/>
      <c r="IG555" s="251"/>
      <c r="IH555" s="251"/>
      <c r="II555" s="251"/>
      <c r="IJ555" s="251"/>
      <c r="IK555" s="425"/>
      <c r="IL555" s="251"/>
      <c r="IM555" s="251"/>
      <c r="IN555" s="251"/>
      <c r="IO555" s="251"/>
      <c r="IP555" s="425"/>
      <c r="IQ555" s="251"/>
      <c r="IR555" s="251"/>
      <c r="IS555" s="251"/>
      <c r="IT555" s="251"/>
      <c r="IU555" s="425"/>
      <c r="IV555" s="251"/>
      <c r="IW555" s="251"/>
      <c r="IX555" s="251"/>
      <c r="IY555" s="426"/>
      <c r="IZ555" s="198"/>
      <c r="JA555" s="427"/>
      <c r="JB555" s="428"/>
      <c r="JC555" s="428"/>
    </row>
    <row r="556" spans="1:263" s="3" customFormat="1" x14ac:dyDescent="0.35">
      <c r="A556" s="198"/>
      <c r="B556" s="359"/>
      <c r="C556" s="239"/>
      <c r="D556" s="102"/>
      <c r="E556" s="102"/>
      <c r="F556" s="384"/>
      <c r="G556" s="131"/>
      <c r="H556" s="325"/>
      <c r="I556" s="202"/>
      <c r="J556" s="324"/>
      <c r="K556" s="131"/>
      <c r="L556" s="131"/>
      <c r="M556" s="385"/>
      <c r="N556" s="385"/>
      <c r="O556" s="131"/>
      <c r="P556" s="131"/>
      <c r="Q556" s="131"/>
      <c r="R556" s="385"/>
      <c r="S556" s="385"/>
      <c r="T556" s="131"/>
      <c r="U556" s="131"/>
      <c r="V556" s="131"/>
      <c r="W556" s="385"/>
      <c r="X556" s="385"/>
      <c r="Y556" s="131"/>
      <c r="Z556" s="131"/>
      <c r="AA556" s="131"/>
      <c r="AB556" s="385"/>
      <c r="AC556" s="385"/>
      <c r="AD556" s="131"/>
      <c r="AE556" s="131"/>
      <c r="AF556" s="131"/>
      <c r="AG556" s="385"/>
      <c r="AH556" s="385"/>
      <c r="AI556" s="131"/>
      <c r="AJ556" s="131"/>
      <c r="AK556" s="131"/>
      <c r="AL556" s="385"/>
      <c r="AM556" s="385"/>
      <c r="AN556" s="131"/>
      <c r="AO556" s="131"/>
      <c r="AP556" s="131"/>
      <c r="AQ556" s="385"/>
      <c r="AR556" s="385"/>
      <c r="AS556" s="131"/>
      <c r="AT556" s="131"/>
      <c r="AU556" s="131"/>
      <c r="AV556" s="385"/>
      <c r="AW556" s="385"/>
      <c r="AX556" s="131"/>
      <c r="AY556" s="131"/>
      <c r="AZ556" s="131"/>
      <c r="BA556" s="385"/>
      <c r="BB556" s="385"/>
      <c r="BC556" s="131"/>
      <c r="BD556" s="131"/>
      <c r="BE556" s="131"/>
      <c r="BF556" s="385"/>
      <c r="BG556" s="385"/>
      <c r="BH556" s="131"/>
      <c r="BI556" s="131"/>
      <c r="BJ556" s="131"/>
      <c r="BK556" s="385"/>
      <c r="BL556" s="385"/>
      <c r="BM556" s="131"/>
      <c r="BN556" s="131"/>
      <c r="BO556" s="131"/>
      <c r="BP556" s="385"/>
      <c r="BQ556" s="385"/>
      <c r="BR556" s="131"/>
      <c r="BS556" s="131"/>
      <c r="BT556" s="131"/>
      <c r="BU556" s="385"/>
      <c r="BV556" s="385"/>
      <c r="BW556" s="131"/>
      <c r="BX556" s="131"/>
      <c r="BY556" s="131"/>
      <c r="BZ556" s="385"/>
      <c r="CA556" s="385"/>
      <c r="CB556" s="131"/>
      <c r="CC556" s="131"/>
      <c r="CD556" s="131"/>
      <c r="CE556" s="385"/>
      <c r="CF556" s="385"/>
      <c r="CG556" s="131"/>
      <c r="CH556" s="131"/>
      <c r="CI556" s="131"/>
      <c r="CJ556" s="385"/>
      <c r="CK556" s="385"/>
      <c r="CL556" s="131"/>
      <c r="CM556" s="131"/>
      <c r="CN556" s="131"/>
      <c r="CO556" s="385"/>
      <c r="CP556" s="385"/>
      <c r="CQ556" s="131"/>
      <c r="CR556" s="131"/>
      <c r="CS556" s="131"/>
      <c r="CT556" s="385"/>
      <c r="CU556" s="385"/>
      <c r="CV556" s="131"/>
      <c r="CW556" s="131"/>
      <c r="CX556" s="131"/>
      <c r="CY556" s="385"/>
      <c r="CZ556" s="385"/>
      <c r="DA556" s="131"/>
      <c r="DB556" s="131"/>
      <c r="DC556" s="131"/>
      <c r="DD556" s="385"/>
      <c r="DE556" s="385"/>
      <c r="DF556" s="131"/>
      <c r="DG556" s="131"/>
      <c r="DH556" s="131"/>
      <c r="DI556" s="385"/>
      <c r="DJ556" s="385"/>
      <c r="DK556" s="131"/>
      <c r="DL556" s="131"/>
      <c r="DM556" s="131"/>
      <c r="DN556" s="385"/>
      <c r="DO556" s="385"/>
      <c r="DP556" s="131"/>
      <c r="DQ556" s="131"/>
      <c r="DR556" s="131"/>
      <c r="DS556" s="385"/>
      <c r="DT556" s="385"/>
      <c r="DU556" s="131"/>
      <c r="DV556" s="131"/>
      <c r="DW556" s="131"/>
      <c r="DX556" s="385"/>
      <c r="DY556" s="385"/>
      <c r="DZ556" s="131"/>
      <c r="EA556" s="131"/>
      <c r="EB556" s="131"/>
      <c r="EC556" s="385"/>
      <c r="ED556" s="385"/>
      <c r="EE556" s="131"/>
      <c r="EF556" s="131"/>
      <c r="EG556" s="131"/>
      <c r="EH556" s="385"/>
      <c r="EI556" s="385"/>
      <c r="EJ556" s="131"/>
      <c r="EK556" s="131"/>
      <c r="EL556" s="131"/>
      <c r="EM556" s="385"/>
      <c r="EN556" s="385"/>
      <c r="EO556" s="131"/>
      <c r="EP556" s="131"/>
      <c r="EQ556" s="131"/>
      <c r="ER556" s="385"/>
      <c r="ES556" s="385"/>
      <c r="ET556" s="131"/>
      <c r="EU556" s="131"/>
      <c r="EV556" s="131"/>
      <c r="EW556" s="385"/>
      <c r="EX556" s="385"/>
      <c r="EY556" s="131"/>
      <c r="EZ556" s="131"/>
      <c r="FA556" s="131"/>
      <c r="FB556" s="385"/>
      <c r="FC556" s="385"/>
      <c r="FD556" s="131"/>
      <c r="FE556" s="131"/>
      <c r="FF556" s="131"/>
      <c r="FG556" s="385"/>
      <c r="FH556" s="385"/>
      <c r="FI556" s="131"/>
      <c r="FJ556" s="131"/>
      <c r="FK556" s="131"/>
      <c r="FL556" s="385"/>
      <c r="FM556" s="385"/>
      <c r="FN556" s="131"/>
      <c r="FO556" s="131"/>
      <c r="FP556" s="131"/>
      <c r="FQ556" s="385"/>
      <c r="FR556" s="385"/>
      <c r="FS556" s="131"/>
      <c r="FT556" s="131"/>
      <c r="FU556" s="131"/>
      <c r="FV556" s="385"/>
      <c r="FW556" s="385"/>
      <c r="FX556" s="131"/>
      <c r="FY556" s="131"/>
      <c r="FZ556" s="131"/>
      <c r="GA556" s="385"/>
      <c r="GB556" s="385"/>
      <c r="GC556" s="131"/>
      <c r="GD556" s="131"/>
      <c r="GE556" s="131"/>
      <c r="GF556" s="385"/>
      <c r="GG556" s="385"/>
      <c r="GH556" s="131"/>
      <c r="GI556" s="131"/>
      <c r="GJ556" s="131"/>
      <c r="GK556" s="385"/>
      <c r="GL556" s="385"/>
      <c r="GM556" s="131"/>
      <c r="GN556" s="131"/>
      <c r="GO556" s="131"/>
      <c r="GP556" s="385"/>
      <c r="GQ556" s="385"/>
      <c r="GR556" s="131"/>
      <c r="GS556" s="131"/>
      <c r="GT556" s="131"/>
      <c r="GU556" s="385"/>
      <c r="GV556" s="385"/>
      <c r="GW556" s="131"/>
      <c r="GX556" s="131"/>
      <c r="GY556" s="131"/>
      <c r="GZ556" s="385"/>
      <c r="HA556" s="385"/>
      <c r="HB556" s="131"/>
      <c r="HC556" s="131"/>
      <c r="HD556" s="131"/>
      <c r="HE556" s="385"/>
      <c r="HF556" s="385"/>
      <c r="HG556" s="131"/>
      <c r="HH556" s="131"/>
      <c r="HI556" s="131"/>
      <c r="HJ556" s="385"/>
      <c r="HK556" s="385"/>
      <c r="HL556" s="131"/>
      <c r="HM556" s="131"/>
      <c r="HN556" s="131"/>
      <c r="HO556" s="385"/>
      <c r="HP556" s="385"/>
      <c r="HQ556" s="131"/>
      <c r="HR556" s="131"/>
      <c r="HS556" s="131"/>
      <c r="HT556" s="385"/>
      <c r="HU556" s="385"/>
      <c r="HV556" s="131"/>
      <c r="HW556" s="131"/>
      <c r="HX556" s="131"/>
      <c r="HY556" s="385"/>
      <c r="HZ556" s="385"/>
      <c r="IA556" s="131"/>
      <c r="IB556" s="131"/>
      <c r="IC556" s="131"/>
      <c r="ID556" s="385"/>
      <c r="IE556" s="385"/>
      <c r="IF556" s="131"/>
      <c r="IG556" s="131"/>
      <c r="IH556" s="131"/>
      <c r="II556" s="385"/>
      <c r="IJ556" s="385"/>
      <c r="IK556" s="131"/>
      <c r="IL556" s="131"/>
      <c r="IM556" s="131"/>
      <c r="IN556" s="385"/>
      <c r="IO556" s="385"/>
      <c r="IP556" s="131"/>
      <c r="IQ556" s="131"/>
      <c r="IR556" s="131"/>
      <c r="IS556" s="385"/>
      <c r="IT556" s="385"/>
      <c r="IU556" s="131"/>
      <c r="IV556" s="131"/>
      <c r="IW556" s="131"/>
      <c r="IX556" s="385"/>
      <c r="IY556" s="386"/>
      <c r="IZ556" s="198"/>
      <c r="JA556" s="378"/>
      <c r="JB556" s="256"/>
      <c r="JC556" s="256"/>
    </row>
    <row r="557" spans="1:263" s="3" customFormat="1" x14ac:dyDescent="0.35">
      <c r="A557" s="198"/>
      <c r="B557" s="359"/>
      <c r="C557" s="126" t="s">
        <v>673</v>
      </c>
      <c r="D557" s="102" t="s">
        <v>674</v>
      </c>
      <c r="E557" s="102"/>
      <c r="F557" s="285"/>
      <c r="G557" s="110"/>
      <c r="H557" s="325"/>
      <c r="I557" s="202"/>
      <c r="J557" s="324"/>
      <c r="K557" s="131"/>
      <c r="L557" s="429"/>
      <c r="M557" s="385"/>
      <c r="N557" s="385"/>
      <c r="O557" s="131"/>
      <c r="P557" s="131"/>
      <c r="Q557" s="429"/>
      <c r="R557" s="385"/>
      <c r="S557" s="385"/>
      <c r="T557" s="131"/>
      <c r="U557" s="131"/>
      <c r="V557" s="429"/>
      <c r="W557" s="385"/>
      <c r="X557" s="385"/>
      <c r="Y557" s="131"/>
      <c r="Z557" s="131"/>
      <c r="AA557" s="429"/>
      <c r="AB557" s="385"/>
      <c r="AC557" s="385"/>
      <c r="AD557" s="131"/>
      <c r="AE557" s="131"/>
      <c r="AF557" s="429"/>
      <c r="AG557" s="385"/>
      <c r="AH557" s="385"/>
      <c r="AI557" s="131"/>
      <c r="AJ557" s="131"/>
      <c r="AK557" s="429"/>
      <c r="AL557" s="385"/>
      <c r="AM557" s="385"/>
      <c r="AN557" s="131"/>
      <c r="AO557" s="131"/>
      <c r="AP557" s="429"/>
      <c r="AQ557" s="385"/>
      <c r="AR557" s="385"/>
      <c r="AS557" s="131"/>
      <c r="AT557" s="131"/>
      <c r="AU557" s="429"/>
      <c r="AV557" s="385"/>
      <c r="AW557" s="385"/>
      <c r="AX557" s="131"/>
      <c r="AY557" s="131"/>
      <c r="AZ557" s="429"/>
      <c r="BA557" s="385"/>
      <c r="BB557" s="385"/>
      <c r="BC557" s="131"/>
      <c r="BD557" s="131"/>
      <c r="BE557" s="429"/>
      <c r="BF557" s="385"/>
      <c r="BG557" s="385"/>
      <c r="BH557" s="131"/>
      <c r="BI557" s="131"/>
      <c r="BJ557" s="429"/>
      <c r="BK557" s="385"/>
      <c r="BL557" s="385"/>
      <c r="BM557" s="131"/>
      <c r="BN557" s="131"/>
      <c r="BO557" s="429"/>
      <c r="BP557" s="385"/>
      <c r="BQ557" s="385"/>
      <c r="BR557" s="131"/>
      <c r="BS557" s="131"/>
      <c r="BT557" s="429"/>
      <c r="BU557" s="385"/>
      <c r="BV557" s="385"/>
      <c r="BW557" s="131"/>
      <c r="BX557" s="131"/>
      <c r="BY557" s="429"/>
      <c r="BZ557" s="385"/>
      <c r="CA557" s="385"/>
      <c r="CB557" s="131"/>
      <c r="CC557" s="131"/>
      <c r="CD557" s="429"/>
      <c r="CE557" s="385"/>
      <c r="CF557" s="385"/>
      <c r="CG557" s="131"/>
      <c r="CH557" s="131"/>
      <c r="CI557" s="429"/>
      <c r="CJ557" s="385"/>
      <c r="CK557" s="385"/>
      <c r="CL557" s="131"/>
      <c r="CM557" s="131"/>
      <c r="CN557" s="429"/>
      <c r="CO557" s="385"/>
      <c r="CP557" s="385"/>
      <c r="CQ557" s="131"/>
      <c r="CR557" s="131"/>
      <c r="CS557" s="429"/>
      <c r="CT557" s="385"/>
      <c r="CU557" s="385"/>
      <c r="CV557" s="131"/>
      <c r="CW557" s="131"/>
      <c r="CX557" s="429"/>
      <c r="CY557" s="385"/>
      <c r="CZ557" s="385"/>
      <c r="DA557" s="131"/>
      <c r="DB557" s="131"/>
      <c r="DC557" s="429"/>
      <c r="DD557" s="385"/>
      <c r="DE557" s="385"/>
      <c r="DF557" s="131"/>
      <c r="DG557" s="131"/>
      <c r="DH557" s="429"/>
      <c r="DI557" s="385"/>
      <c r="DJ557" s="385"/>
      <c r="DK557" s="131"/>
      <c r="DL557" s="131"/>
      <c r="DM557" s="429"/>
      <c r="DN557" s="385"/>
      <c r="DO557" s="385"/>
      <c r="DP557" s="131"/>
      <c r="DQ557" s="131"/>
      <c r="DR557" s="429"/>
      <c r="DS557" s="385"/>
      <c r="DT557" s="385"/>
      <c r="DU557" s="131"/>
      <c r="DV557" s="131"/>
      <c r="DW557" s="429"/>
      <c r="DX557" s="385"/>
      <c r="DY557" s="385"/>
      <c r="DZ557" s="131"/>
      <c r="EA557" s="131"/>
      <c r="EB557" s="429"/>
      <c r="EC557" s="385"/>
      <c r="ED557" s="385"/>
      <c r="EE557" s="131"/>
      <c r="EF557" s="131"/>
      <c r="EG557" s="429"/>
      <c r="EH557" s="385"/>
      <c r="EI557" s="385"/>
      <c r="EJ557" s="131"/>
      <c r="EK557" s="131"/>
      <c r="EL557" s="429"/>
      <c r="EM557" s="385"/>
      <c r="EN557" s="385"/>
      <c r="EO557" s="131"/>
      <c r="EP557" s="131"/>
      <c r="EQ557" s="429"/>
      <c r="ER557" s="385"/>
      <c r="ES557" s="385"/>
      <c r="ET557" s="131"/>
      <c r="EU557" s="131"/>
      <c r="EV557" s="429"/>
      <c r="EW557" s="385"/>
      <c r="EX557" s="385"/>
      <c r="EY557" s="131"/>
      <c r="EZ557" s="131"/>
      <c r="FA557" s="429"/>
      <c r="FB557" s="385"/>
      <c r="FC557" s="385"/>
      <c r="FD557" s="131"/>
      <c r="FE557" s="131"/>
      <c r="FF557" s="429"/>
      <c r="FG557" s="385"/>
      <c r="FH557" s="385"/>
      <c r="FI557" s="131"/>
      <c r="FJ557" s="131"/>
      <c r="FK557" s="429"/>
      <c r="FL557" s="385"/>
      <c r="FM557" s="385"/>
      <c r="FN557" s="131"/>
      <c r="FO557" s="131"/>
      <c r="FP557" s="429"/>
      <c r="FQ557" s="385"/>
      <c r="FR557" s="385"/>
      <c r="FS557" s="131"/>
      <c r="FT557" s="131"/>
      <c r="FU557" s="429"/>
      <c r="FV557" s="385"/>
      <c r="FW557" s="385"/>
      <c r="FX557" s="131"/>
      <c r="FY557" s="131"/>
      <c r="FZ557" s="429"/>
      <c r="GA557" s="385"/>
      <c r="GB557" s="385"/>
      <c r="GC557" s="131"/>
      <c r="GD557" s="131"/>
      <c r="GE557" s="429"/>
      <c r="GF557" s="385"/>
      <c r="GG557" s="385"/>
      <c r="GH557" s="131"/>
      <c r="GI557" s="131"/>
      <c r="GJ557" s="429"/>
      <c r="GK557" s="385"/>
      <c r="GL557" s="385"/>
      <c r="GM557" s="131"/>
      <c r="GN557" s="131"/>
      <c r="GO557" s="429"/>
      <c r="GP557" s="385"/>
      <c r="GQ557" s="385"/>
      <c r="GR557" s="131"/>
      <c r="GS557" s="131"/>
      <c r="GT557" s="429"/>
      <c r="GU557" s="385"/>
      <c r="GV557" s="385"/>
      <c r="GW557" s="131"/>
      <c r="GX557" s="131"/>
      <c r="GY557" s="429"/>
      <c r="GZ557" s="385"/>
      <c r="HA557" s="385"/>
      <c r="HB557" s="131"/>
      <c r="HC557" s="131"/>
      <c r="HD557" s="429"/>
      <c r="HE557" s="385"/>
      <c r="HF557" s="385"/>
      <c r="HG557" s="131"/>
      <c r="HH557" s="131"/>
      <c r="HI557" s="429"/>
      <c r="HJ557" s="385"/>
      <c r="HK557" s="385"/>
      <c r="HL557" s="131"/>
      <c r="HM557" s="131"/>
      <c r="HN557" s="429"/>
      <c r="HO557" s="385"/>
      <c r="HP557" s="385"/>
      <c r="HQ557" s="131"/>
      <c r="HR557" s="131"/>
      <c r="HS557" s="429"/>
      <c r="HT557" s="385"/>
      <c r="HU557" s="385"/>
      <c r="HV557" s="131"/>
      <c r="HW557" s="131"/>
      <c r="HX557" s="429"/>
      <c r="HY557" s="385"/>
      <c r="HZ557" s="385"/>
      <c r="IA557" s="131"/>
      <c r="IB557" s="131"/>
      <c r="IC557" s="429"/>
      <c r="ID557" s="385"/>
      <c r="IE557" s="385"/>
      <c r="IF557" s="131"/>
      <c r="IG557" s="131"/>
      <c r="IH557" s="429"/>
      <c r="II557" s="385"/>
      <c r="IJ557" s="385"/>
      <c r="IK557" s="131"/>
      <c r="IL557" s="131"/>
      <c r="IM557" s="429"/>
      <c r="IN557" s="385"/>
      <c r="IO557" s="385"/>
      <c r="IP557" s="131"/>
      <c r="IQ557" s="131"/>
      <c r="IR557" s="429"/>
      <c r="IS557" s="385"/>
      <c r="IT557" s="385"/>
      <c r="IU557" s="131"/>
      <c r="IV557" s="131"/>
      <c r="IW557" s="429"/>
      <c r="IX557" s="385"/>
      <c r="IY557" s="386"/>
      <c r="IZ557" s="198"/>
      <c r="JA557" s="378"/>
      <c r="JB557" s="256"/>
      <c r="JC557" s="256"/>
    </row>
    <row r="558" spans="1:263" s="3" customFormat="1" x14ac:dyDescent="0.35">
      <c r="A558" s="198"/>
      <c r="B558" s="359"/>
      <c r="C558" s="239"/>
      <c r="D558" s="104"/>
      <c r="E558" s="102"/>
      <c r="F558" s="384"/>
      <c r="G558" s="131"/>
      <c r="H558" s="325"/>
      <c r="I558" s="202"/>
      <c r="J558" s="324"/>
      <c r="K558" s="131"/>
      <c r="L558" s="131"/>
      <c r="M558" s="385"/>
      <c r="N558" s="385"/>
      <c r="O558" s="131"/>
      <c r="P558" s="131"/>
      <c r="Q558" s="131"/>
      <c r="R558" s="385"/>
      <c r="S558" s="385"/>
      <c r="T558" s="131"/>
      <c r="U558" s="131"/>
      <c r="V558" s="131"/>
      <c r="W558" s="385"/>
      <c r="X558" s="385"/>
      <c r="Y558" s="131"/>
      <c r="Z558" s="131"/>
      <c r="AA558" s="131"/>
      <c r="AB558" s="385"/>
      <c r="AC558" s="385"/>
      <c r="AD558" s="131"/>
      <c r="AE558" s="131"/>
      <c r="AF558" s="131"/>
      <c r="AG558" s="385"/>
      <c r="AH558" s="385"/>
      <c r="AI558" s="131"/>
      <c r="AJ558" s="131"/>
      <c r="AK558" s="131"/>
      <c r="AL558" s="385"/>
      <c r="AM558" s="385"/>
      <c r="AN558" s="131"/>
      <c r="AO558" s="131"/>
      <c r="AP558" s="131"/>
      <c r="AQ558" s="385"/>
      <c r="AR558" s="385"/>
      <c r="AS558" s="131"/>
      <c r="AT558" s="131"/>
      <c r="AU558" s="131"/>
      <c r="AV558" s="385"/>
      <c r="AW558" s="385"/>
      <c r="AX558" s="131"/>
      <c r="AY558" s="131"/>
      <c r="AZ558" s="131"/>
      <c r="BA558" s="385"/>
      <c r="BB558" s="385"/>
      <c r="BC558" s="131"/>
      <c r="BD558" s="131"/>
      <c r="BE558" s="131"/>
      <c r="BF558" s="385"/>
      <c r="BG558" s="385"/>
      <c r="BH558" s="131"/>
      <c r="BI558" s="131"/>
      <c r="BJ558" s="131"/>
      <c r="BK558" s="385"/>
      <c r="BL558" s="385"/>
      <c r="BM558" s="131"/>
      <c r="BN558" s="131"/>
      <c r="BO558" s="131"/>
      <c r="BP558" s="385"/>
      <c r="BQ558" s="385"/>
      <c r="BR558" s="131"/>
      <c r="BS558" s="131"/>
      <c r="BT558" s="131"/>
      <c r="BU558" s="385"/>
      <c r="BV558" s="385"/>
      <c r="BW558" s="131"/>
      <c r="BX558" s="131"/>
      <c r="BY558" s="131"/>
      <c r="BZ558" s="385"/>
      <c r="CA558" s="385"/>
      <c r="CB558" s="131"/>
      <c r="CC558" s="131"/>
      <c r="CD558" s="131"/>
      <c r="CE558" s="385"/>
      <c r="CF558" s="385"/>
      <c r="CG558" s="131"/>
      <c r="CH558" s="131"/>
      <c r="CI558" s="131"/>
      <c r="CJ558" s="385"/>
      <c r="CK558" s="385"/>
      <c r="CL558" s="131"/>
      <c r="CM558" s="131"/>
      <c r="CN558" s="131"/>
      <c r="CO558" s="385"/>
      <c r="CP558" s="385"/>
      <c r="CQ558" s="131"/>
      <c r="CR558" s="131"/>
      <c r="CS558" s="131"/>
      <c r="CT558" s="385"/>
      <c r="CU558" s="385"/>
      <c r="CV558" s="131"/>
      <c r="CW558" s="131"/>
      <c r="CX558" s="131"/>
      <c r="CY558" s="385"/>
      <c r="CZ558" s="385"/>
      <c r="DA558" s="131"/>
      <c r="DB558" s="131"/>
      <c r="DC558" s="131"/>
      <c r="DD558" s="385"/>
      <c r="DE558" s="385"/>
      <c r="DF558" s="131"/>
      <c r="DG558" s="131"/>
      <c r="DH558" s="131"/>
      <c r="DI558" s="385"/>
      <c r="DJ558" s="385"/>
      <c r="DK558" s="131"/>
      <c r="DL558" s="131"/>
      <c r="DM558" s="131"/>
      <c r="DN558" s="385"/>
      <c r="DO558" s="385"/>
      <c r="DP558" s="131"/>
      <c r="DQ558" s="131"/>
      <c r="DR558" s="131"/>
      <c r="DS558" s="385"/>
      <c r="DT558" s="385"/>
      <c r="DU558" s="131"/>
      <c r="DV558" s="131"/>
      <c r="DW558" s="131"/>
      <c r="DX558" s="385"/>
      <c r="DY558" s="385"/>
      <c r="DZ558" s="131"/>
      <c r="EA558" s="131"/>
      <c r="EB558" s="131"/>
      <c r="EC558" s="385"/>
      <c r="ED558" s="385"/>
      <c r="EE558" s="131"/>
      <c r="EF558" s="131"/>
      <c r="EG558" s="131"/>
      <c r="EH558" s="385"/>
      <c r="EI558" s="385"/>
      <c r="EJ558" s="131"/>
      <c r="EK558" s="131"/>
      <c r="EL558" s="131"/>
      <c r="EM558" s="385"/>
      <c r="EN558" s="385"/>
      <c r="EO558" s="131"/>
      <c r="EP558" s="131"/>
      <c r="EQ558" s="131"/>
      <c r="ER558" s="385"/>
      <c r="ES558" s="385"/>
      <c r="ET558" s="131"/>
      <c r="EU558" s="131"/>
      <c r="EV558" s="131"/>
      <c r="EW558" s="385"/>
      <c r="EX558" s="385"/>
      <c r="EY558" s="131"/>
      <c r="EZ558" s="131"/>
      <c r="FA558" s="131"/>
      <c r="FB558" s="385"/>
      <c r="FC558" s="385"/>
      <c r="FD558" s="131"/>
      <c r="FE558" s="131"/>
      <c r="FF558" s="131"/>
      <c r="FG558" s="385"/>
      <c r="FH558" s="385"/>
      <c r="FI558" s="131"/>
      <c r="FJ558" s="131"/>
      <c r="FK558" s="131"/>
      <c r="FL558" s="385"/>
      <c r="FM558" s="385"/>
      <c r="FN558" s="131"/>
      <c r="FO558" s="131"/>
      <c r="FP558" s="131"/>
      <c r="FQ558" s="385"/>
      <c r="FR558" s="385"/>
      <c r="FS558" s="131"/>
      <c r="FT558" s="131"/>
      <c r="FU558" s="131"/>
      <c r="FV558" s="385"/>
      <c r="FW558" s="385"/>
      <c r="FX558" s="131"/>
      <c r="FY558" s="131"/>
      <c r="FZ558" s="131"/>
      <c r="GA558" s="385"/>
      <c r="GB558" s="385"/>
      <c r="GC558" s="131"/>
      <c r="GD558" s="131"/>
      <c r="GE558" s="131"/>
      <c r="GF558" s="385"/>
      <c r="GG558" s="385"/>
      <c r="GH558" s="131"/>
      <c r="GI558" s="131"/>
      <c r="GJ558" s="131"/>
      <c r="GK558" s="385"/>
      <c r="GL558" s="385"/>
      <c r="GM558" s="131"/>
      <c r="GN558" s="131"/>
      <c r="GO558" s="131"/>
      <c r="GP558" s="385"/>
      <c r="GQ558" s="385"/>
      <c r="GR558" s="131"/>
      <c r="GS558" s="131"/>
      <c r="GT558" s="131"/>
      <c r="GU558" s="385"/>
      <c r="GV558" s="385"/>
      <c r="GW558" s="131"/>
      <c r="GX558" s="131"/>
      <c r="GY558" s="131"/>
      <c r="GZ558" s="385"/>
      <c r="HA558" s="385"/>
      <c r="HB558" s="131"/>
      <c r="HC558" s="131"/>
      <c r="HD558" s="131"/>
      <c r="HE558" s="385"/>
      <c r="HF558" s="385"/>
      <c r="HG558" s="131"/>
      <c r="HH558" s="131"/>
      <c r="HI558" s="131"/>
      <c r="HJ558" s="385"/>
      <c r="HK558" s="385"/>
      <c r="HL558" s="131"/>
      <c r="HM558" s="131"/>
      <c r="HN558" s="131"/>
      <c r="HO558" s="385"/>
      <c r="HP558" s="385"/>
      <c r="HQ558" s="131"/>
      <c r="HR558" s="131"/>
      <c r="HS558" s="131"/>
      <c r="HT558" s="385"/>
      <c r="HU558" s="385"/>
      <c r="HV558" s="131"/>
      <c r="HW558" s="131"/>
      <c r="HX558" s="131"/>
      <c r="HY558" s="385"/>
      <c r="HZ558" s="385"/>
      <c r="IA558" s="131"/>
      <c r="IB558" s="131"/>
      <c r="IC558" s="131"/>
      <c r="ID558" s="385"/>
      <c r="IE558" s="385"/>
      <c r="IF558" s="131"/>
      <c r="IG558" s="131"/>
      <c r="IH558" s="131"/>
      <c r="II558" s="385"/>
      <c r="IJ558" s="385"/>
      <c r="IK558" s="131"/>
      <c r="IL558" s="131"/>
      <c r="IM558" s="131"/>
      <c r="IN558" s="385"/>
      <c r="IO558" s="385"/>
      <c r="IP558" s="131"/>
      <c r="IQ558" s="131"/>
      <c r="IR558" s="131"/>
      <c r="IS558" s="385"/>
      <c r="IT558" s="385"/>
      <c r="IU558" s="131"/>
      <c r="IV558" s="131"/>
      <c r="IW558" s="131"/>
      <c r="IX558" s="385"/>
      <c r="IY558" s="386"/>
      <c r="IZ558" s="198"/>
      <c r="JA558" s="378"/>
      <c r="JB558" s="256"/>
      <c r="JC558" s="256"/>
    </row>
    <row r="559" spans="1:263" s="3" customFormat="1" x14ac:dyDescent="0.35">
      <c r="A559" s="198"/>
      <c r="B559" s="359"/>
      <c r="C559" s="126" t="s">
        <v>675</v>
      </c>
      <c r="D559" s="104" t="s">
        <v>676</v>
      </c>
      <c r="E559" s="102"/>
      <c r="F559" s="285" t="str">
        <f>IFERROR(INDEX('Helper 1'!$I$2:$I$19,MATCH('Schedule 1'!$G$20,'Helper 1'!$H$2:$H$19,0)),"")</f>
        <v/>
      </c>
      <c r="G559" s="131">
        <f>SUM(L559:IX559)</f>
        <v>0</v>
      </c>
      <c r="H559" s="325"/>
      <c r="I559" s="202"/>
      <c r="J559" s="324"/>
      <c r="K559" s="131"/>
      <c r="L559" s="130"/>
      <c r="M559" s="385"/>
      <c r="N559" s="385"/>
      <c r="O559" s="131"/>
      <c r="P559" s="131"/>
      <c r="Q559" s="130"/>
      <c r="R559" s="385"/>
      <c r="S559" s="385"/>
      <c r="T559" s="131"/>
      <c r="U559" s="131"/>
      <c r="V559" s="130"/>
      <c r="W559" s="385"/>
      <c r="X559" s="385"/>
      <c r="Y559" s="131"/>
      <c r="Z559" s="131"/>
      <c r="AA559" s="130"/>
      <c r="AB559" s="385"/>
      <c r="AC559" s="385"/>
      <c r="AD559" s="131"/>
      <c r="AE559" s="131"/>
      <c r="AF559" s="130"/>
      <c r="AG559" s="385"/>
      <c r="AH559" s="385"/>
      <c r="AI559" s="131"/>
      <c r="AJ559" s="131"/>
      <c r="AK559" s="130"/>
      <c r="AL559" s="385"/>
      <c r="AM559" s="385"/>
      <c r="AN559" s="131"/>
      <c r="AO559" s="131"/>
      <c r="AP559" s="130"/>
      <c r="AQ559" s="385"/>
      <c r="AR559" s="385"/>
      <c r="AS559" s="131"/>
      <c r="AT559" s="131"/>
      <c r="AU559" s="130"/>
      <c r="AV559" s="385"/>
      <c r="AW559" s="385"/>
      <c r="AX559" s="131"/>
      <c r="AY559" s="131"/>
      <c r="AZ559" s="130"/>
      <c r="BA559" s="385"/>
      <c r="BB559" s="385"/>
      <c r="BC559" s="131"/>
      <c r="BD559" s="131"/>
      <c r="BE559" s="130"/>
      <c r="BF559" s="385"/>
      <c r="BG559" s="385"/>
      <c r="BH559" s="131"/>
      <c r="BI559" s="131"/>
      <c r="BJ559" s="130"/>
      <c r="BK559" s="385"/>
      <c r="BL559" s="385"/>
      <c r="BM559" s="131"/>
      <c r="BN559" s="131"/>
      <c r="BO559" s="130"/>
      <c r="BP559" s="385"/>
      <c r="BQ559" s="385"/>
      <c r="BR559" s="131"/>
      <c r="BS559" s="131"/>
      <c r="BT559" s="130"/>
      <c r="BU559" s="385"/>
      <c r="BV559" s="385"/>
      <c r="BW559" s="131"/>
      <c r="BX559" s="131"/>
      <c r="BY559" s="130"/>
      <c r="BZ559" s="385"/>
      <c r="CA559" s="385"/>
      <c r="CB559" s="131"/>
      <c r="CC559" s="131"/>
      <c r="CD559" s="130"/>
      <c r="CE559" s="385"/>
      <c r="CF559" s="385"/>
      <c r="CG559" s="131"/>
      <c r="CH559" s="131"/>
      <c r="CI559" s="130"/>
      <c r="CJ559" s="385"/>
      <c r="CK559" s="385"/>
      <c r="CL559" s="131"/>
      <c r="CM559" s="131"/>
      <c r="CN559" s="130"/>
      <c r="CO559" s="385"/>
      <c r="CP559" s="385"/>
      <c r="CQ559" s="131"/>
      <c r="CR559" s="131"/>
      <c r="CS559" s="130"/>
      <c r="CT559" s="385"/>
      <c r="CU559" s="385"/>
      <c r="CV559" s="131"/>
      <c r="CW559" s="131"/>
      <c r="CX559" s="130"/>
      <c r="CY559" s="385"/>
      <c r="CZ559" s="385"/>
      <c r="DA559" s="131"/>
      <c r="DB559" s="131"/>
      <c r="DC559" s="130"/>
      <c r="DD559" s="385"/>
      <c r="DE559" s="385"/>
      <c r="DF559" s="131"/>
      <c r="DG559" s="131"/>
      <c r="DH559" s="130"/>
      <c r="DI559" s="385"/>
      <c r="DJ559" s="385"/>
      <c r="DK559" s="131"/>
      <c r="DL559" s="131"/>
      <c r="DM559" s="130"/>
      <c r="DN559" s="385"/>
      <c r="DO559" s="385"/>
      <c r="DP559" s="131"/>
      <c r="DQ559" s="131"/>
      <c r="DR559" s="130"/>
      <c r="DS559" s="385"/>
      <c r="DT559" s="385"/>
      <c r="DU559" s="131"/>
      <c r="DV559" s="131"/>
      <c r="DW559" s="130"/>
      <c r="DX559" s="385"/>
      <c r="DY559" s="385"/>
      <c r="DZ559" s="131"/>
      <c r="EA559" s="131"/>
      <c r="EB559" s="130"/>
      <c r="EC559" s="385"/>
      <c r="ED559" s="385"/>
      <c r="EE559" s="131"/>
      <c r="EF559" s="131"/>
      <c r="EG559" s="130"/>
      <c r="EH559" s="385"/>
      <c r="EI559" s="385"/>
      <c r="EJ559" s="131"/>
      <c r="EK559" s="131"/>
      <c r="EL559" s="130"/>
      <c r="EM559" s="385"/>
      <c r="EN559" s="385"/>
      <c r="EO559" s="131"/>
      <c r="EP559" s="131"/>
      <c r="EQ559" s="130"/>
      <c r="ER559" s="385"/>
      <c r="ES559" s="385"/>
      <c r="ET559" s="131"/>
      <c r="EU559" s="131"/>
      <c r="EV559" s="130"/>
      <c r="EW559" s="385"/>
      <c r="EX559" s="385"/>
      <c r="EY559" s="131"/>
      <c r="EZ559" s="131"/>
      <c r="FA559" s="130"/>
      <c r="FB559" s="385"/>
      <c r="FC559" s="385"/>
      <c r="FD559" s="131"/>
      <c r="FE559" s="131"/>
      <c r="FF559" s="130"/>
      <c r="FG559" s="385"/>
      <c r="FH559" s="385"/>
      <c r="FI559" s="131"/>
      <c r="FJ559" s="131"/>
      <c r="FK559" s="130"/>
      <c r="FL559" s="385"/>
      <c r="FM559" s="385"/>
      <c r="FN559" s="131"/>
      <c r="FO559" s="131"/>
      <c r="FP559" s="130"/>
      <c r="FQ559" s="385"/>
      <c r="FR559" s="385"/>
      <c r="FS559" s="131"/>
      <c r="FT559" s="131"/>
      <c r="FU559" s="130"/>
      <c r="FV559" s="385"/>
      <c r="FW559" s="385"/>
      <c r="FX559" s="131"/>
      <c r="FY559" s="131"/>
      <c r="FZ559" s="130"/>
      <c r="GA559" s="385"/>
      <c r="GB559" s="385"/>
      <c r="GC559" s="131"/>
      <c r="GD559" s="131"/>
      <c r="GE559" s="130"/>
      <c r="GF559" s="385"/>
      <c r="GG559" s="385"/>
      <c r="GH559" s="131"/>
      <c r="GI559" s="131"/>
      <c r="GJ559" s="130"/>
      <c r="GK559" s="385"/>
      <c r="GL559" s="385"/>
      <c r="GM559" s="131"/>
      <c r="GN559" s="131"/>
      <c r="GO559" s="130"/>
      <c r="GP559" s="385"/>
      <c r="GQ559" s="385"/>
      <c r="GR559" s="131"/>
      <c r="GS559" s="131"/>
      <c r="GT559" s="130"/>
      <c r="GU559" s="385"/>
      <c r="GV559" s="385"/>
      <c r="GW559" s="131"/>
      <c r="GX559" s="131"/>
      <c r="GY559" s="130"/>
      <c r="GZ559" s="385"/>
      <c r="HA559" s="385"/>
      <c r="HB559" s="131"/>
      <c r="HC559" s="131"/>
      <c r="HD559" s="130"/>
      <c r="HE559" s="385"/>
      <c r="HF559" s="385"/>
      <c r="HG559" s="131"/>
      <c r="HH559" s="131"/>
      <c r="HI559" s="130"/>
      <c r="HJ559" s="385"/>
      <c r="HK559" s="385"/>
      <c r="HL559" s="131"/>
      <c r="HM559" s="131"/>
      <c r="HN559" s="130"/>
      <c r="HO559" s="385"/>
      <c r="HP559" s="385"/>
      <c r="HQ559" s="131"/>
      <c r="HR559" s="131"/>
      <c r="HS559" s="130"/>
      <c r="HT559" s="385"/>
      <c r="HU559" s="385"/>
      <c r="HV559" s="131"/>
      <c r="HW559" s="131"/>
      <c r="HX559" s="130"/>
      <c r="HY559" s="385"/>
      <c r="HZ559" s="385"/>
      <c r="IA559" s="131"/>
      <c r="IB559" s="131"/>
      <c r="IC559" s="130"/>
      <c r="ID559" s="385"/>
      <c r="IE559" s="385"/>
      <c r="IF559" s="131"/>
      <c r="IG559" s="131"/>
      <c r="IH559" s="130"/>
      <c r="II559" s="385"/>
      <c r="IJ559" s="385"/>
      <c r="IK559" s="131"/>
      <c r="IL559" s="131"/>
      <c r="IM559" s="130"/>
      <c r="IN559" s="385"/>
      <c r="IO559" s="385"/>
      <c r="IP559" s="131"/>
      <c r="IQ559" s="131"/>
      <c r="IR559" s="130"/>
      <c r="IS559" s="385"/>
      <c r="IT559" s="385"/>
      <c r="IU559" s="131"/>
      <c r="IV559" s="131"/>
      <c r="IW559" s="130"/>
      <c r="IX559" s="385"/>
      <c r="IY559" s="386"/>
      <c r="IZ559" s="198"/>
      <c r="JA559" s="378"/>
      <c r="JB559" s="256"/>
      <c r="JC559" s="256"/>
    </row>
    <row r="560" spans="1:263" s="3" customFormat="1" x14ac:dyDescent="0.35">
      <c r="A560" s="198"/>
      <c r="B560" s="359"/>
      <c r="C560" s="239"/>
      <c r="D560" s="102" t="s">
        <v>361</v>
      </c>
      <c r="E560" s="102"/>
      <c r="F560" s="384"/>
      <c r="G560" s="131"/>
      <c r="H560" s="325"/>
      <c r="I560" s="202"/>
      <c r="J560" s="324"/>
      <c r="K560" s="131"/>
      <c r="L560" s="131"/>
      <c r="M560" s="385"/>
      <c r="N560" s="385"/>
      <c r="O560" s="131"/>
      <c r="P560" s="131"/>
      <c r="Q560" s="131"/>
      <c r="R560" s="385"/>
      <c r="S560" s="385"/>
      <c r="T560" s="131"/>
      <c r="U560" s="131"/>
      <c r="V560" s="131"/>
      <c r="W560" s="385"/>
      <c r="X560" s="385"/>
      <c r="Y560" s="131"/>
      <c r="Z560" s="131"/>
      <c r="AA560" s="131"/>
      <c r="AB560" s="385"/>
      <c r="AC560" s="385"/>
      <c r="AD560" s="131"/>
      <c r="AE560" s="131"/>
      <c r="AF560" s="131"/>
      <c r="AG560" s="385"/>
      <c r="AH560" s="385"/>
      <c r="AI560" s="131"/>
      <c r="AJ560" s="131"/>
      <c r="AK560" s="131"/>
      <c r="AL560" s="385"/>
      <c r="AM560" s="385"/>
      <c r="AN560" s="131"/>
      <c r="AO560" s="131"/>
      <c r="AP560" s="131"/>
      <c r="AQ560" s="385"/>
      <c r="AR560" s="385"/>
      <c r="AS560" s="131"/>
      <c r="AT560" s="131"/>
      <c r="AU560" s="131"/>
      <c r="AV560" s="385"/>
      <c r="AW560" s="385"/>
      <c r="AX560" s="131"/>
      <c r="AY560" s="131"/>
      <c r="AZ560" s="131"/>
      <c r="BA560" s="385"/>
      <c r="BB560" s="385"/>
      <c r="BC560" s="131"/>
      <c r="BD560" s="131"/>
      <c r="BE560" s="131"/>
      <c r="BF560" s="385"/>
      <c r="BG560" s="385"/>
      <c r="BH560" s="131"/>
      <c r="BI560" s="131"/>
      <c r="BJ560" s="131"/>
      <c r="BK560" s="385"/>
      <c r="BL560" s="385"/>
      <c r="BM560" s="131"/>
      <c r="BN560" s="131"/>
      <c r="BO560" s="131"/>
      <c r="BP560" s="385"/>
      <c r="BQ560" s="385"/>
      <c r="BR560" s="131"/>
      <c r="BS560" s="131"/>
      <c r="BT560" s="131"/>
      <c r="BU560" s="385"/>
      <c r="BV560" s="385"/>
      <c r="BW560" s="131"/>
      <c r="BX560" s="131"/>
      <c r="BY560" s="131"/>
      <c r="BZ560" s="385"/>
      <c r="CA560" s="385"/>
      <c r="CB560" s="131"/>
      <c r="CC560" s="131"/>
      <c r="CD560" s="131"/>
      <c r="CE560" s="385"/>
      <c r="CF560" s="385"/>
      <c r="CG560" s="131"/>
      <c r="CH560" s="131"/>
      <c r="CI560" s="131"/>
      <c r="CJ560" s="385"/>
      <c r="CK560" s="385"/>
      <c r="CL560" s="131"/>
      <c r="CM560" s="131"/>
      <c r="CN560" s="131"/>
      <c r="CO560" s="385"/>
      <c r="CP560" s="385"/>
      <c r="CQ560" s="131"/>
      <c r="CR560" s="131"/>
      <c r="CS560" s="131"/>
      <c r="CT560" s="385"/>
      <c r="CU560" s="385"/>
      <c r="CV560" s="131"/>
      <c r="CW560" s="131"/>
      <c r="CX560" s="131"/>
      <c r="CY560" s="385"/>
      <c r="CZ560" s="385"/>
      <c r="DA560" s="131"/>
      <c r="DB560" s="131"/>
      <c r="DC560" s="131"/>
      <c r="DD560" s="385"/>
      <c r="DE560" s="385"/>
      <c r="DF560" s="131"/>
      <c r="DG560" s="131"/>
      <c r="DH560" s="131"/>
      <c r="DI560" s="385"/>
      <c r="DJ560" s="385"/>
      <c r="DK560" s="131"/>
      <c r="DL560" s="131"/>
      <c r="DM560" s="131"/>
      <c r="DN560" s="385"/>
      <c r="DO560" s="385"/>
      <c r="DP560" s="131"/>
      <c r="DQ560" s="131"/>
      <c r="DR560" s="131"/>
      <c r="DS560" s="385"/>
      <c r="DT560" s="385"/>
      <c r="DU560" s="131"/>
      <c r="DV560" s="131"/>
      <c r="DW560" s="131"/>
      <c r="DX560" s="385"/>
      <c r="DY560" s="385"/>
      <c r="DZ560" s="131"/>
      <c r="EA560" s="131"/>
      <c r="EB560" s="131"/>
      <c r="EC560" s="385"/>
      <c r="ED560" s="385"/>
      <c r="EE560" s="131"/>
      <c r="EF560" s="131"/>
      <c r="EG560" s="131"/>
      <c r="EH560" s="385"/>
      <c r="EI560" s="385"/>
      <c r="EJ560" s="131"/>
      <c r="EK560" s="131"/>
      <c r="EL560" s="131"/>
      <c r="EM560" s="385"/>
      <c r="EN560" s="385"/>
      <c r="EO560" s="131"/>
      <c r="EP560" s="131"/>
      <c r="EQ560" s="131"/>
      <c r="ER560" s="385"/>
      <c r="ES560" s="385"/>
      <c r="ET560" s="131"/>
      <c r="EU560" s="131"/>
      <c r="EV560" s="131"/>
      <c r="EW560" s="385"/>
      <c r="EX560" s="385"/>
      <c r="EY560" s="131"/>
      <c r="EZ560" s="131"/>
      <c r="FA560" s="131"/>
      <c r="FB560" s="385"/>
      <c r="FC560" s="385"/>
      <c r="FD560" s="131"/>
      <c r="FE560" s="131"/>
      <c r="FF560" s="131"/>
      <c r="FG560" s="385"/>
      <c r="FH560" s="385"/>
      <c r="FI560" s="131"/>
      <c r="FJ560" s="131"/>
      <c r="FK560" s="131"/>
      <c r="FL560" s="385"/>
      <c r="FM560" s="385"/>
      <c r="FN560" s="131"/>
      <c r="FO560" s="131"/>
      <c r="FP560" s="131"/>
      <c r="FQ560" s="385"/>
      <c r="FR560" s="385"/>
      <c r="FS560" s="131"/>
      <c r="FT560" s="131"/>
      <c r="FU560" s="131"/>
      <c r="FV560" s="385"/>
      <c r="FW560" s="385"/>
      <c r="FX560" s="131"/>
      <c r="FY560" s="131"/>
      <c r="FZ560" s="131"/>
      <c r="GA560" s="385"/>
      <c r="GB560" s="385"/>
      <c r="GC560" s="131"/>
      <c r="GD560" s="131"/>
      <c r="GE560" s="131"/>
      <c r="GF560" s="385"/>
      <c r="GG560" s="385"/>
      <c r="GH560" s="131"/>
      <c r="GI560" s="131"/>
      <c r="GJ560" s="131"/>
      <c r="GK560" s="385"/>
      <c r="GL560" s="385"/>
      <c r="GM560" s="131"/>
      <c r="GN560" s="131"/>
      <c r="GO560" s="131"/>
      <c r="GP560" s="385"/>
      <c r="GQ560" s="385"/>
      <c r="GR560" s="131"/>
      <c r="GS560" s="131"/>
      <c r="GT560" s="131"/>
      <c r="GU560" s="385"/>
      <c r="GV560" s="385"/>
      <c r="GW560" s="131"/>
      <c r="GX560" s="131"/>
      <c r="GY560" s="131"/>
      <c r="GZ560" s="385"/>
      <c r="HA560" s="385"/>
      <c r="HB560" s="131"/>
      <c r="HC560" s="131"/>
      <c r="HD560" s="131"/>
      <c r="HE560" s="385"/>
      <c r="HF560" s="385"/>
      <c r="HG560" s="131"/>
      <c r="HH560" s="131"/>
      <c r="HI560" s="131"/>
      <c r="HJ560" s="385"/>
      <c r="HK560" s="385"/>
      <c r="HL560" s="131"/>
      <c r="HM560" s="131"/>
      <c r="HN560" s="131"/>
      <c r="HO560" s="385"/>
      <c r="HP560" s="385"/>
      <c r="HQ560" s="131"/>
      <c r="HR560" s="131"/>
      <c r="HS560" s="131"/>
      <c r="HT560" s="385"/>
      <c r="HU560" s="385"/>
      <c r="HV560" s="131"/>
      <c r="HW560" s="131"/>
      <c r="HX560" s="131"/>
      <c r="HY560" s="385"/>
      <c r="HZ560" s="385"/>
      <c r="IA560" s="131"/>
      <c r="IB560" s="131"/>
      <c r="IC560" s="131"/>
      <c r="ID560" s="385"/>
      <c r="IE560" s="385"/>
      <c r="IF560" s="131"/>
      <c r="IG560" s="131"/>
      <c r="IH560" s="131"/>
      <c r="II560" s="385"/>
      <c r="IJ560" s="385"/>
      <c r="IK560" s="131"/>
      <c r="IL560" s="131"/>
      <c r="IM560" s="131"/>
      <c r="IN560" s="385"/>
      <c r="IO560" s="385"/>
      <c r="IP560" s="131"/>
      <c r="IQ560" s="131"/>
      <c r="IR560" s="131"/>
      <c r="IS560" s="385"/>
      <c r="IT560" s="385"/>
      <c r="IU560" s="131"/>
      <c r="IV560" s="131"/>
      <c r="IW560" s="131"/>
      <c r="IX560" s="385"/>
      <c r="IY560" s="386"/>
      <c r="IZ560" s="198"/>
      <c r="JA560" s="378"/>
      <c r="JB560" s="256"/>
      <c r="JC560" s="256"/>
    </row>
    <row r="561" spans="1:263" s="3" customFormat="1" x14ac:dyDescent="0.35">
      <c r="A561" s="198"/>
      <c r="B561" s="359"/>
      <c r="C561" s="239"/>
      <c r="D561" s="102"/>
      <c r="E561" s="102"/>
      <c r="F561" s="384"/>
      <c r="G561" s="131"/>
      <c r="H561" s="325"/>
      <c r="I561" s="202"/>
      <c r="J561" s="324"/>
      <c r="K561" s="131"/>
      <c r="L561" s="131"/>
      <c r="M561" s="385"/>
      <c r="N561" s="385"/>
      <c r="O561" s="131"/>
      <c r="P561" s="131"/>
      <c r="Q561" s="131"/>
      <c r="R561" s="385"/>
      <c r="S561" s="385"/>
      <c r="T561" s="131"/>
      <c r="U561" s="131"/>
      <c r="V561" s="131"/>
      <c r="W561" s="385"/>
      <c r="X561" s="385"/>
      <c r="Y561" s="131"/>
      <c r="Z561" s="131"/>
      <c r="AA561" s="131"/>
      <c r="AB561" s="385"/>
      <c r="AC561" s="385"/>
      <c r="AD561" s="131"/>
      <c r="AE561" s="131"/>
      <c r="AF561" s="131"/>
      <c r="AG561" s="385"/>
      <c r="AH561" s="385"/>
      <c r="AI561" s="131"/>
      <c r="AJ561" s="131"/>
      <c r="AK561" s="131"/>
      <c r="AL561" s="385"/>
      <c r="AM561" s="385"/>
      <c r="AN561" s="131"/>
      <c r="AO561" s="131"/>
      <c r="AP561" s="131"/>
      <c r="AQ561" s="385"/>
      <c r="AR561" s="385"/>
      <c r="AS561" s="131"/>
      <c r="AT561" s="131"/>
      <c r="AU561" s="131"/>
      <c r="AV561" s="385"/>
      <c r="AW561" s="385"/>
      <c r="AX561" s="131"/>
      <c r="AY561" s="131"/>
      <c r="AZ561" s="131"/>
      <c r="BA561" s="385"/>
      <c r="BB561" s="385"/>
      <c r="BC561" s="131"/>
      <c r="BD561" s="131"/>
      <c r="BE561" s="131"/>
      <c r="BF561" s="385"/>
      <c r="BG561" s="385"/>
      <c r="BH561" s="131"/>
      <c r="BI561" s="131"/>
      <c r="BJ561" s="131"/>
      <c r="BK561" s="385"/>
      <c r="BL561" s="385"/>
      <c r="BM561" s="131"/>
      <c r="BN561" s="131"/>
      <c r="BO561" s="131"/>
      <c r="BP561" s="385"/>
      <c r="BQ561" s="385"/>
      <c r="BR561" s="131"/>
      <c r="BS561" s="131"/>
      <c r="BT561" s="131"/>
      <c r="BU561" s="385"/>
      <c r="BV561" s="385"/>
      <c r="BW561" s="131"/>
      <c r="BX561" s="131"/>
      <c r="BY561" s="131"/>
      <c r="BZ561" s="385"/>
      <c r="CA561" s="385"/>
      <c r="CB561" s="131"/>
      <c r="CC561" s="131"/>
      <c r="CD561" s="131"/>
      <c r="CE561" s="385"/>
      <c r="CF561" s="385"/>
      <c r="CG561" s="131"/>
      <c r="CH561" s="131"/>
      <c r="CI561" s="131"/>
      <c r="CJ561" s="385"/>
      <c r="CK561" s="385"/>
      <c r="CL561" s="131"/>
      <c r="CM561" s="131"/>
      <c r="CN561" s="131"/>
      <c r="CO561" s="385"/>
      <c r="CP561" s="385"/>
      <c r="CQ561" s="131"/>
      <c r="CR561" s="131"/>
      <c r="CS561" s="131"/>
      <c r="CT561" s="385"/>
      <c r="CU561" s="385"/>
      <c r="CV561" s="131"/>
      <c r="CW561" s="131"/>
      <c r="CX561" s="131"/>
      <c r="CY561" s="385"/>
      <c r="CZ561" s="385"/>
      <c r="DA561" s="131"/>
      <c r="DB561" s="131"/>
      <c r="DC561" s="131"/>
      <c r="DD561" s="385"/>
      <c r="DE561" s="385"/>
      <c r="DF561" s="131"/>
      <c r="DG561" s="131"/>
      <c r="DH561" s="131"/>
      <c r="DI561" s="385"/>
      <c r="DJ561" s="385"/>
      <c r="DK561" s="131"/>
      <c r="DL561" s="131"/>
      <c r="DM561" s="131"/>
      <c r="DN561" s="385"/>
      <c r="DO561" s="385"/>
      <c r="DP561" s="131"/>
      <c r="DQ561" s="131"/>
      <c r="DR561" s="131"/>
      <c r="DS561" s="385"/>
      <c r="DT561" s="385"/>
      <c r="DU561" s="131"/>
      <c r="DV561" s="131"/>
      <c r="DW561" s="131"/>
      <c r="DX561" s="385"/>
      <c r="DY561" s="385"/>
      <c r="DZ561" s="131"/>
      <c r="EA561" s="131"/>
      <c r="EB561" s="131"/>
      <c r="EC561" s="385"/>
      <c r="ED561" s="385"/>
      <c r="EE561" s="131"/>
      <c r="EF561" s="131"/>
      <c r="EG561" s="131"/>
      <c r="EH561" s="385"/>
      <c r="EI561" s="385"/>
      <c r="EJ561" s="131"/>
      <c r="EK561" s="131"/>
      <c r="EL561" s="131"/>
      <c r="EM561" s="385"/>
      <c r="EN561" s="385"/>
      <c r="EO561" s="131"/>
      <c r="EP561" s="131"/>
      <c r="EQ561" s="131"/>
      <c r="ER561" s="385"/>
      <c r="ES561" s="385"/>
      <c r="ET561" s="131"/>
      <c r="EU561" s="131"/>
      <c r="EV561" s="131"/>
      <c r="EW561" s="385"/>
      <c r="EX561" s="385"/>
      <c r="EY561" s="131"/>
      <c r="EZ561" s="131"/>
      <c r="FA561" s="131"/>
      <c r="FB561" s="385"/>
      <c r="FC561" s="385"/>
      <c r="FD561" s="131"/>
      <c r="FE561" s="131"/>
      <c r="FF561" s="131"/>
      <c r="FG561" s="385"/>
      <c r="FH561" s="385"/>
      <c r="FI561" s="131"/>
      <c r="FJ561" s="131"/>
      <c r="FK561" s="131"/>
      <c r="FL561" s="385"/>
      <c r="FM561" s="385"/>
      <c r="FN561" s="131"/>
      <c r="FO561" s="131"/>
      <c r="FP561" s="131"/>
      <c r="FQ561" s="385"/>
      <c r="FR561" s="385"/>
      <c r="FS561" s="131"/>
      <c r="FT561" s="131"/>
      <c r="FU561" s="131"/>
      <c r="FV561" s="385"/>
      <c r="FW561" s="385"/>
      <c r="FX561" s="131"/>
      <c r="FY561" s="131"/>
      <c r="FZ561" s="131"/>
      <c r="GA561" s="385"/>
      <c r="GB561" s="385"/>
      <c r="GC561" s="131"/>
      <c r="GD561" s="131"/>
      <c r="GE561" s="131"/>
      <c r="GF561" s="385"/>
      <c r="GG561" s="385"/>
      <c r="GH561" s="131"/>
      <c r="GI561" s="131"/>
      <c r="GJ561" s="131"/>
      <c r="GK561" s="385"/>
      <c r="GL561" s="385"/>
      <c r="GM561" s="131"/>
      <c r="GN561" s="131"/>
      <c r="GO561" s="131"/>
      <c r="GP561" s="385"/>
      <c r="GQ561" s="385"/>
      <c r="GR561" s="131"/>
      <c r="GS561" s="131"/>
      <c r="GT561" s="131"/>
      <c r="GU561" s="385"/>
      <c r="GV561" s="385"/>
      <c r="GW561" s="131"/>
      <c r="GX561" s="131"/>
      <c r="GY561" s="131"/>
      <c r="GZ561" s="385"/>
      <c r="HA561" s="385"/>
      <c r="HB561" s="131"/>
      <c r="HC561" s="131"/>
      <c r="HD561" s="131"/>
      <c r="HE561" s="385"/>
      <c r="HF561" s="385"/>
      <c r="HG561" s="131"/>
      <c r="HH561" s="131"/>
      <c r="HI561" s="131"/>
      <c r="HJ561" s="385"/>
      <c r="HK561" s="385"/>
      <c r="HL561" s="131"/>
      <c r="HM561" s="131"/>
      <c r="HN561" s="131"/>
      <c r="HO561" s="385"/>
      <c r="HP561" s="385"/>
      <c r="HQ561" s="131"/>
      <c r="HR561" s="131"/>
      <c r="HS561" s="131"/>
      <c r="HT561" s="385"/>
      <c r="HU561" s="385"/>
      <c r="HV561" s="131"/>
      <c r="HW561" s="131"/>
      <c r="HX561" s="131"/>
      <c r="HY561" s="385"/>
      <c r="HZ561" s="385"/>
      <c r="IA561" s="131"/>
      <c r="IB561" s="131"/>
      <c r="IC561" s="131"/>
      <c r="ID561" s="385"/>
      <c r="IE561" s="385"/>
      <c r="IF561" s="131"/>
      <c r="IG561" s="131"/>
      <c r="IH561" s="131"/>
      <c r="II561" s="385"/>
      <c r="IJ561" s="385"/>
      <c r="IK561" s="131"/>
      <c r="IL561" s="131"/>
      <c r="IM561" s="131"/>
      <c r="IN561" s="385"/>
      <c r="IO561" s="385"/>
      <c r="IP561" s="131"/>
      <c r="IQ561" s="131"/>
      <c r="IR561" s="131"/>
      <c r="IS561" s="385"/>
      <c r="IT561" s="385"/>
      <c r="IU561" s="131"/>
      <c r="IV561" s="131"/>
      <c r="IW561" s="131"/>
      <c r="IX561" s="385"/>
      <c r="IY561" s="386"/>
      <c r="IZ561" s="198"/>
      <c r="JA561" s="378"/>
      <c r="JB561" s="256"/>
      <c r="JC561" s="256"/>
    </row>
    <row r="562" spans="1:263" s="3" customFormat="1" ht="15" thickBot="1" x14ac:dyDescent="0.4">
      <c r="A562" s="198"/>
      <c r="B562" s="359"/>
      <c r="C562" s="239"/>
      <c r="D562" s="102"/>
      <c r="E562" s="102"/>
      <c r="F562" s="384"/>
      <c r="G562" s="131"/>
      <c r="H562" s="325"/>
      <c r="I562" s="202"/>
      <c r="J562" s="324"/>
      <c r="K562" s="131"/>
      <c r="L562" s="131"/>
      <c r="M562" s="385"/>
      <c r="N562" s="385"/>
      <c r="O562" s="131"/>
      <c r="P562" s="131"/>
      <c r="Q562" s="131"/>
      <c r="R562" s="385"/>
      <c r="S562" s="385"/>
      <c r="T562" s="131"/>
      <c r="U562" s="131"/>
      <c r="V562" s="131"/>
      <c r="W562" s="385"/>
      <c r="X562" s="385"/>
      <c r="Y562" s="131"/>
      <c r="Z562" s="131"/>
      <c r="AA562" s="131"/>
      <c r="AB562" s="385"/>
      <c r="AC562" s="385"/>
      <c r="AD562" s="131"/>
      <c r="AE562" s="131"/>
      <c r="AF562" s="131"/>
      <c r="AG562" s="385"/>
      <c r="AH562" s="385"/>
      <c r="AI562" s="131"/>
      <c r="AJ562" s="131"/>
      <c r="AK562" s="131"/>
      <c r="AL562" s="385"/>
      <c r="AM562" s="385"/>
      <c r="AN562" s="131"/>
      <c r="AO562" s="131"/>
      <c r="AP562" s="131"/>
      <c r="AQ562" s="385"/>
      <c r="AR562" s="385"/>
      <c r="AS562" s="131"/>
      <c r="AT562" s="131"/>
      <c r="AU562" s="131"/>
      <c r="AV562" s="385"/>
      <c r="AW562" s="385"/>
      <c r="AX562" s="131"/>
      <c r="AY562" s="131"/>
      <c r="AZ562" s="131"/>
      <c r="BA562" s="385"/>
      <c r="BB562" s="385"/>
      <c r="BC562" s="131"/>
      <c r="BD562" s="131"/>
      <c r="BE562" s="131"/>
      <c r="BF562" s="385"/>
      <c r="BG562" s="385"/>
      <c r="BH562" s="131"/>
      <c r="BI562" s="131"/>
      <c r="BJ562" s="131"/>
      <c r="BK562" s="385"/>
      <c r="BL562" s="385"/>
      <c r="BM562" s="131"/>
      <c r="BN562" s="131"/>
      <c r="BO562" s="131"/>
      <c r="BP562" s="385"/>
      <c r="BQ562" s="385"/>
      <c r="BR562" s="131"/>
      <c r="BS562" s="131"/>
      <c r="BT562" s="131"/>
      <c r="BU562" s="385"/>
      <c r="BV562" s="385"/>
      <c r="BW562" s="131"/>
      <c r="BX562" s="131"/>
      <c r="BY562" s="131"/>
      <c r="BZ562" s="385"/>
      <c r="CA562" s="385"/>
      <c r="CB562" s="131"/>
      <c r="CC562" s="131"/>
      <c r="CD562" s="131"/>
      <c r="CE562" s="385"/>
      <c r="CF562" s="385"/>
      <c r="CG562" s="131"/>
      <c r="CH562" s="131"/>
      <c r="CI562" s="131"/>
      <c r="CJ562" s="385"/>
      <c r="CK562" s="385"/>
      <c r="CL562" s="131"/>
      <c r="CM562" s="131"/>
      <c r="CN562" s="131"/>
      <c r="CO562" s="385"/>
      <c r="CP562" s="385"/>
      <c r="CQ562" s="131"/>
      <c r="CR562" s="131"/>
      <c r="CS562" s="131"/>
      <c r="CT562" s="385"/>
      <c r="CU562" s="385"/>
      <c r="CV562" s="131"/>
      <c r="CW562" s="131"/>
      <c r="CX562" s="131"/>
      <c r="CY562" s="385"/>
      <c r="CZ562" s="385"/>
      <c r="DA562" s="131"/>
      <c r="DB562" s="131"/>
      <c r="DC562" s="131"/>
      <c r="DD562" s="385"/>
      <c r="DE562" s="385"/>
      <c r="DF562" s="131"/>
      <c r="DG562" s="131"/>
      <c r="DH562" s="131"/>
      <c r="DI562" s="385"/>
      <c r="DJ562" s="385"/>
      <c r="DK562" s="131"/>
      <c r="DL562" s="131"/>
      <c r="DM562" s="131"/>
      <c r="DN562" s="385"/>
      <c r="DO562" s="385"/>
      <c r="DP562" s="131"/>
      <c r="DQ562" s="131"/>
      <c r="DR562" s="131"/>
      <c r="DS562" s="385"/>
      <c r="DT562" s="385"/>
      <c r="DU562" s="131"/>
      <c r="DV562" s="131"/>
      <c r="DW562" s="131"/>
      <c r="DX562" s="385"/>
      <c r="DY562" s="385"/>
      <c r="DZ562" s="131"/>
      <c r="EA562" s="131"/>
      <c r="EB562" s="131"/>
      <c r="EC562" s="385"/>
      <c r="ED562" s="385"/>
      <c r="EE562" s="131"/>
      <c r="EF562" s="131"/>
      <c r="EG562" s="131"/>
      <c r="EH562" s="385"/>
      <c r="EI562" s="385"/>
      <c r="EJ562" s="131"/>
      <c r="EK562" s="131"/>
      <c r="EL562" s="131"/>
      <c r="EM562" s="385"/>
      <c r="EN562" s="385"/>
      <c r="EO562" s="131"/>
      <c r="EP562" s="131"/>
      <c r="EQ562" s="131"/>
      <c r="ER562" s="385"/>
      <c r="ES562" s="385"/>
      <c r="ET562" s="131"/>
      <c r="EU562" s="131"/>
      <c r="EV562" s="131"/>
      <c r="EW562" s="385"/>
      <c r="EX562" s="385"/>
      <c r="EY562" s="131"/>
      <c r="EZ562" s="131"/>
      <c r="FA562" s="131"/>
      <c r="FB562" s="385"/>
      <c r="FC562" s="385"/>
      <c r="FD562" s="131"/>
      <c r="FE562" s="131"/>
      <c r="FF562" s="131"/>
      <c r="FG562" s="385"/>
      <c r="FH562" s="385"/>
      <c r="FI562" s="131"/>
      <c r="FJ562" s="131"/>
      <c r="FK562" s="131"/>
      <c r="FL562" s="385"/>
      <c r="FM562" s="385"/>
      <c r="FN562" s="131"/>
      <c r="FO562" s="131"/>
      <c r="FP562" s="131"/>
      <c r="FQ562" s="385"/>
      <c r="FR562" s="385"/>
      <c r="FS562" s="131"/>
      <c r="FT562" s="131"/>
      <c r="FU562" s="131"/>
      <c r="FV562" s="385"/>
      <c r="FW562" s="385"/>
      <c r="FX562" s="131"/>
      <c r="FY562" s="131"/>
      <c r="FZ562" s="131"/>
      <c r="GA562" s="385"/>
      <c r="GB562" s="385"/>
      <c r="GC562" s="131"/>
      <c r="GD562" s="131"/>
      <c r="GE562" s="131"/>
      <c r="GF562" s="385"/>
      <c r="GG562" s="385"/>
      <c r="GH562" s="131"/>
      <c r="GI562" s="131"/>
      <c r="GJ562" s="131"/>
      <c r="GK562" s="385"/>
      <c r="GL562" s="385"/>
      <c r="GM562" s="131"/>
      <c r="GN562" s="131"/>
      <c r="GO562" s="131"/>
      <c r="GP562" s="385"/>
      <c r="GQ562" s="385"/>
      <c r="GR562" s="131"/>
      <c r="GS562" s="131"/>
      <c r="GT562" s="131"/>
      <c r="GU562" s="385"/>
      <c r="GV562" s="385"/>
      <c r="GW562" s="131"/>
      <c r="GX562" s="131"/>
      <c r="GY562" s="131"/>
      <c r="GZ562" s="385"/>
      <c r="HA562" s="385"/>
      <c r="HB562" s="131"/>
      <c r="HC562" s="131"/>
      <c r="HD562" s="131"/>
      <c r="HE562" s="385"/>
      <c r="HF562" s="385"/>
      <c r="HG562" s="131"/>
      <c r="HH562" s="131"/>
      <c r="HI562" s="131"/>
      <c r="HJ562" s="385"/>
      <c r="HK562" s="385"/>
      <c r="HL562" s="131"/>
      <c r="HM562" s="131"/>
      <c r="HN562" s="131"/>
      <c r="HO562" s="385"/>
      <c r="HP562" s="385"/>
      <c r="HQ562" s="131"/>
      <c r="HR562" s="131"/>
      <c r="HS562" s="131"/>
      <c r="HT562" s="385"/>
      <c r="HU562" s="385"/>
      <c r="HV562" s="131"/>
      <c r="HW562" s="131"/>
      <c r="HX562" s="131"/>
      <c r="HY562" s="385"/>
      <c r="HZ562" s="385"/>
      <c r="IA562" s="131"/>
      <c r="IB562" s="131"/>
      <c r="IC562" s="131"/>
      <c r="ID562" s="385"/>
      <c r="IE562" s="385"/>
      <c r="IF562" s="131"/>
      <c r="IG562" s="131"/>
      <c r="IH562" s="131"/>
      <c r="II562" s="385"/>
      <c r="IJ562" s="385"/>
      <c r="IK562" s="131"/>
      <c r="IL562" s="131"/>
      <c r="IM562" s="131"/>
      <c r="IN562" s="385"/>
      <c r="IO562" s="385"/>
      <c r="IP562" s="131"/>
      <c r="IQ562" s="131"/>
      <c r="IR562" s="131"/>
      <c r="IS562" s="385"/>
      <c r="IT562" s="385"/>
      <c r="IU562" s="131"/>
      <c r="IV562" s="131"/>
      <c r="IW562" s="131"/>
      <c r="IX562" s="385"/>
      <c r="IY562" s="386"/>
      <c r="IZ562" s="198"/>
      <c r="JA562" s="378"/>
      <c r="JB562" s="256"/>
      <c r="JC562" s="256"/>
    </row>
    <row r="563" spans="1:263" s="127" customFormat="1" ht="28.5" customHeight="1" thickBot="1" x14ac:dyDescent="0.4">
      <c r="A563" s="419"/>
      <c r="B563" s="420"/>
      <c r="C563" s="126" t="s">
        <v>677</v>
      </c>
      <c r="D563" s="248" t="s">
        <v>356</v>
      </c>
      <c r="E563" s="421"/>
      <c r="F563" s="286"/>
      <c r="G563" s="250"/>
      <c r="H563" s="422"/>
      <c r="I563" s="423"/>
      <c r="J563" s="424"/>
      <c r="K563" s="251"/>
      <c r="L563" s="251"/>
      <c r="M563" s="251"/>
      <c r="N563" s="251"/>
      <c r="O563" s="425"/>
      <c r="P563" s="251"/>
      <c r="Q563" s="251"/>
      <c r="R563" s="251"/>
      <c r="S563" s="251"/>
      <c r="T563" s="425"/>
      <c r="U563" s="251"/>
      <c r="V563" s="251"/>
      <c r="W563" s="251"/>
      <c r="X563" s="251"/>
      <c r="Y563" s="425"/>
      <c r="Z563" s="251"/>
      <c r="AA563" s="251"/>
      <c r="AB563" s="251"/>
      <c r="AC563" s="251"/>
      <c r="AD563" s="425"/>
      <c r="AE563" s="251"/>
      <c r="AF563" s="251"/>
      <c r="AG563" s="251"/>
      <c r="AH563" s="251"/>
      <c r="AI563" s="425"/>
      <c r="AJ563" s="251"/>
      <c r="AK563" s="251"/>
      <c r="AL563" s="251"/>
      <c r="AM563" s="251"/>
      <c r="AN563" s="425"/>
      <c r="AO563" s="251"/>
      <c r="AP563" s="251"/>
      <c r="AQ563" s="251"/>
      <c r="AR563" s="251"/>
      <c r="AS563" s="425"/>
      <c r="AT563" s="251"/>
      <c r="AU563" s="251"/>
      <c r="AV563" s="251"/>
      <c r="AW563" s="251"/>
      <c r="AX563" s="425"/>
      <c r="AY563" s="251"/>
      <c r="AZ563" s="251"/>
      <c r="BA563" s="251"/>
      <c r="BB563" s="251"/>
      <c r="BC563" s="425"/>
      <c r="BD563" s="251"/>
      <c r="BE563" s="251"/>
      <c r="BF563" s="251"/>
      <c r="BG563" s="251"/>
      <c r="BH563" s="425"/>
      <c r="BI563" s="251"/>
      <c r="BJ563" s="251"/>
      <c r="BK563" s="251"/>
      <c r="BL563" s="251"/>
      <c r="BM563" s="425"/>
      <c r="BN563" s="251"/>
      <c r="BO563" s="251"/>
      <c r="BP563" s="251"/>
      <c r="BQ563" s="251"/>
      <c r="BR563" s="425"/>
      <c r="BS563" s="251"/>
      <c r="BT563" s="251"/>
      <c r="BU563" s="251"/>
      <c r="BV563" s="251"/>
      <c r="BW563" s="425"/>
      <c r="BX563" s="251"/>
      <c r="BY563" s="251"/>
      <c r="BZ563" s="251"/>
      <c r="CA563" s="251"/>
      <c r="CB563" s="425"/>
      <c r="CC563" s="251"/>
      <c r="CD563" s="251"/>
      <c r="CE563" s="251"/>
      <c r="CF563" s="251"/>
      <c r="CG563" s="425"/>
      <c r="CH563" s="251"/>
      <c r="CI563" s="251"/>
      <c r="CJ563" s="251"/>
      <c r="CK563" s="251"/>
      <c r="CL563" s="425"/>
      <c r="CM563" s="251"/>
      <c r="CN563" s="251"/>
      <c r="CO563" s="251"/>
      <c r="CP563" s="251"/>
      <c r="CQ563" s="425"/>
      <c r="CR563" s="251"/>
      <c r="CS563" s="251"/>
      <c r="CT563" s="251"/>
      <c r="CU563" s="251"/>
      <c r="CV563" s="425"/>
      <c r="CW563" s="251"/>
      <c r="CX563" s="251"/>
      <c r="CY563" s="251"/>
      <c r="CZ563" s="251"/>
      <c r="DA563" s="425"/>
      <c r="DB563" s="251"/>
      <c r="DC563" s="251"/>
      <c r="DD563" s="251"/>
      <c r="DE563" s="251"/>
      <c r="DF563" s="425"/>
      <c r="DG563" s="251"/>
      <c r="DH563" s="251"/>
      <c r="DI563" s="251"/>
      <c r="DJ563" s="251"/>
      <c r="DK563" s="425"/>
      <c r="DL563" s="251"/>
      <c r="DM563" s="251"/>
      <c r="DN563" s="251"/>
      <c r="DO563" s="251"/>
      <c r="DP563" s="425"/>
      <c r="DQ563" s="251"/>
      <c r="DR563" s="251"/>
      <c r="DS563" s="251"/>
      <c r="DT563" s="251"/>
      <c r="DU563" s="425"/>
      <c r="DV563" s="251"/>
      <c r="DW563" s="251"/>
      <c r="DX563" s="251"/>
      <c r="DY563" s="251"/>
      <c r="DZ563" s="425"/>
      <c r="EA563" s="251"/>
      <c r="EB563" s="251"/>
      <c r="EC563" s="251"/>
      <c r="ED563" s="251"/>
      <c r="EE563" s="425"/>
      <c r="EF563" s="251"/>
      <c r="EG563" s="251"/>
      <c r="EH563" s="251"/>
      <c r="EI563" s="251"/>
      <c r="EJ563" s="425"/>
      <c r="EK563" s="251"/>
      <c r="EL563" s="251"/>
      <c r="EM563" s="251"/>
      <c r="EN563" s="251"/>
      <c r="EO563" s="425"/>
      <c r="EP563" s="251"/>
      <c r="EQ563" s="251"/>
      <c r="ER563" s="251"/>
      <c r="ES563" s="251"/>
      <c r="ET563" s="425"/>
      <c r="EU563" s="251"/>
      <c r="EV563" s="251"/>
      <c r="EW563" s="251"/>
      <c r="EX563" s="251"/>
      <c r="EY563" s="425"/>
      <c r="EZ563" s="251"/>
      <c r="FA563" s="251"/>
      <c r="FB563" s="251"/>
      <c r="FC563" s="251"/>
      <c r="FD563" s="425"/>
      <c r="FE563" s="251"/>
      <c r="FF563" s="251"/>
      <c r="FG563" s="251"/>
      <c r="FH563" s="251"/>
      <c r="FI563" s="425"/>
      <c r="FJ563" s="251"/>
      <c r="FK563" s="251"/>
      <c r="FL563" s="251"/>
      <c r="FM563" s="251"/>
      <c r="FN563" s="425"/>
      <c r="FO563" s="251"/>
      <c r="FP563" s="251"/>
      <c r="FQ563" s="251"/>
      <c r="FR563" s="251"/>
      <c r="FS563" s="425"/>
      <c r="FT563" s="251"/>
      <c r="FU563" s="251"/>
      <c r="FV563" s="251"/>
      <c r="FW563" s="251"/>
      <c r="FX563" s="425"/>
      <c r="FY563" s="251"/>
      <c r="FZ563" s="251"/>
      <c r="GA563" s="251"/>
      <c r="GB563" s="251"/>
      <c r="GC563" s="425"/>
      <c r="GD563" s="251"/>
      <c r="GE563" s="251"/>
      <c r="GF563" s="251"/>
      <c r="GG563" s="251"/>
      <c r="GH563" s="425"/>
      <c r="GI563" s="251"/>
      <c r="GJ563" s="251"/>
      <c r="GK563" s="251"/>
      <c r="GL563" s="251"/>
      <c r="GM563" s="425"/>
      <c r="GN563" s="251"/>
      <c r="GO563" s="251"/>
      <c r="GP563" s="251"/>
      <c r="GQ563" s="251"/>
      <c r="GR563" s="425"/>
      <c r="GS563" s="251"/>
      <c r="GT563" s="251"/>
      <c r="GU563" s="251"/>
      <c r="GV563" s="251"/>
      <c r="GW563" s="425"/>
      <c r="GX563" s="251"/>
      <c r="GY563" s="251"/>
      <c r="GZ563" s="251"/>
      <c r="HA563" s="251"/>
      <c r="HB563" s="425"/>
      <c r="HC563" s="251"/>
      <c r="HD563" s="251"/>
      <c r="HE563" s="251"/>
      <c r="HF563" s="251"/>
      <c r="HG563" s="425"/>
      <c r="HH563" s="251"/>
      <c r="HI563" s="251"/>
      <c r="HJ563" s="251"/>
      <c r="HK563" s="251"/>
      <c r="HL563" s="425"/>
      <c r="HM563" s="251"/>
      <c r="HN563" s="251"/>
      <c r="HO563" s="251"/>
      <c r="HP563" s="251"/>
      <c r="HQ563" s="425"/>
      <c r="HR563" s="251"/>
      <c r="HS563" s="251"/>
      <c r="HT563" s="251"/>
      <c r="HU563" s="251"/>
      <c r="HV563" s="425"/>
      <c r="HW563" s="251"/>
      <c r="HX563" s="251"/>
      <c r="HY563" s="251"/>
      <c r="HZ563" s="251"/>
      <c r="IA563" s="425"/>
      <c r="IB563" s="251"/>
      <c r="IC563" s="251"/>
      <c r="ID563" s="251"/>
      <c r="IE563" s="251"/>
      <c r="IF563" s="425"/>
      <c r="IG563" s="251"/>
      <c r="IH563" s="251"/>
      <c r="II563" s="251"/>
      <c r="IJ563" s="251"/>
      <c r="IK563" s="425"/>
      <c r="IL563" s="251"/>
      <c r="IM563" s="251"/>
      <c r="IN563" s="251"/>
      <c r="IO563" s="251"/>
      <c r="IP563" s="425"/>
      <c r="IQ563" s="251"/>
      <c r="IR563" s="251"/>
      <c r="IS563" s="251"/>
      <c r="IT563" s="251"/>
      <c r="IU563" s="425"/>
      <c r="IV563" s="251"/>
      <c r="IW563" s="251"/>
      <c r="IX563" s="251"/>
      <c r="IY563" s="426"/>
      <c r="IZ563" s="198"/>
      <c r="JA563" s="427"/>
      <c r="JB563" s="428"/>
      <c r="JC563" s="428"/>
    </row>
    <row r="564" spans="1:263" s="3" customFormat="1" x14ac:dyDescent="0.35">
      <c r="A564" s="198"/>
      <c r="B564" s="359"/>
      <c r="C564" s="239"/>
      <c r="D564" s="102"/>
      <c r="E564" s="102"/>
      <c r="F564" s="384"/>
      <c r="G564" s="131"/>
      <c r="H564" s="325"/>
      <c r="I564" s="202"/>
      <c r="J564" s="324"/>
      <c r="K564" s="131"/>
      <c r="L564" s="131"/>
      <c r="M564" s="385"/>
      <c r="N564" s="385"/>
      <c r="O564" s="131"/>
      <c r="P564" s="131"/>
      <c r="Q564" s="131"/>
      <c r="R564" s="385"/>
      <c r="S564" s="385"/>
      <c r="T564" s="131"/>
      <c r="U564" s="131"/>
      <c r="V564" s="131"/>
      <c r="W564" s="385"/>
      <c r="X564" s="385"/>
      <c r="Y564" s="131"/>
      <c r="Z564" s="131"/>
      <c r="AA564" s="131"/>
      <c r="AB564" s="385"/>
      <c r="AC564" s="385"/>
      <c r="AD564" s="131"/>
      <c r="AE564" s="131"/>
      <c r="AF564" s="131"/>
      <c r="AG564" s="385"/>
      <c r="AH564" s="385"/>
      <c r="AI564" s="131"/>
      <c r="AJ564" s="131"/>
      <c r="AK564" s="131"/>
      <c r="AL564" s="385"/>
      <c r="AM564" s="385"/>
      <c r="AN564" s="131"/>
      <c r="AO564" s="131"/>
      <c r="AP564" s="131"/>
      <c r="AQ564" s="385"/>
      <c r="AR564" s="385"/>
      <c r="AS564" s="131"/>
      <c r="AT564" s="131"/>
      <c r="AU564" s="131"/>
      <c r="AV564" s="385"/>
      <c r="AW564" s="385"/>
      <c r="AX564" s="131"/>
      <c r="AY564" s="131"/>
      <c r="AZ564" s="131"/>
      <c r="BA564" s="385"/>
      <c r="BB564" s="385"/>
      <c r="BC564" s="131"/>
      <c r="BD564" s="131"/>
      <c r="BE564" s="131"/>
      <c r="BF564" s="385"/>
      <c r="BG564" s="385"/>
      <c r="BH564" s="131"/>
      <c r="BI564" s="131"/>
      <c r="BJ564" s="131"/>
      <c r="BK564" s="385"/>
      <c r="BL564" s="385"/>
      <c r="BM564" s="131"/>
      <c r="BN564" s="131"/>
      <c r="BO564" s="131"/>
      <c r="BP564" s="385"/>
      <c r="BQ564" s="385"/>
      <c r="BR564" s="131"/>
      <c r="BS564" s="131"/>
      <c r="BT564" s="131"/>
      <c r="BU564" s="385"/>
      <c r="BV564" s="385"/>
      <c r="BW564" s="131"/>
      <c r="BX564" s="131"/>
      <c r="BY564" s="131"/>
      <c r="BZ564" s="385"/>
      <c r="CA564" s="385"/>
      <c r="CB564" s="131"/>
      <c r="CC564" s="131"/>
      <c r="CD564" s="131"/>
      <c r="CE564" s="385"/>
      <c r="CF564" s="385"/>
      <c r="CG564" s="131"/>
      <c r="CH564" s="131"/>
      <c r="CI564" s="131"/>
      <c r="CJ564" s="385"/>
      <c r="CK564" s="385"/>
      <c r="CL564" s="131"/>
      <c r="CM564" s="131"/>
      <c r="CN564" s="131"/>
      <c r="CO564" s="385"/>
      <c r="CP564" s="385"/>
      <c r="CQ564" s="131"/>
      <c r="CR564" s="131"/>
      <c r="CS564" s="131"/>
      <c r="CT564" s="385"/>
      <c r="CU564" s="385"/>
      <c r="CV564" s="131"/>
      <c r="CW564" s="131"/>
      <c r="CX564" s="131"/>
      <c r="CY564" s="385"/>
      <c r="CZ564" s="385"/>
      <c r="DA564" s="131"/>
      <c r="DB564" s="131"/>
      <c r="DC564" s="131"/>
      <c r="DD564" s="385"/>
      <c r="DE564" s="385"/>
      <c r="DF564" s="131"/>
      <c r="DG564" s="131"/>
      <c r="DH564" s="131"/>
      <c r="DI564" s="385"/>
      <c r="DJ564" s="385"/>
      <c r="DK564" s="131"/>
      <c r="DL564" s="131"/>
      <c r="DM564" s="131"/>
      <c r="DN564" s="385"/>
      <c r="DO564" s="385"/>
      <c r="DP564" s="131"/>
      <c r="DQ564" s="131"/>
      <c r="DR564" s="131"/>
      <c r="DS564" s="385"/>
      <c r="DT564" s="385"/>
      <c r="DU564" s="131"/>
      <c r="DV564" s="131"/>
      <c r="DW564" s="131"/>
      <c r="DX564" s="385"/>
      <c r="DY564" s="385"/>
      <c r="DZ564" s="131"/>
      <c r="EA564" s="131"/>
      <c r="EB564" s="131"/>
      <c r="EC564" s="385"/>
      <c r="ED564" s="385"/>
      <c r="EE564" s="131"/>
      <c r="EF564" s="131"/>
      <c r="EG564" s="131"/>
      <c r="EH564" s="385"/>
      <c r="EI564" s="385"/>
      <c r="EJ564" s="131"/>
      <c r="EK564" s="131"/>
      <c r="EL564" s="131"/>
      <c r="EM564" s="385"/>
      <c r="EN564" s="385"/>
      <c r="EO564" s="131"/>
      <c r="EP564" s="131"/>
      <c r="EQ564" s="131"/>
      <c r="ER564" s="385"/>
      <c r="ES564" s="385"/>
      <c r="ET564" s="131"/>
      <c r="EU564" s="131"/>
      <c r="EV564" s="131"/>
      <c r="EW564" s="385"/>
      <c r="EX564" s="385"/>
      <c r="EY564" s="131"/>
      <c r="EZ564" s="131"/>
      <c r="FA564" s="131"/>
      <c r="FB564" s="385"/>
      <c r="FC564" s="385"/>
      <c r="FD564" s="131"/>
      <c r="FE564" s="131"/>
      <c r="FF564" s="131"/>
      <c r="FG564" s="385"/>
      <c r="FH564" s="385"/>
      <c r="FI564" s="131"/>
      <c r="FJ564" s="131"/>
      <c r="FK564" s="131"/>
      <c r="FL564" s="385"/>
      <c r="FM564" s="385"/>
      <c r="FN564" s="131"/>
      <c r="FO564" s="131"/>
      <c r="FP564" s="131"/>
      <c r="FQ564" s="385"/>
      <c r="FR564" s="385"/>
      <c r="FS564" s="131"/>
      <c r="FT564" s="131"/>
      <c r="FU564" s="131"/>
      <c r="FV564" s="385"/>
      <c r="FW564" s="385"/>
      <c r="FX564" s="131"/>
      <c r="FY564" s="131"/>
      <c r="FZ564" s="131"/>
      <c r="GA564" s="385"/>
      <c r="GB564" s="385"/>
      <c r="GC564" s="131"/>
      <c r="GD564" s="131"/>
      <c r="GE564" s="131"/>
      <c r="GF564" s="385"/>
      <c r="GG564" s="385"/>
      <c r="GH564" s="131"/>
      <c r="GI564" s="131"/>
      <c r="GJ564" s="131"/>
      <c r="GK564" s="385"/>
      <c r="GL564" s="385"/>
      <c r="GM564" s="131"/>
      <c r="GN564" s="131"/>
      <c r="GO564" s="131"/>
      <c r="GP564" s="385"/>
      <c r="GQ564" s="385"/>
      <c r="GR564" s="131"/>
      <c r="GS564" s="131"/>
      <c r="GT564" s="131"/>
      <c r="GU564" s="385"/>
      <c r="GV564" s="385"/>
      <c r="GW564" s="131"/>
      <c r="GX564" s="131"/>
      <c r="GY564" s="131"/>
      <c r="GZ564" s="385"/>
      <c r="HA564" s="385"/>
      <c r="HB564" s="131"/>
      <c r="HC564" s="131"/>
      <c r="HD564" s="131"/>
      <c r="HE564" s="385"/>
      <c r="HF564" s="385"/>
      <c r="HG564" s="131"/>
      <c r="HH564" s="131"/>
      <c r="HI564" s="131"/>
      <c r="HJ564" s="385"/>
      <c r="HK564" s="385"/>
      <c r="HL564" s="131"/>
      <c r="HM564" s="131"/>
      <c r="HN564" s="131"/>
      <c r="HO564" s="385"/>
      <c r="HP564" s="385"/>
      <c r="HQ564" s="131"/>
      <c r="HR564" s="131"/>
      <c r="HS564" s="131"/>
      <c r="HT564" s="385"/>
      <c r="HU564" s="385"/>
      <c r="HV564" s="131"/>
      <c r="HW564" s="131"/>
      <c r="HX564" s="131"/>
      <c r="HY564" s="385"/>
      <c r="HZ564" s="385"/>
      <c r="IA564" s="131"/>
      <c r="IB564" s="131"/>
      <c r="IC564" s="131"/>
      <c r="ID564" s="385"/>
      <c r="IE564" s="385"/>
      <c r="IF564" s="131"/>
      <c r="IG564" s="131"/>
      <c r="IH564" s="131"/>
      <c r="II564" s="385"/>
      <c r="IJ564" s="385"/>
      <c r="IK564" s="131"/>
      <c r="IL564" s="131"/>
      <c r="IM564" s="131"/>
      <c r="IN564" s="385"/>
      <c r="IO564" s="385"/>
      <c r="IP564" s="131"/>
      <c r="IQ564" s="131"/>
      <c r="IR564" s="131"/>
      <c r="IS564" s="385"/>
      <c r="IT564" s="385"/>
      <c r="IU564" s="131"/>
      <c r="IV564" s="131"/>
      <c r="IW564" s="131"/>
      <c r="IX564" s="385"/>
      <c r="IY564" s="386"/>
      <c r="IZ564" s="198"/>
      <c r="JA564" s="378"/>
      <c r="JB564" s="256"/>
      <c r="JC564" s="256"/>
    </row>
    <row r="565" spans="1:263" s="3" customFormat="1" x14ac:dyDescent="0.35">
      <c r="A565" s="198"/>
      <c r="B565" s="359"/>
      <c r="C565" s="126" t="s">
        <v>678</v>
      </c>
      <c r="D565" s="102" t="s">
        <v>679</v>
      </c>
      <c r="E565" s="102"/>
      <c r="F565" s="285"/>
      <c r="G565" s="110"/>
      <c r="H565" s="325"/>
      <c r="I565" s="202"/>
      <c r="J565" s="324"/>
      <c r="K565" s="131"/>
      <c r="L565" s="429"/>
      <c r="M565" s="385"/>
      <c r="N565" s="385"/>
      <c r="O565" s="131"/>
      <c r="P565" s="131"/>
      <c r="Q565" s="429"/>
      <c r="R565" s="385"/>
      <c r="S565" s="385"/>
      <c r="T565" s="131"/>
      <c r="U565" s="131"/>
      <c r="V565" s="429"/>
      <c r="W565" s="385"/>
      <c r="X565" s="385"/>
      <c r="Y565" s="131"/>
      <c r="Z565" s="131"/>
      <c r="AA565" s="429"/>
      <c r="AB565" s="385"/>
      <c r="AC565" s="385"/>
      <c r="AD565" s="131"/>
      <c r="AE565" s="131"/>
      <c r="AF565" s="429"/>
      <c r="AG565" s="385"/>
      <c r="AH565" s="385"/>
      <c r="AI565" s="131"/>
      <c r="AJ565" s="131"/>
      <c r="AK565" s="429"/>
      <c r="AL565" s="385"/>
      <c r="AM565" s="385"/>
      <c r="AN565" s="131"/>
      <c r="AO565" s="131"/>
      <c r="AP565" s="429"/>
      <c r="AQ565" s="385"/>
      <c r="AR565" s="385"/>
      <c r="AS565" s="131"/>
      <c r="AT565" s="131"/>
      <c r="AU565" s="429"/>
      <c r="AV565" s="385"/>
      <c r="AW565" s="385"/>
      <c r="AX565" s="131"/>
      <c r="AY565" s="131"/>
      <c r="AZ565" s="429"/>
      <c r="BA565" s="385"/>
      <c r="BB565" s="385"/>
      <c r="BC565" s="131"/>
      <c r="BD565" s="131"/>
      <c r="BE565" s="429"/>
      <c r="BF565" s="385"/>
      <c r="BG565" s="385"/>
      <c r="BH565" s="131"/>
      <c r="BI565" s="131"/>
      <c r="BJ565" s="429"/>
      <c r="BK565" s="385"/>
      <c r="BL565" s="385"/>
      <c r="BM565" s="131"/>
      <c r="BN565" s="131"/>
      <c r="BO565" s="429"/>
      <c r="BP565" s="385"/>
      <c r="BQ565" s="385"/>
      <c r="BR565" s="131"/>
      <c r="BS565" s="131"/>
      <c r="BT565" s="429"/>
      <c r="BU565" s="385"/>
      <c r="BV565" s="385"/>
      <c r="BW565" s="131"/>
      <c r="BX565" s="131"/>
      <c r="BY565" s="429"/>
      <c r="BZ565" s="385"/>
      <c r="CA565" s="385"/>
      <c r="CB565" s="131"/>
      <c r="CC565" s="131"/>
      <c r="CD565" s="429"/>
      <c r="CE565" s="385"/>
      <c r="CF565" s="385"/>
      <c r="CG565" s="131"/>
      <c r="CH565" s="131"/>
      <c r="CI565" s="429"/>
      <c r="CJ565" s="385"/>
      <c r="CK565" s="385"/>
      <c r="CL565" s="131"/>
      <c r="CM565" s="131"/>
      <c r="CN565" s="429"/>
      <c r="CO565" s="385"/>
      <c r="CP565" s="385"/>
      <c r="CQ565" s="131"/>
      <c r="CR565" s="131"/>
      <c r="CS565" s="429"/>
      <c r="CT565" s="385"/>
      <c r="CU565" s="385"/>
      <c r="CV565" s="131"/>
      <c r="CW565" s="131"/>
      <c r="CX565" s="429"/>
      <c r="CY565" s="385"/>
      <c r="CZ565" s="385"/>
      <c r="DA565" s="131"/>
      <c r="DB565" s="131"/>
      <c r="DC565" s="429"/>
      <c r="DD565" s="385"/>
      <c r="DE565" s="385"/>
      <c r="DF565" s="131"/>
      <c r="DG565" s="131"/>
      <c r="DH565" s="429"/>
      <c r="DI565" s="385"/>
      <c r="DJ565" s="385"/>
      <c r="DK565" s="131"/>
      <c r="DL565" s="131"/>
      <c r="DM565" s="429"/>
      <c r="DN565" s="385"/>
      <c r="DO565" s="385"/>
      <c r="DP565" s="131"/>
      <c r="DQ565" s="131"/>
      <c r="DR565" s="429"/>
      <c r="DS565" s="385"/>
      <c r="DT565" s="385"/>
      <c r="DU565" s="131"/>
      <c r="DV565" s="131"/>
      <c r="DW565" s="429"/>
      <c r="DX565" s="385"/>
      <c r="DY565" s="385"/>
      <c r="DZ565" s="131"/>
      <c r="EA565" s="131"/>
      <c r="EB565" s="429"/>
      <c r="EC565" s="385"/>
      <c r="ED565" s="385"/>
      <c r="EE565" s="131"/>
      <c r="EF565" s="131"/>
      <c r="EG565" s="429"/>
      <c r="EH565" s="385"/>
      <c r="EI565" s="385"/>
      <c r="EJ565" s="131"/>
      <c r="EK565" s="131"/>
      <c r="EL565" s="429"/>
      <c r="EM565" s="385"/>
      <c r="EN565" s="385"/>
      <c r="EO565" s="131"/>
      <c r="EP565" s="131"/>
      <c r="EQ565" s="429"/>
      <c r="ER565" s="385"/>
      <c r="ES565" s="385"/>
      <c r="ET565" s="131"/>
      <c r="EU565" s="131"/>
      <c r="EV565" s="429"/>
      <c r="EW565" s="385"/>
      <c r="EX565" s="385"/>
      <c r="EY565" s="131"/>
      <c r="EZ565" s="131"/>
      <c r="FA565" s="429"/>
      <c r="FB565" s="385"/>
      <c r="FC565" s="385"/>
      <c r="FD565" s="131"/>
      <c r="FE565" s="131"/>
      <c r="FF565" s="429"/>
      <c r="FG565" s="385"/>
      <c r="FH565" s="385"/>
      <c r="FI565" s="131"/>
      <c r="FJ565" s="131"/>
      <c r="FK565" s="429"/>
      <c r="FL565" s="385"/>
      <c r="FM565" s="385"/>
      <c r="FN565" s="131"/>
      <c r="FO565" s="131"/>
      <c r="FP565" s="429"/>
      <c r="FQ565" s="385"/>
      <c r="FR565" s="385"/>
      <c r="FS565" s="131"/>
      <c r="FT565" s="131"/>
      <c r="FU565" s="429"/>
      <c r="FV565" s="385"/>
      <c r="FW565" s="385"/>
      <c r="FX565" s="131"/>
      <c r="FY565" s="131"/>
      <c r="FZ565" s="429"/>
      <c r="GA565" s="385"/>
      <c r="GB565" s="385"/>
      <c r="GC565" s="131"/>
      <c r="GD565" s="131"/>
      <c r="GE565" s="429"/>
      <c r="GF565" s="385"/>
      <c r="GG565" s="385"/>
      <c r="GH565" s="131"/>
      <c r="GI565" s="131"/>
      <c r="GJ565" s="429"/>
      <c r="GK565" s="385"/>
      <c r="GL565" s="385"/>
      <c r="GM565" s="131"/>
      <c r="GN565" s="131"/>
      <c r="GO565" s="429"/>
      <c r="GP565" s="385"/>
      <c r="GQ565" s="385"/>
      <c r="GR565" s="131"/>
      <c r="GS565" s="131"/>
      <c r="GT565" s="429"/>
      <c r="GU565" s="385"/>
      <c r="GV565" s="385"/>
      <c r="GW565" s="131"/>
      <c r="GX565" s="131"/>
      <c r="GY565" s="429"/>
      <c r="GZ565" s="385"/>
      <c r="HA565" s="385"/>
      <c r="HB565" s="131"/>
      <c r="HC565" s="131"/>
      <c r="HD565" s="429"/>
      <c r="HE565" s="385"/>
      <c r="HF565" s="385"/>
      <c r="HG565" s="131"/>
      <c r="HH565" s="131"/>
      <c r="HI565" s="429"/>
      <c r="HJ565" s="385"/>
      <c r="HK565" s="385"/>
      <c r="HL565" s="131"/>
      <c r="HM565" s="131"/>
      <c r="HN565" s="429"/>
      <c r="HO565" s="385"/>
      <c r="HP565" s="385"/>
      <c r="HQ565" s="131"/>
      <c r="HR565" s="131"/>
      <c r="HS565" s="429"/>
      <c r="HT565" s="385"/>
      <c r="HU565" s="385"/>
      <c r="HV565" s="131"/>
      <c r="HW565" s="131"/>
      <c r="HX565" s="429"/>
      <c r="HY565" s="385"/>
      <c r="HZ565" s="385"/>
      <c r="IA565" s="131"/>
      <c r="IB565" s="131"/>
      <c r="IC565" s="429"/>
      <c r="ID565" s="385"/>
      <c r="IE565" s="385"/>
      <c r="IF565" s="131"/>
      <c r="IG565" s="131"/>
      <c r="IH565" s="429"/>
      <c r="II565" s="385"/>
      <c r="IJ565" s="385"/>
      <c r="IK565" s="131"/>
      <c r="IL565" s="131"/>
      <c r="IM565" s="429"/>
      <c r="IN565" s="385"/>
      <c r="IO565" s="385"/>
      <c r="IP565" s="131"/>
      <c r="IQ565" s="131"/>
      <c r="IR565" s="429"/>
      <c r="IS565" s="385"/>
      <c r="IT565" s="385"/>
      <c r="IU565" s="131"/>
      <c r="IV565" s="131"/>
      <c r="IW565" s="429"/>
      <c r="IX565" s="385"/>
      <c r="IY565" s="386"/>
      <c r="IZ565" s="198"/>
      <c r="JA565" s="378"/>
      <c r="JB565" s="256"/>
      <c r="JC565" s="256"/>
    </row>
    <row r="566" spans="1:263" s="3" customFormat="1" x14ac:dyDescent="0.35">
      <c r="A566" s="198"/>
      <c r="B566" s="359"/>
      <c r="C566" s="239"/>
      <c r="D566" s="104"/>
      <c r="E566" s="102"/>
      <c r="F566" s="384"/>
      <c r="G566" s="131"/>
      <c r="H566" s="325"/>
      <c r="I566" s="202"/>
      <c r="J566" s="324"/>
      <c r="K566" s="131"/>
      <c r="L566" s="131"/>
      <c r="M566" s="385"/>
      <c r="N566" s="385"/>
      <c r="O566" s="131"/>
      <c r="P566" s="131"/>
      <c r="Q566" s="131"/>
      <c r="R566" s="385"/>
      <c r="S566" s="385"/>
      <c r="T566" s="131"/>
      <c r="U566" s="131"/>
      <c r="V566" s="131"/>
      <c r="W566" s="385"/>
      <c r="X566" s="385"/>
      <c r="Y566" s="131"/>
      <c r="Z566" s="131"/>
      <c r="AA566" s="131"/>
      <c r="AB566" s="385"/>
      <c r="AC566" s="385"/>
      <c r="AD566" s="131"/>
      <c r="AE566" s="131"/>
      <c r="AF566" s="131"/>
      <c r="AG566" s="385"/>
      <c r="AH566" s="385"/>
      <c r="AI566" s="131"/>
      <c r="AJ566" s="131"/>
      <c r="AK566" s="131"/>
      <c r="AL566" s="385"/>
      <c r="AM566" s="385"/>
      <c r="AN566" s="131"/>
      <c r="AO566" s="131"/>
      <c r="AP566" s="131"/>
      <c r="AQ566" s="385"/>
      <c r="AR566" s="385"/>
      <c r="AS566" s="131"/>
      <c r="AT566" s="131"/>
      <c r="AU566" s="131"/>
      <c r="AV566" s="385"/>
      <c r="AW566" s="385"/>
      <c r="AX566" s="131"/>
      <c r="AY566" s="131"/>
      <c r="AZ566" s="131"/>
      <c r="BA566" s="385"/>
      <c r="BB566" s="385"/>
      <c r="BC566" s="131"/>
      <c r="BD566" s="131"/>
      <c r="BE566" s="131"/>
      <c r="BF566" s="385"/>
      <c r="BG566" s="385"/>
      <c r="BH566" s="131"/>
      <c r="BI566" s="131"/>
      <c r="BJ566" s="131"/>
      <c r="BK566" s="385"/>
      <c r="BL566" s="385"/>
      <c r="BM566" s="131"/>
      <c r="BN566" s="131"/>
      <c r="BO566" s="131"/>
      <c r="BP566" s="385"/>
      <c r="BQ566" s="385"/>
      <c r="BR566" s="131"/>
      <c r="BS566" s="131"/>
      <c r="BT566" s="131"/>
      <c r="BU566" s="385"/>
      <c r="BV566" s="385"/>
      <c r="BW566" s="131"/>
      <c r="BX566" s="131"/>
      <c r="BY566" s="131"/>
      <c r="BZ566" s="385"/>
      <c r="CA566" s="385"/>
      <c r="CB566" s="131"/>
      <c r="CC566" s="131"/>
      <c r="CD566" s="131"/>
      <c r="CE566" s="385"/>
      <c r="CF566" s="385"/>
      <c r="CG566" s="131"/>
      <c r="CH566" s="131"/>
      <c r="CI566" s="131"/>
      <c r="CJ566" s="385"/>
      <c r="CK566" s="385"/>
      <c r="CL566" s="131"/>
      <c r="CM566" s="131"/>
      <c r="CN566" s="131"/>
      <c r="CO566" s="385"/>
      <c r="CP566" s="385"/>
      <c r="CQ566" s="131"/>
      <c r="CR566" s="131"/>
      <c r="CS566" s="131"/>
      <c r="CT566" s="385"/>
      <c r="CU566" s="385"/>
      <c r="CV566" s="131"/>
      <c r="CW566" s="131"/>
      <c r="CX566" s="131"/>
      <c r="CY566" s="385"/>
      <c r="CZ566" s="385"/>
      <c r="DA566" s="131"/>
      <c r="DB566" s="131"/>
      <c r="DC566" s="131"/>
      <c r="DD566" s="385"/>
      <c r="DE566" s="385"/>
      <c r="DF566" s="131"/>
      <c r="DG566" s="131"/>
      <c r="DH566" s="131"/>
      <c r="DI566" s="385"/>
      <c r="DJ566" s="385"/>
      <c r="DK566" s="131"/>
      <c r="DL566" s="131"/>
      <c r="DM566" s="131"/>
      <c r="DN566" s="385"/>
      <c r="DO566" s="385"/>
      <c r="DP566" s="131"/>
      <c r="DQ566" s="131"/>
      <c r="DR566" s="131"/>
      <c r="DS566" s="385"/>
      <c r="DT566" s="385"/>
      <c r="DU566" s="131"/>
      <c r="DV566" s="131"/>
      <c r="DW566" s="131"/>
      <c r="DX566" s="385"/>
      <c r="DY566" s="385"/>
      <c r="DZ566" s="131"/>
      <c r="EA566" s="131"/>
      <c r="EB566" s="131"/>
      <c r="EC566" s="385"/>
      <c r="ED566" s="385"/>
      <c r="EE566" s="131"/>
      <c r="EF566" s="131"/>
      <c r="EG566" s="131"/>
      <c r="EH566" s="385"/>
      <c r="EI566" s="385"/>
      <c r="EJ566" s="131"/>
      <c r="EK566" s="131"/>
      <c r="EL566" s="131"/>
      <c r="EM566" s="385"/>
      <c r="EN566" s="385"/>
      <c r="EO566" s="131"/>
      <c r="EP566" s="131"/>
      <c r="EQ566" s="131"/>
      <c r="ER566" s="385"/>
      <c r="ES566" s="385"/>
      <c r="ET566" s="131"/>
      <c r="EU566" s="131"/>
      <c r="EV566" s="131"/>
      <c r="EW566" s="385"/>
      <c r="EX566" s="385"/>
      <c r="EY566" s="131"/>
      <c r="EZ566" s="131"/>
      <c r="FA566" s="131"/>
      <c r="FB566" s="385"/>
      <c r="FC566" s="385"/>
      <c r="FD566" s="131"/>
      <c r="FE566" s="131"/>
      <c r="FF566" s="131"/>
      <c r="FG566" s="385"/>
      <c r="FH566" s="385"/>
      <c r="FI566" s="131"/>
      <c r="FJ566" s="131"/>
      <c r="FK566" s="131"/>
      <c r="FL566" s="385"/>
      <c r="FM566" s="385"/>
      <c r="FN566" s="131"/>
      <c r="FO566" s="131"/>
      <c r="FP566" s="131"/>
      <c r="FQ566" s="385"/>
      <c r="FR566" s="385"/>
      <c r="FS566" s="131"/>
      <c r="FT566" s="131"/>
      <c r="FU566" s="131"/>
      <c r="FV566" s="385"/>
      <c r="FW566" s="385"/>
      <c r="FX566" s="131"/>
      <c r="FY566" s="131"/>
      <c r="FZ566" s="131"/>
      <c r="GA566" s="385"/>
      <c r="GB566" s="385"/>
      <c r="GC566" s="131"/>
      <c r="GD566" s="131"/>
      <c r="GE566" s="131"/>
      <c r="GF566" s="385"/>
      <c r="GG566" s="385"/>
      <c r="GH566" s="131"/>
      <c r="GI566" s="131"/>
      <c r="GJ566" s="131"/>
      <c r="GK566" s="385"/>
      <c r="GL566" s="385"/>
      <c r="GM566" s="131"/>
      <c r="GN566" s="131"/>
      <c r="GO566" s="131"/>
      <c r="GP566" s="385"/>
      <c r="GQ566" s="385"/>
      <c r="GR566" s="131"/>
      <c r="GS566" s="131"/>
      <c r="GT566" s="131"/>
      <c r="GU566" s="385"/>
      <c r="GV566" s="385"/>
      <c r="GW566" s="131"/>
      <c r="GX566" s="131"/>
      <c r="GY566" s="131"/>
      <c r="GZ566" s="385"/>
      <c r="HA566" s="385"/>
      <c r="HB566" s="131"/>
      <c r="HC566" s="131"/>
      <c r="HD566" s="131"/>
      <c r="HE566" s="385"/>
      <c r="HF566" s="385"/>
      <c r="HG566" s="131"/>
      <c r="HH566" s="131"/>
      <c r="HI566" s="131"/>
      <c r="HJ566" s="385"/>
      <c r="HK566" s="385"/>
      <c r="HL566" s="131"/>
      <c r="HM566" s="131"/>
      <c r="HN566" s="131"/>
      <c r="HO566" s="385"/>
      <c r="HP566" s="385"/>
      <c r="HQ566" s="131"/>
      <c r="HR566" s="131"/>
      <c r="HS566" s="131"/>
      <c r="HT566" s="385"/>
      <c r="HU566" s="385"/>
      <c r="HV566" s="131"/>
      <c r="HW566" s="131"/>
      <c r="HX566" s="131"/>
      <c r="HY566" s="385"/>
      <c r="HZ566" s="385"/>
      <c r="IA566" s="131"/>
      <c r="IB566" s="131"/>
      <c r="IC566" s="131"/>
      <c r="ID566" s="385"/>
      <c r="IE566" s="385"/>
      <c r="IF566" s="131"/>
      <c r="IG566" s="131"/>
      <c r="IH566" s="131"/>
      <c r="II566" s="385"/>
      <c r="IJ566" s="385"/>
      <c r="IK566" s="131"/>
      <c r="IL566" s="131"/>
      <c r="IM566" s="131"/>
      <c r="IN566" s="385"/>
      <c r="IO566" s="385"/>
      <c r="IP566" s="131"/>
      <c r="IQ566" s="131"/>
      <c r="IR566" s="131"/>
      <c r="IS566" s="385"/>
      <c r="IT566" s="385"/>
      <c r="IU566" s="131"/>
      <c r="IV566" s="131"/>
      <c r="IW566" s="131"/>
      <c r="IX566" s="385"/>
      <c r="IY566" s="386"/>
      <c r="IZ566" s="198"/>
      <c r="JA566" s="378"/>
      <c r="JB566" s="256"/>
      <c r="JC566" s="256"/>
    </row>
    <row r="567" spans="1:263" s="3" customFormat="1" x14ac:dyDescent="0.35">
      <c r="A567" s="198"/>
      <c r="B567" s="359"/>
      <c r="C567" s="126" t="s">
        <v>680</v>
      </c>
      <c r="D567" s="104" t="s">
        <v>681</v>
      </c>
      <c r="E567" s="102"/>
      <c r="F567" s="285" t="str">
        <f>IFERROR(INDEX('Helper 1'!$I$2:$I$19,MATCH('Schedule 1'!$G$20,'Helper 1'!$H$2:$H$19,0)),"")</f>
        <v/>
      </c>
      <c r="G567" s="131">
        <f>SUM(L567:IX567)</f>
        <v>0</v>
      </c>
      <c r="H567" s="325"/>
      <c r="I567" s="202"/>
      <c r="J567" s="324"/>
      <c r="K567" s="131"/>
      <c r="L567" s="130"/>
      <c r="M567" s="385"/>
      <c r="N567" s="385"/>
      <c r="O567" s="131"/>
      <c r="P567" s="131"/>
      <c r="Q567" s="130"/>
      <c r="R567" s="385"/>
      <c r="S567" s="385"/>
      <c r="T567" s="131"/>
      <c r="U567" s="131"/>
      <c r="V567" s="130"/>
      <c r="W567" s="385"/>
      <c r="X567" s="385"/>
      <c r="Y567" s="131"/>
      <c r="Z567" s="131"/>
      <c r="AA567" s="130"/>
      <c r="AB567" s="385"/>
      <c r="AC567" s="385"/>
      <c r="AD567" s="131"/>
      <c r="AE567" s="131"/>
      <c r="AF567" s="130"/>
      <c r="AG567" s="385"/>
      <c r="AH567" s="385"/>
      <c r="AI567" s="131"/>
      <c r="AJ567" s="131"/>
      <c r="AK567" s="130"/>
      <c r="AL567" s="385"/>
      <c r="AM567" s="385"/>
      <c r="AN567" s="131"/>
      <c r="AO567" s="131"/>
      <c r="AP567" s="130"/>
      <c r="AQ567" s="385"/>
      <c r="AR567" s="385"/>
      <c r="AS567" s="131"/>
      <c r="AT567" s="131"/>
      <c r="AU567" s="130"/>
      <c r="AV567" s="385"/>
      <c r="AW567" s="385"/>
      <c r="AX567" s="131"/>
      <c r="AY567" s="131"/>
      <c r="AZ567" s="130"/>
      <c r="BA567" s="385"/>
      <c r="BB567" s="385"/>
      <c r="BC567" s="131"/>
      <c r="BD567" s="131"/>
      <c r="BE567" s="130"/>
      <c r="BF567" s="385"/>
      <c r="BG567" s="385"/>
      <c r="BH567" s="131"/>
      <c r="BI567" s="131"/>
      <c r="BJ567" s="130"/>
      <c r="BK567" s="385"/>
      <c r="BL567" s="385"/>
      <c r="BM567" s="131"/>
      <c r="BN567" s="131"/>
      <c r="BO567" s="130"/>
      <c r="BP567" s="385"/>
      <c r="BQ567" s="385"/>
      <c r="BR567" s="131"/>
      <c r="BS567" s="131"/>
      <c r="BT567" s="130"/>
      <c r="BU567" s="385"/>
      <c r="BV567" s="385"/>
      <c r="BW567" s="131"/>
      <c r="BX567" s="131"/>
      <c r="BY567" s="130"/>
      <c r="BZ567" s="385"/>
      <c r="CA567" s="385"/>
      <c r="CB567" s="131"/>
      <c r="CC567" s="131"/>
      <c r="CD567" s="130"/>
      <c r="CE567" s="385"/>
      <c r="CF567" s="385"/>
      <c r="CG567" s="131"/>
      <c r="CH567" s="131"/>
      <c r="CI567" s="130"/>
      <c r="CJ567" s="385"/>
      <c r="CK567" s="385"/>
      <c r="CL567" s="131"/>
      <c r="CM567" s="131"/>
      <c r="CN567" s="130"/>
      <c r="CO567" s="385"/>
      <c r="CP567" s="385"/>
      <c r="CQ567" s="131"/>
      <c r="CR567" s="131"/>
      <c r="CS567" s="130"/>
      <c r="CT567" s="385"/>
      <c r="CU567" s="385"/>
      <c r="CV567" s="131"/>
      <c r="CW567" s="131"/>
      <c r="CX567" s="130"/>
      <c r="CY567" s="385"/>
      <c r="CZ567" s="385"/>
      <c r="DA567" s="131"/>
      <c r="DB567" s="131"/>
      <c r="DC567" s="130"/>
      <c r="DD567" s="385"/>
      <c r="DE567" s="385"/>
      <c r="DF567" s="131"/>
      <c r="DG567" s="131"/>
      <c r="DH567" s="130"/>
      <c r="DI567" s="385"/>
      <c r="DJ567" s="385"/>
      <c r="DK567" s="131"/>
      <c r="DL567" s="131"/>
      <c r="DM567" s="130"/>
      <c r="DN567" s="385"/>
      <c r="DO567" s="385"/>
      <c r="DP567" s="131"/>
      <c r="DQ567" s="131"/>
      <c r="DR567" s="130"/>
      <c r="DS567" s="385"/>
      <c r="DT567" s="385"/>
      <c r="DU567" s="131"/>
      <c r="DV567" s="131"/>
      <c r="DW567" s="130"/>
      <c r="DX567" s="385"/>
      <c r="DY567" s="385"/>
      <c r="DZ567" s="131"/>
      <c r="EA567" s="131"/>
      <c r="EB567" s="130"/>
      <c r="EC567" s="385"/>
      <c r="ED567" s="385"/>
      <c r="EE567" s="131"/>
      <c r="EF567" s="131"/>
      <c r="EG567" s="130"/>
      <c r="EH567" s="385"/>
      <c r="EI567" s="385"/>
      <c r="EJ567" s="131"/>
      <c r="EK567" s="131"/>
      <c r="EL567" s="130"/>
      <c r="EM567" s="385"/>
      <c r="EN567" s="385"/>
      <c r="EO567" s="131"/>
      <c r="EP567" s="131"/>
      <c r="EQ567" s="130"/>
      <c r="ER567" s="385"/>
      <c r="ES567" s="385"/>
      <c r="ET567" s="131"/>
      <c r="EU567" s="131"/>
      <c r="EV567" s="130"/>
      <c r="EW567" s="385"/>
      <c r="EX567" s="385"/>
      <c r="EY567" s="131"/>
      <c r="EZ567" s="131"/>
      <c r="FA567" s="130"/>
      <c r="FB567" s="385"/>
      <c r="FC567" s="385"/>
      <c r="FD567" s="131"/>
      <c r="FE567" s="131"/>
      <c r="FF567" s="130"/>
      <c r="FG567" s="385"/>
      <c r="FH567" s="385"/>
      <c r="FI567" s="131"/>
      <c r="FJ567" s="131"/>
      <c r="FK567" s="130"/>
      <c r="FL567" s="385"/>
      <c r="FM567" s="385"/>
      <c r="FN567" s="131"/>
      <c r="FO567" s="131"/>
      <c r="FP567" s="130"/>
      <c r="FQ567" s="385"/>
      <c r="FR567" s="385"/>
      <c r="FS567" s="131"/>
      <c r="FT567" s="131"/>
      <c r="FU567" s="130"/>
      <c r="FV567" s="385"/>
      <c r="FW567" s="385"/>
      <c r="FX567" s="131"/>
      <c r="FY567" s="131"/>
      <c r="FZ567" s="130"/>
      <c r="GA567" s="385"/>
      <c r="GB567" s="385"/>
      <c r="GC567" s="131"/>
      <c r="GD567" s="131"/>
      <c r="GE567" s="130"/>
      <c r="GF567" s="385"/>
      <c r="GG567" s="385"/>
      <c r="GH567" s="131"/>
      <c r="GI567" s="131"/>
      <c r="GJ567" s="130"/>
      <c r="GK567" s="385"/>
      <c r="GL567" s="385"/>
      <c r="GM567" s="131"/>
      <c r="GN567" s="131"/>
      <c r="GO567" s="130"/>
      <c r="GP567" s="385"/>
      <c r="GQ567" s="385"/>
      <c r="GR567" s="131"/>
      <c r="GS567" s="131"/>
      <c r="GT567" s="130"/>
      <c r="GU567" s="385"/>
      <c r="GV567" s="385"/>
      <c r="GW567" s="131"/>
      <c r="GX567" s="131"/>
      <c r="GY567" s="130"/>
      <c r="GZ567" s="385"/>
      <c r="HA567" s="385"/>
      <c r="HB567" s="131"/>
      <c r="HC567" s="131"/>
      <c r="HD567" s="130"/>
      <c r="HE567" s="385"/>
      <c r="HF567" s="385"/>
      <c r="HG567" s="131"/>
      <c r="HH567" s="131"/>
      <c r="HI567" s="130"/>
      <c r="HJ567" s="385"/>
      <c r="HK567" s="385"/>
      <c r="HL567" s="131"/>
      <c r="HM567" s="131"/>
      <c r="HN567" s="130"/>
      <c r="HO567" s="385"/>
      <c r="HP567" s="385"/>
      <c r="HQ567" s="131"/>
      <c r="HR567" s="131"/>
      <c r="HS567" s="130"/>
      <c r="HT567" s="385"/>
      <c r="HU567" s="385"/>
      <c r="HV567" s="131"/>
      <c r="HW567" s="131"/>
      <c r="HX567" s="130"/>
      <c r="HY567" s="385"/>
      <c r="HZ567" s="385"/>
      <c r="IA567" s="131"/>
      <c r="IB567" s="131"/>
      <c r="IC567" s="130"/>
      <c r="ID567" s="385"/>
      <c r="IE567" s="385"/>
      <c r="IF567" s="131"/>
      <c r="IG567" s="131"/>
      <c r="IH567" s="130"/>
      <c r="II567" s="385"/>
      <c r="IJ567" s="385"/>
      <c r="IK567" s="131"/>
      <c r="IL567" s="131"/>
      <c r="IM567" s="130"/>
      <c r="IN567" s="385"/>
      <c r="IO567" s="385"/>
      <c r="IP567" s="131"/>
      <c r="IQ567" s="131"/>
      <c r="IR567" s="130"/>
      <c r="IS567" s="385"/>
      <c r="IT567" s="385"/>
      <c r="IU567" s="131"/>
      <c r="IV567" s="131"/>
      <c r="IW567" s="130"/>
      <c r="IX567" s="385"/>
      <c r="IY567" s="386"/>
      <c r="IZ567" s="198"/>
      <c r="JA567" s="378"/>
      <c r="JB567" s="256"/>
      <c r="JC567" s="256"/>
    </row>
    <row r="568" spans="1:263" s="3" customFormat="1" x14ac:dyDescent="0.35">
      <c r="A568" s="198"/>
      <c r="B568" s="359"/>
      <c r="C568" s="239"/>
      <c r="D568" s="102" t="s">
        <v>361</v>
      </c>
      <c r="E568" s="102"/>
      <c r="F568" s="384"/>
      <c r="G568" s="131"/>
      <c r="H568" s="325"/>
      <c r="I568" s="202"/>
      <c r="J568" s="324"/>
      <c r="K568" s="131"/>
      <c r="L568" s="131"/>
      <c r="M568" s="385"/>
      <c r="N568" s="385"/>
      <c r="O568" s="131"/>
      <c r="P568" s="131"/>
      <c r="Q568" s="131"/>
      <c r="R568" s="385"/>
      <c r="S568" s="385"/>
      <c r="T568" s="131"/>
      <c r="U568" s="131"/>
      <c r="V568" s="131"/>
      <c r="W568" s="385"/>
      <c r="X568" s="385"/>
      <c r="Y568" s="131"/>
      <c r="Z568" s="131"/>
      <c r="AA568" s="131"/>
      <c r="AB568" s="385"/>
      <c r="AC568" s="385"/>
      <c r="AD568" s="131"/>
      <c r="AE568" s="131"/>
      <c r="AF568" s="131"/>
      <c r="AG568" s="385"/>
      <c r="AH568" s="385"/>
      <c r="AI568" s="131"/>
      <c r="AJ568" s="131"/>
      <c r="AK568" s="131"/>
      <c r="AL568" s="385"/>
      <c r="AM568" s="385"/>
      <c r="AN568" s="131"/>
      <c r="AO568" s="131"/>
      <c r="AP568" s="131"/>
      <c r="AQ568" s="385"/>
      <c r="AR568" s="385"/>
      <c r="AS568" s="131"/>
      <c r="AT568" s="131"/>
      <c r="AU568" s="131"/>
      <c r="AV568" s="385"/>
      <c r="AW568" s="385"/>
      <c r="AX568" s="131"/>
      <c r="AY568" s="131"/>
      <c r="AZ568" s="131"/>
      <c r="BA568" s="385"/>
      <c r="BB568" s="385"/>
      <c r="BC568" s="131"/>
      <c r="BD568" s="131"/>
      <c r="BE568" s="131"/>
      <c r="BF568" s="385"/>
      <c r="BG568" s="385"/>
      <c r="BH568" s="131"/>
      <c r="BI568" s="131"/>
      <c r="BJ568" s="131"/>
      <c r="BK568" s="385"/>
      <c r="BL568" s="385"/>
      <c r="BM568" s="131"/>
      <c r="BN568" s="131"/>
      <c r="BO568" s="131"/>
      <c r="BP568" s="385"/>
      <c r="BQ568" s="385"/>
      <c r="BR568" s="131"/>
      <c r="BS568" s="131"/>
      <c r="BT568" s="131"/>
      <c r="BU568" s="385"/>
      <c r="BV568" s="385"/>
      <c r="BW568" s="131"/>
      <c r="BX568" s="131"/>
      <c r="BY568" s="131"/>
      <c r="BZ568" s="385"/>
      <c r="CA568" s="385"/>
      <c r="CB568" s="131"/>
      <c r="CC568" s="131"/>
      <c r="CD568" s="131"/>
      <c r="CE568" s="385"/>
      <c r="CF568" s="385"/>
      <c r="CG568" s="131"/>
      <c r="CH568" s="131"/>
      <c r="CI568" s="131"/>
      <c r="CJ568" s="385"/>
      <c r="CK568" s="385"/>
      <c r="CL568" s="131"/>
      <c r="CM568" s="131"/>
      <c r="CN568" s="131"/>
      <c r="CO568" s="385"/>
      <c r="CP568" s="385"/>
      <c r="CQ568" s="131"/>
      <c r="CR568" s="131"/>
      <c r="CS568" s="131"/>
      <c r="CT568" s="385"/>
      <c r="CU568" s="385"/>
      <c r="CV568" s="131"/>
      <c r="CW568" s="131"/>
      <c r="CX568" s="131"/>
      <c r="CY568" s="385"/>
      <c r="CZ568" s="385"/>
      <c r="DA568" s="131"/>
      <c r="DB568" s="131"/>
      <c r="DC568" s="131"/>
      <c r="DD568" s="385"/>
      <c r="DE568" s="385"/>
      <c r="DF568" s="131"/>
      <c r="DG568" s="131"/>
      <c r="DH568" s="131"/>
      <c r="DI568" s="385"/>
      <c r="DJ568" s="385"/>
      <c r="DK568" s="131"/>
      <c r="DL568" s="131"/>
      <c r="DM568" s="131"/>
      <c r="DN568" s="385"/>
      <c r="DO568" s="385"/>
      <c r="DP568" s="131"/>
      <c r="DQ568" s="131"/>
      <c r="DR568" s="131"/>
      <c r="DS568" s="385"/>
      <c r="DT568" s="385"/>
      <c r="DU568" s="131"/>
      <c r="DV568" s="131"/>
      <c r="DW568" s="131"/>
      <c r="DX568" s="385"/>
      <c r="DY568" s="385"/>
      <c r="DZ568" s="131"/>
      <c r="EA568" s="131"/>
      <c r="EB568" s="131"/>
      <c r="EC568" s="385"/>
      <c r="ED568" s="385"/>
      <c r="EE568" s="131"/>
      <c r="EF568" s="131"/>
      <c r="EG568" s="131"/>
      <c r="EH568" s="385"/>
      <c r="EI568" s="385"/>
      <c r="EJ568" s="131"/>
      <c r="EK568" s="131"/>
      <c r="EL568" s="131"/>
      <c r="EM568" s="385"/>
      <c r="EN568" s="385"/>
      <c r="EO568" s="131"/>
      <c r="EP568" s="131"/>
      <c r="EQ568" s="131"/>
      <c r="ER568" s="385"/>
      <c r="ES568" s="385"/>
      <c r="ET568" s="131"/>
      <c r="EU568" s="131"/>
      <c r="EV568" s="131"/>
      <c r="EW568" s="385"/>
      <c r="EX568" s="385"/>
      <c r="EY568" s="131"/>
      <c r="EZ568" s="131"/>
      <c r="FA568" s="131"/>
      <c r="FB568" s="385"/>
      <c r="FC568" s="385"/>
      <c r="FD568" s="131"/>
      <c r="FE568" s="131"/>
      <c r="FF568" s="131"/>
      <c r="FG568" s="385"/>
      <c r="FH568" s="385"/>
      <c r="FI568" s="131"/>
      <c r="FJ568" s="131"/>
      <c r="FK568" s="131"/>
      <c r="FL568" s="385"/>
      <c r="FM568" s="385"/>
      <c r="FN568" s="131"/>
      <c r="FO568" s="131"/>
      <c r="FP568" s="131"/>
      <c r="FQ568" s="385"/>
      <c r="FR568" s="385"/>
      <c r="FS568" s="131"/>
      <c r="FT568" s="131"/>
      <c r="FU568" s="131"/>
      <c r="FV568" s="385"/>
      <c r="FW568" s="385"/>
      <c r="FX568" s="131"/>
      <c r="FY568" s="131"/>
      <c r="FZ568" s="131"/>
      <c r="GA568" s="385"/>
      <c r="GB568" s="385"/>
      <c r="GC568" s="131"/>
      <c r="GD568" s="131"/>
      <c r="GE568" s="131"/>
      <c r="GF568" s="385"/>
      <c r="GG568" s="385"/>
      <c r="GH568" s="131"/>
      <c r="GI568" s="131"/>
      <c r="GJ568" s="131"/>
      <c r="GK568" s="385"/>
      <c r="GL568" s="385"/>
      <c r="GM568" s="131"/>
      <c r="GN568" s="131"/>
      <c r="GO568" s="131"/>
      <c r="GP568" s="385"/>
      <c r="GQ568" s="385"/>
      <c r="GR568" s="131"/>
      <c r="GS568" s="131"/>
      <c r="GT568" s="131"/>
      <c r="GU568" s="385"/>
      <c r="GV568" s="385"/>
      <c r="GW568" s="131"/>
      <c r="GX568" s="131"/>
      <c r="GY568" s="131"/>
      <c r="GZ568" s="385"/>
      <c r="HA568" s="385"/>
      <c r="HB568" s="131"/>
      <c r="HC568" s="131"/>
      <c r="HD568" s="131"/>
      <c r="HE568" s="385"/>
      <c r="HF568" s="385"/>
      <c r="HG568" s="131"/>
      <c r="HH568" s="131"/>
      <c r="HI568" s="131"/>
      <c r="HJ568" s="385"/>
      <c r="HK568" s="385"/>
      <c r="HL568" s="131"/>
      <c r="HM568" s="131"/>
      <c r="HN568" s="131"/>
      <c r="HO568" s="385"/>
      <c r="HP568" s="385"/>
      <c r="HQ568" s="131"/>
      <c r="HR568" s="131"/>
      <c r="HS568" s="131"/>
      <c r="HT568" s="385"/>
      <c r="HU568" s="385"/>
      <c r="HV568" s="131"/>
      <c r="HW568" s="131"/>
      <c r="HX568" s="131"/>
      <c r="HY568" s="385"/>
      <c r="HZ568" s="385"/>
      <c r="IA568" s="131"/>
      <c r="IB568" s="131"/>
      <c r="IC568" s="131"/>
      <c r="ID568" s="385"/>
      <c r="IE568" s="385"/>
      <c r="IF568" s="131"/>
      <c r="IG568" s="131"/>
      <c r="IH568" s="131"/>
      <c r="II568" s="385"/>
      <c r="IJ568" s="385"/>
      <c r="IK568" s="131"/>
      <c r="IL568" s="131"/>
      <c r="IM568" s="131"/>
      <c r="IN568" s="385"/>
      <c r="IO568" s="385"/>
      <c r="IP568" s="131"/>
      <c r="IQ568" s="131"/>
      <c r="IR568" s="131"/>
      <c r="IS568" s="385"/>
      <c r="IT568" s="385"/>
      <c r="IU568" s="131"/>
      <c r="IV568" s="131"/>
      <c r="IW568" s="131"/>
      <c r="IX568" s="385"/>
      <c r="IY568" s="386"/>
      <c r="IZ568" s="198"/>
      <c r="JA568" s="378"/>
      <c r="JB568" s="256"/>
      <c r="JC568" s="256"/>
    </row>
    <row r="569" spans="1:263" s="3" customFormat="1" x14ac:dyDescent="0.35">
      <c r="A569" s="198"/>
      <c r="B569" s="359"/>
      <c r="C569" s="239"/>
      <c r="D569" s="102"/>
      <c r="E569" s="102"/>
      <c r="F569" s="384"/>
      <c r="G569" s="131"/>
      <c r="H569" s="325"/>
      <c r="I569" s="202"/>
      <c r="J569" s="324"/>
      <c r="K569" s="131"/>
      <c r="L569" s="131"/>
      <c r="M569" s="385"/>
      <c r="N569" s="385"/>
      <c r="O569" s="131"/>
      <c r="P569" s="131"/>
      <c r="Q569" s="131"/>
      <c r="R569" s="385"/>
      <c r="S569" s="385"/>
      <c r="T569" s="131"/>
      <c r="U569" s="131"/>
      <c r="V569" s="131"/>
      <c r="W569" s="385"/>
      <c r="X569" s="385"/>
      <c r="Y569" s="131"/>
      <c r="Z569" s="131"/>
      <c r="AA569" s="131"/>
      <c r="AB569" s="385"/>
      <c r="AC569" s="385"/>
      <c r="AD569" s="131"/>
      <c r="AE569" s="131"/>
      <c r="AF569" s="131"/>
      <c r="AG569" s="385"/>
      <c r="AH569" s="385"/>
      <c r="AI569" s="131"/>
      <c r="AJ569" s="131"/>
      <c r="AK569" s="131"/>
      <c r="AL569" s="385"/>
      <c r="AM569" s="385"/>
      <c r="AN569" s="131"/>
      <c r="AO569" s="131"/>
      <c r="AP569" s="131"/>
      <c r="AQ569" s="385"/>
      <c r="AR569" s="385"/>
      <c r="AS569" s="131"/>
      <c r="AT569" s="131"/>
      <c r="AU569" s="131"/>
      <c r="AV569" s="385"/>
      <c r="AW569" s="385"/>
      <c r="AX569" s="131"/>
      <c r="AY569" s="131"/>
      <c r="AZ569" s="131"/>
      <c r="BA569" s="385"/>
      <c r="BB569" s="385"/>
      <c r="BC569" s="131"/>
      <c r="BD569" s="131"/>
      <c r="BE569" s="131"/>
      <c r="BF569" s="385"/>
      <c r="BG569" s="385"/>
      <c r="BH569" s="131"/>
      <c r="BI569" s="131"/>
      <c r="BJ569" s="131"/>
      <c r="BK569" s="385"/>
      <c r="BL569" s="385"/>
      <c r="BM569" s="131"/>
      <c r="BN569" s="131"/>
      <c r="BO569" s="131"/>
      <c r="BP569" s="385"/>
      <c r="BQ569" s="385"/>
      <c r="BR569" s="131"/>
      <c r="BS569" s="131"/>
      <c r="BT569" s="131"/>
      <c r="BU569" s="385"/>
      <c r="BV569" s="385"/>
      <c r="BW569" s="131"/>
      <c r="BX569" s="131"/>
      <c r="BY569" s="131"/>
      <c r="BZ569" s="385"/>
      <c r="CA569" s="385"/>
      <c r="CB569" s="131"/>
      <c r="CC569" s="131"/>
      <c r="CD569" s="131"/>
      <c r="CE569" s="385"/>
      <c r="CF569" s="385"/>
      <c r="CG569" s="131"/>
      <c r="CH569" s="131"/>
      <c r="CI569" s="131"/>
      <c r="CJ569" s="385"/>
      <c r="CK569" s="385"/>
      <c r="CL569" s="131"/>
      <c r="CM569" s="131"/>
      <c r="CN569" s="131"/>
      <c r="CO569" s="385"/>
      <c r="CP569" s="385"/>
      <c r="CQ569" s="131"/>
      <c r="CR569" s="131"/>
      <c r="CS569" s="131"/>
      <c r="CT569" s="385"/>
      <c r="CU569" s="385"/>
      <c r="CV569" s="131"/>
      <c r="CW569" s="131"/>
      <c r="CX569" s="131"/>
      <c r="CY569" s="385"/>
      <c r="CZ569" s="385"/>
      <c r="DA569" s="131"/>
      <c r="DB569" s="131"/>
      <c r="DC569" s="131"/>
      <c r="DD569" s="385"/>
      <c r="DE569" s="385"/>
      <c r="DF569" s="131"/>
      <c r="DG569" s="131"/>
      <c r="DH569" s="131"/>
      <c r="DI569" s="385"/>
      <c r="DJ569" s="385"/>
      <c r="DK569" s="131"/>
      <c r="DL569" s="131"/>
      <c r="DM569" s="131"/>
      <c r="DN569" s="385"/>
      <c r="DO569" s="385"/>
      <c r="DP569" s="131"/>
      <c r="DQ569" s="131"/>
      <c r="DR569" s="131"/>
      <c r="DS569" s="385"/>
      <c r="DT569" s="385"/>
      <c r="DU569" s="131"/>
      <c r="DV569" s="131"/>
      <c r="DW569" s="131"/>
      <c r="DX569" s="385"/>
      <c r="DY569" s="385"/>
      <c r="DZ569" s="131"/>
      <c r="EA569" s="131"/>
      <c r="EB569" s="131"/>
      <c r="EC569" s="385"/>
      <c r="ED569" s="385"/>
      <c r="EE569" s="131"/>
      <c r="EF569" s="131"/>
      <c r="EG569" s="131"/>
      <c r="EH569" s="385"/>
      <c r="EI569" s="385"/>
      <c r="EJ569" s="131"/>
      <c r="EK569" s="131"/>
      <c r="EL569" s="131"/>
      <c r="EM569" s="385"/>
      <c r="EN569" s="385"/>
      <c r="EO569" s="131"/>
      <c r="EP569" s="131"/>
      <c r="EQ569" s="131"/>
      <c r="ER569" s="385"/>
      <c r="ES569" s="385"/>
      <c r="ET569" s="131"/>
      <c r="EU569" s="131"/>
      <c r="EV569" s="131"/>
      <c r="EW569" s="385"/>
      <c r="EX569" s="385"/>
      <c r="EY569" s="131"/>
      <c r="EZ569" s="131"/>
      <c r="FA569" s="131"/>
      <c r="FB569" s="385"/>
      <c r="FC569" s="385"/>
      <c r="FD569" s="131"/>
      <c r="FE569" s="131"/>
      <c r="FF569" s="131"/>
      <c r="FG569" s="385"/>
      <c r="FH569" s="385"/>
      <c r="FI569" s="131"/>
      <c r="FJ569" s="131"/>
      <c r="FK569" s="131"/>
      <c r="FL569" s="385"/>
      <c r="FM569" s="385"/>
      <c r="FN569" s="131"/>
      <c r="FO569" s="131"/>
      <c r="FP569" s="131"/>
      <c r="FQ569" s="385"/>
      <c r="FR569" s="385"/>
      <c r="FS569" s="131"/>
      <c r="FT569" s="131"/>
      <c r="FU569" s="131"/>
      <c r="FV569" s="385"/>
      <c r="FW569" s="385"/>
      <c r="FX569" s="131"/>
      <c r="FY569" s="131"/>
      <c r="FZ569" s="131"/>
      <c r="GA569" s="385"/>
      <c r="GB569" s="385"/>
      <c r="GC569" s="131"/>
      <c r="GD569" s="131"/>
      <c r="GE569" s="131"/>
      <c r="GF569" s="385"/>
      <c r="GG569" s="385"/>
      <c r="GH569" s="131"/>
      <c r="GI569" s="131"/>
      <c r="GJ569" s="131"/>
      <c r="GK569" s="385"/>
      <c r="GL569" s="385"/>
      <c r="GM569" s="131"/>
      <c r="GN569" s="131"/>
      <c r="GO569" s="131"/>
      <c r="GP569" s="385"/>
      <c r="GQ569" s="385"/>
      <c r="GR569" s="131"/>
      <c r="GS569" s="131"/>
      <c r="GT569" s="131"/>
      <c r="GU569" s="385"/>
      <c r="GV569" s="385"/>
      <c r="GW569" s="131"/>
      <c r="GX569" s="131"/>
      <c r="GY569" s="131"/>
      <c r="GZ569" s="385"/>
      <c r="HA569" s="385"/>
      <c r="HB569" s="131"/>
      <c r="HC569" s="131"/>
      <c r="HD569" s="131"/>
      <c r="HE569" s="385"/>
      <c r="HF569" s="385"/>
      <c r="HG569" s="131"/>
      <c r="HH569" s="131"/>
      <c r="HI569" s="131"/>
      <c r="HJ569" s="385"/>
      <c r="HK569" s="385"/>
      <c r="HL569" s="131"/>
      <c r="HM569" s="131"/>
      <c r="HN569" s="131"/>
      <c r="HO569" s="385"/>
      <c r="HP569" s="385"/>
      <c r="HQ569" s="131"/>
      <c r="HR569" s="131"/>
      <c r="HS569" s="131"/>
      <c r="HT569" s="385"/>
      <c r="HU569" s="385"/>
      <c r="HV569" s="131"/>
      <c r="HW569" s="131"/>
      <c r="HX569" s="131"/>
      <c r="HY569" s="385"/>
      <c r="HZ569" s="385"/>
      <c r="IA569" s="131"/>
      <c r="IB569" s="131"/>
      <c r="IC569" s="131"/>
      <c r="ID569" s="385"/>
      <c r="IE569" s="385"/>
      <c r="IF569" s="131"/>
      <c r="IG569" s="131"/>
      <c r="IH569" s="131"/>
      <c r="II569" s="385"/>
      <c r="IJ569" s="385"/>
      <c r="IK569" s="131"/>
      <c r="IL569" s="131"/>
      <c r="IM569" s="131"/>
      <c r="IN569" s="385"/>
      <c r="IO569" s="385"/>
      <c r="IP569" s="131"/>
      <c r="IQ569" s="131"/>
      <c r="IR569" s="131"/>
      <c r="IS569" s="385"/>
      <c r="IT569" s="385"/>
      <c r="IU569" s="131"/>
      <c r="IV569" s="131"/>
      <c r="IW569" s="131"/>
      <c r="IX569" s="385"/>
      <c r="IY569" s="386"/>
      <c r="IZ569" s="198"/>
      <c r="JA569" s="378"/>
      <c r="JB569" s="256"/>
      <c r="JC569" s="256"/>
    </row>
    <row r="570" spans="1:263" s="3" customFormat="1" ht="15" thickBot="1" x14ac:dyDescent="0.4">
      <c r="A570" s="198"/>
      <c r="B570" s="359"/>
      <c r="C570" s="239"/>
      <c r="D570" s="102"/>
      <c r="E570" s="102"/>
      <c r="F570" s="384"/>
      <c r="G570" s="131"/>
      <c r="H570" s="325"/>
      <c r="I570" s="202"/>
      <c r="J570" s="324"/>
      <c r="K570" s="131"/>
      <c r="L570" s="131"/>
      <c r="M570" s="385"/>
      <c r="N570" s="385"/>
      <c r="O570" s="131"/>
      <c r="P570" s="131"/>
      <c r="Q570" s="131"/>
      <c r="R570" s="385"/>
      <c r="S570" s="385"/>
      <c r="T570" s="131"/>
      <c r="U570" s="131"/>
      <c r="V570" s="131"/>
      <c r="W570" s="385"/>
      <c r="X570" s="385"/>
      <c r="Y570" s="131"/>
      <c r="Z570" s="131"/>
      <c r="AA570" s="131"/>
      <c r="AB570" s="385"/>
      <c r="AC570" s="385"/>
      <c r="AD570" s="131"/>
      <c r="AE570" s="131"/>
      <c r="AF570" s="131"/>
      <c r="AG570" s="385"/>
      <c r="AH570" s="385"/>
      <c r="AI570" s="131"/>
      <c r="AJ570" s="131"/>
      <c r="AK570" s="131"/>
      <c r="AL570" s="385"/>
      <c r="AM570" s="385"/>
      <c r="AN570" s="131"/>
      <c r="AO570" s="131"/>
      <c r="AP570" s="131"/>
      <c r="AQ570" s="385"/>
      <c r="AR570" s="385"/>
      <c r="AS570" s="131"/>
      <c r="AT570" s="131"/>
      <c r="AU570" s="131"/>
      <c r="AV570" s="385"/>
      <c r="AW570" s="385"/>
      <c r="AX570" s="131"/>
      <c r="AY570" s="131"/>
      <c r="AZ570" s="131"/>
      <c r="BA570" s="385"/>
      <c r="BB570" s="385"/>
      <c r="BC570" s="131"/>
      <c r="BD570" s="131"/>
      <c r="BE570" s="131"/>
      <c r="BF570" s="385"/>
      <c r="BG570" s="385"/>
      <c r="BH570" s="131"/>
      <c r="BI570" s="131"/>
      <c r="BJ570" s="131"/>
      <c r="BK570" s="385"/>
      <c r="BL570" s="385"/>
      <c r="BM570" s="131"/>
      <c r="BN570" s="131"/>
      <c r="BO570" s="131"/>
      <c r="BP570" s="385"/>
      <c r="BQ570" s="385"/>
      <c r="BR570" s="131"/>
      <c r="BS570" s="131"/>
      <c r="BT570" s="131"/>
      <c r="BU570" s="385"/>
      <c r="BV570" s="385"/>
      <c r="BW570" s="131"/>
      <c r="BX570" s="131"/>
      <c r="BY570" s="131"/>
      <c r="BZ570" s="385"/>
      <c r="CA570" s="385"/>
      <c r="CB570" s="131"/>
      <c r="CC570" s="131"/>
      <c r="CD570" s="131"/>
      <c r="CE570" s="385"/>
      <c r="CF570" s="385"/>
      <c r="CG570" s="131"/>
      <c r="CH570" s="131"/>
      <c r="CI570" s="131"/>
      <c r="CJ570" s="385"/>
      <c r="CK570" s="385"/>
      <c r="CL570" s="131"/>
      <c r="CM570" s="131"/>
      <c r="CN570" s="131"/>
      <c r="CO570" s="385"/>
      <c r="CP570" s="385"/>
      <c r="CQ570" s="131"/>
      <c r="CR570" s="131"/>
      <c r="CS570" s="131"/>
      <c r="CT570" s="385"/>
      <c r="CU570" s="385"/>
      <c r="CV570" s="131"/>
      <c r="CW570" s="131"/>
      <c r="CX570" s="131"/>
      <c r="CY570" s="385"/>
      <c r="CZ570" s="385"/>
      <c r="DA570" s="131"/>
      <c r="DB570" s="131"/>
      <c r="DC570" s="131"/>
      <c r="DD570" s="385"/>
      <c r="DE570" s="385"/>
      <c r="DF570" s="131"/>
      <c r="DG570" s="131"/>
      <c r="DH570" s="131"/>
      <c r="DI570" s="385"/>
      <c r="DJ570" s="385"/>
      <c r="DK570" s="131"/>
      <c r="DL570" s="131"/>
      <c r="DM570" s="131"/>
      <c r="DN570" s="385"/>
      <c r="DO570" s="385"/>
      <c r="DP570" s="131"/>
      <c r="DQ570" s="131"/>
      <c r="DR570" s="131"/>
      <c r="DS570" s="385"/>
      <c r="DT570" s="385"/>
      <c r="DU570" s="131"/>
      <c r="DV570" s="131"/>
      <c r="DW570" s="131"/>
      <c r="DX570" s="385"/>
      <c r="DY570" s="385"/>
      <c r="DZ570" s="131"/>
      <c r="EA570" s="131"/>
      <c r="EB570" s="131"/>
      <c r="EC570" s="385"/>
      <c r="ED570" s="385"/>
      <c r="EE570" s="131"/>
      <c r="EF570" s="131"/>
      <c r="EG570" s="131"/>
      <c r="EH570" s="385"/>
      <c r="EI570" s="385"/>
      <c r="EJ570" s="131"/>
      <c r="EK570" s="131"/>
      <c r="EL570" s="131"/>
      <c r="EM570" s="385"/>
      <c r="EN570" s="385"/>
      <c r="EO570" s="131"/>
      <c r="EP570" s="131"/>
      <c r="EQ570" s="131"/>
      <c r="ER570" s="385"/>
      <c r="ES570" s="385"/>
      <c r="ET570" s="131"/>
      <c r="EU570" s="131"/>
      <c r="EV570" s="131"/>
      <c r="EW570" s="385"/>
      <c r="EX570" s="385"/>
      <c r="EY570" s="131"/>
      <c r="EZ570" s="131"/>
      <c r="FA570" s="131"/>
      <c r="FB570" s="385"/>
      <c r="FC570" s="385"/>
      <c r="FD570" s="131"/>
      <c r="FE570" s="131"/>
      <c r="FF570" s="131"/>
      <c r="FG570" s="385"/>
      <c r="FH570" s="385"/>
      <c r="FI570" s="131"/>
      <c r="FJ570" s="131"/>
      <c r="FK570" s="131"/>
      <c r="FL570" s="385"/>
      <c r="FM570" s="385"/>
      <c r="FN570" s="131"/>
      <c r="FO570" s="131"/>
      <c r="FP570" s="131"/>
      <c r="FQ570" s="385"/>
      <c r="FR570" s="385"/>
      <c r="FS570" s="131"/>
      <c r="FT570" s="131"/>
      <c r="FU570" s="131"/>
      <c r="FV570" s="385"/>
      <c r="FW570" s="385"/>
      <c r="FX570" s="131"/>
      <c r="FY570" s="131"/>
      <c r="FZ570" s="131"/>
      <c r="GA570" s="385"/>
      <c r="GB570" s="385"/>
      <c r="GC570" s="131"/>
      <c r="GD570" s="131"/>
      <c r="GE570" s="131"/>
      <c r="GF570" s="385"/>
      <c r="GG570" s="385"/>
      <c r="GH570" s="131"/>
      <c r="GI570" s="131"/>
      <c r="GJ570" s="131"/>
      <c r="GK570" s="385"/>
      <c r="GL570" s="385"/>
      <c r="GM570" s="131"/>
      <c r="GN570" s="131"/>
      <c r="GO570" s="131"/>
      <c r="GP570" s="385"/>
      <c r="GQ570" s="385"/>
      <c r="GR570" s="131"/>
      <c r="GS570" s="131"/>
      <c r="GT570" s="131"/>
      <c r="GU570" s="385"/>
      <c r="GV570" s="385"/>
      <c r="GW570" s="131"/>
      <c r="GX570" s="131"/>
      <c r="GY570" s="131"/>
      <c r="GZ570" s="385"/>
      <c r="HA570" s="385"/>
      <c r="HB570" s="131"/>
      <c r="HC570" s="131"/>
      <c r="HD570" s="131"/>
      <c r="HE570" s="385"/>
      <c r="HF570" s="385"/>
      <c r="HG570" s="131"/>
      <c r="HH570" s="131"/>
      <c r="HI570" s="131"/>
      <c r="HJ570" s="385"/>
      <c r="HK570" s="385"/>
      <c r="HL570" s="131"/>
      <c r="HM570" s="131"/>
      <c r="HN570" s="131"/>
      <c r="HO570" s="385"/>
      <c r="HP570" s="385"/>
      <c r="HQ570" s="131"/>
      <c r="HR570" s="131"/>
      <c r="HS570" s="131"/>
      <c r="HT570" s="385"/>
      <c r="HU570" s="385"/>
      <c r="HV570" s="131"/>
      <c r="HW570" s="131"/>
      <c r="HX570" s="131"/>
      <c r="HY570" s="385"/>
      <c r="HZ570" s="385"/>
      <c r="IA570" s="131"/>
      <c r="IB570" s="131"/>
      <c r="IC570" s="131"/>
      <c r="ID570" s="385"/>
      <c r="IE570" s="385"/>
      <c r="IF570" s="131"/>
      <c r="IG570" s="131"/>
      <c r="IH570" s="131"/>
      <c r="II570" s="385"/>
      <c r="IJ570" s="385"/>
      <c r="IK570" s="131"/>
      <c r="IL570" s="131"/>
      <c r="IM570" s="131"/>
      <c r="IN570" s="385"/>
      <c r="IO570" s="385"/>
      <c r="IP570" s="131"/>
      <c r="IQ570" s="131"/>
      <c r="IR570" s="131"/>
      <c r="IS570" s="385"/>
      <c r="IT570" s="385"/>
      <c r="IU570" s="131"/>
      <c r="IV570" s="131"/>
      <c r="IW570" s="131"/>
      <c r="IX570" s="385"/>
      <c r="IY570" s="386"/>
      <c r="IZ570" s="198"/>
      <c r="JA570" s="378"/>
      <c r="JB570" s="256"/>
      <c r="JC570" s="256"/>
    </row>
    <row r="571" spans="1:263" s="127" customFormat="1" ht="28.5" customHeight="1" thickBot="1" x14ac:dyDescent="0.4">
      <c r="A571" s="419"/>
      <c r="B571" s="420"/>
      <c r="C571" s="126" t="s">
        <v>682</v>
      </c>
      <c r="D571" s="248" t="s">
        <v>356</v>
      </c>
      <c r="E571" s="421"/>
      <c r="F571" s="286"/>
      <c r="G571" s="250"/>
      <c r="H571" s="422"/>
      <c r="I571" s="423"/>
      <c r="J571" s="424"/>
      <c r="K571" s="251"/>
      <c r="L571" s="251"/>
      <c r="M571" s="251"/>
      <c r="N571" s="251"/>
      <c r="O571" s="425"/>
      <c r="P571" s="251"/>
      <c r="Q571" s="251"/>
      <c r="R571" s="251"/>
      <c r="S571" s="251"/>
      <c r="T571" s="425"/>
      <c r="U571" s="251"/>
      <c r="V571" s="251"/>
      <c r="W571" s="251"/>
      <c r="X571" s="251"/>
      <c r="Y571" s="425"/>
      <c r="Z571" s="251"/>
      <c r="AA571" s="251"/>
      <c r="AB571" s="251"/>
      <c r="AC571" s="251"/>
      <c r="AD571" s="425"/>
      <c r="AE571" s="251"/>
      <c r="AF571" s="251"/>
      <c r="AG571" s="251"/>
      <c r="AH571" s="251"/>
      <c r="AI571" s="425"/>
      <c r="AJ571" s="251"/>
      <c r="AK571" s="251"/>
      <c r="AL571" s="251"/>
      <c r="AM571" s="251"/>
      <c r="AN571" s="425"/>
      <c r="AO571" s="251"/>
      <c r="AP571" s="251"/>
      <c r="AQ571" s="251"/>
      <c r="AR571" s="251"/>
      <c r="AS571" s="425"/>
      <c r="AT571" s="251"/>
      <c r="AU571" s="251"/>
      <c r="AV571" s="251"/>
      <c r="AW571" s="251"/>
      <c r="AX571" s="425"/>
      <c r="AY571" s="251"/>
      <c r="AZ571" s="251"/>
      <c r="BA571" s="251"/>
      <c r="BB571" s="251"/>
      <c r="BC571" s="425"/>
      <c r="BD571" s="251"/>
      <c r="BE571" s="251"/>
      <c r="BF571" s="251"/>
      <c r="BG571" s="251"/>
      <c r="BH571" s="425"/>
      <c r="BI571" s="251"/>
      <c r="BJ571" s="251"/>
      <c r="BK571" s="251"/>
      <c r="BL571" s="251"/>
      <c r="BM571" s="425"/>
      <c r="BN571" s="251"/>
      <c r="BO571" s="251"/>
      <c r="BP571" s="251"/>
      <c r="BQ571" s="251"/>
      <c r="BR571" s="425"/>
      <c r="BS571" s="251"/>
      <c r="BT571" s="251"/>
      <c r="BU571" s="251"/>
      <c r="BV571" s="251"/>
      <c r="BW571" s="425"/>
      <c r="BX571" s="251"/>
      <c r="BY571" s="251"/>
      <c r="BZ571" s="251"/>
      <c r="CA571" s="251"/>
      <c r="CB571" s="425"/>
      <c r="CC571" s="251"/>
      <c r="CD571" s="251"/>
      <c r="CE571" s="251"/>
      <c r="CF571" s="251"/>
      <c r="CG571" s="425"/>
      <c r="CH571" s="251"/>
      <c r="CI571" s="251"/>
      <c r="CJ571" s="251"/>
      <c r="CK571" s="251"/>
      <c r="CL571" s="425"/>
      <c r="CM571" s="251"/>
      <c r="CN571" s="251"/>
      <c r="CO571" s="251"/>
      <c r="CP571" s="251"/>
      <c r="CQ571" s="425"/>
      <c r="CR571" s="251"/>
      <c r="CS571" s="251"/>
      <c r="CT571" s="251"/>
      <c r="CU571" s="251"/>
      <c r="CV571" s="425"/>
      <c r="CW571" s="251"/>
      <c r="CX571" s="251"/>
      <c r="CY571" s="251"/>
      <c r="CZ571" s="251"/>
      <c r="DA571" s="425"/>
      <c r="DB571" s="251"/>
      <c r="DC571" s="251"/>
      <c r="DD571" s="251"/>
      <c r="DE571" s="251"/>
      <c r="DF571" s="425"/>
      <c r="DG571" s="251"/>
      <c r="DH571" s="251"/>
      <c r="DI571" s="251"/>
      <c r="DJ571" s="251"/>
      <c r="DK571" s="425"/>
      <c r="DL571" s="251"/>
      <c r="DM571" s="251"/>
      <c r="DN571" s="251"/>
      <c r="DO571" s="251"/>
      <c r="DP571" s="425"/>
      <c r="DQ571" s="251"/>
      <c r="DR571" s="251"/>
      <c r="DS571" s="251"/>
      <c r="DT571" s="251"/>
      <c r="DU571" s="425"/>
      <c r="DV571" s="251"/>
      <c r="DW571" s="251"/>
      <c r="DX571" s="251"/>
      <c r="DY571" s="251"/>
      <c r="DZ571" s="425"/>
      <c r="EA571" s="251"/>
      <c r="EB571" s="251"/>
      <c r="EC571" s="251"/>
      <c r="ED571" s="251"/>
      <c r="EE571" s="425"/>
      <c r="EF571" s="251"/>
      <c r="EG571" s="251"/>
      <c r="EH571" s="251"/>
      <c r="EI571" s="251"/>
      <c r="EJ571" s="425"/>
      <c r="EK571" s="251"/>
      <c r="EL571" s="251"/>
      <c r="EM571" s="251"/>
      <c r="EN571" s="251"/>
      <c r="EO571" s="425"/>
      <c r="EP571" s="251"/>
      <c r="EQ571" s="251"/>
      <c r="ER571" s="251"/>
      <c r="ES571" s="251"/>
      <c r="ET571" s="425"/>
      <c r="EU571" s="251"/>
      <c r="EV571" s="251"/>
      <c r="EW571" s="251"/>
      <c r="EX571" s="251"/>
      <c r="EY571" s="425"/>
      <c r="EZ571" s="251"/>
      <c r="FA571" s="251"/>
      <c r="FB571" s="251"/>
      <c r="FC571" s="251"/>
      <c r="FD571" s="425"/>
      <c r="FE571" s="251"/>
      <c r="FF571" s="251"/>
      <c r="FG571" s="251"/>
      <c r="FH571" s="251"/>
      <c r="FI571" s="425"/>
      <c r="FJ571" s="251"/>
      <c r="FK571" s="251"/>
      <c r="FL571" s="251"/>
      <c r="FM571" s="251"/>
      <c r="FN571" s="425"/>
      <c r="FO571" s="251"/>
      <c r="FP571" s="251"/>
      <c r="FQ571" s="251"/>
      <c r="FR571" s="251"/>
      <c r="FS571" s="425"/>
      <c r="FT571" s="251"/>
      <c r="FU571" s="251"/>
      <c r="FV571" s="251"/>
      <c r="FW571" s="251"/>
      <c r="FX571" s="425"/>
      <c r="FY571" s="251"/>
      <c r="FZ571" s="251"/>
      <c r="GA571" s="251"/>
      <c r="GB571" s="251"/>
      <c r="GC571" s="425"/>
      <c r="GD571" s="251"/>
      <c r="GE571" s="251"/>
      <c r="GF571" s="251"/>
      <c r="GG571" s="251"/>
      <c r="GH571" s="425"/>
      <c r="GI571" s="251"/>
      <c r="GJ571" s="251"/>
      <c r="GK571" s="251"/>
      <c r="GL571" s="251"/>
      <c r="GM571" s="425"/>
      <c r="GN571" s="251"/>
      <c r="GO571" s="251"/>
      <c r="GP571" s="251"/>
      <c r="GQ571" s="251"/>
      <c r="GR571" s="425"/>
      <c r="GS571" s="251"/>
      <c r="GT571" s="251"/>
      <c r="GU571" s="251"/>
      <c r="GV571" s="251"/>
      <c r="GW571" s="425"/>
      <c r="GX571" s="251"/>
      <c r="GY571" s="251"/>
      <c r="GZ571" s="251"/>
      <c r="HA571" s="251"/>
      <c r="HB571" s="425"/>
      <c r="HC571" s="251"/>
      <c r="HD571" s="251"/>
      <c r="HE571" s="251"/>
      <c r="HF571" s="251"/>
      <c r="HG571" s="425"/>
      <c r="HH571" s="251"/>
      <c r="HI571" s="251"/>
      <c r="HJ571" s="251"/>
      <c r="HK571" s="251"/>
      <c r="HL571" s="425"/>
      <c r="HM571" s="251"/>
      <c r="HN571" s="251"/>
      <c r="HO571" s="251"/>
      <c r="HP571" s="251"/>
      <c r="HQ571" s="425"/>
      <c r="HR571" s="251"/>
      <c r="HS571" s="251"/>
      <c r="HT571" s="251"/>
      <c r="HU571" s="251"/>
      <c r="HV571" s="425"/>
      <c r="HW571" s="251"/>
      <c r="HX571" s="251"/>
      <c r="HY571" s="251"/>
      <c r="HZ571" s="251"/>
      <c r="IA571" s="425"/>
      <c r="IB571" s="251"/>
      <c r="IC571" s="251"/>
      <c r="ID571" s="251"/>
      <c r="IE571" s="251"/>
      <c r="IF571" s="425"/>
      <c r="IG571" s="251"/>
      <c r="IH571" s="251"/>
      <c r="II571" s="251"/>
      <c r="IJ571" s="251"/>
      <c r="IK571" s="425"/>
      <c r="IL571" s="251"/>
      <c r="IM571" s="251"/>
      <c r="IN571" s="251"/>
      <c r="IO571" s="251"/>
      <c r="IP571" s="425"/>
      <c r="IQ571" s="251"/>
      <c r="IR571" s="251"/>
      <c r="IS571" s="251"/>
      <c r="IT571" s="251"/>
      <c r="IU571" s="425"/>
      <c r="IV571" s="251"/>
      <c r="IW571" s="251"/>
      <c r="IX571" s="251"/>
      <c r="IY571" s="426"/>
      <c r="IZ571" s="198"/>
      <c r="JA571" s="427"/>
      <c r="JB571" s="428"/>
      <c r="JC571" s="428"/>
    </row>
    <row r="572" spans="1:263" s="3" customFormat="1" x14ac:dyDescent="0.35">
      <c r="A572" s="198"/>
      <c r="B572" s="359"/>
      <c r="C572" s="239"/>
      <c r="D572" s="102"/>
      <c r="E572" s="102"/>
      <c r="F572" s="384"/>
      <c r="G572" s="131"/>
      <c r="H572" s="325"/>
      <c r="I572" s="202"/>
      <c r="J572" s="324"/>
      <c r="K572" s="131"/>
      <c r="L572" s="131"/>
      <c r="M572" s="385"/>
      <c r="N572" s="385"/>
      <c r="O572" s="131"/>
      <c r="P572" s="131"/>
      <c r="Q572" s="131"/>
      <c r="R572" s="385"/>
      <c r="S572" s="385"/>
      <c r="T572" s="131"/>
      <c r="U572" s="131"/>
      <c r="V572" s="131"/>
      <c r="W572" s="385"/>
      <c r="X572" s="385"/>
      <c r="Y572" s="131"/>
      <c r="Z572" s="131"/>
      <c r="AA572" s="131"/>
      <c r="AB572" s="385"/>
      <c r="AC572" s="385"/>
      <c r="AD572" s="131"/>
      <c r="AE572" s="131"/>
      <c r="AF572" s="131"/>
      <c r="AG572" s="385"/>
      <c r="AH572" s="385"/>
      <c r="AI572" s="131"/>
      <c r="AJ572" s="131"/>
      <c r="AK572" s="131"/>
      <c r="AL572" s="385"/>
      <c r="AM572" s="385"/>
      <c r="AN572" s="131"/>
      <c r="AO572" s="131"/>
      <c r="AP572" s="131"/>
      <c r="AQ572" s="385"/>
      <c r="AR572" s="385"/>
      <c r="AS572" s="131"/>
      <c r="AT572" s="131"/>
      <c r="AU572" s="131"/>
      <c r="AV572" s="385"/>
      <c r="AW572" s="385"/>
      <c r="AX572" s="131"/>
      <c r="AY572" s="131"/>
      <c r="AZ572" s="131"/>
      <c r="BA572" s="385"/>
      <c r="BB572" s="385"/>
      <c r="BC572" s="131"/>
      <c r="BD572" s="131"/>
      <c r="BE572" s="131"/>
      <c r="BF572" s="385"/>
      <c r="BG572" s="385"/>
      <c r="BH572" s="131"/>
      <c r="BI572" s="131"/>
      <c r="BJ572" s="131"/>
      <c r="BK572" s="385"/>
      <c r="BL572" s="385"/>
      <c r="BM572" s="131"/>
      <c r="BN572" s="131"/>
      <c r="BO572" s="131"/>
      <c r="BP572" s="385"/>
      <c r="BQ572" s="385"/>
      <c r="BR572" s="131"/>
      <c r="BS572" s="131"/>
      <c r="BT572" s="131"/>
      <c r="BU572" s="385"/>
      <c r="BV572" s="385"/>
      <c r="BW572" s="131"/>
      <c r="BX572" s="131"/>
      <c r="BY572" s="131"/>
      <c r="BZ572" s="385"/>
      <c r="CA572" s="385"/>
      <c r="CB572" s="131"/>
      <c r="CC572" s="131"/>
      <c r="CD572" s="131"/>
      <c r="CE572" s="385"/>
      <c r="CF572" s="385"/>
      <c r="CG572" s="131"/>
      <c r="CH572" s="131"/>
      <c r="CI572" s="131"/>
      <c r="CJ572" s="385"/>
      <c r="CK572" s="385"/>
      <c r="CL572" s="131"/>
      <c r="CM572" s="131"/>
      <c r="CN572" s="131"/>
      <c r="CO572" s="385"/>
      <c r="CP572" s="385"/>
      <c r="CQ572" s="131"/>
      <c r="CR572" s="131"/>
      <c r="CS572" s="131"/>
      <c r="CT572" s="385"/>
      <c r="CU572" s="385"/>
      <c r="CV572" s="131"/>
      <c r="CW572" s="131"/>
      <c r="CX572" s="131"/>
      <c r="CY572" s="385"/>
      <c r="CZ572" s="385"/>
      <c r="DA572" s="131"/>
      <c r="DB572" s="131"/>
      <c r="DC572" s="131"/>
      <c r="DD572" s="385"/>
      <c r="DE572" s="385"/>
      <c r="DF572" s="131"/>
      <c r="DG572" s="131"/>
      <c r="DH572" s="131"/>
      <c r="DI572" s="385"/>
      <c r="DJ572" s="385"/>
      <c r="DK572" s="131"/>
      <c r="DL572" s="131"/>
      <c r="DM572" s="131"/>
      <c r="DN572" s="385"/>
      <c r="DO572" s="385"/>
      <c r="DP572" s="131"/>
      <c r="DQ572" s="131"/>
      <c r="DR572" s="131"/>
      <c r="DS572" s="385"/>
      <c r="DT572" s="385"/>
      <c r="DU572" s="131"/>
      <c r="DV572" s="131"/>
      <c r="DW572" s="131"/>
      <c r="DX572" s="385"/>
      <c r="DY572" s="385"/>
      <c r="DZ572" s="131"/>
      <c r="EA572" s="131"/>
      <c r="EB572" s="131"/>
      <c r="EC572" s="385"/>
      <c r="ED572" s="385"/>
      <c r="EE572" s="131"/>
      <c r="EF572" s="131"/>
      <c r="EG572" s="131"/>
      <c r="EH572" s="385"/>
      <c r="EI572" s="385"/>
      <c r="EJ572" s="131"/>
      <c r="EK572" s="131"/>
      <c r="EL572" s="131"/>
      <c r="EM572" s="385"/>
      <c r="EN572" s="385"/>
      <c r="EO572" s="131"/>
      <c r="EP572" s="131"/>
      <c r="EQ572" s="131"/>
      <c r="ER572" s="385"/>
      <c r="ES572" s="385"/>
      <c r="ET572" s="131"/>
      <c r="EU572" s="131"/>
      <c r="EV572" s="131"/>
      <c r="EW572" s="385"/>
      <c r="EX572" s="385"/>
      <c r="EY572" s="131"/>
      <c r="EZ572" s="131"/>
      <c r="FA572" s="131"/>
      <c r="FB572" s="385"/>
      <c r="FC572" s="385"/>
      <c r="FD572" s="131"/>
      <c r="FE572" s="131"/>
      <c r="FF572" s="131"/>
      <c r="FG572" s="385"/>
      <c r="FH572" s="385"/>
      <c r="FI572" s="131"/>
      <c r="FJ572" s="131"/>
      <c r="FK572" s="131"/>
      <c r="FL572" s="385"/>
      <c r="FM572" s="385"/>
      <c r="FN572" s="131"/>
      <c r="FO572" s="131"/>
      <c r="FP572" s="131"/>
      <c r="FQ572" s="385"/>
      <c r="FR572" s="385"/>
      <c r="FS572" s="131"/>
      <c r="FT572" s="131"/>
      <c r="FU572" s="131"/>
      <c r="FV572" s="385"/>
      <c r="FW572" s="385"/>
      <c r="FX572" s="131"/>
      <c r="FY572" s="131"/>
      <c r="FZ572" s="131"/>
      <c r="GA572" s="385"/>
      <c r="GB572" s="385"/>
      <c r="GC572" s="131"/>
      <c r="GD572" s="131"/>
      <c r="GE572" s="131"/>
      <c r="GF572" s="385"/>
      <c r="GG572" s="385"/>
      <c r="GH572" s="131"/>
      <c r="GI572" s="131"/>
      <c r="GJ572" s="131"/>
      <c r="GK572" s="385"/>
      <c r="GL572" s="385"/>
      <c r="GM572" s="131"/>
      <c r="GN572" s="131"/>
      <c r="GO572" s="131"/>
      <c r="GP572" s="385"/>
      <c r="GQ572" s="385"/>
      <c r="GR572" s="131"/>
      <c r="GS572" s="131"/>
      <c r="GT572" s="131"/>
      <c r="GU572" s="385"/>
      <c r="GV572" s="385"/>
      <c r="GW572" s="131"/>
      <c r="GX572" s="131"/>
      <c r="GY572" s="131"/>
      <c r="GZ572" s="385"/>
      <c r="HA572" s="385"/>
      <c r="HB572" s="131"/>
      <c r="HC572" s="131"/>
      <c r="HD572" s="131"/>
      <c r="HE572" s="385"/>
      <c r="HF572" s="385"/>
      <c r="HG572" s="131"/>
      <c r="HH572" s="131"/>
      <c r="HI572" s="131"/>
      <c r="HJ572" s="385"/>
      <c r="HK572" s="385"/>
      <c r="HL572" s="131"/>
      <c r="HM572" s="131"/>
      <c r="HN572" s="131"/>
      <c r="HO572" s="385"/>
      <c r="HP572" s="385"/>
      <c r="HQ572" s="131"/>
      <c r="HR572" s="131"/>
      <c r="HS572" s="131"/>
      <c r="HT572" s="385"/>
      <c r="HU572" s="385"/>
      <c r="HV572" s="131"/>
      <c r="HW572" s="131"/>
      <c r="HX572" s="131"/>
      <c r="HY572" s="385"/>
      <c r="HZ572" s="385"/>
      <c r="IA572" s="131"/>
      <c r="IB572" s="131"/>
      <c r="IC572" s="131"/>
      <c r="ID572" s="385"/>
      <c r="IE572" s="385"/>
      <c r="IF572" s="131"/>
      <c r="IG572" s="131"/>
      <c r="IH572" s="131"/>
      <c r="II572" s="385"/>
      <c r="IJ572" s="385"/>
      <c r="IK572" s="131"/>
      <c r="IL572" s="131"/>
      <c r="IM572" s="131"/>
      <c r="IN572" s="385"/>
      <c r="IO572" s="385"/>
      <c r="IP572" s="131"/>
      <c r="IQ572" s="131"/>
      <c r="IR572" s="131"/>
      <c r="IS572" s="385"/>
      <c r="IT572" s="385"/>
      <c r="IU572" s="131"/>
      <c r="IV572" s="131"/>
      <c r="IW572" s="131"/>
      <c r="IX572" s="385"/>
      <c r="IY572" s="386"/>
      <c r="IZ572" s="198"/>
      <c r="JA572" s="378"/>
      <c r="JB572" s="256"/>
      <c r="JC572" s="256"/>
    </row>
    <row r="573" spans="1:263" s="3" customFormat="1" x14ac:dyDescent="0.35">
      <c r="A573" s="198"/>
      <c r="B573" s="359"/>
      <c r="C573" s="126" t="s">
        <v>683</v>
      </c>
      <c r="D573" s="102" t="s">
        <v>684</v>
      </c>
      <c r="E573" s="102"/>
      <c r="F573" s="285"/>
      <c r="G573" s="110"/>
      <c r="H573" s="325"/>
      <c r="I573" s="202"/>
      <c r="J573" s="324"/>
      <c r="K573" s="131"/>
      <c r="L573" s="429"/>
      <c r="M573" s="385"/>
      <c r="N573" s="385"/>
      <c r="O573" s="131"/>
      <c r="P573" s="131"/>
      <c r="Q573" s="429"/>
      <c r="R573" s="385"/>
      <c r="S573" s="385"/>
      <c r="T573" s="131"/>
      <c r="U573" s="131"/>
      <c r="V573" s="429"/>
      <c r="W573" s="385"/>
      <c r="X573" s="385"/>
      <c r="Y573" s="131"/>
      <c r="Z573" s="131"/>
      <c r="AA573" s="429"/>
      <c r="AB573" s="385"/>
      <c r="AC573" s="385"/>
      <c r="AD573" s="131"/>
      <c r="AE573" s="131"/>
      <c r="AF573" s="429"/>
      <c r="AG573" s="385"/>
      <c r="AH573" s="385"/>
      <c r="AI573" s="131"/>
      <c r="AJ573" s="131"/>
      <c r="AK573" s="429"/>
      <c r="AL573" s="385"/>
      <c r="AM573" s="385"/>
      <c r="AN573" s="131"/>
      <c r="AO573" s="131"/>
      <c r="AP573" s="429"/>
      <c r="AQ573" s="385"/>
      <c r="AR573" s="385"/>
      <c r="AS573" s="131"/>
      <c r="AT573" s="131"/>
      <c r="AU573" s="429"/>
      <c r="AV573" s="385"/>
      <c r="AW573" s="385"/>
      <c r="AX573" s="131"/>
      <c r="AY573" s="131"/>
      <c r="AZ573" s="429"/>
      <c r="BA573" s="385"/>
      <c r="BB573" s="385"/>
      <c r="BC573" s="131"/>
      <c r="BD573" s="131"/>
      <c r="BE573" s="429"/>
      <c r="BF573" s="385"/>
      <c r="BG573" s="385"/>
      <c r="BH573" s="131"/>
      <c r="BI573" s="131"/>
      <c r="BJ573" s="429"/>
      <c r="BK573" s="385"/>
      <c r="BL573" s="385"/>
      <c r="BM573" s="131"/>
      <c r="BN573" s="131"/>
      <c r="BO573" s="429"/>
      <c r="BP573" s="385"/>
      <c r="BQ573" s="385"/>
      <c r="BR573" s="131"/>
      <c r="BS573" s="131"/>
      <c r="BT573" s="429"/>
      <c r="BU573" s="385"/>
      <c r="BV573" s="385"/>
      <c r="BW573" s="131"/>
      <c r="BX573" s="131"/>
      <c r="BY573" s="429"/>
      <c r="BZ573" s="385"/>
      <c r="CA573" s="385"/>
      <c r="CB573" s="131"/>
      <c r="CC573" s="131"/>
      <c r="CD573" s="429"/>
      <c r="CE573" s="385"/>
      <c r="CF573" s="385"/>
      <c r="CG573" s="131"/>
      <c r="CH573" s="131"/>
      <c r="CI573" s="429"/>
      <c r="CJ573" s="385"/>
      <c r="CK573" s="385"/>
      <c r="CL573" s="131"/>
      <c r="CM573" s="131"/>
      <c r="CN573" s="429"/>
      <c r="CO573" s="385"/>
      <c r="CP573" s="385"/>
      <c r="CQ573" s="131"/>
      <c r="CR573" s="131"/>
      <c r="CS573" s="429"/>
      <c r="CT573" s="385"/>
      <c r="CU573" s="385"/>
      <c r="CV573" s="131"/>
      <c r="CW573" s="131"/>
      <c r="CX573" s="429"/>
      <c r="CY573" s="385"/>
      <c r="CZ573" s="385"/>
      <c r="DA573" s="131"/>
      <c r="DB573" s="131"/>
      <c r="DC573" s="429"/>
      <c r="DD573" s="385"/>
      <c r="DE573" s="385"/>
      <c r="DF573" s="131"/>
      <c r="DG573" s="131"/>
      <c r="DH573" s="429"/>
      <c r="DI573" s="385"/>
      <c r="DJ573" s="385"/>
      <c r="DK573" s="131"/>
      <c r="DL573" s="131"/>
      <c r="DM573" s="429"/>
      <c r="DN573" s="385"/>
      <c r="DO573" s="385"/>
      <c r="DP573" s="131"/>
      <c r="DQ573" s="131"/>
      <c r="DR573" s="429"/>
      <c r="DS573" s="385"/>
      <c r="DT573" s="385"/>
      <c r="DU573" s="131"/>
      <c r="DV573" s="131"/>
      <c r="DW573" s="429"/>
      <c r="DX573" s="385"/>
      <c r="DY573" s="385"/>
      <c r="DZ573" s="131"/>
      <c r="EA573" s="131"/>
      <c r="EB573" s="429"/>
      <c r="EC573" s="385"/>
      <c r="ED573" s="385"/>
      <c r="EE573" s="131"/>
      <c r="EF573" s="131"/>
      <c r="EG573" s="429"/>
      <c r="EH573" s="385"/>
      <c r="EI573" s="385"/>
      <c r="EJ573" s="131"/>
      <c r="EK573" s="131"/>
      <c r="EL573" s="429"/>
      <c r="EM573" s="385"/>
      <c r="EN573" s="385"/>
      <c r="EO573" s="131"/>
      <c r="EP573" s="131"/>
      <c r="EQ573" s="429"/>
      <c r="ER573" s="385"/>
      <c r="ES573" s="385"/>
      <c r="ET573" s="131"/>
      <c r="EU573" s="131"/>
      <c r="EV573" s="429"/>
      <c r="EW573" s="385"/>
      <c r="EX573" s="385"/>
      <c r="EY573" s="131"/>
      <c r="EZ573" s="131"/>
      <c r="FA573" s="429"/>
      <c r="FB573" s="385"/>
      <c r="FC573" s="385"/>
      <c r="FD573" s="131"/>
      <c r="FE573" s="131"/>
      <c r="FF573" s="429"/>
      <c r="FG573" s="385"/>
      <c r="FH573" s="385"/>
      <c r="FI573" s="131"/>
      <c r="FJ573" s="131"/>
      <c r="FK573" s="429"/>
      <c r="FL573" s="385"/>
      <c r="FM573" s="385"/>
      <c r="FN573" s="131"/>
      <c r="FO573" s="131"/>
      <c r="FP573" s="429"/>
      <c r="FQ573" s="385"/>
      <c r="FR573" s="385"/>
      <c r="FS573" s="131"/>
      <c r="FT573" s="131"/>
      <c r="FU573" s="429"/>
      <c r="FV573" s="385"/>
      <c r="FW573" s="385"/>
      <c r="FX573" s="131"/>
      <c r="FY573" s="131"/>
      <c r="FZ573" s="429"/>
      <c r="GA573" s="385"/>
      <c r="GB573" s="385"/>
      <c r="GC573" s="131"/>
      <c r="GD573" s="131"/>
      <c r="GE573" s="429"/>
      <c r="GF573" s="385"/>
      <c r="GG573" s="385"/>
      <c r="GH573" s="131"/>
      <c r="GI573" s="131"/>
      <c r="GJ573" s="429"/>
      <c r="GK573" s="385"/>
      <c r="GL573" s="385"/>
      <c r="GM573" s="131"/>
      <c r="GN573" s="131"/>
      <c r="GO573" s="429"/>
      <c r="GP573" s="385"/>
      <c r="GQ573" s="385"/>
      <c r="GR573" s="131"/>
      <c r="GS573" s="131"/>
      <c r="GT573" s="429"/>
      <c r="GU573" s="385"/>
      <c r="GV573" s="385"/>
      <c r="GW573" s="131"/>
      <c r="GX573" s="131"/>
      <c r="GY573" s="429"/>
      <c r="GZ573" s="385"/>
      <c r="HA573" s="385"/>
      <c r="HB573" s="131"/>
      <c r="HC573" s="131"/>
      <c r="HD573" s="429"/>
      <c r="HE573" s="385"/>
      <c r="HF573" s="385"/>
      <c r="HG573" s="131"/>
      <c r="HH573" s="131"/>
      <c r="HI573" s="429"/>
      <c r="HJ573" s="385"/>
      <c r="HK573" s="385"/>
      <c r="HL573" s="131"/>
      <c r="HM573" s="131"/>
      <c r="HN573" s="429"/>
      <c r="HO573" s="385"/>
      <c r="HP573" s="385"/>
      <c r="HQ573" s="131"/>
      <c r="HR573" s="131"/>
      <c r="HS573" s="429"/>
      <c r="HT573" s="385"/>
      <c r="HU573" s="385"/>
      <c r="HV573" s="131"/>
      <c r="HW573" s="131"/>
      <c r="HX573" s="429"/>
      <c r="HY573" s="385"/>
      <c r="HZ573" s="385"/>
      <c r="IA573" s="131"/>
      <c r="IB573" s="131"/>
      <c r="IC573" s="429"/>
      <c r="ID573" s="385"/>
      <c r="IE573" s="385"/>
      <c r="IF573" s="131"/>
      <c r="IG573" s="131"/>
      <c r="IH573" s="429"/>
      <c r="II573" s="385"/>
      <c r="IJ573" s="385"/>
      <c r="IK573" s="131"/>
      <c r="IL573" s="131"/>
      <c r="IM573" s="429"/>
      <c r="IN573" s="385"/>
      <c r="IO573" s="385"/>
      <c r="IP573" s="131"/>
      <c r="IQ573" s="131"/>
      <c r="IR573" s="429"/>
      <c r="IS573" s="385"/>
      <c r="IT573" s="385"/>
      <c r="IU573" s="131"/>
      <c r="IV573" s="131"/>
      <c r="IW573" s="429"/>
      <c r="IX573" s="385"/>
      <c r="IY573" s="386"/>
      <c r="IZ573" s="198"/>
      <c r="JA573" s="378"/>
      <c r="JB573" s="256"/>
      <c r="JC573" s="256"/>
    </row>
    <row r="574" spans="1:263" s="3" customFormat="1" x14ac:dyDescent="0.35">
      <c r="A574" s="198"/>
      <c r="B574" s="359"/>
      <c r="C574" s="239"/>
      <c r="D574" s="104"/>
      <c r="E574" s="102"/>
      <c r="F574" s="384"/>
      <c r="G574" s="131"/>
      <c r="H574" s="325"/>
      <c r="I574" s="202"/>
      <c r="J574" s="324"/>
      <c r="K574" s="131"/>
      <c r="L574" s="131"/>
      <c r="M574" s="385"/>
      <c r="N574" s="385"/>
      <c r="O574" s="131"/>
      <c r="P574" s="131"/>
      <c r="Q574" s="131"/>
      <c r="R574" s="385"/>
      <c r="S574" s="385"/>
      <c r="T574" s="131"/>
      <c r="U574" s="131"/>
      <c r="V574" s="131"/>
      <c r="W574" s="385"/>
      <c r="X574" s="385"/>
      <c r="Y574" s="131"/>
      <c r="Z574" s="131"/>
      <c r="AA574" s="131"/>
      <c r="AB574" s="385"/>
      <c r="AC574" s="385"/>
      <c r="AD574" s="131"/>
      <c r="AE574" s="131"/>
      <c r="AF574" s="131"/>
      <c r="AG574" s="385"/>
      <c r="AH574" s="385"/>
      <c r="AI574" s="131"/>
      <c r="AJ574" s="131"/>
      <c r="AK574" s="131"/>
      <c r="AL574" s="385"/>
      <c r="AM574" s="385"/>
      <c r="AN574" s="131"/>
      <c r="AO574" s="131"/>
      <c r="AP574" s="131"/>
      <c r="AQ574" s="385"/>
      <c r="AR574" s="385"/>
      <c r="AS574" s="131"/>
      <c r="AT574" s="131"/>
      <c r="AU574" s="131"/>
      <c r="AV574" s="385"/>
      <c r="AW574" s="385"/>
      <c r="AX574" s="131"/>
      <c r="AY574" s="131"/>
      <c r="AZ574" s="131"/>
      <c r="BA574" s="385"/>
      <c r="BB574" s="385"/>
      <c r="BC574" s="131"/>
      <c r="BD574" s="131"/>
      <c r="BE574" s="131"/>
      <c r="BF574" s="385"/>
      <c r="BG574" s="385"/>
      <c r="BH574" s="131"/>
      <c r="BI574" s="131"/>
      <c r="BJ574" s="131"/>
      <c r="BK574" s="385"/>
      <c r="BL574" s="385"/>
      <c r="BM574" s="131"/>
      <c r="BN574" s="131"/>
      <c r="BO574" s="131"/>
      <c r="BP574" s="385"/>
      <c r="BQ574" s="385"/>
      <c r="BR574" s="131"/>
      <c r="BS574" s="131"/>
      <c r="BT574" s="131"/>
      <c r="BU574" s="385"/>
      <c r="BV574" s="385"/>
      <c r="BW574" s="131"/>
      <c r="BX574" s="131"/>
      <c r="BY574" s="131"/>
      <c r="BZ574" s="385"/>
      <c r="CA574" s="385"/>
      <c r="CB574" s="131"/>
      <c r="CC574" s="131"/>
      <c r="CD574" s="131"/>
      <c r="CE574" s="385"/>
      <c r="CF574" s="385"/>
      <c r="CG574" s="131"/>
      <c r="CH574" s="131"/>
      <c r="CI574" s="131"/>
      <c r="CJ574" s="385"/>
      <c r="CK574" s="385"/>
      <c r="CL574" s="131"/>
      <c r="CM574" s="131"/>
      <c r="CN574" s="131"/>
      <c r="CO574" s="385"/>
      <c r="CP574" s="385"/>
      <c r="CQ574" s="131"/>
      <c r="CR574" s="131"/>
      <c r="CS574" s="131"/>
      <c r="CT574" s="385"/>
      <c r="CU574" s="385"/>
      <c r="CV574" s="131"/>
      <c r="CW574" s="131"/>
      <c r="CX574" s="131"/>
      <c r="CY574" s="385"/>
      <c r="CZ574" s="385"/>
      <c r="DA574" s="131"/>
      <c r="DB574" s="131"/>
      <c r="DC574" s="131"/>
      <c r="DD574" s="385"/>
      <c r="DE574" s="385"/>
      <c r="DF574" s="131"/>
      <c r="DG574" s="131"/>
      <c r="DH574" s="131"/>
      <c r="DI574" s="385"/>
      <c r="DJ574" s="385"/>
      <c r="DK574" s="131"/>
      <c r="DL574" s="131"/>
      <c r="DM574" s="131"/>
      <c r="DN574" s="385"/>
      <c r="DO574" s="385"/>
      <c r="DP574" s="131"/>
      <c r="DQ574" s="131"/>
      <c r="DR574" s="131"/>
      <c r="DS574" s="385"/>
      <c r="DT574" s="385"/>
      <c r="DU574" s="131"/>
      <c r="DV574" s="131"/>
      <c r="DW574" s="131"/>
      <c r="DX574" s="385"/>
      <c r="DY574" s="385"/>
      <c r="DZ574" s="131"/>
      <c r="EA574" s="131"/>
      <c r="EB574" s="131"/>
      <c r="EC574" s="385"/>
      <c r="ED574" s="385"/>
      <c r="EE574" s="131"/>
      <c r="EF574" s="131"/>
      <c r="EG574" s="131"/>
      <c r="EH574" s="385"/>
      <c r="EI574" s="385"/>
      <c r="EJ574" s="131"/>
      <c r="EK574" s="131"/>
      <c r="EL574" s="131"/>
      <c r="EM574" s="385"/>
      <c r="EN574" s="385"/>
      <c r="EO574" s="131"/>
      <c r="EP574" s="131"/>
      <c r="EQ574" s="131"/>
      <c r="ER574" s="385"/>
      <c r="ES574" s="385"/>
      <c r="ET574" s="131"/>
      <c r="EU574" s="131"/>
      <c r="EV574" s="131"/>
      <c r="EW574" s="385"/>
      <c r="EX574" s="385"/>
      <c r="EY574" s="131"/>
      <c r="EZ574" s="131"/>
      <c r="FA574" s="131"/>
      <c r="FB574" s="385"/>
      <c r="FC574" s="385"/>
      <c r="FD574" s="131"/>
      <c r="FE574" s="131"/>
      <c r="FF574" s="131"/>
      <c r="FG574" s="385"/>
      <c r="FH574" s="385"/>
      <c r="FI574" s="131"/>
      <c r="FJ574" s="131"/>
      <c r="FK574" s="131"/>
      <c r="FL574" s="385"/>
      <c r="FM574" s="385"/>
      <c r="FN574" s="131"/>
      <c r="FO574" s="131"/>
      <c r="FP574" s="131"/>
      <c r="FQ574" s="385"/>
      <c r="FR574" s="385"/>
      <c r="FS574" s="131"/>
      <c r="FT574" s="131"/>
      <c r="FU574" s="131"/>
      <c r="FV574" s="385"/>
      <c r="FW574" s="385"/>
      <c r="FX574" s="131"/>
      <c r="FY574" s="131"/>
      <c r="FZ574" s="131"/>
      <c r="GA574" s="385"/>
      <c r="GB574" s="385"/>
      <c r="GC574" s="131"/>
      <c r="GD574" s="131"/>
      <c r="GE574" s="131"/>
      <c r="GF574" s="385"/>
      <c r="GG574" s="385"/>
      <c r="GH574" s="131"/>
      <c r="GI574" s="131"/>
      <c r="GJ574" s="131"/>
      <c r="GK574" s="385"/>
      <c r="GL574" s="385"/>
      <c r="GM574" s="131"/>
      <c r="GN574" s="131"/>
      <c r="GO574" s="131"/>
      <c r="GP574" s="385"/>
      <c r="GQ574" s="385"/>
      <c r="GR574" s="131"/>
      <c r="GS574" s="131"/>
      <c r="GT574" s="131"/>
      <c r="GU574" s="385"/>
      <c r="GV574" s="385"/>
      <c r="GW574" s="131"/>
      <c r="GX574" s="131"/>
      <c r="GY574" s="131"/>
      <c r="GZ574" s="385"/>
      <c r="HA574" s="385"/>
      <c r="HB574" s="131"/>
      <c r="HC574" s="131"/>
      <c r="HD574" s="131"/>
      <c r="HE574" s="385"/>
      <c r="HF574" s="385"/>
      <c r="HG574" s="131"/>
      <c r="HH574" s="131"/>
      <c r="HI574" s="131"/>
      <c r="HJ574" s="385"/>
      <c r="HK574" s="385"/>
      <c r="HL574" s="131"/>
      <c r="HM574" s="131"/>
      <c r="HN574" s="131"/>
      <c r="HO574" s="385"/>
      <c r="HP574" s="385"/>
      <c r="HQ574" s="131"/>
      <c r="HR574" s="131"/>
      <c r="HS574" s="131"/>
      <c r="HT574" s="385"/>
      <c r="HU574" s="385"/>
      <c r="HV574" s="131"/>
      <c r="HW574" s="131"/>
      <c r="HX574" s="131"/>
      <c r="HY574" s="385"/>
      <c r="HZ574" s="385"/>
      <c r="IA574" s="131"/>
      <c r="IB574" s="131"/>
      <c r="IC574" s="131"/>
      <c r="ID574" s="385"/>
      <c r="IE574" s="385"/>
      <c r="IF574" s="131"/>
      <c r="IG574" s="131"/>
      <c r="IH574" s="131"/>
      <c r="II574" s="385"/>
      <c r="IJ574" s="385"/>
      <c r="IK574" s="131"/>
      <c r="IL574" s="131"/>
      <c r="IM574" s="131"/>
      <c r="IN574" s="385"/>
      <c r="IO574" s="385"/>
      <c r="IP574" s="131"/>
      <c r="IQ574" s="131"/>
      <c r="IR574" s="131"/>
      <c r="IS574" s="385"/>
      <c r="IT574" s="385"/>
      <c r="IU574" s="131"/>
      <c r="IV574" s="131"/>
      <c r="IW574" s="131"/>
      <c r="IX574" s="385"/>
      <c r="IY574" s="386"/>
      <c r="IZ574" s="198"/>
      <c r="JA574" s="378"/>
      <c r="JB574" s="256"/>
      <c r="JC574" s="256"/>
    </row>
    <row r="575" spans="1:263" s="3" customFormat="1" x14ac:dyDescent="0.35">
      <c r="A575" s="198"/>
      <c r="B575" s="359"/>
      <c r="C575" s="126" t="s">
        <v>685</v>
      </c>
      <c r="D575" s="104" t="s">
        <v>686</v>
      </c>
      <c r="E575" s="102"/>
      <c r="F575" s="285" t="str">
        <f>IFERROR(INDEX('Helper 1'!$I$2:$I$19,MATCH('Schedule 1'!$G$20,'Helper 1'!$H$2:$H$19,0)),"")</f>
        <v/>
      </c>
      <c r="G575" s="131">
        <f>SUM(L575:IX575)</f>
        <v>0</v>
      </c>
      <c r="H575" s="325"/>
      <c r="I575" s="202"/>
      <c r="J575" s="324"/>
      <c r="K575" s="131"/>
      <c r="L575" s="130"/>
      <c r="M575" s="385"/>
      <c r="N575" s="385"/>
      <c r="O575" s="131"/>
      <c r="P575" s="131"/>
      <c r="Q575" s="130"/>
      <c r="R575" s="385"/>
      <c r="S575" s="385"/>
      <c r="T575" s="131"/>
      <c r="U575" s="131"/>
      <c r="V575" s="130"/>
      <c r="W575" s="385"/>
      <c r="X575" s="385"/>
      <c r="Y575" s="131"/>
      <c r="Z575" s="131"/>
      <c r="AA575" s="130"/>
      <c r="AB575" s="385"/>
      <c r="AC575" s="385"/>
      <c r="AD575" s="131"/>
      <c r="AE575" s="131"/>
      <c r="AF575" s="130"/>
      <c r="AG575" s="385"/>
      <c r="AH575" s="385"/>
      <c r="AI575" s="131"/>
      <c r="AJ575" s="131"/>
      <c r="AK575" s="130"/>
      <c r="AL575" s="385"/>
      <c r="AM575" s="385"/>
      <c r="AN575" s="131"/>
      <c r="AO575" s="131"/>
      <c r="AP575" s="130"/>
      <c r="AQ575" s="385"/>
      <c r="AR575" s="385"/>
      <c r="AS575" s="131"/>
      <c r="AT575" s="131"/>
      <c r="AU575" s="130"/>
      <c r="AV575" s="385"/>
      <c r="AW575" s="385"/>
      <c r="AX575" s="131"/>
      <c r="AY575" s="131"/>
      <c r="AZ575" s="130"/>
      <c r="BA575" s="385"/>
      <c r="BB575" s="385"/>
      <c r="BC575" s="131"/>
      <c r="BD575" s="131"/>
      <c r="BE575" s="130"/>
      <c r="BF575" s="385"/>
      <c r="BG575" s="385"/>
      <c r="BH575" s="131"/>
      <c r="BI575" s="131"/>
      <c r="BJ575" s="130"/>
      <c r="BK575" s="385"/>
      <c r="BL575" s="385"/>
      <c r="BM575" s="131"/>
      <c r="BN575" s="131"/>
      <c r="BO575" s="130"/>
      <c r="BP575" s="385"/>
      <c r="BQ575" s="385"/>
      <c r="BR575" s="131"/>
      <c r="BS575" s="131"/>
      <c r="BT575" s="130"/>
      <c r="BU575" s="385"/>
      <c r="BV575" s="385"/>
      <c r="BW575" s="131"/>
      <c r="BX575" s="131"/>
      <c r="BY575" s="130"/>
      <c r="BZ575" s="385"/>
      <c r="CA575" s="385"/>
      <c r="CB575" s="131"/>
      <c r="CC575" s="131"/>
      <c r="CD575" s="130"/>
      <c r="CE575" s="385"/>
      <c r="CF575" s="385"/>
      <c r="CG575" s="131"/>
      <c r="CH575" s="131"/>
      <c r="CI575" s="130"/>
      <c r="CJ575" s="385"/>
      <c r="CK575" s="385"/>
      <c r="CL575" s="131"/>
      <c r="CM575" s="131"/>
      <c r="CN575" s="130"/>
      <c r="CO575" s="385"/>
      <c r="CP575" s="385"/>
      <c r="CQ575" s="131"/>
      <c r="CR575" s="131"/>
      <c r="CS575" s="130"/>
      <c r="CT575" s="385"/>
      <c r="CU575" s="385"/>
      <c r="CV575" s="131"/>
      <c r="CW575" s="131"/>
      <c r="CX575" s="130"/>
      <c r="CY575" s="385"/>
      <c r="CZ575" s="385"/>
      <c r="DA575" s="131"/>
      <c r="DB575" s="131"/>
      <c r="DC575" s="130"/>
      <c r="DD575" s="385"/>
      <c r="DE575" s="385"/>
      <c r="DF575" s="131"/>
      <c r="DG575" s="131"/>
      <c r="DH575" s="130"/>
      <c r="DI575" s="385"/>
      <c r="DJ575" s="385"/>
      <c r="DK575" s="131"/>
      <c r="DL575" s="131"/>
      <c r="DM575" s="130"/>
      <c r="DN575" s="385"/>
      <c r="DO575" s="385"/>
      <c r="DP575" s="131"/>
      <c r="DQ575" s="131"/>
      <c r="DR575" s="130"/>
      <c r="DS575" s="385"/>
      <c r="DT575" s="385"/>
      <c r="DU575" s="131"/>
      <c r="DV575" s="131"/>
      <c r="DW575" s="130"/>
      <c r="DX575" s="385"/>
      <c r="DY575" s="385"/>
      <c r="DZ575" s="131"/>
      <c r="EA575" s="131"/>
      <c r="EB575" s="130"/>
      <c r="EC575" s="385"/>
      <c r="ED575" s="385"/>
      <c r="EE575" s="131"/>
      <c r="EF575" s="131"/>
      <c r="EG575" s="130"/>
      <c r="EH575" s="385"/>
      <c r="EI575" s="385"/>
      <c r="EJ575" s="131"/>
      <c r="EK575" s="131"/>
      <c r="EL575" s="130"/>
      <c r="EM575" s="385"/>
      <c r="EN575" s="385"/>
      <c r="EO575" s="131"/>
      <c r="EP575" s="131"/>
      <c r="EQ575" s="130"/>
      <c r="ER575" s="385"/>
      <c r="ES575" s="385"/>
      <c r="ET575" s="131"/>
      <c r="EU575" s="131"/>
      <c r="EV575" s="130"/>
      <c r="EW575" s="385"/>
      <c r="EX575" s="385"/>
      <c r="EY575" s="131"/>
      <c r="EZ575" s="131"/>
      <c r="FA575" s="130"/>
      <c r="FB575" s="385"/>
      <c r="FC575" s="385"/>
      <c r="FD575" s="131"/>
      <c r="FE575" s="131"/>
      <c r="FF575" s="130"/>
      <c r="FG575" s="385"/>
      <c r="FH575" s="385"/>
      <c r="FI575" s="131"/>
      <c r="FJ575" s="131"/>
      <c r="FK575" s="130"/>
      <c r="FL575" s="385"/>
      <c r="FM575" s="385"/>
      <c r="FN575" s="131"/>
      <c r="FO575" s="131"/>
      <c r="FP575" s="130"/>
      <c r="FQ575" s="385"/>
      <c r="FR575" s="385"/>
      <c r="FS575" s="131"/>
      <c r="FT575" s="131"/>
      <c r="FU575" s="130"/>
      <c r="FV575" s="385"/>
      <c r="FW575" s="385"/>
      <c r="FX575" s="131"/>
      <c r="FY575" s="131"/>
      <c r="FZ575" s="130"/>
      <c r="GA575" s="385"/>
      <c r="GB575" s="385"/>
      <c r="GC575" s="131"/>
      <c r="GD575" s="131"/>
      <c r="GE575" s="130"/>
      <c r="GF575" s="385"/>
      <c r="GG575" s="385"/>
      <c r="GH575" s="131"/>
      <c r="GI575" s="131"/>
      <c r="GJ575" s="130"/>
      <c r="GK575" s="385"/>
      <c r="GL575" s="385"/>
      <c r="GM575" s="131"/>
      <c r="GN575" s="131"/>
      <c r="GO575" s="130"/>
      <c r="GP575" s="385"/>
      <c r="GQ575" s="385"/>
      <c r="GR575" s="131"/>
      <c r="GS575" s="131"/>
      <c r="GT575" s="130"/>
      <c r="GU575" s="385"/>
      <c r="GV575" s="385"/>
      <c r="GW575" s="131"/>
      <c r="GX575" s="131"/>
      <c r="GY575" s="130"/>
      <c r="GZ575" s="385"/>
      <c r="HA575" s="385"/>
      <c r="HB575" s="131"/>
      <c r="HC575" s="131"/>
      <c r="HD575" s="130"/>
      <c r="HE575" s="385"/>
      <c r="HF575" s="385"/>
      <c r="HG575" s="131"/>
      <c r="HH575" s="131"/>
      <c r="HI575" s="130"/>
      <c r="HJ575" s="385"/>
      <c r="HK575" s="385"/>
      <c r="HL575" s="131"/>
      <c r="HM575" s="131"/>
      <c r="HN575" s="130"/>
      <c r="HO575" s="385"/>
      <c r="HP575" s="385"/>
      <c r="HQ575" s="131"/>
      <c r="HR575" s="131"/>
      <c r="HS575" s="130"/>
      <c r="HT575" s="385"/>
      <c r="HU575" s="385"/>
      <c r="HV575" s="131"/>
      <c r="HW575" s="131"/>
      <c r="HX575" s="130"/>
      <c r="HY575" s="385"/>
      <c r="HZ575" s="385"/>
      <c r="IA575" s="131"/>
      <c r="IB575" s="131"/>
      <c r="IC575" s="130"/>
      <c r="ID575" s="385"/>
      <c r="IE575" s="385"/>
      <c r="IF575" s="131"/>
      <c r="IG575" s="131"/>
      <c r="IH575" s="130"/>
      <c r="II575" s="385"/>
      <c r="IJ575" s="385"/>
      <c r="IK575" s="131"/>
      <c r="IL575" s="131"/>
      <c r="IM575" s="130"/>
      <c r="IN575" s="385"/>
      <c r="IO575" s="385"/>
      <c r="IP575" s="131"/>
      <c r="IQ575" s="131"/>
      <c r="IR575" s="130"/>
      <c r="IS575" s="385"/>
      <c r="IT575" s="385"/>
      <c r="IU575" s="131"/>
      <c r="IV575" s="131"/>
      <c r="IW575" s="130"/>
      <c r="IX575" s="385"/>
      <c r="IY575" s="386"/>
      <c r="IZ575" s="198"/>
      <c r="JA575" s="378"/>
      <c r="JB575" s="256"/>
      <c r="JC575" s="256"/>
    </row>
    <row r="576" spans="1:263" s="3" customFormat="1" x14ac:dyDescent="0.35">
      <c r="A576" s="198"/>
      <c r="B576" s="359"/>
      <c r="C576" s="239"/>
      <c r="D576" s="102" t="s">
        <v>361</v>
      </c>
      <c r="E576" s="102"/>
      <c r="F576" s="384"/>
      <c r="G576" s="131"/>
      <c r="H576" s="325"/>
      <c r="I576" s="202"/>
      <c r="J576" s="324"/>
      <c r="K576" s="131"/>
      <c r="L576" s="131"/>
      <c r="M576" s="385"/>
      <c r="N576" s="385"/>
      <c r="O576" s="131"/>
      <c r="P576" s="131"/>
      <c r="Q576" s="131"/>
      <c r="R576" s="385"/>
      <c r="S576" s="385"/>
      <c r="T576" s="131"/>
      <c r="U576" s="131"/>
      <c r="V576" s="131"/>
      <c r="W576" s="385"/>
      <c r="X576" s="385"/>
      <c r="Y576" s="131"/>
      <c r="Z576" s="131"/>
      <c r="AA576" s="131"/>
      <c r="AB576" s="385"/>
      <c r="AC576" s="385"/>
      <c r="AD576" s="131"/>
      <c r="AE576" s="131"/>
      <c r="AF576" s="131"/>
      <c r="AG576" s="385"/>
      <c r="AH576" s="385"/>
      <c r="AI576" s="131"/>
      <c r="AJ576" s="131"/>
      <c r="AK576" s="131"/>
      <c r="AL576" s="385"/>
      <c r="AM576" s="385"/>
      <c r="AN576" s="131"/>
      <c r="AO576" s="131"/>
      <c r="AP576" s="131"/>
      <c r="AQ576" s="385"/>
      <c r="AR576" s="385"/>
      <c r="AS576" s="131"/>
      <c r="AT576" s="131"/>
      <c r="AU576" s="131"/>
      <c r="AV576" s="385"/>
      <c r="AW576" s="385"/>
      <c r="AX576" s="131"/>
      <c r="AY576" s="131"/>
      <c r="AZ576" s="131"/>
      <c r="BA576" s="385"/>
      <c r="BB576" s="385"/>
      <c r="BC576" s="131"/>
      <c r="BD576" s="131"/>
      <c r="BE576" s="131"/>
      <c r="BF576" s="385"/>
      <c r="BG576" s="385"/>
      <c r="BH576" s="131"/>
      <c r="BI576" s="131"/>
      <c r="BJ576" s="131"/>
      <c r="BK576" s="385"/>
      <c r="BL576" s="385"/>
      <c r="BM576" s="131"/>
      <c r="BN576" s="131"/>
      <c r="BO576" s="131"/>
      <c r="BP576" s="385"/>
      <c r="BQ576" s="385"/>
      <c r="BR576" s="131"/>
      <c r="BS576" s="131"/>
      <c r="BT576" s="131"/>
      <c r="BU576" s="385"/>
      <c r="BV576" s="385"/>
      <c r="BW576" s="131"/>
      <c r="BX576" s="131"/>
      <c r="BY576" s="131"/>
      <c r="BZ576" s="385"/>
      <c r="CA576" s="385"/>
      <c r="CB576" s="131"/>
      <c r="CC576" s="131"/>
      <c r="CD576" s="131"/>
      <c r="CE576" s="385"/>
      <c r="CF576" s="385"/>
      <c r="CG576" s="131"/>
      <c r="CH576" s="131"/>
      <c r="CI576" s="131"/>
      <c r="CJ576" s="385"/>
      <c r="CK576" s="385"/>
      <c r="CL576" s="131"/>
      <c r="CM576" s="131"/>
      <c r="CN576" s="131"/>
      <c r="CO576" s="385"/>
      <c r="CP576" s="385"/>
      <c r="CQ576" s="131"/>
      <c r="CR576" s="131"/>
      <c r="CS576" s="131"/>
      <c r="CT576" s="385"/>
      <c r="CU576" s="385"/>
      <c r="CV576" s="131"/>
      <c r="CW576" s="131"/>
      <c r="CX576" s="131"/>
      <c r="CY576" s="385"/>
      <c r="CZ576" s="385"/>
      <c r="DA576" s="131"/>
      <c r="DB576" s="131"/>
      <c r="DC576" s="131"/>
      <c r="DD576" s="385"/>
      <c r="DE576" s="385"/>
      <c r="DF576" s="131"/>
      <c r="DG576" s="131"/>
      <c r="DH576" s="131"/>
      <c r="DI576" s="385"/>
      <c r="DJ576" s="385"/>
      <c r="DK576" s="131"/>
      <c r="DL576" s="131"/>
      <c r="DM576" s="131"/>
      <c r="DN576" s="385"/>
      <c r="DO576" s="385"/>
      <c r="DP576" s="131"/>
      <c r="DQ576" s="131"/>
      <c r="DR576" s="131"/>
      <c r="DS576" s="385"/>
      <c r="DT576" s="385"/>
      <c r="DU576" s="131"/>
      <c r="DV576" s="131"/>
      <c r="DW576" s="131"/>
      <c r="DX576" s="385"/>
      <c r="DY576" s="385"/>
      <c r="DZ576" s="131"/>
      <c r="EA576" s="131"/>
      <c r="EB576" s="131"/>
      <c r="EC576" s="385"/>
      <c r="ED576" s="385"/>
      <c r="EE576" s="131"/>
      <c r="EF576" s="131"/>
      <c r="EG576" s="131"/>
      <c r="EH576" s="385"/>
      <c r="EI576" s="385"/>
      <c r="EJ576" s="131"/>
      <c r="EK576" s="131"/>
      <c r="EL576" s="131"/>
      <c r="EM576" s="385"/>
      <c r="EN576" s="385"/>
      <c r="EO576" s="131"/>
      <c r="EP576" s="131"/>
      <c r="EQ576" s="131"/>
      <c r="ER576" s="385"/>
      <c r="ES576" s="385"/>
      <c r="ET576" s="131"/>
      <c r="EU576" s="131"/>
      <c r="EV576" s="131"/>
      <c r="EW576" s="385"/>
      <c r="EX576" s="385"/>
      <c r="EY576" s="131"/>
      <c r="EZ576" s="131"/>
      <c r="FA576" s="131"/>
      <c r="FB576" s="385"/>
      <c r="FC576" s="385"/>
      <c r="FD576" s="131"/>
      <c r="FE576" s="131"/>
      <c r="FF576" s="131"/>
      <c r="FG576" s="385"/>
      <c r="FH576" s="385"/>
      <c r="FI576" s="131"/>
      <c r="FJ576" s="131"/>
      <c r="FK576" s="131"/>
      <c r="FL576" s="385"/>
      <c r="FM576" s="385"/>
      <c r="FN576" s="131"/>
      <c r="FO576" s="131"/>
      <c r="FP576" s="131"/>
      <c r="FQ576" s="385"/>
      <c r="FR576" s="385"/>
      <c r="FS576" s="131"/>
      <c r="FT576" s="131"/>
      <c r="FU576" s="131"/>
      <c r="FV576" s="385"/>
      <c r="FW576" s="385"/>
      <c r="FX576" s="131"/>
      <c r="FY576" s="131"/>
      <c r="FZ576" s="131"/>
      <c r="GA576" s="385"/>
      <c r="GB576" s="385"/>
      <c r="GC576" s="131"/>
      <c r="GD576" s="131"/>
      <c r="GE576" s="131"/>
      <c r="GF576" s="385"/>
      <c r="GG576" s="385"/>
      <c r="GH576" s="131"/>
      <c r="GI576" s="131"/>
      <c r="GJ576" s="131"/>
      <c r="GK576" s="385"/>
      <c r="GL576" s="385"/>
      <c r="GM576" s="131"/>
      <c r="GN576" s="131"/>
      <c r="GO576" s="131"/>
      <c r="GP576" s="385"/>
      <c r="GQ576" s="385"/>
      <c r="GR576" s="131"/>
      <c r="GS576" s="131"/>
      <c r="GT576" s="131"/>
      <c r="GU576" s="385"/>
      <c r="GV576" s="385"/>
      <c r="GW576" s="131"/>
      <c r="GX576" s="131"/>
      <c r="GY576" s="131"/>
      <c r="GZ576" s="385"/>
      <c r="HA576" s="385"/>
      <c r="HB576" s="131"/>
      <c r="HC576" s="131"/>
      <c r="HD576" s="131"/>
      <c r="HE576" s="385"/>
      <c r="HF576" s="385"/>
      <c r="HG576" s="131"/>
      <c r="HH576" s="131"/>
      <c r="HI576" s="131"/>
      <c r="HJ576" s="385"/>
      <c r="HK576" s="385"/>
      <c r="HL576" s="131"/>
      <c r="HM576" s="131"/>
      <c r="HN576" s="131"/>
      <c r="HO576" s="385"/>
      <c r="HP576" s="385"/>
      <c r="HQ576" s="131"/>
      <c r="HR576" s="131"/>
      <c r="HS576" s="131"/>
      <c r="HT576" s="385"/>
      <c r="HU576" s="385"/>
      <c r="HV576" s="131"/>
      <c r="HW576" s="131"/>
      <c r="HX576" s="131"/>
      <c r="HY576" s="385"/>
      <c r="HZ576" s="385"/>
      <c r="IA576" s="131"/>
      <c r="IB576" s="131"/>
      <c r="IC576" s="131"/>
      <c r="ID576" s="385"/>
      <c r="IE576" s="385"/>
      <c r="IF576" s="131"/>
      <c r="IG576" s="131"/>
      <c r="IH576" s="131"/>
      <c r="II576" s="385"/>
      <c r="IJ576" s="385"/>
      <c r="IK576" s="131"/>
      <c r="IL576" s="131"/>
      <c r="IM576" s="131"/>
      <c r="IN576" s="385"/>
      <c r="IO576" s="385"/>
      <c r="IP576" s="131"/>
      <c r="IQ576" s="131"/>
      <c r="IR576" s="131"/>
      <c r="IS576" s="385"/>
      <c r="IT576" s="385"/>
      <c r="IU576" s="131"/>
      <c r="IV576" s="131"/>
      <c r="IW576" s="131"/>
      <c r="IX576" s="385"/>
      <c r="IY576" s="386"/>
      <c r="IZ576" s="198"/>
      <c r="JA576" s="378"/>
      <c r="JB576" s="256"/>
      <c r="JC576" s="256"/>
    </row>
    <row r="577" spans="1:263" s="3" customFormat="1" x14ac:dyDescent="0.35">
      <c r="A577" s="198"/>
      <c r="B577" s="359"/>
      <c r="C577" s="239"/>
      <c r="D577" s="102"/>
      <c r="E577" s="102"/>
      <c r="F577" s="384"/>
      <c r="G577" s="131"/>
      <c r="H577" s="325"/>
      <c r="I577" s="202"/>
      <c r="J577" s="324"/>
      <c r="K577" s="131"/>
      <c r="L577" s="131"/>
      <c r="M577" s="385"/>
      <c r="N577" s="385"/>
      <c r="O577" s="131"/>
      <c r="P577" s="131"/>
      <c r="Q577" s="131"/>
      <c r="R577" s="385"/>
      <c r="S577" s="385"/>
      <c r="T577" s="131"/>
      <c r="U577" s="131"/>
      <c r="V577" s="131"/>
      <c r="W577" s="385"/>
      <c r="X577" s="385"/>
      <c r="Y577" s="131"/>
      <c r="Z577" s="131"/>
      <c r="AA577" s="131"/>
      <c r="AB577" s="385"/>
      <c r="AC577" s="385"/>
      <c r="AD577" s="131"/>
      <c r="AE577" s="131"/>
      <c r="AF577" s="131"/>
      <c r="AG577" s="385"/>
      <c r="AH577" s="385"/>
      <c r="AI577" s="131"/>
      <c r="AJ577" s="131"/>
      <c r="AK577" s="131"/>
      <c r="AL577" s="385"/>
      <c r="AM577" s="385"/>
      <c r="AN577" s="131"/>
      <c r="AO577" s="131"/>
      <c r="AP577" s="131"/>
      <c r="AQ577" s="385"/>
      <c r="AR577" s="385"/>
      <c r="AS577" s="131"/>
      <c r="AT577" s="131"/>
      <c r="AU577" s="131"/>
      <c r="AV577" s="385"/>
      <c r="AW577" s="385"/>
      <c r="AX577" s="131"/>
      <c r="AY577" s="131"/>
      <c r="AZ577" s="131"/>
      <c r="BA577" s="385"/>
      <c r="BB577" s="385"/>
      <c r="BC577" s="131"/>
      <c r="BD577" s="131"/>
      <c r="BE577" s="131"/>
      <c r="BF577" s="385"/>
      <c r="BG577" s="385"/>
      <c r="BH577" s="131"/>
      <c r="BI577" s="131"/>
      <c r="BJ577" s="131"/>
      <c r="BK577" s="385"/>
      <c r="BL577" s="385"/>
      <c r="BM577" s="131"/>
      <c r="BN577" s="131"/>
      <c r="BO577" s="131"/>
      <c r="BP577" s="385"/>
      <c r="BQ577" s="385"/>
      <c r="BR577" s="131"/>
      <c r="BS577" s="131"/>
      <c r="BT577" s="131"/>
      <c r="BU577" s="385"/>
      <c r="BV577" s="385"/>
      <c r="BW577" s="131"/>
      <c r="BX577" s="131"/>
      <c r="BY577" s="131"/>
      <c r="BZ577" s="385"/>
      <c r="CA577" s="385"/>
      <c r="CB577" s="131"/>
      <c r="CC577" s="131"/>
      <c r="CD577" s="131"/>
      <c r="CE577" s="385"/>
      <c r="CF577" s="385"/>
      <c r="CG577" s="131"/>
      <c r="CH577" s="131"/>
      <c r="CI577" s="131"/>
      <c r="CJ577" s="385"/>
      <c r="CK577" s="385"/>
      <c r="CL577" s="131"/>
      <c r="CM577" s="131"/>
      <c r="CN577" s="131"/>
      <c r="CO577" s="385"/>
      <c r="CP577" s="385"/>
      <c r="CQ577" s="131"/>
      <c r="CR577" s="131"/>
      <c r="CS577" s="131"/>
      <c r="CT577" s="385"/>
      <c r="CU577" s="385"/>
      <c r="CV577" s="131"/>
      <c r="CW577" s="131"/>
      <c r="CX577" s="131"/>
      <c r="CY577" s="385"/>
      <c r="CZ577" s="385"/>
      <c r="DA577" s="131"/>
      <c r="DB577" s="131"/>
      <c r="DC577" s="131"/>
      <c r="DD577" s="385"/>
      <c r="DE577" s="385"/>
      <c r="DF577" s="131"/>
      <c r="DG577" s="131"/>
      <c r="DH577" s="131"/>
      <c r="DI577" s="385"/>
      <c r="DJ577" s="385"/>
      <c r="DK577" s="131"/>
      <c r="DL577" s="131"/>
      <c r="DM577" s="131"/>
      <c r="DN577" s="385"/>
      <c r="DO577" s="385"/>
      <c r="DP577" s="131"/>
      <c r="DQ577" s="131"/>
      <c r="DR577" s="131"/>
      <c r="DS577" s="385"/>
      <c r="DT577" s="385"/>
      <c r="DU577" s="131"/>
      <c r="DV577" s="131"/>
      <c r="DW577" s="131"/>
      <c r="DX577" s="385"/>
      <c r="DY577" s="385"/>
      <c r="DZ577" s="131"/>
      <c r="EA577" s="131"/>
      <c r="EB577" s="131"/>
      <c r="EC577" s="385"/>
      <c r="ED577" s="385"/>
      <c r="EE577" s="131"/>
      <c r="EF577" s="131"/>
      <c r="EG577" s="131"/>
      <c r="EH577" s="385"/>
      <c r="EI577" s="385"/>
      <c r="EJ577" s="131"/>
      <c r="EK577" s="131"/>
      <c r="EL577" s="131"/>
      <c r="EM577" s="385"/>
      <c r="EN577" s="385"/>
      <c r="EO577" s="131"/>
      <c r="EP577" s="131"/>
      <c r="EQ577" s="131"/>
      <c r="ER577" s="385"/>
      <c r="ES577" s="385"/>
      <c r="ET577" s="131"/>
      <c r="EU577" s="131"/>
      <c r="EV577" s="131"/>
      <c r="EW577" s="385"/>
      <c r="EX577" s="385"/>
      <c r="EY577" s="131"/>
      <c r="EZ577" s="131"/>
      <c r="FA577" s="131"/>
      <c r="FB577" s="385"/>
      <c r="FC577" s="385"/>
      <c r="FD577" s="131"/>
      <c r="FE577" s="131"/>
      <c r="FF577" s="131"/>
      <c r="FG577" s="385"/>
      <c r="FH577" s="385"/>
      <c r="FI577" s="131"/>
      <c r="FJ577" s="131"/>
      <c r="FK577" s="131"/>
      <c r="FL577" s="385"/>
      <c r="FM577" s="385"/>
      <c r="FN577" s="131"/>
      <c r="FO577" s="131"/>
      <c r="FP577" s="131"/>
      <c r="FQ577" s="385"/>
      <c r="FR577" s="385"/>
      <c r="FS577" s="131"/>
      <c r="FT577" s="131"/>
      <c r="FU577" s="131"/>
      <c r="FV577" s="385"/>
      <c r="FW577" s="385"/>
      <c r="FX577" s="131"/>
      <c r="FY577" s="131"/>
      <c r="FZ577" s="131"/>
      <c r="GA577" s="385"/>
      <c r="GB577" s="385"/>
      <c r="GC577" s="131"/>
      <c r="GD577" s="131"/>
      <c r="GE577" s="131"/>
      <c r="GF577" s="385"/>
      <c r="GG577" s="385"/>
      <c r="GH577" s="131"/>
      <c r="GI577" s="131"/>
      <c r="GJ577" s="131"/>
      <c r="GK577" s="385"/>
      <c r="GL577" s="385"/>
      <c r="GM577" s="131"/>
      <c r="GN577" s="131"/>
      <c r="GO577" s="131"/>
      <c r="GP577" s="385"/>
      <c r="GQ577" s="385"/>
      <c r="GR577" s="131"/>
      <c r="GS577" s="131"/>
      <c r="GT577" s="131"/>
      <c r="GU577" s="385"/>
      <c r="GV577" s="385"/>
      <c r="GW577" s="131"/>
      <c r="GX577" s="131"/>
      <c r="GY577" s="131"/>
      <c r="GZ577" s="385"/>
      <c r="HA577" s="385"/>
      <c r="HB577" s="131"/>
      <c r="HC577" s="131"/>
      <c r="HD577" s="131"/>
      <c r="HE577" s="385"/>
      <c r="HF577" s="385"/>
      <c r="HG577" s="131"/>
      <c r="HH577" s="131"/>
      <c r="HI577" s="131"/>
      <c r="HJ577" s="385"/>
      <c r="HK577" s="385"/>
      <c r="HL577" s="131"/>
      <c r="HM577" s="131"/>
      <c r="HN577" s="131"/>
      <c r="HO577" s="385"/>
      <c r="HP577" s="385"/>
      <c r="HQ577" s="131"/>
      <c r="HR577" s="131"/>
      <c r="HS577" s="131"/>
      <c r="HT577" s="385"/>
      <c r="HU577" s="385"/>
      <c r="HV577" s="131"/>
      <c r="HW577" s="131"/>
      <c r="HX577" s="131"/>
      <c r="HY577" s="385"/>
      <c r="HZ577" s="385"/>
      <c r="IA577" s="131"/>
      <c r="IB577" s="131"/>
      <c r="IC577" s="131"/>
      <c r="ID577" s="385"/>
      <c r="IE577" s="385"/>
      <c r="IF577" s="131"/>
      <c r="IG577" s="131"/>
      <c r="IH577" s="131"/>
      <c r="II577" s="385"/>
      <c r="IJ577" s="385"/>
      <c r="IK577" s="131"/>
      <c r="IL577" s="131"/>
      <c r="IM577" s="131"/>
      <c r="IN577" s="385"/>
      <c r="IO577" s="385"/>
      <c r="IP577" s="131"/>
      <c r="IQ577" s="131"/>
      <c r="IR577" s="131"/>
      <c r="IS577" s="385"/>
      <c r="IT577" s="385"/>
      <c r="IU577" s="131"/>
      <c r="IV577" s="131"/>
      <c r="IW577" s="131"/>
      <c r="IX577" s="385"/>
      <c r="IY577" s="386"/>
      <c r="IZ577" s="198"/>
      <c r="JA577" s="378"/>
      <c r="JB577" s="256"/>
      <c r="JC577" s="256"/>
    </row>
    <row r="578" spans="1:263" s="3" customFormat="1" ht="15" thickBot="1" x14ac:dyDescent="0.4">
      <c r="A578" s="198"/>
      <c r="B578" s="359"/>
      <c r="C578" s="239"/>
      <c r="D578" s="102"/>
      <c r="E578" s="102"/>
      <c r="F578" s="384"/>
      <c r="G578" s="131"/>
      <c r="H578" s="325"/>
      <c r="I578" s="202"/>
      <c r="J578" s="324"/>
      <c r="K578" s="131"/>
      <c r="L578" s="131"/>
      <c r="M578" s="385"/>
      <c r="N578" s="385"/>
      <c r="O578" s="131"/>
      <c r="P578" s="131"/>
      <c r="Q578" s="131"/>
      <c r="R578" s="385"/>
      <c r="S578" s="385"/>
      <c r="T578" s="131"/>
      <c r="U578" s="131"/>
      <c r="V578" s="131"/>
      <c r="W578" s="385"/>
      <c r="X578" s="385"/>
      <c r="Y578" s="131"/>
      <c r="Z578" s="131"/>
      <c r="AA578" s="131"/>
      <c r="AB578" s="385"/>
      <c r="AC578" s="385"/>
      <c r="AD578" s="131"/>
      <c r="AE578" s="131"/>
      <c r="AF578" s="131"/>
      <c r="AG578" s="385"/>
      <c r="AH578" s="385"/>
      <c r="AI578" s="131"/>
      <c r="AJ578" s="131"/>
      <c r="AK578" s="131"/>
      <c r="AL578" s="385"/>
      <c r="AM578" s="385"/>
      <c r="AN578" s="131"/>
      <c r="AO578" s="131"/>
      <c r="AP578" s="131"/>
      <c r="AQ578" s="385"/>
      <c r="AR578" s="385"/>
      <c r="AS578" s="131"/>
      <c r="AT578" s="131"/>
      <c r="AU578" s="131"/>
      <c r="AV578" s="385"/>
      <c r="AW578" s="385"/>
      <c r="AX578" s="131"/>
      <c r="AY578" s="131"/>
      <c r="AZ578" s="131"/>
      <c r="BA578" s="385"/>
      <c r="BB578" s="385"/>
      <c r="BC578" s="131"/>
      <c r="BD578" s="131"/>
      <c r="BE578" s="131"/>
      <c r="BF578" s="385"/>
      <c r="BG578" s="385"/>
      <c r="BH578" s="131"/>
      <c r="BI578" s="131"/>
      <c r="BJ578" s="131"/>
      <c r="BK578" s="385"/>
      <c r="BL578" s="385"/>
      <c r="BM578" s="131"/>
      <c r="BN578" s="131"/>
      <c r="BO578" s="131"/>
      <c r="BP578" s="385"/>
      <c r="BQ578" s="385"/>
      <c r="BR578" s="131"/>
      <c r="BS578" s="131"/>
      <c r="BT578" s="131"/>
      <c r="BU578" s="385"/>
      <c r="BV578" s="385"/>
      <c r="BW578" s="131"/>
      <c r="BX578" s="131"/>
      <c r="BY578" s="131"/>
      <c r="BZ578" s="385"/>
      <c r="CA578" s="385"/>
      <c r="CB578" s="131"/>
      <c r="CC578" s="131"/>
      <c r="CD578" s="131"/>
      <c r="CE578" s="385"/>
      <c r="CF578" s="385"/>
      <c r="CG578" s="131"/>
      <c r="CH578" s="131"/>
      <c r="CI578" s="131"/>
      <c r="CJ578" s="385"/>
      <c r="CK578" s="385"/>
      <c r="CL578" s="131"/>
      <c r="CM578" s="131"/>
      <c r="CN578" s="131"/>
      <c r="CO578" s="385"/>
      <c r="CP578" s="385"/>
      <c r="CQ578" s="131"/>
      <c r="CR578" s="131"/>
      <c r="CS578" s="131"/>
      <c r="CT578" s="385"/>
      <c r="CU578" s="385"/>
      <c r="CV578" s="131"/>
      <c r="CW578" s="131"/>
      <c r="CX578" s="131"/>
      <c r="CY578" s="385"/>
      <c r="CZ578" s="385"/>
      <c r="DA578" s="131"/>
      <c r="DB578" s="131"/>
      <c r="DC578" s="131"/>
      <c r="DD578" s="385"/>
      <c r="DE578" s="385"/>
      <c r="DF578" s="131"/>
      <c r="DG578" s="131"/>
      <c r="DH578" s="131"/>
      <c r="DI578" s="385"/>
      <c r="DJ578" s="385"/>
      <c r="DK578" s="131"/>
      <c r="DL578" s="131"/>
      <c r="DM578" s="131"/>
      <c r="DN578" s="385"/>
      <c r="DO578" s="385"/>
      <c r="DP578" s="131"/>
      <c r="DQ578" s="131"/>
      <c r="DR578" s="131"/>
      <c r="DS578" s="385"/>
      <c r="DT578" s="385"/>
      <c r="DU578" s="131"/>
      <c r="DV578" s="131"/>
      <c r="DW578" s="131"/>
      <c r="DX578" s="385"/>
      <c r="DY578" s="385"/>
      <c r="DZ578" s="131"/>
      <c r="EA578" s="131"/>
      <c r="EB578" s="131"/>
      <c r="EC578" s="385"/>
      <c r="ED578" s="385"/>
      <c r="EE578" s="131"/>
      <c r="EF578" s="131"/>
      <c r="EG578" s="131"/>
      <c r="EH578" s="385"/>
      <c r="EI578" s="385"/>
      <c r="EJ578" s="131"/>
      <c r="EK578" s="131"/>
      <c r="EL578" s="131"/>
      <c r="EM578" s="385"/>
      <c r="EN578" s="385"/>
      <c r="EO578" s="131"/>
      <c r="EP578" s="131"/>
      <c r="EQ578" s="131"/>
      <c r="ER578" s="385"/>
      <c r="ES578" s="385"/>
      <c r="ET578" s="131"/>
      <c r="EU578" s="131"/>
      <c r="EV578" s="131"/>
      <c r="EW578" s="385"/>
      <c r="EX578" s="385"/>
      <c r="EY578" s="131"/>
      <c r="EZ578" s="131"/>
      <c r="FA578" s="131"/>
      <c r="FB578" s="385"/>
      <c r="FC578" s="385"/>
      <c r="FD578" s="131"/>
      <c r="FE578" s="131"/>
      <c r="FF578" s="131"/>
      <c r="FG578" s="385"/>
      <c r="FH578" s="385"/>
      <c r="FI578" s="131"/>
      <c r="FJ578" s="131"/>
      <c r="FK578" s="131"/>
      <c r="FL578" s="385"/>
      <c r="FM578" s="385"/>
      <c r="FN578" s="131"/>
      <c r="FO578" s="131"/>
      <c r="FP578" s="131"/>
      <c r="FQ578" s="385"/>
      <c r="FR578" s="385"/>
      <c r="FS578" s="131"/>
      <c r="FT578" s="131"/>
      <c r="FU578" s="131"/>
      <c r="FV578" s="385"/>
      <c r="FW578" s="385"/>
      <c r="FX578" s="131"/>
      <c r="FY578" s="131"/>
      <c r="FZ578" s="131"/>
      <c r="GA578" s="385"/>
      <c r="GB578" s="385"/>
      <c r="GC578" s="131"/>
      <c r="GD578" s="131"/>
      <c r="GE578" s="131"/>
      <c r="GF578" s="385"/>
      <c r="GG578" s="385"/>
      <c r="GH578" s="131"/>
      <c r="GI578" s="131"/>
      <c r="GJ578" s="131"/>
      <c r="GK578" s="385"/>
      <c r="GL578" s="385"/>
      <c r="GM578" s="131"/>
      <c r="GN578" s="131"/>
      <c r="GO578" s="131"/>
      <c r="GP578" s="385"/>
      <c r="GQ578" s="385"/>
      <c r="GR578" s="131"/>
      <c r="GS578" s="131"/>
      <c r="GT578" s="131"/>
      <c r="GU578" s="385"/>
      <c r="GV578" s="385"/>
      <c r="GW578" s="131"/>
      <c r="GX578" s="131"/>
      <c r="GY578" s="131"/>
      <c r="GZ578" s="385"/>
      <c r="HA578" s="385"/>
      <c r="HB578" s="131"/>
      <c r="HC578" s="131"/>
      <c r="HD578" s="131"/>
      <c r="HE578" s="385"/>
      <c r="HF578" s="385"/>
      <c r="HG578" s="131"/>
      <c r="HH578" s="131"/>
      <c r="HI578" s="131"/>
      <c r="HJ578" s="385"/>
      <c r="HK578" s="385"/>
      <c r="HL578" s="131"/>
      <c r="HM578" s="131"/>
      <c r="HN578" s="131"/>
      <c r="HO578" s="385"/>
      <c r="HP578" s="385"/>
      <c r="HQ578" s="131"/>
      <c r="HR578" s="131"/>
      <c r="HS578" s="131"/>
      <c r="HT578" s="385"/>
      <c r="HU578" s="385"/>
      <c r="HV578" s="131"/>
      <c r="HW578" s="131"/>
      <c r="HX578" s="131"/>
      <c r="HY578" s="385"/>
      <c r="HZ578" s="385"/>
      <c r="IA578" s="131"/>
      <c r="IB578" s="131"/>
      <c r="IC578" s="131"/>
      <c r="ID578" s="385"/>
      <c r="IE578" s="385"/>
      <c r="IF578" s="131"/>
      <c r="IG578" s="131"/>
      <c r="IH578" s="131"/>
      <c r="II578" s="385"/>
      <c r="IJ578" s="385"/>
      <c r="IK578" s="131"/>
      <c r="IL578" s="131"/>
      <c r="IM578" s="131"/>
      <c r="IN578" s="385"/>
      <c r="IO578" s="385"/>
      <c r="IP578" s="131"/>
      <c r="IQ578" s="131"/>
      <c r="IR578" s="131"/>
      <c r="IS578" s="385"/>
      <c r="IT578" s="385"/>
      <c r="IU578" s="131"/>
      <c r="IV578" s="131"/>
      <c r="IW578" s="131"/>
      <c r="IX578" s="385"/>
      <c r="IY578" s="386"/>
      <c r="IZ578" s="198"/>
      <c r="JA578" s="378"/>
      <c r="JB578" s="256"/>
      <c r="JC578" s="256"/>
    </row>
    <row r="579" spans="1:263" s="127" customFormat="1" ht="28.5" customHeight="1" thickBot="1" x14ac:dyDescent="0.4">
      <c r="A579" s="419"/>
      <c r="B579" s="420"/>
      <c r="C579" s="126" t="s">
        <v>687</v>
      </c>
      <c r="D579" s="248" t="s">
        <v>356</v>
      </c>
      <c r="E579" s="421"/>
      <c r="F579" s="286"/>
      <c r="G579" s="250"/>
      <c r="H579" s="422"/>
      <c r="I579" s="423"/>
      <c r="J579" s="424"/>
      <c r="K579" s="251"/>
      <c r="L579" s="251"/>
      <c r="M579" s="251"/>
      <c r="N579" s="251"/>
      <c r="O579" s="425"/>
      <c r="P579" s="251"/>
      <c r="Q579" s="251"/>
      <c r="R579" s="251"/>
      <c r="S579" s="251"/>
      <c r="T579" s="425"/>
      <c r="U579" s="251"/>
      <c r="V579" s="251"/>
      <c r="W579" s="251"/>
      <c r="X579" s="251"/>
      <c r="Y579" s="425"/>
      <c r="Z579" s="251"/>
      <c r="AA579" s="251"/>
      <c r="AB579" s="251"/>
      <c r="AC579" s="251"/>
      <c r="AD579" s="425"/>
      <c r="AE579" s="251"/>
      <c r="AF579" s="251"/>
      <c r="AG579" s="251"/>
      <c r="AH579" s="251"/>
      <c r="AI579" s="425"/>
      <c r="AJ579" s="251"/>
      <c r="AK579" s="251"/>
      <c r="AL579" s="251"/>
      <c r="AM579" s="251"/>
      <c r="AN579" s="425"/>
      <c r="AO579" s="251"/>
      <c r="AP579" s="251"/>
      <c r="AQ579" s="251"/>
      <c r="AR579" s="251"/>
      <c r="AS579" s="425"/>
      <c r="AT579" s="251"/>
      <c r="AU579" s="251"/>
      <c r="AV579" s="251"/>
      <c r="AW579" s="251"/>
      <c r="AX579" s="425"/>
      <c r="AY579" s="251"/>
      <c r="AZ579" s="251"/>
      <c r="BA579" s="251"/>
      <c r="BB579" s="251"/>
      <c r="BC579" s="425"/>
      <c r="BD579" s="251"/>
      <c r="BE579" s="251"/>
      <c r="BF579" s="251"/>
      <c r="BG579" s="251"/>
      <c r="BH579" s="425"/>
      <c r="BI579" s="251"/>
      <c r="BJ579" s="251"/>
      <c r="BK579" s="251"/>
      <c r="BL579" s="251"/>
      <c r="BM579" s="425"/>
      <c r="BN579" s="251"/>
      <c r="BO579" s="251"/>
      <c r="BP579" s="251"/>
      <c r="BQ579" s="251"/>
      <c r="BR579" s="425"/>
      <c r="BS579" s="251"/>
      <c r="BT579" s="251"/>
      <c r="BU579" s="251"/>
      <c r="BV579" s="251"/>
      <c r="BW579" s="425"/>
      <c r="BX579" s="251"/>
      <c r="BY579" s="251"/>
      <c r="BZ579" s="251"/>
      <c r="CA579" s="251"/>
      <c r="CB579" s="425"/>
      <c r="CC579" s="251"/>
      <c r="CD579" s="251"/>
      <c r="CE579" s="251"/>
      <c r="CF579" s="251"/>
      <c r="CG579" s="425"/>
      <c r="CH579" s="251"/>
      <c r="CI579" s="251"/>
      <c r="CJ579" s="251"/>
      <c r="CK579" s="251"/>
      <c r="CL579" s="425"/>
      <c r="CM579" s="251"/>
      <c r="CN579" s="251"/>
      <c r="CO579" s="251"/>
      <c r="CP579" s="251"/>
      <c r="CQ579" s="425"/>
      <c r="CR579" s="251"/>
      <c r="CS579" s="251"/>
      <c r="CT579" s="251"/>
      <c r="CU579" s="251"/>
      <c r="CV579" s="425"/>
      <c r="CW579" s="251"/>
      <c r="CX579" s="251"/>
      <c r="CY579" s="251"/>
      <c r="CZ579" s="251"/>
      <c r="DA579" s="425"/>
      <c r="DB579" s="251"/>
      <c r="DC579" s="251"/>
      <c r="DD579" s="251"/>
      <c r="DE579" s="251"/>
      <c r="DF579" s="425"/>
      <c r="DG579" s="251"/>
      <c r="DH579" s="251"/>
      <c r="DI579" s="251"/>
      <c r="DJ579" s="251"/>
      <c r="DK579" s="425"/>
      <c r="DL579" s="251"/>
      <c r="DM579" s="251"/>
      <c r="DN579" s="251"/>
      <c r="DO579" s="251"/>
      <c r="DP579" s="425"/>
      <c r="DQ579" s="251"/>
      <c r="DR579" s="251"/>
      <c r="DS579" s="251"/>
      <c r="DT579" s="251"/>
      <c r="DU579" s="425"/>
      <c r="DV579" s="251"/>
      <c r="DW579" s="251"/>
      <c r="DX579" s="251"/>
      <c r="DY579" s="251"/>
      <c r="DZ579" s="425"/>
      <c r="EA579" s="251"/>
      <c r="EB579" s="251"/>
      <c r="EC579" s="251"/>
      <c r="ED579" s="251"/>
      <c r="EE579" s="425"/>
      <c r="EF579" s="251"/>
      <c r="EG579" s="251"/>
      <c r="EH579" s="251"/>
      <c r="EI579" s="251"/>
      <c r="EJ579" s="425"/>
      <c r="EK579" s="251"/>
      <c r="EL579" s="251"/>
      <c r="EM579" s="251"/>
      <c r="EN579" s="251"/>
      <c r="EO579" s="425"/>
      <c r="EP579" s="251"/>
      <c r="EQ579" s="251"/>
      <c r="ER579" s="251"/>
      <c r="ES579" s="251"/>
      <c r="ET579" s="425"/>
      <c r="EU579" s="251"/>
      <c r="EV579" s="251"/>
      <c r="EW579" s="251"/>
      <c r="EX579" s="251"/>
      <c r="EY579" s="425"/>
      <c r="EZ579" s="251"/>
      <c r="FA579" s="251"/>
      <c r="FB579" s="251"/>
      <c r="FC579" s="251"/>
      <c r="FD579" s="425"/>
      <c r="FE579" s="251"/>
      <c r="FF579" s="251"/>
      <c r="FG579" s="251"/>
      <c r="FH579" s="251"/>
      <c r="FI579" s="425"/>
      <c r="FJ579" s="251"/>
      <c r="FK579" s="251"/>
      <c r="FL579" s="251"/>
      <c r="FM579" s="251"/>
      <c r="FN579" s="425"/>
      <c r="FO579" s="251"/>
      <c r="FP579" s="251"/>
      <c r="FQ579" s="251"/>
      <c r="FR579" s="251"/>
      <c r="FS579" s="425"/>
      <c r="FT579" s="251"/>
      <c r="FU579" s="251"/>
      <c r="FV579" s="251"/>
      <c r="FW579" s="251"/>
      <c r="FX579" s="425"/>
      <c r="FY579" s="251"/>
      <c r="FZ579" s="251"/>
      <c r="GA579" s="251"/>
      <c r="GB579" s="251"/>
      <c r="GC579" s="425"/>
      <c r="GD579" s="251"/>
      <c r="GE579" s="251"/>
      <c r="GF579" s="251"/>
      <c r="GG579" s="251"/>
      <c r="GH579" s="425"/>
      <c r="GI579" s="251"/>
      <c r="GJ579" s="251"/>
      <c r="GK579" s="251"/>
      <c r="GL579" s="251"/>
      <c r="GM579" s="425"/>
      <c r="GN579" s="251"/>
      <c r="GO579" s="251"/>
      <c r="GP579" s="251"/>
      <c r="GQ579" s="251"/>
      <c r="GR579" s="425"/>
      <c r="GS579" s="251"/>
      <c r="GT579" s="251"/>
      <c r="GU579" s="251"/>
      <c r="GV579" s="251"/>
      <c r="GW579" s="425"/>
      <c r="GX579" s="251"/>
      <c r="GY579" s="251"/>
      <c r="GZ579" s="251"/>
      <c r="HA579" s="251"/>
      <c r="HB579" s="425"/>
      <c r="HC579" s="251"/>
      <c r="HD579" s="251"/>
      <c r="HE579" s="251"/>
      <c r="HF579" s="251"/>
      <c r="HG579" s="425"/>
      <c r="HH579" s="251"/>
      <c r="HI579" s="251"/>
      <c r="HJ579" s="251"/>
      <c r="HK579" s="251"/>
      <c r="HL579" s="425"/>
      <c r="HM579" s="251"/>
      <c r="HN579" s="251"/>
      <c r="HO579" s="251"/>
      <c r="HP579" s="251"/>
      <c r="HQ579" s="425"/>
      <c r="HR579" s="251"/>
      <c r="HS579" s="251"/>
      <c r="HT579" s="251"/>
      <c r="HU579" s="251"/>
      <c r="HV579" s="425"/>
      <c r="HW579" s="251"/>
      <c r="HX579" s="251"/>
      <c r="HY579" s="251"/>
      <c r="HZ579" s="251"/>
      <c r="IA579" s="425"/>
      <c r="IB579" s="251"/>
      <c r="IC579" s="251"/>
      <c r="ID579" s="251"/>
      <c r="IE579" s="251"/>
      <c r="IF579" s="425"/>
      <c r="IG579" s="251"/>
      <c r="IH579" s="251"/>
      <c r="II579" s="251"/>
      <c r="IJ579" s="251"/>
      <c r="IK579" s="425"/>
      <c r="IL579" s="251"/>
      <c r="IM579" s="251"/>
      <c r="IN579" s="251"/>
      <c r="IO579" s="251"/>
      <c r="IP579" s="425"/>
      <c r="IQ579" s="251"/>
      <c r="IR579" s="251"/>
      <c r="IS579" s="251"/>
      <c r="IT579" s="251"/>
      <c r="IU579" s="425"/>
      <c r="IV579" s="251"/>
      <c r="IW579" s="251"/>
      <c r="IX579" s="251"/>
      <c r="IY579" s="426"/>
      <c r="IZ579" s="198"/>
      <c r="JA579" s="427"/>
      <c r="JB579" s="428"/>
      <c r="JC579" s="428"/>
    </row>
    <row r="580" spans="1:263" s="3" customFormat="1" x14ac:dyDescent="0.35">
      <c r="A580" s="198"/>
      <c r="B580" s="359"/>
      <c r="C580" s="239"/>
      <c r="D580" s="102"/>
      <c r="E580" s="102"/>
      <c r="F580" s="384"/>
      <c r="G580" s="131"/>
      <c r="H580" s="325"/>
      <c r="I580" s="202"/>
      <c r="J580" s="324"/>
      <c r="K580" s="131"/>
      <c r="L580" s="131"/>
      <c r="M580" s="385"/>
      <c r="N580" s="385"/>
      <c r="O580" s="131"/>
      <c r="P580" s="131"/>
      <c r="Q580" s="131"/>
      <c r="R580" s="385"/>
      <c r="S580" s="385"/>
      <c r="T580" s="131"/>
      <c r="U580" s="131"/>
      <c r="V580" s="131"/>
      <c r="W580" s="385"/>
      <c r="X580" s="385"/>
      <c r="Y580" s="131"/>
      <c r="Z580" s="131"/>
      <c r="AA580" s="131"/>
      <c r="AB580" s="385"/>
      <c r="AC580" s="385"/>
      <c r="AD580" s="131"/>
      <c r="AE580" s="131"/>
      <c r="AF580" s="131"/>
      <c r="AG580" s="385"/>
      <c r="AH580" s="385"/>
      <c r="AI580" s="131"/>
      <c r="AJ580" s="131"/>
      <c r="AK580" s="131"/>
      <c r="AL580" s="385"/>
      <c r="AM580" s="385"/>
      <c r="AN580" s="131"/>
      <c r="AO580" s="131"/>
      <c r="AP580" s="131"/>
      <c r="AQ580" s="385"/>
      <c r="AR580" s="385"/>
      <c r="AS580" s="131"/>
      <c r="AT580" s="131"/>
      <c r="AU580" s="131"/>
      <c r="AV580" s="385"/>
      <c r="AW580" s="385"/>
      <c r="AX580" s="131"/>
      <c r="AY580" s="131"/>
      <c r="AZ580" s="131"/>
      <c r="BA580" s="385"/>
      <c r="BB580" s="385"/>
      <c r="BC580" s="131"/>
      <c r="BD580" s="131"/>
      <c r="BE580" s="131"/>
      <c r="BF580" s="385"/>
      <c r="BG580" s="385"/>
      <c r="BH580" s="131"/>
      <c r="BI580" s="131"/>
      <c r="BJ580" s="131"/>
      <c r="BK580" s="385"/>
      <c r="BL580" s="385"/>
      <c r="BM580" s="131"/>
      <c r="BN580" s="131"/>
      <c r="BO580" s="131"/>
      <c r="BP580" s="385"/>
      <c r="BQ580" s="385"/>
      <c r="BR580" s="131"/>
      <c r="BS580" s="131"/>
      <c r="BT580" s="131"/>
      <c r="BU580" s="385"/>
      <c r="BV580" s="385"/>
      <c r="BW580" s="131"/>
      <c r="BX580" s="131"/>
      <c r="BY580" s="131"/>
      <c r="BZ580" s="385"/>
      <c r="CA580" s="385"/>
      <c r="CB580" s="131"/>
      <c r="CC580" s="131"/>
      <c r="CD580" s="131"/>
      <c r="CE580" s="385"/>
      <c r="CF580" s="385"/>
      <c r="CG580" s="131"/>
      <c r="CH580" s="131"/>
      <c r="CI580" s="131"/>
      <c r="CJ580" s="385"/>
      <c r="CK580" s="385"/>
      <c r="CL580" s="131"/>
      <c r="CM580" s="131"/>
      <c r="CN580" s="131"/>
      <c r="CO580" s="385"/>
      <c r="CP580" s="385"/>
      <c r="CQ580" s="131"/>
      <c r="CR580" s="131"/>
      <c r="CS580" s="131"/>
      <c r="CT580" s="385"/>
      <c r="CU580" s="385"/>
      <c r="CV580" s="131"/>
      <c r="CW580" s="131"/>
      <c r="CX580" s="131"/>
      <c r="CY580" s="385"/>
      <c r="CZ580" s="385"/>
      <c r="DA580" s="131"/>
      <c r="DB580" s="131"/>
      <c r="DC580" s="131"/>
      <c r="DD580" s="385"/>
      <c r="DE580" s="385"/>
      <c r="DF580" s="131"/>
      <c r="DG580" s="131"/>
      <c r="DH580" s="131"/>
      <c r="DI580" s="385"/>
      <c r="DJ580" s="385"/>
      <c r="DK580" s="131"/>
      <c r="DL580" s="131"/>
      <c r="DM580" s="131"/>
      <c r="DN580" s="385"/>
      <c r="DO580" s="385"/>
      <c r="DP580" s="131"/>
      <c r="DQ580" s="131"/>
      <c r="DR580" s="131"/>
      <c r="DS580" s="385"/>
      <c r="DT580" s="385"/>
      <c r="DU580" s="131"/>
      <c r="DV580" s="131"/>
      <c r="DW580" s="131"/>
      <c r="DX580" s="385"/>
      <c r="DY580" s="385"/>
      <c r="DZ580" s="131"/>
      <c r="EA580" s="131"/>
      <c r="EB580" s="131"/>
      <c r="EC580" s="385"/>
      <c r="ED580" s="385"/>
      <c r="EE580" s="131"/>
      <c r="EF580" s="131"/>
      <c r="EG580" s="131"/>
      <c r="EH580" s="385"/>
      <c r="EI580" s="385"/>
      <c r="EJ580" s="131"/>
      <c r="EK580" s="131"/>
      <c r="EL580" s="131"/>
      <c r="EM580" s="385"/>
      <c r="EN580" s="385"/>
      <c r="EO580" s="131"/>
      <c r="EP580" s="131"/>
      <c r="EQ580" s="131"/>
      <c r="ER580" s="385"/>
      <c r="ES580" s="385"/>
      <c r="ET580" s="131"/>
      <c r="EU580" s="131"/>
      <c r="EV580" s="131"/>
      <c r="EW580" s="385"/>
      <c r="EX580" s="385"/>
      <c r="EY580" s="131"/>
      <c r="EZ580" s="131"/>
      <c r="FA580" s="131"/>
      <c r="FB580" s="385"/>
      <c r="FC580" s="385"/>
      <c r="FD580" s="131"/>
      <c r="FE580" s="131"/>
      <c r="FF580" s="131"/>
      <c r="FG580" s="385"/>
      <c r="FH580" s="385"/>
      <c r="FI580" s="131"/>
      <c r="FJ580" s="131"/>
      <c r="FK580" s="131"/>
      <c r="FL580" s="385"/>
      <c r="FM580" s="385"/>
      <c r="FN580" s="131"/>
      <c r="FO580" s="131"/>
      <c r="FP580" s="131"/>
      <c r="FQ580" s="385"/>
      <c r="FR580" s="385"/>
      <c r="FS580" s="131"/>
      <c r="FT580" s="131"/>
      <c r="FU580" s="131"/>
      <c r="FV580" s="385"/>
      <c r="FW580" s="385"/>
      <c r="FX580" s="131"/>
      <c r="FY580" s="131"/>
      <c r="FZ580" s="131"/>
      <c r="GA580" s="385"/>
      <c r="GB580" s="385"/>
      <c r="GC580" s="131"/>
      <c r="GD580" s="131"/>
      <c r="GE580" s="131"/>
      <c r="GF580" s="385"/>
      <c r="GG580" s="385"/>
      <c r="GH580" s="131"/>
      <c r="GI580" s="131"/>
      <c r="GJ580" s="131"/>
      <c r="GK580" s="385"/>
      <c r="GL580" s="385"/>
      <c r="GM580" s="131"/>
      <c r="GN580" s="131"/>
      <c r="GO580" s="131"/>
      <c r="GP580" s="385"/>
      <c r="GQ580" s="385"/>
      <c r="GR580" s="131"/>
      <c r="GS580" s="131"/>
      <c r="GT580" s="131"/>
      <c r="GU580" s="385"/>
      <c r="GV580" s="385"/>
      <c r="GW580" s="131"/>
      <c r="GX580" s="131"/>
      <c r="GY580" s="131"/>
      <c r="GZ580" s="385"/>
      <c r="HA580" s="385"/>
      <c r="HB580" s="131"/>
      <c r="HC580" s="131"/>
      <c r="HD580" s="131"/>
      <c r="HE580" s="385"/>
      <c r="HF580" s="385"/>
      <c r="HG580" s="131"/>
      <c r="HH580" s="131"/>
      <c r="HI580" s="131"/>
      <c r="HJ580" s="385"/>
      <c r="HK580" s="385"/>
      <c r="HL580" s="131"/>
      <c r="HM580" s="131"/>
      <c r="HN580" s="131"/>
      <c r="HO580" s="385"/>
      <c r="HP580" s="385"/>
      <c r="HQ580" s="131"/>
      <c r="HR580" s="131"/>
      <c r="HS580" s="131"/>
      <c r="HT580" s="385"/>
      <c r="HU580" s="385"/>
      <c r="HV580" s="131"/>
      <c r="HW580" s="131"/>
      <c r="HX580" s="131"/>
      <c r="HY580" s="385"/>
      <c r="HZ580" s="385"/>
      <c r="IA580" s="131"/>
      <c r="IB580" s="131"/>
      <c r="IC580" s="131"/>
      <c r="ID580" s="385"/>
      <c r="IE580" s="385"/>
      <c r="IF580" s="131"/>
      <c r="IG580" s="131"/>
      <c r="IH580" s="131"/>
      <c r="II580" s="385"/>
      <c r="IJ580" s="385"/>
      <c r="IK580" s="131"/>
      <c r="IL580" s="131"/>
      <c r="IM580" s="131"/>
      <c r="IN580" s="385"/>
      <c r="IO580" s="385"/>
      <c r="IP580" s="131"/>
      <c r="IQ580" s="131"/>
      <c r="IR580" s="131"/>
      <c r="IS580" s="385"/>
      <c r="IT580" s="385"/>
      <c r="IU580" s="131"/>
      <c r="IV580" s="131"/>
      <c r="IW580" s="131"/>
      <c r="IX580" s="385"/>
      <c r="IY580" s="386"/>
      <c r="IZ580" s="198"/>
      <c r="JA580" s="378"/>
      <c r="JB580" s="256"/>
      <c r="JC580" s="256"/>
    </row>
    <row r="581" spans="1:263" s="3" customFormat="1" x14ac:dyDescent="0.35">
      <c r="A581" s="198"/>
      <c r="B581" s="359"/>
      <c r="C581" s="126" t="s">
        <v>688</v>
      </c>
      <c r="D581" s="102" t="s">
        <v>689</v>
      </c>
      <c r="E581" s="102"/>
      <c r="F581" s="285"/>
      <c r="G581" s="110"/>
      <c r="H581" s="325"/>
      <c r="I581" s="202"/>
      <c r="J581" s="324"/>
      <c r="K581" s="131"/>
      <c r="L581" s="429"/>
      <c r="M581" s="385"/>
      <c r="N581" s="385"/>
      <c r="O581" s="131"/>
      <c r="P581" s="131"/>
      <c r="Q581" s="429"/>
      <c r="R581" s="385"/>
      <c r="S581" s="385"/>
      <c r="T581" s="131"/>
      <c r="U581" s="131"/>
      <c r="V581" s="429"/>
      <c r="W581" s="385"/>
      <c r="X581" s="385"/>
      <c r="Y581" s="131"/>
      <c r="Z581" s="131"/>
      <c r="AA581" s="429"/>
      <c r="AB581" s="385"/>
      <c r="AC581" s="385"/>
      <c r="AD581" s="131"/>
      <c r="AE581" s="131"/>
      <c r="AF581" s="429"/>
      <c r="AG581" s="385"/>
      <c r="AH581" s="385"/>
      <c r="AI581" s="131"/>
      <c r="AJ581" s="131"/>
      <c r="AK581" s="429"/>
      <c r="AL581" s="385"/>
      <c r="AM581" s="385"/>
      <c r="AN581" s="131"/>
      <c r="AO581" s="131"/>
      <c r="AP581" s="429"/>
      <c r="AQ581" s="385"/>
      <c r="AR581" s="385"/>
      <c r="AS581" s="131"/>
      <c r="AT581" s="131"/>
      <c r="AU581" s="429"/>
      <c r="AV581" s="385"/>
      <c r="AW581" s="385"/>
      <c r="AX581" s="131"/>
      <c r="AY581" s="131"/>
      <c r="AZ581" s="429"/>
      <c r="BA581" s="385"/>
      <c r="BB581" s="385"/>
      <c r="BC581" s="131"/>
      <c r="BD581" s="131"/>
      <c r="BE581" s="429"/>
      <c r="BF581" s="385"/>
      <c r="BG581" s="385"/>
      <c r="BH581" s="131"/>
      <c r="BI581" s="131"/>
      <c r="BJ581" s="429"/>
      <c r="BK581" s="385"/>
      <c r="BL581" s="385"/>
      <c r="BM581" s="131"/>
      <c r="BN581" s="131"/>
      <c r="BO581" s="429"/>
      <c r="BP581" s="385"/>
      <c r="BQ581" s="385"/>
      <c r="BR581" s="131"/>
      <c r="BS581" s="131"/>
      <c r="BT581" s="429"/>
      <c r="BU581" s="385"/>
      <c r="BV581" s="385"/>
      <c r="BW581" s="131"/>
      <c r="BX581" s="131"/>
      <c r="BY581" s="429"/>
      <c r="BZ581" s="385"/>
      <c r="CA581" s="385"/>
      <c r="CB581" s="131"/>
      <c r="CC581" s="131"/>
      <c r="CD581" s="429"/>
      <c r="CE581" s="385"/>
      <c r="CF581" s="385"/>
      <c r="CG581" s="131"/>
      <c r="CH581" s="131"/>
      <c r="CI581" s="429"/>
      <c r="CJ581" s="385"/>
      <c r="CK581" s="385"/>
      <c r="CL581" s="131"/>
      <c r="CM581" s="131"/>
      <c r="CN581" s="429"/>
      <c r="CO581" s="385"/>
      <c r="CP581" s="385"/>
      <c r="CQ581" s="131"/>
      <c r="CR581" s="131"/>
      <c r="CS581" s="429"/>
      <c r="CT581" s="385"/>
      <c r="CU581" s="385"/>
      <c r="CV581" s="131"/>
      <c r="CW581" s="131"/>
      <c r="CX581" s="429"/>
      <c r="CY581" s="385"/>
      <c r="CZ581" s="385"/>
      <c r="DA581" s="131"/>
      <c r="DB581" s="131"/>
      <c r="DC581" s="429"/>
      <c r="DD581" s="385"/>
      <c r="DE581" s="385"/>
      <c r="DF581" s="131"/>
      <c r="DG581" s="131"/>
      <c r="DH581" s="429"/>
      <c r="DI581" s="385"/>
      <c r="DJ581" s="385"/>
      <c r="DK581" s="131"/>
      <c r="DL581" s="131"/>
      <c r="DM581" s="429"/>
      <c r="DN581" s="385"/>
      <c r="DO581" s="385"/>
      <c r="DP581" s="131"/>
      <c r="DQ581" s="131"/>
      <c r="DR581" s="429"/>
      <c r="DS581" s="385"/>
      <c r="DT581" s="385"/>
      <c r="DU581" s="131"/>
      <c r="DV581" s="131"/>
      <c r="DW581" s="429"/>
      <c r="DX581" s="385"/>
      <c r="DY581" s="385"/>
      <c r="DZ581" s="131"/>
      <c r="EA581" s="131"/>
      <c r="EB581" s="429"/>
      <c r="EC581" s="385"/>
      <c r="ED581" s="385"/>
      <c r="EE581" s="131"/>
      <c r="EF581" s="131"/>
      <c r="EG581" s="429"/>
      <c r="EH581" s="385"/>
      <c r="EI581" s="385"/>
      <c r="EJ581" s="131"/>
      <c r="EK581" s="131"/>
      <c r="EL581" s="429"/>
      <c r="EM581" s="385"/>
      <c r="EN581" s="385"/>
      <c r="EO581" s="131"/>
      <c r="EP581" s="131"/>
      <c r="EQ581" s="429"/>
      <c r="ER581" s="385"/>
      <c r="ES581" s="385"/>
      <c r="ET581" s="131"/>
      <c r="EU581" s="131"/>
      <c r="EV581" s="429"/>
      <c r="EW581" s="385"/>
      <c r="EX581" s="385"/>
      <c r="EY581" s="131"/>
      <c r="EZ581" s="131"/>
      <c r="FA581" s="429"/>
      <c r="FB581" s="385"/>
      <c r="FC581" s="385"/>
      <c r="FD581" s="131"/>
      <c r="FE581" s="131"/>
      <c r="FF581" s="429"/>
      <c r="FG581" s="385"/>
      <c r="FH581" s="385"/>
      <c r="FI581" s="131"/>
      <c r="FJ581" s="131"/>
      <c r="FK581" s="429"/>
      <c r="FL581" s="385"/>
      <c r="FM581" s="385"/>
      <c r="FN581" s="131"/>
      <c r="FO581" s="131"/>
      <c r="FP581" s="429"/>
      <c r="FQ581" s="385"/>
      <c r="FR581" s="385"/>
      <c r="FS581" s="131"/>
      <c r="FT581" s="131"/>
      <c r="FU581" s="429"/>
      <c r="FV581" s="385"/>
      <c r="FW581" s="385"/>
      <c r="FX581" s="131"/>
      <c r="FY581" s="131"/>
      <c r="FZ581" s="429"/>
      <c r="GA581" s="385"/>
      <c r="GB581" s="385"/>
      <c r="GC581" s="131"/>
      <c r="GD581" s="131"/>
      <c r="GE581" s="429"/>
      <c r="GF581" s="385"/>
      <c r="GG581" s="385"/>
      <c r="GH581" s="131"/>
      <c r="GI581" s="131"/>
      <c r="GJ581" s="429"/>
      <c r="GK581" s="385"/>
      <c r="GL581" s="385"/>
      <c r="GM581" s="131"/>
      <c r="GN581" s="131"/>
      <c r="GO581" s="429"/>
      <c r="GP581" s="385"/>
      <c r="GQ581" s="385"/>
      <c r="GR581" s="131"/>
      <c r="GS581" s="131"/>
      <c r="GT581" s="429"/>
      <c r="GU581" s="385"/>
      <c r="GV581" s="385"/>
      <c r="GW581" s="131"/>
      <c r="GX581" s="131"/>
      <c r="GY581" s="429"/>
      <c r="GZ581" s="385"/>
      <c r="HA581" s="385"/>
      <c r="HB581" s="131"/>
      <c r="HC581" s="131"/>
      <c r="HD581" s="429"/>
      <c r="HE581" s="385"/>
      <c r="HF581" s="385"/>
      <c r="HG581" s="131"/>
      <c r="HH581" s="131"/>
      <c r="HI581" s="429"/>
      <c r="HJ581" s="385"/>
      <c r="HK581" s="385"/>
      <c r="HL581" s="131"/>
      <c r="HM581" s="131"/>
      <c r="HN581" s="429"/>
      <c r="HO581" s="385"/>
      <c r="HP581" s="385"/>
      <c r="HQ581" s="131"/>
      <c r="HR581" s="131"/>
      <c r="HS581" s="429"/>
      <c r="HT581" s="385"/>
      <c r="HU581" s="385"/>
      <c r="HV581" s="131"/>
      <c r="HW581" s="131"/>
      <c r="HX581" s="429"/>
      <c r="HY581" s="385"/>
      <c r="HZ581" s="385"/>
      <c r="IA581" s="131"/>
      <c r="IB581" s="131"/>
      <c r="IC581" s="429"/>
      <c r="ID581" s="385"/>
      <c r="IE581" s="385"/>
      <c r="IF581" s="131"/>
      <c r="IG581" s="131"/>
      <c r="IH581" s="429"/>
      <c r="II581" s="385"/>
      <c r="IJ581" s="385"/>
      <c r="IK581" s="131"/>
      <c r="IL581" s="131"/>
      <c r="IM581" s="429"/>
      <c r="IN581" s="385"/>
      <c r="IO581" s="385"/>
      <c r="IP581" s="131"/>
      <c r="IQ581" s="131"/>
      <c r="IR581" s="429"/>
      <c r="IS581" s="385"/>
      <c r="IT581" s="385"/>
      <c r="IU581" s="131"/>
      <c r="IV581" s="131"/>
      <c r="IW581" s="429"/>
      <c r="IX581" s="385"/>
      <c r="IY581" s="386"/>
      <c r="IZ581" s="198"/>
      <c r="JA581" s="378"/>
      <c r="JB581" s="256"/>
      <c r="JC581" s="256"/>
    </row>
    <row r="582" spans="1:263" s="3" customFormat="1" x14ac:dyDescent="0.35">
      <c r="A582" s="198"/>
      <c r="B582" s="359"/>
      <c r="C582" s="239"/>
      <c r="D582" s="104"/>
      <c r="E582" s="102"/>
      <c r="F582" s="384"/>
      <c r="G582" s="131"/>
      <c r="H582" s="325"/>
      <c r="I582" s="202"/>
      <c r="J582" s="324"/>
      <c r="K582" s="131"/>
      <c r="L582" s="131"/>
      <c r="M582" s="385"/>
      <c r="N582" s="385"/>
      <c r="O582" s="131"/>
      <c r="P582" s="131"/>
      <c r="Q582" s="131"/>
      <c r="R582" s="385"/>
      <c r="S582" s="385"/>
      <c r="T582" s="131"/>
      <c r="U582" s="131"/>
      <c r="V582" s="131"/>
      <c r="W582" s="385"/>
      <c r="X582" s="385"/>
      <c r="Y582" s="131"/>
      <c r="Z582" s="131"/>
      <c r="AA582" s="131"/>
      <c r="AB582" s="385"/>
      <c r="AC582" s="385"/>
      <c r="AD582" s="131"/>
      <c r="AE582" s="131"/>
      <c r="AF582" s="131"/>
      <c r="AG582" s="385"/>
      <c r="AH582" s="385"/>
      <c r="AI582" s="131"/>
      <c r="AJ582" s="131"/>
      <c r="AK582" s="131"/>
      <c r="AL582" s="385"/>
      <c r="AM582" s="385"/>
      <c r="AN582" s="131"/>
      <c r="AO582" s="131"/>
      <c r="AP582" s="131"/>
      <c r="AQ582" s="385"/>
      <c r="AR582" s="385"/>
      <c r="AS582" s="131"/>
      <c r="AT582" s="131"/>
      <c r="AU582" s="131"/>
      <c r="AV582" s="385"/>
      <c r="AW582" s="385"/>
      <c r="AX582" s="131"/>
      <c r="AY582" s="131"/>
      <c r="AZ582" s="131"/>
      <c r="BA582" s="385"/>
      <c r="BB582" s="385"/>
      <c r="BC582" s="131"/>
      <c r="BD582" s="131"/>
      <c r="BE582" s="131"/>
      <c r="BF582" s="385"/>
      <c r="BG582" s="385"/>
      <c r="BH582" s="131"/>
      <c r="BI582" s="131"/>
      <c r="BJ582" s="131"/>
      <c r="BK582" s="385"/>
      <c r="BL582" s="385"/>
      <c r="BM582" s="131"/>
      <c r="BN582" s="131"/>
      <c r="BO582" s="131"/>
      <c r="BP582" s="385"/>
      <c r="BQ582" s="385"/>
      <c r="BR582" s="131"/>
      <c r="BS582" s="131"/>
      <c r="BT582" s="131"/>
      <c r="BU582" s="385"/>
      <c r="BV582" s="385"/>
      <c r="BW582" s="131"/>
      <c r="BX582" s="131"/>
      <c r="BY582" s="131"/>
      <c r="BZ582" s="385"/>
      <c r="CA582" s="385"/>
      <c r="CB582" s="131"/>
      <c r="CC582" s="131"/>
      <c r="CD582" s="131"/>
      <c r="CE582" s="385"/>
      <c r="CF582" s="385"/>
      <c r="CG582" s="131"/>
      <c r="CH582" s="131"/>
      <c r="CI582" s="131"/>
      <c r="CJ582" s="385"/>
      <c r="CK582" s="385"/>
      <c r="CL582" s="131"/>
      <c r="CM582" s="131"/>
      <c r="CN582" s="131"/>
      <c r="CO582" s="385"/>
      <c r="CP582" s="385"/>
      <c r="CQ582" s="131"/>
      <c r="CR582" s="131"/>
      <c r="CS582" s="131"/>
      <c r="CT582" s="385"/>
      <c r="CU582" s="385"/>
      <c r="CV582" s="131"/>
      <c r="CW582" s="131"/>
      <c r="CX582" s="131"/>
      <c r="CY582" s="385"/>
      <c r="CZ582" s="385"/>
      <c r="DA582" s="131"/>
      <c r="DB582" s="131"/>
      <c r="DC582" s="131"/>
      <c r="DD582" s="385"/>
      <c r="DE582" s="385"/>
      <c r="DF582" s="131"/>
      <c r="DG582" s="131"/>
      <c r="DH582" s="131"/>
      <c r="DI582" s="385"/>
      <c r="DJ582" s="385"/>
      <c r="DK582" s="131"/>
      <c r="DL582" s="131"/>
      <c r="DM582" s="131"/>
      <c r="DN582" s="385"/>
      <c r="DO582" s="385"/>
      <c r="DP582" s="131"/>
      <c r="DQ582" s="131"/>
      <c r="DR582" s="131"/>
      <c r="DS582" s="385"/>
      <c r="DT582" s="385"/>
      <c r="DU582" s="131"/>
      <c r="DV582" s="131"/>
      <c r="DW582" s="131"/>
      <c r="DX582" s="385"/>
      <c r="DY582" s="385"/>
      <c r="DZ582" s="131"/>
      <c r="EA582" s="131"/>
      <c r="EB582" s="131"/>
      <c r="EC582" s="385"/>
      <c r="ED582" s="385"/>
      <c r="EE582" s="131"/>
      <c r="EF582" s="131"/>
      <c r="EG582" s="131"/>
      <c r="EH582" s="385"/>
      <c r="EI582" s="385"/>
      <c r="EJ582" s="131"/>
      <c r="EK582" s="131"/>
      <c r="EL582" s="131"/>
      <c r="EM582" s="385"/>
      <c r="EN582" s="385"/>
      <c r="EO582" s="131"/>
      <c r="EP582" s="131"/>
      <c r="EQ582" s="131"/>
      <c r="ER582" s="385"/>
      <c r="ES582" s="385"/>
      <c r="ET582" s="131"/>
      <c r="EU582" s="131"/>
      <c r="EV582" s="131"/>
      <c r="EW582" s="385"/>
      <c r="EX582" s="385"/>
      <c r="EY582" s="131"/>
      <c r="EZ582" s="131"/>
      <c r="FA582" s="131"/>
      <c r="FB582" s="385"/>
      <c r="FC582" s="385"/>
      <c r="FD582" s="131"/>
      <c r="FE582" s="131"/>
      <c r="FF582" s="131"/>
      <c r="FG582" s="385"/>
      <c r="FH582" s="385"/>
      <c r="FI582" s="131"/>
      <c r="FJ582" s="131"/>
      <c r="FK582" s="131"/>
      <c r="FL582" s="385"/>
      <c r="FM582" s="385"/>
      <c r="FN582" s="131"/>
      <c r="FO582" s="131"/>
      <c r="FP582" s="131"/>
      <c r="FQ582" s="385"/>
      <c r="FR582" s="385"/>
      <c r="FS582" s="131"/>
      <c r="FT582" s="131"/>
      <c r="FU582" s="131"/>
      <c r="FV582" s="385"/>
      <c r="FW582" s="385"/>
      <c r="FX582" s="131"/>
      <c r="FY582" s="131"/>
      <c r="FZ582" s="131"/>
      <c r="GA582" s="385"/>
      <c r="GB582" s="385"/>
      <c r="GC582" s="131"/>
      <c r="GD582" s="131"/>
      <c r="GE582" s="131"/>
      <c r="GF582" s="385"/>
      <c r="GG582" s="385"/>
      <c r="GH582" s="131"/>
      <c r="GI582" s="131"/>
      <c r="GJ582" s="131"/>
      <c r="GK582" s="385"/>
      <c r="GL582" s="385"/>
      <c r="GM582" s="131"/>
      <c r="GN582" s="131"/>
      <c r="GO582" s="131"/>
      <c r="GP582" s="385"/>
      <c r="GQ582" s="385"/>
      <c r="GR582" s="131"/>
      <c r="GS582" s="131"/>
      <c r="GT582" s="131"/>
      <c r="GU582" s="385"/>
      <c r="GV582" s="385"/>
      <c r="GW582" s="131"/>
      <c r="GX582" s="131"/>
      <c r="GY582" s="131"/>
      <c r="GZ582" s="385"/>
      <c r="HA582" s="385"/>
      <c r="HB582" s="131"/>
      <c r="HC582" s="131"/>
      <c r="HD582" s="131"/>
      <c r="HE582" s="385"/>
      <c r="HF582" s="385"/>
      <c r="HG582" s="131"/>
      <c r="HH582" s="131"/>
      <c r="HI582" s="131"/>
      <c r="HJ582" s="385"/>
      <c r="HK582" s="385"/>
      <c r="HL582" s="131"/>
      <c r="HM582" s="131"/>
      <c r="HN582" s="131"/>
      <c r="HO582" s="385"/>
      <c r="HP582" s="385"/>
      <c r="HQ582" s="131"/>
      <c r="HR582" s="131"/>
      <c r="HS582" s="131"/>
      <c r="HT582" s="385"/>
      <c r="HU582" s="385"/>
      <c r="HV582" s="131"/>
      <c r="HW582" s="131"/>
      <c r="HX582" s="131"/>
      <c r="HY582" s="385"/>
      <c r="HZ582" s="385"/>
      <c r="IA582" s="131"/>
      <c r="IB582" s="131"/>
      <c r="IC582" s="131"/>
      <c r="ID582" s="385"/>
      <c r="IE582" s="385"/>
      <c r="IF582" s="131"/>
      <c r="IG582" s="131"/>
      <c r="IH582" s="131"/>
      <c r="II582" s="385"/>
      <c r="IJ582" s="385"/>
      <c r="IK582" s="131"/>
      <c r="IL582" s="131"/>
      <c r="IM582" s="131"/>
      <c r="IN582" s="385"/>
      <c r="IO582" s="385"/>
      <c r="IP582" s="131"/>
      <c r="IQ582" s="131"/>
      <c r="IR582" s="131"/>
      <c r="IS582" s="385"/>
      <c r="IT582" s="385"/>
      <c r="IU582" s="131"/>
      <c r="IV582" s="131"/>
      <c r="IW582" s="131"/>
      <c r="IX582" s="385"/>
      <c r="IY582" s="386"/>
      <c r="IZ582" s="198"/>
      <c r="JA582" s="378"/>
      <c r="JB582" s="256"/>
      <c r="JC582" s="256"/>
    </row>
    <row r="583" spans="1:263" s="3" customFormat="1" x14ac:dyDescent="0.35">
      <c r="A583" s="198"/>
      <c r="B583" s="359"/>
      <c r="C583" s="126" t="s">
        <v>690</v>
      </c>
      <c r="D583" s="104" t="s">
        <v>691</v>
      </c>
      <c r="E583" s="102"/>
      <c r="F583" s="285" t="str">
        <f>IFERROR(INDEX('Helper 1'!$I$2:$I$19,MATCH('Schedule 1'!$G$20,'Helper 1'!$H$2:$H$19,0)),"")</f>
        <v/>
      </c>
      <c r="G583" s="131">
        <f>SUM(L583:IX583)</f>
        <v>0</v>
      </c>
      <c r="H583" s="325"/>
      <c r="I583" s="202"/>
      <c r="J583" s="324"/>
      <c r="K583" s="131"/>
      <c r="L583" s="130"/>
      <c r="M583" s="385"/>
      <c r="N583" s="385"/>
      <c r="O583" s="131"/>
      <c r="P583" s="131"/>
      <c r="Q583" s="130"/>
      <c r="R583" s="385"/>
      <c r="S583" s="385"/>
      <c r="T583" s="131"/>
      <c r="U583" s="131"/>
      <c r="V583" s="130"/>
      <c r="W583" s="385"/>
      <c r="X583" s="385"/>
      <c r="Y583" s="131"/>
      <c r="Z583" s="131"/>
      <c r="AA583" s="130"/>
      <c r="AB583" s="385"/>
      <c r="AC583" s="385"/>
      <c r="AD583" s="131"/>
      <c r="AE583" s="131"/>
      <c r="AF583" s="130"/>
      <c r="AG583" s="385"/>
      <c r="AH583" s="385"/>
      <c r="AI583" s="131"/>
      <c r="AJ583" s="131"/>
      <c r="AK583" s="130"/>
      <c r="AL583" s="385"/>
      <c r="AM583" s="385"/>
      <c r="AN583" s="131"/>
      <c r="AO583" s="131"/>
      <c r="AP583" s="130"/>
      <c r="AQ583" s="385"/>
      <c r="AR583" s="385"/>
      <c r="AS583" s="131"/>
      <c r="AT583" s="131"/>
      <c r="AU583" s="130"/>
      <c r="AV583" s="385"/>
      <c r="AW583" s="385"/>
      <c r="AX583" s="131"/>
      <c r="AY583" s="131"/>
      <c r="AZ583" s="130"/>
      <c r="BA583" s="385"/>
      <c r="BB583" s="385"/>
      <c r="BC583" s="131"/>
      <c r="BD583" s="131"/>
      <c r="BE583" s="130"/>
      <c r="BF583" s="385"/>
      <c r="BG583" s="385"/>
      <c r="BH583" s="131"/>
      <c r="BI583" s="131"/>
      <c r="BJ583" s="130"/>
      <c r="BK583" s="385"/>
      <c r="BL583" s="385"/>
      <c r="BM583" s="131"/>
      <c r="BN583" s="131"/>
      <c r="BO583" s="130"/>
      <c r="BP583" s="385"/>
      <c r="BQ583" s="385"/>
      <c r="BR583" s="131"/>
      <c r="BS583" s="131"/>
      <c r="BT583" s="130"/>
      <c r="BU583" s="385"/>
      <c r="BV583" s="385"/>
      <c r="BW583" s="131"/>
      <c r="BX583" s="131"/>
      <c r="BY583" s="130"/>
      <c r="BZ583" s="385"/>
      <c r="CA583" s="385"/>
      <c r="CB583" s="131"/>
      <c r="CC583" s="131"/>
      <c r="CD583" s="130"/>
      <c r="CE583" s="385"/>
      <c r="CF583" s="385"/>
      <c r="CG583" s="131"/>
      <c r="CH583" s="131"/>
      <c r="CI583" s="130"/>
      <c r="CJ583" s="385"/>
      <c r="CK583" s="385"/>
      <c r="CL583" s="131"/>
      <c r="CM583" s="131"/>
      <c r="CN583" s="130"/>
      <c r="CO583" s="385"/>
      <c r="CP583" s="385"/>
      <c r="CQ583" s="131"/>
      <c r="CR583" s="131"/>
      <c r="CS583" s="130"/>
      <c r="CT583" s="385"/>
      <c r="CU583" s="385"/>
      <c r="CV583" s="131"/>
      <c r="CW583" s="131"/>
      <c r="CX583" s="130"/>
      <c r="CY583" s="385"/>
      <c r="CZ583" s="385"/>
      <c r="DA583" s="131"/>
      <c r="DB583" s="131"/>
      <c r="DC583" s="130"/>
      <c r="DD583" s="385"/>
      <c r="DE583" s="385"/>
      <c r="DF583" s="131"/>
      <c r="DG583" s="131"/>
      <c r="DH583" s="130"/>
      <c r="DI583" s="385"/>
      <c r="DJ583" s="385"/>
      <c r="DK583" s="131"/>
      <c r="DL583" s="131"/>
      <c r="DM583" s="130"/>
      <c r="DN583" s="385"/>
      <c r="DO583" s="385"/>
      <c r="DP583" s="131"/>
      <c r="DQ583" s="131"/>
      <c r="DR583" s="130"/>
      <c r="DS583" s="385"/>
      <c r="DT583" s="385"/>
      <c r="DU583" s="131"/>
      <c r="DV583" s="131"/>
      <c r="DW583" s="130"/>
      <c r="DX583" s="385"/>
      <c r="DY583" s="385"/>
      <c r="DZ583" s="131"/>
      <c r="EA583" s="131"/>
      <c r="EB583" s="130"/>
      <c r="EC583" s="385"/>
      <c r="ED583" s="385"/>
      <c r="EE583" s="131"/>
      <c r="EF583" s="131"/>
      <c r="EG583" s="130"/>
      <c r="EH583" s="385"/>
      <c r="EI583" s="385"/>
      <c r="EJ583" s="131"/>
      <c r="EK583" s="131"/>
      <c r="EL583" s="130"/>
      <c r="EM583" s="385"/>
      <c r="EN583" s="385"/>
      <c r="EO583" s="131"/>
      <c r="EP583" s="131"/>
      <c r="EQ583" s="130"/>
      <c r="ER583" s="385"/>
      <c r="ES583" s="385"/>
      <c r="ET583" s="131"/>
      <c r="EU583" s="131"/>
      <c r="EV583" s="130"/>
      <c r="EW583" s="385"/>
      <c r="EX583" s="385"/>
      <c r="EY583" s="131"/>
      <c r="EZ583" s="131"/>
      <c r="FA583" s="130"/>
      <c r="FB583" s="385"/>
      <c r="FC583" s="385"/>
      <c r="FD583" s="131"/>
      <c r="FE583" s="131"/>
      <c r="FF583" s="130"/>
      <c r="FG583" s="385"/>
      <c r="FH583" s="385"/>
      <c r="FI583" s="131"/>
      <c r="FJ583" s="131"/>
      <c r="FK583" s="130"/>
      <c r="FL583" s="385"/>
      <c r="FM583" s="385"/>
      <c r="FN583" s="131"/>
      <c r="FO583" s="131"/>
      <c r="FP583" s="130"/>
      <c r="FQ583" s="385"/>
      <c r="FR583" s="385"/>
      <c r="FS583" s="131"/>
      <c r="FT583" s="131"/>
      <c r="FU583" s="130"/>
      <c r="FV583" s="385"/>
      <c r="FW583" s="385"/>
      <c r="FX583" s="131"/>
      <c r="FY583" s="131"/>
      <c r="FZ583" s="130"/>
      <c r="GA583" s="385"/>
      <c r="GB583" s="385"/>
      <c r="GC583" s="131"/>
      <c r="GD583" s="131"/>
      <c r="GE583" s="130"/>
      <c r="GF583" s="385"/>
      <c r="GG583" s="385"/>
      <c r="GH583" s="131"/>
      <c r="GI583" s="131"/>
      <c r="GJ583" s="130"/>
      <c r="GK583" s="385"/>
      <c r="GL583" s="385"/>
      <c r="GM583" s="131"/>
      <c r="GN583" s="131"/>
      <c r="GO583" s="130"/>
      <c r="GP583" s="385"/>
      <c r="GQ583" s="385"/>
      <c r="GR583" s="131"/>
      <c r="GS583" s="131"/>
      <c r="GT583" s="130"/>
      <c r="GU583" s="385"/>
      <c r="GV583" s="385"/>
      <c r="GW583" s="131"/>
      <c r="GX583" s="131"/>
      <c r="GY583" s="130"/>
      <c r="GZ583" s="385"/>
      <c r="HA583" s="385"/>
      <c r="HB583" s="131"/>
      <c r="HC583" s="131"/>
      <c r="HD583" s="130"/>
      <c r="HE583" s="385"/>
      <c r="HF583" s="385"/>
      <c r="HG583" s="131"/>
      <c r="HH583" s="131"/>
      <c r="HI583" s="130"/>
      <c r="HJ583" s="385"/>
      <c r="HK583" s="385"/>
      <c r="HL583" s="131"/>
      <c r="HM583" s="131"/>
      <c r="HN583" s="130"/>
      <c r="HO583" s="385"/>
      <c r="HP583" s="385"/>
      <c r="HQ583" s="131"/>
      <c r="HR583" s="131"/>
      <c r="HS583" s="130"/>
      <c r="HT583" s="385"/>
      <c r="HU583" s="385"/>
      <c r="HV583" s="131"/>
      <c r="HW583" s="131"/>
      <c r="HX583" s="130"/>
      <c r="HY583" s="385"/>
      <c r="HZ583" s="385"/>
      <c r="IA583" s="131"/>
      <c r="IB583" s="131"/>
      <c r="IC583" s="130"/>
      <c r="ID583" s="385"/>
      <c r="IE583" s="385"/>
      <c r="IF583" s="131"/>
      <c r="IG583" s="131"/>
      <c r="IH583" s="130"/>
      <c r="II583" s="385"/>
      <c r="IJ583" s="385"/>
      <c r="IK583" s="131"/>
      <c r="IL583" s="131"/>
      <c r="IM583" s="130"/>
      <c r="IN583" s="385"/>
      <c r="IO583" s="385"/>
      <c r="IP583" s="131"/>
      <c r="IQ583" s="131"/>
      <c r="IR583" s="130"/>
      <c r="IS583" s="385"/>
      <c r="IT583" s="385"/>
      <c r="IU583" s="131"/>
      <c r="IV583" s="131"/>
      <c r="IW583" s="130"/>
      <c r="IX583" s="385"/>
      <c r="IY583" s="386"/>
      <c r="IZ583" s="198"/>
      <c r="JA583" s="378"/>
      <c r="JB583" s="256"/>
      <c r="JC583" s="256"/>
    </row>
    <row r="584" spans="1:263" s="3" customFormat="1" x14ac:dyDescent="0.35">
      <c r="A584" s="198"/>
      <c r="B584" s="359"/>
      <c r="C584" s="239"/>
      <c r="D584" s="102" t="s">
        <v>361</v>
      </c>
      <c r="E584" s="102"/>
      <c r="F584" s="384"/>
      <c r="G584" s="131"/>
      <c r="H584" s="325"/>
      <c r="I584" s="202"/>
      <c r="J584" s="324"/>
      <c r="K584" s="131"/>
      <c r="L584" s="131"/>
      <c r="M584" s="385"/>
      <c r="N584" s="385"/>
      <c r="O584" s="131"/>
      <c r="P584" s="131"/>
      <c r="Q584" s="131"/>
      <c r="R584" s="385"/>
      <c r="S584" s="385"/>
      <c r="T584" s="131"/>
      <c r="U584" s="131"/>
      <c r="V584" s="131"/>
      <c r="W584" s="385"/>
      <c r="X584" s="385"/>
      <c r="Y584" s="131"/>
      <c r="Z584" s="131"/>
      <c r="AA584" s="131"/>
      <c r="AB584" s="385"/>
      <c r="AC584" s="385"/>
      <c r="AD584" s="131"/>
      <c r="AE584" s="131"/>
      <c r="AF584" s="131"/>
      <c r="AG584" s="385"/>
      <c r="AH584" s="385"/>
      <c r="AI584" s="131"/>
      <c r="AJ584" s="131"/>
      <c r="AK584" s="131"/>
      <c r="AL584" s="385"/>
      <c r="AM584" s="385"/>
      <c r="AN584" s="131"/>
      <c r="AO584" s="131"/>
      <c r="AP584" s="131"/>
      <c r="AQ584" s="385"/>
      <c r="AR584" s="385"/>
      <c r="AS584" s="131"/>
      <c r="AT584" s="131"/>
      <c r="AU584" s="131"/>
      <c r="AV584" s="385"/>
      <c r="AW584" s="385"/>
      <c r="AX584" s="131"/>
      <c r="AY584" s="131"/>
      <c r="AZ584" s="131"/>
      <c r="BA584" s="385"/>
      <c r="BB584" s="385"/>
      <c r="BC584" s="131"/>
      <c r="BD584" s="131"/>
      <c r="BE584" s="131"/>
      <c r="BF584" s="385"/>
      <c r="BG584" s="385"/>
      <c r="BH584" s="131"/>
      <c r="BI584" s="131"/>
      <c r="BJ584" s="131"/>
      <c r="BK584" s="385"/>
      <c r="BL584" s="385"/>
      <c r="BM584" s="131"/>
      <c r="BN584" s="131"/>
      <c r="BO584" s="131"/>
      <c r="BP584" s="385"/>
      <c r="BQ584" s="385"/>
      <c r="BR584" s="131"/>
      <c r="BS584" s="131"/>
      <c r="BT584" s="131"/>
      <c r="BU584" s="385"/>
      <c r="BV584" s="385"/>
      <c r="BW584" s="131"/>
      <c r="BX584" s="131"/>
      <c r="BY584" s="131"/>
      <c r="BZ584" s="385"/>
      <c r="CA584" s="385"/>
      <c r="CB584" s="131"/>
      <c r="CC584" s="131"/>
      <c r="CD584" s="131"/>
      <c r="CE584" s="385"/>
      <c r="CF584" s="385"/>
      <c r="CG584" s="131"/>
      <c r="CH584" s="131"/>
      <c r="CI584" s="131"/>
      <c r="CJ584" s="385"/>
      <c r="CK584" s="385"/>
      <c r="CL584" s="131"/>
      <c r="CM584" s="131"/>
      <c r="CN584" s="131"/>
      <c r="CO584" s="385"/>
      <c r="CP584" s="385"/>
      <c r="CQ584" s="131"/>
      <c r="CR584" s="131"/>
      <c r="CS584" s="131"/>
      <c r="CT584" s="385"/>
      <c r="CU584" s="385"/>
      <c r="CV584" s="131"/>
      <c r="CW584" s="131"/>
      <c r="CX584" s="131"/>
      <c r="CY584" s="385"/>
      <c r="CZ584" s="385"/>
      <c r="DA584" s="131"/>
      <c r="DB584" s="131"/>
      <c r="DC584" s="131"/>
      <c r="DD584" s="385"/>
      <c r="DE584" s="385"/>
      <c r="DF584" s="131"/>
      <c r="DG584" s="131"/>
      <c r="DH584" s="131"/>
      <c r="DI584" s="385"/>
      <c r="DJ584" s="385"/>
      <c r="DK584" s="131"/>
      <c r="DL584" s="131"/>
      <c r="DM584" s="131"/>
      <c r="DN584" s="385"/>
      <c r="DO584" s="385"/>
      <c r="DP584" s="131"/>
      <c r="DQ584" s="131"/>
      <c r="DR584" s="131"/>
      <c r="DS584" s="385"/>
      <c r="DT584" s="385"/>
      <c r="DU584" s="131"/>
      <c r="DV584" s="131"/>
      <c r="DW584" s="131"/>
      <c r="DX584" s="385"/>
      <c r="DY584" s="385"/>
      <c r="DZ584" s="131"/>
      <c r="EA584" s="131"/>
      <c r="EB584" s="131"/>
      <c r="EC584" s="385"/>
      <c r="ED584" s="385"/>
      <c r="EE584" s="131"/>
      <c r="EF584" s="131"/>
      <c r="EG584" s="131"/>
      <c r="EH584" s="385"/>
      <c r="EI584" s="385"/>
      <c r="EJ584" s="131"/>
      <c r="EK584" s="131"/>
      <c r="EL584" s="131"/>
      <c r="EM584" s="385"/>
      <c r="EN584" s="385"/>
      <c r="EO584" s="131"/>
      <c r="EP584" s="131"/>
      <c r="EQ584" s="131"/>
      <c r="ER584" s="385"/>
      <c r="ES584" s="385"/>
      <c r="ET584" s="131"/>
      <c r="EU584" s="131"/>
      <c r="EV584" s="131"/>
      <c r="EW584" s="385"/>
      <c r="EX584" s="385"/>
      <c r="EY584" s="131"/>
      <c r="EZ584" s="131"/>
      <c r="FA584" s="131"/>
      <c r="FB584" s="385"/>
      <c r="FC584" s="385"/>
      <c r="FD584" s="131"/>
      <c r="FE584" s="131"/>
      <c r="FF584" s="131"/>
      <c r="FG584" s="385"/>
      <c r="FH584" s="385"/>
      <c r="FI584" s="131"/>
      <c r="FJ584" s="131"/>
      <c r="FK584" s="131"/>
      <c r="FL584" s="385"/>
      <c r="FM584" s="385"/>
      <c r="FN584" s="131"/>
      <c r="FO584" s="131"/>
      <c r="FP584" s="131"/>
      <c r="FQ584" s="385"/>
      <c r="FR584" s="385"/>
      <c r="FS584" s="131"/>
      <c r="FT584" s="131"/>
      <c r="FU584" s="131"/>
      <c r="FV584" s="385"/>
      <c r="FW584" s="385"/>
      <c r="FX584" s="131"/>
      <c r="FY584" s="131"/>
      <c r="FZ584" s="131"/>
      <c r="GA584" s="385"/>
      <c r="GB584" s="385"/>
      <c r="GC584" s="131"/>
      <c r="GD584" s="131"/>
      <c r="GE584" s="131"/>
      <c r="GF584" s="385"/>
      <c r="GG584" s="385"/>
      <c r="GH584" s="131"/>
      <c r="GI584" s="131"/>
      <c r="GJ584" s="131"/>
      <c r="GK584" s="385"/>
      <c r="GL584" s="385"/>
      <c r="GM584" s="131"/>
      <c r="GN584" s="131"/>
      <c r="GO584" s="131"/>
      <c r="GP584" s="385"/>
      <c r="GQ584" s="385"/>
      <c r="GR584" s="131"/>
      <c r="GS584" s="131"/>
      <c r="GT584" s="131"/>
      <c r="GU584" s="385"/>
      <c r="GV584" s="385"/>
      <c r="GW584" s="131"/>
      <c r="GX584" s="131"/>
      <c r="GY584" s="131"/>
      <c r="GZ584" s="385"/>
      <c r="HA584" s="385"/>
      <c r="HB584" s="131"/>
      <c r="HC584" s="131"/>
      <c r="HD584" s="131"/>
      <c r="HE584" s="385"/>
      <c r="HF584" s="385"/>
      <c r="HG584" s="131"/>
      <c r="HH584" s="131"/>
      <c r="HI584" s="131"/>
      <c r="HJ584" s="385"/>
      <c r="HK584" s="385"/>
      <c r="HL584" s="131"/>
      <c r="HM584" s="131"/>
      <c r="HN584" s="131"/>
      <c r="HO584" s="385"/>
      <c r="HP584" s="385"/>
      <c r="HQ584" s="131"/>
      <c r="HR584" s="131"/>
      <c r="HS584" s="131"/>
      <c r="HT584" s="385"/>
      <c r="HU584" s="385"/>
      <c r="HV584" s="131"/>
      <c r="HW584" s="131"/>
      <c r="HX584" s="131"/>
      <c r="HY584" s="385"/>
      <c r="HZ584" s="385"/>
      <c r="IA584" s="131"/>
      <c r="IB584" s="131"/>
      <c r="IC584" s="131"/>
      <c r="ID584" s="385"/>
      <c r="IE584" s="385"/>
      <c r="IF584" s="131"/>
      <c r="IG584" s="131"/>
      <c r="IH584" s="131"/>
      <c r="II584" s="385"/>
      <c r="IJ584" s="385"/>
      <c r="IK584" s="131"/>
      <c r="IL584" s="131"/>
      <c r="IM584" s="131"/>
      <c r="IN584" s="385"/>
      <c r="IO584" s="385"/>
      <c r="IP584" s="131"/>
      <c r="IQ584" s="131"/>
      <c r="IR584" s="131"/>
      <c r="IS584" s="385"/>
      <c r="IT584" s="385"/>
      <c r="IU584" s="131"/>
      <c r="IV584" s="131"/>
      <c r="IW584" s="131"/>
      <c r="IX584" s="385"/>
      <c r="IY584" s="386"/>
      <c r="IZ584" s="198"/>
      <c r="JA584" s="378"/>
      <c r="JB584" s="256"/>
      <c r="JC584" s="256"/>
    </row>
    <row r="585" spans="1:263" s="3" customFormat="1" x14ac:dyDescent="0.35">
      <c r="A585" s="198"/>
      <c r="B585" s="359"/>
      <c r="C585" s="239"/>
      <c r="D585" s="102"/>
      <c r="E585" s="102"/>
      <c r="F585" s="384"/>
      <c r="G585" s="131"/>
      <c r="H585" s="325"/>
      <c r="I585" s="202"/>
      <c r="J585" s="324"/>
      <c r="K585" s="131"/>
      <c r="L585" s="131"/>
      <c r="M585" s="385"/>
      <c r="N585" s="385"/>
      <c r="O585" s="131"/>
      <c r="P585" s="131"/>
      <c r="Q585" s="131"/>
      <c r="R585" s="385"/>
      <c r="S585" s="385"/>
      <c r="T585" s="131"/>
      <c r="U585" s="131"/>
      <c r="V585" s="131"/>
      <c r="W585" s="385"/>
      <c r="X585" s="385"/>
      <c r="Y585" s="131"/>
      <c r="Z585" s="131"/>
      <c r="AA585" s="131"/>
      <c r="AB585" s="385"/>
      <c r="AC585" s="385"/>
      <c r="AD585" s="131"/>
      <c r="AE585" s="131"/>
      <c r="AF585" s="131"/>
      <c r="AG585" s="385"/>
      <c r="AH585" s="385"/>
      <c r="AI585" s="131"/>
      <c r="AJ585" s="131"/>
      <c r="AK585" s="131"/>
      <c r="AL585" s="385"/>
      <c r="AM585" s="385"/>
      <c r="AN585" s="131"/>
      <c r="AO585" s="131"/>
      <c r="AP585" s="131"/>
      <c r="AQ585" s="385"/>
      <c r="AR585" s="385"/>
      <c r="AS585" s="131"/>
      <c r="AT585" s="131"/>
      <c r="AU585" s="131"/>
      <c r="AV585" s="385"/>
      <c r="AW585" s="385"/>
      <c r="AX585" s="131"/>
      <c r="AY585" s="131"/>
      <c r="AZ585" s="131"/>
      <c r="BA585" s="385"/>
      <c r="BB585" s="385"/>
      <c r="BC585" s="131"/>
      <c r="BD585" s="131"/>
      <c r="BE585" s="131"/>
      <c r="BF585" s="385"/>
      <c r="BG585" s="385"/>
      <c r="BH585" s="131"/>
      <c r="BI585" s="131"/>
      <c r="BJ585" s="131"/>
      <c r="BK585" s="385"/>
      <c r="BL585" s="385"/>
      <c r="BM585" s="131"/>
      <c r="BN585" s="131"/>
      <c r="BO585" s="131"/>
      <c r="BP585" s="385"/>
      <c r="BQ585" s="385"/>
      <c r="BR585" s="131"/>
      <c r="BS585" s="131"/>
      <c r="BT585" s="131"/>
      <c r="BU585" s="385"/>
      <c r="BV585" s="385"/>
      <c r="BW585" s="131"/>
      <c r="BX585" s="131"/>
      <c r="BY585" s="131"/>
      <c r="BZ585" s="385"/>
      <c r="CA585" s="385"/>
      <c r="CB585" s="131"/>
      <c r="CC585" s="131"/>
      <c r="CD585" s="131"/>
      <c r="CE585" s="385"/>
      <c r="CF585" s="385"/>
      <c r="CG585" s="131"/>
      <c r="CH585" s="131"/>
      <c r="CI585" s="131"/>
      <c r="CJ585" s="385"/>
      <c r="CK585" s="385"/>
      <c r="CL585" s="131"/>
      <c r="CM585" s="131"/>
      <c r="CN585" s="131"/>
      <c r="CO585" s="385"/>
      <c r="CP585" s="385"/>
      <c r="CQ585" s="131"/>
      <c r="CR585" s="131"/>
      <c r="CS585" s="131"/>
      <c r="CT585" s="385"/>
      <c r="CU585" s="385"/>
      <c r="CV585" s="131"/>
      <c r="CW585" s="131"/>
      <c r="CX585" s="131"/>
      <c r="CY585" s="385"/>
      <c r="CZ585" s="385"/>
      <c r="DA585" s="131"/>
      <c r="DB585" s="131"/>
      <c r="DC585" s="131"/>
      <c r="DD585" s="385"/>
      <c r="DE585" s="385"/>
      <c r="DF585" s="131"/>
      <c r="DG585" s="131"/>
      <c r="DH585" s="131"/>
      <c r="DI585" s="385"/>
      <c r="DJ585" s="385"/>
      <c r="DK585" s="131"/>
      <c r="DL585" s="131"/>
      <c r="DM585" s="131"/>
      <c r="DN585" s="385"/>
      <c r="DO585" s="385"/>
      <c r="DP585" s="131"/>
      <c r="DQ585" s="131"/>
      <c r="DR585" s="131"/>
      <c r="DS585" s="385"/>
      <c r="DT585" s="385"/>
      <c r="DU585" s="131"/>
      <c r="DV585" s="131"/>
      <c r="DW585" s="131"/>
      <c r="DX585" s="385"/>
      <c r="DY585" s="385"/>
      <c r="DZ585" s="131"/>
      <c r="EA585" s="131"/>
      <c r="EB585" s="131"/>
      <c r="EC585" s="385"/>
      <c r="ED585" s="385"/>
      <c r="EE585" s="131"/>
      <c r="EF585" s="131"/>
      <c r="EG585" s="131"/>
      <c r="EH585" s="385"/>
      <c r="EI585" s="385"/>
      <c r="EJ585" s="131"/>
      <c r="EK585" s="131"/>
      <c r="EL585" s="131"/>
      <c r="EM585" s="385"/>
      <c r="EN585" s="385"/>
      <c r="EO585" s="131"/>
      <c r="EP585" s="131"/>
      <c r="EQ585" s="131"/>
      <c r="ER585" s="385"/>
      <c r="ES585" s="385"/>
      <c r="ET585" s="131"/>
      <c r="EU585" s="131"/>
      <c r="EV585" s="131"/>
      <c r="EW585" s="385"/>
      <c r="EX585" s="385"/>
      <c r="EY585" s="131"/>
      <c r="EZ585" s="131"/>
      <c r="FA585" s="131"/>
      <c r="FB585" s="385"/>
      <c r="FC585" s="385"/>
      <c r="FD585" s="131"/>
      <c r="FE585" s="131"/>
      <c r="FF585" s="131"/>
      <c r="FG585" s="385"/>
      <c r="FH585" s="385"/>
      <c r="FI585" s="131"/>
      <c r="FJ585" s="131"/>
      <c r="FK585" s="131"/>
      <c r="FL585" s="385"/>
      <c r="FM585" s="385"/>
      <c r="FN585" s="131"/>
      <c r="FO585" s="131"/>
      <c r="FP585" s="131"/>
      <c r="FQ585" s="385"/>
      <c r="FR585" s="385"/>
      <c r="FS585" s="131"/>
      <c r="FT585" s="131"/>
      <c r="FU585" s="131"/>
      <c r="FV585" s="385"/>
      <c r="FW585" s="385"/>
      <c r="FX585" s="131"/>
      <c r="FY585" s="131"/>
      <c r="FZ585" s="131"/>
      <c r="GA585" s="385"/>
      <c r="GB585" s="385"/>
      <c r="GC585" s="131"/>
      <c r="GD585" s="131"/>
      <c r="GE585" s="131"/>
      <c r="GF585" s="385"/>
      <c r="GG585" s="385"/>
      <c r="GH585" s="131"/>
      <c r="GI585" s="131"/>
      <c r="GJ585" s="131"/>
      <c r="GK585" s="385"/>
      <c r="GL585" s="385"/>
      <c r="GM585" s="131"/>
      <c r="GN585" s="131"/>
      <c r="GO585" s="131"/>
      <c r="GP585" s="385"/>
      <c r="GQ585" s="385"/>
      <c r="GR585" s="131"/>
      <c r="GS585" s="131"/>
      <c r="GT585" s="131"/>
      <c r="GU585" s="385"/>
      <c r="GV585" s="385"/>
      <c r="GW585" s="131"/>
      <c r="GX585" s="131"/>
      <c r="GY585" s="131"/>
      <c r="GZ585" s="385"/>
      <c r="HA585" s="385"/>
      <c r="HB585" s="131"/>
      <c r="HC585" s="131"/>
      <c r="HD585" s="131"/>
      <c r="HE585" s="385"/>
      <c r="HF585" s="385"/>
      <c r="HG585" s="131"/>
      <c r="HH585" s="131"/>
      <c r="HI585" s="131"/>
      <c r="HJ585" s="385"/>
      <c r="HK585" s="385"/>
      <c r="HL585" s="131"/>
      <c r="HM585" s="131"/>
      <c r="HN585" s="131"/>
      <c r="HO585" s="385"/>
      <c r="HP585" s="385"/>
      <c r="HQ585" s="131"/>
      <c r="HR585" s="131"/>
      <c r="HS585" s="131"/>
      <c r="HT585" s="385"/>
      <c r="HU585" s="385"/>
      <c r="HV585" s="131"/>
      <c r="HW585" s="131"/>
      <c r="HX585" s="131"/>
      <c r="HY585" s="385"/>
      <c r="HZ585" s="385"/>
      <c r="IA585" s="131"/>
      <c r="IB585" s="131"/>
      <c r="IC585" s="131"/>
      <c r="ID585" s="385"/>
      <c r="IE585" s="385"/>
      <c r="IF585" s="131"/>
      <c r="IG585" s="131"/>
      <c r="IH585" s="131"/>
      <c r="II585" s="385"/>
      <c r="IJ585" s="385"/>
      <c r="IK585" s="131"/>
      <c r="IL585" s="131"/>
      <c r="IM585" s="131"/>
      <c r="IN585" s="385"/>
      <c r="IO585" s="385"/>
      <c r="IP585" s="131"/>
      <c r="IQ585" s="131"/>
      <c r="IR585" s="131"/>
      <c r="IS585" s="385"/>
      <c r="IT585" s="385"/>
      <c r="IU585" s="131"/>
      <c r="IV585" s="131"/>
      <c r="IW585" s="131"/>
      <c r="IX585" s="385"/>
      <c r="IY585" s="386"/>
      <c r="IZ585" s="198"/>
      <c r="JA585" s="378"/>
      <c r="JB585" s="256"/>
      <c r="JC585" s="256"/>
    </row>
    <row r="586" spans="1:263" s="3" customFormat="1" ht="15" thickBot="1" x14ac:dyDescent="0.4">
      <c r="A586" s="198"/>
      <c r="B586" s="359"/>
      <c r="C586" s="239"/>
      <c r="D586" s="102"/>
      <c r="E586" s="102"/>
      <c r="F586" s="384"/>
      <c r="G586" s="131"/>
      <c r="H586" s="325"/>
      <c r="I586" s="202"/>
      <c r="J586" s="324"/>
      <c r="K586" s="131"/>
      <c r="L586" s="131"/>
      <c r="M586" s="385"/>
      <c r="N586" s="385"/>
      <c r="O586" s="131"/>
      <c r="P586" s="131"/>
      <c r="Q586" s="131"/>
      <c r="R586" s="385"/>
      <c r="S586" s="385"/>
      <c r="T586" s="131"/>
      <c r="U586" s="131"/>
      <c r="V586" s="131"/>
      <c r="W586" s="385"/>
      <c r="X586" s="385"/>
      <c r="Y586" s="131"/>
      <c r="Z586" s="131"/>
      <c r="AA586" s="131"/>
      <c r="AB586" s="385"/>
      <c r="AC586" s="385"/>
      <c r="AD586" s="131"/>
      <c r="AE586" s="131"/>
      <c r="AF586" s="131"/>
      <c r="AG586" s="385"/>
      <c r="AH586" s="385"/>
      <c r="AI586" s="131"/>
      <c r="AJ586" s="131"/>
      <c r="AK586" s="131"/>
      <c r="AL586" s="385"/>
      <c r="AM586" s="385"/>
      <c r="AN586" s="131"/>
      <c r="AO586" s="131"/>
      <c r="AP586" s="131"/>
      <c r="AQ586" s="385"/>
      <c r="AR586" s="385"/>
      <c r="AS586" s="131"/>
      <c r="AT586" s="131"/>
      <c r="AU586" s="131"/>
      <c r="AV586" s="385"/>
      <c r="AW586" s="385"/>
      <c r="AX586" s="131"/>
      <c r="AY586" s="131"/>
      <c r="AZ586" s="131"/>
      <c r="BA586" s="385"/>
      <c r="BB586" s="385"/>
      <c r="BC586" s="131"/>
      <c r="BD586" s="131"/>
      <c r="BE586" s="131"/>
      <c r="BF586" s="385"/>
      <c r="BG586" s="385"/>
      <c r="BH586" s="131"/>
      <c r="BI586" s="131"/>
      <c r="BJ586" s="131"/>
      <c r="BK586" s="385"/>
      <c r="BL586" s="385"/>
      <c r="BM586" s="131"/>
      <c r="BN586" s="131"/>
      <c r="BO586" s="131"/>
      <c r="BP586" s="385"/>
      <c r="BQ586" s="385"/>
      <c r="BR586" s="131"/>
      <c r="BS586" s="131"/>
      <c r="BT586" s="131"/>
      <c r="BU586" s="385"/>
      <c r="BV586" s="385"/>
      <c r="BW586" s="131"/>
      <c r="BX586" s="131"/>
      <c r="BY586" s="131"/>
      <c r="BZ586" s="385"/>
      <c r="CA586" s="385"/>
      <c r="CB586" s="131"/>
      <c r="CC586" s="131"/>
      <c r="CD586" s="131"/>
      <c r="CE586" s="385"/>
      <c r="CF586" s="385"/>
      <c r="CG586" s="131"/>
      <c r="CH586" s="131"/>
      <c r="CI586" s="131"/>
      <c r="CJ586" s="385"/>
      <c r="CK586" s="385"/>
      <c r="CL586" s="131"/>
      <c r="CM586" s="131"/>
      <c r="CN586" s="131"/>
      <c r="CO586" s="385"/>
      <c r="CP586" s="385"/>
      <c r="CQ586" s="131"/>
      <c r="CR586" s="131"/>
      <c r="CS586" s="131"/>
      <c r="CT586" s="385"/>
      <c r="CU586" s="385"/>
      <c r="CV586" s="131"/>
      <c r="CW586" s="131"/>
      <c r="CX586" s="131"/>
      <c r="CY586" s="385"/>
      <c r="CZ586" s="385"/>
      <c r="DA586" s="131"/>
      <c r="DB586" s="131"/>
      <c r="DC586" s="131"/>
      <c r="DD586" s="385"/>
      <c r="DE586" s="385"/>
      <c r="DF586" s="131"/>
      <c r="DG586" s="131"/>
      <c r="DH586" s="131"/>
      <c r="DI586" s="385"/>
      <c r="DJ586" s="385"/>
      <c r="DK586" s="131"/>
      <c r="DL586" s="131"/>
      <c r="DM586" s="131"/>
      <c r="DN586" s="385"/>
      <c r="DO586" s="385"/>
      <c r="DP586" s="131"/>
      <c r="DQ586" s="131"/>
      <c r="DR586" s="131"/>
      <c r="DS586" s="385"/>
      <c r="DT586" s="385"/>
      <c r="DU586" s="131"/>
      <c r="DV586" s="131"/>
      <c r="DW586" s="131"/>
      <c r="DX586" s="385"/>
      <c r="DY586" s="385"/>
      <c r="DZ586" s="131"/>
      <c r="EA586" s="131"/>
      <c r="EB586" s="131"/>
      <c r="EC586" s="385"/>
      <c r="ED586" s="385"/>
      <c r="EE586" s="131"/>
      <c r="EF586" s="131"/>
      <c r="EG586" s="131"/>
      <c r="EH586" s="385"/>
      <c r="EI586" s="385"/>
      <c r="EJ586" s="131"/>
      <c r="EK586" s="131"/>
      <c r="EL586" s="131"/>
      <c r="EM586" s="385"/>
      <c r="EN586" s="385"/>
      <c r="EO586" s="131"/>
      <c r="EP586" s="131"/>
      <c r="EQ586" s="131"/>
      <c r="ER586" s="385"/>
      <c r="ES586" s="385"/>
      <c r="ET586" s="131"/>
      <c r="EU586" s="131"/>
      <c r="EV586" s="131"/>
      <c r="EW586" s="385"/>
      <c r="EX586" s="385"/>
      <c r="EY586" s="131"/>
      <c r="EZ586" s="131"/>
      <c r="FA586" s="131"/>
      <c r="FB586" s="385"/>
      <c r="FC586" s="385"/>
      <c r="FD586" s="131"/>
      <c r="FE586" s="131"/>
      <c r="FF586" s="131"/>
      <c r="FG586" s="385"/>
      <c r="FH586" s="385"/>
      <c r="FI586" s="131"/>
      <c r="FJ586" s="131"/>
      <c r="FK586" s="131"/>
      <c r="FL586" s="385"/>
      <c r="FM586" s="385"/>
      <c r="FN586" s="131"/>
      <c r="FO586" s="131"/>
      <c r="FP586" s="131"/>
      <c r="FQ586" s="385"/>
      <c r="FR586" s="385"/>
      <c r="FS586" s="131"/>
      <c r="FT586" s="131"/>
      <c r="FU586" s="131"/>
      <c r="FV586" s="385"/>
      <c r="FW586" s="385"/>
      <c r="FX586" s="131"/>
      <c r="FY586" s="131"/>
      <c r="FZ586" s="131"/>
      <c r="GA586" s="385"/>
      <c r="GB586" s="385"/>
      <c r="GC586" s="131"/>
      <c r="GD586" s="131"/>
      <c r="GE586" s="131"/>
      <c r="GF586" s="385"/>
      <c r="GG586" s="385"/>
      <c r="GH586" s="131"/>
      <c r="GI586" s="131"/>
      <c r="GJ586" s="131"/>
      <c r="GK586" s="385"/>
      <c r="GL586" s="385"/>
      <c r="GM586" s="131"/>
      <c r="GN586" s="131"/>
      <c r="GO586" s="131"/>
      <c r="GP586" s="385"/>
      <c r="GQ586" s="385"/>
      <c r="GR586" s="131"/>
      <c r="GS586" s="131"/>
      <c r="GT586" s="131"/>
      <c r="GU586" s="385"/>
      <c r="GV586" s="385"/>
      <c r="GW586" s="131"/>
      <c r="GX586" s="131"/>
      <c r="GY586" s="131"/>
      <c r="GZ586" s="385"/>
      <c r="HA586" s="385"/>
      <c r="HB586" s="131"/>
      <c r="HC586" s="131"/>
      <c r="HD586" s="131"/>
      <c r="HE586" s="385"/>
      <c r="HF586" s="385"/>
      <c r="HG586" s="131"/>
      <c r="HH586" s="131"/>
      <c r="HI586" s="131"/>
      <c r="HJ586" s="385"/>
      <c r="HK586" s="385"/>
      <c r="HL586" s="131"/>
      <c r="HM586" s="131"/>
      <c r="HN586" s="131"/>
      <c r="HO586" s="385"/>
      <c r="HP586" s="385"/>
      <c r="HQ586" s="131"/>
      <c r="HR586" s="131"/>
      <c r="HS586" s="131"/>
      <c r="HT586" s="385"/>
      <c r="HU586" s="385"/>
      <c r="HV586" s="131"/>
      <c r="HW586" s="131"/>
      <c r="HX586" s="131"/>
      <c r="HY586" s="385"/>
      <c r="HZ586" s="385"/>
      <c r="IA586" s="131"/>
      <c r="IB586" s="131"/>
      <c r="IC586" s="131"/>
      <c r="ID586" s="385"/>
      <c r="IE586" s="385"/>
      <c r="IF586" s="131"/>
      <c r="IG586" s="131"/>
      <c r="IH586" s="131"/>
      <c r="II586" s="385"/>
      <c r="IJ586" s="385"/>
      <c r="IK586" s="131"/>
      <c r="IL586" s="131"/>
      <c r="IM586" s="131"/>
      <c r="IN586" s="385"/>
      <c r="IO586" s="385"/>
      <c r="IP586" s="131"/>
      <c r="IQ586" s="131"/>
      <c r="IR586" s="131"/>
      <c r="IS586" s="385"/>
      <c r="IT586" s="385"/>
      <c r="IU586" s="131"/>
      <c r="IV586" s="131"/>
      <c r="IW586" s="131"/>
      <c r="IX586" s="385"/>
      <c r="IY586" s="386"/>
      <c r="IZ586" s="198"/>
      <c r="JA586" s="378"/>
      <c r="JB586" s="256"/>
      <c r="JC586" s="256"/>
    </row>
    <row r="587" spans="1:263" s="127" customFormat="1" ht="28.5" customHeight="1" thickBot="1" x14ac:dyDescent="0.4">
      <c r="A587" s="419"/>
      <c r="B587" s="420"/>
      <c r="C587" s="126" t="s">
        <v>692</v>
      </c>
      <c r="D587" s="248" t="s">
        <v>356</v>
      </c>
      <c r="E587" s="421"/>
      <c r="F587" s="286"/>
      <c r="G587" s="250"/>
      <c r="H587" s="422"/>
      <c r="I587" s="423"/>
      <c r="J587" s="424"/>
      <c r="K587" s="251"/>
      <c r="L587" s="251"/>
      <c r="M587" s="251"/>
      <c r="N587" s="251"/>
      <c r="O587" s="425"/>
      <c r="P587" s="251"/>
      <c r="Q587" s="251"/>
      <c r="R587" s="251"/>
      <c r="S587" s="251"/>
      <c r="T587" s="425"/>
      <c r="U587" s="251"/>
      <c r="V587" s="251"/>
      <c r="W587" s="251"/>
      <c r="X587" s="251"/>
      <c r="Y587" s="425"/>
      <c r="Z587" s="251"/>
      <c r="AA587" s="251"/>
      <c r="AB587" s="251"/>
      <c r="AC587" s="251"/>
      <c r="AD587" s="425"/>
      <c r="AE587" s="251"/>
      <c r="AF587" s="251"/>
      <c r="AG587" s="251"/>
      <c r="AH587" s="251"/>
      <c r="AI587" s="425"/>
      <c r="AJ587" s="251"/>
      <c r="AK587" s="251"/>
      <c r="AL587" s="251"/>
      <c r="AM587" s="251"/>
      <c r="AN587" s="425"/>
      <c r="AO587" s="251"/>
      <c r="AP587" s="251"/>
      <c r="AQ587" s="251"/>
      <c r="AR587" s="251"/>
      <c r="AS587" s="425"/>
      <c r="AT587" s="251"/>
      <c r="AU587" s="251"/>
      <c r="AV587" s="251"/>
      <c r="AW587" s="251"/>
      <c r="AX587" s="425"/>
      <c r="AY587" s="251"/>
      <c r="AZ587" s="251"/>
      <c r="BA587" s="251"/>
      <c r="BB587" s="251"/>
      <c r="BC587" s="425"/>
      <c r="BD587" s="251"/>
      <c r="BE587" s="251"/>
      <c r="BF587" s="251"/>
      <c r="BG587" s="251"/>
      <c r="BH587" s="425"/>
      <c r="BI587" s="251"/>
      <c r="BJ587" s="251"/>
      <c r="BK587" s="251"/>
      <c r="BL587" s="251"/>
      <c r="BM587" s="425"/>
      <c r="BN587" s="251"/>
      <c r="BO587" s="251"/>
      <c r="BP587" s="251"/>
      <c r="BQ587" s="251"/>
      <c r="BR587" s="425"/>
      <c r="BS587" s="251"/>
      <c r="BT587" s="251"/>
      <c r="BU587" s="251"/>
      <c r="BV587" s="251"/>
      <c r="BW587" s="425"/>
      <c r="BX587" s="251"/>
      <c r="BY587" s="251"/>
      <c r="BZ587" s="251"/>
      <c r="CA587" s="251"/>
      <c r="CB587" s="425"/>
      <c r="CC587" s="251"/>
      <c r="CD587" s="251"/>
      <c r="CE587" s="251"/>
      <c r="CF587" s="251"/>
      <c r="CG587" s="425"/>
      <c r="CH587" s="251"/>
      <c r="CI587" s="251"/>
      <c r="CJ587" s="251"/>
      <c r="CK587" s="251"/>
      <c r="CL587" s="425"/>
      <c r="CM587" s="251"/>
      <c r="CN587" s="251"/>
      <c r="CO587" s="251"/>
      <c r="CP587" s="251"/>
      <c r="CQ587" s="425"/>
      <c r="CR587" s="251"/>
      <c r="CS587" s="251"/>
      <c r="CT587" s="251"/>
      <c r="CU587" s="251"/>
      <c r="CV587" s="425"/>
      <c r="CW587" s="251"/>
      <c r="CX587" s="251"/>
      <c r="CY587" s="251"/>
      <c r="CZ587" s="251"/>
      <c r="DA587" s="425"/>
      <c r="DB587" s="251"/>
      <c r="DC587" s="251"/>
      <c r="DD587" s="251"/>
      <c r="DE587" s="251"/>
      <c r="DF587" s="425"/>
      <c r="DG587" s="251"/>
      <c r="DH587" s="251"/>
      <c r="DI587" s="251"/>
      <c r="DJ587" s="251"/>
      <c r="DK587" s="425"/>
      <c r="DL587" s="251"/>
      <c r="DM587" s="251"/>
      <c r="DN587" s="251"/>
      <c r="DO587" s="251"/>
      <c r="DP587" s="425"/>
      <c r="DQ587" s="251"/>
      <c r="DR587" s="251"/>
      <c r="DS587" s="251"/>
      <c r="DT587" s="251"/>
      <c r="DU587" s="425"/>
      <c r="DV587" s="251"/>
      <c r="DW587" s="251"/>
      <c r="DX587" s="251"/>
      <c r="DY587" s="251"/>
      <c r="DZ587" s="425"/>
      <c r="EA587" s="251"/>
      <c r="EB587" s="251"/>
      <c r="EC587" s="251"/>
      <c r="ED587" s="251"/>
      <c r="EE587" s="425"/>
      <c r="EF587" s="251"/>
      <c r="EG587" s="251"/>
      <c r="EH587" s="251"/>
      <c r="EI587" s="251"/>
      <c r="EJ587" s="425"/>
      <c r="EK587" s="251"/>
      <c r="EL587" s="251"/>
      <c r="EM587" s="251"/>
      <c r="EN587" s="251"/>
      <c r="EO587" s="425"/>
      <c r="EP587" s="251"/>
      <c r="EQ587" s="251"/>
      <c r="ER587" s="251"/>
      <c r="ES587" s="251"/>
      <c r="ET587" s="425"/>
      <c r="EU587" s="251"/>
      <c r="EV587" s="251"/>
      <c r="EW587" s="251"/>
      <c r="EX587" s="251"/>
      <c r="EY587" s="425"/>
      <c r="EZ587" s="251"/>
      <c r="FA587" s="251"/>
      <c r="FB587" s="251"/>
      <c r="FC587" s="251"/>
      <c r="FD587" s="425"/>
      <c r="FE587" s="251"/>
      <c r="FF587" s="251"/>
      <c r="FG587" s="251"/>
      <c r="FH587" s="251"/>
      <c r="FI587" s="425"/>
      <c r="FJ587" s="251"/>
      <c r="FK587" s="251"/>
      <c r="FL587" s="251"/>
      <c r="FM587" s="251"/>
      <c r="FN587" s="425"/>
      <c r="FO587" s="251"/>
      <c r="FP587" s="251"/>
      <c r="FQ587" s="251"/>
      <c r="FR587" s="251"/>
      <c r="FS587" s="425"/>
      <c r="FT587" s="251"/>
      <c r="FU587" s="251"/>
      <c r="FV587" s="251"/>
      <c r="FW587" s="251"/>
      <c r="FX587" s="425"/>
      <c r="FY587" s="251"/>
      <c r="FZ587" s="251"/>
      <c r="GA587" s="251"/>
      <c r="GB587" s="251"/>
      <c r="GC587" s="425"/>
      <c r="GD587" s="251"/>
      <c r="GE587" s="251"/>
      <c r="GF587" s="251"/>
      <c r="GG587" s="251"/>
      <c r="GH587" s="425"/>
      <c r="GI587" s="251"/>
      <c r="GJ587" s="251"/>
      <c r="GK587" s="251"/>
      <c r="GL587" s="251"/>
      <c r="GM587" s="425"/>
      <c r="GN587" s="251"/>
      <c r="GO587" s="251"/>
      <c r="GP587" s="251"/>
      <c r="GQ587" s="251"/>
      <c r="GR587" s="425"/>
      <c r="GS587" s="251"/>
      <c r="GT587" s="251"/>
      <c r="GU587" s="251"/>
      <c r="GV587" s="251"/>
      <c r="GW587" s="425"/>
      <c r="GX587" s="251"/>
      <c r="GY587" s="251"/>
      <c r="GZ587" s="251"/>
      <c r="HA587" s="251"/>
      <c r="HB587" s="425"/>
      <c r="HC587" s="251"/>
      <c r="HD587" s="251"/>
      <c r="HE587" s="251"/>
      <c r="HF587" s="251"/>
      <c r="HG587" s="425"/>
      <c r="HH587" s="251"/>
      <c r="HI587" s="251"/>
      <c r="HJ587" s="251"/>
      <c r="HK587" s="251"/>
      <c r="HL587" s="425"/>
      <c r="HM587" s="251"/>
      <c r="HN587" s="251"/>
      <c r="HO587" s="251"/>
      <c r="HP587" s="251"/>
      <c r="HQ587" s="425"/>
      <c r="HR587" s="251"/>
      <c r="HS587" s="251"/>
      <c r="HT587" s="251"/>
      <c r="HU587" s="251"/>
      <c r="HV587" s="425"/>
      <c r="HW587" s="251"/>
      <c r="HX587" s="251"/>
      <c r="HY587" s="251"/>
      <c r="HZ587" s="251"/>
      <c r="IA587" s="425"/>
      <c r="IB587" s="251"/>
      <c r="IC587" s="251"/>
      <c r="ID587" s="251"/>
      <c r="IE587" s="251"/>
      <c r="IF587" s="425"/>
      <c r="IG587" s="251"/>
      <c r="IH587" s="251"/>
      <c r="II587" s="251"/>
      <c r="IJ587" s="251"/>
      <c r="IK587" s="425"/>
      <c r="IL587" s="251"/>
      <c r="IM587" s="251"/>
      <c r="IN587" s="251"/>
      <c r="IO587" s="251"/>
      <c r="IP587" s="425"/>
      <c r="IQ587" s="251"/>
      <c r="IR587" s="251"/>
      <c r="IS587" s="251"/>
      <c r="IT587" s="251"/>
      <c r="IU587" s="425"/>
      <c r="IV587" s="251"/>
      <c r="IW587" s="251"/>
      <c r="IX587" s="251"/>
      <c r="IY587" s="426"/>
      <c r="IZ587" s="198"/>
      <c r="JA587" s="427"/>
      <c r="JB587" s="428"/>
      <c r="JC587" s="428"/>
    </row>
    <row r="588" spans="1:263" s="3" customFormat="1" x14ac:dyDescent="0.35">
      <c r="A588" s="198"/>
      <c r="B588" s="359"/>
      <c r="C588" s="239"/>
      <c r="D588" s="102"/>
      <c r="E588" s="102"/>
      <c r="F588" s="384"/>
      <c r="G588" s="131"/>
      <c r="H588" s="325"/>
      <c r="I588" s="202"/>
      <c r="J588" s="324"/>
      <c r="K588" s="131"/>
      <c r="L588" s="131"/>
      <c r="M588" s="385"/>
      <c r="N588" s="385"/>
      <c r="O588" s="131"/>
      <c r="P588" s="131"/>
      <c r="Q588" s="131"/>
      <c r="R588" s="385"/>
      <c r="S588" s="385"/>
      <c r="T588" s="131"/>
      <c r="U588" s="131"/>
      <c r="V588" s="131"/>
      <c r="W588" s="385"/>
      <c r="X588" s="385"/>
      <c r="Y588" s="131"/>
      <c r="Z588" s="131"/>
      <c r="AA588" s="131"/>
      <c r="AB588" s="385"/>
      <c r="AC588" s="385"/>
      <c r="AD588" s="131"/>
      <c r="AE588" s="131"/>
      <c r="AF588" s="131"/>
      <c r="AG588" s="385"/>
      <c r="AH588" s="385"/>
      <c r="AI588" s="131"/>
      <c r="AJ588" s="131"/>
      <c r="AK588" s="131"/>
      <c r="AL588" s="385"/>
      <c r="AM588" s="385"/>
      <c r="AN588" s="131"/>
      <c r="AO588" s="131"/>
      <c r="AP588" s="131"/>
      <c r="AQ588" s="385"/>
      <c r="AR588" s="385"/>
      <c r="AS588" s="131"/>
      <c r="AT588" s="131"/>
      <c r="AU588" s="131"/>
      <c r="AV588" s="385"/>
      <c r="AW588" s="385"/>
      <c r="AX588" s="131"/>
      <c r="AY588" s="131"/>
      <c r="AZ588" s="131"/>
      <c r="BA588" s="385"/>
      <c r="BB588" s="385"/>
      <c r="BC588" s="131"/>
      <c r="BD588" s="131"/>
      <c r="BE588" s="131"/>
      <c r="BF588" s="385"/>
      <c r="BG588" s="385"/>
      <c r="BH588" s="131"/>
      <c r="BI588" s="131"/>
      <c r="BJ588" s="131"/>
      <c r="BK588" s="385"/>
      <c r="BL588" s="385"/>
      <c r="BM588" s="131"/>
      <c r="BN588" s="131"/>
      <c r="BO588" s="131"/>
      <c r="BP588" s="385"/>
      <c r="BQ588" s="385"/>
      <c r="BR588" s="131"/>
      <c r="BS588" s="131"/>
      <c r="BT588" s="131"/>
      <c r="BU588" s="385"/>
      <c r="BV588" s="385"/>
      <c r="BW588" s="131"/>
      <c r="BX588" s="131"/>
      <c r="BY588" s="131"/>
      <c r="BZ588" s="385"/>
      <c r="CA588" s="385"/>
      <c r="CB588" s="131"/>
      <c r="CC588" s="131"/>
      <c r="CD588" s="131"/>
      <c r="CE588" s="385"/>
      <c r="CF588" s="385"/>
      <c r="CG588" s="131"/>
      <c r="CH588" s="131"/>
      <c r="CI588" s="131"/>
      <c r="CJ588" s="385"/>
      <c r="CK588" s="385"/>
      <c r="CL588" s="131"/>
      <c r="CM588" s="131"/>
      <c r="CN588" s="131"/>
      <c r="CO588" s="385"/>
      <c r="CP588" s="385"/>
      <c r="CQ588" s="131"/>
      <c r="CR588" s="131"/>
      <c r="CS588" s="131"/>
      <c r="CT588" s="385"/>
      <c r="CU588" s="385"/>
      <c r="CV588" s="131"/>
      <c r="CW588" s="131"/>
      <c r="CX588" s="131"/>
      <c r="CY588" s="385"/>
      <c r="CZ588" s="385"/>
      <c r="DA588" s="131"/>
      <c r="DB588" s="131"/>
      <c r="DC588" s="131"/>
      <c r="DD588" s="385"/>
      <c r="DE588" s="385"/>
      <c r="DF588" s="131"/>
      <c r="DG588" s="131"/>
      <c r="DH588" s="131"/>
      <c r="DI588" s="385"/>
      <c r="DJ588" s="385"/>
      <c r="DK588" s="131"/>
      <c r="DL588" s="131"/>
      <c r="DM588" s="131"/>
      <c r="DN588" s="385"/>
      <c r="DO588" s="385"/>
      <c r="DP588" s="131"/>
      <c r="DQ588" s="131"/>
      <c r="DR588" s="131"/>
      <c r="DS588" s="385"/>
      <c r="DT588" s="385"/>
      <c r="DU588" s="131"/>
      <c r="DV588" s="131"/>
      <c r="DW588" s="131"/>
      <c r="DX588" s="385"/>
      <c r="DY588" s="385"/>
      <c r="DZ588" s="131"/>
      <c r="EA588" s="131"/>
      <c r="EB588" s="131"/>
      <c r="EC588" s="385"/>
      <c r="ED588" s="385"/>
      <c r="EE588" s="131"/>
      <c r="EF588" s="131"/>
      <c r="EG588" s="131"/>
      <c r="EH588" s="385"/>
      <c r="EI588" s="385"/>
      <c r="EJ588" s="131"/>
      <c r="EK588" s="131"/>
      <c r="EL588" s="131"/>
      <c r="EM588" s="385"/>
      <c r="EN588" s="385"/>
      <c r="EO588" s="131"/>
      <c r="EP588" s="131"/>
      <c r="EQ588" s="131"/>
      <c r="ER588" s="385"/>
      <c r="ES588" s="385"/>
      <c r="ET588" s="131"/>
      <c r="EU588" s="131"/>
      <c r="EV588" s="131"/>
      <c r="EW588" s="385"/>
      <c r="EX588" s="385"/>
      <c r="EY588" s="131"/>
      <c r="EZ588" s="131"/>
      <c r="FA588" s="131"/>
      <c r="FB588" s="385"/>
      <c r="FC588" s="385"/>
      <c r="FD588" s="131"/>
      <c r="FE588" s="131"/>
      <c r="FF588" s="131"/>
      <c r="FG588" s="385"/>
      <c r="FH588" s="385"/>
      <c r="FI588" s="131"/>
      <c r="FJ588" s="131"/>
      <c r="FK588" s="131"/>
      <c r="FL588" s="385"/>
      <c r="FM588" s="385"/>
      <c r="FN588" s="131"/>
      <c r="FO588" s="131"/>
      <c r="FP588" s="131"/>
      <c r="FQ588" s="385"/>
      <c r="FR588" s="385"/>
      <c r="FS588" s="131"/>
      <c r="FT588" s="131"/>
      <c r="FU588" s="131"/>
      <c r="FV588" s="385"/>
      <c r="FW588" s="385"/>
      <c r="FX588" s="131"/>
      <c r="FY588" s="131"/>
      <c r="FZ588" s="131"/>
      <c r="GA588" s="385"/>
      <c r="GB588" s="385"/>
      <c r="GC588" s="131"/>
      <c r="GD588" s="131"/>
      <c r="GE588" s="131"/>
      <c r="GF588" s="385"/>
      <c r="GG588" s="385"/>
      <c r="GH588" s="131"/>
      <c r="GI588" s="131"/>
      <c r="GJ588" s="131"/>
      <c r="GK588" s="385"/>
      <c r="GL588" s="385"/>
      <c r="GM588" s="131"/>
      <c r="GN588" s="131"/>
      <c r="GO588" s="131"/>
      <c r="GP588" s="385"/>
      <c r="GQ588" s="385"/>
      <c r="GR588" s="131"/>
      <c r="GS588" s="131"/>
      <c r="GT588" s="131"/>
      <c r="GU588" s="385"/>
      <c r="GV588" s="385"/>
      <c r="GW588" s="131"/>
      <c r="GX588" s="131"/>
      <c r="GY588" s="131"/>
      <c r="GZ588" s="385"/>
      <c r="HA588" s="385"/>
      <c r="HB588" s="131"/>
      <c r="HC588" s="131"/>
      <c r="HD588" s="131"/>
      <c r="HE588" s="385"/>
      <c r="HF588" s="385"/>
      <c r="HG588" s="131"/>
      <c r="HH588" s="131"/>
      <c r="HI588" s="131"/>
      <c r="HJ588" s="385"/>
      <c r="HK588" s="385"/>
      <c r="HL588" s="131"/>
      <c r="HM588" s="131"/>
      <c r="HN588" s="131"/>
      <c r="HO588" s="385"/>
      <c r="HP588" s="385"/>
      <c r="HQ588" s="131"/>
      <c r="HR588" s="131"/>
      <c r="HS588" s="131"/>
      <c r="HT588" s="385"/>
      <c r="HU588" s="385"/>
      <c r="HV588" s="131"/>
      <c r="HW588" s="131"/>
      <c r="HX588" s="131"/>
      <c r="HY588" s="385"/>
      <c r="HZ588" s="385"/>
      <c r="IA588" s="131"/>
      <c r="IB588" s="131"/>
      <c r="IC588" s="131"/>
      <c r="ID588" s="385"/>
      <c r="IE588" s="385"/>
      <c r="IF588" s="131"/>
      <c r="IG588" s="131"/>
      <c r="IH588" s="131"/>
      <c r="II588" s="385"/>
      <c r="IJ588" s="385"/>
      <c r="IK588" s="131"/>
      <c r="IL588" s="131"/>
      <c r="IM588" s="131"/>
      <c r="IN588" s="385"/>
      <c r="IO588" s="385"/>
      <c r="IP588" s="131"/>
      <c r="IQ588" s="131"/>
      <c r="IR588" s="131"/>
      <c r="IS588" s="385"/>
      <c r="IT588" s="385"/>
      <c r="IU588" s="131"/>
      <c r="IV588" s="131"/>
      <c r="IW588" s="131"/>
      <c r="IX588" s="385"/>
      <c r="IY588" s="386"/>
      <c r="IZ588" s="198"/>
      <c r="JA588" s="378"/>
      <c r="JB588" s="256"/>
      <c r="JC588" s="256"/>
    </row>
    <row r="589" spans="1:263" s="3" customFormat="1" x14ac:dyDescent="0.35">
      <c r="A589" s="198"/>
      <c r="B589" s="359"/>
      <c r="C589" s="126" t="s">
        <v>693</v>
      </c>
      <c r="D589" s="102" t="s">
        <v>694</v>
      </c>
      <c r="E589" s="102"/>
      <c r="F589" s="285"/>
      <c r="G589" s="110"/>
      <c r="H589" s="325"/>
      <c r="I589" s="202"/>
      <c r="J589" s="324"/>
      <c r="K589" s="131"/>
      <c r="L589" s="429"/>
      <c r="M589" s="385"/>
      <c r="N589" s="385"/>
      <c r="O589" s="131"/>
      <c r="P589" s="131"/>
      <c r="Q589" s="429"/>
      <c r="R589" s="385"/>
      <c r="S589" s="385"/>
      <c r="T589" s="131"/>
      <c r="U589" s="131"/>
      <c r="V589" s="429"/>
      <c r="W589" s="385"/>
      <c r="X589" s="385"/>
      <c r="Y589" s="131"/>
      <c r="Z589" s="131"/>
      <c r="AA589" s="429"/>
      <c r="AB589" s="385"/>
      <c r="AC589" s="385"/>
      <c r="AD589" s="131"/>
      <c r="AE589" s="131"/>
      <c r="AF589" s="429"/>
      <c r="AG589" s="385"/>
      <c r="AH589" s="385"/>
      <c r="AI589" s="131"/>
      <c r="AJ589" s="131"/>
      <c r="AK589" s="429"/>
      <c r="AL589" s="385"/>
      <c r="AM589" s="385"/>
      <c r="AN589" s="131"/>
      <c r="AO589" s="131"/>
      <c r="AP589" s="429"/>
      <c r="AQ589" s="385"/>
      <c r="AR589" s="385"/>
      <c r="AS589" s="131"/>
      <c r="AT589" s="131"/>
      <c r="AU589" s="429"/>
      <c r="AV589" s="385"/>
      <c r="AW589" s="385"/>
      <c r="AX589" s="131"/>
      <c r="AY589" s="131"/>
      <c r="AZ589" s="429"/>
      <c r="BA589" s="385"/>
      <c r="BB589" s="385"/>
      <c r="BC589" s="131"/>
      <c r="BD589" s="131"/>
      <c r="BE589" s="429"/>
      <c r="BF589" s="385"/>
      <c r="BG589" s="385"/>
      <c r="BH589" s="131"/>
      <c r="BI589" s="131"/>
      <c r="BJ589" s="429"/>
      <c r="BK589" s="385"/>
      <c r="BL589" s="385"/>
      <c r="BM589" s="131"/>
      <c r="BN589" s="131"/>
      <c r="BO589" s="429"/>
      <c r="BP589" s="385"/>
      <c r="BQ589" s="385"/>
      <c r="BR589" s="131"/>
      <c r="BS589" s="131"/>
      <c r="BT589" s="429"/>
      <c r="BU589" s="385"/>
      <c r="BV589" s="385"/>
      <c r="BW589" s="131"/>
      <c r="BX589" s="131"/>
      <c r="BY589" s="429"/>
      <c r="BZ589" s="385"/>
      <c r="CA589" s="385"/>
      <c r="CB589" s="131"/>
      <c r="CC589" s="131"/>
      <c r="CD589" s="429"/>
      <c r="CE589" s="385"/>
      <c r="CF589" s="385"/>
      <c r="CG589" s="131"/>
      <c r="CH589" s="131"/>
      <c r="CI589" s="429"/>
      <c r="CJ589" s="385"/>
      <c r="CK589" s="385"/>
      <c r="CL589" s="131"/>
      <c r="CM589" s="131"/>
      <c r="CN589" s="429"/>
      <c r="CO589" s="385"/>
      <c r="CP589" s="385"/>
      <c r="CQ589" s="131"/>
      <c r="CR589" s="131"/>
      <c r="CS589" s="429"/>
      <c r="CT589" s="385"/>
      <c r="CU589" s="385"/>
      <c r="CV589" s="131"/>
      <c r="CW589" s="131"/>
      <c r="CX589" s="429"/>
      <c r="CY589" s="385"/>
      <c r="CZ589" s="385"/>
      <c r="DA589" s="131"/>
      <c r="DB589" s="131"/>
      <c r="DC589" s="429"/>
      <c r="DD589" s="385"/>
      <c r="DE589" s="385"/>
      <c r="DF589" s="131"/>
      <c r="DG589" s="131"/>
      <c r="DH589" s="429"/>
      <c r="DI589" s="385"/>
      <c r="DJ589" s="385"/>
      <c r="DK589" s="131"/>
      <c r="DL589" s="131"/>
      <c r="DM589" s="429"/>
      <c r="DN589" s="385"/>
      <c r="DO589" s="385"/>
      <c r="DP589" s="131"/>
      <c r="DQ589" s="131"/>
      <c r="DR589" s="429"/>
      <c r="DS589" s="385"/>
      <c r="DT589" s="385"/>
      <c r="DU589" s="131"/>
      <c r="DV589" s="131"/>
      <c r="DW589" s="429"/>
      <c r="DX589" s="385"/>
      <c r="DY589" s="385"/>
      <c r="DZ589" s="131"/>
      <c r="EA589" s="131"/>
      <c r="EB589" s="429"/>
      <c r="EC589" s="385"/>
      <c r="ED589" s="385"/>
      <c r="EE589" s="131"/>
      <c r="EF589" s="131"/>
      <c r="EG589" s="429"/>
      <c r="EH589" s="385"/>
      <c r="EI589" s="385"/>
      <c r="EJ589" s="131"/>
      <c r="EK589" s="131"/>
      <c r="EL589" s="429"/>
      <c r="EM589" s="385"/>
      <c r="EN589" s="385"/>
      <c r="EO589" s="131"/>
      <c r="EP589" s="131"/>
      <c r="EQ589" s="429"/>
      <c r="ER589" s="385"/>
      <c r="ES589" s="385"/>
      <c r="ET589" s="131"/>
      <c r="EU589" s="131"/>
      <c r="EV589" s="429"/>
      <c r="EW589" s="385"/>
      <c r="EX589" s="385"/>
      <c r="EY589" s="131"/>
      <c r="EZ589" s="131"/>
      <c r="FA589" s="429"/>
      <c r="FB589" s="385"/>
      <c r="FC589" s="385"/>
      <c r="FD589" s="131"/>
      <c r="FE589" s="131"/>
      <c r="FF589" s="429"/>
      <c r="FG589" s="385"/>
      <c r="FH589" s="385"/>
      <c r="FI589" s="131"/>
      <c r="FJ589" s="131"/>
      <c r="FK589" s="429"/>
      <c r="FL589" s="385"/>
      <c r="FM589" s="385"/>
      <c r="FN589" s="131"/>
      <c r="FO589" s="131"/>
      <c r="FP589" s="429"/>
      <c r="FQ589" s="385"/>
      <c r="FR589" s="385"/>
      <c r="FS589" s="131"/>
      <c r="FT589" s="131"/>
      <c r="FU589" s="429"/>
      <c r="FV589" s="385"/>
      <c r="FW589" s="385"/>
      <c r="FX589" s="131"/>
      <c r="FY589" s="131"/>
      <c r="FZ589" s="429"/>
      <c r="GA589" s="385"/>
      <c r="GB589" s="385"/>
      <c r="GC589" s="131"/>
      <c r="GD589" s="131"/>
      <c r="GE589" s="429"/>
      <c r="GF589" s="385"/>
      <c r="GG589" s="385"/>
      <c r="GH589" s="131"/>
      <c r="GI589" s="131"/>
      <c r="GJ589" s="429"/>
      <c r="GK589" s="385"/>
      <c r="GL589" s="385"/>
      <c r="GM589" s="131"/>
      <c r="GN589" s="131"/>
      <c r="GO589" s="429"/>
      <c r="GP589" s="385"/>
      <c r="GQ589" s="385"/>
      <c r="GR589" s="131"/>
      <c r="GS589" s="131"/>
      <c r="GT589" s="429"/>
      <c r="GU589" s="385"/>
      <c r="GV589" s="385"/>
      <c r="GW589" s="131"/>
      <c r="GX589" s="131"/>
      <c r="GY589" s="429"/>
      <c r="GZ589" s="385"/>
      <c r="HA589" s="385"/>
      <c r="HB589" s="131"/>
      <c r="HC589" s="131"/>
      <c r="HD589" s="429"/>
      <c r="HE589" s="385"/>
      <c r="HF589" s="385"/>
      <c r="HG589" s="131"/>
      <c r="HH589" s="131"/>
      <c r="HI589" s="429"/>
      <c r="HJ589" s="385"/>
      <c r="HK589" s="385"/>
      <c r="HL589" s="131"/>
      <c r="HM589" s="131"/>
      <c r="HN589" s="429"/>
      <c r="HO589" s="385"/>
      <c r="HP589" s="385"/>
      <c r="HQ589" s="131"/>
      <c r="HR589" s="131"/>
      <c r="HS589" s="429"/>
      <c r="HT589" s="385"/>
      <c r="HU589" s="385"/>
      <c r="HV589" s="131"/>
      <c r="HW589" s="131"/>
      <c r="HX589" s="429"/>
      <c r="HY589" s="385"/>
      <c r="HZ589" s="385"/>
      <c r="IA589" s="131"/>
      <c r="IB589" s="131"/>
      <c r="IC589" s="429"/>
      <c r="ID589" s="385"/>
      <c r="IE589" s="385"/>
      <c r="IF589" s="131"/>
      <c r="IG589" s="131"/>
      <c r="IH589" s="429"/>
      <c r="II589" s="385"/>
      <c r="IJ589" s="385"/>
      <c r="IK589" s="131"/>
      <c r="IL589" s="131"/>
      <c r="IM589" s="429"/>
      <c r="IN589" s="385"/>
      <c r="IO589" s="385"/>
      <c r="IP589" s="131"/>
      <c r="IQ589" s="131"/>
      <c r="IR589" s="429"/>
      <c r="IS589" s="385"/>
      <c r="IT589" s="385"/>
      <c r="IU589" s="131"/>
      <c r="IV589" s="131"/>
      <c r="IW589" s="429"/>
      <c r="IX589" s="385"/>
      <c r="IY589" s="386"/>
      <c r="IZ589" s="198"/>
      <c r="JA589" s="378"/>
      <c r="JB589" s="256"/>
      <c r="JC589" s="256"/>
    </row>
    <row r="590" spans="1:263" s="3" customFormat="1" x14ac:dyDescent="0.35">
      <c r="A590" s="198"/>
      <c r="B590" s="359"/>
      <c r="C590" s="239"/>
      <c r="D590" s="104"/>
      <c r="E590" s="102"/>
      <c r="F590" s="384"/>
      <c r="G590" s="131"/>
      <c r="H590" s="325"/>
      <c r="I590" s="202"/>
      <c r="J590" s="324"/>
      <c r="K590" s="131"/>
      <c r="L590" s="131"/>
      <c r="M590" s="385"/>
      <c r="N590" s="385"/>
      <c r="O590" s="131"/>
      <c r="P590" s="131"/>
      <c r="Q590" s="131"/>
      <c r="R590" s="385"/>
      <c r="S590" s="385"/>
      <c r="T590" s="131"/>
      <c r="U590" s="131"/>
      <c r="V590" s="131"/>
      <c r="W590" s="385"/>
      <c r="X590" s="385"/>
      <c r="Y590" s="131"/>
      <c r="Z590" s="131"/>
      <c r="AA590" s="131"/>
      <c r="AB590" s="385"/>
      <c r="AC590" s="385"/>
      <c r="AD590" s="131"/>
      <c r="AE590" s="131"/>
      <c r="AF590" s="131"/>
      <c r="AG590" s="385"/>
      <c r="AH590" s="385"/>
      <c r="AI590" s="131"/>
      <c r="AJ590" s="131"/>
      <c r="AK590" s="131"/>
      <c r="AL590" s="385"/>
      <c r="AM590" s="385"/>
      <c r="AN590" s="131"/>
      <c r="AO590" s="131"/>
      <c r="AP590" s="131"/>
      <c r="AQ590" s="385"/>
      <c r="AR590" s="385"/>
      <c r="AS590" s="131"/>
      <c r="AT590" s="131"/>
      <c r="AU590" s="131"/>
      <c r="AV590" s="385"/>
      <c r="AW590" s="385"/>
      <c r="AX590" s="131"/>
      <c r="AY590" s="131"/>
      <c r="AZ590" s="131"/>
      <c r="BA590" s="385"/>
      <c r="BB590" s="385"/>
      <c r="BC590" s="131"/>
      <c r="BD590" s="131"/>
      <c r="BE590" s="131"/>
      <c r="BF590" s="385"/>
      <c r="BG590" s="385"/>
      <c r="BH590" s="131"/>
      <c r="BI590" s="131"/>
      <c r="BJ590" s="131"/>
      <c r="BK590" s="385"/>
      <c r="BL590" s="385"/>
      <c r="BM590" s="131"/>
      <c r="BN590" s="131"/>
      <c r="BO590" s="131"/>
      <c r="BP590" s="385"/>
      <c r="BQ590" s="385"/>
      <c r="BR590" s="131"/>
      <c r="BS590" s="131"/>
      <c r="BT590" s="131"/>
      <c r="BU590" s="385"/>
      <c r="BV590" s="385"/>
      <c r="BW590" s="131"/>
      <c r="BX590" s="131"/>
      <c r="BY590" s="131"/>
      <c r="BZ590" s="385"/>
      <c r="CA590" s="385"/>
      <c r="CB590" s="131"/>
      <c r="CC590" s="131"/>
      <c r="CD590" s="131"/>
      <c r="CE590" s="385"/>
      <c r="CF590" s="385"/>
      <c r="CG590" s="131"/>
      <c r="CH590" s="131"/>
      <c r="CI590" s="131"/>
      <c r="CJ590" s="385"/>
      <c r="CK590" s="385"/>
      <c r="CL590" s="131"/>
      <c r="CM590" s="131"/>
      <c r="CN590" s="131"/>
      <c r="CO590" s="385"/>
      <c r="CP590" s="385"/>
      <c r="CQ590" s="131"/>
      <c r="CR590" s="131"/>
      <c r="CS590" s="131"/>
      <c r="CT590" s="385"/>
      <c r="CU590" s="385"/>
      <c r="CV590" s="131"/>
      <c r="CW590" s="131"/>
      <c r="CX590" s="131"/>
      <c r="CY590" s="385"/>
      <c r="CZ590" s="385"/>
      <c r="DA590" s="131"/>
      <c r="DB590" s="131"/>
      <c r="DC590" s="131"/>
      <c r="DD590" s="385"/>
      <c r="DE590" s="385"/>
      <c r="DF590" s="131"/>
      <c r="DG590" s="131"/>
      <c r="DH590" s="131"/>
      <c r="DI590" s="385"/>
      <c r="DJ590" s="385"/>
      <c r="DK590" s="131"/>
      <c r="DL590" s="131"/>
      <c r="DM590" s="131"/>
      <c r="DN590" s="385"/>
      <c r="DO590" s="385"/>
      <c r="DP590" s="131"/>
      <c r="DQ590" s="131"/>
      <c r="DR590" s="131"/>
      <c r="DS590" s="385"/>
      <c r="DT590" s="385"/>
      <c r="DU590" s="131"/>
      <c r="DV590" s="131"/>
      <c r="DW590" s="131"/>
      <c r="DX590" s="385"/>
      <c r="DY590" s="385"/>
      <c r="DZ590" s="131"/>
      <c r="EA590" s="131"/>
      <c r="EB590" s="131"/>
      <c r="EC590" s="385"/>
      <c r="ED590" s="385"/>
      <c r="EE590" s="131"/>
      <c r="EF590" s="131"/>
      <c r="EG590" s="131"/>
      <c r="EH590" s="385"/>
      <c r="EI590" s="385"/>
      <c r="EJ590" s="131"/>
      <c r="EK590" s="131"/>
      <c r="EL590" s="131"/>
      <c r="EM590" s="385"/>
      <c r="EN590" s="385"/>
      <c r="EO590" s="131"/>
      <c r="EP590" s="131"/>
      <c r="EQ590" s="131"/>
      <c r="ER590" s="385"/>
      <c r="ES590" s="385"/>
      <c r="ET590" s="131"/>
      <c r="EU590" s="131"/>
      <c r="EV590" s="131"/>
      <c r="EW590" s="385"/>
      <c r="EX590" s="385"/>
      <c r="EY590" s="131"/>
      <c r="EZ590" s="131"/>
      <c r="FA590" s="131"/>
      <c r="FB590" s="385"/>
      <c r="FC590" s="385"/>
      <c r="FD590" s="131"/>
      <c r="FE590" s="131"/>
      <c r="FF590" s="131"/>
      <c r="FG590" s="385"/>
      <c r="FH590" s="385"/>
      <c r="FI590" s="131"/>
      <c r="FJ590" s="131"/>
      <c r="FK590" s="131"/>
      <c r="FL590" s="385"/>
      <c r="FM590" s="385"/>
      <c r="FN590" s="131"/>
      <c r="FO590" s="131"/>
      <c r="FP590" s="131"/>
      <c r="FQ590" s="385"/>
      <c r="FR590" s="385"/>
      <c r="FS590" s="131"/>
      <c r="FT590" s="131"/>
      <c r="FU590" s="131"/>
      <c r="FV590" s="385"/>
      <c r="FW590" s="385"/>
      <c r="FX590" s="131"/>
      <c r="FY590" s="131"/>
      <c r="FZ590" s="131"/>
      <c r="GA590" s="385"/>
      <c r="GB590" s="385"/>
      <c r="GC590" s="131"/>
      <c r="GD590" s="131"/>
      <c r="GE590" s="131"/>
      <c r="GF590" s="385"/>
      <c r="GG590" s="385"/>
      <c r="GH590" s="131"/>
      <c r="GI590" s="131"/>
      <c r="GJ590" s="131"/>
      <c r="GK590" s="385"/>
      <c r="GL590" s="385"/>
      <c r="GM590" s="131"/>
      <c r="GN590" s="131"/>
      <c r="GO590" s="131"/>
      <c r="GP590" s="385"/>
      <c r="GQ590" s="385"/>
      <c r="GR590" s="131"/>
      <c r="GS590" s="131"/>
      <c r="GT590" s="131"/>
      <c r="GU590" s="385"/>
      <c r="GV590" s="385"/>
      <c r="GW590" s="131"/>
      <c r="GX590" s="131"/>
      <c r="GY590" s="131"/>
      <c r="GZ590" s="385"/>
      <c r="HA590" s="385"/>
      <c r="HB590" s="131"/>
      <c r="HC590" s="131"/>
      <c r="HD590" s="131"/>
      <c r="HE590" s="385"/>
      <c r="HF590" s="385"/>
      <c r="HG590" s="131"/>
      <c r="HH590" s="131"/>
      <c r="HI590" s="131"/>
      <c r="HJ590" s="385"/>
      <c r="HK590" s="385"/>
      <c r="HL590" s="131"/>
      <c r="HM590" s="131"/>
      <c r="HN590" s="131"/>
      <c r="HO590" s="385"/>
      <c r="HP590" s="385"/>
      <c r="HQ590" s="131"/>
      <c r="HR590" s="131"/>
      <c r="HS590" s="131"/>
      <c r="HT590" s="385"/>
      <c r="HU590" s="385"/>
      <c r="HV590" s="131"/>
      <c r="HW590" s="131"/>
      <c r="HX590" s="131"/>
      <c r="HY590" s="385"/>
      <c r="HZ590" s="385"/>
      <c r="IA590" s="131"/>
      <c r="IB590" s="131"/>
      <c r="IC590" s="131"/>
      <c r="ID590" s="385"/>
      <c r="IE590" s="385"/>
      <c r="IF590" s="131"/>
      <c r="IG590" s="131"/>
      <c r="IH590" s="131"/>
      <c r="II590" s="385"/>
      <c r="IJ590" s="385"/>
      <c r="IK590" s="131"/>
      <c r="IL590" s="131"/>
      <c r="IM590" s="131"/>
      <c r="IN590" s="385"/>
      <c r="IO590" s="385"/>
      <c r="IP590" s="131"/>
      <c r="IQ590" s="131"/>
      <c r="IR590" s="131"/>
      <c r="IS590" s="385"/>
      <c r="IT590" s="385"/>
      <c r="IU590" s="131"/>
      <c r="IV590" s="131"/>
      <c r="IW590" s="131"/>
      <c r="IX590" s="385"/>
      <c r="IY590" s="386"/>
      <c r="IZ590" s="198"/>
      <c r="JA590" s="378"/>
      <c r="JB590" s="256"/>
      <c r="JC590" s="256"/>
    </row>
    <row r="591" spans="1:263" s="3" customFormat="1" x14ac:dyDescent="0.35">
      <c r="A591" s="198"/>
      <c r="B591" s="359"/>
      <c r="C591" s="126" t="s">
        <v>695</v>
      </c>
      <c r="D591" s="104" t="s">
        <v>696</v>
      </c>
      <c r="E591" s="102"/>
      <c r="F591" s="285" t="str">
        <f>IFERROR(INDEX('Helper 1'!$I$2:$I$19,MATCH('Schedule 1'!$G$20,'Helper 1'!$H$2:$H$19,0)),"")</f>
        <v/>
      </c>
      <c r="G591" s="131">
        <f>SUM(L591:IX591)</f>
        <v>0</v>
      </c>
      <c r="H591" s="325"/>
      <c r="I591" s="202"/>
      <c r="J591" s="324"/>
      <c r="K591" s="131"/>
      <c r="L591" s="130"/>
      <c r="M591" s="385"/>
      <c r="N591" s="385"/>
      <c r="O591" s="131"/>
      <c r="P591" s="131"/>
      <c r="Q591" s="130"/>
      <c r="R591" s="385"/>
      <c r="S591" s="385"/>
      <c r="T591" s="131"/>
      <c r="U591" s="131"/>
      <c r="V591" s="130"/>
      <c r="W591" s="385"/>
      <c r="X591" s="385"/>
      <c r="Y591" s="131"/>
      <c r="Z591" s="131"/>
      <c r="AA591" s="130"/>
      <c r="AB591" s="385"/>
      <c r="AC591" s="385"/>
      <c r="AD591" s="131"/>
      <c r="AE591" s="131"/>
      <c r="AF591" s="130"/>
      <c r="AG591" s="385"/>
      <c r="AH591" s="385"/>
      <c r="AI591" s="131"/>
      <c r="AJ591" s="131"/>
      <c r="AK591" s="130"/>
      <c r="AL591" s="385"/>
      <c r="AM591" s="385"/>
      <c r="AN591" s="131"/>
      <c r="AO591" s="131"/>
      <c r="AP591" s="130"/>
      <c r="AQ591" s="385"/>
      <c r="AR591" s="385"/>
      <c r="AS591" s="131"/>
      <c r="AT591" s="131"/>
      <c r="AU591" s="130"/>
      <c r="AV591" s="385"/>
      <c r="AW591" s="385"/>
      <c r="AX591" s="131"/>
      <c r="AY591" s="131"/>
      <c r="AZ591" s="130"/>
      <c r="BA591" s="385"/>
      <c r="BB591" s="385"/>
      <c r="BC591" s="131"/>
      <c r="BD591" s="131"/>
      <c r="BE591" s="130"/>
      <c r="BF591" s="385"/>
      <c r="BG591" s="385"/>
      <c r="BH591" s="131"/>
      <c r="BI591" s="131"/>
      <c r="BJ591" s="130"/>
      <c r="BK591" s="385"/>
      <c r="BL591" s="385"/>
      <c r="BM591" s="131"/>
      <c r="BN591" s="131"/>
      <c r="BO591" s="130"/>
      <c r="BP591" s="385"/>
      <c r="BQ591" s="385"/>
      <c r="BR591" s="131"/>
      <c r="BS591" s="131"/>
      <c r="BT591" s="130"/>
      <c r="BU591" s="385"/>
      <c r="BV591" s="385"/>
      <c r="BW591" s="131"/>
      <c r="BX591" s="131"/>
      <c r="BY591" s="130"/>
      <c r="BZ591" s="385"/>
      <c r="CA591" s="385"/>
      <c r="CB591" s="131"/>
      <c r="CC591" s="131"/>
      <c r="CD591" s="130"/>
      <c r="CE591" s="385"/>
      <c r="CF591" s="385"/>
      <c r="CG591" s="131"/>
      <c r="CH591" s="131"/>
      <c r="CI591" s="130"/>
      <c r="CJ591" s="385"/>
      <c r="CK591" s="385"/>
      <c r="CL591" s="131"/>
      <c r="CM591" s="131"/>
      <c r="CN591" s="130"/>
      <c r="CO591" s="385"/>
      <c r="CP591" s="385"/>
      <c r="CQ591" s="131"/>
      <c r="CR591" s="131"/>
      <c r="CS591" s="130"/>
      <c r="CT591" s="385"/>
      <c r="CU591" s="385"/>
      <c r="CV591" s="131"/>
      <c r="CW591" s="131"/>
      <c r="CX591" s="130"/>
      <c r="CY591" s="385"/>
      <c r="CZ591" s="385"/>
      <c r="DA591" s="131"/>
      <c r="DB591" s="131"/>
      <c r="DC591" s="130"/>
      <c r="DD591" s="385"/>
      <c r="DE591" s="385"/>
      <c r="DF591" s="131"/>
      <c r="DG591" s="131"/>
      <c r="DH591" s="130"/>
      <c r="DI591" s="385"/>
      <c r="DJ591" s="385"/>
      <c r="DK591" s="131"/>
      <c r="DL591" s="131"/>
      <c r="DM591" s="130"/>
      <c r="DN591" s="385"/>
      <c r="DO591" s="385"/>
      <c r="DP591" s="131"/>
      <c r="DQ591" s="131"/>
      <c r="DR591" s="130"/>
      <c r="DS591" s="385"/>
      <c r="DT591" s="385"/>
      <c r="DU591" s="131"/>
      <c r="DV591" s="131"/>
      <c r="DW591" s="130"/>
      <c r="DX591" s="385"/>
      <c r="DY591" s="385"/>
      <c r="DZ591" s="131"/>
      <c r="EA591" s="131"/>
      <c r="EB591" s="130"/>
      <c r="EC591" s="385"/>
      <c r="ED591" s="385"/>
      <c r="EE591" s="131"/>
      <c r="EF591" s="131"/>
      <c r="EG591" s="130"/>
      <c r="EH591" s="385"/>
      <c r="EI591" s="385"/>
      <c r="EJ591" s="131"/>
      <c r="EK591" s="131"/>
      <c r="EL591" s="130"/>
      <c r="EM591" s="385"/>
      <c r="EN591" s="385"/>
      <c r="EO591" s="131"/>
      <c r="EP591" s="131"/>
      <c r="EQ591" s="130"/>
      <c r="ER591" s="385"/>
      <c r="ES591" s="385"/>
      <c r="ET591" s="131"/>
      <c r="EU591" s="131"/>
      <c r="EV591" s="130"/>
      <c r="EW591" s="385"/>
      <c r="EX591" s="385"/>
      <c r="EY591" s="131"/>
      <c r="EZ591" s="131"/>
      <c r="FA591" s="130"/>
      <c r="FB591" s="385"/>
      <c r="FC591" s="385"/>
      <c r="FD591" s="131"/>
      <c r="FE591" s="131"/>
      <c r="FF591" s="130"/>
      <c r="FG591" s="385"/>
      <c r="FH591" s="385"/>
      <c r="FI591" s="131"/>
      <c r="FJ591" s="131"/>
      <c r="FK591" s="130"/>
      <c r="FL591" s="385"/>
      <c r="FM591" s="385"/>
      <c r="FN591" s="131"/>
      <c r="FO591" s="131"/>
      <c r="FP591" s="130"/>
      <c r="FQ591" s="385"/>
      <c r="FR591" s="385"/>
      <c r="FS591" s="131"/>
      <c r="FT591" s="131"/>
      <c r="FU591" s="130"/>
      <c r="FV591" s="385"/>
      <c r="FW591" s="385"/>
      <c r="FX591" s="131"/>
      <c r="FY591" s="131"/>
      <c r="FZ591" s="130"/>
      <c r="GA591" s="385"/>
      <c r="GB591" s="385"/>
      <c r="GC591" s="131"/>
      <c r="GD591" s="131"/>
      <c r="GE591" s="130"/>
      <c r="GF591" s="385"/>
      <c r="GG591" s="385"/>
      <c r="GH591" s="131"/>
      <c r="GI591" s="131"/>
      <c r="GJ591" s="130"/>
      <c r="GK591" s="385"/>
      <c r="GL591" s="385"/>
      <c r="GM591" s="131"/>
      <c r="GN591" s="131"/>
      <c r="GO591" s="130"/>
      <c r="GP591" s="385"/>
      <c r="GQ591" s="385"/>
      <c r="GR591" s="131"/>
      <c r="GS591" s="131"/>
      <c r="GT591" s="130"/>
      <c r="GU591" s="385"/>
      <c r="GV591" s="385"/>
      <c r="GW591" s="131"/>
      <c r="GX591" s="131"/>
      <c r="GY591" s="130"/>
      <c r="GZ591" s="385"/>
      <c r="HA591" s="385"/>
      <c r="HB591" s="131"/>
      <c r="HC591" s="131"/>
      <c r="HD591" s="130"/>
      <c r="HE591" s="385"/>
      <c r="HF591" s="385"/>
      <c r="HG591" s="131"/>
      <c r="HH591" s="131"/>
      <c r="HI591" s="130"/>
      <c r="HJ591" s="385"/>
      <c r="HK591" s="385"/>
      <c r="HL591" s="131"/>
      <c r="HM591" s="131"/>
      <c r="HN591" s="130"/>
      <c r="HO591" s="385"/>
      <c r="HP591" s="385"/>
      <c r="HQ591" s="131"/>
      <c r="HR591" s="131"/>
      <c r="HS591" s="130"/>
      <c r="HT591" s="385"/>
      <c r="HU591" s="385"/>
      <c r="HV591" s="131"/>
      <c r="HW591" s="131"/>
      <c r="HX591" s="130"/>
      <c r="HY591" s="385"/>
      <c r="HZ591" s="385"/>
      <c r="IA591" s="131"/>
      <c r="IB591" s="131"/>
      <c r="IC591" s="130"/>
      <c r="ID591" s="385"/>
      <c r="IE591" s="385"/>
      <c r="IF591" s="131"/>
      <c r="IG591" s="131"/>
      <c r="IH591" s="130"/>
      <c r="II591" s="385"/>
      <c r="IJ591" s="385"/>
      <c r="IK591" s="131"/>
      <c r="IL591" s="131"/>
      <c r="IM591" s="130"/>
      <c r="IN591" s="385"/>
      <c r="IO591" s="385"/>
      <c r="IP591" s="131"/>
      <c r="IQ591" s="131"/>
      <c r="IR591" s="130"/>
      <c r="IS591" s="385"/>
      <c r="IT591" s="385"/>
      <c r="IU591" s="131"/>
      <c r="IV591" s="131"/>
      <c r="IW591" s="130"/>
      <c r="IX591" s="385"/>
      <c r="IY591" s="386"/>
      <c r="IZ591" s="198"/>
      <c r="JA591" s="378"/>
      <c r="JB591" s="256"/>
      <c r="JC591" s="256"/>
    </row>
    <row r="592" spans="1:263" s="3" customFormat="1" x14ac:dyDescent="0.35">
      <c r="A592" s="198"/>
      <c r="B592" s="359"/>
      <c r="C592" s="239"/>
      <c r="D592" s="102" t="s">
        <v>361</v>
      </c>
      <c r="E592" s="102"/>
      <c r="F592" s="384"/>
      <c r="G592" s="131"/>
      <c r="H592" s="325"/>
      <c r="I592" s="202"/>
      <c r="J592" s="324"/>
      <c r="K592" s="131"/>
      <c r="L592" s="131"/>
      <c r="M592" s="385"/>
      <c r="N592" s="385"/>
      <c r="O592" s="131"/>
      <c r="P592" s="131"/>
      <c r="Q592" s="131"/>
      <c r="R592" s="385"/>
      <c r="S592" s="385"/>
      <c r="T592" s="131"/>
      <c r="U592" s="131"/>
      <c r="V592" s="131"/>
      <c r="W592" s="385"/>
      <c r="X592" s="385"/>
      <c r="Y592" s="131"/>
      <c r="Z592" s="131"/>
      <c r="AA592" s="131"/>
      <c r="AB592" s="385"/>
      <c r="AC592" s="385"/>
      <c r="AD592" s="131"/>
      <c r="AE592" s="131"/>
      <c r="AF592" s="131"/>
      <c r="AG592" s="385"/>
      <c r="AH592" s="385"/>
      <c r="AI592" s="131"/>
      <c r="AJ592" s="131"/>
      <c r="AK592" s="131"/>
      <c r="AL592" s="385"/>
      <c r="AM592" s="385"/>
      <c r="AN592" s="131"/>
      <c r="AO592" s="131"/>
      <c r="AP592" s="131"/>
      <c r="AQ592" s="385"/>
      <c r="AR592" s="385"/>
      <c r="AS592" s="131"/>
      <c r="AT592" s="131"/>
      <c r="AU592" s="131"/>
      <c r="AV592" s="385"/>
      <c r="AW592" s="385"/>
      <c r="AX592" s="131"/>
      <c r="AY592" s="131"/>
      <c r="AZ592" s="131"/>
      <c r="BA592" s="385"/>
      <c r="BB592" s="385"/>
      <c r="BC592" s="131"/>
      <c r="BD592" s="131"/>
      <c r="BE592" s="131"/>
      <c r="BF592" s="385"/>
      <c r="BG592" s="385"/>
      <c r="BH592" s="131"/>
      <c r="BI592" s="131"/>
      <c r="BJ592" s="131"/>
      <c r="BK592" s="385"/>
      <c r="BL592" s="385"/>
      <c r="BM592" s="131"/>
      <c r="BN592" s="131"/>
      <c r="BO592" s="131"/>
      <c r="BP592" s="385"/>
      <c r="BQ592" s="385"/>
      <c r="BR592" s="131"/>
      <c r="BS592" s="131"/>
      <c r="BT592" s="131"/>
      <c r="BU592" s="385"/>
      <c r="BV592" s="385"/>
      <c r="BW592" s="131"/>
      <c r="BX592" s="131"/>
      <c r="BY592" s="131"/>
      <c r="BZ592" s="385"/>
      <c r="CA592" s="385"/>
      <c r="CB592" s="131"/>
      <c r="CC592" s="131"/>
      <c r="CD592" s="131"/>
      <c r="CE592" s="385"/>
      <c r="CF592" s="385"/>
      <c r="CG592" s="131"/>
      <c r="CH592" s="131"/>
      <c r="CI592" s="131"/>
      <c r="CJ592" s="385"/>
      <c r="CK592" s="385"/>
      <c r="CL592" s="131"/>
      <c r="CM592" s="131"/>
      <c r="CN592" s="131"/>
      <c r="CO592" s="385"/>
      <c r="CP592" s="385"/>
      <c r="CQ592" s="131"/>
      <c r="CR592" s="131"/>
      <c r="CS592" s="131"/>
      <c r="CT592" s="385"/>
      <c r="CU592" s="385"/>
      <c r="CV592" s="131"/>
      <c r="CW592" s="131"/>
      <c r="CX592" s="131"/>
      <c r="CY592" s="385"/>
      <c r="CZ592" s="385"/>
      <c r="DA592" s="131"/>
      <c r="DB592" s="131"/>
      <c r="DC592" s="131"/>
      <c r="DD592" s="385"/>
      <c r="DE592" s="385"/>
      <c r="DF592" s="131"/>
      <c r="DG592" s="131"/>
      <c r="DH592" s="131"/>
      <c r="DI592" s="385"/>
      <c r="DJ592" s="385"/>
      <c r="DK592" s="131"/>
      <c r="DL592" s="131"/>
      <c r="DM592" s="131"/>
      <c r="DN592" s="385"/>
      <c r="DO592" s="385"/>
      <c r="DP592" s="131"/>
      <c r="DQ592" s="131"/>
      <c r="DR592" s="131"/>
      <c r="DS592" s="385"/>
      <c r="DT592" s="385"/>
      <c r="DU592" s="131"/>
      <c r="DV592" s="131"/>
      <c r="DW592" s="131"/>
      <c r="DX592" s="385"/>
      <c r="DY592" s="385"/>
      <c r="DZ592" s="131"/>
      <c r="EA592" s="131"/>
      <c r="EB592" s="131"/>
      <c r="EC592" s="385"/>
      <c r="ED592" s="385"/>
      <c r="EE592" s="131"/>
      <c r="EF592" s="131"/>
      <c r="EG592" s="131"/>
      <c r="EH592" s="385"/>
      <c r="EI592" s="385"/>
      <c r="EJ592" s="131"/>
      <c r="EK592" s="131"/>
      <c r="EL592" s="131"/>
      <c r="EM592" s="385"/>
      <c r="EN592" s="385"/>
      <c r="EO592" s="131"/>
      <c r="EP592" s="131"/>
      <c r="EQ592" s="131"/>
      <c r="ER592" s="385"/>
      <c r="ES592" s="385"/>
      <c r="ET592" s="131"/>
      <c r="EU592" s="131"/>
      <c r="EV592" s="131"/>
      <c r="EW592" s="385"/>
      <c r="EX592" s="385"/>
      <c r="EY592" s="131"/>
      <c r="EZ592" s="131"/>
      <c r="FA592" s="131"/>
      <c r="FB592" s="385"/>
      <c r="FC592" s="385"/>
      <c r="FD592" s="131"/>
      <c r="FE592" s="131"/>
      <c r="FF592" s="131"/>
      <c r="FG592" s="385"/>
      <c r="FH592" s="385"/>
      <c r="FI592" s="131"/>
      <c r="FJ592" s="131"/>
      <c r="FK592" s="131"/>
      <c r="FL592" s="385"/>
      <c r="FM592" s="385"/>
      <c r="FN592" s="131"/>
      <c r="FO592" s="131"/>
      <c r="FP592" s="131"/>
      <c r="FQ592" s="385"/>
      <c r="FR592" s="385"/>
      <c r="FS592" s="131"/>
      <c r="FT592" s="131"/>
      <c r="FU592" s="131"/>
      <c r="FV592" s="385"/>
      <c r="FW592" s="385"/>
      <c r="FX592" s="131"/>
      <c r="FY592" s="131"/>
      <c r="FZ592" s="131"/>
      <c r="GA592" s="385"/>
      <c r="GB592" s="385"/>
      <c r="GC592" s="131"/>
      <c r="GD592" s="131"/>
      <c r="GE592" s="131"/>
      <c r="GF592" s="385"/>
      <c r="GG592" s="385"/>
      <c r="GH592" s="131"/>
      <c r="GI592" s="131"/>
      <c r="GJ592" s="131"/>
      <c r="GK592" s="385"/>
      <c r="GL592" s="385"/>
      <c r="GM592" s="131"/>
      <c r="GN592" s="131"/>
      <c r="GO592" s="131"/>
      <c r="GP592" s="385"/>
      <c r="GQ592" s="385"/>
      <c r="GR592" s="131"/>
      <c r="GS592" s="131"/>
      <c r="GT592" s="131"/>
      <c r="GU592" s="385"/>
      <c r="GV592" s="385"/>
      <c r="GW592" s="131"/>
      <c r="GX592" s="131"/>
      <c r="GY592" s="131"/>
      <c r="GZ592" s="385"/>
      <c r="HA592" s="385"/>
      <c r="HB592" s="131"/>
      <c r="HC592" s="131"/>
      <c r="HD592" s="131"/>
      <c r="HE592" s="385"/>
      <c r="HF592" s="385"/>
      <c r="HG592" s="131"/>
      <c r="HH592" s="131"/>
      <c r="HI592" s="131"/>
      <c r="HJ592" s="385"/>
      <c r="HK592" s="385"/>
      <c r="HL592" s="131"/>
      <c r="HM592" s="131"/>
      <c r="HN592" s="131"/>
      <c r="HO592" s="385"/>
      <c r="HP592" s="385"/>
      <c r="HQ592" s="131"/>
      <c r="HR592" s="131"/>
      <c r="HS592" s="131"/>
      <c r="HT592" s="385"/>
      <c r="HU592" s="385"/>
      <c r="HV592" s="131"/>
      <c r="HW592" s="131"/>
      <c r="HX592" s="131"/>
      <c r="HY592" s="385"/>
      <c r="HZ592" s="385"/>
      <c r="IA592" s="131"/>
      <c r="IB592" s="131"/>
      <c r="IC592" s="131"/>
      <c r="ID592" s="385"/>
      <c r="IE592" s="385"/>
      <c r="IF592" s="131"/>
      <c r="IG592" s="131"/>
      <c r="IH592" s="131"/>
      <c r="II592" s="385"/>
      <c r="IJ592" s="385"/>
      <c r="IK592" s="131"/>
      <c r="IL592" s="131"/>
      <c r="IM592" s="131"/>
      <c r="IN592" s="385"/>
      <c r="IO592" s="385"/>
      <c r="IP592" s="131"/>
      <c r="IQ592" s="131"/>
      <c r="IR592" s="131"/>
      <c r="IS592" s="385"/>
      <c r="IT592" s="385"/>
      <c r="IU592" s="131"/>
      <c r="IV592" s="131"/>
      <c r="IW592" s="131"/>
      <c r="IX592" s="385"/>
      <c r="IY592" s="386"/>
      <c r="IZ592" s="198"/>
      <c r="JA592" s="378"/>
      <c r="JB592" s="256"/>
      <c r="JC592" s="256"/>
    </row>
    <row r="593" spans="1:263" s="3" customFormat="1" x14ac:dyDescent="0.35">
      <c r="A593" s="198"/>
      <c r="B593" s="359"/>
      <c r="C593" s="239"/>
      <c r="D593" s="102"/>
      <c r="E593" s="102"/>
      <c r="F593" s="384"/>
      <c r="G593" s="131"/>
      <c r="H593" s="325"/>
      <c r="I593" s="202"/>
      <c r="J593" s="324"/>
      <c r="K593" s="131"/>
      <c r="L593" s="131"/>
      <c r="M593" s="385"/>
      <c r="N593" s="385"/>
      <c r="O593" s="131"/>
      <c r="P593" s="131"/>
      <c r="Q593" s="131"/>
      <c r="R593" s="385"/>
      <c r="S593" s="385"/>
      <c r="T593" s="131"/>
      <c r="U593" s="131"/>
      <c r="V593" s="131"/>
      <c r="W593" s="385"/>
      <c r="X593" s="385"/>
      <c r="Y593" s="131"/>
      <c r="Z593" s="131"/>
      <c r="AA593" s="131"/>
      <c r="AB593" s="385"/>
      <c r="AC593" s="385"/>
      <c r="AD593" s="131"/>
      <c r="AE593" s="131"/>
      <c r="AF593" s="131"/>
      <c r="AG593" s="385"/>
      <c r="AH593" s="385"/>
      <c r="AI593" s="131"/>
      <c r="AJ593" s="131"/>
      <c r="AK593" s="131"/>
      <c r="AL593" s="385"/>
      <c r="AM593" s="385"/>
      <c r="AN593" s="131"/>
      <c r="AO593" s="131"/>
      <c r="AP593" s="131"/>
      <c r="AQ593" s="385"/>
      <c r="AR593" s="385"/>
      <c r="AS593" s="131"/>
      <c r="AT593" s="131"/>
      <c r="AU593" s="131"/>
      <c r="AV593" s="385"/>
      <c r="AW593" s="385"/>
      <c r="AX593" s="131"/>
      <c r="AY593" s="131"/>
      <c r="AZ593" s="131"/>
      <c r="BA593" s="385"/>
      <c r="BB593" s="385"/>
      <c r="BC593" s="131"/>
      <c r="BD593" s="131"/>
      <c r="BE593" s="131"/>
      <c r="BF593" s="385"/>
      <c r="BG593" s="385"/>
      <c r="BH593" s="131"/>
      <c r="BI593" s="131"/>
      <c r="BJ593" s="131"/>
      <c r="BK593" s="385"/>
      <c r="BL593" s="385"/>
      <c r="BM593" s="131"/>
      <c r="BN593" s="131"/>
      <c r="BO593" s="131"/>
      <c r="BP593" s="385"/>
      <c r="BQ593" s="385"/>
      <c r="BR593" s="131"/>
      <c r="BS593" s="131"/>
      <c r="BT593" s="131"/>
      <c r="BU593" s="385"/>
      <c r="BV593" s="385"/>
      <c r="BW593" s="131"/>
      <c r="BX593" s="131"/>
      <c r="BY593" s="131"/>
      <c r="BZ593" s="385"/>
      <c r="CA593" s="385"/>
      <c r="CB593" s="131"/>
      <c r="CC593" s="131"/>
      <c r="CD593" s="131"/>
      <c r="CE593" s="385"/>
      <c r="CF593" s="385"/>
      <c r="CG593" s="131"/>
      <c r="CH593" s="131"/>
      <c r="CI593" s="131"/>
      <c r="CJ593" s="385"/>
      <c r="CK593" s="385"/>
      <c r="CL593" s="131"/>
      <c r="CM593" s="131"/>
      <c r="CN593" s="131"/>
      <c r="CO593" s="385"/>
      <c r="CP593" s="385"/>
      <c r="CQ593" s="131"/>
      <c r="CR593" s="131"/>
      <c r="CS593" s="131"/>
      <c r="CT593" s="385"/>
      <c r="CU593" s="385"/>
      <c r="CV593" s="131"/>
      <c r="CW593" s="131"/>
      <c r="CX593" s="131"/>
      <c r="CY593" s="385"/>
      <c r="CZ593" s="385"/>
      <c r="DA593" s="131"/>
      <c r="DB593" s="131"/>
      <c r="DC593" s="131"/>
      <c r="DD593" s="385"/>
      <c r="DE593" s="385"/>
      <c r="DF593" s="131"/>
      <c r="DG593" s="131"/>
      <c r="DH593" s="131"/>
      <c r="DI593" s="385"/>
      <c r="DJ593" s="385"/>
      <c r="DK593" s="131"/>
      <c r="DL593" s="131"/>
      <c r="DM593" s="131"/>
      <c r="DN593" s="385"/>
      <c r="DO593" s="385"/>
      <c r="DP593" s="131"/>
      <c r="DQ593" s="131"/>
      <c r="DR593" s="131"/>
      <c r="DS593" s="385"/>
      <c r="DT593" s="385"/>
      <c r="DU593" s="131"/>
      <c r="DV593" s="131"/>
      <c r="DW593" s="131"/>
      <c r="DX593" s="385"/>
      <c r="DY593" s="385"/>
      <c r="DZ593" s="131"/>
      <c r="EA593" s="131"/>
      <c r="EB593" s="131"/>
      <c r="EC593" s="385"/>
      <c r="ED593" s="385"/>
      <c r="EE593" s="131"/>
      <c r="EF593" s="131"/>
      <c r="EG593" s="131"/>
      <c r="EH593" s="385"/>
      <c r="EI593" s="385"/>
      <c r="EJ593" s="131"/>
      <c r="EK593" s="131"/>
      <c r="EL593" s="131"/>
      <c r="EM593" s="385"/>
      <c r="EN593" s="385"/>
      <c r="EO593" s="131"/>
      <c r="EP593" s="131"/>
      <c r="EQ593" s="131"/>
      <c r="ER593" s="385"/>
      <c r="ES593" s="385"/>
      <c r="ET593" s="131"/>
      <c r="EU593" s="131"/>
      <c r="EV593" s="131"/>
      <c r="EW593" s="385"/>
      <c r="EX593" s="385"/>
      <c r="EY593" s="131"/>
      <c r="EZ593" s="131"/>
      <c r="FA593" s="131"/>
      <c r="FB593" s="385"/>
      <c r="FC593" s="385"/>
      <c r="FD593" s="131"/>
      <c r="FE593" s="131"/>
      <c r="FF593" s="131"/>
      <c r="FG593" s="385"/>
      <c r="FH593" s="385"/>
      <c r="FI593" s="131"/>
      <c r="FJ593" s="131"/>
      <c r="FK593" s="131"/>
      <c r="FL593" s="385"/>
      <c r="FM593" s="385"/>
      <c r="FN593" s="131"/>
      <c r="FO593" s="131"/>
      <c r="FP593" s="131"/>
      <c r="FQ593" s="385"/>
      <c r="FR593" s="385"/>
      <c r="FS593" s="131"/>
      <c r="FT593" s="131"/>
      <c r="FU593" s="131"/>
      <c r="FV593" s="385"/>
      <c r="FW593" s="385"/>
      <c r="FX593" s="131"/>
      <c r="FY593" s="131"/>
      <c r="FZ593" s="131"/>
      <c r="GA593" s="385"/>
      <c r="GB593" s="385"/>
      <c r="GC593" s="131"/>
      <c r="GD593" s="131"/>
      <c r="GE593" s="131"/>
      <c r="GF593" s="385"/>
      <c r="GG593" s="385"/>
      <c r="GH593" s="131"/>
      <c r="GI593" s="131"/>
      <c r="GJ593" s="131"/>
      <c r="GK593" s="385"/>
      <c r="GL593" s="385"/>
      <c r="GM593" s="131"/>
      <c r="GN593" s="131"/>
      <c r="GO593" s="131"/>
      <c r="GP593" s="385"/>
      <c r="GQ593" s="385"/>
      <c r="GR593" s="131"/>
      <c r="GS593" s="131"/>
      <c r="GT593" s="131"/>
      <c r="GU593" s="385"/>
      <c r="GV593" s="385"/>
      <c r="GW593" s="131"/>
      <c r="GX593" s="131"/>
      <c r="GY593" s="131"/>
      <c r="GZ593" s="385"/>
      <c r="HA593" s="385"/>
      <c r="HB593" s="131"/>
      <c r="HC593" s="131"/>
      <c r="HD593" s="131"/>
      <c r="HE593" s="385"/>
      <c r="HF593" s="385"/>
      <c r="HG593" s="131"/>
      <c r="HH593" s="131"/>
      <c r="HI593" s="131"/>
      <c r="HJ593" s="385"/>
      <c r="HK593" s="385"/>
      <c r="HL593" s="131"/>
      <c r="HM593" s="131"/>
      <c r="HN593" s="131"/>
      <c r="HO593" s="385"/>
      <c r="HP593" s="385"/>
      <c r="HQ593" s="131"/>
      <c r="HR593" s="131"/>
      <c r="HS593" s="131"/>
      <c r="HT593" s="385"/>
      <c r="HU593" s="385"/>
      <c r="HV593" s="131"/>
      <c r="HW593" s="131"/>
      <c r="HX593" s="131"/>
      <c r="HY593" s="385"/>
      <c r="HZ593" s="385"/>
      <c r="IA593" s="131"/>
      <c r="IB593" s="131"/>
      <c r="IC593" s="131"/>
      <c r="ID593" s="385"/>
      <c r="IE593" s="385"/>
      <c r="IF593" s="131"/>
      <c r="IG593" s="131"/>
      <c r="IH593" s="131"/>
      <c r="II593" s="385"/>
      <c r="IJ593" s="385"/>
      <c r="IK593" s="131"/>
      <c r="IL593" s="131"/>
      <c r="IM593" s="131"/>
      <c r="IN593" s="385"/>
      <c r="IO593" s="385"/>
      <c r="IP593" s="131"/>
      <c r="IQ593" s="131"/>
      <c r="IR593" s="131"/>
      <c r="IS593" s="385"/>
      <c r="IT593" s="385"/>
      <c r="IU593" s="131"/>
      <c r="IV593" s="131"/>
      <c r="IW593" s="131"/>
      <c r="IX593" s="385"/>
      <c r="IY593" s="386"/>
      <c r="IZ593" s="198"/>
      <c r="JA593" s="378"/>
      <c r="JB593" s="256"/>
      <c r="JC593" s="256"/>
    </row>
    <row r="594" spans="1:263" s="3" customFormat="1" ht="15" thickBot="1" x14ac:dyDescent="0.4">
      <c r="A594" s="198"/>
      <c r="B594" s="359"/>
      <c r="C594" s="239"/>
      <c r="D594" s="102"/>
      <c r="E594" s="102"/>
      <c r="F594" s="384"/>
      <c r="G594" s="131"/>
      <c r="H594" s="325"/>
      <c r="I594" s="202"/>
      <c r="J594" s="324"/>
      <c r="K594" s="131"/>
      <c r="L594" s="131"/>
      <c r="M594" s="385"/>
      <c r="N594" s="385"/>
      <c r="O594" s="131"/>
      <c r="P594" s="131"/>
      <c r="Q594" s="131"/>
      <c r="R594" s="385"/>
      <c r="S594" s="385"/>
      <c r="T594" s="131"/>
      <c r="U594" s="131"/>
      <c r="V594" s="131"/>
      <c r="W594" s="385"/>
      <c r="X594" s="385"/>
      <c r="Y594" s="131"/>
      <c r="Z594" s="131"/>
      <c r="AA594" s="131"/>
      <c r="AB594" s="385"/>
      <c r="AC594" s="385"/>
      <c r="AD594" s="131"/>
      <c r="AE594" s="131"/>
      <c r="AF594" s="131"/>
      <c r="AG594" s="385"/>
      <c r="AH594" s="385"/>
      <c r="AI594" s="131"/>
      <c r="AJ594" s="131"/>
      <c r="AK594" s="131"/>
      <c r="AL594" s="385"/>
      <c r="AM594" s="385"/>
      <c r="AN594" s="131"/>
      <c r="AO594" s="131"/>
      <c r="AP594" s="131"/>
      <c r="AQ594" s="385"/>
      <c r="AR594" s="385"/>
      <c r="AS594" s="131"/>
      <c r="AT594" s="131"/>
      <c r="AU594" s="131"/>
      <c r="AV594" s="385"/>
      <c r="AW594" s="385"/>
      <c r="AX594" s="131"/>
      <c r="AY594" s="131"/>
      <c r="AZ594" s="131"/>
      <c r="BA594" s="385"/>
      <c r="BB594" s="385"/>
      <c r="BC594" s="131"/>
      <c r="BD594" s="131"/>
      <c r="BE594" s="131"/>
      <c r="BF594" s="385"/>
      <c r="BG594" s="385"/>
      <c r="BH594" s="131"/>
      <c r="BI594" s="131"/>
      <c r="BJ594" s="131"/>
      <c r="BK594" s="385"/>
      <c r="BL594" s="385"/>
      <c r="BM594" s="131"/>
      <c r="BN594" s="131"/>
      <c r="BO594" s="131"/>
      <c r="BP594" s="385"/>
      <c r="BQ594" s="385"/>
      <c r="BR594" s="131"/>
      <c r="BS594" s="131"/>
      <c r="BT594" s="131"/>
      <c r="BU594" s="385"/>
      <c r="BV594" s="385"/>
      <c r="BW594" s="131"/>
      <c r="BX594" s="131"/>
      <c r="BY594" s="131"/>
      <c r="BZ594" s="385"/>
      <c r="CA594" s="385"/>
      <c r="CB594" s="131"/>
      <c r="CC594" s="131"/>
      <c r="CD594" s="131"/>
      <c r="CE594" s="385"/>
      <c r="CF594" s="385"/>
      <c r="CG594" s="131"/>
      <c r="CH594" s="131"/>
      <c r="CI594" s="131"/>
      <c r="CJ594" s="385"/>
      <c r="CK594" s="385"/>
      <c r="CL594" s="131"/>
      <c r="CM594" s="131"/>
      <c r="CN594" s="131"/>
      <c r="CO594" s="385"/>
      <c r="CP594" s="385"/>
      <c r="CQ594" s="131"/>
      <c r="CR594" s="131"/>
      <c r="CS594" s="131"/>
      <c r="CT594" s="385"/>
      <c r="CU594" s="385"/>
      <c r="CV594" s="131"/>
      <c r="CW594" s="131"/>
      <c r="CX594" s="131"/>
      <c r="CY594" s="385"/>
      <c r="CZ594" s="385"/>
      <c r="DA594" s="131"/>
      <c r="DB594" s="131"/>
      <c r="DC594" s="131"/>
      <c r="DD594" s="385"/>
      <c r="DE594" s="385"/>
      <c r="DF594" s="131"/>
      <c r="DG594" s="131"/>
      <c r="DH594" s="131"/>
      <c r="DI594" s="385"/>
      <c r="DJ594" s="385"/>
      <c r="DK594" s="131"/>
      <c r="DL594" s="131"/>
      <c r="DM594" s="131"/>
      <c r="DN594" s="385"/>
      <c r="DO594" s="385"/>
      <c r="DP594" s="131"/>
      <c r="DQ594" s="131"/>
      <c r="DR594" s="131"/>
      <c r="DS594" s="385"/>
      <c r="DT594" s="385"/>
      <c r="DU594" s="131"/>
      <c r="DV594" s="131"/>
      <c r="DW594" s="131"/>
      <c r="DX594" s="385"/>
      <c r="DY594" s="385"/>
      <c r="DZ594" s="131"/>
      <c r="EA594" s="131"/>
      <c r="EB594" s="131"/>
      <c r="EC594" s="385"/>
      <c r="ED594" s="385"/>
      <c r="EE594" s="131"/>
      <c r="EF594" s="131"/>
      <c r="EG594" s="131"/>
      <c r="EH594" s="385"/>
      <c r="EI594" s="385"/>
      <c r="EJ594" s="131"/>
      <c r="EK594" s="131"/>
      <c r="EL594" s="131"/>
      <c r="EM594" s="385"/>
      <c r="EN594" s="385"/>
      <c r="EO594" s="131"/>
      <c r="EP594" s="131"/>
      <c r="EQ594" s="131"/>
      <c r="ER594" s="385"/>
      <c r="ES594" s="385"/>
      <c r="ET594" s="131"/>
      <c r="EU594" s="131"/>
      <c r="EV594" s="131"/>
      <c r="EW594" s="385"/>
      <c r="EX594" s="385"/>
      <c r="EY594" s="131"/>
      <c r="EZ594" s="131"/>
      <c r="FA594" s="131"/>
      <c r="FB594" s="385"/>
      <c r="FC594" s="385"/>
      <c r="FD594" s="131"/>
      <c r="FE594" s="131"/>
      <c r="FF594" s="131"/>
      <c r="FG594" s="385"/>
      <c r="FH594" s="385"/>
      <c r="FI594" s="131"/>
      <c r="FJ594" s="131"/>
      <c r="FK594" s="131"/>
      <c r="FL594" s="385"/>
      <c r="FM594" s="385"/>
      <c r="FN594" s="131"/>
      <c r="FO594" s="131"/>
      <c r="FP594" s="131"/>
      <c r="FQ594" s="385"/>
      <c r="FR594" s="385"/>
      <c r="FS594" s="131"/>
      <c r="FT594" s="131"/>
      <c r="FU594" s="131"/>
      <c r="FV594" s="385"/>
      <c r="FW594" s="385"/>
      <c r="FX594" s="131"/>
      <c r="FY594" s="131"/>
      <c r="FZ594" s="131"/>
      <c r="GA594" s="385"/>
      <c r="GB594" s="385"/>
      <c r="GC594" s="131"/>
      <c r="GD594" s="131"/>
      <c r="GE594" s="131"/>
      <c r="GF594" s="385"/>
      <c r="GG594" s="385"/>
      <c r="GH594" s="131"/>
      <c r="GI594" s="131"/>
      <c r="GJ594" s="131"/>
      <c r="GK594" s="385"/>
      <c r="GL594" s="385"/>
      <c r="GM594" s="131"/>
      <c r="GN594" s="131"/>
      <c r="GO594" s="131"/>
      <c r="GP594" s="385"/>
      <c r="GQ594" s="385"/>
      <c r="GR594" s="131"/>
      <c r="GS594" s="131"/>
      <c r="GT594" s="131"/>
      <c r="GU594" s="385"/>
      <c r="GV594" s="385"/>
      <c r="GW594" s="131"/>
      <c r="GX594" s="131"/>
      <c r="GY594" s="131"/>
      <c r="GZ594" s="385"/>
      <c r="HA594" s="385"/>
      <c r="HB594" s="131"/>
      <c r="HC594" s="131"/>
      <c r="HD594" s="131"/>
      <c r="HE594" s="385"/>
      <c r="HF594" s="385"/>
      <c r="HG594" s="131"/>
      <c r="HH594" s="131"/>
      <c r="HI594" s="131"/>
      <c r="HJ594" s="385"/>
      <c r="HK594" s="385"/>
      <c r="HL594" s="131"/>
      <c r="HM594" s="131"/>
      <c r="HN594" s="131"/>
      <c r="HO594" s="385"/>
      <c r="HP594" s="385"/>
      <c r="HQ594" s="131"/>
      <c r="HR594" s="131"/>
      <c r="HS594" s="131"/>
      <c r="HT594" s="385"/>
      <c r="HU594" s="385"/>
      <c r="HV594" s="131"/>
      <c r="HW594" s="131"/>
      <c r="HX594" s="131"/>
      <c r="HY594" s="385"/>
      <c r="HZ594" s="385"/>
      <c r="IA594" s="131"/>
      <c r="IB594" s="131"/>
      <c r="IC594" s="131"/>
      <c r="ID594" s="385"/>
      <c r="IE594" s="385"/>
      <c r="IF594" s="131"/>
      <c r="IG594" s="131"/>
      <c r="IH594" s="131"/>
      <c r="II594" s="385"/>
      <c r="IJ594" s="385"/>
      <c r="IK594" s="131"/>
      <c r="IL594" s="131"/>
      <c r="IM594" s="131"/>
      <c r="IN594" s="385"/>
      <c r="IO594" s="385"/>
      <c r="IP594" s="131"/>
      <c r="IQ594" s="131"/>
      <c r="IR594" s="131"/>
      <c r="IS594" s="385"/>
      <c r="IT594" s="385"/>
      <c r="IU594" s="131"/>
      <c r="IV594" s="131"/>
      <c r="IW594" s="131"/>
      <c r="IX594" s="385"/>
      <c r="IY594" s="386"/>
      <c r="IZ594" s="198"/>
      <c r="JA594" s="378"/>
      <c r="JB594" s="256"/>
      <c r="JC594" s="256"/>
    </row>
    <row r="595" spans="1:263" s="127" customFormat="1" ht="28.5" customHeight="1" thickBot="1" x14ac:dyDescent="0.4">
      <c r="A595" s="419"/>
      <c r="B595" s="420"/>
      <c r="C595" s="126" t="s">
        <v>697</v>
      </c>
      <c r="D595" s="248" t="s">
        <v>356</v>
      </c>
      <c r="E595" s="421"/>
      <c r="F595" s="286"/>
      <c r="G595" s="250"/>
      <c r="H595" s="422"/>
      <c r="I595" s="423"/>
      <c r="J595" s="424"/>
      <c r="K595" s="251"/>
      <c r="L595" s="251"/>
      <c r="M595" s="251"/>
      <c r="N595" s="251"/>
      <c r="O595" s="425"/>
      <c r="P595" s="251"/>
      <c r="Q595" s="251"/>
      <c r="R595" s="251"/>
      <c r="S595" s="251"/>
      <c r="T595" s="425"/>
      <c r="U595" s="251"/>
      <c r="V595" s="251"/>
      <c r="W595" s="251"/>
      <c r="X595" s="251"/>
      <c r="Y595" s="425"/>
      <c r="Z595" s="251"/>
      <c r="AA595" s="251"/>
      <c r="AB595" s="251"/>
      <c r="AC595" s="251"/>
      <c r="AD595" s="425"/>
      <c r="AE595" s="251"/>
      <c r="AF595" s="251"/>
      <c r="AG595" s="251"/>
      <c r="AH595" s="251"/>
      <c r="AI595" s="425"/>
      <c r="AJ595" s="251"/>
      <c r="AK595" s="251"/>
      <c r="AL595" s="251"/>
      <c r="AM595" s="251"/>
      <c r="AN595" s="425"/>
      <c r="AO595" s="251"/>
      <c r="AP595" s="251"/>
      <c r="AQ595" s="251"/>
      <c r="AR595" s="251"/>
      <c r="AS595" s="425"/>
      <c r="AT595" s="251"/>
      <c r="AU595" s="251"/>
      <c r="AV595" s="251"/>
      <c r="AW595" s="251"/>
      <c r="AX595" s="425"/>
      <c r="AY595" s="251"/>
      <c r="AZ595" s="251"/>
      <c r="BA595" s="251"/>
      <c r="BB595" s="251"/>
      <c r="BC595" s="425"/>
      <c r="BD595" s="251"/>
      <c r="BE595" s="251"/>
      <c r="BF595" s="251"/>
      <c r="BG595" s="251"/>
      <c r="BH595" s="425"/>
      <c r="BI595" s="251"/>
      <c r="BJ595" s="251"/>
      <c r="BK595" s="251"/>
      <c r="BL595" s="251"/>
      <c r="BM595" s="425"/>
      <c r="BN595" s="251"/>
      <c r="BO595" s="251"/>
      <c r="BP595" s="251"/>
      <c r="BQ595" s="251"/>
      <c r="BR595" s="425"/>
      <c r="BS595" s="251"/>
      <c r="BT595" s="251"/>
      <c r="BU595" s="251"/>
      <c r="BV595" s="251"/>
      <c r="BW595" s="425"/>
      <c r="BX595" s="251"/>
      <c r="BY595" s="251"/>
      <c r="BZ595" s="251"/>
      <c r="CA595" s="251"/>
      <c r="CB595" s="425"/>
      <c r="CC595" s="251"/>
      <c r="CD595" s="251"/>
      <c r="CE595" s="251"/>
      <c r="CF595" s="251"/>
      <c r="CG595" s="425"/>
      <c r="CH595" s="251"/>
      <c r="CI595" s="251"/>
      <c r="CJ595" s="251"/>
      <c r="CK595" s="251"/>
      <c r="CL595" s="425"/>
      <c r="CM595" s="251"/>
      <c r="CN595" s="251"/>
      <c r="CO595" s="251"/>
      <c r="CP595" s="251"/>
      <c r="CQ595" s="425"/>
      <c r="CR595" s="251"/>
      <c r="CS595" s="251"/>
      <c r="CT595" s="251"/>
      <c r="CU595" s="251"/>
      <c r="CV595" s="425"/>
      <c r="CW595" s="251"/>
      <c r="CX595" s="251"/>
      <c r="CY595" s="251"/>
      <c r="CZ595" s="251"/>
      <c r="DA595" s="425"/>
      <c r="DB595" s="251"/>
      <c r="DC595" s="251"/>
      <c r="DD595" s="251"/>
      <c r="DE595" s="251"/>
      <c r="DF595" s="425"/>
      <c r="DG595" s="251"/>
      <c r="DH595" s="251"/>
      <c r="DI595" s="251"/>
      <c r="DJ595" s="251"/>
      <c r="DK595" s="425"/>
      <c r="DL595" s="251"/>
      <c r="DM595" s="251"/>
      <c r="DN595" s="251"/>
      <c r="DO595" s="251"/>
      <c r="DP595" s="425"/>
      <c r="DQ595" s="251"/>
      <c r="DR595" s="251"/>
      <c r="DS595" s="251"/>
      <c r="DT595" s="251"/>
      <c r="DU595" s="425"/>
      <c r="DV595" s="251"/>
      <c r="DW595" s="251"/>
      <c r="DX595" s="251"/>
      <c r="DY595" s="251"/>
      <c r="DZ595" s="425"/>
      <c r="EA595" s="251"/>
      <c r="EB595" s="251"/>
      <c r="EC595" s="251"/>
      <c r="ED595" s="251"/>
      <c r="EE595" s="425"/>
      <c r="EF595" s="251"/>
      <c r="EG595" s="251"/>
      <c r="EH595" s="251"/>
      <c r="EI595" s="251"/>
      <c r="EJ595" s="425"/>
      <c r="EK595" s="251"/>
      <c r="EL595" s="251"/>
      <c r="EM595" s="251"/>
      <c r="EN595" s="251"/>
      <c r="EO595" s="425"/>
      <c r="EP595" s="251"/>
      <c r="EQ595" s="251"/>
      <c r="ER595" s="251"/>
      <c r="ES595" s="251"/>
      <c r="ET595" s="425"/>
      <c r="EU595" s="251"/>
      <c r="EV595" s="251"/>
      <c r="EW595" s="251"/>
      <c r="EX595" s="251"/>
      <c r="EY595" s="425"/>
      <c r="EZ595" s="251"/>
      <c r="FA595" s="251"/>
      <c r="FB595" s="251"/>
      <c r="FC595" s="251"/>
      <c r="FD595" s="425"/>
      <c r="FE595" s="251"/>
      <c r="FF595" s="251"/>
      <c r="FG595" s="251"/>
      <c r="FH595" s="251"/>
      <c r="FI595" s="425"/>
      <c r="FJ595" s="251"/>
      <c r="FK595" s="251"/>
      <c r="FL595" s="251"/>
      <c r="FM595" s="251"/>
      <c r="FN595" s="425"/>
      <c r="FO595" s="251"/>
      <c r="FP595" s="251"/>
      <c r="FQ595" s="251"/>
      <c r="FR595" s="251"/>
      <c r="FS595" s="425"/>
      <c r="FT595" s="251"/>
      <c r="FU595" s="251"/>
      <c r="FV595" s="251"/>
      <c r="FW595" s="251"/>
      <c r="FX595" s="425"/>
      <c r="FY595" s="251"/>
      <c r="FZ595" s="251"/>
      <c r="GA595" s="251"/>
      <c r="GB595" s="251"/>
      <c r="GC595" s="425"/>
      <c r="GD595" s="251"/>
      <c r="GE595" s="251"/>
      <c r="GF595" s="251"/>
      <c r="GG595" s="251"/>
      <c r="GH595" s="425"/>
      <c r="GI595" s="251"/>
      <c r="GJ595" s="251"/>
      <c r="GK595" s="251"/>
      <c r="GL595" s="251"/>
      <c r="GM595" s="425"/>
      <c r="GN595" s="251"/>
      <c r="GO595" s="251"/>
      <c r="GP595" s="251"/>
      <c r="GQ595" s="251"/>
      <c r="GR595" s="425"/>
      <c r="GS595" s="251"/>
      <c r="GT595" s="251"/>
      <c r="GU595" s="251"/>
      <c r="GV595" s="251"/>
      <c r="GW595" s="425"/>
      <c r="GX595" s="251"/>
      <c r="GY595" s="251"/>
      <c r="GZ595" s="251"/>
      <c r="HA595" s="251"/>
      <c r="HB595" s="425"/>
      <c r="HC595" s="251"/>
      <c r="HD595" s="251"/>
      <c r="HE595" s="251"/>
      <c r="HF595" s="251"/>
      <c r="HG595" s="425"/>
      <c r="HH595" s="251"/>
      <c r="HI595" s="251"/>
      <c r="HJ595" s="251"/>
      <c r="HK595" s="251"/>
      <c r="HL595" s="425"/>
      <c r="HM595" s="251"/>
      <c r="HN595" s="251"/>
      <c r="HO595" s="251"/>
      <c r="HP595" s="251"/>
      <c r="HQ595" s="425"/>
      <c r="HR595" s="251"/>
      <c r="HS595" s="251"/>
      <c r="HT595" s="251"/>
      <c r="HU595" s="251"/>
      <c r="HV595" s="425"/>
      <c r="HW595" s="251"/>
      <c r="HX595" s="251"/>
      <c r="HY595" s="251"/>
      <c r="HZ595" s="251"/>
      <c r="IA595" s="425"/>
      <c r="IB595" s="251"/>
      <c r="IC595" s="251"/>
      <c r="ID595" s="251"/>
      <c r="IE595" s="251"/>
      <c r="IF595" s="425"/>
      <c r="IG595" s="251"/>
      <c r="IH595" s="251"/>
      <c r="II595" s="251"/>
      <c r="IJ595" s="251"/>
      <c r="IK595" s="425"/>
      <c r="IL595" s="251"/>
      <c r="IM595" s="251"/>
      <c r="IN595" s="251"/>
      <c r="IO595" s="251"/>
      <c r="IP595" s="425"/>
      <c r="IQ595" s="251"/>
      <c r="IR595" s="251"/>
      <c r="IS595" s="251"/>
      <c r="IT595" s="251"/>
      <c r="IU595" s="425"/>
      <c r="IV595" s="251"/>
      <c r="IW595" s="251"/>
      <c r="IX595" s="251"/>
      <c r="IY595" s="426"/>
      <c r="IZ595" s="198"/>
      <c r="JA595" s="427"/>
      <c r="JB595" s="428"/>
      <c r="JC595" s="428"/>
    </row>
    <row r="596" spans="1:263" s="3" customFormat="1" x14ac:dyDescent="0.35">
      <c r="A596" s="198"/>
      <c r="B596" s="359"/>
      <c r="C596" s="239"/>
      <c r="D596" s="102"/>
      <c r="E596" s="102"/>
      <c r="F596" s="384"/>
      <c r="G596" s="131"/>
      <c r="H596" s="325"/>
      <c r="I596" s="202"/>
      <c r="J596" s="324"/>
      <c r="K596" s="131"/>
      <c r="L596" s="131"/>
      <c r="M596" s="385"/>
      <c r="N596" s="385"/>
      <c r="O596" s="131"/>
      <c r="P596" s="131"/>
      <c r="Q596" s="131"/>
      <c r="R596" s="385"/>
      <c r="S596" s="385"/>
      <c r="T596" s="131"/>
      <c r="U596" s="131"/>
      <c r="V596" s="131"/>
      <c r="W596" s="385"/>
      <c r="X596" s="385"/>
      <c r="Y596" s="131"/>
      <c r="Z596" s="131"/>
      <c r="AA596" s="131"/>
      <c r="AB596" s="385"/>
      <c r="AC596" s="385"/>
      <c r="AD596" s="131"/>
      <c r="AE596" s="131"/>
      <c r="AF596" s="131"/>
      <c r="AG596" s="385"/>
      <c r="AH596" s="385"/>
      <c r="AI596" s="131"/>
      <c r="AJ596" s="131"/>
      <c r="AK596" s="131"/>
      <c r="AL596" s="385"/>
      <c r="AM596" s="385"/>
      <c r="AN596" s="131"/>
      <c r="AO596" s="131"/>
      <c r="AP596" s="131"/>
      <c r="AQ596" s="385"/>
      <c r="AR596" s="385"/>
      <c r="AS596" s="131"/>
      <c r="AT596" s="131"/>
      <c r="AU596" s="131"/>
      <c r="AV596" s="385"/>
      <c r="AW596" s="385"/>
      <c r="AX596" s="131"/>
      <c r="AY596" s="131"/>
      <c r="AZ596" s="131"/>
      <c r="BA596" s="385"/>
      <c r="BB596" s="385"/>
      <c r="BC596" s="131"/>
      <c r="BD596" s="131"/>
      <c r="BE596" s="131"/>
      <c r="BF596" s="385"/>
      <c r="BG596" s="385"/>
      <c r="BH596" s="131"/>
      <c r="BI596" s="131"/>
      <c r="BJ596" s="131"/>
      <c r="BK596" s="385"/>
      <c r="BL596" s="385"/>
      <c r="BM596" s="131"/>
      <c r="BN596" s="131"/>
      <c r="BO596" s="131"/>
      <c r="BP596" s="385"/>
      <c r="BQ596" s="385"/>
      <c r="BR596" s="131"/>
      <c r="BS596" s="131"/>
      <c r="BT596" s="131"/>
      <c r="BU596" s="385"/>
      <c r="BV596" s="385"/>
      <c r="BW596" s="131"/>
      <c r="BX596" s="131"/>
      <c r="BY596" s="131"/>
      <c r="BZ596" s="385"/>
      <c r="CA596" s="385"/>
      <c r="CB596" s="131"/>
      <c r="CC596" s="131"/>
      <c r="CD596" s="131"/>
      <c r="CE596" s="385"/>
      <c r="CF596" s="385"/>
      <c r="CG596" s="131"/>
      <c r="CH596" s="131"/>
      <c r="CI596" s="131"/>
      <c r="CJ596" s="385"/>
      <c r="CK596" s="385"/>
      <c r="CL596" s="131"/>
      <c r="CM596" s="131"/>
      <c r="CN596" s="131"/>
      <c r="CO596" s="385"/>
      <c r="CP596" s="385"/>
      <c r="CQ596" s="131"/>
      <c r="CR596" s="131"/>
      <c r="CS596" s="131"/>
      <c r="CT596" s="385"/>
      <c r="CU596" s="385"/>
      <c r="CV596" s="131"/>
      <c r="CW596" s="131"/>
      <c r="CX596" s="131"/>
      <c r="CY596" s="385"/>
      <c r="CZ596" s="385"/>
      <c r="DA596" s="131"/>
      <c r="DB596" s="131"/>
      <c r="DC596" s="131"/>
      <c r="DD596" s="385"/>
      <c r="DE596" s="385"/>
      <c r="DF596" s="131"/>
      <c r="DG596" s="131"/>
      <c r="DH596" s="131"/>
      <c r="DI596" s="385"/>
      <c r="DJ596" s="385"/>
      <c r="DK596" s="131"/>
      <c r="DL596" s="131"/>
      <c r="DM596" s="131"/>
      <c r="DN596" s="385"/>
      <c r="DO596" s="385"/>
      <c r="DP596" s="131"/>
      <c r="DQ596" s="131"/>
      <c r="DR596" s="131"/>
      <c r="DS596" s="385"/>
      <c r="DT596" s="385"/>
      <c r="DU596" s="131"/>
      <c r="DV596" s="131"/>
      <c r="DW596" s="131"/>
      <c r="DX596" s="385"/>
      <c r="DY596" s="385"/>
      <c r="DZ596" s="131"/>
      <c r="EA596" s="131"/>
      <c r="EB596" s="131"/>
      <c r="EC596" s="385"/>
      <c r="ED596" s="385"/>
      <c r="EE596" s="131"/>
      <c r="EF596" s="131"/>
      <c r="EG596" s="131"/>
      <c r="EH596" s="385"/>
      <c r="EI596" s="385"/>
      <c r="EJ596" s="131"/>
      <c r="EK596" s="131"/>
      <c r="EL596" s="131"/>
      <c r="EM596" s="385"/>
      <c r="EN596" s="385"/>
      <c r="EO596" s="131"/>
      <c r="EP596" s="131"/>
      <c r="EQ596" s="131"/>
      <c r="ER596" s="385"/>
      <c r="ES596" s="385"/>
      <c r="ET596" s="131"/>
      <c r="EU596" s="131"/>
      <c r="EV596" s="131"/>
      <c r="EW596" s="385"/>
      <c r="EX596" s="385"/>
      <c r="EY596" s="131"/>
      <c r="EZ596" s="131"/>
      <c r="FA596" s="131"/>
      <c r="FB596" s="385"/>
      <c r="FC596" s="385"/>
      <c r="FD596" s="131"/>
      <c r="FE596" s="131"/>
      <c r="FF596" s="131"/>
      <c r="FG596" s="385"/>
      <c r="FH596" s="385"/>
      <c r="FI596" s="131"/>
      <c r="FJ596" s="131"/>
      <c r="FK596" s="131"/>
      <c r="FL596" s="385"/>
      <c r="FM596" s="385"/>
      <c r="FN596" s="131"/>
      <c r="FO596" s="131"/>
      <c r="FP596" s="131"/>
      <c r="FQ596" s="385"/>
      <c r="FR596" s="385"/>
      <c r="FS596" s="131"/>
      <c r="FT596" s="131"/>
      <c r="FU596" s="131"/>
      <c r="FV596" s="385"/>
      <c r="FW596" s="385"/>
      <c r="FX596" s="131"/>
      <c r="FY596" s="131"/>
      <c r="FZ596" s="131"/>
      <c r="GA596" s="385"/>
      <c r="GB596" s="385"/>
      <c r="GC596" s="131"/>
      <c r="GD596" s="131"/>
      <c r="GE596" s="131"/>
      <c r="GF596" s="385"/>
      <c r="GG596" s="385"/>
      <c r="GH596" s="131"/>
      <c r="GI596" s="131"/>
      <c r="GJ596" s="131"/>
      <c r="GK596" s="385"/>
      <c r="GL596" s="385"/>
      <c r="GM596" s="131"/>
      <c r="GN596" s="131"/>
      <c r="GO596" s="131"/>
      <c r="GP596" s="385"/>
      <c r="GQ596" s="385"/>
      <c r="GR596" s="131"/>
      <c r="GS596" s="131"/>
      <c r="GT596" s="131"/>
      <c r="GU596" s="385"/>
      <c r="GV596" s="385"/>
      <c r="GW596" s="131"/>
      <c r="GX596" s="131"/>
      <c r="GY596" s="131"/>
      <c r="GZ596" s="385"/>
      <c r="HA596" s="385"/>
      <c r="HB596" s="131"/>
      <c r="HC596" s="131"/>
      <c r="HD596" s="131"/>
      <c r="HE596" s="385"/>
      <c r="HF596" s="385"/>
      <c r="HG596" s="131"/>
      <c r="HH596" s="131"/>
      <c r="HI596" s="131"/>
      <c r="HJ596" s="385"/>
      <c r="HK596" s="385"/>
      <c r="HL596" s="131"/>
      <c r="HM596" s="131"/>
      <c r="HN596" s="131"/>
      <c r="HO596" s="385"/>
      <c r="HP596" s="385"/>
      <c r="HQ596" s="131"/>
      <c r="HR596" s="131"/>
      <c r="HS596" s="131"/>
      <c r="HT596" s="385"/>
      <c r="HU596" s="385"/>
      <c r="HV596" s="131"/>
      <c r="HW596" s="131"/>
      <c r="HX596" s="131"/>
      <c r="HY596" s="385"/>
      <c r="HZ596" s="385"/>
      <c r="IA596" s="131"/>
      <c r="IB596" s="131"/>
      <c r="IC596" s="131"/>
      <c r="ID596" s="385"/>
      <c r="IE596" s="385"/>
      <c r="IF596" s="131"/>
      <c r="IG596" s="131"/>
      <c r="IH596" s="131"/>
      <c r="II596" s="385"/>
      <c r="IJ596" s="385"/>
      <c r="IK596" s="131"/>
      <c r="IL596" s="131"/>
      <c r="IM596" s="131"/>
      <c r="IN596" s="385"/>
      <c r="IO596" s="385"/>
      <c r="IP596" s="131"/>
      <c r="IQ596" s="131"/>
      <c r="IR596" s="131"/>
      <c r="IS596" s="385"/>
      <c r="IT596" s="385"/>
      <c r="IU596" s="131"/>
      <c r="IV596" s="131"/>
      <c r="IW596" s="131"/>
      <c r="IX596" s="385"/>
      <c r="IY596" s="386"/>
      <c r="IZ596" s="198"/>
      <c r="JA596" s="378"/>
      <c r="JB596" s="256"/>
      <c r="JC596" s="256"/>
    </row>
    <row r="597" spans="1:263" s="3" customFormat="1" x14ac:dyDescent="0.35">
      <c r="A597" s="198"/>
      <c r="B597" s="359"/>
      <c r="C597" s="126" t="s">
        <v>698</v>
      </c>
      <c r="D597" s="102" t="s">
        <v>699</v>
      </c>
      <c r="E597" s="102"/>
      <c r="F597" s="285"/>
      <c r="G597" s="110"/>
      <c r="H597" s="325"/>
      <c r="I597" s="202"/>
      <c r="J597" s="324"/>
      <c r="K597" s="131"/>
      <c r="L597" s="429"/>
      <c r="M597" s="385"/>
      <c r="N597" s="385"/>
      <c r="O597" s="131"/>
      <c r="P597" s="131"/>
      <c r="Q597" s="429"/>
      <c r="R597" s="385"/>
      <c r="S597" s="385"/>
      <c r="T597" s="131"/>
      <c r="U597" s="131"/>
      <c r="V597" s="429"/>
      <c r="W597" s="385"/>
      <c r="X597" s="385"/>
      <c r="Y597" s="131"/>
      <c r="Z597" s="131"/>
      <c r="AA597" s="429"/>
      <c r="AB597" s="385"/>
      <c r="AC597" s="385"/>
      <c r="AD597" s="131"/>
      <c r="AE597" s="131"/>
      <c r="AF597" s="429"/>
      <c r="AG597" s="385"/>
      <c r="AH597" s="385"/>
      <c r="AI597" s="131"/>
      <c r="AJ597" s="131"/>
      <c r="AK597" s="429"/>
      <c r="AL597" s="385"/>
      <c r="AM597" s="385"/>
      <c r="AN597" s="131"/>
      <c r="AO597" s="131"/>
      <c r="AP597" s="429"/>
      <c r="AQ597" s="385"/>
      <c r="AR597" s="385"/>
      <c r="AS597" s="131"/>
      <c r="AT597" s="131"/>
      <c r="AU597" s="429"/>
      <c r="AV597" s="385"/>
      <c r="AW597" s="385"/>
      <c r="AX597" s="131"/>
      <c r="AY597" s="131"/>
      <c r="AZ597" s="429"/>
      <c r="BA597" s="385"/>
      <c r="BB597" s="385"/>
      <c r="BC597" s="131"/>
      <c r="BD597" s="131"/>
      <c r="BE597" s="429"/>
      <c r="BF597" s="385"/>
      <c r="BG597" s="385"/>
      <c r="BH597" s="131"/>
      <c r="BI597" s="131"/>
      <c r="BJ597" s="429"/>
      <c r="BK597" s="385"/>
      <c r="BL597" s="385"/>
      <c r="BM597" s="131"/>
      <c r="BN597" s="131"/>
      <c r="BO597" s="429"/>
      <c r="BP597" s="385"/>
      <c r="BQ597" s="385"/>
      <c r="BR597" s="131"/>
      <c r="BS597" s="131"/>
      <c r="BT597" s="429"/>
      <c r="BU597" s="385"/>
      <c r="BV597" s="385"/>
      <c r="BW597" s="131"/>
      <c r="BX597" s="131"/>
      <c r="BY597" s="429"/>
      <c r="BZ597" s="385"/>
      <c r="CA597" s="385"/>
      <c r="CB597" s="131"/>
      <c r="CC597" s="131"/>
      <c r="CD597" s="429"/>
      <c r="CE597" s="385"/>
      <c r="CF597" s="385"/>
      <c r="CG597" s="131"/>
      <c r="CH597" s="131"/>
      <c r="CI597" s="429"/>
      <c r="CJ597" s="385"/>
      <c r="CK597" s="385"/>
      <c r="CL597" s="131"/>
      <c r="CM597" s="131"/>
      <c r="CN597" s="429"/>
      <c r="CO597" s="385"/>
      <c r="CP597" s="385"/>
      <c r="CQ597" s="131"/>
      <c r="CR597" s="131"/>
      <c r="CS597" s="429"/>
      <c r="CT597" s="385"/>
      <c r="CU597" s="385"/>
      <c r="CV597" s="131"/>
      <c r="CW597" s="131"/>
      <c r="CX597" s="429"/>
      <c r="CY597" s="385"/>
      <c r="CZ597" s="385"/>
      <c r="DA597" s="131"/>
      <c r="DB597" s="131"/>
      <c r="DC597" s="429"/>
      <c r="DD597" s="385"/>
      <c r="DE597" s="385"/>
      <c r="DF597" s="131"/>
      <c r="DG597" s="131"/>
      <c r="DH597" s="429"/>
      <c r="DI597" s="385"/>
      <c r="DJ597" s="385"/>
      <c r="DK597" s="131"/>
      <c r="DL597" s="131"/>
      <c r="DM597" s="429"/>
      <c r="DN597" s="385"/>
      <c r="DO597" s="385"/>
      <c r="DP597" s="131"/>
      <c r="DQ597" s="131"/>
      <c r="DR597" s="429"/>
      <c r="DS597" s="385"/>
      <c r="DT597" s="385"/>
      <c r="DU597" s="131"/>
      <c r="DV597" s="131"/>
      <c r="DW597" s="429"/>
      <c r="DX597" s="385"/>
      <c r="DY597" s="385"/>
      <c r="DZ597" s="131"/>
      <c r="EA597" s="131"/>
      <c r="EB597" s="429"/>
      <c r="EC597" s="385"/>
      <c r="ED597" s="385"/>
      <c r="EE597" s="131"/>
      <c r="EF597" s="131"/>
      <c r="EG597" s="429"/>
      <c r="EH597" s="385"/>
      <c r="EI597" s="385"/>
      <c r="EJ597" s="131"/>
      <c r="EK597" s="131"/>
      <c r="EL597" s="429"/>
      <c r="EM597" s="385"/>
      <c r="EN597" s="385"/>
      <c r="EO597" s="131"/>
      <c r="EP597" s="131"/>
      <c r="EQ597" s="429"/>
      <c r="ER597" s="385"/>
      <c r="ES597" s="385"/>
      <c r="ET597" s="131"/>
      <c r="EU597" s="131"/>
      <c r="EV597" s="429"/>
      <c r="EW597" s="385"/>
      <c r="EX597" s="385"/>
      <c r="EY597" s="131"/>
      <c r="EZ597" s="131"/>
      <c r="FA597" s="429"/>
      <c r="FB597" s="385"/>
      <c r="FC597" s="385"/>
      <c r="FD597" s="131"/>
      <c r="FE597" s="131"/>
      <c r="FF597" s="429"/>
      <c r="FG597" s="385"/>
      <c r="FH597" s="385"/>
      <c r="FI597" s="131"/>
      <c r="FJ597" s="131"/>
      <c r="FK597" s="429"/>
      <c r="FL597" s="385"/>
      <c r="FM597" s="385"/>
      <c r="FN597" s="131"/>
      <c r="FO597" s="131"/>
      <c r="FP597" s="429"/>
      <c r="FQ597" s="385"/>
      <c r="FR597" s="385"/>
      <c r="FS597" s="131"/>
      <c r="FT597" s="131"/>
      <c r="FU597" s="429"/>
      <c r="FV597" s="385"/>
      <c r="FW597" s="385"/>
      <c r="FX597" s="131"/>
      <c r="FY597" s="131"/>
      <c r="FZ597" s="429"/>
      <c r="GA597" s="385"/>
      <c r="GB597" s="385"/>
      <c r="GC597" s="131"/>
      <c r="GD597" s="131"/>
      <c r="GE597" s="429"/>
      <c r="GF597" s="385"/>
      <c r="GG597" s="385"/>
      <c r="GH597" s="131"/>
      <c r="GI597" s="131"/>
      <c r="GJ597" s="429"/>
      <c r="GK597" s="385"/>
      <c r="GL597" s="385"/>
      <c r="GM597" s="131"/>
      <c r="GN597" s="131"/>
      <c r="GO597" s="429"/>
      <c r="GP597" s="385"/>
      <c r="GQ597" s="385"/>
      <c r="GR597" s="131"/>
      <c r="GS597" s="131"/>
      <c r="GT597" s="429"/>
      <c r="GU597" s="385"/>
      <c r="GV597" s="385"/>
      <c r="GW597" s="131"/>
      <c r="GX597" s="131"/>
      <c r="GY597" s="429"/>
      <c r="GZ597" s="385"/>
      <c r="HA597" s="385"/>
      <c r="HB597" s="131"/>
      <c r="HC597" s="131"/>
      <c r="HD597" s="429"/>
      <c r="HE597" s="385"/>
      <c r="HF597" s="385"/>
      <c r="HG597" s="131"/>
      <c r="HH597" s="131"/>
      <c r="HI597" s="429"/>
      <c r="HJ597" s="385"/>
      <c r="HK597" s="385"/>
      <c r="HL597" s="131"/>
      <c r="HM597" s="131"/>
      <c r="HN597" s="429"/>
      <c r="HO597" s="385"/>
      <c r="HP597" s="385"/>
      <c r="HQ597" s="131"/>
      <c r="HR597" s="131"/>
      <c r="HS597" s="429"/>
      <c r="HT597" s="385"/>
      <c r="HU597" s="385"/>
      <c r="HV597" s="131"/>
      <c r="HW597" s="131"/>
      <c r="HX597" s="429"/>
      <c r="HY597" s="385"/>
      <c r="HZ597" s="385"/>
      <c r="IA597" s="131"/>
      <c r="IB597" s="131"/>
      <c r="IC597" s="429"/>
      <c r="ID597" s="385"/>
      <c r="IE597" s="385"/>
      <c r="IF597" s="131"/>
      <c r="IG597" s="131"/>
      <c r="IH597" s="429"/>
      <c r="II597" s="385"/>
      <c r="IJ597" s="385"/>
      <c r="IK597" s="131"/>
      <c r="IL597" s="131"/>
      <c r="IM597" s="429"/>
      <c r="IN597" s="385"/>
      <c r="IO597" s="385"/>
      <c r="IP597" s="131"/>
      <c r="IQ597" s="131"/>
      <c r="IR597" s="429"/>
      <c r="IS597" s="385"/>
      <c r="IT597" s="385"/>
      <c r="IU597" s="131"/>
      <c r="IV597" s="131"/>
      <c r="IW597" s="429"/>
      <c r="IX597" s="385"/>
      <c r="IY597" s="386"/>
      <c r="IZ597" s="198"/>
      <c r="JA597" s="378"/>
      <c r="JB597" s="256"/>
      <c r="JC597" s="256"/>
    </row>
    <row r="598" spans="1:263" s="3" customFormat="1" x14ac:dyDescent="0.35">
      <c r="A598" s="198"/>
      <c r="B598" s="359"/>
      <c r="C598" s="239"/>
      <c r="D598" s="104"/>
      <c r="E598" s="102"/>
      <c r="F598" s="384"/>
      <c r="G598" s="131"/>
      <c r="H598" s="325"/>
      <c r="I598" s="202"/>
      <c r="J598" s="324"/>
      <c r="K598" s="131"/>
      <c r="L598" s="131"/>
      <c r="M598" s="385"/>
      <c r="N598" s="385"/>
      <c r="O598" s="131"/>
      <c r="P598" s="131"/>
      <c r="Q598" s="131"/>
      <c r="R598" s="385"/>
      <c r="S598" s="385"/>
      <c r="T598" s="131"/>
      <c r="U598" s="131"/>
      <c r="V598" s="131"/>
      <c r="W598" s="385"/>
      <c r="X598" s="385"/>
      <c r="Y598" s="131"/>
      <c r="Z598" s="131"/>
      <c r="AA598" s="131"/>
      <c r="AB598" s="385"/>
      <c r="AC598" s="385"/>
      <c r="AD598" s="131"/>
      <c r="AE598" s="131"/>
      <c r="AF598" s="131"/>
      <c r="AG598" s="385"/>
      <c r="AH598" s="385"/>
      <c r="AI598" s="131"/>
      <c r="AJ598" s="131"/>
      <c r="AK598" s="131"/>
      <c r="AL598" s="385"/>
      <c r="AM598" s="385"/>
      <c r="AN598" s="131"/>
      <c r="AO598" s="131"/>
      <c r="AP598" s="131"/>
      <c r="AQ598" s="385"/>
      <c r="AR598" s="385"/>
      <c r="AS598" s="131"/>
      <c r="AT598" s="131"/>
      <c r="AU598" s="131"/>
      <c r="AV598" s="385"/>
      <c r="AW598" s="385"/>
      <c r="AX598" s="131"/>
      <c r="AY598" s="131"/>
      <c r="AZ598" s="131"/>
      <c r="BA598" s="385"/>
      <c r="BB598" s="385"/>
      <c r="BC598" s="131"/>
      <c r="BD598" s="131"/>
      <c r="BE598" s="131"/>
      <c r="BF598" s="385"/>
      <c r="BG598" s="385"/>
      <c r="BH598" s="131"/>
      <c r="BI598" s="131"/>
      <c r="BJ598" s="131"/>
      <c r="BK598" s="385"/>
      <c r="BL598" s="385"/>
      <c r="BM598" s="131"/>
      <c r="BN598" s="131"/>
      <c r="BO598" s="131"/>
      <c r="BP598" s="385"/>
      <c r="BQ598" s="385"/>
      <c r="BR598" s="131"/>
      <c r="BS598" s="131"/>
      <c r="BT598" s="131"/>
      <c r="BU598" s="385"/>
      <c r="BV598" s="385"/>
      <c r="BW598" s="131"/>
      <c r="BX598" s="131"/>
      <c r="BY598" s="131"/>
      <c r="BZ598" s="385"/>
      <c r="CA598" s="385"/>
      <c r="CB598" s="131"/>
      <c r="CC598" s="131"/>
      <c r="CD598" s="131"/>
      <c r="CE598" s="385"/>
      <c r="CF598" s="385"/>
      <c r="CG598" s="131"/>
      <c r="CH598" s="131"/>
      <c r="CI598" s="131"/>
      <c r="CJ598" s="385"/>
      <c r="CK598" s="385"/>
      <c r="CL598" s="131"/>
      <c r="CM598" s="131"/>
      <c r="CN598" s="131"/>
      <c r="CO598" s="385"/>
      <c r="CP598" s="385"/>
      <c r="CQ598" s="131"/>
      <c r="CR598" s="131"/>
      <c r="CS598" s="131"/>
      <c r="CT598" s="385"/>
      <c r="CU598" s="385"/>
      <c r="CV598" s="131"/>
      <c r="CW598" s="131"/>
      <c r="CX598" s="131"/>
      <c r="CY598" s="385"/>
      <c r="CZ598" s="385"/>
      <c r="DA598" s="131"/>
      <c r="DB598" s="131"/>
      <c r="DC598" s="131"/>
      <c r="DD598" s="385"/>
      <c r="DE598" s="385"/>
      <c r="DF598" s="131"/>
      <c r="DG598" s="131"/>
      <c r="DH598" s="131"/>
      <c r="DI598" s="385"/>
      <c r="DJ598" s="385"/>
      <c r="DK598" s="131"/>
      <c r="DL598" s="131"/>
      <c r="DM598" s="131"/>
      <c r="DN598" s="385"/>
      <c r="DO598" s="385"/>
      <c r="DP598" s="131"/>
      <c r="DQ598" s="131"/>
      <c r="DR598" s="131"/>
      <c r="DS598" s="385"/>
      <c r="DT598" s="385"/>
      <c r="DU598" s="131"/>
      <c r="DV598" s="131"/>
      <c r="DW598" s="131"/>
      <c r="DX598" s="385"/>
      <c r="DY598" s="385"/>
      <c r="DZ598" s="131"/>
      <c r="EA598" s="131"/>
      <c r="EB598" s="131"/>
      <c r="EC598" s="385"/>
      <c r="ED598" s="385"/>
      <c r="EE598" s="131"/>
      <c r="EF598" s="131"/>
      <c r="EG598" s="131"/>
      <c r="EH598" s="385"/>
      <c r="EI598" s="385"/>
      <c r="EJ598" s="131"/>
      <c r="EK598" s="131"/>
      <c r="EL598" s="131"/>
      <c r="EM598" s="385"/>
      <c r="EN598" s="385"/>
      <c r="EO598" s="131"/>
      <c r="EP598" s="131"/>
      <c r="EQ598" s="131"/>
      <c r="ER598" s="385"/>
      <c r="ES598" s="385"/>
      <c r="ET598" s="131"/>
      <c r="EU598" s="131"/>
      <c r="EV598" s="131"/>
      <c r="EW598" s="385"/>
      <c r="EX598" s="385"/>
      <c r="EY598" s="131"/>
      <c r="EZ598" s="131"/>
      <c r="FA598" s="131"/>
      <c r="FB598" s="385"/>
      <c r="FC598" s="385"/>
      <c r="FD598" s="131"/>
      <c r="FE598" s="131"/>
      <c r="FF598" s="131"/>
      <c r="FG598" s="385"/>
      <c r="FH598" s="385"/>
      <c r="FI598" s="131"/>
      <c r="FJ598" s="131"/>
      <c r="FK598" s="131"/>
      <c r="FL598" s="385"/>
      <c r="FM598" s="385"/>
      <c r="FN598" s="131"/>
      <c r="FO598" s="131"/>
      <c r="FP598" s="131"/>
      <c r="FQ598" s="385"/>
      <c r="FR598" s="385"/>
      <c r="FS598" s="131"/>
      <c r="FT598" s="131"/>
      <c r="FU598" s="131"/>
      <c r="FV598" s="385"/>
      <c r="FW598" s="385"/>
      <c r="FX598" s="131"/>
      <c r="FY598" s="131"/>
      <c r="FZ598" s="131"/>
      <c r="GA598" s="385"/>
      <c r="GB598" s="385"/>
      <c r="GC598" s="131"/>
      <c r="GD598" s="131"/>
      <c r="GE598" s="131"/>
      <c r="GF598" s="385"/>
      <c r="GG598" s="385"/>
      <c r="GH598" s="131"/>
      <c r="GI598" s="131"/>
      <c r="GJ598" s="131"/>
      <c r="GK598" s="385"/>
      <c r="GL598" s="385"/>
      <c r="GM598" s="131"/>
      <c r="GN598" s="131"/>
      <c r="GO598" s="131"/>
      <c r="GP598" s="385"/>
      <c r="GQ598" s="385"/>
      <c r="GR598" s="131"/>
      <c r="GS598" s="131"/>
      <c r="GT598" s="131"/>
      <c r="GU598" s="385"/>
      <c r="GV598" s="385"/>
      <c r="GW598" s="131"/>
      <c r="GX598" s="131"/>
      <c r="GY598" s="131"/>
      <c r="GZ598" s="385"/>
      <c r="HA598" s="385"/>
      <c r="HB598" s="131"/>
      <c r="HC598" s="131"/>
      <c r="HD598" s="131"/>
      <c r="HE598" s="385"/>
      <c r="HF598" s="385"/>
      <c r="HG598" s="131"/>
      <c r="HH598" s="131"/>
      <c r="HI598" s="131"/>
      <c r="HJ598" s="385"/>
      <c r="HK598" s="385"/>
      <c r="HL598" s="131"/>
      <c r="HM598" s="131"/>
      <c r="HN598" s="131"/>
      <c r="HO598" s="385"/>
      <c r="HP598" s="385"/>
      <c r="HQ598" s="131"/>
      <c r="HR598" s="131"/>
      <c r="HS598" s="131"/>
      <c r="HT598" s="385"/>
      <c r="HU598" s="385"/>
      <c r="HV598" s="131"/>
      <c r="HW598" s="131"/>
      <c r="HX598" s="131"/>
      <c r="HY598" s="385"/>
      <c r="HZ598" s="385"/>
      <c r="IA598" s="131"/>
      <c r="IB598" s="131"/>
      <c r="IC598" s="131"/>
      <c r="ID598" s="385"/>
      <c r="IE598" s="385"/>
      <c r="IF598" s="131"/>
      <c r="IG598" s="131"/>
      <c r="IH598" s="131"/>
      <c r="II598" s="385"/>
      <c r="IJ598" s="385"/>
      <c r="IK598" s="131"/>
      <c r="IL598" s="131"/>
      <c r="IM598" s="131"/>
      <c r="IN598" s="385"/>
      <c r="IO598" s="385"/>
      <c r="IP598" s="131"/>
      <c r="IQ598" s="131"/>
      <c r="IR598" s="131"/>
      <c r="IS598" s="385"/>
      <c r="IT598" s="385"/>
      <c r="IU598" s="131"/>
      <c r="IV598" s="131"/>
      <c r="IW598" s="131"/>
      <c r="IX598" s="385"/>
      <c r="IY598" s="386"/>
      <c r="IZ598" s="198"/>
      <c r="JA598" s="378"/>
      <c r="JB598" s="256"/>
      <c r="JC598" s="256"/>
    </row>
    <row r="599" spans="1:263" s="3" customFormat="1" x14ac:dyDescent="0.35">
      <c r="A599" s="198"/>
      <c r="B599" s="359"/>
      <c r="C599" s="126" t="s">
        <v>700</v>
      </c>
      <c r="D599" s="104" t="s">
        <v>701</v>
      </c>
      <c r="E599" s="102"/>
      <c r="F599" s="285" t="str">
        <f>IFERROR(INDEX('Helper 1'!$I$2:$I$19,MATCH('Schedule 1'!$G$20,'Helper 1'!$H$2:$H$19,0)),"")</f>
        <v/>
      </c>
      <c r="G599" s="131">
        <f>SUM(L599:IX599)</f>
        <v>0</v>
      </c>
      <c r="H599" s="325"/>
      <c r="I599" s="202"/>
      <c r="J599" s="324"/>
      <c r="K599" s="131"/>
      <c r="L599" s="130"/>
      <c r="M599" s="385"/>
      <c r="N599" s="385"/>
      <c r="O599" s="131"/>
      <c r="P599" s="131"/>
      <c r="Q599" s="130"/>
      <c r="R599" s="385"/>
      <c r="S599" s="385"/>
      <c r="T599" s="131"/>
      <c r="U599" s="131"/>
      <c r="V599" s="130"/>
      <c r="W599" s="385"/>
      <c r="X599" s="385"/>
      <c r="Y599" s="131"/>
      <c r="Z599" s="131"/>
      <c r="AA599" s="130"/>
      <c r="AB599" s="385"/>
      <c r="AC599" s="385"/>
      <c r="AD599" s="131"/>
      <c r="AE599" s="131"/>
      <c r="AF599" s="130"/>
      <c r="AG599" s="385"/>
      <c r="AH599" s="385"/>
      <c r="AI599" s="131"/>
      <c r="AJ599" s="131"/>
      <c r="AK599" s="130"/>
      <c r="AL599" s="385"/>
      <c r="AM599" s="385"/>
      <c r="AN599" s="131"/>
      <c r="AO599" s="131"/>
      <c r="AP599" s="130"/>
      <c r="AQ599" s="385"/>
      <c r="AR599" s="385"/>
      <c r="AS599" s="131"/>
      <c r="AT599" s="131"/>
      <c r="AU599" s="130"/>
      <c r="AV599" s="385"/>
      <c r="AW599" s="385"/>
      <c r="AX599" s="131"/>
      <c r="AY599" s="131"/>
      <c r="AZ599" s="130"/>
      <c r="BA599" s="385"/>
      <c r="BB599" s="385"/>
      <c r="BC599" s="131"/>
      <c r="BD599" s="131"/>
      <c r="BE599" s="130"/>
      <c r="BF599" s="385"/>
      <c r="BG599" s="385"/>
      <c r="BH599" s="131"/>
      <c r="BI599" s="131"/>
      <c r="BJ599" s="130"/>
      <c r="BK599" s="385"/>
      <c r="BL599" s="385"/>
      <c r="BM599" s="131"/>
      <c r="BN599" s="131"/>
      <c r="BO599" s="130"/>
      <c r="BP599" s="385"/>
      <c r="BQ599" s="385"/>
      <c r="BR599" s="131"/>
      <c r="BS599" s="131"/>
      <c r="BT599" s="130"/>
      <c r="BU599" s="385"/>
      <c r="BV599" s="385"/>
      <c r="BW599" s="131"/>
      <c r="BX599" s="131"/>
      <c r="BY599" s="130"/>
      <c r="BZ599" s="385"/>
      <c r="CA599" s="385"/>
      <c r="CB599" s="131"/>
      <c r="CC599" s="131"/>
      <c r="CD599" s="130"/>
      <c r="CE599" s="385"/>
      <c r="CF599" s="385"/>
      <c r="CG599" s="131"/>
      <c r="CH599" s="131"/>
      <c r="CI599" s="130"/>
      <c r="CJ599" s="385"/>
      <c r="CK599" s="385"/>
      <c r="CL599" s="131"/>
      <c r="CM599" s="131"/>
      <c r="CN599" s="130"/>
      <c r="CO599" s="385"/>
      <c r="CP599" s="385"/>
      <c r="CQ599" s="131"/>
      <c r="CR599" s="131"/>
      <c r="CS599" s="130"/>
      <c r="CT599" s="385"/>
      <c r="CU599" s="385"/>
      <c r="CV599" s="131"/>
      <c r="CW599" s="131"/>
      <c r="CX599" s="130"/>
      <c r="CY599" s="385"/>
      <c r="CZ599" s="385"/>
      <c r="DA599" s="131"/>
      <c r="DB599" s="131"/>
      <c r="DC599" s="130"/>
      <c r="DD599" s="385"/>
      <c r="DE599" s="385"/>
      <c r="DF599" s="131"/>
      <c r="DG599" s="131"/>
      <c r="DH599" s="130"/>
      <c r="DI599" s="385"/>
      <c r="DJ599" s="385"/>
      <c r="DK599" s="131"/>
      <c r="DL599" s="131"/>
      <c r="DM599" s="130"/>
      <c r="DN599" s="385"/>
      <c r="DO599" s="385"/>
      <c r="DP599" s="131"/>
      <c r="DQ599" s="131"/>
      <c r="DR599" s="130"/>
      <c r="DS599" s="385"/>
      <c r="DT599" s="385"/>
      <c r="DU599" s="131"/>
      <c r="DV599" s="131"/>
      <c r="DW599" s="130"/>
      <c r="DX599" s="385"/>
      <c r="DY599" s="385"/>
      <c r="DZ599" s="131"/>
      <c r="EA599" s="131"/>
      <c r="EB599" s="130"/>
      <c r="EC599" s="385"/>
      <c r="ED599" s="385"/>
      <c r="EE599" s="131"/>
      <c r="EF599" s="131"/>
      <c r="EG599" s="130"/>
      <c r="EH599" s="385"/>
      <c r="EI599" s="385"/>
      <c r="EJ599" s="131"/>
      <c r="EK599" s="131"/>
      <c r="EL599" s="130"/>
      <c r="EM599" s="385"/>
      <c r="EN599" s="385"/>
      <c r="EO599" s="131"/>
      <c r="EP599" s="131"/>
      <c r="EQ599" s="130"/>
      <c r="ER599" s="385"/>
      <c r="ES599" s="385"/>
      <c r="ET599" s="131"/>
      <c r="EU599" s="131"/>
      <c r="EV599" s="130"/>
      <c r="EW599" s="385"/>
      <c r="EX599" s="385"/>
      <c r="EY599" s="131"/>
      <c r="EZ599" s="131"/>
      <c r="FA599" s="130"/>
      <c r="FB599" s="385"/>
      <c r="FC599" s="385"/>
      <c r="FD599" s="131"/>
      <c r="FE599" s="131"/>
      <c r="FF599" s="130"/>
      <c r="FG599" s="385"/>
      <c r="FH599" s="385"/>
      <c r="FI599" s="131"/>
      <c r="FJ599" s="131"/>
      <c r="FK599" s="130"/>
      <c r="FL599" s="385"/>
      <c r="FM599" s="385"/>
      <c r="FN599" s="131"/>
      <c r="FO599" s="131"/>
      <c r="FP599" s="130"/>
      <c r="FQ599" s="385"/>
      <c r="FR599" s="385"/>
      <c r="FS599" s="131"/>
      <c r="FT599" s="131"/>
      <c r="FU599" s="130"/>
      <c r="FV599" s="385"/>
      <c r="FW599" s="385"/>
      <c r="FX599" s="131"/>
      <c r="FY599" s="131"/>
      <c r="FZ599" s="130"/>
      <c r="GA599" s="385"/>
      <c r="GB599" s="385"/>
      <c r="GC599" s="131"/>
      <c r="GD599" s="131"/>
      <c r="GE599" s="130"/>
      <c r="GF599" s="385"/>
      <c r="GG599" s="385"/>
      <c r="GH599" s="131"/>
      <c r="GI599" s="131"/>
      <c r="GJ599" s="130"/>
      <c r="GK599" s="385"/>
      <c r="GL599" s="385"/>
      <c r="GM599" s="131"/>
      <c r="GN599" s="131"/>
      <c r="GO599" s="130"/>
      <c r="GP599" s="385"/>
      <c r="GQ599" s="385"/>
      <c r="GR599" s="131"/>
      <c r="GS599" s="131"/>
      <c r="GT599" s="130"/>
      <c r="GU599" s="385"/>
      <c r="GV599" s="385"/>
      <c r="GW599" s="131"/>
      <c r="GX599" s="131"/>
      <c r="GY599" s="130"/>
      <c r="GZ599" s="385"/>
      <c r="HA599" s="385"/>
      <c r="HB599" s="131"/>
      <c r="HC599" s="131"/>
      <c r="HD599" s="130"/>
      <c r="HE599" s="385"/>
      <c r="HF599" s="385"/>
      <c r="HG599" s="131"/>
      <c r="HH599" s="131"/>
      <c r="HI599" s="130"/>
      <c r="HJ599" s="385"/>
      <c r="HK599" s="385"/>
      <c r="HL599" s="131"/>
      <c r="HM599" s="131"/>
      <c r="HN599" s="130"/>
      <c r="HO599" s="385"/>
      <c r="HP599" s="385"/>
      <c r="HQ599" s="131"/>
      <c r="HR599" s="131"/>
      <c r="HS599" s="130"/>
      <c r="HT599" s="385"/>
      <c r="HU599" s="385"/>
      <c r="HV599" s="131"/>
      <c r="HW599" s="131"/>
      <c r="HX599" s="130"/>
      <c r="HY599" s="385"/>
      <c r="HZ599" s="385"/>
      <c r="IA599" s="131"/>
      <c r="IB599" s="131"/>
      <c r="IC599" s="130"/>
      <c r="ID599" s="385"/>
      <c r="IE599" s="385"/>
      <c r="IF599" s="131"/>
      <c r="IG599" s="131"/>
      <c r="IH599" s="130"/>
      <c r="II599" s="385"/>
      <c r="IJ599" s="385"/>
      <c r="IK599" s="131"/>
      <c r="IL599" s="131"/>
      <c r="IM599" s="130"/>
      <c r="IN599" s="385"/>
      <c r="IO599" s="385"/>
      <c r="IP599" s="131"/>
      <c r="IQ599" s="131"/>
      <c r="IR599" s="130"/>
      <c r="IS599" s="385"/>
      <c r="IT599" s="385"/>
      <c r="IU599" s="131"/>
      <c r="IV599" s="131"/>
      <c r="IW599" s="130"/>
      <c r="IX599" s="385"/>
      <c r="IY599" s="386"/>
      <c r="IZ599" s="198"/>
      <c r="JA599" s="378"/>
      <c r="JB599" s="256"/>
      <c r="JC599" s="256"/>
    </row>
    <row r="600" spans="1:263" s="3" customFormat="1" x14ac:dyDescent="0.35">
      <c r="A600" s="198"/>
      <c r="B600" s="359"/>
      <c r="C600" s="239"/>
      <c r="D600" s="102" t="s">
        <v>361</v>
      </c>
      <c r="E600" s="102"/>
      <c r="F600" s="384"/>
      <c r="G600" s="131"/>
      <c r="H600" s="325"/>
      <c r="I600" s="202"/>
      <c r="J600" s="324"/>
      <c r="K600" s="131"/>
      <c r="L600" s="131"/>
      <c r="M600" s="385"/>
      <c r="N600" s="385"/>
      <c r="O600" s="131"/>
      <c r="P600" s="131"/>
      <c r="Q600" s="131"/>
      <c r="R600" s="385"/>
      <c r="S600" s="385"/>
      <c r="T600" s="131"/>
      <c r="U600" s="131"/>
      <c r="V600" s="131"/>
      <c r="W600" s="385"/>
      <c r="X600" s="385"/>
      <c r="Y600" s="131"/>
      <c r="Z600" s="131"/>
      <c r="AA600" s="131"/>
      <c r="AB600" s="385"/>
      <c r="AC600" s="385"/>
      <c r="AD600" s="131"/>
      <c r="AE600" s="131"/>
      <c r="AF600" s="131"/>
      <c r="AG600" s="385"/>
      <c r="AH600" s="385"/>
      <c r="AI600" s="131"/>
      <c r="AJ600" s="131"/>
      <c r="AK600" s="131"/>
      <c r="AL600" s="385"/>
      <c r="AM600" s="385"/>
      <c r="AN600" s="131"/>
      <c r="AO600" s="131"/>
      <c r="AP600" s="131"/>
      <c r="AQ600" s="385"/>
      <c r="AR600" s="385"/>
      <c r="AS600" s="131"/>
      <c r="AT600" s="131"/>
      <c r="AU600" s="131"/>
      <c r="AV600" s="385"/>
      <c r="AW600" s="385"/>
      <c r="AX600" s="131"/>
      <c r="AY600" s="131"/>
      <c r="AZ600" s="131"/>
      <c r="BA600" s="385"/>
      <c r="BB600" s="385"/>
      <c r="BC600" s="131"/>
      <c r="BD600" s="131"/>
      <c r="BE600" s="131"/>
      <c r="BF600" s="385"/>
      <c r="BG600" s="385"/>
      <c r="BH600" s="131"/>
      <c r="BI600" s="131"/>
      <c r="BJ600" s="131"/>
      <c r="BK600" s="385"/>
      <c r="BL600" s="385"/>
      <c r="BM600" s="131"/>
      <c r="BN600" s="131"/>
      <c r="BO600" s="131"/>
      <c r="BP600" s="385"/>
      <c r="BQ600" s="385"/>
      <c r="BR600" s="131"/>
      <c r="BS600" s="131"/>
      <c r="BT600" s="131"/>
      <c r="BU600" s="385"/>
      <c r="BV600" s="385"/>
      <c r="BW600" s="131"/>
      <c r="BX600" s="131"/>
      <c r="BY600" s="131"/>
      <c r="BZ600" s="385"/>
      <c r="CA600" s="385"/>
      <c r="CB600" s="131"/>
      <c r="CC600" s="131"/>
      <c r="CD600" s="131"/>
      <c r="CE600" s="385"/>
      <c r="CF600" s="385"/>
      <c r="CG600" s="131"/>
      <c r="CH600" s="131"/>
      <c r="CI600" s="131"/>
      <c r="CJ600" s="385"/>
      <c r="CK600" s="385"/>
      <c r="CL600" s="131"/>
      <c r="CM600" s="131"/>
      <c r="CN600" s="131"/>
      <c r="CO600" s="385"/>
      <c r="CP600" s="385"/>
      <c r="CQ600" s="131"/>
      <c r="CR600" s="131"/>
      <c r="CS600" s="131"/>
      <c r="CT600" s="385"/>
      <c r="CU600" s="385"/>
      <c r="CV600" s="131"/>
      <c r="CW600" s="131"/>
      <c r="CX600" s="131"/>
      <c r="CY600" s="385"/>
      <c r="CZ600" s="385"/>
      <c r="DA600" s="131"/>
      <c r="DB600" s="131"/>
      <c r="DC600" s="131"/>
      <c r="DD600" s="385"/>
      <c r="DE600" s="385"/>
      <c r="DF600" s="131"/>
      <c r="DG600" s="131"/>
      <c r="DH600" s="131"/>
      <c r="DI600" s="385"/>
      <c r="DJ600" s="385"/>
      <c r="DK600" s="131"/>
      <c r="DL600" s="131"/>
      <c r="DM600" s="131"/>
      <c r="DN600" s="385"/>
      <c r="DO600" s="385"/>
      <c r="DP600" s="131"/>
      <c r="DQ600" s="131"/>
      <c r="DR600" s="131"/>
      <c r="DS600" s="385"/>
      <c r="DT600" s="385"/>
      <c r="DU600" s="131"/>
      <c r="DV600" s="131"/>
      <c r="DW600" s="131"/>
      <c r="DX600" s="385"/>
      <c r="DY600" s="385"/>
      <c r="DZ600" s="131"/>
      <c r="EA600" s="131"/>
      <c r="EB600" s="131"/>
      <c r="EC600" s="385"/>
      <c r="ED600" s="385"/>
      <c r="EE600" s="131"/>
      <c r="EF600" s="131"/>
      <c r="EG600" s="131"/>
      <c r="EH600" s="385"/>
      <c r="EI600" s="385"/>
      <c r="EJ600" s="131"/>
      <c r="EK600" s="131"/>
      <c r="EL600" s="131"/>
      <c r="EM600" s="385"/>
      <c r="EN600" s="385"/>
      <c r="EO600" s="131"/>
      <c r="EP600" s="131"/>
      <c r="EQ600" s="131"/>
      <c r="ER600" s="385"/>
      <c r="ES600" s="385"/>
      <c r="ET600" s="131"/>
      <c r="EU600" s="131"/>
      <c r="EV600" s="131"/>
      <c r="EW600" s="385"/>
      <c r="EX600" s="385"/>
      <c r="EY600" s="131"/>
      <c r="EZ600" s="131"/>
      <c r="FA600" s="131"/>
      <c r="FB600" s="385"/>
      <c r="FC600" s="385"/>
      <c r="FD600" s="131"/>
      <c r="FE600" s="131"/>
      <c r="FF600" s="131"/>
      <c r="FG600" s="385"/>
      <c r="FH600" s="385"/>
      <c r="FI600" s="131"/>
      <c r="FJ600" s="131"/>
      <c r="FK600" s="131"/>
      <c r="FL600" s="385"/>
      <c r="FM600" s="385"/>
      <c r="FN600" s="131"/>
      <c r="FO600" s="131"/>
      <c r="FP600" s="131"/>
      <c r="FQ600" s="385"/>
      <c r="FR600" s="385"/>
      <c r="FS600" s="131"/>
      <c r="FT600" s="131"/>
      <c r="FU600" s="131"/>
      <c r="FV600" s="385"/>
      <c r="FW600" s="385"/>
      <c r="FX600" s="131"/>
      <c r="FY600" s="131"/>
      <c r="FZ600" s="131"/>
      <c r="GA600" s="385"/>
      <c r="GB600" s="385"/>
      <c r="GC600" s="131"/>
      <c r="GD600" s="131"/>
      <c r="GE600" s="131"/>
      <c r="GF600" s="385"/>
      <c r="GG600" s="385"/>
      <c r="GH600" s="131"/>
      <c r="GI600" s="131"/>
      <c r="GJ600" s="131"/>
      <c r="GK600" s="385"/>
      <c r="GL600" s="385"/>
      <c r="GM600" s="131"/>
      <c r="GN600" s="131"/>
      <c r="GO600" s="131"/>
      <c r="GP600" s="385"/>
      <c r="GQ600" s="385"/>
      <c r="GR600" s="131"/>
      <c r="GS600" s="131"/>
      <c r="GT600" s="131"/>
      <c r="GU600" s="385"/>
      <c r="GV600" s="385"/>
      <c r="GW600" s="131"/>
      <c r="GX600" s="131"/>
      <c r="GY600" s="131"/>
      <c r="GZ600" s="385"/>
      <c r="HA600" s="385"/>
      <c r="HB600" s="131"/>
      <c r="HC600" s="131"/>
      <c r="HD600" s="131"/>
      <c r="HE600" s="385"/>
      <c r="HF600" s="385"/>
      <c r="HG600" s="131"/>
      <c r="HH600" s="131"/>
      <c r="HI600" s="131"/>
      <c r="HJ600" s="385"/>
      <c r="HK600" s="385"/>
      <c r="HL600" s="131"/>
      <c r="HM600" s="131"/>
      <c r="HN600" s="131"/>
      <c r="HO600" s="385"/>
      <c r="HP600" s="385"/>
      <c r="HQ600" s="131"/>
      <c r="HR600" s="131"/>
      <c r="HS600" s="131"/>
      <c r="HT600" s="385"/>
      <c r="HU600" s="385"/>
      <c r="HV600" s="131"/>
      <c r="HW600" s="131"/>
      <c r="HX600" s="131"/>
      <c r="HY600" s="385"/>
      <c r="HZ600" s="385"/>
      <c r="IA600" s="131"/>
      <c r="IB600" s="131"/>
      <c r="IC600" s="131"/>
      <c r="ID600" s="385"/>
      <c r="IE600" s="385"/>
      <c r="IF600" s="131"/>
      <c r="IG600" s="131"/>
      <c r="IH600" s="131"/>
      <c r="II600" s="385"/>
      <c r="IJ600" s="385"/>
      <c r="IK600" s="131"/>
      <c r="IL600" s="131"/>
      <c r="IM600" s="131"/>
      <c r="IN600" s="385"/>
      <c r="IO600" s="385"/>
      <c r="IP600" s="131"/>
      <c r="IQ600" s="131"/>
      <c r="IR600" s="131"/>
      <c r="IS600" s="385"/>
      <c r="IT600" s="385"/>
      <c r="IU600" s="131"/>
      <c r="IV600" s="131"/>
      <c r="IW600" s="131"/>
      <c r="IX600" s="385"/>
      <c r="IY600" s="386"/>
      <c r="IZ600" s="198"/>
      <c r="JA600" s="378"/>
      <c r="JB600" s="256"/>
      <c r="JC600" s="256"/>
    </row>
    <row r="601" spans="1:263" s="3" customFormat="1" x14ac:dyDescent="0.35">
      <c r="A601" s="198"/>
      <c r="B601" s="359"/>
      <c r="C601" s="239"/>
      <c r="D601" s="102"/>
      <c r="E601" s="102"/>
      <c r="F601" s="384"/>
      <c r="G601" s="131"/>
      <c r="H601" s="325"/>
      <c r="I601" s="202"/>
      <c r="J601" s="324"/>
      <c r="K601" s="131"/>
      <c r="L601" s="131"/>
      <c r="M601" s="385"/>
      <c r="N601" s="385"/>
      <c r="O601" s="131"/>
      <c r="P601" s="131"/>
      <c r="Q601" s="131"/>
      <c r="R601" s="385"/>
      <c r="S601" s="385"/>
      <c r="T601" s="131"/>
      <c r="U601" s="131"/>
      <c r="V601" s="131"/>
      <c r="W601" s="385"/>
      <c r="X601" s="385"/>
      <c r="Y601" s="131"/>
      <c r="Z601" s="131"/>
      <c r="AA601" s="131"/>
      <c r="AB601" s="385"/>
      <c r="AC601" s="385"/>
      <c r="AD601" s="131"/>
      <c r="AE601" s="131"/>
      <c r="AF601" s="131"/>
      <c r="AG601" s="385"/>
      <c r="AH601" s="385"/>
      <c r="AI601" s="131"/>
      <c r="AJ601" s="131"/>
      <c r="AK601" s="131"/>
      <c r="AL601" s="385"/>
      <c r="AM601" s="385"/>
      <c r="AN601" s="131"/>
      <c r="AO601" s="131"/>
      <c r="AP601" s="131"/>
      <c r="AQ601" s="385"/>
      <c r="AR601" s="385"/>
      <c r="AS601" s="131"/>
      <c r="AT601" s="131"/>
      <c r="AU601" s="131"/>
      <c r="AV601" s="385"/>
      <c r="AW601" s="385"/>
      <c r="AX601" s="131"/>
      <c r="AY601" s="131"/>
      <c r="AZ601" s="131"/>
      <c r="BA601" s="385"/>
      <c r="BB601" s="385"/>
      <c r="BC601" s="131"/>
      <c r="BD601" s="131"/>
      <c r="BE601" s="131"/>
      <c r="BF601" s="385"/>
      <c r="BG601" s="385"/>
      <c r="BH601" s="131"/>
      <c r="BI601" s="131"/>
      <c r="BJ601" s="131"/>
      <c r="BK601" s="385"/>
      <c r="BL601" s="385"/>
      <c r="BM601" s="131"/>
      <c r="BN601" s="131"/>
      <c r="BO601" s="131"/>
      <c r="BP601" s="385"/>
      <c r="BQ601" s="385"/>
      <c r="BR601" s="131"/>
      <c r="BS601" s="131"/>
      <c r="BT601" s="131"/>
      <c r="BU601" s="385"/>
      <c r="BV601" s="385"/>
      <c r="BW601" s="131"/>
      <c r="BX601" s="131"/>
      <c r="BY601" s="131"/>
      <c r="BZ601" s="385"/>
      <c r="CA601" s="385"/>
      <c r="CB601" s="131"/>
      <c r="CC601" s="131"/>
      <c r="CD601" s="131"/>
      <c r="CE601" s="385"/>
      <c r="CF601" s="385"/>
      <c r="CG601" s="131"/>
      <c r="CH601" s="131"/>
      <c r="CI601" s="131"/>
      <c r="CJ601" s="385"/>
      <c r="CK601" s="385"/>
      <c r="CL601" s="131"/>
      <c r="CM601" s="131"/>
      <c r="CN601" s="131"/>
      <c r="CO601" s="385"/>
      <c r="CP601" s="385"/>
      <c r="CQ601" s="131"/>
      <c r="CR601" s="131"/>
      <c r="CS601" s="131"/>
      <c r="CT601" s="385"/>
      <c r="CU601" s="385"/>
      <c r="CV601" s="131"/>
      <c r="CW601" s="131"/>
      <c r="CX601" s="131"/>
      <c r="CY601" s="385"/>
      <c r="CZ601" s="385"/>
      <c r="DA601" s="131"/>
      <c r="DB601" s="131"/>
      <c r="DC601" s="131"/>
      <c r="DD601" s="385"/>
      <c r="DE601" s="385"/>
      <c r="DF601" s="131"/>
      <c r="DG601" s="131"/>
      <c r="DH601" s="131"/>
      <c r="DI601" s="385"/>
      <c r="DJ601" s="385"/>
      <c r="DK601" s="131"/>
      <c r="DL601" s="131"/>
      <c r="DM601" s="131"/>
      <c r="DN601" s="385"/>
      <c r="DO601" s="385"/>
      <c r="DP601" s="131"/>
      <c r="DQ601" s="131"/>
      <c r="DR601" s="131"/>
      <c r="DS601" s="385"/>
      <c r="DT601" s="385"/>
      <c r="DU601" s="131"/>
      <c r="DV601" s="131"/>
      <c r="DW601" s="131"/>
      <c r="DX601" s="385"/>
      <c r="DY601" s="385"/>
      <c r="DZ601" s="131"/>
      <c r="EA601" s="131"/>
      <c r="EB601" s="131"/>
      <c r="EC601" s="385"/>
      <c r="ED601" s="385"/>
      <c r="EE601" s="131"/>
      <c r="EF601" s="131"/>
      <c r="EG601" s="131"/>
      <c r="EH601" s="385"/>
      <c r="EI601" s="385"/>
      <c r="EJ601" s="131"/>
      <c r="EK601" s="131"/>
      <c r="EL601" s="131"/>
      <c r="EM601" s="385"/>
      <c r="EN601" s="385"/>
      <c r="EO601" s="131"/>
      <c r="EP601" s="131"/>
      <c r="EQ601" s="131"/>
      <c r="ER601" s="385"/>
      <c r="ES601" s="385"/>
      <c r="ET601" s="131"/>
      <c r="EU601" s="131"/>
      <c r="EV601" s="131"/>
      <c r="EW601" s="385"/>
      <c r="EX601" s="385"/>
      <c r="EY601" s="131"/>
      <c r="EZ601" s="131"/>
      <c r="FA601" s="131"/>
      <c r="FB601" s="385"/>
      <c r="FC601" s="385"/>
      <c r="FD601" s="131"/>
      <c r="FE601" s="131"/>
      <c r="FF601" s="131"/>
      <c r="FG601" s="385"/>
      <c r="FH601" s="385"/>
      <c r="FI601" s="131"/>
      <c r="FJ601" s="131"/>
      <c r="FK601" s="131"/>
      <c r="FL601" s="385"/>
      <c r="FM601" s="385"/>
      <c r="FN601" s="131"/>
      <c r="FO601" s="131"/>
      <c r="FP601" s="131"/>
      <c r="FQ601" s="385"/>
      <c r="FR601" s="385"/>
      <c r="FS601" s="131"/>
      <c r="FT601" s="131"/>
      <c r="FU601" s="131"/>
      <c r="FV601" s="385"/>
      <c r="FW601" s="385"/>
      <c r="FX601" s="131"/>
      <c r="FY601" s="131"/>
      <c r="FZ601" s="131"/>
      <c r="GA601" s="385"/>
      <c r="GB601" s="385"/>
      <c r="GC601" s="131"/>
      <c r="GD601" s="131"/>
      <c r="GE601" s="131"/>
      <c r="GF601" s="385"/>
      <c r="GG601" s="385"/>
      <c r="GH601" s="131"/>
      <c r="GI601" s="131"/>
      <c r="GJ601" s="131"/>
      <c r="GK601" s="385"/>
      <c r="GL601" s="385"/>
      <c r="GM601" s="131"/>
      <c r="GN601" s="131"/>
      <c r="GO601" s="131"/>
      <c r="GP601" s="385"/>
      <c r="GQ601" s="385"/>
      <c r="GR601" s="131"/>
      <c r="GS601" s="131"/>
      <c r="GT601" s="131"/>
      <c r="GU601" s="385"/>
      <c r="GV601" s="385"/>
      <c r="GW601" s="131"/>
      <c r="GX601" s="131"/>
      <c r="GY601" s="131"/>
      <c r="GZ601" s="385"/>
      <c r="HA601" s="385"/>
      <c r="HB601" s="131"/>
      <c r="HC601" s="131"/>
      <c r="HD601" s="131"/>
      <c r="HE601" s="385"/>
      <c r="HF601" s="385"/>
      <c r="HG601" s="131"/>
      <c r="HH601" s="131"/>
      <c r="HI601" s="131"/>
      <c r="HJ601" s="385"/>
      <c r="HK601" s="385"/>
      <c r="HL601" s="131"/>
      <c r="HM601" s="131"/>
      <c r="HN601" s="131"/>
      <c r="HO601" s="385"/>
      <c r="HP601" s="385"/>
      <c r="HQ601" s="131"/>
      <c r="HR601" s="131"/>
      <c r="HS601" s="131"/>
      <c r="HT601" s="385"/>
      <c r="HU601" s="385"/>
      <c r="HV601" s="131"/>
      <c r="HW601" s="131"/>
      <c r="HX601" s="131"/>
      <c r="HY601" s="385"/>
      <c r="HZ601" s="385"/>
      <c r="IA601" s="131"/>
      <c r="IB601" s="131"/>
      <c r="IC601" s="131"/>
      <c r="ID601" s="385"/>
      <c r="IE601" s="385"/>
      <c r="IF601" s="131"/>
      <c r="IG601" s="131"/>
      <c r="IH601" s="131"/>
      <c r="II601" s="385"/>
      <c r="IJ601" s="385"/>
      <c r="IK601" s="131"/>
      <c r="IL601" s="131"/>
      <c r="IM601" s="131"/>
      <c r="IN601" s="385"/>
      <c r="IO601" s="385"/>
      <c r="IP601" s="131"/>
      <c r="IQ601" s="131"/>
      <c r="IR601" s="131"/>
      <c r="IS601" s="385"/>
      <c r="IT601" s="385"/>
      <c r="IU601" s="131"/>
      <c r="IV601" s="131"/>
      <c r="IW601" s="131"/>
      <c r="IX601" s="385"/>
      <c r="IY601" s="386"/>
      <c r="IZ601" s="198"/>
      <c r="JA601" s="378"/>
      <c r="JB601" s="256"/>
      <c r="JC601" s="256"/>
    </row>
    <row r="602" spans="1:263" s="3" customFormat="1" ht="15" thickBot="1" x14ac:dyDescent="0.4">
      <c r="A602" s="198"/>
      <c r="B602" s="359"/>
      <c r="C602" s="239"/>
      <c r="D602" s="102"/>
      <c r="E602" s="102"/>
      <c r="F602" s="384"/>
      <c r="G602" s="131"/>
      <c r="H602" s="325"/>
      <c r="I602" s="202"/>
      <c r="J602" s="324"/>
      <c r="K602" s="131"/>
      <c r="L602" s="131"/>
      <c r="M602" s="385"/>
      <c r="N602" s="385"/>
      <c r="O602" s="131"/>
      <c r="P602" s="131"/>
      <c r="Q602" s="131"/>
      <c r="R602" s="385"/>
      <c r="S602" s="385"/>
      <c r="T602" s="131"/>
      <c r="U602" s="131"/>
      <c r="V602" s="131"/>
      <c r="W602" s="385"/>
      <c r="X602" s="385"/>
      <c r="Y602" s="131"/>
      <c r="Z602" s="131"/>
      <c r="AA602" s="131"/>
      <c r="AB602" s="385"/>
      <c r="AC602" s="385"/>
      <c r="AD602" s="131"/>
      <c r="AE602" s="131"/>
      <c r="AF602" s="131"/>
      <c r="AG602" s="385"/>
      <c r="AH602" s="385"/>
      <c r="AI602" s="131"/>
      <c r="AJ602" s="131"/>
      <c r="AK602" s="131"/>
      <c r="AL602" s="385"/>
      <c r="AM602" s="385"/>
      <c r="AN602" s="131"/>
      <c r="AO602" s="131"/>
      <c r="AP602" s="131"/>
      <c r="AQ602" s="385"/>
      <c r="AR602" s="385"/>
      <c r="AS602" s="131"/>
      <c r="AT602" s="131"/>
      <c r="AU602" s="131"/>
      <c r="AV602" s="385"/>
      <c r="AW602" s="385"/>
      <c r="AX602" s="131"/>
      <c r="AY602" s="131"/>
      <c r="AZ602" s="131"/>
      <c r="BA602" s="385"/>
      <c r="BB602" s="385"/>
      <c r="BC602" s="131"/>
      <c r="BD602" s="131"/>
      <c r="BE602" s="131"/>
      <c r="BF602" s="385"/>
      <c r="BG602" s="385"/>
      <c r="BH602" s="131"/>
      <c r="BI602" s="131"/>
      <c r="BJ602" s="131"/>
      <c r="BK602" s="385"/>
      <c r="BL602" s="385"/>
      <c r="BM602" s="131"/>
      <c r="BN602" s="131"/>
      <c r="BO602" s="131"/>
      <c r="BP602" s="385"/>
      <c r="BQ602" s="385"/>
      <c r="BR602" s="131"/>
      <c r="BS602" s="131"/>
      <c r="BT602" s="131"/>
      <c r="BU602" s="385"/>
      <c r="BV602" s="385"/>
      <c r="BW602" s="131"/>
      <c r="BX602" s="131"/>
      <c r="BY602" s="131"/>
      <c r="BZ602" s="385"/>
      <c r="CA602" s="385"/>
      <c r="CB602" s="131"/>
      <c r="CC602" s="131"/>
      <c r="CD602" s="131"/>
      <c r="CE602" s="385"/>
      <c r="CF602" s="385"/>
      <c r="CG602" s="131"/>
      <c r="CH602" s="131"/>
      <c r="CI602" s="131"/>
      <c r="CJ602" s="385"/>
      <c r="CK602" s="385"/>
      <c r="CL602" s="131"/>
      <c r="CM602" s="131"/>
      <c r="CN602" s="131"/>
      <c r="CO602" s="385"/>
      <c r="CP602" s="385"/>
      <c r="CQ602" s="131"/>
      <c r="CR602" s="131"/>
      <c r="CS602" s="131"/>
      <c r="CT602" s="385"/>
      <c r="CU602" s="385"/>
      <c r="CV602" s="131"/>
      <c r="CW602" s="131"/>
      <c r="CX602" s="131"/>
      <c r="CY602" s="385"/>
      <c r="CZ602" s="385"/>
      <c r="DA602" s="131"/>
      <c r="DB602" s="131"/>
      <c r="DC602" s="131"/>
      <c r="DD602" s="385"/>
      <c r="DE602" s="385"/>
      <c r="DF602" s="131"/>
      <c r="DG602" s="131"/>
      <c r="DH602" s="131"/>
      <c r="DI602" s="385"/>
      <c r="DJ602" s="385"/>
      <c r="DK602" s="131"/>
      <c r="DL602" s="131"/>
      <c r="DM602" s="131"/>
      <c r="DN602" s="385"/>
      <c r="DO602" s="385"/>
      <c r="DP602" s="131"/>
      <c r="DQ602" s="131"/>
      <c r="DR602" s="131"/>
      <c r="DS602" s="385"/>
      <c r="DT602" s="385"/>
      <c r="DU602" s="131"/>
      <c r="DV602" s="131"/>
      <c r="DW602" s="131"/>
      <c r="DX602" s="385"/>
      <c r="DY602" s="385"/>
      <c r="DZ602" s="131"/>
      <c r="EA602" s="131"/>
      <c r="EB602" s="131"/>
      <c r="EC602" s="385"/>
      <c r="ED602" s="385"/>
      <c r="EE602" s="131"/>
      <c r="EF602" s="131"/>
      <c r="EG602" s="131"/>
      <c r="EH602" s="385"/>
      <c r="EI602" s="385"/>
      <c r="EJ602" s="131"/>
      <c r="EK602" s="131"/>
      <c r="EL602" s="131"/>
      <c r="EM602" s="385"/>
      <c r="EN602" s="385"/>
      <c r="EO602" s="131"/>
      <c r="EP602" s="131"/>
      <c r="EQ602" s="131"/>
      <c r="ER602" s="385"/>
      <c r="ES602" s="385"/>
      <c r="ET602" s="131"/>
      <c r="EU602" s="131"/>
      <c r="EV602" s="131"/>
      <c r="EW602" s="385"/>
      <c r="EX602" s="385"/>
      <c r="EY602" s="131"/>
      <c r="EZ602" s="131"/>
      <c r="FA602" s="131"/>
      <c r="FB602" s="385"/>
      <c r="FC602" s="385"/>
      <c r="FD602" s="131"/>
      <c r="FE602" s="131"/>
      <c r="FF602" s="131"/>
      <c r="FG602" s="385"/>
      <c r="FH602" s="385"/>
      <c r="FI602" s="131"/>
      <c r="FJ602" s="131"/>
      <c r="FK602" s="131"/>
      <c r="FL602" s="385"/>
      <c r="FM602" s="385"/>
      <c r="FN602" s="131"/>
      <c r="FO602" s="131"/>
      <c r="FP602" s="131"/>
      <c r="FQ602" s="385"/>
      <c r="FR602" s="385"/>
      <c r="FS602" s="131"/>
      <c r="FT602" s="131"/>
      <c r="FU602" s="131"/>
      <c r="FV602" s="385"/>
      <c r="FW602" s="385"/>
      <c r="FX602" s="131"/>
      <c r="FY602" s="131"/>
      <c r="FZ602" s="131"/>
      <c r="GA602" s="385"/>
      <c r="GB602" s="385"/>
      <c r="GC602" s="131"/>
      <c r="GD602" s="131"/>
      <c r="GE602" s="131"/>
      <c r="GF602" s="385"/>
      <c r="GG602" s="385"/>
      <c r="GH602" s="131"/>
      <c r="GI602" s="131"/>
      <c r="GJ602" s="131"/>
      <c r="GK602" s="385"/>
      <c r="GL602" s="385"/>
      <c r="GM602" s="131"/>
      <c r="GN602" s="131"/>
      <c r="GO602" s="131"/>
      <c r="GP602" s="385"/>
      <c r="GQ602" s="385"/>
      <c r="GR602" s="131"/>
      <c r="GS602" s="131"/>
      <c r="GT602" s="131"/>
      <c r="GU602" s="385"/>
      <c r="GV602" s="385"/>
      <c r="GW602" s="131"/>
      <c r="GX602" s="131"/>
      <c r="GY602" s="131"/>
      <c r="GZ602" s="385"/>
      <c r="HA602" s="385"/>
      <c r="HB602" s="131"/>
      <c r="HC602" s="131"/>
      <c r="HD602" s="131"/>
      <c r="HE602" s="385"/>
      <c r="HF602" s="385"/>
      <c r="HG602" s="131"/>
      <c r="HH602" s="131"/>
      <c r="HI602" s="131"/>
      <c r="HJ602" s="385"/>
      <c r="HK602" s="385"/>
      <c r="HL602" s="131"/>
      <c r="HM602" s="131"/>
      <c r="HN602" s="131"/>
      <c r="HO602" s="385"/>
      <c r="HP602" s="385"/>
      <c r="HQ602" s="131"/>
      <c r="HR602" s="131"/>
      <c r="HS602" s="131"/>
      <c r="HT602" s="385"/>
      <c r="HU602" s="385"/>
      <c r="HV602" s="131"/>
      <c r="HW602" s="131"/>
      <c r="HX602" s="131"/>
      <c r="HY602" s="385"/>
      <c r="HZ602" s="385"/>
      <c r="IA602" s="131"/>
      <c r="IB602" s="131"/>
      <c r="IC602" s="131"/>
      <c r="ID602" s="385"/>
      <c r="IE602" s="385"/>
      <c r="IF602" s="131"/>
      <c r="IG602" s="131"/>
      <c r="IH602" s="131"/>
      <c r="II602" s="385"/>
      <c r="IJ602" s="385"/>
      <c r="IK602" s="131"/>
      <c r="IL602" s="131"/>
      <c r="IM602" s="131"/>
      <c r="IN602" s="385"/>
      <c r="IO602" s="385"/>
      <c r="IP602" s="131"/>
      <c r="IQ602" s="131"/>
      <c r="IR602" s="131"/>
      <c r="IS602" s="385"/>
      <c r="IT602" s="385"/>
      <c r="IU602" s="131"/>
      <c r="IV602" s="131"/>
      <c r="IW602" s="131"/>
      <c r="IX602" s="385"/>
      <c r="IY602" s="386"/>
      <c r="IZ602" s="198"/>
      <c r="JA602" s="378"/>
      <c r="JB602" s="256"/>
      <c r="JC602" s="256"/>
    </row>
    <row r="603" spans="1:263" s="127" customFormat="1" ht="28.5" customHeight="1" thickBot="1" x14ac:dyDescent="0.4">
      <c r="A603" s="419"/>
      <c r="B603" s="420"/>
      <c r="C603" s="126" t="s">
        <v>702</v>
      </c>
      <c r="D603" s="248" t="s">
        <v>356</v>
      </c>
      <c r="E603" s="421"/>
      <c r="F603" s="286"/>
      <c r="G603" s="250"/>
      <c r="H603" s="422"/>
      <c r="I603" s="423"/>
      <c r="J603" s="424"/>
      <c r="K603" s="251"/>
      <c r="L603" s="251"/>
      <c r="M603" s="251"/>
      <c r="N603" s="251"/>
      <c r="O603" s="425"/>
      <c r="P603" s="251"/>
      <c r="Q603" s="251"/>
      <c r="R603" s="251"/>
      <c r="S603" s="251"/>
      <c r="T603" s="425"/>
      <c r="U603" s="251"/>
      <c r="V603" s="251"/>
      <c r="W603" s="251"/>
      <c r="X603" s="251"/>
      <c r="Y603" s="425"/>
      <c r="Z603" s="251"/>
      <c r="AA603" s="251"/>
      <c r="AB603" s="251"/>
      <c r="AC603" s="251"/>
      <c r="AD603" s="425"/>
      <c r="AE603" s="251"/>
      <c r="AF603" s="251"/>
      <c r="AG603" s="251"/>
      <c r="AH603" s="251"/>
      <c r="AI603" s="425"/>
      <c r="AJ603" s="251"/>
      <c r="AK603" s="251"/>
      <c r="AL603" s="251"/>
      <c r="AM603" s="251"/>
      <c r="AN603" s="425"/>
      <c r="AO603" s="251"/>
      <c r="AP603" s="251"/>
      <c r="AQ603" s="251"/>
      <c r="AR603" s="251"/>
      <c r="AS603" s="425"/>
      <c r="AT603" s="251"/>
      <c r="AU603" s="251"/>
      <c r="AV603" s="251"/>
      <c r="AW603" s="251"/>
      <c r="AX603" s="425"/>
      <c r="AY603" s="251"/>
      <c r="AZ603" s="251"/>
      <c r="BA603" s="251"/>
      <c r="BB603" s="251"/>
      <c r="BC603" s="425"/>
      <c r="BD603" s="251"/>
      <c r="BE603" s="251"/>
      <c r="BF603" s="251"/>
      <c r="BG603" s="251"/>
      <c r="BH603" s="425"/>
      <c r="BI603" s="251"/>
      <c r="BJ603" s="251"/>
      <c r="BK603" s="251"/>
      <c r="BL603" s="251"/>
      <c r="BM603" s="425"/>
      <c r="BN603" s="251"/>
      <c r="BO603" s="251"/>
      <c r="BP603" s="251"/>
      <c r="BQ603" s="251"/>
      <c r="BR603" s="425"/>
      <c r="BS603" s="251"/>
      <c r="BT603" s="251"/>
      <c r="BU603" s="251"/>
      <c r="BV603" s="251"/>
      <c r="BW603" s="425"/>
      <c r="BX603" s="251"/>
      <c r="BY603" s="251"/>
      <c r="BZ603" s="251"/>
      <c r="CA603" s="251"/>
      <c r="CB603" s="425"/>
      <c r="CC603" s="251"/>
      <c r="CD603" s="251"/>
      <c r="CE603" s="251"/>
      <c r="CF603" s="251"/>
      <c r="CG603" s="425"/>
      <c r="CH603" s="251"/>
      <c r="CI603" s="251"/>
      <c r="CJ603" s="251"/>
      <c r="CK603" s="251"/>
      <c r="CL603" s="425"/>
      <c r="CM603" s="251"/>
      <c r="CN603" s="251"/>
      <c r="CO603" s="251"/>
      <c r="CP603" s="251"/>
      <c r="CQ603" s="425"/>
      <c r="CR603" s="251"/>
      <c r="CS603" s="251"/>
      <c r="CT603" s="251"/>
      <c r="CU603" s="251"/>
      <c r="CV603" s="425"/>
      <c r="CW603" s="251"/>
      <c r="CX603" s="251"/>
      <c r="CY603" s="251"/>
      <c r="CZ603" s="251"/>
      <c r="DA603" s="425"/>
      <c r="DB603" s="251"/>
      <c r="DC603" s="251"/>
      <c r="DD603" s="251"/>
      <c r="DE603" s="251"/>
      <c r="DF603" s="425"/>
      <c r="DG603" s="251"/>
      <c r="DH603" s="251"/>
      <c r="DI603" s="251"/>
      <c r="DJ603" s="251"/>
      <c r="DK603" s="425"/>
      <c r="DL603" s="251"/>
      <c r="DM603" s="251"/>
      <c r="DN603" s="251"/>
      <c r="DO603" s="251"/>
      <c r="DP603" s="425"/>
      <c r="DQ603" s="251"/>
      <c r="DR603" s="251"/>
      <c r="DS603" s="251"/>
      <c r="DT603" s="251"/>
      <c r="DU603" s="425"/>
      <c r="DV603" s="251"/>
      <c r="DW603" s="251"/>
      <c r="DX603" s="251"/>
      <c r="DY603" s="251"/>
      <c r="DZ603" s="425"/>
      <c r="EA603" s="251"/>
      <c r="EB603" s="251"/>
      <c r="EC603" s="251"/>
      <c r="ED603" s="251"/>
      <c r="EE603" s="425"/>
      <c r="EF603" s="251"/>
      <c r="EG603" s="251"/>
      <c r="EH603" s="251"/>
      <c r="EI603" s="251"/>
      <c r="EJ603" s="425"/>
      <c r="EK603" s="251"/>
      <c r="EL603" s="251"/>
      <c r="EM603" s="251"/>
      <c r="EN603" s="251"/>
      <c r="EO603" s="425"/>
      <c r="EP603" s="251"/>
      <c r="EQ603" s="251"/>
      <c r="ER603" s="251"/>
      <c r="ES603" s="251"/>
      <c r="ET603" s="425"/>
      <c r="EU603" s="251"/>
      <c r="EV603" s="251"/>
      <c r="EW603" s="251"/>
      <c r="EX603" s="251"/>
      <c r="EY603" s="425"/>
      <c r="EZ603" s="251"/>
      <c r="FA603" s="251"/>
      <c r="FB603" s="251"/>
      <c r="FC603" s="251"/>
      <c r="FD603" s="425"/>
      <c r="FE603" s="251"/>
      <c r="FF603" s="251"/>
      <c r="FG603" s="251"/>
      <c r="FH603" s="251"/>
      <c r="FI603" s="425"/>
      <c r="FJ603" s="251"/>
      <c r="FK603" s="251"/>
      <c r="FL603" s="251"/>
      <c r="FM603" s="251"/>
      <c r="FN603" s="425"/>
      <c r="FO603" s="251"/>
      <c r="FP603" s="251"/>
      <c r="FQ603" s="251"/>
      <c r="FR603" s="251"/>
      <c r="FS603" s="425"/>
      <c r="FT603" s="251"/>
      <c r="FU603" s="251"/>
      <c r="FV603" s="251"/>
      <c r="FW603" s="251"/>
      <c r="FX603" s="425"/>
      <c r="FY603" s="251"/>
      <c r="FZ603" s="251"/>
      <c r="GA603" s="251"/>
      <c r="GB603" s="251"/>
      <c r="GC603" s="425"/>
      <c r="GD603" s="251"/>
      <c r="GE603" s="251"/>
      <c r="GF603" s="251"/>
      <c r="GG603" s="251"/>
      <c r="GH603" s="425"/>
      <c r="GI603" s="251"/>
      <c r="GJ603" s="251"/>
      <c r="GK603" s="251"/>
      <c r="GL603" s="251"/>
      <c r="GM603" s="425"/>
      <c r="GN603" s="251"/>
      <c r="GO603" s="251"/>
      <c r="GP603" s="251"/>
      <c r="GQ603" s="251"/>
      <c r="GR603" s="425"/>
      <c r="GS603" s="251"/>
      <c r="GT603" s="251"/>
      <c r="GU603" s="251"/>
      <c r="GV603" s="251"/>
      <c r="GW603" s="425"/>
      <c r="GX603" s="251"/>
      <c r="GY603" s="251"/>
      <c r="GZ603" s="251"/>
      <c r="HA603" s="251"/>
      <c r="HB603" s="425"/>
      <c r="HC603" s="251"/>
      <c r="HD603" s="251"/>
      <c r="HE603" s="251"/>
      <c r="HF603" s="251"/>
      <c r="HG603" s="425"/>
      <c r="HH603" s="251"/>
      <c r="HI603" s="251"/>
      <c r="HJ603" s="251"/>
      <c r="HK603" s="251"/>
      <c r="HL603" s="425"/>
      <c r="HM603" s="251"/>
      <c r="HN603" s="251"/>
      <c r="HO603" s="251"/>
      <c r="HP603" s="251"/>
      <c r="HQ603" s="425"/>
      <c r="HR603" s="251"/>
      <c r="HS603" s="251"/>
      <c r="HT603" s="251"/>
      <c r="HU603" s="251"/>
      <c r="HV603" s="425"/>
      <c r="HW603" s="251"/>
      <c r="HX603" s="251"/>
      <c r="HY603" s="251"/>
      <c r="HZ603" s="251"/>
      <c r="IA603" s="425"/>
      <c r="IB603" s="251"/>
      <c r="IC603" s="251"/>
      <c r="ID603" s="251"/>
      <c r="IE603" s="251"/>
      <c r="IF603" s="425"/>
      <c r="IG603" s="251"/>
      <c r="IH603" s="251"/>
      <c r="II603" s="251"/>
      <c r="IJ603" s="251"/>
      <c r="IK603" s="425"/>
      <c r="IL603" s="251"/>
      <c r="IM603" s="251"/>
      <c r="IN603" s="251"/>
      <c r="IO603" s="251"/>
      <c r="IP603" s="425"/>
      <c r="IQ603" s="251"/>
      <c r="IR603" s="251"/>
      <c r="IS603" s="251"/>
      <c r="IT603" s="251"/>
      <c r="IU603" s="425"/>
      <c r="IV603" s="251"/>
      <c r="IW603" s="251"/>
      <c r="IX603" s="251"/>
      <c r="IY603" s="426"/>
      <c r="IZ603" s="198"/>
      <c r="JA603" s="427"/>
      <c r="JB603" s="428"/>
      <c r="JC603" s="428"/>
    </row>
    <row r="604" spans="1:263" s="3" customFormat="1" x14ac:dyDescent="0.35">
      <c r="A604" s="198"/>
      <c r="B604" s="359"/>
      <c r="C604" s="239"/>
      <c r="D604" s="102"/>
      <c r="E604" s="102"/>
      <c r="F604" s="384"/>
      <c r="G604" s="131"/>
      <c r="H604" s="325"/>
      <c r="I604" s="202"/>
      <c r="J604" s="324"/>
      <c r="K604" s="131"/>
      <c r="L604" s="131"/>
      <c r="M604" s="385"/>
      <c r="N604" s="385"/>
      <c r="O604" s="131"/>
      <c r="P604" s="131"/>
      <c r="Q604" s="131"/>
      <c r="R604" s="385"/>
      <c r="S604" s="385"/>
      <c r="T604" s="131"/>
      <c r="U604" s="131"/>
      <c r="V604" s="131"/>
      <c r="W604" s="385"/>
      <c r="X604" s="385"/>
      <c r="Y604" s="131"/>
      <c r="Z604" s="131"/>
      <c r="AA604" s="131"/>
      <c r="AB604" s="385"/>
      <c r="AC604" s="385"/>
      <c r="AD604" s="131"/>
      <c r="AE604" s="131"/>
      <c r="AF604" s="131"/>
      <c r="AG604" s="385"/>
      <c r="AH604" s="385"/>
      <c r="AI604" s="131"/>
      <c r="AJ604" s="131"/>
      <c r="AK604" s="131"/>
      <c r="AL604" s="385"/>
      <c r="AM604" s="385"/>
      <c r="AN604" s="131"/>
      <c r="AO604" s="131"/>
      <c r="AP604" s="131"/>
      <c r="AQ604" s="385"/>
      <c r="AR604" s="385"/>
      <c r="AS604" s="131"/>
      <c r="AT604" s="131"/>
      <c r="AU604" s="131"/>
      <c r="AV604" s="385"/>
      <c r="AW604" s="385"/>
      <c r="AX604" s="131"/>
      <c r="AY604" s="131"/>
      <c r="AZ604" s="131"/>
      <c r="BA604" s="385"/>
      <c r="BB604" s="385"/>
      <c r="BC604" s="131"/>
      <c r="BD604" s="131"/>
      <c r="BE604" s="131"/>
      <c r="BF604" s="385"/>
      <c r="BG604" s="385"/>
      <c r="BH604" s="131"/>
      <c r="BI604" s="131"/>
      <c r="BJ604" s="131"/>
      <c r="BK604" s="385"/>
      <c r="BL604" s="385"/>
      <c r="BM604" s="131"/>
      <c r="BN604" s="131"/>
      <c r="BO604" s="131"/>
      <c r="BP604" s="385"/>
      <c r="BQ604" s="385"/>
      <c r="BR604" s="131"/>
      <c r="BS604" s="131"/>
      <c r="BT604" s="131"/>
      <c r="BU604" s="385"/>
      <c r="BV604" s="385"/>
      <c r="BW604" s="131"/>
      <c r="BX604" s="131"/>
      <c r="BY604" s="131"/>
      <c r="BZ604" s="385"/>
      <c r="CA604" s="385"/>
      <c r="CB604" s="131"/>
      <c r="CC604" s="131"/>
      <c r="CD604" s="131"/>
      <c r="CE604" s="385"/>
      <c r="CF604" s="385"/>
      <c r="CG604" s="131"/>
      <c r="CH604" s="131"/>
      <c r="CI604" s="131"/>
      <c r="CJ604" s="385"/>
      <c r="CK604" s="385"/>
      <c r="CL604" s="131"/>
      <c r="CM604" s="131"/>
      <c r="CN604" s="131"/>
      <c r="CO604" s="385"/>
      <c r="CP604" s="385"/>
      <c r="CQ604" s="131"/>
      <c r="CR604" s="131"/>
      <c r="CS604" s="131"/>
      <c r="CT604" s="385"/>
      <c r="CU604" s="385"/>
      <c r="CV604" s="131"/>
      <c r="CW604" s="131"/>
      <c r="CX604" s="131"/>
      <c r="CY604" s="385"/>
      <c r="CZ604" s="385"/>
      <c r="DA604" s="131"/>
      <c r="DB604" s="131"/>
      <c r="DC604" s="131"/>
      <c r="DD604" s="385"/>
      <c r="DE604" s="385"/>
      <c r="DF604" s="131"/>
      <c r="DG604" s="131"/>
      <c r="DH604" s="131"/>
      <c r="DI604" s="385"/>
      <c r="DJ604" s="385"/>
      <c r="DK604" s="131"/>
      <c r="DL604" s="131"/>
      <c r="DM604" s="131"/>
      <c r="DN604" s="385"/>
      <c r="DO604" s="385"/>
      <c r="DP604" s="131"/>
      <c r="DQ604" s="131"/>
      <c r="DR604" s="131"/>
      <c r="DS604" s="385"/>
      <c r="DT604" s="385"/>
      <c r="DU604" s="131"/>
      <c r="DV604" s="131"/>
      <c r="DW604" s="131"/>
      <c r="DX604" s="385"/>
      <c r="DY604" s="385"/>
      <c r="DZ604" s="131"/>
      <c r="EA604" s="131"/>
      <c r="EB604" s="131"/>
      <c r="EC604" s="385"/>
      <c r="ED604" s="385"/>
      <c r="EE604" s="131"/>
      <c r="EF604" s="131"/>
      <c r="EG604" s="131"/>
      <c r="EH604" s="385"/>
      <c r="EI604" s="385"/>
      <c r="EJ604" s="131"/>
      <c r="EK604" s="131"/>
      <c r="EL604" s="131"/>
      <c r="EM604" s="385"/>
      <c r="EN604" s="385"/>
      <c r="EO604" s="131"/>
      <c r="EP604" s="131"/>
      <c r="EQ604" s="131"/>
      <c r="ER604" s="385"/>
      <c r="ES604" s="385"/>
      <c r="ET604" s="131"/>
      <c r="EU604" s="131"/>
      <c r="EV604" s="131"/>
      <c r="EW604" s="385"/>
      <c r="EX604" s="385"/>
      <c r="EY604" s="131"/>
      <c r="EZ604" s="131"/>
      <c r="FA604" s="131"/>
      <c r="FB604" s="385"/>
      <c r="FC604" s="385"/>
      <c r="FD604" s="131"/>
      <c r="FE604" s="131"/>
      <c r="FF604" s="131"/>
      <c r="FG604" s="385"/>
      <c r="FH604" s="385"/>
      <c r="FI604" s="131"/>
      <c r="FJ604" s="131"/>
      <c r="FK604" s="131"/>
      <c r="FL604" s="385"/>
      <c r="FM604" s="385"/>
      <c r="FN604" s="131"/>
      <c r="FO604" s="131"/>
      <c r="FP604" s="131"/>
      <c r="FQ604" s="385"/>
      <c r="FR604" s="385"/>
      <c r="FS604" s="131"/>
      <c r="FT604" s="131"/>
      <c r="FU604" s="131"/>
      <c r="FV604" s="385"/>
      <c r="FW604" s="385"/>
      <c r="FX604" s="131"/>
      <c r="FY604" s="131"/>
      <c r="FZ604" s="131"/>
      <c r="GA604" s="385"/>
      <c r="GB604" s="385"/>
      <c r="GC604" s="131"/>
      <c r="GD604" s="131"/>
      <c r="GE604" s="131"/>
      <c r="GF604" s="385"/>
      <c r="GG604" s="385"/>
      <c r="GH604" s="131"/>
      <c r="GI604" s="131"/>
      <c r="GJ604" s="131"/>
      <c r="GK604" s="385"/>
      <c r="GL604" s="385"/>
      <c r="GM604" s="131"/>
      <c r="GN604" s="131"/>
      <c r="GO604" s="131"/>
      <c r="GP604" s="385"/>
      <c r="GQ604" s="385"/>
      <c r="GR604" s="131"/>
      <c r="GS604" s="131"/>
      <c r="GT604" s="131"/>
      <c r="GU604" s="385"/>
      <c r="GV604" s="385"/>
      <c r="GW604" s="131"/>
      <c r="GX604" s="131"/>
      <c r="GY604" s="131"/>
      <c r="GZ604" s="385"/>
      <c r="HA604" s="385"/>
      <c r="HB604" s="131"/>
      <c r="HC604" s="131"/>
      <c r="HD604" s="131"/>
      <c r="HE604" s="385"/>
      <c r="HF604" s="385"/>
      <c r="HG604" s="131"/>
      <c r="HH604" s="131"/>
      <c r="HI604" s="131"/>
      <c r="HJ604" s="385"/>
      <c r="HK604" s="385"/>
      <c r="HL604" s="131"/>
      <c r="HM604" s="131"/>
      <c r="HN604" s="131"/>
      <c r="HO604" s="385"/>
      <c r="HP604" s="385"/>
      <c r="HQ604" s="131"/>
      <c r="HR604" s="131"/>
      <c r="HS604" s="131"/>
      <c r="HT604" s="385"/>
      <c r="HU604" s="385"/>
      <c r="HV604" s="131"/>
      <c r="HW604" s="131"/>
      <c r="HX604" s="131"/>
      <c r="HY604" s="385"/>
      <c r="HZ604" s="385"/>
      <c r="IA604" s="131"/>
      <c r="IB604" s="131"/>
      <c r="IC604" s="131"/>
      <c r="ID604" s="385"/>
      <c r="IE604" s="385"/>
      <c r="IF604" s="131"/>
      <c r="IG604" s="131"/>
      <c r="IH604" s="131"/>
      <c r="II604" s="385"/>
      <c r="IJ604" s="385"/>
      <c r="IK604" s="131"/>
      <c r="IL604" s="131"/>
      <c r="IM604" s="131"/>
      <c r="IN604" s="385"/>
      <c r="IO604" s="385"/>
      <c r="IP604" s="131"/>
      <c r="IQ604" s="131"/>
      <c r="IR604" s="131"/>
      <c r="IS604" s="385"/>
      <c r="IT604" s="385"/>
      <c r="IU604" s="131"/>
      <c r="IV604" s="131"/>
      <c r="IW604" s="131"/>
      <c r="IX604" s="385"/>
      <c r="IY604" s="386"/>
      <c r="IZ604" s="198"/>
      <c r="JA604" s="378"/>
      <c r="JB604" s="256"/>
      <c r="JC604" s="256"/>
    </row>
    <row r="605" spans="1:263" s="3" customFormat="1" x14ac:dyDescent="0.35">
      <c r="A605" s="198"/>
      <c r="B605" s="359"/>
      <c r="C605" s="126" t="s">
        <v>703</v>
      </c>
      <c r="D605" s="102" t="s">
        <v>704</v>
      </c>
      <c r="E605" s="102"/>
      <c r="F605" s="285"/>
      <c r="G605" s="110"/>
      <c r="H605" s="325"/>
      <c r="I605" s="202"/>
      <c r="J605" s="324"/>
      <c r="K605" s="131"/>
      <c r="L605" s="429"/>
      <c r="M605" s="385"/>
      <c r="N605" s="385"/>
      <c r="O605" s="131"/>
      <c r="P605" s="131"/>
      <c r="Q605" s="429"/>
      <c r="R605" s="385"/>
      <c r="S605" s="385"/>
      <c r="T605" s="131"/>
      <c r="U605" s="131"/>
      <c r="V605" s="429"/>
      <c r="W605" s="385"/>
      <c r="X605" s="385"/>
      <c r="Y605" s="131"/>
      <c r="Z605" s="131"/>
      <c r="AA605" s="429"/>
      <c r="AB605" s="385"/>
      <c r="AC605" s="385"/>
      <c r="AD605" s="131"/>
      <c r="AE605" s="131"/>
      <c r="AF605" s="429"/>
      <c r="AG605" s="385"/>
      <c r="AH605" s="385"/>
      <c r="AI605" s="131"/>
      <c r="AJ605" s="131"/>
      <c r="AK605" s="429"/>
      <c r="AL605" s="385"/>
      <c r="AM605" s="385"/>
      <c r="AN605" s="131"/>
      <c r="AO605" s="131"/>
      <c r="AP605" s="429"/>
      <c r="AQ605" s="385"/>
      <c r="AR605" s="385"/>
      <c r="AS605" s="131"/>
      <c r="AT605" s="131"/>
      <c r="AU605" s="429"/>
      <c r="AV605" s="385"/>
      <c r="AW605" s="385"/>
      <c r="AX605" s="131"/>
      <c r="AY605" s="131"/>
      <c r="AZ605" s="429"/>
      <c r="BA605" s="385"/>
      <c r="BB605" s="385"/>
      <c r="BC605" s="131"/>
      <c r="BD605" s="131"/>
      <c r="BE605" s="429"/>
      <c r="BF605" s="385"/>
      <c r="BG605" s="385"/>
      <c r="BH605" s="131"/>
      <c r="BI605" s="131"/>
      <c r="BJ605" s="429"/>
      <c r="BK605" s="385"/>
      <c r="BL605" s="385"/>
      <c r="BM605" s="131"/>
      <c r="BN605" s="131"/>
      <c r="BO605" s="429"/>
      <c r="BP605" s="385"/>
      <c r="BQ605" s="385"/>
      <c r="BR605" s="131"/>
      <c r="BS605" s="131"/>
      <c r="BT605" s="429"/>
      <c r="BU605" s="385"/>
      <c r="BV605" s="385"/>
      <c r="BW605" s="131"/>
      <c r="BX605" s="131"/>
      <c r="BY605" s="429"/>
      <c r="BZ605" s="385"/>
      <c r="CA605" s="385"/>
      <c r="CB605" s="131"/>
      <c r="CC605" s="131"/>
      <c r="CD605" s="429"/>
      <c r="CE605" s="385"/>
      <c r="CF605" s="385"/>
      <c r="CG605" s="131"/>
      <c r="CH605" s="131"/>
      <c r="CI605" s="429"/>
      <c r="CJ605" s="385"/>
      <c r="CK605" s="385"/>
      <c r="CL605" s="131"/>
      <c r="CM605" s="131"/>
      <c r="CN605" s="429"/>
      <c r="CO605" s="385"/>
      <c r="CP605" s="385"/>
      <c r="CQ605" s="131"/>
      <c r="CR605" s="131"/>
      <c r="CS605" s="429"/>
      <c r="CT605" s="385"/>
      <c r="CU605" s="385"/>
      <c r="CV605" s="131"/>
      <c r="CW605" s="131"/>
      <c r="CX605" s="429"/>
      <c r="CY605" s="385"/>
      <c r="CZ605" s="385"/>
      <c r="DA605" s="131"/>
      <c r="DB605" s="131"/>
      <c r="DC605" s="429"/>
      <c r="DD605" s="385"/>
      <c r="DE605" s="385"/>
      <c r="DF605" s="131"/>
      <c r="DG605" s="131"/>
      <c r="DH605" s="429"/>
      <c r="DI605" s="385"/>
      <c r="DJ605" s="385"/>
      <c r="DK605" s="131"/>
      <c r="DL605" s="131"/>
      <c r="DM605" s="429"/>
      <c r="DN605" s="385"/>
      <c r="DO605" s="385"/>
      <c r="DP605" s="131"/>
      <c r="DQ605" s="131"/>
      <c r="DR605" s="429"/>
      <c r="DS605" s="385"/>
      <c r="DT605" s="385"/>
      <c r="DU605" s="131"/>
      <c r="DV605" s="131"/>
      <c r="DW605" s="429"/>
      <c r="DX605" s="385"/>
      <c r="DY605" s="385"/>
      <c r="DZ605" s="131"/>
      <c r="EA605" s="131"/>
      <c r="EB605" s="429"/>
      <c r="EC605" s="385"/>
      <c r="ED605" s="385"/>
      <c r="EE605" s="131"/>
      <c r="EF605" s="131"/>
      <c r="EG605" s="429"/>
      <c r="EH605" s="385"/>
      <c r="EI605" s="385"/>
      <c r="EJ605" s="131"/>
      <c r="EK605" s="131"/>
      <c r="EL605" s="429"/>
      <c r="EM605" s="385"/>
      <c r="EN605" s="385"/>
      <c r="EO605" s="131"/>
      <c r="EP605" s="131"/>
      <c r="EQ605" s="429"/>
      <c r="ER605" s="385"/>
      <c r="ES605" s="385"/>
      <c r="ET605" s="131"/>
      <c r="EU605" s="131"/>
      <c r="EV605" s="429"/>
      <c r="EW605" s="385"/>
      <c r="EX605" s="385"/>
      <c r="EY605" s="131"/>
      <c r="EZ605" s="131"/>
      <c r="FA605" s="429"/>
      <c r="FB605" s="385"/>
      <c r="FC605" s="385"/>
      <c r="FD605" s="131"/>
      <c r="FE605" s="131"/>
      <c r="FF605" s="429"/>
      <c r="FG605" s="385"/>
      <c r="FH605" s="385"/>
      <c r="FI605" s="131"/>
      <c r="FJ605" s="131"/>
      <c r="FK605" s="429"/>
      <c r="FL605" s="385"/>
      <c r="FM605" s="385"/>
      <c r="FN605" s="131"/>
      <c r="FO605" s="131"/>
      <c r="FP605" s="429"/>
      <c r="FQ605" s="385"/>
      <c r="FR605" s="385"/>
      <c r="FS605" s="131"/>
      <c r="FT605" s="131"/>
      <c r="FU605" s="429"/>
      <c r="FV605" s="385"/>
      <c r="FW605" s="385"/>
      <c r="FX605" s="131"/>
      <c r="FY605" s="131"/>
      <c r="FZ605" s="429"/>
      <c r="GA605" s="385"/>
      <c r="GB605" s="385"/>
      <c r="GC605" s="131"/>
      <c r="GD605" s="131"/>
      <c r="GE605" s="429"/>
      <c r="GF605" s="385"/>
      <c r="GG605" s="385"/>
      <c r="GH605" s="131"/>
      <c r="GI605" s="131"/>
      <c r="GJ605" s="429"/>
      <c r="GK605" s="385"/>
      <c r="GL605" s="385"/>
      <c r="GM605" s="131"/>
      <c r="GN605" s="131"/>
      <c r="GO605" s="429"/>
      <c r="GP605" s="385"/>
      <c r="GQ605" s="385"/>
      <c r="GR605" s="131"/>
      <c r="GS605" s="131"/>
      <c r="GT605" s="429"/>
      <c r="GU605" s="385"/>
      <c r="GV605" s="385"/>
      <c r="GW605" s="131"/>
      <c r="GX605" s="131"/>
      <c r="GY605" s="429"/>
      <c r="GZ605" s="385"/>
      <c r="HA605" s="385"/>
      <c r="HB605" s="131"/>
      <c r="HC605" s="131"/>
      <c r="HD605" s="429"/>
      <c r="HE605" s="385"/>
      <c r="HF605" s="385"/>
      <c r="HG605" s="131"/>
      <c r="HH605" s="131"/>
      <c r="HI605" s="429"/>
      <c r="HJ605" s="385"/>
      <c r="HK605" s="385"/>
      <c r="HL605" s="131"/>
      <c r="HM605" s="131"/>
      <c r="HN605" s="429"/>
      <c r="HO605" s="385"/>
      <c r="HP605" s="385"/>
      <c r="HQ605" s="131"/>
      <c r="HR605" s="131"/>
      <c r="HS605" s="429"/>
      <c r="HT605" s="385"/>
      <c r="HU605" s="385"/>
      <c r="HV605" s="131"/>
      <c r="HW605" s="131"/>
      <c r="HX605" s="429"/>
      <c r="HY605" s="385"/>
      <c r="HZ605" s="385"/>
      <c r="IA605" s="131"/>
      <c r="IB605" s="131"/>
      <c r="IC605" s="429"/>
      <c r="ID605" s="385"/>
      <c r="IE605" s="385"/>
      <c r="IF605" s="131"/>
      <c r="IG605" s="131"/>
      <c r="IH605" s="429"/>
      <c r="II605" s="385"/>
      <c r="IJ605" s="385"/>
      <c r="IK605" s="131"/>
      <c r="IL605" s="131"/>
      <c r="IM605" s="429"/>
      <c r="IN605" s="385"/>
      <c r="IO605" s="385"/>
      <c r="IP605" s="131"/>
      <c r="IQ605" s="131"/>
      <c r="IR605" s="429"/>
      <c r="IS605" s="385"/>
      <c r="IT605" s="385"/>
      <c r="IU605" s="131"/>
      <c r="IV605" s="131"/>
      <c r="IW605" s="429"/>
      <c r="IX605" s="385"/>
      <c r="IY605" s="386"/>
      <c r="IZ605" s="198"/>
      <c r="JA605" s="378"/>
      <c r="JB605" s="256"/>
      <c r="JC605" s="256"/>
    </row>
    <row r="606" spans="1:263" s="3" customFormat="1" x14ac:dyDescent="0.35">
      <c r="A606" s="198"/>
      <c r="B606" s="359"/>
      <c r="C606" s="239"/>
      <c r="D606" s="104"/>
      <c r="E606" s="102"/>
      <c r="F606" s="384"/>
      <c r="G606" s="131"/>
      <c r="H606" s="325"/>
      <c r="I606" s="202"/>
      <c r="J606" s="324"/>
      <c r="K606" s="131"/>
      <c r="L606" s="131"/>
      <c r="M606" s="385"/>
      <c r="N606" s="385"/>
      <c r="O606" s="131"/>
      <c r="P606" s="131"/>
      <c r="Q606" s="131"/>
      <c r="R606" s="385"/>
      <c r="S606" s="385"/>
      <c r="T606" s="131"/>
      <c r="U606" s="131"/>
      <c r="V606" s="131"/>
      <c r="W606" s="385"/>
      <c r="X606" s="385"/>
      <c r="Y606" s="131"/>
      <c r="Z606" s="131"/>
      <c r="AA606" s="131"/>
      <c r="AB606" s="385"/>
      <c r="AC606" s="385"/>
      <c r="AD606" s="131"/>
      <c r="AE606" s="131"/>
      <c r="AF606" s="131"/>
      <c r="AG606" s="385"/>
      <c r="AH606" s="385"/>
      <c r="AI606" s="131"/>
      <c r="AJ606" s="131"/>
      <c r="AK606" s="131"/>
      <c r="AL606" s="385"/>
      <c r="AM606" s="385"/>
      <c r="AN606" s="131"/>
      <c r="AO606" s="131"/>
      <c r="AP606" s="131"/>
      <c r="AQ606" s="385"/>
      <c r="AR606" s="385"/>
      <c r="AS606" s="131"/>
      <c r="AT606" s="131"/>
      <c r="AU606" s="131"/>
      <c r="AV606" s="385"/>
      <c r="AW606" s="385"/>
      <c r="AX606" s="131"/>
      <c r="AY606" s="131"/>
      <c r="AZ606" s="131"/>
      <c r="BA606" s="385"/>
      <c r="BB606" s="385"/>
      <c r="BC606" s="131"/>
      <c r="BD606" s="131"/>
      <c r="BE606" s="131"/>
      <c r="BF606" s="385"/>
      <c r="BG606" s="385"/>
      <c r="BH606" s="131"/>
      <c r="BI606" s="131"/>
      <c r="BJ606" s="131"/>
      <c r="BK606" s="385"/>
      <c r="BL606" s="385"/>
      <c r="BM606" s="131"/>
      <c r="BN606" s="131"/>
      <c r="BO606" s="131"/>
      <c r="BP606" s="385"/>
      <c r="BQ606" s="385"/>
      <c r="BR606" s="131"/>
      <c r="BS606" s="131"/>
      <c r="BT606" s="131"/>
      <c r="BU606" s="385"/>
      <c r="BV606" s="385"/>
      <c r="BW606" s="131"/>
      <c r="BX606" s="131"/>
      <c r="BY606" s="131"/>
      <c r="BZ606" s="385"/>
      <c r="CA606" s="385"/>
      <c r="CB606" s="131"/>
      <c r="CC606" s="131"/>
      <c r="CD606" s="131"/>
      <c r="CE606" s="385"/>
      <c r="CF606" s="385"/>
      <c r="CG606" s="131"/>
      <c r="CH606" s="131"/>
      <c r="CI606" s="131"/>
      <c r="CJ606" s="385"/>
      <c r="CK606" s="385"/>
      <c r="CL606" s="131"/>
      <c r="CM606" s="131"/>
      <c r="CN606" s="131"/>
      <c r="CO606" s="385"/>
      <c r="CP606" s="385"/>
      <c r="CQ606" s="131"/>
      <c r="CR606" s="131"/>
      <c r="CS606" s="131"/>
      <c r="CT606" s="385"/>
      <c r="CU606" s="385"/>
      <c r="CV606" s="131"/>
      <c r="CW606" s="131"/>
      <c r="CX606" s="131"/>
      <c r="CY606" s="385"/>
      <c r="CZ606" s="385"/>
      <c r="DA606" s="131"/>
      <c r="DB606" s="131"/>
      <c r="DC606" s="131"/>
      <c r="DD606" s="385"/>
      <c r="DE606" s="385"/>
      <c r="DF606" s="131"/>
      <c r="DG606" s="131"/>
      <c r="DH606" s="131"/>
      <c r="DI606" s="385"/>
      <c r="DJ606" s="385"/>
      <c r="DK606" s="131"/>
      <c r="DL606" s="131"/>
      <c r="DM606" s="131"/>
      <c r="DN606" s="385"/>
      <c r="DO606" s="385"/>
      <c r="DP606" s="131"/>
      <c r="DQ606" s="131"/>
      <c r="DR606" s="131"/>
      <c r="DS606" s="385"/>
      <c r="DT606" s="385"/>
      <c r="DU606" s="131"/>
      <c r="DV606" s="131"/>
      <c r="DW606" s="131"/>
      <c r="DX606" s="385"/>
      <c r="DY606" s="385"/>
      <c r="DZ606" s="131"/>
      <c r="EA606" s="131"/>
      <c r="EB606" s="131"/>
      <c r="EC606" s="385"/>
      <c r="ED606" s="385"/>
      <c r="EE606" s="131"/>
      <c r="EF606" s="131"/>
      <c r="EG606" s="131"/>
      <c r="EH606" s="385"/>
      <c r="EI606" s="385"/>
      <c r="EJ606" s="131"/>
      <c r="EK606" s="131"/>
      <c r="EL606" s="131"/>
      <c r="EM606" s="385"/>
      <c r="EN606" s="385"/>
      <c r="EO606" s="131"/>
      <c r="EP606" s="131"/>
      <c r="EQ606" s="131"/>
      <c r="ER606" s="385"/>
      <c r="ES606" s="385"/>
      <c r="ET606" s="131"/>
      <c r="EU606" s="131"/>
      <c r="EV606" s="131"/>
      <c r="EW606" s="385"/>
      <c r="EX606" s="385"/>
      <c r="EY606" s="131"/>
      <c r="EZ606" s="131"/>
      <c r="FA606" s="131"/>
      <c r="FB606" s="385"/>
      <c r="FC606" s="385"/>
      <c r="FD606" s="131"/>
      <c r="FE606" s="131"/>
      <c r="FF606" s="131"/>
      <c r="FG606" s="385"/>
      <c r="FH606" s="385"/>
      <c r="FI606" s="131"/>
      <c r="FJ606" s="131"/>
      <c r="FK606" s="131"/>
      <c r="FL606" s="385"/>
      <c r="FM606" s="385"/>
      <c r="FN606" s="131"/>
      <c r="FO606" s="131"/>
      <c r="FP606" s="131"/>
      <c r="FQ606" s="385"/>
      <c r="FR606" s="385"/>
      <c r="FS606" s="131"/>
      <c r="FT606" s="131"/>
      <c r="FU606" s="131"/>
      <c r="FV606" s="385"/>
      <c r="FW606" s="385"/>
      <c r="FX606" s="131"/>
      <c r="FY606" s="131"/>
      <c r="FZ606" s="131"/>
      <c r="GA606" s="385"/>
      <c r="GB606" s="385"/>
      <c r="GC606" s="131"/>
      <c r="GD606" s="131"/>
      <c r="GE606" s="131"/>
      <c r="GF606" s="385"/>
      <c r="GG606" s="385"/>
      <c r="GH606" s="131"/>
      <c r="GI606" s="131"/>
      <c r="GJ606" s="131"/>
      <c r="GK606" s="385"/>
      <c r="GL606" s="385"/>
      <c r="GM606" s="131"/>
      <c r="GN606" s="131"/>
      <c r="GO606" s="131"/>
      <c r="GP606" s="385"/>
      <c r="GQ606" s="385"/>
      <c r="GR606" s="131"/>
      <c r="GS606" s="131"/>
      <c r="GT606" s="131"/>
      <c r="GU606" s="385"/>
      <c r="GV606" s="385"/>
      <c r="GW606" s="131"/>
      <c r="GX606" s="131"/>
      <c r="GY606" s="131"/>
      <c r="GZ606" s="385"/>
      <c r="HA606" s="385"/>
      <c r="HB606" s="131"/>
      <c r="HC606" s="131"/>
      <c r="HD606" s="131"/>
      <c r="HE606" s="385"/>
      <c r="HF606" s="385"/>
      <c r="HG606" s="131"/>
      <c r="HH606" s="131"/>
      <c r="HI606" s="131"/>
      <c r="HJ606" s="385"/>
      <c r="HK606" s="385"/>
      <c r="HL606" s="131"/>
      <c r="HM606" s="131"/>
      <c r="HN606" s="131"/>
      <c r="HO606" s="385"/>
      <c r="HP606" s="385"/>
      <c r="HQ606" s="131"/>
      <c r="HR606" s="131"/>
      <c r="HS606" s="131"/>
      <c r="HT606" s="385"/>
      <c r="HU606" s="385"/>
      <c r="HV606" s="131"/>
      <c r="HW606" s="131"/>
      <c r="HX606" s="131"/>
      <c r="HY606" s="385"/>
      <c r="HZ606" s="385"/>
      <c r="IA606" s="131"/>
      <c r="IB606" s="131"/>
      <c r="IC606" s="131"/>
      <c r="ID606" s="385"/>
      <c r="IE606" s="385"/>
      <c r="IF606" s="131"/>
      <c r="IG606" s="131"/>
      <c r="IH606" s="131"/>
      <c r="II606" s="385"/>
      <c r="IJ606" s="385"/>
      <c r="IK606" s="131"/>
      <c r="IL606" s="131"/>
      <c r="IM606" s="131"/>
      <c r="IN606" s="385"/>
      <c r="IO606" s="385"/>
      <c r="IP606" s="131"/>
      <c r="IQ606" s="131"/>
      <c r="IR606" s="131"/>
      <c r="IS606" s="385"/>
      <c r="IT606" s="385"/>
      <c r="IU606" s="131"/>
      <c r="IV606" s="131"/>
      <c r="IW606" s="131"/>
      <c r="IX606" s="385"/>
      <c r="IY606" s="386"/>
      <c r="IZ606" s="198"/>
      <c r="JA606" s="378"/>
      <c r="JB606" s="256"/>
      <c r="JC606" s="256"/>
    </row>
    <row r="607" spans="1:263" s="3" customFormat="1" x14ac:dyDescent="0.35">
      <c r="A607" s="198"/>
      <c r="B607" s="359"/>
      <c r="C607" s="126" t="s">
        <v>705</v>
      </c>
      <c r="D607" s="104" t="s">
        <v>706</v>
      </c>
      <c r="E607" s="102"/>
      <c r="F607" s="285" t="str">
        <f>IFERROR(INDEX('Helper 1'!$I$2:$I$19,MATCH('Schedule 1'!$G$20,'Helper 1'!$H$2:$H$19,0)),"")</f>
        <v/>
      </c>
      <c r="G607" s="131">
        <f>SUM(L607:IX607)</f>
        <v>0</v>
      </c>
      <c r="H607" s="325"/>
      <c r="I607" s="202"/>
      <c r="J607" s="324"/>
      <c r="K607" s="131"/>
      <c r="L607" s="130"/>
      <c r="M607" s="385"/>
      <c r="N607" s="385"/>
      <c r="O607" s="131"/>
      <c r="P607" s="131"/>
      <c r="Q607" s="130"/>
      <c r="R607" s="385"/>
      <c r="S607" s="385"/>
      <c r="T607" s="131"/>
      <c r="U607" s="131"/>
      <c r="V607" s="130"/>
      <c r="W607" s="385"/>
      <c r="X607" s="385"/>
      <c r="Y607" s="131"/>
      <c r="Z607" s="131"/>
      <c r="AA607" s="130"/>
      <c r="AB607" s="385"/>
      <c r="AC607" s="385"/>
      <c r="AD607" s="131"/>
      <c r="AE607" s="131"/>
      <c r="AF607" s="130"/>
      <c r="AG607" s="385"/>
      <c r="AH607" s="385"/>
      <c r="AI607" s="131"/>
      <c r="AJ607" s="131"/>
      <c r="AK607" s="130"/>
      <c r="AL607" s="385"/>
      <c r="AM607" s="385"/>
      <c r="AN607" s="131"/>
      <c r="AO607" s="131"/>
      <c r="AP607" s="130"/>
      <c r="AQ607" s="385"/>
      <c r="AR607" s="385"/>
      <c r="AS607" s="131"/>
      <c r="AT607" s="131"/>
      <c r="AU607" s="130"/>
      <c r="AV607" s="385"/>
      <c r="AW607" s="385"/>
      <c r="AX607" s="131"/>
      <c r="AY607" s="131"/>
      <c r="AZ607" s="130"/>
      <c r="BA607" s="385"/>
      <c r="BB607" s="385"/>
      <c r="BC607" s="131"/>
      <c r="BD607" s="131"/>
      <c r="BE607" s="130"/>
      <c r="BF607" s="385"/>
      <c r="BG607" s="385"/>
      <c r="BH607" s="131"/>
      <c r="BI607" s="131"/>
      <c r="BJ607" s="130"/>
      <c r="BK607" s="385"/>
      <c r="BL607" s="385"/>
      <c r="BM607" s="131"/>
      <c r="BN607" s="131"/>
      <c r="BO607" s="130"/>
      <c r="BP607" s="385"/>
      <c r="BQ607" s="385"/>
      <c r="BR607" s="131"/>
      <c r="BS607" s="131"/>
      <c r="BT607" s="130"/>
      <c r="BU607" s="385"/>
      <c r="BV607" s="385"/>
      <c r="BW607" s="131"/>
      <c r="BX607" s="131"/>
      <c r="BY607" s="130"/>
      <c r="BZ607" s="385"/>
      <c r="CA607" s="385"/>
      <c r="CB607" s="131"/>
      <c r="CC607" s="131"/>
      <c r="CD607" s="130"/>
      <c r="CE607" s="385"/>
      <c r="CF607" s="385"/>
      <c r="CG607" s="131"/>
      <c r="CH607" s="131"/>
      <c r="CI607" s="130"/>
      <c r="CJ607" s="385"/>
      <c r="CK607" s="385"/>
      <c r="CL607" s="131"/>
      <c r="CM607" s="131"/>
      <c r="CN607" s="130"/>
      <c r="CO607" s="385"/>
      <c r="CP607" s="385"/>
      <c r="CQ607" s="131"/>
      <c r="CR607" s="131"/>
      <c r="CS607" s="130"/>
      <c r="CT607" s="385"/>
      <c r="CU607" s="385"/>
      <c r="CV607" s="131"/>
      <c r="CW607" s="131"/>
      <c r="CX607" s="130"/>
      <c r="CY607" s="385"/>
      <c r="CZ607" s="385"/>
      <c r="DA607" s="131"/>
      <c r="DB607" s="131"/>
      <c r="DC607" s="130"/>
      <c r="DD607" s="385"/>
      <c r="DE607" s="385"/>
      <c r="DF607" s="131"/>
      <c r="DG607" s="131"/>
      <c r="DH607" s="130"/>
      <c r="DI607" s="385"/>
      <c r="DJ607" s="385"/>
      <c r="DK607" s="131"/>
      <c r="DL607" s="131"/>
      <c r="DM607" s="130"/>
      <c r="DN607" s="385"/>
      <c r="DO607" s="385"/>
      <c r="DP607" s="131"/>
      <c r="DQ607" s="131"/>
      <c r="DR607" s="130"/>
      <c r="DS607" s="385"/>
      <c r="DT607" s="385"/>
      <c r="DU607" s="131"/>
      <c r="DV607" s="131"/>
      <c r="DW607" s="130"/>
      <c r="DX607" s="385"/>
      <c r="DY607" s="385"/>
      <c r="DZ607" s="131"/>
      <c r="EA607" s="131"/>
      <c r="EB607" s="130"/>
      <c r="EC607" s="385"/>
      <c r="ED607" s="385"/>
      <c r="EE607" s="131"/>
      <c r="EF607" s="131"/>
      <c r="EG607" s="130"/>
      <c r="EH607" s="385"/>
      <c r="EI607" s="385"/>
      <c r="EJ607" s="131"/>
      <c r="EK607" s="131"/>
      <c r="EL607" s="130"/>
      <c r="EM607" s="385"/>
      <c r="EN607" s="385"/>
      <c r="EO607" s="131"/>
      <c r="EP607" s="131"/>
      <c r="EQ607" s="130"/>
      <c r="ER607" s="385"/>
      <c r="ES607" s="385"/>
      <c r="ET607" s="131"/>
      <c r="EU607" s="131"/>
      <c r="EV607" s="130"/>
      <c r="EW607" s="385"/>
      <c r="EX607" s="385"/>
      <c r="EY607" s="131"/>
      <c r="EZ607" s="131"/>
      <c r="FA607" s="130"/>
      <c r="FB607" s="385"/>
      <c r="FC607" s="385"/>
      <c r="FD607" s="131"/>
      <c r="FE607" s="131"/>
      <c r="FF607" s="130"/>
      <c r="FG607" s="385"/>
      <c r="FH607" s="385"/>
      <c r="FI607" s="131"/>
      <c r="FJ607" s="131"/>
      <c r="FK607" s="130"/>
      <c r="FL607" s="385"/>
      <c r="FM607" s="385"/>
      <c r="FN607" s="131"/>
      <c r="FO607" s="131"/>
      <c r="FP607" s="130"/>
      <c r="FQ607" s="385"/>
      <c r="FR607" s="385"/>
      <c r="FS607" s="131"/>
      <c r="FT607" s="131"/>
      <c r="FU607" s="130"/>
      <c r="FV607" s="385"/>
      <c r="FW607" s="385"/>
      <c r="FX607" s="131"/>
      <c r="FY607" s="131"/>
      <c r="FZ607" s="130"/>
      <c r="GA607" s="385"/>
      <c r="GB607" s="385"/>
      <c r="GC607" s="131"/>
      <c r="GD607" s="131"/>
      <c r="GE607" s="130"/>
      <c r="GF607" s="385"/>
      <c r="GG607" s="385"/>
      <c r="GH607" s="131"/>
      <c r="GI607" s="131"/>
      <c r="GJ607" s="130"/>
      <c r="GK607" s="385"/>
      <c r="GL607" s="385"/>
      <c r="GM607" s="131"/>
      <c r="GN607" s="131"/>
      <c r="GO607" s="130"/>
      <c r="GP607" s="385"/>
      <c r="GQ607" s="385"/>
      <c r="GR607" s="131"/>
      <c r="GS607" s="131"/>
      <c r="GT607" s="130"/>
      <c r="GU607" s="385"/>
      <c r="GV607" s="385"/>
      <c r="GW607" s="131"/>
      <c r="GX607" s="131"/>
      <c r="GY607" s="130"/>
      <c r="GZ607" s="385"/>
      <c r="HA607" s="385"/>
      <c r="HB607" s="131"/>
      <c r="HC607" s="131"/>
      <c r="HD607" s="130"/>
      <c r="HE607" s="385"/>
      <c r="HF607" s="385"/>
      <c r="HG607" s="131"/>
      <c r="HH607" s="131"/>
      <c r="HI607" s="130"/>
      <c r="HJ607" s="385"/>
      <c r="HK607" s="385"/>
      <c r="HL607" s="131"/>
      <c r="HM607" s="131"/>
      <c r="HN607" s="130"/>
      <c r="HO607" s="385"/>
      <c r="HP607" s="385"/>
      <c r="HQ607" s="131"/>
      <c r="HR607" s="131"/>
      <c r="HS607" s="130"/>
      <c r="HT607" s="385"/>
      <c r="HU607" s="385"/>
      <c r="HV607" s="131"/>
      <c r="HW607" s="131"/>
      <c r="HX607" s="130"/>
      <c r="HY607" s="385"/>
      <c r="HZ607" s="385"/>
      <c r="IA607" s="131"/>
      <c r="IB607" s="131"/>
      <c r="IC607" s="130"/>
      <c r="ID607" s="385"/>
      <c r="IE607" s="385"/>
      <c r="IF607" s="131"/>
      <c r="IG607" s="131"/>
      <c r="IH607" s="130"/>
      <c r="II607" s="385"/>
      <c r="IJ607" s="385"/>
      <c r="IK607" s="131"/>
      <c r="IL607" s="131"/>
      <c r="IM607" s="130"/>
      <c r="IN607" s="385"/>
      <c r="IO607" s="385"/>
      <c r="IP607" s="131"/>
      <c r="IQ607" s="131"/>
      <c r="IR607" s="130"/>
      <c r="IS607" s="385"/>
      <c r="IT607" s="385"/>
      <c r="IU607" s="131"/>
      <c r="IV607" s="131"/>
      <c r="IW607" s="130"/>
      <c r="IX607" s="385"/>
      <c r="IY607" s="386"/>
      <c r="IZ607" s="198"/>
      <c r="JA607" s="378"/>
      <c r="JB607" s="256"/>
      <c r="JC607" s="256"/>
    </row>
    <row r="608" spans="1:263" s="3" customFormat="1" x14ac:dyDescent="0.35">
      <c r="A608" s="198"/>
      <c r="B608" s="359"/>
      <c r="C608" s="239"/>
      <c r="D608" s="102" t="s">
        <v>361</v>
      </c>
      <c r="E608" s="102"/>
      <c r="F608" s="384"/>
      <c r="G608" s="131"/>
      <c r="H608" s="325"/>
      <c r="I608" s="202"/>
      <c r="J608" s="324"/>
      <c r="K608" s="131"/>
      <c r="L608" s="131"/>
      <c r="M608" s="385"/>
      <c r="N608" s="385"/>
      <c r="O608" s="131"/>
      <c r="P608" s="131"/>
      <c r="Q608" s="131"/>
      <c r="R608" s="385"/>
      <c r="S608" s="385"/>
      <c r="T608" s="131"/>
      <c r="U608" s="131"/>
      <c r="V608" s="131"/>
      <c r="W608" s="385"/>
      <c r="X608" s="385"/>
      <c r="Y608" s="131"/>
      <c r="Z608" s="131"/>
      <c r="AA608" s="131"/>
      <c r="AB608" s="385"/>
      <c r="AC608" s="385"/>
      <c r="AD608" s="131"/>
      <c r="AE608" s="131"/>
      <c r="AF608" s="131"/>
      <c r="AG608" s="385"/>
      <c r="AH608" s="385"/>
      <c r="AI608" s="131"/>
      <c r="AJ608" s="131"/>
      <c r="AK608" s="131"/>
      <c r="AL608" s="385"/>
      <c r="AM608" s="385"/>
      <c r="AN608" s="131"/>
      <c r="AO608" s="131"/>
      <c r="AP608" s="131"/>
      <c r="AQ608" s="385"/>
      <c r="AR608" s="385"/>
      <c r="AS608" s="131"/>
      <c r="AT608" s="131"/>
      <c r="AU608" s="131"/>
      <c r="AV608" s="385"/>
      <c r="AW608" s="385"/>
      <c r="AX608" s="131"/>
      <c r="AY608" s="131"/>
      <c r="AZ608" s="131"/>
      <c r="BA608" s="385"/>
      <c r="BB608" s="385"/>
      <c r="BC608" s="131"/>
      <c r="BD608" s="131"/>
      <c r="BE608" s="131"/>
      <c r="BF608" s="385"/>
      <c r="BG608" s="385"/>
      <c r="BH608" s="131"/>
      <c r="BI608" s="131"/>
      <c r="BJ608" s="131"/>
      <c r="BK608" s="385"/>
      <c r="BL608" s="385"/>
      <c r="BM608" s="131"/>
      <c r="BN608" s="131"/>
      <c r="BO608" s="131"/>
      <c r="BP608" s="385"/>
      <c r="BQ608" s="385"/>
      <c r="BR608" s="131"/>
      <c r="BS608" s="131"/>
      <c r="BT608" s="131"/>
      <c r="BU608" s="385"/>
      <c r="BV608" s="385"/>
      <c r="BW608" s="131"/>
      <c r="BX608" s="131"/>
      <c r="BY608" s="131"/>
      <c r="BZ608" s="385"/>
      <c r="CA608" s="385"/>
      <c r="CB608" s="131"/>
      <c r="CC608" s="131"/>
      <c r="CD608" s="131"/>
      <c r="CE608" s="385"/>
      <c r="CF608" s="385"/>
      <c r="CG608" s="131"/>
      <c r="CH608" s="131"/>
      <c r="CI608" s="131"/>
      <c r="CJ608" s="385"/>
      <c r="CK608" s="385"/>
      <c r="CL608" s="131"/>
      <c r="CM608" s="131"/>
      <c r="CN608" s="131"/>
      <c r="CO608" s="385"/>
      <c r="CP608" s="385"/>
      <c r="CQ608" s="131"/>
      <c r="CR608" s="131"/>
      <c r="CS608" s="131"/>
      <c r="CT608" s="385"/>
      <c r="CU608" s="385"/>
      <c r="CV608" s="131"/>
      <c r="CW608" s="131"/>
      <c r="CX608" s="131"/>
      <c r="CY608" s="385"/>
      <c r="CZ608" s="385"/>
      <c r="DA608" s="131"/>
      <c r="DB608" s="131"/>
      <c r="DC608" s="131"/>
      <c r="DD608" s="385"/>
      <c r="DE608" s="385"/>
      <c r="DF608" s="131"/>
      <c r="DG608" s="131"/>
      <c r="DH608" s="131"/>
      <c r="DI608" s="385"/>
      <c r="DJ608" s="385"/>
      <c r="DK608" s="131"/>
      <c r="DL608" s="131"/>
      <c r="DM608" s="131"/>
      <c r="DN608" s="385"/>
      <c r="DO608" s="385"/>
      <c r="DP608" s="131"/>
      <c r="DQ608" s="131"/>
      <c r="DR608" s="131"/>
      <c r="DS608" s="385"/>
      <c r="DT608" s="385"/>
      <c r="DU608" s="131"/>
      <c r="DV608" s="131"/>
      <c r="DW608" s="131"/>
      <c r="DX608" s="385"/>
      <c r="DY608" s="385"/>
      <c r="DZ608" s="131"/>
      <c r="EA608" s="131"/>
      <c r="EB608" s="131"/>
      <c r="EC608" s="385"/>
      <c r="ED608" s="385"/>
      <c r="EE608" s="131"/>
      <c r="EF608" s="131"/>
      <c r="EG608" s="131"/>
      <c r="EH608" s="385"/>
      <c r="EI608" s="385"/>
      <c r="EJ608" s="131"/>
      <c r="EK608" s="131"/>
      <c r="EL608" s="131"/>
      <c r="EM608" s="385"/>
      <c r="EN608" s="385"/>
      <c r="EO608" s="131"/>
      <c r="EP608" s="131"/>
      <c r="EQ608" s="131"/>
      <c r="ER608" s="385"/>
      <c r="ES608" s="385"/>
      <c r="ET608" s="131"/>
      <c r="EU608" s="131"/>
      <c r="EV608" s="131"/>
      <c r="EW608" s="385"/>
      <c r="EX608" s="385"/>
      <c r="EY608" s="131"/>
      <c r="EZ608" s="131"/>
      <c r="FA608" s="131"/>
      <c r="FB608" s="385"/>
      <c r="FC608" s="385"/>
      <c r="FD608" s="131"/>
      <c r="FE608" s="131"/>
      <c r="FF608" s="131"/>
      <c r="FG608" s="385"/>
      <c r="FH608" s="385"/>
      <c r="FI608" s="131"/>
      <c r="FJ608" s="131"/>
      <c r="FK608" s="131"/>
      <c r="FL608" s="385"/>
      <c r="FM608" s="385"/>
      <c r="FN608" s="131"/>
      <c r="FO608" s="131"/>
      <c r="FP608" s="131"/>
      <c r="FQ608" s="385"/>
      <c r="FR608" s="385"/>
      <c r="FS608" s="131"/>
      <c r="FT608" s="131"/>
      <c r="FU608" s="131"/>
      <c r="FV608" s="385"/>
      <c r="FW608" s="385"/>
      <c r="FX608" s="131"/>
      <c r="FY608" s="131"/>
      <c r="FZ608" s="131"/>
      <c r="GA608" s="385"/>
      <c r="GB608" s="385"/>
      <c r="GC608" s="131"/>
      <c r="GD608" s="131"/>
      <c r="GE608" s="131"/>
      <c r="GF608" s="385"/>
      <c r="GG608" s="385"/>
      <c r="GH608" s="131"/>
      <c r="GI608" s="131"/>
      <c r="GJ608" s="131"/>
      <c r="GK608" s="385"/>
      <c r="GL608" s="385"/>
      <c r="GM608" s="131"/>
      <c r="GN608" s="131"/>
      <c r="GO608" s="131"/>
      <c r="GP608" s="385"/>
      <c r="GQ608" s="385"/>
      <c r="GR608" s="131"/>
      <c r="GS608" s="131"/>
      <c r="GT608" s="131"/>
      <c r="GU608" s="385"/>
      <c r="GV608" s="385"/>
      <c r="GW608" s="131"/>
      <c r="GX608" s="131"/>
      <c r="GY608" s="131"/>
      <c r="GZ608" s="385"/>
      <c r="HA608" s="385"/>
      <c r="HB608" s="131"/>
      <c r="HC608" s="131"/>
      <c r="HD608" s="131"/>
      <c r="HE608" s="385"/>
      <c r="HF608" s="385"/>
      <c r="HG608" s="131"/>
      <c r="HH608" s="131"/>
      <c r="HI608" s="131"/>
      <c r="HJ608" s="385"/>
      <c r="HK608" s="385"/>
      <c r="HL608" s="131"/>
      <c r="HM608" s="131"/>
      <c r="HN608" s="131"/>
      <c r="HO608" s="385"/>
      <c r="HP608" s="385"/>
      <c r="HQ608" s="131"/>
      <c r="HR608" s="131"/>
      <c r="HS608" s="131"/>
      <c r="HT608" s="385"/>
      <c r="HU608" s="385"/>
      <c r="HV608" s="131"/>
      <c r="HW608" s="131"/>
      <c r="HX608" s="131"/>
      <c r="HY608" s="385"/>
      <c r="HZ608" s="385"/>
      <c r="IA608" s="131"/>
      <c r="IB608" s="131"/>
      <c r="IC608" s="131"/>
      <c r="ID608" s="385"/>
      <c r="IE608" s="385"/>
      <c r="IF608" s="131"/>
      <c r="IG608" s="131"/>
      <c r="IH608" s="131"/>
      <c r="II608" s="385"/>
      <c r="IJ608" s="385"/>
      <c r="IK608" s="131"/>
      <c r="IL608" s="131"/>
      <c r="IM608" s="131"/>
      <c r="IN608" s="385"/>
      <c r="IO608" s="385"/>
      <c r="IP608" s="131"/>
      <c r="IQ608" s="131"/>
      <c r="IR608" s="131"/>
      <c r="IS608" s="385"/>
      <c r="IT608" s="385"/>
      <c r="IU608" s="131"/>
      <c r="IV608" s="131"/>
      <c r="IW608" s="131"/>
      <c r="IX608" s="385"/>
      <c r="IY608" s="386"/>
      <c r="IZ608" s="198"/>
      <c r="JA608" s="378"/>
      <c r="JB608" s="256"/>
      <c r="JC608" s="256"/>
    </row>
    <row r="609" spans="1:263" s="3" customFormat="1" x14ac:dyDescent="0.35">
      <c r="A609" s="198"/>
      <c r="B609" s="359"/>
      <c r="C609" s="239"/>
      <c r="D609" s="102"/>
      <c r="E609" s="102"/>
      <c r="F609" s="384"/>
      <c r="G609" s="131"/>
      <c r="H609" s="325"/>
      <c r="I609" s="202"/>
      <c r="J609" s="324"/>
      <c r="K609" s="131"/>
      <c r="L609" s="131"/>
      <c r="M609" s="385"/>
      <c r="N609" s="385"/>
      <c r="O609" s="131"/>
      <c r="P609" s="131"/>
      <c r="Q609" s="131"/>
      <c r="R609" s="385"/>
      <c r="S609" s="385"/>
      <c r="T609" s="131"/>
      <c r="U609" s="131"/>
      <c r="V609" s="131"/>
      <c r="W609" s="385"/>
      <c r="X609" s="385"/>
      <c r="Y609" s="131"/>
      <c r="Z609" s="131"/>
      <c r="AA609" s="131"/>
      <c r="AB609" s="385"/>
      <c r="AC609" s="385"/>
      <c r="AD609" s="131"/>
      <c r="AE609" s="131"/>
      <c r="AF609" s="131"/>
      <c r="AG609" s="385"/>
      <c r="AH609" s="385"/>
      <c r="AI609" s="131"/>
      <c r="AJ609" s="131"/>
      <c r="AK609" s="131"/>
      <c r="AL609" s="385"/>
      <c r="AM609" s="385"/>
      <c r="AN609" s="131"/>
      <c r="AO609" s="131"/>
      <c r="AP609" s="131"/>
      <c r="AQ609" s="385"/>
      <c r="AR609" s="385"/>
      <c r="AS609" s="131"/>
      <c r="AT609" s="131"/>
      <c r="AU609" s="131"/>
      <c r="AV609" s="385"/>
      <c r="AW609" s="385"/>
      <c r="AX609" s="131"/>
      <c r="AY609" s="131"/>
      <c r="AZ609" s="131"/>
      <c r="BA609" s="385"/>
      <c r="BB609" s="385"/>
      <c r="BC609" s="131"/>
      <c r="BD609" s="131"/>
      <c r="BE609" s="131"/>
      <c r="BF609" s="385"/>
      <c r="BG609" s="385"/>
      <c r="BH609" s="131"/>
      <c r="BI609" s="131"/>
      <c r="BJ609" s="131"/>
      <c r="BK609" s="385"/>
      <c r="BL609" s="385"/>
      <c r="BM609" s="131"/>
      <c r="BN609" s="131"/>
      <c r="BO609" s="131"/>
      <c r="BP609" s="385"/>
      <c r="BQ609" s="385"/>
      <c r="BR609" s="131"/>
      <c r="BS609" s="131"/>
      <c r="BT609" s="131"/>
      <c r="BU609" s="385"/>
      <c r="BV609" s="385"/>
      <c r="BW609" s="131"/>
      <c r="BX609" s="131"/>
      <c r="BY609" s="131"/>
      <c r="BZ609" s="385"/>
      <c r="CA609" s="385"/>
      <c r="CB609" s="131"/>
      <c r="CC609" s="131"/>
      <c r="CD609" s="131"/>
      <c r="CE609" s="385"/>
      <c r="CF609" s="385"/>
      <c r="CG609" s="131"/>
      <c r="CH609" s="131"/>
      <c r="CI609" s="131"/>
      <c r="CJ609" s="385"/>
      <c r="CK609" s="385"/>
      <c r="CL609" s="131"/>
      <c r="CM609" s="131"/>
      <c r="CN609" s="131"/>
      <c r="CO609" s="385"/>
      <c r="CP609" s="385"/>
      <c r="CQ609" s="131"/>
      <c r="CR609" s="131"/>
      <c r="CS609" s="131"/>
      <c r="CT609" s="385"/>
      <c r="CU609" s="385"/>
      <c r="CV609" s="131"/>
      <c r="CW609" s="131"/>
      <c r="CX609" s="131"/>
      <c r="CY609" s="385"/>
      <c r="CZ609" s="385"/>
      <c r="DA609" s="131"/>
      <c r="DB609" s="131"/>
      <c r="DC609" s="131"/>
      <c r="DD609" s="385"/>
      <c r="DE609" s="385"/>
      <c r="DF609" s="131"/>
      <c r="DG609" s="131"/>
      <c r="DH609" s="131"/>
      <c r="DI609" s="385"/>
      <c r="DJ609" s="385"/>
      <c r="DK609" s="131"/>
      <c r="DL609" s="131"/>
      <c r="DM609" s="131"/>
      <c r="DN609" s="385"/>
      <c r="DO609" s="385"/>
      <c r="DP609" s="131"/>
      <c r="DQ609" s="131"/>
      <c r="DR609" s="131"/>
      <c r="DS609" s="385"/>
      <c r="DT609" s="385"/>
      <c r="DU609" s="131"/>
      <c r="DV609" s="131"/>
      <c r="DW609" s="131"/>
      <c r="DX609" s="385"/>
      <c r="DY609" s="385"/>
      <c r="DZ609" s="131"/>
      <c r="EA609" s="131"/>
      <c r="EB609" s="131"/>
      <c r="EC609" s="385"/>
      <c r="ED609" s="385"/>
      <c r="EE609" s="131"/>
      <c r="EF609" s="131"/>
      <c r="EG609" s="131"/>
      <c r="EH609" s="385"/>
      <c r="EI609" s="385"/>
      <c r="EJ609" s="131"/>
      <c r="EK609" s="131"/>
      <c r="EL609" s="131"/>
      <c r="EM609" s="385"/>
      <c r="EN609" s="385"/>
      <c r="EO609" s="131"/>
      <c r="EP609" s="131"/>
      <c r="EQ609" s="131"/>
      <c r="ER609" s="385"/>
      <c r="ES609" s="385"/>
      <c r="ET609" s="131"/>
      <c r="EU609" s="131"/>
      <c r="EV609" s="131"/>
      <c r="EW609" s="385"/>
      <c r="EX609" s="385"/>
      <c r="EY609" s="131"/>
      <c r="EZ609" s="131"/>
      <c r="FA609" s="131"/>
      <c r="FB609" s="385"/>
      <c r="FC609" s="385"/>
      <c r="FD609" s="131"/>
      <c r="FE609" s="131"/>
      <c r="FF609" s="131"/>
      <c r="FG609" s="385"/>
      <c r="FH609" s="385"/>
      <c r="FI609" s="131"/>
      <c r="FJ609" s="131"/>
      <c r="FK609" s="131"/>
      <c r="FL609" s="385"/>
      <c r="FM609" s="385"/>
      <c r="FN609" s="131"/>
      <c r="FO609" s="131"/>
      <c r="FP609" s="131"/>
      <c r="FQ609" s="385"/>
      <c r="FR609" s="385"/>
      <c r="FS609" s="131"/>
      <c r="FT609" s="131"/>
      <c r="FU609" s="131"/>
      <c r="FV609" s="385"/>
      <c r="FW609" s="385"/>
      <c r="FX609" s="131"/>
      <c r="FY609" s="131"/>
      <c r="FZ609" s="131"/>
      <c r="GA609" s="385"/>
      <c r="GB609" s="385"/>
      <c r="GC609" s="131"/>
      <c r="GD609" s="131"/>
      <c r="GE609" s="131"/>
      <c r="GF609" s="385"/>
      <c r="GG609" s="385"/>
      <c r="GH609" s="131"/>
      <c r="GI609" s="131"/>
      <c r="GJ609" s="131"/>
      <c r="GK609" s="385"/>
      <c r="GL609" s="385"/>
      <c r="GM609" s="131"/>
      <c r="GN609" s="131"/>
      <c r="GO609" s="131"/>
      <c r="GP609" s="385"/>
      <c r="GQ609" s="385"/>
      <c r="GR609" s="131"/>
      <c r="GS609" s="131"/>
      <c r="GT609" s="131"/>
      <c r="GU609" s="385"/>
      <c r="GV609" s="385"/>
      <c r="GW609" s="131"/>
      <c r="GX609" s="131"/>
      <c r="GY609" s="131"/>
      <c r="GZ609" s="385"/>
      <c r="HA609" s="385"/>
      <c r="HB609" s="131"/>
      <c r="HC609" s="131"/>
      <c r="HD609" s="131"/>
      <c r="HE609" s="385"/>
      <c r="HF609" s="385"/>
      <c r="HG609" s="131"/>
      <c r="HH609" s="131"/>
      <c r="HI609" s="131"/>
      <c r="HJ609" s="385"/>
      <c r="HK609" s="385"/>
      <c r="HL609" s="131"/>
      <c r="HM609" s="131"/>
      <c r="HN609" s="131"/>
      <c r="HO609" s="385"/>
      <c r="HP609" s="385"/>
      <c r="HQ609" s="131"/>
      <c r="HR609" s="131"/>
      <c r="HS609" s="131"/>
      <c r="HT609" s="385"/>
      <c r="HU609" s="385"/>
      <c r="HV609" s="131"/>
      <c r="HW609" s="131"/>
      <c r="HX609" s="131"/>
      <c r="HY609" s="385"/>
      <c r="HZ609" s="385"/>
      <c r="IA609" s="131"/>
      <c r="IB609" s="131"/>
      <c r="IC609" s="131"/>
      <c r="ID609" s="385"/>
      <c r="IE609" s="385"/>
      <c r="IF609" s="131"/>
      <c r="IG609" s="131"/>
      <c r="IH609" s="131"/>
      <c r="II609" s="385"/>
      <c r="IJ609" s="385"/>
      <c r="IK609" s="131"/>
      <c r="IL609" s="131"/>
      <c r="IM609" s="131"/>
      <c r="IN609" s="385"/>
      <c r="IO609" s="385"/>
      <c r="IP609" s="131"/>
      <c r="IQ609" s="131"/>
      <c r="IR609" s="131"/>
      <c r="IS609" s="385"/>
      <c r="IT609" s="385"/>
      <c r="IU609" s="131"/>
      <c r="IV609" s="131"/>
      <c r="IW609" s="131"/>
      <c r="IX609" s="385"/>
      <c r="IY609" s="386"/>
      <c r="IZ609" s="198"/>
      <c r="JA609" s="378"/>
      <c r="JB609" s="256"/>
      <c r="JC609" s="256"/>
    </row>
    <row r="610" spans="1:263" s="3" customFormat="1" ht="15" thickBot="1" x14ac:dyDescent="0.4">
      <c r="A610" s="198"/>
      <c r="B610" s="359"/>
      <c r="C610" s="239"/>
      <c r="D610" s="102"/>
      <c r="E610" s="102"/>
      <c r="F610" s="384"/>
      <c r="G610" s="131"/>
      <c r="H610" s="325"/>
      <c r="I610" s="202"/>
      <c r="J610" s="324"/>
      <c r="K610" s="131"/>
      <c r="L610" s="131"/>
      <c r="M610" s="385"/>
      <c r="N610" s="385"/>
      <c r="O610" s="131"/>
      <c r="P610" s="131"/>
      <c r="Q610" s="131"/>
      <c r="R610" s="385"/>
      <c r="S610" s="385"/>
      <c r="T610" s="131"/>
      <c r="U610" s="131"/>
      <c r="V610" s="131"/>
      <c r="W610" s="385"/>
      <c r="X610" s="385"/>
      <c r="Y610" s="131"/>
      <c r="Z610" s="131"/>
      <c r="AA610" s="131"/>
      <c r="AB610" s="385"/>
      <c r="AC610" s="385"/>
      <c r="AD610" s="131"/>
      <c r="AE610" s="131"/>
      <c r="AF610" s="131"/>
      <c r="AG610" s="385"/>
      <c r="AH610" s="385"/>
      <c r="AI610" s="131"/>
      <c r="AJ610" s="131"/>
      <c r="AK610" s="131"/>
      <c r="AL610" s="385"/>
      <c r="AM610" s="385"/>
      <c r="AN610" s="131"/>
      <c r="AO610" s="131"/>
      <c r="AP610" s="131"/>
      <c r="AQ610" s="385"/>
      <c r="AR610" s="385"/>
      <c r="AS610" s="131"/>
      <c r="AT610" s="131"/>
      <c r="AU610" s="131"/>
      <c r="AV610" s="385"/>
      <c r="AW610" s="385"/>
      <c r="AX610" s="131"/>
      <c r="AY610" s="131"/>
      <c r="AZ610" s="131"/>
      <c r="BA610" s="385"/>
      <c r="BB610" s="385"/>
      <c r="BC610" s="131"/>
      <c r="BD610" s="131"/>
      <c r="BE610" s="131"/>
      <c r="BF610" s="385"/>
      <c r="BG610" s="385"/>
      <c r="BH610" s="131"/>
      <c r="BI610" s="131"/>
      <c r="BJ610" s="131"/>
      <c r="BK610" s="385"/>
      <c r="BL610" s="385"/>
      <c r="BM610" s="131"/>
      <c r="BN610" s="131"/>
      <c r="BO610" s="131"/>
      <c r="BP610" s="385"/>
      <c r="BQ610" s="385"/>
      <c r="BR610" s="131"/>
      <c r="BS610" s="131"/>
      <c r="BT610" s="131"/>
      <c r="BU610" s="385"/>
      <c r="BV610" s="385"/>
      <c r="BW610" s="131"/>
      <c r="BX610" s="131"/>
      <c r="BY610" s="131"/>
      <c r="BZ610" s="385"/>
      <c r="CA610" s="385"/>
      <c r="CB610" s="131"/>
      <c r="CC610" s="131"/>
      <c r="CD610" s="131"/>
      <c r="CE610" s="385"/>
      <c r="CF610" s="385"/>
      <c r="CG610" s="131"/>
      <c r="CH610" s="131"/>
      <c r="CI610" s="131"/>
      <c r="CJ610" s="385"/>
      <c r="CK610" s="385"/>
      <c r="CL610" s="131"/>
      <c r="CM610" s="131"/>
      <c r="CN610" s="131"/>
      <c r="CO610" s="385"/>
      <c r="CP610" s="385"/>
      <c r="CQ610" s="131"/>
      <c r="CR610" s="131"/>
      <c r="CS610" s="131"/>
      <c r="CT610" s="385"/>
      <c r="CU610" s="385"/>
      <c r="CV610" s="131"/>
      <c r="CW610" s="131"/>
      <c r="CX610" s="131"/>
      <c r="CY610" s="385"/>
      <c r="CZ610" s="385"/>
      <c r="DA610" s="131"/>
      <c r="DB610" s="131"/>
      <c r="DC610" s="131"/>
      <c r="DD610" s="385"/>
      <c r="DE610" s="385"/>
      <c r="DF610" s="131"/>
      <c r="DG610" s="131"/>
      <c r="DH610" s="131"/>
      <c r="DI610" s="385"/>
      <c r="DJ610" s="385"/>
      <c r="DK610" s="131"/>
      <c r="DL610" s="131"/>
      <c r="DM610" s="131"/>
      <c r="DN610" s="385"/>
      <c r="DO610" s="385"/>
      <c r="DP610" s="131"/>
      <c r="DQ610" s="131"/>
      <c r="DR610" s="131"/>
      <c r="DS610" s="385"/>
      <c r="DT610" s="385"/>
      <c r="DU610" s="131"/>
      <c r="DV610" s="131"/>
      <c r="DW610" s="131"/>
      <c r="DX610" s="385"/>
      <c r="DY610" s="385"/>
      <c r="DZ610" s="131"/>
      <c r="EA610" s="131"/>
      <c r="EB610" s="131"/>
      <c r="EC610" s="385"/>
      <c r="ED610" s="385"/>
      <c r="EE610" s="131"/>
      <c r="EF610" s="131"/>
      <c r="EG610" s="131"/>
      <c r="EH610" s="385"/>
      <c r="EI610" s="385"/>
      <c r="EJ610" s="131"/>
      <c r="EK610" s="131"/>
      <c r="EL610" s="131"/>
      <c r="EM610" s="385"/>
      <c r="EN610" s="385"/>
      <c r="EO610" s="131"/>
      <c r="EP610" s="131"/>
      <c r="EQ610" s="131"/>
      <c r="ER610" s="385"/>
      <c r="ES610" s="385"/>
      <c r="ET610" s="131"/>
      <c r="EU610" s="131"/>
      <c r="EV610" s="131"/>
      <c r="EW610" s="385"/>
      <c r="EX610" s="385"/>
      <c r="EY610" s="131"/>
      <c r="EZ610" s="131"/>
      <c r="FA610" s="131"/>
      <c r="FB610" s="385"/>
      <c r="FC610" s="385"/>
      <c r="FD610" s="131"/>
      <c r="FE610" s="131"/>
      <c r="FF610" s="131"/>
      <c r="FG610" s="385"/>
      <c r="FH610" s="385"/>
      <c r="FI610" s="131"/>
      <c r="FJ610" s="131"/>
      <c r="FK610" s="131"/>
      <c r="FL610" s="385"/>
      <c r="FM610" s="385"/>
      <c r="FN610" s="131"/>
      <c r="FO610" s="131"/>
      <c r="FP610" s="131"/>
      <c r="FQ610" s="385"/>
      <c r="FR610" s="385"/>
      <c r="FS610" s="131"/>
      <c r="FT610" s="131"/>
      <c r="FU610" s="131"/>
      <c r="FV610" s="385"/>
      <c r="FW610" s="385"/>
      <c r="FX610" s="131"/>
      <c r="FY610" s="131"/>
      <c r="FZ610" s="131"/>
      <c r="GA610" s="385"/>
      <c r="GB610" s="385"/>
      <c r="GC610" s="131"/>
      <c r="GD610" s="131"/>
      <c r="GE610" s="131"/>
      <c r="GF610" s="385"/>
      <c r="GG610" s="385"/>
      <c r="GH610" s="131"/>
      <c r="GI610" s="131"/>
      <c r="GJ610" s="131"/>
      <c r="GK610" s="385"/>
      <c r="GL610" s="385"/>
      <c r="GM610" s="131"/>
      <c r="GN610" s="131"/>
      <c r="GO610" s="131"/>
      <c r="GP610" s="385"/>
      <c r="GQ610" s="385"/>
      <c r="GR610" s="131"/>
      <c r="GS610" s="131"/>
      <c r="GT610" s="131"/>
      <c r="GU610" s="385"/>
      <c r="GV610" s="385"/>
      <c r="GW610" s="131"/>
      <c r="GX610" s="131"/>
      <c r="GY610" s="131"/>
      <c r="GZ610" s="385"/>
      <c r="HA610" s="385"/>
      <c r="HB610" s="131"/>
      <c r="HC610" s="131"/>
      <c r="HD610" s="131"/>
      <c r="HE610" s="385"/>
      <c r="HF610" s="385"/>
      <c r="HG610" s="131"/>
      <c r="HH610" s="131"/>
      <c r="HI610" s="131"/>
      <c r="HJ610" s="385"/>
      <c r="HK610" s="385"/>
      <c r="HL610" s="131"/>
      <c r="HM610" s="131"/>
      <c r="HN610" s="131"/>
      <c r="HO610" s="385"/>
      <c r="HP610" s="385"/>
      <c r="HQ610" s="131"/>
      <c r="HR610" s="131"/>
      <c r="HS610" s="131"/>
      <c r="HT610" s="385"/>
      <c r="HU610" s="385"/>
      <c r="HV610" s="131"/>
      <c r="HW610" s="131"/>
      <c r="HX610" s="131"/>
      <c r="HY610" s="385"/>
      <c r="HZ610" s="385"/>
      <c r="IA610" s="131"/>
      <c r="IB610" s="131"/>
      <c r="IC610" s="131"/>
      <c r="ID610" s="385"/>
      <c r="IE610" s="385"/>
      <c r="IF610" s="131"/>
      <c r="IG610" s="131"/>
      <c r="IH610" s="131"/>
      <c r="II610" s="385"/>
      <c r="IJ610" s="385"/>
      <c r="IK610" s="131"/>
      <c r="IL610" s="131"/>
      <c r="IM610" s="131"/>
      <c r="IN610" s="385"/>
      <c r="IO610" s="385"/>
      <c r="IP610" s="131"/>
      <c r="IQ610" s="131"/>
      <c r="IR610" s="131"/>
      <c r="IS610" s="385"/>
      <c r="IT610" s="385"/>
      <c r="IU610" s="131"/>
      <c r="IV610" s="131"/>
      <c r="IW610" s="131"/>
      <c r="IX610" s="385"/>
      <c r="IY610" s="386"/>
      <c r="IZ610" s="198"/>
      <c r="JA610" s="378"/>
      <c r="JB610" s="256"/>
      <c r="JC610" s="256"/>
    </row>
    <row r="611" spans="1:263" s="127" customFormat="1" ht="28.5" customHeight="1" thickBot="1" x14ac:dyDescent="0.4">
      <c r="A611" s="419"/>
      <c r="B611" s="420"/>
      <c r="C611" s="126" t="s">
        <v>707</v>
      </c>
      <c r="D611" s="248" t="s">
        <v>356</v>
      </c>
      <c r="E611" s="421"/>
      <c r="F611" s="286"/>
      <c r="G611" s="250"/>
      <c r="H611" s="422"/>
      <c r="I611" s="423"/>
      <c r="J611" s="424"/>
      <c r="K611" s="251"/>
      <c r="L611" s="251"/>
      <c r="M611" s="251"/>
      <c r="N611" s="251"/>
      <c r="O611" s="425"/>
      <c r="P611" s="251"/>
      <c r="Q611" s="251"/>
      <c r="R611" s="251"/>
      <c r="S611" s="251"/>
      <c r="T611" s="425"/>
      <c r="U611" s="251"/>
      <c r="V611" s="251"/>
      <c r="W611" s="251"/>
      <c r="X611" s="251"/>
      <c r="Y611" s="425"/>
      <c r="Z611" s="251"/>
      <c r="AA611" s="251"/>
      <c r="AB611" s="251"/>
      <c r="AC611" s="251"/>
      <c r="AD611" s="425"/>
      <c r="AE611" s="251"/>
      <c r="AF611" s="251"/>
      <c r="AG611" s="251"/>
      <c r="AH611" s="251"/>
      <c r="AI611" s="425"/>
      <c r="AJ611" s="251"/>
      <c r="AK611" s="251"/>
      <c r="AL611" s="251"/>
      <c r="AM611" s="251"/>
      <c r="AN611" s="425"/>
      <c r="AO611" s="251"/>
      <c r="AP611" s="251"/>
      <c r="AQ611" s="251"/>
      <c r="AR611" s="251"/>
      <c r="AS611" s="425"/>
      <c r="AT611" s="251"/>
      <c r="AU611" s="251"/>
      <c r="AV611" s="251"/>
      <c r="AW611" s="251"/>
      <c r="AX611" s="425"/>
      <c r="AY611" s="251"/>
      <c r="AZ611" s="251"/>
      <c r="BA611" s="251"/>
      <c r="BB611" s="251"/>
      <c r="BC611" s="425"/>
      <c r="BD611" s="251"/>
      <c r="BE611" s="251"/>
      <c r="BF611" s="251"/>
      <c r="BG611" s="251"/>
      <c r="BH611" s="425"/>
      <c r="BI611" s="251"/>
      <c r="BJ611" s="251"/>
      <c r="BK611" s="251"/>
      <c r="BL611" s="251"/>
      <c r="BM611" s="425"/>
      <c r="BN611" s="251"/>
      <c r="BO611" s="251"/>
      <c r="BP611" s="251"/>
      <c r="BQ611" s="251"/>
      <c r="BR611" s="425"/>
      <c r="BS611" s="251"/>
      <c r="BT611" s="251"/>
      <c r="BU611" s="251"/>
      <c r="BV611" s="251"/>
      <c r="BW611" s="425"/>
      <c r="BX611" s="251"/>
      <c r="BY611" s="251"/>
      <c r="BZ611" s="251"/>
      <c r="CA611" s="251"/>
      <c r="CB611" s="425"/>
      <c r="CC611" s="251"/>
      <c r="CD611" s="251"/>
      <c r="CE611" s="251"/>
      <c r="CF611" s="251"/>
      <c r="CG611" s="425"/>
      <c r="CH611" s="251"/>
      <c r="CI611" s="251"/>
      <c r="CJ611" s="251"/>
      <c r="CK611" s="251"/>
      <c r="CL611" s="425"/>
      <c r="CM611" s="251"/>
      <c r="CN611" s="251"/>
      <c r="CO611" s="251"/>
      <c r="CP611" s="251"/>
      <c r="CQ611" s="425"/>
      <c r="CR611" s="251"/>
      <c r="CS611" s="251"/>
      <c r="CT611" s="251"/>
      <c r="CU611" s="251"/>
      <c r="CV611" s="425"/>
      <c r="CW611" s="251"/>
      <c r="CX611" s="251"/>
      <c r="CY611" s="251"/>
      <c r="CZ611" s="251"/>
      <c r="DA611" s="425"/>
      <c r="DB611" s="251"/>
      <c r="DC611" s="251"/>
      <c r="DD611" s="251"/>
      <c r="DE611" s="251"/>
      <c r="DF611" s="425"/>
      <c r="DG611" s="251"/>
      <c r="DH611" s="251"/>
      <c r="DI611" s="251"/>
      <c r="DJ611" s="251"/>
      <c r="DK611" s="425"/>
      <c r="DL611" s="251"/>
      <c r="DM611" s="251"/>
      <c r="DN611" s="251"/>
      <c r="DO611" s="251"/>
      <c r="DP611" s="425"/>
      <c r="DQ611" s="251"/>
      <c r="DR611" s="251"/>
      <c r="DS611" s="251"/>
      <c r="DT611" s="251"/>
      <c r="DU611" s="425"/>
      <c r="DV611" s="251"/>
      <c r="DW611" s="251"/>
      <c r="DX611" s="251"/>
      <c r="DY611" s="251"/>
      <c r="DZ611" s="425"/>
      <c r="EA611" s="251"/>
      <c r="EB611" s="251"/>
      <c r="EC611" s="251"/>
      <c r="ED611" s="251"/>
      <c r="EE611" s="425"/>
      <c r="EF611" s="251"/>
      <c r="EG611" s="251"/>
      <c r="EH611" s="251"/>
      <c r="EI611" s="251"/>
      <c r="EJ611" s="425"/>
      <c r="EK611" s="251"/>
      <c r="EL611" s="251"/>
      <c r="EM611" s="251"/>
      <c r="EN611" s="251"/>
      <c r="EO611" s="425"/>
      <c r="EP611" s="251"/>
      <c r="EQ611" s="251"/>
      <c r="ER611" s="251"/>
      <c r="ES611" s="251"/>
      <c r="ET611" s="425"/>
      <c r="EU611" s="251"/>
      <c r="EV611" s="251"/>
      <c r="EW611" s="251"/>
      <c r="EX611" s="251"/>
      <c r="EY611" s="425"/>
      <c r="EZ611" s="251"/>
      <c r="FA611" s="251"/>
      <c r="FB611" s="251"/>
      <c r="FC611" s="251"/>
      <c r="FD611" s="425"/>
      <c r="FE611" s="251"/>
      <c r="FF611" s="251"/>
      <c r="FG611" s="251"/>
      <c r="FH611" s="251"/>
      <c r="FI611" s="425"/>
      <c r="FJ611" s="251"/>
      <c r="FK611" s="251"/>
      <c r="FL611" s="251"/>
      <c r="FM611" s="251"/>
      <c r="FN611" s="425"/>
      <c r="FO611" s="251"/>
      <c r="FP611" s="251"/>
      <c r="FQ611" s="251"/>
      <c r="FR611" s="251"/>
      <c r="FS611" s="425"/>
      <c r="FT611" s="251"/>
      <c r="FU611" s="251"/>
      <c r="FV611" s="251"/>
      <c r="FW611" s="251"/>
      <c r="FX611" s="425"/>
      <c r="FY611" s="251"/>
      <c r="FZ611" s="251"/>
      <c r="GA611" s="251"/>
      <c r="GB611" s="251"/>
      <c r="GC611" s="425"/>
      <c r="GD611" s="251"/>
      <c r="GE611" s="251"/>
      <c r="GF611" s="251"/>
      <c r="GG611" s="251"/>
      <c r="GH611" s="425"/>
      <c r="GI611" s="251"/>
      <c r="GJ611" s="251"/>
      <c r="GK611" s="251"/>
      <c r="GL611" s="251"/>
      <c r="GM611" s="425"/>
      <c r="GN611" s="251"/>
      <c r="GO611" s="251"/>
      <c r="GP611" s="251"/>
      <c r="GQ611" s="251"/>
      <c r="GR611" s="425"/>
      <c r="GS611" s="251"/>
      <c r="GT611" s="251"/>
      <c r="GU611" s="251"/>
      <c r="GV611" s="251"/>
      <c r="GW611" s="425"/>
      <c r="GX611" s="251"/>
      <c r="GY611" s="251"/>
      <c r="GZ611" s="251"/>
      <c r="HA611" s="251"/>
      <c r="HB611" s="425"/>
      <c r="HC611" s="251"/>
      <c r="HD611" s="251"/>
      <c r="HE611" s="251"/>
      <c r="HF611" s="251"/>
      <c r="HG611" s="425"/>
      <c r="HH611" s="251"/>
      <c r="HI611" s="251"/>
      <c r="HJ611" s="251"/>
      <c r="HK611" s="251"/>
      <c r="HL611" s="425"/>
      <c r="HM611" s="251"/>
      <c r="HN611" s="251"/>
      <c r="HO611" s="251"/>
      <c r="HP611" s="251"/>
      <c r="HQ611" s="425"/>
      <c r="HR611" s="251"/>
      <c r="HS611" s="251"/>
      <c r="HT611" s="251"/>
      <c r="HU611" s="251"/>
      <c r="HV611" s="425"/>
      <c r="HW611" s="251"/>
      <c r="HX611" s="251"/>
      <c r="HY611" s="251"/>
      <c r="HZ611" s="251"/>
      <c r="IA611" s="425"/>
      <c r="IB611" s="251"/>
      <c r="IC611" s="251"/>
      <c r="ID611" s="251"/>
      <c r="IE611" s="251"/>
      <c r="IF611" s="425"/>
      <c r="IG611" s="251"/>
      <c r="IH611" s="251"/>
      <c r="II611" s="251"/>
      <c r="IJ611" s="251"/>
      <c r="IK611" s="425"/>
      <c r="IL611" s="251"/>
      <c r="IM611" s="251"/>
      <c r="IN611" s="251"/>
      <c r="IO611" s="251"/>
      <c r="IP611" s="425"/>
      <c r="IQ611" s="251"/>
      <c r="IR611" s="251"/>
      <c r="IS611" s="251"/>
      <c r="IT611" s="251"/>
      <c r="IU611" s="425"/>
      <c r="IV611" s="251"/>
      <c r="IW611" s="251"/>
      <c r="IX611" s="251"/>
      <c r="IY611" s="426"/>
      <c r="IZ611" s="198"/>
      <c r="JA611" s="427"/>
      <c r="JB611" s="428"/>
      <c r="JC611" s="428"/>
    </row>
    <row r="612" spans="1:263" s="3" customFormat="1" x14ac:dyDescent="0.35">
      <c r="A612" s="198"/>
      <c r="B612" s="359"/>
      <c r="C612" s="239"/>
      <c r="D612" s="102"/>
      <c r="E612" s="102"/>
      <c r="F612" s="384"/>
      <c r="G612" s="131"/>
      <c r="H612" s="325"/>
      <c r="I612" s="202"/>
      <c r="J612" s="324"/>
      <c r="K612" s="131"/>
      <c r="L612" s="131"/>
      <c r="M612" s="385"/>
      <c r="N612" s="385"/>
      <c r="O612" s="131"/>
      <c r="P612" s="131"/>
      <c r="Q612" s="131"/>
      <c r="R612" s="385"/>
      <c r="S612" s="385"/>
      <c r="T612" s="131"/>
      <c r="U612" s="131"/>
      <c r="V612" s="131"/>
      <c r="W612" s="385"/>
      <c r="X612" s="385"/>
      <c r="Y612" s="131"/>
      <c r="Z612" s="131"/>
      <c r="AA612" s="131"/>
      <c r="AB612" s="385"/>
      <c r="AC612" s="385"/>
      <c r="AD612" s="131"/>
      <c r="AE612" s="131"/>
      <c r="AF612" s="131"/>
      <c r="AG612" s="385"/>
      <c r="AH612" s="385"/>
      <c r="AI612" s="131"/>
      <c r="AJ612" s="131"/>
      <c r="AK612" s="131"/>
      <c r="AL612" s="385"/>
      <c r="AM612" s="385"/>
      <c r="AN612" s="131"/>
      <c r="AO612" s="131"/>
      <c r="AP612" s="131"/>
      <c r="AQ612" s="385"/>
      <c r="AR612" s="385"/>
      <c r="AS612" s="131"/>
      <c r="AT612" s="131"/>
      <c r="AU612" s="131"/>
      <c r="AV612" s="385"/>
      <c r="AW612" s="385"/>
      <c r="AX612" s="131"/>
      <c r="AY612" s="131"/>
      <c r="AZ612" s="131"/>
      <c r="BA612" s="385"/>
      <c r="BB612" s="385"/>
      <c r="BC612" s="131"/>
      <c r="BD612" s="131"/>
      <c r="BE612" s="131"/>
      <c r="BF612" s="385"/>
      <c r="BG612" s="385"/>
      <c r="BH612" s="131"/>
      <c r="BI612" s="131"/>
      <c r="BJ612" s="131"/>
      <c r="BK612" s="385"/>
      <c r="BL612" s="385"/>
      <c r="BM612" s="131"/>
      <c r="BN612" s="131"/>
      <c r="BO612" s="131"/>
      <c r="BP612" s="385"/>
      <c r="BQ612" s="385"/>
      <c r="BR612" s="131"/>
      <c r="BS612" s="131"/>
      <c r="BT612" s="131"/>
      <c r="BU612" s="385"/>
      <c r="BV612" s="385"/>
      <c r="BW612" s="131"/>
      <c r="BX612" s="131"/>
      <c r="BY612" s="131"/>
      <c r="BZ612" s="385"/>
      <c r="CA612" s="385"/>
      <c r="CB612" s="131"/>
      <c r="CC612" s="131"/>
      <c r="CD612" s="131"/>
      <c r="CE612" s="385"/>
      <c r="CF612" s="385"/>
      <c r="CG612" s="131"/>
      <c r="CH612" s="131"/>
      <c r="CI612" s="131"/>
      <c r="CJ612" s="385"/>
      <c r="CK612" s="385"/>
      <c r="CL612" s="131"/>
      <c r="CM612" s="131"/>
      <c r="CN612" s="131"/>
      <c r="CO612" s="385"/>
      <c r="CP612" s="385"/>
      <c r="CQ612" s="131"/>
      <c r="CR612" s="131"/>
      <c r="CS612" s="131"/>
      <c r="CT612" s="385"/>
      <c r="CU612" s="385"/>
      <c r="CV612" s="131"/>
      <c r="CW612" s="131"/>
      <c r="CX612" s="131"/>
      <c r="CY612" s="385"/>
      <c r="CZ612" s="385"/>
      <c r="DA612" s="131"/>
      <c r="DB612" s="131"/>
      <c r="DC612" s="131"/>
      <c r="DD612" s="385"/>
      <c r="DE612" s="385"/>
      <c r="DF612" s="131"/>
      <c r="DG612" s="131"/>
      <c r="DH612" s="131"/>
      <c r="DI612" s="385"/>
      <c r="DJ612" s="385"/>
      <c r="DK612" s="131"/>
      <c r="DL612" s="131"/>
      <c r="DM612" s="131"/>
      <c r="DN612" s="385"/>
      <c r="DO612" s="385"/>
      <c r="DP612" s="131"/>
      <c r="DQ612" s="131"/>
      <c r="DR612" s="131"/>
      <c r="DS612" s="385"/>
      <c r="DT612" s="385"/>
      <c r="DU612" s="131"/>
      <c r="DV612" s="131"/>
      <c r="DW612" s="131"/>
      <c r="DX612" s="385"/>
      <c r="DY612" s="385"/>
      <c r="DZ612" s="131"/>
      <c r="EA612" s="131"/>
      <c r="EB612" s="131"/>
      <c r="EC612" s="385"/>
      <c r="ED612" s="385"/>
      <c r="EE612" s="131"/>
      <c r="EF612" s="131"/>
      <c r="EG612" s="131"/>
      <c r="EH612" s="385"/>
      <c r="EI612" s="385"/>
      <c r="EJ612" s="131"/>
      <c r="EK612" s="131"/>
      <c r="EL612" s="131"/>
      <c r="EM612" s="385"/>
      <c r="EN612" s="385"/>
      <c r="EO612" s="131"/>
      <c r="EP612" s="131"/>
      <c r="EQ612" s="131"/>
      <c r="ER612" s="385"/>
      <c r="ES612" s="385"/>
      <c r="ET612" s="131"/>
      <c r="EU612" s="131"/>
      <c r="EV612" s="131"/>
      <c r="EW612" s="385"/>
      <c r="EX612" s="385"/>
      <c r="EY612" s="131"/>
      <c r="EZ612" s="131"/>
      <c r="FA612" s="131"/>
      <c r="FB612" s="385"/>
      <c r="FC612" s="385"/>
      <c r="FD612" s="131"/>
      <c r="FE612" s="131"/>
      <c r="FF612" s="131"/>
      <c r="FG612" s="385"/>
      <c r="FH612" s="385"/>
      <c r="FI612" s="131"/>
      <c r="FJ612" s="131"/>
      <c r="FK612" s="131"/>
      <c r="FL612" s="385"/>
      <c r="FM612" s="385"/>
      <c r="FN612" s="131"/>
      <c r="FO612" s="131"/>
      <c r="FP612" s="131"/>
      <c r="FQ612" s="385"/>
      <c r="FR612" s="385"/>
      <c r="FS612" s="131"/>
      <c r="FT612" s="131"/>
      <c r="FU612" s="131"/>
      <c r="FV612" s="385"/>
      <c r="FW612" s="385"/>
      <c r="FX612" s="131"/>
      <c r="FY612" s="131"/>
      <c r="FZ612" s="131"/>
      <c r="GA612" s="385"/>
      <c r="GB612" s="385"/>
      <c r="GC612" s="131"/>
      <c r="GD612" s="131"/>
      <c r="GE612" s="131"/>
      <c r="GF612" s="385"/>
      <c r="GG612" s="385"/>
      <c r="GH612" s="131"/>
      <c r="GI612" s="131"/>
      <c r="GJ612" s="131"/>
      <c r="GK612" s="385"/>
      <c r="GL612" s="385"/>
      <c r="GM612" s="131"/>
      <c r="GN612" s="131"/>
      <c r="GO612" s="131"/>
      <c r="GP612" s="385"/>
      <c r="GQ612" s="385"/>
      <c r="GR612" s="131"/>
      <c r="GS612" s="131"/>
      <c r="GT612" s="131"/>
      <c r="GU612" s="385"/>
      <c r="GV612" s="385"/>
      <c r="GW612" s="131"/>
      <c r="GX612" s="131"/>
      <c r="GY612" s="131"/>
      <c r="GZ612" s="385"/>
      <c r="HA612" s="385"/>
      <c r="HB612" s="131"/>
      <c r="HC612" s="131"/>
      <c r="HD612" s="131"/>
      <c r="HE612" s="385"/>
      <c r="HF612" s="385"/>
      <c r="HG612" s="131"/>
      <c r="HH612" s="131"/>
      <c r="HI612" s="131"/>
      <c r="HJ612" s="385"/>
      <c r="HK612" s="385"/>
      <c r="HL612" s="131"/>
      <c r="HM612" s="131"/>
      <c r="HN612" s="131"/>
      <c r="HO612" s="385"/>
      <c r="HP612" s="385"/>
      <c r="HQ612" s="131"/>
      <c r="HR612" s="131"/>
      <c r="HS612" s="131"/>
      <c r="HT612" s="385"/>
      <c r="HU612" s="385"/>
      <c r="HV612" s="131"/>
      <c r="HW612" s="131"/>
      <c r="HX612" s="131"/>
      <c r="HY612" s="385"/>
      <c r="HZ612" s="385"/>
      <c r="IA612" s="131"/>
      <c r="IB612" s="131"/>
      <c r="IC612" s="131"/>
      <c r="ID612" s="385"/>
      <c r="IE612" s="385"/>
      <c r="IF612" s="131"/>
      <c r="IG612" s="131"/>
      <c r="IH612" s="131"/>
      <c r="II612" s="385"/>
      <c r="IJ612" s="385"/>
      <c r="IK612" s="131"/>
      <c r="IL612" s="131"/>
      <c r="IM612" s="131"/>
      <c r="IN612" s="385"/>
      <c r="IO612" s="385"/>
      <c r="IP612" s="131"/>
      <c r="IQ612" s="131"/>
      <c r="IR612" s="131"/>
      <c r="IS612" s="385"/>
      <c r="IT612" s="385"/>
      <c r="IU612" s="131"/>
      <c r="IV612" s="131"/>
      <c r="IW612" s="131"/>
      <c r="IX612" s="385"/>
      <c r="IY612" s="386"/>
      <c r="IZ612" s="198"/>
      <c r="JA612" s="378"/>
      <c r="JB612" s="256"/>
      <c r="JC612" s="256"/>
    </row>
    <row r="613" spans="1:263" s="3" customFormat="1" x14ac:dyDescent="0.35">
      <c r="A613" s="198"/>
      <c r="B613" s="359"/>
      <c r="C613" s="126" t="s">
        <v>708</v>
      </c>
      <c r="D613" s="102" t="s">
        <v>709</v>
      </c>
      <c r="E613" s="102"/>
      <c r="F613" s="285"/>
      <c r="G613" s="110"/>
      <c r="H613" s="325"/>
      <c r="I613" s="202"/>
      <c r="J613" s="324"/>
      <c r="K613" s="131"/>
      <c r="L613" s="429"/>
      <c r="M613" s="385"/>
      <c r="N613" s="385"/>
      <c r="O613" s="131"/>
      <c r="P613" s="131"/>
      <c r="Q613" s="429"/>
      <c r="R613" s="385"/>
      <c r="S613" s="385"/>
      <c r="T613" s="131"/>
      <c r="U613" s="131"/>
      <c r="V613" s="429"/>
      <c r="W613" s="385"/>
      <c r="X613" s="385"/>
      <c r="Y613" s="131"/>
      <c r="Z613" s="131"/>
      <c r="AA613" s="429"/>
      <c r="AB613" s="385"/>
      <c r="AC613" s="385"/>
      <c r="AD613" s="131"/>
      <c r="AE613" s="131"/>
      <c r="AF613" s="429"/>
      <c r="AG613" s="385"/>
      <c r="AH613" s="385"/>
      <c r="AI613" s="131"/>
      <c r="AJ613" s="131"/>
      <c r="AK613" s="429"/>
      <c r="AL613" s="385"/>
      <c r="AM613" s="385"/>
      <c r="AN613" s="131"/>
      <c r="AO613" s="131"/>
      <c r="AP613" s="429"/>
      <c r="AQ613" s="385"/>
      <c r="AR613" s="385"/>
      <c r="AS613" s="131"/>
      <c r="AT613" s="131"/>
      <c r="AU613" s="429"/>
      <c r="AV613" s="385"/>
      <c r="AW613" s="385"/>
      <c r="AX613" s="131"/>
      <c r="AY613" s="131"/>
      <c r="AZ613" s="429"/>
      <c r="BA613" s="385"/>
      <c r="BB613" s="385"/>
      <c r="BC613" s="131"/>
      <c r="BD613" s="131"/>
      <c r="BE613" s="429"/>
      <c r="BF613" s="385"/>
      <c r="BG613" s="385"/>
      <c r="BH613" s="131"/>
      <c r="BI613" s="131"/>
      <c r="BJ613" s="429"/>
      <c r="BK613" s="385"/>
      <c r="BL613" s="385"/>
      <c r="BM613" s="131"/>
      <c r="BN613" s="131"/>
      <c r="BO613" s="429"/>
      <c r="BP613" s="385"/>
      <c r="BQ613" s="385"/>
      <c r="BR613" s="131"/>
      <c r="BS613" s="131"/>
      <c r="BT613" s="429"/>
      <c r="BU613" s="385"/>
      <c r="BV613" s="385"/>
      <c r="BW613" s="131"/>
      <c r="BX613" s="131"/>
      <c r="BY613" s="429"/>
      <c r="BZ613" s="385"/>
      <c r="CA613" s="385"/>
      <c r="CB613" s="131"/>
      <c r="CC613" s="131"/>
      <c r="CD613" s="429"/>
      <c r="CE613" s="385"/>
      <c r="CF613" s="385"/>
      <c r="CG613" s="131"/>
      <c r="CH613" s="131"/>
      <c r="CI613" s="429"/>
      <c r="CJ613" s="385"/>
      <c r="CK613" s="385"/>
      <c r="CL613" s="131"/>
      <c r="CM613" s="131"/>
      <c r="CN613" s="429"/>
      <c r="CO613" s="385"/>
      <c r="CP613" s="385"/>
      <c r="CQ613" s="131"/>
      <c r="CR613" s="131"/>
      <c r="CS613" s="429"/>
      <c r="CT613" s="385"/>
      <c r="CU613" s="385"/>
      <c r="CV613" s="131"/>
      <c r="CW613" s="131"/>
      <c r="CX613" s="429"/>
      <c r="CY613" s="385"/>
      <c r="CZ613" s="385"/>
      <c r="DA613" s="131"/>
      <c r="DB613" s="131"/>
      <c r="DC613" s="429"/>
      <c r="DD613" s="385"/>
      <c r="DE613" s="385"/>
      <c r="DF613" s="131"/>
      <c r="DG613" s="131"/>
      <c r="DH613" s="429"/>
      <c r="DI613" s="385"/>
      <c r="DJ613" s="385"/>
      <c r="DK613" s="131"/>
      <c r="DL613" s="131"/>
      <c r="DM613" s="429"/>
      <c r="DN613" s="385"/>
      <c r="DO613" s="385"/>
      <c r="DP613" s="131"/>
      <c r="DQ613" s="131"/>
      <c r="DR613" s="429"/>
      <c r="DS613" s="385"/>
      <c r="DT613" s="385"/>
      <c r="DU613" s="131"/>
      <c r="DV613" s="131"/>
      <c r="DW613" s="429"/>
      <c r="DX613" s="385"/>
      <c r="DY613" s="385"/>
      <c r="DZ613" s="131"/>
      <c r="EA613" s="131"/>
      <c r="EB613" s="429"/>
      <c r="EC613" s="385"/>
      <c r="ED613" s="385"/>
      <c r="EE613" s="131"/>
      <c r="EF613" s="131"/>
      <c r="EG613" s="429"/>
      <c r="EH613" s="385"/>
      <c r="EI613" s="385"/>
      <c r="EJ613" s="131"/>
      <c r="EK613" s="131"/>
      <c r="EL613" s="429"/>
      <c r="EM613" s="385"/>
      <c r="EN613" s="385"/>
      <c r="EO613" s="131"/>
      <c r="EP613" s="131"/>
      <c r="EQ613" s="429"/>
      <c r="ER613" s="385"/>
      <c r="ES613" s="385"/>
      <c r="ET613" s="131"/>
      <c r="EU613" s="131"/>
      <c r="EV613" s="429"/>
      <c r="EW613" s="385"/>
      <c r="EX613" s="385"/>
      <c r="EY613" s="131"/>
      <c r="EZ613" s="131"/>
      <c r="FA613" s="429"/>
      <c r="FB613" s="385"/>
      <c r="FC613" s="385"/>
      <c r="FD613" s="131"/>
      <c r="FE613" s="131"/>
      <c r="FF613" s="429"/>
      <c r="FG613" s="385"/>
      <c r="FH613" s="385"/>
      <c r="FI613" s="131"/>
      <c r="FJ613" s="131"/>
      <c r="FK613" s="429"/>
      <c r="FL613" s="385"/>
      <c r="FM613" s="385"/>
      <c r="FN613" s="131"/>
      <c r="FO613" s="131"/>
      <c r="FP613" s="429"/>
      <c r="FQ613" s="385"/>
      <c r="FR613" s="385"/>
      <c r="FS613" s="131"/>
      <c r="FT613" s="131"/>
      <c r="FU613" s="429"/>
      <c r="FV613" s="385"/>
      <c r="FW613" s="385"/>
      <c r="FX613" s="131"/>
      <c r="FY613" s="131"/>
      <c r="FZ613" s="429"/>
      <c r="GA613" s="385"/>
      <c r="GB613" s="385"/>
      <c r="GC613" s="131"/>
      <c r="GD613" s="131"/>
      <c r="GE613" s="429"/>
      <c r="GF613" s="385"/>
      <c r="GG613" s="385"/>
      <c r="GH613" s="131"/>
      <c r="GI613" s="131"/>
      <c r="GJ613" s="429"/>
      <c r="GK613" s="385"/>
      <c r="GL613" s="385"/>
      <c r="GM613" s="131"/>
      <c r="GN613" s="131"/>
      <c r="GO613" s="429"/>
      <c r="GP613" s="385"/>
      <c r="GQ613" s="385"/>
      <c r="GR613" s="131"/>
      <c r="GS613" s="131"/>
      <c r="GT613" s="429"/>
      <c r="GU613" s="385"/>
      <c r="GV613" s="385"/>
      <c r="GW613" s="131"/>
      <c r="GX613" s="131"/>
      <c r="GY613" s="429"/>
      <c r="GZ613" s="385"/>
      <c r="HA613" s="385"/>
      <c r="HB613" s="131"/>
      <c r="HC613" s="131"/>
      <c r="HD613" s="429"/>
      <c r="HE613" s="385"/>
      <c r="HF613" s="385"/>
      <c r="HG613" s="131"/>
      <c r="HH613" s="131"/>
      <c r="HI613" s="429"/>
      <c r="HJ613" s="385"/>
      <c r="HK613" s="385"/>
      <c r="HL613" s="131"/>
      <c r="HM613" s="131"/>
      <c r="HN613" s="429"/>
      <c r="HO613" s="385"/>
      <c r="HP613" s="385"/>
      <c r="HQ613" s="131"/>
      <c r="HR613" s="131"/>
      <c r="HS613" s="429"/>
      <c r="HT613" s="385"/>
      <c r="HU613" s="385"/>
      <c r="HV613" s="131"/>
      <c r="HW613" s="131"/>
      <c r="HX613" s="429"/>
      <c r="HY613" s="385"/>
      <c r="HZ613" s="385"/>
      <c r="IA613" s="131"/>
      <c r="IB613" s="131"/>
      <c r="IC613" s="429"/>
      <c r="ID613" s="385"/>
      <c r="IE613" s="385"/>
      <c r="IF613" s="131"/>
      <c r="IG613" s="131"/>
      <c r="IH613" s="429"/>
      <c r="II613" s="385"/>
      <c r="IJ613" s="385"/>
      <c r="IK613" s="131"/>
      <c r="IL613" s="131"/>
      <c r="IM613" s="429"/>
      <c r="IN613" s="385"/>
      <c r="IO613" s="385"/>
      <c r="IP613" s="131"/>
      <c r="IQ613" s="131"/>
      <c r="IR613" s="429"/>
      <c r="IS613" s="385"/>
      <c r="IT613" s="385"/>
      <c r="IU613" s="131"/>
      <c r="IV613" s="131"/>
      <c r="IW613" s="429"/>
      <c r="IX613" s="385"/>
      <c r="IY613" s="386"/>
      <c r="IZ613" s="198"/>
      <c r="JA613" s="378"/>
      <c r="JB613" s="256"/>
      <c r="JC613" s="256"/>
    </row>
    <row r="614" spans="1:263" s="3" customFormat="1" x14ac:dyDescent="0.35">
      <c r="A614" s="198"/>
      <c r="B614" s="359"/>
      <c r="C614" s="239"/>
      <c r="D614" s="104"/>
      <c r="E614" s="102"/>
      <c r="F614" s="384"/>
      <c r="G614" s="131"/>
      <c r="H614" s="325"/>
      <c r="I614" s="202"/>
      <c r="J614" s="324"/>
      <c r="K614" s="131"/>
      <c r="L614" s="131"/>
      <c r="M614" s="385"/>
      <c r="N614" s="385"/>
      <c r="O614" s="131"/>
      <c r="P614" s="131"/>
      <c r="Q614" s="131"/>
      <c r="R614" s="385"/>
      <c r="S614" s="385"/>
      <c r="T614" s="131"/>
      <c r="U614" s="131"/>
      <c r="V614" s="131"/>
      <c r="W614" s="385"/>
      <c r="X614" s="385"/>
      <c r="Y614" s="131"/>
      <c r="Z614" s="131"/>
      <c r="AA614" s="131"/>
      <c r="AB614" s="385"/>
      <c r="AC614" s="385"/>
      <c r="AD614" s="131"/>
      <c r="AE614" s="131"/>
      <c r="AF614" s="131"/>
      <c r="AG614" s="385"/>
      <c r="AH614" s="385"/>
      <c r="AI614" s="131"/>
      <c r="AJ614" s="131"/>
      <c r="AK614" s="131"/>
      <c r="AL614" s="385"/>
      <c r="AM614" s="385"/>
      <c r="AN614" s="131"/>
      <c r="AO614" s="131"/>
      <c r="AP614" s="131"/>
      <c r="AQ614" s="385"/>
      <c r="AR614" s="385"/>
      <c r="AS614" s="131"/>
      <c r="AT614" s="131"/>
      <c r="AU614" s="131"/>
      <c r="AV614" s="385"/>
      <c r="AW614" s="385"/>
      <c r="AX614" s="131"/>
      <c r="AY614" s="131"/>
      <c r="AZ614" s="131"/>
      <c r="BA614" s="385"/>
      <c r="BB614" s="385"/>
      <c r="BC614" s="131"/>
      <c r="BD614" s="131"/>
      <c r="BE614" s="131"/>
      <c r="BF614" s="385"/>
      <c r="BG614" s="385"/>
      <c r="BH614" s="131"/>
      <c r="BI614" s="131"/>
      <c r="BJ614" s="131"/>
      <c r="BK614" s="385"/>
      <c r="BL614" s="385"/>
      <c r="BM614" s="131"/>
      <c r="BN614" s="131"/>
      <c r="BO614" s="131"/>
      <c r="BP614" s="385"/>
      <c r="BQ614" s="385"/>
      <c r="BR614" s="131"/>
      <c r="BS614" s="131"/>
      <c r="BT614" s="131"/>
      <c r="BU614" s="385"/>
      <c r="BV614" s="385"/>
      <c r="BW614" s="131"/>
      <c r="BX614" s="131"/>
      <c r="BY614" s="131"/>
      <c r="BZ614" s="385"/>
      <c r="CA614" s="385"/>
      <c r="CB614" s="131"/>
      <c r="CC614" s="131"/>
      <c r="CD614" s="131"/>
      <c r="CE614" s="385"/>
      <c r="CF614" s="385"/>
      <c r="CG614" s="131"/>
      <c r="CH614" s="131"/>
      <c r="CI614" s="131"/>
      <c r="CJ614" s="385"/>
      <c r="CK614" s="385"/>
      <c r="CL614" s="131"/>
      <c r="CM614" s="131"/>
      <c r="CN614" s="131"/>
      <c r="CO614" s="385"/>
      <c r="CP614" s="385"/>
      <c r="CQ614" s="131"/>
      <c r="CR614" s="131"/>
      <c r="CS614" s="131"/>
      <c r="CT614" s="385"/>
      <c r="CU614" s="385"/>
      <c r="CV614" s="131"/>
      <c r="CW614" s="131"/>
      <c r="CX614" s="131"/>
      <c r="CY614" s="385"/>
      <c r="CZ614" s="385"/>
      <c r="DA614" s="131"/>
      <c r="DB614" s="131"/>
      <c r="DC614" s="131"/>
      <c r="DD614" s="385"/>
      <c r="DE614" s="385"/>
      <c r="DF614" s="131"/>
      <c r="DG614" s="131"/>
      <c r="DH614" s="131"/>
      <c r="DI614" s="385"/>
      <c r="DJ614" s="385"/>
      <c r="DK614" s="131"/>
      <c r="DL614" s="131"/>
      <c r="DM614" s="131"/>
      <c r="DN614" s="385"/>
      <c r="DO614" s="385"/>
      <c r="DP614" s="131"/>
      <c r="DQ614" s="131"/>
      <c r="DR614" s="131"/>
      <c r="DS614" s="385"/>
      <c r="DT614" s="385"/>
      <c r="DU614" s="131"/>
      <c r="DV614" s="131"/>
      <c r="DW614" s="131"/>
      <c r="DX614" s="385"/>
      <c r="DY614" s="385"/>
      <c r="DZ614" s="131"/>
      <c r="EA614" s="131"/>
      <c r="EB614" s="131"/>
      <c r="EC614" s="385"/>
      <c r="ED614" s="385"/>
      <c r="EE614" s="131"/>
      <c r="EF614" s="131"/>
      <c r="EG614" s="131"/>
      <c r="EH614" s="385"/>
      <c r="EI614" s="385"/>
      <c r="EJ614" s="131"/>
      <c r="EK614" s="131"/>
      <c r="EL614" s="131"/>
      <c r="EM614" s="385"/>
      <c r="EN614" s="385"/>
      <c r="EO614" s="131"/>
      <c r="EP614" s="131"/>
      <c r="EQ614" s="131"/>
      <c r="ER614" s="385"/>
      <c r="ES614" s="385"/>
      <c r="ET614" s="131"/>
      <c r="EU614" s="131"/>
      <c r="EV614" s="131"/>
      <c r="EW614" s="385"/>
      <c r="EX614" s="385"/>
      <c r="EY614" s="131"/>
      <c r="EZ614" s="131"/>
      <c r="FA614" s="131"/>
      <c r="FB614" s="385"/>
      <c r="FC614" s="385"/>
      <c r="FD614" s="131"/>
      <c r="FE614" s="131"/>
      <c r="FF614" s="131"/>
      <c r="FG614" s="385"/>
      <c r="FH614" s="385"/>
      <c r="FI614" s="131"/>
      <c r="FJ614" s="131"/>
      <c r="FK614" s="131"/>
      <c r="FL614" s="385"/>
      <c r="FM614" s="385"/>
      <c r="FN614" s="131"/>
      <c r="FO614" s="131"/>
      <c r="FP614" s="131"/>
      <c r="FQ614" s="385"/>
      <c r="FR614" s="385"/>
      <c r="FS614" s="131"/>
      <c r="FT614" s="131"/>
      <c r="FU614" s="131"/>
      <c r="FV614" s="385"/>
      <c r="FW614" s="385"/>
      <c r="FX614" s="131"/>
      <c r="FY614" s="131"/>
      <c r="FZ614" s="131"/>
      <c r="GA614" s="385"/>
      <c r="GB614" s="385"/>
      <c r="GC614" s="131"/>
      <c r="GD614" s="131"/>
      <c r="GE614" s="131"/>
      <c r="GF614" s="385"/>
      <c r="GG614" s="385"/>
      <c r="GH614" s="131"/>
      <c r="GI614" s="131"/>
      <c r="GJ614" s="131"/>
      <c r="GK614" s="385"/>
      <c r="GL614" s="385"/>
      <c r="GM614" s="131"/>
      <c r="GN614" s="131"/>
      <c r="GO614" s="131"/>
      <c r="GP614" s="385"/>
      <c r="GQ614" s="385"/>
      <c r="GR614" s="131"/>
      <c r="GS614" s="131"/>
      <c r="GT614" s="131"/>
      <c r="GU614" s="385"/>
      <c r="GV614" s="385"/>
      <c r="GW614" s="131"/>
      <c r="GX614" s="131"/>
      <c r="GY614" s="131"/>
      <c r="GZ614" s="385"/>
      <c r="HA614" s="385"/>
      <c r="HB614" s="131"/>
      <c r="HC614" s="131"/>
      <c r="HD614" s="131"/>
      <c r="HE614" s="385"/>
      <c r="HF614" s="385"/>
      <c r="HG614" s="131"/>
      <c r="HH614" s="131"/>
      <c r="HI614" s="131"/>
      <c r="HJ614" s="385"/>
      <c r="HK614" s="385"/>
      <c r="HL614" s="131"/>
      <c r="HM614" s="131"/>
      <c r="HN614" s="131"/>
      <c r="HO614" s="385"/>
      <c r="HP614" s="385"/>
      <c r="HQ614" s="131"/>
      <c r="HR614" s="131"/>
      <c r="HS614" s="131"/>
      <c r="HT614" s="385"/>
      <c r="HU614" s="385"/>
      <c r="HV614" s="131"/>
      <c r="HW614" s="131"/>
      <c r="HX614" s="131"/>
      <c r="HY614" s="385"/>
      <c r="HZ614" s="385"/>
      <c r="IA614" s="131"/>
      <c r="IB614" s="131"/>
      <c r="IC614" s="131"/>
      <c r="ID614" s="385"/>
      <c r="IE614" s="385"/>
      <c r="IF614" s="131"/>
      <c r="IG614" s="131"/>
      <c r="IH614" s="131"/>
      <c r="II614" s="385"/>
      <c r="IJ614" s="385"/>
      <c r="IK614" s="131"/>
      <c r="IL614" s="131"/>
      <c r="IM614" s="131"/>
      <c r="IN614" s="385"/>
      <c r="IO614" s="385"/>
      <c r="IP614" s="131"/>
      <c r="IQ614" s="131"/>
      <c r="IR614" s="131"/>
      <c r="IS614" s="385"/>
      <c r="IT614" s="385"/>
      <c r="IU614" s="131"/>
      <c r="IV614" s="131"/>
      <c r="IW614" s="131"/>
      <c r="IX614" s="385"/>
      <c r="IY614" s="386"/>
      <c r="IZ614" s="198"/>
      <c r="JA614" s="378"/>
      <c r="JB614" s="256"/>
      <c r="JC614" s="256"/>
    </row>
    <row r="615" spans="1:263" s="3" customFormat="1" x14ac:dyDescent="0.35">
      <c r="A615" s="198"/>
      <c r="B615" s="359"/>
      <c r="C615" s="126" t="s">
        <v>710</v>
      </c>
      <c r="D615" s="104" t="s">
        <v>711</v>
      </c>
      <c r="E615" s="102"/>
      <c r="F615" s="285" t="str">
        <f>IFERROR(INDEX('Helper 1'!$I$2:$I$19,MATCH('Schedule 1'!$G$20,'Helper 1'!$H$2:$H$19,0)),"")</f>
        <v/>
      </c>
      <c r="G615" s="131">
        <f>SUM(L615:IX615)</f>
        <v>0</v>
      </c>
      <c r="H615" s="325"/>
      <c r="I615" s="202"/>
      <c r="J615" s="324"/>
      <c r="K615" s="131"/>
      <c r="L615" s="130"/>
      <c r="M615" s="385"/>
      <c r="N615" s="385"/>
      <c r="O615" s="131"/>
      <c r="P615" s="131"/>
      <c r="Q615" s="130"/>
      <c r="R615" s="385"/>
      <c r="S615" s="385"/>
      <c r="T615" s="131"/>
      <c r="U615" s="131"/>
      <c r="V615" s="130"/>
      <c r="W615" s="385"/>
      <c r="X615" s="385"/>
      <c r="Y615" s="131"/>
      <c r="Z615" s="131"/>
      <c r="AA615" s="130"/>
      <c r="AB615" s="385"/>
      <c r="AC615" s="385"/>
      <c r="AD615" s="131"/>
      <c r="AE615" s="131"/>
      <c r="AF615" s="130"/>
      <c r="AG615" s="385"/>
      <c r="AH615" s="385"/>
      <c r="AI615" s="131"/>
      <c r="AJ615" s="131"/>
      <c r="AK615" s="130"/>
      <c r="AL615" s="385"/>
      <c r="AM615" s="385"/>
      <c r="AN615" s="131"/>
      <c r="AO615" s="131"/>
      <c r="AP615" s="130"/>
      <c r="AQ615" s="385"/>
      <c r="AR615" s="385"/>
      <c r="AS615" s="131"/>
      <c r="AT615" s="131"/>
      <c r="AU615" s="130"/>
      <c r="AV615" s="385"/>
      <c r="AW615" s="385"/>
      <c r="AX615" s="131"/>
      <c r="AY615" s="131"/>
      <c r="AZ615" s="130"/>
      <c r="BA615" s="385"/>
      <c r="BB615" s="385"/>
      <c r="BC615" s="131"/>
      <c r="BD615" s="131"/>
      <c r="BE615" s="130"/>
      <c r="BF615" s="385"/>
      <c r="BG615" s="385"/>
      <c r="BH615" s="131"/>
      <c r="BI615" s="131"/>
      <c r="BJ615" s="130"/>
      <c r="BK615" s="385"/>
      <c r="BL615" s="385"/>
      <c r="BM615" s="131"/>
      <c r="BN615" s="131"/>
      <c r="BO615" s="130"/>
      <c r="BP615" s="385"/>
      <c r="BQ615" s="385"/>
      <c r="BR615" s="131"/>
      <c r="BS615" s="131"/>
      <c r="BT615" s="130"/>
      <c r="BU615" s="385"/>
      <c r="BV615" s="385"/>
      <c r="BW615" s="131"/>
      <c r="BX615" s="131"/>
      <c r="BY615" s="130"/>
      <c r="BZ615" s="385"/>
      <c r="CA615" s="385"/>
      <c r="CB615" s="131"/>
      <c r="CC615" s="131"/>
      <c r="CD615" s="130"/>
      <c r="CE615" s="385"/>
      <c r="CF615" s="385"/>
      <c r="CG615" s="131"/>
      <c r="CH615" s="131"/>
      <c r="CI615" s="130"/>
      <c r="CJ615" s="385"/>
      <c r="CK615" s="385"/>
      <c r="CL615" s="131"/>
      <c r="CM615" s="131"/>
      <c r="CN615" s="130"/>
      <c r="CO615" s="385"/>
      <c r="CP615" s="385"/>
      <c r="CQ615" s="131"/>
      <c r="CR615" s="131"/>
      <c r="CS615" s="130"/>
      <c r="CT615" s="385"/>
      <c r="CU615" s="385"/>
      <c r="CV615" s="131"/>
      <c r="CW615" s="131"/>
      <c r="CX615" s="130"/>
      <c r="CY615" s="385"/>
      <c r="CZ615" s="385"/>
      <c r="DA615" s="131"/>
      <c r="DB615" s="131"/>
      <c r="DC615" s="130"/>
      <c r="DD615" s="385"/>
      <c r="DE615" s="385"/>
      <c r="DF615" s="131"/>
      <c r="DG615" s="131"/>
      <c r="DH615" s="130"/>
      <c r="DI615" s="385"/>
      <c r="DJ615" s="385"/>
      <c r="DK615" s="131"/>
      <c r="DL615" s="131"/>
      <c r="DM615" s="130"/>
      <c r="DN615" s="385"/>
      <c r="DO615" s="385"/>
      <c r="DP615" s="131"/>
      <c r="DQ615" s="131"/>
      <c r="DR615" s="130"/>
      <c r="DS615" s="385"/>
      <c r="DT615" s="385"/>
      <c r="DU615" s="131"/>
      <c r="DV615" s="131"/>
      <c r="DW615" s="130"/>
      <c r="DX615" s="385"/>
      <c r="DY615" s="385"/>
      <c r="DZ615" s="131"/>
      <c r="EA615" s="131"/>
      <c r="EB615" s="130"/>
      <c r="EC615" s="385"/>
      <c r="ED615" s="385"/>
      <c r="EE615" s="131"/>
      <c r="EF615" s="131"/>
      <c r="EG615" s="130"/>
      <c r="EH615" s="385"/>
      <c r="EI615" s="385"/>
      <c r="EJ615" s="131"/>
      <c r="EK615" s="131"/>
      <c r="EL615" s="130"/>
      <c r="EM615" s="385"/>
      <c r="EN615" s="385"/>
      <c r="EO615" s="131"/>
      <c r="EP615" s="131"/>
      <c r="EQ615" s="130"/>
      <c r="ER615" s="385"/>
      <c r="ES615" s="385"/>
      <c r="ET615" s="131"/>
      <c r="EU615" s="131"/>
      <c r="EV615" s="130"/>
      <c r="EW615" s="385"/>
      <c r="EX615" s="385"/>
      <c r="EY615" s="131"/>
      <c r="EZ615" s="131"/>
      <c r="FA615" s="130"/>
      <c r="FB615" s="385"/>
      <c r="FC615" s="385"/>
      <c r="FD615" s="131"/>
      <c r="FE615" s="131"/>
      <c r="FF615" s="130"/>
      <c r="FG615" s="385"/>
      <c r="FH615" s="385"/>
      <c r="FI615" s="131"/>
      <c r="FJ615" s="131"/>
      <c r="FK615" s="130"/>
      <c r="FL615" s="385"/>
      <c r="FM615" s="385"/>
      <c r="FN615" s="131"/>
      <c r="FO615" s="131"/>
      <c r="FP615" s="130"/>
      <c r="FQ615" s="385"/>
      <c r="FR615" s="385"/>
      <c r="FS615" s="131"/>
      <c r="FT615" s="131"/>
      <c r="FU615" s="130"/>
      <c r="FV615" s="385"/>
      <c r="FW615" s="385"/>
      <c r="FX615" s="131"/>
      <c r="FY615" s="131"/>
      <c r="FZ615" s="130"/>
      <c r="GA615" s="385"/>
      <c r="GB615" s="385"/>
      <c r="GC615" s="131"/>
      <c r="GD615" s="131"/>
      <c r="GE615" s="130"/>
      <c r="GF615" s="385"/>
      <c r="GG615" s="385"/>
      <c r="GH615" s="131"/>
      <c r="GI615" s="131"/>
      <c r="GJ615" s="130"/>
      <c r="GK615" s="385"/>
      <c r="GL615" s="385"/>
      <c r="GM615" s="131"/>
      <c r="GN615" s="131"/>
      <c r="GO615" s="130"/>
      <c r="GP615" s="385"/>
      <c r="GQ615" s="385"/>
      <c r="GR615" s="131"/>
      <c r="GS615" s="131"/>
      <c r="GT615" s="130"/>
      <c r="GU615" s="385"/>
      <c r="GV615" s="385"/>
      <c r="GW615" s="131"/>
      <c r="GX615" s="131"/>
      <c r="GY615" s="130"/>
      <c r="GZ615" s="385"/>
      <c r="HA615" s="385"/>
      <c r="HB615" s="131"/>
      <c r="HC615" s="131"/>
      <c r="HD615" s="130"/>
      <c r="HE615" s="385"/>
      <c r="HF615" s="385"/>
      <c r="HG615" s="131"/>
      <c r="HH615" s="131"/>
      <c r="HI615" s="130"/>
      <c r="HJ615" s="385"/>
      <c r="HK615" s="385"/>
      <c r="HL615" s="131"/>
      <c r="HM615" s="131"/>
      <c r="HN615" s="130"/>
      <c r="HO615" s="385"/>
      <c r="HP615" s="385"/>
      <c r="HQ615" s="131"/>
      <c r="HR615" s="131"/>
      <c r="HS615" s="130"/>
      <c r="HT615" s="385"/>
      <c r="HU615" s="385"/>
      <c r="HV615" s="131"/>
      <c r="HW615" s="131"/>
      <c r="HX615" s="130"/>
      <c r="HY615" s="385"/>
      <c r="HZ615" s="385"/>
      <c r="IA615" s="131"/>
      <c r="IB615" s="131"/>
      <c r="IC615" s="130"/>
      <c r="ID615" s="385"/>
      <c r="IE615" s="385"/>
      <c r="IF615" s="131"/>
      <c r="IG615" s="131"/>
      <c r="IH615" s="130"/>
      <c r="II615" s="385"/>
      <c r="IJ615" s="385"/>
      <c r="IK615" s="131"/>
      <c r="IL615" s="131"/>
      <c r="IM615" s="130"/>
      <c r="IN615" s="385"/>
      <c r="IO615" s="385"/>
      <c r="IP615" s="131"/>
      <c r="IQ615" s="131"/>
      <c r="IR615" s="130"/>
      <c r="IS615" s="385"/>
      <c r="IT615" s="385"/>
      <c r="IU615" s="131"/>
      <c r="IV615" s="131"/>
      <c r="IW615" s="130"/>
      <c r="IX615" s="385"/>
      <c r="IY615" s="386"/>
      <c r="IZ615" s="198"/>
      <c r="JA615" s="378"/>
      <c r="JB615" s="256"/>
      <c r="JC615" s="256"/>
    </row>
    <row r="616" spans="1:263" s="3" customFormat="1" x14ac:dyDescent="0.35">
      <c r="A616" s="198"/>
      <c r="B616" s="359"/>
      <c r="C616" s="239"/>
      <c r="D616" s="102" t="s">
        <v>361</v>
      </c>
      <c r="E616" s="102"/>
      <c r="F616" s="384"/>
      <c r="G616" s="131"/>
      <c r="H616" s="325"/>
      <c r="I616" s="202"/>
      <c r="J616" s="324"/>
      <c r="K616" s="131"/>
      <c r="L616" s="131"/>
      <c r="M616" s="385"/>
      <c r="N616" s="385"/>
      <c r="O616" s="131"/>
      <c r="P616" s="131"/>
      <c r="Q616" s="131"/>
      <c r="R616" s="385"/>
      <c r="S616" s="385"/>
      <c r="T616" s="131"/>
      <c r="U616" s="131"/>
      <c r="V616" s="131"/>
      <c r="W616" s="385"/>
      <c r="X616" s="385"/>
      <c r="Y616" s="131"/>
      <c r="Z616" s="131"/>
      <c r="AA616" s="131"/>
      <c r="AB616" s="385"/>
      <c r="AC616" s="385"/>
      <c r="AD616" s="131"/>
      <c r="AE616" s="131"/>
      <c r="AF616" s="131"/>
      <c r="AG616" s="385"/>
      <c r="AH616" s="385"/>
      <c r="AI616" s="131"/>
      <c r="AJ616" s="131"/>
      <c r="AK616" s="131"/>
      <c r="AL616" s="385"/>
      <c r="AM616" s="385"/>
      <c r="AN616" s="131"/>
      <c r="AO616" s="131"/>
      <c r="AP616" s="131"/>
      <c r="AQ616" s="385"/>
      <c r="AR616" s="385"/>
      <c r="AS616" s="131"/>
      <c r="AT616" s="131"/>
      <c r="AU616" s="131"/>
      <c r="AV616" s="385"/>
      <c r="AW616" s="385"/>
      <c r="AX616" s="131"/>
      <c r="AY616" s="131"/>
      <c r="AZ616" s="131"/>
      <c r="BA616" s="385"/>
      <c r="BB616" s="385"/>
      <c r="BC616" s="131"/>
      <c r="BD616" s="131"/>
      <c r="BE616" s="131"/>
      <c r="BF616" s="385"/>
      <c r="BG616" s="385"/>
      <c r="BH616" s="131"/>
      <c r="BI616" s="131"/>
      <c r="BJ616" s="131"/>
      <c r="BK616" s="385"/>
      <c r="BL616" s="385"/>
      <c r="BM616" s="131"/>
      <c r="BN616" s="131"/>
      <c r="BO616" s="131"/>
      <c r="BP616" s="385"/>
      <c r="BQ616" s="385"/>
      <c r="BR616" s="131"/>
      <c r="BS616" s="131"/>
      <c r="BT616" s="131"/>
      <c r="BU616" s="385"/>
      <c r="BV616" s="385"/>
      <c r="BW616" s="131"/>
      <c r="BX616" s="131"/>
      <c r="BY616" s="131"/>
      <c r="BZ616" s="385"/>
      <c r="CA616" s="385"/>
      <c r="CB616" s="131"/>
      <c r="CC616" s="131"/>
      <c r="CD616" s="131"/>
      <c r="CE616" s="385"/>
      <c r="CF616" s="385"/>
      <c r="CG616" s="131"/>
      <c r="CH616" s="131"/>
      <c r="CI616" s="131"/>
      <c r="CJ616" s="385"/>
      <c r="CK616" s="385"/>
      <c r="CL616" s="131"/>
      <c r="CM616" s="131"/>
      <c r="CN616" s="131"/>
      <c r="CO616" s="385"/>
      <c r="CP616" s="385"/>
      <c r="CQ616" s="131"/>
      <c r="CR616" s="131"/>
      <c r="CS616" s="131"/>
      <c r="CT616" s="385"/>
      <c r="CU616" s="385"/>
      <c r="CV616" s="131"/>
      <c r="CW616" s="131"/>
      <c r="CX616" s="131"/>
      <c r="CY616" s="385"/>
      <c r="CZ616" s="385"/>
      <c r="DA616" s="131"/>
      <c r="DB616" s="131"/>
      <c r="DC616" s="131"/>
      <c r="DD616" s="385"/>
      <c r="DE616" s="385"/>
      <c r="DF616" s="131"/>
      <c r="DG616" s="131"/>
      <c r="DH616" s="131"/>
      <c r="DI616" s="385"/>
      <c r="DJ616" s="385"/>
      <c r="DK616" s="131"/>
      <c r="DL616" s="131"/>
      <c r="DM616" s="131"/>
      <c r="DN616" s="385"/>
      <c r="DO616" s="385"/>
      <c r="DP616" s="131"/>
      <c r="DQ616" s="131"/>
      <c r="DR616" s="131"/>
      <c r="DS616" s="385"/>
      <c r="DT616" s="385"/>
      <c r="DU616" s="131"/>
      <c r="DV616" s="131"/>
      <c r="DW616" s="131"/>
      <c r="DX616" s="385"/>
      <c r="DY616" s="385"/>
      <c r="DZ616" s="131"/>
      <c r="EA616" s="131"/>
      <c r="EB616" s="131"/>
      <c r="EC616" s="385"/>
      <c r="ED616" s="385"/>
      <c r="EE616" s="131"/>
      <c r="EF616" s="131"/>
      <c r="EG616" s="131"/>
      <c r="EH616" s="385"/>
      <c r="EI616" s="385"/>
      <c r="EJ616" s="131"/>
      <c r="EK616" s="131"/>
      <c r="EL616" s="131"/>
      <c r="EM616" s="385"/>
      <c r="EN616" s="385"/>
      <c r="EO616" s="131"/>
      <c r="EP616" s="131"/>
      <c r="EQ616" s="131"/>
      <c r="ER616" s="385"/>
      <c r="ES616" s="385"/>
      <c r="ET616" s="131"/>
      <c r="EU616" s="131"/>
      <c r="EV616" s="131"/>
      <c r="EW616" s="385"/>
      <c r="EX616" s="385"/>
      <c r="EY616" s="131"/>
      <c r="EZ616" s="131"/>
      <c r="FA616" s="131"/>
      <c r="FB616" s="385"/>
      <c r="FC616" s="385"/>
      <c r="FD616" s="131"/>
      <c r="FE616" s="131"/>
      <c r="FF616" s="131"/>
      <c r="FG616" s="385"/>
      <c r="FH616" s="385"/>
      <c r="FI616" s="131"/>
      <c r="FJ616" s="131"/>
      <c r="FK616" s="131"/>
      <c r="FL616" s="385"/>
      <c r="FM616" s="385"/>
      <c r="FN616" s="131"/>
      <c r="FO616" s="131"/>
      <c r="FP616" s="131"/>
      <c r="FQ616" s="385"/>
      <c r="FR616" s="385"/>
      <c r="FS616" s="131"/>
      <c r="FT616" s="131"/>
      <c r="FU616" s="131"/>
      <c r="FV616" s="385"/>
      <c r="FW616" s="385"/>
      <c r="FX616" s="131"/>
      <c r="FY616" s="131"/>
      <c r="FZ616" s="131"/>
      <c r="GA616" s="385"/>
      <c r="GB616" s="385"/>
      <c r="GC616" s="131"/>
      <c r="GD616" s="131"/>
      <c r="GE616" s="131"/>
      <c r="GF616" s="385"/>
      <c r="GG616" s="385"/>
      <c r="GH616" s="131"/>
      <c r="GI616" s="131"/>
      <c r="GJ616" s="131"/>
      <c r="GK616" s="385"/>
      <c r="GL616" s="385"/>
      <c r="GM616" s="131"/>
      <c r="GN616" s="131"/>
      <c r="GO616" s="131"/>
      <c r="GP616" s="385"/>
      <c r="GQ616" s="385"/>
      <c r="GR616" s="131"/>
      <c r="GS616" s="131"/>
      <c r="GT616" s="131"/>
      <c r="GU616" s="385"/>
      <c r="GV616" s="385"/>
      <c r="GW616" s="131"/>
      <c r="GX616" s="131"/>
      <c r="GY616" s="131"/>
      <c r="GZ616" s="385"/>
      <c r="HA616" s="385"/>
      <c r="HB616" s="131"/>
      <c r="HC616" s="131"/>
      <c r="HD616" s="131"/>
      <c r="HE616" s="385"/>
      <c r="HF616" s="385"/>
      <c r="HG616" s="131"/>
      <c r="HH616" s="131"/>
      <c r="HI616" s="131"/>
      <c r="HJ616" s="385"/>
      <c r="HK616" s="385"/>
      <c r="HL616" s="131"/>
      <c r="HM616" s="131"/>
      <c r="HN616" s="131"/>
      <c r="HO616" s="385"/>
      <c r="HP616" s="385"/>
      <c r="HQ616" s="131"/>
      <c r="HR616" s="131"/>
      <c r="HS616" s="131"/>
      <c r="HT616" s="385"/>
      <c r="HU616" s="385"/>
      <c r="HV616" s="131"/>
      <c r="HW616" s="131"/>
      <c r="HX616" s="131"/>
      <c r="HY616" s="385"/>
      <c r="HZ616" s="385"/>
      <c r="IA616" s="131"/>
      <c r="IB616" s="131"/>
      <c r="IC616" s="131"/>
      <c r="ID616" s="385"/>
      <c r="IE616" s="385"/>
      <c r="IF616" s="131"/>
      <c r="IG616" s="131"/>
      <c r="IH616" s="131"/>
      <c r="II616" s="385"/>
      <c r="IJ616" s="385"/>
      <c r="IK616" s="131"/>
      <c r="IL616" s="131"/>
      <c r="IM616" s="131"/>
      <c r="IN616" s="385"/>
      <c r="IO616" s="385"/>
      <c r="IP616" s="131"/>
      <c r="IQ616" s="131"/>
      <c r="IR616" s="131"/>
      <c r="IS616" s="385"/>
      <c r="IT616" s="385"/>
      <c r="IU616" s="131"/>
      <c r="IV616" s="131"/>
      <c r="IW616" s="131"/>
      <c r="IX616" s="385"/>
      <c r="IY616" s="386"/>
      <c r="IZ616" s="198"/>
      <c r="JA616" s="378"/>
      <c r="JB616" s="256"/>
      <c r="JC616" s="256"/>
    </row>
    <row r="617" spans="1:263" s="3" customFormat="1" x14ac:dyDescent="0.35">
      <c r="A617" s="198"/>
      <c r="B617" s="359"/>
      <c r="C617" s="239"/>
      <c r="D617" s="102"/>
      <c r="E617" s="102"/>
      <c r="F617" s="384"/>
      <c r="G617" s="131"/>
      <c r="H617" s="325"/>
      <c r="I617" s="202"/>
      <c r="J617" s="324"/>
      <c r="K617" s="131"/>
      <c r="L617" s="131"/>
      <c r="M617" s="385"/>
      <c r="N617" s="385"/>
      <c r="O617" s="131"/>
      <c r="P617" s="131"/>
      <c r="Q617" s="131"/>
      <c r="R617" s="385"/>
      <c r="S617" s="385"/>
      <c r="T617" s="131"/>
      <c r="U617" s="131"/>
      <c r="V617" s="131"/>
      <c r="W617" s="385"/>
      <c r="X617" s="385"/>
      <c r="Y617" s="131"/>
      <c r="Z617" s="131"/>
      <c r="AA617" s="131"/>
      <c r="AB617" s="385"/>
      <c r="AC617" s="385"/>
      <c r="AD617" s="131"/>
      <c r="AE617" s="131"/>
      <c r="AF617" s="131"/>
      <c r="AG617" s="385"/>
      <c r="AH617" s="385"/>
      <c r="AI617" s="131"/>
      <c r="AJ617" s="131"/>
      <c r="AK617" s="131"/>
      <c r="AL617" s="385"/>
      <c r="AM617" s="385"/>
      <c r="AN617" s="131"/>
      <c r="AO617" s="131"/>
      <c r="AP617" s="131"/>
      <c r="AQ617" s="385"/>
      <c r="AR617" s="385"/>
      <c r="AS617" s="131"/>
      <c r="AT617" s="131"/>
      <c r="AU617" s="131"/>
      <c r="AV617" s="385"/>
      <c r="AW617" s="385"/>
      <c r="AX617" s="131"/>
      <c r="AY617" s="131"/>
      <c r="AZ617" s="131"/>
      <c r="BA617" s="385"/>
      <c r="BB617" s="385"/>
      <c r="BC617" s="131"/>
      <c r="BD617" s="131"/>
      <c r="BE617" s="131"/>
      <c r="BF617" s="385"/>
      <c r="BG617" s="385"/>
      <c r="BH617" s="131"/>
      <c r="BI617" s="131"/>
      <c r="BJ617" s="131"/>
      <c r="BK617" s="385"/>
      <c r="BL617" s="385"/>
      <c r="BM617" s="131"/>
      <c r="BN617" s="131"/>
      <c r="BO617" s="131"/>
      <c r="BP617" s="385"/>
      <c r="BQ617" s="385"/>
      <c r="BR617" s="131"/>
      <c r="BS617" s="131"/>
      <c r="BT617" s="131"/>
      <c r="BU617" s="385"/>
      <c r="BV617" s="385"/>
      <c r="BW617" s="131"/>
      <c r="BX617" s="131"/>
      <c r="BY617" s="131"/>
      <c r="BZ617" s="385"/>
      <c r="CA617" s="385"/>
      <c r="CB617" s="131"/>
      <c r="CC617" s="131"/>
      <c r="CD617" s="131"/>
      <c r="CE617" s="385"/>
      <c r="CF617" s="385"/>
      <c r="CG617" s="131"/>
      <c r="CH617" s="131"/>
      <c r="CI617" s="131"/>
      <c r="CJ617" s="385"/>
      <c r="CK617" s="385"/>
      <c r="CL617" s="131"/>
      <c r="CM617" s="131"/>
      <c r="CN617" s="131"/>
      <c r="CO617" s="385"/>
      <c r="CP617" s="385"/>
      <c r="CQ617" s="131"/>
      <c r="CR617" s="131"/>
      <c r="CS617" s="131"/>
      <c r="CT617" s="385"/>
      <c r="CU617" s="385"/>
      <c r="CV617" s="131"/>
      <c r="CW617" s="131"/>
      <c r="CX617" s="131"/>
      <c r="CY617" s="385"/>
      <c r="CZ617" s="385"/>
      <c r="DA617" s="131"/>
      <c r="DB617" s="131"/>
      <c r="DC617" s="131"/>
      <c r="DD617" s="385"/>
      <c r="DE617" s="385"/>
      <c r="DF617" s="131"/>
      <c r="DG617" s="131"/>
      <c r="DH617" s="131"/>
      <c r="DI617" s="385"/>
      <c r="DJ617" s="385"/>
      <c r="DK617" s="131"/>
      <c r="DL617" s="131"/>
      <c r="DM617" s="131"/>
      <c r="DN617" s="385"/>
      <c r="DO617" s="385"/>
      <c r="DP617" s="131"/>
      <c r="DQ617" s="131"/>
      <c r="DR617" s="131"/>
      <c r="DS617" s="385"/>
      <c r="DT617" s="385"/>
      <c r="DU617" s="131"/>
      <c r="DV617" s="131"/>
      <c r="DW617" s="131"/>
      <c r="DX617" s="385"/>
      <c r="DY617" s="385"/>
      <c r="DZ617" s="131"/>
      <c r="EA617" s="131"/>
      <c r="EB617" s="131"/>
      <c r="EC617" s="385"/>
      <c r="ED617" s="385"/>
      <c r="EE617" s="131"/>
      <c r="EF617" s="131"/>
      <c r="EG617" s="131"/>
      <c r="EH617" s="385"/>
      <c r="EI617" s="385"/>
      <c r="EJ617" s="131"/>
      <c r="EK617" s="131"/>
      <c r="EL617" s="131"/>
      <c r="EM617" s="385"/>
      <c r="EN617" s="385"/>
      <c r="EO617" s="131"/>
      <c r="EP617" s="131"/>
      <c r="EQ617" s="131"/>
      <c r="ER617" s="385"/>
      <c r="ES617" s="385"/>
      <c r="ET617" s="131"/>
      <c r="EU617" s="131"/>
      <c r="EV617" s="131"/>
      <c r="EW617" s="385"/>
      <c r="EX617" s="385"/>
      <c r="EY617" s="131"/>
      <c r="EZ617" s="131"/>
      <c r="FA617" s="131"/>
      <c r="FB617" s="385"/>
      <c r="FC617" s="385"/>
      <c r="FD617" s="131"/>
      <c r="FE617" s="131"/>
      <c r="FF617" s="131"/>
      <c r="FG617" s="385"/>
      <c r="FH617" s="385"/>
      <c r="FI617" s="131"/>
      <c r="FJ617" s="131"/>
      <c r="FK617" s="131"/>
      <c r="FL617" s="385"/>
      <c r="FM617" s="385"/>
      <c r="FN617" s="131"/>
      <c r="FO617" s="131"/>
      <c r="FP617" s="131"/>
      <c r="FQ617" s="385"/>
      <c r="FR617" s="385"/>
      <c r="FS617" s="131"/>
      <c r="FT617" s="131"/>
      <c r="FU617" s="131"/>
      <c r="FV617" s="385"/>
      <c r="FW617" s="385"/>
      <c r="FX617" s="131"/>
      <c r="FY617" s="131"/>
      <c r="FZ617" s="131"/>
      <c r="GA617" s="385"/>
      <c r="GB617" s="385"/>
      <c r="GC617" s="131"/>
      <c r="GD617" s="131"/>
      <c r="GE617" s="131"/>
      <c r="GF617" s="385"/>
      <c r="GG617" s="385"/>
      <c r="GH617" s="131"/>
      <c r="GI617" s="131"/>
      <c r="GJ617" s="131"/>
      <c r="GK617" s="385"/>
      <c r="GL617" s="385"/>
      <c r="GM617" s="131"/>
      <c r="GN617" s="131"/>
      <c r="GO617" s="131"/>
      <c r="GP617" s="385"/>
      <c r="GQ617" s="385"/>
      <c r="GR617" s="131"/>
      <c r="GS617" s="131"/>
      <c r="GT617" s="131"/>
      <c r="GU617" s="385"/>
      <c r="GV617" s="385"/>
      <c r="GW617" s="131"/>
      <c r="GX617" s="131"/>
      <c r="GY617" s="131"/>
      <c r="GZ617" s="385"/>
      <c r="HA617" s="385"/>
      <c r="HB617" s="131"/>
      <c r="HC617" s="131"/>
      <c r="HD617" s="131"/>
      <c r="HE617" s="385"/>
      <c r="HF617" s="385"/>
      <c r="HG617" s="131"/>
      <c r="HH617" s="131"/>
      <c r="HI617" s="131"/>
      <c r="HJ617" s="385"/>
      <c r="HK617" s="385"/>
      <c r="HL617" s="131"/>
      <c r="HM617" s="131"/>
      <c r="HN617" s="131"/>
      <c r="HO617" s="385"/>
      <c r="HP617" s="385"/>
      <c r="HQ617" s="131"/>
      <c r="HR617" s="131"/>
      <c r="HS617" s="131"/>
      <c r="HT617" s="385"/>
      <c r="HU617" s="385"/>
      <c r="HV617" s="131"/>
      <c r="HW617" s="131"/>
      <c r="HX617" s="131"/>
      <c r="HY617" s="385"/>
      <c r="HZ617" s="385"/>
      <c r="IA617" s="131"/>
      <c r="IB617" s="131"/>
      <c r="IC617" s="131"/>
      <c r="ID617" s="385"/>
      <c r="IE617" s="385"/>
      <c r="IF617" s="131"/>
      <c r="IG617" s="131"/>
      <c r="IH617" s="131"/>
      <c r="II617" s="385"/>
      <c r="IJ617" s="385"/>
      <c r="IK617" s="131"/>
      <c r="IL617" s="131"/>
      <c r="IM617" s="131"/>
      <c r="IN617" s="385"/>
      <c r="IO617" s="385"/>
      <c r="IP617" s="131"/>
      <c r="IQ617" s="131"/>
      <c r="IR617" s="131"/>
      <c r="IS617" s="385"/>
      <c r="IT617" s="385"/>
      <c r="IU617" s="131"/>
      <c r="IV617" s="131"/>
      <c r="IW617" s="131"/>
      <c r="IX617" s="385"/>
      <c r="IY617" s="386"/>
      <c r="IZ617" s="198"/>
      <c r="JA617" s="378"/>
      <c r="JB617" s="256"/>
      <c r="JC617" s="256"/>
    </row>
    <row r="618" spans="1:263" s="3" customFormat="1" ht="15" thickBot="1" x14ac:dyDescent="0.4">
      <c r="A618" s="198"/>
      <c r="B618" s="359"/>
      <c r="C618" s="239"/>
      <c r="D618" s="102"/>
      <c r="E618" s="102"/>
      <c r="F618" s="384"/>
      <c r="G618" s="131"/>
      <c r="H618" s="325"/>
      <c r="I618" s="202"/>
      <c r="J618" s="324"/>
      <c r="K618" s="131"/>
      <c r="L618" s="131"/>
      <c r="M618" s="385"/>
      <c r="N618" s="385"/>
      <c r="O618" s="131"/>
      <c r="P618" s="131"/>
      <c r="Q618" s="131"/>
      <c r="R618" s="385"/>
      <c r="S618" s="385"/>
      <c r="T618" s="131"/>
      <c r="U618" s="131"/>
      <c r="V618" s="131"/>
      <c r="W618" s="385"/>
      <c r="X618" s="385"/>
      <c r="Y618" s="131"/>
      <c r="Z618" s="131"/>
      <c r="AA618" s="131"/>
      <c r="AB618" s="385"/>
      <c r="AC618" s="385"/>
      <c r="AD618" s="131"/>
      <c r="AE618" s="131"/>
      <c r="AF618" s="131"/>
      <c r="AG618" s="385"/>
      <c r="AH618" s="385"/>
      <c r="AI618" s="131"/>
      <c r="AJ618" s="131"/>
      <c r="AK618" s="131"/>
      <c r="AL618" s="385"/>
      <c r="AM618" s="385"/>
      <c r="AN618" s="131"/>
      <c r="AO618" s="131"/>
      <c r="AP618" s="131"/>
      <c r="AQ618" s="385"/>
      <c r="AR618" s="385"/>
      <c r="AS618" s="131"/>
      <c r="AT618" s="131"/>
      <c r="AU618" s="131"/>
      <c r="AV618" s="385"/>
      <c r="AW618" s="385"/>
      <c r="AX618" s="131"/>
      <c r="AY618" s="131"/>
      <c r="AZ618" s="131"/>
      <c r="BA618" s="385"/>
      <c r="BB618" s="385"/>
      <c r="BC618" s="131"/>
      <c r="BD618" s="131"/>
      <c r="BE618" s="131"/>
      <c r="BF618" s="385"/>
      <c r="BG618" s="385"/>
      <c r="BH618" s="131"/>
      <c r="BI618" s="131"/>
      <c r="BJ618" s="131"/>
      <c r="BK618" s="385"/>
      <c r="BL618" s="385"/>
      <c r="BM618" s="131"/>
      <c r="BN618" s="131"/>
      <c r="BO618" s="131"/>
      <c r="BP618" s="385"/>
      <c r="BQ618" s="385"/>
      <c r="BR618" s="131"/>
      <c r="BS618" s="131"/>
      <c r="BT618" s="131"/>
      <c r="BU618" s="385"/>
      <c r="BV618" s="385"/>
      <c r="BW618" s="131"/>
      <c r="BX618" s="131"/>
      <c r="BY618" s="131"/>
      <c r="BZ618" s="385"/>
      <c r="CA618" s="385"/>
      <c r="CB618" s="131"/>
      <c r="CC618" s="131"/>
      <c r="CD618" s="131"/>
      <c r="CE618" s="385"/>
      <c r="CF618" s="385"/>
      <c r="CG618" s="131"/>
      <c r="CH618" s="131"/>
      <c r="CI618" s="131"/>
      <c r="CJ618" s="385"/>
      <c r="CK618" s="385"/>
      <c r="CL618" s="131"/>
      <c r="CM618" s="131"/>
      <c r="CN618" s="131"/>
      <c r="CO618" s="385"/>
      <c r="CP618" s="385"/>
      <c r="CQ618" s="131"/>
      <c r="CR618" s="131"/>
      <c r="CS618" s="131"/>
      <c r="CT618" s="385"/>
      <c r="CU618" s="385"/>
      <c r="CV618" s="131"/>
      <c r="CW618" s="131"/>
      <c r="CX618" s="131"/>
      <c r="CY618" s="385"/>
      <c r="CZ618" s="385"/>
      <c r="DA618" s="131"/>
      <c r="DB618" s="131"/>
      <c r="DC618" s="131"/>
      <c r="DD618" s="385"/>
      <c r="DE618" s="385"/>
      <c r="DF618" s="131"/>
      <c r="DG618" s="131"/>
      <c r="DH618" s="131"/>
      <c r="DI618" s="385"/>
      <c r="DJ618" s="385"/>
      <c r="DK618" s="131"/>
      <c r="DL618" s="131"/>
      <c r="DM618" s="131"/>
      <c r="DN618" s="385"/>
      <c r="DO618" s="385"/>
      <c r="DP618" s="131"/>
      <c r="DQ618" s="131"/>
      <c r="DR618" s="131"/>
      <c r="DS618" s="385"/>
      <c r="DT618" s="385"/>
      <c r="DU618" s="131"/>
      <c r="DV618" s="131"/>
      <c r="DW618" s="131"/>
      <c r="DX618" s="385"/>
      <c r="DY618" s="385"/>
      <c r="DZ618" s="131"/>
      <c r="EA618" s="131"/>
      <c r="EB618" s="131"/>
      <c r="EC618" s="385"/>
      <c r="ED618" s="385"/>
      <c r="EE618" s="131"/>
      <c r="EF618" s="131"/>
      <c r="EG618" s="131"/>
      <c r="EH618" s="385"/>
      <c r="EI618" s="385"/>
      <c r="EJ618" s="131"/>
      <c r="EK618" s="131"/>
      <c r="EL618" s="131"/>
      <c r="EM618" s="385"/>
      <c r="EN618" s="385"/>
      <c r="EO618" s="131"/>
      <c r="EP618" s="131"/>
      <c r="EQ618" s="131"/>
      <c r="ER618" s="385"/>
      <c r="ES618" s="385"/>
      <c r="ET618" s="131"/>
      <c r="EU618" s="131"/>
      <c r="EV618" s="131"/>
      <c r="EW618" s="385"/>
      <c r="EX618" s="385"/>
      <c r="EY618" s="131"/>
      <c r="EZ618" s="131"/>
      <c r="FA618" s="131"/>
      <c r="FB618" s="385"/>
      <c r="FC618" s="385"/>
      <c r="FD618" s="131"/>
      <c r="FE618" s="131"/>
      <c r="FF618" s="131"/>
      <c r="FG618" s="385"/>
      <c r="FH618" s="385"/>
      <c r="FI618" s="131"/>
      <c r="FJ618" s="131"/>
      <c r="FK618" s="131"/>
      <c r="FL618" s="385"/>
      <c r="FM618" s="385"/>
      <c r="FN618" s="131"/>
      <c r="FO618" s="131"/>
      <c r="FP618" s="131"/>
      <c r="FQ618" s="385"/>
      <c r="FR618" s="385"/>
      <c r="FS618" s="131"/>
      <c r="FT618" s="131"/>
      <c r="FU618" s="131"/>
      <c r="FV618" s="385"/>
      <c r="FW618" s="385"/>
      <c r="FX618" s="131"/>
      <c r="FY618" s="131"/>
      <c r="FZ618" s="131"/>
      <c r="GA618" s="385"/>
      <c r="GB618" s="385"/>
      <c r="GC618" s="131"/>
      <c r="GD618" s="131"/>
      <c r="GE618" s="131"/>
      <c r="GF618" s="385"/>
      <c r="GG618" s="385"/>
      <c r="GH618" s="131"/>
      <c r="GI618" s="131"/>
      <c r="GJ618" s="131"/>
      <c r="GK618" s="385"/>
      <c r="GL618" s="385"/>
      <c r="GM618" s="131"/>
      <c r="GN618" s="131"/>
      <c r="GO618" s="131"/>
      <c r="GP618" s="385"/>
      <c r="GQ618" s="385"/>
      <c r="GR618" s="131"/>
      <c r="GS618" s="131"/>
      <c r="GT618" s="131"/>
      <c r="GU618" s="385"/>
      <c r="GV618" s="385"/>
      <c r="GW618" s="131"/>
      <c r="GX618" s="131"/>
      <c r="GY618" s="131"/>
      <c r="GZ618" s="385"/>
      <c r="HA618" s="385"/>
      <c r="HB618" s="131"/>
      <c r="HC618" s="131"/>
      <c r="HD618" s="131"/>
      <c r="HE618" s="385"/>
      <c r="HF618" s="385"/>
      <c r="HG618" s="131"/>
      <c r="HH618" s="131"/>
      <c r="HI618" s="131"/>
      <c r="HJ618" s="385"/>
      <c r="HK618" s="385"/>
      <c r="HL618" s="131"/>
      <c r="HM618" s="131"/>
      <c r="HN618" s="131"/>
      <c r="HO618" s="385"/>
      <c r="HP618" s="385"/>
      <c r="HQ618" s="131"/>
      <c r="HR618" s="131"/>
      <c r="HS618" s="131"/>
      <c r="HT618" s="385"/>
      <c r="HU618" s="385"/>
      <c r="HV618" s="131"/>
      <c r="HW618" s="131"/>
      <c r="HX618" s="131"/>
      <c r="HY618" s="385"/>
      <c r="HZ618" s="385"/>
      <c r="IA618" s="131"/>
      <c r="IB618" s="131"/>
      <c r="IC618" s="131"/>
      <c r="ID618" s="385"/>
      <c r="IE618" s="385"/>
      <c r="IF618" s="131"/>
      <c r="IG618" s="131"/>
      <c r="IH618" s="131"/>
      <c r="II618" s="385"/>
      <c r="IJ618" s="385"/>
      <c r="IK618" s="131"/>
      <c r="IL618" s="131"/>
      <c r="IM618" s="131"/>
      <c r="IN618" s="385"/>
      <c r="IO618" s="385"/>
      <c r="IP618" s="131"/>
      <c r="IQ618" s="131"/>
      <c r="IR618" s="131"/>
      <c r="IS618" s="385"/>
      <c r="IT618" s="385"/>
      <c r="IU618" s="131"/>
      <c r="IV618" s="131"/>
      <c r="IW618" s="131"/>
      <c r="IX618" s="385"/>
      <c r="IY618" s="386"/>
      <c r="IZ618" s="198"/>
      <c r="JA618" s="378"/>
      <c r="JB618" s="256"/>
      <c r="JC618" s="256"/>
    </row>
    <row r="619" spans="1:263" s="127" customFormat="1" ht="28.5" customHeight="1" thickBot="1" x14ac:dyDescent="0.4">
      <c r="A619" s="419"/>
      <c r="B619" s="420"/>
      <c r="C619" s="126" t="s">
        <v>712</v>
      </c>
      <c r="D619" s="248" t="s">
        <v>356</v>
      </c>
      <c r="E619" s="421"/>
      <c r="F619" s="286"/>
      <c r="G619" s="250"/>
      <c r="H619" s="422"/>
      <c r="I619" s="423"/>
      <c r="J619" s="424"/>
      <c r="K619" s="251"/>
      <c r="L619" s="251"/>
      <c r="M619" s="251"/>
      <c r="N619" s="251"/>
      <c r="O619" s="425"/>
      <c r="P619" s="251"/>
      <c r="Q619" s="251"/>
      <c r="R619" s="251"/>
      <c r="S619" s="251"/>
      <c r="T619" s="425"/>
      <c r="U619" s="251"/>
      <c r="V619" s="251"/>
      <c r="W619" s="251"/>
      <c r="X619" s="251"/>
      <c r="Y619" s="425"/>
      <c r="Z619" s="251"/>
      <c r="AA619" s="251"/>
      <c r="AB619" s="251"/>
      <c r="AC619" s="251"/>
      <c r="AD619" s="425"/>
      <c r="AE619" s="251"/>
      <c r="AF619" s="251"/>
      <c r="AG619" s="251"/>
      <c r="AH619" s="251"/>
      <c r="AI619" s="425"/>
      <c r="AJ619" s="251"/>
      <c r="AK619" s="251"/>
      <c r="AL619" s="251"/>
      <c r="AM619" s="251"/>
      <c r="AN619" s="425"/>
      <c r="AO619" s="251"/>
      <c r="AP619" s="251"/>
      <c r="AQ619" s="251"/>
      <c r="AR619" s="251"/>
      <c r="AS619" s="425"/>
      <c r="AT619" s="251"/>
      <c r="AU619" s="251"/>
      <c r="AV619" s="251"/>
      <c r="AW619" s="251"/>
      <c r="AX619" s="425"/>
      <c r="AY619" s="251"/>
      <c r="AZ619" s="251"/>
      <c r="BA619" s="251"/>
      <c r="BB619" s="251"/>
      <c r="BC619" s="425"/>
      <c r="BD619" s="251"/>
      <c r="BE619" s="251"/>
      <c r="BF619" s="251"/>
      <c r="BG619" s="251"/>
      <c r="BH619" s="425"/>
      <c r="BI619" s="251"/>
      <c r="BJ619" s="251"/>
      <c r="BK619" s="251"/>
      <c r="BL619" s="251"/>
      <c r="BM619" s="425"/>
      <c r="BN619" s="251"/>
      <c r="BO619" s="251"/>
      <c r="BP619" s="251"/>
      <c r="BQ619" s="251"/>
      <c r="BR619" s="425"/>
      <c r="BS619" s="251"/>
      <c r="BT619" s="251"/>
      <c r="BU619" s="251"/>
      <c r="BV619" s="251"/>
      <c r="BW619" s="425"/>
      <c r="BX619" s="251"/>
      <c r="BY619" s="251"/>
      <c r="BZ619" s="251"/>
      <c r="CA619" s="251"/>
      <c r="CB619" s="425"/>
      <c r="CC619" s="251"/>
      <c r="CD619" s="251"/>
      <c r="CE619" s="251"/>
      <c r="CF619" s="251"/>
      <c r="CG619" s="425"/>
      <c r="CH619" s="251"/>
      <c r="CI619" s="251"/>
      <c r="CJ619" s="251"/>
      <c r="CK619" s="251"/>
      <c r="CL619" s="425"/>
      <c r="CM619" s="251"/>
      <c r="CN619" s="251"/>
      <c r="CO619" s="251"/>
      <c r="CP619" s="251"/>
      <c r="CQ619" s="425"/>
      <c r="CR619" s="251"/>
      <c r="CS619" s="251"/>
      <c r="CT619" s="251"/>
      <c r="CU619" s="251"/>
      <c r="CV619" s="425"/>
      <c r="CW619" s="251"/>
      <c r="CX619" s="251"/>
      <c r="CY619" s="251"/>
      <c r="CZ619" s="251"/>
      <c r="DA619" s="425"/>
      <c r="DB619" s="251"/>
      <c r="DC619" s="251"/>
      <c r="DD619" s="251"/>
      <c r="DE619" s="251"/>
      <c r="DF619" s="425"/>
      <c r="DG619" s="251"/>
      <c r="DH619" s="251"/>
      <c r="DI619" s="251"/>
      <c r="DJ619" s="251"/>
      <c r="DK619" s="425"/>
      <c r="DL619" s="251"/>
      <c r="DM619" s="251"/>
      <c r="DN619" s="251"/>
      <c r="DO619" s="251"/>
      <c r="DP619" s="425"/>
      <c r="DQ619" s="251"/>
      <c r="DR619" s="251"/>
      <c r="DS619" s="251"/>
      <c r="DT619" s="251"/>
      <c r="DU619" s="425"/>
      <c r="DV619" s="251"/>
      <c r="DW619" s="251"/>
      <c r="DX619" s="251"/>
      <c r="DY619" s="251"/>
      <c r="DZ619" s="425"/>
      <c r="EA619" s="251"/>
      <c r="EB619" s="251"/>
      <c r="EC619" s="251"/>
      <c r="ED619" s="251"/>
      <c r="EE619" s="425"/>
      <c r="EF619" s="251"/>
      <c r="EG619" s="251"/>
      <c r="EH619" s="251"/>
      <c r="EI619" s="251"/>
      <c r="EJ619" s="425"/>
      <c r="EK619" s="251"/>
      <c r="EL619" s="251"/>
      <c r="EM619" s="251"/>
      <c r="EN619" s="251"/>
      <c r="EO619" s="425"/>
      <c r="EP619" s="251"/>
      <c r="EQ619" s="251"/>
      <c r="ER619" s="251"/>
      <c r="ES619" s="251"/>
      <c r="ET619" s="425"/>
      <c r="EU619" s="251"/>
      <c r="EV619" s="251"/>
      <c r="EW619" s="251"/>
      <c r="EX619" s="251"/>
      <c r="EY619" s="425"/>
      <c r="EZ619" s="251"/>
      <c r="FA619" s="251"/>
      <c r="FB619" s="251"/>
      <c r="FC619" s="251"/>
      <c r="FD619" s="425"/>
      <c r="FE619" s="251"/>
      <c r="FF619" s="251"/>
      <c r="FG619" s="251"/>
      <c r="FH619" s="251"/>
      <c r="FI619" s="425"/>
      <c r="FJ619" s="251"/>
      <c r="FK619" s="251"/>
      <c r="FL619" s="251"/>
      <c r="FM619" s="251"/>
      <c r="FN619" s="425"/>
      <c r="FO619" s="251"/>
      <c r="FP619" s="251"/>
      <c r="FQ619" s="251"/>
      <c r="FR619" s="251"/>
      <c r="FS619" s="425"/>
      <c r="FT619" s="251"/>
      <c r="FU619" s="251"/>
      <c r="FV619" s="251"/>
      <c r="FW619" s="251"/>
      <c r="FX619" s="425"/>
      <c r="FY619" s="251"/>
      <c r="FZ619" s="251"/>
      <c r="GA619" s="251"/>
      <c r="GB619" s="251"/>
      <c r="GC619" s="425"/>
      <c r="GD619" s="251"/>
      <c r="GE619" s="251"/>
      <c r="GF619" s="251"/>
      <c r="GG619" s="251"/>
      <c r="GH619" s="425"/>
      <c r="GI619" s="251"/>
      <c r="GJ619" s="251"/>
      <c r="GK619" s="251"/>
      <c r="GL619" s="251"/>
      <c r="GM619" s="425"/>
      <c r="GN619" s="251"/>
      <c r="GO619" s="251"/>
      <c r="GP619" s="251"/>
      <c r="GQ619" s="251"/>
      <c r="GR619" s="425"/>
      <c r="GS619" s="251"/>
      <c r="GT619" s="251"/>
      <c r="GU619" s="251"/>
      <c r="GV619" s="251"/>
      <c r="GW619" s="425"/>
      <c r="GX619" s="251"/>
      <c r="GY619" s="251"/>
      <c r="GZ619" s="251"/>
      <c r="HA619" s="251"/>
      <c r="HB619" s="425"/>
      <c r="HC619" s="251"/>
      <c r="HD619" s="251"/>
      <c r="HE619" s="251"/>
      <c r="HF619" s="251"/>
      <c r="HG619" s="425"/>
      <c r="HH619" s="251"/>
      <c r="HI619" s="251"/>
      <c r="HJ619" s="251"/>
      <c r="HK619" s="251"/>
      <c r="HL619" s="425"/>
      <c r="HM619" s="251"/>
      <c r="HN619" s="251"/>
      <c r="HO619" s="251"/>
      <c r="HP619" s="251"/>
      <c r="HQ619" s="425"/>
      <c r="HR619" s="251"/>
      <c r="HS619" s="251"/>
      <c r="HT619" s="251"/>
      <c r="HU619" s="251"/>
      <c r="HV619" s="425"/>
      <c r="HW619" s="251"/>
      <c r="HX619" s="251"/>
      <c r="HY619" s="251"/>
      <c r="HZ619" s="251"/>
      <c r="IA619" s="425"/>
      <c r="IB619" s="251"/>
      <c r="IC619" s="251"/>
      <c r="ID619" s="251"/>
      <c r="IE619" s="251"/>
      <c r="IF619" s="425"/>
      <c r="IG619" s="251"/>
      <c r="IH619" s="251"/>
      <c r="II619" s="251"/>
      <c r="IJ619" s="251"/>
      <c r="IK619" s="425"/>
      <c r="IL619" s="251"/>
      <c r="IM619" s="251"/>
      <c r="IN619" s="251"/>
      <c r="IO619" s="251"/>
      <c r="IP619" s="425"/>
      <c r="IQ619" s="251"/>
      <c r="IR619" s="251"/>
      <c r="IS619" s="251"/>
      <c r="IT619" s="251"/>
      <c r="IU619" s="425"/>
      <c r="IV619" s="251"/>
      <c r="IW619" s="251"/>
      <c r="IX619" s="251"/>
      <c r="IY619" s="426"/>
      <c r="IZ619" s="198"/>
      <c r="JA619" s="427"/>
      <c r="JB619" s="428"/>
      <c r="JC619" s="428"/>
    </row>
    <row r="620" spans="1:263" s="3" customFormat="1" x14ac:dyDescent="0.35">
      <c r="A620" s="198"/>
      <c r="B620" s="359"/>
      <c r="C620" s="239"/>
      <c r="D620" s="102"/>
      <c r="E620" s="102"/>
      <c r="F620" s="384"/>
      <c r="G620" s="131"/>
      <c r="H620" s="325"/>
      <c r="I620" s="202"/>
      <c r="J620" s="324"/>
      <c r="K620" s="131"/>
      <c r="L620" s="131"/>
      <c r="M620" s="385"/>
      <c r="N620" s="385"/>
      <c r="O620" s="131"/>
      <c r="P620" s="131"/>
      <c r="Q620" s="131"/>
      <c r="R620" s="385"/>
      <c r="S620" s="385"/>
      <c r="T620" s="131"/>
      <c r="U620" s="131"/>
      <c r="V620" s="131"/>
      <c r="W620" s="385"/>
      <c r="X620" s="385"/>
      <c r="Y620" s="131"/>
      <c r="Z620" s="131"/>
      <c r="AA620" s="131"/>
      <c r="AB620" s="385"/>
      <c r="AC620" s="385"/>
      <c r="AD620" s="131"/>
      <c r="AE620" s="131"/>
      <c r="AF620" s="131"/>
      <c r="AG620" s="385"/>
      <c r="AH620" s="385"/>
      <c r="AI620" s="131"/>
      <c r="AJ620" s="131"/>
      <c r="AK620" s="131"/>
      <c r="AL620" s="385"/>
      <c r="AM620" s="385"/>
      <c r="AN620" s="131"/>
      <c r="AO620" s="131"/>
      <c r="AP620" s="131"/>
      <c r="AQ620" s="385"/>
      <c r="AR620" s="385"/>
      <c r="AS620" s="131"/>
      <c r="AT620" s="131"/>
      <c r="AU620" s="131"/>
      <c r="AV620" s="385"/>
      <c r="AW620" s="385"/>
      <c r="AX620" s="131"/>
      <c r="AY620" s="131"/>
      <c r="AZ620" s="131"/>
      <c r="BA620" s="385"/>
      <c r="BB620" s="385"/>
      <c r="BC620" s="131"/>
      <c r="BD620" s="131"/>
      <c r="BE620" s="131"/>
      <c r="BF620" s="385"/>
      <c r="BG620" s="385"/>
      <c r="BH620" s="131"/>
      <c r="BI620" s="131"/>
      <c r="BJ620" s="131"/>
      <c r="BK620" s="385"/>
      <c r="BL620" s="385"/>
      <c r="BM620" s="131"/>
      <c r="BN620" s="131"/>
      <c r="BO620" s="131"/>
      <c r="BP620" s="385"/>
      <c r="BQ620" s="385"/>
      <c r="BR620" s="131"/>
      <c r="BS620" s="131"/>
      <c r="BT620" s="131"/>
      <c r="BU620" s="385"/>
      <c r="BV620" s="385"/>
      <c r="BW620" s="131"/>
      <c r="BX620" s="131"/>
      <c r="BY620" s="131"/>
      <c r="BZ620" s="385"/>
      <c r="CA620" s="385"/>
      <c r="CB620" s="131"/>
      <c r="CC620" s="131"/>
      <c r="CD620" s="131"/>
      <c r="CE620" s="385"/>
      <c r="CF620" s="385"/>
      <c r="CG620" s="131"/>
      <c r="CH620" s="131"/>
      <c r="CI620" s="131"/>
      <c r="CJ620" s="385"/>
      <c r="CK620" s="385"/>
      <c r="CL620" s="131"/>
      <c r="CM620" s="131"/>
      <c r="CN620" s="131"/>
      <c r="CO620" s="385"/>
      <c r="CP620" s="385"/>
      <c r="CQ620" s="131"/>
      <c r="CR620" s="131"/>
      <c r="CS620" s="131"/>
      <c r="CT620" s="385"/>
      <c r="CU620" s="385"/>
      <c r="CV620" s="131"/>
      <c r="CW620" s="131"/>
      <c r="CX620" s="131"/>
      <c r="CY620" s="385"/>
      <c r="CZ620" s="385"/>
      <c r="DA620" s="131"/>
      <c r="DB620" s="131"/>
      <c r="DC620" s="131"/>
      <c r="DD620" s="385"/>
      <c r="DE620" s="385"/>
      <c r="DF620" s="131"/>
      <c r="DG620" s="131"/>
      <c r="DH620" s="131"/>
      <c r="DI620" s="385"/>
      <c r="DJ620" s="385"/>
      <c r="DK620" s="131"/>
      <c r="DL620" s="131"/>
      <c r="DM620" s="131"/>
      <c r="DN620" s="385"/>
      <c r="DO620" s="385"/>
      <c r="DP620" s="131"/>
      <c r="DQ620" s="131"/>
      <c r="DR620" s="131"/>
      <c r="DS620" s="385"/>
      <c r="DT620" s="385"/>
      <c r="DU620" s="131"/>
      <c r="DV620" s="131"/>
      <c r="DW620" s="131"/>
      <c r="DX620" s="385"/>
      <c r="DY620" s="385"/>
      <c r="DZ620" s="131"/>
      <c r="EA620" s="131"/>
      <c r="EB620" s="131"/>
      <c r="EC620" s="385"/>
      <c r="ED620" s="385"/>
      <c r="EE620" s="131"/>
      <c r="EF620" s="131"/>
      <c r="EG620" s="131"/>
      <c r="EH620" s="385"/>
      <c r="EI620" s="385"/>
      <c r="EJ620" s="131"/>
      <c r="EK620" s="131"/>
      <c r="EL620" s="131"/>
      <c r="EM620" s="385"/>
      <c r="EN620" s="385"/>
      <c r="EO620" s="131"/>
      <c r="EP620" s="131"/>
      <c r="EQ620" s="131"/>
      <c r="ER620" s="385"/>
      <c r="ES620" s="385"/>
      <c r="ET620" s="131"/>
      <c r="EU620" s="131"/>
      <c r="EV620" s="131"/>
      <c r="EW620" s="385"/>
      <c r="EX620" s="385"/>
      <c r="EY620" s="131"/>
      <c r="EZ620" s="131"/>
      <c r="FA620" s="131"/>
      <c r="FB620" s="385"/>
      <c r="FC620" s="385"/>
      <c r="FD620" s="131"/>
      <c r="FE620" s="131"/>
      <c r="FF620" s="131"/>
      <c r="FG620" s="385"/>
      <c r="FH620" s="385"/>
      <c r="FI620" s="131"/>
      <c r="FJ620" s="131"/>
      <c r="FK620" s="131"/>
      <c r="FL620" s="385"/>
      <c r="FM620" s="385"/>
      <c r="FN620" s="131"/>
      <c r="FO620" s="131"/>
      <c r="FP620" s="131"/>
      <c r="FQ620" s="385"/>
      <c r="FR620" s="385"/>
      <c r="FS620" s="131"/>
      <c r="FT620" s="131"/>
      <c r="FU620" s="131"/>
      <c r="FV620" s="385"/>
      <c r="FW620" s="385"/>
      <c r="FX620" s="131"/>
      <c r="FY620" s="131"/>
      <c r="FZ620" s="131"/>
      <c r="GA620" s="385"/>
      <c r="GB620" s="385"/>
      <c r="GC620" s="131"/>
      <c r="GD620" s="131"/>
      <c r="GE620" s="131"/>
      <c r="GF620" s="385"/>
      <c r="GG620" s="385"/>
      <c r="GH620" s="131"/>
      <c r="GI620" s="131"/>
      <c r="GJ620" s="131"/>
      <c r="GK620" s="385"/>
      <c r="GL620" s="385"/>
      <c r="GM620" s="131"/>
      <c r="GN620" s="131"/>
      <c r="GO620" s="131"/>
      <c r="GP620" s="385"/>
      <c r="GQ620" s="385"/>
      <c r="GR620" s="131"/>
      <c r="GS620" s="131"/>
      <c r="GT620" s="131"/>
      <c r="GU620" s="385"/>
      <c r="GV620" s="385"/>
      <c r="GW620" s="131"/>
      <c r="GX620" s="131"/>
      <c r="GY620" s="131"/>
      <c r="GZ620" s="385"/>
      <c r="HA620" s="385"/>
      <c r="HB620" s="131"/>
      <c r="HC620" s="131"/>
      <c r="HD620" s="131"/>
      <c r="HE620" s="385"/>
      <c r="HF620" s="385"/>
      <c r="HG620" s="131"/>
      <c r="HH620" s="131"/>
      <c r="HI620" s="131"/>
      <c r="HJ620" s="385"/>
      <c r="HK620" s="385"/>
      <c r="HL620" s="131"/>
      <c r="HM620" s="131"/>
      <c r="HN620" s="131"/>
      <c r="HO620" s="385"/>
      <c r="HP620" s="385"/>
      <c r="HQ620" s="131"/>
      <c r="HR620" s="131"/>
      <c r="HS620" s="131"/>
      <c r="HT620" s="385"/>
      <c r="HU620" s="385"/>
      <c r="HV620" s="131"/>
      <c r="HW620" s="131"/>
      <c r="HX620" s="131"/>
      <c r="HY620" s="385"/>
      <c r="HZ620" s="385"/>
      <c r="IA620" s="131"/>
      <c r="IB620" s="131"/>
      <c r="IC620" s="131"/>
      <c r="ID620" s="385"/>
      <c r="IE620" s="385"/>
      <c r="IF620" s="131"/>
      <c r="IG620" s="131"/>
      <c r="IH620" s="131"/>
      <c r="II620" s="385"/>
      <c r="IJ620" s="385"/>
      <c r="IK620" s="131"/>
      <c r="IL620" s="131"/>
      <c r="IM620" s="131"/>
      <c r="IN620" s="385"/>
      <c r="IO620" s="385"/>
      <c r="IP620" s="131"/>
      <c r="IQ620" s="131"/>
      <c r="IR620" s="131"/>
      <c r="IS620" s="385"/>
      <c r="IT620" s="385"/>
      <c r="IU620" s="131"/>
      <c r="IV620" s="131"/>
      <c r="IW620" s="131"/>
      <c r="IX620" s="385"/>
      <c r="IY620" s="386"/>
      <c r="IZ620" s="198"/>
      <c r="JA620" s="378"/>
      <c r="JB620" s="256"/>
      <c r="JC620" s="256"/>
    </row>
    <row r="621" spans="1:263" s="3" customFormat="1" x14ac:dyDescent="0.35">
      <c r="A621" s="198"/>
      <c r="B621" s="359"/>
      <c r="C621" s="126" t="s">
        <v>713</v>
      </c>
      <c r="D621" s="102" t="s">
        <v>714</v>
      </c>
      <c r="E621" s="102"/>
      <c r="F621" s="285"/>
      <c r="G621" s="110"/>
      <c r="H621" s="325"/>
      <c r="I621" s="202"/>
      <c r="J621" s="324"/>
      <c r="K621" s="131"/>
      <c r="L621" s="429"/>
      <c r="M621" s="385"/>
      <c r="N621" s="385"/>
      <c r="O621" s="131"/>
      <c r="P621" s="131"/>
      <c r="Q621" s="429"/>
      <c r="R621" s="385"/>
      <c r="S621" s="385"/>
      <c r="T621" s="131"/>
      <c r="U621" s="131"/>
      <c r="V621" s="429"/>
      <c r="W621" s="385"/>
      <c r="X621" s="385"/>
      <c r="Y621" s="131"/>
      <c r="Z621" s="131"/>
      <c r="AA621" s="429"/>
      <c r="AB621" s="385"/>
      <c r="AC621" s="385"/>
      <c r="AD621" s="131"/>
      <c r="AE621" s="131"/>
      <c r="AF621" s="429"/>
      <c r="AG621" s="385"/>
      <c r="AH621" s="385"/>
      <c r="AI621" s="131"/>
      <c r="AJ621" s="131"/>
      <c r="AK621" s="429"/>
      <c r="AL621" s="385"/>
      <c r="AM621" s="385"/>
      <c r="AN621" s="131"/>
      <c r="AO621" s="131"/>
      <c r="AP621" s="429"/>
      <c r="AQ621" s="385"/>
      <c r="AR621" s="385"/>
      <c r="AS621" s="131"/>
      <c r="AT621" s="131"/>
      <c r="AU621" s="429"/>
      <c r="AV621" s="385"/>
      <c r="AW621" s="385"/>
      <c r="AX621" s="131"/>
      <c r="AY621" s="131"/>
      <c r="AZ621" s="429"/>
      <c r="BA621" s="385"/>
      <c r="BB621" s="385"/>
      <c r="BC621" s="131"/>
      <c r="BD621" s="131"/>
      <c r="BE621" s="429"/>
      <c r="BF621" s="385"/>
      <c r="BG621" s="385"/>
      <c r="BH621" s="131"/>
      <c r="BI621" s="131"/>
      <c r="BJ621" s="429"/>
      <c r="BK621" s="385"/>
      <c r="BL621" s="385"/>
      <c r="BM621" s="131"/>
      <c r="BN621" s="131"/>
      <c r="BO621" s="429"/>
      <c r="BP621" s="385"/>
      <c r="BQ621" s="385"/>
      <c r="BR621" s="131"/>
      <c r="BS621" s="131"/>
      <c r="BT621" s="429"/>
      <c r="BU621" s="385"/>
      <c r="BV621" s="385"/>
      <c r="BW621" s="131"/>
      <c r="BX621" s="131"/>
      <c r="BY621" s="429"/>
      <c r="BZ621" s="385"/>
      <c r="CA621" s="385"/>
      <c r="CB621" s="131"/>
      <c r="CC621" s="131"/>
      <c r="CD621" s="429"/>
      <c r="CE621" s="385"/>
      <c r="CF621" s="385"/>
      <c r="CG621" s="131"/>
      <c r="CH621" s="131"/>
      <c r="CI621" s="429"/>
      <c r="CJ621" s="385"/>
      <c r="CK621" s="385"/>
      <c r="CL621" s="131"/>
      <c r="CM621" s="131"/>
      <c r="CN621" s="429"/>
      <c r="CO621" s="385"/>
      <c r="CP621" s="385"/>
      <c r="CQ621" s="131"/>
      <c r="CR621" s="131"/>
      <c r="CS621" s="429"/>
      <c r="CT621" s="385"/>
      <c r="CU621" s="385"/>
      <c r="CV621" s="131"/>
      <c r="CW621" s="131"/>
      <c r="CX621" s="429"/>
      <c r="CY621" s="385"/>
      <c r="CZ621" s="385"/>
      <c r="DA621" s="131"/>
      <c r="DB621" s="131"/>
      <c r="DC621" s="429"/>
      <c r="DD621" s="385"/>
      <c r="DE621" s="385"/>
      <c r="DF621" s="131"/>
      <c r="DG621" s="131"/>
      <c r="DH621" s="429"/>
      <c r="DI621" s="385"/>
      <c r="DJ621" s="385"/>
      <c r="DK621" s="131"/>
      <c r="DL621" s="131"/>
      <c r="DM621" s="429"/>
      <c r="DN621" s="385"/>
      <c r="DO621" s="385"/>
      <c r="DP621" s="131"/>
      <c r="DQ621" s="131"/>
      <c r="DR621" s="429"/>
      <c r="DS621" s="385"/>
      <c r="DT621" s="385"/>
      <c r="DU621" s="131"/>
      <c r="DV621" s="131"/>
      <c r="DW621" s="429"/>
      <c r="DX621" s="385"/>
      <c r="DY621" s="385"/>
      <c r="DZ621" s="131"/>
      <c r="EA621" s="131"/>
      <c r="EB621" s="429"/>
      <c r="EC621" s="385"/>
      <c r="ED621" s="385"/>
      <c r="EE621" s="131"/>
      <c r="EF621" s="131"/>
      <c r="EG621" s="429"/>
      <c r="EH621" s="385"/>
      <c r="EI621" s="385"/>
      <c r="EJ621" s="131"/>
      <c r="EK621" s="131"/>
      <c r="EL621" s="429"/>
      <c r="EM621" s="385"/>
      <c r="EN621" s="385"/>
      <c r="EO621" s="131"/>
      <c r="EP621" s="131"/>
      <c r="EQ621" s="429"/>
      <c r="ER621" s="385"/>
      <c r="ES621" s="385"/>
      <c r="ET621" s="131"/>
      <c r="EU621" s="131"/>
      <c r="EV621" s="429"/>
      <c r="EW621" s="385"/>
      <c r="EX621" s="385"/>
      <c r="EY621" s="131"/>
      <c r="EZ621" s="131"/>
      <c r="FA621" s="429"/>
      <c r="FB621" s="385"/>
      <c r="FC621" s="385"/>
      <c r="FD621" s="131"/>
      <c r="FE621" s="131"/>
      <c r="FF621" s="429"/>
      <c r="FG621" s="385"/>
      <c r="FH621" s="385"/>
      <c r="FI621" s="131"/>
      <c r="FJ621" s="131"/>
      <c r="FK621" s="429"/>
      <c r="FL621" s="385"/>
      <c r="FM621" s="385"/>
      <c r="FN621" s="131"/>
      <c r="FO621" s="131"/>
      <c r="FP621" s="429"/>
      <c r="FQ621" s="385"/>
      <c r="FR621" s="385"/>
      <c r="FS621" s="131"/>
      <c r="FT621" s="131"/>
      <c r="FU621" s="429"/>
      <c r="FV621" s="385"/>
      <c r="FW621" s="385"/>
      <c r="FX621" s="131"/>
      <c r="FY621" s="131"/>
      <c r="FZ621" s="429"/>
      <c r="GA621" s="385"/>
      <c r="GB621" s="385"/>
      <c r="GC621" s="131"/>
      <c r="GD621" s="131"/>
      <c r="GE621" s="429"/>
      <c r="GF621" s="385"/>
      <c r="GG621" s="385"/>
      <c r="GH621" s="131"/>
      <c r="GI621" s="131"/>
      <c r="GJ621" s="429"/>
      <c r="GK621" s="385"/>
      <c r="GL621" s="385"/>
      <c r="GM621" s="131"/>
      <c r="GN621" s="131"/>
      <c r="GO621" s="429"/>
      <c r="GP621" s="385"/>
      <c r="GQ621" s="385"/>
      <c r="GR621" s="131"/>
      <c r="GS621" s="131"/>
      <c r="GT621" s="429"/>
      <c r="GU621" s="385"/>
      <c r="GV621" s="385"/>
      <c r="GW621" s="131"/>
      <c r="GX621" s="131"/>
      <c r="GY621" s="429"/>
      <c r="GZ621" s="385"/>
      <c r="HA621" s="385"/>
      <c r="HB621" s="131"/>
      <c r="HC621" s="131"/>
      <c r="HD621" s="429"/>
      <c r="HE621" s="385"/>
      <c r="HF621" s="385"/>
      <c r="HG621" s="131"/>
      <c r="HH621" s="131"/>
      <c r="HI621" s="429"/>
      <c r="HJ621" s="385"/>
      <c r="HK621" s="385"/>
      <c r="HL621" s="131"/>
      <c r="HM621" s="131"/>
      <c r="HN621" s="429"/>
      <c r="HO621" s="385"/>
      <c r="HP621" s="385"/>
      <c r="HQ621" s="131"/>
      <c r="HR621" s="131"/>
      <c r="HS621" s="429"/>
      <c r="HT621" s="385"/>
      <c r="HU621" s="385"/>
      <c r="HV621" s="131"/>
      <c r="HW621" s="131"/>
      <c r="HX621" s="429"/>
      <c r="HY621" s="385"/>
      <c r="HZ621" s="385"/>
      <c r="IA621" s="131"/>
      <c r="IB621" s="131"/>
      <c r="IC621" s="429"/>
      <c r="ID621" s="385"/>
      <c r="IE621" s="385"/>
      <c r="IF621" s="131"/>
      <c r="IG621" s="131"/>
      <c r="IH621" s="429"/>
      <c r="II621" s="385"/>
      <c r="IJ621" s="385"/>
      <c r="IK621" s="131"/>
      <c r="IL621" s="131"/>
      <c r="IM621" s="429"/>
      <c r="IN621" s="385"/>
      <c r="IO621" s="385"/>
      <c r="IP621" s="131"/>
      <c r="IQ621" s="131"/>
      <c r="IR621" s="429"/>
      <c r="IS621" s="385"/>
      <c r="IT621" s="385"/>
      <c r="IU621" s="131"/>
      <c r="IV621" s="131"/>
      <c r="IW621" s="429"/>
      <c r="IX621" s="385"/>
      <c r="IY621" s="386"/>
      <c r="IZ621" s="198"/>
      <c r="JA621" s="378"/>
      <c r="JB621" s="256"/>
      <c r="JC621" s="256"/>
    </row>
    <row r="622" spans="1:263" s="3" customFormat="1" x14ac:dyDescent="0.35">
      <c r="A622" s="198"/>
      <c r="B622" s="359"/>
      <c r="C622" s="239"/>
      <c r="D622" s="104"/>
      <c r="E622" s="102"/>
      <c r="F622" s="384"/>
      <c r="G622" s="131"/>
      <c r="H622" s="325"/>
      <c r="I622" s="202"/>
      <c r="J622" s="324"/>
      <c r="K622" s="131"/>
      <c r="L622" s="131"/>
      <c r="M622" s="385"/>
      <c r="N622" s="385"/>
      <c r="O622" s="131"/>
      <c r="P622" s="131"/>
      <c r="Q622" s="131"/>
      <c r="R622" s="385"/>
      <c r="S622" s="385"/>
      <c r="T622" s="131"/>
      <c r="U622" s="131"/>
      <c r="V622" s="131"/>
      <c r="W622" s="385"/>
      <c r="X622" s="385"/>
      <c r="Y622" s="131"/>
      <c r="Z622" s="131"/>
      <c r="AA622" s="131"/>
      <c r="AB622" s="385"/>
      <c r="AC622" s="385"/>
      <c r="AD622" s="131"/>
      <c r="AE622" s="131"/>
      <c r="AF622" s="131"/>
      <c r="AG622" s="385"/>
      <c r="AH622" s="385"/>
      <c r="AI622" s="131"/>
      <c r="AJ622" s="131"/>
      <c r="AK622" s="131"/>
      <c r="AL622" s="385"/>
      <c r="AM622" s="385"/>
      <c r="AN622" s="131"/>
      <c r="AO622" s="131"/>
      <c r="AP622" s="131"/>
      <c r="AQ622" s="385"/>
      <c r="AR622" s="385"/>
      <c r="AS622" s="131"/>
      <c r="AT622" s="131"/>
      <c r="AU622" s="131"/>
      <c r="AV622" s="385"/>
      <c r="AW622" s="385"/>
      <c r="AX622" s="131"/>
      <c r="AY622" s="131"/>
      <c r="AZ622" s="131"/>
      <c r="BA622" s="385"/>
      <c r="BB622" s="385"/>
      <c r="BC622" s="131"/>
      <c r="BD622" s="131"/>
      <c r="BE622" s="131"/>
      <c r="BF622" s="385"/>
      <c r="BG622" s="385"/>
      <c r="BH622" s="131"/>
      <c r="BI622" s="131"/>
      <c r="BJ622" s="131"/>
      <c r="BK622" s="385"/>
      <c r="BL622" s="385"/>
      <c r="BM622" s="131"/>
      <c r="BN622" s="131"/>
      <c r="BO622" s="131"/>
      <c r="BP622" s="385"/>
      <c r="BQ622" s="385"/>
      <c r="BR622" s="131"/>
      <c r="BS622" s="131"/>
      <c r="BT622" s="131"/>
      <c r="BU622" s="385"/>
      <c r="BV622" s="385"/>
      <c r="BW622" s="131"/>
      <c r="BX622" s="131"/>
      <c r="BY622" s="131"/>
      <c r="BZ622" s="385"/>
      <c r="CA622" s="385"/>
      <c r="CB622" s="131"/>
      <c r="CC622" s="131"/>
      <c r="CD622" s="131"/>
      <c r="CE622" s="385"/>
      <c r="CF622" s="385"/>
      <c r="CG622" s="131"/>
      <c r="CH622" s="131"/>
      <c r="CI622" s="131"/>
      <c r="CJ622" s="385"/>
      <c r="CK622" s="385"/>
      <c r="CL622" s="131"/>
      <c r="CM622" s="131"/>
      <c r="CN622" s="131"/>
      <c r="CO622" s="385"/>
      <c r="CP622" s="385"/>
      <c r="CQ622" s="131"/>
      <c r="CR622" s="131"/>
      <c r="CS622" s="131"/>
      <c r="CT622" s="385"/>
      <c r="CU622" s="385"/>
      <c r="CV622" s="131"/>
      <c r="CW622" s="131"/>
      <c r="CX622" s="131"/>
      <c r="CY622" s="385"/>
      <c r="CZ622" s="385"/>
      <c r="DA622" s="131"/>
      <c r="DB622" s="131"/>
      <c r="DC622" s="131"/>
      <c r="DD622" s="385"/>
      <c r="DE622" s="385"/>
      <c r="DF622" s="131"/>
      <c r="DG622" s="131"/>
      <c r="DH622" s="131"/>
      <c r="DI622" s="385"/>
      <c r="DJ622" s="385"/>
      <c r="DK622" s="131"/>
      <c r="DL622" s="131"/>
      <c r="DM622" s="131"/>
      <c r="DN622" s="385"/>
      <c r="DO622" s="385"/>
      <c r="DP622" s="131"/>
      <c r="DQ622" s="131"/>
      <c r="DR622" s="131"/>
      <c r="DS622" s="385"/>
      <c r="DT622" s="385"/>
      <c r="DU622" s="131"/>
      <c r="DV622" s="131"/>
      <c r="DW622" s="131"/>
      <c r="DX622" s="385"/>
      <c r="DY622" s="385"/>
      <c r="DZ622" s="131"/>
      <c r="EA622" s="131"/>
      <c r="EB622" s="131"/>
      <c r="EC622" s="385"/>
      <c r="ED622" s="385"/>
      <c r="EE622" s="131"/>
      <c r="EF622" s="131"/>
      <c r="EG622" s="131"/>
      <c r="EH622" s="385"/>
      <c r="EI622" s="385"/>
      <c r="EJ622" s="131"/>
      <c r="EK622" s="131"/>
      <c r="EL622" s="131"/>
      <c r="EM622" s="385"/>
      <c r="EN622" s="385"/>
      <c r="EO622" s="131"/>
      <c r="EP622" s="131"/>
      <c r="EQ622" s="131"/>
      <c r="ER622" s="385"/>
      <c r="ES622" s="385"/>
      <c r="ET622" s="131"/>
      <c r="EU622" s="131"/>
      <c r="EV622" s="131"/>
      <c r="EW622" s="385"/>
      <c r="EX622" s="385"/>
      <c r="EY622" s="131"/>
      <c r="EZ622" s="131"/>
      <c r="FA622" s="131"/>
      <c r="FB622" s="385"/>
      <c r="FC622" s="385"/>
      <c r="FD622" s="131"/>
      <c r="FE622" s="131"/>
      <c r="FF622" s="131"/>
      <c r="FG622" s="385"/>
      <c r="FH622" s="385"/>
      <c r="FI622" s="131"/>
      <c r="FJ622" s="131"/>
      <c r="FK622" s="131"/>
      <c r="FL622" s="385"/>
      <c r="FM622" s="385"/>
      <c r="FN622" s="131"/>
      <c r="FO622" s="131"/>
      <c r="FP622" s="131"/>
      <c r="FQ622" s="385"/>
      <c r="FR622" s="385"/>
      <c r="FS622" s="131"/>
      <c r="FT622" s="131"/>
      <c r="FU622" s="131"/>
      <c r="FV622" s="385"/>
      <c r="FW622" s="385"/>
      <c r="FX622" s="131"/>
      <c r="FY622" s="131"/>
      <c r="FZ622" s="131"/>
      <c r="GA622" s="385"/>
      <c r="GB622" s="385"/>
      <c r="GC622" s="131"/>
      <c r="GD622" s="131"/>
      <c r="GE622" s="131"/>
      <c r="GF622" s="385"/>
      <c r="GG622" s="385"/>
      <c r="GH622" s="131"/>
      <c r="GI622" s="131"/>
      <c r="GJ622" s="131"/>
      <c r="GK622" s="385"/>
      <c r="GL622" s="385"/>
      <c r="GM622" s="131"/>
      <c r="GN622" s="131"/>
      <c r="GO622" s="131"/>
      <c r="GP622" s="385"/>
      <c r="GQ622" s="385"/>
      <c r="GR622" s="131"/>
      <c r="GS622" s="131"/>
      <c r="GT622" s="131"/>
      <c r="GU622" s="385"/>
      <c r="GV622" s="385"/>
      <c r="GW622" s="131"/>
      <c r="GX622" s="131"/>
      <c r="GY622" s="131"/>
      <c r="GZ622" s="385"/>
      <c r="HA622" s="385"/>
      <c r="HB622" s="131"/>
      <c r="HC622" s="131"/>
      <c r="HD622" s="131"/>
      <c r="HE622" s="385"/>
      <c r="HF622" s="385"/>
      <c r="HG622" s="131"/>
      <c r="HH622" s="131"/>
      <c r="HI622" s="131"/>
      <c r="HJ622" s="385"/>
      <c r="HK622" s="385"/>
      <c r="HL622" s="131"/>
      <c r="HM622" s="131"/>
      <c r="HN622" s="131"/>
      <c r="HO622" s="385"/>
      <c r="HP622" s="385"/>
      <c r="HQ622" s="131"/>
      <c r="HR622" s="131"/>
      <c r="HS622" s="131"/>
      <c r="HT622" s="385"/>
      <c r="HU622" s="385"/>
      <c r="HV622" s="131"/>
      <c r="HW622" s="131"/>
      <c r="HX622" s="131"/>
      <c r="HY622" s="385"/>
      <c r="HZ622" s="385"/>
      <c r="IA622" s="131"/>
      <c r="IB622" s="131"/>
      <c r="IC622" s="131"/>
      <c r="ID622" s="385"/>
      <c r="IE622" s="385"/>
      <c r="IF622" s="131"/>
      <c r="IG622" s="131"/>
      <c r="IH622" s="131"/>
      <c r="II622" s="385"/>
      <c r="IJ622" s="385"/>
      <c r="IK622" s="131"/>
      <c r="IL622" s="131"/>
      <c r="IM622" s="131"/>
      <c r="IN622" s="385"/>
      <c r="IO622" s="385"/>
      <c r="IP622" s="131"/>
      <c r="IQ622" s="131"/>
      <c r="IR622" s="131"/>
      <c r="IS622" s="385"/>
      <c r="IT622" s="385"/>
      <c r="IU622" s="131"/>
      <c r="IV622" s="131"/>
      <c r="IW622" s="131"/>
      <c r="IX622" s="385"/>
      <c r="IY622" s="386"/>
      <c r="IZ622" s="198"/>
      <c r="JA622" s="378"/>
      <c r="JB622" s="256"/>
      <c r="JC622" s="256"/>
    </row>
    <row r="623" spans="1:263" s="3" customFormat="1" x14ac:dyDescent="0.35">
      <c r="A623" s="198"/>
      <c r="B623" s="359"/>
      <c r="C623" s="126" t="s">
        <v>715</v>
      </c>
      <c r="D623" s="104" t="s">
        <v>716</v>
      </c>
      <c r="E623" s="102"/>
      <c r="F623" s="285" t="str">
        <f>IFERROR(INDEX('Helper 1'!$I$2:$I$19,MATCH('Schedule 1'!$G$20,'Helper 1'!$H$2:$H$19,0)),"")</f>
        <v/>
      </c>
      <c r="G623" s="131">
        <f>SUM(L623:IX623)</f>
        <v>0</v>
      </c>
      <c r="H623" s="325"/>
      <c r="I623" s="202"/>
      <c r="J623" s="324"/>
      <c r="K623" s="131"/>
      <c r="L623" s="130"/>
      <c r="M623" s="385"/>
      <c r="N623" s="385"/>
      <c r="O623" s="131"/>
      <c r="P623" s="131"/>
      <c r="Q623" s="130"/>
      <c r="R623" s="385"/>
      <c r="S623" s="385"/>
      <c r="T623" s="131"/>
      <c r="U623" s="131"/>
      <c r="V623" s="130"/>
      <c r="W623" s="385"/>
      <c r="X623" s="385"/>
      <c r="Y623" s="131"/>
      <c r="Z623" s="131"/>
      <c r="AA623" s="130"/>
      <c r="AB623" s="385"/>
      <c r="AC623" s="385"/>
      <c r="AD623" s="131"/>
      <c r="AE623" s="131"/>
      <c r="AF623" s="130"/>
      <c r="AG623" s="385"/>
      <c r="AH623" s="385"/>
      <c r="AI623" s="131"/>
      <c r="AJ623" s="131"/>
      <c r="AK623" s="130"/>
      <c r="AL623" s="385"/>
      <c r="AM623" s="385"/>
      <c r="AN623" s="131"/>
      <c r="AO623" s="131"/>
      <c r="AP623" s="130"/>
      <c r="AQ623" s="385"/>
      <c r="AR623" s="385"/>
      <c r="AS623" s="131"/>
      <c r="AT623" s="131"/>
      <c r="AU623" s="130"/>
      <c r="AV623" s="385"/>
      <c r="AW623" s="385"/>
      <c r="AX623" s="131"/>
      <c r="AY623" s="131"/>
      <c r="AZ623" s="130"/>
      <c r="BA623" s="385"/>
      <c r="BB623" s="385"/>
      <c r="BC623" s="131"/>
      <c r="BD623" s="131"/>
      <c r="BE623" s="130"/>
      <c r="BF623" s="385"/>
      <c r="BG623" s="385"/>
      <c r="BH623" s="131"/>
      <c r="BI623" s="131"/>
      <c r="BJ623" s="130"/>
      <c r="BK623" s="385"/>
      <c r="BL623" s="385"/>
      <c r="BM623" s="131"/>
      <c r="BN623" s="131"/>
      <c r="BO623" s="130"/>
      <c r="BP623" s="385"/>
      <c r="BQ623" s="385"/>
      <c r="BR623" s="131"/>
      <c r="BS623" s="131"/>
      <c r="BT623" s="130"/>
      <c r="BU623" s="385"/>
      <c r="BV623" s="385"/>
      <c r="BW623" s="131"/>
      <c r="BX623" s="131"/>
      <c r="BY623" s="130"/>
      <c r="BZ623" s="385"/>
      <c r="CA623" s="385"/>
      <c r="CB623" s="131"/>
      <c r="CC623" s="131"/>
      <c r="CD623" s="130"/>
      <c r="CE623" s="385"/>
      <c r="CF623" s="385"/>
      <c r="CG623" s="131"/>
      <c r="CH623" s="131"/>
      <c r="CI623" s="130"/>
      <c r="CJ623" s="385"/>
      <c r="CK623" s="385"/>
      <c r="CL623" s="131"/>
      <c r="CM623" s="131"/>
      <c r="CN623" s="130"/>
      <c r="CO623" s="385"/>
      <c r="CP623" s="385"/>
      <c r="CQ623" s="131"/>
      <c r="CR623" s="131"/>
      <c r="CS623" s="130"/>
      <c r="CT623" s="385"/>
      <c r="CU623" s="385"/>
      <c r="CV623" s="131"/>
      <c r="CW623" s="131"/>
      <c r="CX623" s="130"/>
      <c r="CY623" s="385"/>
      <c r="CZ623" s="385"/>
      <c r="DA623" s="131"/>
      <c r="DB623" s="131"/>
      <c r="DC623" s="130"/>
      <c r="DD623" s="385"/>
      <c r="DE623" s="385"/>
      <c r="DF623" s="131"/>
      <c r="DG623" s="131"/>
      <c r="DH623" s="130"/>
      <c r="DI623" s="385"/>
      <c r="DJ623" s="385"/>
      <c r="DK623" s="131"/>
      <c r="DL623" s="131"/>
      <c r="DM623" s="130"/>
      <c r="DN623" s="385"/>
      <c r="DO623" s="385"/>
      <c r="DP623" s="131"/>
      <c r="DQ623" s="131"/>
      <c r="DR623" s="130"/>
      <c r="DS623" s="385"/>
      <c r="DT623" s="385"/>
      <c r="DU623" s="131"/>
      <c r="DV623" s="131"/>
      <c r="DW623" s="130"/>
      <c r="DX623" s="385"/>
      <c r="DY623" s="385"/>
      <c r="DZ623" s="131"/>
      <c r="EA623" s="131"/>
      <c r="EB623" s="130"/>
      <c r="EC623" s="385"/>
      <c r="ED623" s="385"/>
      <c r="EE623" s="131"/>
      <c r="EF623" s="131"/>
      <c r="EG623" s="130"/>
      <c r="EH623" s="385"/>
      <c r="EI623" s="385"/>
      <c r="EJ623" s="131"/>
      <c r="EK623" s="131"/>
      <c r="EL623" s="130"/>
      <c r="EM623" s="385"/>
      <c r="EN623" s="385"/>
      <c r="EO623" s="131"/>
      <c r="EP623" s="131"/>
      <c r="EQ623" s="130"/>
      <c r="ER623" s="385"/>
      <c r="ES623" s="385"/>
      <c r="ET623" s="131"/>
      <c r="EU623" s="131"/>
      <c r="EV623" s="130"/>
      <c r="EW623" s="385"/>
      <c r="EX623" s="385"/>
      <c r="EY623" s="131"/>
      <c r="EZ623" s="131"/>
      <c r="FA623" s="130"/>
      <c r="FB623" s="385"/>
      <c r="FC623" s="385"/>
      <c r="FD623" s="131"/>
      <c r="FE623" s="131"/>
      <c r="FF623" s="130"/>
      <c r="FG623" s="385"/>
      <c r="FH623" s="385"/>
      <c r="FI623" s="131"/>
      <c r="FJ623" s="131"/>
      <c r="FK623" s="130"/>
      <c r="FL623" s="385"/>
      <c r="FM623" s="385"/>
      <c r="FN623" s="131"/>
      <c r="FO623" s="131"/>
      <c r="FP623" s="130"/>
      <c r="FQ623" s="385"/>
      <c r="FR623" s="385"/>
      <c r="FS623" s="131"/>
      <c r="FT623" s="131"/>
      <c r="FU623" s="130"/>
      <c r="FV623" s="385"/>
      <c r="FW623" s="385"/>
      <c r="FX623" s="131"/>
      <c r="FY623" s="131"/>
      <c r="FZ623" s="130"/>
      <c r="GA623" s="385"/>
      <c r="GB623" s="385"/>
      <c r="GC623" s="131"/>
      <c r="GD623" s="131"/>
      <c r="GE623" s="130"/>
      <c r="GF623" s="385"/>
      <c r="GG623" s="385"/>
      <c r="GH623" s="131"/>
      <c r="GI623" s="131"/>
      <c r="GJ623" s="130"/>
      <c r="GK623" s="385"/>
      <c r="GL623" s="385"/>
      <c r="GM623" s="131"/>
      <c r="GN623" s="131"/>
      <c r="GO623" s="130"/>
      <c r="GP623" s="385"/>
      <c r="GQ623" s="385"/>
      <c r="GR623" s="131"/>
      <c r="GS623" s="131"/>
      <c r="GT623" s="130"/>
      <c r="GU623" s="385"/>
      <c r="GV623" s="385"/>
      <c r="GW623" s="131"/>
      <c r="GX623" s="131"/>
      <c r="GY623" s="130"/>
      <c r="GZ623" s="385"/>
      <c r="HA623" s="385"/>
      <c r="HB623" s="131"/>
      <c r="HC623" s="131"/>
      <c r="HD623" s="130"/>
      <c r="HE623" s="385"/>
      <c r="HF623" s="385"/>
      <c r="HG623" s="131"/>
      <c r="HH623" s="131"/>
      <c r="HI623" s="130"/>
      <c r="HJ623" s="385"/>
      <c r="HK623" s="385"/>
      <c r="HL623" s="131"/>
      <c r="HM623" s="131"/>
      <c r="HN623" s="130"/>
      <c r="HO623" s="385"/>
      <c r="HP623" s="385"/>
      <c r="HQ623" s="131"/>
      <c r="HR623" s="131"/>
      <c r="HS623" s="130"/>
      <c r="HT623" s="385"/>
      <c r="HU623" s="385"/>
      <c r="HV623" s="131"/>
      <c r="HW623" s="131"/>
      <c r="HX623" s="130"/>
      <c r="HY623" s="385"/>
      <c r="HZ623" s="385"/>
      <c r="IA623" s="131"/>
      <c r="IB623" s="131"/>
      <c r="IC623" s="130"/>
      <c r="ID623" s="385"/>
      <c r="IE623" s="385"/>
      <c r="IF623" s="131"/>
      <c r="IG623" s="131"/>
      <c r="IH623" s="130"/>
      <c r="II623" s="385"/>
      <c r="IJ623" s="385"/>
      <c r="IK623" s="131"/>
      <c r="IL623" s="131"/>
      <c r="IM623" s="130"/>
      <c r="IN623" s="385"/>
      <c r="IO623" s="385"/>
      <c r="IP623" s="131"/>
      <c r="IQ623" s="131"/>
      <c r="IR623" s="130"/>
      <c r="IS623" s="385"/>
      <c r="IT623" s="385"/>
      <c r="IU623" s="131"/>
      <c r="IV623" s="131"/>
      <c r="IW623" s="130"/>
      <c r="IX623" s="385"/>
      <c r="IY623" s="386"/>
      <c r="IZ623" s="198"/>
      <c r="JA623" s="378"/>
      <c r="JB623" s="256"/>
      <c r="JC623" s="256"/>
    </row>
    <row r="624" spans="1:263" s="3" customFormat="1" x14ac:dyDescent="0.35">
      <c r="A624" s="198"/>
      <c r="B624" s="359"/>
      <c r="C624" s="239"/>
      <c r="D624" s="102" t="s">
        <v>361</v>
      </c>
      <c r="E624" s="102"/>
      <c r="F624" s="384"/>
      <c r="G624" s="131"/>
      <c r="H624" s="325"/>
      <c r="I624" s="202"/>
      <c r="J624" s="324"/>
      <c r="K624" s="131"/>
      <c r="L624" s="131"/>
      <c r="M624" s="385"/>
      <c r="N624" s="385"/>
      <c r="O624" s="131"/>
      <c r="P624" s="131"/>
      <c r="Q624" s="131"/>
      <c r="R624" s="385"/>
      <c r="S624" s="385"/>
      <c r="T624" s="131"/>
      <c r="U624" s="131"/>
      <c r="V624" s="131"/>
      <c r="W624" s="385"/>
      <c r="X624" s="385"/>
      <c r="Y624" s="131"/>
      <c r="Z624" s="131"/>
      <c r="AA624" s="131"/>
      <c r="AB624" s="385"/>
      <c r="AC624" s="385"/>
      <c r="AD624" s="131"/>
      <c r="AE624" s="131"/>
      <c r="AF624" s="131"/>
      <c r="AG624" s="385"/>
      <c r="AH624" s="385"/>
      <c r="AI624" s="131"/>
      <c r="AJ624" s="131"/>
      <c r="AK624" s="131"/>
      <c r="AL624" s="385"/>
      <c r="AM624" s="385"/>
      <c r="AN624" s="131"/>
      <c r="AO624" s="131"/>
      <c r="AP624" s="131"/>
      <c r="AQ624" s="385"/>
      <c r="AR624" s="385"/>
      <c r="AS624" s="131"/>
      <c r="AT624" s="131"/>
      <c r="AU624" s="131"/>
      <c r="AV624" s="385"/>
      <c r="AW624" s="385"/>
      <c r="AX624" s="131"/>
      <c r="AY624" s="131"/>
      <c r="AZ624" s="131"/>
      <c r="BA624" s="385"/>
      <c r="BB624" s="385"/>
      <c r="BC624" s="131"/>
      <c r="BD624" s="131"/>
      <c r="BE624" s="131"/>
      <c r="BF624" s="385"/>
      <c r="BG624" s="385"/>
      <c r="BH624" s="131"/>
      <c r="BI624" s="131"/>
      <c r="BJ624" s="131"/>
      <c r="BK624" s="385"/>
      <c r="BL624" s="385"/>
      <c r="BM624" s="131"/>
      <c r="BN624" s="131"/>
      <c r="BO624" s="131"/>
      <c r="BP624" s="385"/>
      <c r="BQ624" s="385"/>
      <c r="BR624" s="131"/>
      <c r="BS624" s="131"/>
      <c r="BT624" s="131"/>
      <c r="BU624" s="385"/>
      <c r="BV624" s="385"/>
      <c r="BW624" s="131"/>
      <c r="BX624" s="131"/>
      <c r="BY624" s="131"/>
      <c r="BZ624" s="385"/>
      <c r="CA624" s="385"/>
      <c r="CB624" s="131"/>
      <c r="CC624" s="131"/>
      <c r="CD624" s="131"/>
      <c r="CE624" s="385"/>
      <c r="CF624" s="385"/>
      <c r="CG624" s="131"/>
      <c r="CH624" s="131"/>
      <c r="CI624" s="131"/>
      <c r="CJ624" s="385"/>
      <c r="CK624" s="385"/>
      <c r="CL624" s="131"/>
      <c r="CM624" s="131"/>
      <c r="CN624" s="131"/>
      <c r="CO624" s="385"/>
      <c r="CP624" s="385"/>
      <c r="CQ624" s="131"/>
      <c r="CR624" s="131"/>
      <c r="CS624" s="131"/>
      <c r="CT624" s="385"/>
      <c r="CU624" s="385"/>
      <c r="CV624" s="131"/>
      <c r="CW624" s="131"/>
      <c r="CX624" s="131"/>
      <c r="CY624" s="385"/>
      <c r="CZ624" s="385"/>
      <c r="DA624" s="131"/>
      <c r="DB624" s="131"/>
      <c r="DC624" s="131"/>
      <c r="DD624" s="385"/>
      <c r="DE624" s="385"/>
      <c r="DF624" s="131"/>
      <c r="DG624" s="131"/>
      <c r="DH624" s="131"/>
      <c r="DI624" s="385"/>
      <c r="DJ624" s="385"/>
      <c r="DK624" s="131"/>
      <c r="DL624" s="131"/>
      <c r="DM624" s="131"/>
      <c r="DN624" s="385"/>
      <c r="DO624" s="385"/>
      <c r="DP624" s="131"/>
      <c r="DQ624" s="131"/>
      <c r="DR624" s="131"/>
      <c r="DS624" s="385"/>
      <c r="DT624" s="385"/>
      <c r="DU624" s="131"/>
      <c r="DV624" s="131"/>
      <c r="DW624" s="131"/>
      <c r="DX624" s="385"/>
      <c r="DY624" s="385"/>
      <c r="DZ624" s="131"/>
      <c r="EA624" s="131"/>
      <c r="EB624" s="131"/>
      <c r="EC624" s="385"/>
      <c r="ED624" s="385"/>
      <c r="EE624" s="131"/>
      <c r="EF624" s="131"/>
      <c r="EG624" s="131"/>
      <c r="EH624" s="385"/>
      <c r="EI624" s="385"/>
      <c r="EJ624" s="131"/>
      <c r="EK624" s="131"/>
      <c r="EL624" s="131"/>
      <c r="EM624" s="385"/>
      <c r="EN624" s="385"/>
      <c r="EO624" s="131"/>
      <c r="EP624" s="131"/>
      <c r="EQ624" s="131"/>
      <c r="ER624" s="385"/>
      <c r="ES624" s="385"/>
      <c r="ET624" s="131"/>
      <c r="EU624" s="131"/>
      <c r="EV624" s="131"/>
      <c r="EW624" s="385"/>
      <c r="EX624" s="385"/>
      <c r="EY624" s="131"/>
      <c r="EZ624" s="131"/>
      <c r="FA624" s="131"/>
      <c r="FB624" s="385"/>
      <c r="FC624" s="385"/>
      <c r="FD624" s="131"/>
      <c r="FE624" s="131"/>
      <c r="FF624" s="131"/>
      <c r="FG624" s="385"/>
      <c r="FH624" s="385"/>
      <c r="FI624" s="131"/>
      <c r="FJ624" s="131"/>
      <c r="FK624" s="131"/>
      <c r="FL624" s="385"/>
      <c r="FM624" s="385"/>
      <c r="FN624" s="131"/>
      <c r="FO624" s="131"/>
      <c r="FP624" s="131"/>
      <c r="FQ624" s="385"/>
      <c r="FR624" s="385"/>
      <c r="FS624" s="131"/>
      <c r="FT624" s="131"/>
      <c r="FU624" s="131"/>
      <c r="FV624" s="385"/>
      <c r="FW624" s="385"/>
      <c r="FX624" s="131"/>
      <c r="FY624" s="131"/>
      <c r="FZ624" s="131"/>
      <c r="GA624" s="385"/>
      <c r="GB624" s="385"/>
      <c r="GC624" s="131"/>
      <c r="GD624" s="131"/>
      <c r="GE624" s="131"/>
      <c r="GF624" s="385"/>
      <c r="GG624" s="385"/>
      <c r="GH624" s="131"/>
      <c r="GI624" s="131"/>
      <c r="GJ624" s="131"/>
      <c r="GK624" s="385"/>
      <c r="GL624" s="385"/>
      <c r="GM624" s="131"/>
      <c r="GN624" s="131"/>
      <c r="GO624" s="131"/>
      <c r="GP624" s="385"/>
      <c r="GQ624" s="385"/>
      <c r="GR624" s="131"/>
      <c r="GS624" s="131"/>
      <c r="GT624" s="131"/>
      <c r="GU624" s="385"/>
      <c r="GV624" s="385"/>
      <c r="GW624" s="131"/>
      <c r="GX624" s="131"/>
      <c r="GY624" s="131"/>
      <c r="GZ624" s="385"/>
      <c r="HA624" s="385"/>
      <c r="HB624" s="131"/>
      <c r="HC624" s="131"/>
      <c r="HD624" s="131"/>
      <c r="HE624" s="385"/>
      <c r="HF624" s="385"/>
      <c r="HG624" s="131"/>
      <c r="HH624" s="131"/>
      <c r="HI624" s="131"/>
      <c r="HJ624" s="385"/>
      <c r="HK624" s="385"/>
      <c r="HL624" s="131"/>
      <c r="HM624" s="131"/>
      <c r="HN624" s="131"/>
      <c r="HO624" s="385"/>
      <c r="HP624" s="385"/>
      <c r="HQ624" s="131"/>
      <c r="HR624" s="131"/>
      <c r="HS624" s="131"/>
      <c r="HT624" s="385"/>
      <c r="HU624" s="385"/>
      <c r="HV624" s="131"/>
      <c r="HW624" s="131"/>
      <c r="HX624" s="131"/>
      <c r="HY624" s="385"/>
      <c r="HZ624" s="385"/>
      <c r="IA624" s="131"/>
      <c r="IB624" s="131"/>
      <c r="IC624" s="131"/>
      <c r="ID624" s="385"/>
      <c r="IE624" s="385"/>
      <c r="IF624" s="131"/>
      <c r="IG624" s="131"/>
      <c r="IH624" s="131"/>
      <c r="II624" s="385"/>
      <c r="IJ624" s="385"/>
      <c r="IK624" s="131"/>
      <c r="IL624" s="131"/>
      <c r="IM624" s="131"/>
      <c r="IN624" s="385"/>
      <c r="IO624" s="385"/>
      <c r="IP624" s="131"/>
      <c r="IQ624" s="131"/>
      <c r="IR624" s="131"/>
      <c r="IS624" s="385"/>
      <c r="IT624" s="385"/>
      <c r="IU624" s="131"/>
      <c r="IV624" s="131"/>
      <c r="IW624" s="131"/>
      <c r="IX624" s="385"/>
      <c r="IY624" s="386"/>
      <c r="IZ624" s="198"/>
      <c r="JA624" s="378"/>
      <c r="JB624" s="256"/>
      <c r="JC624" s="256"/>
    </row>
    <row r="625" spans="1:263" s="3" customFormat="1" x14ac:dyDescent="0.35">
      <c r="A625" s="198"/>
      <c r="B625" s="359"/>
      <c r="C625" s="239"/>
      <c r="D625" s="102"/>
      <c r="E625" s="102"/>
      <c r="F625" s="384"/>
      <c r="G625" s="131"/>
      <c r="H625" s="325"/>
      <c r="I625" s="202"/>
      <c r="J625" s="324"/>
      <c r="K625" s="131"/>
      <c r="L625" s="131"/>
      <c r="M625" s="385"/>
      <c r="N625" s="385"/>
      <c r="O625" s="131"/>
      <c r="P625" s="131"/>
      <c r="Q625" s="131"/>
      <c r="R625" s="385"/>
      <c r="S625" s="385"/>
      <c r="T625" s="131"/>
      <c r="U625" s="131"/>
      <c r="V625" s="131"/>
      <c r="W625" s="385"/>
      <c r="X625" s="385"/>
      <c r="Y625" s="131"/>
      <c r="Z625" s="131"/>
      <c r="AA625" s="131"/>
      <c r="AB625" s="385"/>
      <c r="AC625" s="385"/>
      <c r="AD625" s="131"/>
      <c r="AE625" s="131"/>
      <c r="AF625" s="131"/>
      <c r="AG625" s="385"/>
      <c r="AH625" s="385"/>
      <c r="AI625" s="131"/>
      <c r="AJ625" s="131"/>
      <c r="AK625" s="131"/>
      <c r="AL625" s="385"/>
      <c r="AM625" s="385"/>
      <c r="AN625" s="131"/>
      <c r="AO625" s="131"/>
      <c r="AP625" s="131"/>
      <c r="AQ625" s="385"/>
      <c r="AR625" s="385"/>
      <c r="AS625" s="131"/>
      <c r="AT625" s="131"/>
      <c r="AU625" s="131"/>
      <c r="AV625" s="385"/>
      <c r="AW625" s="385"/>
      <c r="AX625" s="131"/>
      <c r="AY625" s="131"/>
      <c r="AZ625" s="131"/>
      <c r="BA625" s="385"/>
      <c r="BB625" s="385"/>
      <c r="BC625" s="131"/>
      <c r="BD625" s="131"/>
      <c r="BE625" s="131"/>
      <c r="BF625" s="385"/>
      <c r="BG625" s="385"/>
      <c r="BH625" s="131"/>
      <c r="BI625" s="131"/>
      <c r="BJ625" s="131"/>
      <c r="BK625" s="385"/>
      <c r="BL625" s="385"/>
      <c r="BM625" s="131"/>
      <c r="BN625" s="131"/>
      <c r="BO625" s="131"/>
      <c r="BP625" s="385"/>
      <c r="BQ625" s="385"/>
      <c r="BR625" s="131"/>
      <c r="BS625" s="131"/>
      <c r="BT625" s="131"/>
      <c r="BU625" s="385"/>
      <c r="BV625" s="385"/>
      <c r="BW625" s="131"/>
      <c r="BX625" s="131"/>
      <c r="BY625" s="131"/>
      <c r="BZ625" s="385"/>
      <c r="CA625" s="385"/>
      <c r="CB625" s="131"/>
      <c r="CC625" s="131"/>
      <c r="CD625" s="131"/>
      <c r="CE625" s="385"/>
      <c r="CF625" s="385"/>
      <c r="CG625" s="131"/>
      <c r="CH625" s="131"/>
      <c r="CI625" s="131"/>
      <c r="CJ625" s="385"/>
      <c r="CK625" s="385"/>
      <c r="CL625" s="131"/>
      <c r="CM625" s="131"/>
      <c r="CN625" s="131"/>
      <c r="CO625" s="385"/>
      <c r="CP625" s="385"/>
      <c r="CQ625" s="131"/>
      <c r="CR625" s="131"/>
      <c r="CS625" s="131"/>
      <c r="CT625" s="385"/>
      <c r="CU625" s="385"/>
      <c r="CV625" s="131"/>
      <c r="CW625" s="131"/>
      <c r="CX625" s="131"/>
      <c r="CY625" s="385"/>
      <c r="CZ625" s="385"/>
      <c r="DA625" s="131"/>
      <c r="DB625" s="131"/>
      <c r="DC625" s="131"/>
      <c r="DD625" s="385"/>
      <c r="DE625" s="385"/>
      <c r="DF625" s="131"/>
      <c r="DG625" s="131"/>
      <c r="DH625" s="131"/>
      <c r="DI625" s="385"/>
      <c r="DJ625" s="385"/>
      <c r="DK625" s="131"/>
      <c r="DL625" s="131"/>
      <c r="DM625" s="131"/>
      <c r="DN625" s="385"/>
      <c r="DO625" s="385"/>
      <c r="DP625" s="131"/>
      <c r="DQ625" s="131"/>
      <c r="DR625" s="131"/>
      <c r="DS625" s="385"/>
      <c r="DT625" s="385"/>
      <c r="DU625" s="131"/>
      <c r="DV625" s="131"/>
      <c r="DW625" s="131"/>
      <c r="DX625" s="385"/>
      <c r="DY625" s="385"/>
      <c r="DZ625" s="131"/>
      <c r="EA625" s="131"/>
      <c r="EB625" s="131"/>
      <c r="EC625" s="385"/>
      <c r="ED625" s="385"/>
      <c r="EE625" s="131"/>
      <c r="EF625" s="131"/>
      <c r="EG625" s="131"/>
      <c r="EH625" s="385"/>
      <c r="EI625" s="385"/>
      <c r="EJ625" s="131"/>
      <c r="EK625" s="131"/>
      <c r="EL625" s="131"/>
      <c r="EM625" s="385"/>
      <c r="EN625" s="385"/>
      <c r="EO625" s="131"/>
      <c r="EP625" s="131"/>
      <c r="EQ625" s="131"/>
      <c r="ER625" s="385"/>
      <c r="ES625" s="385"/>
      <c r="ET625" s="131"/>
      <c r="EU625" s="131"/>
      <c r="EV625" s="131"/>
      <c r="EW625" s="385"/>
      <c r="EX625" s="385"/>
      <c r="EY625" s="131"/>
      <c r="EZ625" s="131"/>
      <c r="FA625" s="131"/>
      <c r="FB625" s="385"/>
      <c r="FC625" s="385"/>
      <c r="FD625" s="131"/>
      <c r="FE625" s="131"/>
      <c r="FF625" s="131"/>
      <c r="FG625" s="385"/>
      <c r="FH625" s="385"/>
      <c r="FI625" s="131"/>
      <c r="FJ625" s="131"/>
      <c r="FK625" s="131"/>
      <c r="FL625" s="385"/>
      <c r="FM625" s="385"/>
      <c r="FN625" s="131"/>
      <c r="FO625" s="131"/>
      <c r="FP625" s="131"/>
      <c r="FQ625" s="385"/>
      <c r="FR625" s="385"/>
      <c r="FS625" s="131"/>
      <c r="FT625" s="131"/>
      <c r="FU625" s="131"/>
      <c r="FV625" s="385"/>
      <c r="FW625" s="385"/>
      <c r="FX625" s="131"/>
      <c r="FY625" s="131"/>
      <c r="FZ625" s="131"/>
      <c r="GA625" s="385"/>
      <c r="GB625" s="385"/>
      <c r="GC625" s="131"/>
      <c r="GD625" s="131"/>
      <c r="GE625" s="131"/>
      <c r="GF625" s="385"/>
      <c r="GG625" s="385"/>
      <c r="GH625" s="131"/>
      <c r="GI625" s="131"/>
      <c r="GJ625" s="131"/>
      <c r="GK625" s="385"/>
      <c r="GL625" s="385"/>
      <c r="GM625" s="131"/>
      <c r="GN625" s="131"/>
      <c r="GO625" s="131"/>
      <c r="GP625" s="385"/>
      <c r="GQ625" s="385"/>
      <c r="GR625" s="131"/>
      <c r="GS625" s="131"/>
      <c r="GT625" s="131"/>
      <c r="GU625" s="385"/>
      <c r="GV625" s="385"/>
      <c r="GW625" s="131"/>
      <c r="GX625" s="131"/>
      <c r="GY625" s="131"/>
      <c r="GZ625" s="385"/>
      <c r="HA625" s="385"/>
      <c r="HB625" s="131"/>
      <c r="HC625" s="131"/>
      <c r="HD625" s="131"/>
      <c r="HE625" s="385"/>
      <c r="HF625" s="385"/>
      <c r="HG625" s="131"/>
      <c r="HH625" s="131"/>
      <c r="HI625" s="131"/>
      <c r="HJ625" s="385"/>
      <c r="HK625" s="385"/>
      <c r="HL625" s="131"/>
      <c r="HM625" s="131"/>
      <c r="HN625" s="131"/>
      <c r="HO625" s="385"/>
      <c r="HP625" s="385"/>
      <c r="HQ625" s="131"/>
      <c r="HR625" s="131"/>
      <c r="HS625" s="131"/>
      <c r="HT625" s="385"/>
      <c r="HU625" s="385"/>
      <c r="HV625" s="131"/>
      <c r="HW625" s="131"/>
      <c r="HX625" s="131"/>
      <c r="HY625" s="385"/>
      <c r="HZ625" s="385"/>
      <c r="IA625" s="131"/>
      <c r="IB625" s="131"/>
      <c r="IC625" s="131"/>
      <c r="ID625" s="385"/>
      <c r="IE625" s="385"/>
      <c r="IF625" s="131"/>
      <c r="IG625" s="131"/>
      <c r="IH625" s="131"/>
      <c r="II625" s="385"/>
      <c r="IJ625" s="385"/>
      <c r="IK625" s="131"/>
      <c r="IL625" s="131"/>
      <c r="IM625" s="131"/>
      <c r="IN625" s="385"/>
      <c r="IO625" s="385"/>
      <c r="IP625" s="131"/>
      <c r="IQ625" s="131"/>
      <c r="IR625" s="131"/>
      <c r="IS625" s="385"/>
      <c r="IT625" s="385"/>
      <c r="IU625" s="131"/>
      <c r="IV625" s="131"/>
      <c r="IW625" s="131"/>
      <c r="IX625" s="385"/>
      <c r="IY625" s="386"/>
      <c r="IZ625" s="198"/>
      <c r="JA625" s="378"/>
      <c r="JB625" s="256"/>
      <c r="JC625" s="256"/>
    </row>
    <row r="626" spans="1:263" s="3" customFormat="1" ht="15" thickBot="1" x14ac:dyDescent="0.4">
      <c r="A626" s="198"/>
      <c r="B626" s="359"/>
      <c r="C626" s="239"/>
      <c r="D626" s="102"/>
      <c r="E626" s="102"/>
      <c r="F626" s="384"/>
      <c r="G626" s="131"/>
      <c r="H626" s="325"/>
      <c r="I626" s="202"/>
      <c r="J626" s="324"/>
      <c r="K626" s="131"/>
      <c r="L626" s="131"/>
      <c r="M626" s="385"/>
      <c r="N626" s="385"/>
      <c r="O626" s="131"/>
      <c r="P626" s="131"/>
      <c r="Q626" s="131"/>
      <c r="R626" s="385"/>
      <c r="S626" s="385"/>
      <c r="T626" s="131"/>
      <c r="U626" s="131"/>
      <c r="V626" s="131"/>
      <c r="W626" s="385"/>
      <c r="X626" s="385"/>
      <c r="Y626" s="131"/>
      <c r="Z626" s="131"/>
      <c r="AA626" s="131"/>
      <c r="AB626" s="385"/>
      <c r="AC626" s="385"/>
      <c r="AD626" s="131"/>
      <c r="AE626" s="131"/>
      <c r="AF626" s="131"/>
      <c r="AG626" s="385"/>
      <c r="AH626" s="385"/>
      <c r="AI626" s="131"/>
      <c r="AJ626" s="131"/>
      <c r="AK626" s="131"/>
      <c r="AL626" s="385"/>
      <c r="AM626" s="385"/>
      <c r="AN626" s="131"/>
      <c r="AO626" s="131"/>
      <c r="AP626" s="131"/>
      <c r="AQ626" s="385"/>
      <c r="AR626" s="385"/>
      <c r="AS626" s="131"/>
      <c r="AT626" s="131"/>
      <c r="AU626" s="131"/>
      <c r="AV626" s="385"/>
      <c r="AW626" s="385"/>
      <c r="AX626" s="131"/>
      <c r="AY626" s="131"/>
      <c r="AZ626" s="131"/>
      <c r="BA626" s="385"/>
      <c r="BB626" s="385"/>
      <c r="BC626" s="131"/>
      <c r="BD626" s="131"/>
      <c r="BE626" s="131"/>
      <c r="BF626" s="385"/>
      <c r="BG626" s="385"/>
      <c r="BH626" s="131"/>
      <c r="BI626" s="131"/>
      <c r="BJ626" s="131"/>
      <c r="BK626" s="385"/>
      <c r="BL626" s="385"/>
      <c r="BM626" s="131"/>
      <c r="BN626" s="131"/>
      <c r="BO626" s="131"/>
      <c r="BP626" s="385"/>
      <c r="BQ626" s="385"/>
      <c r="BR626" s="131"/>
      <c r="BS626" s="131"/>
      <c r="BT626" s="131"/>
      <c r="BU626" s="385"/>
      <c r="BV626" s="385"/>
      <c r="BW626" s="131"/>
      <c r="BX626" s="131"/>
      <c r="BY626" s="131"/>
      <c r="BZ626" s="385"/>
      <c r="CA626" s="385"/>
      <c r="CB626" s="131"/>
      <c r="CC626" s="131"/>
      <c r="CD626" s="131"/>
      <c r="CE626" s="385"/>
      <c r="CF626" s="385"/>
      <c r="CG626" s="131"/>
      <c r="CH626" s="131"/>
      <c r="CI626" s="131"/>
      <c r="CJ626" s="385"/>
      <c r="CK626" s="385"/>
      <c r="CL626" s="131"/>
      <c r="CM626" s="131"/>
      <c r="CN626" s="131"/>
      <c r="CO626" s="385"/>
      <c r="CP626" s="385"/>
      <c r="CQ626" s="131"/>
      <c r="CR626" s="131"/>
      <c r="CS626" s="131"/>
      <c r="CT626" s="385"/>
      <c r="CU626" s="385"/>
      <c r="CV626" s="131"/>
      <c r="CW626" s="131"/>
      <c r="CX626" s="131"/>
      <c r="CY626" s="385"/>
      <c r="CZ626" s="385"/>
      <c r="DA626" s="131"/>
      <c r="DB626" s="131"/>
      <c r="DC626" s="131"/>
      <c r="DD626" s="385"/>
      <c r="DE626" s="385"/>
      <c r="DF626" s="131"/>
      <c r="DG626" s="131"/>
      <c r="DH626" s="131"/>
      <c r="DI626" s="385"/>
      <c r="DJ626" s="385"/>
      <c r="DK626" s="131"/>
      <c r="DL626" s="131"/>
      <c r="DM626" s="131"/>
      <c r="DN626" s="385"/>
      <c r="DO626" s="385"/>
      <c r="DP626" s="131"/>
      <c r="DQ626" s="131"/>
      <c r="DR626" s="131"/>
      <c r="DS626" s="385"/>
      <c r="DT626" s="385"/>
      <c r="DU626" s="131"/>
      <c r="DV626" s="131"/>
      <c r="DW626" s="131"/>
      <c r="DX626" s="385"/>
      <c r="DY626" s="385"/>
      <c r="DZ626" s="131"/>
      <c r="EA626" s="131"/>
      <c r="EB626" s="131"/>
      <c r="EC626" s="385"/>
      <c r="ED626" s="385"/>
      <c r="EE626" s="131"/>
      <c r="EF626" s="131"/>
      <c r="EG626" s="131"/>
      <c r="EH626" s="385"/>
      <c r="EI626" s="385"/>
      <c r="EJ626" s="131"/>
      <c r="EK626" s="131"/>
      <c r="EL626" s="131"/>
      <c r="EM626" s="385"/>
      <c r="EN626" s="385"/>
      <c r="EO626" s="131"/>
      <c r="EP626" s="131"/>
      <c r="EQ626" s="131"/>
      <c r="ER626" s="385"/>
      <c r="ES626" s="385"/>
      <c r="ET626" s="131"/>
      <c r="EU626" s="131"/>
      <c r="EV626" s="131"/>
      <c r="EW626" s="385"/>
      <c r="EX626" s="385"/>
      <c r="EY626" s="131"/>
      <c r="EZ626" s="131"/>
      <c r="FA626" s="131"/>
      <c r="FB626" s="385"/>
      <c r="FC626" s="385"/>
      <c r="FD626" s="131"/>
      <c r="FE626" s="131"/>
      <c r="FF626" s="131"/>
      <c r="FG626" s="385"/>
      <c r="FH626" s="385"/>
      <c r="FI626" s="131"/>
      <c r="FJ626" s="131"/>
      <c r="FK626" s="131"/>
      <c r="FL626" s="385"/>
      <c r="FM626" s="385"/>
      <c r="FN626" s="131"/>
      <c r="FO626" s="131"/>
      <c r="FP626" s="131"/>
      <c r="FQ626" s="385"/>
      <c r="FR626" s="385"/>
      <c r="FS626" s="131"/>
      <c r="FT626" s="131"/>
      <c r="FU626" s="131"/>
      <c r="FV626" s="385"/>
      <c r="FW626" s="385"/>
      <c r="FX626" s="131"/>
      <c r="FY626" s="131"/>
      <c r="FZ626" s="131"/>
      <c r="GA626" s="385"/>
      <c r="GB626" s="385"/>
      <c r="GC626" s="131"/>
      <c r="GD626" s="131"/>
      <c r="GE626" s="131"/>
      <c r="GF626" s="385"/>
      <c r="GG626" s="385"/>
      <c r="GH626" s="131"/>
      <c r="GI626" s="131"/>
      <c r="GJ626" s="131"/>
      <c r="GK626" s="385"/>
      <c r="GL626" s="385"/>
      <c r="GM626" s="131"/>
      <c r="GN626" s="131"/>
      <c r="GO626" s="131"/>
      <c r="GP626" s="385"/>
      <c r="GQ626" s="385"/>
      <c r="GR626" s="131"/>
      <c r="GS626" s="131"/>
      <c r="GT626" s="131"/>
      <c r="GU626" s="385"/>
      <c r="GV626" s="385"/>
      <c r="GW626" s="131"/>
      <c r="GX626" s="131"/>
      <c r="GY626" s="131"/>
      <c r="GZ626" s="385"/>
      <c r="HA626" s="385"/>
      <c r="HB626" s="131"/>
      <c r="HC626" s="131"/>
      <c r="HD626" s="131"/>
      <c r="HE626" s="385"/>
      <c r="HF626" s="385"/>
      <c r="HG626" s="131"/>
      <c r="HH626" s="131"/>
      <c r="HI626" s="131"/>
      <c r="HJ626" s="385"/>
      <c r="HK626" s="385"/>
      <c r="HL626" s="131"/>
      <c r="HM626" s="131"/>
      <c r="HN626" s="131"/>
      <c r="HO626" s="385"/>
      <c r="HP626" s="385"/>
      <c r="HQ626" s="131"/>
      <c r="HR626" s="131"/>
      <c r="HS626" s="131"/>
      <c r="HT626" s="385"/>
      <c r="HU626" s="385"/>
      <c r="HV626" s="131"/>
      <c r="HW626" s="131"/>
      <c r="HX626" s="131"/>
      <c r="HY626" s="385"/>
      <c r="HZ626" s="385"/>
      <c r="IA626" s="131"/>
      <c r="IB626" s="131"/>
      <c r="IC626" s="131"/>
      <c r="ID626" s="385"/>
      <c r="IE626" s="385"/>
      <c r="IF626" s="131"/>
      <c r="IG626" s="131"/>
      <c r="IH626" s="131"/>
      <c r="II626" s="385"/>
      <c r="IJ626" s="385"/>
      <c r="IK626" s="131"/>
      <c r="IL626" s="131"/>
      <c r="IM626" s="131"/>
      <c r="IN626" s="385"/>
      <c r="IO626" s="385"/>
      <c r="IP626" s="131"/>
      <c r="IQ626" s="131"/>
      <c r="IR626" s="131"/>
      <c r="IS626" s="385"/>
      <c r="IT626" s="385"/>
      <c r="IU626" s="131"/>
      <c r="IV626" s="131"/>
      <c r="IW626" s="131"/>
      <c r="IX626" s="385"/>
      <c r="IY626" s="386"/>
      <c r="IZ626" s="198"/>
      <c r="JA626" s="378"/>
      <c r="JB626" s="256"/>
      <c r="JC626" s="256"/>
    </row>
    <row r="627" spans="1:263" s="127" customFormat="1" ht="28.5" customHeight="1" thickBot="1" x14ac:dyDescent="0.4">
      <c r="A627" s="419"/>
      <c r="B627" s="420"/>
      <c r="C627" s="126" t="s">
        <v>717</v>
      </c>
      <c r="D627" s="248" t="s">
        <v>356</v>
      </c>
      <c r="E627" s="421"/>
      <c r="F627" s="286"/>
      <c r="G627" s="250"/>
      <c r="H627" s="422"/>
      <c r="I627" s="423"/>
      <c r="J627" s="424"/>
      <c r="K627" s="251"/>
      <c r="L627" s="251"/>
      <c r="M627" s="251"/>
      <c r="N627" s="251"/>
      <c r="O627" s="425"/>
      <c r="P627" s="251"/>
      <c r="Q627" s="251"/>
      <c r="R627" s="251"/>
      <c r="S627" s="251"/>
      <c r="T627" s="425"/>
      <c r="U627" s="251"/>
      <c r="V627" s="251"/>
      <c r="W627" s="251"/>
      <c r="X627" s="251"/>
      <c r="Y627" s="425"/>
      <c r="Z627" s="251"/>
      <c r="AA627" s="251"/>
      <c r="AB627" s="251"/>
      <c r="AC627" s="251"/>
      <c r="AD627" s="425"/>
      <c r="AE627" s="251"/>
      <c r="AF627" s="251"/>
      <c r="AG627" s="251"/>
      <c r="AH627" s="251"/>
      <c r="AI627" s="425"/>
      <c r="AJ627" s="251"/>
      <c r="AK627" s="251"/>
      <c r="AL627" s="251"/>
      <c r="AM627" s="251"/>
      <c r="AN627" s="425"/>
      <c r="AO627" s="251"/>
      <c r="AP627" s="251"/>
      <c r="AQ627" s="251"/>
      <c r="AR627" s="251"/>
      <c r="AS627" s="425"/>
      <c r="AT627" s="251"/>
      <c r="AU627" s="251"/>
      <c r="AV627" s="251"/>
      <c r="AW627" s="251"/>
      <c r="AX627" s="425"/>
      <c r="AY627" s="251"/>
      <c r="AZ627" s="251"/>
      <c r="BA627" s="251"/>
      <c r="BB627" s="251"/>
      <c r="BC627" s="425"/>
      <c r="BD627" s="251"/>
      <c r="BE627" s="251"/>
      <c r="BF627" s="251"/>
      <c r="BG627" s="251"/>
      <c r="BH627" s="425"/>
      <c r="BI627" s="251"/>
      <c r="BJ627" s="251"/>
      <c r="BK627" s="251"/>
      <c r="BL627" s="251"/>
      <c r="BM627" s="425"/>
      <c r="BN627" s="251"/>
      <c r="BO627" s="251"/>
      <c r="BP627" s="251"/>
      <c r="BQ627" s="251"/>
      <c r="BR627" s="425"/>
      <c r="BS627" s="251"/>
      <c r="BT627" s="251"/>
      <c r="BU627" s="251"/>
      <c r="BV627" s="251"/>
      <c r="BW627" s="425"/>
      <c r="BX627" s="251"/>
      <c r="BY627" s="251"/>
      <c r="BZ627" s="251"/>
      <c r="CA627" s="251"/>
      <c r="CB627" s="425"/>
      <c r="CC627" s="251"/>
      <c r="CD627" s="251"/>
      <c r="CE627" s="251"/>
      <c r="CF627" s="251"/>
      <c r="CG627" s="425"/>
      <c r="CH627" s="251"/>
      <c r="CI627" s="251"/>
      <c r="CJ627" s="251"/>
      <c r="CK627" s="251"/>
      <c r="CL627" s="425"/>
      <c r="CM627" s="251"/>
      <c r="CN627" s="251"/>
      <c r="CO627" s="251"/>
      <c r="CP627" s="251"/>
      <c r="CQ627" s="425"/>
      <c r="CR627" s="251"/>
      <c r="CS627" s="251"/>
      <c r="CT627" s="251"/>
      <c r="CU627" s="251"/>
      <c r="CV627" s="425"/>
      <c r="CW627" s="251"/>
      <c r="CX627" s="251"/>
      <c r="CY627" s="251"/>
      <c r="CZ627" s="251"/>
      <c r="DA627" s="425"/>
      <c r="DB627" s="251"/>
      <c r="DC627" s="251"/>
      <c r="DD627" s="251"/>
      <c r="DE627" s="251"/>
      <c r="DF627" s="425"/>
      <c r="DG627" s="251"/>
      <c r="DH627" s="251"/>
      <c r="DI627" s="251"/>
      <c r="DJ627" s="251"/>
      <c r="DK627" s="425"/>
      <c r="DL627" s="251"/>
      <c r="DM627" s="251"/>
      <c r="DN627" s="251"/>
      <c r="DO627" s="251"/>
      <c r="DP627" s="425"/>
      <c r="DQ627" s="251"/>
      <c r="DR627" s="251"/>
      <c r="DS627" s="251"/>
      <c r="DT627" s="251"/>
      <c r="DU627" s="425"/>
      <c r="DV627" s="251"/>
      <c r="DW627" s="251"/>
      <c r="DX627" s="251"/>
      <c r="DY627" s="251"/>
      <c r="DZ627" s="425"/>
      <c r="EA627" s="251"/>
      <c r="EB627" s="251"/>
      <c r="EC627" s="251"/>
      <c r="ED627" s="251"/>
      <c r="EE627" s="425"/>
      <c r="EF627" s="251"/>
      <c r="EG627" s="251"/>
      <c r="EH627" s="251"/>
      <c r="EI627" s="251"/>
      <c r="EJ627" s="425"/>
      <c r="EK627" s="251"/>
      <c r="EL627" s="251"/>
      <c r="EM627" s="251"/>
      <c r="EN627" s="251"/>
      <c r="EO627" s="425"/>
      <c r="EP627" s="251"/>
      <c r="EQ627" s="251"/>
      <c r="ER627" s="251"/>
      <c r="ES627" s="251"/>
      <c r="ET627" s="425"/>
      <c r="EU627" s="251"/>
      <c r="EV627" s="251"/>
      <c r="EW627" s="251"/>
      <c r="EX627" s="251"/>
      <c r="EY627" s="425"/>
      <c r="EZ627" s="251"/>
      <c r="FA627" s="251"/>
      <c r="FB627" s="251"/>
      <c r="FC627" s="251"/>
      <c r="FD627" s="425"/>
      <c r="FE627" s="251"/>
      <c r="FF627" s="251"/>
      <c r="FG627" s="251"/>
      <c r="FH627" s="251"/>
      <c r="FI627" s="425"/>
      <c r="FJ627" s="251"/>
      <c r="FK627" s="251"/>
      <c r="FL627" s="251"/>
      <c r="FM627" s="251"/>
      <c r="FN627" s="425"/>
      <c r="FO627" s="251"/>
      <c r="FP627" s="251"/>
      <c r="FQ627" s="251"/>
      <c r="FR627" s="251"/>
      <c r="FS627" s="425"/>
      <c r="FT627" s="251"/>
      <c r="FU627" s="251"/>
      <c r="FV627" s="251"/>
      <c r="FW627" s="251"/>
      <c r="FX627" s="425"/>
      <c r="FY627" s="251"/>
      <c r="FZ627" s="251"/>
      <c r="GA627" s="251"/>
      <c r="GB627" s="251"/>
      <c r="GC627" s="425"/>
      <c r="GD627" s="251"/>
      <c r="GE627" s="251"/>
      <c r="GF627" s="251"/>
      <c r="GG627" s="251"/>
      <c r="GH627" s="425"/>
      <c r="GI627" s="251"/>
      <c r="GJ627" s="251"/>
      <c r="GK627" s="251"/>
      <c r="GL627" s="251"/>
      <c r="GM627" s="425"/>
      <c r="GN627" s="251"/>
      <c r="GO627" s="251"/>
      <c r="GP627" s="251"/>
      <c r="GQ627" s="251"/>
      <c r="GR627" s="425"/>
      <c r="GS627" s="251"/>
      <c r="GT627" s="251"/>
      <c r="GU627" s="251"/>
      <c r="GV627" s="251"/>
      <c r="GW627" s="425"/>
      <c r="GX627" s="251"/>
      <c r="GY627" s="251"/>
      <c r="GZ627" s="251"/>
      <c r="HA627" s="251"/>
      <c r="HB627" s="425"/>
      <c r="HC627" s="251"/>
      <c r="HD627" s="251"/>
      <c r="HE627" s="251"/>
      <c r="HF627" s="251"/>
      <c r="HG627" s="425"/>
      <c r="HH627" s="251"/>
      <c r="HI627" s="251"/>
      <c r="HJ627" s="251"/>
      <c r="HK627" s="251"/>
      <c r="HL627" s="425"/>
      <c r="HM627" s="251"/>
      <c r="HN627" s="251"/>
      <c r="HO627" s="251"/>
      <c r="HP627" s="251"/>
      <c r="HQ627" s="425"/>
      <c r="HR627" s="251"/>
      <c r="HS627" s="251"/>
      <c r="HT627" s="251"/>
      <c r="HU627" s="251"/>
      <c r="HV627" s="425"/>
      <c r="HW627" s="251"/>
      <c r="HX627" s="251"/>
      <c r="HY627" s="251"/>
      <c r="HZ627" s="251"/>
      <c r="IA627" s="425"/>
      <c r="IB627" s="251"/>
      <c r="IC627" s="251"/>
      <c r="ID627" s="251"/>
      <c r="IE627" s="251"/>
      <c r="IF627" s="425"/>
      <c r="IG627" s="251"/>
      <c r="IH627" s="251"/>
      <c r="II627" s="251"/>
      <c r="IJ627" s="251"/>
      <c r="IK627" s="425"/>
      <c r="IL627" s="251"/>
      <c r="IM627" s="251"/>
      <c r="IN627" s="251"/>
      <c r="IO627" s="251"/>
      <c r="IP627" s="425"/>
      <c r="IQ627" s="251"/>
      <c r="IR627" s="251"/>
      <c r="IS627" s="251"/>
      <c r="IT627" s="251"/>
      <c r="IU627" s="425"/>
      <c r="IV627" s="251"/>
      <c r="IW627" s="251"/>
      <c r="IX627" s="251"/>
      <c r="IY627" s="426"/>
      <c r="IZ627" s="198"/>
      <c r="JA627" s="427"/>
      <c r="JB627" s="428"/>
      <c r="JC627" s="428"/>
    </row>
    <row r="628" spans="1:263" s="3" customFormat="1" x14ac:dyDescent="0.35">
      <c r="A628" s="198"/>
      <c r="B628" s="359"/>
      <c r="C628" s="239"/>
      <c r="D628" s="102"/>
      <c r="E628" s="102"/>
      <c r="F628" s="384"/>
      <c r="G628" s="131"/>
      <c r="H628" s="325"/>
      <c r="I628" s="202"/>
      <c r="J628" s="324"/>
      <c r="K628" s="131"/>
      <c r="L628" s="131"/>
      <c r="M628" s="385"/>
      <c r="N628" s="385"/>
      <c r="O628" s="131"/>
      <c r="P628" s="131"/>
      <c r="Q628" s="131"/>
      <c r="R628" s="385"/>
      <c r="S628" s="385"/>
      <c r="T628" s="131"/>
      <c r="U628" s="131"/>
      <c r="V628" s="131"/>
      <c r="W628" s="385"/>
      <c r="X628" s="385"/>
      <c r="Y628" s="131"/>
      <c r="Z628" s="131"/>
      <c r="AA628" s="131"/>
      <c r="AB628" s="385"/>
      <c r="AC628" s="385"/>
      <c r="AD628" s="131"/>
      <c r="AE628" s="131"/>
      <c r="AF628" s="131"/>
      <c r="AG628" s="385"/>
      <c r="AH628" s="385"/>
      <c r="AI628" s="131"/>
      <c r="AJ628" s="131"/>
      <c r="AK628" s="131"/>
      <c r="AL628" s="385"/>
      <c r="AM628" s="385"/>
      <c r="AN628" s="131"/>
      <c r="AO628" s="131"/>
      <c r="AP628" s="131"/>
      <c r="AQ628" s="385"/>
      <c r="AR628" s="385"/>
      <c r="AS628" s="131"/>
      <c r="AT628" s="131"/>
      <c r="AU628" s="131"/>
      <c r="AV628" s="385"/>
      <c r="AW628" s="385"/>
      <c r="AX628" s="131"/>
      <c r="AY628" s="131"/>
      <c r="AZ628" s="131"/>
      <c r="BA628" s="385"/>
      <c r="BB628" s="385"/>
      <c r="BC628" s="131"/>
      <c r="BD628" s="131"/>
      <c r="BE628" s="131"/>
      <c r="BF628" s="385"/>
      <c r="BG628" s="385"/>
      <c r="BH628" s="131"/>
      <c r="BI628" s="131"/>
      <c r="BJ628" s="131"/>
      <c r="BK628" s="385"/>
      <c r="BL628" s="385"/>
      <c r="BM628" s="131"/>
      <c r="BN628" s="131"/>
      <c r="BO628" s="131"/>
      <c r="BP628" s="385"/>
      <c r="BQ628" s="385"/>
      <c r="BR628" s="131"/>
      <c r="BS628" s="131"/>
      <c r="BT628" s="131"/>
      <c r="BU628" s="385"/>
      <c r="BV628" s="385"/>
      <c r="BW628" s="131"/>
      <c r="BX628" s="131"/>
      <c r="BY628" s="131"/>
      <c r="BZ628" s="385"/>
      <c r="CA628" s="385"/>
      <c r="CB628" s="131"/>
      <c r="CC628" s="131"/>
      <c r="CD628" s="131"/>
      <c r="CE628" s="385"/>
      <c r="CF628" s="385"/>
      <c r="CG628" s="131"/>
      <c r="CH628" s="131"/>
      <c r="CI628" s="131"/>
      <c r="CJ628" s="385"/>
      <c r="CK628" s="385"/>
      <c r="CL628" s="131"/>
      <c r="CM628" s="131"/>
      <c r="CN628" s="131"/>
      <c r="CO628" s="385"/>
      <c r="CP628" s="385"/>
      <c r="CQ628" s="131"/>
      <c r="CR628" s="131"/>
      <c r="CS628" s="131"/>
      <c r="CT628" s="385"/>
      <c r="CU628" s="385"/>
      <c r="CV628" s="131"/>
      <c r="CW628" s="131"/>
      <c r="CX628" s="131"/>
      <c r="CY628" s="385"/>
      <c r="CZ628" s="385"/>
      <c r="DA628" s="131"/>
      <c r="DB628" s="131"/>
      <c r="DC628" s="131"/>
      <c r="DD628" s="385"/>
      <c r="DE628" s="385"/>
      <c r="DF628" s="131"/>
      <c r="DG628" s="131"/>
      <c r="DH628" s="131"/>
      <c r="DI628" s="385"/>
      <c r="DJ628" s="385"/>
      <c r="DK628" s="131"/>
      <c r="DL628" s="131"/>
      <c r="DM628" s="131"/>
      <c r="DN628" s="385"/>
      <c r="DO628" s="385"/>
      <c r="DP628" s="131"/>
      <c r="DQ628" s="131"/>
      <c r="DR628" s="131"/>
      <c r="DS628" s="385"/>
      <c r="DT628" s="385"/>
      <c r="DU628" s="131"/>
      <c r="DV628" s="131"/>
      <c r="DW628" s="131"/>
      <c r="DX628" s="385"/>
      <c r="DY628" s="385"/>
      <c r="DZ628" s="131"/>
      <c r="EA628" s="131"/>
      <c r="EB628" s="131"/>
      <c r="EC628" s="385"/>
      <c r="ED628" s="385"/>
      <c r="EE628" s="131"/>
      <c r="EF628" s="131"/>
      <c r="EG628" s="131"/>
      <c r="EH628" s="385"/>
      <c r="EI628" s="385"/>
      <c r="EJ628" s="131"/>
      <c r="EK628" s="131"/>
      <c r="EL628" s="131"/>
      <c r="EM628" s="385"/>
      <c r="EN628" s="385"/>
      <c r="EO628" s="131"/>
      <c r="EP628" s="131"/>
      <c r="EQ628" s="131"/>
      <c r="ER628" s="385"/>
      <c r="ES628" s="385"/>
      <c r="ET628" s="131"/>
      <c r="EU628" s="131"/>
      <c r="EV628" s="131"/>
      <c r="EW628" s="385"/>
      <c r="EX628" s="385"/>
      <c r="EY628" s="131"/>
      <c r="EZ628" s="131"/>
      <c r="FA628" s="131"/>
      <c r="FB628" s="385"/>
      <c r="FC628" s="385"/>
      <c r="FD628" s="131"/>
      <c r="FE628" s="131"/>
      <c r="FF628" s="131"/>
      <c r="FG628" s="385"/>
      <c r="FH628" s="385"/>
      <c r="FI628" s="131"/>
      <c r="FJ628" s="131"/>
      <c r="FK628" s="131"/>
      <c r="FL628" s="385"/>
      <c r="FM628" s="385"/>
      <c r="FN628" s="131"/>
      <c r="FO628" s="131"/>
      <c r="FP628" s="131"/>
      <c r="FQ628" s="385"/>
      <c r="FR628" s="385"/>
      <c r="FS628" s="131"/>
      <c r="FT628" s="131"/>
      <c r="FU628" s="131"/>
      <c r="FV628" s="385"/>
      <c r="FW628" s="385"/>
      <c r="FX628" s="131"/>
      <c r="FY628" s="131"/>
      <c r="FZ628" s="131"/>
      <c r="GA628" s="385"/>
      <c r="GB628" s="385"/>
      <c r="GC628" s="131"/>
      <c r="GD628" s="131"/>
      <c r="GE628" s="131"/>
      <c r="GF628" s="385"/>
      <c r="GG628" s="385"/>
      <c r="GH628" s="131"/>
      <c r="GI628" s="131"/>
      <c r="GJ628" s="131"/>
      <c r="GK628" s="385"/>
      <c r="GL628" s="385"/>
      <c r="GM628" s="131"/>
      <c r="GN628" s="131"/>
      <c r="GO628" s="131"/>
      <c r="GP628" s="385"/>
      <c r="GQ628" s="385"/>
      <c r="GR628" s="131"/>
      <c r="GS628" s="131"/>
      <c r="GT628" s="131"/>
      <c r="GU628" s="385"/>
      <c r="GV628" s="385"/>
      <c r="GW628" s="131"/>
      <c r="GX628" s="131"/>
      <c r="GY628" s="131"/>
      <c r="GZ628" s="385"/>
      <c r="HA628" s="385"/>
      <c r="HB628" s="131"/>
      <c r="HC628" s="131"/>
      <c r="HD628" s="131"/>
      <c r="HE628" s="385"/>
      <c r="HF628" s="385"/>
      <c r="HG628" s="131"/>
      <c r="HH628" s="131"/>
      <c r="HI628" s="131"/>
      <c r="HJ628" s="385"/>
      <c r="HK628" s="385"/>
      <c r="HL628" s="131"/>
      <c r="HM628" s="131"/>
      <c r="HN628" s="131"/>
      <c r="HO628" s="385"/>
      <c r="HP628" s="385"/>
      <c r="HQ628" s="131"/>
      <c r="HR628" s="131"/>
      <c r="HS628" s="131"/>
      <c r="HT628" s="385"/>
      <c r="HU628" s="385"/>
      <c r="HV628" s="131"/>
      <c r="HW628" s="131"/>
      <c r="HX628" s="131"/>
      <c r="HY628" s="385"/>
      <c r="HZ628" s="385"/>
      <c r="IA628" s="131"/>
      <c r="IB628" s="131"/>
      <c r="IC628" s="131"/>
      <c r="ID628" s="385"/>
      <c r="IE628" s="385"/>
      <c r="IF628" s="131"/>
      <c r="IG628" s="131"/>
      <c r="IH628" s="131"/>
      <c r="II628" s="385"/>
      <c r="IJ628" s="385"/>
      <c r="IK628" s="131"/>
      <c r="IL628" s="131"/>
      <c r="IM628" s="131"/>
      <c r="IN628" s="385"/>
      <c r="IO628" s="385"/>
      <c r="IP628" s="131"/>
      <c r="IQ628" s="131"/>
      <c r="IR628" s="131"/>
      <c r="IS628" s="385"/>
      <c r="IT628" s="385"/>
      <c r="IU628" s="131"/>
      <c r="IV628" s="131"/>
      <c r="IW628" s="131"/>
      <c r="IX628" s="385"/>
      <c r="IY628" s="386"/>
      <c r="IZ628" s="198"/>
      <c r="JA628" s="378"/>
      <c r="JB628" s="256"/>
      <c r="JC628" s="256"/>
    </row>
    <row r="629" spans="1:263" s="3" customFormat="1" x14ac:dyDescent="0.35">
      <c r="A629" s="198"/>
      <c r="B629" s="359"/>
      <c r="C629" s="126" t="s">
        <v>718</v>
      </c>
      <c r="D629" s="102" t="s">
        <v>719</v>
      </c>
      <c r="E629" s="102"/>
      <c r="F629" s="285"/>
      <c r="G629" s="110"/>
      <c r="H629" s="325"/>
      <c r="I629" s="202"/>
      <c r="J629" s="324"/>
      <c r="K629" s="131"/>
      <c r="L629" s="429"/>
      <c r="M629" s="385"/>
      <c r="N629" s="385"/>
      <c r="O629" s="131"/>
      <c r="P629" s="131"/>
      <c r="Q629" s="429"/>
      <c r="R629" s="385"/>
      <c r="S629" s="385"/>
      <c r="T629" s="131"/>
      <c r="U629" s="131"/>
      <c r="V629" s="429"/>
      <c r="W629" s="385"/>
      <c r="X629" s="385"/>
      <c r="Y629" s="131"/>
      <c r="Z629" s="131"/>
      <c r="AA629" s="429"/>
      <c r="AB629" s="385"/>
      <c r="AC629" s="385"/>
      <c r="AD629" s="131"/>
      <c r="AE629" s="131"/>
      <c r="AF629" s="429"/>
      <c r="AG629" s="385"/>
      <c r="AH629" s="385"/>
      <c r="AI629" s="131"/>
      <c r="AJ629" s="131"/>
      <c r="AK629" s="429"/>
      <c r="AL629" s="385"/>
      <c r="AM629" s="385"/>
      <c r="AN629" s="131"/>
      <c r="AO629" s="131"/>
      <c r="AP629" s="429"/>
      <c r="AQ629" s="385"/>
      <c r="AR629" s="385"/>
      <c r="AS629" s="131"/>
      <c r="AT629" s="131"/>
      <c r="AU629" s="429"/>
      <c r="AV629" s="385"/>
      <c r="AW629" s="385"/>
      <c r="AX629" s="131"/>
      <c r="AY629" s="131"/>
      <c r="AZ629" s="429"/>
      <c r="BA629" s="385"/>
      <c r="BB629" s="385"/>
      <c r="BC629" s="131"/>
      <c r="BD629" s="131"/>
      <c r="BE629" s="429"/>
      <c r="BF629" s="385"/>
      <c r="BG629" s="385"/>
      <c r="BH629" s="131"/>
      <c r="BI629" s="131"/>
      <c r="BJ629" s="429"/>
      <c r="BK629" s="385"/>
      <c r="BL629" s="385"/>
      <c r="BM629" s="131"/>
      <c r="BN629" s="131"/>
      <c r="BO629" s="429"/>
      <c r="BP629" s="385"/>
      <c r="BQ629" s="385"/>
      <c r="BR629" s="131"/>
      <c r="BS629" s="131"/>
      <c r="BT629" s="429"/>
      <c r="BU629" s="385"/>
      <c r="BV629" s="385"/>
      <c r="BW629" s="131"/>
      <c r="BX629" s="131"/>
      <c r="BY629" s="429"/>
      <c r="BZ629" s="385"/>
      <c r="CA629" s="385"/>
      <c r="CB629" s="131"/>
      <c r="CC629" s="131"/>
      <c r="CD629" s="429"/>
      <c r="CE629" s="385"/>
      <c r="CF629" s="385"/>
      <c r="CG629" s="131"/>
      <c r="CH629" s="131"/>
      <c r="CI629" s="429"/>
      <c r="CJ629" s="385"/>
      <c r="CK629" s="385"/>
      <c r="CL629" s="131"/>
      <c r="CM629" s="131"/>
      <c r="CN629" s="429"/>
      <c r="CO629" s="385"/>
      <c r="CP629" s="385"/>
      <c r="CQ629" s="131"/>
      <c r="CR629" s="131"/>
      <c r="CS629" s="429"/>
      <c r="CT629" s="385"/>
      <c r="CU629" s="385"/>
      <c r="CV629" s="131"/>
      <c r="CW629" s="131"/>
      <c r="CX629" s="429"/>
      <c r="CY629" s="385"/>
      <c r="CZ629" s="385"/>
      <c r="DA629" s="131"/>
      <c r="DB629" s="131"/>
      <c r="DC629" s="429"/>
      <c r="DD629" s="385"/>
      <c r="DE629" s="385"/>
      <c r="DF629" s="131"/>
      <c r="DG629" s="131"/>
      <c r="DH629" s="429"/>
      <c r="DI629" s="385"/>
      <c r="DJ629" s="385"/>
      <c r="DK629" s="131"/>
      <c r="DL629" s="131"/>
      <c r="DM629" s="429"/>
      <c r="DN629" s="385"/>
      <c r="DO629" s="385"/>
      <c r="DP629" s="131"/>
      <c r="DQ629" s="131"/>
      <c r="DR629" s="429"/>
      <c r="DS629" s="385"/>
      <c r="DT629" s="385"/>
      <c r="DU629" s="131"/>
      <c r="DV629" s="131"/>
      <c r="DW629" s="429"/>
      <c r="DX629" s="385"/>
      <c r="DY629" s="385"/>
      <c r="DZ629" s="131"/>
      <c r="EA629" s="131"/>
      <c r="EB629" s="429"/>
      <c r="EC629" s="385"/>
      <c r="ED629" s="385"/>
      <c r="EE629" s="131"/>
      <c r="EF629" s="131"/>
      <c r="EG629" s="429"/>
      <c r="EH629" s="385"/>
      <c r="EI629" s="385"/>
      <c r="EJ629" s="131"/>
      <c r="EK629" s="131"/>
      <c r="EL629" s="429"/>
      <c r="EM629" s="385"/>
      <c r="EN629" s="385"/>
      <c r="EO629" s="131"/>
      <c r="EP629" s="131"/>
      <c r="EQ629" s="429"/>
      <c r="ER629" s="385"/>
      <c r="ES629" s="385"/>
      <c r="ET629" s="131"/>
      <c r="EU629" s="131"/>
      <c r="EV629" s="429"/>
      <c r="EW629" s="385"/>
      <c r="EX629" s="385"/>
      <c r="EY629" s="131"/>
      <c r="EZ629" s="131"/>
      <c r="FA629" s="429"/>
      <c r="FB629" s="385"/>
      <c r="FC629" s="385"/>
      <c r="FD629" s="131"/>
      <c r="FE629" s="131"/>
      <c r="FF629" s="429"/>
      <c r="FG629" s="385"/>
      <c r="FH629" s="385"/>
      <c r="FI629" s="131"/>
      <c r="FJ629" s="131"/>
      <c r="FK629" s="429"/>
      <c r="FL629" s="385"/>
      <c r="FM629" s="385"/>
      <c r="FN629" s="131"/>
      <c r="FO629" s="131"/>
      <c r="FP629" s="429"/>
      <c r="FQ629" s="385"/>
      <c r="FR629" s="385"/>
      <c r="FS629" s="131"/>
      <c r="FT629" s="131"/>
      <c r="FU629" s="429"/>
      <c r="FV629" s="385"/>
      <c r="FW629" s="385"/>
      <c r="FX629" s="131"/>
      <c r="FY629" s="131"/>
      <c r="FZ629" s="429"/>
      <c r="GA629" s="385"/>
      <c r="GB629" s="385"/>
      <c r="GC629" s="131"/>
      <c r="GD629" s="131"/>
      <c r="GE629" s="429"/>
      <c r="GF629" s="385"/>
      <c r="GG629" s="385"/>
      <c r="GH629" s="131"/>
      <c r="GI629" s="131"/>
      <c r="GJ629" s="429"/>
      <c r="GK629" s="385"/>
      <c r="GL629" s="385"/>
      <c r="GM629" s="131"/>
      <c r="GN629" s="131"/>
      <c r="GO629" s="429"/>
      <c r="GP629" s="385"/>
      <c r="GQ629" s="385"/>
      <c r="GR629" s="131"/>
      <c r="GS629" s="131"/>
      <c r="GT629" s="429"/>
      <c r="GU629" s="385"/>
      <c r="GV629" s="385"/>
      <c r="GW629" s="131"/>
      <c r="GX629" s="131"/>
      <c r="GY629" s="429"/>
      <c r="GZ629" s="385"/>
      <c r="HA629" s="385"/>
      <c r="HB629" s="131"/>
      <c r="HC629" s="131"/>
      <c r="HD629" s="429"/>
      <c r="HE629" s="385"/>
      <c r="HF629" s="385"/>
      <c r="HG629" s="131"/>
      <c r="HH629" s="131"/>
      <c r="HI629" s="429"/>
      <c r="HJ629" s="385"/>
      <c r="HK629" s="385"/>
      <c r="HL629" s="131"/>
      <c r="HM629" s="131"/>
      <c r="HN629" s="429"/>
      <c r="HO629" s="385"/>
      <c r="HP629" s="385"/>
      <c r="HQ629" s="131"/>
      <c r="HR629" s="131"/>
      <c r="HS629" s="429"/>
      <c r="HT629" s="385"/>
      <c r="HU629" s="385"/>
      <c r="HV629" s="131"/>
      <c r="HW629" s="131"/>
      <c r="HX629" s="429"/>
      <c r="HY629" s="385"/>
      <c r="HZ629" s="385"/>
      <c r="IA629" s="131"/>
      <c r="IB629" s="131"/>
      <c r="IC629" s="429"/>
      <c r="ID629" s="385"/>
      <c r="IE629" s="385"/>
      <c r="IF629" s="131"/>
      <c r="IG629" s="131"/>
      <c r="IH629" s="429"/>
      <c r="II629" s="385"/>
      <c r="IJ629" s="385"/>
      <c r="IK629" s="131"/>
      <c r="IL629" s="131"/>
      <c r="IM629" s="429"/>
      <c r="IN629" s="385"/>
      <c r="IO629" s="385"/>
      <c r="IP629" s="131"/>
      <c r="IQ629" s="131"/>
      <c r="IR629" s="429"/>
      <c r="IS629" s="385"/>
      <c r="IT629" s="385"/>
      <c r="IU629" s="131"/>
      <c r="IV629" s="131"/>
      <c r="IW629" s="429"/>
      <c r="IX629" s="385"/>
      <c r="IY629" s="386"/>
      <c r="IZ629" s="198"/>
      <c r="JA629" s="378"/>
      <c r="JB629" s="256"/>
      <c r="JC629" s="256"/>
    </row>
    <row r="630" spans="1:263" s="3" customFormat="1" x14ac:dyDescent="0.35">
      <c r="A630" s="198"/>
      <c r="B630" s="359"/>
      <c r="C630" s="239"/>
      <c r="D630" s="104"/>
      <c r="E630" s="102"/>
      <c r="F630" s="384"/>
      <c r="G630" s="131"/>
      <c r="H630" s="325"/>
      <c r="I630" s="202"/>
      <c r="J630" s="324"/>
      <c r="K630" s="131"/>
      <c r="L630" s="131"/>
      <c r="M630" s="385"/>
      <c r="N630" s="385"/>
      <c r="O630" s="131"/>
      <c r="P630" s="131"/>
      <c r="Q630" s="131"/>
      <c r="R630" s="385"/>
      <c r="S630" s="385"/>
      <c r="T630" s="131"/>
      <c r="U630" s="131"/>
      <c r="V630" s="131"/>
      <c r="W630" s="385"/>
      <c r="X630" s="385"/>
      <c r="Y630" s="131"/>
      <c r="Z630" s="131"/>
      <c r="AA630" s="131"/>
      <c r="AB630" s="385"/>
      <c r="AC630" s="385"/>
      <c r="AD630" s="131"/>
      <c r="AE630" s="131"/>
      <c r="AF630" s="131"/>
      <c r="AG630" s="385"/>
      <c r="AH630" s="385"/>
      <c r="AI630" s="131"/>
      <c r="AJ630" s="131"/>
      <c r="AK630" s="131"/>
      <c r="AL630" s="385"/>
      <c r="AM630" s="385"/>
      <c r="AN630" s="131"/>
      <c r="AO630" s="131"/>
      <c r="AP630" s="131"/>
      <c r="AQ630" s="385"/>
      <c r="AR630" s="385"/>
      <c r="AS630" s="131"/>
      <c r="AT630" s="131"/>
      <c r="AU630" s="131"/>
      <c r="AV630" s="385"/>
      <c r="AW630" s="385"/>
      <c r="AX630" s="131"/>
      <c r="AY630" s="131"/>
      <c r="AZ630" s="131"/>
      <c r="BA630" s="385"/>
      <c r="BB630" s="385"/>
      <c r="BC630" s="131"/>
      <c r="BD630" s="131"/>
      <c r="BE630" s="131"/>
      <c r="BF630" s="385"/>
      <c r="BG630" s="385"/>
      <c r="BH630" s="131"/>
      <c r="BI630" s="131"/>
      <c r="BJ630" s="131"/>
      <c r="BK630" s="385"/>
      <c r="BL630" s="385"/>
      <c r="BM630" s="131"/>
      <c r="BN630" s="131"/>
      <c r="BO630" s="131"/>
      <c r="BP630" s="385"/>
      <c r="BQ630" s="385"/>
      <c r="BR630" s="131"/>
      <c r="BS630" s="131"/>
      <c r="BT630" s="131"/>
      <c r="BU630" s="385"/>
      <c r="BV630" s="385"/>
      <c r="BW630" s="131"/>
      <c r="BX630" s="131"/>
      <c r="BY630" s="131"/>
      <c r="BZ630" s="385"/>
      <c r="CA630" s="385"/>
      <c r="CB630" s="131"/>
      <c r="CC630" s="131"/>
      <c r="CD630" s="131"/>
      <c r="CE630" s="385"/>
      <c r="CF630" s="385"/>
      <c r="CG630" s="131"/>
      <c r="CH630" s="131"/>
      <c r="CI630" s="131"/>
      <c r="CJ630" s="385"/>
      <c r="CK630" s="385"/>
      <c r="CL630" s="131"/>
      <c r="CM630" s="131"/>
      <c r="CN630" s="131"/>
      <c r="CO630" s="385"/>
      <c r="CP630" s="385"/>
      <c r="CQ630" s="131"/>
      <c r="CR630" s="131"/>
      <c r="CS630" s="131"/>
      <c r="CT630" s="385"/>
      <c r="CU630" s="385"/>
      <c r="CV630" s="131"/>
      <c r="CW630" s="131"/>
      <c r="CX630" s="131"/>
      <c r="CY630" s="385"/>
      <c r="CZ630" s="385"/>
      <c r="DA630" s="131"/>
      <c r="DB630" s="131"/>
      <c r="DC630" s="131"/>
      <c r="DD630" s="385"/>
      <c r="DE630" s="385"/>
      <c r="DF630" s="131"/>
      <c r="DG630" s="131"/>
      <c r="DH630" s="131"/>
      <c r="DI630" s="385"/>
      <c r="DJ630" s="385"/>
      <c r="DK630" s="131"/>
      <c r="DL630" s="131"/>
      <c r="DM630" s="131"/>
      <c r="DN630" s="385"/>
      <c r="DO630" s="385"/>
      <c r="DP630" s="131"/>
      <c r="DQ630" s="131"/>
      <c r="DR630" s="131"/>
      <c r="DS630" s="385"/>
      <c r="DT630" s="385"/>
      <c r="DU630" s="131"/>
      <c r="DV630" s="131"/>
      <c r="DW630" s="131"/>
      <c r="DX630" s="385"/>
      <c r="DY630" s="385"/>
      <c r="DZ630" s="131"/>
      <c r="EA630" s="131"/>
      <c r="EB630" s="131"/>
      <c r="EC630" s="385"/>
      <c r="ED630" s="385"/>
      <c r="EE630" s="131"/>
      <c r="EF630" s="131"/>
      <c r="EG630" s="131"/>
      <c r="EH630" s="385"/>
      <c r="EI630" s="385"/>
      <c r="EJ630" s="131"/>
      <c r="EK630" s="131"/>
      <c r="EL630" s="131"/>
      <c r="EM630" s="385"/>
      <c r="EN630" s="385"/>
      <c r="EO630" s="131"/>
      <c r="EP630" s="131"/>
      <c r="EQ630" s="131"/>
      <c r="ER630" s="385"/>
      <c r="ES630" s="385"/>
      <c r="ET630" s="131"/>
      <c r="EU630" s="131"/>
      <c r="EV630" s="131"/>
      <c r="EW630" s="385"/>
      <c r="EX630" s="385"/>
      <c r="EY630" s="131"/>
      <c r="EZ630" s="131"/>
      <c r="FA630" s="131"/>
      <c r="FB630" s="385"/>
      <c r="FC630" s="385"/>
      <c r="FD630" s="131"/>
      <c r="FE630" s="131"/>
      <c r="FF630" s="131"/>
      <c r="FG630" s="385"/>
      <c r="FH630" s="385"/>
      <c r="FI630" s="131"/>
      <c r="FJ630" s="131"/>
      <c r="FK630" s="131"/>
      <c r="FL630" s="385"/>
      <c r="FM630" s="385"/>
      <c r="FN630" s="131"/>
      <c r="FO630" s="131"/>
      <c r="FP630" s="131"/>
      <c r="FQ630" s="385"/>
      <c r="FR630" s="385"/>
      <c r="FS630" s="131"/>
      <c r="FT630" s="131"/>
      <c r="FU630" s="131"/>
      <c r="FV630" s="385"/>
      <c r="FW630" s="385"/>
      <c r="FX630" s="131"/>
      <c r="FY630" s="131"/>
      <c r="FZ630" s="131"/>
      <c r="GA630" s="385"/>
      <c r="GB630" s="385"/>
      <c r="GC630" s="131"/>
      <c r="GD630" s="131"/>
      <c r="GE630" s="131"/>
      <c r="GF630" s="385"/>
      <c r="GG630" s="385"/>
      <c r="GH630" s="131"/>
      <c r="GI630" s="131"/>
      <c r="GJ630" s="131"/>
      <c r="GK630" s="385"/>
      <c r="GL630" s="385"/>
      <c r="GM630" s="131"/>
      <c r="GN630" s="131"/>
      <c r="GO630" s="131"/>
      <c r="GP630" s="385"/>
      <c r="GQ630" s="385"/>
      <c r="GR630" s="131"/>
      <c r="GS630" s="131"/>
      <c r="GT630" s="131"/>
      <c r="GU630" s="385"/>
      <c r="GV630" s="385"/>
      <c r="GW630" s="131"/>
      <c r="GX630" s="131"/>
      <c r="GY630" s="131"/>
      <c r="GZ630" s="385"/>
      <c r="HA630" s="385"/>
      <c r="HB630" s="131"/>
      <c r="HC630" s="131"/>
      <c r="HD630" s="131"/>
      <c r="HE630" s="385"/>
      <c r="HF630" s="385"/>
      <c r="HG630" s="131"/>
      <c r="HH630" s="131"/>
      <c r="HI630" s="131"/>
      <c r="HJ630" s="385"/>
      <c r="HK630" s="385"/>
      <c r="HL630" s="131"/>
      <c r="HM630" s="131"/>
      <c r="HN630" s="131"/>
      <c r="HO630" s="385"/>
      <c r="HP630" s="385"/>
      <c r="HQ630" s="131"/>
      <c r="HR630" s="131"/>
      <c r="HS630" s="131"/>
      <c r="HT630" s="385"/>
      <c r="HU630" s="385"/>
      <c r="HV630" s="131"/>
      <c r="HW630" s="131"/>
      <c r="HX630" s="131"/>
      <c r="HY630" s="385"/>
      <c r="HZ630" s="385"/>
      <c r="IA630" s="131"/>
      <c r="IB630" s="131"/>
      <c r="IC630" s="131"/>
      <c r="ID630" s="385"/>
      <c r="IE630" s="385"/>
      <c r="IF630" s="131"/>
      <c r="IG630" s="131"/>
      <c r="IH630" s="131"/>
      <c r="II630" s="385"/>
      <c r="IJ630" s="385"/>
      <c r="IK630" s="131"/>
      <c r="IL630" s="131"/>
      <c r="IM630" s="131"/>
      <c r="IN630" s="385"/>
      <c r="IO630" s="385"/>
      <c r="IP630" s="131"/>
      <c r="IQ630" s="131"/>
      <c r="IR630" s="131"/>
      <c r="IS630" s="385"/>
      <c r="IT630" s="385"/>
      <c r="IU630" s="131"/>
      <c r="IV630" s="131"/>
      <c r="IW630" s="131"/>
      <c r="IX630" s="385"/>
      <c r="IY630" s="386"/>
      <c r="IZ630" s="198"/>
      <c r="JA630" s="378"/>
      <c r="JB630" s="256"/>
      <c r="JC630" s="256"/>
    </row>
    <row r="631" spans="1:263" s="3" customFormat="1" x14ac:dyDescent="0.35">
      <c r="A631" s="198"/>
      <c r="B631" s="359"/>
      <c r="C631" s="126" t="s">
        <v>720</v>
      </c>
      <c r="D631" s="104" t="s">
        <v>721</v>
      </c>
      <c r="E631" s="102"/>
      <c r="F631" s="285" t="str">
        <f>IFERROR(INDEX('Helper 1'!$I$2:$I$19,MATCH('Schedule 1'!$G$20,'Helper 1'!$H$2:$H$19,0)),"")</f>
        <v/>
      </c>
      <c r="G631" s="131">
        <f>SUM(L631:IX631)</f>
        <v>0</v>
      </c>
      <c r="H631" s="325"/>
      <c r="I631" s="202"/>
      <c r="J631" s="324"/>
      <c r="K631" s="131"/>
      <c r="L631" s="130"/>
      <c r="M631" s="385"/>
      <c r="N631" s="385"/>
      <c r="O631" s="131"/>
      <c r="P631" s="131"/>
      <c r="Q631" s="130"/>
      <c r="R631" s="385"/>
      <c r="S631" s="385"/>
      <c r="T631" s="131"/>
      <c r="U631" s="131"/>
      <c r="V631" s="130"/>
      <c r="W631" s="385"/>
      <c r="X631" s="385"/>
      <c r="Y631" s="131"/>
      <c r="Z631" s="131"/>
      <c r="AA631" s="130"/>
      <c r="AB631" s="385"/>
      <c r="AC631" s="385"/>
      <c r="AD631" s="131"/>
      <c r="AE631" s="131"/>
      <c r="AF631" s="130"/>
      <c r="AG631" s="385"/>
      <c r="AH631" s="385"/>
      <c r="AI631" s="131"/>
      <c r="AJ631" s="131"/>
      <c r="AK631" s="130"/>
      <c r="AL631" s="385"/>
      <c r="AM631" s="385"/>
      <c r="AN631" s="131"/>
      <c r="AO631" s="131"/>
      <c r="AP631" s="130"/>
      <c r="AQ631" s="385"/>
      <c r="AR631" s="385"/>
      <c r="AS631" s="131"/>
      <c r="AT631" s="131"/>
      <c r="AU631" s="130"/>
      <c r="AV631" s="385"/>
      <c r="AW631" s="385"/>
      <c r="AX631" s="131"/>
      <c r="AY631" s="131"/>
      <c r="AZ631" s="130"/>
      <c r="BA631" s="385"/>
      <c r="BB631" s="385"/>
      <c r="BC631" s="131"/>
      <c r="BD631" s="131"/>
      <c r="BE631" s="130"/>
      <c r="BF631" s="385"/>
      <c r="BG631" s="385"/>
      <c r="BH631" s="131"/>
      <c r="BI631" s="131"/>
      <c r="BJ631" s="130"/>
      <c r="BK631" s="385"/>
      <c r="BL631" s="385"/>
      <c r="BM631" s="131"/>
      <c r="BN631" s="131"/>
      <c r="BO631" s="130"/>
      <c r="BP631" s="385"/>
      <c r="BQ631" s="385"/>
      <c r="BR631" s="131"/>
      <c r="BS631" s="131"/>
      <c r="BT631" s="130"/>
      <c r="BU631" s="385"/>
      <c r="BV631" s="385"/>
      <c r="BW631" s="131"/>
      <c r="BX631" s="131"/>
      <c r="BY631" s="130"/>
      <c r="BZ631" s="385"/>
      <c r="CA631" s="385"/>
      <c r="CB631" s="131"/>
      <c r="CC631" s="131"/>
      <c r="CD631" s="130"/>
      <c r="CE631" s="385"/>
      <c r="CF631" s="385"/>
      <c r="CG631" s="131"/>
      <c r="CH631" s="131"/>
      <c r="CI631" s="130"/>
      <c r="CJ631" s="385"/>
      <c r="CK631" s="385"/>
      <c r="CL631" s="131"/>
      <c r="CM631" s="131"/>
      <c r="CN631" s="130"/>
      <c r="CO631" s="385"/>
      <c r="CP631" s="385"/>
      <c r="CQ631" s="131"/>
      <c r="CR631" s="131"/>
      <c r="CS631" s="130"/>
      <c r="CT631" s="385"/>
      <c r="CU631" s="385"/>
      <c r="CV631" s="131"/>
      <c r="CW631" s="131"/>
      <c r="CX631" s="130"/>
      <c r="CY631" s="385"/>
      <c r="CZ631" s="385"/>
      <c r="DA631" s="131"/>
      <c r="DB631" s="131"/>
      <c r="DC631" s="130"/>
      <c r="DD631" s="385"/>
      <c r="DE631" s="385"/>
      <c r="DF631" s="131"/>
      <c r="DG631" s="131"/>
      <c r="DH631" s="130"/>
      <c r="DI631" s="385"/>
      <c r="DJ631" s="385"/>
      <c r="DK631" s="131"/>
      <c r="DL631" s="131"/>
      <c r="DM631" s="130"/>
      <c r="DN631" s="385"/>
      <c r="DO631" s="385"/>
      <c r="DP631" s="131"/>
      <c r="DQ631" s="131"/>
      <c r="DR631" s="130"/>
      <c r="DS631" s="385"/>
      <c r="DT631" s="385"/>
      <c r="DU631" s="131"/>
      <c r="DV631" s="131"/>
      <c r="DW631" s="130"/>
      <c r="DX631" s="385"/>
      <c r="DY631" s="385"/>
      <c r="DZ631" s="131"/>
      <c r="EA631" s="131"/>
      <c r="EB631" s="130"/>
      <c r="EC631" s="385"/>
      <c r="ED631" s="385"/>
      <c r="EE631" s="131"/>
      <c r="EF631" s="131"/>
      <c r="EG631" s="130"/>
      <c r="EH631" s="385"/>
      <c r="EI631" s="385"/>
      <c r="EJ631" s="131"/>
      <c r="EK631" s="131"/>
      <c r="EL631" s="130"/>
      <c r="EM631" s="385"/>
      <c r="EN631" s="385"/>
      <c r="EO631" s="131"/>
      <c r="EP631" s="131"/>
      <c r="EQ631" s="130"/>
      <c r="ER631" s="385"/>
      <c r="ES631" s="385"/>
      <c r="ET631" s="131"/>
      <c r="EU631" s="131"/>
      <c r="EV631" s="130"/>
      <c r="EW631" s="385"/>
      <c r="EX631" s="385"/>
      <c r="EY631" s="131"/>
      <c r="EZ631" s="131"/>
      <c r="FA631" s="130"/>
      <c r="FB631" s="385"/>
      <c r="FC631" s="385"/>
      <c r="FD631" s="131"/>
      <c r="FE631" s="131"/>
      <c r="FF631" s="130"/>
      <c r="FG631" s="385"/>
      <c r="FH631" s="385"/>
      <c r="FI631" s="131"/>
      <c r="FJ631" s="131"/>
      <c r="FK631" s="130"/>
      <c r="FL631" s="385"/>
      <c r="FM631" s="385"/>
      <c r="FN631" s="131"/>
      <c r="FO631" s="131"/>
      <c r="FP631" s="130"/>
      <c r="FQ631" s="385"/>
      <c r="FR631" s="385"/>
      <c r="FS631" s="131"/>
      <c r="FT631" s="131"/>
      <c r="FU631" s="130"/>
      <c r="FV631" s="385"/>
      <c r="FW631" s="385"/>
      <c r="FX631" s="131"/>
      <c r="FY631" s="131"/>
      <c r="FZ631" s="130"/>
      <c r="GA631" s="385"/>
      <c r="GB631" s="385"/>
      <c r="GC631" s="131"/>
      <c r="GD631" s="131"/>
      <c r="GE631" s="130"/>
      <c r="GF631" s="385"/>
      <c r="GG631" s="385"/>
      <c r="GH631" s="131"/>
      <c r="GI631" s="131"/>
      <c r="GJ631" s="130"/>
      <c r="GK631" s="385"/>
      <c r="GL631" s="385"/>
      <c r="GM631" s="131"/>
      <c r="GN631" s="131"/>
      <c r="GO631" s="130"/>
      <c r="GP631" s="385"/>
      <c r="GQ631" s="385"/>
      <c r="GR631" s="131"/>
      <c r="GS631" s="131"/>
      <c r="GT631" s="130"/>
      <c r="GU631" s="385"/>
      <c r="GV631" s="385"/>
      <c r="GW631" s="131"/>
      <c r="GX631" s="131"/>
      <c r="GY631" s="130"/>
      <c r="GZ631" s="385"/>
      <c r="HA631" s="385"/>
      <c r="HB631" s="131"/>
      <c r="HC631" s="131"/>
      <c r="HD631" s="130"/>
      <c r="HE631" s="385"/>
      <c r="HF631" s="385"/>
      <c r="HG631" s="131"/>
      <c r="HH631" s="131"/>
      <c r="HI631" s="130"/>
      <c r="HJ631" s="385"/>
      <c r="HK631" s="385"/>
      <c r="HL631" s="131"/>
      <c r="HM631" s="131"/>
      <c r="HN631" s="130"/>
      <c r="HO631" s="385"/>
      <c r="HP631" s="385"/>
      <c r="HQ631" s="131"/>
      <c r="HR631" s="131"/>
      <c r="HS631" s="130"/>
      <c r="HT631" s="385"/>
      <c r="HU631" s="385"/>
      <c r="HV631" s="131"/>
      <c r="HW631" s="131"/>
      <c r="HX631" s="130"/>
      <c r="HY631" s="385"/>
      <c r="HZ631" s="385"/>
      <c r="IA631" s="131"/>
      <c r="IB631" s="131"/>
      <c r="IC631" s="130"/>
      <c r="ID631" s="385"/>
      <c r="IE631" s="385"/>
      <c r="IF631" s="131"/>
      <c r="IG631" s="131"/>
      <c r="IH631" s="130"/>
      <c r="II631" s="385"/>
      <c r="IJ631" s="385"/>
      <c r="IK631" s="131"/>
      <c r="IL631" s="131"/>
      <c r="IM631" s="130"/>
      <c r="IN631" s="385"/>
      <c r="IO631" s="385"/>
      <c r="IP631" s="131"/>
      <c r="IQ631" s="131"/>
      <c r="IR631" s="130"/>
      <c r="IS631" s="385"/>
      <c r="IT631" s="385"/>
      <c r="IU631" s="131"/>
      <c r="IV631" s="131"/>
      <c r="IW631" s="130"/>
      <c r="IX631" s="385"/>
      <c r="IY631" s="386"/>
      <c r="IZ631" s="198"/>
      <c r="JA631" s="378"/>
      <c r="JB631" s="256"/>
      <c r="JC631" s="256"/>
    </row>
    <row r="632" spans="1:263" s="3" customFormat="1" x14ac:dyDescent="0.35">
      <c r="A632" s="198"/>
      <c r="B632" s="359"/>
      <c r="C632" s="239"/>
      <c r="D632" s="102" t="s">
        <v>361</v>
      </c>
      <c r="E632" s="102"/>
      <c r="F632" s="384"/>
      <c r="G632" s="131"/>
      <c r="H632" s="325"/>
      <c r="I632" s="202"/>
      <c r="J632" s="324"/>
      <c r="K632" s="131"/>
      <c r="L632" s="131"/>
      <c r="M632" s="385"/>
      <c r="N632" s="385"/>
      <c r="O632" s="131"/>
      <c r="P632" s="131"/>
      <c r="Q632" s="131"/>
      <c r="R632" s="385"/>
      <c r="S632" s="385"/>
      <c r="T632" s="131"/>
      <c r="U632" s="131"/>
      <c r="V632" s="131"/>
      <c r="W632" s="385"/>
      <c r="X632" s="385"/>
      <c r="Y632" s="131"/>
      <c r="Z632" s="131"/>
      <c r="AA632" s="131"/>
      <c r="AB632" s="385"/>
      <c r="AC632" s="385"/>
      <c r="AD632" s="131"/>
      <c r="AE632" s="131"/>
      <c r="AF632" s="131"/>
      <c r="AG632" s="385"/>
      <c r="AH632" s="385"/>
      <c r="AI632" s="131"/>
      <c r="AJ632" s="131"/>
      <c r="AK632" s="131"/>
      <c r="AL632" s="385"/>
      <c r="AM632" s="385"/>
      <c r="AN632" s="131"/>
      <c r="AO632" s="131"/>
      <c r="AP632" s="131"/>
      <c r="AQ632" s="385"/>
      <c r="AR632" s="385"/>
      <c r="AS632" s="131"/>
      <c r="AT632" s="131"/>
      <c r="AU632" s="131"/>
      <c r="AV632" s="385"/>
      <c r="AW632" s="385"/>
      <c r="AX632" s="131"/>
      <c r="AY632" s="131"/>
      <c r="AZ632" s="131"/>
      <c r="BA632" s="385"/>
      <c r="BB632" s="385"/>
      <c r="BC632" s="131"/>
      <c r="BD632" s="131"/>
      <c r="BE632" s="131"/>
      <c r="BF632" s="385"/>
      <c r="BG632" s="385"/>
      <c r="BH632" s="131"/>
      <c r="BI632" s="131"/>
      <c r="BJ632" s="131"/>
      <c r="BK632" s="385"/>
      <c r="BL632" s="385"/>
      <c r="BM632" s="131"/>
      <c r="BN632" s="131"/>
      <c r="BO632" s="131"/>
      <c r="BP632" s="385"/>
      <c r="BQ632" s="385"/>
      <c r="BR632" s="131"/>
      <c r="BS632" s="131"/>
      <c r="BT632" s="131"/>
      <c r="BU632" s="385"/>
      <c r="BV632" s="385"/>
      <c r="BW632" s="131"/>
      <c r="BX632" s="131"/>
      <c r="BY632" s="131"/>
      <c r="BZ632" s="385"/>
      <c r="CA632" s="385"/>
      <c r="CB632" s="131"/>
      <c r="CC632" s="131"/>
      <c r="CD632" s="131"/>
      <c r="CE632" s="385"/>
      <c r="CF632" s="385"/>
      <c r="CG632" s="131"/>
      <c r="CH632" s="131"/>
      <c r="CI632" s="131"/>
      <c r="CJ632" s="385"/>
      <c r="CK632" s="385"/>
      <c r="CL632" s="131"/>
      <c r="CM632" s="131"/>
      <c r="CN632" s="131"/>
      <c r="CO632" s="385"/>
      <c r="CP632" s="385"/>
      <c r="CQ632" s="131"/>
      <c r="CR632" s="131"/>
      <c r="CS632" s="131"/>
      <c r="CT632" s="385"/>
      <c r="CU632" s="385"/>
      <c r="CV632" s="131"/>
      <c r="CW632" s="131"/>
      <c r="CX632" s="131"/>
      <c r="CY632" s="385"/>
      <c r="CZ632" s="385"/>
      <c r="DA632" s="131"/>
      <c r="DB632" s="131"/>
      <c r="DC632" s="131"/>
      <c r="DD632" s="385"/>
      <c r="DE632" s="385"/>
      <c r="DF632" s="131"/>
      <c r="DG632" s="131"/>
      <c r="DH632" s="131"/>
      <c r="DI632" s="385"/>
      <c r="DJ632" s="385"/>
      <c r="DK632" s="131"/>
      <c r="DL632" s="131"/>
      <c r="DM632" s="131"/>
      <c r="DN632" s="385"/>
      <c r="DO632" s="385"/>
      <c r="DP632" s="131"/>
      <c r="DQ632" s="131"/>
      <c r="DR632" s="131"/>
      <c r="DS632" s="385"/>
      <c r="DT632" s="385"/>
      <c r="DU632" s="131"/>
      <c r="DV632" s="131"/>
      <c r="DW632" s="131"/>
      <c r="DX632" s="385"/>
      <c r="DY632" s="385"/>
      <c r="DZ632" s="131"/>
      <c r="EA632" s="131"/>
      <c r="EB632" s="131"/>
      <c r="EC632" s="385"/>
      <c r="ED632" s="385"/>
      <c r="EE632" s="131"/>
      <c r="EF632" s="131"/>
      <c r="EG632" s="131"/>
      <c r="EH632" s="385"/>
      <c r="EI632" s="385"/>
      <c r="EJ632" s="131"/>
      <c r="EK632" s="131"/>
      <c r="EL632" s="131"/>
      <c r="EM632" s="385"/>
      <c r="EN632" s="385"/>
      <c r="EO632" s="131"/>
      <c r="EP632" s="131"/>
      <c r="EQ632" s="131"/>
      <c r="ER632" s="385"/>
      <c r="ES632" s="385"/>
      <c r="ET632" s="131"/>
      <c r="EU632" s="131"/>
      <c r="EV632" s="131"/>
      <c r="EW632" s="385"/>
      <c r="EX632" s="385"/>
      <c r="EY632" s="131"/>
      <c r="EZ632" s="131"/>
      <c r="FA632" s="131"/>
      <c r="FB632" s="385"/>
      <c r="FC632" s="385"/>
      <c r="FD632" s="131"/>
      <c r="FE632" s="131"/>
      <c r="FF632" s="131"/>
      <c r="FG632" s="385"/>
      <c r="FH632" s="385"/>
      <c r="FI632" s="131"/>
      <c r="FJ632" s="131"/>
      <c r="FK632" s="131"/>
      <c r="FL632" s="385"/>
      <c r="FM632" s="385"/>
      <c r="FN632" s="131"/>
      <c r="FO632" s="131"/>
      <c r="FP632" s="131"/>
      <c r="FQ632" s="385"/>
      <c r="FR632" s="385"/>
      <c r="FS632" s="131"/>
      <c r="FT632" s="131"/>
      <c r="FU632" s="131"/>
      <c r="FV632" s="385"/>
      <c r="FW632" s="385"/>
      <c r="FX632" s="131"/>
      <c r="FY632" s="131"/>
      <c r="FZ632" s="131"/>
      <c r="GA632" s="385"/>
      <c r="GB632" s="385"/>
      <c r="GC632" s="131"/>
      <c r="GD632" s="131"/>
      <c r="GE632" s="131"/>
      <c r="GF632" s="385"/>
      <c r="GG632" s="385"/>
      <c r="GH632" s="131"/>
      <c r="GI632" s="131"/>
      <c r="GJ632" s="131"/>
      <c r="GK632" s="385"/>
      <c r="GL632" s="385"/>
      <c r="GM632" s="131"/>
      <c r="GN632" s="131"/>
      <c r="GO632" s="131"/>
      <c r="GP632" s="385"/>
      <c r="GQ632" s="385"/>
      <c r="GR632" s="131"/>
      <c r="GS632" s="131"/>
      <c r="GT632" s="131"/>
      <c r="GU632" s="385"/>
      <c r="GV632" s="385"/>
      <c r="GW632" s="131"/>
      <c r="GX632" s="131"/>
      <c r="GY632" s="131"/>
      <c r="GZ632" s="385"/>
      <c r="HA632" s="385"/>
      <c r="HB632" s="131"/>
      <c r="HC632" s="131"/>
      <c r="HD632" s="131"/>
      <c r="HE632" s="385"/>
      <c r="HF632" s="385"/>
      <c r="HG632" s="131"/>
      <c r="HH632" s="131"/>
      <c r="HI632" s="131"/>
      <c r="HJ632" s="385"/>
      <c r="HK632" s="385"/>
      <c r="HL632" s="131"/>
      <c r="HM632" s="131"/>
      <c r="HN632" s="131"/>
      <c r="HO632" s="385"/>
      <c r="HP632" s="385"/>
      <c r="HQ632" s="131"/>
      <c r="HR632" s="131"/>
      <c r="HS632" s="131"/>
      <c r="HT632" s="385"/>
      <c r="HU632" s="385"/>
      <c r="HV632" s="131"/>
      <c r="HW632" s="131"/>
      <c r="HX632" s="131"/>
      <c r="HY632" s="385"/>
      <c r="HZ632" s="385"/>
      <c r="IA632" s="131"/>
      <c r="IB632" s="131"/>
      <c r="IC632" s="131"/>
      <c r="ID632" s="385"/>
      <c r="IE632" s="385"/>
      <c r="IF632" s="131"/>
      <c r="IG632" s="131"/>
      <c r="IH632" s="131"/>
      <c r="II632" s="385"/>
      <c r="IJ632" s="385"/>
      <c r="IK632" s="131"/>
      <c r="IL632" s="131"/>
      <c r="IM632" s="131"/>
      <c r="IN632" s="385"/>
      <c r="IO632" s="385"/>
      <c r="IP632" s="131"/>
      <c r="IQ632" s="131"/>
      <c r="IR632" s="131"/>
      <c r="IS632" s="385"/>
      <c r="IT632" s="385"/>
      <c r="IU632" s="131"/>
      <c r="IV632" s="131"/>
      <c r="IW632" s="131"/>
      <c r="IX632" s="385"/>
      <c r="IY632" s="386"/>
      <c r="IZ632" s="198"/>
      <c r="JA632" s="378"/>
      <c r="JB632" s="256"/>
      <c r="JC632" s="256"/>
    </row>
    <row r="633" spans="1:263" s="3" customFormat="1" x14ac:dyDescent="0.35">
      <c r="A633" s="198"/>
      <c r="B633" s="359"/>
      <c r="C633" s="239"/>
      <c r="D633" s="102"/>
      <c r="E633" s="102"/>
      <c r="F633" s="384"/>
      <c r="G633" s="131"/>
      <c r="H633" s="325"/>
      <c r="I633" s="202"/>
      <c r="J633" s="324"/>
      <c r="K633" s="131"/>
      <c r="L633" s="131"/>
      <c r="M633" s="385"/>
      <c r="N633" s="385"/>
      <c r="O633" s="131"/>
      <c r="P633" s="131"/>
      <c r="Q633" s="131"/>
      <c r="R633" s="385"/>
      <c r="S633" s="385"/>
      <c r="T633" s="131"/>
      <c r="U633" s="131"/>
      <c r="V633" s="131"/>
      <c r="W633" s="385"/>
      <c r="X633" s="385"/>
      <c r="Y633" s="131"/>
      <c r="Z633" s="131"/>
      <c r="AA633" s="131"/>
      <c r="AB633" s="385"/>
      <c r="AC633" s="385"/>
      <c r="AD633" s="131"/>
      <c r="AE633" s="131"/>
      <c r="AF633" s="131"/>
      <c r="AG633" s="385"/>
      <c r="AH633" s="385"/>
      <c r="AI633" s="131"/>
      <c r="AJ633" s="131"/>
      <c r="AK633" s="131"/>
      <c r="AL633" s="385"/>
      <c r="AM633" s="385"/>
      <c r="AN633" s="131"/>
      <c r="AO633" s="131"/>
      <c r="AP633" s="131"/>
      <c r="AQ633" s="385"/>
      <c r="AR633" s="385"/>
      <c r="AS633" s="131"/>
      <c r="AT633" s="131"/>
      <c r="AU633" s="131"/>
      <c r="AV633" s="385"/>
      <c r="AW633" s="385"/>
      <c r="AX633" s="131"/>
      <c r="AY633" s="131"/>
      <c r="AZ633" s="131"/>
      <c r="BA633" s="385"/>
      <c r="BB633" s="385"/>
      <c r="BC633" s="131"/>
      <c r="BD633" s="131"/>
      <c r="BE633" s="131"/>
      <c r="BF633" s="385"/>
      <c r="BG633" s="385"/>
      <c r="BH633" s="131"/>
      <c r="BI633" s="131"/>
      <c r="BJ633" s="131"/>
      <c r="BK633" s="385"/>
      <c r="BL633" s="385"/>
      <c r="BM633" s="131"/>
      <c r="BN633" s="131"/>
      <c r="BO633" s="131"/>
      <c r="BP633" s="385"/>
      <c r="BQ633" s="385"/>
      <c r="BR633" s="131"/>
      <c r="BS633" s="131"/>
      <c r="BT633" s="131"/>
      <c r="BU633" s="385"/>
      <c r="BV633" s="385"/>
      <c r="BW633" s="131"/>
      <c r="BX633" s="131"/>
      <c r="BY633" s="131"/>
      <c r="BZ633" s="385"/>
      <c r="CA633" s="385"/>
      <c r="CB633" s="131"/>
      <c r="CC633" s="131"/>
      <c r="CD633" s="131"/>
      <c r="CE633" s="385"/>
      <c r="CF633" s="385"/>
      <c r="CG633" s="131"/>
      <c r="CH633" s="131"/>
      <c r="CI633" s="131"/>
      <c r="CJ633" s="385"/>
      <c r="CK633" s="385"/>
      <c r="CL633" s="131"/>
      <c r="CM633" s="131"/>
      <c r="CN633" s="131"/>
      <c r="CO633" s="385"/>
      <c r="CP633" s="385"/>
      <c r="CQ633" s="131"/>
      <c r="CR633" s="131"/>
      <c r="CS633" s="131"/>
      <c r="CT633" s="385"/>
      <c r="CU633" s="385"/>
      <c r="CV633" s="131"/>
      <c r="CW633" s="131"/>
      <c r="CX633" s="131"/>
      <c r="CY633" s="385"/>
      <c r="CZ633" s="385"/>
      <c r="DA633" s="131"/>
      <c r="DB633" s="131"/>
      <c r="DC633" s="131"/>
      <c r="DD633" s="385"/>
      <c r="DE633" s="385"/>
      <c r="DF633" s="131"/>
      <c r="DG633" s="131"/>
      <c r="DH633" s="131"/>
      <c r="DI633" s="385"/>
      <c r="DJ633" s="385"/>
      <c r="DK633" s="131"/>
      <c r="DL633" s="131"/>
      <c r="DM633" s="131"/>
      <c r="DN633" s="385"/>
      <c r="DO633" s="385"/>
      <c r="DP633" s="131"/>
      <c r="DQ633" s="131"/>
      <c r="DR633" s="131"/>
      <c r="DS633" s="385"/>
      <c r="DT633" s="385"/>
      <c r="DU633" s="131"/>
      <c r="DV633" s="131"/>
      <c r="DW633" s="131"/>
      <c r="DX633" s="385"/>
      <c r="DY633" s="385"/>
      <c r="DZ633" s="131"/>
      <c r="EA633" s="131"/>
      <c r="EB633" s="131"/>
      <c r="EC633" s="385"/>
      <c r="ED633" s="385"/>
      <c r="EE633" s="131"/>
      <c r="EF633" s="131"/>
      <c r="EG633" s="131"/>
      <c r="EH633" s="385"/>
      <c r="EI633" s="385"/>
      <c r="EJ633" s="131"/>
      <c r="EK633" s="131"/>
      <c r="EL633" s="131"/>
      <c r="EM633" s="385"/>
      <c r="EN633" s="385"/>
      <c r="EO633" s="131"/>
      <c r="EP633" s="131"/>
      <c r="EQ633" s="131"/>
      <c r="ER633" s="385"/>
      <c r="ES633" s="385"/>
      <c r="ET633" s="131"/>
      <c r="EU633" s="131"/>
      <c r="EV633" s="131"/>
      <c r="EW633" s="385"/>
      <c r="EX633" s="385"/>
      <c r="EY633" s="131"/>
      <c r="EZ633" s="131"/>
      <c r="FA633" s="131"/>
      <c r="FB633" s="385"/>
      <c r="FC633" s="385"/>
      <c r="FD633" s="131"/>
      <c r="FE633" s="131"/>
      <c r="FF633" s="131"/>
      <c r="FG633" s="385"/>
      <c r="FH633" s="385"/>
      <c r="FI633" s="131"/>
      <c r="FJ633" s="131"/>
      <c r="FK633" s="131"/>
      <c r="FL633" s="385"/>
      <c r="FM633" s="385"/>
      <c r="FN633" s="131"/>
      <c r="FO633" s="131"/>
      <c r="FP633" s="131"/>
      <c r="FQ633" s="385"/>
      <c r="FR633" s="385"/>
      <c r="FS633" s="131"/>
      <c r="FT633" s="131"/>
      <c r="FU633" s="131"/>
      <c r="FV633" s="385"/>
      <c r="FW633" s="385"/>
      <c r="FX633" s="131"/>
      <c r="FY633" s="131"/>
      <c r="FZ633" s="131"/>
      <c r="GA633" s="385"/>
      <c r="GB633" s="385"/>
      <c r="GC633" s="131"/>
      <c r="GD633" s="131"/>
      <c r="GE633" s="131"/>
      <c r="GF633" s="385"/>
      <c r="GG633" s="385"/>
      <c r="GH633" s="131"/>
      <c r="GI633" s="131"/>
      <c r="GJ633" s="131"/>
      <c r="GK633" s="385"/>
      <c r="GL633" s="385"/>
      <c r="GM633" s="131"/>
      <c r="GN633" s="131"/>
      <c r="GO633" s="131"/>
      <c r="GP633" s="385"/>
      <c r="GQ633" s="385"/>
      <c r="GR633" s="131"/>
      <c r="GS633" s="131"/>
      <c r="GT633" s="131"/>
      <c r="GU633" s="385"/>
      <c r="GV633" s="385"/>
      <c r="GW633" s="131"/>
      <c r="GX633" s="131"/>
      <c r="GY633" s="131"/>
      <c r="GZ633" s="385"/>
      <c r="HA633" s="385"/>
      <c r="HB633" s="131"/>
      <c r="HC633" s="131"/>
      <c r="HD633" s="131"/>
      <c r="HE633" s="385"/>
      <c r="HF633" s="385"/>
      <c r="HG633" s="131"/>
      <c r="HH633" s="131"/>
      <c r="HI633" s="131"/>
      <c r="HJ633" s="385"/>
      <c r="HK633" s="385"/>
      <c r="HL633" s="131"/>
      <c r="HM633" s="131"/>
      <c r="HN633" s="131"/>
      <c r="HO633" s="385"/>
      <c r="HP633" s="385"/>
      <c r="HQ633" s="131"/>
      <c r="HR633" s="131"/>
      <c r="HS633" s="131"/>
      <c r="HT633" s="385"/>
      <c r="HU633" s="385"/>
      <c r="HV633" s="131"/>
      <c r="HW633" s="131"/>
      <c r="HX633" s="131"/>
      <c r="HY633" s="385"/>
      <c r="HZ633" s="385"/>
      <c r="IA633" s="131"/>
      <c r="IB633" s="131"/>
      <c r="IC633" s="131"/>
      <c r="ID633" s="385"/>
      <c r="IE633" s="385"/>
      <c r="IF633" s="131"/>
      <c r="IG633" s="131"/>
      <c r="IH633" s="131"/>
      <c r="II633" s="385"/>
      <c r="IJ633" s="385"/>
      <c r="IK633" s="131"/>
      <c r="IL633" s="131"/>
      <c r="IM633" s="131"/>
      <c r="IN633" s="385"/>
      <c r="IO633" s="385"/>
      <c r="IP633" s="131"/>
      <c r="IQ633" s="131"/>
      <c r="IR633" s="131"/>
      <c r="IS633" s="385"/>
      <c r="IT633" s="385"/>
      <c r="IU633" s="131"/>
      <c r="IV633" s="131"/>
      <c r="IW633" s="131"/>
      <c r="IX633" s="385"/>
      <c r="IY633" s="386"/>
      <c r="IZ633" s="198"/>
      <c r="JA633" s="378"/>
      <c r="JB633" s="256"/>
      <c r="JC633" s="256"/>
    </row>
    <row r="634" spans="1:263" s="3" customFormat="1" ht="15" thickBot="1" x14ac:dyDescent="0.4">
      <c r="A634" s="198"/>
      <c r="B634" s="359"/>
      <c r="C634" s="239"/>
      <c r="D634" s="102"/>
      <c r="E634" s="102"/>
      <c r="F634" s="384"/>
      <c r="G634" s="131"/>
      <c r="H634" s="325"/>
      <c r="I634" s="202"/>
      <c r="J634" s="324"/>
      <c r="K634" s="131"/>
      <c r="L634" s="131"/>
      <c r="M634" s="385"/>
      <c r="N634" s="385"/>
      <c r="O634" s="131"/>
      <c r="P634" s="131"/>
      <c r="Q634" s="131"/>
      <c r="R634" s="385"/>
      <c r="S634" s="385"/>
      <c r="T634" s="131"/>
      <c r="U634" s="131"/>
      <c r="V634" s="131"/>
      <c r="W634" s="385"/>
      <c r="X634" s="385"/>
      <c r="Y634" s="131"/>
      <c r="Z634" s="131"/>
      <c r="AA634" s="131"/>
      <c r="AB634" s="385"/>
      <c r="AC634" s="385"/>
      <c r="AD634" s="131"/>
      <c r="AE634" s="131"/>
      <c r="AF634" s="131"/>
      <c r="AG634" s="385"/>
      <c r="AH634" s="385"/>
      <c r="AI634" s="131"/>
      <c r="AJ634" s="131"/>
      <c r="AK634" s="131"/>
      <c r="AL634" s="385"/>
      <c r="AM634" s="385"/>
      <c r="AN634" s="131"/>
      <c r="AO634" s="131"/>
      <c r="AP634" s="131"/>
      <c r="AQ634" s="385"/>
      <c r="AR634" s="385"/>
      <c r="AS634" s="131"/>
      <c r="AT634" s="131"/>
      <c r="AU634" s="131"/>
      <c r="AV634" s="385"/>
      <c r="AW634" s="385"/>
      <c r="AX634" s="131"/>
      <c r="AY634" s="131"/>
      <c r="AZ634" s="131"/>
      <c r="BA634" s="385"/>
      <c r="BB634" s="385"/>
      <c r="BC634" s="131"/>
      <c r="BD634" s="131"/>
      <c r="BE634" s="131"/>
      <c r="BF634" s="385"/>
      <c r="BG634" s="385"/>
      <c r="BH634" s="131"/>
      <c r="BI634" s="131"/>
      <c r="BJ634" s="131"/>
      <c r="BK634" s="385"/>
      <c r="BL634" s="385"/>
      <c r="BM634" s="131"/>
      <c r="BN634" s="131"/>
      <c r="BO634" s="131"/>
      <c r="BP634" s="385"/>
      <c r="BQ634" s="385"/>
      <c r="BR634" s="131"/>
      <c r="BS634" s="131"/>
      <c r="BT634" s="131"/>
      <c r="BU634" s="385"/>
      <c r="BV634" s="385"/>
      <c r="BW634" s="131"/>
      <c r="BX634" s="131"/>
      <c r="BY634" s="131"/>
      <c r="BZ634" s="385"/>
      <c r="CA634" s="385"/>
      <c r="CB634" s="131"/>
      <c r="CC634" s="131"/>
      <c r="CD634" s="131"/>
      <c r="CE634" s="385"/>
      <c r="CF634" s="385"/>
      <c r="CG634" s="131"/>
      <c r="CH634" s="131"/>
      <c r="CI634" s="131"/>
      <c r="CJ634" s="385"/>
      <c r="CK634" s="385"/>
      <c r="CL634" s="131"/>
      <c r="CM634" s="131"/>
      <c r="CN634" s="131"/>
      <c r="CO634" s="385"/>
      <c r="CP634" s="385"/>
      <c r="CQ634" s="131"/>
      <c r="CR634" s="131"/>
      <c r="CS634" s="131"/>
      <c r="CT634" s="385"/>
      <c r="CU634" s="385"/>
      <c r="CV634" s="131"/>
      <c r="CW634" s="131"/>
      <c r="CX634" s="131"/>
      <c r="CY634" s="385"/>
      <c r="CZ634" s="385"/>
      <c r="DA634" s="131"/>
      <c r="DB634" s="131"/>
      <c r="DC634" s="131"/>
      <c r="DD634" s="385"/>
      <c r="DE634" s="385"/>
      <c r="DF634" s="131"/>
      <c r="DG634" s="131"/>
      <c r="DH634" s="131"/>
      <c r="DI634" s="385"/>
      <c r="DJ634" s="385"/>
      <c r="DK634" s="131"/>
      <c r="DL634" s="131"/>
      <c r="DM634" s="131"/>
      <c r="DN634" s="385"/>
      <c r="DO634" s="385"/>
      <c r="DP634" s="131"/>
      <c r="DQ634" s="131"/>
      <c r="DR634" s="131"/>
      <c r="DS634" s="385"/>
      <c r="DT634" s="385"/>
      <c r="DU634" s="131"/>
      <c r="DV634" s="131"/>
      <c r="DW634" s="131"/>
      <c r="DX634" s="385"/>
      <c r="DY634" s="385"/>
      <c r="DZ634" s="131"/>
      <c r="EA634" s="131"/>
      <c r="EB634" s="131"/>
      <c r="EC634" s="385"/>
      <c r="ED634" s="385"/>
      <c r="EE634" s="131"/>
      <c r="EF634" s="131"/>
      <c r="EG634" s="131"/>
      <c r="EH634" s="385"/>
      <c r="EI634" s="385"/>
      <c r="EJ634" s="131"/>
      <c r="EK634" s="131"/>
      <c r="EL634" s="131"/>
      <c r="EM634" s="385"/>
      <c r="EN634" s="385"/>
      <c r="EO634" s="131"/>
      <c r="EP634" s="131"/>
      <c r="EQ634" s="131"/>
      <c r="ER634" s="385"/>
      <c r="ES634" s="385"/>
      <c r="ET634" s="131"/>
      <c r="EU634" s="131"/>
      <c r="EV634" s="131"/>
      <c r="EW634" s="385"/>
      <c r="EX634" s="385"/>
      <c r="EY634" s="131"/>
      <c r="EZ634" s="131"/>
      <c r="FA634" s="131"/>
      <c r="FB634" s="385"/>
      <c r="FC634" s="385"/>
      <c r="FD634" s="131"/>
      <c r="FE634" s="131"/>
      <c r="FF634" s="131"/>
      <c r="FG634" s="385"/>
      <c r="FH634" s="385"/>
      <c r="FI634" s="131"/>
      <c r="FJ634" s="131"/>
      <c r="FK634" s="131"/>
      <c r="FL634" s="385"/>
      <c r="FM634" s="385"/>
      <c r="FN634" s="131"/>
      <c r="FO634" s="131"/>
      <c r="FP634" s="131"/>
      <c r="FQ634" s="385"/>
      <c r="FR634" s="385"/>
      <c r="FS634" s="131"/>
      <c r="FT634" s="131"/>
      <c r="FU634" s="131"/>
      <c r="FV634" s="385"/>
      <c r="FW634" s="385"/>
      <c r="FX634" s="131"/>
      <c r="FY634" s="131"/>
      <c r="FZ634" s="131"/>
      <c r="GA634" s="385"/>
      <c r="GB634" s="385"/>
      <c r="GC634" s="131"/>
      <c r="GD634" s="131"/>
      <c r="GE634" s="131"/>
      <c r="GF634" s="385"/>
      <c r="GG634" s="385"/>
      <c r="GH634" s="131"/>
      <c r="GI634" s="131"/>
      <c r="GJ634" s="131"/>
      <c r="GK634" s="385"/>
      <c r="GL634" s="385"/>
      <c r="GM634" s="131"/>
      <c r="GN634" s="131"/>
      <c r="GO634" s="131"/>
      <c r="GP634" s="385"/>
      <c r="GQ634" s="385"/>
      <c r="GR634" s="131"/>
      <c r="GS634" s="131"/>
      <c r="GT634" s="131"/>
      <c r="GU634" s="385"/>
      <c r="GV634" s="385"/>
      <c r="GW634" s="131"/>
      <c r="GX634" s="131"/>
      <c r="GY634" s="131"/>
      <c r="GZ634" s="385"/>
      <c r="HA634" s="385"/>
      <c r="HB634" s="131"/>
      <c r="HC634" s="131"/>
      <c r="HD634" s="131"/>
      <c r="HE634" s="385"/>
      <c r="HF634" s="385"/>
      <c r="HG634" s="131"/>
      <c r="HH634" s="131"/>
      <c r="HI634" s="131"/>
      <c r="HJ634" s="385"/>
      <c r="HK634" s="385"/>
      <c r="HL634" s="131"/>
      <c r="HM634" s="131"/>
      <c r="HN634" s="131"/>
      <c r="HO634" s="385"/>
      <c r="HP634" s="385"/>
      <c r="HQ634" s="131"/>
      <c r="HR634" s="131"/>
      <c r="HS634" s="131"/>
      <c r="HT634" s="385"/>
      <c r="HU634" s="385"/>
      <c r="HV634" s="131"/>
      <c r="HW634" s="131"/>
      <c r="HX634" s="131"/>
      <c r="HY634" s="385"/>
      <c r="HZ634" s="385"/>
      <c r="IA634" s="131"/>
      <c r="IB634" s="131"/>
      <c r="IC634" s="131"/>
      <c r="ID634" s="385"/>
      <c r="IE634" s="385"/>
      <c r="IF634" s="131"/>
      <c r="IG634" s="131"/>
      <c r="IH634" s="131"/>
      <c r="II634" s="385"/>
      <c r="IJ634" s="385"/>
      <c r="IK634" s="131"/>
      <c r="IL634" s="131"/>
      <c r="IM634" s="131"/>
      <c r="IN634" s="385"/>
      <c r="IO634" s="385"/>
      <c r="IP634" s="131"/>
      <c r="IQ634" s="131"/>
      <c r="IR634" s="131"/>
      <c r="IS634" s="385"/>
      <c r="IT634" s="385"/>
      <c r="IU634" s="131"/>
      <c r="IV634" s="131"/>
      <c r="IW634" s="131"/>
      <c r="IX634" s="385"/>
      <c r="IY634" s="386"/>
      <c r="IZ634" s="198"/>
      <c r="JA634" s="378"/>
      <c r="JB634" s="256"/>
      <c r="JC634" s="256"/>
    </row>
    <row r="635" spans="1:263" s="127" customFormat="1" ht="28.5" customHeight="1" thickBot="1" x14ac:dyDescent="0.4">
      <c r="A635" s="419"/>
      <c r="B635" s="420"/>
      <c r="C635" s="126" t="s">
        <v>722</v>
      </c>
      <c r="D635" s="248" t="s">
        <v>356</v>
      </c>
      <c r="E635" s="421"/>
      <c r="F635" s="286"/>
      <c r="G635" s="250"/>
      <c r="H635" s="422"/>
      <c r="I635" s="423"/>
      <c r="J635" s="424"/>
      <c r="K635" s="251"/>
      <c r="L635" s="251"/>
      <c r="M635" s="251"/>
      <c r="N635" s="251"/>
      <c r="O635" s="425"/>
      <c r="P635" s="251"/>
      <c r="Q635" s="251"/>
      <c r="R635" s="251"/>
      <c r="S635" s="251"/>
      <c r="T635" s="425"/>
      <c r="U635" s="251"/>
      <c r="V635" s="251"/>
      <c r="W635" s="251"/>
      <c r="X635" s="251"/>
      <c r="Y635" s="425"/>
      <c r="Z635" s="251"/>
      <c r="AA635" s="251"/>
      <c r="AB635" s="251"/>
      <c r="AC635" s="251"/>
      <c r="AD635" s="425"/>
      <c r="AE635" s="251"/>
      <c r="AF635" s="251"/>
      <c r="AG635" s="251"/>
      <c r="AH635" s="251"/>
      <c r="AI635" s="425"/>
      <c r="AJ635" s="251"/>
      <c r="AK635" s="251"/>
      <c r="AL635" s="251"/>
      <c r="AM635" s="251"/>
      <c r="AN635" s="425"/>
      <c r="AO635" s="251"/>
      <c r="AP635" s="251"/>
      <c r="AQ635" s="251"/>
      <c r="AR635" s="251"/>
      <c r="AS635" s="425"/>
      <c r="AT635" s="251"/>
      <c r="AU635" s="251"/>
      <c r="AV635" s="251"/>
      <c r="AW635" s="251"/>
      <c r="AX635" s="425"/>
      <c r="AY635" s="251"/>
      <c r="AZ635" s="251"/>
      <c r="BA635" s="251"/>
      <c r="BB635" s="251"/>
      <c r="BC635" s="425"/>
      <c r="BD635" s="251"/>
      <c r="BE635" s="251"/>
      <c r="BF635" s="251"/>
      <c r="BG635" s="251"/>
      <c r="BH635" s="425"/>
      <c r="BI635" s="251"/>
      <c r="BJ635" s="251"/>
      <c r="BK635" s="251"/>
      <c r="BL635" s="251"/>
      <c r="BM635" s="425"/>
      <c r="BN635" s="251"/>
      <c r="BO635" s="251"/>
      <c r="BP635" s="251"/>
      <c r="BQ635" s="251"/>
      <c r="BR635" s="425"/>
      <c r="BS635" s="251"/>
      <c r="BT635" s="251"/>
      <c r="BU635" s="251"/>
      <c r="BV635" s="251"/>
      <c r="BW635" s="425"/>
      <c r="BX635" s="251"/>
      <c r="BY635" s="251"/>
      <c r="BZ635" s="251"/>
      <c r="CA635" s="251"/>
      <c r="CB635" s="425"/>
      <c r="CC635" s="251"/>
      <c r="CD635" s="251"/>
      <c r="CE635" s="251"/>
      <c r="CF635" s="251"/>
      <c r="CG635" s="425"/>
      <c r="CH635" s="251"/>
      <c r="CI635" s="251"/>
      <c r="CJ635" s="251"/>
      <c r="CK635" s="251"/>
      <c r="CL635" s="425"/>
      <c r="CM635" s="251"/>
      <c r="CN635" s="251"/>
      <c r="CO635" s="251"/>
      <c r="CP635" s="251"/>
      <c r="CQ635" s="425"/>
      <c r="CR635" s="251"/>
      <c r="CS635" s="251"/>
      <c r="CT635" s="251"/>
      <c r="CU635" s="251"/>
      <c r="CV635" s="425"/>
      <c r="CW635" s="251"/>
      <c r="CX635" s="251"/>
      <c r="CY635" s="251"/>
      <c r="CZ635" s="251"/>
      <c r="DA635" s="425"/>
      <c r="DB635" s="251"/>
      <c r="DC635" s="251"/>
      <c r="DD635" s="251"/>
      <c r="DE635" s="251"/>
      <c r="DF635" s="425"/>
      <c r="DG635" s="251"/>
      <c r="DH635" s="251"/>
      <c r="DI635" s="251"/>
      <c r="DJ635" s="251"/>
      <c r="DK635" s="425"/>
      <c r="DL635" s="251"/>
      <c r="DM635" s="251"/>
      <c r="DN635" s="251"/>
      <c r="DO635" s="251"/>
      <c r="DP635" s="425"/>
      <c r="DQ635" s="251"/>
      <c r="DR635" s="251"/>
      <c r="DS635" s="251"/>
      <c r="DT635" s="251"/>
      <c r="DU635" s="425"/>
      <c r="DV635" s="251"/>
      <c r="DW635" s="251"/>
      <c r="DX635" s="251"/>
      <c r="DY635" s="251"/>
      <c r="DZ635" s="425"/>
      <c r="EA635" s="251"/>
      <c r="EB635" s="251"/>
      <c r="EC635" s="251"/>
      <c r="ED635" s="251"/>
      <c r="EE635" s="425"/>
      <c r="EF635" s="251"/>
      <c r="EG635" s="251"/>
      <c r="EH635" s="251"/>
      <c r="EI635" s="251"/>
      <c r="EJ635" s="425"/>
      <c r="EK635" s="251"/>
      <c r="EL635" s="251"/>
      <c r="EM635" s="251"/>
      <c r="EN635" s="251"/>
      <c r="EO635" s="425"/>
      <c r="EP635" s="251"/>
      <c r="EQ635" s="251"/>
      <c r="ER635" s="251"/>
      <c r="ES635" s="251"/>
      <c r="ET635" s="425"/>
      <c r="EU635" s="251"/>
      <c r="EV635" s="251"/>
      <c r="EW635" s="251"/>
      <c r="EX635" s="251"/>
      <c r="EY635" s="425"/>
      <c r="EZ635" s="251"/>
      <c r="FA635" s="251"/>
      <c r="FB635" s="251"/>
      <c r="FC635" s="251"/>
      <c r="FD635" s="425"/>
      <c r="FE635" s="251"/>
      <c r="FF635" s="251"/>
      <c r="FG635" s="251"/>
      <c r="FH635" s="251"/>
      <c r="FI635" s="425"/>
      <c r="FJ635" s="251"/>
      <c r="FK635" s="251"/>
      <c r="FL635" s="251"/>
      <c r="FM635" s="251"/>
      <c r="FN635" s="425"/>
      <c r="FO635" s="251"/>
      <c r="FP635" s="251"/>
      <c r="FQ635" s="251"/>
      <c r="FR635" s="251"/>
      <c r="FS635" s="425"/>
      <c r="FT635" s="251"/>
      <c r="FU635" s="251"/>
      <c r="FV635" s="251"/>
      <c r="FW635" s="251"/>
      <c r="FX635" s="425"/>
      <c r="FY635" s="251"/>
      <c r="FZ635" s="251"/>
      <c r="GA635" s="251"/>
      <c r="GB635" s="251"/>
      <c r="GC635" s="425"/>
      <c r="GD635" s="251"/>
      <c r="GE635" s="251"/>
      <c r="GF635" s="251"/>
      <c r="GG635" s="251"/>
      <c r="GH635" s="425"/>
      <c r="GI635" s="251"/>
      <c r="GJ635" s="251"/>
      <c r="GK635" s="251"/>
      <c r="GL635" s="251"/>
      <c r="GM635" s="425"/>
      <c r="GN635" s="251"/>
      <c r="GO635" s="251"/>
      <c r="GP635" s="251"/>
      <c r="GQ635" s="251"/>
      <c r="GR635" s="425"/>
      <c r="GS635" s="251"/>
      <c r="GT635" s="251"/>
      <c r="GU635" s="251"/>
      <c r="GV635" s="251"/>
      <c r="GW635" s="425"/>
      <c r="GX635" s="251"/>
      <c r="GY635" s="251"/>
      <c r="GZ635" s="251"/>
      <c r="HA635" s="251"/>
      <c r="HB635" s="425"/>
      <c r="HC635" s="251"/>
      <c r="HD635" s="251"/>
      <c r="HE635" s="251"/>
      <c r="HF635" s="251"/>
      <c r="HG635" s="425"/>
      <c r="HH635" s="251"/>
      <c r="HI635" s="251"/>
      <c r="HJ635" s="251"/>
      <c r="HK635" s="251"/>
      <c r="HL635" s="425"/>
      <c r="HM635" s="251"/>
      <c r="HN635" s="251"/>
      <c r="HO635" s="251"/>
      <c r="HP635" s="251"/>
      <c r="HQ635" s="425"/>
      <c r="HR635" s="251"/>
      <c r="HS635" s="251"/>
      <c r="HT635" s="251"/>
      <c r="HU635" s="251"/>
      <c r="HV635" s="425"/>
      <c r="HW635" s="251"/>
      <c r="HX635" s="251"/>
      <c r="HY635" s="251"/>
      <c r="HZ635" s="251"/>
      <c r="IA635" s="425"/>
      <c r="IB635" s="251"/>
      <c r="IC635" s="251"/>
      <c r="ID635" s="251"/>
      <c r="IE635" s="251"/>
      <c r="IF635" s="425"/>
      <c r="IG635" s="251"/>
      <c r="IH635" s="251"/>
      <c r="II635" s="251"/>
      <c r="IJ635" s="251"/>
      <c r="IK635" s="425"/>
      <c r="IL635" s="251"/>
      <c r="IM635" s="251"/>
      <c r="IN635" s="251"/>
      <c r="IO635" s="251"/>
      <c r="IP635" s="425"/>
      <c r="IQ635" s="251"/>
      <c r="IR635" s="251"/>
      <c r="IS635" s="251"/>
      <c r="IT635" s="251"/>
      <c r="IU635" s="425"/>
      <c r="IV635" s="251"/>
      <c r="IW635" s="251"/>
      <c r="IX635" s="251"/>
      <c r="IY635" s="426"/>
      <c r="IZ635" s="198"/>
      <c r="JA635" s="427"/>
      <c r="JB635" s="428"/>
      <c r="JC635" s="428"/>
    </row>
    <row r="636" spans="1:263" s="3" customFormat="1" x14ac:dyDescent="0.35">
      <c r="A636" s="198"/>
      <c r="B636" s="359"/>
      <c r="C636" s="239"/>
      <c r="D636" s="102"/>
      <c r="E636" s="102"/>
      <c r="F636" s="384"/>
      <c r="G636" s="131"/>
      <c r="H636" s="325"/>
      <c r="I636" s="202"/>
      <c r="J636" s="324"/>
      <c r="K636" s="131"/>
      <c r="L636" s="131"/>
      <c r="M636" s="385"/>
      <c r="N636" s="385"/>
      <c r="O636" s="131"/>
      <c r="P636" s="131"/>
      <c r="Q636" s="131"/>
      <c r="R636" s="385"/>
      <c r="S636" s="385"/>
      <c r="T636" s="131"/>
      <c r="U636" s="131"/>
      <c r="V636" s="131"/>
      <c r="W636" s="385"/>
      <c r="X636" s="385"/>
      <c r="Y636" s="131"/>
      <c r="Z636" s="131"/>
      <c r="AA636" s="131"/>
      <c r="AB636" s="385"/>
      <c r="AC636" s="385"/>
      <c r="AD636" s="131"/>
      <c r="AE636" s="131"/>
      <c r="AF636" s="131"/>
      <c r="AG636" s="385"/>
      <c r="AH636" s="385"/>
      <c r="AI636" s="131"/>
      <c r="AJ636" s="131"/>
      <c r="AK636" s="131"/>
      <c r="AL636" s="385"/>
      <c r="AM636" s="385"/>
      <c r="AN636" s="131"/>
      <c r="AO636" s="131"/>
      <c r="AP636" s="131"/>
      <c r="AQ636" s="385"/>
      <c r="AR636" s="385"/>
      <c r="AS636" s="131"/>
      <c r="AT636" s="131"/>
      <c r="AU636" s="131"/>
      <c r="AV636" s="385"/>
      <c r="AW636" s="385"/>
      <c r="AX636" s="131"/>
      <c r="AY636" s="131"/>
      <c r="AZ636" s="131"/>
      <c r="BA636" s="385"/>
      <c r="BB636" s="385"/>
      <c r="BC636" s="131"/>
      <c r="BD636" s="131"/>
      <c r="BE636" s="131"/>
      <c r="BF636" s="385"/>
      <c r="BG636" s="385"/>
      <c r="BH636" s="131"/>
      <c r="BI636" s="131"/>
      <c r="BJ636" s="131"/>
      <c r="BK636" s="385"/>
      <c r="BL636" s="385"/>
      <c r="BM636" s="131"/>
      <c r="BN636" s="131"/>
      <c r="BO636" s="131"/>
      <c r="BP636" s="385"/>
      <c r="BQ636" s="385"/>
      <c r="BR636" s="131"/>
      <c r="BS636" s="131"/>
      <c r="BT636" s="131"/>
      <c r="BU636" s="385"/>
      <c r="BV636" s="385"/>
      <c r="BW636" s="131"/>
      <c r="BX636" s="131"/>
      <c r="BY636" s="131"/>
      <c r="BZ636" s="385"/>
      <c r="CA636" s="385"/>
      <c r="CB636" s="131"/>
      <c r="CC636" s="131"/>
      <c r="CD636" s="131"/>
      <c r="CE636" s="385"/>
      <c r="CF636" s="385"/>
      <c r="CG636" s="131"/>
      <c r="CH636" s="131"/>
      <c r="CI636" s="131"/>
      <c r="CJ636" s="385"/>
      <c r="CK636" s="385"/>
      <c r="CL636" s="131"/>
      <c r="CM636" s="131"/>
      <c r="CN636" s="131"/>
      <c r="CO636" s="385"/>
      <c r="CP636" s="385"/>
      <c r="CQ636" s="131"/>
      <c r="CR636" s="131"/>
      <c r="CS636" s="131"/>
      <c r="CT636" s="385"/>
      <c r="CU636" s="385"/>
      <c r="CV636" s="131"/>
      <c r="CW636" s="131"/>
      <c r="CX636" s="131"/>
      <c r="CY636" s="385"/>
      <c r="CZ636" s="385"/>
      <c r="DA636" s="131"/>
      <c r="DB636" s="131"/>
      <c r="DC636" s="131"/>
      <c r="DD636" s="385"/>
      <c r="DE636" s="385"/>
      <c r="DF636" s="131"/>
      <c r="DG636" s="131"/>
      <c r="DH636" s="131"/>
      <c r="DI636" s="385"/>
      <c r="DJ636" s="385"/>
      <c r="DK636" s="131"/>
      <c r="DL636" s="131"/>
      <c r="DM636" s="131"/>
      <c r="DN636" s="385"/>
      <c r="DO636" s="385"/>
      <c r="DP636" s="131"/>
      <c r="DQ636" s="131"/>
      <c r="DR636" s="131"/>
      <c r="DS636" s="385"/>
      <c r="DT636" s="385"/>
      <c r="DU636" s="131"/>
      <c r="DV636" s="131"/>
      <c r="DW636" s="131"/>
      <c r="DX636" s="385"/>
      <c r="DY636" s="385"/>
      <c r="DZ636" s="131"/>
      <c r="EA636" s="131"/>
      <c r="EB636" s="131"/>
      <c r="EC636" s="385"/>
      <c r="ED636" s="385"/>
      <c r="EE636" s="131"/>
      <c r="EF636" s="131"/>
      <c r="EG636" s="131"/>
      <c r="EH636" s="385"/>
      <c r="EI636" s="385"/>
      <c r="EJ636" s="131"/>
      <c r="EK636" s="131"/>
      <c r="EL636" s="131"/>
      <c r="EM636" s="385"/>
      <c r="EN636" s="385"/>
      <c r="EO636" s="131"/>
      <c r="EP636" s="131"/>
      <c r="EQ636" s="131"/>
      <c r="ER636" s="385"/>
      <c r="ES636" s="385"/>
      <c r="ET636" s="131"/>
      <c r="EU636" s="131"/>
      <c r="EV636" s="131"/>
      <c r="EW636" s="385"/>
      <c r="EX636" s="385"/>
      <c r="EY636" s="131"/>
      <c r="EZ636" s="131"/>
      <c r="FA636" s="131"/>
      <c r="FB636" s="385"/>
      <c r="FC636" s="385"/>
      <c r="FD636" s="131"/>
      <c r="FE636" s="131"/>
      <c r="FF636" s="131"/>
      <c r="FG636" s="385"/>
      <c r="FH636" s="385"/>
      <c r="FI636" s="131"/>
      <c r="FJ636" s="131"/>
      <c r="FK636" s="131"/>
      <c r="FL636" s="385"/>
      <c r="FM636" s="385"/>
      <c r="FN636" s="131"/>
      <c r="FO636" s="131"/>
      <c r="FP636" s="131"/>
      <c r="FQ636" s="385"/>
      <c r="FR636" s="385"/>
      <c r="FS636" s="131"/>
      <c r="FT636" s="131"/>
      <c r="FU636" s="131"/>
      <c r="FV636" s="385"/>
      <c r="FW636" s="385"/>
      <c r="FX636" s="131"/>
      <c r="FY636" s="131"/>
      <c r="FZ636" s="131"/>
      <c r="GA636" s="385"/>
      <c r="GB636" s="385"/>
      <c r="GC636" s="131"/>
      <c r="GD636" s="131"/>
      <c r="GE636" s="131"/>
      <c r="GF636" s="385"/>
      <c r="GG636" s="385"/>
      <c r="GH636" s="131"/>
      <c r="GI636" s="131"/>
      <c r="GJ636" s="131"/>
      <c r="GK636" s="385"/>
      <c r="GL636" s="385"/>
      <c r="GM636" s="131"/>
      <c r="GN636" s="131"/>
      <c r="GO636" s="131"/>
      <c r="GP636" s="385"/>
      <c r="GQ636" s="385"/>
      <c r="GR636" s="131"/>
      <c r="GS636" s="131"/>
      <c r="GT636" s="131"/>
      <c r="GU636" s="385"/>
      <c r="GV636" s="385"/>
      <c r="GW636" s="131"/>
      <c r="GX636" s="131"/>
      <c r="GY636" s="131"/>
      <c r="GZ636" s="385"/>
      <c r="HA636" s="385"/>
      <c r="HB636" s="131"/>
      <c r="HC636" s="131"/>
      <c r="HD636" s="131"/>
      <c r="HE636" s="385"/>
      <c r="HF636" s="385"/>
      <c r="HG636" s="131"/>
      <c r="HH636" s="131"/>
      <c r="HI636" s="131"/>
      <c r="HJ636" s="385"/>
      <c r="HK636" s="385"/>
      <c r="HL636" s="131"/>
      <c r="HM636" s="131"/>
      <c r="HN636" s="131"/>
      <c r="HO636" s="385"/>
      <c r="HP636" s="385"/>
      <c r="HQ636" s="131"/>
      <c r="HR636" s="131"/>
      <c r="HS636" s="131"/>
      <c r="HT636" s="385"/>
      <c r="HU636" s="385"/>
      <c r="HV636" s="131"/>
      <c r="HW636" s="131"/>
      <c r="HX636" s="131"/>
      <c r="HY636" s="385"/>
      <c r="HZ636" s="385"/>
      <c r="IA636" s="131"/>
      <c r="IB636" s="131"/>
      <c r="IC636" s="131"/>
      <c r="ID636" s="385"/>
      <c r="IE636" s="385"/>
      <c r="IF636" s="131"/>
      <c r="IG636" s="131"/>
      <c r="IH636" s="131"/>
      <c r="II636" s="385"/>
      <c r="IJ636" s="385"/>
      <c r="IK636" s="131"/>
      <c r="IL636" s="131"/>
      <c r="IM636" s="131"/>
      <c r="IN636" s="385"/>
      <c r="IO636" s="385"/>
      <c r="IP636" s="131"/>
      <c r="IQ636" s="131"/>
      <c r="IR636" s="131"/>
      <c r="IS636" s="385"/>
      <c r="IT636" s="385"/>
      <c r="IU636" s="131"/>
      <c r="IV636" s="131"/>
      <c r="IW636" s="131"/>
      <c r="IX636" s="385"/>
      <c r="IY636" s="386"/>
      <c r="IZ636" s="198"/>
      <c r="JA636" s="378"/>
      <c r="JB636" s="256"/>
      <c r="JC636" s="256"/>
    </row>
    <row r="637" spans="1:263" s="3" customFormat="1" x14ac:dyDescent="0.35">
      <c r="A637" s="198"/>
      <c r="B637" s="359"/>
      <c r="C637" s="126" t="s">
        <v>723</v>
      </c>
      <c r="D637" s="102" t="s">
        <v>724</v>
      </c>
      <c r="E637" s="102"/>
      <c r="F637" s="285"/>
      <c r="G637" s="110"/>
      <c r="H637" s="325"/>
      <c r="I637" s="202"/>
      <c r="J637" s="324"/>
      <c r="K637" s="131"/>
      <c r="L637" s="429"/>
      <c r="M637" s="385"/>
      <c r="N637" s="385"/>
      <c r="O637" s="131"/>
      <c r="P637" s="131"/>
      <c r="Q637" s="429"/>
      <c r="R637" s="385"/>
      <c r="S637" s="385"/>
      <c r="T637" s="131"/>
      <c r="U637" s="131"/>
      <c r="V637" s="429"/>
      <c r="W637" s="385"/>
      <c r="X637" s="385"/>
      <c r="Y637" s="131"/>
      <c r="Z637" s="131"/>
      <c r="AA637" s="429"/>
      <c r="AB637" s="385"/>
      <c r="AC637" s="385"/>
      <c r="AD637" s="131"/>
      <c r="AE637" s="131"/>
      <c r="AF637" s="429"/>
      <c r="AG637" s="385"/>
      <c r="AH637" s="385"/>
      <c r="AI637" s="131"/>
      <c r="AJ637" s="131"/>
      <c r="AK637" s="429"/>
      <c r="AL637" s="385"/>
      <c r="AM637" s="385"/>
      <c r="AN637" s="131"/>
      <c r="AO637" s="131"/>
      <c r="AP637" s="429"/>
      <c r="AQ637" s="385"/>
      <c r="AR637" s="385"/>
      <c r="AS637" s="131"/>
      <c r="AT637" s="131"/>
      <c r="AU637" s="429"/>
      <c r="AV637" s="385"/>
      <c r="AW637" s="385"/>
      <c r="AX637" s="131"/>
      <c r="AY637" s="131"/>
      <c r="AZ637" s="429"/>
      <c r="BA637" s="385"/>
      <c r="BB637" s="385"/>
      <c r="BC637" s="131"/>
      <c r="BD637" s="131"/>
      <c r="BE637" s="429"/>
      <c r="BF637" s="385"/>
      <c r="BG637" s="385"/>
      <c r="BH637" s="131"/>
      <c r="BI637" s="131"/>
      <c r="BJ637" s="429"/>
      <c r="BK637" s="385"/>
      <c r="BL637" s="385"/>
      <c r="BM637" s="131"/>
      <c r="BN637" s="131"/>
      <c r="BO637" s="429"/>
      <c r="BP637" s="385"/>
      <c r="BQ637" s="385"/>
      <c r="BR637" s="131"/>
      <c r="BS637" s="131"/>
      <c r="BT637" s="429"/>
      <c r="BU637" s="385"/>
      <c r="BV637" s="385"/>
      <c r="BW637" s="131"/>
      <c r="BX637" s="131"/>
      <c r="BY637" s="429"/>
      <c r="BZ637" s="385"/>
      <c r="CA637" s="385"/>
      <c r="CB637" s="131"/>
      <c r="CC637" s="131"/>
      <c r="CD637" s="429"/>
      <c r="CE637" s="385"/>
      <c r="CF637" s="385"/>
      <c r="CG637" s="131"/>
      <c r="CH637" s="131"/>
      <c r="CI637" s="429"/>
      <c r="CJ637" s="385"/>
      <c r="CK637" s="385"/>
      <c r="CL637" s="131"/>
      <c r="CM637" s="131"/>
      <c r="CN637" s="429"/>
      <c r="CO637" s="385"/>
      <c r="CP637" s="385"/>
      <c r="CQ637" s="131"/>
      <c r="CR637" s="131"/>
      <c r="CS637" s="429"/>
      <c r="CT637" s="385"/>
      <c r="CU637" s="385"/>
      <c r="CV637" s="131"/>
      <c r="CW637" s="131"/>
      <c r="CX637" s="429"/>
      <c r="CY637" s="385"/>
      <c r="CZ637" s="385"/>
      <c r="DA637" s="131"/>
      <c r="DB637" s="131"/>
      <c r="DC637" s="429"/>
      <c r="DD637" s="385"/>
      <c r="DE637" s="385"/>
      <c r="DF637" s="131"/>
      <c r="DG637" s="131"/>
      <c r="DH637" s="429"/>
      <c r="DI637" s="385"/>
      <c r="DJ637" s="385"/>
      <c r="DK637" s="131"/>
      <c r="DL637" s="131"/>
      <c r="DM637" s="429"/>
      <c r="DN637" s="385"/>
      <c r="DO637" s="385"/>
      <c r="DP637" s="131"/>
      <c r="DQ637" s="131"/>
      <c r="DR637" s="429"/>
      <c r="DS637" s="385"/>
      <c r="DT637" s="385"/>
      <c r="DU637" s="131"/>
      <c r="DV637" s="131"/>
      <c r="DW637" s="429"/>
      <c r="DX637" s="385"/>
      <c r="DY637" s="385"/>
      <c r="DZ637" s="131"/>
      <c r="EA637" s="131"/>
      <c r="EB637" s="429"/>
      <c r="EC637" s="385"/>
      <c r="ED637" s="385"/>
      <c r="EE637" s="131"/>
      <c r="EF637" s="131"/>
      <c r="EG637" s="429"/>
      <c r="EH637" s="385"/>
      <c r="EI637" s="385"/>
      <c r="EJ637" s="131"/>
      <c r="EK637" s="131"/>
      <c r="EL637" s="429"/>
      <c r="EM637" s="385"/>
      <c r="EN637" s="385"/>
      <c r="EO637" s="131"/>
      <c r="EP637" s="131"/>
      <c r="EQ637" s="429"/>
      <c r="ER637" s="385"/>
      <c r="ES637" s="385"/>
      <c r="ET637" s="131"/>
      <c r="EU637" s="131"/>
      <c r="EV637" s="429"/>
      <c r="EW637" s="385"/>
      <c r="EX637" s="385"/>
      <c r="EY637" s="131"/>
      <c r="EZ637" s="131"/>
      <c r="FA637" s="429"/>
      <c r="FB637" s="385"/>
      <c r="FC637" s="385"/>
      <c r="FD637" s="131"/>
      <c r="FE637" s="131"/>
      <c r="FF637" s="429"/>
      <c r="FG637" s="385"/>
      <c r="FH637" s="385"/>
      <c r="FI637" s="131"/>
      <c r="FJ637" s="131"/>
      <c r="FK637" s="429"/>
      <c r="FL637" s="385"/>
      <c r="FM637" s="385"/>
      <c r="FN637" s="131"/>
      <c r="FO637" s="131"/>
      <c r="FP637" s="429"/>
      <c r="FQ637" s="385"/>
      <c r="FR637" s="385"/>
      <c r="FS637" s="131"/>
      <c r="FT637" s="131"/>
      <c r="FU637" s="429"/>
      <c r="FV637" s="385"/>
      <c r="FW637" s="385"/>
      <c r="FX637" s="131"/>
      <c r="FY637" s="131"/>
      <c r="FZ637" s="429"/>
      <c r="GA637" s="385"/>
      <c r="GB637" s="385"/>
      <c r="GC637" s="131"/>
      <c r="GD637" s="131"/>
      <c r="GE637" s="429"/>
      <c r="GF637" s="385"/>
      <c r="GG637" s="385"/>
      <c r="GH637" s="131"/>
      <c r="GI637" s="131"/>
      <c r="GJ637" s="429"/>
      <c r="GK637" s="385"/>
      <c r="GL637" s="385"/>
      <c r="GM637" s="131"/>
      <c r="GN637" s="131"/>
      <c r="GO637" s="429"/>
      <c r="GP637" s="385"/>
      <c r="GQ637" s="385"/>
      <c r="GR637" s="131"/>
      <c r="GS637" s="131"/>
      <c r="GT637" s="429"/>
      <c r="GU637" s="385"/>
      <c r="GV637" s="385"/>
      <c r="GW637" s="131"/>
      <c r="GX637" s="131"/>
      <c r="GY637" s="429"/>
      <c r="GZ637" s="385"/>
      <c r="HA637" s="385"/>
      <c r="HB637" s="131"/>
      <c r="HC637" s="131"/>
      <c r="HD637" s="429"/>
      <c r="HE637" s="385"/>
      <c r="HF637" s="385"/>
      <c r="HG637" s="131"/>
      <c r="HH637" s="131"/>
      <c r="HI637" s="429"/>
      <c r="HJ637" s="385"/>
      <c r="HK637" s="385"/>
      <c r="HL637" s="131"/>
      <c r="HM637" s="131"/>
      <c r="HN637" s="429"/>
      <c r="HO637" s="385"/>
      <c r="HP637" s="385"/>
      <c r="HQ637" s="131"/>
      <c r="HR637" s="131"/>
      <c r="HS637" s="429"/>
      <c r="HT637" s="385"/>
      <c r="HU637" s="385"/>
      <c r="HV637" s="131"/>
      <c r="HW637" s="131"/>
      <c r="HX637" s="429"/>
      <c r="HY637" s="385"/>
      <c r="HZ637" s="385"/>
      <c r="IA637" s="131"/>
      <c r="IB637" s="131"/>
      <c r="IC637" s="429"/>
      <c r="ID637" s="385"/>
      <c r="IE637" s="385"/>
      <c r="IF637" s="131"/>
      <c r="IG637" s="131"/>
      <c r="IH637" s="429"/>
      <c r="II637" s="385"/>
      <c r="IJ637" s="385"/>
      <c r="IK637" s="131"/>
      <c r="IL637" s="131"/>
      <c r="IM637" s="429"/>
      <c r="IN637" s="385"/>
      <c r="IO637" s="385"/>
      <c r="IP637" s="131"/>
      <c r="IQ637" s="131"/>
      <c r="IR637" s="429"/>
      <c r="IS637" s="385"/>
      <c r="IT637" s="385"/>
      <c r="IU637" s="131"/>
      <c r="IV637" s="131"/>
      <c r="IW637" s="429"/>
      <c r="IX637" s="385"/>
      <c r="IY637" s="386"/>
      <c r="IZ637" s="198"/>
      <c r="JA637" s="378"/>
      <c r="JB637" s="256"/>
      <c r="JC637" s="256"/>
    </row>
    <row r="638" spans="1:263" s="3" customFormat="1" x14ac:dyDescent="0.35">
      <c r="A638" s="198"/>
      <c r="B638" s="359"/>
      <c r="C638" s="239"/>
      <c r="D638" s="104"/>
      <c r="E638" s="102"/>
      <c r="F638" s="384"/>
      <c r="G638" s="131"/>
      <c r="H638" s="325"/>
      <c r="I638" s="202"/>
      <c r="J638" s="324"/>
      <c r="K638" s="131"/>
      <c r="L638" s="131"/>
      <c r="M638" s="385"/>
      <c r="N638" s="385"/>
      <c r="O638" s="131"/>
      <c r="P638" s="131"/>
      <c r="Q638" s="131"/>
      <c r="R638" s="385"/>
      <c r="S638" s="385"/>
      <c r="T638" s="131"/>
      <c r="U638" s="131"/>
      <c r="V638" s="131"/>
      <c r="W638" s="385"/>
      <c r="X638" s="385"/>
      <c r="Y638" s="131"/>
      <c r="Z638" s="131"/>
      <c r="AA638" s="131"/>
      <c r="AB638" s="385"/>
      <c r="AC638" s="385"/>
      <c r="AD638" s="131"/>
      <c r="AE638" s="131"/>
      <c r="AF638" s="131"/>
      <c r="AG638" s="385"/>
      <c r="AH638" s="385"/>
      <c r="AI638" s="131"/>
      <c r="AJ638" s="131"/>
      <c r="AK638" s="131"/>
      <c r="AL638" s="385"/>
      <c r="AM638" s="385"/>
      <c r="AN638" s="131"/>
      <c r="AO638" s="131"/>
      <c r="AP638" s="131"/>
      <c r="AQ638" s="385"/>
      <c r="AR638" s="385"/>
      <c r="AS638" s="131"/>
      <c r="AT638" s="131"/>
      <c r="AU638" s="131"/>
      <c r="AV638" s="385"/>
      <c r="AW638" s="385"/>
      <c r="AX638" s="131"/>
      <c r="AY638" s="131"/>
      <c r="AZ638" s="131"/>
      <c r="BA638" s="385"/>
      <c r="BB638" s="385"/>
      <c r="BC638" s="131"/>
      <c r="BD638" s="131"/>
      <c r="BE638" s="131"/>
      <c r="BF638" s="385"/>
      <c r="BG638" s="385"/>
      <c r="BH638" s="131"/>
      <c r="BI638" s="131"/>
      <c r="BJ638" s="131"/>
      <c r="BK638" s="385"/>
      <c r="BL638" s="385"/>
      <c r="BM638" s="131"/>
      <c r="BN638" s="131"/>
      <c r="BO638" s="131"/>
      <c r="BP638" s="385"/>
      <c r="BQ638" s="385"/>
      <c r="BR638" s="131"/>
      <c r="BS638" s="131"/>
      <c r="BT638" s="131"/>
      <c r="BU638" s="385"/>
      <c r="BV638" s="385"/>
      <c r="BW638" s="131"/>
      <c r="BX638" s="131"/>
      <c r="BY638" s="131"/>
      <c r="BZ638" s="385"/>
      <c r="CA638" s="385"/>
      <c r="CB638" s="131"/>
      <c r="CC638" s="131"/>
      <c r="CD638" s="131"/>
      <c r="CE638" s="385"/>
      <c r="CF638" s="385"/>
      <c r="CG638" s="131"/>
      <c r="CH638" s="131"/>
      <c r="CI638" s="131"/>
      <c r="CJ638" s="385"/>
      <c r="CK638" s="385"/>
      <c r="CL638" s="131"/>
      <c r="CM638" s="131"/>
      <c r="CN638" s="131"/>
      <c r="CO638" s="385"/>
      <c r="CP638" s="385"/>
      <c r="CQ638" s="131"/>
      <c r="CR638" s="131"/>
      <c r="CS638" s="131"/>
      <c r="CT638" s="385"/>
      <c r="CU638" s="385"/>
      <c r="CV638" s="131"/>
      <c r="CW638" s="131"/>
      <c r="CX638" s="131"/>
      <c r="CY638" s="385"/>
      <c r="CZ638" s="385"/>
      <c r="DA638" s="131"/>
      <c r="DB638" s="131"/>
      <c r="DC638" s="131"/>
      <c r="DD638" s="385"/>
      <c r="DE638" s="385"/>
      <c r="DF638" s="131"/>
      <c r="DG638" s="131"/>
      <c r="DH638" s="131"/>
      <c r="DI638" s="385"/>
      <c r="DJ638" s="385"/>
      <c r="DK638" s="131"/>
      <c r="DL638" s="131"/>
      <c r="DM638" s="131"/>
      <c r="DN638" s="385"/>
      <c r="DO638" s="385"/>
      <c r="DP638" s="131"/>
      <c r="DQ638" s="131"/>
      <c r="DR638" s="131"/>
      <c r="DS638" s="385"/>
      <c r="DT638" s="385"/>
      <c r="DU638" s="131"/>
      <c r="DV638" s="131"/>
      <c r="DW638" s="131"/>
      <c r="DX638" s="385"/>
      <c r="DY638" s="385"/>
      <c r="DZ638" s="131"/>
      <c r="EA638" s="131"/>
      <c r="EB638" s="131"/>
      <c r="EC638" s="385"/>
      <c r="ED638" s="385"/>
      <c r="EE638" s="131"/>
      <c r="EF638" s="131"/>
      <c r="EG638" s="131"/>
      <c r="EH638" s="385"/>
      <c r="EI638" s="385"/>
      <c r="EJ638" s="131"/>
      <c r="EK638" s="131"/>
      <c r="EL638" s="131"/>
      <c r="EM638" s="385"/>
      <c r="EN638" s="385"/>
      <c r="EO638" s="131"/>
      <c r="EP638" s="131"/>
      <c r="EQ638" s="131"/>
      <c r="ER638" s="385"/>
      <c r="ES638" s="385"/>
      <c r="ET638" s="131"/>
      <c r="EU638" s="131"/>
      <c r="EV638" s="131"/>
      <c r="EW638" s="385"/>
      <c r="EX638" s="385"/>
      <c r="EY638" s="131"/>
      <c r="EZ638" s="131"/>
      <c r="FA638" s="131"/>
      <c r="FB638" s="385"/>
      <c r="FC638" s="385"/>
      <c r="FD638" s="131"/>
      <c r="FE638" s="131"/>
      <c r="FF638" s="131"/>
      <c r="FG638" s="385"/>
      <c r="FH638" s="385"/>
      <c r="FI638" s="131"/>
      <c r="FJ638" s="131"/>
      <c r="FK638" s="131"/>
      <c r="FL638" s="385"/>
      <c r="FM638" s="385"/>
      <c r="FN638" s="131"/>
      <c r="FO638" s="131"/>
      <c r="FP638" s="131"/>
      <c r="FQ638" s="385"/>
      <c r="FR638" s="385"/>
      <c r="FS638" s="131"/>
      <c r="FT638" s="131"/>
      <c r="FU638" s="131"/>
      <c r="FV638" s="385"/>
      <c r="FW638" s="385"/>
      <c r="FX638" s="131"/>
      <c r="FY638" s="131"/>
      <c r="FZ638" s="131"/>
      <c r="GA638" s="385"/>
      <c r="GB638" s="385"/>
      <c r="GC638" s="131"/>
      <c r="GD638" s="131"/>
      <c r="GE638" s="131"/>
      <c r="GF638" s="385"/>
      <c r="GG638" s="385"/>
      <c r="GH638" s="131"/>
      <c r="GI638" s="131"/>
      <c r="GJ638" s="131"/>
      <c r="GK638" s="385"/>
      <c r="GL638" s="385"/>
      <c r="GM638" s="131"/>
      <c r="GN638" s="131"/>
      <c r="GO638" s="131"/>
      <c r="GP638" s="385"/>
      <c r="GQ638" s="385"/>
      <c r="GR638" s="131"/>
      <c r="GS638" s="131"/>
      <c r="GT638" s="131"/>
      <c r="GU638" s="385"/>
      <c r="GV638" s="385"/>
      <c r="GW638" s="131"/>
      <c r="GX638" s="131"/>
      <c r="GY638" s="131"/>
      <c r="GZ638" s="385"/>
      <c r="HA638" s="385"/>
      <c r="HB638" s="131"/>
      <c r="HC638" s="131"/>
      <c r="HD638" s="131"/>
      <c r="HE638" s="385"/>
      <c r="HF638" s="385"/>
      <c r="HG638" s="131"/>
      <c r="HH638" s="131"/>
      <c r="HI638" s="131"/>
      <c r="HJ638" s="385"/>
      <c r="HK638" s="385"/>
      <c r="HL638" s="131"/>
      <c r="HM638" s="131"/>
      <c r="HN638" s="131"/>
      <c r="HO638" s="385"/>
      <c r="HP638" s="385"/>
      <c r="HQ638" s="131"/>
      <c r="HR638" s="131"/>
      <c r="HS638" s="131"/>
      <c r="HT638" s="385"/>
      <c r="HU638" s="385"/>
      <c r="HV638" s="131"/>
      <c r="HW638" s="131"/>
      <c r="HX638" s="131"/>
      <c r="HY638" s="385"/>
      <c r="HZ638" s="385"/>
      <c r="IA638" s="131"/>
      <c r="IB638" s="131"/>
      <c r="IC638" s="131"/>
      <c r="ID638" s="385"/>
      <c r="IE638" s="385"/>
      <c r="IF638" s="131"/>
      <c r="IG638" s="131"/>
      <c r="IH638" s="131"/>
      <c r="II638" s="385"/>
      <c r="IJ638" s="385"/>
      <c r="IK638" s="131"/>
      <c r="IL638" s="131"/>
      <c r="IM638" s="131"/>
      <c r="IN638" s="385"/>
      <c r="IO638" s="385"/>
      <c r="IP638" s="131"/>
      <c r="IQ638" s="131"/>
      <c r="IR638" s="131"/>
      <c r="IS638" s="385"/>
      <c r="IT638" s="385"/>
      <c r="IU638" s="131"/>
      <c r="IV638" s="131"/>
      <c r="IW638" s="131"/>
      <c r="IX638" s="385"/>
      <c r="IY638" s="386"/>
      <c r="IZ638" s="198"/>
      <c r="JA638" s="378"/>
      <c r="JB638" s="256"/>
      <c r="JC638" s="256"/>
    </row>
    <row r="639" spans="1:263" s="3" customFormat="1" x14ac:dyDescent="0.35">
      <c r="A639" s="198"/>
      <c r="B639" s="359"/>
      <c r="C639" s="126" t="s">
        <v>725</v>
      </c>
      <c r="D639" s="104" t="s">
        <v>726</v>
      </c>
      <c r="E639" s="102"/>
      <c r="F639" s="285" t="str">
        <f>IFERROR(INDEX('Helper 1'!$I$2:$I$19,MATCH('Schedule 1'!$G$20,'Helper 1'!$H$2:$H$19,0)),"")</f>
        <v/>
      </c>
      <c r="G639" s="131">
        <f>SUM(L639:IX639)</f>
        <v>0</v>
      </c>
      <c r="H639" s="325"/>
      <c r="I639" s="202"/>
      <c r="J639" s="324"/>
      <c r="K639" s="131"/>
      <c r="L639" s="130"/>
      <c r="M639" s="385"/>
      <c r="N639" s="385"/>
      <c r="O639" s="131"/>
      <c r="P639" s="131"/>
      <c r="Q639" s="130"/>
      <c r="R639" s="385"/>
      <c r="S639" s="385"/>
      <c r="T639" s="131"/>
      <c r="U639" s="131"/>
      <c r="V639" s="130"/>
      <c r="W639" s="385"/>
      <c r="X639" s="385"/>
      <c r="Y639" s="131"/>
      <c r="Z639" s="131"/>
      <c r="AA639" s="130"/>
      <c r="AB639" s="385"/>
      <c r="AC639" s="385"/>
      <c r="AD639" s="131"/>
      <c r="AE639" s="131"/>
      <c r="AF639" s="130"/>
      <c r="AG639" s="385"/>
      <c r="AH639" s="385"/>
      <c r="AI639" s="131"/>
      <c r="AJ639" s="131"/>
      <c r="AK639" s="130"/>
      <c r="AL639" s="385"/>
      <c r="AM639" s="385"/>
      <c r="AN639" s="131"/>
      <c r="AO639" s="131"/>
      <c r="AP639" s="130"/>
      <c r="AQ639" s="385"/>
      <c r="AR639" s="385"/>
      <c r="AS639" s="131"/>
      <c r="AT639" s="131"/>
      <c r="AU639" s="130"/>
      <c r="AV639" s="385"/>
      <c r="AW639" s="385"/>
      <c r="AX639" s="131"/>
      <c r="AY639" s="131"/>
      <c r="AZ639" s="130"/>
      <c r="BA639" s="385"/>
      <c r="BB639" s="385"/>
      <c r="BC639" s="131"/>
      <c r="BD639" s="131"/>
      <c r="BE639" s="130"/>
      <c r="BF639" s="385"/>
      <c r="BG639" s="385"/>
      <c r="BH639" s="131"/>
      <c r="BI639" s="131"/>
      <c r="BJ639" s="130"/>
      <c r="BK639" s="385"/>
      <c r="BL639" s="385"/>
      <c r="BM639" s="131"/>
      <c r="BN639" s="131"/>
      <c r="BO639" s="130"/>
      <c r="BP639" s="385"/>
      <c r="BQ639" s="385"/>
      <c r="BR639" s="131"/>
      <c r="BS639" s="131"/>
      <c r="BT639" s="130"/>
      <c r="BU639" s="385"/>
      <c r="BV639" s="385"/>
      <c r="BW639" s="131"/>
      <c r="BX639" s="131"/>
      <c r="BY639" s="130"/>
      <c r="BZ639" s="385"/>
      <c r="CA639" s="385"/>
      <c r="CB639" s="131"/>
      <c r="CC639" s="131"/>
      <c r="CD639" s="130"/>
      <c r="CE639" s="385"/>
      <c r="CF639" s="385"/>
      <c r="CG639" s="131"/>
      <c r="CH639" s="131"/>
      <c r="CI639" s="130"/>
      <c r="CJ639" s="385"/>
      <c r="CK639" s="385"/>
      <c r="CL639" s="131"/>
      <c r="CM639" s="131"/>
      <c r="CN639" s="130"/>
      <c r="CO639" s="385"/>
      <c r="CP639" s="385"/>
      <c r="CQ639" s="131"/>
      <c r="CR639" s="131"/>
      <c r="CS639" s="130"/>
      <c r="CT639" s="385"/>
      <c r="CU639" s="385"/>
      <c r="CV639" s="131"/>
      <c r="CW639" s="131"/>
      <c r="CX639" s="130"/>
      <c r="CY639" s="385"/>
      <c r="CZ639" s="385"/>
      <c r="DA639" s="131"/>
      <c r="DB639" s="131"/>
      <c r="DC639" s="130"/>
      <c r="DD639" s="385"/>
      <c r="DE639" s="385"/>
      <c r="DF639" s="131"/>
      <c r="DG639" s="131"/>
      <c r="DH639" s="130"/>
      <c r="DI639" s="385"/>
      <c r="DJ639" s="385"/>
      <c r="DK639" s="131"/>
      <c r="DL639" s="131"/>
      <c r="DM639" s="130"/>
      <c r="DN639" s="385"/>
      <c r="DO639" s="385"/>
      <c r="DP639" s="131"/>
      <c r="DQ639" s="131"/>
      <c r="DR639" s="130"/>
      <c r="DS639" s="385"/>
      <c r="DT639" s="385"/>
      <c r="DU639" s="131"/>
      <c r="DV639" s="131"/>
      <c r="DW639" s="130"/>
      <c r="DX639" s="385"/>
      <c r="DY639" s="385"/>
      <c r="DZ639" s="131"/>
      <c r="EA639" s="131"/>
      <c r="EB639" s="130"/>
      <c r="EC639" s="385"/>
      <c r="ED639" s="385"/>
      <c r="EE639" s="131"/>
      <c r="EF639" s="131"/>
      <c r="EG639" s="130"/>
      <c r="EH639" s="385"/>
      <c r="EI639" s="385"/>
      <c r="EJ639" s="131"/>
      <c r="EK639" s="131"/>
      <c r="EL639" s="130"/>
      <c r="EM639" s="385"/>
      <c r="EN639" s="385"/>
      <c r="EO639" s="131"/>
      <c r="EP639" s="131"/>
      <c r="EQ639" s="130"/>
      <c r="ER639" s="385"/>
      <c r="ES639" s="385"/>
      <c r="ET639" s="131"/>
      <c r="EU639" s="131"/>
      <c r="EV639" s="130"/>
      <c r="EW639" s="385"/>
      <c r="EX639" s="385"/>
      <c r="EY639" s="131"/>
      <c r="EZ639" s="131"/>
      <c r="FA639" s="130"/>
      <c r="FB639" s="385"/>
      <c r="FC639" s="385"/>
      <c r="FD639" s="131"/>
      <c r="FE639" s="131"/>
      <c r="FF639" s="130"/>
      <c r="FG639" s="385"/>
      <c r="FH639" s="385"/>
      <c r="FI639" s="131"/>
      <c r="FJ639" s="131"/>
      <c r="FK639" s="130"/>
      <c r="FL639" s="385"/>
      <c r="FM639" s="385"/>
      <c r="FN639" s="131"/>
      <c r="FO639" s="131"/>
      <c r="FP639" s="130"/>
      <c r="FQ639" s="385"/>
      <c r="FR639" s="385"/>
      <c r="FS639" s="131"/>
      <c r="FT639" s="131"/>
      <c r="FU639" s="130"/>
      <c r="FV639" s="385"/>
      <c r="FW639" s="385"/>
      <c r="FX639" s="131"/>
      <c r="FY639" s="131"/>
      <c r="FZ639" s="130"/>
      <c r="GA639" s="385"/>
      <c r="GB639" s="385"/>
      <c r="GC639" s="131"/>
      <c r="GD639" s="131"/>
      <c r="GE639" s="130"/>
      <c r="GF639" s="385"/>
      <c r="GG639" s="385"/>
      <c r="GH639" s="131"/>
      <c r="GI639" s="131"/>
      <c r="GJ639" s="130"/>
      <c r="GK639" s="385"/>
      <c r="GL639" s="385"/>
      <c r="GM639" s="131"/>
      <c r="GN639" s="131"/>
      <c r="GO639" s="130"/>
      <c r="GP639" s="385"/>
      <c r="GQ639" s="385"/>
      <c r="GR639" s="131"/>
      <c r="GS639" s="131"/>
      <c r="GT639" s="130"/>
      <c r="GU639" s="385"/>
      <c r="GV639" s="385"/>
      <c r="GW639" s="131"/>
      <c r="GX639" s="131"/>
      <c r="GY639" s="130"/>
      <c r="GZ639" s="385"/>
      <c r="HA639" s="385"/>
      <c r="HB639" s="131"/>
      <c r="HC639" s="131"/>
      <c r="HD639" s="130"/>
      <c r="HE639" s="385"/>
      <c r="HF639" s="385"/>
      <c r="HG639" s="131"/>
      <c r="HH639" s="131"/>
      <c r="HI639" s="130"/>
      <c r="HJ639" s="385"/>
      <c r="HK639" s="385"/>
      <c r="HL639" s="131"/>
      <c r="HM639" s="131"/>
      <c r="HN639" s="130"/>
      <c r="HO639" s="385"/>
      <c r="HP639" s="385"/>
      <c r="HQ639" s="131"/>
      <c r="HR639" s="131"/>
      <c r="HS639" s="130"/>
      <c r="HT639" s="385"/>
      <c r="HU639" s="385"/>
      <c r="HV639" s="131"/>
      <c r="HW639" s="131"/>
      <c r="HX639" s="130"/>
      <c r="HY639" s="385"/>
      <c r="HZ639" s="385"/>
      <c r="IA639" s="131"/>
      <c r="IB639" s="131"/>
      <c r="IC639" s="130"/>
      <c r="ID639" s="385"/>
      <c r="IE639" s="385"/>
      <c r="IF639" s="131"/>
      <c r="IG639" s="131"/>
      <c r="IH639" s="130"/>
      <c r="II639" s="385"/>
      <c r="IJ639" s="385"/>
      <c r="IK639" s="131"/>
      <c r="IL639" s="131"/>
      <c r="IM639" s="130"/>
      <c r="IN639" s="385"/>
      <c r="IO639" s="385"/>
      <c r="IP639" s="131"/>
      <c r="IQ639" s="131"/>
      <c r="IR639" s="130"/>
      <c r="IS639" s="385"/>
      <c r="IT639" s="385"/>
      <c r="IU639" s="131"/>
      <c r="IV639" s="131"/>
      <c r="IW639" s="130"/>
      <c r="IX639" s="385"/>
      <c r="IY639" s="386"/>
      <c r="IZ639" s="198"/>
      <c r="JA639" s="378"/>
      <c r="JB639" s="256"/>
      <c r="JC639" s="256"/>
    </row>
    <row r="640" spans="1:263" s="3" customFormat="1" x14ac:dyDescent="0.35">
      <c r="A640" s="198"/>
      <c r="B640" s="359"/>
      <c r="C640" s="239"/>
      <c r="D640" s="102" t="s">
        <v>361</v>
      </c>
      <c r="E640" s="102"/>
      <c r="F640" s="384"/>
      <c r="G640" s="131"/>
      <c r="H640" s="325"/>
      <c r="I640" s="202"/>
      <c r="J640" s="324"/>
      <c r="K640" s="131"/>
      <c r="L640" s="131"/>
      <c r="M640" s="385"/>
      <c r="N640" s="385"/>
      <c r="O640" s="131"/>
      <c r="P640" s="131"/>
      <c r="Q640" s="131"/>
      <c r="R640" s="385"/>
      <c r="S640" s="385"/>
      <c r="T640" s="131"/>
      <c r="U640" s="131"/>
      <c r="V640" s="131"/>
      <c r="W640" s="385"/>
      <c r="X640" s="385"/>
      <c r="Y640" s="131"/>
      <c r="Z640" s="131"/>
      <c r="AA640" s="131"/>
      <c r="AB640" s="385"/>
      <c r="AC640" s="385"/>
      <c r="AD640" s="131"/>
      <c r="AE640" s="131"/>
      <c r="AF640" s="131"/>
      <c r="AG640" s="385"/>
      <c r="AH640" s="385"/>
      <c r="AI640" s="131"/>
      <c r="AJ640" s="131"/>
      <c r="AK640" s="131"/>
      <c r="AL640" s="385"/>
      <c r="AM640" s="385"/>
      <c r="AN640" s="131"/>
      <c r="AO640" s="131"/>
      <c r="AP640" s="131"/>
      <c r="AQ640" s="385"/>
      <c r="AR640" s="385"/>
      <c r="AS640" s="131"/>
      <c r="AT640" s="131"/>
      <c r="AU640" s="131"/>
      <c r="AV640" s="385"/>
      <c r="AW640" s="385"/>
      <c r="AX640" s="131"/>
      <c r="AY640" s="131"/>
      <c r="AZ640" s="131"/>
      <c r="BA640" s="385"/>
      <c r="BB640" s="385"/>
      <c r="BC640" s="131"/>
      <c r="BD640" s="131"/>
      <c r="BE640" s="131"/>
      <c r="BF640" s="385"/>
      <c r="BG640" s="385"/>
      <c r="BH640" s="131"/>
      <c r="BI640" s="131"/>
      <c r="BJ640" s="131"/>
      <c r="BK640" s="385"/>
      <c r="BL640" s="385"/>
      <c r="BM640" s="131"/>
      <c r="BN640" s="131"/>
      <c r="BO640" s="131"/>
      <c r="BP640" s="385"/>
      <c r="BQ640" s="385"/>
      <c r="BR640" s="131"/>
      <c r="BS640" s="131"/>
      <c r="BT640" s="131"/>
      <c r="BU640" s="385"/>
      <c r="BV640" s="385"/>
      <c r="BW640" s="131"/>
      <c r="BX640" s="131"/>
      <c r="BY640" s="131"/>
      <c r="BZ640" s="385"/>
      <c r="CA640" s="385"/>
      <c r="CB640" s="131"/>
      <c r="CC640" s="131"/>
      <c r="CD640" s="131"/>
      <c r="CE640" s="385"/>
      <c r="CF640" s="385"/>
      <c r="CG640" s="131"/>
      <c r="CH640" s="131"/>
      <c r="CI640" s="131"/>
      <c r="CJ640" s="385"/>
      <c r="CK640" s="385"/>
      <c r="CL640" s="131"/>
      <c r="CM640" s="131"/>
      <c r="CN640" s="131"/>
      <c r="CO640" s="385"/>
      <c r="CP640" s="385"/>
      <c r="CQ640" s="131"/>
      <c r="CR640" s="131"/>
      <c r="CS640" s="131"/>
      <c r="CT640" s="385"/>
      <c r="CU640" s="385"/>
      <c r="CV640" s="131"/>
      <c r="CW640" s="131"/>
      <c r="CX640" s="131"/>
      <c r="CY640" s="385"/>
      <c r="CZ640" s="385"/>
      <c r="DA640" s="131"/>
      <c r="DB640" s="131"/>
      <c r="DC640" s="131"/>
      <c r="DD640" s="385"/>
      <c r="DE640" s="385"/>
      <c r="DF640" s="131"/>
      <c r="DG640" s="131"/>
      <c r="DH640" s="131"/>
      <c r="DI640" s="385"/>
      <c r="DJ640" s="385"/>
      <c r="DK640" s="131"/>
      <c r="DL640" s="131"/>
      <c r="DM640" s="131"/>
      <c r="DN640" s="385"/>
      <c r="DO640" s="385"/>
      <c r="DP640" s="131"/>
      <c r="DQ640" s="131"/>
      <c r="DR640" s="131"/>
      <c r="DS640" s="385"/>
      <c r="DT640" s="385"/>
      <c r="DU640" s="131"/>
      <c r="DV640" s="131"/>
      <c r="DW640" s="131"/>
      <c r="DX640" s="385"/>
      <c r="DY640" s="385"/>
      <c r="DZ640" s="131"/>
      <c r="EA640" s="131"/>
      <c r="EB640" s="131"/>
      <c r="EC640" s="385"/>
      <c r="ED640" s="385"/>
      <c r="EE640" s="131"/>
      <c r="EF640" s="131"/>
      <c r="EG640" s="131"/>
      <c r="EH640" s="385"/>
      <c r="EI640" s="385"/>
      <c r="EJ640" s="131"/>
      <c r="EK640" s="131"/>
      <c r="EL640" s="131"/>
      <c r="EM640" s="385"/>
      <c r="EN640" s="385"/>
      <c r="EO640" s="131"/>
      <c r="EP640" s="131"/>
      <c r="EQ640" s="131"/>
      <c r="ER640" s="385"/>
      <c r="ES640" s="385"/>
      <c r="ET640" s="131"/>
      <c r="EU640" s="131"/>
      <c r="EV640" s="131"/>
      <c r="EW640" s="385"/>
      <c r="EX640" s="385"/>
      <c r="EY640" s="131"/>
      <c r="EZ640" s="131"/>
      <c r="FA640" s="131"/>
      <c r="FB640" s="385"/>
      <c r="FC640" s="385"/>
      <c r="FD640" s="131"/>
      <c r="FE640" s="131"/>
      <c r="FF640" s="131"/>
      <c r="FG640" s="385"/>
      <c r="FH640" s="385"/>
      <c r="FI640" s="131"/>
      <c r="FJ640" s="131"/>
      <c r="FK640" s="131"/>
      <c r="FL640" s="385"/>
      <c r="FM640" s="385"/>
      <c r="FN640" s="131"/>
      <c r="FO640" s="131"/>
      <c r="FP640" s="131"/>
      <c r="FQ640" s="385"/>
      <c r="FR640" s="385"/>
      <c r="FS640" s="131"/>
      <c r="FT640" s="131"/>
      <c r="FU640" s="131"/>
      <c r="FV640" s="385"/>
      <c r="FW640" s="385"/>
      <c r="FX640" s="131"/>
      <c r="FY640" s="131"/>
      <c r="FZ640" s="131"/>
      <c r="GA640" s="385"/>
      <c r="GB640" s="385"/>
      <c r="GC640" s="131"/>
      <c r="GD640" s="131"/>
      <c r="GE640" s="131"/>
      <c r="GF640" s="385"/>
      <c r="GG640" s="385"/>
      <c r="GH640" s="131"/>
      <c r="GI640" s="131"/>
      <c r="GJ640" s="131"/>
      <c r="GK640" s="385"/>
      <c r="GL640" s="385"/>
      <c r="GM640" s="131"/>
      <c r="GN640" s="131"/>
      <c r="GO640" s="131"/>
      <c r="GP640" s="385"/>
      <c r="GQ640" s="385"/>
      <c r="GR640" s="131"/>
      <c r="GS640" s="131"/>
      <c r="GT640" s="131"/>
      <c r="GU640" s="385"/>
      <c r="GV640" s="385"/>
      <c r="GW640" s="131"/>
      <c r="GX640" s="131"/>
      <c r="GY640" s="131"/>
      <c r="GZ640" s="385"/>
      <c r="HA640" s="385"/>
      <c r="HB640" s="131"/>
      <c r="HC640" s="131"/>
      <c r="HD640" s="131"/>
      <c r="HE640" s="385"/>
      <c r="HF640" s="385"/>
      <c r="HG640" s="131"/>
      <c r="HH640" s="131"/>
      <c r="HI640" s="131"/>
      <c r="HJ640" s="385"/>
      <c r="HK640" s="385"/>
      <c r="HL640" s="131"/>
      <c r="HM640" s="131"/>
      <c r="HN640" s="131"/>
      <c r="HO640" s="385"/>
      <c r="HP640" s="385"/>
      <c r="HQ640" s="131"/>
      <c r="HR640" s="131"/>
      <c r="HS640" s="131"/>
      <c r="HT640" s="385"/>
      <c r="HU640" s="385"/>
      <c r="HV640" s="131"/>
      <c r="HW640" s="131"/>
      <c r="HX640" s="131"/>
      <c r="HY640" s="385"/>
      <c r="HZ640" s="385"/>
      <c r="IA640" s="131"/>
      <c r="IB640" s="131"/>
      <c r="IC640" s="131"/>
      <c r="ID640" s="385"/>
      <c r="IE640" s="385"/>
      <c r="IF640" s="131"/>
      <c r="IG640" s="131"/>
      <c r="IH640" s="131"/>
      <c r="II640" s="385"/>
      <c r="IJ640" s="385"/>
      <c r="IK640" s="131"/>
      <c r="IL640" s="131"/>
      <c r="IM640" s="131"/>
      <c r="IN640" s="385"/>
      <c r="IO640" s="385"/>
      <c r="IP640" s="131"/>
      <c r="IQ640" s="131"/>
      <c r="IR640" s="131"/>
      <c r="IS640" s="385"/>
      <c r="IT640" s="385"/>
      <c r="IU640" s="131"/>
      <c r="IV640" s="131"/>
      <c r="IW640" s="131"/>
      <c r="IX640" s="385"/>
      <c r="IY640" s="386"/>
      <c r="IZ640" s="198"/>
      <c r="JA640" s="378"/>
      <c r="JB640" s="256"/>
      <c r="JC640" s="256"/>
    </row>
    <row r="641" spans="1:263" s="3" customFormat="1" x14ac:dyDescent="0.35">
      <c r="A641" s="198"/>
      <c r="B641" s="359"/>
      <c r="C641" s="239"/>
      <c r="D641" s="102"/>
      <c r="E641" s="102"/>
      <c r="F641" s="384"/>
      <c r="G641" s="131"/>
      <c r="H641" s="325"/>
      <c r="I641" s="202"/>
      <c r="J641" s="324"/>
      <c r="K641" s="131"/>
      <c r="L641" s="131"/>
      <c r="M641" s="385"/>
      <c r="N641" s="385"/>
      <c r="O641" s="131"/>
      <c r="P641" s="131"/>
      <c r="Q641" s="131"/>
      <c r="R641" s="385"/>
      <c r="S641" s="385"/>
      <c r="T641" s="131"/>
      <c r="U641" s="131"/>
      <c r="V641" s="131"/>
      <c r="W641" s="385"/>
      <c r="X641" s="385"/>
      <c r="Y641" s="131"/>
      <c r="Z641" s="131"/>
      <c r="AA641" s="131"/>
      <c r="AB641" s="385"/>
      <c r="AC641" s="385"/>
      <c r="AD641" s="131"/>
      <c r="AE641" s="131"/>
      <c r="AF641" s="131"/>
      <c r="AG641" s="385"/>
      <c r="AH641" s="385"/>
      <c r="AI641" s="131"/>
      <c r="AJ641" s="131"/>
      <c r="AK641" s="131"/>
      <c r="AL641" s="385"/>
      <c r="AM641" s="385"/>
      <c r="AN641" s="131"/>
      <c r="AO641" s="131"/>
      <c r="AP641" s="131"/>
      <c r="AQ641" s="385"/>
      <c r="AR641" s="385"/>
      <c r="AS641" s="131"/>
      <c r="AT641" s="131"/>
      <c r="AU641" s="131"/>
      <c r="AV641" s="385"/>
      <c r="AW641" s="385"/>
      <c r="AX641" s="131"/>
      <c r="AY641" s="131"/>
      <c r="AZ641" s="131"/>
      <c r="BA641" s="385"/>
      <c r="BB641" s="385"/>
      <c r="BC641" s="131"/>
      <c r="BD641" s="131"/>
      <c r="BE641" s="131"/>
      <c r="BF641" s="385"/>
      <c r="BG641" s="385"/>
      <c r="BH641" s="131"/>
      <c r="BI641" s="131"/>
      <c r="BJ641" s="131"/>
      <c r="BK641" s="385"/>
      <c r="BL641" s="385"/>
      <c r="BM641" s="131"/>
      <c r="BN641" s="131"/>
      <c r="BO641" s="131"/>
      <c r="BP641" s="385"/>
      <c r="BQ641" s="385"/>
      <c r="BR641" s="131"/>
      <c r="BS641" s="131"/>
      <c r="BT641" s="131"/>
      <c r="BU641" s="385"/>
      <c r="BV641" s="385"/>
      <c r="BW641" s="131"/>
      <c r="BX641" s="131"/>
      <c r="BY641" s="131"/>
      <c r="BZ641" s="385"/>
      <c r="CA641" s="385"/>
      <c r="CB641" s="131"/>
      <c r="CC641" s="131"/>
      <c r="CD641" s="131"/>
      <c r="CE641" s="385"/>
      <c r="CF641" s="385"/>
      <c r="CG641" s="131"/>
      <c r="CH641" s="131"/>
      <c r="CI641" s="131"/>
      <c r="CJ641" s="385"/>
      <c r="CK641" s="385"/>
      <c r="CL641" s="131"/>
      <c r="CM641" s="131"/>
      <c r="CN641" s="131"/>
      <c r="CO641" s="385"/>
      <c r="CP641" s="385"/>
      <c r="CQ641" s="131"/>
      <c r="CR641" s="131"/>
      <c r="CS641" s="131"/>
      <c r="CT641" s="385"/>
      <c r="CU641" s="385"/>
      <c r="CV641" s="131"/>
      <c r="CW641" s="131"/>
      <c r="CX641" s="131"/>
      <c r="CY641" s="385"/>
      <c r="CZ641" s="385"/>
      <c r="DA641" s="131"/>
      <c r="DB641" s="131"/>
      <c r="DC641" s="131"/>
      <c r="DD641" s="385"/>
      <c r="DE641" s="385"/>
      <c r="DF641" s="131"/>
      <c r="DG641" s="131"/>
      <c r="DH641" s="131"/>
      <c r="DI641" s="385"/>
      <c r="DJ641" s="385"/>
      <c r="DK641" s="131"/>
      <c r="DL641" s="131"/>
      <c r="DM641" s="131"/>
      <c r="DN641" s="385"/>
      <c r="DO641" s="385"/>
      <c r="DP641" s="131"/>
      <c r="DQ641" s="131"/>
      <c r="DR641" s="131"/>
      <c r="DS641" s="385"/>
      <c r="DT641" s="385"/>
      <c r="DU641" s="131"/>
      <c r="DV641" s="131"/>
      <c r="DW641" s="131"/>
      <c r="DX641" s="385"/>
      <c r="DY641" s="385"/>
      <c r="DZ641" s="131"/>
      <c r="EA641" s="131"/>
      <c r="EB641" s="131"/>
      <c r="EC641" s="385"/>
      <c r="ED641" s="385"/>
      <c r="EE641" s="131"/>
      <c r="EF641" s="131"/>
      <c r="EG641" s="131"/>
      <c r="EH641" s="385"/>
      <c r="EI641" s="385"/>
      <c r="EJ641" s="131"/>
      <c r="EK641" s="131"/>
      <c r="EL641" s="131"/>
      <c r="EM641" s="385"/>
      <c r="EN641" s="385"/>
      <c r="EO641" s="131"/>
      <c r="EP641" s="131"/>
      <c r="EQ641" s="131"/>
      <c r="ER641" s="385"/>
      <c r="ES641" s="385"/>
      <c r="ET641" s="131"/>
      <c r="EU641" s="131"/>
      <c r="EV641" s="131"/>
      <c r="EW641" s="385"/>
      <c r="EX641" s="385"/>
      <c r="EY641" s="131"/>
      <c r="EZ641" s="131"/>
      <c r="FA641" s="131"/>
      <c r="FB641" s="385"/>
      <c r="FC641" s="385"/>
      <c r="FD641" s="131"/>
      <c r="FE641" s="131"/>
      <c r="FF641" s="131"/>
      <c r="FG641" s="385"/>
      <c r="FH641" s="385"/>
      <c r="FI641" s="131"/>
      <c r="FJ641" s="131"/>
      <c r="FK641" s="131"/>
      <c r="FL641" s="385"/>
      <c r="FM641" s="385"/>
      <c r="FN641" s="131"/>
      <c r="FO641" s="131"/>
      <c r="FP641" s="131"/>
      <c r="FQ641" s="385"/>
      <c r="FR641" s="385"/>
      <c r="FS641" s="131"/>
      <c r="FT641" s="131"/>
      <c r="FU641" s="131"/>
      <c r="FV641" s="385"/>
      <c r="FW641" s="385"/>
      <c r="FX641" s="131"/>
      <c r="FY641" s="131"/>
      <c r="FZ641" s="131"/>
      <c r="GA641" s="385"/>
      <c r="GB641" s="385"/>
      <c r="GC641" s="131"/>
      <c r="GD641" s="131"/>
      <c r="GE641" s="131"/>
      <c r="GF641" s="385"/>
      <c r="GG641" s="385"/>
      <c r="GH641" s="131"/>
      <c r="GI641" s="131"/>
      <c r="GJ641" s="131"/>
      <c r="GK641" s="385"/>
      <c r="GL641" s="385"/>
      <c r="GM641" s="131"/>
      <c r="GN641" s="131"/>
      <c r="GO641" s="131"/>
      <c r="GP641" s="385"/>
      <c r="GQ641" s="385"/>
      <c r="GR641" s="131"/>
      <c r="GS641" s="131"/>
      <c r="GT641" s="131"/>
      <c r="GU641" s="385"/>
      <c r="GV641" s="385"/>
      <c r="GW641" s="131"/>
      <c r="GX641" s="131"/>
      <c r="GY641" s="131"/>
      <c r="GZ641" s="385"/>
      <c r="HA641" s="385"/>
      <c r="HB641" s="131"/>
      <c r="HC641" s="131"/>
      <c r="HD641" s="131"/>
      <c r="HE641" s="385"/>
      <c r="HF641" s="385"/>
      <c r="HG641" s="131"/>
      <c r="HH641" s="131"/>
      <c r="HI641" s="131"/>
      <c r="HJ641" s="385"/>
      <c r="HK641" s="385"/>
      <c r="HL641" s="131"/>
      <c r="HM641" s="131"/>
      <c r="HN641" s="131"/>
      <c r="HO641" s="385"/>
      <c r="HP641" s="385"/>
      <c r="HQ641" s="131"/>
      <c r="HR641" s="131"/>
      <c r="HS641" s="131"/>
      <c r="HT641" s="385"/>
      <c r="HU641" s="385"/>
      <c r="HV641" s="131"/>
      <c r="HW641" s="131"/>
      <c r="HX641" s="131"/>
      <c r="HY641" s="385"/>
      <c r="HZ641" s="385"/>
      <c r="IA641" s="131"/>
      <c r="IB641" s="131"/>
      <c r="IC641" s="131"/>
      <c r="ID641" s="385"/>
      <c r="IE641" s="385"/>
      <c r="IF641" s="131"/>
      <c r="IG641" s="131"/>
      <c r="IH641" s="131"/>
      <c r="II641" s="385"/>
      <c r="IJ641" s="385"/>
      <c r="IK641" s="131"/>
      <c r="IL641" s="131"/>
      <c r="IM641" s="131"/>
      <c r="IN641" s="385"/>
      <c r="IO641" s="385"/>
      <c r="IP641" s="131"/>
      <c r="IQ641" s="131"/>
      <c r="IR641" s="131"/>
      <c r="IS641" s="385"/>
      <c r="IT641" s="385"/>
      <c r="IU641" s="131"/>
      <c r="IV641" s="131"/>
      <c r="IW641" s="131"/>
      <c r="IX641" s="385"/>
      <c r="IY641" s="386"/>
      <c r="IZ641" s="198"/>
      <c r="JA641" s="378"/>
      <c r="JB641" s="256"/>
      <c r="JC641" s="256"/>
    </row>
    <row r="642" spans="1:263" s="3" customFormat="1" ht="15" thickBot="1" x14ac:dyDescent="0.4">
      <c r="A642" s="198"/>
      <c r="B642" s="359"/>
      <c r="C642" s="239"/>
      <c r="D642" s="102"/>
      <c r="E642" s="102"/>
      <c r="F642" s="384"/>
      <c r="G642" s="131"/>
      <c r="H642" s="325"/>
      <c r="I642" s="202"/>
      <c r="J642" s="324"/>
      <c r="K642" s="131"/>
      <c r="L642" s="131"/>
      <c r="M642" s="385"/>
      <c r="N642" s="385"/>
      <c r="O642" s="131"/>
      <c r="P642" s="131"/>
      <c r="Q642" s="131"/>
      <c r="R642" s="385"/>
      <c r="S642" s="385"/>
      <c r="T642" s="131"/>
      <c r="U642" s="131"/>
      <c r="V642" s="131"/>
      <c r="W642" s="385"/>
      <c r="X642" s="385"/>
      <c r="Y642" s="131"/>
      <c r="Z642" s="131"/>
      <c r="AA642" s="131"/>
      <c r="AB642" s="385"/>
      <c r="AC642" s="385"/>
      <c r="AD642" s="131"/>
      <c r="AE642" s="131"/>
      <c r="AF642" s="131"/>
      <c r="AG642" s="385"/>
      <c r="AH642" s="385"/>
      <c r="AI642" s="131"/>
      <c r="AJ642" s="131"/>
      <c r="AK642" s="131"/>
      <c r="AL642" s="385"/>
      <c r="AM642" s="385"/>
      <c r="AN642" s="131"/>
      <c r="AO642" s="131"/>
      <c r="AP642" s="131"/>
      <c r="AQ642" s="385"/>
      <c r="AR642" s="385"/>
      <c r="AS642" s="131"/>
      <c r="AT642" s="131"/>
      <c r="AU642" s="131"/>
      <c r="AV642" s="385"/>
      <c r="AW642" s="385"/>
      <c r="AX642" s="131"/>
      <c r="AY642" s="131"/>
      <c r="AZ642" s="131"/>
      <c r="BA642" s="385"/>
      <c r="BB642" s="385"/>
      <c r="BC642" s="131"/>
      <c r="BD642" s="131"/>
      <c r="BE642" s="131"/>
      <c r="BF642" s="385"/>
      <c r="BG642" s="385"/>
      <c r="BH642" s="131"/>
      <c r="BI642" s="131"/>
      <c r="BJ642" s="131"/>
      <c r="BK642" s="385"/>
      <c r="BL642" s="385"/>
      <c r="BM642" s="131"/>
      <c r="BN642" s="131"/>
      <c r="BO642" s="131"/>
      <c r="BP642" s="385"/>
      <c r="BQ642" s="385"/>
      <c r="BR642" s="131"/>
      <c r="BS642" s="131"/>
      <c r="BT642" s="131"/>
      <c r="BU642" s="385"/>
      <c r="BV642" s="385"/>
      <c r="BW642" s="131"/>
      <c r="BX642" s="131"/>
      <c r="BY642" s="131"/>
      <c r="BZ642" s="385"/>
      <c r="CA642" s="385"/>
      <c r="CB642" s="131"/>
      <c r="CC642" s="131"/>
      <c r="CD642" s="131"/>
      <c r="CE642" s="385"/>
      <c r="CF642" s="385"/>
      <c r="CG642" s="131"/>
      <c r="CH642" s="131"/>
      <c r="CI642" s="131"/>
      <c r="CJ642" s="385"/>
      <c r="CK642" s="385"/>
      <c r="CL642" s="131"/>
      <c r="CM642" s="131"/>
      <c r="CN642" s="131"/>
      <c r="CO642" s="385"/>
      <c r="CP642" s="385"/>
      <c r="CQ642" s="131"/>
      <c r="CR642" s="131"/>
      <c r="CS642" s="131"/>
      <c r="CT642" s="385"/>
      <c r="CU642" s="385"/>
      <c r="CV642" s="131"/>
      <c r="CW642" s="131"/>
      <c r="CX642" s="131"/>
      <c r="CY642" s="385"/>
      <c r="CZ642" s="385"/>
      <c r="DA642" s="131"/>
      <c r="DB642" s="131"/>
      <c r="DC642" s="131"/>
      <c r="DD642" s="385"/>
      <c r="DE642" s="385"/>
      <c r="DF642" s="131"/>
      <c r="DG642" s="131"/>
      <c r="DH642" s="131"/>
      <c r="DI642" s="385"/>
      <c r="DJ642" s="385"/>
      <c r="DK642" s="131"/>
      <c r="DL642" s="131"/>
      <c r="DM642" s="131"/>
      <c r="DN642" s="385"/>
      <c r="DO642" s="385"/>
      <c r="DP642" s="131"/>
      <c r="DQ642" s="131"/>
      <c r="DR642" s="131"/>
      <c r="DS642" s="385"/>
      <c r="DT642" s="385"/>
      <c r="DU642" s="131"/>
      <c r="DV642" s="131"/>
      <c r="DW642" s="131"/>
      <c r="DX642" s="385"/>
      <c r="DY642" s="385"/>
      <c r="DZ642" s="131"/>
      <c r="EA642" s="131"/>
      <c r="EB642" s="131"/>
      <c r="EC642" s="385"/>
      <c r="ED642" s="385"/>
      <c r="EE642" s="131"/>
      <c r="EF642" s="131"/>
      <c r="EG642" s="131"/>
      <c r="EH642" s="385"/>
      <c r="EI642" s="385"/>
      <c r="EJ642" s="131"/>
      <c r="EK642" s="131"/>
      <c r="EL642" s="131"/>
      <c r="EM642" s="385"/>
      <c r="EN642" s="385"/>
      <c r="EO642" s="131"/>
      <c r="EP642" s="131"/>
      <c r="EQ642" s="131"/>
      <c r="ER642" s="385"/>
      <c r="ES642" s="385"/>
      <c r="ET642" s="131"/>
      <c r="EU642" s="131"/>
      <c r="EV642" s="131"/>
      <c r="EW642" s="385"/>
      <c r="EX642" s="385"/>
      <c r="EY642" s="131"/>
      <c r="EZ642" s="131"/>
      <c r="FA642" s="131"/>
      <c r="FB642" s="385"/>
      <c r="FC642" s="385"/>
      <c r="FD642" s="131"/>
      <c r="FE642" s="131"/>
      <c r="FF642" s="131"/>
      <c r="FG642" s="385"/>
      <c r="FH642" s="385"/>
      <c r="FI642" s="131"/>
      <c r="FJ642" s="131"/>
      <c r="FK642" s="131"/>
      <c r="FL642" s="385"/>
      <c r="FM642" s="385"/>
      <c r="FN642" s="131"/>
      <c r="FO642" s="131"/>
      <c r="FP642" s="131"/>
      <c r="FQ642" s="385"/>
      <c r="FR642" s="385"/>
      <c r="FS642" s="131"/>
      <c r="FT642" s="131"/>
      <c r="FU642" s="131"/>
      <c r="FV642" s="385"/>
      <c r="FW642" s="385"/>
      <c r="FX642" s="131"/>
      <c r="FY642" s="131"/>
      <c r="FZ642" s="131"/>
      <c r="GA642" s="385"/>
      <c r="GB642" s="385"/>
      <c r="GC642" s="131"/>
      <c r="GD642" s="131"/>
      <c r="GE642" s="131"/>
      <c r="GF642" s="385"/>
      <c r="GG642" s="385"/>
      <c r="GH642" s="131"/>
      <c r="GI642" s="131"/>
      <c r="GJ642" s="131"/>
      <c r="GK642" s="385"/>
      <c r="GL642" s="385"/>
      <c r="GM642" s="131"/>
      <c r="GN642" s="131"/>
      <c r="GO642" s="131"/>
      <c r="GP642" s="385"/>
      <c r="GQ642" s="385"/>
      <c r="GR642" s="131"/>
      <c r="GS642" s="131"/>
      <c r="GT642" s="131"/>
      <c r="GU642" s="385"/>
      <c r="GV642" s="385"/>
      <c r="GW642" s="131"/>
      <c r="GX642" s="131"/>
      <c r="GY642" s="131"/>
      <c r="GZ642" s="385"/>
      <c r="HA642" s="385"/>
      <c r="HB642" s="131"/>
      <c r="HC642" s="131"/>
      <c r="HD642" s="131"/>
      <c r="HE642" s="385"/>
      <c r="HF642" s="385"/>
      <c r="HG642" s="131"/>
      <c r="HH642" s="131"/>
      <c r="HI642" s="131"/>
      <c r="HJ642" s="385"/>
      <c r="HK642" s="385"/>
      <c r="HL642" s="131"/>
      <c r="HM642" s="131"/>
      <c r="HN642" s="131"/>
      <c r="HO642" s="385"/>
      <c r="HP642" s="385"/>
      <c r="HQ642" s="131"/>
      <c r="HR642" s="131"/>
      <c r="HS642" s="131"/>
      <c r="HT642" s="385"/>
      <c r="HU642" s="385"/>
      <c r="HV642" s="131"/>
      <c r="HW642" s="131"/>
      <c r="HX642" s="131"/>
      <c r="HY642" s="385"/>
      <c r="HZ642" s="385"/>
      <c r="IA642" s="131"/>
      <c r="IB642" s="131"/>
      <c r="IC642" s="131"/>
      <c r="ID642" s="385"/>
      <c r="IE642" s="385"/>
      <c r="IF642" s="131"/>
      <c r="IG642" s="131"/>
      <c r="IH642" s="131"/>
      <c r="II642" s="385"/>
      <c r="IJ642" s="385"/>
      <c r="IK642" s="131"/>
      <c r="IL642" s="131"/>
      <c r="IM642" s="131"/>
      <c r="IN642" s="385"/>
      <c r="IO642" s="385"/>
      <c r="IP642" s="131"/>
      <c r="IQ642" s="131"/>
      <c r="IR642" s="131"/>
      <c r="IS642" s="385"/>
      <c r="IT642" s="385"/>
      <c r="IU642" s="131"/>
      <c r="IV642" s="131"/>
      <c r="IW642" s="131"/>
      <c r="IX642" s="385"/>
      <c r="IY642" s="386"/>
      <c r="IZ642" s="198"/>
      <c r="JA642" s="378"/>
      <c r="JB642" s="256"/>
      <c r="JC642" s="256"/>
    </row>
    <row r="643" spans="1:263" s="127" customFormat="1" ht="28.5" customHeight="1" thickBot="1" x14ac:dyDescent="0.4">
      <c r="A643" s="419"/>
      <c r="B643" s="420"/>
      <c r="C643" s="126" t="s">
        <v>727</v>
      </c>
      <c r="D643" s="248" t="s">
        <v>356</v>
      </c>
      <c r="E643" s="421"/>
      <c r="F643" s="286"/>
      <c r="G643" s="250"/>
      <c r="H643" s="422"/>
      <c r="I643" s="423"/>
      <c r="J643" s="424"/>
      <c r="K643" s="251"/>
      <c r="L643" s="251"/>
      <c r="M643" s="251"/>
      <c r="N643" s="251"/>
      <c r="O643" s="425"/>
      <c r="P643" s="251"/>
      <c r="Q643" s="251"/>
      <c r="R643" s="251"/>
      <c r="S643" s="251"/>
      <c r="T643" s="425"/>
      <c r="U643" s="251"/>
      <c r="V643" s="251"/>
      <c r="W643" s="251"/>
      <c r="X643" s="251"/>
      <c r="Y643" s="425"/>
      <c r="Z643" s="251"/>
      <c r="AA643" s="251"/>
      <c r="AB643" s="251"/>
      <c r="AC643" s="251"/>
      <c r="AD643" s="425"/>
      <c r="AE643" s="251"/>
      <c r="AF643" s="251"/>
      <c r="AG643" s="251"/>
      <c r="AH643" s="251"/>
      <c r="AI643" s="425"/>
      <c r="AJ643" s="251"/>
      <c r="AK643" s="251"/>
      <c r="AL643" s="251"/>
      <c r="AM643" s="251"/>
      <c r="AN643" s="425"/>
      <c r="AO643" s="251"/>
      <c r="AP643" s="251"/>
      <c r="AQ643" s="251"/>
      <c r="AR643" s="251"/>
      <c r="AS643" s="425"/>
      <c r="AT643" s="251"/>
      <c r="AU643" s="251"/>
      <c r="AV643" s="251"/>
      <c r="AW643" s="251"/>
      <c r="AX643" s="425"/>
      <c r="AY643" s="251"/>
      <c r="AZ643" s="251"/>
      <c r="BA643" s="251"/>
      <c r="BB643" s="251"/>
      <c r="BC643" s="425"/>
      <c r="BD643" s="251"/>
      <c r="BE643" s="251"/>
      <c r="BF643" s="251"/>
      <c r="BG643" s="251"/>
      <c r="BH643" s="425"/>
      <c r="BI643" s="251"/>
      <c r="BJ643" s="251"/>
      <c r="BK643" s="251"/>
      <c r="BL643" s="251"/>
      <c r="BM643" s="425"/>
      <c r="BN643" s="251"/>
      <c r="BO643" s="251"/>
      <c r="BP643" s="251"/>
      <c r="BQ643" s="251"/>
      <c r="BR643" s="425"/>
      <c r="BS643" s="251"/>
      <c r="BT643" s="251"/>
      <c r="BU643" s="251"/>
      <c r="BV643" s="251"/>
      <c r="BW643" s="425"/>
      <c r="BX643" s="251"/>
      <c r="BY643" s="251"/>
      <c r="BZ643" s="251"/>
      <c r="CA643" s="251"/>
      <c r="CB643" s="425"/>
      <c r="CC643" s="251"/>
      <c r="CD643" s="251"/>
      <c r="CE643" s="251"/>
      <c r="CF643" s="251"/>
      <c r="CG643" s="425"/>
      <c r="CH643" s="251"/>
      <c r="CI643" s="251"/>
      <c r="CJ643" s="251"/>
      <c r="CK643" s="251"/>
      <c r="CL643" s="425"/>
      <c r="CM643" s="251"/>
      <c r="CN643" s="251"/>
      <c r="CO643" s="251"/>
      <c r="CP643" s="251"/>
      <c r="CQ643" s="425"/>
      <c r="CR643" s="251"/>
      <c r="CS643" s="251"/>
      <c r="CT643" s="251"/>
      <c r="CU643" s="251"/>
      <c r="CV643" s="425"/>
      <c r="CW643" s="251"/>
      <c r="CX643" s="251"/>
      <c r="CY643" s="251"/>
      <c r="CZ643" s="251"/>
      <c r="DA643" s="425"/>
      <c r="DB643" s="251"/>
      <c r="DC643" s="251"/>
      <c r="DD643" s="251"/>
      <c r="DE643" s="251"/>
      <c r="DF643" s="425"/>
      <c r="DG643" s="251"/>
      <c r="DH643" s="251"/>
      <c r="DI643" s="251"/>
      <c r="DJ643" s="251"/>
      <c r="DK643" s="425"/>
      <c r="DL643" s="251"/>
      <c r="DM643" s="251"/>
      <c r="DN643" s="251"/>
      <c r="DO643" s="251"/>
      <c r="DP643" s="425"/>
      <c r="DQ643" s="251"/>
      <c r="DR643" s="251"/>
      <c r="DS643" s="251"/>
      <c r="DT643" s="251"/>
      <c r="DU643" s="425"/>
      <c r="DV643" s="251"/>
      <c r="DW643" s="251"/>
      <c r="DX643" s="251"/>
      <c r="DY643" s="251"/>
      <c r="DZ643" s="425"/>
      <c r="EA643" s="251"/>
      <c r="EB643" s="251"/>
      <c r="EC643" s="251"/>
      <c r="ED643" s="251"/>
      <c r="EE643" s="425"/>
      <c r="EF643" s="251"/>
      <c r="EG643" s="251"/>
      <c r="EH643" s="251"/>
      <c r="EI643" s="251"/>
      <c r="EJ643" s="425"/>
      <c r="EK643" s="251"/>
      <c r="EL643" s="251"/>
      <c r="EM643" s="251"/>
      <c r="EN643" s="251"/>
      <c r="EO643" s="425"/>
      <c r="EP643" s="251"/>
      <c r="EQ643" s="251"/>
      <c r="ER643" s="251"/>
      <c r="ES643" s="251"/>
      <c r="ET643" s="425"/>
      <c r="EU643" s="251"/>
      <c r="EV643" s="251"/>
      <c r="EW643" s="251"/>
      <c r="EX643" s="251"/>
      <c r="EY643" s="425"/>
      <c r="EZ643" s="251"/>
      <c r="FA643" s="251"/>
      <c r="FB643" s="251"/>
      <c r="FC643" s="251"/>
      <c r="FD643" s="425"/>
      <c r="FE643" s="251"/>
      <c r="FF643" s="251"/>
      <c r="FG643" s="251"/>
      <c r="FH643" s="251"/>
      <c r="FI643" s="425"/>
      <c r="FJ643" s="251"/>
      <c r="FK643" s="251"/>
      <c r="FL643" s="251"/>
      <c r="FM643" s="251"/>
      <c r="FN643" s="425"/>
      <c r="FO643" s="251"/>
      <c r="FP643" s="251"/>
      <c r="FQ643" s="251"/>
      <c r="FR643" s="251"/>
      <c r="FS643" s="425"/>
      <c r="FT643" s="251"/>
      <c r="FU643" s="251"/>
      <c r="FV643" s="251"/>
      <c r="FW643" s="251"/>
      <c r="FX643" s="425"/>
      <c r="FY643" s="251"/>
      <c r="FZ643" s="251"/>
      <c r="GA643" s="251"/>
      <c r="GB643" s="251"/>
      <c r="GC643" s="425"/>
      <c r="GD643" s="251"/>
      <c r="GE643" s="251"/>
      <c r="GF643" s="251"/>
      <c r="GG643" s="251"/>
      <c r="GH643" s="425"/>
      <c r="GI643" s="251"/>
      <c r="GJ643" s="251"/>
      <c r="GK643" s="251"/>
      <c r="GL643" s="251"/>
      <c r="GM643" s="425"/>
      <c r="GN643" s="251"/>
      <c r="GO643" s="251"/>
      <c r="GP643" s="251"/>
      <c r="GQ643" s="251"/>
      <c r="GR643" s="425"/>
      <c r="GS643" s="251"/>
      <c r="GT643" s="251"/>
      <c r="GU643" s="251"/>
      <c r="GV643" s="251"/>
      <c r="GW643" s="425"/>
      <c r="GX643" s="251"/>
      <c r="GY643" s="251"/>
      <c r="GZ643" s="251"/>
      <c r="HA643" s="251"/>
      <c r="HB643" s="425"/>
      <c r="HC643" s="251"/>
      <c r="HD643" s="251"/>
      <c r="HE643" s="251"/>
      <c r="HF643" s="251"/>
      <c r="HG643" s="425"/>
      <c r="HH643" s="251"/>
      <c r="HI643" s="251"/>
      <c r="HJ643" s="251"/>
      <c r="HK643" s="251"/>
      <c r="HL643" s="425"/>
      <c r="HM643" s="251"/>
      <c r="HN643" s="251"/>
      <c r="HO643" s="251"/>
      <c r="HP643" s="251"/>
      <c r="HQ643" s="425"/>
      <c r="HR643" s="251"/>
      <c r="HS643" s="251"/>
      <c r="HT643" s="251"/>
      <c r="HU643" s="251"/>
      <c r="HV643" s="425"/>
      <c r="HW643" s="251"/>
      <c r="HX643" s="251"/>
      <c r="HY643" s="251"/>
      <c r="HZ643" s="251"/>
      <c r="IA643" s="425"/>
      <c r="IB643" s="251"/>
      <c r="IC643" s="251"/>
      <c r="ID643" s="251"/>
      <c r="IE643" s="251"/>
      <c r="IF643" s="425"/>
      <c r="IG643" s="251"/>
      <c r="IH643" s="251"/>
      <c r="II643" s="251"/>
      <c r="IJ643" s="251"/>
      <c r="IK643" s="425"/>
      <c r="IL643" s="251"/>
      <c r="IM643" s="251"/>
      <c r="IN643" s="251"/>
      <c r="IO643" s="251"/>
      <c r="IP643" s="425"/>
      <c r="IQ643" s="251"/>
      <c r="IR643" s="251"/>
      <c r="IS643" s="251"/>
      <c r="IT643" s="251"/>
      <c r="IU643" s="425"/>
      <c r="IV643" s="251"/>
      <c r="IW643" s="251"/>
      <c r="IX643" s="251"/>
      <c r="IY643" s="426"/>
      <c r="IZ643" s="198"/>
      <c r="JA643" s="427"/>
      <c r="JB643" s="428"/>
      <c r="JC643" s="428"/>
    </row>
    <row r="644" spans="1:263" s="3" customFormat="1" x14ac:dyDescent="0.35">
      <c r="A644" s="198"/>
      <c r="B644" s="359"/>
      <c r="C644" s="239"/>
      <c r="D644" s="102"/>
      <c r="E644" s="102"/>
      <c r="F644" s="384"/>
      <c r="G644" s="131"/>
      <c r="H644" s="325"/>
      <c r="I644" s="202"/>
      <c r="J644" s="324"/>
      <c r="K644" s="131"/>
      <c r="L644" s="131"/>
      <c r="M644" s="385"/>
      <c r="N644" s="385"/>
      <c r="O644" s="131"/>
      <c r="P644" s="131"/>
      <c r="Q644" s="131"/>
      <c r="R644" s="385"/>
      <c r="S644" s="385"/>
      <c r="T644" s="131"/>
      <c r="U644" s="131"/>
      <c r="V644" s="131"/>
      <c r="W644" s="385"/>
      <c r="X644" s="385"/>
      <c r="Y644" s="131"/>
      <c r="Z644" s="131"/>
      <c r="AA644" s="131"/>
      <c r="AB644" s="385"/>
      <c r="AC644" s="385"/>
      <c r="AD644" s="131"/>
      <c r="AE644" s="131"/>
      <c r="AF644" s="131"/>
      <c r="AG644" s="385"/>
      <c r="AH644" s="385"/>
      <c r="AI644" s="131"/>
      <c r="AJ644" s="131"/>
      <c r="AK644" s="131"/>
      <c r="AL644" s="385"/>
      <c r="AM644" s="385"/>
      <c r="AN644" s="131"/>
      <c r="AO644" s="131"/>
      <c r="AP644" s="131"/>
      <c r="AQ644" s="385"/>
      <c r="AR644" s="385"/>
      <c r="AS644" s="131"/>
      <c r="AT644" s="131"/>
      <c r="AU644" s="131"/>
      <c r="AV644" s="385"/>
      <c r="AW644" s="385"/>
      <c r="AX644" s="131"/>
      <c r="AY644" s="131"/>
      <c r="AZ644" s="131"/>
      <c r="BA644" s="385"/>
      <c r="BB644" s="385"/>
      <c r="BC644" s="131"/>
      <c r="BD644" s="131"/>
      <c r="BE644" s="131"/>
      <c r="BF644" s="385"/>
      <c r="BG644" s="385"/>
      <c r="BH644" s="131"/>
      <c r="BI644" s="131"/>
      <c r="BJ644" s="131"/>
      <c r="BK644" s="385"/>
      <c r="BL644" s="385"/>
      <c r="BM644" s="131"/>
      <c r="BN644" s="131"/>
      <c r="BO644" s="131"/>
      <c r="BP644" s="385"/>
      <c r="BQ644" s="385"/>
      <c r="BR644" s="131"/>
      <c r="BS644" s="131"/>
      <c r="BT644" s="131"/>
      <c r="BU644" s="385"/>
      <c r="BV644" s="385"/>
      <c r="BW644" s="131"/>
      <c r="BX644" s="131"/>
      <c r="BY644" s="131"/>
      <c r="BZ644" s="385"/>
      <c r="CA644" s="385"/>
      <c r="CB644" s="131"/>
      <c r="CC644" s="131"/>
      <c r="CD644" s="131"/>
      <c r="CE644" s="385"/>
      <c r="CF644" s="385"/>
      <c r="CG644" s="131"/>
      <c r="CH644" s="131"/>
      <c r="CI644" s="131"/>
      <c r="CJ644" s="385"/>
      <c r="CK644" s="385"/>
      <c r="CL644" s="131"/>
      <c r="CM644" s="131"/>
      <c r="CN644" s="131"/>
      <c r="CO644" s="385"/>
      <c r="CP644" s="385"/>
      <c r="CQ644" s="131"/>
      <c r="CR644" s="131"/>
      <c r="CS644" s="131"/>
      <c r="CT644" s="385"/>
      <c r="CU644" s="385"/>
      <c r="CV644" s="131"/>
      <c r="CW644" s="131"/>
      <c r="CX644" s="131"/>
      <c r="CY644" s="385"/>
      <c r="CZ644" s="385"/>
      <c r="DA644" s="131"/>
      <c r="DB644" s="131"/>
      <c r="DC644" s="131"/>
      <c r="DD644" s="385"/>
      <c r="DE644" s="385"/>
      <c r="DF644" s="131"/>
      <c r="DG644" s="131"/>
      <c r="DH644" s="131"/>
      <c r="DI644" s="385"/>
      <c r="DJ644" s="385"/>
      <c r="DK644" s="131"/>
      <c r="DL644" s="131"/>
      <c r="DM644" s="131"/>
      <c r="DN644" s="385"/>
      <c r="DO644" s="385"/>
      <c r="DP644" s="131"/>
      <c r="DQ644" s="131"/>
      <c r="DR644" s="131"/>
      <c r="DS644" s="385"/>
      <c r="DT644" s="385"/>
      <c r="DU644" s="131"/>
      <c r="DV644" s="131"/>
      <c r="DW644" s="131"/>
      <c r="DX644" s="385"/>
      <c r="DY644" s="385"/>
      <c r="DZ644" s="131"/>
      <c r="EA644" s="131"/>
      <c r="EB644" s="131"/>
      <c r="EC644" s="385"/>
      <c r="ED644" s="385"/>
      <c r="EE644" s="131"/>
      <c r="EF644" s="131"/>
      <c r="EG644" s="131"/>
      <c r="EH644" s="385"/>
      <c r="EI644" s="385"/>
      <c r="EJ644" s="131"/>
      <c r="EK644" s="131"/>
      <c r="EL644" s="131"/>
      <c r="EM644" s="385"/>
      <c r="EN644" s="385"/>
      <c r="EO644" s="131"/>
      <c r="EP644" s="131"/>
      <c r="EQ644" s="131"/>
      <c r="ER644" s="385"/>
      <c r="ES644" s="385"/>
      <c r="ET644" s="131"/>
      <c r="EU644" s="131"/>
      <c r="EV644" s="131"/>
      <c r="EW644" s="385"/>
      <c r="EX644" s="385"/>
      <c r="EY644" s="131"/>
      <c r="EZ644" s="131"/>
      <c r="FA644" s="131"/>
      <c r="FB644" s="385"/>
      <c r="FC644" s="385"/>
      <c r="FD644" s="131"/>
      <c r="FE644" s="131"/>
      <c r="FF644" s="131"/>
      <c r="FG644" s="385"/>
      <c r="FH644" s="385"/>
      <c r="FI644" s="131"/>
      <c r="FJ644" s="131"/>
      <c r="FK644" s="131"/>
      <c r="FL644" s="385"/>
      <c r="FM644" s="385"/>
      <c r="FN644" s="131"/>
      <c r="FO644" s="131"/>
      <c r="FP644" s="131"/>
      <c r="FQ644" s="385"/>
      <c r="FR644" s="385"/>
      <c r="FS644" s="131"/>
      <c r="FT644" s="131"/>
      <c r="FU644" s="131"/>
      <c r="FV644" s="385"/>
      <c r="FW644" s="385"/>
      <c r="FX644" s="131"/>
      <c r="FY644" s="131"/>
      <c r="FZ644" s="131"/>
      <c r="GA644" s="385"/>
      <c r="GB644" s="385"/>
      <c r="GC644" s="131"/>
      <c r="GD644" s="131"/>
      <c r="GE644" s="131"/>
      <c r="GF644" s="385"/>
      <c r="GG644" s="385"/>
      <c r="GH644" s="131"/>
      <c r="GI644" s="131"/>
      <c r="GJ644" s="131"/>
      <c r="GK644" s="385"/>
      <c r="GL644" s="385"/>
      <c r="GM644" s="131"/>
      <c r="GN644" s="131"/>
      <c r="GO644" s="131"/>
      <c r="GP644" s="385"/>
      <c r="GQ644" s="385"/>
      <c r="GR644" s="131"/>
      <c r="GS644" s="131"/>
      <c r="GT644" s="131"/>
      <c r="GU644" s="385"/>
      <c r="GV644" s="385"/>
      <c r="GW644" s="131"/>
      <c r="GX644" s="131"/>
      <c r="GY644" s="131"/>
      <c r="GZ644" s="385"/>
      <c r="HA644" s="385"/>
      <c r="HB644" s="131"/>
      <c r="HC644" s="131"/>
      <c r="HD644" s="131"/>
      <c r="HE644" s="385"/>
      <c r="HF644" s="385"/>
      <c r="HG644" s="131"/>
      <c r="HH644" s="131"/>
      <c r="HI644" s="131"/>
      <c r="HJ644" s="385"/>
      <c r="HK644" s="385"/>
      <c r="HL644" s="131"/>
      <c r="HM644" s="131"/>
      <c r="HN644" s="131"/>
      <c r="HO644" s="385"/>
      <c r="HP644" s="385"/>
      <c r="HQ644" s="131"/>
      <c r="HR644" s="131"/>
      <c r="HS644" s="131"/>
      <c r="HT644" s="385"/>
      <c r="HU644" s="385"/>
      <c r="HV644" s="131"/>
      <c r="HW644" s="131"/>
      <c r="HX644" s="131"/>
      <c r="HY644" s="385"/>
      <c r="HZ644" s="385"/>
      <c r="IA644" s="131"/>
      <c r="IB644" s="131"/>
      <c r="IC644" s="131"/>
      <c r="ID644" s="385"/>
      <c r="IE644" s="385"/>
      <c r="IF644" s="131"/>
      <c r="IG644" s="131"/>
      <c r="IH644" s="131"/>
      <c r="II644" s="385"/>
      <c r="IJ644" s="385"/>
      <c r="IK644" s="131"/>
      <c r="IL644" s="131"/>
      <c r="IM644" s="131"/>
      <c r="IN644" s="385"/>
      <c r="IO644" s="385"/>
      <c r="IP644" s="131"/>
      <c r="IQ644" s="131"/>
      <c r="IR644" s="131"/>
      <c r="IS644" s="385"/>
      <c r="IT644" s="385"/>
      <c r="IU644" s="131"/>
      <c r="IV644" s="131"/>
      <c r="IW644" s="131"/>
      <c r="IX644" s="385"/>
      <c r="IY644" s="386"/>
      <c r="IZ644" s="198"/>
      <c r="JA644" s="378"/>
      <c r="JB644" s="256"/>
      <c r="JC644" s="256"/>
    </row>
    <row r="645" spans="1:263" s="3" customFormat="1" x14ac:dyDescent="0.35">
      <c r="A645" s="198"/>
      <c r="B645" s="359"/>
      <c r="C645" s="126" t="s">
        <v>728</v>
      </c>
      <c r="D645" s="102" t="s">
        <v>729</v>
      </c>
      <c r="E645" s="102"/>
      <c r="F645" s="285"/>
      <c r="G645" s="110"/>
      <c r="H645" s="325"/>
      <c r="I645" s="202"/>
      <c r="J645" s="324"/>
      <c r="K645" s="131"/>
      <c r="L645" s="429"/>
      <c r="M645" s="385"/>
      <c r="N645" s="385"/>
      <c r="O645" s="131"/>
      <c r="P645" s="131"/>
      <c r="Q645" s="429"/>
      <c r="R645" s="385"/>
      <c r="S645" s="385"/>
      <c r="T645" s="131"/>
      <c r="U645" s="131"/>
      <c r="V645" s="429"/>
      <c r="W645" s="385"/>
      <c r="X645" s="385"/>
      <c r="Y645" s="131"/>
      <c r="Z645" s="131"/>
      <c r="AA645" s="429"/>
      <c r="AB645" s="385"/>
      <c r="AC645" s="385"/>
      <c r="AD645" s="131"/>
      <c r="AE645" s="131"/>
      <c r="AF645" s="429"/>
      <c r="AG645" s="385"/>
      <c r="AH645" s="385"/>
      <c r="AI645" s="131"/>
      <c r="AJ645" s="131"/>
      <c r="AK645" s="429"/>
      <c r="AL645" s="385"/>
      <c r="AM645" s="385"/>
      <c r="AN645" s="131"/>
      <c r="AO645" s="131"/>
      <c r="AP645" s="429"/>
      <c r="AQ645" s="385"/>
      <c r="AR645" s="385"/>
      <c r="AS645" s="131"/>
      <c r="AT645" s="131"/>
      <c r="AU645" s="429"/>
      <c r="AV645" s="385"/>
      <c r="AW645" s="385"/>
      <c r="AX645" s="131"/>
      <c r="AY645" s="131"/>
      <c r="AZ645" s="429"/>
      <c r="BA645" s="385"/>
      <c r="BB645" s="385"/>
      <c r="BC645" s="131"/>
      <c r="BD645" s="131"/>
      <c r="BE645" s="429"/>
      <c r="BF645" s="385"/>
      <c r="BG645" s="385"/>
      <c r="BH645" s="131"/>
      <c r="BI645" s="131"/>
      <c r="BJ645" s="429"/>
      <c r="BK645" s="385"/>
      <c r="BL645" s="385"/>
      <c r="BM645" s="131"/>
      <c r="BN645" s="131"/>
      <c r="BO645" s="429"/>
      <c r="BP645" s="385"/>
      <c r="BQ645" s="385"/>
      <c r="BR645" s="131"/>
      <c r="BS645" s="131"/>
      <c r="BT645" s="429"/>
      <c r="BU645" s="385"/>
      <c r="BV645" s="385"/>
      <c r="BW645" s="131"/>
      <c r="BX645" s="131"/>
      <c r="BY645" s="429"/>
      <c r="BZ645" s="385"/>
      <c r="CA645" s="385"/>
      <c r="CB645" s="131"/>
      <c r="CC645" s="131"/>
      <c r="CD645" s="429"/>
      <c r="CE645" s="385"/>
      <c r="CF645" s="385"/>
      <c r="CG645" s="131"/>
      <c r="CH645" s="131"/>
      <c r="CI645" s="429"/>
      <c r="CJ645" s="385"/>
      <c r="CK645" s="385"/>
      <c r="CL645" s="131"/>
      <c r="CM645" s="131"/>
      <c r="CN645" s="429"/>
      <c r="CO645" s="385"/>
      <c r="CP645" s="385"/>
      <c r="CQ645" s="131"/>
      <c r="CR645" s="131"/>
      <c r="CS645" s="429"/>
      <c r="CT645" s="385"/>
      <c r="CU645" s="385"/>
      <c r="CV645" s="131"/>
      <c r="CW645" s="131"/>
      <c r="CX645" s="429"/>
      <c r="CY645" s="385"/>
      <c r="CZ645" s="385"/>
      <c r="DA645" s="131"/>
      <c r="DB645" s="131"/>
      <c r="DC645" s="429"/>
      <c r="DD645" s="385"/>
      <c r="DE645" s="385"/>
      <c r="DF645" s="131"/>
      <c r="DG645" s="131"/>
      <c r="DH645" s="429"/>
      <c r="DI645" s="385"/>
      <c r="DJ645" s="385"/>
      <c r="DK645" s="131"/>
      <c r="DL645" s="131"/>
      <c r="DM645" s="429"/>
      <c r="DN645" s="385"/>
      <c r="DO645" s="385"/>
      <c r="DP645" s="131"/>
      <c r="DQ645" s="131"/>
      <c r="DR645" s="429"/>
      <c r="DS645" s="385"/>
      <c r="DT645" s="385"/>
      <c r="DU645" s="131"/>
      <c r="DV645" s="131"/>
      <c r="DW645" s="429"/>
      <c r="DX645" s="385"/>
      <c r="DY645" s="385"/>
      <c r="DZ645" s="131"/>
      <c r="EA645" s="131"/>
      <c r="EB645" s="429"/>
      <c r="EC645" s="385"/>
      <c r="ED645" s="385"/>
      <c r="EE645" s="131"/>
      <c r="EF645" s="131"/>
      <c r="EG645" s="429"/>
      <c r="EH645" s="385"/>
      <c r="EI645" s="385"/>
      <c r="EJ645" s="131"/>
      <c r="EK645" s="131"/>
      <c r="EL645" s="429"/>
      <c r="EM645" s="385"/>
      <c r="EN645" s="385"/>
      <c r="EO645" s="131"/>
      <c r="EP645" s="131"/>
      <c r="EQ645" s="429"/>
      <c r="ER645" s="385"/>
      <c r="ES645" s="385"/>
      <c r="ET645" s="131"/>
      <c r="EU645" s="131"/>
      <c r="EV645" s="429"/>
      <c r="EW645" s="385"/>
      <c r="EX645" s="385"/>
      <c r="EY645" s="131"/>
      <c r="EZ645" s="131"/>
      <c r="FA645" s="429"/>
      <c r="FB645" s="385"/>
      <c r="FC645" s="385"/>
      <c r="FD645" s="131"/>
      <c r="FE645" s="131"/>
      <c r="FF645" s="429"/>
      <c r="FG645" s="385"/>
      <c r="FH645" s="385"/>
      <c r="FI645" s="131"/>
      <c r="FJ645" s="131"/>
      <c r="FK645" s="429"/>
      <c r="FL645" s="385"/>
      <c r="FM645" s="385"/>
      <c r="FN645" s="131"/>
      <c r="FO645" s="131"/>
      <c r="FP645" s="429"/>
      <c r="FQ645" s="385"/>
      <c r="FR645" s="385"/>
      <c r="FS645" s="131"/>
      <c r="FT645" s="131"/>
      <c r="FU645" s="429"/>
      <c r="FV645" s="385"/>
      <c r="FW645" s="385"/>
      <c r="FX645" s="131"/>
      <c r="FY645" s="131"/>
      <c r="FZ645" s="429"/>
      <c r="GA645" s="385"/>
      <c r="GB645" s="385"/>
      <c r="GC645" s="131"/>
      <c r="GD645" s="131"/>
      <c r="GE645" s="429"/>
      <c r="GF645" s="385"/>
      <c r="GG645" s="385"/>
      <c r="GH645" s="131"/>
      <c r="GI645" s="131"/>
      <c r="GJ645" s="429"/>
      <c r="GK645" s="385"/>
      <c r="GL645" s="385"/>
      <c r="GM645" s="131"/>
      <c r="GN645" s="131"/>
      <c r="GO645" s="429"/>
      <c r="GP645" s="385"/>
      <c r="GQ645" s="385"/>
      <c r="GR645" s="131"/>
      <c r="GS645" s="131"/>
      <c r="GT645" s="429"/>
      <c r="GU645" s="385"/>
      <c r="GV645" s="385"/>
      <c r="GW645" s="131"/>
      <c r="GX645" s="131"/>
      <c r="GY645" s="429"/>
      <c r="GZ645" s="385"/>
      <c r="HA645" s="385"/>
      <c r="HB645" s="131"/>
      <c r="HC645" s="131"/>
      <c r="HD645" s="429"/>
      <c r="HE645" s="385"/>
      <c r="HF645" s="385"/>
      <c r="HG645" s="131"/>
      <c r="HH645" s="131"/>
      <c r="HI645" s="429"/>
      <c r="HJ645" s="385"/>
      <c r="HK645" s="385"/>
      <c r="HL645" s="131"/>
      <c r="HM645" s="131"/>
      <c r="HN645" s="429"/>
      <c r="HO645" s="385"/>
      <c r="HP645" s="385"/>
      <c r="HQ645" s="131"/>
      <c r="HR645" s="131"/>
      <c r="HS645" s="429"/>
      <c r="HT645" s="385"/>
      <c r="HU645" s="385"/>
      <c r="HV645" s="131"/>
      <c r="HW645" s="131"/>
      <c r="HX645" s="429"/>
      <c r="HY645" s="385"/>
      <c r="HZ645" s="385"/>
      <c r="IA645" s="131"/>
      <c r="IB645" s="131"/>
      <c r="IC645" s="429"/>
      <c r="ID645" s="385"/>
      <c r="IE645" s="385"/>
      <c r="IF645" s="131"/>
      <c r="IG645" s="131"/>
      <c r="IH645" s="429"/>
      <c r="II645" s="385"/>
      <c r="IJ645" s="385"/>
      <c r="IK645" s="131"/>
      <c r="IL645" s="131"/>
      <c r="IM645" s="429"/>
      <c r="IN645" s="385"/>
      <c r="IO645" s="385"/>
      <c r="IP645" s="131"/>
      <c r="IQ645" s="131"/>
      <c r="IR645" s="429"/>
      <c r="IS645" s="385"/>
      <c r="IT645" s="385"/>
      <c r="IU645" s="131"/>
      <c r="IV645" s="131"/>
      <c r="IW645" s="429"/>
      <c r="IX645" s="385"/>
      <c r="IY645" s="386"/>
      <c r="IZ645" s="198"/>
      <c r="JA645" s="378"/>
      <c r="JB645" s="256"/>
      <c r="JC645" s="256"/>
    </row>
    <row r="646" spans="1:263" s="3" customFormat="1" x14ac:dyDescent="0.35">
      <c r="A646" s="198"/>
      <c r="B646" s="359"/>
      <c r="C646" s="239"/>
      <c r="D646" s="104"/>
      <c r="E646" s="102"/>
      <c r="F646" s="384"/>
      <c r="G646" s="131"/>
      <c r="H646" s="325"/>
      <c r="I646" s="202"/>
      <c r="J646" s="324"/>
      <c r="K646" s="131"/>
      <c r="L646" s="131"/>
      <c r="M646" s="385"/>
      <c r="N646" s="385"/>
      <c r="O646" s="131"/>
      <c r="P646" s="131"/>
      <c r="Q646" s="131"/>
      <c r="R646" s="385"/>
      <c r="S646" s="385"/>
      <c r="T646" s="131"/>
      <c r="U646" s="131"/>
      <c r="V646" s="131"/>
      <c r="W646" s="385"/>
      <c r="X646" s="385"/>
      <c r="Y646" s="131"/>
      <c r="Z646" s="131"/>
      <c r="AA646" s="131"/>
      <c r="AB646" s="385"/>
      <c r="AC646" s="385"/>
      <c r="AD646" s="131"/>
      <c r="AE646" s="131"/>
      <c r="AF646" s="131"/>
      <c r="AG646" s="385"/>
      <c r="AH646" s="385"/>
      <c r="AI646" s="131"/>
      <c r="AJ646" s="131"/>
      <c r="AK646" s="131"/>
      <c r="AL646" s="385"/>
      <c r="AM646" s="385"/>
      <c r="AN646" s="131"/>
      <c r="AO646" s="131"/>
      <c r="AP646" s="131"/>
      <c r="AQ646" s="385"/>
      <c r="AR646" s="385"/>
      <c r="AS646" s="131"/>
      <c r="AT646" s="131"/>
      <c r="AU646" s="131"/>
      <c r="AV646" s="385"/>
      <c r="AW646" s="385"/>
      <c r="AX646" s="131"/>
      <c r="AY646" s="131"/>
      <c r="AZ646" s="131"/>
      <c r="BA646" s="385"/>
      <c r="BB646" s="385"/>
      <c r="BC646" s="131"/>
      <c r="BD646" s="131"/>
      <c r="BE646" s="131"/>
      <c r="BF646" s="385"/>
      <c r="BG646" s="385"/>
      <c r="BH646" s="131"/>
      <c r="BI646" s="131"/>
      <c r="BJ646" s="131"/>
      <c r="BK646" s="385"/>
      <c r="BL646" s="385"/>
      <c r="BM646" s="131"/>
      <c r="BN646" s="131"/>
      <c r="BO646" s="131"/>
      <c r="BP646" s="385"/>
      <c r="BQ646" s="385"/>
      <c r="BR646" s="131"/>
      <c r="BS646" s="131"/>
      <c r="BT646" s="131"/>
      <c r="BU646" s="385"/>
      <c r="BV646" s="385"/>
      <c r="BW646" s="131"/>
      <c r="BX646" s="131"/>
      <c r="BY646" s="131"/>
      <c r="BZ646" s="385"/>
      <c r="CA646" s="385"/>
      <c r="CB646" s="131"/>
      <c r="CC646" s="131"/>
      <c r="CD646" s="131"/>
      <c r="CE646" s="385"/>
      <c r="CF646" s="385"/>
      <c r="CG646" s="131"/>
      <c r="CH646" s="131"/>
      <c r="CI646" s="131"/>
      <c r="CJ646" s="385"/>
      <c r="CK646" s="385"/>
      <c r="CL646" s="131"/>
      <c r="CM646" s="131"/>
      <c r="CN646" s="131"/>
      <c r="CO646" s="385"/>
      <c r="CP646" s="385"/>
      <c r="CQ646" s="131"/>
      <c r="CR646" s="131"/>
      <c r="CS646" s="131"/>
      <c r="CT646" s="385"/>
      <c r="CU646" s="385"/>
      <c r="CV646" s="131"/>
      <c r="CW646" s="131"/>
      <c r="CX646" s="131"/>
      <c r="CY646" s="385"/>
      <c r="CZ646" s="385"/>
      <c r="DA646" s="131"/>
      <c r="DB646" s="131"/>
      <c r="DC646" s="131"/>
      <c r="DD646" s="385"/>
      <c r="DE646" s="385"/>
      <c r="DF646" s="131"/>
      <c r="DG646" s="131"/>
      <c r="DH646" s="131"/>
      <c r="DI646" s="385"/>
      <c r="DJ646" s="385"/>
      <c r="DK646" s="131"/>
      <c r="DL646" s="131"/>
      <c r="DM646" s="131"/>
      <c r="DN646" s="385"/>
      <c r="DO646" s="385"/>
      <c r="DP646" s="131"/>
      <c r="DQ646" s="131"/>
      <c r="DR646" s="131"/>
      <c r="DS646" s="385"/>
      <c r="DT646" s="385"/>
      <c r="DU646" s="131"/>
      <c r="DV646" s="131"/>
      <c r="DW646" s="131"/>
      <c r="DX646" s="385"/>
      <c r="DY646" s="385"/>
      <c r="DZ646" s="131"/>
      <c r="EA646" s="131"/>
      <c r="EB646" s="131"/>
      <c r="EC646" s="385"/>
      <c r="ED646" s="385"/>
      <c r="EE646" s="131"/>
      <c r="EF646" s="131"/>
      <c r="EG646" s="131"/>
      <c r="EH646" s="385"/>
      <c r="EI646" s="385"/>
      <c r="EJ646" s="131"/>
      <c r="EK646" s="131"/>
      <c r="EL646" s="131"/>
      <c r="EM646" s="385"/>
      <c r="EN646" s="385"/>
      <c r="EO646" s="131"/>
      <c r="EP646" s="131"/>
      <c r="EQ646" s="131"/>
      <c r="ER646" s="385"/>
      <c r="ES646" s="385"/>
      <c r="ET646" s="131"/>
      <c r="EU646" s="131"/>
      <c r="EV646" s="131"/>
      <c r="EW646" s="385"/>
      <c r="EX646" s="385"/>
      <c r="EY646" s="131"/>
      <c r="EZ646" s="131"/>
      <c r="FA646" s="131"/>
      <c r="FB646" s="385"/>
      <c r="FC646" s="385"/>
      <c r="FD646" s="131"/>
      <c r="FE646" s="131"/>
      <c r="FF646" s="131"/>
      <c r="FG646" s="385"/>
      <c r="FH646" s="385"/>
      <c r="FI646" s="131"/>
      <c r="FJ646" s="131"/>
      <c r="FK646" s="131"/>
      <c r="FL646" s="385"/>
      <c r="FM646" s="385"/>
      <c r="FN646" s="131"/>
      <c r="FO646" s="131"/>
      <c r="FP646" s="131"/>
      <c r="FQ646" s="385"/>
      <c r="FR646" s="385"/>
      <c r="FS646" s="131"/>
      <c r="FT646" s="131"/>
      <c r="FU646" s="131"/>
      <c r="FV646" s="385"/>
      <c r="FW646" s="385"/>
      <c r="FX646" s="131"/>
      <c r="FY646" s="131"/>
      <c r="FZ646" s="131"/>
      <c r="GA646" s="385"/>
      <c r="GB646" s="385"/>
      <c r="GC646" s="131"/>
      <c r="GD646" s="131"/>
      <c r="GE646" s="131"/>
      <c r="GF646" s="385"/>
      <c r="GG646" s="385"/>
      <c r="GH646" s="131"/>
      <c r="GI646" s="131"/>
      <c r="GJ646" s="131"/>
      <c r="GK646" s="385"/>
      <c r="GL646" s="385"/>
      <c r="GM646" s="131"/>
      <c r="GN646" s="131"/>
      <c r="GO646" s="131"/>
      <c r="GP646" s="385"/>
      <c r="GQ646" s="385"/>
      <c r="GR646" s="131"/>
      <c r="GS646" s="131"/>
      <c r="GT646" s="131"/>
      <c r="GU646" s="385"/>
      <c r="GV646" s="385"/>
      <c r="GW646" s="131"/>
      <c r="GX646" s="131"/>
      <c r="GY646" s="131"/>
      <c r="GZ646" s="385"/>
      <c r="HA646" s="385"/>
      <c r="HB646" s="131"/>
      <c r="HC646" s="131"/>
      <c r="HD646" s="131"/>
      <c r="HE646" s="385"/>
      <c r="HF646" s="385"/>
      <c r="HG646" s="131"/>
      <c r="HH646" s="131"/>
      <c r="HI646" s="131"/>
      <c r="HJ646" s="385"/>
      <c r="HK646" s="385"/>
      <c r="HL646" s="131"/>
      <c r="HM646" s="131"/>
      <c r="HN646" s="131"/>
      <c r="HO646" s="385"/>
      <c r="HP646" s="385"/>
      <c r="HQ646" s="131"/>
      <c r="HR646" s="131"/>
      <c r="HS646" s="131"/>
      <c r="HT646" s="385"/>
      <c r="HU646" s="385"/>
      <c r="HV646" s="131"/>
      <c r="HW646" s="131"/>
      <c r="HX646" s="131"/>
      <c r="HY646" s="385"/>
      <c r="HZ646" s="385"/>
      <c r="IA646" s="131"/>
      <c r="IB646" s="131"/>
      <c r="IC646" s="131"/>
      <c r="ID646" s="385"/>
      <c r="IE646" s="385"/>
      <c r="IF646" s="131"/>
      <c r="IG646" s="131"/>
      <c r="IH646" s="131"/>
      <c r="II646" s="385"/>
      <c r="IJ646" s="385"/>
      <c r="IK646" s="131"/>
      <c r="IL646" s="131"/>
      <c r="IM646" s="131"/>
      <c r="IN646" s="385"/>
      <c r="IO646" s="385"/>
      <c r="IP646" s="131"/>
      <c r="IQ646" s="131"/>
      <c r="IR646" s="131"/>
      <c r="IS646" s="385"/>
      <c r="IT646" s="385"/>
      <c r="IU646" s="131"/>
      <c r="IV646" s="131"/>
      <c r="IW646" s="131"/>
      <c r="IX646" s="385"/>
      <c r="IY646" s="386"/>
      <c r="IZ646" s="198"/>
      <c r="JA646" s="378"/>
      <c r="JB646" s="256"/>
      <c r="JC646" s="256"/>
    </row>
    <row r="647" spans="1:263" s="3" customFormat="1" x14ac:dyDescent="0.35">
      <c r="A647" s="198"/>
      <c r="B647" s="359"/>
      <c r="C647" s="126" t="s">
        <v>730</v>
      </c>
      <c r="D647" s="104" t="s">
        <v>731</v>
      </c>
      <c r="E647" s="102"/>
      <c r="F647" s="285" t="str">
        <f>IFERROR(INDEX('Helper 1'!$I$2:$I$19,MATCH('Schedule 1'!$G$20,'Helper 1'!$H$2:$H$19,0)),"")</f>
        <v/>
      </c>
      <c r="G647" s="131">
        <f>SUM(L647:IX647)</f>
        <v>0</v>
      </c>
      <c r="H647" s="325"/>
      <c r="I647" s="202"/>
      <c r="J647" s="324"/>
      <c r="K647" s="131"/>
      <c r="L647" s="130"/>
      <c r="M647" s="385"/>
      <c r="N647" s="385"/>
      <c r="O647" s="131"/>
      <c r="P647" s="131"/>
      <c r="Q647" s="130"/>
      <c r="R647" s="385"/>
      <c r="S647" s="385"/>
      <c r="T647" s="131"/>
      <c r="U647" s="131"/>
      <c r="V647" s="130"/>
      <c r="W647" s="385"/>
      <c r="X647" s="385"/>
      <c r="Y647" s="131"/>
      <c r="Z647" s="131"/>
      <c r="AA647" s="130"/>
      <c r="AB647" s="385"/>
      <c r="AC647" s="385"/>
      <c r="AD647" s="131"/>
      <c r="AE647" s="131"/>
      <c r="AF647" s="130"/>
      <c r="AG647" s="385"/>
      <c r="AH647" s="385"/>
      <c r="AI647" s="131"/>
      <c r="AJ647" s="131"/>
      <c r="AK647" s="130"/>
      <c r="AL647" s="385"/>
      <c r="AM647" s="385"/>
      <c r="AN647" s="131"/>
      <c r="AO647" s="131"/>
      <c r="AP647" s="130"/>
      <c r="AQ647" s="385"/>
      <c r="AR647" s="385"/>
      <c r="AS647" s="131"/>
      <c r="AT647" s="131"/>
      <c r="AU647" s="130"/>
      <c r="AV647" s="385"/>
      <c r="AW647" s="385"/>
      <c r="AX647" s="131"/>
      <c r="AY647" s="131"/>
      <c r="AZ647" s="130"/>
      <c r="BA647" s="385"/>
      <c r="BB647" s="385"/>
      <c r="BC647" s="131"/>
      <c r="BD647" s="131"/>
      <c r="BE647" s="130"/>
      <c r="BF647" s="385"/>
      <c r="BG647" s="385"/>
      <c r="BH647" s="131"/>
      <c r="BI647" s="131"/>
      <c r="BJ647" s="130"/>
      <c r="BK647" s="385"/>
      <c r="BL647" s="385"/>
      <c r="BM647" s="131"/>
      <c r="BN647" s="131"/>
      <c r="BO647" s="130"/>
      <c r="BP647" s="385"/>
      <c r="BQ647" s="385"/>
      <c r="BR647" s="131"/>
      <c r="BS647" s="131"/>
      <c r="BT647" s="130"/>
      <c r="BU647" s="385"/>
      <c r="BV647" s="385"/>
      <c r="BW647" s="131"/>
      <c r="BX647" s="131"/>
      <c r="BY647" s="130"/>
      <c r="BZ647" s="385"/>
      <c r="CA647" s="385"/>
      <c r="CB647" s="131"/>
      <c r="CC647" s="131"/>
      <c r="CD647" s="130"/>
      <c r="CE647" s="385"/>
      <c r="CF647" s="385"/>
      <c r="CG647" s="131"/>
      <c r="CH647" s="131"/>
      <c r="CI647" s="130"/>
      <c r="CJ647" s="385"/>
      <c r="CK647" s="385"/>
      <c r="CL647" s="131"/>
      <c r="CM647" s="131"/>
      <c r="CN647" s="130"/>
      <c r="CO647" s="385"/>
      <c r="CP647" s="385"/>
      <c r="CQ647" s="131"/>
      <c r="CR647" s="131"/>
      <c r="CS647" s="130"/>
      <c r="CT647" s="385"/>
      <c r="CU647" s="385"/>
      <c r="CV647" s="131"/>
      <c r="CW647" s="131"/>
      <c r="CX647" s="130"/>
      <c r="CY647" s="385"/>
      <c r="CZ647" s="385"/>
      <c r="DA647" s="131"/>
      <c r="DB647" s="131"/>
      <c r="DC647" s="130"/>
      <c r="DD647" s="385"/>
      <c r="DE647" s="385"/>
      <c r="DF647" s="131"/>
      <c r="DG647" s="131"/>
      <c r="DH647" s="130"/>
      <c r="DI647" s="385"/>
      <c r="DJ647" s="385"/>
      <c r="DK647" s="131"/>
      <c r="DL647" s="131"/>
      <c r="DM647" s="130"/>
      <c r="DN647" s="385"/>
      <c r="DO647" s="385"/>
      <c r="DP647" s="131"/>
      <c r="DQ647" s="131"/>
      <c r="DR647" s="130"/>
      <c r="DS647" s="385"/>
      <c r="DT647" s="385"/>
      <c r="DU647" s="131"/>
      <c r="DV647" s="131"/>
      <c r="DW647" s="130"/>
      <c r="DX647" s="385"/>
      <c r="DY647" s="385"/>
      <c r="DZ647" s="131"/>
      <c r="EA647" s="131"/>
      <c r="EB647" s="130"/>
      <c r="EC647" s="385"/>
      <c r="ED647" s="385"/>
      <c r="EE647" s="131"/>
      <c r="EF647" s="131"/>
      <c r="EG647" s="130"/>
      <c r="EH647" s="385"/>
      <c r="EI647" s="385"/>
      <c r="EJ647" s="131"/>
      <c r="EK647" s="131"/>
      <c r="EL647" s="130"/>
      <c r="EM647" s="385"/>
      <c r="EN647" s="385"/>
      <c r="EO647" s="131"/>
      <c r="EP647" s="131"/>
      <c r="EQ647" s="130"/>
      <c r="ER647" s="385"/>
      <c r="ES647" s="385"/>
      <c r="ET647" s="131"/>
      <c r="EU647" s="131"/>
      <c r="EV647" s="130"/>
      <c r="EW647" s="385"/>
      <c r="EX647" s="385"/>
      <c r="EY647" s="131"/>
      <c r="EZ647" s="131"/>
      <c r="FA647" s="130"/>
      <c r="FB647" s="385"/>
      <c r="FC647" s="385"/>
      <c r="FD647" s="131"/>
      <c r="FE647" s="131"/>
      <c r="FF647" s="130"/>
      <c r="FG647" s="385"/>
      <c r="FH647" s="385"/>
      <c r="FI647" s="131"/>
      <c r="FJ647" s="131"/>
      <c r="FK647" s="130"/>
      <c r="FL647" s="385"/>
      <c r="FM647" s="385"/>
      <c r="FN647" s="131"/>
      <c r="FO647" s="131"/>
      <c r="FP647" s="130"/>
      <c r="FQ647" s="385"/>
      <c r="FR647" s="385"/>
      <c r="FS647" s="131"/>
      <c r="FT647" s="131"/>
      <c r="FU647" s="130"/>
      <c r="FV647" s="385"/>
      <c r="FW647" s="385"/>
      <c r="FX647" s="131"/>
      <c r="FY647" s="131"/>
      <c r="FZ647" s="130"/>
      <c r="GA647" s="385"/>
      <c r="GB647" s="385"/>
      <c r="GC647" s="131"/>
      <c r="GD647" s="131"/>
      <c r="GE647" s="130"/>
      <c r="GF647" s="385"/>
      <c r="GG647" s="385"/>
      <c r="GH647" s="131"/>
      <c r="GI647" s="131"/>
      <c r="GJ647" s="130"/>
      <c r="GK647" s="385"/>
      <c r="GL647" s="385"/>
      <c r="GM647" s="131"/>
      <c r="GN647" s="131"/>
      <c r="GO647" s="130"/>
      <c r="GP647" s="385"/>
      <c r="GQ647" s="385"/>
      <c r="GR647" s="131"/>
      <c r="GS647" s="131"/>
      <c r="GT647" s="130"/>
      <c r="GU647" s="385"/>
      <c r="GV647" s="385"/>
      <c r="GW647" s="131"/>
      <c r="GX647" s="131"/>
      <c r="GY647" s="130"/>
      <c r="GZ647" s="385"/>
      <c r="HA647" s="385"/>
      <c r="HB647" s="131"/>
      <c r="HC647" s="131"/>
      <c r="HD647" s="130"/>
      <c r="HE647" s="385"/>
      <c r="HF647" s="385"/>
      <c r="HG647" s="131"/>
      <c r="HH647" s="131"/>
      <c r="HI647" s="130"/>
      <c r="HJ647" s="385"/>
      <c r="HK647" s="385"/>
      <c r="HL647" s="131"/>
      <c r="HM647" s="131"/>
      <c r="HN647" s="130"/>
      <c r="HO647" s="385"/>
      <c r="HP647" s="385"/>
      <c r="HQ647" s="131"/>
      <c r="HR647" s="131"/>
      <c r="HS647" s="130"/>
      <c r="HT647" s="385"/>
      <c r="HU647" s="385"/>
      <c r="HV647" s="131"/>
      <c r="HW647" s="131"/>
      <c r="HX647" s="130"/>
      <c r="HY647" s="385"/>
      <c r="HZ647" s="385"/>
      <c r="IA647" s="131"/>
      <c r="IB647" s="131"/>
      <c r="IC647" s="130"/>
      <c r="ID647" s="385"/>
      <c r="IE647" s="385"/>
      <c r="IF647" s="131"/>
      <c r="IG647" s="131"/>
      <c r="IH647" s="130"/>
      <c r="II647" s="385"/>
      <c r="IJ647" s="385"/>
      <c r="IK647" s="131"/>
      <c r="IL647" s="131"/>
      <c r="IM647" s="130"/>
      <c r="IN647" s="385"/>
      <c r="IO647" s="385"/>
      <c r="IP647" s="131"/>
      <c r="IQ647" s="131"/>
      <c r="IR647" s="130"/>
      <c r="IS647" s="385"/>
      <c r="IT647" s="385"/>
      <c r="IU647" s="131"/>
      <c r="IV647" s="131"/>
      <c r="IW647" s="130"/>
      <c r="IX647" s="385"/>
      <c r="IY647" s="386"/>
      <c r="IZ647" s="198"/>
      <c r="JA647" s="378"/>
      <c r="JB647" s="256"/>
      <c r="JC647" s="256"/>
    </row>
    <row r="648" spans="1:263" s="3" customFormat="1" x14ac:dyDescent="0.35">
      <c r="A648" s="198"/>
      <c r="B648" s="359"/>
      <c r="C648" s="239"/>
      <c r="D648" s="102" t="s">
        <v>361</v>
      </c>
      <c r="E648" s="102"/>
      <c r="F648" s="384"/>
      <c r="G648" s="131"/>
      <c r="H648" s="325"/>
      <c r="I648" s="202"/>
      <c r="J648" s="324"/>
      <c r="K648" s="131"/>
      <c r="L648" s="131"/>
      <c r="M648" s="385"/>
      <c r="N648" s="385"/>
      <c r="O648" s="131"/>
      <c r="P648" s="131"/>
      <c r="Q648" s="131"/>
      <c r="R648" s="385"/>
      <c r="S648" s="385"/>
      <c r="T648" s="131"/>
      <c r="U648" s="131"/>
      <c r="V648" s="131"/>
      <c r="W648" s="385"/>
      <c r="X648" s="385"/>
      <c r="Y648" s="131"/>
      <c r="Z648" s="131"/>
      <c r="AA648" s="131"/>
      <c r="AB648" s="385"/>
      <c r="AC648" s="385"/>
      <c r="AD648" s="131"/>
      <c r="AE648" s="131"/>
      <c r="AF648" s="131"/>
      <c r="AG648" s="385"/>
      <c r="AH648" s="385"/>
      <c r="AI648" s="131"/>
      <c r="AJ648" s="131"/>
      <c r="AK648" s="131"/>
      <c r="AL648" s="385"/>
      <c r="AM648" s="385"/>
      <c r="AN648" s="131"/>
      <c r="AO648" s="131"/>
      <c r="AP648" s="131"/>
      <c r="AQ648" s="385"/>
      <c r="AR648" s="385"/>
      <c r="AS648" s="131"/>
      <c r="AT648" s="131"/>
      <c r="AU648" s="131"/>
      <c r="AV648" s="385"/>
      <c r="AW648" s="385"/>
      <c r="AX648" s="131"/>
      <c r="AY648" s="131"/>
      <c r="AZ648" s="131"/>
      <c r="BA648" s="385"/>
      <c r="BB648" s="385"/>
      <c r="BC648" s="131"/>
      <c r="BD648" s="131"/>
      <c r="BE648" s="131"/>
      <c r="BF648" s="385"/>
      <c r="BG648" s="385"/>
      <c r="BH648" s="131"/>
      <c r="BI648" s="131"/>
      <c r="BJ648" s="131"/>
      <c r="BK648" s="385"/>
      <c r="BL648" s="385"/>
      <c r="BM648" s="131"/>
      <c r="BN648" s="131"/>
      <c r="BO648" s="131"/>
      <c r="BP648" s="385"/>
      <c r="BQ648" s="385"/>
      <c r="BR648" s="131"/>
      <c r="BS648" s="131"/>
      <c r="BT648" s="131"/>
      <c r="BU648" s="385"/>
      <c r="BV648" s="385"/>
      <c r="BW648" s="131"/>
      <c r="BX648" s="131"/>
      <c r="BY648" s="131"/>
      <c r="BZ648" s="385"/>
      <c r="CA648" s="385"/>
      <c r="CB648" s="131"/>
      <c r="CC648" s="131"/>
      <c r="CD648" s="131"/>
      <c r="CE648" s="385"/>
      <c r="CF648" s="385"/>
      <c r="CG648" s="131"/>
      <c r="CH648" s="131"/>
      <c r="CI648" s="131"/>
      <c r="CJ648" s="385"/>
      <c r="CK648" s="385"/>
      <c r="CL648" s="131"/>
      <c r="CM648" s="131"/>
      <c r="CN648" s="131"/>
      <c r="CO648" s="385"/>
      <c r="CP648" s="385"/>
      <c r="CQ648" s="131"/>
      <c r="CR648" s="131"/>
      <c r="CS648" s="131"/>
      <c r="CT648" s="385"/>
      <c r="CU648" s="385"/>
      <c r="CV648" s="131"/>
      <c r="CW648" s="131"/>
      <c r="CX648" s="131"/>
      <c r="CY648" s="385"/>
      <c r="CZ648" s="385"/>
      <c r="DA648" s="131"/>
      <c r="DB648" s="131"/>
      <c r="DC648" s="131"/>
      <c r="DD648" s="385"/>
      <c r="DE648" s="385"/>
      <c r="DF648" s="131"/>
      <c r="DG648" s="131"/>
      <c r="DH648" s="131"/>
      <c r="DI648" s="385"/>
      <c r="DJ648" s="385"/>
      <c r="DK648" s="131"/>
      <c r="DL648" s="131"/>
      <c r="DM648" s="131"/>
      <c r="DN648" s="385"/>
      <c r="DO648" s="385"/>
      <c r="DP648" s="131"/>
      <c r="DQ648" s="131"/>
      <c r="DR648" s="131"/>
      <c r="DS648" s="385"/>
      <c r="DT648" s="385"/>
      <c r="DU648" s="131"/>
      <c r="DV648" s="131"/>
      <c r="DW648" s="131"/>
      <c r="DX648" s="385"/>
      <c r="DY648" s="385"/>
      <c r="DZ648" s="131"/>
      <c r="EA648" s="131"/>
      <c r="EB648" s="131"/>
      <c r="EC648" s="385"/>
      <c r="ED648" s="385"/>
      <c r="EE648" s="131"/>
      <c r="EF648" s="131"/>
      <c r="EG648" s="131"/>
      <c r="EH648" s="385"/>
      <c r="EI648" s="385"/>
      <c r="EJ648" s="131"/>
      <c r="EK648" s="131"/>
      <c r="EL648" s="131"/>
      <c r="EM648" s="385"/>
      <c r="EN648" s="385"/>
      <c r="EO648" s="131"/>
      <c r="EP648" s="131"/>
      <c r="EQ648" s="131"/>
      <c r="ER648" s="385"/>
      <c r="ES648" s="385"/>
      <c r="ET648" s="131"/>
      <c r="EU648" s="131"/>
      <c r="EV648" s="131"/>
      <c r="EW648" s="385"/>
      <c r="EX648" s="385"/>
      <c r="EY648" s="131"/>
      <c r="EZ648" s="131"/>
      <c r="FA648" s="131"/>
      <c r="FB648" s="385"/>
      <c r="FC648" s="385"/>
      <c r="FD648" s="131"/>
      <c r="FE648" s="131"/>
      <c r="FF648" s="131"/>
      <c r="FG648" s="385"/>
      <c r="FH648" s="385"/>
      <c r="FI648" s="131"/>
      <c r="FJ648" s="131"/>
      <c r="FK648" s="131"/>
      <c r="FL648" s="385"/>
      <c r="FM648" s="385"/>
      <c r="FN648" s="131"/>
      <c r="FO648" s="131"/>
      <c r="FP648" s="131"/>
      <c r="FQ648" s="385"/>
      <c r="FR648" s="385"/>
      <c r="FS648" s="131"/>
      <c r="FT648" s="131"/>
      <c r="FU648" s="131"/>
      <c r="FV648" s="385"/>
      <c r="FW648" s="385"/>
      <c r="FX648" s="131"/>
      <c r="FY648" s="131"/>
      <c r="FZ648" s="131"/>
      <c r="GA648" s="385"/>
      <c r="GB648" s="385"/>
      <c r="GC648" s="131"/>
      <c r="GD648" s="131"/>
      <c r="GE648" s="131"/>
      <c r="GF648" s="385"/>
      <c r="GG648" s="385"/>
      <c r="GH648" s="131"/>
      <c r="GI648" s="131"/>
      <c r="GJ648" s="131"/>
      <c r="GK648" s="385"/>
      <c r="GL648" s="385"/>
      <c r="GM648" s="131"/>
      <c r="GN648" s="131"/>
      <c r="GO648" s="131"/>
      <c r="GP648" s="385"/>
      <c r="GQ648" s="385"/>
      <c r="GR648" s="131"/>
      <c r="GS648" s="131"/>
      <c r="GT648" s="131"/>
      <c r="GU648" s="385"/>
      <c r="GV648" s="385"/>
      <c r="GW648" s="131"/>
      <c r="GX648" s="131"/>
      <c r="GY648" s="131"/>
      <c r="GZ648" s="385"/>
      <c r="HA648" s="385"/>
      <c r="HB648" s="131"/>
      <c r="HC648" s="131"/>
      <c r="HD648" s="131"/>
      <c r="HE648" s="385"/>
      <c r="HF648" s="385"/>
      <c r="HG648" s="131"/>
      <c r="HH648" s="131"/>
      <c r="HI648" s="131"/>
      <c r="HJ648" s="385"/>
      <c r="HK648" s="385"/>
      <c r="HL648" s="131"/>
      <c r="HM648" s="131"/>
      <c r="HN648" s="131"/>
      <c r="HO648" s="385"/>
      <c r="HP648" s="385"/>
      <c r="HQ648" s="131"/>
      <c r="HR648" s="131"/>
      <c r="HS648" s="131"/>
      <c r="HT648" s="385"/>
      <c r="HU648" s="385"/>
      <c r="HV648" s="131"/>
      <c r="HW648" s="131"/>
      <c r="HX648" s="131"/>
      <c r="HY648" s="385"/>
      <c r="HZ648" s="385"/>
      <c r="IA648" s="131"/>
      <c r="IB648" s="131"/>
      <c r="IC648" s="131"/>
      <c r="ID648" s="385"/>
      <c r="IE648" s="385"/>
      <c r="IF648" s="131"/>
      <c r="IG648" s="131"/>
      <c r="IH648" s="131"/>
      <c r="II648" s="385"/>
      <c r="IJ648" s="385"/>
      <c r="IK648" s="131"/>
      <c r="IL648" s="131"/>
      <c r="IM648" s="131"/>
      <c r="IN648" s="385"/>
      <c r="IO648" s="385"/>
      <c r="IP648" s="131"/>
      <c r="IQ648" s="131"/>
      <c r="IR648" s="131"/>
      <c r="IS648" s="385"/>
      <c r="IT648" s="385"/>
      <c r="IU648" s="131"/>
      <c r="IV648" s="131"/>
      <c r="IW648" s="131"/>
      <c r="IX648" s="385"/>
      <c r="IY648" s="386"/>
      <c r="IZ648" s="198"/>
      <c r="JA648" s="378"/>
      <c r="JB648" s="256"/>
      <c r="JC648" s="256"/>
    </row>
    <row r="649" spans="1:263" s="3" customFormat="1" ht="15" thickBot="1" x14ac:dyDescent="0.4">
      <c r="A649" s="198"/>
      <c r="B649" s="359"/>
      <c r="C649" s="45"/>
      <c r="D649" s="102"/>
      <c r="E649" s="102"/>
      <c r="F649" s="287"/>
      <c r="G649" s="390"/>
      <c r="H649" s="391"/>
      <c r="I649" s="202"/>
      <c r="J649" s="392"/>
      <c r="K649" s="390"/>
      <c r="L649" s="390"/>
      <c r="M649" s="152"/>
      <c r="N649" s="152"/>
      <c r="O649" s="390"/>
      <c r="P649" s="390"/>
      <c r="Q649" s="390"/>
      <c r="R649" s="152"/>
      <c r="S649" s="152"/>
      <c r="T649" s="390"/>
      <c r="U649" s="390"/>
      <c r="V649" s="390"/>
      <c r="W649" s="152"/>
      <c r="X649" s="152"/>
      <c r="Y649" s="390"/>
      <c r="Z649" s="390"/>
      <c r="AA649" s="390"/>
      <c r="AB649" s="152"/>
      <c r="AC649" s="152"/>
      <c r="AD649" s="390"/>
      <c r="AE649" s="390"/>
      <c r="AF649" s="390"/>
      <c r="AG649" s="152"/>
      <c r="AH649" s="152"/>
      <c r="AI649" s="390"/>
      <c r="AJ649" s="390"/>
      <c r="AK649" s="390"/>
      <c r="AL649" s="152"/>
      <c r="AM649" s="152"/>
      <c r="AN649" s="390"/>
      <c r="AO649" s="390"/>
      <c r="AP649" s="390"/>
      <c r="AQ649" s="152"/>
      <c r="AR649" s="152"/>
      <c r="AS649" s="390"/>
      <c r="AT649" s="390"/>
      <c r="AU649" s="390"/>
      <c r="AV649" s="152"/>
      <c r="AW649" s="152"/>
      <c r="AX649" s="390"/>
      <c r="AY649" s="390"/>
      <c r="AZ649" s="390"/>
      <c r="BA649" s="152"/>
      <c r="BB649" s="152"/>
      <c r="BC649" s="390"/>
      <c r="BD649" s="390"/>
      <c r="BE649" s="390"/>
      <c r="BF649" s="152"/>
      <c r="BG649" s="152"/>
      <c r="BH649" s="390"/>
      <c r="BI649" s="390"/>
      <c r="BJ649" s="390"/>
      <c r="BK649" s="152"/>
      <c r="BL649" s="152"/>
      <c r="BM649" s="390"/>
      <c r="BN649" s="390"/>
      <c r="BO649" s="390"/>
      <c r="BP649" s="152"/>
      <c r="BQ649" s="152"/>
      <c r="BR649" s="390"/>
      <c r="BS649" s="390"/>
      <c r="BT649" s="390"/>
      <c r="BU649" s="152"/>
      <c r="BV649" s="152"/>
      <c r="BW649" s="390"/>
      <c r="BX649" s="390"/>
      <c r="BY649" s="390"/>
      <c r="BZ649" s="152"/>
      <c r="CA649" s="152"/>
      <c r="CB649" s="390"/>
      <c r="CC649" s="390"/>
      <c r="CD649" s="390"/>
      <c r="CE649" s="152"/>
      <c r="CF649" s="152"/>
      <c r="CG649" s="390"/>
      <c r="CH649" s="390"/>
      <c r="CI649" s="390"/>
      <c r="CJ649" s="152"/>
      <c r="CK649" s="152"/>
      <c r="CL649" s="390"/>
      <c r="CM649" s="390"/>
      <c r="CN649" s="390"/>
      <c r="CO649" s="152"/>
      <c r="CP649" s="152"/>
      <c r="CQ649" s="390"/>
      <c r="CR649" s="390"/>
      <c r="CS649" s="390"/>
      <c r="CT649" s="152"/>
      <c r="CU649" s="152"/>
      <c r="CV649" s="390"/>
      <c r="CW649" s="390"/>
      <c r="CX649" s="390"/>
      <c r="CY649" s="152"/>
      <c r="CZ649" s="152"/>
      <c r="DA649" s="390"/>
      <c r="DB649" s="390"/>
      <c r="DC649" s="390"/>
      <c r="DD649" s="152"/>
      <c r="DE649" s="152"/>
      <c r="DF649" s="390"/>
      <c r="DG649" s="390"/>
      <c r="DH649" s="390"/>
      <c r="DI649" s="152"/>
      <c r="DJ649" s="152"/>
      <c r="DK649" s="390"/>
      <c r="DL649" s="390"/>
      <c r="DM649" s="390"/>
      <c r="DN649" s="152"/>
      <c r="DO649" s="152"/>
      <c r="DP649" s="390"/>
      <c r="DQ649" s="390"/>
      <c r="DR649" s="390"/>
      <c r="DS649" s="152"/>
      <c r="DT649" s="152"/>
      <c r="DU649" s="390"/>
      <c r="DV649" s="390"/>
      <c r="DW649" s="390"/>
      <c r="DX649" s="152"/>
      <c r="DY649" s="152"/>
      <c r="DZ649" s="390"/>
      <c r="EA649" s="390"/>
      <c r="EB649" s="390"/>
      <c r="EC649" s="152"/>
      <c r="ED649" s="152"/>
      <c r="EE649" s="390"/>
      <c r="EF649" s="390"/>
      <c r="EG649" s="390"/>
      <c r="EH649" s="152"/>
      <c r="EI649" s="152"/>
      <c r="EJ649" s="390"/>
      <c r="EK649" s="390"/>
      <c r="EL649" s="390"/>
      <c r="EM649" s="152"/>
      <c r="EN649" s="152"/>
      <c r="EO649" s="390"/>
      <c r="EP649" s="390"/>
      <c r="EQ649" s="390"/>
      <c r="ER649" s="152"/>
      <c r="ES649" s="152"/>
      <c r="ET649" s="390"/>
      <c r="EU649" s="390"/>
      <c r="EV649" s="390"/>
      <c r="EW649" s="152"/>
      <c r="EX649" s="152"/>
      <c r="EY649" s="390"/>
      <c r="EZ649" s="390"/>
      <c r="FA649" s="390"/>
      <c r="FB649" s="152"/>
      <c r="FC649" s="152"/>
      <c r="FD649" s="390"/>
      <c r="FE649" s="390"/>
      <c r="FF649" s="390"/>
      <c r="FG649" s="152"/>
      <c r="FH649" s="152"/>
      <c r="FI649" s="390"/>
      <c r="FJ649" s="390"/>
      <c r="FK649" s="390"/>
      <c r="FL649" s="152"/>
      <c r="FM649" s="152"/>
      <c r="FN649" s="390"/>
      <c r="FO649" s="390"/>
      <c r="FP649" s="390"/>
      <c r="FQ649" s="152"/>
      <c r="FR649" s="152"/>
      <c r="FS649" s="390"/>
      <c r="FT649" s="390"/>
      <c r="FU649" s="390"/>
      <c r="FV649" s="152"/>
      <c r="FW649" s="152"/>
      <c r="FX649" s="390"/>
      <c r="FY649" s="390"/>
      <c r="FZ649" s="390"/>
      <c r="GA649" s="152"/>
      <c r="GB649" s="152"/>
      <c r="GC649" s="390"/>
      <c r="GD649" s="390"/>
      <c r="GE649" s="390"/>
      <c r="GF649" s="152"/>
      <c r="GG649" s="152"/>
      <c r="GH649" s="390"/>
      <c r="GI649" s="390"/>
      <c r="GJ649" s="390"/>
      <c r="GK649" s="152"/>
      <c r="GL649" s="152"/>
      <c r="GM649" s="390"/>
      <c r="GN649" s="390"/>
      <c r="GO649" s="390"/>
      <c r="GP649" s="152"/>
      <c r="GQ649" s="152"/>
      <c r="GR649" s="390"/>
      <c r="GS649" s="390"/>
      <c r="GT649" s="390"/>
      <c r="GU649" s="152"/>
      <c r="GV649" s="152"/>
      <c r="GW649" s="390"/>
      <c r="GX649" s="390"/>
      <c r="GY649" s="390"/>
      <c r="GZ649" s="152"/>
      <c r="HA649" s="152"/>
      <c r="HB649" s="390"/>
      <c r="HC649" s="390"/>
      <c r="HD649" s="390"/>
      <c r="HE649" s="152"/>
      <c r="HF649" s="152"/>
      <c r="HG649" s="390"/>
      <c r="HH649" s="390"/>
      <c r="HI649" s="390"/>
      <c r="HJ649" s="152"/>
      <c r="HK649" s="152"/>
      <c r="HL649" s="390"/>
      <c r="HM649" s="390"/>
      <c r="HN649" s="390"/>
      <c r="HO649" s="152"/>
      <c r="HP649" s="152"/>
      <c r="HQ649" s="390"/>
      <c r="HR649" s="390"/>
      <c r="HS649" s="390"/>
      <c r="HT649" s="152"/>
      <c r="HU649" s="152"/>
      <c r="HV649" s="390"/>
      <c r="HW649" s="390"/>
      <c r="HX649" s="390"/>
      <c r="HY649" s="152"/>
      <c r="HZ649" s="152"/>
      <c r="IA649" s="390"/>
      <c r="IB649" s="390"/>
      <c r="IC649" s="390"/>
      <c r="ID649" s="152"/>
      <c r="IE649" s="152"/>
      <c r="IF649" s="390"/>
      <c r="IG649" s="390"/>
      <c r="IH649" s="390"/>
      <c r="II649" s="152"/>
      <c r="IJ649" s="152"/>
      <c r="IK649" s="390"/>
      <c r="IL649" s="390"/>
      <c r="IM649" s="390"/>
      <c r="IN649" s="152"/>
      <c r="IO649" s="152"/>
      <c r="IP649" s="390"/>
      <c r="IQ649" s="390"/>
      <c r="IR649" s="390"/>
      <c r="IS649" s="152"/>
      <c r="IT649" s="152"/>
      <c r="IU649" s="390"/>
      <c r="IV649" s="390"/>
      <c r="IW649" s="390"/>
      <c r="IX649" s="152"/>
      <c r="IY649" s="153"/>
      <c r="IZ649" s="198"/>
      <c r="JA649" s="378"/>
      <c r="JB649" s="256"/>
      <c r="JC649" s="256"/>
    </row>
    <row r="650" spans="1:263" s="3" customFormat="1" ht="15" thickBot="1" x14ac:dyDescent="0.4">
      <c r="A650" s="198"/>
      <c r="B650" s="395"/>
      <c r="C650" s="81"/>
      <c r="D650" s="249"/>
      <c r="E650" s="396"/>
      <c r="F650" s="397"/>
      <c r="G650" s="398"/>
      <c r="H650" s="398"/>
      <c r="I650" s="398"/>
      <c r="J650" s="398"/>
      <c r="K650" s="398"/>
      <c r="L650" s="398"/>
      <c r="M650" s="399"/>
      <c r="N650" s="399"/>
      <c r="O650" s="398"/>
      <c r="P650" s="398"/>
      <c r="Q650" s="398"/>
      <c r="R650" s="399"/>
      <c r="S650" s="399"/>
      <c r="T650" s="398"/>
      <c r="U650" s="398"/>
      <c r="V650" s="398"/>
      <c r="W650" s="399"/>
      <c r="X650" s="399"/>
      <c r="Y650" s="398"/>
      <c r="Z650" s="398"/>
      <c r="AA650" s="398"/>
      <c r="AB650" s="399"/>
      <c r="AC650" s="399"/>
      <c r="AD650" s="398"/>
      <c r="AE650" s="398"/>
      <c r="AF650" s="398"/>
      <c r="AG650" s="399"/>
      <c r="AH650" s="399"/>
      <c r="AI650" s="398"/>
      <c r="AJ650" s="398"/>
      <c r="AK650" s="398"/>
      <c r="AL650" s="399"/>
      <c r="AM650" s="399"/>
      <c r="AN650" s="398"/>
      <c r="AO650" s="398"/>
      <c r="AP650" s="398"/>
      <c r="AQ650" s="399"/>
      <c r="AR650" s="399"/>
      <c r="AS650" s="398"/>
      <c r="AT650" s="398"/>
      <c r="AU650" s="398"/>
      <c r="AV650" s="399"/>
      <c r="AW650" s="399"/>
      <c r="AX650" s="398"/>
      <c r="AY650" s="398"/>
      <c r="AZ650" s="398"/>
      <c r="BA650" s="399"/>
      <c r="BB650" s="399"/>
      <c r="BC650" s="398"/>
      <c r="BD650" s="398"/>
      <c r="BE650" s="398"/>
      <c r="BF650" s="399"/>
      <c r="BG650" s="399"/>
      <c r="BH650" s="398"/>
      <c r="BI650" s="398"/>
      <c r="BJ650" s="398"/>
      <c r="BK650" s="399"/>
      <c r="BL650" s="399"/>
      <c r="BM650" s="398"/>
      <c r="BN650" s="398"/>
      <c r="BO650" s="398"/>
      <c r="BP650" s="399"/>
      <c r="BQ650" s="399"/>
      <c r="BR650" s="398"/>
      <c r="BS650" s="398"/>
      <c r="BT650" s="398"/>
      <c r="BU650" s="399"/>
      <c r="BV650" s="399"/>
      <c r="BW650" s="398"/>
      <c r="BX650" s="398"/>
      <c r="BY650" s="398"/>
      <c r="BZ650" s="399"/>
      <c r="CA650" s="399"/>
      <c r="CB650" s="398"/>
      <c r="CC650" s="398"/>
      <c r="CD650" s="398"/>
      <c r="CE650" s="399"/>
      <c r="CF650" s="399"/>
      <c r="CG650" s="398"/>
      <c r="CH650" s="398"/>
      <c r="CI650" s="398"/>
      <c r="CJ650" s="399"/>
      <c r="CK650" s="399"/>
      <c r="CL650" s="398"/>
      <c r="CM650" s="398"/>
      <c r="CN650" s="398"/>
      <c r="CO650" s="399"/>
      <c r="CP650" s="399"/>
      <c r="CQ650" s="398"/>
      <c r="CR650" s="398"/>
      <c r="CS650" s="398"/>
      <c r="CT650" s="399"/>
      <c r="CU650" s="399"/>
      <c r="CV650" s="398"/>
      <c r="CW650" s="398"/>
      <c r="CX650" s="398"/>
      <c r="CY650" s="399"/>
      <c r="CZ650" s="399"/>
      <c r="DA650" s="398"/>
      <c r="DB650" s="398"/>
      <c r="DC650" s="398"/>
      <c r="DD650" s="399"/>
      <c r="DE650" s="399"/>
      <c r="DF650" s="398"/>
      <c r="DG650" s="398"/>
      <c r="DH650" s="398"/>
      <c r="DI650" s="399"/>
      <c r="DJ650" s="399"/>
      <c r="DK650" s="398"/>
      <c r="DL650" s="398"/>
      <c r="DM650" s="398"/>
      <c r="DN650" s="399"/>
      <c r="DO650" s="399"/>
      <c r="DP650" s="398"/>
      <c r="DQ650" s="398"/>
      <c r="DR650" s="398"/>
      <c r="DS650" s="399"/>
      <c r="DT650" s="399"/>
      <c r="DU650" s="398"/>
      <c r="DV650" s="398"/>
      <c r="DW650" s="398"/>
      <c r="DX650" s="399"/>
      <c r="DY650" s="399"/>
      <c r="DZ650" s="398"/>
      <c r="EA650" s="398"/>
      <c r="EB650" s="398"/>
      <c r="EC650" s="399"/>
      <c r="ED650" s="399"/>
      <c r="EE650" s="398"/>
      <c r="EF650" s="398"/>
      <c r="EG650" s="398"/>
      <c r="EH650" s="399"/>
      <c r="EI650" s="399"/>
      <c r="EJ650" s="398"/>
      <c r="EK650" s="398"/>
      <c r="EL650" s="398"/>
      <c r="EM650" s="399"/>
      <c r="EN650" s="399"/>
      <c r="EO650" s="398"/>
      <c r="EP650" s="398"/>
      <c r="EQ650" s="398"/>
      <c r="ER650" s="399"/>
      <c r="ES650" s="399"/>
      <c r="ET650" s="398"/>
      <c r="EU650" s="398"/>
      <c r="EV650" s="398"/>
      <c r="EW650" s="399"/>
      <c r="EX650" s="399"/>
      <c r="EY650" s="398"/>
      <c r="EZ650" s="398"/>
      <c r="FA650" s="398"/>
      <c r="FB650" s="399"/>
      <c r="FC650" s="399"/>
      <c r="FD650" s="398"/>
      <c r="FE650" s="398"/>
      <c r="FF650" s="398"/>
      <c r="FG650" s="399"/>
      <c r="FH650" s="399"/>
      <c r="FI650" s="398"/>
      <c r="FJ650" s="398"/>
      <c r="FK650" s="398"/>
      <c r="FL650" s="399"/>
      <c r="FM650" s="399"/>
      <c r="FN650" s="398"/>
      <c r="FO650" s="398"/>
      <c r="FP650" s="398"/>
      <c r="FQ650" s="399"/>
      <c r="FR650" s="399"/>
      <c r="FS650" s="398"/>
      <c r="FT650" s="398"/>
      <c r="FU650" s="398"/>
      <c r="FV650" s="399"/>
      <c r="FW650" s="399"/>
      <c r="FX650" s="398"/>
      <c r="FY650" s="398"/>
      <c r="FZ650" s="398"/>
      <c r="GA650" s="399"/>
      <c r="GB650" s="399"/>
      <c r="GC650" s="398"/>
      <c r="GD650" s="398"/>
      <c r="GE650" s="398"/>
      <c r="GF650" s="399"/>
      <c r="GG650" s="399"/>
      <c r="GH650" s="398"/>
      <c r="GI650" s="398"/>
      <c r="GJ650" s="398"/>
      <c r="GK650" s="399"/>
      <c r="GL650" s="399"/>
      <c r="GM650" s="398"/>
      <c r="GN650" s="398"/>
      <c r="GO650" s="398"/>
      <c r="GP650" s="399"/>
      <c r="GQ650" s="399"/>
      <c r="GR650" s="398"/>
      <c r="GS650" s="398"/>
      <c r="GT650" s="398"/>
      <c r="GU650" s="399"/>
      <c r="GV650" s="399"/>
      <c r="GW650" s="398"/>
      <c r="GX650" s="398"/>
      <c r="GY650" s="398"/>
      <c r="GZ650" s="399"/>
      <c r="HA650" s="399"/>
      <c r="HB650" s="398"/>
      <c r="HC650" s="398"/>
      <c r="HD650" s="398"/>
      <c r="HE650" s="399"/>
      <c r="HF650" s="399"/>
      <c r="HG650" s="398"/>
      <c r="HH650" s="398"/>
      <c r="HI650" s="398"/>
      <c r="HJ650" s="399"/>
      <c r="HK650" s="399"/>
      <c r="HL650" s="398"/>
      <c r="HM650" s="398"/>
      <c r="HN650" s="398"/>
      <c r="HO650" s="399"/>
      <c r="HP650" s="399"/>
      <c r="HQ650" s="398"/>
      <c r="HR650" s="398"/>
      <c r="HS650" s="398"/>
      <c r="HT650" s="399"/>
      <c r="HU650" s="399"/>
      <c r="HV650" s="398"/>
      <c r="HW650" s="398"/>
      <c r="HX650" s="398"/>
      <c r="HY650" s="399"/>
      <c r="HZ650" s="399"/>
      <c r="IA650" s="398"/>
      <c r="IB650" s="398"/>
      <c r="IC650" s="398"/>
      <c r="ID650" s="399"/>
      <c r="IE650" s="399"/>
      <c r="IF650" s="398"/>
      <c r="IG650" s="398"/>
      <c r="IH650" s="398"/>
      <c r="II650" s="399"/>
      <c r="IJ650" s="399"/>
      <c r="IK650" s="398"/>
      <c r="IL650" s="398"/>
      <c r="IM650" s="398"/>
      <c r="IN650" s="399"/>
      <c r="IO650" s="399"/>
      <c r="IP650" s="398"/>
      <c r="IQ650" s="398"/>
      <c r="IR650" s="398"/>
      <c r="IS650" s="399"/>
      <c r="IT650" s="399"/>
      <c r="IU650" s="398"/>
      <c r="IV650" s="398"/>
      <c r="IW650" s="398"/>
      <c r="IX650" s="399"/>
      <c r="IY650" s="399"/>
      <c r="IZ650" s="399"/>
      <c r="JA650" s="400"/>
      <c r="JB650" s="256"/>
      <c r="JC650" s="256"/>
    </row>
    <row r="651" spans="1:263" x14ac:dyDescent="0.35">
      <c r="A651" s="2"/>
      <c r="B651" s="2"/>
      <c r="C651" s="125"/>
      <c r="D651" s="475"/>
      <c r="E651" s="475"/>
      <c r="F651" s="476"/>
      <c r="G651" s="477"/>
      <c r="H651" s="477"/>
      <c r="I651" s="477"/>
      <c r="J651" s="477"/>
      <c r="K651" s="477"/>
      <c r="L651" s="477"/>
      <c r="M651" s="478"/>
      <c r="N651" s="478"/>
      <c r="O651" s="477"/>
      <c r="P651" s="477"/>
      <c r="Q651" s="477"/>
      <c r="R651" s="478"/>
      <c r="S651" s="478"/>
      <c r="T651" s="477"/>
      <c r="U651" s="477"/>
      <c r="V651" s="477"/>
      <c r="W651" s="478"/>
      <c r="X651" s="478"/>
      <c r="Y651" s="477"/>
      <c r="Z651" s="477"/>
      <c r="AA651" s="477"/>
      <c r="AB651" s="478"/>
      <c r="AC651" s="478"/>
      <c r="AD651" s="477"/>
      <c r="AE651" s="477"/>
      <c r="AF651" s="477"/>
      <c r="AG651" s="478"/>
      <c r="AH651" s="478"/>
      <c r="AI651" s="477"/>
      <c r="AJ651" s="477"/>
      <c r="AK651" s="477"/>
      <c r="AL651" s="478"/>
      <c r="AM651" s="478"/>
      <c r="AN651" s="477"/>
      <c r="AO651" s="477"/>
      <c r="AP651" s="477"/>
      <c r="AQ651" s="478"/>
      <c r="AR651" s="478"/>
      <c r="AS651" s="477"/>
      <c r="AT651" s="477"/>
      <c r="AU651" s="477"/>
      <c r="AV651" s="478"/>
      <c r="AW651" s="478"/>
      <c r="AX651" s="477"/>
      <c r="AY651" s="477"/>
      <c r="AZ651" s="477"/>
      <c r="BA651" s="478"/>
      <c r="BB651" s="478"/>
      <c r="BC651" s="477"/>
      <c r="BD651" s="477"/>
      <c r="BE651" s="477"/>
      <c r="BF651" s="478"/>
      <c r="BG651" s="478"/>
      <c r="BH651" s="477"/>
      <c r="BI651" s="477"/>
      <c r="BJ651" s="477"/>
      <c r="BK651" s="478"/>
      <c r="BL651" s="478"/>
      <c r="BM651" s="477"/>
      <c r="BN651" s="477"/>
      <c r="BO651" s="477"/>
      <c r="BP651" s="478"/>
      <c r="BQ651" s="478"/>
      <c r="BR651" s="477"/>
      <c r="BS651" s="477"/>
      <c r="BT651" s="477"/>
      <c r="BU651" s="478"/>
      <c r="BV651" s="478"/>
      <c r="BW651" s="477"/>
      <c r="BX651" s="477"/>
      <c r="BY651" s="477"/>
      <c r="BZ651" s="478"/>
      <c r="CA651" s="478"/>
      <c r="CB651" s="477"/>
      <c r="CC651" s="477"/>
      <c r="CD651" s="477"/>
      <c r="CE651" s="478"/>
      <c r="CF651" s="478"/>
      <c r="CG651" s="477"/>
      <c r="CH651" s="477"/>
      <c r="CI651" s="477"/>
      <c r="CJ651" s="478"/>
      <c r="CK651" s="478"/>
      <c r="CL651" s="477"/>
      <c r="CM651" s="477"/>
      <c r="CN651" s="477"/>
      <c r="CO651" s="478"/>
      <c r="CP651" s="478"/>
      <c r="CQ651" s="477"/>
      <c r="CR651" s="477"/>
      <c r="CS651" s="477"/>
      <c r="CT651" s="478"/>
      <c r="CU651" s="478"/>
      <c r="CV651" s="477"/>
      <c r="CW651" s="477"/>
      <c r="CX651" s="477"/>
      <c r="CY651" s="478"/>
      <c r="CZ651" s="478"/>
      <c r="DA651" s="477"/>
      <c r="DB651" s="477"/>
      <c r="DC651" s="477"/>
      <c r="DD651" s="478"/>
      <c r="DE651" s="478"/>
      <c r="DF651" s="477"/>
      <c r="DG651" s="477"/>
      <c r="DH651" s="477"/>
      <c r="DI651" s="478"/>
      <c r="DJ651" s="478"/>
      <c r="DK651" s="477"/>
      <c r="DL651" s="477"/>
      <c r="DM651" s="477"/>
      <c r="DN651" s="478"/>
      <c r="DO651" s="478"/>
      <c r="DP651" s="477"/>
      <c r="DQ651" s="477"/>
      <c r="DR651" s="477"/>
      <c r="DS651" s="478"/>
      <c r="DT651" s="478"/>
      <c r="DU651" s="477"/>
      <c r="DV651" s="477"/>
      <c r="DW651" s="477"/>
      <c r="DX651" s="478"/>
      <c r="DY651" s="478"/>
      <c r="DZ651" s="477"/>
      <c r="EA651" s="477"/>
      <c r="EB651" s="477"/>
      <c r="EC651" s="478"/>
      <c r="ED651" s="478"/>
      <c r="EE651" s="477"/>
      <c r="EF651" s="477"/>
      <c r="EG651" s="477"/>
      <c r="EH651" s="478"/>
      <c r="EI651" s="478"/>
      <c r="EJ651" s="477"/>
      <c r="EK651" s="477"/>
      <c r="EL651" s="477"/>
      <c r="EM651" s="478"/>
      <c r="EN651" s="478"/>
      <c r="EO651" s="477"/>
      <c r="EP651" s="477"/>
      <c r="EQ651" s="477"/>
      <c r="ER651" s="478"/>
      <c r="ES651" s="478"/>
      <c r="ET651" s="477"/>
      <c r="EU651" s="477"/>
      <c r="EV651" s="477"/>
      <c r="EW651" s="478"/>
      <c r="EX651" s="478"/>
      <c r="EY651" s="477"/>
      <c r="EZ651" s="477"/>
      <c r="FA651" s="477"/>
      <c r="FB651" s="478"/>
      <c r="FC651" s="478"/>
      <c r="FD651" s="477"/>
      <c r="FE651" s="477"/>
      <c r="FF651" s="477"/>
      <c r="FG651" s="478"/>
      <c r="FH651" s="478"/>
      <c r="FI651" s="477"/>
      <c r="FJ651" s="477"/>
      <c r="FK651" s="477"/>
      <c r="FL651" s="478"/>
      <c r="FM651" s="478"/>
      <c r="FN651" s="477"/>
      <c r="FO651" s="477"/>
      <c r="FP651" s="477"/>
      <c r="FQ651" s="478"/>
      <c r="FR651" s="478"/>
      <c r="FS651" s="477"/>
      <c r="FT651" s="477"/>
      <c r="FU651" s="477"/>
      <c r="FV651" s="478"/>
      <c r="FW651" s="478"/>
      <c r="FX651" s="477"/>
      <c r="FY651" s="477"/>
      <c r="FZ651" s="477"/>
      <c r="GA651" s="478"/>
      <c r="GB651" s="478"/>
      <c r="GC651" s="477"/>
      <c r="GD651" s="477"/>
      <c r="GE651" s="477"/>
      <c r="GF651" s="478"/>
      <c r="GG651" s="478"/>
      <c r="GH651" s="477"/>
      <c r="GI651" s="477"/>
      <c r="GJ651" s="477"/>
      <c r="GK651" s="478"/>
      <c r="GL651" s="478"/>
      <c r="GM651" s="477"/>
      <c r="GN651" s="477"/>
      <c r="GO651" s="477"/>
      <c r="GP651" s="478"/>
      <c r="GQ651" s="478"/>
      <c r="GR651" s="477"/>
      <c r="GS651" s="477"/>
      <c r="GT651" s="477"/>
      <c r="GU651" s="478"/>
      <c r="GV651" s="478"/>
      <c r="GW651" s="477"/>
      <c r="GX651" s="477"/>
      <c r="GY651" s="477"/>
      <c r="GZ651" s="478"/>
      <c r="HA651" s="478"/>
      <c r="HB651" s="477"/>
      <c r="HC651" s="477"/>
      <c r="HD651" s="477"/>
      <c r="HE651" s="478"/>
      <c r="HF651" s="478"/>
      <c r="HG651" s="477"/>
      <c r="HH651" s="477"/>
      <c r="HI651" s="477"/>
      <c r="HJ651" s="478"/>
      <c r="HK651" s="478"/>
      <c r="HL651" s="477"/>
      <c r="HM651" s="477"/>
      <c r="HN651" s="477"/>
      <c r="HO651" s="478"/>
      <c r="HP651" s="478"/>
      <c r="HQ651" s="477"/>
      <c r="HR651" s="477"/>
      <c r="HS651" s="477"/>
      <c r="HT651" s="478"/>
      <c r="HU651" s="478"/>
      <c r="HV651" s="477"/>
      <c r="HW651" s="477"/>
      <c r="HX651" s="477"/>
      <c r="HY651" s="478"/>
      <c r="HZ651" s="478"/>
      <c r="IA651" s="477"/>
      <c r="IB651" s="477"/>
      <c r="IC651" s="477"/>
      <c r="ID651" s="478"/>
      <c r="IE651" s="478"/>
      <c r="IF651" s="477"/>
      <c r="IG651" s="477"/>
      <c r="IH651" s="477"/>
      <c r="II651" s="478"/>
      <c r="IJ651" s="478"/>
      <c r="IK651" s="477"/>
      <c r="IL651" s="477"/>
      <c r="IM651" s="477"/>
      <c r="IN651" s="478"/>
      <c r="IO651" s="478"/>
      <c r="IP651" s="477"/>
      <c r="IQ651" s="477"/>
      <c r="IR651" s="477"/>
      <c r="IS651" s="478"/>
      <c r="IT651" s="478"/>
      <c r="IU651" s="477"/>
      <c r="IV651" s="477"/>
      <c r="IW651" s="477"/>
      <c r="IX651" s="478"/>
      <c r="IY651" s="478"/>
      <c r="IZ651" s="2"/>
      <c r="JA651" s="2"/>
      <c r="JB651" s="2"/>
      <c r="JC651" s="2"/>
    </row>
    <row r="652" spans="1:263" x14ac:dyDescent="0.35">
      <c r="A652" s="2"/>
      <c r="B652" s="2"/>
      <c r="C652" s="125"/>
      <c r="D652" s="475"/>
      <c r="E652" s="475"/>
      <c r="F652" s="476"/>
      <c r="G652" s="477"/>
      <c r="H652" s="477"/>
      <c r="I652" s="477"/>
      <c r="J652" s="477"/>
      <c r="K652" s="477"/>
      <c r="L652" s="477"/>
      <c r="M652" s="478"/>
      <c r="N652" s="478"/>
      <c r="O652" s="477"/>
      <c r="P652" s="477"/>
      <c r="Q652" s="477"/>
      <c r="R652" s="478"/>
      <c r="S652" s="478"/>
      <c r="T652" s="477"/>
      <c r="U652" s="477"/>
      <c r="V652" s="477"/>
      <c r="W652" s="478"/>
      <c r="X652" s="478"/>
      <c r="Y652" s="477"/>
      <c r="Z652" s="477"/>
      <c r="AA652" s="477"/>
      <c r="AB652" s="478"/>
      <c r="AC652" s="478"/>
      <c r="AD652" s="477"/>
      <c r="AE652" s="477"/>
      <c r="AF652" s="477"/>
      <c r="AG652" s="478"/>
      <c r="AH652" s="478"/>
      <c r="AI652" s="477"/>
      <c r="AJ652" s="477"/>
      <c r="AK652" s="477"/>
      <c r="AL652" s="478"/>
      <c r="AM652" s="478"/>
      <c r="AN652" s="477"/>
      <c r="AO652" s="477"/>
      <c r="AP652" s="477"/>
      <c r="AQ652" s="478"/>
      <c r="AR652" s="478"/>
      <c r="AS652" s="477"/>
      <c r="AT652" s="477"/>
      <c r="AU652" s="477"/>
      <c r="AV652" s="478"/>
      <c r="AW652" s="478"/>
      <c r="AX652" s="477"/>
      <c r="AY652" s="477"/>
      <c r="AZ652" s="477"/>
      <c r="BA652" s="478"/>
      <c r="BB652" s="478"/>
      <c r="BC652" s="477"/>
      <c r="BD652" s="477"/>
      <c r="BE652" s="477"/>
      <c r="BF652" s="478"/>
      <c r="BG652" s="478"/>
      <c r="BH652" s="477"/>
      <c r="BI652" s="477"/>
      <c r="BJ652" s="477"/>
      <c r="BK652" s="478"/>
      <c r="BL652" s="478"/>
      <c r="BM652" s="477"/>
      <c r="BN652" s="477"/>
      <c r="BO652" s="477"/>
      <c r="BP652" s="478"/>
      <c r="BQ652" s="478"/>
      <c r="BR652" s="477"/>
      <c r="BS652" s="477"/>
      <c r="BT652" s="477"/>
      <c r="BU652" s="478"/>
      <c r="BV652" s="478"/>
      <c r="BW652" s="477"/>
      <c r="BX652" s="477"/>
      <c r="BY652" s="477"/>
      <c r="BZ652" s="478"/>
      <c r="CA652" s="478"/>
      <c r="CB652" s="477"/>
      <c r="CC652" s="477"/>
      <c r="CD652" s="477"/>
      <c r="CE652" s="478"/>
      <c r="CF652" s="478"/>
      <c r="CG652" s="477"/>
      <c r="CH652" s="477"/>
      <c r="CI652" s="477"/>
      <c r="CJ652" s="478"/>
      <c r="CK652" s="478"/>
      <c r="CL652" s="477"/>
      <c r="CM652" s="477"/>
      <c r="CN652" s="477"/>
      <c r="CO652" s="478"/>
      <c r="CP652" s="478"/>
      <c r="CQ652" s="477"/>
      <c r="CR652" s="477"/>
      <c r="CS652" s="477"/>
      <c r="CT652" s="478"/>
      <c r="CU652" s="478"/>
      <c r="CV652" s="477"/>
      <c r="CW652" s="477"/>
      <c r="CX652" s="477"/>
      <c r="CY652" s="478"/>
      <c r="CZ652" s="478"/>
      <c r="DA652" s="477"/>
      <c r="DB652" s="477"/>
      <c r="DC652" s="477"/>
      <c r="DD652" s="478"/>
      <c r="DE652" s="478"/>
      <c r="DF652" s="477"/>
      <c r="DG652" s="477"/>
      <c r="DH652" s="477"/>
      <c r="DI652" s="478"/>
      <c r="DJ652" s="478"/>
      <c r="DK652" s="477"/>
      <c r="DL652" s="477"/>
      <c r="DM652" s="477"/>
      <c r="DN652" s="478"/>
      <c r="DO652" s="478"/>
      <c r="DP652" s="477"/>
      <c r="DQ652" s="477"/>
      <c r="DR652" s="477"/>
      <c r="DS652" s="478"/>
      <c r="DT652" s="478"/>
      <c r="DU652" s="477"/>
      <c r="DV652" s="477"/>
      <c r="DW652" s="477"/>
      <c r="DX652" s="478"/>
      <c r="DY652" s="478"/>
      <c r="DZ652" s="477"/>
      <c r="EA652" s="477"/>
      <c r="EB652" s="477"/>
      <c r="EC652" s="478"/>
      <c r="ED652" s="478"/>
      <c r="EE652" s="477"/>
      <c r="EF652" s="477"/>
      <c r="EG652" s="477"/>
      <c r="EH652" s="478"/>
      <c r="EI652" s="478"/>
      <c r="EJ652" s="477"/>
      <c r="EK652" s="477"/>
      <c r="EL652" s="477"/>
      <c r="EM652" s="478"/>
      <c r="EN652" s="478"/>
      <c r="EO652" s="477"/>
      <c r="EP652" s="477"/>
      <c r="EQ652" s="477"/>
      <c r="ER652" s="478"/>
      <c r="ES652" s="478"/>
      <c r="ET652" s="477"/>
      <c r="EU652" s="477"/>
      <c r="EV652" s="477"/>
      <c r="EW652" s="478"/>
      <c r="EX652" s="478"/>
      <c r="EY652" s="477"/>
      <c r="EZ652" s="477"/>
      <c r="FA652" s="477"/>
      <c r="FB652" s="478"/>
      <c r="FC652" s="478"/>
      <c r="FD652" s="477"/>
      <c r="FE652" s="477"/>
      <c r="FF652" s="477"/>
      <c r="FG652" s="478"/>
      <c r="FH652" s="478"/>
      <c r="FI652" s="477"/>
      <c r="FJ652" s="477"/>
      <c r="FK652" s="477"/>
      <c r="FL652" s="478"/>
      <c r="FM652" s="478"/>
      <c r="FN652" s="477"/>
      <c r="FO652" s="477"/>
      <c r="FP652" s="477"/>
      <c r="FQ652" s="478"/>
      <c r="FR652" s="478"/>
      <c r="FS652" s="477"/>
      <c r="FT652" s="477"/>
      <c r="FU652" s="477"/>
      <c r="FV652" s="478"/>
      <c r="FW652" s="478"/>
      <c r="FX652" s="477"/>
      <c r="FY652" s="477"/>
      <c r="FZ652" s="477"/>
      <c r="GA652" s="478"/>
      <c r="GB652" s="478"/>
      <c r="GC652" s="477"/>
      <c r="GD652" s="477"/>
      <c r="GE652" s="477"/>
      <c r="GF652" s="478"/>
      <c r="GG652" s="478"/>
      <c r="GH652" s="477"/>
      <c r="GI652" s="477"/>
      <c r="GJ652" s="477"/>
      <c r="GK652" s="478"/>
      <c r="GL652" s="478"/>
      <c r="GM652" s="477"/>
      <c r="GN652" s="477"/>
      <c r="GO652" s="477"/>
      <c r="GP652" s="478"/>
      <c r="GQ652" s="478"/>
      <c r="GR652" s="477"/>
      <c r="GS652" s="477"/>
      <c r="GT652" s="477"/>
      <c r="GU652" s="478"/>
      <c r="GV652" s="478"/>
      <c r="GW652" s="477"/>
      <c r="GX652" s="477"/>
      <c r="GY652" s="477"/>
      <c r="GZ652" s="478"/>
      <c r="HA652" s="478"/>
      <c r="HB652" s="477"/>
      <c r="HC652" s="477"/>
      <c r="HD652" s="477"/>
      <c r="HE652" s="478"/>
      <c r="HF652" s="478"/>
      <c r="HG652" s="477"/>
      <c r="HH652" s="477"/>
      <c r="HI652" s="477"/>
      <c r="HJ652" s="478"/>
      <c r="HK652" s="478"/>
      <c r="HL652" s="477"/>
      <c r="HM652" s="477"/>
      <c r="HN652" s="477"/>
      <c r="HO652" s="478"/>
      <c r="HP652" s="478"/>
      <c r="HQ652" s="477"/>
      <c r="HR652" s="477"/>
      <c r="HS652" s="477"/>
      <c r="HT652" s="478"/>
      <c r="HU652" s="478"/>
      <c r="HV652" s="477"/>
      <c r="HW652" s="477"/>
      <c r="HX652" s="477"/>
      <c r="HY652" s="478"/>
      <c r="HZ652" s="478"/>
      <c r="IA652" s="477"/>
      <c r="IB652" s="477"/>
      <c r="IC652" s="477"/>
      <c r="ID652" s="478"/>
      <c r="IE652" s="478"/>
      <c r="IF652" s="477"/>
      <c r="IG652" s="477"/>
      <c r="IH652" s="477"/>
      <c r="II652" s="478"/>
      <c r="IJ652" s="478"/>
      <c r="IK652" s="477"/>
      <c r="IL652" s="477"/>
      <c r="IM652" s="477"/>
      <c r="IN652" s="478"/>
      <c r="IO652" s="478"/>
      <c r="IP652" s="477"/>
      <c r="IQ652" s="477"/>
      <c r="IR652" s="477"/>
      <c r="IS652" s="478"/>
      <c r="IT652" s="478"/>
      <c r="IU652" s="477"/>
      <c r="IV652" s="477"/>
      <c r="IW652" s="477"/>
      <c r="IX652" s="478"/>
      <c r="IY652" s="478"/>
      <c r="IZ652" s="2"/>
      <c r="JA652" s="2"/>
      <c r="JB652" s="2"/>
      <c r="JC652" s="2"/>
    </row>
    <row r="653" spans="1:263" x14ac:dyDescent="0.35">
      <c r="A653" s="2"/>
      <c r="B653" s="2"/>
      <c r="C653" s="125"/>
      <c r="D653" s="475"/>
      <c r="E653" s="475"/>
      <c r="F653" s="476"/>
      <c r="G653" s="477"/>
      <c r="H653" s="477"/>
      <c r="I653" s="477"/>
      <c r="J653" s="477"/>
      <c r="K653" s="477"/>
      <c r="L653" s="477"/>
      <c r="M653" s="478"/>
      <c r="N653" s="478"/>
      <c r="O653" s="477"/>
      <c r="P653" s="477"/>
      <c r="Q653" s="477"/>
      <c r="R653" s="478"/>
      <c r="S653" s="478"/>
      <c r="T653" s="477"/>
      <c r="U653" s="477"/>
      <c r="V653" s="477"/>
      <c r="W653" s="478"/>
      <c r="X653" s="478"/>
      <c r="Y653" s="477"/>
      <c r="Z653" s="477"/>
      <c r="AA653" s="477"/>
      <c r="AB653" s="478"/>
      <c r="AC653" s="478"/>
      <c r="AD653" s="477"/>
      <c r="AE653" s="477"/>
      <c r="AF653" s="477"/>
      <c r="AG653" s="478"/>
      <c r="AH653" s="478"/>
      <c r="AI653" s="477"/>
      <c r="AJ653" s="477"/>
      <c r="AK653" s="477"/>
      <c r="AL653" s="478"/>
      <c r="AM653" s="478"/>
      <c r="AN653" s="477"/>
      <c r="AO653" s="477"/>
      <c r="AP653" s="477"/>
      <c r="AQ653" s="478"/>
      <c r="AR653" s="478"/>
      <c r="AS653" s="477"/>
      <c r="AT653" s="477"/>
      <c r="AU653" s="477"/>
      <c r="AV653" s="478"/>
      <c r="AW653" s="478"/>
      <c r="AX653" s="477"/>
      <c r="AY653" s="477"/>
      <c r="AZ653" s="477"/>
      <c r="BA653" s="478"/>
      <c r="BB653" s="478"/>
      <c r="BC653" s="477"/>
      <c r="BD653" s="477"/>
      <c r="BE653" s="477"/>
      <c r="BF653" s="478"/>
      <c r="BG653" s="478"/>
      <c r="BH653" s="477"/>
      <c r="BI653" s="477"/>
      <c r="BJ653" s="477"/>
      <c r="BK653" s="478"/>
      <c r="BL653" s="478"/>
      <c r="BM653" s="477"/>
      <c r="BN653" s="477"/>
      <c r="BO653" s="477"/>
      <c r="BP653" s="478"/>
      <c r="BQ653" s="478"/>
      <c r="BR653" s="477"/>
      <c r="BS653" s="477"/>
      <c r="BT653" s="477"/>
      <c r="BU653" s="478"/>
      <c r="BV653" s="478"/>
      <c r="BW653" s="477"/>
      <c r="BX653" s="477"/>
      <c r="BY653" s="477"/>
      <c r="BZ653" s="478"/>
      <c r="CA653" s="478"/>
      <c r="CB653" s="477"/>
      <c r="CC653" s="477"/>
      <c r="CD653" s="477"/>
      <c r="CE653" s="478"/>
      <c r="CF653" s="478"/>
      <c r="CG653" s="477"/>
      <c r="CH653" s="477"/>
      <c r="CI653" s="477"/>
      <c r="CJ653" s="478"/>
      <c r="CK653" s="478"/>
      <c r="CL653" s="477"/>
      <c r="CM653" s="477"/>
      <c r="CN653" s="477"/>
      <c r="CO653" s="478"/>
      <c r="CP653" s="478"/>
      <c r="CQ653" s="477"/>
      <c r="CR653" s="477"/>
      <c r="CS653" s="477"/>
      <c r="CT653" s="478"/>
      <c r="CU653" s="478"/>
      <c r="CV653" s="477"/>
      <c r="CW653" s="477"/>
      <c r="CX653" s="477"/>
      <c r="CY653" s="478"/>
      <c r="CZ653" s="478"/>
      <c r="DA653" s="477"/>
      <c r="DB653" s="477"/>
      <c r="DC653" s="477"/>
      <c r="DD653" s="478"/>
      <c r="DE653" s="478"/>
      <c r="DF653" s="477"/>
      <c r="DG653" s="477"/>
      <c r="DH653" s="477"/>
      <c r="DI653" s="478"/>
      <c r="DJ653" s="478"/>
      <c r="DK653" s="477"/>
      <c r="DL653" s="477"/>
      <c r="DM653" s="477"/>
      <c r="DN653" s="478"/>
      <c r="DO653" s="478"/>
      <c r="DP653" s="477"/>
      <c r="DQ653" s="477"/>
      <c r="DR653" s="477"/>
      <c r="DS653" s="478"/>
      <c r="DT653" s="478"/>
      <c r="DU653" s="477"/>
      <c r="DV653" s="477"/>
      <c r="DW653" s="477"/>
      <c r="DX653" s="478"/>
      <c r="DY653" s="478"/>
      <c r="DZ653" s="477"/>
      <c r="EA653" s="477"/>
      <c r="EB653" s="477"/>
      <c r="EC653" s="478"/>
      <c r="ED653" s="478"/>
      <c r="EE653" s="477"/>
      <c r="EF653" s="477"/>
      <c r="EG653" s="477"/>
      <c r="EH653" s="478"/>
      <c r="EI653" s="478"/>
      <c r="EJ653" s="477"/>
      <c r="EK653" s="477"/>
      <c r="EL653" s="477"/>
      <c r="EM653" s="478"/>
      <c r="EN653" s="478"/>
      <c r="EO653" s="477"/>
      <c r="EP653" s="477"/>
      <c r="EQ653" s="477"/>
      <c r="ER653" s="478"/>
      <c r="ES653" s="478"/>
      <c r="ET653" s="477"/>
      <c r="EU653" s="477"/>
      <c r="EV653" s="477"/>
      <c r="EW653" s="478"/>
      <c r="EX653" s="478"/>
      <c r="EY653" s="477"/>
      <c r="EZ653" s="477"/>
      <c r="FA653" s="477"/>
      <c r="FB653" s="478"/>
      <c r="FC653" s="478"/>
      <c r="FD653" s="477"/>
      <c r="FE653" s="477"/>
      <c r="FF653" s="477"/>
      <c r="FG653" s="478"/>
      <c r="FH653" s="478"/>
      <c r="FI653" s="477"/>
      <c r="FJ653" s="477"/>
      <c r="FK653" s="477"/>
      <c r="FL653" s="478"/>
      <c r="FM653" s="478"/>
      <c r="FN653" s="477"/>
      <c r="FO653" s="477"/>
      <c r="FP653" s="477"/>
      <c r="FQ653" s="478"/>
      <c r="FR653" s="478"/>
      <c r="FS653" s="477"/>
      <c r="FT653" s="477"/>
      <c r="FU653" s="477"/>
      <c r="FV653" s="478"/>
      <c r="FW653" s="478"/>
      <c r="FX653" s="477"/>
      <c r="FY653" s="477"/>
      <c r="FZ653" s="477"/>
      <c r="GA653" s="478"/>
      <c r="GB653" s="478"/>
      <c r="GC653" s="477"/>
      <c r="GD653" s="477"/>
      <c r="GE653" s="477"/>
      <c r="GF653" s="478"/>
      <c r="GG653" s="478"/>
      <c r="GH653" s="477"/>
      <c r="GI653" s="477"/>
      <c r="GJ653" s="477"/>
      <c r="GK653" s="478"/>
      <c r="GL653" s="478"/>
      <c r="GM653" s="477"/>
      <c r="GN653" s="477"/>
      <c r="GO653" s="477"/>
      <c r="GP653" s="478"/>
      <c r="GQ653" s="478"/>
      <c r="GR653" s="477"/>
      <c r="GS653" s="477"/>
      <c r="GT653" s="477"/>
      <c r="GU653" s="478"/>
      <c r="GV653" s="478"/>
      <c r="GW653" s="477"/>
      <c r="GX653" s="477"/>
      <c r="GY653" s="477"/>
      <c r="GZ653" s="478"/>
      <c r="HA653" s="478"/>
      <c r="HB653" s="477"/>
      <c r="HC653" s="477"/>
      <c r="HD653" s="477"/>
      <c r="HE653" s="478"/>
      <c r="HF653" s="478"/>
      <c r="HG653" s="477"/>
      <c r="HH653" s="477"/>
      <c r="HI653" s="477"/>
      <c r="HJ653" s="478"/>
      <c r="HK653" s="478"/>
      <c r="HL653" s="477"/>
      <c r="HM653" s="477"/>
      <c r="HN653" s="477"/>
      <c r="HO653" s="478"/>
      <c r="HP653" s="478"/>
      <c r="HQ653" s="477"/>
      <c r="HR653" s="477"/>
      <c r="HS653" s="477"/>
      <c r="HT653" s="478"/>
      <c r="HU653" s="478"/>
      <c r="HV653" s="477"/>
      <c r="HW653" s="477"/>
      <c r="HX653" s="477"/>
      <c r="HY653" s="478"/>
      <c r="HZ653" s="478"/>
      <c r="IA653" s="477"/>
      <c r="IB653" s="477"/>
      <c r="IC653" s="477"/>
      <c r="ID653" s="478"/>
      <c r="IE653" s="478"/>
      <c r="IF653" s="477"/>
      <c r="IG653" s="477"/>
      <c r="IH653" s="477"/>
      <c r="II653" s="478"/>
      <c r="IJ653" s="478"/>
      <c r="IK653" s="477"/>
      <c r="IL653" s="477"/>
      <c r="IM653" s="477"/>
      <c r="IN653" s="478"/>
      <c r="IO653" s="478"/>
      <c r="IP653" s="477"/>
      <c r="IQ653" s="477"/>
      <c r="IR653" s="477"/>
      <c r="IS653" s="478"/>
      <c r="IT653" s="478"/>
      <c r="IU653" s="477"/>
      <c r="IV653" s="477"/>
      <c r="IW653" s="477"/>
      <c r="IX653" s="478"/>
      <c r="IY653" s="478"/>
      <c r="IZ653" s="2"/>
      <c r="JA653" s="2"/>
      <c r="JB653" s="2"/>
      <c r="JC653" s="2"/>
    </row>
    <row r="654" spans="1:263" x14ac:dyDescent="0.35">
      <c r="A654" s="2"/>
      <c r="B654" s="2"/>
      <c r="C654" s="125"/>
      <c r="D654" s="475"/>
      <c r="E654" s="475"/>
      <c r="F654" s="476"/>
      <c r="G654" s="477"/>
      <c r="H654" s="477"/>
      <c r="I654" s="477"/>
      <c r="J654" s="477"/>
      <c r="K654" s="477"/>
      <c r="L654" s="477"/>
      <c r="M654" s="478"/>
      <c r="N654" s="478"/>
      <c r="O654" s="477"/>
      <c r="P654" s="477"/>
      <c r="Q654" s="477"/>
      <c r="R654" s="478"/>
      <c r="S654" s="478"/>
      <c r="T654" s="477"/>
      <c r="U654" s="477"/>
      <c r="V654" s="477"/>
      <c r="W654" s="478"/>
      <c r="X654" s="478"/>
      <c r="Y654" s="477"/>
      <c r="Z654" s="477"/>
      <c r="AA654" s="477"/>
      <c r="AB654" s="478"/>
      <c r="AC654" s="478"/>
      <c r="AD654" s="477"/>
      <c r="AE654" s="477"/>
      <c r="AF654" s="477"/>
      <c r="AG654" s="478"/>
      <c r="AH654" s="478"/>
      <c r="AI654" s="477"/>
      <c r="AJ654" s="477"/>
      <c r="AK654" s="477"/>
      <c r="AL654" s="478"/>
      <c r="AM654" s="478"/>
      <c r="AN654" s="477"/>
      <c r="AO654" s="477"/>
      <c r="AP654" s="477"/>
      <c r="AQ654" s="478"/>
      <c r="AR654" s="478"/>
      <c r="AS654" s="477"/>
      <c r="AT654" s="477"/>
      <c r="AU654" s="477"/>
      <c r="AV654" s="478"/>
      <c r="AW654" s="478"/>
      <c r="AX654" s="477"/>
      <c r="AY654" s="477"/>
      <c r="AZ654" s="477"/>
      <c r="BA654" s="478"/>
      <c r="BB654" s="478"/>
      <c r="BC654" s="477"/>
      <c r="BD654" s="477"/>
      <c r="BE654" s="477"/>
      <c r="BF654" s="478"/>
      <c r="BG654" s="478"/>
      <c r="BH654" s="477"/>
      <c r="BI654" s="477"/>
      <c r="BJ654" s="477"/>
      <c r="BK654" s="478"/>
      <c r="BL654" s="478"/>
      <c r="BM654" s="477"/>
      <c r="BN654" s="477"/>
      <c r="BO654" s="477"/>
      <c r="BP654" s="478"/>
      <c r="BQ654" s="478"/>
      <c r="BR654" s="477"/>
      <c r="BS654" s="477"/>
      <c r="BT654" s="477"/>
      <c r="BU654" s="478"/>
      <c r="BV654" s="478"/>
      <c r="BW654" s="477"/>
      <c r="BX654" s="477"/>
      <c r="BY654" s="477"/>
      <c r="BZ654" s="478"/>
      <c r="CA654" s="478"/>
      <c r="CB654" s="477"/>
      <c r="CC654" s="477"/>
      <c r="CD654" s="477"/>
      <c r="CE654" s="478"/>
      <c r="CF654" s="478"/>
      <c r="CG654" s="477"/>
      <c r="CH654" s="477"/>
      <c r="CI654" s="477"/>
      <c r="CJ654" s="478"/>
      <c r="CK654" s="478"/>
      <c r="CL654" s="477"/>
      <c r="CM654" s="477"/>
      <c r="CN654" s="477"/>
      <c r="CO654" s="478"/>
      <c r="CP654" s="478"/>
      <c r="CQ654" s="477"/>
      <c r="CR654" s="477"/>
      <c r="CS654" s="477"/>
      <c r="CT654" s="478"/>
      <c r="CU654" s="478"/>
      <c r="CV654" s="477"/>
      <c r="CW654" s="477"/>
      <c r="CX654" s="477"/>
      <c r="CY654" s="478"/>
      <c r="CZ654" s="478"/>
      <c r="DA654" s="477"/>
      <c r="DB654" s="477"/>
      <c r="DC654" s="477"/>
      <c r="DD654" s="478"/>
      <c r="DE654" s="478"/>
      <c r="DF654" s="477"/>
      <c r="DG654" s="477"/>
      <c r="DH654" s="477"/>
      <c r="DI654" s="478"/>
      <c r="DJ654" s="478"/>
      <c r="DK654" s="477"/>
      <c r="DL654" s="477"/>
      <c r="DM654" s="477"/>
      <c r="DN654" s="478"/>
      <c r="DO654" s="478"/>
      <c r="DP654" s="477"/>
      <c r="DQ654" s="477"/>
      <c r="DR654" s="477"/>
      <c r="DS654" s="478"/>
      <c r="DT654" s="478"/>
      <c r="DU654" s="477"/>
      <c r="DV654" s="477"/>
      <c r="DW654" s="477"/>
      <c r="DX654" s="478"/>
      <c r="DY654" s="478"/>
      <c r="DZ654" s="477"/>
      <c r="EA654" s="477"/>
      <c r="EB654" s="477"/>
      <c r="EC654" s="478"/>
      <c r="ED654" s="478"/>
      <c r="EE654" s="477"/>
      <c r="EF654" s="477"/>
      <c r="EG654" s="477"/>
      <c r="EH654" s="478"/>
      <c r="EI654" s="478"/>
      <c r="EJ654" s="477"/>
      <c r="EK654" s="477"/>
      <c r="EL654" s="477"/>
      <c r="EM654" s="478"/>
      <c r="EN654" s="478"/>
      <c r="EO654" s="477"/>
      <c r="EP654" s="477"/>
      <c r="EQ654" s="477"/>
      <c r="ER654" s="478"/>
      <c r="ES654" s="478"/>
      <c r="ET654" s="477"/>
      <c r="EU654" s="477"/>
      <c r="EV654" s="477"/>
      <c r="EW654" s="478"/>
      <c r="EX654" s="478"/>
      <c r="EY654" s="477"/>
      <c r="EZ654" s="477"/>
      <c r="FA654" s="477"/>
      <c r="FB654" s="478"/>
      <c r="FC654" s="478"/>
      <c r="FD654" s="477"/>
      <c r="FE654" s="477"/>
      <c r="FF654" s="477"/>
      <c r="FG654" s="478"/>
      <c r="FH654" s="478"/>
      <c r="FI654" s="477"/>
      <c r="FJ654" s="477"/>
      <c r="FK654" s="477"/>
      <c r="FL654" s="478"/>
      <c r="FM654" s="478"/>
      <c r="FN654" s="477"/>
      <c r="FO654" s="477"/>
      <c r="FP654" s="477"/>
      <c r="FQ654" s="478"/>
      <c r="FR654" s="478"/>
      <c r="FS654" s="477"/>
      <c r="FT654" s="477"/>
      <c r="FU654" s="477"/>
      <c r="FV654" s="478"/>
      <c r="FW654" s="478"/>
      <c r="FX654" s="477"/>
      <c r="FY654" s="477"/>
      <c r="FZ654" s="477"/>
      <c r="GA654" s="478"/>
      <c r="GB654" s="478"/>
      <c r="GC654" s="477"/>
      <c r="GD654" s="477"/>
      <c r="GE654" s="477"/>
      <c r="GF654" s="478"/>
      <c r="GG654" s="478"/>
      <c r="GH654" s="477"/>
      <c r="GI654" s="477"/>
      <c r="GJ654" s="477"/>
      <c r="GK654" s="478"/>
      <c r="GL654" s="478"/>
      <c r="GM654" s="477"/>
      <c r="GN654" s="477"/>
      <c r="GO654" s="477"/>
      <c r="GP654" s="478"/>
      <c r="GQ654" s="478"/>
      <c r="GR654" s="477"/>
      <c r="GS654" s="477"/>
      <c r="GT654" s="477"/>
      <c r="GU654" s="478"/>
      <c r="GV654" s="478"/>
      <c r="GW654" s="477"/>
      <c r="GX654" s="477"/>
      <c r="GY654" s="477"/>
      <c r="GZ654" s="478"/>
      <c r="HA654" s="478"/>
      <c r="HB654" s="477"/>
      <c r="HC654" s="477"/>
      <c r="HD654" s="477"/>
      <c r="HE654" s="478"/>
      <c r="HF654" s="478"/>
      <c r="HG654" s="477"/>
      <c r="HH654" s="477"/>
      <c r="HI654" s="477"/>
      <c r="HJ654" s="478"/>
      <c r="HK654" s="478"/>
      <c r="HL654" s="477"/>
      <c r="HM654" s="477"/>
      <c r="HN654" s="477"/>
      <c r="HO654" s="478"/>
      <c r="HP654" s="478"/>
      <c r="HQ654" s="477"/>
      <c r="HR654" s="477"/>
      <c r="HS654" s="477"/>
      <c r="HT654" s="478"/>
      <c r="HU654" s="478"/>
      <c r="HV654" s="477"/>
      <c r="HW654" s="477"/>
      <c r="HX654" s="477"/>
      <c r="HY654" s="478"/>
      <c r="HZ654" s="478"/>
      <c r="IA654" s="477"/>
      <c r="IB654" s="477"/>
      <c r="IC654" s="477"/>
      <c r="ID654" s="478"/>
      <c r="IE654" s="478"/>
      <c r="IF654" s="477"/>
      <c r="IG654" s="477"/>
      <c r="IH654" s="477"/>
      <c r="II654" s="478"/>
      <c r="IJ654" s="478"/>
      <c r="IK654" s="477"/>
      <c r="IL654" s="477"/>
      <c r="IM654" s="477"/>
      <c r="IN654" s="478"/>
      <c r="IO654" s="478"/>
      <c r="IP654" s="477"/>
      <c r="IQ654" s="477"/>
      <c r="IR654" s="477"/>
      <c r="IS654" s="478"/>
      <c r="IT654" s="478"/>
      <c r="IU654" s="477"/>
      <c r="IV654" s="477"/>
      <c r="IW654" s="477"/>
      <c r="IX654" s="478"/>
      <c r="IY654" s="478"/>
      <c r="IZ654" s="2"/>
      <c r="JA654" s="2"/>
      <c r="JB654" s="2"/>
      <c r="JC654" s="2"/>
    </row>
    <row r="655" spans="1:263" x14ac:dyDescent="0.35">
      <c r="A655" s="2"/>
      <c r="B655" s="2"/>
      <c r="C655" s="125"/>
      <c r="D655" s="475"/>
      <c r="E655" s="475"/>
      <c r="F655" s="476"/>
      <c r="G655" s="477"/>
      <c r="H655" s="477"/>
      <c r="I655" s="477"/>
      <c r="J655" s="477"/>
      <c r="K655" s="477"/>
      <c r="L655" s="477"/>
      <c r="M655" s="478"/>
      <c r="N655" s="478"/>
      <c r="O655" s="477"/>
      <c r="P655" s="477"/>
      <c r="Q655" s="477"/>
      <c r="R655" s="478"/>
      <c r="S655" s="478"/>
      <c r="T655" s="477"/>
      <c r="U655" s="477"/>
      <c r="V655" s="477"/>
      <c r="W655" s="478"/>
      <c r="X655" s="478"/>
      <c r="Y655" s="477"/>
      <c r="Z655" s="477"/>
      <c r="AA655" s="477"/>
      <c r="AB655" s="478"/>
      <c r="AC655" s="478"/>
      <c r="AD655" s="477"/>
      <c r="AE655" s="477"/>
      <c r="AF655" s="477"/>
      <c r="AG655" s="478"/>
      <c r="AH655" s="478"/>
      <c r="AI655" s="477"/>
      <c r="AJ655" s="477"/>
      <c r="AK655" s="477"/>
      <c r="AL655" s="478"/>
      <c r="AM655" s="478"/>
      <c r="AN655" s="477"/>
      <c r="AO655" s="477"/>
      <c r="AP655" s="477"/>
      <c r="AQ655" s="478"/>
      <c r="AR655" s="478"/>
      <c r="AS655" s="477"/>
      <c r="AT655" s="477"/>
      <c r="AU655" s="477"/>
      <c r="AV655" s="478"/>
      <c r="AW655" s="478"/>
      <c r="AX655" s="477"/>
      <c r="AY655" s="477"/>
      <c r="AZ655" s="477"/>
      <c r="BA655" s="478"/>
      <c r="BB655" s="478"/>
      <c r="BC655" s="477"/>
      <c r="BD655" s="477"/>
      <c r="BE655" s="477"/>
      <c r="BF655" s="478"/>
      <c r="BG655" s="478"/>
      <c r="BH655" s="477"/>
      <c r="BI655" s="477"/>
      <c r="BJ655" s="477"/>
      <c r="BK655" s="478"/>
      <c r="BL655" s="478"/>
      <c r="BM655" s="477"/>
      <c r="BN655" s="477"/>
      <c r="BO655" s="477"/>
      <c r="BP655" s="478"/>
      <c r="BQ655" s="478"/>
      <c r="BR655" s="477"/>
      <c r="BS655" s="477"/>
      <c r="BT655" s="477"/>
      <c r="BU655" s="478"/>
      <c r="BV655" s="478"/>
      <c r="BW655" s="477"/>
      <c r="BX655" s="477"/>
      <c r="BY655" s="477"/>
      <c r="BZ655" s="478"/>
      <c r="CA655" s="478"/>
      <c r="CB655" s="477"/>
      <c r="CC655" s="477"/>
      <c r="CD655" s="477"/>
      <c r="CE655" s="478"/>
      <c r="CF655" s="478"/>
      <c r="CG655" s="477"/>
      <c r="CH655" s="477"/>
      <c r="CI655" s="477"/>
      <c r="CJ655" s="478"/>
      <c r="CK655" s="478"/>
      <c r="CL655" s="477"/>
      <c r="CM655" s="477"/>
      <c r="CN655" s="477"/>
      <c r="CO655" s="478"/>
      <c r="CP655" s="478"/>
      <c r="CQ655" s="477"/>
      <c r="CR655" s="477"/>
      <c r="CS655" s="477"/>
      <c r="CT655" s="478"/>
      <c r="CU655" s="478"/>
      <c r="CV655" s="477"/>
      <c r="CW655" s="477"/>
      <c r="CX655" s="477"/>
      <c r="CY655" s="478"/>
      <c r="CZ655" s="478"/>
      <c r="DA655" s="477"/>
      <c r="DB655" s="477"/>
      <c r="DC655" s="477"/>
      <c r="DD655" s="478"/>
      <c r="DE655" s="478"/>
      <c r="DF655" s="477"/>
      <c r="DG655" s="477"/>
      <c r="DH655" s="477"/>
      <c r="DI655" s="478"/>
      <c r="DJ655" s="478"/>
      <c r="DK655" s="477"/>
      <c r="DL655" s="477"/>
      <c r="DM655" s="477"/>
      <c r="DN655" s="478"/>
      <c r="DO655" s="478"/>
      <c r="DP655" s="477"/>
      <c r="DQ655" s="477"/>
      <c r="DR655" s="477"/>
      <c r="DS655" s="478"/>
      <c r="DT655" s="478"/>
      <c r="DU655" s="477"/>
      <c r="DV655" s="477"/>
      <c r="DW655" s="477"/>
      <c r="DX655" s="478"/>
      <c r="DY655" s="478"/>
      <c r="DZ655" s="477"/>
      <c r="EA655" s="477"/>
      <c r="EB655" s="477"/>
      <c r="EC655" s="478"/>
      <c r="ED655" s="478"/>
      <c r="EE655" s="477"/>
      <c r="EF655" s="477"/>
      <c r="EG655" s="477"/>
      <c r="EH655" s="478"/>
      <c r="EI655" s="478"/>
      <c r="EJ655" s="477"/>
      <c r="EK655" s="477"/>
      <c r="EL655" s="477"/>
      <c r="EM655" s="478"/>
      <c r="EN655" s="478"/>
      <c r="EO655" s="477"/>
      <c r="EP655" s="477"/>
      <c r="EQ655" s="477"/>
      <c r="ER655" s="478"/>
      <c r="ES655" s="478"/>
      <c r="ET655" s="477"/>
      <c r="EU655" s="477"/>
      <c r="EV655" s="477"/>
      <c r="EW655" s="478"/>
      <c r="EX655" s="478"/>
      <c r="EY655" s="477"/>
      <c r="EZ655" s="477"/>
      <c r="FA655" s="477"/>
      <c r="FB655" s="478"/>
      <c r="FC655" s="478"/>
      <c r="FD655" s="477"/>
      <c r="FE655" s="477"/>
      <c r="FF655" s="477"/>
      <c r="FG655" s="478"/>
      <c r="FH655" s="478"/>
      <c r="FI655" s="477"/>
      <c r="FJ655" s="477"/>
      <c r="FK655" s="477"/>
      <c r="FL655" s="478"/>
      <c r="FM655" s="478"/>
      <c r="FN655" s="477"/>
      <c r="FO655" s="477"/>
      <c r="FP655" s="477"/>
      <c r="FQ655" s="478"/>
      <c r="FR655" s="478"/>
      <c r="FS655" s="477"/>
      <c r="FT655" s="477"/>
      <c r="FU655" s="477"/>
      <c r="FV655" s="478"/>
      <c r="FW655" s="478"/>
      <c r="FX655" s="477"/>
      <c r="FY655" s="477"/>
      <c r="FZ655" s="477"/>
      <c r="GA655" s="478"/>
      <c r="GB655" s="478"/>
      <c r="GC655" s="477"/>
      <c r="GD655" s="477"/>
      <c r="GE655" s="477"/>
      <c r="GF655" s="478"/>
      <c r="GG655" s="478"/>
      <c r="GH655" s="477"/>
      <c r="GI655" s="477"/>
      <c r="GJ655" s="477"/>
      <c r="GK655" s="478"/>
      <c r="GL655" s="478"/>
      <c r="GM655" s="477"/>
      <c r="GN655" s="477"/>
      <c r="GO655" s="477"/>
      <c r="GP655" s="478"/>
      <c r="GQ655" s="478"/>
      <c r="GR655" s="477"/>
      <c r="GS655" s="477"/>
      <c r="GT655" s="477"/>
      <c r="GU655" s="478"/>
      <c r="GV655" s="478"/>
      <c r="GW655" s="477"/>
      <c r="GX655" s="477"/>
      <c r="GY655" s="477"/>
      <c r="GZ655" s="478"/>
      <c r="HA655" s="478"/>
      <c r="HB655" s="477"/>
      <c r="HC655" s="477"/>
      <c r="HD655" s="477"/>
      <c r="HE655" s="478"/>
      <c r="HF655" s="478"/>
      <c r="HG655" s="477"/>
      <c r="HH655" s="477"/>
      <c r="HI655" s="477"/>
      <c r="HJ655" s="478"/>
      <c r="HK655" s="478"/>
      <c r="HL655" s="477"/>
      <c r="HM655" s="477"/>
      <c r="HN655" s="477"/>
      <c r="HO655" s="478"/>
      <c r="HP655" s="478"/>
      <c r="HQ655" s="477"/>
      <c r="HR655" s="477"/>
      <c r="HS655" s="477"/>
      <c r="HT655" s="478"/>
      <c r="HU655" s="478"/>
      <c r="HV655" s="477"/>
      <c r="HW655" s="477"/>
      <c r="HX655" s="477"/>
      <c r="HY655" s="478"/>
      <c r="HZ655" s="478"/>
      <c r="IA655" s="477"/>
      <c r="IB655" s="477"/>
      <c r="IC655" s="477"/>
      <c r="ID655" s="478"/>
      <c r="IE655" s="478"/>
      <c r="IF655" s="477"/>
      <c r="IG655" s="477"/>
      <c r="IH655" s="477"/>
      <c r="II655" s="478"/>
      <c r="IJ655" s="478"/>
      <c r="IK655" s="477"/>
      <c r="IL655" s="477"/>
      <c r="IM655" s="477"/>
      <c r="IN655" s="478"/>
      <c r="IO655" s="478"/>
      <c r="IP655" s="477"/>
      <c r="IQ655" s="477"/>
      <c r="IR655" s="477"/>
      <c r="IS655" s="478"/>
      <c r="IT655" s="478"/>
      <c r="IU655" s="477"/>
      <c r="IV655" s="477"/>
      <c r="IW655" s="477"/>
      <c r="IX655" s="478"/>
      <c r="IY655" s="478"/>
      <c r="IZ655" s="2"/>
      <c r="JA655" s="2"/>
      <c r="JB655" s="2"/>
      <c r="JC655" s="2"/>
    </row>
    <row r="656" spans="1:263" x14ac:dyDescent="0.35">
      <c r="A656" s="2"/>
      <c r="B656" s="2"/>
      <c r="C656" s="125"/>
      <c r="D656" s="475"/>
      <c r="E656" s="475"/>
      <c r="F656" s="476"/>
      <c r="G656" s="477"/>
      <c r="H656" s="477"/>
      <c r="I656" s="477"/>
      <c r="J656" s="477"/>
      <c r="K656" s="477"/>
      <c r="L656" s="477"/>
      <c r="M656" s="478"/>
      <c r="N656" s="478"/>
      <c r="O656" s="477"/>
      <c r="P656" s="477"/>
      <c r="Q656" s="477"/>
      <c r="R656" s="478"/>
      <c r="S656" s="478"/>
      <c r="T656" s="477"/>
      <c r="U656" s="477"/>
      <c r="V656" s="477"/>
      <c r="W656" s="478"/>
      <c r="X656" s="478"/>
      <c r="Y656" s="477"/>
      <c r="Z656" s="477"/>
      <c r="AA656" s="477"/>
      <c r="AB656" s="478"/>
      <c r="AC656" s="478"/>
      <c r="AD656" s="477"/>
      <c r="AE656" s="477"/>
      <c r="AF656" s="477"/>
      <c r="AG656" s="478"/>
      <c r="AH656" s="478"/>
      <c r="AI656" s="477"/>
      <c r="AJ656" s="477"/>
      <c r="AK656" s="477"/>
      <c r="AL656" s="478"/>
      <c r="AM656" s="478"/>
      <c r="AN656" s="477"/>
      <c r="AO656" s="477"/>
      <c r="AP656" s="477"/>
      <c r="AQ656" s="478"/>
      <c r="AR656" s="478"/>
      <c r="AS656" s="477"/>
      <c r="AT656" s="477"/>
      <c r="AU656" s="477"/>
      <c r="AV656" s="478"/>
      <c r="AW656" s="478"/>
      <c r="AX656" s="477"/>
      <c r="AY656" s="477"/>
      <c r="AZ656" s="477"/>
      <c r="BA656" s="478"/>
      <c r="BB656" s="478"/>
      <c r="BC656" s="477"/>
      <c r="BD656" s="477"/>
      <c r="BE656" s="477"/>
      <c r="BF656" s="478"/>
      <c r="BG656" s="478"/>
      <c r="BH656" s="477"/>
      <c r="BI656" s="477"/>
      <c r="BJ656" s="477"/>
      <c r="BK656" s="478"/>
      <c r="BL656" s="478"/>
      <c r="BM656" s="477"/>
      <c r="BN656" s="477"/>
      <c r="BO656" s="477"/>
      <c r="BP656" s="478"/>
      <c r="BQ656" s="478"/>
      <c r="BR656" s="477"/>
      <c r="BS656" s="477"/>
      <c r="BT656" s="477"/>
      <c r="BU656" s="478"/>
      <c r="BV656" s="478"/>
      <c r="BW656" s="477"/>
      <c r="BX656" s="477"/>
      <c r="BY656" s="477"/>
      <c r="BZ656" s="478"/>
      <c r="CA656" s="478"/>
      <c r="CB656" s="477"/>
      <c r="CC656" s="477"/>
      <c r="CD656" s="477"/>
      <c r="CE656" s="478"/>
      <c r="CF656" s="478"/>
      <c r="CG656" s="477"/>
      <c r="CH656" s="477"/>
      <c r="CI656" s="477"/>
      <c r="CJ656" s="478"/>
      <c r="CK656" s="478"/>
      <c r="CL656" s="477"/>
      <c r="CM656" s="477"/>
      <c r="CN656" s="477"/>
      <c r="CO656" s="478"/>
      <c r="CP656" s="478"/>
      <c r="CQ656" s="477"/>
      <c r="CR656" s="477"/>
      <c r="CS656" s="477"/>
      <c r="CT656" s="478"/>
      <c r="CU656" s="478"/>
      <c r="CV656" s="477"/>
      <c r="CW656" s="477"/>
      <c r="CX656" s="477"/>
      <c r="CY656" s="478"/>
      <c r="CZ656" s="478"/>
      <c r="DA656" s="477"/>
      <c r="DB656" s="477"/>
      <c r="DC656" s="477"/>
      <c r="DD656" s="478"/>
      <c r="DE656" s="478"/>
      <c r="DF656" s="477"/>
      <c r="DG656" s="477"/>
      <c r="DH656" s="477"/>
      <c r="DI656" s="478"/>
      <c r="DJ656" s="478"/>
      <c r="DK656" s="477"/>
      <c r="DL656" s="477"/>
      <c r="DM656" s="477"/>
      <c r="DN656" s="478"/>
      <c r="DO656" s="478"/>
      <c r="DP656" s="477"/>
      <c r="DQ656" s="477"/>
      <c r="DR656" s="477"/>
      <c r="DS656" s="478"/>
      <c r="DT656" s="478"/>
      <c r="DU656" s="477"/>
      <c r="DV656" s="477"/>
      <c r="DW656" s="477"/>
      <c r="DX656" s="478"/>
      <c r="DY656" s="478"/>
      <c r="DZ656" s="477"/>
      <c r="EA656" s="477"/>
      <c r="EB656" s="477"/>
      <c r="EC656" s="478"/>
      <c r="ED656" s="478"/>
      <c r="EE656" s="477"/>
      <c r="EF656" s="477"/>
      <c r="EG656" s="477"/>
      <c r="EH656" s="478"/>
      <c r="EI656" s="478"/>
      <c r="EJ656" s="477"/>
      <c r="EK656" s="477"/>
      <c r="EL656" s="477"/>
      <c r="EM656" s="478"/>
      <c r="EN656" s="478"/>
      <c r="EO656" s="477"/>
      <c r="EP656" s="477"/>
      <c r="EQ656" s="477"/>
      <c r="ER656" s="478"/>
      <c r="ES656" s="478"/>
      <c r="ET656" s="477"/>
      <c r="EU656" s="477"/>
      <c r="EV656" s="477"/>
      <c r="EW656" s="478"/>
      <c r="EX656" s="478"/>
      <c r="EY656" s="477"/>
      <c r="EZ656" s="477"/>
      <c r="FA656" s="477"/>
      <c r="FB656" s="478"/>
      <c r="FC656" s="478"/>
      <c r="FD656" s="477"/>
      <c r="FE656" s="477"/>
      <c r="FF656" s="477"/>
      <c r="FG656" s="478"/>
      <c r="FH656" s="478"/>
      <c r="FI656" s="477"/>
      <c r="FJ656" s="477"/>
      <c r="FK656" s="477"/>
      <c r="FL656" s="478"/>
      <c r="FM656" s="478"/>
      <c r="FN656" s="477"/>
      <c r="FO656" s="477"/>
      <c r="FP656" s="477"/>
      <c r="FQ656" s="478"/>
      <c r="FR656" s="478"/>
      <c r="FS656" s="477"/>
      <c r="FT656" s="477"/>
      <c r="FU656" s="477"/>
      <c r="FV656" s="478"/>
      <c r="FW656" s="478"/>
      <c r="FX656" s="477"/>
      <c r="FY656" s="477"/>
      <c r="FZ656" s="477"/>
      <c r="GA656" s="478"/>
      <c r="GB656" s="478"/>
      <c r="GC656" s="477"/>
      <c r="GD656" s="477"/>
      <c r="GE656" s="477"/>
      <c r="GF656" s="478"/>
      <c r="GG656" s="478"/>
      <c r="GH656" s="477"/>
      <c r="GI656" s="477"/>
      <c r="GJ656" s="477"/>
      <c r="GK656" s="478"/>
      <c r="GL656" s="478"/>
      <c r="GM656" s="477"/>
      <c r="GN656" s="477"/>
      <c r="GO656" s="477"/>
      <c r="GP656" s="478"/>
      <c r="GQ656" s="478"/>
      <c r="GR656" s="477"/>
      <c r="GS656" s="477"/>
      <c r="GT656" s="477"/>
      <c r="GU656" s="478"/>
      <c r="GV656" s="478"/>
      <c r="GW656" s="477"/>
      <c r="GX656" s="477"/>
      <c r="GY656" s="477"/>
      <c r="GZ656" s="478"/>
      <c r="HA656" s="478"/>
      <c r="HB656" s="477"/>
      <c r="HC656" s="477"/>
      <c r="HD656" s="477"/>
      <c r="HE656" s="478"/>
      <c r="HF656" s="478"/>
      <c r="HG656" s="477"/>
      <c r="HH656" s="477"/>
      <c r="HI656" s="477"/>
      <c r="HJ656" s="478"/>
      <c r="HK656" s="478"/>
      <c r="HL656" s="477"/>
      <c r="HM656" s="477"/>
      <c r="HN656" s="477"/>
      <c r="HO656" s="478"/>
      <c r="HP656" s="478"/>
      <c r="HQ656" s="477"/>
      <c r="HR656" s="477"/>
      <c r="HS656" s="477"/>
      <c r="HT656" s="478"/>
      <c r="HU656" s="478"/>
      <c r="HV656" s="477"/>
      <c r="HW656" s="477"/>
      <c r="HX656" s="477"/>
      <c r="HY656" s="478"/>
      <c r="HZ656" s="478"/>
      <c r="IA656" s="477"/>
      <c r="IB656" s="477"/>
      <c r="IC656" s="477"/>
      <c r="ID656" s="478"/>
      <c r="IE656" s="478"/>
      <c r="IF656" s="477"/>
      <c r="IG656" s="477"/>
      <c r="IH656" s="477"/>
      <c r="II656" s="478"/>
      <c r="IJ656" s="478"/>
      <c r="IK656" s="477"/>
      <c r="IL656" s="477"/>
      <c r="IM656" s="477"/>
      <c r="IN656" s="478"/>
      <c r="IO656" s="478"/>
      <c r="IP656" s="477"/>
      <c r="IQ656" s="477"/>
      <c r="IR656" s="477"/>
      <c r="IS656" s="478"/>
      <c r="IT656" s="478"/>
      <c r="IU656" s="477"/>
      <c r="IV656" s="477"/>
      <c r="IW656" s="477"/>
      <c r="IX656" s="478"/>
      <c r="IY656" s="478"/>
      <c r="IZ656" s="2"/>
      <c r="JA656" s="2"/>
      <c r="JB656" s="2"/>
      <c r="JC656" s="2"/>
    </row>
    <row r="657" spans="1:263" x14ac:dyDescent="0.35">
      <c r="A657" s="2"/>
      <c r="B657" s="2"/>
      <c r="C657" s="125"/>
      <c r="D657" s="475"/>
      <c r="E657" s="475"/>
      <c r="F657" s="476"/>
      <c r="G657" s="477"/>
      <c r="H657" s="477"/>
      <c r="I657" s="477"/>
      <c r="J657" s="477"/>
      <c r="K657" s="477"/>
      <c r="L657" s="477"/>
      <c r="M657" s="478"/>
      <c r="N657" s="478"/>
      <c r="O657" s="477"/>
      <c r="P657" s="477"/>
      <c r="Q657" s="477"/>
      <c r="R657" s="478"/>
      <c r="S657" s="478"/>
      <c r="T657" s="477"/>
      <c r="U657" s="477"/>
      <c r="V657" s="477"/>
      <c r="W657" s="478"/>
      <c r="X657" s="478"/>
      <c r="Y657" s="477"/>
      <c r="Z657" s="477"/>
      <c r="AA657" s="477"/>
      <c r="AB657" s="478"/>
      <c r="AC657" s="478"/>
      <c r="AD657" s="477"/>
      <c r="AE657" s="477"/>
      <c r="AF657" s="477"/>
      <c r="AG657" s="478"/>
      <c r="AH657" s="478"/>
      <c r="AI657" s="477"/>
      <c r="AJ657" s="477"/>
      <c r="AK657" s="477"/>
      <c r="AL657" s="478"/>
      <c r="AM657" s="478"/>
      <c r="AN657" s="477"/>
      <c r="AO657" s="477"/>
      <c r="AP657" s="477"/>
      <c r="AQ657" s="478"/>
      <c r="AR657" s="478"/>
      <c r="AS657" s="477"/>
      <c r="AT657" s="477"/>
      <c r="AU657" s="477"/>
      <c r="AV657" s="478"/>
      <c r="AW657" s="478"/>
      <c r="AX657" s="477"/>
      <c r="AY657" s="477"/>
      <c r="AZ657" s="477"/>
      <c r="BA657" s="478"/>
      <c r="BB657" s="478"/>
      <c r="BC657" s="477"/>
      <c r="BD657" s="477"/>
      <c r="BE657" s="477"/>
      <c r="BF657" s="478"/>
      <c r="BG657" s="478"/>
      <c r="BH657" s="477"/>
      <c r="BI657" s="477"/>
      <c r="BJ657" s="477"/>
      <c r="BK657" s="478"/>
      <c r="BL657" s="478"/>
      <c r="BM657" s="477"/>
      <c r="BN657" s="477"/>
      <c r="BO657" s="477"/>
      <c r="BP657" s="478"/>
      <c r="BQ657" s="478"/>
      <c r="BR657" s="477"/>
      <c r="BS657" s="477"/>
      <c r="BT657" s="477"/>
      <c r="BU657" s="478"/>
      <c r="BV657" s="478"/>
      <c r="BW657" s="477"/>
      <c r="BX657" s="477"/>
      <c r="BY657" s="477"/>
      <c r="BZ657" s="478"/>
      <c r="CA657" s="478"/>
      <c r="CB657" s="477"/>
      <c r="CC657" s="477"/>
      <c r="CD657" s="477"/>
      <c r="CE657" s="478"/>
      <c r="CF657" s="478"/>
      <c r="CG657" s="477"/>
      <c r="CH657" s="477"/>
      <c r="CI657" s="477"/>
      <c r="CJ657" s="478"/>
      <c r="CK657" s="478"/>
      <c r="CL657" s="477"/>
      <c r="CM657" s="477"/>
      <c r="CN657" s="477"/>
      <c r="CO657" s="478"/>
      <c r="CP657" s="478"/>
      <c r="CQ657" s="477"/>
      <c r="CR657" s="477"/>
      <c r="CS657" s="477"/>
      <c r="CT657" s="478"/>
      <c r="CU657" s="478"/>
      <c r="CV657" s="477"/>
      <c r="CW657" s="477"/>
      <c r="CX657" s="477"/>
      <c r="CY657" s="478"/>
      <c r="CZ657" s="478"/>
      <c r="DA657" s="477"/>
      <c r="DB657" s="477"/>
      <c r="DC657" s="477"/>
      <c r="DD657" s="478"/>
      <c r="DE657" s="478"/>
      <c r="DF657" s="477"/>
      <c r="DG657" s="477"/>
      <c r="DH657" s="477"/>
      <c r="DI657" s="478"/>
      <c r="DJ657" s="478"/>
      <c r="DK657" s="477"/>
      <c r="DL657" s="477"/>
      <c r="DM657" s="477"/>
      <c r="DN657" s="478"/>
      <c r="DO657" s="478"/>
      <c r="DP657" s="477"/>
      <c r="DQ657" s="477"/>
      <c r="DR657" s="477"/>
      <c r="DS657" s="478"/>
      <c r="DT657" s="478"/>
      <c r="DU657" s="477"/>
      <c r="DV657" s="477"/>
      <c r="DW657" s="477"/>
      <c r="DX657" s="478"/>
      <c r="DY657" s="478"/>
      <c r="DZ657" s="477"/>
      <c r="EA657" s="477"/>
      <c r="EB657" s="477"/>
      <c r="EC657" s="478"/>
      <c r="ED657" s="478"/>
      <c r="EE657" s="477"/>
      <c r="EF657" s="477"/>
      <c r="EG657" s="477"/>
      <c r="EH657" s="478"/>
      <c r="EI657" s="478"/>
      <c r="EJ657" s="477"/>
      <c r="EK657" s="477"/>
      <c r="EL657" s="477"/>
      <c r="EM657" s="478"/>
      <c r="EN657" s="478"/>
      <c r="EO657" s="477"/>
      <c r="EP657" s="477"/>
      <c r="EQ657" s="477"/>
      <c r="ER657" s="478"/>
      <c r="ES657" s="478"/>
      <c r="ET657" s="477"/>
      <c r="EU657" s="477"/>
      <c r="EV657" s="477"/>
      <c r="EW657" s="478"/>
      <c r="EX657" s="478"/>
      <c r="EY657" s="477"/>
      <c r="EZ657" s="477"/>
      <c r="FA657" s="477"/>
      <c r="FB657" s="478"/>
      <c r="FC657" s="478"/>
      <c r="FD657" s="477"/>
      <c r="FE657" s="477"/>
      <c r="FF657" s="477"/>
      <c r="FG657" s="478"/>
      <c r="FH657" s="478"/>
      <c r="FI657" s="477"/>
      <c r="FJ657" s="477"/>
      <c r="FK657" s="477"/>
      <c r="FL657" s="478"/>
      <c r="FM657" s="478"/>
      <c r="FN657" s="477"/>
      <c r="FO657" s="477"/>
      <c r="FP657" s="477"/>
      <c r="FQ657" s="478"/>
      <c r="FR657" s="478"/>
      <c r="FS657" s="477"/>
      <c r="FT657" s="477"/>
      <c r="FU657" s="477"/>
      <c r="FV657" s="478"/>
      <c r="FW657" s="478"/>
      <c r="FX657" s="477"/>
      <c r="FY657" s="477"/>
      <c r="FZ657" s="477"/>
      <c r="GA657" s="478"/>
      <c r="GB657" s="478"/>
      <c r="GC657" s="477"/>
      <c r="GD657" s="477"/>
      <c r="GE657" s="477"/>
      <c r="GF657" s="478"/>
      <c r="GG657" s="478"/>
      <c r="GH657" s="477"/>
      <c r="GI657" s="477"/>
      <c r="GJ657" s="477"/>
      <c r="GK657" s="478"/>
      <c r="GL657" s="478"/>
      <c r="GM657" s="477"/>
      <c r="GN657" s="477"/>
      <c r="GO657" s="477"/>
      <c r="GP657" s="478"/>
      <c r="GQ657" s="478"/>
      <c r="GR657" s="477"/>
      <c r="GS657" s="477"/>
      <c r="GT657" s="477"/>
      <c r="GU657" s="478"/>
      <c r="GV657" s="478"/>
      <c r="GW657" s="477"/>
      <c r="GX657" s="477"/>
      <c r="GY657" s="477"/>
      <c r="GZ657" s="478"/>
      <c r="HA657" s="478"/>
      <c r="HB657" s="477"/>
      <c r="HC657" s="477"/>
      <c r="HD657" s="477"/>
      <c r="HE657" s="478"/>
      <c r="HF657" s="478"/>
      <c r="HG657" s="477"/>
      <c r="HH657" s="477"/>
      <c r="HI657" s="477"/>
      <c r="HJ657" s="478"/>
      <c r="HK657" s="478"/>
      <c r="HL657" s="477"/>
      <c r="HM657" s="477"/>
      <c r="HN657" s="477"/>
      <c r="HO657" s="478"/>
      <c r="HP657" s="478"/>
      <c r="HQ657" s="477"/>
      <c r="HR657" s="477"/>
      <c r="HS657" s="477"/>
      <c r="HT657" s="478"/>
      <c r="HU657" s="478"/>
      <c r="HV657" s="477"/>
      <c r="HW657" s="477"/>
      <c r="HX657" s="477"/>
      <c r="HY657" s="478"/>
      <c r="HZ657" s="478"/>
      <c r="IA657" s="477"/>
      <c r="IB657" s="477"/>
      <c r="IC657" s="477"/>
      <c r="ID657" s="478"/>
      <c r="IE657" s="478"/>
      <c r="IF657" s="477"/>
      <c r="IG657" s="477"/>
      <c r="IH657" s="477"/>
      <c r="II657" s="478"/>
      <c r="IJ657" s="478"/>
      <c r="IK657" s="477"/>
      <c r="IL657" s="477"/>
      <c r="IM657" s="477"/>
      <c r="IN657" s="478"/>
      <c r="IO657" s="478"/>
      <c r="IP657" s="477"/>
      <c r="IQ657" s="477"/>
      <c r="IR657" s="477"/>
      <c r="IS657" s="478"/>
      <c r="IT657" s="478"/>
      <c r="IU657" s="477"/>
      <c r="IV657" s="477"/>
      <c r="IW657" s="477"/>
      <c r="IX657" s="478"/>
      <c r="IY657" s="478"/>
      <c r="IZ657" s="2"/>
      <c r="JA657" s="2"/>
      <c r="JB657" s="2"/>
      <c r="JC657" s="2"/>
    </row>
    <row r="658" spans="1:263" x14ac:dyDescent="0.35">
      <c r="A658" s="2"/>
      <c r="B658" s="2"/>
      <c r="C658" s="125"/>
      <c r="D658" s="475"/>
      <c r="E658" s="475"/>
      <c r="F658" s="476"/>
      <c r="G658" s="477"/>
      <c r="H658" s="477"/>
      <c r="I658" s="477"/>
      <c r="J658" s="477"/>
      <c r="K658" s="477"/>
      <c r="L658" s="477"/>
      <c r="M658" s="478"/>
      <c r="N658" s="478"/>
      <c r="O658" s="477"/>
      <c r="P658" s="477"/>
      <c r="Q658" s="477"/>
      <c r="R658" s="478"/>
      <c r="S658" s="478"/>
      <c r="T658" s="477"/>
      <c r="U658" s="477"/>
      <c r="V658" s="477"/>
      <c r="W658" s="478"/>
      <c r="X658" s="478"/>
      <c r="Y658" s="477"/>
      <c r="Z658" s="477"/>
      <c r="AA658" s="477"/>
      <c r="AB658" s="478"/>
      <c r="AC658" s="478"/>
      <c r="AD658" s="477"/>
      <c r="AE658" s="477"/>
      <c r="AF658" s="477"/>
      <c r="AG658" s="478"/>
      <c r="AH658" s="478"/>
      <c r="AI658" s="477"/>
      <c r="AJ658" s="477"/>
      <c r="AK658" s="477"/>
      <c r="AL658" s="478"/>
      <c r="AM658" s="478"/>
      <c r="AN658" s="477"/>
      <c r="AO658" s="477"/>
      <c r="AP658" s="477"/>
      <c r="AQ658" s="478"/>
      <c r="AR658" s="478"/>
      <c r="AS658" s="477"/>
      <c r="AT658" s="477"/>
      <c r="AU658" s="477"/>
      <c r="AV658" s="478"/>
      <c r="AW658" s="478"/>
      <c r="AX658" s="477"/>
      <c r="AY658" s="477"/>
      <c r="AZ658" s="477"/>
      <c r="BA658" s="478"/>
      <c r="BB658" s="478"/>
      <c r="BC658" s="477"/>
      <c r="BD658" s="477"/>
      <c r="BE658" s="477"/>
      <c r="BF658" s="478"/>
      <c r="BG658" s="478"/>
      <c r="BH658" s="477"/>
      <c r="BI658" s="477"/>
      <c r="BJ658" s="477"/>
      <c r="BK658" s="478"/>
      <c r="BL658" s="478"/>
      <c r="BM658" s="477"/>
      <c r="BN658" s="477"/>
      <c r="BO658" s="477"/>
      <c r="BP658" s="478"/>
      <c r="BQ658" s="478"/>
      <c r="BR658" s="477"/>
      <c r="BS658" s="477"/>
      <c r="BT658" s="477"/>
      <c r="BU658" s="478"/>
      <c r="BV658" s="478"/>
      <c r="BW658" s="477"/>
      <c r="BX658" s="477"/>
      <c r="BY658" s="477"/>
      <c r="BZ658" s="478"/>
      <c r="CA658" s="478"/>
      <c r="CB658" s="477"/>
      <c r="CC658" s="477"/>
      <c r="CD658" s="477"/>
      <c r="CE658" s="478"/>
      <c r="CF658" s="478"/>
      <c r="CG658" s="477"/>
      <c r="CH658" s="477"/>
      <c r="CI658" s="477"/>
      <c r="CJ658" s="478"/>
      <c r="CK658" s="478"/>
      <c r="CL658" s="477"/>
      <c r="CM658" s="477"/>
      <c r="CN658" s="477"/>
      <c r="CO658" s="478"/>
      <c r="CP658" s="478"/>
      <c r="CQ658" s="477"/>
      <c r="CR658" s="477"/>
      <c r="CS658" s="477"/>
      <c r="CT658" s="478"/>
      <c r="CU658" s="478"/>
      <c r="CV658" s="477"/>
      <c r="CW658" s="477"/>
      <c r="CX658" s="477"/>
      <c r="CY658" s="478"/>
      <c r="CZ658" s="478"/>
      <c r="DA658" s="477"/>
      <c r="DB658" s="477"/>
      <c r="DC658" s="477"/>
      <c r="DD658" s="478"/>
      <c r="DE658" s="478"/>
      <c r="DF658" s="477"/>
      <c r="DG658" s="477"/>
      <c r="DH658" s="477"/>
      <c r="DI658" s="478"/>
      <c r="DJ658" s="478"/>
      <c r="DK658" s="477"/>
      <c r="DL658" s="477"/>
      <c r="DM658" s="477"/>
      <c r="DN658" s="478"/>
      <c r="DO658" s="478"/>
      <c r="DP658" s="477"/>
      <c r="DQ658" s="477"/>
      <c r="DR658" s="477"/>
      <c r="DS658" s="478"/>
      <c r="DT658" s="478"/>
      <c r="DU658" s="477"/>
      <c r="DV658" s="477"/>
      <c r="DW658" s="477"/>
      <c r="DX658" s="478"/>
      <c r="DY658" s="478"/>
      <c r="DZ658" s="477"/>
      <c r="EA658" s="477"/>
      <c r="EB658" s="477"/>
      <c r="EC658" s="478"/>
      <c r="ED658" s="478"/>
      <c r="EE658" s="477"/>
      <c r="EF658" s="477"/>
      <c r="EG658" s="477"/>
      <c r="EH658" s="478"/>
      <c r="EI658" s="478"/>
      <c r="EJ658" s="477"/>
      <c r="EK658" s="477"/>
      <c r="EL658" s="477"/>
      <c r="EM658" s="478"/>
      <c r="EN658" s="478"/>
      <c r="EO658" s="477"/>
      <c r="EP658" s="477"/>
      <c r="EQ658" s="477"/>
      <c r="ER658" s="478"/>
      <c r="ES658" s="478"/>
      <c r="ET658" s="477"/>
      <c r="EU658" s="477"/>
      <c r="EV658" s="477"/>
      <c r="EW658" s="478"/>
      <c r="EX658" s="478"/>
      <c r="EY658" s="477"/>
      <c r="EZ658" s="477"/>
      <c r="FA658" s="477"/>
      <c r="FB658" s="478"/>
      <c r="FC658" s="478"/>
      <c r="FD658" s="477"/>
      <c r="FE658" s="477"/>
      <c r="FF658" s="477"/>
      <c r="FG658" s="478"/>
      <c r="FH658" s="478"/>
      <c r="FI658" s="477"/>
      <c r="FJ658" s="477"/>
      <c r="FK658" s="477"/>
      <c r="FL658" s="478"/>
      <c r="FM658" s="478"/>
      <c r="FN658" s="477"/>
      <c r="FO658" s="477"/>
      <c r="FP658" s="477"/>
      <c r="FQ658" s="478"/>
      <c r="FR658" s="478"/>
      <c r="FS658" s="477"/>
      <c r="FT658" s="477"/>
      <c r="FU658" s="477"/>
      <c r="FV658" s="478"/>
      <c r="FW658" s="478"/>
      <c r="FX658" s="477"/>
      <c r="FY658" s="477"/>
      <c r="FZ658" s="477"/>
      <c r="GA658" s="478"/>
      <c r="GB658" s="478"/>
      <c r="GC658" s="477"/>
      <c r="GD658" s="477"/>
      <c r="GE658" s="477"/>
      <c r="GF658" s="478"/>
      <c r="GG658" s="478"/>
      <c r="GH658" s="477"/>
      <c r="GI658" s="477"/>
      <c r="GJ658" s="477"/>
      <c r="GK658" s="478"/>
      <c r="GL658" s="478"/>
      <c r="GM658" s="477"/>
      <c r="GN658" s="477"/>
      <c r="GO658" s="477"/>
      <c r="GP658" s="478"/>
      <c r="GQ658" s="478"/>
      <c r="GR658" s="477"/>
      <c r="GS658" s="477"/>
      <c r="GT658" s="477"/>
      <c r="GU658" s="478"/>
      <c r="GV658" s="478"/>
      <c r="GW658" s="477"/>
      <c r="GX658" s="477"/>
      <c r="GY658" s="477"/>
      <c r="GZ658" s="478"/>
      <c r="HA658" s="478"/>
      <c r="HB658" s="477"/>
      <c r="HC658" s="477"/>
      <c r="HD658" s="477"/>
      <c r="HE658" s="478"/>
      <c r="HF658" s="478"/>
      <c r="HG658" s="477"/>
      <c r="HH658" s="477"/>
      <c r="HI658" s="477"/>
      <c r="HJ658" s="478"/>
      <c r="HK658" s="478"/>
      <c r="HL658" s="477"/>
      <c r="HM658" s="477"/>
      <c r="HN658" s="477"/>
      <c r="HO658" s="478"/>
      <c r="HP658" s="478"/>
      <c r="HQ658" s="477"/>
      <c r="HR658" s="477"/>
      <c r="HS658" s="477"/>
      <c r="HT658" s="478"/>
      <c r="HU658" s="478"/>
      <c r="HV658" s="477"/>
      <c r="HW658" s="477"/>
      <c r="HX658" s="477"/>
      <c r="HY658" s="478"/>
      <c r="HZ658" s="478"/>
      <c r="IA658" s="477"/>
      <c r="IB658" s="477"/>
      <c r="IC658" s="477"/>
      <c r="ID658" s="478"/>
      <c r="IE658" s="478"/>
      <c r="IF658" s="477"/>
      <c r="IG658" s="477"/>
      <c r="IH658" s="477"/>
      <c r="II658" s="478"/>
      <c r="IJ658" s="478"/>
      <c r="IK658" s="477"/>
      <c r="IL658" s="477"/>
      <c r="IM658" s="477"/>
      <c r="IN658" s="478"/>
      <c r="IO658" s="478"/>
      <c r="IP658" s="477"/>
      <c r="IQ658" s="477"/>
      <c r="IR658" s="477"/>
      <c r="IS658" s="478"/>
      <c r="IT658" s="478"/>
      <c r="IU658" s="477"/>
      <c r="IV658" s="477"/>
      <c r="IW658" s="477"/>
      <c r="IX658" s="478"/>
      <c r="IY658" s="478"/>
      <c r="IZ658" s="2"/>
      <c r="JA658" s="2"/>
      <c r="JB658" s="2"/>
      <c r="JC658" s="2"/>
    </row>
    <row r="659" spans="1:263" x14ac:dyDescent="0.35">
      <c r="A659" s="2"/>
      <c r="B659" s="2"/>
      <c r="C659" s="125"/>
      <c r="D659" s="475"/>
      <c r="E659" s="475"/>
      <c r="F659" s="476"/>
      <c r="G659" s="477"/>
      <c r="H659" s="477"/>
      <c r="I659" s="477"/>
      <c r="J659" s="477"/>
      <c r="K659" s="477"/>
      <c r="L659" s="477"/>
      <c r="M659" s="478"/>
      <c r="N659" s="478"/>
      <c r="O659" s="477"/>
      <c r="P659" s="477"/>
      <c r="Q659" s="477"/>
      <c r="R659" s="478"/>
      <c r="S659" s="478"/>
      <c r="T659" s="477"/>
      <c r="U659" s="477"/>
      <c r="V659" s="477"/>
      <c r="W659" s="478"/>
      <c r="X659" s="478"/>
      <c r="Y659" s="477"/>
      <c r="Z659" s="477"/>
      <c r="AA659" s="477"/>
      <c r="AB659" s="478"/>
      <c r="AC659" s="478"/>
      <c r="AD659" s="477"/>
      <c r="AE659" s="477"/>
      <c r="AF659" s="477"/>
      <c r="AG659" s="478"/>
      <c r="AH659" s="478"/>
      <c r="AI659" s="477"/>
      <c r="AJ659" s="477"/>
      <c r="AK659" s="477"/>
      <c r="AL659" s="478"/>
      <c r="AM659" s="478"/>
      <c r="AN659" s="477"/>
      <c r="AO659" s="477"/>
      <c r="AP659" s="477"/>
      <c r="AQ659" s="478"/>
      <c r="AR659" s="478"/>
      <c r="AS659" s="477"/>
      <c r="AT659" s="477"/>
      <c r="AU659" s="477"/>
      <c r="AV659" s="478"/>
      <c r="AW659" s="478"/>
      <c r="AX659" s="477"/>
      <c r="AY659" s="477"/>
      <c r="AZ659" s="477"/>
      <c r="BA659" s="478"/>
      <c r="BB659" s="478"/>
      <c r="BC659" s="477"/>
      <c r="BD659" s="477"/>
      <c r="BE659" s="477"/>
      <c r="BF659" s="478"/>
      <c r="BG659" s="478"/>
      <c r="BH659" s="477"/>
      <c r="BI659" s="477"/>
      <c r="BJ659" s="477"/>
      <c r="BK659" s="478"/>
      <c r="BL659" s="478"/>
      <c r="BM659" s="477"/>
      <c r="BN659" s="477"/>
      <c r="BO659" s="477"/>
      <c r="BP659" s="478"/>
      <c r="BQ659" s="478"/>
      <c r="BR659" s="477"/>
      <c r="BS659" s="477"/>
      <c r="BT659" s="477"/>
      <c r="BU659" s="478"/>
      <c r="BV659" s="478"/>
      <c r="BW659" s="477"/>
      <c r="BX659" s="477"/>
      <c r="BY659" s="477"/>
      <c r="BZ659" s="478"/>
      <c r="CA659" s="478"/>
      <c r="CB659" s="477"/>
      <c r="CC659" s="477"/>
      <c r="CD659" s="477"/>
      <c r="CE659" s="478"/>
      <c r="CF659" s="478"/>
      <c r="CG659" s="477"/>
      <c r="CH659" s="477"/>
      <c r="CI659" s="477"/>
      <c r="CJ659" s="478"/>
      <c r="CK659" s="478"/>
      <c r="CL659" s="477"/>
      <c r="CM659" s="477"/>
      <c r="CN659" s="477"/>
      <c r="CO659" s="478"/>
      <c r="CP659" s="478"/>
      <c r="CQ659" s="477"/>
      <c r="CR659" s="477"/>
      <c r="CS659" s="477"/>
      <c r="CT659" s="478"/>
      <c r="CU659" s="478"/>
      <c r="CV659" s="477"/>
      <c r="CW659" s="477"/>
      <c r="CX659" s="477"/>
      <c r="CY659" s="478"/>
      <c r="CZ659" s="478"/>
      <c r="DA659" s="477"/>
      <c r="DB659" s="477"/>
      <c r="DC659" s="477"/>
      <c r="DD659" s="478"/>
      <c r="DE659" s="478"/>
      <c r="DF659" s="477"/>
      <c r="DG659" s="477"/>
      <c r="DH659" s="477"/>
      <c r="DI659" s="478"/>
      <c r="DJ659" s="478"/>
      <c r="DK659" s="477"/>
      <c r="DL659" s="477"/>
      <c r="DM659" s="477"/>
      <c r="DN659" s="478"/>
      <c r="DO659" s="478"/>
      <c r="DP659" s="477"/>
      <c r="DQ659" s="477"/>
      <c r="DR659" s="477"/>
      <c r="DS659" s="478"/>
      <c r="DT659" s="478"/>
      <c r="DU659" s="477"/>
      <c r="DV659" s="477"/>
      <c r="DW659" s="477"/>
      <c r="DX659" s="478"/>
      <c r="DY659" s="478"/>
      <c r="DZ659" s="477"/>
      <c r="EA659" s="477"/>
      <c r="EB659" s="477"/>
      <c r="EC659" s="478"/>
      <c r="ED659" s="478"/>
      <c r="EE659" s="477"/>
      <c r="EF659" s="477"/>
      <c r="EG659" s="477"/>
      <c r="EH659" s="478"/>
      <c r="EI659" s="478"/>
      <c r="EJ659" s="477"/>
      <c r="EK659" s="477"/>
      <c r="EL659" s="477"/>
      <c r="EM659" s="478"/>
      <c r="EN659" s="478"/>
      <c r="EO659" s="477"/>
      <c r="EP659" s="477"/>
      <c r="EQ659" s="477"/>
      <c r="ER659" s="478"/>
      <c r="ES659" s="478"/>
      <c r="ET659" s="477"/>
      <c r="EU659" s="477"/>
      <c r="EV659" s="477"/>
      <c r="EW659" s="478"/>
      <c r="EX659" s="478"/>
      <c r="EY659" s="477"/>
      <c r="EZ659" s="477"/>
      <c r="FA659" s="477"/>
      <c r="FB659" s="478"/>
      <c r="FC659" s="478"/>
      <c r="FD659" s="477"/>
      <c r="FE659" s="477"/>
      <c r="FF659" s="477"/>
      <c r="FG659" s="478"/>
      <c r="FH659" s="478"/>
      <c r="FI659" s="477"/>
      <c r="FJ659" s="477"/>
      <c r="FK659" s="477"/>
      <c r="FL659" s="478"/>
      <c r="FM659" s="478"/>
      <c r="FN659" s="477"/>
      <c r="FO659" s="477"/>
      <c r="FP659" s="477"/>
      <c r="FQ659" s="478"/>
      <c r="FR659" s="478"/>
      <c r="FS659" s="477"/>
      <c r="FT659" s="477"/>
      <c r="FU659" s="477"/>
      <c r="FV659" s="478"/>
      <c r="FW659" s="478"/>
      <c r="FX659" s="477"/>
      <c r="FY659" s="477"/>
      <c r="FZ659" s="477"/>
      <c r="GA659" s="478"/>
      <c r="GB659" s="478"/>
      <c r="GC659" s="477"/>
      <c r="GD659" s="477"/>
      <c r="GE659" s="477"/>
      <c r="GF659" s="478"/>
      <c r="GG659" s="478"/>
      <c r="GH659" s="477"/>
      <c r="GI659" s="477"/>
      <c r="GJ659" s="477"/>
      <c r="GK659" s="478"/>
      <c r="GL659" s="478"/>
      <c r="GM659" s="477"/>
      <c r="GN659" s="477"/>
      <c r="GO659" s="477"/>
      <c r="GP659" s="478"/>
      <c r="GQ659" s="478"/>
      <c r="GR659" s="477"/>
      <c r="GS659" s="477"/>
      <c r="GT659" s="477"/>
      <c r="GU659" s="478"/>
      <c r="GV659" s="478"/>
      <c r="GW659" s="477"/>
      <c r="GX659" s="477"/>
      <c r="GY659" s="477"/>
      <c r="GZ659" s="478"/>
      <c r="HA659" s="478"/>
      <c r="HB659" s="477"/>
      <c r="HC659" s="477"/>
      <c r="HD659" s="477"/>
      <c r="HE659" s="478"/>
      <c r="HF659" s="478"/>
      <c r="HG659" s="477"/>
      <c r="HH659" s="477"/>
      <c r="HI659" s="477"/>
      <c r="HJ659" s="478"/>
      <c r="HK659" s="478"/>
      <c r="HL659" s="477"/>
      <c r="HM659" s="477"/>
      <c r="HN659" s="477"/>
      <c r="HO659" s="478"/>
      <c r="HP659" s="478"/>
      <c r="HQ659" s="477"/>
      <c r="HR659" s="477"/>
      <c r="HS659" s="477"/>
      <c r="HT659" s="478"/>
      <c r="HU659" s="478"/>
      <c r="HV659" s="477"/>
      <c r="HW659" s="477"/>
      <c r="HX659" s="477"/>
      <c r="HY659" s="478"/>
      <c r="HZ659" s="478"/>
      <c r="IA659" s="477"/>
      <c r="IB659" s="477"/>
      <c r="IC659" s="477"/>
      <c r="ID659" s="478"/>
      <c r="IE659" s="478"/>
      <c r="IF659" s="477"/>
      <c r="IG659" s="477"/>
      <c r="IH659" s="477"/>
      <c r="II659" s="478"/>
      <c r="IJ659" s="478"/>
      <c r="IK659" s="477"/>
      <c r="IL659" s="477"/>
      <c r="IM659" s="477"/>
      <c r="IN659" s="478"/>
      <c r="IO659" s="478"/>
      <c r="IP659" s="477"/>
      <c r="IQ659" s="477"/>
      <c r="IR659" s="477"/>
      <c r="IS659" s="478"/>
      <c r="IT659" s="478"/>
      <c r="IU659" s="477"/>
      <c r="IV659" s="477"/>
      <c r="IW659" s="477"/>
      <c r="IX659" s="478"/>
      <c r="IY659" s="478"/>
      <c r="IZ659" s="2"/>
      <c r="JA659" s="2"/>
      <c r="JB659" s="2"/>
      <c r="JC659" s="2"/>
    </row>
    <row r="660" spans="1:263" x14ac:dyDescent="0.35">
      <c r="A660" s="2"/>
      <c r="B660" s="2"/>
      <c r="C660" s="125"/>
      <c r="D660" s="475"/>
      <c r="E660" s="475"/>
      <c r="F660" s="476"/>
      <c r="G660" s="477"/>
      <c r="H660" s="477"/>
      <c r="I660" s="477"/>
      <c r="J660" s="477"/>
      <c r="K660" s="477"/>
      <c r="L660" s="477"/>
      <c r="M660" s="478"/>
      <c r="N660" s="478"/>
      <c r="O660" s="477"/>
      <c r="P660" s="477"/>
      <c r="Q660" s="477"/>
      <c r="R660" s="478"/>
      <c r="S660" s="478"/>
      <c r="T660" s="477"/>
      <c r="U660" s="477"/>
      <c r="V660" s="477"/>
      <c r="W660" s="478"/>
      <c r="X660" s="478"/>
      <c r="Y660" s="477"/>
      <c r="Z660" s="477"/>
      <c r="AA660" s="477"/>
      <c r="AB660" s="478"/>
      <c r="AC660" s="478"/>
      <c r="AD660" s="477"/>
      <c r="AE660" s="477"/>
      <c r="AF660" s="477"/>
      <c r="AG660" s="478"/>
      <c r="AH660" s="478"/>
      <c r="AI660" s="477"/>
      <c r="AJ660" s="477"/>
      <c r="AK660" s="477"/>
      <c r="AL660" s="478"/>
      <c r="AM660" s="478"/>
      <c r="AN660" s="477"/>
      <c r="AO660" s="477"/>
      <c r="AP660" s="477"/>
      <c r="AQ660" s="478"/>
      <c r="AR660" s="478"/>
      <c r="AS660" s="477"/>
      <c r="AT660" s="477"/>
      <c r="AU660" s="477"/>
      <c r="AV660" s="478"/>
      <c r="AW660" s="478"/>
      <c r="AX660" s="477"/>
      <c r="AY660" s="477"/>
      <c r="AZ660" s="477"/>
      <c r="BA660" s="478"/>
      <c r="BB660" s="478"/>
      <c r="BC660" s="477"/>
      <c r="BD660" s="477"/>
      <c r="BE660" s="477"/>
      <c r="BF660" s="478"/>
      <c r="BG660" s="478"/>
      <c r="BH660" s="477"/>
      <c r="BI660" s="477"/>
      <c r="BJ660" s="477"/>
      <c r="BK660" s="478"/>
      <c r="BL660" s="478"/>
      <c r="BM660" s="477"/>
      <c r="BN660" s="477"/>
      <c r="BO660" s="477"/>
      <c r="BP660" s="478"/>
      <c r="BQ660" s="478"/>
      <c r="BR660" s="477"/>
      <c r="BS660" s="477"/>
      <c r="BT660" s="477"/>
      <c r="BU660" s="478"/>
      <c r="BV660" s="478"/>
      <c r="BW660" s="477"/>
      <c r="BX660" s="477"/>
      <c r="BY660" s="477"/>
      <c r="BZ660" s="478"/>
      <c r="CA660" s="478"/>
      <c r="CB660" s="477"/>
      <c r="CC660" s="477"/>
      <c r="CD660" s="477"/>
      <c r="CE660" s="478"/>
      <c r="CF660" s="478"/>
      <c r="CG660" s="477"/>
      <c r="CH660" s="477"/>
      <c r="CI660" s="477"/>
      <c r="CJ660" s="478"/>
      <c r="CK660" s="478"/>
      <c r="CL660" s="477"/>
      <c r="CM660" s="477"/>
      <c r="CN660" s="477"/>
      <c r="CO660" s="478"/>
      <c r="CP660" s="478"/>
      <c r="CQ660" s="477"/>
      <c r="CR660" s="477"/>
      <c r="CS660" s="477"/>
      <c r="CT660" s="478"/>
      <c r="CU660" s="478"/>
      <c r="CV660" s="477"/>
      <c r="CW660" s="477"/>
      <c r="CX660" s="477"/>
      <c r="CY660" s="478"/>
      <c r="CZ660" s="478"/>
      <c r="DA660" s="477"/>
      <c r="DB660" s="477"/>
      <c r="DC660" s="477"/>
      <c r="DD660" s="478"/>
      <c r="DE660" s="478"/>
      <c r="DF660" s="477"/>
      <c r="DG660" s="477"/>
      <c r="DH660" s="477"/>
      <c r="DI660" s="478"/>
      <c r="DJ660" s="478"/>
      <c r="DK660" s="477"/>
      <c r="DL660" s="477"/>
      <c r="DM660" s="477"/>
      <c r="DN660" s="478"/>
      <c r="DO660" s="478"/>
      <c r="DP660" s="477"/>
      <c r="DQ660" s="477"/>
      <c r="DR660" s="477"/>
      <c r="DS660" s="478"/>
      <c r="DT660" s="478"/>
      <c r="DU660" s="477"/>
      <c r="DV660" s="477"/>
      <c r="DW660" s="477"/>
      <c r="DX660" s="478"/>
      <c r="DY660" s="478"/>
      <c r="DZ660" s="477"/>
      <c r="EA660" s="477"/>
      <c r="EB660" s="477"/>
      <c r="EC660" s="478"/>
      <c r="ED660" s="478"/>
      <c r="EE660" s="477"/>
      <c r="EF660" s="477"/>
      <c r="EG660" s="477"/>
      <c r="EH660" s="478"/>
      <c r="EI660" s="478"/>
      <c r="EJ660" s="477"/>
      <c r="EK660" s="477"/>
      <c r="EL660" s="477"/>
      <c r="EM660" s="478"/>
      <c r="EN660" s="478"/>
      <c r="EO660" s="477"/>
      <c r="EP660" s="477"/>
      <c r="EQ660" s="477"/>
      <c r="ER660" s="478"/>
      <c r="ES660" s="478"/>
      <c r="ET660" s="477"/>
      <c r="EU660" s="477"/>
      <c r="EV660" s="477"/>
      <c r="EW660" s="478"/>
      <c r="EX660" s="478"/>
      <c r="EY660" s="477"/>
      <c r="EZ660" s="477"/>
      <c r="FA660" s="477"/>
      <c r="FB660" s="478"/>
      <c r="FC660" s="478"/>
      <c r="FD660" s="477"/>
      <c r="FE660" s="477"/>
      <c r="FF660" s="477"/>
      <c r="FG660" s="478"/>
      <c r="FH660" s="478"/>
      <c r="FI660" s="477"/>
      <c r="FJ660" s="477"/>
      <c r="FK660" s="477"/>
      <c r="FL660" s="478"/>
      <c r="FM660" s="478"/>
      <c r="FN660" s="477"/>
      <c r="FO660" s="477"/>
      <c r="FP660" s="477"/>
      <c r="FQ660" s="478"/>
      <c r="FR660" s="478"/>
      <c r="FS660" s="477"/>
      <c r="FT660" s="477"/>
      <c r="FU660" s="477"/>
      <c r="FV660" s="478"/>
      <c r="FW660" s="478"/>
      <c r="FX660" s="477"/>
      <c r="FY660" s="477"/>
      <c r="FZ660" s="477"/>
      <c r="GA660" s="478"/>
      <c r="GB660" s="478"/>
      <c r="GC660" s="477"/>
      <c r="GD660" s="477"/>
      <c r="GE660" s="477"/>
      <c r="GF660" s="478"/>
      <c r="GG660" s="478"/>
      <c r="GH660" s="477"/>
      <c r="GI660" s="477"/>
      <c r="GJ660" s="477"/>
      <c r="GK660" s="478"/>
      <c r="GL660" s="478"/>
      <c r="GM660" s="477"/>
      <c r="GN660" s="477"/>
      <c r="GO660" s="477"/>
      <c r="GP660" s="478"/>
      <c r="GQ660" s="478"/>
      <c r="GR660" s="477"/>
      <c r="GS660" s="477"/>
      <c r="GT660" s="477"/>
      <c r="GU660" s="478"/>
      <c r="GV660" s="478"/>
      <c r="GW660" s="477"/>
      <c r="GX660" s="477"/>
      <c r="GY660" s="477"/>
      <c r="GZ660" s="478"/>
      <c r="HA660" s="478"/>
      <c r="HB660" s="477"/>
      <c r="HC660" s="477"/>
      <c r="HD660" s="477"/>
      <c r="HE660" s="478"/>
      <c r="HF660" s="478"/>
      <c r="HG660" s="477"/>
      <c r="HH660" s="477"/>
      <c r="HI660" s="477"/>
      <c r="HJ660" s="478"/>
      <c r="HK660" s="478"/>
      <c r="HL660" s="477"/>
      <c r="HM660" s="477"/>
      <c r="HN660" s="477"/>
      <c r="HO660" s="478"/>
      <c r="HP660" s="478"/>
      <c r="HQ660" s="477"/>
      <c r="HR660" s="477"/>
      <c r="HS660" s="477"/>
      <c r="HT660" s="478"/>
      <c r="HU660" s="478"/>
      <c r="HV660" s="477"/>
      <c r="HW660" s="477"/>
      <c r="HX660" s="477"/>
      <c r="HY660" s="478"/>
      <c r="HZ660" s="478"/>
      <c r="IA660" s="477"/>
      <c r="IB660" s="477"/>
      <c r="IC660" s="477"/>
      <c r="ID660" s="478"/>
      <c r="IE660" s="478"/>
      <c r="IF660" s="477"/>
      <c r="IG660" s="477"/>
      <c r="IH660" s="477"/>
      <c r="II660" s="478"/>
      <c r="IJ660" s="478"/>
      <c r="IK660" s="477"/>
      <c r="IL660" s="477"/>
      <c r="IM660" s="477"/>
      <c r="IN660" s="478"/>
      <c r="IO660" s="478"/>
      <c r="IP660" s="477"/>
      <c r="IQ660" s="477"/>
      <c r="IR660" s="477"/>
      <c r="IS660" s="478"/>
      <c r="IT660" s="478"/>
      <c r="IU660" s="477"/>
      <c r="IV660" s="477"/>
      <c r="IW660" s="477"/>
      <c r="IX660" s="478"/>
      <c r="IY660" s="478"/>
      <c r="IZ660" s="2"/>
      <c r="JA660" s="2"/>
      <c r="JB660" s="2"/>
      <c r="JC660" s="2"/>
    </row>
    <row r="661" spans="1:263" x14ac:dyDescent="0.35">
      <c r="A661" s="2"/>
      <c r="B661" s="2"/>
      <c r="C661" s="125"/>
      <c r="D661" s="475"/>
      <c r="E661" s="475"/>
      <c r="F661" s="476"/>
      <c r="G661" s="477"/>
      <c r="H661" s="477"/>
      <c r="I661" s="477"/>
      <c r="J661" s="477"/>
      <c r="K661" s="477"/>
      <c r="L661" s="477"/>
      <c r="M661" s="478"/>
      <c r="N661" s="478"/>
      <c r="O661" s="477"/>
      <c r="P661" s="477"/>
      <c r="Q661" s="477"/>
      <c r="R661" s="478"/>
      <c r="S661" s="478"/>
      <c r="T661" s="477"/>
      <c r="U661" s="477"/>
      <c r="V661" s="477"/>
      <c r="W661" s="478"/>
      <c r="X661" s="478"/>
      <c r="Y661" s="477"/>
      <c r="Z661" s="477"/>
      <c r="AA661" s="477"/>
      <c r="AB661" s="478"/>
      <c r="AC661" s="478"/>
      <c r="AD661" s="477"/>
      <c r="AE661" s="477"/>
      <c r="AF661" s="477"/>
      <c r="AG661" s="478"/>
      <c r="AH661" s="478"/>
      <c r="AI661" s="477"/>
      <c r="AJ661" s="477"/>
      <c r="AK661" s="477"/>
      <c r="AL661" s="478"/>
      <c r="AM661" s="478"/>
      <c r="AN661" s="477"/>
      <c r="AO661" s="477"/>
      <c r="AP661" s="477"/>
      <c r="AQ661" s="478"/>
      <c r="AR661" s="478"/>
      <c r="AS661" s="477"/>
      <c r="AT661" s="477"/>
      <c r="AU661" s="477"/>
      <c r="AV661" s="478"/>
      <c r="AW661" s="478"/>
      <c r="AX661" s="477"/>
      <c r="AY661" s="477"/>
      <c r="AZ661" s="477"/>
      <c r="BA661" s="478"/>
      <c r="BB661" s="478"/>
      <c r="BC661" s="477"/>
      <c r="BD661" s="477"/>
      <c r="BE661" s="477"/>
      <c r="BF661" s="478"/>
      <c r="BG661" s="478"/>
      <c r="BH661" s="477"/>
      <c r="BI661" s="477"/>
      <c r="BJ661" s="477"/>
      <c r="BK661" s="478"/>
      <c r="BL661" s="478"/>
      <c r="BM661" s="477"/>
      <c r="BN661" s="477"/>
      <c r="BO661" s="477"/>
      <c r="BP661" s="478"/>
      <c r="BQ661" s="478"/>
      <c r="BR661" s="477"/>
      <c r="BS661" s="477"/>
      <c r="BT661" s="477"/>
      <c r="BU661" s="478"/>
      <c r="BV661" s="478"/>
      <c r="BW661" s="477"/>
      <c r="BX661" s="477"/>
      <c r="BY661" s="477"/>
      <c r="BZ661" s="478"/>
      <c r="CA661" s="478"/>
      <c r="CB661" s="477"/>
      <c r="CC661" s="477"/>
      <c r="CD661" s="477"/>
      <c r="CE661" s="478"/>
      <c r="CF661" s="478"/>
      <c r="CG661" s="477"/>
      <c r="CH661" s="477"/>
      <c r="CI661" s="477"/>
      <c r="CJ661" s="478"/>
      <c r="CK661" s="478"/>
      <c r="CL661" s="477"/>
      <c r="CM661" s="477"/>
      <c r="CN661" s="477"/>
      <c r="CO661" s="478"/>
      <c r="CP661" s="478"/>
      <c r="CQ661" s="477"/>
      <c r="CR661" s="477"/>
      <c r="CS661" s="477"/>
      <c r="CT661" s="478"/>
      <c r="CU661" s="478"/>
      <c r="CV661" s="477"/>
      <c r="CW661" s="477"/>
      <c r="CX661" s="477"/>
      <c r="CY661" s="478"/>
      <c r="CZ661" s="478"/>
      <c r="DA661" s="477"/>
      <c r="DB661" s="477"/>
      <c r="DC661" s="477"/>
      <c r="DD661" s="478"/>
      <c r="DE661" s="478"/>
      <c r="DF661" s="477"/>
      <c r="DG661" s="477"/>
      <c r="DH661" s="477"/>
      <c r="DI661" s="478"/>
      <c r="DJ661" s="478"/>
      <c r="DK661" s="477"/>
      <c r="DL661" s="477"/>
      <c r="DM661" s="477"/>
      <c r="DN661" s="478"/>
      <c r="DO661" s="478"/>
      <c r="DP661" s="477"/>
      <c r="DQ661" s="477"/>
      <c r="DR661" s="477"/>
      <c r="DS661" s="478"/>
      <c r="DT661" s="478"/>
      <c r="DU661" s="477"/>
      <c r="DV661" s="477"/>
      <c r="DW661" s="477"/>
      <c r="DX661" s="478"/>
      <c r="DY661" s="478"/>
      <c r="DZ661" s="477"/>
      <c r="EA661" s="477"/>
      <c r="EB661" s="477"/>
      <c r="EC661" s="478"/>
      <c r="ED661" s="478"/>
      <c r="EE661" s="477"/>
      <c r="EF661" s="477"/>
      <c r="EG661" s="477"/>
      <c r="EH661" s="478"/>
      <c r="EI661" s="478"/>
      <c r="EJ661" s="477"/>
      <c r="EK661" s="477"/>
      <c r="EL661" s="477"/>
      <c r="EM661" s="478"/>
      <c r="EN661" s="478"/>
      <c r="EO661" s="477"/>
      <c r="EP661" s="477"/>
      <c r="EQ661" s="477"/>
      <c r="ER661" s="478"/>
      <c r="ES661" s="478"/>
      <c r="ET661" s="477"/>
      <c r="EU661" s="477"/>
      <c r="EV661" s="477"/>
      <c r="EW661" s="478"/>
      <c r="EX661" s="478"/>
      <c r="EY661" s="477"/>
      <c r="EZ661" s="477"/>
      <c r="FA661" s="477"/>
      <c r="FB661" s="478"/>
      <c r="FC661" s="478"/>
      <c r="FD661" s="477"/>
      <c r="FE661" s="477"/>
      <c r="FF661" s="477"/>
      <c r="FG661" s="478"/>
      <c r="FH661" s="478"/>
      <c r="FI661" s="477"/>
      <c r="FJ661" s="477"/>
      <c r="FK661" s="477"/>
      <c r="FL661" s="478"/>
      <c r="FM661" s="478"/>
      <c r="FN661" s="477"/>
      <c r="FO661" s="477"/>
      <c r="FP661" s="477"/>
      <c r="FQ661" s="478"/>
      <c r="FR661" s="478"/>
      <c r="FS661" s="477"/>
      <c r="FT661" s="477"/>
      <c r="FU661" s="477"/>
      <c r="FV661" s="478"/>
      <c r="FW661" s="478"/>
      <c r="FX661" s="477"/>
      <c r="FY661" s="477"/>
      <c r="FZ661" s="477"/>
      <c r="GA661" s="478"/>
      <c r="GB661" s="478"/>
      <c r="GC661" s="477"/>
      <c r="GD661" s="477"/>
      <c r="GE661" s="477"/>
      <c r="GF661" s="478"/>
      <c r="GG661" s="478"/>
      <c r="GH661" s="477"/>
      <c r="GI661" s="477"/>
      <c r="GJ661" s="477"/>
      <c r="GK661" s="478"/>
      <c r="GL661" s="478"/>
      <c r="GM661" s="477"/>
      <c r="GN661" s="477"/>
      <c r="GO661" s="477"/>
      <c r="GP661" s="478"/>
      <c r="GQ661" s="478"/>
      <c r="GR661" s="477"/>
      <c r="GS661" s="477"/>
      <c r="GT661" s="477"/>
      <c r="GU661" s="478"/>
      <c r="GV661" s="478"/>
      <c r="GW661" s="477"/>
      <c r="GX661" s="477"/>
      <c r="GY661" s="477"/>
      <c r="GZ661" s="478"/>
      <c r="HA661" s="478"/>
      <c r="HB661" s="477"/>
      <c r="HC661" s="477"/>
      <c r="HD661" s="477"/>
      <c r="HE661" s="478"/>
      <c r="HF661" s="478"/>
      <c r="HG661" s="477"/>
      <c r="HH661" s="477"/>
      <c r="HI661" s="477"/>
      <c r="HJ661" s="478"/>
      <c r="HK661" s="478"/>
      <c r="HL661" s="477"/>
      <c r="HM661" s="477"/>
      <c r="HN661" s="477"/>
      <c r="HO661" s="478"/>
      <c r="HP661" s="478"/>
      <c r="HQ661" s="477"/>
      <c r="HR661" s="477"/>
      <c r="HS661" s="477"/>
      <c r="HT661" s="478"/>
      <c r="HU661" s="478"/>
      <c r="HV661" s="477"/>
      <c r="HW661" s="477"/>
      <c r="HX661" s="477"/>
      <c r="HY661" s="478"/>
      <c r="HZ661" s="478"/>
      <c r="IA661" s="477"/>
      <c r="IB661" s="477"/>
      <c r="IC661" s="477"/>
      <c r="ID661" s="478"/>
      <c r="IE661" s="478"/>
      <c r="IF661" s="477"/>
      <c r="IG661" s="477"/>
      <c r="IH661" s="477"/>
      <c r="II661" s="478"/>
      <c r="IJ661" s="478"/>
      <c r="IK661" s="477"/>
      <c r="IL661" s="477"/>
      <c r="IM661" s="477"/>
      <c r="IN661" s="478"/>
      <c r="IO661" s="478"/>
      <c r="IP661" s="477"/>
      <c r="IQ661" s="477"/>
      <c r="IR661" s="477"/>
      <c r="IS661" s="478"/>
      <c r="IT661" s="478"/>
      <c r="IU661" s="477"/>
      <c r="IV661" s="477"/>
      <c r="IW661" s="477"/>
      <c r="IX661" s="478"/>
      <c r="IY661" s="478"/>
      <c r="IZ661" s="2"/>
      <c r="JA661" s="2"/>
      <c r="JB661" s="2"/>
      <c r="JC661" s="2"/>
    </row>
    <row r="662" spans="1:263" x14ac:dyDescent="0.35">
      <c r="A662" s="2"/>
      <c r="B662" s="2"/>
      <c r="C662" s="125"/>
      <c r="D662" s="475"/>
      <c r="E662" s="475"/>
      <c r="F662" s="476"/>
      <c r="G662" s="477"/>
      <c r="H662" s="477"/>
      <c r="I662" s="477"/>
      <c r="J662" s="477"/>
      <c r="K662" s="477"/>
      <c r="L662" s="477"/>
      <c r="M662" s="478"/>
      <c r="N662" s="478"/>
      <c r="O662" s="477"/>
      <c r="P662" s="477"/>
      <c r="Q662" s="477"/>
      <c r="R662" s="478"/>
      <c r="S662" s="478"/>
      <c r="T662" s="477"/>
      <c r="U662" s="477"/>
      <c r="V662" s="477"/>
      <c r="W662" s="478"/>
      <c r="X662" s="478"/>
      <c r="Y662" s="477"/>
      <c r="Z662" s="477"/>
      <c r="AA662" s="477"/>
      <c r="AB662" s="478"/>
      <c r="AC662" s="478"/>
      <c r="AD662" s="477"/>
      <c r="AE662" s="477"/>
      <c r="AF662" s="477"/>
      <c r="AG662" s="478"/>
      <c r="AH662" s="478"/>
      <c r="AI662" s="477"/>
      <c r="AJ662" s="477"/>
      <c r="AK662" s="477"/>
      <c r="AL662" s="478"/>
      <c r="AM662" s="478"/>
      <c r="AN662" s="477"/>
      <c r="AO662" s="477"/>
      <c r="AP662" s="477"/>
      <c r="AQ662" s="478"/>
      <c r="AR662" s="478"/>
      <c r="AS662" s="477"/>
      <c r="AT662" s="477"/>
      <c r="AU662" s="477"/>
      <c r="AV662" s="478"/>
      <c r="AW662" s="478"/>
      <c r="AX662" s="477"/>
      <c r="AY662" s="477"/>
      <c r="AZ662" s="477"/>
      <c r="BA662" s="478"/>
      <c r="BB662" s="478"/>
      <c r="BC662" s="477"/>
      <c r="BD662" s="477"/>
      <c r="BE662" s="477"/>
      <c r="BF662" s="478"/>
      <c r="BG662" s="478"/>
      <c r="BH662" s="477"/>
      <c r="BI662" s="477"/>
      <c r="BJ662" s="477"/>
      <c r="BK662" s="478"/>
      <c r="BL662" s="478"/>
      <c r="BM662" s="477"/>
      <c r="BN662" s="477"/>
      <c r="BO662" s="477"/>
      <c r="BP662" s="478"/>
      <c r="BQ662" s="478"/>
      <c r="BR662" s="477"/>
      <c r="BS662" s="477"/>
      <c r="BT662" s="477"/>
      <c r="BU662" s="478"/>
      <c r="BV662" s="478"/>
      <c r="BW662" s="477"/>
      <c r="BX662" s="477"/>
      <c r="BY662" s="477"/>
      <c r="BZ662" s="478"/>
      <c r="CA662" s="478"/>
      <c r="CB662" s="477"/>
      <c r="CC662" s="477"/>
      <c r="CD662" s="477"/>
      <c r="CE662" s="478"/>
      <c r="CF662" s="478"/>
      <c r="CG662" s="477"/>
      <c r="CH662" s="477"/>
      <c r="CI662" s="477"/>
      <c r="CJ662" s="478"/>
      <c r="CK662" s="478"/>
      <c r="CL662" s="477"/>
      <c r="CM662" s="477"/>
      <c r="CN662" s="477"/>
      <c r="CO662" s="478"/>
      <c r="CP662" s="478"/>
      <c r="CQ662" s="477"/>
      <c r="CR662" s="477"/>
      <c r="CS662" s="477"/>
      <c r="CT662" s="478"/>
      <c r="CU662" s="478"/>
      <c r="CV662" s="477"/>
      <c r="CW662" s="477"/>
      <c r="CX662" s="477"/>
      <c r="CY662" s="478"/>
      <c r="CZ662" s="478"/>
      <c r="DA662" s="477"/>
      <c r="DB662" s="477"/>
      <c r="DC662" s="477"/>
      <c r="DD662" s="478"/>
      <c r="DE662" s="478"/>
      <c r="DF662" s="477"/>
      <c r="DG662" s="477"/>
      <c r="DH662" s="477"/>
      <c r="DI662" s="478"/>
      <c r="DJ662" s="478"/>
      <c r="DK662" s="477"/>
      <c r="DL662" s="477"/>
      <c r="DM662" s="477"/>
      <c r="DN662" s="478"/>
      <c r="DO662" s="478"/>
      <c r="DP662" s="477"/>
      <c r="DQ662" s="477"/>
      <c r="DR662" s="477"/>
      <c r="DS662" s="478"/>
      <c r="DT662" s="478"/>
      <c r="DU662" s="477"/>
      <c r="DV662" s="477"/>
      <c r="DW662" s="477"/>
      <c r="DX662" s="478"/>
      <c r="DY662" s="478"/>
      <c r="DZ662" s="477"/>
      <c r="EA662" s="477"/>
      <c r="EB662" s="477"/>
      <c r="EC662" s="478"/>
      <c r="ED662" s="478"/>
      <c r="EE662" s="477"/>
      <c r="EF662" s="477"/>
      <c r="EG662" s="477"/>
      <c r="EH662" s="478"/>
      <c r="EI662" s="478"/>
      <c r="EJ662" s="477"/>
      <c r="EK662" s="477"/>
      <c r="EL662" s="477"/>
      <c r="EM662" s="478"/>
      <c r="EN662" s="478"/>
      <c r="EO662" s="477"/>
      <c r="EP662" s="477"/>
      <c r="EQ662" s="477"/>
      <c r="ER662" s="478"/>
      <c r="ES662" s="478"/>
      <c r="ET662" s="477"/>
      <c r="EU662" s="477"/>
      <c r="EV662" s="477"/>
      <c r="EW662" s="478"/>
      <c r="EX662" s="478"/>
      <c r="EY662" s="477"/>
      <c r="EZ662" s="477"/>
      <c r="FA662" s="477"/>
      <c r="FB662" s="478"/>
      <c r="FC662" s="478"/>
      <c r="FD662" s="477"/>
      <c r="FE662" s="477"/>
      <c r="FF662" s="477"/>
      <c r="FG662" s="478"/>
      <c r="FH662" s="478"/>
      <c r="FI662" s="477"/>
      <c r="FJ662" s="477"/>
      <c r="FK662" s="477"/>
      <c r="FL662" s="478"/>
      <c r="FM662" s="478"/>
      <c r="FN662" s="477"/>
      <c r="FO662" s="477"/>
      <c r="FP662" s="477"/>
      <c r="FQ662" s="478"/>
      <c r="FR662" s="478"/>
      <c r="FS662" s="477"/>
      <c r="FT662" s="477"/>
      <c r="FU662" s="477"/>
      <c r="FV662" s="478"/>
      <c r="FW662" s="478"/>
      <c r="FX662" s="477"/>
      <c r="FY662" s="477"/>
      <c r="FZ662" s="477"/>
      <c r="GA662" s="478"/>
      <c r="GB662" s="478"/>
      <c r="GC662" s="477"/>
      <c r="GD662" s="477"/>
      <c r="GE662" s="477"/>
      <c r="GF662" s="478"/>
      <c r="GG662" s="478"/>
      <c r="GH662" s="477"/>
      <c r="GI662" s="477"/>
      <c r="GJ662" s="477"/>
      <c r="GK662" s="478"/>
      <c r="GL662" s="478"/>
      <c r="GM662" s="477"/>
      <c r="GN662" s="477"/>
      <c r="GO662" s="477"/>
      <c r="GP662" s="478"/>
      <c r="GQ662" s="478"/>
      <c r="GR662" s="477"/>
      <c r="GS662" s="477"/>
      <c r="GT662" s="477"/>
      <c r="GU662" s="478"/>
      <c r="GV662" s="478"/>
      <c r="GW662" s="477"/>
      <c r="GX662" s="477"/>
      <c r="GY662" s="477"/>
      <c r="GZ662" s="478"/>
      <c r="HA662" s="478"/>
      <c r="HB662" s="477"/>
      <c r="HC662" s="477"/>
      <c r="HD662" s="477"/>
      <c r="HE662" s="478"/>
      <c r="HF662" s="478"/>
      <c r="HG662" s="477"/>
      <c r="HH662" s="477"/>
      <c r="HI662" s="477"/>
      <c r="HJ662" s="478"/>
      <c r="HK662" s="478"/>
      <c r="HL662" s="477"/>
      <c r="HM662" s="477"/>
      <c r="HN662" s="477"/>
      <c r="HO662" s="478"/>
      <c r="HP662" s="478"/>
      <c r="HQ662" s="477"/>
      <c r="HR662" s="477"/>
      <c r="HS662" s="477"/>
      <c r="HT662" s="478"/>
      <c r="HU662" s="478"/>
      <c r="HV662" s="477"/>
      <c r="HW662" s="477"/>
      <c r="HX662" s="477"/>
      <c r="HY662" s="478"/>
      <c r="HZ662" s="478"/>
      <c r="IA662" s="477"/>
      <c r="IB662" s="477"/>
      <c r="IC662" s="477"/>
      <c r="ID662" s="478"/>
      <c r="IE662" s="478"/>
      <c r="IF662" s="477"/>
      <c r="IG662" s="477"/>
      <c r="IH662" s="477"/>
      <c r="II662" s="478"/>
      <c r="IJ662" s="478"/>
      <c r="IK662" s="477"/>
      <c r="IL662" s="477"/>
      <c r="IM662" s="477"/>
      <c r="IN662" s="478"/>
      <c r="IO662" s="478"/>
      <c r="IP662" s="477"/>
      <c r="IQ662" s="477"/>
      <c r="IR662" s="477"/>
      <c r="IS662" s="478"/>
      <c r="IT662" s="478"/>
      <c r="IU662" s="477"/>
      <c r="IV662" s="477"/>
      <c r="IW662" s="477"/>
      <c r="IX662" s="478"/>
      <c r="IY662" s="478"/>
      <c r="IZ662" s="2"/>
      <c r="JA662" s="2"/>
      <c r="JB662" s="2"/>
      <c r="JC662" s="2"/>
    </row>
    <row r="663" spans="1:263" x14ac:dyDescent="0.35">
      <c r="A663" s="2"/>
      <c r="B663" s="2"/>
      <c r="C663" s="125"/>
      <c r="D663" s="475"/>
      <c r="E663" s="475"/>
      <c r="F663" s="476"/>
      <c r="G663" s="477"/>
      <c r="H663" s="477"/>
      <c r="I663" s="477"/>
      <c r="J663" s="477"/>
      <c r="K663" s="477"/>
      <c r="L663" s="477"/>
      <c r="M663" s="478"/>
      <c r="N663" s="478"/>
      <c r="O663" s="477"/>
      <c r="P663" s="477"/>
      <c r="Q663" s="477"/>
      <c r="R663" s="478"/>
      <c r="S663" s="478"/>
      <c r="T663" s="477"/>
      <c r="U663" s="477"/>
      <c r="V663" s="477"/>
      <c r="W663" s="478"/>
      <c r="X663" s="478"/>
      <c r="Y663" s="477"/>
      <c r="Z663" s="477"/>
      <c r="AA663" s="477"/>
      <c r="AB663" s="478"/>
      <c r="AC663" s="478"/>
      <c r="AD663" s="477"/>
      <c r="AE663" s="477"/>
      <c r="AF663" s="477"/>
      <c r="AG663" s="478"/>
      <c r="AH663" s="478"/>
      <c r="AI663" s="477"/>
      <c r="AJ663" s="477"/>
      <c r="AK663" s="477"/>
      <c r="AL663" s="478"/>
      <c r="AM663" s="478"/>
      <c r="AN663" s="477"/>
      <c r="AO663" s="477"/>
      <c r="AP663" s="477"/>
      <c r="AQ663" s="478"/>
      <c r="AR663" s="478"/>
      <c r="AS663" s="477"/>
      <c r="AT663" s="477"/>
      <c r="AU663" s="477"/>
      <c r="AV663" s="478"/>
      <c r="AW663" s="478"/>
      <c r="AX663" s="477"/>
      <c r="AY663" s="477"/>
      <c r="AZ663" s="477"/>
      <c r="BA663" s="478"/>
      <c r="BB663" s="478"/>
      <c r="BC663" s="477"/>
      <c r="BD663" s="477"/>
      <c r="BE663" s="477"/>
      <c r="BF663" s="478"/>
      <c r="BG663" s="478"/>
      <c r="BH663" s="477"/>
      <c r="BI663" s="477"/>
      <c r="BJ663" s="477"/>
      <c r="BK663" s="478"/>
      <c r="BL663" s="478"/>
      <c r="BM663" s="477"/>
      <c r="BN663" s="477"/>
      <c r="BO663" s="477"/>
      <c r="BP663" s="478"/>
      <c r="BQ663" s="478"/>
      <c r="BR663" s="477"/>
      <c r="BS663" s="477"/>
      <c r="BT663" s="477"/>
      <c r="BU663" s="478"/>
      <c r="BV663" s="478"/>
      <c r="BW663" s="477"/>
      <c r="BX663" s="477"/>
      <c r="BY663" s="477"/>
      <c r="BZ663" s="478"/>
      <c r="CA663" s="478"/>
      <c r="CB663" s="477"/>
      <c r="CC663" s="477"/>
      <c r="CD663" s="477"/>
      <c r="CE663" s="478"/>
      <c r="CF663" s="478"/>
      <c r="CG663" s="477"/>
      <c r="CH663" s="477"/>
      <c r="CI663" s="477"/>
      <c r="CJ663" s="478"/>
      <c r="CK663" s="478"/>
      <c r="CL663" s="477"/>
      <c r="CM663" s="477"/>
      <c r="CN663" s="477"/>
      <c r="CO663" s="478"/>
      <c r="CP663" s="478"/>
      <c r="CQ663" s="477"/>
      <c r="CR663" s="477"/>
      <c r="CS663" s="477"/>
      <c r="CT663" s="478"/>
      <c r="CU663" s="478"/>
      <c r="CV663" s="477"/>
      <c r="CW663" s="477"/>
      <c r="CX663" s="477"/>
      <c r="CY663" s="478"/>
      <c r="CZ663" s="478"/>
      <c r="DA663" s="477"/>
      <c r="DB663" s="477"/>
      <c r="DC663" s="477"/>
      <c r="DD663" s="478"/>
      <c r="DE663" s="478"/>
      <c r="DF663" s="477"/>
      <c r="DG663" s="477"/>
      <c r="DH663" s="477"/>
      <c r="DI663" s="478"/>
      <c r="DJ663" s="478"/>
      <c r="DK663" s="477"/>
      <c r="DL663" s="477"/>
      <c r="DM663" s="477"/>
      <c r="DN663" s="478"/>
      <c r="DO663" s="478"/>
      <c r="DP663" s="477"/>
      <c r="DQ663" s="477"/>
      <c r="DR663" s="477"/>
      <c r="DS663" s="478"/>
      <c r="DT663" s="478"/>
      <c r="DU663" s="477"/>
      <c r="DV663" s="477"/>
      <c r="DW663" s="477"/>
      <c r="DX663" s="478"/>
      <c r="DY663" s="478"/>
      <c r="DZ663" s="477"/>
      <c r="EA663" s="477"/>
      <c r="EB663" s="477"/>
      <c r="EC663" s="478"/>
      <c r="ED663" s="478"/>
      <c r="EE663" s="477"/>
      <c r="EF663" s="477"/>
      <c r="EG663" s="477"/>
      <c r="EH663" s="478"/>
      <c r="EI663" s="478"/>
      <c r="EJ663" s="477"/>
      <c r="EK663" s="477"/>
      <c r="EL663" s="477"/>
      <c r="EM663" s="478"/>
      <c r="EN663" s="478"/>
      <c r="EO663" s="477"/>
      <c r="EP663" s="477"/>
      <c r="EQ663" s="477"/>
      <c r="ER663" s="478"/>
      <c r="ES663" s="478"/>
      <c r="ET663" s="477"/>
      <c r="EU663" s="477"/>
      <c r="EV663" s="477"/>
      <c r="EW663" s="478"/>
      <c r="EX663" s="478"/>
      <c r="EY663" s="477"/>
      <c r="EZ663" s="477"/>
      <c r="FA663" s="477"/>
      <c r="FB663" s="478"/>
      <c r="FC663" s="478"/>
      <c r="FD663" s="477"/>
      <c r="FE663" s="477"/>
      <c r="FF663" s="477"/>
      <c r="FG663" s="478"/>
      <c r="FH663" s="478"/>
      <c r="FI663" s="477"/>
      <c r="FJ663" s="477"/>
      <c r="FK663" s="477"/>
      <c r="FL663" s="478"/>
      <c r="FM663" s="478"/>
      <c r="FN663" s="477"/>
      <c r="FO663" s="477"/>
      <c r="FP663" s="477"/>
      <c r="FQ663" s="478"/>
      <c r="FR663" s="478"/>
      <c r="FS663" s="477"/>
      <c r="FT663" s="477"/>
      <c r="FU663" s="477"/>
      <c r="FV663" s="478"/>
      <c r="FW663" s="478"/>
      <c r="FX663" s="477"/>
      <c r="FY663" s="477"/>
      <c r="FZ663" s="477"/>
      <c r="GA663" s="478"/>
      <c r="GB663" s="478"/>
      <c r="GC663" s="477"/>
      <c r="GD663" s="477"/>
      <c r="GE663" s="477"/>
      <c r="GF663" s="478"/>
      <c r="GG663" s="478"/>
      <c r="GH663" s="477"/>
      <c r="GI663" s="477"/>
      <c r="GJ663" s="477"/>
      <c r="GK663" s="478"/>
      <c r="GL663" s="478"/>
      <c r="GM663" s="477"/>
      <c r="GN663" s="477"/>
      <c r="GO663" s="477"/>
      <c r="GP663" s="478"/>
      <c r="GQ663" s="478"/>
      <c r="GR663" s="477"/>
      <c r="GS663" s="477"/>
      <c r="GT663" s="477"/>
      <c r="GU663" s="478"/>
      <c r="GV663" s="478"/>
      <c r="GW663" s="477"/>
      <c r="GX663" s="477"/>
      <c r="GY663" s="477"/>
      <c r="GZ663" s="478"/>
      <c r="HA663" s="478"/>
      <c r="HB663" s="477"/>
      <c r="HC663" s="477"/>
      <c r="HD663" s="477"/>
      <c r="HE663" s="478"/>
      <c r="HF663" s="478"/>
      <c r="HG663" s="477"/>
      <c r="HH663" s="477"/>
      <c r="HI663" s="477"/>
      <c r="HJ663" s="478"/>
      <c r="HK663" s="478"/>
      <c r="HL663" s="477"/>
      <c r="HM663" s="477"/>
      <c r="HN663" s="477"/>
      <c r="HO663" s="478"/>
      <c r="HP663" s="478"/>
      <c r="HQ663" s="477"/>
      <c r="HR663" s="477"/>
      <c r="HS663" s="477"/>
      <c r="HT663" s="478"/>
      <c r="HU663" s="478"/>
      <c r="HV663" s="477"/>
      <c r="HW663" s="477"/>
      <c r="HX663" s="477"/>
      <c r="HY663" s="478"/>
      <c r="HZ663" s="478"/>
      <c r="IA663" s="477"/>
      <c r="IB663" s="477"/>
      <c r="IC663" s="477"/>
      <c r="ID663" s="478"/>
      <c r="IE663" s="478"/>
      <c r="IF663" s="477"/>
      <c r="IG663" s="477"/>
      <c r="IH663" s="477"/>
      <c r="II663" s="478"/>
      <c r="IJ663" s="478"/>
      <c r="IK663" s="477"/>
      <c r="IL663" s="477"/>
      <c r="IM663" s="477"/>
      <c r="IN663" s="478"/>
      <c r="IO663" s="478"/>
      <c r="IP663" s="477"/>
      <c r="IQ663" s="477"/>
      <c r="IR663" s="477"/>
      <c r="IS663" s="478"/>
      <c r="IT663" s="478"/>
      <c r="IU663" s="477"/>
      <c r="IV663" s="477"/>
      <c r="IW663" s="477"/>
      <c r="IX663" s="478"/>
      <c r="IY663" s="478"/>
      <c r="IZ663" s="2"/>
      <c r="JA663" s="2"/>
      <c r="JB663" s="2"/>
      <c r="JC663" s="2"/>
    </row>
    <row r="664" spans="1:263" x14ac:dyDescent="0.35">
      <c r="A664" s="2"/>
      <c r="B664" s="2"/>
      <c r="C664" s="125"/>
      <c r="D664" s="475"/>
      <c r="E664" s="475"/>
      <c r="F664" s="476"/>
      <c r="G664" s="477"/>
      <c r="H664" s="477"/>
      <c r="I664" s="477"/>
      <c r="J664" s="477"/>
      <c r="K664" s="477"/>
      <c r="L664" s="477"/>
      <c r="M664" s="478"/>
      <c r="N664" s="478"/>
      <c r="O664" s="477"/>
      <c r="P664" s="477"/>
      <c r="Q664" s="477"/>
      <c r="R664" s="478"/>
      <c r="S664" s="478"/>
      <c r="T664" s="477"/>
      <c r="U664" s="477"/>
      <c r="V664" s="477"/>
      <c r="W664" s="478"/>
      <c r="X664" s="478"/>
      <c r="Y664" s="477"/>
      <c r="Z664" s="477"/>
      <c r="AA664" s="477"/>
      <c r="AB664" s="478"/>
      <c r="AC664" s="478"/>
      <c r="AD664" s="477"/>
      <c r="AE664" s="477"/>
      <c r="AF664" s="477"/>
      <c r="AG664" s="478"/>
      <c r="AH664" s="478"/>
      <c r="AI664" s="477"/>
      <c r="AJ664" s="477"/>
      <c r="AK664" s="477"/>
      <c r="AL664" s="478"/>
      <c r="AM664" s="478"/>
      <c r="AN664" s="477"/>
      <c r="AO664" s="477"/>
      <c r="AP664" s="477"/>
      <c r="AQ664" s="478"/>
      <c r="AR664" s="478"/>
      <c r="AS664" s="477"/>
      <c r="AT664" s="477"/>
      <c r="AU664" s="477"/>
      <c r="AV664" s="478"/>
      <c r="AW664" s="478"/>
      <c r="AX664" s="477"/>
      <c r="AY664" s="477"/>
      <c r="AZ664" s="477"/>
      <c r="BA664" s="478"/>
      <c r="BB664" s="478"/>
      <c r="BC664" s="477"/>
      <c r="BD664" s="477"/>
      <c r="BE664" s="477"/>
      <c r="BF664" s="478"/>
      <c r="BG664" s="478"/>
      <c r="BH664" s="477"/>
      <c r="BI664" s="477"/>
      <c r="BJ664" s="477"/>
      <c r="BK664" s="478"/>
      <c r="BL664" s="478"/>
      <c r="BM664" s="477"/>
      <c r="BN664" s="477"/>
      <c r="BO664" s="477"/>
      <c r="BP664" s="478"/>
      <c r="BQ664" s="478"/>
      <c r="BR664" s="477"/>
      <c r="BS664" s="477"/>
      <c r="BT664" s="477"/>
      <c r="BU664" s="478"/>
      <c r="BV664" s="478"/>
      <c r="BW664" s="477"/>
      <c r="BX664" s="477"/>
      <c r="BY664" s="477"/>
      <c r="BZ664" s="478"/>
      <c r="CA664" s="478"/>
      <c r="CB664" s="477"/>
      <c r="CC664" s="477"/>
      <c r="CD664" s="477"/>
      <c r="CE664" s="478"/>
      <c r="CF664" s="478"/>
      <c r="CG664" s="477"/>
      <c r="CH664" s="477"/>
      <c r="CI664" s="477"/>
      <c r="CJ664" s="478"/>
      <c r="CK664" s="478"/>
      <c r="CL664" s="477"/>
      <c r="CM664" s="477"/>
      <c r="CN664" s="477"/>
      <c r="CO664" s="478"/>
      <c r="CP664" s="478"/>
      <c r="CQ664" s="477"/>
      <c r="CR664" s="477"/>
      <c r="CS664" s="477"/>
      <c r="CT664" s="478"/>
      <c r="CU664" s="478"/>
      <c r="CV664" s="477"/>
      <c r="CW664" s="477"/>
      <c r="CX664" s="477"/>
      <c r="CY664" s="478"/>
      <c r="CZ664" s="478"/>
      <c r="DA664" s="477"/>
      <c r="DB664" s="477"/>
      <c r="DC664" s="477"/>
      <c r="DD664" s="478"/>
      <c r="DE664" s="478"/>
      <c r="DF664" s="477"/>
      <c r="DG664" s="477"/>
      <c r="DH664" s="477"/>
      <c r="DI664" s="478"/>
      <c r="DJ664" s="478"/>
      <c r="DK664" s="477"/>
      <c r="DL664" s="477"/>
      <c r="DM664" s="477"/>
      <c r="DN664" s="478"/>
      <c r="DO664" s="478"/>
      <c r="DP664" s="477"/>
      <c r="DQ664" s="477"/>
      <c r="DR664" s="477"/>
      <c r="DS664" s="478"/>
      <c r="DT664" s="478"/>
      <c r="DU664" s="477"/>
      <c r="DV664" s="477"/>
      <c r="DW664" s="477"/>
      <c r="DX664" s="478"/>
      <c r="DY664" s="478"/>
      <c r="DZ664" s="477"/>
      <c r="EA664" s="477"/>
      <c r="EB664" s="477"/>
      <c r="EC664" s="478"/>
      <c r="ED664" s="478"/>
      <c r="EE664" s="477"/>
      <c r="EF664" s="477"/>
      <c r="EG664" s="477"/>
      <c r="EH664" s="478"/>
      <c r="EI664" s="478"/>
      <c r="EJ664" s="477"/>
      <c r="EK664" s="477"/>
      <c r="EL664" s="477"/>
      <c r="EM664" s="478"/>
      <c r="EN664" s="478"/>
      <c r="EO664" s="477"/>
      <c r="EP664" s="477"/>
      <c r="EQ664" s="477"/>
      <c r="ER664" s="478"/>
      <c r="ES664" s="478"/>
      <c r="ET664" s="477"/>
      <c r="EU664" s="477"/>
      <c r="EV664" s="477"/>
      <c r="EW664" s="478"/>
      <c r="EX664" s="478"/>
      <c r="EY664" s="477"/>
      <c r="EZ664" s="477"/>
      <c r="FA664" s="477"/>
      <c r="FB664" s="478"/>
      <c r="FC664" s="478"/>
      <c r="FD664" s="477"/>
      <c r="FE664" s="477"/>
      <c r="FF664" s="477"/>
      <c r="FG664" s="478"/>
      <c r="FH664" s="478"/>
      <c r="FI664" s="477"/>
      <c r="FJ664" s="477"/>
      <c r="FK664" s="477"/>
      <c r="FL664" s="478"/>
      <c r="FM664" s="478"/>
      <c r="FN664" s="477"/>
      <c r="FO664" s="477"/>
      <c r="FP664" s="477"/>
      <c r="FQ664" s="478"/>
      <c r="FR664" s="478"/>
      <c r="FS664" s="477"/>
      <c r="FT664" s="477"/>
      <c r="FU664" s="477"/>
      <c r="FV664" s="478"/>
      <c r="FW664" s="478"/>
      <c r="FX664" s="477"/>
      <c r="FY664" s="477"/>
      <c r="FZ664" s="477"/>
      <c r="GA664" s="478"/>
      <c r="GB664" s="478"/>
      <c r="GC664" s="477"/>
      <c r="GD664" s="477"/>
      <c r="GE664" s="477"/>
      <c r="GF664" s="478"/>
      <c r="GG664" s="478"/>
      <c r="GH664" s="477"/>
      <c r="GI664" s="477"/>
      <c r="GJ664" s="477"/>
      <c r="GK664" s="478"/>
      <c r="GL664" s="478"/>
      <c r="GM664" s="477"/>
      <c r="GN664" s="477"/>
      <c r="GO664" s="477"/>
      <c r="GP664" s="478"/>
      <c r="GQ664" s="478"/>
      <c r="GR664" s="477"/>
      <c r="GS664" s="477"/>
      <c r="GT664" s="477"/>
      <c r="GU664" s="478"/>
      <c r="GV664" s="478"/>
      <c r="GW664" s="477"/>
      <c r="GX664" s="477"/>
      <c r="GY664" s="477"/>
      <c r="GZ664" s="478"/>
      <c r="HA664" s="478"/>
      <c r="HB664" s="477"/>
      <c r="HC664" s="477"/>
      <c r="HD664" s="477"/>
      <c r="HE664" s="478"/>
      <c r="HF664" s="478"/>
      <c r="HG664" s="477"/>
      <c r="HH664" s="477"/>
      <c r="HI664" s="477"/>
      <c r="HJ664" s="478"/>
      <c r="HK664" s="478"/>
      <c r="HL664" s="477"/>
      <c r="HM664" s="477"/>
      <c r="HN664" s="477"/>
      <c r="HO664" s="478"/>
      <c r="HP664" s="478"/>
      <c r="HQ664" s="477"/>
      <c r="HR664" s="477"/>
      <c r="HS664" s="477"/>
      <c r="HT664" s="478"/>
      <c r="HU664" s="478"/>
      <c r="HV664" s="477"/>
      <c r="HW664" s="477"/>
      <c r="HX664" s="477"/>
      <c r="HY664" s="478"/>
      <c r="HZ664" s="478"/>
      <c r="IA664" s="477"/>
      <c r="IB664" s="477"/>
      <c r="IC664" s="477"/>
      <c r="ID664" s="478"/>
      <c r="IE664" s="478"/>
      <c r="IF664" s="477"/>
      <c r="IG664" s="477"/>
      <c r="IH664" s="477"/>
      <c r="II664" s="478"/>
      <c r="IJ664" s="478"/>
      <c r="IK664" s="477"/>
      <c r="IL664" s="477"/>
      <c r="IM664" s="477"/>
      <c r="IN664" s="478"/>
      <c r="IO664" s="478"/>
      <c r="IP664" s="477"/>
      <c r="IQ664" s="477"/>
      <c r="IR664" s="477"/>
      <c r="IS664" s="478"/>
      <c r="IT664" s="478"/>
      <c r="IU664" s="477"/>
      <c r="IV664" s="477"/>
      <c r="IW664" s="477"/>
      <c r="IX664" s="478"/>
      <c r="IY664" s="478"/>
      <c r="IZ664" s="2"/>
      <c r="JA664" s="2"/>
      <c r="JB664" s="2"/>
      <c r="JC664" s="2"/>
    </row>
    <row r="665" spans="1:263" x14ac:dyDescent="0.35">
      <c r="A665" s="2"/>
      <c r="B665" s="2"/>
      <c r="C665" s="125"/>
      <c r="D665" s="475"/>
      <c r="E665" s="475"/>
      <c r="F665" s="476"/>
      <c r="G665" s="477"/>
      <c r="H665" s="477"/>
      <c r="I665" s="477"/>
      <c r="J665" s="477"/>
      <c r="K665" s="477"/>
      <c r="L665" s="477"/>
      <c r="M665" s="478"/>
      <c r="N665" s="478"/>
      <c r="O665" s="477"/>
      <c r="P665" s="477"/>
      <c r="Q665" s="477"/>
      <c r="R665" s="478"/>
      <c r="S665" s="478"/>
      <c r="T665" s="477"/>
      <c r="U665" s="477"/>
      <c r="V665" s="477"/>
      <c r="W665" s="478"/>
      <c r="X665" s="478"/>
      <c r="Y665" s="477"/>
      <c r="Z665" s="477"/>
      <c r="AA665" s="477"/>
      <c r="AB665" s="478"/>
      <c r="AC665" s="478"/>
      <c r="AD665" s="477"/>
      <c r="AE665" s="477"/>
      <c r="AF665" s="477"/>
      <c r="AG665" s="478"/>
      <c r="AH665" s="478"/>
      <c r="AI665" s="477"/>
      <c r="AJ665" s="477"/>
      <c r="AK665" s="477"/>
      <c r="AL665" s="478"/>
      <c r="AM665" s="478"/>
      <c r="AN665" s="477"/>
      <c r="AO665" s="477"/>
      <c r="AP665" s="477"/>
      <c r="AQ665" s="478"/>
      <c r="AR665" s="478"/>
      <c r="AS665" s="477"/>
      <c r="AT665" s="477"/>
      <c r="AU665" s="477"/>
      <c r="AV665" s="478"/>
      <c r="AW665" s="478"/>
      <c r="AX665" s="477"/>
      <c r="AY665" s="477"/>
      <c r="AZ665" s="477"/>
      <c r="BA665" s="478"/>
      <c r="BB665" s="478"/>
      <c r="BC665" s="477"/>
      <c r="BD665" s="477"/>
      <c r="BE665" s="477"/>
      <c r="BF665" s="478"/>
      <c r="BG665" s="478"/>
      <c r="BH665" s="477"/>
      <c r="BI665" s="477"/>
      <c r="BJ665" s="477"/>
      <c r="BK665" s="478"/>
      <c r="BL665" s="478"/>
      <c r="BM665" s="477"/>
      <c r="BN665" s="477"/>
      <c r="BO665" s="477"/>
      <c r="BP665" s="478"/>
      <c r="BQ665" s="478"/>
      <c r="BR665" s="477"/>
      <c r="BS665" s="477"/>
      <c r="BT665" s="477"/>
      <c r="BU665" s="478"/>
      <c r="BV665" s="478"/>
      <c r="BW665" s="477"/>
      <c r="BX665" s="477"/>
      <c r="BY665" s="477"/>
      <c r="BZ665" s="478"/>
      <c r="CA665" s="478"/>
      <c r="CB665" s="477"/>
      <c r="CC665" s="477"/>
      <c r="CD665" s="477"/>
      <c r="CE665" s="478"/>
      <c r="CF665" s="478"/>
      <c r="CG665" s="477"/>
      <c r="CH665" s="477"/>
      <c r="CI665" s="477"/>
      <c r="CJ665" s="478"/>
      <c r="CK665" s="478"/>
      <c r="CL665" s="477"/>
      <c r="CM665" s="477"/>
      <c r="CN665" s="477"/>
      <c r="CO665" s="478"/>
      <c r="CP665" s="478"/>
      <c r="CQ665" s="477"/>
      <c r="CR665" s="477"/>
      <c r="CS665" s="477"/>
      <c r="CT665" s="478"/>
      <c r="CU665" s="478"/>
      <c r="CV665" s="477"/>
      <c r="CW665" s="477"/>
      <c r="CX665" s="477"/>
      <c r="CY665" s="478"/>
      <c r="CZ665" s="478"/>
      <c r="DA665" s="477"/>
      <c r="DB665" s="477"/>
      <c r="DC665" s="477"/>
      <c r="DD665" s="478"/>
      <c r="DE665" s="478"/>
      <c r="DF665" s="477"/>
      <c r="DG665" s="477"/>
      <c r="DH665" s="477"/>
      <c r="DI665" s="478"/>
      <c r="DJ665" s="478"/>
      <c r="DK665" s="477"/>
      <c r="DL665" s="477"/>
      <c r="DM665" s="477"/>
      <c r="DN665" s="478"/>
      <c r="DO665" s="478"/>
      <c r="DP665" s="477"/>
      <c r="DQ665" s="477"/>
      <c r="DR665" s="477"/>
      <c r="DS665" s="478"/>
      <c r="DT665" s="478"/>
      <c r="DU665" s="477"/>
      <c r="DV665" s="477"/>
      <c r="DW665" s="477"/>
      <c r="DX665" s="478"/>
      <c r="DY665" s="478"/>
      <c r="DZ665" s="477"/>
      <c r="EA665" s="477"/>
      <c r="EB665" s="477"/>
      <c r="EC665" s="478"/>
      <c r="ED665" s="478"/>
      <c r="EE665" s="477"/>
      <c r="EF665" s="477"/>
      <c r="EG665" s="477"/>
      <c r="EH665" s="478"/>
      <c r="EI665" s="478"/>
      <c r="EJ665" s="477"/>
      <c r="EK665" s="477"/>
      <c r="EL665" s="477"/>
      <c r="EM665" s="478"/>
      <c r="EN665" s="478"/>
      <c r="EO665" s="477"/>
      <c r="EP665" s="477"/>
      <c r="EQ665" s="477"/>
      <c r="ER665" s="478"/>
      <c r="ES665" s="478"/>
      <c r="ET665" s="477"/>
      <c r="EU665" s="477"/>
      <c r="EV665" s="477"/>
      <c r="EW665" s="478"/>
      <c r="EX665" s="478"/>
      <c r="EY665" s="477"/>
      <c r="EZ665" s="477"/>
      <c r="FA665" s="477"/>
      <c r="FB665" s="478"/>
      <c r="FC665" s="478"/>
      <c r="FD665" s="477"/>
      <c r="FE665" s="477"/>
      <c r="FF665" s="477"/>
      <c r="FG665" s="478"/>
      <c r="FH665" s="478"/>
      <c r="FI665" s="477"/>
      <c r="FJ665" s="477"/>
      <c r="FK665" s="477"/>
      <c r="FL665" s="478"/>
      <c r="FM665" s="478"/>
      <c r="FN665" s="477"/>
      <c r="FO665" s="477"/>
      <c r="FP665" s="477"/>
      <c r="FQ665" s="478"/>
      <c r="FR665" s="478"/>
      <c r="FS665" s="477"/>
      <c r="FT665" s="477"/>
      <c r="FU665" s="477"/>
      <c r="FV665" s="478"/>
      <c r="FW665" s="478"/>
      <c r="FX665" s="477"/>
      <c r="FY665" s="477"/>
      <c r="FZ665" s="477"/>
      <c r="GA665" s="478"/>
      <c r="GB665" s="478"/>
      <c r="GC665" s="477"/>
      <c r="GD665" s="477"/>
      <c r="GE665" s="477"/>
      <c r="GF665" s="478"/>
      <c r="GG665" s="478"/>
      <c r="GH665" s="477"/>
      <c r="GI665" s="477"/>
      <c r="GJ665" s="477"/>
      <c r="GK665" s="478"/>
      <c r="GL665" s="478"/>
      <c r="GM665" s="477"/>
      <c r="GN665" s="477"/>
      <c r="GO665" s="477"/>
      <c r="GP665" s="478"/>
      <c r="GQ665" s="478"/>
      <c r="GR665" s="477"/>
      <c r="GS665" s="477"/>
      <c r="GT665" s="477"/>
      <c r="GU665" s="478"/>
      <c r="GV665" s="478"/>
      <c r="GW665" s="477"/>
      <c r="GX665" s="477"/>
      <c r="GY665" s="477"/>
      <c r="GZ665" s="478"/>
      <c r="HA665" s="478"/>
      <c r="HB665" s="477"/>
      <c r="HC665" s="477"/>
      <c r="HD665" s="477"/>
      <c r="HE665" s="478"/>
      <c r="HF665" s="478"/>
      <c r="HG665" s="477"/>
      <c r="HH665" s="477"/>
      <c r="HI665" s="477"/>
      <c r="HJ665" s="478"/>
      <c r="HK665" s="478"/>
      <c r="HL665" s="477"/>
      <c r="HM665" s="477"/>
      <c r="HN665" s="477"/>
      <c r="HO665" s="478"/>
      <c r="HP665" s="478"/>
      <c r="HQ665" s="477"/>
      <c r="HR665" s="477"/>
      <c r="HS665" s="477"/>
      <c r="HT665" s="478"/>
      <c r="HU665" s="478"/>
      <c r="HV665" s="477"/>
      <c r="HW665" s="477"/>
      <c r="HX665" s="477"/>
      <c r="HY665" s="478"/>
      <c r="HZ665" s="478"/>
      <c r="IA665" s="477"/>
      <c r="IB665" s="477"/>
      <c r="IC665" s="477"/>
      <c r="ID665" s="478"/>
      <c r="IE665" s="478"/>
      <c r="IF665" s="477"/>
      <c r="IG665" s="477"/>
      <c r="IH665" s="477"/>
      <c r="II665" s="478"/>
      <c r="IJ665" s="478"/>
      <c r="IK665" s="477"/>
      <c r="IL665" s="477"/>
      <c r="IM665" s="477"/>
      <c r="IN665" s="478"/>
      <c r="IO665" s="478"/>
      <c r="IP665" s="477"/>
      <c r="IQ665" s="477"/>
      <c r="IR665" s="477"/>
      <c r="IS665" s="478"/>
      <c r="IT665" s="478"/>
      <c r="IU665" s="477"/>
      <c r="IV665" s="477"/>
      <c r="IW665" s="477"/>
      <c r="IX665" s="478"/>
      <c r="IY665" s="478"/>
      <c r="IZ665" s="2"/>
      <c r="JA665" s="2"/>
      <c r="JB665" s="2"/>
      <c r="JC665" s="2"/>
    </row>
    <row r="666" spans="1:263" x14ac:dyDescent="0.35">
      <c r="A666" s="2"/>
      <c r="B666" s="2"/>
      <c r="C666" s="125"/>
      <c r="D666" s="475"/>
      <c r="E666" s="475"/>
      <c r="F666" s="476"/>
      <c r="G666" s="477"/>
      <c r="H666" s="477"/>
      <c r="I666" s="477"/>
      <c r="J666" s="477"/>
      <c r="K666" s="477"/>
      <c r="L666" s="477"/>
      <c r="M666" s="478"/>
      <c r="N666" s="478"/>
      <c r="O666" s="477"/>
      <c r="P666" s="477"/>
      <c r="Q666" s="477"/>
      <c r="R666" s="478"/>
      <c r="S666" s="478"/>
      <c r="T666" s="477"/>
      <c r="U666" s="477"/>
      <c r="V666" s="477"/>
      <c r="W666" s="478"/>
      <c r="X666" s="478"/>
      <c r="Y666" s="477"/>
      <c r="Z666" s="477"/>
      <c r="AA666" s="477"/>
      <c r="AB666" s="478"/>
      <c r="AC666" s="478"/>
      <c r="AD666" s="477"/>
      <c r="AE666" s="477"/>
      <c r="AF666" s="477"/>
      <c r="AG666" s="478"/>
      <c r="AH666" s="478"/>
      <c r="AI666" s="477"/>
      <c r="AJ666" s="477"/>
      <c r="AK666" s="477"/>
      <c r="AL666" s="478"/>
      <c r="AM666" s="478"/>
      <c r="AN666" s="477"/>
      <c r="AO666" s="477"/>
      <c r="AP666" s="477"/>
      <c r="AQ666" s="478"/>
      <c r="AR666" s="478"/>
      <c r="AS666" s="477"/>
      <c r="AT666" s="477"/>
      <c r="AU666" s="477"/>
      <c r="AV666" s="478"/>
      <c r="AW666" s="478"/>
      <c r="AX666" s="477"/>
      <c r="AY666" s="477"/>
      <c r="AZ666" s="477"/>
      <c r="BA666" s="478"/>
      <c r="BB666" s="478"/>
      <c r="BC666" s="477"/>
      <c r="BD666" s="477"/>
      <c r="BE666" s="477"/>
      <c r="BF666" s="478"/>
      <c r="BG666" s="478"/>
      <c r="BH666" s="477"/>
      <c r="BI666" s="477"/>
      <c r="BJ666" s="477"/>
      <c r="BK666" s="478"/>
      <c r="BL666" s="478"/>
      <c r="BM666" s="477"/>
      <c r="BN666" s="477"/>
      <c r="BO666" s="477"/>
      <c r="BP666" s="478"/>
      <c r="BQ666" s="478"/>
      <c r="BR666" s="477"/>
      <c r="BS666" s="477"/>
      <c r="BT666" s="477"/>
      <c r="BU666" s="478"/>
      <c r="BV666" s="478"/>
      <c r="BW666" s="477"/>
      <c r="BX666" s="477"/>
      <c r="BY666" s="477"/>
      <c r="BZ666" s="478"/>
      <c r="CA666" s="478"/>
      <c r="CB666" s="477"/>
      <c r="CC666" s="477"/>
      <c r="CD666" s="477"/>
      <c r="CE666" s="478"/>
      <c r="CF666" s="478"/>
      <c r="CG666" s="477"/>
      <c r="CH666" s="477"/>
      <c r="CI666" s="477"/>
      <c r="CJ666" s="478"/>
      <c r="CK666" s="478"/>
      <c r="CL666" s="477"/>
      <c r="CM666" s="477"/>
      <c r="CN666" s="477"/>
      <c r="CO666" s="478"/>
      <c r="CP666" s="478"/>
      <c r="CQ666" s="477"/>
      <c r="CR666" s="477"/>
      <c r="CS666" s="477"/>
      <c r="CT666" s="478"/>
      <c r="CU666" s="478"/>
      <c r="CV666" s="477"/>
      <c r="CW666" s="477"/>
      <c r="CX666" s="477"/>
      <c r="CY666" s="478"/>
      <c r="CZ666" s="478"/>
      <c r="DA666" s="477"/>
      <c r="DB666" s="477"/>
      <c r="DC666" s="477"/>
      <c r="DD666" s="478"/>
      <c r="DE666" s="478"/>
      <c r="DF666" s="477"/>
      <c r="DG666" s="477"/>
      <c r="DH666" s="477"/>
      <c r="DI666" s="478"/>
      <c r="DJ666" s="478"/>
      <c r="DK666" s="477"/>
      <c r="DL666" s="477"/>
      <c r="DM666" s="477"/>
      <c r="DN666" s="478"/>
      <c r="DO666" s="478"/>
      <c r="DP666" s="477"/>
      <c r="DQ666" s="477"/>
      <c r="DR666" s="477"/>
      <c r="DS666" s="478"/>
      <c r="DT666" s="478"/>
      <c r="DU666" s="477"/>
      <c r="DV666" s="477"/>
      <c r="DW666" s="477"/>
      <c r="DX666" s="478"/>
      <c r="DY666" s="478"/>
      <c r="DZ666" s="477"/>
      <c r="EA666" s="477"/>
      <c r="EB666" s="477"/>
      <c r="EC666" s="478"/>
      <c r="ED666" s="478"/>
      <c r="EE666" s="477"/>
      <c r="EF666" s="477"/>
      <c r="EG666" s="477"/>
      <c r="EH666" s="478"/>
      <c r="EI666" s="478"/>
      <c r="EJ666" s="477"/>
      <c r="EK666" s="477"/>
      <c r="EL666" s="477"/>
      <c r="EM666" s="478"/>
      <c r="EN666" s="478"/>
      <c r="EO666" s="477"/>
      <c r="EP666" s="477"/>
      <c r="EQ666" s="477"/>
      <c r="ER666" s="478"/>
      <c r="ES666" s="478"/>
      <c r="ET666" s="477"/>
      <c r="EU666" s="477"/>
      <c r="EV666" s="477"/>
      <c r="EW666" s="478"/>
      <c r="EX666" s="478"/>
      <c r="EY666" s="477"/>
      <c r="EZ666" s="477"/>
      <c r="FA666" s="477"/>
      <c r="FB666" s="478"/>
      <c r="FC666" s="478"/>
      <c r="FD666" s="477"/>
      <c r="FE666" s="477"/>
      <c r="FF666" s="477"/>
      <c r="FG666" s="478"/>
      <c r="FH666" s="478"/>
      <c r="FI666" s="477"/>
      <c r="FJ666" s="477"/>
      <c r="FK666" s="477"/>
      <c r="FL666" s="478"/>
      <c r="FM666" s="478"/>
      <c r="FN666" s="477"/>
      <c r="FO666" s="477"/>
      <c r="FP666" s="477"/>
      <c r="FQ666" s="478"/>
      <c r="FR666" s="478"/>
      <c r="FS666" s="477"/>
      <c r="FT666" s="477"/>
      <c r="FU666" s="477"/>
      <c r="FV666" s="478"/>
      <c r="FW666" s="478"/>
      <c r="FX666" s="477"/>
      <c r="FY666" s="477"/>
      <c r="FZ666" s="477"/>
      <c r="GA666" s="478"/>
      <c r="GB666" s="478"/>
      <c r="GC666" s="477"/>
      <c r="GD666" s="477"/>
      <c r="GE666" s="477"/>
      <c r="GF666" s="478"/>
      <c r="GG666" s="478"/>
      <c r="GH666" s="477"/>
      <c r="GI666" s="477"/>
      <c r="GJ666" s="477"/>
      <c r="GK666" s="478"/>
      <c r="GL666" s="478"/>
      <c r="GM666" s="477"/>
      <c r="GN666" s="477"/>
      <c r="GO666" s="477"/>
      <c r="GP666" s="478"/>
      <c r="GQ666" s="478"/>
      <c r="GR666" s="477"/>
      <c r="GS666" s="477"/>
      <c r="GT666" s="477"/>
      <c r="GU666" s="478"/>
      <c r="GV666" s="478"/>
      <c r="GW666" s="477"/>
      <c r="GX666" s="477"/>
      <c r="GY666" s="477"/>
      <c r="GZ666" s="478"/>
      <c r="HA666" s="478"/>
      <c r="HB666" s="477"/>
      <c r="HC666" s="477"/>
      <c r="HD666" s="477"/>
      <c r="HE666" s="478"/>
      <c r="HF666" s="478"/>
      <c r="HG666" s="477"/>
      <c r="HH666" s="477"/>
      <c r="HI666" s="477"/>
      <c r="HJ666" s="478"/>
      <c r="HK666" s="478"/>
      <c r="HL666" s="477"/>
      <c r="HM666" s="477"/>
      <c r="HN666" s="477"/>
      <c r="HO666" s="478"/>
      <c r="HP666" s="478"/>
      <c r="HQ666" s="477"/>
      <c r="HR666" s="477"/>
      <c r="HS666" s="477"/>
      <c r="HT666" s="478"/>
      <c r="HU666" s="478"/>
      <c r="HV666" s="477"/>
      <c r="HW666" s="477"/>
      <c r="HX666" s="477"/>
      <c r="HY666" s="478"/>
      <c r="HZ666" s="478"/>
      <c r="IA666" s="477"/>
      <c r="IB666" s="477"/>
      <c r="IC666" s="477"/>
      <c r="ID666" s="478"/>
      <c r="IE666" s="478"/>
      <c r="IF666" s="477"/>
      <c r="IG666" s="477"/>
      <c r="IH666" s="477"/>
      <c r="II666" s="478"/>
      <c r="IJ666" s="478"/>
      <c r="IK666" s="477"/>
      <c r="IL666" s="477"/>
      <c r="IM666" s="477"/>
      <c r="IN666" s="478"/>
      <c r="IO666" s="478"/>
      <c r="IP666" s="477"/>
      <c r="IQ666" s="477"/>
      <c r="IR666" s="477"/>
      <c r="IS666" s="478"/>
      <c r="IT666" s="478"/>
      <c r="IU666" s="477"/>
      <c r="IV666" s="477"/>
      <c r="IW666" s="477"/>
      <c r="IX666" s="478"/>
      <c r="IY666" s="478"/>
      <c r="IZ666" s="2"/>
      <c r="JA666" s="2"/>
      <c r="JB666" s="2"/>
      <c r="JC666" s="2"/>
    </row>
    <row r="667" spans="1:263" x14ac:dyDescent="0.35">
      <c r="A667" s="2"/>
      <c r="B667" s="2"/>
      <c r="C667" s="125"/>
      <c r="D667" s="475"/>
      <c r="E667" s="475"/>
      <c r="F667" s="476"/>
      <c r="G667" s="477"/>
      <c r="H667" s="477"/>
      <c r="I667" s="477"/>
      <c r="J667" s="477"/>
      <c r="K667" s="477"/>
      <c r="L667" s="477"/>
      <c r="M667" s="478"/>
      <c r="N667" s="478"/>
      <c r="O667" s="477"/>
      <c r="P667" s="477"/>
      <c r="Q667" s="477"/>
      <c r="R667" s="478"/>
      <c r="S667" s="478"/>
      <c r="T667" s="477"/>
      <c r="U667" s="477"/>
      <c r="V667" s="477"/>
      <c r="W667" s="478"/>
      <c r="X667" s="478"/>
      <c r="Y667" s="477"/>
      <c r="Z667" s="477"/>
      <c r="AA667" s="477"/>
      <c r="AB667" s="478"/>
      <c r="AC667" s="478"/>
      <c r="AD667" s="477"/>
      <c r="AE667" s="477"/>
      <c r="AF667" s="477"/>
      <c r="AG667" s="478"/>
      <c r="AH667" s="478"/>
      <c r="AI667" s="477"/>
      <c r="AJ667" s="477"/>
      <c r="AK667" s="477"/>
      <c r="AL667" s="478"/>
      <c r="AM667" s="478"/>
      <c r="AN667" s="477"/>
      <c r="AO667" s="477"/>
      <c r="AP667" s="477"/>
      <c r="AQ667" s="478"/>
      <c r="AR667" s="478"/>
      <c r="AS667" s="477"/>
      <c r="AT667" s="477"/>
      <c r="AU667" s="477"/>
      <c r="AV667" s="478"/>
      <c r="AW667" s="478"/>
      <c r="AX667" s="477"/>
      <c r="AY667" s="477"/>
      <c r="AZ667" s="477"/>
      <c r="BA667" s="478"/>
      <c r="BB667" s="478"/>
      <c r="BC667" s="477"/>
      <c r="BD667" s="477"/>
      <c r="BE667" s="477"/>
      <c r="BF667" s="478"/>
      <c r="BG667" s="478"/>
      <c r="BH667" s="477"/>
      <c r="BI667" s="477"/>
      <c r="BJ667" s="477"/>
      <c r="BK667" s="478"/>
      <c r="BL667" s="478"/>
      <c r="BM667" s="477"/>
      <c r="BN667" s="477"/>
      <c r="BO667" s="477"/>
      <c r="BP667" s="478"/>
      <c r="BQ667" s="478"/>
      <c r="BR667" s="477"/>
      <c r="BS667" s="477"/>
      <c r="BT667" s="477"/>
      <c r="BU667" s="478"/>
      <c r="BV667" s="478"/>
      <c r="BW667" s="477"/>
      <c r="BX667" s="477"/>
      <c r="BY667" s="477"/>
      <c r="BZ667" s="478"/>
      <c r="CA667" s="478"/>
      <c r="CB667" s="477"/>
      <c r="CC667" s="477"/>
      <c r="CD667" s="477"/>
      <c r="CE667" s="478"/>
      <c r="CF667" s="478"/>
      <c r="CG667" s="477"/>
      <c r="CH667" s="477"/>
      <c r="CI667" s="477"/>
      <c r="CJ667" s="478"/>
      <c r="CK667" s="478"/>
      <c r="CL667" s="477"/>
      <c r="CM667" s="477"/>
      <c r="CN667" s="477"/>
      <c r="CO667" s="478"/>
      <c r="CP667" s="478"/>
      <c r="CQ667" s="477"/>
      <c r="CR667" s="477"/>
      <c r="CS667" s="477"/>
      <c r="CT667" s="478"/>
      <c r="CU667" s="478"/>
      <c r="CV667" s="477"/>
      <c r="CW667" s="477"/>
      <c r="CX667" s="477"/>
      <c r="CY667" s="478"/>
      <c r="CZ667" s="478"/>
      <c r="DA667" s="477"/>
      <c r="DB667" s="477"/>
      <c r="DC667" s="477"/>
      <c r="DD667" s="478"/>
      <c r="DE667" s="478"/>
      <c r="DF667" s="477"/>
      <c r="DG667" s="477"/>
      <c r="DH667" s="477"/>
      <c r="DI667" s="478"/>
      <c r="DJ667" s="478"/>
      <c r="DK667" s="477"/>
      <c r="DL667" s="477"/>
      <c r="DM667" s="477"/>
      <c r="DN667" s="478"/>
      <c r="DO667" s="478"/>
      <c r="DP667" s="477"/>
      <c r="DQ667" s="477"/>
      <c r="DR667" s="477"/>
      <c r="DS667" s="478"/>
      <c r="DT667" s="478"/>
      <c r="DU667" s="477"/>
      <c r="DV667" s="477"/>
      <c r="DW667" s="477"/>
      <c r="DX667" s="478"/>
      <c r="DY667" s="478"/>
      <c r="DZ667" s="477"/>
      <c r="EA667" s="477"/>
      <c r="EB667" s="477"/>
      <c r="EC667" s="478"/>
      <c r="ED667" s="478"/>
      <c r="EE667" s="477"/>
      <c r="EF667" s="477"/>
      <c r="EG667" s="477"/>
      <c r="EH667" s="478"/>
      <c r="EI667" s="478"/>
      <c r="EJ667" s="477"/>
      <c r="EK667" s="477"/>
      <c r="EL667" s="477"/>
      <c r="EM667" s="478"/>
      <c r="EN667" s="478"/>
      <c r="EO667" s="477"/>
      <c r="EP667" s="477"/>
      <c r="EQ667" s="477"/>
      <c r="ER667" s="478"/>
      <c r="ES667" s="478"/>
      <c r="ET667" s="477"/>
      <c r="EU667" s="477"/>
      <c r="EV667" s="477"/>
      <c r="EW667" s="478"/>
      <c r="EX667" s="478"/>
      <c r="EY667" s="477"/>
      <c r="EZ667" s="477"/>
      <c r="FA667" s="477"/>
      <c r="FB667" s="478"/>
      <c r="FC667" s="478"/>
      <c r="FD667" s="477"/>
      <c r="FE667" s="477"/>
      <c r="FF667" s="477"/>
      <c r="FG667" s="478"/>
      <c r="FH667" s="478"/>
      <c r="FI667" s="477"/>
      <c r="FJ667" s="477"/>
      <c r="FK667" s="477"/>
      <c r="FL667" s="478"/>
      <c r="FM667" s="478"/>
      <c r="FN667" s="477"/>
      <c r="FO667" s="477"/>
      <c r="FP667" s="477"/>
      <c r="FQ667" s="478"/>
      <c r="FR667" s="478"/>
      <c r="FS667" s="477"/>
      <c r="FT667" s="477"/>
      <c r="FU667" s="477"/>
      <c r="FV667" s="478"/>
      <c r="FW667" s="478"/>
      <c r="FX667" s="477"/>
      <c r="FY667" s="477"/>
      <c r="FZ667" s="477"/>
      <c r="GA667" s="478"/>
      <c r="GB667" s="478"/>
      <c r="GC667" s="477"/>
      <c r="GD667" s="477"/>
      <c r="GE667" s="477"/>
      <c r="GF667" s="478"/>
      <c r="GG667" s="478"/>
      <c r="GH667" s="477"/>
      <c r="GI667" s="477"/>
      <c r="GJ667" s="477"/>
      <c r="GK667" s="478"/>
      <c r="GL667" s="478"/>
      <c r="GM667" s="477"/>
      <c r="GN667" s="477"/>
      <c r="GO667" s="477"/>
      <c r="GP667" s="478"/>
      <c r="GQ667" s="478"/>
      <c r="GR667" s="477"/>
      <c r="GS667" s="477"/>
      <c r="GT667" s="477"/>
      <c r="GU667" s="478"/>
      <c r="GV667" s="478"/>
      <c r="GW667" s="477"/>
      <c r="GX667" s="477"/>
      <c r="GY667" s="477"/>
      <c r="GZ667" s="478"/>
      <c r="HA667" s="478"/>
      <c r="HB667" s="477"/>
      <c r="HC667" s="477"/>
      <c r="HD667" s="477"/>
      <c r="HE667" s="478"/>
      <c r="HF667" s="478"/>
      <c r="HG667" s="477"/>
      <c r="HH667" s="477"/>
      <c r="HI667" s="477"/>
      <c r="HJ667" s="478"/>
      <c r="HK667" s="478"/>
      <c r="HL667" s="477"/>
      <c r="HM667" s="477"/>
      <c r="HN667" s="477"/>
      <c r="HO667" s="478"/>
      <c r="HP667" s="478"/>
      <c r="HQ667" s="477"/>
      <c r="HR667" s="477"/>
      <c r="HS667" s="477"/>
      <c r="HT667" s="478"/>
      <c r="HU667" s="478"/>
      <c r="HV667" s="477"/>
      <c r="HW667" s="477"/>
      <c r="HX667" s="477"/>
      <c r="HY667" s="478"/>
      <c r="HZ667" s="478"/>
      <c r="IA667" s="477"/>
      <c r="IB667" s="477"/>
      <c r="IC667" s="477"/>
      <c r="ID667" s="478"/>
      <c r="IE667" s="478"/>
      <c r="IF667" s="477"/>
      <c r="IG667" s="477"/>
      <c r="IH667" s="477"/>
      <c r="II667" s="478"/>
      <c r="IJ667" s="478"/>
      <c r="IK667" s="477"/>
      <c r="IL667" s="477"/>
      <c r="IM667" s="477"/>
      <c r="IN667" s="478"/>
      <c r="IO667" s="478"/>
      <c r="IP667" s="477"/>
      <c r="IQ667" s="477"/>
      <c r="IR667" s="477"/>
      <c r="IS667" s="478"/>
      <c r="IT667" s="478"/>
      <c r="IU667" s="477"/>
      <c r="IV667" s="477"/>
      <c r="IW667" s="477"/>
      <c r="IX667" s="478"/>
      <c r="IY667" s="478"/>
      <c r="IZ667" s="2"/>
      <c r="JA667" s="2"/>
      <c r="JB667" s="2"/>
      <c r="JC667" s="2"/>
    </row>
    <row r="668" spans="1:263" x14ac:dyDescent="0.35">
      <c r="A668" s="2"/>
      <c r="B668" s="2"/>
      <c r="C668" s="125"/>
      <c r="D668" s="475"/>
      <c r="E668" s="475"/>
      <c r="F668" s="476"/>
      <c r="G668" s="477"/>
      <c r="H668" s="477"/>
      <c r="I668" s="477"/>
      <c r="J668" s="477"/>
      <c r="K668" s="477"/>
      <c r="L668" s="477"/>
      <c r="M668" s="478"/>
      <c r="N668" s="478"/>
      <c r="O668" s="477"/>
      <c r="P668" s="477"/>
      <c r="Q668" s="477"/>
      <c r="R668" s="478"/>
      <c r="S668" s="478"/>
      <c r="T668" s="477"/>
      <c r="U668" s="477"/>
      <c r="V668" s="477"/>
      <c r="W668" s="478"/>
      <c r="X668" s="478"/>
      <c r="Y668" s="477"/>
      <c r="Z668" s="477"/>
      <c r="AA668" s="477"/>
      <c r="AB668" s="478"/>
      <c r="AC668" s="478"/>
      <c r="AD668" s="477"/>
      <c r="AE668" s="477"/>
      <c r="AF668" s="477"/>
      <c r="AG668" s="478"/>
      <c r="AH668" s="478"/>
      <c r="AI668" s="477"/>
      <c r="AJ668" s="477"/>
      <c r="AK668" s="477"/>
      <c r="AL668" s="478"/>
      <c r="AM668" s="478"/>
      <c r="AN668" s="477"/>
      <c r="AO668" s="477"/>
      <c r="AP668" s="477"/>
      <c r="AQ668" s="478"/>
      <c r="AR668" s="478"/>
      <c r="AS668" s="477"/>
      <c r="AT668" s="477"/>
      <c r="AU668" s="477"/>
      <c r="AV668" s="478"/>
      <c r="AW668" s="478"/>
      <c r="AX668" s="477"/>
      <c r="AY668" s="477"/>
      <c r="AZ668" s="477"/>
      <c r="BA668" s="478"/>
      <c r="BB668" s="478"/>
      <c r="BC668" s="477"/>
      <c r="BD668" s="477"/>
      <c r="BE668" s="477"/>
      <c r="BF668" s="478"/>
      <c r="BG668" s="478"/>
      <c r="BH668" s="477"/>
      <c r="BI668" s="477"/>
      <c r="BJ668" s="477"/>
      <c r="BK668" s="478"/>
      <c r="BL668" s="478"/>
      <c r="BM668" s="477"/>
      <c r="BN668" s="477"/>
      <c r="BO668" s="477"/>
      <c r="BP668" s="478"/>
      <c r="BQ668" s="478"/>
      <c r="BR668" s="477"/>
      <c r="BS668" s="477"/>
      <c r="BT668" s="477"/>
      <c r="BU668" s="478"/>
      <c r="BV668" s="478"/>
      <c r="BW668" s="477"/>
      <c r="BX668" s="477"/>
      <c r="BY668" s="477"/>
      <c r="BZ668" s="478"/>
      <c r="CA668" s="478"/>
      <c r="CB668" s="477"/>
      <c r="CC668" s="477"/>
      <c r="CD668" s="477"/>
      <c r="CE668" s="478"/>
      <c r="CF668" s="478"/>
      <c r="CG668" s="477"/>
      <c r="CH668" s="477"/>
      <c r="CI668" s="477"/>
      <c r="CJ668" s="478"/>
      <c r="CK668" s="478"/>
      <c r="CL668" s="477"/>
      <c r="CM668" s="477"/>
      <c r="CN668" s="477"/>
      <c r="CO668" s="478"/>
      <c r="CP668" s="478"/>
      <c r="CQ668" s="477"/>
      <c r="CR668" s="477"/>
      <c r="CS668" s="477"/>
      <c r="CT668" s="478"/>
      <c r="CU668" s="478"/>
      <c r="CV668" s="477"/>
      <c r="CW668" s="477"/>
      <c r="CX668" s="477"/>
      <c r="CY668" s="478"/>
      <c r="CZ668" s="478"/>
      <c r="DA668" s="477"/>
      <c r="DB668" s="477"/>
      <c r="DC668" s="477"/>
      <c r="DD668" s="478"/>
      <c r="DE668" s="478"/>
      <c r="DF668" s="477"/>
      <c r="DG668" s="477"/>
      <c r="DH668" s="477"/>
      <c r="DI668" s="478"/>
      <c r="DJ668" s="478"/>
      <c r="DK668" s="477"/>
      <c r="DL668" s="477"/>
      <c r="DM668" s="477"/>
      <c r="DN668" s="478"/>
      <c r="DO668" s="478"/>
      <c r="DP668" s="477"/>
      <c r="DQ668" s="477"/>
      <c r="DR668" s="477"/>
      <c r="DS668" s="478"/>
      <c r="DT668" s="478"/>
      <c r="DU668" s="477"/>
      <c r="DV668" s="477"/>
      <c r="DW668" s="477"/>
      <c r="DX668" s="478"/>
      <c r="DY668" s="478"/>
      <c r="DZ668" s="477"/>
      <c r="EA668" s="477"/>
      <c r="EB668" s="477"/>
      <c r="EC668" s="478"/>
      <c r="ED668" s="478"/>
      <c r="EE668" s="477"/>
      <c r="EF668" s="477"/>
      <c r="EG668" s="477"/>
      <c r="EH668" s="478"/>
      <c r="EI668" s="478"/>
      <c r="EJ668" s="477"/>
      <c r="EK668" s="477"/>
      <c r="EL668" s="477"/>
      <c r="EM668" s="478"/>
      <c r="EN668" s="478"/>
      <c r="EO668" s="477"/>
      <c r="EP668" s="477"/>
      <c r="EQ668" s="477"/>
      <c r="ER668" s="478"/>
      <c r="ES668" s="478"/>
      <c r="ET668" s="477"/>
      <c r="EU668" s="477"/>
      <c r="EV668" s="477"/>
      <c r="EW668" s="478"/>
      <c r="EX668" s="478"/>
      <c r="EY668" s="477"/>
      <c r="EZ668" s="477"/>
      <c r="FA668" s="477"/>
      <c r="FB668" s="478"/>
      <c r="FC668" s="478"/>
      <c r="FD668" s="477"/>
      <c r="FE668" s="477"/>
      <c r="FF668" s="477"/>
      <c r="FG668" s="478"/>
      <c r="FH668" s="478"/>
      <c r="FI668" s="477"/>
      <c r="FJ668" s="477"/>
      <c r="FK668" s="477"/>
      <c r="FL668" s="478"/>
      <c r="FM668" s="478"/>
      <c r="FN668" s="477"/>
      <c r="FO668" s="477"/>
      <c r="FP668" s="477"/>
      <c r="FQ668" s="478"/>
      <c r="FR668" s="478"/>
      <c r="FS668" s="477"/>
      <c r="FT668" s="477"/>
      <c r="FU668" s="477"/>
      <c r="FV668" s="478"/>
      <c r="FW668" s="478"/>
      <c r="FX668" s="477"/>
      <c r="FY668" s="477"/>
      <c r="FZ668" s="477"/>
      <c r="GA668" s="478"/>
      <c r="GB668" s="478"/>
      <c r="GC668" s="477"/>
      <c r="GD668" s="477"/>
      <c r="GE668" s="477"/>
      <c r="GF668" s="478"/>
      <c r="GG668" s="478"/>
      <c r="GH668" s="477"/>
      <c r="GI668" s="477"/>
      <c r="GJ668" s="477"/>
      <c r="GK668" s="478"/>
      <c r="GL668" s="478"/>
      <c r="GM668" s="477"/>
      <c r="GN668" s="477"/>
      <c r="GO668" s="477"/>
      <c r="GP668" s="478"/>
      <c r="GQ668" s="478"/>
      <c r="GR668" s="477"/>
      <c r="GS668" s="477"/>
      <c r="GT668" s="477"/>
      <c r="GU668" s="478"/>
      <c r="GV668" s="478"/>
      <c r="GW668" s="477"/>
      <c r="GX668" s="477"/>
      <c r="GY668" s="477"/>
      <c r="GZ668" s="478"/>
      <c r="HA668" s="478"/>
      <c r="HB668" s="477"/>
      <c r="HC668" s="477"/>
      <c r="HD668" s="477"/>
      <c r="HE668" s="478"/>
      <c r="HF668" s="478"/>
      <c r="HG668" s="477"/>
      <c r="HH668" s="477"/>
      <c r="HI668" s="477"/>
      <c r="HJ668" s="478"/>
      <c r="HK668" s="478"/>
      <c r="HL668" s="477"/>
      <c r="HM668" s="477"/>
      <c r="HN668" s="477"/>
      <c r="HO668" s="478"/>
      <c r="HP668" s="478"/>
      <c r="HQ668" s="477"/>
      <c r="HR668" s="477"/>
      <c r="HS668" s="477"/>
      <c r="HT668" s="478"/>
      <c r="HU668" s="478"/>
      <c r="HV668" s="477"/>
      <c r="HW668" s="477"/>
      <c r="HX668" s="477"/>
      <c r="HY668" s="478"/>
      <c r="HZ668" s="478"/>
      <c r="IA668" s="477"/>
      <c r="IB668" s="477"/>
      <c r="IC668" s="477"/>
      <c r="ID668" s="478"/>
      <c r="IE668" s="478"/>
      <c r="IF668" s="477"/>
      <c r="IG668" s="477"/>
      <c r="IH668" s="477"/>
      <c r="II668" s="478"/>
      <c r="IJ668" s="478"/>
      <c r="IK668" s="477"/>
      <c r="IL668" s="477"/>
      <c r="IM668" s="477"/>
      <c r="IN668" s="478"/>
      <c r="IO668" s="478"/>
      <c r="IP668" s="477"/>
      <c r="IQ668" s="477"/>
      <c r="IR668" s="477"/>
      <c r="IS668" s="478"/>
      <c r="IT668" s="478"/>
      <c r="IU668" s="477"/>
      <c r="IV668" s="477"/>
      <c r="IW668" s="477"/>
      <c r="IX668" s="478"/>
      <c r="IY668" s="478"/>
      <c r="IZ668" s="2"/>
      <c r="JA668" s="2"/>
      <c r="JB668" s="2"/>
      <c r="JC668" s="2"/>
    </row>
    <row r="669" spans="1:263" x14ac:dyDescent="0.35">
      <c r="A669" s="2"/>
      <c r="B669" s="2"/>
      <c r="C669" s="125"/>
      <c r="D669" s="475"/>
      <c r="E669" s="475"/>
      <c r="F669" s="476"/>
      <c r="G669" s="477"/>
      <c r="H669" s="477"/>
      <c r="I669" s="477"/>
      <c r="J669" s="477"/>
      <c r="K669" s="477"/>
      <c r="L669" s="477"/>
      <c r="M669" s="478"/>
      <c r="N669" s="478"/>
      <c r="O669" s="477"/>
      <c r="P669" s="477"/>
      <c r="Q669" s="477"/>
      <c r="R669" s="478"/>
      <c r="S669" s="478"/>
      <c r="T669" s="477"/>
      <c r="U669" s="477"/>
      <c r="V669" s="477"/>
      <c r="W669" s="478"/>
      <c r="X669" s="478"/>
      <c r="Y669" s="477"/>
      <c r="Z669" s="477"/>
      <c r="AA669" s="477"/>
      <c r="AB669" s="478"/>
      <c r="AC669" s="478"/>
      <c r="AD669" s="477"/>
      <c r="AE669" s="477"/>
      <c r="AF669" s="477"/>
      <c r="AG669" s="478"/>
      <c r="AH669" s="478"/>
      <c r="AI669" s="477"/>
      <c r="AJ669" s="477"/>
      <c r="AK669" s="477"/>
      <c r="AL669" s="478"/>
      <c r="AM669" s="478"/>
      <c r="AN669" s="477"/>
      <c r="AO669" s="477"/>
      <c r="AP669" s="477"/>
      <c r="AQ669" s="478"/>
      <c r="AR669" s="478"/>
      <c r="AS669" s="477"/>
      <c r="AT669" s="477"/>
      <c r="AU669" s="477"/>
      <c r="AV669" s="478"/>
      <c r="AW669" s="478"/>
      <c r="AX669" s="477"/>
      <c r="AY669" s="477"/>
      <c r="AZ669" s="477"/>
      <c r="BA669" s="478"/>
      <c r="BB669" s="478"/>
      <c r="BC669" s="477"/>
      <c r="BD669" s="477"/>
      <c r="BE669" s="477"/>
      <c r="BF669" s="478"/>
      <c r="BG669" s="478"/>
      <c r="BH669" s="477"/>
      <c r="BI669" s="477"/>
      <c r="BJ669" s="477"/>
      <c r="BK669" s="478"/>
      <c r="BL669" s="478"/>
      <c r="BM669" s="477"/>
      <c r="BN669" s="477"/>
      <c r="BO669" s="477"/>
      <c r="BP669" s="478"/>
      <c r="BQ669" s="478"/>
      <c r="BR669" s="477"/>
      <c r="BS669" s="477"/>
      <c r="BT669" s="477"/>
      <c r="BU669" s="478"/>
      <c r="BV669" s="478"/>
      <c r="BW669" s="477"/>
      <c r="BX669" s="477"/>
      <c r="BY669" s="477"/>
      <c r="BZ669" s="478"/>
      <c r="CA669" s="478"/>
      <c r="CB669" s="477"/>
      <c r="CC669" s="477"/>
      <c r="CD669" s="477"/>
      <c r="CE669" s="478"/>
      <c r="CF669" s="478"/>
      <c r="CG669" s="477"/>
      <c r="CH669" s="477"/>
      <c r="CI669" s="477"/>
      <c r="CJ669" s="478"/>
      <c r="CK669" s="478"/>
      <c r="CL669" s="477"/>
      <c r="CM669" s="477"/>
      <c r="CN669" s="477"/>
      <c r="CO669" s="478"/>
      <c r="CP669" s="478"/>
      <c r="CQ669" s="477"/>
      <c r="CR669" s="477"/>
      <c r="CS669" s="477"/>
      <c r="CT669" s="478"/>
      <c r="CU669" s="478"/>
      <c r="CV669" s="477"/>
      <c r="CW669" s="477"/>
      <c r="CX669" s="477"/>
      <c r="CY669" s="478"/>
      <c r="CZ669" s="478"/>
      <c r="DA669" s="477"/>
      <c r="DB669" s="477"/>
      <c r="DC669" s="477"/>
      <c r="DD669" s="478"/>
      <c r="DE669" s="478"/>
      <c r="DF669" s="477"/>
      <c r="DG669" s="477"/>
      <c r="DH669" s="477"/>
      <c r="DI669" s="478"/>
      <c r="DJ669" s="478"/>
      <c r="DK669" s="477"/>
      <c r="DL669" s="477"/>
      <c r="DM669" s="477"/>
      <c r="DN669" s="478"/>
      <c r="DO669" s="478"/>
      <c r="DP669" s="477"/>
      <c r="DQ669" s="477"/>
      <c r="DR669" s="477"/>
      <c r="DS669" s="478"/>
      <c r="DT669" s="478"/>
      <c r="DU669" s="477"/>
      <c r="DV669" s="477"/>
      <c r="DW669" s="477"/>
      <c r="DX669" s="478"/>
      <c r="DY669" s="478"/>
      <c r="DZ669" s="477"/>
      <c r="EA669" s="477"/>
      <c r="EB669" s="477"/>
      <c r="EC669" s="478"/>
      <c r="ED669" s="478"/>
      <c r="EE669" s="477"/>
      <c r="EF669" s="477"/>
      <c r="EG669" s="477"/>
      <c r="EH669" s="478"/>
      <c r="EI669" s="478"/>
      <c r="EJ669" s="477"/>
      <c r="EK669" s="477"/>
      <c r="EL669" s="477"/>
      <c r="EM669" s="478"/>
      <c r="EN669" s="478"/>
      <c r="EO669" s="477"/>
      <c r="EP669" s="477"/>
      <c r="EQ669" s="477"/>
      <c r="ER669" s="478"/>
      <c r="ES669" s="478"/>
      <c r="ET669" s="477"/>
      <c r="EU669" s="477"/>
      <c r="EV669" s="477"/>
      <c r="EW669" s="478"/>
      <c r="EX669" s="478"/>
      <c r="EY669" s="477"/>
      <c r="EZ669" s="477"/>
      <c r="FA669" s="477"/>
      <c r="FB669" s="478"/>
      <c r="FC669" s="478"/>
      <c r="FD669" s="477"/>
      <c r="FE669" s="477"/>
      <c r="FF669" s="477"/>
      <c r="FG669" s="478"/>
      <c r="FH669" s="478"/>
      <c r="FI669" s="477"/>
      <c r="FJ669" s="477"/>
      <c r="FK669" s="477"/>
      <c r="FL669" s="478"/>
      <c r="FM669" s="478"/>
      <c r="FN669" s="477"/>
      <c r="FO669" s="477"/>
      <c r="FP669" s="477"/>
      <c r="FQ669" s="478"/>
      <c r="FR669" s="478"/>
      <c r="FS669" s="477"/>
      <c r="FT669" s="477"/>
      <c r="FU669" s="477"/>
      <c r="FV669" s="478"/>
      <c r="FW669" s="478"/>
      <c r="FX669" s="477"/>
      <c r="FY669" s="477"/>
      <c r="FZ669" s="477"/>
      <c r="GA669" s="478"/>
      <c r="GB669" s="478"/>
      <c r="GC669" s="477"/>
      <c r="GD669" s="477"/>
      <c r="GE669" s="477"/>
      <c r="GF669" s="478"/>
      <c r="GG669" s="478"/>
      <c r="GH669" s="477"/>
      <c r="GI669" s="477"/>
      <c r="GJ669" s="477"/>
      <c r="GK669" s="478"/>
      <c r="GL669" s="478"/>
      <c r="GM669" s="477"/>
      <c r="GN669" s="477"/>
      <c r="GO669" s="477"/>
      <c r="GP669" s="478"/>
      <c r="GQ669" s="478"/>
      <c r="GR669" s="477"/>
      <c r="GS669" s="477"/>
      <c r="GT669" s="477"/>
      <c r="GU669" s="478"/>
      <c r="GV669" s="478"/>
      <c r="GW669" s="477"/>
      <c r="GX669" s="477"/>
      <c r="GY669" s="477"/>
      <c r="GZ669" s="478"/>
      <c r="HA669" s="478"/>
      <c r="HB669" s="477"/>
      <c r="HC669" s="477"/>
      <c r="HD669" s="477"/>
      <c r="HE669" s="478"/>
      <c r="HF669" s="478"/>
      <c r="HG669" s="477"/>
      <c r="HH669" s="477"/>
      <c r="HI669" s="477"/>
      <c r="HJ669" s="478"/>
      <c r="HK669" s="478"/>
      <c r="HL669" s="477"/>
      <c r="HM669" s="477"/>
      <c r="HN669" s="477"/>
      <c r="HO669" s="478"/>
      <c r="HP669" s="478"/>
      <c r="HQ669" s="477"/>
      <c r="HR669" s="477"/>
      <c r="HS669" s="477"/>
      <c r="HT669" s="478"/>
      <c r="HU669" s="478"/>
      <c r="HV669" s="477"/>
      <c r="HW669" s="477"/>
      <c r="HX669" s="477"/>
      <c r="HY669" s="478"/>
      <c r="HZ669" s="478"/>
      <c r="IA669" s="477"/>
      <c r="IB669" s="477"/>
      <c r="IC669" s="477"/>
      <c r="ID669" s="478"/>
      <c r="IE669" s="478"/>
      <c r="IF669" s="477"/>
      <c r="IG669" s="477"/>
      <c r="IH669" s="477"/>
      <c r="II669" s="478"/>
      <c r="IJ669" s="478"/>
      <c r="IK669" s="477"/>
      <c r="IL669" s="477"/>
      <c r="IM669" s="477"/>
      <c r="IN669" s="478"/>
      <c r="IO669" s="478"/>
      <c r="IP669" s="477"/>
      <c r="IQ669" s="477"/>
      <c r="IR669" s="477"/>
      <c r="IS669" s="478"/>
      <c r="IT669" s="478"/>
      <c r="IU669" s="477"/>
      <c r="IV669" s="477"/>
      <c r="IW669" s="477"/>
      <c r="IX669" s="478"/>
      <c r="IY669" s="478"/>
      <c r="IZ669" s="2"/>
      <c r="JA669" s="2"/>
      <c r="JB669" s="2"/>
      <c r="JC669" s="2"/>
    </row>
    <row r="670" spans="1:263" x14ac:dyDescent="0.35">
      <c r="A670" s="2"/>
      <c r="B670" s="2"/>
      <c r="C670" s="125"/>
      <c r="D670" s="475"/>
      <c r="E670" s="475"/>
      <c r="F670" s="476"/>
      <c r="G670" s="477"/>
      <c r="H670" s="477"/>
      <c r="I670" s="477"/>
      <c r="J670" s="477"/>
      <c r="K670" s="477"/>
      <c r="L670" s="477"/>
      <c r="M670" s="478"/>
      <c r="N670" s="478"/>
      <c r="O670" s="477"/>
      <c r="P670" s="477"/>
      <c r="Q670" s="477"/>
      <c r="R670" s="478"/>
      <c r="S670" s="478"/>
      <c r="T670" s="477"/>
      <c r="U670" s="477"/>
      <c r="V670" s="477"/>
      <c r="W670" s="478"/>
      <c r="X670" s="478"/>
      <c r="Y670" s="477"/>
      <c r="Z670" s="477"/>
      <c r="AA670" s="477"/>
      <c r="AB670" s="478"/>
      <c r="AC670" s="478"/>
      <c r="AD670" s="477"/>
      <c r="AE670" s="477"/>
      <c r="AF670" s="477"/>
      <c r="AG670" s="478"/>
      <c r="AH670" s="478"/>
      <c r="AI670" s="477"/>
      <c r="AJ670" s="477"/>
      <c r="AK670" s="477"/>
      <c r="AL670" s="478"/>
      <c r="AM670" s="478"/>
      <c r="AN670" s="477"/>
      <c r="AO670" s="477"/>
      <c r="AP670" s="477"/>
      <c r="AQ670" s="478"/>
      <c r="AR670" s="478"/>
      <c r="AS670" s="477"/>
      <c r="AT670" s="477"/>
      <c r="AU670" s="477"/>
      <c r="AV670" s="478"/>
      <c r="AW670" s="478"/>
      <c r="AX670" s="477"/>
      <c r="AY670" s="477"/>
      <c r="AZ670" s="477"/>
      <c r="BA670" s="478"/>
      <c r="BB670" s="478"/>
      <c r="BC670" s="477"/>
      <c r="BD670" s="477"/>
      <c r="BE670" s="477"/>
      <c r="BF670" s="478"/>
      <c r="BG670" s="478"/>
      <c r="BH670" s="477"/>
      <c r="BI670" s="477"/>
      <c r="BJ670" s="477"/>
      <c r="BK670" s="478"/>
      <c r="BL670" s="478"/>
      <c r="BM670" s="477"/>
      <c r="BN670" s="477"/>
      <c r="BO670" s="477"/>
      <c r="BP670" s="478"/>
      <c r="BQ670" s="478"/>
      <c r="BR670" s="477"/>
      <c r="BS670" s="477"/>
      <c r="BT670" s="477"/>
      <c r="BU670" s="478"/>
      <c r="BV670" s="478"/>
      <c r="BW670" s="477"/>
      <c r="BX670" s="477"/>
      <c r="BY670" s="477"/>
      <c r="BZ670" s="478"/>
      <c r="CA670" s="478"/>
      <c r="CB670" s="477"/>
      <c r="CC670" s="477"/>
      <c r="CD670" s="477"/>
      <c r="CE670" s="478"/>
      <c r="CF670" s="478"/>
      <c r="CG670" s="477"/>
      <c r="CH670" s="477"/>
      <c r="CI670" s="477"/>
      <c r="CJ670" s="478"/>
      <c r="CK670" s="478"/>
      <c r="CL670" s="477"/>
      <c r="CM670" s="477"/>
      <c r="CN670" s="477"/>
      <c r="CO670" s="478"/>
      <c r="CP670" s="478"/>
      <c r="CQ670" s="477"/>
      <c r="CR670" s="477"/>
      <c r="CS670" s="477"/>
      <c r="CT670" s="478"/>
      <c r="CU670" s="478"/>
      <c r="CV670" s="477"/>
      <c r="CW670" s="477"/>
      <c r="CX670" s="477"/>
      <c r="CY670" s="478"/>
      <c r="CZ670" s="478"/>
      <c r="DA670" s="477"/>
      <c r="DB670" s="477"/>
      <c r="DC670" s="477"/>
      <c r="DD670" s="478"/>
      <c r="DE670" s="478"/>
      <c r="DF670" s="477"/>
      <c r="DG670" s="477"/>
      <c r="DH670" s="477"/>
      <c r="DI670" s="478"/>
      <c r="DJ670" s="478"/>
      <c r="DK670" s="477"/>
      <c r="DL670" s="477"/>
      <c r="DM670" s="477"/>
      <c r="DN670" s="478"/>
      <c r="DO670" s="478"/>
      <c r="DP670" s="477"/>
      <c r="DQ670" s="477"/>
      <c r="DR670" s="477"/>
      <c r="DS670" s="478"/>
      <c r="DT670" s="478"/>
      <c r="DU670" s="477"/>
      <c r="DV670" s="477"/>
      <c r="DW670" s="477"/>
      <c r="DX670" s="478"/>
      <c r="DY670" s="478"/>
      <c r="DZ670" s="477"/>
      <c r="EA670" s="477"/>
      <c r="EB670" s="477"/>
      <c r="EC670" s="478"/>
      <c r="ED670" s="478"/>
      <c r="EE670" s="477"/>
      <c r="EF670" s="477"/>
      <c r="EG670" s="477"/>
      <c r="EH670" s="478"/>
      <c r="EI670" s="478"/>
      <c r="EJ670" s="477"/>
      <c r="EK670" s="477"/>
      <c r="EL670" s="477"/>
      <c r="EM670" s="478"/>
      <c r="EN670" s="478"/>
      <c r="EO670" s="477"/>
      <c r="EP670" s="477"/>
      <c r="EQ670" s="477"/>
      <c r="ER670" s="478"/>
      <c r="ES670" s="478"/>
      <c r="ET670" s="477"/>
      <c r="EU670" s="477"/>
      <c r="EV670" s="477"/>
      <c r="EW670" s="478"/>
      <c r="EX670" s="478"/>
      <c r="EY670" s="477"/>
      <c r="EZ670" s="477"/>
      <c r="FA670" s="477"/>
      <c r="FB670" s="478"/>
      <c r="FC670" s="478"/>
      <c r="FD670" s="477"/>
      <c r="FE670" s="477"/>
      <c r="FF670" s="477"/>
      <c r="FG670" s="478"/>
      <c r="FH670" s="478"/>
      <c r="FI670" s="477"/>
      <c r="FJ670" s="477"/>
      <c r="FK670" s="477"/>
      <c r="FL670" s="478"/>
      <c r="FM670" s="478"/>
      <c r="FN670" s="477"/>
      <c r="FO670" s="477"/>
      <c r="FP670" s="477"/>
      <c r="FQ670" s="478"/>
      <c r="FR670" s="478"/>
      <c r="FS670" s="477"/>
      <c r="FT670" s="477"/>
      <c r="FU670" s="477"/>
      <c r="FV670" s="478"/>
      <c r="FW670" s="478"/>
      <c r="FX670" s="477"/>
      <c r="FY670" s="477"/>
      <c r="FZ670" s="477"/>
      <c r="GA670" s="478"/>
      <c r="GB670" s="478"/>
      <c r="GC670" s="477"/>
      <c r="GD670" s="477"/>
      <c r="GE670" s="477"/>
      <c r="GF670" s="478"/>
      <c r="GG670" s="478"/>
      <c r="GH670" s="477"/>
      <c r="GI670" s="477"/>
      <c r="GJ670" s="477"/>
      <c r="GK670" s="478"/>
      <c r="GL670" s="478"/>
      <c r="GM670" s="477"/>
      <c r="GN670" s="477"/>
      <c r="GO670" s="477"/>
      <c r="GP670" s="478"/>
      <c r="GQ670" s="478"/>
      <c r="GR670" s="477"/>
      <c r="GS670" s="477"/>
      <c r="GT670" s="477"/>
      <c r="GU670" s="478"/>
      <c r="GV670" s="478"/>
      <c r="GW670" s="477"/>
      <c r="GX670" s="477"/>
      <c r="GY670" s="477"/>
      <c r="GZ670" s="478"/>
      <c r="HA670" s="478"/>
      <c r="HB670" s="477"/>
      <c r="HC670" s="477"/>
      <c r="HD670" s="477"/>
      <c r="HE670" s="478"/>
      <c r="HF670" s="478"/>
      <c r="HG670" s="477"/>
      <c r="HH670" s="477"/>
      <c r="HI670" s="477"/>
      <c r="HJ670" s="478"/>
      <c r="HK670" s="478"/>
      <c r="HL670" s="477"/>
      <c r="HM670" s="477"/>
      <c r="HN670" s="477"/>
      <c r="HO670" s="478"/>
      <c r="HP670" s="478"/>
      <c r="HQ670" s="477"/>
      <c r="HR670" s="477"/>
      <c r="HS670" s="477"/>
      <c r="HT670" s="478"/>
      <c r="HU670" s="478"/>
      <c r="HV670" s="477"/>
      <c r="HW670" s="477"/>
      <c r="HX670" s="477"/>
      <c r="HY670" s="478"/>
      <c r="HZ670" s="478"/>
      <c r="IA670" s="477"/>
      <c r="IB670" s="477"/>
      <c r="IC670" s="477"/>
      <c r="ID670" s="478"/>
      <c r="IE670" s="478"/>
      <c r="IF670" s="477"/>
      <c r="IG670" s="477"/>
      <c r="IH670" s="477"/>
      <c r="II670" s="478"/>
      <c r="IJ670" s="478"/>
      <c r="IK670" s="477"/>
      <c r="IL670" s="477"/>
      <c r="IM670" s="477"/>
      <c r="IN670" s="478"/>
      <c r="IO670" s="478"/>
      <c r="IP670" s="477"/>
      <c r="IQ670" s="477"/>
      <c r="IR670" s="477"/>
      <c r="IS670" s="478"/>
      <c r="IT670" s="478"/>
      <c r="IU670" s="477"/>
      <c r="IV670" s="477"/>
      <c r="IW670" s="477"/>
      <c r="IX670" s="478"/>
      <c r="IY670" s="478"/>
      <c r="IZ670" s="2"/>
      <c r="JA670" s="2"/>
      <c r="JB670" s="2"/>
      <c r="JC670" s="2"/>
    </row>
  </sheetData>
  <sheetProtection algorithmName="SHA-512" hashValue="VJvDnpnZqq7kfefw7ViBLMiDdpCqxxIg83xhXJxdW81pcUA7DmdYBeqyltpC9Aav+EXMpLVCYH3b8+DAjbFoRw==" saltValue="GtDiKZrHOFRv0xrpGU4/fA==" spinCount="100000" sheet="1" objects="1" scenarios="1"/>
  <mergeCells count="152">
    <mergeCell ref="HW48:HY48"/>
    <mergeCell ref="IB48:ID48"/>
    <mergeCell ref="IG48:II48"/>
    <mergeCell ref="IL48:IN48"/>
    <mergeCell ref="IQ48:IS48"/>
    <mergeCell ref="IV48:IX48"/>
    <mergeCell ref="GS48:GU48"/>
    <mergeCell ref="GX48:GZ48"/>
    <mergeCell ref="HC48:HE48"/>
    <mergeCell ref="HH48:HJ48"/>
    <mergeCell ref="HM48:HO48"/>
    <mergeCell ref="HR48:HT48"/>
    <mergeCell ref="FO48:FQ48"/>
    <mergeCell ref="FT48:FV48"/>
    <mergeCell ref="FY48:GA48"/>
    <mergeCell ref="GD48:GF48"/>
    <mergeCell ref="GI48:GK48"/>
    <mergeCell ref="GN48:GP48"/>
    <mergeCell ref="EK48:EM48"/>
    <mergeCell ref="EP48:ER48"/>
    <mergeCell ref="EU48:EW48"/>
    <mergeCell ref="EZ48:FB48"/>
    <mergeCell ref="FE48:FG48"/>
    <mergeCell ref="FJ48:FL48"/>
    <mergeCell ref="DG48:DI48"/>
    <mergeCell ref="DL48:DN48"/>
    <mergeCell ref="DQ48:DS48"/>
    <mergeCell ref="DV48:DX48"/>
    <mergeCell ref="EA48:EC48"/>
    <mergeCell ref="EF48:EH48"/>
    <mergeCell ref="CC48:CE48"/>
    <mergeCell ref="CH48:CJ48"/>
    <mergeCell ref="CM48:CO48"/>
    <mergeCell ref="CR48:CT48"/>
    <mergeCell ref="CW48:CY48"/>
    <mergeCell ref="DB48:DD48"/>
    <mergeCell ref="AY48:BA48"/>
    <mergeCell ref="BD48:BF48"/>
    <mergeCell ref="BI48:BK48"/>
    <mergeCell ref="BN48:BP48"/>
    <mergeCell ref="BS48:BU48"/>
    <mergeCell ref="BX48:BZ48"/>
    <mergeCell ref="K48:M48"/>
    <mergeCell ref="P48:R48"/>
    <mergeCell ref="U48:W48"/>
    <mergeCell ref="Z48:AB48"/>
    <mergeCell ref="AE48:AG48"/>
    <mergeCell ref="AJ48:AL48"/>
    <mergeCell ref="AO48:AQ48"/>
    <mergeCell ref="AT48:AV48"/>
    <mergeCell ref="IQ7:IS7"/>
    <mergeCell ref="IV7:IX7"/>
    <mergeCell ref="HM7:HO7"/>
    <mergeCell ref="HR7:HT7"/>
    <mergeCell ref="HW7:HY7"/>
    <mergeCell ref="IB7:ID7"/>
    <mergeCell ref="IG7:II7"/>
    <mergeCell ref="IL7:IN7"/>
    <mergeCell ref="GI7:GK7"/>
    <mergeCell ref="GN7:GP7"/>
    <mergeCell ref="GS7:GU7"/>
    <mergeCell ref="GX7:GZ7"/>
    <mergeCell ref="HC7:HE7"/>
    <mergeCell ref="HH7:HJ7"/>
    <mergeCell ref="FE7:FG7"/>
    <mergeCell ref="FJ7:FL7"/>
    <mergeCell ref="FO7:FQ7"/>
    <mergeCell ref="FT7:FV7"/>
    <mergeCell ref="FY7:GA7"/>
    <mergeCell ref="GD7:GF7"/>
    <mergeCell ref="EA7:EC7"/>
    <mergeCell ref="EF7:EH7"/>
    <mergeCell ref="EK7:EM7"/>
    <mergeCell ref="EP7:ER7"/>
    <mergeCell ref="EU7:EW7"/>
    <mergeCell ref="EZ7:FB7"/>
    <mergeCell ref="CW7:CY7"/>
    <mergeCell ref="DB7:DD7"/>
    <mergeCell ref="DG7:DI7"/>
    <mergeCell ref="DL7:DN7"/>
    <mergeCell ref="DQ7:DS7"/>
    <mergeCell ref="DV7:DX7"/>
    <mergeCell ref="BS7:BU7"/>
    <mergeCell ref="BX7:BZ7"/>
    <mergeCell ref="CC7:CE7"/>
    <mergeCell ref="CH7:CJ7"/>
    <mergeCell ref="CM7:CO7"/>
    <mergeCell ref="CR7:CT7"/>
    <mergeCell ref="AO7:AQ7"/>
    <mergeCell ref="AT7:AV7"/>
    <mergeCell ref="AY7:BA7"/>
    <mergeCell ref="BD7:BF7"/>
    <mergeCell ref="BI7:BK7"/>
    <mergeCell ref="BN7:BP7"/>
    <mergeCell ref="K7:M7"/>
    <mergeCell ref="P7:R7"/>
    <mergeCell ref="U7:W7"/>
    <mergeCell ref="Z7:AB7"/>
    <mergeCell ref="AE7:AG7"/>
    <mergeCell ref="AJ7:AL7"/>
    <mergeCell ref="K24:M24"/>
    <mergeCell ref="P24:R24"/>
    <mergeCell ref="U24:W24"/>
    <mergeCell ref="Z24:AB24"/>
    <mergeCell ref="AE24:AG24"/>
    <mergeCell ref="AJ24:AL24"/>
    <mergeCell ref="DL24:DN24"/>
    <mergeCell ref="DQ24:DS24"/>
    <mergeCell ref="DV24:DX24"/>
    <mergeCell ref="AO24:AQ24"/>
    <mergeCell ref="AT24:AV24"/>
    <mergeCell ref="AY24:BA24"/>
    <mergeCell ref="BD24:BF24"/>
    <mergeCell ref="BI24:BK24"/>
    <mergeCell ref="BN24:BP24"/>
    <mergeCell ref="BS24:BU24"/>
    <mergeCell ref="BX24:BZ24"/>
    <mergeCell ref="CC24:CE24"/>
    <mergeCell ref="IV24:IX24"/>
    <mergeCell ref="FT24:FV24"/>
    <mergeCell ref="FY24:GA24"/>
    <mergeCell ref="GD24:GF24"/>
    <mergeCell ref="GI24:GK24"/>
    <mergeCell ref="GN24:GP24"/>
    <mergeCell ref="GS24:GU24"/>
    <mergeCell ref="GX24:GZ24"/>
    <mergeCell ref="HC24:HE24"/>
    <mergeCell ref="HH24:HJ24"/>
    <mergeCell ref="F37:H37"/>
    <mergeCell ref="F15:H15"/>
    <mergeCell ref="HM24:HO24"/>
    <mergeCell ref="HR24:HT24"/>
    <mergeCell ref="HW24:HY24"/>
    <mergeCell ref="IB24:ID24"/>
    <mergeCell ref="IG24:II24"/>
    <mergeCell ref="IL24:IN24"/>
    <mergeCell ref="IQ24:IS24"/>
    <mergeCell ref="EA24:EC24"/>
    <mergeCell ref="EF24:EH24"/>
    <mergeCell ref="EK24:EM24"/>
    <mergeCell ref="EP24:ER24"/>
    <mergeCell ref="EU24:EW24"/>
    <mergeCell ref="EZ24:FB24"/>
    <mergeCell ref="FE24:FG24"/>
    <mergeCell ref="FJ24:FL24"/>
    <mergeCell ref="FO24:FQ24"/>
    <mergeCell ref="CH24:CJ24"/>
    <mergeCell ref="CM24:CO24"/>
    <mergeCell ref="CR24:CT24"/>
    <mergeCell ref="CW24:CY24"/>
    <mergeCell ref="DB24:DD24"/>
    <mergeCell ref="DG24:DI24"/>
  </mergeCells>
  <dataValidations count="1">
    <dataValidation type="decimal" allowBlank="1" showInputMessage="1" showErrorMessage="1" error="Please enter numerical values only." sqref="L369 FF369 DH369 BJ369 FK369 FP369 DM369 DR369 BO369 BT369 FU369 DW369 FZ369 EB369 Q369 GJ369 V369 AA369 AF369 BY369 EL369 GE369 CD369 AP369 GT369 AK369 EG369 CN369 EV369 CI369 GY369 CX369 DC369 FA369 GO369 EQ369 CS369 AZ369 BE369 AU369 HD369 HI369 HN369 HS369 HX369 IH369 IC369 IR369 IW369 IM369" xr:uid="{D3A9C321-89A8-4221-AB06-447704E1EBFE}">
      <formula1>-100000000000</formula1>
      <formula2>100000000000</formula2>
    </dataValidation>
  </dataValidations>
  <pageMargins left="0.7" right="0.7" top="0.75" bottom="0.75" header="0.3" footer="0.3"/>
  <pageSetup orientation="portrait" horizontalDpi="1200" verticalDpi="1200"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78">
        <x14:dataValidation type="custom" allowBlank="1" showInputMessage="1" showErrorMessage="1" error="The eligible charitable expense amount should be a numeric value.  No entry is permitted unless a registration number has been provided for the charity." xr:uid="{59D67179-DB8E-40B3-B402-17BAE6496A11}">
          <x14:formula1>
            <xm:f>'Helper 2'!L75</xm:f>
          </x14:formula1>
          <xm:sqref>GJ55 IH55 IR55 HS55 IC55 HX55 IW55 IM55 HN55 HI55 HD55 GT55 FU55 GE55 FZ55 GY55 GO55 FP55 FK55 FF55 CI55 CD55 DC55 CS55 BT55 BO55 BJ55 AP55 AZ55 AA55 AK55 AF55 BE55 AU55 V55 Q55 CN55 CX55 EL55 EV55 DW55 EG55 EB55 FA55 EQ55 DR55 DM55 DH55 BY55 L55</xm:sqref>
        </x14:dataValidation>
        <x14:dataValidation type="custom" allowBlank="1" showInputMessage="1" showErrorMessage="1" error="The expense amount must be a numerical value.  No entry should be made unless &quot;Section 33&quot; is selected in item S1B5." xr:uid="{F53E546A-1C4C-44F8-9AAF-2717D7BDB17E}">
          <x14:formula1>
            <xm:f>'Helper 2'!L72</xm:f>
          </x14:formula1>
          <xm:sqref>FF28 IW28 Q28 V28 AA28 AF28 AK28 AP28 AU28 AZ28 BE28 FK28 FP28 FU28 FZ28 GE28 GJ28 GO28 GT28 GY28 BJ28 BO28 BT28 BY28 CD28 CI28 CN28 CS28 CX28 DC28 DH28 DM28 DR28 DW28 EB28 EG28 EL28 EQ28 EV28 FA28 HD28 HI28 HN28 HS28 HX28 IC28 IH28 IM28 IR28 L28</xm:sqref>
        </x14:dataValidation>
        <x14:dataValidation type="custom" allowBlank="1" showInputMessage="1" showErrorMessage="1" error="The expense amount must be a numerical value." xr:uid="{AF4FD6FF-B0C1-4EC4-9EDC-B25E2F398D37}">
          <x14:formula1>
            <xm:f>'Helper 2'!L73</xm:f>
          </x14:formula1>
          <xm:sqref>FF32 IW32 Q32 V32 AA32 AF32 AK32 AP32 AU32 AZ32 BE32 FK32 FP32 FU32 FZ32 GE32 GJ32 GO32 GT32 GY32 BJ32 BO32 BT32 BY32 CD32 CI32 CN32 CS32 CX32 DC32 DH32 DM32 DR32 DW32 EB32 EG32 EL32 EQ32 EV32 FA32 HD32 HI32 HN32 HS32 HX32 IC32 IH32 IM32 IR32 L32</xm:sqref>
        </x14:dataValidation>
        <x14:dataValidation type="custom" allowBlank="1" showInputMessage="1" showErrorMessage="1" error="The expense amount must be a numerical value." xr:uid="{0D548F9D-7F8E-451A-8FA3-12226471461D}">
          <x14:formula1>
            <xm:f>'Helper 2'!L74</xm:f>
          </x14:formula1>
          <xm:sqref>FF34 L34 Q34 V34 AA34 AF34 AK34 AP34 AU34 AZ34 BE34 FK34 FP34 FU34 FZ34 GE34 GJ34 GO34 GT34 GY34 BJ34 BO34 BT34 BY34 CD34 CI34 CN34 CS34 CX34 DC34 DH34 DM34 DR34 DW34 EB34 EG34 EL34 EQ34 EV34 FA34 HD34 HI34 HN34 HS34 HX34 IC34 IH34 IM34 IR34 IW34</xm:sqref>
        </x14:dataValidation>
        <x14:dataValidation type="custom" allowBlank="1" showInputMessage="1" showErrorMessage="1" error="The eligible charitable expense amount should be a numeric value.  No entry is permitted unless a registration number has been provided for the charity." xr:uid="{C34C65D1-127B-49B4-A965-F016EF77E5A7}">
          <x14:formula1>
            <xm:f>'Helper 2'!L76</xm:f>
          </x14:formula1>
          <xm:sqref>L63 IW63 IR63 IM63 IH63 IC63 HX63 HS63 HN63 HI63 HD63 GY63 GT63 GO63 GJ63 GE63 FZ63 FU63 FP63 FK63 FF63 FA63 EV63 EQ63 EL63 EG63 EB63 DW63 DR63 DM63 DH63 DC63 CX63 CS63 CN63 CI63 CD63 BY63 BT63 BO63 BJ63 BE63 AZ63 AU63 AP63 AK63 AF63 AA63 V63 Q63</xm:sqref>
        </x14:dataValidation>
        <x14:dataValidation type="custom" allowBlank="1" showInputMessage="1" showErrorMessage="1" error="The eligible charitable expense amount should be a numeric value.  No entry is permitted unless a registration number has been provided for the charity." xr:uid="{6FB77E76-5D1B-4357-8887-C31CB2FF622C}">
          <x14:formula1>
            <xm:f>'Helper 2'!L77</xm:f>
          </x14:formula1>
          <xm:sqref>L71 IW71 IR71 IM71 IH71 IC71 HX71 HS71 HN71 HI71 HD71 GY71 GT71 GO71 GJ71 GE71 FZ71 FU71 FP71 FK71 FF71 FA71 EV71 EQ71 EL71 EG71 EB71 DW71 DR71 DM71 DH71 DC71 CX71 CS71 CN71 CI71 CD71 BY71 BT71 BO71 BJ71 BE71 AZ71 AU71 AP71 AK71 AF71 AA71 V71 Q71</xm:sqref>
        </x14:dataValidation>
        <x14:dataValidation type="custom" allowBlank="1" showInputMessage="1" showErrorMessage="1" error="The eligible charitable expense amount should be a numeric value.  No entry is permitted unless a registration number has been provided for the charity." xr:uid="{139A9845-8CA2-4453-940F-D272AED7DB25}">
          <x14:formula1>
            <xm:f>'Helper 2'!L78</xm:f>
          </x14:formula1>
          <xm:sqref>L79 IW79 IR79 IM79 IH79 IC79 HX79 HS79 HN79 HI79 HD79 GY79 GT79 GO79 GJ79 GE79 FZ79 FU79 FP79 FK79 FF79 FA79 EV79 EQ79 EL79 EG79 EB79 DW79 DR79 DM79 DH79 DC79 CX79 CS79 CN79 CI79 CD79 BY79 BT79 BO79 BJ79 BE79 AZ79 AU79 AP79 AK79 AF79 AA79 V79 Q79</xm:sqref>
        </x14:dataValidation>
        <x14:dataValidation type="custom" allowBlank="1" showInputMessage="1" showErrorMessage="1" error="The eligible charitable expense amount should be a numeric value.  No entry is permitted unless a registration number has been provided for the charity." xr:uid="{8AD277C9-4524-4CBA-984F-AEA179D9D66A}">
          <x14:formula1>
            <xm:f>'Helper 2'!L79</xm:f>
          </x14:formula1>
          <xm:sqref>L87 IW87 IR87 IM87 IH87 IC87 HX87 HS87 HN87 HI87 HD87 GY87 GT87 GO87 GJ87 GE87 FZ87 FU87 FP87 FK87 FF87 FA87 EV87 EQ87 EL87 EG87 EB87 DW87 DR87 DM87 DH87 DC87 CX87 CS87 CN87 CI87 CD87 BY87 BT87 BO87 BJ87 BE87 AZ87 AU87 AP87 AK87 AF87 AA87 V87 Q87</xm:sqref>
        </x14:dataValidation>
        <x14:dataValidation type="custom" allowBlank="1" showInputMessage="1" showErrorMessage="1" error="The eligible charitable expense amount should be a numeric value.  No entry is permitted unless a registration number has been provided for the charity." xr:uid="{52DF954E-E273-43BF-A6F8-55F286251938}">
          <x14:formula1>
            <xm:f>'Helper 2'!L80</xm:f>
          </x14:formula1>
          <xm:sqref>L95 IW95 IR95 IM95 IH95 IC95 HX95 HS95 HN95 HI95 HD95 GY95 GT95 GO95 GJ95 GE95 FZ95 FU95 FP95 FK95 FF95 FA95 EV95 EQ95 EL95 EG95 EB95 DW95 DR95 DM95 DH95 DC95 CX95 CS95 CN95 CI95 CD95 BY95 BT95 BO95 BJ95 BE95 AZ95 AU95 AP95 AK95 AF95 AA95 V95 Q95</xm:sqref>
        </x14:dataValidation>
        <x14:dataValidation type="custom" allowBlank="1" showInputMessage="1" showErrorMessage="1" error="The eligible charitable expense amount should be a numeric value.  No entry is permitted unless a registration number has been provided for the charity." xr:uid="{39D1D646-1205-43E6-86A3-0209F90D7502}">
          <x14:formula1>
            <xm:f>'Helper 2'!L81</xm:f>
          </x14:formula1>
          <xm:sqref>L103 IW103 IR103 IM103 IH103 IC103 HX103 HS103 HN103 HI103 HD103 GY103 GT103 GO103 GJ103 GE103 FZ103 FU103 FP103 FK103 FF103 FA103 EV103 EQ103 EL103 EG103 EB103 DW103 DR103 DM103 DH103 DC103 CX103 CS103 CN103 CI103 CD103 BY103 BT103 BO103 BJ103 BE103 AZ103 AU103 AP103 AK103 AF103 AA103 V103 Q103</xm:sqref>
        </x14:dataValidation>
        <x14:dataValidation type="custom" allowBlank="1" showInputMessage="1" showErrorMessage="1" error="The eligible charitable expense amount should be a numeric value.  No entry is permitted unless a registration number has been provided for the charity." xr:uid="{062F8A3E-DD78-4A17-97BF-F187AEE07673}">
          <x14:formula1>
            <xm:f>'Helper 2'!L82</xm:f>
          </x14:formula1>
          <xm:sqref>L111 IW111 IR111 IM111 IH111 IC111 HX111 HS111 HN111 HI111 HD111 GY111 GT111 GO111 GJ111 GE111 FZ111 FU111 FP111 FK111 FF111 FA111 EV111 EQ111 EL111 EG111 EB111 DW111 DR111 DM111 DH111 DC111 CX111 CS111 CN111 CI111 CD111 BY111 BT111 BO111 BJ111 BE111 AZ111 AU111 AP111 AK111 AF111 AA111 V111 Q111</xm:sqref>
        </x14:dataValidation>
        <x14:dataValidation type="custom" allowBlank="1" showInputMessage="1" showErrorMessage="1" error="The eligible charitable expense amount should be a numeric value.  No entry is permitted unless a registration number has been provided for the charity." xr:uid="{F5041D37-4216-49E2-B12C-C428C5FB1163}">
          <x14:formula1>
            <xm:f>'Helper 2'!L83</xm:f>
          </x14:formula1>
          <xm:sqref>L119 IW119 IR119 IM119 IH119 IC119 HX119 HS119 HN119 HI119 HD119 GY119 GT119 GO119 GJ119 GE119 FZ119 FU119 FP119 FK119 FF119 FA119 EV119 EQ119 EL119 EG119 EB119 DW119 DR119 DM119 DH119 DC119 CX119 CS119 CN119 CI119 CD119 BY119 BT119 BO119 BJ119 BE119 AZ119 AU119 AP119 AK119 AF119 AA119 V119 Q119</xm:sqref>
        </x14:dataValidation>
        <x14:dataValidation type="custom" allowBlank="1" showInputMessage="1" showErrorMessage="1" error="The eligible charitable expense amount should be a numeric value.  No entry is permitted unless a registration number has been provided for the charity." xr:uid="{FF256C35-EB0E-4730-9281-5D338018660E}">
          <x14:formula1>
            <xm:f>'Helper 2'!L84</xm:f>
          </x14:formula1>
          <xm:sqref>L127 IW127 IR127 IM127 IH127 IC127 HX127 HS127 HN127 HI127 HD127 GY127 GT127 GO127 GJ127 GE127 FZ127 FU127 FP127 FK127 FF127 FA127 EV127 EQ127 EL127 EG127 EB127 DW127 DR127 DM127 DH127 DC127 CX127 CS127 CN127 CI127 CD127 BY127 BT127 BO127 BJ127 BE127 AZ127 AU127 AP127 AK127 AF127 AA127 V127 Q127</xm:sqref>
        </x14:dataValidation>
        <x14:dataValidation type="custom" allowBlank="1" showInputMessage="1" showErrorMessage="1" error="The eligible charitable expense amount should be a numeric value.  No entry is permitted unless a registration number has been provided for the charity." xr:uid="{8E277C9D-638E-4ECB-9177-2AADDDB03D03}">
          <x14:formula1>
            <xm:f>'Helper 2'!L85</xm:f>
          </x14:formula1>
          <xm:sqref>L135 IW135 IR135 IM135 IH135 IC135 HX135 HS135 HN135 HI135 HD135 GY135 GT135 GO135 GJ135 GE135 FZ135 FU135 FP135 FK135 FF135 FA135 EV135 EQ135 EL135 EG135 EB135 DW135 DR135 DM135 DH135 DC135 CX135 CS135 CN135 CI135 CD135 BY135 BT135 BO135 BJ135 BE135 AZ135 AU135 AP135 AK135 AF135 AA135 V135 Q135</xm:sqref>
        </x14:dataValidation>
        <x14:dataValidation type="custom" allowBlank="1" showInputMessage="1" showErrorMessage="1" error="The eligible charitable expense amount should be a numeric value.  No entry is permitted unless a registration number has been provided for the charity." xr:uid="{4679866B-3748-475A-9A60-53D0314FC256}">
          <x14:formula1>
            <xm:f>'Helper 2'!L86</xm:f>
          </x14:formula1>
          <xm:sqref>L143 IW143 IR143 IM143 IH143 IC143 HX143 HS143 HN143 HI143 HD143 GY143 GT143 GO143 GJ143 GE143 FZ143 FU143 FP143 FK143 FF143 FA143 EV143 EQ143 EL143 EG143 EB143 DW143 DR143 DM143 DH143 DC143 CX143 CS143 CN143 CI143 CD143 BY143 BT143 BO143 BJ143 BE143 AZ143 AU143 AP143 AK143 AF143 AA143 V143 Q143</xm:sqref>
        </x14:dataValidation>
        <x14:dataValidation type="custom" allowBlank="1" showInputMessage="1" showErrorMessage="1" error="The eligible charitable expense amount should be a numeric value.  No entry is permitted unless a registration number has been provided for the charity." xr:uid="{AB699E71-1249-4969-8BCD-721BBC97CC9B}">
          <x14:formula1>
            <xm:f>'Helper 2'!L87</xm:f>
          </x14:formula1>
          <xm:sqref>L151 IW151 IR151 IM151 IH151 IC151 HX151 HS151 HN151 HI151 HD151 GY151 GT151 GO151 GJ151 GE151 FZ151 FU151 FP151 FK151 FF151 FA151 EV151 EQ151 EL151 EG151 EB151 DW151 DR151 DM151 DH151 DC151 CX151 CS151 CN151 CI151 CD151 BY151 BT151 BO151 BJ151 BE151 AZ151 AU151 AP151 AK151 AF151 AA151 V151 Q151</xm:sqref>
        </x14:dataValidation>
        <x14:dataValidation type="custom" allowBlank="1" showInputMessage="1" showErrorMessage="1" error="The eligible charitable expense amount should be a numeric value.  No entry is permitted unless a registration number has been provided for the charity." xr:uid="{EF9F5CD5-409A-497A-B365-987D51ECE382}">
          <x14:formula1>
            <xm:f>'Helper 2'!L88</xm:f>
          </x14:formula1>
          <xm:sqref>L159 IW159 IR159 IM159 IH159 IC159 HX159 HS159 HN159 HI159 HD159 GY159 GT159 GO159 GJ159 GE159 FZ159 FU159 FP159 FK159 FF159 FA159 EV159 EQ159 EL159 EG159 EB159 DW159 DR159 DM159 DH159 DC159 CX159 CS159 CN159 CI159 CD159 BY159 BT159 BO159 BJ159 BE159 AZ159 AU159 AP159 AK159 AF159 AA159 V159 Q159</xm:sqref>
        </x14:dataValidation>
        <x14:dataValidation type="custom" allowBlank="1" showInputMessage="1" showErrorMessage="1" error="The eligible charitable expense amount should be a numeric value.  No entry is permitted unless a registration number has been provided for the charity." xr:uid="{93D0B7DA-27BD-4E57-9B5E-B1E67B14BFDD}">
          <x14:formula1>
            <xm:f>'Helper 2'!L89</xm:f>
          </x14:formula1>
          <xm:sqref>L167 IW167 IR167 IM167 IH167 IC167 HX167 HS167 HN167 HI167 HD167 GY167 GT167 GO167 GJ167 GE167 FZ167 FU167 FP167 FK167 FF167 FA167 EV167 EQ167 EL167 EG167 EB167 DW167 DR167 DM167 DH167 DC167 CX167 CS167 CN167 CI167 CD167 BY167 BT167 BO167 BJ167 BE167 AZ167 AU167 AP167 AK167 AF167 AA167 V167 Q167</xm:sqref>
        </x14:dataValidation>
        <x14:dataValidation type="custom" allowBlank="1" showInputMessage="1" showErrorMessage="1" error="The eligible charitable expense amount should be a numeric value.  No entry is permitted unless a registration number has been provided for the charity." xr:uid="{0EFEFAF3-37AB-4B07-9CDD-A6BA8FC72770}">
          <x14:formula1>
            <xm:f>'Helper 2'!L90</xm:f>
          </x14:formula1>
          <xm:sqref>L175 IW175 IR175 IM175 IH175 IC175 HX175 HS175 HN175 HI175 HD175 GY175 GT175 GO175 GJ175 GE175 FZ175 FU175 FP175 FK175 FF175 FA175 EV175 EQ175 EL175 EG175 EB175 DW175 DR175 DM175 DH175 DC175 CX175 CS175 CN175 CI175 CD175 BY175 BT175 BO175 BJ175 BE175 AZ175 AU175 AP175 AK175 AF175 AA175 V175 Q175</xm:sqref>
        </x14:dataValidation>
        <x14:dataValidation type="custom" allowBlank="1" showInputMessage="1" showErrorMessage="1" error="The eligible charitable expense amount should be a numeric value.  No entry is permitted unless a registration number has been provided for the charity." xr:uid="{94EF2977-3D42-4F79-B0F9-BDED2E3D9BCB}">
          <x14:formula1>
            <xm:f>'Helper 2'!L91</xm:f>
          </x14:formula1>
          <xm:sqref>L183 IW183 IR183 IM183 IH183 IC183 HX183 HS183 HN183 HI183 HD183 GY183 GT183 GO183 GJ183 GE183 FZ183 FU183 FP183 FK183 FF183 FA183 EV183 EQ183 EL183 EG183 EB183 DW183 DR183 DM183 DH183 DC183 CX183 CS183 CN183 CI183 CD183 BY183 BT183 BO183 BJ183 BE183 AZ183 AU183 AP183 AK183 AF183 AA183 V183 Q183</xm:sqref>
        </x14:dataValidation>
        <x14:dataValidation type="custom" allowBlank="1" showInputMessage="1" showErrorMessage="1" error="The eligible charitable expense amount should be a numeric value.  No entry is permitted unless a registration number has been provided for the charity." xr:uid="{EED4DA4A-433F-46E6-BA33-A5D39DB8E3BC}">
          <x14:formula1>
            <xm:f>'Helper 2'!L92</xm:f>
          </x14:formula1>
          <xm:sqref>L191 IW191 IR191 IM191 IH191 IC191 HX191 HS191 HN191 HI191 HD191 GY191 GT191 GO191 GJ191 GE191 FZ191 FU191 FP191 FK191 FF191 FA191 EV191 EQ191 EL191 EG191 EB191 DW191 DR191 DM191 DH191 DC191 CX191 CS191 CN191 CI191 CD191 BY191 BT191 BO191 BJ191 BE191 AZ191 AU191 AP191 AK191 AF191 AA191 V191 Q191</xm:sqref>
        </x14:dataValidation>
        <x14:dataValidation type="custom" allowBlank="1" showInputMessage="1" showErrorMessage="1" error="The eligible charitable expense amount should be a numeric value.  No entry is permitted unless a registration number has been provided for the charity." xr:uid="{436A37A6-D026-4EEA-A26A-427D379253C4}">
          <x14:formula1>
            <xm:f>'Helper 2'!L93</xm:f>
          </x14:formula1>
          <xm:sqref>L199 IW199 IR199 IM199 IH199 IC199 HX199 HS199 HN199 HI199 HD199 GY199 GT199 GO199 GJ199 GE199 FZ199 FU199 FP199 FK199 FF199 FA199 EV199 EQ199 EL199 EG199 EB199 DW199 DR199 DM199 DH199 DC199 CX199 CS199 CN199 CI199 CD199 BY199 BT199 BO199 BJ199 BE199 AZ199 AU199 AP199 AK199 AF199 AA199 V199 Q199</xm:sqref>
        </x14:dataValidation>
        <x14:dataValidation type="custom" allowBlank="1" showInputMessage="1" showErrorMessage="1" error="The eligible charitable expense amount should be a numeric value.  No entry is permitted unless a registration number has been provided for the charity." xr:uid="{CD91F14F-D24A-4090-867F-1D141733BAD7}">
          <x14:formula1>
            <xm:f>'Helper 2'!L94</xm:f>
          </x14:formula1>
          <xm:sqref>L207 IW207 IR207 IM207 IH207 IC207 HX207 HS207 HN207 HI207 HD207 GY207 GT207 GO207 GJ207 GE207 FZ207 FU207 FP207 FK207 FF207 FA207 EV207 EQ207 EL207 EG207 EB207 DW207 DR207 DM207 DH207 DC207 CX207 CS207 CN207 CI207 CD207 BY207 BT207 BO207 BJ207 BE207 AZ207 AU207 AP207 AK207 AF207 AA207 V207 Q207</xm:sqref>
        </x14:dataValidation>
        <x14:dataValidation type="custom" allowBlank="1" showInputMessage="1" showErrorMessage="1" error="The eligible charitable expense amount should be a numeric value.  No entry is permitted unless a registration number has been provided for the charity." xr:uid="{B497729B-DCD6-4789-B9FF-CFED5F07CCD1}">
          <x14:formula1>
            <xm:f>'Helper 2'!L95</xm:f>
          </x14:formula1>
          <xm:sqref>L215 IW215 IR215 IM215 IH215 IC215 HX215 HS215 HN215 HI215 HD215 GY215 GT215 GO215 GJ215 GE215 FZ215 FU215 FP215 FK215 FF215 FA215 EV215 EQ215 EL215 EG215 EB215 DW215 DR215 DM215 DH215 DC215 CX215 CS215 CN215 CI215 CD215 BY215 BT215 BO215 BJ215 BE215 AZ215 AU215 AP215 AK215 AF215 AA215 V215 Q215</xm:sqref>
        </x14:dataValidation>
        <x14:dataValidation type="custom" allowBlank="1" showInputMessage="1" showErrorMessage="1" error="The eligible charitable expense amount should be a numeric value.  No entry is permitted unless a registration number has been provided for the charity." xr:uid="{A774063F-0703-4162-9AFC-9198214F511F}">
          <x14:formula1>
            <xm:f>'Helper 2'!L96</xm:f>
          </x14:formula1>
          <xm:sqref>L223 IW223 IR223 IM223 IH223 IC223 HX223 HS223 HN223 HI223 HD223 GY223 GT223 GO223 GJ223 GE223 FZ223 FU223 FP223 FK223 FF223 FA223 EV223 EQ223 EL223 EG223 EB223 DW223 DR223 DM223 DH223 DC223 CX223 CS223 CN223 CI223 CD223 BY223 BT223 BO223 BJ223 BE223 AZ223 AU223 AP223 AK223 AF223 AA223 V223 Q223</xm:sqref>
        </x14:dataValidation>
        <x14:dataValidation type="custom" allowBlank="1" showInputMessage="1" showErrorMessage="1" error="The eligible charitable expense amount should be a numeric value.  No entry is permitted unless a registration number has been provided for the charity." xr:uid="{27AA4DA0-89AB-4B5E-89E4-03CC7AC0D4D1}">
          <x14:formula1>
            <xm:f>'Helper 2'!L97</xm:f>
          </x14:formula1>
          <xm:sqref>L231 IW231 IR231 IM231 IH231 IC231 HX231 HS231 HN231 HI231 HD231 GY231 GT231 GO231 GJ231 GE231 FZ231 FU231 FP231 FK231 FF231 FA231 EV231 EQ231 EL231 EG231 EB231 DW231 DR231 DM231 DH231 DC231 CX231 CS231 CN231 CI231 CD231 BY231 BT231 BO231 BJ231 BE231 AZ231 AU231 AP231 AK231 AF231 AA231 V231 Q231</xm:sqref>
        </x14:dataValidation>
        <x14:dataValidation type="custom" allowBlank="1" showInputMessage="1" showErrorMessage="1" error="The eligible charitable expense amount should be a numeric value.  No entry is permitted unless a registration number has been provided for the charity." xr:uid="{9F1A6021-D7D7-4237-A798-7E7162F3539F}">
          <x14:formula1>
            <xm:f>'Helper 2'!L98</xm:f>
          </x14:formula1>
          <xm:sqref>L239 IW239 IR239 IM239 IH239 IC239 HX239 HS239 HN239 HI239 HD239 GY239 GT239 GO239 GJ239 GE239 FZ239 FU239 FP239 FK239 FF239 FA239 EV239 EQ239 EL239 EG239 EB239 DW239 DR239 DM239 DH239 DC239 CX239 CS239 CN239 CI239 CD239 BY239 BT239 BO239 BJ239 BE239 AZ239 AU239 AP239 AK239 AF239 AA239 V239 Q239</xm:sqref>
        </x14:dataValidation>
        <x14:dataValidation type="custom" allowBlank="1" showInputMessage="1" showErrorMessage="1" error="The eligible charitable expense amount should be a numeric value.  No entry is permitted unless a registration number has been provided for the charity." xr:uid="{025A3DA2-FC74-4CBA-B649-437CC1883F66}">
          <x14:formula1>
            <xm:f>'Helper 2'!L99</xm:f>
          </x14:formula1>
          <xm:sqref>L247 IW247 IR247 IM247 IH247 IC247 HX247 HS247 HN247 HI247 HD247 GY247 GT247 GO247 GJ247 GE247 FZ247 FU247 FP247 FK247 FF247 FA247 EV247 EQ247 EL247 EG247 EB247 DW247 DR247 DM247 DH247 DC247 CX247 CS247 CN247 CI247 CD247 BY247 BT247 BO247 BJ247 BE247 AZ247 AU247 AP247 AK247 AF247 AA247 V247 Q247</xm:sqref>
        </x14:dataValidation>
        <x14:dataValidation type="custom" allowBlank="1" showInputMessage="1" showErrorMessage="1" error="The eligible charitable expense amount should be a numeric value.  No entry is permitted unless a registration number has been provided for the charity." xr:uid="{9144372E-7CFE-45A8-82BD-0CE214C6880F}">
          <x14:formula1>
            <xm:f>'Helper 2'!L100</xm:f>
          </x14:formula1>
          <xm:sqref>L255 IW255 IR255 IM255 IH255 IC255 HX255 HS255 HN255 HI255 HD255 GY255 GT255 GO255 GJ255 GE255 FZ255 FU255 FP255 FK255 FF255 FA255 EV255 EQ255 EL255 EG255 EB255 DW255 DR255 DM255 DH255 DC255 CX255 CS255 CN255 CI255 CD255 BY255 BT255 BO255 BJ255 BE255 AZ255 AU255 AP255 AK255 AF255 AA255 V255 Q255</xm:sqref>
        </x14:dataValidation>
        <x14:dataValidation type="custom" allowBlank="1" showInputMessage="1" showErrorMessage="1" error="The eligible charitable expense amount should be a numeric value.  No entry is permitted unless a registration number has been provided for the charity." xr:uid="{799F8888-A690-4696-B746-D181B6617E64}">
          <x14:formula1>
            <xm:f>'Helper 2'!L101</xm:f>
          </x14:formula1>
          <xm:sqref>L263 IW263 IR263 IM263 IH263 IC263 HX263 HS263 HN263 HI263 HD263 GY263 GT263 GO263 GJ263 GE263 FZ263 FU263 FP263 FK263 FF263 FA263 EV263 EQ263 EL263 EG263 EB263 DW263 DR263 DM263 DH263 DC263 CX263 CS263 CN263 CI263 CD263 BY263 BT263 BO263 BJ263 BE263 AZ263 AU263 AP263 AK263 AF263 AA263 V263 Q263</xm:sqref>
        </x14:dataValidation>
        <x14:dataValidation type="custom" allowBlank="1" showInputMessage="1" showErrorMessage="1" error="The eligible charitable expense amount should be a numeric value.  No entry is permitted unless a registration number has been provided for the charity." xr:uid="{26B8CDDE-8E61-4596-9BFB-09B77D5FE2E5}">
          <x14:formula1>
            <xm:f>'Helper 2'!L102</xm:f>
          </x14:formula1>
          <xm:sqref>L271 IW271 IR271 IM271 IH271 IC271 HX271 HS271 HN271 HI271 HD271 GY271 GT271 GO271 GJ271 GE271 FZ271 FU271 FP271 FK271 FF271 FA271 EV271 EQ271 EL271 EG271 EB271 DW271 DR271 DM271 DH271 DC271 CX271 CS271 CN271 CI271 CD271 BY271 BT271 BO271 BJ271 BE271 AZ271 AU271 AP271 AK271 AF271 AA271 V271 Q271</xm:sqref>
        </x14:dataValidation>
        <x14:dataValidation type="custom" allowBlank="1" showInputMessage="1" showErrorMessage="1" error="The eligible charitable expense amount should be a numeric value.  No entry is permitted unless a registration number has been provided for the charity." xr:uid="{789337B8-78E0-492A-B4EC-0CEFFF78EA1C}">
          <x14:formula1>
            <xm:f>'Helper 2'!L103</xm:f>
          </x14:formula1>
          <xm:sqref>L279 IW279 IR279 IM279 IH279 IC279 HX279 HS279 HN279 HI279 HD279 GY279 GT279 GO279 GJ279 GE279 FZ279 FU279 FP279 FK279 FF279 FA279 EV279 EQ279 EL279 EG279 EB279 DW279 DR279 DM279 DH279 DC279 CX279 CS279 CN279 CI279 CD279 BY279 BT279 BO279 BJ279 BE279 AZ279 AU279 AP279 AK279 AF279 AA279 V279 Q279</xm:sqref>
        </x14:dataValidation>
        <x14:dataValidation type="custom" allowBlank="1" showInputMessage="1" showErrorMessage="1" error="The eligible charitable expense amount should be a numeric value.  No entry is permitted unless a registration number has been provided for the charity." xr:uid="{1AA94CA6-6598-4F0C-ADDD-42E87381D187}">
          <x14:formula1>
            <xm:f>'Helper 2'!L104</xm:f>
          </x14:formula1>
          <xm:sqref>L287 IW287 IR287 IM287 IH287 IC287 HX287 HS287 HN287 HI287 HD287 GY287 GT287 GO287 GJ287 GE287 FZ287 FU287 FP287 FK287 FF287 FA287 EV287 EQ287 EL287 EG287 EB287 DW287 DR287 DM287 DH287 DC287 CX287 CS287 CN287 CI287 CD287 BY287 BT287 BO287 BJ287 BE287 AZ287 AU287 AP287 AK287 AF287 AA287 V287 Q287</xm:sqref>
        </x14:dataValidation>
        <x14:dataValidation type="custom" allowBlank="1" showInputMessage="1" showErrorMessage="1" error="The eligible charitable expense amount should be a numeric value.  No entry is permitted unless a registration number has been provided for the charity." xr:uid="{266F898B-74D0-49A0-B3B2-2D25EC14F688}">
          <x14:formula1>
            <xm:f>'Helper 2'!L105</xm:f>
          </x14:formula1>
          <xm:sqref>L295 IW295 IR295 IM295 IH295 IC295 HX295 HS295 HN295 HI295 HD295 GY295 GT295 GO295 GJ295 GE295 FZ295 FU295 FP295 FK295 FF295 FA295 EV295 EQ295 EL295 EG295 EB295 DW295 DR295 DM295 DH295 DC295 CX295 CS295 CN295 CI295 CD295 BY295 BT295 BO295 BJ295 BE295 AZ295 AU295 AP295 AK295 AF295 AA295 V295 Q295</xm:sqref>
        </x14:dataValidation>
        <x14:dataValidation type="custom" allowBlank="1" showInputMessage="1" showErrorMessage="1" error="The eligible charitable expense amount should be a numeric value.  No entry is permitted unless a registration number has been provided for the charity." xr:uid="{FCBC8CCD-8838-41B5-8B7A-99E43E6B4031}">
          <x14:formula1>
            <xm:f>'Helper 2'!L106</xm:f>
          </x14:formula1>
          <xm:sqref>L303 IW303 IR303 IM303 IH303 IC303 HX303 HS303 HN303 HI303 HD303 GY303 GT303 GO303 GJ303 GE303 FZ303 FU303 FP303 FK303 FF303 FA303 EV303 EQ303 EL303 EG303 EB303 DW303 DR303 DM303 DH303 DC303 CX303 CS303 CN303 CI303 CD303 BY303 BT303 BO303 BJ303 BE303 AZ303 AU303 AP303 AK303 AF303 AA303 V303 Q303</xm:sqref>
        </x14:dataValidation>
        <x14:dataValidation type="custom" allowBlank="1" showInputMessage="1" showErrorMessage="1" error="The eligible charitable expense amount should be a numeric value.  No entry is permitted unless a registration number has been provided for the charity." xr:uid="{36A4F3CB-CDEA-44AB-BCBE-E809FDCA1255}">
          <x14:formula1>
            <xm:f>'Helper 2'!L107</xm:f>
          </x14:formula1>
          <xm:sqref>L311 IW311 IR311 IM311 IH311 IC311 HX311 HS311 HN311 HI311 HD311 GY311 GT311 GO311 GJ311 GE311 FZ311 FU311 FP311 FK311 FF311 FA311 EV311 EQ311 EL311 EG311 EB311 DW311 DR311 DM311 DH311 DC311 CX311 CS311 CN311 CI311 CD311 BY311 BT311 BO311 BJ311 BE311 AZ311 AU311 AP311 AK311 AF311 AA311 V311 Q311</xm:sqref>
        </x14:dataValidation>
        <x14:dataValidation type="custom" allowBlank="1" showInputMessage="1" showErrorMessage="1" error="The eligible charitable expense amount should be a numeric value.  No entry is permitted unless a registration number has been provided for the charity." xr:uid="{8B5218AF-6EB1-43C9-A830-B80DA9059B5C}">
          <x14:formula1>
            <xm:f>'Helper 2'!L108</xm:f>
          </x14:formula1>
          <xm:sqref>L319 IW319 IR319 IM319 IH319 IC319 HX319 HS319 HN319 HI319 HD319 GY319 GT319 GO319 GJ319 GE319 FZ319 FU319 FP319 FK319 FF319 FA319 EV319 EQ319 EL319 EG319 EB319 DW319 DR319 DM319 DH319 DC319 CX319 CS319 CN319 CI319 CD319 BY319 BT319 BO319 BJ319 BE319 AZ319 AU319 AP319 AK319 AF319 AA319 V319 Q319</xm:sqref>
        </x14:dataValidation>
        <x14:dataValidation type="custom" allowBlank="1" showInputMessage="1" showErrorMessage="1" error="The eligible charitable expense amount should be a numeric value.  No entry is permitted unless a registration number has been provided for the charity." xr:uid="{DAC0D392-F7A6-4838-B5F0-5DB37219241C}">
          <x14:formula1>
            <xm:f>'Helper 2'!L109</xm:f>
          </x14:formula1>
          <xm:sqref>L327 IW327 IR327 IM327 IH327 IC327 HX327 HS327 HN327 HI327 HD327 GY327 GT327 GO327 GJ327 GE327 FZ327 FU327 FP327 FK327 FF327 FA327 EV327 EQ327 EL327 EG327 EB327 DW327 DR327 DM327 DH327 DC327 CX327 CS327 CN327 CI327 CD327 BY327 BT327 BO327 BJ327 BE327 AZ327 AU327 AP327 AK327 AF327 AA327 V327 Q327</xm:sqref>
        </x14:dataValidation>
        <x14:dataValidation type="custom" allowBlank="1" showInputMessage="1" showErrorMessage="1" error="The eligible charitable expense amount should be a numeric value.  No entry is permitted unless a registration number has been provided for the charity." xr:uid="{BEE69C53-8925-4635-92D8-7365B7573A7C}">
          <x14:formula1>
            <xm:f>'Helper 2'!L110</xm:f>
          </x14:formula1>
          <xm:sqref>L335 IW335 IR335 IM335 IH335 IC335 HX335 HS335 HN335 HI335 HD335 GY335 GT335 GO335 GJ335 GE335 FZ335 FU335 FP335 FK335 FF335 FA335 EV335 EQ335 EL335 EG335 EB335 DW335 DR335 DM335 DH335 DC335 CX335 CS335 CN335 CI335 CD335 BY335 BT335 BO335 BJ335 BE335 AZ335 AU335 AP335 AK335 AF335 AA335 V335 Q335</xm:sqref>
        </x14:dataValidation>
        <x14:dataValidation type="custom" allowBlank="1" showInputMessage="1" showErrorMessage="1" error="The eligible charitable expense amount should be a numeric value.  No entry is permitted unless a registration number has been provided for the charity." xr:uid="{3BA8734A-4302-4F24-ACA0-E6BB37352D69}">
          <x14:formula1>
            <xm:f>'Helper 2'!L111</xm:f>
          </x14:formula1>
          <xm:sqref>L343 IW343 IR343 IM343 IH343 IC343 HX343 HS343 HN343 HI343 HD343 GY343 GT343 GO343 GJ343 GE343 FZ343 FU343 FP343 FK343 FF343 FA343 EV343 EQ343 EL343 EG343 EB343 DW343 DR343 DM343 DH343 DC343 CX343 CS343 CN343 CI343 CD343 BY343 BT343 BO343 BJ343 BE343 AZ343 AU343 AP343 AK343 AF343 AA343 V343 Q343</xm:sqref>
        </x14:dataValidation>
        <x14:dataValidation type="custom" allowBlank="1" showInputMessage="1" showErrorMessage="1" error="The eligible charitable expense amount should be a numeric value.  No entry is permitted unless a registration number has been provided for the charity." xr:uid="{CD9F3063-83CD-4972-8412-378C0B8E859F}">
          <x14:formula1>
            <xm:f>'Helper 2'!L112</xm:f>
          </x14:formula1>
          <xm:sqref>L351 IW351 IR351 IM351 IH351 IC351 HX351 HS351 HN351 HI351 HD351 GY351 GT351 GO351 GJ351 GE351 FZ351 FU351 FP351 FK351 FF351 FA351 EV351 EQ351 EL351 EG351 EB351 DW351 DR351 DM351 DH351 DC351 CX351 CS351 CN351 CI351 CD351 BY351 BT351 BO351 BJ351 BE351 AZ351 AU351 AP351 AK351 AF351 AA351 V351 Q351</xm:sqref>
        </x14:dataValidation>
        <x14:dataValidation type="custom" allowBlank="1" showInputMessage="1" showErrorMessage="1" error="The eligible charitable expense amount should be a numeric value.  No entry is permitted unless a registration number has been provided for the charity." xr:uid="{66CA3A7B-CF6B-4C78-AF5F-398C83168CA9}">
          <x14:formula1>
            <xm:f>'Helper 2'!L113</xm:f>
          </x14:formula1>
          <xm:sqref>L359 IW359 IR359 IM359 IH359 IC359 HX359 HS359 HN359 HI359 HD359 GY359 GT359 GO359 GJ359 GE359 FZ359 FU359 FP359 FK359 FF359 FA359 EV359 EQ359 EL359 EG359 EB359 DW359 DR359 DM359 DH359 DC359 CX359 CS359 CN359 CI359 CD359 BY359 BT359 BO359 BJ359 BE359 AZ359 AU359 AP359 AK359 AF359 AA359 V359 Q359</xm:sqref>
        </x14:dataValidation>
        <x14:dataValidation type="custom" allowBlank="1" showInputMessage="1" showErrorMessage="1" error="The eligible charitable expense amount should be a numeric value.  No entry is permitted unless a registration number has been provided for the charity." xr:uid="{D37A23B9-A96E-45A9-B20E-F7EACF793CF6}">
          <x14:formula1>
            <xm:f>'Helper 2'!L114</xm:f>
          </x14:formula1>
          <xm:sqref>L367 IW367 IR367 IM367 IH367 IC367 HX367 HS367 HN367 HI367 HD367 GY367 GT367 GO367 GJ367 GE367 FZ367 FU367 FP367 FK367 FF367 FA367 EV367 EQ367 EL367 EG367 EB367 DW367 DR367 DM367 DH367 DC367 CX367 CS367 CN367 CI367 CD367 BY367 BT367 BO367 BJ367 BE367 AZ367 AU367 AP367 AK367 AF367 AA367 V367 Q367</xm:sqref>
        </x14:dataValidation>
        <x14:dataValidation type="custom" allowBlank="1" showInputMessage="1" showErrorMessage="1" error="The eligible charitable expense amount should be a numeric value.  No entry is permitted unless a registration number has been provided for the charity." xr:uid="{A26ED48C-4984-470B-80AF-6382E0E86D85}">
          <x14:formula1>
            <xm:f>'Helper 2'!L115</xm:f>
          </x14:formula1>
          <xm:sqref>L375 IW375 IR375 IM375 IH375 IC375 HX375 HS375 HN375 HI375 HD375 GY375 GT375 GO375 GJ375 GE375 FZ375 FU375 FP375 FK375 FF375 FA375 EV375 EQ375 EL375 EG375 EB375 DW375 DR375 DM375 DH375 DC375 CX375 CS375 CN375 CI375 CD375 BY375 BT375 BO375 BJ375 BE375 AZ375 AU375 AP375 AK375 AF375 AA375 V375 Q375</xm:sqref>
        </x14:dataValidation>
        <x14:dataValidation type="custom" allowBlank="1" showInputMessage="1" showErrorMessage="1" error="The eligible charitable expense amount should be a numeric value.  No entry is permitted unless a registration number has been provided for the charity." xr:uid="{3411FC4C-4D4E-4154-B2C2-9B8CD8278FFE}">
          <x14:formula1>
            <xm:f>'Helper 2'!L116</xm:f>
          </x14:formula1>
          <xm:sqref>L383 IW383 IR383 IM383 IH383 IC383 HX383 HS383 HN383 HI383 HD383 GY383 GT383 GO383 GJ383 GE383 FZ383 FU383 FP383 FK383 FF383 FA383 EV383 EQ383 EL383 EG383 EB383 DW383 DR383 DM383 DH383 DC383 CX383 CS383 CN383 CI383 CD383 BY383 BT383 BO383 BJ383 BE383 AZ383 AU383 AP383 AK383 AF383 AA383 V383 Q383</xm:sqref>
        </x14:dataValidation>
        <x14:dataValidation type="custom" allowBlank="1" showInputMessage="1" showErrorMessage="1" error="The eligible charitable expense amount should be a numeric value.  No entry is permitted unless a registration number has been provided for the charity." xr:uid="{6F5EB18D-C985-4B41-B3C3-B090C3D4BDE3}">
          <x14:formula1>
            <xm:f>'Helper 2'!L117</xm:f>
          </x14:formula1>
          <xm:sqref>L391 IW391 IR391 IM391 IH391 IC391 HX391 HS391 HN391 HI391 HD391 GY391 GT391 GO391 GJ391 GE391 FZ391 FU391 FP391 FK391 FF391 FA391 EV391 EQ391 EL391 EG391 EB391 DW391 DR391 DM391 DH391 DC391 CX391 CS391 CN391 CI391 CD391 BY391 BT391 BO391 BJ391 BE391 AZ391 AU391 AP391 AK391 AF391 AA391 V391 Q391</xm:sqref>
        </x14:dataValidation>
        <x14:dataValidation type="custom" allowBlank="1" showInputMessage="1" showErrorMessage="1" error="The eligible charitable expense amount should be a numeric value.  No entry is permitted unless a registration number has been provided for the charity." xr:uid="{000871F7-1C61-4874-B7BF-BAC074927C6B}">
          <x14:formula1>
            <xm:f>'Helper 2'!L118</xm:f>
          </x14:formula1>
          <xm:sqref>L399 IW399 IR399 IM399 IH399 IC399 HX399 HS399 HN399 HI399 HD399 GY399 GT399 GO399 GJ399 GE399 FZ399 FU399 FP399 FK399 FF399 FA399 EV399 EQ399 EL399 EG399 EB399 DW399 DR399 DM399 DH399 DC399 CX399 CS399 CN399 CI399 CD399 BY399 BT399 BO399 BJ399 BE399 AZ399 AU399 AP399 AK399 AF399 AA399 V399 Q399</xm:sqref>
        </x14:dataValidation>
        <x14:dataValidation type="custom" allowBlank="1" showInputMessage="1" showErrorMessage="1" error="The eligible charitable expense amount should be a numeric value.  No entry is permitted unless a registration number has been provided for the charity." xr:uid="{F9CFDA3D-5DC6-41CE-882D-57519A8D6A46}">
          <x14:formula1>
            <xm:f>'Helper 2'!L119</xm:f>
          </x14:formula1>
          <xm:sqref>L407 IW407 IR407 IM407 IH407 IC407 HX407 HS407 HN407 HI407 HD407 GY407 GT407 GO407 GJ407 GE407 FZ407 FU407 FP407 FK407 FF407 FA407 EV407 EQ407 EL407 EG407 EB407 DW407 DR407 DM407 DH407 DC407 CX407 CS407 CN407 CI407 CD407 BY407 BT407 BO407 BJ407 BE407 AZ407 AU407 AP407 AK407 AF407 AA407 V407 Q407</xm:sqref>
        </x14:dataValidation>
        <x14:dataValidation type="custom" allowBlank="1" showInputMessage="1" showErrorMessage="1" error="The eligible charitable expense amount should be a numeric value.  No entry is permitted unless a registration number has been provided for the charity." xr:uid="{2FE2F738-7AB4-4E07-9DC9-98F64F671B9C}">
          <x14:formula1>
            <xm:f>'Helper 2'!L120</xm:f>
          </x14:formula1>
          <xm:sqref>L415 IW415 IR415 IM415 IH415 IC415 HX415 HS415 HN415 HI415 HD415 GY415 GT415 GO415 GJ415 GE415 FZ415 FU415 FP415 FK415 FF415 FA415 EV415 EQ415 EL415 EG415 EB415 DW415 DR415 DM415 DH415 DC415 CX415 CS415 CN415 CI415 CD415 BY415 BT415 BO415 BJ415 BE415 AZ415 AU415 AP415 AK415 AF415 AA415 V415 Q415</xm:sqref>
        </x14:dataValidation>
        <x14:dataValidation type="custom" allowBlank="1" showInputMessage="1" showErrorMessage="1" error="The eligible charitable expense amount should be a numeric value.  No entry is permitted unless a registration number has been provided for the charity." xr:uid="{4F6295AA-9D7D-460C-AF76-5EDC5C38DABC}">
          <x14:formula1>
            <xm:f>'Helper 2'!L121</xm:f>
          </x14:formula1>
          <xm:sqref>L423 IW423 IR423 IM423 IH423 IC423 HX423 HS423 HN423 HI423 HD423 GY423 GT423 GO423 GJ423 GE423 FZ423 FU423 FP423 FK423 FF423 FA423 EV423 EQ423 EL423 EG423 EB423 DW423 DR423 DM423 DH423 DC423 CX423 CS423 CN423 CI423 CD423 BY423 BT423 BO423 BJ423 BE423 AZ423 AU423 AP423 AK423 AF423 AA423 V423 Q423</xm:sqref>
        </x14:dataValidation>
        <x14:dataValidation type="custom" allowBlank="1" showInputMessage="1" showErrorMessage="1" error="The eligible charitable expense amount should be a numeric value.  No entry is permitted unless a registration number has been provided for the charity." xr:uid="{463FEA77-B6AE-43CE-95E7-2493AF47695A}">
          <x14:formula1>
            <xm:f>'Helper 2'!L122</xm:f>
          </x14:formula1>
          <xm:sqref>L431 IW431 IR431 IM431 IH431 IC431 HX431 HS431 HN431 HI431 HD431 GY431 GT431 GO431 GJ431 GE431 FZ431 FU431 FP431 FK431 FF431 FA431 EV431 EQ431 EL431 EG431 EB431 DW431 DR431 DM431 DH431 DC431 CX431 CS431 CN431 CI431 CD431 BY431 BT431 BO431 BJ431 BE431 AZ431 AU431 AP431 AK431 AF431 AA431 V431 Q431</xm:sqref>
        </x14:dataValidation>
        <x14:dataValidation type="custom" allowBlank="1" showInputMessage="1" showErrorMessage="1" error="The eligible charitable expense amount should be a numeric value.  No entry is permitted unless a registration number has been provided for the charity." xr:uid="{12E65706-825E-443D-8CE4-54905EA66288}">
          <x14:formula1>
            <xm:f>'Helper 2'!L123</xm:f>
          </x14:formula1>
          <xm:sqref>L439 IW439 IR439 IM439 IH439 IC439 HX439 HS439 HN439 HI439 HD439 GY439 GT439 GO439 GJ439 GE439 FZ439 FU439 FP439 FK439 FF439 FA439 EV439 EQ439 EL439 EG439 EB439 DW439 DR439 DM439 DH439 DC439 CX439 CS439 CN439 CI439 CD439 BY439 BT439 BO439 BJ439 BE439 AZ439 AU439 AP439 AK439 AF439 AA439 V439 Q439</xm:sqref>
        </x14:dataValidation>
        <x14:dataValidation type="custom" allowBlank="1" showInputMessage="1" showErrorMessage="1" error="The eligible charitable expense amount should be a numeric value.  No entry is permitted unless a registration number has been provided for the charity." xr:uid="{656B2E60-EFD4-4C86-9455-D27A83F0455C}">
          <x14:formula1>
            <xm:f>'Helper 2'!L124</xm:f>
          </x14:formula1>
          <xm:sqref>L447 IW447 IR447 IM447 IH447 IC447 HX447 HS447 HN447 HI447 HD447 GY447 GT447 GO447 GJ447 GE447 FZ447 FU447 FP447 FK447 FF447 FA447 EV447 EQ447 EL447 EG447 EB447 DW447 DR447 DM447 DH447 DC447 CX447 CS447 CN447 CI447 CD447 BY447 BT447 BO447 BJ447 BE447 AZ447 AU447 AP447 AK447 AF447 AA447 V447 Q447</xm:sqref>
        </x14:dataValidation>
        <x14:dataValidation type="custom" allowBlank="1" showInputMessage="1" showErrorMessage="1" error="The eligible charitable expense amount should be a numeric value.  No entry is permitted unless a registration number has been provided for the charity." xr:uid="{C08408D3-F8A1-452E-AFE0-12C857EA42FB}">
          <x14:formula1>
            <xm:f>'Helper 2'!L125</xm:f>
          </x14:formula1>
          <xm:sqref>L455 IW455 IR455 IM455 IH455 IC455 HX455 HS455 HN455 HI455 HD455 GY455 GT455 GO455 GJ455 GE455 FZ455 FU455 FP455 FK455 FF455 FA455 EV455 EQ455 EL455 EG455 EB455 DW455 DR455 DM455 DH455 DC455 CX455 CS455 CN455 CI455 CD455 BY455 BT455 BO455 BJ455 BE455 AZ455 AU455 AP455 AK455 AF455 AA455 V455 Q455</xm:sqref>
        </x14:dataValidation>
        <x14:dataValidation type="custom" allowBlank="1" showInputMessage="1" showErrorMessage="1" error="The eligible charitable expense amount should be a numeric value.  No entry is permitted unless a registration number has been provided for the charity." xr:uid="{C1D7ABC9-9AC8-49FB-84D3-8E288351BC4A}">
          <x14:formula1>
            <xm:f>'Helper 2'!L126</xm:f>
          </x14:formula1>
          <xm:sqref>L463 IW463 IR463 IM463 IH463 IC463 HX463 HS463 HN463 HI463 HD463 GY463 GT463 GO463 GJ463 GE463 FZ463 FU463 FP463 FK463 FF463 FA463 EV463 EQ463 EL463 EG463 EB463 DW463 DR463 DM463 DH463 DC463 CX463 CS463 CN463 CI463 CD463 BY463 BT463 BO463 BJ463 BE463 AZ463 AU463 AP463 AK463 AF463 AA463 V463 Q463</xm:sqref>
        </x14:dataValidation>
        <x14:dataValidation type="custom" allowBlank="1" showInputMessage="1" showErrorMessage="1" error="The eligible charitable expense amount should be a numeric value.  No entry is permitted unless a registration number has been provided for the charity." xr:uid="{F1FA7077-4C6D-4A04-BF5C-7EEEA1CCD828}">
          <x14:formula1>
            <xm:f>'Helper 2'!L127</xm:f>
          </x14:formula1>
          <xm:sqref>L471 IW471 IR471 IM471 IH471 IC471 HX471 HS471 HN471 HI471 HD471 GY471 GT471 GO471 GJ471 GE471 FZ471 FU471 FP471 FK471 FF471 FA471 EV471 EQ471 EL471 EG471 EB471 DW471 DR471 DM471 DH471 DC471 CX471 CS471 CN471 CI471 CD471 BY471 BT471 BO471 BJ471 BE471 AZ471 AU471 AP471 AK471 AF471 AA471 V471 Q471</xm:sqref>
        </x14:dataValidation>
        <x14:dataValidation type="custom" allowBlank="1" showInputMessage="1" showErrorMessage="1" error="The eligible charitable expense amount should be a numeric value.  No entry is permitted unless a registration number has been provided for the charity." xr:uid="{69573200-381D-4BBE-BB33-430501559AD0}">
          <x14:formula1>
            <xm:f>'Helper 2'!L128</xm:f>
          </x14:formula1>
          <xm:sqref>L479 IW479 IR479 IM479 IH479 IC479 HX479 HS479 HN479 HI479 HD479 GY479 GT479 GO479 GJ479 GE479 FZ479 FU479 FP479 FK479 FF479 FA479 EV479 EQ479 EL479 EG479 EB479 DW479 DR479 DM479 DH479 DC479 CX479 CS479 CN479 CI479 CD479 BY479 BT479 BO479 BJ479 BE479 AZ479 AU479 AP479 AK479 AF479 AA479 V479 Q479</xm:sqref>
        </x14:dataValidation>
        <x14:dataValidation type="custom" allowBlank="1" showInputMessage="1" showErrorMessage="1" error="The eligible charitable expense amount should be a numeric value.  No entry is permitted unless a registration number has been provided for the charity." xr:uid="{7CCC523F-8EAD-475A-8D50-2C188E6D942A}">
          <x14:formula1>
            <xm:f>'Helper 2'!L129</xm:f>
          </x14:formula1>
          <xm:sqref>L487 IW487 IR487 IM487 IH487 IC487 HX487 HS487 HN487 HI487 HD487 GY487 GT487 GO487 GJ487 GE487 FZ487 FU487 FP487 FK487 FF487 FA487 EV487 EQ487 EL487 EG487 EB487 DW487 DR487 DM487 DH487 DC487 CX487 CS487 CN487 CI487 CD487 BY487 BT487 BO487 BJ487 BE487 AZ487 AU487 AP487 AK487 AF487 AA487 V487 Q487</xm:sqref>
        </x14:dataValidation>
        <x14:dataValidation type="custom" allowBlank="1" showInputMessage="1" showErrorMessage="1" error="The eligible charitable expense amount should be a numeric value.  No entry is permitted unless a registration number has been provided for the charity." xr:uid="{0AE62419-DABC-4290-BEBC-BB9D61B922E1}">
          <x14:formula1>
            <xm:f>'Helper 2'!L130</xm:f>
          </x14:formula1>
          <xm:sqref>L495 IW495 IR495 IM495 IH495 IC495 HX495 HS495 HN495 HI495 HD495 GY495 GT495 GO495 GJ495 GE495 FZ495 FU495 FP495 FK495 FF495 FA495 EV495 EQ495 EL495 EG495 EB495 DW495 DR495 DM495 DH495 DC495 CX495 CS495 CN495 CI495 CD495 BY495 BT495 BO495 BJ495 BE495 AZ495 AU495 AP495 AK495 AF495 AA495 V495 Q495</xm:sqref>
        </x14:dataValidation>
        <x14:dataValidation type="custom" allowBlank="1" showInputMessage="1" showErrorMessage="1" error="The eligible charitable expense amount should be a numeric value.  No entry is permitted unless a registration number has been provided for the charity." xr:uid="{7A323335-2CEA-4A97-A36B-83BA83C4BA26}">
          <x14:formula1>
            <xm:f>'Helper 2'!L131</xm:f>
          </x14:formula1>
          <xm:sqref>L503 IW503 IR503 IM503 IH503 IC503 HX503 HS503 HN503 HI503 HD503 GY503 GT503 GO503 GJ503 GE503 FZ503 FU503 FP503 FK503 FF503 FA503 EV503 EQ503 EL503 EG503 EB503 DW503 DR503 DM503 DH503 DC503 CX503 CS503 CN503 CI503 CD503 BY503 BT503 BO503 BJ503 BE503 AZ503 AU503 AP503 AK503 AF503 AA503 V503 Q503</xm:sqref>
        </x14:dataValidation>
        <x14:dataValidation type="custom" allowBlank="1" showInputMessage="1" showErrorMessage="1" error="The eligible charitable expense amount should be a numeric value.  No entry is permitted unless a registration number has been provided for the charity." xr:uid="{B16BC096-EFB3-492C-AF77-B2BA3EBFA617}">
          <x14:formula1>
            <xm:f>'Helper 2'!L132</xm:f>
          </x14:formula1>
          <xm:sqref>L511 IW511 IR511 IM511 IH511 IC511 HX511 HS511 HN511 HI511 HD511 GY511 GT511 GO511 GJ511 GE511 FZ511 FU511 FP511 FK511 FF511 FA511 EV511 EQ511 EL511 EG511 EB511 DW511 DR511 DM511 DH511 DC511 CX511 CS511 CN511 CI511 CD511 BY511 BT511 BO511 BJ511 BE511 AZ511 AU511 AP511 AK511 AF511 AA511 V511 Q511</xm:sqref>
        </x14:dataValidation>
        <x14:dataValidation type="custom" allowBlank="1" showInputMessage="1" showErrorMessage="1" error="The eligible charitable expense amount should be a numeric value.  No entry is permitted unless a registration number has been provided for the charity." xr:uid="{ACEC659B-814E-408F-9734-B1F88CD8E164}">
          <x14:formula1>
            <xm:f>'Helper 2'!L133</xm:f>
          </x14:formula1>
          <xm:sqref>L519 IW519 IR519 IM519 IH519 IC519 HX519 HS519 HN519 HI519 HD519 GY519 GT519 GO519 GJ519 GE519 FZ519 FU519 FP519 FK519 FF519 FA519 EV519 EQ519 EL519 EG519 EB519 DW519 DR519 DM519 DH519 DC519 CX519 CS519 CN519 CI519 CD519 BY519 BT519 BO519 BJ519 BE519 AZ519 AU519 AP519 AK519 AF519 AA519 V519 Q519</xm:sqref>
        </x14:dataValidation>
        <x14:dataValidation type="custom" allowBlank="1" showInputMessage="1" showErrorMessage="1" error="The eligible charitable expense amount should be a numeric value.  No entry is permitted unless a registration number has been provided for the charity." xr:uid="{7FDE7E3D-7748-4DAD-A5CC-8E690A719A26}">
          <x14:formula1>
            <xm:f>'Helper 2'!L134</xm:f>
          </x14:formula1>
          <xm:sqref>L527 IW527 IR527 IM527 IH527 IC527 HX527 HS527 HN527 HI527 HD527 GY527 GT527 GO527 GJ527 GE527 FZ527 FU527 FP527 FK527 FF527 FA527 EV527 EQ527 EL527 EG527 EB527 DW527 DR527 DM527 DH527 DC527 CX527 CS527 CN527 CI527 CD527 BY527 BT527 BO527 BJ527 BE527 AZ527 AU527 AP527 AK527 AF527 AA527 V527 Q527</xm:sqref>
        </x14:dataValidation>
        <x14:dataValidation type="custom" allowBlank="1" showInputMessage="1" showErrorMessage="1" error="The eligible charitable expense amount should be a numeric value.  No entry is permitted unless a registration number has been provided for the charity." xr:uid="{2B13930A-8D6A-434B-AB12-5B9122FBB63E}">
          <x14:formula1>
            <xm:f>'Helper 2'!L135</xm:f>
          </x14:formula1>
          <xm:sqref>L535 IW535 IR535 IM535 IH535 IC535 HX535 HS535 HN535 HI535 HD535 GY535 GT535 GO535 GJ535 GE535 FZ535 FU535 FP535 FK535 FF535 FA535 EV535 EQ535 EL535 EG535 EB535 DW535 DR535 DM535 DH535 DC535 CX535 CS535 CN535 CI535 CD535 BY535 BT535 BO535 BJ535 BE535 AZ535 AU535 AP535 AK535 AF535 AA535 V535 Q535</xm:sqref>
        </x14:dataValidation>
        <x14:dataValidation type="custom" allowBlank="1" showInputMessage="1" showErrorMessage="1" error="The eligible charitable expense amount should be a numeric value.  No entry is permitted unless a registration number has been provided for the charity." xr:uid="{73957667-0365-4ED4-A1DA-9342B08A182D}">
          <x14:formula1>
            <xm:f>'Helper 2'!L136</xm:f>
          </x14:formula1>
          <xm:sqref>L543 IW543 IR543 IM543 IH543 IC543 HX543 HS543 HN543 HI543 HD543 GY543 GT543 GO543 GJ543 GE543 FZ543 FU543 FP543 FK543 FF543 FA543 EV543 EQ543 EL543 EG543 EB543 DW543 DR543 DM543 DH543 DC543 CX543 CS543 CN543 CI543 CD543 BY543 BT543 BO543 BJ543 BE543 AZ543 AU543 AP543 AK543 AF543 AA543 V543 Q543</xm:sqref>
        </x14:dataValidation>
        <x14:dataValidation type="custom" allowBlank="1" showInputMessage="1" showErrorMessage="1" error="The eligible charitable expense amount should be a numeric value.  No entry is permitted unless a registration number has been provided for the charity." xr:uid="{C0A7F205-CB12-4AC1-B3A3-B8A789BA3F6C}">
          <x14:formula1>
            <xm:f>'Helper 2'!L137</xm:f>
          </x14:formula1>
          <xm:sqref>L551 IW551 IR551 IM551 IH551 IC551 HX551 HS551 HN551 HI551 HD551 GY551 GT551 GO551 GJ551 GE551 FZ551 FU551 FP551 FK551 FF551 FA551 EV551 EQ551 EL551 EG551 EB551 DW551 DR551 DM551 DH551 DC551 CX551 CS551 CN551 CI551 CD551 BY551 BT551 BO551 BJ551 BE551 AZ551 AU551 AP551 AK551 AF551 AA551 V551 Q551</xm:sqref>
        </x14:dataValidation>
        <x14:dataValidation type="custom" allowBlank="1" showInputMessage="1" showErrorMessage="1" error="The eligible charitable expense amount should be a numeric value.  No entry is permitted unless a registration number has been provided for the charity." xr:uid="{F3A4A0F4-8276-4BDE-BC3A-8434DFEFAE22}">
          <x14:formula1>
            <xm:f>'Helper 2'!L138</xm:f>
          </x14:formula1>
          <xm:sqref>L559 IW559 IR559 IM559 IH559 IC559 HX559 HS559 HN559 HI559 HD559 GY559 GT559 GO559 GJ559 GE559 FZ559 FU559 FP559 FK559 FF559 FA559 EV559 EQ559 EL559 EG559 EB559 DW559 DR559 DM559 DH559 DC559 CX559 CS559 CN559 CI559 CD559 BY559 BT559 BO559 BJ559 BE559 AZ559 AU559 AP559 AK559 AF559 AA559 V559 Q559</xm:sqref>
        </x14:dataValidation>
        <x14:dataValidation type="custom" allowBlank="1" showInputMessage="1" showErrorMessage="1" error="The eligible charitable expense amount should be a numeric value.  No entry is permitted unless a registration number has been provided for the charity." xr:uid="{7D37B5C4-C696-4DF0-8A5C-098D337E886F}">
          <x14:formula1>
            <xm:f>'Helper 2'!L139</xm:f>
          </x14:formula1>
          <xm:sqref>L567 IW567 IR567 IM567 IH567 IC567 HX567 HS567 HN567 HI567 HD567 GY567 GT567 GO567 GJ567 GE567 FZ567 FU567 FP567 FK567 FF567 FA567 EV567 EQ567 EL567 EG567 EB567 DW567 DR567 DM567 DH567 DC567 CX567 CS567 CN567 CI567 CD567 BY567 BT567 BO567 BJ567 BE567 AZ567 AU567 AP567 AK567 AF567 AA567 V567 Q567</xm:sqref>
        </x14:dataValidation>
        <x14:dataValidation type="custom" allowBlank="1" showInputMessage="1" showErrorMessage="1" error="The eligible charitable expense amount should be a numeric value.  No entry is permitted unless a registration number has been provided for the charity." xr:uid="{A9417763-BAE4-4EC6-8630-31A8C65A64C6}">
          <x14:formula1>
            <xm:f>'Helper 2'!L140</xm:f>
          </x14:formula1>
          <xm:sqref>L575 IW575 IR575 IM575 IH575 IC575 HX575 HS575 HN575 HI575 HD575 GY575 GT575 GO575 GJ575 GE575 FZ575 FU575 FP575 FK575 FF575 FA575 EV575 EQ575 EL575 EG575 EB575 DW575 DR575 DM575 DH575 DC575 CX575 CS575 CN575 CI575 CD575 BY575 BT575 BO575 BJ575 BE575 AZ575 AU575 AP575 AK575 AF575 AA575 V575 Q575</xm:sqref>
        </x14:dataValidation>
        <x14:dataValidation type="custom" allowBlank="1" showInputMessage="1" showErrorMessage="1" error="The eligible charitable expense amount should be a numeric value.  No entry is permitted unless a registration number has been provided for the charity." xr:uid="{8F0546EA-0C38-4322-AE61-8E1427785CD7}">
          <x14:formula1>
            <xm:f>'Helper 2'!L141</xm:f>
          </x14:formula1>
          <xm:sqref>L583 IW583 IR583 IM583 IH583 IC583 HX583 HS583 HN583 HI583 HD583 GY583 GT583 GO583 GJ583 GE583 FZ583 FU583 FP583 FK583 FF583 FA583 EV583 EQ583 EL583 EG583 EB583 DW583 DR583 DM583 DH583 DC583 CX583 CS583 CN583 CI583 CD583 BY583 BT583 BO583 BJ583 BE583 AZ583 AU583 AP583 AK583 AF583 AA583 V583 Q583</xm:sqref>
        </x14:dataValidation>
        <x14:dataValidation type="custom" allowBlank="1" showInputMessage="1" showErrorMessage="1" error="The eligible charitable expense amount should be a numeric value.  No entry is permitted unless a registration number has been provided for the charity." xr:uid="{3A3A0EB7-B0CD-4C49-BF06-8344232E856F}">
          <x14:formula1>
            <xm:f>'Helper 2'!L142</xm:f>
          </x14:formula1>
          <xm:sqref>L591 IW591 IR591 IM591 IH591 IC591 HX591 HS591 HN591 HI591 HD591 GY591 GT591 GO591 GJ591 GE591 FZ591 FU591 FP591 FK591 FF591 FA591 EV591 EQ591 EL591 EG591 EB591 DW591 DR591 DM591 DH591 DC591 CX591 CS591 CN591 CI591 CD591 BY591 BT591 BO591 BJ591 BE591 AZ591 AU591 AP591 AK591 AF591 AA591 V591 Q591</xm:sqref>
        </x14:dataValidation>
        <x14:dataValidation type="custom" allowBlank="1" showInputMessage="1" showErrorMessage="1" error="The eligible charitable expense amount should be a numeric value.  No entry is permitted unless a registration number has been provided for the charity." xr:uid="{60B64121-B062-4A69-80F7-C06EA2871ACF}">
          <x14:formula1>
            <xm:f>'Helper 2'!L143</xm:f>
          </x14:formula1>
          <xm:sqref>L599 IW599 IR599 IM599 IH599 IC599 HX599 HS599 HN599 HI599 HD599 GY599 GT599 GO599 GJ599 GE599 FZ599 FU599 FP599 FK599 FF599 FA599 EV599 EQ599 EL599 EG599 EB599 DW599 DR599 DM599 DH599 DC599 CX599 CS599 CN599 CI599 CD599 BY599 BT599 BO599 BJ599 BE599 AZ599 AU599 AP599 AK599 AF599 AA599 V599 Q599</xm:sqref>
        </x14:dataValidation>
        <x14:dataValidation type="custom" allowBlank="1" showInputMessage="1" showErrorMessage="1" error="The eligible charitable expense amount should be a numeric value.  No entry is permitted unless a registration number has been provided for the charity." xr:uid="{E4D0814C-1D6B-47A0-A37D-9C6E8DDABC4C}">
          <x14:formula1>
            <xm:f>'Helper 2'!L144</xm:f>
          </x14:formula1>
          <xm:sqref>L607 IW607 IR607 IM607 IH607 IC607 HX607 HS607 HN607 HI607 HD607 GY607 GT607 GO607 GJ607 GE607 FZ607 FU607 FP607 FK607 FF607 FA607 EV607 EQ607 EL607 EG607 EB607 DW607 DR607 DM607 DH607 DC607 CX607 CS607 CN607 CI607 CD607 BY607 BT607 BO607 BJ607 BE607 AZ607 AU607 AP607 AK607 AF607 AA607 V607 Q607</xm:sqref>
        </x14:dataValidation>
        <x14:dataValidation type="custom" allowBlank="1" showInputMessage="1" showErrorMessage="1" error="The eligible charitable expense amount should be a numeric value.  No entry is permitted unless a registration number has been provided for the charity." xr:uid="{5D1513C8-5032-48DD-A2C6-FA4540187159}">
          <x14:formula1>
            <xm:f>'Helper 2'!L145</xm:f>
          </x14:formula1>
          <xm:sqref>L615 IW615 IR615 IM615 IH615 IC615 HX615 HS615 HN615 HI615 HD615 GY615 GT615 GO615 GJ615 GE615 FZ615 FU615 FP615 FK615 FF615 FA615 EV615 EQ615 EL615 EG615 EB615 DW615 DR615 DM615 DH615 DC615 CX615 CS615 CN615 CI615 CD615 BY615 BT615 BO615 BJ615 BE615 AZ615 AU615 AP615 AK615 AF615 AA615 V615 Q615</xm:sqref>
        </x14:dataValidation>
        <x14:dataValidation type="custom" allowBlank="1" showInputMessage="1" showErrorMessage="1" error="The eligible charitable expense amount should be a numeric value.  No entry is permitted unless a registration number has been provided for the charity." xr:uid="{3DFF9B67-6404-40D1-A3D8-549E6970F6E9}">
          <x14:formula1>
            <xm:f>'Helper 2'!L146</xm:f>
          </x14:formula1>
          <xm:sqref>L623 IW623 IR623 IM623 IH623 IC623 HX623 HS623 HN623 HI623 HD623 GY623 GT623 GO623 GJ623 GE623 FZ623 FU623 FP623 FK623 FF623 FA623 EV623 EQ623 EL623 EG623 EB623 DW623 DR623 DM623 DH623 DC623 CX623 CS623 CN623 CI623 CD623 BY623 BT623 BO623 BJ623 BE623 AZ623 AU623 AP623 AK623 AF623 AA623 V623 Q623</xm:sqref>
        </x14:dataValidation>
        <x14:dataValidation type="custom" allowBlank="1" showInputMessage="1" showErrorMessage="1" error="The eligible charitable expense amount should be a numeric value.  No entry is permitted unless a registration number has been provided for the charity." xr:uid="{34A55AD1-2695-4BF3-82F5-5934A0CF2915}">
          <x14:formula1>
            <xm:f>'Helper 2'!L147</xm:f>
          </x14:formula1>
          <xm:sqref>L631 IW631 IR631 IM631 IH631 IC631 HX631 HS631 HN631 HI631 HD631 GY631 GT631 GO631 GJ631 GE631 FZ631 FU631 FP631 FK631 FF631 FA631 EV631 EQ631 EL631 EG631 EB631 DW631 DR631 DM631 DH631 DC631 CX631 CS631 CN631 CI631 CD631 BY631 BT631 BO631 BJ631 BE631 AZ631 AU631 AP631 AK631 AF631 AA631 V631 Q631</xm:sqref>
        </x14:dataValidation>
        <x14:dataValidation type="custom" allowBlank="1" showInputMessage="1" showErrorMessage="1" error="The eligible charitable expense amount should be a numeric value.  No entry is permitted unless a registration number has been provided for the charity." xr:uid="{393036AA-282E-47A5-9EC4-A1BBBD025A2E}">
          <x14:formula1>
            <xm:f>'Helper 2'!L148</xm:f>
          </x14:formula1>
          <xm:sqref>L639 IW639 IR639 IM639 IH639 IC639 HX639 HS639 HN639 HI639 HD639 GY639 GT639 GO639 GJ639 GE639 FZ639 FU639 FP639 FK639 FF639 FA639 EV639 EQ639 EL639 EG639 EB639 DW639 DR639 DM639 DH639 DC639 CX639 CS639 CN639 CI639 CD639 BY639 BT639 BO639 BJ639 BE639 AZ639 AU639 AP639 AK639 AF639 AA639 V639 Q639</xm:sqref>
        </x14:dataValidation>
        <x14:dataValidation type="custom" allowBlank="1" showInputMessage="1" showErrorMessage="1" error="The eligible charitable expense amount should be a numeric value.  No entry is permitted unless a registration number has been provided for the charity." xr:uid="{D8D48F69-AAD2-4844-A222-3039D6A59A8C}">
          <x14:formula1>
            <xm:f>'Helper 2'!L149</xm:f>
          </x14:formula1>
          <xm:sqref>L647 IW647 IR647 IM647 IH647 IC647 HX647 HS647 HN647 HI647 HD647 GY647 GT647 GO647 GJ647 GE647 FZ647 FU647 FP647 FK647 FF647 FA647 EV647 EQ647 EL647 EG647 EB647 DW647 DR647 DM647 DH647 DC647 CX647 CS647 CN647 CI647 CD647 BY647 BT647 BO647 BJ647 BE647 AZ647 AU647 AP647 AK647 AF647 AA647 V647 Q647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8B232-9FC0-4A41-B45F-CC1EF71B610D}">
  <dimension ref="A1:JC146"/>
  <sheetViews>
    <sheetView workbookViewId="0">
      <selection activeCell="G1" sqref="G1"/>
    </sheetView>
  </sheetViews>
  <sheetFormatPr defaultRowHeight="14.5" x14ac:dyDescent="0.35"/>
  <cols>
    <col min="1" max="1" width="2.7265625" customWidth="1"/>
    <col min="2" max="2" width="0.81640625" customWidth="1"/>
    <col min="3" max="3" width="7.7265625" style="7" customWidth="1"/>
    <col min="4" max="4" width="110.7265625" style="5" customWidth="1"/>
    <col min="5" max="5" width="8.7265625" style="5" customWidth="1"/>
    <col min="6" max="6" width="5.7265625" style="288" customWidth="1"/>
    <col min="7" max="7" width="20.7265625" style="6" customWidth="1"/>
    <col min="8" max="8" width="5.7265625" style="6" customWidth="1"/>
    <col min="9" max="9" width="8.7265625" style="6" customWidth="1"/>
    <col min="10" max="10" width="2.7265625" style="6" customWidth="1"/>
    <col min="11" max="11" width="6.7265625" style="6" customWidth="1"/>
    <col min="12" max="12" width="20.7265625" style="6" customWidth="1"/>
    <col min="13" max="13" width="6.7265625" style="3" customWidth="1"/>
    <col min="14" max="14" width="2.7265625" style="3" customWidth="1"/>
    <col min="15" max="15" width="2.7265625" style="6" customWidth="1"/>
    <col min="16" max="16" width="6.7265625" style="6" customWidth="1"/>
    <col min="17" max="17" width="20.7265625" style="6" customWidth="1"/>
    <col min="18" max="18" width="6.7265625" style="3" customWidth="1"/>
    <col min="19" max="19" width="2.7265625" style="3" customWidth="1"/>
    <col min="20" max="20" width="2.7265625" style="6" customWidth="1"/>
    <col min="21" max="21" width="6.7265625" style="6" customWidth="1"/>
    <col min="22" max="22" width="20.7265625" style="6" customWidth="1"/>
    <col min="23" max="23" width="6.7265625" style="3" customWidth="1"/>
    <col min="24" max="24" width="2.7265625" style="3" customWidth="1"/>
    <col min="25" max="25" width="2.7265625" style="6" customWidth="1"/>
    <col min="26" max="26" width="6.7265625" style="6" customWidth="1"/>
    <col min="27" max="27" width="20.7265625" style="6" customWidth="1"/>
    <col min="28" max="28" width="6.7265625" style="3" customWidth="1"/>
    <col min="29" max="29" width="2.7265625" style="3" customWidth="1"/>
    <col min="30" max="30" width="2.7265625" style="6" customWidth="1"/>
    <col min="31" max="31" width="6.7265625" style="6" customWidth="1"/>
    <col min="32" max="32" width="20.7265625" style="6" customWidth="1"/>
    <col min="33" max="33" width="6.7265625" style="3" customWidth="1"/>
    <col min="34" max="34" width="2.7265625" style="3" customWidth="1"/>
    <col min="35" max="35" width="2.7265625" style="6" customWidth="1"/>
    <col min="36" max="36" width="6.7265625" style="6" customWidth="1"/>
    <col min="37" max="37" width="20.7265625" style="6" customWidth="1"/>
    <col min="38" max="38" width="6.7265625" style="3" customWidth="1"/>
    <col min="39" max="39" width="2.7265625" style="3" customWidth="1"/>
    <col min="40" max="40" width="2.7265625" style="6" customWidth="1"/>
    <col min="41" max="41" width="6.7265625" style="6" customWidth="1"/>
    <col min="42" max="42" width="20.7265625" style="6" customWidth="1"/>
    <col min="43" max="43" width="6.7265625" style="3" customWidth="1"/>
    <col min="44" max="44" width="2.7265625" style="3" customWidth="1"/>
    <col min="45" max="45" width="2.7265625" style="6" customWidth="1"/>
    <col min="46" max="46" width="6.7265625" style="6" customWidth="1"/>
    <col min="47" max="47" width="20.7265625" style="6" customWidth="1"/>
    <col min="48" max="48" width="6.7265625" style="3" customWidth="1"/>
    <col min="49" max="49" width="2.7265625" style="3" customWidth="1"/>
    <col min="50" max="50" width="2.7265625" style="6" customWidth="1"/>
    <col min="51" max="51" width="6.7265625" style="6" customWidth="1"/>
    <col min="52" max="52" width="20.7265625" style="6" customWidth="1"/>
    <col min="53" max="53" width="6.7265625" style="3" customWidth="1"/>
    <col min="54" max="54" width="2.7265625" style="3" customWidth="1"/>
    <col min="55" max="55" width="2.7265625" style="6" customWidth="1"/>
    <col min="56" max="56" width="6.7265625" style="6" customWidth="1"/>
    <col min="57" max="57" width="20.7265625" style="6" customWidth="1"/>
    <col min="58" max="58" width="6.7265625" style="3" customWidth="1"/>
    <col min="59" max="59" width="2.7265625" style="3" customWidth="1"/>
    <col min="60" max="60" width="2.7265625" style="6" customWidth="1"/>
    <col min="61" max="61" width="6.7265625" style="6" customWidth="1"/>
    <col min="62" max="62" width="20.7265625" style="6" customWidth="1"/>
    <col min="63" max="63" width="6.7265625" style="3" customWidth="1"/>
    <col min="64" max="64" width="2.7265625" style="3" customWidth="1"/>
    <col min="65" max="65" width="2.7265625" style="6" customWidth="1"/>
    <col min="66" max="66" width="6.7265625" style="6" customWidth="1"/>
    <col min="67" max="67" width="20.7265625" style="6" customWidth="1"/>
    <col min="68" max="68" width="6.7265625" style="3" customWidth="1"/>
    <col min="69" max="69" width="2.7265625" style="3" customWidth="1"/>
    <col min="70" max="70" width="2.7265625" style="6" customWidth="1"/>
    <col min="71" max="71" width="6.7265625" style="6" customWidth="1"/>
    <col min="72" max="72" width="20.7265625" style="6" customWidth="1"/>
    <col min="73" max="73" width="6.7265625" style="3" customWidth="1"/>
    <col min="74" max="74" width="2.7265625" style="3" customWidth="1"/>
    <col min="75" max="75" width="2.7265625" style="6" customWidth="1"/>
    <col min="76" max="76" width="6.7265625" style="6" customWidth="1"/>
    <col min="77" max="77" width="20.7265625" style="6" customWidth="1"/>
    <col min="78" max="78" width="6.7265625" style="3" customWidth="1"/>
    <col min="79" max="79" width="2.7265625" style="3" customWidth="1"/>
    <col min="80" max="80" width="2.7265625" style="6" customWidth="1"/>
    <col min="81" max="81" width="6.7265625" style="6" customWidth="1"/>
    <col min="82" max="82" width="20.7265625" style="6" customWidth="1"/>
    <col min="83" max="83" width="6.7265625" style="3" customWidth="1"/>
    <col min="84" max="84" width="2.7265625" style="3" customWidth="1"/>
    <col min="85" max="85" width="2.7265625" style="6" customWidth="1"/>
    <col min="86" max="86" width="6.7265625" style="6" customWidth="1"/>
    <col min="87" max="87" width="20.7265625" style="6" customWidth="1"/>
    <col min="88" max="88" width="6.7265625" style="3" customWidth="1"/>
    <col min="89" max="89" width="2.7265625" style="3" customWidth="1"/>
    <col min="90" max="90" width="2.7265625" style="6" customWidth="1"/>
    <col min="91" max="91" width="6.7265625" style="6" customWidth="1"/>
    <col min="92" max="92" width="20.7265625" style="6" customWidth="1"/>
    <col min="93" max="93" width="6.7265625" style="3" customWidth="1"/>
    <col min="94" max="94" width="2.7265625" style="3" customWidth="1"/>
    <col min="95" max="95" width="2.7265625" style="6" customWidth="1"/>
    <col min="96" max="96" width="6.7265625" style="6" customWidth="1"/>
    <col min="97" max="97" width="20.7265625" style="6" customWidth="1"/>
    <col min="98" max="98" width="6.7265625" style="3" customWidth="1"/>
    <col min="99" max="99" width="2.7265625" style="3" customWidth="1"/>
    <col min="100" max="100" width="2.7265625" style="6" customWidth="1"/>
    <col min="101" max="101" width="6.7265625" style="6" customWidth="1"/>
    <col min="102" max="102" width="20.7265625" style="6" customWidth="1"/>
    <col min="103" max="103" width="6.7265625" style="3" customWidth="1"/>
    <col min="104" max="104" width="2.7265625" style="3" customWidth="1"/>
    <col min="105" max="105" width="2.7265625" style="6" customWidth="1"/>
    <col min="106" max="106" width="6.7265625" style="6" customWidth="1"/>
    <col min="107" max="107" width="20.7265625" style="6" customWidth="1"/>
    <col min="108" max="108" width="6.7265625" style="3" customWidth="1"/>
    <col min="109" max="109" width="2.7265625" style="3" customWidth="1"/>
    <col min="110" max="110" width="2.7265625" style="6" customWidth="1"/>
    <col min="111" max="111" width="6.7265625" style="6" customWidth="1"/>
    <col min="112" max="112" width="20.7265625" style="6" customWidth="1"/>
    <col min="113" max="113" width="6.7265625" style="3" customWidth="1"/>
    <col min="114" max="114" width="2.7265625" style="3" customWidth="1"/>
    <col min="115" max="115" width="2.7265625" style="6" customWidth="1"/>
    <col min="116" max="116" width="6.7265625" style="6" customWidth="1"/>
    <col min="117" max="117" width="20.7265625" style="6" customWidth="1"/>
    <col min="118" max="118" width="6.7265625" style="3" customWidth="1"/>
    <col min="119" max="119" width="2.7265625" style="3" customWidth="1"/>
    <col min="120" max="120" width="2.7265625" style="6" customWidth="1"/>
    <col min="121" max="121" width="6.7265625" style="6" customWidth="1"/>
    <col min="122" max="122" width="20.7265625" style="6" customWidth="1"/>
    <col min="123" max="123" width="6.7265625" style="3" customWidth="1"/>
    <col min="124" max="124" width="2.7265625" style="3" customWidth="1"/>
    <col min="125" max="125" width="2.7265625" style="6" customWidth="1"/>
    <col min="126" max="126" width="6.7265625" style="6" customWidth="1"/>
    <col min="127" max="127" width="20.7265625" style="6" customWidth="1"/>
    <col min="128" max="128" width="6.7265625" style="3" customWidth="1"/>
    <col min="129" max="129" width="2.7265625" style="3" customWidth="1"/>
    <col min="130" max="130" width="2.7265625" style="6" customWidth="1"/>
    <col min="131" max="131" width="6.7265625" style="6" customWidth="1"/>
    <col min="132" max="132" width="20.7265625" style="6" customWidth="1"/>
    <col min="133" max="133" width="6.7265625" style="3" customWidth="1"/>
    <col min="134" max="134" width="2.7265625" style="3" customWidth="1"/>
    <col min="135" max="135" width="2.7265625" style="6" customWidth="1"/>
    <col min="136" max="136" width="6.7265625" style="6" customWidth="1"/>
    <col min="137" max="137" width="20.7265625" style="6" customWidth="1"/>
    <col min="138" max="138" width="6.7265625" style="3" customWidth="1"/>
    <col min="139" max="139" width="2.7265625" style="3" customWidth="1"/>
    <col min="140" max="140" width="2.7265625" style="6" customWidth="1"/>
    <col min="141" max="141" width="6.7265625" style="6" customWidth="1"/>
    <col min="142" max="142" width="20.7265625" style="6" customWidth="1"/>
    <col min="143" max="143" width="6.7265625" style="3" customWidth="1"/>
    <col min="144" max="144" width="2.7265625" style="3" customWidth="1"/>
    <col min="145" max="145" width="2.7265625" style="6" customWidth="1"/>
    <col min="146" max="146" width="6.7265625" style="6" customWidth="1"/>
    <col min="147" max="147" width="20.7265625" style="6" customWidth="1"/>
    <col min="148" max="148" width="6.7265625" style="3" customWidth="1"/>
    <col min="149" max="149" width="2.7265625" style="3" customWidth="1"/>
    <col min="150" max="150" width="2.7265625" style="6" customWidth="1"/>
    <col min="151" max="151" width="6.7265625" style="6" customWidth="1"/>
    <col min="152" max="152" width="20.7265625" style="6" customWidth="1"/>
    <col min="153" max="153" width="6.7265625" style="3" customWidth="1"/>
    <col min="154" max="154" width="2.7265625" style="3" customWidth="1"/>
    <col min="155" max="155" width="2.7265625" style="6" customWidth="1"/>
    <col min="156" max="156" width="6.7265625" style="6" customWidth="1"/>
    <col min="157" max="157" width="20.7265625" style="6" customWidth="1"/>
    <col min="158" max="158" width="6.7265625" style="3" customWidth="1"/>
    <col min="159" max="159" width="2.7265625" style="3" customWidth="1"/>
    <col min="160" max="160" width="2.7265625" style="6" customWidth="1"/>
    <col min="161" max="161" width="6.7265625" style="6" customWidth="1"/>
    <col min="162" max="162" width="20.7265625" style="6" customWidth="1"/>
    <col min="163" max="163" width="6.7265625" style="3" customWidth="1"/>
    <col min="164" max="164" width="2.7265625" style="3" customWidth="1"/>
    <col min="165" max="165" width="2.7265625" style="6" customWidth="1"/>
    <col min="166" max="166" width="6.7265625" style="6" customWidth="1"/>
    <col min="167" max="167" width="20.7265625" style="6" customWidth="1"/>
    <col min="168" max="168" width="6.7265625" style="3" customWidth="1"/>
    <col min="169" max="169" width="2.7265625" style="3" customWidth="1"/>
    <col min="170" max="170" width="2.7265625" style="6" customWidth="1"/>
    <col min="171" max="171" width="6.7265625" style="6" customWidth="1"/>
    <col min="172" max="172" width="20.7265625" style="6" customWidth="1"/>
    <col min="173" max="173" width="6.7265625" style="3" customWidth="1"/>
    <col min="174" max="174" width="2.7265625" style="3" customWidth="1"/>
    <col min="175" max="175" width="2.7265625" style="6" customWidth="1"/>
    <col min="176" max="176" width="6.7265625" style="6" customWidth="1"/>
    <col min="177" max="177" width="20.7265625" style="6" customWidth="1"/>
    <col min="178" max="178" width="6.7265625" style="3" customWidth="1"/>
    <col min="179" max="179" width="2.7265625" style="3" customWidth="1"/>
    <col min="180" max="180" width="2.7265625" style="6" customWidth="1"/>
    <col min="181" max="181" width="6.7265625" style="6" customWidth="1"/>
    <col min="182" max="182" width="20.7265625" style="6" customWidth="1"/>
    <col min="183" max="183" width="6.7265625" style="3" customWidth="1"/>
    <col min="184" max="184" width="2.7265625" style="3" customWidth="1"/>
    <col min="185" max="185" width="2.7265625" style="6" customWidth="1"/>
    <col min="186" max="186" width="6.7265625" style="6" customWidth="1"/>
    <col min="187" max="187" width="20.7265625" style="6" customWidth="1"/>
    <col min="188" max="188" width="6.7265625" style="3" customWidth="1"/>
    <col min="189" max="189" width="2.7265625" style="3" customWidth="1"/>
    <col min="190" max="190" width="2.7265625" style="6" customWidth="1"/>
    <col min="191" max="191" width="6.7265625" style="6" customWidth="1"/>
    <col min="192" max="192" width="20.7265625" style="6" customWidth="1"/>
    <col min="193" max="193" width="6.7265625" style="3" customWidth="1"/>
    <col min="194" max="194" width="2.7265625" style="3" customWidth="1"/>
    <col min="195" max="195" width="2.7265625" style="6" customWidth="1"/>
    <col min="196" max="196" width="6.7265625" style="6" customWidth="1"/>
    <col min="197" max="197" width="20.7265625" style="6" customWidth="1"/>
    <col min="198" max="198" width="6.7265625" style="3" customWidth="1"/>
    <col min="199" max="199" width="2.7265625" style="3" customWidth="1"/>
    <col min="200" max="200" width="2.7265625" style="6" customWidth="1"/>
    <col min="201" max="201" width="6.7265625" style="6" customWidth="1"/>
    <col min="202" max="202" width="20.7265625" style="6" customWidth="1"/>
    <col min="203" max="203" width="6.7265625" style="3" customWidth="1"/>
    <col min="204" max="204" width="2.7265625" style="3" customWidth="1"/>
    <col min="205" max="205" width="2.7265625" style="6" customWidth="1"/>
    <col min="206" max="206" width="6.7265625" style="6" customWidth="1"/>
    <col min="207" max="207" width="20.7265625" style="6" customWidth="1"/>
    <col min="208" max="208" width="6.7265625" style="3" customWidth="1"/>
    <col min="209" max="209" width="2.7265625" style="3" customWidth="1"/>
    <col min="210" max="210" width="2.7265625" style="6" customWidth="1"/>
    <col min="211" max="211" width="6.7265625" style="6" customWidth="1"/>
    <col min="212" max="212" width="20.7265625" style="6" customWidth="1"/>
    <col min="213" max="213" width="6.7265625" style="3" customWidth="1"/>
    <col min="214" max="214" width="2.7265625" style="3" customWidth="1"/>
    <col min="215" max="215" width="2.7265625" style="6" customWidth="1"/>
    <col min="216" max="216" width="6.7265625" style="6" customWidth="1"/>
    <col min="217" max="217" width="20.7265625" style="6" customWidth="1"/>
    <col min="218" max="218" width="6.7265625" style="3" customWidth="1"/>
    <col min="219" max="219" width="2.7265625" style="3" customWidth="1"/>
    <col min="220" max="220" width="2.7265625" style="6" customWidth="1"/>
    <col min="221" max="221" width="6.7265625" style="6" customWidth="1"/>
    <col min="222" max="222" width="20.7265625" style="6" customWidth="1"/>
    <col min="223" max="223" width="6.7265625" style="3" customWidth="1"/>
    <col min="224" max="224" width="2.7265625" style="3" customWidth="1"/>
    <col min="225" max="225" width="2.7265625" style="6" customWidth="1"/>
    <col min="226" max="226" width="6.7265625" style="6" customWidth="1"/>
    <col min="227" max="227" width="20.7265625" style="6" customWidth="1"/>
    <col min="228" max="228" width="6.7265625" style="3" customWidth="1"/>
    <col min="229" max="229" width="2.7265625" style="3" customWidth="1"/>
    <col min="230" max="230" width="2.7265625" style="6" customWidth="1"/>
    <col min="231" max="231" width="6.7265625" style="6" customWidth="1"/>
    <col min="232" max="232" width="20.7265625" style="6" customWidth="1"/>
    <col min="233" max="233" width="6.7265625" style="3" customWidth="1"/>
    <col min="234" max="234" width="2.7265625" style="3" customWidth="1"/>
    <col min="235" max="235" width="2.7265625" style="6" customWidth="1"/>
    <col min="236" max="236" width="6.7265625" style="6" customWidth="1"/>
    <col min="237" max="237" width="20.7265625" style="6" customWidth="1"/>
    <col min="238" max="238" width="6.7265625" style="3" customWidth="1"/>
    <col min="239" max="239" width="2.7265625" style="3" customWidth="1"/>
    <col min="240" max="240" width="2.7265625" style="6" customWidth="1"/>
    <col min="241" max="241" width="6.7265625" style="6" customWidth="1"/>
    <col min="242" max="242" width="20.7265625" style="6" customWidth="1"/>
    <col min="243" max="243" width="6.7265625" style="3" customWidth="1"/>
    <col min="244" max="244" width="2.7265625" style="3" customWidth="1"/>
    <col min="245" max="245" width="2.7265625" style="6" customWidth="1"/>
    <col min="246" max="246" width="6.7265625" style="6" customWidth="1"/>
    <col min="247" max="247" width="20.7265625" style="6" customWidth="1"/>
    <col min="248" max="248" width="6.7265625" style="3" customWidth="1"/>
    <col min="249" max="249" width="2.7265625" style="3" customWidth="1"/>
    <col min="250" max="250" width="2.7265625" style="6" customWidth="1"/>
    <col min="251" max="251" width="6.7265625" style="6" customWidth="1"/>
    <col min="252" max="252" width="20.7265625" style="6" customWidth="1"/>
    <col min="253" max="253" width="6.7265625" style="3" customWidth="1"/>
    <col min="254" max="254" width="2.7265625" style="3" customWidth="1"/>
    <col min="255" max="255" width="2.7265625" style="6" customWidth="1"/>
    <col min="256" max="256" width="6.7265625" style="6" customWidth="1"/>
    <col min="257" max="257" width="20.7265625" style="6" customWidth="1"/>
    <col min="258" max="258" width="6.7265625" style="3" customWidth="1"/>
    <col min="259" max="259" width="2.7265625" style="3" customWidth="1"/>
    <col min="263" max="263" width="150.7265625" customWidth="1"/>
  </cols>
  <sheetData>
    <row r="1" spans="1:263" ht="18.5" x14ac:dyDescent="0.45">
      <c r="A1" s="95" t="s">
        <v>0</v>
      </c>
      <c r="B1" s="39"/>
      <c r="C1" s="40"/>
      <c r="D1" s="196"/>
      <c r="E1" s="196"/>
      <c r="F1" s="367"/>
      <c r="G1" s="368"/>
      <c r="H1" s="368"/>
      <c r="I1" s="368"/>
      <c r="J1" s="368"/>
      <c r="K1" s="368"/>
      <c r="L1" s="368"/>
      <c r="M1" s="256"/>
      <c r="N1" s="256"/>
      <c r="O1" s="368"/>
      <c r="P1" s="368"/>
      <c r="Q1" s="368"/>
      <c r="R1" s="256"/>
      <c r="S1" s="256"/>
      <c r="T1" s="368"/>
      <c r="U1" s="368"/>
      <c r="V1" s="368"/>
      <c r="W1" s="256"/>
      <c r="X1" s="256"/>
      <c r="Y1" s="368"/>
      <c r="Z1" s="368"/>
      <c r="AA1" s="368"/>
      <c r="AB1" s="256"/>
      <c r="AC1" s="256"/>
      <c r="AD1" s="368"/>
      <c r="AE1" s="368"/>
      <c r="AF1" s="368"/>
      <c r="AG1" s="256"/>
      <c r="AH1" s="256"/>
      <c r="AI1" s="368"/>
      <c r="AJ1" s="368"/>
      <c r="AK1" s="368"/>
      <c r="AL1" s="256"/>
      <c r="AM1" s="256"/>
      <c r="AN1" s="368"/>
      <c r="AO1" s="368"/>
      <c r="AP1" s="368"/>
      <c r="AQ1" s="256"/>
      <c r="AR1" s="256"/>
      <c r="AS1" s="368"/>
      <c r="AT1" s="368"/>
      <c r="AU1" s="368"/>
      <c r="AV1" s="256"/>
      <c r="AW1" s="256"/>
      <c r="AX1" s="368"/>
      <c r="AY1" s="368"/>
      <c r="AZ1" s="368"/>
      <c r="BA1" s="256"/>
      <c r="BB1" s="256"/>
      <c r="BC1" s="368"/>
      <c r="BD1" s="368"/>
      <c r="BE1" s="368"/>
      <c r="BF1" s="256"/>
      <c r="BG1" s="256"/>
      <c r="BH1" s="368"/>
      <c r="BI1" s="368"/>
      <c r="BJ1" s="368"/>
      <c r="BK1" s="256"/>
      <c r="BL1" s="256"/>
      <c r="BM1" s="368"/>
      <c r="BN1" s="368"/>
      <c r="BO1" s="368"/>
      <c r="BP1" s="256"/>
      <c r="BQ1" s="256"/>
      <c r="BR1" s="368"/>
      <c r="BS1" s="368"/>
      <c r="BT1" s="368"/>
      <c r="BU1" s="256"/>
      <c r="BV1" s="256"/>
      <c r="BW1" s="368"/>
      <c r="BX1" s="368"/>
      <c r="BY1" s="368"/>
      <c r="BZ1" s="256"/>
      <c r="CA1" s="256"/>
      <c r="CB1" s="368"/>
      <c r="CC1" s="368"/>
      <c r="CD1" s="368"/>
      <c r="CE1" s="256"/>
      <c r="CF1" s="256"/>
      <c r="CG1" s="368"/>
      <c r="CH1" s="368"/>
      <c r="CI1" s="368"/>
      <c r="CJ1" s="256"/>
      <c r="CK1" s="256"/>
      <c r="CL1" s="368"/>
      <c r="CM1" s="368"/>
      <c r="CN1" s="368"/>
      <c r="CO1" s="256"/>
      <c r="CP1" s="256"/>
      <c r="CQ1" s="368"/>
      <c r="CR1" s="368"/>
      <c r="CS1" s="368"/>
      <c r="CT1" s="256"/>
      <c r="CU1" s="256"/>
      <c r="CV1" s="368"/>
      <c r="CW1" s="368"/>
      <c r="CX1" s="368"/>
      <c r="CY1" s="256"/>
      <c r="CZ1" s="256"/>
      <c r="DA1" s="368"/>
      <c r="DB1" s="368"/>
      <c r="DC1" s="368"/>
      <c r="DD1" s="256"/>
      <c r="DE1" s="256"/>
      <c r="DF1" s="368"/>
      <c r="DG1" s="368"/>
      <c r="DH1" s="368"/>
      <c r="DI1" s="256"/>
      <c r="DJ1" s="256"/>
      <c r="DK1" s="368"/>
      <c r="DL1" s="368"/>
      <c r="DM1" s="368"/>
      <c r="DN1" s="256"/>
      <c r="DO1" s="256"/>
      <c r="DP1" s="368"/>
      <c r="DQ1" s="368"/>
      <c r="DR1" s="368"/>
      <c r="DS1" s="256"/>
      <c r="DT1" s="256"/>
      <c r="DU1" s="368"/>
      <c r="DV1" s="368"/>
      <c r="DW1" s="368"/>
      <c r="DX1" s="256"/>
      <c r="DY1" s="256"/>
      <c r="DZ1" s="368"/>
      <c r="EA1" s="368"/>
      <c r="EB1" s="368"/>
      <c r="EC1" s="256"/>
      <c r="ED1" s="256"/>
      <c r="EE1" s="368"/>
      <c r="EF1" s="368"/>
      <c r="EG1" s="368"/>
      <c r="EH1" s="256"/>
      <c r="EI1" s="256"/>
      <c r="EJ1" s="368"/>
      <c r="EK1" s="368"/>
      <c r="EL1" s="368"/>
      <c r="EM1" s="256"/>
      <c r="EN1" s="256"/>
      <c r="EO1" s="368"/>
      <c r="EP1" s="368"/>
      <c r="EQ1" s="368"/>
      <c r="ER1" s="256"/>
      <c r="ES1" s="256"/>
      <c r="ET1" s="368"/>
      <c r="EU1" s="368"/>
      <c r="EV1" s="368"/>
      <c r="EW1" s="256"/>
      <c r="EX1" s="256"/>
      <c r="EY1" s="368"/>
      <c r="EZ1" s="368"/>
      <c r="FA1" s="368"/>
      <c r="FB1" s="256"/>
      <c r="FC1" s="256"/>
      <c r="FD1" s="368"/>
      <c r="FE1" s="368"/>
      <c r="FF1" s="368"/>
      <c r="FG1" s="256"/>
      <c r="FH1" s="256"/>
      <c r="FI1" s="368"/>
      <c r="FJ1" s="368"/>
      <c r="FK1" s="368"/>
      <c r="FL1" s="256"/>
      <c r="FM1" s="256"/>
      <c r="FN1" s="368"/>
      <c r="FO1" s="368"/>
      <c r="FP1" s="368"/>
      <c r="FQ1" s="256"/>
      <c r="FR1" s="256"/>
      <c r="FS1" s="368"/>
      <c r="FT1" s="368"/>
      <c r="FU1" s="368"/>
      <c r="FV1" s="256"/>
      <c r="FW1" s="256"/>
      <c r="FX1" s="368"/>
      <c r="FY1" s="368"/>
      <c r="FZ1" s="368"/>
      <c r="GA1" s="256"/>
      <c r="GB1" s="256"/>
      <c r="GC1" s="368"/>
      <c r="GD1" s="368"/>
      <c r="GE1" s="368"/>
      <c r="GF1" s="256"/>
      <c r="GG1" s="256"/>
      <c r="GH1" s="368"/>
      <c r="GI1" s="368"/>
      <c r="GJ1" s="368"/>
      <c r="GK1" s="256"/>
      <c r="GL1" s="256"/>
      <c r="GM1" s="368"/>
      <c r="GN1" s="368"/>
      <c r="GO1" s="368"/>
      <c r="GP1" s="256"/>
      <c r="GQ1" s="256"/>
      <c r="GR1" s="368"/>
      <c r="GS1" s="368"/>
      <c r="GT1" s="368"/>
      <c r="GU1" s="256"/>
      <c r="GV1" s="256"/>
      <c r="GW1" s="368"/>
      <c r="GX1" s="368"/>
      <c r="GY1" s="368"/>
      <c r="GZ1" s="256"/>
      <c r="HA1" s="256"/>
      <c r="HB1" s="368"/>
      <c r="HC1" s="368"/>
      <c r="HD1" s="368"/>
      <c r="HE1" s="256"/>
      <c r="HF1" s="256"/>
      <c r="HG1" s="368"/>
      <c r="HH1" s="368"/>
      <c r="HI1" s="368"/>
      <c r="HJ1" s="256"/>
      <c r="HK1" s="256"/>
      <c r="HL1" s="368"/>
      <c r="HM1" s="368"/>
      <c r="HN1" s="368"/>
      <c r="HO1" s="256"/>
      <c r="HP1" s="256"/>
      <c r="HQ1" s="368"/>
      <c r="HR1" s="368"/>
      <c r="HS1" s="368"/>
      <c r="HT1" s="256"/>
      <c r="HU1" s="256"/>
      <c r="HV1" s="368"/>
      <c r="HW1" s="368"/>
      <c r="HX1" s="368"/>
      <c r="HY1" s="256"/>
      <c r="HZ1" s="256"/>
      <c r="IA1" s="368"/>
      <c r="IB1" s="368"/>
      <c r="IC1" s="368"/>
      <c r="ID1" s="256"/>
      <c r="IE1" s="256"/>
      <c r="IF1" s="368"/>
      <c r="IG1" s="368"/>
      <c r="IH1" s="368"/>
      <c r="II1" s="256"/>
      <c r="IJ1" s="256"/>
      <c r="IK1" s="368"/>
      <c r="IL1" s="368"/>
      <c r="IM1" s="368"/>
      <c r="IN1" s="256"/>
      <c r="IO1" s="256"/>
      <c r="IP1" s="368"/>
      <c r="IQ1" s="368"/>
      <c r="IR1" s="368"/>
      <c r="IS1" s="256"/>
      <c r="IT1" s="256"/>
      <c r="IU1" s="368"/>
      <c r="IV1" s="368"/>
      <c r="IW1" s="368"/>
      <c r="IX1" s="256"/>
      <c r="IY1" s="256"/>
      <c r="IZ1" s="12"/>
      <c r="JA1" s="12"/>
      <c r="JB1" s="12"/>
      <c r="JC1" s="12"/>
    </row>
    <row r="2" spans="1:263" ht="18.5" x14ac:dyDescent="0.45">
      <c r="A2" s="11" t="s">
        <v>732</v>
      </c>
      <c r="B2" s="39"/>
      <c r="C2" s="40"/>
      <c r="D2" s="196"/>
      <c r="E2" s="196"/>
      <c r="F2" s="367"/>
      <c r="G2" s="368"/>
      <c r="H2" s="368"/>
      <c r="I2" s="368"/>
      <c r="J2" s="368"/>
      <c r="K2" s="368"/>
      <c r="L2" s="368"/>
      <c r="M2" s="256"/>
      <c r="N2" s="256"/>
      <c r="O2" s="368"/>
      <c r="P2" s="368"/>
      <c r="Q2" s="368"/>
      <c r="R2" s="256"/>
      <c r="S2" s="256"/>
      <c r="T2" s="368"/>
      <c r="U2" s="368"/>
      <c r="V2" s="368"/>
      <c r="W2" s="256"/>
      <c r="X2" s="256"/>
      <c r="Y2" s="368"/>
      <c r="Z2" s="368"/>
      <c r="AA2" s="368"/>
      <c r="AB2" s="256"/>
      <c r="AC2" s="256"/>
      <c r="AD2" s="368"/>
      <c r="AE2" s="368"/>
      <c r="AF2" s="368"/>
      <c r="AG2" s="256"/>
      <c r="AH2" s="256"/>
      <c r="AI2" s="368"/>
      <c r="AJ2" s="368"/>
      <c r="AK2" s="368"/>
      <c r="AL2" s="256"/>
      <c r="AM2" s="256"/>
      <c r="AN2" s="368"/>
      <c r="AO2" s="368"/>
      <c r="AP2" s="368"/>
      <c r="AQ2" s="256"/>
      <c r="AR2" s="256"/>
      <c r="AS2" s="368"/>
      <c r="AT2" s="368"/>
      <c r="AU2" s="368"/>
      <c r="AV2" s="256"/>
      <c r="AW2" s="256"/>
      <c r="AX2" s="368"/>
      <c r="AY2" s="368"/>
      <c r="AZ2" s="368"/>
      <c r="BA2" s="256"/>
      <c r="BB2" s="256"/>
      <c r="BC2" s="368"/>
      <c r="BD2" s="368"/>
      <c r="BE2" s="368"/>
      <c r="BF2" s="256"/>
      <c r="BG2" s="256"/>
      <c r="BH2" s="368"/>
      <c r="BI2" s="368"/>
      <c r="BJ2" s="368"/>
      <c r="BK2" s="256"/>
      <c r="BL2" s="256"/>
      <c r="BM2" s="368"/>
      <c r="BN2" s="368"/>
      <c r="BO2" s="368"/>
      <c r="BP2" s="256"/>
      <c r="BQ2" s="256"/>
      <c r="BR2" s="368"/>
      <c r="BS2" s="368"/>
      <c r="BT2" s="368"/>
      <c r="BU2" s="256"/>
      <c r="BV2" s="256"/>
      <c r="BW2" s="368"/>
      <c r="BX2" s="368"/>
      <c r="BY2" s="368"/>
      <c r="BZ2" s="256"/>
      <c r="CA2" s="256"/>
      <c r="CB2" s="368"/>
      <c r="CC2" s="368"/>
      <c r="CD2" s="368"/>
      <c r="CE2" s="256"/>
      <c r="CF2" s="256"/>
      <c r="CG2" s="368"/>
      <c r="CH2" s="368"/>
      <c r="CI2" s="368"/>
      <c r="CJ2" s="256"/>
      <c r="CK2" s="256"/>
      <c r="CL2" s="368"/>
      <c r="CM2" s="368"/>
      <c r="CN2" s="368"/>
      <c r="CO2" s="256"/>
      <c r="CP2" s="256"/>
      <c r="CQ2" s="368"/>
      <c r="CR2" s="368"/>
      <c r="CS2" s="368"/>
      <c r="CT2" s="256"/>
      <c r="CU2" s="256"/>
      <c r="CV2" s="368"/>
      <c r="CW2" s="368"/>
      <c r="CX2" s="368"/>
      <c r="CY2" s="256"/>
      <c r="CZ2" s="256"/>
      <c r="DA2" s="368"/>
      <c r="DB2" s="368"/>
      <c r="DC2" s="368"/>
      <c r="DD2" s="256"/>
      <c r="DE2" s="256"/>
      <c r="DF2" s="368"/>
      <c r="DG2" s="368"/>
      <c r="DH2" s="368"/>
      <c r="DI2" s="256"/>
      <c r="DJ2" s="256"/>
      <c r="DK2" s="368"/>
      <c r="DL2" s="368"/>
      <c r="DM2" s="368"/>
      <c r="DN2" s="256"/>
      <c r="DO2" s="256"/>
      <c r="DP2" s="368"/>
      <c r="DQ2" s="368"/>
      <c r="DR2" s="368"/>
      <c r="DS2" s="256"/>
      <c r="DT2" s="256"/>
      <c r="DU2" s="368"/>
      <c r="DV2" s="368"/>
      <c r="DW2" s="368"/>
      <c r="DX2" s="256"/>
      <c r="DY2" s="256"/>
      <c r="DZ2" s="368"/>
      <c r="EA2" s="368"/>
      <c r="EB2" s="368"/>
      <c r="EC2" s="256"/>
      <c r="ED2" s="256"/>
      <c r="EE2" s="368"/>
      <c r="EF2" s="368"/>
      <c r="EG2" s="368"/>
      <c r="EH2" s="256"/>
      <c r="EI2" s="256"/>
      <c r="EJ2" s="368"/>
      <c r="EK2" s="368"/>
      <c r="EL2" s="368"/>
      <c r="EM2" s="256"/>
      <c r="EN2" s="256"/>
      <c r="EO2" s="368"/>
      <c r="EP2" s="368"/>
      <c r="EQ2" s="368"/>
      <c r="ER2" s="256"/>
      <c r="ES2" s="256"/>
      <c r="ET2" s="368"/>
      <c r="EU2" s="368"/>
      <c r="EV2" s="368"/>
      <c r="EW2" s="256"/>
      <c r="EX2" s="256"/>
      <c r="EY2" s="368"/>
      <c r="EZ2" s="368"/>
      <c r="FA2" s="368"/>
      <c r="FB2" s="256"/>
      <c r="FC2" s="256"/>
      <c r="FD2" s="368"/>
      <c r="FE2" s="368"/>
      <c r="FF2" s="368"/>
      <c r="FG2" s="256"/>
      <c r="FH2" s="256"/>
      <c r="FI2" s="368"/>
      <c r="FJ2" s="368"/>
      <c r="FK2" s="368"/>
      <c r="FL2" s="256"/>
      <c r="FM2" s="256"/>
      <c r="FN2" s="368"/>
      <c r="FO2" s="368"/>
      <c r="FP2" s="368"/>
      <c r="FQ2" s="256"/>
      <c r="FR2" s="256"/>
      <c r="FS2" s="368"/>
      <c r="FT2" s="368"/>
      <c r="FU2" s="368"/>
      <c r="FV2" s="256"/>
      <c r="FW2" s="256"/>
      <c r="FX2" s="368"/>
      <c r="FY2" s="368"/>
      <c r="FZ2" s="368"/>
      <c r="GA2" s="256"/>
      <c r="GB2" s="256"/>
      <c r="GC2" s="368"/>
      <c r="GD2" s="368"/>
      <c r="GE2" s="368"/>
      <c r="GF2" s="256"/>
      <c r="GG2" s="256"/>
      <c r="GH2" s="368"/>
      <c r="GI2" s="368"/>
      <c r="GJ2" s="368"/>
      <c r="GK2" s="256"/>
      <c r="GL2" s="256"/>
      <c r="GM2" s="368"/>
      <c r="GN2" s="368"/>
      <c r="GO2" s="368"/>
      <c r="GP2" s="256"/>
      <c r="GQ2" s="256"/>
      <c r="GR2" s="368"/>
      <c r="GS2" s="368"/>
      <c r="GT2" s="368"/>
      <c r="GU2" s="256"/>
      <c r="GV2" s="256"/>
      <c r="GW2" s="368"/>
      <c r="GX2" s="368"/>
      <c r="GY2" s="368"/>
      <c r="GZ2" s="256"/>
      <c r="HA2" s="256"/>
      <c r="HB2" s="368"/>
      <c r="HC2" s="368"/>
      <c r="HD2" s="368"/>
      <c r="HE2" s="256"/>
      <c r="HF2" s="256"/>
      <c r="HG2" s="368"/>
      <c r="HH2" s="368"/>
      <c r="HI2" s="368"/>
      <c r="HJ2" s="256"/>
      <c r="HK2" s="256"/>
      <c r="HL2" s="368"/>
      <c r="HM2" s="368"/>
      <c r="HN2" s="368"/>
      <c r="HO2" s="256"/>
      <c r="HP2" s="256"/>
      <c r="HQ2" s="368"/>
      <c r="HR2" s="368"/>
      <c r="HS2" s="368"/>
      <c r="HT2" s="256"/>
      <c r="HU2" s="256"/>
      <c r="HV2" s="368"/>
      <c r="HW2" s="368"/>
      <c r="HX2" s="368"/>
      <c r="HY2" s="256"/>
      <c r="HZ2" s="256"/>
      <c r="IA2" s="368"/>
      <c r="IB2" s="368"/>
      <c r="IC2" s="368"/>
      <c r="ID2" s="256"/>
      <c r="IE2" s="256"/>
      <c r="IF2" s="368"/>
      <c r="IG2" s="368"/>
      <c r="IH2" s="368"/>
      <c r="II2" s="256"/>
      <c r="IJ2" s="256"/>
      <c r="IK2" s="368"/>
      <c r="IL2" s="368"/>
      <c r="IM2" s="368"/>
      <c r="IN2" s="256"/>
      <c r="IO2" s="256"/>
      <c r="IP2" s="368"/>
      <c r="IQ2" s="368"/>
      <c r="IR2" s="368"/>
      <c r="IS2" s="256"/>
      <c r="IT2" s="256"/>
      <c r="IU2" s="368"/>
      <c r="IV2" s="368"/>
      <c r="IW2" s="368"/>
      <c r="IX2" s="256"/>
      <c r="IY2" s="256"/>
      <c r="IZ2" s="12"/>
      <c r="JA2" s="12"/>
      <c r="JB2" s="12"/>
      <c r="JC2" s="12"/>
    </row>
    <row r="3" spans="1:263" s="3" customFormat="1" x14ac:dyDescent="0.35">
      <c r="A3" s="198"/>
      <c r="B3" s="198"/>
      <c r="C3" s="40"/>
      <c r="D3" s="196"/>
      <c r="E3" s="196"/>
      <c r="F3" s="369"/>
      <c r="G3" s="202"/>
      <c r="H3" s="202"/>
      <c r="I3" s="368"/>
      <c r="J3" s="368"/>
      <c r="K3" s="368"/>
      <c r="L3" s="41" t="str">
        <f>IF('Schedule 1'!L68&lt;&gt;"",'Schedule 1'!L68,"")</f>
        <v/>
      </c>
      <c r="M3" s="42"/>
      <c r="N3" s="42"/>
      <c r="O3" s="368"/>
      <c r="P3" s="368"/>
      <c r="Q3" s="41" t="str">
        <f>IF('Schedule 1'!Q68&lt;&gt;"",'Schedule 1'!Q68,"")</f>
        <v/>
      </c>
      <c r="R3" s="42"/>
      <c r="S3" s="42"/>
      <c r="T3" s="368"/>
      <c r="U3" s="368"/>
      <c r="V3" s="41" t="str">
        <f>IF('Schedule 1'!V68&lt;&gt;"",'Schedule 1'!V68,"")</f>
        <v/>
      </c>
      <c r="W3" s="42"/>
      <c r="X3" s="42"/>
      <c r="Y3" s="368"/>
      <c r="Z3" s="368"/>
      <c r="AA3" s="41" t="str">
        <f>IF('Schedule 1'!AA68&lt;&gt;"",'Schedule 1'!AA68,"")</f>
        <v/>
      </c>
      <c r="AB3" s="42"/>
      <c r="AC3" s="42"/>
      <c r="AD3" s="368"/>
      <c r="AE3" s="368"/>
      <c r="AF3" s="41" t="str">
        <f>IF('Schedule 1'!AF68&lt;&gt;"",'Schedule 1'!AF68,"")</f>
        <v/>
      </c>
      <c r="AG3" s="42"/>
      <c r="AH3" s="42"/>
      <c r="AI3" s="368"/>
      <c r="AJ3" s="368"/>
      <c r="AK3" s="41" t="str">
        <f>IF('Schedule 1'!AK68&lt;&gt;"",'Schedule 1'!AK68,"")</f>
        <v/>
      </c>
      <c r="AL3" s="42"/>
      <c r="AM3" s="42"/>
      <c r="AN3" s="368"/>
      <c r="AO3" s="368"/>
      <c r="AP3" s="41" t="str">
        <f>IF('Schedule 1'!AP68&lt;&gt;"",'Schedule 1'!AP68,"")</f>
        <v/>
      </c>
      <c r="AQ3" s="42"/>
      <c r="AR3" s="42"/>
      <c r="AS3" s="368"/>
      <c r="AT3" s="368"/>
      <c r="AU3" s="41" t="str">
        <f>IF('Schedule 1'!AU68&lt;&gt;"",'Schedule 1'!AU68,"")</f>
        <v/>
      </c>
      <c r="AV3" s="42"/>
      <c r="AW3" s="42"/>
      <c r="AX3" s="368"/>
      <c r="AY3" s="368"/>
      <c r="AZ3" s="41" t="str">
        <f>IF('Schedule 1'!AZ68&lt;&gt;"",'Schedule 1'!AZ68,"")</f>
        <v/>
      </c>
      <c r="BA3" s="42"/>
      <c r="BB3" s="42"/>
      <c r="BC3" s="368"/>
      <c r="BD3" s="368"/>
      <c r="BE3" s="41" t="str">
        <f>IF('Schedule 1'!BE68&lt;&gt;"",'Schedule 1'!BE68,"")</f>
        <v/>
      </c>
      <c r="BF3" s="42"/>
      <c r="BG3" s="42"/>
      <c r="BH3" s="368"/>
      <c r="BI3" s="368"/>
      <c r="BJ3" s="41" t="str">
        <f>IF('Schedule 1'!BJ68&lt;&gt;"",'Schedule 1'!BJ68,"")</f>
        <v/>
      </c>
      <c r="BK3" s="42"/>
      <c r="BL3" s="42"/>
      <c r="BM3" s="368"/>
      <c r="BN3" s="368"/>
      <c r="BO3" s="41" t="str">
        <f>IF('Schedule 1'!BO68&lt;&gt;"",'Schedule 1'!BO68,"")</f>
        <v/>
      </c>
      <c r="BP3" s="42"/>
      <c r="BQ3" s="42"/>
      <c r="BR3" s="368"/>
      <c r="BS3" s="368"/>
      <c r="BT3" s="41" t="str">
        <f>IF('Schedule 1'!BT68&lt;&gt;"",'Schedule 1'!BT68,"")</f>
        <v/>
      </c>
      <c r="BU3" s="42"/>
      <c r="BV3" s="42"/>
      <c r="BW3" s="368"/>
      <c r="BX3" s="368"/>
      <c r="BY3" s="41" t="str">
        <f>IF('Schedule 1'!BY68&lt;&gt;"",'Schedule 1'!BY68,"")</f>
        <v/>
      </c>
      <c r="BZ3" s="42"/>
      <c r="CA3" s="42"/>
      <c r="CB3" s="368"/>
      <c r="CC3" s="368"/>
      <c r="CD3" s="41" t="str">
        <f>IF('Schedule 1'!CD68&lt;&gt;"",'Schedule 1'!CD68,"")</f>
        <v/>
      </c>
      <c r="CE3" s="42"/>
      <c r="CF3" s="42"/>
      <c r="CG3" s="368"/>
      <c r="CH3" s="368"/>
      <c r="CI3" s="41" t="str">
        <f>IF('Schedule 1'!CI68&lt;&gt;"",'Schedule 1'!CI68,"")</f>
        <v/>
      </c>
      <c r="CJ3" s="42"/>
      <c r="CK3" s="42"/>
      <c r="CL3" s="368"/>
      <c r="CM3" s="368"/>
      <c r="CN3" s="41" t="str">
        <f>IF('Schedule 1'!CN68&lt;&gt;"",'Schedule 1'!CN68,"")</f>
        <v/>
      </c>
      <c r="CO3" s="42"/>
      <c r="CP3" s="42"/>
      <c r="CQ3" s="368"/>
      <c r="CR3" s="368"/>
      <c r="CS3" s="41" t="str">
        <f>IF('Schedule 1'!CS68&lt;&gt;"",'Schedule 1'!CS68,"")</f>
        <v/>
      </c>
      <c r="CT3" s="42"/>
      <c r="CU3" s="42"/>
      <c r="CV3" s="368"/>
      <c r="CW3" s="368"/>
      <c r="CX3" s="41" t="str">
        <f>IF('Schedule 1'!CX68&lt;&gt;"",'Schedule 1'!CX68,"")</f>
        <v/>
      </c>
      <c r="CY3" s="42"/>
      <c r="CZ3" s="42"/>
      <c r="DA3" s="368"/>
      <c r="DB3" s="368"/>
      <c r="DC3" s="41" t="str">
        <f>IF('Schedule 1'!DC68&lt;&gt;"",'Schedule 1'!DC68,"")</f>
        <v/>
      </c>
      <c r="DD3" s="42"/>
      <c r="DE3" s="42"/>
      <c r="DF3" s="368"/>
      <c r="DG3" s="368"/>
      <c r="DH3" s="41" t="str">
        <f>IF('Schedule 1'!DH68&lt;&gt;"",'Schedule 1'!DH68,"")</f>
        <v/>
      </c>
      <c r="DI3" s="42"/>
      <c r="DJ3" s="42"/>
      <c r="DK3" s="368"/>
      <c r="DL3" s="368"/>
      <c r="DM3" s="41" t="str">
        <f>IF('Schedule 1'!DM68&lt;&gt;"",'Schedule 1'!DM68,"")</f>
        <v/>
      </c>
      <c r="DN3" s="42"/>
      <c r="DO3" s="42"/>
      <c r="DP3" s="368"/>
      <c r="DQ3" s="368"/>
      <c r="DR3" s="41" t="str">
        <f>IF('Schedule 1'!DR68&lt;&gt;"",'Schedule 1'!DR68,"")</f>
        <v/>
      </c>
      <c r="DS3" s="42"/>
      <c r="DT3" s="42"/>
      <c r="DU3" s="368"/>
      <c r="DV3" s="368"/>
      <c r="DW3" s="41" t="str">
        <f>IF('Schedule 1'!DW68&lt;&gt;"",'Schedule 1'!DW68,"")</f>
        <v/>
      </c>
      <c r="DX3" s="42"/>
      <c r="DY3" s="42"/>
      <c r="DZ3" s="368"/>
      <c r="EA3" s="368"/>
      <c r="EB3" s="41" t="str">
        <f>IF('Schedule 1'!EB68&lt;&gt;"",'Schedule 1'!EB68,"")</f>
        <v/>
      </c>
      <c r="EC3" s="42"/>
      <c r="ED3" s="42"/>
      <c r="EE3" s="368"/>
      <c r="EF3" s="368"/>
      <c r="EG3" s="41" t="str">
        <f>IF('Schedule 1'!EG68&lt;&gt;"",'Schedule 1'!EG68,"")</f>
        <v/>
      </c>
      <c r="EH3" s="42"/>
      <c r="EI3" s="42"/>
      <c r="EJ3" s="368"/>
      <c r="EK3" s="368"/>
      <c r="EL3" s="41" t="str">
        <f>IF('Schedule 1'!EL68&lt;&gt;"",'Schedule 1'!EL68,"")</f>
        <v/>
      </c>
      <c r="EM3" s="42"/>
      <c r="EN3" s="42"/>
      <c r="EO3" s="368"/>
      <c r="EP3" s="368"/>
      <c r="EQ3" s="41" t="str">
        <f>IF('Schedule 1'!EQ68&lt;&gt;"",'Schedule 1'!EQ68,"")</f>
        <v/>
      </c>
      <c r="ER3" s="42"/>
      <c r="ES3" s="42"/>
      <c r="ET3" s="368"/>
      <c r="EU3" s="368"/>
      <c r="EV3" s="41" t="str">
        <f>IF('Schedule 1'!EV68&lt;&gt;"",'Schedule 1'!EV68,"")</f>
        <v/>
      </c>
      <c r="EW3" s="42"/>
      <c r="EX3" s="42"/>
      <c r="EY3" s="368"/>
      <c r="EZ3" s="368"/>
      <c r="FA3" s="41" t="str">
        <f>IF('Schedule 1'!FA68&lt;&gt;"",'Schedule 1'!FA68,"")</f>
        <v/>
      </c>
      <c r="FB3" s="42"/>
      <c r="FC3" s="42"/>
      <c r="FD3" s="368"/>
      <c r="FE3" s="368"/>
      <c r="FF3" s="41" t="str">
        <f>IF('Schedule 1'!FF68&lt;&gt;"",'Schedule 1'!FF68,"")</f>
        <v/>
      </c>
      <c r="FG3" s="42"/>
      <c r="FH3" s="42"/>
      <c r="FI3" s="368"/>
      <c r="FJ3" s="368"/>
      <c r="FK3" s="41" t="str">
        <f>IF('Schedule 1'!FK68&lt;&gt;"",'Schedule 1'!FK68,"")</f>
        <v/>
      </c>
      <c r="FL3" s="42"/>
      <c r="FM3" s="42"/>
      <c r="FN3" s="368"/>
      <c r="FO3" s="368"/>
      <c r="FP3" s="41" t="str">
        <f>IF('Schedule 1'!FP68&lt;&gt;"",'Schedule 1'!FP68,"")</f>
        <v/>
      </c>
      <c r="FQ3" s="42"/>
      <c r="FR3" s="42"/>
      <c r="FS3" s="368"/>
      <c r="FT3" s="368"/>
      <c r="FU3" s="41" t="str">
        <f>IF('Schedule 1'!FU68&lt;&gt;"",'Schedule 1'!FU68,"")</f>
        <v/>
      </c>
      <c r="FV3" s="42"/>
      <c r="FW3" s="42"/>
      <c r="FX3" s="368"/>
      <c r="FY3" s="368"/>
      <c r="FZ3" s="41" t="str">
        <f>IF('Schedule 1'!FZ68&lt;&gt;"",'Schedule 1'!FZ68,"")</f>
        <v/>
      </c>
      <c r="GA3" s="42"/>
      <c r="GB3" s="42"/>
      <c r="GC3" s="368"/>
      <c r="GD3" s="368"/>
      <c r="GE3" s="41" t="str">
        <f>IF('Schedule 1'!GE68&lt;&gt;"",'Schedule 1'!GE68,"")</f>
        <v/>
      </c>
      <c r="GF3" s="42"/>
      <c r="GG3" s="42"/>
      <c r="GH3" s="368"/>
      <c r="GI3" s="368"/>
      <c r="GJ3" s="41" t="str">
        <f>IF('Schedule 1'!GJ68&lt;&gt;"",'Schedule 1'!GJ68,"")</f>
        <v/>
      </c>
      <c r="GK3" s="42"/>
      <c r="GL3" s="42"/>
      <c r="GM3" s="368"/>
      <c r="GN3" s="368"/>
      <c r="GO3" s="41" t="str">
        <f>IF('Schedule 1'!GO68&lt;&gt;"",'Schedule 1'!GO68,"")</f>
        <v/>
      </c>
      <c r="GP3" s="42"/>
      <c r="GQ3" s="42"/>
      <c r="GR3" s="368"/>
      <c r="GS3" s="368"/>
      <c r="GT3" s="41" t="str">
        <f>IF('Schedule 1'!GT68&lt;&gt;"",'Schedule 1'!GT68,"")</f>
        <v/>
      </c>
      <c r="GU3" s="42"/>
      <c r="GV3" s="42"/>
      <c r="GW3" s="368"/>
      <c r="GX3" s="368"/>
      <c r="GY3" s="41" t="str">
        <f>IF('Schedule 1'!GY68&lt;&gt;"",'Schedule 1'!GY68,"")</f>
        <v/>
      </c>
      <c r="GZ3" s="42"/>
      <c r="HA3" s="42"/>
      <c r="HB3" s="368"/>
      <c r="HC3" s="368"/>
      <c r="HD3" s="41" t="str">
        <f>IF('Schedule 1'!HD68&lt;&gt;"",'Schedule 1'!HD68,"")</f>
        <v/>
      </c>
      <c r="HE3" s="42"/>
      <c r="HF3" s="42"/>
      <c r="HG3" s="368"/>
      <c r="HH3" s="368"/>
      <c r="HI3" s="41" t="str">
        <f>IF('Schedule 1'!HI68&lt;&gt;"",'Schedule 1'!HI68,"")</f>
        <v/>
      </c>
      <c r="HJ3" s="42"/>
      <c r="HK3" s="42"/>
      <c r="HL3" s="368"/>
      <c r="HM3" s="368"/>
      <c r="HN3" s="41" t="str">
        <f>IF('Schedule 1'!HN68&lt;&gt;"",'Schedule 1'!HN68,"")</f>
        <v/>
      </c>
      <c r="HO3" s="42"/>
      <c r="HP3" s="42"/>
      <c r="HQ3" s="368"/>
      <c r="HR3" s="368"/>
      <c r="HS3" s="41" t="str">
        <f>IF('Schedule 1'!HS68&lt;&gt;"",'Schedule 1'!HS68,"")</f>
        <v/>
      </c>
      <c r="HT3" s="42"/>
      <c r="HU3" s="42"/>
      <c r="HV3" s="368"/>
      <c r="HW3" s="368"/>
      <c r="HX3" s="41" t="str">
        <f>IF('Schedule 1'!HX68&lt;&gt;"",'Schedule 1'!HX68,"")</f>
        <v/>
      </c>
      <c r="HY3" s="42"/>
      <c r="HZ3" s="42"/>
      <c r="IA3" s="368"/>
      <c r="IB3" s="368"/>
      <c r="IC3" s="41" t="str">
        <f>IF('Schedule 1'!IC68&lt;&gt;"",'Schedule 1'!IC68,"")</f>
        <v/>
      </c>
      <c r="ID3" s="42"/>
      <c r="IE3" s="42"/>
      <c r="IF3" s="368"/>
      <c r="IG3" s="368"/>
      <c r="IH3" s="41" t="str">
        <f>IF('Schedule 1'!IH68&lt;&gt;"",'Schedule 1'!IH68,"")</f>
        <v/>
      </c>
      <c r="II3" s="42"/>
      <c r="IJ3" s="42"/>
      <c r="IK3" s="368"/>
      <c r="IL3" s="368"/>
      <c r="IM3" s="41" t="str">
        <f>IF('Schedule 1'!IM68&lt;&gt;"",'Schedule 1'!IM68,"")</f>
        <v/>
      </c>
      <c r="IN3" s="42"/>
      <c r="IO3" s="42"/>
      <c r="IP3" s="368"/>
      <c r="IQ3" s="368"/>
      <c r="IR3" s="41" t="str">
        <f>IF('Schedule 1'!IR68&lt;&gt;"",'Schedule 1'!IR68,"")</f>
        <v/>
      </c>
      <c r="IS3" s="42"/>
      <c r="IT3" s="42"/>
      <c r="IU3" s="368"/>
      <c r="IV3" s="368"/>
      <c r="IW3" s="41" t="str">
        <f>IF('Schedule 1'!IW68&lt;&gt;"",'Schedule 1'!IW68,"")</f>
        <v/>
      </c>
      <c r="IX3" s="42"/>
      <c r="IY3" s="256"/>
      <c r="IZ3" s="256"/>
      <c r="JA3" s="256"/>
      <c r="JB3" s="256"/>
      <c r="JC3" s="256"/>
    </row>
    <row r="4" spans="1:263" s="3" customFormat="1" ht="15" thickBot="1" x14ac:dyDescent="0.4">
      <c r="A4" s="198"/>
      <c r="B4" s="198"/>
      <c r="C4" s="40"/>
      <c r="D4" s="196"/>
      <c r="E4" s="196"/>
      <c r="F4" s="369"/>
      <c r="G4" s="202"/>
      <c r="H4" s="202"/>
      <c r="I4" s="202"/>
      <c r="J4" s="368"/>
      <c r="K4" s="368"/>
      <c r="L4" s="368"/>
      <c r="M4" s="256"/>
      <c r="N4" s="256"/>
      <c r="O4" s="368"/>
      <c r="P4" s="368"/>
      <c r="Q4" s="368"/>
      <c r="R4" s="256"/>
      <c r="S4" s="256"/>
      <c r="T4" s="368"/>
      <c r="U4" s="368"/>
      <c r="V4" s="368"/>
      <c r="W4" s="256"/>
      <c r="X4" s="256"/>
      <c r="Y4" s="368"/>
      <c r="Z4" s="368"/>
      <c r="AA4" s="368"/>
      <c r="AB4" s="256"/>
      <c r="AC4" s="256"/>
      <c r="AD4" s="368"/>
      <c r="AE4" s="368"/>
      <c r="AF4" s="368"/>
      <c r="AG4" s="256"/>
      <c r="AH4" s="256"/>
      <c r="AI4" s="368"/>
      <c r="AJ4" s="368"/>
      <c r="AK4" s="368"/>
      <c r="AL4" s="256"/>
      <c r="AM4" s="256"/>
      <c r="AN4" s="368"/>
      <c r="AO4" s="368"/>
      <c r="AP4" s="368"/>
      <c r="AQ4" s="256"/>
      <c r="AR4" s="256"/>
      <c r="AS4" s="368"/>
      <c r="AT4" s="368"/>
      <c r="AU4" s="368"/>
      <c r="AV4" s="256"/>
      <c r="AW4" s="256"/>
      <c r="AX4" s="368"/>
      <c r="AY4" s="368"/>
      <c r="AZ4" s="368"/>
      <c r="BA4" s="256"/>
      <c r="BB4" s="256"/>
      <c r="BC4" s="368"/>
      <c r="BD4" s="368"/>
      <c r="BE4" s="368"/>
      <c r="BF4" s="256"/>
      <c r="BG4" s="256"/>
      <c r="BH4" s="368"/>
      <c r="BI4" s="368"/>
      <c r="BJ4" s="368"/>
      <c r="BK4" s="256"/>
      <c r="BL4" s="256"/>
      <c r="BM4" s="368"/>
      <c r="BN4" s="368"/>
      <c r="BO4" s="368"/>
      <c r="BP4" s="256"/>
      <c r="BQ4" s="256"/>
      <c r="BR4" s="368"/>
      <c r="BS4" s="368"/>
      <c r="BT4" s="368"/>
      <c r="BU4" s="256"/>
      <c r="BV4" s="256"/>
      <c r="BW4" s="368"/>
      <c r="BX4" s="368"/>
      <c r="BY4" s="368"/>
      <c r="BZ4" s="256"/>
      <c r="CA4" s="256"/>
      <c r="CB4" s="368"/>
      <c r="CC4" s="368"/>
      <c r="CD4" s="368"/>
      <c r="CE4" s="256"/>
      <c r="CF4" s="256"/>
      <c r="CG4" s="368"/>
      <c r="CH4" s="368"/>
      <c r="CI4" s="368"/>
      <c r="CJ4" s="256"/>
      <c r="CK4" s="256"/>
      <c r="CL4" s="368"/>
      <c r="CM4" s="368"/>
      <c r="CN4" s="368"/>
      <c r="CO4" s="256"/>
      <c r="CP4" s="256"/>
      <c r="CQ4" s="368"/>
      <c r="CR4" s="368"/>
      <c r="CS4" s="368"/>
      <c r="CT4" s="256"/>
      <c r="CU4" s="256"/>
      <c r="CV4" s="368"/>
      <c r="CW4" s="368"/>
      <c r="CX4" s="368"/>
      <c r="CY4" s="256"/>
      <c r="CZ4" s="256"/>
      <c r="DA4" s="368"/>
      <c r="DB4" s="368"/>
      <c r="DC4" s="368"/>
      <c r="DD4" s="256"/>
      <c r="DE4" s="256"/>
      <c r="DF4" s="368"/>
      <c r="DG4" s="368"/>
      <c r="DH4" s="368"/>
      <c r="DI4" s="256"/>
      <c r="DJ4" s="256"/>
      <c r="DK4" s="368"/>
      <c r="DL4" s="368"/>
      <c r="DM4" s="368"/>
      <c r="DN4" s="256"/>
      <c r="DO4" s="256"/>
      <c r="DP4" s="368"/>
      <c r="DQ4" s="368"/>
      <c r="DR4" s="368"/>
      <c r="DS4" s="256"/>
      <c r="DT4" s="256"/>
      <c r="DU4" s="368"/>
      <c r="DV4" s="368"/>
      <c r="DW4" s="368"/>
      <c r="DX4" s="256"/>
      <c r="DY4" s="256"/>
      <c r="DZ4" s="368"/>
      <c r="EA4" s="368"/>
      <c r="EB4" s="368"/>
      <c r="EC4" s="256"/>
      <c r="ED4" s="256"/>
      <c r="EE4" s="368"/>
      <c r="EF4" s="368"/>
      <c r="EG4" s="368"/>
      <c r="EH4" s="256"/>
      <c r="EI4" s="256"/>
      <c r="EJ4" s="368"/>
      <c r="EK4" s="368"/>
      <c r="EL4" s="368"/>
      <c r="EM4" s="256"/>
      <c r="EN4" s="256"/>
      <c r="EO4" s="368"/>
      <c r="EP4" s="368"/>
      <c r="EQ4" s="368"/>
      <c r="ER4" s="256"/>
      <c r="ES4" s="256"/>
      <c r="ET4" s="368"/>
      <c r="EU4" s="368"/>
      <c r="EV4" s="368"/>
      <c r="EW4" s="256"/>
      <c r="EX4" s="256"/>
      <c r="EY4" s="368"/>
      <c r="EZ4" s="368"/>
      <c r="FA4" s="368"/>
      <c r="FB4" s="256"/>
      <c r="FC4" s="256"/>
      <c r="FD4" s="368"/>
      <c r="FE4" s="368"/>
      <c r="FF4" s="368"/>
      <c r="FG4" s="256"/>
      <c r="FH4" s="256"/>
      <c r="FI4" s="368"/>
      <c r="FJ4" s="368"/>
      <c r="FK4" s="368"/>
      <c r="FL4" s="256"/>
      <c r="FM4" s="256"/>
      <c r="FN4" s="368"/>
      <c r="FO4" s="368"/>
      <c r="FP4" s="368"/>
      <c r="FQ4" s="256"/>
      <c r="FR4" s="256"/>
      <c r="FS4" s="368"/>
      <c r="FT4" s="368"/>
      <c r="FU4" s="368"/>
      <c r="FV4" s="256"/>
      <c r="FW4" s="256"/>
      <c r="FX4" s="368"/>
      <c r="FY4" s="368"/>
      <c r="FZ4" s="368"/>
      <c r="GA4" s="256"/>
      <c r="GB4" s="256"/>
      <c r="GC4" s="368"/>
      <c r="GD4" s="368"/>
      <c r="GE4" s="368"/>
      <c r="GF4" s="256"/>
      <c r="GG4" s="256"/>
      <c r="GH4" s="368"/>
      <c r="GI4" s="368"/>
      <c r="GJ4" s="368"/>
      <c r="GK4" s="256"/>
      <c r="GL4" s="256"/>
      <c r="GM4" s="368"/>
      <c r="GN4" s="368"/>
      <c r="GO4" s="368"/>
      <c r="GP4" s="256"/>
      <c r="GQ4" s="256"/>
      <c r="GR4" s="368"/>
      <c r="GS4" s="368"/>
      <c r="GT4" s="368"/>
      <c r="GU4" s="256"/>
      <c r="GV4" s="256"/>
      <c r="GW4" s="368"/>
      <c r="GX4" s="368"/>
      <c r="GY4" s="368"/>
      <c r="GZ4" s="256"/>
      <c r="HA4" s="256"/>
      <c r="HB4" s="368"/>
      <c r="HC4" s="368"/>
      <c r="HD4" s="368"/>
      <c r="HE4" s="256"/>
      <c r="HF4" s="256"/>
      <c r="HG4" s="368"/>
      <c r="HH4" s="368"/>
      <c r="HI4" s="368"/>
      <c r="HJ4" s="256"/>
      <c r="HK4" s="256"/>
      <c r="HL4" s="368"/>
      <c r="HM4" s="368"/>
      <c r="HN4" s="368"/>
      <c r="HO4" s="256"/>
      <c r="HP4" s="256"/>
      <c r="HQ4" s="368"/>
      <c r="HR4" s="368"/>
      <c r="HS4" s="368"/>
      <c r="HT4" s="256"/>
      <c r="HU4" s="256"/>
      <c r="HV4" s="368"/>
      <c r="HW4" s="368"/>
      <c r="HX4" s="368"/>
      <c r="HY4" s="256"/>
      <c r="HZ4" s="256"/>
      <c r="IA4" s="368"/>
      <c r="IB4" s="368"/>
      <c r="IC4" s="368"/>
      <c r="ID4" s="256"/>
      <c r="IE4" s="256"/>
      <c r="IF4" s="368"/>
      <c r="IG4" s="368"/>
      <c r="IH4" s="368"/>
      <c r="II4" s="256"/>
      <c r="IJ4" s="256"/>
      <c r="IK4" s="368"/>
      <c r="IL4" s="368"/>
      <c r="IM4" s="368"/>
      <c r="IN4" s="256"/>
      <c r="IO4" s="256"/>
      <c r="IP4" s="368"/>
      <c r="IQ4" s="368"/>
      <c r="IR4" s="368"/>
      <c r="IS4" s="256"/>
      <c r="IT4" s="256"/>
      <c r="IU4" s="368"/>
      <c r="IV4" s="368"/>
      <c r="IW4" s="368"/>
      <c r="IX4" s="256"/>
      <c r="IY4" s="256"/>
      <c r="IZ4" s="256"/>
      <c r="JA4" s="256"/>
      <c r="JB4" s="256"/>
      <c r="JC4" s="256"/>
    </row>
    <row r="5" spans="1:263" s="3" customFormat="1" ht="15" thickBot="1" x14ac:dyDescent="0.4">
      <c r="A5" s="198"/>
      <c r="B5" s="370"/>
      <c r="C5" s="46" t="s">
        <v>733</v>
      </c>
      <c r="D5" s="371"/>
      <c r="E5" s="371"/>
      <c r="F5" s="372"/>
      <c r="G5" s="361"/>
      <c r="H5" s="361"/>
      <c r="I5" s="361"/>
      <c r="J5" s="361"/>
      <c r="K5" s="361"/>
      <c r="L5" s="361"/>
      <c r="M5" s="373"/>
      <c r="N5" s="373"/>
      <c r="O5" s="361"/>
      <c r="P5" s="361"/>
      <c r="Q5" s="361"/>
      <c r="R5" s="373"/>
      <c r="S5" s="373"/>
      <c r="T5" s="361"/>
      <c r="U5" s="361"/>
      <c r="V5" s="361"/>
      <c r="W5" s="373"/>
      <c r="X5" s="373"/>
      <c r="Y5" s="361"/>
      <c r="Z5" s="361"/>
      <c r="AA5" s="361"/>
      <c r="AB5" s="373"/>
      <c r="AC5" s="373"/>
      <c r="AD5" s="361"/>
      <c r="AE5" s="361"/>
      <c r="AF5" s="361"/>
      <c r="AG5" s="373"/>
      <c r="AH5" s="373"/>
      <c r="AI5" s="361"/>
      <c r="AJ5" s="361"/>
      <c r="AK5" s="361"/>
      <c r="AL5" s="373"/>
      <c r="AM5" s="373"/>
      <c r="AN5" s="361"/>
      <c r="AO5" s="361"/>
      <c r="AP5" s="361"/>
      <c r="AQ5" s="373"/>
      <c r="AR5" s="373"/>
      <c r="AS5" s="361"/>
      <c r="AT5" s="361"/>
      <c r="AU5" s="361"/>
      <c r="AV5" s="373"/>
      <c r="AW5" s="373"/>
      <c r="AX5" s="361"/>
      <c r="AY5" s="361"/>
      <c r="AZ5" s="361"/>
      <c r="BA5" s="373"/>
      <c r="BB5" s="373"/>
      <c r="BC5" s="361"/>
      <c r="BD5" s="361"/>
      <c r="BE5" s="361"/>
      <c r="BF5" s="373"/>
      <c r="BG5" s="373"/>
      <c r="BH5" s="361"/>
      <c r="BI5" s="361"/>
      <c r="BJ5" s="361"/>
      <c r="BK5" s="373"/>
      <c r="BL5" s="373"/>
      <c r="BM5" s="361"/>
      <c r="BN5" s="361"/>
      <c r="BO5" s="361"/>
      <c r="BP5" s="373"/>
      <c r="BQ5" s="373"/>
      <c r="BR5" s="361"/>
      <c r="BS5" s="361"/>
      <c r="BT5" s="361"/>
      <c r="BU5" s="373"/>
      <c r="BV5" s="373"/>
      <c r="BW5" s="361"/>
      <c r="BX5" s="361"/>
      <c r="BY5" s="361"/>
      <c r="BZ5" s="373"/>
      <c r="CA5" s="373"/>
      <c r="CB5" s="361"/>
      <c r="CC5" s="361"/>
      <c r="CD5" s="361"/>
      <c r="CE5" s="373"/>
      <c r="CF5" s="373"/>
      <c r="CG5" s="361"/>
      <c r="CH5" s="361"/>
      <c r="CI5" s="361"/>
      <c r="CJ5" s="373"/>
      <c r="CK5" s="373"/>
      <c r="CL5" s="361"/>
      <c r="CM5" s="361"/>
      <c r="CN5" s="361"/>
      <c r="CO5" s="373"/>
      <c r="CP5" s="373"/>
      <c r="CQ5" s="361"/>
      <c r="CR5" s="361"/>
      <c r="CS5" s="361"/>
      <c r="CT5" s="373"/>
      <c r="CU5" s="373"/>
      <c r="CV5" s="361"/>
      <c r="CW5" s="361"/>
      <c r="CX5" s="361"/>
      <c r="CY5" s="373"/>
      <c r="CZ5" s="373"/>
      <c r="DA5" s="361"/>
      <c r="DB5" s="361"/>
      <c r="DC5" s="361"/>
      <c r="DD5" s="373"/>
      <c r="DE5" s="373"/>
      <c r="DF5" s="361"/>
      <c r="DG5" s="361"/>
      <c r="DH5" s="361"/>
      <c r="DI5" s="373"/>
      <c r="DJ5" s="373"/>
      <c r="DK5" s="361"/>
      <c r="DL5" s="361"/>
      <c r="DM5" s="361"/>
      <c r="DN5" s="373"/>
      <c r="DO5" s="373"/>
      <c r="DP5" s="361"/>
      <c r="DQ5" s="361"/>
      <c r="DR5" s="361"/>
      <c r="DS5" s="373"/>
      <c r="DT5" s="373"/>
      <c r="DU5" s="361"/>
      <c r="DV5" s="361"/>
      <c r="DW5" s="361"/>
      <c r="DX5" s="373"/>
      <c r="DY5" s="373"/>
      <c r="DZ5" s="361"/>
      <c r="EA5" s="361"/>
      <c r="EB5" s="361"/>
      <c r="EC5" s="373"/>
      <c r="ED5" s="373"/>
      <c r="EE5" s="361"/>
      <c r="EF5" s="361"/>
      <c r="EG5" s="361"/>
      <c r="EH5" s="373"/>
      <c r="EI5" s="373"/>
      <c r="EJ5" s="361"/>
      <c r="EK5" s="361"/>
      <c r="EL5" s="361"/>
      <c r="EM5" s="373"/>
      <c r="EN5" s="373"/>
      <c r="EO5" s="361"/>
      <c r="EP5" s="361"/>
      <c r="EQ5" s="361"/>
      <c r="ER5" s="373"/>
      <c r="ES5" s="373"/>
      <c r="ET5" s="361"/>
      <c r="EU5" s="361"/>
      <c r="EV5" s="361"/>
      <c r="EW5" s="373"/>
      <c r="EX5" s="373"/>
      <c r="EY5" s="361"/>
      <c r="EZ5" s="361"/>
      <c r="FA5" s="361"/>
      <c r="FB5" s="373"/>
      <c r="FC5" s="373"/>
      <c r="FD5" s="361"/>
      <c r="FE5" s="361"/>
      <c r="FF5" s="361"/>
      <c r="FG5" s="373"/>
      <c r="FH5" s="373"/>
      <c r="FI5" s="361"/>
      <c r="FJ5" s="361"/>
      <c r="FK5" s="361"/>
      <c r="FL5" s="373"/>
      <c r="FM5" s="373"/>
      <c r="FN5" s="361"/>
      <c r="FO5" s="361"/>
      <c r="FP5" s="361"/>
      <c r="FQ5" s="373"/>
      <c r="FR5" s="373"/>
      <c r="FS5" s="361"/>
      <c r="FT5" s="361"/>
      <c r="FU5" s="361"/>
      <c r="FV5" s="373"/>
      <c r="FW5" s="373"/>
      <c r="FX5" s="361"/>
      <c r="FY5" s="361"/>
      <c r="FZ5" s="361"/>
      <c r="GA5" s="373"/>
      <c r="GB5" s="373"/>
      <c r="GC5" s="361"/>
      <c r="GD5" s="361"/>
      <c r="GE5" s="361"/>
      <c r="GF5" s="373"/>
      <c r="GG5" s="373"/>
      <c r="GH5" s="361"/>
      <c r="GI5" s="361"/>
      <c r="GJ5" s="361"/>
      <c r="GK5" s="373"/>
      <c r="GL5" s="373"/>
      <c r="GM5" s="361"/>
      <c r="GN5" s="361"/>
      <c r="GO5" s="361"/>
      <c r="GP5" s="373"/>
      <c r="GQ5" s="373"/>
      <c r="GR5" s="361"/>
      <c r="GS5" s="361"/>
      <c r="GT5" s="361"/>
      <c r="GU5" s="373"/>
      <c r="GV5" s="373"/>
      <c r="GW5" s="361"/>
      <c r="GX5" s="361"/>
      <c r="GY5" s="361"/>
      <c r="GZ5" s="373"/>
      <c r="HA5" s="373"/>
      <c r="HB5" s="361"/>
      <c r="HC5" s="361"/>
      <c r="HD5" s="361"/>
      <c r="HE5" s="373"/>
      <c r="HF5" s="373"/>
      <c r="HG5" s="361"/>
      <c r="HH5" s="361"/>
      <c r="HI5" s="361"/>
      <c r="HJ5" s="373"/>
      <c r="HK5" s="373"/>
      <c r="HL5" s="361"/>
      <c r="HM5" s="361"/>
      <c r="HN5" s="361"/>
      <c r="HO5" s="373"/>
      <c r="HP5" s="373"/>
      <c r="HQ5" s="361"/>
      <c r="HR5" s="361"/>
      <c r="HS5" s="361"/>
      <c r="HT5" s="373"/>
      <c r="HU5" s="373"/>
      <c r="HV5" s="361"/>
      <c r="HW5" s="361"/>
      <c r="HX5" s="361"/>
      <c r="HY5" s="373"/>
      <c r="HZ5" s="373"/>
      <c r="IA5" s="361"/>
      <c r="IB5" s="361"/>
      <c r="IC5" s="361"/>
      <c r="ID5" s="373"/>
      <c r="IE5" s="373"/>
      <c r="IF5" s="361"/>
      <c r="IG5" s="361"/>
      <c r="IH5" s="361"/>
      <c r="II5" s="373"/>
      <c r="IJ5" s="373"/>
      <c r="IK5" s="361"/>
      <c r="IL5" s="361"/>
      <c r="IM5" s="361"/>
      <c r="IN5" s="373"/>
      <c r="IO5" s="373"/>
      <c r="IP5" s="361"/>
      <c r="IQ5" s="361"/>
      <c r="IR5" s="361"/>
      <c r="IS5" s="373"/>
      <c r="IT5" s="373"/>
      <c r="IU5" s="361"/>
      <c r="IV5" s="361"/>
      <c r="IW5" s="361"/>
      <c r="IX5" s="373"/>
      <c r="IY5" s="373"/>
      <c r="IZ5" s="373"/>
      <c r="JA5" s="374"/>
      <c r="JB5" s="256"/>
      <c r="JC5" s="256"/>
    </row>
    <row r="6" spans="1:263" s="3" customFormat="1" x14ac:dyDescent="0.35">
      <c r="A6" s="198"/>
      <c r="B6" s="359"/>
      <c r="C6" s="47"/>
      <c r="D6" s="102"/>
      <c r="E6" s="102"/>
      <c r="F6" s="375"/>
      <c r="G6" s="321"/>
      <c r="H6" s="322"/>
      <c r="I6" s="202"/>
      <c r="J6" s="320"/>
      <c r="K6" s="321"/>
      <c r="L6" s="48"/>
      <c r="M6" s="376"/>
      <c r="N6" s="376"/>
      <c r="O6" s="321"/>
      <c r="P6" s="321"/>
      <c r="Q6" s="48"/>
      <c r="R6" s="376"/>
      <c r="S6" s="376"/>
      <c r="T6" s="321"/>
      <c r="U6" s="321"/>
      <c r="V6" s="48"/>
      <c r="W6" s="376"/>
      <c r="X6" s="376"/>
      <c r="Y6" s="321"/>
      <c r="Z6" s="321"/>
      <c r="AA6" s="48"/>
      <c r="AB6" s="376"/>
      <c r="AC6" s="376"/>
      <c r="AD6" s="321"/>
      <c r="AE6" s="321"/>
      <c r="AF6" s="48"/>
      <c r="AG6" s="376"/>
      <c r="AH6" s="376"/>
      <c r="AI6" s="321"/>
      <c r="AJ6" s="321"/>
      <c r="AK6" s="48"/>
      <c r="AL6" s="376"/>
      <c r="AM6" s="376"/>
      <c r="AN6" s="321"/>
      <c r="AO6" s="321"/>
      <c r="AP6" s="48"/>
      <c r="AQ6" s="376"/>
      <c r="AR6" s="376"/>
      <c r="AS6" s="321"/>
      <c r="AT6" s="321"/>
      <c r="AU6" s="48"/>
      <c r="AV6" s="376"/>
      <c r="AW6" s="376"/>
      <c r="AX6" s="321"/>
      <c r="AY6" s="321"/>
      <c r="AZ6" s="48"/>
      <c r="BA6" s="376"/>
      <c r="BB6" s="376"/>
      <c r="BC6" s="321"/>
      <c r="BD6" s="321"/>
      <c r="BE6" s="48"/>
      <c r="BF6" s="376"/>
      <c r="BG6" s="376"/>
      <c r="BH6" s="321"/>
      <c r="BI6" s="321"/>
      <c r="BJ6" s="48"/>
      <c r="BK6" s="376"/>
      <c r="BL6" s="376"/>
      <c r="BM6" s="321"/>
      <c r="BN6" s="321"/>
      <c r="BO6" s="48"/>
      <c r="BP6" s="376"/>
      <c r="BQ6" s="376"/>
      <c r="BR6" s="321"/>
      <c r="BS6" s="321"/>
      <c r="BT6" s="48"/>
      <c r="BU6" s="376"/>
      <c r="BV6" s="376"/>
      <c r="BW6" s="321"/>
      <c r="BX6" s="321"/>
      <c r="BY6" s="48"/>
      <c r="BZ6" s="376"/>
      <c r="CA6" s="376"/>
      <c r="CB6" s="321"/>
      <c r="CC6" s="321"/>
      <c r="CD6" s="48"/>
      <c r="CE6" s="376"/>
      <c r="CF6" s="376"/>
      <c r="CG6" s="321"/>
      <c r="CH6" s="321"/>
      <c r="CI6" s="48"/>
      <c r="CJ6" s="376"/>
      <c r="CK6" s="376"/>
      <c r="CL6" s="321"/>
      <c r="CM6" s="321"/>
      <c r="CN6" s="48"/>
      <c r="CO6" s="376"/>
      <c r="CP6" s="376"/>
      <c r="CQ6" s="321"/>
      <c r="CR6" s="321"/>
      <c r="CS6" s="48"/>
      <c r="CT6" s="376"/>
      <c r="CU6" s="376"/>
      <c r="CV6" s="321"/>
      <c r="CW6" s="321"/>
      <c r="CX6" s="48"/>
      <c r="CY6" s="376"/>
      <c r="CZ6" s="376"/>
      <c r="DA6" s="321"/>
      <c r="DB6" s="321"/>
      <c r="DC6" s="48"/>
      <c r="DD6" s="376"/>
      <c r="DE6" s="376"/>
      <c r="DF6" s="321"/>
      <c r="DG6" s="321"/>
      <c r="DH6" s="48"/>
      <c r="DI6" s="376"/>
      <c r="DJ6" s="376"/>
      <c r="DK6" s="321"/>
      <c r="DL6" s="321"/>
      <c r="DM6" s="48"/>
      <c r="DN6" s="376"/>
      <c r="DO6" s="376"/>
      <c r="DP6" s="321"/>
      <c r="DQ6" s="321"/>
      <c r="DR6" s="48"/>
      <c r="DS6" s="376"/>
      <c r="DT6" s="376"/>
      <c r="DU6" s="321"/>
      <c r="DV6" s="321"/>
      <c r="DW6" s="48"/>
      <c r="DX6" s="376"/>
      <c r="DY6" s="376"/>
      <c r="DZ6" s="321"/>
      <c r="EA6" s="321"/>
      <c r="EB6" s="48"/>
      <c r="EC6" s="376"/>
      <c r="ED6" s="376"/>
      <c r="EE6" s="321"/>
      <c r="EF6" s="321"/>
      <c r="EG6" s="48"/>
      <c r="EH6" s="376"/>
      <c r="EI6" s="376"/>
      <c r="EJ6" s="321"/>
      <c r="EK6" s="321"/>
      <c r="EL6" s="48"/>
      <c r="EM6" s="376"/>
      <c r="EN6" s="376"/>
      <c r="EO6" s="321"/>
      <c r="EP6" s="321"/>
      <c r="EQ6" s="48"/>
      <c r="ER6" s="376"/>
      <c r="ES6" s="376"/>
      <c r="ET6" s="321"/>
      <c r="EU6" s="321"/>
      <c r="EV6" s="48"/>
      <c r="EW6" s="376"/>
      <c r="EX6" s="376"/>
      <c r="EY6" s="321"/>
      <c r="EZ6" s="321"/>
      <c r="FA6" s="48"/>
      <c r="FB6" s="376"/>
      <c r="FC6" s="376"/>
      <c r="FD6" s="321"/>
      <c r="FE6" s="321"/>
      <c r="FF6" s="48"/>
      <c r="FG6" s="376"/>
      <c r="FH6" s="376"/>
      <c r="FI6" s="321"/>
      <c r="FJ6" s="321"/>
      <c r="FK6" s="48"/>
      <c r="FL6" s="376"/>
      <c r="FM6" s="376"/>
      <c r="FN6" s="321"/>
      <c r="FO6" s="321"/>
      <c r="FP6" s="48"/>
      <c r="FQ6" s="376"/>
      <c r="FR6" s="376"/>
      <c r="FS6" s="321"/>
      <c r="FT6" s="321"/>
      <c r="FU6" s="48"/>
      <c r="FV6" s="376"/>
      <c r="FW6" s="376"/>
      <c r="FX6" s="321"/>
      <c r="FY6" s="321"/>
      <c r="FZ6" s="48"/>
      <c r="GA6" s="376"/>
      <c r="GB6" s="376"/>
      <c r="GC6" s="321"/>
      <c r="GD6" s="321"/>
      <c r="GE6" s="48"/>
      <c r="GF6" s="376"/>
      <c r="GG6" s="376"/>
      <c r="GH6" s="321"/>
      <c r="GI6" s="321"/>
      <c r="GJ6" s="48"/>
      <c r="GK6" s="376"/>
      <c r="GL6" s="376"/>
      <c r="GM6" s="321"/>
      <c r="GN6" s="321"/>
      <c r="GO6" s="48"/>
      <c r="GP6" s="376"/>
      <c r="GQ6" s="376"/>
      <c r="GR6" s="321"/>
      <c r="GS6" s="321"/>
      <c r="GT6" s="48"/>
      <c r="GU6" s="376"/>
      <c r="GV6" s="376"/>
      <c r="GW6" s="321"/>
      <c r="GX6" s="321"/>
      <c r="GY6" s="48"/>
      <c r="GZ6" s="376"/>
      <c r="HA6" s="376"/>
      <c r="HB6" s="321"/>
      <c r="HC6" s="321"/>
      <c r="HD6" s="48"/>
      <c r="HE6" s="376"/>
      <c r="HF6" s="376"/>
      <c r="HG6" s="321"/>
      <c r="HH6" s="321"/>
      <c r="HI6" s="48"/>
      <c r="HJ6" s="376"/>
      <c r="HK6" s="376"/>
      <c r="HL6" s="321"/>
      <c r="HM6" s="321"/>
      <c r="HN6" s="48"/>
      <c r="HO6" s="376"/>
      <c r="HP6" s="376"/>
      <c r="HQ6" s="321"/>
      <c r="HR6" s="321"/>
      <c r="HS6" s="48"/>
      <c r="HT6" s="376"/>
      <c r="HU6" s="376"/>
      <c r="HV6" s="321"/>
      <c r="HW6" s="321"/>
      <c r="HX6" s="48"/>
      <c r="HY6" s="376"/>
      <c r="HZ6" s="376"/>
      <c r="IA6" s="321"/>
      <c r="IB6" s="321"/>
      <c r="IC6" s="48"/>
      <c r="ID6" s="376"/>
      <c r="IE6" s="376"/>
      <c r="IF6" s="321"/>
      <c r="IG6" s="321"/>
      <c r="IH6" s="48"/>
      <c r="II6" s="376"/>
      <c r="IJ6" s="376"/>
      <c r="IK6" s="321"/>
      <c r="IL6" s="321"/>
      <c r="IM6" s="48"/>
      <c r="IN6" s="376"/>
      <c r="IO6" s="376"/>
      <c r="IP6" s="321"/>
      <c r="IQ6" s="321"/>
      <c r="IR6" s="48"/>
      <c r="IS6" s="376"/>
      <c r="IT6" s="376"/>
      <c r="IU6" s="321"/>
      <c r="IV6" s="321"/>
      <c r="IW6" s="48"/>
      <c r="IX6" s="376"/>
      <c r="IY6" s="377"/>
      <c r="IZ6" s="198"/>
      <c r="JA6" s="378"/>
      <c r="JB6" s="256"/>
      <c r="JC6" s="256"/>
    </row>
    <row r="7" spans="1:263" s="90" customFormat="1" ht="28.15" customHeight="1" x14ac:dyDescent="0.35">
      <c r="A7" s="379"/>
      <c r="B7" s="362"/>
      <c r="C7" s="91"/>
      <c r="D7" s="363"/>
      <c r="E7" s="363"/>
      <c r="F7" s="380"/>
      <c r="G7" s="16" t="s">
        <v>171</v>
      </c>
      <c r="H7" s="381"/>
      <c r="I7" s="347"/>
      <c r="J7" s="87"/>
      <c r="K7" s="502" t="str">
        <f>IF('Schedule 1'!K70&lt;&gt;"",'Schedule 1'!K70,"")</f>
        <v/>
      </c>
      <c r="L7" s="502"/>
      <c r="M7" s="502"/>
      <c r="N7" s="82"/>
      <c r="O7" s="88"/>
      <c r="P7" s="502" t="str">
        <f>IF('Schedule 1'!P70&lt;&gt;"",'Schedule 1'!P70,"")</f>
        <v/>
      </c>
      <c r="Q7" s="502"/>
      <c r="R7" s="502"/>
      <c r="S7" s="82"/>
      <c r="T7" s="88"/>
      <c r="U7" s="502" t="str">
        <f>IF('Schedule 1'!U70&lt;&gt;"",'Schedule 1'!U70,"")</f>
        <v/>
      </c>
      <c r="V7" s="502"/>
      <c r="W7" s="502"/>
      <c r="X7" s="82"/>
      <c r="Y7" s="88"/>
      <c r="Z7" s="502" t="str">
        <f>IF('Schedule 1'!Z70&lt;&gt;"",'Schedule 1'!Z70,"")</f>
        <v/>
      </c>
      <c r="AA7" s="502"/>
      <c r="AB7" s="502"/>
      <c r="AC7" s="82"/>
      <c r="AD7" s="88"/>
      <c r="AE7" s="502" t="str">
        <f>IF('Schedule 1'!AE70&lt;&gt;"",'Schedule 1'!AE70,"")</f>
        <v/>
      </c>
      <c r="AF7" s="502"/>
      <c r="AG7" s="502"/>
      <c r="AH7" s="82"/>
      <c r="AI7" s="88"/>
      <c r="AJ7" s="502" t="str">
        <f>IF('Schedule 1'!AJ70&lt;&gt;"",'Schedule 1'!AJ70,"")</f>
        <v/>
      </c>
      <c r="AK7" s="502"/>
      <c r="AL7" s="502"/>
      <c r="AM7" s="82"/>
      <c r="AN7" s="88"/>
      <c r="AO7" s="502" t="str">
        <f>IF('Schedule 1'!AO70&lt;&gt;"",'Schedule 1'!AO70,"")</f>
        <v/>
      </c>
      <c r="AP7" s="502"/>
      <c r="AQ7" s="502"/>
      <c r="AR7" s="82"/>
      <c r="AS7" s="88"/>
      <c r="AT7" s="502" t="str">
        <f>IF('Schedule 1'!AT70&lt;&gt;"",'Schedule 1'!AT70,"")</f>
        <v/>
      </c>
      <c r="AU7" s="502"/>
      <c r="AV7" s="502"/>
      <c r="AW7" s="82"/>
      <c r="AX7" s="88"/>
      <c r="AY7" s="502" t="str">
        <f>IF('Schedule 1'!AY70&lt;&gt;"",'Schedule 1'!AY70,"")</f>
        <v/>
      </c>
      <c r="AZ7" s="502"/>
      <c r="BA7" s="502"/>
      <c r="BB7" s="82"/>
      <c r="BC7" s="88"/>
      <c r="BD7" s="502" t="str">
        <f>IF('Schedule 1'!BD70&lt;&gt;"",'Schedule 1'!BD70,"")</f>
        <v/>
      </c>
      <c r="BE7" s="502"/>
      <c r="BF7" s="502"/>
      <c r="BG7" s="82"/>
      <c r="BH7" s="88"/>
      <c r="BI7" s="502" t="str">
        <f>IF('Schedule 1'!BI70&lt;&gt;"",'Schedule 1'!BI70,"")</f>
        <v/>
      </c>
      <c r="BJ7" s="502"/>
      <c r="BK7" s="502"/>
      <c r="BL7" s="82"/>
      <c r="BM7" s="88"/>
      <c r="BN7" s="502" t="str">
        <f>IF('Schedule 1'!BN70&lt;&gt;"",'Schedule 1'!BN70,"")</f>
        <v/>
      </c>
      <c r="BO7" s="502"/>
      <c r="BP7" s="502"/>
      <c r="BQ7" s="82"/>
      <c r="BR7" s="88"/>
      <c r="BS7" s="502" t="str">
        <f>IF('Schedule 1'!BS70&lt;&gt;"",'Schedule 1'!BS70,"")</f>
        <v/>
      </c>
      <c r="BT7" s="502"/>
      <c r="BU7" s="502"/>
      <c r="BV7" s="82"/>
      <c r="BW7" s="88"/>
      <c r="BX7" s="502" t="str">
        <f>IF('Schedule 1'!BX70&lt;&gt;"",'Schedule 1'!BX70,"")</f>
        <v/>
      </c>
      <c r="BY7" s="502"/>
      <c r="BZ7" s="502"/>
      <c r="CA7" s="82"/>
      <c r="CB7" s="88"/>
      <c r="CC7" s="502" t="str">
        <f>IF('Schedule 1'!CC70&lt;&gt;"",'Schedule 1'!CC70,"")</f>
        <v/>
      </c>
      <c r="CD7" s="502"/>
      <c r="CE7" s="502"/>
      <c r="CF7" s="82"/>
      <c r="CG7" s="88"/>
      <c r="CH7" s="502" t="str">
        <f>IF('Schedule 1'!CH70&lt;&gt;"",'Schedule 1'!CH70,"")</f>
        <v/>
      </c>
      <c r="CI7" s="502"/>
      <c r="CJ7" s="502"/>
      <c r="CK7" s="82"/>
      <c r="CL7" s="88"/>
      <c r="CM7" s="502" t="str">
        <f>IF('Schedule 1'!CM70&lt;&gt;"",'Schedule 1'!CM70,"")</f>
        <v/>
      </c>
      <c r="CN7" s="502"/>
      <c r="CO7" s="502"/>
      <c r="CP7" s="82"/>
      <c r="CQ7" s="88"/>
      <c r="CR7" s="502" t="str">
        <f>IF('Schedule 1'!CR70&lt;&gt;"",'Schedule 1'!CR70,"")</f>
        <v/>
      </c>
      <c r="CS7" s="502"/>
      <c r="CT7" s="502"/>
      <c r="CU7" s="82"/>
      <c r="CV7" s="88"/>
      <c r="CW7" s="502" t="str">
        <f>IF('Schedule 1'!CW70&lt;&gt;"",'Schedule 1'!CW70,"")</f>
        <v/>
      </c>
      <c r="CX7" s="502"/>
      <c r="CY7" s="502"/>
      <c r="CZ7" s="82"/>
      <c r="DA7" s="88"/>
      <c r="DB7" s="502" t="str">
        <f>IF('Schedule 1'!DB70&lt;&gt;"",'Schedule 1'!DB70,"")</f>
        <v/>
      </c>
      <c r="DC7" s="502"/>
      <c r="DD7" s="502"/>
      <c r="DE7" s="82"/>
      <c r="DF7" s="88"/>
      <c r="DG7" s="502" t="str">
        <f>IF('Schedule 1'!DG70&lt;&gt;"",'Schedule 1'!DG70,"")</f>
        <v/>
      </c>
      <c r="DH7" s="502"/>
      <c r="DI7" s="502"/>
      <c r="DJ7" s="82"/>
      <c r="DK7" s="88"/>
      <c r="DL7" s="502" t="str">
        <f>IF('Schedule 1'!DL70&lt;&gt;"",'Schedule 1'!DL70,"")</f>
        <v/>
      </c>
      <c r="DM7" s="502"/>
      <c r="DN7" s="502"/>
      <c r="DO7" s="82"/>
      <c r="DP7" s="88"/>
      <c r="DQ7" s="502" t="str">
        <f>IF('Schedule 1'!DQ70&lt;&gt;"",'Schedule 1'!DQ70,"")</f>
        <v/>
      </c>
      <c r="DR7" s="502"/>
      <c r="DS7" s="502"/>
      <c r="DT7" s="82"/>
      <c r="DU7" s="88"/>
      <c r="DV7" s="502" t="str">
        <f>IF('Schedule 1'!DV70&lt;&gt;"",'Schedule 1'!DV70,"")</f>
        <v/>
      </c>
      <c r="DW7" s="502"/>
      <c r="DX7" s="502"/>
      <c r="DY7" s="82"/>
      <c r="DZ7" s="88"/>
      <c r="EA7" s="502" t="str">
        <f>IF('Schedule 1'!EA70&lt;&gt;"",'Schedule 1'!EA70,"")</f>
        <v/>
      </c>
      <c r="EB7" s="502"/>
      <c r="EC7" s="502"/>
      <c r="ED7" s="82"/>
      <c r="EE7" s="88"/>
      <c r="EF7" s="502" t="str">
        <f>IF('Schedule 1'!EF70&lt;&gt;"",'Schedule 1'!EF70,"")</f>
        <v/>
      </c>
      <c r="EG7" s="502"/>
      <c r="EH7" s="502"/>
      <c r="EI7" s="82"/>
      <c r="EJ7" s="88"/>
      <c r="EK7" s="502" t="str">
        <f>IF('Schedule 1'!EK70&lt;&gt;"",'Schedule 1'!EK70,"")</f>
        <v/>
      </c>
      <c r="EL7" s="502"/>
      <c r="EM7" s="502"/>
      <c r="EN7" s="82"/>
      <c r="EO7" s="88"/>
      <c r="EP7" s="502" t="str">
        <f>IF('Schedule 1'!EP70&lt;&gt;"",'Schedule 1'!EP70,"")</f>
        <v/>
      </c>
      <c r="EQ7" s="502"/>
      <c r="ER7" s="502"/>
      <c r="ES7" s="82"/>
      <c r="ET7" s="88"/>
      <c r="EU7" s="502" t="str">
        <f>IF('Schedule 1'!EU70&lt;&gt;"",'Schedule 1'!EU70,"")</f>
        <v/>
      </c>
      <c r="EV7" s="502"/>
      <c r="EW7" s="502"/>
      <c r="EX7" s="82"/>
      <c r="EY7" s="88"/>
      <c r="EZ7" s="502" t="str">
        <f>IF('Schedule 1'!EZ70&lt;&gt;"",'Schedule 1'!EZ70,"")</f>
        <v/>
      </c>
      <c r="FA7" s="502"/>
      <c r="FB7" s="502"/>
      <c r="FC7" s="82"/>
      <c r="FD7" s="88"/>
      <c r="FE7" s="502" t="str">
        <f>IF('Schedule 1'!FE70&lt;&gt;"",'Schedule 1'!FE70,"")</f>
        <v/>
      </c>
      <c r="FF7" s="502"/>
      <c r="FG7" s="502"/>
      <c r="FH7" s="82"/>
      <c r="FI7" s="88"/>
      <c r="FJ7" s="502" t="str">
        <f>IF('Schedule 1'!FJ70&lt;&gt;"",'Schedule 1'!FJ70,"")</f>
        <v/>
      </c>
      <c r="FK7" s="502"/>
      <c r="FL7" s="502"/>
      <c r="FM7" s="82"/>
      <c r="FN7" s="88"/>
      <c r="FO7" s="502" t="str">
        <f>IF('Schedule 1'!FO70&lt;&gt;"",'Schedule 1'!FO70,"")</f>
        <v/>
      </c>
      <c r="FP7" s="502"/>
      <c r="FQ7" s="502"/>
      <c r="FR7" s="82"/>
      <c r="FS7" s="88"/>
      <c r="FT7" s="502" t="str">
        <f>IF('Schedule 1'!FT70&lt;&gt;"",'Schedule 1'!FT70,"")</f>
        <v/>
      </c>
      <c r="FU7" s="502"/>
      <c r="FV7" s="502"/>
      <c r="FW7" s="82"/>
      <c r="FX7" s="88"/>
      <c r="FY7" s="502" t="str">
        <f>IF('Schedule 1'!FY70&lt;&gt;"",'Schedule 1'!FY70,"")</f>
        <v/>
      </c>
      <c r="FZ7" s="502"/>
      <c r="GA7" s="502"/>
      <c r="GB7" s="82"/>
      <c r="GC7" s="88"/>
      <c r="GD7" s="502" t="str">
        <f>IF('Schedule 1'!GD70&lt;&gt;"",'Schedule 1'!GD70,"")</f>
        <v/>
      </c>
      <c r="GE7" s="502"/>
      <c r="GF7" s="502"/>
      <c r="GG7" s="82"/>
      <c r="GH7" s="88"/>
      <c r="GI7" s="502" t="str">
        <f>IF('Schedule 1'!GI70&lt;&gt;"",'Schedule 1'!GI70,"")</f>
        <v/>
      </c>
      <c r="GJ7" s="502"/>
      <c r="GK7" s="502"/>
      <c r="GL7" s="82"/>
      <c r="GM7" s="88"/>
      <c r="GN7" s="502" t="str">
        <f>IF('Schedule 1'!GN70&lt;&gt;"",'Schedule 1'!GN70,"")</f>
        <v/>
      </c>
      <c r="GO7" s="502"/>
      <c r="GP7" s="502"/>
      <c r="GQ7" s="82"/>
      <c r="GR7" s="88"/>
      <c r="GS7" s="502" t="str">
        <f>IF('Schedule 1'!GS70&lt;&gt;"",'Schedule 1'!GS70,"")</f>
        <v/>
      </c>
      <c r="GT7" s="502"/>
      <c r="GU7" s="502"/>
      <c r="GV7" s="82"/>
      <c r="GW7" s="88"/>
      <c r="GX7" s="502" t="str">
        <f>IF('Schedule 1'!GX70&lt;&gt;"",'Schedule 1'!GX70,"")</f>
        <v/>
      </c>
      <c r="GY7" s="502"/>
      <c r="GZ7" s="502"/>
      <c r="HA7" s="82"/>
      <c r="HB7" s="88"/>
      <c r="HC7" s="502" t="str">
        <f>IF('Schedule 1'!HC70&lt;&gt;"",'Schedule 1'!HC70,"")</f>
        <v/>
      </c>
      <c r="HD7" s="502"/>
      <c r="HE7" s="502"/>
      <c r="HF7" s="82"/>
      <c r="HG7" s="88"/>
      <c r="HH7" s="502" t="str">
        <f>IF('Schedule 1'!HH70&lt;&gt;"",'Schedule 1'!HH70,"")</f>
        <v/>
      </c>
      <c r="HI7" s="502"/>
      <c r="HJ7" s="502"/>
      <c r="HK7" s="82"/>
      <c r="HL7" s="88"/>
      <c r="HM7" s="502" t="str">
        <f>IF('Schedule 1'!HM70&lt;&gt;"",'Schedule 1'!HM70,"")</f>
        <v/>
      </c>
      <c r="HN7" s="502"/>
      <c r="HO7" s="502"/>
      <c r="HP7" s="82"/>
      <c r="HQ7" s="88"/>
      <c r="HR7" s="502" t="str">
        <f>IF('Schedule 1'!HR70&lt;&gt;"",'Schedule 1'!HR70,"")</f>
        <v/>
      </c>
      <c r="HS7" s="502"/>
      <c r="HT7" s="502"/>
      <c r="HU7" s="82"/>
      <c r="HV7" s="88"/>
      <c r="HW7" s="502" t="str">
        <f>IF('Schedule 1'!HW70&lt;&gt;"",'Schedule 1'!HW70,"")</f>
        <v/>
      </c>
      <c r="HX7" s="502"/>
      <c r="HY7" s="502"/>
      <c r="HZ7" s="82"/>
      <c r="IA7" s="88"/>
      <c r="IB7" s="502" t="str">
        <f>IF('Schedule 1'!IB70&lt;&gt;"",'Schedule 1'!IB70,"")</f>
        <v/>
      </c>
      <c r="IC7" s="502"/>
      <c r="ID7" s="502"/>
      <c r="IE7" s="82"/>
      <c r="IF7" s="88"/>
      <c r="IG7" s="502" t="str">
        <f>IF('Schedule 1'!IG70&lt;&gt;"",'Schedule 1'!IG70,"")</f>
        <v/>
      </c>
      <c r="IH7" s="502"/>
      <c r="II7" s="502"/>
      <c r="IJ7" s="82"/>
      <c r="IK7" s="88"/>
      <c r="IL7" s="502" t="str">
        <f>IF('Schedule 1'!IL70&lt;&gt;"",'Schedule 1'!IL70,"")</f>
        <v/>
      </c>
      <c r="IM7" s="502"/>
      <c r="IN7" s="502"/>
      <c r="IO7" s="82"/>
      <c r="IP7" s="88"/>
      <c r="IQ7" s="502" t="str">
        <f>IF('Schedule 1'!IQ70&lt;&gt;"",'Schedule 1'!IQ70,"")</f>
        <v/>
      </c>
      <c r="IR7" s="502"/>
      <c r="IS7" s="502"/>
      <c r="IT7" s="82"/>
      <c r="IU7" s="88"/>
      <c r="IV7" s="502" t="str">
        <f>IF('Schedule 1'!IV70&lt;&gt;"",'Schedule 1'!IV70,"")</f>
        <v/>
      </c>
      <c r="IW7" s="502"/>
      <c r="IX7" s="502"/>
      <c r="IY7" s="89"/>
      <c r="IZ7" s="379"/>
      <c r="JA7" s="382"/>
      <c r="JB7" s="383"/>
      <c r="JC7" s="383"/>
    </row>
    <row r="8" spans="1:263" s="3" customFormat="1" x14ac:dyDescent="0.35">
      <c r="A8" s="198"/>
      <c r="B8" s="359"/>
      <c r="C8" s="47"/>
      <c r="D8" s="102"/>
      <c r="E8" s="102"/>
      <c r="F8" s="384"/>
      <c r="G8" s="131"/>
      <c r="H8" s="325"/>
      <c r="I8" s="202"/>
      <c r="J8" s="324"/>
      <c r="K8" s="131"/>
      <c r="L8" s="131"/>
      <c r="M8" s="385"/>
      <c r="N8" s="385"/>
      <c r="O8" s="131"/>
      <c r="P8" s="131"/>
      <c r="Q8" s="131"/>
      <c r="R8" s="385"/>
      <c r="S8" s="385"/>
      <c r="T8" s="131"/>
      <c r="U8" s="131"/>
      <c r="V8" s="131"/>
      <c r="W8" s="385"/>
      <c r="X8" s="385"/>
      <c r="Y8" s="131"/>
      <c r="Z8" s="131"/>
      <c r="AA8" s="131"/>
      <c r="AB8" s="385"/>
      <c r="AC8" s="385"/>
      <c r="AD8" s="131"/>
      <c r="AE8" s="131"/>
      <c r="AF8" s="131"/>
      <c r="AG8" s="385"/>
      <c r="AH8" s="385"/>
      <c r="AI8" s="131"/>
      <c r="AJ8" s="131"/>
      <c r="AK8" s="131"/>
      <c r="AL8" s="385"/>
      <c r="AM8" s="385"/>
      <c r="AN8" s="131"/>
      <c r="AO8" s="131"/>
      <c r="AP8" s="131"/>
      <c r="AQ8" s="385"/>
      <c r="AR8" s="385"/>
      <c r="AS8" s="131"/>
      <c r="AT8" s="131"/>
      <c r="AU8" s="131"/>
      <c r="AV8" s="385"/>
      <c r="AW8" s="385"/>
      <c r="AX8" s="131"/>
      <c r="AY8" s="131"/>
      <c r="AZ8" s="131"/>
      <c r="BA8" s="385"/>
      <c r="BB8" s="385"/>
      <c r="BC8" s="131"/>
      <c r="BD8" s="131"/>
      <c r="BE8" s="131"/>
      <c r="BF8" s="385"/>
      <c r="BG8" s="385"/>
      <c r="BH8" s="131"/>
      <c r="BI8" s="131"/>
      <c r="BJ8" s="131"/>
      <c r="BK8" s="385"/>
      <c r="BL8" s="385"/>
      <c r="BM8" s="131"/>
      <c r="BN8" s="131"/>
      <c r="BO8" s="131"/>
      <c r="BP8" s="385"/>
      <c r="BQ8" s="385"/>
      <c r="BR8" s="131"/>
      <c r="BS8" s="131"/>
      <c r="BT8" s="131"/>
      <c r="BU8" s="385"/>
      <c r="BV8" s="385"/>
      <c r="BW8" s="131"/>
      <c r="BX8" s="131"/>
      <c r="BY8" s="131"/>
      <c r="BZ8" s="385"/>
      <c r="CA8" s="385"/>
      <c r="CB8" s="131"/>
      <c r="CC8" s="131"/>
      <c r="CD8" s="131"/>
      <c r="CE8" s="385"/>
      <c r="CF8" s="385"/>
      <c r="CG8" s="131"/>
      <c r="CH8" s="131"/>
      <c r="CI8" s="131"/>
      <c r="CJ8" s="385"/>
      <c r="CK8" s="385"/>
      <c r="CL8" s="131"/>
      <c r="CM8" s="131"/>
      <c r="CN8" s="131"/>
      <c r="CO8" s="385"/>
      <c r="CP8" s="385"/>
      <c r="CQ8" s="131"/>
      <c r="CR8" s="131"/>
      <c r="CS8" s="131"/>
      <c r="CT8" s="385"/>
      <c r="CU8" s="385"/>
      <c r="CV8" s="131"/>
      <c r="CW8" s="131"/>
      <c r="CX8" s="131"/>
      <c r="CY8" s="385"/>
      <c r="CZ8" s="385"/>
      <c r="DA8" s="131"/>
      <c r="DB8" s="131"/>
      <c r="DC8" s="131"/>
      <c r="DD8" s="385"/>
      <c r="DE8" s="385"/>
      <c r="DF8" s="131"/>
      <c r="DG8" s="131"/>
      <c r="DH8" s="131"/>
      <c r="DI8" s="385"/>
      <c r="DJ8" s="385"/>
      <c r="DK8" s="131"/>
      <c r="DL8" s="131"/>
      <c r="DM8" s="131"/>
      <c r="DN8" s="385"/>
      <c r="DO8" s="385"/>
      <c r="DP8" s="131"/>
      <c r="DQ8" s="131"/>
      <c r="DR8" s="131"/>
      <c r="DS8" s="385"/>
      <c r="DT8" s="385"/>
      <c r="DU8" s="131"/>
      <c r="DV8" s="131"/>
      <c r="DW8" s="131"/>
      <c r="DX8" s="385"/>
      <c r="DY8" s="385"/>
      <c r="DZ8" s="131"/>
      <c r="EA8" s="131"/>
      <c r="EB8" s="131"/>
      <c r="EC8" s="385"/>
      <c r="ED8" s="385"/>
      <c r="EE8" s="131"/>
      <c r="EF8" s="131"/>
      <c r="EG8" s="131"/>
      <c r="EH8" s="385"/>
      <c r="EI8" s="385"/>
      <c r="EJ8" s="131"/>
      <c r="EK8" s="131"/>
      <c r="EL8" s="131"/>
      <c r="EM8" s="385"/>
      <c r="EN8" s="385"/>
      <c r="EO8" s="131"/>
      <c r="EP8" s="131"/>
      <c r="EQ8" s="131"/>
      <c r="ER8" s="385"/>
      <c r="ES8" s="385"/>
      <c r="ET8" s="131"/>
      <c r="EU8" s="131"/>
      <c r="EV8" s="131"/>
      <c r="EW8" s="385"/>
      <c r="EX8" s="385"/>
      <c r="EY8" s="131"/>
      <c r="EZ8" s="131"/>
      <c r="FA8" s="131"/>
      <c r="FB8" s="385"/>
      <c r="FC8" s="385"/>
      <c r="FD8" s="131"/>
      <c r="FE8" s="131"/>
      <c r="FF8" s="131"/>
      <c r="FG8" s="385"/>
      <c r="FH8" s="385"/>
      <c r="FI8" s="131"/>
      <c r="FJ8" s="131"/>
      <c r="FK8" s="131"/>
      <c r="FL8" s="385"/>
      <c r="FM8" s="385"/>
      <c r="FN8" s="131"/>
      <c r="FO8" s="131"/>
      <c r="FP8" s="131"/>
      <c r="FQ8" s="385"/>
      <c r="FR8" s="385"/>
      <c r="FS8" s="131"/>
      <c r="FT8" s="131"/>
      <c r="FU8" s="131"/>
      <c r="FV8" s="385"/>
      <c r="FW8" s="385"/>
      <c r="FX8" s="131"/>
      <c r="FY8" s="131"/>
      <c r="FZ8" s="131"/>
      <c r="GA8" s="385"/>
      <c r="GB8" s="385"/>
      <c r="GC8" s="131"/>
      <c r="GD8" s="131"/>
      <c r="GE8" s="131"/>
      <c r="GF8" s="385"/>
      <c r="GG8" s="385"/>
      <c r="GH8" s="131"/>
      <c r="GI8" s="131"/>
      <c r="GJ8" s="131"/>
      <c r="GK8" s="385"/>
      <c r="GL8" s="385"/>
      <c r="GM8" s="131"/>
      <c r="GN8" s="131"/>
      <c r="GO8" s="131"/>
      <c r="GP8" s="385"/>
      <c r="GQ8" s="385"/>
      <c r="GR8" s="131"/>
      <c r="GS8" s="131"/>
      <c r="GT8" s="131"/>
      <c r="GU8" s="385"/>
      <c r="GV8" s="385"/>
      <c r="GW8" s="131"/>
      <c r="GX8" s="131"/>
      <c r="GY8" s="131"/>
      <c r="GZ8" s="385"/>
      <c r="HA8" s="385"/>
      <c r="HB8" s="131"/>
      <c r="HC8" s="131"/>
      <c r="HD8" s="131"/>
      <c r="HE8" s="385"/>
      <c r="HF8" s="385"/>
      <c r="HG8" s="131"/>
      <c r="HH8" s="131"/>
      <c r="HI8" s="131"/>
      <c r="HJ8" s="385"/>
      <c r="HK8" s="385"/>
      <c r="HL8" s="131"/>
      <c r="HM8" s="131"/>
      <c r="HN8" s="131"/>
      <c r="HO8" s="385"/>
      <c r="HP8" s="385"/>
      <c r="HQ8" s="131"/>
      <c r="HR8" s="131"/>
      <c r="HS8" s="131"/>
      <c r="HT8" s="385"/>
      <c r="HU8" s="385"/>
      <c r="HV8" s="131"/>
      <c r="HW8" s="131"/>
      <c r="HX8" s="131"/>
      <c r="HY8" s="385"/>
      <c r="HZ8" s="385"/>
      <c r="IA8" s="131"/>
      <c r="IB8" s="131"/>
      <c r="IC8" s="131"/>
      <c r="ID8" s="385"/>
      <c r="IE8" s="385"/>
      <c r="IF8" s="131"/>
      <c r="IG8" s="131"/>
      <c r="IH8" s="131"/>
      <c r="II8" s="385"/>
      <c r="IJ8" s="385"/>
      <c r="IK8" s="131"/>
      <c r="IL8" s="131"/>
      <c r="IM8" s="131"/>
      <c r="IN8" s="385"/>
      <c r="IO8" s="385"/>
      <c r="IP8" s="131"/>
      <c r="IQ8" s="131"/>
      <c r="IR8" s="131"/>
      <c r="IS8" s="385"/>
      <c r="IT8" s="385"/>
      <c r="IU8" s="131"/>
      <c r="IV8" s="131"/>
      <c r="IW8" s="131"/>
      <c r="IX8" s="385"/>
      <c r="IY8" s="386"/>
      <c r="IZ8" s="198"/>
      <c r="JA8" s="378"/>
      <c r="JB8" s="256"/>
      <c r="JC8" s="256"/>
    </row>
    <row r="9" spans="1:263" s="3" customFormat="1" x14ac:dyDescent="0.35">
      <c r="A9" s="198"/>
      <c r="B9" s="359"/>
      <c r="C9" s="45" t="s">
        <v>734</v>
      </c>
      <c r="D9" s="104" t="s">
        <v>735</v>
      </c>
      <c r="E9" s="102"/>
      <c r="F9" s="285" t="str">
        <f>IFERROR(INDEX('Helper 1'!$I$2:$I$19,MATCH('Schedule 1'!$G$20,'Helper 1'!$H$2:$H$19,0)),"")</f>
        <v/>
      </c>
      <c r="G9" s="131">
        <f>SUM(L9:IX9)</f>
        <v>0</v>
      </c>
      <c r="H9" s="325"/>
      <c r="I9" s="202"/>
      <c r="J9" s="324"/>
      <c r="K9" s="131"/>
      <c r="L9" s="131">
        <f>L43</f>
        <v>0</v>
      </c>
      <c r="M9" s="49"/>
      <c r="N9" s="49"/>
      <c r="O9" s="131"/>
      <c r="P9" s="131"/>
      <c r="Q9" s="131">
        <f>Q43</f>
        <v>0</v>
      </c>
      <c r="R9" s="49"/>
      <c r="S9" s="49"/>
      <c r="T9" s="131"/>
      <c r="U9" s="131"/>
      <c r="V9" s="131">
        <f>V43</f>
        <v>0</v>
      </c>
      <c r="W9" s="49"/>
      <c r="X9" s="49"/>
      <c r="Y9" s="131"/>
      <c r="Z9" s="131"/>
      <c r="AA9" s="131">
        <f>AA43</f>
        <v>0</v>
      </c>
      <c r="AB9" s="49"/>
      <c r="AC9" s="49"/>
      <c r="AD9" s="131"/>
      <c r="AE9" s="131"/>
      <c r="AF9" s="131">
        <f>AF43</f>
        <v>0</v>
      </c>
      <c r="AG9" s="49"/>
      <c r="AH9" s="49"/>
      <c r="AI9" s="131"/>
      <c r="AJ9" s="131"/>
      <c r="AK9" s="131">
        <f>AK43</f>
        <v>0</v>
      </c>
      <c r="AL9" s="49"/>
      <c r="AM9" s="49"/>
      <c r="AN9" s="131"/>
      <c r="AO9" s="131"/>
      <c r="AP9" s="131">
        <f>AP43</f>
        <v>0</v>
      </c>
      <c r="AQ9" s="49"/>
      <c r="AR9" s="49"/>
      <c r="AS9" s="131"/>
      <c r="AT9" s="131"/>
      <c r="AU9" s="131">
        <f>AU43</f>
        <v>0</v>
      </c>
      <c r="AV9" s="49"/>
      <c r="AW9" s="49"/>
      <c r="AX9" s="131"/>
      <c r="AY9" s="131"/>
      <c r="AZ9" s="131">
        <f>AZ43</f>
        <v>0</v>
      </c>
      <c r="BA9" s="49"/>
      <c r="BB9" s="49"/>
      <c r="BC9" s="131"/>
      <c r="BD9" s="131"/>
      <c r="BE9" s="131">
        <f>BE43</f>
        <v>0</v>
      </c>
      <c r="BF9" s="49"/>
      <c r="BG9" s="49"/>
      <c r="BH9" s="131"/>
      <c r="BI9" s="131"/>
      <c r="BJ9" s="131">
        <f>BJ43</f>
        <v>0</v>
      </c>
      <c r="BK9" s="49"/>
      <c r="BL9" s="49"/>
      <c r="BM9" s="131"/>
      <c r="BN9" s="131"/>
      <c r="BO9" s="131">
        <f>BO43</f>
        <v>0</v>
      </c>
      <c r="BP9" s="49"/>
      <c r="BQ9" s="49"/>
      <c r="BR9" s="131"/>
      <c r="BS9" s="131"/>
      <c r="BT9" s="131">
        <f>BT43</f>
        <v>0</v>
      </c>
      <c r="BU9" s="49"/>
      <c r="BV9" s="49"/>
      <c r="BW9" s="131"/>
      <c r="BX9" s="131"/>
      <c r="BY9" s="131">
        <f>BY43</f>
        <v>0</v>
      </c>
      <c r="BZ9" s="49"/>
      <c r="CA9" s="49"/>
      <c r="CB9" s="131"/>
      <c r="CC9" s="131"/>
      <c r="CD9" s="131">
        <f>CD43</f>
        <v>0</v>
      </c>
      <c r="CE9" s="49"/>
      <c r="CF9" s="49"/>
      <c r="CG9" s="131"/>
      <c r="CH9" s="131"/>
      <c r="CI9" s="131">
        <f>CI43</f>
        <v>0</v>
      </c>
      <c r="CJ9" s="49"/>
      <c r="CK9" s="49"/>
      <c r="CL9" s="131"/>
      <c r="CM9" s="131"/>
      <c r="CN9" s="131">
        <f>CN43</f>
        <v>0</v>
      </c>
      <c r="CO9" s="49"/>
      <c r="CP9" s="49"/>
      <c r="CQ9" s="131"/>
      <c r="CR9" s="131"/>
      <c r="CS9" s="131">
        <f>CS43</f>
        <v>0</v>
      </c>
      <c r="CT9" s="49"/>
      <c r="CU9" s="49"/>
      <c r="CV9" s="131"/>
      <c r="CW9" s="131"/>
      <c r="CX9" s="131">
        <f>CX43</f>
        <v>0</v>
      </c>
      <c r="CY9" s="49"/>
      <c r="CZ9" s="49"/>
      <c r="DA9" s="131"/>
      <c r="DB9" s="131"/>
      <c r="DC9" s="131">
        <f>DC43</f>
        <v>0</v>
      </c>
      <c r="DD9" s="49"/>
      <c r="DE9" s="49"/>
      <c r="DF9" s="131"/>
      <c r="DG9" s="131"/>
      <c r="DH9" s="131">
        <f>DH43</f>
        <v>0</v>
      </c>
      <c r="DI9" s="49"/>
      <c r="DJ9" s="49"/>
      <c r="DK9" s="131"/>
      <c r="DL9" s="131"/>
      <c r="DM9" s="131">
        <f>DM43</f>
        <v>0</v>
      </c>
      <c r="DN9" s="49"/>
      <c r="DO9" s="49"/>
      <c r="DP9" s="131"/>
      <c r="DQ9" s="131"/>
      <c r="DR9" s="131">
        <f>DR43</f>
        <v>0</v>
      </c>
      <c r="DS9" s="49"/>
      <c r="DT9" s="49"/>
      <c r="DU9" s="131"/>
      <c r="DV9" s="131"/>
      <c r="DW9" s="131">
        <f>DW43</f>
        <v>0</v>
      </c>
      <c r="DX9" s="49"/>
      <c r="DY9" s="49"/>
      <c r="DZ9" s="131"/>
      <c r="EA9" s="131"/>
      <c r="EB9" s="131">
        <f>EB43</f>
        <v>0</v>
      </c>
      <c r="EC9" s="49"/>
      <c r="ED9" s="49"/>
      <c r="EE9" s="131"/>
      <c r="EF9" s="131"/>
      <c r="EG9" s="131">
        <f>EG43</f>
        <v>0</v>
      </c>
      <c r="EH9" s="49"/>
      <c r="EI9" s="49"/>
      <c r="EJ9" s="131"/>
      <c r="EK9" s="131"/>
      <c r="EL9" s="131">
        <f>EL43</f>
        <v>0</v>
      </c>
      <c r="EM9" s="49"/>
      <c r="EN9" s="49"/>
      <c r="EO9" s="131"/>
      <c r="EP9" s="131"/>
      <c r="EQ9" s="131">
        <f>EQ43</f>
        <v>0</v>
      </c>
      <c r="ER9" s="49"/>
      <c r="ES9" s="49"/>
      <c r="ET9" s="131"/>
      <c r="EU9" s="131"/>
      <c r="EV9" s="131">
        <f>EV43</f>
        <v>0</v>
      </c>
      <c r="EW9" s="49"/>
      <c r="EX9" s="49"/>
      <c r="EY9" s="131"/>
      <c r="EZ9" s="131"/>
      <c r="FA9" s="131">
        <f>FA43</f>
        <v>0</v>
      </c>
      <c r="FB9" s="49"/>
      <c r="FC9" s="49"/>
      <c r="FD9" s="131"/>
      <c r="FE9" s="131"/>
      <c r="FF9" s="131">
        <f>FF43</f>
        <v>0</v>
      </c>
      <c r="FG9" s="49"/>
      <c r="FH9" s="49"/>
      <c r="FI9" s="131"/>
      <c r="FJ9" s="131"/>
      <c r="FK9" s="131">
        <f>FK43</f>
        <v>0</v>
      </c>
      <c r="FL9" s="49"/>
      <c r="FM9" s="49"/>
      <c r="FN9" s="131"/>
      <c r="FO9" s="131"/>
      <c r="FP9" s="131">
        <f>FP43</f>
        <v>0</v>
      </c>
      <c r="FQ9" s="49"/>
      <c r="FR9" s="49"/>
      <c r="FS9" s="131"/>
      <c r="FT9" s="131"/>
      <c r="FU9" s="131">
        <f>FU43</f>
        <v>0</v>
      </c>
      <c r="FV9" s="49"/>
      <c r="FW9" s="49"/>
      <c r="FX9" s="131"/>
      <c r="FY9" s="131"/>
      <c r="FZ9" s="131">
        <f>FZ43</f>
        <v>0</v>
      </c>
      <c r="GA9" s="49"/>
      <c r="GB9" s="49"/>
      <c r="GC9" s="131"/>
      <c r="GD9" s="131"/>
      <c r="GE9" s="131">
        <f>GE43</f>
        <v>0</v>
      </c>
      <c r="GF9" s="49"/>
      <c r="GG9" s="49"/>
      <c r="GH9" s="131"/>
      <c r="GI9" s="131"/>
      <c r="GJ9" s="131">
        <f>GJ43</f>
        <v>0</v>
      </c>
      <c r="GK9" s="49"/>
      <c r="GL9" s="49"/>
      <c r="GM9" s="131"/>
      <c r="GN9" s="131"/>
      <c r="GO9" s="131">
        <f>GO43</f>
        <v>0</v>
      </c>
      <c r="GP9" s="49"/>
      <c r="GQ9" s="49"/>
      <c r="GR9" s="131"/>
      <c r="GS9" s="131"/>
      <c r="GT9" s="131">
        <f>GT43</f>
        <v>0</v>
      </c>
      <c r="GU9" s="49"/>
      <c r="GV9" s="49"/>
      <c r="GW9" s="131"/>
      <c r="GX9" s="131"/>
      <c r="GY9" s="131">
        <f>GY43</f>
        <v>0</v>
      </c>
      <c r="GZ9" s="49"/>
      <c r="HA9" s="49"/>
      <c r="HB9" s="131"/>
      <c r="HC9" s="131"/>
      <c r="HD9" s="131">
        <f>HD43</f>
        <v>0</v>
      </c>
      <c r="HE9" s="49"/>
      <c r="HF9" s="49"/>
      <c r="HG9" s="131"/>
      <c r="HH9" s="131"/>
      <c r="HI9" s="131">
        <f>HI43</f>
        <v>0</v>
      </c>
      <c r="HJ9" s="49"/>
      <c r="HK9" s="49"/>
      <c r="HL9" s="131"/>
      <c r="HM9" s="131"/>
      <c r="HN9" s="131">
        <f>HN43</f>
        <v>0</v>
      </c>
      <c r="HO9" s="49"/>
      <c r="HP9" s="49"/>
      <c r="HQ9" s="131"/>
      <c r="HR9" s="131"/>
      <c r="HS9" s="131">
        <f>HS43</f>
        <v>0</v>
      </c>
      <c r="HT9" s="49"/>
      <c r="HU9" s="49"/>
      <c r="HV9" s="131"/>
      <c r="HW9" s="131"/>
      <c r="HX9" s="131">
        <f>HX43</f>
        <v>0</v>
      </c>
      <c r="HY9" s="49"/>
      <c r="HZ9" s="49"/>
      <c r="IA9" s="131"/>
      <c r="IB9" s="131"/>
      <c r="IC9" s="131">
        <f>IC43</f>
        <v>0</v>
      </c>
      <c r="ID9" s="49"/>
      <c r="IE9" s="49"/>
      <c r="IF9" s="131"/>
      <c r="IG9" s="131"/>
      <c r="IH9" s="131">
        <f>IH43</f>
        <v>0</v>
      </c>
      <c r="II9" s="49"/>
      <c r="IJ9" s="49"/>
      <c r="IK9" s="131"/>
      <c r="IL9" s="131"/>
      <c r="IM9" s="131">
        <f>IM43</f>
        <v>0</v>
      </c>
      <c r="IN9" s="49"/>
      <c r="IO9" s="49"/>
      <c r="IP9" s="131"/>
      <c r="IQ9" s="131"/>
      <c r="IR9" s="131">
        <f>IR43</f>
        <v>0</v>
      </c>
      <c r="IS9" s="49"/>
      <c r="IT9" s="49"/>
      <c r="IU9" s="131"/>
      <c r="IV9" s="131"/>
      <c r="IW9" s="131">
        <f>IW43</f>
        <v>0</v>
      </c>
      <c r="IX9" s="49"/>
      <c r="IY9" s="44"/>
      <c r="IZ9" s="198"/>
      <c r="JA9" s="378"/>
      <c r="JB9" s="256"/>
      <c r="JC9" s="256"/>
    </row>
    <row r="10" spans="1:263" s="3" customFormat="1" x14ac:dyDescent="0.35">
      <c r="A10" s="198"/>
      <c r="B10" s="359"/>
      <c r="C10" s="45"/>
      <c r="D10" s="102"/>
      <c r="E10" s="102"/>
      <c r="F10" s="513" t="str">
        <f>IF(F50&lt;&gt;"",F50,IF(F52&lt;&gt;"",F52,IF(F54&lt;&gt;"",F54,IF(F56&lt;&gt;"",F56,""))))</f>
        <v>Complete items S1A4 and S1A5</v>
      </c>
      <c r="G10" s="514"/>
      <c r="H10" s="515"/>
      <c r="I10" s="202"/>
      <c r="J10" s="324"/>
      <c r="K10" s="131"/>
      <c r="L10" s="131"/>
      <c r="M10" s="385"/>
      <c r="N10" s="43"/>
      <c r="O10" s="131"/>
      <c r="P10" s="131"/>
      <c r="Q10" s="131"/>
      <c r="R10" s="385"/>
      <c r="S10" s="43"/>
      <c r="T10" s="131"/>
      <c r="U10" s="131"/>
      <c r="V10" s="131"/>
      <c r="W10" s="385"/>
      <c r="X10" s="43"/>
      <c r="Y10" s="131"/>
      <c r="Z10" s="131"/>
      <c r="AA10" s="131"/>
      <c r="AB10" s="385"/>
      <c r="AC10" s="43"/>
      <c r="AD10" s="131"/>
      <c r="AE10" s="131"/>
      <c r="AF10" s="131"/>
      <c r="AG10" s="385"/>
      <c r="AH10" s="43"/>
      <c r="AI10" s="131"/>
      <c r="AJ10" s="131"/>
      <c r="AK10" s="131"/>
      <c r="AL10" s="385"/>
      <c r="AM10" s="43"/>
      <c r="AN10" s="131"/>
      <c r="AO10" s="131"/>
      <c r="AP10" s="131"/>
      <c r="AQ10" s="385"/>
      <c r="AR10" s="43"/>
      <c r="AS10" s="131"/>
      <c r="AT10" s="131"/>
      <c r="AU10" s="131"/>
      <c r="AV10" s="385"/>
      <c r="AW10" s="43"/>
      <c r="AX10" s="131"/>
      <c r="AY10" s="131"/>
      <c r="AZ10" s="131"/>
      <c r="BA10" s="385"/>
      <c r="BB10" s="43"/>
      <c r="BC10" s="131"/>
      <c r="BD10" s="131"/>
      <c r="BE10" s="131"/>
      <c r="BF10" s="385"/>
      <c r="BG10" s="43"/>
      <c r="BH10" s="131"/>
      <c r="BI10" s="131"/>
      <c r="BJ10" s="131"/>
      <c r="BK10" s="385"/>
      <c r="BL10" s="43"/>
      <c r="BM10" s="131"/>
      <c r="BN10" s="131"/>
      <c r="BO10" s="131"/>
      <c r="BP10" s="385"/>
      <c r="BQ10" s="43"/>
      <c r="BR10" s="131"/>
      <c r="BS10" s="131"/>
      <c r="BT10" s="131"/>
      <c r="BU10" s="385"/>
      <c r="BV10" s="43"/>
      <c r="BW10" s="131"/>
      <c r="BX10" s="131"/>
      <c r="BY10" s="131"/>
      <c r="BZ10" s="385"/>
      <c r="CA10" s="43"/>
      <c r="CB10" s="131"/>
      <c r="CC10" s="131"/>
      <c r="CD10" s="131"/>
      <c r="CE10" s="385"/>
      <c r="CF10" s="43"/>
      <c r="CG10" s="131"/>
      <c r="CH10" s="131"/>
      <c r="CI10" s="131"/>
      <c r="CJ10" s="385"/>
      <c r="CK10" s="43"/>
      <c r="CL10" s="131"/>
      <c r="CM10" s="131"/>
      <c r="CN10" s="131"/>
      <c r="CO10" s="385"/>
      <c r="CP10" s="43"/>
      <c r="CQ10" s="131"/>
      <c r="CR10" s="131"/>
      <c r="CS10" s="131"/>
      <c r="CT10" s="385"/>
      <c r="CU10" s="43"/>
      <c r="CV10" s="131"/>
      <c r="CW10" s="131"/>
      <c r="CX10" s="131"/>
      <c r="CY10" s="385"/>
      <c r="CZ10" s="43"/>
      <c r="DA10" s="131"/>
      <c r="DB10" s="131"/>
      <c r="DC10" s="131"/>
      <c r="DD10" s="385"/>
      <c r="DE10" s="43"/>
      <c r="DF10" s="131"/>
      <c r="DG10" s="131"/>
      <c r="DH10" s="131"/>
      <c r="DI10" s="385"/>
      <c r="DJ10" s="43"/>
      <c r="DK10" s="131"/>
      <c r="DL10" s="131"/>
      <c r="DM10" s="131"/>
      <c r="DN10" s="385"/>
      <c r="DO10" s="43"/>
      <c r="DP10" s="131"/>
      <c r="DQ10" s="131"/>
      <c r="DR10" s="131"/>
      <c r="DS10" s="385"/>
      <c r="DT10" s="43"/>
      <c r="DU10" s="131"/>
      <c r="DV10" s="131"/>
      <c r="DW10" s="131"/>
      <c r="DX10" s="385"/>
      <c r="DY10" s="43"/>
      <c r="DZ10" s="131"/>
      <c r="EA10" s="131"/>
      <c r="EB10" s="131"/>
      <c r="EC10" s="385"/>
      <c r="ED10" s="43"/>
      <c r="EE10" s="131"/>
      <c r="EF10" s="131"/>
      <c r="EG10" s="131"/>
      <c r="EH10" s="385"/>
      <c r="EI10" s="43"/>
      <c r="EJ10" s="131"/>
      <c r="EK10" s="131"/>
      <c r="EL10" s="131"/>
      <c r="EM10" s="385"/>
      <c r="EN10" s="43"/>
      <c r="EO10" s="131"/>
      <c r="EP10" s="131"/>
      <c r="EQ10" s="131"/>
      <c r="ER10" s="385"/>
      <c r="ES10" s="43"/>
      <c r="ET10" s="131"/>
      <c r="EU10" s="131"/>
      <c r="EV10" s="131"/>
      <c r="EW10" s="385"/>
      <c r="EX10" s="43"/>
      <c r="EY10" s="131"/>
      <c r="EZ10" s="131"/>
      <c r="FA10" s="131"/>
      <c r="FB10" s="385"/>
      <c r="FC10" s="43"/>
      <c r="FD10" s="131"/>
      <c r="FE10" s="131"/>
      <c r="FF10" s="131"/>
      <c r="FG10" s="385"/>
      <c r="FH10" s="43"/>
      <c r="FI10" s="131"/>
      <c r="FJ10" s="131"/>
      <c r="FK10" s="131"/>
      <c r="FL10" s="385"/>
      <c r="FM10" s="43"/>
      <c r="FN10" s="131"/>
      <c r="FO10" s="131"/>
      <c r="FP10" s="131"/>
      <c r="FQ10" s="385"/>
      <c r="FR10" s="43"/>
      <c r="FS10" s="131"/>
      <c r="FT10" s="131"/>
      <c r="FU10" s="131"/>
      <c r="FV10" s="385"/>
      <c r="FW10" s="43"/>
      <c r="FX10" s="131"/>
      <c r="FY10" s="131"/>
      <c r="FZ10" s="131"/>
      <c r="GA10" s="385"/>
      <c r="GB10" s="43"/>
      <c r="GC10" s="131"/>
      <c r="GD10" s="131"/>
      <c r="GE10" s="131"/>
      <c r="GF10" s="385"/>
      <c r="GG10" s="43"/>
      <c r="GH10" s="131"/>
      <c r="GI10" s="131"/>
      <c r="GJ10" s="131"/>
      <c r="GK10" s="385"/>
      <c r="GL10" s="43"/>
      <c r="GM10" s="131"/>
      <c r="GN10" s="131"/>
      <c r="GO10" s="131"/>
      <c r="GP10" s="385"/>
      <c r="GQ10" s="43"/>
      <c r="GR10" s="131"/>
      <c r="GS10" s="131"/>
      <c r="GT10" s="131"/>
      <c r="GU10" s="385"/>
      <c r="GV10" s="43"/>
      <c r="GW10" s="131"/>
      <c r="GX10" s="131"/>
      <c r="GY10" s="131"/>
      <c r="GZ10" s="385"/>
      <c r="HA10" s="43"/>
      <c r="HB10" s="131"/>
      <c r="HC10" s="131"/>
      <c r="HD10" s="131"/>
      <c r="HE10" s="385"/>
      <c r="HF10" s="43"/>
      <c r="HG10" s="131"/>
      <c r="HH10" s="131"/>
      <c r="HI10" s="131"/>
      <c r="HJ10" s="385"/>
      <c r="HK10" s="43"/>
      <c r="HL10" s="131"/>
      <c r="HM10" s="131"/>
      <c r="HN10" s="131"/>
      <c r="HO10" s="385"/>
      <c r="HP10" s="43"/>
      <c r="HQ10" s="131"/>
      <c r="HR10" s="131"/>
      <c r="HS10" s="131"/>
      <c r="HT10" s="385"/>
      <c r="HU10" s="43"/>
      <c r="HV10" s="131"/>
      <c r="HW10" s="131"/>
      <c r="HX10" s="131"/>
      <c r="HY10" s="385"/>
      <c r="HZ10" s="43"/>
      <c r="IA10" s="131"/>
      <c r="IB10" s="131"/>
      <c r="IC10" s="131"/>
      <c r="ID10" s="385"/>
      <c r="IE10" s="43"/>
      <c r="IF10" s="131"/>
      <c r="IG10" s="131"/>
      <c r="IH10" s="131"/>
      <c r="II10" s="385"/>
      <c r="IJ10" s="43"/>
      <c r="IK10" s="131"/>
      <c r="IL10" s="131"/>
      <c r="IM10" s="131"/>
      <c r="IN10" s="385"/>
      <c r="IO10" s="43"/>
      <c r="IP10" s="131"/>
      <c r="IQ10" s="131"/>
      <c r="IR10" s="131"/>
      <c r="IS10" s="385"/>
      <c r="IT10" s="43"/>
      <c r="IU10" s="131"/>
      <c r="IV10" s="131"/>
      <c r="IW10" s="131"/>
      <c r="IX10" s="385"/>
      <c r="IY10" s="44"/>
      <c r="IZ10" s="198"/>
      <c r="JA10" s="378"/>
      <c r="JB10" s="256"/>
      <c r="JC10" s="256"/>
    </row>
    <row r="11" spans="1:263" s="3" customFormat="1" x14ac:dyDescent="0.35">
      <c r="A11" s="198"/>
      <c r="B11" s="359"/>
      <c r="C11" s="45" t="s">
        <v>736</v>
      </c>
      <c r="D11" s="184" t="s">
        <v>737</v>
      </c>
      <c r="E11" s="102"/>
      <c r="F11" s="285"/>
      <c r="G11" s="413" t="str">
        <f>G59</f>
        <v/>
      </c>
      <c r="H11" s="325"/>
      <c r="I11" s="202"/>
      <c r="J11" s="324"/>
      <c r="K11" s="131"/>
      <c r="L11" s="413" t="str">
        <f>$G$11</f>
        <v/>
      </c>
      <c r="M11" s="49"/>
      <c r="N11" s="49"/>
      <c r="O11" s="131"/>
      <c r="P11" s="131"/>
      <c r="Q11" s="413" t="str">
        <f>$G$11</f>
        <v/>
      </c>
      <c r="R11" s="49"/>
      <c r="S11" s="49"/>
      <c r="T11" s="131"/>
      <c r="U11" s="131"/>
      <c r="V11" s="413" t="str">
        <f>$G$11</f>
        <v/>
      </c>
      <c r="W11" s="49"/>
      <c r="X11" s="49"/>
      <c r="Y11" s="131"/>
      <c r="Z11" s="131"/>
      <c r="AA11" s="413" t="str">
        <f>$G$11</f>
        <v/>
      </c>
      <c r="AB11" s="49"/>
      <c r="AC11" s="49"/>
      <c r="AD11" s="131"/>
      <c r="AE11" s="131"/>
      <c r="AF11" s="413" t="str">
        <f>$G$11</f>
        <v/>
      </c>
      <c r="AG11" s="49"/>
      <c r="AH11" s="49"/>
      <c r="AI11" s="131"/>
      <c r="AJ11" s="131"/>
      <c r="AK11" s="413" t="str">
        <f>$G$11</f>
        <v/>
      </c>
      <c r="AL11" s="49"/>
      <c r="AM11" s="49"/>
      <c r="AN11" s="131"/>
      <c r="AO11" s="131"/>
      <c r="AP11" s="413" t="str">
        <f>$G$11</f>
        <v/>
      </c>
      <c r="AQ11" s="49"/>
      <c r="AR11" s="49"/>
      <c r="AS11" s="131"/>
      <c r="AT11" s="131"/>
      <c r="AU11" s="413" t="str">
        <f>$G$11</f>
        <v/>
      </c>
      <c r="AV11" s="49"/>
      <c r="AW11" s="49"/>
      <c r="AX11" s="131"/>
      <c r="AY11" s="131"/>
      <c r="AZ11" s="413" t="str">
        <f>$G$11</f>
        <v/>
      </c>
      <c r="BA11" s="49"/>
      <c r="BB11" s="49"/>
      <c r="BC11" s="131"/>
      <c r="BD11" s="131"/>
      <c r="BE11" s="413" t="str">
        <f>$G$11</f>
        <v/>
      </c>
      <c r="BF11" s="49"/>
      <c r="BG11" s="49"/>
      <c r="BH11" s="131"/>
      <c r="BI11" s="131"/>
      <c r="BJ11" s="413" t="str">
        <f>$G$11</f>
        <v/>
      </c>
      <c r="BK11" s="49"/>
      <c r="BL11" s="49"/>
      <c r="BM11" s="131"/>
      <c r="BN11" s="131"/>
      <c r="BO11" s="413" t="str">
        <f>$G$11</f>
        <v/>
      </c>
      <c r="BP11" s="49"/>
      <c r="BQ11" s="49"/>
      <c r="BR11" s="131"/>
      <c r="BS11" s="131"/>
      <c r="BT11" s="413" t="str">
        <f>$G$11</f>
        <v/>
      </c>
      <c r="BU11" s="49"/>
      <c r="BV11" s="49"/>
      <c r="BW11" s="131"/>
      <c r="BX11" s="131"/>
      <c r="BY11" s="413" t="str">
        <f>$G$11</f>
        <v/>
      </c>
      <c r="BZ11" s="49"/>
      <c r="CA11" s="49"/>
      <c r="CB11" s="131"/>
      <c r="CC11" s="131"/>
      <c r="CD11" s="413" t="str">
        <f>$G$11</f>
        <v/>
      </c>
      <c r="CE11" s="49"/>
      <c r="CF11" s="49"/>
      <c r="CG11" s="131"/>
      <c r="CH11" s="131"/>
      <c r="CI11" s="413" t="str">
        <f>$G$11</f>
        <v/>
      </c>
      <c r="CJ11" s="49"/>
      <c r="CK11" s="49"/>
      <c r="CL11" s="131"/>
      <c r="CM11" s="131"/>
      <c r="CN11" s="413" t="str">
        <f>$G$11</f>
        <v/>
      </c>
      <c r="CO11" s="49"/>
      <c r="CP11" s="49"/>
      <c r="CQ11" s="131"/>
      <c r="CR11" s="131"/>
      <c r="CS11" s="413" t="str">
        <f>$G$11</f>
        <v/>
      </c>
      <c r="CT11" s="49"/>
      <c r="CU11" s="49"/>
      <c r="CV11" s="131"/>
      <c r="CW11" s="131"/>
      <c r="CX11" s="413" t="str">
        <f>$G$11</f>
        <v/>
      </c>
      <c r="CY11" s="49"/>
      <c r="CZ11" s="49"/>
      <c r="DA11" s="131"/>
      <c r="DB11" s="131"/>
      <c r="DC11" s="413" t="str">
        <f>$G$11</f>
        <v/>
      </c>
      <c r="DD11" s="49"/>
      <c r="DE11" s="49"/>
      <c r="DF11" s="131"/>
      <c r="DG11" s="131"/>
      <c r="DH11" s="413" t="str">
        <f>$G$11</f>
        <v/>
      </c>
      <c r="DI11" s="49"/>
      <c r="DJ11" s="49"/>
      <c r="DK11" s="131"/>
      <c r="DL11" s="131"/>
      <c r="DM11" s="413" t="str">
        <f>$G$11</f>
        <v/>
      </c>
      <c r="DN11" s="49"/>
      <c r="DO11" s="49"/>
      <c r="DP11" s="131"/>
      <c r="DQ11" s="131"/>
      <c r="DR11" s="413" t="str">
        <f>$G$11</f>
        <v/>
      </c>
      <c r="DS11" s="49"/>
      <c r="DT11" s="49"/>
      <c r="DU11" s="131"/>
      <c r="DV11" s="131"/>
      <c r="DW11" s="413" t="str">
        <f>$G$11</f>
        <v/>
      </c>
      <c r="DX11" s="49"/>
      <c r="DY11" s="49"/>
      <c r="DZ11" s="131"/>
      <c r="EA11" s="131"/>
      <c r="EB11" s="413" t="str">
        <f>$G$11</f>
        <v/>
      </c>
      <c r="EC11" s="49"/>
      <c r="ED11" s="49"/>
      <c r="EE11" s="131"/>
      <c r="EF11" s="131"/>
      <c r="EG11" s="413" t="str">
        <f>$G$11</f>
        <v/>
      </c>
      <c r="EH11" s="49"/>
      <c r="EI11" s="49"/>
      <c r="EJ11" s="131"/>
      <c r="EK11" s="131"/>
      <c r="EL11" s="413" t="str">
        <f>$G$11</f>
        <v/>
      </c>
      <c r="EM11" s="49"/>
      <c r="EN11" s="49"/>
      <c r="EO11" s="131"/>
      <c r="EP11" s="131"/>
      <c r="EQ11" s="413" t="str">
        <f>$G$11</f>
        <v/>
      </c>
      <c r="ER11" s="49"/>
      <c r="ES11" s="49"/>
      <c r="ET11" s="131"/>
      <c r="EU11" s="131"/>
      <c r="EV11" s="413" t="str">
        <f>$G$11</f>
        <v/>
      </c>
      <c r="EW11" s="49"/>
      <c r="EX11" s="49"/>
      <c r="EY11" s="131"/>
      <c r="EZ11" s="131"/>
      <c r="FA11" s="413" t="str">
        <f>$G$11</f>
        <v/>
      </c>
      <c r="FB11" s="49"/>
      <c r="FC11" s="49"/>
      <c r="FD11" s="131"/>
      <c r="FE11" s="131"/>
      <c r="FF11" s="413" t="str">
        <f>$G$11</f>
        <v/>
      </c>
      <c r="FG11" s="49"/>
      <c r="FH11" s="49"/>
      <c r="FI11" s="131"/>
      <c r="FJ11" s="131"/>
      <c r="FK11" s="413" t="str">
        <f>$G$11</f>
        <v/>
      </c>
      <c r="FL11" s="49"/>
      <c r="FM11" s="49"/>
      <c r="FN11" s="131"/>
      <c r="FO11" s="131"/>
      <c r="FP11" s="413" t="str">
        <f>$G$11</f>
        <v/>
      </c>
      <c r="FQ11" s="49"/>
      <c r="FR11" s="49"/>
      <c r="FS11" s="131"/>
      <c r="FT11" s="131"/>
      <c r="FU11" s="413" t="str">
        <f>$G$11</f>
        <v/>
      </c>
      <c r="FV11" s="49"/>
      <c r="FW11" s="49"/>
      <c r="FX11" s="131"/>
      <c r="FY11" s="131"/>
      <c r="FZ11" s="413" t="str">
        <f>$G$11</f>
        <v/>
      </c>
      <c r="GA11" s="49"/>
      <c r="GB11" s="49"/>
      <c r="GC11" s="131"/>
      <c r="GD11" s="131"/>
      <c r="GE11" s="413" t="str">
        <f>$G$11</f>
        <v/>
      </c>
      <c r="GF11" s="49"/>
      <c r="GG11" s="49"/>
      <c r="GH11" s="131"/>
      <c r="GI11" s="131"/>
      <c r="GJ11" s="413" t="str">
        <f>$G$11</f>
        <v/>
      </c>
      <c r="GK11" s="49"/>
      <c r="GL11" s="49"/>
      <c r="GM11" s="131"/>
      <c r="GN11" s="131"/>
      <c r="GO11" s="413" t="str">
        <f>$G$11</f>
        <v/>
      </c>
      <c r="GP11" s="49"/>
      <c r="GQ11" s="49"/>
      <c r="GR11" s="131"/>
      <c r="GS11" s="131"/>
      <c r="GT11" s="413" t="str">
        <f>$G$11</f>
        <v/>
      </c>
      <c r="GU11" s="49"/>
      <c r="GV11" s="49"/>
      <c r="GW11" s="131"/>
      <c r="GX11" s="131"/>
      <c r="GY11" s="413" t="str">
        <f>$G$11</f>
        <v/>
      </c>
      <c r="GZ11" s="49"/>
      <c r="HA11" s="49"/>
      <c r="HB11" s="131"/>
      <c r="HC11" s="131"/>
      <c r="HD11" s="413" t="str">
        <f>$G$11</f>
        <v/>
      </c>
      <c r="HE11" s="49"/>
      <c r="HF11" s="49"/>
      <c r="HG11" s="131"/>
      <c r="HH11" s="131"/>
      <c r="HI11" s="413" t="str">
        <f>$G$11</f>
        <v/>
      </c>
      <c r="HJ11" s="49"/>
      <c r="HK11" s="49"/>
      <c r="HL11" s="131"/>
      <c r="HM11" s="131"/>
      <c r="HN11" s="413" t="str">
        <f>$G$11</f>
        <v/>
      </c>
      <c r="HO11" s="49"/>
      <c r="HP11" s="49"/>
      <c r="HQ11" s="131"/>
      <c r="HR11" s="131"/>
      <c r="HS11" s="413" t="str">
        <f>$G$11</f>
        <v/>
      </c>
      <c r="HT11" s="49"/>
      <c r="HU11" s="49"/>
      <c r="HV11" s="131"/>
      <c r="HW11" s="131"/>
      <c r="HX11" s="413" t="str">
        <f>$G$11</f>
        <v/>
      </c>
      <c r="HY11" s="49"/>
      <c r="HZ11" s="49"/>
      <c r="IA11" s="131"/>
      <c r="IB11" s="131"/>
      <c r="IC11" s="413" t="str">
        <f>$G$11</f>
        <v/>
      </c>
      <c r="ID11" s="49"/>
      <c r="IE11" s="49"/>
      <c r="IF11" s="131"/>
      <c r="IG11" s="131"/>
      <c r="IH11" s="413" t="str">
        <f>$G$11</f>
        <v/>
      </c>
      <c r="II11" s="49"/>
      <c r="IJ11" s="49"/>
      <c r="IK11" s="131"/>
      <c r="IL11" s="131"/>
      <c r="IM11" s="413" t="str">
        <f>$G$11</f>
        <v/>
      </c>
      <c r="IN11" s="49"/>
      <c r="IO11" s="49"/>
      <c r="IP11" s="131"/>
      <c r="IQ11" s="131"/>
      <c r="IR11" s="413" t="str">
        <f>$G$11</f>
        <v/>
      </c>
      <c r="IS11" s="49"/>
      <c r="IT11" s="49"/>
      <c r="IU11" s="131"/>
      <c r="IV11" s="131"/>
      <c r="IW11" s="413" t="str">
        <f>$G$11</f>
        <v/>
      </c>
      <c r="IX11" s="49"/>
      <c r="IY11" s="44"/>
      <c r="IZ11" s="198"/>
      <c r="JA11" s="378"/>
      <c r="JB11" s="256"/>
      <c r="JC11" s="256"/>
    </row>
    <row r="12" spans="1:263" s="3" customFormat="1" x14ac:dyDescent="0.35">
      <c r="A12" s="198"/>
      <c r="B12" s="359"/>
      <c r="C12" s="45"/>
      <c r="D12" s="102"/>
      <c r="E12" s="102"/>
      <c r="F12" s="285"/>
      <c r="G12" s="387"/>
      <c r="H12" s="325"/>
      <c r="I12" s="202"/>
      <c r="J12" s="324"/>
      <c r="K12" s="131"/>
      <c r="L12" s="387"/>
      <c r="M12" s="43"/>
      <c r="N12" s="43"/>
      <c r="O12" s="131"/>
      <c r="P12" s="131"/>
      <c r="Q12" s="387"/>
      <c r="R12" s="43"/>
      <c r="S12" s="43"/>
      <c r="T12" s="131"/>
      <c r="U12" s="131"/>
      <c r="V12" s="387"/>
      <c r="W12" s="43"/>
      <c r="X12" s="43"/>
      <c r="Y12" s="131"/>
      <c r="Z12" s="131"/>
      <c r="AA12" s="387"/>
      <c r="AB12" s="43"/>
      <c r="AC12" s="43"/>
      <c r="AD12" s="131"/>
      <c r="AE12" s="131"/>
      <c r="AF12" s="387"/>
      <c r="AG12" s="43"/>
      <c r="AH12" s="43"/>
      <c r="AI12" s="131"/>
      <c r="AJ12" s="131"/>
      <c r="AK12" s="387"/>
      <c r="AL12" s="43"/>
      <c r="AM12" s="43"/>
      <c r="AN12" s="131"/>
      <c r="AO12" s="131"/>
      <c r="AP12" s="387"/>
      <c r="AQ12" s="43"/>
      <c r="AR12" s="43"/>
      <c r="AS12" s="131"/>
      <c r="AT12" s="131"/>
      <c r="AU12" s="387"/>
      <c r="AV12" s="43"/>
      <c r="AW12" s="43"/>
      <c r="AX12" s="131"/>
      <c r="AY12" s="131"/>
      <c r="AZ12" s="387"/>
      <c r="BA12" s="43"/>
      <c r="BB12" s="43"/>
      <c r="BC12" s="131"/>
      <c r="BD12" s="131"/>
      <c r="BE12" s="387"/>
      <c r="BF12" s="43"/>
      <c r="BG12" s="43"/>
      <c r="BH12" s="131"/>
      <c r="BI12" s="131"/>
      <c r="BJ12" s="387"/>
      <c r="BK12" s="43"/>
      <c r="BL12" s="43"/>
      <c r="BM12" s="131"/>
      <c r="BN12" s="131"/>
      <c r="BO12" s="387"/>
      <c r="BP12" s="43"/>
      <c r="BQ12" s="43"/>
      <c r="BR12" s="131"/>
      <c r="BS12" s="131"/>
      <c r="BT12" s="387"/>
      <c r="BU12" s="43"/>
      <c r="BV12" s="43"/>
      <c r="BW12" s="131"/>
      <c r="BX12" s="131"/>
      <c r="BY12" s="387"/>
      <c r="BZ12" s="43"/>
      <c r="CA12" s="43"/>
      <c r="CB12" s="131"/>
      <c r="CC12" s="131"/>
      <c r="CD12" s="387"/>
      <c r="CE12" s="43"/>
      <c r="CF12" s="43"/>
      <c r="CG12" s="131"/>
      <c r="CH12" s="131"/>
      <c r="CI12" s="387"/>
      <c r="CJ12" s="43"/>
      <c r="CK12" s="43"/>
      <c r="CL12" s="131"/>
      <c r="CM12" s="131"/>
      <c r="CN12" s="387"/>
      <c r="CO12" s="43"/>
      <c r="CP12" s="43"/>
      <c r="CQ12" s="131"/>
      <c r="CR12" s="131"/>
      <c r="CS12" s="387"/>
      <c r="CT12" s="43"/>
      <c r="CU12" s="43"/>
      <c r="CV12" s="131"/>
      <c r="CW12" s="131"/>
      <c r="CX12" s="387"/>
      <c r="CY12" s="43"/>
      <c r="CZ12" s="43"/>
      <c r="DA12" s="131"/>
      <c r="DB12" s="131"/>
      <c r="DC12" s="387"/>
      <c r="DD12" s="43"/>
      <c r="DE12" s="43"/>
      <c r="DF12" s="131"/>
      <c r="DG12" s="131"/>
      <c r="DH12" s="387"/>
      <c r="DI12" s="43"/>
      <c r="DJ12" s="43"/>
      <c r="DK12" s="131"/>
      <c r="DL12" s="131"/>
      <c r="DM12" s="387"/>
      <c r="DN12" s="43"/>
      <c r="DO12" s="43"/>
      <c r="DP12" s="131"/>
      <c r="DQ12" s="131"/>
      <c r="DR12" s="387"/>
      <c r="DS12" s="43"/>
      <c r="DT12" s="43"/>
      <c r="DU12" s="131"/>
      <c r="DV12" s="131"/>
      <c r="DW12" s="387"/>
      <c r="DX12" s="43"/>
      <c r="DY12" s="43"/>
      <c r="DZ12" s="131"/>
      <c r="EA12" s="131"/>
      <c r="EB12" s="387"/>
      <c r="EC12" s="43"/>
      <c r="ED12" s="43"/>
      <c r="EE12" s="131"/>
      <c r="EF12" s="131"/>
      <c r="EG12" s="387"/>
      <c r="EH12" s="43"/>
      <c r="EI12" s="43"/>
      <c r="EJ12" s="131"/>
      <c r="EK12" s="131"/>
      <c r="EL12" s="387"/>
      <c r="EM12" s="43"/>
      <c r="EN12" s="43"/>
      <c r="EO12" s="131"/>
      <c r="EP12" s="131"/>
      <c r="EQ12" s="387"/>
      <c r="ER12" s="43"/>
      <c r="ES12" s="43"/>
      <c r="ET12" s="131"/>
      <c r="EU12" s="131"/>
      <c r="EV12" s="387"/>
      <c r="EW12" s="43"/>
      <c r="EX12" s="43"/>
      <c r="EY12" s="131"/>
      <c r="EZ12" s="131"/>
      <c r="FA12" s="387"/>
      <c r="FB12" s="43"/>
      <c r="FC12" s="43"/>
      <c r="FD12" s="131"/>
      <c r="FE12" s="131"/>
      <c r="FF12" s="387"/>
      <c r="FG12" s="43"/>
      <c r="FH12" s="43"/>
      <c r="FI12" s="131"/>
      <c r="FJ12" s="131"/>
      <c r="FK12" s="387"/>
      <c r="FL12" s="43"/>
      <c r="FM12" s="43"/>
      <c r="FN12" s="131"/>
      <c r="FO12" s="131"/>
      <c r="FP12" s="387"/>
      <c r="FQ12" s="43"/>
      <c r="FR12" s="43"/>
      <c r="FS12" s="131"/>
      <c r="FT12" s="131"/>
      <c r="FU12" s="387"/>
      <c r="FV12" s="43"/>
      <c r="FW12" s="43"/>
      <c r="FX12" s="131"/>
      <c r="FY12" s="131"/>
      <c r="FZ12" s="387"/>
      <c r="GA12" s="43"/>
      <c r="GB12" s="43"/>
      <c r="GC12" s="131"/>
      <c r="GD12" s="131"/>
      <c r="GE12" s="387"/>
      <c r="GF12" s="43"/>
      <c r="GG12" s="43"/>
      <c r="GH12" s="131"/>
      <c r="GI12" s="131"/>
      <c r="GJ12" s="387"/>
      <c r="GK12" s="43"/>
      <c r="GL12" s="43"/>
      <c r="GM12" s="131"/>
      <c r="GN12" s="131"/>
      <c r="GO12" s="387"/>
      <c r="GP12" s="43"/>
      <c r="GQ12" s="43"/>
      <c r="GR12" s="131"/>
      <c r="GS12" s="131"/>
      <c r="GT12" s="387"/>
      <c r="GU12" s="43"/>
      <c r="GV12" s="43"/>
      <c r="GW12" s="131"/>
      <c r="GX12" s="131"/>
      <c r="GY12" s="387"/>
      <c r="GZ12" s="43"/>
      <c r="HA12" s="43"/>
      <c r="HB12" s="131"/>
      <c r="HC12" s="131"/>
      <c r="HD12" s="387"/>
      <c r="HE12" s="43"/>
      <c r="HF12" s="43"/>
      <c r="HG12" s="131"/>
      <c r="HH12" s="131"/>
      <c r="HI12" s="387"/>
      <c r="HJ12" s="43"/>
      <c r="HK12" s="43"/>
      <c r="HL12" s="131"/>
      <c r="HM12" s="131"/>
      <c r="HN12" s="387"/>
      <c r="HO12" s="43"/>
      <c r="HP12" s="43"/>
      <c r="HQ12" s="131"/>
      <c r="HR12" s="131"/>
      <c r="HS12" s="387"/>
      <c r="HT12" s="43"/>
      <c r="HU12" s="43"/>
      <c r="HV12" s="131"/>
      <c r="HW12" s="131"/>
      <c r="HX12" s="387"/>
      <c r="HY12" s="43"/>
      <c r="HZ12" s="43"/>
      <c r="IA12" s="131"/>
      <c r="IB12" s="131"/>
      <c r="IC12" s="387"/>
      <c r="ID12" s="43"/>
      <c r="IE12" s="43"/>
      <c r="IF12" s="131"/>
      <c r="IG12" s="131"/>
      <c r="IH12" s="387"/>
      <c r="II12" s="43"/>
      <c r="IJ12" s="43"/>
      <c r="IK12" s="131"/>
      <c r="IL12" s="131"/>
      <c r="IM12" s="387"/>
      <c r="IN12" s="43"/>
      <c r="IO12" s="43"/>
      <c r="IP12" s="131"/>
      <c r="IQ12" s="131"/>
      <c r="IR12" s="387"/>
      <c r="IS12" s="43"/>
      <c r="IT12" s="43"/>
      <c r="IU12" s="131"/>
      <c r="IV12" s="131"/>
      <c r="IW12" s="387"/>
      <c r="IX12" s="43"/>
      <c r="IY12" s="44"/>
      <c r="IZ12" s="198"/>
      <c r="JA12" s="378"/>
      <c r="JB12" s="256"/>
      <c r="JC12" s="256"/>
    </row>
    <row r="13" spans="1:263" s="3" customFormat="1" ht="15" thickBot="1" x14ac:dyDescent="0.4">
      <c r="A13" s="198"/>
      <c r="B13" s="359"/>
      <c r="C13" s="45" t="s">
        <v>738</v>
      </c>
      <c r="D13" s="104" t="s">
        <v>739</v>
      </c>
      <c r="E13" s="102"/>
      <c r="F13" s="285" t="str">
        <f>IFERROR(INDEX('Helper 1'!$I$2:$I$19,MATCH('Schedule 1'!$G$20,'Helper 1'!$H$2:$H$19,0)),"")</f>
        <v/>
      </c>
      <c r="G13" s="124">
        <f>IF($F$10&lt;&gt;"",0,SUM(L13:IX13))</f>
        <v>0</v>
      </c>
      <c r="H13" s="325"/>
      <c r="I13" s="202"/>
      <c r="J13" s="324"/>
      <c r="K13" s="131"/>
      <c r="L13" s="124">
        <f>IF($F$10&lt;&gt;"",0,ROUND(L9*L11,2))</f>
        <v>0</v>
      </c>
      <c r="M13" s="49"/>
      <c r="N13" s="49"/>
      <c r="O13" s="131"/>
      <c r="P13" s="131"/>
      <c r="Q13" s="124">
        <f>IF($F$10&lt;&gt;"",0,ROUND(Q9*Q11,2))</f>
        <v>0</v>
      </c>
      <c r="R13" s="49"/>
      <c r="S13" s="49"/>
      <c r="T13" s="131"/>
      <c r="U13" s="131"/>
      <c r="V13" s="124">
        <f>IF($F$10&lt;&gt;"",0,ROUND(V9*V11,2))</f>
        <v>0</v>
      </c>
      <c r="W13" s="49"/>
      <c r="X13" s="49"/>
      <c r="Y13" s="131"/>
      <c r="Z13" s="131"/>
      <c r="AA13" s="124">
        <f>IF($F$10&lt;&gt;"",0,ROUND(AA9*AA11,2))</f>
        <v>0</v>
      </c>
      <c r="AB13" s="49"/>
      <c r="AC13" s="49"/>
      <c r="AD13" s="131"/>
      <c r="AE13" s="131"/>
      <c r="AF13" s="124">
        <f>IF($F$10&lt;&gt;"",0,ROUND(AF9*AF11,2))</f>
        <v>0</v>
      </c>
      <c r="AG13" s="49"/>
      <c r="AH13" s="49"/>
      <c r="AI13" s="131"/>
      <c r="AJ13" s="131"/>
      <c r="AK13" s="124">
        <f>IF($F$10&lt;&gt;"",0,ROUND(AK9*AK11,2))</f>
        <v>0</v>
      </c>
      <c r="AL13" s="49"/>
      <c r="AM13" s="49"/>
      <c r="AN13" s="131"/>
      <c r="AO13" s="131"/>
      <c r="AP13" s="124">
        <f>IF($F$10&lt;&gt;"",0,ROUND(AP9*AP11,2))</f>
        <v>0</v>
      </c>
      <c r="AQ13" s="49"/>
      <c r="AR13" s="49"/>
      <c r="AS13" s="131"/>
      <c r="AT13" s="131"/>
      <c r="AU13" s="124">
        <f>IF($F$10&lt;&gt;"",0,ROUND(AU9*AU11,2))</f>
        <v>0</v>
      </c>
      <c r="AV13" s="49"/>
      <c r="AW13" s="49"/>
      <c r="AX13" s="131"/>
      <c r="AY13" s="131"/>
      <c r="AZ13" s="124">
        <f>IF($F$10&lt;&gt;"",0,ROUND(AZ9*AZ11,2))</f>
        <v>0</v>
      </c>
      <c r="BA13" s="49"/>
      <c r="BB13" s="49"/>
      <c r="BC13" s="131"/>
      <c r="BD13" s="131"/>
      <c r="BE13" s="124">
        <f>IF($F$10&lt;&gt;"",0,ROUND(BE9*BE11,2))</f>
        <v>0</v>
      </c>
      <c r="BF13" s="49"/>
      <c r="BG13" s="49"/>
      <c r="BH13" s="131"/>
      <c r="BI13" s="131"/>
      <c r="BJ13" s="124">
        <f>IF($F$10&lt;&gt;"",0,ROUND(BJ9*BJ11,2))</f>
        <v>0</v>
      </c>
      <c r="BK13" s="49"/>
      <c r="BL13" s="49"/>
      <c r="BM13" s="131"/>
      <c r="BN13" s="131"/>
      <c r="BO13" s="124">
        <f>IF($F$10&lt;&gt;"",0,ROUND(BO9*BO11,2))</f>
        <v>0</v>
      </c>
      <c r="BP13" s="49"/>
      <c r="BQ13" s="49"/>
      <c r="BR13" s="131"/>
      <c r="BS13" s="131"/>
      <c r="BT13" s="124">
        <f>IF($F$10&lt;&gt;"",0,ROUND(BT9*BT11,2))</f>
        <v>0</v>
      </c>
      <c r="BU13" s="49"/>
      <c r="BV13" s="49"/>
      <c r="BW13" s="131"/>
      <c r="BX13" s="131"/>
      <c r="BY13" s="124">
        <f>IF($F$10&lt;&gt;"",0,ROUND(BY9*BY11,2))</f>
        <v>0</v>
      </c>
      <c r="BZ13" s="49"/>
      <c r="CA13" s="49"/>
      <c r="CB13" s="131"/>
      <c r="CC13" s="131"/>
      <c r="CD13" s="124">
        <f>IF($F$10&lt;&gt;"",0,ROUND(CD9*CD11,2))</f>
        <v>0</v>
      </c>
      <c r="CE13" s="49"/>
      <c r="CF13" s="49"/>
      <c r="CG13" s="131"/>
      <c r="CH13" s="131"/>
      <c r="CI13" s="124">
        <f>IF($F$10&lt;&gt;"",0,ROUND(CI9*CI11,2))</f>
        <v>0</v>
      </c>
      <c r="CJ13" s="49"/>
      <c r="CK13" s="49"/>
      <c r="CL13" s="131"/>
      <c r="CM13" s="131"/>
      <c r="CN13" s="124">
        <f>IF($F$10&lt;&gt;"",0,ROUND(CN9*CN11,2))</f>
        <v>0</v>
      </c>
      <c r="CO13" s="49"/>
      <c r="CP13" s="49"/>
      <c r="CQ13" s="131"/>
      <c r="CR13" s="131"/>
      <c r="CS13" s="124">
        <f>IF($F$10&lt;&gt;"",0,ROUND(CS9*CS11,2))</f>
        <v>0</v>
      </c>
      <c r="CT13" s="49"/>
      <c r="CU13" s="49"/>
      <c r="CV13" s="131"/>
      <c r="CW13" s="131"/>
      <c r="CX13" s="124">
        <f>IF($F$10&lt;&gt;"",0,ROUND(CX9*CX11,2))</f>
        <v>0</v>
      </c>
      <c r="CY13" s="49"/>
      <c r="CZ13" s="49"/>
      <c r="DA13" s="131"/>
      <c r="DB13" s="131"/>
      <c r="DC13" s="124">
        <f>IF($F$10&lt;&gt;"",0,ROUND(DC9*DC11,2))</f>
        <v>0</v>
      </c>
      <c r="DD13" s="49"/>
      <c r="DE13" s="49"/>
      <c r="DF13" s="131"/>
      <c r="DG13" s="131"/>
      <c r="DH13" s="124">
        <f>IF($F$10&lt;&gt;"",0,ROUND(DH9*DH11,2))</f>
        <v>0</v>
      </c>
      <c r="DI13" s="49"/>
      <c r="DJ13" s="49"/>
      <c r="DK13" s="131"/>
      <c r="DL13" s="131"/>
      <c r="DM13" s="124">
        <f>IF($F$10&lt;&gt;"",0,ROUND(DM9*DM11,2))</f>
        <v>0</v>
      </c>
      <c r="DN13" s="49"/>
      <c r="DO13" s="49"/>
      <c r="DP13" s="131"/>
      <c r="DQ13" s="131"/>
      <c r="DR13" s="124">
        <f>IF($F$10&lt;&gt;"",0,ROUND(DR9*DR11,2))</f>
        <v>0</v>
      </c>
      <c r="DS13" s="49"/>
      <c r="DT13" s="49"/>
      <c r="DU13" s="131"/>
      <c r="DV13" s="131"/>
      <c r="DW13" s="124">
        <f>IF($F$10&lt;&gt;"",0,ROUND(DW9*DW11,2))</f>
        <v>0</v>
      </c>
      <c r="DX13" s="49"/>
      <c r="DY13" s="49"/>
      <c r="DZ13" s="131"/>
      <c r="EA13" s="131"/>
      <c r="EB13" s="124">
        <f>IF($F$10&lt;&gt;"",0,ROUND(EB9*EB11,2))</f>
        <v>0</v>
      </c>
      <c r="EC13" s="49"/>
      <c r="ED13" s="49"/>
      <c r="EE13" s="131"/>
      <c r="EF13" s="131"/>
      <c r="EG13" s="124">
        <f>IF($F$10&lt;&gt;"",0,ROUND(EG9*EG11,2))</f>
        <v>0</v>
      </c>
      <c r="EH13" s="49"/>
      <c r="EI13" s="49"/>
      <c r="EJ13" s="131"/>
      <c r="EK13" s="131"/>
      <c r="EL13" s="124">
        <f>IF($F$10&lt;&gt;"",0,ROUND(EL9*EL11,2))</f>
        <v>0</v>
      </c>
      <c r="EM13" s="49"/>
      <c r="EN13" s="49"/>
      <c r="EO13" s="131"/>
      <c r="EP13" s="131"/>
      <c r="EQ13" s="124">
        <f>IF($F$10&lt;&gt;"",0,ROUND(EQ9*EQ11,2))</f>
        <v>0</v>
      </c>
      <c r="ER13" s="49"/>
      <c r="ES13" s="49"/>
      <c r="ET13" s="131"/>
      <c r="EU13" s="131"/>
      <c r="EV13" s="124">
        <f>IF($F$10&lt;&gt;"",0,ROUND(EV9*EV11,2))</f>
        <v>0</v>
      </c>
      <c r="EW13" s="49"/>
      <c r="EX13" s="49"/>
      <c r="EY13" s="131"/>
      <c r="EZ13" s="131"/>
      <c r="FA13" s="124">
        <f>IF($F$10&lt;&gt;"",0,ROUND(FA9*FA11,2))</f>
        <v>0</v>
      </c>
      <c r="FB13" s="49"/>
      <c r="FC13" s="49"/>
      <c r="FD13" s="131"/>
      <c r="FE13" s="131"/>
      <c r="FF13" s="124">
        <f>IF($F$10&lt;&gt;"",0,ROUND(FF9*FF11,2))</f>
        <v>0</v>
      </c>
      <c r="FG13" s="49"/>
      <c r="FH13" s="49"/>
      <c r="FI13" s="131"/>
      <c r="FJ13" s="131"/>
      <c r="FK13" s="124">
        <f>IF($F$10&lt;&gt;"",0,ROUND(FK9*FK11,2))</f>
        <v>0</v>
      </c>
      <c r="FL13" s="49"/>
      <c r="FM13" s="49"/>
      <c r="FN13" s="131"/>
      <c r="FO13" s="131"/>
      <c r="FP13" s="124">
        <f>IF($F$10&lt;&gt;"",0,ROUND(FP9*FP11,2))</f>
        <v>0</v>
      </c>
      <c r="FQ13" s="49"/>
      <c r="FR13" s="49"/>
      <c r="FS13" s="131"/>
      <c r="FT13" s="131"/>
      <c r="FU13" s="124">
        <f>IF($F$10&lt;&gt;"",0,ROUND(FU9*FU11,2))</f>
        <v>0</v>
      </c>
      <c r="FV13" s="49"/>
      <c r="FW13" s="49"/>
      <c r="FX13" s="131"/>
      <c r="FY13" s="131"/>
      <c r="FZ13" s="124">
        <f>IF($F$10&lt;&gt;"",0,ROUND(FZ9*FZ11,2))</f>
        <v>0</v>
      </c>
      <c r="GA13" s="49"/>
      <c r="GB13" s="49"/>
      <c r="GC13" s="131"/>
      <c r="GD13" s="131"/>
      <c r="GE13" s="124">
        <f>IF($F$10&lt;&gt;"",0,ROUND(GE9*GE11,2))</f>
        <v>0</v>
      </c>
      <c r="GF13" s="49"/>
      <c r="GG13" s="49"/>
      <c r="GH13" s="131"/>
      <c r="GI13" s="131"/>
      <c r="GJ13" s="124">
        <f>IF($F$10&lt;&gt;"",0,ROUND(GJ9*GJ11,2))</f>
        <v>0</v>
      </c>
      <c r="GK13" s="49"/>
      <c r="GL13" s="49"/>
      <c r="GM13" s="131"/>
      <c r="GN13" s="131"/>
      <c r="GO13" s="124">
        <f>IF($F$10&lt;&gt;"",0,ROUND(GO9*GO11,2))</f>
        <v>0</v>
      </c>
      <c r="GP13" s="49"/>
      <c r="GQ13" s="49"/>
      <c r="GR13" s="131"/>
      <c r="GS13" s="131"/>
      <c r="GT13" s="124">
        <f>IF($F$10&lt;&gt;"",0,ROUND(GT9*GT11,2))</f>
        <v>0</v>
      </c>
      <c r="GU13" s="49"/>
      <c r="GV13" s="49"/>
      <c r="GW13" s="131"/>
      <c r="GX13" s="131"/>
      <c r="GY13" s="124">
        <f>IF($F$10&lt;&gt;"",0,ROUND(GY9*GY11,2))</f>
        <v>0</v>
      </c>
      <c r="GZ13" s="49"/>
      <c r="HA13" s="49"/>
      <c r="HB13" s="131"/>
      <c r="HC13" s="131"/>
      <c r="HD13" s="124">
        <f>IF($F$10&lt;&gt;"",0,ROUND(HD9*HD11,2))</f>
        <v>0</v>
      </c>
      <c r="HE13" s="49"/>
      <c r="HF13" s="49"/>
      <c r="HG13" s="131"/>
      <c r="HH13" s="131"/>
      <c r="HI13" s="124">
        <f>IF($F$10&lt;&gt;"",0,ROUND(HI9*HI11,2))</f>
        <v>0</v>
      </c>
      <c r="HJ13" s="49"/>
      <c r="HK13" s="49"/>
      <c r="HL13" s="131"/>
      <c r="HM13" s="131"/>
      <c r="HN13" s="124">
        <f>IF($F$10&lt;&gt;"",0,ROUND(HN9*HN11,2))</f>
        <v>0</v>
      </c>
      <c r="HO13" s="49"/>
      <c r="HP13" s="49"/>
      <c r="HQ13" s="131"/>
      <c r="HR13" s="131"/>
      <c r="HS13" s="124">
        <f>IF($F$10&lt;&gt;"",0,ROUND(HS9*HS11,2))</f>
        <v>0</v>
      </c>
      <c r="HT13" s="49"/>
      <c r="HU13" s="49"/>
      <c r="HV13" s="131"/>
      <c r="HW13" s="131"/>
      <c r="HX13" s="124">
        <f>IF($F$10&lt;&gt;"",0,ROUND(HX9*HX11,2))</f>
        <v>0</v>
      </c>
      <c r="HY13" s="49"/>
      <c r="HZ13" s="49"/>
      <c r="IA13" s="131"/>
      <c r="IB13" s="131"/>
      <c r="IC13" s="124">
        <f>IF($F$10&lt;&gt;"",0,ROUND(IC9*IC11,2))</f>
        <v>0</v>
      </c>
      <c r="ID13" s="49"/>
      <c r="IE13" s="49"/>
      <c r="IF13" s="131"/>
      <c r="IG13" s="131"/>
      <c r="IH13" s="124">
        <f>IF($F$10&lt;&gt;"",0,ROUND(IH9*IH11,2))</f>
        <v>0</v>
      </c>
      <c r="II13" s="49"/>
      <c r="IJ13" s="49"/>
      <c r="IK13" s="131"/>
      <c r="IL13" s="131"/>
      <c r="IM13" s="124">
        <f>IF($F$10&lt;&gt;"",0,ROUND(IM9*IM11,2))</f>
        <v>0</v>
      </c>
      <c r="IN13" s="49"/>
      <c r="IO13" s="49"/>
      <c r="IP13" s="131"/>
      <c r="IQ13" s="131"/>
      <c r="IR13" s="124">
        <f>IF($F$10&lt;&gt;"",0,ROUND(IR9*IR11,2))</f>
        <v>0</v>
      </c>
      <c r="IS13" s="49"/>
      <c r="IT13" s="49"/>
      <c r="IU13" s="131"/>
      <c r="IV13" s="131"/>
      <c r="IW13" s="124">
        <f>IF($F$10&lt;&gt;"",0,ROUND(IW9*IW11,2))</f>
        <v>0</v>
      </c>
      <c r="IX13" s="49"/>
      <c r="IY13" s="44"/>
      <c r="IZ13" s="198"/>
      <c r="JA13" s="378"/>
      <c r="JB13" s="256"/>
      <c r="JC13" s="256"/>
    </row>
    <row r="14" spans="1:263" s="3" customFormat="1" ht="15.5" thickTop="1" thickBot="1" x14ac:dyDescent="0.4">
      <c r="A14" s="198"/>
      <c r="B14" s="359"/>
      <c r="C14" s="47"/>
      <c r="D14" s="102"/>
      <c r="E14" s="102"/>
      <c r="F14" s="389"/>
      <c r="G14" s="390"/>
      <c r="H14" s="391"/>
      <c r="I14" s="202"/>
      <c r="J14" s="392"/>
      <c r="K14" s="390"/>
      <c r="L14" s="390"/>
      <c r="M14" s="393"/>
      <c r="N14" s="393"/>
      <c r="O14" s="390"/>
      <c r="P14" s="390"/>
      <c r="Q14" s="390"/>
      <c r="R14" s="393"/>
      <c r="S14" s="393"/>
      <c r="T14" s="390"/>
      <c r="U14" s="390"/>
      <c r="V14" s="390"/>
      <c r="W14" s="393"/>
      <c r="X14" s="393"/>
      <c r="Y14" s="390"/>
      <c r="Z14" s="390"/>
      <c r="AA14" s="390"/>
      <c r="AB14" s="393"/>
      <c r="AC14" s="393"/>
      <c r="AD14" s="390"/>
      <c r="AE14" s="390"/>
      <c r="AF14" s="390"/>
      <c r="AG14" s="393"/>
      <c r="AH14" s="393"/>
      <c r="AI14" s="390"/>
      <c r="AJ14" s="390"/>
      <c r="AK14" s="390"/>
      <c r="AL14" s="393"/>
      <c r="AM14" s="393"/>
      <c r="AN14" s="390"/>
      <c r="AO14" s="390"/>
      <c r="AP14" s="390"/>
      <c r="AQ14" s="393"/>
      <c r="AR14" s="393"/>
      <c r="AS14" s="390"/>
      <c r="AT14" s="390"/>
      <c r="AU14" s="390"/>
      <c r="AV14" s="393"/>
      <c r="AW14" s="393"/>
      <c r="AX14" s="390"/>
      <c r="AY14" s="390"/>
      <c r="AZ14" s="390"/>
      <c r="BA14" s="393"/>
      <c r="BB14" s="393"/>
      <c r="BC14" s="390"/>
      <c r="BD14" s="390"/>
      <c r="BE14" s="390"/>
      <c r="BF14" s="393"/>
      <c r="BG14" s="393"/>
      <c r="BH14" s="390"/>
      <c r="BI14" s="390"/>
      <c r="BJ14" s="390"/>
      <c r="BK14" s="393"/>
      <c r="BL14" s="393"/>
      <c r="BM14" s="390"/>
      <c r="BN14" s="390"/>
      <c r="BO14" s="390"/>
      <c r="BP14" s="393"/>
      <c r="BQ14" s="393"/>
      <c r="BR14" s="390"/>
      <c r="BS14" s="390"/>
      <c r="BT14" s="390"/>
      <c r="BU14" s="393"/>
      <c r="BV14" s="393"/>
      <c r="BW14" s="390"/>
      <c r="BX14" s="390"/>
      <c r="BY14" s="390"/>
      <c r="BZ14" s="393"/>
      <c r="CA14" s="393"/>
      <c r="CB14" s="390"/>
      <c r="CC14" s="390"/>
      <c r="CD14" s="390"/>
      <c r="CE14" s="393"/>
      <c r="CF14" s="393"/>
      <c r="CG14" s="390"/>
      <c r="CH14" s="390"/>
      <c r="CI14" s="390"/>
      <c r="CJ14" s="393"/>
      <c r="CK14" s="393"/>
      <c r="CL14" s="390"/>
      <c r="CM14" s="390"/>
      <c r="CN14" s="390"/>
      <c r="CO14" s="393"/>
      <c r="CP14" s="393"/>
      <c r="CQ14" s="390"/>
      <c r="CR14" s="390"/>
      <c r="CS14" s="390"/>
      <c r="CT14" s="393"/>
      <c r="CU14" s="393"/>
      <c r="CV14" s="390"/>
      <c r="CW14" s="390"/>
      <c r="CX14" s="390"/>
      <c r="CY14" s="393"/>
      <c r="CZ14" s="393"/>
      <c r="DA14" s="390"/>
      <c r="DB14" s="390"/>
      <c r="DC14" s="390"/>
      <c r="DD14" s="393"/>
      <c r="DE14" s="393"/>
      <c r="DF14" s="390"/>
      <c r="DG14" s="390"/>
      <c r="DH14" s="390"/>
      <c r="DI14" s="393"/>
      <c r="DJ14" s="393"/>
      <c r="DK14" s="390"/>
      <c r="DL14" s="390"/>
      <c r="DM14" s="390"/>
      <c r="DN14" s="393"/>
      <c r="DO14" s="393"/>
      <c r="DP14" s="390"/>
      <c r="DQ14" s="390"/>
      <c r="DR14" s="390"/>
      <c r="DS14" s="393"/>
      <c r="DT14" s="393"/>
      <c r="DU14" s="390"/>
      <c r="DV14" s="390"/>
      <c r="DW14" s="390"/>
      <c r="DX14" s="393"/>
      <c r="DY14" s="393"/>
      <c r="DZ14" s="390"/>
      <c r="EA14" s="390"/>
      <c r="EB14" s="390"/>
      <c r="EC14" s="393"/>
      <c r="ED14" s="393"/>
      <c r="EE14" s="390"/>
      <c r="EF14" s="390"/>
      <c r="EG14" s="390"/>
      <c r="EH14" s="393"/>
      <c r="EI14" s="393"/>
      <c r="EJ14" s="390"/>
      <c r="EK14" s="390"/>
      <c r="EL14" s="390"/>
      <c r="EM14" s="393"/>
      <c r="EN14" s="393"/>
      <c r="EO14" s="390"/>
      <c r="EP14" s="390"/>
      <c r="EQ14" s="390"/>
      <c r="ER14" s="393"/>
      <c r="ES14" s="393"/>
      <c r="ET14" s="390"/>
      <c r="EU14" s="390"/>
      <c r="EV14" s="390"/>
      <c r="EW14" s="393"/>
      <c r="EX14" s="393"/>
      <c r="EY14" s="390"/>
      <c r="EZ14" s="390"/>
      <c r="FA14" s="390"/>
      <c r="FB14" s="393"/>
      <c r="FC14" s="393"/>
      <c r="FD14" s="390"/>
      <c r="FE14" s="390"/>
      <c r="FF14" s="390"/>
      <c r="FG14" s="393"/>
      <c r="FH14" s="393"/>
      <c r="FI14" s="390"/>
      <c r="FJ14" s="390"/>
      <c r="FK14" s="390"/>
      <c r="FL14" s="393"/>
      <c r="FM14" s="393"/>
      <c r="FN14" s="390"/>
      <c r="FO14" s="390"/>
      <c r="FP14" s="390"/>
      <c r="FQ14" s="393"/>
      <c r="FR14" s="393"/>
      <c r="FS14" s="390"/>
      <c r="FT14" s="390"/>
      <c r="FU14" s="390"/>
      <c r="FV14" s="393"/>
      <c r="FW14" s="393"/>
      <c r="FX14" s="390"/>
      <c r="FY14" s="390"/>
      <c r="FZ14" s="390"/>
      <c r="GA14" s="393"/>
      <c r="GB14" s="393"/>
      <c r="GC14" s="390"/>
      <c r="GD14" s="390"/>
      <c r="GE14" s="390"/>
      <c r="GF14" s="393"/>
      <c r="GG14" s="393"/>
      <c r="GH14" s="390"/>
      <c r="GI14" s="390"/>
      <c r="GJ14" s="390"/>
      <c r="GK14" s="393"/>
      <c r="GL14" s="393"/>
      <c r="GM14" s="390"/>
      <c r="GN14" s="390"/>
      <c r="GO14" s="390"/>
      <c r="GP14" s="393"/>
      <c r="GQ14" s="393"/>
      <c r="GR14" s="390"/>
      <c r="GS14" s="390"/>
      <c r="GT14" s="390"/>
      <c r="GU14" s="393"/>
      <c r="GV14" s="393"/>
      <c r="GW14" s="390"/>
      <c r="GX14" s="390"/>
      <c r="GY14" s="390"/>
      <c r="GZ14" s="393"/>
      <c r="HA14" s="393"/>
      <c r="HB14" s="390"/>
      <c r="HC14" s="390"/>
      <c r="HD14" s="390"/>
      <c r="HE14" s="393"/>
      <c r="HF14" s="393"/>
      <c r="HG14" s="390"/>
      <c r="HH14" s="390"/>
      <c r="HI14" s="390"/>
      <c r="HJ14" s="393"/>
      <c r="HK14" s="393"/>
      <c r="HL14" s="390"/>
      <c r="HM14" s="390"/>
      <c r="HN14" s="390"/>
      <c r="HO14" s="393"/>
      <c r="HP14" s="393"/>
      <c r="HQ14" s="390"/>
      <c r="HR14" s="390"/>
      <c r="HS14" s="390"/>
      <c r="HT14" s="393"/>
      <c r="HU14" s="393"/>
      <c r="HV14" s="390"/>
      <c r="HW14" s="390"/>
      <c r="HX14" s="390"/>
      <c r="HY14" s="393"/>
      <c r="HZ14" s="393"/>
      <c r="IA14" s="390"/>
      <c r="IB14" s="390"/>
      <c r="IC14" s="390"/>
      <c r="ID14" s="393"/>
      <c r="IE14" s="393"/>
      <c r="IF14" s="390"/>
      <c r="IG14" s="390"/>
      <c r="IH14" s="390"/>
      <c r="II14" s="393"/>
      <c r="IJ14" s="393"/>
      <c r="IK14" s="390"/>
      <c r="IL14" s="390"/>
      <c r="IM14" s="390"/>
      <c r="IN14" s="393"/>
      <c r="IO14" s="393"/>
      <c r="IP14" s="390"/>
      <c r="IQ14" s="390"/>
      <c r="IR14" s="390"/>
      <c r="IS14" s="393"/>
      <c r="IT14" s="393"/>
      <c r="IU14" s="390"/>
      <c r="IV14" s="390"/>
      <c r="IW14" s="390"/>
      <c r="IX14" s="393"/>
      <c r="IY14" s="394"/>
      <c r="IZ14" s="198"/>
      <c r="JA14" s="378"/>
      <c r="JB14" s="256"/>
      <c r="JC14" s="256"/>
    </row>
    <row r="15" spans="1:263" s="3" customFormat="1" ht="15" thickBot="1" x14ac:dyDescent="0.4">
      <c r="A15" s="198"/>
      <c r="B15" s="395"/>
      <c r="C15" s="51"/>
      <c r="D15" s="396"/>
      <c r="E15" s="396"/>
      <c r="F15" s="397"/>
      <c r="G15" s="398"/>
      <c r="H15" s="398"/>
      <c r="I15" s="398"/>
      <c r="J15" s="398"/>
      <c r="K15" s="398"/>
      <c r="L15" s="398"/>
      <c r="M15" s="399"/>
      <c r="N15" s="399"/>
      <c r="O15" s="398"/>
      <c r="P15" s="398"/>
      <c r="Q15" s="398"/>
      <c r="R15" s="399"/>
      <c r="S15" s="399"/>
      <c r="T15" s="398"/>
      <c r="U15" s="398"/>
      <c r="V15" s="398"/>
      <c r="W15" s="399"/>
      <c r="X15" s="399"/>
      <c r="Y15" s="398"/>
      <c r="Z15" s="398"/>
      <c r="AA15" s="398"/>
      <c r="AB15" s="399"/>
      <c r="AC15" s="399"/>
      <c r="AD15" s="398"/>
      <c r="AE15" s="398"/>
      <c r="AF15" s="398"/>
      <c r="AG15" s="399"/>
      <c r="AH15" s="399"/>
      <c r="AI15" s="398"/>
      <c r="AJ15" s="398"/>
      <c r="AK15" s="398"/>
      <c r="AL15" s="399"/>
      <c r="AM15" s="399"/>
      <c r="AN15" s="398"/>
      <c r="AO15" s="398"/>
      <c r="AP15" s="398"/>
      <c r="AQ15" s="399"/>
      <c r="AR15" s="399"/>
      <c r="AS15" s="398"/>
      <c r="AT15" s="398"/>
      <c r="AU15" s="398"/>
      <c r="AV15" s="399"/>
      <c r="AW15" s="399"/>
      <c r="AX15" s="398"/>
      <c r="AY15" s="398"/>
      <c r="AZ15" s="398"/>
      <c r="BA15" s="399"/>
      <c r="BB15" s="399"/>
      <c r="BC15" s="398"/>
      <c r="BD15" s="398"/>
      <c r="BE15" s="398"/>
      <c r="BF15" s="399"/>
      <c r="BG15" s="399"/>
      <c r="BH15" s="398"/>
      <c r="BI15" s="398"/>
      <c r="BJ15" s="398"/>
      <c r="BK15" s="399"/>
      <c r="BL15" s="399"/>
      <c r="BM15" s="398"/>
      <c r="BN15" s="398"/>
      <c r="BO15" s="398"/>
      <c r="BP15" s="399"/>
      <c r="BQ15" s="399"/>
      <c r="BR15" s="398"/>
      <c r="BS15" s="398"/>
      <c r="BT15" s="398"/>
      <c r="BU15" s="399"/>
      <c r="BV15" s="399"/>
      <c r="BW15" s="398"/>
      <c r="BX15" s="398"/>
      <c r="BY15" s="398"/>
      <c r="BZ15" s="399"/>
      <c r="CA15" s="399"/>
      <c r="CB15" s="398"/>
      <c r="CC15" s="398"/>
      <c r="CD15" s="398"/>
      <c r="CE15" s="399"/>
      <c r="CF15" s="399"/>
      <c r="CG15" s="398"/>
      <c r="CH15" s="398"/>
      <c r="CI15" s="398"/>
      <c r="CJ15" s="399"/>
      <c r="CK15" s="399"/>
      <c r="CL15" s="398"/>
      <c r="CM15" s="398"/>
      <c r="CN15" s="398"/>
      <c r="CO15" s="399"/>
      <c r="CP15" s="399"/>
      <c r="CQ15" s="398"/>
      <c r="CR15" s="398"/>
      <c r="CS15" s="398"/>
      <c r="CT15" s="399"/>
      <c r="CU15" s="399"/>
      <c r="CV15" s="398"/>
      <c r="CW15" s="398"/>
      <c r="CX15" s="398"/>
      <c r="CY15" s="399"/>
      <c r="CZ15" s="399"/>
      <c r="DA15" s="398"/>
      <c r="DB15" s="398"/>
      <c r="DC15" s="398"/>
      <c r="DD15" s="399"/>
      <c r="DE15" s="399"/>
      <c r="DF15" s="398"/>
      <c r="DG15" s="398"/>
      <c r="DH15" s="398"/>
      <c r="DI15" s="399"/>
      <c r="DJ15" s="399"/>
      <c r="DK15" s="398"/>
      <c r="DL15" s="398"/>
      <c r="DM15" s="398"/>
      <c r="DN15" s="399"/>
      <c r="DO15" s="399"/>
      <c r="DP15" s="398"/>
      <c r="DQ15" s="398"/>
      <c r="DR15" s="398"/>
      <c r="DS15" s="399"/>
      <c r="DT15" s="399"/>
      <c r="DU15" s="398"/>
      <c r="DV15" s="398"/>
      <c r="DW15" s="398"/>
      <c r="DX15" s="399"/>
      <c r="DY15" s="399"/>
      <c r="DZ15" s="398"/>
      <c r="EA15" s="398"/>
      <c r="EB15" s="398"/>
      <c r="EC15" s="399"/>
      <c r="ED15" s="399"/>
      <c r="EE15" s="398"/>
      <c r="EF15" s="398"/>
      <c r="EG15" s="398"/>
      <c r="EH15" s="399"/>
      <c r="EI15" s="399"/>
      <c r="EJ15" s="398"/>
      <c r="EK15" s="398"/>
      <c r="EL15" s="398"/>
      <c r="EM15" s="399"/>
      <c r="EN15" s="399"/>
      <c r="EO15" s="398"/>
      <c r="EP15" s="398"/>
      <c r="EQ15" s="398"/>
      <c r="ER15" s="399"/>
      <c r="ES15" s="399"/>
      <c r="ET15" s="398"/>
      <c r="EU15" s="398"/>
      <c r="EV15" s="398"/>
      <c r="EW15" s="399"/>
      <c r="EX15" s="399"/>
      <c r="EY15" s="398"/>
      <c r="EZ15" s="398"/>
      <c r="FA15" s="398"/>
      <c r="FB15" s="399"/>
      <c r="FC15" s="399"/>
      <c r="FD15" s="398"/>
      <c r="FE15" s="398"/>
      <c r="FF15" s="398"/>
      <c r="FG15" s="399"/>
      <c r="FH15" s="399"/>
      <c r="FI15" s="398"/>
      <c r="FJ15" s="398"/>
      <c r="FK15" s="398"/>
      <c r="FL15" s="399"/>
      <c r="FM15" s="399"/>
      <c r="FN15" s="398"/>
      <c r="FO15" s="398"/>
      <c r="FP15" s="398"/>
      <c r="FQ15" s="399"/>
      <c r="FR15" s="399"/>
      <c r="FS15" s="398"/>
      <c r="FT15" s="398"/>
      <c r="FU15" s="398"/>
      <c r="FV15" s="399"/>
      <c r="FW15" s="399"/>
      <c r="FX15" s="398"/>
      <c r="FY15" s="398"/>
      <c r="FZ15" s="398"/>
      <c r="GA15" s="399"/>
      <c r="GB15" s="399"/>
      <c r="GC15" s="398"/>
      <c r="GD15" s="398"/>
      <c r="GE15" s="398"/>
      <c r="GF15" s="399"/>
      <c r="GG15" s="399"/>
      <c r="GH15" s="398"/>
      <c r="GI15" s="398"/>
      <c r="GJ15" s="398"/>
      <c r="GK15" s="399"/>
      <c r="GL15" s="399"/>
      <c r="GM15" s="398"/>
      <c r="GN15" s="398"/>
      <c r="GO15" s="398"/>
      <c r="GP15" s="399"/>
      <c r="GQ15" s="399"/>
      <c r="GR15" s="398"/>
      <c r="GS15" s="398"/>
      <c r="GT15" s="398"/>
      <c r="GU15" s="399"/>
      <c r="GV15" s="399"/>
      <c r="GW15" s="398"/>
      <c r="GX15" s="398"/>
      <c r="GY15" s="398"/>
      <c r="GZ15" s="399"/>
      <c r="HA15" s="399"/>
      <c r="HB15" s="398"/>
      <c r="HC15" s="398"/>
      <c r="HD15" s="398"/>
      <c r="HE15" s="399"/>
      <c r="HF15" s="399"/>
      <c r="HG15" s="398"/>
      <c r="HH15" s="398"/>
      <c r="HI15" s="398"/>
      <c r="HJ15" s="399"/>
      <c r="HK15" s="399"/>
      <c r="HL15" s="398"/>
      <c r="HM15" s="398"/>
      <c r="HN15" s="398"/>
      <c r="HO15" s="399"/>
      <c r="HP15" s="399"/>
      <c r="HQ15" s="398"/>
      <c r="HR15" s="398"/>
      <c r="HS15" s="398"/>
      <c r="HT15" s="399"/>
      <c r="HU15" s="399"/>
      <c r="HV15" s="398"/>
      <c r="HW15" s="398"/>
      <c r="HX15" s="398"/>
      <c r="HY15" s="399"/>
      <c r="HZ15" s="399"/>
      <c r="IA15" s="398"/>
      <c r="IB15" s="398"/>
      <c r="IC15" s="398"/>
      <c r="ID15" s="399"/>
      <c r="IE15" s="399"/>
      <c r="IF15" s="398"/>
      <c r="IG15" s="398"/>
      <c r="IH15" s="398"/>
      <c r="II15" s="399"/>
      <c r="IJ15" s="399"/>
      <c r="IK15" s="398"/>
      <c r="IL15" s="398"/>
      <c r="IM15" s="398"/>
      <c r="IN15" s="399"/>
      <c r="IO15" s="399"/>
      <c r="IP15" s="398"/>
      <c r="IQ15" s="398"/>
      <c r="IR15" s="398"/>
      <c r="IS15" s="399"/>
      <c r="IT15" s="399"/>
      <c r="IU15" s="398"/>
      <c r="IV15" s="398"/>
      <c r="IW15" s="398"/>
      <c r="IX15" s="399"/>
      <c r="IY15" s="399"/>
      <c r="IZ15" s="399"/>
      <c r="JA15" s="400"/>
      <c r="JB15" s="256"/>
      <c r="JC15" s="256"/>
    </row>
    <row r="16" spans="1:263" s="3" customFormat="1" ht="15" thickBot="1" x14ac:dyDescent="0.4">
      <c r="A16" s="198"/>
      <c r="B16" s="198"/>
      <c r="C16" s="40"/>
      <c r="D16" s="196"/>
      <c r="E16" s="196"/>
      <c r="F16" s="367"/>
      <c r="G16" s="368"/>
      <c r="H16" s="368"/>
      <c r="I16" s="368"/>
      <c r="J16" s="368"/>
      <c r="K16" s="368"/>
      <c r="L16" s="368"/>
      <c r="M16" s="256"/>
      <c r="N16" s="256"/>
      <c r="O16" s="368"/>
      <c r="P16" s="368"/>
      <c r="Q16" s="368"/>
      <c r="R16" s="256"/>
      <c r="S16" s="256"/>
      <c r="T16" s="368"/>
      <c r="U16" s="368"/>
      <c r="V16" s="368"/>
      <c r="W16" s="256"/>
      <c r="X16" s="256"/>
      <c r="Y16" s="368"/>
      <c r="Z16" s="368"/>
      <c r="AA16" s="368"/>
      <c r="AB16" s="256"/>
      <c r="AC16" s="256"/>
      <c r="AD16" s="368"/>
      <c r="AE16" s="368"/>
      <c r="AF16" s="368"/>
      <c r="AG16" s="256"/>
      <c r="AH16" s="256"/>
      <c r="AI16" s="368"/>
      <c r="AJ16" s="368"/>
      <c r="AK16" s="368"/>
      <c r="AL16" s="256"/>
      <c r="AM16" s="256"/>
      <c r="AN16" s="368"/>
      <c r="AO16" s="368"/>
      <c r="AP16" s="368"/>
      <c r="AQ16" s="256"/>
      <c r="AR16" s="256"/>
      <c r="AS16" s="368"/>
      <c r="AT16" s="368"/>
      <c r="AU16" s="368"/>
      <c r="AV16" s="256"/>
      <c r="AW16" s="256"/>
      <c r="AX16" s="368"/>
      <c r="AY16" s="368"/>
      <c r="AZ16" s="368"/>
      <c r="BA16" s="256"/>
      <c r="BB16" s="256"/>
      <c r="BC16" s="368"/>
      <c r="BD16" s="368"/>
      <c r="BE16" s="368"/>
      <c r="BF16" s="256"/>
      <c r="BG16" s="256"/>
      <c r="BH16" s="368"/>
      <c r="BI16" s="368"/>
      <c r="BJ16" s="368"/>
      <c r="BK16" s="256"/>
      <c r="BL16" s="256"/>
      <c r="BM16" s="368"/>
      <c r="BN16" s="368"/>
      <c r="BO16" s="368"/>
      <c r="BP16" s="256"/>
      <c r="BQ16" s="256"/>
      <c r="BR16" s="368"/>
      <c r="BS16" s="368"/>
      <c r="BT16" s="368"/>
      <c r="BU16" s="256"/>
      <c r="BV16" s="256"/>
      <c r="BW16" s="368"/>
      <c r="BX16" s="368"/>
      <c r="BY16" s="368"/>
      <c r="BZ16" s="256"/>
      <c r="CA16" s="256"/>
      <c r="CB16" s="368"/>
      <c r="CC16" s="368"/>
      <c r="CD16" s="368"/>
      <c r="CE16" s="256"/>
      <c r="CF16" s="256"/>
      <c r="CG16" s="368"/>
      <c r="CH16" s="368"/>
      <c r="CI16" s="368"/>
      <c r="CJ16" s="256"/>
      <c r="CK16" s="256"/>
      <c r="CL16" s="368"/>
      <c r="CM16" s="368"/>
      <c r="CN16" s="368"/>
      <c r="CO16" s="256"/>
      <c r="CP16" s="256"/>
      <c r="CQ16" s="368"/>
      <c r="CR16" s="368"/>
      <c r="CS16" s="368"/>
      <c r="CT16" s="256"/>
      <c r="CU16" s="256"/>
      <c r="CV16" s="368"/>
      <c r="CW16" s="368"/>
      <c r="CX16" s="368"/>
      <c r="CY16" s="256"/>
      <c r="CZ16" s="256"/>
      <c r="DA16" s="368"/>
      <c r="DB16" s="368"/>
      <c r="DC16" s="368"/>
      <c r="DD16" s="256"/>
      <c r="DE16" s="256"/>
      <c r="DF16" s="368"/>
      <c r="DG16" s="368"/>
      <c r="DH16" s="368"/>
      <c r="DI16" s="256"/>
      <c r="DJ16" s="256"/>
      <c r="DK16" s="368"/>
      <c r="DL16" s="368"/>
      <c r="DM16" s="368"/>
      <c r="DN16" s="256"/>
      <c r="DO16" s="256"/>
      <c r="DP16" s="368"/>
      <c r="DQ16" s="368"/>
      <c r="DR16" s="368"/>
      <c r="DS16" s="256"/>
      <c r="DT16" s="256"/>
      <c r="DU16" s="368"/>
      <c r="DV16" s="368"/>
      <c r="DW16" s="368"/>
      <c r="DX16" s="256"/>
      <c r="DY16" s="256"/>
      <c r="DZ16" s="368"/>
      <c r="EA16" s="368"/>
      <c r="EB16" s="368"/>
      <c r="EC16" s="256"/>
      <c r="ED16" s="256"/>
      <c r="EE16" s="368"/>
      <c r="EF16" s="368"/>
      <c r="EG16" s="368"/>
      <c r="EH16" s="256"/>
      <c r="EI16" s="256"/>
      <c r="EJ16" s="368"/>
      <c r="EK16" s="368"/>
      <c r="EL16" s="368"/>
      <c r="EM16" s="256"/>
      <c r="EN16" s="256"/>
      <c r="EO16" s="368"/>
      <c r="EP16" s="368"/>
      <c r="EQ16" s="368"/>
      <c r="ER16" s="256"/>
      <c r="ES16" s="256"/>
      <c r="ET16" s="368"/>
      <c r="EU16" s="368"/>
      <c r="EV16" s="368"/>
      <c r="EW16" s="256"/>
      <c r="EX16" s="256"/>
      <c r="EY16" s="368"/>
      <c r="EZ16" s="368"/>
      <c r="FA16" s="368"/>
      <c r="FB16" s="256"/>
      <c r="FC16" s="256"/>
      <c r="FD16" s="368"/>
      <c r="FE16" s="368"/>
      <c r="FF16" s="368"/>
      <c r="FG16" s="256"/>
      <c r="FH16" s="256"/>
      <c r="FI16" s="368"/>
      <c r="FJ16" s="368"/>
      <c r="FK16" s="368"/>
      <c r="FL16" s="256"/>
      <c r="FM16" s="256"/>
      <c r="FN16" s="368"/>
      <c r="FO16" s="368"/>
      <c r="FP16" s="368"/>
      <c r="FQ16" s="256"/>
      <c r="FR16" s="256"/>
      <c r="FS16" s="368"/>
      <c r="FT16" s="368"/>
      <c r="FU16" s="368"/>
      <c r="FV16" s="256"/>
      <c r="FW16" s="256"/>
      <c r="FX16" s="368"/>
      <c r="FY16" s="368"/>
      <c r="FZ16" s="368"/>
      <c r="GA16" s="256"/>
      <c r="GB16" s="256"/>
      <c r="GC16" s="368"/>
      <c r="GD16" s="368"/>
      <c r="GE16" s="368"/>
      <c r="GF16" s="256"/>
      <c r="GG16" s="256"/>
      <c r="GH16" s="368"/>
      <c r="GI16" s="368"/>
      <c r="GJ16" s="368"/>
      <c r="GK16" s="256"/>
      <c r="GL16" s="256"/>
      <c r="GM16" s="368"/>
      <c r="GN16" s="368"/>
      <c r="GO16" s="368"/>
      <c r="GP16" s="256"/>
      <c r="GQ16" s="256"/>
      <c r="GR16" s="368"/>
      <c r="GS16" s="368"/>
      <c r="GT16" s="368"/>
      <c r="GU16" s="256"/>
      <c r="GV16" s="256"/>
      <c r="GW16" s="368"/>
      <c r="GX16" s="368"/>
      <c r="GY16" s="368"/>
      <c r="GZ16" s="256"/>
      <c r="HA16" s="256"/>
      <c r="HB16" s="368"/>
      <c r="HC16" s="368"/>
      <c r="HD16" s="368"/>
      <c r="HE16" s="256"/>
      <c r="HF16" s="256"/>
      <c r="HG16" s="368"/>
      <c r="HH16" s="368"/>
      <c r="HI16" s="368"/>
      <c r="HJ16" s="256"/>
      <c r="HK16" s="256"/>
      <c r="HL16" s="368"/>
      <c r="HM16" s="368"/>
      <c r="HN16" s="368"/>
      <c r="HO16" s="256"/>
      <c r="HP16" s="256"/>
      <c r="HQ16" s="368"/>
      <c r="HR16" s="368"/>
      <c r="HS16" s="368"/>
      <c r="HT16" s="256"/>
      <c r="HU16" s="256"/>
      <c r="HV16" s="368"/>
      <c r="HW16" s="368"/>
      <c r="HX16" s="368"/>
      <c r="HY16" s="256"/>
      <c r="HZ16" s="256"/>
      <c r="IA16" s="368"/>
      <c r="IB16" s="368"/>
      <c r="IC16" s="368"/>
      <c r="ID16" s="256"/>
      <c r="IE16" s="256"/>
      <c r="IF16" s="368"/>
      <c r="IG16" s="368"/>
      <c r="IH16" s="368"/>
      <c r="II16" s="256"/>
      <c r="IJ16" s="256"/>
      <c r="IK16" s="368"/>
      <c r="IL16" s="368"/>
      <c r="IM16" s="368"/>
      <c r="IN16" s="256"/>
      <c r="IO16" s="256"/>
      <c r="IP16" s="368"/>
      <c r="IQ16" s="368"/>
      <c r="IR16" s="368"/>
      <c r="IS16" s="256"/>
      <c r="IT16" s="256"/>
      <c r="IU16" s="368"/>
      <c r="IV16" s="368"/>
      <c r="IW16" s="368"/>
      <c r="IX16" s="256"/>
      <c r="IY16" s="256"/>
      <c r="IZ16" s="256"/>
      <c r="JA16" s="256"/>
      <c r="JB16" s="256"/>
      <c r="JC16" s="256"/>
    </row>
    <row r="17" spans="1:263" s="3" customFormat="1" ht="15" thickBot="1" x14ac:dyDescent="0.4">
      <c r="A17" s="198"/>
      <c r="B17" s="370"/>
      <c r="C17" s="46" t="s">
        <v>740</v>
      </c>
      <c r="D17" s="371"/>
      <c r="E17" s="371"/>
      <c r="F17" s="372"/>
      <c r="G17" s="361"/>
      <c r="H17" s="361"/>
      <c r="I17" s="361"/>
      <c r="J17" s="361"/>
      <c r="K17" s="361"/>
      <c r="L17" s="361"/>
      <c r="M17" s="373"/>
      <c r="N17" s="373"/>
      <c r="O17" s="361"/>
      <c r="P17" s="361"/>
      <c r="Q17" s="361"/>
      <c r="R17" s="373"/>
      <c r="S17" s="373"/>
      <c r="T17" s="361"/>
      <c r="U17" s="361"/>
      <c r="V17" s="361"/>
      <c r="W17" s="373"/>
      <c r="X17" s="373"/>
      <c r="Y17" s="361"/>
      <c r="Z17" s="361"/>
      <c r="AA17" s="361"/>
      <c r="AB17" s="373"/>
      <c r="AC17" s="373"/>
      <c r="AD17" s="361"/>
      <c r="AE17" s="361"/>
      <c r="AF17" s="361"/>
      <c r="AG17" s="373"/>
      <c r="AH17" s="373"/>
      <c r="AI17" s="361"/>
      <c r="AJ17" s="361"/>
      <c r="AK17" s="361"/>
      <c r="AL17" s="373"/>
      <c r="AM17" s="373"/>
      <c r="AN17" s="361"/>
      <c r="AO17" s="361"/>
      <c r="AP17" s="361"/>
      <c r="AQ17" s="373"/>
      <c r="AR17" s="373"/>
      <c r="AS17" s="361"/>
      <c r="AT17" s="361"/>
      <c r="AU17" s="361"/>
      <c r="AV17" s="373"/>
      <c r="AW17" s="373"/>
      <c r="AX17" s="361"/>
      <c r="AY17" s="361"/>
      <c r="AZ17" s="361"/>
      <c r="BA17" s="373"/>
      <c r="BB17" s="373"/>
      <c r="BC17" s="361"/>
      <c r="BD17" s="361"/>
      <c r="BE17" s="361"/>
      <c r="BF17" s="373"/>
      <c r="BG17" s="373"/>
      <c r="BH17" s="361"/>
      <c r="BI17" s="361"/>
      <c r="BJ17" s="361"/>
      <c r="BK17" s="373"/>
      <c r="BL17" s="373"/>
      <c r="BM17" s="361"/>
      <c r="BN17" s="361"/>
      <c r="BO17" s="361"/>
      <c r="BP17" s="373"/>
      <c r="BQ17" s="373"/>
      <c r="BR17" s="361"/>
      <c r="BS17" s="361"/>
      <c r="BT17" s="361"/>
      <c r="BU17" s="373"/>
      <c r="BV17" s="373"/>
      <c r="BW17" s="361"/>
      <c r="BX17" s="361"/>
      <c r="BY17" s="361"/>
      <c r="BZ17" s="373"/>
      <c r="CA17" s="373"/>
      <c r="CB17" s="361"/>
      <c r="CC17" s="361"/>
      <c r="CD17" s="361"/>
      <c r="CE17" s="373"/>
      <c r="CF17" s="373"/>
      <c r="CG17" s="361"/>
      <c r="CH17" s="361"/>
      <c r="CI17" s="361"/>
      <c r="CJ17" s="373"/>
      <c r="CK17" s="373"/>
      <c r="CL17" s="361"/>
      <c r="CM17" s="361"/>
      <c r="CN17" s="361"/>
      <c r="CO17" s="373"/>
      <c r="CP17" s="373"/>
      <c r="CQ17" s="361"/>
      <c r="CR17" s="361"/>
      <c r="CS17" s="361"/>
      <c r="CT17" s="373"/>
      <c r="CU17" s="373"/>
      <c r="CV17" s="361"/>
      <c r="CW17" s="361"/>
      <c r="CX17" s="361"/>
      <c r="CY17" s="373"/>
      <c r="CZ17" s="373"/>
      <c r="DA17" s="361"/>
      <c r="DB17" s="361"/>
      <c r="DC17" s="361"/>
      <c r="DD17" s="373"/>
      <c r="DE17" s="373"/>
      <c r="DF17" s="361"/>
      <c r="DG17" s="361"/>
      <c r="DH17" s="361"/>
      <c r="DI17" s="373"/>
      <c r="DJ17" s="373"/>
      <c r="DK17" s="361"/>
      <c r="DL17" s="361"/>
      <c r="DM17" s="361"/>
      <c r="DN17" s="373"/>
      <c r="DO17" s="373"/>
      <c r="DP17" s="361"/>
      <c r="DQ17" s="361"/>
      <c r="DR17" s="361"/>
      <c r="DS17" s="373"/>
      <c r="DT17" s="373"/>
      <c r="DU17" s="361"/>
      <c r="DV17" s="361"/>
      <c r="DW17" s="361"/>
      <c r="DX17" s="373"/>
      <c r="DY17" s="373"/>
      <c r="DZ17" s="361"/>
      <c r="EA17" s="361"/>
      <c r="EB17" s="361"/>
      <c r="EC17" s="373"/>
      <c r="ED17" s="373"/>
      <c r="EE17" s="361"/>
      <c r="EF17" s="361"/>
      <c r="EG17" s="361"/>
      <c r="EH17" s="373"/>
      <c r="EI17" s="373"/>
      <c r="EJ17" s="361"/>
      <c r="EK17" s="361"/>
      <c r="EL17" s="361"/>
      <c r="EM17" s="373"/>
      <c r="EN17" s="373"/>
      <c r="EO17" s="361"/>
      <c r="EP17" s="361"/>
      <c r="EQ17" s="361"/>
      <c r="ER17" s="373"/>
      <c r="ES17" s="373"/>
      <c r="ET17" s="361"/>
      <c r="EU17" s="361"/>
      <c r="EV17" s="361"/>
      <c r="EW17" s="373"/>
      <c r="EX17" s="373"/>
      <c r="EY17" s="361"/>
      <c r="EZ17" s="361"/>
      <c r="FA17" s="361"/>
      <c r="FB17" s="373"/>
      <c r="FC17" s="373"/>
      <c r="FD17" s="361"/>
      <c r="FE17" s="361"/>
      <c r="FF17" s="361"/>
      <c r="FG17" s="373"/>
      <c r="FH17" s="373"/>
      <c r="FI17" s="361"/>
      <c r="FJ17" s="361"/>
      <c r="FK17" s="361"/>
      <c r="FL17" s="373"/>
      <c r="FM17" s="373"/>
      <c r="FN17" s="361"/>
      <c r="FO17" s="361"/>
      <c r="FP17" s="361"/>
      <c r="FQ17" s="373"/>
      <c r="FR17" s="373"/>
      <c r="FS17" s="361"/>
      <c r="FT17" s="361"/>
      <c r="FU17" s="361"/>
      <c r="FV17" s="373"/>
      <c r="FW17" s="373"/>
      <c r="FX17" s="361"/>
      <c r="FY17" s="361"/>
      <c r="FZ17" s="361"/>
      <c r="GA17" s="373"/>
      <c r="GB17" s="373"/>
      <c r="GC17" s="361"/>
      <c r="GD17" s="361"/>
      <c r="GE17" s="361"/>
      <c r="GF17" s="373"/>
      <c r="GG17" s="373"/>
      <c r="GH17" s="361"/>
      <c r="GI17" s="361"/>
      <c r="GJ17" s="361"/>
      <c r="GK17" s="373"/>
      <c r="GL17" s="373"/>
      <c r="GM17" s="361"/>
      <c r="GN17" s="361"/>
      <c r="GO17" s="361"/>
      <c r="GP17" s="373"/>
      <c r="GQ17" s="373"/>
      <c r="GR17" s="361"/>
      <c r="GS17" s="361"/>
      <c r="GT17" s="361"/>
      <c r="GU17" s="373"/>
      <c r="GV17" s="373"/>
      <c r="GW17" s="361"/>
      <c r="GX17" s="361"/>
      <c r="GY17" s="361"/>
      <c r="GZ17" s="373"/>
      <c r="HA17" s="373"/>
      <c r="HB17" s="361"/>
      <c r="HC17" s="361"/>
      <c r="HD17" s="361"/>
      <c r="HE17" s="373"/>
      <c r="HF17" s="373"/>
      <c r="HG17" s="361"/>
      <c r="HH17" s="361"/>
      <c r="HI17" s="361"/>
      <c r="HJ17" s="373"/>
      <c r="HK17" s="373"/>
      <c r="HL17" s="361"/>
      <c r="HM17" s="361"/>
      <c r="HN17" s="361"/>
      <c r="HO17" s="373"/>
      <c r="HP17" s="373"/>
      <c r="HQ17" s="361"/>
      <c r="HR17" s="361"/>
      <c r="HS17" s="361"/>
      <c r="HT17" s="373"/>
      <c r="HU17" s="373"/>
      <c r="HV17" s="361"/>
      <c r="HW17" s="361"/>
      <c r="HX17" s="361"/>
      <c r="HY17" s="373"/>
      <c r="HZ17" s="373"/>
      <c r="IA17" s="361"/>
      <c r="IB17" s="361"/>
      <c r="IC17" s="361"/>
      <c r="ID17" s="373"/>
      <c r="IE17" s="373"/>
      <c r="IF17" s="361"/>
      <c r="IG17" s="361"/>
      <c r="IH17" s="361"/>
      <c r="II17" s="373"/>
      <c r="IJ17" s="373"/>
      <c r="IK17" s="361"/>
      <c r="IL17" s="361"/>
      <c r="IM17" s="361"/>
      <c r="IN17" s="373"/>
      <c r="IO17" s="373"/>
      <c r="IP17" s="361"/>
      <c r="IQ17" s="361"/>
      <c r="IR17" s="361"/>
      <c r="IS17" s="373"/>
      <c r="IT17" s="373"/>
      <c r="IU17" s="361"/>
      <c r="IV17" s="361"/>
      <c r="IW17" s="361"/>
      <c r="IX17" s="373"/>
      <c r="IY17" s="373"/>
      <c r="IZ17" s="373"/>
      <c r="JA17" s="374"/>
      <c r="JB17" s="256"/>
      <c r="JC17" s="256"/>
    </row>
    <row r="18" spans="1:263" s="3" customFormat="1" x14ac:dyDescent="0.35">
      <c r="A18" s="198"/>
      <c r="B18" s="359"/>
      <c r="C18" s="47"/>
      <c r="D18" s="102"/>
      <c r="E18" s="102"/>
      <c r="F18" s="375"/>
      <c r="G18" s="321"/>
      <c r="H18" s="322"/>
      <c r="I18" s="202"/>
      <c r="J18" s="320"/>
      <c r="K18" s="321"/>
      <c r="L18" s="48"/>
      <c r="M18" s="376"/>
      <c r="N18" s="376"/>
      <c r="O18" s="321"/>
      <c r="P18" s="321"/>
      <c r="Q18" s="48"/>
      <c r="R18" s="376"/>
      <c r="S18" s="376"/>
      <c r="T18" s="321"/>
      <c r="U18" s="321"/>
      <c r="V18" s="48"/>
      <c r="W18" s="376"/>
      <c r="X18" s="376"/>
      <c r="Y18" s="321"/>
      <c r="Z18" s="321"/>
      <c r="AA18" s="48"/>
      <c r="AB18" s="376"/>
      <c r="AC18" s="376"/>
      <c r="AD18" s="321"/>
      <c r="AE18" s="321"/>
      <c r="AF18" s="48"/>
      <c r="AG18" s="376"/>
      <c r="AH18" s="376"/>
      <c r="AI18" s="321"/>
      <c r="AJ18" s="321"/>
      <c r="AK18" s="48"/>
      <c r="AL18" s="376"/>
      <c r="AM18" s="376"/>
      <c r="AN18" s="321"/>
      <c r="AO18" s="321"/>
      <c r="AP18" s="48"/>
      <c r="AQ18" s="376"/>
      <c r="AR18" s="376"/>
      <c r="AS18" s="321"/>
      <c r="AT18" s="321"/>
      <c r="AU18" s="48"/>
      <c r="AV18" s="376"/>
      <c r="AW18" s="376"/>
      <c r="AX18" s="321"/>
      <c r="AY18" s="321"/>
      <c r="AZ18" s="48"/>
      <c r="BA18" s="376"/>
      <c r="BB18" s="376"/>
      <c r="BC18" s="321"/>
      <c r="BD18" s="321"/>
      <c r="BE18" s="48"/>
      <c r="BF18" s="376"/>
      <c r="BG18" s="376"/>
      <c r="BH18" s="321"/>
      <c r="BI18" s="321"/>
      <c r="BJ18" s="48"/>
      <c r="BK18" s="376"/>
      <c r="BL18" s="376"/>
      <c r="BM18" s="321"/>
      <c r="BN18" s="321"/>
      <c r="BO18" s="48"/>
      <c r="BP18" s="376"/>
      <c r="BQ18" s="376"/>
      <c r="BR18" s="321"/>
      <c r="BS18" s="321"/>
      <c r="BT18" s="48"/>
      <c r="BU18" s="376"/>
      <c r="BV18" s="376"/>
      <c r="BW18" s="321"/>
      <c r="BX18" s="321"/>
      <c r="BY18" s="48"/>
      <c r="BZ18" s="376"/>
      <c r="CA18" s="376"/>
      <c r="CB18" s="321"/>
      <c r="CC18" s="321"/>
      <c r="CD18" s="48"/>
      <c r="CE18" s="376"/>
      <c r="CF18" s="376"/>
      <c r="CG18" s="321"/>
      <c r="CH18" s="321"/>
      <c r="CI18" s="48"/>
      <c r="CJ18" s="376"/>
      <c r="CK18" s="376"/>
      <c r="CL18" s="321"/>
      <c r="CM18" s="321"/>
      <c r="CN18" s="48"/>
      <c r="CO18" s="376"/>
      <c r="CP18" s="376"/>
      <c r="CQ18" s="321"/>
      <c r="CR18" s="321"/>
      <c r="CS18" s="48"/>
      <c r="CT18" s="376"/>
      <c r="CU18" s="376"/>
      <c r="CV18" s="321"/>
      <c r="CW18" s="321"/>
      <c r="CX18" s="48"/>
      <c r="CY18" s="376"/>
      <c r="CZ18" s="376"/>
      <c r="DA18" s="321"/>
      <c r="DB18" s="321"/>
      <c r="DC18" s="48"/>
      <c r="DD18" s="376"/>
      <c r="DE18" s="376"/>
      <c r="DF18" s="321"/>
      <c r="DG18" s="321"/>
      <c r="DH18" s="48"/>
      <c r="DI18" s="376"/>
      <c r="DJ18" s="376"/>
      <c r="DK18" s="321"/>
      <c r="DL18" s="321"/>
      <c r="DM18" s="48"/>
      <c r="DN18" s="376"/>
      <c r="DO18" s="376"/>
      <c r="DP18" s="321"/>
      <c r="DQ18" s="321"/>
      <c r="DR18" s="48"/>
      <c r="DS18" s="376"/>
      <c r="DT18" s="376"/>
      <c r="DU18" s="321"/>
      <c r="DV18" s="321"/>
      <c r="DW18" s="48"/>
      <c r="DX18" s="376"/>
      <c r="DY18" s="376"/>
      <c r="DZ18" s="321"/>
      <c r="EA18" s="321"/>
      <c r="EB18" s="48"/>
      <c r="EC18" s="376"/>
      <c r="ED18" s="376"/>
      <c r="EE18" s="321"/>
      <c r="EF18" s="321"/>
      <c r="EG18" s="48"/>
      <c r="EH18" s="376"/>
      <c r="EI18" s="376"/>
      <c r="EJ18" s="321"/>
      <c r="EK18" s="321"/>
      <c r="EL18" s="48"/>
      <c r="EM18" s="376"/>
      <c r="EN18" s="376"/>
      <c r="EO18" s="321"/>
      <c r="EP18" s="321"/>
      <c r="EQ18" s="48"/>
      <c r="ER18" s="376"/>
      <c r="ES18" s="376"/>
      <c r="ET18" s="321"/>
      <c r="EU18" s="321"/>
      <c r="EV18" s="48"/>
      <c r="EW18" s="376"/>
      <c r="EX18" s="376"/>
      <c r="EY18" s="321"/>
      <c r="EZ18" s="321"/>
      <c r="FA18" s="48"/>
      <c r="FB18" s="376"/>
      <c r="FC18" s="376"/>
      <c r="FD18" s="321"/>
      <c r="FE18" s="321"/>
      <c r="FF18" s="48"/>
      <c r="FG18" s="376"/>
      <c r="FH18" s="376"/>
      <c r="FI18" s="321"/>
      <c r="FJ18" s="321"/>
      <c r="FK18" s="48"/>
      <c r="FL18" s="376"/>
      <c r="FM18" s="376"/>
      <c r="FN18" s="321"/>
      <c r="FO18" s="321"/>
      <c r="FP18" s="48"/>
      <c r="FQ18" s="376"/>
      <c r="FR18" s="376"/>
      <c r="FS18" s="321"/>
      <c r="FT18" s="321"/>
      <c r="FU18" s="48"/>
      <c r="FV18" s="376"/>
      <c r="FW18" s="376"/>
      <c r="FX18" s="321"/>
      <c r="FY18" s="321"/>
      <c r="FZ18" s="48"/>
      <c r="GA18" s="376"/>
      <c r="GB18" s="376"/>
      <c r="GC18" s="321"/>
      <c r="GD18" s="321"/>
      <c r="GE18" s="48"/>
      <c r="GF18" s="376"/>
      <c r="GG18" s="376"/>
      <c r="GH18" s="321"/>
      <c r="GI18" s="321"/>
      <c r="GJ18" s="48"/>
      <c r="GK18" s="376"/>
      <c r="GL18" s="376"/>
      <c r="GM18" s="321"/>
      <c r="GN18" s="321"/>
      <c r="GO18" s="48"/>
      <c r="GP18" s="376"/>
      <c r="GQ18" s="376"/>
      <c r="GR18" s="321"/>
      <c r="GS18" s="321"/>
      <c r="GT18" s="48"/>
      <c r="GU18" s="376"/>
      <c r="GV18" s="376"/>
      <c r="GW18" s="321"/>
      <c r="GX18" s="321"/>
      <c r="GY18" s="48"/>
      <c r="GZ18" s="376"/>
      <c r="HA18" s="376"/>
      <c r="HB18" s="321"/>
      <c r="HC18" s="321"/>
      <c r="HD18" s="48"/>
      <c r="HE18" s="376"/>
      <c r="HF18" s="376"/>
      <c r="HG18" s="321"/>
      <c r="HH18" s="321"/>
      <c r="HI18" s="48"/>
      <c r="HJ18" s="376"/>
      <c r="HK18" s="376"/>
      <c r="HL18" s="321"/>
      <c r="HM18" s="321"/>
      <c r="HN18" s="48"/>
      <c r="HO18" s="376"/>
      <c r="HP18" s="376"/>
      <c r="HQ18" s="321"/>
      <c r="HR18" s="321"/>
      <c r="HS18" s="48"/>
      <c r="HT18" s="376"/>
      <c r="HU18" s="376"/>
      <c r="HV18" s="321"/>
      <c r="HW18" s="321"/>
      <c r="HX18" s="48"/>
      <c r="HY18" s="376"/>
      <c r="HZ18" s="376"/>
      <c r="IA18" s="321"/>
      <c r="IB18" s="321"/>
      <c r="IC18" s="48"/>
      <c r="ID18" s="376"/>
      <c r="IE18" s="376"/>
      <c r="IF18" s="321"/>
      <c r="IG18" s="321"/>
      <c r="IH18" s="48"/>
      <c r="II18" s="376"/>
      <c r="IJ18" s="376"/>
      <c r="IK18" s="321"/>
      <c r="IL18" s="321"/>
      <c r="IM18" s="48"/>
      <c r="IN18" s="376"/>
      <c r="IO18" s="376"/>
      <c r="IP18" s="321"/>
      <c r="IQ18" s="321"/>
      <c r="IR18" s="48"/>
      <c r="IS18" s="376"/>
      <c r="IT18" s="376"/>
      <c r="IU18" s="321"/>
      <c r="IV18" s="321"/>
      <c r="IW18" s="48"/>
      <c r="IX18" s="376"/>
      <c r="IY18" s="377"/>
      <c r="IZ18" s="198"/>
      <c r="JA18" s="378"/>
      <c r="JB18" s="256"/>
      <c r="JC18" s="256"/>
    </row>
    <row r="19" spans="1:263" s="90" customFormat="1" ht="28.15" customHeight="1" x14ac:dyDescent="0.35">
      <c r="A19" s="379"/>
      <c r="B19" s="362"/>
      <c r="C19" s="91"/>
      <c r="D19" s="363"/>
      <c r="E19" s="363"/>
      <c r="F19" s="380"/>
      <c r="G19" s="16" t="s">
        <v>171</v>
      </c>
      <c r="H19" s="381"/>
      <c r="I19" s="347"/>
      <c r="J19" s="87"/>
      <c r="K19" s="502" t="str">
        <f>IF(K$7&lt;&gt;"",K$7,"")</f>
        <v/>
      </c>
      <c r="L19" s="502"/>
      <c r="M19" s="502"/>
      <c r="N19" s="82"/>
      <c r="O19" s="88"/>
      <c r="P19" s="502" t="str">
        <f>IF(P$7&lt;&gt;"",P$7,"")</f>
        <v/>
      </c>
      <c r="Q19" s="502"/>
      <c r="R19" s="502"/>
      <c r="S19" s="82"/>
      <c r="T19" s="88"/>
      <c r="U19" s="502" t="str">
        <f>IF(U$7&lt;&gt;"",U$7,"")</f>
        <v/>
      </c>
      <c r="V19" s="502"/>
      <c r="W19" s="502"/>
      <c r="X19" s="82"/>
      <c r="Y19" s="88"/>
      <c r="Z19" s="502" t="str">
        <f>IF(Z$7&lt;&gt;"",Z$7,"")</f>
        <v/>
      </c>
      <c r="AA19" s="502"/>
      <c r="AB19" s="502"/>
      <c r="AC19" s="82"/>
      <c r="AD19" s="88"/>
      <c r="AE19" s="502" t="str">
        <f>IF(AE$7&lt;&gt;"",AE$7,"")</f>
        <v/>
      </c>
      <c r="AF19" s="502"/>
      <c r="AG19" s="502"/>
      <c r="AH19" s="82"/>
      <c r="AI19" s="88"/>
      <c r="AJ19" s="502" t="str">
        <f>IF(AJ$7&lt;&gt;"",AJ$7,"")</f>
        <v/>
      </c>
      <c r="AK19" s="502"/>
      <c r="AL19" s="502"/>
      <c r="AM19" s="82"/>
      <c r="AN19" s="88"/>
      <c r="AO19" s="502" t="str">
        <f>IF(AO$7&lt;&gt;"",AO$7,"")</f>
        <v/>
      </c>
      <c r="AP19" s="502"/>
      <c r="AQ19" s="502"/>
      <c r="AR19" s="82"/>
      <c r="AS19" s="88"/>
      <c r="AT19" s="502" t="str">
        <f>IF(AT$7&lt;&gt;"",AT$7,"")</f>
        <v/>
      </c>
      <c r="AU19" s="502"/>
      <c r="AV19" s="502"/>
      <c r="AW19" s="82"/>
      <c r="AX19" s="88"/>
      <c r="AY19" s="502" t="str">
        <f>IF(AY$7&lt;&gt;"",AY$7,"")</f>
        <v/>
      </c>
      <c r="AZ19" s="502"/>
      <c r="BA19" s="502"/>
      <c r="BB19" s="82"/>
      <c r="BC19" s="88"/>
      <c r="BD19" s="502" t="str">
        <f>IF(BD$7&lt;&gt;"",BD$7,"")</f>
        <v/>
      </c>
      <c r="BE19" s="502"/>
      <c r="BF19" s="502"/>
      <c r="BG19" s="82"/>
      <c r="BH19" s="88"/>
      <c r="BI19" s="502" t="str">
        <f>IF(BI$7&lt;&gt;"",BI$7,"")</f>
        <v/>
      </c>
      <c r="BJ19" s="502"/>
      <c r="BK19" s="502"/>
      <c r="BL19" s="82"/>
      <c r="BM19" s="88"/>
      <c r="BN19" s="502" t="str">
        <f>IF(BN$7&lt;&gt;"",BN$7,"")</f>
        <v/>
      </c>
      <c r="BO19" s="502"/>
      <c r="BP19" s="502"/>
      <c r="BQ19" s="82"/>
      <c r="BR19" s="88"/>
      <c r="BS19" s="502" t="str">
        <f>IF(BS$7&lt;&gt;"",BS$7,"")</f>
        <v/>
      </c>
      <c r="BT19" s="502"/>
      <c r="BU19" s="502"/>
      <c r="BV19" s="82"/>
      <c r="BW19" s="88"/>
      <c r="BX19" s="502" t="str">
        <f>IF(BX$7&lt;&gt;"",BX$7,"")</f>
        <v/>
      </c>
      <c r="BY19" s="502"/>
      <c r="BZ19" s="502"/>
      <c r="CA19" s="82"/>
      <c r="CB19" s="88"/>
      <c r="CC19" s="502" t="str">
        <f>IF(CC$7&lt;&gt;"",CC$7,"")</f>
        <v/>
      </c>
      <c r="CD19" s="502"/>
      <c r="CE19" s="502"/>
      <c r="CF19" s="82"/>
      <c r="CG19" s="88"/>
      <c r="CH19" s="502" t="str">
        <f>IF(CH$7&lt;&gt;"",CH$7,"")</f>
        <v/>
      </c>
      <c r="CI19" s="502"/>
      <c r="CJ19" s="502"/>
      <c r="CK19" s="82"/>
      <c r="CL19" s="88"/>
      <c r="CM19" s="502" t="str">
        <f>IF(CM$7&lt;&gt;"",CM$7,"")</f>
        <v/>
      </c>
      <c r="CN19" s="502"/>
      <c r="CO19" s="502"/>
      <c r="CP19" s="82"/>
      <c r="CQ19" s="88"/>
      <c r="CR19" s="502" t="str">
        <f>IF(CR$7&lt;&gt;"",CR$7,"")</f>
        <v/>
      </c>
      <c r="CS19" s="502"/>
      <c r="CT19" s="502"/>
      <c r="CU19" s="82"/>
      <c r="CV19" s="88"/>
      <c r="CW19" s="502" t="str">
        <f>IF(CW$7&lt;&gt;"",CW$7,"")</f>
        <v/>
      </c>
      <c r="CX19" s="502"/>
      <c r="CY19" s="502"/>
      <c r="CZ19" s="82"/>
      <c r="DA19" s="88"/>
      <c r="DB19" s="502" t="str">
        <f>IF(DB$7&lt;&gt;"",DB$7,"")</f>
        <v/>
      </c>
      <c r="DC19" s="502"/>
      <c r="DD19" s="502"/>
      <c r="DE19" s="82"/>
      <c r="DF19" s="88"/>
      <c r="DG19" s="502" t="str">
        <f>IF(DG$7&lt;&gt;"",DG$7,"")</f>
        <v/>
      </c>
      <c r="DH19" s="502"/>
      <c r="DI19" s="502"/>
      <c r="DJ19" s="82"/>
      <c r="DK19" s="88"/>
      <c r="DL19" s="502" t="str">
        <f>IF(DL$7&lt;&gt;"",DL$7,"")</f>
        <v/>
      </c>
      <c r="DM19" s="502"/>
      <c r="DN19" s="502"/>
      <c r="DO19" s="82"/>
      <c r="DP19" s="88"/>
      <c r="DQ19" s="502" t="str">
        <f>IF(DQ$7&lt;&gt;"",DQ$7,"")</f>
        <v/>
      </c>
      <c r="DR19" s="502"/>
      <c r="DS19" s="502"/>
      <c r="DT19" s="82"/>
      <c r="DU19" s="88"/>
      <c r="DV19" s="502" t="str">
        <f>IF(DV$7&lt;&gt;"",DV$7,"")</f>
        <v/>
      </c>
      <c r="DW19" s="502"/>
      <c r="DX19" s="502"/>
      <c r="DY19" s="82"/>
      <c r="DZ19" s="88"/>
      <c r="EA19" s="502" t="str">
        <f>IF(EA$7&lt;&gt;"",EA$7,"")</f>
        <v/>
      </c>
      <c r="EB19" s="502"/>
      <c r="EC19" s="502"/>
      <c r="ED19" s="82"/>
      <c r="EE19" s="88"/>
      <c r="EF19" s="502" t="str">
        <f>IF(EF$7&lt;&gt;"",EF$7,"")</f>
        <v/>
      </c>
      <c r="EG19" s="502"/>
      <c r="EH19" s="502"/>
      <c r="EI19" s="82"/>
      <c r="EJ19" s="88"/>
      <c r="EK19" s="502" t="str">
        <f>IF(EK$7&lt;&gt;"",EK$7,"")</f>
        <v/>
      </c>
      <c r="EL19" s="502"/>
      <c r="EM19" s="502"/>
      <c r="EN19" s="82"/>
      <c r="EO19" s="88"/>
      <c r="EP19" s="502" t="str">
        <f>IF(EP$7&lt;&gt;"",EP$7,"")</f>
        <v/>
      </c>
      <c r="EQ19" s="502"/>
      <c r="ER19" s="502"/>
      <c r="ES19" s="82"/>
      <c r="ET19" s="88"/>
      <c r="EU19" s="502" t="str">
        <f>IF(EU$7&lt;&gt;"",EU$7,"")</f>
        <v/>
      </c>
      <c r="EV19" s="502"/>
      <c r="EW19" s="502"/>
      <c r="EX19" s="82"/>
      <c r="EY19" s="88"/>
      <c r="EZ19" s="502" t="str">
        <f>IF(EZ$7&lt;&gt;"",EZ$7,"")</f>
        <v/>
      </c>
      <c r="FA19" s="502"/>
      <c r="FB19" s="502"/>
      <c r="FC19" s="82"/>
      <c r="FD19" s="88"/>
      <c r="FE19" s="502" t="str">
        <f>IF(FE$7&lt;&gt;"",FE$7,"")</f>
        <v/>
      </c>
      <c r="FF19" s="502"/>
      <c r="FG19" s="502"/>
      <c r="FH19" s="82"/>
      <c r="FI19" s="88"/>
      <c r="FJ19" s="502" t="str">
        <f>IF(FJ$7&lt;&gt;"",FJ$7,"")</f>
        <v/>
      </c>
      <c r="FK19" s="502"/>
      <c r="FL19" s="502"/>
      <c r="FM19" s="82"/>
      <c r="FN19" s="88"/>
      <c r="FO19" s="502" t="str">
        <f>IF(FO$7&lt;&gt;"",FO$7,"")</f>
        <v/>
      </c>
      <c r="FP19" s="502"/>
      <c r="FQ19" s="502"/>
      <c r="FR19" s="82"/>
      <c r="FS19" s="88"/>
      <c r="FT19" s="502" t="str">
        <f>IF(FT$7&lt;&gt;"",FT$7,"")</f>
        <v/>
      </c>
      <c r="FU19" s="502"/>
      <c r="FV19" s="502"/>
      <c r="FW19" s="82"/>
      <c r="FX19" s="88"/>
      <c r="FY19" s="502" t="str">
        <f>IF(FY$7&lt;&gt;"",FY$7,"")</f>
        <v/>
      </c>
      <c r="FZ19" s="502"/>
      <c r="GA19" s="502"/>
      <c r="GB19" s="82"/>
      <c r="GC19" s="88"/>
      <c r="GD19" s="502" t="str">
        <f>IF(GD$7&lt;&gt;"",GD$7,"")</f>
        <v/>
      </c>
      <c r="GE19" s="502"/>
      <c r="GF19" s="502"/>
      <c r="GG19" s="82"/>
      <c r="GH19" s="88"/>
      <c r="GI19" s="502" t="str">
        <f>IF(GI$7&lt;&gt;"",GI$7,"")</f>
        <v/>
      </c>
      <c r="GJ19" s="502"/>
      <c r="GK19" s="502"/>
      <c r="GL19" s="82"/>
      <c r="GM19" s="88"/>
      <c r="GN19" s="502" t="str">
        <f>IF(GN$7&lt;&gt;"",GN$7,"")</f>
        <v/>
      </c>
      <c r="GO19" s="502"/>
      <c r="GP19" s="502"/>
      <c r="GQ19" s="82"/>
      <c r="GR19" s="88"/>
      <c r="GS19" s="502" t="str">
        <f>IF(GS$7&lt;&gt;"",GS$7,"")</f>
        <v/>
      </c>
      <c r="GT19" s="502"/>
      <c r="GU19" s="502"/>
      <c r="GV19" s="82"/>
      <c r="GW19" s="88"/>
      <c r="GX19" s="502" t="str">
        <f>IF(GX$7&lt;&gt;"",GX$7,"")</f>
        <v/>
      </c>
      <c r="GY19" s="502"/>
      <c r="GZ19" s="502"/>
      <c r="HA19" s="82"/>
      <c r="HB19" s="88"/>
      <c r="HC19" s="502" t="str">
        <f>IF(HC$7&lt;&gt;"",HC$7,"")</f>
        <v/>
      </c>
      <c r="HD19" s="502"/>
      <c r="HE19" s="502"/>
      <c r="HF19" s="82"/>
      <c r="HG19" s="88"/>
      <c r="HH19" s="502" t="str">
        <f>IF(HH$7&lt;&gt;"",HH$7,"")</f>
        <v/>
      </c>
      <c r="HI19" s="502"/>
      <c r="HJ19" s="502"/>
      <c r="HK19" s="82"/>
      <c r="HL19" s="88"/>
      <c r="HM19" s="502" t="str">
        <f>IF(HM$7&lt;&gt;"",HM$7,"")</f>
        <v/>
      </c>
      <c r="HN19" s="502"/>
      <c r="HO19" s="502"/>
      <c r="HP19" s="82"/>
      <c r="HQ19" s="88"/>
      <c r="HR19" s="502" t="str">
        <f>IF(HR$7&lt;&gt;"",HR$7,"")</f>
        <v/>
      </c>
      <c r="HS19" s="502"/>
      <c r="HT19" s="502"/>
      <c r="HU19" s="82"/>
      <c r="HV19" s="88"/>
      <c r="HW19" s="502" t="str">
        <f>IF(HW$7&lt;&gt;"",HW$7,"")</f>
        <v/>
      </c>
      <c r="HX19" s="502"/>
      <c r="HY19" s="502"/>
      <c r="HZ19" s="82"/>
      <c r="IA19" s="88"/>
      <c r="IB19" s="502" t="str">
        <f>IF(IB$7&lt;&gt;"",IB$7,"")</f>
        <v/>
      </c>
      <c r="IC19" s="502"/>
      <c r="ID19" s="502"/>
      <c r="IE19" s="82"/>
      <c r="IF19" s="88"/>
      <c r="IG19" s="502" t="str">
        <f>IF(IG$7&lt;&gt;"",IG$7,"")</f>
        <v/>
      </c>
      <c r="IH19" s="502"/>
      <c r="II19" s="502"/>
      <c r="IJ19" s="82"/>
      <c r="IK19" s="88"/>
      <c r="IL19" s="502" t="str">
        <f>IF(IL$7&lt;&gt;"",IL$7,"")</f>
        <v/>
      </c>
      <c r="IM19" s="502"/>
      <c r="IN19" s="502"/>
      <c r="IO19" s="82"/>
      <c r="IP19" s="88"/>
      <c r="IQ19" s="502" t="str">
        <f>IF(IQ$7&lt;&gt;"",IQ$7,"")</f>
        <v/>
      </c>
      <c r="IR19" s="502"/>
      <c r="IS19" s="502"/>
      <c r="IT19" s="82"/>
      <c r="IU19" s="88"/>
      <c r="IV19" s="502" t="str">
        <f>IF(IV$7&lt;&gt;"",IV$7,"")</f>
        <v/>
      </c>
      <c r="IW19" s="502"/>
      <c r="IX19" s="502"/>
      <c r="IY19" s="89"/>
      <c r="IZ19" s="379"/>
      <c r="JA19" s="382"/>
      <c r="JB19" s="383"/>
      <c r="JC19" s="383"/>
    </row>
    <row r="20" spans="1:263" s="3" customFormat="1" x14ac:dyDescent="0.35">
      <c r="A20" s="198"/>
      <c r="B20" s="359"/>
      <c r="C20" s="47"/>
      <c r="D20" s="363"/>
      <c r="E20" s="102"/>
      <c r="F20" s="516"/>
      <c r="G20" s="509"/>
      <c r="H20" s="517"/>
      <c r="I20" s="202"/>
      <c r="J20" s="324"/>
      <c r="K20" s="131"/>
      <c r="L20" s="131"/>
      <c r="M20" s="385"/>
      <c r="N20" s="385"/>
      <c r="O20" s="131"/>
      <c r="P20" s="131"/>
      <c r="Q20" s="131"/>
      <c r="R20" s="385"/>
      <c r="S20" s="385"/>
      <c r="T20" s="131"/>
      <c r="U20" s="131"/>
      <c r="V20" s="131"/>
      <c r="W20" s="385"/>
      <c r="X20" s="385"/>
      <c r="Y20" s="131"/>
      <c r="Z20" s="131"/>
      <c r="AA20" s="131"/>
      <c r="AB20" s="385"/>
      <c r="AC20" s="385"/>
      <c r="AD20" s="131"/>
      <c r="AE20" s="131"/>
      <c r="AF20" s="131"/>
      <c r="AG20" s="385"/>
      <c r="AH20" s="385"/>
      <c r="AI20" s="131"/>
      <c r="AJ20" s="131"/>
      <c r="AK20" s="131"/>
      <c r="AL20" s="385"/>
      <c r="AM20" s="385"/>
      <c r="AN20" s="131"/>
      <c r="AO20" s="131"/>
      <c r="AP20" s="131"/>
      <c r="AQ20" s="385"/>
      <c r="AR20" s="385"/>
      <c r="AS20" s="131"/>
      <c r="AT20" s="131"/>
      <c r="AU20" s="131"/>
      <c r="AV20" s="385"/>
      <c r="AW20" s="385"/>
      <c r="AX20" s="131"/>
      <c r="AY20" s="131"/>
      <c r="AZ20" s="131"/>
      <c r="BA20" s="385"/>
      <c r="BB20" s="385"/>
      <c r="BC20" s="131"/>
      <c r="BD20" s="131"/>
      <c r="BE20" s="131"/>
      <c r="BF20" s="385"/>
      <c r="BG20" s="385"/>
      <c r="BH20" s="131"/>
      <c r="BI20" s="131"/>
      <c r="BJ20" s="131"/>
      <c r="BK20" s="385"/>
      <c r="BL20" s="385"/>
      <c r="BM20" s="131"/>
      <c r="BN20" s="131"/>
      <c r="BO20" s="131"/>
      <c r="BP20" s="385"/>
      <c r="BQ20" s="385"/>
      <c r="BR20" s="131"/>
      <c r="BS20" s="131"/>
      <c r="BT20" s="131"/>
      <c r="BU20" s="385"/>
      <c r="BV20" s="385"/>
      <c r="BW20" s="131"/>
      <c r="BX20" s="131"/>
      <c r="BY20" s="131"/>
      <c r="BZ20" s="385"/>
      <c r="CA20" s="385"/>
      <c r="CB20" s="131"/>
      <c r="CC20" s="131"/>
      <c r="CD20" s="131"/>
      <c r="CE20" s="385"/>
      <c r="CF20" s="385"/>
      <c r="CG20" s="131"/>
      <c r="CH20" s="131"/>
      <c r="CI20" s="131"/>
      <c r="CJ20" s="385"/>
      <c r="CK20" s="385"/>
      <c r="CL20" s="131"/>
      <c r="CM20" s="131"/>
      <c r="CN20" s="131"/>
      <c r="CO20" s="385"/>
      <c r="CP20" s="385"/>
      <c r="CQ20" s="131"/>
      <c r="CR20" s="131"/>
      <c r="CS20" s="131"/>
      <c r="CT20" s="385"/>
      <c r="CU20" s="385"/>
      <c r="CV20" s="131"/>
      <c r="CW20" s="131"/>
      <c r="CX20" s="131"/>
      <c r="CY20" s="385"/>
      <c r="CZ20" s="385"/>
      <c r="DA20" s="131"/>
      <c r="DB20" s="131"/>
      <c r="DC20" s="131"/>
      <c r="DD20" s="385"/>
      <c r="DE20" s="385"/>
      <c r="DF20" s="131"/>
      <c r="DG20" s="131"/>
      <c r="DH20" s="131"/>
      <c r="DI20" s="385"/>
      <c r="DJ20" s="385"/>
      <c r="DK20" s="131"/>
      <c r="DL20" s="131"/>
      <c r="DM20" s="131"/>
      <c r="DN20" s="385"/>
      <c r="DO20" s="385"/>
      <c r="DP20" s="131"/>
      <c r="DQ20" s="131"/>
      <c r="DR20" s="131"/>
      <c r="DS20" s="385"/>
      <c r="DT20" s="385"/>
      <c r="DU20" s="131"/>
      <c r="DV20" s="131"/>
      <c r="DW20" s="131"/>
      <c r="DX20" s="385"/>
      <c r="DY20" s="385"/>
      <c r="DZ20" s="131"/>
      <c r="EA20" s="131"/>
      <c r="EB20" s="131"/>
      <c r="EC20" s="385"/>
      <c r="ED20" s="385"/>
      <c r="EE20" s="131"/>
      <c r="EF20" s="131"/>
      <c r="EG20" s="131"/>
      <c r="EH20" s="385"/>
      <c r="EI20" s="385"/>
      <c r="EJ20" s="131"/>
      <c r="EK20" s="131"/>
      <c r="EL20" s="131"/>
      <c r="EM20" s="385"/>
      <c r="EN20" s="385"/>
      <c r="EO20" s="131"/>
      <c r="EP20" s="131"/>
      <c r="EQ20" s="131"/>
      <c r="ER20" s="385"/>
      <c r="ES20" s="385"/>
      <c r="ET20" s="131"/>
      <c r="EU20" s="131"/>
      <c r="EV20" s="131"/>
      <c r="EW20" s="385"/>
      <c r="EX20" s="385"/>
      <c r="EY20" s="131"/>
      <c r="EZ20" s="131"/>
      <c r="FA20" s="131"/>
      <c r="FB20" s="385"/>
      <c r="FC20" s="385"/>
      <c r="FD20" s="131"/>
      <c r="FE20" s="131"/>
      <c r="FF20" s="131"/>
      <c r="FG20" s="385"/>
      <c r="FH20" s="385"/>
      <c r="FI20" s="131"/>
      <c r="FJ20" s="131"/>
      <c r="FK20" s="131"/>
      <c r="FL20" s="385"/>
      <c r="FM20" s="385"/>
      <c r="FN20" s="131"/>
      <c r="FO20" s="131"/>
      <c r="FP20" s="131"/>
      <c r="FQ20" s="385"/>
      <c r="FR20" s="385"/>
      <c r="FS20" s="131"/>
      <c r="FT20" s="131"/>
      <c r="FU20" s="131"/>
      <c r="FV20" s="385"/>
      <c r="FW20" s="385"/>
      <c r="FX20" s="131"/>
      <c r="FY20" s="131"/>
      <c r="FZ20" s="131"/>
      <c r="GA20" s="385"/>
      <c r="GB20" s="385"/>
      <c r="GC20" s="131"/>
      <c r="GD20" s="131"/>
      <c r="GE20" s="131"/>
      <c r="GF20" s="385"/>
      <c r="GG20" s="385"/>
      <c r="GH20" s="131"/>
      <c r="GI20" s="131"/>
      <c r="GJ20" s="131"/>
      <c r="GK20" s="385"/>
      <c r="GL20" s="385"/>
      <c r="GM20" s="131"/>
      <c r="GN20" s="131"/>
      <c r="GO20" s="131"/>
      <c r="GP20" s="385"/>
      <c r="GQ20" s="385"/>
      <c r="GR20" s="131"/>
      <c r="GS20" s="131"/>
      <c r="GT20" s="131"/>
      <c r="GU20" s="385"/>
      <c r="GV20" s="385"/>
      <c r="GW20" s="131"/>
      <c r="GX20" s="131"/>
      <c r="GY20" s="131"/>
      <c r="GZ20" s="385"/>
      <c r="HA20" s="385"/>
      <c r="HB20" s="131"/>
      <c r="HC20" s="131"/>
      <c r="HD20" s="131"/>
      <c r="HE20" s="385"/>
      <c r="HF20" s="385"/>
      <c r="HG20" s="131"/>
      <c r="HH20" s="131"/>
      <c r="HI20" s="131"/>
      <c r="HJ20" s="385"/>
      <c r="HK20" s="385"/>
      <c r="HL20" s="131"/>
      <c r="HM20" s="131"/>
      <c r="HN20" s="131"/>
      <c r="HO20" s="385"/>
      <c r="HP20" s="385"/>
      <c r="HQ20" s="131"/>
      <c r="HR20" s="131"/>
      <c r="HS20" s="131"/>
      <c r="HT20" s="385"/>
      <c r="HU20" s="385"/>
      <c r="HV20" s="131"/>
      <c r="HW20" s="131"/>
      <c r="HX20" s="131"/>
      <c r="HY20" s="385"/>
      <c r="HZ20" s="385"/>
      <c r="IA20" s="131"/>
      <c r="IB20" s="131"/>
      <c r="IC20" s="131"/>
      <c r="ID20" s="385"/>
      <c r="IE20" s="385"/>
      <c r="IF20" s="131"/>
      <c r="IG20" s="131"/>
      <c r="IH20" s="131"/>
      <c r="II20" s="385"/>
      <c r="IJ20" s="385"/>
      <c r="IK20" s="131"/>
      <c r="IL20" s="131"/>
      <c r="IM20" s="131"/>
      <c r="IN20" s="385"/>
      <c r="IO20" s="385"/>
      <c r="IP20" s="131"/>
      <c r="IQ20" s="131"/>
      <c r="IR20" s="131"/>
      <c r="IS20" s="385"/>
      <c r="IT20" s="385"/>
      <c r="IU20" s="131"/>
      <c r="IV20" s="131"/>
      <c r="IW20" s="131"/>
      <c r="IX20" s="385"/>
      <c r="IY20" s="386"/>
      <c r="IZ20" s="198"/>
      <c r="JA20" s="378"/>
      <c r="JB20" s="256"/>
      <c r="JC20" s="256"/>
    </row>
    <row r="21" spans="1:263" s="3" customFormat="1" x14ac:dyDescent="0.35">
      <c r="A21" s="198"/>
      <c r="B21" s="359"/>
      <c r="C21" s="45" t="s">
        <v>741</v>
      </c>
      <c r="D21" s="102" t="s">
        <v>742</v>
      </c>
      <c r="E21" s="102"/>
      <c r="F21" s="285" t="str">
        <f>IF(F20&lt;&gt;"","",IFERROR(INDEX('Helper 1'!$I$2:$I$19,MATCH('Schedule 1'!$G$20,'Helper 1'!$H$2:$H$19,0)),""))</f>
        <v/>
      </c>
      <c r="G21" s="131">
        <f>IF(F20&lt;&gt;"","",SUM(L21:IX21))</f>
        <v>0</v>
      </c>
      <c r="H21" s="325"/>
      <c r="I21" s="202"/>
      <c r="J21" s="324"/>
      <c r="K21" s="131"/>
      <c r="L21" s="130"/>
      <c r="M21" s="49"/>
      <c r="N21" s="49"/>
      <c r="O21" s="131"/>
      <c r="P21" s="131"/>
      <c r="Q21" s="130"/>
      <c r="R21" s="49"/>
      <c r="S21" s="49"/>
      <c r="T21" s="131"/>
      <c r="U21" s="131"/>
      <c r="V21" s="130"/>
      <c r="W21" s="49"/>
      <c r="X21" s="49"/>
      <c r="Y21" s="131"/>
      <c r="Z21" s="131"/>
      <c r="AA21" s="130"/>
      <c r="AB21" s="49"/>
      <c r="AC21" s="49"/>
      <c r="AD21" s="131"/>
      <c r="AE21" s="131"/>
      <c r="AF21" s="130"/>
      <c r="AG21" s="49"/>
      <c r="AH21" s="49"/>
      <c r="AI21" s="131"/>
      <c r="AJ21" s="131"/>
      <c r="AK21" s="130"/>
      <c r="AL21" s="49"/>
      <c r="AM21" s="49"/>
      <c r="AN21" s="131"/>
      <c r="AO21" s="131"/>
      <c r="AP21" s="130"/>
      <c r="AQ21" s="49"/>
      <c r="AR21" s="49"/>
      <c r="AS21" s="131"/>
      <c r="AT21" s="131"/>
      <c r="AU21" s="130"/>
      <c r="AV21" s="49"/>
      <c r="AW21" s="49"/>
      <c r="AX21" s="131"/>
      <c r="AY21" s="131"/>
      <c r="AZ21" s="130"/>
      <c r="BA21" s="49"/>
      <c r="BB21" s="49"/>
      <c r="BC21" s="131"/>
      <c r="BD21" s="131"/>
      <c r="BE21" s="130"/>
      <c r="BF21" s="49"/>
      <c r="BG21" s="49"/>
      <c r="BH21" s="131"/>
      <c r="BI21" s="131"/>
      <c r="BJ21" s="130"/>
      <c r="BK21" s="49"/>
      <c r="BL21" s="49"/>
      <c r="BM21" s="131"/>
      <c r="BN21" s="131"/>
      <c r="BO21" s="130"/>
      <c r="BP21" s="49"/>
      <c r="BQ21" s="49"/>
      <c r="BR21" s="131"/>
      <c r="BS21" s="131"/>
      <c r="BT21" s="130"/>
      <c r="BU21" s="49"/>
      <c r="BV21" s="49"/>
      <c r="BW21" s="131"/>
      <c r="BX21" s="131"/>
      <c r="BY21" s="130"/>
      <c r="BZ21" s="49"/>
      <c r="CA21" s="49"/>
      <c r="CB21" s="131"/>
      <c r="CC21" s="131"/>
      <c r="CD21" s="130"/>
      <c r="CE21" s="49"/>
      <c r="CF21" s="49"/>
      <c r="CG21" s="131"/>
      <c r="CH21" s="131"/>
      <c r="CI21" s="130"/>
      <c r="CJ21" s="49"/>
      <c r="CK21" s="49"/>
      <c r="CL21" s="131"/>
      <c r="CM21" s="131"/>
      <c r="CN21" s="130"/>
      <c r="CO21" s="49"/>
      <c r="CP21" s="49"/>
      <c r="CQ21" s="131"/>
      <c r="CR21" s="131"/>
      <c r="CS21" s="130"/>
      <c r="CT21" s="49"/>
      <c r="CU21" s="49"/>
      <c r="CV21" s="131"/>
      <c r="CW21" s="131"/>
      <c r="CX21" s="130"/>
      <c r="CY21" s="49"/>
      <c r="CZ21" s="49"/>
      <c r="DA21" s="131"/>
      <c r="DB21" s="131"/>
      <c r="DC21" s="130"/>
      <c r="DD21" s="49"/>
      <c r="DE21" s="49"/>
      <c r="DF21" s="131"/>
      <c r="DG21" s="131"/>
      <c r="DH21" s="130"/>
      <c r="DI21" s="49"/>
      <c r="DJ21" s="49"/>
      <c r="DK21" s="131"/>
      <c r="DL21" s="131"/>
      <c r="DM21" s="130"/>
      <c r="DN21" s="49"/>
      <c r="DO21" s="49"/>
      <c r="DP21" s="131"/>
      <c r="DQ21" s="131"/>
      <c r="DR21" s="130"/>
      <c r="DS21" s="49"/>
      <c r="DT21" s="49"/>
      <c r="DU21" s="131"/>
      <c r="DV21" s="131"/>
      <c r="DW21" s="130"/>
      <c r="DX21" s="49"/>
      <c r="DY21" s="49"/>
      <c r="DZ21" s="131"/>
      <c r="EA21" s="131"/>
      <c r="EB21" s="130"/>
      <c r="EC21" s="49"/>
      <c r="ED21" s="49"/>
      <c r="EE21" s="131"/>
      <c r="EF21" s="131"/>
      <c r="EG21" s="130"/>
      <c r="EH21" s="49"/>
      <c r="EI21" s="49"/>
      <c r="EJ21" s="131"/>
      <c r="EK21" s="131"/>
      <c r="EL21" s="130"/>
      <c r="EM21" s="49"/>
      <c r="EN21" s="49"/>
      <c r="EO21" s="131"/>
      <c r="EP21" s="131"/>
      <c r="EQ21" s="130"/>
      <c r="ER21" s="49"/>
      <c r="ES21" s="49"/>
      <c r="ET21" s="131"/>
      <c r="EU21" s="131"/>
      <c r="EV21" s="130"/>
      <c r="EW21" s="49"/>
      <c r="EX21" s="49"/>
      <c r="EY21" s="131"/>
      <c r="EZ21" s="131"/>
      <c r="FA21" s="130"/>
      <c r="FB21" s="49"/>
      <c r="FC21" s="49"/>
      <c r="FD21" s="131"/>
      <c r="FE21" s="131"/>
      <c r="FF21" s="130"/>
      <c r="FG21" s="49"/>
      <c r="FH21" s="49"/>
      <c r="FI21" s="131"/>
      <c r="FJ21" s="131"/>
      <c r="FK21" s="130"/>
      <c r="FL21" s="49"/>
      <c r="FM21" s="49"/>
      <c r="FN21" s="131"/>
      <c r="FO21" s="131"/>
      <c r="FP21" s="130"/>
      <c r="FQ21" s="49"/>
      <c r="FR21" s="49"/>
      <c r="FS21" s="131"/>
      <c r="FT21" s="131"/>
      <c r="FU21" s="130"/>
      <c r="FV21" s="49"/>
      <c r="FW21" s="49"/>
      <c r="FX21" s="131"/>
      <c r="FY21" s="131"/>
      <c r="FZ21" s="130"/>
      <c r="GA21" s="49"/>
      <c r="GB21" s="49"/>
      <c r="GC21" s="131"/>
      <c r="GD21" s="131"/>
      <c r="GE21" s="130"/>
      <c r="GF21" s="49"/>
      <c r="GG21" s="49"/>
      <c r="GH21" s="131"/>
      <c r="GI21" s="131"/>
      <c r="GJ21" s="130"/>
      <c r="GK21" s="49"/>
      <c r="GL21" s="49"/>
      <c r="GM21" s="131"/>
      <c r="GN21" s="131"/>
      <c r="GO21" s="130"/>
      <c r="GP21" s="49"/>
      <c r="GQ21" s="49"/>
      <c r="GR21" s="131"/>
      <c r="GS21" s="131"/>
      <c r="GT21" s="130"/>
      <c r="GU21" s="49"/>
      <c r="GV21" s="49"/>
      <c r="GW21" s="131"/>
      <c r="GX21" s="131"/>
      <c r="GY21" s="130"/>
      <c r="GZ21" s="49"/>
      <c r="HA21" s="49"/>
      <c r="HB21" s="131"/>
      <c r="HC21" s="131"/>
      <c r="HD21" s="130"/>
      <c r="HE21" s="49"/>
      <c r="HF21" s="49"/>
      <c r="HG21" s="131"/>
      <c r="HH21" s="131"/>
      <c r="HI21" s="130"/>
      <c r="HJ21" s="49"/>
      <c r="HK21" s="49"/>
      <c r="HL21" s="131"/>
      <c r="HM21" s="131"/>
      <c r="HN21" s="130"/>
      <c r="HO21" s="49"/>
      <c r="HP21" s="49"/>
      <c r="HQ21" s="131"/>
      <c r="HR21" s="131"/>
      <c r="HS21" s="130"/>
      <c r="HT21" s="49"/>
      <c r="HU21" s="49"/>
      <c r="HV21" s="131"/>
      <c r="HW21" s="131"/>
      <c r="HX21" s="130"/>
      <c r="HY21" s="49"/>
      <c r="HZ21" s="49"/>
      <c r="IA21" s="131"/>
      <c r="IB21" s="131"/>
      <c r="IC21" s="130"/>
      <c r="ID21" s="49"/>
      <c r="IE21" s="49"/>
      <c r="IF21" s="131"/>
      <c r="IG21" s="131"/>
      <c r="IH21" s="130"/>
      <c r="II21" s="49"/>
      <c r="IJ21" s="49"/>
      <c r="IK21" s="131"/>
      <c r="IL21" s="131"/>
      <c r="IM21" s="130"/>
      <c r="IN21" s="49"/>
      <c r="IO21" s="49"/>
      <c r="IP21" s="131"/>
      <c r="IQ21" s="131"/>
      <c r="IR21" s="130"/>
      <c r="IS21" s="49"/>
      <c r="IT21" s="49"/>
      <c r="IU21" s="131"/>
      <c r="IV21" s="131"/>
      <c r="IW21" s="130"/>
      <c r="IX21" s="49"/>
      <c r="IY21" s="50"/>
      <c r="IZ21" s="198"/>
      <c r="JA21" s="378"/>
      <c r="JB21" s="256"/>
      <c r="JC21" s="256"/>
    </row>
    <row r="22" spans="1:263" s="3" customFormat="1" x14ac:dyDescent="0.35">
      <c r="A22" s="198"/>
      <c r="B22" s="359"/>
      <c r="C22" s="45"/>
      <c r="D22" s="102"/>
      <c r="E22" s="102"/>
      <c r="F22" s="513" t="str">
        <f>IF(F20&lt;&gt;"",F20,"")</f>
        <v/>
      </c>
      <c r="G22" s="514"/>
      <c r="H22" s="515"/>
      <c r="I22" s="202"/>
      <c r="J22" s="324"/>
      <c r="K22" s="131"/>
      <c r="L22" s="131"/>
      <c r="M22" s="49"/>
      <c r="N22" s="49"/>
      <c r="O22" s="131"/>
      <c r="P22" s="131"/>
      <c r="Q22" s="131"/>
      <c r="R22" s="49"/>
      <c r="S22" s="49"/>
      <c r="T22" s="131"/>
      <c r="U22" s="131"/>
      <c r="V22" s="131"/>
      <c r="W22" s="49"/>
      <c r="X22" s="49"/>
      <c r="Y22" s="131"/>
      <c r="Z22" s="131"/>
      <c r="AA22" s="131"/>
      <c r="AB22" s="49"/>
      <c r="AC22" s="49"/>
      <c r="AD22" s="131"/>
      <c r="AE22" s="131"/>
      <c r="AF22" s="131"/>
      <c r="AG22" s="49"/>
      <c r="AH22" s="49"/>
      <c r="AI22" s="131"/>
      <c r="AJ22" s="131"/>
      <c r="AK22" s="131"/>
      <c r="AL22" s="49"/>
      <c r="AM22" s="49"/>
      <c r="AN22" s="131"/>
      <c r="AO22" s="131"/>
      <c r="AP22" s="131"/>
      <c r="AQ22" s="49"/>
      <c r="AR22" s="49"/>
      <c r="AS22" s="131"/>
      <c r="AT22" s="131"/>
      <c r="AU22" s="131"/>
      <c r="AV22" s="49"/>
      <c r="AW22" s="49"/>
      <c r="AX22" s="131"/>
      <c r="AY22" s="131"/>
      <c r="AZ22" s="131"/>
      <c r="BA22" s="49"/>
      <c r="BB22" s="49"/>
      <c r="BC22" s="131"/>
      <c r="BD22" s="131"/>
      <c r="BE22" s="131"/>
      <c r="BF22" s="49"/>
      <c r="BG22" s="49"/>
      <c r="BH22" s="131"/>
      <c r="BI22" s="131"/>
      <c r="BJ22" s="131"/>
      <c r="BK22" s="49"/>
      <c r="BL22" s="49"/>
      <c r="BM22" s="131"/>
      <c r="BN22" s="131"/>
      <c r="BO22" s="131"/>
      <c r="BP22" s="49"/>
      <c r="BQ22" s="49"/>
      <c r="BR22" s="131"/>
      <c r="BS22" s="131"/>
      <c r="BT22" s="131"/>
      <c r="BU22" s="49"/>
      <c r="BV22" s="49"/>
      <c r="BW22" s="131"/>
      <c r="BX22" s="131"/>
      <c r="BY22" s="131"/>
      <c r="BZ22" s="49"/>
      <c r="CA22" s="49"/>
      <c r="CB22" s="131"/>
      <c r="CC22" s="131"/>
      <c r="CD22" s="131"/>
      <c r="CE22" s="49"/>
      <c r="CF22" s="49"/>
      <c r="CG22" s="131"/>
      <c r="CH22" s="131"/>
      <c r="CI22" s="131"/>
      <c r="CJ22" s="49"/>
      <c r="CK22" s="49"/>
      <c r="CL22" s="131"/>
      <c r="CM22" s="131"/>
      <c r="CN22" s="131"/>
      <c r="CO22" s="49"/>
      <c r="CP22" s="49"/>
      <c r="CQ22" s="131"/>
      <c r="CR22" s="131"/>
      <c r="CS22" s="131"/>
      <c r="CT22" s="49"/>
      <c r="CU22" s="49"/>
      <c r="CV22" s="131"/>
      <c r="CW22" s="131"/>
      <c r="CX22" s="131"/>
      <c r="CY22" s="49"/>
      <c r="CZ22" s="49"/>
      <c r="DA22" s="131"/>
      <c r="DB22" s="131"/>
      <c r="DC22" s="131"/>
      <c r="DD22" s="49"/>
      <c r="DE22" s="49"/>
      <c r="DF22" s="131"/>
      <c r="DG22" s="131"/>
      <c r="DH22" s="131"/>
      <c r="DI22" s="49"/>
      <c r="DJ22" s="49"/>
      <c r="DK22" s="131"/>
      <c r="DL22" s="131"/>
      <c r="DM22" s="131"/>
      <c r="DN22" s="49"/>
      <c r="DO22" s="49"/>
      <c r="DP22" s="131"/>
      <c r="DQ22" s="131"/>
      <c r="DR22" s="131"/>
      <c r="DS22" s="49"/>
      <c r="DT22" s="49"/>
      <c r="DU22" s="131"/>
      <c r="DV22" s="131"/>
      <c r="DW22" s="131"/>
      <c r="DX22" s="49"/>
      <c r="DY22" s="49"/>
      <c r="DZ22" s="131"/>
      <c r="EA22" s="131"/>
      <c r="EB22" s="131"/>
      <c r="EC22" s="49"/>
      <c r="ED22" s="49"/>
      <c r="EE22" s="131"/>
      <c r="EF22" s="131"/>
      <c r="EG22" s="131"/>
      <c r="EH22" s="49"/>
      <c r="EI22" s="49"/>
      <c r="EJ22" s="131"/>
      <c r="EK22" s="131"/>
      <c r="EL22" s="131"/>
      <c r="EM22" s="49"/>
      <c r="EN22" s="49"/>
      <c r="EO22" s="131"/>
      <c r="EP22" s="131"/>
      <c r="EQ22" s="131"/>
      <c r="ER22" s="49"/>
      <c r="ES22" s="49"/>
      <c r="ET22" s="131"/>
      <c r="EU22" s="131"/>
      <c r="EV22" s="131"/>
      <c r="EW22" s="49"/>
      <c r="EX22" s="49"/>
      <c r="EY22" s="131"/>
      <c r="EZ22" s="131"/>
      <c r="FA22" s="131"/>
      <c r="FB22" s="49"/>
      <c r="FC22" s="49"/>
      <c r="FD22" s="131"/>
      <c r="FE22" s="131"/>
      <c r="FF22" s="131"/>
      <c r="FG22" s="49"/>
      <c r="FH22" s="49"/>
      <c r="FI22" s="131"/>
      <c r="FJ22" s="131"/>
      <c r="FK22" s="131"/>
      <c r="FL22" s="49"/>
      <c r="FM22" s="49"/>
      <c r="FN22" s="131"/>
      <c r="FO22" s="131"/>
      <c r="FP22" s="131"/>
      <c r="FQ22" s="49"/>
      <c r="FR22" s="49"/>
      <c r="FS22" s="131"/>
      <c r="FT22" s="131"/>
      <c r="FU22" s="131"/>
      <c r="FV22" s="49"/>
      <c r="FW22" s="49"/>
      <c r="FX22" s="131"/>
      <c r="FY22" s="131"/>
      <c r="FZ22" s="131"/>
      <c r="GA22" s="49"/>
      <c r="GB22" s="49"/>
      <c r="GC22" s="131"/>
      <c r="GD22" s="131"/>
      <c r="GE22" s="131"/>
      <c r="GF22" s="49"/>
      <c r="GG22" s="49"/>
      <c r="GH22" s="131"/>
      <c r="GI22" s="131"/>
      <c r="GJ22" s="131"/>
      <c r="GK22" s="49"/>
      <c r="GL22" s="49"/>
      <c r="GM22" s="131"/>
      <c r="GN22" s="131"/>
      <c r="GO22" s="131"/>
      <c r="GP22" s="49"/>
      <c r="GQ22" s="49"/>
      <c r="GR22" s="131"/>
      <c r="GS22" s="131"/>
      <c r="GT22" s="131"/>
      <c r="GU22" s="49"/>
      <c r="GV22" s="49"/>
      <c r="GW22" s="131"/>
      <c r="GX22" s="131"/>
      <c r="GY22" s="131"/>
      <c r="GZ22" s="49"/>
      <c r="HA22" s="49"/>
      <c r="HB22" s="131"/>
      <c r="HC22" s="131"/>
      <c r="HD22" s="131"/>
      <c r="HE22" s="49"/>
      <c r="HF22" s="49"/>
      <c r="HG22" s="131"/>
      <c r="HH22" s="131"/>
      <c r="HI22" s="131"/>
      <c r="HJ22" s="49"/>
      <c r="HK22" s="49"/>
      <c r="HL22" s="131"/>
      <c r="HM22" s="131"/>
      <c r="HN22" s="131"/>
      <c r="HO22" s="49"/>
      <c r="HP22" s="49"/>
      <c r="HQ22" s="131"/>
      <c r="HR22" s="131"/>
      <c r="HS22" s="131"/>
      <c r="HT22" s="49"/>
      <c r="HU22" s="49"/>
      <c r="HV22" s="131"/>
      <c r="HW22" s="131"/>
      <c r="HX22" s="131"/>
      <c r="HY22" s="49"/>
      <c r="HZ22" s="49"/>
      <c r="IA22" s="131"/>
      <c r="IB22" s="131"/>
      <c r="IC22" s="131"/>
      <c r="ID22" s="49"/>
      <c r="IE22" s="49"/>
      <c r="IF22" s="131"/>
      <c r="IG22" s="131"/>
      <c r="IH22" s="131"/>
      <c r="II22" s="49"/>
      <c r="IJ22" s="49"/>
      <c r="IK22" s="131"/>
      <c r="IL22" s="131"/>
      <c r="IM22" s="131"/>
      <c r="IN22" s="49"/>
      <c r="IO22" s="49"/>
      <c r="IP22" s="131"/>
      <c r="IQ22" s="131"/>
      <c r="IR22" s="131"/>
      <c r="IS22" s="49"/>
      <c r="IT22" s="49"/>
      <c r="IU22" s="131"/>
      <c r="IV22" s="131"/>
      <c r="IW22" s="131"/>
      <c r="IX22" s="49"/>
      <c r="IY22" s="50"/>
      <c r="IZ22" s="198"/>
      <c r="JA22" s="378"/>
      <c r="JB22" s="256"/>
      <c r="JC22" s="256"/>
    </row>
    <row r="23" spans="1:263" s="3" customFormat="1" x14ac:dyDescent="0.35">
      <c r="A23" s="198"/>
      <c r="B23" s="359"/>
      <c r="C23" s="45" t="s">
        <v>743</v>
      </c>
      <c r="D23" s="102" t="s">
        <v>744</v>
      </c>
      <c r="E23" s="102"/>
      <c r="F23" s="285" t="str">
        <f>IF(F22&lt;&gt;"","",IFERROR(INDEX('Helper 1'!$I$2:$I$19,MATCH('Schedule 1'!$G$20,'Helper 1'!$H$2:$H$19,0)),""))</f>
        <v/>
      </c>
      <c r="G23" s="131">
        <f>IF(F22&lt;&gt;"","",SUM(L23:IX23))</f>
        <v>0</v>
      </c>
      <c r="H23" s="325"/>
      <c r="I23" s="202"/>
      <c r="J23" s="324"/>
      <c r="K23" s="131"/>
      <c r="L23" s="130"/>
      <c r="M23" s="49"/>
      <c r="N23" s="49"/>
      <c r="O23" s="131"/>
      <c r="P23" s="131"/>
      <c r="Q23" s="130"/>
      <c r="R23" s="49"/>
      <c r="S23" s="49"/>
      <c r="T23" s="131"/>
      <c r="U23" s="131"/>
      <c r="V23" s="130"/>
      <c r="W23" s="49"/>
      <c r="X23" s="49"/>
      <c r="Y23" s="131"/>
      <c r="Z23" s="131"/>
      <c r="AA23" s="130"/>
      <c r="AB23" s="49"/>
      <c r="AC23" s="49"/>
      <c r="AD23" s="131"/>
      <c r="AE23" s="131"/>
      <c r="AF23" s="130"/>
      <c r="AG23" s="49"/>
      <c r="AH23" s="49"/>
      <c r="AI23" s="131"/>
      <c r="AJ23" s="131"/>
      <c r="AK23" s="130"/>
      <c r="AL23" s="49"/>
      <c r="AM23" s="49"/>
      <c r="AN23" s="131"/>
      <c r="AO23" s="131"/>
      <c r="AP23" s="130"/>
      <c r="AQ23" s="49"/>
      <c r="AR23" s="49"/>
      <c r="AS23" s="131"/>
      <c r="AT23" s="131"/>
      <c r="AU23" s="130"/>
      <c r="AV23" s="49"/>
      <c r="AW23" s="49"/>
      <c r="AX23" s="131"/>
      <c r="AY23" s="131"/>
      <c r="AZ23" s="130"/>
      <c r="BA23" s="49"/>
      <c r="BB23" s="49"/>
      <c r="BC23" s="131"/>
      <c r="BD23" s="131"/>
      <c r="BE23" s="130"/>
      <c r="BF23" s="49"/>
      <c r="BG23" s="49"/>
      <c r="BH23" s="131"/>
      <c r="BI23" s="131"/>
      <c r="BJ23" s="130"/>
      <c r="BK23" s="49"/>
      <c r="BL23" s="49"/>
      <c r="BM23" s="131"/>
      <c r="BN23" s="131"/>
      <c r="BO23" s="130"/>
      <c r="BP23" s="49"/>
      <c r="BQ23" s="49"/>
      <c r="BR23" s="131"/>
      <c r="BS23" s="131"/>
      <c r="BT23" s="130"/>
      <c r="BU23" s="49"/>
      <c r="BV23" s="49"/>
      <c r="BW23" s="131"/>
      <c r="BX23" s="131"/>
      <c r="BY23" s="130"/>
      <c r="BZ23" s="49"/>
      <c r="CA23" s="49"/>
      <c r="CB23" s="131"/>
      <c r="CC23" s="131"/>
      <c r="CD23" s="130"/>
      <c r="CE23" s="49"/>
      <c r="CF23" s="49"/>
      <c r="CG23" s="131"/>
      <c r="CH23" s="131"/>
      <c r="CI23" s="130"/>
      <c r="CJ23" s="49"/>
      <c r="CK23" s="49"/>
      <c r="CL23" s="131"/>
      <c r="CM23" s="131"/>
      <c r="CN23" s="130"/>
      <c r="CO23" s="49"/>
      <c r="CP23" s="49"/>
      <c r="CQ23" s="131"/>
      <c r="CR23" s="131"/>
      <c r="CS23" s="130"/>
      <c r="CT23" s="49"/>
      <c r="CU23" s="49"/>
      <c r="CV23" s="131"/>
      <c r="CW23" s="131"/>
      <c r="CX23" s="130"/>
      <c r="CY23" s="49"/>
      <c r="CZ23" s="49"/>
      <c r="DA23" s="131"/>
      <c r="DB23" s="131"/>
      <c r="DC23" s="130"/>
      <c r="DD23" s="49"/>
      <c r="DE23" s="49"/>
      <c r="DF23" s="131"/>
      <c r="DG23" s="131"/>
      <c r="DH23" s="130"/>
      <c r="DI23" s="49"/>
      <c r="DJ23" s="49"/>
      <c r="DK23" s="131"/>
      <c r="DL23" s="131"/>
      <c r="DM23" s="130"/>
      <c r="DN23" s="49"/>
      <c r="DO23" s="49"/>
      <c r="DP23" s="131"/>
      <c r="DQ23" s="131"/>
      <c r="DR23" s="130"/>
      <c r="DS23" s="49"/>
      <c r="DT23" s="49"/>
      <c r="DU23" s="131"/>
      <c r="DV23" s="131"/>
      <c r="DW23" s="130"/>
      <c r="DX23" s="49"/>
      <c r="DY23" s="49"/>
      <c r="DZ23" s="131"/>
      <c r="EA23" s="131"/>
      <c r="EB23" s="130"/>
      <c r="EC23" s="49"/>
      <c r="ED23" s="49"/>
      <c r="EE23" s="131"/>
      <c r="EF23" s="131"/>
      <c r="EG23" s="130"/>
      <c r="EH23" s="49"/>
      <c r="EI23" s="49"/>
      <c r="EJ23" s="131"/>
      <c r="EK23" s="131"/>
      <c r="EL23" s="130"/>
      <c r="EM23" s="49"/>
      <c r="EN23" s="49"/>
      <c r="EO23" s="131"/>
      <c r="EP23" s="131"/>
      <c r="EQ23" s="130"/>
      <c r="ER23" s="49"/>
      <c r="ES23" s="49"/>
      <c r="ET23" s="131"/>
      <c r="EU23" s="131"/>
      <c r="EV23" s="130"/>
      <c r="EW23" s="49"/>
      <c r="EX23" s="49"/>
      <c r="EY23" s="131"/>
      <c r="EZ23" s="131"/>
      <c r="FA23" s="130"/>
      <c r="FB23" s="49"/>
      <c r="FC23" s="49"/>
      <c r="FD23" s="131"/>
      <c r="FE23" s="131"/>
      <c r="FF23" s="130"/>
      <c r="FG23" s="49"/>
      <c r="FH23" s="49"/>
      <c r="FI23" s="131"/>
      <c r="FJ23" s="131"/>
      <c r="FK23" s="130"/>
      <c r="FL23" s="49"/>
      <c r="FM23" s="49"/>
      <c r="FN23" s="131"/>
      <c r="FO23" s="131"/>
      <c r="FP23" s="130"/>
      <c r="FQ23" s="49"/>
      <c r="FR23" s="49"/>
      <c r="FS23" s="131"/>
      <c r="FT23" s="131"/>
      <c r="FU23" s="130"/>
      <c r="FV23" s="49"/>
      <c r="FW23" s="49"/>
      <c r="FX23" s="131"/>
      <c r="FY23" s="131"/>
      <c r="FZ23" s="130"/>
      <c r="GA23" s="49"/>
      <c r="GB23" s="49"/>
      <c r="GC23" s="131"/>
      <c r="GD23" s="131"/>
      <c r="GE23" s="130"/>
      <c r="GF23" s="49"/>
      <c r="GG23" s="49"/>
      <c r="GH23" s="131"/>
      <c r="GI23" s="131"/>
      <c r="GJ23" s="130"/>
      <c r="GK23" s="49"/>
      <c r="GL23" s="49"/>
      <c r="GM23" s="131"/>
      <c r="GN23" s="131"/>
      <c r="GO23" s="130"/>
      <c r="GP23" s="49"/>
      <c r="GQ23" s="49"/>
      <c r="GR23" s="131"/>
      <c r="GS23" s="131"/>
      <c r="GT23" s="130"/>
      <c r="GU23" s="49"/>
      <c r="GV23" s="49"/>
      <c r="GW23" s="131"/>
      <c r="GX23" s="131"/>
      <c r="GY23" s="130"/>
      <c r="GZ23" s="49"/>
      <c r="HA23" s="49"/>
      <c r="HB23" s="131"/>
      <c r="HC23" s="131"/>
      <c r="HD23" s="130"/>
      <c r="HE23" s="49"/>
      <c r="HF23" s="49"/>
      <c r="HG23" s="131"/>
      <c r="HH23" s="131"/>
      <c r="HI23" s="130"/>
      <c r="HJ23" s="49"/>
      <c r="HK23" s="49"/>
      <c r="HL23" s="131"/>
      <c r="HM23" s="131"/>
      <c r="HN23" s="130"/>
      <c r="HO23" s="49"/>
      <c r="HP23" s="49"/>
      <c r="HQ23" s="131"/>
      <c r="HR23" s="131"/>
      <c r="HS23" s="130"/>
      <c r="HT23" s="49"/>
      <c r="HU23" s="49"/>
      <c r="HV23" s="131"/>
      <c r="HW23" s="131"/>
      <c r="HX23" s="130"/>
      <c r="HY23" s="49"/>
      <c r="HZ23" s="49"/>
      <c r="IA23" s="131"/>
      <c r="IB23" s="131"/>
      <c r="IC23" s="130"/>
      <c r="ID23" s="49"/>
      <c r="IE23" s="49"/>
      <c r="IF23" s="131"/>
      <c r="IG23" s="131"/>
      <c r="IH23" s="130"/>
      <c r="II23" s="49"/>
      <c r="IJ23" s="49"/>
      <c r="IK23" s="131"/>
      <c r="IL23" s="131"/>
      <c r="IM23" s="130"/>
      <c r="IN23" s="49"/>
      <c r="IO23" s="49"/>
      <c r="IP23" s="131"/>
      <c r="IQ23" s="131"/>
      <c r="IR23" s="130"/>
      <c r="IS23" s="49"/>
      <c r="IT23" s="49"/>
      <c r="IU23" s="131"/>
      <c r="IV23" s="131"/>
      <c r="IW23" s="130"/>
      <c r="IX23" s="49"/>
      <c r="IY23" s="50"/>
      <c r="IZ23" s="198"/>
      <c r="JA23" s="378"/>
      <c r="JB23" s="256"/>
      <c r="JC23" s="256"/>
    </row>
    <row r="24" spans="1:263" s="3" customFormat="1" x14ac:dyDescent="0.35">
      <c r="A24" s="198"/>
      <c r="B24" s="359"/>
      <c r="C24" s="45"/>
      <c r="D24" s="102"/>
      <c r="E24" s="102"/>
      <c r="F24" s="513"/>
      <c r="G24" s="514"/>
      <c r="H24" s="515"/>
      <c r="I24" s="202"/>
      <c r="J24" s="324"/>
      <c r="K24" s="131"/>
      <c r="L24" s="131"/>
      <c r="M24" s="43"/>
      <c r="N24" s="43"/>
      <c r="O24" s="131"/>
      <c r="P24" s="131"/>
      <c r="Q24" s="131"/>
      <c r="R24" s="43"/>
      <c r="S24" s="43"/>
      <c r="T24" s="131"/>
      <c r="U24" s="131"/>
      <c r="V24" s="131"/>
      <c r="W24" s="43"/>
      <c r="X24" s="43"/>
      <c r="Y24" s="131"/>
      <c r="Z24" s="131"/>
      <c r="AA24" s="131"/>
      <c r="AB24" s="43"/>
      <c r="AC24" s="43"/>
      <c r="AD24" s="131"/>
      <c r="AE24" s="131"/>
      <c r="AF24" s="131"/>
      <c r="AG24" s="43"/>
      <c r="AH24" s="43"/>
      <c r="AI24" s="131"/>
      <c r="AJ24" s="131"/>
      <c r="AK24" s="131"/>
      <c r="AL24" s="43"/>
      <c r="AM24" s="43"/>
      <c r="AN24" s="131"/>
      <c r="AO24" s="131"/>
      <c r="AP24" s="131"/>
      <c r="AQ24" s="43"/>
      <c r="AR24" s="43"/>
      <c r="AS24" s="131"/>
      <c r="AT24" s="131"/>
      <c r="AU24" s="131"/>
      <c r="AV24" s="43"/>
      <c r="AW24" s="43"/>
      <c r="AX24" s="131"/>
      <c r="AY24" s="131"/>
      <c r="AZ24" s="131"/>
      <c r="BA24" s="43"/>
      <c r="BB24" s="43"/>
      <c r="BC24" s="131"/>
      <c r="BD24" s="131"/>
      <c r="BE24" s="131"/>
      <c r="BF24" s="43"/>
      <c r="BG24" s="43"/>
      <c r="BH24" s="131"/>
      <c r="BI24" s="131"/>
      <c r="BJ24" s="131"/>
      <c r="BK24" s="43"/>
      <c r="BL24" s="43"/>
      <c r="BM24" s="131"/>
      <c r="BN24" s="131"/>
      <c r="BO24" s="131"/>
      <c r="BP24" s="43"/>
      <c r="BQ24" s="43"/>
      <c r="BR24" s="131"/>
      <c r="BS24" s="131"/>
      <c r="BT24" s="131"/>
      <c r="BU24" s="43"/>
      <c r="BV24" s="43"/>
      <c r="BW24" s="131"/>
      <c r="BX24" s="131"/>
      <c r="BY24" s="131"/>
      <c r="BZ24" s="43"/>
      <c r="CA24" s="43"/>
      <c r="CB24" s="131"/>
      <c r="CC24" s="131"/>
      <c r="CD24" s="131"/>
      <c r="CE24" s="43"/>
      <c r="CF24" s="43"/>
      <c r="CG24" s="131"/>
      <c r="CH24" s="131"/>
      <c r="CI24" s="131"/>
      <c r="CJ24" s="43"/>
      <c r="CK24" s="43"/>
      <c r="CL24" s="131"/>
      <c r="CM24" s="131"/>
      <c r="CN24" s="131"/>
      <c r="CO24" s="43"/>
      <c r="CP24" s="43"/>
      <c r="CQ24" s="131"/>
      <c r="CR24" s="131"/>
      <c r="CS24" s="131"/>
      <c r="CT24" s="43"/>
      <c r="CU24" s="43"/>
      <c r="CV24" s="131"/>
      <c r="CW24" s="131"/>
      <c r="CX24" s="131"/>
      <c r="CY24" s="43"/>
      <c r="CZ24" s="43"/>
      <c r="DA24" s="131"/>
      <c r="DB24" s="131"/>
      <c r="DC24" s="131"/>
      <c r="DD24" s="43"/>
      <c r="DE24" s="43"/>
      <c r="DF24" s="131"/>
      <c r="DG24" s="131"/>
      <c r="DH24" s="131"/>
      <c r="DI24" s="43"/>
      <c r="DJ24" s="43"/>
      <c r="DK24" s="131"/>
      <c r="DL24" s="131"/>
      <c r="DM24" s="131"/>
      <c r="DN24" s="43"/>
      <c r="DO24" s="43"/>
      <c r="DP24" s="131"/>
      <c r="DQ24" s="131"/>
      <c r="DR24" s="131"/>
      <c r="DS24" s="43"/>
      <c r="DT24" s="43"/>
      <c r="DU24" s="131"/>
      <c r="DV24" s="131"/>
      <c r="DW24" s="131"/>
      <c r="DX24" s="43"/>
      <c r="DY24" s="43"/>
      <c r="DZ24" s="131"/>
      <c r="EA24" s="131"/>
      <c r="EB24" s="131"/>
      <c r="EC24" s="43"/>
      <c r="ED24" s="43"/>
      <c r="EE24" s="131"/>
      <c r="EF24" s="131"/>
      <c r="EG24" s="131"/>
      <c r="EH24" s="43"/>
      <c r="EI24" s="43"/>
      <c r="EJ24" s="131"/>
      <c r="EK24" s="131"/>
      <c r="EL24" s="131"/>
      <c r="EM24" s="43"/>
      <c r="EN24" s="43"/>
      <c r="EO24" s="131"/>
      <c r="EP24" s="131"/>
      <c r="EQ24" s="131"/>
      <c r="ER24" s="43"/>
      <c r="ES24" s="43"/>
      <c r="ET24" s="131"/>
      <c r="EU24" s="131"/>
      <c r="EV24" s="131"/>
      <c r="EW24" s="43"/>
      <c r="EX24" s="43"/>
      <c r="EY24" s="131"/>
      <c r="EZ24" s="131"/>
      <c r="FA24" s="131"/>
      <c r="FB24" s="43"/>
      <c r="FC24" s="43"/>
      <c r="FD24" s="131"/>
      <c r="FE24" s="131"/>
      <c r="FF24" s="131"/>
      <c r="FG24" s="43"/>
      <c r="FH24" s="43"/>
      <c r="FI24" s="131"/>
      <c r="FJ24" s="131"/>
      <c r="FK24" s="131"/>
      <c r="FL24" s="43"/>
      <c r="FM24" s="43"/>
      <c r="FN24" s="131"/>
      <c r="FO24" s="131"/>
      <c r="FP24" s="131"/>
      <c r="FQ24" s="43"/>
      <c r="FR24" s="43"/>
      <c r="FS24" s="131"/>
      <c r="FT24" s="131"/>
      <c r="FU24" s="131"/>
      <c r="FV24" s="43"/>
      <c r="FW24" s="43"/>
      <c r="FX24" s="131"/>
      <c r="FY24" s="131"/>
      <c r="FZ24" s="131"/>
      <c r="GA24" s="43"/>
      <c r="GB24" s="43"/>
      <c r="GC24" s="131"/>
      <c r="GD24" s="131"/>
      <c r="GE24" s="131"/>
      <c r="GF24" s="43"/>
      <c r="GG24" s="43"/>
      <c r="GH24" s="131"/>
      <c r="GI24" s="131"/>
      <c r="GJ24" s="131"/>
      <c r="GK24" s="43"/>
      <c r="GL24" s="43"/>
      <c r="GM24" s="131"/>
      <c r="GN24" s="131"/>
      <c r="GO24" s="131"/>
      <c r="GP24" s="43"/>
      <c r="GQ24" s="43"/>
      <c r="GR24" s="131"/>
      <c r="GS24" s="131"/>
      <c r="GT24" s="131"/>
      <c r="GU24" s="43"/>
      <c r="GV24" s="43"/>
      <c r="GW24" s="131"/>
      <c r="GX24" s="131"/>
      <c r="GY24" s="131"/>
      <c r="GZ24" s="43"/>
      <c r="HA24" s="43"/>
      <c r="HB24" s="131"/>
      <c r="HC24" s="131"/>
      <c r="HD24" s="131"/>
      <c r="HE24" s="43"/>
      <c r="HF24" s="43"/>
      <c r="HG24" s="131"/>
      <c r="HH24" s="131"/>
      <c r="HI24" s="131"/>
      <c r="HJ24" s="43"/>
      <c r="HK24" s="43"/>
      <c r="HL24" s="131"/>
      <c r="HM24" s="131"/>
      <c r="HN24" s="131"/>
      <c r="HO24" s="43"/>
      <c r="HP24" s="43"/>
      <c r="HQ24" s="131"/>
      <c r="HR24" s="131"/>
      <c r="HS24" s="131"/>
      <c r="HT24" s="43"/>
      <c r="HU24" s="43"/>
      <c r="HV24" s="131"/>
      <c r="HW24" s="131"/>
      <c r="HX24" s="131"/>
      <c r="HY24" s="43"/>
      <c r="HZ24" s="43"/>
      <c r="IA24" s="131"/>
      <c r="IB24" s="131"/>
      <c r="IC24" s="131"/>
      <c r="ID24" s="43"/>
      <c r="IE24" s="43"/>
      <c r="IF24" s="131"/>
      <c r="IG24" s="131"/>
      <c r="IH24" s="131"/>
      <c r="II24" s="43"/>
      <c r="IJ24" s="43"/>
      <c r="IK24" s="131"/>
      <c r="IL24" s="131"/>
      <c r="IM24" s="131"/>
      <c r="IN24" s="43"/>
      <c r="IO24" s="43"/>
      <c r="IP24" s="131"/>
      <c r="IQ24" s="131"/>
      <c r="IR24" s="131"/>
      <c r="IS24" s="43"/>
      <c r="IT24" s="43"/>
      <c r="IU24" s="131"/>
      <c r="IV24" s="131"/>
      <c r="IW24" s="131"/>
      <c r="IX24" s="43"/>
      <c r="IY24" s="44"/>
      <c r="IZ24" s="198"/>
      <c r="JA24" s="378"/>
      <c r="JB24" s="256"/>
      <c r="JC24" s="256"/>
    </row>
    <row r="25" spans="1:263" s="3" customFormat="1" x14ac:dyDescent="0.35">
      <c r="A25" s="198"/>
      <c r="B25" s="359"/>
      <c r="C25" s="45" t="s">
        <v>745</v>
      </c>
      <c r="D25" s="102" t="s">
        <v>746</v>
      </c>
      <c r="E25" s="102"/>
      <c r="F25" s="285" t="str">
        <f>IF(F24&lt;&gt;"","",IFERROR(INDEX('Helper 1'!$I$2:$I$19,MATCH('Schedule 1'!$G$20,'Helper 1'!$H$2:$H$19,0)),""))</f>
        <v/>
      </c>
      <c r="G25" s="131">
        <f>IF(F24&lt;&gt;"","",SUM(L25:IX25))</f>
        <v>0</v>
      </c>
      <c r="H25" s="325"/>
      <c r="I25" s="202"/>
      <c r="J25" s="324"/>
      <c r="K25" s="131"/>
      <c r="L25" s="130"/>
      <c r="M25" s="49"/>
      <c r="N25" s="49"/>
      <c r="O25" s="131"/>
      <c r="P25" s="131"/>
      <c r="Q25" s="130"/>
      <c r="R25" s="49"/>
      <c r="S25" s="49"/>
      <c r="T25" s="131"/>
      <c r="U25" s="131"/>
      <c r="V25" s="130"/>
      <c r="W25" s="49"/>
      <c r="X25" s="49"/>
      <c r="Y25" s="131"/>
      <c r="Z25" s="131"/>
      <c r="AA25" s="130"/>
      <c r="AB25" s="49"/>
      <c r="AC25" s="49"/>
      <c r="AD25" s="131"/>
      <c r="AE25" s="131"/>
      <c r="AF25" s="130"/>
      <c r="AG25" s="49"/>
      <c r="AH25" s="49"/>
      <c r="AI25" s="131"/>
      <c r="AJ25" s="131"/>
      <c r="AK25" s="130"/>
      <c r="AL25" s="49"/>
      <c r="AM25" s="49"/>
      <c r="AN25" s="131"/>
      <c r="AO25" s="131"/>
      <c r="AP25" s="130"/>
      <c r="AQ25" s="49"/>
      <c r="AR25" s="49"/>
      <c r="AS25" s="131"/>
      <c r="AT25" s="131"/>
      <c r="AU25" s="130"/>
      <c r="AV25" s="49"/>
      <c r="AW25" s="49"/>
      <c r="AX25" s="131"/>
      <c r="AY25" s="131"/>
      <c r="AZ25" s="130"/>
      <c r="BA25" s="49"/>
      <c r="BB25" s="49"/>
      <c r="BC25" s="131"/>
      <c r="BD25" s="131"/>
      <c r="BE25" s="130"/>
      <c r="BF25" s="49"/>
      <c r="BG25" s="49"/>
      <c r="BH25" s="131"/>
      <c r="BI25" s="131"/>
      <c r="BJ25" s="130"/>
      <c r="BK25" s="49"/>
      <c r="BL25" s="49"/>
      <c r="BM25" s="131"/>
      <c r="BN25" s="131"/>
      <c r="BO25" s="130"/>
      <c r="BP25" s="49"/>
      <c r="BQ25" s="49"/>
      <c r="BR25" s="131"/>
      <c r="BS25" s="131"/>
      <c r="BT25" s="130"/>
      <c r="BU25" s="49"/>
      <c r="BV25" s="49"/>
      <c r="BW25" s="131"/>
      <c r="BX25" s="131"/>
      <c r="BY25" s="130"/>
      <c r="BZ25" s="49"/>
      <c r="CA25" s="49"/>
      <c r="CB25" s="131"/>
      <c r="CC25" s="131"/>
      <c r="CD25" s="130"/>
      <c r="CE25" s="49"/>
      <c r="CF25" s="49"/>
      <c r="CG25" s="131"/>
      <c r="CH25" s="131"/>
      <c r="CI25" s="130"/>
      <c r="CJ25" s="49"/>
      <c r="CK25" s="49"/>
      <c r="CL25" s="131"/>
      <c r="CM25" s="131"/>
      <c r="CN25" s="130"/>
      <c r="CO25" s="49"/>
      <c r="CP25" s="49"/>
      <c r="CQ25" s="131"/>
      <c r="CR25" s="131"/>
      <c r="CS25" s="130"/>
      <c r="CT25" s="49"/>
      <c r="CU25" s="49"/>
      <c r="CV25" s="131"/>
      <c r="CW25" s="131"/>
      <c r="CX25" s="130"/>
      <c r="CY25" s="49"/>
      <c r="CZ25" s="49"/>
      <c r="DA25" s="131"/>
      <c r="DB25" s="131"/>
      <c r="DC25" s="130"/>
      <c r="DD25" s="49"/>
      <c r="DE25" s="49"/>
      <c r="DF25" s="131"/>
      <c r="DG25" s="131"/>
      <c r="DH25" s="130"/>
      <c r="DI25" s="49"/>
      <c r="DJ25" s="49"/>
      <c r="DK25" s="131"/>
      <c r="DL25" s="131"/>
      <c r="DM25" s="130"/>
      <c r="DN25" s="49"/>
      <c r="DO25" s="49"/>
      <c r="DP25" s="131"/>
      <c r="DQ25" s="131"/>
      <c r="DR25" s="130"/>
      <c r="DS25" s="49"/>
      <c r="DT25" s="49"/>
      <c r="DU25" s="131"/>
      <c r="DV25" s="131"/>
      <c r="DW25" s="130"/>
      <c r="DX25" s="49"/>
      <c r="DY25" s="49"/>
      <c r="DZ25" s="131"/>
      <c r="EA25" s="131"/>
      <c r="EB25" s="130"/>
      <c r="EC25" s="49"/>
      <c r="ED25" s="49"/>
      <c r="EE25" s="131"/>
      <c r="EF25" s="131"/>
      <c r="EG25" s="130"/>
      <c r="EH25" s="49"/>
      <c r="EI25" s="49"/>
      <c r="EJ25" s="131"/>
      <c r="EK25" s="131"/>
      <c r="EL25" s="130"/>
      <c r="EM25" s="49"/>
      <c r="EN25" s="49"/>
      <c r="EO25" s="131"/>
      <c r="EP25" s="131"/>
      <c r="EQ25" s="130"/>
      <c r="ER25" s="49"/>
      <c r="ES25" s="49"/>
      <c r="ET25" s="131"/>
      <c r="EU25" s="131"/>
      <c r="EV25" s="130"/>
      <c r="EW25" s="49"/>
      <c r="EX25" s="49"/>
      <c r="EY25" s="131"/>
      <c r="EZ25" s="131"/>
      <c r="FA25" s="130"/>
      <c r="FB25" s="49"/>
      <c r="FC25" s="49"/>
      <c r="FD25" s="131"/>
      <c r="FE25" s="131"/>
      <c r="FF25" s="130"/>
      <c r="FG25" s="49"/>
      <c r="FH25" s="49"/>
      <c r="FI25" s="131"/>
      <c r="FJ25" s="131"/>
      <c r="FK25" s="130"/>
      <c r="FL25" s="49"/>
      <c r="FM25" s="49"/>
      <c r="FN25" s="131"/>
      <c r="FO25" s="131"/>
      <c r="FP25" s="130"/>
      <c r="FQ25" s="49"/>
      <c r="FR25" s="49"/>
      <c r="FS25" s="131"/>
      <c r="FT25" s="131"/>
      <c r="FU25" s="130"/>
      <c r="FV25" s="49"/>
      <c r="FW25" s="49"/>
      <c r="FX25" s="131"/>
      <c r="FY25" s="131"/>
      <c r="FZ25" s="130"/>
      <c r="GA25" s="49"/>
      <c r="GB25" s="49"/>
      <c r="GC25" s="131"/>
      <c r="GD25" s="131"/>
      <c r="GE25" s="130"/>
      <c r="GF25" s="49"/>
      <c r="GG25" s="49"/>
      <c r="GH25" s="131"/>
      <c r="GI25" s="131"/>
      <c r="GJ25" s="130"/>
      <c r="GK25" s="49"/>
      <c r="GL25" s="49"/>
      <c r="GM25" s="131"/>
      <c r="GN25" s="131"/>
      <c r="GO25" s="130"/>
      <c r="GP25" s="49"/>
      <c r="GQ25" s="49"/>
      <c r="GR25" s="131"/>
      <c r="GS25" s="131"/>
      <c r="GT25" s="130"/>
      <c r="GU25" s="49"/>
      <c r="GV25" s="49"/>
      <c r="GW25" s="131"/>
      <c r="GX25" s="131"/>
      <c r="GY25" s="130"/>
      <c r="GZ25" s="49"/>
      <c r="HA25" s="49"/>
      <c r="HB25" s="131"/>
      <c r="HC25" s="131"/>
      <c r="HD25" s="130"/>
      <c r="HE25" s="49"/>
      <c r="HF25" s="49"/>
      <c r="HG25" s="131"/>
      <c r="HH25" s="131"/>
      <c r="HI25" s="130"/>
      <c r="HJ25" s="49"/>
      <c r="HK25" s="49"/>
      <c r="HL25" s="131"/>
      <c r="HM25" s="131"/>
      <c r="HN25" s="130"/>
      <c r="HO25" s="49"/>
      <c r="HP25" s="49"/>
      <c r="HQ25" s="131"/>
      <c r="HR25" s="131"/>
      <c r="HS25" s="130"/>
      <c r="HT25" s="49"/>
      <c r="HU25" s="49"/>
      <c r="HV25" s="131"/>
      <c r="HW25" s="131"/>
      <c r="HX25" s="130"/>
      <c r="HY25" s="49"/>
      <c r="HZ25" s="49"/>
      <c r="IA25" s="131"/>
      <c r="IB25" s="131"/>
      <c r="IC25" s="130"/>
      <c r="ID25" s="49"/>
      <c r="IE25" s="49"/>
      <c r="IF25" s="131"/>
      <c r="IG25" s="131"/>
      <c r="IH25" s="130"/>
      <c r="II25" s="49"/>
      <c r="IJ25" s="49"/>
      <c r="IK25" s="131"/>
      <c r="IL25" s="131"/>
      <c r="IM25" s="130"/>
      <c r="IN25" s="49"/>
      <c r="IO25" s="49"/>
      <c r="IP25" s="131"/>
      <c r="IQ25" s="131"/>
      <c r="IR25" s="130"/>
      <c r="IS25" s="49"/>
      <c r="IT25" s="49"/>
      <c r="IU25" s="131"/>
      <c r="IV25" s="131"/>
      <c r="IW25" s="130"/>
      <c r="IX25" s="49"/>
      <c r="IY25" s="50"/>
      <c r="IZ25" s="198"/>
      <c r="JA25" s="378"/>
      <c r="JB25" s="256"/>
      <c r="JC25" s="256"/>
    </row>
    <row r="26" spans="1:263" s="3" customFormat="1" x14ac:dyDescent="0.35">
      <c r="A26" s="198"/>
      <c r="B26" s="359"/>
      <c r="C26" s="45"/>
      <c r="D26" s="102"/>
      <c r="E26" s="102"/>
      <c r="F26" s="513" t="str">
        <f>IF(F24&lt;&gt;"",F24,"")</f>
        <v/>
      </c>
      <c r="G26" s="514"/>
      <c r="H26" s="515"/>
      <c r="I26" s="202"/>
      <c r="J26" s="324"/>
      <c r="K26" s="131"/>
      <c r="L26" s="131"/>
      <c r="M26" s="49"/>
      <c r="N26" s="49"/>
      <c r="O26" s="131"/>
      <c r="P26" s="131"/>
      <c r="Q26" s="131"/>
      <c r="R26" s="49"/>
      <c r="S26" s="49"/>
      <c r="T26" s="131"/>
      <c r="U26" s="131"/>
      <c r="V26" s="131"/>
      <c r="W26" s="49"/>
      <c r="X26" s="49"/>
      <c r="Y26" s="131"/>
      <c r="Z26" s="131"/>
      <c r="AA26" s="131"/>
      <c r="AB26" s="49"/>
      <c r="AC26" s="49"/>
      <c r="AD26" s="131"/>
      <c r="AE26" s="131"/>
      <c r="AF26" s="131"/>
      <c r="AG26" s="49"/>
      <c r="AH26" s="49"/>
      <c r="AI26" s="131"/>
      <c r="AJ26" s="131"/>
      <c r="AK26" s="131"/>
      <c r="AL26" s="49"/>
      <c r="AM26" s="49"/>
      <c r="AN26" s="131"/>
      <c r="AO26" s="131"/>
      <c r="AP26" s="131"/>
      <c r="AQ26" s="49"/>
      <c r="AR26" s="49"/>
      <c r="AS26" s="131"/>
      <c r="AT26" s="131"/>
      <c r="AU26" s="131"/>
      <c r="AV26" s="49"/>
      <c r="AW26" s="49"/>
      <c r="AX26" s="131"/>
      <c r="AY26" s="131"/>
      <c r="AZ26" s="131"/>
      <c r="BA26" s="49"/>
      <c r="BB26" s="49"/>
      <c r="BC26" s="131"/>
      <c r="BD26" s="131"/>
      <c r="BE26" s="131"/>
      <c r="BF26" s="49"/>
      <c r="BG26" s="49"/>
      <c r="BH26" s="131"/>
      <c r="BI26" s="131"/>
      <c r="BJ26" s="131"/>
      <c r="BK26" s="49"/>
      <c r="BL26" s="49"/>
      <c r="BM26" s="131"/>
      <c r="BN26" s="131"/>
      <c r="BO26" s="131"/>
      <c r="BP26" s="49"/>
      <c r="BQ26" s="49"/>
      <c r="BR26" s="131"/>
      <c r="BS26" s="131"/>
      <c r="BT26" s="131"/>
      <c r="BU26" s="49"/>
      <c r="BV26" s="49"/>
      <c r="BW26" s="131"/>
      <c r="BX26" s="131"/>
      <c r="BY26" s="131"/>
      <c r="BZ26" s="49"/>
      <c r="CA26" s="49"/>
      <c r="CB26" s="131"/>
      <c r="CC26" s="131"/>
      <c r="CD26" s="131"/>
      <c r="CE26" s="49"/>
      <c r="CF26" s="49"/>
      <c r="CG26" s="131"/>
      <c r="CH26" s="131"/>
      <c r="CI26" s="131"/>
      <c r="CJ26" s="49"/>
      <c r="CK26" s="49"/>
      <c r="CL26" s="131"/>
      <c r="CM26" s="131"/>
      <c r="CN26" s="131"/>
      <c r="CO26" s="49"/>
      <c r="CP26" s="49"/>
      <c r="CQ26" s="131"/>
      <c r="CR26" s="131"/>
      <c r="CS26" s="131"/>
      <c r="CT26" s="49"/>
      <c r="CU26" s="49"/>
      <c r="CV26" s="131"/>
      <c r="CW26" s="131"/>
      <c r="CX26" s="131"/>
      <c r="CY26" s="49"/>
      <c r="CZ26" s="49"/>
      <c r="DA26" s="131"/>
      <c r="DB26" s="131"/>
      <c r="DC26" s="131"/>
      <c r="DD26" s="49"/>
      <c r="DE26" s="49"/>
      <c r="DF26" s="131"/>
      <c r="DG26" s="131"/>
      <c r="DH26" s="131"/>
      <c r="DI26" s="49"/>
      <c r="DJ26" s="49"/>
      <c r="DK26" s="131"/>
      <c r="DL26" s="131"/>
      <c r="DM26" s="131"/>
      <c r="DN26" s="49"/>
      <c r="DO26" s="49"/>
      <c r="DP26" s="131"/>
      <c r="DQ26" s="131"/>
      <c r="DR26" s="131"/>
      <c r="DS26" s="49"/>
      <c r="DT26" s="49"/>
      <c r="DU26" s="131"/>
      <c r="DV26" s="131"/>
      <c r="DW26" s="131"/>
      <c r="DX26" s="49"/>
      <c r="DY26" s="49"/>
      <c r="DZ26" s="131"/>
      <c r="EA26" s="131"/>
      <c r="EB26" s="131"/>
      <c r="EC26" s="49"/>
      <c r="ED26" s="49"/>
      <c r="EE26" s="131"/>
      <c r="EF26" s="131"/>
      <c r="EG26" s="131"/>
      <c r="EH26" s="49"/>
      <c r="EI26" s="49"/>
      <c r="EJ26" s="131"/>
      <c r="EK26" s="131"/>
      <c r="EL26" s="131"/>
      <c r="EM26" s="49"/>
      <c r="EN26" s="49"/>
      <c r="EO26" s="131"/>
      <c r="EP26" s="131"/>
      <c r="EQ26" s="131"/>
      <c r="ER26" s="49"/>
      <c r="ES26" s="49"/>
      <c r="ET26" s="131"/>
      <c r="EU26" s="131"/>
      <c r="EV26" s="131"/>
      <c r="EW26" s="49"/>
      <c r="EX26" s="49"/>
      <c r="EY26" s="131"/>
      <c r="EZ26" s="131"/>
      <c r="FA26" s="131"/>
      <c r="FB26" s="49"/>
      <c r="FC26" s="49"/>
      <c r="FD26" s="131"/>
      <c r="FE26" s="131"/>
      <c r="FF26" s="131"/>
      <c r="FG26" s="49"/>
      <c r="FH26" s="49"/>
      <c r="FI26" s="131"/>
      <c r="FJ26" s="131"/>
      <c r="FK26" s="131"/>
      <c r="FL26" s="49"/>
      <c r="FM26" s="49"/>
      <c r="FN26" s="131"/>
      <c r="FO26" s="131"/>
      <c r="FP26" s="131"/>
      <c r="FQ26" s="49"/>
      <c r="FR26" s="49"/>
      <c r="FS26" s="131"/>
      <c r="FT26" s="131"/>
      <c r="FU26" s="131"/>
      <c r="FV26" s="49"/>
      <c r="FW26" s="49"/>
      <c r="FX26" s="131"/>
      <c r="FY26" s="131"/>
      <c r="FZ26" s="131"/>
      <c r="GA26" s="49"/>
      <c r="GB26" s="49"/>
      <c r="GC26" s="131"/>
      <c r="GD26" s="131"/>
      <c r="GE26" s="131"/>
      <c r="GF26" s="49"/>
      <c r="GG26" s="49"/>
      <c r="GH26" s="131"/>
      <c r="GI26" s="131"/>
      <c r="GJ26" s="131"/>
      <c r="GK26" s="49"/>
      <c r="GL26" s="49"/>
      <c r="GM26" s="131"/>
      <c r="GN26" s="131"/>
      <c r="GO26" s="131"/>
      <c r="GP26" s="49"/>
      <c r="GQ26" s="49"/>
      <c r="GR26" s="131"/>
      <c r="GS26" s="131"/>
      <c r="GT26" s="131"/>
      <c r="GU26" s="49"/>
      <c r="GV26" s="49"/>
      <c r="GW26" s="131"/>
      <c r="GX26" s="131"/>
      <c r="GY26" s="131"/>
      <c r="GZ26" s="49"/>
      <c r="HA26" s="49"/>
      <c r="HB26" s="131"/>
      <c r="HC26" s="131"/>
      <c r="HD26" s="131"/>
      <c r="HE26" s="49"/>
      <c r="HF26" s="49"/>
      <c r="HG26" s="131"/>
      <c r="HH26" s="131"/>
      <c r="HI26" s="131"/>
      <c r="HJ26" s="49"/>
      <c r="HK26" s="49"/>
      <c r="HL26" s="131"/>
      <c r="HM26" s="131"/>
      <c r="HN26" s="131"/>
      <c r="HO26" s="49"/>
      <c r="HP26" s="49"/>
      <c r="HQ26" s="131"/>
      <c r="HR26" s="131"/>
      <c r="HS26" s="131"/>
      <c r="HT26" s="49"/>
      <c r="HU26" s="49"/>
      <c r="HV26" s="131"/>
      <c r="HW26" s="131"/>
      <c r="HX26" s="131"/>
      <c r="HY26" s="49"/>
      <c r="HZ26" s="49"/>
      <c r="IA26" s="131"/>
      <c r="IB26" s="131"/>
      <c r="IC26" s="131"/>
      <c r="ID26" s="49"/>
      <c r="IE26" s="49"/>
      <c r="IF26" s="131"/>
      <c r="IG26" s="131"/>
      <c r="IH26" s="131"/>
      <c r="II26" s="49"/>
      <c r="IJ26" s="49"/>
      <c r="IK26" s="131"/>
      <c r="IL26" s="131"/>
      <c r="IM26" s="131"/>
      <c r="IN26" s="49"/>
      <c r="IO26" s="49"/>
      <c r="IP26" s="131"/>
      <c r="IQ26" s="131"/>
      <c r="IR26" s="131"/>
      <c r="IS26" s="49"/>
      <c r="IT26" s="49"/>
      <c r="IU26" s="131"/>
      <c r="IV26" s="131"/>
      <c r="IW26" s="131"/>
      <c r="IX26" s="49"/>
      <c r="IY26" s="50"/>
      <c r="IZ26" s="198"/>
      <c r="JA26" s="378"/>
      <c r="JB26" s="256"/>
      <c r="JC26" s="256"/>
    </row>
    <row r="27" spans="1:263" s="3" customFormat="1" x14ac:dyDescent="0.35">
      <c r="A27" s="198"/>
      <c r="B27" s="359"/>
      <c r="C27" s="45" t="s">
        <v>747</v>
      </c>
      <c r="D27" s="102" t="s">
        <v>748</v>
      </c>
      <c r="E27" s="102"/>
      <c r="F27" s="285" t="str">
        <f>IF(F26&lt;&gt;"","",IFERROR(INDEX('Helper 1'!$I$2:$I$19,MATCH('Schedule 1'!$G$20,'Helper 1'!$H$2:$H$19,0)),""))</f>
        <v/>
      </c>
      <c r="G27" s="131">
        <f>IF(F26&lt;&gt;"","",SUM(L27:IX27))</f>
        <v>0</v>
      </c>
      <c r="H27" s="325"/>
      <c r="I27" s="202"/>
      <c r="J27" s="324"/>
      <c r="K27" s="131"/>
      <c r="L27" s="130"/>
      <c r="M27" s="49"/>
      <c r="N27" s="49"/>
      <c r="O27" s="131"/>
      <c r="P27" s="131"/>
      <c r="Q27" s="130"/>
      <c r="R27" s="49"/>
      <c r="S27" s="49"/>
      <c r="T27" s="131"/>
      <c r="U27" s="131"/>
      <c r="V27" s="130"/>
      <c r="W27" s="49"/>
      <c r="X27" s="49"/>
      <c r="Y27" s="131"/>
      <c r="Z27" s="131"/>
      <c r="AA27" s="130"/>
      <c r="AB27" s="49"/>
      <c r="AC27" s="49"/>
      <c r="AD27" s="131"/>
      <c r="AE27" s="131"/>
      <c r="AF27" s="130"/>
      <c r="AG27" s="49"/>
      <c r="AH27" s="49"/>
      <c r="AI27" s="131"/>
      <c r="AJ27" s="131"/>
      <c r="AK27" s="130"/>
      <c r="AL27" s="49"/>
      <c r="AM27" s="49"/>
      <c r="AN27" s="131"/>
      <c r="AO27" s="131"/>
      <c r="AP27" s="130"/>
      <c r="AQ27" s="49"/>
      <c r="AR27" s="49"/>
      <c r="AS27" s="131"/>
      <c r="AT27" s="131"/>
      <c r="AU27" s="130"/>
      <c r="AV27" s="49"/>
      <c r="AW27" s="49"/>
      <c r="AX27" s="131"/>
      <c r="AY27" s="131"/>
      <c r="AZ27" s="130"/>
      <c r="BA27" s="49"/>
      <c r="BB27" s="49"/>
      <c r="BC27" s="131"/>
      <c r="BD27" s="131"/>
      <c r="BE27" s="130"/>
      <c r="BF27" s="49"/>
      <c r="BG27" s="49"/>
      <c r="BH27" s="131"/>
      <c r="BI27" s="131"/>
      <c r="BJ27" s="130"/>
      <c r="BK27" s="49"/>
      <c r="BL27" s="49"/>
      <c r="BM27" s="131"/>
      <c r="BN27" s="131"/>
      <c r="BO27" s="130"/>
      <c r="BP27" s="49"/>
      <c r="BQ27" s="49"/>
      <c r="BR27" s="131"/>
      <c r="BS27" s="131"/>
      <c r="BT27" s="130"/>
      <c r="BU27" s="49"/>
      <c r="BV27" s="49"/>
      <c r="BW27" s="131"/>
      <c r="BX27" s="131"/>
      <c r="BY27" s="130"/>
      <c r="BZ27" s="49"/>
      <c r="CA27" s="49"/>
      <c r="CB27" s="131"/>
      <c r="CC27" s="131"/>
      <c r="CD27" s="130"/>
      <c r="CE27" s="49"/>
      <c r="CF27" s="49"/>
      <c r="CG27" s="131"/>
      <c r="CH27" s="131"/>
      <c r="CI27" s="130"/>
      <c r="CJ27" s="49"/>
      <c r="CK27" s="49"/>
      <c r="CL27" s="131"/>
      <c r="CM27" s="131"/>
      <c r="CN27" s="130"/>
      <c r="CO27" s="49"/>
      <c r="CP27" s="49"/>
      <c r="CQ27" s="131"/>
      <c r="CR27" s="131"/>
      <c r="CS27" s="130"/>
      <c r="CT27" s="49"/>
      <c r="CU27" s="49"/>
      <c r="CV27" s="131"/>
      <c r="CW27" s="131"/>
      <c r="CX27" s="130"/>
      <c r="CY27" s="49"/>
      <c r="CZ27" s="49"/>
      <c r="DA27" s="131"/>
      <c r="DB27" s="131"/>
      <c r="DC27" s="130"/>
      <c r="DD27" s="49"/>
      <c r="DE27" s="49"/>
      <c r="DF27" s="131"/>
      <c r="DG27" s="131"/>
      <c r="DH27" s="130"/>
      <c r="DI27" s="49"/>
      <c r="DJ27" s="49"/>
      <c r="DK27" s="131"/>
      <c r="DL27" s="131"/>
      <c r="DM27" s="130"/>
      <c r="DN27" s="49"/>
      <c r="DO27" s="49"/>
      <c r="DP27" s="131"/>
      <c r="DQ27" s="131"/>
      <c r="DR27" s="130"/>
      <c r="DS27" s="49"/>
      <c r="DT27" s="49"/>
      <c r="DU27" s="131"/>
      <c r="DV27" s="131"/>
      <c r="DW27" s="130"/>
      <c r="DX27" s="49"/>
      <c r="DY27" s="49"/>
      <c r="DZ27" s="131"/>
      <c r="EA27" s="131"/>
      <c r="EB27" s="130"/>
      <c r="EC27" s="49"/>
      <c r="ED27" s="49"/>
      <c r="EE27" s="131"/>
      <c r="EF27" s="131"/>
      <c r="EG27" s="130"/>
      <c r="EH27" s="49"/>
      <c r="EI27" s="49"/>
      <c r="EJ27" s="131"/>
      <c r="EK27" s="131"/>
      <c r="EL27" s="130"/>
      <c r="EM27" s="49"/>
      <c r="EN27" s="49"/>
      <c r="EO27" s="131"/>
      <c r="EP27" s="131"/>
      <c r="EQ27" s="130"/>
      <c r="ER27" s="49"/>
      <c r="ES27" s="49"/>
      <c r="ET27" s="131"/>
      <c r="EU27" s="131"/>
      <c r="EV27" s="130"/>
      <c r="EW27" s="49"/>
      <c r="EX27" s="49"/>
      <c r="EY27" s="131"/>
      <c r="EZ27" s="131"/>
      <c r="FA27" s="130"/>
      <c r="FB27" s="49"/>
      <c r="FC27" s="49"/>
      <c r="FD27" s="131"/>
      <c r="FE27" s="131"/>
      <c r="FF27" s="130"/>
      <c r="FG27" s="49"/>
      <c r="FH27" s="49"/>
      <c r="FI27" s="131"/>
      <c r="FJ27" s="131"/>
      <c r="FK27" s="130"/>
      <c r="FL27" s="49"/>
      <c r="FM27" s="49"/>
      <c r="FN27" s="131"/>
      <c r="FO27" s="131"/>
      <c r="FP27" s="130"/>
      <c r="FQ27" s="49"/>
      <c r="FR27" s="49"/>
      <c r="FS27" s="131"/>
      <c r="FT27" s="131"/>
      <c r="FU27" s="130"/>
      <c r="FV27" s="49"/>
      <c r="FW27" s="49"/>
      <c r="FX27" s="131"/>
      <c r="FY27" s="131"/>
      <c r="FZ27" s="130"/>
      <c r="GA27" s="49"/>
      <c r="GB27" s="49"/>
      <c r="GC27" s="131"/>
      <c r="GD27" s="131"/>
      <c r="GE27" s="130"/>
      <c r="GF27" s="49"/>
      <c r="GG27" s="49"/>
      <c r="GH27" s="131"/>
      <c r="GI27" s="131"/>
      <c r="GJ27" s="130"/>
      <c r="GK27" s="49"/>
      <c r="GL27" s="49"/>
      <c r="GM27" s="131"/>
      <c r="GN27" s="131"/>
      <c r="GO27" s="130"/>
      <c r="GP27" s="49"/>
      <c r="GQ27" s="49"/>
      <c r="GR27" s="131"/>
      <c r="GS27" s="131"/>
      <c r="GT27" s="130"/>
      <c r="GU27" s="49"/>
      <c r="GV27" s="49"/>
      <c r="GW27" s="131"/>
      <c r="GX27" s="131"/>
      <c r="GY27" s="130"/>
      <c r="GZ27" s="49"/>
      <c r="HA27" s="49"/>
      <c r="HB27" s="131"/>
      <c r="HC27" s="131"/>
      <c r="HD27" s="130"/>
      <c r="HE27" s="49"/>
      <c r="HF27" s="49"/>
      <c r="HG27" s="131"/>
      <c r="HH27" s="131"/>
      <c r="HI27" s="130"/>
      <c r="HJ27" s="49"/>
      <c r="HK27" s="49"/>
      <c r="HL27" s="131"/>
      <c r="HM27" s="131"/>
      <c r="HN27" s="130"/>
      <c r="HO27" s="49"/>
      <c r="HP27" s="49"/>
      <c r="HQ27" s="131"/>
      <c r="HR27" s="131"/>
      <c r="HS27" s="130"/>
      <c r="HT27" s="49"/>
      <c r="HU27" s="49"/>
      <c r="HV27" s="131"/>
      <c r="HW27" s="131"/>
      <c r="HX27" s="130"/>
      <c r="HY27" s="49"/>
      <c r="HZ27" s="49"/>
      <c r="IA27" s="131"/>
      <c r="IB27" s="131"/>
      <c r="IC27" s="130"/>
      <c r="ID27" s="49"/>
      <c r="IE27" s="49"/>
      <c r="IF27" s="131"/>
      <c r="IG27" s="131"/>
      <c r="IH27" s="130"/>
      <c r="II27" s="49"/>
      <c r="IJ27" s="49"/>
      <c r="IK27" s="131"/>
      <c r="IL27" s="131"/>
      <c r="IM27" s="130"/>
      <c r="IN27" s="49"/>
      <c r="IO27" s="49"/>
      <c r="IP27" s="131"/>
      <c r="IQ27" s="131"/>
      <c r="IR27" s="130"/>
      <c r="IS27" s="49"/>
      <c r="IT27" s="49"/>
      <c r="IU27" s="131"/>
      <c r="IV27" s="131"/>
      <c r="IW27" s="130"/>
      <c r="IX27" s="49"/>
      <c r="IY27" s="50"/>
      <c r="IZ27" s="198"/>
      <c r="JA27" s="378"/>
      <c r="JB27" s="256"/>
      <c r="JC27" s="256"/>
    </row>
    <row r="28" spans="1:263" s="3" customFormat="1" x14ac:dyDescent="0.35">
      <c r="A28" s="198"/>
      <c r="B28" s="359"/>
      <c r="C28" s="45"/>
      <c r="D28" s="102"/>
      <c r="E28" s="102"/>
      <c r="F28" s="513"/>
      <c r="G28" s="514"/>
      <c r="H28" s="515"/>
      <c r="I28" s="202"/>
      <c r="J28" s="324"/>
      <c r="K28" s="131"/>
      <c r="L28" s="131"/>
      <c r="M28" s="49"/>
      <c r="N28" s="49"/>
      <c r="O28" s="131"/>
      <c r="P28" s="131"/>
      <c r="Q28" s="131"/>
      <c r="R28" s="49"/>
      <c r="S28" s="49"/>
      <c r="T28" s="131"/>
      <c r="U28" s="131"/>
      <c r="V28" s="131"/>
      <c r="W28" s="49"/>
      <c r="X28" s="49"/>
      <c r="Y28" s="131"/>
      <c r="Z28" s="131"/>
      <c r="AA28" s="131"/>
      <c r="AB28" s="49"/>
      <c r="AC28" s="49"/>
      <c r="AD28" s="131"/>
      <c r="AE28" s="131"/>
      <c r="AF28" s="131"/>
      <c r="AG28" s="49"/>
      <c r="AH28" s="49"/>
      <c r="AI28" s="131"/>
      <c r="AJ28" s="131"/>
      <c r="AK28" s="131"/>
      <c r="AL28" s="49"/>
      <c r="AM28" s="49"/>
      <c r="AN28" s="131"/>
      <c r="AO28" s="131"/>
      <c r="AP28" s="131"/>
      <c r="AQ28" s="49"/>
      <c r="AR28" s="49"/>
      <c r="AS28" s="131"/>
      <c r="AT28" s="131"/>
      <c r="AU28" s="131"/>
      <c r="AV28" s="49"/>
      <c r="AW28" s="49"/>
      <c r="AX28" s="131"/>
      <c r="AY28" s="131"/>
      <c r="AZ28" s="131"/>
      <c r="BA28" s="49"/>
      <c r="BB28" s="49"/>
      <c r="BC28" s="131"/>
      <c r="BD28" s="131"/>
      <c r="BE28" s="131"/>
      <c r="BF28" s="49"/>
      <c r="BG28" s="49"/>
      <c r="BH28" s="131"/>
      <c r="BI28" s="131"/>
      <c r="BJ28" s="131"/>
      <c r="BK28" s="49"/>
      <c r="BL28" s="49"/>
      <c r="BM28" s="131"/>
      <c r="BN28" s="131"/>
      <c r="BO28" s="131"/>
      <c r="BP28" s="49"/>
      <c r="BQ28" s="49"/>
      <c r="BR28" s="131"/>
      <c r="BS28" s="131"/>
      <c r="BT28" s="131"/>
      <c r="BU28" s="49"/>
      <c r="BV28" s="49"/>
      <c r="BW28" s="131"/>
      <c r="BX28" s="131"/>
      <c r="BY28" s="131"/>
      <c r="BZ28" s="49"/>
      <c r="CA28" s="49"/>
      <c r="CB28" s="131"/>
      <c r="CC28" s="131"/>
      <c r="CD28" s="131"/>
      <c r="CE28" s="49"/>
      <c r="CF28" s="49"/>
      <c r="CG28" s="131"/>
      <c r="CH28" s="131"/>
      <c r="CI28" s="131"/>
      <c r="CJ28" s="49"/>
      <c r="CK28" s="49"/>
      <c r="CL28" s="131"/>
      <c r="CM28" s="131"/>
      <c r="CN28" s="131"/>
      <c r="CO28" s="49"/>
      <c r="CP28" s="49"/>
      <c r="CQ28" s="131"/>
      <c r="CR28" s="131"/>
      <c r="CS28" s="131"/>
      <c r="CT28" s="49"/>
      <c r="CU28" s="49"/>
      <c r="CV28" s="131"/>
      <c r="CW28" s="131"/>
      <c r="CX28" s="131"/>
      <c r="CY28" s="49"/>
      <c r="CZ28" s="49"/>
      <c r="DA28" s="131"/>
      <c r="DB28" s="131"/>
      <c r="DC28" s="131"/>
      <c r="DD28" s="49"/>
      <c r="DE28" s="49"/>
      <c r="DF28" s="131"/>
      <c r="DG28" s="131"/>
      <c r="DH28" s="131"/>
      <c r="DI28" s="49"/>
      <c r="DJ28" s="49"/>
      <c r="DK28" s="131"/>
      <c r="DL28" s="131"/>
      <c r="DM28" s="131"/>
      <c r="DN28" s="49"/>
      <c r="DO28" s="49"/>
      <c r="DP28" s="131"/>
      <c r="DQ28" s="131"/>
      <c r="DR28" s="131"/>
      <c r="DS28" s="49"/>
      <c r="DT28" s="49"/>
      <c r="DU28" s="131"/>
      <c r="DV28" s="131"/>
      <c r="DW28" s="131"/>
      <c r="DX28" s="49"/>
      <c r="DY28" s="49"/>
      <c r="DZ28" s="131"/>
      <c r="EA28" s="131"/>
      <c r="EB28" s="131"/>
      <c r="EC28" s="49"/>
      <c r="ED28" s="49"/>
      <c r="EE28" s="131"/>
      <c r="EF28" s="131"/>
      <c r="EG28" s="131"/>
      <c r="EH28" s="49"/>
      <c r="EI28" s="49"/>
      <c r="EJ28" s="131"/>
      <c r="EK28" s="131"/>
      <c r="EL28" s="131"/>
      <c r="EM28" s="49"/>
      <c r="EN28" s="49"/>
      <c r="EO28" s="131"/>
      <c r="EP28" s="131"/>
      <c r="EQ28" s="131"/>
      <c r="ER28" s="49"/>
      <c r="ES28" s="49"/>
      <c r="ET28" s="131"/>
      <c r="EU28" s="131"/>
      <c r="EV28" s="131"/>
      <c r="EW28" s="49"/>
      <c r="EX28" s="49"/>
      <c r="EY28" s="131"/>
      <c r="EZ28" s="131"/>
      <c r="FA28" s="131"/>
      <c r="FB28" s="49"/>
      <c r="FC28" s="49"/>
      <c r="FD28" s="131"/>
      <c r="FE28" s="131"/>
      <c r="FF28" s="131"/>
      <c r="FG28" s="49"/>
      <c r="FH28" s="49"/>
      <c r="FI28" s="131"/>
      <c r="FJ28" s="131"/>
      <c r="FK28" s="131"/>
      <c r="FL28" s="49"/>
      <c r="FM28" s="49"/>
      <c r="FN28" s="131"/>
      <c r="FO28" s="131"/>
      <c r="FP28" s="131"/>
      <c r="FQ28" s="49"/>
      <c r="FR28" s="49"/>
      <c r="FS28" s="131"/>
      <c r="FT28" s="131"/>
      <c r="FU28" s="131"/>
      <c r="FV28" s="49"/>
      <c r="FW28" s="49"/>
      <c r="FX28" s="131"/>
      <c r="FY28" s="131"/>
      <c r="FZ28" s="131"/>
      <c r="GA28" s="49"/>
      <c r="GB28" s="49"/>
      <c r="GC28" s="131"/>
      <c r="GD28" s="131"/>
      <c r="GE28" s="131"/>
      <c r="GF28" s="49"/>
      <c r="GG28" s="49"/>
      <c r="GH28" s="131"/>
      <c r="GI28" s="131"/>
      <c r="GJ28" s="131"/>
      <c r="GK28" s="49"/>
      <c r="GL28" s="49"/>
      <c r="GM28" s="131"/>
      <c r="GN28" s="131"/>
      <c r="GO28" s="131"/>
      <c r="GP28" s="49"/>
      <c r="GQ28" s="49"/>
      <c r="GR28" s="131"/>
      <c r="GS28" s="131"/>
      <c r="GT28" s="131"/>
      <c r="GU28" s="49"/>
      <c r="GV28" s="49"/>
      <c r="GW28" s="131"/>
      <c r="GX28" s="131"/>
      <c r="GY28" s="131"/>
      <c r="GZ28" s="49"/>
      <c r="HA28" s="49"/>
      <c r="HB28" s="131"/>
      <c r="HC28" s="131"/>
      <c r="HD28" s="131"/>
      <c r="HE28" s="49"/>
      <c r="HF28" s="49"/>
      <c r="HG28" s="131"/>
      <c r="HH28" s="131"/>
      <c r="HI28" s="131"/>
      <c r="HJ28" s="49"/>
      <c r="HK28" s="49"/>
      <c r="HL28" s="131"/>
      <c r="HM28" s="131"/>
      <c r="HN28" s="131"/>
      <c r="HO28" s="49"/>
      <c r="HP28" s="49"/>
      <c r="HQ28" s="131"/>
      <c r="HR28" s="131"/>
      <c r="HS28" s="131"/>
      <c r="HT28" s="49"/>
      <c r="HU28" s="49"/>
      <c r="HV28" s="131"/>
      <c r="HW28" s="131"/>
      <c r="HX28" s="131"/>
      <c r="HY28" s="49"/>
      <c r="HZ28" s="49"/>
      <c r="IA28" s="131"/>
      <c r="IB28" s="131"/>
      <c r="IC28" s="131"/>
      <c r="ID28" s="49"/>
      <c r="IE28" s="49"/>
      <c r="IF28" s="131"/>
      <c r="IG28" s="131"/>
      <c r="IH28" s="131"/>
      <c r="II28" s="49"/>
      <c r="IJ28" s="49"/>
      <c r="IK28" s="131"/>
      <c r="IL28" s="131"/>
      <c r="IM28" s="131"/>
      <c r="IN28" s="49"/>
      <c r="IO28" s="49"/>
      <c r="IP28" s="131"/>
      <c r="IQ28" s="131"/>
      <c r="IR28" s="131"/>
      <c r="IS28" s="49"/>
      <c r="IT28" s="49"/>
      <c r="IU28" s="131"/>
      <c r="IV28" s="131"/>
      <c r="IW28" s="131"/>
      <c r="IX28" s="49"/>
      <c r="IY28" s="50"/>
      <c r="IZ28" s="198"/>
      <c r="JA28" s="378"/>
      <c r="JB28" s="256"/>
      <c r="JC28" s="256"/>
    </row>
    <row r="29" spans="1:263" s="3" customFormat="1" x14ac:dyDescent="0.35">
      <c r="A29" s="198"/>
      <c r="B29" s="359"/>
      <c r="C29" s="45" t="s">
        <v>749</v>
      </c>
      <c r="D29" s="102" t="s">
        <v>750</v>
      </c>
      <c r="E29" s="102"/>
      <c r="F29" s="285" t="str">
        <f>IF(F28&lt;&gt;"","",IFERROR(INDEX('Helper 1'!$I$2:$I$19,MATCH('Schedule 1'!$G$20,'Helper 1'!$H$2:$H$19,0)),""))</f>
        <v/>
      </c>
      <c r="G29" s="131">
        <f>IF(F28&lt;&gt;"","",SUM(L29:IX29))</f>
        <v>0</v>
      </c>
      <c r="H29" s="325"/>
      <c r="I29" s="202"/>
      <c r="J29" s="324"/>
      <c r="K29" s="131"/>
      <c r="L29" s="130"/>
      <c r="M29" s="49"/>
      <c r="N29" s="49"/>
      <c r="O29" s="131"/>
      <c r="P29" s="131"/>
      <c r="Q29" s="130"/>
      <c r="R29" s="49"/>
      <c r="S29" s="49"/>
      <c r="T29" s="131"/>
      <c r="U29" s="131"/>
      <c r="V29" s="130"/>
      <c r="W29" s="49"/>
      <c r="X29" s="49"/>
      <c r="Y29" s="131"/>
      <c r="Z29" s="131"/>
      <c r="AA29" s="130"/>
      <c r="AB29" s="49"/>
      <c r="AC29" s="49"/>
      <c r="AD29" s="131"/>
      <c r="AE29" s="131"/>
      <c r="AF29" s="130"/>
      <c r="AG29" s="49"/>
      <c r="AH29" s="49"/>
      <c r="AI29" s="131"/>
      <c r="AJ29" s="131"/>
      <c r="AK29" s="130"/>
      <c r="AL29" s="49"/>
      <c r="AM29" s="49"/>
      <c r="AN29" s="131"/>
      <c r="AO29" s="131"/>
      <c r="AP29" s="130"/>
      <c r="AQ29" s="49"/>
      <c r="AR29" s="49"/>
      <c r="AS29" s="131"/>
      <c r="AT29" s="131"/>
      <c r="AU29" s="130"/>
      <c r="AV29" s="49"/>
      <c r="AW29" s="49"/>
      <c r="AX29" s="131"/>
      <c r="AY29" s="131"/>
      <c r="AZ29" s="130"/>
      <c r="BA29" s="49"/>
      <c r="BB29" s="49"/>
      <c r="BC29" s="131"/>
      <c r="BD29" s="131"/>
      <c r="BE29" s="130"/>
      <c r="BF29" s="49"/>
      <c r="BG29" s="49"/>
      <c r="BH29" s="131"/>
      <c r="BI29" s="131"/>
      <c r="BJ29" s="130"/>
      <c r="BK29" s="49"/>
      <c r="BL29" s="49"/>
      <c r="BM29" s="131"/>
      <c r="BN29" s="131"/>
      <c r="BO29" s="130"/>
      <c r="BP29" s="49"/>
      <c r="BQ29" s="49"/>
      <c r="BR29" s="131"/>
      <c r="BS29" s="131"/>
      <c r="BT29" s="130"/>
      <c r="BU29" s="49"/>
      <c r="BV29" s="49"/>
      <c r="BW29" s="131"/>
      <c r="BX29" s="131"/>
      <c r="BY29" s="130"/>
      <c r="BZ29" s="49"/>
      <c r="CA29" s="49"/>
      <c r="CB29" s="131"/>
      <c r="CC29" s="131"/>
      <c r="CD29" s="130"/>
      <c r="CE29" s="49"/>
      <c r="CF29" s="49"/>
      <c r="CG29" s="131"/>
      <c r="CH29" s="131"/>
      <c r="CI29" s="130"/>
      <c r="CJ29" s="49"/>
      <c r="CK29" s="49"/>
      <c r="CL29" s="131"/>
      <c r="CM29" s="131"/>
      <c r="CN29" s="130"/>
      <c r="CO29" s="49"/>
      <c r="CP29" s="49"/>
      <c r="CQ29" s="131"/>
      <c r="CR29" s="131"/>
      <c r="CS29" s="130"/>
      <c r="CT29" s="49"/>
      <c r="CU29" s="49"/>
      <c r="CV29" s="131"/>
      <c r="CW29" s="131"/>
      <c r="CX29" s="130"/>
      <c r="CY29" s="49"/>
      <c r="CZ29" s="49"/>
      <c r="DA29" s="131"/>
      <c r="DB29" s="131"/>
      <c r="DC29" s="130"/>
      <c r="DD29" s="49"/>
      <c r="DE29" s="49"/>
      <c r="DF29" s="131"/>
      <c r="DG29" s="131"/>
      <c r="DH29" s="130"/>
      <c r="DI29" s="49"/>
      <c r="DJ29" s="49"/>
      <c r="DK29" s="131"/>
      <c r="DL29" s="131"/>
      <c r="DM29" s="130"/>
      <c r="DN29" s="49"/>
      <c r="DO29" s="49"/>
      <c r="DP29" s="131"/>
      <c r="DQ29" s="131"/>
      <c r="DR29" s="130"/>
      <c r="DS29" s="49"/>
      <c r="DT29" s="49"/>
      <c r="DU29" s="131"/>
      <c r="DV29" s="131"/>
      <c r="DW29" s="130"/>
      <c r="DX29" s="49"/>
      <c r="DY29" s="49"/>
      <c r="DZ29" s="131"/>
      <c r="EA29" s="131"/>
      <c r="EB29" s="130"/>
      <c r="EC29" s="49"/>
      <c r="ED29" s="49"/>
      <c r="EE29" s="131"/>
      <c r="EF29" s="131"/>
      <c r="EG29" s="130"/>
      <c r="EH29" s="49"/>
      <c r="EI29" s="49"/>
      <c r="EJ29" s="131"/>
      <c r="EK29" s="131"/>
      <c r="EL29" s="130"/>
      <c r="EM29" s="49"/>
      <c r="EN29" s="49"/>
      <c r="EO29" s="131"/>
      <c r="EP29" s="131"/>
      <c r="EQ29" s="130"/>
      <c r="ER29" s="49"/>
      <c r="ES29" s="49"/>
      <c r="ET29" s="131"/>
      <c r="EU29" s="131"/>
      <c r="EV29" s="130"/>
      <c r="EW29" s="49"/>
      <c r="EX29" s="49"/>
      <c r="EY29" s="131"/>
      <c r="EZ29" s="131"/>
      <c r="FA29" s="130"/>
      <c r="FB29" s="49"/>
      <c r="FC29" s="49"/>
      <c r="FD29" s="131"/>
      <c r="FE29" s="131"/>
      <c r="FF29" s="130"/>
      <c r="FG29" s="49"/>
      <c r="FH29" s="49"/>
      <c r="FI29" s="131"/>
      <c r="FJ29" s="131"/>
      <c r="FK29" s="130"/>
      <c r="FL29" s="49"/>
      <c r="FM29" s="49"/>
      <c r="FN29" s="131"/>
      <c r="FO29" s="131"/>
      <c r="FP29" s="130"/>
      <c r="FQ29" s="49"/>
      <c r="FR29" s="49"/>
      <c r="FS29" s="131"/>
      <c r="FT29" s="131"/>
      <c r="FU29" s="130"/>
      <c r="FV29" s="49"/>
      <c r="FW29" s="49"/>
      <c r="FX29" s="131"/>
      <c r="FY29" s="131"/>
      <c r="FZ29" s="130"/>
      <c r="GA29" s="49"/>
      <c r="GB29" s="49"/>
      <c r="GC29" s="131"/>
      <c r="GD29" s="131"/>
      <c r="GE29" s="130"/>
      <c r="GF29" s="49"/>
      <c r="GG29" s="49"/>
      <c r="GH29" s="131"/>
      <c r="GI29" s="131"/>
      <c r="GJ29" s="130"/>
      <c r="GK29" s="49"/>
      <c r="GL29" s="49"/>
      <c r="GM29" s="131"/>
      <c r="GN29" s="131"/>
      <c r="GO29" s="130"/>
      <c r="GP29" s="49"/>
      <c r="GQ29" s="49"/>
      <c r="GR29" s="131"/>
      <c r="GS29" s="131"/>
      <c r="GT29" s="130"/>
      <c r="GU29" s="49"/>
      <c r="GV29" s="49"/>
      <c r="GW29" s="131"/>
      <c r="GX29" s="131"/>
      <c r="GY29" s="130"/>
      <c r="GZ29" s="49"/>
      <c r="HA29" s="49"/>
      <c r="HB29" s="131"/>
      <c r="HC29" s="131"/>
      <c r="HD29" s="130"/>
      <c r="HE29" s="49"/>
      <c r="HF29" s="49"/>
      <c r="HG29" s="131"/>
      <c r="HH29" s="131"/>
      <c r="HI29" s="130"/>
      <c r="HJ29" s="49"/>
      <c r="HK29" s="49"/>
      <c r="HL29" s="131"/>
      <c r="HM29" s="131"/>
      <c r="HN29" s="130"/>
      <c r="HO29" s="49"/>
      <c r="HP29" s="49"/>
      <c r="HQ29" s="131"/>
      <c r="HR29" s="131"/>
      <c r="HS29" s="130"/>
      <c r="HT29" s="49"/>
      <c r="HU29" s="49"/>
      <c r="HV29" s="131"/>
      <c r="HW29" s="131"/>
      <c r="HX29" s="130"/>
      <c r="HY29" s="49"/>
      <c r="HZ29" s="49"/>
      <c r="IA29" s="131"/>
      <c r="IB29" s="131"/>
      <c r="IC29" s="130"/>
      <c r="ID29" s="49"/>
      <c r="IE29" s="49"/>
      <c r="IF29" s="131"/>
      <c r="IG29" s="131"/>
      <c r="IH29" s="130"/>
      <c r="II29" s="49"/>
      <c r="IJ29" s="49"/>
      <c r="IK29" s="131"/>
      <c r="IL29" s="131"/>
      <c r="IM29" s="130"/>
      <c r="IN29" s="49"/>
      <c r="IO29" s="49"/>
      <c r="IP29" s="131"/>
      <c r="IQ29" s="131"/>
      <c r="IR29" s="130"/>
      <c r="IS29" s="49"/>
      <c r="IT29" s="49"/>
      <c r="IU29" s="131"/>
      <c r="IV29" s="131"/>
      <c r="IW29" s="130"/>
      <c r="IX29" s="49"/>
      <c r="IY29" s="50"/>
      <c r="IZ29" s="198"/>
      <c r="JA29" s="378"/>
      <c r="JB29" s="256"/>
      <c r="JC29" s="256"/>
    </row>
    <row r="30" spans="1:263" s="3" customFormat="1" x14ac:dyDescent="0.35">
      <c r="A30" s="198"/>
      <c r="B30" s="359"/>
      <c r="C30" s="45"/>
      <c r="D30" s="102"/>
      <c r="E30" s="102"/>
      <c r="F30" s="513" t="str">
        <f>IF(F28&lt;&gt;"",F28,"")</f>
        <v/>
      </c>
      <c r="G30" s="514"/>
      <c r="H30" s="515"/>
      <c r="I30" s="202"/>
      <c r="J30" s="324"/>
      <c r="K30" s="131"/>
      <c r="L30" s="131"/>
      <c r="M30" s="49"/>
      <c r="N30" s="49"/>
      <c r="O30" s="131"/>
      <c r="P30" s="131"/>
      <c r="Q30" s="131"/>
      <c r="R30" s="49"/>
      <c r="S30" s="49"/>
      <c r="T30" s="131"/>
      <c r="U30" s="131"/>
      <c r="V30" s="131"/>
      <c r="W30" s="49"/>
      <c r="X30" s="49"/>
      <c r="Y30" s="131"/>
      <c r="Z30" s="131"/>
      <c r="AA30" s="131"/>
      <c r="AB30" s="49"/>
      <c r="AC30" s="49"/>
      <c r="AD30" s="131"/>
      <c r="AE30" s="131"/>
      <c r="AF30" s="131"/>
      <c r="AG30" s="49"/>
      <c r="AH30" s="49"/>
      <c r="AI30" s="131"/>
      <c r="AJ30" s="131"/>
      <c r="AK30" s="131"/>
      <c r="AL30" s="49"/>
      <c r="AM30" s="49"/>
      <c r="AN30" s="131"/>
      <c r="AO30" s="131"/>
      <c r="AP30" s="131"/>
      <c r="AQ30" s="49"/>
      <c r="AR30" s="49"/>
      <c r="AS30" s="131"/>
      <c r="AT30" s="131"/>
      <c r="AU30" s="131"/>
      <c r="AV30" s="49"/>
      <c r="AW30" s="49"/>
      <c r="AX30" s="131"/>
      <c r="AY30" s="131"/>
      <c r="AZ30" s="131"/>
      <c r="BA30" s="49"/>
      <c r="BB30" s="49"/>
      <c r="BC30" s="131"/>
      <c r="BD30" s="131"/>
      <c r="BE30" s="131"/>
      <c r="BF30" s="49"/>
      <c r="BG30" s="49"/>
      <c r="BH30" s="131"/>
      <c r="BI30" s="131"/>
      <c r="BJ30" s="131"/>
      <c r="BK30" s="49"/>
      <c r="BL30" s="49"/>
      <c r="BM30" s="131"/>
      <c r="BN30" s="131"/>
      <c r="BO30" s="131"/>
      <c r="BP30" s="49"/>
      <c r="BQ30" s="49"/>
      <c r="BR30" s="131"/>
      <c r="BS30" s="131"/>
      <c r="BT30" s="131"/>
      <c r="BU30" s="49"/>
      <c r="BV30" s="49"/>
      <c r="BW30" s="131"/>
      <c r="BX30" s="131"/>
      <c r="BY30" s="131"/>
      <c r="BZ30" s="49"/>
      <c r="CA30" s="49"/>
      <c r="CB30" s="131"/>
      <c r="CC30" s="131"/>
      <c r="CD30" s="131"/>
      <c r="CE30" s="49"/>
      <c r="CF30" s="49"/>
      <c r="CG30" s="131"/>
      <c r="CH30" s="131"/>
      <c r="CI30" s="131"/>
      <c r="CJ30" s="49"/>
      <c r="CK30" s="49"/>
      <c r="CL30" s="131"/>
      <c r="CM30" s="131"/>
      <c r="CN30" s="131"/>
      <c r="CO30" s="49"/>
      <c r="CP30" s="49"/>
      <c r="CQ30" s="131"/>
      <c r="CR30" s="131"/>
      <c r="CS30" s="131"/>
      <c r="CT30" s="49"/>
      <c r="CU30" s="49"/>
      <c r="CV30" s="131"/>
      <c r="CW30" s="131"/>
      <c r="CX30" s="131"/>
      <c r="CY30" s="49"/>
      <c r="CZ30" s="49"/>
      <c r="DA30" s="131"/>
      <c r="DB30" s="131"/>
      <c r="DC30" s="131"/>
      <c r="DD30" s="49"/>
      <c r="DE30" s="49"/>
      <c r="DF30" s="131"/>
      <c r="DG30" s="131"/>
      <c r="DH30" s="131"/>
      <c r="DI30" s="49"/>
      <c r="DJ30" s="49"/>
      <c r="DK30" s="131"/>
      <c r="DL30" s="131"/>
      <c r="DM30" s="131"/>
      <c r="DN30" s="49"/>
      <c r="DO30" s="49"/>
      <c r="DP30" s="131"/>
      <c r="DQ30" s="131"/>
      <c r="DR30" s="131"/>
      <c r="DS30" s="49"/>
      <c r="DT30" s="49"/>
      <c r="DU30" s="131"/>
      <c r="DV30" s="131"/>
      <c r="DW30" s="131"/>
      <c r="DX30" s="49"/>
      <c r="DY30" s="49"/>
      <c r="DZ30" s="131"/>
      <c r="EA30" s="131"/>
      <c r="EB30" s="131"/>
      <c r="EC30" s="49"/>
      <c r="ED30" s="49"/>
      <c r="EE30" s="131"/>
      <c r="EF30" s="131"/>
      <c r="EG30" s="131"/>
      <c r="EH30" s="49"/>
      <c r="EI30" s="49"/>
      <c r="EJ30" s="131"/>
      <c r="EK30" s="131"/>
      <c r="EL30" s="131"/>
      <c r="EM30" s="49"/>
      <c r="EN30" s="49"/>
      <c r="EO30" s="131"/>
      <c r="EP30" s="131"/>
      <c r="EQ30" s="131"/>
      <c r="ER30" s="49"/>
      <c r="ES30" s="49"/>
      <c r="ET30" s="131"/>
      <c r="EU30" s="131"/>
      <c r="EV30" s="131"/>
      <c r="EW30" s="49"/>
      <c r="EX30" s="49"/>
      <c r="EY30" s="131"/>
      <c r="EZ30" s="131"/>
      <c r="FA30" s="131"/>
      <c r="FB30" s="49"/>
      <c r="FC30" s="49"/>
      <c r="FD30" s="131"/>
      <c r="FE30" s="131"/>
      <c r="FF30" s="131"/>
      <c r="FG30" s="49"/>
      <c r="FH30" s="49"/>
      <c r="FI30" s="131"/>
      <c r="FJ30" s="131"/>
      <c r="FK30" s="131"/>
      <c r="FL30" s="49"/>
      <c r="FM30" s="49"/>
      <c r="FN30" s="131"/>
      <c r="FO30" s="131"/>
      <c r="FP30" s="131"/>
      <c r="FQ30" s="49"/>
      <c r="FR30" s="49"/>
      <c r="FS30" s="131"/>
      <c r="FT30" s="131"/>
      <c r="FU30" s="131"/>
      <c r="FV30" s="49"/>
      <c r="FW30" s="49"/>
      <c r="FX30" s="131"/>
      <c r="FY30" s="131"/>
      <c r="FZ30" s="131"/>
      <c r="GA30" s="49"/>
      <c r="GB30" s="49"/>
      <c r="GC30" s="131"/>
      <c r="GD30" s="131"/>
      <c r="GE30" s="131"/>
      <c r="GF30" s="49"/>
      <c r="GG30" s="49"/>
      <c r="GH30" s="131"/>
      <c r="GI30" s="131"/>
      <c r="GJ30" s="131"/>
      <c r="GK30" s="49"/>
      <c r="GL30" s="49"/>
      <c r="GM30" s="131"/>
      <c r="GN30" s="131"/>
      <c r="GO30" s="131"/>
      <c r="GP30" s="49"/>
      <c r="GQ30" s="49"/>
      <c r="GR30" s="131"/>
      <c r="GS30" s="131"/>
      <c r="GT30" s="131"/>
      <c r="GU30" s="49"/>
      <c r="GV30" s="49"/>
      <c r="GW30" s="131"/>
      <c r="GX30" s="131"/>
      <c r="GY30" s="131"/>
      <c r="GZ30" s="49"/>
      <c r="HA30" s="49"/>
      <c r="HB30" s="131"/>
      <c r="HC30" s="131"/>
      <c r="HD30" s="131"/>
      <c r="HE30" s="49"/>
      <c r="HF30" s="49"/>
      <c r="HG30" s="131"/>
      <c r="HH30" s="131"/>
      <c r="HI30" s="131"/>
      <c r="HJ30" s="49"/>
      <c r="HK30" s="49"/>
      <c r="HL30" s="131"/>
      <c r="HM30" s="131"/>
      <c r="HN30" s="131"/>
      <c r="HO30" s="49"/>
      <c r="HP30" s="49"/>
      <c r="HQ30" s="131"/>
      <c r="HR30" s="131"/>
      <c r="HS30" s="131"/>
      <c r="HT30" s="49"/>
      <c r="HU30" s="49"/>
      <c r="HV30" s="131"/>
      <c r="HW30" s="131"/>
      <c r="HX30" s="131"/>
      <c r="HY30" s="49"/>
      <c r="HZ30" s="49"/>
      <c r="IA30" s="131"/>
      <c r="IB30" s="131"/>
      <c r="IC30" s="131"/>
      <c r="ID30" s="49"/>
      <c r="IE30" s="49"/>
      <c r="IF30" s="131"/>
      <c r="IG30" s="131"/>
      <c r="IH30" s="131"/>
      <c r="II30" s="49"/>
      <c r="IJ30" s="49"/>
      <c r="IK30" s="131"/>
      <c r="IL30" s="131"/>
      <c r="IM30" s="131"/>
      <c r="IN30" s="49"/>
      <c r="IO30" s="49"/>
      <c r="IP30" s="131"/>
      <c r="IQ30" s="131"/>
      <c r="IR30" s="131"/>
      <c r="IS30" s="49"/>
      <c r="IT30" s="49"/>
      <c r="IU30" s="131"/>
      <c r="IV30" s="131"/>
      <c r="IW30" s="131"/>
      <c r="IX30" s="49"/>
      <c r="IY30" s="50"/>
      <c r="IZ30" s="198"/>
      <c r="JA30" s="378"/>
      <c r="JB30" s="256"/>
      <c r="JC30" s="256"/>
    </row>
    <row r="31" spans="1:263" s="3" customFormat="1" x14ac:dyDescent="0.35">
      <c r="A31" s="198"/>
      <c r="B31" s="359"/>
      <c r="C31" s="45" t="s">
        <v>751</v>
      </c>
      <c r="D31" s="102" t="s">
        <v>752</v>
      </c>
      <c r="E31" s="102"/>
      <c r="F31" s="285" t="str">
        <f>IF(F30&lt;&gt;"","",IFERROR(INDEX('Helper 1'!$I$2:$I$19,MATCH('Schedule 1'!$G$20,'Helper 1'!$H$2:$H$19,0)),""))</f>
        <v/>
      </c>
      <c r="G31" s="131">
        <f>IF(F30&lt;&gt;"","",SUM(L31:IX31))</f>
        <v>0</v>
      </c>
      <c r="H31" s="325"/>
      <c r="I31" s="202"/>
      <c r="J31" s="324"/>
      <c r="K31" s="131"/>
      <c r="L31" s="130"/>
      <c r="M31" s="49"/>
      <c r="N31" s="49"/>
      <c r="O31" s="131"/>
      <c r="P31" s="131"/>
      <c r="Q31" s="130"/>
      <c r="R31" s="49"/>
      <c r="S31" s="49"/>
      <c r="T31" s="131"/>
      <c r="U31" s="131"/>
      <c r="V31" s="130"/>
      <c r="W31" s="49"/>
      <c r="X31" s="49"/>
      <c r="Y31" s="131"/>
      <c r="Z31" s="131"/>
      <c r="AA31" s="130"/>
      <c r="AB31" s="49"/>
      <c r="AC31" s="49"/>
      <c r="AD31" s="131"/>
      <c r="AE31" s="131"/>
      <c r="AF31" s="130"/>
      <c r="AG31" s="49"/>
      <c r="AH31" s="49"/>
      <c r="AI31" s="131"/>
      <c r="AJ31" s="131"/>
      <c r="AK31" s="130"/>
      <c r="AL31" s="49"/>
      <c r="AM31" s="49"/>
      <c r="AN31" s="131"/>
      <c r="AO31" s="131"/>
      <c r="AP31" s="130"/>
      <c r="AQ31" s="49"/>
      <c r="AR31" s="49"/>
      <c r="AS31" s="131"/>
      <c r="AT31" s="131"/>
      <c r="AU31" s="130"/>
      <c r="AV31" s="49"/>
      <c r="AW31" s="49"/>
      <c r="AX31" s="131"/>
      <c r="AY31" s="131"/>
      <c r="AZ31" s="130"/>
      <c r="BA31" s="49"/>
      <c r="BB31" s="49"/>
      <c r="BC31" s="131"/>
      <c r="BD31" s="131"/>
      <c r="BE31" s="130"/>
      <c r="BF31" s="49"/>
      <c r="BG31" s="49"/>
      <c r="BH31" s="131"/>
      <c r="BI31" s="131"/>
      <c r="BJ31" s="130"/>
      <c r="BK31" s="49"/>
      <c r="BL31" s="49"/>
      <c r="BM31" s="131"/>
      <c r="BN31" s="131"/>
      <c r="BO31" s="130"/>
      <c r="BP31" s="49"/>
      <c r="BQ31" s="49"/>
      <c r="BR31" s="131"/>
      <c r="BS31" s="131"/>
      <c r="BT31" s="130"/>
      <c r="BU31" s="49"/>
      <c r="BV31" s="49"/>
      <c r="BW31" s="131"/>
      <c r="BX31" s="131"/>
      <c r="BY31" s="130"/>
      <c r="BZ31" s="49"/>
      <c r="CA31" s="49"/>
      <c r="CB31" s="131"/>
      <c r="CC31" s="131"/>
      <c r="CD31" s="130"/>
      <c r="CE31" s="49"/>
      <c r="CF31" s="49"/>
      <c r="CG31" s="131"/>
      <c r="CH31" s="131"/>
      <c r="CI31" s="130"/>
      <c r="CJ31" s="49"/>
      <c r="CK31" s="49"/>
      <c r="CL31" s="131"/>
      <c r="CM31" s="131"/>
      <c r="CN31" s="130"/>
      <c r="CO31" s="49"/>
      <c r="CP31" s="49"/>
      <c r="CQ31" s="131"/>
      <c r="CR31" s="131"/>
      <c r="CS31" s="130"/>
      <c r="CT31" s="49"/>
      <c r="CU31" s="49"/>
      <c r="CV31" s="131"/>
      <c r="CW31" s="131"/>
      <c r="CX31" s="130"/>
      <c r="CY31" s="49"/>
      <c r="CZ31" s="49"/>
      <c r="DA31" s="131"/>
      <c r="DB31" s="131"/>
      <c r="DC31" s="130"/>
      <c r="DD31" s="49"/>
      <c r="DE31" s="49"/>
      <c r="DF31" s="131"/>
      <c r="DG31" s="131"/>
      <c r="DH31" s="130"/>
      <c r="DI31" s="49"/>
      <c r="DJ31" s="49"/>
      <c r="DK31" s="131"/>
      <c r="DL31" s="131"/>
      <c r="DM31" s="130"/>
      <c r="DN31" s="49"/>
      <c r="DO31" s="49"/>
      <c r="DP31" s="131"/>
      <c r="DQ31" s="131"/>
      <c r="DR31" s="130"/>
      <c r="DS31" s="49"/>
      <c r="DT31" s="49"/>
      <c r="DU31" s="131"/>
      <c r="DV31" s="131"/>
      <c r="DW31" s="130"/>
      <c r="DX31" s="49"/>
      <c r="DY31" s="49"/>
      <c r="DZ31" s="131"/>
      <c r="EA31" s="131"/>
      <c r="EB31" s="130"/>
      <c r="EC31" s="49"/>
      <c r="ED31" s="49"/>
      <c r="EE31" s="131"/>
      <c r="EF31" s="131"/>
      <c r="EG31" s="130"/>
      <c r="EH31" s="49"/>
      <c r="EI31" s="49"/>
      <c r="EJ31" s="131"/>
      <c r="EK31" s="131"/>
      <c r="EL31" s="130"/>
      <c r="EM31" s="49"/>
      <c r="EN31" s="49"/>
      <c r="EO31" s="131"/>
      <c r="EP31" s="131"/>
      <c r="EQ31" s="130"/>
      <c r="ER31" s="49"/>
      <c r="ES31" s="49"/>
      <c r="ET31" s="131"/>
      <c r="EU31" s="131"/>
      <c r="EV31" s="130"/>
      <c r="EW31" s="49"/>
      <c r="EX31" s="49"/>
      <c r="EY31" s="131"/>
      <c r="EZ31" s="131"/>
      <c r="FA31" s="130"/>
      <c r="FB31" s="49"/>
      <c r="FC31" s="49"/>
      <c r="FD31" s="131"/>
      <c r="FE31" s="131"/>
      <c r="FF31" s="130"/>
      <c r="FG31" s="49"/>
      <c r="FH31" s="49"/>
      <c r="FI31" s="131"/>
      <c r="FJ31" s="131"/>
      <c r="FK31" s="130"/>
      <c r="FL31" s="49"/>
      <c r="FM31" s="49"/>
      <c r="FN31" s="131"/>
      <c r="FO31" s="131"/>
      <c r="FP31" s="130"/>
      <c r="FQ31" s="49"/>
      <c r="FR31" s="49"/>
      <c r="FS31" s="131"/>
      <c r="FT31" s="131"/>
      <c r="FU31" s="130"/>
      <c r="FV31" s="49"/>
      <c r="FW31" s="49"/>
      <c r="FX31" s="131"/>
      <c r="FY31" s="131"/>
      <c r="FZ31" s="130"/>
      <c r="GA31" s="49"/>
      <c r="GB31" s="49"/>
      <c r="GC31" s="131"/>
      <c r="GD31" s="131"/>
      <c r="GE31" s="130"/>
      <c r="GF31" s="49"/>
      <c r="GG31" s="49"/>
      <c r="GH31" s="131"/>
      <c r="GI31" s="131"/>
      <c r="GJ31" s="130"/>
      <c r="GK31" s="49"/>
      <c r="GL31" s="49"/>
      <c r="GM31" s="131"/>
      <c r="GN31" s="131"/>
      <c r="GO31" s="130"/>
      <c r="GP31" s="49"/>
      <c r="GQ31" s="49"/>
      <c r="GR31" s="131"/>
      <c r="GS31" s="131"/>
      <c r="GT31" s="130"/>
      <c r="GU31" s="49"/>
      <c r="GV31" s="49"/>
      <c r="GW31" s="131"/>
      <c r="GX31" s="131"/>
      <c r="GY31" s="130"/>
      <c r="GZ31" s="49"/>
      <c r="HA31" s="49"/>
      <c r="HB31" s="131"/>
      <c r="HC31" s="131"/>
      <c r="HD31" s="130"/>
      <c r="HE31" s="49"/>
      <c r="HF31" s="49"/>
      <c r="HG31" s="131"/>
      <c r="HH31" s="131"/>
      <c r="HI31" s="130"/>
      <c r="HJ31" s="49"/>
      <c r="HK31" s="49"/>
      <c r="HL31" s="131"/>
      <c r="HM31" s="131"/>
      <c r="HN31" s="130"/>
      <c r="HO31" s="49"/>
      <c r="HP31" s="49"/>
      <c r="HQ31" s="131"/>
      <c r="HR31" s="131"/>
      <c r="HS31" s="130"/>
      <c r="HT31" s="49"/>
      <c r="HU31" s="49"/>
      <c r="HV31" s="131"/>
      <c r="HW31" s="131"/>
      <c r="HX31" s="130"/>
      <c r="HY31" s="49"/>
      <c r="HZ31" s="49"/>
      <c r="IA31" s="131"/>
      <c r="IB31" s="131"/>
      <c r="IC31" s="130"/>
      <c r="ID31" s="49"/>
      <c r="IE31" s="49"/>
      <c r="IF31" s="131"/>
      <c r="IG31" s="131"/>
      <c r="IH31" s="130"/>
      <c r="II31" s="49"/>
      <c r="IJ31" s="49"/>
      <c r="IK31" s="131"/>
      <c r="IL31" s="131"/>
      <c r="IM31" s="130"/>
      <c r="IN31" s="49"/>
      <c r="IO31" s="49"/>
      <c r="IP31" s="131"/>
      <c r="IQ31" s="131"/>
      <c r="IR31" s="130"/>
      <c r="IS31" s="49"/>
      <c r="IT31" s="49"/>
      <c r="IU31" s="131"/>
      <c r="IV31" s="131"/>
      <c r="IW31" s="130"/>
      <c r="IX31" s="49"/>
      <c r="IY31" s="50"/>
      <c r="IZ31" s="198"/>
      <c r="JA31" s="378"/>
      <c r="JB31" s="256"/>
      <c r="JC31" s="256"/>
    </row>
    <row r="32" spans="1:263" s="3" customFormat="1" x14ac:dyDescent="0.35">
      <c r="A32" s="198"/>
      <c r="B32" s="359"/>
      <c r="C32" s="45"/>
      <c r="D32" s="102"/>
      <c r="E32" s="102"/>
      <c r="F32" s="513"/>
      <c r="G32" s="514"/>
      <c r="H32" s="515"/>
      <c r="I32" s="202"/>
      <c r="J32" s="324"/>
      <c r="K32" s="131"/>
      <c r="L32" s="131"/>
      <c r="M32" s="49"/>
      <c r="N32" s="49"/>
      <c r="O32" s="131"/>
      <c r="P32" s="131"/>
      <c r="Q32" s="131"/>
      <c r="R32" s="49"/>
      <c r="S32" s="49"/>
      <c r="T32" s="131"/>
      <c r="U32" s="131"/>
      <c r="V32" s="131"/>
      <c r="W32" s="49"/>
      <c r="X32" s="49"/>
      <c r="Y32" s="131"/>
      <c r="Z32" s="131"/>
      <c r="AA32" s="131"/>
      <c r="AB32" s="49"/>
      <c r="AC32" s="49"/>
      <c r="AD32" s="131"/>
      <c r="AE32" s="131"/>
      <c r="AF32" s="131"/>
      <c r="AG32" s="49"/>
      <c r="AH32" s="49"/>
      <c r="AI32" s="131"/>
      <c r="AJ32" s="131"/>
      <c r="AK32" s="131"/>
      <c r="AL32" s="49"/>
      <c r="AM32" s="49"/>
      <c r="AN32" s="131"/>
      <c r="AO32" s="131"/>
      <c r="AP32" s="131"/>
      <c r="AQ32" s="49"/>
      <c r="AR32" s="49"/>
      <c r="AS32" s="131"/>
      <c r="AT32" s="131"/>
      <c r="AU32" s="131"/>
      <c r="AV32" s="49"/>
      <c r="AW32" s="49"/>
      <c r="AX32" s="131"/>
      <c r="AY32" s="131"/>
      <c r="AZ32" s="131"/>
      <c r="BA32" s="49"/>
      <c r="BB32" s="49"/>
      <c r="BC32" s="131"/>
      <c r="BD32" s="131"/>
      <c r="BE32" s="131"/>
      <c r="BF32" s="49"/>
      <c r="BG32" s="49"/>
      <c r="BH32" s="131"/>
      <c r="BI32" s="131"/>
      <c r="BJ32" s="131"/>
      <c r="BK32" s="49"/>
      <c r="BL32" s="49"/>
      <c r="BM32" s="131"/>
      <c r="BN32" s="131"/>
      <c r="BO32" s="131"/>
      <c r="BP32" s="49"/>
      <c r="BQ32" s="49"/>
      <c r="BR32" s="131"/>
      <c r="BS32" s="131"/>
      <c r="BT32" s="131"/>
      <c r="BU32" s="49"/>
      <c r="BV32" s="49"/>
      <c r="BW32" s="131"/>
      <c r="BX32" s="131"/>
      <c r="BY32" s="131"/>
      <c r="BZ32" s="49"/>
      <c r="CA32" s="49"/>
      <c r="CB32" s="131"/>
      <c r="CC32" s="131"/>
      <c r="CD32" s="131"/>
      <c r="CE32" s="49"/>
      <c r="CF32" s="49"/>
      <c r="CG32" s="131"/>
      <c r="CH32" s="131"/>
      <c r="CI32" s="131"/>
      <c r="CJ32" s="49"/>
      <c r="CK32" s="49"/>
      <c r="CL32" s="131"/>
      <c r="CM32" s="131"/>
      <c r="CN32" s="131"/>
      <c r="CO32" s="49"/>
      <c r="CP32" s="49"/>
      <c r="CQ32" s="131"/>
      <c r="CR32" s="131"/>
      <c r="CS32" s="131"/>
      <c r="CT32" s="49"/>
      <c r="CU32" s="49"/>
      <c r="CV32" s="131"/>
      <c r="CW32" s="131"/>
      <c r="CX32" s="131"/>
      <c r="CY32" s="49"/>
      <c r="CZ32" s="49"/>
      <c r="DA32" s="131"/>
      <c r="DB32" s="131"/>
      <c r="DC32" s="131"/>
      <c r="DD32" s="49"/>
      <c r="DE32" s="49"/>
      <c r="DF32" s="131"/>
      <c r="DG32" s="131"/>
      <c r="DH32" s="131"/>
      <c r="DI32" s="49"/>
      <c r="DJ32" s="49"/>
      <c r="DK32" s="131"/>
      <c r="DL32" s="131"/>
      <c r="DM32" s="131"/>
      <c r="DN32" s="49"/>
      <c r="DO32" s="49"/>
      <c r="DP32" s="131"/>
      <c r="DQ32" s="131"/>
      <c r="DR32" s="131"/>
      <c r="DS32" s="49"/>
      <c r="DT32" s="49"/>
      <c r="DU32" s="131"/>
      <c r="DV32" s="131"/>
      <c r="DW32" s="131"/>
      <c r="DX32" s="49"/>
      <c r="DY32" s="49"/>
      <c r="DZ32" s="131"/>
      <c r="EA32" s="131"/>
      <c r="EB32" s="131"/>
      <c r="EC32" s="49"/>
      <c r="ED32" s="49"/>
      <c r="EE32" s="131"/>
      <c r="EF32" s="131"/>
      <c r="EG32" s="131"/>
      <c r="EH32" s="49"/>
      <c r="EI32" s="49"/>
      <c r="EJ32" s="131"/>
      <c r="EK32" s="131"/>
      <c r="EL32" s="131"/>
      <c r="EM32" s="49"/>
      <c r="EN32" s="49"/>
      <c r="EO32" s="131"/>
      <c r="EP32" s="131"/>
      <c r="EQ32" s="131"/>
      <c r="ER32" s="49"/>
      <c r="ES32" s="49"/>
      <c r="ET32" s="131"/>
      <c r="EU32" s="131"/>
      <c r="EV32" s="131"/>
      <c r="EW32" s="49"/>
      <c r="EX32" s="49"/>
      <c r="EY32" s="131"/>
      <c r="EZ32" s="131"/>
      <c r="FA32" s="131"/>
      <c r="FB32" s="49"/>
      <c r="FC32" s="49"/>
      <c r="FD32" s="131"/>
      <c r="FE32" s="131"/>
      <c r="FF32" s="131"/>
      <c r="FG32" s="49"/>
      <c r="FH32" s="49"/>
      <c r="FI32" s="131"/>
      <c r="FJ32" s="131"/>
      <c r="FK32" s="131"/>
      <c r="FL32" s="49"/>
      <c r="FM32" s="49"/>
      <c r="FN32" s="131"/>
      <c r="FO32" s="131"/>
      <c r="FP32" s="131"/>
      <c r="FQ32" s="49"/>
      <c r="FR32" s="49"/>
      <c r="FS32" s="131"/>
      <c r="FT32" s="131"/>
      <c r="FU32" s="131"/>
      <c r="FV32" s="49"/>
      <c r="FW32" s="49"/>
      <c r="FX32" s="131"/>
      <c r="FY32" s="131"/>
      <c r="FZ32" s="131"/>
      <c r="GA32" s="49"/>
      <c r="GB32" s="49"/>
      <c r="GC32" s="131"/>
      <c r="GD32" s="131"/>
      <c r="GE32" s="131"/>
      <c r="GF32" s="49"/>
      <c r="GG32" s="49"/>
      <c r="GH32" s="131"/>
      <c r="GI32" s="131"/>
      <c r="GJ32" s="131"/>
      <c r="GK32" s="49"/>
      <c r="GL32" s="49"/>
      <c r="GM32" s="131"/>
      <c r="GN32" s="131"/>
      <c r="GO32" s="131"/>
      <c r="GP32" s="49"/>
      <c r="GQ32" s="49"/>
      <c r="GR32" s="131"/>
      <c r="GS32" s="131"/>
      <c r="GT32" s="131"/>
      <c r="GU32" s="49"/>
      <c r="GV32" s="49"/>
      <c r="GW32" s="131"/>
      <c r="GX32" s="131"/>
      <c r="GY32" s="131"/>
      <c r="GZ32" s="49"/>
      <c r="HA32" s="49"/>
      <c r="HB32" s="131"/>
      <c r="HC32" s="131"/>
      <c r="HD32" s="131"/>
      <c r="HE32" s="49"/>
      <c r="HF32" s="49"/>
      <c r="HG32" s="131"/>
      <c r="HH32" s="131"/>
      <c r="HI32" s="131"/>
      <c r="HJ32" s="49"/>
      <c r="HK32" s="49"/>
      <c r="HL32" s="131"/>
      <c r="HM32" s="131"/>
      <c r="HN32" s="131"/>
      <c r="HO32" s="49"/>
      <c r="HP32" s="49"/>
      <c r="HQ32" s="131"/>
      <c r="HR32" s="131"/>
      <c r="HS32" s="131"/>
      <c r="HT32" s="49"/>
      <c r="HU32" s="49"/>
      <c r="HV32" s="131"/>
      <c r="HW32" s="131"/>
      <c r="HX32" s="131"/>
      <c r="HY32" s="49"/>
      <c r="HZ32" s="49"/>
      <c r="IA32" s="131"/>
      <c r="IB32" s="131"/>
      <c r="IC32" s="131"/>
      <c r="ID32" s="49"/>
      <c r="IE32" s="49"/>
      <c r="IF32" s="131"/>
      <c r="IG32" s="131"/>
      <c r="IH32" s="131"/>
      <c r="II32" s="49"/>
      <c r="IJ32" s="49"/>
      <c r="IK32" s="131"/>
      <c r="IL32" s="131"/>
      <c r="IM32" s="131"/>
      <c r="IN32" s="49"/>
      <c r="IO32" s="49"/>
      <c r="IP32" s="131"/>
      <c r="IQ32" s="131"/>
      <c r="IR32" s="131"/>
      <c r="IS32" s="49"/>
      <c r="IT32" s="49"/>
      <c r="IU32" s="131"/>
      <c r="IV32" s="131"/>
      <c r="IW32" s="131"/>
      <c r="IX32" s="49"/>
      <c r="IY32" s="50"/>
      <c r="IZ32" s="198"/>
      <c r="JA32" s="378"/>
      <c r="JB32" s="256"/>
      <c r="JC32" s="256"/>
    </row>
    <row r="33" spans="1:263" s="3" customFormat="1" x14ac:dyDescent="0.35">
      <c r="A33" s="198"/>
      <c r="B33" s="359"/>
      <c r="C33" s="45" t="s">
        <v>753</v>
      </c>
      <c r="D33" s="184" t="s">
        <v>754</v>
      </c>
      <c r="E33" s="102"/>
      <c r="F33" s="285" t="str">
        <f>IF(F32&lt;&gt;"","",IFERROR(INDEX('Helper 1'!$I$2:$I$19,MATCH('Schedule 1'!$G$20,'Helper 1'!$H$2:$H$19,0)),""))</f>
        <v/>
      </c>
      <c r="G33" s="131">
        <f>IF(F32&lt;&gt;"","",SUM(L33:IX33))</f>
        <v>0</v>
      </c>
      <c r="H33" s="325"/>
      <c r="I33" s="202"/>
      <c r="J33" s="324"/>
      <c r="K33" s="131"/>
      <c r="L33" s="130"/>
      <c r="M33" s="49"/>
      <c r="N33" s="49"/>
      <c r="O33" s="131"/>
      <c r="P33" s="131"/>
      <c r="Q33" s="130"/>
      <c r="R33" s="49"/>
      <c r="S33" s="49"/>
      <c r="T33" s="131"/>
      <c r="U33" s="131"/>
      <c r="V33" s="130"/>
      <c r="W33" s="49"/>
      <c r="X33" s="49"/>
      <c r="Y33" s="131"/>
      <c r="Z33" s="131"/>
      <c r="AA33" s="130"/>
      <c r="AB33" s="49"/>
      <c r="AC33" s="49"/>
      <c r="AD33" s="131"/>
      <c r="AE33" s="131"/>
      <c r="AF33" s="130"/>
      <c r="AG33" s="49"/>
      <c r="AH33" s="49"/>
      <c r="AI33" s="131"/>
      <c r="AJ33" s="131"/>
      <c r="AK33" s="130"/>
      <c r="AL33" s="49"/>
      <c r="AM33" s="49"/>
      <c r="AN33" s="131"/>
      <c r="AO33" s="131"/>
      <c r="AP33" s="130"/>
      <c r="AQ33" s="49"/>
      <c r="AR33" s="49"/>
      <c r="AS33" s="131"/>
      <c r="AT33" s="131"/>
      <c r="AU33" s="130"/>
      <c r="AV33" s="49"/>
      <c r="AW33" s="49"/>
      <c r="AX33" s="131"/>
      <c r="AY33" s="131"/>
      <c r="AZ33" s="130"/>
      <c r="BA33" s="49"/>
      <c r="BB33" s="49"/>
      <c r="BC33" s="131"/>
      <c r="BD33" s="131"/>
      <c r="BE33" s="130"/>
      <c r="BF33" s="49"/>
      <c r="BG33" s="49"/>
      <c r="BH33" s="131"/>
      <c r="BI33" s="131"/>
      <c r="BJ33" s="130"/>
      <c r="BK33" s="49"/>
      <c r="BL33" s="49"/>
      <c r="BM33" s="131"/>
      <c r="BN33" s="131"/>
      <c r="BO33" s="130"/>
      <c r="BP33" s="49"/>
      <c r="BQ33" s="49"/>
      <c r="BR33" s="131"/>
      <c r="BS33" s="131"/>
      <c r="BT33" s="130"/>
      <c r="BU33" s="49"/>
      <c r="BV33" s="49"/>
      <c r="BW33" s="131"/>
      <c r="BX33" s="131"/>
      <c r="BY33" s="130"/>
      <c r="BZ33" s="49"/>
      <c r="CA33" s="49"/>
      <c r="CB33" s="131"/>
      <c r="CC33" s="131"/>
      <c r="CD33" s="130"/>
      <c r="CE33" s="49"/>
      <c r="CF33" s="49"/>
      <c r="CG33" s="131"/>
      <c r="CH33" s="131"/>
      <c r="CI33" s="130"/>
      <c r="CJ33" s="49"/>
      <c r="CK33" s="49"/>
      <c r="CL33" s="131"/>
      <c r="CM33" s="131"/>
      <c r="CN33" s="130"/>
      <c r="CO33" s="49"/>
      <c r="CP33" s="49"/>
      <c r="CQ33" s="131"/>
      <c r="CR33" s="131"/>
      <c r="CS33" s="130"/>
      <c r="CT33" s="49"/>
      <c r="CU33" s="49"/>
      <c r="CV33" s="131"/>
      <c r="CW33" s="131"/>
      <c r="CX33" s="130"/>
      <c r="CY33" s="49"/>
      <c r="CZ33" s="49"/>
      <c r="DA33" s="131"/>
      <c r="DB33" s="131"/>
      <c r="DC33" s="130"/>
      <c r="DD33" s="49"/>
      <c r="DE33" s="49"/>
      <c r="DF33" s="131"/>
      <c r="DG33" s="131"/>
      <c r="DH33" s="130"/>
      <c r="DI33" s="49"/>
      <c r="DJ33" s="49"/>
      <c r="DK33" s="131"/>
      <c r="DL33" s="131"/>
      <c r="DM33" s="130"/>
      <c r="DN33" s="49"/>
      <c r="DO33" s="49"/>
      <c r="DP33" s="131"/>
      <c r="DQ33" s="131"/>
      <c r="DR33" s="130"/>
      <c r="DS33" s="49"/>
      <c r="DT33" s="49"/>
      <c r="DU33" s="131"/>
      <c r="DV33" s="131"/>
      <c r="DW33" s="130"/>
      <c r="DX33" s="49"/>
      <c r="DY33" s="49"/>
      <c r="DZ33" s="131"/>
      <c r="EA33" s="131"/>
      <c r="EB33" s="130"/>
      <c r="EC33" s="49"/>
      <c r="ED33" s="49"/>
      <c r="EE33" s="131"/>
      <c r="EF33" s="131"/>
      <c r="EG33" s="130"/>
      <c r="EH33" s="49"/>
      <c r="EI33" s="49"/>
      <c r="EJ33" s="131"/>
      <c r="EK33" s="131"/>
      <c r="EL33" s="130"/>
      <c r="EM33" s="49"/>
      <c r="EN33" s="49"/>
      <c r="EO33" s="131"/>
      <c r="EP33" s="131"/>
      <c r="EQ33" s="130"/>
      <c r="ER33" s="49"/>
      <c r="ES33" s="49"/>
      <c r="ET33" s="131"/>
      <c r="EU33" s="131"/>
      <c r="EV33" s="130"/>
      <c r="EW33" s="49"/>
      <c r="EX33" s="49"/>
      <c r="EY33" s="131"/>
      <c r="EZ33" s="131"/>
      <c r="FA33" s="130"/>
      <c r="FB33" s="49"/>
      <c r="FC33" s="49"/>
      <c r="FD33" s="131"/>
      <c r="FE33" s="131"/>
      <c r="FF33" s="130"/>
      <c r="FG33" s="49"/>
      <c r="FH33" s="49"/>
      <c r="FI33" s="131"/>
      <c r="FJ33" s="131"/>
      <c r="FK33" s="130"/>
      <c r="FL33" s="49"/>
      <c r="FM33" s="49"/>
      <c r="FN33" s="131"/>
      <c r="FO33" s="131"/>
      <c r="FP33" s="130"/>
      <c r="FQ33" s="49"/>
      <c r="FR33" s="49"/>
      <c r="FS33" s="131"/>
      <c r="FT33" s="131"/>
      <c r="FU33" s="130"/>
      <c r="FV33" s="49"/>
      <c r="FW33" s="49"/>
      <c r="FX33" s="131"/>
      <c r="FY33" s="131"/>
      <c r="FZ33" s="130"/>
      <c r="GA33" s="49"/>
      <c r="GB33" s="49"/>
      <c r="GC33" s="131"/>
      <c r="GD33" s="131"/>
      <c r="GE33" s="130"/>
      <c r="GF33" s="49"/>
      <c r="GG33" s="49"/>
      <c r="GH33" s="131"/>
      <c r="GI33" s="131"/>
      <c r="GJ33" s="130"/>
      <c r="GK33" s="49"/>
      <c r="GL33" s="49"/>
      <c r="GM33" s="131"/>
      <c r="GN33" s="131"/>
      <c r="GO33" s="130"/>
      <c r="GP33" s="49"/>
      <c r="GQ33" s="49"/>
      <c r="GR33" s="131"/>
      <c r="GS33" s="131"/>
      <c r="GT33" s="130"/>
      <c r="GU33" s="49"/>
      <c r="GV33" s="49"/>
      <c r="GW33" s="131"/>
      <c r="GX33" s="131"/>
      <c r="GY33" s="130"/>
      <c r="GZ33" s="49"/>
      <c r="HA33" s="49"/>
      <c r="HB33" s="131"/>
      <c r="HC33" s="131"/>
      <c r="HD33" s="130"/>
      <c r="HE33" s="49"/>
      <c r="HF33" s="49"/>
      <c r="HG33" s="131"/>
      <c r="HH33" s="131"/>
      <c r="HI33" s="130"/>
      <c r="HJ33" s="49"/>
      <c r="HK33" s="49"/>
      <c r="HL33" s="131"/>
      <c r="HM33" s="131"/>
      <c r="HN33" s="130"/>
      <c r="HO33" s="49"/>
      <c r="HP33" s="49"/>
      <c r="HQ33" s="131"/>
      <c r="HR33" s="131"/>
      <c r="HS33" s="130"/>
      <c r="HT33" s="49"/>
      <c r="HU33" s="49"/>
      <c r="HV33" s="131"/>
      <c r="HW33" s="131"/>
      <c r="HX33" s="130"/>
      <c r="HY33" s="49"/>
      <c r="HZ33" s="49"/>
      <c r="IA33" s="131"/>
      <c r="IB33" s="131"/>
      <c r="IC33" s="130"/>
      <c r="ID33" s="49"/>
      <c r="IE33" s="49"/>
      <c r="IF33" s="131"/>
      <c r="IG33" s="131"/>
      <c r="IH33" s="130"/>
      <c r="II33" s="49"/>
      <c r="IJ33" s="49"/>
      <c r="IK33" s="131"/>
      <c r="IL33" s="131"/>
      <c r="IM33" s="130"/>
      <c r="IN33" s="49"/>
      <c r="IO33" s="49"/>
      <c r="IP33" s="131"/>
      <c r="IQ33" s="131"/>
      <c r="IR33" s="130"/>
      <c r="IS33" s="49"/>
      <c r="IT33" s="49"/>
      <c r="IU33" s="131"/>
      <c r="IV33" s="131"/>
      <c r="IW33" s="130"/>
      <c r="IX33" s="49"/>
      <c r="IY33" s="50"/>
      <c r="IZ33" s="198"/>
      <c r="JA33" s="378"/>
      <c r="JB33" s="256"/>
      <c r="JC33" s="256"/>
    </row>
    <row r="34" spans="1:263" s="3" customFormat="1" x14ac:dyDescent="0.35">
      <c r="A34" s="198"/>
      <c r="B34" s="359"/>
      <c r="C34" s="45"/>
      <c r="D34" s="184"/>
      <c r="E34" s="102"/>
      <c r="F34" s="513"/>
      <c r="G34" s="514"/>
      <c r="H34" s="515"/>
      <c r="I34" s="202"/>
      <c r="J34" s="324"/>
      <c r="K34" s="131"/>
      <c r="L34" s="131"/>
      <c r="M34" s="49"/>
      <c r="N34" s="49"/>
      <c r="O34" s="131"/>
      <c r="P34" s="131"/>
      <c r="Q34" s="131"/>
      <c r="R34" s="49"/>
      <c r="S34" s="49"/>
      <c r="T34" s="131"/>
      <c r="U34" s="131"/>
      <c r="V34" s="131"/>
      <c r="W34" s="49"/>
      <c r="X34" s="49"/>
      <c r="Y34" s="131"/>
      <c r="Z34" s="131"/>
      <c r="AA34" s="131"/>
      <c r="AB34" s="49"/>
      <c r="AC34" s="49"/>
      <c r="AD34" s="131"/>
      <c r="AE34" s="131"/>
      <c r="AF34" s="131"/>
      <c r="AG34" s="49"/>
      <c r="AH34" s="49"/>
      <c r="AI34" s="131"/>
      <c r="AJ34" s="131"/>
      <c r="AK34" s="131"/>
      <c r="AL34" s="49"/>
      <c r="AM34" s="49"/>
      <c r="AN34" s="131"/>
      <c r="AO34" s="131"/>
      <c r="AP34" s="131"/>
      <c r="AQ34" s="49"/>
      <c r="AR34" s="49"/>
      <c r="AS34" s="131"/>
      <c r="AT34" s="131"/>
      <c r="AU34" s="131"/>
      <c r="AV34" s="49"/>
      <c r="AW34" s="49"/>
      <c r="AX34" s="131"/>
      <c r="AY34" s="131"/>
      <c r="AZ34" s="131"/>
      <c r="BA34" s="49"/>
      <c r="BB34" s="49"/>
      <c r="BC34" s="131"/>
      <c r="BD34" s="131"/>
      <c r="BE34" s="131"/>
      <c r="BF34" s="49"/>
      <c r="BG34" s="49"/>
      <c r="BH34" s="131"/>
      <c r="BI34" s="131"/>
      <c r="BJ34" s="131"/>
      <c r="BK34" s="49"/>
      <c r="BL34" s="49"/>
      <c r="BM34" s="131"/>
      <c r="BN34" s="131"/>
      <c r="BO34" s="131"/>
      <c r="BP34" s="49"/>
      <c r="BQ34" s="49"/>
      <c r="BR34" s="131"/>
      <c r="BS34" s="131"/>
      <c r="BT34" s="131"/>
      <c r="BU34" s="49"/>
      <c r="BV34" s="49"/>
      <c r="BW34" s="131"/>
      <c r="BX34" s="131"/>
      <c r="BY34" s="131"/>
      <c r="BZ34" s="49"/>
      <c r="CA34" s="49"/>
      <c r="CB34" s="131"/>
      <c r="CC34" s="131"/>
      <c r="CD34" s="131"/>
      <c r="CE34" s="49"/>
      <c r="CF34" s="49"/>
      <c r="CG34" s="131"/>
      <c r="CH34" s="131"/>
      <c r="CI34" s="131"/>
      <c r="CJ34" s="49"/>
      <c r="CK34" s="49"/>
      <c r="CL34" s="131"/>
      <c r="CM34" s="131"/>
      <c r="CN34" s="131"/>
      <c r="CO34" s="49"/>
      <c r="CP34" s="49"/>
      <c r="CQ34" s="131"/>
      <c r="CR34" s="131"/>
      <c r="CS34" s="131"/>
      <c r="CT34" s="49"/>
      <c r="CU34" s="49"/>
      <c r="CV34" s="131"/>
      <c r="CW34" s="131"/>
      <c r="CX34" s="131"/>
      <c r="CY34" s="49"/>
      <c r="CZ34" s="49"/>
      <c r="DA34" s="131"/>
      <c r="DB34" s="131"/>
      <c r="DC34" s="131"/>
      <c r="DD34" s="49"/>
      <c r="DE34" s="49"/>
      <c r="DF34" s="131"/>
      <c r="DG34" s="131"/>
      <c r="DH34" s="131"/>
      <c r="DI34" s="49"/>
      <c r="DJ34" s="49"/>
      <c r="DK34" s="131"/>
      <c r="DL34" s="131"/>
      <c r="DM34" s="131"/>
      <c r="DN34" s="49"/>
      <c r="DO34" s="49"/>
      <c r="DP34" s="131"/>
      <c r="DQ34" s="131"/>
      <c r="DR34" s="131"/>
      <c r="DS34" s="49"/>
      <c r="DT34" s="49"/>
      <c r="DU34" s="131"/>
      <c r="DV34" s="131"/>
      <c r="DW34" s="131"/>
      <c r="DX34" s="49"/>
      <c r="DY34" s="49"/>
      <c r="DZ34" s="131"/>
      <c r="EA34" s="131"/>
      <c r="EB34" s="131"/>
      <c r="EC34" s="49"/>
      <c r="ED34" s="49"/>
      <c r="EE34" s="131"/>
      <c r="EF34" s="131"/>
      <c r="EG34" s="131"/>
      <c r="EH34" s="49"/>
      <c r="EI34" s="49"/>
      <c r="EJ34" s="131"/>
      <c r="EK34" s="131"/>
      <c r="EL34" s="131"/>
      <c r="EM34" s="49"/>
      <c r="EN34" s="49"/>
      <c r="EO34" s="131"/>
      <c r="EP34" s="131"/>
      <c r="EQ34" s="131"/>
      <c r="ER34" s="49"/>
      <c r="ES34" s="49"/>
      <c r="ET34" s="131"/>
      <c r="EU34" s="131"/>
      <c r="EV34" s="131"/>
      <c r="EW34" s="49"/>
      <c r="EX34" s="49"/>
      <c r="EY34" s="131"/>
      <c r="EZ34" s="131"/>
      <c r="FA34" s="131"/>
      <c r="FB34" s="49"/>
      <c r="FC34" s="49"/>
      <c r="FD34" s="131"/>
      <c r="FE34" s="131"/>
      <c r="FF34" s="131"/>
      <c r="FG34" s="49"/>
      <c r="FH34" s="49"/>
      <c r="FI34" s="131"/>
      <c r="FJ34" s="131"/>
      <c r="FK34" s="131"/>
      <c r="FL34" s="49"/>
      <c r="FM34" s="49"/>
      <c r="FN34" s="131"/>
      <c r="FO34" s="131"/>
      <c r="FP34" s="131"/>
      <c r="FQ34" s="49"/>
      <c r="FR34" s="49"/>
      <c r="FS34" s="131"/>
      <c r="FT34" s="131"/>
      <c r="FU34" s="131"/>
      <c r="FV34" s="49"/>
      <c r="FW34" s="49"/>
      <c r="FX34" s="131"/>
      <c r="FY34" s="131"/>
      <c r="FZ34" s="131"/>
      <c r="GA34" s="49"/>
      <c r="GB34" s="49"/>
      <c r="GC34" s="131"/>
      <c r="GD34" s="131"/>
      <c r="GE34" s="131"/>
      <c r="GF34" s="49"/>
      <c r="GG34" s="49"/>
      <c r="GH34" s="131"/>
      <c r="GI34" s="131"/>
      <c r="GJ34" s="131"/>
      <c r="GK34" s="49"/>
      <c r="GL34" s="49"/>
      <c r="GM34" s="131"/>
      <c r="GN34" s="131"/>
      <c r="GO34" s="131"/>
      <c r="GP34" s="49"/>
      <c r="GQ34" s="49"/>
      <c r="GR34" s="131"/>
      <c r="GS34" s="131"/>
      <c r="GT34" s="131"/>
      <c r="GU34" s="49"/>
      <c r="GV34" s="49"/>
      <c r="GW34" s="131"/>
      <c r="GX34" s="131"/>
      <c r="GY34" s="131"/>
      <c r="GZ34" s="49"/>
      <c r="HA34" s="49"/>
      <c r="HB34" s="131"/>
      <c r="HC34" s="131"/>
      <c r="HD34" s="131"/>
      <c r="HE34" s="49"/>
      <c r="HF34" s="49"/>
      <c r="HG34" s="131"/>
      <c r="HH34" s="131"/>
      <c r="HI34" s="131"/>
      <c r="HJ34" s="49"/>
      <c r="HK34" s="49"/>
      <c r="HL34" s="131"/>
      <c r="HM34" s="131"/>
      <c r="HN34" s="131"/>
      <c r="HO34" s="49"/>
      <c r="HP34" s="49"/>
      <c r="HQ34" s="131"/>
      <c r="HR34" s="131"/>
      <c r="HS34" s="131"/>
      <c r="HT34" s="49"/>
      <c r="HU34" s="49"/>
      <c r="HV34" s="131"/>
      <c r="HW34" s="131"/>
      <c r="HX34" s="131"/>
      <c r="HY34" s="49"/>
      <c r="HZ34" s="49"/>
      <c r="IA34" s="131"/>
      <c r="IB34" s="131"/>
      <c r="IC34" s="131"/>
      <c r="ID34" s="49"/>
      <c r="IE34" s="49"/>
      <c r="IF34" s="131"/>
      <c r="IG34" s="131"/>
      <c r="IH34" s="131"/>
      <c r="II34" s="49"/>
      <c r="IJ34" s="49"/>
      <c r="IK34" s="131"/>
      <c r="IL34" s="131"/>
      <c r="IM34" s="131"/>
      <c r="IN34" s="49"/>
      <c r="IO34" s="49"/>
      <c r="IP34" s="131"/>
      <c r="IQ34" s="131"/>
      <c r="IR34" s="131"/>
      <c r="IS34" s="49"/>
      <c r="IT34" s="49"/>
      <c r="IU34" s="131"/>
      <c r="IV34" s="131"/>
      <c r="IW34" s="131"/>
      <c r="IX34" s="49"/>
      <c r="IY34" s="50"/>
      <c r="IZ34" s="198"/>
      <c r="JA34" s="378"/>
      <c r="JB34" s="256"/>
      <c r="JC34" s="256"/>
    </row>
    <row r="35" spans="1:263" s="3" customFormat="1" x14ac:dyDescent="0.35">
      <c r="A35" s="198"/>
      <c r="B35" s="359"/>
      <c r="C35" s="45" t="s">
        <v>755</v>
      </c>
      <c r="D35" s="184" t="s">
        <v>756</v>
      </c>
      <c r="E35" s="102"/>
      <c r="F35" s="285" t="str">
        <f>IF(F34&lt;&gt;"","",IFERROR(INDEX('Helper 1'!$I$2:$I$19,MATCH('Schedule 1'!$G$20,'Helper 1'!$H$2:$H$19,0)),""))</f>
        <v/>
      </c>
      <c r="G35" s="131">
        <f>IF(F34&lt;&gt;"","",SUM(L35:IX35))</f>
        <v>0</v>
      </c>
      <c r="H35" s="325"/>
      <c r="I35" s="202"/>
      <c r="J35" s="324"/>
      <c r="K35" s="131"/>
      <c r="L35" s="130"/>
      <c r="M35" s="49"/>
      <c r="N35" s="49"/>
      <c r="O35" s="131"/>
      <c r="P35" s="131"/>
      <c r="Q35" s="130"/>
      <c r="R35" s="49"/>
      <c r="S35" s="49"/>
      <c r="T35" s="131"/>
      <c r="U35" s="131"/>
      <c r="V35" s="130"/>
      <c r="W35" s="49"/>
      <c r="X35" s="49"/>
      <c r="Y35" s="131"/>
      <c r="Z35" s="131"/>
      <c r="AA35" s="130"/>
      <c r="AB35" s="49"/>
      <c r="AC35" s="49"/>
      <c r="AD35" s="131"/>
      <c r="AE35" s="131"/>
      <c r="AF35" s="130"/>
      <c r="AG35" s="49"/>
      <c r="AH35" s="49"/>
      <c r="AI35" s="131"/>
      <c r="AJ35" s="131"/>
      <c r="AK35" s="130"/>
      <c r="AL35" s="49"/>
      <c r="AM35" s="49"/>
      <c r="AN35" s="131"/>
      <c r="AO35" s="131"/>
      <c r="AP35" s="130"/>
      <c r="AQ35" s="49"/>
      <c r="AR35" s="49"/>
      <c r="AS35" s="131"/>
      <c r="AT35" s="131"/>
      <c r="AU35" s="130"/>
      <c r="AV35" s="49"/>
      <c r="AW35" s="49"/>
      <c r="AX35" s="131"/>
      <c r="AY35" s="131"/>
      <c r="AZ35" s="130"/>
      <c r="BA35" s="49"/>
      <c r="BB35" s="49"/>
      <c r="BC35" s="131"/>
      <c r="BD35" s="131"/>
      <c r="BE35" s="130"/>
      <c r="BF35" s="49"/>
      <c r="BG35" s="49"/>
      <c r="BH35" s="131"/>
      <c r="BI35" s="131"/>
      <c r="BJ35" s="130"/>
      <c r="BK35" s="49"/>
      <c r="BL35" s="49"/>
      <c r="BM35" s="131"/>
      <c r="BN35" s="131"/>
      <c r="BO35" s="130"/>
      <c r="BP35" s="49"/>
      <c r="BQ35" s="49"/>
      <c r="BR35" s="131"/>
      <c r="BS35" s="131"/>
      <c r="BT35" s="130"/>
      <c r="BU35" s="49"/>
      <c r="BV35" s="49"/>
      <c r="BW35" s="131"/>
      <c r="BX35" s="131"/>
      <c r="BY35" s="130"/>
      <c r="BZ35" s="49"/>
      <c r="CA35" s="49"/>
      <c r="CB35" s="131"/>
      <c r="CC35" s="131"/>
      <c r="CD35" s="130"/>
      <c r="CE35" s="49"/>
      <c r="CF35" s="49"/>
      <c r="CG35" s="131"/>
      <c r="CH35" s="131"/>
      <c r="CI35" s="130"/>
      <c r="CJ35" s="49"/>
      <c r="CK35" s="49"/>
      <c r="CL35" s="131"/>
      <c r="CM35" s="131"/>
      <c r="CN35" s="130"/>
      <c r="CO35" s="49"/>
      <c r="CP35" s="49"/>
      <c r="CQ35" s="131"/>
      <c r="CR35" s="131"/>
      <c r="CS35" s="130"/>
      <c r="CT35" s="49"/>
      <c r="CU35" s="49"/>
      <c r="CV35" s="131"/>
      <c r="CW35" s="131"/>
      <c r="CX35" s="130"/>
      <c r="CY35" s="49"/>
      <c r="CZ35" s="49"/>
      <c r="DA35" s="131"/>
      <c r="DB35" s="131"/>
      <c r="DC35" s="130"/>
      <c r="DD35" s="49"/>
      <c r="DE35" s="49"/>
      <c r="DF35" s="131"/>
      <c r="DG35" s="131"/>
      <c r="DH35" s="130"/>
      <c r="DI35" s="49"/>
      <c r="DJ35" s="49"/>
      <c r="DK35" s="131"/>
      <c r="DL35" s="131"/>
      <c r="DM35" s="130"/>
      <c r="DN35" s="49"/>
      <c r="DO35" s="49"/>
      <c r="DP35" s="131"/>
      <c r="DQ35" s="131"/>
      <c r="DR35" s="130"/>
      <c r="DS35" s="49"/>
      <c r="DT35" s="49"/>
      <c r="DU35" s="131"/>
      <c r="DV35" s="131"/>
      <c r="DW35" s="130"/>
      <c r="DX35" s="49"/>
      <c r="DY35" s="49"/>
      <c r="DZ35" s="131"/>
      <c r="EA35" s="131"/>
      <c r="EB35" s="130"/>
      <c r="EC35" s="49"/>
      <c r="ED35" s="49"/>
      <c r="EE35" s="131"/>
      <c r="EF35" s="131"/>
      <c r="EG35" s="130"/>
      <c r="EH35" s="49"/>
      <c r="EI35" s="49"/>
      <c r="EJ35" s="131"/>
      <c r="EK35" s="131"/>
      <c r="EL35" s="130"/>
      <c r="EM35" s="49"/>
      <c r="EN35" s="49"/>
      <c r="EO35" s="131"/>
      <c r="EP35" s="131"/>
      <c r="EQ35" s="130"/>
      <c r="ER35" s="49"/>
      <c r="ES35" s="49"/>
      <c r="ET35" s="131"/>
      <c r="EU35" s="131"/>
      <c r="EV35" s="130"/>
      <c r="EW35" s="49"/>
      <c r="EX35" s="49"/>
      <c r="EY35" s="131"/>
      <c r="EZ35" s="131"/>
      <c r="FA35" s="130"/>
      <c r="FB35" s="49"/>
      <c r="FC35" s="49"/>
      <c r="FD35" s="131"/>
      <c r="FE35" s="131"/>
      <c r="FF35" s="130"/>
      <c r="FG35" s="49"/>
      <c r="FH35" s="49"/>
      <c r="FI35" s="131"/>
      <c r="FJ35" s="131"/>
      <c r="FK35" s="130"/>
      <c r="FL35" s="49"/>
      <c r="FM35" s="49"/>
      <c r="FN35" s="131"/>
      <c r="FO35" s="131"/>
      <c r="FP35" s="130"/>
      <c r="FQ35" s="49"/>
      <c r="FR35" s="49"/>
      <c r="FS35" s="131"/>
      <c r="FT35" s="131"/>
      <c r="FU35" s="130"/>
      <c r="FV35" s="49"/>
      <c r="FW35" s="49"/>
      <c r="FX35" s="131"/>
      <c r="FY35" s="131"/>
      <c r="FZ35" s="130"/>
      <c r="GA35" s="49"/>
      <c r="GB35" s="49"/>
      <c r="GC35" s="131"/>
      <c r="GD35" s="131"/>
      <c r="GE35" s="130"/>
      <c r="GF35" s="49"/>
      <c r="GG35" s="49"/>
      <c r="GH35" s="131"/>
      <c r="GI35" s="131"/>
      <c r="GJ35" s="130"/>
      <c r="GK35" s="49"/>
      <c r="GL35" s="49"/>
      <c r="GM35" s="131"/>
      <c r="GN35" s="131"/>
      <c r="GO35" s="130"/>
      <c r="GP35" s="49"/>
      <c r="GQ35" s="49"/>
      <c r="GR35" s="131"/>
      <c r="GS35" s="131"/>
      <c r="GT35" s="130"/>
      <c r="GU35" s="49"/>
      <c r="GV35" s="49"/>
      <c r="GW35" s="131"/>
      <c r="GX35" s="131"/>
      <c r="GY35" s="130"/>
      <c r="GZ35" s="49"/>
      <c r="HA35" s="49"/>
      <c r="HB35" s="131"/>
      <c r="HC35" s="131"/>
      <c r="HD35" s="130"/>
      <c r="HE35" s="49"/>
      <c r="HF35" s="49"/>
      <c r="HG35" s="131"/>
      <c r="HH35" s="131"/>
      <c r="HI35" s="130"/>
      <c r="HJ35" s="49"/>
      <c r="HK35" s="49"/>
      <c r="HL35" s="131"/>
      <c r="HM35" s="131"/>
      <c r="HN35" s="130"/>
      <c r="HO35" s="49"/>
      <c r="HP35" s="49"/>
      <c r="HQ35" s="131"/>
      <c r="HR35" s="131"/>
      <c r="HS35" s="130"/>
      <c r="HT35" s="49"/>
      <c r="HU35" s="49"/>
      <c r="HV35" s="131"/>
      <c r="HW35" s="131"/>
      <c r="HX35" s="130"/>
      <c r="HY35" s="49"/>
      <c r="HZ35" s="49"/>
      <c r="IA35" s="131"/>
      <c r="IB35" s="131"/>
      <c r="IC35" s="130"/>
      <c r="ID35" s="49"/>
      <c r="IE35" s="49"/>
      <c r="IF35" s="131"/>
      <c r="IG35" s="131"/>
      <c r="IH35" s="130"/>
      <c r="II35" s="49"/>
      <c r="IJ35" s="49"/>
      <c r="IK35" s="131"/>
      <c r="IL35" s="131"/>
      <c r="IM35" s="130"/>
      <c r="IN35" s="49"/>
      <c r="IO35" s="49"/>
      <c r="IP35" s="131"/>
      <c r="IQ35" s="131"/>
      <c r="IR35" s="130"/>
      <c r="IS35" s="49"/>
      <c r="IT35" s="49"/>
      <c r="IU35" s="131"/>
      <c r="IV35" s="131"/>
      <c r="IW35" s="130"/>
      <c r="IX35" s="49"/>
      <c r="IY35" s="50"/>
      <c r="IZ35" s="198"/>
      <c r="JA35" s="378"/>
      <c r="JB35" s="256"/>
      <c r="JC35" s="256"/>
    </row>
    <row r="36" spans="1:263" s="3" customFormat="1" x14ac:dyDescent="0.35">
      <c r="A36" s="198"/>
      <c r="B36" s="359"/>
      <c r="C36" s="45"/>
      <c r="D36" s="102"/>
      <c r="E36" s="102"/>
      <c r="F36" s="285"/>
      <c r="G36" s="131"/>
      <c r="H36" s="325"/>
      <c r="I36" s="202"/>
      <c r="J36" s="324"/>
      <c r="K36" s="131"/>
      <c r="L36" s="131"/>
      <c r="M36" s="49"/>
      <c r="N36" s="49"/>
      <c r="O36" s="131"/>
      <c r="P36" s="131"/>
      <c r="Q36" s="131"/>
      <c r="R36" s="49"/>
      <c r="S36" s="49"/>
      <c r="T36" s="131"/>
      <c r="U36" s="131"/>
      <c r="V36" s="131"/>
      <c r="W36" s="49"/>
      <c r="X36" s="49"/>
      <c r="Y36" s="131"/>
      <c r="Z36" s="131"/>
      <c r="AA36" s="131"/>
      <c r="AB36" s="49"/>
      <c r="AC36" s="49"/>
      <c r="AD36" s="131"/>
      <c r="AE36" s="131"/>
      <c r="AF36" s="131"/>
      <c r="AG36" s="49"/>
      <c r="AH36" s="49"/>
      <c r="AI36" s="131"/>
      <c r="AJ36" s="131"/>
      <c r="AK36" s="131"/>
      <c r="AL36" s="49"/>
      <c r="AM36" s="49"/>
      <c r="AN36" s="131"/>
      <c r="AO36" s="131"/>
      <c r="AP36" s="131"/>
      <c r="AQ36" s="49"/>
      <c r="AR36" s="49"/>
      <c r="AS36" s="131"/>
      <c r="AT36" s="131"/>
      <c r="AU36" s="131"/>
      <c r="AV36" s="49"/>
      <c r="AW36" s="49"/>
      <c r="AX36" s="131"/>
      <c r="AY36" s="131"/>
      <c r="AZ36" s="131"/>
      <c r="BA36" s="49"/>
      <c r="BB36" s="49"/>
      <c r="BC36" s="131"/>
      <c r="BD36" s="131"/>
      <c r="BE36" s="131"/>
      <c r="BF36" s="49"/>
      <c r="BG36" s="49"/>
      <c r="BH36" s="131"/>
      <c r="BI36" s="131"/>
      <c r="BJ36" s="131"/>
      <c r="BK36" s="49"/>
      <c r="BL36" s="49"/>
      <c r="BM36" s="131"/>
      <c r="BN36" s="131"/>
      <c r="BO36" s="131"/>
      <c r="BP36" s="49"/>
      <c r="BQ36" s="49"/>
      <c r="BR36" s="131"/>
      <c r="BS36" s="131"/>
      <c r="BT36" s="131"/>
      <c r="BU36" s="49"/>
      <c r="BV36" s="49"/>
      <c r="BW36" s="131"/>
      <c r="BX36" s="131"/>
      <c r="BY36" s="131"/>
      <c r="BZ36" s="49"/>
      <c r="CA36" s="49"/>
      <c r="CB36" s="131"/>
      <c r="CC36" s="131"/>
      <c r="CD36" s="131"/>
      <c r="CE36" s="49"/>
      <c r="CF36" s="49"/>
      <c r="CG36" s="131"/>
      <c r="CH36" s="131"/>
      <c r="CI36" s="131"/>
      <c r="CJ36" s="49"/>
      <c r="CK36" s="49"/>
      <c r="CL36" s="131"/>
      <c r="CM36" s="131"/>
      <c r="CN36" s="131"/>
      <c r="CO36" s="49"/>
      <c r="CP36" s="49"/>
      <c r="CQ36" s="131"/>
      <c r="CR36" s="131"/>
      <c r="CS36" s="131"/>
      <c r="CT36" s="49"/>
      <c r="CU36" s="49"/>
      <c r="CV36" s="131"/>
      <c r="CW36" s="131"/>
      <c r="CX36" s="131"/>
      <c r="CY36" s="49"/>
      <c r="CZ36" s="49"/>
      <c r="DA36" s="131"/>
      <c r="DB36" s="131"/>
      <c r="DC36" s="131"/>
      <c r="DD36" s="49"/>
      <c r="DE36" s="49"/>
      <c r="DF36" s="131"/>
      <c r="DG36" s="131"/>
      <c r="DH36" s="131"/>
      <c r="DI36" s="49"/>
      <c r="DJ36" s="49"/>
      <c r="DK36" s="131"/>
      <c r="DL36" s="131"/>
      <c r="DM36" s="131"/>
      <c r="DN36" s="49"/>
      <c r="DO36" s="49"/>
      <c r="DP36" s="131"/>
      <c r="DQ36" s="131"/>
      <c r="DR36" s="131"/>
      <c r="DS36" s="49"/>
      <c r="DT36" s="49"/>
      <c r="DU36" s="131"/>
      <c r="DV36" s="131"/>
      <c r="DW36" s="131"/>
      <c r="DX36" s="49"/>
      <c r="DY36" s="49"/>
      <c r="DZ36" s="131"/>
      <c r="EA36" s="131"/>
      <c r="EB36" s="131"/>
      <c r="EC36" s="49"/>
      <c r="ED36" s="49"/>
      <c r="EE36" s="131"/>
      <c r="EF36" s="131"/>
      <c r="EG36" s="131"/>
      <c r="EH36" s="49"/>
      <c r="EI36" s="49"/>
      <c r="EJ36" s="131"/>
      <c r="EK36" s="131"/>
      <c r="EL36" s="131"/>
      <c r="EM36" s="49"/>
      <c r="EN36" s="49"/>
      <c r="EO36" s="131"/>
      <c r="EP36" s="131"/>
      <c r="EQ36" s="131"/>
      <c r="ER36" s="49"/>
      <c r="ES36" s="49"/>
      <c r="ET36" s="131"/>
      <c r="EU36" s="131"/>
      <c r="EV36" s="131"/>
      <c r="EW36" s="49"/>
      <c r="EX36" s="49"/>
      <c r="EY36" s="131"/>
      <c r="EZ36" s="131"/>
      <c r="FA36" s="131"/>
      <c r="FB36" s="49"/>
      <c r="FC36" s="49"/>
      <c r="FD36" s="131"/>
      <c r="FE36" s="131"/>
      <c r="FF36" s="131"/>
      <c r="FG36" s="49"/>
      <c r="FH36" s="49"/>
      <c r="FI36" s="131"/>
      <c r="FJ36" s="131"/>
      <c r="FK36" s="131"/>
      <c r="FL36" s="49"/>
      <c r="FM36" s="49"/>
      <c r="FN36" s="131"/>
      <c r="FO36" s="131"/>
      <c r="FP36" s="131"/>
      <c r="FQ36" s="49"/>
      <c r="FR36" s="49"/>
      <c r="FS36" s="131"/>
      <c r="FT36" s="131"/>
      <c r="FU36" s="131"/>
      <c r="FV36" s="49"/>
      <c r="FW36" s="49"/>
      <c r="FX36" s="131"/>
      <c r="FY36" s="131"/>
      <c r="FZ36" s="131"/>
      <c r="GA36" s="49"/>
      <c r="GB36" s="49"/>
      <c r="GC36" s="131"/>
      <c r="GD36" s="131"/>
      <c r="GE36" s="131"/>
      <c r="GF36" s="49"/>
      <c r="GG36" s="49"/>
      <c r="GH36" s="131"/>
      <c r="GI36" s="131"/>
      <c r="GJ36" s="131"/>
      <c r="GK36" s="49"/>
      <c r="GL36" s="49"/>
      <c r="GM36" s="131"/>
      <c r="GN36" s="131"/>
      <c r="GO36" s="131"/>
      <c r="GP36" s="49"/>
      <c r="GQ36" s="49"/>
      <c r="GR36" s="131"/>
      <c r="GS36" s="131"/>
      <c r="GT36" s="131"/>
      <c r="GU36" s="49"/>
      <c r="GV36" s="49"/>
      <c r="GW36" s="131"/>
      <c r="GX36" s="131"/>
      <c r="GY36" s="131"/>
      <c r="GZ36" s="49"/>
      <c r="HA36" s="49"/>
      <c r="HB36" s="131"/>
      <c r="HC36" s="131"/>
      <c r="HD36" s="131"/>
      <c r="HE36" s="49"/>
      <c r="HF36" s="49"/>
      <c r="HG36" s="131"/>
      <c r="HH36" s="131"/>
      <c r="HI36" s="131"/>
      <c r="HJ36" s="49"/>
      <c r="HK36" s="49"/>
      <c r="HL36" s="131"/>
      <c r="HM36" s="131"/>
      <c r="HN36" s="131"/>
      <c r="HO36" s="49"/>
      <c r="HP36" s="49"/>
      <c r="HQ36" s="131"/>
      <c r="HR36" s="131"/>
      <c r="HS36" s="131"/>
      <c r="HT36" s="49"/>
      <c r="HU36" s="49"/>
      <c r="HV36" s="131"/>
      <c r="HW36" s="131"/>
      <c r="HX36" s="131"/>
      <c r="HY36" s="49"/>
      <c r="HZ36" s="49"/>
      <c r="IA36" s="131"/>
      <c r="IB36" s="131"/>
      <c r="IC36" s="131"/>
      <c r="ID36" s="49"/>
      <c r="IE36" s="49"/>
      <c r="IF36" s="131"/>
      <c r="IG36" s="131"/>
      <c r="IH36" s="131"/>
      <c r="II36" s="49"/>
      <c r="IJ36" s="49"/>
      <c r="IK36" s="131"/>
      <c r="IL36" s="131"/>
      <c r="IM36" s="131"/>
      <c r="IN36" s="49"/>
      <c r="IO36" s="49"/>
      <c r="IP36" s="131"/>
      <c r="IQ36" s="131"/>
      <c r="IR36" s="131"/>
      <c r="IS36" s="49"/>
      <c r="IT36" s="49"/>
      <c r="IU36" s="131"/>
      <c r="IV36" s="131"/>
      <c r="IW36" s="131"/>
      <c r="IX36" s="49"/>
      <c r="IY36" s="50"/>
      <c r="IZ36" s="198"/>
      <c r="JA36" s="378"/>
      <c r="JB36" s="256"/>
      <c r="JC36" s="256"/>
    </row>
    <row r="37" spans="1:263" s="3" customFormat="1" x14ac:dyDescent="0.35">
      <c r="A37" s="198"/>
      <c r="B37" s="359"/>
      <c r="C37" s="45" t="s">
        <v>757</v>
      </c>
      <c r="D37" s="102" t="s">
        <v>758</v>
      </c>
      <c r="E37" s="102"/>
      <c r="F37" s="285" t="str">
        <f>IFERROR(INDEX('Helper 1'!$I$2:$I$19,MATCH('Schedule 1'!$G$20,'Helper 1'!$H$2:$H$19,0)),"")</f>
        <v/>
      </c>
      <c r="G37" s="131">
        <f>SUM(L37:IX37)</f>
        <v>0</v>
      </c>
      <c r="H37" s="325"/>
      <c r="I37" s="202"/>
      <c r="J37" s="324"/>
      <c r="K37" s="131"/>
      <c r="L37" s="130"/>
      <c r="M37" s="49"/>
      <c r="N37" s="49"/>
      <c r="O37" s="131"/>
      <c r="P37" s="131"/>
      <c r="Q37" s="130"/>
      <c r="R37" s="49"/>
      <c r="S37" s="49"/>
      <c r="T37" s="131"/>
      <c r="U37" s="131"/>
      <c r="V37" s="130"/>
      <c r="W37" s="49"/>
      <c r="X37" s="49"/>
      <c r="Y37" s="131"/>
      <c r="Z37" s="131"/>
      <c r="AA37" s="130"/>
      <c r="AB37" s="49"/>
      <c r="AC37" s="49"/>
      <c r="AD37" s="131"/>
      <c r="AE37" s="131"/>
      <c r="AF37" s="130"/>
      <c r="AG37" s="49"/>
      <c r="AH37" s="49"/>
      <c r="AI37" s="131"/>
      <c r="AJ37" s="131"/>
      <c r="AK37" s="130"/>
      <c r="AL37" s="49"/>
      <c r="AM37" s="49"/>
      <c r="AN37" s="131"/>
      <c r="AO37" s="131"/>
      <c r="AP37" s="130"/>
      <c r="AQ37" s="49"/>
      <c r="AR37" s="49"/>
      <c r="AS37" s="131"/>
      <c r="AT37" s="131"/>
      <c r="AU37" s="130"/>
      <c r="AV37" s="49"/>
      <c r="AW37" s="49"/>
      <c r="AX37" s="131"/>
      <c r="AY37" s="131"/>
      <c r="AZ37" s="130"/>
      <c r="BA37" s="49"/>
      <c r="BB37" s="49"/>
      <c r="BC37" s="131"/>
      <c r="BD37" s="131"/>
      <c r="BE37" s="130"/>
      <c r="BF37" s="49"/>
      <c r="BG37" s="49"/>
      <c r="BH37" s="131"/>
      <c r="BI37" s="131"/>
      <c r="BJ37" s="130"/>
      <c r="BK37" s="49"/>
      <c r="BL37" s="49"/>
      <c r="BM37" s="131"/>
      <c r="BN37" s="131"/>
      <c r="BO37" s="130"/>
      <c r="BP37" s="49"/>
      <c r="BQ37" s="49"/>
      <c r="BR37" s="131"/>
      <c r="BS37" s="131"/>
      <c r="BT37" s="130"/>
      <c r="BU37" s="49"/>
      <c r="BV37" s="49"/>
      <c r="BW37" s="131"/>
      <c r="BX37" s="131"/>
      <c r="BY37" s="130"/>
      <c r="BZ37" s="49"/>
      <c r="CA37" s="49"/>
      <c r="CB37" s="131"/>
      <c r="CC37" s="131"/>
      <c r="CD37" s="130"/>
      <c r="CE37" s="49"/>
      <c r="CF37" s="49"/>
      <c r="CG37" s="131"/>
      <c r="CH37" s="131"/>
      <c r="CI37" s="130"/>
      <c r="CJ37" s="49"/>
      <c r="CK37" s="49"/>
      <c r="CL37" s="131"/>
      <c r="CM37" s="131"/>
      <c r="CN37" s="130"/>
      <c r="CO37" s="49"/>
      <c r="CP37" s="49"/>
      <c r="CQ37" s="131"/>
      <c r="CR37" s="131"/>
      <c r="CS37" s="130"/>
      <c r="CT37" s="49"/>
      <c r="CU37" s="49"/>
      <c r="CV37" s="131"/>
      <c r="CW37" s="131"/>
      <c r="CX37" s="130"/>
      <c r="CY37" s="49"/>
      <c r="CZ37" s="49"/>
      <c r="DA37" s="131"/>
      <c r="DB37" s="131"/>
      <c r="DC37" s="130"/>
      <c r="DD37" s="49"/>
      <c r="DE37" s="49"/>
      <c r="DF37" s="131"/>
      <c r="DG37" s="131"/>
      <c r="DH37" s="130"/>
      <c r="DI37" s="49"/>
      <c r="DJ37" s="49"/>
      <c r="DK37" s="131"/>
      <c r="DL37" s="131"/>
      <c r="DM37" s="130"/>
      <c r="DN37" s="49"/>
      <c r="DO37" s="49"/>
      <c r="DP37" s="131"/>
      <c r="DQ37" s="131"/>
      <c r="DR37" s="130"/>
      <c r="DS37" s="49"/>
      <c r="DT37" s="49"/>
      <c r="DU37" s="131"/>
      <c r="DV37" s="131"/>
      <c r="DW37" s="130"/>
      <c r="DX37" s="49"/>
      <c r="DY37" s="49"/>
      <c r="DZ37" s="131"/>
      <c r="EA37" s="131"/>
      <c r="EB37" s="130"/>
      <c r="EC37" s="49"/>
      <c r="ED37" s="49"/>
      <c r="EE37" s="131"/>
      <c r="EF37" s="131"/>
      <c r="EG37" s="130"/>
      <c r="EH37" s="49"/>
      <c r="EI37" s="49"/>
      <c r="EJ37" s="131"/>
      <c r="EK37" s="131"/>
      <c r="EL37" s="130"/>
      <c r="EM37" s="49"/>
      <c r="EN37" s="49"/>
      <c r="EO37" s="131"/>
      <c r="EP37" s="131"/>
      <c r="EQ37" s="130"/>
      <c r="ER37" s="49"/>
      <c r="ES37" s="49"/>
      <c r="ET37" s="131"/>
      <c r="EU37" s="131"/>
      <c r="EV37" s="130"/>
      <c r="EW37" s="49"/>
      <c r="EX37" s="49"/>
      <c r="EY37" s="131"/>
      <c r="EZ37" s="131"/>
      <c r="FA37" s="130"/>
      <c r="FB37" s="49"/>
      <c r="FC37" s="49"/>
      <c r="FD37" s="131"/>
      <c r="FE37" s="131"/>
      <c r="FF37" s="130"/>
      <c r="FG37" s="49"/>
      <c r="FH37" s="49"/>
      <c r="FI37" s="131"/>
      <c r="FJ37" s="131"/>
      <c r="FK37" s="130"/>
      <c r="FL37" s="49"/>
      <c r="FM37" s="49"/>
      <c r="FN37" s="131"/>
      <c r="FO37" s="131"/>
      <c r="FP37" s="130"/>
      <c r="FQ37" s="49"/>
      <c r="FR37" s="49"/>
      <c r="FS37" s="131"/>
      <c r="FT37" s="131"/>
      <c r="FU37" s="130"/>
      <c r="FV37" s="49"/>
      <c r="FW37" s="49"/>
      <c r="FX37" s="131"/>
      <c r="FY37" s="131"/>
      <c r="FZ37" s="130"/>
      <c r="GA37" s="49"/>
      <c r="GB37" s="49"/>
      <c r="GC37" s="131"/>
      <c r="GD37" s="131"/>
      <c r="GE37" s="130"/>
      <c r="GF37" s="49"/>
      <c r="GG37" s="49"/>
      <c r="GH37" s="131"/>
      <c r="GI37" s="131"/>
      <c r="GJ37" s="130"/>
      <c r="GK37" s="49"/>
      <c r="GL37" s="49"/>
      <c r="GM37" s="131"/>
      <c r="GN37" s="131"/>
      <c r="GO37" s="130"/>
      <c r="GP37" s="49"/>
      <c r="GQ37" s="49"/>
      <c r="GR37" s="131"/>
      <c r="GS37" s="131"/>
      <c r="GT37" s="130"/>
      <c r="GU37" s="49"/>
      <c r="GV37" s="49"/>
      <c r="GW37" s="131"/>
      <c r="GX37" s="131"/>
      <c r="GY37" s="130"/>
      <c r="GZ37" s="49"/>
      <c r="HA37" s="49"/>
      <c r="HB37" s="131"/>
      <c r="HC37" s="131"/>
      <c r="HD37" s="130"/>
      <c r="HE37" s="49"/>
      <c r="HF37" s="49"/>
      <c r="HG37" s="131"/>
      <c r="HH37" s="131"/>
      <c r="HI37" s="130"/>
      <c r="HJ37" s="49"/>
      <c r="HK37" s="49"/>
      <c r="HL37" s="131"/>
      <c r="HM37" s="131"/>
      <c r="HN37" s="130"/>
      <c r="HO37" s="49"/>
      <c r="HP37" s="49"/>
      <c r="HQ37" s="131"/>
      <c r="HR37" s="131"/>
      <c r="HS37" s="130"/>
      <c r="HT37" s="49"/>
      <c r="HU37" s="49"/>
      <c r="HV37" s="131"/>
      <c r="HW37" s="131"/>
      <c r="HX37" s="130"/>
      <c r="HY37" s="49"/>
      <c r="HZ37" s="49"/>
      <c r="IA37" s="131"/>
      <c r="IB37" s="131"/>
      <c r="IC37" s="130"/>
      <c r="ID37" s="49"/>
      <c r="IE37" s="49"/>
      <c r="IF37" s="131"/>
      <c r="IG37" s="131"/>
      <c r="IH37" s="130"/>
      <c r="II37" s="49"/>
      <c r="IJ37" s="49"/>
      <c r="IK37" s="131"/>
      <c r="IL37" s="131"/>
      <c r="IM37" s="130"/>
      <c r="IN37" s="49"/>
      <c r="IO37" s="49"/>
      <c r="IP37" s="131"/>
      <c r="IQ37" s="131"/>
      <c r="IR37" s="130"/>
      <c r="IS37" s="49"/>
      <c r="IT37" s="49"/>
      <c r="IU37" s="131"/>
      <c r="IV37" s="131"/>
      <c r="IW37" s="130"/>
      <c r="IX37" s="49"/>
      <c r="IY37" s="50"/>
      <c r="IZ37" s="198"/>
      <c r="JA37" s="378"/>
      <c r="JB37" s="256"/>
      <c r="JC37" s="256"/>
    </row>
    <row r="38" spans="1:263" s="3" customFormat="1" x14ac:dyDescent="0.35">
      <c r="A38" s="198"/>
      <c r="B38" s="359"/>
      <c r="C38" s="45"/>
      <c r="D38" s="102" t="s">
        <v>759</v>
      </c>
      <c r="E38" s="102"/>
      <c r="F38" s="285"/>
      <c r="G38" s="131"/>
      <c r="H38" s="325"/>
      <c r="I38" s="202"/>
      <c r="J38" s="324"/>
      <c r="K38" s="131"/>
      <c r="L38" s="131"/>
      <c r="M38" s="49"/>
      <c r="N38" s="49"/>
      <c r="O38" s="131"/>
      <c r="P38" s="131"/>
      <c r="Q38" s="131"/>
      <c r="R38" s="49"/>
      <c r="S38" s="49"/>
      <c r="T38" s="131"/>
      <c r="U38" s="131"/>
      <c r="V38" s="131"/>
      <c r="W38" s="49"/>
      <c r="X38" s="49"/>
      <c r="Y38" s="131"/>
      <c r="Z38" s="131"/>
      <c r="AA38" s="131"/>
      <c r="AB38" s="49"/>
      <c r="AC38" s="49"/>
      <c r="AD38" s="131"/>
      <c r="AE38" s="131"/>
      <c r="AF38" s="131"/>
      <c r="AG38" s="49"/>
      <c r="AH38" s="49"/>
      <c r="AI38" s="131"/>
      <c r="AJ38" s="131"/>
      <c r="AK38" s="131"/>
      <c r="AL38" s="49"/>
      <c r="AM38" s="49"/>
      <c r="AN38" s="131"/>
      <c r="AO38" s="131"/>
      <c r="AP38" s="131"/>
      <c r="AQ38" s="49"/>
      <c r="AR38" s="49"/>
      <c r="AS38" s="131"/>
      <c r="AT38" s="131"/>
      <c r="AU38" s="131"/>
      <c r="AV38" s="49"/>
      <c r="AW38" s="49"/>
      <c r="AX38" s="131"/>
      <c r="AY38" s="131"/>
      <c r="AZ38" s="131"/>
      <c r="BA38" s="49"/>
      <c r="BB38" s="49"/>
      <c r="BC38" s="131"/>
      <c r="BD38" s="131"/>
      <c r="BE38" s="131"/>
      <c r="BF38" s="49"/>
      <c r="BG38" s="49"/>
      <c r="BH38" s="131"/>
      <c r="BI38" s="131"/>
      <c r="BJ38" s="131"/>
      <c r="BK38" s="49"/>
      <c r="BL38" s="49"/>
      <c r="BM38" s="131"/>
      <c r="BN38" s="131"/>
      <c r="BO38" s="131"/>
      <c r="BP38" s="49"/>
      <c r="BQ38" s="49"/>
      <c r="BR38" s="131"/>
      <c r="BS38" s="131"/>
      <c r="BT38" s="131"/>
      <c r="BU38" s="49"/>
      <c r="BV38" s="49"/>
      <c r="BW38" s="131"/>
      <c r="BX38" s="131"/>
      <c r="BY38" s="131"/>
      <c r="BZ38" s="49"/>
      <c r="CA38" s="49"/>
      <c r="CB38" s="131"/>
      <c r="CC38" s="131"/>
      <c r="CD38" s="131"/>
      <c r="CE38" s="49"/>
      <c r="CF38" s="49"/>
      <c r="CG38" s="131"/>
      <c r="CH38" s="131"/>
      <c r="CI38" s="131"/>
      <c r="CJ38" s="49"/>
      <c r="CK38" s="49"/>
      <c r="CL38" s="131"/>
      <c r="CM38" s="131"/>
      <c r="CN38" s="131"/>
      <c r="CO38" s="49"/>
      <c r="CP38" s="49"/>
      <c r="CQ38" s="131"/>
      <c r="CR38" s="131"/>
      <c r="CS38" s="131"/>
      <c r="CT38" s="49"/>
      <c r="CU38" s="49"/>
      <c r="CV38" s="131"/>
      <c r="CW38" s="131"/>
      <c r="CX38" s="131"/>
      <c r="CY38" s="49"/>
      <c r="CZ38" s="49"/>
      <c r="DA38" s="131"/>
      <c r="DB38" s="131"/>
      <c r="DC38" s="131"/>
      <c r="DD38" s="49"/>
      <c r="DE38" s="49"/>
      <c r="DF38" s="131"/>
      <c r="DG38" s="131"/>
      <c r="DH38" s="131"/>
      <c r="DI38" s="49"/>
      <c r="DJ38" s="49"/>
      <c r="DK38" s="131"/>
      <c r="DL38" s="131"/>
      <c r="DM38" s="131"/>
      <c r="DN38" s="49"/>
      <c r="DO38" s="49"/>
      <c r="DP38" s="131"/>
      <c r="DQ38" s="131"/>
      <c r="DR38" s="131"/>
      <c r="DS38" s="49"/>
      <c r="DT38" s="49"/>
      <c r="DU38" s="131"/>
      <c r="DV38" s="131"/>
      <c r="DW38" s="131"/>
      <c r="DX38" s="49"/>
      <c r="DY38" s="49"/>
      <c r="DZ38" s="131"/>
      <c r="EA38" s="131"/>
      <c r="EB38" s="131"/>
      <c r="EC38" s="49"/>
      <c r="ED38" s="49"/>
      <c r="EE38" s="131"/>
      <c r="EF38" s="131"/>
      <c r="EG38" s="131"/>
      <c r="EH38" s="49"/>
      <c r="EI38" s="49"/>
      <c r="EJ38" s="131"/>
      <c r="EK38" s="131"/>
      <c r="EL38" s="131"/>
      <c r="EM38" s="49"/>
      <c r="EN38" s="49"/>
      <c r="EO38" s="131"/>
      <c r="EP38" s="131"/>
      <c r="EQ38" s="131"/>
      <c r="ER38" s="49"/>
      <c r="ES38" s="49"/>
      <c r="ET38" s="131"/>
      <c r="EU38" s="131"/>
      <c r="EV38" s="131"/>
      <c r="EW38" s="49"/>
      <c r="EX38" s="49"/>
      <c r="EY38" s="131"/>
      <c r="EZ38" s="131"/>
      <c r="FA38" s="131"/>
      <c r="FB38" s="49"/>
      <c r="FC38" s="49"/>
      <c r="FD38" s="131"/>
      <c r="FE38" s="131"/>
      <c r="FF38" s="131"/>
      <c r="FG38" s="49"/>
      <c r="FH38" s="49"/>
      <c r="FI38" s="131"/>
      <c r="FJ38" s="131"/>
      <c r="FK38" s="131"/>
      <c r="FL38" s="49"/>
      <c r="FM38" s="49"/>
      <c r="FN38" s="131"/>
      <c r="FO38" s="131"/>
      <c r="FP38" s="131"/>
      <c r="FQ38" s="49"/>
      <c r="FR38" s="49"/>
      <c r="FS38" s="131"/>
      <c r="FT38" s="131"/>
      <c r="FU38" s="131"/>
      <c r="FV38" s="49"/>
      <c r="FW38" s="49"/>
      <c r="FX38" s="131"/>
      <c r="FY38" s="131"/>
      <c r="FZ38" s="131"/>
      <c r="GA38" s="49"/>
      <c r="GB38" s="49"/>
      <c r="GC38" s="131"/>
      <c r="GD38" s="131"/>
      <c r="GE38" s="131"/>
      <c r="GF38" s="49"/>
      <c r="GG38" s="49"/>
      <c r="GH38" s="131"/>
      <c r="GI38" s="131"/>
      <c r="GJ38" s="131"/>
      <c r="GK38" s="49"/>
      <c r="GL38" s="49"/>
      <c r="GM38" s="131"/>
      <c r="GN38" s="131"/>
      <c r="GO38" s="131"/>
      <c r="GP38" s="49"/>
      <c r="GQ38" s="49"/>
      <c r="GR38" s="131"/>
      <c r="GS38" s="131"/>
      <c r="GT38" s="131"/>
      <c r="GU38" s="49"/>
      <c r="GV38" s="49"/>
      <c r="GW38" s="131"/>
      <c r="GX38" s="131"/>
      <c r="GY38" s="131"/>
      <c r="GZ38" s="49"/>
      <c r="HA38" s="49"/>
      <c r="HB38" s="131"/>
      <c r="HC38" s="131"/>
      <c r="HD38" s="131"/>
      <c r="HE38" s="49"/>
      <c r="HF38" s="49"/>
      <c r="HG38" s="131"/>
      <c r="HH38" s="131"/>
      <c r="HI38" s="131"/>
      <c r="HJ38" s="49"/>
      <c r="HK38" s="49"/>
      <c r="HL38" s="131"/>
      <c r="HM38" s="131"/>
      <c r="HN38" s="131"/>
      <c r="HO38" s="49"/>
      <c r="HP38" s="49"/>
      <c r="HQ38" s="131"/>
      <c r="HR38" s="131"/>
      <c r="HS38" s="131"/>
      <c r="HT38" s="49"/>
      <c r="HU38" s="49"/>
      <c r="HV38" s="131"/>
      <c r="HW38" s="131"/>
      <c r="HX38" s="131"/>
      <c r="HY38" s="49"/>
      <c r="HZ38" s="49"/>
      <c r="IA38" s="131"/>
      <c r="IB38" s="131"/>
      <c r="IC38" s="131"/>
      <c r="ID38" s="49"/>
      <c r="IE38" s="49"/>
      <c r="IF38" s="131"/>
      <c r="IG38" s="131"/>
      <c r="IH38" s="131"/>
      <c r="II38" s="49"/>
      <c r="IJ38" s="49"/>
      <c r="IK38" s="131"/>
      <c r="IL38" s="131"/>
      <c r="IM38" s="131"/>
      <c r="IN38" s="49"/>
      <c r="IO38" s="49"/>
      <c r="IP38" s="131"/>
      <c r="IQ38" s="131"/>
      <c r="IR38" s="131"/>
      <c r="IS38" s="49"/>
      <c r="IT38" s="49"/>
      <c r="IU38" s="131"/>
      <c r="IV38" s="131"/>
      <c r="IW38" s="131"/>
      <c r="IX38" s="49"/>
      <c r="IY38" s="50"/>
      <c r="IZ38" s="198"/>
      <c r="JA38" s="378"/>
      <c r="JB38" s="256"/>
      <c r="JC38" s="256"/>
    </row>
    <row r="39" spans="1:263" s="3" customFormat="1" x14ac:dyDescent="0.35">
      <c r="A39" s="198"/>
      <c r="B39" s="359"/>
      <c r="C39" s="45"/>
      <c r="D39" s="102"/>
      <c r="E39" s="102"/>
      <c r="F39" s="285"/>
      <c r="G39" s="131"/>
      <c r="H39" s="325"/>
      <c r="I39" s="202"/>
      <c r="J39" s="324"/>
      <c r="K39" s="131"/>
      <c r="L39" s="131"/>
      <c r="M39" s="49"/>
      <c r="N39" s="49"/>
      <c r="O39" s="131"/>
      <c r="P39" s="131"/>
      <c r="Q39" s="131"/>
      <c r="R39" s="49"/>
      <c r="S39" s="49"/>
      <c r="T39" s="131"/>
      <c r="U39" s="131"/>
      <c r="V39" s="131"/>
      <c r="W39" s="49"/>
      <c r="X39" s="49"/>
      <c r="Y39" s="131"/>
      <c r="Z39" s="131"/>
      <c r="AA39" s="131"/>
      <c r="AB39" s="49"/>
      <c r="AC39" s="49"/>
      <c r="AD39" s="131"/>
      <c r="AE39" s="131"/>
      <c r="AF39" s="131"/>
      <c r="AG39" s="49"/>
      <c r="AH39" s="49"/>
      <c r="AI39" s="131"/>
      <c r="AJ39" s="131"/>
      <c r="AK39" s="131"/>
      <c r="AL39" s="49"/>
      <c r="AM39" s="49"/>
      <c r="AN39" s="131"/>
      <c r="AO39" s="131"/>
      <c r="AP39" s="131"/>
      <c r="AQ39" s="49"/>
      <c r="AR39" s="49"/>
      <c r="AS39" s="131"/>
      <c r="AT39" s="131"/>
      <c r="AU39" s="131"/>
      <c r="AV39" s="49"/>
      <c r="AW39" s="49"/>
      <c r="AX39" s="131"/>
      <c r="AY39" s="131"/>
      <c r="AZ39" s="131"/>
      <c r="BA39" s="49"/>
      <c r="BB39" s="49"/>
      <c r="BC39" s="131"/>
      <c r="BD39" s="131"/>
      <c r="BE39" s="131"/>
      <c r="BF39" s="49"/>
      <c r="BG39" s="49"/>
      <c r="BH39" s="131"/>
      <c r="BI39" s="131"/>
      <c r="BJ39" s="131"/>
      <c r="BK39" s="49"/>
      <c r="BL39" s="49"/>
      <c r="BM39" s="131"/>
      <c r="BN39" s="131"/>
      <c r="BO39" s="131"/>
      <c r="BP39" s="49"/>
      <c r="BQ39" s="49"/>
      <c r="BR39" s="131"/>
      <c r="BS39" s="131"/>
      <c r="BT39" s="131"/>
      <c r="BU39" s="49"/>
      <c r="BV39" s="49"/>
      <c r="BW39" s="131"/>
      <c r="BX39" s="131"/>
      <c r="BY39" s="131"/>
      <c r="BZ39" s="49"/>
      <c r="CA39" s="49"/>
      <c r="CB39" s="131"/>
      <c r="CC39" s="131"/>
      <c r="CD39" s="131"/>
      <c r="CE39" s="49"/>
      <c r="CF39" s="49"/>
      <c r="CG39" s="131"/>
      <c r="CH39" s="131"/>
      <c r="CI39" s="131"/>
      <c r="CJ39" s="49"/>
      <c r="CK39" s="49"/>
      <c r="CL39" s="131"/>
      <c r="CM39" s="131"/>
      <c r="CN39" s="131"/>
      <c r="CO39" s="49"/>
      <c r="CP39" s="49"/>
      <c r="CQ39" s="131"/>
      <c r="CR39" s="131"/>
      <c r="CS39" s="131"/>
      <c r="CT39" s="49"/>
      <c r="CU39" s="49"/>
      <c r="CV39" s="131"/>
      <c r="CW39" s="131"/>
      <c r="CX39" s="131"/>
      <c r="CY39" s="49"/>
      <c r="CZ39" s="49"/>
      <c r="DA39" s="131"/>
      <c r="DB39" s="131"/>
      <c r="DC39" s="131"/>
      <c r="DD39" s="49"/>
      <c r="DE39" s="49"/>
      <c r="DF39" s="131"/>
      <c r="DG39" s="131"/>
      <c r="DH39" s="131"/>
      <c r="DI39" s="49"/>
      <c r="DJ39" s="49"/>
      <c r="DK39" s="131"/>
      <c r="DL39" s="131"/>
      <c r="DM39" s="131"/>
      <c r="DN39" s="49"/>
      <c r="DO39" s="49"/>
      <c r="DP39" s="131"/>
      <c r="DQ39" s="131"/>
      <c r="DR39" s="131"/>
      <c r="DS39" s="49"/>
      <c r="DT39" s="49"/>
      <c r="DU39" s="131"/>
      <c r="DV39" s="131"/>
      <c r="DW39" s="131"/>
      <c r="DX39" s="49"/>
      <c r="DY39" s="49"/>
      <c r="DZ39" s="131"/>
      <c r="EA39" s="131"/>
      <c r="EB39" s="131"/>
      <c r="EC39" s="49"/>
      <c r="ED39" s="49"/>
      <c r="EE39" s="131"/>
      <c r="EF39" s="131"/>
      <c r="EG39" s="131"/>
      <c r="EH39" s="49"/>
      <c r="EI39" s="49"/>
      <c r="EJ39" s="131"/>
      <c r="EK39" s="131"/>
      <c r="EL39" s="131"/>
      <c r="EM39" s="49"/>
      <c r="EN39" s="49"/>
      <c r="EO39" s="131"/>
      <c r="EP39" s="131"/>
      <c r="EQ39" s="131"/>
      <c r="ER39" s="49"/>
      <c r="ES39" s="49"/>
      <c r="ET39" s="131"/>
      <c r="EU39" s="131"/>
      <c r="EV39" s="131"/>
      <c r="EW39" s="49"/>
      <c r="EX39" s="49"/>
      <c r="EY39" s="131"/>
      <c r="EZ39" s="131"/>
      <c r="FA39" s="131"/>
      <c r="FB39" s="49"/>
      <c r="FC39" s="49"/>
      <c r="FD39" s="131"/>
      <c r="FE39" s="131"/>
      <c r="FF39" s="131"/>
      <c r="FG39" s="49"/>
      <c r="FH39" s="49"/>
      <c r="FI39" s="131"/>
      <c r="FJ39" s="131"/>
      <c r="FK39" s="131"/>
      <c r="FL39" s="49"/>
      <c r="FM39" s="49"/>
      <c r="FN39" s="131"/>
      <c r="FO39" s="131"/>
      <c r="FP39" s="131"/>
      <c r="FQ39" s="49"/>
      <c r="FR39" s="49"/>
      <c r="FS39" s="131"/>
      <c r="FT39" s="131"/>
      <c r="FU39" s="131"/>
      <c r="FV39" s="49"/>
      <c r="FW39" s="49"/>
      <c r="FX39" s="131"/>
      <c r="FY39" s="131"/>
      <c r="FZ39" s="131"/>
      <c r="GA39" s="49"/>
      <c r="GB39" s="49"/>
      <c r="GC39" s="131"/>
      <c r="GD39" s="131"/>
      <c r="GE39" s="131"/>
      <c r="GF39" s="49"/>
      <c r="GG39" s="49"/>
      <c r="GH39" s="131"/>
      <c r="GI39" s="131"/>
      <c r="GJ39" s="131"/>
      <c r="GK39" s="49"/>
      <c r="GL39" s="49"/>
      <c r="GM39" s="131"/>
      <c r="GN39" s="131"/>
      <c r="GO39" s="131"/>
      <c r="GP39" s="49"/>
      <c r="GQ39" s="49"/>
      <c r="GR39" s="131"/>
      <c r="GS39" s="131"/>
      <c r="GT39" s="131"/>
      <c r="GU39" s="49"/>
      <c r="GV39" s="49"/>
      <c r="GW39" s="131"/>
      <c r="GX39" s="131"/>
      <c r="GY39" s="131"/>
      <c r="GZ39" s="49"/>
      <c r="HA39" s="49"/>
      <c r="HB39" s="131"/>
      <c r="HC39" s="131"/>
      <c r="HD39" s="131"/>
      <c r="HE39" s="49"/>
      <c r="HF39" s="49"/>
      <c r="HG39" s="131"/>
      <c r="HH39" s="131"/>
      <c r="HI39" s="131"/>
      <c r="HJ39" s="49"/>
      <c r="HK39" s="49"/>
      <c r="HL39" s="131"/>
      <c r="HM39" s="131"/>
      <c r="HN39" s="131"/>
      <c r="HO39" s="49"/>
      <c r="HP39" s="49"/>
      <c r="HQ39" s="131"/>
      <c r="HR39" s="131"/>
      <c r="HS39" s="131"/>
      <c r="HT39" s="49"/>
      <c r="HU39" s="49"/>
      <c r="HV39" s="131"/>
      <c r="HW39" s="131"/>
      <c r="HX39" s="131"/>
      <c r="HY39" s="49"/>
      <c r="HZ39" s="49"/>
      <c r="IA39" s="131"/>
      <c r="IB39" s="131"/>
      <c r="IC39" s="131"/>
      <c r="ID39" s="49"/>
      <c r="IE39" s="49"/>
      <c r="IF39" s="131"/>
      <c r="IG39" s="131"/>
      <c r="IH39" s="131"/>
      <c r="II39" s="49"/>
      <c r="IJ39" s="49"/>
      <c r="IK39" s="131"/>
      <c r="IL39" s="131"/>
      <c r="IM39" s="131"/>
      <c r="IN39" s="49"/>
      <c r="IO39" s="49"/>
      <c r="IP39" s="131"/>
      <c r="IQ39" s="131"/>
      <c r="IR39" s="131"/>
      <c r="IS39" s="49"/>
      <c r="IT39" s="49"/>
      <c r="IU39" s="131"/>
      <c r="IV39" s="131"/>
      <c r="IW39" s="131"/>
      <c r="IX39" s="49"/>
      <c r="IY39" s="50"/>
      <c r="IZ39" s="198"/>
      <c r="JA39" s="378"/>
      <c r="JB39" s="256"/>
      <c r="JC39" s="256"/>
    </row>
    <row r="40" spans="1:263" s="3" customFormat="1" x14ac:dyDescent="0.35">
      <c r="A40" s="198"/>
      <c r="B40" s="359"/>
      <c r="C40" s="45" t="s">
        <v>760</v>
      </c>
      <c r="D40" s="102" t="s">
        <v>758</v>
      </c>
      <c r="E40" s="102"/>
      <c r="F40" s="285" t="str">
        <f>IFERROR(INDEX('Helper 1'!$I$2:$I$19,MATCH('Schedule 1'!$G$20,'Helper 1'!$H$2:$H$19,0)),"")</f>
        <v/>
      </c>
      <c r="G40" s="131">
        <f>SUM(L40:IX40)</f>
        <v>0</v>
      </c>
      <c r="H40" s="325"/>
      <c r="I40" s="202"/>
      <c r="J40" s="324"/>
      <c r="K40" s="131"/>
      <c r="L40" s="130"/>
      <c r="M40" s="49"/>
      <c r="N40" s="49"/>
      <c r="O40" s="131"/>
      <c r="P40" s="131"/>
      <c r="Q40" s="130"/>
      <c r="R40" s="49"/>
      <c r="S40" s="49"/>
      <c r="T40" s="131"/>
      <c r="U40" s="131"/>
      <c r="V40" s="130"/>
      <c r="W40" s="49"/>
      <c r="X40" s="49"/>
      <c r="Y40" s="131"/>
      <c r="Z40" s="131"/>
      <c r="AA40" s="130"/>
      <c r="AB40" s="49"/>
      <c r="AC40" s="49"/>
      <c r="AD40" s="131"/>
      <c r="AE40" s="131"/>
      <c r="AF40" s="130"/>
      <c r="AG40" s="49"/>
      <c r="AH40" s="49"/>
      <c r="AI40" s="131"/>
      <c r="AJ40" s="131"/>
      <c r="AK40" s="130"/>
      <c r="AL40" s="49"/>
      <c r="AM40" s="49"/>
      <c r="AN40" s="131"/>
      <c r="AO40" s="131"/>
      <c r="AP40" s="130"/>
      <c r="AQ40" s="49"/>
      <c r="AR40" s="49"/>
      <c r="AS40" s="131"/>
      <c r="AT40" s="131"/>
      <c r="AU40" s="130"/>
      <c r="AV40" s="49"/>
      <c r="AW40" s="49"/>
      <c r="AX40" s="131"/>
      <c r="AY40" s="131"/>
      <c r="AZ40" s="130"/>
      <c r="BA40" s="49"/>
      <c r="BB40" s="49"/>
      <c r="BC40" s="131"/>
      <c r="BD40" s="131"/>
      <c r="BE40" s="130"/>
      <c r="BF40" s="49"/>
      <c r="BG40" s="49"/>
      <c r="BH40" s="131"/>
      <c r="BI40" s="131"/>
      <c r="BJ40" s="130"/>
      <c r="BK40" s="49"/>
      <c r="BL40" s="49"/>
      <c r="BM40" s="131"/>
      <c r="BN40" s="131"/>
      <c r="BO40" s="130"/>
      <c r="BP40" s="49"/>
      <c r="BQ40" s="49"/>
      <c r="BR40" s="131"/>
      <c r="BS40" s="131"/>
      <c r="BT40" s="130"/>
      <c r="BU40" s="49"/>
      <c r="BV40" s="49"/>
      <c r="BW40" s="131"/>
      <c r="BX40" s="131"/>
      <c r="BY40" s="130"/>
      <c r="BZ40" s="49"/>
      <c r="CA40" s="49"/>
      <c r="CB40" s="131"/>
      <c r="CC40" s="131"/>
      <c r="CD40" s="130"/>
      <c r="CE40" s="49"/>
      <c r="CF40" s="49"/>
      <c r="CG40" s="131"/>
      <c r="CH40" s="131"/>
      <c r="CI40" s="130"/>
      <c r="CJ40" s="49"/>
      <c r="CK40" s="49"/>
      <c r="CL40" s="131"/>
      <c r="CM40" s="131"/>
      <c r="CN40" s="130"/>
      <c r="CO40" s="49"/>
      <c r="CP40" s="49"/>
      <c r="CQ40" s="131"/>
      <c r="CR40" s="131"/>
      <c r="CS40" s="130"/>
      <c r="CT40" s="49"/>
      <c r="CU40" s="49"/>
      <c r="CV40" s="131"/>
      <c r="CW40" s="131"/>
      <c r="CX40" s="130"/>
      <c r="CY40" s="49"/>
      <c r="CZ40" s="49"/>
      <c r="DA40" s="131"/>
      <c r="DB40" s="131"/>
      <c r="DC40" s="130"/>
      <c r="DD40" s="49"/>
      <c r="DE40" s="49"/>
      <c r="DF40" s="131"/>
      <c r="DG40" s="131"/>
      <c r="DH40" s="130"/>
      <c r="DI40" s="49"/>
      <c r="DJ40" s="49"/>
      <c r="DK40" s="131"/>
      <c r="DL40" s="131"/>
      <c r="DM40" s="130"/>
      <c r="DN40" s="49"/>
      <c r="DO40" s="49"/>
      <c r="DP40" s="131"/>
      <c r="DQ40" s="131"/>
      <c r="DR40" s="130"/>
      <c r="DS40" s="49"/>
      <c r="DT40" s="49"/>
      <c r="DU40" s="131"/>
      <c r="DV40" s="131"/>
      <c r="DW40" s="130"/>
      <c r="DX40" s="49"/>
      <c r="DY40" s="49"/>
      <c r="DZ40" s="131"/>
      <c r="EA40" s="131"/>
      <c r="EB40" s="130"/>
      <c r="EC40" s="49"/>
      <c r="ED40" s="49"/>
      <c r="EE40" s="131"/>
      <c r="EF40" s="131"/>
      <c r="EG40" s="130"/>
      <c r="EH40" s="49"/>
      <c r="EI40" s="49"/>
      <c r="EJ40" s="131"/>
      <c r="EK40" s="131"/>
      <c r="EL40" s="130"/>
      <c r="EM40" s="49"/>
      <c r="EN40" s="49"/>
      <c r="EO40" s="131"/>
      <c r="EP40" s="131"/>
      <c r="EQ40" s="130"/>
      <c r="ER40" s="49"/>
      <c r="ES40" s="49"/>
      <c r="ET40" s="131"/>
      <c r="EU40" s="131"/>
      <c r="EV40" s="130"/>
      <c r="EW40" s="49"/>
      <c r="EX40" s="49"/>
      <c r="EY40" s="131"/>
      <c r="EZ40" s="131"/>
      <c r="FA40" s="130"/>
      <c r="FB40" s="49"/>
      <c r="FC40" s="49"/>
      <c r="FD40" s="131"/>
      <c r="FE40" s="131"/>
      <c r="FF40" s="130"/>
      <c r="FG40" s="49"/>
      <c r="FH40" s="49"/>
      <c r="FI40" s="131"/>
      <c r="FJ40" s="131"/>
      <c r="FK40" s="130"/>
      <c r="FL40" s="49"/>
      <c r="FM40" s="49"/>
      <c r="FN40" s="131"/>
      <c r="FO40" s="131"/>
      <c r="FP40" s="130"/>
      <c r="FQ40" s="49"/>
      <c r="FR40" s="49"/>
      <c r="FS40" s="131"/>
      <c r="FT40" s="131"/>
      <c r="FU40" s="130"/>
      <c r="FV40" s="49"/>
      <c r="FW40" s="49"/>
      <c r="FX40" s="131"/>
      <c r="FY40" s="131"/>
      <c r="FZ40" s="130"/>
      <c r="GA40" s="49"/>
      <c r="GB40" s="49"/>
      <c r="GC40" s="131"/>
      <c r="GD40" s="131"/>
      <c r="GE40" s="130"/>
      <c r="GF40" s="49"/>
      <c r="GG40" s="49"/>
      <c r="GH40" s="131"/>
      <c r="GI40" s="131"/>
      <c r="GJ40" s="130"/>
      <c r="GK40" s="49"/>
      <c r="GL40" s="49"/>
      <c r="GM40" s="131"/>
      <c r="GN40" s="131"/>
      <c r="GO40" s="130"/>
      <c r="GP40" s="49"/>
      <c r="GQ40" s="49"/>
      <c r="GR40" s="131"/>
      <c r="GS40" s="131"/>
      <c r="GT40" s="130"/>
      <c r="GU40" s="49"/>
      <c r="GV40" s="49"/>
      <c r="GW40" s="131"/>
      <c r="GX40" s="131"/>
      <c r="GY40" s="130"/>
      <c r="GZ40" s="49"/>
      <c r="HA40" s="49"/>
      <c r="HB40" s="131"/>
      <c r="HC40" s="131"/>
      <c r="HD40" s="130"/>
      <c r="HE40" s="49"/>
      <c r="HF40" s="49"/>
      <c r="HG40" s="131"/>
      <c r="HH40" s="131"/>
      <c r="HI40" s="130"/>
      <c r="HJ40" s="49"/>
      <c r="HK40" s="49"/>
      <c r="HL40" s="131"/>
      <c r="HM40" s="131"/>
      <c r="HN40" s="130"/>
      <c r="HO40" s="49"/>
      <c r="HP40" s="49"/>
      <c r="HQ40" s="131"/>
      <c r="HR40" s="131"/>
      <c r="HS40" s="130"/>
      <c r="HT40" s="49"/>
      <c r="HU40" s="49"/>
      <c r="HV40" s="131"/>
      <c r="HW40" s="131"/>
      <c r="HX40" s="130"/>
      <c r="HY40" s="49"/>
      <c r="HZ40" s="49"/>
      <c r="IA40" s="131"/>
      <c r="IB40" s="131"/>
      <c r="IC40" s="130"/>
      <c r="ID40" s="49"/>
      <c r="IE40" s="49"/>
      <c r="IF40" s="131"/>
      <c r="IG40" s="131"/>
      <c r="IH40" s="130"/>
      <c r="II40" s="49"/>
      <c r="IJ40" s="49"/>
      <c r="IK40" s="131"/>
      <c r="IL40" s="131"/>
      <c r="IM40" s="130"/>
      <c r="IN40" s="49"/>
      <c r="IO40" s="49"/>
      <c r="IP40" s="131"/>
      <c r="IQ40" s="131"/>
      <c r="IR40" s="130"/>
      <c r="IS40" s="49"/>
      <c r="IT40" s="49"/>
      <c r="IU40" s="131"/>
      <c r="IV40" s="131"/>
      <c r="IW40" s="130"/>
      <c r="IX40" s="49"/>
      <c r="IY40" s="50"/>
      <c r="IZ40" s="198"/>
      <c r="JA40" s="378"/>
      <c r="JB40" s="256"/>
      <c r="JC40" s="256"/>
    </row>
    <row r="41" spans="1:263" s="3" customFormat="1" x14ac:dyDescent="0.35">
      <c r="A41" s="198"/>
      <c r="B41" s="359"/>
      <c r="C41" s="45"/>
      <c r="D41" s="102" t="s">
        <v>761</v>
      </c>
      <c r="E41" s="102"/>
      <c r="F41" s="285"/>
      <c r="G41" s="131"/>
      <c r="H41" s="325"/>
      <c r="I41" s="202"/>
      <c r="J41" s="324"/>
      <c r="K41" s="131"/>
      <c r="L41" s="131"/>
      <c r="M41" s="49"/>
      <c r="N41" s="49"/>
      <c r="O41" s="131"/>
      <c r="P41" s="131"/>
      <c r="Q41" s="131"/>
      <c r="R41" s="49"/>
      <c r="S41" s="49"/>
      <c r="T41" s="131"/>
      <c r="U41" s="131"/>
      <c r="V41" s="131"/>
      <c r="W41" s="49"/>
      <c r="X41" s="49"/>
      <c r="Y41" s="131"/>
      <c r="Z41" s="131"/>
      <c r="AA41" s="131"/>
      <c r="AB41" s="49"/>
      <c r="AC41" s="49"/>
      <c r="AD41" s="131"/>
      <c r="AE41" s="131"/>
      <c r="AF41" s="131"/>
      <c r="AG41" s="49"/>
      <c r="AH41" s="49"/>
      <c r="AI41" s="131"/>
      <c r="AJ41" s="131"/>
      <c r="AK41" s="131"/>
      <c r="AL41" s="49"/>
      <c r="AM41" s="49"/>
      <c r="AN41" s="131"/>
      <c r="AO41" s="131"/>
      <c r="AP41" s="131"/>
      <c r="AQ41" s="49"/>
      <c r="AR41" s="49"/>
      <c r="AS41" s="131"/>
      <c r="AT41" s="131"/>
      <c r="AU41" s="131"/>
      <c r="AV41" s="49"/>
      <c r="AW41" s="49"/>
      <c r="AX41" s="131"/>
      <c r="AY41" s="131"/>
      <c r="AZ41" s="131"/>
      <c r="BA41" s="49"/>
      <c r="BB41" s="49"/>
      <c r="BC41" s="131"/>
      <c r="BD41" s="131"/>
      <c r="BE41" s="131"/>
      <c r="BF41" s="49"/>
      <c r="BG41" s="49"/>
      <c r="BH41" s="131"/>
      <c r="BI41" s="131"/>
      <c r="BJ41" s="131"/>
      <c r="BK41" s="49"/>
      <c r="BL41" s="49"/>
      <c r="BM41" s="131"/>
      <c r="BN41" s="131"/>
      <c r="BO41" s="131"/>
      <c r="BP41" s="49"/>
      <c r="BQ41" s="49"/>
      <c r="BR41" s="131"/>
      <c r="BS41" s="131"/>
      <c r="BT41" s="131"/>
      <c r="BU41" s="49"/>
      <c r="BV41" s="49"/>
      <c r="BW41" s="131"/>
      <c r="BX41" s="131"/>
      <c r="BY41" s="131"/>
      <c r="BZ41" s="49"/>
      <c r="CA41" s="49"/>
      <c r="CB41" s="131"/>
      <c r="CC41" s="131"/>
      <c r="CD41" s="131"/>
      <c r="CE41" s="49"/>
      <c r="CF41" s="49"/>
      <c r="CG41" s="131"/>
      <c r="CH41" s="131"/>
      <c r="CI41" s="131"/>
      <c r="CJ41" s="49"/>
      <c r="CK41" s="49"/>
      <c r="CL41" s="131"/>
      <c r="CM41" s="131"/>
      <c r="CN41" s="131"/>
      <c r="CO41" s="49"/>
      <c r="CP41" s="49"/>
      <c r="CQ41" s="131"/>
      <c r="CR41" s="131"/>
      <c r="CS41" s="131"/>
      <c r="CT41" s="49"/>
      <c r="CU41" s="49"/>
      <c r="CV41" s="131"/>
      <c r="CW41" s="131"/>
      <c r="CX41" s="131"/>
      <c r="CY41" s="49"/>
      <c r="CZ41" s="49"/>
      <c r="DA41" s="131"/>
      <c r="DB41" s="131"/>
      <c r="DC41" s="131"/>
      <c r="DD41" s="49"/>
      <c r="DE41" s="49"/>
      <c r="DF41" s="131"/>
      <c r="DG41" s="131"/>
      <c r="DH41" s="131"/>
      <c r="DI41" s="49"/>
      <c r="DJ41" s="49"/>
      <c r="DK41" s="131"/>
      <c r="DL41" s="131"/>
      <c r="DM41" s="131"/>
      <c r="DN41" s="49"/>
      <c r="DO41" s="49"/>
      <c r="DP41" s="131"/>
      <c r="DQ41" s="131"/>
      <c r="DR41" s="131"/>
      <c r="DS41" s="49"/>
      <c r="DT41" s="49"/>
      <c r="DU41" s="131"/>
      <c r="DV41" s="131"/>
      <c r="DW41" s="131"/>
      <c r="DX41" s="49"/>
      <c r="DY41" s="49"/>
      <c r="DZ41" s="131"/>
      <c r="EA41" s="131"/>
      <c r="EB41" s="131"/>
      <c r="EC41" s="49"/>
      <c r="ED41" s="49"/>
      <c r="EE41" s="131"/>
      <c r="EF41" s="131"/>
      <c r="EG41" s="131"/>
      <c r="EH41" s="49"/>
      <c r="EI41" s="49"/>
      <c r="EJ41" s="131"/>
      <c r="EK41" s="131"/>
      <c r="EL41" s="131"/>
      <c r="EM41" s="49"/>
      <c r="EN41" s="49"/>
      <c r="EO41" s="131"/>
      <c r="EP41" s="131"/>
      <c r="EQ41" s="131"/>
      <c r="ER41" s="49"/>
      <c r="ES41" s="49"/>
      <c r="ET41" s="131"/>
      <c r="EU41" s="131"/>
      <c r="EV41" s="131"/>
      <c r="EW41" s="49"/>
      <c r="EX41" s="49"/>
      <c r="EY41" s="131"/>
      <c r="EZ41" s="131"/>
      <c r="FA41" s="131"/>
      <c r="FB41" s="49"/>
      <c r="FC41" s="49"/>
      <c r="FD41" s="131"/>
      <c r="FE41" s="131"/>
      <c r="FF41" s="131"/>
      <c r="FG41" s="49"/>
      <c r="FH41" s="49"/>
      <c r="FI41" s="131"/>
      <c r="FJ41" s="131"/>
      <c r="FK41" s="131"/>
      <c r="FL41" s="49"/>
      <c r="FM41" s="49"/>
      <c r="FN41" s="131"/>
      <c r="FO41" s="131"/>
      <c r="FP41" s="131"/>
      <c r="FQ41" s="49"/>
      <c r="FR41" s="49"/>
      <c r="FS41" s="131"/>
      <c r="FT41" s="131"/>
      <c r="FU41" s="131"/>
      <c r="FV41" s="49"/>
      <c r="FW41" s="49"/>
      <c r="FX41" s="131"/>
      <c r="FY41" s="131"/>
      <c r="FZ41" s="131"/>
      <c r="GA41" s="49"/>
      <c r="GB41" s="49"/>
      <c r="GC41" s="131"/>
      <c r="GD41" s="131"/>
      <c r="GE41" s="131"/>
      <c r="GF41" s="49"/>
      <c r="GG41" s="49"/>
      <c r="GH41" s="131"/>
      <c r="GI41" s="131"/>
      <c r="GJ41" s="131"/>
      <c r="GK41" s="49"/>
      <c r="GL41" s="49"/>
      <c r="GM41" s="131"/>
      <c r="GN41" s="131"/>
      <c r="GO41" s="131"/>
      <c r="GP41" s="49"/>
      <c r="GQ41" s="49"/>
      <c r="GR41" s="131"/>
      <c r="GS41" s="131"/>
      <c r="GT41" s="131"/>
      <c r="GU41" s="49"/>
      <c r="GV41" s="49"/>
      <c r="GW41" s="131"/>
      <c r="GX41" s="131"/>
      <c r="GY41" s="131"/>
      <c r="GZ41" s="49"/>
      <c r="HA41" s="49"/>
      <c r="HB41" s="131"/>
      <c r="HC41" s="131"/>
      <c r="HD41" s="131"/>
      <c r="HE41" s="49"/>
      <c r="HF41" s="49"/>
      <c r="HG41" s="131"/>
      <c r="HH41" s="131"/>
      <c r="HI41" s="131"/>
      <c r="HJ41" s="49"/>
      <c r="HK41" s="49"/>
      <c r="HL41" s="131"/>
      <c r="HM41" s="131"/>
      <c r="HN41" s="131"/>
      <c r="HO41" s="49"/>
      <c r="HP41" s="49"/>
      <c r="HQ41" s="131"/>
      <c r="HR41" s="131"/>
      <c r="HS41" s="131"/>
      <c r="HT41" s="49"/>
      <c r="HU41" s="49"/>
      <c r="HV41" s="131"/>
      <c r="HW41" s="131"/>
      <c r="HX41" s="131"/>
      <c r="HY41" s="49"/>
      <c r="HZ41" s="49"/>
      <c r="IA41" s="131"/>
      <c r="IB41" s="131"/>
      <c r="IC41" s="131"/>
      <c r="ID41" s="49"/>
      <c r="IE41" s="49"/>
      <c r="IF41" s="131"/>
      <c r="IG41" s="131"/>
      <c r="IH41" s="131"/>
      <c r="II41" s="49"/>
      <c r="IJ41" s="49"/>
      <c r="IK41" s="131"/>
      <c r="IL41" s="131"/>
      <c r="IM41" s="131"/>
      <c r="IN41" s="49"/>
      <c r="IO41" s="49"/>
      <c r="IP41" s="131"/>
      <c r="IQ41" s="131"/>
      <c r="IR41" s="131"/>
      <c r="IS41" s="49"/>
      <c r="IT41" s="49"/>
      <c r="IU41" s="131"/>
      <c r="IV41" s="131"/>
      <c r="IW41" s="131"/>
      <c r="IX41" s="49"/>
      <c r="IY41" s="50"/>
      <c r="IZ41" s="198"/>
      <c r="JA41" s="378"/>
      <c r="JB41" s="256"/>
      <c r="JC41" s="256"/>
    </row>
    <row r="42" spans="1:263" s="3" customFormat="1" x14ac:dyDescent="0.35">
      <c r="A42" s="198"/>
      <c r="B42" s="359"/>
      <c r="C42" s="45"/>
      <c r="D42" s="102"/>
      <c r="E42" s="102"/>
      <c r="F42" s="384"/>
      <c r="G42" s="387"/>
      <c r="H42" s="325"/>
      <c r="I42" s="202"/>
      <c r="J42" s="324"/>
      <c r="K42" s="131"/>
      <c r="L42" s="131"/>
      <c r="M42" s="49"/>
      <c r="N42" s="49"/>
      <c r="O42" s="131"/>
      <c r="P42" s="131"/>
      <c r="Q42" s="131"/>
      <c r="R42" s="49"/>
      <c r="S42" s="49"/>
      <c r="T42" s="131"/>
      <c r="U42" s="131"/>
      <c r="V42" s="131"/>
      <c r="W42" s="49"/>
      <c r="X42" s="49"/>
      <c r="Y42" s="131"/>
      <c r="Z42" s="131"/>
      <c r="AA42" s="131"/>
      <c r="AB42" s="49"/>
      <c r="AC42" s="49"/>
      <c r="AD42" s="131"/>
      <c r="AE42" s="131"/>
      <c r="AF42" s="131"/>
      <c r="AG42" s="49"/>
      <c r="AH42" s="49"/>
      <c r="AI42" s="131"/>
      <c r="AJ42" s="131"/>
      <c r="AK42" s="131"/>
      <c r="AL42" s="49"/>
      <c r="AM42" s="49"/>
      <c r="AN42" s="131"/>
      <c r="AO42" s="131"/>
      <c r="AP42" s="131"/>
      <c r="AQ42" s="49"/>
      <c r="AR42" s="49"/>
      <c r="AS42" s="131"/>
      <c r="AT42" s="131"/>
      <c r="AU42" s="131"/>
      <c r="AV42" s="49"/>
      <c r="AW42" s="49"/>
      <c r="AX42" s="131"/>
      <c r="AY42" s="131"/>
      <c r="AZ42" s="131"/>
      <c r="BA42" s="49"/>
      <c r="BB42" s="49"/>
      <c r="BC42" s="131"/>
      <c r="BD42" s="131"/>
      <c r="BE42" s="131"/>
      <c r="BF42" s="49"/>
      <c r="BG42" s="49"/>
      <c r="BH42" s="131"/>
      <c r="BI42" s="131"/>
      <c r="BJ42" s="131"/>
      <c r="BK42" s="49"/>
      <c r="BL42" s="49"/>
      <c r="BM42" s="131"/>
      <c r="BN42" s="131"/>
      <c r="BO42" s="131"/>
      <c r="BP42" s="49"/>
      <c r="BQ42" s="49"/>
      <c r="BR42" s="131"/>
      <c r="BS42" s="131"/>
      <c r="BT42" s="131"/>
      <c r="BU42" s="49"/>
      <c r="BV42" s="49"/>
      <c r="BW42" s="131"/>
      <c r="BX42" s="131"/>
      <c r="BY42" s="131"/>
      <c r="BZ42" s="49"/>
      <c r="CA42" s="49"/>
      <c r="CB42" s="131"/>
      <c r="CC42" s="131"/>
      <c r="CD42" s="131"/>
      <c r="CE42" s="49"/>
      <c r="CF42" s="49"/>
      <c r="CG42" s="131"/>
      <c r="CH42" s="131"/>
      <c r="CI42" s="131"/>
      <c r="CJ42" s="49"/>
      <c r="CK42" s="49"/>
      <c r="CL42" s="131"/>
      <c r="CM42" s="131"/>
      <c r="CN42" s="131"/>
      <c r="CO42" s="49"/>
      <c r="CP42" s="49"/>
      <c r="CQ42" s="131"/>
      <c r="CR42" s="131"/>
      <c r="CS42" s="131"/>
      <c r="CT42" s="49"/>
      <c r="CU42" s="49"/>
      <c r="CV42" s="131"/>
      <c r="CW42" s="131"/>
      <c r="CX42" s="131"/>
      <c r="CY42" s="49"/>
      <c r="CZ42" s="49"/>
      <c r="DA42" s="131"/>
      <c r="DB42" s="131"/>
      <c r="DC42" s="131"/>
      <c r="DD42" s="49"/>
      <c r="DE42" s="49"/>
      <c r="DF42" s="131"/>
      <c r="DG42" s="131"/>
      <c r="DH42" s="131"/>
      <c r="DI42" s="49"/>
      <c r="DJ42" s="49"/>
      <c r="DK42" s="131"/>
      <c r="DL42" s="131"/>
      <c r="DM42" s="131"/>
      <c r="DN42" s="49"/>
      <c r="DO42" s="49"/>
      <c r="DP42" s="131"/>
      <c r="DQ42" s="131"/>
      <c r="DR42" s="131"/>
      <c r="DS42" s="49"/>
      <c r="DT42" s="49"/>
      <c r="DU42" s="131"/>
      <c r="DV42" s="131"/>
      <c r="DW42" s="131"/>
      <c r="DX42" s="49"/>
      <c r="DY42" s="49"/>
      <c r="DZ42" s="131"/>
      <c r="EA42" s="131"/>
      <c r="EB42" s="131"/>
      <c r="EC42" s="49"/>
      <c r="ED42" s="49"/>
      <c r="EE42" s="131"/>
      <c r="EF42" s="131"/>
      <c r="EG42" s="131"/>
      <c r="EH42" s="49"/>
      <c r="EI42" s="49"/>
      <c r="EJ42" s="131"/>
      <c r="EK42" s="131"/>
      <c r="EL42" s="131"/>
      <c r="EM42" s="49"/>
      <c r="EN42" s="49"/>
      <c r="EO42" s="131"/>
      <c r="EP42" s="131"/>
      <c r="EQ42" s="131"/>
      <c r="ER42" s="49"/>
      <c r="ES42" s="49"/>
      <c r="ET42" s="131"/>
      <c r="EU42" s="131"/>
      <c r="EV42" s="131"/>
      <c r="EW42" s="49"/>
      <c r="EX42" s="49"/>
      <c r="EY42" s="131"/>
      <c r="EZ42" s="131"/>
      <c r="FA42" s="131"/>
      <c r="FB42" s="49"/>
      <c r="FC42" s="49"/>
      <c r="FD42" s="131"/>
      <c r="FE42" s="131"/>
      <c r="FF42" s="131"/>
      <c r="FG42" s="49"/>
      <c r="FH42" s="49"/>
      <c r="FI42" s="131"/>
      <c r="FJ42" s="131"/>
      <c r="FK42" s="131"/>
      <c r="FL42" s="49"/>
      <c r="FM42" s="49"/>
      <c r="FN42" s="131"/>
      <c r="FO42" s="131"/>
      <c r="FP42" s="131"/>
      <c r="FQ42" s="49"/>
      <c r="FR42" s="49"/>
      <c r="FS42" s="131"/>
      <c r="FT42" s="131"/>
      <c r="FU42" s="131"/>
      <c r="FV42" s="49"/>
      <c r="FW42" s="49"/>
      <c r="FX42" s="131"/>
      <c r="FY42" s="131"/>
      <c r="FZ42" s="131"/>
      <c r="GA42" s="49"/>
      <c r="GB42" s="49"/>
      <c r="GC42" s="131"/>
      <c r="GD42" s="131"/>
      <c r="GE42" s="131"/>
      <c r="GF42" s="49"/>
      <c r="GG42" s="49"/>
      <c r="GH42" s="131"/>
      <c r="GI42" s="131"/>
      <c r="GJ42" s="131"/>
      <c r="GK42" s="49"/>
      <c r="GL42" s="49"/>
      <c r="GM42" s="131"/>
      <c r="GN42" s="131"/>
      <c r="GO42" s="131"/>
      <c r="GP42" s="49"/>
      <c r="GQ42" s="49"/>
      <c r="GR42" s="131"/>
      <c r="GS42" s="131"/>
      <c r="GT42" s="131"/>
      <c r="GU42" s="49"/>
      <c r="GV42" s="49"/>
      <c r="GW42" s="131"/>
      <c r="GX42" s="131"/>
      <c r="GY42" s="131"/>
      <c r="GZ42" s="49"/>
      <c r="HA42" s="49"/>
      <c r="HB42" s="131"/>
      <c r="HC42" s="131"/>
      <c r="HD42" s="131"/>
      <c r="HE42" s="49"/>
      <c r="HF42" s="49"/>
      <c r="HG42" s="131"/>
      <c r="HH42" s="131"/>
      <c r="HI42" s="131"/>
      <c r="HJ42" s="49"/>
      <c r="HK42" s="49"/>
      <c r="HL42" s="131"/>
      <c r="HM42" s="131"/>
      <c r="HN42" s="131"/>
      <c r="HO42" s="49"/>
      <c r="HP42" s="49"/>
      <c r="HQ42" s="131"/>
      <c r="HR42" s="131"/>
      <c r="HS42" s="131"/>
      <c r="HT42" s="49"/>
      <c r="HU42" s="49"/>
      <c r="HV42" s="131"/>
      <c r="HW42" s="131"/>
      <c r="HX42" s="131"/>
      <c r="HY42" s="49"/>
      <c r="HZ42" s="49"/>
      <c r="IA42" s="131"/>
      <c r="IB42" s="131"/>
      <c r="IC42" s="131"/>
      <c r="ID42" s="49"/>
      <c r="IE42" s="49"/>
      <c r="IF42" s="131"/>
      <c r="IG42" s="131"/>
      <c r="IH42" s="131"/>
      <c r="II42" s="49"/>
      <c r="IJ42" s="49"/>
      <c r="IK42" s="131"/>
      <c r="IL42" s="131"/>
      <c r="IM42" s="131"/>
      <c r="IN42" s="49"/>
      <c r="IO42" s="49"/>
      <c r="IP42" s="131"/>
      <c r="IQ42" s="131"/>
      <c r="IR42" s="131"/>
      <c r="IS42" s="49"/>
      <c r="IT42" s="49"/>
      <c r="IU42" s="131"/>
      <c r="IV42" s="131"/>
      <c r="IW42" s="131"/>
      <c r="IX42" s="49"/>
      <c r="IY42" s="50"/>
      <c r="IZ42" s="198"/>
      <c r="JA42" s="378"/>
      <c r="JB42" s="256"/>
      <c r="JC42" s="256"/>
    </row>
    <row r="43" spans="1:263" s="3" customFormat="1" ht="15" thickBot="1" x14ac:dyDescent="0.4">
      <c r="A43" s="198"/>
      <c r="B43" s="359"/>
      <c r="C43" s="45" t="s">
        <v>762</v>
      </c>
      <c r="D43" s="102" t="s">
        <v>763</v>
      </c>
      <c r="E43" s="102"/>
      <c r="F43" s="285" t="str">
        <f>IFERROR(INDEX('Helper 1'!$I$2:$I$19,MATCH('Schedule 1'!$G$20,'Helper 1'!$H$2:$H$19,0)),"")</f>
        <v/>
      </c>
      <c r="G43" s="124">
        <f>SUM(L43:IX43)</f>
        <v>0</v>
      </c>
      <c r="H43" s="325"/>
      <c r="I43" s="202"/>
      <c r="J43" s="324"/>
      <c r="K43" s="131"/>
      <c r="L43" s="124">
        <f>SUM(L21,L23,L25,L27,L29,L31,L33,L35,L37,L40)</f>
        <v>0</v>
      </c>
      <c r="M43" s="49"/>
      <c r="N43" s="49"/>
      <c r="O43" s="131"/>
      <c r="P43" s="131"/>
      <c r="Q43" s="124">
        <f>SUM(Q21,Q23,Q25,Q27,Q29,Q31,Q33,Q35,Q37,Q40)</f>
        <v>0</v>
      </c>
      <c r="R43" s="49"/>
      <c r="S43" s="49"/>
      <c r="T43" s="131"/>
      <c r="U43" s="131"/>
      <c r="V43" s="124">
        <f>SUM(V21,V23,V25,V27,V29,V31,V33,V35,V37,V40)</f>
        <v>0</v>
      </c>
      <c r="W43" s="49"/>
      <c r="X43" s="49"/>
      <c r="Y43" s="131"/>
      <c r="Z43" s="131"/>
      <c r="AA43" s="124">
        <f>SUM(AA21,AA23,AA25,AA27,AA29,AA31,AA33,AA35,AA37,AA40)</f>
        <v>0</v>
      </c>
      <c r="AB43" s="49"/>
      <c r="AC43" s="49"/>
      <c r="AD43" s="131"/>
      <c r="AE43" s="131"/>
      <c r="AF43" s="124">
        <f>SUM(AF21,AF23,AF25,AF27,AF29,AF31,AF33,AF35,AF37,AF40)</f>
        <v>0</v>
      </c>
      <c r="AG43" s="49"/>
      <c r="AH43" s="49"/>
      <c r="AI43" s="131"/>
      <c r="AJ43" s="131"/>
      <c r="AK43" s="124">
        <f>SUM(AK21,AK23,AK25,AK27,AK29,AK31,AK33,AK35,AK37,AK40)</f>
        <v>0</v>
      </c>
      <c r="AL43" s="49"/>
      <c r="AM43" s="49"/>
      <c r="AN43" s="131"/>
      <c r="AO43" s="131"/>
      <c r="AP43" s="124">
        <f>SUM(AP21,AP23,AP25,AP27,AP29,AP31,AP33,AP35,AP37,AP40)</f>
        <v>0</v>
      </c>
      <c r="AQ43" s="49"/>
      <c r="AR43" s="49"/>
      <c r="AS43" s="131"/>
      <c r="AT43" s="131"/>
      <c r="AU43" s="124">
        <f>SUM(AU21,AU23,AU25,AU27,AU29,AU31,AU33,AU35,AU37,AU40)</f>
        <v>0</v>
      </c>
      <c r="AV43" s="49"/>
      <c r="AW43" s="49"/>
      <c r="AX43" s="131"/>
      <c r="AY43" s="131"/>
      <c r="AZ43" s="124">
        <f>SUM(AZ21,AZ23,AZ25,AZ27,AZ29,AZ31,AZ33,AZ35,AZ37,AZ40)</f>
        <v>0</v>
      </c>
      <c r="BA43" s="49"/>
      <c r="BB43" s="49"/>
      <c r="BC43" s="131"/>
      <c r="BD43" s="131"/>
      <c r="BE43" s="124">
        <f>SUM(BE21,BE23,BE25,BE27,BE29,BE31,BE33,BE35,BE37,BE40)</f>
        <v>0</v>
      </c>
      <c r="BF43" s="49"/>
      <c r="BG43" s="49"/>
      <c r="BH43" s="131"/>
      <c r="BI43" s="131"/>
      <c r="BJ43" s="124">
        <f>SUM(BJ21,BJ23,BJ25,BJ27,BJ29,BJ31,BJ33,BJ35,BJ37,BJ40)</f>
        <v>0</v>
      </c>
      <c r="BK43" s="49"/>
      <c r="BL43" s="49"/>
      <c r="BM43" s="131"/>
      <c r="BN43" s="131"/>
      <c r="BO43" s="124">
        <f>SUM(BO21,BO23,BO25,BO27,BO29,BO31,BO33,BO35,BO37,BO40)</f>
        <v>0</v>
      </c>
      <c r="BP43" s="49"/>
      <c r="BQ43" s="49"/>
      <c r="BR43" s="131"/>
      <c r="BS43" s="131"/>
      <c r="BT43" s="124">
        <f>SUM(BT21,BT23,BT25,BT27,BT29,BT31,BT33,BT35,BT37,BT40)</f>
        <v>0</v>
      </c>
      <c r="BU43" s="49"/>
      <c r="BV43" s="49"/>
      <c r="BW43" s="131"/>
      <c r="BX43" s="131"/>
      <c r="BY43" s="124">
        <f>SUM(BY21,BY23,BY25,BY27,BY29,BY31,BY33,BY35,BY37,BY40)</f>
        <v>0</v>
      </c>
      <c r="BZ43" s="49"/>
      <c r="CA43" s="49"/>
      <c r="CB43" s="131"/>
      <c r="CC43" s="131"/>
      <c r="CD43" s="124">
        <f>SUM(CD21,CD23,CD25,CD27,CD29,CD31,CD33,CD35,CD37,CD40)</f>
        <v>0</v>
      </c>
      <c r="CE43" s="49"/>
      <c r="CF43" s="49"/>
      <c r="CG43" s="131"/>
      <c r="CH43" s="131"/>
      <c r="CI43" s="124">
        <f>SUM(CI21,CI23,CI25,CI27,CI29,CI31,CI33,CI35,CI37,CI40)</f>
        <v>0</v>
      </c>
      <c r="CJ43" s="49"/>
      <c r="CK43" s="49"/>
      <c r="CL43" s="131"/>
      <c r="CM43" s="131"/>
      <c r="CN43" s="124">
        <f>SUM(CN21,CN23,CN25,CN27,CN29,CN31,CN33,CN35,CN37,CN40)</f>
        <v>0</v>
      </c>
      <c r="CO43" s="49"/>
      <c r="CP43" s="49"/>
      <c r="CQ43" s="131"/>
      <c r="CR43" s="131"/>
      <c r="CS43" s="124">
        <f>SUM(CS21,CS23,CS25,CS27,CS29,CS31,CS33,CS35,CS37,CS40)</f>
        <v>0</v>
      </c>
      <c r="CT43" s="49"/>
      <c r="CU43" s="49"/>
      <c r="CV43" s="131"/>
      <c r="CW43" s="131"/>
      <c r="CX43" s="124">
        <f>SUM(CX21,CX23,CX25,CX27,CX29,CX31,CX33,CX35,CX37,CX40)</f>
        <v>0</v>
      </c>
      <c r="CY43" s="49"/>
      <c r="CZ43" s="49"/>
      <c r="DA43" s="131"/>
      <c r="DB43" s="131"/>
      <c r="DC43" s="124">
        <f>SUM(DC21,DC23,DC25,DC27,DC29,DC31,DC33,DC35,DC37,DC40)</f>
        <v>0</v>
      </c>
      <c r="DD43" s="49"/>
      <c r="DE43" s="49"/>
      <c r="DF43" s="131"/>
      <c r="DG43" s="131"/>
      <c r="DH43" s="124">
        <f>SUM(DH21,DH23,DH25,DH27,DH29,DH31,DH33,DH35,DH37,DH40)</f>
        <v>0</v>
      </c>
      <c r="DI43" s="49"/>
      <c r="DJ43" s="49"/>
      <c r="DK43" s="131"/>
      <c r="DL43" s="131"/>
      <c r="DM43" s="124">
        <f>SUM(DM21,DM23,DM25,DM27,DM29,DM31,DM33,DM35,DM37,DM40)</f>
        <v>0</v>
      </c>
      <c r="DN43" s="49"/>
      <c r="DO43" s="49"/>
      <c r="DP43" s="131"/>
      <c r="DQ43" s="131"/>
      <c r="DR43" s="124">
        <f>SUM(DR21,DR23,DR25,DR27,DR29,DR31,DR33,DR35,DR37,DR40)</f>
        <v>0</v>
      </c>
      <c r="DS43" s="49"/>
      <c r="DT43" s="49"/>
      <c r="DU43" s="131"/>
      <c r="DV43" s="131"/>
      <c r="DW43" s="124">
        <f>SUM(DW21,DW23,DW25,DW27,DW29,DW31,DW33,DW35,DW37,DW40)</f>
        <v>0</v>
      </c>
      <c r="DX43" s="49"/>
      <c r="DY43" s="49"/>
      <c r="DZ43" s="131"/>
      <c r="EA43" s="131"/>
      <c r="EB43" s="124">
        <f>SUM(EB21,EB23,EB25,EB27,EB29,EB31,EB33,EB35,EB37,EB40)</f>
        <v>0</v>
      </c>
      <c r="EC43" s="49"/>
      <c r="ED43" s="49"/>
      <c r="EE43" s="131"/>
      <c r="EF43" s="131"/>
      <c r="EG43" s="124">
        <f>SUM(EG21,EG23,EG25,EG27,EG29,EG31,EG33,EG35,EG37,EG40)</f>
        <v>0</v>
      </c>
      <c r="EH43" s="49"/>
      <c r="EI43" s="49"/>
      <c r="EJ43" s="131"/>
      <c r="EK43" s="131"/>
      <c r="EL43" s="124">
        <f>SUM(EL21,EL23,EL25,EL27,EL29,EL31,EL33,EL35,EL37,EL40)</f>
        <v>0</v>
      </c>
      <c r="EM43" s="49"/>
      <c r="EN43" s="49"/>
      <c r="EO43" s="131"/>
      <c r="EP43" s="131"/>
      <c r="EQ43" s="124">
        <f>SUM(EQ21,EQ23,EQ25,EQ27,EQ29,EQ31,EQ33,EQ35,EQ37,EQ40)</f>
        <v>0</v>
      </c>
      <c r="ER43" s="49"/>
      <c r="ES43" s="49"/>
      <c r="ET43" s="131"/>
      <c r="EU43" s="131"/>
      <c r="EV43" s="124">
        <f>SUM(EV21,EV23,EV25,EV27,EV29,EV31,EV33,EV35,EV37,EV40)</f>
        <v>0</v>
      </c>
      <c r="EW43" s="49"/>
      <c r="EX43" s="49"/>
      <c r="EY43" s="131"/>
      <c r="EZ43" s="131"/>
      <c r="FA43" s="124">
        <f>SUM(FA21,FA23,FA25,FA27,FA29,FA31,FA33,FA35,FA37,FA40)</f>
        <v>0</v>
      </c>
      <c r="FB43" s="49"/>
      <c r="FC43" s="49"/>
      <c r="FD43" s="131"/>
      <c r="FE43" s="131"/>
      <c r="FF43" s="124">
        <f>SUM(FF21,FF23,FF25,FF27,FF29,FF31,FF33,FF35,FF37,FF40)</f>
        <v>0</v>
      </c>
      <c r="FG43" s="49"/>
      <c r="FH43" s="49"/>
      <c r="FI43" s="131"/>
      <c r="FJ43" s="131"/>
      <c r="FK43" s="124">
        <f>SUM(FK21,FK23,FK25,FK27,FK29,FK31,FK33,FK35,FK37,FK40)</f>
        <v>0</v>
      </c>
      <c r="FL43" s="49"/>
      <c r="FM43" s="49"/>
      <c r="FN43" s="131"/>
      <c r="FO43" s="131"/>
      <c r="FP43" s="124">
        <f>SUM(FP21,FP23,FP25,FP27,FP29,FP31,FP33,FP35,FP37,FP40)</f>
        <v>0</v>
      </c>
      <c r="FQ43" s="49"/>
      <c r="FR43" s="49"/>
      <c r="FS43" s="131"/>
      <c r="FT43" s="131"/>
      <c r="FU43" s="124">
        <f>SUM(FU21,FU23,FU25,FU27,FU29,FU31,FU33,FU35,FU37,FU40)</f>
        <v>0</v>
      </c>
      <c r="FV43" s="49"/>
      <c r="FW43" s="49"/>
      <c r="FX43" s="131"/>
      <c r="FY43" s="131"/>
      <c r="FZ43" s="124">
        <f>SUM(FZ21,FZ23,FZ25,FZ27,FZ29,FZ31,FZ33,FZ35,FZ37,FZ40)</f>
        <v>0</v>
      </c>
      <c r="GA43" s="49"/>
      <c r="GB43" s="49"/>
      <c r="GC43" s="131"/>
      <c r="GD43" s="131"/>
      <c r="GE43" s="124">
        <f>SUM(GE21,GE23,GE25,GE27,GE29,GE31,GE33,GE35,GE37,GE40)</f>
        <v>0</v>
      </c>
      <c r="GF43" s="49"/>
      <c r="GG43" s="49"/>
      <c r="GH43" s="131"/>
      <c r="GI43" s="131"/>
      <c r="GJ43" s="124">
        <f>SUM(GJ21,GJ23,GJ25,GJ27,GJ29,GJ31,GJ33,GJ35,GJ37,GJ40)</f>
        <v>0</v>
      </c>
      <c r="GK43" s="49"/>
      <c r="GL43" s="49"/>
      <c r="GM43" s="131"/>
      <c r="GN43" s="131"/>
      <c r="GO43" s="124">
        <f>SUM(GO21,GO23,GO25,GO27,GO29,GO31,GO33,GO35,GO37,GO40)</f>
        <v>0</v>
      </c>
      <c r="GP43" s="49"/>
      <c r="GQ43" s="49"/>
      <c r="GR43" s="131"/>
      <c r="GS43" s="131"/>
      <c r="GT43" s="124">
        <f>SUM(GT21,GT23,GT25,GT27,GT29,GT31,GT33,GT35,GT37,GT40)</f>
        <v>0</v>
      </c>
      <c r="GU43" s="49"/>
      <c r="GV43" s="49"/>
      <c r="GW43" s="131"/>
      <c r="GX43" s="131"/>
      <c r="GY43" s="124">
        <f>SUM(GY21,GY23,GY25,GY27,GY29,GY31,GY33,GY35,GY37,GY40)</f>
        <v>0</v>
      </c>
      <c r="GZ43" s="49"/>
      <c r="HA43" s="49"/>
      <c r="HB43" s="131"/>
      <c r="HC43" s="131"/>
      <c r="HD43" s="124">
        <f>SUM(HD21,HD23,HD25,HD27,HD29,HD31,HD33,HD35,HD37,HD40)</f>
        <v>0</v>
      </c>
      <c r="HE43" s="49"/>
      <c r="HF43" s="49"/>
      <c r="HG43" s="131"/>
      <c r="HH43" s="131"/>
      <c r="HI43" s="124">
        <f>SUM(HI21,HI23,HI25,HI27,HI29,HI31,HI33,HI35,HI37,HI40)</f>
        <v>0</v>
      </c>
      <c r="HJ43" s="49"/>
      <c r="HK43" s="49"/>
      <c r="HL43" s="131"/>
      <c r="HM43" s="131"/>
      <c r="HN43" s="124">
        <f>SUM(HN21,HN23,HN25,HN27,HN29,HN31,HN33,HN35,HN37,HN40)</f>
        <v>0</v>
      </c>
      <c r="HO43" s="49"/>
      <c r="HP43" s="49"/>
      <c r="HQ43" s="131"/>
      <c r="HR43" s="131"/>
      <c r="HS43" s="124">
        <f>SUM(HS21,HS23,HS25,HS27,HS29,HS31,HS33,HS35,HS37,HS40)</f>
        <v>0</v>
      </c>
      <c r="HT43" s="49"/>
      <c r="HU43" s="49"/>
      <c r="HV43" s="131"/>
      <c r="HW43" s="131"/>
      <c r="HX43" s="124">
        <f>SUM(HX21,HX23,HX25,HX27,HX29,HX31,HX33,HX35,HX37,HX40)</f>
        <v>0</v>
      </c>
      <c r="HY43" s="49"/>
      <c r="HZ43" s="49"/>
      <c r="IA43" s="131"/>
      <c r="IB43" s="131"/>
      <c r="IC43" s="124">
        <f>SUM(IC21,IC23,IC25,IC27,IC29,IC31,IC33,IC35,IC37,IC40)</f>
        <v>0</v>
      </c>
      <c r="ID43" s="49"/>
      <c r="IE43" s="49"/>
      <c r="IF43" s="131"/>
      <c r="IG43" s="131"/>
      <c r="IH43" s="124">
        <f>SUM(IH21,IH23,IH25,IH27,IH29,IH31,IH33,IH35,IH37,IH40)</f>
        <v>0</v>
      </c>
      <c r="II43" s="49"/>
      <c r="IJ43" s="49"/>
      <c r="IK43" s="131"/>
      <c r="IL43" s="131"/>
      <c r="IM43" s="124">
        <f>SUM(IM21,IM23,IM25,IM27,IM29,IM31,IM33,IM35,IM37,IM40)</f>
        <v>0</v>
      </c>
      <c r="IN43" s="49"/>
      <c r="IO43" s="49"/>
      <c r="IP43" s="131"/>
      <c r="IQ43" s="131"/>
      <c r="IR43" s="124">
        <f>SUM(IR21,IR23,IR25,IR27,IR29,IR31,IR33,IR35,IR37,IR40)</f>
        <v>0</v>
      </c>
      <c r="IS43" s="49"/>
      <c r="IT43" s="49"/>
      <c r="IU43" s="131"/>
      <c r="IV43" s="131"/>
      <c r="IW43" s="124">
        <f>SUM(IW21,IW23,IW25,IW27,IW29,IW31,IW33,IW35,IW37,IW40)</f>
        <v>0</v>
      </c>
      <c r="IX43" s="49"/>
      <c r="IY43" s="50"/>
      <c r="IZ43" s="198"/>
      <c r="JA43" s="378"/>
      <c r="JB43" s="256"/>
      <c r="JC43" s="256"/>
    </row>
    <row r="44" spans="1:263" s="3" customFormat="1" ht="15.5" thickTop="1" thickBot="1" x14ac:dyDescent="0.4">
      <c r="A44" s="198"/>
      <c r="B44" s="359"/>
      <c r="C44" s="47"/>
      <c r="D44" s="102"/>
      <c r="E44" s="102"/>
      <c r="F44" s="389"/>
      <c r="G44" s="390"/>
      <c r="H44" s="391"/>
      <c r="I44" s="202"/>
      <c r="J44" s="392"/>
      <c r="K44" s="390"/>
      <c r="L44" s="390"/>
      <c r="M44" s="393"/>
      <c r="N44" s="393"/>
      <c r="O44" s="390"/>
      <c r="P44" s="390"/>
      <c r="Q44" s="390"/>
      <c r="R44" s="393"/>
      <c r="S44" s="393"/>
      <c r="T44" s="390"/>
      <c r="U44" s="390"/>
      <c r="V44" s="390"/>
      <c r="W44" s="393"/>
      <c r="X44" s="393"/>
      <c r="Y44" s="390"/>
      <c r="Z44" s="390"/>
      <c r="AA44" s="390"/>
      <c r="AB44" s="393"/>
      <c r="AC44" s="393"/>
      <c r="AD44" s="390"/>
      <c r="AE44" s="390"/>
      <c r="AF44" s="390"/>
      <c r="AG44" s="393"/>
      <c r="AH44" s="393"/>
      <c r="AI44" s="390"/>
      <c r="AJ44" s="390"/>
      <c r="AK44" s="390"/>
      <c r="AL44" s="393"/>
      <c r="AM44" s="393"/>
      <c r="AN44" s="390"/>
      <c r="AO44" s="390"/>
      <c r="AP44" s="390"/>
      <c r="AQ44" s="393"/>
      <c r="AR44" s="393"/>
      <c r="AS44" s="390"/>
      <c r="AT44" s="390"/>
      <c r="AU44" s="390"/>
      <c r="AV44" s="393"/>
      <c r="AW44" s="393"/>
      <c r="AX44" s="390"/>
      <c r="AY44" s="390"/>
      <c r="AZ44" s="390"/>
      <c r="BA44" s="393"/>
      <c r="BB44" s="393"/>
      <c r="BC44" s="390"/>
      <c r="BD44" s="390"/>
      <c r="BE44" s="390"/>
      <c r="BF44" s="393"/>
      <c r="BG44" s="393"/>
      <c r="BH44" s="390"/>
      <c r="BI44" s="390"/>
      <c r="BJ44" s="390"/>
      <c r="BK44" s="393"/>
      <c r="BL44" s="393"/>
      <c r="BM44" s="390"/>
      <c r="BN44" s="390"/>
      <c r="BO44" s="390"/>
      <c r="BP44" s="393"/>
      <c r="BQ44" s="393"/>
      <c r="BR44" s="390"/>
      <c r="BS44" s="390"/>
      <c r="BT44" s="390"/>
      <c r="BU44" s="393"/>
      <c r="BV44" s="393"/>
      <c r="BW44" s="390"/>
      <c r="BX44" s="390"/>
      <c r="BY44" s="390"/>
      <c r="BZ44" s="393"/>
      <c r="CA44" s="393"/>
      <c r="CB44" s="390"/>
      <c r="CC44" s="390"/>
      <c r="CD44" s="390"/>
      <c r="CE44" s="393"/>
      <c r="CF44" s="393"/>
      <c r="CG44" s="390"/>
      <c r="CH44" s="390"/>
      <c r="CI44" s="390"/>
      <c r="CJ44" s="393"/>
      <c r="CK44" s="393"/>
      <c r="CL44" s="390"/>
      <c r="CM44" s="390"/>
      <c r="CN44" s="390"/>
      <c r="CO44" s="393"/>
      <c r="CP44" s="393"/>
      <c r="CQ44" s="390"/>
      <c r="CR44" s="390"/>
      <c r="CS44" s="390"/>
      <c r="CT44" s="393"/>
      <c r="CU44" s="393"/>
      <c r="CV44" s="390"/>
      <c r="CW44" s="390"/>
      <c r="CX44" s="390"/>
      <c r="CY44" s="393"/>
      <c r="CZ44" s="393"/>
      <c r="DA44" s="390"/>
      <c r="DB44" s="390"/>
      <c r="DC44" s="390"/>
      <c r="DD44" s="393"/>
      <c r="DE44" s="393"/>
      <c r="DF44" s="390"/>
      <c r="DG44" s="390"/>
      <c r="DH44" s="390"/>
      <c r="DI44" s="393"/>
      <c r="DJ44" s="393"/>
      <c r="DK44" s="390"/>
      <c r="DL44" s="390"/>
      <c r="DM44" s="390"/>
      <c r="DN44" s="393"/>
      <c r="DO44" s="393"/>
      <c r="DP44" s="390"/>
      <c r="DQ44" s="390"/>
      <c r="DR44" s="390"/>
      <c r="DS44" s="393"/>
      <c r="DT44" s="393"/>
      <c r="DU44" s="390"/>
      <c r="DV44" s="390"/>
      <c r="DW44" s="390"/>
      <c r="DX44" s="393"/>
      <c r="DY44" s="393"/>
      <c r="DZ44" s="390"/>
      <c r="EA44" s="390"/>
      <c r="EB44" s="390"/>
      <c r="EC44" s="393"/>
      <c r="ED44" s="393"/>
      <c r="EE44" s="390"/>
      <c r="EF44" s="390"/>
      <c r="EG44" s="390"/>
      <c r="EH44" s="393"/>
      <c r="EI44" s="393"/>
      <c r="EJ44" s="390"/>
      <c r="EK44" s="390"/>
      <c r="EL44" s="390"/>
      <c r="EM44" s="393"/>
      <c r="EN44" s="393"/>
      <c r="EO44" s="390"/>
      <c r="EP44" s="390"/>
      <c r="EQ44" s="390"/>
      <c r="ER44" s="393"/>
      <c r="ES44" s="393"/>
      <c r="ET44" s="390"/>
      <c r="EU44" s="390"/>
      <c r="EV44" s="390"/>
      <c r="EW44" s="393"/>
      <c r="EX44" s="393"/>
      <c r="EY44" s="390"/>
      <c r="EZ44" s="390"/>
      <c r="FA44" s="390"/>
      <c r="FB44" s="393"/>
      <c r="FC44" s="393"/>
      <c r="FD44" s="390"/>
      <c r="FE44" s="390"/>
      <c r="FF44" s="390"/>
      <c r="FG44" s="393"/>
      <c r="FH44" s="393"/>
      <c r="FI44" s="390"/>
      <c r="FJ44" s="390"/>
      <c r="FK44" s="390"/>
      <c r="FL44" s="393"/>
      <c r="FM44" s="393"/>
      <c r="FN44" s="390"/>
      <c r="FO44" s="390"/>
      <c r="FP44" s="390"/>
      <c r="FQ44" s="393"/>
      <c r="FR44" s="393"/>
      <c r="FS44" s="390"/>
      <c r="FT44" s="390"/>
      <c r="FU44" s="390"/>
      <c r="FV44" s="393"/>
      <c r="FW44" s="393"/>
      <c r="FX44" s="390"/>
      <c r="FY44" s="390"/>
      <c r="FZ44" s="390"/>
      <c r="GA44" s="393"/>
      <c r="GB44" s="393"/>
      <c r="GC44" s="390"/>
      <c r="GD44" s="390"/>
      <c r="GE44" s="390"/>
      <c r="GF44" s="393"/>
      <c r="GG44" s="393"/>
      <c r="GH44" s="390"/>
      <c r="GI44" s="390"/>
      <c r="GJ44" s="390"/>
      <c r="GK44" s="393"/>
      <c r="GL44" s="393"/>
      <c r="GM44" s="390"/>
      <c r="GN44" s="390"/>
      <c r="GO44" s="390"/>
      <c r="GP44" s="393"/>
      <c r="GQ44" s="393"/>
      <c r="GR44" s="390"/>
      <c r="GS44" s="390"/>
      <c r="GT44" s="390"/>
      <c r="GU44" s="393"/>
      <c r="GV44" s="393"/>
      <c r="GW44" s="390"/>
      <c r="GX44" s="390"/>
      <c r="GY44" s="390"/>
      <c r="GZ44" s="393"/>
      <c r="HA44" s="393"/>
      <c r="HB44" s="390"/>
      <c r="HC44" s="390"/>
      <c r="HD44" s="390"/>
      <c r="HE44" s="393"/>
      <c r="HF44" s="393"/>
      <c r="HG44" s="390"/>
      <c r="HH44" s="390"/>
      <c r="HI44" s="390"/>
      <c r="HJ44" s="393"/>
      <c r="HK44" s="393"/>
      <c r="HL44" s="390"/>
      <c r="HM44" s="390"/>
      <c r="HN44" s="390"/>
      <c r="HO44" s="393"/>
      <c r="HP44" s="393"/>
      <c r="HQ44" s="390"/>
      <c r="HR44" s="390"/>
      <c r="HS44" s="390"/>
      <c r="HT44" s="393"/>
      <c r="HU44" s="393"/>
      <c r="HV44" s="390"/>
      <c r="HW44" s="390"/>
      <c r="HX44" s="390"/>
      <c r="HY44" s="393"/>
      <c r="HZ44" s="393"/>
      <c r="IA44" s="390"/>
      <c r="IB44" s="390"/>
      <c r="IC44" s="390"/>
      <c r="ID44" s="393"/>
      <c r="IE44" s="393"/>
      <c r="IF44" s="390"/>
      <c r="IG44" s="390"/>
      <c r="IH44" s="390"/>
      <c r="II44" s="393"/>
      <c r="IJ44" s="393"/>
      <c r="IK44" s="390"/>
      <c r="IL44" s="390"/>
      <c r="IM44" s="390"/>
      <c r="IN44" s="393"/>
      <c r="IO44" s="393"/>
      <c r="IP44" s="390"/>
      <c r="IQ44" s="390"/>
      <c r="IR44" s="390"/>
      <c r="IS44" s="393"/>
      <c r="IT44" s="393"/>
      <c r="IU44" s="390"/>
      <c r="IV44" s="390"/>
      <c r="IW44" s="390"/>
      <c r="IX44" s="393"/>
      <c r="IY44" s="394"/>
      <c r="IZ44" s="198"/>
      <c r="JA44" s="378"/>
      <c r="JB44" s="256"/>
      <c r="JC44" s="256"/>
    </row>
    <row r="45" spans="1:263" s="3" customFormat="1" ht="15" thickBot="1" x14ac:dyDescent="0.4">
      <c r="A45" s="198"/>
      <c r="B45" s="395"/>
      <c r="C45" s="51"/>
      <c r="D45" s="396"/>
      <c r="E45" s="396"/>
      <c r="F45" s="397"/>
      <c r="G45" s="398"/>
      <c r="H45" s="398"/>
      <c r="I45" s="398"/>
      <c r="J45" s="398"/>
      <c r="K45" s="398"/>
      <c r="L45" s="398"/>
      <c r="M45" s="399"/>
      <c r="N45" s="399"/>
      <c r="O45" s="398"/>
      <c r="P45" s="398"/>
      <c r="Q45" s="398"/>
      <c r="R45" s="399"/>
      <c r="S45" s="399"/>
      <c r="T45" s="398"/>
      <c r="U45" s="398"/>
      <c r="V45" s="398"/>
      <c r="W45" s="399"/>
      <c r="X45" s="399"/>
      <c r="Y45" s="398"/>
      <c r="Z45" s="398"/>
      <c r="AA45" s="398"/>
      <c r="AB45" s="399"/>
      <c r="AC45" s="399"/>
      <c r="AD45" s="398"/>
      <c r="AE45" s="398"/>
      <c r="AF45" s="398"/>
      <c r="AG45" s="399"/>
      <c r="AH45" s="399"/>
      <c r="AI45" s="398"/>
      <c r="AJ45" s="398"/>
      <c r="AK45" s="398"/>
      <c r="AL45" s="399"/>
      <c r="AM45" s="399"/>
      <c r="AN45" s="398"/>
      <c r="AO45" s="398"/>
      <c r="AP45" s="398"/>
      <c r="AQ45" s="399"/>
      <c r="AR45" s="399"/>
      <c r="AS45" s="398"/>
      <c r="AT45" s="398"/>
      <c r="AU45" s="398"/>
      <c r="AV45" s="399"/>
      <c r="AW45" s="399"/>
      <c r="AX45" s="398"/>
      <c r="AY45" s="398"/>
      <c r="AZ45" s="398"/>
      <c r="BA45" s="399"/>
      <c r="BB45" s="399"/>
      <c r="BC45" s="398"/>
      <c r="BD45" s="398"/>
      <c r="BE45" s="398"/>
      <c r="BF45" s="399"/>
      <c r="BG45" s="399"/>
      <c r="BH45" s="398"/>
      <c r="BI45" s="398"/>
      <c r="BJ45" s="398"/>
      <c r="BK45" s="399"/>
      <c r="BL45" s="399"/>
      <c r="BM45" s="398"/>
      <c r="BN45" s="398"/>
      <c r="BO45" s="398"/>
      <c r="BP45" s="399"/>
      <c r="BQ45" s="399"/>
      <c r="BR45" s="398"/>
      <c r="BS45" s="398"/>
      <c r="BT45" s="398"/>
      <c r="BU45" s="399"/>
      <c r="BV45" s="399"/>
      <c r="BW45" s="398"/>
      <c r="BX45" s="398"/>
      <c r="BY45" s="398"/>
      <c r="BZ45" s="399"/>
      <c r="CA45" s="399"/>
      <c r="CB45" s="398"/>
      <c r="CC45" s="398"/>
      <c r="CD45" s="398"/>
      <c r="CE45" s="399"/>
      <c r="CF45" s="399"/>
      <c r="CG45" s="398"/>
      <c r="CH45" s="398"/>
      <c r="CI45" s="398"/>
      <c r="CJ45" s="399"/>
      <c r="CK45" s="399"/>
      <c r="CL45" s="398"/>
      <c r="CM45" s="398"/>
      <c r="CN45" s="398"/>
      <c r="CO45" s="399"/>
      <c r="CP45" s="399"/>
      <c r="CQ45" s="398"/>
      <c r="CR45" s="398"/>
      <c r="CS45" s="398"/>
      <c r="CT45" s="399"/>
      <c r="CU45" s="399"/>
      <c r="CV45" s="398"/>
      <c r="CW45" s="398"/>
      <c r="CX45" s="398"/>
      <c r="CY45" s="399"/>
      <c r="CZ45" s="399"/>
      <c r="DA45" s="398"/>
      <c r="DB45" s="398"/>
      <c r="DC45" s="398"/>
      <c r="DD45" s="399"/>
      <c r="DE45" s="399"/>
      <c r="DF45" s="398"/>
      <c r="DG45" s="398"/>
      <c r="DH45" s="398"/>
      <c r="DI45" s="399"/>
      <c r="DJ45" s="399"/>
      <c r="DK45" s="398"/>
      <c r="DL45" s="398"/>
      <c r="DM45" s="398"/>
      <c r="DN45" s="399"/>
      <c r="DO45" s="399"/>
      <c r="DP45" s="398"/>
      <c r="DQ45" s="398"/>
      <c r="DR45" s="398"/>
      <c r="DS45" s="399"/>
      <c r="DT45" s="399"/>
      <c r="DU45" s="398"/>
      <c r="DV45" s="398"/>
      <c r="DW45" s="398"/>
      <c r="DX45" s="399"/>
      <c r="DY45" s="399"/>
      <c r="DZ45" s="398"/>
      <c r="EA45" s="398"/>
      <c r="EB45" s="398"/>
      <c r="EC45" s="399"/>
      <c r="ED45" s="399"/>
      <c r="EE45" s="398"/>
      <c r="EF45" s="398"/>
      <c r="EG45" s="398"/>
      <c r="EH45" s="399"/>
      <c r="EI45" s="399"/>
      <c r="EJ45" s="398"/>
      <c r="EK45" s="398"/>
      <c r="EL45" s="398"/>
      <c r="EM45" s="399"/>
      <c r="EN45" s="399"/>
      <c r="EO45" s="398"/>
      <c r="EP45" s="398"/>
      <c r="EQ45" s="398"/>
      <c r="ER45" s="399"/>
      <c r="ES45" s="399"/>
      <c r="ET45" s="398"/>
      <c r="EU45" s="398"/>
      <c r="EV45" s="398"/>
      <c r="EW45" s="399"/>
      <c r="EX45" s="399"/>
      <c r="EY45" s="398"/>
      <c r="EZ45" s="398"/>
      <c r="FA45" s="398"/>
      <c r="FB45" s="399"/>
      <c r="FC45" s="399"/>
      <c r="FD45" s="398"/>
      <c r="FE45" s="398"/>
      <c r="FF45" s="398"/>
      <c r="FG45" s="399"/>
      <c r="FH45" s="399"/>
      <c r="FI45" s="398"/>
      <c r="FJ45" s="398"/>
      <c r="FK45" s="398"/>
      <c r="FL45" s="399"/>
      <c r="FM45" s="399"/>
      <c r="FN45" s="398"/>
      <c r="FO45" s="398"/>
      <c r="FP45" s="398"/>
      <c r="FQ45" s="399"/>
      <c r="FR45" s="399"/>
      <c r="FS45" s="398"/>
      <c r="FT45" s="398"/>
      <c r="FU45" s="398"/>
      <c r="FV45" s="399"/>
      <c r="FW45" s="399"/>
      <c r="FX45" s="398"/>
      <c r="FY45" s="398"/>
      <c r="FZ45" s="398"/>
      <c r="GA45" s="399"/>
      <c r="GB45" s="399"/>
      <c r="GC45" s="398"/>
      <c r="GD45" s="398"/>
      <c r="GE45" s="398"/>
      <c r="GF45" s="399"/>
      <c r="GG45" s="399"/>
      <c r="GH45" s="398"/>
      <c r="GI45" s="398"/>
      <c r="GJ45" s="398"/>
      <c r="GK45" s="399"/>
      <c r="GL45" s="399"/>
      <c r="GM45" s="398"/>
      <c r="GN45" s="398"/>
      <c r="GO45" s="398"/>
      <c r="GP45" s="399"/>
      <c r="GQ45" s="399"/>
      <c r="GR45" s="398"/>
      <c r="GS45" s="398"/>
      <c r="GT45" s="398"/>
      <c r="GU45" s="399"/>
      <c r="GV45" s="399"/>
      <c r="GW45" s="398"/>
      <c r="GX45" s="398"/>
      <c r="GY45" s="398"/>
      <c r="GZ45" s="399"/>
      <c r="HA45" s="399"/>
      <c r="HB45" s="398"/>
      <c r="HC45" s="398"/>
      <c r="HD45" s="398"/>
      <c r="HE45" s="399"/>
      <c r="HF45" s="399"/>
      <c r="HG45" s="398"/>
      <c r="HH45" s="398"/>
      <c r="HI45" s="398"/>
      <c r="HJ45" s="399"/>
      <c r="HK45" s="399"/>
      <c r="HL45" s="398"/>
      <c r="HM45" s="398"/>
      <c r="HN45" s="398"/>
      <c r="HO45" s="399"/>
      <c r="HP45" s="399"/>
      <c r="HQ45" s="398"/>
      <c r="HR45" s="398"/>
      <c r="HS45" s="398"/>
      <c r="HT45" s="399"/>
      <c r="HU45" s="399"/>
      <c r="HV45" s="398"/>
      <c r="HW45" s="398"/>
      <c r="HX45" s="398"/>
      <c r="HY45" s="399"/>
      <c r="HZ45" s="399"/>
      <c r="IA45" s="398"/>
      <c r="IB45" s="398"/>
      <c r="IC45" s="398"/>
      <c r="ID45" s="399"/>
      <c r="IE45" s="399"/>
      <c r="IF45" s="398"/>
      <c r="IG45" s="398"/>
      <c r="IH45" s="398"/>
      <c r="II45" s="399"/>
      <c r="IJ45" s="399"/>
      <c r="IK45" s="398"/>
      <c r="IL45" s="398"/>
      <c r="IM45" s="398"/>
      <c r="IN45" s="399"/>
      <c r="IO45" s="399"/>
      <c r="IP45" s="398"/>
      <c r="IQ45" s="398"/>
      <c r="IR45" s="398"/>
      <c r="IS45" s="399"/>
      <c r="IT45" s="399"/>
      <c r="IU45" s="398"/>
      <c r="IV45" s="398"/>
      <c r="IW45" s="398"/>
      <c r="IX45" s="399"/>
      <c r="IY45" s="399"/>
      <c r="IZ45" s="399"/>
      <c r="JA45" s="400"/>
      <c r="JB45" s="256"/>
      <c r="JC45" s="256"/>
    </row>
    <row r="46" spans="1:263" s="3" customFormat="1" ht="15" thickBot="1" x14ac:dyDescent="0.4">
      <c r="A46" s="198"/>
      <c r="B46" s="198"/>
      <c r="C46" s="40"/>
      <c r="D46" s="196"/>
      <c r="E46" s="196"/>
      <c r="F46" s="367"/>
      <c r="G46" s="368"/>
      <c r="H46" s="368"/>
      <c r="I46" s="368"/>
      <c r="J46" s="368"/>
      <c r="K46" s="368"/>
      <c r="L46" s="368"/>
      <c r="M46" s="256"/>
      <c r="N46" s="256"/>
      <c r="O46" s="368"/>
      <c r="P46" s="368"/>
      <c r="Q46" s="368"/>
      <c r="R46" s="256"/>
      <c r="S46" s="256"/>
      <c r="T46" s="368"/>
      <c r="U46" s="368"/>
      <c r="V46" s="368"/>
      <c r="W46" s="256"/>
      <c r="X46" s="256"/>
      <c r="Y46" s="368"/>
      <c r="Z46" s="368"/>
      <c r="AA46" s="368"/>
      <c r="AB46" s="256"/>
      <c r="AC46" s="256"/>
      <c r="AD46" s="368"/>
      <c r="AE46" s="368"/>
      <c r="AF46" s="368"/>
      <c r="AG46" s="256"/>
      <c r="AH46" s="256"/>
      <c r="AI46" s="368"/>
      <c r="AJ46" s="368"/>
      <c r="AK46" s="368"/>
      <c r="AL46" s="256"/>
      <c r="AM46" s="256"/>
      <c r="AN46" s="368"/>
      <c r="AO46" s="368"/>
      <c r="AP46" s="368"/>
      <c r="AQ46" s="256"/>
      <c r="AR46" s="256"/>
      <c r="AS46" s="368"/>
      <c r="AT46" s="368"/>
      <c r="AU46" s="368"/>
      <c r="AV46" s="256"/>
      <c r="AW46" s="256"/>
      <c r="AX46" s="368"/>
      <c r="AY46" s="368"/>
      <c r="AZ46" s="368"/>
      <c r="BA46" s="256"/>
      <c r="BB46" s="256"/>
      <c r="BC46" s="368"/>
      <c r="BD46" s="368"/>
      <c r="BE46" s="368"/>
      <c r="BF46" s="256"/>
      <c r="BG46" s="256"/>
      <c r="BH46" s="368"/>
      <c r="BI46" s="368"/>
      <c r="BJ46" s="368"/>
      <c r="BK46" s="256"/>
      <c r="BL46" s="256"/>
      <c r="BM46" s="368"/>
      <c r="BN46" s="368"/>
      <c r="BO46" s="368"/>
      <c r="BP46" s="256"/>
      <c r="BQ46" s="256"/>
      <c r="BR46" s="368"/>
      <c r="BS46" s="368"/>
      <c r="BT46" s="368"/>
      <c r="BU46" s="256"/>
      <c r="BV46" s="256"/>
      <c r="BW46" s="368"/>
      <c r="BX46" s="368"/>
      <c r="BY46" s="368"/>
      <c r="BZ46" s="256"/>
      <c r="CA46" s="256"/>
      <c r="CB46" s="368"/>
      <c r="CC46" s="368"/>
      <c r="CD46" s="368"/>
      <c r="CE46" s="256"/>
      <c r="CF46" s="256"/>
      <c r="CG46" s="368"/>
      <c r="CH46" s="368"/>
      <c r="CI46" s="368"/>
      <c r="CJ46" s="256"/>
      <c r="CK46" s="256"/>
      <c r="CL46" s="368"/>
      <c r="CM46" s="368"/>
      <c r="CN46" s="368"/>
      <c r="CO46" s="256"/>
      <c r="CP46" s="256"/>
      <c r="CQ46" s="368"/>
      <c r="CR46" s="368"/>
      <c r="CS46" s="368"/>
      <c r="CT46" s="256"/>
      <c r="CU46" s="256"/>
      <c r="CV46" s="368"/>
      <c r="CW46" s="368"/>
      <c r="CX46" s="368"/>
      <c r="CY46" s="256"/>
      <c r="CZ46" s="256"/>
      <c r="DA46" s="368"/>
      <c r="DB46" s="368"/>
      <c r="DC46" s="368"/>
      <c r="DD46" s="256"/>
      <c r="DE46" s="256"/>
      <c r="DF46" s="368"/>
      <c r="DG46" s="368"/>
      <c r="DH46" s="368"/>
      <c r="DI46" s="256"/>
      <c r="DJ46" s="256"/>
      <c r="DK46" s="368"/>
      <c r="DL46" s="368"/>
      <c r="DM46" s="368"/>
      <c r="DN46" s="256"/>
      <c r="DO46" s="256"/>
      <c r="DP46" s="368"/>
      <c r="DQ46" s="368"/>
      <c r="DR46" s="368"/>
      <c r="DS46" s="256"/>
      <c r="DT46" s="256"/>
      <c r="DU46" s="368"/>
      <c r="DV46" s="368"/>
      <c r="DW46" s="368"/>
      <c r="DX46" s="256"/>
      <c r="DY46" s="256"/>
      <c r="DZ46" s="368"/>
      <c r="EA46" s="368"/>
      <c r="EB46" s="368"/>
      <c r="EC46" s="256"/>
      <c r="ED46" s="256"/>
      <c r="EE46" s="368"/>
      <c r="EF46" s="368"/>
      <c r="EG46" s="368"/>
      <c r="EH46" s="256"/>
      <c r="EI46" s="256"/>
      <c r="EJ46" s="368"/>
      <c r="EK46" s="368"/>
      <c r="EL46" s="368"/>
      <c r="EM46" s="256"/>
      <c r="EN46" s="256"/>
      <c r="EO46" s="368"/>
      <c r="EP46" s="368"/>
      <c r="EQ46" s="368"/>
      <c r="ER46" s="256"/>
      <c r="ES46" s="256"/>
      <c r="ET46" s="368"/>
      <c r="EU46" s="368"/>
      <c r="EV46" s="368"/>
      <c r="EW46" s="256"/>
      <c r="EX46" s="256"/>
      <c r="EY46" s="368"/>
      <c r="EZ46" s="368"/>
      <c r="FA46" s="368"/>
      <c r="FB46" s="256"/>
      <c r="FC46" s="256"/>
      <c r="FD46" s="368"/>
      <c r="FE46" s="368"/>
      <c r="FF46" s="368"/>
      <c r="FG46" s="256"/>
      <c r="FH46" s="256"/>
      <c r="FI46" s="368"/>
      <c r="FJ46" s="368"/>
      <c r="FK46" s="368"/>
      <c r="FL46" s="256"/>
      <c r="FM46" s="256"/>
      <c r="FN46" s="368"/>
      <c r="FO46" s="368"/>
      <c r="FP46" s="368"/>
      <c r="FQ46" s="256"/>
      <c r="FR46" s="256"/>
      <c r="FS46" s="368"/>
      <c r="FT46" s="368"/>
      <c r="FU46" s="368"/>
      <c r="FV46" s="256"/>
      <c r="FW46" s="256"/>
      <c r="FX46" s="368"/>
      <c r="FY46" s="368"/>
      <c r="FZ46" s="368"/>
      <c r="GA46" s="256"/>
      <c r="GB46" s="256"/>
      <c r="GC46" s="368"/>
      <c r="GD46" s="368"/>
      <c r="GE46" s="368"/>
      <c r="GF46" s="256"/>
      <c r="GG46" s="256"/>
      <c r="GH46" s="368"/>
      <c r="GI46" s="368"/>
      <c r="GJ46" s="368"/>
      <c r="GK46" s="256"/>
      <c r="GL46" s="256"/>
      <c r="GM46" s="368"/>
      <c r="GN46" s="368"/>
      <c r="GO46" s="368"/>
      <c r="GP46" s="256"/>
      <c r="GQ46" s="256"/>
      <c r="GR46" s="368"/>
      <c r="GS46" s="368"/>
      <c r="GT46" s="368"/>
      <c r="GU46" s="256"/>
      <c r="GV46" s="256"/>
      <c r="GW46" s="368"/>
      <c r="GX46" s="368"/>
      <c r="GY46" s="368"/>
      <c r="GZ46" s="256"/>
      <c r="HA46" s="256"/>
      <c r="HB46" s="368"/>
      <c r="HC46" s="368"/>
      <c r="HD46" s="368"/>
      <c r="HE46" s="256"/>
      <c r="HF46" s="256"/>
      <c r="HG46" s="368"/>
      <c r="HH46" s="368"/>
      <c r="HI46" s="368"/>
      <c r="HJ46" s="256"/>
      <c r="HK46" s="256"/>
      <c r="HL46" s="368"/>
      <c r="HM46" s="368"/>
      <c r="HN46" s="368"/>
      <c r="HO46" s="256"/>
      <c r="HP46" s="256"/>
      <c r="HQ46" s="368"/>
      <c r="HR46" s="368"/>
      <c r="HS46" s="368"/>
      <c r="HT46" s="256"/>
      <c r="HU46" s="256"/>
      <c r="HV46" s="368"/>
      <c r="HW46" s="368"/>
      <c r="HX46" s="368"/>
      <c r="HY46" s="256"/>
      <c r="HZ46" s="256"/>
      <c r="IA46" s="368"/>
      <c r="IB46" s="368"/>
      <c r="IC46" s="368"/>
      <c r="ID46" s="256"/>
      <c r="IE46" s="256"/>
      <c r="IF46" s="368"/>
      <c r="IG46" s="368"/>
      <c r="IH46" s="368"/>
      <c r="II46" s="256"/>
      <c r="IJ46" s="256"/>
      <c r="IK46" s="368"/>
      <c r="IL46" s="368"/>
      <c r="IM46" s="368"/>
      <c r="IN46" s="256"/>
      <c r="IO46" s="256"/>
      <c r="IP46" s="368"/>
      <c r="IQ46" s="368"/>
      <c r="IR46" s="368"/>
      <c r="IS46" s="256"/>
      <c r="IT46" s="256"/>
      <c r="IU46" s="368"/>
      <c r="IV46" s="368"/>
      <c r="IW46" s="368"/>
      <c r="IX46" s="256"/>
      <c r="IY46" s="256"/>
      <c r="IZ46" s="256"/>
      <c r="JA46" s="256"/>
      <c r="JB46" s="256"/>
      <c r="JC46" s="256"/>
    </row>
    <row r="47" spans="1:263" s="3" customFormat="1" ht="15" thickBot="1" x14ac:dyDescent="0.4">
      <c r="A47" s="198"/>
      <c r="B47" s="370"/>
      <c r="C47" s="46" t="s">
        <v>764</v>
      </c>
      <c r="D47" s="371"/>
      <c r="E47" s="371"/>
      <c r="F47" s="372"/>
      <c r="G47" s="361"/>
      <c r="H47" s="361"/>
      <c r="I47" s="361"/>
      <c r="J47" s="430"/>
      <c r="K47" s="202"/>
      <c r="L47" s="202"/>
      <c r="M47" s="198"/>
      <c r="N47" s="198"/>
      <c r="O47" s="202"/>
      <c r="P47" s="202"/>
      <c r="Q47" s="202"/>
      <c r="R47" s="198"/>
      <c r="S47" s="198"/>
      <c r="T47" s="202"/>
      <c r="U47" s="202"/>
      <c r="V47" s="202"/>
      <c r="W47" s="198"/>
      <c r="X47" s="198"/>
      <c r="Y47" s="202"/>
      <c r="Z47" s="202"/>
      <c r="AA47" s="202"/>
      <c r="AB47" s="198"/>
      <c r="AC47" s="198"/>
      <c r="AD47" s="202"/>
      <c r="AE47" s="202"/>
      <c r="AF47" s="202"/>
      <c r="AG47" s="198"/>
      <c r="AH47" s="198"/>
      <c r="AI47" s="202"/>
      <c r="AJ47" s="202"/>
      <c r="AK47" s="202"/>
      <c r="AL47" s="198"/>
      <c r="AM47" s="198"/>
      <c r="AN47" s="202"/>
      <c r="AO47" s="202"/>
      <c r="AP47" s="202"/>
      <c r="AQ47" s="198"/>
      <c r="AR47" s="198"/>
      <c r="AS47" s="202"/>
      <c r="AT47" s="202"/>
      <c r="AU47" s="202"/>
      <c r="AV47" s="198"/>
      <c r="AW47" s="198"/>
      <c r="AX47" s="202"/>
      <c r="AY47" s="202"/>
      <c r="AZ47" s="202"/>
      <c r="BA47" s="198"/>
      <c r="BB47" s="198"/>
      <c r="BC47" s="202"/>
      <c r="BD47" s="202"/>
      <c r="BE47" s="202"/>
      <c r="BF47" s="198"/>
      <c r="BG47" s="198"/>
      <c r="BH47" s="202"/>
      <c r="BI47" s="202"/>
      <c r="BJ47" s="202"/>
      <c r="BK47" s="198"/>
      <c r="BL47" s="198"/>
      <c r="BM47" s="202"/>
      <c r="BN47" s="202"/>
      <c r="BO47" s="202"/>
      <c r="BP47" s="198"/>
      <c r="BQ47" s="198"/>
      <c r="BR47" s="202"/>
      <c r="BS47" s="202"/>
      <c r="BT47" s="202"/>
      <c r="BU47" s="198"/>
      <c r="BV47" s="198"/>
      <c r="BW47" s="202"/>
      <c r="BX47" s="202"/>
      <c r="BY47" s="202"/>
      <c r="BZ47" s="198"/>
      <c r="CA47" s="198"/>
      <c r="CB47" s="202"/>
      <c r="CC47" s="202"/>
      <c r="CD47" s="202"/>
      <c r="CE47" s="198"/>
      <c r="CF47" s="198"/>
      <c r="CG47" s="202"/>
      <c r="CH47" s="202"/>
      <c r="CI47" s="202"/>
      <c r="CJ47" s="198"/>
      <c r="CK47" s="198"/>
      <c r="CL47" s="202"/>
      <c r="CM47" s="202"/>
      <c r="CN47" s="202"/>
      <c r="CO47" s="198"/>
      <c r="CP47" s="198"/>
      <c r="CQ47" s="202"/>
      <c r="CR47" s="202"/>
      <c r="CS47" s="202"/>
      <c r="CT47" s="198"/>
      <c r="CU47" s="198"/>
      <c r="CV47" s="202"/>
      <c r="CW47" s="202"/>
      <c r="CX47" s="202"/>
      <c r="CY47" s="198"/>
      <c r="CZ47" s="198"/>
      <c r="DA47" s="202"/>
      <c r="DB47" s="202"/>
      <c r="DC47" s="202"/>
      <c r="DD47" s="198"/>
      <c r="DE47" s="198"/>
      <c r="DF47" s="202"/>
      <c r="DG47" s="202"/>
      <c r="DH47" s="202"/>
      <c r="DI47" s="198"/>
      <c r="DJ47" s="198"/>
      <c r="DK47" s="202"/>
      <c r="DL47" s="202"/>
      <c r="DM47" s="202"/>
      <c r="DN47" s="198"/>
      <c r="DO47" s="198"/>
      <c r="DP47" s="202"/>
      <c r="DQ47" s="202"/>
      <c r="DR47" s="202"/>
      <c r="DS47" s="198"/>
      <c r="DT47" s="198"/>
      <c r="DU47" s="202"/>
      <c r="DV47" s="202"/>
      <c r="DW47" s="202"/>
      <c r="DX47" s="198"/>
      <c r="DY47" s="198"/>
      <c r="DZ47" s="202"/>
      <c r="EA47" s="202"/>
      <c r="EB47" s="202"/>
      <c r="EC47" s="198"/>
      <c r="ED47" s="198"/>
      <c r="EE47" s="202"/>
      <c r="EF47" s="202"/>
      <c r="EG47" s="202"/>
      <c r="EH47" s="198"/>
      <c r="EI47" s="198"/>
      <c r="EJ47" s="202"/>
      <c r="EK47" s="202"/>
      <c r="EL47" s="202"/>
      <c r="EM47" s="198"/>
      <c r="EN47" s="198"/>
      <c r="EO47" s="202"/>
      <c r="EP47" s="202"/>
      <c r="EQ47" s="202"/>
      <c r="ER47" s="198"/>
      <c r="ES47" s="198"/>
      <c r="ET47" s="202"/>
      <c r="EU47" s="202"/>
      <c r="EV47" s="202"/>
      <c r="EW47" s="198"/>
      <c r="EX47" s="198"/>
      <c r="EY47" s="202"/>
      <c r="EZ47" s="202"/>
      <c r="FA47" s="202"/>
      <c r="FB47" s="198"/>
      <c r="FC47" s="198"/>
      <c r="FD47" s="202"/>
      <c r="FE47" s="202"/>
      <c r="FF47" s="202"/>
      <c r="FG47" s="198"/>
      <c r="FH47" s="198"/>
      <c r="FI47" s="202"/>
      <c r="FJ47" s="202"/>
      <c r="FK47" s="202"/>
      <c r="FL47" s="198"/>
      <c r="FM47" s="198"/>
      <c r="FN47" s="202"/>
      <c r="FO47" s="202"/>
      <c r="FP47" s="202"/>
      <c r="FQ47" s="198"/>
      <c r="FR47" s="198"/>
      <c r="FS47" s="202"/>
      <c r="FT47" s="202"/>
      <c r="FU47" s="202"/>
      <c r="FV47" s="198"/>
      <c r="FW47" s="198"/>
      <c r="FX47" s="202"/>
      <c r="FY47" s="202"/>
      <c r="FZ47" s="202"/>
      <c r="GA47" s="198"/>
      <c r="GB47" s="198"/>
      <c r="GC47" s="202"/>
      <c r="GD47" s="202"/>
      <c r="GE47" s="202"/>
      <c r="GF47" s="198"/>
      <c r="GG47" s="198"/>
      <c r="GH47" s="202"/>
      <c r="GI47" s="202"/>
      <c r="GJ47" s="202"/>
      <c r="GK47" s="198"/>
      <c r="GL47" s="198"/>
      <c r="GM47" s="202"/>
      <c r="GN47" s="202"/>
      <c r="GO47" s="202"/>
      <c r="GP47" s="198"/>
      <c r="GQ47" s="198"/>
      <c r="GR47" s="202"/>
      <c r="GS47" s="202"/>
      <c r="GT47" s="202"/>
      <c r="GU47" s="198"/>
      <c r="GV47" s="198"/>
      <c r="GW47" s="202"/>
      <c r="GX47" s="202"/>
      <c r="GY47" s="202"/>
      <c r="GZ47" s="198"/>
      <c r="HA47" s="198"/>
      <c r="HB47" s="202"/>
      <c r="HC47" s="202"/>
      <c r="HD47" s="202"/>
      <c r="HE47" s="198"/>
      <c r="HF47" s="198"/>
      <c r="HG47" s="202"/>
      <c r="HH47" s="202"/>
      <c r="HI47" s="202"/>
      <c r="HJ47" s="198"/>
      <c r="HK47" s="198"/>
      <c r="HL47" s="202"/>
      <c r="HM47" s="202"/>
      <c r="HN47" s="202"/>
      <c r="HO47" s="198"/>
      <c r="HP47" s="198"/>
      <c r="HQ47" s="202"/>
      <c r="HR47" s="202"/>
      <c r="HS47" s="202"/>
      <c r="HT47" s="198"/>
      <c r="HU47" s="198"/>
      <c r="HV47" s="202"/>
      <c r="HW47" s="202"/>
      <c r="HX47" s="202"/>
      <c r="HY47" s="198"/>
      <c r="HZ47" s="198"/>
      <c r="IA47" s="202"/>
      <c r="IB47" s="202"/>
      <c r="IC47" s="202"/>
      <c r="ID47" s="198"/>
      <c r="IE47" s="198"/>
      <c r="IF47" s="202"/>
      <c r="IG47" s="202"/>
      <c r="IH47" s="202"/>
      <c r="II47" s="198"/>
      <c r="IJ47" s="198"/>
      <c r="IK47" s="202"/>
      <c r="IL47" s="202"/>
      <c r="IM47" s="202"/>
      <c r="IN47" s="198"/>
      <c r="IO47" s="198"/>
      <c r="IP47" s="202"/>
      <c r="IQ47" s="202"/>
      <c r="IR47" s="202"/>
      <c r="IS47" s="198"/>
      <c r="IT47" s="198"/>
      <c r="IU47" s="202"/>
      <c r="IV47" s="202"/>
      <c r="IW47" s="202"/>
      <c r="IX47" s="198"/>
      <c r="IY47" s="198"/>
      <c r="IZ47" s="198"/>
      <c r="JA47" s="198"/>
      <c r="JB47" s="198"/>
      <c r="JC47" s="256"/>
    </row>
    <row r="48" spans="1:263" s="94" customFormat="1" x14ac:dyDescent="0.35">
      <c r="A48" s="198"/>
      <c r="B48" s="359"/>
      <c r="C48" s="47"/>
      <c r="D48" s="102"/>
      <c r="E48" s="102"/>
      <c r="F48" s="375"/>
      <c r="G48" s="321"/>
      <c r="H48" s="322"/>
      <c r="I48" s="202"/>
      <c r="J48" s="431"/>
      <c r="K48" s="202"/>
      <c r="L48" s="202"/>
      <c r="M48" s="202"/>
      <c r="N48" s="202"/>
      <c r="O48" s="202"/>
      <c r="P48" s="202"/>
      <c r="Q48" s="202"/>
      <c r="R48" s="198"/>
      <c r="S48" s="198"/>
      <c r="T48" s="202"/>
      <c r="U48" s="202"/>
      <c r="V48" s="202"/>
      <c r="W48" s="198"/>
      <c r="X48" s="198"/>
      <c r="Y48" s="202"/>
      <c r="Z48" s="202"/>
      <c r="AA48" s="202"/>
      <c r="AB48" s="198"/>
      <c r="AC48" s="198"/>
      <c r="AD48" s="202"/>
      <c r="AE48" s="202"/>
      <c r="AF48" s="202"/>
      <c r="AG48" s="198"/>
      <c r="AH48" s="198"/>
      <c r="AI48" s="202"/>
      <c r="AJ48" s="202"/>
      <c r="AK48" s="202"/>
      <c r="AL48" s="198"/>
      <c r="AM48" s="198"/>
      <c r="AN48" s="202"/>
      <c r="AO48" s="202"/>
      <c r="AP48" s="202"/>
      <c r="AQ48" s="198"/>
      <c r="AR48" s="198"/>
      <c r="AS48" s="202"/>
      <c r="AT48" s="202"/>
      <c r="AU48" s="202"/>
      <c r="AV48" s="198"/>
      <c r="AW48" s="198"/>
      <c r="AX48" s="202"/>
      <c r="AY48" s="202"/>
      <c r="AZ48" s="202"/>
      <c r="BA48" s="198"/>
      <c r="BB48" s="198"/>
      <c r="BC48" s="202"/>
      <c r="BD48" s="202"/>
      <c r="BE48" s="202"/>
      <c r="BF48" s="198"/>
      <c r="BG48" s="198"/>
      <c r="BH48" s="202"/>
      <c r="BI48" s="202"/>
      <c r="BJ48" s="202"/>
      <c r="BK48" s="198"/>
      <c r="BL48" s="198"/>
      <c r="BM48" s="202"/>
      <c r="BN48" s="202"/>
      <c r="BO48" s="202"/>
      <c r="BP48" s="198"/>
      <c r="BQ48" s="198"/>
      <c r="BR48" s="202"/>
      <c r="BS48" s="202"/>
      <c r="BT48" s="202"/>
      <c r="BU48" s="198"/>
      <c r="BV48" s="198"/>
      <c r="BW48" s="202"/>
      <c r="BX48" s="202"/>
      <c r="BY48" s="202"/>
      <c r="BZ48" s="198"/>
      <c r="CA48" s="198"/>
      <c r="CB48" s="202"/>
      <c r="CC48" s="202"/>
      <c r="CD48" s="202"/>
      <c r="CE48" s="198"/>
      <c r="CF48" s="198"/>
      <c r="CG48" s="202"/>
      <c r="CH48" s="202"/>
      <c r="CI48" s="202"/>
      <c r="CJ48" s="198"/>
      <c r="CK48" s="198"/>
      <c r="CL48" s="202"/>
      <c r="CM48" s="202"/>
      <c r="CN48" s="202"/>
      <c r="CO48" s="198"/>
      <c r="CP48" s="198"/>
      <c r="CQ48" s="202"/>
      <c r="CR48" s="202"/>
      <c r="CS48" s="202"/>
      <c r="CT48" s="198"/>
      <c r="CU48" s="198"/>
      <c r="CV48" s="202"/>
      <c r="CW48" s="202"/>
      <c r="CX48" s="202"/>
      <c r="CY48" s="198"/>
      <c r="CZ48" s="198"/>
      <c r="DA48" s="202"/>
      <c r="DB48" s="202"/>
      <c r="DC48" s="202"/>
      <c r="DD48" s="198"/>
      <c r="DE48" s="198"/>
      <c r="DF48" s="202"/>
      <c r="DG48" s="202"/>
      <c r="DH48" s="202"/>
      <c r="DI48" s="198"/>
      <c r="DJ48" s="198"/>
      <c r="DK48" s="202"/>
      <c r="DL48" s="202"/>
      <c r="DM48" s="202"/>
      <c r="DN48" s="198"/>
      <c r="DO48" s="198"/>
      <c r="DP48" s="202"/>
      <c r="DQ48" s="202"/>
      <c r="DR48" s="202"/>
      <c r="DS48" s="198"/>
      <c r="DT48" s="198"/>
      <c r="DU48" s="202"/>
      <c r="DV48" s="202"/>
      <c r="DW48" s="202"/>
      <c r="DX48" s="198"/>
      <c r="DY48" s="198"/>
      <c r="DZ48" s="202"/>
      <c r="EA48" s="202"/>
      <c r="EB48" s="202"/>
      <c r="EC48" s="198"/>
      <c r="ED48" s="198"/>
      <c r="EE48" s="202"/>
      <c r="EF48" s="202"/>
      <c r="EG48" s="202"/>
      <c r="EH48" s="198"/>
      <c r="EI48" s="198"/>
      <c r="EJ48" s="202"/>
      <c r="EK48" s="202"/>
      <c r="EL48" s="202"/>
      <c r="EM48" s="198"/>
      <c r="EN48" s="198"/>
      <c r="EO48" s="202"/>
      <c r="EP48" s="202"/>
      <c r="EQ48" s="202"/>
      <c r="ER48" s="198"/>
      <c r="ES48" s="198"/>
      <c r="ET48" s="202"/>
      <c r="EU48" s="202"/>
      <c r="EV48" s="202"/>
      <c r="EW48" s="198"/>
      <c r="EX48" s="198"/>
      <c r="EY48" s="202"/>
      <c r="EZ48" s="202"/>
      <c r="FA48" s="202"/>
      <c r="FB48" s="198"/>
      <c r="FC48" s="198"/>
      <c r="FD48" s="202"/>
      <c r="FE48" s="202"/>
      <c r="FF48" s="202"/>
      <c r="FG48" s="198"/>
      <c r="FH48" s="198"/>
      <c r="FI48" s="202"/>
      <c r="FJ48" s="202"/>
      <c r="FK48" s="202"/>
      <c r="FL48" s="198"/>
      <c r="FM48" s="198"/>
      <c r="FN48" s="202"/>
      <c r="FO48" s="202"/>
      <c r="FP48" s="202"/>
      <c r="FQ48" s="198"/>
      <c r="FR48" s="198"/>
      <c r="FS48" s="202"/>
      <c r="FT48" s="202"/>
      <c r="FU48" s="202"/>
      <c r="FV48" s="198"/>
      <c r="FW48" s="198"/>
      <c r="FX48" s="202"/>
      <c r="FY48" s="202"/>
      <c r="FZ48" s="202"/>
      <c r="GA48" s="198"/>
      <c r="GB48" s="198"/>
      <c r="GC48" s="202"/>
      <c r="GD48" s="202"/>
      <c r="GE48" s="202"/>
      <c r="GF48" s="198"/>
      <c r="GG48" s="198"/>
      <c r="GH48" s="202"/>
      <c r="GI48" s="202"/>
      <c r="GJ48" s="202"/>
      <c r="GK48" s="198"/>
      <c r="GL48" s="198"/>
      <c r="GM48" s="202"/>
      <c r="GN48" s="202"/>
      <c r="GO48" s="202"/>
      <c r="GP48" s="198"/>
      <c r="GQ48" s="198"/>
      <c r="GR48" s="202"/>
      <c r="GS48" s="202"/>
      <c r="GT48" s="202"/>
      <c r="GU48" s="198"/>
      <c r="GV48" s="198"/>
      <c r="GW48" s="202"/>
      <c r="GX48" s="202"/>
      <c r="GY48" s="202"/>
      <c r="GZ48" s="198"/>
      <c r="HA48" s="198"/>
      <c r="HB48" s="202"/>
      <c r="HC48" s="202"/>
      <c r="HD48" s="202"/>
      <c r="HE48" s="198"/>
      <c r="HF48" s="198"/>
      <c r="HG48" s="202"/>
      <c r="HH48" s="202"/>
      <c r="HI48" s="202"/>
      <c r="HJ48" s="198"/>
      <c r="HK48" s="198"/>
      <c r="HL48" s="202"/>
      <c r="HM48" s="202"/>
      <c r="HN48" s="202"/>
      <c r="HO48" s="198"/>
      <c r="HP48" s="198"/>
      <c r="HQ48" s="202"/>
      <c r="HR48" s="202"/>
      <c r="HS48" s="202"/>
      <c r="HT48" s="198"/>
      <c r="HU48" s="198"/>
      <c r="HV48" s="202"/>
      <c r="HW48" s="202"/>
      <c r="HX48" s="202"/>
      <c r="HY48" s="198"/>
      <c r="HZ48" s="198"/>
      <c r="IA48" s="202"/>
      <c r="IB48" s="202"/>
      <c r="IC48" s="202"/>
      <c r="ID48" s="198"/>
      <c r="IE48" s="198"/>
      <c r="IF48" s="202"/>
      <c r="IG48" s="202"/>
      <c r="IH48" s="202"/>
      <c r="II48" s="198"/>
      <c r="IJ48" s="198"/>
      <c r="IK48" s="202"/>
      <c r="IL48" s="202"/>
      <c r="IM48" s="202"/>
      <c r="IN48" s="198"/>
      <c r="IO48" s="198"/>
      <c r="IP48" s="202"/>
      <c r="IQ48" s="202"/>
      <c r="IR48" s="202"/>
      <c r="IS48" s="198"/>
      <c r="IT48" s="198"/>
      <c r="IU48" s="202"/>
      <c r="IV48" s="202"/>
      <c r="IW48" s="202"/>
      <c r="IX48" s="198"/>
      <c r="IY48" s="198"/>
      <c r="IZ48" s="198"/>
      <c r="JA48" s="198"/>
      <c r="JB48" s="198"/>
      <c r="JC48" s="198"/>
    </row>
    <row r="49" spans="1:263" s="94" customFormat="1" ht="28.15" customHeight="1" x14ac:dyDescent="0.35">
      <c r="A49" s="198"/>
      <c r="B49" s="359"/>
      <c r="C49" s="47"/>
      <c r="D49" s="102"/>
      <c r="E49" s="102"/>
      <c r="F49" s="380"/>
      <c r="G49" s="16" t="s">
        <v>171</v>
      </c>
      <c r="H49" s="381"/>
      <c r="I49" s="202"/>
      <c r="J49" s="431"/>
      <c r="K49" s="202"/>
      <c r="L49" s="202"/>
      <c r="M49" s="202"/>
      <c r="N49" s="202"/>
      <c r="O49" s="202"/>
      <c r="P49" s="202"/>
      <c r="Q49" s="202"/>
      <c r="R49" s="198"/>
      <c r="S49" s="198"/>
      <c r="T49" s="202"/>
      <c r="U49" s="202"/>
      <c r="V49" s="202"/>
      <c r="W49" s="198"/>
      <c r="X49" s="198"/>
      <c r="Y49" s="202"/>
      <c r="Z49" s="202"/>
      <c r="AA49" s="202"/>
      <c r="AB49" s="198"/>
      <c r="AC49" s="198"/>
      <c r="AD49" s="202"/>
      <c r="AE49" s="202"/>
      <c r="AF49" s="202"/>
      <c r="AG49" s="198"/>
      <c r="AH49" s="198"/>
      <c r="AI49" s="202"/>
      <c r="AJ49" s="202"/>
      <c r="AK49" s="202"/>
      <c r="AL49" s="198"/>
      <c r="AM49" s="198"/>
      <c r="AN49" s="202"/>
      <c r="AO49" s="202"/>
      <c r="AP49" s="202"/>
      <c r="AQ49" s="198"/>
      <c r="AR49" s="198"/>
      <c r="AS49" s="202"/>
      <c r="AT49" s="202"/>
      <c r="AU49" s="202"/>
      <c r="AV49" s="198"/>
      <c r="AW49" s="198"/>
      <c r="AX49" s="202"/>
      <c r="AY49" s="202"/>
      <c r="AZ49" s="202"/>
      <c r="BA49" s="198"/>
      <c r="BB49" s="198"/>
      <c r="BC49" s="202"/>
      <c r="BD49" s="202"/>
      <c r="BE49" s="202"/>
      <c r="BF49" s="198"/>
      <c r="BG49" s="198"/>
      <c r="BH49" s="202"/>
      <c r="BI49" s="202"/>
      <c r="BJ49" s="202"/>
      <c r="BK49" s="198"/>
      <c r="BL49" s="198"/>
      <c r="BM49" s="202"/>
      <c r="BN49" s="202"/>
      <c r="BO49" s="202"/>
      <c r="BP49" s="198"/>
      <c r="BQ49" s="198"/>
      <c r="BR49" s="202"/>
      <c r="BS49" s="202"/>
      <c r="BT49" s="202"/>
      <c r="BU49" s="198"/>
      <c r="BV49" s="198"/>
      <c r="BW49" s="202"/>
      <c r="BX49" s="202"/>
      <c r="BY49" s="202"/>
      <c r="BZ49" s="198"/>
      <c r="CA49" s="198"/>
      <c r="CB49" s="202"/>
      <c r="CC49" s="202"/>
      <c r="CD49" s="202"/>
      <c r="CE49" s="198"/>
      <c r="CF49" s="198"/>
      <c r="CG49" s="202"/>
      <c r="CH49" s="202"/>
      <c r="CI49" s="202"/>
      <c r="CJ49" s="198"/>
      <c r="CK49" s="198"/>
      <c r="CL49" s="202"/>
      <c r="CM49" s="202"/>
      <c r="CN49" s="202"/>
      <c r="CO49" s="198"/>
      <c r="CP49" s="198"/>
      <c r="CQ49" s="202"/>
      <c r="CR49" s="202"/>
      <c r="CS49" s="202"/>
      <c r="CT49" s="198"/>
      <c r="CU49" s="198"/>
      <c r="CV49" s="202"/>
      <c r="CW49" s="202"/>
      <c r="CX49" s="202"/>
      <c r="CY49" s="198"/>
      <c r="CZ49" s="198"/>
      <c r="DA49" s="202"/>
      <c r="DB49" s="202"/>
      <c r="DC49" s="202"/>
      <c r="DD49" s="198"/>
      <c r="DE49" s="198"/>
      <c r="DF49" s="202"/>
      <c r="DG49" s="202"/>
      <c r="DH49" s="202"/>
      <c r="DI49" s="198"/>
      <c r="DJ49" s="198"/>
      <c r="DK49" s="202"/>
      <c r="DL49" s="202"/>
      <c r="DM49" s="202"/>
      <c r="DN49" s="198"/>
      <c r="DO49" s="198"/>
      <c r="DP49" s="202"/>
      <c r="DQ49" s="202"/>
      <c r="DR49" s="202"/>
      <c r="DS49" s="198"/>
      <c r="DT49" s="198"/>
      <c r="DU49" s="202"/>
      <c r="DV49" s="202"/>
      <c r="DW49" s="202"/>
      <c r="DX49" s="198"/>
      <c r="DY49" s="198"/>
      <c r="DZ49" s="202"/>
      <c r="EA49" s="202"/>
      <c r="EB49" s="202"/>
      <c r="EC49" s="198"/>
      <c r="ED49" s="198"/>
      <c r="EE49" s="202"/>
      <c r="EF49" s="202"/>
      <c r="EG49" s="202"/>
      <c r="EH49" s="198"/>
      <c r="EI49" s="198"/>
      <c r="EJ49" s="202"/>
      <c r="EK49" s="202"/>
      <c r="EL49" s="202"/>
      <c r="EM49" s="198"/>
      <c r="EN49" s="198"/>
      <c r="EO49" s="202"/>
      <c r="EP49" s="202"/>
      <c r="EQ49" s="202"/>
      <c r="ER49" s="198"/>
      <c r="ES49" s="198"/>
      <c r="ET49" s="202"/>
      <c r="EU49" s="202"/>
      <c r="EV49" s="202"/>
      <c r="EW49" s="198"/>
      <c r="EX49" s="198"/>
      <c r="EY49" s="202"/>
      <c r="EZ49" s="202"/>
      <c r="FA49" s="202"/>
      <c r="FB49" s="198"/>
      <c r="FC49" s="198"/>
      <c r="FD49" s="202"/>
      <c r="FE49" s="202"/>
      <c r="FF49" s="202"/>
      <c r="FG49" s="198"/>
      <c r="FH49" s="198"/>
      <c r="FI49" s="202"/>
      <c r="FJ49" s="202"/>
      <c r="FK49" s="202"/>
      <c r="FL49" s="198"/>
      <c r="FM49" s="198"/>
      <c r="FN49" s="202"/>
      <c r="FO49" s="202"/>
      <c r="FP49" s="202"/>
      <c r="FQ49" s="198"/>
      <c r="FR49" s="198"/>
      <c r="FS49" s="202"/>
      <c r="FT49" s="202"/>
      <c r="FU49" s="202"/>
      <c r="FV49" s="198"/>
      <c r="FW49" s="198"/>
      <c r="FX49" s="202"/>
      <c r="FY49" s="202"/>
      <c r="FZ49" s="202"/>
      <c r="GA49" s="198"/>
      <c r="GB49" s="198"/>
      <c r="GC49" s="202"/>
      <c r="GD49" s="202"/>
      <c r="GE49" s="202"/>
      <c r="GF49" s="198"/>
      <c r="GG49" s="198"/>
      <c r="GH49" s="202"/>
      <c r="GI49" s="202"/>
      <c r="GJ49" s="202"/>
      <c r="GK49" s="198"/>
      <c r="GL49" s="198"/>
      <c r="GM49" s="202"/>
      <c r="GN49" s="202"/>
      <c r="GO49" s="202"/>
      <c r="GP49" s="198"/>
      <c r="GQ49" s="198"/>
      <c r="GR49" s="202"/>
      <c r="GS49" s="202"/>
      <c r="GT49" s="202"/>
      <c r="GU49" s="198"/>
      <c r="GV49" s="198"/>
      <c r="GW49" s="202"/>
      <c r="GX49" s="202"/>
      <c r="GY49" s="202"/>
      <c r="GZ49" s="198"/>
      <c r="HA49" s="198"/>
      <c r="HB49" s="202"/>
      <c r="HC49" s="202"/>
      <c r="HD49" s="202"/>
      <c r="HE49" s="198"/>
      <c r="HF49" s="198"/>
      <c r="HG49" s="202"/>
      <c r="HH49" s="202"/>
      <c r="HI49" s="202"/>
      <c r="HJ49" s="198"/>
      <c r="HK49" s="198"/>
      <c r="HL49" s="202"/>
      <c r="HM49" s="202"/>
      <c r="HN49" s="202"/>
      <c r="HO49" s="198"/>
      <c r="HP49" s="198"/>
      <c r="HQ49" s="202"/>
      <c r="HR49" s="202"/>
      <c r="HS49" s="202"/>
      <c r="HT49" s="198"/>
      <c r="HU49" s="198"/>
      <c r="HV49" s="202"/>
      <c r="HW49" s="202"/>
      <c r="HX49" s="202"/>
      <c r="HY49" s="198"/>
      <c r="HZ49" s="198"/>
      <c r="IA49" s="202"/>
      <c r="IB49" s="202"/>
      <c r="IC49" s="202"/>
      <c r="ID49" s="198"/>
      <c r="IE49" s="198"/>
      <c r="IF49" s="202"/>
      <c r="IG49" s="202"/>
      <c r="IH49" s="202"/>
      <c r="II49" s="198"/>
      <c r="IJ49" s="198"/>
      <c r="IK49" s="202"/>
      <c r="IL49" s="202"/>
      <c r="IM49" s="202"/>
      <c r="IN49" s="198"/>
      <c r="IO49" s="198"/>
      <c r="IP49" s="202"/>
      <c r="IQ49" s="202"/>
      <c r="IR49" s="202"/>
      <c r="IS49" s="198"/>
      <c r="IT49" s="198"/>
      <c r="IU49" s="202"/>
      <c r="IV49" s="202"/>
      <c r="IW49" s="202"/>
      <c r="IX49" s="198"/>
      <c r="IY49" s="198"/>
      <c r="IZ49" s="198"/>
      <c r="JA49" s="198"/>
      <c r="JB49" s="198"/>
      <c r="JC49" s="198"/>
    </row>
    <row r="50" spans="1:263" s="94" customFormat="1" x14ac:dyDescent="0.35">
      <c r="A50" s="198"/>
      <c r="B50" s="359"/>
      <c r="C50" s="47"/>
      <c r="D50" s="102"/>
      <c r="E50" s="102"/>
      <c r="F50" s="516" t="str">
        <f>IF(F65&lt;&gt;"",F65,"")</f>
        <v/>
      </c>
      <c r="G50" s="509"/>
      <c r="H50" s="517"/>
      <c r="I50" s="202"/>
      <c r="J50" s="431"/>
      <c r="K50" s="202"/>
      <c r="L50" s="202"/>
      <c r="M50" s="202"/>
      <c r="N50" s="202"/>
      <c r="O50" s="202"/>
      <c r="P50" s="202"/>
      <c r="Q50" s="202"/>
      <c r="R50" s="198"/>
      <c r="S50" s="198"/>
      <c r="T50" s="202"/>
      <c r="U50" s="202"/>
      <c r="V50" s="202"/>
      <c r="W50" s="198"/>
      <c r="X50" s="198"/>
      <c r="Y50" s="202"/>
      <c r="Z50" s="202"/>
      <c r="AA50" s="202"/>
      <c r="AB50" s="198"/>
      <c r="AC50" s="198"/>
      <c r="AD50" s="202"/>
      <c r="AE50" s="202"/>
      <c r="AF50" s="202"/>
      <c r="AG50" s="198"/>
      <c r="AH50" s="198"/>
      <c r="AI50" s="202"/>
      <c r="AJ50" s="202"/>
      <c r="AK50" s="202"/>
      <c r="AL50" s="198"/>
      <c r="AM50" s="198"/>
      <c r="AN50" s="202"/>
      <c r="AO50" s="202"/>
      <c r="AP50" s="202"/>
      <c r="AQ50" s="198"/>
      <c r="AR50" s="198"/>
      <c r="AS50" s="202"/>
      <c r="AT50" s="202"/>
      <c r="AU50" s="202"/>
      <c r="AV50" s="198"/>
      <c r="AW50" s="198"/>
      <c r="AX50" s="202"/>
      <c r="AY50" s="202"/>
      <c r="AZ50" s="202"/>
      <c r="BA50" s="198"/>
      <c r="BB50" s="198"/>
      <c r="BC50" s="202"/>
      <c r="BD50" s="202"/>
      <c r="BE50" s="202"/>
      <c r="BF50" s="198"/>
      <c r="BG50" s="198"/>
      <c r="BH50" s="202"/>
      <c r="BI50" s="202"/>
      <c r="BJ50" s="202"/>
      <c r="BK50" s="198"/>
      <c r="BL50" s="198"/>
      <c r="BM50" s="202"/>
      <c r="BN50" s="202"/>
      <c r="BO50" s="202"/>
      <c r="BP50" s="198"/>
      <c r="BQ50" s="198"/>
      <c r="BR50" s="202"/>
      <c r="BS50" s="202"/>
      <c r="BT50" s="202"/>
      <c r="BU50" s="198"/>
      <c r="BV50" s="198"/>
      <c r="BW50" s="202"/>
      <c r="BX50" s="202"/>
      <c r="BY50" s="202"/>
      <c r="BZ50" s="198"/>
      <c r="CA50" s="198"/>
      <c r="CB50" s="202"/>
      <c r="CC50" s="202"/>
      <c r="CD50" s="202"/>
      <c r="CE50" s="198"/>
      <c r="CF50" s="198"/>
      <c r="CG50" s="202"/>
      <c r="CH50" s="202"/>
      <c r="CI50" s="202"/>
      <c r="CJ50" s="198"/>
      <c r="CK50" s="198"/>
      <c r="CL50" s="202"/>
      <c r="CM50" s="202"/>
      <c r="CN50" s="202"/>
      <c r="CO50" s="198"/>
      <c r="CP50" s="198"/>
      <c r="CQ50" s="202"/>
      <c r="CR50" s="202"/>
      <c r="CS50" s="202"/>
      <c r="CT50" s="198"/>
      <c r="CU50" s="198"/>
      <c r="CV50" s="202"/>
      <c r="CW50" s="202"/>
      <c r="CX50" s="202"/>
      <c r="CY50" s="198"/>
      <c r="CZ50" s="198"/>
      <c r="DA50" s="202"/>
      <c r="DB50" s="202"/>
      <c r="DC50" s="202"/>
      <c r="DD50" s="198"/>
      <c r="DE50" s="198"/>
      <c r="DF50" s="202"/>
      <c r="DG50" s="202"/>
      <c r="DH50" s="202"/>
      <c r="DI50" s="198"/>
      <c r="DJ50" s="198"/>
      <c r="DK50" s="202"/>
      <c r="DL50" s="202"/>
      <c r="DM50" s="202"/>
      <c r="DN50" s="198"/>
      <c r="DO50" s="198"/>
      <c r="DP50" s="202"/>
      <c r="DQ50" s="202"/>
      <c r="DR50" s="202"/>
      <c r="DS50" s="198"/>
      <c r="DT50" s="198"/>
      <c r="DU50" s="202"/>
      <c r="DV50" s="202"/>
      <c r="DW50" s="202"/>
      <c r="DX50" s="198"/>
      <c r="DY50" s="198"/>
      <c r="DZ50" s="202"/>
      <c r="EA50" s="202"/>
      <c r="EB50" s="202"/>
      <c r="EC50" s="198"/>
      <c r="ED50" s="198"/>
      <c r="EE50" s="202"/>
      <c r="EF50" s="202"/>
      <c r="EG50" s="202"/>
      <c r="EH50" s="198"/>
      <c r="EI50" s="198"/>
      <c r="EJ50" s="202"/>
      <c r="EK50" s="202"/>
      <c r="EL50" s="202"/>
      <c r="EM50" s="198"/>
      <c r="EN50" s="198"/>
      <c r="EO50" s="202"/>
      <c r="EP50" s="202"/>
      <c r="EQ50" s="202"/>
      <c r="ER50" s="198"/>
      <c r="ES50" s="198"/>
      <c r="ET50" s="202"/>
      <c r="EU50" s="202"/>
      <c r="EV50" s="202"/>
      <c r="EW50" s="198"/>
      <c r="EX50" s="198"/>
      <c r="EY50" s="202"/>
      <c r="EZ50" s="202"/>
      <c r="FA50" s="202"/>
      <c r="FB50" s="198"/>
      <c r="FC50" s="198"/>
      <c r="FD50" s="202"/>
      <c r="FE50" s="202"/>
      <c r="FF50" s="202"/>
      <c r="FG50" s="198"/>
      <c r="FH50" s="198"/>
      <c r="FI50" s="202"/>
      <c r="FJ50" s="202"/>
      <c r="FK50" s="202"/>
      <c r="FL50" s="198"/>
      <c r="FM50" s="198"/>
      <c r="FN50" s="202"/>
      <c r="FO50" s="202"/>
      <c r="FP50" s="202"/>
      <c r="FQ50" s="198"/>
      <c r="FR50" s="198"/>
      <c r="FS50" s="202"/>
      <c r="FT50" s="202"/>
      <c r="FU50" s="202"/>
      <c r="FV50" s="198"/>
      <c r="FW50" s="198"/>
      <c r="FX50" s="202"/>
      <c r="FY50" s="202"/>
      <c r="FZ50" s="202"/>
      <c r="GA50" s="198"/>
      <c r="GB50" s="198"/>
      <c r="GC50" s="202"/>
      <c r="GD50" s="202"/>
      <c r="GE50" s="202"/>
      <c r="GF50" s="198"/>
      <c r="GG50" s="198"/>
      <c r="GH50" s="202"/>
      <c r="GI50" s="202"/>
      <c r="GJ50" s="202"/>
      <c r="GK50" s="198"/>
      <c r="GL50" s="198"/>
      <c r="GM50" s="202"/>
      <c r="GN50" s="202"/>
      <c r="GO50" s="202"/>
      <c r="GP50" s="198"/>
      <c r="GQ50" s="198"/>
      <c r="GR50" s="202"/>
      <c r="GS50" s="202"/>
      <c r="GT50" s="202"/>
      <c r="GU50" s="198"/>
      <c r="GV50" s="198"/>
      <c r="GW50" s="202"/>
      <c r="GX50" s="202"/>
      <c r="GY50" s="202"/>
      <c r="GZ50" s="198"/>
      <c r="HA50" s="198"/>
      <c r="HB50" s="202"/>
      <c r="HC50" s="202"/>
      <c r="HD50" s="202"/>
      <c r="HE50" s="198"/>
      <c r="HF50" s="198"/>
      <c r="HG50" s="202"/>
      <c r="HH50" s="202"/>
      <c r="HI50" s="202"/>
      <c r="HJ50" s="198"/>
      <c r="HK50" s="198"/>
      <c r="HL50" s="202"/>
      <c r="HM50" s="202"/>
      <c r="HN50" s="202"/>
      <c r="HO50" s="198"/>
      <c r="HP50" s="198"/>
      <c r="HQ50" s="202"/>
      <c r="HR50" s="202"/>
      <c r="HS50" s="202"/>
      <c r="HT50" s="198"/>
      <c r="HU50" s="198"/>
      <c r="HV50" s="202"/>
      <c r="HW50" s="202"/>
      <c r="HX50" s="202"/>
      <c r="HY50" s="198"/>
      <c r="HZ50" s="198"/>
      <c r="IA50" s="202"/>
      <c r="IB50" s="202"/>
      <c r="IC50" s="202"/>
      <c r="ID50" s="198"/>
      <c r="IE50" s="198"/>
      <c r="IF50" s="202"/>
      <c r="IG50" s="202"/>
      <c r="IH50" s="202"/>
      <c r="II50" s="198"/>
      <c r="IJ50" s="198"/>
      <c r="IK50" s="202"/>
      <c r="IL50" s="202"/>
      <c r="IM50" s="202"/>
      <c r="IN50" s="198"/>
      <c r="IO50" s="198"/>
      <c r="IP50" s="202"/>
      <c r="IQ50" s="202"/>
      <c r="IR50" s="202"/>
      <c r="IS50" s="198"/>
      <c r="IT50" s="198"/>
      <c r="IU50" s="202"/>
      <c r="IV50" s="202"/>
      <c r="IW50" s="202"/>
      <c r="IX50" s="198"/>
      <c r="IY50" s="198"/>
      <c r="IZ50" s="198"/>
      <c r="JA50" s="198"/>
      <c r="JB50" s="198"/>
      <c r="JC50" s="198"/>
    </row>
    <row r="51" spans="1:263" s="94" customFormat="1" x14ac:dyDescent="0.35">
      <c r="A51" s="198"/>
      <c r="B51" s="359"/>
      <c r="C51" s="45" t="s">
        <v>765</v>
      </c>
      <c r="D51" s="184" t="s">
        <v>766</v>
      </c>
      <c r="E51" s="102"/>
      <c r="F51" s="384"/>
      <c r="G51" s="413">
        <f>G68</f>
        <v>0</v>
      </c>
      <c r="H51" s="325"/>
      <c r="I51" s="202"/>
      <c r="J51" s="431"/>
      <c r="K51" s="202"/>
      <c r="L51" s="202"/>
      <c r="M51" s="202"/>
      <c r="N51" s="202"/>
      <c r="O51" s="202"/>
      <c r="P51" s="202"/>
      <c r="Q51" s="202"/>
      <c r="R51" s="198"/>
      <c r="S51" s="198"/>
      <c r="T51" s="202"/>
      <c r="U51" s="202"/>
      <c r="V51" s="202"/>
      <c r="W51" s="198"/>
      <c r="X51" s="198"/>
      <c r="Y51" s="202"/>
      <c r="Z51" s="202"/>
      <c r="AA51" s="202"/>
      <c r="AB51" s="198"/>
      <c r="AC51" s="198"/>
      <c r="AD51" s="202"/>
      <c r="AE51" s="202"/>
      <c r="AF51" s="202"/>
      <c r="AG51" s="198"/>
      <c r="AH51" s="198"/>
      <c r="AI51" s="202"/>
      <c r="AJ51" s="202"/>
      <c r="AK51" s="202"/>
      <c r="AL51" s="198"/>
      <c r="AM51" s="198"/>
      <c r="AN51" s="202"/>
      <c r="AO51" s="202"/>
      <c r="AP51" s="202"/>
      <c r="AQ51" s="198"/>
      <c r="AR51" s="198"/>
      <c r="AS51" s="202"/>
      <c r="AT51" s="202"/>
      <c r="AU51" s="202"/>
      <c r="AV51" s="198"/>
      <c r="AW51" s="198"/>
      <c r="AX51" s="202"/>
      <c r="AY51" s="202"/>
      <c r="AZ51" s="202"/>
      <c r="BA51" s="198"/>
      <c r="BB51" s="198"/>
      <c r="BC51" s="202"/>
      <c r="BD51" s="202"/>
      <c r="BE51" s="202"/>
      <c r="BF51" s="198"/>
      <c r="BG51" s="198"/>
      <c r="BH51" s="202"/>
      <c r="BI51" s="202"/>
      <c r="BJ51" s="202"/>
      <c r="BK51" s="198"/>
      <c r="BL51" s="198"/>
      <c r="BM51" s="202"/>
      <c r="BN51" s="202"/>
      <c r="BO51" s="202"/>
      <c r="BP51" s="198"/>
      <c r="BQ51" s="198"/>
      <c r="BR51" s="202"/>
      <c r="BS51" s="202"/>
      <c r="BT51" s="202"/>
      <c r="BU51" s="198"/>
      <c r="BV51" s="198"/>
      <c r="BW51" s="202"/>
      <c r="BX51" s="202"/>
      <c r="BY51" s="202"/>
      <c r="BZ51" s="198"/>
      <c r="CA51" s="198"/>
      <c r="CB51" s="202"/>
      <c r="CC51" s="202"/>
      <c r="CD51" s="202"/>
      <c r="CE51" s="198"/>
      <c r="CF51" s="198"/>
      <c r="CG51" s="202"/>
      <c r="CH51" s="202"/>
      <c r="CI51" s="202"/>
      <c r="CJ51" s="198"/>
      <c r="CK51" s="198"/>
      <c r="CL51" s="202"/>
      <c r="CM51" s="202"/>
      <c r="CN51" s="202"/>
      <c r="CO51" s="198"/>
      <c r="CP51" s="198"/>
      <c r="CQ51" s="202"/>
      <c r="CR51" s="202"/>
      <c r="CS51" s="202"/>
      <c r="CT51" s="198"/>
      <c r="CU51" s="198"/>
      <c r="CV51" s="202"/>
      <c r="CW51" s="202"/>
      <c r="CX51" s="202"/>
      <c r="CY51" s="198"/>
      <c r="CZ51" s="198"/>
      <c r="DA51" s="202"/>
      <c r="DB51" s="202"/>
      <c r="DC51" s="202"/>
      <c r="DD51" s="198"/>
      <c r="DE51" s="198"/>
      <c r="DF51" s="202"/>
      <c r="DG51" s="202"/>
      <c r="DH51" s="202"/>
      <c r="DI51" s="198"/>
      <c r="DJ51" s="198"/>
      <c r="DK51" s="202"/>
      <c r="DL51" s="202"/>
      <c r="DM51" s="202"/>
      <c r="DN51" s="198"/>
      <c r="DO51" s="198"/>
      <c r="DP51" s="202"/>
      <c r="DQ51" s="202"/>
      <c r="DR51" s="202"/>
      <c r="DS51" s="198"/>
      <c r="DT51" s="198"/>
      <c r="DU51" s="202"/>
      <c r="DV51" s="202"/>
      <c r="DW51" s="202"/>
      <c r="DX51" s="198"/>
      <c r="DY51" s="198"/>
      <c r="DZ51" s="202"/>
      <c r="EA51" s="202"/>
      <c r="EB51" s="202"/>
      <c r="EC51" s="198"/>
      <c r="ED51" s="198"/>
      <c r="EE51" s="202"/>
      <c r="EF51" s="202"/>
      <c r="EG51" s="202"/>
      <c r="EH51" s="198"/>
      <c r="EI51" s="198"/>
      <c r="EJ51" s="202"/>
      <c r="EK51" s="202"/>
      <c r="EL51" s="202"/>
      <c r="EM51" s="198"/>
      <c r="EN51" s="198"/>
      <c r="EO51" s="202"/>
      <c r="EP51" s="202"/>
      <c r="EQ51" s="202"/>
      <c r="ER51" s="198"/>
      <c r="ES51" s="198"/>
      <c r="ET51" s="202"/>
      <c r="EU51" s="202"/>
      <c r="EV51" s="202"/>
      <c r="EW51" s="198"/>
      <c r="EX51" s="198"/>
      <c r="EY51" s="202"/>
      <c r="EZ51" s="202"/>
      <c r="FA51" s="202"/>
      <c r="FB51" s="198"/>
      <c r="FC51" s="198"/>
      <c r="FD51" s="202"/>
      <c r="FE51" s="202"/>
      <c r="FF51" s="202"/>
      <c r="FG51" s="198"/>
      <c r="FH51" s="198"/>
      <c r="FI51" s="202"/>
      <c r="FJ51" s="202"/>
      <c r="FK51" s="202"/>
      <c r="FL51" s="198"/>
      <c r="FM51" s="198"/>
      <c r="FN51" s="202"/>
      <c r="FO51" s="202"/>
      <c r="FP51" s="202"/>
      <c r="FQ51" s="198"/>
      <c r="FR51" s="198"/>
      <c r="FS51" s="202"/>
      <c r="FT51" s="202"/>
      <c r="FU51" s="202"/>
      <c r="FV51" s="198"/>
      <c r="FW51" s="198"/>
      <c r="FX51" s="202"/>
      <c r="FY51" s="202"/>
      <c r="FZ51" s="202"/>
      <c r="GA51" s="198"/>
      <c r="GB51" s="198"/>
      <c r="GC51" s="202"/>
      <c r="GD51" s="202"/>
      <c r="GE51" s="202"/>
      <c r="GF51" s="198"/>
      <c r="GG51" s="198"/>
      <c r="GH51" s="202"/>
      <c r="GI51" s="202"/>
      <c r="GJ51" s="202"/>
      <c r="GK51" s="198"/>
      <c r="GL51" s="198"/>
      <c r="GM51" s="202"/>
      <c r="GN51" s="202"/>
      <c r="GO51" s="202"/>
      <c r="GP51" s="198"/>
      <c r="GQ51" s="198"/>
      <c r="GR51" s="202"/>
      <c r="GS51" s="202"/>
      <c r="GT51" s="202"/>
      <c r="GU51" s="198"/>
      <c r="GV51" s="198"/>
      <c r="GW51" s="202"/>
      <c r="GX51" s="202"/>
      <c r="GY51" s="202"/>
      <c r="GZ51" s="198"/>
      <c r="HA51" s="198"/>
      <c r="HB51" s="202"/>
      <c r="HC51" s="202"/>
      <c r="HD51" s="202"/>
      <c r="HE51" s="198"/>
      <c r="HF51" s="198"/>
      <c r="HG51" s="202"/>
      <c r="HH51" s="202"/>
      <c r="HI51" s="202"/>
      <c r="HJ51" s="198"/>
      <c r="HK51" s="198"/>
      <c r="HL51" s="202"/>
      <c r="HM51" s="202"/>
      <c r="HN51" s="202"/>
      <c r="HO51" s="198"/>
      <c r="HP51" s="198"/>
      <c r="HQ51" s="202"/>
      <c r="HR51" s="202"/>
      <c r="HS51" s="202"/>
      <c r="HT51" s="198"/>
      <c r="HU51" s="198"/>
      <c r="HV51" s="202"/>
      <c r="HW51" s="202"/>
      <c r="HX51" s="202"/>
      <c r="HY51" s="198"/>
      <c r="HZ51" s="198"/>
      <c r="IA51" s="202"/>
      <c r="IB51" s="202"/>
      <c r="IC51" s="202"/>
      <c r="ID51" s="198"/>
      <c r="IE51" s="198"/>
      <c r="IF51" s="202"/>
      <c r="IG51" s="202"/>
      <c r="IH51" s="202"/>
      <c r="II51" s="198"/>
      <c r="IJ51" s="198"/>
      <c r="IK51" s="202"/>
      <c r="IL51" s="202"/>
      <c r="IM51" s="202"/>
      <c r="IN51" s="198"/>
      <c r="IO51" s="198"/>
      <c r="IP51" s="202"/>
      <c r="IQ51" s="202"/>
      <c r="IR51" s="202"/>
      <c r="IS51" s="198"/>
      <c r="IT51" s="198"/>
      <c r="IU51" s="202"/>
      <c r="IV51" s="202"/>
      <c r="IW51" s="202"/>
      <c r="IX51" s="198"/>
      <c r="IY51" s="198"/>
      <c r="IZ51" s="198"/>
      <c r="JA51" s="198"/>
      <c r="JB51" s="198"/>
      <c r="JC51" s="198"/>
    </row>
    <row r="52" spans="1:263" s="94" customFormat="1" x14ac:dyDescent="0.35">
      <c r="A52" s="198"/>
      <c r="B52" s="359"/>
      <c r="C52" s="47"/>
      <c r="D52" s="102"/>
      <c r="E52" s="102"/>
      <c r="F52" s="516"/>
      <c r="G52" s="509"/>
      <c r="H52" s="517"/>
      <c r="I52" s="202"/>
      <c r="J52" s="431"/>
      <c r="K52" s="202"/>
      <c r="L52" s="202"/>
      <c r="M52" s="202"/>
      <c r="N52" s="202"/>
      <c r="O52" s="202"/>
      <c r="P52" s="202"/>
      <c r="Q52" s="202"/>
      <c r="R52" s="198"/>
      <c r="S52" s="198"/>
      <c r="T52" s="202"/>
      <c r="U52" s="202"/>
      <c r="V52" s="202"/>
      <c r="W52" s="198"/>
      <c r="X52" s="198"/>
      <c r="Y52" s="202"/>
      <c r="Z52" s="202"/>
      <c r="AA52" s="202"/>
      <c r="AB52" s="198"/>
      <c r="AC52" s="198"/>
      <c r="AD52" s="202"/>
      <c r="AE52" s="202"/>
      <c r="AF52" s="202"/>
      <c r="AG52" s="198"/>
      <c r="AH52" s="198"/>
      <c r="AI52" s="202"/>
      <c r="AJ52" s="202"/>
      <c r="AK52" s="202"/>
      <c r="AL52" s="198"/>
      <c r="AM52" s="198"/>
      <c r="AN52" s="202"/>
      <c r="AO52" s="202"/>
      <c r="AP52" s="202"/>
      <c r="AQ52" s="198"/>
      <c r="AR52" s="198"/>
      <c r="AS52" s="202"/>
      <c r="AT52" s="202"/>
      <c r="AU52" s="202"/>
      <c r="AV52" s="198"/>
      <c r="AW52" s="198"/>
      <c r="AX52" s="202"/>
      <c r="AY52" s="202"/>
      <c r="AZ52" s="202"/>
      <c r="BA52" s="198"/>
      <c r="BB52" s="198"/>
      <c r="BC52" s="202"/>
      <c r="BD52" s="202"/>
      <c r="BE52" s="202"/>
      <c r="BF52" s="198"/>
      <c r="BG52" s="198"/>
      <c r="BH52" s="202"/>
      <c r="BI52" s="202"/>
      <c r="BJ52" s="202"/>
      <c r="BK52" s="198"/>
      <c r="BL52" s="198"/>
      <c r="BM52" s="202"/>
      <c r="BN52" s="202"/>
      <c r="BO52" s="202"/>
      <c r="BP52" s="198"/>
      <c r="BQ52" s="198"/>
      <c r="BR52" s="202"/>
      <c r="BS52" s="202"/>
      <c r="BT52" s="202"/>
      <c r="BU52" s="198"/>
      <c r="BV52" s="198"/>
      <c r="BW52" s="202"/>
      <c r="BX52" s="202"/>
      <c r="BY52" s="202"/>
      <c r="BZ52" s="198"/>
      <c r="CA52" s="198"/>
      <c r="CB52" s="202"/>
      <c r="CC52" s="202"/>
      <c r="CD52" s="202"/>
      <c r="CE52" s="198"/>
      <c r="CF52" s="198"/>
      <c r="CG52" s="202"/>
      <c r="CH52" s="202"/>
      <c r="CI52" s="202"/>
      <c r="CJ52" s="198"/>
      <c r="CK52" s="198"/>
      <c r="CL52" s="202"/>
      <c r="CM52" s="202"/>
      <c r="CN52" s="202"/>
      <c r="CO52" s="198"/>
      <c r="CP52" s="198"/>
      <c r="CQ52" s="202"/>
      <c r="CR52" s="202"/>
      <c r="CS52" s="202"/>
      <c r="CT52" s="198"/>
      <c r="CU52" s="198"/>
      <c r="CV52" s="202"/>
      <c r="CW52" s="202"/>
      <c r="CX52" s="202"/>
      <c r="CY52" s="198"/>
      <c r="CZ52" s="198"/>
      <c r="DA52" s="202"/>
      <c r="DB52" s="202"/>
      <c r="DC52" s="202"/>
      <c r="DD52" s="198"/>
      <c r="DE52" s="198"/>
      <c r="DF52" s="202"/>
      <c r="DG52" s="202"/>
      <c r="DH52" s="202"/>
      <c r="DI52" s="198"/>
      <c r="DJ52" s="198"/>
      <c r="DK52" s="202"/>
      <c r="DL52" s="202"/>
      <c r="DM52" s="202"/>
      <c r="DN52" s="198"/>
      <c r="DO52" s="198"/>
      <c r="DP52" s="202"/>
      <c r="DQ52" s="202"/>
      <c r="DR52" s="202"/>
      <c r="DS52" s="198"/>
      <c r="DT52" s="198"/>
      <c r="DU52" s="202"/>
      <c r="DV52" s="202"/>
      <c r="DW52" s="202"/>
      <c r="DX52" s="198"/>
      <c r="DY52" s="198"/>
      <c r="DZ52" s="202"/>
      <c r="EA52" s="202"/>
      <c r="EB52" s="202"/>
      <c r="EC52" s="198"/>
      <c r="ED52" s="198"/>
      <c r="EE52" s="202"/>
      <c r="EF52" s="202"/>
      <c r="EG52" s="202"/>
      <c r="EH52" s="198"/>
      <c r="EI52" s="198"/>
      <c r="EJ52" s="202"/>
      <c r="EK52" s="202"/>
      <c r="EL52" s="202"/>
      <c r="EM52" s="198"/>
      <c r="EN52" s="198"/>
      <c r="EO52" s="202"/>
      <c r="EP52" s="202"/>
      <c r="EQ52" s="202"/>
      <c r="ER52" s="198"/>
      <c r="ES52" s="198"/>
      <c r="ET52" s="202"/>
      <c r="EU52" s="202"/>
      <c r="EV52" s="202"/>
      <c r="EW52" s="198"/>
      <c r="EX52" s="198"/>
      <c r="EY52" s="202"/>
      <c r="EZ52" s="202"/>
      <c r="FA52" s="202"/>
      <c r="FB52" s="198"/>
      <c r="FC52" s="198"/>
      <c r="FD52" s="202"/>
      <c r="FE52" s="202"/>
      <c r="FF52" s="202"/>
      <c r="FG52" s="198"/>
      <c r="FH52" s="198"/>
      <c r="FI52" s="202"/>
      <c r="FJ52" s="202"/>
      <c r="FK52" s="202"/>
      <c r="FL52" s="198"/>
      <c r="FM52" s="198"/>
      <c r="FN52" s="202"/>
      <c r="FO52" s="202"/>
      <c r="FP52" s="202"/>
      <c r="FQ52" s="198"/>
      <c r="FR52" s="198"/>
      <c r="FS52" s="202"/>
      <c r="FT52" s="202"/>
      <c r="FU52" s="202"/>
      <c r="FV52" s="198"/>
      <c r="FW52" s="198"/>
      <c r="FX52" s="202"/>
      <c r="FY52" s="202"/>
      <c r="FZ52" s="202"/>
      <c r="GA52" s="198"/>
      <c r="GB52" s="198"/>
      <c r="GC52" s="202"/>
      <c r="GD52" s="202"/>
      <c r="GE52" s="202"/>
      <c r="GF52" s="198"/>
      <c r="GG52" s="198"/>
      <c r="GH52" s="202"/>
      <c r="GI52" s="202"/>
      <c r="GJ52" s="202"/>
      <c r="GK52" s="198"/>
      <c r="GL52" s="198"/>
      <c r="GM52" s="202"/>
      <c r="GN52" s="202"/>
      <c r="GO52" s="202"/>
      <c r="GP52" s="198"/>
      <c r="GQ52" s="198"/>
      <c r="GR52" s="202"/>
      <c r="GS52" s="202"/>
      <c r="GT52" s="202"/>
      <c r="GU52" s="198"/>
      <c r="GV52" s="198"/>
      <c r="GW52" s="202"/>
      <c r="GX52" s="202"/>
      <c r="GY52" s="202"/>
      <c r="GZ52" s="198"/>
      <c r="HA52" s="198"/>
      <c r="HB52" s="202"/>
      <c r="HC52" s="202"/>
      <c r="HD52" s="202"/>
      <c r="HE52" s="198"/>
      <c r="HF52" s="198"/>
      <c r="HG52" s="202"/>
      <c r="HH52" s="202"/>
      <c r="HI52" s="202"/>
      <c r="HJ52" s="198"/>
      <c r="HK52" s="198"/>
      <c r="HL52" s="202"/>
      <c r="HM52" s="202"/>
      <c r="HN52" s="202"/>
      <c r="HO52" s="198"/>
      <c r="HP52" s="198"/>
      <c r="HQ52" s="202"/>
      <c r="HR52" s="202"/>
      <c r="HS52" s="202"/>
      <c r="HT52" s="198"/>
      <c r="HU52" s="198"/>
      <c r="HV52" s="202"/>
      <c r="HW52" s="202"/>
      <c r="HX52" s="202"/>
      <c r="HY52" s="198"/>
      <c r="HZ52" s="198"/>
      <c r="IA52" s="202"/>
      <c r="IB52" s="202"/>
      <c r="IC52" s="202"/>
      <c r="ID52" s="198"/>
      <c r="IE52" s="198"/>
      <c r="IF52" s="202"/>
      <c r="IG52" s="202"/>
      <c r="IH52" s="202"/>
      <c r="II52" s="198"/>
      <c r="IJ52" s="198"/>
      <c r="IK52" s="202"/>
      <c r="IL52" s="202"/>
      <c r="IM52" s="202"/>
      <c r="IN52" s="198"/>
      <c r="IO52" s="198"/>
      <c r="IP52" s="202"/>
      <c r="IQ52" s="202"/>
      <c r="IR52" s="202"/>
      <c r="IS52" s="198"/>
      <c r="IT52" s="198"/>
      <c r="IU52" s="202"/>
      <c r="IV52" s="202"/>
      <c r="IW52" s="202"/>
      <c r="IX52" s="198"/>
      <c r="IY52" s="198"/>
      <c r="IZ52" s="198"/>
      <c r="JA52" s="198"/>
      <c r="JB52" s="198"/>
      <c r="JC52" s="198"/>
    </row>
    <row r="53" spans="1:263" s="94" customFormat="1" x14ac:dyDescent="0.35">
      <c r="A53" s="198"/>
      <c r="B53" s="359"/>
      <c r="C53" s="45" t="s">
        <v>767</v>
      </c>
      <c r="D53" s="184" t="s">
        <v>768</v>
      </c>
      <c r="E53" s="102"/>
      <c r="F53" s="285"/>
      <c r="G53" s="413">
        <f>IF(F75='Helper 1'!W5,"",G90)</f>
        <v>1</v>
      </c>
      <c r="H53" s="325"/>
      <c r="I53" s="202"/>
      <c r="J53" s="431"/>
      <c r="K53" s="202"/>
      <c r="L53" s="202"/>
      <c r="M53" s="202"/>
      <c r="N53" s="202"/>
      <c r="O53" s="202"/>
      <c r="P53" s="202"/>
      <c r="Q53" s="202"/>
      <c r="R53" s="198"/>
      <c r="S53" s="198"/>
      <c r="T53" s="202"/>
      <c r="U53" s="202"/>
      <c r="V53" s="202"/>
      <c r="W53" s="198"/>
      <c r="X53" s="198"/>
      <c r="Y53" s="202"/>
      <c r="Z53" s="202"/>
      <c r="AA53" s="202"/>
      <c r="AB53" s="198"/>
      <c r="AC53" s="198"/>
      <c r="AD53" s="202"/>
      <c r="AE53" s="202"/>
      <c r="AF53" s="202"/>
      <c r="AG53" s="198"/>
      <c r="AH53" s="198"/>
      <c r="AI53" s="202"/>
      <c r="AJ53" s="202"/>
      <c r="AK53" s="202"/>
      <c r="AL53" s="198"/>
      <c r="AM53" s="198"/>
      <c r="AN53" s="202"/>
      <c r="AO53" s="202"/>
      <c r="AP53" s="202"/>
      <c r="AQ53" s="198"/>
      <c r="AR53" s="198"/>
      <c r="AS53" s="202"/>
      <c r="AT53" s="202"/>
      <c r="AU53" s="202"/>
      <c r="AV53" s="198"/>
      <c r="AW53" s="198"/>
      <c r="AX53" s="202"/>
      <c r="AY53" s="202"/>
      <c r="AZ53" s="202"/>
      <c r="BA53" s="198"/>
      <c r="BB53" s="198"/>
      <c r="BC53" s="202"/>
      <c r="BD53" s="202"/>
      <c r="BE53" s="202"/>
      <c r="BF53" s="198"/>
      <c r="BG53" s="198"/>
      <c r="BH53" s="202"/>
      <c r="BI53" s="202"/>
      <c r="BJ53" s="202"/>
      <c r="BK53" s="198"/>
      <c r="BL53" s="198"/>
      <c r="BM53" s="202"/>
      <c r="BN53" s="202"/>
      <c r="BO53" s="202"/>
      <c r="BP53" s="198"/>
      <c r="BQ53" s="198"/>
      <c r="BR53" s="202"/>
      <c r="BS53" s="202"/>
      <c r="BT53" s="202"/>
      <c r="BU53" s="198"/>
      <c r="BV53" s="198"/>
      <c r="BW53" s="202"/>
      <c r="BX53" s="202"/>
      <c r="BY53" s="202"/>
      <c r="BZ53" s="198"/>
      <c r="CA53" s="198"/>
      <c r="CB53" s="202"/>
      <c r="CC53" s="202"/>
      <c r="CD53" s="202"/>
      <c r="CE53" s="198"/>
      <c r="CF53" s="198"/>
      <c r="CG53" s="202"/>
      <c r="CH53" s="202"/>
      <c r="CI53" s="202"/>
      <c r="CJ53" s="198"/>
      <c r="CK53" s="198"/>
      <c r="CL53" s="202"/>
      <c r="CM53" s="202"/>
      <c r="CN53" s="202"/>
      <c r="CO53" s="198"/>
      <c r="CP53" s="198"/>
      <c r="CQ53" s="202"/>
      <c r="CR53" s="202"/>
      <c r="CS53" s="202"/>
      <c r="CT53" s="198"/>
      <c r="CU53" s="198"/>
      <c r="CV53" s="202"/>
      <c r="CW53" s="202"/>
      <c r="CX53" s="202"/>
      <c r="CY53" s="198"/>
      <c r="CZ53" s="198"/>
      <c r="DA53" s="202"/>
      <c r="DB53" s="202"/>
      <c r="DC53" s="202"/>
      <c r="DD53" s="198"/>
      <c r="DE53" s="198"/>
      <c r="DF53" s="202"/>
      <c r="DG53" s="202"/>
      <c r="DH53" s="202"/>
      <c r="DI53" s="198"/>
      <c r="DJ53" s="198"/>
      <c r="DK53" s="202"/>
      <c r="DL53" s="202"/>
      <c r="DM53" s="202"/>
      <c r="DN53" s="198"/>
      <c r="DO53" s="198"/>
      <c r="DP53" s="202"/>
      <c r="DQ53" s="202"/>
      <c r="DR53" s="202"/>
      <c r="DS53" s="198"/>
      <c r="DT53" s="198"/>
      <c r="DU53" s="202"/>
      <c r="DV53" s="202"/>
      <c r="DW53" s="202"/>
      <c r="DX53" s="198"/>
      <c r="DY53" s="198"/>
      <c r="DZ53" s="202"/>
      <c r="EA53" s="202"/>
      <c r="EB53" s="202"/>
      <c r="EC53" s="198"/>
      <c r="ED53" s="198"/>
      <c r="EE53" s="202"/>
      <c r="EF53" s="202"/>
      <c r="EG53" s="202"/>
      <c r="EH53" s="198"/>
      <c r="EI53" s="198"/>
      <c r="EJ53" s="202"/>
      <c r="EK53" s="202"/>
      <c r="EL53" s="202"/>
      <c r="EM53" s="198"/>
      <c r="EN53" s="198"/>
      <c r="EO53" s="202"/>
      <c r="EP53" s="202"/>
      <c r="EQ53" s="202"/>
      <c r="ER53" s="198"/>
      <c r="ES53" s="198"/>
      <c r="ET53" s="202"/>
      <c r="EU53" s="202"/>
      <c r="EV53" s="202"/>
      <c r="EW53" s="198"/>
      <c r="EX53" s="198"/>
      <c r="EY53" s="202"/>
      <c r="EZ53" s="202"/>
      <c r="FA53" s="202"/>
      <c r="FB53" s="198"/>
      <c r="FC53" s="198"/>
      <c r="FD53" s="202"/>
      <c r="FE53" s="202"/>
      <c r="FF53" s="202"/>
      <c r="FG53" s="198"/>
      <c r="FH53" s="198"/>
      <c r="FI53" s="202"/>
      <c r="FJ53" s="202"/>
      <c r="FK53" s="202"/>
      <c r="FL53" s="198"/>
      <c r="FM53" s="198"/>
      <c r="FN53" s="202"/>
      <c r="FO53" s="202"/>
      <c r="FP53" s="202"/>
      <c r="FQ53" s="198"/>
      <c r="FR53" s="198"/>
      <c r="FS53" s="202"/>
      <c r="FT53" s="202"/>
      <c r="FU53" s="202"/>
      <c r="FV53" s="198"/>
      <c r="FW53" s="198"/>
      <c r="FX53" s="202"/>
      <c r="FY53" s="202"/>
      <c r="FZ53" s="202"/>
      <c r="GA53" s="198"/>
      <c r="GB53" s="198"/>
      <c r="GC53" s="202"/>
      <c r="GD53" s="202"/>
      <c r="GE53" s="202"/>
      <c r="GF53" s="198"/>
      <c r="GG53" s="198"/>
      <c r="GH53" s="202"/>
      <c r="GI53" s="202"/>
      <c r="GJ53" s="202"/>
      <c r="GK53" s="198"/>
      <c r="GL53" s="198"/>
      <c r="GM53" s="202"/>
      <c r="GN53" s="202"/>
      <c r="GO53" s="202"/>
      <c r="GP53" s="198"/>
      <c r="GQ53" s="198"/>
      <c r="GR53" s="202"/>
      <c r="GS53" s="202"/>
      <c r="GT53" s="202"/>
      <c r="GU53" s="198"/>
      <c r="GV53" s="198"/>
      <c r="GW53" s="202"/>
      <c r="GX53" s="202"/>
      <c r="GY53" s="202"/>
      <c r="GZ53" s="198"/>
      <c r="HA53" s="198"/>
      <c r="HB53" s="202"/>
      <c r="HC53" s="202"/>
      <c r="HD53" s="202"/>
      <c r="HE53" s="198"/>
      <c r="HF53" s="198"/>
      <c r="HG53" s="202"/>
      <c r="HH53" s="202"/>
      <c r="HI53" s="202"/>
      <c r="HJ53" s="198"/>
      <c r="HK53" s="198"/>
      <c r="HL53" s="202"/>
      <c r="HM53" s="202"/>
      <c r="HN53" s="202"/>
      <c r="HO53" s="198"/>
      <c r="HP53" s="198"/>
      <c r="HQ53" s="202"/>
      <c r="HR53" s="202"/>
      <c r="HS53" s="202"/>
      <c r="HT53" s="198"/>
      <c r="HU53" s="198"/>
      <c r="HV53" s="202"/>
      <c r="HW53" s="202"/>
      <c r="HX53" s="202"/>
      <c r="HY53" s="198"/>
      <c r="HZ53" s="198"/>
      <c r="IA53" s="202"/>
      <c r="IB53" s="202"/>
      <c r="IC53" s="202"/>
      <c r="ID53" s="198"/>
      <c r="IE53" s="198"/>
      <c r="IF53" s="202"/>
      <c r="IG53" s="202"/>
      <c r="IH53" s="202"/>
      <c r="II53" s="198"/>
      <c r="IJ53" s="198"/>
      <c r="IK53" s="202"/>
      <c r="IL53" s="202"/>
      <c r="IM53" s="202"/>
      <c r="IN53" s="198"/>
      <c r="IO53" s="198"/>
      <c r="IP53" s="202"/>
      <c r="IQ53" s="202"/>
      <c r="IR53" s="202"/>
      <c r="IS53" s="198"/>
      <c r="IT53" s="198"/>
      <c r="IU53" s="202"/>
      <c r="IV53" s="202"/>
      <c r="IW53" s="202"/>
      <c r="IX53" s="198"/>
      <c r="IY53" s="198"/>
      <c r="IZ53" s="198"/>
      <c r="JA53" s="198"/>
      <c r="JB53" s="198"/>
      <c r="JC53" s="198"/>
    </row>
    <row r="54" spans="1:263" s="94" customFormat="1" x14ac:dyDescent="0.35">
      <c r="A54" s="198"/>
      <c r="B54" s="359"/>
      <c r="C54" s="47"/>
      <c r="D54" s="102"/>
      <c r="E54" s="102"/>
      <c r="F54" s="516" t="str">
        <f>IF(F120="Non-qualifying (see item S1B9)","",IF(F120&lt;&gt;"",F120,""))</f>
        <v/>
      </c>
      <c r="G54" s="509"/>
      <c r="H54" s="517"/>
      <c r="I54" s="202"/>
      <c r="J54" s="431"/>
      <c r="K54" s="202"/>
      <c r="L54" s="202"/>
      <c r="M54" s="202"/>
      <c r="N54" s="202"/>
      <c r="O54" s="202"/>
      <c r="P54" s="202"/>
      <c r="Q54" s="202"/>
      <c r="R54" s="198"/>
      <c r="S54" s="198"/>
      <c r="T54" s="202"/>
      <c r="U54" s="202"/>
      <c r="V54" s="202"/>
      <c r="W54" s="198"/>
      <c r="X54" s="198"/>
      <c r="Y54" s="202"/>
      <c r="Z54" s="202"/>
      <c r="AA54" s="202"/>
      <c r="AB54" s="198"/>
      <c r="AC54" s="198"/>
      <c r="AD54" s="202"/>
      <c r="AE54" s="202"/>
      <c r="AF54" s="202"/>
      <c r="AG54" s="198"/>
      <c r="AH54" s="198"/>
      <c r="AI54" s="202"/>
      <c r="AJ54" s="202"/>
      <c r="AK54" s="202"/>
      <c r="AL54" s="198"/>
      <c r="AM54" s="198"/>
      <c r="AN54" s="202"/>
      <c r="AO54" s="202"/>
      <c r="AP54" s="202"/>
      <c r="AQ54" s="198"/>
      <c r="AR54" s="198"/>
      <c r="AS54" s="202"/>
      <c r="AT54" s="202"/>
      <c r="AU54" s="202"/>
      <c r="AV54" s="198"/>
      <c r="AW54" s="198"/>
      <c r="AX54" s="202"/>
      <c r="AY54" s="202"/>
      <c r="AZ54" s="202"/>
      <c r="BA54" s="198"/>
      <c r="BB54" s="198"/>
      <c r="BC54" s="202"/>
      <c r="BD54" s="202"/>
      <c r="BE54" s="202"/>
      <c r="BF54" s="198"/>
      <c r="BG54" s="198"/>
      <c r="BH54" s="202"/>
      <c r="BI54" s="202"/>
      <c r="BJ54" s="202"/>
      <c r="BK54" s="198"/>
      <c r="BL54" s="198"/>
      <c r="BM54" s="202"/>
      <c r="BN54" s="202"/>
      <c r="BO54" s="202"/>
      <c r="BP54" s="198"/>
      <c r="BQ54" s="198"/>
      <c r="BR54" s="202"/>
      <c r="BS54" s="202"/>
      <c r="BT54" s="202"/>
      <c r="BU54" s="198"/>
      <c r="BV54" s="198"/>
      <c r="BW54" s="202"/>
      <c r="BX54" s="202"/>
      <c r="BY54" s="202"/>
      <c r="BZ54" s="198"/>
      <c r="CA54" s="198"/>
      <c r="CB54" s="202"/>
      <c r="CC54" s="202"/>
      <c r="CD54" s="202"/>
      <c r="CE54" s="198"/>
      <c r="CF54" s="198"/>
      <c r="CG54" s="202"/>
      <c r="CH54" s="202"/>
      <c r="CI54" s="202"/>
      <c r="CJ54" s="198"/>
      <c r="CK54" s="198"/>
      <c r="CL54" s="202"/>
      <c r="CM54" s="202"/>
      <c r="CN54" s="202"/>
      <c r="CO54" s="198"/>
      <c r="CP54" s="198"/>
      <c r="CQ54" s="202"/>
      <c r="CR54" s="202"/>
      <c r="CS54" s="202"/>
      <c r="CT54" s="198"/>
      <c r="CU54" s="198"/>
      <c r="CV54" s="202"/>
      <c r="CW54" s="202"/>
      <c r="CX54" s="202"/>
      <c r="CY54" s="198"/>
      <c r="CZ54" s="198"/>
      <c r="DA54" s="202"/>
      <c r="DB54" s="202"/>
      <c r="DC54" s="202"/>
      <c r="DD54" s="198"/>
      <c r="DE54" s="198"/>
      <c r="DF54" s="202"/>
      <c r="DG54" s="202"/>
      <c r="DH54" s="202"/>
      <c r="DI54" s="198"/>
      <c r="DJ54" s="198"/>
      <c r="DK54" s="202"/>
      <c r="DL54" s="202"/>
      <c r="DM54" s="202"/>
      <c r="DN54" s="198"/>
      <c r="DO54" s="198"/>
      <c r="DP54" s="202"/>
      <c r="DQ54" s="202"/>
      <c r="DR54" s="202"/>
      <c r="DS54" s="198"/>
      <c r="DT54" s="198"/>
      <c r="DU54" s="202"/>
      <c r="DV54" s="202"/>
      <c r="DW54" s="202"/>
      <c r="DX54" s="198"/>
      <c r="DY54" s="198"/>
      <c r="DZ54" s="202"/>
      <c r="EA54" s="202"/>
      <c r="EB54" s="202"/>
      <c r="EC54" s="198"/>
      <c r="ED54" s="198"/>
      <c r="EE54" s="202"/>
      <c r="EF54" s="202"/>
      <c r="EG54" s="202"/>
      <c r="EH54" s="198"/>
      <c r="EI54" s="198"/>
      <c r="EJ54" s="202"/>
      <c r="EK54" s="202"/>
      <c r="EL54" s="202"/>
      <c r="EM54" s="198"/>
      <c r="EN54" s="198"/>
      <c r="EO54" s="202"/>
      <c r="EP54" s="202"/>
      <c r="EQ54" s="202"/>
      <c r="ER54" s="198"/>
      <c r="ES54" s="198"/>
      <c r="ET54" s="202"/>
      <c r="EU54" s="202"/>
      <c r="EV54" s="202"/>
      <c r="EW54" s="198"/>
      <c r="EX54" s="198"/>
      <c r="EY54" s="202"/>
      <c r="EZ54" s="202"/>
      <c r="FA54" s="202"/>
      <c r="FB54" s="198"/>
      <c r="FC54" s="198"/>
      <c r="FD54" s="202"/>
      <c r="FE54" s="202"/>
      <c r="FF54" s="202"/>
      <c r="FG54" s="198"/>
      <c r="FH54" s="198"/>
      <c r="FI54" s="202"/>
      <c r="FJ54" s="202"/>
      <c r="FK54" s="202"/>
      <c r="FL54" s="198"/>
      <c r="FM54" s="198"/>
      <c r="FN54" s="202"/>
      <c r="FO54" s="202"/>
      <c r="FP54" s="202"/>
      <c r="FQ54" s="198"/>
      <c r="FR54" s="198"/>
      <c r="FS54" s="202"/>
      <c r="FT54" s="202"/>
      <c r="FU54" s="202"/>
      <c r="FV54" s="198"/>
      <c r="FW54" s="198"/>
      <c r="FX54" s="202"/>
      <c r="FY54" s="202"/>
      <c r="FZ54" s="202"/>
      <c r="GA54" s="198"/>
      <c r="GB54" s="198"/>
      <c r="GC54" s="202"/>
      <c r="GD54" s="202"/>
      <c r="GE54" s="202"/>
      <c r="GF54" s="198"/>
      <c r="GG54" s="198"/>
      <c r="GH54" s="202"/>
      <c r="GI54" s="202"/>
      <c r="GJ54" s="202"/>
      <c r="GK54" s="198"/>
      <c r="GL54" s="198"/>
      <c r="GM54" s="202"/>
      <c r="GN54" s="202"/>
      <c r="GO54" s="202"/>
      <c r="GP54" s="198"/>
      <c r="GQ54" s="198"/>
      <c r="GR54" s="202"/>
      <c r="GS54" s="202"/>
      <c r="GT54" s="202"/>
      <c r="GU54" s="198"/>
      <c r="GV54" s="198"/>
      <c r="GW54" s="202"/>
      <c r="GX54" s="202"/>
      <c r="GY54" s="202"/>
      <c r="GZ54" s="198"/>
      <c r="HA54" s="198"/>
      <c r="HB54" s="202"/>
      <c r="HC54" s="202"/>
      <c r="HD54" s="202"/>
      <c r="HE54" s="198"/>
      <c r="HF54" s="198"/>
      <c r="HG54" s="202"/>
      <c r="HH54" s="202"/>
      <c r="HI54" s="202"/>
      <c r="HJ54" s="198"/>
      <c r="HK54" s="198"/>
      <c r="HL54" s="202"/>
      <c r="HM54" s="202"/>
      <c r="HN54" s="202"/>
      <c r="HO54" s="198"/>
      <c r="HP54" s="198"/>
      <c r="HQ54" s="202"/>
      <c r="HR54" s="202"/>
      <c r="HS54" s="202"/>
      <c r="HT54" s="198"/>
      <c r="HU54" s="198"/>
      <c r="HV54" s="202"/>
      <c r="HW54" s="202"/>
      <c r="HX54" s="202"/>
      <c r="HY54" s="198"/>
      <c r="HZ54" s="198"/>
      <c r="IA54" s="202"/>
      <c r="IB54" s="202"/>
      <c r="IC54" s="202"/>
      <c r="ID54" s="198"/>
      <c r="IE54" s="198"/>
      <c r="IF54" s="202"/>
      <c r="IG54" s="202"/>
      <c r="IH54" s="202"/>
      <c r="II54" s="198"/>
      <c r="IJ54" s="198"/>
      <c r="IK54" s="202"/>
      <c r="IL54" s="202"/>
      <c r="IM54" s="202"/>
      <c r="IN54" s="198"/>
      <c r="IO54" s="198"/>
      <c r="IP54" s="202"/>
      <c r="IQ54" s="202"/>
      <c r="IR54" s="202"/>
      <c r="IS54" s="198"/>
      <c r="IT54" s="198"/>
      <c r="IU54" s="202"/>
      <c r="IV54" s="202"/>
      <c r="IW54" s="202"/>
      <c r="IX54" s="198"/>
      <c r="IY54" s="198"/>
      <c r="IZ54" s="198"/>
      <c r="JA54" s="198"/>
      <c r="JB54" s="198"/>
      <c r="JC54" s="198"/>
    </row>
    <row r="55" spans="1:263" s="94" customFormat="1" x14ac:dyDescent="0.35">
      <c r="A55" s="198"/>
      <c r="B55" s="359"/>
      <c r="C55" s="45" t="s">
        <v>769</v>
      </c>
      <c r="D55" s="184" t="s">
        <v>770</v>
      </c>
      <c r="E55" s="102"/>
      <c r="F55" s="384"/>
      <c r="G55" s="413">
        <f>G123</f>
        <v>2</v>
      </c>
      <c r="H55" s="325"/>
      <c r="I55" s="202"/>
      <c r="J55" s="431"/>
      <c r="K55" s="202"/>
      <c r="L55" s="202"/>
      <c r="M55" s="202"/>
      <c r="N55" s="202"/>
      <c r="O55" s="202"/>
      <c r="P55" s="202"/>
      <c r="Q55" s="202"/>
      <c r="R55" s="198"/>
      <c r="S55" s="198"/>
      <c r="T55" s="202"/>
      <c r="U55" s="202"/>
      <c r="V55" s="202"/>
      <c r="W55" s="198"/>
      <c r="X55" s="198"/>
      <c r="Y55" s="202"/>
      <c r="Z55" s="202"/>
      <c r="AA55" s="202"/>
      <c r="AB55" s="198"/>
      <c r="AC55" s="198"/>
      <c r="AD55" s="202"/>
      <c r="AE55" s="202"/>
      <c r="AF55" s="202"/>
      <c r="AG55" s="198"/>
      <c r="AH55" s="198"/>
      <c r="AI55" s="202"/>
      <c r="AJ55" s="202"/>
      <c r="AK55" s="202"/>
      <c r="AL55" s="198"/>
      <c r="AM55" s="198"/>
      <c r="AN55" s="202"/>
      <c r="AO55" s="202"/>
      <c r="AP55" s="202"/>
      <c r="AQ55" s="198"/>
      <c r="AR55" s="198"/>
      <c r="AS55" s="202"/>
      <c r="AT55" s="202"/>
      <c r="AU55" s="202"/>
      <c r="AV55" s="198"/>
      <c r="AW55" s="198"/>
      <c r="AX55" s="202"/>
      <c r="AY55" s="202"/>
      <c r="AZ55" s="202"/>
      <c r="BA55" s="198"/>
      <c r="BB55" s="198"/>
      <c r="BC55" s="202"/>
      <c r="BD55" s="202"/>
      <c r="BE55" s="202"/>
      <c r="BF55" s="198"/>
      <c r="BG55" s="198"/>
      <c r="BH55" s="202"/>
      <c r="BI55" s="202"/>
      <c r="BJ55" s="202"/>
      <c r="BK55" s="198"/>
      <c r="BL55" s="198"/>
      <c r="BM55" s="202"/>
      <c r="BN55" s="202"/>
      <c r="BO55" s="202"/>
      <c r="BP55" s="198"/>
      <c r="BQ55" s="198"/>
      <c r="BR55" s="202"/>
      <c r="BS55" s="202"/>
      <c r="BT55" s="202"/>
      <c r="BU55" s="198"/>
      <c r="BV55" s="198"/>
      <c r="BW55" s="202"/>
      <c r="BX55" s="202"/>
      <c r="BY55" s="202"/>
      <c r="BZ55" s="198"/>
      <c r="CA55" s="198"/>
      <c r="CB55" s="202"/>
      <c r="CC55" s="202"/>
      <c r="CD55" s="202"/>
      <c r="CE55" s="198"/>
      <c r="CF55" s="198"/>
      <c r="CG55" s="202"/>
      <c r="CH55" s="202"/>
      <c r="CI55" s="202"/>
      <c r="CJ55" s="198"/>
      <c r="CK55" s="198"/>
      <c r="CL55" s="202"/>
      <c r="CM55" s="202"/>
      <c r="CN55" s="202"/>
      <c r="CO55" s="198"/>
      <c r="CP55" s="198"/>
      <c r="CQ55" s="202"/>
      <c r="CR55" s="202"/>
      <c r="CS55" s="202"/>
      <c r="CT55" s="198"/>
      <c r="CU55" s="198"/>
      <c r="CV55" s="202"/>
      <c r="CW55" s="202"/>
      <c r="CX55" s="202"/>
      <c r="CY55" s="198"/>
      <c r="CZ55" s="198"/>
      <c r="DA55" s="202"/>
      <c r="DB55" s="202"/>
      <c r="DC55" s="202"/>
      <c r="DD55" s="198"/>
      <c r="DE55" s="198"/>
      <c r="DF55" s="202"/>
      <c r="DG55" s="202"/>
      <c r="DH55" s="202"/>
      <c r="DI55" s="198"/>
      <c r="DJ55" s="198"/>
      <c r="DK55" s="202"/>
      <c r="DL55" s="202"/>
      <c r="DM55" s="202"/>
      <c r="DN55" s="198"/>
      <c r="DO55" s="198"/>
      <c r="DP55" s="202"/>
      <c r="DQ55" s="202"/>
      <c r="DR55" s="202"/>
      <c r="DS55" s="198"/>
      <c r="DT55" s="198"/>
      <c r="DU55" s="202"/>
      <c r="DV55" s="202"/>
      <c r="DW55" s="202"/>
      <c r="DX55" s="198"/>
      <c r="DY55" s="198"/>
      <c r="DZ55" s="202"/>
      <c r="EA55" s="202"/>
      <c r="EB55" s="202"/>
      <c r="EC55" s="198"/>
      <c r="ED55" s="198"/>
      <c r="EE55" s="202"/>
      <c r="EF55" s="202"/>
      <c r="EG55" s="202"/>
      <c r="EH55" s="198"/>
      <c r="EI55" s="198"/>
      <c r="EJ55" s="202"/>
      <c r="EK55" s="202"/>
      <c r="EL55" s="202"/>
      <c r="EM55" s="198"/>
      <c r="EN55" s="198"/>
      <c r="EO55" s="202"/>
      <c r="EP55" s="202"/>
      <c r="EQ55" s="202"/>
      <c r="ER55" s="198"/>
      <c r="ES55" s="198"/>
      <c r="ET55" s="202"/>
      <c r="EU55" s="202"/>
      <c r="EV55" s="202"/>
      <c r="EW55" s="198"/>
      <c r="EX55" s="198"/>
      <c r="EY55" s="202"/>
      <c r="EZ55" s="202"/>
      <c r="FA55" s="202"/>
      <c r="FB55" s="198"/>
      <c r="FC55" s="198"/>
      <c r="FD55" s="202"/>
      <c r="FE55" s="202"/>
      <c r="FF55" s="202"/>
      <c r="FG55" s="198"/>
      <c r="FH55" s="198"/>
      <c r="FI55" s="202"/>
      <c r="FJ55" s="202"/>
      <c r="FK55" s="202"/>
      <c r="FL55" s="198"/>
      <c r="FM55" s="198"/>
      <c r="FN55" s="202"/>
      <c r="FO55" s="202"/>
      <c r="FP55" s="202"/>
      <c r="FQ55" s="198"/>
      <c r="FR55" s="198"/>
      <c r="FS55" s="202"/>
      <c r="FT55" s="202"/>
      <c r="FU55" s="202"/>
      <c r="FV55" s="198"/>
      <c r="FW55" s="198"/>
      <c r="FX55" s="202"/>
      <c r="FY55" s="202"/>
      <c r="FZ55" s="202"/>
      <c r="GA55" s="198"/>
      <c r="GB55" s="198"/>
      <c r="GC55" s="202"/>
      <c r="GD55" s="202"/>
      <c r="GE55" s="202"/>
      <c r="GF55" s="198"/>
      <c r="GG55" s="198"/>
      <c r="GH55" s="202"/>
      <c r="GI55" s="202"/>
      <c r="GJ55" s="202"/>
      <c r="GK55" s="198"/>
      <c r="GL55" s="198"/>
      <c r="GM55" s="202"/>
      <c r="GN55" s="202"/>
      <c r="GO55" s="202"/>
      <c r="GP55" s="198"/>
      <c r="GQ55" s="198"/>
      <c r="GR55" s="202"/>
      <c r="GS55" s="202"/>
      <c r="GT55" s="202"/>
      <c r="GU55" s="198"/>
      <c r="GV55" s="198"/>
      <c r="GW55" s="202"/>
      <c r="GX55" s="202"/>
      <c r="GY55" s="202"/>
      <c r="GZ55" s="198"/>
      <c r="HA55" s="198"/>
      <c r="HB55" s="202"/>
      <c r="HC55" s="202"/>
      <c r="HD55" s="202"/>
      <c r="HE55" s="198"/>
      <c r="HF55" s="198"/>
      <c r="HG55" s="202"/>
      <c r="HH55" s="202"/>
      <c r="HI55" s="202"/>
      <c r="HJ55" s="198"/>
      <c r="HK55" s="198"/>
      <c r="HL55" s="202"/>
      <c r="HM55" s="202"/>
      <c r="HN55" s="202"/>
      <c r="HO55" s="198"/>
      <c r="HP55" s="198"/>
      <c r="HQ55" s="202"/>
      <c r="HR55" s="202"/>
      <c r="HS55" s="202"/>
      <c r="HT55" s="198"/>
      <c r="HU55" s="198"/>
      <c r="HV55" s="202"/>
      <c r="HW55" s="202"/>
      <c r="HX55" s="202"/>
      <c r="HY55" s="198"/>
      <c r="HZ55" s="198"/>
      <c r="IA55" s="202"/>
      <c r="IB55" s="202"/>
      <c r="IC55" s="202"/>
      <c r="ID55" s="198"/>
      <c r="IE55" s="198"/>
      <c r="IF55" s="202"/>
      <c r="IG55" s="202"/>
      <c r="IH55" s="202"/>
      <c r="II55" s="198"/>
      <c r="IJ55" s="198"/>
      <c r="IK55" s="202"/>
      <c r="IL55" s="202"/>
      <c r="IM55" s="202"/>
      <c r="IN55" s="198"/>
      <c r="IO55" s="198"/>
      <c r="IP55" s="202"/>
      <c r="IQ55" s="202"/>
      <c r="IR55" s="202"/>
      <c r="IS55" s="198"/>
      <c r="IT55" s="198"/>
      <c r="IU55" s="202"/>
      <c r="IV55" s="202"/>
      <c r="IW55" s="202"/>
      <c r="IX55" s="198"/>
      <c r="IY55" s="198"/>
      <c r="IZ55" s="198"/>
      <c r="JA55" s="198"/>
      <c r="JB55" s="198"/>
      <c r="JC55" s="198"/>
    </row>
    <row r="56" spans="1:263" s="94" customFormat="1" x14ac:dyDescent="0.35">
      <c r="A56" s="198"/>
      <c r="B56" s="359"/>
      <c r="C56" s="47"/>
      <c r="D56" s="102"/>
      <c r="E56" s="102"/>
      <c r="F56" s="516" t="str">
        <f>IF(F50='Helper 1'!W5,"",IF('Schedule 1'!$G$44='Helper 1'!$P$2,IF(OR('Schedule 1'!$G$49="",'Schedule 1'!$G$50=""),"Complete items S1B6 and S1B7",""),IF(OR('Schedule 1'!$G$15="",'Schedule 1'!$G$16=""),"Complete items S1A4 and S1A5","")))</f>
        <v>Complete items S1A4 and S1A5</v>
      </c>
      <c r="G56" s="509"/>
      <c r="H56" s="517"/>
      <c r="I56" s="202"/>
      <c r="J56" s="431"/>
      <c r="K56" s="202"/>
      <c r="L56" s="202"/>
      <c r="M56" s="202"/>
      <c r="N56" s="202"/>
      <c r="O56" s="202"/>
      <c r="P56" s="202"/>
      <c r="Q56" s="202"/>
      <c r="R56" s="198"/>
      <c r="S56" s="198"/>
      <c r="T56" s="202"/>
      <c r="U56" s="202"/>
      <c r="V56" s="202"/>
      <c r="W56" s="198"/>
      <c r="X56" s="198"/>
      <c r="Y56" s="202"/>
      <c r="Z56" s="202"/>
      <c r="AA56" s="202"/>
      <c r="AB56" s="198"/>
      <c r="AC56" s="198"/>
      <c r="AD56" s="202"/>
      <c r="AE56" s="202"/>
      <c r="AF56" s="202"/>
      <c r="AG56" s="198"/>
      <c r="AH56" s="198"/>
      <c r="AI56" s="202"/>
      <c r="AJ56" s="202"/>
      <c r="AK56" s="202"/>
      <c r="AL56" s="198"/>
      <c r="AM56" s="198"/>
      <c r="AN56" s="202"/>
      <c r="AO56" s="202"/>
      <c r="AP56" s="202"/>
      <c r="AQ56" s="198"/>
      <c r="AR56" s="198"/>
      <c r="AS56" s="202"/>
      <c r="AT56" s="202"/>
      <c r="AU56" s="202"/>
      <c r="AV56" s="198"/>
      <c r="AW56" s="198"/>
      <c r="AX56" s="202"/>
      <c r="AY56" s="202"/>
      <c r="AZ56" s="202"/>
      <c r="BA56" s="198"/>
      <c r="BB56" s="198"/>
      <c r="BC56" s="202"/>
      <c r="BD56" s="202"/>
      <c r="BE56" s="202"/>
      <c r="BF56" s="198"/>
      <c r="BG56" s="198"/>
      <c r="BH56" s="202"/>
      <c r="BI56" s="202"/>
      <c r="BJ56" s="202"/>
      <c r="BK56" s="198"/>
      <c r="BL56" s="198"/>
      <c r="BM56" s="202"/>
      <c r="BN56" s="202"/>
      <c r="BO56" s="202"/>
      <c r="BP56" s="198"/>
      <c r="BQ56" s="198"/>
      <c r="BR56" s="202"/>
      <c r="BS56" s="202"/>
      <c r="BT56" s="202"/>
      <c r="BU56" s="198"/>
      <c r="BV56" s="198"/>
      <c r="BW56" s="202"/>
      <c r="BX56" s="202"/>
      <c r="BY56" s="202"/>
      <c r="BZ56" s="198"/>
      <c r="CA56" s="198"/>
      <c r="CB56" s="202"/>
      <c r="CC56" s="202"/>
      <c r="CD56" s="202"/>
      <c r="CE56" s="198"/>
      <c r="CF56" s="198"/>
      <c r="CG56" s="202"/>
      <c r="CH56" s="202"/>
      <c r="CI56" s="202"/>
      <c r="CJ56" s="198"/>
      <c r="CK56" s="198"/>
      <c r="CL56" s="202"/>
      <c r="CM56" s="202"/>
      <c r="CN56" s="202"/>
      <c r="CO56" s="198"/>
      <c r="CP56" s="198"/>
      <c r="CQ56" s="202"/>
      <c r="CR56" s="202"/>
      <c r="CS56" s="202"/>
      <c r="CT56" s="198"/>
      <c r="CU56" s="198"/>
      <c r="CV56" s="202"/>
      <c r="CW56" s="202"/>
      <c r="CX56" s="202"/>
      <c r="CY56" s="198"/>
      <c r="CZ56" s="198"/>
      <c r="DA56" s="202"/>
      <c r="DB56" s="202"/>
      <c r="DC56" s="202"/>
      <c r="DD56" s="198"/>
      <c r="DE56" s="198"/>
      <c r="DF56" s="202"/>
      <c r="DG56" s="202"/>
      <c r="DH56" s="202"/>
      <c r="DI56" s="198"/>
      <c r="DJ56" s="198"/>
      <c r="DK56" s="202"/>
      <c r="DL56" s="202"/>
      <c r="DM56" s="202"/>
      <c r="DN56" s="198"/>
      <c r="DO56" s="198"/>
      <c r="DP56" s="202"/>
      <c r="DQ56" s="202"/>
      <c r="DR56" s="202"/>
      <c r="DS56" s="198"/>
      <c r="DT56" s="198"/>
      <c r="DU56" s="202"/>
      <c r="DV56" s="202"/>
      <c r="DW56" s="202"/>
      <c r="DX56" s="198"/>
      <c r="DY56" s="198"/>
      <c r="DZ56" s="202"/>
      <c r="EA56" s="202"/>
      <c r="EB56" s="202"/>
      <c r="EC56" s="198"/>
      <c r="ED56" s="198"/>
      <c r="EE56" s="202"/>
      <c r="EF56" s="202"/>
      <c r="EG56" s="202"/>
      <c r="EH56" s="198"/>
      <c r="EI56" s="198"/>
      <c r="EJ56" s="202"/>
      <c r="EK56" s="202"/>
      <c r="EL56" s="202"/>
      <c r="EM56" s="198"/>
      <c r="EN56" s="198"/>
      <c r="EO56" s="202"/>
      <c r="EP56" s="202"/>
      <c r="EQ56" s="202"/>
      <c r="ER56" s="198"/>
      <c r="ES56" s="198"/>
      <c r="ET56" s="202"/>
      <c r="EU56" s="202"/>
      <c r="EV56" s="202"/>
      <c r="EW56" s="198"/>
      <c r="EX56" s="198"/>
      <c r="EY56" s="202"/>
      <c r="EZ56" s="202"/>
      <c r="FA56" s="202"/>
      <c r="FB56" s="198"/>
      <c r="FC56" s="198"/>
      <c r="FD56" s="202"/>
      <c r="FE56" s="202"/>
      <c r="FF56" s="202"/>
      <c r="FG56" s="198"/>
      <c r="FH56" s="198"/>
      <c r="FI56" s="202"/>
      <c r="FJ56" s="202"/>
      <c r="FK56" s="202"/>
      <c r="FL56" s="198"/>
      <c r="FM56" s="198"/>
      <c r="FN56" s="202"/>
      <c r="FO56" s="202"/>
      <c r="FP56" s="202"/>
      <c r="FQ56" s="198"/>
      <c r="FR56" s="198"/>
      <c r="FS56" s="202"/>
      <c r="FT56" s="202"/>
      <c r="FU56" s="202"/>
      <c r="FV56" s="198"/>
      <c r="FW56" s="198"/>
      <c r="FX56" s="202"/>
      <c r="FY56" s="202"/>
      <c r="FZ56" s="202"/>
      <c r="GA56" s="198"/>
      <c r="GB56" s="198"/>
      <c r="GC56" s="202"/>
      <c r="GD56" s="202"/>
      <c r="GE56" s="202"/>
      <c r="GF56" s="198"/>
      <c r="GG56" s="198"/>
      <c r="GH56" s="202"/>
      <c r="GI56" s="202"/>
      <c r="GJ56" s="202"/>
      <c r="GK56" s="198"/>
      <c r="GL56" s="198"/>
      <c r="GM56" s="202"/>
      <c r="GN56" s="202"/>
      <c r="GO56" s="202"/>
      <c r="GP56" s="198"/>
      <c r="GQ56" s="198"/>
      <c r="GR56" s="202"/>
      <c r="GS56" s="202"/>
      <c r="GT56" s="202"/>
      <c r="GU56" s="198"/>
      <c r="GV56" s="198"/>
      <c r="GW56" s="202"/>
      <c r="GX56" s="202"/>
      <c r="GY56" s="202"/>
      <c r="GZ56" s="198"/>
      <c r="HA56" s="198"/>
      <c r="HB56" s="202"/>
      <c r="HC56" s="202"/>
      <c r="HD56" s="202"/>
      <c r="HE56" s="198"/>
      <c r="HF56" s="198"/>
      <c r="HG56" s="202"/>
      <c r="HH56" s="202"/>
      <c r="HI56" s="202"/>
      <c r="HJ56" s="198"/>
      <c r="HK56" s="198"/>
      <c r="HL56" s="202"/>
      <c r="HM56" s="202"/>
      <c r="HN56" s="202"/>
      <c r="HO56" s="198"/>
      <c r="HP56" s="198"/>
      <c r="HQ56" s="202"/>
      <c r="HR56" s="202"/>
      <c r="HS56" s="202"/>
      <c r="HT56" s="198"/>
      <c r="HU56" s="198"/>
      <c r="HV56" s="202"/>
      <c r="HW56" s="202"/>
      <c r="HX56" s="202"/>
      <c r="HY56" s="198"/>
      <c r="HZ56" s="198"/>
      <c r="IA56" s="202"/>
      <c r="IB56" s="202"/>
      <c r="IC56" s="202"/>
      <c r="ID56" s="198"/>
      <c r="IE56" s="198"/>
      <c r="IF56" s="202"/>
      <c r="IG56" s="202"/>
      <c r="IH56" s="202"/>
      <c r="II56" s="198"/>
      <c r="IJ56" s="198"/>
      <c r="IK56" s="202"/>
      <c r="IL56" s="202"/>
      <c r="IM56" s="202"/>
      <c r="IN56" s="198"/>
      <c r="IO56" s="198"/>
      <c r="IP56" s="202"/>
      <c r="IQ56" s="202"/>
      <c r="IR56" s="202"/>
      <c r="IS56" s="198"/>
      <c r="IT56" s="198"/>
      <c r="IU56" s="202"/>
      <c r="IV56" s="202"/>
      <c r="IW56" s="202"/>
      <c r="IX56" s="198"/>
      <c r="IY56" s="198"/>
      <c r="IZ56" s="198"/>
      <c r="JA56" s="198"/>
      <c r="JB56" s="198"/>
      <c r="JC56" s="198"/>
    </row>
    <row r="57" spans="1:263" s="94" customFormat="1" x14ac:dyDescent="0.35">
      <c r="A57" s="198"/>
      <c r="B57" s="359"/>
      <c r="C57" s="45" t="s">
        <v>771</v>
      </c>
      <c r="D57" s="102" t="s">
        <v>772</v>
      </c>
      <c r="E57" s="102"/>
      <c r="F57" s="384"/>
      <c r="G57" s="413" t="str">
        <f>IF(F50="Non-qualifying (see item S1B9)","",IF(F56&lt;&gt;"","",'Helper 1'!$AP$1))</f>
        <v/>
      </c>
      <c r="H57" s="325"/>
      <c r="I57" s="202"/>
      <c r="J57" s="431"/>
      <c r="K57" s="202"/>
      <c r="L57" s="202"/>
      <c r="M57" s="202"/>
      <c r="N57" s="202"/>
      <c r="O57" s="202"/>
      <c r="P57" s="202"/>
      <c r="Q57" s="202"/>
      <c r="R57" s="198"/>
      <c r="S57" s="198"/>
      <c r="T57" s="202"/>
      <c r="U57" s="202"/>
      <c r="V57" s="202"/>
      <c r="W57" s="198"/>
      <c r="X57" s="198"/>
      <c r="Y57" s="202"/>
      <c r="Z57" s="202"/>
      <c r="AA57" s="202"/>
      <c r="AB57" s="198"/>
      <c r="AC57" s="198"/>
      <c r="AD57" s="202"/>
      <c r="AE57" s="202"/>
      <c r="AF57" s="202"/>
      <c r="AG57" s="198"/>
      <c r="AH57" s="198"/>
      <c r="AI57" s="202"/>
      <c r="AJ57" s="202"/>
      <c r="AK57" s="202"/>
      <c r="AL57" s="198"/>
      <c r="AM57" s="198"/>
      <c r="AN57" s="202"/>
      <c r="AO57" s="202"/>
      <c r="AP57" s="202"/>
      <c r="AQ57" s="198"/>
      <c r="AR57" s="198"/>
      <c r="AS57" s="202"/>
      <c r="AT57" s="202"/>
      <c r="AU57" s="202"/>
      <c r="AV57" s="198"/>
      <c r="AW57" s="198"/>
      <c r="AX57" s="202"/>
      <c r="AY57" s="202"/>
      <c r="AZ57" s="202"/>
      <c r="BA57" s="198"/>
      <c r="BB57" s="198"/>
      <c r="BC57" s="202"/>
      <c r="BD57" s="202"/>
      <c r="BE57" s="202"/>
      <c r="BF57" s="198"/>
      <c r="BG57" s="198"/>
      <c r="BH57" s="202"/>
      <c r="BI57" s="202"/>
      <c r="BJ57" s="202"/>
      <c r="BK57" s="198"/>
      <c r="BL57" s="198"/>
      <c r="BM57" s="202"/>
      <c r="BN57" s="202"/>
      <c r="BO57" s="202"/>
      <c r="BP57" s="198"/>
      <c r="BQ57" s="198"/>
      <c r="BR57" s="202"/>
      <c r="BS57" s="202"/>
      <c r="BT57" s="202"/>
      <c r="BU57" s="198"/>
      <c r="BV57" s="198"/>
      <c r="BW57" s="202"/>
      <c r="BX57" s="202"/>
      <c r="BY57" s="202"/>
      <c r="BZ57" s="198"/>
      <c r="CA57" s="198"/>
      <c r="CB57" s="202"/>
      <c r="CC57" s="202"/>
      <c r="CD57" s="202"/>
      <c r="CE57" s="198"/>
      <c r="CF57" s="198"/>
      <c r="CG57" s="202"/>
      <c r="CH57" s="202"/>
      <c r="CI57" s="202"/>
      <c r="CJ57" s="198"/>
      <c r="CK57" s="198"/>
      <c r="CL57" s="202"/>
      <c r="CM57" s="202"/>
      <c r="CN57" s="202"/>
      <c r="CO57" s="198"/>
      <c r="CP57" s="198"/>
      <c r="CQ57" s="202"/>
      <c r="CR57" s="202"/>
      <c r="CS57" s="202"/>
      <c r="CT57" s="198"/>
      <c r="CU57" s="198"/>
      <c r="CV57" s="202"/>
      <c r="CW57" s="202"/>
      <c r="CX57" s="202"/>
      <c r="CY57" s="198"/>
      <c r="CZ57" s="198"/>
      <c r="DA57" s="202"/>
      <c r="DB57" s="202"/>
      <c r="DC57" s="202"/>
      <c r="DD57" s="198"/>
      <c r="DE57" s="198"/>
      <c r="DF57" s="202"/>
      <c r="DG57" s="202"/>
      <c r="DH57" s="202"/>
      <c r="DI57" s="198"/>
      <c r="DJ57" s="198"/>
      <c r="DK57" s="202"/>
      <c r="DL57" s="202"/>
      <c r="DM57" s="202"/>
      <c r="DN57" s="198"/>
      <c r="DO57" s="198"/>
      <c r="DP57" s="202"/>
      <c r="DQ57" s="202"/>
      <c r="DR57" s="202"/>
      <c r="DS57" s="198"/>
      <c r="DT57" s="198"/>
      <c r="DU57" s="202"/>
      <c r="DV57" s="202"/>
      <c r="DW57" s="202"/>
      <c r="DX57" s="198"/>
      <c r="DY57" s="198"/>
      <c r="DZ57" s="202"/>
      <c r="EA57" s="202"/>
      <c r="EB57" s="202"/>
      <c r="EC57" s="198"/>
      <c r="ED57" s="198"/>
      <c r="EE57" s="202"/>
      <c r="EF57" s="202"/>
      <c r="EG57" s="202"/>
      <c r="EH57" s="198"/>
      <c r="EI57" s="198"/>
      <c r="EJ57" s="202"/>
      <c r="EK57" s="202"/>
      <c r="EL57" s="202"/>
      <c r="EM57" s="198"/>
      <c r="EN57" s="198"/>
      <c r="EO57" s="202"/>
      <c r="EP57" s="202"/>
      <c r="EQ57" s="202"/>
      <c r="ER57" s="198"/>
      <c r="ES57" s="198"/>
      <c r="ET57" s="202"/>
      <c r="EU57" s="202"/>
      <c r="EV57" s="202"/>
      <c r="EW57" s="198"/>
      <c r="EX57" s="198"/>
      <c r="EY57" s="202"/>
      <c r="EZ57" s="202"/>
      <c r="FA57" s="202"/>
      <c r="FB57" s="198"/>
      <c r="FC57" s="198"/>
      <c r="FD57" s="202"/>
      <c r="FE57" s="202"/>
      <c r="FF57" s="202"/>
      <c r="FG57" s="198"/>
      <c r="FH57" s="198"/>
      <c r="FI57" s="202"/>
      <c r="FJ57" s="202"/>
      <c r="FK57" s="202"/>
      <c r="FL57" s="198"/>
      <c r="FM57" s="198"/>
      <c r="FN57" s="202"/>
      <c r="FO57" s="202"/>
      <c r="FP57" s="202"/>
      <c r="FQ57" s="198"/>
      <c r="FR57" s="198"/>
      <c r="FS57" s="202"/>
      <c r="FT57" s="202"/>
      <c r="FU57" s="202"/>
      <c r="FV57" s="198"/>
      <c r="FW57" s="198"/>
      <c r="FX57" s="202"/>
      <c r="FY57" s="202"/>
      <c r="FZ57" s="202"/>
      <c r="GA57" s="198"/>
      <c r="GB57" s="198"/>
      <c r="GC57" s="202"/>
      <c r="GD57" s="202"/>
      <c r="GE57" s="202"/>
      <c r="GF57" s="198"/>
      <c r="GG57" s="198"/>
      <c r="GH57" s="202"/>
      <c r="GI57" s="202"/>
      <c r="GJ57" s="202"/>
      <c r="GK57" s="198"/>
      <c r="GL57" s="198"/>
      <c r="GM57" s="202"/>
      <c r="GN57" s="202"/>
      <c r="GO57" s="202"/>
      <c r="GP57" s="198"/>
      <c r="GQ57" s="198"/>
      <c r="GR57" s="202"/>
      <c r="GS57" s="202"/>
      <c r="GT57" s="202"/>
      <c r="GU57" s="198"/>
      <c r="GV57" s="198"/>
      <c r="GW57" s="202"/>
      <c r="GX57" s="202"/>
      <c r="GY57" s="202"/>
      <c r="GZ57" s="198"/>
      <c r="HA57" s="198"/>
      <c r="HB57" s="202"/>
      <c r="HC57" s="202"/>
      <c r="HD57" s="202"/>
      <c r="HE57" s="198"/>
      <c r="HF57" s="198"/>
      <c r="HG57" s="202"/>
      <c r="HH57" s="202"/>
      <c r="HI57" s="202"/>
      <c r="HJ57" s="198"/>
      <c r="HK57" s="198"/>
      <c r="HL57" s="202"/>
      <c r="HM57" s="202"/>
      <c r="HN57" s="202"/>
      <c r="HO57" s="198"/>
      <c r="HP57" s="198"/>
      <c r="HQ57" s="202"/>
      <c r="HR57" s="202"/>
      <c r="HS57" s="202"/>
      <c r="HT57" s="198"/>
      <c r="HU57" s="198"/>
      <c r="HV57" s="202"/>
      <c r="HW57" s="202"/>
      <c r="HX57" s="202"/>
      <c r="HY57" s="198"/>
      <c r="HZ57" s="198"/>
      <c r="IA57" s="202"/>
      <c r="IB57" s="202"/>
      <c r="IC57" s="202"/>
      <c r="ID57" s="198"/>
      <c r="IE57" s="198"/>
      <c r="IF57" s="202"/>
      <c r="IG57" s="202"/>
      <c r="IH57" s="202"/>
      <c r="II57" s="198"/>
      <c r="IJ57" s="198"/>
      <c r="IK57" s="202"/>
      <c r="IL57" s="202"/>
      <c r="IM57" s="202"/>
      <c r="IN57" s="198"/>
      <c r="IO57" s="198"/>
      <c r="IP57" s="202"/>
      <c r="IQ57" s="202"/>
      <c r="IR57" s="202"/>
      <c r="IS57" s="198"/>
      <c r="IT57" s="198"/>
      <c r="IU57" s="202"/>
      <c r="IV57" s="202"/>
      <c r="IW57" s="202"/>
      <c r="IX57" s="198"/>
      <c r="IY57" s="198"/>
      <c r="IZ57" s="198"/>
      <c r="JA57" s="198"/>
      <c r="JB57" s="198"/>
      <c r="JC57" s="198"/>
    </row>
    <row r="58" spans="1:263" s="94" customFormat="1" x14ac:dyDescent="0.35">
      <c r="A58" s="198"/>
      <c r="B58" s="359"/>
      <c r="C58" s="47"/>
      <c r="D58" s="102"/>
      <c r="E58" s="102"/>
      <c r="F58" s="384"/>
      <c r="G58" s="432"/>
      <c r="H58" s="325"/>
      <c r="I58" s="202"/>
      <c r="J58" s="431"/>
      <c r="K58" s="202"/>
      <c r="L58" s="202"/>
      <c r="M58" s="202"/>
      <c r="N58" s="202"/>
      <c r="O58" s="202"/>
      <c r="P58" s="202"/>
      <c r="Q58" s="202"/>
      <c r="R58" s="198"/>
      <c r="S58" s="198"/>
      <c r="T58" s="202"/>
      <c r="U58" s="202"/>
      <c r="V58" s="202"/>
      <c r="W58" s="198"/>
      <c r="X58" s="198"/>
      <c r="Y58" s="202"/>
      <c r="Z58" s="202"/>
      <c r="AA58" s="202"/>
      <c r="AB58" s="198"/>
      <c r="AC58" s="198"/>
      <c r="AD58" s="202"/>
      <c r="AE58" s="202"/>
      <c r="AF58" s="202"/>
      <c r="AG58" s="198"/>
      <c r="AH58" s="198"/>
      <c r="AI58" s="202"/>
      <c r="AJ58" s="202"/>
      <c r="AK58" s="202"/>
      <c r="AL58" s="198"/>
      <c r="AM58" s="198"/>
      <c r="AN58" s="202"/>
      <c r="AO58" s="202"/>
      <c r="AP58" s="202"/>
      <c r="AQ58" s="198"/>
      <c r="AR58" s="198"/>
      <c r="AS58" s="202"/>
      <c r="AT58" s="202"/>
      <c r="AU58" s="202"/>
      <c r="AV58" s="198"/>
      <c r="AW58" s="198"/>
      <c r="AX58" s="202"/>
      <c r="AY58" s="202"/>
      <c r="AZ58" s="202"/>
      <c r="BA58" s="198"/>
      <c r="BB58" s="198"/>
      <c r="BC58" s="202"/>
      <c r="BD58" s="202"/>
      <c r="BE58" s="202"/>
      <c r="BF58" s="198"/>
      <c r="BG58" s="198"/>
      <c r="BH58" s="202"/>
      <c r="BI58" s="202"/>
      <c r="BJ58" s="202"/>
      <c r="BK58" s="198"/>
      <c r="BL58" s="198"/>
      <c r="BM58" s="202"/>
      <c r="BN58" s="202"/>
      <c r="BO58" s="202"/>
      <c r="BP58" s="198"/>
      <c r="BQ58" s="198"/>
      <c r="BR58" s="202"/>
      <c r="BS58" s="202"/>
      <c r="BT58" s="202"/>
      <c r="BU58" s="198"/>
      <c r="BV58" s="198"/>
      <c r="BW58" s="202"/>
      <c r="BX58" s="202"/>
      <c r="BY58" s="202"/>
      <c r="BZ58" s="198"/>
      <c r="CA58" s="198"/>
      <c r="CB58" s="202"/>
      <c r="CC58" s="202"/>
      <c r="CD58" s="202"/>
      <c r="CE58" s="198"/>
      <c r="CF58" s="198"/>
      <c r="CG58" s="202"/>
      <c r="CH58" s="202"/>
      <c r="CI58" s="202"/>
      <c r="CJ58" s="198"/>
      <c r="CK58" s="198"/>
      <c r="CL58" s="202"/>
      <c r="CM58" s="202"/>
      <c r="CN58" s="202"/>
      <c r="CO58" s="198"/>
      <c r="CP58" s="198"/>
      <c r="CQ58" s="202"/>
      <c r="CR58" s="202"/>
      <c r="CS58" s="202"/>
      <c r="CT58" s="198"/>
      <c r="CU58" s="198"/>
      <c r="CV58" s="202"/>
      <c r="CW58" s="202"/>
      <c r="CX58" s="202"/>
      <c r="CY58" s="198"/>
      <c r="CZ58" s="198"/>
      <c r="DA58" s="202"/>
      <c r="DB58" s="202"/>
      <c r="DC58" s="202"/>
      <c r="DD58" s="198"/>
      <c r="DE58" s="198"/>
      <c r="DF58" s="202"/>
      <c r="DG58" s="202"/>
      <c r="DH58" s="202"/>
      <c r="DI58" s="198"/>
      <c r="DJ58" s="198"/>
      <c r="DK58" s="202"/>
      <c r="DL58" s="202"/>
      <c r="DM58" s="202"/>
      <c r="DN58" s="198"/>
      <c r="DO58" s="198"/>
      <c r="DP58" s="202"/>
      <c r="DQ58" s="202"/>
      <c r="DR58" s="202"/>
      <c r="DS58" s="198"/>
      <c r="DT58" s="198"/>
      <c r="DU58" s="202"/>
      <c r="DV58" s="202"/>
      <c r="DW58" s="202"/>
      <c r="DX58" s="198"/>
      <c r="DY58" s="198"/>
      <c r="DZ58" s="202"/>
      <c r="EA58" s="202"/>
      <c r="EB58" s="202"/>
      <c r="EC58" s="198"/>
      <c r="ED58" s="198"/>
      <c r="EE58" s="202"/>
      <c r="EF58" s="202"/>
      <c r="EG58" s="202"/>
      <c r="EH58" s="198"/>
      <c r="EI58" s="198"/>
      <c r="EJ58" s="202"/>
      <c r="EK58" s="202"/>
      <c r="EL58" s="202"/>
      <c r="EM58" s="198"/>
      <c r="EN58" s="198"/>
      <c r="EO58" s="202"/>
      <c r="EP58" s="202"/>
      <c r="EQ58" s="202"/>
      <c r="ER58" s="198"/>
      <c r="ES58" s="198"/>
      <c r="ET58" s="202"/>
      <c r="EU58" s="202"/>
      <c r="EV58" s="202"/>
      <c r="EW58" s="198"/>
      <c r="EX58" s="198"/>
      <c r="EY58" s="202"/>
      <c r="EZ58" s="202"/>
      <c r="FA58" s="202"/>
      <c r="FB58" s="198"/>
      <c r="FC58" s="198"/>
      <c r="FD58" s="202"/>
      <c r="FE58" s="202"/>
      <c r="FF58" s="202"/>
      <c r="FG58" s="198"/>
      <c r="FH58" s="198"/>
      <c r="FI58" s="202"/>
      <c r="FJ58" s="202"/>
      <c r="FK58" s="202"/>
      <c r="FL58" s="198"/>
      <c r="FM58" s="198"/>
      <c r="FN58" s="202"/>
      <c r="FO58" s="202"/>
      <c r="FP58" s="202"/>
      <c r="FQ58" s="198"/>
      <c r="FR58" s="198"/>
      <c r="FS58" s="202"/>
      <c r="FT58" s="202"/>
      <c r="FU58" s="202"/>
      <c r="FV58" s="198"/>
      <c r="FW58" s="198"/>
      <c r="FX58" s="202"/>
      <c r="FY58" s="202"/>
      <c r="FZ58" s="202"/>
      <c r="GA58" s="198"/>
      <c r="GB58" s="198"/>
      <c r="GC58" s="202"/>
      <c r="GD58" s="202"/>
      <c r="GE58" s="202"/>
      <c r="GF58" s="198"/>
      <c r="GG58" s="198"/>
      <c r="GH58" s="202"/>
      <c r="GI58" s="202"/>
      <c r="GJ58" s="202"/>
      <c r="GK58" s="198"/>
      <c r="GL58" s="198"/>
      <c r="GM58" s="202"/>
      <c r="GN58" s="202"/>
      <c r="GO58" s="202"/>
      <c r="GP58" s="198"/>
      <c r="GQ58" s="198"/>
      <c r="GR58" s="202"/>
      <c r="GS58" s="202"/>
      <c r="GT58" s="202"/>
      <c r="GU58" s="198"/>
      <c r="GV58" s="198"/>
      <c r="GW58" s="202"/>
      <c r="GX58" s="202"/>
      <c r="GY58" s="202"/>
      <c r="GZ58" s="198"/>
      <c r="HA58" s="198"/>
      <c r="HB58" s="202"/>
      <c r="HC58" s="202"/>
      <c r="HD58" s="202"/>
      <c r="HE58" s="198"/>
      <c r="HF58" s="198"/>
      <c r="HG58" s="202"/>
      <c r="HH58" s="202"/>
      <c r="HI58" s="202"/>
      <c r="HJ58" s="198"/>
      <c r="HK58" s="198"/>
      <c r="HL58" s="202"/>
      <c r="HM58" s="202"/>
      <c r="HN58" s="202"/>
      <c r="HO58" s="198"/>
      <c r="HP58" s="198"/>
      <c r="HQ58" s="202"/>
      <c r="HR58" s="202"/>
      <c r="HS58" s="202"/>
      <c r="HT58" s="198"/>
      <c r="HU58" s="198"/>
      <c r="HV58" s="202"/>
      <c r="HW58" s="202"/>
      <c r="HX58" s="202"/>
      <c r="HY58" s="198"/>
      <c r="HZ58" s="198"/>
      <c r="IA58" s="202"/>
      <c r="IB58" s="202"/>
      <c r="IC58" s="202"/>
      <c r="ID58" s="198"/>
      <c r="IE58" s="198"/>
      <c r="IF58" s="202"/>
      <c r="IG58" s="202"/>
      <c r="IH58" s="202"/>
      <c r="II58" s="198"/>
      <c r="IJ58" s="198"/>
      <c r="IK58" s="202"/>
      <c r="IL58" s="202"/>
      <c r="IM58" s="202"/>
      <c r="IN58" s="198"/>
      <c r="IO58" s="198"/>
      <c r="IP58" s="202"/>
      <c r="IQ58" s="202"/>
      <c r="IR58" s="202"/>
      <c r="IS58" s="198"/>
      <c r="IT58" s="198"/>
      <c r="IU58" s="202"/>
      <c r="IV58" s="202"/>
      <c r="IW58" s="202"/>
      <c r="IX58" s="198"/>
      <c r="IY58" s="198"/>
      <c r="IZ58" s="198"/>
      <c r="JA58" s="198"/>
      <c r="JB58" s="198"/>
      <c r="JC58" s="198"/>
    </row>
    <row r="59" spans="1:263" s="94" customFormat="1" ht="15" thickBot="1" x14ac:dyDescent="0.4">
      <c r="A59" s="198"/>
      <c r="B59" s="359"/>
      <c r="C59" s="45" t="s">
        <v>773</v>
      </c>
      <c r="D59" s="102" t="s">
        <v>774</v>
      </c>
      <c r="E59" s="102"/>
      <c r="F59" s="384"/>
      <c r="G59" s="433" t="str">
        <f>IF(OR(F50&lt;&gt;"",F52&lt;&gt;"",F54&lt;&gt;"",F56&lt;&gt;""),"",G51*G53*G55*G57)</f>
        <v/>
      </c>
      <c r="H59" s="325"/>
      <c r="I59" s="202"/>
      <c r="J59" s="431"/>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2"/>
      <c r="AN59" s="202"/>
      <c r="AO59" s="202"/>
      <c r="AP59" s="202"/>
      <c r="AQ59" s="202"/>
      <c r="AR59" s="202"/>
      <c r="AS59" s="202"/>
      <c r="AT59" s="202"/>
      <c r="AU59" s="202"/>
      <c r="AV59" s="202"/>
      <c r="AW59" s="202"/>
      <c r="AX59" s="202"/>
      <c r="AY59" s="202"/>
      <c r="AZ59" s="202"/>
      <c r="BA59" s="202"/>
      <c r="BB59" s="202"/>
      <c r="BC59" s="202"/>
      <c r="BD59" s="202"/>
      <c r="BE59" s="202"/>
      <c r="BF59" s="202"/>
      <c r="BG59" s="202"/>
      <c r="BH59" s="202"/>
      <c r="BI59" s="202"/>
      <c r="BJ59" s="202"/>
      <c r="BK59" s="202"/>
      <c r="BL59" s="202"/>
      <c r="BM59" s="202"/>
      <c r="BN59" s="202"/>
      <c r="BO59" s="202"/>
      <c r="BP59" s="202"/>
      <c r="BQ59" s="202"/>
      <c r="BR59" s="202"/>
      <c r="BS59" s="202"/>
      <c r="BT59" s="202"/>
      <c r="BU59" s="202"/>
      <c r="BV59" s="202"/>
      <c r="BW59" s="202"/>
      <c r="BX59" s="202"/>
      <c r="BY59" s="202"/>
      <c r="BZ59" s="202"/>
      <c r="CA59" s="202"/>
      <c r="CB59" s="202"/>
      <c r="CC59" s="202"/>
      <c r="CD59" s="202"/>
      <c r="CE59" s="202"/>
      <c r="CF59" s="202"/>
      <c r="CG59" s="202"/>
      <c r="CH59" s="202"/>
      <c r="CI59" s="202"/>
      <c r="CJ59" s="202"/>
      <c r="CK59" s="202"/>
      <c r="CL59" s="202"/>
      <c r="CM59" s="202"/>
      <c r="CN59" s="202"/>
      <c r="CO59" s="202"/>
      <c r="CP59" s="202"/>
      <c r="CQ59" s="202"/>
      <c r="CR59" s="202"/>
      <c r="CS59" s="202"/>
      <c r="CT59" s="202"/>
      <c r="CU59" s="202"/>
      <c r="CV59" s="202"/>
      <c r="CW59" s="202"/>
      <c r="CX59" s="202"/>
      <c r="CY59" s="202"/>
      <c r="CZ59" s="202"/>
      <c r="DA59" s="202"/>
      <c r="DB59" s="202"/>
      <c r="DC59" s="202"/>
      <c r="DD59" s="202"/>
      <c r="DE59" s="202"/>
      <c r="DF59" s="202"/>
      <c r="DG59" s="202"/>
      <c r="DH59" s="202"/>
      <c r="DI59" s="202"/>
      <c r="DJ59" s="202"/>
      <c r="DK59" s="202"/>
      <c r="DL59" s="202"/>
      <c r="DM59" s="202"/>
      <c r="DN59" s="202"/>
      <c r="DO59" s="202"/>
      <c r="DP59" s="202"/>
      <c r="DQ59" s="202"/>
      <c r="DR59" s="202"/>
      <c r="DS59" s="202"/>
      <c r="DT59" s="202"/>
      <c r="DU59" s="202"/>
      <c r="DV59" s="202"/>
      <c r="DW59" s="202"/>
      <c r="DX59" s="202"/>
      <c r="DY59" s="202"/>
      <c r="DZ59" s="202"/>
      <c r="EA59" s="202"/>
      <c r="EB59" s="202"/>
      <c r="EC59" s="202"/>
      <c r="ED59" s="202"/>
      <c r="EE59" s="202"/>
      <c r="EF59" s="202"/>
      <c r="EG59" s="202"/>
      <c r="EH59" s="202"/>
      <c r="EI59" s="202"/>
      <c r="EJ59" s="202"/>
      <c r="EK59" s="202"/>
      <c r="EL59" s="202"/>
      <c r="EM59" s="202"/>
      <c r="EN59" s="202"/>
      <c r="EO59" s="202"/>
      <c r="EP59" s="202"/>
      <c r="EQ59" s="202"/>
      <c r="ER59" s="202"/>
      <c r="ES59" s="202"/>
      <c r="ET59" s="202"/>
      <c r="EU59" s="202"/>
      <c r="EV59" s="202"/>
      <c r="EW59" s="202"/>
      <c r="EX59" s="202"/>
      <c r="EY59" s="202"/>
      <c r="EZ59" s="202"/>
      <c r="FA59" s="202"/>
      <c r="FB59" s="202"/>
      <c r="FC59" s="202"/>
      <c r="FD59" s="202"/>
      <c r="FE59" s="202"/>
      <c r="FF59" s="202"/>
      <c r="FG59" s="202"/>
      <c r="FH59" s="202"/>
      <c r="FI59" s="202"/>
      <c r="FJ59" s="202"/>
      <c r="FK59" s="202"/>
      <c r="FL59" s="202"/>
      <c r="FM59" s="202"/>
      <c r="FN59" s="202"/>
      <c r="FO59" s="202"/>
      <c r="FP59" s="202"/>
      <c r="FQ59" s="202"/>
      <c r="FR59" s="202"/>
      <c r="FS59" s="202"/>
      <c r="FT59" s="202"/>
      <c r="FU59" s="202"/>
      <c r="FV59" s="202"/>
      <c r="FW59" s="202"/>
      <c r="FX59" s="202"/>
      <c r="FY59" s="202"/>
      <c r="FZ59" s="202"/>
      <c r="GA59" s="202"/>
      <c r="GB59" s="202"/>
      <c r="GC59" s="202"/>
      <c r="GD59" s="202"/>
      <c r="GE59" s="202"/>
      <c r="GF59" s="202"/>
      <c r="GG59" s="202"/>
      <c r="GH59" s="202"/>
      <c r="GI59" s="202"/>
      <c r="GJ59" s="202"/>
      <c r="GK59" s="202"/>
      <c r="GL59" s="202"/>
      <c r="GM59" s="202"/>
      <c r="GN59" s="202"/>
      <c r="GO59" s="202"/>
      <c r="GP59" s="202"/>
      <c r="GQ59" s="202"/>
      <c r="GR59" s="202"/>
      <c r="GS59" s="202"/>
      <c r="GT59" s="202"/>
      <c r="GU59" s="202"/>
      <c r="GV59" s="202"/>
      <c r="GW59" s="202"/>
      <c r="GX59" s="202"/>
      <c r="GY59" s="202"/>
      <c r="GZ59" s="202"/>
      <c r="HA59" s="202"/>
      <c r="HB59" s="202"/>
      <c r="HC59" s="202"/>
      <c r="HD59" s="202"/>
      <c r="HE59" s="202"/>
      <c r="HF59" s="202"/>
      <c r="HG59" s="202"/>
      <c r="HH59" s="202"/>
      <c r="HI59" s="202"/>
      <c r="HJ59" s="202"/>
      <c r="HK59" s="202"/>
      <c r="HL59" s="202"/>
      <c r="HM59" s="202"/>
      <c r="HN59" s="202"/>
      <c r="HO59" s="202"/>
      <c r="HP59" s="202"/>
      <c r="HQ59" s="202"/>
      <c r="HR59" s="202"/>
      <c r="HS59" s="202"/>
      <c r="HT59" s="202"/>
      <c r="HU59" s="202"/>
      <c r="HV59" s="202"/>
      <c r="HW59" s="202"/>
      <c r="HX59" s="202"/>
      <c r="HY59" s="202"/>
      <c r="HZ59" s="202"/>
      <c r="IA59" s="202"/>
      <c r="IB59" s="202"/>
      <c r="IC59" s="202"/>
      <c r="ID59" s="202"/>
      <c r="IE59" s="202"/>
      <c r="IF59" s="202"/>
      <c r="IG59" s="202"/>
      <c r="IH59" s="202"/>
      <c r="II59" s="202"/>
      <c r="IJ59" s="202"/>
      <c r="IK59" s="202"/>
      <c r="IL59" s="202"/>
      <c r="IM59" s="202"/>
      <c r="IN59" s="202"/>
      <c r="IO59" s="202"/>
      <c r="IP59" s="202"/>
      <c r="IQ59" s="202"/>
      <c r="IR59" s="202"/>
      <c r="IS59" s="202"/>
      <c r="IT59" s="202"/>
      <c r="IU59" s="202"/>
      <c r="IV59" s="202"/>
      <c r="IW59" s="202"/>
      <c r="IX59" s="202"/>
      <c r="IY59" s="202"/>
      <c r="IZ59" s="202"/>
      <c r="JA59" s="198"/>
      <c r="JB59" s="198"/>
      <c r="JC59" s="198"/>
    </row>
    <row r="60" spans="1:263" s="94" customFormat="1" ht="15.5" thickTop="1" thickBot="1" x14ac:dyDescent="0.4">
      <c r="A60" s="198"/>
      <c r="B60" s="359"/>
      <c r="C60" s="47"/>
      <c r="D60" s="102"/>
      <c r="E60" s="102"/>
      <c r="F60" s="389"/>
      <c r="G60" s="390"/>
      <c r="H60" s="391"/>
      <c r="I60" s="202"/>
      <c r="J60" s="431"/>
      <c r="K60" s="202"/>
      <c r="L60" s="202"/>
      <c r="M60" s="202"/>
      <c r="N60" s="202"/>
      <c r="O60" s="202"/>
      <c r="P60" s="202"/>
      <c r="Q60" s="202"/>
      <c r="R60" s="202"/>
      <c r="S60" s="202"/>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c r="AQ60" s="202"/>
      <c r="AR60" s="202"/>
      <c r="AS60" s="202"/>
      <c r="AT60" s="202"/>
      <c r="AU60" s="202"/>
      <c r="AV60" s="202"/>
      <c r="AW60" s="202"/>
      <c r="AX60" s="202"/>
      <c r="AY60" s="202"/>
      <c r="AZ60" s="202"/>
      <c r="BA60" s="202"/>
      <c r="BB60" s="202"/>
      <c r="BC60" s="202"/>
      <c r="BD60" s="202"/>
      <c r="BE60" s="202"/>
      <c r="BF60" s="202"/>
      <c r="BG60" s="202"/>
      <c r="BH60" s="202"/>
      <c r="BI60" s="202"/>
      <c r="BJ60" s="202"/>
      <c r="BK60" s="202"/>
      <c r="BL60" s="202"/>
      <c r="BM60" s="202"/>
      <c r="BN60" s="202"/>
      <c r="BO60" s="202"/>
      <c r="BP60" s="202"/>
      <c r="BQ60" s="202"/>
      <c r="BR60" s="202"/>
      <c r="BS60" s="202"/>
      <c r="BT60" s="202"/>
      <c r="BU60" s="202"/>
      <c r="BV60" s="202"/>
      <c r="BW60" s="202"/>
      <c r="BX60" s="202"/>
      <c r="BY60" s="202"/>
      <c r="BZ60" s="202"/>
      <c r="CA60" s="202"/>
      <c r="CB60" s="202"/>
      <c r="CC60" s="202"/>
      <c r="CD60" s="202"/>
      <c r="CE60" s="202"/>
      <c r="CF60" s="202"/>
      <c r="CG60" s="202"/>
      <c r="CH60" s="202"/>
      <c r="CI60" s="202"/>
      <c r="CJ60" s="202"/>
      <c r="CK60" s="202"/>
      <c r="CL60" s="202"/>
      <c r="CM60" s="202"/>
      <c r="CN60" s="202"/>
      <c r="CO60" s="202"/>
      <c r="CP60" s="202"/>
      <c r="CQ60" s="202"/>
      <c r="CR60" s="202"/>
      <c r="CS60" s="202"/>
      <c r="CT60" s="202"/>
      <c r="CU60" s="202"/>
      <c r="CV60" s="202"/>
      <c r="CW60" s="202"/>
      <c r="CX60" s="202"/>
      <c r="CY60" s="202"/>
      <c r="CZ60" s="202"/>
      <c r="DA60" s="202"/>
      <c r="DB60" s="202"/>
      <c r="DC60" s="202"/>
      <c r="DD60" s="202"/>
      <c r="DE60" s="202"/>
      <c r="DF60" s="202"/>
      <c r="DG60" s="202"/>
      <c r="DH60" s="202"/>
      <c r="DI60" s="202"/>
      <c r="DJ60" s="202"/>
      <c r="DK60" s="202"/>
      <c r="DL60" s="202"/>
      <c r="DM60" s="202"/>
      <c r="DN60" s="202"/>
      <c r="DO60" s="202"/>
      <c r="DP60" s="202"/>
      <c r="DQ60" s="202"/>
      <c r="DR60" s="202"/>
      <c r="DS60" s="202"/>
      <c r="DT60" s="202"/>
      <c r="DU60" s="202"/>
      <c r="DV60" s="202"/>
      <c r="DW60" s="202"/>
      <c r="DX60" s="202"/>
      <c r="DY60" s="202"/>
      <c r="DZ60" s="202"/>
      <c r="EA60" s="202"/>
      <c r="EB60" s="202"/>
      <c r="EC60" s="202"/>
      <c r="ED60" s="202"/>
      <c r="EE60" s="202"/>
      <c r="EF60" s="202"/>
      <c r="EG60" s="202"/>
      <c r="EH60" s="202"/>
      <c r="EI60" s="202"/>
      <c r="EJ60" s="202"/>
      <c r="EK60" s="202"/>
      <c r="EL60" s="202"/>
      <c r="EM60" s="202"/>
      <c r="EN60" s="202"/>
      <c r="EO60" s="202"/>
      <c r="EP60" s="202"/>
      <c r="EQ60" s="202"/>
      <c r="ER60" s="202"/>
      <c r="ES60" s="202"/>
      <c r="ET60" s="202"/>
      <c r="EU60" s="202"/>
      <c r="EV60" s="202"/>
      <c r="EW60" s="202"/>
      <c r="EX60" s="202"/>
      <c r="EY60" s="202"/>
      <c r="EZ60" s="202"/>
      <c r="FA60" s="202"/>
      <c r="FB60" s="202"/>
      <c r="FC60" s="202"/>
      <c r="FD60" s="202"/>
      <c r="FE60" s="202"/>
      <c r="FF60" s="202"/>
      <c r="FG60" s="202"/>
      <c r="FH60" s="202"/>
      <c r="FI60" s="202"/>
      <c r="FJ60" s="202"/>
      <c r="FK60" s="202"/>
      <c r="FL60" s="202"/>
      <c r="FM60" s="202"/>
      <c r="FN60" s="202"/>
      <c r="FO60" s="202"/>
      <c r="FP60" s="202"/>
      <c r="FQ60" s="202"/>
      <c r="FR60" s="202"/>
      <c r="FS60" s="202"/>
      <c r="FT60" s="202"/>
      <c r="FU60" s="202"/>
      <c r="FV60" s="202"/>
      <c r="FW60" s="202"/>
      <c r="FX60" s="202"/>
      <c r="FY60" s="202"/>
      <c r="FZ60" s="202"/>
      <c r="GA60" s="202"/>
      <c r="GB60" s="202"/>
      <c r="GC60" s="202"/>
      <c r="GD60" s="202"/>
      <c r="GE60" s="202"/>
      <c r="GF60" s="202"/>
      <c r="GG60" s="202"/>
      <c r="GH60" s="202"/>
      <c r="GI60" s="202"/>
      <c r="GJ60" s="202"/>
      <c r="GK60" s="202"/>
      <c r="GL60" s="202"/>
      <c r="GM60" s="202"/>
      <c r="GN60" s="202"/>
      <c r="GO60" s="202"/>
      <c r="GP60" s="202"/>
      <c r="GQ60" s="202"/>
      <c r="GR60" s="202"/>
      <c r="GS60" s="202"/>
      <c r="GT60" s="202"/>
      <c r="GU60" s="202"/>
      <c r="GV60" s="202"/>
      <c r="GW60" s="202"/>
      <c r="GX60" s="202"/>
      <c r="GY60" s="202"/>
      <c r="GZ60" s="202"/>
      <c r="HA60" s="202"/>
      <c r="HB60" s="202"/>
      <c r="HC60" s="202"/>
      <c r="HD60" s="202"/>
      <c r="HE60" s="202"/>
      <c r="HF60" s="202"/>
      <c r="HG60" s="202"/>
      <c r="HH60" s="202"/>
      <c r="HI60" s="202"/>
      <c r="HJ60" s="202"/>
      <c r="HK60" s="202"/>
      <c r="HL60" s="202"/>
      <c r="HM60" s="202"/>
      <c r="HN60" s="202"/>
      <c r="HO60" s="202"/>
      <c r="HP60" s="202"/>
      <c r="HQ60" s="202"/>
      <c r="HR60" s="202"/>
      <c r="HS60" s="202"/>
      <c r="HT60" s="202"/>
      <c r="HU60" s="202"/>
      <c r="HV60" s="202"/>
      <c r="HW60" s="202"/>
      <c r="HX60" s="202"/>
      <c r="HY60" s="202"/>
      <c r="HZ60" s="202"/>
      <c r="IA60" s="202"/>
      <c r="IB60" s="202"/>
      <c r="IC60" s="202"/>
      <c r="ID60" s="202"/>
      <c r="IE60" s="202"/>
      <c r="IF60" s="202"/>
      <c r="IG60" s="202"/>
      <c r="IH60" s="202"/>
      <c r="II60" s="202"/>
      <c r="IJ60" s="202"/>
      <c r="IK60" s="202"/>
      <c r="IL60" s="202"/>
      <c r="IM60" s="202"/>
      <c r="IN60" s="202"/>
      <c r="IO60" s="202"/>
      <c r="IP60" s="202"/>
      <c r="IQ60" s="202"/>
      <c r="IR60" s="202"/>
      <c r="IS60" s="202"/>
      <c r="IT60" s="202"/>
      <c r="IU60" s="202"/>
      <c r="IV60" s="202"/>
      <c r="IW60" s="202"/>
      <c r="IX60" s="202"/>
      <c r="IY60" s="202"/>
      <c r="IZ60" s="202"/>
      <c r="JA60" s="198"/>
      <c r="JB60" s="198"/>
      <c r="JC60" s="198"/>
    </row>
    <row r="61" spans="1:263" s="94" customFormat="1" x14ac:dyDescent="0.35">
      <c r="A61" s="198"/>
      <c r="B61" s="359"/>
      <c r="C61" s="47"/>
      <c r="D61" s="102"/>
      <c r="E61" s="102"/>
      <c r="F61" s="369"/>
      <c r="G61" s="202"/>
      <c r="H61" s="202"/>
      <c r="I61" s="202"/>
      <c r="J61" s="431"/>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2"/>
      <c r="BF61" s="202"/>
      <c r="BG61" s="202"/>
      <c r="BH61" s="202"/>
      <c r="BI61" s="202"/>
      <c r="BJ61" s="202"/>
      <c r="BK61" s="202"/>
      <c r="BL61" s="202"/>
      <c r="BM61" s="202"/>
      <c r="BN61" s="202"/>
      <c r="BO61" s="202"/>
      <c r="BP61" s="202"/>
      <c r="BQ61" s="202"/>
      <c r="BR61" s="202"/>
      <c r="BS61" s="202"/>
      <c r="BT61" s="202"/>
      <c r="BU61" s="202"/>
      <c r="BV61" s="202"/>
      <c r="BW61" s="202"/>
      <c r="BX61" s="202"/>
      <c r="BY61" s="202"/>
      <c r="BZ61" s="202"/>
      <c r="CA61" s="202"/>
      <c r="CB61" s="202"/>
      <c r="CC61" s="202"/>
      <c r="CD61" s="202"/>
      <c r="CE61" s="202"/>
      <c r="CF61" s="202"/>
      <c r="CG61" s="202"/>
      <c r="CH61" s="202"/>
      <c r="CI61" s="202"/>
      <c r="CJ61" s="202"/>
      <c r="CK61" s="202"/>
      <c r="CL61" s="202"/>
      <c r="CM61" s="202"/>
      <c r="CN61" s="202"/>
      <c r="CO61" s="202"/>
      <c r="CP61" s="202"/>
      <c r="CQ61" s="202"/>
      <c r="CR61" s="202"/>
      <c r="CS61" s="202"/>
      <c r="CT61" s="202"/>
      <c r="CU61" s="202"/>
      <c r="CV61" s="202"/>
      <c r="CW61" s="202"/>
      <c r="CX61" s="202"/>
      <c r="CY61" s="202"/>
      <c r="CZ61" s="202"/>
      <c r="DA61" s="202"/>
      <c r="DB61" s="202"/>
      <c r="DC61" s="202"/>
      <c r="DD61" s="202"/>
      <c r="DE61" s="202"/>
      <c r="DF61" s="202"/>
      <c r="DG61" s="202"/>
      <c r="DH61" s="202"/>
      <c r="DI61" s="202"/>
      <c r="DJ61" s="202"/>
      <c r="DK61" s="202"/>
      <c r="DL61" s="202"/>
      <c r="DM61" s="202"/>
      <c r="DN61" s="202"/>
      <c r="DO61" s="202"/>
      <c r="DP61" s="202"/>
      <c r="DQ61" s="202"/>
      <c r="DR61" s="202"/>
      <c r="DS61" s="202"/>
      <c r="DT61" s="202"/>
      <c r="DU61" s="202"/>
      <c r="DV61" s="202"/>
      <c r="DW61" s="202"/>
      <c r="DX61" s="202"/>
      <c r="DY61" s="202"/>
      <c r="DZ61" s="202"/>
      <c r="EA61" s="202"/>
      <c r="EB61" s="202"/>
      <c r="EC61" s="202"/>
      <c r="ED61" s="202"/>
      <c r="EE61" s="202"/>
      <c r="EF61" s="202"/>
      <c r="EG61" s="202"/>
      <c r="EH61" s="202"/>
      <c r="EI61" s="202"/>
      <c r="EJ61" s="202"/>
      <c r="EK61" s="202"/>
      <c r="EL61" s="202"/>
      <c r="EM61" s="202"/>
      <c r="EN61" s="202"/>
      <c r="EO61" s="202"/>
      <c r="EP61" s="202"/>
      <c r="EQ61" s="202"/>
      <c r="ER61" s="202"/>
      <c r="ES61" s="202"/>
      <c r="ET61" s="202"/>
      <c r="EU61" s="202"/>
      <c r="EV61" s="202"/>
      <c r="EW61" s="202"/>
      <c r="EX61" s="202"/>
      <c r="EY61" s="202"/>
      <c r="EZ61" s="202"/>
      <c r="FA61" s="202"/>
      <c r="FB61" s="202"/>
      <c r="FC61" s="202"/>
      <c r="FD61" s="202"/>
      <c r="FE61" s="202"/>
      <c r="FF61" s="202"/>
      <c r="FG61" s="202"/>
      <c r="FH61" s="202"/>
      <c r="FI61" s="202"/>
      <c r="FJ61" s="202"/>
      <c r="FK61" s="202"/>
      <c r="FL61" s="202"/>
      <c r="FM61" s="202"/>
      <c r="FN61" s="202"/>
      <c r="FO61" s="202"/>
      <c r="FP61" s="202"/>
      <c r="FQ61" s="202"/>
      <c r="FR61" s="202"/>
      <c r="FS61" s="202"/>
      <c r="FT61" s="202"/>
      <c r="FU61" s="202"/>
      <c r="FV61" s="202"/>
      <c r="FW61" s="202"/>
      <c r="FX61" s="202"/>
      <c r="FY61" s="202"/>
      <c r="FZ61" s="202"/>
      <c r="GA61" s="202"/>
      <c r="GB61" s="202"/>
      <c r="GC61" s="202"/>
      <c r="GD61" s="202"/>
      <c r="GE61" s="202"/>
      <c r="GF61" s="202"/>
      <c r="GG61" s="202"/>
      <c r="GH61" s="202"/>
      <c r="GI61" s="202"/>
      <c r="GJ61" s="202"/>
      <c r="GK61" s="202"/>
      <c r="GL61" s="202"/>
      <c r="GM61" s="202"/>
      <c r="GN61" s="202"/>
      <c r="GO61" s="202"/>
      <c r="GP61" s="202"/>
      <c r="GQ61" s="202"/>
      <c r="GR61" s="202"/>
      <c r="GS61" s="202"/>
      <c r="GT61" s="202"/>
      <c r="GU61" s="202"/>
      <c r="GV61" s="202"/>
      <c r="GW61" s="202"/>
      <c r="GX61" s="202"/>
      <c r="GY61" s="202"/>
      <c r="GZ61" s="202"/>
      <c r="HA61" s="202"/>
      <c r="HB61" s="202"/>
      <c r="HC61" s="202"/>
      <c r="HD61" s="202"/>
      <c r="HE61" s="202"/>
      <c r="HF61" s="202"/>
      <c r="HG61" s="202"/>
      <c r="HH61" s="202"/>
      <c r="HI61" s="202"/>
      <c r="HJ61" s="202"/>
      <c r="HK61" s="202"/>
      <c r="HL61" s="202"/>
      <c r="HM61" s="202"/>
      <c r="HN61" s="202"/>
      <c r="HO61" s="202"/>
      <c r="HP61" s="202"/>
      <c r="HQ61" s="202"/>
      <c r="HR61" s="202"/>
      <c r="HS61" s="202"/>
      <c r="HT61" s="202"/>
      <c r="HU61" s="202"/>
      <c r="HV61" s="202"/>
      <c r="HW61" s="202"/>
      <c r="HX61" s="202"/>
      <c r="HY61" s="202"/>
      <c r="HZ61" s="202"/>
      <c r="IA61" s="202"/>
      <c r="IB61" s="202"/>
      <c r="IC61" s="202"/>
      <c r="ID61" s="202"/>
      <c r="IE61" s="202"/>
      <c r="IF61" s="202"/>
      <c r="IG61" s="202"/>
      <c r="IH61" s="202"/>
      <c r="II61" s="202"/>
      <c r="IJ61" s="202"/>
      <c r="IK61" s="202"/>
      <c r="IL61" s="202"/>
      <c r="IM61" s="202"/>
      <c r="IN61" s="202"/>
      <c r="IO61" s="202"/>
      <c r="IP61" s="202"/>
      <c r="IQ61" s="202"/>
      <c r="IR61" s="202"/>
      <c r="IS61" s="202"/>
      <c r="IT61" s="202"/>
      <c r="IU61" s="202"/>
      <c r="IV61" s="202"/>
      <c r="IW61" s="202"/>
      <c r="IX61" s="202"/>
      <c r="IY61" s="202"/>
      <c r="IZ61" s="202"/>
      <c r="JA61" s="198"/>
      <c r="JB61" s="198"/>
      <c r="JC61" s="198"/>
    </row>
    <row r="62" spans="1:263" s="3" customFormat="1" ht="15" thickBot="1" x14ac:dyDescent="0.4">
      <c r="A62" s="198"/>
      <c r="B62" s="359"/>
      <c r="C62" s="47"/>
      <c r="D62" s="72" t="s">
        <v>775</v>
      </c>
      <c r="E62" s="401"/>
      <c r="F62" s="402"/>
      <c r="G62" s="403"/>
      <c r="H62" s="403"/>
      <c r="I62" s="404"/>
      <c r="J62" s="431"/>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2"/>
      <c r="BF62" s="202"/>
      <c r="BG62" s="202"/>
      <c r="BH62" s="202"/>
      <c r="BI62" s="202"/>
      <c r="BJ62" s="202"/>
      <c r="BK62" s="202"/>
      <c r="BL62" s="202"/>
      <c r="BM62" s="202"/>
      <c r="BN62" s="202"/>
      <c r="BO62" s="202"/>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2"/>
      <c r="DH62" s="202"/>
      <c r="DI62" s="202"/>
      <c r="DJ62" s="202"/>
      <c r="DK62" s="202"/>
      <c r="DL62" s="202"/>
      <c r="DM62" s="202"/>
      <c r="DN62" s="202"/>
      <c r="DO62" s="202"/>
      <c r="DP62" s="202"/>
      <c r="DQ62" s="202"/>
      <c r="DR62" s="202"/>
      <c r="DS62" s="202"/>
      <c r="DT62" s="202"/>
      <c r="DU62" s="202"/>
      <c r="DV62" s="202"/>
      <c r="DW62" s="202"/>
      <c r="DX62" s="202"/>
      <c r="DY62" s="202"/>
      <c r="DZ62" s="202"/>
      <c r="EA62" s="202"/>
      <c r="EB62" s="202"/>
      <c r="EC62" s="202"/>
      <c r="ED62" s="202"/>
      <c r="EE62" s="202"/>
      <c r="EF62" s="202"/>
      <c r="EG62" s="202"/>
      <c r="EH62" s="202"/>
      <c r="EI62" s="202"/>
      <c r="EJ62" s="202"/>
      <c r="EK62" s="202"/>
      <c r="EL62" s="202"/>
      <c r="EM62" s="202"/>
      <c r="EN62" s="202"/>
      <c r="EO62" s="202"/>
      <c r="EP62" s="202"/>
      <c r="EQ62" s="202"/>
      <c r="ER62" s="202"/>
      <c r="ES62" s="202"/>
      <c r="ET62" s="202"/>
      <c r="EU62" s="202"/>
      <c r="EV62" s="202"/>
      <c r="EW62" s="202"/>
      <c r="EX62" s="202"/>
      <c r="EY62" s="202"/>
      <c r="EZ62" s="202"/>
      <c r="FA62" s="202"/>
      <c r="FB62" s="202"/>
      <c r="FC62" s="202"/>
      <c r="FD62" s="202"/>
      <c r="FE62" s="202"/>
      <c r="FF62" s="202"/>
      <c r="FG62" s="202"/>
      <c r="FH62" s="202"/>
      <c r="FI62" s="202"/>
      <c r="FJ62" s="202"/>
      <c r="FK62" s="202"/>
      <c r="FL62" s="202"/>
      <c r="FM62" s="202"/>
      <c r="FN62" s="202"/>
      <c r="FO62" s="202"/>
      <c r="FP62" s="202"/>
      <c r="FQ62" s="202"/>
      <c r="FR62" s="202"/>
      <c r="FS62" s="202"/>
      <c r="FT62" s="202"/>
      <c r="FU62" s="202"/>
      <c r="FV62" s="202"/>
      <c r="FW62" s="202"/>
      <c r="FX62" s="202"/>
      <c r="FY62" s="202"/>
      <c r="FZ62" s="202"/>
      <c r="GA62" s="202"/>
      <c r="GB62" s="202"/>
      <c r="GC62" s="202"/>
      <c r="GD62" s="202"/>
      <c r="GE62" s="202"/>
      <c r="GF62" s="202"/>
      <c r="GG62" s="202"/>
      <c r="GH62" s="202"/>
      <c r="GI62" s="202"/>
      <c r="GJ62" s="202"/>
      <c r="GK62" s="202"/>
      <c r="GL62" s="202"/>
      <c r="GM62" s="202"/>
      <c r="GN62" s="202"/>
      <c r="GO62" s="202"/>
      <c r="GP62" s="202"/>
      <c r="GQ62" s="202"/>
      <c r="GR62" s="202"/>
      <c r="GS62" s="202"/>
      <c r="GT62" s="202"/>
      <c r="GU62" s="202"/>
      <c r="GV62" s="202"/>
      <c r="GW62" s="202"/>
      <c r="GX62" s="202"/>
      <c r="GY62" s="202"/>
      <c r="GZ62" s="202"/>
      <c r="HA62" s="202"/>
      <c r="HB62" s="202"/>
      <c r="HC62" s="202"/>
      <c r="HD62" s="202"/>
      <c r="HE62" s="202"/>
      <c r="HF62" s="202"/>
      <c r="HG62" s="202"/>
      <c r="HH62" s="202"/>
      <c r="HI62" s="202"/>
      <c r="HJ62" s="202"/>
      <c r="HK62" s="202"/>
      <c r="HL62" s="202"/>
      <c r="HM62" s="202"/>
      <c r="HN62" s="202"/>
      <c r="HO62" s="202"/>
      <c r="HP62" s="202"/>
      <c r="HQ62" s="202"/>
      <c r="HR62" s="202"/>
      <c r="HS62" s="202"/>
      <c r="HT62" s="202"/>
      <c r="HU62" s="202"/>
      <c r="HV62" s="202"/>
      <c r="HW62" s="202"/>
      <c r="HX62" s="202"/>
      <c r="HY62" s="202"/>
      <c r="HZ62" s="202"/>
      <c r="IA62" s="202"/>
      <c r="IB62" s="202"/>
      <c r="IC62" s="202"/>
      <c r="ID62" s="202"/>
      <c r="IE62" s="202"/>
      <c r="IF62" s="202"/>
      <c r="IG62" s="202"/>
      <c r="IH62" s="202"/>
      <c r="II62" s="202"/>
      <c r="IJ62" s="202"/>
      <c r="IK62" s="202"/>
      <c r="IL62" s="202"/>
      <c r="IM62" s="202"/>
      <c r="IN62" s="202"/>
      <c r="IO62" s="202"/>
      <c r="IP62" s="202"/>
      <c r="IQ62" s="202"/>
      <c r="IR62" s="202"/>
      <c r="IS62" s="202"/>
      <c r="IT62" s="202"/>
      <c r="IU62" s="202"/>
      <c r="IV62" s="202"/>
      <c r="IW62" s="202"/>
      <c r="IX62" s="202"/>
      <c r="IY62" s="202"/>
      <c r="IZ62" s="202"/>
      <c r="JA62" s="198"/>
      <c r="JB62" s="198"/>
      <c r="JC62" s="256"/>
    </row>
    <row r="63" spans="1:263" s="3" customFormat="1" x14ac:dyDescent="0.35">
      <c r="A63" s="198"/>
      <c r="B63" s="359"/>
      <c r="C63" s="47"/>
      <c r="D63" s="105"/>
      <c r="E63" s="102"/>
      <c r="F63" s="375"/>
      <c r="G63" s="321"/>
      <c r="H63" s="322"/>
      <c r="I63" s="405"/>
      <c r="J63" s="431"/>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c r="AP63" s="202"/>
      <c r="AQ63" s="202"/>
      <c r="AR63" s="202"/>
      <c r="AS63" s="202"/>
      <c r="AT63" s="202"/>
      <c r="AU63" s="202"/>
      <c r="AV63" s="202"/>
      <c r="AW63" s="202"/>
      <c r="AX63" s="202"/>
      <c r="AY63" s="202"/>
      <c r="AZ63" s="202"/>
      <c r="BA63" s="202"/>
      <c r="BB63" s="202"/>
      <c r="BC63" s="202"/>
      <c r="BD63" s="202"/>
      <c r="BE63" s="202"/>
      <c r="BF63" s="202"/>
      <c r="BG63" s="202"/>
      <c r="BH63" s="202"/>
      <c r="BI63" s="202"/>
      <c r="BJ63" s="202"/>
      <c r="BK63" s="202"/>
      <c r="BL63" s="202"/>
      <c r="BM63" s="202"/>
      <c r="BN63" s="202"/>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c r="CY63" s="202"/>
      <c r="CZ63" s="202"/>
      <c r="DA63" s="202"/>
      <c r="DB63" s="202"/>
      <c r="DC63" s="202"/>
      <c r="DD63" s="202"/>
      <c r="DE63" s="202"/>
      <c r="DF63" s="202"/>
      <c r="DG63" s="202"/>
      <c r="DH63" s="202"/>
      <c r="DI63" s="202"/>
      <c r="DJ63" s="202"/>
      <c r="DK63" s="202"/>
      <c r="DL63" s="202"/>
      <c r="DM63" s="202"/>
      <c r="DN63" s="202"/>
      <c r="DO63" s="202"/>
      <c r="DP63" s="202"/>
      <c r="DQ63" s="202"/>
      <c r="DR63" s="202"/>
      <c r="DS63" s="202"/>
      <c r="DT63" s="202"/>
      <c r="DU63" s="202"/>
      <c r="DV63" s="202"/>
      <c r="DW63" s="202"/>
      <c r="DX63" s="202"/>
      <c r="DY63" s="202"/>
      <c r="DZ63" s="202"/>
      <c r="EA63" s="202"/>
      <c r="EB63" s="202"/>
      <c r="EC63" s="202"/>
      <c r="ED63" s="202"/>
      <c r="EE63" s="202"/>
      <c r="EF63" s="202"/>
      <c r="EG63" s="202"/>
      <c r="EH63" s="202"/>
      <c r="EI63" s="202"/>
      <c r="EJ63" s="202"/>
      <c r="EK63" s="202"/>
      <c r="EL63" s="202"/>
      <c r="EM63" s="202"/>
      <c r="EN63" s="202"/>
      <c r="EO63" s="202"/>
      <c r="EP63" s="202"/>
      <c r="EQ63" s="202"/>
      <c r="ER63" s="202"/>
      <c r="ES63" s="202"/>
      <c r="ET63" s="202"/>
      <c r="EU63" s="202"/>
      <c r="EV63" s="202"/>
      <c r="EW63" s="202"/>
      <c r="EX63" s="202"/>
      <c r="EY63" s="202"/>
      <c r="EZ63" s="202"/>
      <c r="FA63" s="202"/>
      <c r="FB63" s="202"/>
      <c r="FC63" s="202"/>
      <c r="FD63" s="202"/>
      <c r="FE63" s="202"/>
      <c r="FF63" s="202"/>
      <c r="FG63" s="202"/>
      <c r="FH63" s="202"/>
      <c r="FI63" s="202"/>
      <c r="FJ63" s="202"/>
      <c r="FK63" s="202"/>
      <c r="FL63" s="202"/>
      <c r="FM63" s="202"/>
      <c r="FN63" s="202"/>
      <c r="FO63" s="202"/>
      <c r="FP63" s="202"/>
      <c r="FQ63" s="202"/>
      <c r="FR63" s="202"/>
      <c r="FS63" s="202"/>
      <c r="FT63" s="202"/>
      <c r="FU63" s="202"/>
      <c r="FV63" s="202"/>
      <c r="FW63" s="202"/>
      <c r="FX63" s="202"/>
      <c r="FY63" s="202"/>
      <c r="FZ63" s="202"/>
      <c r="GA63" s="202"/>
      <c r="GB63" s="202"/>
      <c r="GC63" s="202"/>
      <c r="GD63" s="202"/>
      <c r="GE63" s="202"/>
      <c r="GF63" s="202"/>
      <c r="GG63" s="202"/>
      <c r="GH63" s="202"/>
      <c r="GI63" s="202"/>
      <c r="GJ63" s="202"/>
      <c r="GK63" s="202"/>
      <c r="GL63" s="202"/>
      <c r="GM63" s="202"/>
      <c r="GN63" s="202"/>
      <c r="GO63" s="202"/>
      <c r="GP63" s="202"/>
      <c r="GQ63" s="202"/>
      <c r="GR63" s="202"/>
      <c r="GS63" s="202"/>
      <c r="GT63" s="202"/>
      <c r="GU63" s="202"/>
      <c r="GV63" s="202"/>
      <c r="GW63" s="202"/>
      <c r="GX63" s="202"/>
      <c r="GY63" s="202"/>
      <c r="GZ63" s="202"/>
      <c r="HA63" s="202"/>
      <c r="HB63" s="202"/>
      <c r="HC63" s="202"/>
      <c r="HD63" s="202"/>
      <c r="HE63" s="202"/>
      <c r="HF63" s="202"/>
      <c r="HG63" s="202"/>
      <c r="HH63" s="202"/>
      <c r="HI63" s="202"/>
      <c r="HJ63" s="202"/>
      <c r="HK63" s="202"/>
      <c r="HL63" s="202"/>
      <c r="HM63" s="202"/>
      <c r="HN63" s="202"/>
      <c r="HO63" s="202"/>
      <c r="HP63" s="202"/>
      <c r="HQ63" s="202"/>
      <c r="HR63" s="202"/>
      <c r="HS63" s="202"/>
      <c r="HT63" s="202"/>
      <c r="HU63" s="202"/>
      <c r="HV63" s="202"/>
      <c r="HW63" s="202"/>
      <c r="HX63" s="202"/>
      <c r="HY63" s="202"/>
      <c r="HZ63" s="202"/>
      <c r="IA63" s="202"/>
      <c r="IB63" s="202"/>
      <c r="IC63" s="202"/>
      <c r="ID63" s="202"/>
      <c r="IE63" s="202"/>
      <c r="IF63" s="202"/>
      <c r="IG63" s="202"/>
      <c r="IH63" s="202"/>
      <c r="II63" s="202"/>
      <c r="IJ63" s="202"/>
      <c r="IK63" s="202"/>
      <c r="IL63" s="202"/>
      <c r="IM63" s="202"/>
      <c r="IN63" s="202"/>
      <c r="IO63" s="202"/>
      <c r="IP63" s="202"/>
      <c r="IQ63" s="202"/>
      <c r="IR63" s="202"/>
      <c r="IS63" s="202"/>
      <c r="IT63" s="202"/>
      <c r="IU63" s="202"/>
      <c r="IV63" s="202"/>
      <c r="IW63" s="202"/>
      <c r="IX63" s="202"/>
      <c r="IY63" s="202"/>
      <c r="IZ63" s="202"/>
      <c r="JA63" s="198"/>
      <c r="JB63" s="198"/>
      <c r="JC63" s="256"/>
    </row>
    <row r="64" spans="1:263" s="90" customFormat="1" ht="28.15" customHeight="1" x14ac:dyDescent="0.35">
      <c r="A64" s="379"/>
      <c r="B64" s="362"/>
      <c r="C64" s="91"/>
      <c r="D64" s="160"/>
      <c r="E64" s="363"/>
      <c r="F64" s="380"/>
      <c r="G64" s="16" t="s">
        <v>171</v>
      </c>
      <c r="H64" s="381"/>
      <c r="I64" s="405"/>
      <c r="J64" s="431"/>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c r="AP64" s="202"/>
      <c r="AQ64" s="202"/>
      <c r="AR64" s="202"/>
      <c r="AS64" s="202"/>
      <c r="AT64" s="202"/>
      <c r="AU64" s="202"/>
      <c r="AV64" s="202"/>
      <c r="AW64" s="202"/>
      <c r="AX64" s="202"/>
      <c r="AY64" s="202"/>
      <c r="AZ64" s="202"/>
      <c r="BA64" s="202"/>
      <c r="BB64" s="202"/>
      <c r="BC64" s="202"/>
      <c r="BD64" s="202"/>
      <c r="BE64" s="202"/>
      <c r="BF64" s="202"/>
      <c r="BG64" s="202"/>
      <c r="BH64" s="202"/>
      <c r="BI64" s="202"/>
      <c r="BJ64" s="202"/>
      <c r="BK64" s="202"/>
      <c r="BL64" s="202"/>
      <c r="BM64" s="202"/>
      <c r="BN64" s="202"/>
      <c r="BO64" s="202"/>
      <c r="BP64" s="202"/>
      <c r="BQ64" s="202"/>
      <c r="BR64" s="202"/>
      <c r="BS64" s="202"/>
      <c r="BT64" s="202"/>
      <c r="BU64" s="202"/>
      <c r="BV64" s="202"/>
      <c r="BW64" s="202"/>
      <c r="BX64" s="202"/>
      <c r="BY64" s="202"/>
      <c r="BZ64" s="202"/>
      <c r="CA64" s="202"/>
      <c r="CB64" s="202"/>
      <c r="CC64" s="202"/>
      <c r="CD64" s="202"/>
      <c r="CE64" s="202"/>
      <c r="CF64" s="202"/>
      <c r="CG64" s="202"/>
      <c r="CH64" s="202"/>
      <c r="CI64" s="202"/>
      <c r="CJ64" s="202"/>
      <c r="CK64" s="202"/>
      <c r="CL64" s="202"/>
      <c r="CM64" s="202"/>
      <c r="CN64" s="202"/>
      <c r="CO64" s="202"/>
      <c r="CP64" s="202"/>
      <c r="CQ64" s="202"/>
      <c r="CR64" s="202"/>
      <c r="CS64" s="202"/>
      <c r="CT64" s="202"/>
      <c r="CU64" s="202"/>
      <c r="CV64" s="202"/>
      <c r="CW64" s="202"/>
      <c r="CX64" s="202"/>
      <c r="CY64" s="202"/>
      <c r="CZ64" s="202"/>
      <c r="DA64" s="202"/>
      <c r="DB64" s="202"/>
      <c r="DC64" s="202"/>
      <c r="DD64" s="202"/>
      <c r="DE64" s="202"/>
      <c r="DF64" s="202"/>
      <c r="DG64" s="202"/>
      <c r="DH64" s="202"/>
      <c r="DI64" s="202"/>
      <c r="DJ64" s="202"/>
      <c r="DK64" s="202"/>
      <c r="DL64" s="202"/>
      <c r="DM64" s="202"/>
      <c r="DN64" s="202"/>
      <c r="DO64" s="202"/>
      <c r="DP64" s="202"/>
      <c r="DQ64" s="202"/>
      <c r="DR64" s="202"/>
      <c r="DS64" s="202"/>
      <c r="DT64" s="202"/>
      <c r="DU64" s="202"/>
      <c r="DV64" s="202"/>
      <c r="DW64" s="202"/>
      <c r="DX64" s="202"/>
      <c r="DY64" s="202"/>
      <c r="DZ64" s="202"/>
      <c r="EA64" s="202"/>
      <c r="EB64" s="202"/>
      <c r="EC64" s="202"/>
      <c r="ED64" s="202"/>
      <c r="EE64" s="202"/>
      <c r="EF64" s="202"/>
      <c r="EG64" s="202"/>
      <c r="EH64" s="202"/>
      <c r="EI64" s="202"/>
      <c r="EJ64" s="202"/>
      <c r="EK64" s="202"/>
      <c r="EL64" s="202"/>
      <c r="EM64" s="202"/>
      <c r="EN64" s="202"/>
      <c r="EO64" s="202"/>
      <c r="EP64" s="202"/>
      <c r="EQ64" s="202"/>
      <c r="ER64" s="202"/>
      <c r="ES64" s="202"/>
      <c r="ET64" s="202"/>
      <c r="EU64" s="202"/>
      <c r="EV64" s="202"/>
      <c r="EW64" s="202"/>
      <c r="EX64" s="202"/>
      <c r="EY64" s="202"/>
      <c r="EZ64" s="202"/>
      <c r="FA64" s="202"/>
      <c r="FB64" s="202"/>
      <c r="FC64" s="202"/>
      <c r="FD64" s="202"/>
      <c r="FE64" s="202"/>
      <c r="FF64" s="202"/>
      <c r="FG64" s="202"/>
      <c r="FH64" s="202"/>
      <c r="FI64" s="202"/>
      <c r="FJ64" s="202"/>
      <c r="FK64" s="202"/>
      <c r="FL64" s="202"/>
      <c r="FM64" s="202"/>
      <c r="FN64" s="202"/>
      <c r="FO64" s="202"/>
      <c r="FP64" s="202"/>
      <c r="FQ64" s="202"/>
      <c r="FR64" s="202"/>
      <c r="FS64" s="202"/>
      <c r="FT64" s="202"/>
      <c r="FU64" s="202"/>
      <c r="FV64" s="202"/>
      <c r="FW64" s="202"/>
      <c r="FX64" s="202"/>
      <c r="FY64" s="202"/>
      <c r="FZ64" s="202"/>
      <c r="GA64" s="202"/>
      <c r="GB64" s="202"/>
      <c r="GC64" s="202"/>
      <c r="GD64" s="202"/>
      <c r="GE64" s="202"/>
      <c r="GF64" s="202"/>
      <c r="GG64" s="202"/>
      <c r="GH64" s="202"/>
      <c r="GI64" s="202"/>
      <c r="GJ64" s="202"/>
      <c r="GK64" s="202"/>
      <c r="GL64" s="202"/>
      <c r="GM64" s="202"/>
      <c r="GN64" s="202"/>
      <c r="GO64" s="202"/>
      <c r="GP64" s="202"/>
      <c r="GQ64" s="202"/>
      <c r="GR64" s="202"/>
      <c r="GS64" s="202"/>
      <c r="GT64" s="202"/>
      <c r="GU64" s="202"/>
      <c r="GV64" s="202"/>
      <c r="GW64" s="202"/>
      <c r="GX64" s="202"/>
      <c r="GY64" s="202"/>
      <c r="GZ64" s="202"/>
      <c r="HA64" s="202"/>
      <c r="HB64" s="202"/>
      <c r="HC64" s="202"/>
      <c r="HD64" s="202"/>
      <c r="HE64" s="202"/>
      <c r="HF64" s="202"/>
      <c r="HG64" s="202"/>
      <c r="HH64" s="202"/>
      <c r="HI64" s="202"/>
      <c r="HJ64" s="202"/>
      <c r="HK64" s="202"/>
      <c r="HL64" s="202"/>
      <c r="HM64" s="202"/>
      <c r="HN64" s="202"/>
      <c r="HO64" s="202"/>
      <c r="HP64" s="202"/>
      <c r="HQ64" s="202"/>
      <c r="HR64" s="202"/>
      <c r="HS64" s="202"/>
      <c r="HT64" s="202"/>
      <c r="HU64" s="202"/>
      <c r="HV64" s="202"/>
      <c r="HW64" s="202"/>
      <c r="HX64" s="202"/>
      <c r="HY64" s="202"/>
      <c r="HZ64" s="202"/>
      <c r="IA64" s="202"/>
      <c r="IB64" s="202"/>
      <c r="IC64" s="202"/>
      <c r="ID64" s="202"/>
      <c r="IE64" s="202"/>
      <c r="IF64" s="202"/>
      <c r="IG64" s="202"/>
      <c r="IH64" s="202"/>
      <c r="II64" s="202"/>
      <c r="IJ64" s="202"/>
      <c r="IK64" s="202"/>
      <c r="IL64" s="202"/>
      <c r="IM64" s="202"/>
      <c r="IN64" s="202"/>
      <c r="IO64" s="202"/>
      <c r="IP64" s="202"/>
      <c r="IQ64" s="202"/>
      <c r="IR64" s="202"/>
      <c r="IS64" s="202"/>
      <c r="IT64" s="202"/>
      <c r="IU64" s="202"/>
      <c r="IV64" s="202"/>
      <c r="IW64" s="202"/>
      <c r="IX64" s="202"/>
      <c r="IY64" s="202"/>
      <c r="IZ64" s="202"/>
      <c r="JA64" s="379"/>
      <c r="JB64" s="379"/>
      <c r="JC64" s="383"/>
    </row>
    <row r="65" spans="1:263" s="3" customFormat="1" x14ac:dyDescent="0.35">
      <c r="A65" s="198"/>
      <c r="B65" s="359"/>
      <c r="C65" s="47"/>
      <c r="D65" s="105"/>
      <c r="E65" s="102"/>
      <c r="F65" s="516" t="str">
        <f>IF(AND(G43&lt;&gt;0,'Schedule 1'!G61&lt;&gt;"Yes"),"Non-qualifying (see item S1B9)","")</f>
        <v/>
      </c>
      <c r="G65" s="509"/>
      <c r="H65" s="517"/>
      <c r="I65" s="405"/>
      <c r="J65" s="431"/>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2"/>
      <c r="BF65" s="202"/>
      <c r="BG65" s="202"/>
      <c r="BH65" s="202"/>
      <c r="BI65" s="202"/>
      <c r="BJ65" s="202"/>
      <c r="BK65" s="202"/>
      <c r="BL65" s="202"/>
      <c r="BM65" s="202"/>
      <c r="BN65" s="202"/>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c r="CY65" s="202"/>
      <c r="CZ65" s="202"/>
      <c r="DA65" s="202"/>
      <c r="DB65" s="202"/>
      <c r="DC65" s="202"/>
      <c r="DD65" s="202"/>
      <c r="DE65" s="202"/>
      <c r="DF65" s="202"/>
      <c r="DG65" s="202"/>
      <c r="DH65" s="202"/>
      <c r="DI65" s="202"/>
      <c r="DJ65" s="202"/>
      <c r="DK65" s="202"/>
      <c r="DL65" s="202"/>
      <c r="DM65" s="202"/>
      <c r="DN65" s="202"/>
      <c r="DO65" s="202"/>
      <c r="DP65" s="202"/>
      <c r="DQ65" s="202"/>
      <c r="DR65" s="202"/>
      <c r="DS65" s="202"/>
      <c r="DT65" s="202"/>
      <c r="DU65" s="202"/>
      <c r="DV65" s="202"/>
      <c r="DW65" s="202"/>
      <c r="DX65" s="202"/>
      <c r="DY65" s="202"/>
      <c r="DZ65" s="202"/>
      <c r="EA65" s="202"/>
      <c r="EB65" s="202"/>
      <c r="EC65" s="202"/>
      <c r="ED65" s="202"/>
      <c r="EE65" s="202"/>
      <c r="EF65" s="202"/>
      <c r="EG65" s="202"/>
      <c r="EH65" s="202"/>
      <c r="EI65" s="202"/>
      <c r="EJ65" s="202"/>
      <c r="EK65" s="202"/>
      <c r="EL65" s="202"/>
      <c r="EM65" s="202"/>
      <c r="EN65" s="202"/>
      <c r="EO65" s="202"/>
      <c r="EP65" s="202"/>
      <c r="EQ65" s="202"/>
      <c r="ER65" s="202"/>
      <c r="ES65" s="202"/>
      <c r="ET65" s="202"/>
      <c r="EU65" s="202"/>
      <c r="EV65" s="202"/>
      <c r="EW65" s="202"/>
      <c r="EX65" s="202"/>
      <c r="EY65" s="202"/>
      <c r="EZ65" s="202"/>
      <c r="FA65" s="202"/>
      <c r="FB65" s="202"/>
      <c r="FC65" s="202"/>
      <c r="FD65" s="202"/>
      <c r="FE65" s="202"/>
      <c r="FF65" s="202"/>
      <c r="FG65" s="202"/>
      <c r="FH65" s="202"/>
      <c r="FI65" s="202"/>
      <c r="FJ65" s="202"/>
      <c r="FK65" s="202"/>
      <c r="FL65" s="202"/>
      <c r="FM65" s="202"/>
      <c r="FN65" s="202"/>
      <c r="FO65" s="202"/>
      <c r="FP65" s="202"/>
      <c r="FQ65" s="202"/>
      <c r="FR65" s="202"/>
      <c r="FS65" s="202"/>
      <c r="FT65" s="202"/>
      <c r="FU65" s="202"/>
      <c r="FV65" s="202"/>
      <c r="FW65" s="202"/>
      <c r="FX65" s="202"/>
      <c r="FY65" s="202"/>
      <c r="FZ65" s="202"/>
      <c r="GA65" s="202"/>
      <c r="GB65" s="202"/>
      <c r="GC65" s="202"/>
      <c r="GD65" s="202"/>
      <c r="GE65" s="202"/>
      <c r="GF65" s="202"/>
      <c r="GG65" s="202"/>
      <c r="GH65" s="202"/>
      <c r="GI65" s="202"/>
      <c r="GJ65" s="202"/>
      <c r="GK65" s="202"/>
      <c r="GL65" s="202"/>
      <c r="GM65" s="202"/>
      <c r="GN65" s="202"/>
      <c r="GO65" s="202"/>
      <c r="GP65" s="202"/>
      <c r="GQ65" s="202"/>
      <c r="GR65" s="202"/>
      <c r="GS65" s="202"/>
      <c r="GT65" s="202"/>
      <c r="GU65" s="202"/>
      <c r="GV65" s="202"/>
      <c r="GW65" s="202"/>
      <c r="GX65" s="202"/>
      <c r="GY65" s="202"/>
      <c r="GZ65" s="202"/>
      <c r="HA65" s="202"/>
      <c r="HB65" s="202"/>
      <c r="HC65" s="202"/>
      <c r="HD65" s="202"/>
      <c r="HE65" s="202"/>
      <c r="HF65" s="202"/>
      <c r="HG65" s="202"/>
      <c r="HH65" s="202"/>
      <c r="HI65" s="202"/>
      <c r="HJ65" s="202"/>
      <c r="HK65" s="202"/>
      <c r="HL65" s="202"/>
      <c r="HM65" s="202"/>
      <c r="HN65" s="202"/>
      <c r="HO65" s="202"/>
      <c r="HP65" s="202"/>
      <c r="HQ65" s="202"/>
      <c r="HR65" s="202"/>
      <c r="HS65" s="202"/>
      <c r="HT65" s="202"/>
      <c r="HU65" s="202"/>
      <c r="HV65" s="202"/>
      <c r="HW65" s="202"/>
      <c r="HX65" s="202"/>
      <c r="HY65" s="202"/>
      <c r="HZ65" s="202"/>
      <c r="IA65" s="202"/>
      <c r="IB65" s="202"/>
      <c r="IC65" s="202"/>
      <c r="ID65" s="202"/>
      <c r="IE65" s="202"/>
      <c r="IF65" s="202"/>
      <c r="IG65" s="202"/>
      <c r="IH65" s="202"/>
      <c r="II65" s="202"/>
      <c r="IJ65" s="202"/>
      <c r="IK65" s="202"/>
      <c r="IL65" s="202"/>
      <c r="IM65" s="202"/>
      <c r="IN65" s="202"/>
      <c r="IO65" s="202"/>
      <c r="IP65" s="202"/>
      <c r="IQ65" s="202"/>
      <c r="IR65" s="202"/>
      <c r="IS65" s="202"/>
      <c r="IT65" s="202"/>
      <c r="IU65" s="202"/>
      <c r="IV65" s="202"/>
      <c r="IW65" s="202"/>
      <c r="IX65" s="202"/>
      <c r="IY65" s="202"/>
      <c r="IZ65" s="202"/>
      <c r="JA65" s="198"/>
      <c r="JB65" s="198"/>
      <c r="JC65" s="256"/>
    </row>
    <row r="66" spans="1:263" s="3" customFormat="1" x14ac:dyDescent="0.35">
      <c r="A66" s="198"/>
      <c r="B66" s="359"/>
      <c r="C66" s="45" t="s">
        <v>776</v>
      </c>
      <c r="D66" s="105" t="s">
        <v>777</v>
      </c>
      <c r="E66" s="102"/>
      <c r="F66" s="146"/>
      <c r="G66" s="130"/>
      <c r="H66" s="325"/>
      <c r="I66" s="405"/>
      <c r="J66" s="431"/>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2"/>
      <c r="BF66" s="202"/>
      <c r="BG66" s="202"/>
      <c r="BH66" s="202"/>
      <c r="BI66" s="202"/>
      <c r="BJ66" s="202"/>
      <c r="BK66" s="202"/>
      <c r="BL66" s="202"/>
      <c r="BM66" s="202"/>
      <c r="BN66" s="202"/>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c r="CY66" s="202"/>
      <c r="CZ66" s="202"/>
      <c r="DA66" s="202"/>
      <c r="DB66" s="202"/>
      <c r="DC66" s="202"/>
      <c r="DD66" s="202"/>
      <c r="DE66" s="202"/>
      <c r="DF66" s="202"/>
      <c r="DG66" s="202"/>
      <c r="DH66" s="202"/>
      <c r="DI66" s="202"/>
      <c r="DJ66" s="202"/>
      <c r="DK66" s="202"/>
      <c r="DL66" s="202"/>
      <c r="DM66" s="202"/>
      <c r="DN66" s="202"/>
      <c r="DO66" s="202"/>
      <c r="DP66" s="202"/>
      <c r="DQ66" s="202"/>
      <c r="DR66" s="202"/>
      <c r="DS66" s="202"/>
      <c r="DT66" s="202"/>
      <c r="DU66" s="202"/>
      <c r="DV66" s="202"/>
      <c r="DW66" s="202"/>
      <c r="DX66" s="202"/>
      <c r="DY66" s="202"/>
      <c r="DZ66" s="202"/>
      <c r="EA66" s="202"/>
      <c r="EB66" s="202"/>
      <c r="EC66" s="202"/>
      <c r="ED66" s="202"/>
      <c r="EE66" s="202"/>
      <c r="EF66" s="202"/>
      <c r="EG66" s="202"/>
      <c r="EH66" s="202"/>
      <c r="EI66" s="202"/>
      <c r="EJ66" s="202"/>
      <c r="EK66" s="202"/>
      <c r="EL66" s="202"/>
      <c r="EM66" s="202"/>
      <c r="EN66" s="202"/>
      <c r="EO66" s="202"/>
      <c r="EP66" s="202"/>
      <c r="EQ66" s="202"/>
      <c r="ER66" s="202"/>
      <c r="ES66" s="202"/>
      <c r="ET66" s="202"/>
      <c r="EU66" s="202"/>
      <c r="EV66" s="202"/>
      <c r="EW66" s="202"/>
      <c r="EX66" s="202"/>
      <c r="EY66" s="202"/>
      <c r="EZ66" s="202"/>
      <c r="FA66" s="202"/>
      <c r="FB66" s="202"/>
      <c r="FC66" s="202"/>
      <c r="FD66" s="202"/>
      <c r="FE66" s="202"/>
      <c r="FF66" s="202"/>
      <c r="FG66" s="202"/>
      <c r="FH66" s="202"/>
      <c r="FI66" s="202"/>
      <c r="FJ66" s="202"/>
      <c r="FK66" s="202"/>
      <c r="FL66" s="202"/>
      <c r="FM66" s="202"/>
      <c r="FN66" s="202"/>
      <c r="FO66" s="202"/>
      <c r="FP66" s="202"/>
      <c r="FQ66" s="202"/>
      <c r="FR66" s="202"/>
      <c r="FS66" s="202"/>
      <c r="FT66" s="202"/>
      <c r="FU66" s="202"/>
      <c r="FV66" s="202"/>
      <c r="FW66" s="202"/>
      <c r="FX66" s="202"/>
      <c r="FY66" s="202"/>
      <c r="FZ66" s="202"/>
      <c r="GA66" s="202"/>
      <c r="GB66" s="202"/>
      <c r="GC66" s="202"/>
      <c r="GD66" s="202"/>
      <c r="GE66" s="202"/>
      <c r="GF66" s="202"/>
      <c r="GG66" s="202"/>
      <c r="GH66" s="202"/>
      <c r="GI66" s="202"/>
      <c r="GJ66" s="202"/>
      <c r="GK66" s="202"/>
      <c r="GL66" s="202"/>
      <c r="GM66" s="202"/>
      <c r="GN66" s="202"/>
      <c r="GO66" s="202"/>
      <c r="GP66" s="202"/>
      <c r="GQ66" s="202"/>
      <c r="GR66" s="202"/>
      <c r="GS66" s="202"/>
      <c r="GT66" s="202"/>
      <c r="GU66" s="202"/>
      <c r="GV66" s="202"/>
      <c r="GW66" s="202"/>
      <c r="GX66" s="202"/>
      <c r="GY66" s="202"/>
      <c r="GZ66" s="202"/>
      <c r="HA66" s="202"/>
      <c r="HB66" s="202"/>
      <c r="HC66" s="202"/>
      <c r="HD66" s="202"/>
      <c r="HE66" s="202"/>
      <c r="HF66" s="202"/>
      <c r="HG66" s="202"/>
      <c r="HH66" s="202"/>
      <c r="HI66" s="202"/>
      <c r="HJ66" s="202"/>
      <c r="HK66" s="202"/>
      <c r="HL66" s="202"/>
      <c r="HM66" s="202"/>
      <c r="HN66" s="202"/>
      <c r="HO66" s="202"/>
      <c r="HP66" s="202"/>
      <c r="HQ66" s="202"/>
      <c r="HR66" s="202"/>
      <c r="HS66" s="202"/>
      <c r="HT66" s="202"/>
      <c r="HU66" s="202"/>
      <c r="HV66" s="202"/>
      <c r="HW66" s="202"/>
      <c r="HX66" s="202"/>
      <c r="HY66" s="202"/>
      <c r="HZ66" s="202"/>
      <c r="IA66" s="202"/>
      <c r="IB66" s="202"/>
      <c r="IC66" s="202"/>
      <c r="ID66" s="202"/>
      <c r="IE66" s="202"/>
      <c r="IF66" s="202"/>
      <c r="IG66" s="202"/>
      <c r="IH66" s="202"/>
      <c r="II66" s="202"/>
      <c r="IJ66" s="202"/>
      <c r="IK66" s="202"/>
      <c r="IL66" s="202"/>
      <c r="IM66" s="202"/>
      <c r="IN66" s="202"/>
      <c r="IO66" s="202"/>
      <c r="IP66" s="202"/>
      <c r="IQ66" s="202"/>
      <c r="IR66" s="202"/>
      <c r="IS66" s="202"/>
      <c r="IT66" s="202"/>
      <c r="IU66" s="202"/>
      <c r="IV66" s="202"/>
      <c r="IW66" s="202"/>
      <c r="IX66" s="202"/>
      <c r="IY66" s="202"/>
      <c r="IZ66" s="202"/>
      <c r="JA66" s="198"/>
      <c r="JB66" s="198"/>
      <c r="JC66" s="256"/>
    </row>
    <row r="67" spans="1:263" s="3" customFormat="1" x14ac:dyDescent="0.35">
      <c r="A67" s="198"/>
      <c r="B67" s="359"/>
      <c r="C67" s="45"/>
      <c r="D67" s="105"/>
      <c r="E67" s="102"/>
      <c r="F67" s="384"/>
      <c r="G67" s="131"/>
      <c r="H67" s="325"/>
      <c r="I67" s="405"/>
      <c r="J67" s="431"/>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202"/>
      <c r="AR67" s="202"/>
      <c r="AS67" s="202"/>
      <c r="AT67" s="202"/>
      <c r="AU67" s="202"/>
      <c r="AV67" s="202"/>
      <c r="AW67" s="202"/>
      <c r="AX67" s="202"/>
      <c r="AY67" s="202"/>
      <c r="AZ67" s="202"/>
      <c r="BA67" s="202"/>
      <c r="BB67" s="202"/>
      <c r="BC67" s="202"/>
      <c r="BD67" s="202"/>
      <c r="BE67" s="202"/>
      <c r="BF67" s="202"/>
      <c r="BG67" s="202"/>
      <c r="BH67" s="202"/>
      <c r="BI67" s="202"/>
      <c r="BJ67" s="202"/>
      <c r="BK67" s="202"/>
      <c r="BL67" s="202"/>
      <c r="BM67" s="202"/>
      <c r="BN67" s="202"/>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2"/>
      <c r="DH67" s="202"/>
      <c r="DI67" s="202"/>
      <c r="DJ67" s="202"/>
      <c r="DK67" s="202"/>
      <c r="DL67" s="202"/>
      <c r="DM67" s="202"/>
      <c r="DN67" s="202"/>
      <c r="DO67" s="202"/>
      <c r="DP67" s="202"/>
      <c r="DQ67" s="202"/>
      <c r="DR67" s="202"/>
      <c r="DS67" s="202"/>
      <c r="DT67" s="202"/>
      <c r="DU67" s="202"/>
      <c r="DV67" s="202"/>
      <c r="DW67" s="202"/>
      <c r="DX67" s="202"/>
      <c r="DY67" s="202"/>
      <c r="DZ67" s="202"/>
      <c r="EA67" s="202"/>
      <c r="EB67" s="202"/>
      <c r="EC67" s="202"/>
      <c r="ED67" s="202"/>
      <c r="EE67" s="202"/>
      <c r="EF67" s="202"/>
      <c r="EG67" s="202"/>
      <c r="EH67" s="202"/>
      <c r="EI67" s="202"/>
      <c r="EJ67" s="202"/>
      <c r="EK67" s="202"/>
      <c r="EL67" s="202"/>
      <c r="EM67" s="202"/>
      <c r="EN67" s="202"/>
      <c r="EO67" s="202"/>
      <c r="EP67" s="202"/>
      <c r="EQ67" s="202"/>
      <c r="ER67" s="202"/>
      <c r="ES67" s="202"/>
      <c r="ET67" s="202"/>
      <c r="EU67" s="202"/>
      <c r="EV67" s="202"/>
      <c r="EW67" s="202"/>
      <c r="EX67" s="202"/>
      <c r="EY67" s="202"/>
      <c r="EZ67" s="202"/>
      <c r="FA67" s="202"/>
      <c r="FB67" s="202"/>
      <c r="FC67" s="202"/>
      <c r="FD67" s="202"/>
      <c r="FE67" s="202"/>
      <c r="FF67" s="202"/>
      <c r="FG67" s="202"/>
      <c r="FH67" s="202"/>
      <c r="FI67" s="202"/>
      <c r="FJ67" s="202"/>
      <c r="FK67" s="202"/>
      <c r="FL67" s="202"/>
      <c r="FM67" s="202"/>
      <c r="FN67" s="202"/>
      <c r="FO67" s="202"/>
      <c r="FP67" s="202"/>
      <c r="FQ67" s="202"/>
      <c r="FR67" s="202"/>
      <c r="FS67" s="202"/>
      <c r="FT67" s="202"/>
      <c r="FU67" s="202"/>
      <c r="FV67" s="202"/>
      <c r="FW67" s="202"/>
      <c r="FX67" s="202"/>
      <c r="FY67" s="202"/>
      <c r="FZ67" s="202"/>
      <c r="GA67" s="202"/>
      <c r="GB67" s="202"/>
      <c r="GC67" s="202"/>
      <c r="GD67" s="202"/>
      <c r="GE67" s="202"/>
      <c r="GF67" s="202"/>
      <c r="GG67" s="202"/>
      <c r="GH67" s="202"/>
      <c r="GI67" s="202"/>
      <c r="GJ67" s="202"/>
      <c r="GK67" s="202"/>
      <c r="GL67" s="202"/>
      <c r="GM67" s="202"/>
      <c r="GN67" s="202"/>
      <c r="GO67" s="202"/>
      <c r="GP67" s="202"/>
      <c r="GQ67" s="202"/>
      <c r="GR67" s="202"/>
      <c r="GS67" s="202"/>
      <c r="GT67" s="202"/>
      <c r="GU67" s="202"/>
      <c r="GV67" s="202"/>
      <c r="GW67" s="202"/>
      <c r="GX67" s="202"/>
      <c r="GY67" s="202"/>
      <c r="GZ67" s="202"/>
      <c r="HA67" s="202"/>
      <c r="HB67" s="202"/>
      <c r="HC67" s="202"/>
      <c r="HD67" s="202"/>
      <c r="HE67" s="202"/>
      <c r="HF67" s="202"/>
      <c r="HG67" s="202"/>
      <c r="HH67" s="202"/>
      <c r="HI67" s="202"/>
      <c r="HJ67" s="202"/>
      <c r="HK67" s="202"/>
      <c r="HL67" s="202"/>
      <c r="HM67" s="202"/>
      <c r="HN67" s="202"/>
      <c r="HO67" s="202"/>
      <c r="HP67" s="202"/>
      <c r="HQ67" s="202"/>
      <c r="HR67" s="202"/>
      <c r="HS67" s="202"/>
      <c r="HT67" s="202"/>
      <c r="HU67" s="202"/>
      <c r="HV67" s="202"/>
      <c r="HW67" s="202"/>
      <c r="HX67" s="202"/>
      <c r="HY67" s="202"/>
      <c r="HZ67" s="202"/>
      <c r="IA67" s="202"/>
      <c r="IB67" s="202"/>
      <c r="IC67" s="202"/>
      <c r="ID67" s="202"/>
      <c r="IE67" s="202"/>
      <c r="IF67" s="202"/>
      <c r="IG67" s="202"/>
      <c r="IH67" s="202"/>
      <c r="II67" s="202"/>
      <c r="IJ67" s="202"/>
      <c r="IK67" s="202"/>
      <c r="IL67" s="202"/>
      <c r="IM67" s="202"/>
      <c r="IN67" s="202"/>
      <c r="IO67" s="202"/>
      <c r="IP67" s="202"/>
      <c r="IQ67" s="202"/>
      <c r="IR67" s="202"/>
      <c r="IS67" s="202"/>
      <c r="IT67" s="202"/>
      <c r="IU67" s="202"/>
      <c r="IV67" s="202"/>
      <c r="IW67" s="202"/>
      <c r="IX67" s="202"/>
      <c r="IY67" s="202"/>
      <c r="IZ67" s="202"/>
      <c r="JA67" s="198"/>
      <c r="JB67" s="198"/>
      <c r="JC67" s="256"/>
    </row>
    <row r="68" spans="1:263" s="3" customFormat="1" ht="15" thickBot="1" x14ac:dyDescent="0.4">
      <c r="A68" s="198"/>
      <c r="B68" s="359"/>
      <c r="C68" s="45" t="s">
        <v>778</v>
      </c>
      <c r="D68" s="105" t="s">
        <v>779</v>
      </c>
      <c r="E68" s="102"/>
      <c r="F68" s="285"/>
      <c r="G68" s="433">
        <f>IF(F65&lt;&gt;"","",'Helper 1'!AR11)</f>
        <v>0</v>
      </c>
      <c r="H68" s="325"/>
      <c r="I68" s="405"/>
      <c r="J68" s="431"/>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202"/>
      <c r="AR68" s="202"/>
      <c r="AS68" s="202"/>
      <c r="AT68" s="202"/>
      <c r="AU68" s="202"/>
      <c r="AV68" s="202"/>
      <c r="AW68" s="202"/>
      <c r="AX68" s="202"/>
      <c r="AY68" s="202"/>
      <c r="AZ68" s="202"/>
      <c r="BA68" s="202"/>
      <c r="BB68" s="202"/>
      <c r="BC68" s="202"/>
      <c r="BD68" s="202"/>
      <c r="BE68" s="202"/>
      <c r="BF68" s="202"/>
      <c r="BG68" s="202"/>
      <c r="BH68" s="202"/>
      <c r="BI68" s="202"/>
      <c r="BJ68" s="202"/>
      <c r="BK68" s="202"/>
      <c r="BL68" s="202"/>
      <c r="BM68" s="202"/>
      <c r="BN68" s="202"/>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c r="CY68" s="202"/>
      <c r="CZ68" s="202"/>
      <c r="DA68" s="202"/>
      <c r="DB68" s="202"/>
      <c r="DC68" s="202"/>
      <c r="DD68" s="202"/>
      <c r="DE68" s="202"/>
      <c r="DF68" s="202"/>
      <c r="DG68" s="202"/>
      <c r="DH68" s="202"/>
      <c r="DI68" s="202"/>
      <c r="DJ68" s="202"/>
      <c r="DK68" s="202"/>
      <c r="DL68" s="202"/>
      <c r="DM68" s="202"/>
      <c r="DN68" s="202"/>
      <c r="DO68" s="202"/>
      <c r="DP68" s="202"/>
      <c r="DQ68" s="202"/>
      <c r="DR68" s="202"/>
      <c r="DS68" s="202"/>
      <c r="DT68" s="202"/>
      <c r="DU68" s="202"/>
      <c r="DV68" s="202"/>
      <c r="DW68" s="202"/>
      <c r="DX68" s="202"/>
      <c r="DY68" s="202"/>
      <c r="DZ68" s="202"/>
      <c r="EA68" s="202"/>
      <c r="EB68" s="202"/>
      <c r="EC68" s="202"/>
      <c r="ED68" s="202"/>
      <c r="EE68" s="202"/>
      <c r="EF68" s="202"/>
      <c r="EG68" s="202"/>
      <c r="EH68" s="202"/>
      <c r="EI68" s="202"/>
      <c r="EJ68" s="202"/>
      <c r="EK68" s="202"/>
      <c r="EL68" s="202"/>
      <c r="EM68" s="202"/>
      <c r="EN68" s="202"/>
      <c r="EO68" s="202"/>
      <c r="EP68" s="202"/>
      <c r="EQ68" s="202"/>
      <c r="ER68" s="202"/>
      <c r="ES68" s="202"/>
      <c r="ET68" s="202"/>
      <c r="EU68" s="202"/>
      <c r="EV68" s="202"/>
      <c r="EW68" s="202"/>
      <c r="EX68" s="202"/>
      <c r="EY68" s="202"/>
      <c r="EZ68" s="202"/>
      <c r="FA68" s="202"/>
      <c r="FB68" s="202"/>
      <c r="FC68" s="202"/>
      <c r="FD68" s="202"/>
      <c r="FE68" s="202"/>
      <c r="FF68" s="202"/>
      <c r="FG68" s="202"/>
      <c r="FH68" s="202"/>
      <c r="FI68" s="202"/>
      <c r="FJ68" s="202"/>
      <c r="FK68" s="202"/>
      <c r="FL68" s="202"/>
      <c r="FM68" s="202"/>
      <c r="FN68" s="202"/>
      <c r="FO68" s="202"/>
      <c r="FP68" s="202"/>
      <c r="FQ68" s="202"/>
      <c r="FR68" s="202"/>
      <c r="FS68" s="202"/>
      <c r="FT68" s="202"/>
      <c r="FU68" s="202"/>
      <c r="FV68" s="202"/>
      <c r="FW68" s="202"/>
      <c r="FX68" s="202"/>
      <c r="FY68" s="202"/>
      <c r="FZ68" s="202"/>
      <c r="GA68" s="202"/>
      <c r="GB68" s="202"/>
      <c r="GC68" s="202"/>
      <c r="GD68" s="202"/>
      <c r="GE68" s="202"/>
      <c r="GF68" s="202"/>
      <c r="GG68" s="202"/>
      <c r="GH68" s="202"/>
      <c r="GI68" s="202"/>
      <c r="GJ68" s="202"/>
      <c r="GK68" s="202"/>
      <c r="GL68" s="202"/>
      <c r="GM68" s="202"/>
      <c r="GN68" s="202"/>
      <c r="GO68" s="202"/>
      <c r="GP68" s="202"/>
      <c r="GQ68" s="202"/>
      <c r="GR68" s="202"/>
      <c r="GS68" s="202"/>
      <c r="GT68" s="202"/>
      <c r="GU68" s="202"/>
      <c r="GV68" s="202"/>
      <c r="GW68" s="202"/>
      <c r="GX68" s="202"/>
      <c r="GY68" s="202"/>
      <c r="GZ68" s="202"/>
      <c r="HA68" s="202"/>
      <c r="HB68" s="202"/>
      <c r="HC68" s="202"/>
      <c r="HD68" s="202"/>
      <c r="HE68" s="202"/>
      <c r="HF68" s="202"/>
      <c r="HG68" s="202"/>
      <c r="HH68" s="202"/>
      <c r="HI68" s="202"/>
      <c r="HJ68" s="202"/>
      <c r="HK68" s="202"/>
      <c r="HL68" s="202"/>
      <c r="HM68" s="202"/>
      <c r="HN68" s="202"/>
      <c r="HO68" s="202"/>
      <c r="HP68" s="202"/>
      <c r="HQ68" s="202"/>
      <c r="HR68" s="202"/>
      <c r="HS68" s="202"/>
      <c r="HT68" s="202"/>
      <c r="HU68" s="202"/>
      <c r="HV68" s="202"/>
      <c r="HW68" s="202"/>
      <c r="HX68" s="202"/>
      <c r="HY68" s="202"/>
      <c r="HZ68" s="202"/>
      <c r="IA68" s="202"/>
      <c r="IB68" s="202"/>
      <c r="IC68" s="202"/>
      <c r="ID68" s="202"/>
      <c r="IE68" s="202"/>
      <c r="IF68" s="202"/>
      <c r="IG68" s="202"/>
      <c r="IH68" s="202"/>
      <c r="II68" s="202"/>
      <c r="IJ68" s="202"/>
      <c r="IK68" s="202"/>
      <c r="IL68" s="202"/>
      <c r="IM68" s="202"/>
      <c r="IN68" s="202"/>
      <c r="IO68" s="202"/>
      <c r="IP68" s="202"/>
      <c r="IQ68" s="202"/>
      <c r="IR68" s="202"/>
      <c r="IS68" s="202"/>
      <c r="IT68" s="202"/>
      <c r="IU68" s="202"/>
      <c r="IV68" s="202"/>
      <c r="IW68" s="202"/>
      <c r="IX68" s="202"/>
      <c r="IY68" s="202"/>
      <c r="IZ68" s="202"/>
      <c r="JA68" s="198"/>
      <c r="JB68" s="198"/>
      <c r="JC68" s="256"/>
    </row>
    <row r="69" spans="1:263" s="3" customFormat="1" ht="15.5" thickTop="1" thickBot="1" x14ac:dyDescent="0.4">
      <c r="A69" s="198"/>
      <c r="B69" s="359"/>
      <c r="C69" s="47"/>
      <c r="D69" s="105"/>
      <c r="E69" s="102"/>
      <c r="F69" s="389"/>
      <c r="G69" s="390"/>
      <c r="H69" s="391"/>
      <c r="I69" s="405"/>
      <c r="J69" s="431"/>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c r="BD69" s="202"/>
      <c r="BE69" s="202"/>
      <c r="BF69" s="202"/>
      <c r="BG69" s="202"/>
      <c r="BH69" s="202"/>
      <c r="BI69" s="202"/>
      <c r="BJ69" s="202"/>
      <c r="BK69" s="202"/>
      <c r="BL69" s="202"/>
      <c r="BM69" s="202"/>
      <c r="BN69" s="202"/>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2"/>
      <c r="DH69" s="202"/>
      <c r="DI69" s="202"/>
      <c r="DJ69" s="202"/>
      <c r="DK69" s="202"/>
      <c r="DL69" s="202"/>
      <c r="DM69" s="202"/>
      <c r="DN69" s="202"/>
      <c r="DO69" s="202"/>
      <c r="DP69" s="202"/>
      <c r="DQ69" s="202"/>
      <c r="DR69" s="202"/>
      <c r="DS69" s="202"/>
      <c r="DT69" s="202"/>
      <c r="DU69" s="202"/>
      <c r="DV69" s="202"/>
      <c r="DW69" s="202"/>
      <c r="DX69" s="202"/>
      <c r="DY69" s="202"/>
      <c r="DZ69" s="202"/>
      <c r="EA69" s="202"/>
      <c r="EB69" s="202"/>
      <c r="EC69" s="202"/>
      <c r="ED69" s="202"/>
      <c r="EE69" s="202"/>
      <c r="EF69" s="202"/>
      <c r="EG69" s="202"/>
      <c r="EH69" s="202"/>
      <c r="EI69" s="202"/>
      <c r="EJ69" s="202"/>
      <c r="EK69" s="202"/>
      <c r="EL69" s="202"/>
      <c r="EM69" s="202"/>
      <c r="EN69" s="202"/>
      <c r="EO69" s="202"/>
      <c r="EP69" s="202"/>
      <c r="EQ69" s="202"/>
      <c r="ER69" s="202"/>
      <c r="ES69" s="202"/>
      <c r="ET69" s="202"/>
      <c r="EU69" s="202"/>
      <c r="EV69" s="202"/>
      <c r="EW69" s="202"/>
      <c r="EX69" s="202"/>
      <c r="EY69" s="202"/>
      <c r="EZ69" s="202"/>
      <c r="FA69" s="202"/>
      <c r="FB69" s="202"/>
      <c r="FC69" s="202"/>
      <c r="FD69" s="202"/>
      <c r="FE69" s="202"/>
      <c r="FF69" s="202"/>
      <c r="FG69" s="202"/>
      <c r="FH69" s="202"/>
      <c r="FI69" s="202"/>
      <c r="FJ69" s="202"/>
      <c r="FK69" s="202"/>
      <c r="FL69" s="202"/>
      <c r="FM69" s="202"/>
      <c r="FN69" s="202"/>
      <c r="FO69" s="202"/>
      <c r="FP69" s="202"/>
      <c r="FQ69" s="202"/>
      <c r="FR69" s="202"/>
      <c r="FS69" s="202"/>
      <c r="FT69" s="202"/>
      <c r="FU69" s="202"/>
      <c r="FV69" s="202"/>
      <c r="FW69" s="202"/>
      <c r="FX69" s="202"/>
      <c r="FY69" s="202"/>
      <c r="FZ69" s="202"/>
      <c r="GA69" s="202"/>
      <c r="GB69" s="202"/>
      <c r="GC69" s="202"/>
      <c r="GD69" s="202"/>
      <c r="GE69" s="202"/>
      <c r="GF69" s="202"/>
      <c r="GG69" s="202"/>
      <c r="GH69" s="202"/>
      <c r="GI69" s="202"/>
      <c r="GJ69" s="202"/>
      <c r="GK69" s="202"/>
      <c r="GL69" s="202"/>
      <c r="GM69" s="202"/>
      <c r="GN69" s="202"/>
      <c r="GO69" s="202"/>
      <c r="GP69" s="202"/>
      <c r="GQ69" s="202"/>
      <c r="GR69" s="202"/>
      <c r="GS69" s="202"/>
      <c r="GT69" s="202"/>
      <c r="GU69" s="202"/>
      <c r="GV69" s="202"/>
      <c r="GW69" s="202"/>
      <c r="GX69" s="202"/>
      <c r="GY69" s="202"/>
      <c r="GZ69" s="202"/>
      <c r="HA69" s="202"/>
      <c r="HB69" s="202"/>
      <c r="HC69" s="202"/>
      <c r="HD69" s="202"/>
      <c r="HE69" s="202"/>
      <c r="HF69" s="202"/>
      <c r="HG69" s="202"/>
      <c r="HH69" s="202"/>
      <c r="HI69" s="202"/>
      <c r="HJ69" s="202"/>
      <c r="HK69" s="202"/>
      <c r="HL69" s="202"/>
      <c r="HM69" s="202"/>
      <c r="HN69" s="202"/>
      <c r="HO69" s="202"/>
      <c r="HP69" s="202"/>
      <c r="HQ69" s="202"/>
      <c r="HR69" s="202"/>
      <c r="HS69" s="202"/>
      <c r="HT69" s="202"/>
      <c r="HU69" s="202"/>
      <c r="HV69" s="202"/>
      <c r="HW69" s="202"/>
      <c r="HX69" s="202"/>
      <c r="HY69" s="202"/>
      <c r="HZ69" s="202"/>
      <c r="IA69" s="202"/>
      <c r="IB69" s="202"/>
      <c r="IC69" s="202"/>
      <c r="ID69" s="202"/>
      <c r="IE69" s="202"/>
      <c r="IF69" s="202"/>
      <c r="IG69" s="202"/>
      <c r="IH69" s="202"/>
      <c r="II69" s="202"/>
      <c r="IJ69" s="202"/>
      <c r="IK69" s="202"/>
      <c r="IL69" s="202"/>
      <c r="IM69" s="202"/>
      <c r="IN69" s="202"/>
      <c r="IO69" s="202"/>
      <c r="IP69" s="202"/>
      <c r="IQ69" s="202"/>
      <c r="IR69" s="202"/>
      <c r="IS69" s="202"/>
      <c r="IT69" s="202"/>
      <c r="IU69" s="202"/>
      <c r="IV69" s="202"/>
      <c r="IW69" s="202"/>
      <c r="IX69" s="202"/>
      <c r="IY69" s="202"/>
      <c r="IZ69" s="202"/>
      <c r="JA69" s="198"/>
      <c r="JB69" s="198"/>
      <c r="JC69" s="256"/>
    </row>
    <row r="70" spans="1:263" s="3" customFormat="1" x14ac:dyDescent="0.35">
      <c r="A70" s="198"/>
      <c r="B70" s="359"/>
      <c r="C70" s="47"/>
      <c r="D70" s="129"/>
      <c r="E70" s="407"/>
      <c r="F70" s="408"/>
      <c r="G70" s="253"/>
      <c r="H70" s="253"/>
      <c r="I70" s="409"/>
      <c r="J70" s="431"/>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2"/>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c r="CI70" s="202"/>
      <c r="CJ70" s="202"/>
      <c r="CK70" s="202"/>
      <c r="CL70" s="202"/>
      <c r="CM70" s="202"/>
      <c r="CN70" s="202"/>
      <c r="CO70" s="202"/>
      <c r="CP70" s="202"/>
      <c r="CQ70" s="202"/>
      <c r="CR70" s="202"/>
      <c r="CS70" s="202"/>
      <c r="CT70" s="202"/>
      <c r="CU70" s="202"/>
      <c r="CV70" s="202"/>
      <c r="CW70" s="202"/>
      <c r="CX70" s="202"/>
      <c r="CY70" s="202"/>
      <c r="CZ70" s="202"/>
      <c r="DA70" s="202"/>
      <c r="DB70" s="202"/>
      <c r="DC70" s="202"/>
      <c r="DD70" s="202"/>
      <c r="DE70" s="202"/>
      <c r="DF70" s="202"/>
      <c r="DG70" s="202"/>
      <c r="DH70" s="202"/>
      <c r="DI70" s="202"/>
      <c r="DJ70" s="202"/>
      <c r="DK70" s="202"/>
      <c r="DL70" s="202"/>
      <c r="DM70" s="202"/>
      <c r="DN70" s="202"/>
      <c r="DO70" s="202"/>
      <c r="DP70" s="202"/>
      <c r="DQ70" s="202"/>
      <c r="DR70" s="202"/>
      <c r="DS70" s="202"/>
      <c r="DT70" s="202"/>
      <c r="DU70" s="202"/>
      <c r="DV70" s="202"/>
      <c r="DW70" s="202"/>
      <c r="DX70" s="202"/>
      <c r="DY70" s="202"/>
      <c r="DZ70" s="202"/>
      <c r="EA70" s="202"/>
      <c r="EB70" s="202"/>
      <c r="EC70" s="202"/>
      <c r="ED70" s="202"/>
      <c r="EE70" s="202"/>
      <c r="EF70" s="202"/>
      <c r="EG70" s="202"/>
      <c r="EH70" s="202"/>
      <c r="EI70" s="202"/>
      <c r="EJ70" s="202"/>
      <c r="EK70" s="202"/>
      <c r="EL70" s="202"/>
      <c r="EM70" s="202"/>
      <c r="EN70" s="202"/>
      <c r="EO70" s="202"/>
      <c r="EP70" s="202"/>
      <c r="EQ70" s="202"/>
      <c r="ER70" s="202"/>
      <c r="ES70" s="202"/>
      <c r="ET70" s="202"/>
      <c r="EU70" s="202"/>
      <c r="EV70" s="202"/>
      <c r="EW70" s="202"/>
      <c r="EX70" s="202"/>
      <c r="EY70" s="202"/>
      <c r="EZ70" s="202"/>
      <c r="FA70" s="202"/>
      <c r="FB70" s="202"/>
      <c r="FC70" s="202"/>
      <c r="FD70" s="202"/>
      <c r="FE70" s="202"/>
      <c r="FF70" s="202"/>
      <c r="FG70" s="202"/>
      <c r="FH70" s="202"/>
      <c r="FI70" s="202"/>
      <c r="FJ70" s="202"/>
      <c r="FK70" s="202"/>
      <c r="FL70" s="202"/>
      <c r="FM70" s="202"/>
      <c r="FN70" s="202"/>
      <c r="FO70" s="202"/>
      <c r="FP70" s="202"/>
      <c r="FQ70" s="202"/>
      <c r="FR70" s="202"/>
      <c r="FS70" s="202"/>
      <c r="FT70" s="202"/>
      <c r="FU70" s="202"/>
      <c r="FV70" s="202"/>
      <c r="FW70" s="202"/>
      <c r="FX70" s="202"/>
      <c r="FY70" s="202"/>
      <c r="FZ70" s="202"/>
      <c r="GA70" s="202"/>
      <c r="GB70" s="202"/>
      <c r="GC70" s="202"/>
      <c r="GD70" s="202"/>
      <c r="GE70" s="202"/>
      <c r="GF70" s="202"/>
      <c r="GG70" s="202"/>
      <c r="GH70" s="202"/>
      <c r="GI70" s="202"/>
      <c r="GJ70" s="202"/>
      <c r="GK70" s="202"/>
      <c r="GL70" s="202"/>
      <c r="GM70" s="202"/>
      <c r="GN70" s="202"/>
      <c r="GO70" s="202"/>
      <c r="GP70" s="202"/>
      <c r="GQ70" s="202"/>
      <c r="GR70" s="202"/>
      <c r="GS70" s="202"/>
      <c r="GT70" s="202"/>
      <c r="GU70" s="202"/>
      <c r="GV70" s="202"/>
      <c r="GW70" s="202"/>
      <c r="GX70" s="202"/>
      <c r="GY70" s="202"/>
      <c r="GZ70" s="202"/>
      <c r="HA70" s="202"/>
      <c r="HB70" s="202"/>
      <c r="HC70" s="202"/>
      <c r="HD70" s="202"/>
      <c r="HE70" s="202"/>
      <c r="HF70" s="202"/>
      <c r="HG70" s="202"/>
      <c r="HH70" s="202"/>
      <c r="HI70" s="202"/>
      <c r="HJ70" s="202"/>
      <c r="HK70" s="202"/>
      <c r="HL70" s="202"/>
      <c r="HM70" s="202"/>
      <c r="HN70" s="202"/>
      <c r="HO70" s="202"/>
      <c r="HP70" s="202"/>
      <c r="HQ70" s="202"/>
      <c r="HR70" s="202"/>
      <c r="HS70" s="202"/>
      <c r="HT70" s="202"/>
      <c r="HU70" s="202"/>
      <c r="HV70" s="202"/>
      <c r="HW70" s="202"/>
      <c r="HX70" s="202"/>
      <c r="HY70" s="202"/>
      <c r="HZ70" s="202"/>
      <c r="IA70" s="202"/>
      <c r="IB70" s="202"/>
      <c r="IC70" s="202"/>
      <c r="ID70" s="202"/>
      <c r="IE70" s="202"/>
      <c r="IF70" s="202"/>
      <c r="IG70" s="202"/>
      <c r="IH70" s="202"/>
      <c r="II70" s="202"/>
      <c r="IJ70" s="202"/>
      <c r="IK70" s="202"/>
      <c r="IL70" s="202"/>
      <c r="IM70" s="202"/>
      <c r="IN70" s="202"/>
      <c r="IO70" s="202"/>
      <c r="IP70" s="202"/>
      <c r="IQ70" s="202"/>
      <c r="IR70" s="202"/>
      <c r="IS70" s="202"/>
      <c r="IT70" s="202"/>
      <c r="IU70" s="202"/>
      <c r="IV70" s="202"/>
      <c r="IW70" s="202"/>
      <c r="IX70" s="202"/>
      <c r="IY70" s="202"/>
      <c r="IZ70" s="202"/>
      <c r="JA70" s="198"/>
      <c r="JB70" s="198"/>
      <c r="JC70" s="256"/>
    </row>
    <row r="71" spans="1:263" x14ac:dyDescent="0.35">
      <c r="A71" s="12"/>
      <c r="B71" s="134"/>
      <c r="C71" s="53"/>
      <c r="D71" s="102"/>
      <c r="E71" s="102"/>
      <c r="F71" s="369"/>
      <c r="G71" s="202"/>
      <c r="H71" s="202"/>
      <c r="I71" s="202"/>
      <c r="J71" s="431"/>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2"/>
      <c r="BF71" s="202"/>
      <c r="BG71" s="202"/>
      <c r="BH71" s="202"/>
      <c r="BI71" s="202"/>
      <c r="BJ71" s="202"/>
      <c r="BK71" s="202"/>
      <c r="BL71" s="202"/>
      <c r="BM71" s="202"/>
      <c r="BN71" s="202"/>
      <c r="BO71" s="202"/>
      <c r="BP71" s="202"/>
      <c r="BQ71" s="202"/>
      <c r="BR71" s="202"/>
      <c r="BS71" s="202"/>
      <c r="BT71" s="202"/>
      <c r="BU71" s="202"/>
      <c r="BV71" s="202"/>
      <c r="BW71" s="202"/>
      <c r="BX71" s="202"/>
      <c r="BY71" s="202"/>
      <c r="BZ71" s="202"/>
      <c r="CA71" s="202"/>
      <c r="CB71" s="202"/>
      <c r="CC71" s="202"/>
      <c r="CD71" s="202"/>
      <c r="CE71" s="202"/>
      <c r="CF71" s="202"/>
      <c r="CG71" s="202"/>
      <c r="CH71" s="202"/>
      <c r="CI71" s="202"/>
      <c r="CJ71" s="202"/>
      <c r="CK71" s="202"/>
      <c r="CL71" s="202"/>
      <c r="CM71" s="202"/>
      <c r="CN71" s="202"/>
      <c r="CO71" s="202"/>
      <c r="CP71" s="202"/>
      <c r="CQ71" s="202"/>
      <c r="CR71" s="202"/>
      <c r="CS71" s="202"/>
      <c r="CT71" s="202"/>
      <c r="CU71" s="202"/>
      <c r="CV71" s="202"/>
      <c r="CW71" s="202"/>
      <c r="CX71" s="202"/>
      <c r="CY71" s="202"/>
      <c r="CZ71" s="202"/>
      <c r="DA71" s="202"/>
      <c r="DB71" s="202"/>
      <c r="DC71" s="202"/>
      <c r="DD71" s="202"/>
      <c r="DE71" s="202"/>
      <c r="DF71" s="202"/>
      <c r="DG71" s="202"/>
      <c r="DH71" s="202"/>
      <c r="DI71" s="202"/>
      <c r="DJ71" s="202"/>
      <c r="DK71" s="202"/>
      <c r="DL71" s="202"/>
      <c r="DM71" s="202"/>
      <c r="DN71" s="202"/>
      <c r="DO71" s="202"/>
      <c r="DP71" s="202"/>
      <c r="DQ71" s="202"/>
      <c r="DR71" s="202"/>
      <c r="DS71" s="202"/>
      <c r="DT71" s="202"/>
      <c r="DU71" s="202"/>
      <c r="DV71" s="202"/>
      <c r="DW71" s="202"/>
      <c r="DX71" s="202"/>
      <c r="DY71" s="202"/>
      <c r="DZ71" s="202"/>
      <c r="EA71" s="202"/>
      <c r="EB71" s="202"/>
      <c r="EC71" s="202"/>
      <c r="ED71" s="202"/>
      <c r="EE71" s="202"/>
      <c r="EF71" s="202"/>
      <c r="EG71" s="202"/>
      <c r="EH71" s="202"/>
      <c r="EI71" s="202"/>
      <c r="EJ71" s="202"/>
      <c r="EK71" s="202"/>
      <c r="EL71" s="202"/>
      <c r="EM71" s="202"/>
      <c r="EN71" s="202"/>
      <c r="EO71" s="202"/>
      <c r="EP71" s="202"/>
      <c r="EQ71" s="202"/>
      <c r="ER71" s="202"/>
      <c r="ES71" s="202"/>
      <c r="ET71" s="202"/>
      <c r="EU71" s="202"/>
      <c r="EV71" s="202"/>
      <c r="EW71" s="202"/>
      <c r="EX71" s="202"/>
      <c r="EY71" s="202"/>
      <c r="EZ71" s="202"/>
      <c r="FA71" s="202"/>
      <c r="FB71" s="202"/>
      <c r="FC71" s="202"/>
      <c r="FD71" s="202"/>
      <c r="FE71" s="202"/>
      <c r="FF71" s="202"/>
      <c r="FG71" s="202"/>
      <c r="FH71" s="202"/>
      <c r="FI71" s="202"/>
      <c r="FJ71" s="202"/>
      <c r="FK71" s="202"/>
      <c r="FL71" s="202"/>
      <c r="FM71" s="202"/>
      <c r="FN71" s="202"/>
      <c r="FO71" s="202"/>
      <c r="FP71" s="202"/>
      <c r="FQ71" s="202"/>
      <c r="FR71" s="202"/>
      <c r="FS71" s="202"/>
      <c r="FT71" s="202"/>
      <c r="FU71" s="202"/>
      <c r="FV71" s="202"/>
      <c r="FW71" s="202"/>
      <c r="FX71" s="202"/>
      <c r="FY71" s="202"/>
      <c r="FZ71" s="202"/>
      <c r="GA71" s="202"/>
      <c r="GB71" s="202"/>
      <c r="GC71" s="202"/>
      <c r="GD71" s="202"/>
      <c r="GE71" s="202"/>
      <c r="GF71" s="202"/>
      <c r="GG71" s="202"/>
      <c r="GH71" s="202"/>
      <c r="GI71" s="202"/>
      <c r="GJ71" s="202"/>
      <c r="GK71" s="202"/>
      <c r="GL71" s="202"/>
      <c r="GM71" s="202"/>
      <c r="GN71" s="202"/>
      <c r="GO71" s="202"/>
      <c r="GP71" s="202"/>
      <c r="GQ71" s="202"/>
      <c r="GR71" s="202"/>
      <c r="GS71" s="202"/>
      <c r="GT71" s="202"/>
      <c r="GU71" s="202"/>
      <c r="GV71" s="202"/>
      <c r="GW71" s="202"/>
      <c r="GX71" s="202"/>
      <c r="GY71" s="202"/>
      <c r="GZ71" s="202"/>
      <c r="HA71" s="202"/>
      <c r="HB71" s="202"/>
      <c r="HC71" s="202"/>
      <c r="HD71" s="202"/>
      <c r="HE71" s="202"/>
      <c r="HF71" s="202"/>
      <c r="HG71" s="202"/>
      <c r="HH71" s="202"/>
      <c r="HI71" s="202"/>
      <c r="HJ71" s="202"/>
      <c r="HK71" s="202"/>
      <c r="HL71" s="202"/>
      <c r="HM71" s="202"/>
      <c r="HN71" s="202"/>
      <c r="HO71" s="202"/>
      <c r="HP71" s="202"/>
      <c r="HQ71" s="202"/>
      <c r="HR71" s="202"/>
      <c r="HS71" s="202"/>
      <c r="HT71" s="202"/>
      <c r="HU71" s="202"/>
      <c r="HV71" s="202"/>
      <c r="HW71" s="202"/>
      <c r="HX71" s="202"/>
      <c r="HY71" s="202"/>
      <c r="HZ71" s="202"/>
      <c r="IA71" s="202"/>
      <c r="IB71" s="202"/>
      <c r="IC71" s="202"/>
      <c r="ID71" s="202"/>
      <c r="IE71" s="202"/>
      <c r="IF71" s="202"/>
      <c r="IG71" s="202"/>
      <c r="IH71" s="202"/>
      <c r="II71" s="202"/>
      <c r="IJ71" s="202"/>
      <c r="IK71" s="202"/>
      <c r="IL71" s="202"/>
      <c r="IM71" s="202"/>
      <c r="IN71" s="202"/>
      <c r="IO71" s="202"/>
      <c r="IP71" s="202"/>
      <c r="IQ71" s="202"/>
      <c r="IR71" s="202"/>
      <c r="IS71" s="202"/>
      <c r="IT71" s="202"/>
      <c r="IU71" s="202"/>
      <c r="IV71" s="202"/>
      <c r="IW71" s="202"/>
      <c r="IX71" s="202"/>
      <c r="IY71" s="202"/>
      <c r="IZ71" s="202"/>
      <c r="JA71" s="12"/>
      <c r="JB71" s="12"/>
      <c r="JC71" s="12"/>
    </row>
    <row r="72" spans="1:263" s="3" customFormat="1" ht="15" thickBot="1" x14ac:dyDescent="0.4">
      <c r="A72" s="198"/>
      <c r="B72" s="359"/>
      <c r="C72" s="47"/>
      <c r="D72" s="72" t="s">
        <v>780</v>
      </c>
      <c r="E72" s="401"/>
      <c r="F72" s="402"/>
      <c r="G72" s="403"/>
      <c r="H72" s="403"/>
      <c r="I72" s="404"/>
      <c r="J72" s="431"/>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c r="BD72" s="202"/>
      <c r="BE72" s="202"/>
      <c r="BF72" s="202"/>
      <c r="BG72" s="202"/>
      <c r="BH72" s="202"/>
      <c r="BI72" s="202"/>
      <c r="BJ72" s="202"/>
      <c r="BK72" s="202"/>
      <c r="BL72" s="202"/>
      <c r="BM72" s="202"/>
      <c r="BN72" s="202"/>
      <c r="BO72" s="202"/>
      <c r="BP72" s="202"/>
      <c r="BQ72" s="202"/>
      <c r="BR72" s="202"/>
      <c r="BS72" s="202"/>
      <c r="BT72" s="202"/>
      <c r="BU72" s="202"/>
      <c r="BV72" s="202"/>
      <c r="BW72" s="202"/>
      <c r="BX72" s="202"/>
      <c r="BY72" s="202"/>
      <c r="BZ72" s="202"/>
      <c r="CA72" s="202"/>
      <c r="CB72" s="202"/>
      <c r="CC72" s="202"/>
      <c r="CD72" s="202"/>
      <c r="CE72" s="202"/>
      <c r="CF72" s="202"/>
      <c r="CG72" s="202"/>
      <c r="CH72" s="202"/>
      <c r="CI72" s="202"/>
      <c r="CJ72" s="202"/>
      <c r="CK72" s="202"/>
      <c r="CL72" s="202"/>
      <c r="CM72" s="202"/>
      <c r="CN72" s="202"/>
      <c r="CO72" s="202"/>
      <c r="CP72" s="202"/>
      <c r="CQ72" s="202"/>
      <c r="CR72" s="202"/>
      <c r="CS72" s="202"/>
      <c r="CT72" s="202"/>
      <c r="CU72" s="202"/>
      <c r="CV72" s="202"/>
      <c r="CW72" s="202"/>
      <c r="CX72" s="202"/>
      <c r="CY72" s="202"/>
      <c r="CZ72" s="202"/>
      <c r="DA72" s="202"/>
      <c r="DB72" s="202"/>
      <c r="DC72" s="202"/>
      <c r="DD72" s="202"/>
      <c r="DE72" s="202"/>
      <c r="DF72" s="202"/>
      <c r="DG72" s="202"/>
      <c r="DH72" s="202"/>
      <c r="DI72" s="202"/>
      <c r="DJ72" s="202"/>
      <c r="DK72" s="202"/>
      <c r="DL72" s="202"/>
      <c r="DM72" s="202"/>
      <c r="DN72" s="202"/>
      <c r="DO72" s="202"/>
      <c r="DP72" s="202"/>
      <c r="DQ72" s="202"/>
      <c r="DR72" s="202"/>
      <c r="DS72" s="202"/>
      <c r="DT72" s="202"/>
      <c r="DU72" s="202"/>
      <c r="DV72" s="202"/>
      <c r="DW72" s="202"/>
      <c r="DX72" s="202"/>
      <c r="DY72" s="202"/>
      <c r="DZ72" s="202"/>
      <c r="EA72" s="202"/>
      <c r="EB72" s="202"/>
      <c r="EC72" s="202"/>
      <c r="ED72" s="202"/>
      <c r="EE72" s="202"/>
      <c r="EF72" s="202"/>
      <c r="EG72" s="202"/>
      <c r="EH72" s="202"/>
      <c r="EI72" s="202"/>
      <c r="EJ72" s="202"/>
      <c r="EK72" s="202"/>
      <c r="EL72" s="202"/>
      <c r="EM72" s="202"/>
      <c r="EN72" s="202"/>
      <c r="EO72" s="202"/>
      <c r="EP72" s="202"/>
      <c r="EQ72" s="202"/>
      <c r="ER72" s="202"/>
      <c r="ES72" s="202"/>
      <c r="ET72" s="202"/>
      <c r="EU72" s="202"/>
      <c r="EV72" s="202"/>
      <c r="EW72" s="202"/>
      <c r="EX72" s="202"/>
      <c r="EY72" s="202"/>
      <c r="EZ72" s="202"/>
      <c r="FA72" s="202"/>
      <c r="FB72" s="202"/>
      <c r="FC72" s="202"/>
      <c r="FD72" s="202"/>
      <c r="FE72" s="202"/>
      <c r="FF72" s="202"/>
      <c r="FG72" s="202"/>
      <c r="FH72" s="202"/>
      <c r="FI72" s="202"/>
      <c r="FJ72" s="202"/>
      <c r="FK72" s="202"/>
      <c r="FL72" s="202"/>
      <c r="FM72" s="202"/>
      <c r="FN72" s="202"/>
      <c r="FO72" s="202"/>
      <c r="FP72" s="202"/>
      <c r="FQ72" s="202"/>
      <c r="FR72" s="202"/>
      <c r="FS72" s="202"/>
      <c r="FT72" s="202"/>
      <c r="FU72" s="202"/>
      <c r="FV72" s="202"/>
      <c r="FW72" s="202"/>
      <c r="FX72" s="202"/>
      <c r="FY72" s="202"/>
      <c r="FZ72" s="202"/>
      <c r="GA72" s="202"/>
      <c r="GB72" s="202"/>
      <c r="GC72" s="202"/>
      <c r="GD72" s="202"/>
      <c r="GE72" s="202"/>
      <c r="GF72" s="202"/>
      <c r="GG72" s="202"/>
      <c r="GH72" s="202"/>
      <c r="GI72" s="202"/>
      <c r="GJ72" s="202"/>
      <c r="GK72" s="202"/>
      <c r="GL72" s="202"/>
      <c r="GM72" s="202"/>
      <c r="GN72" s="202"/>
      <c r="GO72" s="202"/>
      <c r="GP72" s="202"/>
      <c r="GQ72" s="202"/>
      <c r="GR72" s="202"/>
      <c r="GS72" s="202"/>
      <c r="GT72" s="202"/>
      <c r="GU72" s="202"/>
      <c r="GV72" s="202"/>
      <c r="GW72" s="202"/>
      <c r="GX72" s="202"/>
      <c r="GY72" s="202"/>
      <c r="GZ72" s="202"/>
      <c r="HA72" s="202"/>
      <c r="HB72" s="202"/>
      <c r="HC72" s="202"/>
      <c r="HD72" s="202"/>
      <c r="HE72" s="202"/>
      <c r="HF72" s="202"/>
      <c r="HG72" s="202"/>
      <c r="HH72" s="202"/>
      <c r="HI72" s="202"/>
      <c r="HJ72" s="202"/>
      <c r="HK72" s="202"/>
      <c r="HL72" s="202"/>
      <c r="HM72" s="202"/>
      <c r="HN72" s="202"/>
      <c r="HO72" s="202"/>
      <c r="HP72" s="202"/>
      <c r="HQ72" s="202"/>
      <c r="HR72" s="202"/>
      <c r="HS72" s="202"/>
      <c r="HT72" s="202"/>
      <c r="HU72" s="202"/>
      <c r="HV72" s="202"/>
      <c r="HW72" s="202"/>
      <c r="HX72" s="202"/>
      <c r="HY72" s="202"/>
      <c r="HZ72" s="202"/>
      <c r="IA72" s="202"/>
      <c r="IB72" s="202"/>
      <c r="IC72" s="202"/>
      <c r="ID72" s="202"/>
      <c r="IE72" s="202"/>
      <c r="IF72" s="202"/>
      <c r="IG72" s="202"/>
      <c r="IH72" s="202"/>
      <c r="II72" s="202"/>
      <c r="IJ72" s="202"/>
      <c r="IK72" s="202"/>
      <c r="IL72" s="202"/>
      <c r="IM72" s="202"/>
      <c r="IN72" s="202"/>
      <c r="IO72" s="202"/>
      <c r="IP72" s="202"/>
      <c r="IQ72" s="202"/>
      <c r="IR72" s="202"/>
      <c r="IS72" s="202"/>
      <c r="IT72" s="202"/>
      <c r="IU72" s="202"/>
      <c r="IV72" s="202"/>
      <c r="IW72" s="202"/>
      <c r="IX72" s="202"/>
      <c r="IY72" s="202"/>
      <c r="IZ72" s="202"/>
      <c r="JA72" s="198"/>
      <c r="JB72" s="198"/>
      <c r="JC72" s="256"/>
    </row>
    <row r="73" spans="1:263" s="3" customFormat="1" x14ac:dyDescent="0.35">
      <c r="A73" s="198"/>
      <c r="B73" s="359"/>
      <c r="C73" s="47"/>
      <c r="D73" s="105"/>
      <c r="E73" s="102"/>
      <c r="F73" s="375"/>
      <c r="G73" s="321"/>
      <c r="H73" s="322"/>
      <c r="I73" s="405"/>
      <c r="J73" s="431"/>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202"/>
      <c r="BW73" s="202"/>
      <c r="BX73" s="202"/>
      <c r="BY73" s="202"/>
      <c r="BZ73" s="202"/>
      <c r="CA73" s="202"/>
      <c r="CB73" s="202"/>
      <c r="CC73" s="202"/>
      <c r="CD73" s="202"/>
      <c r="CE73" s="202"/>
      <c r="CF73" s="202"/>
      <c r="CG73" s="202"/>
      <c r="CH73" s="202"/>
      <c r="CI73" s="202"/>
      <c r="CJ73" s="202"/>
      <c r="CK73" s="202"/>
      <c r="CL73" s="202"/>
      <c r="CM73" s="202"/>
      <c r="CN73" s="202"/>
      <c r="CO73" s="202"/>
      <c r="CP73" s="202"/>
      <c r="CQ73" s="202"/>
      <c r="CR73" s="202"/>
      <c r="CS73" s="202"/>
      <c r="CT73" s="202"/>
      <c r="CU73" s="202"/>
      <c r="CV73" s="202"/>
      <c r="CW73" s="202"/>
      <c r="CX73" s="202"/>
      <c r="CY73" s="202"/>
      <c r="CZ73" s="202"/>
      <c r="DA73" s="202"/>
      <c r="DB73" s="202"/>
      <c r="DC73" s="202"/>
      <c r="DD73" s="202"/>
      <c r="DE73" s="202"/>
      <c r="DF73" s="202"/>
      <c r="DG73" s="202"/>
      <c r="DH73" s="202"/>
      <c r="DI73" s="202"/>
      <c r="DJ73" s="202"/>
      <c r="DK73" s="202"/>
      <c r="DL73" s="202"/>
      <c r="DM73" s="202"/>
      <c r="DN73" s="202"/>
      <c r="DO73" s="202"/>
      <c r="DP73" s="202"/>
      <c r="DQ73" s="202"/>
      <c r="DR73" s="202"/>
      <c r="DS73" s="202"/>
      <c r="DT73" s="202"/>
      <c r="DU73" s="202"/>
      <c r="DV73" s="202"/>
      <c r="DW73" s="202"/>
      <c r="DX73" s="202"/>
      <c r="DY73" s="202"/>
      <c r="DZ73" s="202"/>
      <c r="EA73" s="202"/>
      <c r="EB73" s="202"/>
      <c r="EC73" s="202"/>
      <c r="ED73" s="202"/>
      <c r="EE73" s="202"/>
      <c r="EF73" s="202"/>
      <c r="EG73" s="202"/>
      <c r="EH73" s="202"/>
      <c r="EI73" s="202"/>
      <c r="EJ73" s="202"/>
      <c r="EK73" s="202"/>
      <c r="EL73" s="202"/>
      <c r="EM73" s="202"/>
      <c r="EN73" s="202"/>
      <c r="EO73" s="202"/>
      <c r="EP73" s="202"/>
      <c r="EQ73" s="202"/>
      <c r="ER73" s="202"/>
      <c r="ES73" s="202"/>
      <c r="ET73" s="202"/>
      <c r="EU73" s="202"/>
      <c r="EV73" s="202"/>
      <c r="EW73" s="202"/>
      <c r="EX73" s="202"/>
      <c r="EY73" s="202"/>
      <c r="EZ73" s="202"/>
      <c r="FA73" s="202"/>
      <c r="FB73" s="202"/>
      <c r="FC73" s="202"/>
      <c r="FD73" s="202"/>
      <c r="FE73" s="202"/>
      <c r="FF73" s="202"/>
      <c r="FG73" s="202"/>
      <c r="FH73" s="202"/>
      <c r="FI73" s="202"/>
      <c r="FJ73" s="202"/>
      <c r="FK73" s="202"/>
      <c r="FL73" s="202"/>
      <c r="FM73" s="202"/>
      <c r="FN73" s="202"/>
      <c r="FO73" s="202"/>
      <c r="FP73" s="202"/>
      <c r="FQ73" s="202"/>
      <c r="FR73" s="202"/>
      <c r="FS73" s="202"/>
      <c r="FT73" s="202"/>
      <c r="FU73" s="202"/>
      <c r="FV73" s="202"/>
      <c r="FW73" s="202"/>
      <c r="FX73" s="202"/>
      <c r="FY73" s="202"/>
      <c r="FZ73" s="202"/>
      <c r="GA73" s="202"/>
      <c r="GB73" s="202"/>
      <c r="GC73" s="202"/>
      <c r="GD73" s="202"/>
      <c r="GE73" s="202"/>
      <c r="GF73" s="202"/>
      <c r="GG73" s="202"/>
      <c r="GH73" s="202"/>
      <c r="GI73" s="202"/>
      <c r="GJ73" s="202"/>
      <c r="GK73" s="202"/>
      <c r="GL73" s="202"/>
      <c r="GM73" s="202"/>
      <c r="GN73" s="202"/>
      <c r="GO73" s="202"/>
      <c r="GP73" s="202"/>
      <c r="GQ73" s="202"/>
      <c r="GR73" s="202"/>
      <c r="GS73" s="202"/>
      <c r="GT73" s="202"/>
      <c r="GU73" s="202"/>
      <c r="GV73" s="202"/>
      <c r="GW73" s="202"/>
      <c r="GX73" s="202"/>
      <c r="GY73" s="202"/>
      <c r="GZ73" s="202"/>
      <c r="HA73" s="202"/>
      <c r="HB73" s="202"/>
      <c r="HC73" s="202"/>
      <c r="HD73" s="202"/>
      <c r="HE73" s="202"/>
      <c r="HF73" s="202"/>
      <c r="HG73" s="202"/>
      <c r="HH73" s="202"/>
      <c r="HI73" s="202"/>
      <c r="HJ73" s="202"/>
      <c r="HK73" s="202"/>
      <c r="HL73" s="202"/>
      <c r="HM73" s="202"/>
      <c r="HN73" s="202"/>
      <c r="HO73" s="202"/>
      <c r="HP73" s="202"/>
      <c r="HQ73" s="202"/>
      <c r="HR73" s="202"/>
      <c r="HS73" s="202"/>
      <c r="HT73" s="202"/>
      <c r="HU73" s="202"/>
      <c r="HV73" s="202"/>
      <c r="HW73" s="202"/>
      <c r="HX73" s="202"/>
      <c r="HY73" s="202"/>
      <c r="HZ73" s="202"/>
      <c r="IA73" s="202"/>
      <c r="IB73" s="202"/>
      <c r="IC73" s="202"/>
      <c r="ID73" s="202"/>
      <c r="IE73" s="202"/>
      <c r="IF73" s="202"/>
      <c r="IG73" s="202"/>
      <c r="IH73" s="202"/>
      <c r="II73" s="202"/>
      <c r="IJ73" s="202"/>
      <c r="IK73" s="202"/>
      <c r="IL73" s="202"/>
      <c r="IM73" s="202"/>
      <c r="IN73" s="202"/>
      <c r="IO73" s="202"/>
      <c r="IP73" s="202"/>
      <c r="IQ73" s="202"/>
      <c r="IR73" s="202"/>
      <c r="IS73" s="202"/>
      <c r="IT73" s="202"/>
      <c r="IU73" s="202"/>
      <c r="IV73" s="202"/>
      <c r="IW73" s="202"/>
      <c r="IX73" s="202"/>
      <c r="IY73" s="202"/>
      <c r="IZ73" s="202"/>
      <c r="JA73" s="198"/>
      <c r="JB73" s="198"/>
      <c r="JC73" s="256"/>
    </row>
    <row r="74" spans="1:263" s="90" customFormat="1" ht="28.15" customHeight="1" x14ac:dyDescent="0.35">
      <c r="A74" s="379"/>
      <c r="B74" s="362"/>
      <c r="C74" s="91"/>
      <c r="D74" s="160"/>
      <c r="E74" s="363"/>
      <c r="F74" s="380"/>
      <c r="G74" s="16" t="s">
        <v>171</v>
      </c>
      <c r="H74" s="381"/>
      <c r="I74" s="405"/>
      <c r="J74" s="431"/>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c r="BD74" s="202"/>
      <c r="BE74" s="202"/>
      <c r="BF74" s="202"/>
      <c r="BG74" s="202"/>
      <c r="BH74" s="202"/>
      <c r="BI74" s="202"/>
      <c r="BJ74" s="202"/>
      <c r="BK74" s="202"/>
      <c r="BL74" s="202"/>
      <c r="BM74" s="202"/>
      <c r="BN74" s="202"/>
      <c r="BO74" s="202"/>
      <c r="BP74" s="202"/>
      <c r="BQ74" s="202"/>
      <c r="BR74" s="202"/>
      <c r="BS74" s="202"/>
      <c r="BT74" s="202"/>
      <c r="BU74" s="202"/>
      <c r="BV74" s="202"/>
      <c r="BW74" s="202"/>
      <c r="BX74" s="202"/>
      <c r="BY74" s="202"/>
      <c r="BZ74" s="202"/>
      <c r="CA74" s="202"/>
      <c r="CB74" s="202"/>
      <c r="CC74" s="202"/>
      <c r="CD74" s="202"/>
      <c r="CE74" s="202"/>
      <c r="CF74" s="202"/>
      <c r="CG74" s="202"/>
      <c r="CH74" s="202"/>
      <c r="CI74" s="202"/>
      <c r="CJ74" s="202"/>
      <c r="CK74" s="202"/>
      <c r="CL74" s="202"/>
      <c r="CM74" s="202"/>
      <c r="CN74" s="202"/>
      <c r="CO74" s="202"/>
      <c r="CP74" s="202"/>
      <c r="CQ74" s="202"/>
      <c r="CR74" s="202"/>
      <c r="CS74" s="202"/>
      <c r="CT74" s="202"/>
      <c r="CU74" s="202"/>
      <c r="CV74" s="202"/>
      <c r="CW74" s="202"/>
      <c r="CX74" s="202"/>
      <c r="CY74" s="202"/>
      <c r="CZ74" s="202"/>
      <c r="DA74" s="202"/>
      <c r="DB74" s="202"/>
      <c r="DC74" s="202"/>
      <c r="DD74" s="202"/>
      <c r="DE74" s="202"/>
      <c r="DF74" s="202"/>
      <c r="DG74" s="202"/>
      <c r="DH74" s="202"/>
      <c r="DI74" s="202"/>
      <c r="DJ74" s="202"/>
      <c r="DK74" s="202"/>
      <c r="DL74" s="202"/>
      <c r="DM74" s="202"/>
      <c r="DN74" s="202"/>
      <c r="DO74" s="202"/>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c r="EL74" s="202"/>
      <c r="EM74" s="202"/>
      <c r="EN74" s="202"/>
      <c r="EO74" s="202"/>
      <c r="EP74" s="202"/>
      <c r="EQ74" s="202"/>
      <c r="ER74" s="202"/>
      <c r="ES74" s="202"/>
      <c r="ET74" s="202"/>
      <c r="EU74" s="202"/>
      <c r="EV74" s="202"/>
      <c r="EW74" s="202"/>
      <c r="EX74" s="202"/>
      <c r="EY74" s="202"/>
      <c r="EZ74" s="202"/>
      <c r="FA74" s="202"/>
      <c r="FB74" s="202"/>
      <c r="FC74" s="202"/>
      <c r="FD74" s="202"/>
      <c r="FE74" s="202"/>
      <c r="FF74" s="202"/>
      <c r="FG74" s="202"/>
      <c r="FH74" s="202"/>
      <c r="FI74" s="202"/>
      <c r="FJ74" s="202"/>
      <c r="FK74" s="202"/>
      <c r="FL74" s="202"/>
      <c r="FM74" s="202"/>
      <c r="FN74" s="202"/>
      <c r="FO74" s="202"/>
      <c r="FP74" s="202"/>
      <c r="FQ74" s="202"/>
      <c r="FR74" s="202"/>
      <c r="FS74" s="202"/>
      <c r="FT74" s="202"/>
      <c r="FU74" s="202"/>
      <c r="FV74" s="202"/>
      <c r="FW74" s="202"/>
      <c r="FX74" s="202"/>
      <c r="FY74" s="202"/>
      <c r="FZ74" s="202"/>
      <c r="GA74" s="202"/>
      <c r="GB74" s="202"/>
      <c r="GC74" s="202"/>
      <c r="GD74" s="202"/>
      <c r="GE74" s="202"/>
      <c r="GF74" s="202"/>
      <c r="GG74" s="202"/>
      <c r="GH74" s="202"/>
      <c r="GI74" s="202"/>
      <c r="GJ74" s="202"/>
      <c r="GK74" s="202"/>
      <c r="GL74" s="202"/>
      <c r="GM74" s="202"/>
      <c r="GN74" s="202"/>
      <c r="GO74" s="202"/>
      <c r="GP74" s="202"/>
      <c r="GQ74" s="202"/>
      <c r="GR74" s="202"/>
      <c r="GS74" s="202"/>
      <c r="GT74" s="202"/>
      <c r="GU74" s="202"/>
      <c r="GV74" s="202"/>
      <c r="GW74" s="202"/>
      <c r="GX74" s="202"/>
      <c r="GY74" s="202"/>
      <c r="GZ74" s="202"/>
      <c r="HA74" s="202"/>
      <c r="HB74" s="202"/>
      <c r="HC74" s="202"/>
      <c r="HD74" s="202"/>
      <c r="HE74" s="202"/>
      <c r="HF74" s="202"/>
      <c r="HG74" s="202"/>
      <c r="HH74" s="202"/>
      <c r="HI74" s="202"/>
      <c r="HJ74" s="202"/>
      <c r="HK74" s="202"/>
      <c r="HL74" s="202"/>
      <c r="HM74" s="202"/>
      <c r="HN74" s="202"/>
      <c r="HO74" s="202"/>
      <c r="HP74" s="202"/>
      <c r="HQ74" s="202"/>
      <c r="HR74" s="202"/>
      <c r="HS74" s="202"/>
      <c r="HT74" s="202"/>
      <c r="HU74" s="202"/>
      <c r="HV74" s="202"/>
      <c r="HW74" s="202"/>
      <c r="HX74" s="202"/>
      <c r="HY74" s="202"/>
      <c r="HZ74" s="202"/>
      <c r="IA74" s="202"/>
      <c r="IB74" s="202"/>
      <c r="IC74" s="202"/>
      <c r="ID74" s="202"/>
      <c r="IE74" s="202"/>
      <c r="IF74" s="202"/>
      <c r="IG74" s="202"/>
      <c r="IH74" s="202"/>
      <c r="II74" s="202"/>
      <c r="IJ74" s="202"/>
      <c r="IK74" s="202"/>
      <c r="IL74" s="202"/>
      <c r="IM74" s="202"/>
      <c r="IN74" s="202"/>
      <c r="IO74" s="202"/>
      <c r="IP74" s="202"/>
      <c r="IQ74" s="202"/>
      <c r="IR74" s="202"/>
      <c r="IS74" s="202"/>
      <c r="IT74" s="202"/>
      <c r="IU74" s="202"/>
      <c r="IV74" s="202"/>
      <c r="IW74" s="202"/>
      <c r="IX74" s="202"/>
      <c r="IY74" s="202"/>
      <c r="IZ74" s="202"/>
      <c r="JA74" s="379"/>
      <c r="JB74" s="379"/>
      <c r="JC74" s="383"/>
    </row>
    <row r="75" spans="1:263" s="3" customFormat="1" x14ac:dyDescent="0.35">
      <c r="A75" s="198"/>
      <c r="B75" s="359"/>
      <c r="C75" s="47"/>
      <c r="D75" s="160"/>
      <c r="E75" s="102"/>
      <c r="F75" s="516" t="str">
        <f>IF(AND(G43&lt;&gt;0,'Schedule 1'!G61&lt;&gt;"Yes"),'Helper 1'!W5,IF(AND(G43&lt;&gt;0,'Schedule 1'!G97='Helper 1'!E2),'Helper 1'!W2,""))</f>
        <v/>
      </c>
      <c r="G75" s="509"/>
      <c r="H75" s="517"/>
      <c r="I75" s="405"/>
      <c r="J75" s="431"/>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202"/>
      <c r="DS75" s="202"/>
      <c r="DT75" s="202"/>
      <c r="DU75" s="202"/>
      <c r="DV75" s="202"/>
      <c r="DW75" s="202"/>
      <c r="DX75" s="202"/>
      <c r="DY75" s="202"/>
      <c r="DZ75" s="202"/>
      <c r="EA75" s="202"/>
      <c r="EB75" s="202"/>
      <c r="EC75" s="202"/>
      <c r="ED75" s="202"/>
      <c r="EE75" s="202"/>
      <c r="EF75" s="202"/>
      <c r="EG75" s="202"/>
      <c r="EH75" s="202"/>
      <c r="EI75" s="202"/>
      <c r="EJ75" s="202"/>
      <c r="EK75" s="202"/>
      <c r="EL75" s="202"/>
      <c r="EM75" s="202"/>
      <c r="EN75" s="202"/>
      <c r="EO75" s="202"/>
      <c r="EP75" s="202"/>
      <c r="EQ75" s="202"/>
      <c r="ER75" s="202"/>
      <c r="ES75" s="202"/>
      <c r="ET75" s="202"/>
      <c r="EU75" s="202"/>
      <c r="EV75" s="202"/>
      <c r="EW75" s="202"/>
      <c r="EX75" s="202"/>
      <c r="EY75" s="202"/>
      <c r="EZ75" s="202"/>
      <c r="FA75" s="202"/>
      <c r="FB75" s="202"/>
      <c r="FC75" s="202"/>
      <c r="FD75" s="202"/>
      <c r="FE75" s="202"/>
      <c r="FF75" s="202"/>
      <c r="FG75" s="202"/>
      <c r="FH75" s="202"/>
      <c r="FI75" s="202"/>
      <c r="FJ75" s="202"/>
      <c r="FK75" s="202"/>
      <c r="FL75" s="202"/>
      <c r="FM75" s="202"/>
      <c r="FN75" s="202"/>
      <c r="FO75" s="202"/>
      <c r="FP75" s="202"/>
      <c r="FQ75" s="202"/>
      <c r="FR75" s="202"/>
      <c r="FS75" s="202"/>
      <c r="FT75" s="202"/>
      <c r="FU75" s="202"/>
      <c r="FV75" s="202"/>
      <c r="FW75" s="202"/>
      <c r="FX75" s="202"/>
      <c r="FY75" s="202"/>
      <c r="FZ75" s="202"/>
      <c r="GA75" s="202"/>
      <c r="GB75" s="202"/>
      <c r="GC75" s="202"/>
      <c r="GD75" s="202"/>
      <c r="GE75" s="202"/>
      <c r="GF75" s="202"/>
      <c r="GG75" s="202"/>
      <c r="GH75" s="202"/>
      <c r="GI75" s="202"/>
      <c r="GJ75" s="202"/>
      <c r="GK75" s="202"/>
      <c r="GL75" s="202"/>
      <c r="GM75" s="202"/>
      <c r="GN75" s="202"/>
      <c r="GO75" s="202"/>
      <c r="GP75" s="202"/>
      <c r="GQ75" s="202"/>
      <c r="GR75" s="202"/>
      <c r="GS75" s="202"/>
      <c r="GT75" s="202"/>
      <c r="GU75" s="202"/>
      <c r="GV75" s="202"/>
      <c r="GW75" s="202"/>
      <c r="GX75" s="202"/>
      <c r="GY75" s="202"/>
      <c r="GZ75" s="202"/>
      <c r="HA75" s="202"/>
      <c r="HB75" s="202"/>
      <c r="HC75" s="202"/>
      <c r="HD75" s="202"/>
      <c r="HE75" s="202"/>
      <c r="HF75" s="202"/>
      <c r="HG75" s="202"/>
      <c r="HH75" s="202"/>
      <c r="HI75" s="202"/>
      <c r="HJ75" s="202"/>
      <c r="HK75" s="202"/>
      <c r="HL75" s="202"/>
      <c r="HM75" s="202"/>
      <c r="HN75" s="202"/>
      <c r="HO75" s="202"/>
      <c r="HP75" s="202"/>
      <c r="HQ75" s="202"/>
      <c r="HR75" s="202"/>
      <c r="HS75" s="202"/>
      <c r="HT75" s="202"/>
      <c r="HU75" s="202"/>
      <c r="HV75" s="202"/>
      <c r="HW75" s="202"/>
      <c r="HX75" s="202"/>
      <c r="HY75" s="202"/>
      <c r="HZ75" s="202"/>
      <c r="IA75" s="202"/>
      <c r="IB75" s="202"/>
      <c r="IC75" s="202"/>
      <c r="ID75" s="202"/>
      <c r="IE75" s="202"/>
      <c r="IF75" s="202"/>
      <c r="IG75" s="202"/>
      <c r="IH75" s="202"/>
      <c r="II75" s="202"/>
      <c r="IJ75" s="202"/>
      <c r="IK75" s="202"/>
      <c r="IL75" s="202"/>
      <c r="IM75" s="202"/>
      <c r="IN75" s="202"/>
      <c r="IO75" s="202"/>
      <c r="IP75" s="202"/>
      <c r="IQ75" s="202"/>
      <c r="IR75" s="202"/>
      <c r="IS75" s="202"/>
      <c r="IT75" s="202"/>
      <c r="IU75" s="202"/>
      <c r="IV75" s="202"/>
      <c r="IW75" s="202"/>
      <c r="IX75" s="202"/>
      <c r="IY75" s="202"/>
      <c r="IZ75" s="202"/>
      <c r="JA75" s="198"/>
      <c r="JB75" s="198"/>
      <c r="JC75" s="256"/>
    </row>
    <row r="76" spans="1:263" s="3" customFormat="1" x14ac:dyDescent="0.35">
      <c r="A76" s="198"/>
      <c r="B76" s="359"/>
      <c r="C76" s="45" t="s">
        <v>781</v>
      </c>
      <c r="D76" s="105" t="s">
        <v>782</v>
      </c>
      <c r="E76" s="102"/>
      <c r="F76" s="285" t="str">
        <f>IF(F75&lt;&gt;"","",IFERROR(INDEX('Helper 1'!$I$2:$I$19,MATCH('Schedule 1'!$G$20,'Helper 1'!$H$2:$H$19,0)),""))</f>
        <v/>
      </c>
      <c r="G76" s="130"/>
      <c r="H76" s="325"/>
      <c r="I76" s="405"/>
      <c r="J76" s="431"/>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202"/>
      <c r="BH76" s="202"/>
      <c r="BI76" s="202"/>
      <c r="BJ76" s="202"/>
      <c r="BK76" s="202"/>
      <c r="BL76" s="202"/>
      <c r="BM76" s="202"/>
      <c r="BN76" s="202"/>
      <c r="BO76" s="202"/>
      <c r="BP76" s="202"/>
      <c r="BQ76" s="202"/>
      <c r="BR76" s="202"/>
      <c r="BS76" s="202"/>
      <c r="BT76" s="202"/>
      <c r="BU76" s="202"/>
      <c r="BV76" s="202"/>
      <c r="BW76" s="202"/>
      <c r="BX76" s="202"/>
      <c r="BY76" s="202"/>
      <c r="BZ76" s="202"/>
      <c r="CA76" s="202"/>
      <c r="CB76" s="202"/>
      <c r="CC76" s="202"/>
      <c r="CD76" s="202"/>
      <c r="CE76" s="202"/>
      <c r="CF76" s="202"/>
      <c r="CG76" s="202"/>
      <c r="CH76" s="202"/>
      <c r="CI76" s="202"/>
      <c r="CJ76" s="202"/>
      <c r="CK76" s="202"/>
      <c r="CL76" s="202"/>
      <c r="CM76" s="202"/>
      <c r="CN76" s="202"/>
      <c r="CO76" s="202"/>
      <c r="CP76" s="202"/>
      <c r="CQ76" s="202"/>
      <c r="CR76" s="202"/>
      <c r="CS76" s="202"/>
      <c r="CT76" s="202"/>
      <c r="CU76" s="202"/>
      <c r="CV76" s="202"/>
      <c r="CW76" s="202"/>
      <c r="CX76" s="202"/>
      <c r="CY76" s="202"/>
      <c r="CZ76" s="202"/>
      <c r="DA76" s="202"/>
      <c r="DB76" s="202"/>
      <c r="DC76" s="202"/>
      <c r="DD76" s="202"/>
      <c r="DE76" s="202"/>
      <c r="DF76" s="202"/>
      <c r="DG76" s="202"/>
      <c r="DH76" s="202"/>
      <c r="DI76" s="202"/>
      <c r="DJ76" s="202"/>
      <c r="DK76" s="202"/>
      <c r="DL76" s="202"/>
      <c r="DM76" s="202"/>
      <c r="DN76" s="202"/>
      <c r="DO76" s="202"/>
      <c r="DP76" s="202"/>
      <c r="DQ76" s="202"/>
      <c r="DR76" s="202"/>
      <c r="DS76" s="202"/>
      <c r="DT76" s="202"/>
      <c r="DU76" s="202"/>
      <c r="DV76" s="202"/>
      <c r="DW76" s="202"/>
      <c r="DX76" s="202"/>
      <c r="DY76" s="202"/>
      <c r="DZ76" s="202"/>
      <c r="EA76" s="202"/>
      <c r="EB76" s="202"/>
      <c r="EC76" s="202"/>
      <c r="ED76" s="202"/>
      <c r="EE76" s="202"/>
      <c r="EF76" s="202"/>
      <c r="EG76" s="202"/>
      <c r="EH76" s="202"/>
      <c r="EI76" s="202"/>
      <c r="EJ76" s="202"/>
      <c r="EK76" s="202"/>
      <c r="EL76" s="202"/>
      <c r="EM76" s="202"/>
      <c r="EN76" s="202"/>
      <c r="EO76" s="202"/>
      <c r="EP76" s="202"/>
      <c r="EQ76" s="202"/>
      <c r="ER76" s="202"/>
      <c r="ES76" s="202"/>
      <c r="ET76" s="202"/>
      <c r="EU76" s="202"/>
      <c r="EV76" s="202"/>
      <c r="EW76" s="202"/>
      <c r="EX76" s="202"/>
      <c r="EY76" s="202"/>
      <c r="EZ76" s="202"/>
      <c r="FA76" s="202"/>
      <c r="FB76" s="202"/>
      <c r="FC76" s="202"/>
      <c r="FD76" s="202"/>
      <c r="FE76" s="202"/>
      <c r="FF76" s="202"/>
      <c r="FG76" s="202"/>
      <c r="FH76" s="202"/>
      <c r="FI76" s="202"/>
      <c r="FJ76" s="202"/>
      <c r="FK76" s="202"/>
      <c r="FL76" s="202"/>
      <c r="FM76" s="202"/>
      <c r="FN76" s="202"/>
      <c r="FO76" s="202"/>
      <c r="FP76" s="202"/>
      <c r="FQ76" s="202"/>
      <c r="FR76" s="202"/>
      <c r="FS76" s="202"/>
      <c r="FT76" s="202"/>
      <c r="FU76" s="202"/>
      <c r="FV76" s="202"/>
      <c r="FW76" s="202"/>
      <c r="FX76" s="202"/>
      <c r="FY76" s="202"/>
      <c r="FZ76" s="202"/>
      <c r="GA76" s="202"/>
      <c r="GB76" s="202"/>
      <c r="GC76" s="202"/>
      <c r="GD76" s="202"/>
      <c r="GE76" s="202"/>
      <c r="GF76" s="202"/>
      <c r="GG76" s="202"/>
      <c r="GH76" s="202"/>
      <c r="GI76" s="202"/>
      <c r="GJ76" s="202"/>
      <c r="GK76" s="202"/>
      <c r="GL76" s="202"/>
      <c r="GM76" s="202"/>
      <c r="GN76" s="202"/>
      <c r="GO76" s="202"/>
      <c r="GP76" s="202"/>
      <c r="GQ76" s="202"/>
      <c r="GR76" s="202"/>
      <c r="GS76" s="202"/>
      <c r="GT76" s="202"/>
      <c r="GU76" s="202"/>
      <c r="GV76" s="202"/>
      <c r="GW76" s="202"/>
      <c r="GX76" s="202"/>
      <c r="GY76" s="202"/>
      <c r="GZ76" s="202"/>
      <c r="HA76" s="202"/>
      <c r="HB76" s="202"/>
      <c r="HC76" s="202"/>
      <c r="HD76" s="202"/>
      <c r="HE76" s="202"/>
      <c r="HF76" s="202"/>
      <c r="HG76" s="202"/>
      <c r="HH76" s="202"/>
      <c r="HI76" s="202"/>
      <c r="HJ76" s="202"/>
      <c r="HK76" s="202"/>
      <c r="HL76" s="202"/>
      <c r="HM76" s="202"/>
      <c r="HN76" s="202"/>
      <c r="HO76" s="202"/>
      <c r="HP76" s="202"/>
      <c r="HQ76" s="202"/>
      <c r="HR76" s="202"/>
      <c r="HS76" s="202"/>
      <c r="HT76" s="202"/>
      <c r="HU76" s="202"/>
      <c r="HV76" s="202"/>
      <c r="HW76" s="202"/>
      <c r="HX76" s="202"/>
      <c r="HY76" s="202"/>
      <c r="HZ76" s="202"/>
      <c r="IA76" s="202"/>
      <c r="IB76" s="202"/>
      <c r="IC76" s="202"/>
      <c r="ID76" s="202"/>
      <c r="IE76" s="202"/>
      <c r="IF76" s="202"/>
      <c r="IG76" s="202"/>
      <c r="IH76" s="202"/>
      <c r="II76" s="202"/>
      <c r="IJ76" s="202"/>
      <c r="IK76" s="202"/>
      <c r="IL76" s="202"/>
      <c r="IM76" s="202"/>
      <c r="IN76" s="202"/>
      <c r="IO76" s="202"/>
      <c r="IP76" s="202"/>
      <c r="IQ76" s="202"/>
      <c r="IR76" s="202"/>
      <c r="IS76" s="202"/>
      <c r="IT76" s="202"/>
      <c r="IU76" s="202"/>
      <c r="IV76" s="202"/>
      <c r="IW76" s="202"/>
      <c r="IX76" s="202"/>
      <c r="IY76" s="202"/>
      <c r="IZ76" s="202"/>
      <c r="JA76" s="198"/>
      <c r="JB76" s="198"/>
      <c r="JC76" s="256"/>
    </row>
    <row r="77" spans="1:263" s="3" customFormat="1" x14ac:dyDescent="0.35">
      <c r="A77" s="198"/>
      <c r="B77" s="359"/>
      <c r="C77" s="45"/>
      <c r="D77" s="133" t="s">
        <v>783</v>
      </c>
      <c r="E77" s="102"/>
      <c r="F77" s="285"/>
      <c r="G77" s="131"/>
      <c r="H77" s="325"/>
      <c r="I77" s="405"/>
      <c r="J77" s="431"/>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c r="BD77" s="202"/>
      <c r="BE77" s="202"/>
      <c r="BF77" s="202"/>
      <c r="BG77" s="202"/>
      <c r="BH77" s="202"/>
      <c r="BI77" s="202"/>
      <c r="BJ77" s="202"/>
      <c r="BK77" s="202"/>
      <c r="BL77" s="202"/>
      <c r="BM77" s="202"/>
      <c r="BN77" s="202"/>
      <c r="BO77" s="202"/>
      <c r="BP77" s="202"/>
      <c r="BQ77" s="202"/>
      <c r="BR77" s="202"/>
      <c r="BS77" s="202"/>
      <c r="BT77" s="202"/>
      <c r="BU77" s="202"/>
      <c r="BV77" s="202"/>
      <c r="BW77" s="202"/>
      <c r="BX77" s="202"/>
      <c r="BY77" s="202"/>
      <c r="BZ77" s="202"/>
      <c r="CA77" s="202"/>
      <c r="CB77" s="202"/>
      <c r="CC77" s="202"/>
      <c r="CD77" s="202"/>
      <c r="CE77" s="202"/>
      <c r="CF77" s="202"/>
      <c r="CG77" s="202"/>
      <c r="CH77" s="202"/>
      <c r="CI77" s="202"/>
      <c r="CJ77" s="202"/>
      <c r="CK77" s="202"/>
      <c r="CL77" s="202"/>
      <c r="CM77" s="202"/>
      <c r="CN77" s="202"/>
      <c r="CO77" s="202"/>
      <c r="CP77" s="202"/>
      <c r="CQ77" s="202"/>
      <c r="CR77" s="202"/>
      <c r="CS77" s="202"/>
      <c r="CT77" s="202"/>
      <c r="CU77" s="202"/>
      <c r="CV77" s="202"/>
      <c r="CW77" s="202"/>
      <c r="CX77" s="202"/>
      <c r="CY77" s="202"/>
      <c r="CZ77" s="202"/>
      <c r="DA77" s="202"/>
      <c r="DB77" s="202"/>
      <c r="DC77" s="202"/>
      <c r="DD77" s="202"/>
      <c r="DE77" s="202"/>
      <c r="DF77" s="202"/>
      <c r="DG77" s="202"/>
      <c r="DH77" s="202"/>
      <c r="DI77" s="202"/>
      <c r="DJ77" s="202"/>
      <c r="DK77" s="202"/>
      <c r="DL77" s="202"/>
      <c r="DM77" s="202"/>
      <c r="DN77" s="202"/>
      <c r="DO77" s="202"/>
      <c r="DP77" s="202"/>
      <c r="DQ77" s="202"/>
      <c r="DR77" s="202"/>
      <c r="DS77" s="202"/>
      <c r="DT77" s="202"/>
      <c r="DU77" s="202"/>
      <c r="DV77" s="202"/>
      <c r="DW77" s="202"/>
      <c r="DX77" s="202"/>
      <c r="DY77" s="202"/>
      <c r="DZ77" s="202"/>
      <c r="EA77" s="202"/>
      <c r="EB77" s="202"/>
      <c r="EC77" s="202"/>
      <c r="ED77" s="202"/>
      <c r="EE77" s="202"/>
      <c r="EF77" s="202"/>
      <c r="EG77" s="202"/>
      <c r="EH77" s="202"/>
      <c r="EI77" s="202"/>
      <c r="EJ77" s="202"/>
      <c r="EK77" s="202"/>
      <c r="EL77" s="202"/>
      <c r="EM77" s="202"/>
      <c r="EN77" s="202"/>
      <c r="EO77" s="202"/>
      <c r="EP77" s="202"/>
      <c r="EQ77" s="202"/>
      <c r="ER77" s="202"/>
      <c r="ES77" s="202"/>
      <c r="ET77" s="202"/>
      <c r="EU77" s="202"/>
      <c r="EV77" s="202"/>
      <c r="EW77" s="202"/>
      <c r="EX77" s="202"/>
      <c r="EY77" s="202"/>
      <c r="EZ77" s="202"/>
      <c r="FA77" s="202"/>
      <c r="FB77" s="202"/>
      <c r="FC77" s="202"/>
      <c r="FD77" s="202"/>
      <c r="FE77" s="202"/>
      <c r="FF77" s="202"/>
      <c r="FG77" s="202"/>
      <c r="FH77" s="202"/>
      <c r="FI77" s="202"/>
      <c r="FJ77" s="202"/>
      <c r="FK77" s="202"/>
      <c r="FL77" s="202"/>
      <c r="FM77" s="202"/>
      <c r="FN77" s="202"/>
      <c r="FO77" s="202"/>
      <c r="FP77" s="202"/>
      <c r="FQ77" s="202"/>
      <c r="FR77" s="202"/>
      <c r="FS77" s="202"/>
      <c r="FT77" s="202"/>
      <c r="FU77" s="202"/>
      <c r="FV77" s="202"/>
      <c r="FW77" s="202"/>
      <c r="FX77" s="202"/>
      <c r="FY77" s="202"/>
      <c r="FZ77" s="202"/>
      <c r="GA77" s="202"/>
      <c r="GB77" s="202"/>
      <c r="GC77" s="202"/>
      <c r="GD77" s="202"/>
      <c r="GE77" s="202"/>
      <c r="GF77" s="202"/>
      <c r="GG77" s="202"/>
      <c r="GH77" s="202"/>
      <c r="GI77" s="202"/>
      <c r="GJ77" s="202"/>
      <c r="GK77" s="202"/>
      <c r="GL77" s="202"/>
      <c r="GM77" s="202"/>
      <c r="GN77" s="202"/>
      <c r="GO77" s="202"/>
      <c r="GP77" s="202"/>
      <c r="GQ77" s="202"/>
      <c r="GR77" s="202"/>
      <c r="GS77" s="202"/>
      <c r="GT77" s="202"/>
      <c r="GU77" s="202"/>
      <c r="GV77" s="202"/>
      <c r="GW77" s="202"/>
      <c r="GX77" s="202"/>
      <c r="GY77" s="202"/>
      <c r="GZ77" s="202"/>
      <c r="HA77" s="202"/>
      <c r="HB77" s="202"/>
      <c r="HC77" s="202"/>
      <c r="HD77" s="202"/>
      <c r="HE77" s="202"/>
      <c r="HF77" s="202"/>
      <c r="HG77" s="202"/>
      <c r="HH77" s="202"/>
      <c r="HI77" s="202"/>
      <c r="HJ77" s="202"/>
      <c r="HK77" s="202"/>
      <c r="HL77" s="202"/>
      <c r="HM77" s="202"/>
      <c r="HN77" s="202"/>
      <c r="HO77" s="202"/>
      <c r="HP77" s="202"/>
      <c r="HQ77" s="202"/>
      <c r="HR77" s="202"/>
      <c r="HS77" s="202"/>
      <c r="HT77" s="202"/>
      <c r="HU77" s="202"/>
      <c r="HV77" s="202"/>
      <c r="HW77" s="202"/>
      <c r="HX77" s="202"/>
      <c r="HY77" s="202"/>
      <c r="HZ77" s="202"/>
      <c r="IA77" s="202"/>
      <c r="IB77" s="202"/>
      <c r="IC77" s="202"/>
      <c r="ID77" s="202"/>
      <c r="IE77" s="202"/>
      <c r="IF77" s="202"/>
      <c r="IG77" s="202"/>
      <c r="IH77" s="202"/>
      <c r="II77" s="202"/>
      <c r="IJ77" s="202"/>
      <c r="IK77" s="202"/>
      <c r="IL77" s="202"/>
      <c r="IM77" s="202"/>
      <c r="IN77" s="202"/>
      <c r="IO77" s="202"/>
      <c r="IP77" s="202"/>
      <c r="IQ77" s="202"/>
      <c r="IR77" s="202"/>
      <c r="IS77" s="202"/>
      <c r="IT77" s="202"/>
      <c r="IU77" s="202"/>
      <c r="IV77" s="202"/>
      <c r="IW77" s="202"/>
      <c r="IX77" s="202"/>
      <c r="IY77" s="202"/>
      <c r="IZ77" s="202"/>
      <c r="JA77" s="198"/>
      <c r="JB77" s="198"/>
      <c r="JC77" s="256"/>
    </row>
    <row r="78" spans="1:263" s="3" customFormat="1" x14ac:dyDescent="0.35">
      <c r="A78" s="198"/>
      <c r="B78" s="359"/>
      <c r="C78" s="45"/>
      <c r="D78" s="105"/>
      <c r="E78" s="102"/>
      <c r="F78" s="285"/>
      <c r="G78" s="131"/>
      <c r="H78" s="325"/>
      <c r="I78" s="405"/>
      <c r="J78" s="431"/>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c r="BD78" s="202"/>
      <c r="BE78" s="202"/>
      <c r="BF78" s="202"/>
      <c r="BG78" s="202"/>
      <c r="BH78" s="202"/>
      <c r="BI78" s="202"/>
      <c r="BJ78" s="202"/>
      <c r="BK78" s="202"/>
      <c r="BL78" s="202"/>
      <c r="BM78" s="202"/>
      <c r="BN78" s="202"/>
      <c r="BO78" s="202"/>
      <c r="BP78" s="202"/>
      <c r="BQ78" s="202"/>
      <c r="BR78" s="202"/>
      <c r="BS78" s="202"/>
      <c r="BT78" s="202"/>
      <c r="BU78" s="202"/>
      <c r="BV78" s="202"/>
      <c r="BW78" s="202"/>
      <c r="BX78" s="202"/>
      <c r="BY78" s="202"/>
      <c r="BZ78" s="202"/>
      <c r="CA78" s="202"/>
      <c r="CB78" s="202"/>
      <c r="CC78" s="202"/>
      <c r="CD78" s="202"/>
      <c r="CE78" s="202"/>
      <c r="CF78" s="202"/>
      <c r="CG78" s="202"/>
      <c r="CH78" s="202"/>
      <c r="CI78" s="202"/>
      <c r="CJ78" s="202"/>
      <c r="CK78" s="202"/>
      <c r="CL78" s="202"/>
      <c r="CM78" s="202"/>
      <c r="CN78" s="202"/>
      <c r="CO78" s="202"/>
      <c r="CP78" s="202"/>
      <c r="CQ78" s="202"/>
      <c r="CR78" s="202"/>
      <c r="CS78" s="202"/>
      <c r="CT78" s="202"/>
      <c r="CU78" s="202"/>
      <c r="CV78" s="202"/>
      <c r="CW78" s="202"/>
      <c r="CX78" s="202"/>
      <c r="CY78" s="202"/>
      <c r="CZ78" s="202"/>
      <c r="DA78" s="202"/>
      <c r="DB78" s="202"/>
      <c r="DC78" s="202"/>
      <c r="DD78" s="202"/>
      <c r="DE78" s="202"/>
      <c r="DF78" s="202"/>
      <c r="DG78" s="202"/>
      <c r="DH78" s="202"/>
      <c r="DI78" s="202"/>
      <c r="DJ78" s="202"/>
      <c r="DK78" s="202"/>
      <c r="DL78" s="202"/>
      <c r="DM78" s="202"/>
      <c r="DN78" s="202"/>
      <c r="DO78" s="202"/>
      <c r="DP78" s="202"/>
      <c r="DQ78" s="202"/>
      <c r="DR78" s="202"/>
      <c r="DS78" s="202"/>
      <c r="DT78" s="202"/>
      <c r="DU78" s="202"/>
      <c r="DV78" s="202"/>
      <c r="DW78" s="202"/>
      <c r="DX78" s="202"/>
      <c r="DY78" s="202"/>
      <c r="DZ78" s="202"/>
      <c r="EA78" s="202"/>
      <c r="EB78" s="202"/>
      <c r="EC78" s="202"/>
      <c r="ED78" s="202"/>
      <c r="EE78" s="202"/>
      <c r="EF78" s="202"/>
      <c r="EG78" s="202"/>
      <c r="EH78" s="202"/>
      <c r="EI78" s="202"/>
      <c r="EJ78" s="202"/>
      <c r="EK78" s="202"/>
      <c r="EL78" s="202"/>
      <c r="EM78" s="202"/>
      <c r="EN78" s="202"/>
      <c r="EO78" s="202"/>
      <c r="EP78" s="202"/>
      <c r="EQ78" s="202"/>
      <c r="ER78" s="202"/>
      <c r="ES78" s="202"/>
      <c r="ET78" s="202"/>
      <c r="EU78" s="202"/>
      <c r="EV78" s="202"/>
      <c r="EW78" s="202"/>
      <c r="EX78" s="202"/>
      <c r="EY78" s="202"/>
      <c r="EZ78" s="202"/>
      <c r="FA78" s="202"/>
      <c r="FB78" s="202"/>
      <c r="FC78" s="202"/>
      <c r="FD78" s="202"/>
      <c r="FE78" s="202"/>
      <c r="FF78" s="202"/>
      <c r="FG78" s="202"/>
      <c r="FH78" s="202"/>
      <c r="FI78" s="202"/>
      <c r="FJ78" s="202"/>
      <c r="FK78" s="202"/>
      <c r="FL78" s="202"/>
      <c r="FM78" s="202"/>
      <c r="FN78" s="202"/>
      <c r="FO78" s="202"/>
      <c r="FP78" s="202"/>
      <c r="FQ78" s="202"/>
      <c r="FR78" s="202"/>
      <c r="FS78" s="202"/>
      <c r="FT78" s="202"/>
      <c r="FU78" s="202"/>
      <c r="FV78" s="202"/>
      <c r="FW78" s="202"/>
      <c r="FX78" s="202"/>
      <c r="FY78" s="202"/>
      <c r="FZ78" s="202"/>
      <c r="GA78" s="202"/>
      <c r="GB78" s="202"/>
      <c r="GC78" s="202"/>
      <c r="GD78" s="202"/>
      <c r="GE78" s="202"/>
      <c r="GF78" s="202"/>
      <c r="GG78" s="202"/>
      <c r="GH78" s="202"/>
      <c r="GI78" s="202"/>
      <c r="GJ78" s="202"/>
      <c r="GK78" s="202"/>
      <c r="GL78" s="202"/>
      <c r="GM78" s="202"/>
      <c r="GN78" s="202"/>
      <c r="GO78" s="202"/>
      <c r="GP78" s="202"/>
      <c r="GQ78" s="202"/>
      <c r="GR78" s="202"/>
      <c r="GS78" s="202"/>
      <c r="GT78" s="202"/>
      <c r="GU78" s="202"/>
      <c r="GV78" s="202"/>
      <c r="GW78" s="202"/>
      <c r="GX78" s="202"/>
      <c r="GY78" s="202"/>
      <c r="GZ78" s="202"/>
      <c r="HA78" s="202"/>
      <c r="HB78" s="202"/>
      <c r="HC78" s="202"/>
      <c r="HD78" s="202"/>
      <c r="HE78" s="202"/>
      <c r="HF78" s="202"/>
      <c r="HG78" s="202"/>
      <c r="HH78" s="202"/>
      <c r="HI78" s="202"/>
      <c r="HJ78" s="202"/>
      <c r="HK78" s="202"/>
      <c r="HL78" s="202"/>
      <c r="HM78" s="202"/>
      <c r="HN78" s="202"/>
      <c r="HO78" s="202"/>
      <c r="HP78" s="202"/>
      <c r="HQ78" s="202"/>
      <c r="HR78" s="202"/>
      <c r="HS78" s="202"/>
      <c r="HT78" s="202"/>
      <c r="HU78" s="202"/>
      <c r="HV78" s="202"/>
      <c r="HW78" s="202"/>
      <c r="HX78" s="202"/>
      <c r="HY78" s="202"/>
      <c r="HZ78" s="202"/>
      <c r="IA78" s="202"/>
      <c r="IB78" s="202"/>
      <c r="IC78" s="202"/>
      <c r="ID78" s="202"/>
      <c r="IE78" s="202"/>
      <c r="IF78" s="202"/>
      <c r="IG78" s="202"/>
      <c r="IH78" s="202"/>
      <c r="II78" s="202"/>
      <c r="IJ78" s="202"/>
      <c r="IK78" s="202"/>
      <c r="IL78" s="202"/>
      <c r="IM78" s="202"/>
      <c r="IN78" s="202"/>
      <c r="IO78" s="202"/>
      <c r="IP78" s="202"/>
      <c r="IQ78" s="202"/>
      <c r="IR78" s="202"/>
      <c r="IS78" s="202"/>
      <c r="IT78" s="202"/>
      <c r="IU78" s="202"/>
      <c r="IV78" s="202"/>
      <c r="IW78" s="202"/>
      <c r="IX78" s="202"/>
      <c r="IY78" s="202"/>
      <c r="IZ78" s="202"/>
      <c r="JA78" s="198"/>
      <c r="JB78" s="198"/>
      <c r="JC78" s="256"/>
    </row>
    <row r="79" spans="1:263" s="3" customFormat="1" x14ac:dyDescent="0.35">
      <c r="A79" s="198"/>
      <c r="B79" s="359"/>
      <c r="C79" s="45" t="s">
        <v>784</v>
      </c>
      <c r="D79" s="105" t="s">
        <v>785</v>
      </c>
      <c r="E79" s="102"/>
      <c r="F79" s="285" t="str">
        <f>IF(F75&lt;&gt;"","",IFERROR(INDEX('Helper 1'!$I$2:$I$19,MATCH('Schedule 1'!$G$20,'Helper 1'!$H$2:$H$19,0)),""))</f>
        <v/>
      </c>
      <c r="G79" s="131">
        <f>IF(F75&lt;&gt;"","",G43)</f>
        <v>0</v>
      </c>
      <c r="H79" s="325"/>
      <c r="I79" s="405"/>
      <c r="J79" s="431"/>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2"/>
      <c r="BO79" s="202"/>
      <c r="BP79" s="202"/>
      <c r="BQ79" s="202"/>
      <c r="BR79" s="202"/>
      <c r="BS79" s="202"/>
      <c r="BT79" s="202"/>
      <c r="BU79" s="202"/>
      <c r="BV79" s="202"/>
      <c r="BW79" s="202"/>
      <c r="BX79" s="202"/>
      <c r="BY79" s="202"/>
      <c r="BZ79" s="202"/>
      <c r="CA79" s="202"/>
      <c r="CB79" s="202"/>
      <c r="CC79" s="202"/>
      <c r="CD79" s="202"/>
      <c r="CE79" s="202"/>
      <c r="CF79" s="202"/>
      <c r="CG79" s="202"/>
      <c r="CH79" s="202"/>
      <c r="CI79" s="202"/>
      <c r="CJ79" s="202"/>
      <c r="CK79" s="202"/>
      <c r="CL79" s="202"/>
      <c r="CM79" s="202"/>
      <c r="CN79" s="202"/>
      <c r="CO79" s="202"/>
      <c r="CP79" s="202"/>
      <c r="CQ79" s="202"/>
      <c r="CR79" s="202"/>
      <c r="CS79" s="202"/>
      <c r="CT79" s="202"/>
      <c r="CU79" s="202"/>
      <c r="CV79" s="202"/>
      <c r="CW79" s="202"/>
      <c r="CX79" s="202"/>
      <c r="CY79" s="202"/>
      <c r="CZ79" s="202"/>
      <c r="DA79" s="202"/>
      <c r="DB79" s="202"/>
      <c r="DC79" s="202"/>
      <c r="DD79" s="202"/>
      <c r="DE79" s="202"/>
      <c r="DF79" s="202"/>
      <c r="DG79" s="202"/>
      <c r="DH79" s="202"/>
      <c r="DI79" s="202"/>
      <c r="DJ79" s="202"/>
      <c r="DK79" s="202"/>
      <c r="DL79" s="202"/>
      <c r="DM79" s="202"/>
      <c r="DN79" s="202"/>
      <c r="DO79" s="202"/>
      <c r="DP79" s="202"/>
      <c r="DQ79" s="202"/>
      <c r="DR79" s="202"/>
      <c r="DS79" s="202"/>
      <c r="DT79" s="202"/>
      <c r="DU79" s="202"/>
      <c r="DV79" s="202"/>
      <c r="DW79" s="202"/>
      <c r="DX79" s="202"/>
      <c r="DY79" s="202"/>
      <c r="DZ79" s="202"/>
      <c r="EA79" s="202"/>
      <c r="EB79" s="202"/>
      <c r="EC79" s="202"/>
      <c r="ED79" s="202"/>
      <c r="EE79" s="202"/>
      <c r="EF79" s="202"/>
      <c r="EG79" s="202"/>
      <c r="EH79" s="202"/>
      <c r="EI79" s="202"/>
      <c r="EJ79" s="202"/>
      <c r="EK79" s="202"/>
      <c r="EL79" s="202"/>
      <c r="EM79" s="202"/>
      <c r="EN79" s="202"/>
      <c r="EO79" s="202"/>
      <c r="EP79" s="202"/>
      <c r="EQ79" s="202"/>
      <c r="ER79" s="202"/>
      <c r="ES79" s="202"/>
      <c r="ET79" s="202"/>
      <c r="EU79" s="202"/>
      <c r="EV79" s="202"/>
      <c r="EW79" s="202"/>
      <c r="EX79" s="202"/>
      <c r="EY79" s="202"/>
      <c r="EZ79" s="202"/>
      <c r="FA79" s="202"/>
      <c r="FB79" s="202"/>
      <c r="FC79" s="202"/>
      <c r="FD79" s="202"/>
      <c r="FE79" s="202"/>
      <c r="FF79" s="202"/>
      <c r="FG79" s="202"/>
      <c r="FH79" s="202"/>
      <c r="FI79" s="202"/>
      <c r="FJ79" s="202"/>
      <c r="FK79" s="202"/>
      <c r="FL79" s="202"/>
      <c r="FM79" s="202"/>
      <c r="FN79" s="202"/>
      <c r="FO79" s="202"/>
      <c r="FP79" s="202"/>
      <c r="FQ79" s="202"/>
      <c r="FR79" s="202"/>
      <c r="FS79" s="202"/>
      <c r="FT79" s="202"/>
      <c r="FU79" s="202"/>
      <c r="FV79" s="202"/>
      <c r="FW79" s="202"/>
      <c r="FX79" s="202"/>
      <c r="FY79" s="202"/>
      <c r="FZ79" s="202"/>
      <c r="GA79" s="202"/>
      <c r="GB79" s="202"/>
      <c r="GC79" s="202"/>
      <c r="GD79" s="202"/>
      <c r="GE79" s="202"/>
      <c r="GF79" s="202"/>
      <c r="GG79" s="202"/>
      <c r="GH79" s="202"/>
      <c r="GI79" s="202"/>
      <c r="GJ79" s="202"/>
      <c r="GK79" s="202"/>
      <c r="GL79" s="202"/>
      <c r="GM79" s="202"/>
      <c r="GN79" s="202"/>
      <c r="GO79" s="202"/>
      <c r="GP79" s="202"/>
      <c r="GQ79" s="202"/>
      <c r="GR79" s="202"/>
      <c r="GS79" s="202"/>
      <c r="GT79" s="202"/>
      <c r="GU79" s="202"/>
      <c r="GV79" s="202"/>
      <c r="GW79" s="202"/>
      <c r="GX79" s="202"/>
      <c r="GY79" s="202"/>
      <c r="GZ79" s="202"/>
      <c r="HA79" s="202"/>
      <c r="HB79" s="202"/>
      <c r="HC79" s="202"/>
      <c r="HD79" s="202"/>
      <c r="HE79" s="202"/>
      <c r="HF79" s="202"/>
      <c r="HG79" s="202"/>
      <c r="HH79" s="202"/>
      <c r="HI79" s="202"/>
      <c r="HJ79" s="202"/>
      <c r="HK79" s="202"/>
      <c r="HL79" s="202"/>
      <c r="HM79" s="202"/>
      <c r="HN79" s="202"/>
      <c r="HO79" s="202"/>
      <c r="HP79" s="202"/>
      <c r="HQ79" s="202"/>
      <c r="HR79" s="202"/>
      <c r="HS79" s="202"/>
      <c r="HT79" s="202"/>
      <c r="HU79" s="202"/>
      <c r="HV79" s="202"/>
      <c r="HW79" s="202"/>
      <c r="HX79" s="202"/>
      <c r="HY79" s="202"/>
      <c r="HZ79" s="202"/>
      <c r="IA79" s="202"/>
      <c r="IB79" s="202"/>
      <c r="IC79" s="202"/>
      <c r="ID79" s="202"/>
      <c r="IE79" s="202"/>
      <c r="IF79" s="202"/>
      <c r="IG79" s="202"/>
      <c r="IH79" s="202"/>
      <c r="II79" s="202"/>
      <c r="IJ79" s="202"/>
      <c r="IK79" s="202"/>
      <c r="IL79" s="202"/>
      <c r="IM79" s="202"/>
      <c r="IN79" s="202"/>
      <c r="IO79" s="202"/>
      <c r="IP79" s="202"/>
      <c r="IQ79" s="202"/>
      <c r="IR79" s="202"/>
      <c r="IS79" s="202"/>
      <c r="IT79" s="202"/>
      <c r="IU79" s="202"/>
      <c r="IV79" s="202"/>
      <c r="IW79" s="202"/>
      <c r="IX79" s="202"/>
      <c r="IY79" s="202"/>
      <c r="IZ79" s="202"/>
      <c r="JA79" s="198"/>
      <c r="JB79" s="198"/>
      <c r="JC79" s="256"/>
    </row>
    <row r="80" spans="1:263" s="3" customFormat="1" x14ac:dyDescent="0.35">
      <c r="A80" s="198"/>
      <c r="B80" s="359"/>
      <c r="C80" s="45"/>
      <c r="D80" s="105"/>
      <c r="E80" s="102"/>
      <c r="F80" s="285"/>
      <c r="G80" s="387"/>
      <c r="H80" s="325"/>
      <c r="I80" s="405"/>
      <c r="J80" s="431"/>
      <c r="K80" s="202"/>
      <c r="L80" s="202"/>
      <c r="M80" s="202"/>
      <c r="N80" s="202"/>
      <c r="O80" s="202"/>
      <c r="P80" s="202"/>
      <c r="Q80" s="202"/>
      <c r="R80" s="202"/>
      <c r="S80" s="202"/>
      <c r="T80" s="202"/>
      <c r="U80" s="202"/>
      <c r="V80" s="202"/>
      <c r="W80" s="202"/>
      <c r="X80" s="202"/>
      <c r="Y80" s="202"/>
      <c r="Z80" s="202"/>
      <c r="AA80" s="202"/>
      <c r="AB80" s="202"/>
      <c r="AC80" s="202"/>
      <c r="AD80" s="202"/>
      <c r="AE80" s="202"/>
      <c r="AF80" s="202"/>
      <c r="AG80" s="202"/>
      <c r="AH80" s="202"/>
      <c r="AI80" s="202"/>
      <c r="AJ80" s="202"/>
      <c r="AK80" s="202"/>
      <c r="AL80" s="202"/>
      <c r="AM80" s="202"/>
      <c r="AN80" s="202"/>
      <c r="AO80" s="202"/>
      <c r="AP80" s="202"/>
      <c r="AQ80" s="202"/>
      <c r="AR80" s="202"/>
      <c r="AS80" s="202"/>
      <c r="AT80" s="202"/>
      <c r="AU80" s="202"/>
      <c r="AV80" s="202"/>
      <c r="AW80" s="202"/>
      <c r="AX80" s="202"/>
      <c r="AY80" s="202"/>
      <c r="AZ80" s="202"/>
      <c r="BA80" s="202"/>
      <c r="BB80" s="202"/>
      <c r="BC80" s="202"/>
      <c r="BD80" s="202"/>
      <c r="BE80" s="202"/>
      <c r="BF80" s="202"/>
      <c r="BG80" s="202"/>
      <c r="BH80" s="202"/>
      <c r="BI80" s="202"/>
      <c r="BJ80" s="202"/>
      <c r="BK80" s="202"/>
      <c r="BL80" s="202"/>
      <c r="BM80" s="202"/>
      <c r="BN80" s="202"/>
      <c r="BO80" s="202"/>
      <c r="BP80" s="202"/>
      <c r="BQ80" s="202"/>
      <c r="BR80" s="202"/>
      <c r="BS80" s="202"/>
      <c r="BT80" s="202"/>
      <c r="BU80" s="202"/>
      <c r="BV80" s="202"/>
      <c r="BW80" s="202"/>
      <c r="BX80" s="202"/>
      <c r="BY80" s="202"/>
      <c r="BZ80" s="202"/>
      <c r="CA80" s="202"/>
      <c r="CB80" s="202"/>
      <c r="CC80" s="202"/>
      <c r="CD80" s="202"/>
      <c r="CE80" s="202"/>
      <c r="CF80" s="202"/>
      <c r="CG80" s="202"/>
      <c r="CH80" s="202"/>
      <c r="CI80" s="202"/>
      <c r="CJ80" s="202"/>
      <c r="CK80" s="202"/>
      <c r="CL80" s="202"/>
      <c r="CM80" s="202"/>
      <c r="CN80" s="202"/>
      <c r="CO80" s="202"/>
      <c r="CP80" s="202"/>
      <c r="CQ80" s="202"/>
      <c r="CR80" s="202"/>
      <c r="CS80" s="202"/>
      <c r="CT80" s="202"/>
      <c r="CU80" s="202"/>
      <c r="CV80" s="202"/>
      <c r="CW80" s="202"/>
      <c r="CX80" s="202"/>
      <c r="CY80" s="202"/>
      <c r="CZ80" s="202"/>
      <c r="DA80" s="202"/>
      <c r="DB80" s="202"/>
      <c r="DC80" s="202"/>
      <c r="DD80" s="202"/>
      <c r="DE80" s="202"/>
      <c r="DF80" s="202"/>
      <c r="DG80" s="202"/>
      <c r="DH80" s="202"/>
      <c r="DI80" s="202"/>
      <c r="DJ80" s="202"/>
      <c r="DK80" s="202"/>
      <c r="DL80" s="202"/>
      <c r="DM80" s="202"/>
      <c r="DN80" s="202"/>
      <c r="DO80" s="202"/>
      <c r="DP80" s="202"/>
      <c r="DQ80" s="202"/>
      <c r="DR80" s="202"/>
      <c r="DS80" s="202"/>
      <c r="DT80" s="202"/>
      <c r="DU80" s="202"/>
      <c r="DV80" s="202"/>
      <c r="DW80" s="202"/>
      <c r="DX80" s="202"/>
      <c r="DY80" s="202"/>
      <c r="DZ80" s="202"/>
      <c r="EA80" s="202"/>
      <c r="EB80" s="202"/>
      <c r="EC80" s="202"/>
      <c r="ED80" s="202"/>
      <c r="EE80" s="202"/>
      <c r="EF80" s="202"/>
      <c r="EG80" s="202"/>
      <c r="EH80" s="202"/>
      <c r="EI80" s="202"/>
      <c r="EJ80" s="202"/>
      <c r="EK80" s="202"/>
      <c r="EL80" s="202"/>
      <c r="EM80" s="202"/>
      <c r="EN80" s="202"/>
      <c r="EO80" s="202"/>
      <c r="EP80" s="202"/>
      <c r="EQ80" s="202"/>
      <c r="ER80" s="202"/>
      <c r="ES80" s="202"/>
      <c r="ET80" s="202"/>
      <c r="EU80" s="202"/>
      <c r="EV80" s="202"/>
      <c r="EW80" s="202"/>
      <c r="EX80" s="202"/>
      <c r="EY80" s="202"/>
      <c r="EZ80" s="202"/>
      <c r="FA80" s="202"/>
      <c r="FB80" s="202"/>
      <c r="FC80" s="202"/>
      <c r="FD80" s="202"/>
      <c r="FE80" s="202"/>
      <c r="FF80" s="202"/>
      <c r="FG80" s="202"/>
      <c r="FH80" s="202"/>
      <c r="FI80" s="202"/>
      <c r="FJ80" s="202"/>
      <c r="FK80" s="202"/>
      <c r="FL80" s="202"/>
      <c r="FM80" s="202"/>
      <c r="FN80" s="202"/>
      <c r="FO80" s="202"/>
      <c r="FP80" s="202"/>
      <c r="FQ80" s="202"/>
      <c r="FR80" s="202"/>
      <c r="FS80" s="202"/>
      <c r="FT80" s="202"/>
      <c r="FU80" s="202"/>
      <c r="FV80" s="202"/>
      <c r="FW80" s="202"/>
      <c r="FX80" s="202"/>
      <c r="FY80" s="202"/>
      <c r="FZ80" s="202"/>
      <c r="GA80" s="202"/>
      <c r="GB80" s="202"/>
      <c r="GC80" s="202"/>
      <c r="GD80" s="202"/>
      <c r="GE80" s="202"/>
      <c r="GF80" s="202"/>
      <c r="GG80" s="202"/>
      <c r="GH80" s="202"/>
      <c r="GI80" s="202"/>
      <c r="GJ80" s="202"/>
      <c r="GK80" s="202"/>
      <c r="GL80" s="202"/>
      <c r="GM80" s="202"/>
      <c r="GN80" s="202"/>
      <c r="GO80" s="202"/>
      <c r="GP80" s="202"/>
      <c r="GQ80" s="202"/>
      <c r="GR80" s="202"/>
      <c r="GS80" s="202"/>
      <c r="GT80" s="202"/>
      <c r="GU80" s="202"/>
      <c r="GV80" s="202"/>
      <c r="GW80" s="202"/>
      <c r="GX80" s="202"/>
      <c r="GY80" s="202"/>
      <c r="GZ80" s="202"/>
      <c r="HA80" s="202"/>
      <c r="HB80" s="202"/>
      <c r="HC80" s="202"/>
      <c r="HD80" s="202"/>
      <c r="HE80" s="202"/>
      <c r="HF80" s="202"/>
      <c r="HG80" s="202"/>
      <c r="HH80" s="202"/>
      <c r="HI80" s="202"/>
      <c r="HJ80" s="202"/>
      <c r="HK80" s="202"/>
      <c r="HL80" s="202"/>
      <c r="HM80" s="202"/>
      <c r="HN80" s="202"/>
      <c r="HO80" s="202"/>
      <c r="HP80" s="202"/>
      <c r="HQ80" s="202"/>
      <c r="HR80" s="202"/>
      <c r="HS80" s="202"/>
      <c r="HT80" s="202"/>
      <c r="HU80" s="202"/>
      <c r="HV80" s="202"/>
      <c r="HW80" s="202"/>
      <c r="HX80" s="202"/>
      <c r="HY80" s="202"/>
      <c r="HZ80" s="202"/>
      <c r="IA80" s="202"/>
      <c r="IB80" s="202"/>
      <c r="IC80" s="202"/>
      <c r="ID80" s="202"/>
      <c r="IE80" s="202"/>
      <c r="IF80" s="202"/>
      <c r="IG80" s="202"/>
      <c r="IH80" s="202"/>
      <c r="II80" s="202"/>
      <c r="IJ80" s="202"/>
      <c r="IK80" s="202"/>
      <c r="IL80" s="202"/>
      <c r="IM80" s="202"/>
      <c r="IN80" s="202"/>
      <c r="IO80" s="202"/>
      <c r="IP80" s="202"/>
      <c r="IQ80" s="202"/>
      <c r="IR80" s="202"/>
      <c r="IS80" s="202"/>
      <c r="IT80" s="202"/>
      <c r="IU80" s="202"/>
      <c r="IV80" s="202"/>
      <c r="IW80" s="202"/>
      <c r="IX80" s="202"/>
      <c r="IY80" s="202"/>
      <c r="IZ80" s="202"/>
      <c r="JA80" s="198"/>
      <c r="JB80" s="198"/>
      <c r="JC80" s="256"/>
    </row>
    <row r="81" spans="1:263" s="3" customFormat="1" x14ac:dyDescent="0.35">
      <c r="A81" s="198"/>
      <c r="B81" s="359"/>
      <c r="C81" s="45" t="s">
        <v>786</v>
      </c>
      <c r="D81" s="105" t="s">
        <v>787</v>
      </c>
      <c r="E81" s="102"/>
      <c r="F81" s="285"/>
      <c r="G81" s="413">
        <f>IF(F75&lt;&gt;"","",MIN(1,IFERROR(G76/G79,0)))</f>
        <v>0</v>
      </c>
      <c r="H81" s="325"/>
      <c r="I81" s="405"/>
      <c r="J81" s="431"/>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2"/>
      <c r="AO81" s="202"/>
      <c r="AP81" s="202"/>
      <c r="AQ81" s="202"/>
      <c r="AR81" s="202"/>
      <c r="AS81" s="202"/>
      <c r="AT81" s="202"/>
      <c r="AU81" s="202"/>
      <c r="AV81" s="202"/>
      <c r="AW81" s="202"/>
      <c r="AX81" s="202"/>
      <c r="AY81" s="202"/>
      <c r="AZ81" s="202"/>
      <c r="BA81" s="202"/>
      <c r="BB81" s="202"/>
      <c r="BC81" s="202"/>
      <c r="BD81" s="202"/>
      <c r="BE81" s="202"/>
      <c r="BF81" s="202"/>
      <c r="BG81" s="202"/>
      <c r="BH81" s="202"/>
      <c r="BI81" s="202"/>
      <c r="BJ81" s="202"/>
      <c r="BK81" s="202"/>
      <c r="BL81" s="202"/>
      <c r="BM81" s="202"/>
      <c r="BN81" s="202"/>
      <c r="BO81" s="202"/>
      <c r="BP81" s="202"/>
      <c r="BQ81" s="202"/>
      <c r="BR81" s="202"/>
      <c r="BS81" s="202"/>
      <c r="BT81" s="202"/>
      <c r="BU81" s="202"/>
      <c r="BV81" s="202"/>
      <c r="BW81" s="202"/>
      <c r="BX81" s="202"/>
      <c r="BY81" s="202"/>
      <c r="BZ81" s="202"/>
      <c r="CA81" s="202"/>
      <c r="CB81" s="202"/>
      <c r="CC81" s="202"/>
      <c r="CD81" s="202"/>
      <c r="CE81" s="202"/>
      <c r="CF81" s="202"/>
      <c r="CG81" s="202"/>
      <c r="CH81" s="202"/>
      <c r="CI81" s="202"/>
      <c r="CJ81" s="202"/>
      <c r="CK81" s="202"/>
      <c r="CL81" s="202"/>
      <c r="CM81" s="202"/>
      <c r="CN81" s="202"/>
      <c r="CO81" s="202"/>
      <c r="CP81" s="202"/>
      <c r="CQ81" s="202"/>
      <c r="CR81" s="202"/>
      <c r="CS81" s="202"/>
      <c r="CT81" s="202"/>
      <c r="CU81" s="202"/>
      <c r="CV81" s="202"/>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2"/>
      <c r="ET81" s="202"/>
      <c r="EU81" s="202"/>
      <c r="EV81" s="202"/>
      <c r="EW81" s="202"/>
      <c r="EX81" s="202"/>
      <c r="EY81" s="202"/>
      <c r="EZ81" s="202"/>
      <c r="FA81" s="202"/>
      <c r="FB81" s="202"/>
      <c r="FC81" s="202"/>
      <c r="FD81" s="202"/>
      <c r="FE81" s="202"/>
      <c r="FF81" s="202"/>
      <c r="FG81" s="202"/>
      <c r="FH81" s="202"/>
      <c r="FI81" s="202"/>
      <c r="FJ81" s="202"/>
      <c r="FK81" s="202"/>
      <c r="FL81" s="202"/>
      <c r="FM81" s="202"/>
      <c r="FN81" s="202"/>
      <c r="FO81" s="202"/>
      <c r="FP81" s="202"/>
      <c r="FQ81" s="202"/>
      <c r="FR81" s="202"/>
      <c r="FS81" s="202"/>
      <c r="FT81" s="202"/>
      <c r="FU81" s="202"/>
      <c r="FV81" s="202"/>
      <c r="FW81" s="202"/>
      <c r="FX81" s="202"/>
      <c r="FY81" s="202"/>
      <c r="FZ81" s="202"/>
      <c r="GA81" s="202"/>
      <c r="GB81" s="202"/>
      <c r="GC81" s="202"/>
      <c r="GD81" s="202"/>
      <c r="GE81" s="202"/>
      <c r="GF81" s="202"/>
      <c r="GG81" s="202"/>
      <c r="GH81" s="202"/>
      <c r="GI81" s="202"/>
      <c r="GJ81" s="202"/>
      <c r="GK81" s="202"/>
      <c r="GL81" s="202"/>
      <c r="GM81" s="202"/>
      <c r="GN81" s="202"/>
      <c r="GO81" s="202"/>
      <c r="GP81" s="202"/>
      <c r="GQ81" s="202"/>
      <c r="GR81" s="202"/>
      <c r="GS81" s="202"/>
      <c r="GT81" s="202"/>
      <c r="GU81" s="202"/>
      <c r="GV81" s="202"/>
      <c r="GW81" s="202"/>
      <c r="GX81" s="202"/>
      <c r="GY81" s="202"/>
      <c r="GZ81" s="202"/>
      <c r="HA81" s="202"/>
      <c r="HB81" s="202"/>
      <c r="HC81" s="202"/>
      <c r="HD81" s="202"/>
      <c r="HE81" s="202"/>
      <c r="HF81" s="202"/>
      <c r="HG81" s="202"/>
      <c r="HH81" s="202"/>
      <c r="HI81" s="202"/>
      <c r="HJ81" s="202"/>
      <c r="HK81" s="202"/>
      <c r="HL81" s="202"/>
      <c r="HM81" s="202"/>
      <c r="HN81" s="202"/>
      <c r="HO81" s="202"/>
      <c r="HP81" s="202"/>
      <c r="HQ81" s="202"/>
      <c r="HR81" s="202"/>
      <c r="HS81" s="202"/>
      <c r="HT81" s="202"/>
      <c r="HU81" s="202"/>
      <c r="HV81" s="202"/>
      <c r="HW81" s="202"/>
      <c r="HX81" s="202"/>
      <c r="HY81" s="202"/>
      <c r="HZ81" s="202"/>
      <c r="IA81" s="202"/>
      <c r="IB81" s="202"/>
      <c r="IC81" s="202"/>
      <c r="ID81" s="202"/>
      <c r="IE81" s="202"/>
      <c r="IF81" s="202"/>
      <c r="IG81" s="202"/>
      <c r="IH81" s="202"/>
      <c r="II81" s="202"/>
      <c r="IJ81" s="202"/>
      <c r="IK81" s="202"/>
      <c r="IL81" s="202"/>
      <c r="IM81" s="202"/>
      <c r="IN81" s="202"/>
      <c r="IO81" s="202"/>
      <c r="IP81" s="202"/>
      <c r="IQ81" s="202"/>
      <c r="IR81" s="202"/>
      <c r="IS81" s="202"/>
      <c r="IT81" s="202"/>
      <c r="IU81" s="202"/>
      <c r="IV81" s="202"/>
      <c r="IW81" s="202"/>
      <c r="IX81" s="202"/>
      <c r="IY81" s="202"/>
      <c r="IZ81" s="202"/>
      <c r="JA81" s="198"/>
      <c r="JB81" s="198"/>
      <c r="JC81" s="256"/>
    </row>
    <row r="82" spans="1:263" s="3" customFormat="1" x14ac:dyDescent="0.35">
      <c r="A82" s="198"/>
      <c r="B82" s="359"/>
      <c r="C82" s="45"/>
      <c r="D82" s="105" t="s">
        <v>788</v>
      </c>
      <c r="E82" s="102"/>
      <c r="F82" s="384"/>
      <c r="G82" s="131"/>
      <c r="H82" s="325"/>
      <c r="I82" s="405"/>
      <c r="J82" s="431"/>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2"/>
      <c r="AY82" s="202"/>
      <c r="AZ82" s="202"/>
      <c r="BA82" s="202"/>
      <c r="BB82" s="202"/>
      <c r="BC82" s="202"/>
      <c r="BD82" s="202"/>
      <c r="BE82" s="202"/>
      <c r="BF82" s="202"/>
      <c r="BG82" s="202"/>
      <c r="BH82" s="202"/>
      <c r="BI82" s="202"/>
      <c r="BJ82" s="202"/>
      <c r="BK82" s="202"/>
      <c r="BL82" s="202"/>
      <c r="BM82" s="202"/>
      <c r="BN82" s="202"/>
      <c r="BO82" s="202"/>
      <c r="BP82" s="202"/>
      <c r="BQ82" s="202"/>
      <c r="BR82" s="202"/>
      <c r="BS82" s="202"/>
      <c r="BT82" s="202"/>
      <c r="BU82" s="202"/>
      <c r="BV82" s="202"/>
      <c r="BW82" s="202"/>
      <c r="BX82" s="202"/>
      <c r="BY82" s="202"/>
      <c r="BZ82" s="202"/>
      <c r="CA82" s="202"/>
      <c r="CB82" s="202"/>
      <c r="CC82" s="202"/>
      <c r="CD82" s="202"/>
      <c r="CE82" s="202"/>
      <c r="CF82" s="202"/>
      <c r="CG82" s="202"/>
      <c r="CH82" s="202"/>
      <c r="CI82" s="202"/>
      <c r="CJ82" s="202"/>
      <c r="CK82" s="202"/>
      <c r="CL82" s="202"/>
      <c r="CM82" s="202"/>
      <c r="CN82" s="202"/>
      <c r="CO82" s="202"/>
      <c r="CP82" s="202"/>
      <c r="CQ82" s="202"/>
      <c r="CR82" s="202"/>
      <c r="CS82" s="202"/>
      <c r="CT82" s="202"/>
      <c r="CU82" s="202"/>
      <c r="CV82" s="202"/>
      <c r="CW82" s="202"/>
      <c r="CX82" s="202"/>
      <c r="CY82" s="202"/>
      <c r="CZ82" s="202"/>
      <c r="DA82" s="202"/>
      <c r="DB82" s="202"/>
      <c r="DC82" s="202"/>
      <c r="DD82" s="202"/>
      <c r="DE82" s="202"/>
      <c r="DF82" s="202"/>
      <c r="DG82" s="202"/>
      <c r="DH82" s="202"/>
      <c r="DI82" s="202"/>
      <c r="DJ82" s="202"/>
      <c r="DK82" s="202"/>
      <c r="DL82" s="202"/>
      <c r="DM82" s="202"/>
      <c r="DN82" s="202"/>
      <c r="DO82" s="202"/>
      <c r="DP82" s="202"/>
      <c r="DQ82" s="202"/>
      <c r="DR82" s="202"/>
      <c r="DS82" s="202"/>
      <c r="DT82" s="202"/>
      <c r="DU82" s="202"/>
      <c r="DV82" s="202"/>
      <c r="DW82" s="202"/>
      <c r="DX82" s="202"/>
      <c r="DY82" s="202"/>
      <c r="DZ82" s="202"/>
      <c r="EA82" s="202"/>
      <c r="EB82" s="202"/>
      <c r="EC82" s="202"/>
      <c r="ED82" s="202"/>
      <c r="EE82" s="202"/>
      <c r="EF82" s="202"/>
      <c r="EG82" s="202"/>
      <c r="EH82" s="202"/>
      <c r="EI82" s="202"/>
      <c r="EJ82" s="202"/>
      <c r="EK82" s="202"/>
      <c r="EL82" s="202"/>
      <c r="EM82" s="202"/>
      <c r="EN82" s="202"/>
      <c r="EO82" s="202"/>
      <c r="EP82" s="202"/>
      <c r="EQ82" s="202"/>
      <c r="ER82" s="202"/>
      <c r="ES82" s="202"/>
      <c r="ET82" s="202"/>
      <c r="EU82" s="202"/>
      <c r="EV82" s="202"/>
      <c r="EW82" s="202"/>
      <c r="EX82" s="202"/>
      <c r="EY82" s="202"/>
      <c r="EZ82" s="202"/>
      <c r="FA82" s="202"/>
      <c r="FB82" s="202"/>
      <c r="FC82" s="202"/>
      <c r="FD82" s="202"/>
      <c r="FE82" s="202"/>
      <c r="FF82" s="202"/>
      <c r="FG82" s="202"/>
      <c r="FH82" s="202"/>
      <c r="FI82" s="202"/>
      <c r="FJ82" s="202"/>
      <c r="FK82" s="202"/>
      <c r="FL82" s="202"/>
      <c r="FM82" s="202"/>
      <c r="FN82" s="202"/>
      <c r="FO82" s="202"/>
      <c r="FP82" s="202"/>
      <c r="FQ82" s="202"/>
      <c r="FR82" s="202"/>
      <c r="FS82" s="202"/>
      <c r="FT82" s="202"/>
      <c r="FU82" s="202"/>
      <c r="FV82" s="202"/>
      <c r="FW82" s="202"/>
      <c r="FX82" s="202"/>
      <c r="FY82" s="202"/>
      <c r="FZ82" s="202"/>
      <c r="GA82" s="202"/>
      <c r="GB82" s="202"/>
      <c r="GC82" s="202"/>
      <c r="GD82" s="202"/>
      <c r="GE82" s="202"/>
      <c r="GF82" s="202"/>
      <c r="GG82" s="202"/>
      <c r="GH82" s="202"/>
      <c r="GI82" s="202"/>
      <c r="GJ82" s="202"/>
      <c r="GK82" s="202"/>
      <c r="GL82" s="202"/>
      <c r="GM82" s="202"/>
      <c r="GN82" s="202"/>
      <c r="GO82" s="202"/>
      <c r="GP82" s="202"/>
      <c r="GQ82" s="202"/>
      <c r="GR82" s="202"/>
      <c r="GS82" s="202"/>
      <c r="GT82" s="202"/>
      <c r="GU82" s="202"/>
      <c r="GV82" s="202"/>
      <c r="GW82" s="202"/>
      <c r="GX82" s="202"/>
      <c r="GY82" s="202"/>
      <c r="GZ82" s="202"/>
      <c r="HA82" s="202"/>
      <c r="HB82" s="202"/>
      <c r="HC82" s="202"/>
      <c r="HD82" s="202"/>
      <c r="HE82" s="202"/>
      <c r="HF82" s="202"/>
      <c r="HG82" s="202"/>
      <c r="HH82" s="202"/>
      <c r="HI82" s="202"/>
      <c r="HJ82" s="202"/>
      <c r="HK82" s="202"/>
      <c r="HL82" s="202"/>
      <c r="HM82" s="202"/>
      <c r="HN82" s="202"/>
      <c r="HO82" s="202"/>
      <c r="HP82" s="202"/>
      <c r="HQ82" s="202"/>
      <c r="HR82" s="202"/>
      <c r="HS82" s="202"/>
      <c r="HT82" s="202"/>
      <c r="HU82" s="202"/>
      <c r="HV82" s="202"/>
      <c r="HW82" s="202"/>
      <c r="HX82" s="202"/>
      <c r="HY82" s="202"/>
      <c r="HZ82" s="202"/>
      <c r="IA82" s="202"/>
      <c r="IB82" s="202"/>
      <c r="IC82" s="202"/>
      <c r="ID82" s="202"/>
      <c r="IE82" s="202"/>
      <c r="IF82" s="202"/>
      <c r="IG82" s="202"/>
      <c r="IH82" s="202"/>
      <c r="II82" s="202"/>
      <c r="IJ82" s="202"/>
      <c r="IK82" s="202"/>
      <c r="IL82" s="202"/>
      <c r="IM82" s="202"/>
      <c r="IN82" s="202"/>
      <c r="IO82" s="202"/>
      <c r="IP82" s="202"/>
      <c r="IQ82" s="202"/>
      <c r="IR82" s="202"/>
      <c r="IS82" s="202"/>
      <c r="IT82" s="202"/>
      <c r="IU82" s="202"/>
      <c r="IV82" s="202"/>
      <c r="IW82" s="202"/>
      <c r="IX82" s="202"/>
      <c r="IY82" s="202"/>
      <c r="IZ82" s="202"/>
      <c r="JA82" s="198"/>
      <c r="JB82" s="198"/>
      <c r="JC82" s="256"/>
    </row>
    <row r="83" spans="1:263" s="3" customFormat="1" x14ac:dyDescent="0.35">
      <c r="A83" s="198"/>
      <c r="B83" s="359"/>
      <c r="C83" s="45"/>
      <c r="D83" s="105"/>
      <c r="E83" s="102"/>
      <c r="F83" s="384"/>
      <c r="G83" s="131"/>
      <c r="H83" s="325"/>
      <c r="I83" s="405"/>
      <c r="J83" s="431"/>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202"/>
      <c r="CX83" s="202"/>
      <c r="CY83" s="202"/>
      <c r="CZ83" s="202"/>
      <c r="DA83" s="202"/>
      <c r="DB83" s="202"/>
      <c r="DC83" s="202"/>
      <c r="DD83" s="202"/>
      <c r="DE83" s="202"/>
      <c r="DF83" s="202"/>
      <c r="DG83" s="202"/>
      <c r="DH83" s="202"/>
      <c r="DI83" s="202"/>
      <c r="DJ83" s="202"/>
      <c r="DK83" s="202"/>
      <c r="DL83" s="202"/>
      <c r="DM83" s="202"/>
      <c r="DN83" s="202"/>
      <c r="DO83" s="202"/>
      <c r="DP83" s="202"/>
      <c r="DQ83" s="202"/>
      <c r="DR83" s="202"/>
      <c r="DS83" s="202"/>
      <c r="DT83" s="202"/>
      <c r="DU83" s="202"/>
      <c r="DV83" s="202"/>
      <c r="DW83" s="202"/>
      <c r="DX83" s="202"/>
      <c r="DY83" s="202"/>
      <c r="DZ83" s="202"/>
      <c r="EA83" s="202"/>
      <c r="EB83" s="202"/>
      <c r="EC83" s="202"/>
      <c r="ED83" s="202"/>
      <c r="EE83" s="202"/>
      <c r="EF83" s="202"/>
      <c r="EG83" s="202"/>
      <c r="EH83" s="202"/>
      <c r="EI83" s="202"/>
      <c r="EJ83" s="202"/>
      <c r="EK83" s="202"/>
      <c r="EL83" s="202"/>
      <c r="EM83" s="202"/>
      <c r="EN83" s="202"/>
      <c r="EO83" s="202"/>
      <c r="EP83" s="202"/>
      <c r="EQ83" s="202"/>
      <c r="ER83" s="202"/>
      <c r="ES83" s="202"/>
      <c r="ET83" s="202"/>
      <c r="EU83" s="202"/>
      <c r="EV83" s="202"/>
      <c r="EW83" s="202"/>
      <c r="EX83" s="202"/>
      <c r="EY83" s="202"/>
      <c r="EZ83" s="202"/>
      <c r="FA83" s="202"/>
      <c r="FB83" s="202"/>
      <c r="FC83" s="202"/>
      <c r="FD83" s="202"/>
      <c r="FE83" s="202"/>
      <c r="FF83" s="202"/>
      <c r="FG83" s="202"/>
      <c r="FH83" s="202"/>
      <c r="FI83" s="202"/>
      <c r="FJ83" s="202"/>
      <c r="FK83" s="202"/>
      <c r="FL83" s="202"/>
      <c r="FM83" s="202"/>
      <c r="FN83" s="202"/>
      <c r="FO83" s="202"/>
      <c r="FP83" s="202"/>
      <c r="FQ83" s="202"/>
      <c r="FR83" s="202"/>
      <c r="FS83" s="202"/>
      <c r="FT83" s="202"/>
      <c r="FU83" s="202"/>
      <c r="FV83" s="202"/>
      <c r="FW83" s="202"/>
      <c r="FX83" s="202"/>
      <c r="FY83" s="202"/>
      <c r="FZ83" s="202"/>
      <c r="GA83" s="202"/>
      <c r="GB83" s="202"/>
      <c r="GC83" s="202"/>
      <c r="GD83" s="202"/>
      <c r="GE83" s="202"/>
      <c r="GF83" s="202"/>
      <c r="GG83" s="202"/>
      <c r="GH83" s="202"/>
      <c r="GI83" s="202"/>
      <c r="GJ83" s="202"/>
      <c r="GK83" s="202"/>
      <c r="GL83" s="202"/>
      <c r="GM83" s="202"/>
      <c r="GN83" s="202"/>
      <c r="GO83" s="202"/>
      <c r="GP83" s="202"/>
      <c r="GQ83" s="202"/>
      <c r="GR83" s="202"/>
      <c r="GS83" s="202"/>
      <c r="GT83" s="202"/>
      <c r="GU83" s="202"/>
      <c r="GV83" s="202"/>
      <c r="GW83" s="202"/>
      <c r="GX83" s="202"/>
      <c r="GY83" s="202"/>
      <c r="GZ83" s="202"/>
      <c r="HA83" s="202"/>
      <c r="HB83" s="202"/>
      <c r="HC83" s="202"/>
      <c r="HD83" s="202"/>
      <c r="HE83" s="202"/>
      <c r="HF83" s="202"/>
      <c r="HG83" s="202"/>
      <c r="HH83" s="202"/>
      <c r="HI83" s="202"/>
      <c r="HJ83" s="202"/>
      <c r="HK83" s="202"/>
      <c r="HL83" s="202"/>
      <c r="HM83" s="202"/>
      <c r="HN83" s="202"/>
      <c r="HO83" s="202"/>
      <c r="HP83" s="202"/>
      <c r="HQ83" s="202"/>
      <c r="HR83" s="202"/>
      <c r="HS83" s="202"/>
      <c r="HT83" s="202"/>
      <c r="HU83" s="202"/>
      <c r="HV83" s="202"/>
      <c r="HW83" s="202"/>
      <c r="HX83" s="202"/>
      <c r="HY83" s="202"/>
      <c r="HZ83" s="202"/>
      <c r="IA83" s="202"/>
      <c r="IB83" s="202"/>
      <c r="IC83" s="202"/>
      <c r="ID83" s="202"/>
      <c r="IE83" s="202"/>
      <c r="IF83" s="202"/>
      <c r="IG83" s="202"/>
      <c r="IH83" s="202"/>
      <c r="II83" s="202"/>
      <c r="IJ83" s="202"/>
      <c r="IK83" s="202"/>
      <c r="IL83" s="202"/>
      <c r="IM83" s="202"/>
      <c r="IN83" s="202"/>
      <c r="IO83" s="202"/>
      <c r="IP83" s="202"/>
      <c r="IQ83" s="202"/>
      <c r="IR83" s="202"/>
      <c r="IS83" s="202"/>
      <c r="IT83" s="202"/>
      <c r="IU83" s="202"/>
      <c r="IV83" s="202"/>
      <c r="IW83" s="202"/>
      <c r="IX83" s="202"/>
      <c r="IY83" s="202"/>
      <c r="IZ83" s="202"/>
      <c r="JA83" s="198"/>
      <c r="JB83" s="198"/>
      <c r="JC83" s="256"/>
    </row>
    <row r="84" spans="1:263" s="3" customFormat="1" x14ac:dyDescent="0.35">
      <c r="A84" s="198"/>
      <c r="B84" s="359"/>
      <c r="C84" s="45" t="s">
        <v>789</v>
      </c>
      <c r="D84" s="183" t="s">
        <v>790</v>
      </c>
      <c r="E84" s="102"/>
      <c r="F84" s="384"/>
      <c r="G84" s="413">
        <f>IF(F75&lt;&gt;"","",0.5+G106)</f>
        <v>0.5</v>
      </c>
      <c r="H84" s="325"/>
      <c r="I84" s="405"/>
      <c r="J84" s="431"/>
      <c r="K84" s="197"/>
      <c r="L84" s="197"/>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2"/>
      <c r="ET84" s="202"/>
      <c r="EU84" s="202"/>
      <c r="EV84" s="202"/>
      <c r="EW84" s="202"/>
      <c r="EX84" s="202"/>
      <c r="EY84" s="202"/>
      <c r="EZ84" s="202"/>
      <c r="FA84" s="202"/>
      <c r="FB84" s="202"/>
      <c r="FC84" s="202"/>
      <c r="FD84" s="202"/>
      <c r="FE84" s="202"/>
      <c r="FF84" s="202"/>
      <c r="FG84" s="202"/>
      <c r="FH84" s="202"/>
      <c r="FI84" s="202"/>
      <c r="FJ84" s="202"/>
      <c r="FK84" s="202"/>
      <c r="FL84" s="202"/>
      <c r="FM84" s="202"/>
      <c r="FN84" s="202"/>
      <c r="FO84" s="202"/>
      <c r="FP84" s="202"/>
      <c r="FQ84" s="202"/>
      <c r="FR84" s="202"/>
      <c r="FS84" s="202"/>
      <c r="FT84" s="202"/>
      <c r="FU84" s="202"/>
      <c r="FV84" s="202"/>
      <c r="FW84" s="202"/>
      <c r="FX84" s="202"/>
      <c r="FY84" s="202"/>
      <c r="FZ84" s="202"/>
      <c r="GA84" s="202"/>
      <c r="GB84" s="202"/>
      <c r="GC84" s="202"/>
      <c r="GD84" s="202"/>
      <c r="GE84" s="202"/>
      <c r="GF84" s="202"/>
      <c r="GG84" s="202"/>
      <c r="GH84" s="202"/>
      <c r="GI84" s="202"/>
      <c r="GJ84" s="202"/>
      <c r="GK84" s="202"/>
      <c r="GL84" s="202"/>
      <c r="GM84" s="202"/>
      <c r="GN84" s="202"/>
      <c r="GO84" s="202"/>
      <c r="GP84" s="202"/>
      <c r="GQ84" s="202"/>
      <c r="GR84" s="202"/>
      <c r="GS84" s="202"/>
      <c r="GT84" s="202"/>
      <c r="GU84" s="202"/>
      <c r="GV84" s="202"/>
      <c r="GW84" s="202"/>
      <c r="GX84" s="202"/>
      <c r="GY84" s="202"/>
      <c r="GZ84" s="202"/>
      <c r="HA84" s="202"/>
      <c r="HB84" s="202"/>
      <c r="HC84" s="202"/>
      <c r="HD84" s="202"/>
      <c r="HE84" s="202"/>
      <c r="HF84" s="202"/>
      <c r="HG84" s="202"/>
      <c r="HH84" s="202"/>
      <c r="HI84" s="202"/>
      <c r="HJ84" s="202"/>
      <c r="HK84" s="202"/>
      <c r="HL84" s="202"/>
      <c r="HM84" s="202"/>
      <c r="HN84" s="202"/>
      <c r="HO84" s="202"/>
      <c r="HP84" s="202"/>
      <c r="HQ84" s="202"/>
      <c r="HR84" s="202"/>
      <c r="HS84" s="202"/>
      <c r="HT84" s="202"/>
      <c r="HU84" s="202"/>
      <c r="HV84" s="202"/>
      <c r="HW84" s="202"/>
      <c r="HX84" s="202"/>
      <c r="HY84" s="202"/>
      <c r="HZ84" s="202"/>
      <c r="IA84" s="202"/>
      <c r="IB84" s="202"/>
      <c r="IC84" s="202"/>
      <c r="ID84" s="202"/>
      <c r="IE84" s="202"/>
      <c r="IF84" s="202"/>
      <c r="IG84" s="202"/>
      <c r="IH84" s="202"/>
      <c r="II84" s="202"/>
      <c r="IJ84" s="202"/>
      <c r="IK84" s="202"/>
      <c r="IL84" s="202"/>
      <c r="IM84" s="202"/>
      <c r="IN84" s="202"/>
      <c r="IO84" s="202"/>
      <c r="IP84" s="202"/>
      <c r="IQ84" s="202"/>
      <c r="IR84" s="202"/>
      <c r="IS84" s="202"/>
      <c r="IT84" s="202"/>
      <c r="IU84" s="202"/>
      <c r="IV84" s="202"/>
      <c r="IW84" s="202"/>
      <c r="IX84" s="202"/>
      <c r="IY84" s="202"/>
      <c r="IZ84" s="202"/>
      <c r="JA84" s="198"/>
      <c r="JB84" s="198"/>
      <c r="JC84" s="256"/>
    </row>
    <row r="85" spans="1:263" s="3" customFormat="1" x14ac:dyDescent="0.35">
      <c r="A85" s="198"/>
      <c r="B85" s="359"/>
      <c r="C85" s="45"/>
      <c r="D85" s="105"/>
      <c r="E85" s="102"/>
      <c r="F85" s="384"/>
      <c r="G85" s="387"/>
      <c r="H85" s="325"/>
      <c r="I85" s="405"/>
      <c r="J85" s="431"/>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2"/>
      <c r="DJ85" s="202"/>
      <c r="DK85" s="202"/>
      <c r="DL85" s="202"/>
      <c r="DM85" s="202"/>
      <c r="DN85" s="202"/>
      <c r="DO85" s="202"/>
      <c r="DP85" s="202"/>
      <c r="DQ85" s="202"/>
      <c r="DR85" s="202"/>
      <c r="DS85" s="202"/>
      <c r="DT85" s="202"/>
      <c r="DU85" s="202"/>
      <c r="DV85" s="202"/>
      <c r="DW85" s="202"/>
      <c r="DX85" s="202"/>
      <c r="DY85" s="202"/>
      <c r="DZ85" s="202"/>
      <c r="EA85" s="202"/>
      <c r="EB85" s="202"/>
      <c r="EC85" s="202"/>
      <c r="ED85" s="202"/>
      <c r="EE85" s="202"/>
      <c r="EF85" s="202"/>
      <c r="EG85" s="202"/>
      <c r="EH85" s="202"/>
      <c r="EI85" s="202"/>
      <c r="EJ85" s="202"/>
      <c r="EK85" s="202"/>
      <c r="EL85" s="202"/>
      <c r="EM85" s="202"/>
      <c r="EN85" s="202"/>
      <c r="EO85" s="202"/>
      <c r="EP85" s="202"/>
      <c r="EQ85" s="202"/>
      <c r="ER85" s="202"/>
      <c r="ES85" s="202"/>
      <c r="ET85" s="202"/>
      <c r="EU85" s="202"/>
      <c r="EV85" s="202"/>
      <c r="EW85" s="202"/>
      <c r="EX85" s="202"/>
      <c r="EY85" s="202"/>
      <c r="EZ85" s="202"/>
      <c r="FA85" s="202"/>
      <c r="FB85" s="202"/>
      <c r="FC85" s="202"/>
      <c r="FD85" s="202"/>
      <c r="FE85" s="202"/>
      <c r="FF85" s="202"/>
      <c r="FG85" s="202"/>
      <c r="FH85" s="202"/>
      <c r="FI85" s="202"/>
      <c r="FJ85" s="202"/>
      <c r="FK85" s="202"/>
      <c r="FL85" s="202"/>
      <c r="FM85" s="202"/>
      <c r="FN85" s="202"/>
      <c r="FO85" s="202"/>
      <c r="FP85" s="202"/>
      <c r="FQ85" s="202"/>
      <c r="FR85" s="202"/>
      <c r="FS85" s="202"/>
      <c r="FT85" s="202"/>
      <c r="FU85" s="202"/>
      <c r="FV85" s="202"/>
      <c r="FW85" s="202"/>
      <c r="FX85" s="202"/>
      <c r="FY85" s="202"/>
      <c r="FZ85" s="202"/>
      <c r="GA85" s="202"/>
      <c r="GB85" s="202"/>
      <c r="GC85" s="202"/>
      <c r="GD85" s="202"/>
      <c r="GE85" s="202"/>
      <c r="GF85" s="202"/>
      <c r="GG85" s="202"/>
      <c r="GH85" s="202"/>
      <c r="GI85" s="202"/>
      <c r="GJ85" s="202"/>
      <c r="GK85" s="202"/>
      <c r="GL85" s="202"/>
      <c r="GM85" s="202"/>
      <c r="GN85" s="202"/>
      <c r="GO85" s="202"/>
      <c r="GP85" s="202"/>
      <c r="GQ85" s="202"/>
      <c r="GR85" s="202"/>
      <c r="GS85" s="202"/>
      <c r="GT85" s="202"/>
      <c r="GU85" s="202"/>
      <c r="GV85" s="202"/>
      <c r="GW85" s="202"/>
      <c r="GX85" s="202"/>
      <c r="GY85" s="202"/>
      <c r="GZ85" s="202"/>
      <c r="HA85" s="202"/>
      <c r="HB85" s="202"/>
      <c r="HC85" s="202"/>
      <c r="HD85" s="202"/>
      <c r="HE85" s="202"/>
      <c r="HF85" s="202"/>
      <c r="HG85" s="202"/>
      <c r="HH85" s="202"/>
      <c r="HI85" s="202"/>
      <c r="HJ85" s="202"/>
      <c r="HK85" s="202"/>
      <c r="HL85" s="202"/>
      <c r="HM85" s="202"/>
      <c r="HN85" s="202"/>
      <c r="HO85" s="202"/>
      <c r="HP85" s="202"/>
      <c r="HQ85" s="202"/>
      <c r="HR85" s="202"/>
      <c r="HS85" s="202"/>
      <c r="HT85" s="202"/>
      <c r="HU85" s="202"/>
      <c r="HV85" s="202"/>
      <c r="HW85" s="202"/>
      <c r="HX85" s="202"/>
      <c r="HY85" s="202"/>
      <c r="HZ85" s="202"/>
      <c r="IA85" s="202"/>
      <c r="IB85" s="202"/>
      <c r="IC85" s="202"/>
      <c r="ID85" s="202"/>
      <c r="IE85" s="202"/>
      <c r="IF85" s="202"/>
      <c r="IG85" s="202"/>
      <c r="IH85" s="202"/>
      <c r="II85" s="202"/>
      <c r="IJ85" s="202"/>
      <c r="IK85" s="202"/>
      <c r="IL85" s="202"/>
      <c r="IM85" s="202"/>
      <c r="IN85" s="202"/>
      <c r="IO85" s="202"/>
      <c r="IP85" s="202"/>
      <c r="IQ85" s="202"/>
      <c r="IR85" s="202"/>
      <c r="IS85" s="202"/>
      <c r="IT85" s="202"/>
      <c r="IU85" s="202"/>
      <c r="IV85" s="202"/>
      <c r="IW85" s="202"/>
      <c r="IX85" s="202"/>
      <c r="IY85" s="202"/>
      <c r="IZ85" s="202"/>
      <c r="JA85" s="198"/>
      <c r="JB85" s="198"/>
      <c r="JC85" s="256"/>
    </row>
    <row r="86" spans="1:263" s="3" customFormat="1" x14ac:dyDescent="0.35">
      <c r="A86" s="198"/>
      <c r="B86" s="359"/>
      <c r="C86" s="45" t="s">
        <v>791</v>
      </c>
      <c r="D86" s="105" t="s">
        <v>792</v>
      </c>
      <c r="E86" s="102"/>
      <c r="F86" s="384"/>
      <c r="G86" s="413">
        <f>IF(F75&lt;&gt;"","",ROUND(G81*G84,4))</f>
        <v>0</v>
      </c>
      <c r="H86" s="325"/>
      <c r="I86" s="405"/>
      <c r="J86" s="431"/>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2"/>
      <c r="CN86" s="202"/>
      <c r="CO86" s="202"/>
      <c r="CP86" s="202"/>
      <c r="CQ86" s="202"/>
      <c r="CR86" s="202"/>
      <c r="CS86" s="202"/>
      <c r="CT86" s="202"/>
      <c r="CU86" s="202"/>
      <c r="CV86" s="202"/>
      <c r="CW86" s="202"/>
      <c r="CX86" s="202"/>
      <c r="CY86" s="202"/>
      <c r="CZ86" s="202"/>
      <c r="DA86" s="202"/>
      <c r="DB86" s="202"/>
      <c r="DC86" s="202"/>
      <c r="DD86" s="202"/>
      <c r="DE86" s="202"/>
      <c r="DF86" s="202"/>
      <c r="DG86" s="202"/>
      <c r="DH86" s="202"/>
      <c r="DI86" s="202"/>
      <c r="DJ86" s="202"/>
      <c r="DK86" s="202"/>
      <c r="DL86" s="202"/>
      <c r="DM86" s="202"/>
      <c r="DN86" s="202"/>
      <c r="DO86" s="202"/>
      <c r="DP86" s="202"/>
      <c r="DQ86" s="202"/>
      <c r="DR86" s="202"/>
      <c r="DS86" s="202"/>
      <c r="DT86" s="202"/>
      <c r="DU86" s="202"/>
      <c r="DV86" s="202"/>
      <c r="DW86" s="202"/>
      <c r="DX86" s="202"/>
      <c r="DY86" s="202"/>
      <c r="DZ86" s="202"/>
      <c r="EA86" s="202"/>
      <c r="EB86" s="202"/>
      <c r="EC86" s="202"/>
      <c r="ED86" s="202"/>
      <c r="EE86" s="202"/>
      <c r="EF86" s="202"/>
      <c r="EG86" s="202"/>
      <c r="EH86" s="202"/>
      <c r="EI86" s="202"/>
      <c r="EJ86" s="202"/>
      <c r="EK86" s="202"/>
      <c r="EL86" s="202"/>
      <c r="EM86" s="202"/>
      <c r="EN86" s="202"/>
      <c r="EO86" s="202"/>
      <c r="EP86" s="202"/>
      <c r="EQ86" s="202"/>
      <c r="ER86" s="202"/>
      <c r="ES86" s="202"/>
      <c r="ET86" s="202"/>
      <c r="EU86" s="202"/>
      <c r="EV86" s="202"/>
      <c r="EW86" s="202"/>
      <c r="EX86" s="202"/>
      <c r="EY86" s="202"/>
      <c r="EZ86" s="202"/>
      <c r="FA86" s="202"/>
      <c r="FB86" s="202"/>
      <c r="FC86" s="202"/>
      <c r="FD86" s="202"/>
      <c r="FE86" s="202"/>
      <c r="FF86" s="202"/>
      <c r="FG86" s="202"/>
      <c r="FH86" s="202"/>
      <c r="FI86" s="202"/>
      <c r="FJ86" s="202"/>
      <c r="FK86" s="202"/>
      <c r="FL86" s="202"/>
      <c r="FM86" s="202"/>
      <c r="FN86" s="202"/>
      <c r="FO86" s="202"/>
      <c r="FP86" s="202"/>
      <c r="FQ86" s="202"/>
      <c r="FR86" s="202"/>
      <c r="FS86" s="202"/>
      <c r="FT86" s="202"/>
      <c r="FU86" s="202"/>
      <c r="FV86" s="202"/>
      <c r="FW86" s="202"/>
      <c r="FX86" s="202"/>
      <c r="FY86" s="202"/>
      <c r="FZ86" s="202"/>
      <c r="GA86" s="202"/>
      <c r="GB86" s="202"/>
      <c r="GC86" s="202"/>
      <c r="GD86" s="202"/>
      <c r="GE86" s="202"/>
      <c r="GF86" s="202"/>
      <c r="GG86" s="202"/>
      <c r="GH86" s="202"/>
      <c r="GI86" s="202"/>
      <c r="GJ86" s="202"/>
      <c r="GK86" s="202"/>
      <c r="GL86" s="202"/>
      <c r="GM86" s="202"/>
      <c r="GN86" s="202"/>
      <c r="GO86" s="202"/>
      <c r="GP86" s="202"/>
      <c r="GQ86" s="202"/>
      <c r="GR86" s="202"/>
      <c r="GS86" s="202"/>
      <c r="GT86" s="202"/>
      <c r="GU86" s="202"/>
      <c r="GV86" s="202"/>
      <c r="GW86" s="202"/>
      <c r="GX86" s="202"/>
      <c r="GY86" s="202"/>
      <c r="GZ86" s="202"/>
      <c r="HA86" s="202"/>
      <c r="HB86" s="202"/>
      <c r="HC86" s="202"/>
      <c r="HD86" s="202"/>
      <c r="HE86" s="202"/>
      <c r="HF86" s="202"/>
      <c r="HG86" s="202"/>
      <c r="HH86" s="202"/>
      <c r="HI86" s="202"/>
      <c r="HJ86" s="202"/>
      <c r="HK86" s="202"/>
      <c r="HL86" s="202"/>
      <c r="HM86" s="202"/>
      <c r="HN86" s="202"/>
      <c r="HO86" s="202"/>
      <c r="HP86" s="202"/>
      <c r="HQ86" s="202"/>
      <c r="HR86" s="202"/>
      <c r="HS86" s="202"/>
      <c r="HT86" s="202"/>
      <c r="HU86" s="202"/>
      <c r="HV86" s="202"/>
      <c r="HW86" s="202"/>
      <c r="HX86" s="202"/>
      <c r="HY86" s="202"/>
      <c r="HZ86" s="202"/>
      <c r="IA86" s="202"/>
      <c r="IB86" s="202"/>
      <c r="IC86" s="202"/>
      <c r="ID86" s="202"/>
      <c r="IE86" s="202"/>
      <c r="IF86" s="202"/>
      <c r="IG86" s="202"/>
      <c r="IH86" s="202"/>
      <c r="II86" s="202"/>
      <c r="IJ86" s="202"/>
      <c r="IK86" s="202"/>
      <c r="IL86" s="202"/>
      <c r="IM86" s="202"/>
      <c r="IN86" s="202"/>
      <c r="IO86" s="202"/>
      <c r="IP86" s="202"/>
      <c r="IQ86" s="202"/>
      <c r="IR86" s="202"/>
      <c r="IS86" s="202"/>
      <c r="IT86" s="202"/>
      <c r="IU86" s="202"/>
      <c r="IV86" s="202"/>
      <c r="IW86" s="202"/>
      <c r="IX86" s="202"/>
      <c r="IY86" s="202"/>
      <c r="IZ86" s="202"/>
      <c r="JA86" s="198"/>
      <c r="JB86" s="198"/>
      <c r="JC86" s="256"/>
    </row>
    <row r="87" spans="1:263" s="3" customFormat="1" x14ac:dyDescent="0.35">
      <c r="A87" s="198"/>
      <c r="B87" s="359"/>
      <c r="C87" s="45"/>
      <c r="D87" s="105"/>
      <c r="E87" s="102"/>
      <c r="F87" s="384"/>
      <c r="G87" s="131"/>
      <c r="H87" s="325"/>
      <c r="I87" s="405"/>
      <c r="J87" s="431"/>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202"/>
      <c r="CX87" s="202"/>
      <c r="CY87" s="202"/>
      <c r="CZ87" s="202"/>
      <c r="DA87" s="202"/>
      <c r="DB87" s="202"/>
      <c r="DC87" s="202"/>
      <c r="DD87" s="202"/>
      <c r="DE87" s="202"/>
      <c r="DF87" s="202"/>
      <c r="DG87" s="202"/>
      <c r="DH87" s="202"/>
      <c r="DI87" s="202"/>
      <c r="DJ87" s="202"/>
      <c r="DK87" s="202"/>
      <c r="DL87" s="202"/>
      <c r="DM87" s="202"/>
      <c r="DN87" s="202"/>
      <c r="DO87" s="202"/>
      <c r="DP87" s="202"/>
      <c r="DQ87" s="202"/>
      <c r="DR87" s="202"/>
      <c r="DS87" s="202"/>
      <c r="DT87" s="202"/>
      <c r="DU87" s="202"/>
      <c r="DV87" s="202"/>
      <c r="DW87" s="202"/>
      <c r="DX87" s="202"/>
      <c r="DY87" s="202"/>
      <c r="DZ87" s="202"/>
      <c r="EA87" s="202"/>
      <c r="EB87" s="202"/>
      <c r="EC87" s="202"/>
      <c r="ED87" s="202"/>
      <c r="EE87" s="202"/>
      <c r="EF87" s="202"/>
      <c r="EG87" s="202"/>
      <c r="EH87" s="202"/>
      <c r="EI87" s="202"/>
      <c r="EJ87" s="202"/>
      <c r="EK87" s="202"/>
      <c r="EL87" s="202"/>
      <c r="EM87" s="202"/>
      <c r="EN87" s="202"/>
      <c r="EO87" s="202"/>
      <c r="EP87" s="202"/>
      <c r="EQ87" s="202"/>
      <c r="ER87" s="202"/>
      <c r="ES87" s="202"/>
      <c r="ET87" s="202"/>
      <c r="EU87" s="202"/>
      <c r="EV87" s="202"/>
      <c r="EW87" s="202"/>
      <c r="EX87" s="202"/>
      <c r="EY87" s="202"/>
      <c r="EZ87" s="202"/>
      <c r="FA87" s="202"/>
      <c r="FB87" s="202"/>
      <c r="FC87" s="202"/>
      <c r="FD87" s="202"/>
      <c r="FE87" s="202"/>
      <c r="FF87" s="202"/>
      <c r="FG87" s="202"/>
      <c r="FH87" s="202"/>
      <c r="FI87" s="202"/>
      <c r="FJ87" s="202"/>
      <c r="FK87" s="202"/>
      <c r="FL87" s="202"/>
      <c r="FM87" s="202"/>
      <c r="FN87" s="202"/>
      <c r="FO87" s="202"/>
      <c r="FP87" s="202"/>
      <c r="FQ87" s="202"/>
      <c r="FR87" s="202"/>
      <c r="FS87" s="202"/>
      <c r="FT87" s="202"/>
      <c r="FU87" s="202"/>
      <c r="FV87" s="202"/>
      <c r="FW87" s="202"/>
      <c r="FX87" s="202"/>
      <c r="FY87" s="202"/>
      <c r="FZ87" s="202"/>
      <c r="GA87" s="202"/>
      <c r="GB87" s="202"/>
      <c r="GC87" s="202"/>
      <c r="GD87" s="202"/>
      <c r="GE87" s="202"/>
      <c r="GF87" s="202"/>
      <c r="GG87" s="202"/>
      <c r="GH87" s="202"/>
      <c r="GI87" s="202"/>
      <c r="GJ87" s="202"/>
      <c r="GK87" s="202"/>
      <c r="GL87" s="202"/>
      <c r="GM87" s="202"/>
      <c r="GN87" s="202"/>
      <c r="GO87" s="202"/>
      <c r="GP87" s="202"/>
      <c r="GQ87" s="202"/>
      <c r="GR87" s="202"/>
      <c r="GS87" s="202"/>
      <c r="GT87" s="202"/>
      <c r="GU87" s="202"/>
      <c r="GV87" s="202"/>
      <c r="GW87" s="202"/>
      <c r="GX87" s="202"/>
      <c r="GY87" s="202"/>
      <c r="GZ87" s="202"/>
      <c r="HA87" s="202"/>
      <c r="HB87" s="202"/>
      <c r="HC87" s="202"/>
      <c r="HD87" s="202"/>
      <c r="HE87" s="202"/>
      <c r="HF87" s="202"/>
      <c r="HG87" s="202"/>
      <c r="HH87" s="202"/>
      <c r="HI87" s="202"/>
      <c r="HJ87" s="202"/>
      <c r="HK87" s="202"/>
      <c r="HL87" s="202"/>
      <c r="HM87" s="202"/>
      <c r="HN87" s="202"/>
      <c r="HO87" s="202"/>
      <c r="HP87" s="202"/>
      <c r="HQ87" s="202"/>
      <c r="HR87" s="202"/>
      <c r="HS87" s="202"/>
      <c r="HT87" s="202"/>
      <c r="HU87" s="202"/>
      <c r="HV87" s="202"/>
      <c r="HW87" s="202"/>
      <c r="HX87" s="202"/>
      <c r="HY87" s="202"/>
      <c r="HZ87" s="202"/>
      <c r="IA87" s="202"/>
      <c r="IB87" s="202"/>
      <c r="IC87" s="202"/>
      <c r="ID87" s="202"/>
      <c r="IE87" s="202"/>
      <c r="IF87" s="202"/>
      <c r="IG87" s="202"/>
      <c r="IH87" s="202"/>
      <c r="II87" s="202"/>
      <c r="IJ87" s="202"/>
      <c r="IK87" s="202"/>
      <c r="IL87" s="202"/>
      <c r="IM87" s="202"/>
      <c r="IN87" s="202"/>
      <c r="IO87" s="202"/>
      <c r="IP87" s="202"/>
      <c r="IQ87" s="202"/>
      <c r="IR87" s="202"/>
      <c r="IS87" s="202"/>
      <c r="IT87" s="202"/>
      <c r="IU87" s="202"/>
      <c r="IV87" s="202"/>
      <c r="IW87" s="202"/>
      <c r="IX87" s="202"/>
      <c r="IY87" s="202"/>
      <c r="IZ87" s="202"/>
      <c r="JA87" s="198"/>
      <c r="JB87" s="198"/>
      <c r="JC87" s="256"/>
    </row>
    <row r="88" spans="1:263" s="3" customFormat="1" x14ac:dyDescent="0.35">
      <c r="A88" s="198"/>
      <c r="B88" s="359"/>
      <c r="C88" s="45" t="s">
        <v>793</v>
      </c>
      <c r="D88" s="105" t="s">
        <v>794</v>
      </c>
      <c r="E88" s="102"/>
      <c r="F88" s="384"/>
      <c r="G88" s="413">
        <f>IF(F75='Helper 1'!W5,"",100%)</f>
        <v>1</v>
      </c>
      <c r="H88" s="325"/>
      <c r="I88" s="405"/>
      <c r="J88" s="431"/>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2"/>
      <c r="BQ88" s="202"/>
      <c r="BR88" s="202"/>
      <c r="BS88" s="202"/>
      <c r="BT88" s="202"/>
      <c r="BU88" s="202"/>
      <c r="BV88" s="202"/>
      <c r="BW88" s="202"/>
      <c r="BX88" s="202"/>
      <c r="BY88" s="202"/>
      <c r="BZ88" s="202"/>
      <c r="CA88" s="202"/>
      <c r="CB88" s="202"/>
      <c r="CC88" s="202"/>
      <c r="CD88" s="202"/>
      <c r="CE88" s="202"/>
      <c r="CF88" s="202"/>
      <c r="CG88" s="202"/>
      <c r="CH88" s="202"/>
      <c r="CI88" s="202"/>
      <c r="CJ88" s="202"/>
      <c r="CK88" s="202"/>
      <c r="CL88" s="202"/>
      <c r="CM88" s="202"/>
      <c r="CN88" s="202"/>
      <c r="CO88" s="202"/>
      <c r="CP88" s="202"/>
      <c r="CQ88" s="202"/>
      <c r="CR88" s="202"/>
      <c r="CS88" s="202"/>
      <c r="CT88" s="202"/>
      <c r="CU88" s="202"/>
      <c r="CV88" s="202"/>
      <c r="CW88" s="202"/>
      <c r="CX88" s="202"/>
      <c r="CY88" s="202"/>
      <c r="CZ88" s="202"/>
      <c r="DA88" s="202"/>
      <c r="DB88" s="202"/>
      <c r="DC88" s="202"/>
      <c r="DD88" s="202"/>
      <c r="DE88" s="202"/>
      <c r="DF88" s="202"/>
      <c r="DG88" s="202"/>
      <c r="DH88" s="202"/>
      <c r="DI88" s="202"/>
      <c r="DJ88" s="202"/>
      <c r="DK88" s="202"/>
      <c r="DL88" s="202"/>
      <c r="DM88" s="202"/>
      <c r="DN88" s="202"/>
      <c r="DO88" s="202"/>
      <c r="DP88" s="202"/>
      <c r="DQ88" s="202"/>
      <c r="DR88" s="202"/>
      <c r="DS88" s="202"/>
      <c r="DT88" s="202"/>
      <c r="DU88" s="202"/>
      <c r="DV88" s="202"/>
      <c r="DW88" s="202"/>
      <c r="DX88" s="202"/>
      <c r="DY88" s="202"/>
      <c r="DZ88" s="202"/>
      <c r="EA88" s="202"/>
      <c r="EB88" s="202"/>
      <c r="EC88" s="202"/>
      <c r="ED88" s="202"/>
      <c r="EE88" s="202"/>
      <c r="EF88" s="202"/>
      <c r="EG88" s="202"/>
      <c r="EH88" s="202"/>
      <c r="EI88" s="202"/>
      <c r="EJ88" s="202"/>
      <c r="EK88" s="202"/>
      <c r="EL88" s="202"/>
      <c r="EM88" s="202"/>
      <c r="EN88" s="202"/>
      <c r="EO88" s="202"/>
      <c r="EP88" s="202"/>
      <c r="EQ88" s="202"/>
      <c r="ER88" s="202"/>
      <c r="ES88" s="202"/>
      <c r="ET88" s="202"/>
      <c r="EU88" s="202"/>
      <c r="EV88" s="202"/>
      <c r="EW88" s="202"/>
      <c r="EX88" s="202"/>
      <c r="EY88" s="202"/>
      <c r="EZ88" s="202"/>
      <c r="FA88" s="202"/>
      <c r="FB88" s="202"/>
      <c r="FC88" s="202"/>
      <c r="FD88" s="202"/>
      <c r="FE88" s="202"/>
      <c r="FF88" s="202"/>
      <c r="FG88" s="202"/>
      <c r="FH88" s="202"/>
      <c r="FI88" s="202"/>
      <c r="FJ88" s="202"/>
      <c r="FK88" s="202"/>
      <c r="FL88" s="202"/>
      <c r="FM88" s="202"/>
      <c r="FN88" s="202"/>
      <c r="FO88" s="202"/>
      <c r="FP88" s="202"/>
      <c r="FQ88" s="202"/>
      <c r="FR88" s="202"/>
      <c r="FS88" s="202"/>
      <c r="FT88" s="202"/>
      <c r="FU88" s="202"/>
      <c r="FV88" s="202"/>
      <c r="FW88" s="202"/>
      <c r="FX88" s="202"/>
      <c r="FY88" s="202"/>
      <c r="FZ88" s="202"/>
      <c r="GA88" s="202"/>
      <c r="GB88" s="202"/>
      <c r="GC88" s="202"/>
      <c r="GD88" s="202"/>
      <c r="GE88" s="202"/>
      <c r="GF88" s="202"/>
      <c r="GG88" s="202"/>
      <c r="GH88" s="202"/>
      <c r="GI88" s="202"/>
      <c r="GJ88" s="202"/>
      <c r="GK88" s="202"/>
      <c r="GL88" s="202"/>
      <c r="GM88" s="202"/>
      <c r="GN88" s="202"/>
      <c r="GO88" s="202"/>
      <c r="GP88" s="202"/>
      <c r="GQ88" s="202"/>
      <c r="GR88" s="202"/>
      <c r="GS88" s="202"/>
      <c r="GT88" s="202"/>
      <c r="GU88" s="202"/>
      <c r="GV88" s="202"/>
      <c r="GW88" s="202"/>
      <c r="GX88" s="202"/>
      <c r="GY88" s="202"/>
      <c r="GZ88" s="202"/>
      <c r="HA88" s="202"/>
      <c r="HB88" s="202"/>
      <c r="HC88" s="202"/>
      <c r="HD88" s="202"/>
      <c r="HE88" s="202"/>
      <c r="HF88" s="202"/>
      <c r="HG88" s="202"/>
      <c r="HH88" s="202"/>
      <c r="HI88" s="202"/>
      <c r="HJ88" s="202"/>
      <c r="HK88" s="202"/>
      <c r="HL88" s="202"/>
      <c r="HM88" s="202"/>
      <c r="HN88" s="202"/>
      <c r="HO88" s="202"/>
      <c r="HP88" s="202"/>
      <c r="HQ88" s="202"/>
      <c r="HR88" s="202"/>
      <c r="HS88" s="202"/>
      <c r="HT88" s="202"/>
      <c r="HU88" s="202"/>
      <c r="HV88" s="202"/>
      <c r="HW88" s="202"/>
      <c r="HX88" s="202"/>
      <c r="HY88" s="202"/>
      <c r="HZ88" s="202"/>
      <c r="IA88" s="202"/>
      <c r="IB88" s="202"/>
      <c r="IC88" s="202"/>
      <c r="ID88" s="202"/>
      <c r="IE88" s="202"/>
      <c r="IF88" s="202"/>
      <c r="IG88" s="202"/>
      <c r="IH88" s="202"/>
      <c r="II88" s="202"/>
      <c r="IJ88" s="202"/>
      <c r="IK88" s="202"/>
      <c r="IL88" s="202"/>
      <c r="IM88" s="202"/>
      <c r="IN88" s="202"/>
      <c r="IO88" s="202"/>
      <c r="IP88" s="202"/>
      <c r="IQ88" s="202"/>
      <c r="IR88" s="202"/>
      <c r="IS88" s="202"/>
      <c r="IT88" s="202"/>
      <c r="IU88" s="202"/>
      <c r="IV88" s="202"/>
      <c r="IW88" s="202"/>
      <c r="IX88" s="202"/>
      <c r="IY88" s="202"/>
      <c r="IZ88" s="202"/>
      <c r="JA88" s="198"/>
      <c r="JB88" s="198"/>
      <c r="JC88" s="256"/>
    </row>
    <row r="89" spans="1:263" s="3" customFormat="1" x14ac:dyDescent="0.35">
      <c r="A89" s="198"/>
      <c r="B89" s="359"/>
      <c r="C89" s="45"/>
      <c r="D89" s="105"/>
      <c r="E89" s="102"/>
      <c r="F89" s="384"/>
      <c r="G89" s="387"/>
      <c r="H89" s="325"/>
      <c r="I89" s="405"/>
      <c r="J89" s="431"/>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2"/>
      <c r="BQ89" s="202"/>
      <c r="BR89" s="202"/>
      <c r="BS89" s="202"/>
      <c r="BT89" s="202"/>
      <c r="BU89" s="202"/>
      <c r="BV89" s="202"/>
      <c r="BW89" s="202"/>
      <c r="BX89" s="202"/>
      <c r="BY89" s="202"/>
      <c r="BZ89" s="202"/>
      <c r="CA89" s="202"/>
      <c r="CB89" s="202"/>
      <c r="CC89" s="202"/>
      <c r="CD89" s="202"/>
      <c r="CE89" s="202"/>
      <c r="CF89" s="202"/>
      <c r="CG89" s="202"/>
      <c r="CH89" s="202"/>
      <c r="CI89" s="202"/>
      <c r="CJ89" s="202"/>
      <c r="CK89" s="202"/>
      <c r="CL89" s="202"/>
      <c r="CM89" s="202"/>
      <c r="CN89" s="202"/>
      <c r="CO89" s="202"/>
      <c r="CP89" s="202"/>
      <c r="CQ89" s="202"/>
      <c r="CR89" s="202"/>
      <c r="CS89" s="202"/>
      <c r="CT89" s="202"/>
      <c r="CU89" s="202"/>
      <c r="CV89" s="202"/>
      <c r="CW89" s="202"/>
      <c r="CX89" s="202"/>
      <c r="CY89" s="202"/>
      <c r="CZ89" s="202"/>
      <c r="DA89" s="202"/>
      <c r="DB89" s="202"/>
      <c r="DC89" s="202"/>
      <c r="DD89" s="202"/>
      <c r="DE89" s="202"/>
      <c r="DF89" s="202"/>
      <c r="DG89" s="202"/>
      <c r="DH89" s="202"/>
      <c r="DI89" s="202"/>
      <c r="DJ89" s="202"/>
      <c r="DK89" s="202"/>
      <c r="DL89" s="202"/>
      <c r="DM89" s="202"/>
      <c r="DN89" s="202"/>
      <c r="DO89" s="202"/>
      <c r="DP89" s="202"/>
      <c r="DQ89" s="202"/>
      <c r="DR89" s="202"/>
      <c r="DS89" s="202"/>
      <c r="DT89" s="202"/>
      <c r="DU89" s="202"/>
      <c r="DV89" s="202"/>
      <c r="DW89" s="202"/>
      <c r="DX89" s="202"/>
      <c r="DY89" s="202"/>
      <c r="DZ89" s="202"/>
      <c r="EA89" s="202"/>
      <c r="EB89" s="202"/>
      <c r="EC89" s="202"/>
      <c r="ED89" s="202"/>
      <c r="EE89" s="202"/>
      <c r="EF89" s="202"/>
      <c r="EG89" s="202"/>
      <c r="EH89" s="202"/>
      <c r="EI89" s="202"/>
      <c r="EJ89" s="202"/>
      <c r="EK89" s="202"/>
      <c r="EL89" s="202"/>
      <c r="EM89" s="202"/>
      <c r="EN89" s="202"/>
      <c r="EO89" s="202"/>
      <c r="EP89" s="202"/>
      <c r="EQ89" s="202"/>
      <c r="ER89" s="202"/>
      <c r="ES89" s="202"/>
      <c r="ET89" s="202"/>
      <c r="EU89" s="202"/>
      <c r="EV89" s="202"/>
      <c r="EW89" s="202"/>
      <c r="EX89" s="202"/>
      <c r="EY89" s="202"/>
      <c r="EZ89" s="202"/>
      <c r="FA89" s="202"/>
      <c r="FB89" s="202"/>
      <c r="FC89" s="202"/>
      <c r="FD89" s="202"/>
      <c r="FE89" s="202"/>
      <c r="FF89" s="202"/>
      <c r="FG89" s="202"/>
      <c r="FH89" s="202"/>
      <c r="FI89" s="202"/>
      <c r="FJ89" s="202"/>
      <c r="FK89" s="202"/>
      <c r="FL89" s="202"/>
      <c r="FM89" s="202"/>
      <c r="FN89" s="202"/>
      <c r="FO89" s="202"/>
      <c r="FP89" s="202"/>
      <c r="FQ89" s="202"/>
      <c r="FR89" s="202"/>
      <c r="FS89" s="202"/>
      <c r="FT89" s="202"/>
      <c r="FU89" s="202"/>
      <c r="FV89" s="202"/>
      <c r="FW89" s="202"/>
      <c r="FX89" s="202"/>
      <c r="FY89" s="202"/>
      <c r="FZ89" s="202"/>
      <c r="GA89" s="202"/>
      <c r="GB89" s="202"/>
      <c r="GC89" s="202"/>
      <c r="GD89" s="202"/>
      <c r="GE89" s="202"/>
      <c r="GF89" s="202"/>
      <c r="GG89" s="202"/>
      <c r="GH89" s="202"/>
      <c r="GI89" s="202"/>
      <c r="GJ89" s="202"/>
      <c r="GK89" s="202"/>
      <c r="GL89" s="202"/>
      <c r="GM89" s="202"/>
      <c r="GN89" s="202"/>
      <c r="GO89" s="202"/>
      <c r="GP89" s="202"/>
      <c r="GQ89" s="202"/>
      <c r="GR89" s="202"/>
      <c r="GS89" s="202"/>
      <c r="GT89" s="202"/>
      <c r="GU89" s="202"/>
      <c r="GV89" s="202"/>
      <c r="GW89" s="202"/>
      <c r="GX89" s="202"/>
      <c r="GY89" s="202"/>
      <c r="GZ89" s="202"/>
      <c r="HA89" s="202"/>
      <c r="HB89" s="202"/>
      <c r="HC89" s="202"/>
      <c r="HD89" s="202"/>
      <c r="HE89" s="202"/>
      <c r="HF89" s="202"/>
      <c r="HG89" s="202"/>
      <c r="HH89" s="202"/>
      <c r="HI89" s="202"/>
      <c r="HJ89" s="202"/>
      <c r="HK89" s="202"/>
      <c r="HL89" s="202"/>
      <c r="HM89" s="202"/>
      <c r="HN89" s="202"/>
      <c r="HO89" s="202"/>
      <c r="HP89" s="202"/>
      <c r="HQ89" s="202"/>
      <c r="HR89" s="202"/>
      <c r="HS89" s="202"/>
      <c r="HT89" s="202"/>
      <c r="HU89" s="202"/>
      <c r="HV89" s="202"/>
      <c r="HW89" s="202"/>
      <c r="HX89" s="202"/>
      <c r="HY89" s="202"/>
      <c r="HZ89" s="202"/>
      <c r="IA89" s="202"/>
      <c r="IB89" s="202"/>
      <c r="IC89" s="202"/>
      <c r="ID89" s="202"/>
      <c r="IE89" s="202"/>
      <c r="IF89" s="202"/>
      <c r="IG89" s="202"/>
      <c r="IH89" s="202"/>
      <c r="II89" s="202"/>
      <c r="IJ89" s="202"/>
      <c r="IK89" s="202"/>
      <c r="IL89" s="202"/>
      <c r="IM89" s="202"/>
      <c r="IN89" s="202"/>
      <c r="IO89" s="202"/>
      <c r="IP89" s="202"/>
      <c r="IQ89" s="202"/>
      <c r="IR89" s="202"/>
      <c r="IS89" s="202"/>
      <c r="IT89" s="202"/>
      <c r="IU89" s="202"/>
      <c r="IV89" s="202"/>
      <c r="IW89" s="202"/>
      <c r="IX89" s="202"/>
      <c r="IY89" s="202"/>
      <c r="IZ89" s="202"/>
      <c r="JA89" s="198"/>
      <c r="JB89" s="198"/>
      <c r="JC89" s="256"/>
    </row>
    <row r="90" spans="1:263" s="3" customFormat="1" ht="15" thickBot="1" x14ac:dyDescent="0.4">
      <c r="A90" s="198"/>
      <c r="B90" s="359"/>
      <c r="C90" s="45" t="s">
        <v>795</v>
      </c>
      <c r="D90" s="105" t="s">
        <v>796</v>
      </c>
      <c r="E90" s="102"/>
      <c r="F90" s="285"/>
      <c r="G90" s="434">
        <f>IF(F75='Helper 1'!W5,"",SUM(G86,G88))</f>
        <v>1</v>
      </c>
      <c r="H90" s="325"/>
      <c r="I90" s="405"/>
      <c r="J90" s="431"/>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2"/>
      <c r="BQ90" s="202"/>
      <c r="BR90" s="202"/>
      <c r="BS90" s="202"/>
      <c r="BT90" s="202"/>
      <c r="BU90" s="202"/>
      <c r="BV90" s="202"/>
      <c r="BW90" s="202"/>
      <c r="BX90" s="202"/>
      <c r="BY90" s="202"/>
      <c r="BZ90" s="202"/>
      <c r="CA90" s="202"/>
      <c r="CB90" s="202"/>
      <c r="CC90" s="202"/>
      <c r="CD90" s="202"/>
      <c r="CE90" s="202"/>
      <c r="CF90" s="202"/>
      <c r="CG90" s="202"/>
      <c r="CH90" s="202"/>
      <c r="CI90" s="202"/>
      <c r="CJ90" s="202"/>
      <c r="CK90" s="202"/>
      <c r="CL90" s="202"/>
      <c r="CM90" s="202"/>
      <c r="CN90" s="202"/>
      <c r="CO90" s="202"/>
      <c r="CP90" s="202"/>
      <c r="CQ90" s="202"/>
      <c r="CR90" s="202"/>
      <c r="CS90" s="202"/>
      <c r="CT90" s="202"/>
      <c r="CU90" s="202"/>
      <c r="CV90" s="202"/>
      <c r="CW90" s="202"/>
      <c r="CX90" s="202"/>
      <c r="CY90" s="202"/>
      <c r="CZ90" s="202"/>
      <c r="DA90" s="202"/>
      <c r="DB90" s="202"/>
      <c r="DC90" s="202"/>
      <c r="DD90" s="202"/>
      <c r="DE90" s="202"/>
      <c r="DF90" s="202"/>
      <c r="DG90" s="202"/>
      <c r="DH90" s="202"/>
      <c r="DI90" s="202"/>
      <c r="DJ90" s="202"/>
      <c r="DK90" s="202"/>
      <c r="DL90" s="202"/>
      <c r="DM90" s="202"/>
      <c r="DN90" s="202"/>
      <c r="DO90" s="202"/>
      <c r="DP90" s="202"/>
      <c r="DQ90" s="202"/>
      <c r="DR90" s="202"/>
      <c r="DS90" s="202"/>
      <c r="DT90" s="202"/>
      <c r="DU90" s="202"/>
      <c r="DV90" s="202"/>
      <c r="DW90" s="202"/>
      <c r="DX90" s="202"/>
      <c r="DY90" s="202"/>
      <c r="DZ90" s="202"/>
      <c r="EA90" s="202"/>
      <c r="EB90" s="202"/>
      <c r="EC90" s="202"/>
      <c r="ED90" s="202"/>
      <c r="EE90" s="202"/>
      <c r="EF90" s="202"/>
      <c r="EG90" s="202"/>
      <c r="EH90" s="202"/>
      <c r="EI90" s="202"/>
      <c r="EJ90" s="202"/>
      <c r="EK90" s="202"/>
      <c r="EL90" s="202"/>
      <c r="EM90" s="202"/>
      <c r="EN90" s="202"/>
      <c r="EO90" s="202"/>
      <c r="EP90" s="202"/>
      <c r="EQ90" s="202"/>
      <c r="ER90" s="202"/>
      <c r="ES90" s="202"/>
      <c r="ET90" s="202"/>
      <c r="EU90" s="202"/>
      <c r="EV90" s="202"/>
      <c r="EW90" s="202"/>
      <c r="EX90" s="202"/>
      <c r="EY90" s="202"/>
      <c r="EZ90" s="202"/>
      <c r="FA90" s="202"/>
      <c r="FB90" s="202"/>
      <c r="FC90" s="202"/>
      <c r="FD90" s="202"/>
      <c r="FE90" s="202"/>
      <c r="FF90" s="202"/>
      <c r="FG90" s="202"/>
      <c r="FH90" s="202"/>
      <c r="FI90" s="202"/>
      <c r="FJ90" s="202"/>
      <c r="FK90" s="202"/>
      <c r="FL90" s="202"/>
      <c r="FM90" s="202"/>
      <c r="FN90" s="202"/>
      <c r="FO90" s="202"/>
      <c r="FP90" s="202"/>
      <c r="FQ90" s="202"/>
      <c r="FR90" s="202"/>
      <c r="FS90" s="202"/>
      <c r="FT90" s="202"/>
      <c r="FU90" s="202"/>
      <c r="FV90" s="202"/>
      <c r="FW90" s="202"/>
      <c r="FX90" s="202"/>
      <c r="FY90" s="202"/>
      <c r="FZ90" s="202"/>
      <c r="GA90" s="202"/>
      <c r="GB90" s="202"/>
      <c r="GC90" s="202"/>
      <c r="GD90" s="202"/>
      <c r="GE90" s="202"/>
      <c r="GF90" s="202"/>
      <c r="GG90" s="202"/>
      <c r="GH90" s="202"/>
      <c r="GI90" s="202"/>
      <c r="GJ90" s="202"/>
      <c r="GK90" s="202"/>
      <c r="GL90" s="202"/>
      <c r="GM90" s="202"/>
      <c r="GN90" s="202"/>
      <c r="GO90" s="202"/>
      <c r="GP90" s="202"/>
      <c r="GQ90" s="202"/>
      <c r="GR90" s="202"/>
      <c r="GS90" s="202"/>
      <c r="GT90" s="202"/>
      <c r="GU90" s="202"/>
      <c r="GV90" s="202"/>
      <c r="GW90" s="202"/>
      <c r="GX90" s="202"/>
      <c r="GY90" s="202"/>
      <c r="GZ90" s="202"/>
      <c r="HA90" s="202"/>
      <c r="HB90" s="202"/>
      <c r="HC90" s="202"/>
      <c r="HD90" s="202"/>
      <c r="HE90" s="202"/>
      <c r="HF90" s="202"/>
      <c r="HG90" s="202"/>
      <c r="HH90" s="202"/>
      <c r="HI90" s="202"/>
      <c r="HJ90" s="202"/>
      <c r="HK90" s="202"/>
      <c r="HL90" s="202"/>
      <c r="HM90" s="202"/>
      <c r="HN90" s="202"/>
      <c r="HO90" s="202"/>
      <c r="HP90" s="202"/>
      <c r="HQ90" s="202"/>
      <c r="HR90" s="202"/>
      <c r="HS90" s="202"/>
      <c r="HT90" s="202"/>
      <c r="HU90" s="202"/>
      <c r="HV90" s="202"/>
      <c r="HW90" s="202"/>
      <c r="HX90" s="202"/>
      <c r="HY90" s="202"/>
      <c r="HZ90" s="202"/>
      <c r="IA90" s="202"/>
      <c r="IB90" s="202"/>
      <c r="IC90" s="202"/>
      <c r="ID90" s="202"/>
      <c r="IE90" s="202"/>
      <c r="IF90" s="202"/>
      <c r="IG90" s="202"/>
      <c r="IH90" s="202"/>
      <c r="II90" s="202"/>
      <c r="IJ90" s="202"/>
      <c r="IK90" s="202"/>
      <c r="IL90" s="202"/>
      <c r="IM90" s="202"/>
      <c r="IN90" s="202"/>
      <c r="IO90" s="202"/>
      <c r="IP90" s="202"/>
      <c r="IQ90" s="202"/>
      <c r="IR90" s="202"/>
      <c r="IS90" s="202"/>
      <c r="IT90" s="202"/>
      <c r="IU90" s="202"/>
      <c r="IV90" s="202"/>
      <c r="IW90" s="202"/>
      <c r="IX90" s="202"/>
      <c r="IY90" s="202"/>
      <c r="IZ90" s="202"/>
      <c r="JA90" s="198"/>
      <c r="JB90" s="198"/>
      <c r="JC90" s="256"/>
    </row>
    <row r="91" spans="1:263" s="3" customFormat="1" ht="15.5" thickTop="1" thickBot="1" x14ac:dyDescent="0.4">
      <c r="A91" s="198"/>
      <c r="B91" s="359"/>
      <c r="C91" s="47"/>
      <c r="D91" s="105"/>
      <c r="E91" s="102"/>
      <c r="F91" s="389"/>
      <c r="G91" s="390"/>
      <c r="H91" s="391"/>
      <c r="I91" s="405"/>
      <c r="J91" s="431"/>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2"/>
      <c r="BQ91" s="202"/>
      <c r="BR91" s="202"/>
      <c r="BS91" s="202"/>
      <c r="BT91" s="202"/>
      <c r="BU91" s="202"/>
      <c r="BV91" s="202"/>
      <c r="BW91" s="202"/>
      <c r="BX91" s="202"/>
      <c r="BY91" s="202"/>
      <c r="BZ91" s="202"/>
      <c r="CA91" s="202"/>
      <c r="CB91" s="202"/>
      <c r="CC91" s="202"/>
      <c r="CD91" s="202"/>
      <c r="CE91" s="202"/>
      <c r="CF91" s="202"/>
      <c r="CG91" s="202"/>
      <c r="CH91" s="202"/>
      <c r="CI91" s="202"/>
      <c r="CJ91" s="202"/>
      <c r="CK91" s="202"/>
      <c r="CL91" s="202"/>
      <c r="CM91" s="202"/>
      <c r="CN91" s="202"/>
      <c r="CO91" s="202"/>
      <c r="CP91" s="202"/>
      <c r="CQ91" s="202"/>
      <c r="CR91" s="202"/>
      <c r="CS91" s="202"/>
      <c r="CT91" s="202"/>
      <c r="CU91" s="202"/>
      <c r="CV91" s="202"/>
      <c r="CW91" s="202"/>
      <c r="CX91" s="202"/>
      <c r="CY91" s="202"/>
      <c r="CZ91" s="202"/>
      <c r="DA91" s="202"/>
      <c r="DB91" s="202"/>
      <c r="DC91" s="202"/>
      <c r="DD91" s="202"/>
      <c r="DE91" s="202"/>
      <c r="DF91" s="202"/>
      <c r="DG91" s="202"/>
      <c r="DH91" s="202"/>
      <c r="DI91" s="202"/>
      <c r="DJ91" s="202"/>
      <c r="DK91" s="202"/>
      <c r="DL91" s="202"/>
      <c r="DM91" s="202"/>
      <c r="DN91" s="202"/>
      <c r="DO91" s="202"/>
      <c r="DP91" s="202"/>
      <c r="DQ91" s="202"/>
      <c r="DR91" s="202"/>
      <c r="DS91" s="202"/>
      <c r="DT91" s="202"/>
      <c r="DU91" s="202"/>
      <c r="DV91" s="202"/>
      <c r="DW91" s="202"/>
      <c r="DX91" s="202"/>
      <c r="DY91" s="202"/>
      <c r="DZ91" s="202"/>
      <c r="EA91" s="202"/>
      <c r="EB91" s="202"/>
      <c r="EC91" s="202"/>
      <c r="ED91" s="202"/>
      <c r="EE91" s="202"/>
      <c r="EF91" s="202"/>
      <c r="EG91" s="202"/>
      <c r="EH91" s="202"/>
      <c r="EI91" s="202"/>
      <c r="EJ91" s="202"/>
      <c r="EK91" s="202"/>
      <c r="EL91" s="202"/>
      <c r="EM91" s="202"/>
      <c r="EN91" s="202"/>
      <c r="EO91" s="202"/>
      <c r="EP91" s="202"/>
      <c r="EQ91" s="202"/>
      <c r="ER91" s="202"/>
      <c r="ES91" s="202"/>
      <c r="ET91" s="202"/>
      <c r="EU91" s="202"/>
      <c r="EV91" s="202"/>
      <c r="EW91" s="202"/>
      <c r="EX91" s="202"/>
      <c r="EY91" s="202"/>
      <c r="EZ91" s="202"/>
      <c r="FA91" s="202"/>
      <c r="FB91" s="202"/>
      <c r="FC91" s="202"/>
      <c r="FD91" s="202"/>
      <c r="FE91" s="202"/>
      <c r="FF91" s="202"/>
      <c r="FG91" s="202"/>
      <c r="FH91" s="202"/>
      <c r="FI91" s="202"/>
      <c r="FJ91" s="202"/>
      <c r="FK91" s="202"/>
      <c r="FL91" s="202"/>
      <c r="FM91" s="202"/>
      <c r="FN91" s="202"/>
      <c r="FO91" s="202"/>
      <c r="FP91" s="202"/>
      <c r="FQ91" s="202"/>
      <c r="FR91" s="202"/>
      <c r="FS91" s="202"/>
      <c r="FT91" s="202"/>
      <c r="FU91" s="202"/>
      <c r="FV91" s="202"/>
      <c r="FW91" s="202"/>
      <c r="FX91" s="202"/>
      <c r="FY91" s="202"/>
      <c r="FZ91" s="202"/>
      <c r="GA91" s="202"/>
      <c r="GB91" s="202"/>
      <c r="GC91" s="202"/>
      <c r="GD91" s="202"/>
      <c r="GE91" s="202"/>
      <c r="GF91" s="202"/>
      <c r="GG91" s="202"/>
      <c r="GH91" s="202"/>
      <c r="GI91" s="202"/>
      <c r="GJ91" s="202"/>
      <c r="GK91" s="202"/>
      <c r="GL91" s="202"/>
      <c r="GM91" s="202"/>
      <c r="GN91" s="202"/>
      <c r="GO91" s="202"/>
      <c r="GP91" s="202"/>
      <c r="GQ91" s="202"/>
      <c r="GR91" s="202"/>
      <c r="GS91" s="202"/>
      <c r="GT91" s="202"/>
      <c r="GU91" s="202"/>
      <c r="GV91" s="202"/>
      <c r="GW91" s="202"/>
      <c r="GX91" s="202"/>
      <c r="GY91" s="202"/>
      <c r="GZ91" s="202"/>
      <c r="HA91" s="202"/>
      <c r="HB91" s="202"/>
      <c r="HC91" s="202"/>
      <c r="HD91" s="202"/>
      <c r="HE91" s="202"/>
      <c r="HF91" s="202"/>
      <c r="HG91" s="202"/>
      <c r="HH91" s="202"/>
      <c r="HI91" s="202"/>
      <c r="HJ91" s="202"/>
      <c r="HK91" s="202"/>
      <c r="HL91" s="202"/>
      <c r="HM91" s="202"/>
      <c r="HN91" s="202"/>
      <c r="HO91" s="202"/>
      <c r="HP91" s="202"/>
      <c r="HQ91" s="202"/>
      <c r="HR91" s="202"/>
      <c r="HS91" s="202"/>
      <c r="HT91" s="202"/>
      <c r="HU91" s="202"/>
      <c r="HV91" s="202"/>
      <c r="HW91" s="202"/>
      <c r="HX91" s="202"/>
      <c r="HY91" s="202"/>
      <c r="HZ91" s="202"/>
      <c r="IA91" s="202"/>
      <c r="IB91" s="202"/>
      <c r="IC91" s="202"/>
      <c r="ID91" s="202"/>
      <c r="IE91" s="202"/>
      <c r="IF91" s="202"/>
      <c r="IG91" s="202"/>
      <c r="IH91" s="202"/>
      <c r="II91" s="202"/>
      <c r="IJ91" s="202"/>
      <c r="IK91" s="202"/>
      <c r="IL91" s="202"/>
      <c r="IM91" s="202"/>
      <c r="IN91" s="202"/>
      <c r="IO91" s="202"/>
      <c r="IP91" s="202"/>
      <c r="IQ91" s="202"/>
      <c r="IR91" s="202"/>
      <c r="IS91" s="202"/>
      <c r="IT91" s="202"/>
      <c r="IU91" s="202"/>
      <c r="IV91" s="202"/>
      <c r="IW91" s="202"/>
      <c r="IX91" s="202"/>
      <c r="IY91" s="202"/>
      <c r="IZ91" s="202"/>
      <c r="JA91" s="198"/>
      <c r="JB91" s="198"/>
      <c r="JC91" s="256"/>
    </row>
    <row r="92" spans="1:263" s="3" customFormat="1" x14ac:dyDescent="0.35">
      <c r="A92" s="198"/>
      <c r="B92" s="359"/>
      <c r="C92" s="47"/>
      <c r="D92" s="129"/>
      <c r="E92" s="407"/>
      <c r="F92" s="408"/>
      <c r="G92" s="253"/>
      <c r="H92" s="253"/>
      <c r="I92" s="409"/>
      <c r="J92" s="431"/>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2"/>
      <c r="CB92" s="202"/>
      <c r="CC92" s="202"/>
      <c r="CD92" s="202"/>
      <c r="CE92" s="202"/>
      <c r="CF92" s="202"/>
      <c r="CG92" s="202"/>
      <c r="CH92" s="202"/>
      <c r="CI92" s="202"/>
      <c r="CJ92" s="202"/>
      <c r="CK92" s="202"/>
      <c r="CL92" s="202"/>
      <c r="CM92" s="202"/>
      <c r="CN92" s="202"/>
      <c r="CO92" s="202"/>
      <c r="CP92" s="202"/>
      <c r="CQ92" s="202"/>
      <c r="CR92" s="202"/>
      <c r="CS92" s="202"/>
      <c r="CT92" s="202"/>
      <c r="CU92" s="202"/>
      <c r="CV92" s="202"/>
      <c r="CW92" s="202"/>
      <c r="CX92" s="202"/>
      <c r="CY92" s="202"/>
      <c r="CZ92" s="202"/>
      <c r="DA92" s="202"/>
      <c r="DB92" s="202"/>
      <c r="DC92" s="202"/>
      <c r="DD92" s="202"/>
      <c r="DE92" s="202"/>
      <c r="DF92" s="202"/>
      <c r="DG92" s="202"/>
      <c r="DH92" s="202"/>
      <c r="DI92" s="202"/>
      <c r="DJ92" s="202"/>
      <c r="DK92" s="202"/>
      <c r="DL92" s="202"/>
      <c r="DM92" s="202"/>
      <c r="DN92" s="202"/>
      <c r="DO92" s="202"/>
      <c r="DP92" s="202"/>
      <c r="DQ92" s="202"/>
      <c r="DR92" s="202"/>
      <c r="DS92" s="202"/>
      <c r="DT92" s="202"/>
      <c r="DU92" s="202"/>
      <c r="DV92" s="202"/>
      <c r="DW92" s="202"/>
      <c r="DX92" s="202"/>
      <c r="DY92" s="202"/>
      <c r="DZ92" s="202"/>
      <c r="EA92" s="202"/>
      <c r="EB92" s="202"/>
      <c r="EC92" s="202"/>
      <c r="ED92" s="202"/>
      <c r="EE92" s="202"/>
      <c r="EF92" s="202"/>
      <c r="EG92" s="202"/>
      <c r="EH92" s="202"/>
      <c r="EI92" s="202"/>
      <c r="EJ92" s="202"/>
      <c r="EK92" s="202"/>
      <c r="EL92" s="202"/>
      <c r="EM92" s="202"/>
      <c r="EN92" s="202"/>
      <c r="EO92" s="202"/>
      <c r="EP92" s="202"/>
      <c r="EQ92" s="202"/>
      <c r="ER92" s="202"/>
      <c r="ES92" s="202"/>
      <c r="ET92" s="202"/>
      <c r="EU92" s="202"/>
      <c r="EV92" s="202"/>
      <c r="EW92" s="202"/>
      <c r="EX92" s="202"/>
      <c r="EY92" s="202"/>
      <c r="EZ92" s="202"/>
      <c r="FA92" s="202"/>
      <c r="FB92" s="202"/>
      <c r="FC92" s="202"/>
      <c r="FD92" s="202"/>
      <c r="FE92" s="202"/>
      <c r="FF92" s="202"/>
      <c r="FG92" s="202"/>
      <c r="FH92" s="202"/>
      <c r="FI92" s="202"/>
      <c r="FJ92" s="202"/>
      <c r="FK92" s="202"/>
      <c r="FL92" s="202"/>
      <c r="FM92" s="202"/>
      <c r="FN92" s="202"/>
      <c r="FO92" s="202"/>
      <c r="FP92" s="202"/>
      <c r="FQ92" s="202"/>
      <c r="FR92" s="202"/>
      <c r="FS92" s="202"/>
      <c r="FT92" s="202"/>
      <c r="FU92" s="202"/>
      <c r="FV92" s="202"/>
      <c r="FW92" s="202"/>
      <c r="FX92" s="202"/>
      <c r="FY92" s="202"/>
      <c r="FZ92" s="202"/>
      <c r="GA92" s="202"/>
      <c r="GB92" s="202"/>
      <c r="GC92" s="202"/>
      <c r="GD92" s="202"/>
      <c r="GE92" s="202"/>
      <c r="GF92" s="202"/>
      <c r="GG92" s="202"/>
      <c r="GH92" s="202"/>
      <c r="GI92" s="202"/>
      <c r="GJ92" s="202"/>
      <c r="GK92" s="202"/>
      <c r="GL92" s="202"/>
      <c r="GM92" s="202"/>
      <c r="GN92" s="202"/>
      <c r="GO92" s="202"/>
      <c r="GP92" s="202"/>
      <c r="GQ92" s="202"/>
      <c r="GR92" s="202"/>
      <c r="GS92" s="202"/>
      <c r="GT92" s="202"/>
      <c r="GU92" s="202"/>
      <c r="GV92" s="202"/>
      <c r="GW92" s="202"/>
      <c r="GX92" s="202"/>
      <c r="GY92" s="202"/>
      <c r="GZ92" s="202"/>
      <c r="HA92" s="202"/>
      <c r="HB92" s="202"/>
      <c r="HC92" s="202"/>
      <c r="HD92" s="202"/>
      <c r="HE92" s="202"/>
      <c r="HF92" s="202"/>
      <c r="HG92" s="202"/>
      <c r="HH92" s="202"/>
      <c r="HI92" s="202"/>
      <c r="HJ92" s="202"/>
      <c r="HK92" s="202"/>
      <c r="HL92" s="202"/>
      <c r="HM92" s="202"/>
      <c r="HN92" s="202"/>
      <c r="HO92" s="202"/>
      <c r="HP92" s="202"/>
      <c r="HQ92" s="202"/>
      <c r="HR92" s="202"/>
      <c r="HS92" s="202"/>
      <c r="HT92" s="202"/>
      <c r="HU92" s="202"/>
      <c r="HV92" s="202"/>
      <c r="HW92" s="202"/>
      <c r="HX92" s="202"/>
      <c r="HY92" s="202"/>
      <c r="HZ92" s="202"/>
      <c r="IA92" s="202"/>
      <c r="IB92" s="202"/>
      <c r="IC92" s="202"/>
      <c r="ID92" s="202"/>
      <c r="IE92" s="202"/>
      <c r="IF92" s="202"/>
      <c r="IG92" s="202"/>
      <c r="IH92" s="202"/>
      <c r="II92" s="202"/>
      <c r="IJ92" s="202"/>
      <c r="IK92" s="202"/>
      <c r="IL92" s="202"/>
      <c r="IM92" s="202"/>
      <c r="IN92" s="202"/>
      <c r="IO92" s="202"/>
      <c r="IP92" s="202"/>
      <c r="IQ92" s="202"/>
      <c r="IR92" s="202"/>
      <c r="IS92" s="202"/>
      <c r="IT92" s="202"/>
      <c r="IU92" s="202"/>
      <c r="IV92" s="202"/>
      <c r="IW92" s="202"/>
      <c r="IX92" s="202"/>
      <c r="IY92" s="202"/>
      <c r="IZ92" s="202"/>
      <c r="JA92" s="198"/>
      <c r="JB92" s="198"/>
      <c r="JC92" s="256"/>
    </row>
    <row r="93" spans="1:263" x14ac:dyDescent="0.35">
      <c r="A93" s="12"/>
      <c r="B93" s="134"/>
      <c r="C93" s="53"/>
      <c r="D93" s="102"/>
      <c r="E93" s="102"/>
      <c r="F93" s="369"/>
      <c r="G93" s="202"/>
      <c r="H93" s="202"/>
      <c r="I93" s="202"/>
      <c r="J93" s="431"/>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2"/>
      <c r="BQ93" s="202"/>
      <c r="BR93" s="202"/>
      <c r="BS93" s="202"/>
      <c r="BT93" s="202"/>
      <c r="BU93" s="202"/>
      <c r="BV93" s="202"/>
      <c r="BW93" s="202"/>
      <c r="BX93" s="202"/>
      <c r="BY93" s="202"/>
      <c r="BZ93" s="202"/>
      <c r="CA93" s="202"/>
      <c r="CB93" s="202"/>
      <c r="CC93" s="202"/>
      <c r="CD93" s="202"/>
      <c r="CE93" s="202"/>
      <c r="CF93" s="202"/>
      <c r="CG93" s="202"/>
      <c r="CH93" s="202"/>
      <c r="CI93" s="202"/>
      <c r="CJ93" s="202"/>
      <c r="CK93" s="202"/>
      <c r="CL93" s="202"/>
      <c r="CM93" s="202"/>
      <c r="CN93" s="202"/>
      <c r="CO93" s="202"/>
      <c r="CP93" s="202"/>
      <c r="CQ93" s="202"/>
      <c r="CR93" s="202"/>
      <c r="CS93" s="202"/>
      <c r="CT93" s="202"/>
      <c r="CU93" s="202"/>
      <c r="CV93" s="202"/>
      <c r="CW93" s="202"/>
      <c r="CX93" s="202"/>
      <c r="CY93" s="202"/>
      <c r="CZ93" s="202"/>
      <c r="DA93" s="202"/>
      <c r="DB93" s="202"/>
      <c r="DC93" s="202"/>
      <c r="DD93" s="202"/>
      <c r="DE93" s="202"/>
      <c r="DF93" s="202"/>
      <c r="DG93" s="202"/>
      <c r="DH93" s="202"/>
      <c r="DI93" s="202"/>
      <c r="DJ93" s="202"/>
      <c r="DK93" s="202"/>
      <c r="DL93" s="202"/>
      <c r="DM93" s="202"/>
      <c r="DN93" s="202"/>
      <c r="DO93" s="202"/>
      <c r="DP93" s="202"/>
      <c r="DQ93" s="202"/>
      <c r="DR93" s="202"/>
      <c r="DS93" s="202"/>
      <c r="DT93" s="202"/>
      <c r="DU93" s="202"/>
      <c r="DV93" s="202"/>
      <c r="DW93" s="202"/>
      <c r="DX93" s="202"/>
      <c r="DY93" s="202"/>
      <c r="DZ93" s="202"/>
      <c r="EA93" s="202"/>
      <c r="EB93" s="202"/>
      <c r="EC93" s="202"/>
      <c r="ED93" s="202"/>
      <c r="EE93" s="202"/>
      <c r="EF93" s="202"/>
      <c r="EG93" s="202"/>
      <c r="EH93" s="202"/>
      <c r="EI93" s="202"/>
      <c r="EJ93" s="202"/>
      <c r="EK93" s="202"/>
      <c r="EL93" s="202"/>
      <c r="EM93" s="202"/>
      <c r="EN93" s="202"/>
      <c r="EO93" s="202"/>
      <c r="EP93" s="202"/>
      <c r="EQ93" s="202"/>
      <c r="ER93" s="202"/>
      <c r="ES93" s="202"/>
      <c r="ET93" s="202"/>
      <c r="EU93" s="202"/>
      <c r="EV93" s="202"/>
      <c r="EW93" s="202"/>
      <c r="EX93" s="202"/>
      <c r="EY93" s="202"/>
      <c r="EZ93" s="202"/>
      <c r="FA93" s="202"/>
      <c r="FB93" s="202"/>
      <c r="FC93" s="202"/>
      <c r="FD93" s="202"/>
      <c r="FE93" s="202"/>
      <c r="FF93" s="202"/>
      <c r="FG93" s="202"/>
      <c r="FH93" s="202"/>
      <c r="FI93" s="202"/>
      <c r="FJ93" s="202"/>
      <c r="FK93" s="202"/>
      <c r="FL93" s="202"/>
      <c r="FM93" s="202"/>
      <c r="FN93" s="202"/>
      <c r="FO93" s="202"/>
      <c r="FP93" s="202"/>
      <c r="FQ93" s="202"/>
      <c r="FR93" s="202"/>
      <c r="FS93" s="202"/>
      <c r="FT93" s="202"/>
      <c r="FU93" s="202"/>
      <c r="FV93" s="202"/>
      <c r="FW93" s="202"/>
      <c r="FX93" s="202"/>
      <c r="FY93" s="202"/>
      <c r="FZ93" s="202"/>
      <c r="GA93" s="202"/>
      <c r="GB93" s="202"/>
      <c r="GC93" s="202"/>
      <c r="GD93" s="202"/>
      <c r="GE93" s="202"/>
      <c r="GF93" s="202"/>
      <c r="GG93" s="202"/>
      <c r="GH93" s="202"/>
      <c r="GI93" s="202"/>
      <c r="GJ93" s="202"/>
      <c r="GK93" s="202"/>
      <c r="GL93" s="202"/>
      <c r="GM93" s="202"/>
      <c r="GN93" s="202"/>
      <c r="GO93" s="202"/>
      <c r="GP93" s="202"/>
      <c r="GQ93" s="202"/>
      <c r="GR93" s="202"/>
      <c r="GS93" s="202"/>
      <c r="GT93" s="202"/>
      <c r="GU93" s="202"/>
      <c r="GV93" s="202"/>
      <c r="GW93" s="202"/>
      <c r="GX93" s="202"/>
      <c r="GY93" s="202"/>
      <c r="GZ93" s="202"/>
      <c r="HA93" s="202"/>
      <c r="HB93" s="202"/>
      <c r="HC93" s="202"/>
      <c r="HD93" s="202"/>
      <c r="HE93" s="202"/>
      <c r="HF93" s="202"/>
      <c r="HG93" s="202"/>
      <c r="HH93" s="202"/>
      <c r="HI93" s="202"/>
      <c r="HJ93" s="202"/>
      <c r="HK93" s="202"/>
      <c r="HL93" s="202"/>
      <c r="HM93" s="202"/>
      <c r="HN93" s="202"/>
      <c r="HO93" s="202"/>
      <c r="HP93" s="202"/>
      <c r="HQ93" s="202"/>
      <c r="HR93" s="202"/>
      <c r="HS93" s="202"/>
      <c r="HT93" s="202"/>
      <c r="HU93" s="202"/>
      <c r="HV93" s="202"/>
      <c r="HW93" s="202"/>
      <c r="HX93" s="202"/>
      <c r="HY93" s="202"/>
      <c r="HZ93" s="202"/>
      <c r="IA93" s="202"/>
      <c r="IB93" s="202"/>
      <c r="IC93" s="202"/>
      <c r="ID93" s="202"/>
      <c r="IE93" s="202"/>
      <c r="IF93" s="202"/>
      <c r="IG93" s="202"/>
      <c r="IH93" s="202"/>
      <c r="II93" s="202"/>
      <c r="IJ93" s="202"/>
      <c r="IK93" s="202"/>
      <c r="IL93" s="202"/>
      <c r="IM93" s="202"/>
      <c r="IN93" s="202"/>
      <c r="IO93" s="202"/>
      <c r="IP93" s="202"/>
      <c r="IQ93" s="202"/>
      <c r="IR93" s="202"/>
      <c r="IS93" s="202"/>
      <c r="IT93" s="202"/>
      <c r="IU93" s="202"/>
      <c r="IV93" s="202"/>
      <c r="IW93" s="202"/>
      <c r="IX93" s="202"/>
      <c r="IY93" s="202"/>
      <c r="IZ93" s="202"/>
      <c r="JA93" s="12"/>
      <c r="JB93" s="12"/>
      <c r="JC93" s="12"/>
    </row>
    <row r="94" spans="1:263" s="3" customFormat="1" ht="15" thickBot="1" x14ac:dyDescent="0.4">
      <c r="A94" s="198"/>
      <c r="B94" s="359"/>
      <c r="C94" s="47"/>
      <c r="D94" s="72" t="s">
        <v>797</v>
      </c>
      <c r="E94" s="401"/>
      <c r="F94" s="402"/>
      <c r="G94" s="403"/>
      <c r="H94" s="403"/>
      <c r="I94" s="404"/>
      <c r="J94" s="431"/>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c r="CI94" s="202"/>
      <c r="CJ94" s="202"/>
      <c r="CK94" s="202"/>
      <c r="CL94" s="202"/>
      <c r="CM94" s="202"/>
      <c r="CN94" s="202"/>
      <c r="CO94" s="202"/>
      <c r="CP94" s="202"/>
      <c r="CQ94" s="202"/>
      <c r="CR94" s="202"/>
      <c r="CS94" s="202"/>
      <c r="CT94" s="202"/>
      <c r="CU94" s="202"/>
      <c r="CV94" s="202"/>
      <c r="CW94" s="202"/>
      <c r="CX94" s="202"/>
      <c r="CY94" s="202"/>
      <c r="CZ94" s="202"/>
      <c r="DA94" s="202"/>
      <c r="DB94" s="202"/>
      <c r="DC94" s="202"/>
      <c r="DD94" s="202"/>
      <c r="DE94" s="202"/>
      <c r="DF94" s="202"/>
      <c r="DG94" s="202"/>
      <c r="DH94" s="202"/>
      <c r="DI94" s="202"/>
      <c r="DJ94" s="202"/>
      <c r="DK94" s="202"/>
      <c r="DL94" s="202"/>
      <c r="DM94" s="202"/>
      <c r="DN94" s="202"/>
      <c r="DO94" s="202"/>
      <c r="DP94" s="202"/>
      <c r="DQ94" s="202"/>
      <c r="DR94" s="202"/>
      <c r="DS94" s="202"/>
      <c r="DT94" s="202"/>
      <c r="DU94" s="202"/>
      <c r="DV94" s="202"/>
      <c r="DW94" s="202"/>
      <c r="DX94" s="202"/>
      <c r="DY94" s="202"/>
      <c r="DZ94" s="202"/>
      <c r="EA94" s="202"/>
      <c r="EB94" s="202"/>
      <c r="EC94" s="202"/>
      <c r="ED94" s="202"/>
      <c r="EE94" s="202"/>
      <c r="EF94" s="202"/>
      <c r="EG94" s="202"/>
      <c r="EH94" s="202"/>
      <c r="EI94" s="202"/>
      <c r="EJ94" s="202"/>
      <c r="EK94" s="202"/>
      <c r="EL94" s="202"/>
      <c r="EM94" s="202"/>
      <c r="EN94" s="202"/>
      <c r="EO94" s="202"/>
      <c r="EP94" s="202"/>
      <c r="EQ94" s="202"/>
      <c r="ER94" s="202"/>
      <c r="ES94" s="202"/>
      <c r="ET94" s="202"/>
      <c r="EU94" s="202"/>
      <c r="EV94" s="202"/>
      <c r="EW94" s="202"/>
      <c r="EX94" s="202"/>
      <c r="EY94" s="202"/>
      <c r="EZ94" s="202"/>
      <c r="FA94" s="202"/>
      <c r="FB94" s="202"/>
      <c r="FC94" s="202"/>
      <c r="FD94" s="202"/>
      <c r="FE94" s="202"/>
      <c r="FF94" s="202"/>
      <c r="FG94" s="202"/>
      <c r="FH94" s="202"/>
      <c r="FI94" s="202"/>
      <c r="FJ94" s="202"/>
      <c r="FK94" s="202"/>
      <c r="FL94" s="202"/>
      <c r="FM94" s="202"/>
      <c r="FN94" s="202"/>
      <c r="FO94" s="202"/>
      <c r="FP94" s="202"/>
      <c r="FQ94" s="202"/>
      <c r="FR94" s="202"/>
      <c r="FS94" s="202"/>
      <c r="FT94" s="202"/>
      <c r="FU94" s="202"/>
      <c r="FV94" s="202"/>
      <c r="FW94" s="202"/>
      <c r="FX94" s="202"/>
      <c r="FY94" s="202"/>
      <c r="FZ94" s="202"/>
      <c r="GA94" s="202"/>
      <c r="GB94" s="202"/>
      <c r="GC94" s="202"/>
      <c r="GD94" s="202"/>
      <c r="GE94" s="202"/>
      <c r="GF94" s="202"/>
      <c r="GG94" s="202"/>
      <c r="GH94" s="202"/>
      <c r="GI94" s="202"/>
      <c r="GJ94" s="202"/>
      <c r="GK94" s="202"/>
      <c r="GL94" s="202"/>
      <c r="GM94" s="202"/>
      <c r="GN94" s="202"/>
      <c r="GO94" s="202"/>
      <c r="GP94" s="202"/>
      <c r="GQ94" s="202"/>
      <c r="GR94" s="202"/>
      <c r="GS94" s="202"/>
      <c r="GT94" s="202"/>
      <c r="GU94" s="202"/>
      <c r="GV94" s="202"/>
      <c r="GW94" s="202"/>
      <c r="GX94" s="202"/>
      <c r="GY94" s="202"/>
      <c r="GZ94" s="202"/>
      <c r="HA94" s="202"/>
      <c r="HB94" s="202"/>
      <c r="HC94" s="202"/>
      <c r="HD94" s="202"/>
      <c r="HE94" s="202"/>
      <c r="HF94" s="202"/>
      <c r="HG94" s="202"/>
      <c r="HH94" s="202"/>
      <c r="HI94" s="202"/>
      <c r="HJ94" s="202"/>
      <c r="HK94" s="202"/>
      <c r="HL94" s="202"/>
      <c r="HM94" s="202"/>
      <c r="HN94" s="202"/>
      <c r="HO94" s="202"/>
      <c r="HP94" s="202"/>
      <c r="HQ94" s="202"/>
      <c r="HR94" s="202"/>
      <c r="HS94" s="202"/>
      <c r="HT94" s="202"/>
      <c r="HU94" s="202"/>
      <c r="HV94" s="202"/>
      <c r="HW94" s="202"/>
      <c r="HX94" s="202"/>
      <c r="HY94" s="202"/>
      <c r="HZ94" s="202"/>
      <c r="IA94" s="202"/>
      <c r="IB94" s="202"/>
      <c r="IC94" s="202"/>
      <c r="ID94" s="202"/>
      <c r="IE94" s="202"/>
      <c r="IF94" s="202"/>
      <c r="IG94" s="202"/>
      <c r="IH94" s="202"/>
      <c r="II94" s="202"/>
      <c r="IJ94" s="202"/>
      <c r="IK94" s="202"/>
      <c r="IL94" s="202"/>
      <c r="IM94" s="202"/>
      <c r="IN94" s="202"/>
      <c r="IO94" s="202"/>
      <c r="IP94" s="202"/>
      <c r="IQ94" s="202"/>
      <c r="IR94" s="202"/>
      <c r="IS94" s="202"/>
      <c r="IT94" s="202"/>
      <c r="IU94" s="202"/>
      <c r="IV94" s="202"/>
      <c r="IW94" s="202"/>
      <c r="IX94" s="202"/>
      <c r="IY94" s="202"/>
      <c r="IZ94" s="202"/>
      <c r="JA94" s="198"/>
      <c r="JB94" s="198"/>
      <c r="JC94" s="256"/>
    </row>
    <row r="95" spans="1:263" s="3" customFormat="1" x14ac:dyDescent="0.35">
      <c r="A95" s="198"/>
      <c r="B95" s="359"/>
      <c r="C95" s="47"/>
      <c r="D95" s="105"/>
      <c r="E95" s="102"/>
      <c r="F95" s="375"/>
      <c r="G95" s="321"/>
      <c r="H95" s="322"/>
      <c r="I95" s="405"/>
      <c r="J95" s="431"/>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2"/>
      <c r="BQ95" s="202"/>
      <c r="BR95" s="202"/>
      <c r="BS95" s="202"/>
      <c r="BT95" s="202"/>
      <c r="BU95" s="202"/>
      <c r="BV95" s="202"/>
      <c r="BW95" s="202"/>
      <c r="BX95" s="202"/>
      <c r="BY95" s="202"/>
      <c r="BZ95" s="202"/>
      <c r="CA95" s="202"/>
      <c r="CB95" s="202"/>
      <c r="CC95" s="202"/>
      <c r="CD95" s="202"/>
      <c r="CE95" s="202"/>
      <c r="CF95" s="202"/>
      <c r="CG95" s="202"/>
      <c r="CH95" s="202"/>
      <c r="CI95" s="202"/>
      <c r="CJ95" s="202"/>
      <c r="CK95" s="202"/>
      <c r="CL95" s="202"/>
      <c r="CM95" s="202"/>
      <c r="CN95" s="202"/>
      <c r="CO95" s="202"/>
      <c r="CP95" s="202"/>
      <c r="CQ95" s="202"/>
      <c r="CR95" s="202"/>
      <c r="CS95" s="202"/>
      <c r="CT95" s="202"/>
      <c r="CU95" s="202"/>
      <c r="CV95" s="202"/>
      <c r="CW95" s="202"/>
      <c r="CX95" s="202"/>
      <c r="CY95" s="202"/>
      <c r="CZ95" s="202"/>
      <c r="DA95" s="202"/>
      <c r="DB95" s="202"/>
      <c r="DC95" s="202"/>
      <c r="DD95" s="202"/>
      <c r="DE95" s="202"/>
      <c r="DF95" s="202"/>
      <c r="DG95" s="202"/>
      <c r="DH95" s="202"/>
      <c r="DI95" s="202"/>
      <c r="DJ95" s="202"/>
      <c r="DK95" s="202"/>
      <c r="DL95" s="202"/>
      <c r="DM95" s="202"/>
      <c r="DN95" s="202"/>
      <c r="DO95" s="202"/>
      <c r="DP95" s="202"/>
      <c r="DQ95" s="202"/>
      <c r="DR95" s="202"/>
      <c r="DS95" s="202"/>
      <c r="DT95" s="202"/>
      <c r="DU95" s="202"/>
      <c r="DV95" s="202"/>
      <c r="DW95" s="202"/>
      <c r="DX95" s="202"/>
      <c r="DY95" s="202"/>
      <c r="DZ95" s="202"/>
      <c r="EA95" s="202"/>
      <c r="EB95" s="202"/>
      <c r="EC95" s="202"/>
      <c r="ED95" s="202"/>
      <c r="EE95" s="202"/>
      <c r="EF95" s="202"/>
      <c r="EG95" s="202"/>
      <c r="EH95" s="202"/>
      <c r="EI95" s="202"/>
      <c r="EJ95" s="202"/>
      <c r="EK95" s="202"/>
      <c r="EL95" s="202"/>
      <c r="EM95" s="202"/>
      <c r="EN95" s="202"/>
      <c r="EO95" s="202"/>
      <c r="EP95" s="202"/>
      <c r="EQ95" s="202"/>
      <c r="ER95" s="202"/>
      <c r="ES95" s="202"/>
      <c r="ET95" s="202"/>
      <c r="EU95" s="202"/>
      <c r="EV95" s="202"/>
      <c r="EW95" s="202"/>
      <c r="EX95" s="202"/>
      <c r="EY95" s="202"/>
      <c r="EZ95" s="202"/>
      <c r="FA95" s="202"/>
      <c r="FB95" s="202"/>
      <c r="FC95" s="202"/>
      <c r="FD95" s="202"/>
      <c r="FE95" s="202"/>
      <c r="FF95" s="202"/>
      <c r="FG95" s="202"/>
      <c r="FH95" s="202"/>
      <c r="FI95" s="202"/>
      <c r="FJ95" s="202"/>
      <c r="FK95" s="202"/>
      <c r="FL95" s="202"/>
      <c r="FM95" s="202"/>
      <c r="FN95" s="202"/>
      <c r="FO95" s="202"/>
      <c r="FP95" s="202"/>
      <c r="FQ95" s="202"/>
      <c r="FR95" s="202"/>
      <c r="FS95" s="202"/>
      <c r="FT95" s="202"/>
      <c r="FU95" s="202"/>
      <c r="FV95" s="202"/>
      <c r="FW95" s="202"/>
      <c r="FX95" s="202"/>
      <c r="FY95" s="202"/>
      <c r="FZ95" s="202"/>
      <c r="GA95" s="202"/>
      <c r="GB95" s="202"/>
      <c r="GC95" s="202"/>
      <c r="GD95" s="202"/>
      <c r="GE95" s="202"/>
      <c r="GF95" s="202"/>
      <c r="GG95" s="202"/>
      <c r="GH95" s="202"/>
      <c r="GI95" s="202"/>
      <c r="GJ95" s="202"/>
      <c r="GK95" s="202"/>
      <c r="GL95" s="202"/>
      <c r="GM95" s="202"/>
      <c r="GN95" s="202"/>
      <c r="GO95" s="202"/>
      <c r="GP95" s="202"/>
      <c r="GQ95" s="202"/>
      <c r="GR95" s="202"/>
      <c r="GS95" s="202"/>
      <c r="GT95" s="202"/>
      <c r="GU95" s="202"/>
      <c r="GV95" s="202"/>
      <c r="GW95" s="202"/>
      <c r="GX95" s="202"/>
      <c r="GY95" s="202"/>
      <c r="GZ95" s="202"/>
      <c r="HA95" s="202"/>
      <c r="HB95" s="202"/>
      <c r="HC95" s="202"/>
      <c r="HD95" s="202"/>
      <c r="HE95" s="202"/>
      <c r="HF95" s="202"/>
      <c r="HG95" s="202"/>
      <c r="HH95" s="202"/>
      <c r="HI95" s="202"/>
      <c r="HJ95" s="202"/>
      <c r="HK95" s="202"/>
      <c r="HL95" s="202"/>
      <c r="HM95" s="202"/>
      <c r="HN95" s="202"/>
      <c r="HO95" s="202"/>
      <c r="HP95" s="202"/>
      <c r="HQ95" s="202"/>
      <c r="HR95" s="202"/>
      <c r="HS95" s="202"/>
      <c r="HT95" s="202"/>
      <c r="HU95" s="202"/>
      <c r="HV95" s="202"/>
      <c r="HW95" s="202"/>
      <c r="HX95" s="202"/>
      <c r="HY95" s="202"/>
      <c r="HZ95" s="202"/>
      <c r="IA95" s="202"/>
      <c r="IB95" s="202"/>
      <c r="IC95" s="202"/>
      <c r="ID95" s="202"/>
      <c r="IE95" s="202"/>
      <c r="IF95" s="202"/>
      <c r="IG95" s="202"/>
      <c r="IH95" s="202"/>
      <c r="II95" s="202"/>
      <c r="IJ95" s="202"/>
      <c r="IK95" s="202"/>
      <c r="IL95" s="202"/>
      <c r="IM95" s="202"/>
      <c r="IN95" s="202"/>
      <c r="IO95" s="202"/>
      <c r="IP95" s="202"/>
      <c r="IQ95" s="202"/>
      <c r="IR95" s="202"/>
      <c r="IS95" s="202"/>
      <c r="IT95" s="202"/>
      <c r="IU95" s="202"/>
      <c r="IV95" s="202"/>
      <c r="IW95" s="202"/>
      <c r="IX95" s="202"/>
      <c r="IY95" s="202"/>
      <c r="IZ95" s="202"/>
      <c r="JA95" s="198"/>
      <c r="JB95" s="198"/>
      <c r="JC95" s="256"/>
    </row>
    <row r="96" spans="1:263" s="90" customFormat="1" ht="28.15" customHeight="1" x14ac:dyDescent="0.35">
      <c r="A96" s="379"/>
      <c r="B96" s="362"/>
      <c r="C96" s="91"/>
      <c r="D96" s="160"/>
      <c r="E96" s="363"/>
      <c r="F96" s="380"/>
      <c r="G96" s="16" t="s">
        <v>171</v>
      </c>
      <c r="H96" s="381"/>
      <c r="I96" s="405"/>
      <c r="J96" s="431"/>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2"/>
      <c r="BQ96" s="202"/>
      <c r="BR96" s="202"/>
      <c r="BS96" s="202"/>
      <c r="BT96" s="202"/>
      <c r="BU96" s="202"/>
      <c r="BV96" s="202"/>
      <c r="BW96" s="202"/>
      <c r="BX96" s="202"/>
      <c r="BY96" s="202"/>
      <c r="BZ96" s="202"/>
      <c r="CA96" s="202"/>
      <c r="CB96" s="202"/>
      <c r="CC96" s="202"/>
      <c r="CD96" s="202"/>
      <c r="CE96" s="202"/>
      <c r="CF96" s="202"/>
      <c r="CG96" s="202"/>
      <c r="CH96" s="202"/>
      <c r="CI96" s="202"/>
      <c r="CJ96" s="202"/>
      <c r="CK96" s="202"/>
      <c r="CL96" s="202"/>
      <c r="CM96" s="202"/>
      <c r="CN96" s="202"/>
      <c r="CO96" s="202"/>
      <c r="CP96" s="202"/>
      <c r="CQ96" s="202"/>
      <c r="CR96" s="202"/>
      <c r="CS96" s="202"/>
      <c r="CT96" s="202"/>
      <c r="CU96" s="202"/>
      <c r="CV96" s="202"/>
      <c r="CW96" s="202"/>
      <c r="CX96" s="202"/>
      <c r="CY96" s="202"/>
      <c r="CZ96" s="202"/>
      <c r="DA96" s="202"/>
      <c r="DB96" s="202"/>
      <c r="DC96" s="202"/>
      <c r="DD96" s="202"/>
      <c r="DE96" s="202"/>
      <c r="DF96" s="202"/>
      <c r="DG96" s="202"/>
      <c r="DH96" s="202"/>
      <c r="DI96" s="202"/>
      <c r="DJ96" s="202"/>
      <c r="DK96" s="202"/>
      <c r="DL96" s="202"/>
      <c r="DM96" s="202"/>
      <c r="DN96" s="202"/>
      <c r="DO96" s="202"/>
      <c r="DP96" s="202"/>
      <c r="DQ96" s="202"/>
      <c r="DR96" s="202"/>
      <c r="DS96" s="202"/>
      <c r="DT96" s="202"/>
      <c r="DU96" s="202"/>
      <c r="DV96" s="202"/>
      <c r="DW96" s="202"/>
      <c r="DX96" s="202"/>
      <c r="DY96" s="202"/>
      <c r="DZ96" s="202"/>
      <c r="EA96" s="202"/>
      <c r="EB96" s="202"/>
      <c r="EC96" s="202"/>
      <c r="ED96" s="202"/>
      <c r="EE96" s="202"/>
      <c r="EF96" s="202"/>
      <c r="EG96" s="202"/>
      <c r="EH96" s="202"/>
      <c r="EI96" s="202"/>
      <c r="EJ96" s="202"/>
      <c r="EK96" s="202"/>
      <c r="EL96" s="202"/>
      <c r="EM96" s="202"/>
      <c r="EN96" s="202"/>
      <c r="EO96" s="202"/>
      <c r="EP96" s="202"/>
      <c r="EQ96" s="202"/>
      <c r="ER96" s="202"/>
      <c r="ES96" s="202"/>
      <c r="ET96" s="202"/>
      <c r="EU96" s="202"/>
      <c r="EV96" s="202"/>
      <c r="EW96" s="202"/>
      <c r="EX96" s="202"/>
      <c r="EY96" s="202"/>
      <c r="EZ96" s="202"/>
      <c r="FA96" s="202"/>
      <c r="FB96" s="202"/>
      <c r="FC96" s="202"/>
      <c r="FD96" s="202"/>
      <c r="FE96" s="202"/>
      <c r="FF96" s="202"/>
      <c r="FG96" s="202"/>
      <c r="FH96" s="202"/>
      <c r="FI96" s="202"/>
      <c r="FJ96" s="202"/>
      <c r="FK96" s="202"/>
      <c r="FL96" s="202"/>
      <c r="FM96" s="202"/>
      <c r="FN96" s="202"/>
      <c r="FO96" s="202"/>
      <c r="FP96" s="202"/>
      <c r="FQ96" s="202"/>
      <c r="FR96" s="202"/>
      <c r="FS96" s="202"/>
      <c r="FT96" s="202"/>
      <c r="FU96" s="202"/>
      <c r="FV96" s="202"/>
      <c r="FW96" s="202"/>
      <c r="FX96" s="202"/>
      <c r="FY96" s="202"/>
      <c r="FZ96" s="202"/>
      <c r="GA96" s="202"/>
      <c r="GB96" s="202"/>
      <c r="GC96" s="202"/>
      <c r="GD96" s="202"/>
      <c r="GE96" s="202"/>
      <c r="GF96" s="202"/>
      <c r="GG96" s="202"/>
      <c r="GH96" s="202"/>
      <c r="GI96" s="202"/>
      <c r="GJ96" s="202"/>
      <c r="GK96" s="202"/>
      <c r="GL96" s="202"/>
      <c r="GM96" s="202"/>
      <c r="GN96" s="202"/>
      <c r="GO96" s="202"/>
      <c r="GP96" s="202"/>
      <c r="GQ96" s="202"/>
      <c r="GR96" s="202"/>
      <c r="GS96" s="202"/>
      <c r="GT96" s="202"/>
      <c r="GU96" s="202"/>
      <c r="GV96" s="202"/>
      <c r="GW96" s="202"/>
      <c r="GX96" s="202"/>
      <c r="GY96" s="202"/>
      <c r="GZ96" s="202"/>
      <c r="HA96" s="202"/>
      <c r="HB96" s="202"/>
      <c r="HC96" s="202"/>
      <c r="HD96" s="202"/>
      <c r="HE96" s="202"/>
      <c r="HF96" s="202"/>
      <c r="HG96" s="202"/>
      <c r="HH96" s="202"/>
      <c r="HI96" s="202"/>
      <c r="HJ96" s="202"/>
      <c r="HK96" s="202"/>
      <c r="HL96" s="202"/>
      <c r="HM96" s="202"/>
      <c r="HN96" s="202"/>
      <c r="HO96" s="202"/>
      <c r="HP96" s="202"/>
      <c r="HQ96" s="202"/>
      <c r="HR96" s="202"/>
      <c r="HS96" s="202"/>
      <c r="HT96" s="202"/>
      <c r="HU96" s="202"/>
      <c r="HV96" s="202"/>
      <c r="HW96" s="202"/>
      <c r="HX96" s="202"/>
      <c r="HY96" s="202"/>
      <c r="HZ96" s="202"/>
      <c r="IA96" s="202"/>
      <c r="IB96" s="202"/>
      <c r="IC96" s="202"/>
      <c r="ID96" s="202"/>
      <c r="IE96" s="202"/>
      <c r="IF96" s="202"/>
      <c r="IG96" s="202"/>
      <c r="IH96" s="202"/>
      <c r="II96" s="202"/>
      <c r="IJ96" s="202"/>
      <c r="IK96" s="202"/>
      <c r="IL96" s="202"/>
      <c r="IM96" s="202"/>
      <c r="IN96" s="202"/>
      <c r="IO96" s="202"/>
      <c r="IP96" s="202"/>
      <c r="IQ96" s="202"/>
      <c r="IR96" s="202"/>
      <c r="IS96" s="202"/>
      <c r="IT96" s="202"/>
      <c r="IU96" s="202"/>
      <c r="IV96" s="202"/>
      <c r="IW96" s="202"/>
      <c r="IX96" s="202"/>
      <c r="IY96" s="202"/>
      <c r="IZ96" s="202"/>
      <c r="JA96" s="379"/>
      <c r="JB96" s="379"/>
      <c r="JC96" s="383"/>
    </row>
    <row r="97" spans="1:263" s="3" customFormat="1" x14ac:dyDescent="0.35">
      <c r="A97" s="198"/>
      <c r="B97" s="359"/>
      <c r="C97" s="47"/>
      <c r="D97" s="105"/>
      <c r="E97" s="102"/>
      <c r="F97" s="516" t="str">
        <f>IF(AND(G43&lt;&gt;0,'Schedule 1'!G61&lt;&gt;"Yes"),'Helper 1'!W5,IF(AND(G43&lt;&gt;0,'Schedule 1'!G97='Helper 1'!E2),'Helper 1'!W2,IF(AND(G43&lt;&gt;0,'Schedule 1'!G99='Helper 1'!E2),'Helper 1'!W3,"")))</f>
        <v/>
      </c>
      <c r="G97" s="509"/>
      <c r="H97" s="517"/>
      <c r="I97" s="405"/>
      <c r="J97" s="431"/>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2"/>
      <c r="BQ97" s="202"/>
      <c r="BR97" s="202"/>
      <c r="BS97" s="202"/>
      <c r="BT97" s="202"/>
      <c r="BU97" s="202"/>
      <c r="BV97" s="202"/>
      <c r="BW97" s="202"/>
      <c r="BX97" s="202"/>
      <c r="BY97" s="202"/>
      <c r="BZ97" s="202"/>
      <c r="CA97" s="202"/>
      <c r="CB97" s="202"/>
      <c r="CC97" s="202"/>
      <c r="CD97" s="202"/>
      <c r="CE97" s="202"/>
      <c r="CF97" s="202"/>
      <c r="CG97" s="202"/>
      <c r="CH97" s="202"/>
      <c r="CI97" s="202"/>
      <c r="CJ97" s="202"/>
      <c r="CK97" s="202"/>
      <c r="CL97" s="202"/>
      <c r="CM97" s="202"/>
      <c r="CN97" s="202"/>
      <c r="CO97" s="202"/>
      <c r="CP97" s="202"/>
      <c r="CQ97" s="202"/>
      <c r="CR97" s="202"/>
      <c r="CS97" s="202"/>
      <c r="CT97" s="202"/>
      <c r="CU97" s="202"/>
      <c r="CV97" s="202"/>
      <c r="CW97" s="202"/>
      <c r="CX97" s="202"/>
      <c r="CY97" s="202"/>
      <c r="CZ97" s="202"/>
      <c r="DA97" s="202"/>
      <c r="DB97" s="202"/>
      <c r="DC97" s="202"/>
      <c r="DD97" s="202"/>
      <c r="DE97" s="202"/>
      <c r="DF97" s="202"/>
      <c r="DG97" s="202"/>
      <c r="DH97" s="202"/>
      <c r="DI97" s="202"/>
      <c r="DJ97" s="202"/>
      <c r="DK97" s="202"/>
      <c r="DL97" s="202"/>
      <c r="DM97" s="202"/>
      <c r="DN97" s="202"/>
      <c r="DO97" s="202"/>
      <c r="DP97" s="202"/>
      <c r="DQ97" s="202"/>
      <c r="DR97" s="202"/>
      <c r="DS97" s="202"/>
      <c r="DT97" s="202"/>
      <c r="DU97" s="202"/>
      <c r="DV97" s="202"/>
      <c r="DW97" s="202"/>
      <c r="DX97" s="202"/>
      <c r="DY97" s="202"/>
      <c r="DZ97" s="202"/>
      <c r="EA97" s="202"/>
      <c r="EB97" s="202"/>
      <c r="EC97" s="202"/>
      <c r="ED97" s="202"/>
      <c r="EE97" s="202"/>
      <c r="EF97" s="202"/>
      <c r="EG97" s="202"/>
      <c r="EH97" s="202"/>
      <c r="EI97" s="202"/>
      <c r="EJ97" s="202"/>
      <c r="EK97" s="202"/>
      <c r="EL97" s="202"/>
      <c r="EM97" s="202"/>
      <c r="EN97" s="202"/>
      <c r="EO97" s="202"/>
      <c r="EP97" s="202"/>
      <c r="EQ97" s="202"/>
      <c r="ER97" s="202"/>
      <c r="ES97" s="202"/>
      <c r="ET97" s="202"/>
      <c r="EU97" s="202"/>
      <c r="EV97" s="202"/>
      <c r="EW97" s="202"/>
      <c r="EX97" s="202"/>
      <c r="EY97" s="202"/>
      <c r="EZ97" s="202"/>
      <c r="FA97" s="202"/>
      <c r="FB97" s="202"/>
      <c r="FC97" s="202"/>
      <c r="FD97" s="202"/>
      <c r="FE97" s="202"/>
      <c r="FF97" s="202"/>
      <c r="FG97" s="202"/>
      <c r="FH97" s="202"/>
      <c r="FI97" s="202"/>
      <c r="FJ97" s="202"/>
      <c r="FK97" s="202"/>
      <c r="FL97" s="202"/>
      <c r="FM97" s="202"/>
      <c r="FN97" s="202"/>
      <c r="FO97" s="202"/>
      <c r="FP97" s="202"/>
      <c r="FQ97" s="202"/>
      <c r="FR97" s="202"/>
      <c r="FS97" s="202"/>
      <c r="FT97" s="202"/>
      <c r="FU97" s="202"/>
      <c r="FV97" s="202"/>
      <c r="FW97" s="202"/>
      <c r="FX97" s="202"/>
      <c r="FY97" s="202"/>
      <c r="FZ97" s="202"/>
      <c r="GA97" s="202"/>
      <c r="GB97" s="202"/>
      <c r="GC97" s="202"/>
      <c r="GD97" s="202"/>
      <c r="GE97" s="202"/>
      <c r="GF97" s="202"/>
      <c r="GG97" s="202"/>
      <c r="GH97" s="202"/>
      <c r="GI97" s="202"/>
      <c r="GJ97" s="202"/>
      <c r="GK97" s="202"/>
      <c r="GL97" s="202"/>
      <c r="GM97" s="202"/>
      <c r="GN97" s="202"/>
      <c r="GO97" s="202"/>
      <c r="GP97" s="202"/>
      <c r="GQ97" s="202"/>
      <c r="GR97" s="202"/>
      <c r="GS97" s="202"/>
      <c r="GT97" s="202"/>
      <c r="GU97" s="202"/>
      <c r="GV97" s="202"/>
      <c r="GW97" s="202"/>
      <c r="GX97" s="202"/>
      <c r="GY97" s="202"/>
      <c r="GZ97" s="202"/>
      <c r="HA97" s="202"/>
      <c r="HB97" s="202"/>
      <c r="HC97" s="202"/>
      <c r="HD97" s="202"/>
      <c r="HE97" s="202"/>
      <c r="HF97" s="202"/>
      <c r="HG97" s="202"/>
      <c r="HH97" s="202"/>
      <c r="HI97" s="202"/>
      <c r="HJ97" s="202"/>
      <c r="HK97" s="202"/>
      <c r="HL97" s="202"/>
      <c r="HM97" s="202"/>
      <c r="HN97" s="202"/>
      <c r="HO97" s="202"/>
      <c r="HP97" s="202"/>
      <c r="HQ97" s="202"/>
      <c r="HR97" s="202"/>
      <c r="HS97" s="202"/>
      <c r="HT97" s="202"/>
      <c r="HU97" s="202"/>
      <c r="HV97" s="202"/>
      <c r="HW97" s="202"/>
      <c r="HX97" s="202"/>
      <c r="HY97" s="202"/>
      <c r="HZ97" s="202"/>
      <c r="IA97" s="202"/>
      <c r="IB97" s="202"/>
      <c r="IC97" s="202"/>
      <c r="ID97" s="202"/>
      <c r="IE97" s="202"/>
      <c r="IF97" s="202"/>
      <c r="IG97" s="202"/>
      <c r="IH97" s="202"/>
      <c r="II97" s="202"/>
      <c r="IJ97" s="202"/>
      <c r="IK97" s="202"/>
      <c r="IL97" s="202"/>
      <c r="IM97" s="202"/>
      <c r="IN97" s="202"/>
      <c r="IO97" s="202"/>
      <c r="IP97" s="202"/>
      <c r="IQ97" s="202"/>
      <c r="IR97" s="202"/>
      <c r="IS97" s="202"/>
      <c r="IT97" s="202"/>
      <c r="IU97" s="202"/>
      <c r="IV97" s="202"/>
      <c r="IW97" s="202"/>
      <c r="IX97" s="202"/>
      <c r="IY97" s="202"/>
      <c r="IZ97" s="202"/>
      <c r="JA97" s="198"/>
      <c r="JB97" s="198"/>
      <c r="JC97" s="256"/>
    </row>
    <row r="98" spans="1:263" s="3" customFormat="1" x14ac:dyDescent="0.35">
      <c r="A98" s="198"/>
      <c r="B98" s="359"/>
      <c r="C98" s="45" t="s">
        <v>798</v>
      </c>
      <c r="D98" s="105" t="s">
        <v>799</v>
      </c>
      <c r="E98" s="102"/>
      <c r="F98" s="285" t="str">
        <f>IF(F97&lt;&gt;"","",IFERROR(INDEX('Helper 1'!$I$2:$I$19,MATCH('Schedule 1'!$G$20,'Helper 1'!$H$2:$H$19,0)),""))</f>
        <v/>
      </c>
      <c r="G98" s="130"/>
      <c r="H98" s="325"/>
      <c r="I98" s="405"/>
      <c r="J98" s="431"/>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2"/>
      <c r="BQ98" s="202"/>
      <c r="BR98" s="202"/>
      <c r="BS98" s="202"/>
      <c r="BT98" s="202"/>
      <c r="BU98" s="202"/>
      <c r="BV98" s="202"/>
      <c r="BW98" s="202"/>
      <c r="BX98" s="202"/>
      <c r="BY98" s="202"/>
      <c r="BZ98" s="202"/>
      <c r="CA98" s="202"/>
      <c r="CB98" s="202"/>
      <c r="CC98" s="202"/>
      <c r="CD98" s="202"/>
      <c r="CE98" s="202"/>
      <c r="CF98" s="202"/>
      <c r="CG98" s="202"/>
      <c r="CH98" s="202"/>
      <c r="CI98" s="202"/>
      <c r="CJ98" s="202"/>
      <c r="CK98" s="202"/>
      <c r="CL98" s="202"/>
      <c r="CM98" s="202"/>
      <c r="CN98" s="202"/>
      <c r="CO98" s="202"/>
      <c r="CP98" s="202"/>
      <c r="CQ98" s="202"/>
      <c r="CR98" s="202"/>
      <c r="CS98" s="202"/>
      <c r="CT98" s="202"/>
      <c r="CU98" s="202"/>
      <c r="CV98" s="202"/>
      <c r="CW98" s="202"/>
      <c r="CX98" s="202"/>
      <c r="CY98" s="202"/>
      <c r="CZ98" s="202"/>
      <c r="DA98" s="202"/>
      <c r="DB98" s="202"/>
      <c r="DC98" s="202"/>
      <c r="DD98" s="202"/>
      <c r="DE98" s="202"/>
      <c r="DF98" s="202"/>
      <c r="DG98" s="202"/>
      <c r="DH98" s="202"/>
      <c r="DI98" s="202"/>
      <c r="DJ98" s="202"/>
      <c r="DK98" s="202"/>
      <c r="DL98" s="202"/>
      <c r="DM98" s="202"/>
      <c r="DN98" s="202"/>
      <c r="DO98" s="202"/>
      <c r="DP98" s="202"/>
      <c r="DQ98" s="202"/>
      <c r="DR98" s="202"/>
      <c r="DS98" s="202"/>
      <c r="DT98" s="202"/>
      <c r="DU98" s="202"/>
      <c r="DV98" s="202"/>
      <c r="DW98" s="202"/>
      <c r="DX98" s="202"/>
      <c r="DY98" s="202"/>
      <c r="DZ98" s="202"/>
      <c r="EA98" s="202"/>
      <c r="EB98" s="202"/>
      <c r="EC98" s="202"/>
      <c r="ED98" s="202"/>
      <c r="EE98" s="202"/>
      <c r="EF98" s="202"/>
      <c r="EG98" s="202"/>
      <c r="EH98" s="202"/>
      <c r="EI98" s="202"/>
      <c r="EJ98" s="202"/>
      <c r="EK98" s="202"/>
      <c r="EL98" s="202"/>
      <c r="EM98" s="202"/>
      <c r="EN98" s="202"/>
      <c r="EO98" s="202"/>
      <c r="EP98" s="202"/>
      <c r="EQ98" s="202"/>
      <c r="ER98" s="202"/>
      <c r="ES98" s="202"/>
      <c r="ET98" s="202"/>
      <c r="EU98" s="202"/>
      <c r="EV98" s="202"/>
      <c r="EW98" s="202"/>
      <c r="EX98" s="202"/>
      <c r="EY98" s="202"/>
      <c r="EZ98" s="202"/>
      <c r="FA98" s="202"/>
      <c r="FB98" s="202"/>
      <c r="FC98" s="202"/>
      <c r="FD98" s="202"/>
      <c r="FE98" s="202"/>
      <c r="FF98" s="202"/>
      <c r="FG98" s="202"/>
      <c r="FH98" s="202"/>
      <c r="FI98" s="202"/>
      <c r="FJ98" s="202"/>
      <c r="FK98" s="202"/>
      <c r="FL98" s="202"/>
      <c r="FM98" s="202"/>
      <c r="FN98" s="202"/>
      <c r="FO98" s="202"/>
      <c r="FP98" s="202"/>
      <c r="FQ98" s="202"/>
      <c r="FR98" s="202"/>
      <c r="FS98" s="202"/>
      <c r="FT98" s="202"/>
      <c r="FU98" s="202"/>
      <c r="FV98" s="202"/>
      <c r="FW98" s="202"/>
      <c r="FX98" s="202"/>
      <c r="FY98" s="202"/>
      <c r="FZ98" s="202"/>
      <c r="GA98" s="202"/>
      <c r="GB98" s="202"/>
      <c r="GC98" s="202"/>
      <c r="GD98" s="202"/>
      <c r="GE98" s="202"/>
      <c r="GF98" s="202"/>
      <c r="GG98" s="202"/>
      <c r="GH98" s="202"/>
      <c r="GI98" s="202"/>
      <c r="GJ98" s="202"/>
      <c r="GK98" s="202"/>
      <c r="GL98" s="202"/>
      <c r="GM98" s="202"/>
      <c r="GN98" s="202"/>
      <c r="GO98" s="202"/>
      <c r="GP98" s="202"/>
      <c r="GQ98" s="202"/>
      <c r="GR98" s="202"/>
      <c r="GS98" s="202"/>
      <c r="GT98" s="202"/>
      <c r="GU98" s="202"/>
      <c r="GV98" s="202"/>
      <c r="GW98" s="202"/>
      <c r="GX98" s="202"/>
      <c r="GY98" s="202"/>
      <c r="GZ98" s="202"/>
      <c r="HA98" s="202"/>
      <c r="HB98" s="202"/>
      <c r="HC98" s="202"/>
      <c r="HD98" s="202"/>
      <c r="HE98" s="202"/>
      <c r="HF98" s="202"/>
      <c r="HG98" s="202"/>
      <c r="HH98" s="202"/>
      <c r="HI98" s="202"/>
      <c r="HJ98" s="202"/>
      <c r="HK98" s="202"/>
      <c r="HL98" s="202"/>
      <c r="HM98" s="202"/>
      <c r="HN98" s="202"/>
      <c r="HO98" s="202"/>
      <c r="HP98" s="202"/>
      <c r="HQ98" s="202"/>
      <c r="HR98" s="202"/>
      <c r="HS98" s="202"/>
      <c r="HT98" s="202"/>
      <c r="HU98" s="202"/>
      <c r="HV98" s="202"/>
      <c r="HW98" s="202"/>
      <c r="HX98" s="202"/>
      <c r="HY98" s="202"/>
      <c r="HZ98" s="202"/>
      <c r="IA98" s="202"/>
      <c r="IB98" s="202"/>
      <c r="IC98" s="202"/>
      <c r="ID98" s="202"/>
      <c r="IE98" s="202"/>
      <c r="IF98" s="202"/>
      <c r="IG98" s="202"/>
      <c r="IH98" s="202"/>
      <c r="II98" s="202"/>
      <c r="IJ98" s="202"/>
      <c r="IK98" s="202"/>
      <c r="IL98" s="202"/>
      <c r="IM98" s="202"/>
      <c r="IN98" s="202"/>
      <c r="IO98" s="202"/>
      <c r="IP98" s="202"/>
      <c r="IQ98" s="202"/>
      <c r="IR98" s="202"/>
      <c r="IS98" s="202"/>
      <c r="IT98" s="202"/>
      <c r="IU98" s="202"/>
      <c r="IV98" s="202"/>
      <c r="IW98" s="202"/>
      <c r="IX98" s="202"/>
      <c r="IY98" s="202"/>
      <c r="IZ98" s="202"/>
      <c r="JA98" s="198"/>
      <c r="JB98" s="198"/>
      <c r="JC98" s="256"/>
    </row>
    <row r="99" spans="1:263" s="3" customFormat="1" x14ac:dyDescent="0.35">
      <c r="A99" s="198"/>
      <c r="B99" s="359"/>
      <c r="C99" s="45"/>
      <c r="D99" s="105"/>
      <c r="E99" s="102"/>
      <c r="F99" s="285"/>
      <c r="G99" s="131"/>
      <c r="H99" s="325"/>
      <c r="I99" s="405"/>
      <c r="J99" s="431"/>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c r="BM99" s="202"/>
      <c r="BN99" s="202"/>
      <c r="BO99" s="202"/>
      <c r="BP99" s="202"/>
      <c r="BQ99" s="202"/>
      <c r="BR99" s="202"/>
      <c r="BS99" s="202"/>
      <c r="BT99" s="202"/>
      <c r="BU99" s="202"/>
      <c r="BV99" s="202"/>
      <c r="BW99" s="202"/>
      <c r="BX99" s="202"/>
      <c r="BY99" s="202"/>
      <c r="BZ99" s="202"/>
      <c r="CA99" s="202"/>
      <c r="CB99" s="202"/>
      <c r="CC99" s="202"/>
      <c r="CD99" s="202"/>
      <c r="CE99" s="202"/>
      <c r="CF99" s="202"/>
      <c r="CG99" s="202"/>
      <c r="CH99" s="202"/>
      <c r="CI99" s="202"/>
      <c r="CJ99" s="202"/>
      <c r="CK99" s="202"/>
      <c r="CL99" s="202"/>
      <c r="CM99" s="202"/>
      <c r="CN99" s="202"/>
      <c r="CO99" s="202"/>
      <c r="CP99" s="202"/>
      <c r="CQ99" s="202"/>
      <c r="CR99" s="202"/>
      <c r="CS99" s="202"/>
      <c r="CT99" s="202"/>
      <c r="CU99" s="202"/>
      <c r="CV99" s="202"/>
      <c r="CW99" s="202"/>
      <c r="CX99" s="202"/>
      <c r="CY99" s="202"/>
      <c r="CZ99" s="202"/>
      <c r="DA99" s="202"/>
      <c r="DB99" s="202"/>
      <c r="DC99" s="202"/>
      <c r="DD99" s="202"/>
      <c r="DE99" s="202"/>
      <c r="DF99" s="202"/>
      <c r="DG99" s="202"/>
      <c r="DH99" s="202"/>
      <c r="DI99" s="202"/>
      <c r="DJ99" s="202"/>
      <c r="DK99" s="202"/>
      <c r="DL99" s="202"/>
      <c r="DM99" s="202"/>
      <c r="DN99" s="202"/>
      <c r="DO99" s="202"/>
      <c r="DP99" s="202"/>
      <c r="DQ99" s="202"/>
      <c r="DR99" s="202"/>
      <c r="DS99" s="202"/>
      <c r="DT99" s="202"/>
      <c r="DU99" s="202"/>
      <c r="DV99" s="202"/>
      <c r="DW99" s="202"/>
      <c r="DX99" s="202"/>
      <c r="DY99" s="202"/>
      <c r="DZ99" s="202"/>
      <c r="EA99" s="202"/>
      <c r="EB99" s="202"/>
      <c r="EC99" s="202"/>
      <c r="ED99" s="202"/>
      <c r="EE99" s="202"/>
      <c r="EF99" s="202"/>
      <c r="EG99" s="202"/>
      <c r="EH99" s="202"/>
      <c r="EI99" s="202"/>
      <c r="EJ99" s="202"/>
      <c r="EK99" s="202"/>
      <c r="EL99" s="202"/>
      <c r="EM99" s="202"/>
      <c r="EN99" s="202"/>
      <c r="EO99" s="202"/>
      <c r="EP99" s="202"/>
      <c r="EQ99" s="202"/>
      <c r="ER99" s="202"/>
      <c r="ES99" s="202"/>
      <c r="ET99" s="202"/>
      <c r="EU99" s="202"/>
      <c r="EV99" s="202"/>
      <c r="EW99" s="202"/>
      <c r="EX99" s="202"/>
      <c r="EY99" s="202"/>
      <c r="EZ99" s="202"/>
      <c r="FA99" s="202"/>
      <c r="FB99" s="202"/>
      <c r="FC99" s="202"/>
      <c r="FD99" s="202"/>
      <c r="FE99" s="202"/>
      <c r="FF99" s="202"/>
      <c r="FG99" s="202"/>
      <c r="FH99" s="202"/>
      <c r="FI99" s="202"/>
      <c r="FJ99" s="202"/>
      <c r="FK99" s="202"/>
      <c r="FL99" s="202"/>
      <c r="FM99" s="202"/>
      <c r="FN99" s="202"/>
      <c r="FO99" s="202"/>
      <c r="FP99" s="202"/>
      <c r="FQ99" s="202"/>
      <c r="FR99" s="202"/>
      <c r="FS99" s="202"/>
      <c r="FT99" s="202"/>
      <c r="FU99" s="202"/>
      <c r="FV99" s="202"/>
      <c r="FW99" s="202"/>
      <c r="FX99" s="202"/>
      <c r="FY99" s="202"/>
      <c r="FZ99" s="202"/>
      <c r="GA99" s="202"/>
      <c r="GB99" s="202"/>
      <c r="GC99" s="202"/>
      <c r="GD99" s="202"/>
      <c r="GE99" s="202"/>
      <c r="GF99" s="202"/>
      <c r="GG99" s="202"/>
      <c r="GH99" s="202"/>
      <c r="GI99" s="202"/>
      <c r="GJ99" s="202"/>
      <c r="GK99" s="202"/>
      <c r="GL99" s="202"/>
      <c r="GM99" s="202"/>
      <c r="GN99" s="202"/>
      <c r="GO99" s="202"/>
      <c r="GP99" s="202"/>
      <c r="GQ99" s="202"/>
      <c r="GR99" s="202"/>
      <c r="GS99" s="202"/>
      <c r="GT99" s="202"/>
      <c r="GU99" s="202"/>
      <c r="GV99" s="202"/>
      <c r="GW99" s="202"/>
      <c r="GX99" s="202"/>
      <c r="GY99" s="202"/>
      <c r="GZ99" s="202"/>
      <c r="HA99" s="202"/>
      <c r="HB99" s="202"/>
      <c r="HC99" s="202"/>
      <c r="HD99" s="202"/>
      <c r="HE99" s="202"/>
      <c r="HF99" s="202"/>
      <c r="HG99" s="202"/>
      <c r="HH99" s="202"/>
      <c r="HI99" s="202"/>
      <c r="HJ99" s="202"/>
      <c r="HK99" s="202"/>
      <c r="HL99" s="202"/>
      <c r="HM99" s="202"/>
      <c r="HN99" s="202"/>
      <c r="HO99" s="202"/>
      <c r="HP99" s="202"/>
      <c r="HQ99" s="202"/>
      <c r="HR99" s="202"/>
      <c r="HS99" s="202"/>
      <c r="HT99" s="202"/>
      <c r="HU99" s="202"/>
      <c r="HV99" s="202"/>
      <c r="HW99" s="202"/>
      <c r="HX99" s="202"/>
      <c r="HY99" s="202"/>
      <c r="HZ99" s="202"/>
      <c r="IA99" s="202"/>
      <c r="IB99" s="202"/>
      <c r="IC99" s="202"/>
      <c r="ID99" s="202"/>
      <c r="IE99" s="202"/>
      <c r="IF99" s="202"/>
      <c r="IG99" s="202"/>
      <c r="IH99" s="202"/>
      <c r="II99" s="202"/>
      <c r="IJ99" s="202"/>
      <c r="IK99" s="202"/>
      <c r="IL99" s="202"/>
      <c r="IM99" s="202"/>
      <c r="IN99" s="202"/>
      <c r="IO99" s="202"/>
      <c r="IP99" s="202"/>
      <c r="IQ99" s="202"/>
      <c r="IR99" s="202"/>
      <c r="IS99" s="202"/>
      <c r="IT99" s="202"/>
      <c r="IU99" s="202"/>
      <c r="IV99" s="202"/>
      <c r="IW99" s="202"/>
      <c r="IX99" s="202"/>
      <c r="IY99" s="202"/>
      <c r="IZ99" s="202"/>
      <c r="JA99" s="198"/>
      <c r="JB99" s="198"/>
      <c r="JC99" s="256"/>
    </row>
    <row r="100" spans="1:263" s="3" customFormat="1" x14ac:dyDescent="0.35">
      <c r="A100" s="198"/>
      <c r="B100" s="359"/>
      <c r="C100" s="45" t="s">
        <v>800</v>
      </c>
      <c r="D100" s="105" t="s">
        <v>785</v>
      </c>
      <c r="E100" s="102"/>
      <c r="F100" s="285" t="str">
        <f>IF(F97&lt;&gt;"","",IFERROR(INDEX('Helper 1'!$I$2:$I$19,MATCH('Schedule 1'!$G$20,'Helper 1'!$H$2:$H$19,0)),""))</f>
        <v/>
      </c>
      <c r="G100" s="131">
        <f>IF(F97&lt;&gt;"","",G43)</f>
        <v>0</v>
      </c>
      <c r="H100" s="325"/>
      <c r="I100" s="405"/>
      <c r="J100" s="431"/>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2"/>
      <c r="BQ100" s="202"/>
      <c r="BR100" s="202"/>
      <c r="BS100" s="202"/>
      <c r="BT100" s="202"/>
      <c r="BU100" s="202"/>
      <c r="BV100" s="202"/>
      <c r="BW100" s="202"/>
      <c r="BX100" s="202"/>
      <c r="BY100" s="202"/>
      <c r="BZ100" s="202"/>
      <c r="CA100" s="202"/>
      <c r="CB100" s="202"/>
      <c r="CC100" s="202"/>
      <c r="CD100" s="202"/>
      <c r="CE100" s="202"/>
      <c r="CF100" s="202"/>
      <c r="CG100" s="202"/>
      <c r="CH100" s="202"/>
      <c r="CI100" s="202"/>
      <c r="CJ100" s="202"/>
      <c r="CK100" s="202"/>
      <c r="CL100" s="202"/>
      <c r="CM100" s="202"/>
      <c r="CN100" s="202"/>
      <c r="CO100" s="202"/>
      <c r="CP100" s="202"/>
      <c r="CQ100" s="202"/>
      <c r="CR100" s="202"/>
      <c r="CS100" s="202"/>
      <c r="CT100" s="202"/>
      <c r="CU100" s="202"/>
      <c r="CV100" s="202"/>
      <c r="CW100" s="202"/>
      <c r="CX100" s="202"/>
      <c r="CY100" s="202"/>
      <c r="CZ100" s="202"/>
      <c r="DA100" s="202"/>
      <c r="DB100" s="202"/>
      <c r="DC100" s="202"/>
      <c r="DD100" s="202"/>
      <c r="DE100" s="202"/>
      <c r="DF100" s="202"/>
      <c r="DG100" s="202"/>
      <c r="DH100" s="202"/>
      <c r="DI100" s="202"/>
      <c r="DJ100" s="202"/>
      <c r="DK100" s="202"/>
      <c r="DL100" s="202"/>
      <c r="DM100" s="202"/>
      <c r="DN100" s="202"/>
      <c r="DO100" s="202"/>
      <c r="DP100" s="202"/>
      <c r="DQ100" s="202"/>
      <c r="DR100" s="202"/>
      <c r="DS100" s="202"/>
      <c r="DT100" s="202"/>
      <c r="DU100" s="202"/>
      <c r="DV100" s="202"/>
      <c r="DW100" s="202"/>
      <c r="DX100" s="202"/>
      <c r="DY100" s="202"/>
      <c r="DZ100" s="202"/>
      <c r="EA100" s="202"/>
      <c r="EB100" s="202"/>
      <c r="EC100" s="202"/>
      <c r="ED100" s="202"/>
      <c r="EE100" s="202"/>
      <c r="EF100" s="202"/>
      <c r="EG100" s="202"/>
      <c r="EH100" s="202"/>
      <c r="EI100" s="202"/>
      <c r="EJ100" s="202"/>
      <c r="EK100" s="202"/>
      <c r="EL100" s="202"/>
      <c r="EM100" s="202"/>
      <c r="EN100" s="202"/>
      <c r="EO100" s="202"/>
      <c r="EP100" s="202"/>
      <c r="EQ100" s="202"/>
      <c r="ER100" s="202"/>
      <c r="ES100" s="202"/>
      <c r="ET100" s="202"/>
      <c r="EU100" s="202"/>
      <c r="EV100" s="202"/>
      <c r="EW100" s="202"/>
      <c r="EX100" s="202"/>
      <c r="EY100" s="202"/>
      <c r="EZ100" s="202"/>
      <c r="FA100" s="202"/>
      <c r="FB100" s="202"/>
      <c r="FC100" s="202"/>
      <c r="FD100" s="202"/>
      <c r="FE100" s="202"/>
      <c r="FF100" s="202"/>
      <c r="FG100" s="202"/>
      <c r="FH100" s="202"/>
      <c r="FI100" s="202"/>
      <c r="FJ100" s="202"/>
      <c r="FK100" s="202"/>
      <c r="FL100" s="202"/>
      <c r="FM100" s="202"/>
      <c r="FN100" s="202"/>
      <c r="FO100" s="202"/>
      <c r="FP100" s="202"/>
      <c r="FQ100" s="202"/>
      <c r="FR100" s="202"/>
      <c r="FS100" s="202"/>
      <c r="FT100" s="202"/>
      <c r="FU100" s="202"/>
      <c r="FV100" s="202"/>
      <c r="FW100" s="202"/>
      <c r="FX100" s="202"/>
      <c r="FY100" s="202"/>
      <c r="FZ100" s="202"/>
      <c r="GA100" s="202"/>
      <c r="GB100" s="202"/>
      <c r="GC100" s="202"/>
      <c r="GD100" s="202"/>
      <c r="GE100" s="202"/>
      <c r="GF100" s="202"/>
      <c r="GG100" s="202"/>
      <c r="GH100" s="202"/>
      <c r="GI100" s="202"/>
      <c r="GJ100" s="202"/>
      <c r="GK100" s="202"/>
      <c r="GL100" s="202"/>
      <c r="GM100" s="202"/>
      <c r="GN100" s="202"/>
      <c r="GO100" s="202"/>
      <c r="GP100" s="202"/>
      <c r="GQ100" s="202"/>
      <c r="GR100" s="202"/>
      <c r="GS100" s="202"/>
      <c r="GT100" s="202"/>
      <c r="GU100" s="202"/>
      <c r="GV100" s="202"/>
      <c r="GW100" s="202"/>
      <c r="GX100" s="202"/>
      <c r="GY100" s="202"/>
      <c r="GZ100" s="202"/>
      <c r="HA100" s="202"/>
      <c r="HB100" s="202"/>
      <c r="HC100" s="202"/>
      <c r="HD100" s="202"/>
      <c r="HE100" s="202"/>
      <c r="HF100" s="202"/>
      <c r="HG100" s="202"/>
      <c r="HH100" s="202"/>
      <c r="HI100" s="202"/>
      <c r="HJ100" s="202"/>
      <c r="HK100" s="202"/>
      <c r="HL100" s="202"/>
      <c r="HM100" s="202"/>
      <c r="HN100" s="202"/>
      <c r="HO100" s="202"/>
      <c r="HP100" s="202"/>
      <c r="HQ100" s="202"/>
      <c r="HR100" s="202"/>
      <c r="HS100" s="202"/>
      <c r="HT100" s="202"/>
      <c r="HU100" s="202"/>
      <c r="HV100" s="202"/>
      <c r="HW100" s="202"/>
      <c r="HX100" s="202"/>
      <c r="HY100" s="202"/>
      <c r="HZ100" s="202"/>
      <c r="IA100" s="202"/>
      <c r="IB100" s="202"/>
      <c r="IC100" s="202"/>
      <c r="ID100" s="202"/>
      <c r="IE100" s="202"/>
      <c r="IF100" s="202"/>
      <c r="IG100" s="202"/>
      <c r="IH100" s="202"/>
      <c r="II100" s="202"/>
      <c r="IJ100" s="202"/>
      <c r="IK100" s="202"/>
      <c r="IL100" s="202"/>
      <c r="IM100" s="202"/>
      <c r="IN100" s="202"/>
      <c r="IO100" s="202"/>
      <c r="IP100" s="202"/>
      <c r="IQ100" s="202"/>
      <c r="IR100" s="202"/>
      <c r="IS100" s="202"/>
      <c r="IT100" s="202"/>
      <c r="IU100" s="202"/>
      <c r="IV100" s="202"/>
      <c r="IW100" s="202"/>
      <c r="IX100" s="202"/>
      <c r="IY100" s="202"/>
      <c r="IZ100" s="202"/>
      <c r="JA100" s="198"/>
      <c r="JB100" s="198"/>
      <c r="JC100" s="256"/>
    </row>
    <row r="101" spans="1:263" s="3" customFormat="1" x14ac:dyDescent="0.35">
      <c r="A101" s="198"/>
      <c r="B101" s="359"/>
      <c r="C101" s="45"/>
      <c r="D101" s="105"/>
      <c r="E101" s="102"/>
      <c r="F101" s="285"/>
      <c r="G101" s="387"/>
      <c r="H101" s="325"/>
      <c r="I101" s="405"/>
      <c r="J101" s="431"/>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2"/>
      <c r="AX101" s="202"/>
      <c r="AY101" s="202"/>
      <c r="AZ101" s="202"/>
      <c r="BA101" s="202"/>
      <c r="BB101" s="202"/>
      <c r="BC101" s="202"/>
      <c r="BD101" s="202"/>
      <c r="BE101" s="202"/>
      <c r="BF101" s="202"/>
      <c r="BG101" s="202"/>
      <c r="BH101" s="202"/>
      <c r="BI101" s="202"/>
      <c r="BJ101" s="202"/>
      <c r="BK101" s="202"/>
      <c r="BL101" s="202"/>
      <c r="BM101" s="202"/>
      <c r="BN101" s="202"/>
      <c r="BO101" s="202"/>
      <c r="BP101" s="202"/>
      <c r="BQ101" s="202"/>
      <c r="BR101" s="202"/>
      <c r="BS101" s="202"/>
      <c r="BT101" s="202"/>
      <c r="BU101" s="202"/>
      <c r="BV101" s="202"/>
      <c r="BW101" s="202"/>
      <c r="BX101" s="202"/>
      <c r="BY101" s="202"/>
      <c r="BZ101" s="202"/>
      <c r="CA101" s="202"/>
      <c r="CB101" s="202"/>
      <c r="CC101" s="202"/>
      <c r="CD101" s="202"/>
      <c r="CE101" s="202"/>
      <c r="CF101" s="202"/>
      <c r="CG101" s="202"/>
      <c r="CH101" s="202"/>
      <c r="CI101" s="202"/>
      <c r="CJ101" s="202"/>
      <c r="CK101" s="202"/>
      <c r="CL101" s="202"/>
      <c r="CM101" s="202"/>
      <c r="CN101" s="202"/>
      <c r="CO101" s="202"/>
      <c r="CP101" s="202"/>
      <c r="CQ101" s="202"/>
      <c r="CR101" s="202"/>
      <c r="CS101" s="202"/>
      <c r="CT101" s="202"/>
      <c r="CU101" s="202"/>
      <c r="CV101" s="202"/>
      <c r="CW101" s="202"/>
      <c r="CX101" s="202"/>
      <c r="CY101" s="202"/>
      <c r="CZ101" s="202"/>
      <c r="DA101" s="202"/>
      <c r="DB101" s="202"/>
      <c r="DC101" s="202"/>
      <c r="DD101" s="202"/>
      <c r="DE101" s="202"/>
      <c r="DF101" s="202"/>
      <c r="DG101" s="202"/>
      <c r="DH101" s="202"/>
      <c r="DI101" s="202"/>
      <c r="DJ101" s="202"/>
      <c r="DK101" s="202"/>
      <c r="DL101" s="202"/>
      <c r="DM101" s="202"/>
      <c r="DN101" s="202"/>
      <c r="DO101" s="202"/>
      <c r="DP101" s="202"/>
      <c r="DQ101" s="202"/>
      <c r="DR101" s="202"/>
      <c r="DS101" s="202"/>
      <c r="DT101" s="202"/>
      <c r="DU101" s="202"/>
      <c r="DV101" s="202"/>
      <c r="DW101" s="202"/>
      <c r="DX101" s="202"/>
      <c r="DY101" s="202"/>
      <c r="DZ101" s="202"/>
      <c r="EA101" s="202"/>
      <c r="EB101" s="202"/>
      <c r="EC101" s="202"/>
      <c r="ED101" s="202"/>
      <c r="EE101" s="202"/>
      <c r="EF101" s="202"/>
      <c r="EG101" s="202"/>
      <c r="EH101" s="202"/>
      <c r="EI101" s="202"/>
      <c r="EJ101" s="202"/>
      <c r="EK101" s="202"/>
      <c r="EL101" s="202"/>
      <c r="EM101" s="202"/>
      <c r="EN101" s="202"/>
      <c r="EO101" s="202"/>
      <c r="EP101" s="202"/>
      <c r="EQ101" s="202"/>
      <c r="ER101" s="202"/>
      <c r="ES101" s="202"/>
      <c r="ET101" s="202"/>
      <c r="EU101" s="202"/>
      <c r="EV101" s="202"/>
      <c r="EW101" s="202"/>
      <c r="EX101" s="202"/>
      <c r="EY101" s="202"/>
      <c r="EZ101" s="202"/>
      <c r="FA101" s="202"/>
      <c r="FB101" s="202"/>
      <c r="FC101" s="202"/>
      <c r="FD101" s="202"/>
      <c r="FE101" s="202"/>
      <c r="FF101" s="202"/>
      <c r="FG101" s="202"/>
      <c r="FH101" s="202"/>
      <c r="FI101" s="202"/>
      <c r="FJ101" s="202"/>
      <c r="FK101" s="202"/>
      <c r="FL101" s="202"/>
      <c r="FM101" s="202"/>
      <c r="FN101" s="202"/>
      <c r="FO101" s="202"/>
      <c r="FP101" s="202"/>
      <c r="FQ101" s="202"/>
      <c r="FR101" s="202"/>
      <c r="FS101" s="202"/>
      <c r="FT101" s="202"/>
      <c r="FU101" s="202"/>
      <c r="FV101" s="202"/>
      <c r="FW101" s="202"/>
      <c r="FX101" s="202"/>
      <c r="FY101" s="202"/>
      <c r="FZ101" s="202"/>
      <c r="GA101" s="202"/>
      <c r="GB101" s="202"/>
      <c r="GC101" s="202"/>
      <c r="GD101" s="202"/>
      <c r="GE101" s="202"/>
      <c r="GF101" s="202"/>
      <c r="GG101" s="202"/>
      <c r="GH101" s="202"/>
      <c r="GI101" s="202"/>
      <c r="GJ101" s="202"/>
      <c r="GK101" s="202"/>
      <c r="GL101" s="202"/>
      <c r="GM101" s="202"/>
      <c r="GN101" s="202"/>
      <c r="GO101" s="202"/>
      <c r="GP101" s="202"/>
      <c r="GQ101" s="202"/>
      <c r="GR101" s="202"/>
      <c r="GS101" s="202"/>
      <c r="GT101" s="202"/>
      <c r="GU101" s="202"/>
      <c r="GV101" s="202"/>
      <c r="GW101" s="202"/>
      <c r="GX101" s="202"/>
      <c r="GY101" s="202"/>
      <c r="GZ101" s="202"/>
      <c r="HA101" s="202"/>
      <c r="HB101" s="202"/>
      <c r="HC101" s="202"/>
      <c r="HD101" s="202"/>
      <c r="HE101" s="202"/>
      <c r="HF101" s="202"/>
      <c r="HG101" s="202"/>
      <c r="HH101" s="202"/>
      <c r="HI101" s="202"/>
      <c r="HJ101" s="202"/>
      <c r="HK101" s="202"/>
      <c r="HL101" s="202"/>
      <c r="HM101" s="202"/>
      <c r="HN101" s="202"/>
      <c r="HO101" s="202"/>
      <c r="HP101" s="202"/>
      <c r="HQ101" s="202"/>
      <c r="HR101" s="202"/>
      <c r="HS101" s="202"/>
      <c r="HT101" s="202"/>
      <c r="HU101" s="202"/>
      <c r="HV101" s="202"/>
      <c r="HW101" s="202"/>
      <c r="HX101" s="202"/>
      <c r="HY101" s="202"/>
      <c r="HZ101" s="202"/>
      <c r="IA101" s="202"/>
      <c r="IB101" s="202"/>
      <c r="IC101" s="202"/>
      <c r="ID101" s="202"/>
      <c r="IE101" s="202"/>
      <c r="IF101" s="202"/>
      <c r="IG101" s="202"/>
      <c r="IH101" s="202"/>
      <c r="II101" s="202"/>
      <c r="IJ101" s="202"/>
      <c r="IK101" s="202"/>
      <c r="IL101" s="202"/>
      <c r="IM101" s="202"/>
      <c r="IN101" s="202"/>
      <c r="IO101" s="202"/>
      <c r="IP101" s="202"/>
      <c r="IQ101" s="202"/>
      <c r="IR101" s="202"/>
      <c r="IS101" s="202"/>
      <c r="IT101" s="202"/>
      <c r="IU101" s="202"/>
      <c r="IV101" s="202"/>
      <c r="IW101" s="202"/>
      <c r="IX101" s="202"/>
      <c r="IY101" s="202"/>
      <c r="IZ101" s="202"/>
      <c r="JA101" s="198"/>
      <c r="JB101" s="198"/>
      <c r="JC101" s="256"/>
    </row>
    <row r="102" spans="1:263" s="3" customFormat="1" x14ac:dyDescent="0.35">
      <c r="A102" s="198"/>
      <c r="B102" s="359"/>
      <c r="C102" s="45" t="s">
        <v>801</v>
      </c>
      <c r="D102" s="105" t="s">
        <v>802</v>
      </c>
      <c r="E102" s="102"/>
      <c r="F102" s="285"/>
      <c r="G102" s="413">
        <f>IF(F97&lt;&gt;"","",MIN(1,IFERROR(G98/G100,0)))</f>
        <v>0</v>
      </c>
      <c r="H102" s="325"/>
      <c r="I102" s="405"/>
      <c r="J102" s="431"/>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2"/>
      <c r="AX102" s="202"/>
      <c r="AY102" s="202"/>
      <c r="AZ102" s="202"/>
      <c r="BA102" s="202"/>
      <c r="BB102" s="202"/>
      <c r="BC102" s="202"/>
      <c r="BD102" s="202"/>
      <c r="BE102" s="202"/>
      <c r="BF102" s="202"/>
      <c r="BG102" s="202"/>
      <c r="BH102" s="202"/>
      <c r="BI102" s="202"/>
      <c r="BJ102" s="202"/>
      <c r="BK102" s="202"/>
      <c r="BL102" s="202"/>
      <c r="BM102" s="202"/>
      <c r="BN102" s="202"/>
      <c r="BO102" s="202"/>
      <c r="BP102" s="202"/>
      <c r="BQ102" s="202"/>
      <c r="BR102" s="202"/>
      <c r="BS102" s="202"/>
      <c r="BT102" s="202"/>
      <c r="BU102" s="202"/>
      <c r="BV102" s="202"/>
      <c r="BW102" s="202"/>
      <c r="BX102" s="202"/>
      <c r="BY102" s="202"/>
      <c r="BZ102" s="202"/>
      <c r="CA102" s="202"/>
      <c r="CB102" s="202"/>
      <c r="CC102" s="202"/>
      <c r="CD102" s="202"/>
      <c r="CE102" s="202"/>
      <c r="CF102" s="202"/>
      <c r="CG102" s="202"/>
      <c r="CH102" s="202"/>
      <c r="CI102" s="202"/>
      <c r="CJ102" s="202"/>
      <c r="CK102" s="202"/>
      <c r="CL102" s="202"/>
      <c r="CM102" s="202"/>
      <c r="CN102" s="202"/>
      <c r="CO102" s="202"/>
      <c r="CP102" s="202"/>
      <c r="CQ102" s="202"/>
      <c r="CR102" s="202"/>
      <c r="CS102" s="202"/>
      <c r="CT102" s="202"/>
      <c r="CU102" s="202"/>
      <c r="CV102" s="202"/>
      <c r="CW102" s="202"/>
      <c r="CX102" s="202"/>
      <c r="CY102" s="202"/>
      <c r="CZ102" s="202"/>
      <c r="DA102" s="202"/>
      <c r="DB102" s="202"/>
      <c r="DC102" s="202"/>
      <c r="DD102" s="202"/>
      <c r="DE102" s="202"/>
      <c r="DF102" s="202"/>
      <c r="DG102" s="202"/>
      <c r="DH102" s="202"/>
      <c r="DI102" s="202"/>
      <c r="DJ102" s="202"/>
      <c r="DK102" s="202"/>
      <c r="DL102" s="202"/>
      <c r="DM102" s="202"/>
      <c r="DN102" s="202"/>
      <c r="DO102" s="202"/>
      <c r="DP102" s="202"/>
      <c r="DQ102" s="202"/>
      <c r="DR102" s="202"/>
      <c r="DS102" s="202"/>
      <c r="DT102" s="202"/>
      <c r="DU102" s="202"/>
      <c r="DV102" s="202"/>
      <c r="DW102" s="202"/>
      <c r="DX102" s="202"/>
      <c r="DY102" s="202"/>
      <c r="DZ102" s="202"/>
      <c r="EA102" s="202"/>
      <c r="EB102" s="202"/>
      <c r="EC102" s="202"/>
      <c r="ED102" s="202"/>
      <c r="EE102" s="202"/>
      <c r="EF102" s="202"/>
      <c r="EG102" s="202"/>
      <c r="EH102" s="202"/>
      <c r="EI102" s="202"/>
      <c r="EJ102" s="202"/>
      <c r="EK102" s="202"/>
      <c r="EL102" s="202"/>
      <c r="EM102" s="202"/>
      <c r="EN102" s="202"/>
      <c r="EO102" s="202"/>
      <c r="EP102" s="202"/>
      <c r="EQ102" s="202"/>
      <c r="ER102" s="202"/>
      <c r="ES102" s="202"/>
      <c r="ET102" s="202"/>
      <c r="EU102" s="202"/>
      <c r="EV102" s="202"/>
      <c r="EW102" s="202"/>
      <c r="EX102" s="202"/>
      <c r="EY102" s="202"/>
      <c r="EZ102" s="202"/>
      <c r="FA102" s="202"/>
      <c r="FB102" s="202"/>
      <c r="FC102" s="202"/>
      <c r="FD102" s="202"/>
      <c r="FE102" s="202"/>
      <c r="FF102" s="202"/>
      <c r="FG102" s="202"/>
      <c r="FH102" s="202"/>
      <c r="FI102" s="202"/>
      <c r="FJ102" s="202"/>
      <c r="FK102" s="202"/>
      <c r="FL102" s="202"/>
      <c r="FM102" s="202"/>
      <c r="FN102" s="202"/>
      <c r="FO102" s="202"/>
      <c r="FP102" s="202"/>
      <c r="FQ102" s="202"/>
      <c r="FR102" s="202"/>
      <c r="FS102" s="202"/>
      <c r="FT102" s="202"/>
      <c r="FU102" s="202"/>
      <c r="FV102" s="202"/>
      <c r="FW102" s="202"/>
      <c r="FX102" s="202"/>
      <c r="FY102" s="202"/>
      <c r="FZ102" s="202"/>
      <c r="GA102" s="202"/>
      <c r="GB102" s="202"/>
      <c r="GC102" s="202"/>
      <c r="GD102" s="202"/>
      <c r="GE102" s="202"/>
      <c r="GF102" s="202"/>
      <c r="GG102" s="202"/>
      <c r="GH102" s="202"/>
      <c r="GI102" s="202"/>
      <c r="GJ102" s="202"/>
      <c r="GK102" s="202"/>
      <c r="GL102" s="202"/>
      <c r="GM102" s="202"/>
      <c r="GN102" s="202"/>
      <c r="GO102" s="202"/>
      <c r="GP102" s="202"/>
      <c r="GQ102" s="202"/>
      <c r="GR102" s="202"/>
      <c r="GS102" s="202"/>
      <c r="GT102" s="202"/>
      <c r="GU102" s="202"/>
      <c r="GV102" s="202"/>
      <c r="GW102" s="202"/>
      <c r="GX102" s="202"/>
      <c r="GY102" s="202"/>
      <c r="GZ102" s="202"/>
      <c r="HA102" s="202"/>
      <c r="HB102" s="202"/>
      <c r="HC102" s="202"/>
      <c r="HD102" s="202"/>
      <c r="HE102" s="202"/>
      <c r="HF102" s="202"/>
      <c r="HG102" s="202"/>
      <c r="HH102" s="202"/>
      <c r="HI102" s="202"/>
      <c r="HJ102" s="202"/>
      <c r="HK102" s="202"/>
      <c r="HL102" s="202"/>
      <c r="HM102" s="202"/>
      <c r="HN102" s="202"/>
      <c r="HO102" s="202"/>
      <c r="HP102" s="202"/>
      <c r="HQ102" s="202"/>
      <c r="HR102" s="202"/>
      <c r="HS102" s="202"/>
      <c r="HT102" s="202"/>
      <c r="HU102" s="202"/>
      <c r="HV102" s="202"/>
      <c r="HW102" s="202"/>
      <c r="HX102" s="202"/>
      <c r="HY102" s="202"/>
      <c r="HZ102" s="202"/>
      <c r="IA102" s="202"/>
      <c r="IB102" s="202"/>
      <c r="IC102" s="202"/>
      <c r="ID102" s="202"/>
      <c r="IE102" s="202"/>
      <c r="IF102" s="202"/>
      <c r="IG102" s="202"/>
      <c r="IH102" s="202"/>
      <c r="II102" s="202"/>
      <c r="IJ102" s="202"/>
      <c r="IK102" s="202"/>
      <c r="IL102" s="202"/>
      <c r="IM102" s="202"/>
      <c r="IN102" s="202"/>
      <c r="IO102" s="202"/>
      <c r="IP102" s="202"/>
      <c r="IQ102" s="202"/>
      <c r="IR102" s="202"/>
      <c r="IS102" s="202"/>
      <c r="IT102" s="202"/>
      <c r="IU102" s="202"/>
      <c r="IV102" s="202"/>
      <c r="IW102" s="202"/>
      <c r="IX102" s="202"/>
      <c r="IY102" s="202"/>
      <c r="IZ102" s="202"/>
      <c r="JA102" s="198"/>
      <c r="JB102" s="198"/>
      <c r="JC102" s="256"/>
    </row>
    <row r="103" spans="1:263" s="3" customFormat="1" x14ac:dyDescent="0.35">
      <c r="A103" s="198"/>
      <c r="B103" s="359"/>
      <c r="C103" s="45"/>
      <c r="D103" s="105"/>
      <c r="E103" s="102"/>
      <c r="F103" s="513" t="str">
        <f>IF(F48&lt;&gt;"",F48,"")</f>
        <v/>
      </c>
      <c r="G103" s="514"/>
      <c r="H103" s="515"/>
      <c r="I103" s="405"/>
      <c r="J103" s="431"/>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2"/>
      <c r="AX103" s="202"/>
      <c r="AY103" s="202"/>
      <c r="AZ103" s="202"/>
      <c r="BA103" s="202"/>
      <c r="BB103" s="202"/>
      <c r="BC103" s="202"/>
      <c r="BD103" s="202"/>
      <c r="BE103" s="202"/>
      <c r="BF103" s="202"/>
      <c r="BG103" s="202"/>
      <c r="BH103" s="202"/>
      <c r="BI103" s="202"/>
      <c r="BJ103" s="202"/>
      <c r="BK103" s="202"/>
      <c r="BL103" s="202"/>
      <c r="BM103" s="202"/>
      <c r="BN103" s="202"/>
      <c r="BO103" s="202"/>
      <c r="BP103" s="202"/>
      <c r="BQ103" s="202"/>
      <c r="BR103" s="202"/>
      <c r="BS103" s="202"/>
      <c r="BT103" s="202"/>
      <c r="BU103" s="202"/>
      <c r="BV103" s="202"/>
      <c r="BW103" s="202"/>
      <c r="BX103" s="202"/>
      <c r="BY103" s="202"/>
      <c r="BZ103" s="202"/>
      <c r="CA103" s="202"/>
      <c r="CB103" s="202"/>
      <c r="CC103" s="202"/>
      <c r="CD103" s="202"/>
      <c r="CE103" s="202"/>
      <c r="CF103" s="202"/>
      <c r="CG103" s="202"/>
      <c r="CH103" s="202"/>
      <c r="CI103" s="202"/>
      <c r="CJ103" s="202"/>
      <c r="CK103" s="202"/>
      <c r="CL103" s="202"/>
      <c r="CM103" s="202"/>
      <c r="CN103" s="202"/>
      <c r="CO103" s="202"/>
      <c r="CP103" s="202"/>
      <c r="CQ103" s="202"/>
      <c r="CR103" s="202"/>
      <c r="CS103" s="202"/>
      <c r="CT103" s="202"/>
      <c r="CU103" s="202"/>
      <c r="CV103" s="202"/>
      <c r="CW103" s="202"/>
      <c r="CX103" s="202"/>
      <c r="CY103" s="202"/>
      <c r="CZ103" s="202"/>
      <c r="DA103" s="202"/>
      <c r="DB103" s="202"/>
      <c r="DC103" s="202"/>
      <c r="DD103" s="202"/>
      <c r="DE103" s="202"/>
      <c r="DF103" s="202"/>
      <c r="DG103" s="202"/>
      <c r="DH103" s="202"/>
      <c r="DI103" s="202"/>
      <c r="DJ103" s="202"/>
      <c r="DK103" s="202"/>
      <c r="DL103" s="202"/>
      <c r="DM103" s="202"/>
      <c r="DN103" s="202"/>
      <c r="DO103" s="202"/>
      <c r="DP103" s="202"/>
      <c r="DQ103" s="202"/>
      <c r="DR103" s="202"/>
      <c r="DS103" s="202"/>
      <c r="DT103" s="202"/>
      <c r="DU103" s="202"/>
      <c r="DV103" s="202"/>
      <c r="DW103" s="202"/>
      <c r="DX103" s="202"/>
      <c r="DY103" s="202"/>
      <c r="DZ103" s="202"/>
      <c r="EA103" s="202"/>
      <c r="EB103" s="202"/>
      <c r="EC103" s="202"/>
      <c r="ED103" s="202"/>
      <c r="EE103" s="202"/>
      <c r="EF103" s="202"/>
      <c r="EG103" s="202"/>
      <c r="EH103" s="202"/>
      <c r="EI103" s="202"/>
      <c r="EJ103" s="202"/>
      <c r="EK103" s="202"/>
      <c r="EL103" s="202"/>
      <c r="EM103" s="202"/>
      <c r="EN103" s="202"/>
      <c r="EO103" s="202"/>
      <c r="EP103" s="202"/>
      <c r="EQ103" s="202"/>
      <c r="ER103" s="202"/>
      <c r="ES103" s="202"/>
      <c r="ET103" s="202"/>
      <c r="EU103" s="202"/>
      <c r="EV103" s="202"/>
      <c r="EW103" s="202"/>
      <c r="EX103" s="202"/>
      <c r="EY103" s="202"/>
      <c r="EZ103" s="202"/>
      <c r="FA103" s="202"/>
      <c r="FB103" s="202"/>
      <c r="FC103" s="202"/>
      <c r="FD103" s="202"/>
      <c r="FE103" s="202"/>
      <c r="FF103" s="202"/>
      <c r="FG103" s="202"/>
      <c r="FH103" s="202"/>
      <c r="FI103" s="202"/>
      <c r="FJ103" s="202"/>
      <c r="FK103" s="202"/>
      <c r="FL103" s="202"/>
      <c r="FM103" s="202"/>
      <c r="FN103" s="202"/>
      <c r="FO103" s="202"/>
      <c r="FP103" s="202"/>
      <c r="FQ103" s="202"/>
      <c r="FR103" s="202"/>
      <c r="FS103" s="202"/>
      <c r="FT103" s="202"/>
      <c r="FU103" s="202"/>
      <c r="FV103" s="202"/>
      <c r="FW103" s="202"/>
      <c r="FX103" s="202"/>
      <c r="FY103" s="202"/>
      <c r="FZ103" s="202"/>
      <c r="GA103" s="202"/>
      <c r="GB103" s="202"/>
      <c r="GC103" s="202"/>
      <c r="GD103" s="202"/>
      <c r="GE103" s="202"/>
      <c r="GF103" s="202"/>
      <c r="GG103" s="202"/>
      <c r="GH103" s="202"/>
      <c r="GI103" s="202"/>
      <c r="GJ103" s="202"/>
      <c r="GK103" s="202"/>
      <c r="GL103" s="202"/>
      <c r="GM103" s="202"/>
      <c r="GN103" s="202"/>
      <c r="GO103" s="202"/>
      <c r="GP103" s="202"/>
      <c r="GQ103" s="202"/>
      <c r="GR103" s="202"/>
      <c r="GS103" s="202"/>
      <c r="GT103" s="202"/>
      <c r="GU103" s="202"/>
      <c r="GV103" s="202"/>
      <c r="GW103" s="202"/>
      <c r="GX103" s="202"/>
      <c r="GY103" s="202"/>
      <c r="GZ103" s="202"/>
      <c r="HA103" s="202"/>
      <c r="HB103" s="202"/>
      <c r="HC103" s="202"/>
      <c r="HD103" s="202"/>
      <c r="HE103" s="202"/>
      <c r="HF103" s="202"/>
      <c r="HG103" s="202"/>
      <c r="HH103" s="202"/>
      <c r="HI103" s="202"/>
      <c r="HJ103" s="202"/>
      <c r="HK103" s="202"/>
      <c r="HL103" s="202"/>
      <c r="HM103" s="202"/>
      <c r="HN103" s="202"/>
      <c r="HO103" s="202"/>
      <c r="HP103" s="202"/>
      <c r="HQ103" s="202"/>
      <c r="HR103" s="202"/>
      <c r="HS103" s="202"/>
      <c r="HT103" s="202"/>
      <c r="HU103" s="202"/>
      <c r="HV103" s="202"/>
      <c r="HW103" s="202"/>
      <c r="HX103" s="202"/>
      <c r="HY103" s="202"/>
      <c r="HZ103" s="202"/>
      <c r="IA103" s="202"/>
      <c r="IB103" s="202"/>
      <c r="IC103" s="202"/>
      <c r="ID103" s="202"/>
      <c r="IE103" s="202"/>
      <c r="IF103" s="202"/>
      <c r="IG103" s="202"/>
      <c r="IH103" s="202"/>
      <c r="II103" s="202"/>
      <c r="IJ103" s="202"/>
      <c r="IK103" s="202"/>
      <c r="IL103" s="202"/>
      <c r="IM103" s="202"/>
      <c r="IN103" s="202"/>
      <c r="IO103" s="202"/>
      <c r="IP103" s="202"/>
      <c r="IQ103" s="202"/>
      <c r="IR103" s="202"/>
      <c r="IS103" s="202"/>
      <c r="IT103" s="202"/>
      <c r="IU103" s="202"/>
      <c r="IV103" s="202"/>
      <c r="IW103" s="202"/>
      <c r="IX103" s="202"/>
      <c r="IY103" s="202"/>
      <c r="IZ103" s="202"/>
      <c r="JA103" s="198"/>
      <c r="JB103" s="198"/>
      <c r="JC103" s="256"/>
    </row>
    <row r="104" spans="1:263" s="3" customFormat="1" x14ac:dyDescent="0.35">
      <c r="A104" s="198"/>
      <c r="B104" s="359"/>
      <c r="C104" s="45" t="s">
        <v>803</v>
      </c>
      <c r="D104" s="105" t="s">
        <v>804</v>
      </c>
      <c r="E104" s="102"/>
      <c r="F104" s="285"/>
      <c r="G104" s="413">
        <f>IF(F97&lt;&gt;"","",25%)</f>
        <v>0.25</v>
      </c>
      <c r="H104" s="325"/>
      <c r="I104" s="405"/>
      <c r="J104" s="431"/>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02"/>
      <c r="AL104" s="202"/>
      <c r="AM104" s="202"/>
      <c r="AN104" s="202"/>
      <c r="AO104" s="202"/>
      <c r="AP104" s="202"/>
      <c r="AQ104" s="202"/>
      <c r="AR104" s="202"/>
      <c r="AS104" s="202"/>
      <c r="AT104" s="202"/>
      <c r="AU104" s="202"/>
      <c r="AV104" s="202"/>
      <c r="AW104" s="202"/>
      <c r="AX104" s="202"/>
      <c r="AY104" s="202"/>
      <c r="AZ104" s="202"/>
      <c r="BA104" s="202"/>
      <c r="BB104" s="202"/>
      <c r="BC104" s="202"/>
      <c r="BD104" s="202"/>
      <c r="BE104" s="202"/>
      <c r="BF104" s="202"/>
      <c r="BG104" s="202"/>
      <c r="BH104" s="202"/>
      <c r="BI104" s="202"/>
      <c r="BJ104" s="202"/>
      <c r="BK104" s="202"/>
      <c r="BL104" s="202"/>
      <c r="BM104" s="202"/>
      <c r="BN104" s="202"/>
      <c r="BO104" s="202"/>
      <c r="BP104" s="202"/>
      <c r="BQ104" s="202"/>
      <c r="BR104" s="202"/>
      <c r="BS104" s="202"/>
      <c r="BT104" s="202"/>
      <c r="BU104" s="202"/>
      <c r="BV104" s="202"/>
      <c r="BW104" s="202"/>
      <c r="BX104" s="202"/>
      <c r="BY104" s="202"/>
      <c r="BZ104" s="202"/>
      <c r="CA104" s="202"/>
      <c r="CB104" s="202"/>
      <c r="CC104" s="202"/>
      <c r="CD104" s="202"/>
      <c r="CE104" s="202"/>
      <c r="CF104" s="202"/>
      <c r="CG104" s="202"/>
      <c r="CH104" s="202"/>
      <c r="CI104" s="202"/>
      <c r="CJ104" s="202"/>
      <c r="CK104" s="202"/>
      <c r="CL104" s="202"/>
      <c r="CM104" s="202"/>
      <c r="CN104" s="202"/>
      <c r="CO104" s="202"/>
      <c r="CP104" s="202"/>
      <c r="CQ104" s="202"/>
      <c r="CR104" s="202"/>
      <c r="CS104" s="202"/>
      <c r="CT104" s="202"/>
      <c r="CU104" s="202"/>
      <c r="CV104" s="202"/>
      <c r="CW104" s="202"/>
      <c r="CX104" s="202"/>
      <c r="CY104" s="202"/>
      <c r="CZ104" s="202"/>
      <c r="DA104" s="202"/>
      <c r="DB104" s="202"/>
      <c r="DC104" s="202"/>
      <c r="DD104" s="202"/>
      <c r="DE104" s="202"/>
      <c r="DF104" s="202"/>
      <c r="DG104" s="202"/>
      <c r="DH104" s="202"/>
      <c r="DI104" s="202"/>
      <c r="DJ104" s="202"/>
      <c r="DK104" s="202"/>
      <c r="DL104" s="202"/>
      <c r="DM104" s="202"/>
      <c r="DN104" s="202"/>
      <c r="DO104" s="202"/>
      <c r="DP104" s="202"/>
      <c r="DQ104" s="202"/>
      <c r="DR104" s="202"/>
      <c r="DS104" s="202"/>
      <c r="DT104" s="202"/>
      <c r="DU104" s="202"/>
      <c r="DV104" s="202"/>
      <c r="DW104" s="202"/>
      <c r="DX104" s="202"/>
      <c r="DY104" s="202"/>
      <c r="DZ104" s="202"/>
      <c r="EA104" s="202"/>
      <c r="EB104" s="202"/>
      <c r="EC104" s="202"/>
      <c r="ED104" s="202"/>
      <c r="EE104" s="202"/>
      <c r="EF104" s="202"/>
      <c r="EG104" s="202"/>
      <c r="EH104" s="202"/>
      <c r="EI104" s="202"/>
      <c r="EJ104" s="202"/>
      <c r="EK104" s="202"/>
      <c r="EL104" s="202"/>
      <c r="EM104" s="202"/>
      <c r="EN104" s="202"/>
      <c r="EO104" s="202"/>
      <c r="EP104" s="202"/>
      <c r="EQ104" s="202"/>
      <c r="ER104" s="202"/>
      <c r="ES104" s="202"/>
      <c r="ET104" s="202"/>
      <c r="EU104" s="202"/>
      <c r="EV104" s="202"/>
      <c r="EW104" s="202"/>
      <c r="EX104" s="202"/>
      <c r="EY104" s="202"/>
      <c r="EZ104" s="202"/>
      <c r="FA104" s="202"/>
      <c r="FB104" s="202"/>
      <c r="FC104" s="202"/>
      <c r="FD104" s="202"/>
      <c r="FE104" s="202"/>
      <c r="FF104" s="202"/>
      <c r="FG104" s="202"/>
      <c r="FH104" s="202"/>
      <c r="FI104" s="202"/>
      <c r="FJ104" s="202"/>
      <c r="FK104" s="202"/>
      <c r="FL104" s="202"/>
      <c r="FM104" s="202"/>
      <c r="FN104" s="202"/>
      <c r="FO104" s="202"/>
      <c r="FP104" s="202"/>
      <c r="FQ104" s="202"/>
      <c r="FR104" s="202"/>
      <c r="FS104" s="202"/>
      <c r="FT104" s="202"/>
      <c r="FU104" s="202"/>
      <c r="FV104" s="202"/>
      <c r="FW104" s="202"/>
      <c r="FX104" s="202"/>
      <c r="FY104" s="202"/>
      <c r="FZ104" s="202"/>
      <c r="GA104" s="202"/>
      <c r="GB104" s="202"/>
      <c r="GC104" s="202"/>
      <c r="GD104" s="202"/>
      <c r="GE104" s="202"/>
      <c r="GF104" s="202"/>
      <c r="GG104" s="202"/>
      <c r="GH104" s="202"/>
      <c r="GI104" s="202"/>
      <c r="GJ104" s="202"/>
      <c r="GK104" s="202"/>
      <c r="GL104" s="202"/>
      <c r="GM104" s="202"/>
      <c r="GN104" s="202"/>
      <c r="GO104" s="202"/>
      <c r="GP104" s="202"/>
      <c r="GQ104" s="202"/>
      <c r="GR104" s="202"/>
      <c r="GS104" s="202"/>
      <c r="GT104" s="202"/>
      <c r="GU104" s="202"/>
      <c r="GV104" s="202"/>
      <c r="GW104" s="202"/>
      <c r="GX104" s="202"/>
      <c r="GY104" s="202"/>
      <c r="GZ104" s="202"/>
      <c r="HA104" s="202"/>
      <c r="HB104" s="202"/>
      <c r="HC104" s="202"/>
      <c r="HD104" s="202"/>
      <c r="HE104" s="202"/>
      <c r="HF104" s="202"/>
      <c r="HG104" s="202"/>
      <c r="HH104" s="202"/>
      <c r="HI104" s="202"/>
      <c r="HJ104" s="202"/>
      <c r="HK104" s="202"/>
      <c r="HL104" s="202"/>
      <c r="HM104" s="202"/>
      <c r="HN104" s="202"/>
      <c r="HO104" s="202"/>
      <c r="HP104" s="202"/>
      <c r="HQ104" s="202"/>
      <c r="HR104" s="202"/>
      <c r="HS104" s="202"/>
      <c r="HT104" s="202"/>
      <c r="HU104" s="202"/>
      <c r="HV104" s="202"/>
      <c r="HW104" s="202"/>
      <c r="HX104" s="202"/>
      <c r="HY104" s="202"/>
      <c r="HZ104" s="202"/>
      <c r="IA104" s="202"/>
      <c r="IB104" s="202"/>
      <c r="IC104" s="202"/>
      <c r="ID104" s="202"/>
      <c r="IE104" s="202"/>
      <c r="IF104" s="202"/>
      <c r="IG104" s="202"/>
      <c r="IH104" s="202"/>
      <c r="II104" s="202"/>
      <c r="IJ104" s="202"/>
      <c r="IK104" s="202"/>
      <c r="IL104" s="202"/>
      <c r="IM104" s="202"/>
      <c r="IN104" s="202"/>
      <c r="IO104" s="202"/>
      <c r="IP104" s="202"/>
      <c r="IQ104" s="202"/>
      <c r="IR104" s="202"/>
      <c r="IS104" s="202"/>
      <c r="IT104" s="202"/>
      <c r="IU104" s="202"/>
      <c r="IV104" s="202"/>
      <c r="IW104" s="202"/>
      <c r="IX104" s="202"/>
      <c r="IY104" s="202"/>
      <c r="IZ104" s="202"/>
      <c r="JA104" s="198"/>
      <c r="JB104" s="198"/>
      <c r="JC104" s="256"/>
    </row>
    <row r="105" spans="1:263" s="3" customFormat="1" x14ac:dyDescent="0.35">
      <c r="A105" s="198"/>
      <c r="B105" s="359"/>
      <c r="C105" s="45"/>
      <c r="D105" s="105"/>
      <c r="E105" s="102"/>
      <c r="F105" s="384"/>
      <c r="G105" s="387"/>
      <c r="H105" s="325"/>
      <c r="I105" s="405"/>
      <c r="J105" s="431"/>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02"/>
      <c r="AL105" s="202"/>
      <c r="AM105" s="202"/>
      <c r="AN105" s="202"/>
      <c r="AO105" s="202"/>
      <c r="AP105" s="202"/>
      <c r="AQ105" s="202"/>
      <c r="AR105" s="202"/>
      <c r="AS105" s="202"/>
      <c r="AT105" s="202"/>
      <c r="AU105" s="202"/>
      <c r="AV105" s="202"/>
      <c r="AW105" s="202"/>
      <c r="AX105" s="202"/>
      <c r="AY105" s="202"/>
      <c r="AZ105" s="202"/>
      <c r="BA105" s="202"/>
      <c r="BB105" s="202"/>
      <c r="BC105" s="202"/>
      <c r="BD105" s="202"/>
      <c r="BE105" s="202"/>
      <c r="BF105" s="202"/>
      <c r="BG105" s="202"/>
      <c r="BH105" s="202"/>
      <c r="BI105" s="202"/>
      <c r="BJ105" s="202"/>
      <c r="BK105" s="202"/>
      <c r="BL105" s="202"/>
      <c r="BM105" s="202"/>
      <c r="BN105" s="202"/>
      <c r="BO105" s="202"/>
      <c r="BP105" s="202"/>
      <c r="BQ105" s="202"/>
      <c r="BR105" s="202"/>
      <c r="BS105" s="202"/>
      <c r="BT105" s="202"/>
      <c r="BU105" s="202"/>
      <c r="BV105" s="202"/>
      <c r="BW105" s="202"/>
      <c r="BX105" s="202"/>
      <c r="BY105" s="202"/>
      <c r="BZ105" s="202"/>
      <c r="CA105" s="202"/>
      <c r="CB105" s="202"/>
      <c r="CC105" s="202"/>
      <c r="CD105" s="202"/>
      <c r="CE105" s="202"/>
      <c r="CF105" s="202"/>
      <c r="CG105" s="202"/>
      <c r="CH105" s="202"/>
      <c r="CI105" s="202"/>
      <c r="CJ105" s="202"/>
      <c r="CK105" s="202"/>
      <c r="CL105" s="202"/>
      <c r="CM105" s="202"/>
      <c r="CN105" s="202"/>
      <c r="CO105" s="202"/>
      <c r="CP105" s="202"/>
      <c r="CQ105" s="202"/>
      <c r="CR105" s="202"/>
      <c r="CS105" s="202"/>
      <c r="CT105" s="202"/>
      <c r="CU105" s="202"/>
      <c r="CV105" s="202"/>
      <c r="CW105" s="202"/>
      <c r="CX105" s="202"/>
      <c r="CY105" s="202"/>
      <c r="CZ105" s="202"/>
      <c r="DA105" s="202"/>
      <c r="DB105" s="202"/>
      <c r="DC105" s="202"/>
      <c r="DD105" s="202"/>
      <c r="DE105" s="202"/>
      <c r="DF105" s="202"/>
      <c r="DG105" s="202"/>
      <c r="DH105" s="202"/>
      <c r="DI105" s="202"/>
      <c r="DJ105" s="202"/>
      <c r="DK105" s="202"/>
      <c r="DL105" s="202"/>
      <c r="DM105" s="202"/>
      <c r="DN105" s="202"/>
      <c r="DO105" s="202"/>
      <c r="DP105" s="202"/>
      <c r="DQ105" s="202"/>
      <c r="DR105" s="202"/>
      <c r="DS105" s="202"/>
      <c r="DT105" s="202"/>
      <c r="DU105" s="202"/>
      <c r="DV105" s="202"/>
      <c r="DW105" s="202"/>
      <c r="DX105" s="202"/>
      <c r="DY105" s="202"/>
      <c r="DZ105" s="202"/>
      <c r="EA105" s="202"/>
      <c r="EB105" s="202"/>
      <c r="EC105" s="202"/>
      <c r="ED105" s="202"/>
      <c r="EE105" s="202"/>
      <c r="EF105" s="202"/>
      <c r="EG105" s="202"/>
      <c r="EH105" s="202"/>
      <c r="EI105" s="202"/>
      <c r="EJ105" s="202"/>
      <c r="EK105" s="202"/>
      <c r="EL105" s="202"/>
      <c r="EM105" s="202"/>
      <c r="EN105" s="202"/>
      <c r="EO105" s="202"/>
      <c r="EP105" s="202"/>
      <c r="EQ105" s="202"/>
      <c r="ER105" s="202"/>
      <c r="ES105" s="202"/>
      <c r="ET105" s="202"/>
      <c r="EU105" s="202"/>
      <c r="EV105" s="202"/>
      <c r="EW105" s="202"/>
      <c r="EX105" s="202"/>
      <c r="EY105" s="202"/>
      <c r="EZ105" s="202"/>
      <c r="FA105" s="202"/>
      <c r="FB105" s="202"/>
      <c r="FC105" s="202"/>
      <c r="FD105" s="202"/>
      <c r="FE105" s="202"/>
      <c r="FF105" s="202"/>
      <c r="FG105" s="202"/>
      <c r="FH105" s="202"/>
      <c r="FI105" s="202"/>
      <c r="FJ105" s="202"/>
      <c r="FK105" s="202"/>
      <c r="FL105" s="202"/>
      <c r="FM105" s="202"/>
      <c r="FN105" s="202"/>
      <c r="FO105" s="202"/>
      <c r="FP105" s="202"/>
      <c r="FQ105" s="202"/>
      <c r="FR105" s="202"/>
      <c r="FS105" s="202"/>
      <c r="FT105" s="202"/>
      <c r="FU105" s="202"/>
      <c r="FV105" s="202"/>
      <c r="FW105" s="202"/>
      <c r="FX105" s="202"/>
      <c r="FY105" s="202"/>
      <c r="FZ105" s="202"/>
      <c r="GA105" s="202"/>
      <c r="GB105" s="202"/>
      <c r="GC105" s="202"/>
      <c r="GD105" s="202"/>
      <c r="GE105" s="202"/>
      <c r="GF105" s="202"/>
      <c r="GG105" s="202"/>
      <c r="GH105" s="202"/>
      <c r="GI105" s="202"/>
      <c r="GJ105" s="202"/>
      <c r="GK105" s="202"/>
      <c r="GL105" s="202"/>
      <c r="GM105" s="202"/>
      <c r="GN105" s="202"/>
      <c r="GO105" s="202"/>
      <c r="GP105" s="202"/>
      <c r="GQ105" s="202"/>
      <c r="GR105" s="202"/>
      <c r="GS105" s="202"/>
      <c r="GT105" s="202"/>
      <c r="GU105" s="202"/>
      <c r="GV105" s="202"/>
      <c r="GW105" s="202"/>
      <c r="GX105" s="202"/>
      <c r="GY105" s="202"/>
      <c r="GZ105" s="202"/>
      <c r="HA105" s="202"/>
      <c r="HB105" s="202"/>
      <c r="HC105" s="202"/>
      <c r="HD105" s="202"/>
      <c r="HE105" s="202"/>
      <c r="HF105" s="202"/>
      <c r="HG105" s="202"/>
      <c r="HH105" s="202"/>
      <c r="HI105" s="202"/>
      <c r="HJ105" s="202"/>
      <c r="HK105" s="202"/>
      <c r="HL105" s="202"/>
      <c r="HM105" s="202"/>
      <c r="HN105" s="202"/>
      <c r="HO105" s="202"/>
      <c r="HP105" s="202"/>
      <c r="HQ105" s="202"/>
      <c r="HR105" s="202"/>
      <c r="HS105" s="202"/>
      <c r="HT105" s="202"/>
      <c r="HU105" s="202"/>
      <c r="HV105" s="202"/>
      <c r="HW105" s="202"/>
      <c r="HX105" s="202"/>
      <c r="HY105" s="202"/>
      <c r="HZ105" s="202"/>
      <c r="IA105" s="202"/>
      <c r="IB105" s="202"/>
      <c r="IC105" s="202"/>
      <c r="ID105" s="202"/>
      <c r="IE105" s="202"/>
      <c r="IF105" s="202"/>
      <c r="IG105" s="202"/>
      <c r="IH105" s="202"/>
      <c r="II105" s="202"/>
      <c r="IJ105" s="202"/>
      <c r="IK105" s="202"/>
      <c r="IL105" s="202"/>
      <c r="IM105" s="202"/>
      <c r="IN105" s="202"/>
      <c r="IO105" s="202"/>
      <c r="IP105" s="202"/>
      <c r="IQ105" s="202"/>
      <c r="IR105" s="202"/>
      <c r="IS105" s="202"/>
      <c r="IT105" s="202"/>
      <c r="IU105" s="202"/>
      <c r="IV105" s="202"/>
      <c r="IW105" s="202"/>
      <c r="IX105" s="202"/>
      <c r="IY105" s="202"/>
      <c r="IZ105" s="202"/>
      <c r="JA105" s="198"/>
      <c r="JB105" s="198"/>
      <c r="JC105" s="256"/>
    </row>
    <row r="106" spans="1:263" s="3" customFormat="1" ht="15" thickBot="1" x14ac:dyDescent="0.4">
      <c r="A106" s="198"/>
      <c r="B106" s="359"/>
      <c r="C106" s="45" t="s">
        <v>805</v>
      </c>
      <c r="D106" s="105" t="s">
        <v>806</v>
      </c>
      <c r="E106" s="102"/>
      <c r="F106" s="285"/>
      <c r="G106" s="433">
        <f>IF(OR(F97='Helper 1'!W5,F97='Helper 1'!W2),"",IF(F97='Helper 1'!W3,0,ROUND(G102*G104,4)))</f>
        <v>0</v>
      </c>
      <c r="H106" s="325"/>
      <c r="I106" s="405"/>
      <c r="J106" s="431"/>
      <c r="K106" s="202"/>
      <c r="L106" s="202"/>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02"/>
      <c r="AL106" s="202"/>
      <c r="AM106" s="202"/>
      <c r="AN106" s="202"/>
      <c r="AO106" s="202"/>
      <c r="AP106" s="202"/>
      <c r="AQ106" s="202"/>
      <c r="AR106" s="202"/>
      <c r="AS106" s="202"/>
      <c r="AT106" s="202"/>
      <c r="AU106" s="202"/>
      <c r="AV106" s="202"/>
      <c r="AW106" s="202"/>
      <c r="AX106" s="202"/>
      <c r="AY106" s="202"/>
      <c r="AZ106" s="202"/>
      <c r="BA106" s="202"/>
      <c r="BB106" s="202"/>
      <c r="BC106" s="202"/>
      <c r="BD106" s="202"/>
      <c r="BE106" s="202"/>
      <c r="BF106" s="202"/>
      <c r="BG106" s="202"/>
      <c r="BH106" s="202"/>
      <c r="BI106" s="202"/>
      <c r="BJ106" s="202"/>
      <c r="BK106" s="202"/>
      <c r="BL106" s="202"/>
      <c r="BM106" s="202"/>
      <c r="BN106" s="202"/>
      <c r="BO106" s="202"/>
      <c r="BP106" s="202"/>
      <c r="BQ106" s="202"/>
      <c r="BR106" s="202"/>
      <c r="BS106" s="202"/>
      <c r="BT106" s="202"/>
      <c r="BU106" s="202"/>
      <c r="BV106" s="202"/>
      <c r="BW106" s="202"/>
      <c r="BX106" s="202"/>
      <c r="BY106" s="202"/>
      <c r="BZ106" s="202"/>
      <c r="CA106" s="202"/>
      <c r="CB106" s="202"/>
      <c r="CC106" s="202"/>
      <c r="CD106" s="202"/>
      <c r="CE106" s="202"/>
      <c r="CF106" s="202"/>
      <c r="CG106" s="202"/>
      <c r="CH106" s="202"/>
      <c r="CI106" s="202"/>
      <c r="CJ106" s="202"/>
      <c r="CK106" s="202"/>
      <c r="CL106" s="202"/>
      <c r="CM106" s="202"/>
      <c r="CN106" s="202"/>
      <c r="CO106" s="202"/>
      <c r="CP106" s="202"/>
      <c r="CQ106" s="202"/>
      <c r="CR106" s="202"/>
      <c r="CS106" s="202"/>
      <c r="CT106" s="202"/>
      <c r="CU106" s="202"/>
      <c r="CV106" s="202"/>
      <c r="CW106" s="202"/>
      <c r="CX106" s="202"/>
      <c r="CY106" s="202"/>
      <c r="CZ106" s="202"/>
      <c r="DA106" s="202"/>
      <c r="DB106" s="202"/>
      <c r="DC106" s="202"/>
      <c r="DD106" s="202"/>
      <c r="DE106" s="202"/>
      <c r="DF106" s="202"/>
      <c r="DG106" s="202"/>
      <c r="DH106" s="202"/>
      <c r="DI106" s="202"/>
      <c r="DJ106" s="202"/>
      <c r="DK106" s="202"/>
      <c r="DL106" s="202"/>
      <c r="DM106" s="202"/>
      <c r="DN106" s="202"/>
      <c r="DO106" s="202"/>
      <c r="DP106" s="202"/>
      <c r="DQ106" s="202"/>
      <c r="DR106" s="202"/>
      <c r="DS106" s="202"/>
      <c r="DT106" s="202"/>
      <c r="DU106" s="202"/>
      <c r="DV106" s="202"/>
      <c r="DW106" s="202"/>
      <c r="DX106" s="202"/>
      <c r="DY106" s="202"/>
      <c r="DZ106" s="202"/>
      <c r="EA106" s="202"/>
      <c r="EB106" s="202"/>
      <c r="EC106" s="202"/>
      <c r="ED106" s="202"/>
      <c r="EE106" s="202"/>
      <c r="EF106" s="202"/>
      <c r="EG106" s="202"/>
      <c r="EH106" s="202"/>
      <c r="EI106" s="202"/>
      <c r="EJ106" s="202"/>
      <c r="EK106" s="202"/>
      <c r="EL106" s="202"/>
      <c r="EM106" s="202"/>
      <c r="EN106" s="202"/>
      <c r="EO106" s="202"/>
      <c r="EP106" s="202"/>
      <c r="EQ106" s="202"/>
      <c r="ER106" s="202"/>
      <c r="ES106" s="202"/>
      <c r="ET106" s="202"/>
      <c r="EU106" s="202"/>
      <c r="EV106" s="202"/>
      <c r="EW106" s="202"/>
      <c r="EX106" s="202"/>
      <c r="EY106" s="202"/>
      <c r="EZ106" s="202"/>
      <c r="FA106" s="202"/>
      <c r="FB106" s="202"/>
      <c r="FC106" s="202"/>
      <c r="FD106" s="202"/>
      <c r="FE106" s="202"/>
      <c r="FF106" s="202"/>
      <c r="FG106" s="202"/>
      <c r="FH106" s="202"/>
      <c r="FI106" s="202"/>
      <c r="FJ106" s="202"/>
      <c r="FK106" s="202"/>
      <c r="FL106" s="202"/>
      <c r="FM106" s="202"/>
      <c r="FN106" s="202"/>
      <c r="FO106" s="202"/>
      <c r="FP106" s="202"/>
      <c r="FQ106" s="202"/>
      <c r="FR106" s="202"/>
      <c r="FS106" s="202"/>
      <c r="FT106" s="202"/>
      <c r="FU106" s="202"/>
      <c r="FV106" s="202"/>
      <c r="FW106" s="202"/>
      <c r="FX106" s="202"/>
      <c r="FY106" s="202"/>
      <c r="FZ106" s="202"/>
      <c r="GA106" s="202"/>
      <c r="GB106" s="202"/>
      <c r="GC106" s="202"/>
      <c r="GD106" s="202"/>
      <c r="GE106" s="202"/>
      <c r="GF106" s="202"/>
      <c r="GG106" s="202"/>
      <c r="GH106" s="202"/>
      <c r="GI106" s="202"/>
      <c r="GJ106" s="202"/>
      <c r="GK106" s="202"/>
      <c r="GL106" s="202"/>
      <c r="GM106" s="202"/>
      <c r="GN106" s="202"/>
      <c r="GO106" s="202"/>
      <c r="GP106" s="202"/>
      <c r="GQ106" s="202"/>
      <c r="GR106" s="202"/>
      <c r="GS106" s="202"/>
      <c r="GT106" s="202"/>
      <c r="GU106" s="202"/>
      <c r="GV106" s="202"/>
      <c r="GW106" s="202"/>
      <c r="GX106" s="202"/>
      <c r="GY106" s="202"/>
      <c r="GZ106" s="202"/>
      <c r="HA106" s="202"/>
      <c r="HB106" s="202"/>
      <c r="HC106" s="202"/>
      <c r="HD106" s="202"/>
      <c r="HE106" s="202"/>
      <c r="HF106" s="202"/>
      <c r="HG106" s="202"/>
      <c r="HH106" s="202"/>
      <c r="HI106" s="202"/>
      <c r="HJ106" s="202"/>
      <c r="HK106" s="202"/>
      <c r="HL106" s="202"/>
      <c r="HM106" s="202"/>
      <c r="HN106" s="202"/>
      <c r="HO106" s="202"/>
      <c r="HP106" s="202"/>
      <c r="HQ106" s="202"/>
      <c r="HR106" s="202"/>
      <c r="HS106" s="202"/>
      <c r="HT106" s="202"/>
      <c r="HU106" s="202"/>
      <c r="HV106" s="202"/>
      <c r="HW106" s="202"/>
      <c r="HX106" s="202"/>
      <c r="HY106" s="202"/>
      <c r="HZ106" s="202"/>
      <c r="IA106" s="202"/>
      <c r="IB106" s="202"/>
      <c r="IC106" s="202"/>
      <c r="ID106" s="202"/>
      <c r="IE106" s="202"/>
      <c r="IF106" s="202"/>
      <c r="IG106" s="202"/>
      <c r="IH106" s="202"/>
      <c r="II106" s="202"/>
      <c r="IJ106" s="202"/>
      <c r="IK106" s="202"/>
      <c r="IL106" s="202"/>
      <c r="IM106" s="202"/>
      <c r="IN106" s="202"/>
      <c r="IO106" s="202"/>
      <c r="IP106" s="202"/>
      <c r="IQ106" s="202"/>
      <c r="IR106" s="202"/>
      <c r="IS106" s="202"/>
      <c r="IT106" s="202"/>
      <c r="IU106" s="202"/>
      <c r="IV106" s="202"/>
      <c r="IW106" s="202"/>
      <c r="IX106" s="202"/>
      <c r="IY106" s="202"/>
      <c r="IZ106" s="202"/>
      <c r="JA106" s="198"/>
      <c r="JB106" s="198"/>
      <c r="JC106" s="256"/>
    </row>
    <row r="107" spans="1:263" s="3" customFormat="1" ht="15.5" thickTop="1" thickBot="1" x14ac:dyDescent="0.4">
      <c r="A107" s="198"/>
      <c r="B107" s="359"/>
      <c r="C107" s="47"/>
      <c r="D107" s="105"/>
      <c r="E107" s="102"/>
      <c r="F107" s="389"/>
      <c r="G107" s="390"/>
      <c r="H107" s="391"/>
      <c r="I107" s="405"/>
      <c r="J107" s="431"/>
      <c r="K107" s="202"/>
      <c r="L107" s="202"/>
      <c r="M107" s="202"/>
      <c r="N107" s="202"/>
      <c r="O107" s="202"/>
      <c r="P107" s="202"/>
      <c r="Q107" s="202"/>
      <c r="R107" s="202"/>
      <c r="S107" s="202"/>
      <c r="T107" s="202"/>
      <c r="U107" s="202"/>
      <c r="V107" s="202"/>
      <c r="W107" s="202"/>
      <c r="X107" s="202"/>
      <c r="Y107" s="202"/>
      <c r="Z107" s="202"/>
      <c r="AA107" s="202"/>
      <c r="AB107" s="202"/>
      <c r="AC107" s="202"/>
      <c r="AD107" s="202"/>
      <c r="AE107" s="202"/>
      <c r="AF107" s="202"/>
      <c r="AG107" s="202"/>
      <c r="AH107" s="202"/>
      <c r="AI107" s="202"/>
      <c r="AJ107" s="202"/>
      <c r="AK107" s="202"/>
      <c r="AL107" s="202"/>
      <c r="AM107" s="202"/>
      <c r="AN107" s="202"/>
      <c r="AO107" s="202"/>
      <c r="AP107" s="202"/>
      <c r="AQ107" s="202"/>
      <c r="AR107" s="202"/>
      <c r="AS107" s="202"/>
      <c r="AT107" s="202"/>
      <c r="AU107" s="202"/>
      <c r="AV107" s="202"/>
      <c r="AW107" s="202"/>
      <c r="AX107" s="202"/>
      <c r="AY107" s="202"/>
      <c r="AZ107" s="202"/>
      <c r="BA107" s="202"/>
      <c r="BB107" s="202"/>
      <c r="BC107" s="202"/>
      <c r="BD107" s="202"/>
      <c r="BE107" s="202"/>
      <c r="BF107" s="202"/>
      <c r="BG107" s="202"/>
      <c r="BH107" s="202"/>
      <c r="BI107" s="202"/>
      <c r="BJ107" s="202"/>
      <c r="BK107" s="202"/>
      <c r="BL107" s="202"/>
      <c r="BM107" s="202"/>
      <c r="BN107" s="202"/>
      <c r="BO107" s="202"/>
      <c r="BP107" s="202"/>
      <c r="BQ107" s="202"/>
      <c r="BR107" s="202"/>
      <c r="BS107" s="202"/>
      <c r="BT107" s="202"/>
      <c r="BU107" s="202"/>
      <c r="BV107" s="202"/>
      <c r="BW107" s="202"/>
      <c r="BX107" s="202"/>
      <c r="BY107" s="202"/>
      <c r="BZ107" s="202"/>
      <c r="CA107" s="202"/>
      <c r="CB107" s="202"/>
      <c r="CC107" s="202"/>
      <c r="CD107" s="202"/>
      <c r="CE107" s="202"/>
      <c r="CF107" s="202"/>
      <c r="CG107" s="202"/>
      <c r="CH107" s="202"/>
      <c r="CI107" s="202"/>
      <c r="CJ107" s="202"/>
      <c r="CK107" s="202"/>
      <c r="CL107" s="202"/>
      <c r="CM107" s="202"/>
      <c r="CN107" s="202"/>
      <c r="CO107" s="202"/>
      <c r="CP107" s="202"/>
      <c r="CQ107" s="202"/>
      <c r="CR107" s="202"/>
      <c r="CS107" s="202"/>
      <c r="CT107" s="202"/>
      <c r="CU107" s="202"/>
      <c r="CV107" s="202"/>
      <c r="CW107" s="202"/>
      <c r="CX107" s="202"/>
      <c r="CY107" s="202"/>
      <c r="CZ107" s="202"/>
      <c r="DA107" s="202"/>
      <c r="DB107" s="202"/>
      <c r="DC107" s="202"/>
      <c r="DD107" s="202"/>
      <c r="DE107" s="202"/>
      <c r="DF107" s="202"/>
      <c r="DG107" s="202"/>
      <c r="DH107" s="202"/>
      <c r="DI107" s="202"/>
      <c r="DJ107" s="202"/>
      <c r="DK107" s="202"/>
      <c r="DL107" s="202"/>
      <c r="DM107" s="202"/>
      <c r="DN107" s="202"/>
      <c r="DO107" s="202"/>
      <c r="DP107" s="202"/>
      <c r="DQ107" s="202"/>
      <c r="DR107" s="202"/>
      <c r="DS107" s="202"/>
      <c r="DT107" s="202"/>
      <c r="DU107" s="202"/>
      <c r="DV107" s="202"/>
      <c r="DW107" s="202"/>
      <c r="DX107" s="202"/>
      <c r="DY107" s="202"/>
      <c r="DZ107" s="202"/>
      <c r="EA107" s="202"/>
      <c r="EB107" s="202"/>
      <c r="EC107" s="202"/>
      <c r="ED107" s="202"/>
      <c r="EE107" s="202"/>
      <c r="EF107" s="202"/>
      <c r="EG107" s="202"/>
      <c r="EH107" s="202"/>
      <c r="EI107" s="202"/>
      <c r="EJ107" s="202"/>
      <c r="EK107" s="202"/>
      <c r="EL107" s="202"/>
      <c r="EM107" s="202"/>
      <c r="EN107" s="202"/>
      <c r="EO107" s="202"/>
      <c r="EP107" s="202"/>
      <c r="EQ107" s="202"/>
      <c r="ER107" s="202"/>
      <c r="ES107" s="202"/>
      <c r="ET107" s="202"/>
      <c r="EU107" s="202"/>
      <c r="EV107" s="202"/>
      <c r="EW107" s="202"/>
      <c r="EX107" s="202"/>
      <c r="EY107" s="202"/>
      <c r="EZ107" s="202"/>
      <c r="FA107" s="202"/>
      <c r="FB107" s="202"/>
      <c r="FC107" s="202"/>
      <c r="FD107" s="202"/>
      <c r="FE107" s="202"/>
      <c r="FF107" s="202"/>
      <c r="FG107" s="202"/>
      <c r="FH107" s="202"/>
      <c r="FI107" s="202"/>
      <c r="FJ107" s="202"/>
      <c r="FK107" s="202"/>
      <c r="FL107" s="202"/>
      <c r="FM107" s="202"/>
      <c r="FN107" s="202"/>
      <c r="FO107" s="202"/>
      <c r="FP107" s="202"/>
      <c r="FQ107" s="202"/>
      <c r="FR107" s="202"/>
      <c r="FS107" s="202"/>
      <c r="FT107" s="202"/>
      <c r="FU107" s="202"/>
      <c r="FV107" s="202"/>
      <c r="FW107" s="202"/>
      <c r="FX107" s="202"/>
      <c r="FY107" s="202"/>
      <c r="FZ107" s="202"/>
      <c r="GA107" s="202"/>
      <c r="GB107" s="202"/>
      <c r="GC107" s="202"/>
      <c r="GD107" s="202"/>
      <c r="GE107" s="202"/>
      <c r="GF107" s="202"/>
      <c r="GG107" s="202"/>
      <c r="GH107" s="202"/>
      <c r="GI107" s="202"/>
      <c r="GJ107" s="202"/>
      <c r="GK107" s="202"/>
      <c r="GL107" s="202"/>
      <c r="GM107" s="202"/>
      <c r="GN107" s="202"/>
      <c r="GO107" s="202"/>
      <c r="GP107" s="202"/>
      <c r="GQ107" s="202"/>
      <c r="GR107" s="202"/>
      <c r="GS107" s="202"/>
      <c r="GT107" s="202"/>
      <c r="GU107" s="202"/>
      <c r="GV107" s="202"/>
      <c r="GW107" s="202"/>
      <c r="GX107" s="202"/>
      <c r="GY107" s="202"/>
      <c r="GZ107" s="202"/>
      <c r="HA107" s="202"/>
      <c r="HB107" s="202"/>
      <c r="HC107" s="202"/>
      <c r="HD107" s="202"/>
      <c r="HE107" s="202"/>
      <c r="HF107" s="202"/>
      <c r="HG107" s="202"/>
      <c r="HH107" s="202"/>
      <c r="HI107" s="202"/>
      <c r="HJ107" s="202"/>
      <c r="HK107" s="202"/>
      <c r="HL107" s="202"/>
      <c r="HM107" s="202"/>
      <c r="HN107" s="202"/>
      <c r="HO107" s="202"/>
      <c r="HP107" s="202"/>
      <c r="HQ107" s="202"/>
      <c r="HR107" s="202"/>
      <c r="HS107" s="202"/>
      <c r="HT107" s="202"/>
      <c r="HU107" s="202"/>
      <c r="HV107" s="202"/>
      <c r="HW107" s="202"/>
      <c r="HX107" s="202"/>
      <c r="HY107" s="202"/>
      <c r="HZ107" s="202"/>
      <c r="IA107" s="202"/>
      <c r="IB107" s="202"/>
      <c r="IC107" s="202"/>
      <c r="ID107" s="202"/>
      <c r="IE107" s="202"/>
      <c r="IF107" s="202"/>
      <c r="IG107" s="202"/>
      <c r="IH107" s="202"/>
      <c r="II107" s="202"/>
      <c r="IJ107" s="202"/>
      <c r="IK107" s="202"/>
      <c r="IL107" s="202"/>
      <c r="IM107" s="202"/>
      <c r="IN107" s="202"/>
      <c r="IO107" s="202"/>
      <c r="IP107" s="202"/>
      <c r="IQ107" s="202"/>
      <c r="IR107" s="202"/>
      <c r="IS107" s="202"/>
      <c r="IT107" s="202"/>
      <c r="IU107" s="202"/>
      <c r="IV107" s="202"/>
      <c r="IW107" s="202"/>
      <c r="IX107" s="202"/>
      <c r="IY107" s="202"/>
      <c r="IZ107" s="202"/>
      <c r="JA107" s="198"/>
      <c r="JB107" s="198"/>
      <c r="JC107" s="256"/>
    </row>
    <row r="108" spans="1:263" s="3" customFormat="1" x14ac:dyDescent="0.35">
      <c r="A108" s="198"/>
      <c r="B108" s="359"/>
      <c r="C108" s="47"/>
      <c r="D108" s="129"/>
      <c r="E108" s="407"/>
      <c r="F108" s="408"/>
      <c r="G108" s="253"/>
      <c r="H108" s="253"/>
      <c r="I108" s="409"/>
      <c r="J108" s="431"/>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02"/>
      <c r="AL108" s="202"/>
      <c r="AM108" s="202"/>
      <c r="AN108" s="202"/>
      <c r="AO108" s="202"/>
      <c r="AP108" s="202"/>
      <c r="AQ108" s="202"/>
      <c r="AR108" s="202"/>
      <c r="AS108" s="202"/>
      <c r="AT108" s="202"/>
      <c r="AU108" s="202"/>
      <c r="AV108" s="202"/>
      <c r="AW108" s="202"/>
      <c r="AX108" s="202"/>
      <c r="AY108" s="202"/>
      <c r="AZ108" s="202"/>
      <c r="BA108" s="202"/>
      <c r="BB108" s="202"/>
      <c r="BC108" s="202"/>
      <c r="BD108" s="202"/>
      <c r="BE108" s="202"/>
      <c r="BF108" s="202"/>
      <c r="BG108" s="202"/>
      <c r="BH108" s="202"/>
      <c r="BI108" s="202"/>
      <c r="BJ108" s="202"/>
      <c r="BK108" s="202"/>
      <c r="BL108" s="202"/>
      <c r="BM108" s="202"/>
      <c r="BN108" s="202"/>
      <c r="BO108" s="202"/>
      <c r="BP108" s="202"/>
      <c r="BQ108" s="202"/>
      <c r="BR108" s="202"/>
      <c r="BS108" s="202"/>
      <c r="BT108" s="202"/>
      <c r="BU108" s="202"/>
      <c r="BV108" s="202"/>
      <c r="BW108" s="202"/>
      <c r="BX108" s="202"/>
      <c r="BY108" s="202"/>
      <c r="BZ108" s="202"/>
      <c r="CA108" s="202"/>
      <c r="CB108" s="202"/>
      <c r="CC108" s="202"/>
      <c r="CD108" s="202"/>
      <c r="CE108" s="202"/>
      <c r="CF108" s="202"/>
      <c r="CG108" s="202"/>
      <c r="CH108" s="202"/>
      <c r="CI108" s="202"/>
      <c r="CJ108" s="202"/>
      <c r="CK108" s="202"/>
      <c r="CL108" s="202"/>
      <c r="CM108" s="202"/>
      <c r="CN108" s="202"/>
      <c r="CO108" s="202"/>
      <c r="CP108" s="202"/>
      <c r="CQ108" s="202"/>
      <c r="CR108" s="202"/>
      <c r="CS108" s="202"/>
      <c r="CT108" s="202"/>
      <c r="CU108" s="202"/>
      <c r="CV108" s="202"/>
      <c r="CW108" s="202"/>
      <c r="CX108" s="202"/>
      <c r="CY108" s="202"/>
      <c r="CZ108" s="202"/>
      <c r="DA108" s="202"/>
      <c r="DB108" s="202"/>
      <c r="DC108" s="202"/>
      <c r="DD108" s="202"/>
      <c r="DE108" s="202"/>
      <c r="DF108" s="202"/>
      <c r="DG108" s="202"/>
      <c r="DH108" s="202"/>
      <c r="DI108" s="202"/>
      <c r="DJ108" s="202"/>
      <c r="DK108" s="202"/>
      <c r="DL108" s="202"/>
      <c r="DM108" s="202"/>
      <c r="DN108" s="202"/>
      <c r="DO108" s="202"/>
      <c r="DP108" s="202"/>
      <c r="DQ108" s="202"/>
      <c r="DR108" s="202"/>
      <c r="DS108" s="202"/>
      <c r="DT108" s="202"/>
      <c r="DU108" s="202"/>
      <c r="DV108" s="202"/>
      <c r="DW108" s="202"/>
      <c r="DX108" s="202"/>
      <c r="DY108" s="202"/>
      <c r="DZ108" s="202"/>
      <c r="EA108" s="202"/>
      <c r="EB108" s="202"/>
      <c r="EC108" s="202"/>
      <c r="ED108" s="202"/>
      <c r="EE108" s="202"/>
      <c r="EF108" s="202"/>
      <c r="EG108" s="202"/>
      <c r="EH108" s="202"/>
      <c r="EI108" s="202"/>
      <c r="EJ108" s="202"/>
      <c r="EK108" s="202"/>
      <c r="EL108" s="202"/>
      <c r="EM108" s="202"/>
      <c r="EN108" s="202"/>
      <c r="EO108" s="202"/>
      <c r="EP108" s="202"/>
      <c r="EQ108" s="202"/>
      <c r="ER108" s="202"/>
      <c r="ES108" s="202"/>
      <c r="ET108" s="202"/>
      <c r="EU108" s="202"/>
      <c r="EV108" s="202"/>
      <c r="EW108" s="202"/>
      <c r="EX108" s="202"/>
      <c r="EY108" s="202"/>
      <c r="EZ108" s="202"/>
      <c r="FA108" s="202"/>
      <c r="FB108" s="202"/>
      <c r="FC108" s="202"/>
      <c r="FD108" s="202"/>
      <c r="FE108" s="202"/>
      <c r="FF108" s="202"/>
      <c r="FG108" s="202"/>
      <c r="FH108" s="202"/>
      <c r="FI108" s="202"/>
      <c r="FJ108" s="202"/>
      <c r="FK108" s="202"/>
      <c r="FL108" s="202"/>
      <c r="FM108" s="202"/>
      <c r="FN108" s="202"/>
      <c r="FO108" s="202"/>
      <c r="FP108" s="202"/>
      <c r="FQ108" s="202"/>
      <c r="FR108" s="202"/>
      <c r="FS108" s="202"/>
      <c r="FT108" s="202"/>
      <c r="FU108" s="202"/>
      <c r="FV108" s="202"/>
      <c r="FW108" s="202"/>
      <c r="FX108" s="202"/>
      <c r="FY108" s="202"/>
      <c r="FZ108" s="202"/>
      <c r="GA108" s="202"/>
      <c r="GB108" s="202"/>
      <c r="GC108" s="202"/>
      <c r="GD108" s="202"/>
      <c r="GE108" s="202"/>
      <c r="GF108" s="202"/>
      <c r="GG108" s="202"/>
      <c r="GH108" s="202"/>
      <c r="GI108" s="202"/>
      <c r="GJ108" s="202"/>
      <c r="GK108" s="202"/>
      <c r="GL108" s="202"/>
      <c r="GM108" s="202"/>
      <c r="GN108" s="202"/>
      <c r="GO108" s="202"/>
      <c r="GP108" s="202"/>
      <c r="GQ108" s="202"/>
      <c r="GR108" s="202"/>
      <c r="GS108" s="202"/>
      <c r="GT108" s="202"/>
      <c r="GU108" s="202"/>
      <c r="GV108" s="202"/>
      <c r="GW108" s="202"/>
      <c r="GX108" s="202"/>
      <c r="GY108" s="202"/>
      <c r="GZ108" s="202"/>
      <c r="HA108" s="202"/>
      <c r="HB108" s="202"/>
      <c r="HC108" s="202"/>
      <c r="HD108" s="202"/>
      <c r="HE108" s="202"/>
      <c r="HF108" s="202"/>
      <c r="HG108" s="202"/>
      <c r="HH108" s="202"/>
      <c r="HI108" s="202"/>
      <c r="HJ108" s="202"/>
      <c r="HK108" s="202"/>
      <c r="HL108" s="202"/>
      <c r="HM108" s="202"/>
      <c r="HN108" s="202"/>
      <c r="HO108" s="202"/>
      <c r="HP108" s="202"/>
      <c r="HQ108" s="202"/>
      <c r="HR108" s="202"/>
      <c r="HS108" s="202"/>
      <c r="HT108" s="202"/>
      <c r="HU108" s="202"/>
      <c r="HV108" s="202"/>
      <c r="HW108" s="202"/>
      <c r="HX108" s="202"/>
      <c r="HY108" s="202"/>
      <c r="HZ108" s="202"/>
      <c r="IA108" s="202"/>
      <c r="IB108" s="202"/>
      <c r="IC108" s="202"/>
      <c r="ID108" s="202"/>
      <c r="IE108" s="202"/>
      <c r="IF108" s="202"/>
      <c r="IG108" s="202"/>
      <c r="IH108" s="202"/>
      <c r="II108" s="202"/>
      <c r="IJ108" s="202"/>
      <c r="IK108" s="202"/>
      <c r="IL108" s="202"/>
      <c r="IM108" s="202"/>
      <c r="IN108" s="202"/>
      <c r="IO108" s="202"/>
      <c r="IP108" s="202"/>
      <c r="IQ108" s="202"/>
      <c r="IR108" s="202"/>
      <c r="IS108" s="202"/>
      <c r="IT108" s="202"/>
      <c r="IU108" s="202"/>
      <c r="IV108" s="202"/>
      <c r="IW108" s="202"/>
      <c r="IX108" s="202"/>
      <c r="IY108" s="202"/>
      <c r="IZ108" s="202"/>
      <c r="JA108" s="198"/>
      <c r="JB108" s="198"/>
      <c r="JC108" s="256"/>
    </row>
    <row r="109" spans="1:263" x14ac:dyDescent="0.35">
      <c r="A109" s="12"/>
      <c r="B109" s="134"/>
      <c r="C109" s="53"/>
      <c r="D109" s="102"/>
      <c r="E109" s="102"/>
      <c r="F109" s="369"/>
      <c r="G109" s="202"/>
      <c r="H109" s="202"/>
      <c r="I109" s="202"/>
      <c r="J109" s="431"/>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2"/>
      <c r="AO109" s="202"/>
      <c r="AP109" s="202"/>
      <c r="AQ109" s="202"/>
      <c r="AR109" s="202"/>
      <c r="AS109" s="202"/>
      <c r="AT109" s="202"/>
      <c r="AU109" s="202"/>
      <c r="AV109" s="202"/>
      <c r="AW109" s="202"/>
      <c r="AX109" s="202"/>
      <c r="AY109" s="202"/>
      <c r="AZ109" s="202"/>
      <c r="BA109" s="202"/>
      <c r="BB109" s="202"/>
      <c r="BC109" s="202"/>
      <c r="BD109" s="202"/>
      <c r="BE109" s="202"/>
      <c r="BF109" s="202"/>
      <c r="BG109" s="202"/>
      <c r="BH109" s="202"/>
      <c r="BI109" s="202"/>
      <c r="BJ109" s="202"/>
      <c r="BK109" s="202"/>
      <c r="BL109" s="202"/>
      <c r="BM109" s="202"/>
      <c r="BN109" s="202"/>
      <c r="BO109" s="202"/>
      <c r="BP109" s="202"/>
      <c r="BQ109" s="202"/>
      <c r="BR109" s="202"/>
      <c r="BS109" s="202"/>
      <c r="BT109" s="202"/>
      <c r="BU109" s="202"/>
      <c r="BV109" s="202"/>
      <c r="BW109" s="202"/>
      <c r="BX109" s="202"/>
      <c r="BY109" s="202"/>
      <c r="BZ109" s="202"/>
      <c r="CA109" s="202"/>
      <c r="CB109" s="202"/>
      <c r="CC109" s="202"/>
      <c r="CD109" s="202"/>
      <c r="CE109" s="202"/>
      <c r="CF109" s="202"/>
      <c r="CG109" s="202"/>
      <c r="CH109" s="202"/>
      <c r="CI109" s="202"/>
      <c r="CJ109" s="202"/>
      <c r="CK109" s="202"/>
      <c r="CL109" s="202"/>
      <c r="CM109" s="202"/>
      <c r="CN109" s="202"/>
      <c r="CO109" s="202"/>
      <c r="CP109" s="202"/>
      <c r="CQ109" s="202"/>
      <c r="CR109" s="202"/>
      <c r="CS109" s="202"/>
      <c r="CT109" s="202"/>
      <c r="CU109" s="202"/>
      <c r="CV109" s="202"/>
      <c r="CW109" s="202"/>
      <c r="CX109" s="202"/>
      <c r="CY109" s="202"/>
      <c r="CZ109" s="202"/>
      <c r="DA109" s="202"/>
      <c r="DB109" s="202"/>
      <c r="DC109" s="202"/>
      <c r="DD109" s="202"/>
      <c r="DE109" s="202"/>
      <c r="DF109" s="202"/>
      <c r="DG109" s="202"/>
      <c r="DH109" s="202"/>
      <c r="DI109" s="202"/>
      <c r="DJ109" s="202"/>
      <c r="DK109" s="202"/>
      <c r="DL109" s="202"/>
      <c r="DM109" s="202"/>
      <c r="DN109" s="202"/>
      <c r="DO109" s="202"/>
      <c r="DP109" s="202"/>
      <c r="DQ109" s="202"/>
      <c r="DR109" s="202"/>
      <c r="DS109" s="202"/>
      <c r="DT109" s="202"/>
      <c r="DU109" s="202"/>
      <c r="DV109" s="202"/>
      <c r="DW109" s="202"/>
      <c r="DX109" s="202"/>
      <c r="DY109" s="202"/>
      <c r="DZ109" s="202"/>
      <c r="EA109" s="202"/>
      <c r="EB109" s="202"/>
      <c r="EC109" s="202"/>
      <c r="ED109" s="202"/>
      <c r="EE109" s="202"/>
      <c r="EF109" s="202"/>
      <c r="EG109" s="202"/>
      <c r="EH109" s="202"/>
      <c r="EI109" s="202"/>
      <c r="EJ109" s="202"/>
      <c r="EK109" s="202"/>
      <c r="EL109" s="202"/>
      <c r="EM109" s="202"/>
      <c r="EN109" s="202"/>
      <c r="EO109" s="202"/>
      <c r="EP109" s="202"/>
      <c r="EQ109" s="202"/>
      <c r="ER109" s="202"/>
      <c r="ES109" s="202"/>
      <c r="ET109" s="202"/>
      <c r="EU109" s="202"/>
      <c r="EV109" s="202"/>
      <c r="EW109" s="202"/>
      <c r="EX109" s="202"/>
      <c r="EY109" s="202"/>
      <c r="EZ109" s="202"/>
      <c r="FA109" s="202"/>
      <c r="FB109" s="202"/>
      <c r="FC109" s="202"/>
      <c r="FD109" s="202"/>
      <c r="FE109" s="202"/>
      <c r="FF109" s="202"/>
      <c r="FG109" s="202"/>
      <c r="FH109" s="202"/>
      <c r="FI109" s="202"/>
      <c r="FJ109" s="202"/>
      <c r="FK109" s="202"/>
      <c r="FL109" s="202"/>
      <c r="FM109" s="202"/>
      <c r="FN109" s="202"/>
      <c r="FO109" s="202"/>
      <c r="FP109" s="202"/>
      <c r="FQ109" s="202"/>
      <c r="FR109" s="202"/>
      <c r="FS109" s="202"/>
      <c r="FT109" s="202"/>
      <c r="FU109" s="202"/>
      <c r="FV109" s="202"/>
      <c r="FW109" s="202"/>
      <c r="FX109" s="202"/>
      <c r="FY109" s="202"/>
      <c r="FZ109" s="202"/>
      <c r="GA109" s="202"/>
      <c r="GB109" s="202"/>
      <c r="GC109" s="202"/>
      <c r="GD109" s="202"/>
      <c r="GE109" s="202"/>
      <c r="GF109" s="202"/>
      <c r="GG109" s="202"/>
      <c r="GH109" s="202"/>
      <c r="GI109" s="202"/>
      <c r="GJ109" s="202"/>
      <c r="GK109" s="202"/>
      <c r="GL109" s="202"/>
      <c r="GM109" s="202"/>
      <c r="GN109" s="202"/>
      <c r="GO109" s="202"/>
      <c r="GP109" s="202"/>
      <c r="GQ109" s="202"/>
      <c r="GR109" s="202"/>
      <c r="GS109" s="202"/>
      <c r="GT109" s="202"/>
      <c r="GU109" s="202"/>
      <c r="GV109" s="202"/>
      <c r="GW109" s="202"/>
      <c r="GX109" s="202"/>
      <c r="GY109" s="202"/>
      <c r="GZ109" s="202"/>
      <c r="HA109" s="202"/>
      <c r="HB109" s="202"/>
      <c r="HC109" s="202"/>
      <c r="HD109" s="202"/>
      <c r="HE109" s="202"/>
      <c r="HF109" s="202"/>
      <c r="HG109" s="202"/>
      <c r="HH109" s="202"/>
      <c r="HI109" s="202"/>
      <c r="HJ109" s="202"/>
      <c r="HK109" s="202"/>
      <c r="HL109" s="202"/>
      <c r="HM109" s="202"/>
      <c r="HN109" s="202"/>
      <c r="HO109" s="202"/>
      <c r="HP109" s="202"/>
      <c r="HQ109" s="202"/>
      <c r="HR109" s="202"/>
      <c r="HS109" s="202"/>
      <c r="HT109" s="202"/>
      <c r="HU109" s="202"/>
      <c r="HV109" s="202"/>
      <c r="HW109" s="202"/>
      <c r="HX109" s="202"/>
      <c r="HY109" s="202"/>
      <c r="HZ109" s="202"/>
      <c r="IA109" s="202"/>
      <c r="IB109" s="202"/>
      <c r="IC109" s="202"/>
      <c r="ID109" s="202"/>
      <c r="IE109" s="202"/>
      <c r="IF109" s="202"/>
      <c r="IG109" s="202"/>
      <c r="IH109" s="202"/>
      <c r="II109" s="202"/>
      <c r="IJ109" s="202"/>
      <c r="IK109" s="202"/>
      <c r="IL109" s="202"/>
      <c r="IM109" s="202"/>
      <c r="IN109" s="202"/>
      <c r="IO109" s="202"/>
      <c r="IP109" s="202"/>
      <c r="IQ109" s="202"/>
      <c r="IR109" s="202"/>
      <c r="IS109" s="202"/>
      <c r="IT109" s="202"/>
      <c r="IU109" s="202"/>
      <c r="IV109" s="202"/>
      <c r="IW109" s="202"/>
      <c r="IX109" s="202"/>
      <c r="IY109" s="202"/>
      <c r="IZ109" s="202"/>
      <c r="JA109" s="12"/>
      <c r="JB109" s="12"/>
      <c r="JC109" s="12"/>
    </row>
    <row r="110" spans="1:263" s="3" customFormat="1" ht="15" thickBot="1" x14ac:dyDescent="0.4">
      <c r="A110" s="198"/>
      <c r="B110" s="359"/>
      <c r="C110" s="47"/>
      <c r="D110" s="72" t="s">
        <v>807</v>
      </c>
      <c r="E110" s="401"/>
      <c r="F110" s="402"/>
      <c r="G110" s="403"/>
      <c r="H110" s="403"/>
      <c r="I110" s="404"/>
      <c r="J110" s="431"/>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2"/>
      <c r="AO110" s="202"/>
      <c r="AP110" s="202"/>
      <c r="AQ110" s="202"/>
      <c r="AR110" s="202"/>
      <c r="AS110" s="202"/>
      <c r="AT110" s="202"/>
      <c r="AU110" s="202"/>
      <c r="AV110" s="202"/>
      <c r="AW110" s="202"/>
      <c r="AX110" s="202"/>
      <c r="AY110" s="202"/>
      <c r="AZ110" s="202"/>
      <c r="BA110" s="202"/>
      <c r="BB110" s="202"/>
      <c r="BC110" s="202"/>
      <c r="BD110" s="202"/>
      <c r="BE110" s="202"/>
      <c r="BF110" s="202"/>
      <c r="BG110" s="202"/>
      <c r="BH110" s="202"/>
      <c r="BI110" s="202"/>
      <c r="BJ110" s="202"/>
      <c r="BK110" s="202"/>
      <c r="BL110" s="202"/>
      <c r="BM110" s="202"/>
      <c r="BN110" s="202"/>
      <c r="BO110" s="202"/>
      <c r="BP110" s="202"/>
      <c r="BQ110" s="202"/>
      <c r="BR110" s="202"/>
      <c r="BS110" s="202"/>
      <c r="BT110" s="202"/>
      <c r="BU110" s="202"/>
      <c r="BV110" s="202"/>
      <c r="BW110" s="202"/>
      <c r="BX110" s="202"/>
      <c r="BY110" s="202"/>
      <c r="BZ110" s="202"/>
      <c r="CA110" s="202"/>
      <c r="CB110" s="202"/>
      <c r="CC110" s="202"/>
      <c r="CD110" s="202"/>
      <c r="CE110" s="202"/>
      <c r="CF110" s="202"/>
      <c r="CG110" s="202"/>
      <c r="CH110" s="202"/>
      <c r="CI110" s="202"/>
      <c r="CJ110" s="202"/>
      <c r="CK110" s="202"/>
      <c r="CL110" s="202"/>
      <c r="CM110" s="202"/>
      <c r="CN110" s="202"/>
      <c r="CO110" s="202"/>
      <c r="CP110" s="202"/>
      <c r="CQ110" s="202"/>
      <c r="CR110" s="202"/>
      <c r="CS110" s="202"/>
      <c r="CT110" s="202"/>
      <c r="CU110" s="202"/>
      <c r="CV110" s="202"/>
      <c r="CW110" s="202"/>
      <c r="CX110" s="202"/>
      <c r="CY110" s="202"/>
      <c r="CZ110" s="202"/>
      <c r="DA110" s="202"/>
      <c r="DB110" s="202"/>
      <c r="DC110" s="202"/>
      <c r="DD110" s="202"/>
      <c r="DE110" s="202"/>
      <c r="DF110" s="202"/>
      <c r="DG110" s="202"/>
      <c r="DH110" s="202"/>
      <c r="DI110" s="202"/>
      <c r="DJ110" s="202"/>
      <c r="DK110" s="202"/>
      <c r="DL110" s="202"/>
      <c r="DM110" s="202"/>
      <c r="DN110" s="202"/>
      <c r="DO110" s="202"/>
      <c r="DP110" s="202"/>
      <c r="DQ110" s="202"/>
      <c r="DR110" s="202"/>
      <c r="DS110" s="202"/>
      <c r="DT110" s="202"/>
      <c r="DU110" s="202"/>
      <c r="DV110" s="202"/>
      <c r="DW110" s="202"/>
      <c r="DX110" s="202"/>
      <c r="DY110" s="202"/>
      <c r="DZ110" s="202"/>
      <c r="EA110" s="202"/>
      <c r="EB110" s="202"/>
      <c r="EC110" s="202"/>
      <c r="ED110" s="202"/>
      <c r="EE110" s="202"/>
      <c r="EF110" s="202"/>
      <c r="EG110" s="202"/>
      <c r="EH110" s="202"/>
      <c r="EI110" s="202"/>
      <c r="EJ110" s="202"/>
      <c r="EK110" s="202"/>
      <c r="EL110" s="202"/>
      <c r="EM110" s="202"/>
      <c r="EN110" s="202"/>
      <c r="EO110" s="202"/>
      <c r="EP110" s="202"/>
      <c r="EQ110" s="202"/>
      <c r="ER110" s="202"/>
      <c r="ES110" s="202"/>
      <c r="ET110" s="202"/>
      <c r="EU110" s="202"/>
      <c r="EV110" s="202"/>
      <c r="EW110" s="202"/>
      <c r="EX110" s="202"/>
      <c r="EY110" s="202"/>
      <c r="EZ110" s="202"/>
      <c r="FA110" s="202"/>
      <c r="FB110" s="202"/>
      <c r="FC110" s="202"/>
      <c r="FD110" s="202"/>
      <c r="FE110" s="202"/>
      <c r="FF110" s="202"/>
      <c r="FG110" s="202"/>
      <c r="FH110" s="202"/>
      <c r="FI110" s="202"/>
      <c r="FJ110" s="202"/>
      <c r="FK110" s="202"/>
      <c r="FL110" s="202"/>
      <c r="FM110" s="202"/>
      <c r="FN110" s="202"/>
      <c r="FO110" s="202"/>
      <c r="FP110" s="202"/>
      <c r="FQ110" s="202"/>
      <c r="FR110" s="202"/>
      <c r="FS110" s="202"/>
      <c r="FT110" s="202"/>
      <c r="FU110" s="202"/>
      <c r="FV110" s="202"/>
      <c r="FW110" s="202"/>
      <c r="FX110" s="202"/>
      <c r="FY110" s="202"/>
      <c r="FZ110" s="202"/>
      <c r="GA110" s="202"/>
      <c r="GB110" s="202"/>
      <c r="GC110" s="202"/>
      <c r="GD110" s="202"/>
      <c r="GE110" s="202"/>
      <c r="GF110" s="202"/>
      <c r="GG110" s="202"/>
      <c r="GH110" s="202"/>
      <c r="GI110" s="202"/>
      <c r="GJ110" s="202"/>
      <c r="GK110" s="202"/>
      <c r="GL110" s="202"/>
      <c r="GM110" s="202"/>
      <c r="GN110" s="202"/>
      <c r="GO110" s="202"/>
      <c r="GP110" s="202"/>
      <c r="GQ110" s="202"/>
      <c r="GR110" s="202"/>
      <c r="GS110" s="202"/>
      <c r="GT110" s="202"/>
      <c r="GU110" s="202"/>
      <c r="GV110" s="202"/>
      <c r="GW110" s="202"/>
      <c r="GX110" s="202"/>
      <c r="GY110" s="202"/>
      <c r="GZ110" s="202"/>
      <c r="HA110" s="202"/>
      <c r="HB110" s="202"/>
      <c r="HC110" s="202"/>
      <c r="HD110" s="202"/>
      <c r="HE110" s="202"/>
      <c r="HF110" s="202"/>
      <c r="HG110" s="202"/>
      <c r="HH110" s="202"/>
      <c r="HI110" s="202"/>
      <c r="HJ110" s="202"/>
      <c r="HK110" s="202"/>
      <c r="HL110" s="202"/>
      <c r="HM110" s="202"/>
      <c r="HN110" s="202"/>
      <c r="HO110" s="202"/>
      <c r="HP110" s="202"/>
      <c r="HQ110" s="202"/>
      <c r="HR110" s="202"/>
      <c r="HS110" s="202"/>
      <c r="HT110" s="202"/>
      <c r="HU110" s="202"/>
      <c r="HV110" s="202"/>
      <c r="HW110" s="202"/>
      <c r="HX110" s="202"/>
      <c r="HY110" s="202"/>
      <c r="HZ110" s="202"/>
      <c r="IA110" s="202"/>
      <c r="IB110" s="202"/>
      <c r="IC110" s="202"/>
      <c r="ID110" s="202"/>
      <c r="IE110" s="202"/>
      <c r="IF110" s="202"/>
      <c r="IG110" s="202"/>
      <c r="IH110" s="202"/>
      <c r="II110" s="202"/>
      <c r="IJ110" s="202"/>
      <c r="IK110" s="202"/>
      <c r="IL110" s="202"/>
      <c r="IM110" s="202"/>
      <c r="IN110" s="202"/>
      <c r="IO110" s="202"/>
      <c r="IP110" s="202"/>
      <c r="IQ110" s="202"/>
      <c r="IR110" s="202"/>
      <c r="IS110" s="202"/>
      <c r="IT110" s="202"/>
      <c r="IU110" s="202"/>
      <c r="IV110" s="202"/>
      <c r="IW110" s="202"/>
      <c r="IX110" s="202"/>
      <c r="IY110" s="202"/>
      <c r="IZ110" s="202"/>
      <c r="JA110" s="198"/>
      <c r="JB110" s="198"/>
      <c r="JC110" s="256"/>
    </row>
    <row r="111" spans="1:263" s="3" customFormat="1" x14ac:dyDescent="0.35">
      <c r="A111" s="198"/>
      <c r="B111" s="359"/>
      <c r="C111" s="47"/>
      <c r="D111" s="105"/>
      <c r="E111" s="102"/>
      <c r="F111" s="375"/>
      <c r="G111" s="321"/>
      <c r="H111" s="322"/>
      <c r="I111" s="405"/>
      <c r="J111" s="431"/>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02"/>
      <c r="AL111" s="202"/>
      <c r="AM111" s="202"/>
      <c r="AN111" s="202"/>
      <c r="AO111" s="202"/>
      <c r="AP111" s="202"/>
      <c r="AQ111" s="202"/>
      <c r="AR111" s="202"/>
      <c r="AS111" s="202"/>
      <c r="AT111" s="202"/>
      <c r="AU111" s="202"/>
      <c r="AV111" s="202"/>
      <c r="AW111" s="202"/>
      <c r="AX111" s="202"/>
      <c r="AY111" s="202"/>
      <c r="AZ111" s="202"/>
      <c r="BA111" s="202"/>
      <c r="BB111" s="202"/>
      <c r="BC111" s="202"/>
      <c r="BD111" s="202"/>
      <c r="BE111" s="202"/>
      <c r="BF111" s="202"/>
      <c r="BG111" s="202"/>
      <c r="BH111" s="202"/>
      <c r="BI111" s="202"/>
      <c r="BJ111" s="202"/>
      <c r="BK111" s="202"/>
      <c r="BL111" s="202"/>
      <c r="BM111" s="202"/>
      <c r="BN111" s="202"/>
      <c r="BO111" s="202"/>
      <c r="BP111" s="202"/>
      <c r="BQ111" s="202"/>
      <c r="BR111" s="202"/>
      <c r="BS111" s="202"/>
      <c r="BT111" s="202"/>
      <c r="BU111" s="202"/>
      <c r="BV111" s="202"/>
      <c r="BW111" s="202"/>
      <c r="BX111" s="202"/>
      <c r="BY111" s="202"/>
      <c r="BZ111" s="202"/>
      <c r="CA111" s="202"/>
      <c r="CB111" s="202"/>
      <c r="CC111" s="202"/>
      <c r="CD111" s="202"/>
      <c r="CE111" s="202"/>
      <c r="CF111" s="202"/>
      <c r="CG111" s="202"/>
      <c r="CH111" s="202"/>
      <c r="CI111" s="202"/>
      <c r="CJ111" s="202"/>
      <c r="CK111" s="202"/>
      <c r="CL111" s="202"/>
      <c r="CM111" s="202"/>
      <c r="CN111" s="202"/>
      <c r="CO111" s="202"/>
      <c r="CP111" s="202"/>
      <c r="CQ111" s="202"/>
      <c r="CR111" s="202"/>
      <c r="CS111" s="202"/>
      <c r="CT111" s="202"/>
      <c r="CU111" s="202"/>
      <c r="CV111" s="202"/>
      <c r="CW111" s="202"/>
      <c r="CX111" s="202"/>
      <c r="CY111" s="202"/>
      <c r="CZ111" s="202"/>
      <c r="DA111" s="202"/>
      <c r="DB111" s="202"/>
      <c r="DC111" s="202"/>
      <c r="DD111" s="202"/>
      <c r="DE111" s="202"/>
      <c r="DF111" s="202"/>
      <c r="DG111" s="202"/>
      <c r="DH111" s="202"/>
      <c r="DI111" s="202"/>
      <c r="DJ111" s="202"/>
      <c r="DK111" s="202"/>
      <c r="DL111" s="202"/>
      <c r="DM111" s="202"/>
      <c r="DN111" s="202"/>
      <c r="DO111" s="202"/>
      <c r="DP111" s="202"/>
      <c r="DQ111" s="202"/>
      <c r="DR111" s="202"/>
      <c r="DS111" s="202"/>
      <c r="DT111" s="202"/>
      <c r="DU111" s="202"/>
      <c r="DV111" s="202"/>
      <c r="DW111" s="202"/>
      <c r="DX111" s="202"/>
      <c r="DY111" s="202"/>
      <c r="DZ111" s="202"/>
      <c r="EA111" s="202"/>
      <c r="EB111" s="202"/>
      <c r="EC111" s="202"/>
      <c r="ED111" s="202"/>
      <c r="EE111" s="202"/>
      <c r="EF111" s="202"/>
      <c r="EG111" s="202"/>
      <c r="EH111" s="202"/>
      <c r="EI111" s="202"/>
      <c r="EJ111" s="202"/>
      <c r="EK111" s="202"/>
      <c r="EL111" s="202"/>
      <c r="EM111" s="202"/>
      <c r="EN111" s="202"/>
      <c r="EO111" s="202"/>
      <c r="EP111" s="202"/>
      <c r="EQ111" s="202"/>
      <c r="ER111" s="202"/>
      <c r="ES111" s="202"/>
      <c r="ET111" s="202"/>
      <c r="EU111" s="202"/>
      <c r="EV111" s="202"/>
      <c r="EW111" s="202"/>
      <c r="EX111" s="202"/>
      <c r="EY111" s="202"/>
      <c r="EZ111" s="202"/>
      <c r="FA111" s="202"/>
      <c r="FB111" s="202"/>
      <c r="FC111" s="202"/>
      <c r="FD111" s="202"/>
      <c r="FE111" s="202"/>
      <c r="FF111" s="202"/>
      <c r="FG111" s="202"/>
      <c r="FH111" s="202"/>
      <c r="FI111" s="202"/>
      <c r="FJ111" s="202"/>
      <c r="FK111" s="202"/>
      <c r="FL111" s="202"/>
      <c r="FM111" s="202"/>
      <c r="FN111" s="202"/>
      <c r="FO111" s="202"/>
      <c r="FP111" s="202"/>
      <c r="FQ111" s="202"/>
      <c r="FR111" s="202"/>
      <c r="FS111" s="202"/>
      <c r="FT111" s="202"/>
      <c r="FU111" s="202"/>
      <c r="FV111" s="202"/>
      <c r="FW111" s="202"/>
      <c r="FX111" s="202"/>
      <c r="FY111" s="202"/>
      <c r="FZ111" s="202"/>
      <c r="GA111" s="202"/>
      <c r="GB111" s="202"/>
      <c r="GC111" s="202"/>
      <c r="GD111" s="202"/>
      <c r="GE111" s="202"/>
      <c r="GF111" s="202"/>
      <c r="GG111" s="202"/>
      <c r="GH111" s="202"/>
      <c r="GI111" s="202"/>
      <c r="GJ111" s="202"/>
      <c r="GK111" s="202"/>
      <c r="GL111" s="202"/>
      <c r="GM111" s="202"/>
      <c r="GN111" s="202"/>
      <c r="GO111" s="202"/>
      <c r="GP111" s="202"/>
      <c r="GQ111" s="202"/>
      <c r="GR111" s="202"/>
      <c r="GS111" s="202"/>
      <c r="GT111" s="202"/>
      <c r="GU111" s="202"/>
      <c r="GV111" s="202"/>
      <c r="GW111" s="202"/>
      <c r="GX111" s="202"/>
      <c r="GY111" s="202"/>
      <c r="GZ111" s="202"/>
      <c r="HA111" s="202"/>
      <c r="HB111" s="202"/>
      <c r="HC111" s="202"/>
      <c r="HD111" s="202"/>
      <c r="HE111" s="202"/>
      <c r="HF111" s="202"/>
      <c r="HG111" s="202"/>
      <c r="HH111" s="202"/>
      <c r="HI111" s="202"/>
      <c r="HJ111" s="202"/>
      <c r="HK111" s="202"/>
      <c r="HL111" s="202"/>
      <c r="HM111" s="202"/>
      <c r="HN111" s="202"/>
      <c r="HO111" s="202"/>
      <c r="HP111" s="202"/>
      <c r="HQ111" s="202"/>
      <c r="HR111" s="202"/>
      <c r="HS111" s="202"/>
      <c r="HT111" s="202"/>
      <c r="HU111" s="202"/>
      <c r="HV111" s="202"/>
      <c r="HW111" s="202"/>
      <c r="HX111" s="202"/>
      <c r="HY111" s="202"/>
      <c r="HZ111" s="202"/>
      <c r="IA111" s="202"/>
      <c r="IB111" s="202"/>
      <c r="IC111" s="202"/>
      <c r="ID111" s="202"/>
      <c r="IE111" s="202"/>
      <c r="IF111" s="202"/>
      <c r="IG111" s="202"/>
      <c r="IH111" s="202"/>
      <c r="II111" s="202"/>
      <c r="IJ111" s="202"/>
      <c r="IK111" s="202"/>
      <c r="IL111" s="202"/>
      <c r="IM111" s="202"/>
      <c r="IN111" s="202"/>
      <c r="IO111" s="202"/>
      <c r="IP111" s="202"/>
      <c r="IQ111" s="202"/>
      <c r="IR111" s="202"/>
      <c r="IS111" s="202"/>
      <c r="IT111" s="202"/>
      <c r="IU111" s="202"/>
      <c r="IV111" s="202"/>
      <c r="IW111" s="202"/>
      <c r="IX111" s="202"/>
      <c r="IY111" s="202"/>
      <c r="IZ111" s="202"/>
      <c r="JA111" s="198"/>
      <c r="JB111" s="198"/>
      <c r="JC111" s="256"/>
    </row>
    <row r="112" spans="1:263" s="90" customFormat="1" ht="28.15" customHeight="1" x14ac:dyDescent="0.35">
      <c r="A112" s="379"/>
      <c r="B112" s="362"/>
      <c r="C112" s="91"/>
      <c r="D112" s="160"/>
      <c r="E112" s="363"/>
      <c r="F112" s="380"/>
      <c r="G112" s="16" t="s">
        <v>171</v>
      </c>
      <c r="H112" s="381"/>
      <c r="I112" s="405"/>
      <c r="J112" s="431"/>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202"/>
      <c r="AM112" s="202"/>
      <c r="AN112" s="202"/>
      <c r="AO112" s="202"/>
      <c r="AP112" s="202"/>
      <c r="AQ112" s="202"/>
      <c r="AR112" s="202"/>
      <c r="AS112" s="202"/>
      <c r="AT112" s="202"/>
      <c r="AU112" s="202"/>
      <c r="AV112" s="202"/>
      <c r="AW112" s="202"/>
      <c r="AX112" s="202"/>
      <c r="AY112" s="202"/>
      <c r="AZ112" s="202"/>
      <c r="BA112" s="202"/>
      <c r="BB112" s="202"/>
      <c r="BC112" s="202"/>
      <c r="BD112" s="202"/>
      <c r="BE112" s="202"/>
      <c r="BF112" s="202"/>
      <c r="BG112" s="202"/>
      <c r="BH112" s="202"/>
      <c r="BI112" s="202"/>
      <c r="BJ112" s="202"/>
      <c r="BK112" s="202"/>
      <c r="BL112" s="202"/>
      <c r="BM112" s="202"/>
      <c r="BN112" s="202"/>
      <c r="BO112" s="202"/>
      <c r="BP112" s="202"/>
      <c r="BQ112" s="202"/>
      <c r="BR112" s="202"/>
      <c r="BS112" s="202"/>
      <c r="BT112" s="202"/>
      <c r="BU112" s="202"/>
      <c r="BV112" s="202"/>
      <c r="BW112" s="202"/>
      <c r="BX112" s="202"/>
      <c r="BY112" s="202"/>
      <c r="BZ112" s="202"/>
      <c r="CA112" s="202"/>
      <c r="CB112" s="202"/>
      <c r="CC112" s="202"/>
      <c r="CD112" s="202"/>
      <c r="CE112" s="202"/>
      <c r="CF112" s="202"/>
      <c r="CG112" s="202"/>
      <c r="CH112" s="202"/>
      <c r="CI112" s="202"/>
      <c r="CJ112" s="202"/>
      <c r="CK112" s="202"/>
      <c r="CL112" s="202"/>
      <c r="CM112" s="202"/>
      <c r="CN112" s="202"/>
      <c r="CO112" s="202"/>
      <c r="CP112" s="202"/>
      <c r="CQ112" s="202"/>
      <c r="CR112" s="202"/>
      <c r="CS112" s="202"/>
      <c r="CT112" s="202"/>
      <c r="CU112" s="202"/>
      <c r="CV112" s="202"/>
      <c r="CW112" s="202"/>
      <c r="CX112" s="202"/>
      <c r="CY112" s="202"/>
      <c r="CZ112" s="202"/>
      <c r="DA112" s="202"/>
      <c r="DB112" s="202"/>
      <c r="DC112" s="202"/>
      <c r="DD112" s="202"/>
      <c r="DE112" s="202"/>
      <c r="DF112" s="202"/>
      <c r="DG112" s="202"/>
      <c r="DH112" s="202"/>
      <c r="DI112" s="202"/>
      <c r="DJ112" s="202"/>
      <c r="DK112" s="202"/>
      <c r="DL112" s="202"/>
      <c r="DM112" s="202"/>
      <c r="DN112" s="202"/>
      <c r="DO112" s="202"/>
      <c r="DP112" s="202"/>
      <c r="DQ112" s="202"/>
      <c r="DR112" s="202"/>
      <c r="DS112" s="202"/>
      <c r="DT112" s="202"/>
      <c r="DU112" s="202"/>
      <c r="DV112" s="202"/>
      <c r="DW112" s="202"/>
      <c r="DX112" s="202"/>
      <c r="DY112" s="202"/>
      <c r="DZ112" s="202"/>
      <c r="EA112" s="202"/>
      <c r="EB112" s="202"/>
      <c r="EC112" s="202"/>
      <c r="ED112" s="202"/>
      <c r="EE112" s="202"/>
      <c r="EF112" s="202"/>
      <c r="EG112" s="202"/>
      <c r="EH112" s="202"/>
      <c r="EI112" s="202"/>
      <c r="EJ112" s="202"/>
      <c r="EK112" s="202"/>
      <c r="EL112" s="202"/>
      <c r="EM112" s="202"/>
      <c r="EN112" s="202"/>
      <c r="EO112" s="202"/>
      <c r="EP112" s="202"/>
      <c r="EQ112" s="202"/>
      <c r="ER112" s="202"/>
      <c r="ES112" s="202"/>
      <c r="ET112" s="202"/>
      <c r="EU112" s="202"/>
      <c r="EV112" s="202"/>
      <c r="EW112" s="202"/>
      <c r="EX112" s="202"/>
      <c r="EY112" s="202"/>
      <c r="EZ112" s="202"/>
      <c r="FA112" s="202"/>
      <c r="FB112" s="202"/>
      <c r="FC112" s="202"/>
      <c r="FD112" s="202"/>
      <c r="FE112" s="202"/>
      <c r="FF112" s="202"/>
      <c r="FG112" s="202"/>
      <c r="FH112" s="202"/>
      <c r="FI112" s="202"/>
      <c r="FJ112" s="202"/>
      <c r="FK112" s="202"/>
      <c r="FL112" s="202"/>
      <c r="FM112" s="202"/>
      <c r="FN112" s="202"/>
      <c r="FO112" s="202"/>
      <c r="FP112" s="202"/>
      <c r="FQ112" s="202"/>
      <c r="FR112" s="202"/>
      <c r="FS112" s="202"/>
      <c r="FT112" s="202"/>
      <c r="FU112" s="202"/>
      <c r="FV112" s="202"/>
      <c r="FW112" s="202"/>
      <c r="FX112" s="202"/>
      <c r="FY112" s="202"/>
      <c r="FZ112" s="202"/>
      <c r="GA112" s="202"/>
      <c r="GB112" s="202"/>
      <c r="GC112" s="202"/>
      <c r="GD112" s="202"/>
      <c r="GE112" s="202"/>
      <c r="GF112" s="202"/>
      <c r="GG112" s="202"/>
      <c r="GH112" s="202"/>
      <c r="GI112" s="202"/>
      <c r="GJ112" s="202"/>
      <c r="GK112" s="202"/>
      <c r="GL112" s="202"/>
      <c r="GM112" s="202"/>
      <c r="GN112" s="202"/>
      <c r="GO112" s="202"/>
      <c r="GP112" s="202"/>
      <c r="GQ112" s="202"/>
      <c r="GR112" s="202"/>
      <c r="GS112" s="202"/>
      <c r="GT112" s="202"/>
      <c r="GU112" s="202"/>
      <c r="GV112" s="202"/>
      <c r="GW112" s="202"/>
      <c r="GX112" s="202"/>
      <c r="GY112" s="202"/>
      <c r="GZ112" s="202"/>
      <c r="HA112" s="202"/>
      <c r="HB112" s="202"/>
      <c r="HC112" s="202"/>
      <c r="HD112" s="202"/>
      <c r="HE112" s="202"/>
      <c r="HF112" s="202"/>
      <c r="HG112" s="202"/>
      <c r="HH112" s="202"/>
      <c r="HI112" s="202"/>
      <c r="HJ112" s="202"/>
      <c r="HK112" s="202"/>
      <c r="HL112" s="202"/>
      <c r="HM112" s="202"/>
      <c r="HN112" s="202"/>
      <c r="HO112" s="202"/>
      <c r="HP112" s="202"/>
      <c r="HQ112" s="202"/>
      <c r="HR112" s="202"/>
      <c r="HS112" s="202"/>
      <c r="HT112" s="202"/>
      <c r="HU112" s="202"/>
      <c r="HV112" s="202"/>
      <c r="HW112" s="202"/>
      <c r="HX112" s="202"/>
      <c r="HY112" s="202"/>
      <c r="HZ112" s="202"/>
      <c r="IA112" s="202"/>
      <c r="IB112" s="202"/>
      <c r="IC112" s="202"/>
      <c r="ID112" s="202"/>
      <c r="IE112" s="202"/>
      <c r="IF112" s="202"/>
      <c r="IG112" s="202"/>
      <c r="IH112" s="202"/>
      <c r="II112" s="202"/>
      <c r="IJ112" s="202"/>
      <c r="IK112" s="202"/>
      <c r="IL112" s="202"/>
      <c r="IM112" s="202"/>
      <c r="IN112" s="202"/>
      <c r="IO112" s="202"/>
      <c r="IP112" s="202"/>
      <c r="IQ112" s="202"/>
      <c r="IR112" s="202"/>
      <c r="IS112" s="202"/>
      <c r="IT112" s="202"/>
      <c r="IU112" s="202"/>
      <c r="IV112" s="202"/>
      <c r="IW112" s="202"/>
      <c r="IX112" s="202"/>
      <c r="IY112" s="202"/>
      <c r="IZ112" s="202"/>
      <c r="JA112" s="379"/>
      <c r="JB112" s="379"/>
      <c r="JC112" s="383"/>
    </row>
    <row r="113" spans="1:263" s="3" customFormat="1" x14ac:dyDescent="0.35">
      <c r="A113" s="198"/>
      <c r="B113" s="359"/>
      <c r="C113" s="47"/>
      <c r="D113" s="105"/>
      <c r="E113" s="102"/>
      <c r="F113" s="516" t="str">
        <f>IF(AND(G43&lt;&gt;0,'Schedule 1'!G61&lt;&gt;"Yes"),"Non-qualifying (see item S1B9)","")</f>
        <v/>
      </c>
      <c r="G113" s="509"/>
      <c r="H113" s="517"/>
      <c r="I113" s="405"/>
      <c r="J113" s="431"/>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Q113" s="202"/>
      <c r="AR113" s="202"/>
      <c r="AS113" s="202"/>
      <c r="AT113" s="202"/>
      <c r="AU113" s="202"/>
      <c r="AV113" s="202"/>
      <c r="AW113" s="202"/>
      <c r="AX113" s="202"/>
      <c r="AY113" s="202"/>
      <c r="AZ113" s="202"/>
      <c r="BA113" s="202"/>
      <c r="BB113" s="202"/>
      <c r="BC113" s="202"/>
      <c r="BD113" s="202"/>
      <c r="BE113" s="202"/>
      <c r="BF113" s="202"/>
      <c r="BG113" s="202"/>
      <c r="BH113" s="202"/>
      <c r="BI113" s="202"/>
      <c r="BJ113" s="202"/>
      <c r="BK113" s="202"/>
      <c r="BL113" s="202"/>
      <c r="BM113" s="202"/>
      <c r="BN113" s="202"/>
      <c r="BO113" s="202"/>
      <c r="BP113" s="202"/>
      <c r="BQ113" s="202"/>
      <c r="BR113" s="202"/>
      <c r="BS113" s="202"/>
      <c r="BT113" s="202"/>
      <c r="BU113" s="202"/>
      <c r="BV113" s="202"/>
      <c r="BW113" s="202"/>
      <c r="BX113" s="202"/>
      <c r="BY113" s="202"/>
      <c r="BZ113" s="202"/>
      <c r="CA113" s="202"/>
      <c r="CB113" s="202"/>
      <c r="CC113" s="202"/>
      <c r="CD113" s="202"/>
      <c r="CE113" s="202"/>
      <c r="CF113" s="202"/>
      <c r="CG113" s="202"/>
      <c r="CH113" s="202"/>
      <c r="CI113" s="202"/>
      <c r="CJ113" s="202"/>
      <c r="CK113" s="202"/>
      <c r="CL113" s="202"/>
      <c r="CM113" s="202"/>
      <c r="CN113" s="202"/>
      <c r="CO113" s="202"/>
      <c r="CP113" s="202"/>
      <c r="CQ113" s="202"/>
      <c r="CR113" s="202"/>
      <c r="CS113" s="202"/>
      <c r="CT113" s="202"/>
      <c r="CU113" s="202"/>
      <c r="CV113" s="202"/>
      <c r="CW113" s="202"/>
      <c r="CX113" s="202"/>
      <c r="CY113" s="202"/>
      <c r="CZ113" s="202"/>
      <c r="DA113" s="202"/>
      <c r="DB113" s="202"/>
      <c r="DC113" s="202"/>
      <c r="DD113" s="202"/>
      <c r="DE113" s="202"/>
      <c r="DF113" s="202"/>
      <c r="DG113" s="202"/>
      <c r="DH113" s="202"/>
      <c r="DI113" s="202"/>
      <c r="DJ113" s="202"/>
      <c r="DK113" s="202"/>
      <c r="DL113" s="202"/>
      <c r="DM113" s="202"/>
      <c r="DN113" s="202"/>
      <c r="DO113" s="202"/>
      <c r="DP113" s="202"/>
      <c r="DQ113" s="202"/>
      <c r="DR113" s="202"/>
      <c r="DS113" s="202"/>
      <c r="DT113" s="202"/>
      <c r="DU113" s="202"/>
      <c r="DV113" s="202"/>
      <c r="DW113" s="202"/>
      <c r="DX113" s="202"/>
      <c r="DY113" s="202"/>
      <c r="DZ113" s="202"/>
      <c r="EA113" s="202"/>
      <c r="EB113" s="202"/>
      <c r="EC113" s="202"/>
      <c r="ED113" s="202"/>
      <c r="EE113" s="202"/>
      <c r="EF113" s="202"/>
      <c r="EG113" s="202"/>
      <c r="EH113" s="202"/>
      <c r="EI113" s="202"/>
      <c r="EJ113" s="202"/>
      <c r="EK113" s="202"/>
      <c r="EL113" s="202"/>
      <c r="EM113" s="202"/>
      <c r="EN113" s="202"/>
      <c r="EO113" s="202"/>
      <c r="EP113" s="202"/>
      <c r="EQ113" s="202"/>
      <c r="ER113" s="202"/>
      <c r="ES113" s="202"/>
      <c r="ET113" s="202"/>
      <c r="EU113" s="202"/>
      <c r="EV113" s="202"/>
      <c r="EW113" s="202"/>
      <c r="EX113" s="202"/>
      <c r="EY113" s="202"/>
      <c r="EZ113" s="202"/>
      <c r="FA113" s="202"/>
      <c r="FB113" s="202"/>
      <c r="FC113" s="202"/>
      <c r="FD113" s="202"/>
      <c r="FE113" s="202"/>
      <c r="FF113" s="202"/>
      <c r="FG113" s="202"/>
      <c r="FH113" s="202"/>
      <c r="FI113" s="202"/>
      <c r="FJ113" s="202"/>
      <c r="FK113" s="202"/>
      <c r="FL113" s="202"/>
      <c r="FM113" s="202"/>
      <c r="FN113" s="202"/>
      <c r="FO113" s="202"/>
      <c r="FP113" s="202"/>
      <c r="FQ113" s="202"/>
      <c r="FR113" s="202"/>
      <c r="FS113" s="202"/>
      <c r="FT113" s="202"/>
      <c r="FU113" s="202"/>
      <c r="FV113" s="202"/>
      <c r="FW113" s="202"/>
      <c r="FX113" s="202"/>
      <c r="FY113" s="202"/>
      <c r="FZ113" s="202"/>
      <c r="GA113" s="202"/>
      <c r="GB113" s="202"/>
      <c r="GC113" s="202"/>
      <c r="GD113" s="202"/>
      <c r="GE113" s="202"/>
      <c r="GF113" s="202"/>
      <c r="GG113" s="202"/>
      <c r="GH113" s="202"/>
      <c r="GI113" s="202"/>
      <c r="GJ113" s="202"/>
      <c r="GK113" s="202"/>
      <c r="GL113" s="202"/>
      <c r="GM113" s="202"/>
      <c r="GN113" s="202"/>
      <c r="GO113" s="202"/>
      <c r="GP113" s="202"/>
      <c r="GQ113" s="202"/>
      <c r="GR113" s="202"/>
      <c r="GS113" s="202"/>
      <c r="GT113" s="202"/>
      <c r="GU113" s="202"/>
      <c r="GV113" s="202"/>
      <c r="GW113" s="202"/>
      <c r="GX113" s="202"/>
      <c r="GY113" s="202"/>
      <c r="GZ113" s="202"/>
      <c r="HA113" s="202"/>
      <c r="HB113" s="202"/>
      <c r="HC113" s="202"/>
      <c r="HD113" s="202"/>
      <c r="HE113" s="202"/>
      <c r="HF113" s="202"/>
      <c r="HG113" s="202"/>
      <c r="HH113" s="202"/>
      <c r="HI113" s="202"/>
      <c r="HJ113" s="202"/>
      <c r="HK113" s="202"/>
      <c r="HL113" s="202"/>
      <c r="HM113" s="202"/>
      <c r="HN113" s="202"/>
      <c r="HO113" s="202"/>
      <c r="HP113" s="202"/>
      <c r="HQ113" s="202"/>
      <c r="HR113" s="202"/>
      <c r="HS113" s="202"/>
      <c r="HT113" s="202"/>
      <c r="HU113" s="202"/>
      <c r="HV113" s="202"/>
      <c r="HW113" s="202"/>
      <c r="HX113" s="202"/>
      <c r="HY113" s="202"/>
      <c r="HZ113" s="202"/>
      <c r="IA113" s="202"/>
      <c r="IB113" s="202"/>
      <c r="IC113" s="202"/>
      <c r="ID113" s="202"/>
      <c r="IE113" s="202"/>
      <c r="IF113" s="202"/>
      <c r="IG113" s="202"/>
      <c r="IH113" s="202"/>
      <c r="II113" s="202"/>
      <c r="IJ113" s="202"/>
      <c r="IK113" s="202"/>
      <c r="IL113" s="202"/>
      <c r="IM113" s="202"/>
      <c r="IN113" s="202"/>
      <c r="IO113" s="202"/>
      <c r="IP113" s="202"/>
      <c r="IQ113" s="202"/>
      <c r="IR113" s="202"/>
      <c r="IS113" s="202"/>
      <c r="IT113" s="202"/>
      <c r="IU113" s="202"/>
      <c r="IV113" s="202"/>
      <c r="IW113" s="202"/>
      <c r="IX113" s="202"/>
      <c r="IY113" s="202"/>
      <c r="IZ113" s="202"/>
      <c r="JA113" s="198"/>
      <c r="JB113" s="198"/>
      <c r="JC113" s="256"/>
    </row>
    <row r="114" spans="1:263" s="3" customFormat="1" x14ac:dyDescent="0.35">
      <c r="A114" s="198"/>
      <c r="B114" s="359"/>
      <c r="C114" s="45" t="s">
        <v>808</v>
      </c>
      <c r="D114" s="105" t="s">
        <v>809</v>
      </c>
      <c r="E114" s="102"/>
      <c r="F114" s="285"/>
      <c r="G114" s="130"/>
      <c r="H114" s="325"/>
      <c r="I114" s="405"/>
      <c r="J114" s="431"/>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202"/>
      <c r="AM114" s="202"/>
      <c r="AN114" s="202"/>
      <c r="AO114" s="202"/>
      <c r="AP114" s="202"/>
      <c r="AQ114" s="202"/>
      <c r="AR114" s="202"/>
      <c r="AS114" s="202"/>
      <c r="AT114" s="202"/>
      <c r="AU114" s="202"/>
      <c r="AV114" s="202"/>
      <c r="AW114" s="202"/>
      <c r="AX114" s="202"/>
      <c r="AY114" s="202"/>
      <c r="AZ114" s="202"/>
      <c r="BA114" s="202"/>
      <c r="BB114" s="202"/>
      <c r="BC114" s="202"/>
      <c r="BD114" s="202"/>
      <c r="BE114" s="202"/>
      <c r="BF114" s="202"/>
      <c r="BG114" s="202"/>
      <c r="BH114" s="202"/>
      <c r="BI114" s="202"/>
      <c r="BJ114" s="202"/>
      <c r="BK114" s="202"/>
      <c r="BL114" s="202"/>
      <c r="BM114" s="202"/>
      <c r="BN114" s="202"/>
      <c r="BO114" s="202"/>
      <c r="BP114" s="202"/>
      <c r="BQ114" s="202"/>
      <c r="BR114" s="202"/>
      <c r="BS114" s="202"/>
      <c r="BT114" s="202"/>
      <c r="BU114" s="202"/>
      <c r="BV114" s="202"/>
      <c r="BW114" s="202"/>
      <c r="BX114" s="202"/>
      <c r="BY114" s="202"/>
      <c r="BZ114" s="202"/>
      <c r="CA114" s="202"/>
      <c r="CB114" s="202"/>
      <c r="CC114" s="202"/>
      <c r="CD114" s="202"/>
      <c r="CE114" s="202"/>
      <c r="CF114" s="202"/>
      <c r="CG114" s="202"/>
      <c r="CH114" s="202"/>
      <c r="CI114" s="202"/>
      <c r="CJ114" s="202"/>
      <c r="CK114" s="202"/>
      <c r="CL114" s="202"/>
      <c r="CM114" s="202"/>
      <c r="CN114" s="202"/>
      <c r="CO114" s="202"/>
      <c r="CP114" s="202"/>
      <c r="CQ114" s="202"/>
      <c r="CR114" s="202"/>
      <c r="CS114" s="202"/>
      <c r="CT114" s="202"/>
      <c r="CU114" s="202"/>
      <c r="CV114" s="202"/>
      <c r="CW114" s="202"/>
      <c r="CX114" s="202"/>
      <c r="CY114" s="202"/>
      <c r="CZ114" s="202"/>
      <c r="DA114" s="202"/>
      <c r="DB114" s="202"/>
      <c r="DC114" s="202"/>
      <c r="DD114" s="202"/>
      <c r="DE114" s="202"/>
      <c r="DF114" s="202"/>
      <c r="DG114" s="202"/>
      <c r="DH114" s="202"/>
      <c r="DI114" s="202"/>
      <c r="DJ114" s="202"/>
      <c r="DK114" s="202"/>
      <c r="DL114" s="202"/>
      <c r="DM114" s="202"/>
      <c r="DN114" s="202"/>
      <c r="DO114" s="202"/>
      <c r="DP114" s="202"/>
      <c r="DQ114" s="202"/>
      <c r="DR114" s="202"/>
      <c r="DS114" s="202"/>
      <c r="DT114" s="202"/>
      <c r="DU114" s="202"/>
      <c r="DV114" s="202"/>
      <c r="DW114" s="202"/>
      <c r="DX114" s="202"/>
      <c r="DY114" s="202"/>
      <c r="DZ114" s="202"/>
      <c r="EA114" s="202"/>
      <c r="EB114" s="202"/>
      <c r="EC114" s="202"/>
      <c r="ED114" s="202"/>
      <c r="EE114" s="202"/>
      <c r="EF114" s="202"/>
      <c r="EG114" s="202"/>
      <c r="EH114" s="202"/>
      <c r="EI114" s="202"/>
      <c r="EJ114" s="202"/>
      <c r="EK114" s="202"/>
      <c r="EL114" s="202"/>
      <c r="EM114" s="202"/>
      <c r="EN114" s="202"/>
      <c r="EO114" s="202"/>
      <c r="EP114" s="202"/>
      <c r="EQ114" s="202"/>
      <c r="ER114" s="202"/>
      <c r="ES114" s="202"/>
      <c r="ET114" s="202"/>
      <c r="EU114" s="202"/>
      <c r="EV114" s="202"/>
      <c r="EW114" s="202"/>
      <c r="EX114" s="202"/>
      <c r="EY114" s="202"/>
      <c r="EZ114" s="202"/>
      <c r="FA114" s="202"/>
      <c r="FB114" s="202"/>
      <c r="FC114" s="202"/>
      <c r="FD114" s="202"/>
      <c r="FE114" s="202"/>
      <c r="FF114" s="202"/>
      <c r="FG114" s="202"/>
      <c r="FH114" s="202"/>
      <c r="FI114" s="202"/>
      <c r="FJ114" s="202"/>
      <c r="FK114" s="202"/>
      <c r="FL114" s="202"/>
      <c r="FM114" s="202"/>
      <c r="FN114" s="202"/>
      <c r="FO114" s="202"/>
      <c r="FP114" s="202"/>
      <c r="FQ114" s="202"/>
      <c r="FR114" s="202"/>
      <c r="FS114" s="202"/>
      <c r="FT114" s="202"/>
      <c r="FU114" s="202"/>
      <c r="FV114" s="202"/>
      <c r="FW114" s="202"/>
      <c r="FX114" s="202"/>
      <c r="FY114" s="202"/>
      <c r="FZ114" s="202"/>
      <c r="GA114" s="202"/>
      <c r="GB114" s="202"/>
      <c r="GC114" s="202"/>
      <c r="GD114" s="202"/>
      <c r="GE114" s="202"/>
      <c r="GF114" s="202"/>
      <c r="GG114" s="202"/>
      <c r="GH114" s="202"/>
      <c r="GI114" s="202"/>
      <c r="GJ114" s="202"/>
      <c r="GK114" s="202"/>
      <c r="GL114" s="202"/>
      <c r="GM114" s="202"/>
      <c r="GN114" s="202"/>
      <c r="GO114" s="202"/>
      <c r="GP114" s="202"/>
      <c r="GQ114" s="202"/>
      <c r="GR114" s="202"/>
      <c r="GS114" s="202"/>
      <c r="GT114" s="202"/>
      <c r="GU114" s="202"/>
      <c r="GV114" s="202"/>
      <c r="GW114" s="202"/>
      <c r="GX114" s="202"/>
      <c r="GY114" s="202"/>
      <c r="GZ114" s="202"/>
      <c r="HA114" s="202"/>
      <c r="HB114" s="202"/>
      <c r="HC114" s="202"/>
      <c r="HD114" s="202"/>
      <c r="HE114" s="202"/>
      <c r="HF114" s="202"/>
      <c r="HG114" s="202"/>
      <c r="HH114" s="202"/>
      <c r="HI114" s="202"/>
      <c r="HJ114" s="202"/>
      <c r="HK114" s="202"/>
      <c r="HL114" s="202"/>
      <c r="HM114" s="202"/>
      <c r="HN114" s="202"/>
      <c r="HO114" s="202"/>
      <c r="HP114" s="202"/>
      <c r="HQ114" s="202"/>
      <c r="HR114" s="202"/>
      <c r="HS114" s="202"/>
      <c r="HT114" s="202"/>
      <c r="HU114" s="202"/>
      <c r="HV114" s="202"/>
      <c r="HW114" s="202"/>
      <c r="HX114" s="202"/>
      <c r="HY114" s="202"/>
      <c r="HZ114" s="202"/>
      <c r="IA114" s="202"/>
      <c r="IB114" s="202"/>
      <c r="IC114" s="202"/>
      <c r="ID114" s="202"/>
      <c r="IE114" s="202"/>
      <c r="IF114" s="202"/>
      <c r="IG114" s="202"/>
      <c r="IH114" s="202"/>
      <c r="II114" s="202"/>
      <c r="IJ114" s="202"/>
      <c r="IK114" s="202"/>
      <c r="IL114" s="202"/>
      <c r="IM114" s="202"/>
      <c r="IN114" s="202"/>
      <c r="IO114" s="202"/>
      <c r="IP114" s="202"/>
      <c r="IQ114" s="202"/>
      <c r="IR114" s="202"/>
      <c r="IS114" s="202"/>
      <c r="IT114" s="202"/>
      <c r="IU114" s="202"/>
      <c r="IV114" s="202"/>
      <c r="IW114" s="202"/>
      <c r="IX114" s="202"/>
      <c r="IY114" s="202"/>
      <c r="IZ114" s="202"/>
      <c r="JA114" s="198"/>
      <c r="JB114" s="198"/>
      <c r="JC114" s="256"/>
    </row>
    <row r="115" spans="1:263" s="3" customFormat="1" x14ac:dyDescent="0.35">
      <c r="A115" s="198"/>
      <c r="B115" s="359"/>
      <c r="C115" s="45"/>
      <c r="D115" s="105"/>
      <c r="E115" s="102"/>
      <c r="F115" s="285"/>
      <c r="G115" s="131"/>
      <c r="H115" s="325"/>
      <c r="I115" s="405"/>
      <c r="J115" s="431"/>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202"/>
      <c r="AR115" s="202"/>
      <c r="AS115" s="202"/>
      <c r="AT115" s="202"/>
      <c r="AU115" s="202"/>
      <c r="AV115" s="202"/>
      <c r="AW115" s="202"/>
      <c r="AX115" s="202"/>
      <c r="AY115" s="202"/>
      <c r="AZ115" s="202"/>
      <c r="BA115" s="202"/>
      <c r="BB115" s="202"/>
      <c r="BC115" s="202"/>
      <c r="BD115" s="202"/>
      <c r="BE115" s="202"/>
      <c r="BF115" s="202"/>
      <c r="BG115" s="202"/>
      <c r="BH115" s="202"/>
      <c r="BI115" s="202"/>
      <c r="BJ115" s="202"/>
      <c r="BK115" s="202"/>
      <c r="BL115" s="202"/>
      <c r="BM115" s="202"/>
      <c r="BN115" s="202"/>
      <c r="BO115" s="202"/>
      <c r="BP115" s="202"/>
      <c r="BQ115" s="202"/>
      <c r="BR115" s="202"/>
      <c r="BS115" s="202"/>
      <c r="BT115" s="202"/>
      <c r="BU115" s="202"/>
      <c r="BV115" s="202"/>
      <c r="BW115" s="202"/>
      <c r="BX115" s="202"/>
      <c r="BY115" s="202"/>
      <c r="BZ115" s="202"/>
      <c r="CA115" s="202"/>
      <c r="CB115" s="202"/>
      <c r="CC115" s="202"/>
      <c r="CD115" s="202"/>
      <c r="CE115" s="202"/>
      <c r="CF115" s="202"/>
      <c r="CG115" s="202"/>
      <c r="CH115" s="202"/>
      <c r="CI115" s="202"/>
      <c r="CJ115" s="202"/>
      <c r="CK115" s="202"/>
      <c r="CL115" s="202"/>
      <c r="CM115" s="202"/>
      <c r="CN115" s="202"/>
      <c r="CO115" s="202"/>
      <c r="CP115" s="202"/>
      <c r="CQ115" s="202"/>
      <c r="CR115" s="202"/>
      <c r="CS115" s="202"/>
      <c r="CT115" s="202"/>
      <c r="CU115" s="202"/>
      <c r="CV115" s="202"/>
      <c r="CW115" s="202"/>
      <c r="CX115" s="202"/>
      <c r="CY115" s="202"/>
      <c r="CZ115" s="202"/>
      <c r="DA115" s="202"/>
      <c r="DB115" s="202"/>
      <c r="DC115" s="202"/>
      <c r="DD115" s="202"/>
      <c r="DE115" s="202"/>
      <c r="DF115" s="202"/>
      <c r="DG115" s="202"/>
      <c r="DH115" s="202"/>
      <c r="DI115" s="202"/>
      <c r="DJ115" s="202"/>
      <c r="DK115" s="202"/>
      <c r="DL115" s="202"/>
      <c r="DM115" s="202"/>
      <c r="DN115" s="202"/>
      <c r="DO115" s="202"/>
      <c r="DP115" s="202"/>
      <c r="DQ115" s="202"/>
      <c r="DR115" s="202"/>
      <c r="DS115" s="202"/>
      <c r="DT115" s="202"/>
      <c r="DU115" s="202"/>
      <c r="DV115" s="202"/>
      <c r="DW115" s="202"/>
      <c r="DX115" s="202"/>
      <c r="DY115" s="202"/>
      <c r="DZ115" s="202"/>
      <c r="EA115" s="202"/>
      <c r="EB115" s="202"/>
      <c r="EC115" s="202"/>
      <c r="ED115" s="202"/>
      <c r="EE115" s="202"/>
      <c r="EF115" s="202"/>
      <c r="EG115" s="202"/>
      <c r="EH115" s="202"/>
      <c r="EI115" s="202"/>
      <c r="EJ115" s="202"/>
      <c r="EK115" s="202"/>
      <c r="EL115" s="202"/>
      <c r="EM115" s="202"/>
      <c r="EN115" s="202"/>
      <c r="EO115" s="202"/>
      <c r="EP115" s="202"/>
      <c r="EQ115" s="202"/>
      <c r="ER115" s="202"/>
      <c r="ES115" s="202"/>
      <c r="ET115" s="202"/>
      <c r="EU115" s="202"/>
      <c r="EV115" s="202"/>
      <c r="EW115" s="202"/>
      <c r="EX115" s="202"/>
      <c r="EY115" s="202"/>
      <c r="EZ115" s="202"/>
      <c r="FA115" s="202"/>
      <c r="FB115" s="202"/>
      <c r="FC115" s="202"/>
      <c r="FD115" s="202"/>
      <c r="FE115" s="202"/>
      <c r="FF115" s="202"/>
      <c r="FG115" s="202"/>
      <c r="FH115" s="202"/>
      <c r="FI115" s="202"/>
      <c r="FJ115" s="202"/>
      <c r="FK115" s="202"/>
      <c r="FL115" s="202"/>
      <c r="FM115" s="202"/>
      <c r="FN115" s="202"/>
      <c r="FO115" s="202"/>
      <c r="FP115" s="202"/>
      <c r="FQ115" s="202"/>
      <c r="FR115" s="202"/>
      <c r="FS115" s="202"/>
      <c r="FT115" s="202"/>
      <c r="FU115" s="202"/>
      <c r="FV115" s="202"/>
      <c r="FW115" s="202"/>
      <c r="FX115" s="202"/>
      <c r="FY115" s="202"/>
      <c r="FZ115" s="202"/>
      <c r="GA115" s="202"/>
      <c r="GB115" s="202"/>
      <c r="GC115" s="202"/>
      <c r="GD115" s="202"/>
      <c r="GE115" s="202"/>
      <c r="GF115" s="202"/>
      <c r="GG115" s="202"/>
      <c r="GH115" s="202"/>
      <c r="GI115" s="202"/>
      <c r="GJ115" s="202"/>
      <c r="GK115" s="202"/>
      <c r="GL115" s="202"/>
      <c r="GM115" s="202"/>
      <c r="GN115" s="202"/>
      <c r="GO115" s="202"/>
      <c r="GP115" s="202"/>
      <c r="GQ115" s="202"/>
      <c r="GR115" s="202"/>
      <c r="GS115" s="202"/>
      <c r="GT115" s="202"/>
      <c r="GU115" s="202"/>
      <c r="GV115" s="202"/>
      <c r="GW115" s="202"/>
      <c r="GX115" s="202"/>
      <c r="GY115" s="202"/>
      <c r="GZ115" s="202"/>
      <c r="HA115" s="202"/>
      <c r="HB115" s="202"/>
      <c r="HC115" s="202"/>
      <c r="HD115" s="202"/>
      <c r="HE115" s="202"/>
      <c r="HF115" s="202"/>
      <c r="HG115" s="202"/>
      <c r="HH115" s="202"/>
      <c r="HI115" s="202"/>
      <c r="HJ115" s="202"/>
      <c r="HK115" s="202"/>
      <c r="HL115" s="202"/>
      <c r="HM115" s="202"/>
      <c r="HN115" s="202"/>
      <c r="HO115" s="202"/>
      <c r="HP115" s="202"/>
      <c r="HQ115" s="202"/>
      <c r="HR115" s="202"/>
      <c r="HS115" s="202"/>
      <c r="HT115" s="202"/>
      <c r="HU115" s="202"/>
      <c r="HV115" s="202"/>
      <c r="HW115" s="202"/>
      <c r="HX115" s="202"/>
      <c r="HY115" s="202"/>
      <c r="HZ115" s="202"/>
      <c r="IA115" s="202"/>
      <c r="IB115" s="202"/>
      <c r="IC115" s="202"/>
      <c r="ID115" s="202"/>
      <c r="IE115" s="202"/>
      <c r="IF115" s="202"/>
      <c r="IG115" s="202"/>
      <c r="IH115" s="202"/>
      <c r="II115" s="202"/>
      <c r="IJ115" s="202"/>
      <c r="IK115" s="202"/>
      <c r="IL115" s="202"/>
      <c r="IM115" s="202"/>
      <c r="IN115" s="202"/>
      <c r="IO115" s="202"/>
      <c r="IP115" s="202"/>
      <c r="IQ115" s="202"/>
      <c r="IR115" s="202"/>
      <c r="IS115" s="202"/>
      <c r="IT115" s="202"/>
      <c r="IU115" s="202"/>
      <c r="IV115" s="202"/>
      <c r="IW115" s="202"/>
      <c r="IX115" s="202"/>
      <c r="IY115" s="202"/>
      <c r="IZ115" s="202"/>
      <c r="JA115" s="198"/>
      <c r="JB115" s="198"/>
      <c r="JC115" s="256"/>
    </row>
    <row r="116" spans="1:263" s="3" customFormat="1" x14ac:dyDescent="0.35">
      <c r="A116" s="198"/>
      <c r="B116" s="359"/>
      <c r="C116" s="45" t="s">
        <v>810</v>
      </c>
      <c r="D116" s="105" t="s">
        <v>811</v>
      </c>
      <c r="E116" s="102"/>
      <c r="F116" s="285"/>
      <c r="G116" s="130"/>
      <c r="H116" s="325"/>
      <c r="I116" s="405"/>
      <c r="J116" s="431"/>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c r="AP116" s="202"/>
      <c r="AQ116" s="202"/>
      <c r="AR116" s="202"/>
      <c r="AS116" s="202"/>
      <c r="AT116" s="202"/>
      <c r="AU116" s="202"/>
      <c r="AV116" s="202"/>
      <c r="AW116" s="202"/>
      <c r="AX116" s="202"/>
      <c r="AY116" s="202"/>
      <c r="AZ116" s="202"/>
      <c r="BA116" s="202"/>
      <c r="BB116" s="202"/>
      <c r="BC116" s="202"/>
      <c r="BD116" s="202"/>
      <c r="BE116" s="202"/>
      <c r="BF116" s="202"/>
      <c r="BG116" s="202"/>
      <c r="BH116" s="202"/>
      <c r="BI116" s="202"/>
      <c r="BJ116" s="202"/>
      <c r="BK116" s="202"/>
      <c r="BL116" s="202"/>
      <c r="BM116" s="202"/>
      <c r="BN116" s="202"/>
      <c r="BO116" s="202"/>
      <c r="BP116" s="202"/>
      <c r="BQ116" s="202"/>
      <c r="BR116" s="202"/>
      <c r="BS116" s="202"/>
      <c r="BT116" s="202"/>
      <c r="BU116" s="202"/>
      <c r="BV116" s="202"/>
      <c r="BW116" s="202"/>
      <c r="BX116" s="202"/>
      <c r="BY116" s="202"/>
      <c r="BZ116" s="202"/>
      <c r="CA116" s="202"/>
      <c r="CB116" s="202"/>
      <c r="CC116" s="202"/>
      <c r="CD116" s="202"/>
      <c r="CE116" s="202"/>
      <c r="CF116" s="202"/>
      <c r="CG116" s="202"/>
      <c r="CH116" s="202"/>
      <c r="CI116" s="202"/>
      <c r="CJ116" s="202"/>
      <c r="CK116" s="202"/>
      <c r="CL116" s="202"/>
      <c r="CM116" s="202"/>
      <c r="CN116" s="202"/>
      <c r="CO116" s="202"/>
      <c r="CP116" s="202"/>
      <c r="CQ116" s="202"/>
      <c r="CR116" s="202"/>
      <c r="CS116" s="202"/>
      <c r="CT116" s="202"/>
      <c r="CU116" s="202"/>
      <c r="CV116" s="202"/>
      <c r="CW116" s="202"/>
      <c r="CX116" s="202"/>
      <c r="CY116" s="202"/>
      <c r="CZ116" s="202"/>
      <c r="DA116" s="202"/>
      <c r="DB116" s="202"/>
      <c r="DC116" s="202"/>
      <c r="DD116" s="202"/>
      <c r="DE116" s="202"/>
      <c r="DF116" s="202"/>
      <c r="DG116" s="202"/>
      <c r="DH116" s="202"/>
      <c r="DI116" s="202"/>
      <c r="DJ116" s="202"/>
      <c r="DK116" s="202"/>
      <c r="DL116" s="202"/>
      <c r="DM116" s="202"/>
      <c r="DN116" s="202"/>
      <c r="DO116" s="202"/>
      <c r="DP116" s="202"/>
      <c r="DQ116" s="202"/>
      <c r="DR116" s="202"/>
      <c r="DS116" s="202"/>
      <c r="DT116" s="202"/>
      <c r="DU116" s="202"/>
      <c r="DV116" s="202"/>
      <c r="DW116" s="202"/>
      <c r="DX116" s="202"/>
      <c r="DY116" s="202"/>
      <c r="DZ116" s="202"/>
      <c r="EA116" s="202"/>
      <c r="EB116" s="202"/>
      <c r="EC116" s="202"/>
      <c r="ED116" s="202"/>
      <c r="EE116" s="202"/>
      <c r="EF116" s="202"/>
      <c r="EG116" s="202"/>
      <c r="EH116" s="202"/>
      <c r="EI116" s="202"/>
      <c r="EJ116" s="202"/>
      <c r="EK116" s="202"/>
      <c r="EL116" s="202"/>
      <c r="EM116" s="202"/>
      <c r="EN116" s="202"/>
      <c r="EO116" s="202"/>
      <c r="EP116" s="202"/>
      <c r="EQ116" s="202"/>
      <c r="ER116" s="202"/>
      <c r="ES116" s="202"/>
      <c r="ET116" s="202"/>
      <c r="EU116" s="202"/>
      <c r="EV116" s="202"/>
      <c r="EW116" s="202"/>
      <c r="EX116" s="202"/>
      <c r="EY116" s="202"/>
      <c r="EZ116" s="202"/>
      <c r="FA116" s="202"/>
      <c r="FB116" s="202"/>
      <c r="FC116" s="202"/>
      <c r="FD116" s="202"/>
      <c r="FE116" s="202"/>
      <c r="FF116" s="202"/>
      <c r="FG116" s="202"/>
      <c r="FH116" s="202"/>
      <c r="FI116" s="202"/>
      <c r="FJ116" s="202"/>
      <c r="FK116" s="202"/>
      <c r="FL116" s="202"/>
      <c r="FM116" s="202"/>
      <c r="FN116" s="202"/>
      <c r="FO116" s="202"/>
      <c r="FP116" s="202"/>
      <c r="FQ116" s="202"/>
      <c r="FR116" s="202"/>
      <c r="FS116" s="202"/>
      <c r="FT116" s="202"/>
      <c r="FU116" s="202"/>
      <c r="FV116" s="202"/>
      <c r="FW116" s="202"/>
      <c r="FX116" s="202"/>
      <c r="FY116" s="202"/>
      <c r="FZ116" s="202"/>
      <c r="GA116" s="202"/>
      <c r="GB116" s="202"/>
      <c r="GC116" s="202"/>
      <c r="GD116" s="202"/>
      <c r="GE116" s="202"/>
      <c r="GF116" s="202"/>
      <c r="GG116" s="202"/>
      <c r="GH116" s="202"/>
      <c r="GI116" s="202"/>
      <c r="GJ116" s="202"/>
      <c r="GK116" s="202"/>
      <c r="GL116" s="202"/>
      <c r="GM116" s="202"/>
      <c r="GN116" s="202"/>
      <c r="GO116" s="202"/>
      <c r="GP116" s="202"/>
      <c r="GQ116" s="202"/>
      <c r="GR116" s="202"/>
      <c r="GS116" s="202"/>
      <c r="GT116" s="202"/>
      <c r="GU116" s="202"/>
      <c r="GV116" s="202"/>
      <c r="GW116" s="202"/>
      <c r="GX116" s="202"/>
      <c r="GY116" s="202"/>
      <c r="GZ116" s="202"/>
      <c r="HA116" s="202"/>
      <c r="HB116" s="202"/>
      <c r="HC116" s="202"/>
      <c r="HD116" s="202"/>
      <c r="HE116" s="202"/>
      <c r="HF116" s="202"/>
      <c r="HG116" s="202"/>
      <c r="HH116" s="202"/>
      <c r="HI116" s="202"/>
      <c r="HJ116" s="202"/>
      <c r="HK116" s="202"/>
      <c r="HL116" s="202"/>
      <c r="HM116" s="202"/>
      <c r="HN116" s="202"/>
      <c r="HO116" s="202"/>
      <c r="HP116" s="202"/>
      <c r="HQ116" s="202"/>
      <c r="HR116" s="202"/>
      <c r="HS116" s="202"/>
      <c r="HT116" s="202"/>
      <c r="HU116" s="202"/>
      <c r="HV116" s="202"/>
      <c r="HW116" s="202"/>
      <c r="HX116" s="202"/>
      <c r="HY116" s="202"/>
      <c r="HZ116" s="202"/>
      <c r="IA116" s="202"/>
      <c r="IB116" s="202"/>
      <c r="IC116" s="202"/>
      <c r="ID116" s="202"/>
      <c r="IE116" s="202"/>
      <c r="IF116" s="202"/>
      <c r="IG116" s="202"/>
      <c r="IH116" s="202"/>
      <c r="II116" s="202"/>
      <c r="IJ116" s="202"/>
      <c r="IK116" s="202"/>
      <c r="IL116" s="202"/>
      <c r="IM116" s="202"/>
      <c r="IN116" s="202"/>
      <c r="IO116" s="202"/>
      <c r="IP116" s="202"/>
      <c r="IQ116" s="202"/>
      <c r="IR116" s="202"/>
      <c r="IS116" s="202"/>
      <c r="IT116" s="202"/>
      <c r="IU116" s="202"/>
      <c r="IV116" s="202"/>
      <c r="IW116" s="202"/>
      <c r="IX116" s="202"/>
      <c r="IY116" s="202"/>
      <c r="IZ116" s="202"/>
      <c r="JA116" s="198"/>
      <c r="JB116" s="198"/>
      <c r="JC116" s="256"/>
    </row>
    <row r="117" spans="1:263" s="3" customFormat="1" x14ac:dyDescent="0.35">
      <c r="A117" s="198"/>
      <c r="B117" s="359"/>
      <c r="C117" s="45"/>
      <c r="D117" s="105"/>
      <c r="E117" s="102"/>
      <c r="F117" s="285"/>
      <c r="G117" s="131"/>
      <c r="H117" s="325"/>
      <c r="I117" s="405"/>
      <c r="J117" s="431"/>
      <c r="K117" s="202"/>
      <c r="L117" s="202"/>
      <c r="M117" s="202"/>
      <c r="N117" s="202"/>
      <c r="O117" s="202"/>
      <c r="P117" s="202"/>
      <c r="Q117" s="202"/>
      <c r="R117" s="202"/>
      <c r="S117" s="202"/>
      <c r="T117" s="202"/>
      <c r="U117" s="202"/>
      <c r="V117" s="202"/>
      <c r="W117" s="202"/>
      <c r="X117" s="202"/>
      <c r="Y117" s="202"/>
      <c r="Z117" s="202"/>
      <c r="AA117" s="202"/>
      <c r="AB117" s="202"/>
      <c r="AC117" s="202"/>
      <c r="AD117" s="202"/>
      <c r="AE117" s="202"/>
      <c r="AF117" s="202"/>
      <c r="AG117" s="202"/>
      <c r="AH117" s="202"/>
      <c r="AI117" s="202"/>
      <c r="AJ117" s="202"/>
      <c r="AK117" s="202"/>
      <c r="AL117" s="202"/>
      <c r="AM117" s="202"/>
      <c r="AN117" s="202"/>
      <c r="AO117" s="202"/>
      <c r="AP117" s="202"/>
      <c r="AQ117" s="202"/>
      <c r="AR117" s="202"/>
      <c r="AS117" s="202"/>
      <c r="AT117" s="202"/>
      <c r="AU117" s="202"/>
      <c r="AV117" s="202"/>
      <c r="AW117" s="202"/>
      <c r="AX117" s="202"/>
      <c r="AY117" s="202"/>
      <c r="AZ117" s="202"/>
      <c r="BA117" s="202"/>
      <c r="BB117" s="202"/>
      <c r="BC117" s="202"/>
      <c r="BD117" s="202"/>
      <c r="BE117" s="202"/>
      <c r="BF117" s="202"/>
      <c r="BG117" s="202"/>
      <c r="BH117" s="202"/>
      <c r="BI117" s="202"/>
      <c r="BJ117" s="202"/>
      <c r="BK117" s="202"/>
      <c r="BL117" s="202"/>
      <c r="BM117" s="202"/>
      <c r="BN117" s="202"/>
      <c r="BO117" s="202"/>
      <c r="BP117" s="202"/>
      <c r="BQ117" s="202"/>
      <c r="BR117" s="202"/>
      <c r="BS117" s="202"/>
      <c r="BT117" s="202"/>
      <c r="BU117" s="202"/>
      <c r="BV117" s="202"/>
      <c r="BW117" s="202"/>
      <c r="BX117" s="202"/>
      <c r="BY117" s="202"/>
      <c r="BZ117" s="202"/>
      <c r="CA117" s="202"/>
      <c r="CB117" s="202"/>
      <c r="CC117" s="202"/>
      <c r="CD117" s="202"/>
      <c r="CE117" s="202"/>
      <c r="CF117" s="202"/>
      <c r="CG117" s="202"/>
      <c r="CH117" s="202"/>
      <c r="CI117" s="202"/>
      <c r="CJ117" s="202"/>
      <c r="CK117" s="202"/>
      <c r="CL117" s="202"/>
      <c r="CM117" s="202"/>
      <c r="CN117" s="202"/>
      <c r="CO117" s="202"/>
      <c r="CP117" s="202"/>
      <c r="CQ117" s="202"/>
      <c r="CR117" s="202"/>
      <c r="CS117" s="202"/>
      <c r="CT117" s="202"/>
      <c r="CU117" s="202"/>
      <c r="CV117" s="202"/>
      <c r="CW117" s="202"/>
      <c r="CX117" s="202"/>
      <c r="CY117" s="202"/>
      <c r="CZ117" s="202"/>
      <c r="DA117" s="202"/>
      <c r="DB117" s="202"/>
      <c r="DC117" s="202"/>
      <c r="DD117" s="202"/>
      <c r="DE117" s="202"/>
      <c r="DF117" s="202"/>
      <c r="DG117" s="202"/>
      <c r="DH117" s="202"/>
      <c r="DI117" s="202"/>
      <c r="DJ117" s="202"/>
      <c r="DK117" s="202"/>
      <c r="DL117" s="202"/>
      <c r="DM117" s="202"/>
      <c r="DN117" s="202"/>
      <c r="DO117" s="202"/>
      <c r="DP117" s="202"/>
      <c r="DQ117" s="202"/>
      <c r="DR117" s="202"/>
      <c r="DS117" s="202"/>
      <c r="DT117" s="202"/>
      <c r="DU117" s="202"/>
      <c r="DV117" s="202"/>
      <c r="DW117" s="202"/>
      <c r="DX117" s="202"/>
      <c r="DY117" s="202"/>
      <c r="DZ117" s="202"/>
      <c r="EA117" s="202"/>
      <c r="EB117" s="202"/>
      <c r="EC117" s="202"/>
      <c r="ED117" s="202"/>
      <c r="EE117" s="202"/>
      <c r="EF117" s="202"/>
      <c r="EG117" s="202"/>
      <c r="EH117" s="202"/>
      <c r="EI117" s="202"/>
      <c r="EJ117" s="202"/>
      <c r="EK117" s="202"/>
      <c r="EL117" s="202"/>
      <c r="EM117" s="202"/>
      <c r="EN117" s="202"/>
      <c r="EO117" s="202"/>
      <c r="EP117" s="202"/>
      <c r="EQ117" s="202"/>
      <c r="ER117" s="202"/>
      <c r="ES117" s="202"/>
      <c r="ET117" s="202"/>
      <c r="EU117" s="202"/>
      <c r="EV117" s="202"/>
      <c r="EW117" s="202"/>
      <c r="EX117" s="202"/>
      <c r="EY117" s="202"/>
      <c r="EZ117" s="202"/>
      <c r="FA117" s="202"/>
      <c r="FB117" s="202"/>
      <c r="FC117" s="202"/>
      <c r="FD117" s="202"/>
      <c r="FE117" s="202"/>
      <c r="FF117" s="202"/>
      <c r="FG117" s="202"/>
      <c r="FH117" s="202"/>
      <c r="FI117" s="202"/>
      <c r="FJ117" s="202"/>
      <c r="FK117" s="202"/>
      <c r="FL117" s="202"/>
      <c r="FM117" s="202"/>
      <c r="FN117" s="202"/>
      <c r="FO117" s="202"/>
      <c r="FP117" s="202"/>
      <c r="FQ117" s="202"/>
      <c r="FR117" s="202"/>
      <c r="FS117" s="202"/>
      <c r="FT117" s="202"/>
      <c r="FU117" s="202"/>
      <c r="FV117" s="202"/>
      <c r="FW117" s="202"/>
      <c r="FX117" s="202"/>
      <c r="FY117" s="202"/>
      <c r="FZ117" s="202"/>
      <c r="GA117" s="202"/>
      <c r="GB117" s="202"/>
      <c r="GC117" s="202"/>
      <c r="GD117" s="202"/>
      <c r="GE117" s="202"/>
      <c r="GF117" s="202"/>
      <c r="GG117" s="202"/>
      <c r="GH117" s="202"/>
      <c r="GI117" s="202"/>
      <c r="GJ117" s="202"/>
      <c r="GK117" s="202"/>
      <c r="GL117" s="202"/>
      <c r="GM117" s="202"/>
      <c r="GN117" s="202"/>
      <c r="GO117" s="202"/>
      <c r="GP117" s="202"/>
      <c r="GQ117" s="202"/>
      <c r="GR117" s="202"/>
      <c r="GS117" s="202"/>
      <c r="GT117" s="202"/>
      <c r="GU117" s="202"/>
      <c r="GV117" s="202"/>
      <c r="GW117" s="202"/>
      <c r="GX117" s="202"/>
      <c r="GY117" s="202"/>
      <c r="GZ117" s="202"/>
      <c r="HA117" s="202"/>
      <c r="HB117" s="202"/>
      <c r="HC117" s="202"/>
      <c r="HD117" s="202"/>
      <c r="HE117" s="202"/>
      <c r="HF117" s="202"/>
      <c r="HG117" s="202"/>
      <c r="HH117" s="202"/>
      <c r="HI117" s="202"/>
      <c r="HJ117" s="202"/>
      <c r="HK117" s="202"/>
      <c r="HL117" s="202"/>
      <c r="HM117" s="202"/>
      <c r="HN117" s="202"/>
      <c r="HO117" s="202"/>
      <c r="HP117" s="202"/>
      <c r="HQ117" s="202"/>
      <c r="HR117" s="202"/>
      <c r="HS117" s="202"/>
      <c r="HT117" s="202"/>
      <c r="HU117" s="202"/>
      <c r="HV117" s="202"/>
      <c r="HW117" s="202"/>
      <c r="HX117" s="202"/>
      <c r="HY117" s="202"/>
      <c r="HZ117" s="202"/>
      <c r="IA117" s="202"/>
      <c r="IB117" s="202"/>
      <c r="IC117" s="202"/>
      <c r="ID117" s="202"/>
      <c r="IE117" s="202"/>
      <c r="IF117" s="202"/>
      <c r="IG117" s="202"/>
      <c r="IH117" s="202"/>
      <c r="II117" s="202"/>
      <c r="IJ117" s="202"/>
      <c r="IK117" s="202"/>
      <c r="IL117" s="202"/>
      <c r="IM117" s="202"/>
      <c r="IN117" s="202"/>
      <c r="IO117" s="202"/>
      <c r="IP117" s="202"/>
      <c r="IQ117" s="202"/>
      <c r="IR117" s="202"/>
      <c r="IS117" s="202"/>
      <c r="IT117" s="202"/>
      <c r="IU117" s="202"/>
      <c r="IV117" s="202"/>
      <c r="IW117" s="202"/>
      <c r="IX117" s="202"/>
      <c r="IY117" s="202"/>
      <c r="IZ117" s="202"/>
      <c r="JA117" s="198"/>
      <c r="JB117" s="198"/>
      <c r="JC117" s="256"/>
    </row>
    <row r="118" spans="1:263" s="3" customFormat="1" x14ac:dyDescent="0.35">
      <c r="A118" s="198"/>
      <c r="B118" s="359"/>
      <c r="C118" s="45" t="s">
        <v>812</v>
      </c>
      <c r="D118" s="105" t="s">
        <v>813</v>
      </c>
      <c r="E118" s="102"/>
      <c r="F118" s="285"/>
      <c r="G118" s="131">
        <f>MAX(G114+G116,0)</f>
        <v>0</v>
      </c>
      <c r="H118" s="325"/>
      <c r="I118" s="405"/>
      <c r="J118" s="431"/>
      <c r="K118" s="202"/>
      <c r="L118" s="202"/>
      <c r="M118" s="202"/>
      <c r="N118" s="202"/>
      <c r="O118" s="202"/>
      <c r="P118" s="202"/>
      <c r="Q118" s="202"/>
      <c r="R118" s="202"/>
      <c r="S118" s="202"/>
      <c r="T118" s="202"/>
      <c r="U118" s="202"/>
      <c r="V118" s="202"/>
      <c r="W118" s="202"/>
      <c r="X118" s="202"/>
      <c r="Y118" s="202"/>
      <c r="Z118" s="202"/>
      <c r="AA118" s="202"/>
      <c r="AB118" s="202"/>
      <c r="AC118" s="202"/>
      <c r="AD118" s="202"/>
      <c r="AE118" s="202"/>
      <c r="AF118" s="202"/>
      <c r="AG118" s="202"/>
      <c r="AH118" s="202"/>
      <c r="AI118" s="202"/>
      <c r="AJ118" s="202"/>
      <c r="AK118" s="202"/>
      <c r="AL118" s="202"/>
      <c r="AM118" s="202"/>
      <c r="AN118" s="202"/>
      <c r="AO118" s="202"/>
      <c r="AP118" s="202"/>
      <c r="AQ118" s="202"/>
      <c r="AR118" s="202"/>
      <c r="AS118" s="202"/>
      <c r="AT118" s="202"/>
      <c r="AU118" s="202"/>
      <c r="AV118" s="202"/>
      <c r="AW118" s="202"/>
      <c r="AX118" s="202"/>
      <c r="AY118" s="202"/>
      <c r="AZ118" s="202"/>
      <c r="BA118" s="202"/>
      <c r="BB118" s="202"/>
      <c r="BC118" s="202"/>
      <c r="BD118" s="202"/>
      <c r="BE118" s="202"/>
      <c r="BF118" s="202"/>
      <c r="BG118" s="202"/>
      <c r="BH118" s="202"/>
      <c r="BI118" s="202"/>
      <c r="BJ118" s="202"/>
      <c r="BK118" s="202"/>
      <c r="BL118" s="202"/>
      <c r="BM118" s="202"/>
      <c r="BN118" s="202"/>
      <c r="BO118" s="202"/>
      <c r="BP118" s="202"/>
      <c r="BQ118" s="202"/>
      <c r="BR118" s="202"/>
      <c r="BS118" s="202"/>
      <c r="BT118" s="202"/>
      <c r="BU118" s="202"/>
      <c r="BV118" s="202"/>
      <c r="BW118" s="202"/>
      <c r="BX118" s="202"/>
      <c r="BY118" s="202"/>
      <c r="BZ118" s="202"/>
      <c r="CA118" s="202"/>
      <c r="CB118" s="202"/>
      <c r="CC118" s="202"/>
      <c r="CD118" s="202"/>
      <c r="CE118" s="202"/>
      <c r="CF118" s="202"/>
      <c r="CG118" s="202"/>
      <c r="CH118" s="202"/>
      <c r="CI118" s="202"/>
      <c r="CJ118" s="202"/>
      <c r="CK118" s="202"/>
      <c r="CL118" s="202"/>
      <c r="CM118" s="202"/>
      <c r="CN118" s="202"/>
      <c r="CO118" s="202"/>
      <c r="CP118" s="202"/>
      <c r="CQ118" s="202"/>
      <c r="CR118" s="202"/>
      <c r="CS118" s="202"/>
      <c r="CT118" s="202"/>
      <c r="CU118" s="202"/>
      <c r="CV118" s="202"/>
      <c r="CW118" s="202"/>
      <c r="CX118" s="202"/>
      <c r="CY118" s="202"/>
      <c r="CZ118" s="202"/>
      <c r="DA118" s="202"/>
      <c r="DB118" s="202"/>
      <c r="DC118" s="202"/>
      <c r="DD118" s="202"/>
      <c r="DE118" s="202"/>
      <c r="DF118" s="202"/>
      <c r="DG118" s="202"/>
      <c r="DH118" s="202"/>
      <c r="DI118" s="202"/>
      <c r="DJ118" s="202"/>
      <c r="DK118" s="202"/>
      <c r="DL118" s="202"/>
      <c r="DM118" s="202"/>
      <c r="DN118" s="202"/>
      <c r="DO118" s="202"/>
      <c r="DP118" s="202"/>
      <c r="DQ118" s="202"/>
      <c r="DR118" s="202"/>
      <c r="DS118" s="202"/>
      <c r="DT118" s="202"/>
      <c r="DU118" s="202"/>
      <c r="DV118" s="202"/>
      <c r="DW118" s="202"/>
      <c r="DX118" s="202"/>
      <c r="DY118" s="202"/>
      <c r="DZ118" s="202"/>
      <c r="EA118" s="202"/>
      <c r="EB118" s="202"/>
      <c r="EC118" s="202"/>
      <c r="ED118" s="202"/>
      <c r="EE118" s="202"/>
      <c r="EF118" s="202"/>
      <c r="EG118" s="202"/>
      <c r="EH118" s="202"/>
      <c r="EI118" s="202"/>
      <c r="EJ118" s="202"/>
      <c r="EK118" s="202"/>
      <c r="EL118" s="202"/>
      <c r="EM118" s="202"/>
      <c r="EN118" s="202"/>
      <c r="EO118" s="202"/>
      <c r="EP118" s="202"/>
      <c r="EQ118" s="202"/>
      <c r="ER118" s="202"/>
      <c r="ES118" s="202"/>
      <c r="ET118" s="202"/>
      <c r="EU118" s="202"/>
      <c r="EV118" s="202"/>
      <c r="EW118" s="202"/>
      <c r="EX118" s="202"/>
      <c r="EY118" s="202"/>
      <c r="EZ118" s="202"/>
      <c r="FA118" s="202"/>
      <c r="FB118" s="202"/>
      <c r="FC118" s="202"/>
      <c r="FD118" s="202"/>
      <c r="FE118" s="202"/>
      <c r="FF118" s="202"/>
      <c r="FG118" s="202"/>
      <c r="FH118" s="202"/>
      <c r="FI118" s="202"/>
      <c r="FJ118" s="202"/>
      <c r="FK118" s="202"/>
      <c r="FL118" s="202"/>
      <c r="FM118" s="202"/>
      <c r="FN118" s="202"/>
      <c r="FO118" s="202"/>
      <c r="FP118" s="202"/>
      <c r="FQ118" s="202"/>
      <c r="FR118" s="202"/>
      <c r="FS118" s="202"/>
      <c r="FT118" s="202"/>
      <c r="FU118" s="202"/>
      <c r="FV118" s="202"/>
      <c r="FW118" s="202"/>
      <c r="FX118" s="202"/>
      <c r="FY118" s="202"/>
      <c r="FZ118" s="202"/>
      <c r="GA118" s="202"/>
      <c r="GB118" s="202"/>
      <c r="GC118" s="202"/>
      <c r="GD118" s="202"/>
      <c r="GE118" s="202"/>
      <c r="GF118" s="202"/>
      <c r="GG118" s="202"/>
      <c r="GH118" s="202"/>
      <c r="GI118" s="202"/>
      <c r="GJ118" s="202"/>
      <c r="GK118" s="202"/>
      <c r="GL118" s="202"/>
      <c r="GM118" s="202"/>
      <c r="GN118" s="202"/>
      <c r="GO118" s="202"/>
      <c r="GP118" s="202"/>
      <c r="GQ118" s="202"/>
      <c r="GR118" s="202"/>
      <c r="GS118" s="202"/>
      <c r="GT118" s="202"/>
      <c r="GU118" s="202"/>
      <c r="GV118" s="202"/>
      <c r="GW118" s="202"/>
      <c r="GX118" s="202"/>
      <c r="GY118" s="202"/>
      <c r="GZ118" s="202"/>
      <c r="HA118" s="202"/>
      <c r="HB118" s="202"/>
      <c r="HC118" s="202"/>
      <c r="HD118" s="202"/>
      <c r="HE118" s="202"/>
      <c r="HF118" s="202"/>
      <c r="HG118" s="202"/>
      <c r="HH118" s="202"/>
      <c r="HI118" s="202"/>
      <c r="HJ118" s="202"/>
      <c r="HK118" s="202"/>
      <c r="HL118" s="202"/>
      <c r="HM118" s="202"/>
      <c r="HN118" s="202"/>
      <c r="HO118" s="202"/>
      <c r="HP118" s="202"/>
      <c r="HQ118" s="202"/>
      <c r="HR118" s="202"/>
      <c r="HS118" s="202"/>
      <c r="HT118" s="202"/>
      <c r="HU118" s="202"/>
      <c r="HV118" s="202"/>
      <c r="HW118" s="202"/>
      <c r="HX118" s="202"/>
      <c r="HY118" s="202"/>
      <c r="HZ118" s="202"/>
      <c r="IA118" s="202"/>
      <c r="IB118" s="202"/>
      <c r="IC118" s="202"/>
      <c r="ID118" s="202"/>
      <c r="IE118" s="202"/>
      <c r="IF118" s="202"/>
      <c r="IG118" s="202"/>
      <c r="IH118" s="202"/>
      <c r="II118" s="202"/>
      <c r="IJ118" s="202"/>
      <c r="IK118" s="202"/>
      <c r="IL118" s="202"/>
      <c r="IM118" s="202"/>
      <c r="IN118" s="202"/>
      <c r="IO118" s="202"/>
      <c r="IP118" s="202"/>
      <c r="IQ118" s="202"/>
      <c r="IR118" s="202"/>
      <c r="IS118" s="202"/>
      <c r="IT118" s="202"/>
      <c r="IU118" s="202"/>
      <c r="IV118" s="202"/>
      <c r="IW118" s="202"/>
      <c r="IX118" s="202"/>
      <c r="IY118" s="202"/>
      <c r="IZ118" s="202"/>
      <c r="JA118" s="198"/>
      <c r="JB118" s="198"/>
      <c r="JC118" s="256"/>
    </row>
    <row r="119" spans="1:263" s="3" customFormat="1" x14ac:dyDescent="0.35">
      <c r="A119" s="198"/>
      <c r="B119" s="359"/>
      <c r="C119" s="45"/>
      <c r="D119" s="133" t="s">
        <v>814</v>
      </c>
      <c r="E119" s="102"/>
      <c r="F119" s="285"/>
      <c r="G119" s="131"/>
      <c r="H119" s="325"/>
      <c r="I119" s="405"/>
      <c r="J119" s="431"/>
      <c r="K119" s="202"/>
      <c r="L119" s="202"/>
      <c r="M119" s="202"/>
      <c r="N119" s="202"/>
      <c r="O119" s="202"/>
      <c r="P119" s="202"/>
      <c r="Q119" s="202"/>
      <c r="R119" s="202"/>
      <c r="S119" s="202"/>
      <c r="T119" s="202"/>
      <c r="U119" s="202"/>
      <c r="V119" s="202"/>
      <c r="W119" s="202"/>
      <c r="X119" s="202"/>
      <c r="Y119" s="202"/>
      <c r="Z119" s="202"/>
      <c r="AA119" s="202"/>
      <c r="AB119" s="202"/>
      <c r="AC119" s="202"/>
      <c r="AD119" s="202"/>
      <c r="AE119" s="202"/>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202"/>
      <c r="CW119" s="202"/>
      <c r="CX119" s="202"/>
      <c r="CY119" s="202"/>
      <c r="CZ119" s="202"/>
      <c r="DA119" s="202"/>
      <c r="DB119" s="202"/>
      <c r="DC119" s="202"/>
      <c r="DD119" s="202"/>
      <c r="DE119" s="202"/>
      <c r="DF119" s="202"/>
      <c r="DG119" s="202"/>
      <c r="DH119" s="202"/>
      <c r="DI119" s="202"/>
      <c r="DJ119" s="202"/>
      <c r="DK119" s="202"/>
      <c r="DL119" s="202"/>
      <c r="DM119" s="202"/>
      <c r="DN119" s="202"/>
      <c r="DO119" s="202"/>
      <c r="DP119" s="202"/>
      <c r="DQ119" s="202"/>
      <c r="DR119" s="202"/>
      <c r="DS119" s="202"/>
      <c r="DT119" s="202"/>
      <c r="DU119" s="202"/>
      <c r="DV119" s="202"/>
      <c r="DW119" s="202"/>
      <c r="DX119" s="202"/>
      <c r="DY119" s="202"/>
      <c r="DZ119" s="202"/>
      <c r="EA119" s="202"/>
      <c r="EB119" s="202"/>
      <c r="EC119" s="202"/>
      <c r="ED119" s="202"/>
      <c r="EE119" s="202"/>
      <c r="EF119" s="202"/>
      <c r="EG119" s="202"/>
      <c r="EH119" s="202"/>
      <c r="EI119" s="202"/>
      <c r="EJ119" s="202"/>
      <c r="EK119" s="202"/>
      <c r="EL119" s="202"/>
      <c r="EM119" s="202"/>
      <c r="EN119" s="202"/>
      <c r="EO119" s="202"/>
      <c r="EP119" s="202"/>
      <c r="EQ119" s="202"/>
      <c r="ER119" s="202"/>
      <c r="ES119" s="202"/>
      <c r="ET119" s="202"/>
      <c r="EU119" s="202"/>
      <c r="EV119" s="202"/>
      <c r="EW119" s="202"/>
      <c r="EX119" s="202"/>
      <c r="EY119" s="202"/>
      <c r="EZ119" s="202"/>
      <c r="FA119" s="202"/>
      <c r="FB119" s="202"/>
      <c r="FC119" s="202"/>
      <c r="FD119" s="202"/>
      <c r="FE119" s="202"/>
      <c r="FF119" s="202"/>
      <c r="FG119" s="202"/>
      <c r="FH119" s="202"/>
      <c r="FI119" s="202"/>
      <c r="FJ119" s="202"/>
      <c r="FK119" s="202"/>
      <c r="FL119" s="202"/>
      <c r="FM119" s="202"/>
      <c r="FN119" s="202"/>
      <c r="FO119" s="202"/>
      <c r="FP119" s="202"/>
      <c r="FQ119" s="202"/>
      <c r="FR119" s="202"/>
      <c r="FS119" s="202"/>
      <c r="FT119" s="202"/>
      <c r="FU119" s="202"/>
      <c r="FV119" s="202"/>
      <c r="FW119" s="202"/>
      <c r="FX119" s="202"/>
      <c r="FY119" s="202"/>
      <c r="FZ119" s="202"/>
      <c r="GA119" s="202"/>
      <c r="GB119" s="202"/>
      <c r="GC119" s="202"/>
      <c r="GD119" s="202"/>
      <c r="GE119" s="202"/>
      <c r="GF119" s="202"/>
      <c r="GG119" s="202"/>
      <c r="GH119" s="202"/>
      <c r="GI119" s="202"/>
      <c r="GJ119" s="202"/>
      <c r="GK119" s="202"/>
      <c r="GL119" s="202"/>
      <c r="GM119" s="202"/>
      <c r="GN119" s="202"/>
      <c r="GO119" s="202"/>
      <c r="GP119" s="202"/>
      <c r="GQ119" s="202"/>
      <c r="GR119" s="202"/>
      <c r="GS119" s="202"/>
      <c r="GT119" s="202"/>
      <c r="GU119" s="202"/>
      <c r="GV119" s="202"/>
      <c r="GW119" s="202"/>
      <c r="GX119" s="202"/>
      <c r="GY119" s="202"/>
      <c r="GZ119" s="202"/>
      <c r="HA119" s="202"/>
      <c r="HB119" s="202"/>
      <c r="HC119" s="202"/>
      <c r="HD119" s="202"/>
      <c r="HE119" s="202"/>
      <c r="HF119" s="202"/>
      <c r="HG119" s="202"/>
      <c r="HH119" s="202"/>
      <c r="HI119" s="202"/>
      <c r="HJ119" s="202"/>
      <c r="HK119" s="202"/>
      <c r="HL119" s="202"/>
      <c r="HM119" s="202"/>
      <c r="HN119" s="202"/>
      <c r="HO119" s="202"/>
      <c r="HP119" s="202"/>
      <c r="HQ119" s="202"/>
      <c r="HR119" s="202"/>
      <c r="HS119" s="202"/>
      <c r="HT119" s="202"/>
      <c r="HU119" s="202"/>
      <c r="HV119" s="202"/>
      <c r="HW119" s="202"/>
      <c r="HX119" s="202"/>
      <c r="HY119" s="202"/>
      <c r="HZ119" s="202"/>
      <c r="IA119" s="202"/>
      <c r="IB119" s="202"/>
      <c r="IC119" s="202"/>
      <c r="ID119" s="202"/>
      <c r="IE119" s="202"/>
      <c r="IF119" s="202"/>
      <c r="IG119" s="202"/>
      <c r="IH119" s="202"/>
      <c r="II119" s="202"/>
      <c r="IJ119" s="202"/>
      <c r="IK119" s="202"/>
      <c r="IL119" s="202"/>
      <c r="IM119" s="202"/>
      <c r="IN119" s="202"/>
      <c r="IO119" s="202"/>
      <c r="IP119" s="202"/>
      <c r="IQ119" s="202"/>
      <c r="IR119" s="202"/>
      <c r="IS119" s="202"/>
      <c r="IT119" s="202"/>
      <c r="IU119" s="202"/>
      <c r="IV119" s="202"/>
      <c r="IW119" s="202"/>
      <c r="IX119" s="202"/>
      <c r="IY119" s="202"/>
      <c r="IZ119" s="202"/>
      <c r="JA119" s="198"/>
      <c r="JB119" s="198"/>
      <c r="JC119" s="256"/>
    </row>
    <row r="120" spans="1:263" s="3" customFormat="1" x14ac:dyDescent="0.35">
      <c r="A120" s="198"/>
      <c r="B120" s="359"/>
      <c r="C120" s="45"/>
      <c r="D120" s="105"/>
      <c r="E120" s="102"/>
      <c r="F120" s="513" t="str">
        <f>IF(OR(G121="",G121=0),"",IF(G114="","Entry required in item S4C20",""))</f>
        <v/>
      </c>
      <c r="G120" s="514"/>
      <c r="H120" s="515"/>
      <c r="I120" s="405"/>
      <c r="J120" s="431"/>
      <c r="K120" s="202"/>
      <c r="L120" s="202"/>
      <c r="M120" s="202"/>
      <c r="N120" s="202"/>
      <c r="O120" s="202"/>
      <c r="P120" s="202"/>
      <c r="Q120" s="202"/>
      <c r="R120" s="202"/>
      <c r="S120" s="202"/>
      <c r="T120" s="202"/>
      <c r="U120" s="202"/>
      <c r="V120" s="202"/>
      <c r="W120" s="202"/>
      <c r="X120" s="202"/>
      <c r="Y120" s="202"/>
      <c r="Z120" s="202"/>
      <c r="AA120" s="202"/>
      <c r="AB120" s="202"/>
      <c r="AC120" s="202"/>
      <c r="AD120" s="202"/>
      <c r="AE120" s="202"/>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202"/>
      <c r="CW120" s="202"/>
      <c r="CX120" s="202"/>
      <c r="CY120" s="202"/>
      <c r="CZ120" s="202"/>
      <c r="DA120" s="202"/>
      <c r="DB120" s="202"/>
      <c r="DC120" s="202"/>
      <c r="DD120" s="202"/>
      <c r="DE120" s="202"/>
      <c r="DF120" s="202"/>
      <c r="DG120" s="202"/>
      <c r="DH120" s="202"/>
      <c r="DI120" s="202"/>
      <c r="DJ120" s="202"/>
      <c r="DK120" s="202"/>
      <c r="DL120" s="202"/>
      <c r="DM120" s="202"/>
      <c r="DN120" s="202"/>
      <c r="DO120" s="202"/>
      <c r="DP120" s="202"/>
      <c r="DQ120" s="202"/>
      <c r="DR120" s="202"/>
      <c r="DS120" s="202"/>
      <c r="DT120" s="202"/>
      <c r="DU120" s="202"/>
      <c r="DV120" s="202"/>
      <c r="DW120" s="202"/>
      <c r="DX120" s="202"/>
      <c r="DY120" s="202"/>
      <c r="DZ120" s="202"/>
      <c r="EA120" s="202"/>
      <c r="EB120" s="202"/>
      <c r="EC120" s="202"/>
      <c r="ED120" s="202"/>
      <c r="EE120" s="202"/>
      <c r="EF120" s="202"/>
      <c r="EG120" s="202"/>
      <c r="EH120" s="202"/>
      <c r="EI120" s="202"/>
      <c r="EJ120" s="202"/>
      <c r="EK120" s="202"/>
      <c r="EL120" s="202"/>
      <c r="EM120" s="202"/>
      <c r="EN120" s="202"/>
      <c r="EO120" s="202"/>
      <c r="EP120" s="202"/>
      <c r="EQ120" s="202"/>
      <c r="ER120" s="202"/>
      <c r="ES120" s="202"/>
      <c r="ET120" s="202"/>
      <c r="EU120" s="202"/>
      <c r="EV120" s="202"/>
      <c r="EW120" s="202"/>
      <c r="EX120" s="202"/>
      <c r="EY120" s="202"/>
      <c r="EZ120" s="202"/>
      <c r="FA120" s="202"/>
      <c r="FB120" s="202"/>
      <c r="FC120" s="202"/>
      <c r="FD120" s="202"/>
      <c r="FE120" s="202"/>
      <c r="FF120" s="202"/>
      <c r="FG120" s="202"/>
      <c r="FH120" s="202"/>
      <c r="FI120" s="202"/>
      <c r="FJ120" s="202"/>
      <c r="FK120" s="202"/>
      <c r="FL120" s="202"/>
      <c r="FM120" s="202"/>
      <c r="FN120" s="202"/>
      <c r="FO120" s="202"/>
      <c r="FP120" s="202"/>
      <c r="FQ120" s="202"/>
      <c r="FR120" s="202"/>
      <c r="FS120" s="202"/>
      <c r="FT120" s="202"/>
      <c r="FU120" s="202"/>
      <c r="FV120" s="202"/>
      <c r="FW120" s="202"/>
      <c r="FX120" s="202"/>
      <c r="FY120" s="202"/>
      <c r="FZ120" s="202"/>
      <c r="GA120" s="202"/>
      <c r="GB120" s="202"/>
      <c r="GC120" s="202"/>
      <c r="GD120" s="202"/>
      <c r="GE120" s="202"/>
      <c r="GF120" s="202"/>
      <c r="GG120" s="202"/>
      <c r="GH120" s="202"/>
      <c r="GI120" s="202"/>
      <c r="GJ120" s="202"/>
      <c r="GK120" s="202"/>
      <c r="GL120" s="202"/>
      <c r="GM120" s="202"/>
      <c r="GN120" s="202"/>
      <c r="GO120" s="202"/>
      <c r="GP120" s="202"/>
      <c r="GQ120" s="202"/>
      <c r="GR120" s="202"/>
      <c r="GS120" s="202"/>
      <c r="GT120" s="202"/>
      <c r="GU120" s="202"/>
      <c r="GV120" s="202"/>
      <c r="GW120" s="202"/>
      <c r="GX120" s="202"/>
      <c r="GY120" s="202"/>
      <c r="GZ120" s="202"/>
      <c r="HA120" s="202"/>
      <c r="HB120" s="202"/>
      <c r="HC120" s="202"/>
      <c r="HD120" s="202"/>
      <c r="HE120" s="202"/>
      <c r="HF120" s="202"/>
      <c r="HG120" s="202"/>
      <c r="HH120" s="202"/>
      <c r="HI120" s="202"/>
      <c r="HJ120" s="202"/>
      <c r="HK120" s="202"/>
      <c r="HL120" s="202"/>
      <c r="HM120" s="202"/>
      <c r="HN120" s="202"/>
      <c r="HO120" s="202"/>
      <c r="HP120" s="202"/>
      <c r="HQ120" s="202"/>
      <c r="HR120" s="202"/>
      <c r="HS120" s="202"/>
      <c r="HT120" s="202"/>
      <c r="HU120" s="202"/>
      <c r="HV120" s="202"/>
      <c r="HW120" s="202"/>
      <c r="HX120" s="202"/>
      <c r="HY120" s="202"/>
      <c r="HZ120" s="202"/>
      <c r="IA120" s="202"/>
      <c r="IB120" s="202"/>
      <c r="IC120" s="202"/>
      <c r="ID120" s="202"/>
      <c r="IE120" s="202"/>
      <c r="IF120" s="202"/>
      <c r="IG120" s="202"/>
      <c r="IH120" s="202"/>
      <c r="II120" s="202"/>
      <c r="IJ120" s="202"/>
      <c r="IK120" s="202"/>
      <c r="IL120" s="202"/>
      <c r="IM120" s="202"/>
      <c r="IN120" s="202"/>
      <c r="IO120" s="202"/>
      <c r="IP120" s="202"/>
      <c r="IQ120" s="202"/>
      <c r="IR120" s="202"/>
      <c r="IS120" s="202"/>
      <c r="IT120" s="202"/>
      <c r="IU120" s="202"/>
      <c r="IV120" s="202"/>
      <c r="IW120" s="202"/>
      <c r="IX120" s="202"/>
      <c r="IY120" s="202"/>
      <c r="IZ120" s="202"/>
      <c r="JA120" s="198"/>
      <c r="JB120" s="198"/>
      <c r="JC120" s="256"/>
    </row>
    <row r="121" spans="1:263" s="3" customFormat="1" x14ac:dyDescent="0.35">
      <c r="A121" s="198"/>
      <c r="B121" s="359"/>
      <c r="C121" s="45" t="s">
        <v>815</v>
      </c>
      <c r="D121" s="105" t="s">
        <v>816</v>
      </c>
      <c r="E121" s="102"/>
      <c r="F121" s="285"/>
      <c r="G121" s="131">
        <f>G66</f>
        <v>0</v>
      </c>
      <c r="H121" s="325"/>
      <c r="I121" s="405"/>
      <c r="J121" s="431"/>
      <c r="K121" s="202"/>
      <c r="L121" s="202"/>
      <c r="M121" s="202"/>
      <c r="N121" s="202"/>
      <c r="O121" s="202"/>
      <c r="P121" s="202"/>
      <c r="Q121" s="202"/>
      <c r="R121" s="202"/>
      <c r="S121" s="202"/>
      <c r="T121" s="202"/>
      <c r="U121" s="202"/>
      <c r="V121" s="202"/>
      <c r="W121" s="202"/>
      <c r="X121" s="202"/>
      <c r="Y121" s="202"/>
      <c r="Z121" s="202"/>
      <c r="AA121" s="202"/>
      <c r="AB121" s="202"/>
      <c r="AC121" s="202"/>
      <c r="AD121" s="202"/>
      <c r="AE121" s="202"/>
      <c r="AF121" s="202"/>
      <c r="AG121" s="202"/>
      <c r="AH121" s="202"/>
      <c r="AI121" s="202"/>
      <c r="AJ121" s="202"/>
      <c r="AK121" s="202"/>
      <c r="AL121" s="202"/>
      <c r="AM121" s="202"/>
      <c r="AN121" s="202"/>
      <c r="AO121" s="202"/>
      <c r="AP121" s="202"/>
      <c r="AQ121" s="202"/>
      <c r="AR121" s="202"/>
      <c r="AS121" s="202"/>
      <c r="AT121" s="202"/>
      <c r="AU121" s="202"/>
      <c r="AV121" s="202"/>
      <c r="AW121" s="202"/>
      <c r="AX121" s="202"/>
      <c r="AY121" s="202"/>
      <c r="AZ121" s="202"/>
      <c r="BA121" s="202"/>
      <c r="BB121" s="202"/>
      <c r="BC121" s="202"/>
      <c r="BD121" s="202"/>
      <c r="BE121" s="202"/>
      <c r="BF121" s="202"/>
      <c r="BG121" s="202"/>
      <c r="BH121" s="202"/>
      <c r="BI121" s="202"/>
      <c r="BJ121" s="202"/>
      <c r="BK121" s="202"/>
      <c r="BL121" s="202"/>
      <c r="BM121" s="202"/>
      <c r="BN121" s="202"/>
      <c r="BO121" s="202"/>
      <c r="BP121" s="202"/>
      <c r="BQ121" s="202"/>
      <c r="BR121" s="202"/>
      <c r="BS121" s="202"/>
      <c r="BT121" s="202"/>
      <c r="BU121" s="202"/>
      <c r="BV121" s="202"/>
      <c r="BW121" s="202"/>
      <c r="BX121" s="202"/>
      <c r="BY121" s="202"/>
      <c r="BZ121" s="202"/>
      <c r="CA121" s="202"/>
      <c r="CB121" s="202"/>
      <c r="CC121" s="202"/>
      <c r="CD121" s="202"/>
      <c r="CE121" s="202"/>
      <c r="CF121" s="202"/>
      <c r="CG121" s="202"/>
      <c r="CH121" s="202"/>
      <c r="CI121" s="202"/>
      <c r="CJ121" s="202"/>
      <c r="CK121" s="202"/>
      <c r="CL121" s="202"/>
      <c r="CM121" s="202"/>
      <c r="CN121" s="202"/>
      <c r="CO121" s="202"/>
      <c r="CP121" s="202"/>
      <c r="CQ121" s="202"/>
      <c r="CR121" s="202"/>
      <c r="CS121" s="202"/>
      <c r="CT121" s="202"/>
      <c r="CU121" s="202"/>
      <c r="CV121" s="202"/>
      <c r="CW121" s="202"/>
      <c r="CX121" s="202"/>
      <c r="CY121" s="202"/>
      <c r="CZ121" s="202"/>
      <c r="DA121" s="202"/>
      <c r="DB121" s="202"/>
      <c r="DC121" s="202"/>
      <c r="DD121" s="202"/>
      <c r="DE121" s="202"/>
      <c r="DF121" s="202"/>
      <c r="DG121" s="202"/>
      <c r="DH121" s="202"/>
      <c r="DI121" s="202"/>
      <c r="DJ121" s="202"/>
      <c r="DK121" s="202"/>
      <c r="DL121" s="202"/>
      <c r="DM121" s="202"/>
      <c r="DN121" s="202"/>
      <c r="DO121" s="202"/>
      <c r="DP121" s="202"/>
      <c r="DQ121" s="202"/>
      <c r="DR121" s="202"/>
      <c r="DS121" s="202"/>
      <c r="DT121" s="202"/>
      <c r="DU121" s="202"/>
      <c r="DV121" s="202"/>
      <c r="DW121" s="202"/>
      <c r="DX121" s="202"/>
      <c r="DY121" s="202"/>
      <c r="DZ121" s="202"/>
      <c r="EA121" s="202"/>
      <c r="EB121" s="202"/>
      <c r="EC121" s="202"/>
      <c r="ED121" s="202"/>
      <c r="EE121" s="202"/>
      <c r="EF121" s="202"/>
      <c r="EG121" s="202"/>
      <c r="EH121" s="202"/>
      <c r="EI121" s="202"/>
      <c r="EJ121" s="202"/>
      <c r="EK121" s="202"/>
      <c r="EL121" s="202"/>
      <c r="EM121" s="202"/>
      <c r="EN121" s="202"/>
      <c r="EO121" s="202"/>
      <c r="EP121" s="202"/>
      <c r="EQ121" s="202"/>
      <c r="ER121" s="202"/>
      <c r="ES121" s="202"/>
      <c r="ET121" s="202"/>
      <c r="EU121" s="202"/>
      <c r="EV121" s="202"/>
      <c r="EW121" s="202"/>
      <c r="EX121" s="202"/>
      <c r="EY121" s="202"/>
      <c r="EZ121" s="202"/>
      <c r="FA121" s="202"/>
      <c r="FB121" s="202"/>
      <c r="FC121" s="202"/>
      <c r="FD121" s="202"/>
      <c r="FE121" s="202"/>
      <c r="FF121" s="202"/>
      <c r="FG121" s="202"/>
      <c r="FH121" s="202"/>
      <c r="FI121" s="202"/>
      <c r="FJ121" s="202"/>
      <c r="FK121" s="202"/>
      <c r="FL121" s="202"/>
      <c r="FM121" s="202"/>
      <c r="FN121" s="202"/>
      <c r="FO121" s="202"/>
      <c r="FP121" s="202"/>
      <c r="FQ121" s="202"/>
      <c r="FR121" s="202"/>
      <c r="FS121" s="202"/>
      <c r="FT121" s="202"/>
      <c r="FU121" s="202"/>
      <c r="FV121" s="202"/>
      <c r="FW121" s="202"/>
      <c r="FX121" s="202"/>
      <c r="FY121" s="202"/>
      <c r="FZ121" s="202"/>
      <c r="GA121" s="202"/>
      <c r="GB121" s="202"/>
      <c r="GC121" s="202"/>
      <c r="GD121" s="202"/>
      <c r="GE121" s="202"/>
      <c r="GF121" s="202"/>
      <c r="GG121" s="202"/>
      <c r="GH121" s="202"/>
      <c r="GI121" s="202"/>
      <c r="GJ121" s="202"/>
      <c r="GK121" s="202"/>
      <c r="GL121" s="202"/>
      <c r="GM121" s="202"/>
      <c r="GN121" s="202"/>
      <c r="GO121" s="202"/>
      <c r="GP121" s="202"/>
      <c r="GQ121" s="202"/>
      <c r="GR121" s="202"/>
      <c r="GS121" s="202"/>
      <c r="GT121" s="202"/>
      <c r="GU121" s="202"/>
      <c r="GV121" s="202"/>
      <c r="GW121" s="202"/>
      <c r="GX121" s="202"/>
      <c r="GY121" s="202"/>
      <c r="GZ121" s="202"/>
      <c r="HA121" s="202"/>
      <c r="HB121" s="202"/>
      <c r="HC121" s="202"/>
      <c r="HD121" s="202"/>
      <c r="HE121" s="202"/>
      <c r="HF121" s="202"/>
      <c r="HG121" s="202"/>
      <c r="HH121" s="202"/>
      <c r="HI121" s="202"/>
      <c r="HJ121" s="202"/>
      <c r="HK121" s="202"/>
      <c r="HL121" s="202"/>
      <c r="HM121" s="202"/>
      <c r="HN121" s="202"/>
      <c r="HO121" s="202"/>
      <c r="HP121" s="202"/>
      <c r="HQ121" s="202"/>
      <c r="HR121" s="202"/>
      <c r="HS121" s="202"/>
      <c r="HT121" s="202"/>
      <c r="HU121" s="202"/>
      <c r="HV121" s="202"/>
      <c r="HW121" s="202"/>
      <c r="HX121" s="202"/>
      <c r="HY121" s="202"/>
      <c r="HZ121" s="202"/>
      <c r="IA121" s="202"/>
      <c r="IB121" s="202"/>
      <c r="IC121" s="202"/>
      <c r="ID121" s="202"/>
      <c r="IE121" s="202"/>
      <c r="IF121" s="202"/>
      <c r="IG121" s="202"/>
      <c r="IH121" s="202"/>
      <c r="II121" s="202"/>
      <c r="IJ121" s="202"/>
      <c r="IK121" s="202"/>
      <c r="IL121" s="202"/>
      <c r="IM121" s="202"/>
      <c r="IN121" s="202"/>
      <c r="IO121" s="202"/>
      <c r="IP121" s="202"/>
      <c r="IQ121" s="202"/>
      <c r="IR121" s="202"/>
      <c r="IS121" s="202"/>
      <c r="IT121" s="202"/>
      <c r="IU121" s="202"/>
      <c r="IV121" s="202"/>
      <c r="IW121" s="202"/>
      <c r="IX121" s="202"/>
      <c r="IY121" s="202"/>
      <c r="IZ121" s="202"/>
      <c r="JA121" s="198"/>
      <c r="JB121" s="198"/>
      <c r="JC121" s="256"/>
    </row>
    <row r="122" spans="1:263" s="3" customFormat="1" x14ac:dyDescent="0.35">
      <c r="A122" s="198"/>
      <c r="B122" s="359"/>
      <c r="C122" s="45"/>
      <c r="D122" s="105"/>
      <c r="E122" s="102"/>
      <c r="F122" s="384"/>
      <c r="G122" s="387"/>
      <c r="H122" s="325"/>
      <c r="I122" s="405"/>
      <c r="J122" s="431"/>
      <c r="K122" s="202"/>
      <c r="L122" s="202"/>
      <c r="M122" s="202"/>
      <c r="N122" s="202"/>
      <c r="O122" s="202"/>
      <c r="P122" s="202"/>
      <c r="Q122" s="202"/>
      <c r="R122" s="202"/>
      <c r="S122" s="202"/>
      <c r="T122" s="202"/>
      <c r="U122" s="202"/>
      <c r="V122" s="202"/>
      <c r="W122" s="202"/>
      <c r="X122" s="202"/>
      <c r="Y122" s="202"/>
      <c r="Z122" s="202"/>
      <c r="AA122" s="202"/>
      <c r="AB122" s="202"/>
      <c r="AC122" s="202"/>
      <c r="AD122" s="202"/>
      <c r="AE122" s="202"/>
      <c r="AF122" s="202"/>
      <c r="AG122" s="202"/>
      <c r="AH122" s="202"/>
      <c r="AI122" s="202"/>
      <c r="AJ122" s="202"/>
      <c r="AK122" s="202"/>
      <c r="AL122" s="202"/>
      <c r="AM122" s="202"/>
      <c r="AN122" s="202"/>
      <c r="AO122" s="202"/>
      <c r="AP122" s="202"/>
      <c r="AQ122" s="202"/>
      <c r="AR122" s="202"/>
      <c r="AS122" s="202"/>
      <c r="AT122" s="202"/>
      <c r="AU122" s="202"/>
      <c r="AV122" s="202"/>
      <c r="AW122" s="202"/>
      <c r="AX122" s="202"/>
      <c r="AY122" s="202"/>
      <c r="AZ122" s="202"/>
      <c r="BA122" s="202"/>
      <c r="BB122" s="202"/>
      <c r="BC122" s="202"/>
      <c r="BD122" s="202"/>
      <c r="BE122" s="202"/>
      <c r="BF122" s="202"/>
      <c r="BG122" s="202"/>
      <c r="BH122" s="202"/>
      <c r="BI122" s="202"/>
      <c r="BJ122" s="202"/>
      <c r="BK122" s="202"/>
      <c r="BL122" s="202"/>
      <c r="BM122" s="202"/>
      <c r="BN122" s="202"/>
      <c r="BO122" s="202"/>
      <c r="BP122" s="202"/>
      <c r="BQ122" s="202"/>
      <c r="BR122" s="202"/>
      <c r="BS122" s="202"/>
      <c r="BT122" s="202"/>
      <c r="BU122" s="202"/>
      <c r="BV122" s="202"/>
      <c r="BW122" s="202"/>
      <c r="BX122" s="202"/>
      <c r="BY122" s="202"/>
      <c r="BZ122" s="202"/>
      <c r="CA122" s="202"/>
      <c r="CB122" s="202"/>
      <c r="CC122" s="202"/>
      <c r="CD122" s="202"/>
      <c r="CE122" s="202"/>
      <c r="CF122" s="202"/>
      <c r="CG122" s="202"/>
      <c r="CH122" s="202"/>
      <c r="CI122" s="202"/>
      <c r="CJ122" s="202"/>
      <c r="CK122" s="202"/>
      <c r="CL122" s="202"/>
      <c r="CM122" s="202"/>
      <c r="CN122" s="202"/>
      <c r="CO122" s="202"/>
      <c r="CP122" s="202"/>
      <c r="CQ122" s="202"/>
      <c r="CR122" s="202"/>
      <c r="CS122" s="202"/>
      <c r="CT122" s="202"/>
      <c r="CU122" s="202"/>
      <c r="CV122" s="202"/>
      <c r="CW122" s="202"/>
      <c r="CX122" s="202"/>
      <c r="CY122" s="202"/>
      <c r="CZ122" s="202"/>
      <c r="DA122" s="202"/>
      <c r="DB122" s="202"/>
      <c r="DC122" s="202"/>
      <c r="DD122" s="202"/>
      <c r="DE122" s="202"/>
      <c r="DF122" s="202"/>
      <c r="DG122" s="202"/>
      <c r="DH122" s="202"/>
      <c r="DI122" s="202"/>
      <c r="DJ122" s="202"/>
      <c r="DK122" s="202"/>
      <c r="DL122" s="202"/>
      <c r="DM122" s="202"/>
      <c r="DN122" s="202"/>
      <c r="DO122" s="202"/>
      <c r="DP122" s="202"/>
      <c r="DQ122" s="202"/>
      <c r="DR122" s="202"/>
      <c r="DS122" s="202"/>
      <c r="DT122" s="202"/>
      <c r="DU122" s="202"/>
      <c r="DV122" s="202"/>
      <c r="DW122" s="202"/>
      <c r="DX122" s="202"/>
      <c r="DY122" s="202"/>
      <c r="DZ122" s="202"/>
      <c r="EA122" s="202"/>
      <c r="EB122" s="202"/>
      <c r="EC122" s="202"/>
      <c r="ED122" s="202"/>
      <c r="EE122" s="202"/>
      <c r="EF122" s="202"/>
      <c r="EG122" s="202"/>
      <c r="EH122" s="202"/>
      <c r="EI122" s="202"/>
      <c r="EJ122" s="202"/>
      <c r="EK122" s="202"/>
      <c r="EL122" s="202"/>
      <c r="EM122" s="202"/>
      <c r="EN122" s="202"/>
      <c r="EO122" s="202"/>
      <c r="EP122" s="202"/>
      <c r="EQ122" s="202"/>
      <c r="ER122" s="202"/>
      <c r="ES122" s="202"/>
      <c r="ET122" s="202"/>
      <c r="EU122" s="202"/>
      <c r="EV122" s="202"/>
      <c r="EW122" s="202"/>
      <c r="EX122" s="202"/>
      <c r="EY122" s="202"/>
      <c r="EZ122" s="202"/>
      <c r="FA122" s="202"/>
      <c r="FB122" s="202"/>
      <c r="FC122" s="202"/>
      <c r="FD122" s="202"/>
      <c r="FE122" s="202"/>
      <c r="FF122" s="202"/>
      <c r="FG122" s="202"/>
      <c r="FH122" s="202"/>
      <c r="FI122" s="202"/>
      <c r="FJ122" s="202"/>
      <c r="FK122" s="202"/>
      <c r="FL122" s="202"/>
      <c r="FM122" s="202"/>
      <c r="FN122" s="202"/>
      <c r="FO122" s="202"/>
      <c r="FP122" s="202"/>
      <c r="FQ122" s="202"/>
      <c r="FR122" s="202"/>
      <c r="FS122" s="202"/>
      <c r="FT122" s="202"/>
      <c r="FU122" s="202"/>
      <c r="FV122" s="202"/>
      <c r="FW122" s="202"/>
      <c r="FX122" s="202"/>
      <c r="FY122" s="202"/>
      <c r="FZ122" s="202"/>
      <c r="GA122" s="202"/>
      <c r="GB122" s="202"/>
      <c r="GC122" s="202"/>
      <c r="GD122" s="202"/>
      <c r="GE122" s="202"/>
      <c r="GF122" s="202"/>
      <c r="GG122" s="202"/>
      <c r="GH122" s="202"/>
      <c r="GI122" s="202"/>
      <c r="GJ122" s="202"/>
      <c r="GK122" s="202"/>
      <c r="GL122" s="202"/>
      <c r="GM122" s="202"/>
      <c r="GN122" s="202"/>
      <c r="GO122" s="202"/>
      <c r="GP122" s="202"/>
      <c r="GQ122" s="202"/>
      <c r="GR122" s="202"/>
      <c r="GS122" s="202"/>
      <c r="GT122" s="202"/>
      <c r="GU122" s="202"/>
      <c r="GV122" s="202"/>
      <c r="GW122" s="202"/>
      <c r="GX122" s="202"/>
      <c r="GY122" s="202"/>
      <c r="GZ122" s="202"/>
      <c r="HA122" s="202"/>
      <c r="HB122" s="202"/>
      <c r="HC122" s="202"/>
      <c r="HD122" s="202"/>
      <c r="HE122" s="202"/>
      <c r="HF122" s="202"/>
      <c r="HG122" s="202"/>
      <c r="HH122" s="202"/>
      <c r="HI122" s="202"/>
      <c r="HJ122" s="202"/>
      <c r="HK122" s="202"/>
      <c r="HL122" s="202"/>
      <c r="HM122" s="202"/>
      <c r="HN122" s="202"/>
      <c r="HO122" s="202"/>
      <c r="HP122" s="202"/>
      <c r="HQ122" s="202"/>
      <c r="HR122" s="202"/>
      <c r="HS122" s="202"/>
      <c r="HT122" s="202"/>
      <c r="HU122" s="202"/>
      <c r="HV122" s="202"/>
      <c r="HW122" s="202"/>
      <c r="HX122" s="202"/>
      <c r="HY122" s="202"/>
      <c r="HZ122" s="202"/>
      <c r="IA122" s="202"/>
      <c r="IB122" s="202"/>
      <c r="IC122" s="202"/>
      <c r="ID122" s="202"/>
      <c r="IE122" s="202"/>
      <c r="IF122" s="202"/>
      <c r="IG122" s="202"/>
      <c r="IH122" s="202"/>
      <c r="II122" s="202"/>
      <c r="IJ122" s="202"/>
      <c r="IK122" s="202"/>
      <c r="IL122" s="202"/>
      <c r="IM122" s="202"/>
      <c r="IN122" s="202"/>
      <c r="IO122" s="202"/>
      <c r="IP122" s="202"/>
      <c r="IQ122" s="202"/>
      <c r="IR122" s="202"/>
      <c r="IS122" s="202"/>
      <c r="IT122" s="202"/>
      <c r="IU122" s="202"/>
      <c r="IV122" s="202"/>
      <c r="IW122" s="202"/>
      <c r="IX122" s="202"/>
      <c r="IY122" s="202"/>
      <c r="IZ122" s="202"/>
      <c r="JA122" s="198"/>
      <c r="JB122" s="198"/>
      <c r="JC122" s="256"/>
    </row>
    <row r="123" spans="1:263" s="3" customFormat="1" ht="15" thickBot="1" x14ac:dyDescent="0.4">
      <c r="A123" s="198"/>
      <c r="B123" s="359"/>
      <c r="C123" s="45" t="s">
        <v>817</v>
      </c>
      <c r="D123" s="105" t="s">
        <v>818</v>
      </c>
      <c r="E123" s="102"/>
      <c r="F123" s="285"/>
      <c r="G123" s="433">
        <f>IF(OR(F113&lt;&gt;"",F120&lt;&gt;""),"",IF(G118=0,200%,MIN(G121/G118,200%)))</f>
        <v>2</v>
      </c>
      <c r="H123" s="325"/>
      <c r="I123" s="405"/>
      <c r="J123" s="431"/>
      <c r="K123" s="202"/>
      <c r="L123" s="202"/>
      <c r="M123" s="202"/>
      <c r="N123" s="202"/>
      <c r="O123" s="202"/>
      <c r="P123" s="202"/>
      <c r="Q123" s="202"/>
      <c r="R123" s="202"/>
      <c r="S123" s="202"/>
      <c r="T123" s="202"/>
      <c r="U123" s="202"/>
      <c r="V123" s="202"/>
      <c r="W123" s="202"/>
      <c r="X123" s="202"/>
      <c r="Y123" s="202"/>
      <c r="Z123" s="202"/>
      <c r="AA123" s="202"/>
      <c r="AB123" s="202"/>
      <c r="AC123" s="202"/>
      <c r="AD123" s="202"/>
      <c r="AE123" s="202"/>
      <c r="AF123" s="202"/>
      <c r="AG123" s="202"/>
      <c r="AH123" s="202"/>
      <c r="AI123" s="202"/>
      <c r="AJ123" s="202"/>
      <c r="AK123" s="202"/>
      <c r="AL123" s="202"/>
      <c r="AM123" s="202"/>
      <c r="AN123" s="202"/>
      <c r="AO123" s="202"/>
      <c r="AP123" s="202"/>
      <c r="AQ123" s="202"/>
      <c r="AR123" s="202"/>
      <c r="AS123" s="202"/>
      <c r="AT123" s="202"/>
      <c r="AU123" s="202"/>
      <c r="AV123" s="202"/>
      <c r="AW123" s="202"/>
      <c r="AX123" s="202"/>
      <c r="AY123" s="202"/>
      <c r="AZ123" s="202"/>
      <c r="BA123" s="202"/>
      <c r="BB123" s="202"/>
      <c r="BC123" s="202"/>
      <c r="BD123" s="202"/>
      <c r="BE123" s="202"/>
      <c r="BF123" s="202"/>
      <c r="BG123" s="202"/>
      <c r="BH123" s="202"/>
      <c r="BI123" s="202"/>
      <c r="BJ123" s="202"/>
      <c r="BK123" s="202"/>
      <c r="BL123" s="202"/>
      <c r="BM123" s="202"/>
      <c r="BN123" s="202"/>
      <c r="BO123" s="202"/>
      <c r="BP123" s="202"/>
      <c r="BQ123" s="202"/>
      <c r="BR123" s="202"/>
      <c r="BS123" s="202"/>
      <c r="BT123" s="202"/>
      <c r="BU123" s="202"/>
      <c r="BV123" s="202"/>
      <c r="BW123" s="202"/>
      <c r="BX123" s="202"/>
      <c r="BY123" s="202"/>
      <c r="BZ123" s="202"/>
      <c r="CA123" s="202"/>
      <c r="CB123" s="202"/>
      <c r="CC123" s="202"/>
      <c r="CD123" s="202"/>
      <c r="CE123" s="202"/>
      <c r="CF123" s="202"/>
      <c r="CG123" s="202"/>
      <c r="CH123" s="202"/>
      <c r="CI123" s="202"/>
      <c r="CJ123" s="202"/>
      <c r="CK123" s="202"/>
      <c r="CL123" s="202"/>
      <c r="CM123" s="202"/>
      <c r="CN123" s="202"/>
      <c r="CO123" s="202"/>
      <c r="CP123" s="202"/>
      <c r="CQ123" s="202"/>
      <c r="CR123" s="202"/>
      <c r="CS123" s="202"/>
      <c r="CT123" s="202"/>
      <c r="CU123" s="202"/>
      <c r="CV123" s="202"/>
      <c r="CW123" s="202"/>
      <c r="CX123" s="202"/>
      <c r="CY123" s="202"/>
      <c r="CZ123" s="202"/>
      <c r="DA123" s="202"/>
      <c r="DB123" s="202"/>
      <c r="DC123" s="202"/>
      <c r="DD123" s="202"/>
      <c r="DE123" s="202"/>
      <c r="DF123" s="202"/>
      <c r="DG123" s="202"/>
      <c r="DH123" s="202"/>
      <c r="DI123" s="202"/>
      <c r="DJ123" s="202"/>
      <c r="DK123" s="202"/>
      <c r="DL123" s="202"/>
      <c r="DM123" s="202"/>
      <c r="DN123" s="202"/>
      <c r="DO123" s="202"/>
      <c r="DP123" s="202"/>
      <c r="DQ123" s="202"/>
      <c r="DR123" s="202"/>
      <c r="DS123" s="202"/>
      <c r="DT123" s="202"/>
      <c r="DU123" s="202"/>
      <c r="DV123" s="202"/>
      <c r="DW123" s="202"/>
      <c r="DX123" s="202"/>
      <c r="DY123" s="202"/>
      <c r="DZ123" s="202"/>
      <c r="EA123" s="202"/>
      <c r="EB123" s="202"/>
      <c r="EC123" s="202"/>
      <c r="ED123" s="202"/>
      <c r="EE123" s="202"/>
      <c r="EF123" s="202"/>
      <c r="EG123" s="202"/>
      <c r="EH123" s="202"/>
      <c r="EI123" s="202"/>
      <c r="EJ123" s="202"/>
      <c r="EK123" s="202"/>
      <c r="EL123" s="202"/>
      <c r="EM123" s="202"/>
      <c r="EN123" s="202"/>
      <c r="EO123" s="202"/>
      <c r="EP123" s="202"/>
      <c r="EQ123" s="202"/>
      <c r="ER123" s="202"/>
      <c r="ES123" s="202"/>
      <c r="ET123" s="202"/>
      <c r="EU123" s="202"/>
      <c r="EV123" s="202"/>
      <c r="EW123" s="202"/>
      <c r="EX123" s="202"/>
      <c r="EY123" s="202"/>
      <c r="EZ123" s="202"/>
      <c r="FA123" s="202"/>
      <c r="FB123" s="202"/>
      <c r="FC123" s="202"/>
      <c r="FD123" s="202"/>
      <c r="FE123" s="202"/>
      <c r="FF123" s="202"/>
      <c r="FG123" s="202"/>
      <c r="FH123" s="202"/>
      <c r="FI123" s="202"/>
      <c r="FJ123" s="202"/>
      <c r="FK123" s="202"/>
      <c r="FL123" s="202"/>
      <c r="FM123" s="202"/>
      <c r="FN123" s="202"/>
      <c r="FO123" s="202"/>
      <c r="FP123" s="202"/>
      <c r="FQ123" s="202"/>
      <c r="FR123" s="202"/>
      <c r="FS123" s="202"/>
      <c r="FT123" s="202"/>
      <c r="FU123" s="202"/>
      <c r="FV123" s="202"/>
      <c r="FW123" s="202"/>
      <c r="FX123" s="202"/>
      <c r="FY123" s="202"/>
      <c r="FZ123" s="202"/>
      <c r="GA123" s="202"/>
      <c r="GB123" s="202"/>
      <c r="GC123" s="202"/>
      <c r="GD123" s="202"/>
      <c r="GE123" s="202"/>
      <c r="GF123" s="202"/>
      <c r="GG123" s="202"/>
      <c r="GH123" s="202"/>
      <c r="GI123" s="202"/>
      <c r="GJ123" s="202"/>
      <c r="GK123" s="202"/>
      <c r="GL123" s="202"/>
      <c r="GM123" s="202"/>
      <c r="GN123" s="202"/>
      <c r="GO123" s="202"/>
      <c r="GP123" s="202"/>
      <c r="GQ123" s="202"/>
      <c r="GR123" s="202"/>
      <c r="GS123" s="202"/>
      <c r="GT123" s="202"/>
      <c r="GU123" s="202"/>
      <c r="GV123" s="202"/>
      <c r="GW123" s="202"/>
      <c r="GX123" s="202"/>
      <c r="GY123" s="202"/>
      <c r="GZ123" s="202"/>
      <c r="HA123" s="202"/>
      <c r="HB123" s="202"/>
      <c r="HC123" s="202"/>
      <c r="HD123" s="202"/>
      <c r="HE123" s="202"/>
      <c r="HF123" s="202"/>
      <c r="HG123" s="202"/>
      <c r="HH123" s="202"/>
      <c r="HI123" s="202"/>
      <c r="HJ123" s="202"/>
      <c r="HK123" s="202"/>
      <c r="HL123" s="202"/>
      <c r="HM123" s="202"/>
      <c r="HN123" s="202"/>
      <c r="HO123" s="202"/>
      <c r="HP123" s="202"/>
      <c r="HQ123" s="202"/>
      <c r="HR123" s="202"/>
      <c r="HS123" s="202"/>
      <c r="HT123" s="202"/>
      <c r="HU123" s="202"/>
      <c r="HV123" s="202"/>
      <c r="HW123" s="202"/>
      <c r="HX123" s="202"/>
      <c r="HY123" s="202"/>
      <c r="HZ123" s="202"/>
      <c r="IA123" s="202"/>
      <c r="IB123" s="202"/>
      <c r="IC123" s="202"/>
      <c r="ID123" s="202"/>
      <c r="IE123" s="202"/>
      <c r="IF123" s="202"/>
      <c r="IG123" s="202"/>
      <c r="IH123" s="202"/>
      <c r="II123" s="202"/>
      <c r="IJ123" s="202"/>
      <c r="IK123" s="202"/>
      <c r="IL123" s="202"/>
      <c r="IM123" s="202"/>
      <c r="IN123" s="202"/>
      <c r="IO123" s="202"/>
      <c r="IP123" s="202"/>
      <c r="IQ123" s="202"/>
      <c r="IR123" s="202"/>
      <c r="IS123" s="202"/>
      <c r="IT123" s="202"/>
      <c r="IU123" s="202"/>
      <c r="IV123" s="202"/>
      <c r="IW123" s="202"/>
      <c r="IX123" s="202"/>
      <c r="IY123" s="202"/>
      <c r="IZ123" s="202"/>
      <c r="JA123" s="198"/>
      <c r="JB123" s="198"/>
      <c r="JC123" s="256"/>
    </row>
    <row r="124" spans="1:263" s="3" customFormat="1" ht="15.5" thickTop="1" thickBot="1" x14ac:dyDescent="0.4">
      <c r="A124" s="198"/>
      <c r="B124" s="359"/>
      <c r="C124" s="47"/>
      <c r="D124" s="105"/>
      <c r="E124" s="102"/>
      <c r="F124" s="389"/>
      <c r="G124" s="390"/>
      <c r="H124" s="391"/>
      <c r="I124" s="405"/>
      <c r="J124" s="431"/>
      <c r="K124" s="202"/>
      <c r="L124" s="202"/>
      <c r="M124" s="202"/>
      <c r="N124" s="202"/>
      <c r="O124" s="202"/>
      <c r="P124" s="202"/>
      <c r="Q124" s="202"/>
      <c r="R124" s="202"/>
      <c r="S124" s="202"/>
      <c r="T124" s="202"/>
      <c r="U124" s="202"/>
      <c r="V124" s="202"/>
      <c r="W124" s="202"/>
      <c r="X124" s="202"/>
      <c r="Y124" s="202"/>
      <c r="Z124" s="202"/>
      <c r="AA124" s="202"/>
      <c r="AB124" s="202"/>
      <c r="AC124" s="202"/>
      <c r="AD124" s="202"/>
      <c r="AE124" s="202"/>
      <c r="AF124" s="202"/>
      <c r="AG124" s="202"/>
      <c r="AH124" s="202"/>
      <c r="AI124" s="202"/>
      <c r="AJ124" s="202"/>
      <c r="AK124" s="202"/>
      <c r="AL124" s="202"/>
      <c r="AM124" s="202"/>
      <c r="AN124" s="202"/>
      <c r="AO124" s="202"/>
      <c r="AP124" s="202"/>
      <c r="AQ124" s="202"/>
      <c r="AR124" s="202"/>
      <c r="AS124" s="202"/>
      <c r="AT124" s="202"/>
      <c r="AU124" s="202"/>
      <c r="AV124" s="202"/>
      <c r="AW124" s="202"/>
      <c r="AX124" s="202"/>
      <c r="AY124" s="202"/>
      <c r="AZ124" s="202"/>
      <c r="BA124" s="202"/>
      <c r="BB124" s="202"/>
      <c r="BC124" s="202"/>
      <c r="BD124" s="202"/>
      <c r="BE124" s="202"/>
      <c r="BF124" s="202"/>
      <c r="BG124" s="202"/>
      <c r="BH124" s="202"/>
      <c r="BI124" s="202"/>
      <c r="BJ124" s="202"/>
      <c r="BK124" s="202"/>
      <c r="BL124" s="202"/>
      <c r="BM124" s="202"/>
      <c r="BN124" s="202"/>
      <c r="BO124" s="202"/>
      <c r="BP124" s="202"/>
      <c r="BQ124" s="202"/>
      <c r="BR124" s="202"/>
      <c r="BS124" s="202"/>
      <c r="BT124" s="202"/>
      <c r="BU124" s="202"/>
      <c r="BV124" s="202"/>
      <c r="BW124" s="202"/>
      <c r="BX124" s="202"/>
      <c r="BY124" s="202"/>
      <c r="BZ124" s="202"/>
      <c r="CA124" s="202"/>
      <c r="CB124" s="202"/>
      <c r="CC124" s="202"/>
      <c r="CD124" s="202"/>
      <c r="CE124" s="202"/>
      <c r="CF124" s="202"/>
      <c r="CG124" s="202"/>
      <c r="CH124" s="202"/>
      <c r="CI124" s="202"/>
      <c r="CJ124" s="202"/>
      <c r="CK124" s="202"/>
      <c r="CL124" s="202"/>
      <c r="CM124" s="202"/>
      <c r="CN124" s="202"/>
      <c r="CO124" s="202"/>
      <c r="CP124" s="202"/>
      <c r="CQ124" s="202"/>
      <c r="CR124" s="202"/>
      <c r="CS124" s="202"/>
      <c r="CT124" s="202"/>
      <c r="CU124" s="202"/>
      <c r="CV124" s="202"/>
      <c r="CW124" s="202"/>
      <c r="CX124" s="202"/>
      <c r="CY124" s="202"/>
      <c r="CZ124" s="202"/>
      <c r="DA124" s="202"/>
      <c r="DB124" s="202"/>
      <c r="DC124" s="202"/>
      <c r="DD124" s="202"/>
      <c r="DE124" s="202"/>
      <c r="DF124" s="202"/>
      <c r="DG124" s="202"/>
      <c r="DH124" s="202"/>
      <c r="DI124" s="202"/>
      <c r="DJ124" s="202"/>
      <c r="DK124" s="202"/>
      <c r="DL124" s="202"/>
      <c r="DM124" s="202"/>
      <c r="DN124" s="202"/>
      <c r="DO124" s="202"/>
      <c r="DP124" s="202"/>
      <c r="DQ124" s="202"/>
      <c r="DR124" s="202"/>
      <c r="DS124" s="202"/>
      <c r="DT124" s="202"/>
      <c r="DU124" s="202"/>
      <c r="DV124" s="202"/>
      <c r="DW124" s="202"/>
      <c r="DX124" s="202"/>
      <c r="DY124" s="202"/>
      <c r="DZ124" s="202"/>
      <c r="EA124" s="202"/>
      <c r="EB124" s="202"/>
      <c r="EC124" s="202"/>
      <c r="ED124" s="202"/>
      <c r="EE124" s="202"/>
      <c r="EF124" s="202"/>
      <c r="EG124" s="202"/>
      <c r="EH124" s="202"/>
      <c r="EI124" s="202"/>
      <c r="EJ124" s="202"/>
      <c r="EK124" s="202"/>
      <c r="EL124" s="202"/>
      <c r="EM124" s="202"/>
      <c r="EN124" s="202"/>
      <c r="EO124" s="202"/>
      <c r="EP124" s="202"/>
      <c r="EQ124" s="202"/>
      <c r="ER124" s="202"/>
      <c r="ES124" s="202"/>
      <c r="ET124" s="202"/>
      <c r="EU124" s="202"/>
      <c r="EV124" s="202"/>
      <c r="EW124" s="202"/>
      <c r="EX124" s="202"/>
      <c r="EY124" s="202"/>
      <c r="EZ124" s="202"/>
      <c r="FA124" s="202"/>
      <c r="FB124" s="202"/>
      <c r="FC124" s="202"/>
      <c r="FD124" s="202"/>
      <c r="FE124" s="202"/>
      <c r="FF124" s="202"/>
      <c r="FG124" s="202"/>
      <c r="FH124" s="202"/>
      <c r="FI124" s="202"/>
      <c r="FJ124" s="202"/>
      <c r="FK124" s="202"/>
      <c r="FL124" s="202"/>
      <c r="FM124" s="202"/>
      <c r="FN124" s="202"/>
      <c r="FO124" s="202"/>
      <c r="FP124" s="202"/>
      <c r="FQ124" s="202"/>
      <c r="FR124" s="202"/>
      <c r="FS124" s="202"/>
      <c r="FT124" s="202"/>
      <c r="FU124" s="202"/>
      <c r="FV124" s="202"/>
      <c r="FW124" s="202"/>
      <c r="FX124" s="202"/>
      <c r="FY124" s="202"/>
      <c r="FZ124" s="202"/>
      <c r="GA124" s="202"/>
      <c r="GB124" s="202"/>
      <c r="GC124" s="202"/>
      <c r="GD124" s="202"/>
      <c r="GE124" s="202"/>
      <c r="GF124" s="202"/>
      <c r="GG124" s="202"/>
      <c r="GH124" s="202"/>
      <c r="GI124" s="202"/>
      <c r="GJ124" s="202"/>
      <c r="GK124" s="202"/>
      <c r="GL124" s="202"/>
      <c r="GM124" s="202"/>
      <c r="GN124" s="202"/>
      <c r="GO124" s="202"/>
      <c r="GP124" s="202"/>
      <c r="GQ124" s="202"/>
      <c r="GR124" s="202"/>
      <c r="GS124" s="202"/>
      <c r="GT124" s="202"/>
      <c r="GU124" s="202"/>
      <c r="GV124" s="202"/>
      <c r="GW124" s="202"/>
      <c r="GX124" s="202"/>
      <c r="GY124" s="202"/>
      <c r="GZ124" s="202"/>
      <c r="HA124" s="202"/>
      <c r="HB124" s="202"/>
      <c r="HC124" s="202"/>
      <c r="HD124" s="202"/>
      <c r="HE124" s="202"/>
      <c r="HF124" s="202"/>
      <c r="HG124" s="202"/>
      <c r="HH124" s="202"/>
      <c r="HI124" s="202"/>
      <c r="HJ124" s="202"/>
      <c r="HK124" s="202"/>
      <c r="HL124" s="202"/>
      <c r="HM124" s="202"/>
      <c r="HN124" s="202"/>
      <c r="HO124" s="202"/>
      <c r="HP124" s="202"/>
      <c r="HQ124" s="202"/>
      <c r="HR124" s="202"/>
      <c r="HS124" s="202"/>
      <c r="HT124" s="202"/>
      <c r="HU124" s="202"/>
      <c r="HV124" s="202"/>
      <c r="HW124" s="202"/>
      <c r="HX124" s="202"/>
      <c r="HY124" s="202"/>
      <c r="HZ124" s="202"/>
      <c r="IA124" s="202"/>
      <c r="IB124" s="202"/>
      <c r="IC124" s="202"/>
      <c r="ID124" s="202"/>
      <c r="IE124" s="202"/>
      <c r="IF124" s="202"/>
      <c r="IG124" s="202"/>
      <c r="IH124" s="202"/>
      <c r="II124" s="202"/>
      <c r="IJ124" s="202"/>
      <c r="IK124" s="202"/>
      <c r="IL124" s="202"/>
      <c r="IM124" s="202"/>
      <c r="IN124" s="202"/>
      <c r="IO124" s="202"/>
      <c r="IP124" s="202"/>
      <c r="IQ124" s="202"/>
      <c r="IR124" s="202"/>
      <c r="IS124" s="202"/>
      <c r="IT124" s="202"/>
      <c r="IU124" s="202"/>
      <c r="IV124" s="202"/>
      <c r="IW124" s="202"/>
      <c r="IX124" s="202"/>
      <c r="IY124" s="202"/>
      <c r="IZ124" s="202"/>
      <c r="JA124" s="198"/>
      <c r="JB124" s="198"/>
      <c r="JC124" s="256"/>
    </row>
    <row r="125" spans="1:263" s="3" customFormat="1" x14ac:dyDescent="0.35">
      <c r="A125" s="198"/>
      <c r="B125" s="359"/>
      <c r="C125" s="47"/>
      <c r="D125" s="129"/>
      <c r="E125" s="407"/>
      <c r="F125" s="408"/>
      <c r="G125" s="253"/>
      <c r="H125" s="253"/>
      <c r="I125" s="409"/>
      <c r="J125" s="431"/>
      <c r="K125" s="202"/>
      <c r="L125" s="202"/>
      <c r="M125" s="202"/>
      <c r="N125" s="202"/>
      <c r="O125" s="202"/>
      <c r="P125" s="202"/>
      <c r="Q125" s="202"/>
      <c r="R125" s="202"/>
      <c r="S125" s="202"/>
      <c r="T125" s="202"/>
      <c r="U125" s="202"/>
      <c r="V125" s="202"/>
      <c r="W125" s="202"/>
      <c r="X125" s="202"/>
      <c r="Y125" s="202"/>
      <c r="Z125" s="202"/>
      <c r="AA125" s="202"/>
      <c r="AB125" s="202"/>
      <c r="AC125" s="202"/>
      <c r="AD125" s="202"/>
      <c r="AE125" s="202"/>
      <c r="AF125" s="202"/>
      <c r="AG125" s="202"/>
      <c r="AH125" s="202"/>
      <c r="AI125" s="202"/>
      <c r="AJ125" s="202"/>
      <c r="AK125" s="202"/>
      <c r="AL125" s="202"/>
      <c r="AM125" s="202"/>
      <c r="AN125" s="202"/>
      <c r="AO125" s="202"/>
      <c r="AP125" s="202"/>
      <c r="AQ125" s="202"/>
      <c r="AR125" s="202"/>
      <c r="AS125" s="202"/>
      <c r="AT125" s="202"/>
      <c r="AU125" s="202"/>
      <c r="AV125" s="202"/>
      <c r="AW125" s="202"/>
      <c r="AX125" s="202"/>
      <c r="AY125" s="202"/>
      <c r="AZ125" s="202"/>
      <c r="BA125" s="202"/>
      <c r="BB125" s="202"/>
      <c r="BC125" s="202"/>
      <c r="BD125" s="202"/>
      <c r="BE125" s="202"/>
      <c r="BF125" s="202"/>
      <c r="BG125" s="202"/>
      <c r="BH125" s="202"/>
      <c r="BI125" s="202"/>
      <c r="BJ125" s="202"/>
      <c r="BK125" s="202"/>
      <c r="BL125" s="202"/>
      <c r="BM125" s="202"/>
      <c r="BN125" s="202"/>
      <c r="BO125" s="202"/>
      <c r="BP125" s="202"/>
      <c r="BQ125" s="202"/>
      <c r="BR125" s="202"/>
      <c r="BS125" s="202"/>
      <c r="BT125" s="202"/>
      <c r="BU125" s="202"/>
      <c r="BV125" s="202"/>
      <c r="BW125" s="202"/>
      <c r="BX125" s="202"/>
      <c r="BY125" s="202"/>
      <c r="BZ125" s="202"/>
      <c r="CA125" s="202"/>
      <c r="CB125" s="202"/>
      <c r="CC125" s="202"/>
      <c r="CD125" s="202"/>
      <c r="CE125" s="202"/>
      <c r="CF125" s="202"/>
      <c r="CG125" s="202"/>
      <c r="CH125" s="202"/>
      <c r="CI125" s="202"/>
      <c r="CJ125" s="202"/>
      <c r="CK125" s="202"/>
      <c r="CL125" s="202"/>
      <c r="CM125" s="202"/>
      <c r="CN125" s="202"/>
      <c r="CO125" s="202"/>
      <c r="CP125" s="202"/>
      <c r="CQ125" s="202"/>
      <c r="CR125" s="202"/>
      <c r="CS125" s="202"/>
      <c r="CT125" s="202"/>
      <c r="CU125" s="202"/>
      <c r="CV125" s="202"/>
      <c r="CW125" s="202"/>
      <c r="CX125" s="202"/>
      <c r="CY125" s="202"/>
      <c r="CZ125" s="202"/>
      <c r="DA125" s="202"/>
      <c r="DB125" s="202"/>
      <c r="DC125" s="202"/>
      <c r="DD125" s="202"/>
      <c r="DE125" s="202"/>
      <c r="DF125" s="202"/>
      <c r="DG125" s="202"/>
      <c r="DH125" s="202"/>
      <c r="DI125" s="202"/>
      <c r="DJ125" s="202"/>
      <c r="DK125" s="202"/>
      <c r="DL125" s="202"/>
      <c r="DM125" s="202"/>
      <c r="DN125" s="202"/>
      <c r="DO125" s="202"/>
      <c r="DP125" s="202"/>
      <c r="DQ125" s="202"/>
      <c r="DR125" s="202"/>
      <c r="DS125" s="202"/>
      <c r="DT125" s="202"/>
      <c r="DU125" s="202"/>
      <c r="DV125" s="202"/>
      <c r="DW125" s="202"/>
      <c r="DX125" s="202"/>
      <c r="DY125" s="202"/>
      <c r="DZ125" s="202"/>
      <c r="EA125" s="202"/>
      <c r="EB125" s="202"/>
      <c r="EC125" s="202"/>
      <c r="ED125" s="202"/>
      <c r="EE125" s="202"/>
      <c r="EF125" s="202"/>
      <c r="EG125" s="202"/>
      <c r="EH125" s="202"/>
      <c r="EI125" s="202"/>
      <c r="EJ125" s="202"/>
      <c r="EK125" s="202"/>
      <c r="EL125" s="202"/>
      <c r="EM125" s="202"/>
      <c r="EN125" s="202"/>
      <c r="EO125" s="202"/>
      <c r="EP125" s="202"/>
      <c r="EQ125" s="202"/>
      <c r="ER125" s="202"/>
      <c r="ES125" s="202"/>
      <c r="ET125" s="202"/>
      <c r="EU125" s="202"/>
      <c r="EV125" s="202"/>
      <c r="EW125" s="202"/>
      <c r="EX125" s="202"/>
      <c r="EY125" s="202"/>
      <c r="EZ125" s="202"/>
      <c r="FA125" s="202"/>
      <c r="FB125" s="202"/>
      <c r="FC125" s="202"/>
      <c r="FD125" s="202"/>
      <c r="FE125" s="202"/>
      <c r="FF125" s="202"/>
      <c r="FG125" s="202"/>
      <c r="FH125" s="202"/>
      <c r="FI125" s="202"/>
      <c r="FJ125" s="202"/>
      <c r="FK125" s="202"/>
      <c r="FL125" s="202"/>
      <c r="FM125" s="202"/>
      <c r="FN125" s="202"/>
      <c r="FO125" s="202"/>
      <c r="FP125" s="202"/>
      <c r="FQ125" s="202"/>
      <c r="FR125" s="202"/>
      <c r="FS125" s="202"/>
      <c r="FT125" s="202"/>
      <c r="FU125" s="202"/>
      <c r="FV125" s="202"/>
      <c r="FW125" s="202"/>
      <c r="FX125" s="202"/>
      <c r="FY125" s="202"/>
      <c r="FZ125" s="202"/>
      <c r="GA125" s="202"/>
      <c r="GB125" s="202"/>
      <c r="GC125" s="202"/>
      <c r="GD125" s="202"/>
      <c r="GE125" s="202"/>
      <c r="GF125" s="202"/>
      <c r="GG125" s="202"/>
      <c r="GH125" s="202"/>
      <c r="GI125" s="202"/>
      <c r="GJ125" s="202"/>
      <c r="GK125" s="202"/>
      <c r="GL125" s="202"/>
      <c r="GM125" s="202"/>
      <c r="GN125" s="202"/>
      <c r="GO125" s="202"/>
      <c r="GP125" s="202"/>
      <c r="GQ125" s="202"/>
      <c r="GR125" s="202"/>
      <c r="GS125" s="202"/>
      <c r="GT125" s="202"/>
      <c r="GU125" s="202"/>
      <c r="GV125" s="202"/>
      <c r="GW125" s="202"/>
      <c r="GX125" s="202"/>
      <c r="GY125" s="202"/>
      <c r="GZ125" s="202"/>
      <c r="HA125" s="202"/>
      <c r="HB125" s="202"/>
      <c r="HC125" s="202"/>
      <c r="HD125" s="202"/>
      <c r="HE125" s="202"/>
      <c r="HF125" s="202"/>
      <c r="HG125" s="202"/>
      <c r="HH125" s="202"/>
      <c r="HI125" s="202"/>
      <c r="HJ125" s="202"/>
      <c r="HK125" s="202"/>
      <c r="HL125" s="202"/>
      <c r="HM125" s="202"/>
      <c r="HN125" s="202"/>
      <c r="HO125" s="202"/>
      <c r="HP125" s="202"/>
      <c r="HQ125" s="202"/>
      <c r="HR125" s="202"/>
      <c r="HS125" s="202"/>
      <c r="HT125" s="202"/>
      <c r="HU125" s="202"/>
      <c r="HV125" s="202"/>
      <c r="HW125" s="202"/>
      <c r="HX125" s="202"/>
      <c r="HY125" s="202"/>
      <c r="HZ125" s="202"/>
      <c r="IA125" s="202"/>
      <c r="IB125" s="202"/>
      <c r="IC125" s="202"/>
      <c r="ID125" s="202"/>
      <c r="IE125" s="202"/>
      <c r="IF125" s="202"/>
      <c r="IG125" s="202"/>
      <c r="IH125" s="202"/>
      <c r="II125" s="202"/>
      <c r="IJ125" s="202"/>
      <c r="IK125" s="202"/>
      <c r="IL125" s="202"/>
      <c r="IM125" s="202"/>
      <c r="IN125" s="202"/>
      <c r="IO125" s="202"/>
      <c r="IP125" s="202"/>
      <c r="IQ125" s="202"/>
      <c r="IR125" s="202"/>
      <c r="IS125" s="202"/>
      <c r="IT125" s="202"/>
      <c r="IU125" s="202"/>
      <c r="IV125" s="202"/>
      <c r="IW125" s="202"/>
      <c r="IX125" s="202"/>
      <c r="IY125" s="202"/>
      <c r="IZ125" s="202"/>
      <c r="JA125" s="198"/>
      <c r="JB125" s="198"/>
      <c r="JC125" s="256"/>
    </row>
    <row r="126" spans="1:263" ht="15" thickBot="1" x14ac:dyDescent="0.4">
      <c r="A126" s="12"/>
      <c r="B126" s="136"/>
      <c r="C126" s="137"/>
      <c r="D126" s="396"/>
      <c r="E126" s="396"/>
      <c r="F126" s="397"/>
      <c r="G126" s="398"/>
      <c r="H126" s="398"/>
      <c r="I126" s="398"/>
      <c r="J126" s="435"/>
      <c r="K126" s="202"/>
      <c r="L126" s="202"/>
      <c r="M126" s="198"/>
      <c r="N126" s="198"/>
      <c r="O126" s="202"/>
      <c r="P126" s="202"/>
      <c r="Q126" s="202"/>
      <c r="R126" s="198"/>
      <c r="S126" s="198"/>
      <c r="T126" s="202"/>
      <c r="U126" s="202"/>
      <c r="V126" s="202"/>
      <c r="W126" s="198"/>
      <c r="X126" s="198"/>
      <c r="Y126" s="202"/>
      <c r="Z126" s="202"/>
      <c r="AA126" s="202"/>
      <c r="AB126" s="198"/>
      <c r="AC126" s="198"/>
      <c r="AD126" s="202"/>
      <c r="AE126" s="202"/>
      <c r="AF126" s="202"/>
      <c r="AG126" s="198"/>
      <c r="AH126" s="198"/>
      <c r="AI126" s="202"/>
      <c r="AJ126" s="202"/>
      <c r="AK126" s="202"/>
      <c r="AL126" s="198"/>
      <c r="AM126" s="198"/>
      <c r="AN126" s="202"/>
      <c r="AO126" s="202"/>
      <c r="AP126" s="202"/>
      <c r="AQ126" s="198"/>
      <c r="AR126" s="198"/>
      <c r="AS126" s="202"/>
      <c r="AT126" s="202"/>
      <c r="AU126" s="202"/>
      <c r="AV126" s="198"/>
      <c r="AW126" s="198"/>
      <c r="AX126" s="202"/>
      <c r="AY126" s="202"/>
      <c r="AZ126" s="202"/>
      <c r="BA126" s="198"/>
      <c r="BB126" s="198"/>
      <c r="BC126" s="202"/>
      <c r="BD126" s="202"/>
      <c r="BE126" s="202"/>
      <c r="BF126" s="198"/>
      <c r="BG126" s="198"/>
      <c r="BH126" s="202"/>
      <c r="BI126" s="202"/>
      <c r="BJ126" s="202"/>
      <c r="BK126" s="198"/>
      <c r="BL126" s="198"/>
      <c r="BM126" s="202"/>
      <c r="BN126" s="202"/>
      <c r="BO126" s="202"/>
      <c r="BP126" s="198"/>
      <c r="BQ126" s="198"/>
      <c r="BR126" s="202"/>
      <c r="BS126" s="202"/>
      <c r="BT126" s="202"/>
      <c r="BU126" s="198"/>
      <c r="BV126" s="198"/>
      <c r="BW126" s="202"/>
      <c r="BX126" s="202"/>
      <c r="BY126" s="202"/>
      <c r="BZ126" s="198"/>
      <c r="CA126" s="198"/>
      <c r="CB126" s="202"/>
      <c r="CC126" s="202"/>
      <c r="CD126" s="202"/>
      <c r="CE126" s="198"/>
      <c r="CF126" s="198"/>
      <c r="CG126" s="202"/>
      <c r="CH126" s="202"/>
      <c r="CI126" s="202"/>
      <c r="CJ126" s="198"/>
      <c r="CK126" s="198"/>
      <c r="CL126" s="202"/>
      <c r="CM126" s="202"/>
      <c r="CN126" s="202"/>
      <c r="CO126" s="198"/>
      <c r="CP126" s="198"/>
      <c r="CQ126" s="202"/>
      <c r="CR126" s="202"/>
      <c r="CS126" s="202"/>
      <c r="CT126" s="198"/>
      <c r="CU126" s="198"/>
      <c r="CV126" s="202"/>
      <c r="CW126" s="202"/>
      <c r="CX126" s="202"/>
      <c r="CY126" s="198"/>
      <c r="CZ126" s="198"/>
      <c r="DA126" s="202"/>
      <c r="DB126" s="202"/>
      <c r="DC126" s="202"/>
      <c r="DD126" s="198"/>
      <c r="DE126" s="198"/>
      <c r="DF126" s="202"/>
      <c r="DG126" s="202"/>
      <c r="DH126" s="202"/>
      <c r="DI126" s="198"/>
      <c r="DJ126" s="198"/>
      <c r="DK126" s="202"/>
      <c r="DL126" s="202"/>
      <c r="DM126" s="202"/>
      <c r="DN126" s="198"/>
      <c r="DO126" s="198"/>
      <c r="DP126" s="202"/>
      <c r="DQ126" s="202"/>
      <c r="DR126" s="202"/>
      <c r="DS126" s="198"/>
      <c r="DT126" s="198"/>
      <c r="DU126" s="202"/>
      <c r="DV126" s="202"/>
      <c r="DW126" s="202"/>
      <c r="DX126" s="198"/>
      <c r="DY126" s="198"/>
      <c r="DZ126" s="202"/>
      <c r="EA126" s="202"/>
      <c r="EB126" s="202"/>
      <c r="EC126" s="198"/>
      <c r="ED126" s="198"/>
      <c r="EE126" s="202"/>
      <c r="EF126" s="202"/>
      <c r="EG126" s="202"/>
      <c r="EH126" s="198"/>
      <c r="EI126" s="198"/>
      <c r="EJ126" s="202"/>
      <c r="EK126" s="202"/>
      <c r="EL126" s="202"/>
      <c r="EM126" s="198"/>
      <c r="EN126" s="198"/>
      <c r="EO126" s="202"/>
      <c r="EP126" s="202"/>
      <c r="EQ126" s="202"/>
      <c r="ER126" s="198"/>
      <c r="ES126" s="198"/>
      <c r="ET126" s="202"/>
      <c r="EU126" s="202"/>
      <c r="EV126" s="202"/>
      <c r="EW126" s="198"/>
      <c r="EX126" s="198"/>
      <c r="EY126" s="202"/>
      <c r="EZ126" s="202"/>
      <c r="FA126" s="202"/>
      <c r="FB126" s="198"/>
      <c r="FC126" s="198"/>
      <c r="FD126" s="202"/>
      <c r="FE126" s="202"/>
      <c r="FF126" s="202"/>
      <c r="FG126" s="198"/>
      <c r="FH126" s="198"/>
      <c r="FI126" s="202"/>
      <c r="FJ126" s="202"/>
      <c r="FK126" s="202"/>
      <c r="FL126" s="198"/>
      <c r="FM126" s="198"/>
      <c r="FN126" s="202"/>
      <c r="FO126" s="202"/>
      <c r="FP126" s="202"/>
      <c r="FQ126" s="198"/>
      <c r="FR126" s="198"/>
      <c r="FS126" s="202"/>
      <c r="FT126" s="202"/>
      <c r="FU126" s="202"/>
      <c r="FV126" s="198"/>
      <c r="FW126" s="198"/>
      <c r="FX126" s="202"/>
      <c r="FY126" s="202"/>
      <c r="FZ126" s="202"/>
      <c r="GA126" s="198"/>
      <c r="GB126" s="198"/>
      <c r="GC126" s="202"/>
      <c r="GD126" s="202"/>
      <c r="GE126" s="202"/>
      <c r="GF126" s="198"/>
      <c r="GG126" s="198"/>
      <c r="GH126" s="202"/>
      <c r="GI126" s="202"/>
      <c r="GJ126" s="202"/>
      <c r="GK126" s="198"/>
      <c r="GL126" s="198"/>
      <c r="GM126" s="202"/>
      <c r="GN126" s="202"/>
      <c r="GO126" s="202"/>
      <c r="GP126" s="198"/>
      <c r="GQ126" s="198"/>
      <c r="GR126" s="202"/>
      <c r="GS126" s="202"/>
      <c r="GT126" s="202"/>
      <c r="GU126" s="198"/>
      <c r="GV126" s="198"/>
      <c r="GW126" s="202"/>
      <c r="GX126" s="202"/>
      <c r="GY126" s="202"/>
      <c r="GZ126" s="198"/>
      <c r="HA126" s="198"/>
      <c r="HB126" s="202"/>
      <c r="HC126" s="202"/>
      <c r="HD126" s="202"/>
      <c r="HE126" s="198"/>
      <c r="HF126" s="198"/>
      <c r="HG126" s="202"/>
      <c r="HH126" s="202"/>
      <c r="HI126" s="202"/>
      <c r="HJ126" s="198"/>
      <c r="HK126" s="198"/>
      <c r="HL126" s="202"/>
      <c r="HM126" s="202"/>
      <c r="HN126" s="202"/>
      <c r="HO126" s="198"/>
      <c r="HP126" s="198"/>
      <c r="HQ126" s="202"/>
      <c r="HR126" s="202"/>
      <c r="HS126" s="202"/>
      <c r="HT126" s="198"/>
      <c r="HU126" s="198"/>
      <c r="HV126" s="202"/>
      <c r="HW126" s="202"/>
      <c r="HX126" s="202"/>
      <c r="HY126" s="198"/>
      <c r="HZ126" s="198"/>
      <c r="IA126" s="202"/>
      <c r="IB126" s="202"/>
      <c r="IC126" s="202"/>
      <c r="ID126" s="198"/>
      <c r="IE126" s="198"/>
      <c r="IF126" s="202"/>
      <c r="IG126" s="202"/>
      <c r="IH126" s="202"/>
      <c r="II126" s="198"/>
      <c r="IJ126" s="198"/>
      <c r="IK126" s="202"/>
      <c r="IL126" s="202"/>
      <c r="IM126" s="202"/>
      <c r="IN126" s="198"/>
      <c r="IO126" s="198"/>
      <c r="IP126" s="202"/>
      <c r="IQ126" s="202"/>
      <c r="IR126" s="202"/>
      <c r="IS126" s="198"/>
      <c r="IT126" s="198"/>
      <c r="IU126" s="202"/>
      <c r="IV126" s="202"/>
      <c r="IW126" s="202"/>
      <c r="IX126" s="198"/>
      <c r="IY126" s="198"/>
      <c r="IZ126" s="12"/>
      <c r="JA126" s="12"/>
      <c r="JB126" s="12"/>
      <c r="JC126" s="12"/>
    </row>
    <row r="127" spans="1:263" x14ac:dyDescent="0.35">
      <c r="A127" s="12"/>
      <c r="B127" s="12"/>
      <c r="C127" s="53"/>
      <c r="D127" s="102"/>
      <c r="E127" s="102"/>
      <c r="F127" s="369"/>
      <c r="G127" s="202"/>
      <c r="H127" s="202"/>
      <c r="I127" s="202"/>
      <c r="J127" s="202"/>
      <c r="K127" s="202"/>
      <c r="L127" s="202"/>
      <c r="M127" s="198"/>
      <c r="N127" s="198"/>
      <c r="O127" s="202"/>
      <c r="P127" s="202"/>
      <c r="Q127" s="202"/>
      <c r="R127" s="198"/>
      <c r="S127" s="198"/>
      <c r="T127" s="202"/>
      <c r="U127" s="202"/>
      <c r="V127" s="202"/>
      <c r="W127" s="198"/>
      <c r="X127" s="198"/>
      <c r="Y127" s="202"/>
      <c r="Z127" s="202"/>
      <c r="AA127" s="202"/>
      <c r="AB127" s="198"/>
      <c r="AC127" s="198"/>
      <c r="AD127" s="202"/>
      <c r="AE127" s="202"/>
      <c r="AF127" s="202"/>
      <c r="AG127" s="198"/>
      <c r="AH127" s="198"/>
      <c r="AI127" s="202"/>
      <c r="AJ127" s="202"/>
      <c r="AK127" s="202"/>
      <c r="AL127" s="198"/>
      <c r="AM127" s="198"/>
      <c r="AN127" s="202"/>
      <c r="AO127" s="202"/>
      <c r="AP127" s="202"/>
      <c r="AQ127" s="198"/>
      <c r="AR127" s="198"/>
      <c r="AS127" s="202"/>
      <c r="AT127" s="202"/>
      <c r="AU127" s="202"/>
      <c r="AV127" s="198"/>
      <c r="AW127" s="198"/>
      <c r="AX127" s="202"/>
      <c r="AY127" s="202"/>
      <c r="AZ127" s="202"/>
      <c r="BA127" s="198"/>
      <c r="BB127" s="198"/>
      <c r="BC127" s="202"/>
      <c r="BD127" s="202"/>
      <c r="BE127" s="202"/>
      <c r="BF127" s="198"/>
      <c r="BG127" s="198"/>
      <c r="BH127" s="202"/>
      <c r="BI127" s="202"/>
      <c r="BJ127" s="202"/>
      <c r="BK127" s="198"/>
      <c r="BL127" s="198"/>
      <c r="BM127" s="202"/>
      <c r="BN127" s="202"/>
      <c r="BO127" s="202"/>
      <c r="BP127" s="198"/>
      <c r="BQ127" s="198"/>
      <c r="BR127" s="202"/>
      <c r="BS127" s="202"/>
      <c r="BT127" s="202"/>
      <c r="BU127" s="198"/>
      <c r="BV127" s="198"/>
      <c r="BW127" s="202"/>
      <c r="BX127" s="202"/>
      <c r="BY127" s="202"/>
      <c r="BZ127" s="198"/>
      <c r="CA127" s="198"/>
      <c r="CB127" s="202"/>
      <c r="CC127" s="202"/>
      <c r="CD127" s="202"/>
      <c r="CE127" s="198"/>
      <c r="CF127" s="198"/>
      <c r="CG127" s="202"/>
      <c r="CH127" s="202"/>
      <c r="CI127" s="202"/>
      <c r="CJ127" s="198"/>
      <c r="CK127" s="198"/>
      <c r="CL127" s="202"/>
      <c r="CM127" s="202"/>
      <c r="CN127" s="202"/>
      <c r="CO127" s="198"/>
      <c r="CP127" s="198"/>
      <c r="CQ127" s="202"/>
      <c r="CR127" s="202"/>
      <c r="CS127" s="202"/>
      <c r="CT127" s="198"/>
      <c r="CU127" s="198"/>
      <c r="CV127" s="202"/>
      <c r="CW127" s="202"/>
      <c r="CX127" s="202"/>
      <c r="CY127" s="198"/>
      <c r="CZ127" s="198"/>
      <c r="DA127" s="202"/>
      <c r="DB127" s="202"/>
      <c r="DC127" s="202"/>
      <c r="DD127" s="198"/>
      <c r="DE127" s="198"/>
      <c r="DF127" s="202"/>
      <c r="DG127" s="202"/>
      <c r="DH127" s="202"/>
      <c r="DI127" s="198"/>
      <c r="DJ127" s="198"/>
      <c r="DK127" s="202"/>
      <c r="DL127" s="202"/>
      <c r="DM127" s="202"/>
      <c r="DN127" s="198"/>
      <c r="DO127" s="198"/>
      <c r="DP127" s="202"/>
      <c r="DQ127" s="202"/>
      <c r="DR127" s="202"/>
      <c r="DS127" s="198"/>
      <c r="DT127" s="198"/>
      <c r="DU127" s="202"/>
      <c r="DV127" s="202"/>
      <c r="DW127" s="202"/>
      <c r="DX127" s="198"/>
      <c r="DY127" s="198"/>
      <c r="DZ127" s="202"/>
      <c r="EA127" s="202"/>
      <c r="EB127" s="202"/>
      <c r="EC127" s="198"/>
      <c r="ED127" s="198"/>
      <c r="EE127" s="202"/>
      <c r="EF127" s="202"/>
      <c r="EG127" s="202"/>
      <c r="EH127" s="198"/>
      <c r="EI127" s="198"/>
      <c r="EJ127" s="202"/>
      <c r="EK127" s="202"/>
      <c r="EL127" s="202"/>
      <c r="EM127" s="198"/>
      <c r="EN127" s="198"/>
      <c r="EO127" s="202"/>
      <c r="EP127" s="202"/>
      <c r="EQ127" s="202"/>
      <c r="ER127" s="198"/>
      <c r="ES127" s="198"/>
      <c r="ET127" s="202"/>
      <c r="EU127" s="202"/>
      <c r="EV127" s="202"/>
      <c r="EW127" s="198"/>
      <c r="EX127" s="198"/>
      <c r="EY127" s="202"/>
      <c r="EZ127" s="202"/>
      <c r="FA127" s="202"/>
      <c r="FB127" s="198"/>
      <c r="FC127" s="198"/>
      <c r="FD127" s="202"/>
      <c r="FE127" s="202"/>
      <c r="FF127" s="202"/>
      <c r="FG127" s="198"/>
      <c r="FH127" s="198"/>
      <c r="FI127" s="202"/>
      <c r="FJ127" s="202"/>
      <c r="FK127" s="202"/>
      <c r="FL127" s="198"/>
      <c r="FM127" s="198"/>
      <c r="FN127" s="202"/>
      <c r="FO127" s="202"/>
      <c r="FP127" s="202"/>
      <c r="FQ127" s="198"/>
      <c r="FR127" s="198"/>
      <c r="FS127" s="202"/>
      <c r="FT127" s="202"/>
      <c r="FU127" s="202"/>
      <c r="FV127" s="198"/>
      <c r="FW127" s="198"/>
      <c r="FX127" s="202"/>
      <c r="FY127" s="202"/>
      <c r="FZ127" s="202"/>
      <c r="GA127" s="198"/>
      <c r="GB127" s="198"/>
      <c r="GC127" s="202"/>
      <c r="GD127" s="202"/>
      <c r="GE127" s="202"/>
      <c r="GF127" s="198"/>
      <c r="GG127" s="198"/>
      <c r="GH127" s="202"/>
      <c r="GI127" s="202"/>
      <c r="GJ127" s="202"/>
      <c r="GK127" s="198"/>
      <c r="GL127" s="198"/>
      <c r="GM127" s="202"/>
      <c r="GN127" s="202"/>
      <c r="GO127" s="202"/>
      <c r="GP127" s="198"/>
      <c r="GQ127" s="198"/>
      <c r="GR127" s="202"/>
      <c r="GS127" s="202"/>
      <c r="GT127" s="202"/>
      <c r="GU127" s="198"/>
      <c r="GV127" s="198"/>
      <c r="GW127" s="202"/>
      <c r="GX127" s="202"/>
      <c r="GY127" s="202"/>
      <c r="GZ127" s="198"/>
      <c r="HA127" s="198"/>
      <c r="HB127" s="202"/>
      <c r="HC127" s="202"/>
      <c r="HD127" s="202"/>
      <c r="HE127" s="198"/>
      <c r="HF127" s="198"/>
      <c r="HG127" s="202"/>
      <c r="HH127" s="202"/>
      <c r="HI127" s="202"/>
      <c r="HJ127" s="198"/>
      <c r="HK127" s="198"/>
      <c r="HL127" s="202"/>
      <c r="HM127" s="202"/>
      <c r="HN127" s="202"/>
      <c r="HO127" s="198"/>
      <c r="HP127" s="198"/>
      <c r="HQ127" s="202"/>
      <c r="HR127" s="202"/>
      <c r="HS127" s="202"/>
      <c r="HT127" s="198"/>
      <c r="HU127" s="198"/>
      <c r="HV127" s="202"/>
      <c r="HW127" s="202"/>
      <c r="HX127" s="202"/>
      <c r="HY127" s="198"/>
      <c r="HZ127" s="198"/>
      <c r="IA127" s="202"/>
      <c r="IB127" s="202"/>
      <c r="IC127" s="202"/>
      <c r="ID127" s="198"/>
      <c r="IE127" s="198"/>
      <c r="IF127" s="202"/>
      <c r="IG127" s="202"/>
      <c r="IH127" s="202"/>
      <c r="II127" s="198"/>
      <c r="IJ127" s="198"/>
      <c r="IK127" s="202"/>
      <c r="IL127" s="202"/>
      <c r="IM127" s="202"/>
      <c r="IN127" s="198"/>
      <c r="IO127" s="198"/>
      <c r="IP127" s="202"/>
      <c r="IQ127" s="202"/>
      <c r="IR127" s="202"/>
      <c r="IS127" s="198"/>
      <c r="IT127" s="198"/>
      <c r="IU127" s="202"/>
      <c r="IV127" s="202"/>
      <c r="IW127" s="202"/>
      <c r="IX127" s="198"/>
      <c r="IY127" s="198"/>
      <c r="IZ127" s="12"/>
      <c r="JA127" s="12"/>
      <c r="JB127" s="12"/>
      <c r="JC127" s="12"/>
    </row>
    <row r="128" spans="1:263" x14ac:dyDescent="0.35">
      <c r="A128" s="12"/>
      <c r="B128" s="12"/>
      <c r="C128" s="53"/>
      <c r="D128" s="196"/>
      <c r="E128" s="196"/>
      <c r="F128" s="367"/>
      <c r="G128" s="368"/>
      <c r="H128" s="368"/>
      <c r="I128" s="368"/>
      <c r="J128" s="368"/>
      <c r="K128" s="368"/>
      <c r="L128" s="368"/>
      <c r="M128" s="256"/>
      <c r="N128" s="256"/>
      <c r="O128" s="368"/>
      <c r="P128" s="368"/>
      <c r="Q128" s="368"/>
      <c r="R128" s="256"/>
      <c r="S128" s="416"/>
      <c r="T128" s="415"/>
      <c r="U128" s="415"/>
      <c r="V128" s="415"/>
      <c r="W128" s="416"/>
      <c r="X128" s="416"/>
      <c r="Y128" s="415"/>
      <c r="Z128" s="415"/>
      <c r="AA128" s="415"/>
      <c r="AB128" s="416"/>
      <c r="AC128" s="416"/>
      <c r="AD128" s="415"/>
      <c r="AE128" s="415"/>
      <c r="AF128" s="415"/>
      <c r="AG128" s="416"/>
      <c r="AH128" s="416"/>
      <c r="AI128" s="415"/>
      <c r="AJ128" s="415"/>
      <c r="AK128" s="415"/>
      <c r="AL128" s="416"/>
      <c r="AM128" s="416"/>
      <c r="AN128" s="415"/>
      <c r="AO128" s="415"/>
      <c r="AP128" s="415"/>
      <c r="AQ128" s="416"/>
      <c r="AR128" s="416"/>
      <c r="AS128" s="415"/>
      <c r="AT128" s="415"/>
      <c r="AU128" s="415"/>
      <c r="AV128" s="416"/>
      <c r="AW128" s="416"/>
      <c r="AX128" s="415"/>
      <c r="AY128" s="415"/>
      <c r="AZ128" s="415"/>
      <c r="BA128" s="416"/>
      <c r="BB128" s="416"/>
      <c r="BC128" s="415"/>
      <c r="BD128" s="415"/>
      <c r="BE128" s="415"/>
      <c r="BF128" s="416"/>
      <c r="BG128" s="416"/>
      <c r="BH128" s="415"/>
      <c r="BI128" s="415"/>
      <c r="BJ128" s="415"/>
      <c r="BK128" s="416"/>
      <c r="BL128" s="416"/>
      <c r="BM128" s="415"/>
      <c r="BN128" s="415"/>
      <c r="BO128" s="415"/>
      <c r="BP128" s="416"/>
      <c r="BQ128" s="416"/>
      <c r="BR128" s="415"/>
      <c r="BS128" s="415"/>
      <c r="BT128" s="415"/>
      <c r="BU128" s="416"/>
      <c r="BV128" s="416"/>
      <c r="BW128" s="415"/>
      <c r="BX128" s="415"/>
      <c r="BY128" s="415"/>
      <c r="BZ128" s="416"/>
      <c r="CA128" s="416"/>
      <c r="CB128" s="415"/>
      <c r="CC128" s="415"/>
      <c r="CD128" s="415"/>
      <c r="CE128" s="416"/>
      <c r="CF128" s="416"/>
      <c r="CG128" s="415"/>
      <c r="CH128" s="415"/>
      <c r="CI128" s="415"/>
      <c r="CJ128" s="416"/>
      <c r="CK128" s="416"/>
      <c r="CL128" s="415"/>
      <c r="CM128" s="415"/>
      <c r="CN128" s="415"/>
      <c r="CO128" s="416"/>
      <c r="CP128" s="416"/>
      <c r="CQ128" s="415"/>
      <c r="CR128" s="415"/>
      <c r="CS128" s="415"/>
      <c r="CT128" s="416"/>
      <c r="CU128" s="416"/>
      <c r="CV128" s="415"/>
      <c r="CW128" s="415"/>
      <c r="CX128" s="415"/>
      <c r="CY128" s="416"/>
      <c r="CZ128" s="416"/>
      <c r="DA128" s="415"/>
      <c r="DB128" s="415"/>
      <c r="DC128" s="415"/>
      <c r="DD128" s="416"/>
      <c r="DE128" s="416"/>
      <c r="DF128" s="415"/>
      <c r="DG128" s="415"/>
      <c r="DH128" s="415"/>
      <c r="DI128" s="416"/>
      <c r="DJ128" s="416"/>
      <c r="DK128" s="415"/>
      <c r="DL128" s="415"/>
      <c r="DM128" s="415"/>
      <c r="DN128" s="416"/>
      <c r="DO128" s="416"/>
      <c r="DP128" s="415"/>
      <c r="DQ128" s="415"/>
      <c r="DR128" s="415"/>
      <c r="DS128" s="416"/>
      <c r="DT128" s="416"/>
      <c r="DU128" s="415"/>
      <c r="DV128" s="415"/>
      <c r="DW128" s="415"/>
      <c r="DX128" s="416"/>
      <c r="DY128" s="416"/>
      <c r="DZ128" s="415"/>
      <c r="EA128" s="415"/>
      <c r="EB128" s="415"/>
      <c r="EC128" s="416"/>
      <c r="ED128" s="416"/>
      <c r="EE128" s="415"/>
      <c r="EF128" s="415"/>
      <c r="EG128" s="415"/>
      <c r="EH128" s="416"/>
      <c r="EI128" s="416"/>
      <c r="EJ128" s="415"/>
      <c r="EK128" s="415"/>
      <c r="EL128" s="415"/>
      <c r="EM128" s="416"/>
      <c r="EN128" s="416"/>
      <c r="EO128" s="415"/>
      <c r="EP128" s="415"/>
      <c r="EQ128" s="415"/>
      <c r="ER128" s="416"/>
      <c r="ES128" s="416"/>
      <c r="ET128" s="415"/>
      <c r="EU128" s="415"/>
      <c r="EV128" s="415"/>
      <c r="EW128" s="416"/>
      <c r="EX128" s="416"/>
      <c r="EY128" s="415"/>
      <c r="EZ128" s="415"/>
      <c r="FA128" s="415"/>
      <c r="FB128" s="416"/>
      <c r="FC128" s="416"/>
      <c r="FD128" s="415"/>
      <c r="FE128" s="415"/>
      <c r="FF128" s="415"/>
      <c r="FG128" s="416"/>
      <c r="FH128" s="416"/>
      <c r="FI128" s="415"/>
      <c r="FJ128" s="415"/>
      <c r="FK128" s="415"/>
      <c r="FL128" s="416"/>
      <c r="FM128" s="416"/>
      <c r="FN128" s="415"/>
      <c r="FO128" s="415"/>
      <c r="FP128" s="415"/>
      <c r="FQ128" s="416"/>
      <c r="FR128" s="416"/>
      <c r="FS128" s="415"/>
      <c r="FT128" s="415"/>
      <c r="FU128" s="415"/>
      <c r="FV128" s="416"/>
      <c r="FW128" s="416"/>
      <c r="FX128" s="415"/>
      <c r="FY128" s="415"/>
      <c r="FZ128" s="415"/>
      <c r="GA128" s="416"/>
      <c r="GB128" s="416"/>
      <c r="GC128" s="415"/>
      <c r="GD128" s="415"/>
      <c r="GE128" s="415"/>
      <c r="GF128" s="416"/>
      <c r="GG128" s="416"/>
      <c r="GH128" s="415"/>
      <c r="GI128" s="415"/>
      <c r="GJ128" s="415"/>
      <c r="GK128" s="416"/>
      <c r="GL128" s="416"/>
      <c r="GM128" s="415"/>
      <c r="GN128" s="415"/>
      <c r="GO128" s="415"/>
      <c r="GP128" s="416"/>
      <c r="GQ128" s="416"/>
      <c r="GR128" s="415"/>
      <c r="GS128" s="415"/>
      <c r="GT128" s="415"/>
      <c r="GU128" s="416"/>
      <c r="GV128" s="416"/>
      <c r="GW128" s="415"/>
      <c r="GX128" s="415"/>
      <c r="GY128" s="415"/>
      <c r="GZ128" s="416"/>
      <c r="HA128" s="416"/>
      <c r="HB128" s="415"/>
      <c r="HC128" s="415"/>
      <c r="HD128" s="415"/>
      <c r="HE128" s="416"/>
      <c r="HF128" s="416"/>
      <c r="HG128" s="415"/>
      <c r="HH128" s="415"/>
      <c r="HI128" s="415"/>
      <c r="HJ128" s="416"/>
      <c r="HK128" s="416"/>
      <c r="HL128" s="415"/>
      <c r="HM128" s="415"/>
      <c r="HN128" s="415"/>
      <c r="HO128" s="416"/>
      <c r="HP128" s="416"/>
      <c r="HQ128" s="415"/>
      <c r="HR128" s="415"/>
      <c r="HS128" s="415"/>
      <c r="HT128" s="416"/>
      <c r="HU128" s="416"/>
      <c r="HV128" s="415"/>
      <c r="HW128" s="415"/>
      <c r="HX128" s="415"/>
      <c r="HY128" s="416"/>
      <c r="HZ128" s="416"/>
      <c r="IA128" s="415"/>
      <c r="IB128" s="415"/>
      <c r="IC128" s="415"/>
      <c r="ID128" s="416"/>
      <c r="IE128" s="416"/>
      <c r="IF128" s="415"/>
      <c r="IG128" s="415"/>
      <c r="IH128" s="415"/>
      <c r="II128" s="416"/>
      <c r="IJ128" s="416"/>
      <c r="IK128" s="415"/>
      <c r="IL128" s="415"/>
      <c r="IM128" s="415"/>
      <c r="IN128" s="416"/>
      <c r="IO128" s="416"/>
      <c r="IP128" s="415"/>
      <c r="IQ128" s="415"/>
      <c r="IR128" s="415"/>
      <c r="IS128" s="416"/>
      <c r="IT128" s="416"/>
      <c r="IU128" s="415"/>
      <c r="IV128" s="415"/>
      <c r="IW128" s="415"/>
      <c r="IX128" s="416"/>
      <c r="IY128" s="416"/>
      <c r="IZ128" s="2"/>
      <c r="JA128" s="2"/>
      <c r="JB128" s="2"/>
      <c r="JC128" s="2"/>
    </row>
    <row r="129" spans="1:263" x14ac:dyDescent="0.35">
      <c r="A129" s="12"/>
      <c r="B129" s="12"/>
      <c r="C129" s="53"/>
      <c r="D129" s="196"/>
      <c r="E129" s="196"/>
      <c r="F129" s="367"/>
      <c r="G129" s="368"/>
      <c r="H129" s="368"/>
      <c r="I129" s="368"/>
      <c r="J129" s="368"/>
      <c r="K129" s="368"/>
      <c r="L129" s="368"/>
      <c r="M129" s="256"/>
      <c r="N129" s="256"/>
      <c r="O129" s="368"/>
      <c r="P129" s="368"/>
      <c r="Q129" s="368"/>
      <c r="R129" s="256"/>
      <c r="S129" s="416"/>
      <c r="T129" s="415"/>
      <c r="U129" s="415"/>
      <c r="V129" s="415"/>
      <c r="W129" s="416"/>
      <c r="X129" s="416"/>
      <c r="Y129" s="415"/>
      <c r="Z129" s="415"/>
      <c r="AA129" s="415"/>
      <c r="AB129" s="416"/>
      <c r="AC129" s="416"/>
      <c r="AD129" s="415"/>
      <c r="AE129" s="415"/>
      <c r="AF129" s="415"/>
      <c r="AG129" s="416"/>
      <c r="AH129" s="416"/>
      <c r="AI129" s="415"/>
      <c r="AJ129" s="415"/>
      <c r="AK129" s="415"/>
      <c r="AL129" s="416"/>
      <c r="AM129" s="416"/>
      <c r="AN129" s="415"/>
      <c r="AO129" s="415"/>
      <c r="AP129" s="415"/>
      <c r="AQ129" s="416"/>
      <c r="AR129" s="416"/>
      <c r="AS129" s="415"/>
      <c r="AT129" s="415"/>
      <c r="AU129" s="415"/>
      <c r="AV129" s="416"/>
      <c r="AW129" s="416"/>
      <c r="AX129" s="415"/>
      <c r="AY129" s="415"/>
      <c r="AZ129" s="415"/>
      <c r="BA129" s="416"/>
      <c r="BB129" s="416"/>
      <c r="BC129" s="415"/>
      <c r="BD129" s="415"/>
      <c r="BE129" s="415"/>
      <c r="BF129" s="416"/>
      <c r="BG129" s="416"/>
      <c r="BH129" s="415"/>
      <c r="BI129" s="415"/>
      <c r="BJ129" s="415"/>
      <c r="BK129" s="416"/>
      <c r="BL129" s="416"/>
      <c r="BM129" s="415"/>
      <c r="BN129" s="415"/>
      <c r="BO129" s="415"/>
      <c r="BP129" s="416"/>
      <c r="BQ129" s="416"/>
      <c r="BR129" s="415"/>
      <c r="BS129" s="415"/>
      <c r="BT129" s="415"/>
      <c r="BU129" s="416"/>
      <c r="BV129" s="416"/>
      <c r="BW129" s="415"/>
      <c r="BX129" s="415"/>
      <c r="BY129" s="415"/>
      <c r="BZ129" s="416"/>
      <c r="CA129" s="416"/>
      <c r="CB129" s="415"/>
      <c r="CC129" s="415"/>
      <c r="CD129" s="415"/>
      <c r="CE129" s="416"/>
      <c r="CF129" s="416"/>
      <c r="CG129" s="415"/>
      <c r="CH129" s="415"/>
      <c r="CI129" s="415"/>
      <c r="CJ129" s="416"/>
      <c r="CK129" s="416"/>
      <c r="CL129" s="415"/>
      <c r="CM129" s="415"/>
      <c r="CN129" s="415"/>
      <c r="CO129" s="416"/>
      <c r="CP129" s="416"/>
      <c r="CQ129" s="415"/>
      <c r="CR129" s="415"/>
      <c r="CS129" s="415"/>
      <c r="CT129" s="416"/>
      <c r="CU129" s="416"/>
      <c r="CV129" s="415"/>
      <c r="CW129" s="415"/>
      <c r="CX129" s="415"/>
      <c r="CY129" s="416"/>
      <c r="CZ129" s="416"/>
      <c r="DA129" s="415"/>
      <c r="DB129" s="415"/>
      <c r="DC129" s="415"/>
      <c r="DD129" s="416"/>
      <c r="DE129" s="416"/>
      <c r="DF129" s="415"/>
      <c r="DG129" s="415"/>
      <c r="DH129" s="415"/>
      <c r="DI129" s="416"/>
      <c r="DJ129" s="416"/>
      <c r="DK129" s="415"/>
      <c r="DL129" s="415"/>
      <c r="DM129" s="415"/>
      <c r="DN129" s="416"/>
      <c r="DO129" s="416"/>
      <c r="DP129" s="415"/>
      <c r="DQ129" s="415"/>
      <c r="DR129" s="415"/>
      <c r="DS129" s="416"/>
      <c r="DT129" s="416"/>
      <c r="DU129" s="415"/>
      <c r="DV129" s="415"/>
      <c r="DW129" s="415"/>
      <c r="DX129" s="416"/>
      <c r="DY129" s="416"/>
      <c r="DZ129" s="415"/>
      <c r="EA129" s="415"/>
      <c r="EB129" s="415"/>
      <c r="EC129" s="416"/>
      <c r="ED129" s="416"/>
      <c r="EE129" s="415"/>
      <c r="EF129" s="415"/>
      <c r="EG129" s="415"/>
      <c r="EH129" s="416"/>
      <c r="EI129" s="416"/>
      <c r="EJ129" s="415"/>
      <c r="EK129" s="415"/>
      <c r="EL129" s="415"/>
      <c r="EM129" s="416"/>
      <c r="EN129" s="416"/>
      <c r="EO129" s="415"/>
      <c r="EP129" s="415"/>
      <c r="EQ129" s="415"/>
      <c r="ER129" s="416"/>
      <c r="ES129" s="416"/>
      <c r="ET129" s="415"/>
      <c r="EU129" s="415"/>
      <c r="EV129" s="415"/>
      <c r="EW129" s="416"/>
      <c r="EX129" s="416"/>
      <c r="EY129" s="415"/>
      <c r="EZ129" s="415"/>
      <c r="FA129" s="415"/>
      <c r="FB129" s="416"/>
      <c r="FC129" s="416"/>
      <c r="FD129" s="415"/>
      <c r="FE129" s="415"/>
      <c r="FF129" s="415"/>
      <c r="FG129" s="416"/>
      <c r="FH129" s="416"/>
      <c r="FI129" s="415"/>
      <c r="FJ129" s="415"/>
      <c r="FK129" s="415"/>
      <c r="FL129" s="416"/>
      <c r="FM129" s="416"/>
      <c r="FN129" s="415"/>
      <c r="FO129" s="415"/>
      <c r="FP129" s="415"/>
      <c r="FQ129" s="416"/>
      <c r="FR129" s="416"/>
      <c r="FS129" s="415"/>
      <c r="FT129" s="415"/>
      <c r="FU129" s="415"/>
      <c r="FV129" s="416"/>
      <c r="FW129" s="416"/>
      <c r="FX129" s="415"/>
      <c r="FY129" s="415"/>
      <c r="FZ129" s="415"/>
      <c r="GA129" s="416"/>
      <c r="GB129" s="416"/>
      <c r="GC129" s="415"/>
      <c r="GD129" s="415"/>
      <c r="GE129" s="415"/>
      <c r="GF129" s="416"/>
      <c r="GG129" s="416"/>
      <c r="GH129" s="415"/>
      <c r="GI129" s="415"/>
      <c r="GJ129" s="415"/>
      <c r="GK129" s="416"/>
      <c r="GL129" s="416"/>
      <c r="GM129" s="415"/>
      <c r="GN129" s="415"/>
      <c r="GO129" s="415"/>
      <c r="GP129" s="416"/>
      <c r="GQ129" s="416"/>
      <c r="GR129" s="415"/>
      <c r="GS129" s="415"/>
      <c r="GT129" s="415"/>
      <c r="GU129" s="416"/>
      <c r="GV129" s="416"/>
      <c r="GW129" s="415"/>
      <c r="GX129" s="415"/>
      <c r="GY129" s="415"/>
      <c r="GZ129" s="416"/>
      <c r="HA129" s="416"/>
      <c r="HB129" s="415"/>
      <c r="HC129" s="415"/>
      <c r="HD129" s="415"/>
      <c r="HE129" s="416"/>
      <c r="HF129" s="416"/>
      <c r="HG129" s="415"/>
      <c r="HH129" s="415"/>
      <c r="HI129" s="415"/>
      <c r="HJ129" s="416"/>
      <c r="HK129" s="416"/>
      <c r="HL129" s="415"/>
      <c r="HM129" s="415"/>
      <c r="HN129" s="415"/>
      <c r="HO129" s="416"/>
      <c r="HP129" s="416"/>
      <c r="HQ129" s="415"/>
      <c r="HR129" s="415"/>
      <c r="HS129" s="415"/>
      <c r="HT129" s="416"/>
      <c r="HU129" s="416"/>
      <c r="HV129" s="415"/>
      <c r="HW129" s="415"/>
      <c r="HX129" s="415"/>
      <c r="HY129" s="416"/>
      <c r="HZ129" s="416"/>
      <c r="IA129" s="415"/>
      <c r="IB129" s="415"/>
      <c r="IC129" s="415"/>
      <c r="ID129" s="416"/>
      <c r="IE129" s="416"/>
      <c r="IF129" s="415"/>
      <c r="IG129" s="415"/>
      <c r="IH129" s="415"/>
      <c r="II129" s="416"/>
      <c r="IJ129" s="416"/>
      <c r="IK129" s="415"/>
      <c r="IL129" s="415"/>
      <c r="IM129" s="415"/>
      <c r="IN129" s="416"/>
      <c r="IO129" s="416"/>
      <c r="IP129" s="415"/>
      <c r="IQ129" s="415"/>
      <c r="IR129" s="415"/>
      <c r="IS129" s="416"/>
      <c r="IT129" s="416"/>
      <c r="IU129" s="415"/>
      <c r="IV129" s="415"/>
      <c r="IW129" s="415"/>
      <c r="IX129" s="416"/>
      <c r="IY129" s="416"/>
      <c r="IZ129" s="2"/>
      <c r="JA129" s="2"/>
      <c r="JB129" s="2"/>
      <c r="JC129" s="2"/>
    </row>
    <row r="130" spans="1:263" x14ac:dyDescent="0.35">
      <c r="A130" s="12"/>
      <c r="B130" s="12"/>
      <c r="C130" s="53"/>
      <c r="D130" s="196"/>
      <c r="E130" s="196"/>
      <c r="F130" s="367"/>
      <c r="G130" s="368"/>
      <c r="H130" s="368"/>
      <c r="I130" s="368"/>
      <c r="J130" s="368"/>
      <c r="K130" s="368"/>
      <c r="L130" s="368"/>
      <c r="M130" s="256"/>
      <c r="N130" s="256"/>
      <c r="O130" s="368"/>
      <c r="P130" s="368"/>
      <c r="Q130" s="368"/>
      <c r="R130" s="256"/>
      <c r="S130" s="416"/>
      <c r="T130" s="415"/>
      <c r="U130" s="415"/>
      <c r="V130" s="415"/>
      <c r="W130" s="416"/>
      <c r="X130" s="416"/>
      <c r="Y130" s="415"/>
      <c r="Z130" s="415"/>
      <c r="AA130" s="415"/>
      <c r="AB130" s="416"/>
      <c r="AC130" s="416"/>
      <c r="AD130" s="415"/>
      <c r="AE130" s="415"/>
      <c r="AF130" s="415"/>
      <c r="AG130" s="416"/>
      <c r="AH130" s="416"/>
      <c r="AI130" s="415"/>
      <c r="AJ130" s="415"/>
      <c r="AK130" s="415"/>
      <c r="AL130" s="416"/>
      <c r="AM130" s="416"/>
      <c r="AN130" s="415"/>
      <c r="AO130" s="415"/>
      <c r="AP130" s="415"/>
      <c r="AQ130" s="416"/>
      <c r="AR130" s="416"/>
      <c r="AS130" s="415"/>
      <c r="AT130" s="415"/>
      <c r="AU130" s="415"/>
      <c r="AV130" s="416"/>
      <c r="AW130" s="416"/>
      <c r="AX130" s="415"/>
      <c r="AY130" s="415"/>
      <c r="AZ130" s="415"/>
      <c r="BA130" s="416"/>
      <c r="BB130" s="416"/>
      <c r="BC130" s="415"/>
      <c r="BD130" s="415"/>
      <c r="BE130" s="415"/>
      <c r="BF130" s="416"/>
      <c r="BG130" s="416"/>
      <c r="BH130" s="415"/>
      <c r="BI130" s="415"/>
      <c r="BJ130" s="415"/>
      <c r="BK130" s="416"/>
      <c r="BL130" s="416"/>
      <c r="BM130" s="415"/>
      <c r="BN130" s="415"/>
      <c r="BO130" s="415"/>
      <c r="BP130" s="416"/>
      <c r="BQ130" s="416"/>
      <c r="BR130" s="415"/>
      <c r="BS130" s="415"/>
      <c r="BT130" s="415"/>
      <c r="BU130" s="416"/>
      <c r="BV130" s="416"/>
      <c r="BW130" s="415"/>
      <c r="BX130" s="415"/>
      <c r="BY130" s="415"/>
      <c r="BZ130" s="416"/>
      <c r="CA130" s="416"/>
      <c r="CB130" s="415"/>
      <c r="CC130" s="415"/>
      <c r="CD130" s="415"/>
      <c r="CE130" s="416"/>
      <c r="CF130" s="416"/>
      <c r="CG130" s="415"/>
      <c r="CH130" s="415"/>
      <c r="CI130" s="415"/>
      <c r="CJ130" s="416"/>
      <c r="CK130" s="416"/>
      <c r="CL130" s="415"/>
      <c r="CM130" s="415"/>
      <c r="CN130" s="415"/>
      <c r="CO130" s="416"/>
      <c r="CP130" s="416"/>
      <c r="CQ130" s="415"/>
      <c r="CR130" s="415"/>
      <c r="CS130" s="415"/>
      <c r="CT130" s="416"/>
      <c r="CU130" s="416"/>
      <c r="CV130" s="415"/>
      <c r="CW130" s="415"/>
      <c r="CX130" s="415"/>
      <c r="CY130" s="416"/>
      <c r="CZ130" s="416"/>
      <c r="DA130" s="415"/>
      <c r="DB130" s="415"/>
      <c r="DC130" s="415"/>
      <c r="DD130" s="416"/>
      <c r="DE130" s="416"/>
      <c r="DF130" s="415"/>
      <c r="DG130" s="415"/>
      <c r="DH130" s="415"/>
      <c r="DI130" s="416"/>
      <c r="DJ130" s="416"/>
      <c r="DK130" s="415"/>
      <c r="DL130" s="415"/>
      <c r="DM130" s="415"/>
      <c r="DN130" s="416"/>
      <c r="DO130" s="416"/>
      <c r="DP130" s="415"/>
      <c r="DQ130" s="415"/>
      <c r="DR130" s="415"/>
      <c r="DS130" s="416"/>
      <c r="DT130" s="416"/>
      <c r="DU130" s="415"/>
      <c r="DV130" s="415"/>
      <c r="DW130" s="415"/>
      <c r="DX130" s="416"/>
      <c r="DY130" s="416"/>
      <c r="DZ130" s="415"/>
      <c r="EA130" s="415"/>
      <c r="EB130" s="415"/>
      <c r="EC130" s="416"/>
      <c r="ED130" s="416"/>
      <c r="EE130" s="415"/>
      <c r="EF130" s="415"/>
      <c r="EG130" s="415"/>
      <c r="EH130" s="416"/>
      <c r="EI130" s="416"/>
      <c r="EJ130" s="415"/>
      <c r="EK130" s="415"/>
      <c r="EL130" s="415"/>
      <c r="EM130" s="416"/>
      <c r="EN130" s="416"/>
      <c r="EO130" s="415"/>
      <c r="EP130" s="415"/>
      <c r="EQ130" s="415"/>
      <c r="ER130" s="416"/>
      <c r="ES130" s="416"/>
      <c r="ET130" s="415"/>
      <c r="EU130" s="415"/>
      <c r="EV130" s="415"/>
      <c r="EW130" s="416"/>
      <c r="EX130" s="416"/>
      <c r="EY130" s="415"/>
      <c r="EZ130" s="415"/>
      <c r="FA130" s="415"/>
      <c r="FB130" s="416"/>
      <c r="FC130" s="416"/>
      <c r="FD130" s="415"/>
      <c r="FE130" s="415"/>
      <c r="FF130" s="415"/>
      <c r="FG130" s="416"/>
      <c r="FH130" s="416"/>
      <c r="FI130" s="415"/>
      <c r="FJ130" s="415"/>
      <c r="FK130" s="415"/>
      <c r="FL130" s="416"/>
      <c r="FM130" s="416"/>
      <c r="FN130" s="415"/>
      <c r="FO130" s="415"/>
      <c r="FP130" s="415"/>
      <c r="FQ130" s="416"/>
      <c r="FR130" s="416"/>
      <c r="FS130" s="415"/>
      <c r="FT130" s="415"/>
      <c r="FU130" s="415"/>
      <c r="FV130" s="416"/>
      <c r="FW130" s="416"/>
      <c r="FX130" s="415"/>
      <c r="FY130" s="415"/>
      <c r="FZ130" s="415"/>
      <c r="GA130" s="416"/>
      <c r="GB130" s="416"/>
      <c r="GC130" s="415"/>
      <c r="GD130" s="415"/>
      <c r="GE130" s="415"/>
      <c r="GF130" s="416"/>
      <c r="GG130" s="416"/>
      <c r="GH130" s="415"/>
      <c r="GI130" s="415"/>
      <c r="GJ130" s="415"/>
      <c r="GK130" s="416"/>
      <c r="GL130" s="416"/>
      <c r="GM130" s="415"/>
      <c r="GN130" s="415"/>
      <c r="GO130" s="415"/>
      <c r="GP130" s="416"/>
      <c r="GQ130" s="416"/>
      <c r="GR130" s="415"/>
      <c r="GS130" s="415"/>
      <c r="GT130" s="415"/>
      <c r="GU130" s="416"/>
      <c r="GV130" s="416"/>
      <c r="GW130" s="415"/>
      <c r="GX130" s="415"/>
      <c r="GY130" s="415"/>
      <c r="GZ130" s="416"/>
      <c r="HA130" s="416"/>
      <c r="HB130" s="415"/>
      <c r="HC130" s="415"/>
      <c r="HD130" s="415"/>
      <c r="HE130" s="416"/>
      <c r="HF130" s="416"/>
      <c r="HG130" s="415"/>
      <c r="HH130" s="415"/>
      <c r="HI130" s="415"/>
      <c r="HJ130" s="416"/>
      <c r="HK130" s="416"/>
      <c r="HL130" s="415"/>
      <c r="HM130" s="415"/>
      <c r="HN130" s="415"/>
      <c r="HO130" s="416"/>
      <c r="HP130" s="416"/>
      <c r="HQ130" s="415"/>
      <c r="HR130" s="415"/>
      <c r="HS130" s="415"/>
      <c r="HT130" s="416"/>
      <c r="HU130" s="416"/>
      <c r="HV130" s="415"/>
      <c r="HW130" s="415"/>
      <c r="HX130" s="415"/>
      <c r="HY130" s="416"/>
      <c r="HZ130" s="416"/>
      <c r="IA130" s="415"/>
      <c r="IB130" s="415"/>
      <c r="IC130" s="415"/>
      <c r="ID130" s="416"/>
      <c r="IE130" s="416"/>
      <c r="IF130" s="415"/>
      <c r="IG130" s="415"/>
      <c r="IH130" s="415"/>
      <c r="II130" s="416"/>
      <c r="IJ130" s="416"/>
      <c r="IK130" s="415"/>
      <c r="IL130" s="415"/>
      <c r="IM130" s="415"/>
      <c r="IN130" s="416"/>
      <c r="IO130" s="416"/>
      <c r="IP130" s="415"/>
      <c r="IQ130" s="415"/>
      <c r="IR130" s="415"/>
      <c r="IS130" s="416"/>
      <c r="IT130" s="416"/>
      <c r="IU130" s="415"/>
      <c r="IV130" s="415"/>
      <c r="IW130" s="415"/>
      <c r="IX130" s="416"/>
      <c r="IY130" s="416"/>
      <c r="IZ130" s="2"/>
      <c r="JA130" s="2"/>
      <c r="JB130" s="2"/>
      <c r="JC130" s="2"/>
    </row>
    <row r="131" spans="1:263" x14ac:dyDescent="0.35">
      <c r="A131" s="12"/>
      <c r="B131" s="12"/>
      <c r="C131" s="53"/>
      <c r="D131" s="196"/>
      <c r="E131" s="196"/>
      <c r="F131" s="367"/>
      <c r="G131" s="368"/>
      <c r="H131" s="368"/>
      <c r="I131" s="368"/>
      <c r="J131" s="368"/>
      <c r="K131" s="368"/>
      <c r="L131" s="368"/>
      <c r="M131" s="256"/>
      <c r="N131" s="256"/>
      <c r="O131" s="368"/>
      <c r="P131" s="368"/>
      <c r="Q131" s="368"/>
      <c r="R131" s="256"/>
      <c r="S131" s="416"/>
      <c r="T131" s="415"/>
      <c r="U131" s="415"/>
      <c r="V131" s="415"/>
      <c r="W131" s="416"/>
      <c r="X131" s="416"/>
      <c r="Y131" s="415"/>
      <c r="Z131" s="415"/>
      <c r="AA131" s="415"/>
      <c r="AB131" s="416"/>
      <c r="AC131" s="416"/>
      <c r="AD131" s="415"/>
      <c r="AE131" s="415"/>
      <c r="AF131" s="415"/>
      <c r="AG131" s="416"/>
      <c r="AH131" s="416"/>
      <c r="AI131" s="415"/>
      <c r="AJ131" s="415"/>
      <c r="AK131" s="415"/>
      <c r="AL131" s="416"/>
      <c r="AM131" s="416"/>
      <c r="AN131" s="415"/>
      <c r="AO131" s="415"/>
      <c r="AP131" s="415"/>
      <c r="AQ131" s="416"/>
      <c r="AR131" s="416"/>
      <c r="AS131" s="415"/>
      <c r="AT131" s="415"/>
      <c r="AU131" s="415"/>
      <c r="AV131" s="416"/>
      <c r="AW131" s="416"/>
      <c r="AX131" s="415"/>
      <c r="AY131" s="415"/>
      <c r="AZ131" s="415"/>
      <c r="BA131" s="416"/>
      <c r="BB131" s="416"/>
      <c r="BC131" s="415"/>
      <c r="BD131" s="415"/>
      <c r="BE131" s="415"/>
      <c r="BF131" s="416"/>
      <c r="BG131" s="416"/>
      <c r="BH131" s="415"/>
      <c r="BI131" s="415"/>
      <c r="BJ131" s="415"/>
      <c r="BK131" s="416"/>
      <c r="BL131" s="416"/>
      <c r="BM131" s="415"/>
      <c r="BN131" s="415"/>
      <c r="BO131" s="415"/>
      <c r="BP131" s="416"/>
      <c r="BQ131" s="416"/>
      <c r="BR131" s="415"/>
      <c r="BS131" s="415"/>
      <c r="BT131" s="415"/>
      <c r="BU131" s="416"/>
      <c r="BV131" s="416"/>
      <c r="BW131" s="415"/>
      <c r="BX131" s="415"/>
      <c r="BY131" s="415"/>
      <c r="BZ131" s="416"/>
      <c r="CA131" s="416"/>
      <c r="CB131" s="415"/>
      <c r="CC131" s="415"/>
      <c r="CD131" s="415"/>
      <c r="CE131" s="416"/>
      <c r="CF131" s="416"/>
      <c r="CG131" s="415"/>
      <c r="CH131" s="415"/>
      <c r="CI131" s="415"/>
      <c r="CJ131" s="416"/>
      <c r="CK131" s="416"/>
      <c r="CL131" s="415"/>
      <c r="CM131" s="415"/>
      <c r="CN131" s="415"/>
      <c r="CO131" s="416"/>
      <c r="CP131" s="416"/>
      <c r="CQ131" s="415"/>
      <c r="CR131" s="415"/>
      <c r="CS131" s="415"/>
      <c r="CT131" s="416"/>
      <c r="CU131" s="416"/>
      <c r="CV131" s="415"/>
      <c r="CW131" s="415"/>
      <c r="CX131" s="415"/>
      <c r="CY131" s="416"/>
      <c r="CZ131" s="416"/>
      <c r="DA131" s="415"/>
      <c r="DB131" s="415"/>
      <c r="DC131" s="415"/>
      <c r="DD131" s="416"/>
      <c r="DE131" s="416"/>
      <c r="DF131" s="415"/>
      <c r="DG131" s="415"/>
      <c r="DH131" s="415"/>
      <c r="DI131" s="416"/>
      <c r="DJ131" s="416"/>
      <c r="DK131" s="415"/>
      <c r="DL131" s="415"/>
      <c r="DM131" s="415"/>
      <c r="DN131" s="416"/>
      <c r="DO131" s="416"/>
      <c r="DP131" s="415"/>
      <c r="DQ131" s="415"/>
      <c r="DR131" s="415"/>
      <c r="DS131" s="416"/>
      <c r="DT131" s="416"/>
      <c r="DU131" s="415"/>
      <c r="DV131" s="415"/>
      <c r="DW131" s="415"/>
      <c r="DX131" s="416"/>
      <c r="DY131" s="416"/>
      <c r="DZ131" s="415"/>
      <c r="EA131" s="415"/>
      <c r="EB131" s="415"/>
      <c r="EC131" s="416"/>
      <c r="ED131" s="416"/>
      <c r="EE131" s="415"/>
      <c r="EF131" s="415"/>
      <c r="EG131" s="415"/>
      <c r="EH131" s="416"/>
      <c r="EI131" s="416"/>
      <c r="EJ131" s="415"/>
      <c r="EK131" s="415"/>
      <c r="EL131" s="415"/>
      <c r="EM131" s="416"/>
      <c r="EN131" s="416"/>
      <c r="EO131" s="415"/>
      <c r="EP131" s="415"/>
      <c r="EQ131" s="415"/>
      <c r="ER131" s="416"/>
      <c r="ES131" s="416"/>
      <c r="ET131" s="415"/>
      <c r="EU131" s="415"/>
      <c r="EV131" s="415"/>
      <c r="EW131" s="416"/>
      <c r="EX131" s="416"/>
      <c r="EY131" s="415"/>
      <c r="EZ131" s="415"/>
      <c r="FA131" s="415"/>
      <c r="FB131" s="416"/>
      <c r="FC131" s="416"/>
      <c r="FD131" s="415"/>
      <c r="FE131" s="415"/>
      <c r="FF131" s="415"/>
      <c r="FG131" s="416"/>
      <c r="FH131" s="416"/>
      <c r="FI131" s="415"/>
      <c r="FJ131" s="415"/>
      <c r="FK131" s="415"/>
      <c r="FL131" s="416"/>
      <c r="FM131" s="416"/>
      <c r="FN131" s="415"/>
      <c r="FO131" s="415"/>
      <c r="FP131" s="415"/>
      <c r="FQ131" s="416"/>
      <c r="FR131" s="416"/>
      <c r="FS131" s="415"/>
      <c r="FT131" s="415"/>
      <c r="FU131" s="415"/>
      <c r="FV131" s="416"/>
      <c r="FW131" s="416"/>
      <c r="FX131" s="415"/>
      <c r="FY131" s="415"/>
      <c r="FZ131" s="415"/>
      <c r="GA131" s="416"/>
      <c r="GB131" s="416"/>
      <c r="GC131" s="415"/>
      <c r="GD131" s="415"/>
      <c r="GE131" s="415"/>
      <c r="GF131" s="416"/>
      <c r="GG131" s="416"/>
      <c r="GH131" s="415"/>
      <c r="GI131" s="415"/>
      <c r="GJ131" s="415"/>
      <c r="GK131" s="416"/>
      <c r="GL131" s="416"/>
      <c r="GM131" s="415"/>
      <c r="GN131" s="415"/>
      <c r="GO131" s="415"/>
      <c r="GP131" s="416"/>
      <c r="GQ131" s="416"/>
      <c r="GR131" s="415"/>
      <c r="GS131" s="415"/>
      <c r="GT131" s="415"/>
      <c r="GU131" s="416"/>
      <c r="GV131" s="416"/>
      <c r="GW131" s="415"/>
      <c r="GX131" s="415"/>
      <c r="GY131" s="415"/>
      <c r="GZ131" s="416"/>
      <c r="HA131" s="416"/>
      <c r="HB131" s="415"/>
      <c r="HC131" s="415"/>
      <c r="HD131" s="415"/>
      <c r="HE131" s="416"/>
      <c r="HF131" s="416"/>
      <c r="HG131" s="415"/>
      <c r="HH131" s="415"/>
      <c r="HI131" s="415"/>
      <c r="HJ131" s="416"/>
      <c r="HK131" s="416"/>
      <c r="HL131" s="415"/>
      <c r="HM131" s="415"/>
      <c r="HN131" s="415"/>
      <c r="HO131" s="416"/>
      <c r="HP131" s="416"/>
      <c r="HQ131" s="415"/>
      <c r="HR131" s="415"/>
      <c r="HS131" s="415"/>
      <c r="HT131" s="416"/>
      <c r="HU131" s="416"/>
      <c r="HV131" s="415"/>
      <c r="HW131" s="415"/>
      <c r="HX131" s="415"/>
      <c r="HY131" s="416"/>
      <c r="HZ131" s="416"/>
      <c r="IA131" s="415"/>
      <c r="IB131" s="415"/>
      <c r="IC131" s="415"/>
      <c r="ID131" s="416"/>
      <c r="IE131" s="416"/>
      <c r="IF131" s="415"/>
      <c r="IG131" s="415"/>
      <c r="IH131" s="415"/>
      <c r="II131" s="416"/>
      <c r="IJ131" s="416"/>
      <c r="IK131" s="415"/>
      <c r="IL131" s="415"/>
      <c r="IM131" s="415"/>
      <c r="IN131" s="416"/>
      <c r="IO131" s="416"/>
      <c r="IP131" s="415"/>
      <c r="IQ131" s="415"/>
      <c r="IR131" s="415"/>
      <c r="IS131" s="416"/>
      <c r="IT131" s="416"/>
      <c r="IU131" s="415"/>
      <c r="IV131" s="415"/>
      <c r="IW131" s="415"/>
      <c r="IX131" s="416"/>
      <c r="IY131" s="416"/>
      <c r="IZ131" s="2"/>
      <c r="JA131" s="2"/>
      <c r="JB131" s="2"/>
      <c r="JC131" s="2"/>
    </row>
    <row r="132" spans="1:263" x14ac:dyDescent="0.35">
      <c r="A132" s="12"/>
      <c r="B132" s="12"/>
      <c r="C132" s="53"/>
      <c r="D132" s="196"/>
      <c r="E132" s="196"/>
      <c r="F132" s="367"/>
      <c r="G132" s="368"/>
      <c r="H132" s="368"/>
      <c r="I132" s="368"/>
      <c r="J132" s="368"/>
      <c r="K132" s="368"/>
      <c r="L132" s="368"/>
      <c r="M132" s="256"/>
      <c r="N132" s="256"/>
      <c r="O132" s="368"/>
      <c r="P132" s="368"/>
      <c r="Q132" s="368"/>
      <c r="R132" s="256"/>
      <c r="S132" s="416"/>
      <c r="T132" s="415"/>
      <c r="U132" s="415"/>
      <c r="V132" s="415"/>
      <c r="W132" s="416"/>
      <c r="X132" s="416"/>
      <c r="Y132" s="415"/>
      <c r="Z132" s="415"/>
      <c r="AA132" s="415"/>
      <c r="AB132" s="416"/>
      <c r="AC132" s="416"/>
      <c r="AD132" s="415"/>
      <c r="AE132" s="415"/>
      <c r="AF132" s="415"/>
      <c r="AG132" s="416"/>
      <c r="AH132" s="416"/>
      <c r="AI132" s="415"/>
      <c r="AJ132" s="415"/>
      <c r="AK132" s="415"/>
      <c r="AL132" s="416"/>
      <c r="AM132" s="416"/>
      <c r="AN132" s="415"/>
      <c r="AO132" s="415"/>
      <c r="AP132" s="415"/>
      <c r="AQ132" s="416"/>
      <c r="AR132" s="416"/>
      <c r="AS132" s="415"/>
      <c r="AT132" s="415"/>
      <c r="AU132" s="415"/>
      <c r="AV132" s="416"/>
      <c r="AW132" s="416"/>
      <c r="AX132" s="415"/>
      <c r="AY132" s="415"/>
      <c r="AZ132" s="415"/>
      <c r="BA132" s="416"/>
      <c r="BB132" s="416"/>
      <c r="BC132" s="415"/>
      <c r="BD132" s="415"/>
      <c r="BE132" s="415"/>
      <c r="BF132" s="416"/>
      <c r="BG132" s="416"/>
      <c r="BH132" s="415"/>
      <c r="BI132" s="415"/>
      <c r="BJ132" s="415"/>
      <c r="BK132" s="416"/>
      <c r="BL132" s="416"/>
      <c r="BM132" s="415"/>
      <c r="BN132" s="415"/>
      <c r="BO132" s="415"/>
      <c r="BP132" s="416"/>
      <c r="BQ132" s="416"/>
      <c r="BR132" s="415"/>
      <c r="BS132" s="415"/>
      <c r="BT132" s="415"/>
      <c r="BU132" s="416"/>
      <c r="BV132" s="416"/>
      <c r="BW132" s="415"/>
      <c r="BX132" s="415"/>
      <c r="BY132" s="415"/>
      <c r="BZ132" s="416"/>
      <c r="CA132" s="416"/>
      <c r="CB132" s="415"/>
      <c r="CC132" s="415"/>
      <c r="CD132" s="415"/>
      <c r="CE132" s="416"/>
      <c r="CF132" s="416"/>
      <c r="CG132" s="415"/>
      <c r="CH132" s="415"/>
      <c r="CI132" s="415"/>
      <c r="CJ132" s="416"/>
      <c r="CK132" s="416"/>
      <c r="CL132" s="415"/>
      <c r="CM132" s="415"/>
      <c r="CN132" s="415"/>
      <c r="CO132" s="416"/>
      <c r="CP132" s="416"/>
      <c r="CQ132" s="415"/>
      <c r="CR132" s="415"/>
      <c r="CS132" s="415"/>
      <c r="CT132" s="416"/>
      <c r="CU132" s="416"/>
      <c r="CV132" s="415"/>
      <c r="CW132" s="415"/>
      <c r="CX132" s="415"/>
      <c r="CY132" s="416"/>
      <c r="CZ132" s="416"/>
      <c r="DA132" s="415"/>
      <c r="DB132" s="415"/>
      <c r="DC132" s="415"/>
      <c r="DD132" s="416"/>
      <c r="DE132" s="416"/>
      <c r="DF132" s="415"/>
      <c r="DG132" s="415"/>
      <c r="DH132" s="415"/>
      <c r="DI132" s="416"/>
      <c r="DJ132" s="416"/>
      <c r="DK132" s="415"/>
      <c r="DL132" s="415"/>
      <c r="DM132" s="415"/>
      <c r="DN132" s="416"/>
      <c r="DO132" s="416"/>
      <c r="DP132" s="415"/>
      <c r="DQ132" s="415"/>
      <c r="DR132" s="415"/>
      <c r="DS132" s="416"/>
      <c r="DT132" s="416"/>
      <c r="DU132" s="415"/>
      <c r="DV132" s="415"/>
      <c r="DW132" s="415"/>
      <c r="DX132" s="416"/>
      <c r="DY132" s="416"/>
      <c r="DZ132" s="415"/>
      <c r="EA132" s="415"/>
      <c r="EB132" s="415"/>
      <c r="EC132" s="416"/>
      <c r="ED132" s="416"/>
      <c r="EE132" s="415"/>
      <c r="EF132" s="415"/>
      <c r="EG132" s="415"/>
      <c r="EH132" s="416"/>
      <c r="EI132" s="416"/>
      <c r="EJ132" s="415"/>
      <c r="EK132" s="415"/>
      <c r="EL132" s="415"/>
      <c r="EM132" s="416"/>
      <c r="EN132" s="416"/>
      <c r="EO132" s="415"/>
      <c r="EP132" s="415"/>
      <c r="EQ132" s="415"/>
      <c r="ER132" s="416"/>
      <c r="ES132" s="416"/>
      <c r="ET132" s="415"/>
      <c r="EU132" s="415"/>
      <c r="EV132" s="415"/>
      <c r="EW132" s="416"/>
      <c r="EX132" s="416"/>
      <c r="EY132" s="415"/>
      <c r="EZ132" s="415"/>
      <c r="FA132" s="415"/>
      <c r="FB132" s="416"/>
      <c r="FC132" s="416"/>
      <c r="FD132" s="415"/>
      <c r="FE132" s="415"/>
      <c r="FF132" s="415"/>
      <c r="FG132" s="416"/>
      <c r="FH132" s="416"/>
      <c r="FI132" s="415"/>
      <c r="FJ132" s="415"/>
      <c r="FK132" s="415"/>
      <c r="FL132" s="416"/>
      <c r="FM132" s="416"/>
      <c r="FN132" s="415"/>
      <c r="FO132" s="415"/>
      <c r="FP132" s="415"/>
      <c r="FQ132" s="416"/>
      <c r="FR132" s="416"/>
      <c r="FS132" s="415"/>
      <c r="FT132" s="415"/>
      <c r="FU132" s="415"/>
      <c r="FV132" s="416"/>
      <c r="FW132" s="416"/>
      <c r="FX132" s="415"/>
      <c r="FY132" s="415"/>
      <c r="FZ132" s="415"/>
      <c r="GA132" s="416"/>
      <c r="GB132" s="416"/>
      <c r="GC132" s="415"/>
      <c r="GD132" s="415"/>
      <c r="GE132" s="415"/>
      <c r="GF132" s="416"/>
      <c r="GG132" s="416"/>
      <c r="GH132" s="415"/>
      <c r="GI132" s="415"/>
      <c r="GJ132" s="415"/>
      <c r="GK132" s="416"/>
      <c r="GL132" s="416"/>
      <c r="GM132" s="415"/>
      <c r="GN132" s="415"/>
      <c r="GO132" s="415"/>
      <c r="GP132" s="416"/>
      <c r="GQ132" s="416"/>
      <c r="GR132" s="415"/>
      <c r="GS132" s="415"/>
      <c r="GT132" s="415"/>
      <c r="GU132" s="416"/>
      <c r="GV132" s="416"/>
      <c r="GW132" s="415"/>
      <c r="GX132" s="415"/>
      <c r="GY132" s="415"/>
      <c r="GZ132" s="416"/>
      <c r="HA132" s="416"/>
      <c r="HB132" s="415"/>
      <c r="HC132" s="415"/>
      <c r="HD132" s="415"/>
      <c r="HE132" s="416"/>
      <c r="HF132" s="416"/>
      <c r="HG132" s="415"/>
      <c r="HH132" s="415"/>
      <c r="HI132" s="415"/>
      <c r="HJ132" s="416"/>
      <c r="HK132" s="416"/>
      <c r="HL132" s="415"/>
      <c r="HM132" s="415"/>
      <c r="HN132" s="415"/>
      <c r="HO132" s="416"/>
      <c r="HP132" s="416"/>
      <c r="HQ132" s="415"/>
      <c r="HR132" s="415"/>
      <c r="HS132" s="415"/>
      <c r="HT132" s="416"/>
      <c r="HU132" s="416"/>
      <c r="HV132" s="415"/>
      <c r="HW132" s="415"/>
      <c r="HX132" s="415"/>
      <c r="HY132" s="416"/>
      <c r="HZ132" s="416"/>
      <c r="IA132" s="415"/>
      <c r="IB132" s="415"/>
      <c r="IC132" s="415"/>
      <c r="ID132" s="416"/>
      <c r="IE132" s="416"/>
      <c r="IF132" s="415"/>
      <c r="IG132" s="415"/>
      <c r="IH132" s="415"/>
      <c r="II132" s="416"/>
      <c r="IJ132" s="416"/>
      <c r="IK132" s="415"/>
      <c r="IL132" s="415"/>
      <c r="IM132" s="415"/>
      <c r="IN132" s="416"/>
      <c r="IO132" s="416"/>
      <c r="IP132" s="415"/>
      <c r="IQ132" s="415"/>
      <c r="IR132" s="415"/>
      <c r="IS132" s="416"/>
      <c r="IT132" s="416"/>
      <c r="IU132" s="415"/>
      <c r="IV132" s="415"/>
      <c r="IW132" s="415"/>
      <c r="IX132" s="416"/>
      <c r="IY132" s="416"/>
      <c r="IZ132" s="2"/>
      <c r="JA132" s="2"/>
      <c r="JB132" s="2"/>
      <c r="JC132" s="2"/>
    </row>
    <row r="133" spans="1:263" x14ac:dyDescent="0.35">
      <c r="A133" s="12"/>
      <c r="B133" s="12"/>
      <c r="C133" s="53"/>
      <c r="D133" s="196"/>
      <c r="E133" s="196"/>
      <c r="F133" s="367"/>
      <c r="G133" s="368"/>
      <c r="H133" s="368"/>
      <c r="I133" s="368"/>
      <c r="J133" s="368"/>
      <c r="K133" s="368"/>
      <c r="L133" s="368"/>
      <c r="M133" s="256"/>
      <c r="N133" s="256"/>
      <c r="O133" s="368"/>
      <c r="P133" s="368"/>
      <c r="Q133" s="368"/>
      <c r="R133" s="256"/>
      <c r="S133" s="416"/>
      <c r="T133" s="415"/>
      <c r="U133" s="415"/>
      <c r="V133" s="415"/>
      <c r="W133" s="416"/>
      <c r="X133" s="416"/>
      <c r="Y133" s="415"/>
      <c r="Z133" s="415"/>
      <c r="AA133" s="415"/>
      <c r="AB133" s="416"/>
      <c r="AC133" s="416"/>
      <c r="AD133" s="415"/>
      <c r="AE133" s="415"/>
      <c r="AF133" s="415"/>
      <c r="AG133" s="416"/>
      <c r="AH133" s="416"/>
      <c r="AI133" s="415"/>
      <c r="AJ133" s="415"/>
      <c r="AK133" s="415"/>
      <c r="AL133" s="416"/>
      <c r="AM133" s="416"/>
      <c r="AN133" s="415"/>
      <c r="AO133" s="415"/>
      <c r="AP133" s="415"/>
      <c r="AQ133" s="416"/>
      <c r="AR133" s="416"/>
      <c r="AS133" s="415"/>
      <c r="AT133" s="415"/>
      <c r="AU133" s="415"/>
      <c r="AV133" s="416"/>
      <c r="AW133" s="416"/>
      <c r="AX133" s="415"/>
      <c r="AY133" s="415"/>
      <c r="AZ133" s="415"/>
      <c r="BA133" s="416"/>
      <c r="BB133" s="416"/>
      <c r="BC133" s="415"/>
      <c r="BD133" s="415"/>
      <c r="BE133" s="415"/>
      <c r="BF133" s="416"/>
      <c r="BG133" s="416"/>
      <c r="BH133" s="415"/>
      <c r="BI133" s="415"/>
      <c r="BJ133" s="415"/>
      <c r="BK133" s="416"/>
      <c r="BL133" s="416"/>
      <c r="BM133" s="415"/>
      <c r="BN133" s="415"/>
      <c r="BO133" s="415"/>
      <c r="BP133" s="416"/>
      <c r="BQ133" s="416"/>
      <c r="BR133" s="415"/>
      <c r="BS133" s="415"/>
      <c r="BT133" s="415"/>
      <c r="BU133" s="416"/>
      <c r="BV133" s="416"/>
      <c r="BW133" s="415"/>
      <c r="BX133" s="415"/>
      <c r="BY133" s="415"/>
      <c r="BZ133" s="416"/>
      <c r="CA133" s="416"/>
      <c r="CB133" s="415"/>
      <c r="CC133" s="415"/>
      <c r="CD133" s="415"/>
      <c r="CE133" s="416"/>
      <c r="CF133" s="416"/>
      <c r="CG133" s="415"/>
      <c r="CH133" s="415"/>
      <c r="CI133" s="415"/>
      <c r="CJ133" s="416"/>
      <c r="CK133" s="416"/>
      <c r="CL133" s="415"/>
      <c r="CM133" s="415"/>
      <c r="CN133" s="415"/>
      <c r="CO133" s="416"/>
      <c r="CP133" s="416"/>
      <c r="CQ133" s="415"/>
      <c r="CR133" s="415"/>
      <c r="CS133" s="415"/>
      <c r="CT133" s="416"/>
      <c r="CU133" s="416"/>
      <c r="CV133" s="415"/>
      <c r="CW133" s="415"/>
      <c r="CX133" s="415"/>
      <c r="CY133" s="416"/>
      <c r="CZ133" s="416"/>
      <c r="DA133" s="415"/>
      <c r="DB133" s="415"/>
      <c r="DC133" s="415"/>
      <c r="DD133" s="416"/>
      <c r="DE133" s="416"/>
      <c r="DF133" s="415"/>
      <c r="DG133" s="415"/>
      <c r="DH133" s="415"/>
      <c r="DI133" s="416"/>
      <c r="DJ133" s="416"/>
      <c r="DK133" s="415"/>
      <c r="DL133" s="415"/>
      <c r="DM133" s="415"/>
      <c r="DN133" s="416"/>
      <c r="DO133" s="416"/>
      <c r="DP133" s="415"/>
      <c r="DQ133" s="415"/>
      <c r="DR133" s="415"/>
      <c r="DS133" s="416"/>
      <c r="DT133" s="416"/>
      <c r="DU133" s="415"/>
      <c r="DV133" s="415"/>
      <c r="DW133" s="415"/>
      <c r="DX133" s="416"/>
      <c r="DY133" s="416"/>
      <c r="DZ133" s="415"/>
      <c r="EA133" s="415"/>
      <c r="EB133" s="415"/>
      <c r="EC133" s="416"/>
      <c r="ED133" s="416"/>
      <c r="EE133" s="415"/>
      <c r="EF133" s="415"/>
      <c r="EG133" s="415"/>
      <c r="EH133" s="416"/>
      <c r="EI133" s="416"/>
      <c r="EJ133" s="415"/>
      <c r="EK133" s="415"/>
      <c r="EL133" s="415"/>
      <c r="EM133" s="416"/>
      <c r="EN133" s="416"/>
      <c r="EO133" s="415"/>
      <c r="EP133" s="415"/>
      <c r="EQ133" s="415"/>
      <c r="ER133" s="416"/>
      <c r="ES133" s="416"/>
      <c r="ET133" s="415"/>
      <c r="EU133" s="415"/>
      <c r="EV133" s="415"/>
      <c r="EW133" s="416"/>
      <c r="EX133" s="416"/>
      <c r="EY133" s="415"/>
      <c r="EZ133" s="415"/>
      <c r="FA133" s="415"/>
      <c r="FB133" s="416"/>
      <c r="FC133" s="416"/>
      <c r="FD133" s="415"/>
      <c r="FE133" s="415"/>
      <c r="FF133" s="415"/>
      <c r="FG133" s="416"/>
      <c r="FH133" s="416"/>
      <c r="FI133" s="415"/>
      <c r="FJ133" s="415"/>
      <c r="FK133" s="415"/>
      <c r="FL133" s="416"/>
      <c r="FM133" s="416"/>
      <c r="FN133" s="415"/>
      <c r="FO133" s="415"/>
      <c r="FP133" s="415"/>
      <c r="FQ133" s="416"/>
      <c r="FR133" s="416"/>
      <c r="FS133" s="415"/>
      <c r="FT133" s="415"/>
      <c r="FU133" s="415"/>
      <c r="FV133" s="416"/>
      <c r="FW133" s="416"/>
      <c r="FX133" s="415"/>
      <c r="FY133" s="415"/>
      <c r="FZ133" s="415"/>
      <c r="GA133" s="416"/>
      <c r="GB133" s="416"/>
      <c r="GC133" s="415"/>
      <c r="GD133" s="415"/>
      <c r="GE133" s="415"/>
      <c r="GF133" s="416"/>
      <c r="GG133" s="416"/>
      <c r="GH133" s="415"/>
      <c r="GI133" s="415"/>
      <c r="GJ133" s="415"/>
      <c r="GK133" s="416"/>
      <c r="GL133" s="416"/>
      <c r="GM133" s="415"/>
      <c r="GN133" s="415"/>
      <c r="GO133" s="415"/>
      <c r="GP133" s="416"/>
      <c r="GQ133" s="416"/>
      <c r="GR133" s="415"/>
      <c r="GS133" s="415"/>
      <c r="GT133" s="415"/>
      <c r="GU133" s="416"/>
      <c r="GV133" s="416"/>
      <c r="GW133" s="415"/>
      <c r="GX133" s="415"/>
      <c r="GY133" s="415"/>
      <c r="GZ133" s="416"/>
      <c r="HA133" s="416"/>
      <c r="HB133" s="415"/>
      <c r="HC133" s="415"/>
      <c r="HD133" s="415"/>
      <c r="HE133" s="416"/>
      <c r="HF133" s="416"/>
      <c r="HG133" s="415"/>
      <c r="HH133" s="415"/>
      <c r="HI133" s="415"/>
      <c r="HJ133" s="416"/>
      <c r="HK133" s="416"/>
      <c r="HL133" s="415"/>
      <c r="HM133" s="415"/>
      <c r="HN133" s="415"/>
      <c r="HO133" s="416"/>
      <c r="HP133" s="416"/>
      <c r="HQ133" s="415"/>
      <c r="HR133" s="415"/>
      <c r="HS133" s="415"/>
      <c r="HT133" s="416"/>
      <c r="HU133" s="416"/>
      <c r="HV133" s="415"/>
      <c r="HW133" s="415"/>
      <c r="HX133" s="415"/>
      <c r="HY133" s="416"/>
      <c r="HZ133" s="416"/>
      <c r="IA133" s="415"/>
      <c r="IB133" s="415"/>
      <c r="IC133" s="415"/>
      <c r="ID133" s="416"/>
      <c r="IE133" s="416"/>
      <c r="IF133" s="415"/>
      <c r="IG133" s="415"/>
      <c r="IH133" s="415"/>
      <c r="II133" s="416"/>
      <c r="IJ133" s="416"/>
      <c r="IK133" s="415"/>
      <c r="IL133" s="415"/>
      <c r="IM133" s="415"/>
      <c r="IN133" s="416"/>
      <c r="IO133" s="416"/>
      <c r="IP133" s="415"/>
      <c r="IQ133" s="415"/>
      <c r="IR133" s="415"/>
      <c r="IS133" s="416"/>
      <c r="IT133" s="416"/>
      <c r="IU133" s="415"/>
      <c r="IV133" s="415"/>
      <c r="IW133" s="415"/>
      <c r="IX133" s="416"/>
      <c r="IY133" s="416"/>
      <c r="IZ133" s="2"/>
      <c r="JA133" s="2"/>
      <c r="JB133" s="2"/>
      <c r="JC133" s="2"/>
    </row>
    <row r="134" spans="1:263" x14ac:dyDescent="0.35">
      <c r="A134" s="12"/>
      <c r="B134" s="12"/>
      <c r="C134" s="53"/>
      <c r="D134" s="196"/>
      <c r="E134" s="196"/>
      <c r="F134" s="367"/>
      <c r="G134" s="368"/>
      <c r="H134" s="368"/>
      <c r="I134" s="368"/>
      <c r="J134" s="368"/>
      <c r="K134" s="368"/>
      <c r="L134" s="368"/>
      <c r="M134" s="256"/>
      <c r="N134" s="256"/>
      <c r="O134" s="368"/>
      <c r="P134" s="368"/>
      <c r="Q134" s="368"/>
      <c r="R134" s="256"/>
      <c r="S134" s="416"/>
      <c r="T134" s="415"/>
      <c r="U134" s="415"/>
      <c r="V134" s="415"/>
      <c r="W134" s="416"/>
      <c r="X134" s="416"/>
      <c r="Y134" s="415"/>
      <c r="Z134" s="415"/>
      <c r="AA134" s="415"/>
      <c r="AB134" s="416"/>
      <c r="AC134" s="416"/>
      <c r="AD134" s="415"/>
      <c r="AE134" s="415"/>
      <c r="AF134" s="415"/>
      <c r="AG134" s="416"/>
      <c r="AH134" s="416"/>
      <c r="AI134" s="415"/>
      <c r="AJ134" s="415"/>
      <c r="AK134" s="415"/>
      <c r="AL134" s="416"/>
      <c r="AM134" s="416"/>
      <c r="AN134" s="415"/>
      <c r="AO134" s="415"/>
      <c r="AP134" s="415"/>
      <c r="AQ134" s="416"/>
      <c r="AR134" s="416"/>
      <c r="AS134" s="415"/>
      <c r="AT134" s="415"/>
      <c r="AU134" s="415"/>
      <c r="AV134" s="416"/>
      <c r="AW134" s="416"/>
      <c r="AX134" s="415"/>
      <c r="AY134" s="415"/>
      <c r="AZ134" s="415"/>
      <c r="BA134" s="416"/>
      <c r="BB134" s="416"/>
      <c r="BC134" s="415"/>
      <c r="BD134" s="415"/>
      <c r="BE134" s="415"/>
      <c r="BF134" s="416"/>
      <c r="BG134" s="416"/>
      <c r="BH134" s="415"/>
      <c r="BI134" s="415"/>
      <c r="BJ134" s="415"/>
      <c r="BK134" s="416"/>
      <c r="BL134" s="416"/>
      <c r="BM134" s="415"/>
      <c r="BN134" s="415"/>
      <c r="BO134" s="415"/>
      <c r="BP134" s="416"/>
      <c r="BQ134" s="416"/>
      <c r="BR134" s="415"/>
      <c r="BS134" s="415"/>
      <c r="BT134" s="415"/>
      <c r="BU134" s="416"/>
      <c r="BV134" s="416"/>
      <c r="BW134" s="415"/>
      <c r="BX134" s="415"/>
      <c r="BY134" s="415"/>
      <c r="BZ134" s="416"/>
      <c r="CA134" s="416"/>
      <c r="CB134" s="415"/>
      <c r="CC134" s="415"/>
      <c r="CD134" s="415"/>
      <c r="CE134" s="416"/>
      <c r="CF134" s="416"/>
      <c r="CG134" s="415"/>
      <c r="CH134" s="415"/>
      <c r="CI134" s="415"/>
      <c r="CJ134" s="416"/>
      <c r="CK134" s="416"/>
      <c r="CL134" s="415"/>
      <c r="CM134" s="415"/>
      <c r="CN134" s="415"/>
      <c r="CO134" s="416"/>
      <c r="CP134" s="416"/>
      <c r="CQ134" s="415"/>
      <c r="CR134" s="415"/>
      <c r="CS134" s="415"/>
      <c r="CT134" s="416"/>
      <c r="CU134" s="416"/>
      <c r="CV134" s="415"/>
      <c r="CW134" s="415"/>
      <c r="CX134" s="415"/>
      <c r="CY134" s="416"/>
      <c r="CZ134" s="416"/>
      <c r="DA134" s="415"/>
      <c r="DB134" s="415"/>
      <c r="DC134" s="415"/>
      <c r="DD134" s="416"/>
      <c r="DE134" s="416"/>
      <c r="DF134" s="415"/>
      <c r="DG134" s="415"/>
      <c r="DH134" s="415"/>
      <c r="DI134" s="416"/>
      <c r="DJ134" s="416"/>
      <c r="DK134" s="415"/>
      <c r="DL134" s="415"/>
      <c r="DM134" s="415"/>
      <c r="DN134" s="416"/>
      <c r="DO134" s="416"/>
      <c r="DP134" s="415"/>
      <c r="DQ134" s="415"/>
      <c r="DR134" s="415"/>
      <c r="DS134" s="416"/>
      <c r="DT134" s="416"/>
      <c r="DU134" s="415"/>
      <c r="DV134" s="415"/>
      <c r="DW134" s="415"/>
      <c r="DX134" s="416"/>
      <c r="DY134" s="416"/>
      <c r="DZ134" s="415"/>
      <c r="EA134" s="415"/>
      <c r="EB134" s="415"/>
      <c r="EC134" s="416"/>
      <c r="ED134" s="416"/>
      <c r="EE134" s="415"/>
      <c r="EF134" s="415"/>
      <c r="EG134" s="415"/>
      <c r="EH134" s="416"/>
      <c r="EI134" s="416"/>
      <c r="EJ134" s="415"/>
      <c r="EK134" s="415"/>
      <c r="EL134" s="415"/>
      <c r="EM134" s="416"/>
      <c r="EN134" s="416"/>
      <c r="EO134" s="415"/>
      <c r="EP134" s="415"/>
      <c r="EQ134" s="415"/>
      <c r="ER134" s="416"/>
      <c r="ES134" s="416"/>
      <c r="ET134" s="415"/>
      <c r="EU134" s="415"/>
      <c r="EV134" s="415"/>
      <c r="EW134" s="416"/>
      <c r="EX134" s="416"/>
      <c r="EY134" s="415"/>
      <c r="EZ134" s="415"/>
      <c r="FA134" s="415"/>
      <c r="FB134" s="416"/>
      <c r="FC134" s="416"/>
      <c r="FD134" s="415"/>
      <c r="FE134" s="415"/>
      <c r="FF134" s="415"/>
      <c r="FG134" s="416"/>
      <c r="FH134" s="416"/>
      <c r="FI134" s="415"/>
      <c r="FJ134" s="415"/>
      <c r="FK134" s="415"/>
      <c r="FL134" s="416"/>
      <c r="FM134" s="416"/>
      <c r="FN134" s="415"/>
      <c r="FO134" s="415"/>
      <c r="FP134" s="415"/>
      <c r="FQ134" s="416"/>
      <c r="FR134" s="416"/>
      <c r="FS134" s="415"/>
      <c r="FT134" s="415"/>
      <c r="FU134" s="415"/>
      <c r="FV134" s="416"/>
      <c r="FW134" s="416"/>
      <c r="FX134" s="415"/>
      <c r="FY134" s="415"/>
      <c r="FZ134" s="415"/>
      <c r="GA134" s="416"/>
      <c r="GB134" s="416"/>
      <c r="GC134" s="415"/>
      <c r="GD134" s="415"/>
      <c r="GE134" s="415"/>
      <c r="GF134" s="416"/>
      <c r="GG134" s="416"/>
      <c r="GH134" s="415"/>
      <c r="GI134" s="415"/>
      <c r="GJ134" s="415"/>
      <c r="GK134" s="416"/>
      <c r="GL134" s="416"/>
      <c r="GM134" s="415"/>
      <c r="GN134" s="415"/>
      <c r="GO134" s="415"/>
      <c r="GP134" s="416"/>
      <c r="GQ134" s="416"/>
      <c r="GR134" s="415"/>
      <c r="GS134" s="415"/>
      <c r="GT134" s="415"/>
      <c r="GU134" s="416"/>
      <c r="GV134" s="416"/>
      <c r="GW134" s="415"/>
      <c r="GX134" s="415"/>
      <c r="GY134" s="415"/>
      <c r="GZ134" s="416"/>
      <c r="HA134" s="416"/>
      <c r="HB134" s="415"/>
      <c r="HC134" s="415"/>
      <c r="HD134" s="415"/>
      <c r="HE134" s="416"/>
      <c r="HF134" s="416"/>
      <c r="HG134" s="415"/>
      <c r="HH134" s="415"/>
      <c r="HI134" s="415"/>
      <c r="HJ134" s="416"/>
      <c r="HK134" s="416"/>
      <c r="HL134" s="415"/>
      <c r="HM134" s="415"/>
      <c r="HN134" s="415"/>
      <c r="HO134" s="416"/>
      <c r="HP134" s="416"/>
      <c r="HQ134" s="415"/>
      <c r="HR134" s="415"/>
      <c r="HS134" s="415"/>
      <c r="HT134" s="416"/>
      <c r="HU134" s="416"/>
      <c r="HV134" s="415"/>
      <c r="HW134" s="415"/>
      <c r="HX134" s="415"/>
      <c r="HY134" s="416"/>
      <c r="HZ134" s="416"/>
      <c r="IA134" s="415"/>
      <c r="IB134" s="415"/>
      <c r="IC134" s="415"/>
      <c r="ID134" s="416"/>
      <c r="IE134" s="416"/>
      <c r="IF134" s="415"/>
      <c r="IG134" s="415"/>
      <c r="IH134" s="415"/>
      <c r="II134" s="416"/>
      <c r="IJ134" s="416"/>
      <c r="IK134" s="415"/>
      <c r="IL134" s="415"/>
      <c r="IM134" s="415"/>
      <c r="IN134" s="416"/>
      <c r="IO134" s="416"/>
      <c r="IP134" s="415"/>
      <c r="IQ134" s="415"/>
      <c r="IR134" s="415"/>
      <c r="IS134" s="416"/>
      <c r="IT134" s="416"/>
      <c r="IU134" s="415"/>
      <c r="IV134" s="415"/>
      <c r="IW134" s="415"/>
      <c r="IX134" s="416"/>
      <c r="IY134" s="416"/>
      <c r="IZ134" s="2"/>
      <c r="JA134" s="2"/>
      <c r="JB134" s="2"/>
      <c r="JC134" s="2"/>
    </row>
    <row r="135" spans="1:263" x14ac:dyDescent="0.35">
      <c r="A135" s="12"/>
      <c r="B135" s="12"/>
      <c r="C135" s="53"/>
      <c r="D135" s="196"/>
      <c r="E135" s="196"/>
      <c r="F135" s="367"/>
      <c r="G135" s="368"/>
      <c r="H135" s="368"/>
      <c r="I135" s="368"/>
      <c r="J135" s="368"/>
      <c r="K135" s="368"/>
      <c r="L135" s="368"/>
      <c r="M135" s="256"/>
      <c r="N135" s="256"/>
      <c r="O135" s="368"/>
      <c r="P135" s="368"/>
      <c r="Q135" s="368"/>
      <c r="R135" s="256"/>
      <c r="S135" s="416"/>
      <c r="T135" s="415"/>
      <c r="U135" s="415"/>
      <c r="V135" s="415"/>
      <c r="W135" s="416"/>
      <c r="X135" s="416"/>
      <c r="Y135" s="415"/>
      <c r="Z135" s="415"/>
      <c r="AA135" s="415"/>
      <c r="AB135" s="416"/>
      <c r="AC135" s="416"/>
      <c r="AD135" s="415"/>
      <c r="AE135" s="415"/>
      <c r="AF135" s="415"/>
      <c r="AG135" s="416"/>
      <c r="AH135" s="416"/>
      <c r="AI135" s="415"/>
      <c r="AJ135" s="415"/>
      <c r="AK135" s="415"/>
      <c r="AL135" s="416"/>
      <c r="AM135" s="416"/>
      <c r="AN135" s="415"/>
      <c r="AO135" s="415"/>
      <c r="AP135" s="415"/>
      <c r="AQ135" s="416"/>
      <c r="AR135" s="416"/>
      <c r="AS135" s="415"/>
      <c r="AT135" s="415"/>
      <c r="AU135" s="415"/>
      <c r="AV135" s="416"/>
      <c r="AW135" s="416"/>
      <c r="AX135" s="415"/>
      <c r="AY135" s="415"/>
      <c r="AZ135" s="415"/>
      <c r="BA135" s="416"/>
      <c r="BB135" s="416"/>
      <c r="BC135" s="415"/>
      <c r="BD135" s="415"/>
      <c r="BE135" s="415"/>
      <c r="BF135" s="416"/>
      <c r="BG135" s="416"/>
      <c r="BH135" s="415"/>
      <c r="BI135" s="415"/>
      <c r="BJ135" s="415"/>
      <c r="BK135" s="416"/>
      <c r="BL135" s="416"/>
      <c r="BM135" s="415"/>
      <c r="BN135" s="415"/>
      <c r="BO135" s="415"/>
      <c r="BP135" s="416"/>
      <c r="BQ135" s="416"/>
      <c r="BR135" s="415"/>
      <c r="BS135" s="415"/>
      <c r="BT135" s="415"/>
      <c r="BU135" s="416"/>
      <c r="BV135" s="416"/>
      <c r="BW135" s="415"/>
      <c r="BX135" s="415"/>
      <c r="BY135" s="415"/>
      <c r="BZ135" s="416"/>
      <c r="CA135" s="416"/>
      <c r="CB135" s="415"/>
      <c r="CC135" s="415"/>
      <c r="CD135" s="415"/>
      <c r="CE135" s="416"/>
      <c r="CF135" s="416"/>
      <c r="CG135" s="415"/>
      <c r="CH135" s="415"/>
      <c r="CI135" s="415"/>
      <c r="CJ135" s="416"/>
      <c r="CK135" s="416"/>
      <c r="CL135" s="415"/>
      <c r="CM135" s="415"/>
      <c r="CN135" s="415"/>
      <c r="CO135" s="416"/>
      <c r="CP135" s="416"/>
      <c r="CQ135" s="415"/>
      <c r="CR135" s="415"/>
      <c r="CS135" s="415"/>
      <c r="CT135" s="416"/>
      <c r="CU135" s="416"/>
      <c r="CV135" s="415"/>
      <c r="CW135" s="415"/>
      <c r="CX135" s="415"/>
      <c r="CY135" s="416"/>
      <c r="CZ135" s="416"/>
      <c r="DA135" s="415"/>
      <c r="DB135" s="415"/>
      <c r="DC135" s="415"/>
      <c r="DD135" s="416"/>
      <c r="DE135" s="416"/>
      <c r="DF135" s="415"/>
      <c r="DG135" s="415"/>
      <c r="DH135" s="415"/>
      <c r="DI135" s="416"/>
      <c r="DJ135" s="416"/>
      <c r="DK135" s="415"/>
      <c r="DL135" s="415"/>
      <c r="DM135" s="415"/>
      <c r="DN135" s="416"/>
      <c r="DO135" s="416"/>
      <c r="DP135" s="415"/>
      <c r="DQ135" s="415"/>
      <c r="DR135" s="415"/>
      <c r="DS135" s="416"/>
      <c r="DT135" s="416"/>
      <c r="DU135" s="415"/>
      <c r="DV135" s="415"/>
      <c r="DW135" s="415"/>
      <c r="DX135" s="416"/>
      <c r="DY135" s="416"/>
      <c r="DZ135" s="415"/>
      <c r="EA135" s="415"/>
      <c r="EB135" s="415"/>
      <c r="EC135" s="416"/>
      <c r="ED135" s="416"/>
      <c r="EE135" s="415"/>
      <c r="EF135" s="415"/>
      <c r="EG135" s="415"/>
      <c r="EH135" s="416"/>
      <c r="EI135" s="416"/>
      <c r="EJ135" s="415"/>
      <c r="EK135" s="415"/>
      <c r="EL135" s="415"/>
      <c r="EM135" s="416"/>
      <c r="EN135" s="416"/>
      <c r="EO135" s="415"/>
      <c r="EP135" s="415"/>
      <c r="EQ135" s="415"/>
      <c r="ER135" s="416"/>
      <c r="ES135" s="416"/>
      <c r="ET135" s="415"/>
      <c r="EU135" s="415"/>
      <c r="EV135" s="415"/>
      <c r="EW135" s="416"/>
      <c r="EX135" s="416"/>
      <c r="EY135" s="415"/>
      <c r="EZ135" s="415"/>
      <c r="FA135" s="415"/>
      <c r="FB135" s="416"/>
      <c r="FC135" s="416"/>
      <c r="FD135" s="415"/>
      <c r="FE135" s="415"/>
      <c r="FF135" s="415"/>
      <c r="FG135" s="416"/>
      <c r="FH135" s="416"/>
      <c r="FI135" s="415"/>
      <c r="FJ135" s="415"/>
      <c r="FK135" s="415"/>
      <c r="FL135" s="416"/>
      <c r="FM135" s="416"/>
      <c r="FN135" s="415"/>
      <c r="FO135" s="415"/>
      <c r="FP135" s="415"/>
      <c r="FQ135" s="416"/>
      <c r="FR135" s="416"/>
      <c r="FS135" s="415"/>
      <c r="FT135" s="415"/>
      <c r="FU135" s="415"/>
      <c r="FV135" s="416"/>
      <c r="FW135" s="416"/>
      <c r="FX135" s="415"/>
      <c r="FY135" s="415"/>
      <c r="FZ135" s="415"/>
      <c r="GA135" s="416"/>
      <c r="GB135" s="416"/>
      <c r="GC135" s="415"/>
      <c r="GD135" s="415"/>
      <c r="GE135" s="415"/>
      <c r="GF135" s="416"/>
      <c r="GG135" s="416"/>
      <c r="GH135" s="415"/>
      <c r="GI135" s="415"/>
      <c r="GJ135" s="415"/>
      <c r="GK135" s="416"/>
      <c r="GL135" s="416"/>
      <c r="GM135" s="415"/>
      <c r="GN135" s="415"/>
      <c r="GO135" s="415"/>
      <c r="GP135" s="416"/>
      <c r="GQ135" s="416"/>
      <c r="GR135" s="415"/>
      <c r="GS135" s="415"/>
      <c r="GT135" s="415"/>
      <c r="GU135" s="416"/>
      <c r="GV135" s="416"/>
      <c r="GW135" s="415"/>
      <c r="GX135" s="415"/>
      <c r="GY135" s="415"/>
      <c r="GZ135" s="416"/>
      <c r="HA135" s="416"/>
      <c r="HB135" s="415"/>
      <c r="HC135" s="415"/>
      <c r="HD135" s="415"/>
      <c r="HE135" s="416"/>
      <c r="HF135" s="416"/>
      <c r="HG135" s="415"/>
      <c r="HH135" s="415"/>
      <c r="HI135" s="415"/>
      <c r="HJ135" s="416"/>
      <c r="HK135" s="416"/>
      <c r="HL135" s="415"/>
      <c r="HM135" s="415"/>
      <c r="HN135" s="415"/>
      <c r="HO135" s="416"/>
      <c r="HP135" s="416"/>
      <c r="HQ135" s="415"/>
      <c r="HR135" s="415"/>
      <c r="HS135" s="415"/>
      <c r="HT135" s="416"/>
      <c r="HU135" s="416"/>
      <c r="HV135" s="415"/>
      <c r="HW135" s="415"/>
      <c r="HX135" s="415"/>
      <c r="HY135" s="416"/>
      <c r="HZ135" s="416"/>
      <c r="IA135" s="415"/>
      <c r="IB135" s="415"/>
      <c r="IC135" s="415"/>
      <c r="ID135" s="416"/>
      <c r="IE135" s="416"/>
      <c r="IF135" s="415"/>
      <c r="IG135" s="415"/>
      <c r="IH135" s="415"/>
      <c r="II135" s="416"/>
      <c r="IJ135" s="416"/>
      <c r="IK135" s="415"/>
      <c r="IL135" s="415"/>
      <c r="IM135" s="415"/>
      <c r="IN135" s="416"/>
      <c r="IO135" s="416"/>
      <c r="IP135" s="415"/>
      <c r="IQ135" s="415"/>
      <c r="IR135" s="415"/>
      <c r="IS135" s="416"/>
      <c r="IT135" s="416"/>
      <c r="IU135" s="415"/>
      <c r="IV135" s="415"/>
      <c r="IW135" s="415"/>
      <c r="IX135" s="416"/>
      <c r="IY135" s="416"/>
      <c r="IZ135" s="2"/>
      <c r="JA135" s="2"/>
      <c r="JB135" s="2"/>
      <c r="JC135" s="2"/>
    </row>
    <row r="136" spans="1:263" x14ac:dyDescent="0.35">
      <c r="A136" s="12"/>
      <c r="B136" s="12"/>
      <c r="C136" s="53"/>
      <c r="D136" s="196"/>
      <c r="E136" s="196"/>
      <c r="F136" s="367"/>
      <c r="G136" s="368"/>
      <c r="H136" s="368"/>
      <c r="I136" s="368"/>
      <c r="J136" s="368"/>
      <c r="K136" s="368"/>
      <c r="L136" s="368"/>
      <c r="M136" s="256"/>
      <c r="N136" s="256"/>
      <c r="O136" s="368"/>
      <c r="P136" s="368"/>
      <c r="Q136" s="368"/>
      <c r="R136" s="256"/>
      <c r="S136" s="416"/>
      <c r="T136" s="415"/>
      <c r="U136" s="415"/>
      <c r="V136" s="415"/>
      <c r="W136" s="416"/>
      <c r="X136" s="416"/>
      <c r="Y136" s="415"/>
      <c r="Z136" s="415"/>
      <c r="AA136" s="415"/>
      <c r="AB136" s="416"/>
      <c r="AC136" s="416"/>
      <c r="AD136" s="415"/>
      <c r="AE136" s="415"/>
      <c r="AF136" s="415"/>
      <c r="AG136" s="416"/>
      <c r="AH136" s="416"/>
      <c r="AI136" s="415"/>
      <c r="AJ136" s="415"/>
      <c r="AK136" s="415"/>
      <c r="AL136" s="416"/>
      <c r="AM136" s="416"/>
      <c r="AN136" s="415"/>
      <c r="AO136" s="415"/>
      <c r="AP136" s="415"/>
      <c r="AQ136" s="416"/>
      <c r="AR136" s="416"/>
      <c r="AS136" s="415"/>
      <c r="AT136" s="415"/>
      <c r="AU136" s="415"/>
      <c r="AV136" s="416"/>
      <c r="AW136" s="416"/>
      <c r="AX136" s="415"/>
      <c r="AY136" s="415"/>
      <c r="AZ136" s="415"/>
      <c r="BA136" s="416"/>
      <c r="BB136" s="416"/>
      <c r="BC136" s="415"/>
      <c r="BD136" s="415"/>
      <c r="BE136" s="415"/>
      <c r="BF136" s="416"/>
      <c r="BG136" s="416"/>
      <c r="BH136" s="415"/>
      <c r="BI136" s="415"/>
      <c r="BJ136" s="415"/>
      <c r="BK136" s="416"/>
      <c r="BL136" s="416"/>
      <c r="BM136" s="415"/>
      <c r="BN136" s="415"/>
      <c r="BO136" s="415"/>
      <c r="BP136" s="416"/>
      <c r="BQ136" s="416"/>
      <c r="BR136" s="415"/>
      <c r="BS136" s="415"/>
      <c r="BT136" s="415"/>
      <c r="BU136" s="416"/>
      <c r="BV136" s="416"/>
      <c r="BW136" s="415"/>
      <c r="BX136" s="415"/>
      <c r="BY136" s="415"/>
      <c r="BZ136" s="416"/>
      <c r="CA136" s="416"/>
      <c r="CB136" s="415"/>
      <c r="CC136" s="415"/>
      <c r="CD136" s="415"/>
      <c r="CE136" s="416"/>
      <c r="CF136" s="416"/>
      <c r="CG136" s="415"/>
      <c r="CH136" s="415"/>
      <c r="CI136" s="415"/>
      <c r="CJ136" s="416"/>
      <c r="CK136" s="416"/>
      <c r="CL136" s="415"/>
      <c r="CM136" s="415"/>
      <c r="CN136" s="415"/>
      <c r="CO136" s="416"/>
      <c r="CP136" s="416"/>
      <c r="CQ136" s="415"/>
      <c r="CR136" s="415"/>
      <c r="CS136" s="415"/>
      <c r="CT136" s="416"/>
      <c r="CU136" s="416"/>
      <c r="CV136" s="415"/>
      <c r="CW136" s="415"/>
      <c r="CX136" s="415"/>
      <c r="CY136" s="416"/>
      <c r="CZ136" s="416"/>
      <c r="DA136" s="415"/>
      <c r="DB136" s="415"/>
      <c r="DC136" s="415"/>
      <c r="DD136" s="416"/>
      <c r="DE136" s="416"/>
      <c r="DF136" s="415"/>
      <c r="DG136" s="415"/>
      <c r="DH136" s="415"/>
      <c r="DI136" s="416"/>
      <c r="DJ136" s="416"/>
      <c r="DK136" s="415"/>
      <c r="DL136" s="415"/>
      <c r="DM136" s="415"/>
      <c r="DN136" s="416"/>
      <c r="DO136" s="416"/>
      <c r="DP136" s="415"/>
      <c r="DQ136" s="415"/>
      <c r="DR136" s="415"/>
      <c r="DS136" s="416"/>
      <c r="DT136" s="416"/>
      <c r="DU136" s="415"/>
      <c r="DV136" s="415"/>
      <c r="DW136" s="415"/>
      <c r="DX136" s="416"/>
      <c r="DY136" s="416"/>
      <c r="DZ136" s="415"/>
      <c r="EA136" s="415"/>
      <c r="EB136" s="415"/>
      <c r="EC136" s="416"/>
      <c r="ED136" s="416"/>
      <c r="EE136" s="415"/>
      <c r="EF136" s="415"/>
      <c r="EG136" s="415"/>
      <c r="EH136" s="416"/>
      <c r="EI136" s="416"/>
      <c r="EJ136" s="415"/>
      <c r="EK136" s="415"/>
      <c r="EL136" s="415"/>
      <c r="EM136" s="416"/>
      <c r="EN136" s="416"/>
      <c r="EO136" s="415"/>
      <c r="EP136" s="415"/>
      <c r="EQ136" s="415"/>
      <c r="ER136" s="416"/>
      <c r="ES136" s="416"/>
      <c r="ET136" s="415"/>
      <c r="EU136" s="415"/>
      <c r="EV136" s="415"/>
      <c r="EW136" s="416"/>
      <c r="EX136" s="416"/>
      <c r="EY136" s="415"/>
      <c r="EZ136" s="415"/>
      <c r="FA136" s="415"/>
      <c r="FB136" s="416"/>
      <c r="FC136" s="416"/>
      <c r="FD136" s="415"/>
      <c r="FE136" s="415"/>
      <c r="FF136" s="415"/>
      <c r="FG136" s="416"/>
      <c r="FH136" s="416"/>
      <c r="FI136" s="415"/>
      <c r="FJ136" s="415"/>
      <c r="FK136" s="415"/>
      <c r="FL136" s="416"/>
      <c r="FM136" s="416"/>
      <c r="FN136" s="415"/>
      <c r="FO136" s="415"/>
      <c r="FP136" s="415"/>
      <c r="FQ136" s="416"/>
      <c r="FR136" s="416"/>
      <c r="FS136" s="415"/>
      <c r="FT136" s="415"/>
      <c r="FU136" s="415"/>
      <c r="FV136" s="416"/>
      <c r="FW136" s="416"/>
      <c r="FX136" s="415"/>
      <c r="FY136" s="415"/>
      <c r="FZ136" s="415"/>
      <c r="GA136" s="416"/>
      <c r="GB136" s="416"/>
      <c r="GC136" s="415"/>
      <c r="GD136" s="415"/>
      <c r="GE136" s="415"/>
      <c r="GF136" s="416"/>
      <c r="GG136" s="416"/>
      <c r="GH136" s="415"/>
      <c r="GI136" s="415"/>
      <c r="GJ136" s="415"/>
      <c r="GK136" s="416"/>
      <c r="GL136" s="416"/>
      <c r="GM136" s="415"/>
      <c r="GN136" s="415"/>
      <c r="GO136" s="415"/>
      <c r="GP136" s="416"/>
      <c r="GQ136" s="416"/>
      <c r="GR136" s="415"/>
      <c r="GS136" s="415"/>
      <c r="GT136" s="415"/>
      <c r="GU136" s="416"/>
      <c r="GV136" s="416"/>
      <c r="GW136" s="415"/>
      <c r="GX136" s="415"/>
      <c r="GY136" s="415"/>
      <c r="GZ136" s="416"/>
      <c r="HA136" s="416"/>
      <c r="HB136" s="415"/>
      <c r="HC136" s="415"/>
      <c r="HD136" s="415"/>
      <c r="HE136" s="416"/>
      <c r="HF136" s="416"/>
      <c r="HG136" s="415"/>
      <c r="HH136" s="415"/>
      <c r="HI136" s="415"/>
      <c r="HJ136" s="416"/>
      <c r="HK136" s="416"/>
      <c r="HL136" s="415"/>
      <c r="HM136" s="415"/>
      <c r="HN136" s="415"/>
      <c r="HO136" s="416"/>
      <c r="HP136" s="416"/>
      <c r="HQ136" s="415"/>
      <c r="HR136" s="415"/>
      <c r="HS136" s="415"/>
      <c r="HT136" s="416"/>
      <c r="HU136" s="416"/>
      <c r="HV136" s="415"/>
      <c r="HW136" s="415"/>
      <c r="HX136" s="415"/>
      <c r="HY136" s="416"/>
      <c r="HZ136" s="416"/>
      <c r="IA136" s="415"/>
      <c r="IB136" s="415"/>
      <c r="IC136" s="415"/>
      <c r="ID136" s="416"/>
      <c r="IE136" s="416"/>
      <c r="IF136" s="415"/>
      <c r="IG136" s="415"/>
      <c r="IH136" s="415"/>
      <c r="II136" s="416"/>
      <c r="IJ136" s="416"/>
      <c r="IK136" s="415"/>
      <c r="IL136" s="415"/>
      <c r="IM136" s="415"/>
      <c r="IN136" s="416"/>
      <c r="IO136" s="416"/>
      <c r="IP136" s="415"/>
      <c r="IQ136" s="415"/>
      <c r="IR136" s="415"/>
      <c r="IS136" s="416"/>
      <c r="IT136" s="416"/>
      <c r="IU136" s="415"/>
      <c r="IV136" s="415"/>
      <c r="IW136" s="415"/>
      <c r="IX136" s="416"/>
      <c r="IY136" s="416"/>
      <c r="IZ136" s="2"/>
      <c r="JA136" s="2"/>
      <c r="JB136" s="2"/>
      <c r="JC136" s="2"/>
    </row>
    <row r="137" spans="1:263" x14ac:dyDescent="0.35">
      <c r="A137" s="12"/>
      <c r="B137" s="12"/>
      <c r="C137" s="53"/>
      <c r="D137" s="196"/>
      <c r="E137" s="196"/>
      <c r="F137" s="367"/>
      <c r="G137" s="368"/>
      <c r="H137" s="368"/>
      <c r="I137" s="368"/>
      <c r="J137" s="368"/>
      <c r="K137" s="368"/>
      <c r="L137" s="368"/>
      <c r="M137" s="256"/>
      <c r="N137" s="256"/>
      <c r="O137" s="368"/>
      <c r="P137" s="368"/>
      <c r="Q137" s="368"/>
      <c r="R137" s="256"/>
      <c r="S137" s="416"/>
      <c r="T137" s="415"/>
      <c r="U137" s="415"/>
      <c r="V137" s="415"/>
      <c r="W137" s="416"/>
      <c r="X137" s="416"/>
      <c r="Y137" s="415"/>
      <c r="Z137" s="415"/>
      <c r="AA137" s="415"/>
      <c r="AB137" s="416"/>
      <c r="AC137" s="416"/>
      <c r="AD137" s="415"/>
      <c r="AE137" s="415"/>
      <c r="AF137" s="415"/>
      <c r="AG137" s="416"/>
      <c r="AH137" s="416"/>
      <c r="AI137" s="415"/>
      <c r="AJ137" s="415"/>
      <c r="AK137" s="415"/>
      <c r="AL137" s="416"/>
      <c r="AM137" s="416"/>
      <c r="AN137" s="415"/>
      <c r="AO137" s="415"/>
      <c r="AP137" s="415"/>
      <c r="AQ137" s="416"/>
      <c r="AR137" s="416"/>
      <c r="AS137" s="415"/>
      <c r="AT137" s="415"/>
      <c r="AU137" s="415"/>
      <c r="AV137" s="416"/>
      <c r="AW137" s="416"/>
      <c r="AX137" s="415"/>
      <c r="AY137" s="415"/>
      <c r="AZ137" s="415"/>
      <c r="BA137" s="416"/>
      <c r="BB137" s="416"/>
      <c r="BC137" s="415"/>
      <c r="BD137" s="415"/>
      <c r="BE137" s="415"/>
      <c r="BF137" s="416"/>
      <c r="BG137" s="416"/>
      <c r="BH137" s="415"/>
      <c r="BI137" s="415"/>
      <c r="BJ137" s="415"/>
      <c r="BK137" s="416"/>
      <c r="BL137" s="416"/>
      <c r="BM137" s="415"/>
      <c r="BN137" s="415"/>
      <c r="BO137" s="415"/>
      <c r="BP137" s="416"/>
      <c r="BQ137" s="416"/>
      <c r="BR137" s="415"/>
      <c r="BS137" s="415"/>
      <c r="BT137" s="415"/>
      <c r="BU137" s="416"/>
      <c r="BV137" s="416"/>
      <c r="BW137" s="415"/>
      <c r="BX137" s="415"/>
      <c r="BY137" s="415"/>
      <c r="BZ137" s="416"/>
      <c r="CA137" s="416"/>
      <c r="CB137" s="415"/>
      <c r="CC137" s="415"/>
      <c r="CD137" s="415"/>
      <c r="CE137" s="416"/>
      <c r="CF137" s="416"/>
      <c r="CG137" s="415"/>
      <c r="CH137" s="415"/>
      <c r="CI137" s="415"/>
      <c r="CJ137" s="416"/>
      <c r="CK137" s="416"/>
      <c r="CL137" s="415"/>
      <c r="CM137" s="415"/>
      <c r="CN137" s="415"/>
      <c r="CO137" s="416"/>
      <c r="CP137" s="416"/>
      <c r="CQ137" s="415"/>
      <c r="CR137" s="415"/>
      <c r="CS137" s="415"/>
      <c r="CT137" s="416"/>
      <c r="CU137" s="416"/>
      <c r="CV137" s="415"/>
      <c r="CW137" s="415"/>
      <c r="CX137" s="415"/>
      <c r="CY137" s="416"/>
      <c r="CZ137" s="416"/>
      <c r="DA137" s="415"/>
      <c r="DB137" s="415"/>
      <c r="DC137" s="415"/>
      <c r="DD137" s="416"/>
      <c r="DE137" s="416"/>
      <c r="DF137" s="415"/>
      <c r="DG137" s="415"/>
      <c r="DH137" s="415"/>
      <c r="DI137" s="416"/>
      <c r="DJ137" s="416"/>
      <c r="DK137" s="415"/>
      <c r="DL137" s="415"/>
      <c r="DM137" s="415"/>
      <c r="DN137" s="416"/>
      <c r="DO137" s="416"/>
      <c r="DP137" s="415"/>
      <c r="DQ137" s="415"/>
      <c r="DR137" s="415"/>
      <c r="DS137" s="416"/>
      <c r="DT137" s="416"/>
      <c r="DU137" s="415"/>
      <c r="DV137" s="415"/>
      <c r="DW137" s="415"/>
      <c r="DX137" s="416"/>
      <c r="DY137" s="416"/>
      <c r="DZ137" s="415"/>
      <c r="EA137" s="415"/>
      <c r="EB137" s="415"/>
      <c r="EC137" s="416"/>
      <c r="ED137" s="416"/>
      <c r="EE137" s="415"/>
      <c r="EF137" s="415"/>
      <c r="EG137" s="415"/>
      <c r="EH137" s="416"/>
      <c r="EI137" s="416"/>
      <c r="EJ137" s="415"/>
      <c r="EK137" s="415"/>
      <c r="EL137" s="415"/>
      <c r="EM137" s="416"/>
      <c r="EN137" s="416"/>
      <c r="EO137" s="415"/>
      <c r="EP137" s="415"/>
      <c r="EQ137" s="415"/>
      <c r="ER137" s="416"/>
      <c r="ES137" s="416"/>
      <c r="ET137" s="415"/>
      <c r="EU137" s="415"/>
      <c r="EV137" s="415"/>
      <c r="EW137" s="416"/>
      <c r="EX137" s="416"/>
      <c r="EY137" s="415"/>
      <c r="EZ137" s="415"/>
      <c r="FA137" s="415"/>
      <c r="FB137" s="416"/>
      <c r="FC137" s="416"/>
      <c r="FD137" s="415"/>
      <c r="FE137" s="415"/>
      <c r="FF137" s="415"/>
      <c r="FG137" s="416"/>
      <c r="FH137" s="416"/>
      <c r="FI137" s="415"/>
      <c r="FJ137" s="415"/>
      <c r="FK137" s="415"/>
      <c r="FL137" s="416"/>
      <c r="FM137" s="416"/>
      <c r="FN137" s="415"/>
      <c r="FO137" s="415"/>
      <c r="FP137" s="415"/>
      <c r="FQ137" s="416"/>
      <c r="FR137" s="416"/>
      <c r="FS137" s="415"/>
      <c r="FT137" s="415"/>
      <c r="FU137" s="415"/>
      <c r="FV137" s="416"/>
      <c r="FW137" s="416"/>
      <c r="FX137" s="415"/>
      <c r="FY137" s="415"/>
      <c r="FZ137" s="415"/>
      <c r="GA137" s="416"/>
      <c r="GB137" s="416"/>
      <c r="GC137" s="415"/>
      <c r="GD137" s="415"/>
      <c r="GE137" s="415"/>
      <c r="GF137" s="416"/>
      <c r="GG137" s="416"/>
      <c r="GH137" s="415"/>
      <c r="GI137" s="415"/>
      <c r="GJ137" s="415"/>
      <c r="GK137" s="416"/>
      <c r="GL137" s="416"/>
      <c r="GM137" s="415"/>
      <c r="GN137" s="415"/>
      <c r="GO137" s="415"/>
      <c r="GP137" s="416"/>
      <c r="GQ137" s="416"/>
      <c r="GR137" s="415"/>
      <c r="GS137" s="415"/>
      <c r="GT137" s="415"/>
      <c r="GU137" s="416"/>
      <c r="GV137" s="416"/>
      <c r="GW137" s="415"/>
      <c r="GX137" s="415"/>
      <c r="GY137" s="415"/>
      <c r="GZ137" s="416"/>
      <c r="HA137" s="416"/>
      <c r="HB137" s="415"/>
      <c r="HC137" s="415"/>
      <c r="HD137" s="415"/>
      <c r="HE137" s="416"/>
      <c r="HF137" s="416"/>
      <c r="HG137" s="415"/>
      <c r="HH137" s="415"/>
      <c r="HI137" s="415"/>
      <c r="HJ137" s="416"/>
      <c r="HK137" s="416"/>
      <c r="HL137" s="415"/>
      <c r="HM137" s="415"/>
      <c r="HN137" s="415"/>
      <c r="HO137" s="416"/>
      <c r="HP137" s="416"/>
      <c r="HQ137" s="415"/>
      <c r="HR137" s="415"/>
      <c r="HS137" s="415"/>
      <c r="HT137" s="416"/>
      <c r="HU137" s="416"/>
      <c r="HV137" s="415"/>
      <c r="HW137" s="415"/>
      <c r="HX137" s="415"/>
      <c r="HY137" s="416"/>
      <c r="HZ137" s="416"/>
      <c r="IA137" s="415"/>
      <c r="IB137" s="415"/>
      <c r="IC137" s="415"/>
      <c r="ID137" s="416"/>
      <c r="IE137" s="416"/>
      <c r="IF137" s="415"/>
      <c r="IG137" s="415"/>
      <c r="IH137" s="415"/>
      <c r="II137" s="416"/>
      <c r="IJ137" s="416"/>
      <c r="IK137" s="415"/>
      <c r="IL137" s="415"/>
      <c r="IM137" s="415"/>
      <c r="IN137" s="416"/>
      <c r="IO137" s="416"/>
      <c r="IP137" s="415"/>
      <c r="IQ137" s="415"/>
      <c r="IR137" s="415"/>
      <c r="IS137" s="416"/>
      <c r="IT137" s="416"/>
      <c r="IU137" s="415"/>
      <c r="IV137" s="415"/>
      <c r="IW137" s="415"/>
      <c r="IX137" s="416"/>
      <c r="IY137" s="416"/>
      <c r="IZ137" s="2"/>
      <c r="JA137" s="2"/>
      <c r="JB137" s="2"/>
      <c r="JC137" s="2"/>
    </row>
    <row r="138" spans="1:263" x14ac:dyDescent="0.35">
      <c r="A138" s="12"/>
      <c r="B138" s="12"/>
      <c r="C138" s="53"/>
      <c r="D138" s="196"/>
      <c r="E138" s="196"/>
      <c r="F138" s="367"/>
      <c r="G138" s="368"/>
      <c r="H138" s="368"/>
      <c r="I138" s="368"/>
      <c r="J138" s="368"/>
      <c r="K138" s="368"/>
      <c r="L138" s="368"/>
      <c r="M138" s="256"/>
      <c r="N138" s="256"/>
      <c r="O138" s="368"/>
      <c r="P138" s="368"/>
      <c r="Q138" s="368"/>
      <c r="R138" s="256"/>
      <c r="S138" s="416"/>
      <c r="T138" s="415"/>
      <c r="U138" s="415"/>
      <c r="V138" s="415"/>
      <c r="W138" s="416"/>
      <c r="X138" s="416"/>
      <c r="Y138" s="415"/>
      <c r="Z138" s="415"/>
      <c r="AA138" s="415"/>
      <c r="AB138" s="416"/>
      <c r="AC138" s="416"/>
      <c r="AD138" s="415"/>
      <c r="AE138" s="415"/>
      <c r="AF138" s="415"/>
      <c r="AG138" s="416"/>
      <c r="AH138" s="416"/>
      <c r="AI138" s="415"/>
      <c r="AJ138" s="415"/>
      <c r="AK138" s="415"/>
      <c r="AL138" s="416"/>
      <c r="AM138" s="416"/>
      <c r="AN138" s="415"/>
      <c r="AO138" s="415"/>
      <c r="AP138" s="415"/>
      <c r="AQ138" s="416"/>
      <c r="AR138" s="416"/>
      <c r="AS138" s="415"/>
      <c r="AT138" s="415"/>
      <c r="AU138" s="415"/>
      <c r="AV138" s="416"/>
      <c r="AW138" s="416"/>
      <c r="AX138" s="415"/>
      <c r="AY138" s="415"/>
      <c r="AZ138" s="415"/>
      <c r="BA138" s="416"/>
      <c r="BB138" s="416"/>
      <c r="BC138" s="415"/>
      <c r="BD138" s="415"/>
      <c r="BE138" s="415"/>
      <c r="BF138" s="416"/>
      <c r="BG138" s="416"/>
      <c r="BH138" s="415"/>
      <c r="BI138" s="415"/>
      <c r="BJ138" s="415"/>
      <c r="BK138" s="416"/>
      <c r="BL138" s="416"/>
      <c r="BM138" s="415"/>
      <c r="BN138" s="415"/>
      <c r="BO138" s="415"/>
      <c r="BP138" s="416"/>
      <c r="BQ138" s="416"/>
      <c r="BR138" s="415"/>
      <c r="BS138" s="415"/>
      <c r="BT138" s="415"/>
      <c r="BU138" s="416"/>
      <c r="BV138" s="416"/>
      <c r="BW138" s="415"/>
      <c r="BX138" s="415"/>
      <c r="BY138" s="415"/>
      <c r="BZ138" s="416"/>
      <c r="CA138" s="416"/>
      <c r="CB138" s="415"/>
      <c r="CC138" s="415"/>
      <c r="CD138" s="415"/>
      <c r="CE138" s="416"/>
      <c r="CF138" s="416"/>
      <c r="CG138" s="415"/>
      <c r="CH138" s="415"/>
      <c r="CI138" s="415"/>
      <c r="CJ138" s="416"/>
      <c r="CK138" s="416"/>
      <c r="CL138" s="415"/>
      <c r="CM138" s="415"/>
      <c r="CN138" s="415"/>
      <c r="CO138" s="416"/>
      <c r="CP138" s="416"/>
      <c r="CQ138" s="415"/>
      <c r="CR138" s="415"/>
      <c r="CS138" s="415"/>
      <c r="CT138" s="416"/>
      <c r="CU138" s="416"/>
      <c r="CV138" s="415"/>
      <c r="CW138" s="415"/>
      <c r="CX138" s="415"/>
      <c r="CY138" s="416"/>
      <c r="CZ138" s="416"/>
      <c r="DA138" s="415"/>
      <c r="DB138" s="415"/>
      <c r="DC138" s="415"/>
      <c r="DD138" s="416"/>
      <c r="DE138" s="416"/>
      <c r="DF138" s="415"/>
      <c r="DG138" s="415"/>
      <c r="DH138" s="415"/>
      <c r="DI138" s="416"/>
      <c r="DJ138" s="416"/>
      <c r="DK138" s="415"/>
      <c r="DL138" s="415"/>
      <c r="DM138" s="415"/>
      <c r="DN138" s="416"/>
      <c r="DO138" s="416"/>
      <c r="DP138" s="415"/>
      <c r="DQ138" s="415"/>
      <c r="DR138" s="415"/>
      <c r="DS138" s="416"/>
      <c r="DT138" s="416"/>
      <c r="DU138" s="415"/>
      <c r="DV138" s="415"/>
      <c r="DW138" s="415"/>
      <c r="DX138" s="416"/>
      <c r="DY138" s="416"/>
      <c r="DZ138" s="415"/>
      <c r="EA138" s="415"/>
      <c r="EB138" s="415"/>
      <c r="EC138" s="416"/>
      <c r="ED138" s="416"/>
      <c r="EE138" s="415"/>
      <c r="EF138" s="415"/>
      <c r="EG138" s="415"/>
      <c r="EH138" s="416"/>
      <c r="EI138" s="416"/>
      <c r="EJ138" s="415"/>
      <c r="EK138" s="415"/>
      <c r="EL138" s="415"/>
      <c r="EM138" s="416"/>
      <c r="EN138" s="416"/>
      <c r="EO138" s="415"/>
      <c r="EP138" s="415"/>
      <c r="EQ138" s="415"/>
      <c r="ER138" s="416"/>
      <c r="ES138" s="416"/>
      <c r="ET138" s="415"/>
      <c r="EU138" s="415"/>
      <c r="EV138" s="415"/>
      <c r="EW138" s="416"/>
      <c r="EX138" s="416"/>
      <c r="EY138" s="415"/>
      <c r="EZ138" s="415"/>
      <c r="FA138" s="415"/>
      <c r="FB138" s="416"/>
      <c r="FC138" s="416"/>
      <c r="FD138" s="415"/>
      <c r="FE138" s="415"/>
      <c r="FF138" s="415"/>
      <c r="FG138" s="416"/>
      <c r="FH138" s="416"/>
      <c r="FI138" s="415"/>
      <c r="FJ138" s="415"/>
      <c r="FK138" s="415"/>
      <c r="FL138" s="416"/>
      <c r="FM138" s="416"/>
      <c r="FN138" s="415"/>
      <c r="FO138" s="415"/>
      <c r="FP138" s="415"/>
      <c r="FQ138" s="416"/>
      <c r="FR138" s="416"/>
      <c r="FS138" s="415"/>
      <c r="FT138" s="415"/>
      <c r="FU138" s="415"/>
      <c r="FV138" s="416"/>
      <c r="FW138" s="416"/>
      <c r="FX138" s="415"/>
      <c r="FY138" s="415"/>
      <c r="FZ138" s="415"/>
      <c r="GA138" s="416"/>
      <c r="GB138" s="416"/>
      <c r="GC138" s="415"/>
      <c r="GD138" s="415"/>
      <c r="GE138" s="415"/>
      <c r="GF138" s="416"/>
      <c r="GG138" s="416"/>
      <c r="GH138" s="415"/>
      <c r="GI138" s="415"/>
      <c r="GJ138" s="415"/>
      <c r="GK138" s="416"/>
      <c r="GL138" s="416"/>
      <c r="GM138" s="415"/>
      <c r="GN138" s="415"/>
      <c r="GO138" s="415"/>
      <c r="GP138" s="416"/>
      <c r="GQ138" s="416"/>
      <c r="GR138" s="415"/>
      <c r="GS138" s="415"/>
      <c r="GT138" s="415"/>
      <c r="GU138" s="416"/>
      <c r="GV138" s="416"/>
      <c r="GW138" s="415"/>
      <c r="GX138" s="415"/>
      <c r="GY138" s="415"/>
      <c r="GZ138" s="416"/>
      <c r="HA138" s="416"/>
      <c r="HB138" s="415"/>
      <c r="HC138" s="415"/>
      <c r="HD138" s="415"/>
      <c r="HE138" s="416"/>
      <c r="HF138" s="416"/>
      <c r="HG138" s="415"/>
      <c r="HH138" s="415"/>
      <c r="HI138" s="415"/>
      <c r="HJ138" s="416"/>
      <c r="HK138" s="416"/>
      <c r="HL138" s="415"/>
      <c r="HM138" s="415"/>
      <c r="HN138" s="415"/>
      <c r="HO138" s="416"/>
      <c r="HP138" s="416"/>
      <c r="HQ138" s="415"/>
      <c r="HR138" s="415"/>
      <c r="HS138" s="415"/>
      <c r="HT138" s="416"/>
      <c r="HU138" s="416"/>
      <c r="HV138" s="415"/>
      <c r="HW138" s="415"/>
      <c r="HX138" s="415"/>
      <c r="HY138" s="416"/>
      <c r="HZ138" s="416"/>
      <c r="IA138" s="415"/>
      <c r="IB138" s="415"/>
      <c r="IC138" s="415"/>
      <c r="ID138" s="416"/>
      <c r="IE138" s="416"/>
      <c r="IF138" s="415"/>
      <c r="IG138" s="415"/>
      <c r="IH138" s="415"/>
      <c r="II138" s="416"/>
      <c r="IJ138" s="416"/>
      <c r="IK138" s="415"/>
      <c r="IL138" s="415"/>
      <c r="IM138" s="415"/>
      <c r="IN138" s="416"/>
      <c r="IO138" s="416"/>
      <c r="IP138" s="415"/>
      <c r="IQ138" s="415"/>
      <c r="IR138" s="415"/>
      <c r="IS138" s="416"/>
      <c r="IT138" s="416"/>
      <c r="IU138" s="415"/>
      <c r="IV138" s="415"/>
      <c r="IW138" s="415"/>
      <c r="IX138" s="416"/>
      <c r="IY138" s="416"/>
      <c r="IZ138" s="2"/>
      <c r="JA138" s="2"/>
      <c r="JB138" s="2"/>
      <c r="JC138" s="2"/>
    </row>
    <row r="139" spans="1:263" x14ac:dyDescent="0.35">
      <c r="A139" s="12"/>
      <c r="B139" s="12"/>
      <c r="C139" s="53"/>
      <c r="D139" s="196"/>
      <c r="E139" s="196"/>
      <c r="F139" s="367"/>
      <c r="G139" s="368"/>
      <c r="H139" s="368"/>
      <c r="I139" s="368"/>
      <c r="J139" s="368"/>
      <c r="K139" s="368"/>
      <c r="L139" s="368"/>
      <c r="M139" s="256"/>
      <c r="N139" s="256"/>
      <c r="O139" s="368"/>
      <c r="P139" s="368"/>
      <c r="Q139" s="368"/>
      <c r="R139" s="256"/>
      <c r="S139" s="416"/>
      <c r="T139" s="415"/>
      <c r="U139" s="415"/>
      <c r="V139" s="415"/>
      <c r="W139" s="416"/>
      <c r="X139" s="416"/>
      <c r="Y139" s="415"/>
      <c r="Z139" s="415"/>
      <c r="AA139" s="415"/>
      <c r="AB139" s="416"/>
      <c r="AC139" s="416"/>
      <c r="AD139" s="415"/>
      <c r="AE139" s="415"/>
      <c r="AF139" s="415"/>
      <c r="AG139" s="416"/>
      <c r="AH139" s="416"/>
      <c r="AI139" s="415"/>
      <c r="AJ139" s="415"/>
      <c r="AK139" s="415"/>
      <c r="AL139" s="416"/>
      <c r="AM139" s="416"/>
      <c r="AN139" s="415"/>
      <c r="AO139" s="415"/>
      <c r="AP139" s="415"/>
      <c r="AQ139" s="416"/>
      <c r="AR139" s="416"/>
      <c r="AS139" s="415"/>
      <c r="AT139" s="415"/>
      <c r="AU139" s="415"/>
      <c r="AV139" s="416"/>
      <c r="AW139" s="416"/>
      <c r="AX139" s="415"/>
      <c r="AY139" s="415"/>
      <c r="AZ139" s="415"/>
      <c r="BA139" s="416"/>
      <c r="BB139" s="416"/>
      <c r="BC139" s="415"/>
      <c r="BD139" s="415"/>
      <c r="BE139" s="415"/>
      <c r="BF139" s="416"/>
      <c r="BG139" s="416"/>
      <c r="BH139" s="415"/>
      <c r="BI139" s="415"/>
      <c r="BJ139" s="415"/>
      <c r="BK139" s="416"/>
      <c r="BL139" s="416"/>
      <c r="BM139" s="415"/>
      <c r="BN139" s="415"/>
      <c r="BO139" s="415"/>
      <c r="BP139" s="416"/>
      <c r="BQ139" s="416"/>
      <c r="BR139" s="415"/>
      <c r="BS139" s="415"/>
      <c r="BT139" s="415"/>
      <c r="BU139" s="416"/>
      <c r="BV139" s="416"/>
      <c r="BW139" s="415"/>
      <c r="BX139" s="415"/>
      <c r="BY139" s="415"/>
      <c r="BZ139" s="416"/>
      <c r="CA139" s="416"/>
      <c r="CB139" s="415"/>
      <c r="CC139" s="415"/>
      <c r="CD139" s="415"/>
      <c r="CE139" s="416"/>
      <c r="CF139" s="416"/>
      <c r="CG139" s="415"/>
      <c r="CH139" s="415"/>
      <c r="CI139" s="415"/>
      <c r="CJ139" s="416"/>
      <c r="CK139" s="416"/>
      <c r="CL139" s="415"/>
      <c r="CM139" s="415"/>
      <c r="CN139" s="415"/>
      <c r="CO139" s="416"/>
      <c r="CP139" s="416"/>
      <c r="CQ139" s="415"/>
      <c r="CR139" s="415"/>
      <c r="CS139" s="415"/>
      <c r="CT139" s="416"/>
      <c r="CU139" s="416"/>
      <c r="CV139" s="415"/>
      <c r="CW139" s="415"/>
      <c r="CX139" s="415"/>
      <c r="CY139" s="416"/>
      <c r="CZ139" s="416"/>
      <c r="DA139" s="415"/>
      <c r="DB139" s="415"/>
      <c r="DC139" s="415"/>
      <c r="DD139" s="416"/>
      <c r="DE139" s="416"/>
      <c r="DF139" s="415"/>
      <c r="DG139" s="415"/>
      <c r="DH139" s="415"/>
      <c r="DI139" s="416"/>
      <c r="DJ139" s="416"/>
      <c r="DK139" s="415"/>
      <c r="DL139" s="415"/>
      <c r="DM139" s="415"/>
      <c r="DN139" s="416"/>
      <c r="DO139" s="416"/>
      <c r="DP139" s="415"/>
      <c r="DQ139" s="415"/>
      <c r="DR139" s="415"/>
      <c r="DS139" s="416"/>
      <c r="DT139" s="416"/>
      <c r="DU139" s="415"/>
      <c r="DV139" s="415"/>
      <c r="DW139" s="415"/>
      <c r="DX139" s="416"/>
      <c r="DY139" s="416"/>
      <c r="DZ139" s="415"/>
      <c r="EA139" s="415"/>
      <c r="EB139" s="415"/>
      <c r="EC139" s="416"/>
      <c r="ED139" s="416"/>
      <c r="EE139" s="415"/>
      <c r="EF139" s="415"/>
      <c r="EG139" s="415"/>
      <c r="EH139" s="416"/>
      <c r="EI139" s="416"/>
      <c r="EJ139" s="415"/>
      <c r="EK139" s="415"/>
      <c r="EL139" s="415"/>
      <c r="EM139" s="416"/>
      <c r="EN139" s="416"/>
      <c r="EO139" s="415"/>
      <c r="EP139" s="415"/>
      <c r="EQ139" s="415"/>
      <c r="ER139" s="416"/>
      <c r="ES139" s="416"/>
      <c r="ET139" s="415"/>
      <c r="EU139" s="415"/>
      <c r="EV139" s="415"/>
      <c r="EW139" s="416"/>
      <c r="EX139" s="416"/>
      <c r="EY139" s="415"/>
      <c r="EZ139" s="415"/>
      <c r="FA139" s="415"/>
      <c r="FB139" s="416"/>
      <c r="FC139" s="416"/>
      <c r="FD139" s="415"/>
      <c r="FE139" s="415"/>
      <c r="FF139" s="415"/>
      <c r="FG139" s="416"/>
      <c r="FH139" s="416"/>
      <c r="FI139" s="415"/>
      <c r="FJ139" s="415"/>
      <c r="FK139" s="415"/>
      <c r="FL139" s="416"/>
      <c r="FM139" s="416"/>
      <c r="FN139" s="415"/>
      <c r="FO139" s="415"/>
      <c r="FP139" s="415"/>
      <c r="FQ139" s="416"/>
      <c r="FR139" s="416"/>
      <c r="FS139" s="415"/>
      <c r="FT139" s="415"/>
      <c r="FU139" s="415"/>
      <c r="FV139" s="416"/>
      <c r="FW139" s="416"/>
      <c r="FX139" s="415"/>
      <c r="FY139" s="415"/>
      <c r="FZ139" s="415"/>
      <c r="GA139" s="416"/>
      <c r="GB139" s="416"/>
      <c r="GC139" s="415"/>
      <c r="GD139" s="415"/>
      <c r="GE139" s="415"/>
      <c r="GF139" s="416"/>
      <c r="GG139" s="416"/>
      <c r="GH139" s="415"/>
      <c r="GI139" s="415"/>
      <c r="GJ139" s="415"/>
      <c r="GK139" s="416"/>
      <c r="GL139" s="416"/>
      <c r="GM139" s="415"/>
      <c r="GN139" s="415"/>
      <c r="GO139" s="415"/>
      <c r="GP139" s="416"/>
      <c r="GQ139" s="416"/>
      <c r="GR139" s="415"/>
      <c r="GS139" s="415"/>
      <c r="GT139" s="415"/>
      <c r="GU139" s="416"/>
      <c r="GV139" s="416"/>
      <c r="GW139" s="415"/>
      <c r="GX139" s="415"/>
      <c r="GY139" s="415"/>
      <c r="GZ139" s="416"/>
      <c r="HA139" s="416"/>
      <c r="HB139" s="415"/>
      <c r="HC139" s="415"/>
      <c r="HD139" s="415"/>
      <c r="HE139" s="416"/>
      <c r="HF139" s="416"/>
      <c r="HG139" s="415"/>
      <c r="HH139" s="415"/>
      <c r="HI139" s="415"/>
      <c r="HJ139" s="416"/>
      <c r="HK139" s="416"/>
      <c r="HL139" s="415"/>
      <c r="HM139" s="415"/>
      <c r="HN139" s="415"/>
      <c r="HO139" s="416"/>
      <c r="HP139" s="416"/>
      <c r="HQ139" s="415"/>
      <c r="HR139" s="415"/>
      <c r="HS139" s="415"/>
      <c r="HT139" s="416"/>
      <c r="HU139" s="416"/>
      <c r="HV139" s="415"/>
      <c r="HW139" s="415"/>
      <c r="HX139" s="415"/>
      <c r="HY139" s="416"/>
      <c r="HZ139" s="416"/>
      <c r="IA139" s="415"/>
      <c r="IB139" s="415"/>
      <c r="IC139" s="415"/>
      <c r="ID139" s="416"/>
      <c r="IE139" s="416"/>
      <c r="IF139" s="415"/>
      <c r="IG139" s="415"/>
      <c r="IH139" s="415"/>
      <c r="II139" s="416"/>
      <c r="IJ139" s="416"/>
      <c r="IK139" s="415"/>
      <c r="IL139" s="415"/>
      <c r="IM139" s="415"/>
      <c r="IN139" s="416"/>
      <c r="IO139" s="416"/>
      <c r="IP139" s="415"/>
      <c r="IQ139" s="415"/>
      <c r="IR139" s="415"/>
      <c r="IS139" s="416"/>
      <c r="IT139" s="416"/>
      <c r="IU139" s="415"/>
      <c r="IV139" s="415"/>
      <c r="IW139" s="415"/>
      <c r="IX139" s="416"/>
      <c r="IY139" s="416"/>
      <c r="IZ139" s="2"/>
      <c r="JA139" s="2"/>
      <c r="JB139" s="2"/>
      <c r="JC139" s="2"/>
    </row>
    <row r="140" spans="1:263" x14ac:dyDescent="0.35">
      <c r="A140" s="12"/>
      <c r="B140" s="12"/>
      <c r="C140" s="53"/>
      <c r="D140" s="196"/>
      <c r="E140" s="196"/>
      <c r="F140" s="367"/>
      <c r="G140" s="368"/>
      <c r="H140" s="368"/>
      <c r="I140" s="368"/>
      <c r="J140" s="368"/>
      <c r="K140" s="368"/>
      <c r="L140" s="368"/>
      <c r="M140" s="256"/>
      <c r="N140" s="256"/>
      <c r="O140" s="368"/>
      <c r="P140" s="368"/>
      <c r="Q140" s="368"/>
      <c r="R140" s="256"/>
      <c r="S140" s="416"/>
      <c r="T140" s="415"/>
      <c r="U140" s="415"/>
      <c r="V140" s="415"/>
      <c r="W140" s="416"/>
      <c r="X140" s="416"/>
      <c r="Y140" s="415"/>
      <c r="Z140" s="415"/>
      <c r="AA140" s="415"/>
      <c r="AB140" s="416"/>
      <c r="AC140" s="416"/>
      <c r="AD140" s="415"/>
      <c r="AE140" s="415"/>
      <c r="AF140" s="415"/>
      <c r="AG140" s="416"/>
      <c r="AH140" s="416"/>
      <c r="AI140" s="415"/>
      <c r="AJ140" s="415"/>
      <c r="AK140" s="415"/>
      <c r="AL140" s="416"/>
      <c r="AM140" s="416"/>
      <c r="AN140" s="415"/>
      <c r="AO140" s="415"/>
      <c r="AP140" s="415"/>
      <c r="AQ140" s="416"/>
      <c r="AR140" s="416"/>
      <c r="AS140" s="415"/>
      <c r="AT140" s="415"/>
      <c r="AU140" s="415"/>
      <c r="AV140" s="416"/>
      <c r="AW140" s="416"/>
      <c r="AX140" s="415"/>
      <c r="AY140" s="415"/>
      <c r="AZ140" s="415"/>
      <c r="BA140" s="416"/>
      <c r="BB140" s="416"/>
      <c r="BC140" s="415"/>
      <c r="BD140" s="415"/>
      <c r="BE140" s="415"/>
      <c r="BF140" s="416"/>
      <c r="BG140" s="416"/>
      <c r="BH140" s="415"/>
      <c r="BI140" s="415"/>
      <c r="BJ140" s="415"/>
      <c r="BK140" s="416"/>
      <c r="BL140" s="416"/>
      <c r="BM140" s="415"/>
      <c r="BN140" s="415"/>
      <c r="BO140" s="415"/>
      <c r="BP140" s="416"/>
      <c r="BQ140" s="416"/>
      <c r="BR140" s="415"/>
      <c r="BS140" s="415"/>
      <c r="BT140" s="415"/>
      <c r="BU140" s="416"/>
      <c r="BV140" s="416"/>
      <c r="BW140" s="415"/>
      <c r="BX140" s="415"/>
      <c r="BY140" s="415"/>
      <c r="BZ140" s="416"/>
      <c r="CA140" s="416"/>
      <c r="CB140" s="415"/>
      <c r="CC140" s="415"/>
      <c r="CD140" s="415"/>
      <c r="CE140" s="416"/>
      <c r="CF140" s="416"/>
      <c r="CG140" s="415"/>
      <c r="CH140" s="415"/>
      <c r="CI140" s="415"/>
      <c r="CJ140" s="416"/>
      <c r="CK140" s="416"/>
      <c r="CL140" s="415"/>
      <c r="CM140" s="415"/>
      <c r="CN140" s="415"/>
      <c r="CO140" s="416"/>
      <c r="CP140" s="416"/>
      <c r="CQ140" s="415"/>
      <c r="CR140" s="415"/>
      <c r="CS140" s="415"/>
      <c r="CT140" s="416"/>
      <c r="CU140" s="416"/>
      <c r="CV140" s="415"/>
      <c r="CW140" s="415"/>
      <c r="CX140" s="415"/>
      <c r="CY140" s="416"/>
      <c r="CZ140" s="416"/>
      <c r="DA140" s="415"/>
      <c r="DB140" s="415"/>
      <c r="DC140" s="415"/>
      <c r="DD140" s="416"/>
      <c r="DE140" s="416"/>
      <c r="DF140" s="415"/>
      <c r="DG140" s="415"/>
      <c r="DH140" s="415"/>
      <c r="DI140" s="416"/>
      <c r="DJ140" s="416"/>
      <c r="DK140" s="415"/>
      <c r="DL140" s="415"/>
      <c r="DM140" s="415"/>
      <c r="DN140" s="416"/>
      <c r="DO140" s="416"/>
      <c r="DP140" s="415"/>
      <c r="DQ140" s="415"/>
      <c r="DR140" s="415"/>
      <c r="DS140" s="416"/>
      <c r="DT140" s="416"/>
      <c r="DU140" s="415"/>
      <c r="DV140" s="415"/>
      <c r="DW140" s="415"/>
      <c r="DX140" s="416"/>
      <c r="DY140" s="416"/>
      <c r="DZ140" s="415"/>
      <c r="EA140" s="415"/>
      <c r="EB140" s="415"/>
      <c r="EC140" s="416"/>
      <c r="ED140" s="416"/>
      <c r="EE140" s="415"/>
      <c r="EF140" s="415"/>
      <c r="EG140" s="415"/>
      <c r="EH140" s="416"/>
      <c r="EI140" s="416"/>
      <c r="EJ140" s="415"/>
      <c r="EK140" s="415"/>
      <c r="EL140" s="415"/>
      <c r="EM140" s="416"/>
      <c r="EN140" s="416"/>
      <c r="EO140" s="415"/>
      <c r="EP140" s="415"/>
      <c r="EQ140" s="415"/>
      <c r="ER140" s="416"/>
      <c r="ES140" s="416"/>
      <c r="ET140" s="415"/>
      <c r="EU140" s="415"/>
      <c r="EV140" s="415"/>
      <c r="EW140" s="416"/>
      <c r="EX140" s="416"/>
      <c r="EY140" s="415"/>
      <c r="EZ140" s="415"/>
      <c r="FA140" s="415"/>
      <c r="FB140" s="416"/>
      <c r="FC140" s="416"/>
      <c r="FD140" s="415"/>
      <c r="FE140" s="415"/>
      <c r="FF140" s="415"/>
      <c r="FG140" s="416"/>
      <c r="FH140" s="416"/>
      <c r="FI140" s="415"/>
      <c r="FJ140" s="415"/>
      <c r="FK140" s="415"/>
      <c r="FL140" s="416"/>
      <c r="FM140" s="416"/>
      <c r="FN140" s="415"/>
      <c r="FO140" s="415"/>
      <c r="FP140" s="415"/>
      <c r="FQ140" s="416"/>
      <c r="FR140" s="416"/>
      <c r="FS140" s="415"/>
      <c r="FT140" s="415"/>
      <c r="FU140" s="415"/>
      <c r="FV140" s="416"/>
      <c r="FW140" s="416"/>
      <c r="FX140" s="415"/>
      <c r="FY140" s="415"/>
      <c r="FZ140" s="415"/>
      <c r="GA140" s="416"/>
      <c r="GB140" s="416"/>
      <c r="GC140" s="415"/>
      <c r="GD140" s="415"/>
      <c r="GE140" s="415"/>
      <c r="GF140" s="416"/>
      <c r="GG140" s="416"/>
      <c r="GH140" s="415"/>
      <c r="GI140" s="415"/>
      <c r="GJ140" s="415"/>
      <c r="GK140" s="416"/>
      <c r="GL140" s="416"/>
      <c r="GM140" s="415"/>
      <c r="GN140" s="415"/>
      <c r="GO140" s="415"/>
      <c r="GP140" s="416"/>
      <c r="GQ140" s="416"/>
      <c r="GR140" s="415"/>
      <c r="GS140" s="415"/>
      <c r="GT140" s="415"/>
      <c r="GU140" s="416"/>
      <c r="GV140" s="416"/>
      <c r="GW140" s="415"/>
      <c r="GX140" s="415"/>
      <c r="GY140" s="415"/>
      <c r="GZ140" s="416"/>
      <c r="HA140" s="416"/>
      <c r="HB140" s="415"/>
      <c r="HC140" s="415"/>
      <c r="HD140" s="415"/>
      <c r="HE140" s="416"/>
      <c r="HF140" s="416"/>
      <c r="HG140" s="415"/>
      <c r="HH140" s="415"/>
      <c r="HI140" s="415"/>
      <c r="HJ140" s="416"/>
      <c r="HK140" s="416"/>
      <c r="HL140" s="415"/>
      <c r="HM140" s="415"/>
      <c r="HN140" s="415"/>
      <c r="HO140" s="416"/>
      <c r="HP140" s="416"/>
      <c r="HQ140" s="415"/>
      <c r="HR140" s="415"/>
      <c r="HS140" s="415"/>
      <c r="HT140" s="416"/>
      <c r="HU140" s="416"/>
      <c r="HV140" s="415"/>
      <c r="HW140" s="415"/>
      <c r="HX140" s="415"/>
      <c r="HY140" s="416"/>
      <c r="HZ140" s="416"/>
      <c r="IA140" s="415"/>
      <c r="IB140" s="415"/>
      <c r="IC140" s="415"/>
      <c r="ID140" s="416"/>
      <c r="IE140" s="416"/>
      <c r="IF140" s="415"/>
      <c r="IG140" s="415"/>
      <c r="IH140" s="415"/>
      <c r="II140" s="416"/>
      <c r="IJ140" s="416"/>
      <c r="IK140" s="415"/>
      <c r="IL140" s="415"/>
      <c r="IM140" s="415"/>
      <c r="IN140" s="416"/>
      <c r="IO140" s="416"/>
      <c r="IP140" s="415"/>
      <c r="IQ140" s="415"/>
      <c r="IR140" s="415"/>
      <c r="IS140" s="416"/>
      <c r="IT140" s="416"/>
      <c r="IU140" s="415"/>
      <c r="IV140" s="415"/>
      <c r="IW140" s="415"/>
      <c r="IX140" s="416"/>
      <c r="IY140" s="416"/>
      <c r="IZ140" s="2"/>
      <c r="JA140" s="2"/>
      <c r="JB140" s="2"/>
      <c r="JC140" s="2"/>
    </row>
    <row r="141" spans="1:263" x14ac:dyDescent="0.35">
      <c r="A141" s="12"/>
      <c r="B141" s="12"/>
      <c r="C141" s="53"/>
      <c r="D141" s="196"/>
      <c r="E141" s="196"/>
      <c r="F141" s="367"/>
      <c r="G141" s="368"/>
      <c r="H141" s="368"/>
      <c r="I141" s="368"/>
      <c r="J141" s="368"/>
      <c r="K141" s="368"/>
      <c r="L141" s="368"/>
      <c r="M141" s="256"/>
      <c r="N141" s="256"/>
      <c r="O141" s="368"/>
      <c r="P141" s="368"/>
      <c r="Q141" s="368"/>
      <c r="R141" s="256"/>
      <c r="S141" s="416"/>
      <c r="T141" s="415"/>
      <c r="U141" s="415"/>
      <c r="V141" s="415"/>
      <c r="W141" s="416"/>
      <c r="X141" s="416"/>
      <c r="Y141" s="415"/>
      <c r="Z141" s="415"/>
      <c r="AA141" s="415"/>
      <c r="AB141" s="416"/>
      <c r="AC141" s="416"/>
      <c r="AD141" s="415"/>
      <c r="AE141" s="415"/>
      <c r="AF141" s="415"/>
      <c r="AG141" s="416"/>
      <c r="AH141" s="416"/>
      <c r="AI141" s="415"/>
      <c r="AJ141" s="415"/>
      <c r="AK141" s="415"/>
      <c r="AL141" s="416"/>
      <c r="AM141" s="416"/>
      <c r="AN141" s="415"/>
      <c r="AO141" s="415"/>
      <c r="AP141" s="415"/>
      <c r="AQ141" s="416"/>
      <c r="AR141" s="416"/>
      <c r="AS141" s="415"/>
      <c r="AT141" s="415"/>
      <c r="AU141" s="415"/>
      <c r="AV141" s="416"/>
      <c r="AW141" s="416"/>
      <c r="AX141" s="415"/>
      <c r="AY141" s="415"/>
      <c r="AZ141" s="415"/>
      <c r="BA141" s="416"/>
      <c r="BB141" s="416"/>
      <c r="BC141" s="415"/>
      <c r="BD141" s="415"/>
      <c r="BE141" s="415"/>
      <c r="BF141" s="416"/>
      <c r="BG141" s="416"/>
      <c r="BH141" s="415"/>
      <c r="BI141" s="415"/>
      <c r="BJ141" s="415"/>
      <c r="BK141" s="416"/>
      <c r="BL141" s="416"/>
      <c r="BM141" s="415"/>
      <c r="BN141" s="415"/>
      <c r="BO141" s="415"/>
      <c r="BP141" s="416"/>
      <c r="BQ141" s="416"/>
      <c r="BR141" s="415"/>
      <c r="BS141" s="415"/>
      <c r="BT141" s="415"/>
      <c r="BU141" s="416"/>
      <c r="BV141" s="416"/>
      <c r="BW141" s="415"/>
      <c r="BX141" s="415"/>
      <c r="BY141" s="415"/>
      <c r="BZ141" s="416"/>
      <c r="CA141" s="416"/>
      <c r="CB141" s="415"/>
      <c r="CC141" s="415"/>
      <c r="CD141" s="415"/>
      <c r="CE141" s="416"/>
      <c r="CF141" s="416"/>
      <c r="CG141" s="415"/>
      <c r="CH141" s="415"/>
      <c r="CI141" s="415"/>
      <c r="CJ141" s="416"/>
      <c r="CK141" s="416"/>
      <c r="CL141" s="415"/>
      <c r="CM141" s="415"/>
      <c r="CN141" s="415"/>
      <c r="CO141" s="416"/>
      <c r="CP141" s="416"/>
      <c r="CQ141" s="415"/>
      <c r="CR141" s="415"/>
      <c r="CS141" s="415"/>
      <c r="CT141" s="416"/>
      <c r="CU141" s="416"/>
      <c r="CV141" s="415"/>
      <c r="CW141" s="415"/>
      <c r="CX141" s="415"/>
      <c r="CY141" s="416"/>
      <c r="CZ141" s="416"/>
      <c r="DA141" s="415"/>
      <c r="DB141" s="415"/>
      <c r="DC141" s="415"/>
      <c r="DD141" s="416"/>
      <c r="DE141" s="416"/>
      <c r="DF141" s="415"/>
      <c r="DG141" s="415"/>
      <c r="DH141" s="415"/>
      <c r="DI141" s="416"/>
      <c r="DJ141" s="416"/>
      <c r="DK141" s="415"/>
      <c r="DL141" s="415"/>
      <c r="DM141" s="415"/>
      <c r="DN141" s="416"/>
      <c r="DO141" s="416"/>
      <c r="DP141" s="415"/>
      <c r="DQ141" s="415"/>
      <c r="DR141" s="415"/>
      <c r="DS141" s="416"/>
      <c r="DT141" s="416"/>
      <c r="DU141" s="415"/>
      <c r="DV141" s="415"/>
      <c r="DW141" s="415"/>
      <c r="DX141" s="416"/>
      <c r="DY141" s="416"/>
      <c r="DZ141" s="415"/>
      <c r="EA141" s="415"/>
      <c r="EB141" s="415"/>
      <c r="EC141" s="416"/>
      <c r="ED141" s="416"/>
      <c r="EE141" s="415"/>
      <c r="EF141" s="415"/>
      <c r="EG141" s="415"/>
      <c r="EH141" s="416"/>
      <c r="EI141" s="416"/>
      <c r="EJ141" s="415"/>
      <c r="EK141" s="415"/>
      <c r="EL141" s="415"/>
      <c r="EM141" s="416"/>
      <c r="EN141" s="416"/>
      <c r="EO141" s="415"/>
      <c r="EP141" s="415"/>
      <c r="EQ141" s="415"/>
      <c r="ER141" s="416"/>
      <c r="ES141" s="416"/>
      <c r="ET141" s="415"/>
      <c r="EU141" s="415"/>
      <c r="EV141" s="415"/>
      <c r="EW141" s="416"/>
      <c r="EX141" s="416"/>
      <c r="EY141" s="415"/>
      <c r="EZ141" s="415"/>
      <c r="FA141" s="415"/>
      <c r="FB141" s="416"/>
      <c r="FC141" s="416"/>
      <c r="FD141" s="415"/>
      <c r="FE141" s="415"/>
      <c r="FF141" s="415"/>
      <c r="FG141" s="416"/>
      <c r="FH141" s="416"/>
      <c r="FI141" s="415"/>
      <c r="FJ141" s="415"/>
      <c r="FK141" s="415"/>
      <c r="FL141" s="416"/>
      <c r="FM141" s="416"/>
      <c r="FN141" s="415"/>
      <c r="FO141" s="415"/>
      <c r="FP141" s="415"/>
      <c r="FQ141" s="416"/>
      <c r="FR141" s="416"/>
      <c r="FS141" s="415"/>
      <c r="FT141" s="415"/>
      <c r="FU141" s="415"/>
      <c r="FV141" s="416"/>
      <c r="FW141" s="416"/>
      <c r="FX141" s="415"/>
      <c r="FY141" s="415"/>
      <c r="FZ141" s="415"/>
      <c r="GA141" s="416"/>
      <c r="GB141" s="416"/>
      <c r="GC141" s="415"/>
      <c r="GD141" s="415"/>
      <c r="GE141" s="415"/>
      <c r="GF141" s="416"/>
      <c r="GG141" s="416"/>
      <c r="GH141" s="415"/>
      <c r="GI141" s="415"/>
      <c r="GJ141" s="415"/>
      <c r="GK141" s="416"/>
      <c r="GL141" s="416"/>
      <c r="GM141" s="415"/>
      <c r="GN141" s="415"/>
      <c r="GO141" s="415"/>
      <c r="GP141" s="416"/>
      <c r="GQ141" s="416"/>
      <c r="GR141" s="415"/>
      <c r="GS141" s="415"/>
      <c r="GT141" s="415"/>
      <c r="GU141" s="416"/>
      <c r="GV141" s="416"/>
      <c r="GW141" s="415"/>
      <c r="GX141" s="415"/>
      <c r="GY141" s="415"/>
      <c r="GZ141" s="416"/>
      <c r="HA141" s="416"/>
      <c r="HB141" s="415"/>
      <c r="HC141" s="415"/>
      <c r="HD141" s="415"/>
      <c r="HE141" s="416"/>
      <c r="HF141" s="416"/>
      <c r="HG141" s="415"/>
      <c r="HH141" s="415"/>
      <c r="HI141" s="415"/>
      <c r="HJ141" s="416"/>
      <c r="HK141" s="416"/>
      <c r="HL141" s="415"/>
      <c r="HM141" s="415"/>
      <c r="HN141" s="415"/>
      <c r="HO141" s="416"/>
      <c r="HP141" s="416"/>
      <c r="HQ141" s="415"/>
      <c r="HR141" s="415"/>
      <c r="HS141" s="415"/>
      <c r="HT141" s="416"/>
      <c r="HU141" s="416"/>
      <c r="HV141" s="415"/>
      <c r="HW141" s="415"/>
      <c r="HX141" s="415"/>
      <c r="HY141" s="416"/>
      <c r="HZ141" s="416"/>
      <c r="IA141" s="415"/>
      <c r="IB141" s="415"/>
      <c r="IC141" s="415"/>
      <c r="ID141" s="416"/>
      <c r="IE141" s="416"/>
      <c r="IF141" s="415"/>
      <c r="IG141" s="415"/>
      <c r="IH141" s="415"/>
      <c r="II141" s="416"/>
      <c r="IJ141" s="416"/>
      <c r="IK141" s="415"/>
      <c r="IL141" s="415"/>
      <c r="IM141" s="415"/>
      <c r="IN141" s="416"/>
      <c r="IO141" s="416"/>
      <c r="IP141" s="415"/>
      <c r="IQ141" s="415"/>
      <c r="IR141" s="415"/>
      <c r="IS141" s="416"/>
      <c r="IT141" s="416"/>
      <c r="IU141" s="415"/>
      <c r="IV141" s="415"/>
      <c r="IW141" s="415"/>
      <c r="IX141" s="416"/>
      <c r="IY141" s="416"/>
      <c r="IZ141" s="2"/>
      <c r="JA141" s="2"/>
      <c r="JB141" s="2"/>
      <c r="JC141" s="2"/>
    </row>
    <row r="142" spans="1:263" x14ac:dyDescent="0.35">
      <c r="A142" s="12"/>
      <c r="B142" s="12"/>
      <c r="C142" s="53"/>
      <c r="D142" s="196"/>
      <c r="E142" s="196"/>
      <c r="F142" s="367"/>
      <c r="G142" s="368"/>
      <c r="H142" s="368"/>
      <c r="I142" s="368"/>
      <c r="J142" s="368"/>
      <c r="K142" s="368"/>
      <c r="L142" s="368"/>
      <c r="M142" s="256"/>
      <c r="N142" s="256"/>
      <c r="O142" s="368"/>
      <c r="P142" s="368"/>
      <c r="Q142" s="368"/>
      <c r="R142" s="256"/>
      <c r="S142" s="416"/>
      <c r="T142" s="415"/>
      <c r="U142" s="415"/>
      <c r="V142" s="415"/>
      <c r="W142" s="416"/>
      <c r="X142" s="416"/>
      <c r="Y142" s="415"/>
      <c r="Z142" s="415"/>
      <c r="AA142" s="415"/>
      <c r="AB142" s="416"/>
      <c r="AC142" s="416"/>
      <c r="AD142" s="415"/>
      <c r="AE142" s="415"/>
      <c r="AF142" s="415"/>
      <c r="AG142" s="416"/>
      <c r="AH142" s="416"/>
      <c r="AI142" s="415"/>
      <c r="AJ142" s="415"/>
      <c r="AK142" s="415"/>
      <c r="AL142" s="416"/>
      <c r="AM142" s="416"/>
      <c r="AN142" s="415"/>
      <c r="AO142" s="415"/>
      <c r="AP142" s="415"/>
      <c r="AQ142" s="416"/>
      <c r="AR142" s="416"/>
      <c r="AS142" s="415"/>
      <c r="AT142" s="415"/>
      <c r="AU142" s="415"/>
      <c r="AV142" s="416"/>
      <c r="AW142" s="416"/>
      <c r="AX142" s="415"/>
      <c r="AY142" s="415"/>
      <c r="AZ142" s="415"/>
      <c r="BA142" s="416"/>
      <c r="BB142" s="416"/>
      <c r="BC142" s="415"/>
      <c r="BD142" s="415"/>
      <c r="BE142" s="415"/>
      <c r="BF142" s="416"/>
      <c r="BG142" s="416"/>
      <c r="BH142" s="415"/>
      <c r="BI142" s="415"/>
      <c r="BJ142" s="415"/>
      <c r="BK142" s="416"/>
      <c r="BL142" s="416"/>
      <c r="BM142" s="415"/>
      <c r="BN142" s="415"/>
      <c r="BO142" s="415"/>
      <c r="BP142" s="416"/>
      <c r="BQ142" s="416"/>
      <c r="BR142" s="415"/>
      <c r="BS142" s="415"/>
      <c r="BT142" s="415"/>
      <c r="BU142" s="416"/>
      <c r="BV142" s="416"/>
      <c r="BW142" s="415"/>
      <c r="BX142" s="415"/>
      <c r="BY142" s="415"/>
      <c r="BZ142" s="416"/>
      <c r="CA142" s="416"/>
      <c r="CB142" s="415"/>
      <c r="CC142" s="415"/>
      <c r="CD142" s="415"/>
      <c r="CE142" s="416"/>
      <c r="CF142" s="416"/>
      <c r="CG142" s="415"/>
      <c r="CH142" s="415"/>
      <c r="CI142" s="415"/>
      <c r="CJ142" s="416"/>
      <c r="CK142" s="416"/>
      <c r="CL142" s="415"/>
      <c r="CM142" s="415"/>
      <c r="CN142" s="415"/>
      <c r="CO142" s="416"/>
      <c r="CP142" s="416"/>
      <c r="CQ142" s="415"/>
      <c r="CR142" s="415"/>
      <c r="CS142" s="415"/>
      <c r="CT142" s="416"/>
      <c r="CU142" s="416"/>
      <c r="CV142" s="415"/>
      <c r="CW142" s="415"/>
      <c r="CX142" s="415"/>
      <c r="CY142" s="416"/>
      <c r="CZ142" s="416"/>
      <c r="DA142" s="415"/>
      <c r="DB142" s="415"/>
      <c r="DC142" s="415"/>
      <c r="DD142" s="416"/>
      <c r="DE142" s="416"/>
      <c r="DF142" s="415"/>
      <c r="DG142" s="415"/>
      <c r="DH142" s="415"/>
      <c r="DI142" s="416"/>
      <c r="DJ142" s="416"/>
      <c r="DK142" s="415"/>
      <c r="DL142" s="415"/>
      <c r="DM142" s="415"/>
      <c r="DN142" s="416"/>
      <c r="DO142" s="416"/>
      <c r="DP142" s="415"/>
      <c r="DQ142" s="415"/>
      <c r="DR142" s="415"/>
      <c r="DS142" s="416"/>
      <c r="DT142" s="416"/>
      <c r="DU142" s="415"/>
      <c r="DV142" s="415"/>
      <c r="DW142" s="415"/>
      <c r="DX142" s="416"/>
      <c r="DY142" s="416"/>
      <c r="DZ142" s="415"/>
      <c r="EA142" s="415"/>
      <c r="EB142" s="415"/>
      <c r="EC142" s="416"/>
      <c r="ED142" s="416"/>
      <c r="EE142" s="415"/>
      <c r="EF142" s="415"/>
      <c r="EG142" s="415"/>
      <c r="EH142" s="416"/>
      <c r="EI142" s="416"/>
      <c r="EJ142" s="415"/>
      <c r="EK142" s="415"/>
      <c r="EL142" s="415"/>
      <c r="EM142" s="416"/>
      <c r="EN142" s="416"/>
      <c r="EO142" s="415"/>
      <c r="EP142" s="415"/>
      <c r="EQ142" s="415"/>
      <c r="ER142" s="416"/>
      <c r="ES142" s="416"/>
      <c r="ET142" s="415"/>
      <c r="EU142" s="415"/>
      <c r="EV142" s="415"/>
      <c r="EW142" s="416"/>
      <c r="EX142" s="416"/>
      <c r="EY142" s="415"/>
      <c r="EZ142" s="415"/>
      <c r="FA142" s="415"/>
      <c r="FB142" s="416"/>
      <c r="FC142" s="416"/>
      <c r="FD142" s="415"/>
      <c r="FE142" s="415"/>
      <c r="FF142" s="415"/>
      <c r="FG142" s="416"/>
      <c r="FH142" s="416"/>
      <c r="FI142" s="415"/>
      <c r="FJ142" s="415"/>
      <c r="FK142" s="415"/>
      <c r="FL142" s="416"/>
      <c r="FM142" s="416"/>
      <c r="FN142" s="415"/>
      <c r="FO142" s="415"/>
      <c r="FP142" s="415"/>
      <c r="FQ142" s="416"/>
      <c r="FR142" s="416"/>
      <c r="FS142" s="415"/>
      <c r="FT142" s="415"/>
      <c r="FU142" s="415"/>
      <c r="FV142" s="416"/>
      <c r="FW142" s="416"/>
      <c r="FX142" s="415"/>
      <c r="FY142" s="415"/>
      <c r="FZ142" s="415"/>
      <c r="GA142" s="416"/>
      <c r="GB142" s="416"/>
      <c r="GC142" s="415"/>
      <c r="GD142" s="415"/>
      <c r="GE142" s="415"/>
      <c r="GF142" s="416"/>
      <c r="GG142" s="416"/>
      <c r="GH142" s="415"/>
      <c r="GI142" s="415"/>
      <c r="GJ142" s="415"/>
      <c r="GK142" s="416"/>
      <c r="GL142" s="416"/>
      <c r="GM142" s="415"/>
      <c r="GN142" s="415"/>
      <c r="GO142" s="415"/>
      <c r="GP142" s="416"/>
      <c r="GQ142" s="416"/>
      <c r="GR142" s="415"/>
      <c r="GS142" s="415"/>
      <c r="GT142" s="415"/>
      <c r="GU142" s="416"/>
      <c r="GV142" s="416"/>
      <c r="GW142" s="415"/>
      <c r="GX142" s="415"/>
      <c r="GY142" s="415"/>
      <c r="GZ142" s="416"/>
      <c r="HA142" s="416"/>
      <c r="HB142" s="415"/>
      <c r="HC142" s="415"/>
      <c r="HD142" s="415"/>
      <c r="HE142" s="416"/>
      <c r="HF142" s="416"/>
      <c r="HG142" s="415"/>
      <c r="HH142" s="415"/>
      <c r="HI142" s="415"/>
      <c r="HJ142" s="416"/>
      <c r="HK142" s="416"/>
      <c r="HL142" s="415"/>
      <c r="HM142" s="415"/>
      <c r="HN142" s="415"/>
      <c r="HO142" s="416"/>
      <c r="HP142" s="416"/>
      <c r="HQ142" s="415"/>
      <c r="HR142" s="415"/>
      <c r="HS142" s="415"/>
      <c r="HT142" s="416"/>
      <c r="HU142" s="416"/>
      <c r="HV142" s="415"/>
      <c r="HW142" s="415"/>
      <c r="HX142" s="415"/>
      <c r="HY142" s="416"/>
      <c r="HZ142" s="416"/>
      <c r="IA142" s="415"/>
      <c r="IB142" s="415"/>
      <c r="IC142" s="415"/>
      <c r="ID142" s="416"/>
      <c r="IE142" s="416"/>
      <c r="IF142" s="415"/>
      <c r="IG142" s="415"/>
      <c r="IH142" s="415"/>
      <c r="II142" s="416"/>
      <c r="IJ142" s="416"/>
      <c r="IK142" s="415"/>
      <c r="IL142" s="415"/>
      <c r="IM142" s="415"/>
      <c r="IN142" s="416"/>
      <c r="IO142" s="416"/>
      <c r="IP142" s="415"/>
      <c r="IQ142" s="415"/>
      <c r="IR142" s="415"/>
      <c r="IS142" s="416"/>
      <c r="IT142" s="416"/>
      <c r="IU142" s="415"/>
      <c r="IV142" s="415"/>
      <c r="IW142" s="415"/>
      <c r="IX142" s="416"/>
      <c r="IY142" s="416"/>
      <c r="IZ142" s="2"/>
      <c r="JA142" s="2"/>
      <c r="JB142" s="2"/>
      <c r="JC142" s="2"/>
    </row>
    <row r="143" spans="1:263" x14ac:dyDescent="0.35">
      <c r="A143" s="12"/>
      <c r="B143" s="12"/>
      <c r="C143" s="53"/>
      <c r="D143" s="196"/>
      <c r="E143" s="196"/>
      <c r="F143" s="367"/>
      <c r="G143" s="368"/>
      <c r="H143" s="368"/>
      <c r="I143" s="368"/>
      <c r="J143" s="368"/>
      <c r="K143" s="368"/>
      <c r="L143" s="368"/>
      <c r="M143" s="256"/>
      <c r="N143" s="256"/>
      <c r="O143" s="368"/>
      <c r="P143" s="368"/>
      <c r="Q143" s="368"/>
      <c r="R143" s="256"/>
      <c r="S143" s="416"/>
      <c r="T143" s="415"/>
      <c r="U143" s="415"/>
      <c r="V143" s="415"/>
      <c r="W143" s="416"/>
      <c r="X143" s="416"/>
      <c r="Y143" s="415"/>
      <c r="Z143" s="415"/>
      <c r="AA143" s="415"/>
      <c r="AB143" s="416"/>
      <c r="AC143" s="416"/>
      <c r="AD143" s="415"/>
      <c r="AE143" s="415"/>
      <c r="AF143" s="415"/>
      <c r="AG143" s="416"/>
      <c r="AH143" s="416"/>
      <c r="AI143" s="415"/>
      <c r="AJ143" s="415"/>
      <c r="AK143" s="415"/>
      <c r="AL143" s="416"/>
      <c r="AM143" s="416"/>
      <c r="AN143" s="415"/>
      <c r="AO143" s="415"/>
      <c r="AP143" s="415"/>
      <c r="AQ143" s="416"/>
      <c r="AR143" s="416"/>
      <c r="AS143" s="415"/>
      <c r="AT143" s="415"/>
      <c r="AU143" s="415"/>
      <c r="AV143" s="416"/>
      <c r="AW143" s="416"/>
      <c r="AX143" s="415"/>
      <c r="AY143" s="415"/>
      <c r="AZ143" s="415"/>
      <c r="BA143" s="416"/>
      <c r="BB143" s="416"/>
      <c r="BC143" s="415"/>
      <c r="BD143" s="415"/>
      <c r="BE143" s="415"/>
      <c r="BF143" s="416"/>
      <c r="BG143" s="416"/>
      <c r="BH143" s="415"/>
      <c r="BI143" s="415"/>
      <c r="BJ143" s="415"/>
      <c r="BK143" s="416"/>
      <c r="BL143" s="416"/>
      <c r="BM143" s="415"/>
      <c r="BN143" s="415"/>
      <c r="BO143" s="415"/>
      <c r="BP143" s="416"/>
      <c r="BQ143" s="416"/>
      <c r="BR143" s="415"/>
      <c r="BS143" s="415"/>
      <c r="BT143" s="415"/>
      <c r="BU143" s="416"/>
      <c r="BV143" s="416"/>
      <c r="BW143" s="415"/>
      <c r="BX143" s="415"/>
      <c r="BY143" s="415"/>
      <c r="BZ143" s="416"/>
      <c r="CA143" s="416"/>
      <c r="CB143" s="415"/>
      <c r="CC143" s="415"/>
      <c r="CD143" s="415"/>
      <c r="CE143" s="416"/>
      <c r="CF143" s="416"/>
      <c r="CG143" s="415"/>
      <c r="CH143" s="415"/>
      <c r="CI143" s="415"/>
      <c r="CJ143" s="416"/>
      <c r="CK143" s="416"/>
      <c r="CL143" s="415"/>
      <c r="CM143" s="415"/>
      <c r="CN143" s="415"/>
      <c r="CO143" s="416"/>
      <c r="CP143" s="416"/>
      <c r="CQ143" s="415"/>
      <c r="CR143" s="415"/>
      <c r="CS143" s="415"/>
      <c r="CT143" s="416"/>
      <c r="CU143" s="416"/>
      <c r="CV143" s="415"/>
      <c r="CW143" s="415"/>
      <c r="CX143" s="415"/>
      <c r="CY143" s="416"/>
      <c r="CZ143" s="416"/>
      <c r="DA143" s="415"/>
      <c r="DB143" s="415"/>
      <c r="DC143" s="415"/>
      <c r="DD143" s="416"/>
      <c r="DE143" s="416"/>
      <c r="DF143" s="415"/>
      <c r="DG143" s="415"/>
      <c r="DH143" s="415"/>
      <c r="DI143" s="416"/>
      <c r="DJ143" s="416"/>
      <c r="DK143" s="415"/>
      <c r="DL143" s="415"/>
      <c r="DM143" s="415"/>
      <c r="DN143" s="416"/>
      <c r="DO143" s="416"/>
      <c r="DP143" s="415"/>
      <c r="DQ143" s="415"/>
      <c r="DR143" s="415"/>
      <c r="DS143" s="416"/>
      <c r="DT143" s="416"/>
      <c r="DU143" s="415"/>
      <c r="DV143" s="415"/>
      <c r="DW143" s="415"/>
      <c r="DX143" s="416"/>
      <c r="DY143" s="416"/>
      <c r="DZ143" s="415"/>
      <c r="EA143" s="415"/>
      <c r="EB143" s="415"/>
      <c r="EC143" s="416"/>
      <c r="ED143" s="416"/>
      <c r="EE143" s="415"/>
      <c r="EF143" s="415"/>
      <c r="EG143" s="415"/>
      <c r="EH143" s="416"/>
      <c r="EI143" s="416"/>
      <c r="EJ143" s="415"/>
      <c r="EK143" s="415"/>
      <c r="EL143" s="415"/>
      <c r="EM143" s="416"/>
      <c r="EN143" s="416"/>
      <c r="EO143" s="415"/>
      <c r="EP143" s="415"/>
      <c r="EQ143" s="415"/>
      <c r="ER143" s="416"/>
      <c r="ES143" s="416"/>
      <c r="ET143" s="415"/>
      <c r="EU143" s="415"/>
      <c r="EV143" s="415"/>
      <c r="EW143" s="416"/>
      <c r="EX143" s="416"/>
      <c r="EY143" s="415"/>
      <c r="EZ143" s="415"/>
      <c r="FA143" s="415"/>
      <c r="FB143" s="416"/>
      <c r="FC143" s="416"/>
      <c r="FD143" s="415"/>
      <c r="FE143" s="415"/>
      <c r="FF143" s="415"/>
      <c r="FG143" s="416"/>
      <c r="FH143" s="416"/>
      <c r="FI143" s="415"/>
      <c r="FJ143" s="415"/>
      <c r="FK143" s="415"/>
      <c r="FL143" s="416"/>
      <c r="FM143" s="416"/>
      <c r="FN143" s="415"/>
      <c r="FO143" s="415"/>
      <c r="FP143" s="415"/>
      <c r="FQ143" s="416"/>
      <c r="FR143" s="416"/>
      <c r="FS143" s="415"/>
      <c r="FT143" s="415"/>
      <c r="FU143" s="415"/>
      <c r="FV143" s="416"/>
      <c r="FW143" s="416"/>
      <c r="FX143" s="415"/>
      <c r="FY143" s="415"/>
      <c r="FZ143" s="415"/>
      <c r="GA143" s="416"/>
      <c r="GB143" s="416"/>
      <c r="GC143" s="415"/>
      <c r="GD143" s="415"/>
      <c r="GE143" s="415"/>
      <c r="GF143" s="416"/>
      <c r="GG143" s="416"/>
      <c r="GH143" s="415"/>
      <c r="GI143" s="415"/>
      <c r="GJ143" s="415"/>
      <c r="GK143" s="416"/>
      <c r="GL143" s="416"/>
      <c r="GM143" s="415"/>
      <c r="GN143" s="415"/>
      <c r="GO143" s="415"/>
      <c r="GP143" s="416"/>
      <c r="GQ143" s="416"/>
      <c r="GR143" s="415"/>
      <c r="GS143" s="415"/>
      <c r="GT143" s="415"/>
      <c r="GU143" s="416"/>
      <c r="GV143" s="416"/>
      <c r="GW143" s="415"/>
      <c r="GX143" s="415"/>
      <c r="GY143" s="415"/>
      <c r="GZ143" s="416"/>
      <c r="HA143" s="416"/>
      <c r="HB143" s="415"/>
      <c r="HC143" s="415"/>
      <c r="HD143" s="415"/>
      <c r="HE143" s="416"/>
      <c r="HF143" s="416"/>
      <c r="HG143" s="415"/>
      <c r="HH143" s="415"/>
      <c r="HI143" s="415"/>
      <c r="HJ143" s="416"/>
      <c r="HK143" s="416"/>
      <c r="HL143" s="415"/>
      <c r="HM143" s="415"/>
      <c r="HN143" s="415"/>
      <c r="HO143" s="416"/>
      <c r="HP143" s="416"/>
      <c r="HQ143" s="415"/>
      <c r="HR143" s="415"/>
      <c r="HS143" s="415"/>
      <c r="HT143" s="416"/>
      <c r="HU143" s="416"/>
      <c r="HV143" s="415"/>
      <c r="HW143" s="415"/>
      <c r="HX143" s="415"/>
      <c r="HY143" s="416"/>
      <c r="HZ143" s="416"/>
      <c r="IA143" s="415"/>
      <c r="IB143" s="415"/>
      <c r="IC143" s="415"/>
      <c r="ID143" s="416"/>
      <c r="IE143" s="416"/>
      <c r="IF143" s="415"/>
      <c r="IG143" s="415"/>
      <c r="IH143" s="415"/>
      <c r="II143" s="416"/>
      <c r="IJ143" s="416"/>
      <c r="IK143" s="415"/>
      <c r="IL143" s="415"/>
      <c r="IM143" s="415"/>
      <c r="IN143" s="416"/>
      <c r="IO143" s="416"/>
      <c r="IP143" s="415"/>
      <c r="IQ143" s="415"/>
      <c r="IR143" s="415"/>
      <c r="IS143" s="416"/>
      <c r="IT143" s="416"/>
      <c r="IU143" s="415"/>
      <c r="IV143" s="415"/>
      <c r="IW143" s="415"/>
      <c r="IX143" s="416"/>
      <c r="IY143" s="416"/>
      <c r="IZ143" s="2"/>
      <c r="JA143" s="2"/>
      <c r="JB143" s="2"/>
      <c r="JC143" s="2"/>
    </row>
    <row r="144" spans="1:263" x14ac:dyDescent="0.35">
      <c r="A144" s="2"/>
      <c r="B144" s="2"/>
      <c r="C144" s="125"/>
      <c r="D144" s="417"/>
      <c r="E144" s="417"/>
      <c r="F144" s="418"/>
      <c r="G144" s="415"/>
      <c r="H144" s="415"/>
      <c r="I144" s="415"/>
      <c r="J144" s="415"/>
      <c r="K144" s="415"/>
      <c r="L144" s="415"/>
      <c r="M144" s="416"/>
      <c r="N144" s="416"/>
      <c r="O144" s="415"/>
      <c r="P144" s="415"/>
      <c r="Q144" s="415"/>
      <c r="R144" s="416"/>
      <c r="S144" s="416"/>
      <c r="T144" s="415"/>
      <c r="U144" s="415"/>
      <c r="V144" s="415"/>
      <c r="W144" s="416"/>
      <c r="X144" s="416"/>
      <c r="Y144" s="415"/>
      <c r="Z144" s="415"/>
      <c r="AA144" s="415"/>
      <c r="AB144" s="416"/>
      <c r="AC144" s="416"/>
      <c r="AD144" s="415"/>
      <c r="AE144" s="415"/>
      <c r="AF144" s="415"/>
      <c r="AG144" s="416"/>
      <c r="AH144" s="416"/>
      <c r="AI144" s="415"/>
      <c r="AJ144" s="415"/>
      <c r="AK144" s="415"/>
      <c r="AL144" s="416"/>
      <c r="AM144" s="416"/>
      <c r="AN144" s="415"/>
      <c r="AO144" s="415"/>
      <c r="AP144" s="415"/>
      <c r="AQ144" s="416"/>
      <c r="AR144" s="416"/>
      <c r="AS144" s="415"/>
      <c r="AT144" s="415"/>
      <c r="AU144" s="415"/>
      <c r="AV144" s="416"/>
      <c r="AW144" s="416"/>
      <c r="AX144" s="415"/>
      <c r="AY144" s="415"/>
      <c r="AZ144" s="415"/>
      <c r="BA144" s="416"/>
      <c r="BB144" s="416"/>
      <c r="BC144" s="415"/>
      <c r="BD144" s="415"/>
      <c r="BE144" s="415"/>
      <c r="BF144" s="416"/>
      <c r="BG144" s="416"/>
      <c r="BH144" s="415"/>
      <c r="BI144" s="415"/>
      <c r="BJ144" s="415"/>
      <c r="BK144" s="416"/>
      <c r="BL144" s="416"/>
      <c r="BM144" s="415"/>
      <c r="BN144" s="415"/>
      <c r="BO144" s="415"/>
      <c r="BP144" s="416"/>
      <c r="BQ144" s="416"/>
      <c r="BR144" s="415"/>
      <c r="BS144" s="415"/>
      <c r="BT144" s="415"/>
      <c r="BU144" s="416"/>
      <c r="BV144" s="416"/>
      <c r="BW144" s="415"/>
      <c r="BX144" s="415"/>
      <c r="BY144" s="415"/>
      <c r="BZ144" s="416"/>
      <c r="CA144" s="416"/>
      <c r="CB144" s="415"/>
      <c r="CC144" s="415"/>
      <c r="CD144" s="415"/>
      <c r="CE144" s="416"/>
      <c r="CF144" s="416"/>
      <c r="CG144" s="415"/>
      <c r="CH144" s="415"/>
      <c r="CI144" s="415"/>
      <c r="CJ144" s="416"/>
      <c r="CK144" s="416"/>
      <c r="CL144" s="415"/>
      <c r="CM144" s="415"/>
      <c r="CN144" s="415"/>
      <c r="CO144" s="416"/>
      <c r="CP144" s="416"/>
      <c r="CQ144" s="415"/>
      <c r="CR144" s="415"/>
      <c r="CS144" s="415"/>
      <c r="CT144" s="416"/>
      <c r="CU144" s="416"/>
      <c r="CV144" s="415"/>
      <c r="CW144" s="415"/>
      <c r="CX144" s="415"/>
      <c r="CY144" s="416"/>
      <c r="CZ144" s="416"/>
      <c r="DA144" s="415"/>
      <c r="DB144" s="415"/>
      <c r="DC144" s="415"/>
      <c r="DD144" s="416"/>
      <c r="DE144" s="416"/>
      <c r="DF144" s="415"/>
      <c r="DG144" s="415"/>
      <c r="DH144" s="415"/>
      <c r="DI144" s="416"/>
      <c r="DJ144" s="416"/>
      <c r="DK144" s="415"/>
      <c r="DL144" s="415"/>
      <c r="DM144" s="415"/>
      <c r="DN144" s="416"/>
      <c r="DO144" s="416"/>
      <c r="DP144" s="415"/>
      <c r="DQ144" s="415"/>
      <c r="DR144" s="415"/>
      <c r="DS144" s="416"/>
      <c r="DT144" s="416"/>
      <c r="DU144" s="415"/>
      <c r="DV144" s="415"/>
      <c r="DW144" s="415"/>
      <c r="DX144" s="416"/>
      <c r="DY144" s="416"/>
      <c r="DZ144" s="415"/>
      <c r="EA144" s="415"/>
      <c r="EB144" s="415"/>
      <c r="EC144" s="416"/>
      <c r="ED144" s="416"/>
      <c r="EE144" s="415"/>
      <c r="EF144" s="415"/>
      <c r="EG144" s="415"/>
      <c r="EH144" s="416"/>
      <c r="EI144" s="416"/>
      <c r="EJ144" s="415"/>
      <c r="EK144" s="415"/>
      <c r="EL144" s="415"/>
      <c r="EM144" s="416"/>
      <c r="EN144" s="416"/>
      <c r="EO144" s="415"/>
      <c r="EP144" s="415"/>
      <c r="EQ144" s="415"/>
      <c r="ER144" s="416"/>
      <c r="ES144" s="416"/>
      <c r="ET144" s="415"/>
      <c r="EU144" s="415"/>
      <c r="EV144" s="415"/>
      <c r="EW144" s="416"/>
      <c r="EX144" s="416"/>
      <c r="EY144" s="415"/>
      <c r="EZ144" s="415"/>
      <c r="FA144" s="415"/>
      <c r="FB144" s="416"/>
      <c r="FC144" s="416"/>
      <c r="FD144" s="415"/>
      <c r="FE144" s="415"/>
      <c r="FF144" s="415"/>
      <c r="FG144" s="416"/>
      <c r="FH144" s="416"/>
      <c r="FI144" s="415"/>
      <c r="FJ144" s="415"/>
      <c r="FK144" s="415"/>
      <c r="FL144" s="416"/>
      <c r="FM144" s="416"/>
      <c r="FN144" s="415"/>
      <c r="FO144" s="415"/>
      <c r="FP144" s="415"/>
      <c r="FQ144" s="416"/>
      <c r="FR144" s="416"/>
      <c r="FS144" s="415"/>
      <c r="FT144" s="415"/>
      <c r="FU144" s="415"/>
      <c r="FV144" s="416"/>
      <c r="FW144" s="416"/>
      <c r="FX144" s="415"/>
      <c r="FY144" s="415"/>
      <c r="FZ144" s="415"/>
      <c r="GA144" s="416"/>
      <c r="GB144" s="416"/>
      <c r="GC144" s="415"/>
      <c r="GD144" s="415"/>
      <c r="GE144" s="415"/>
      <c r="GF144" s="416"/>
      <c r="GG144" s="416"/>
      <c r="GH144" s="415"/>
      <c r="GI144" s="415"/>
      <c r="GJ144" s="415"/>
      <c r="GK144" s="416"/>
      <c r="GL144" s="416"/>
      <c r="GM144" s="415"/>
      <c r="GN144" s="415"/>
      <c r="GO144" s="415"/>
      <c r="GP144" s="416"/>
      <c r="GQ144" s="416"/>
      <c r="GR144" s="415"/>
      <c r="GS144" s="415"/>
      <c r="GT144" s="415"/>
      <c r="GU144" s="416"/>
      <c r="GV144" s="416"/>
      <c r="GW144" s="415"/>
      <c r="GX144" s="415"/>
      <c r="GY144" s="415"/>
      <c r="GZ144" s="416"/>
      <c r="HA144" s="416"/>
      <c r="HB144" s="415"/>
      <c r="HC144" s="415"/>
      <c r="HD144" s="415"/>
      <c r="HE144" s="416"/>
      <c r="HF144" s="416"/>
      <c r="HG144" s="415"/>
      <c r="HH144" s="415"/>
      <c r="HI144" s="415"/>
      <c r="HJ144" s="416"/>
      <c r="HK144" s="416"/>
      <c r="HL144" s="415"/>
      <c r="HM144" s="415"/>
      <c r="HN144" s="415"/>
      <c r="HO144" s="416"/>
      <c r="HP144" s="416"/>
      <c r="HQ144" s="415"/>
      <c r="HR144" s="415"/>
      <c r="HS144" s="415"/>
      <c r="HT144" s="416"/>
      <c r="HU144" s="416"/>
      <c r="HV144" s="415"/>
      <c r="HW144" s="415"/>
      <c r="HX144" s="415"/>
      <c r="HY144" s="416"/>
      <c r="HZ144" s="416"/>
      <c r="IA144" s="415"/>
      <c r="IB144" s="415"/>
      <c r="IC144" s="415"/>
      <c r="ID144" s="416"/>
      <c r="IE144" s="416"/>
      <c r="IF144" s="415"/>
      <c r="IG144" s="415"/>
      <c r="IH144" s="415"/>
      <c r="II144" s="416"/>
      <c r="IJ144" s="416"/>
      <c r="IK144" s="415"/>
      <c r="IL144" s="415"/>
      <c r="IM144" s="415"/>
      <c r="IN144" s="416"/>
      <c r="IO144" s="416"/>
      <c r="IP144" s="415"/>
      <c r="IQ144" s="415"/>
      <c r="IR144" s="415"/>
      <c r="IS144" s="416"/>
      <c r="IT144" s="416"/>
      <c r="IU144" s="415"/>
      <c r="IV144" s="415"/>
      <c r="IW144" s="415"/>
      <c r="IX144" s="416"/>
      <c r="IY144" s="416"/>
      <c r="IZ144" s="2"/>
      <c r="JA144" s="2"/>
      <c r="JB144" s="2"/>
      <c r="JC144" s="2"/>
    </row>
    <row r="145" spans="1:263" x14ac:dyDescent="0.35">
      <c r="A145" s="2"/>
      <c r="B145" s="2"/>
      <c r="C145" s="125"/>
      <c r="D145" s="417"/>
      <c r="E145" s="417"/>
      <c r="F145" s="418"/>
      <c r="G145" s="415"/>
      <c r="H145" s="415"/>
      <c r="I145" s="415"/>
      <c r="J145" s="415"/>
      <c r="K145" s="415"/>
      <c r="L145" s="415"/>
      <c r="M145" s="416"/>
      <c r="N145" s="416"/>
      <c r="O145" s="415"/>
      <c r="P145" s="415"/>
      <c r="Q145" s="415"/>
      <c r="R145" s="416"/>
      <c r="S145" s="416"/>
      <c r="T145" s="415"/>
      <c r="U145" s="415"/>
      <c r="V145" s="415"/>
      <c r="W145" s="416"/>
      <c r="X145" s="416"/>
      <c r="Y145" s="415"/>
      <c r="Z145" s="415"/>
      <c r="AA145" s="415"/>
      <c r="AB145" s="416"/>
      <c r="AC145" s="416"/>
      <c r="AD145" s="415"/>
      <c r="AE145" s="415"/>
      <c r="AF145" s="415"/>
      <c r="AG145" s="416"/>
      <c r="AH145" s="416"/>
      <c r="AI145" s="415"/>
      <c r="AJ145" s="415"/>
      <c r="AK145" s="415"/>
      <c r="AL145" s="416"/>
      <c r="AM145" s="416"/>
      <c r="AN145" s="415"/>
      <c r="AO145" s="415"/>
      <c r="AP145" s="415"/>
      <c r="AQ145" s="416"/>
      <c r="AR145" s="416"/>
      <c r="AS145" s="415"/>
      <c r="AT145" s="415"/>
      <c r="AU145" s="415"/>
      <c r="AV145" s="416"/>
      <c r="AW145" s="416"/>
      <c r="AX145" s="415"/>
      <c r="AY145" s="415"/>
      <c r="AZ145" s="415"/>
      <c r="BA145" s="416"/>
      <c r="BB145" s="416"/>
      <c r="BC145" s="415"/>
      <c r="BD145" s="415"/>
      <c r="BE145" s="415"/>
      <c r="BF145" s="416"/>
      <c r="BG145" s="416"/>
      <c r="BH145" s="415"/>
      <c r="BI145" s="415"/>
      <c r="BJ145" s="415"/>
      <c r="BK145" s="416"/>
      <c r="BL145" s="416"/>
      <c r="BM145" s="415"/>
      <c r="BN145" s="415"/>
      <c r="BO145" s="415"/>
      <c r="BP145" s="416"/>
      <c r="BQ145" s="416"/>
      <c r="BR145" s="415"/>
      <c r="BS145" s="415"/>
      <c r="BT145" s="415"/>
      <c r="BU145" s="416"/>
      <c r="BV145" s="416"/>
      <c r="BW145" s="415"/>
      <c r="BX145" s="415"/>
      <c r="BY145" s="415"/>
      <c r="BZ145" s="416"/>
      <c r="CA145" s="416"/>
      <c r="CB145" s="415"/>
      <c r="CC145" s="415"/>
      <c r="CD145" s="415"/>
      <c r="CE145" s="416"/>
      <c r="CF145" s="416"/>
      <c r="CG145" s="415"/>
      <c r="CH145" s="415"/>
      <c r="CI145" s="415"/>
      <c r="CJ145" s="416"/>
      <c r="CK145" s="416"/>
      <c r="CL145" s="415"/>
      <c r="CM145" s="415"/>
      <c r="CN145" s="415"/>
      <c r="CO145" s="416"/>
      <c r="CP145" s="416"/>
      <c r="CQ145" s="415"/>
      <c r="CR145" s="415"/>
      <c r="CS145" s="415"/>
      <c r="CT145" s="416"/>
      <c r="CU145" s="416"/>
      <c r="CV145" s="415"/>
      <c r="CW145" s="415"/>
      <c r="CX145" s="415"/>
      <c r="CY145" s="416"/>
      <c r="CZ145" s="416"/>
      <c r="DA145" s="415"/>
      <c r="DB145" s="415"/>
      <c r="DC145" s="415"/>
      <c r="DD145" s="416"/>
      <c r="DE145" s="416"/>
      <c r="DF145" s="415"/>
      <c r="DG145" s="415"/>
      <c r="DH145" s="415"/>
      <c r="DI145" s="416"/>
      <c r="DJ145" s="416"/>
      <c r="DK145" s="415"/>
      <c r="DL145" s="415"/>
      <c r="DM145" s="415"/>
      <c r="DN145" s="416"/>
      <c r="DO145" s="416"/>
      <c r="DP145" s="415"/>
      <c r="DQ145" s="415"/>
      <c r="DR145" s="415"/>
      <c r="DS145" s="416"/>
      <c r="DT145" s="416"/>
      <c r="DU145" s="415"/>
      <c r="DV145" s="415"/>
      <c r="DW145" s="415"/>
      <c r="DX145" s="416"/>
      <c r="DY145" s="416"/>
      <c r="DZ145" s="415"/>
      <c r="EA145" s="415"/>
      <c r="EB145" s="415"/>
      <c r="EC145" s="416"/>
      <c r="ED145" s="416"/>
      <c r="EE145" s="415"/>
      <c r="EF145" s="415"/>
      <c r="EG145" s="415"/>
      <c r="EH145" s="416"/>
      <c r="EI145" s="416"/>
      <c r="EJ145" s="415"/>
      <c r="EK145" s="415"/>
      <c r="EL145" s="415"/>
      <c r="EM145" s="416"/>
      <c r="EN145" s="416"/>
      <c r="EO145" s="415"/>
      <c r="EP145" s="415"/>
      <c r="EQ145" s="415"/>
      <c r="ER145" s="416"/>
      <c r="ES145" s="416"/>
      <c r="ET145" s="415"/>
      <c r="EU145" s="415"/>
      <c r="EV145" s="415"/>
      <c r="EW145" s="416"/>
      <c r="EX145" s="416"/>
      <c r="EY145" s="415"/>
      <c r="EZ145" s="415"/>
      <c r="FA145" s="415"/>
      <c r="FB145" s="416"/>
      <c r="FC145" s="416"/>
      <c r="FD145" s="415"/>
      <c r="FE145" s="415"/>
      <c r="FF145" s="415"/>
      <c r="FG145" s="416"/>
      <c r="FH145" s="416"/>
      <c r="FI145" s="415"/>
      <c r="FJ145" s="415"/>
      <c r="FK145" s="415"/>
      <c r="FL145" s="416"/>
      <c r="FM145" s="416"/>
      <c r="FN145" s="415"/>
      <c r="FO145" s="415"/>
      <c r="FP145" s="415"/>
      <c r="FQ145" s="416"/>
      <c r="FR145" s="416"/>
      <c r="FS145" s="415"/>
      <c r="FT145" s="415"/>
      <c r="FU145" s="415"/>
      <c r="FV145" s="416"/>
      <c r="FW145" s="416"/>
      <c r="FX145" s="415"/>
      <c r="FY145" s="415"/>
      <c r="FZ145" s="415"/>
      <c r="GA145" s="416"/>
      <c r="GB145" s="416"/>
      <c r="GC145" s="415"/>
      <c r="GD145" s="415"/>
      <c r="GE145" s="415"/>
      <c r="GF145" s="416"/>
      <c r="GG145" s="416"/>
      <c r="GH145" s="415"/>
      <c r="GI145" s="415"/>
      <c r="GJ145" s="415"/>
      <c r="GK145" s="416"/>
      <c r="GL145" s="416"/>
      <c r="GM145" s="415"/>
      <c r="GN145" s="415"/>
      <c r="GO145" s="415"/>
      <c r="GP145" s="416"/>
      <c r="GQ145" s="416"/>
      <c r="GR145" s="415"/>
      <c r="GS145" s="415"/>
      <c r="GT145" s="415"/>
      <c r="GU145" s="416"/>
      <c r="GV145" s="416"/>
      <c r="GW145" s="415"/>
      <c r="GX145" s="415"/>
      <c r="GY145" s="415"/>
      <c r="GZ145" s="416"/>
      <c r="HA145" s="416"/>
      <c r="HB145" s="415"/>
      <c r="HC145" s="415"/>
      <c r="HD145" s="415"/>
      <c r="HE145" s="416"/>
      <c r="HF145" s="416"/>
      <c r="HG145" s="415"/>
      <c r="HH145" s="415"/>
      <c r="HI145" s="415"/>
      <c r="HJ145" s="416"/>
      <c r="HK145" s="416"/>
      <c r="HL145" s="415"/>
      <c r="HM145" s="415"/>
      <c r="HN145" s="415"/>
      <c r="HO145" s="416"/>
      <c r="HP145" s="416"/>
      <c r="HQ145" s="415"/>
      <c r="HR145" s="415"/>
      <c r="HS145" s="415"/>
      <c r="HT145" s="416"/>
      <c r="HU145" s="416"/>
      <c r="HV145" s="415"/>
      <c r="HW145" s="415"/>
      <c r="HX145" s="415"/>
      <c r="HY145" s="416"/>
      <c r="HZ145" s="416"/>
      <c r="IA145" s="415"/>
      <c r="IB145" s="415"/>
      <c r="IC145" s="415"/>
      <c r="ID145" s="416"/>
      <c r="IE145" s="416"/>
      <c r="IF145" s="415"/>
      <c r="IG145" s="415"/>
      <c r="IH145" s="415"/>
      <c r="II145" s="416"/>
      <c r="IJ145" s="416"/>
      <c r="IK145" s="415"/>
      <c r="IL145" s="415"/>
      <c r="IM145" s="415"/>
      <c r="IN145" s="416"/>
      <c r="IO145" s="416"/>
      <c r="IP145" s="415"/>
      <c r="IQ145" s="415"/>
      <c r="IR145" s="415"/>
      <c r="IS145" s="416"/>
      <c r="IT145" s="416"/>
      <c r="IU145" s="415"/>
      <c r="IV145" s="415"/>
      <c r="IW145" s="415"/>
      <c r="IX145" s="416"/>
      <c r="IY145" s="416"/>
      <c r="IZ145" s="2"/>
      <c r="JA145" s="2"/>
      <c r="JB145" s="2"/>
      <c r="JC145" s="2"/>
    </row>
    <row r="146" spans="1:263" x14ac:dyDescent="0.35">
      <c r="A146" s="2"/>
      <c r="B146" s="2"/>
      <c r="C146" s="125"/>
      <c r="D146" s="417"/>
      <c r="E146" s="417"/>
      <c r="F146" s="418"/>
      <c r="G146" s="415"/>
      <c r="H146" s="415"/>
      <c r="I146" s="415"/>
      <c r="J146" s="415"/>
      <c r="K146" s="415"/>
      <c r="L146" s="415"/>
      <c r="M146" s="416"/>
      <c r="N146" s="416"/>
      <c r="O146" s="415"/>
      <c r="P146" s="415"/>
      <c r="Q146" s="415"/>
      <c r="R146" s="416"/>
      <c r="S146" s="416"/>
      <c r="T146" s="415"/>
      <c r="U146" s="415"/>
      <c r="V146" s="415"/>
      <c r="W146" s="416"/>
      <c r="X146" s="416"/>
      <c r="Y146" s="415"/>
      <c r="Z146" s="415"/>
      <c r="AA146" s="415"/>
      <c r="AB146" s="416"/>
      <c r="AC146" s="416"/>
      <c r="AD146" s="415"/>
      <c r="AE146" s="415"/>
      <c r="AF146" s="415"/>
      <c r="AG146" s="416"/>
      <c r="AH146" s="416"/>
      <c r="AI146" s="415"/>
      <c r="AJ146" s="415"/>
      <c r="AK146" s="415"/>
      <c r="AL146" s="416"/>
      <c r="AM146" s="416"/>
      <c r="AN146" s="415"/>
      <c r="AO146" s="415"/>
      <c r="AP146" s="415"/>
      <c r="AQ146" s="416"/>
      <c r="AR146" s="416"/>
      <c r="AS146" s="415"/>
      <c r="AT146" s="415"/>
      <c r="AU146" s="415"/>
      <c r="AV146" s="416"/>
      <c r="AW146" s="416"/>
      <c r="AX146" s="415"/>
      <c r="AY146" s="415"/>
      <c r="AZ146" s="415"/>
      <c r="BA146" s="416"/>
      <c r="BB146" s="416"/>
      <c r="BC146" s="415"/>
      <c r="BD146" s="415"/>
      <c r="BE146" s="415"/>
      <c r="BF146" s="416"/>
      <c r="BG146" s="416"/>
      <c r="BH146" s="415"/>
      <c r="BI146" s="415"/>
      <c r="BJ146" s="415"/>
      <c r="BK146" s="416"/>
      <c r="BL146" s="416"/>
      <c r="BM146" s="415"/>
      <c r="BN146" s="415"/>
      <c r="BO146" s="415"/>
      <c r="BP146" s="416"/>
      <c r="BQ146" s="416"/>
      <c r="BR146" s="415"/>
      <c r="BS146" s="415"/>
      <c r="BT146" s="415"/>
      <c r="BU146" s="416"/>
      <c r="BV146" s="416"/>
      <c r="BW146" s="415"/>
      <c r="BX146" s="415"/>
      <c r="BY146" s="415"/>
      <c r="BZ146" s="416"/>
      <c r="CA146" s="416"/>
      <c r="CB146" s="415"/>
      <c r="CC146" s="415"/>
      <c r="CD146" s="415"/>
      <c r="CE146" s="416"/>
      <c r="CF146" s="416"/>
      <c r="CG146" s="415"/>
      <c r="CH146" s="415"/>
      <c r="CI146" s="415"/>
      <c r="CJ146" s="416"/>
      <c r="CK146" s="416"/>
      <c r="CL146" s="415"/>
      <c r="CM146" s="415"/>
      <c r="CN146" s="415"/>
      <c r="CO146" s="416"/>
      <c r="CP146" s="416"/>
      <c r="CQ146" s="415"/>
      <c r="CR146" s="415"/>
      <c r="CS146" s="415"/>
      <c r="CT146" s="416"/>
      <c r="CU146" s="416"/>
      <c r="CV146" s="415"/>
      <c r="CW146" s="415"/>
      <c r="CX146" s="415"/>
      <c r="CY146" s="416"/>
      <c r="CZ146" s="416"/>
      <c r="DA146" s="415"/>
      <c r="DB146" s="415"/>
      <c r="DC146" s="415"/>
      <c r="DD146" s="416"/>
      <c r="DE146" s="416"/>
      <c r="DF146" s="415"/>
      <c r="DG146" s="415"/>
      <c r="DH146" s="415"/>
      <c r="DI146" s="416"/>
      <c r="DJ146" s="416"/>
      <c r="DK146" s="415"/>
      <c r="DL146" s="415"/>
      <c r="DM146" s="415"/>
      <c r="DN146" s="416"/>
      <c r="DO146" s="416"/>
      <c r="DP146" s="415"/>
      <c r="DQ146" s="415"/>
      <c r="DR146" s="415"/>
      <c r="DS146" s="416"/>
      <c r="DT146" s="416"/>
      <c r="DU146" s="415"/>
      <c r="DV146" s="415"/>
      <c r="DW146" s="415"/>
      <c r="DX146" s="416"/>
      <c r="DY146" s="416"/>
      <c r="DZ146" s="415"/>
      <c r="EA146" s="415"/>
      <c r="EB146" s="415"/>
      <c r="EC146" s="416"/>
      <c r="ED146" s="416"/>
      <c r="EE146" s="415"/>
      <c r="EF146" s="415"/>
      <c r="EG146" s="415"/>
      <c r="EH146" s="416"/>
      <c r="EI146" s="416"/>
      <c r="EJ146" s="415"/>
      <c r="EK146" s="415"/>
      <c r="EL146" s="415"/>
      <c r="EM146" s="416"/>
      <c r="EN146" s="416"/>
      <c r="EO146" s="415"/>
      <c r="EP146" s="415"/>
      <c r="EQ146" s="415"/>
      <c r="ER146" s="416"/>
      <c r="ES146" s="416"/>
      <c r="ET146" s="415"/>
      <c r="EU146" s="415"/>
      <c r="EV146" s="415"/>
      <c r="EW146" s="416"/>
      <c r="EX146" s="416"/>
      <c r="EY146" s="415"/>
      <c r="EZ146" s="415"/>
      <c r="FA146" s="415"/>
      <c r="FB146" s="416"/>
      <c r="FC146" s="416"/>
      <c r="FD146" s="415"/>
      <c r="FE146" s="415"/>
      <c r="FF146" s="415"/>
      <c r="FG146" s="416"/>
      <c r="FH146" s="416"/>
      <c r="FI146" s="415"/>
      <c r="FJ146" s="415"/>
      <c r="FK146" s="415"/>
      <c r="FL146" s="416"/>
      <c r="FM146" s="416"/>
      <c r="FN146" s="415"/>
      <c r="FO146" s="415"/>
      <c r="FP146" s="415"/>
      <c r="FQ146" s="416"/>
      <c r="FR146" s="416"/>
      <c r="FS146" s="415"/>
      <c r="FT146" s="415"/>
      <c r="FU146" s="415"/>
      <c r="FV146" s="416"/>
      <c r="FW146" s="416"/>
      <c r="FX146" s="415"/>
      <c r="FY146" s="415"/>
      <c r="FZ146" s="415"/>
      <c r="GA146" s="416"/>
      <c r="GB146" s="416"/>
      <c r="GC146" s="415"/>
      <c r="GD146" s="415"/>
      <c r="GE146" s="415"/>
      <c r="GF146" s="416"/>
      <c r="GG146" s="416"/>
      <c r="GH146" s="415"/>
      <c r="GI146" s="415"/>
      <c r="GJ146" s="415"/>
      <c r="GK146" s="416"/>
      <c r="GL146" s="416"/>
      <c r="GM146" s="415"/>
      <c r="GN146" s="415"/>
      <c r="GO146" s="415"/>
      <c r="GP146" s="416"/>
      <c r="GQ146" s="416"/>
      <c r="GR146" s="415"/>
      <c r="GS146" s="415"/>
      <c r="GT146" s="415"/>
      <c r="GU146" s="416"/>
      <c r="GV146" s="416"/>
      <c r="GW146" s="415"/>
      <c r="GX146" s="415"/>
      <c r="GY146" s="415"/>
      <c r="GZ146" s="416"/>
      <c r="HA146" s="416"/>
      <c r="HB146" s="415"/>
      <c r="HC146" s="415"/>
      <c r="HD146" s="415"/>
      <c r="HE146" s="416"/>
      <c r="HF146" s="416"/>
      <c r="HG146" s="415"/>
      <c r="HH146" s="415"/>
      <c r="HI146" s="415"/>
      <c r="HJ146" s="416"/>
      <c r="HK146" s="416"/>
      <c r="HL146" s="415"/>
      <c r="HM146" s="415"/>
      <c r="HN146" s="415"/>
      <c r="HO146" s="416"/>
      <c r="HP146" s="416"/>
      <c r="HQ146" s="415"/>
      <c r="HR146" s="415"/>
      <c r="HS146" s="415"/>
      <c r="HT146" s="416"/>
      <c r="HU146" s="416"/>
      <c r="HV146" s="415"/>
      <c r="HW146" s="415"/>
      <c r="HX146" s="415"/>
      <c r="HY146" s="416"/>
      <c r="HZ146" s="416"/>
      <c r="IA146" s="415"/>
      <c r="IB146" s="415"/>
      <c r="IC146" s="415"/>
      <c r="ID146" s="416"/>
      <c r="IE146" s="416"/>
      <c r="IF146" s="415"/>
      <c r="IG146" s="415"/>
      <c r="IH146" s="415"/>
      <c r="II146" s="416"/>
      <c r="IJ146" s="416"/>
      <c r="IK146" s="415"/>
      <c r="IL146" s="415"/>
      <c r="IM146" s="415"/>
      <c r="IN146" s="416"/>
      <c r="IO146" s="416"/>
      <c r="IP146" s="415"/>
      <c r="IQ146" s="415"/>
      <c r="IR146" s="415"/>
      <c r="IS146" s="416"/>
      <c r="IT146" s="416"/>
      <c r="IU146" s="415"/>
      <c r="IV146" s="415"/>
      <c r="IW146" s="415"/>
      <c r="IX146" s="416"/>
      <c r="IY146" s="416"/>
      <c r="IZ146" s="2"/>
      <c r="JA146" s="2"/>
      <c r="JB146" s="2"/>
      <c r="JC146" s="2"/>
    </row>
  </sheetData>
  <sheetProtection algorithmName="SHA-512" hashValue="J57nDi3VV2oJ2TV5TCWxbfr+HJCs+8Byvzp1LJdnqsXxOSIvAi8IzOhPPJJT3PJQG2Qu1p3Sm1CYsAQglMt2HQ==" saltValue="Er3Fzxx/CvZuhuospFKV2w==" spinCount="100000" sheet="1" objects="1" scenarios="1"/>
  <mergeCells count="119">
    <mergeCell ref="F30:H30"/>
    <mergeCell ref="F32:H32"/>
    <mergeCell ref="F34:H34"/>
    <mergeCell ref="F120:H120"/>
    <mergeCell ref="F54:H54"/>
    <mergeCell ref="F65:H65"/>
    <mergeCell ref="F50:H50"/>
    <mergeCell ref="F10:H10"/>
    <mergeCell ref="F52:H52"/>
    <mergeCell ref="F56:H56"/>
    <mergeCell ref="F75:H75"/>
    <mergeCell ref="F20:H20"/>
    <mergeCell ref="F22:H22"/>
    <mergeCell ref="F24:H24"/>
    <mergeCell ref="F26:H26"/>
    <mergeCell ref="F28:H28"/>
    <mergeCell ref="F103:H103"/>
    <mergeCell ref="F97:H97"/>
    <mergeCell ref="F113:H113"/>
    <mergeCell ref="BI19:BK19"/>
    <mergeCell ref="BD19:BF19"/>
    <mergeCell ref="BX19:BZ19"/>
    <mergeCell ref="BS19:BU19"/>
    <mergeCell ref="AY19:BA19"/>
    <mergeCell ref="P19:R19"/>
    <mergeCell ref="K19:M19"/>
    <mergeCell ref="AT19:AV19"/>
    <mergeCell ref="AO19:AQ19"/>
    <mergeCell ref="AJ19:AL19"/>
    <mergeCell ref="AE19:AG19"/>
    <mergeCell ref="Z19:AB19"/>
    <mergeCell ref="U19:W19"/>
    <mergeCell ref="IV19:IX19"/>
    <mergeCell ref="IQ19:IS19"/>
    <mergeCell ref="IL19:IN19"/>
    <mergeCell ref="IG19:II19"/>
    <mergeCell ref="IB19:ID19"/>
    <mergeCell ref="HR19:HT19"/>
    <mergeCell ref="HM19:HO19"/>
    <mergeCell ref="HH19:HJ19"/>
    <mergeCell ref="HC19:HE19"/>
    <mergeCell ref="FJ19:FL19"/>
    <mergeCell ref="FE19:FG19"/>
    <mergeCell ref="EZ19:FB19"/>
    <mergeCell ref="EU19:EW19"/>
    <mergeCell ref="EP19:ER19"/>
    <mergeCell ref="EK19:EM19"/>
    <mergeCell ref="GN19:GP19"/>
    <mergeCell ref="GI19:GK19"/>
    <mergeCell ref="GD19:GF19"/>
    <mergeCell ref="FY19:GA19"/>
    <mergeCell ref="FT19:FV19"/>
    <mergeCell ref="FO19:FQ19"/>
    <mergeCell ref="IQ7:IS7"/>
    <mergeCell ref="IV7:IX7"/>
    <mergeCell ref="HM7:HO7"/>
    <mergeCell ref="HR7:HT7"/>
    <mergeCell ref="HW7:HY7"/>
    <mergeCell ref="IB7:ID7"/>
    <mergeCell ref="IG7:II7"/>
    <mergeCell ref="IL7:IN7"/>
    <mergeCell ref="BN19:BP19"/>
    <mergeCell ref="CR19:CT19"/>
    <mergeCell ref="CM19:CO19"/>
    <mergeCell ref="CH19:CJ19"/>
    <mergeCell ref="CC19:CE19"/>
    <mergeCell ref="EF19:EH19"/>
    <mergeCell ref="EA19:EC19"/>
    <mergeCell ref="DV19:DX19"/>
    <mergeCell ref="DQ19:DS19"/>
    <mergeCell ref="GX19:GZ19"/>
    <mergeCell ref="GS19:GU19"/>
    <mergeCell ref="HW19:HY19"/>
    <mergeCell ref="DB19:DD19"/>
    <mergeCell ref="CW19:CY19"/>
    <mergeCell ref="DL19:DN19"/>
    <mergeCell ref="DG19:DI19"/>
    <mergeCell ref="EA7:EC7"/>
    <mergeCell ref="EF7:EH7"/>
    <mergeCell ref="EK7:EM7"/>
    <mergeCell ref="EP7:ER7"/>
    <mergeCell ref="EU7:EW7"/>
    <mergeCell ref="HH7:HJ7"/>
    <mergeCell ref="FE7:FG7"/>
    <mergeCell ref="FJ7:FL7"/>
    <mergeCell ref="FO7:FQ7"/>
    <mergeCell ref="FT7:FV7"/>
    <mergeCell ref="FY7:GA7"/>
    <mergeCell ref="GD7:GF7"/>
    <mergeCell ref="GI7:GK7"/>
    <mergeCell ref="GN7:GP7"/>
    <mergeCell ref="GS7:GU7"/>
    <mergeCell ref="GX7:GZ7"/>
    <mergeCell ref="HC7:HE7"/>
    <mergeCell ref="EZ7:FB7"/>
    <mergeCell ref="K7:M7"/>
    <mergeCell ref="P7:R7"/>
    <mergeCell ref="U7:W7"/>
    <mergeCell ref="Z7:AB7"/>
    <mergeCell ref="AE7:AG7"/>
    <mergeCell ref="DQ7:DS7"/>
    <mergeCell ref="DV7:DX7"/>
    <mergeCell ref="BS7:BU7"/>
    <mergeCell ref="BX7:BZ7"/>
    <mergeCell ref="CC7:CE7"/>
    <mergeCell ref="CH7:CJ7"/>
    <mergeCell ref="CM7:CO7"/>
    <mergeCell ref="CR7:CT7"/>
    <mergeCell ref="AJ7:AL7"/>
    <mergeCell ref="CW7:CY7"/>
    <mergeCell ref="DB7:DD7"/>
    <mergeCell ref="DG7:DI7"/>
    <mergeCell ref="DL7:DN7"/>
    <mergeCell ref="AO7:AQ7"/>
    <mergeCell ref="AT7:AV7"/>
    <mergeCell ref="AY7:BA7"/>
    <mergeCell ref="BD7:BF7"/>
    <mergeCell ref="BI7:BK7"/>
    <mergeCell ref="BN7:BP7"/>
  </mergeCells>
  <pageMargins left="0.7" right="0.7" top="0.75" bottom="0.75" header="0.3" footer="0.3"/>
  <pageSetup orientation="portrait" horizontalDpi="1200" verticalDpi="1200"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15">
        <x14:dataValidation type="custom" allowBlank="1" showInputMessage="1" showErrorMessage="1" error="The amount entered must be a positive numerical value." xr:uid="{D76F604E-8FD4-4CEE-8118-855F904BFA2E}">
          <x14:formula1>
            <xm:f>'Helper 2'!G23</xm:f>
          </x14:formula1>
          <xm:sqref>G114</xm:sqref>
        </x14:dataValidation>
        <x14:dataValidation type="custom" allowBlank="1" showInputMessage="1" showErrorMessage="1" error="The amount entered must be a numerical value.  The sum of items S3C15 and S3C16 may not be less than zero." xr:uid="{4D1BB0AF-B1EF-4F4C-AFF5-15AED37AE26F}">
          <x14:formula1>
            <xm:f>'Helper 2'!G24</xm:f>
          </x14:formula1>
          <xm:sqref>G116</xm:sqref>
        </x14:dataValidation>
        <x14:dataValidation type="custom" allowBlank="1" showInputMessage="1" showErrorMessage="1" error="Training-related eligible payroll expenses must be a positive numeric value and must not exceed item S4B11.  No amount should be entered if the election has been made in item E4 or E5." xr:uid="{7C31CACD-6DA9-4F8A-A99D-06E38C40CFF6}">
          <x14:formula1>
            <xm:f>'Helper 2'!G37</xm:f>
          </x14:formula1>
          <xm:sqref>G98</xm:sqref>
        </x14:dataValidation>
        <x14:dataValidation type="custom" allowBlank="1" showInputMessage="1" showErrorMessage="1" error="The eligible payroll expense amount must be a numeric value." xr:uid="{8536F237-5755-4BFD-A378-21B4B6FCFDBE}">
          <x14:formula1>
            <xm:f>'Helper 2'!L25</xm:f>
          </x14:formula1>
          <xm:sqref>Q21 L21 V21 AA21 AF21 AK21 AP21 AU21 AZ21 BE21 BJ21 BO21 BT21 BY21 CD21 CI21 CN21 CS21 CX21 DC21 DH21 DM21 DR21 DW21 EB21 EG21 EL21 EQ21 EV21 FA21 FF21 FK21 FP21 FU21 FZ21 GE21 GJ21 GO21 GT21 GY21 HD21 HI21 HN21 HS21 HX21 IC21 IH21 IM21 IR21 IW21</xm:sqref>
        </x14:dataValidation>
        <x14:dataValidation type="custom" allowBlank="1" showInputMessage="1" showErrorMessage="1" error="The eligible payroll expense amount must be a numeric value." xr:uid="{418FCC67-2408-4140-849F-126A052BAE1C}">
          <x14:formula1>
            <xm:f>'Helper 2'!L26</xm:f>
          </x14:formula1>
          <xm:sqref>L23 Q23 V23 AA23 AF23 AK23 AP23 AU23 AZ23 BE23 BJ23 BO23 BT23 BY23 CD23 CI23 CN23 CS23 CX23 DC23 DH23 DM23 DR23 DW23 EB23 EG23 EL23 EQ23 EV23 FA23 FF23 FK23 FP23 FU23 FZ23 GE23 GJ23 GO23 GT23 GY23 HD23 HI23 HN23 HS23 HX23 IC23 IH23 IM23 IR23 IW23</xm:sqref>
        </x14:dataValidation>
        <x14:dataValidation type="custom" allowBlank="1" showInputMessage="1" showErrorMessage="1" error="The eligible payroll expense amount must be a numeric value." xr:uid="{6FA62030-4B26-4723-9FC3-D2D186B6D39D}">
          <x14:formula1>
            <xm:f>'Helper 2'!L27</xm:f>
          </x14:formula1>
          <xm:sqref>L25 Q25 V25 AA25 AF25 AK25 AP25 AU25 AZ25 BE25 BJ25 BO25 BT25 BY25 CD25 CI25 CN25 CS25 CX25 DC25 DH25 DM25 DR25 DW25 EB25 EG25 EL25 EQ25 EV25 FA25 FF25 FK25 FP25 FU25 FZ25 GE25 GJ25 GO25 GT25 GY25 HD25 HI25 HN25 HS25 HX25 IC25 IH25 IM25 IR25 IW25</xm:sqref>
        </x14:dataValidation>
        <x14:dataValidation type="custom" allowBlank="1" showInputMessage="1" showErrorMessage="1" error="The eligible payroll expense amount must be a numeric value." xr:uid="{757CBC95-A6BB-406D-89A6-F36C17E51DDB}">
          <x14:formula1>
            <xm:f>'Helper 2'!L28</xm:f>
          </x14:formula1>
          <xm:sqref>L27 Q27 V27 AA27 AF27 AK27 AP27 AU27 AZ27 BE27 BJ27 BO27 BT27 BY27 CD27 CI27 CN27 CS27 CX27 DC27 DH27 DM27 DR27 DW27 EB27 EG27 EL27 EQ27 EV27 FA27 FF27 FK27 FP27 FU27 FZ27 GE27 GJ27 GO27 GT27 GY27 HD27 HI27 HN27 HS27 HX27 IC27 IH27 IM27 IR27 IW27</xm:sqref>
        </x14:dataValidation>
        <x14:dataValidation type="custom" allowBlank="1" showInputMessage="1" showErrorMessage="1" error="The eligible payroll expense amount must be a numeric value." xr:uid="{9EFE9D23-621D-456E-8F09-BB5313B2C692}">
          <x14:formula1>
            <xm:f>'Helper 2'!L29</xm:f>
          </x14:formula1>
          <xm:sqref>L29 Q29 V29 AA29 AF29 AK29 AP29 AU29 AZ29 BE29 BJ29 BO29 BT29 BY29 CD29 CI29 CN29 CS29 CX29 DC29 DH29 DM29 DR29 DW29 EB29 EG29 EL29 EQ29 EV29 FA29 FF29 FK29 FP29 FU29 FZ29 GE29 GJ29 GO29 GT29 GY29 HD29 HI29 HN29 HS29 HX29 IC29 IH29 IM29 IR29 IW29</xm:sqref>
        </x14:dataValidation>
        <x14:dataValidation type="custom" allowBlank="1" showInputMessage="1" showErrorMessage="1" error="The eligible payroll expense amount must be a numeric value." xr:uid="{453F1146-0BE9-4E7F-AF27-8CA9890EFD93}">
          <x14:formula1>
            <xm:f>'Helper 2'!L30</xm:f>
          </x14:formula1>
          <xm:sqref>L31 Q31 V31 AA31 AF31 AK31 AP31 AU31 AZ31 BE31 BJ31 BO31 BT31 BY31 CD31 CI31 CN31 CS31 CX31 DC31 DH31 DM31 DR31 DW31 EB31 EG31 EL31 EQ31 EV31 FA31 FF31 FK31 FP31 FU31 FZ31 GE31 GJ31 GO31 GT31 GY31 HD31 HI31 HN31 HS31 HX31 IC31 IH31 IM31 IR31 IW31</xm:sqref>
        </x14:dataValidation>
        <x14:dataValidation type="custom" allowBlank="1" showInputMessage="1" showErrorMessage="1" error="The eligible payroll expense amount must be a numeric value." xr:uid="{8F4211D5-DD07-4818-BFC1-31C37BB6AF69}">
          <x14:formula1>
            <xm:f>'Helper 2'!L31</xm:f>
          </x14:formula1>
          <xm:sqref>L33 Q33 V33 AA33 AF33 AK33 AP33 AU33 AZ33 BE33 BJ33 BO33 BT33 BY33 CD33 CI33 CN33 CS33 CX33 DC33 DH33 DM33 DR33 DW33 EB33 EG33 EL33 EQ33 EV33 FA33 FF33 FK33 FP33 FU33 FZ33 GE33 GJ33 GO33 GT33 GY33 HD33 HI33 HN33 HS33 HX33 IC33 IH33 IM33 IR33 IW33</xm:sqref>
        </x14:dataValidation>
        <x14:dataValidation type="custom" allowBlank="1" showInputMessage="1" showErrorMessage="1" error="The eligible payroll expense amount must be a numeric value." xr:uid="{04B856A0-B25E-4976-B6A5-98952C047911}">
          <x14:formula1>
            <xm:f>'Helper 2'!L32</xm:f>
          </x14:formula1>
          <xm:sqref>L35 Q35 V35 AA35 AF35 AK35 AP35 AU35 AZ35 BE35 BJ35 BO35 BT35 BY35 CD35 CI35 CN35 CS35 CX35 DC35 DH35 DM35 DR35 DW35 EB35 EG35 EL35 EQ35 EV35 FA35 FF35 FK35 FP35 FU35 FZ35 GE35 GJ35 GO35 GT35 GY35 HD35 HI35 HN35 HS35 HX35 IC35 IH35 IM35 IR35 IW35</xm:sqref>
        </x14:dataValidation>
        <x14:dataValidation type="custom" allowBlank="1" showInputMessage="1" showErrorMessage="1" error="The eligible payroll expense amount must be a numeric value." xr:uid="{3E8952FF-508E-4917-B716-92EEA4456E83}">
          <x14:formula1>
            <xm:f>'Helper 2'!L33</xm:f>
          </x14:formula1>
          <xm:sqref>L37 Q37 V37 AA37 AF37 AK37 AP37 AU37 AZ37 BE37 BJ37 BO37 BT37 BY37 CD37 CI37 CN37 CS37 CX37 DC37 DH37 DM37 DR37 DW37 EB37 EG37 EL37 EQ37 EV37 FA37 FF37 FK37 FP37 FU37 FZ37 GE37 GJ37 GO37 GT37 GY37 HD37 HI37 HN37 HS37 HX37 IC37 IH37 IM37 IR37 IW37</xm:sqref>
        </x14:dataValidation>
        <x14:dataValidation type="custom" allowBlank="1" showInputMessage="1" showErrorMessage="1" error="The eligible payroll expense amount must be a numeric value." xr:uid="{D4EC8743-BB95-43EC-A084-8D4C10E1739D}">
          <x14:formula1>
            <xm:f>'Helper 2'!L34</xm:f>
          </x14:formula1>
          <xm:sqref>L40 Q40 V40 AA40 AF40 AK40 AP40 AU40 AZ40 BE40 BJ40 BO40 BT40 BY40 CD40 CI40 CN40 CS40 CX40 DC40 DH40 DM40 DR40 DW40 EB40 EG40 EL40 EQ40 EV40 FA40 FF40 FK40 FP40 FU40 FZ40 GE40 GJ40 GO40 GT40 GY40 HD40 HI40 HN40 HS40 HX40 IC40 IH40 IM40 IR40 IW40</xm:sqref>
        </x14:dataValidation>
        <x14:dataValidation type="custom" allowBlank="1" showInputMessage="1" showErrorMessage="1" error="The number of full-time eligible employees must be a positive numeric value." xr:uid="{85CF92BB-AC58-4AD6-B5C3-489C49F73CA5}">
          <x14:formula1>
            <xm:f>'Helper 2'!G35</xm:f>
          </x14:formula1>
          <xm:sqref>G66</xm:sqref>
        </x14:dataValidation>
        <x14:dataValidation type="custom" allowBlank="1" showInputMessage="1" showErrorMessage="1" error="Payroll expense incurred with respect to non-work permit holders must be a positive numeric value and must not exceed item S4B11.  No amount should be entered if the election has been made in item E4." xr:uid="{50AEB313-DD66-4069-82A4-8DEB66B827A5}">
          <x14:formula1>
            <xm:f>'Helper 2'!G36</xm:f>
          </x14:formula1>
          <xm:sqref>G76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9F15-FDEA-432E-9EE7-46B5F31C0628}">
  <dimension ref="A1:JC425"/>
  <sheetViews>
    <sheetView workbookViewId="0">
      <selection activeCell="G1" sqref="G1"/>
    </sheetView>
  </sheetViews>
  <sheetFormatPr defaultRowHeight="14.5" x14ac:dyDescent="0.35"/>
  <cols>
    <col min="1" max="1" width="2.7265625" customWidth="1"/>
    <col min="2" max="2" width="0.81640625" customWidth="1"/>
    <col min="3" max="3" width="7.7265625" style="7" customWidth="1"/>
    <col min="4" max="4" width="110.7265625" style="5" customWidth="1"/>
    <col min="5" max="5" width="8.7265625" style="5" customWidth="1"/>
    <col min="6" max="6" width="5.7265625" style="288" customWidth="1"/>
    <col min="7" max="7" width="20.7265625" style="6" customWidth="1"/>
    <col min="8" max="8" width="5.7265625" style="6" customWidth="1"/>
    <col min="9" max="9" width="8.7265625" style="6" customWidth="1"/>
    <col min="10" max="10" width="2.7265625" style="6" customWidth="1"/>
    <col min="11" max="11" width="6.7265625" style="6" customWidth="1"/>
    <col min="12" max="12" width="20.7265625" style="6" customWidth="1"/>
    <col min="13" max="13" width="6.7265625" style="3" customWidth="1"/>
    <col min="14" max="14" width="2.7265625" style="3" customWidth="1"/>
    <col min="15" max="15" width="2.7265625" style="6" customWidth="1"/>
    <col min="16" max="16" width="6.7265625" style="6" customWidth="1"/>
    <col min="17" max="17" width="20.7265625" style="6" customWidth="1"/>
    <col min="18" max="18" width="6.7265625" style="3" customWidth="1"/>
    <col min="19" max="19" width="2.7265625" style="3" customWidth="1"/>
    <col min="20" max="20" width="2.7265625" style="6" customWidth="1"/>
    <col min="21" max="21" width="6.7265625" style="6" customWidth="1"/>
    <col min="22" max="22" width="20.7265625" style="6" customWidth="1"/>
    <col min="23" max="23" width="6.7265625" style="3" customWidth="1"/>
    <col min="24" max="24" width="2.7265625" style="3" customWidth="1"/>
    <col min="25" max="25" width="2.7265625" style="6" customWidth="1"/>
    <col min="26" max="26" width="6.7265625" style="6" customWidth="1"/>
    <col min="27" max="27" width="20.7265625" style="6" customWidth="1"/>
    <col min="28" max="28" width="6.7265625" style="3" customWidth="1"/>
    <col min="29" max="29" width="2.7265625" style="3" customWidth="1"/>
    <col min="30" max="30" width="2.7265625" style="6" customWidth="1"/>
    <col min="31" max="31" width="6.7265625" style="6" customWidth="1"/>
    <col min="32" max="32" width="20.7265625" style="6" customWidth="1"/>
    <col min="33" max="33" width="6.7265625" style="3" customWidth="1"/>
    <col min="34" max="34" width="2.7265625" style="3" customWidth="1"/>
    <col min="35" max="35" width="2.7265625" style="6" customWidth="1"/>
    <col min="36" max="36" width="6.7265625" style="6" customWidth="1"/>
    <col min="37" max="37" width="20.7265625" style="6" customWidth="1"/>
    <col min="38" max="38" width="6.7265625" style="3" customWidth="1"/>
    <col min="39" max="39" width="2.7265625" style="3" customWidth="1"/>
    <col min="40" max="40" width="2.7265625" style="6" customWidth="1"/>
    <col min="41" max="41" width="6.7265625" style="6" customWidth="1"/>
    <col min="42" max="42" width="20.7265625" style="6" customWidth="1"/>
    <col min="43" max="43" width="6.7265625" style="3" customWidth="1"/>
    <col min="44" max="44" width="2.7265625" style="3" customWidth="1"/>
    <col min="45" max="45" width="2.7265625" style="6" customWidth="1"/>
    <col min="46" max="46" width="6.7265625" style="6" customWidth="1"/>
    <col min="47" max="47" width="20.7265625" style="6" customWidth="1"/>
    <col min="48" max="48" width="6.7265625" style="3" customWidth="1"/>
    <col min="49" max="49" width="2.7265625" style="3" customWidth="1"/>
    <col min="50" max="50" width="2.7265625" style="6" customWidth="1"/>
    <col min="51" max="51" width="6.7265625" style="6" customWidth="1"/>
    <col min="52" max="52" width="20.7265625" style="6" customWidth="1"/>
    <col min="53" max="53" width="6.7265625" style="3" customWidth="1"/>
    <col min="54" max="54" width="2.7265625" style="3" customWidth="1"/>
    <col min="55" max="55" width="2.7265625" style="6" customWidth="1"/>
    <col min="56" max="56" width="6.7265625" style="6" customWidth="1"/>
    <col min="57" max="57" width="20.7265625" style="6" customWidth="1"/>
    <col min="58" max="58" width="6.7265625" style="3" customWidth="1"/>
    <col min="59" max="59" width="2.7265625" style="3" customWidth="1"/>
    <col min="60" max="60" width="2.7265625" style="6" customWidth="1"/>
    <col min="61" max="61" width="6.7265625" style="6" customWidth="1"/>
    <col min="62" max="62" width="20.7265625" style="6" customWidth="1"/>
    <col min="63" max="63" width="6.7265625" style="3" customWidth="1"/>
    <col min="64" max="64" width="2.7265625" style="3" customWidth="1"/>
    <col min="65" max="65" width="2.7265625" style="6" customWidth="1"/>
    <col min="66" max="66" width="6.7265625" style="6" customWidth="1"/>
    <col min="67" max="67" width="20.7265625" style="6" customWidth="1"/>
    <col min="68" max="68" width="6.7265625" style="3" customWidth="1"/>
    <col min="69" max="69" width="2.7265625" style="3" customWidth="1"/>
    <col min="70" max="70" width="2.7265625" style="6" customWidth="1"/>
    <col min="71" max="71" width="6.7265625" style="6" customWidth="1"/>
    <col min="72" max="72" width="20.7265625" style="6" customWidth="1"/>
    <col min="73" max="73" width="6.7265625" style="3" customWidth="1"/>
    <col min="74" max="74" width="2.7265625" style="3" customWidth="1"/>
    <col min="75" max="75" width="2.7265625" style="6" customWidth="1"/>
    <col min="76" max="76" width="6.7265625" style="6" customWidth="1"/>
    <col min="77" max="77" width="20.7265625" style="6" customWidth="1"/>
    <col min="78" max="78" width="6.7265625" style="3" customWidth="1"/>
    <col min="79" max="79" width="2.7265625" style="3" customWidth="1"/>
    <col min="80" max="80" width="2.7265625" style="6" customWidth="1"/>
    <col min="81" max="81" width="6.7265625" style="6" customWidth="1"/>
    <col min="82" max="82" width="20.7265625" style="6" customWidth="1"/>
    <col min="83" max="83" width="6.7265625" style="3" customWidth="1"/>
    <col min="84" max="84" width="2.7265625" style="3" customWidth="1"/>
    <col min="85" max="85" width="2.7265625" style="6" customWidth="1"/>
    <col min="86" max="86" width="6.7265625" style="6" customWidth="1"/>
    <col min="87" max="87" width="20.7265625" style="6" customWidth="1"/>
    <col min="88" max="88" width="6.7265625" style="3" customWidth="1"/>
    <col min="89" max="89" width="2.7265625" style="3" customWidth="1"/>
    <col min="90" max="90" width="2.7265625" style="6" customWidth="1"/>
    <col min="91" max="91" width="6.7265625" style="6" customWidth="1"/>
    <col min="92" max="92" width="20.7265625" style="6" customWidth="1"/>
    <col min="93" max="93" width="6.7265625" style="3" customWidth="1"/>
    <col min="94" max="94" width="2.7265625" style="3" customWidth="1"/>
    <col min="95" max="95" width="2.7265625" style="6" customWidth="1"/>
    <col min="96" max="96" width="6.7265625" style="6" customWidth="1"/>
    <col min="97" max="97" width="20.7265625" style="6" customWidth="1"/>
    <col min="98" max="98" width="6.7265625" style="3" customWidth="1"/>
    <col min="99" max="99" width="2.7265625" style="3" customWidth="1"/>
    <col min="100" max="100" width="2.7265625" style="6" customWidth="1"/>
    <col min="101" max="101" width="6.7265625" style="6" customWidth="1"/>
    <col min="102" max="102" width="20.7265625" style="6" customWidth="1"/>
    <col min="103" max="103" width="6.7265625" style="3" customWidth="1"/>
    <col min="104" max="104" width="2.7265625" style="3" customWidth="1"/>
    <col min="105" max="105" width="2.7265625" style="6" customWidth="1"/>
    <col min="106" max="106" width="6.7265625" style="6" customWidth="1"/>
    <col min="107" max="107" width="20.7265625" style="6" customWidth="1"/>
    <col min="108" max="108" width="6.7265625" style="3" customWidth="1"/>
    <col min="109" max="109" width="2.7265625" style="3" customWidth="1"/>
    <col min="110" max="110" width="2.7265625" style="6" customWidth="1"/>
    <col min="111" max="111" width="6.7265625" style="6" customWidth="1"/>
    <col min="112" max="112" width="20.7265625" style="6" customWidth="1"/>
    <col min="113" max="113" width="6.7265625" style="3" customWidth="1"/>
    <col min="114" max="114" width="2.7265625" style="3" customWidth="1"/>
    <col min="115" max="115" width="2.7265625" style="6" customWidth="1"/>
    <col min="116" max="116" width="6.7265625" style="6" customWidth="1"/>
    <col min="117" max="117" width="20.7265625" style="6" customWidth="1"/>
    <col min="118" max="118" width="6.7265625" style="3" customWidth="1"/>
    <col min="119" max="119" width="2.7265625" style="3" customWidth="1"/>
    <col min="120" max="120" width="2.7265625" style="6" customWidth="1"/>
    <col min="121" max="121" width="6.7265625" style="6" customWidth="1"/>
    <col min="122" max="122" width="20.7265625" style="6" customWidth="1"/>
    <col min="123" max="123" width="6.7265625" style="3" customWidth="1"/>
    <col min="124" max="124" width="2.7265625" style="3" customWidth="1"/>
    <col min="125" max="125" width="2.7265625" style="6" customWidth="1"/>
    <col min="126" max="126" width="6.7265625" style="6" customWidth="1"/>
    <col min="127" max="127" width="20.7265625" style="6" customWidth="1"/>
    <col min="128" max="128" width="6.7265625" style="3" customWidth="1"/>
    <col min="129" max="129" width="2.7265625" style="3" customWidth="1"/>
    <col min="130" max="130" width="2.7265625" style="6" customWidth="1"/>
    <col min="131" max="131" width="6.7265625" style="6" customWidth="1"/>
    <col min="132" max="132" width="20.7265625" style="6" customWidth="1"/>
    <col min="133" max="133" width="6.7265625" style="3" customWidth="1"/>
    <col min="134" max="134" width="2.7265625" style="3" customWidth="1"/>
    <col min="135" max="135" width="2.7265625" style="6" customWidth="1"/>
    <col min="136" max="136" width="6.7265625" style="6" customWidth="1"/>
    <col min="137" max="137" width="20.7265625" style="6" customWidth="1"/>
    <col min="138" max="138" width="6.7265625" style="3" customWidth="1"/>
    <col min="139" max="139" width="2.7265625" style="3" customWidth="1"/>
    <col min="140" max="140" width="2.7265625" style="6" customWidth="1"/>
    <col min="141" max="141" width="6.7265625" style="6" customWidth="1"/>
    <col min="142" max="142" width="20.7265625" style="6" customWidth="1"/>
    <col min="143" max="143" width="6.7265625" style="3" customWidth="1"/>
    <col min="144" max="144" width="2.7265625" style="3" customWidth="1"/>
    <col min="145" max="145" width="2.7265625" style="6" customWidth="1"/>
    <col min="146" max="146" width="6.7265625" style="6" customWidth="1"/>
    <col min="147" max="147" width="20.7265625" style="6" customWidth="1"/>
    <col min="148" max="148" width="6.7265625" style="3" customWidth="1"/>
    <col min="149" max="149" width="2.7265625" style="3" customWidth="1"/>
    <col min="150" max="150" width="2.7265625" style="6" customWidth="1"/>
    <col min="151" max="151" width="6.7265625" style="6" customWidth="1"/>
    <col min="152" max="152" width="20.7265625" style="6" customWidth="1"/>
    <col min="153" max="153" width="6.7265625" style="3" customWidth="1"/>
    <col min="154" max="154" width="2.7265625" style="3" customWidth="1"/>
    <col min="155" max="155" width="2.7265625" style="6" customWidth="1"/>
    <col min="156" max="156" width="6.7265625" style="6" customWidth="1"/>
    <col min="157" max="157" width="20.7265625" style="6" customWidth="1"/>
    <col min="158" max="158" width="6.7265625" style="3" customWidth="1"/>
    <col min="159" max="159" width="2.7265625" style="3" customWidth="1"/>
    <col min="160" max="160" width="2.7265625" style="6" customWidth="1"/>
    <col min="161" max="161" width="6.7265625" style="6" customWidth="1"/>
    <col min="162" max="162" width="20.7265625" style="6" customWidth="1"/>
    <col min="163" max="163" width="6.7265625" style="3" customWidth="1"/>
    <col min="164" max="164" width="2.7265625" style="3" customWidth="1"/>
    <col min="165" max="165" width="2.7265625" style="6" customWidth="1"/>
    <col min="166" max="166" width="6.7265625" style="6" customWidth="1"/>
    <col min="167" max="167" width="20.7265625" style="6" customWidth="1"/>
    <col min="168" max="168" width="6.7265625" style="3" customWidth="1"/>
    <col min="169" max="169" width="2.7265625" style="3" customWidth="1"/>
    <col min="170" max="170" width="2.7265625" style="6" customWidth="1"/>
    <col min="171" max="171" width="6.7265625" style="6" customWidth="1"/>
    <col min="172" max="172" width="20.7265625" style="6" customWidth="1"/>
    <col min="173" max="173" width="6.7265625" style="3" customWidth="1"/>
    <col min="174" max="174" width="2.7265625" style="3" customWidth="1"/>
    <col min="175" max="175" width="2.7265625" style="6" customWidth="1"/>
    <col min="176" max="176" width="6.7265625" style="6" customWidth="1"/>
    <col min="177" max="177" width="20.7265625" style="6" customWidth="1"/>
    <col min="178" max="178" width="6.7265625" style="3" customWidth="1"/>
    <col min="179" max="179" width="2.7265625" style="3" customWidth="1"/>
    <col min="180" max="180" width="2.7265625" style="6" customWidth="1"/>
    <col min="181" max="181" width="6.7265625" style="6" customWidth="1"/>
    <col min="182" max="182" width="20.7265625" style="6" customWidth="1"/>
    <col min="183" max="183" width="6.7265625" style="3" customWidth="1"/>
    <col min="184" max="184" width="2.7265625" style="3" customWidth="1"/>
    <col min="185" max="185" width="2.7265625" style="6" customWidth="1"/>
    <col min="186" max="186" width="6.7265625" style="6" customWidth="1"/>
    <col min="187" max="187" width="20.7265625" style="6" customWidth="1"/>
    <col min="188" max="188" width="6.7265625" style="3" customWidth="1"/>
    <col min="189" max="189" width="2.7265625" style="3" customWidth="1"/>
    <col min="190" max="190" width="2.7265625" style="6" customWidth="1"/>
    <col min="191" max="191" width="6.7265625" style="6" customWidth="1"/>
    <col min="192" max="192" width="20.7265625" style="6" customWidth="1"/>
    <col min="193" max="193" width="6.7265625" style="3" customWidth="1"/>
    <col min="194" max="194" width="2.7265625" style="3" customWidth="1"/>
    <col min="195" max="195" width="2.7265625" style="6" customWidth="1"/>
    <col min="196" max="196" width="6.7265625" style="6" customWidth="1"/>
    <col min="197" max="197" width="20.7265625" style="6" customWidth="1"/>
    <col min="198" max="198" width="6.7265625" style="3" customWidth="1"/>
    <col min="199" max="199" width="2.7265625" style="3" customWidth="1"/>
    <col min="200" max="200" width="2.7265625" style="6" customWidth="1"/>
    <col min="201" max="201" width="6.7265625" style="6" customWidth="1"/>
    <col min="202" max="202" width="20.7265625" style="6" customWidth="1"/>
    <col min="203" max="203" width="6.7265625" style="3" customWidth="1"/>
    <col min="204" max="204" width="2.7265625" style="3" customWidth="1"/>
    <col min="205" max="205" width="2.7265625" style="6" customWidth="1"/>
    <col min="206" max="206" width="6.7265625" style="6" customWidth="1"/>
    <col min="207" max="207" width="20.7265625" style="6" customWidth="1"/>
    <col min="208" max="208" width="6.7265625" style="3" customWidth="1"/>
    <col min="209" max="209" width="2.7265625" style="3" customWidth="1"/>
    <col min="210" max="210" width="2.7265625" style="6" customWidth="1"/>
    <col min="211" max="211" width="6.7265625" style="6" customWidth="1"/>
    <col min="212" max="212" width="20.7265625" style="6" customWidth="1"/>
    <col min="213" max="213" width="6.7265625" style="3" customWidth="1"/>
    <col min="214" max="214" width="2.7265625" style="3" customWidth="1"/>
    <col min="215" max="215" width="2.7265625" style="6" customWidth="1"/>
    <col min="216" max="216" width="6.7265625" style="6" customWidth="1"/>
    <col min="217" max="217" width="20.7265625" style="6" customWidth="1"/>
    <col min="218" max="218" width="6.7265625" style="3" customWidth="1"/>
    <col min="219" max="219" width="2.7265625" style="3" customWidth="1"/>
    <col min="220" max="220" width="2.7265625" style="6" customWidth="1"/>
    <col min="221" max="221" width="6.7265625" style="6" customWidth="1"/>
    <col min="222" max="222" width="20.7265625" style="6" customWidth="1"/>
    <col min="223" max="223" width="6.7265625" style="3" customWidth="1"/>
    <col min="224" max="224" width="2.7265625" style="3" customWidth="1"/>
    <col min="225" max="225" width="2.7265625" style="6" customWidth="1"/>
    <col min="226" max="226" width="6.7265625" style="6" customWidth="1"/>
    <col min="227" max="227" width="20.7265625" style="6" customWidth="1"/>
    <col min="228" max="228" width="6.7265625" style="3" customWidth="1"/>
    <col min="229" max="229" width="2.7265625" style="3" customWidth="1"/>
    <col min="230" max="230" width="2.7265625" style="6" customWidth="1"/>
    <col min="231" max="231" width="6.7265625" style="6" customWidth="1"/>
    <col min="232" max="232" width="20.7265625" style="6" customWidth="1"/>
    <col min="233" max="233" width="6.7265625" style="3" customWidth="1"/>
    <col min="234" max="234" width="2.7265625" style="3" customWidth="1"/>
    <col min="235" max="235" width="2.7265625" style="6" customWidth="1"/>
    <col min="236" max="236" width="6.7265625" style="6" customWidth="1"/>
    <col min="237" max="237" width="20.7265625" style="6" customWidth="1"/>
    <col min="238" max="238" width="6.7265625" style="3" customWidth="1"/>
    <col min="239" max="239" width="2.7265625" style="3" customWidth="1"/>
    <col min="240" max="240" width="2.7265625" style="6" customWidth="1"/>
    <col min="241" max="241" width="6.7265625" style="6" customWidth="1"/>
    <col min="242" max="242" width="20.7265625" style="6" customWidth="1"/>
    <col min="243" max="243" width="6.7265625" style="3" customWidth="1"/>
    <col min="244" max="244" width="2.7265625" style="3" customWidth="1"/>
    <col min="245" max="245" width="2.7265625" style="6" customWidth="1"/>
    <col min="246" max="246" width="6.7265625" style="6" customWidth="1"/>
    <col min="247" max="247" width="20.7265625" style="6" customWidth="1"/>
    <col min="248" max="248" width="6.7265625" style="3" customWidth="1"/>
    <col min="249" max="249" width="2.7265625" style="3" customWidth="1"/>
    <col min="250" max="250" width="2.7265625" style="6" customWidth="1"/>
    <col min="251" max="251" width="6.7265625" style="6" customWidth="1"/>
    <col min="252" max="252" width="20.7265625" style="6" customWidth="1"/>
    <col min="253" max="253" width="6.7265625" style="3" customWidth="1"/>
    <col min="254" max="254" width="2.7265625" style="3" customWidth="1"/>
    <col min="255" max="255" width="2.7265625" style="6" customWidth="1"/>
    <col min="256" max="256" width="6.7265625" style="6" customWidth="1"/>
    <col min="257" max="257" width="20.7265625" style="6" customWidth="1"/>
    <col min="258" max="258" width="6.7265625" style="3" customWidth="1"/>
    <col min="259" max="259" width="2.7265625" style="3" customWidth="1"/>
    <col min="263" max="263" width="150.7265625" customWidth="1"/>
  </cols>
  <sheetData>
    <row r="1" spans="1:263" ht="18.5" x14ac:dyDescent="0.45">
      <c r="A1" s="95" t="s">
        <v>0</v>
      </c>
      <c r="B1" s="39"/>
      <c r="C1" s="40"/>
      <c r="D1" s="196"/>
      <c r="E1" s="196"/>
      <c r="F1" s="367"/>
      <c r="G1" s="368"/>
      <c r="H1" s="368"/>
      <c r="I1" s="368"/>
      <c r="J1" s="368"/>
      <c r="K1" s="368"/>
      <c r="L1" s="368"/>
      <c r="M1" s="256"/>
      <c r="N1" s="256"/>
      <c r="O1" s="368"/>
      <c r="P1" s="368"/>
      <c r="Q1" s="368"/>
      <c r="R1" s="256"/>
      <c r="S1" s="256"/>
      <c r="T1" s="368"/>
      <c r="U1" s="368"/>
      <c r="V1" s="368"/>
      <c r="W1" s="256"/>
      <c r="X1" s="256"/>
      <c r="Y1" s="368"/>
      <c r="Z1" s="368"/>
      <c r="AA1" s="368"/>
      <c r="AB1" s="256"/>
      <c r="AC1" s="256"/>
      <c r="AD1" s="368"/>
      <c r="AE1" s="368"/>
      <c r="AF1" s="368"/>
      <c r="AG1" s="256"/>
      <c r="AH1" s="256"/>
      <c r="AI1" s="368"/>
      <c r="AJ1" s="368"/>
      <c r="AK1" s="368"/>
      <c r="AL1" s="256"/>
      <c r="AM1" s="256"/>
      <c r="AN1" s="368"/>
      <c r="AO1" s="368"/>
      <c r="AP1" s="368"/>
      <c r="AQ1" s="256"/>
      <c r="AR1" s="256"/>
      <c r="AS1" s="368"/>
      <c r="AT1" s="368"/>
      <c r="AU1" s="368"/>
      <c r="AV1" s="256"/>
      <c r="AW1" s="256"/>
      <c r="AX1" s="368"/>
      <c r="AY1" s="368"/>
      <c r="AZ1" s="368"/>
      <c r="BA1" s="256"/>
      <c r="BB1" s="256"/>
      <c r="BC1" s="368"/>
      <c r="BD1" s="368"/>
      <c r="BE1" s="368"/>
      <c r="BF1" s="256"/>
      <c r="BG1" s="256"/>
      <c r="BH1" s="368"/>
      <c r="BI1" s="368"/>
      <c r="BJ1" s="368"/>
      <c r="BK1" s="256"/>
      <c r="BL1" s="256"/>
      <c r="BM1" s="368"/>
      <c r="BN1" s="368"/>
      <c r="BO1" s="368"/>
      <c r="BP1" s="256"/>
      <c r="BQ1" s="256"/>
      <c r="BR1" s="368"/>
      <c r="BS1" s="368"/>
      <c r="BT1" s="368"/>
      <c r="BU1" s="256"/>
      <c r="BV1" s="256"/>
      <c r="BW1" s="368"/>
      <c r="BX1" s="368"/>
      <c r="BY1" s="368"/>
      <c r="BZ1" s="256"/>
      <c r="CA1" s="256"/>
      <c r="CB1" s="368"/>
      <c r="CC1" s="368"/>
      <c r="CD1" s="368"/>
      <c r="CE1" s="256"/>
      <c r="CF1" s="256"/>
      <c r="CG1" s="368"/>
      <c r="CH1" s="368"/>
      <c r="CI1" s="368"/>
      <c r="CJ1" s="256"/>
      <c r="CK1" s="256"/>
      <c r="CL1" s="368"/>
      <c r="CM1" s="368"/>
      <c r="CN1" s="368"/>
      <c r="CO1" s="256"/>
      <c r="CP1" s="256"/>
      <c r="CQ1" s="368"/>
      <c r="CR1" s="368"/>
      <c r="CS1" s="368"/>
      <c r="CT1" s="256"/>
      <c r="CU1" s="256"/>
      <c r="CV1" s="368"/>
      <c r="CW1" s="368"/>
      <c r="CX1" s="368"/>
      <c r="CY1" s="256"/>
      <c r="CZ1" s="256"/>
      <c r="DA1" s="368"/>
      <c r="DB1" s="368"/>
      <c r="DC1" s="368"/>
      <c r="DD1" s="256"/>
      <c r="DE1" s="256"/>
      <c r="DF1" s="368"/>
      <c r="DG1" s="368"/>
      <c r="DH1" s="368"/>
      <c r="DI1" s="256"/>
      <c r="DJ1" s="256"/>
      <c r="DK1" s="368"/>
      <c r="DL1" s="368"/>
      <c r="DM1" s="368"/>
      <c r="DN1" s="256"/>
      <c r="DO1" s="256"/>
      <c r="DP1" s="368"/>
      <c r="DQ1" s="368"/>
      <c r="DR1" s="368"/>
      <c r="DS1" s="256"/>
      <c r="DT1" s="256"/>
      <c r="DU1" s="368"/>
      <c r="DV1" s="368"/>
      <c r="DW1" s="368"/>
      <c r="DX1" s="256"/>
      <c r="DY1" s="256"/>
      <c r="DZ1" s="368"/>
      <c r="EA1" s="368"/>
      <c r="EB1" s="368"/>
      <c r="EC1" s="256"/>
      <c r="ED1" s="256"/>
      <c r="EE1" s="368"/>
      <c r="EF1" s="368"/>
      <c r="EG1" s="368"/>
      <c r="EH1" s="256"/>
      <c r="EI1" s="256"/>
      <c r="EJ1" s="368"/>
      <c r="EK1" s="368"/>
      <c r="EL1" s="368"/>
      <c r="EM1" s="256"/>
      <c r="EN1" s="256"/>
      <c r="EO1" s="368"/>
      <c r="EP1" s="368"/>
      <c r="EQ1" s="368"/>
      <c r="ER1" s="256"/>
      <c r="ES1" s="256"/>
      <c r="ET1" s="368"/>
      <c r="EU1" s="368"/>
      <c r="EV1" s="368"/>
      <c r="EW1" s="256"/>
      <c r="EX1" s="256"/>
      <c r="EY1" s="368"/>
      <c r="EZ1" s="368"/>
      <c r="FA1" s="368"/>
      <c r="FB1" s="256"/>
      <c r="FC1" s="256"/>
      <c r="FD1" s="368"/>
      <c r="FE1" s="368"/>
      <c r="FF1" s="368"/>
      <c r="FG1" s="256"/>
      <c r="FH1" s="256"/>
      <c r="FI1" s="368"/>
      <c r="FJ1" s="368"/>
      <c r="FK1" s="368"/>
      <c r="FL1" s="256"/>
      <c r="FM1" s="256"/>
      <c r="FN1" s="368"/>
      <c r="FO1" s="368"/>
      <c r="FP1" s="368"/>
      <c r="FQ1" s="256"/>
      <c r="FR1" s="256"/>
      <c r="FS1" s="368"/>
      <c r="FT1" s="368"/>
      <c r="FU1" s="368"/>
      <c r="FV1" s="256"/>
      <c r="FW1" s="256"/>
      <c r="FX1" s="368"/>
      <c r="FY1" s="368"/>
      <c r="FZ1" s="368"/>
      <c r="GA1" s="256"/>
      <c r="GB1" s="256"/>
      <c r="GC1" s="368"/>
      <c r="GD1" s="368"/>
      <c r="GE1" s="368"/>
      <c r="GF1" s="256"/>
      <c r="GG1" s="256"/>
      <c r="GH1" s="368"/>
      <c r="GI1" s="368"/>
      <c r="GJ1" s="368"/>
      <c r="GK1" s="256"/>
      <c r="GL1" s="256"/>
      <c r="GM1" s="368"/>
      <c r="GN1" s="368"/>
      <c r="GO1" s="368"/>
      <c r="GP1" s="256"/>
      <c r="GQ1" s="256"/>
      <c r="GR1" s="368"/>
      <c r="GS1" s="368"/>
      <c r="GT1" s="368"/>
      <c r="GU1" s="256"/>
      <c r="GV1" s="256"/>
      <c r="GW1" s="368"/>
      <c r="GX1" s="368"/>
      <c r="GY1" s="368"/>
      <c r="GZ1" s="256"/>
      <c r="HA1" s="256"/>
      <c r="HB1" s="368"/>
      <c r="HC1" s="368"/>
      <c r="HD1" s="368"/>
      <c r="HE1" s="256"/>
      <c r="HF1" s="256"/>
      <c r="HG1" s="368"/>
      <c r="HH1" s="368"/>
      <c r="HI1" s="368"/>
      <c r="HJ1" s="256"/>
      <c r="HK1" s="256"/>
      <c r="HL1" s="368"/>
      <c r="HM1" s="368"/>
      <c r="HN1" s="368"/>
      <c r="HO1" s="256"/>
      <c r="HP1" s="256"/>
      <c r="HQ1" s="368"/>
      <c r="HR1" s="368"/>
      <c r="HS1" s="368"/>
      <c r="HT1" s="256"/>
      <c r="HU1" s="256"/>
      <c r="HV1" s="368"/>
      <c r="HW1" s="368"/>
      <c r="HX1" s="368"/>
      <c r="HY1" s="256"/>
      <c r="HZ1" s="256"/>
      <c r="IA1" s="368"/>
      <c r="IB1" s="368"/>
      <c r="IC1" s="368"/>
      <c r="ID1" s="256"/>
      <c r="IE1" s="256"/>
      <c r="IF1" s="368"/>
      <c r="IG1" s="368"/>
      <c r="IH1" s="368"/>
      <c r="II1" s="256"/>
      <c r="IJ1" s="256"/>
      <c r="IK1" s="368"/>
      <c r="IL1" s="368"/>
      <c r="IM1" s="368"/>
      <c r="IN1" s="256"/>
      <c r="IO1" s="256"/>
      <c r="IP1" s="368"/>
      <c r="IQ1" s="368"/>
      <c r="IR1" s="368"/>
      <c r="IS1" s="256"/>
      <c r="IT1" s="256"/>
      <c r="IU1" s="368"/>
      <c r="IV1" s="368"/>
      <c r="IW1" s="368"/>
      <c r="IX1" s="256"/>
      <c r="IY1" s="256"/>
      <c r="IZ1" s="12"/>
      <c r="JA1" s="12"/>
      <c r="JB1" s="12"/>
      <c r="JC1" s="12"/>
    </row>
    <row r="2" spans="1:263" ht="18.5" x14ac:dyDescent="0.45">
      <c r="A2" s="11" t="s">
        <v>819</v>
      </c>
      <c r="B2" s="39"/>
      <c r="C2" s="40"/>
      <c r="D2" s="196"/>
      <c r="E2" s="196"/>
      <c r="F2" s="367"/>
      <c r="G2" s="368"/>
      <c r="H2" s="368"/>
      <c r="I2" s="368"/>
      <c r="J2" s="368"/>
      <c r="K2" s="368"/>
      <c r="L2" s="368"/>
      <c r="M2" s="256"/>
      <c r="N2" s="256"/>
      <c r="O2" s="368"/>
      <c r="P2" s="368"/>
      <c r="Q2" s="368"/>
      <c r="R2" s="256"/>
      <c r="S2" s="256"/>
      <c r="T2" s="368"/>
      <c r="U2" s="368"/>
      <c r="V2" s="368"/>
      <c r="W2" s="256"/>
      <c r="X2" s="256"/>
      <c r="Y2" s="368"/>
      <c r="Z2" s="368"/>
      <c r="AA2" s="368"/>
      <c r="AB2" s="256"/>
      <c r="AC2" s="256"/>
      <c r="AD2" s="368"/>
      <c r="AE2" s="368"/>
      <c r="AF2" s="368"/>
      <c r="AG2" s="256"/>
      <c r="AH2" s="256"/>
      <c r="AI2" s="368"/>
      <c r="AJ2" s="368"/>
      <c r="AK2" s="368"/>
      <c r="AL2" s="256"/>
      <c r="AM2" s="256"/>
      <c r="AN2" s="368"/>
      <c r="AO2" s="368"/>
      <c r="AP2" s="368"/>
      <c r="AQ2" s="256"/>
      <c r="AR2" s="256"/>
      <c r="AS2" s="368"/>
      <c r="AT2" s="368"/>
      <c r="AU2" s="368"/>
      <c r="AV2" s="256"/>
      <c r="AW2" s="256"/>
      <c r="AX2" s="368"/>
      <c r="AY2" s="368"/>
      <c r="AZ2" s="368"/>
      <c r="BA2" s="256"/>
      <c r="BB2" s="256"/>
      <c r="BC2" s="368"/>
      <c r="BD2" s="368"/>
      <c r="BE2" s="368"/>
      <c r="BF2" s="256"/>
      <c r="BG2" s="256"/>
      <c r="BH2" s="368"/>
      <c r="BI2" s="368"/>
      <c r="BJ2" s="368"/>
      <c r="BK2" s="256"/>
      <c r="BL2" s="256"/>
      <c r="BM2" s="368"/>
      <c r="BN2" s="368"/>
      <c r="BO2" s="368"/>
      <c r="BP2" s="256"/>
      <c r="BQ2" s="256"/>
      <c r="BR2" s="368"/>
      <c r="BS2" s="368"/>
      <c r="BT2" s="368"/>
      <c r="BU2" s="256"/>
      <c r="BV2" s="256"/>
      <c r="BW2" s="368"/>
      <c r="BX2" s="368"/>
      <c r="BY2" s="368"/>
      <c r="BZ2" s="256"/>
      <c r="CA2" s="256"/>
      <c r="CB2" s="368"/>
      <c r="CC2" s="368"/>
      <c r="CD2" s="368"/>
      <c r="CE2" s="256"/>
      <c r="CF2" s="256"/>
      <c r="CG2" s="368"/>
      <c r="CH2" s="368"/>
      <c r="CI2" s="368"/>
      <c r="CJ2" s="256"/>
      <c r="CK2" s="256"/>
      <c r="CL2" s="368"/>
      <c r="CM2" s="368"/>
      <c r="CN2" s="368"/>
      <c r="CO2" s="256"/>
      <c r="CP2" s="256"/>
      <c r="CQ2" s="368"/>
      <c r="CR2" s="368"/>
      <c r="CS2" s="368"/>
      <c r="CT2" s="256"/>
      <c r="CU2" s="256"/>
      <c r="CV2" s="368"/>
      <c r="CW2" s="368"/>
      <c r="CX2" s="368"/>
      <c r="CY2" s="256"/>
      <c r="CZ2" s="256"/>
      <c r="DA2" s="368"/>
      <c r="DB2" s="368"/>
      <c r="DC2" s="368"/>
      <c r="DD2" s="256"/>
      <c r="DE2" s="256"/>
      <c r="DF2" s="368"/>
      <c r="DG2" s="368"/>
      <c r="DH2" s="368"/>
      <c r="DI2" s="256"/>
      <c r="DJ2" s="256"/>
      <c r="DK2" s="368"/>
      <c r="DL2" s="368"/>
      <c r="DM2" s="368"/>
      <c r="DN2" s="256"/>
      <c r="DO2" s="256"/>
      <c r="DP2" s="368"/>
      <c r="DQ2" s="368"/>
      <c r="DR2" s="368"/>
      <c r="DS2" s="256"/>
      <c r="DT2" s="256"/>
      <c r="DU2" s="368"/>
      <c r="DV2" s="368"/>
      <c r="DW2" s="368"/>
      <c r="DX2" s="256"/>
      <c r="DY2" s="256"/>
      <c r="DZ2" s="368"/>
      <c r="EA2" s="368"/>
      <c r="EB2" s="368"/>
      <c r="EC2" s="256"/>
      <c r="ED2" s="256"/>
      <c r="EE2" s="368"/>
      <c r="EF2" s="368"/>
      <c r="EG2" s="368"/>
      <c r="EH2" s="256"/>
      <c r="EI2" s="256"/>
      <c r="EJ2" s="368"/>
      <c r="EK2" s="368"/>
      <c r="EL2" s="368"/>
      <c r="EM2" s="256"/>
      <c r="EN2" s="256"/>
      <c r="EO2" s="368"/>
      <c r="EP2" s="368"/>
      <c r="EQ2" s="368"/>
      <c r="ER2" s="256"/>
      <c r="ES2" s="256"/>
      <c r="ET2" s="368"/>
      <c r="EU2" s="368"/>
      <c r="EV2" s="368"/>
      <c r="EW2" s="256"/>
      <c r="EX2" s="256"/>
      <c r="EY2" s="368"/>
      <c r="EZ2" s="368"/>
      <c r="FA2" s="368"/>
      <c r="FB2" s="256"/>
      <c r="FC2" s="256"/>
      <c r="FD2" s="368"/>
      <c r="FE2" s="368"/>
      <c r="FF2" s="368"/>
      <c r="FG2" s="256"/>
      <c r="FH2" s="256"/>
      <c r="FI2" s="368"/>
      <c r="FJ2" s="368"/>
      <c r="FK2" s="368"/>
      <c r="FL2" s="256"/>
      <c r="FM2" s="256"/>
      <c r="FN2" s="368"/>
      <c r="FO2" s="368"/>
      <c r="FP2" s="368"/>
      <c r="FQ2" s="256"/>
      <c r="FR2" s="256"/>
      <c r="FS2" s="368"/>
      <c r="FT2" s="368"/>
      <c r="FU2" s="368"/>
      <c r="FV2" s="256"/>
      <c r="FW2" s="256"/>
      <c r="FX2" s="368"/>
      <c r="FY2" s="368"/>
      <c r="FZ2" s="368"/>
      <c r="GA2" s="256"/>
      <c r="GB2" s="256"/>
      <c r="GC2" s="368"/>
      <c r="GD2" s="368"/>
      <c r="GE2" s="368"/>
      <c r="GF2" s="256"/>
      <c r="GG2" s="256"/>
      <c r="GH2" s="368"/>
      <c r="GI2" s="368"/>
      <c r="GJ2" s="368"/>
      <c r="GK2" s="256"/>
      <c r="GL2" s="256"/>
      <c r="GM2" s="368"/>
      <c r="GN2" s="368"/>
      <c r="GO2" s="368"/>
      <c r="GP2" s="256"/>
      <c r="GQ2" s="256"/>
      <c r="GR2" s="368"/>
      <c r="GS2" s="368"/>
      <c r="GT2" s="368"/>
      <c r="GU2" s="256"/>
      <c r="GV2" s="256"/>
      <c r="GW2" s="368"/>
      <c r="GX2" s="368"/>
      <c r="GY2" s="368"/>
      <c r="GZ2" s="256"/>
      <c r="HA2" s="256"/>
      <c r="HB2" s="368"/>
      <c r="HC2" s="368"/>
      <c r="HD2" s="368"/>
      <c r="HE2" s="256"/>
      <c r="HF2" s="256"/>
      <c r="HG2" s="368"/>
      <c r="HH2" s="368"/>
      <c r="HI2" s="368"/>
      <c r="HJ2" s="256"/>
      <c r="HK2" s="256"/>
      <c r="HL2" s="368"/>
      <c r="HM2" s="368"/>
      <c r="HN2" s="368"/>
      <c r="HO2" s="256"/>
      <c r="HP2" s="256"/>
      <c r="HQ2" s="368"/>
      <c r="HR2" s="368"/>
      <c r="HS2" s="368"/>
      <c r="HT2" s="256"/>
      <c r="HU2" s="256"/>
      <c r="HV2" s="368"/>
      <c r="HW2" s="368"/>
      <c r="HX2" s="368"/>
      <c r="HY2" s="256"/>
      <c r="HZ2" s="256"/>
      <c r="IA2" s="368"/>
      <c r="IB2" s="368"/>
      <c r="IC2" s="368"/>
      <c r="ID2" s="256"/>
      <c r="IE2" s="256"/>
      <c r="IF2" s="368"/>
      <c r="IG2" s="368"/>
      <c r="IH2" s="368"/>
      <c r="II2" s="256"/>
      <c r="IJ2" s="256"/>
      <c r="IK2" s="368"/>
      <c r="IL2" s="368"/>
      <c r="IM2" s="368"/>
      <c r="IN2" s="256"/>
      <c r="IO2" s="256"/>
      <c r="IP2" s="368"/>
      <c r="IQ2" s="368"/>
      <c r="IR2" s="368"/>
      <c r="IS2" s="256"/>
      <c r="IT2" s="256"/>
      <c r="IU2" s="368"/>
      <c r="IV2" s="368"/>
      <c r="IW2" s="368"/>
      <c r="IX2" s="256"/>
      <c r="IY2" s="256"/>
      <c r="IZ2" s="12"/>
      <c r="JA2" s="12"/>
      <c r="JB2" s="12"/>
      <c r="JC2" s="12"/>
    </row>
    <row r="3" spans="1:263" s="3" customFormat="1" x14ac:dyDescent="0.35">
      <c r="A3" s="198"/>
      <c r="B3" s="198"/>
      <c r="C3" s="40"/>
      <c r="D3" s="196"/>
      <c r="E3" s="196"/>
      <c r="F3" s="369"/>
      <c r="G3" s="202"/>
      <c r="H3" s="202"/>
      <c r="I3" s="368"/>
      <c r="J3" s="368"/>
      <c r="K3" s="368"/>
      <c r="L3" s="41" t="str">
        <f>IF('Schedule 1'!L68&lt;&gt;"",'Schedule 1'!L68,"")</f>
        <v/>
      </c>
      <c r="M3" s="42"/>
      <c r="N3" s="42"/>
      <c r="O3" s="368"/>
      <c r="P3" s="368"/>
      <c r="Q3" s="41" t="str">
        <f>IF('Schedule 1'!Q68&lt;&gt;"",'Schedule 1'!Q68,"")</f>
        <v/>
      </c>
      <c r="R3" s="42"/>
      <c r="S3" s="42"/>
      <c r="T3" s="368"/>
      <c r="U3" s="368"/>
      <c r="V3" s="41" t="str">
        <f>IF('Schedule 1'!V68&lt;&gt;"",'Schedule 1'!V68,"")</f>
        <v/>
      </c>
      <c r="W3" s="42"/>
      <c r="X3" s="42"/>
      <c r="Y3" s="368"/>
      <c r="Z3" s="368"/>
      <c r="AA3" s="41" t="str">
        <f>IF('Schedule 1'!AA68&lt;&gt;"",'Schedule 1'!AA68,"")</f>
        <v/>
      </c>
      <c r="AB3" s="42"/>
      <c r="AC3" s="42"/>
      <c r="AD3" s="368"/>
      <c r="AE3" s="368"/>
      <c r="AF3" s="41" t="str">
        <f>IF('Schedule 1'!AF68&lt;&gt;"",'Schedule 1'!AF68,"")</f>
        <v/>
      </c>
      <c r="AG3" s="42"/>
      <c r="AH3" s="42"/>
      <c r="AI3" s="368"/>
      <c r="AJ3" s="368"/>
      <c r="AK3" s="41" t="str">
        <f>IF('Schedule 1'!AK68&lt;&gt;"",'Schedule 1'!AK68,"")</f>
        <v/>
      </c>
      <c r="AL3" s="42"/>
      <c r="AM3" s="42"/>
      <c r="AN3" s="368"/>
      <c r="AO3" s="368"/>
      <c r="AP3" s="41" t="str">
        <f>IF('Schedule 1'!AP68&lt;&gt;"",'Schedule 1'!AP68,"")</f>
        <v/>
      </c>
      <c r="AQ3" s="42"/>
      <c r="AR3" s="42"/>
      <c r="AS3" s="368"/>
      <c r="AT3" s="368"/>
      <c r="AU3" s="41" t="str">
        <f>IF('Schedule 1'!AU68&lt;&gt;"",'Schedule 1'!AU68,"")</f>
        <v/>
      </c>
      <c r="AV3" s="42"/>
      <c r="AW3" s="42"/>
      <c r="AX3" s="368"/>
      <c r="AY3" s="368"/>
      <c r="AZ3" s="41" t="str">
        <f>IF('Schedule 1'!AZ68&lt;&gt;"",'Schedule 1'!AZ68,"")</f>
        <v/>
      </c>
      <c r="BA3" s="42"/>
      <c r="BB3" s="42"/>
      <c r="BC3" s="368"/>
      <c r="BD3" s="368"/>
      <c r="BE3" s="41" t="str">
        <f>IF('Schedule 1'!BE68&lt;&gt;"",'Schedule 1'!BE68,"")</f>
        <v/>
      </c>
      <c r="BF3" s="42"/>
      <c r="BG3" s="42"/>
      <c r="BH3" s="368"/>
      <c r="BI3" s="368"/>
      <c r="BJ3" s="41" t="str">
        <f>IF('Schedule 1'!BJ68&lt;&gt;"",'Schedule 1'!BJ68,"")</f>
        <v/>
      </c>
      <c r="BK3" s="42"/>
      <c r="BL3" s="42"/>
      <c r="BM3" s="368"/>
      <c r="BN3" s="368"/>
      <c r="BO3" s="41" t="str">
        <f>IF('Schedule 1'!BO68&lt;&gt;"",'Schedule 1'!BO68,"")</f>
        <v/>
      </c>
      <c r="BP3" s="42"/>
      <c r="BQ3" s="42"/>
      <c r="BR3" s="368"/>
      <c r="BS3" s="368"/>
      <c r="BT3" s="41" t="str">
        <f>IF('Schedule 1'!BT68&lt;&gt;"",'Schedule 1'!BT68,"")</f>
        <v/>
      </c>
      <c r="BU3" s="42"/>
      <c r="BV3" s="42"/>
      <c r="BW3" s="368"/>
      <c r="BX3" s="368"/>
      <c r="BY3" s="41" t="str">
        <f>IF('Schedule 1'!BY68&lt;&gt;"",'Schedule 1'!BY68,"")</f>
        <v/>
      </c>
      <c r="BZ3" s="42"/>
      <c r="CA3" s="42"/>
      <c r="CB3" s="368"/>
      <c r="CC3" s="368"/>
      <c r="CD3" s="41" t="str">
        <f>IF('Schedule 1'!CD68&lt;&gt;"",'Schedule 1'!CD68,"")</f>
        <v/>
      </c>
      <c r="CE3" s="42"/>
      <c r="CF3" s="42"/>
      <c r="CG3" s="368"/>
      <c r="CH3" s="368"/>
      <c r="CI3" s="41" t="str">
        <f>IF('Schedule 1'!CI68&lt;&gt;"",'Schedule 1'!CI68,"")</f>
        <v/>
      </c>
      <c r="CJ3" s="42"/>
      <c r="CK3" s="42"/>
      <c r="CL3" s="368"/>
      <c r="CM3" s="368"/>
      <c r="CN3" s="41" t="str">
        <f>IF('Schedule 1'!CN68&lt;&gt;"",'Schedule 1'!CN68,"")</f>
        <v/>
      </c>
      <c r="CO3" s="42"/>
      <c r="CP3" s="42"/>
      <c r="CQ3" s="368"/>
      <c r="CR3" s="368"/>
      <c r="CS3" s="41" t="str">
        <f>IF('Schedule 1'!CS68&lt;&gt;"",'Schedule 1'!CS68,"")</f>
        <v/>
      </c>
      <c r="CT3" s="42"/>
      <c r="CU3" s="42"/>
      <c r="CV3" s="368"/>
      <c r="CW3" s="368"/>
      <c r="CX3" s="41" t="str">
        <f>IF('Schedule 1'!CX68&lt;&gt;"",'Schedule 1'!CX68,"")</f>
        <v/>
      </c>
      <c r="CY3" s="42"/>
      <c r="CZ3" s="42"/>
      <c r="DA3" s="368"/>
      <c r="DB3" s="368"/>
      <c r="DC3" s="41" t="str">
        <f>IF('Schedule 1'!DC68&lt;&gt;"",'Schedule 1'!DC68,"")</f>
        <v/>
      </c>
      <c r="DD3" s="42"/>
      <c r="DE3" s="42"/>
      <c r="DF3" s="368"/>
      <c r="DG3" s="368"/>
      <c r="DH3" s="41" t="str">
        <f>IF('Schedule 1'!DH68&lt;&gt;"",'Schedule 1'!DH68,"")</f>
        <v/>
      </c>
      <c r="DI3" s="42"/>
      <c r="DJ3" s="42"/>
      <c r="DK3" s="368"/>
      <c r="DL3" s="368"/>
      <c r="DM3" s="41" t="str">
        <f>IF('Schedule 1'!DM68&lt;&gt;"",'Schedule 1'!DM68,"")</f>
        <v/>
      </c>
      <c r="DN3" s="42"/>
      <c r="DO3" s="42"/>
      <c r="DP3" s="368"/>
      <c r="DQ3" s="368"/>
      <c r="DR3" s="41" t="str">
        <f>IF('Schedule 1'!DR68&lt;&gt;"",'Schedule 1'!DR68,"")</f>
        <v/>
      </c>
      <c r="DS3" s="42"/>
      <c r="DT3" s="42"/>
      <c r="DU3" s="368"/>
      <c r="DV3" s="368"/>
      <c r="DW3" s="41" t="str">
        <f>IF('Schedule 1'!DW68&lt;&gt;"",'Schedule 1'!DW68,"")</f>
        <v/>
      </c>
      <c r="DX3" s="42"/>
      <c r="DY3" s="42"/>
      <c r="DZ3" s="368"/>
      <c r="EA3" s="368"/>
      <c r="EB3" s="41" t="str">
        <f>IF('Schedule 1'!EB68&lt;&gt;"",'Schedule 1'!EB68,"")</f>
        <v/>
      </c>
      <c r="EC3" s="42"/>
      <c r="ED3" s="42"/>
      <c r="EE3" s="368"/>
      <c r="EF3" s="368"/>
      <c r="EG3" s="41" t="str">
        <f>IF('Schedule 1'!EG68&lt;&gt;"",'Schedule 1'!EG68,"")</f>
        <v/>
      </c>
      <c r="EH3" s="42"/>
      <c r="EI3" s="42"/>
      <c r="EJ3" s="368"/>
      <c r="EK3" s="368"/>
      <c r="EL3" s="41" t="str">
        <f>IF('Schedule 1'!EL68&lt;&gt;"",'Schedule 1'!EL68,"")</f>
        <v/>
      </c>
      <c r="EM3" s="42"/>
      <c r="EN3" s="42"/>
      <c r="EO3" s="368"/>
      <c r="EP3" s="368"/>
      <c r="EQ3" s="41" t="str">
        <f>IF('Schedule 1'!EQ68&lt;&gt;"",'Schedule 1'!EQ68,"")</f>
        <v/>
      </c>
      <c r="ER3" s="42"/>
      <c r="ES3" s="42"/>
      <c r="ET3" s="368"/>
      <c r="EU3" s="368"/>
      <c r="EV3" s="41" t="str">
        <f>IF('Schedule 1'!EV68&lt;&gt;"",'Schedule 1'!EV68,"")</f>
        <v/>
      </c>
      <c r="EW3" s="42"/>
      <c r="EX3" s="42"/>
      <c r="EY3" s="368"/>
      <c r="EZ3" s="368"/>
      <c r="FA3" s="41" t="str">
        <f>IF('Schedule 1'!FA68&lt;&gt;"",'Schedule 1'!FA68,"")</f>
        <v/>
      </c>
      <c r="FB3" s="42"/>
      <c r="FC3" s="42"/>
      <c r="FD3" s="368"/>
      <c r="FE3" s="368"/>
      <c r="FF3" s="41" t="str">
        <f>IF('Schedule 1'!FF68&lt;&gt;"",'Schedule 1'!FF68,"")</f>
        <v/>
      </c>
      <c r="FG3" s="42"/>
      <c r="FH3" s="42"/>
      <c r="FI3" s="368"/>
      <c r="FJ3" s="368"/>
      <c r="FK3" s="41" t="str">
        <f>IF('Schedule 1'!FK68&lt;&gt;"",'Schedule 1'!FK68,"")</f>
        <v/>
      </c>
      <c r="FL3" s="42"/>
      <c r="FM3" s="42"/>
      <c r="FN3" s="368"/>
      <c r="FO3" s="368"/>
      <c r="FP3" s="41" t="str">
        <f>IF('Schedule 1'!FP68&lt;&gt;"",'Schedule 1'!FP68,"")</f>
        <v/>
      </c>
      <c r="FQ3" s="42"/>
      <c r="FR3" s="42"/>
      <c r="FS3" s="368"/>
      <c r="FT3" s="368"/>
      <c r="FU3" s="41" t="str">
        <f>IF('Schedule 1'!FU68&lt;&gt;"",'Schedule 1'!FU68,"")</f>
        <v/>
      </c>
      <c r="FV3" s="42"/>
      <c r="FW3" s="42"/>
      <c r="FX3" s="368"/>
      <c r="FY3" s="368"/>
      <c r="FZ3" s="41" t="str">
        <f>IF('Schedule 1'!FZ68&lt;&gt;"",'Schedule 1'!FZ68,"")</f>
        <v/>
      </c>
      <c r="GA3" s="42"/>
      <c r="GB3" s="42"/>
      <c r="GC3" s="368"/>
      <c r="GD3" s="368"/>
      <c r="GE3" s="41" t="str">
        <f>IF('Schedule 1'!GE68&lt;&gt;"",'Schedule 1'!GE68,"")</f>
        <v/>
      </c>
      <c r="GF3" s="42"/>
      <c r="GG3" s="42"/>
      <c r="GH3" s="368"/>
      <c r="GI3" s="368"/>
      <c r="GJ3" s="41" t="str">
        <f>IF('Schedule 1'!GJ68&lt;&gt;"",'Schedule 1'!GJ68,"")</f>
        <v/>
      </c>
      <c r="GK3" s="42"/>
      <c r="GL3" s="42"/>
      <c r="GM3" s="368"/>
      <c r="GN3" s="368"/>
      <c r="GO3" s="41" t="str">
        <f>IF('Schedule 1'!GO68&lt;&gt;"",'Schedule 1'!GO68,"")</f>
        <v/>
      </c>
      <c r="GP3" s="42"/>
      <c r="GQ3" s="42"/>
      <c r="GR3" s="368"/>
      <c r="GS3" s="368"/>
      <c r="GT3" s="41" t="str">
        <f>IF('Schedule 1'!GT68&lt;&gt;"",'Schedule 1'!GT68,"")</f>
        <v/>
      </c>
      <c r="GU3" s="42"/>
      <c r="GV3" s="42"/>
      <c r="GW3" s="368"/>
      <c r="GX3" s="368"/>
      <c r="GY3" s="41" t="str">
        <f>IF('Schedule 1'!GY68&lt;&gt;"",'Schedule 1'!GY68,"")</f>
        <v/>
      </c>
      <c r="GZ3" s="42"/>
      <c r="HA3" s="42"/>
      <c r="HB3" s="368"/>
      <c r="HC3" s="368"/>
      <c r="HD3" s="41" t="str">
        <f>IF('Schedule 1'!HD68&lt;&gt;"",'Schedule 1'!HD68,"")</f>
        <v/>
      </c>
      <c r="HE3" s="42"/>
      <c r="HF3" s="42"/>
      <c r="HG3" s="368"/>
      <c r="HH3" s="368"/>
      <c r="HI3" s="41" t="str">
        <f>IF('Schedule 1'!HI68&lt;&gt;"",'Schedule 1'!HI68,"")</f>
        <v/>
      </c>
      <c r="HJ3" s="42"/>
      <c r="HK3" s="42"/>
      <c r="HL3" s="368"/>
      <c r="HM3" s="368"/>
      <c r="HN3" s="41" t="str">
        <f>IF('Schedule 1'!HN68&lt;&gt;"",'Schedule 1'!HN68,"")</f>
        <v/>
      </c>
      <c r="HO3" s="42"/>
      <c r="HP3" s="42"/>
      <c r="HQ3" s="368"/>
      <c r="HR3" s="368"/>
      <c r="HS3" s="41" t="str">
        <f>IF('Schedule 1'!HS68&lt;&gt;"",'Schedule 1'!HS68,"")</f>
        <v/>
      </c>
      <c r="HT3" s="42"/>
      <c r="HU3" s="42"/>
      <c r="HV3" s="368"/>
      <c r="HW3" s="368"/>
      <c r="HX3" s="41" t="str">
        <f>IF('Schedule 1'!HX68&lt;&gt;"",'Schedule 1'!HX68,"")</f>
        <v/>
      </c>
      <c r="HY3" s="42"/>
      <c r="HZ3" s="42"/>
      <c r="IA3" s="368"/>
      <c r="IB3" s="368"/>
      <c r="IC3" s="41" t="str">
        <f>IF('Schedule 1'!IC68&lt;&gt;"",'Schedule 1'!IC68,"")</f>
        <v/>
      </c>
      <c r="ID3" s="42"/>
      <c r="IE3" s="42"/>
      <c r="IF3" s="368"/>
      <c r="IG3" s="368"/>
      <c r="IH3" s="41" t="str">
        <f>IF('Schedule 1'!IH68&lt;&gt;"",'Schedule 1'!IH68,"")</f>
        <v/>
      </c>
      <c r="II3" s="42"/>
      <c r="IJ3" s="42"/>
      <c r="IK3" s="368"/>
      <c r="IL3" s="368"/>
      <c r="IM3" s="41" t="str">
        <f>IF('Schedule 1'!IM68&lt;&gt;"",'Schedule 1'!IM68,"")</f>
        <v/>
      </c>
      <c r="IN3" s="42"/>
      <c r="IO3" s="42"/>
      <c r="IP3" s="368"/>
      <c r="IQ3" s="368"/>
      <c r="IR3" s="41" t="str">
        <f>IF('Schedule 1'!IR68&lt;&gt;"",'Schedule 1'!IR68,"")</f>
        <v/>
      </c>
      <c r="IS3" s="42"/>
      <c r="IT3" s="42"/>
      <c r="IU3" s="368"/>
      <c r="IV3" s="368"/>
      <c r="IW3" s="41" t="str">
        <f>IF('Schedule 1'!IW68&lt;&gt;"",'Schedule 1'!IW68,"")</f>
        <v/>
      </c>
      <c r="IX3" s="42"/>
      <c r="IY3" s="256"/>
      <c r="IZ3" s="256"/>
      <c r="JA3" s="256"/>
      <c r="JB3" s="256"/>
      <c r="JC3" s="256"/>
    </row>
    <row r="4" spans="1:263" s="3" customFormat="1" ht="15" thickBot="1" x14ac:dyDescent="0.4">
      <c r="A4" s="198"/>
      <c r="B4" s="198"/>
      <c r="C4" s="40"/>
      <c r="D4" s="196"/>
      <c r="E4" s="196"/>
      <c r="F4" s="369"/>
      <c r="G4" s="202"/>
      <c r="H4" s="202"/>
      <c r="I4" s="202"/>
      <c r="J4" s="368"/>
      <c r="K4" s="368"/>
      <c r="L4" s="368"/>
      <c r="M4" s="256"/>
      <c r="N4" s="256"/>
      <c r="O4" s="368"/>
      <c r="P4" s="368"/>
      <c r="Q4" s="368"/>
      <c r="R4" s="256"/>
      <c r="S4" s="256"/>
      <c r="T4" s="368"/>
      <c r="U4" s="368"/>
      <c r="V4" s="368"/>
      <c r="W4" s="256"/>
      <c r="X4" s="256"/>
      <c r="Y4" s="368"/>
      <c r="Z4" s="368"/>
      <c r="AA4" s="368"/>
      <c r="AB4" s="256"/>
      <c r="AC4" s="256"/>
      <c r="AD4" s="368"/>
      <c r="AE4" s="368"/>
      <c r="AF4" s="368"/>
      <c r="AG4" s="256"/>
      <c r="AH4" s="256"/>
      <c r="AI4" s="368"/>
      <c r="AJ4" s="368"/>
      <c r="AK4" s="368"/>
      <c r="AL4" s="256"/>
      <c r="AM4" s="256"/>
      <c r="AN4" s="368"/>
      <c r="AO4" s="368"/>
      <c r="AP4" s="368"/>
      <c r="AQ4" s="256"/>
      <c r="AR4" s="256"/>
      <c r="AS4" s="368"/>
      <c r="AT4" s="368"/>
      <c r="AU4" s="368"/>
      <c r="AV4" s="256"/>
      <c r="AW4" s="256"/>
      <c r="AX4" s="368"/>
      <c r="AY4" s="368"/>
      <c r="AZ4" s="368"/>
      <c r="BA4" s="256"/>
      <c r="BB4" s="256"/>
      <c r="BC4" s="368"/>
      <c r="BD4" s="368"/>
      <c r="BE4" s="368"/>
      <c r="BF4" s="256"/>
      <c r="BG4" s="256"/>
      <c r="BH4" s="368"/>
      <c r="BI4" s="368"/>
      <c r="BJ4" s="368"/>
      <c r="BK4" s="256"/>
      <c r="BL4" s="256"/>
      <c r="BM4" s="368"/>
      <c r="BN4" s="368"/>
      <c r="BO4" s="368"/>
      <c r="BP4" s="256"/>
      <c r="BQ4" s="256"/>
      <c r="BR4" s="368"/>
      <c r="BS4" s="368"/>
      <c r="BT4" s="368"/>
      <c r="BU4" s="256"/>
      <c r="BV4" s="256"/>
      <c r="BW4" s="368"/>
      <c r="BX4" s="368"/>
      <c r="BY4" s="368"/>
      <c r="BZ4" s="256"/>
      <c r="CA4" s="256"/>
      <c r="CB4" s="368"/>
      <c r="CC4" s="368"/>
      <c r="CD4" s="368"/>
      <c r="CE4" s="256"/>
      <c r="CF4" s="256"/>
      <c r="CG4" s="368"/>
      <c r="CH4" s="368"/>
      <c r="CI4" s="368"/>
      <c r="CJ4" s="256"/>
      <c r="CK4" s="256"/>
      <c r="CL4" s="368"/>
      <c r="CM4" s="368"/>
      <c r="CN4" s="368"/>
      <c r="CO4" s="256"/>
      <c r="CP4" s="256"/>
      <c r="CQ4" s="368"/>
      <c r="CR4" s="368"/>
      <c r="CS4" s="368"/>
      <c r="CT4" s="256"/>
      <c r="CU4" s="256"/>
      <c r="CV4" s="368"/>
      <c r="CW4" s="368"/>
      <c r="CX4" s="368"/>
      <c r="CY4" s="256"/>
      <c r="CZ4" s="256"/>
      <c r="DA4" s="368"/>
      <c r="DB4" s="368"/>
      <c r="DC4" s="368"/>
      <c r="DD4" s="256"/>
      <c r="DE4" s="256"/>
      <c r="DF4" s="368"/>
      <c r="DG4" s="368"/>
      <c r="DH4" s="368"/>
      <c r="DI4" s="256"/>
      <c r="DJ4" s="256"/>
      <c r="DK4" s="368"/>
      <c r="DL4" s="368"/>
      <c r="DM4" s="368"/>
      <c r="DN4" s="256"/>
      <c r="DO4" s="256"/>
      <c r="DP4" s="368"/>
      <c r="DQ4" s="368"/>
      <c r="DR4" s="368"/>
      <c r="DS4" s="256"/>
      <c r="DT4" s="256"/>
      <c r="DU4" s="368"/>
      <c r="DV4" s="368"/>
      <c r="DW4" s="368"/>
      <c r="DX4" s="256"/>
      <c r="DY4" s="256"/>
      <c r="DZ4" s="368"/>
      <c r="EA4" s="368"/>
      <c r="EB4" s="368"/>
      <c r="EC4" s="256"/>
      <c r="ED4" s="256"/>
      <c r="EE4" s="368"/>
      <c r="EF4" s="368"/>
      <c r="EG4" s="368"/>
      <c r="EH4" s="256"/>
      <c r="EI4" s="256"/>
      <c r="EJ4" s="368"/>
      <c r="EK4" s="368"/>
      <c r="EL4" s="368"/>
      <c r="EM4" s="256"/>
      <c r="EN4" s="256"/>
      <c r="EO4" s="368"/>
      <c r="EP4" s="368"/>
      <c r="EQ4" s="368"/>
      <c r="ER4" s="256"/>
      <c r="ES4" s="256"/>
      <c r="ET4" s="368"/>
      <c r="EU4" s="368"/>
      <c r="EV4" s="368"/>
      <c r="EW4" s="256"/>
      <c r="EX4" s="256"/>
      <c r="EY4" s="368"/>
      <c r="EZ4" s="368"/>
      <c r="FA4" s="368"/>
      <c r="FB4" s="256"/>
      <c r="FC4" s="256"/>
      <c r="FD4" s="368"/>
      <c r="FE4" s="368"/>
      <c r="FF4" s="368"/>
      <c r="FG4" s="256"/>
      <c r="FH4" s="256"/>
      <c r="FI4" s="368"/>
      <c r="FJ4" s="368"/>
      <c r="FK4" s="368"/>
      <c r="FL4" s="256"/>
      <c r="FM4" s="256"/>
      <c r="FN4" s="368"/>
      <c r="FO4" s="368"/>
      <c r="FP4" s="368"/>
      <c r="FQ4" s="256"/>
      <c r="FR4" s="256"/>
      <c r="FS4" s="368"/>
      <c r="FT4" s="368"/>
      <c r="FU4" s="368"/>
      <c r="FV4" s="256"/>
      <c r="FW4" s="256"/>
      <c r="FX4" s="368"/>
      <c r="FY4" s="368"/>
      <c r="FZ4" s="368"/>
      <c r="GA4" s="256"/>
      <c r="GB4" s="256"/>
      <c r="GC4" s="368"/>
      <c r="GD4" s="368"/>
      <c r="GE4" s="368"/>
      <c r="GF4" s="256"/>
      <c r="GG4" s="256"/>
      <c r="GH4" s="368"/>
      <c r="GI4" s="368"/>
      <c r="GJ4" s="368"/>
      <c r="GK4" s="256"/>
      <c r="GL4" s="256"/>
      <c r="GM4" s="368"/>
      <c r="GN4" s="368"/>
      <c r="GO4" s="368"/>
      <c r="GP4" s="256"/>
      <c r="GQ4" s="256"/>
      <c r="GR4" s="368"/>
      <c r="GS4" s="368"/>
      <c r="GT4" s="368"/>
      <c r="GU4" s="256"/>
      <c r="GV4" s="256"/>
      <c r="GW4" s="368"/>
      <c r="GX4" s="368"/>
      <c r="GY4" s="368"/>
      <c r="GZ4" s="256"/>
      <c r="HA4" s="256"/>
      <c r="HB4" s="368"/>
      <c r="HC4" s="368"/>
      <c r="HD4" s="368"/>
      <c r="HE4" s="256"/>
      <c r="HF4" s="256"/>
      <c r="HG4" s="368"/>
      <c r="HH4" s="368"/>
      <c r="HI4" s="368"/>
      <c r="HJ4" s="256"/>
      <c r="HK4" s="256"/>
      <c r="HL4" s="368"/>
      <c r="HM4" s="368"/>
      <c r="HN4" s="368"/>
      <c r="HO4" s="256"/>
      <c r="HP4" s="256"/>
      <c r="HQ4" s="368"/>
      <c r="HR4" s="368"/>
      <c r="HS4" s="368"/>
      <c r="HT4" s="256"/>
      <c r="HU4" s="256"/>
      <c r="HV4" s="368"/>
      <c r="HW4" s="368"/>
      <c r="HX4" s="368"/>
      <c r="HY4" s="256"/>
      <c r="HZ4" s="256"/>
      <c r="IA4" s="368"/>
      <c r="IB4" s="368"/>
      <c r="IC4" s="368"/>
      <c r="ID4" s="256"/>
      <c r="IE4" s="256"/>
      <c r="IF4" s="368"/>
      <c r="IG4" s="368"/>
      <c r="IH4" s="368"/>
      <c r="II4" s="256"/>
      <c r="IJ4" s="256"/>
      <c r="IK4" s="368"/>
      <c r="IL4" s="368"/>
      <c r="IM4" s="368"/>
      <c r="IN4" s="256"/>
      <c r="IO4" s="256"/>
      <c r="IP4" s="368"/>
      <c r="IQ4" s="368"/>
      <c r="IR4" s="368"/>
      <c r="IS4" s="256"/>
      <c r="IT4" s="256"/>
      <c r="IU4" s="368"/>
      <c r="IV4" s="368"/>
      <c r="IW4" s="368"/>
      <c r="IX4" s="256"/>
      <c r="IY4" s="256"/>
      <c r="IZ4" s="256"/>
      <c r="JA4" s="256"/>
      <c r="JB4" s="256"/>
      <c r="JC4" s="256"/>
    </row>
    <row r="5" spans="1:263" s="3" customFormat="1" ht="15" thickBot="1" x14ac:dyDescent="0.4">
      <c r="A5" s="198"/>
      <c r="B5" s="370"/>
      <c r="C5" s="46" t="s">
        <v>820</v>
      </c>
      <c r="D5" s="371"/>
      <c r="E5" s="371"/>
      <c r="F5" s="372"/>
      <c r="G5" s="361"/>
      <c r="H5" s="361"/>
      <c r="I5" s="361"/>
      <c r="J5" s="361"/>
      <c r="K5" s="361"/>
      <c r="L5" s="361"/>
      <c r="M5" s="373"/>
      <c r="N5" s="373"/>
      <c r="O5" s="361"/>
      <c r="P5" s="361"/>
      <c r="Q5" s="361"/>
      <c r="R5" s="373"/>
      <c r="S5" s="373"/>
      <c r="T5" s="361"/>
      <c r="U5" s="361"/>
      <c r="V5" s="361"/>
      <c r="W5" s="373"/>
      <c r="X5" s="373"/>
      <c r="Y5" s="361"/>
      <c r="Z5" s="361"/>
      <c r="AA5" s="361"/>
      <c r="AB5" s="373"/>
      <c r="AC5" s="373"/>
      <c r="AD5" s="361"/>
      <c r="AE5" s="361"/>
      <c r="AF5" s="361"/>
      <c r="AG5" s="373"/>
      <c r="AH5" s="373"/>
      <c r="AI5" s="361"/>
      <c r="AJ5" s="361"/>
      <c r="AK5" s="361"/>
      <c r="AL5" s="373"/>
      <c r="AM5" s="373"/>
      <c r="AN5" s="361"/>
      <c r="AO5" s="361"/>
      <c r="AP5" s="361"/>
      <c r="AQ5" s="373"/>
      <c r="AR5" s="373"/>
      <c r="AS5" s="361"/>
      <c r="AT5" s="361"/>
      <c r="AU5" s="361"/>
      <c r="AV5" s="373"/>
      <c r="AW5" s="373"/>
      <c r="AX5" s="361"/>
      <c r="AY5" s="361"/>
      <c r="AZ5" s="361"/>
      <c r="BA5" s="373"/>
      <c r="BB5" s="373"/>
      <c r="BC5" s="361"/>
      <c r="BD5" s="361"/>
      <c r="BE5" s="361"/>
      <c r="BF5" s="373"/>
      <c r="BG5" s="373"/>
      <c r="BH5" s="361"/>
      <c r="BI5" s="361"/>
      <c r="BJ5" s="361"/>
      <c r="BK5" s="373"/>
      <c r="BL5" s="373"/>
      <c r="BM5" s="361"/>
      <c r="BN5" s="361"/>
      <c r="BO5" s="361"/>
      <c r="BP5" s="373"/>
      <c r="BQ5" s="373"/>
      <c r="BR5" s="361"/>
      <c r="BS5" s="361"/>
      <c r="BT5" s="361"/>
      <c r="BU5" s="373"/>
      <c r="BV5" s="373"/>
      <c r="BW5" s="361"/>
      <c r="BX5" s="361"/>
      <c r="BY5" s="361"/>
      <c r="BZ5" s="373"/>
      <c r="CA5" s="373"/>
      <c r="CB5" s="361"/>
      <c r="CC5" s="361"/>
      <c r="CD5" s="361"/>
      <c r="CE5" s="373"/>
      <c r="CF5" s="373"/>
      <c r="CG5" s="361"/>
      <c r="CH5" s="361"/>
      <c r="CI5" s="361"/>
      <c r="CJ5" s="373"/>
      <c r="CK5" s="373"/>
      <c r="CL5" s="361"/>
      <c r="CM5" s="361"/>
      <c r="CN5" s="361"/>
      <c r="CO5" s="373"/>
      <c r="CP5" s="373"/>
      <c r="CQ5" s="361"/>
      <c r="CR5" s="361"/>
      <c r="CS5" s="361"/>
      <c r="CT5" s="373"/>
      <c r="CU5" s="373"/>
      <c r="CV5" s="361"/>
      <c r="CW5" s="361"/>
      <c r="CX5" s="361"/>
      <c r="CY5" s="373"/>
      <c r="CZ5" s="373"/>
      <c r="DA5" s="361"/>
      <c r="DB5" s="361"/>
      <c r="DC5" s="361"/>
      <c r="DD5" s="373"/>
      <c r="DE5" s="373"/>
      <c r="DF5" s="361"/>
      <c r="DG5" s="361"/>
      <c r="DH5" s="361"/>
      <c r="DI5" s="373"/>
      <c r="DJ5" s="373"/>
      <c r="DK5" s="361"/>
      <c r="DL5" s="361"/>
      <c r="DM5" s="361"/>
      <c r="DN5" s="373"/>
      <c r="DO5" s="373"/>
      <c r="DP5" s="361"/>
      <c r="DQ5" s="361"/>
      <c r="DR5" s="361"/>
      <c r="DS5" s="373"/>
      <c r="DT5" s="373"/>
      <c r="DU5" s="361"/>
      <c r="DV5" s="361"/>
      <c r="DW5" s="361"/>
      <c r="DX5" s="373"/>
      <c r="DY5" s="373"/>
      <c r="DZ5" s="361"/>
      <c r="EA5" s="361"/>
      <c r="EB5" s="361"/>
      <c r="EC5" s="373"/>
      <c r="ED5" s="373"/>
      <c r="EE5" s="361"/>
      <c r="EF5" s="361"/>
      <c r="EG5" s="361"/>
      <c r="EH5" s="373"/>
      <c r="EI5" s="373"/>
      <c r="EJ5" s="361"/>
      <c r="EK5" s="361"/>
      <c r="EL5" s="361"/>
      <c r="EM5" s="373"/>
      <c r="EN5" s="373"/>
      <c r="EO5" s="361"/>
      <c r="EP5" s="361"/>
      <c r="EQ5" s="361"/>
      <c r="ER5" s="373"/>
      <c r="ES5" s="373"/>
      <c r="ET5" s="361"/>
      <c r="EU5" s="361"/>
      <c r="EV5" s="361"/>
      <c r="EW5" s="373"/>
      <c r="EX5" s="373"/>
      <c r="EY5" s="361"/>
      <c r="EZ5" s="361"/>
      <c r="FA5" s="361"/>
      <c r="FB5" s="373"/>
      <c r="FC5" s="373"/>
      <c r="FD5" s="361"/>
      <c r="FE5" s="361"/>
      <c r="FF5" s="361"/>
      <c r="FG5" s="373"/>
      <c r="FH5" s="373"/>
      <c r="FI5" s="361"/>
      <c r="FJ5" s="361"/>
      <c r="FK5" s="361"/>
      <c r="FL5" s="373"/>
      <c r="FM5" s="373"/>
      <c r="FN5" s="361"/>
      <c r="FO5" s="361"/>
      <c r="FP5" s="361"/>
      <c r="FQ5" s="373"/>
      <c r="FR5" s="373"/>
      <c r="FS5" s="361"/>
      <c r="FT5" s="361"/>
      <c r="FU5" s="361"/>
      <c r="FV5" s="373"/>
      <c r="FW5" s="373"/>
      <c r="FX5" s="361"/>
      <c r="FY5" s="361"/>
      <c r="FZ5" s="361"/>
      <c r="GA5" s="373"/>
      <c r="GB5" s="373"/>
      <c r="GC5" s="361"/>
      <c r="GD5" s="361"/>
      <c r="GE5" s="361"/>
      <c r="GF5" s="373"/>
      <c r="GG5" s="373"/>
      <c r="GH5" s="361"/>
      <c r="GI5" s="361"/>
      <c r="GJ5" s="361"/>
      <c r="GK5" s="373"/>
      <c r="GL5" s="373"/>
      <c r="GM5" s="361"/>
      <c r="GN5" s="361"/>
      <c r="GO5" s="361"/>
      <c r="GP5" s="373"/>
      <c r="GQ5" s="373"/>
      <c r="GR5" s="361"/>
      <c r="GS5" s="361"/>
      <c r="GT5" s="361"/>
      <c r="GU5" s="373"/>
      <c r="GV5" s="373"/>
      <c r="GW5" s="361"/>
      <c r="GX5" s="361"/>
      <c r="GY5" s="361"/>
      <c r="GZ5" s="373"/>
      <c r="HA5" s="373"/>
      <c r="HB5" s="361"/>
      <c r="HC5" s="361"/>
      <c r="HD5" s="361"/>
      <c r="HE5" s="373"/>
      <c r="HF5" s="373"/>
      <c r="HG5" s="361"/>
      <c r="HH5" s="361"/>
      <c r="HI5" s="361"/>
      <c r="HJ5" s="373"/>
      <c r="HK5" s="373"/>
      <c r="HL5" s="361"/>
      <c r="HM5" s="361"/>
      <c r="HN5" s="361"/>
      <c r="HO5" s="373"/>
      <c r="HP5" s="373"/>
      <c r="HQ5" s="361"/>
      <c r="HR5" s="361"/>
      <c r="HS5" s="361"/>
      <c r="HT5" s="373"/>
      <c r="HU5" s="373"/>
      <c r="HV5" s="361"/>
      <c r="HW5" s="361"/>
      <c r="HX5" s="361"/>
      <c r="HY5" s="373"/>
      <c r="HZ5" s="373"/>
      <c r="IA5" s="361"/>
      <c r="IB5" s="361"/>
      <c r="IC5" s="361"/>
      <c r="ID5" s="373"/>
      <c r="IE5" s="373"/>
      <c r="IF5" s="361"/>
      <c r="IG5" s="361"/>
      <c r="IH5" s="361"/>
      <c r="II5" s="373"/>
      <c r="IJ5" s="373"/>
      <c r="IK5" s="361"/>
      <c r="IL5" s="361"/>
      <c r="IM5" s="361"/>
      <c r="IN5" s="373"/>
      <c r="IO5" s="373"/>
      <c r="IP5" s="361"/>
      <c r="IQ5" s="361"/>
      <c r="IR5" s="361"/>
      <c r="IS5" s="373"/>
      <c r="IT5" s="373"/>
      <c r="IU5" s="361"/>
      <c r="IV5" s="361"/>
      <c r="IW5" s="361"/>
      <c r="IX5" s="373"/>
      <c r="IY5" s="373"/>
      <c r="IZ5" s="373"/>
      <c r="JA5" s="374"/>
      <c r="JB5" s="256"/>
      <c r="JC5" s="256"/>
    </row>
    <row r="6" spans="1:263" s="3" customFormat="1" x14ac:dyDescent="0.35">
      <c r="A6" s="198"/>
      <c r="B6" s="359"/>
      <c r="C6" s="47"/>
      <c r="D6" s="102"/>
      <c r="E6" s="102"/>
      <c r="F6" s="375"/>
      <c r="G6" s="321"/>
      <c r="H6" s="322"/>
      <c r="I6" s="202"/>
      <c r="J6" s="320"/>
      <c r="K6" s="321"/>
      <c r="L6" s="48"/>
      <c r="M6" s="376"/>
      <c r="N6" s="376"/>
      <c r="O6" s="321"/>
      <c r="P6" s="321"/>
      <c r="Q6" s="48"/>
      <c r="R6" s="376"/>
      <c r="S6" s="376"/>
      <c r="T6" s="321"/>
      <c r="U6" s="321"/>
      <c r="V6" s="48"/>
      <c r="W6" s="376"/>
      <c r="X6" s="376"/>
      <c r="Y6" s="321"/>
      <c r="Z6" s="321"/>
      <c r="AA6" s="48"/>
      <c r="AB6" s="376"/>
      <c r="AC6" s="376"/>
      <c r="AD6" s="321"/>
      <c r="AE6" s="321"/>
      <c r="AF6" s="48"/>
      <c r="AG6" s="376"/>
      <c r="AH6" s="376"/>
      <c r="AI6" s="321"/>
      <c r="AJ6" s="321"/>
      <c r="AK6" s="48"/>
      <c r="AL6" s="376"/>
      <c r="AM6" s="376"/>
      <c r="AN6" s="321"/>
      <c r="AO6" s="321"/>
      <c r="AP6" s="48"/>
      <c r="AQ6" s="376"/>
      <c r="AR6" s="376"/>
      <c r="AS6" s="321"/>
      <c r="AT6" s="321"/>
      <c r="AU6" s="48"/>
      <c r="AV6" s="376"/>
      <c r="AW6" s="376"/>
      <c r="AX6" s="321"/>
      <c r="AY6" s="321"/>
      <c r="AZ6" s="48"/>
      <c r="BA6" s="376"/>
      <c r="BB6" s="376"/>
      <c r="BC6" s="321"/>
      <c r="BD6" s="321"/>
      <c r="BE6" s="48"/>
      <c r="BF6" s="376"/>
      <c r="BG6" s="376"/>
      <c r="BH6" s="321"/>
      <c r="BI6" s="321"/>
      <c r="BJ6" s="48"/>
      <c r="BK6" s="376"/>
      <c r="BL6" s="376"/>
      <c r="BM6" s="321"/>
      <c r="BN6" s="321"/>
      <c r="BO6" s="48"/>
      <c r="BP6" s="376"/>
      <c r="BQ6" s="376"/>
      <c r="BR6" s="321"/>
      <c r="BS6" s="321"/>
      <c r="BT6" s="48"/>
      <c r="BU6" s="376"/>
      <c r="BV6" s="376"/>
      <c r="BW6" s="321"/>
      <c r="BX6" s="321"/>
      <c r="BY6" s="48"/>
      <c r="BZ6" s="376"/>
      <c r="CA6" s="376"/>
      <c r="CB6" s="321"/>
      <c r="CC6" s="321"/>
      <c r="CD6" s="48"/>
      <c r="CE6" s="376"/>
      <c r="CF6" s="376"/>
      <c r="CG6" s="321"/>
      <c r="CH6" s="321"/>
      <c r="CI6" s="48"/>
      <c r="CJ6" s="376"/>
      <c r="CK6" s="376"/>
      <c r="CL6" s="321"/>
      <c r="CM6" s="321"/>
      <c r="CN6" s="48"/>
      <c r="CO6" s="376"/>
      <c r="CP6" s="376"/>
      <c r="CQ6" s="321"/>
      <c r="CR6" s="321"/>
      <c r="CS6" s="48"/>
      <c r="CT6" s="376"/>
      <c r="CU6" s="376"/>
      <c r="CV6" s="321"/>
      <c r="CW6" s="321"/>
      <c r="CX6" s="48"/>
      <c r="CY6" s="376"/>
      <c r="CZ6" s="376"/>
      <c r="DA6" s="321"/>
      <c r="DB6" s="321"/>
      <c r="DC6" s="48"/>
      <c r="DD6" s="376"/>
      <c r="DE6" s="376"/>
      <c r="DF6" s="321"/>
      <c r="DG6" s="321"/>
      <c r="DH6" s="48"/>
      <c r="DI6" s="376"/>
      <c r="DJ6" s="376"/>
      <c r="DK6" s="321"/>
      <c r="DL6" s="321"/>
      <c r="DM6" s="48"/>
      <c r="DN6" s="376"/>
      <c r="DO6" s="376"/>
      <c r="DP6" s="321"/>
      <c r="DQ6" s="321"/>
      <c r="DR6" s="48"/>
      <c r="DS6" s="376"/>
      <c r="DT6" s="376"/>
      <c r="DU6" s="321"/>
      <c r="DV6" s="321"/>
      <c r="DW6" s="48"/>
      <c r="DX6" s="376"/>
      <c r="DY6" s="376"/>
      <c r="DZ6" s="321"/>
      <c r="EA6" s="321"/>
      <c r="EB6" s="48"/>
      <c r="EC6" s="376"/>
      <c r="ED6" s="376"/>
      <c r="EE6" s="321"/>
      <c r="EF6" s="321"/>
      <c r="EG6" s="48"/>
      <c r="EH6" s="376"/>
      <c r="EI6" s="376"/>
      <c r="EJ6" s="321"/>
      <c r="EK6" s="321"/>
      <c r="EL6" s="48"/>
      <c r="EM6" s="376"/>
      <c r="EN6" s="376"/>
      <c r="EO6" s="321"/>
      <c r="EP6" s="321"/>
      <c r="EQ6" s="48"/>
      <c r="ER6" s="376"/>
      <c r="ES6" s="376"/>
      <c r="ET6" s="321"/>
      <c r="EU6" s="321"/>
      <c r="EV6" s="48"/>
      <c r="EW6" s="376"/>
      <c r="EX6" s="376"/>
      <c r="EY6" s="321"/>
      <c r="EZ6" s="321"/>
      <c r="FA6" s="48"/>
      <c r="FB6" s="376"/>
      <c r="FC6" s="376"/>
      <c r="FD6" s="321"/>
      <c r="FE6" s="321"/>
      <c r="FF6" s="48"/>
      <c r="FG6" s="376"/>
      <c r="FH6" s="376"/>
      <c r="FI6" s="321"/>
      <c r="FJ6" s="321"/>
      <c r="FK6" s="48"/>
      <c r="FL6" s="376"/>
      <c r="FM6" s="376"/>
      <c r="FN6" s="321"/>
      <c r="FO6" s="321"/>
      <c r="FP6" s="48"/>
      <c r="FQ6" s="376"/>
      <c r="FR6" s="376"/>
      <c r="FS6" s="321"/>
      <c r="FT6" s="321"/>
      <c r="FU6" s="48"/>
      <c r="FV6" s="376"/>
      <c r="FW6" s="376"/>
      <c r="FX6" s="321"/>
      <c r="FY6" s="321"/>
      <c r="FZ6" s="48"/>
      <c r="GA6" s="376"/>
      <c r="GB6" s="376"/>
      <c r="GC6" s="321"/>
      <c r="GD6" s="321"/>
      <c r="GE6" s="48"/>
      <c r="GF6" s="376"/>
      <c r="GG6" s="376"/>
      <c r="GH6" s="321"/>
      <c r="GI6" s="321"/>
      <c r="GJ6" s="48"/>
      <c r="GK6" s="376"/>
      <c r="GL6" s="376"/>
      <c r="GM6" s="321"/>
      <c r="GN6" s="321"/>
      <c r="GO6" s="48"/>
      <c r="GP6" s="376"/>
      <c r="GQ6" s="376"/>
      <c r="GR6" s="321"/>
      <c r="GS6" s="321"/>
      <c r="GT6" s="48"/>
      <c r="GU6" s="376"/>
      <c r="GV6" s="376"/>
      <c r="GW6" s="321"/>
      <c r="GX6" s="321"/>
      <c r="GY6" s="48"/>
      <c r="GZ6" s="376"/>
      <c r="HA6" s="376"/>
      <c r="HB6" s="321"/>
      <c r="HC6" s="321"/>
      <c r="HD6" s="48"/>
      <c r="HE6" s="376"/>
      <c r="HF6" s="376"/>
      <c r="HG6" s="321"/>
      <c r="HH6" s="321"/>
      <c r="HI6" s="48"/>
      <c r="HJ6" s="376"/>
      <c r="HK6" s="376"/>
      <c r="HL6" s="321"/>
      <c r="HM6" s="321"/>
      <c r="HN6" s="48"/>
      <c r="HO6" s="376"/>
      <c r="HP6" s="376"/>
      <c r="HQ6" s="321"/>
      <c r="HR6" s="321"/>
      <c r="HS6" s="48"/>
      <c r="HT6" s="376"/>
      <c r="HU6" s="376"/>
      <c r="HV6" s="321"/>
      <c r="HW6" s="321"/>
      <c r="HX6" s="48"/>
      <c r="HY6" s="376"/>
      <c r="HZ6" s="376"/>
      <c r="IA6" s="321"/>
      <c r="IB6" s="321"/>
      <c r="IC6" s="48"/>
      <c r="ID6" s="376"/>
      <c r="IE6" s="376"/>
      <c r="IF6" s="321"/>
      <c r="IG6" s="321"/>
      <c r="IH6" s="48"/>
      <c r="II6" s="376"/>
      <c r="IJ6" s="376"/>
      <c r="IK6" s="321"/>
      <c r="IL6" s="321"/>
      <c r="IM6" s="48"/>
      <c r="IN6" s="376"/>
      <c r="IO6" s="376"/>
      <c r="IP6" s="321"/>
      <c r="IQ6" s="321"/>
      <c r="IR6" s="48"/>
      <c r="IS6" s="376"/>
      <c r="IT6" s="376"/>
      <c r="IU6" s="321"/>
      <c r="IV6" s="321"/>
      <c r="IW6" s="48"/>
      <c r="IX6" s="376"/>
      <c r="IY6" s="377"/>
      <c r="IZ6" s="198"/>
      <c r="JA6" s="378"/>
      <c r="JB6" s="256"/>
      <c r="JC6" s="256"/>
    </row>
    <row r="7" spans="1:263" s="90" customFormat="1" ht="28.15" customHeight="1" x14ac:dyDescent="0.35">
      <c r="A7" s="379"/>
      <c r="B7" s="362"/>
      <c r="C7" s="91"/>
      <c r="D7" s="363"/>
      <c r="E7" s="363"/>
      <c r="F7" s="380"/>
      <c r="G7" s="16" t="s">
        <v>171</v>
      </c>
      <c r="H7" s="381"/>
      <c r="I7" s="347"/>
      <c r="J7" s="87"/>
      <c r="K7" s="502" t="str">
        <f>IF('Schedule 1'!K70&lt;&gt;"",'Schedule 1'!K70,"")</f>
        <v/>
      </c>
      <c r="L7" s="502"/>
      <c r="M7" s="502"/>
      <c r="N7" s="82"/>
      <c r="O7" s="88"/>
      <c r="P7" s="502" t="str">
        <f>IF('Schedule 1'!P70&lt;&gt;"",'Schedule 1'!P70,"")</f>
        <v/>
      </c>
      <c r="Q7" s="502"/>
      <c r="R7" s="502"/>
      <c r="S7" s="82"/>
      <c r="T7" s="88"/>
      <c r="U7" s="502" t="str">
        <f>IF('Schedule 1'!U70&lt;&gt;"",'Schedule 1'!U70,"")</f>
        <v/>
      </c>
      <c r="V7" s="502"/>
      <c r="W7" s="502"/>
      <c r="X7" s="82"/>
      <c r="Y7" s="88"/>
      <c r="Z7" s="502" t="str">
        <f>IF('Schedule 1'!Z70&lt;&gt;"",'Schedule 1'!Z70,"")</f>
        <v/>
      </c>
      <c r="AA7" s="502"/>
      <c r="AB7" s="502"/>
      <c r="AC7" s="82"/>
      <c r="AD7" s="88"/>
      <c r="AE7" s="502" t="str">
        <f>IF('Schedule 1'!AE70&lt;&gt;"",'Schedule 1'!AE70,"")</f>
        <v/>
      </c>
      <c r="AF7" s="502"/>
      <c r="AG7" s="502"/>
      <c r="AH7" s="82"/>
      <c r="AI7" s="88"/>
      <c r="AJ7" s="502" t="str">
        <f>IF('Schedule 1'!AJ70&lt;&gt;"",'Schedule 1'!AJ70,"")</f>
        <v/>
      </c>
      <c r="AK7" s="502"/>
      <c r="AL7" s="502"/>
      <c r="AM7" s="82"/>
      <c r="AN7" s="88"/>
      <c r="AO7" s="502" t="str">
        <f>IF('Schedule 1'!AO70&lt;&gt;"",'Schedule 1'!AO70,"")</f>
        <v/>
      </c>
      <c r="AP7" s="502"/>
      <c r="AQ7" s="502"/>
      <c r="AR7" s="82"/>
      <c r="AS7" s="88"/>
      <c r="AT7" s="502" t="str">
        <f>IF('Schedule 1'!AT70&lt;&gt;"",'Schedule 1'!AT70,"")</f>
        <v/>
      </c>
      <c r="AU7" s="502"/>
      <c r="AV7" s="502"/>
      <c r="AW7" s="82"/>
      <c r="AX7" s="88"/>
      <c r="AY7" s="502" t="str">
        <f>IF('Schedule 1'!AY70&lt;&gt;"",'Schedule 1'!AY70,"")</f>
        <v/>
      </c>
      <c r="AZ7" s="502"/>
      <c r="BA7" s="502"/>
      <c r="BB7" s="82"/>
      <c r="BC7" s="88"/>
      <c r="BD7" s="502" t="str">
        <f>IF('Schedule 1'!BD70&lt;&gt;"",'Schedule 1'!BD70,"")</f>
        <v/>
      </c>
      <c r="BE7" s="502"/>
      <c r="BF7" s="502"/>
      <c r="BG7" s="82"/>
      <c r="BH7" s="88"/>
      <c r="BI7" s="502" t="str">
        <f>IF('Schedule 1'!BI70&lt;&gt;"",'Schedule 1'!BI70,"")</f>
        <v/>
      </c>
      <c r="BJ7" s="502"/>
      <c r="BK7" s="502"/>
      <c r="BL7" s="82"/>
      <c r="BM7" s="88"/>
      <c r="BN7" s="502" t="str">
        <f>IF('Schedule 1'!BN70&lt;&gt;"",'Schedule 1'!BN70,"")</f>
        <v/>
      </c>
      <c r="BO7" s="502"/>
      <c r="BP7" s="502"/>
      <c r="BQ7" s="82"/>
      <c r="BR7" s="88"/>
      <c r="BS7" s="502" t="str">
        <f>IF('Schedule 1'!BS70&lt;&gt;"",'Schedule 1'!BS70,"")</f>
        <v/>
      </c>
      <c r="BT7" s="502"/>
      <c r="BU7" s="502"/>
      <c r="BV7" s="82"/>
      <c r="BW7" s="88"/>
      <c r="BX7" s="502" t="str">
        <f>IF('Schedule 1'!BX70&lt;&gt;"",'Schedule 1'!BX70,"")</f>
        <v/>
      </c>
      <c r="BY7" s="502"/>
      <c r="BZ7" s="502"/>
      <c r="CA7" s="82"/>
      <c r="CB7" s="88"/>
      <c r="CC7" s="502" t="str">
        <f>IF('Schedule 1'!CC70&lt;&gt;"",'Schedule 1'!CC70,"")</f>
        <v/>
      </c>
      <c r="CD7" s="502"/>
      <c r="CE7" s="502"/>
      <c r="CF7" s="82"/>
      <c r="CG7" s="88"/>
      <c r="CH7" s="502" t="str">
        <f>IF('Schedule 1'!CH70&lt;&gt;"",'Schedule 1'!CH70,"")</f>
        <v/>
      </c>
      <c r="CI7" s="502"/>
      <c r="CJ7" s="502"/>
      <c r="CK7" s="82"/>
      <c r="CL7" s="88"/>
      <c r="CM7" s="502" t="str">
        <f>IF('Schedule 1'!CM70&lt;&gt;"",'Schedule 1'!CM70,"")</f>
        <v/>
      </c>
      <c r="CN7" s="502"/>
      <c r="CO7" s="502"/>
      <c r="CP7" s="82"/>
      <c r="CQ7" s="88"/>
      <c r="CR7" s="502" t="str">
        <f>IF('Schedule 1'!CR70&lt;&gt;"",'Schedule 1'!CR70,"")</f>
        <v/>
      </c>
      <c r="CS7" s="502"/>
      <c r="CT7" s="502"/>
      <c r="CU7" s="82"/>
      <c r="CV7" s="88"/>
      <c r="CW7" s="502" t="str">
        <f>IF('Schedule 1'!CW70&lt;&gt;"",'Schedule 1'!CW70,"")</f>
        <v/>
      </c>
      <c r="CX7" s="502"/>
      <c r="CY7" s="502"/>
      <c r="CZ7" s="82"/>
      <c r="DA7" s="88"/>
      <c r="DB7" s="502" t="str">
        <f>IF('Schedule 1'!DB70&lt;&gt;"",'Schedule 1'!DB70,"")</f>
        <v/>
      </c>
      <c r="DC7" s="502"/>
      <c r="DD7" s="502"/>
      <c r="DE7" s="82"/>
      <c r="DF7" s="88"/>
      <c r="DG7" s="502" t="str">
        <f>IF('Schedule 1'!DG70&lt;&gt;"",'Schedule 1'!DG70,"")</f>
        <v/>
      </c>
      <c r="DH7" s="502"/>
      <c r="DI7" s="502"/>
      <c r="DJ7" s="82"/>
      <c r="DK7" s="88"/>
      <c r="DL7" s="502" t="str">
        <f>IF('Schedule 1'!DL70&lt;&gt;"",'Schedule 1'!DL70,"")</f>
        <v/>
      </c>
      <c r="DM7" s="502"/>
      <c r="DN7" s="502"/>
      <c r="DO7" s="82"/>
      <c r="DP7" s="88"/>
      <c r="DQ7" s="502" t="str">
        <f>IF('Schedule 1'!DQ70&lt;&gt;"",'Schedule 1'!DQ70,"")</f>
        <v/>
      </c>
      <c r="DR7" s="502"/>
      <c r="DS7" s="502"/>
      <c r="DT7" s="82"/>
      <c r="DU7" s="88"/>
      <c r="DV7" s="502" t="str">
        <f>IF('Schedule 1'!DV70&lt;&gt;"",'Schedule 1'!DV70,"")</f>
        <v/>
      </c>
      <c r="DW7" s="502"/>
      <c r="DX7" s="502"/>
      <c r="DY7" s="82"/>
      <c r="DZ7" s="88"/>
      <c r="EA7" s="502" t="str">
        <f>IF('Schedule 1'!EA70&lt;&gt;"",'Schedule 1'!EA70,"")</f>
        <v/>
      </c>
      <c r="EB7" s="502"/>
      <c r="EC7" s="502"/>
      <c r="ED7" s="82"/>
      <c r="EE7" s="88"/>
      <c r="EF7" s="502" t="str">
        <f>IF('Schedule 1'!EF70&lt;&gt;"",'Schedule 1'!EF70,"")</f>
        <v/>
      </c>
      <c r="EG7" s="502"/>
      <c r="EH7" s="502"/>
      <c r="EI7" s="82"/>
      <c r="EJ7" s="88"/>
      <c r="EK7" s="502" t="str">
        <f>IF('Schedule 1'!EK70&lt;&gt;"",'Schedule 1'!EK70,"")</f>
        <v/>
      </c>
      <c r="EL7" s="502"/>
      <c r="EM7" s="502"/>
      <c r="EN7" s="82"/>
      <c r="EO7" s="88"/>
      <c r="EP7" s="502" t="str">
        <f>IF('Schedule 1'!EP70&lt;&gt;"",'Schedule 1'!EP70,"")</f>
        <v/>
      </c>
      <c r="EQ7" s="502"/>
      <c r="ER7" s="502"/>
      <c r="ES7" s="82"/>
      <c r="ET7" s="88"/>
      <c r="EU7" s="502" t="str">
        <f>IF('Schedule 1'!EU70&lt;&gt;"",'Schedule 1'!EU70,"")</f>
        <v/>
      </c>
      <c r="EV7" s="502"/>
      <c r="EW7" s="502"/>
      <c r="EX7" s="82"/>
      <c r="EY7" s="88"/>
      <c r="EZ7" s="502" t="str">
        <f>IF('Schedule 1'!EZ70&lt;&gt;"",'Schedule 1'!EZ70,"")</f>
        <v/>
      </c>
      <c r="FA7" s="502"/>
      <c r="FB7" s="502"/>
      <c r="FC7" s="82"/>
      <c r="FD7" s="88"/>
      <c r="FE7" s="502" t="str">
        <f>IF('Schedule 1'!FE70&lt;&gt;"",'Schedule 1'!FE70,"")</f>
        <v/>
      </c>
      <c r="FF7" s="502"/>
      <c r="FG7" s="502"/>
      <c r="FH7" s="82"/>
      <c r="FI7" s="88"/>
      <c r="FJ7" s="502" t="str">
        <f>IF('Schedule 1'!FJ70&lt;&gt;"",'Schedule 1'!FJ70,"")</f>
        <v/>
      </c>
      <c r="FK7" s="502"/>
      <c r="FL7" s="502"/>
      <c r="FM7" s="82"/>
      <c r="FN7" s="88"/>
      <c r="FO7" s="502" t="str">
        <f>IF('Schedule 1'!FO70&lt;&gt;"",'Schedule 1'!FO70,"")</f>
        <v/>
      </c>
      <c r="FP7" s="502"/>
      <c r="FQ7" s="502"/>
      <c r="FR7" s="82"/>
      <c r="FS7" s="88"/>
      <c r="FT7" s="502" t="str">
        <f>IF('Schedule 1'!FT70&lt;&gt;"",'Schedule 1'!FT70,"")</f>
        <v/>
      </c>
      <c r="FU7" s="502"/>
      <c r="FV7" s="502"/>
      <c r="FW7" s="82"/>
      <c r="FX7" s="88"/>
      <c r="FY7" s="502" t="str">
        <f>IF('Schedule 1'!FY70&lt;&gt;"",'Schedule 1'!FY70,"")</f>
        <v/>
      </c>
      <c r="FZ7" s="502"/>
      <c r="GA7" s="502"/>
      <c r="GB7" s="82"/>
      <c r="GC7" s="88"/>
      <c r="GD7" s="502" t="str">
        <f>IF('Schedule 1'!GD70&lt;&gt;"",'Schedule 1'!GD70,"")</f>
        <v/>
      </c>
      <c r="GE7" s="502"/>
      <c r="GF7" s="502"/>
      <c r="GG7" s="82"/>
      <c r="GH7" s="88"/>
      <c r="GI7" s="502" t="str">
        <f>IF('Schedule 1'!GI70&lt;&gt;"",'Schedule 1'!GI70,"")</f>
        <v/>
      </c>
      <c r="GJ7" s="502"/>
      <c r="GK7" s="502"/>
      <c r="GL7" s="82"/>
      <c r="GM7" s="88"/>
      <c r="GN7" s="502" t="str">
        <f>IF('Schedule 1'!GN70&lt;&gt;"",'Schedule 1'!GN70,"")</f>
        <v/>
      </c>
      <c r="GO7" s="502"/>
      <c r="GP7" s="502"/>
      <c r="GQ7" s="82"/>
      <c r="GR7" s="88"/>
      <c r="GS7" s="502" t="str">
        <f>IF('Schedule 1'!GS70&lt;&gt;"",'Schedule 1'!GS70,"")</f>
        <v/>
      </c>
      <c r="GT7" s="502"/>
      <c r="GU7" s="502"/>
      <c r="GV7" s="82"/>
      <c r="GW7" s="88"/>
      <c r="GX7" s="502" t="str">
        <f>IF('Schedule 1'!GX70&lt;&gt;"",'Schedule 1'!GX70,"")</f>
        <v/>
      </c>
      <c r="GY7" s="502"/>
      <c r="GZ7" s="502"/>
      <c r="HA7" s="82"/>
      <c r="HB7" s="88"/>
      <c r="HC7" s="502" t="str">
        <f>IF('Schedule 1'!HC70&lt;&gt;"",'Schedule 1'!HC70,"")</f>
        <v/>
      </c>
      <c r="HD7" s="502"/>
      <c r="HE7" s="502"/>
      <c r="HF7" s="82"/>
      <c r="HG7" s="88"/>
      <c r="HH7" s="502" t="str">
        <f>IF('Schedule 1'!HH70&lt;&gt;"",'Schedule 1'!HH70,"")</f>
        <v/>
      </c>
      <c r="HI7" s="502"/>
      <c r="HJ7" s="502"/>
      <c r="HK7" s="82"/>
      <c r="HL7" s="88"/>
      <c r="HM7" s="502" t="str">
        <f>IF('Schedule 1'!HM70&lt;&gt;"",'Schedule 1'!HM70,"")</f>
        <v/>
      </c>
      <c r="HN7" s="502"/>
      <c r="HO7" s="502"/>
      <c r="HP7" s="82"/>
      <c r="HQ7" s="88"/>
      <c r="HR7" s="502" t="str">
        <f>IF('Schedule 1'!HR70&lt;&gt;"",'Schedule 1'!HR70,"")</f>
        <v/>
      </c>
      <c r="HS7" s="502"/>
      <c r="HT7" s="502"/>
      <c r="HU7" s="82"/>
      <c r="HV7" s="88"/>
      <c r="HW7" s="502" t="str">
        <f>IF('Schedule 1'!HW70&lt;&gt;"",'Schedule 1'!HW70,"")</f>
        <v/>
      </c>
      <c r="HX7" s="502"/>
      <c r="HY7" s="502"/>
      <c r="HZ7" s="82"/>
      <c r="IA7" s="88"/>
      <c r="IB7" s="502" t="str">
        <f>IF('Schedule 1'!IB70&lt;&gt;"",'Schedule 1'!IB70,"")</f>
        <v/>
      </c>
      <c r="IC7" s="502"/>
      <c r="ID7" s="502"/>
      <c r="IE7" s="82"/>
      <c r="IF7" s="88"/>
      <c r="IG7" s="502" t="str">
        <f>IF('Schedule 1'!IG70&lt;&gt;"",'Schedule 1'!IG70,"")</f>
        <v/>
      </c>
      <c r="IH7" s="502"/>
      <c r="II7" s="502"/>
      <c r="IJ7" s="82"/>
      <c r="IK7" s="88"/>
      <c r="IL7" s="502" t="str">
        <f>IF('Schedule 1'!IL70&lt;&gt;"",'Schedule 1'!IL70,"")</f>
        <v/>
      </c>
      <c r="IM7" s="502"/>
      <c r="IN7" s="502"/>
      <c r="IO7" s="82"/>
      <c r="IP7" s="88"/>
      <c r="IQ7" s="502" t="str">
        <f>IF('Schedule 1'!IQ70&lt;&gt;"",'Schedule 1'!IQ70,"")</f>
        <v/>
      </c>
      <c r="IR7" s="502"/>
      <c r="IS7" s="502"/>
      <c r="IT7" s="82"/>
      <c r="IU7" s="88"/>
      <c r="IV7" s="502" t="str">
        <f>IF('Schedule 1'!IV70&lt;&gt;"",'Schedule 1'!IV70,"")</f>
        <v/>
      </c>
      <c r="IW7" s="502"/>
      <c r="IX7" s="502"/>
      <c r="IY7" s="89"/>
      <c r="IZ7" s="379"/>
      <c r="JA7" s="382"/>
      <c r="JB7" s="383"/>
      <c r="JC7" s="383"/>
    </row>
    <row r="8" spans="1:263" s="3" customFormat="1" x14ac:dyDescent="0.35">
      <c r="A8" s="198"/>
      <c r="B8" s="359"/>
      <c r="C8" s="47"/>
      <c r="D8" s="102"/>
      <c r="E8" s="102"/>
      <c r="F8" s="384"/>
      <c r="G8" s="131"/>
      <c r="H8" s="325"/>
      <c r="I8" s="202"/>
      <c r="J8" s="324"/>
      <c r="K8" s="131"/>
      <c r="L8" s="131"/>
      <c r="M8" s="385"/>
      <c r="N8" s="385"/>
      <c r="O8" s="131"/>
      <c r="P8" s="131"/>
      <c r="Q8" s="131"/>
      <c r="R8" s="385"/>
      <c r="S8" s="385"/>
      <c r="T8" s="131"/>
      <c r="U8" s="131"/>
      <c r="V8" s="131"/>
      <c r="W8" s="385"/>
      <c r="X8" s="385"/>
      <c r="Y8" s="131"/>
      <c r="Z8" s="131"/>
      <c r="AA8" s="131"/>
      <c r="AB8" s="385"/>
      <c r="AC8" s="385"/>
      <c r="AD8" s="131"/>
      <c r="AE8" s="131"/>
      <c r="AF8" s="131"/>
      <c r="AG8" s="385"/>
      <c r="AH8" s="385"/>
      <c r="AI8" s="131"/>
      <c r="AJ8" s="131"/>
      <c r="AK8" s="131"/>
      <c r="AL8" s="385"/>
      <c r="AM8" s="385"/>
      <c r="AN8" s="131"/>
      <c r="AO8" s="131"/>
      <c r="AP8" s="131"/>
      <c r="AQ8" s="385"/>
      <c r="AR8" s="385"/>
      <c r="AS8" s="131"/>
      <c r="AT8" s="131"/>
      <c r="AU8" s="131"/>
      <c r="AV8" s="385"/>
      <c r="AW8" s="385"/>
      <c r="AX8" s="131"/>
      <c r="AY8" s="131"/>
      <c r="AZ8" s="131"/>
      <c r="BA8" s="385"/>
      <c r="BB8" s="385"/>
      <c r="BC8" s="131"/>
      <c r="BD8" s="131"/>
      <c r="BE8" s="131"/>
      <c r="BF8" s="385"/>
      <c r="BG8" s="385"/>
      <c r="BH8" s="131"/>
      <c r="BI8" s="131"/>
      <c r="BJ8" s="131"/>
      <c r="BK8" s="385"/>
      <c r="BL8" s="385"/>
      <c r="BM8" s="131"/>
      <c r="BN8" s="131"/>
      <c r="BO8" s="131"/>
      <c r="BP8" s="385"/>
      <c r="BQ8" s="385"/>
      <c r="BR8" s="131"/>
      <c r="BS8" s="131"/>
      <c r="BT8" s="131"/>
      <c r="BU8" s="385"/>
      <c r="BV8" s="385"/>
      <c r="BW8" s="131"/>
      <c r="BX8" s="131"/>
      <c r="BY8" s="131"/>
      <c r="BZ8" s="385"/>
      <c r="CA8" s="385"/>
      <c r="CB8" s="131"/>
      <c r="CC8" s="131"/>
      <c r="CD8" s="131"/>
      <c r="CE8" s="385"/>
      <c r="CF8" s="385"/>
      <c r="CG8" s="131"/>
      <c r="CH8" s="131"/>
      <c r="CI8" s="131"/>
      <c r="CJ8" s="385"/>
      <c r="CK8" s="385"/>
      <c r="CL8" s="131"/>
      <c r="CM8" s="131"/>
      <c r="CN8" s="131"/>
      <c r="CO8" s="385"/>
      <c r="CP8" s="385"/>
      <c r="CQ8" s="131"/>
      <c r="CR8" s="131"/>
      <c r="CS8" s="131"/>
      <c r="CT8" s="385"/>
      <c r="CU8" s="385"/>
      <c r="CV8" s="131"/>
      <c r="CW8" s="131"/>
      <c r="CX8" s="131"/>
      <c r="CY8" s="385"/>
      <c r="CZ8" s="385"/>
      <c r="DA8" s="131"/>
      <c r="DB8" s="131"/>
      <c r="DC8" s="131"/>
      <c r="DD8" s="385"/>
      <c r="DE8" s="385"/>
      <c r="DF8" s="131"/>
      <c r="DG8" s="131"/>
      <c r="DH8" s="131"/>
      <c r="DI8" s="385"/>
      <c r="DJ8" s="385"/>
      <c r="DK8" s="131"/>
      <c r="DL8" s="131"/>
      <c r="DM8" s="131"/>
      <c r="DN8" s="385"/>
      <c r="DO8" s="385"/>
      <c r="DP8" s="131"/>
      <c r="DQ8" s="131"/>
      <c r="DR8" s="131"/>
      <c r="DS8" s="385"/>
      <c r="DT8" s="385"/>
      <c r="DU8" s="131"/>
      <c r="DV8" s="131"/>
      <c r="DW8" s="131"/>
      <c r="DX8" s="385"/>
      <c r="DY8" s="385"/>
      <c r="DZ8" s="131"/>
      <c r="EA8" s="131"/>
      <c r="EB8" s="131"/>
      <c r="EC8" s="385"/>
      <c r="ED8" s="385"/>
      <c r="EE8" s="131"/>
      <c r="EF8" s="131"/>
      <c r="EG8" s="131"/>
      <c r="EH8" s="385"/>
      <c r="EI8" s="385"/>
      <c r="EJ8" s="131"/>
      <c r="EK8" s="131"/>
      <c r="EL8" s="131"/>
      <c r="EM8" s="385"/>
      <c r="EN8" s="385"/>
      <c r="EO8" s="131"/>
      <c r="EP8" s="131"/>
      <c r="EQ8" s="131"/>
      <c r="ER8" s="385"/>
      <c r="ES8" s="385"/>
      <c r="ET8" s="131"/>
      <c r="EU8" s="131"/>
      <c r="EV8" s="131"/>
      <c r="EW8" s="385"/>
      <c r="EX8" s="385"/>
      <c r="EY8" s="131"/>
      <c r="EZ8" s="131"/>
      <c r="FA8" s="131"/>
      <c r="FB8" s="385"/>
      <c r="FC8" s="385"/>
      <c r="FD8" s="131"/>
      <c r="FE8" s="131"/>
      <c r="FF8" s="131"/>
      <c r="FG8" s="385"/>
      <c r="FH8" s="385"/>
      <c r="FI8" s="131"/>
      <c r="FJ8" s="131"/>
      <c r="FK8" s="131"/>
      <c r="FL8" s="385"/>
      <c r="FM8" s="385"/>
      <c r="FN8" s="131"/>
      <c r="FO8" s="131"/>
      <c r="FP8" s="131"/>
      <c r="FQ8" s="385"/>
      <c r="FR8" s="385"/>
      <c r="FS8" s="131"/>
      <c r="FT8" s="131"/>
      <c r="FU8" s="131"/>
      <c r="FV8" s="385"/>
      <c r="FW8" s="385"/>
      <c r="FX8" s="131"/>
      <c r="FY8" s="131"/>
      <c r="FZ8" s="131"/>
      <c r="GA8" s="385"/>
      <c r="GB8" s="385"/>
      <c r="GC8" s="131"/>
      <c r="GD8" s="131"/>
      <c r="GE8" s="131"/>
      <c r="GF8" s="385"/>
      <c r="GG8" s="385"/>
      <c r="GH8" s="131"/>
      <c r="GI8" s="131"/>
      <c r="GJ8" s="131"/>
      <c r="GK8" s="385"/>
      <c r="GL8" s="385"/>
      <c r="GM8" s="131"/>
      <c r="GN8" s="131"/>
      <c r="GO8" s="131"/>
      <c r="GP8" s="385"/>
      <c r="GQ8" s="385"/>
      <c r="GR8" s="131"/>
      <c r="GS8" s="131"/>
      <c r="GT8" s="131"/>
      <c r="GU8" s="385"/>
      <c r="GV8" s="385"/>
      <c r="GW8" s="131"/>
      <c r="GX8" s="131"/>
      <c r="GY8" s="131"/>
      <c r="GZ8" s="385"/>
      <c r="HA8" s="385"/>
      <c r="HB8" s="131"/>
      <c r="HC8" s="131"/>
      <c r="HD8" s="131"/>
      <c r="HE8" s="385"/>
      <c r="HF8" s="385"/>
      <c r="HG8" s="131"/>
      <c r="HH8" s="131"/>
      <c r="HI8" s="131"/>
      <c r="HJ8" s="385"/>
      <c r="HK8" s="385"/>
      <c r="HL8" s="131"/>
      <c r="HM8" s="131"/>
      <c r="HN8" s="131"/>
      <c r="HO8" s="385"/>
      <c r="HP8" s="385"/>
      <c r="HQ8" s="131"/>
      <c r="HR8" s="131"/>
      <c r="HS8" s="131"/>
      <c r="HT8" s="385"/>
      <c r="HU8" s="385"/>
      <c r="HV8" s="131"/>
      <c r="HW8" s="131"/>
      <c r="HX8" s="131"/>
      <c r="HY8" s="385"/>
      <c r="HZ8" s="385"/>
      <c r="IA8" s="131"/>
      <c r="IB8" s="131"/>
      <c r="IC8" s="131"/>
      <c r="ID8" s="385"/>
      <c r="IE8" s="385"/>
      <c r="IF8" s="131"/>
      <c r="IG8" s="131"/>
      <c r="IH8" s="131"/>
      <c r="II8" s="385"/>
      <c r="IJ8" s="385"/>
      <c r="IK8" s="131"/>
      <c r="IL8" s="131"/>
      <c r="IM8" s="131"/>
      <c r="IN8" s="385"/>
      <c r="IO8" s="385"/>
      <c r="IP8" s="131"/>
      <c r="IQ8" s="131"/>
      <c r="IR8" s="131"/>
      <c r="IS8" s="385"/>
      <c r="IT8" s="385"/>
      <c r="IU8" s="131"/>
      <c r="IV8" s="131"/>
      <c r="IW8" s="131"/>
      <c r="IX8" s="385"/>
      <c r="IY8" s="386"/>
      <c r="IZ8" s="198"/>
      <c r="JA8" s="378"/>
      <c r="JB8" s="256"/>
      <c r="JC8" s="256"/>
    </row>
    <row r="9" spans="1:263" s="3" customFormat="1" x14ac:dyDescent="0.35">
      <c r="A9" s="198"/>
      <c r="B9" s="359"/>
      <c r="C9" s="45" t="s">
        <v>821</v>
      </c>
      <c r="D9" s="182" t="s">
        <v>822</v>
      </c>
      <c r="E9" s="102"/>
      <c r="F9" s="285" t="str">
        <f>IFERROR(INDEX('Helper 1'!$I$2:$I$19,MATCH('Schedule 1'!$G$20,'Helper 1'!$H$2:$H$19,0)),"")</f>
        <v/>
      </c>
      <c r="G9" s="131">
        <f>SUM(L9:IX9)</f>
        <v>0</v>
      </c>
      <c r="H9" s="325"/>
      <c r="I9" s="202"/>
      <c r="J9" s="324"/>
      <c r="K9" s="131"/>
      <c r="L9" s="131">
        <f>L35</f>
        <v>0</v>
      </c>
      <c r="M9" s="385"/>
      <c r="N9" s="385"/>
      <c r="O9" s="131"/>
      <c r="P9" s="131"/>
      <c r="Q9" s="131">
        <f>Q35</f>
        <v>0</v>
      </c>
      <c r="R9" s="385"/>
      <c r="S9" s="385"/>
      <c r="T9" s="131"/>
      <c r="U9" s="131"/>
      <c r="V9" s="131">
        <f>V35</f>
        <v>0</v>
      </c>
      <c r="W9" s="385"/>
      <c r="X9" s="385"/>
      <c r="Y9" s="131"/>
      <c r="Z9" s="131"/>
      <c r="AA9" s="131">
        <f>AA35</f>
        <v>0</v>
      </c>
      <c r="AB9" s="385"/>
      <c r="AC9" s="385"/>
      <c r="AD9" s="131"/>
      <c r="AE9" s="131"/>
      <c r="AF9" s="131">
        <f>AF35</f>
        <v>0</v>
      </c>
      <c r="AG9" s="385"/>
      <c r="AH9" s="385"/>
      <c r="AI9" s="131"/>
      <c r="AJ9" s="131"/>
      <c r="AK9" s="131">
        <f>AK35</f>
        <v>0</v>
      </c>
      <c r="AL9" s="385"/>
      <c r="AM9" s="385"/>
      <c r="AN9" s="131"/>
      <c r="AO9" s="131"/>
      <c r="AP9" s="131">
        <f>AP35</f>
        <v>0</v>
      </c>
      <c r="AQ9" s="385"/>
      <c r="AR9" s="385"/>
      <c r="AS9" s="131"/>
      <c r="AT9" s="131"/>
      <c r="AU9" s="131">
        <f>AU35</f>
        <v>0</v>
      </c>
      <c r="AV9" s="385"/>
      <c r="AW9" s="385"/>
      <c r="AX9" s="131"/>
      <c r="AY9" s="131"/>
      <c r="AZ9" s="131">
        <f>AZ35</f>
        <v>0</v>
      </c>
      <c r="BA9" s="385"/>
      <c r="BB9" s="385"/>
      <c r="BC9" s="131"/>
      <c r="BD9" s="131"/>
      <c r="BE9" s="131">
        <f>BE35</f>
        <v>0</v>
      </c>
      <c r="BF9" s="385"/>
      <c r="BG9" s="385"/>
      <c r="BH9" s="131"/>
      <c r="BI9" s="131"/>
      <c r="BJ9" s="131">
        <f>BJ35</f>
        <v>0</v>
      </c>
      <c r="BK9" s="385"/>
      <c r="BL9" s="385"/>
      <c r="BM9" s="131"/>
      <c r="BN9" s="131"/>
      <c r="BO9" s="131">
        <f>BO35</f>
        <v>0</v>
      </c>
      <c r="BP9" s="385"/>
      <c r="BQ9" s="385"/>
      <c r="BR9" s="131"/>
      <c r="BS9" s="131"/>
      <c r="BT9" s="131">
        <f>BT35</f>
        <v>0</v>
      </c>
      <c r="BU9" s="385"/>
      <c r="BV9" s="385"/>
      <c r="BW9" s="131"/>
      <c r="BX9" s="131"/>
      <c r="BY9" s="131">
        <f>BY35</f>
        <v>0</v>
      </c>
      <c r="BZ9" s="385"/>
      <c r="CA9" s="385"/>
      <c r="CB9" s="131"/>
      <c r="CC9" s="131"/>
      <c r="CD9" s="131">
        <f>CD35</f>
        <v>0</v>
      </c>
      <c r="CE9" s="385"/>
      <c r="CF9" s="385"/>
      <c r="CG9" s="131"/>
      <c r="CH9" s="131"/>
      <c r="CI9" s="131">
        <f>CI35</f>
        <v>0</v>
      </c>
      <c r="CJ9" s="385"/>
      <c r="CK9" s="385"/>
      <c r="CL9" s="131"/>
      <c r="CM9" s="131"/>
      <c r="CN9" s="131">
        <f>CN35</f>
        <v>0</v>
      </c>
      <c r="CO9" s="385"/>
      <c r="CP9" s="385"/>
      <c r="CQ9" s="131"/>
      <c r="CR9" s="131"/>
      <c r="CS9" s="131">
        <f>CS35</f>
        <v>0</v>
      </c>
      <c r="CT9" s="385"/>
      <c r="CU9" s="385"/>
      <c r="CV9" s="131"/>
      <c r="CW9" s="131"/>
      <c r="CX9" s="131">
        <f>CX35</f>
        <v>0</v>
      </c>
      <c r="CY9" s="385"/>
      <c r="CZ9" s="385"/>
      <c r="DA9" s="131"/>
      <c r="DB9" s="131"/>
      <c r="DC9" s="131">
        <f>DC35</f>
        <v>0</v>
      </c>
      <c r="DD9" s="385"/>
      <c r="DE9" s="385"/>
      <c r="DF9" s="131"/>
      <c r="DG9" s="131"/>
      <c r="DH9" s="131">
        <f>DH35</f>
        <v>0</v>
      </c>
      <c r="DI9" s="385"/>
      <c r="DJ9" s="385"/>
      <c r="DK9" s="131"/>
      <c r="DL9" s="131"/>
      <c r="DM9" s="131">
        <f>DM35</f>
        <v>0</v>
      </c>
      <c r="DN9" s="385"/>
      <c r="DO9" s="385"/>
      <c r="DP9" s="131"/>
      <c r="DQ9" s="131"/>
      <c r="DR9" s="131">
        <f>DR35</f>
        <v>0</v>
      </c>
      <c r="DS9" s="385"/>
      <c r="DT9" s="385"/>
      <c r="DU9" s="131"/>
      <c r="DV9" s="131"/>
      <c r="DW9" s="131">
        <f>DW35</f>
        <v>0</v>
      </c>
      <c r="DX9" s="385"/>
      <c r="DY9" s="385"/>
      <c r="DZ9" s="131"/>
      <c r="EA9" s="131"/>
      <c r="EB9" s="131">
        <f>EB35</f>
        <v>0</v>
      </c>
      <c r="EC9" s="385"/>
      <c r="ED9" s="385"/>
      <c r="EE9" s="131"/>
      <c r="EF9" s="131"/>
      <c r="EG9" s="131">
        <f>EG35</f>
        <v>0</v>
      </c>
      <c r="EH9" s="385"/>
      <c r="EI9" s="385"/>
      <c r="EJ9" s="131"/>
      <c r="EK9" s="131"/>
      <c r="EL9" s="131">
        <f>EL35</f>
        <v>0</v>
      </c>
      <c r="EM9" s="385"/>
      <c r="EN9" s="385"/>
      <c r="EO9" s="131"/>
      <c r="EP9" s="131"/>
      <c r="EQ9" s="131">
        <f>EQ35</f>
        <v>0</v>
      </c>
      <c r="ER9" s="385"/>
      <c r="ES9" s="385"/>
      <c r="ET9" s="131"/>
      <c r="EU9" s="131"/>
      <c r="EV9" s="131">
        <f>EV35</f>
        <v>0</v>
      </c>
      <c r="EW9" s="385"/>
      <c r="EX9" s="385"/>
      <c r="EY9" s="131"/>
      <c r="EZ9" s="131"/>
      <c r="FA9" s="131">
        <f>FA35</f>
        <v>0</v>
      </c>
      <c r="FB9" s="385"/>
      <c r="FC9" s="385"/>
      <c r="FD9" s="131"/>
      <c r="FE9" s="131"/>
      <c r="FF9" s="131">
        <f>FF35</f>
        <v>0</v>
      </c>
      <c r="FG9" s="385"/>
      <c r="FH9" s="385"/>
      <c r="FI9" s="131"/>
      <c r="FJ9" s="131"/>
      <c r="FK9" s="131">
        <f>FK35</f>
        <v>0</v>
      </c>
      <c r="FL9" s="385"/>
      <c r="FM9" s="385"/>
      <c r="FN9" s="131"/>
      <c r="FO9" s="131"/>
      <c r="FP9" s="131">
        <f>FP35</f>
        <v>0</v>
      </c>
      <c r="FQ9" s="385"/>
      <c r="FR9" s="385"/>
      <c r="FS9" s="131"/>
      <c r="FT9" s="131"/>
      <c r="FU9" s="131">
        <f>FU35</f>
        <v>0</v>
      </c>
      <c r="FV9" s="385"/>
      <c r="FW9" s="385"/>
      <c r="FX9" s="131"/>
      <c r="FY9" s="131"/>
      <c r="FZ9" s="131">
        <f>FZ35</f>
        <v>0</v>
      </c>
      <c r="GA9" s="385"/>
      <c r="GB9" s="385"/>
      <c r="GC9" s="131"/>
      <c r="GD9" s="131"/>
      <c r="GE9" s="131">
        <f>GE35</f>
        <v>0</v>
      </c>
      <c r="GF9" s="385"/>
      <c r="GG9" s="385"/>
      <c r="GH9" s="131"/>
      <c r="GI9" s="131"/>
      <c r="GJ9" s="131">
        <f>GJ35</f>
        <v>0</v>
      </c>
      <c r="GK9" s="385"/>
      <c r="GL9" s="385"/>
      <c r="GM9" s="131"/>
      <c r="GN9" s="131"/>
      <c r="GO9" s="131">
        <f>GO35</f>
        <v>0</v>
      </c>
      <c r="GP9" s="385"/>
      <c r="GQ9" s="385"/>
      <c r="GR9" s="131"/>
      <c r="GS9" s="131"/>
      <c r="GT9" s="131">
        <f>GT35</f>
        <v>0</v>
      </c>
      <c r="GU9" s="385"/>
      <c r="GV9" s="385"/>
      <c r="GW9" s="131"/>
      <c r="GX9" s="131"/>
      <c r="GY9" s="131">
        <f>GY35</f>
        <v>0</v>
      </c>
      <c r="GZ9" s="385"/>
      <c r="HA9" s="385"/>
      <c r="HB9" s="131"/>
      <c r="HC9" s="131"/>
      <c r="HD9" s="131">
        <f>HD35</f>
        <v>0</v>
      </c>
      <c r="HE9" s="385"/>
      <c r="HF9" s="385"/>
      <c r="HG9" s="131"/>
      <c r="HH9" s="131"/>
      <c r="HI9" s="131">
        <f>HI35</f>
        <v>0</v>
      </c>
      <c r="HJ9" s="385"/>
      <c r="HK9" s="385"/>
      <c r="HL9" s="131"/>
      <c r="HM9" s="131"/>
      <c r="HN9" s="131">
        <f>HN35</f>
        <v>0</v>
      </c>
      <c r="HO9" s="385"/>
      <c r="HP9" s="385"/>
      <c r="HQ9" s="131"/>
      <c r="HR9" s="131"/>
      <c r="HS9" s="131">
        <f>HS35</f>
        <v>0</v>
      </c>
      <c r="HT9" s="385"/>
      <c r="HU9" s="385"/>
      <c r="HV9" s="131"/>
      <c r="HW9" s="131"/>
      <c r="HX9" s="131">
        <f>HX35</f>
        <v>0</v>
      </c>
      <c r="HY9" s="385"/>
      <c r="HZ9" s="385"/>
      <c r="IA9" s="131"/>
      <c r="IB9" s="131"/>
      <c r="IC9" s="131">
        <f>IC35</f>
        <v>0</v>
      </c>
      <c r="ID9" s="385"/>
      <c r="IE9" s="385"/>
      <c r="IF9" s="131"/>
      <c r="IG9" s="131"/>
      <c r="IH9" s="131">
        <f>IH35</f>
        <v>0</v>
      </c>
      <c r="II9" s="385"/>
      <c r="IJ9" s="385"/>
      <c r="IK9" s="131"/>
      <c r="IL9" s="131"/>
      <c r="IM9" s="131">
        <f>IM35</f>
        <v>0</v>
      </c>
      <c r="IN9" s="385"/>
      <c r="IO9" s="385"/>
      <c r="IP9" s="131"/>
      <c r="IQ9" s="131"/>
      <c r="IR9" s="131">
        <f>IR35</f>
        <v>0</v>
      </c>
      <c r="IS9" s="385"/>
      <c r="IT9" s="385"/>
      <c r="IU9" s="131"/>
      <c r="IV9" s="131"/>
      <c r="IW9" s="131">
        <f>IW35</f>
        <v>0</v>
      </c>
      <c r="IX9" s="385"/>
      <c r="IY9" s="386"/>
      <c r="IZ9" s="198"/>
      <c r="JA9" s="378"/>
      <c r="JB9" s="256"/>
      <c r="JC9" s="256"/>
    </row>
    <row r="10" spans="1:263" s="3" customFormat="1" x14ac:dyDescent="0.35">
      <c r="A10" s="198"/>
      <c r="B10" s="359"/>
      <c r="C10" s="239"/>
      <c r="D10" s="102"/>
      <c r="E10" s="102"/>
      <c r="F10" s="516" t="str">
        <f>IF(F291&lt;&gt;"",F291,"")</f>
        <v/>
      </c>
      <c r="G10" s="509"/>
      <c r="H10" s="517"/>
      <c r="I10" s="202"/>
      <c r="J10" s="324"/>
      <c r="K10" s="131"/>
      <c r="L10" s="148" t="str">
        <f>IF(AND($F$10&lt;&gt;"",L9&gt;0),$F$10,"")</f>
        <v/>
      </c>
      <c r="M10" s="385"/>
      <c r="N10" s="385"/>
      <c r="O10" s="131"/>
      <c r="P10" s="131"/>
      <c r="Q10" s="148" t="str">
        <f>IF(AND($F$10&lt;&gt;"",Q9&gt;0),$F$10,"")</f>
        <v/>
      </c>
      <c r="R10" s="385"/>
      <c r="S10" s="385"/>
      <c r="T10" s="131"/>
      <c r="U10" s="131"/>
      <c r="V10" s="148" t="str">
        <f>IF(AND($F$10&lt;&gt;"",V9&gt;0),$F$10,"")</f>
        <v/>
      </c>
      <c r="W10" s="385"/>
      <c r="X10" s="385"/>
      <c r="Y10" s="131"/>
      <c r="Z10" s="131"/>
      <c r="AA10" s="148" t="str">
        <f>IF(AND($F$10&lt;&gt;"",AA9&gt;0),$F$10,"")</f>
        <v/>
      </c>
      <c r="AB10" s="385"/>
      <c r="AC10" s="385"/>
      <c r="AD10" s="131"/>
      <c r="AE10" s="131"/>
      <c r="AF10" s="148" t="str">
        <f>IF(AND($F$10&lt;&gt;"",AF9&gt;0),$F$10,"")</f>
        <v/>
      </c>
      <c r="AG10" s="385"/>
      <c r="AH10" s="385"/>
      <c r="AI10" s="131"/>
      <c r="AJ10" s="131"/>
      <c r="AK10" s="148" t="str">
        <f>IF(AND($F$10&lt;&gt;"",AK9&gt;0),$F$10,"")</f>
        <v/>
      </c>
      <c r="AL10" s="385"/>
      <c r="AM10" s="385"/>
      <c r="AN10" s="131"/>
      <c r="AO10" s="131"/>
      <c r="AP10" s="148" t="str">
        <f>IF(AND($F$10&lt;&gt;"",AP9&gt;0),$F$10,"")</f>
        <v/>
      </c>
      <c r="AQ10" s="385"/>
      <c r="AR10" s="385"/>
      <c r="AS10" s="131"/>
      <c r="AT10" s="131"/>
      <c r="AU10" s="148" t="str">
        <f>IF(AND($F$10&lt;&gt;"",AU9&gt;0),$F$10,"")</f>
        <v/>
      </c>
      <c r="AV10" s="385"/>
      <c r="AW10" s="385"/>
      <c r="AX10" s="131"/>
      <c r="AY10" s="131"/>
      <c r="AZ10" s="148" t="str">
        <f>IF(AND($F$10&lt;&gt;"",AZ9&gt;0),$F$10,"")</f>
        <v/>
      </c>
      <c r="BA10" s="385"/>
      <c r="BB10" s="385"/>
      <c r="BC10" s="131"/>
      <c r="BD10" s="131"/>
      <c r="BE10" s="148" t="str">
        <f>IF(AND($F$10&lt;&gt;"",BE9&gt;0),$F$10,"")</f>
        <v/>
      </c>
      <c r="BF10" s="385"/>
      <c r="BG10" s="385"/>
      <c r="BH10" s="131"/>
      <c r="BI10" s="131"/>
      <c r="BJ10" s="148" t="str">
        <f>IF(AND($F$10&lt;&gt;"",BJ9&gt;0),$F$10,"")</f>
        <v/>
      </c>
      <c r="BK10" s="385"/>
      <c r="BL10" s="385"/>
      <c r="BM10" s="131"/>
      <c r="BN10" s="131"/>
      <c r="BO10" s="148" t="str">
        <f>IF(AND($F$10&lt;&gt;"",BO9&gt;0),$F$10,"")</f>
        <v/>
      </c>
      <c r="BP10" s="385"/>
      <c r="BQ10" s="385"/>
      <c r="BR10" s="131"/>
      <c r="BS10" s="131"/>
      <c r="BT10" s="148" t="str">
        <f>IF(AND($F$10&lt;&gt;"",BT9&gt;0),$F$10,"")</f>
        <v/>
      </c>
      <c r="BU10" s="385"/>
      <c r="BV10" s="385"/>
      <c r="BW10" s="131"/>
      <c r="BX10" s="131"/>
      <c r="BY10" s="148" t="str">
        <f>IF(AND($F$10&lt;&gt;"",BY9&gt;0),$F$10,"")</f>
        <v/>
      </c>
      <c r="BZ10" s="385"/>
      <c r="CA10" s="385"/>
      <c r="CB10" s="131"/>
      <c r="CC10" s="131"/>
      <c r="CD10" s="148" t="str">
        <f>IF(AND($F$10&lt;&gt;"",CD9&gt;0),$F$10,"")</f>
        <v/>
      </c>
      <c r="CE10" s="385"/>
      <c r="CF10" s="385"/>
      <c r="CG10" s="131"/>
      <c r="CH10" s="131"/>
      <c r="CI10" s="148" t="str">
        <f>IF(AND($F$10&lt;&gt;"",CI9&gt;0),$F$10,"")</f>
        <v/>
      </c>
      <c r="CJ10" s="385"/>
      <c r="CK10" s="385"/>
      <c r="CL10" s="131"/>
      <c r="CM10" s="131"/>
      <c r="CN10" s="148" t="str">
        <f>IF(AND($F$10&lt;&gt;"",CN9&gt;0),$F$10,"")</f>
        <v/>
      </c>
      <c r="CO10" s="385"/>
      <c r="CP10" s="385"/>
      <c r="CQ10" s="131"/>
      <c r="CR10" s="131"/>
      <c r="CS10" s="148" t="str">
        <f>IF(AND($F$10&lt;&gt;"",CS9&gt;0),$F$10,"")</f>
        <v/>
      </c>
      <c r="CT10" s="385"/>
      <c r="CU10" s="385"/>
      <c r="CV10" s="131"/>
      <c r="CW10" s="131"/>
      <c r="CX10" s="148" t="str">
        <f>IF(AND($F$10&lt;&gt;"",CX9&gt;0),$F$10,"")</f>
        <v/>
      </c>
      <c r="CY10" s="385"/>
      <c r="CZ10" s="385"/>
      <c r="DA10" s="131"/>
      <c r="DB10" s="131"/>
      <c r="DC10" s="148" t="str">
        <f>IF(AND($F$10&lt;&gt;"",DC9&gt;0),$F$10,"")</f>
        <v/>
      </c>
      <c r="DD10" s="385"/>
      <c r="DE10" s="385"/>
      <c r="DF10" s="131"/>
      <c r="DG10" s="131"/>
      <c r="DH10" s="148" t="str">
        <f>IF(AND($F$10&lt;&gt;"",DH9&gt;0),$F$10,"")</f>
        <v/>
      </c>
      <c r="DI10" s="385"/>
      <c r="DJ10" s="385"/>
      <c r="DK10" s="131"/>
      <c r="DL10" s="131"/>
      <c r="DM10" s="148" t="str">
        <f>IF(AND($F$10&lt;&gt;"",DM9&gt;0),$F$10,"")</f>
        <v/>
      </c>
      <c r="DN10" s="385"/>
      <c r="DO10" s="385"/>
      <c r="DP10" s="131"/>
      <c r="DQ10" s="131"/>
      <c r="DR10" s="148" t="str">
        <f>IF(AND($F$10&lt;&gt;"",DR9&gt;0),$F$10,"")</f>
        <v/>
      </c>
      <c r="DS10" s="385"/>
      <c r="DT10" s="385"/>
      <c r="DU10" s="131"/>
      <c r="DV10" s="131"/>
      <c r="DW10" s="148" t="str">
        <f>IF(AND($F$10&lt;&gt;"",DW9&gt;0),$F$10,"")</f>
        <v/>
      </c>
      <c r="DX10" s="385"/>
      <c r="DY10" s="385"/>
      <c r="DZ10" s="131"/>
      <c r="EA10" s="131"/>
      <c r="EB10" s="148" t="str">
        <f>IF(AND($F$10&lt;&gt;"",EB9&gt;0),$F$10,"")</f>
        <v/>
      </c>
      <c r="EC10" s="385"/>
      <c r="ED10" s="385"/>
      <c r="EE10" s="131"/>
      <c r="EF10" s="131"/>
      <c r="EG10" s="148" t="str">
        <f>IF(AND($F$10&lt;&gt;"",EG9&gt;0),$F$10,"")</f>
        <v/>
      </c>
      <c r="EH10" s="385"/>
      <c r="EI10" s="385"/>
      <c r="EJ10" s="131"/>
      <c r="EK10" s="131"/>
      <c r="EL10" s="148" t="str">
        <f>IF(AND($F$10&lt;&gt;"",EL9&gt;0),$F$10,"")</f>
        <v/>
      </c>
      <c r="EM10" s="385"/>
      <c r="EN10" s="385"/>
      <c r="EO10" s="131"/>
      <c r="EP10" s="131"/>
      <c r="EQ10" s="148" t="str">
        <f>IF(AND($F$10&lt;&gt;"",EQ9&gt;0),$F$10,"")</f>
        <v/>
      </c>
      <c r="ER10" s="385"/>
      <c r="ES10" s="385"/>
      <c r="ET10" s="131"/>
      <c r="EU10" s="131"/>
      <c r="EV10" s="148" t="str">
        <f>IF(AND($F$10&lt;&gt;"",EV9&gt;0),$F$10,"")</f>
        <v/>
      </c>
      <c r="EW10" s="385"/>
      <c r="EX10" s="385"/>
      <c r="EY10" s="131"/>
      <c r="EZ10" s="131"/>
      <c r="FA10" s="148" t="str">
        <f>IF(AND($F$10&lt;&gt;"",FA9&gt;0),$F$10,"")</f>
        <v/>
      </c>
      <c r="FB10" s="385"/>
      <c r="FC10" s="385"/>
      <c r="FD10" s="131"/>
      <c r="FE10" s="131"/>
      <c r="FF10" s="148" t="str">
        <f>IF(AND($F$10&lt;&gt;"",FF9&gt;0),$F$10,"")</f>
        <v/>
      </c>
      <c r="FG10" s="385"/>
      <c r="FH10" s="385"/>
      <c r="FI10" s="131"/>
      <c r="FJ10" s="131"/>
      <c r="FK10" s="148" t="str">
        <f>IF(AND($F$10&lt;&gt;"",FK9&gt;0),$F$10,"")</f>
        <v/>
      </c>
      <c r="FL10" s="385"/>
      <c r="FM10" s="385"/>
      <c r="FN10" s="131"/>
      <c r="FO10" s="131"/>
      <c r="FP10" s="148" t="str">
        <f>IF(AND($F$10&lt;&gt;"",FP9&gt;0),$F$10,"")</f>
        <v/>
      </c>
      <c r="FQ10" s="385"/>
      <c r="FR10" s="385"/>
      <c r="FS10" s="131"/>
      <c r="FT10" s="131"/>
      <c r="FU10" s="148" t="str">
        <f>IF(AND($F$10&lt;&gt;"",FU9&gt;0),$F$10,"")</f>
        <v/>
      </c>
      <c r="FV10" s="385"/>
      <c r="FW10" s="385"/>
      <c r="FX10" s="131"/>
      <c r="FY10" s="131"/>
      <c r="FZ10" s="148" t="str">
        <f>IF(AND($F$10&lt;&gt;"",FZ9&gt;0),$F$10,"")</f>
        <v/>
      </c>
      <c r="GA10" s="385"/>
      <c r="GB10" s="385"/>
      <c r="GC10" s="131"/>
      <c r="GD10" s="131"/>
      <c r="GE10" s="148" t="str">
        <f>IF(AND($F$10&lt;&gt;"",GE9&gt;0),$F$10,"")</f>
        <v/>
      </c>
      <c r="GF10" s="385"/>
      <c r="GG10" s="385"/>
      <c r="GH10" s="131"/>
      <c r="GI10" s="131"/>
      <c r="GJ10" s="148" t="str">
        <f>IF(AND($F$10&lt;&gt;"",GJ9&gt;0),$F$10,"")</f>
        <v/>
      </c>
      <c r="GK10" s="385"/>
      <c r="GL10" s="385"/>
      <c r="GM10" s="131"/>
      <c r="GN10" s="131"/>
      <c r="GO10" s="148" t="str">
        <f>IF(AND($F$10&lt;&gt;"",GO9&gt;0),$F$10,"")</f>
        <v/>
      </c>
      <c r="GP10" s="385"/>
      <c r="GQ10" s="385"/>
      <c r="GR10" s="131"/>
      <c r="GS10" s="131"/>
      <c r="GT10" s="148" t="str">
        <f>IF(AND($F$10&lt;&gt;"",GT9&gt;0),$F$10,"")</f>
        <v/>
      </c>
      <c r="GU10" s="385"/>
      <c r="GV10" s="385"/>
      <c r="GW10" s="131"/>
      <c r="GX10" s="131"/>
      <c r="GY10" s="148" t="str">
        <f>IF(AND($F$10&lt;&gt;"",GY9&gt;0),$F$10,"")</f>
        <v/>
      </c>
      <c r="GZ10" s="385"/>
      <c r="HA10" s="385"/>
      <c r="HB10" s="131"/>
      <c r="HC10" s="131"/>
      <c r="HD10" s="148" t="str">
        <f>IF(AND($F$10&lt;&gt;"",HD9&gt;0),$F$10,"")</f>
        <v/>
      </c>
      <c r="HE10" s="385"/>
      <c r="HF10" s="385"/>
      <c r="HG10" s="131"/>
      <c r="HH10" s="131"/>
      <c r="HI10" s="148" t="str">
        <f>IF(AND($F$10&lt;&gt;"",HI9&gt;0),$F$10,"")</f>
        <v/>
      </c>
      <c r="HJ10" s="385"/>
      <c r="HK10" s="385"/>
      <c r="HL10" s="131"/>
      <c r="HM10" s="131"/>
      <c r="HN10" s="148" t="str">
        <f>IF(AND($F$10&lt;&gt;"",HN9&gt;0),$F$10,"")</f>
        <v/>
      </c>
      <c r="HO10" s="385"/>
      <c r="HP10" s="385"/>
      <c r="HQ10" s="131"/>
      <c r="HR10" s="131"/>
      <c r="HS10" s="148" t="str">
        <f>IF(AND($F$10&lt;&gt;"",HS9&gt;0),$F$10,"")</f>
        <v/>
      </c>
      <c r="HT10" s="385"/>
      <c r="HU10" s="385"/>
      <c r="HV10" s="131"/>
      <c r="HW10" s="131"/>
      <c r="HX10" s="148" t="str">
        <f>IF(AND($F$10&lt;&gt;"",HX9&gt;0),$F$10,"")</f>
        <v/>
      </c>
      <c r="HY10" s="385"/>
      <c r="HZ10" s="385"/>
      <c r="IA10" s="131"/>
      <c r="IB10" s="131"/>
      <c r="IC10" s="148" t="str">
        <f>IF(AND($F$10&lt;&gt;"",IC9&gt;0),$F$10,"")</f>
        <v/>
      </c>
      <c r="ID10" s="385"/>
      <c r="IE10" s="385"/>
      <c r="IF10" s="131"/>
      <c r="IG10" s="131"/>
      <c r="IH10" s="148" t="str">
        <f>IF(AND($F$10&lt;&gt;"",IH9&gt;0),$F$10,"")</f>
        <v/>
      </c>
      <c r="II10" s="385"/>
      <c r="IJ10" s="385"/>
      <c r="IK10" s="131"/>
      <c r="IL10" s="131"/>
      <c r="IM10" s="148" t="str">
        <f>IF(AND($F$10&lt;&gt;"",IM9&gt;0),$F$10,"")</f>
        <v/>
      </c>
      <c r="IN10" s="385"/>
      <c r="IO10" s="385"/>
      <c r="IP10" s="131"/>
      <c r="IQ10" s="131"/>
      <c r="IR10" s="148" t="str">
        <f>IF(AND($F$10&lt;&gt;"",IR9&gt;0),$F$10,"")</f>
        <v/>
      </c>
      <c r="IS10" s="385"/>
      <c r="IT10" s="385"/>
      <c r="IU10" s="131"/>
      <c r="IV10" s="131"/>
      <c r="IW10" s="148" t="str">
        <f>IF(AND($F$10&lt;&gt;"",IW9&gt;0),$F$10,"")</f>
        <v/>
      </c>
      <c r="IX10" s="385"/>
      <c r="IY10" s="386"/>
      <c r="IZ10" s="198"/>
      <c r="JA10" s="378"/>
      <c r="JB10" s="256"/>
      <c r="JC10" s="256"/>
    </row>
    <row r="11" spans="1:263" s="3" customFormat="1" x14ac:dyDescent="0.35">
      <c r="A11" s="198"/>
      <c r="B11" s="359"/>
      <c r="C11" s="45" t="s">
        <v>823</v>
      </c>
      <c r="D11" s="182" t="s">
        <v>824</v>
      </c>
      <c r="E11" s="102"/>
      <c r="F11" s="384"/>
      <c r="G11" s="413">
        <f>IF(F10&lt;&gt;"","",G296)</f>
        <v>0</v>
      </c>
      <c r="H11" s="325"/>
      <c r="I11" s="202"/>
      <c r="J11" s="324"/>
      <c r="K11" s="131"/>
      <c r="L11" s="413">
        <f>$G$11</f>
        <v>0</v>
      </c>
      <c r="M11" s="385"/>
      <c r="N11" s="385"/>
      <c r="O11" s="131"/>
      <c r="P11" s="131"/>
      <c r="Q11" s="413">
        <f>$G$11</f>
        <v>0</v>
      </c>
      <c r="R11" s="385"/>
      <c r="S11" s="385"/>
      <c r="T11" s="131"/>
      <c r="U11" s="131"/>
      <c r="V11" s="413">
        <f>$G$11</f>
        <v>0</v>
      </c>
      <c r="W11" s="385"/>
      <c r="X11" s="385"/>
      <c r="Y11" s="131"/>
      <c r="Z11" s="131"/>
      <c r="AA11" s="413">
        <f>$G$11</f>
        <v>0</v>
      </c>
      <c r="AB11" s="385"/>
      <c r="AC11" s="385"/>
      <c r="AD11" s="131"/>
      <c r="AE11" s="131"/>
      <c r="AF11" s="413">
        <f>$G$11</f>
        <v>0</v>
      </c>
      <c r="AG11" s="385"/>
      <c r="AH11" s="385"/>
      <c r="AI11" s="131"/>
      <c r="AJ11" s="131"/>
      <c r="AK11" s="413">
        <f>$G$11</f>
        <v>0</v>
      </c>
      <c r="AL11" s="385"/>
      <c r="AM11" s="385"/>
      <c r="AN11" s="131"/>
      <c r="AO11" s="131"/>
      <c r="AP11" s="413">
        <f>$G$11</f>
        <v>0</v>
      </c>
      <c r="AQ11" s="385"/>
      <c r="AR11" s="385"/>
      <c r="AS11" s="131"/>
      <c r="AT11" s="131"/>
      <c r="AU11" s="413">
        <f>$G$11</f>
        <v>0</v>
      </c>
      <c r="AV11" s="385"/>
      <c r="AW11" s="385"/>
      <c r="AX11" s="131"/>
      <c r="AY11" s="131"/>
      <c r="AZ11" s="413">
        <f>$G$11</f>
        <v>0</v>
      </c>
      <c r="BA11" s="385"/>
      <c r="BB11" s="385"/>
      <c r="BC11" s="131"/>
      <c r="BD11" s="131"/>
      <c r="BE11" s="413">
        <f>$G$11</f>
        <v>0</v>
      </c>
      <c r="BF11" s="385"/>
      <c r="BG11" s="385"/>
      <c r="BH11" s="131"/>
      <c r="BI11" s="131"/>
      <c r="BJ11" s="413">
        <f>$G$11</f>
        <v>0</v>
      </c>
      <c r="BK11" s="385"/>
      <c r="BL11" s="385"/>
      <c r="BM11" s="131"/>
      <c r="BN11" s="131"/>
      <c r="BO11" s="413">
        <f>$G$11</f>
        <v>0</v>
      </c>
      <c r="BP11" s="385"/>
      <c r="BQ11" s="385"/>
      <c r="BR11" s="131"/>
      <c r="BS11" s="131"/>
      <c r="BT11" s="413">
        <f>$G$11</f>
        <v>0</v>
      </c>
      <c r="BU11" s="385"/>
      <c r="BV11" s="385"/>
      <c r="BW11" s="131"/>
      <c r="BX11" s="131"/>
      <c r="BY11" s="413">
        <f>$G$11</f>
        <v>0</v>
      </c>
      <c r="BZ11" s="385"/>
      <c r="CA11" s="385"/>
      <c r="CB11" s="131"/>
      <c r="CC11" s="131"/>
      <c r="CD11" s="413">
        <f>$G$11</f>
        <v>0</v>
      </c>
      <c r="CE11" s="385"/>
      <c r="CF11" s="385"/>
      <c r="CG11" s="131"/>
      <c r="CH11" s="131"/>
      <c r="CI11" s="413">
        <f>$G$11</f>
        <v>0</v>
      </c>
      <c r="CJ11" s="385"/>
      <c r="CK11" s="385"/>
      <c r="CL11" s="131"/>
      <c r="CM11" s="131"/>
      <c r="CN11" s="413">
        <f>$G$11</f>
        <v>0</v>
      </c>
      <c r="CO11" s="385"/>
      <c r="CP11" s="385"/>
      <c r="CQ11" s="131"/>
      <c r="CR11" s="131"/>
      <c r="CS11" s="413">
        <f>$G$11</f>
        <v>0</v>
      </c>
      <c r="CT11" s="385"/>
      <c r="CU11" s="385"/>
      <c r="CV11" s="131"/>
      <c r="CW11" s="131"/>
      <c r="CX11" s="413">
        <f>$G$11</f>
        <v>0</v>
      </c>
      <c r="CY11" s="385"/>
      <c r="CZ11" s="385"/>
      <c r="DA11" s="131"/>
      <c r="DB11" s="131"/>
      <c r="DC11" s="413">
        <f>$G$11</f>
        <v>0</v>
      </c>
      <c r="DD11" s="385"/>
      <c r="DE11" s="385"/>
      <c r="DF11" s="131"/>
      <c r="DG11" s="131"/>
      <c r="DH11" s="413">
        <f>$G$11</f>
        <v>0</v>
      </c>
      <c r="DI11" s="385"/>
      <c r="DJ11" s="385"/>
      <c r="DK11" s="131"/>
      <c r="DL11" s="131"/>
      <c r="DM11" s="413">
        <f>$G$11</f>
        <v>0</v>
      </c>
      <c r="DN11" s="385"/>
      <c r="DO11" s="385"/>
      <c r="DP11" s="131"/>
      <c r="DQ11" s="131"/>
      <c r="DR11" s="413">
        <f>$G$11</f>
        <v>0</v>
      </c>
      <c r="DS11" s="385"/>
      <c r="DT11" s="385"/>
      <c r="DU11" s="131"/>
      <c r="DV11" s="131"/>
      <c r="DW11" s="413">
        <f>$G$11</f>
        <v>0</v>
      </c>
      <c r="DX11" s="385"/>
      <c r="DY11" s="385"/>
      <c r="DZ11" s="131"/>
      <c r="EA11" s="131"/>
      <c r="EB11" s="413">
        <f>$G$11</f>
        <v>0</v>
      </c>
      <c r="EC11" s="385"/>
      <c r="ED11" s="385"/>
      <c r="EE11" s="131"/>
      <c r="EF11" s="131"/>
      <c r="EG11" s="413">
        <f>$G$11</f>
        <v>0</v>
      </c>
      <c r="EH11" s="385"/>
      <c r="EI11" s="385"/>
      <c r="EJ11" s="131"/>
      <c r="EK11" s="131"/>
      <c r="EL11" s="413">
        <f>$G$11</f>
        <v>0</v>
      </c>
      <c r="EM11" s="385"/>
      <c r="EN11" s="385"/>
      <c r="EO11" s="131"/>
      <c r="EP11" s="131"/>
      <c r="EQ11" s="413">
        <f>$G$11</f>
        <v>0</v>
      </c>
      <c r="ER11" s="385"/>
      <c r="ES11" s="385"/>
      <c r="ET11" s="131"/>
      <c r="EU11" s="131"/>
      <c r="EV11" s="413">
        <f>$G$11</f>
        <v>0</v>
      </c>
      <c r="EW11" s="385"/>
      <c r="EX11" s="385"/>
      <c r="EY11" s="131"/>
      <c r="EZ11" s="131"/>
      <c r="FA11" s="413">
        <f>$G$11</f>
        <v>0</v>
      </c>
      <c r="FB11" s="385"/>
      <c r="FC11" s="385"/>
      <c r="FD11" s="131"/>
      <c r="FE11" s="131"/>
      <c r="FF11" s="413">
        <f>$G$11</f>
        <v>0</v>
      </c>
      <c r="FG11" s="385"/>
      <c r="FH11" s="385"/>
      <c r="FI11" s="131"/>
      <c r="FJ11" s="131"/>
      <c r="FK11" s="413">
        <f>$G$11</f>
        <v>0</v>
      </c>
      <c r="FL11" s="385"/>
      <c r="FM11" s="385"/>
      <c r="FN11" s="131"/>
      <c r="FO11" s="131"/>
      <c r="FP11" s="413">
        <f>$G$11</f>
        <v>0</v>
      </c>
      <c r="FQ11" s="385"/>
      <c r="FR11" s="385"/>
      <c r="FS11" s="131"/>
      <c r="FT11" s="131"/>
      <c r="FU11" s="413">
        <f>$G$11</f>
        <v>0</v>
      </c>
      <c r="FV11" s="385"/>
      <c r="FW11" s="385"/>
      <c r="FX11" s="131"/>
      <c r="FY11" s="131"/>
      <c r="FZ11" s="413">
        <f>$G$11</f>
        <v>0</v>
      </c>
      <c r="GA11" s="385"/>
      <c r="GB11" s="385"/>
      <c r="GC11" s="131"/>
      <c r="GD11" s="131"/>
      <c r="GE11" s="413">
        <f>$G$11</f>
        <v>0</v>
      </c>
      <c r="GF11" s="385"/>
      <c r="GG11" s="385"/>
      <c r="GH11" s="131"/>
      <c r="GI11" s="131"/>
      <c r="GJ11" s="413">
        <f>$G$11</f>
        <v>0</v>
      </c>
      <c r="GK11" s="385"/>
      <c r="GL11" s="385"/>
      <c r="GM11" s="131"/>
      <c r="GN11" s="131"/>
      <c r="GO11" s="413">
        <f>$G$11</f>
        <v>0</v>
      </c>
      <c r="GP11" s="385"/>
      <c r="GQ11" s="385"/>
      <c r="GR11" s="131"/>
      <c r="GS11" s="131"/>
      <c r="GT11" s="413">
        <f>$G$11</f>
        <v>0</v>
      </c>
      <c r="GU11" s="385"/>
      <c r="GV11" s="385"/>
      <c r="GW11" s="131"/>
      <c r="GX11" s="131"/>
      <c r="GY11" s="413">
        <f>$G$11</f>
        <v>0</v>
      </c>
      <c r="GZ11" s="385"/>
      <c r="HA11" s="385"/>
      <c r="HB11" s="131"/>
      <c r="HC11" s="131"/>
      <c r="HD11" s="413">
        <f>$G$11</f>
        <v>0</v>
      </c>
      <c r="HE11" s="385"/>
      <c r="HF11" s="385"/>
      <c r="HG11" s="131"/>
      <c r="HH11" s="131"/>
      <c r="HI11" s="413">
        <f>$G$11</f>
        <v>0</v>
      </c>
      <c r="HJ11" s="385"/>
      <c r="HK11" s="385"/>
      <c r="HL11" s="131"/>
      <c r="HM11" s="131"/>
      <c r="HN11" s="413">
        <f>$G$11</f>
        <v>0</v>
      </c>
      <c r="HO11" s="385"/>
      <c r="HP11" s="385"/>
      <c r="HQ11" s="131"/>
      <c r="HR11" s="131"/>
      <c r="HS11" s="413">
        <f>$G$11</f>
        <v>0</v>
      </c>
      <c r="HT11" s="385"/>
      <c r="HU11" s="385"/>
      <c r="HV11" s="131"/>
      <c r="HW11" s="131"/>
      <c r="HX11" s="413">
        <f>$G$11</f>
        <v>0</v>
      </c>
      <c r="HY11" s="385"/>
      <c r="HZ11" s="385"/>
      <c r="IA11" s="131"/>
      <c r="IB11" s="131"/>
      <c r="IC11" s="413">
        <f>$G$11</f>
        <v>0</v>
      </c>
      <c r="ID11" s="385"/>
      <c r="IE11" s="385"/>
      <c r="IF11" s="131"/>
      <c r="IG11" s="131"/>
      <c r="IH11" s="413">
        <f>$G$11</f>
        <v>0</v>
      </c>
      <c r="II11" s="385"/>
      <c r="IJ11" s="385"/>
      <c r="IK11" s="131"/>
      <c r="IL11" s="131"/>
      <c r="IM11" s="413">
        <f>$G$11</f>
        <v>0</v>
      </c>
      <c r="IN11" s="385"/>
      <c r="IO11" s="385"/>
      <c r="IP11" s="131"/>
      <c r="IQ11" s="131"/>
      <c r="IR11" s="413">
        <f>$G$11</f>
        <v>0</v>
      </c>
      <c r="IS11" s="385"/>
      <c r="IT11" s="385"/>
      <c r="IU11" s="131"/>
      <c r="IV11" s="131"/>
      <c r="IW11" s="413">
        <f>$G$11</f>
        <v>0</v>
      </c>
      <c r="IX11" s="385"/>
      <c r="IY11" s="386"/>
      <c r="IZ11" s="198"/>
      <c r="JA11" s="378"/>
      <c r="JB11" s="256"/>
      <c r="JC11" s="256"/>
    </row>
    <row r="12" spans="1:263" s="3" customFormat="1" x14ac:dyDescent="0.35">
      <c r="A12" s="198"/>
      <c r="B12" s="359"/>
      <c r="C12" s="45"/>
      <c r="D12" s="102"/>
      <c r="E12" s="102"/>
      <c r="F12" s="384"/>
      <c r="G12" s="387"/>
      <c r="H12" s="325"/>
      <c r="I12" s="202"/>
      <c r="J12" s="324"/>
      <c r="K12" s="131"/>
      <c r="L12" s="387"/>
      <c r="M12" s="49"/>
      <c r="N12" s="49"/>
      <c r="O12" s="131"/>
      <c r="P12" s="131"/>
      <c r="Q12" s="387"/>
      <c r="R12" s="49"/>
      <c r="S12" s="49"/>
      <c r="T12" s="131"/>
      <c r="U12" s="131"/>
      <c r="V12" s="387"/>
      <c r="W12" s="49"/>
      <c r="X12" s="49"/>
      <c r="Y12" s="131"/>
      <c r="Z12" s="131"/>
      <c r="AA12" s="387"/>
      <c r="AB12" s="49"/>
      <c r="AC12" s="49"/>
      <c r="AD12" s="131"/>
      <c r="AE12" s="131"/>
      <c r="AF12" s="387"/>
      <c r="AG12" s="49"/>
      <c r="AH12" s="49"/>
      <c r="AI12" s="131"/>
      <c r="AJ12" s="131"/>
      <c r="AK12" s="387"/>
      <c r="AL12" s="49"/>
      <c r="AM12" s="49"/>
      <c r="AN12" s="131"/>
      <c r="AO12" s="131"/>
      <c r="AP12" s="387"/>
      <c r="AQ12" s="49"/>
      <c r="AR12" s="49"/>
      <c r="AS12" s="131"/>
      <c r="AT12" s="131"/>
      <c r="AU12" s="387"/>
      <c r="AV12" s="49"/>
      <c r="AW12" s="49"/>
      <c r="AX12" s="131"/>
      <c r="AY12" s="131"/>
      <c r="AZ12" s="387"/>
      <c r="BA12" s="49"/>
      <c r="BB12" s="49"/>
      <c r="BC12" s="131"/>
      <c r="BD12" s="131"/>
      <c r="BE12" s="387"/>
      <c r="BF12" s="49"/>
      <c r="BG12" s="49"/>
      <c r="BH12" s="131"/>
      <c r="BI12" s="131"/>
      <c r="BJ12" s="387"/>
      <c r="BK12" s="49"/>
      <c r="BL12" s="49"/>
      <c r="BM12" s="131"/>
      <c r="BN12" s="131"/>
      <c r="BO12" s="387"/>
      <c r="BP12" s="49"/>
      <c r="BQ12" s="49"/>
      <c r="BR12" s="131"/>
      <c r="BS12" s="131"/>
      <c r="BT12" s="387"/>
      <c r="BU12" s="49"/>
      <c r="BV12" s="49"/>
      <c r="BW12" s="131"/>
      <c r="BX12" s="131"/>
      <c r="BY12" s="387"/>
      <c r="BZ12" s="49"/>
      <c r="CA12" s="49"/>
      <c r="CB12" s="131"/>
      <c r="CC12" s="131"/>
      <c r="CD12" s="387"/>
      <c r="CE12" s="49"/>
      <c r="CF12" s="49"/>
      <c r="CG12" s="131"/>
      <c r="CH12" s="131"/>
      <c r="CI12" s="387"/>
      <c r="CJ12" s="49"/>
      <c r="CK12" s="49"/>
      <c r="CL12" s="131"/>
      <c r="CM12" s="131"/>
      <c r="CN12" s="387"/>
      <c r="CO12" s="49"/>
      <c r="CP12" s="49"/>
      <c r="CQ12" s="131"/>
      <c r="CR12" s="131"/>
      <c r="CS12" s="387"/>
      <c r="CT12" s="49"/>
      <c r="CU12" s="49"/>
      <c r="CV12" s="131"/>
      <c r="CW12" s="131"/>
      <c r="CX12" s="387"/>
      <c r="CY12" s="49"/>
      <c r="CZ12" s="49"/>
      <c r="DA12" s="131"/>
      <c r="DB12" s="131"/>
      <c r="DC12" s="387"/>
      <c r="DD12" s="49"/>
      <c r="DE12" s="49"/>
      <c r="DF12" s="131"/>
      <c r="DG12" s="131"/>
      <c r="DH12" s="387"/>
      <c r="DI12" s="49"/>
      <c r="DJ12" s="49"/>
      <c r="DK12" s="131"/>
      <c r="DL12" s="131"/>
      <c r="DM12" s="387"/>
      <c r="DN12" s="49"/>
      <c r="DO12" s="49"/>
      <c r="DP12" s="131"/>
      <c r="DQ12" s="131"/>
      <c r="DR12" s="387"/>
      <c r="DS12" s="49"/>
      <c r="DT12" s="49"/>
      <c r="DU12" s="131"/>
      <c r="DV12" s="131"/>
      <c r="DW12" s="387"/>
      <c r="DX12" s="49"/>
      <c r="DY12" s="49"/>
      <c r="DZ12" s="131"/>
      <c r="EA12" s="131"/>
      <c r="EB12" s="387"/>
      <c r="EC12" s="49"/>
      <c r="ED12" s="49"/>
      <c r="EE12" s="131"/>
      <c r="EF12" s="131"/>
      <c r="EG12" s="387"/>
      <c r="EH12" s="49"/>
      <c r="EI12" s="49"/>
      <c r="EJ12" s="131"/>
      <c r="EK12" s="131"/>
      <c r="EL12" s="387"/>
      <c r="EM12" s="49"/>
      <c r="EN12" s="49"/>
      <c r="EO12" s="131"/>
      <c r="EP12" s="131"/>
      <c r="EQ12" s="387"/>
      <c r="ER12" s="49"/>
      <c r="ES12" s="49"/>
      <c r="ET12" s="131"/>
      <c r="EU12" s="131"/>
      <c r="EV12" s="387"/>
      <c r="EW12" s="49"/>
      <c r="EX12" s="49"/>
      <c r="EY12" s="131"/>
      <c r="EZ12" s="131"/>
      <c r="FA12" s="387"/>
      <c r="FB12" s="49"/>
      <c r="FC12" s="49"/>
      <c r="FD12" s="131"/>
      <c r="FE12" s="131"/>
      <c r="FF12" s="387"/>
      <c r="FG12" s="49"/>
      <c r="FH12" s="49"/>
      <c r="FI12" s="131"/>
      <c r="FJ12" s="131"/>
      <c r="FK12" s="387"/>
      <c r="FL12" s="49"/>
      <c r="FM12" s="49"/>
      <c r="FN12" s="131"/>
      <c r="FO12" s="131"/>
      <c r="FP12" s="387"/>
      <c r="FQ12" s="49"/>
      <c r="FR12" s="49"/>
      <c r="FS12" s="131"/>
      <c r="FT12" s="131"/>
      <c r="FU12" s="387"/>
      <c r="FV12" s="49"/>
      <c r="FW12" s="49"/>
      <c r="FX12" s="131"/>
      <c r="FY12" s="131"/>
      <c r="FZ12" s="387"/>
      <c r="GA12" s="49"/>
      <c r="GB12" s="49"/>
      <c r="GC12" s="131"/>
      <c r="GD12" s="131"/>
      <c r="GE12" s="387"/>
      <c r="GF12" s="49"/>
      <c r="GG12" s="49"/>
      <c r="GH12" s="131"/>
      <c r="GI12" s="131"/>
      <c r="GJ12" s="387"/>
      <c r="GK12" s="49"/>
      <c r="GL12" s="49"/>
      <c r="GM12" s="131"/>
      <c r="GN12" s="131"/>
      <c r="GO12" s="387"/>
      <c r="GP12" s="49"/>
      <c r="GQ12" s="49"/>
      <c r="GR12" s="131"/>
      <c r="GS12" s="131"/>
      <c r="GT12" s="387"/>
      <c r="GU12" s="49"/>
      <c r="GV12" s="49"/>
      <c r="GW12" s="131"/>
      <c r="GX12" s="131"/>
      <c r="GY12" s="387"/>
      <c r="GZ12" s="49"/>
      <c r="HA12" s="49"/>
      <c r="HB12" s="131"/>
      <c r="HC12" s="131"/>
      <c r="HD12" s="387"/>
      <c r="HE12" s="49"/>
      <c r="HF12" s="49"/>
      <c r="HG12" s="131"/>
      <c r="HH12" s="131"/>
      <c r="HI12" s="387"/>
      <c r="HJ12" s="49"/>
      <c r="HK12" s="49"/>
      <c r="HL12" s="131"/>
      <c r="HM12" s="131"/>
      <c r="HN12" s="387"/>
      <c r="HO12" s="49"/>
      <c r="HP12" s="49"/>
      <c r="HQ12" s="131"/>
      <c r="HR12" s="131"/>
      <c r="HS12" s="387"/>
      <c r="HT12" s="49"/>
      <c r="HU12" s="49"/>
      <c r="HV12" s="131"/>
      <c r="HW12" s="131"/>
      <c r="HX12" s="387"/>
      <c r="HY12" s="49"/>
      <c r="HZ12" s="49"/>
      <c r="IA12" s="131"/>
      <c r="IB12" s="131"/>
      <c r="IC12" s="387"/>
      <c r="ID12" s="49"/>
      <c r="IE12" s="49"/>
      <c r="IF12" s="131"/>
      <c r="IG12" s="131"/>
      <c r="IH12" s="387"/>
      <c r="II12" s="49"/>
      <c r="IJ12" s="49"/>
      <c r="IK12" s="131"/>
      <c r="IL12" s="131"/>
      <c r="IM12" s="387"/>
      <c r="IN12" s="49"/>
      <c r="IO12" s="49"/>
      <c r="IP12" s="131"/>
      <c r="IQ12" s="131"/>
      <c r="IR12" s="387"/>
      <c r="IS12" s="49"/>
      <c r="IT12" s="49"/>
      <c r="IU12" s="131"/>
      <c r="IV12" s="131"/>
      <c r="IW12" s="387"/>
      <c r="IX12" s="49"/>
      <c r="IY12" s="50"/>
      <c r="IZ12" s="198"/>
      <c r="JA12" s="378"/>
      <c r="JB12" s="256"/>
      <c r="JC12" s="256"/>
    </row>
    <row r="13" spans="1:263" s="3" customFormat="1" ht="15" thickBot="1" x14ac:dyDescent="0.4">
      <c r="A13" s="198"/>
      <c r="B13" s="359"/>
      <c r="C13" s="239" t="s">
        <v>825</v>
      </c>
      <c r="D13" s="104" t="s">
        <v>826</v>
      </c>
      <c r="E13" s="102"/>
      <c r="F13" s="285" t="str">
        <f>IFERROR(INDEX('Helper 1'!$I$2:$I$19,MATCH('Schedule 1'!$G$20,'Helper 1'!$H$2:$H$19,0)),"")</f>
        <v/>
      </c>
      <c r="G13" s="124">
        <f>IF(F10&lt;&gt;"",0,SUM(L13:IX13))</f>
        <v>0</v>
      </c>
      <c r="H13" s="325"/>
      <c r="I13" s="202"/>
      <c r="J13" s="324"/>
      <c r="K13" s="131"/>
      <c r="L13" s="124">
        <f>IF($F$10&lt;&gt;"",0,ROUND(L9*L11,2))</f>
        <v>0</v>
      </c>
      <c r="M13" s="49"/>
      <c r="N13" s="49"/>
      <c r="O13" s="131"/>
      <c r="P13" s="131"/>
      <c r="Q13" s="124">
        <f>IF($F$10&lt;&gt;"",0,ROUND(Q9*Q11,2))</f>
        <v>0</v>
      </c>
      <c r="R13" s="49"/>
      <c r="S13" s="49"/>
      <c r="T13" s="131"/>
      <c r="U13" s="131"/>
      <c r="V13" s="124">
        <f>IF($F$10&lt;&gt;"",0,ROUND(V9*V11,2))</f>
        <v>0</v>
      </c>
      <c r="W13" s="49"/>
      <c r="X13" s="49"/>
      <c r="Y13" s="131"/>
      <c r="Z13" s="131"/>
      <c r="AA13" s="124">
        <f>IF($F$10&lt;&gt;"",0,ROUND(AA9*AA11,2))</f>
        <v>0</v>
      </c>
      <c r="AB13" s="49"/>
      <c r="AC13" s="49"/>
      <c r="AD13" s="131"/>
      <c r="AE13" s="131"/>
      <c r="AF13" s="124">
        <f>IF($F$10&lt;&gt;"",0,ROUND(AF9*AF11,2))</f>
        <v>0</v>
      </c>
      <c r="AG13" s="49"/>
      <c r="AH13" s="49"/>
      <c r="AI13" s="131"/>
      <c r="AJ13" s="131"/>
      <c r="AK13" s="124">
        <f>IF($F$10&lt;&gt;"",0,ROUND(AK9*AK11,2))</f>
        <v>0</v>
      </c>
      <c r="AL13" s="49"/>
      <c r="AM13" s="49"/>
      <c r="AN13" s="131"/>
      <c r="AO13" s="131"/>
      <c r="AP13" s="124">
        <f>IF($F$10&lt;&gt;"",0,ROUND(AP9*AP11,2))</f>
        <v>0</v>
      </c>
      <c r="AQ13" s="49"/>
      <c r="AR13" s="49"/>
      <c r="AS13" s="131"/>
      <c r="AT13" s="131"/>
      <c r="AU13" s="124">
        <f>IF($F$10&lt;&gt;"",0,ROUND(AU9*AU11,2))</f>
        <v>0</v>
      </c>
      <c r="AV13" s="49"/>
      <c r="AW13" s="49"/>
      <c r="AX13" s="131"/>
      <c r="AY13" s="131"/>
      <c r="AZ13" s="124">
        <f>IF($F$10&lt;&gt;"",0,ROUND(AZ9*AZ11,2))</f>
        <v>0</v>
      </c>
      <c r="BA13" s="49"/>
      <c r="BB13" s="49"/>
      <c r="BC13" s="131"/>
      <c r="BD13" s="131"/>
      <c r="BE13" s="124">
        <f>IF($F$10&lt;&gt;"",0,ROUND(BE9*BE11,2))</f>
        <v>0</v>
      </c>
      <c r="BF13" s="49"/>
      <c r="BG13" s="49"/>
      <c r="BH13" s="131"/>
      <c r="BI13" s="131"/>
      <c r="BJ13" s="124">
        <f>IF($F$10&lt;&gt;"",0,ROUND(BJ9*BJ11,2))</f>
        <v>0</v>
      </c>
      <c r="BK13" s="49"/>
      <c r="BL13" s="49"/>
      <c r="BM13" s="131"/>
      <c r="BN13" s="131"/>
      <c r="BO13" s="124">
        <f>IF($F$10&lt;&gt;"",0,ROUND(BO9*BO11,2))</f>
        <v>0</v>
      </c>
      <c r="BP13" s="49"/>
      <c r="BQ13" s="49"/>
      <c r="BR13" s="131"/>
      <c r="BS13" s="131"/>
      <c r="BT13" s="124">
        <f>IF($F$10&lt;&gt;"",0,ROUND(BT9*BT11,2))</f>
        <v>0</v>
      </c>
      <c r="BU13" s="49"/>
      <c r="BV13" s="49"/>
      <c r="BW13" s="131"/>
      <c r="BX13" s="131"/>
      <c r="BY13" s="124">
        <f>IF($F$10&lt;&gt;"",0,ROUND(BY9*BY11,2))</f>
        <v>0</v>
      </c>
      <c r="BZ13" s="49"/>
      <c r="CA13" s="49"/>
      <c r="CB13" s="131"/>
      <c r="CC13" s="131"/>
      <c r="CD13" s="124">
        <f>IF($F$10&lt;&gt;"",0,ROUND(CD9*CD11,2))</f>
        <v>0</v>
      </c>
      <c r="CE13" s="49"/>
      <c r="CF13" s="49"/>
      <c r="CG13" s="131"/>
      <c r="CH13" s="131"/>
      <c r="CI13" s="124">
        <f>IF($F$10&lt;&gt;"",0,ROUND(CI9*CI11,2))</f>
        <v>0</v>
      </c>
      <c r="CJ13" s="49"/>
      <c r="CK13" s="49"/>
      <c r="CL13" s="131"/>
      <c r="CM13" s="131"/>
      <c r="CN13" s="124">
        <f>IF($F$10&lt;&gt;"",0,ROUND(CN9*CN11,2))</f>
        <v>0</v>
      </c>
      <c r="CO13" s="49"/>
      <c r="CP13" s="49"/>
      <c r="CQ13" s="131"/>
      <c r="CR13" s="131"/>
      <c r="CS13" s="124">
        <f>IF($F$10&lt;&gt;"",0,ROUND(CS9*CS11,2))</f>
        <v>0</v>
      </c>
      <c r="CT13" s="49"/>
      <c r="CU13" s="49"/>
      <c r="CV13" s="131"/>
      <c r="CW13" s="131"/>
      <c r="CX13" s="124">
        <f>IF($F$10&lt;&gt;"",0,ROUND(CX9*CX11,2))</f>
        <v>0</v>
      </c>
      <c r="CY13" s="49"/>
      <c r="CZ13" s="49"/>
      <c r="DA13" s="131"/>
      <c r="DB13" s="131"/>
      <c r="DC13" s="124">
        <f>IF($F$10&lt;&gt;"",0,ROUND(DC9*DC11,2))</f>
        <v>0</v>
      </c>
      <c r="DD13" s="49"/>
      <c r="DE13" s="49"/>
      <c r="DF13" s="131"/>
      <c r="DG13" s="131"/>
      <c r="DH13" s="124">
        <f>IF($F$10&lt;&gt;"",0,ROUND(DH9*DH11,2))</f>
        <v>0</v>
      </c>
      <c r="DI13" s="49"/>
      <c r="DJ13" s="49"/>
      <c r="DK13" s="131"/>
      <c r="DL13" s="131"/>
      <c r="DM13" s="124">
        <f>IF($F$10&lt;&gt;"",0,ROUND(DM9*DM11,2))</f>
        <v>0</v>
      </c>
      <c r="DN13" s="49"/>
      <c r="DO13" s="49"/>
      <c r="DP13" s="131"/>
      <c r="DQ13" s="131"/>
      <c r="DR13" s="124">
        <f>IF($F$10&lt;&gt;"",0,ROUND(DR9*DR11,2))</f>
        <v>0</v>
      </c>
      <c r="DS13" s="49"/>
      <c r="DT13" s="49"/>
      <c r="DU13" s="131"/>
      <c r="DV13" s="131"/>
      <c r="DW13" s="124">
        <f>IF($F$10&lt;&gt;"",0,ROUND(DW9*DW11,2))</f>
        <v>0</v>
      </c>
      <c r="DX13" s="49"/>
      <c r="DY13" s="49"/>
      <c r="DZ13" s="131"/>
      <c r="EA13" s="131"/>
      <c r="EB13" s="124">
        <f>IF($F$10&lt;&gt;"",0,ROUND(EB9*EB11,2))</f>
        <v>0</v>
      </c>
      <c r="EC13" s="49"/>
      <c r="ED13" s="49"/>
      <c r="EE13" s="131"/>
      <c r="EF13" s="131"/>
      <c r="EG13" s="124">
        <f>IF($F$10&lt;&gt;"",0,ROUND(EG9*EG11,2))</f>
        <v>0</v>
      </c>
      <c r="EH13" s="49"/>
      <c r="EI13" s="49"/>
      <c r="EJ13" s="131"/>
      <c r="EK13" s="131"/>
      <c r="EL13" s="124">
        <f>IF($F$10&lt;&gt;"",0,ROUND(EL9*EL11,2))</f>
        <v>0</v>
      </c>
      <c r="EM13" s="49"/>
      <c r="EN13" s="49"/>
      <c r="EO13" s="131"/>
      <c r="EP13" s="131"/>
      <c r="EQ13" s="124">
        <f>IF($F$10&lt;&gt;"",0,ROUND(EQ9*EQ11,2))</f>
        <v>0</v>
      </c>
      <c r="ER13" s="49"/>
      <c r="ES13" s="49"/>
      <c r="ET13" s="131"/>
      <c r="EU13" s="131"/>
      <c r="EV13" s="124">
        <f>IF($F$10&lt;&gt;"",0,ROUND(EV9*EV11,2))</f>
        <v>0</v>
      </c>
      <c r="EW13" s="49"/>
      <c r="EX13" s="49"/>
      <c r="EY13" s="131"/>
      <c r="EZ13" s="131"/>
      <c r="FA13" s="124">
        <f>IF($F$10&lt;&gt;"",0,ROUND(FA9*FA11,2))</f>
        <v>0</v>
      </c>
      <c r="FB13" s="49"/>
      <c r="FC13" s="49"/>
      <c r="FD13" s="131"/>
      <c r="FE13" s="131"/>
      <c r="FF13" s="124">
        <f>IF($F$10&lt;&gt;"",0,ROUND(FF9*FF11,2))</f>
        <v>0</v>
      </c>
      <c r="FG13" s="49"/>
      <c r="FH13" s="49"/>
      <c r="FI13" s="131"/>
      <c r="FJ13" s="131"/>
      <c r="FK13" s="124">
        <f>IF($F$10&lt;&gt;"",0,ROUND(FK9*FK11,2))</f>
        <v>0</v>
      </c>
      <c r="FL13" s="49"/>
      <c r="FM13" s="49"/>
      <c r="FN13" s="131"/>
      <c r="FO13" s="131"/>
      <c r="FP13" s="124">
        <f>IF($F$10&lt;&gt;"",0,ROUND(FP9*FP11,2))</f>
        <v>0</v>
      </c>
      <c r="FQ13" s="49"/>
      <c r="FR13" s="49"/>
      <c r="FS13" s="131"/>
      <c r="FT13" s="131"/>
      <c r="FU13" s="124">
        <f>IF($F$10&lt;&gt;"",0,ROUND(FU9*FU11,2))</f>
        <v>0</v>
      </c>
      <c r="FV13" s="49"/>
      <c r="FW13" s="49"/>
      <c r="FX13" s="131"/>
      <c r="FY13" s="131"/>
      <c r="FZ13" s="124">
        <f>IF($F$10&lt;&gt;"",0,ROUND(FZ9*FZ11,2))</f>
        <v>0</v>
      </c>
      <c r="GA13" s="49"/>
      <c r="GB13" s="49"/>
      <c r="GC13" s="131"/>
      <c r="GD13" s="131"/>
      <c r="GE13" s="124">
        <f>IF($F$10&lt;&gt;"",0,ROUND(GE9*GE11,2))</f>
        <v>0</v>
      </c>
      <c r="GF13" s="49"/>
      <c r="GG13" s="49"/>
      <c r="GH13" s="131"/>
      <c r="GI13" s="131"/>
      <c r="GJ13" s="124">
        <f>IF($F$10&lt;&gt;"",0,ROUND(GJ9*GJ11,2))</f>
        <v>0</v>
      </c>
      <c r="GK13" s="49"/>
      <c r="GL13" s="49"/>
      <c r="GM13" s="131"/>
      <c r="GN13" s="131"/>
      <c r="GO13" s="124">
        <f>IF($F$10&lt;&gt;"",0,ROUND(GO9*GO11,2))</f>
        <v>0</v>
      </c>
      <c r="GP13" s="49"/>
      <c r="GQ13" s="49"/>
      <c r="GR13" s="131"/>
      <c r="GS13" s="131"/>
      <c r="GT13" s="124">
        <f>IF($F$10&lt;&gt;"",0,ROUND(GT9*GT11,2))</f>
        <v>0</v>
      </c>
      <c r="GU13" s="49"/>
      <c r="GV13" s="49"/>
      <c r="GW13" s="131"/>
      <c r="GX13" s="131"/>
      <c r="GY13" s="124">
        <f>IF($F$10&lt;&gt;"",0,ROUND(GY9*GY11,2))</f>
        <v>0</v>
      </c>
      <c r="GZ13" s="49"/>
      <c r="HA13" s="49"/>
      <c r="HB13" s="131"/>
      <c r="HC13" s="131"/>
      <c r="HD13" s="124">
        <f>IF($F$10&lt;&gt;"",0,ROUND(HD9*HD11,2))</f>
        <v>0</v>
      </c>
      <c r="HE13" s="49"/>
      <c r="HF13" s="49"/>
      <c r="HG13" s="131"/>
      <c r="HH13" s="131"/>
      <c r="HI13" s="124">
        <f>IF($F$10&lt;&gt;"",0,ROUND(HI9*HI11,2))</f>
        <v>0</v>
      </c>
      <c r="HJ13" s="49"/>
      <c r="HK13" s="49"/>
      <c r="HL13" s="131"/>
      <c r="HM13" s="131"/>
      <c r="HN13" s="124">
        <f>IF($F$10&lt;&gt;"",0,ROUND(HN9*HN11,2))</f>
        <v>0</v>
      </c>
      <c r="HO13" s="49"/>
      <c r="HP13" s="49"/>
      <c r="HQ13" s="131"/>
      <c r="HR13" s="131"/>
      <c r="HS13" s="124">
        <f>IF($F$10&lt;&gt;"",0,ROUND(HS9*HS11,2))</f>
        <v>0</v>
      </c>
      <c r="HT13" s="49"/>
      <c r="HU13" s="49"/>
      <c r="HV13" s="131"/>
      <c r="HW13" s="131"/>
      <c r="HX13" s="124">
        <f>IF($F$10&lt;&gt;"",0,ROUND(HX9*HX11,2))</f>
        <v>0</v>
      </c>
      <c r="HY13" s="49"/>
      <c r="HZ13" s="49"/>
      <c r="IA13" s="131"/>
      <c r="IB13" s="131"/>
      <c r="IC13" s="124">
        <f>IF($F$10&lt;&gt;"",0,ROUND(IC9*IC11,2))</f>
        <v>0</v>
      </c>
      <c r="ID13" s="49"/>
      <c r="IE13" s="49"/>
      <c r="IF13" s="131"/>
      <c r="IG13" s="131"/>
      <c r="IH13" s="124">
        <f>IF($F$10&lt;&gt;"",0,ROUND(IH9*IH11,2))</f>
        <v>0</v>
      </c>
      <c r="II13" s="49"/>
      <c r="IJ13" s="49"/>
      <c r="IK13" s="131"/>
      <c r="IL13" s="131"/>
      <c r="IM13" s="124">
        <f>IF($F$10&lt;&gt;"",0,ROUND(IM9*IM11,2))</f>
        <v>0</v>
      </c>
      <c r="IN13" s="49"/>
      <c r="IO13" s="49"/>
      <c r="IP13" s="131"/>
      <c r="IQ13" s="131"/>
      <c r="IR13" s="124">
        <f>IF($F$10&lt;&gt;"",0,ROUND(IR9*IR11,2))</f>
        <v>0</v>
      </c>
      <c r="IS13" s="49"/>
      <c r="IT13" s="49"/>
      <c r="IU13" s="131"/>
      <c r="IV13" s="131"/>
      <c r="IW13" s="124">
        <f>IF($F$10&lt;&gt;"",0,ROUND(IW9*IW11,2))</f>
        <v>0</v>
      </c>
      <c r="IX13" s="49"/>
      <c r="IY13" s="50"/>
      <c r="IZ13" s="198"/>
      <c r="JA13" s="378"/>
      <c r="JB13" s="256"/>
      <c r="JC13" s="256"/>
    </row>
    <row r="14" spans="1:263" s="3" customFormat="1" ht="15.5" thickTop="1" thickBot="1" x14ac:dyDescent="0.4">
      <c r="A14" s="198"/>
      <c r="B14" s="359"/>
      <c r="C14" s="47"/>
      <c r="D14" s="102"/>
      <c r="E14" s="102"/>
      <c r="F14" s="389"/>
      <c r="G14" s="390"/>
      <c r="H14" s="391"/>
      <c r="I14" s="202"/>
      <c r="J14" s="392"/>
      <c r="K14" s="390"/>
      <c r="L14" s="390"/>
      <c r="M14" s="393"/>
      <c r="N14" s="393"/>
      <c r="O14" s="390"/>
      <c r="P14" s="390"/>
      <c r="Q14" s="390"/>
      <c r="R14" s="393"/>
      <c r="S14" s="393"/>
      <c r="T14" s="390"/>
      <c r="U14" s="390"/>
      <c r="V14" s="390"/>
      <c r="W14" s="393"/>
      <c r="X14" s="393"/>
      <c r="Y14" s="390"/>
      <c r="Z14" s="390"/>
      <c r="AA14" s="390"/>
      <c r="AB14" s="393"/>
      <c r="AC14" s="393"/>
      <c r="AD14" s="390"/>
      <c r="AE14" s="390"/>
      <c r="AF14" s="390"/>
      <c r="AG14" s="393"/>
      <c r="AH14" s="393"/>
      <c r="AI14" s="390"/>
      <c r="AJ14" s="390"/>
      <c r="AK14" s="390"/>
      <c r="AL14" s="393"/>
      <c r="AM14" s="393"/>
      <c r="AN14" s="390"/>
      <c r="AO14" s="390"/>
      <c r="AP14" s="390"/>
      <c r="AQ14" s="393"/>
      <c r="AR14" s="393"/>
      <c r="AS14" s="390"/>
      <c r="AT14" s="390"/>
      <c r="AU14" s="390"/>
      <c r="AV14" s="393"/>
      <c r="AW14" s="393"/>
      <c r="AX14" s="390"/>
      <c r="AY14" s="390"/>
      <c r="AZ14" s="390"/>
      <c r="BA14" s="393"/>
      <c r="BB14" s="393"/>
      <c r="BC14" s="390"/>
      <c r="BD14" s="390"/>
      <c r="BE14" s="390"/>
      <c r="BF14" s="393"/>
      <c r="BG14" s="393"/>
      <c r="BH14" s="390"/>
      <c r="BI14" s="390"/>
      <c r="BJ14" s="390"/>
      <c r="BK14" s="393"/>
      <c r="BL14" s="393"/>
      <c r="BM14" s="390"/>
      <c r="BN14" s="390"/>
      <c r="BO14" s="390"/>
      <c r="BP14" s="393"/>
      <c r="BQ14" s="393"/>
      <c r="BR14" s="390"/>
      <c r="BS14" s="390"/>
      <c r="BT14" s="390"/>
      <c r="BU14" s="393"/>
      <c r="BV14" s="393"/>
      <c r="BW14" s="390"/>
      <c r="BX14" s="390"/>
      <c r="BY14" s="390"/>
      <c r="BZ14" s="393"/>
      <c r="CA14" s="393"/>
      <c r="CB14" s="390"/>
      <c r="CC14" s="390"/>
      <c r="CD14" s="390"/>
      <c r="CE14" s="393"/>
      <c r="CF14" s="393"/>
      <c r="CG14" s="390"/>
      <c r="CH14" s="390"/>
      <c r="CI14" s="390"/>
      <c r="CJ14" s="393"/>
      <c r="CK14" s="393"/>
      <c r="CL14" s="390"/>
      <c r="CM14" s="390"/>
      <c r="CN14" s="390"/>
      <c r="CO14" s="393"/>
      <c r="CP14" s="393"/>
      <c r="CQ14" s="390"/>
      <c r="CR14" s="390"/>
      <c r="CS14" s="390"/>
      <c r="CT14" s="393"/>
      <c r="CU14" s="393"/>
      <c r="CV14" s="390"/>
      <c r="CW14" s="390"/>
      <c r="CX14" s="390"/>
      <c r="CY14" s="393"/>
      <c r="CZ14" s="393"/>
      <c r="DA14" s="390"/>
      <c r="DB14" s="390"/>
      <c r="DC14" s="390"/>
      <c r="DD14" s="393"/>
      <c r="DE14" s="393"/>
      <c r="DF14" s="390"/>
      <c r="DG14" s="390"/>
      <c r="DH14" s="390"/>
      <c r="DI14" s="393"/>
      <c r="DJ14" s="393"/>
      <c r="DK14" s="390"/>
      <c r="DL14" s="390"/>
      <c r="DM14" s="390"/>
      <c r="DN14" s="393"/>
      <c r="DO14" s="393"/>
      <c r="DP14" s="390"/>
      <c r="DQ14" s="390"/>
      <c r="DR14" s="390"/>
      <c r="DS14" s="393"/>
      <c r="DT14" s="393"/>
      <c r="DU14" s="390"/>
      <c r="DV14" s="390"/>
      <c r="DW14" s="390"/>
      <c r="DX14" s="393"/>
      <c r="DY14" s="393"/>
      <c r="DZ14" s="390"/>
      <c r="EA14" s="390"/>
      <c r="EB14" s="390"/>
      <c r="EC14" s="393"/>
      <c r="ED14" s="393"/>
      <c r="EE14" s="390"/>
      <c r="EF14" s="390"/>
      <c r="EG14" s="390"/>
      <c r="EH14" s="393"/>
      <c r="EI14" s="393"/>
      <c r="EJ14" s="390"/>
      <c r="EK14" s="390"/>
      <c r="EL14" s="390"/>
      <c r="EM14" s="393"/>
      <c r="EN14" s="393"/>
      <c r="EO14" s="390"/>
      <c r="EP14" s="390"/>
      <c r="EQ14" s="390"/>
      <c r="ER14" s="393"/>
      <c r="ES14" s="393"/>
      <c r="ET14" s="390"/>
      <c r="EU14" s="390"/>
      <c r="EV14" s="390"/>
      <c r="EW14" s="393"/>
      <c r="EX14" s="393"/>
      <c r="EY14" s="390"/>
      <c r="EZ14" s="390"/>
      <c r="FA14" s="390"/>
      <c r="FB14" s="393"/>
      <c r="FC14" s="393"/>
      <c r="FD14" s="390"/>
      <c r="FE14" s="390"/>
      <c r="FF14" s="390"/>
      <c r="FG14" s="393"/>
      <c r="FH14" s="393"/>
      <c r="FI14" s="390"/>
      <c r="FJ14" s="390"/>
      <c r="FK14" s="390"/>
      <c r="FL14" s="393"/>
      <c r="FM14" s="393"/>
      <c r="FN14" s="390"/>
      <c r="FO14" s="390"/>
      <c r="FP14" s="390"/>
      <c r="FQ14" s="393"/>
      <c r="FR14" s="393"/>
      <c r="FS14" s="390"/>
      <c r="FT14" s="390"/>
      <c r="FU14" s="390"/>
      <c r="FV14" s="393"/>
      <c r="FW14" s="393"/>
      <c r="FX14" s="390"/>
      <c r="FY14" s="390"/>
      <c r="FZ14" s="390"/>
      <c r="GA14" s="393"/>
      <c r="GB14" s="393"/>
      <c r="GC14" s="390"/>
      <c r="GD14" s="390"/>
      <c r="GE14" s="390"/>
      <c r="GF14" s="393"/>
      <c r="GG14" s="393"/>
      <c r="GH14" s="390"/>
      <c r="GI14" s="390"/>
      <c r="GJ14" s="390"/>
      <c r="GK14" s="393"/>
      <c r="GL14" s="393"/>
      <c r="GM14" s="390"/>
      <c r="GN14" s="390"/>
      <c r="GO14" s="390"/>
      <c r="GP14" s="393"/>
      <c r="GQ14" s="393"/>
      <c r="GR14" s="390"/>
      <c r="GS14" s="390"/>
      <c r="GT14" s="390"/>
      <c r="GU14" s="393"/>
      <c r="GV14" s="393"/>
      <c r="GW14" s="390"/>
      <c r="GX14" s="390"/>
      <c r="GY14" s="390"/>
      <c r="GZ14" s="393"/>
      <c r="HA14" s="393"/>
      <c r="HB14" s="390"/>
      <c r="HC14" s="390"/>
      <c r="HD14" s="390"/>
      <c r="HE14" s="393"/>
      <c r="HF14" s="393"/>
      <c r="HG14" s="390"/>
      <c r="HH14" s="390"/>
      <c r="HI14" s="390"/>
      <c r="HJ14" s="393"/>
      <c r="HK14" s="393"/>
      <c r="HL14" s="390"/>
      <c r="HM14" s="390"/>
      <c r="HN14" s="390"/>
      <c r="HO14" s="393"/>
      <c r="HP14" s="393"/>
      <c r="HQ14" s="390"/>
      <c r="HR14" s="390"/>
      <c r="HS14" s="390"/>
      <c r="HT14" s="393"/>
      <c r="HU14" s="393"/>
      <c r="HV14" s="390"/>
      <c r="HW14" s="390"/>
      <c r="HX14" s="390"/>
      <c r="HY14" s="393"/>
      <c r="HZ14" s="393"/>
      <c r="IA14" s="390"/>
      <c r="IB14" s="390"/>
      <c r="IC14" s="390"/>
      <c r="ID14" s="393"/>
      <c r="IE14" s="393"/>
      <c r="IF14" s="390"/>
      <c r="IG14" s="390"/>
      <c r="IH14" s="390"/>
      <c r="II14" s="393"/>
      <c r="IJ14" s="393"/>
      <c r="IK14" s="390"/>
      <c r="IL14" s="390"/>
      <c r="IM14" s="390"/>
      <c r="IN14" s="393"/>
      <c r="IO14" s="393"/>
      <c r="IP14" s="390"/>
      <c r="IQ14" s="390"/>
      <c r="IR14" s="390"/>
      <c r="IS14" s="393"/>
      <c r="IT14" s="393"/>
      <c r="IU14" s="390"/>
      <c r="IV14" s="390"/>
      <c r="IW14" s="390"/>
      <c r="IX14" s="393"/>
      <c r="IY14" s="394"/>
      <c r="IZ14" s="198"/>
      <c r="JA14" s="378"/>
      <c r="JB14" s="256"/>
      <c r="JC14" s="256"/>
    </row>
    <row r="15" spans="1:263" s="3" customFormat="1" ht="15" thickBot="1" x14ac:dyDescent="0.4">
      <c r="A15" s="198"/>
      <c r="B15" s="395"/>
      <c r="C15" s="51"/>
      <c r="D15" s="396"/>
      <c r="E15" s="396"/>
      <c r="F15" s="397"/>
      <c r="G15" s="398"/>
      <c r="H15" s="398"/>
      <c r="I15" s="398"/>
      <c r="J15" s="398"/>
      <c r="K15" s="398"/>
      <c r="L15" s="398"/>
      <c r="M15" s="399"/>
      <c r="N15" s="399"/>
      <c r="O15" s="398"/>
      <c r="P15" s="398"/>
      <c r="Q15" s="398"/>
      <c r="R15" s="399"/>
      <c r="S15" s="399"/>
      <c r="T15" s="398"/>
      <c r="U15" s="398"/>
      <c r="V15" s="398"/>
      <c r="W15" s="399"/>
      <c r="X15" s="399"/>
      <c r="Y15" s="398"/>
      <c r="Z15" s="398"/>
      <c r="AA15" s="398"/>
      <c r="AB15" s="399"/>
      <c r="AC15" s="399"/>
      <c r="AD15" s="398"/>
      <c r="AE15" s="398"/>
      <c r="AF15" s="398"/>
      <c r="AG15" s="399"/>
      <c r="AH15" s="399"/>
      <c r="AI15" s="398"/>
      <c r="AJ15" s="398"/>
      <c r="AK15" s="398"/>
      <c r="AL15" s="399"/>
      <c r="AM15" s="399"/>
      <c r="AN15" s="398"/>
      <c r="AO15" s="398"/>
      <c r="AP15" s="398"/>
      <c r="AQ15" s="399"/>
      <c r="AR15" s="399"/>
      <c r="AS15" s="398"/>
      <c r="AT15" s="398"/>
      <c r="AU15" s="398"/>
      <c r="AV15" s="399"/>
      <c r="AW15" s="399"/>
      <c r="AX15" s="398"/>
      <c r="AY15" s="398"/>
      <c r="AZ15" s="398"/>
      <c r="BA15" s="399"/>
      <c r="BB15" s="399"/>
      <c r="BC15" s="398"/>
      <c r="BD15" s="398"/>
      <c r="BE15" s="398"/>
      <c r="BF15" s="399"/>
      <c r="BG15" s="399"/>
      <c r="BH15" s="398"/>
      <c r="BI15" s="398"/>
      <c r="BJ15" s="398"/>
      <c r="BK15" s="399"/>
      <c r="BL15" s="399"/>
      <c r="BM15" s="398"/>
      <c r="BN15" s="398"/>
      <c r="BO15" s="398"/>
      <c r="BP15" s="399"/>
      <c r="BQ15" s="399"/>
      <c r="BR15" s="398"/>
      <c r="BS15" s="398"/>
      <c r="BT15" s="398"/>
      <c r="BU15" s="399"/>
      <c r="BV15" s="399"/>
      <c r="BW15" s="398"/>
      <c r="BX15" s="398"/>
      <c r="BY15" s="398"/>
      <c r="BZ15" s="399"/>
      <c r="CA15" s="399"/>
      <c r="CB15" s="398"/>
      <c r="CC15" s="398"/>
      <c r="CD15" s="398"/>
      <c r="CE15" s="399"/>
      <c r="CF15" s="399"/>
      <c r="CG15" s="398"/>
      <c r="CH15" s="398"/>
      <c r="CI15" s="398"/>
      <c r="CJ15" s="399"/>
      <c r="CK15" s="399"/>
      <c r="CL15" s="398"/>
      <c r="CM15" s="398"/>
      <c r="CN15" s="398"/>
      <c r="CO15" s="399"/>
      <c r="CP15" s="399"/>
      <c r="CQ15" s="398"/>
      <c r="CR15" s="398"/>
      <c r="CS15" s="398"/>
      <c r="CT15" s="399"/>
      <c r="CU15" s="399"/>
      <c r="CV15" s="398"/>
      <c r="CW15" s="398"/>
      <c r="CX15" s="398"/>
      <c r="CY15" s="399"/>
      <c r="CZ15" s="399"/>
      <c r="DA15" s="398"/>
      <c r="DB15" s="398"/>
      <c r="DC15" s="398"/>
      <c r="DD15" s="399"/>
      <c r="DE15" s="399"/>
      <c r="DF15" s="398"/>
      <c r="DG15" s="398"/>
      <c r="DH15" s="398"/>
      <c r="DI15" s="399"/>
      <c r="DJ15" s="399"/>
      <c r="DK15" s="398"/>
      <c r="DL15" s="398"/>
      <c r="DM15" s="398"/>
      <c r="DN15" s="399"/>
      <c r="DO15" s="399"/>
      <c r="DP15" s="398"/>
      <c r="DQ15" s="398"/>
      <c r="DR15" s="398"/>
      <c r="DS15" s="399"/>
      <c r="DT15" s="399"/>
      <c r="DU15" s="398"/>
      <c r="DV15" s="398"/>
      <c r="DW15" s="398"/>
      <c r="DX15" s="399"/>
      <c r="DY15" s="399"/>
      <c r="DZ15" s="398"/>
      <c r="EA15" s="398"/>
      <c r="EB15" s="398"/>
      <c r="EC15" s="399"/>
      <c r="ED15" s="399"/>
      <c r="EE15" s="398"/>
      <c r="EF15" s="398"/>
      <c r="EG15" s="398"/>
      <c r="EH15" s="399"/>
      <c r="EI15" s="399"/>
      <c r="EJ15" s="398"/>
      <c r="EK15" s="398"/>
      <c r="EL15" s="398"/>
      <c r="EM15" s="399"/>
      <c r="EN15" s="399"/>
      <c r="EO15" s="398"/>
      <c r="EP15" s="398"/>
      <c r="EQ15" s="398"/>
      <c r="ER15" s="399"/>
      <c r="ES15" s="399"/>
      <c r="ET15" s="398"/>
      <c r="EU15" s="398"/>
      <c r="EV15" s="398"/>
      <c r="EW15" s="399"/>
      <c r="EX15" s="399"/>
      <c r="EY15" s="398"/>
      <c r="EZ15" s="398"/>
      <c r="FA15" s="398"/>
      <c r="FB15" s="399"/>
      <c r="FC15" s="399"/>
      <c r="FD15" s="398"/>
      <c r="FE15" s="398"/>
      <c r="FF15" s="398"/>
      <c r="FG15" s="399"/>
      <c r="FH15" s="399"/>
      <c r="FI15" s="398"/>
      <c r="FJ15" s="398"/>
      <c r="FK15" s="398"/>
      <c r="FL15" s="399"/>
      <c r="FM15" s="399"/>
      <c r="FN15" s="398"/>
      <c r="FO15" s="398"/>
      <c r="FP15" s="398"/>
      <c r="FQ15" s="399"/>
      <c r="FR15" s="399"/>
      <c r="FS15" s="398"/>
      <c r="FT15" s="398"/>
      <c r="FU15" s="398"/>
      <c r="FV15" s="399"/>
      <c r="FW15" s="399"/>
      <c r="FX15" s="398"/>
      <c r="FY15" s="398"/>
      <c r="FZ15" s="398"/>
      <c r="GA15" s="399"/>
      <c r="GB15" s="399"/>
      <c r="GC15" s="398"/>
      <c r="GD15" s="398"/>
      <c r="GE15" s="398"/>
      <c r="GF15" s="399"/>
      <c r="GG15" s="399"/>
      <c r="GH15" s="398"/>
      <c r="GI15" s="398"/>
      <c r="GJ15" s="398"/>
      <c r="GK15" s="399"/>
      <c r="GL15" s="399"/>
      <c r="GM15" s="398"/>
      <c r="GN15" s="398"/>
      <c r="GO15" s="398"/>
      <c r="GP15" s="399"/>
      <c r="GQ15" s="399"/>
      <c r="GR15" s="398"/>
      <c r="GS15" s="398"/>
      <c r="GT15" s="398"/>
      <c r="GU15" s="399"/>
      <c r="GV15" s="399"/>
      <c r="GW15" s="398"/>
      <c r="GX15" s="398"/>
      <c r="GY15" s="398"/>
      <c r="GZ15" s="399"/>
      <c r="HA15" s="399"/>
      <c r="HB15" s="398"/>
      <c r="HC15" s="398"/>
      <c r="HD15" s="398"/>
      <c r="HE15" s="399"/>
      <c r="HF15" s="399"/>
      <c r="HG15" s="398"/>
      <c r="HH15" s="398"/>
      <c r="HI15" s="398"/>
      <c r="HJ15" s="399"/>
      <c r="HK15" s="399"/>
      <c r="HL15" s="398"/>
      <c r="HM15" s="398"/>
      <c r="HN15" s="398"/>
      <c r="HO15" s="399"/>
      <c r="HP15" s="399"/>
      <c r="HQ15" s="398"/>
      <c r="HR15" s="398"/>
      <c r="HS15" s="398"/>
      <c r="HT15" s="399"/>
      <c r="HU15" s="399"/>
      <c r="HV15" s="398"/>
      <c r="HW15" s="398"/>
      <c r="HX15" s="398"/>
      <c r="HY15" s="399"/>
      <c r="HZ15" s="399"/>
      <c r="IA15" s="398"/>
      <c r="IB15" s="398"/>
      <c r="IC15" s="398"/>
      <c r="ID15" s="399"/>
      <c r="IE15" s="399"/>
      <c r="IF15" s="398"/>
      <c r="IG15" s="398"/>
      <c r="IH15" s="398"/>
      <c r="II15" s="399"/>
      <c r="IJ15" s="399"/>
      <c r="IK15" s="398"/>
      <c r="IL15" s="398"/>
      <c r="IM15" s="398"/>
      <c r="IN15" s="399"/>
      <c r="IO15" s="399"/>
      <c r="IP15" s="398"/>
      <c r="IQ15" s="398"/>
      <c r="IR15" s="398"/>
      <c r="IS15" s="399"/>
      <c r="IT15" s="399"/>
      <c r="IU15" s="398"/>
      <c r="IV15" s="398"/>
      <c r="IW15" s="398"/>
      <c r="IX15" s="399"/>
      <c r="IY15" s="399"/>
      <c r="IZ15" s="399"/>
      <c r="JA15" s="400"/>
      <c r="JB15" s="256"/>
      <c r="JC15" s="256"/>
    </row>
    <row r="16" spans="1:263" s="3" customFormat="1" ht="15" thickBot="1" x14ac:dyDescent="0.4">
      <c r="A16" s="198"/>
      <c r="B16" s="198"/>
      <c r="C16" s="47"/>
      <c r="D16" s="102"/>
      <c r="E16" s="102"/>
      <c r="F16" s="369"/>
      <c r="G16" s="202"/>
      <c r="H16" s="202"/>
      <c r="I16" s="202"/>
      <c r="J16" s="202"/>
      <c r="K16" s="202"/>
      <c r="L16" s="202"/>
      <c r="M16" s="198"/>
      <c r="N16" s="198"/>
      <c r="O16" s="202"/>
      <c r="P16" s="202"/>
      <c r="Q16" s="202"/>
      <c r="R16" s="198"/>
      <c r="S16" s="198"/>
      <c r="T16" s="202"/>
      <c r="U16" s="202"/>
      <c r="V16" s="202"/>
      <c r="W16" s="198"/>
      <c r="X16" s="198"/>
      <c r="Y16" s="202"/>
      <c r="Z16" s="202"/>
      <c r="AA16" s="202"/>
      <c r="AB16" s="198"/>
      <c r="AC16" s="198"/>
      <c r="AD16" s="202"/>
      <c r="AE16" s="202"/>
      <c r="AF16" s="202"/>
      <c r="AG16" s="198"/>
      <c r="AH16" s="198"/>
      <c r="AI16" s="202"/>
      <c r="AJ16" s="202"/>
      <c r="AK16" s="202"/>
      <c r="AL16" s="198"/>
      <c r="AM16" s="198"/>
      <c r="AN16" s="202"/>
      <c r="AO16" s="202"/>
      <c r="AP16" s="202"/>
      <c r="AQ16" s="198"/>
      <c r="AR16" s="198"/>
      <c r="AS16" s="202"/>
      <c r="AT16" s="202"/>
      <c r="AU16" s="202"/>
      <c r="AV16" s="198"/>
      <c r="AW16" s="198"/>
      <c r="AX16" s="202"/>
      <c r="AY16" s="202"/>
      <c r="AZ16" s="202"/>
      <c r="BA16" s="198"/>
      <c r="BB16" s="198"/>
      <c r="BC16" s="202"/>
      <c r="BD16" s="202"/>
      <c r="BE16" s="202"/>
      <c r="BF16" s="198"/>
      <c r="BG16" s="198"/>
      <c r="BH16" s="202"/>
      <c r="BI16" s="202"/>
      <c r="BJ16" s="202"/>
      <c r="BK16" s="198"/>
      <c r="BL16" s="198"/>
      <c r="BM16" s="202"/>
      <c r="BN16" s="202"/>
      <c r="BO16" s="202"/>
      <c r="BP16" s="198"/>
      <c r="BQ16" s="198"/>
      <c r="BR16" s="202"/>
      <c r="BS16" s="202"/>
      <c r="BT16" s="202"/>
      <c r="BU16" s="198"/>
      <c r="BV16" s="198"/>
      <c r="BW16" s="202"/>
      <c r="BX16" s="202"/>
      <c r="BY16" s="202"/>
      <c r="BZ16" s="198"/>
      <c r="CA16" s="198"/>
      <c r="CB16" s="202"/>
      <c r="CC16" s="202"/>
      <c r="CD16" s="202"/>
      <c r="CE16" s="198"/>
      <c r="CF16" s="198"/>
      <c r="CG16" s="202"/>
      <c r="CH16" s="202"/>
      <c r="CI16" s="202"/>
      <c r="CJ16" s="198"/>
      <c r="CK16" s="198"/>
      <c r="CL16" s="202"/>
      <c r="CM16" s="202"/>
      <c r="CN16" s="202"/>
      <c r="CO16" s="198"/>
      <c r="CP16" s="198"/>
      <c r="CQ16" s="202"/>
      <c r="CR16" s="202"/>
      <c r="CS16" s="202"/>
      <c r="CT16" s="198"/>
      <c r="CU16" s="198"/>
      <c r="CV16" s="202"/>
      <c r="CW16" s="202"/>
      <c r="CX16" s="202"/>
      <c r="CY16" s="198"/>
      <c r="CZ16" s="198"/>
      <c r="DA16" s="202"/>
      <c r="DB16" s="202"/>
      <c r="DC16" s="202"/>
      <c r="DD16" s="198"/>
      <c r="DE16" s="198"/>
      <c r="DF16" s="202"/>
      <c r="DG16" s="202"/>
      <c r="DH16" s="202"/>
      <c r="DI16" s="198"/>
      <c r="DJ16" s="198"/>
      <c r="DK16" s="202"/>
      <c r="DL16" s="202"/>
      <c r="DM16" s="202"/>
      <c r="DN16" s="198"/>
      <c r="DO16" s="198"/>
      <c r="DP16" s="202"/>
      <c r="DQ16" s="202"/>
      <c r="DR16" s="202"/>
      <c r="DS16" s="198"/>
      <c r="DT16" s="198"/>
      <c r="DU16" s="202"/>
      <c r="DV16" s="202"/>
      <c r="DW16" s="202"/>
      <c r="DX16" s="198"/>
      <c r="DY16" s="198"/>
      <c r="DZ16" s="202"/>
      <c r="EA16" s="202"/>
      <c r="EB16" s="202"/>
      <c r="EC16" s="198"/>
      <c r="ED16" s="198"/>
      <c r="EE16" s="202"/>
      <c r="EF16" s="202"/>
      <c r="EG16" s="202"/>
      <c r="EH16" s="198"/>
      <c r="EI16" s="198"/>
      <c r="EJ16" s="202"/>
      <c r="EK16" s="202"/>
      <c r="EL16" s="202"/>
      <c r="EM16" s="198"/>
      <c r="EN16" s="198"/>
      <c r="EO16" s="202"/>
      <c r="EP16" s="202"/>
      <c r="EQ16" s="202"/>
      <c r="ER16" s="198"/>
      <c r="ES16" s="198"/>
      <c r="ET16" s="202"/>
      <c r="EU16" s="202"/>
      <c r="EV16" s="202"/>
      <c r="EW16" s="198"/>
      <c r="EX16" s="198"/>
      <c r="EY16" s="202"/>
      <c r="EZ16" s="202"/>
      <c r="FA16" s="202"/>
      <c r="FB16" s="198"/>
      <c r="FC16" s="198"/>
      <c r="FD16" s="202"/>
      <c r="FE16" s="202"/>
      <c r="FF16" s="202"/>
      <c r="FG16" s="198"/>
      <c r="FH16" s="198"/>
      <c r="FI16" s="202"/>
      <c r="FJ16" s="202"/>
      <c r="FK16" s="202"/>
      <c r="FL16" s="198"/>
      <c r="FM16" s="198"/>
      <c r="FN16" s="202"/>
      <c r="FO16" s="202"/>
      <c r="FP16" s="202"/>
      <c r="FQ16" s="198"/>
      <c r="FR16" s="198"/>
      <c r="FS16" s="202"/>
      <c r="FT16" s="202"/>
      <c r="FU16" s="202"/>
      <c r="FV16" s="198"/>
      <c r="FW16" s="198"/>
      <c r="FX16" s="202"/>
      <c r="FY16" s="202"/>
      <c r="FZ16" s="202"/>
      <c r="GA16" s="198"/>
      <c r="GB16" s="198"/>
      <c r="GC16" s="202"/>
      <c r="GD16" s="202"/>
      <c r="GE16" s="202"/>
      <c r="GF16" s="198"/>
      <c r="GG16" s="198"/>
      <c r="GH16" s="202"/>
      <c r="GI16" s="202"/>
      <c r="GJ16" s="202"/>
      <c r="GK16" s="198"/>
      <c r="GL16" s="198"/>
      <c r="GM16" s="202"/>
      <c r="GN16" s="202"/>
      <c r="GO16" s="202"/>
      <c r="GP16" s="198"/>
      <c r="GQ16" s="198"/>
      <c r="GR16" s="202"/>
      <c r="GS16" s="202"/>
      <c r="GT16" s="202"/>
      <c r="GU16" s="198"/>
      <c r="GV16" s="198"/>
      <c r="GW16" s="202"/>
      <c r="GX16" s="202"/>
      <c r="GY16" s="202"/>
      <c r="GZ16" s="198"/>
      <c r="HA16" s="198"/>
      <c r="HB16" s="202"/>
      <c r="HC16" s="202"/>
      <c r="HD16" s="202"/>
      <c r="HE16" s="198"/>
      <c r="HF16" s="198"/>
      <c r="HG16" s="202"/>
      <c r="HH16" s="202"/>
      <c r="HI16" s="202"/>
      <c r="HJ16" s="198"/>
      <c r="HK16" s="198"/>
      <c r="HL16" s="202"/>
      <c r="HM16" s="202"/>
      <c r="HN16" s="202"/>
      <c r="HO16" s="198"/>
      <c r="HP16" s="198"/>
      <c r="HQ16" s="202"/>
      <c r="HR16" s="202"/>
      <c r="HS16" s="202"/>
      <c r="HT16" s="198"/>
      <c r="HU16" s="198"/>
      <c r="HV16" s="202"/>
      <c r="HW16" s="202"/>
      <c r="HX16" s="202"/>
      <c r="HY16" s="198"/>
      <c r="HZ16" s="198"/>
      <c r="IA16" s="202"/>
      <c r="IB16" s="202"/>
      <c r="IC16" s="202"/>
      <c r="ID16" s="198"/>
      <c r="IE16" s="198"/>
      <c r="IF16" s="202"/>
      <c r="IG16" s="202"/>
      <c r="IH16" s="202"/>
      <c r="II16" s="198"/>
      <c r="IJ16" s="198"/>
      <c r="IK16" s="202"/>
      <c r="IL16" s="202"/>
      <c r="IM16" s="202"/>
      <c r="IN16" s="198"/>
      <c r="IO16" s="198"/>
      <c r="IP16" s="202"/>
      <c r="IQ16" s="202"/>
      <c r="IR16" s="202"/>
      <c r="IS16" s="198"/>
      <c r="IT16" s="198"/>
      <c r="IU16" s="202"/>
      <c r="IV16" s="202"/>
      <c r="IW16" s="202"/>
      <c r="IX16" s="198"/>
      <c r="IY16" s="198"/>
      <c r="IZ16" s="198"/>
      <c r="JA16" s="198"/>
      <c r="JB16" s="256"/>
      <c r="JC16" s="256"/>
    </row>
    <row r="17" spans="1:263" s="3" customFormat="1" ht="15" thickBot="1" x14ac:dyDescent="0.4">
      <c r="A17" s="198"/>
      <c r="B17" s="370"/>
      <c r="C17" s="46" t="s">
        <v>827</v>
      </c>
      <c r="D17" s="371"/>
      <c r="E17" s="371"/>
      <c r="F17" s="372"/>
      <c r="G17" s="361"/>
      <c r="H17" s="361"/>
      <c r="I17" s="361"/>
      <c r="J17" s="361"/>
      <c r="K17" s="361"/>
      <c r="L17" s="361"/>
      <c r="M17" s="373"/>
      <c r="N17" s="373"/>
      <c r="O17" s="361"/>
      <c r="P17" s="361"/>
      <c r="Q17" s="361"/>
      <c r="R17" s="373"/>
      <c r="S17" s="373"/>
      <c r="T17" s="361"/>
      <c r="U17" s="361"/>
      <c r="V17" s="361"/>
      <c r="W17" s="373"/>
      <c r="X17" s="373"/>
      <c r="Y17" s="361"/>
      <c r="Z17" s="361"/>
      <c r="AA17" s="361"/>
      <c r="AB17" s="373"/>
      <c r="AC17" s="373"/>
      <c r="AD17" s="361"/>
      <c r="AE17" s="361"/>
      <c r="AF17" s="361"/>
      <c r="AG17" s="373"/>
      <c r="AH17" s="373"/>
      <c r="AI17" s="361"/>
      <c r="AJ17" s="361"/>
      <c r="AK17" s="361"/>
      <c r="AL17" s="373"/>
      <c r="AM17" s="373"/>
      <c r="AN17" s="361"/>
      <c r="AO17" s="361"/>
      <c r="AP17" s="361"/>
      <c r="AQ17" s="373"/>
      <c r="AR17" s="373"/>
      <c r="AS17" s="361"/>
      <c r="AT17" s="361"/>
      <c r="AU17" s="361"/>
      <c r="AV17" s="373"/>
      <c r="AW17" s="373"/>
      <c r="AX17" s="361"/>
      <c r="AY17" s="361"/>
      <c r="AZ17" s="361"/>
      <c r="BA17" s="373"/>
      <c r="BB17" s="373"/>
      <c r="BC17" s="361"/>
      <c r="BD17" s="361"/>
      <c r="BE17" s="361"/>
      <c r="BF17" s="373"/>
      <c r="BG17" s="373"/>
      <c r="BH17" s="361"/>
      <c r="BI17" s="361"/>
      <c r="BJ17" s="361"/>
      <c r="BK17" s="373"/>
      <c r="BL17" s="373"/>
      <c r="BM17" s="361"/>
      <c r="BN17" s="361"/>
      <c r="BO17" s="361"/>
      <c r="BP17" s="373"/>
      <c r="BQ17" s="373"/>
      <c r="BR17" s="361"/>
      <c r="BS17" s="361"/>
      <c r="BT17" s="361"/>
      <c r="BU17" s="373"/>
      <c r="BV17" s="373"/>
      <c r="BW17" s="361"/>
      <c r="BX17" s="361"/>
      <c r="BY17" s="361"/>
      <c r="BZ17" s="373"/>
      <c r="CA17" s="373"/>
      <c r="CB17" s="361"/>
      <c r="CC17" s="361"/>
      <c r="CD17" s="361"/>
      <c r="CE17" s="373"/>
      <c r="CF17" s="373"/>
      <c r="CG17" s="361"/>
      <c r="CH17" s="361"/>
      <c r="CI17" s="361"/>
      <c r="CJ17" s="373"/>
      <c r="CK17" s="373"/>
      <c r="CL17" s="361"/>
      <c r="CM17" s="361"/>
      <c r="CN17" s="361"/>
      <c r="CO17" s="373"/>
      <c r="CP17" s="373"/>
      <c r="CQ17" s="361"/>
      <c r="CR17" s="361"/>
      <c r="CS17" s="361"/>
      <c r="CT17" s="373"/>
      <c r="CU17" s="373"/>
      <c r="CV17" s="361"/>
      <c r="CW17" s="361"/>
      <c r="CX17" s="361"/>
      <c r="CY17" s="373"/>
      <c r="CZ17" s="373"/>
      <c r="DA17" s="361"/>
      <c r="DB17" s="361"/>
      <c r="DC17" s="361"/>
      <c r="DD17" s="373"/>
      <c r="DE17" s="373"/>
      <c r="DF17" s="361"/>
      <c r="DG17" s="361"/>
      <c r="DH17" s="361"/>
      <c r="DI17" s="373"/>
      <c r="DJ17" s="373"/>
      <c r="DK17" s="361"/>
      <c r="DL17" s="361"/>
      <c r="DM17" s="361"/>
      <c r="DN17" s="373"/>
      <c r="DO17" s="373"/>
      <c r="DP17" s="361"/>
      <c r="DQ17" s="361"/>
      <c r="DR17" s="361"/>
      <c r="DS17" s="373"/>
      <c r="DT17" s="373"/>
      <c r="DU17" s="361"/>
      <c r="DV17" s="361"/>
      <c r="DW17" s="361"/>
      <c r="DX17" s="373"/>
      <c r="DY17" s="373"/>
      <c r="DZ17" s="361"/>
      <c r="EA17" s="361"/>
      <c r="EB17" s="361"/>
      <c r="EC17" s="373"/>
      <c r="ED17" s="373"/>
      <c r="EE17" s="361"/>
      <c r="EF17" s="361"/>
      <c r="EG17" s="361"/>
      <c r="EH17" s="373"/>
      <c r="EI17" s="373"/>
      <c r="EJ17" s="361"/>
      <c r="EK17" s="361"/>
      <c r="EL17" s="361"/>
      <c r="EM17" s="373"/>
      <c r="EN17" s="373"/>
      <c r="EO17" s="361"/>
      <c r="EP17" s="361"/>
      <c r="EQ17" s="361"/>
      <c r="ER17" s="373"/>
      <c r="ES17" s="373"/>
      <c r="ET17" s="361"/>
      <c r="EU17" s="361"/>
      <c r="EV17" s="361"/>
      <c r="EW17" s="373"/>
      <c r="EX17" s="373"/>
      <c r="EY17" s="361"/>
      <c r="EZ17" s="361"/>
      <c r="FA17" s="361"/>
      <c r="FB17" s="373"/>
      <c r="FC17" s="373"/>
      <c r="FD17" s="361"/>
      <c r="FE17" s="361"/>
      <c r="FF17" s="361"/>
      <c r="FG17" s="373"/>
      <c r="FH17" s="373"/>
      <c r="FI17" s="361"/>
      <c r="FJ17" s="361"/>
      <c r="FK17" s="361"/>
      <c r="FL17" s="373"/>
      <c r="FM17" s="373"/>
      <c r="FN17" s="361"/>
      <c r="FO17" s="361"/>
      <c r="FP17" s="361"/>
      <c r="FQ17" s="373"/>
      <c r="FR17" s="373"/>
      <c r="FS17" s="361"/>
      <c r="FT17" s="361"/>
      <c r="FU17" s="361"/>
      <c r="FV17" s="373"/>
      <c r="FW17" s="373"/>
      <c r="FX17" s="361"/>
      <c r="FY17" s="361"/>
      <c r="FZ17" s="361"/>
      <c r="GA17" s="373"/>
      <c r="GB17" s="373"/>
      <c r="GC17" s="361"/>
      <c r="GD17" s="361"/>
      <c r="GE17" s="361"/>
      <c r="GF17" s="373"/>
      <c r="GG17" s="373"/>
      <c r="GH17" s="361"/>
      <c r="GI17" s="361"/>
      <c r="GJ17" s="361"/>
      <c r="GK17" s="373"/>
      <c r="GL17" s="373"/>
      <c r="GM17" s="361"/>
      <c r="GN17" s="361"/>
      <c r="GO17" s="361"/>
      <c r="GP17" s="373"/>
      <c r="GQ17" s="373"/>
      <c r="GR17" s="361"/>
      <c r="GS17" s="361"/>
      <c r="GT17" s="361"/>
      <c r="GU17" s="373"/>
      <c r="GV17" s="373"/>
      <c r="GW17" s="361"/>
      <c r="GX17" s="361"/>
      <c r="GY17" s="361"/>
      <c r="GZ17" s="373"/>
      <c r="HA17" s="373"/>
      <c r="HB17" s="361"/>
      <c r="HC17" s="361"/>
      <c r="HD17" s="361"/>
      <c r="HE17" s="373"/>
      <c r="HF17" s="373"/>
      <c r="HG17" s="361"/>
      <c r="HH17" s="361"/>
      <c r="HI17" s="361"/>
      <c r="HJ17" s="373"/>
      <c r="HK17" s="373"/>
      <c r="HL17" s="361"/>
      <c r="HM17" s="361"/>
      <c r="HN17" s="361"/>
      <c r="HO17" s="373"/>
      <c r="HP17" s="373"/>
      <c r="HQ17" s="361"/>
      <c r="HR17" s="361"/>
      <c r="HS17" s="361"/>
      <c r="HT17" s="373"/>
      <c r="HU17" s="373"/>
      <c r="HV17" s="361"/>
      <c r="HW17" s="361"/>
      <c r="HX17" s="361"/>
      <c r="HY17" s="373"/>
      <c r="HZ17" s="373"/>
      <c r="IA17" s="361"/>
      <c r="IB17" s="361"/>
      <c r="IC17" s="361"/>
      <c r="ID17" s="373"/>
      <c r="IE17" s="373"/>
      <c r="IF17" s="361"/>
      <c r="IG17" s="361"/>
      <c r="IH17" s="361"/>
      <c r="II17" s="373"/>
      <c r="IJ17" s="373"/>
      <c r="IK17" s="361"/>
      <c r="IL17" s="361"/>
      <c r="IM17" s="361"/>
      <c r="IN17" s="373"/>
      <c r="IO17" s="373"/>
      <c r="IP17" s="361"/>
      <c r="IQ17" s="361"/>
      <c r="IR17" s="361"/>
      <c r="IS17" s="373"/>
      <c r="IT17" s="373"/>
      <c r="IU17" s="361"/>
      <c r="IV17" s="361"/>
      <c r="IW17" s="361"/>
      <c r="IX17" s="373"/>
      <c r="IY17" s="373"/>
      <c r="IZ17" s="373"/>
      <c r="JA17" s="374"/>
      <c r="JB17" s="256"/>
      <c r="JC17" s="256"/>
    </row>
    <row r="18" spans="1:263" s="3" customFormat="1" x14ac:dyDescent="0.35">
      <c r="A18" s="198"/>
      <c r="B18" s="359"/>
      <c r="C18" s="47"/>
      <c r="D18" s="102"/>
      <c r="E18" s="102"/>
      <c r="F18" s="375"/>
      <c r="G18" s="321"/>
      <c r="H18" s="322"/>
      <c r="I18" s="202"/>
      <c r="J18" s="320"/>
      <c r="K18" s="321"/>
      <c r="L18" s="48"/>
      <c r="M18" s="376"/>
      <c r="N18" s="376"/>
      <c r="O18" s="321"/>
      <c r="P18" s="321"/>
      <c r="Q18" s="48"/>
      <c r="R18" s="376"/>
      <c r="S18" s="376"/>
      <c r="T18" s="321"/>
      <c r="U18" s="321"/>
      <c r="V18" s="48"/>
      <c r="W18" s="376"/>
      <c r="X18" s="376"/>
      <c r="Y18" s="321"/>
      <c r="Z18" s="321"/>
      <c r="AA18" s="48"/>
      <c r="AB18" s="376"/>
      <c r="AC18" s="376"/>
      <c r="AD18" s="321"/>
      <c r="AE18" s="321"/>
      <c r="AF18" s="48"/>
      <c r="AG18" s="376"/>
      <c r="AH18" s="376"/>
      <c r="AI18" s="321"/>
      <c r="AJ18" s="321"/>
      <c r="AK18" s="48"/>
      <c r="AL18" s="376"/>
      <c r="AM18" s="376"/>
      <c r="AN18" s="321"/>
      <c r="AO18" s="321"/>
      <c r="AP18" s="48"/>
      <c r="AQ18" s="376"/>
      <c r="AR18" s="376"/>
      <c r="AS18" s="321"/>
      <c r="AT18" s="321"/>
      <c r="AU18" s="48"/>
      <c r="AV18" s="376"/>
      <c r="AW18" s="376"/>
      <c r="AX18" s="321"/>
      <c r="AY18" s="321"/>
      <c r="AZ18" s="48"/>
      <c r="BA18" s="376"/>
      <c r="BB18" s="376"/>
      <c r="BC18" s="321"/>
      <c r="BD18" s="321"/>
      <c r="BE18" s="48"/>
      <c r="BF18" s="376"/>
      <c r="BG18" s="376"/>
      <c r="BH18" s="321"/>
      <c r="BI18" s="321"/>
      <c r="BJ18" s="48"/>
      <c r="BK18" s="376"/>
      <c r="BL18" s="376"/>
      <c r="BM18" s="321"/>
      <c r="BN18" s="321"/>
      <c r="BO18" s="48"/>
      <c r="BP18" s="376"/>
      <c r="BQ18" s="376"/>
      <c r="BR18" s="321"/>
      <c r="BS18" s="321"/>
      <c r="BT18" s="48"/>
      <c r="BU18" s="376"/>
      <c r="BV18" s="376"/>
      <c r="BW18" s="321"/>
      <c r="BX18" s="321"/>
      <c r="BY18" s="48"/>
      <c r="BZ18" s="376"/>
      <c r="CA18" s="376"/>
      <c r="CB18" s="321"/>
      <c r="CC18" s="321"/>
      <c r="CD18" s="48"/>
      <c r="CE18" s="376"/>
      <c r="CF18" s="376"/>
      <c r="CG18" s="321"/>
      <c r="CH18" s="321"/>
      <c r="CI18" s="48"/>
      <c r="CJ18" s="376"/>
      <c r="CK18" s="376"/>
      <c r="CL18" s="321"/>
      <c r="CM18" s="321"/>
      <c r="CN18" s="48"/>
      <c r="CO18" s="376"/>
      <c r="CP18" s="376"/>
      <c r="CQ18" s="321"/>
      <c r="CR18" s="321"/>
      <c r="CS18" s="48"/>
      <c r="CT18" s="376"/>
      <c r="CU18" s="376"/>
      <c r="CV18" s="321"/>
      <c r="CW18" s="321"/>
      <c r="CX18" s="48"/>
      <c r="CY18" s="376"/>
      <c r="CZ18" s="376"/>
      <c r="DA18" s="321"/>
      <c r="DB18" s="321"/>
      <c r="DC18" s="48"/>
      <c r="DD18" s="376"/>
      <c r="DE18" s="376"/>
      <c r="DF18" s="321"/>
      <c r="DG18" s="321"/>
      <c r="DH18" s="48"/>
      <c r="DI18" s="376"/>
      <c r="DJ18" s="376"/>
      <c r="DK18" s="321"/>
      <c r="DL18" s="321"/>
      <c r="DM18" s="48"/>
      <c r="DN18" s="376"/>
      <c r="DO18" s="376"/>
      <c r="DP18" s="321"/>
      <c r="DQ18" s="321"/>
      <c r="DR18" s="48"/>
      <c r="DS18" s="376"/>
      <c r="DT18" s="376"/>
      <c r="DU18" s="321"/>
      <c r="DV18" s="321"/>
      <c r="DW18" s="48"/>
      <c r="DX18" s="376"/>
      <c r="DY18" s="376"/>
      <c r="DZ18" s="321"/>
      <c r="EA18" s="321"/>
      <c r="EB18" s="48"/>
      <c r="EC18" s="376"/>
      <c r="ED18" s="376"/>
      <c r="EE18" s="321"/>
      <c r="EF18" s="321"/>
      <c r="EG18" s="48"/>
      <c r="EH18" s="376"/>
      <c r="EI18" s="376"/>
      <c r="EJ18" s="321"/>
      <c r="EK18" s="321"/>
      <c r="EL18" s="48"/>
      <c r="EM18" s="376"/>
      <c r="EN18" s="376"/>
      <c r="EO18" s="321"/>
      <c r="EP18" s="321"/>
      <c r="EQ18" s="48"/>
      <c r="ER18" s="376"/>
      <c r="ES18" s="376"/>
      <c r="ET18" s="321"/>
      <c r="EU18" s="321"/>
      <c r="EV18" s="48"/>
      <c r="EW18" s="376"/>
      <c r="EX18" s="376"/>
      <c r="EY18" s="321"/>
      <c r="EZ18" s="321"/>
      <c r="FA18" s="48"/>
      <c r="FB18" s="376"/>
      <c r="FC18" s="376"/>
      <c r="FD18" s="321"/>
      <c r="FE18" s="321"/>
      <c r="FF18" s="48"/>
      <c r="FG18" s="376"/>
      <c r="FH18" s="376"/>
      <c r="FI18" s="321"/>
      <c r="FJ18" s="321"/>
      <c r="FK18" s="48"/>
      <c r="FL18" s="376"/>
      <c r="FM18" s="376"/>
      <c r="FN18" s="321"/>
      <c r="FO18" s="321"/>
      <c r="FP18" s="48"/>
      <c r="FQ18" s="376"/>
      <c r="FR18" s="376"/>
      <c r="FS18" s="321"/>
      <c r="FT18" s="321"/>
      <c r="FU18" s="48"/>
      <c r="FV18" s="376"/>
      <c r="FW18" s="376"/>
      <c r="FX18" s="321"/>
      <c r="FY18" s="321"/>
      <c r="FZ18" s="48"/>
      <c r="GA18" s="376"/>
      <c r="GB18" s="376"/>
      <c r="GC18" s="321"/>
      <c r="GD18" s="321"/>
      <c r="GE18" s="48"/>
      <c r="GF18" s="376"/>
      <c r="GG18" s="376"/>
      <c r="GH18" s="321"/>
      <c r="GI18" s="321"/>
      <c r="GJ18" s="48"/>
      <c r="GK18" s="376"/>
      <c r="GL18" s="376"/>
      <c r="GM18" s="321"/>
      <c r="GN18" s="321"/>
      <c r="GO18" s="48"/>
      <c r="GP18" s="376"/>
      <c r="GQ18" s="376"/>
      <c r="GR18" s="321"/>
      <c r="GS18" s="321"/>
      <c r="GT18" s="48"/>
      <c r="GU18" s="376"/>
      <c r="GV18" s="376"/>
      <c r="GW18" s="321"/>
      <c r="GX18" s="321"/>
      <c r="GY18" s="48"/>
      <c r="GZ18" s="376"/>
      <c r="HA18" s="376"/>
      <c r="HB18" s="321"/>
      <c r="HC18" s="321"/>
      <c r="HD18" s="48"/>
      <c r="HE18" s="376"/>
      <c r="HF18" s="376"/>
      <c r="HG18" s="321"/>
      <c r="HH18" s="321"/>
      <c r="HI18" s="48"/>
      <c r="HJ18" s="376"/>
      <c r="HK18" s="376"/>
      <c r="HL18" s="321"/>
      <c r="HM18" s="321"/>
      <c r="HN18" s="48"/>
      <c r="HO18" s="376"/>
      <c r="HP18" s="376"/>
      <c r="HQ18" s="321"/>
      <c r="HR18" s="321"/>
      <c r="HS18" s="48"/>
      <c r="HT18" s="376"/>
      <c r="HU18" s="376"/>
      <c r="HV18" s="321"/>
      <c r="HW18" s="321"/>
      <c r="HX18" s="48"/>
      <c r="HY18" s="376"/>
      <c r="HZ18" s="376"/>
      <c r="IA18" s="321"/>
      <c r="IB18" s="321"/>
      <c r="IC18" s="48"/>
      <c r="ID18" s="376"/>
      <c r="IE18" s="376"/>
      <c r="IF18" s="321"/>
      <c r="IG18" s="321"/>
      <c r="IH18" s="48"/>
      <c r="II18" s="376"/>
      <c r="IJ18" s="376"/>
      <c r="IK18" s="321"/>
      <c r="IL18" s="321"/>
      <c r="IM18" s="48"/>
      <c r="IN18" s="376"/>
      <c r="IO18" s="376"/>
      <c r="IP18" s="321"/>
      <c r="IQ18" s="321"/>
      <c r="IR18" s="48"/>
      <c r="IS18" s="376"/>
      <c r="IT18" s="376"/>
      <c r="IU18" s="321"/>
      <c r="IV18" s="321"/>
      <c r="IW18" s="48"/>
      <c r="IX18" s="376"/>
      <c r="IY18" s="377"/>
      <c r="IZ18" s="198"/>
      <c r="JA18" s="378"/>
      <c r="JB18" s="256"/>
      <c r="JC18" s="256"/>
    </row>
    <row r="19" spans="1:263" s="90" customFormat="1" ht="28.15" customHeight="1" x14ac:dyDescent="0.35">
      <c r="A19" s="379"/>
      <c r="B19" s="362"/>
      <c r="C19" s="91"/>
      <c r="D19" s="363"/>
      <c r="E19" s="363"/>
      <c r="F19" s="380"/>
      <c r="G19" s="16" t="s">
        <v>171</v>
      </c>
      <c r="H19" s="381"/>
      <c r="I19" s="347"/>
      <c r="J19" s="87"/>
      <c r="K19" s="502" t="str">
        <f>IF(K$7&lt;&gt;"",K$7,"")</f>
        <v/>
      </c>
      <c r="L19" s="502"/>
      <c r="M19" s="502"/>
      <c r="N19" s="82"/>
      <c r="O19" s="88"/>
      <c r="P19" s="502" t="str">
        <f>IF(P$7&lt;&gt;"",P$7,"")</f>
        <v/>
      </c>
      <c r="Q19" s="502"/>
      <c r="R19" s="502"/>
      <c r="S19" s="82"/>
      <c r="T19" s="88"/>
      <c r="U19" s="502" t="str">
        <f>IF(U$7&lt;&gt;"",U$7,"")</f>
        <v/>
      </c>
      <c r="V19" s="502"/>
      <c r="W19" s="502"/>
      <c r="X19" s="82"/>
      <c r="Y19" s="88"/>
      <c r="Z19" s="502" t="str">
        <f>IF(Z$7&lt;&gt;"",Z$7,"")</f>
        <v/>
      </c>
      <c r="AA19" s="502"/>
      <c r="AB19" s="502"/>
      <c r="AC19" s="82"/>
      <c r="AD19" s="88"/>
      <c r="AE19" s="502" t="str">
        <f>IF(AE$7&lt;&gt;"",AE$7,"")</f>
        <v/>
      </c>
      <c r="AF19" s="502"/>
      <c r="AG19" s="502"/>
      <c r="AH19" s="82"/>
      <c r="AI19" s="88"/>
      <c r="AJ19" s="502" t="str">
        <f>IF(AJ$7&lt;&gt;"",AJ$7,"")</f>
        <v/>
      </c>
      <c r="AK19" s="502"/>
      <c r="AL19" s="502"/>
      <c r="AM19" s="82"/>
      <c r="AN19" s="88"/>
      <c r="AO19" s="502" t="str">
        <f>IF(AO$7&lt;&gt;"",AO$7,"")</f>
        <v/>
      </c>
      <c r="AP19" s="502"/>
      <c r="AQ19" s="502"/>
      <c r="AR19" s="82"/>
      <c r="AS19" s="88"/>
      <c r="AT19" s="502" t="str">
        <f>IF(AT$7&lt;&gt;"",AT$7,"")</f>
        <v/>
      </c>
      <c r="AU19" s="502"/>
      <c r="AV19" s="502"/>
      <c r="AW19" s="82"/>
      <c r="AX19" s="88"/>
      <c r="AY19" s="502" t="str">
        <f>IF(AY$7&lt;&gt;"",AY$7,"")</f>
        <v/>
      </c>
      <c r="AZ19" s="502"/>
      <c r="BA19" s="502"/>
      <c r="BB19" s="82"/>
      <c r="BC19" s="88"/>
      <c r="BD19" s="502" t="str">
        <f>IF(BD$7&lt;&gt;"",BD$7,"")</f>
        <v/>
      </c>
      <c r="BE19" s="502"/>
      <c r="BF19" s="502"/>
      <c r="BG19" s="82"/>
      <c r="BH19" s="88"/>
      <c r="BI19" s="502" t="str">
        <f>IF(BI$7&lt;&gt;"",BI$7,"")</f>
        <v/>
      </c>
      <c r="BJ19" s="502"/>
      <c r="BK19" s="502"/>
      <c r="BL19" s="82"/>
      <c r="BM19" s="88"/>
      <c r="BN19" s="502" t="str">
        <f>IF(BN$7&lt;&gt;"",BN$7,"")</f>
        <v/>
      </c>
      <c r="BO19" s="502"/>
      <c r="BP19" s="502"/>
      <c r="BQ19" s="82"/>
      <c r="BR19" s="88"/>
      <c r="BS19" s="502" t="str">
        <f>IF(BS$7&lt;&gt;"",BS$7,"")</f>
        <v/>
      </c>
      <c r="BT19" s="502"/>
      <c r="BU19" s="502"/>
      <c r="BV19" s="82"/>
      <c r="BW19" s="88"/>
      <c r="BX19" s="502" t="str">
        <f>IF(BX$7&lt;&gt;"",BX$7,"")</f>
        <v/>
      </c>
      <c r="BY19" s="502"/>
      <c r="BZ19" s="502"/>
      <c r="CA19" s="82"/>
      <c r="CB19" s="88"/>
      <c r="CC19" s="502" t="str">
        <f>IF(CC$7&lt;&gt;"",CC$7,"")</f>
        <v/>
      </c>
      <c r="CD19" s="502"/>
      <c r="CE19" s="502"/>
      <c r="CF19" s="82"/>
      <c r="CG19" s="88"/>
      <c r="CH19" s="502" t="str">
        <f>IF(CH$7&lt;&gt;"",CH$7,"")</f>
        <v/>
      </c>
      <c r="CI19" s="502"/>
      <c r="CJ19" s="502"/>
      <c r="CK19" s="82"/>
      <c r="CL19" s="88"/>
      <c r="CM19" s="502" t="str">
        <f>IF(CM$7&lt;&gt;"",CM$7,"")</f>
        <v/>
      </c>
      <c r="CN19" s="502"/>
      <c r="CO19" s="502"/>
      <c r="CP19" s="82"/>
      <c r="CQ19" s="88"/>
      <c r="CR19" s="502" t="str">
        <f>IF(CR$7&lt;&gt;"",CR$7,"")</f>
        <v/>
      </c>
      <c r="CS19" s="502"/>
      <c r="CT19" s="502"/>
      <c r="CU19" s="82"/>
      <c r="CV19" s="88"/>
      <c r="CW19" s="502" t="str">
        <f>IF(CW$7&lt;&gt;"",CW$7,"")</f>
        <v/>
      </c>
      <c r="CX19" s="502"/>
      <c r="CY19" s="502"/>
      <c r="CZ19" s="82"/>
      <c r="DA19" s="88"/>
      <c r="DB19" s="502" t="str">
        <f>IF(DB$7&lt;&gt;"",DB$7,"")</f>
        <v/>
      </c>
      <c r="DC19" s="502"/>
      <c r="DD19" s="502"/>
      <c r="DE19" s="82"/>
      <c r="DF19" s="88"/>
      <c r="DG19" s="502" t="str">
        <f>IF(DG$7&lt;&gt;"",DG$7,"")</f>
        <v/>
      </c>
      <c r="DH19" s="502"/>
      <c r="DI19" s="502"/>
      <c r="DJ19" s="82"/>
      <c r="DK19" s="88"/>
      <c r="DL19" s="502" t="str">
        <f>IF(DL$7&lt;&gt;"",DL$7,"")</f>
        <v/>
      </c>
      <c r="DM19" s="502"/>
      <c r="DN19" s="502"/>
      <c r="DO19" s="82"/>
      <c r="DP19" s="88"/>
      <c r="DQ19" s="502" t="str">
        <f>IF(DQ$7&lt;&gt;"",DQ$7,"")</f>
        <v/>
      </c>
      <c r="DR19" s="502"/>
      <c r="DS19" s="502"/>
      <c r="DT19" s="82"/>
      <c r="DU19" s="88"/>
      <c r="DV19" s="502" t="str">
        <f>IF(DV$7&lt;&gt;"",DV$7,"")</f>
        <v/>
      </c>
      <c r="DW19" s="502"/>
      <c r="DX19" s="502"/>
      <c r="DY19" s="82"/>
      <c r="DZ19" s="88"/>
      <c r="EA19" s="502" t="str">
        <f>IF(EA$7&lt;&gt;"",EA$7,"")</f>
        <v/>
      </c>
      <c r="EB19" s="502"/>
      <c r="EC19" s="502"/>
      <c r="ED19" s="82"/>
      <c r="EE19" s="88"/>
      <c r="EF19" s="502" t="str">
        <f>IF(EF$7&lt;&gt;"",EF$7,"")</f>
        <v/>
      </c>
      <c r="EG19" s="502"/>
      <c r="EH19" s="502"/>
      <c r="EI19" s="82"/>
      <c r="EJ19" s="88"/>
      <c r="EK19" s="502" t="str">
        <f>IF(EK$7&lt;&gt;"",EK$7,"")</f>
        <v/>
      </c>
      <c r="EL19" s="502"/>
      <c r="EM19" s="502"/>
      <c r="EN19" s="82"/>
      <c r="EO19" s="88"/>
      <c r="EP19" s="502" t="str">
        <f>IF(EP$7&lt;&gt;"",EP$7,"")</f>
        <v/>
      </c>
      <c r="EQ19" s="502"/>
      <c r="ER19" s="502"/>
      <c r="ES19" s="82"/>
      <c r="ET19" s="88"/>
      <c r="EU19" s="502" t="str">
        <f>IF(EU$7&lt;&gt;"",EU$7,"")</f>
        <v/>
      </c>
      <c r="EV19" s="502"/>
      <c r="EW19" s="502"/>
      <c r="EX19" s="82"/>
      <c r="EY19" s="88"/>
      <c r="EZ19" s="502" t="str">
        <f>IF(EZ$7&lt;&gt;"",EZ$7,"")</f>
        <v/>
      </c>
      <c r="FA19" s="502"/>
      <c r="FB19" s="502"/>
      <c r="FC19" s="82"/>
      <c r="FD19" s="88"/>
      <c r="FE19" s="502" t="str">
        <f>IF(FE$7&lt;&gt;"",FE$7,"")</f>
        <v/>
      </c>
      <c r="FF19" s="502"/>
      <c r="FG19" s="502"/>
      <c r="FH19" s="82"/>
      <c r="FI19" s="88"/>
      <c r="FJ19" s="502" t="str">
        <f>IF(FJ$7&lt;&gt;"",FJ$7,"")</f>
        <v/>
      </c>
      <c r="FK19" s="502"/>
      <c r="FL19" s="502"/>
      <c r="FM19" s="82"/>
      <c r="FN19" s="88"/>
      <c r="FO19" s="502" t="str">
        <f>IF(FO$7&lt;&gt;"",FO$7,"")</f>
        <v/>
      </c>
      <c r="FP19" s="502"/>
      <c r="FQ19" s="502"/>
      <c r="FR19" s="82"/>
      <c r="FS19" s="88"/>
      <c r="FT19" s="502" t="str">
        <f>IF(FT$7&lt;&gt;"",FT$7,"")</f>
        <v/>
      </c>
      <c r="FU19" s="502"/>
      <c r="FV19" s="502"/>
      <c r="FW19" s="82"/>
      <c r="FX19" s="88"/>
      <c r="FY19" s="502" t="str">
        <f>IF(FY$7&lt;&gt;"",FY$7,"")</f>
        <v/>
      </c>
      <c r="FZ19" s="502"/>
      <c r="GA19" s="502"/>
      <c r="GB19" s="82"/>
      <c r="GC19" s="88"/>
      <c r="GD19" s="502" t="str">
        <f>IF(GD$7&lt;&gt;"",GD$7,"")</f>
        <v/>
      </c>
      <c r="GE19" s="502"/>
      <c r="GF19" s="502"/>
      <c r="GG19" s="82"/>
      <c r="GH19" s="88"/>
      <c r="GI19" s="502" t="str">
        <f>IF(GI$7&lt;&gt;"",GI$7,"")</f>
        <v/>
      </c>
      <c r="GJ19" s="502"/>
      <c r="GK19" s="502"/>
      <c r="GL19" s="82"/>
      <c r="GM19" s="88"/>
      <c r="GN19" s="502" t="str">
        <f>IF(GN$7&lt;&gt;"",GN$7,"")</f>
        <v/>
      </c>
      <c r="GO19" s="502"/>
      <c r="GP19" s="502"/>
      <c r="GQ19" s="82"/>
      <c r="GR19" s="88"/>
      <c r="GS19" s="502" t="str">
        <f>IF(GS$7&lt;&gt;"",GS$7,"")</f>
        <v/>
      </c>
      <c r="GT19" s="502"/>
      <c r="GU19" s="502"/>
      <c r="GV19" s="82"/>
      <c r="GW19" s="88"/>
      <c r="GX19" s="502" t="str">
        <f>IF(GX$7&lt;&gt;"",GX$7,"")</f>
        <v/>
      </c>
      <c r="GY19" s="502"/>
      <c r="GZ19" s="502"/>
      <c r="HA19" s="82"/>
      <c r="HB19" s="88"/>
      <c r="HC19" s="502" t="str">
        <f>IF(HC$7&lt;&gt;"",HC$7,"")</f>
        <v/>
      </c>
      <c r="HD19" s="502"/>
      <c r="HE19" s="502"/>
      <c r="HF19" s="82"/>
      <c r="HG19" s="88"/>
      <c r="HH19" s="502" t="str">
        <f>IF(HH$7&lt;&gt;"",HH$7,"")</f>
        <v/>
      </c>
      <c r="HI19" s="502"/>
      <c r="HJ19" s="502"/>
      <c r="HK19" s="82"/>
      <c r="HL19" s="88"/>
      <c r="HM19" s="502" t="str">
        <f>IF(HM$7&lt;&gt;"",HM$7,"")</f>
        <v/>
      </c>
      <c r="HN19" s="502"/>
      <c r="HO19" s="502"/>
      <c r="HP19" s="82"/>
      <c r="HQ19" s="88"/>
      <c r="HR19" s="502" t="str">
        <f>IF(HR$7&lt;&gt;"",HR$7,"")</f>
        <v/>
      </c>
      <c r="HS19" s="502"/>
      <c r="HT19" s="502"/>
      <c r="HU19" s="82"/>
      <c r="HV19" s="88"/>
      <c r="HW19" s="502" t="str">
        <f>IF(HW$7&lt;&gt;"",HW$7,"")</f>
        <v/>
      </c>
      <c r="HX19" s="502"/>
      <c r="HY19" s="502"/>
      <c r="HZ19" s="82"/>
      <c r="IA19" s="88"/>
      <c r="IB19" s="502" t="str">
        <f>IF(IB$7&lt;&gt;"",IB$7,"")</f>
        <v/>
      </c>
      <c r="IC19" s="502"/>
      <c r="ID19" s="502"/>
      <c r="IE19" s="82"/>
      <c r="IF19" s="88"/>
      <c r="IG19" s="502" t="str">
        <f>IF(IG$7&lt;&gt;"",IG$7,"")</f>
        <v/>
      </c>
      <c r="IH19" s="502"/>
      <c r="II19" s="502"/>
      <c r="IJ19" s="82"/>
      <c r="IK19" s="88"/>
      <c r="IL19" s="502" t="str">
        <f>IF(IL$7&lt;&gt;"",IL$7,"")</f>
        <v/>
      </c>
      <c r="IM19" s="502"/>
      <c r="IN19" s="502"/>
      <c r="IO19" s="82"/>
      <c r="IP19" s="88"/>
      <c r="IQ19" s="502" t="str">
        <f>IF(IQ$7&lt;&gt;"",IQ$7,"")</f>
        <v/>
      </c>
      <c r="IR19" s="502"/>
      <c r="IS19" s="502"/>
      <c r="IT19" s="82"/>
      <c r="IU19" s="88"/>
      <c r="IV19" s="502" t="str">
        <f>IF(IV$7&lt;&gt;"",IV$7,"")</f>
        <v/>
      </c>
      <c r="IW19" s="502"/>
      <c r="IX19" s="502"/>
      <c r="IY19" s="89"/>
      <c r="IZ19" s="379"/>
      <c r="JA19" s="382"/>
      <c r="JB19" s="383"/>
      <c r="JC19" s="383"/>
    </row>
    <row r="20" spans="1:263" s="3" customFormat="1" x14ac:dyDescent="0.35">
      <c r="A20" s="198"/>
      <c r="B20" s="359"/>
      <c r="C20" s="47"/>
      <c r="D20" s="363"/>
      <c r="E20" s="102"/>
      <c r="F20" s="384"/>
      <c r="G20" s="131"/>
      <c r="H20" s="325"/>
      <c r="I20" s="202"/>
      <c r="J20" s="324"/>
      <c r="K20" s="131"/>
      <c r="L20" s="131"/>
      <c r="M20" s="385"/>
      <c r="N20" s="385"/>
      <c r="O20" s="131"/>
      <c r="P20" s="131"/>
      <c r="Q20" s="131"/>
      <c r="R20" s="385"/>
      <c r="S20" s="385"/>
      <c r="T20" s="131"/>
      <c r="U20" s="131"/>
      <c r="V20" s="131"/>
      <c r="W20" s="385"/>
      <c r="X20" s="385"/>
      <c r="Y20" s="131"/>
      <c r="Z20" s="131"/>
      <c r="AA20" s="131"/>
      <c r="AB20" s="385"/>
      <c r="AC20" s="385"/>
      <c r="AD20" s="131"/>
      <c r="AE20" s="131"/>
      <c r="AF20" s="131"/>
      <c r="AG20" s="385"/>
      <c r="AH20" s="385"/>
      <c r="AI20" s="131"/>
      <c r="AJ20" s="131"/>
      <c r="AK20" s="131"/>
      <c r="AL20" s="385"/>
      <c r="AM20" s="385"/>
      <c r="AN20" s="131"/>
      <c r="AO20" s="131"/>
      <c r="AP20" s="131"/>
      <c r="AQ20" s="385"/>
      <c r="AR20" s="385"/>
      <c r="AS20" s="131"/>
      <c r="AT20" s="131"/>
      <c r="AU20" s="131"/>
      <c r="AV20" s="385"/>
      <c r="AW20" s="385"/>
      <c r="AX20" s="131"/>
      <c r="AY20" s="131"/>
      <c r="AZ20" s="131"/>
      <c r="BA20" s="385"/>
      <c r="BB20" s="385"/>
      <c r="BC20" s="131"/>
      <c r="BD20" s="131"/>
      <c r="BE20" s="131"/>
      <c r="BF20" s="385"/>
      <c r="BG20" s="385"/>
      <c r="BH20" s="131"/>
      <c r="BI20" s="131"/>
      <c r="BJ20" s="131"/>
      <c r="BK20" s="385"/>
      <c r="BL20" s="385"/>
      <c r="BM20" s="131"/>
      <c r="BN20" s="131"/>
      <c r="BO20" s="131"/>
      <c r="BP20" s="385"/>
      <c r="BQ20" s="385"/>
      <c r="BR20" s="131"/>
      <c r="BS20" s="131"/>
      <c r="BT20" s="131"/>
      <c r="BU20" s="385"/>
      <c r="BV20" s="385"/>
      <c r="BW20" s="131"/>
      <c r="BX20" s="131"/>
      <c r="BY20" s="131"/>
      <c r="BZ20" s="385"/>
      <c r="CA20" s="385"/>
      <c r="CB20" s="131"/>
      <c r="CC20" s="131"/>
      <c r="CD20" s="131"/>
      <c r="CE20" s="385"/>
      <c r="CF20" s="385"/>
      <c r="CG20" s="131"/>
      <c r="CH20" s="131"/>
      <c r="CI20" s="131"/>
      <c r="CJ20" s="385"/>
      <c r="CK20" s="385"/>
      <c r="CL20" s="131"/>
      <c r="CM20" s="131"/>
      <c r="CN20" s="131"/>
      <c r="CO20" s="385"/>
      <c r="CP20" s="385"/>
      <c r="CQ20" s="131"/>
      <c r="CR20" s="131"/>
      <c r="CS20" s="131"/>
      <c r="CT20" s="385"/>
      <c r="CU20" s="385"/>
      <c r="CV20" s="131"/>
      <c r="CW20" s="131"/>
      <c r="CX20" s="131"/>
      <c r="CY20" s="385"/>
      <c r="CZ20" s="385"/>
      <c r="DA20" s="131"/>
      <c r="DB20" s="131"/>
      <c r="DC20" s="131"/>
      <c r="DD20" s="385"/>
      <c r="DE20" s="385"/>
      <c r="DF20" s="131"/>
      <c r="DG20" s="131"/>
      <c r="DH20" s="131"/>
      <c r="DI20" s="385"/>
      <c r="DJ20" s="385"/>
      <c r="DK20" s="131"/>
      <c r="DL20" s="131"/>
      <c r="DM20" s="131"/>
      <c r="DN20" s="385"/>
      <c r="DO20" s="385"/>
      <c r="DP20" s="131"/>
      <c r="DQ20" s="131"/>
      <c r="DR20" s="131"/>
      <c r="DS20" s="385"/>
      <c r="DT20" s="385"/>
      <c r="DU20" s="131"/>
      <c r="DV20" s="131"/>
      <c r="DW20" s="131"/>
      <c r="DX20" s="385"/>
      <c r="DY20" s="385"/>
      <c r="DZ20" s="131"/>
      <c r="EA20" s="131"/>
      <c r="EB20" s="131"/>
      <c r="EC20" s="385"/>
      <c r="ED20" s="385"/>
      <c r="EE20" s="131"/>
      <c r="EF20" s="131"/>
      <c r="EG20" s="131"/>
      <c r="EH20" s="385"/>
      <c r="EI20" s="385"/>
      <c r="EJ20" s="131"/>
      <c r="EK20" s="131"/>
      <c r="EL20" s="131"/>
      <c r="EM20" s="385"/>
      <c r="EN20" s="385"/>
      <c r="EO20" s="131"/>
      <c r="EP20" s="131"/>
      <c r="EQ20" s="131"/>
      <c r="ER20" s="385"/>
      <c r="ES20" s="385"/>
      <c r="ET20" s="131"/>
      <c r="EU20" s="131"/>
      <c r="EV20" s="131"/>
      <c r="EW20" s="385"/>
      <c r="EX20" s="385"/>
      <c r="EY20" s="131"/>
      <c r="EZ20" s="131"/>
      <c r="FA20" s="131"/>
      <c r="FB20" s="385"/>
      <c r="FC20" s="385"/>
      <c r="FD20" s="131"/>
      <c r="FE20" s="131"/>
      <c r="FF20" s="131"/>
      <c r="FG20" s="385"/>
      <c r="FH20" s="385"/>
      <c r="FI20" s="131"/>
      <c r="FJ20" s="131"/>
      <c r="FK20" s="131"/>
      <c r="FL20" s="385"/>
      <c r="FM20" s="385"/>
      <c r="FN20" s="131"/>
      <c r="FO20" s="131"/>
      <c r="FP20" s="131"/>
      <c r="FQ20" s="385"/>
      <c r="FR20" s="385"/>
      <c r="FS20" s="131"/>
      <c r="FT20" s="131"/>
      <c r="FU20" s="131"/>
      <c r="FV20" s="385"/>
      <c r="FW20" s="385"/>
      <c r="FX20" s="131"/>
      <c r="FY20" s="131"/>
      <c r="FZ20" s="131"/>
      <c r="GA20" s="385"/>
      <c r="GB20" s="385"/>
      <c r="GC20" s="131"/>
      <c r="GD20" s="131"/>
      <c r="GE20" s="131"/>
      <c r="GF20" s="385"/>
      <c r="GG20" s="385"/>
      <c r="GH20" s="131"/>
      <c r="GI20" s="131"/>
      <c r="GJ20" s="131"/>
      <c r="GK20" s="385"/>
      <c r="GL20" s="385"/>
      <c r="GM20" s="131"/>
      <c r="GN20" s="131"/>
      <c r="GO20" s="131"/>
      <c r="GP20" s="385"/>
      <c r="GQ20" s="385"/>
      <c r="GR20" s="131"/>
      <c r="GS20" s="131"/>
      <c r="GT20" s="131"/>
      <c r="GU20" s="385"/>
      <c r="GV20" s="385"/>
      <c r="GW20" s="131"/>
      <c r="GX20" s="131"/>
      <c r="GY20" s="131"/>
      <c r="GZ20" s="385"/>
      <c r="HA20" s="385"/>
      <c r="HB20" s="131"/>
      <c r="HC20" s="131"/>
      <c r="HD20" s="131"/>
      <c r="HE20" s="385"/>
      <c r="HF20" s="385"/>
      <c r="HG20" s="131"/>
      <c r="HH20" s="131"/>
      <c r="HI20" s="131"/>
      <c r="HJ20" s="385"/>
      <c r="HK20" s="385"/>
      <c r="HL20" s="131"/>
      <c r="HM20" s="131"/>
      <c r="HN20" s="131"/>
      <c r="HO20" s="385"/>
      <c r="HP20" s="385"/>
      <c r="HQ20" s="131"/>
      <c r="HR20" s="131"/>
      <c r="HS20" s="131"/>
      <c r="HT20" s="385"/>
      <c r="HU20" s="385"/>
      <c r="HV20" s="131"/>
      <c r="HW20" s="131"/>
      <c r="HX20" s="131"/>
      <c r="HY20" s="385"/>
      <c r="HZ20" s="385"/>
      <c r="IA20" s="131"/>
      <c r="IB20" s="131"/>
      <c r="IC20" s="131"/>
      <c r="ID20" s="385"/>
      <c r="IE20" s="385"/>
      <c r="IF20" s="131"/>
      <c r="IG20" s="131"/>
      <c r="IH20" s="131"/>
      <c r="II20" s="385"/>
      <c r="IJ20" s="385"/>
      <c r="IK20" s="131"/>
      <c r="IL20" s="131"/>
      <c r="IM20" s="131"/>
      <c r="IN20" s="385"/>
      <c r="IO20" s="385"/>
      <c r="IP20" s="131"/>
      <c r="IQ20" s="131"/>
      <c r="IR20" s="131"/>
      <c r="IS20" s="385"/>
      <c r="IT20" s="385"/>
      <c r="IU20" s="131"/>
      <c r="IV20" s="131"/>
      <c r="IW20" s="131"/>
      <c r="IX20" s="385"/>
      <c r="IY20" s="386"/>
      <c r="IZ20" s="198"/>
      <c r="JA20" s="378"/>
      <c r="JB20" s="256"/>
      <c r="JC20" s="256"/>
    </row>
    <row r="21" spans="1:263" s="3" customFormat="1" x14ac:dyDescent="0.35">
      <c r="A21" s="198"/>
      <c r="B21" s="359"/>
      <c r="C21" s="45" t="s">
        <v>828</v>
      </c>
      <c r="D21" s="184" t="s">
        <v>829</v>
      </c>
      <c r="E21" s="102"/>
      <c r="F21" s="285" t="str">
        <f>IFERROR(INDEX('Helper 1'!$I$2:$I$19,MATCH('Schedule 1'!$G$20,'Helper 1'!$H$2:$H$19,0)),"")</f>
        <v/>
      </c>
      <c r="G21" s="131">
        <f>SUM(L21:IX21)</f>
        <v>0</v>
      </c>
      <c r="H21" s="325"/>
      <c r="I21" s="202"/>
      <c r="J21" s="324"/>
      <c r="K21" s="131"/>
      <c r="L21" s="131">
        <f>L69</f>
        <v>0</v>
      </c>
      <c r="M21" s="49"/>
      <c r="N21" s="49"/>
      <c r="O21" s="131"/>
      <c r="P21" s="131"/>
      <c r="Q21" s="131">
        <f>Q69</f>
        <v>0</v>
      </c>
      <c r="R21" s="49"/>
      <c r="S21" s="49"/>
      <c r="T21" s="131"/>
      <c r="U21" s="131"/>
      <c r="V21" s="131">
        <f>V69</f>
        <v>0</v>
      </c>
      <c r="W21" s="49"/>
      <c r="X21" s="49"/>
      <c r="Y21" s="131"/>
      <c r="Z21" s="131"/>
      <c r="AA21" s="131">
        <f>AA69</f>
        <v>0</v>
      </c>
      <c r="AB21" s="49"/>
      <c r="AC21" s="49"/>
      <c r="AD21" s="131"/>
      <c r="AE21" s="131"/>
      <c r="AF21" s="131">
        <f>AF69</f>
        <v>0</v>
      </c>
      <c r="AG21" s="49"/>
      <c r="AH21" s="49"/>
      <c r="AI21" s="131"/>
      <c r="AJ21" s="131"/>
      <c r="AK21" s="131">
        <f>AK69</f>
        <v>0</v>
      </c>
      <c r="AL21" s="49"/>
      <c r="AM21" s="49"/>
      <c r="AN21" s="131"/>
      <c r="AO21" s="131"/>
      <c r="AP21" s="131">
        <f>AP69</f>
        <v>0</v>
      </c>
      <c r="AQ21" s="49"/>
      <c r="AR21" s="49"/>
      <c r="AS21" s="131"/>
      <c r="AT21" s="131"/>
      <c r="AU21" s="131">
        <f>AU69</f>
        <v>0</v>
      </c>
      <c r="AV21" s="49"/>
      <c r="AW21" s="49"/>
      <c r="AX21" s="131"/>
      <c r="AY21" s="131"/>
      <c r="AZ21" s="131">
        <f>AZ69</f>
        <v>0</v>
      </c>
      <c r="BA21" s="49"/>
      <c r="BB21" s="49"/>
      <c r="BC21" s="131"/>
      <c r="BD21" s="131"/>
      <c r="BE21" s="131">
        <f>BE69</f>
        <v>0</v>
      </c>
      <c r="BF21" s="49"/>
      <c r="BG21" s="49"/>
      <c r="BH21" s="131"/>
      <c r="BI21" s="131"/>
      <c r="BJ21" s="131">
        <f>BJ69</f>
        <v>0</v>
      </c>
      <c r="BK21" s="49"/>
      <c r="BL21" s="49"/>
      <c r="BM21" s="131"/>
      <c r="BN21" s="131"/>
      <c r="BO21" s="131">
        <f>BO69</f>
        <v>0</v>
      </c>
      <c r="BP21" s="49"/>
      <c r="BQ21" s="49"/>
      <c r="BR21" s="131"/>
      <c r="BS21" s="131"/>
      <c r="BT21" s="131">
        <f>BT69</f>
        <v>0</v>
      </c>
      <c r="BU21" s="49"/>
      <c r="BV21" s="49"/>
      <c r="BW21" s="131"/>
      <c r="BX21" s="131"/>
      <c r="BY21" s="131">
        <f>BY69</f>
        <v>0</v>
      </c>
      <c r="BZ21" s="49"/>
      <c r="CA21" s="49"/>
      <c r="CB21" s="131"/>
      <c r="CC21" s="131"/>
      <c r="CD21" s="131">
        <f>CD69</f>
        <v>0</v>
      </c>
      <c r="CE21" s="49"/>
      <c r="CF21" s="49"/>
      <c r="CG21" s="131"/>
      <c r="CH21" s="131"/>
      <c r="CI21" s="131">
        <f>CI69</f>
        <v>0</v>
      </c>
      <c r="CJ21" s="49"/>
      <c r="CK21" s="49"/>
      <c r="CL21" s="131"/>
      <c r="CM21" s="131"/>
      <c r="CN21" s="131">
        <f>CN69</f>
        <v>0</v>
      </c>
      <c r="CO21" s="49"/>
      <c r="CP21" s="49"/>
      <c r="CQ21" s="131"/>
      <c r="CR21" s="131"/>
      <c r="CS21" s="131">
        <f>CS69</f>
        <v>0</v>
      </c>
      <c r="CT21" s="49"/>
      <c r="CU21" s="49"/>
      <c r="CV21" s="131"/>
      <c r="CW21" s="131"/>
      <c r="CX21" s="131">
        <f>CX69</f>
        <v>0</v>
      </c>
      <c r="CY21" s="49"/>
      <c r="CZ21" s="49"/>
      <c r="DA21" s="131"/>
      <c r="DB21" s="131"/>
      <c r="DC21" s="131">
        <f>DC69</f>
        <v>0</v>
      </c>
      <c r="DD21" s="49"/>
      <c r="DE21" s="49"/>
      <c r="DF21" s="131"/>
      <c r="DG21" s="131"/>
      <c r="DH21" s="131">
        <f>DH69</f>
        <v>0</v>
      </c>
      <c r="DI21" s="49"/>
      <c r="DJ21" s="49"/>
      <c r="DK21" s="131"/>
      <c r="DL21" s="131"/>
      <c r="DM21" s="131">
        <f>DM69</f>
        <v>0</v>
      </c>
      <c r="DN21" s="49"/>
      <c r="DO21" s="49"/>
      <c r="DP21" s="131"/>
      <c r="DQ21" s="131"/>
      <c r="DR21" s="131">
        <f>DR69</f>
        <v>0</v>
      </c>
      <c r="DS21" s="49"/>
      <c r="DT21" s="49"/>
      <c r="DU21" s="131"/>
      <c r="DV21" s="131"/>
      <c r="DW21" s="131">
        <f>DW69</f>
        <v>0</v>
      </c>
      <c r="DX21" s="49"/>
      <c r="DY21" s="49"/>
      <c r="DZ21" s="131"/>
      <c r="EA21" s="131"/>
      <c r="EB21" s="131">
        <f>EB69</f>
        <v>0</v>
      </c>
      <c r="EC21" s="49"/>
      <c r="ED21" s="49"/>
      <c r="EE21" s="131"/>
      <c r="EF21" s="131"/>
      <c r="EG21" s="131">
        <f>EG69</f>
        <v>0</v>
      </c>
      <c r="EH21" s="49"/>
      <c r="EI21" s="49"/>
      <c r="EJ21" s="131"/>
      <c r="EK21" s="131"/>
      <c r="EL21" s="131">
        <f>EL69</f>
        <v>0</v>
      </c>
      <c r="EM21" s="49"/>
      <c r="EN21" s="49"/>
      <c r="EO21" s="131"/>
      <c r="EP21" s="131"/>
      <c r="EQ21" s="131">
        <f>EQ69</f>
        <v>0</v>
      </c>
      <c r="ER21" s="49"/>
      <c r="ES21" s="49"/>
      <c r="ET21" s="131"/>
      <c r="EU21" s="131"/>
      <c r="EV21" s="131">
        <f>EV69</f>
        <v>0</v>
      </c>
      <c r="EW21" s="49"/>
      <c r="EX21" s="49"/>
      <c r="EY21" s="131"/>
      <c r="EZ21" s="131"/>
      <c r="FA21" s="131">
        <f>FA69</f>
        <v>0</v>
      </c>
      <c r="FB21" s="49"/>
      <c r="FC21" s="49"/>
      <c r="FD21" s="131"/>
      <c r="FE21" s="131"/>
      <c r="FF21" s="131">
        <f>FF69</f>
        <v>0</v>
      </c>
      <c r="FG21" s="49"/>
      <c r="FH21" s="49"/>
      <c r="FI21" s="131"/>
      <c r="FJ21" s="131"/>
      <c r="FK21" s="131">
        <f>FK69</f>
        <v>0</v>
      </c>
      <c r="FL21" s="49"/>
      <c r="FM21" s="49"/>
      <c r="FN21" s="131"/>
      <c r="FO21" s="131"/>
      <c r="FP21" s="131">
        <f>FP69</f>
        <v>0</v>
      </c>
      <c r="FQ21" s="49"/>
      <c r="FR21" s="49"/>
      <c r="FS21" s="131"/>
      <c r="FT21" s="131"/>
      <c r="FU21" s="131">
        <f>FU69</f>
        <v>0</v>
      </c>
      <c r="FV21" s="49"/>
      <c r="FW21" s="49"/>
      <c r="FX21" s="131"/>
      <c r="FY21" s="131"/>
      <c r="FZ21" s="131">
        <f>FZ69</f>
        <v>0</v>
      </c>
      <c r="GA21" s="49"/>
      <c r="GB21" s="49"/>
      <c r="GC21" s="131"/>
      <c r="GD21" s="131"/>
      <c r="GE21" s="131">
        <f>GE69</f>
        <v>0</v>
      </c>
      <c r="GF21" s="49"/>
      <c r="GG21" s="49"/>
      <c r="GH21" s="131"/>
      <c r="GI21" s="131"/>
      <c r="GJ21" s="131">
        <f>GJ69</f>
        <v>0</v>
      </c>
      <c r="GK21" s="49"/>
      <c r="GL21" s="49"/>
      <c r="GM21" s="131"/>
      <c r="GN21" s="131"/>
      <c r="GO21" s="131">
        <f>GO69</f>
        <v>0</v>
      </c>
      <c r="GP21" s="49"/>
      <c r="GQ21" s="49"/>
      <c r="GR21" s="131"/>
      <c r="GS21" s="131"/>
      <c r="GT21" s="131">
        <f>GT69</f>
        <v>0</v>
      </c>
      <c r="GU21" s="49"/>
      <c r="GV21" s="49"/>
      <c r="GW21" s="131"/>
      <c r="GX21" s="131"/>
      <c r="GY21" s="131">
        <f>GY69</f>
        <v>0</v>
      </c>
      <c r="GZ21" s="49"/>
      <c r="HA21" s="49"/>
      <c r="HB21" s="131"/>
      <c r="HC21" s="131"/>
      <c r="HD21" s="131">
        <f>HD69</f>
        <v>0</v>
      </c>
      <c r="HE21" s="49"/>
      <c r="HF21" s="49"/>
      <c r="HG21" s="131"/>
      <c r="HH21" s="131"/>
      <c r="HI21" s="131">
        <f>HI69</f>
        <v>0</v>
      </c>
      <c r="HJ21" s="49"/>
      <c r="HK21" s="49"/>
      <c r="HL21" s="131"/>
      <c r="HM21" s="131"/>
      <c r="HN21" s="131">
        <f>HN69</f>
        <v>0</v>
      </c>
      <c r="HO21" s="49"/>
      <c r="HP21" s="49"/>
      <c r="HQ21" s="131"/>
      <c r="HR21" s="131"/>
      <c r="HS21" s="131">
        <f>HS69</f>
        <v>0</v>
      </c>
      <c r="HT21" s="49"/>
      <c r="HU21" s="49"/>
      <c r="HV21" s="131"/>
      <c r="HW21" s="131"/>
      <c r="HX21" s="131">
        <f>HX69</f>
        <v>0</v>
      </c>
      <c r="HY21" s="49"/>
      <c r="HZ21" s="49"/>
      <c r="IA21" s="131"/>
      <c r="IB21" s="131"/>
      <c r="IC21" s="131">
        <f>IC69</f>
        <v>0</v>
      </c>
      <c r="ID21" s="49"/>
      <c r="IE21" s="49"/>
      <c r="IF21" s="131"/>
      <c r="IG21" s="131"/>
      <c r="IH21" s="131">
        <f>IH69</f>
        <v>0</v>
      </c>
      <c r="II21" s="49"/>
      <c r="IJ21" s="49"/>
      <c r="IK21" s="131"/>
      <c r="IL21" s="131"/>
      <c r="IM21" s="131">
        <f>IM69</f>
        <v>0</v>
      </c>
      <c r="IN21" s="49"/>
      <c r="IO21" s="49"/>
      <c r="IP21" s="131"/>
      <c r="IQ21" s="131"/>
      <c r="IR21" s="131">
        <f>IR69</f>
        <v>0</v>
      </c>
      <c r="IS21" s="49"/>
      <c r="IT21" s="49"/>
      <c r="IU21" s="131"/>
      <c r="IV21" s="131"/>
      <c r="IW21" s="131">
        <f>IW69</f>
        <v>0</v>
      </c>
      <c r="IX21" s="49"/>
      <c r="IY21" s="50"/>
      <c r="IZ21" s="198"/>
      <c r="JA21" s="378"/>
      <c r="JB21" s="256"/>
      <c r="JC21" s="256"/>
    </row>
    <row r="22" spans="1:263" s="3" customFormat="1" x14ac:dyDescent="0.35">
      <c r="A22" s="198"/>
      <c r="B22" s="359"/>
      <c r="C22" s="45"/>
      <c r="D22" s="102"/>
      <c r="E22" s="102"/>
      <c r="F22" s="285"/>
      <c r="G22" s="131"/>
      <c r="H22" s="325"/>
      <c r="I22" s="202"/>
      <c r="J22" s="324"/>
      <c r="K22" s="131"/>
      <c r="L22" s="131"/>
      <c r="M22" s="49"/>
      <c r="N22" s="49"/>
      <c r="O22" s="131"/>
      <c r="P22" s="131"/>
      <c r="Q22" s="131"/>
      <c r="R22" s="49"/>
      <c r="S22" s="49"/>
      <c r="T22" s="131"/>
      <c r="U22" s="131"/>
      <c r="V22" s="131"/>
      <c r="W22" s="49"/>
      <c r="X22" s="49"/>
      <c r="Y22" s="131"/>
      <c r="Z22" s="131"/>
      <c r="AA22" s="131"/>
      <c r="AB22" s="49"/>
      <c r="AC22" s="49"/>
      <c r="AD22" s="131"/>
      <c r="AE22" s="131"/>
      <c r="AF22" s="131"/>
      <c r="AG22" s="49"/>
      <c r="AH22" s="49"/>
      <c r="AI22" s="131"/>
      <c r="AJ22" s="131"/>
      <c r="AK22" s="131"/>
      <c r="AL22" s="49"/>
      <c r="AM22" s="49"/>
      <c r="AN22" s="131"/>
      <c r="AO22" s="131"/>
      <c r="AP22" s="131"/>
      <c r="AQ22" s="49"/>
      <c r="AR22" s="49"/>
      <c r="AS22" s="131"/>
      <c r="AT22" s="131"/>
      <c r="AU22" s="131"/>
      <c r="AV22" s="49"/>
      <c r="AW22" s="49"/>
      <c r="AX22" s="131"/>
      <c r="AY22" s="131"/>
      <c r="AZ22" s="131"/>
      <c r="BA22" s="49"/>
      <c r="BB22" s="49"/>
      <c r="BC22" s="131"/>
      <c r="BD22" s="131"/>
      <c r="BE22" s="131"/>
      <c r="BF22" s="49"/>
      <c r="BG22" s="49"/>
      <c r="BH22" s="131"/>
      <c r="BI22" s="131"/>
      <c r="BJ22" s="131"/>
      <c r="BK22" s="49"/>
      <c r="BL22" s="49"/>
      <c r="BM22" s="131"/>
      <c r="BN22" s="131"/>
      <c r="BO22" s="131"/>
      <c r="BP22" s="49"/>
      <c r="BQ22" s="49"/>
      <c r="BR22" s="131"/>
      <c r="BS22" s="131"/>
      <c r="BT22" s="131"/>
      <c r="BU22" s="49"/>
      <c r="BV22" s="49"/>
      <c r="BW22" s="131"/>
      <c r="BX22" s="131"/>
      <c r="BY22" s="131"/>
      <c r="BZ22" s="49"/>
      <c r="CA22" s="49"/>
      <c r="CB22" s="131"/>
      <c r="CC22" s="131"/>
      <c r="CD22" s="131"/>
      <c r="CE22" s="49"/>
      <c r="CF22" s="49"/>
      <c r="CG22" s="131"/>
      <c r="CH22" s="131"/>
      <c r="CI22" s="131"/>
      <c r="CJ22" s="49"/>
      <c r="CK22" s="49"/>
      <c r="CL22" s="131"/>
      <c r="CM22" s="131"/>
      <c r="CN22" s="131"/>
      <c r="CO22" s="49"/>
      <c r="CP22" s="49"/>
      <c r="CQ22" s="131"/>
      <c r="CR22" s="131"/>
      <c r="CS22" s="131"/>
      <c r="CT22" s="49"/>
      <c r="CU22" s="49"/>
      <c r="CV22" s="131"/>
      <c r="CW22" s="131"/>
      <c r="CX22" s="131"/>
      <c r="CY22" s="49"/>
      <c r="CZ22" s="49"/>
      <c r="DA22" s="131"/>
      <c r="DB22" s="131"/>
      <c r="DC22" s="131"/>
      <c r="DD22" s="49"/>
      <c r="DE22" s="49"/>
      <c r="DF22" s="131"/>
      <c r="DG22" s="131"/>
      <c r="DH22" s="131"/>
      <c r="DI22" s="49"/>
      <c r="DJ22" s="49"/>
      <c r="DK22" s="131"/>
      <c r="DL22" s="131"/>
      <c r="DM22" s="131"/>
      <c r="DN22" s="49"/>
      <c r="DO22" s="49"/>
      <c r="DP22" s="131"/>
      <c r="DQ22" s="131"/>
      <c r="DR22" s="131"/>
      <c r="DS22" s="49"/>
      <c r="DT22" s="49"/>
      <c r="DU22" s="131"/>
      <c r="DV22" s="131"/>
      <c r="DW22" s="131"/>
      <c r="DX22" s="49"/>
      <c r="DY22" s="49"/>
      <c r="DZ22" s="131"/>
      <c r="EA22" s="131"/>
      <c r="EB22" s="131"/>
      <c r="EC22" s="49"/>
      <c r="ED22" s="49"/>
      <c r="EE22" s="131"/>
      <c r="EF22" s="131"/>
      <c r="EG22" s="131"/>
      <c r="EH22" s="49"/>
      <c r="EI22" s="49"/>
      <c r="EJ22" s="131"/>
      <c r="EK22" s="131"/>
      <c r="EL22" s="131"/>
      <c r="EM22" s="49"/>
      <c r="EN22" s="49"/>
      <c r="EO22" s="131"/>
      <c r="EP22" s="131"/>
      <c r="EQ22" s="131"/>
      <c r="ER22" s="49"/>
      <c r="ES22" s="49"/>
      <c r="ET22" s="131"/>
      <c r="EU22" s="131"/>
      <c r="EV22" s="131"/>
      <c r="EW22" s="49"/>
      <c r="EX22" s="49"/>
      <c r="EY22" s="131"/>
      <c r="EZ22" s="131"/>
      <c r="FA22" s="131"/>
      <c r="FB22" s="49"/>
      <c r="FC22" s="49"/>
      <c r="FD22" s="131"/>
      <c r="FE22" s="131"/>
      <c r="FF22" s="131"/>
      <c r="FG22" s="49"/>
      <c r="FH22" s="49"/>
      <c r="FI22" s="131"/>
      <c r="FJ22" s="131"/>
      <c r="FK22" s="131"/>
      <c r="FL22" s="49"/>
      <c r="FM22" s="49"/>
      <c r="FN22" s="131"/>
      <c r="FO22" s="131"/>
      <c r="FP22" s="131"/>
      <c r="FQ22" s="49"/>
      <c r="FR22" s="49"/>
      <c r="FS22" s="131"/>
      <c r="FT22" s="131"/>
      <c r="FU22" s="131"/>
      <c r="FV22" s="49"/>
      <c r="FW22" s="49"/>
      <c r="FX22" s="131"/>
      <c r="FY22" s="131"/>
      <c r="FZ22" s="131"/>
      <c r="GA22" s="49"/>
      <c r="GB22" s="49"/>
      <c r="GC22" s="131"/>
      <c r="GD22" s="131"/>
      <c r="GE22" s="131"/>
      <c r="GF22" s="49"/>
      <c r="GG22" s="49"/>
      <c r="GH22" s="131"/>
      <c r="GI22" s="131"/>
      <c r="GJ22" s="131"/>
      <c r="GK22" s="49"/>
      <c r="GL22" s="49"/>
      <c r="GM22" s="131"/>
      <c r="GN22" s="131"/>
      <c r="GO22" s="131"/>
      <c r="GP22" s="49"/>
      <c r="GQ22" s="49"/>
      <c r="GR22" s="131"/>
      <c r="GS22" s="131"/>
      <c r="GT22" s="131"/>
      <c r="GU22" s="49"/>
      <c r="GV22" s="49"/>
      <c r="GW22" s="131"/>
      <c r="GX22" s="131"/>
      <c r="GY22" s="131"/>
      <c r="GZ22" s="49"/>
      <c r="HA22" s="49"/>
      <c r="HB22" s="131"/>
      <c r="HC22" s="131"/>
      <c r="HD22" s="131"/>
      <c r="HE22" s="49"/>
      <c r="HF22" s="49"/>
      <c r="HG22" s="131"/>
      <c r="HH22" s="131"/>
      <c r="HI22" s="131"/>
      <c r="HJ22" s="49"/>
      <c r="HK22" s="49"/>
      <c r="HL22" s="131"/>
      <c r="HM22" s="131"/>
      <c r="HN22" s="131"/>
      <c r="HO22" s="49"/>
      <c r="HP22" s="49"/>
      <c r="HQ22" s="131"/>
      <c r="HR22" s="131"/>
      <c r="HS22" s="131"/>
      <c r="HT22" s="49"/>
      <c r="HU22" s="49"/>
      <c r="HV22" s="131"/>
      <c r="HW22" s="131"/>
      <c r="HX22" s="131"/>
      <c r="HY22" s="49"/>
      <c r="HZ22" s="49"/>
      <c r="IA22" s="131"/>
      <c r="IB22" s="131"/>
      <c r="IC22" s="131"/>
      <c r="ID22" s="49"/>
      <c r="IE22" s="49"/>
      <c r="IF22" s="131"/>
      <c r="IG22" s="131"/>
      <c r="IH22" s="131"/>
      <c r="II22" s="49"/>
      <c r="IJ22" s="49"/>
      <c r="IK22" s="131"/>
      <c r="IL22" s="131"/>
      <c r="IM22" s="131"/>
      <c r="IN22" s="49"/>
      <c r="IO22" s="49"/>
      <c r="IP22" s="131"/>
      <c r="IQ22" s="131"/>
      <c r="IR22" s="131"/>
      <c r="IS22" s="49"/>
      <c r="IT22" s="49"/>
      <c r="IU22" s="131"/>
      <c r="IV22" s="131"/>
      <c r="IW22" s="131"/>
      <c r="IX22" s="49"/>
      <c r="IY22" s="50"/>
      <c r="IZ22" s="198"/>
      <c r="JA22" s="378"/>
      <c r="JB22" s="256"/>
      <c r="JC22" s="256"/>
    </row>
    <row r="23" spans="1:263" s="3" customFormat="1" x14ac:dyDescent="0.35">
      <c r="A23" s="198"/>
      <c r="B23" s="359"/>
      <c r="C23" s="45" t="s">
        <v>830</v>
      </c>
      <c r="D23" s="184" t="s">
        <v>831</v>
      </c>
      <c r="E23" s="102"/>
      <c r="F23" s="285" t="str">
        <f>IFERROR(INDEX('Helper 1'!$I$2:$I$19,MATCH('Schedule 1'!$G$20,'Helper 1'!$H$2:$H$19,0)),"")</f>
        <v/>
      </c>
      <c r="G23" s="131">
        <f>SUM(L23:IX23)</f>
        <v>0</v>
      </c>
      <c r="H23" s="325"/>
      <c r="I23" s="202"/>
      <c r="J23" s="324"/>
      <c r="K23" s="131"/>
      <c r="L23" s="131">
        <f>L216</f>
        <v>0</v>
      </c>
      <c r="M23" s="49"/>
      <c r="N23" s="49"/>
      <c r="O23" s="131"/>
      <c r="P23" s="131"/>
      <c r="Q23" s="131">
        <f>Q216</f>
        <v>0</v>
      </c>
      <c r="R23" s="49"/>
      <c r="S23" s="49"/>
      <c r="T23" s="131"/>
      <c r="U23" s="131"/>
      <c r="V23" s="131">
        <f>V216</f>
        <v>0</v>
      </c>
      <c r="W23" s="49"/>
      <c r="X23" s="49"/>
      <c r="Y23" s="131"/>
      <c r="Z23" s="131"/>
      <c r="AA23" s="131">
        <f>AA216</f>
        <v>0</v>
      </c>
      <c r="AB23" s="49"/>
      <c r="AC23" s="49"/>
      <c r="AD23" s="131"/>
      <c r="AE23" s="131"/>
      <c r="AF23" s="131">
        <f>AF216</f>
        <v>0</v>
      </c>
      <c r="AG23" s="49"/>
      <c r="AH23" s="49"/>
      <c r="AI23" s="131"/>
      <c r="AJ23" s="131"/>
      <c r="AK23" s="131">
        <f>AK216</f>
        <v>0</v>
      </c>
      <c r="AL23" s="49"/>
      <c r="AM23" s="49"/>
      <c r="AN23" s="131"/>
      <c r="AO23" s="131"/>
      <c r="AP23" s="131">
        <f>AP216</f>
        <v>0</v>
      </c>
      <c r="AQ23" s="49"/>
      <c r="AR23" s="49"/>
      <c r="AS23" s="131"/>
      <c r="AT23" s="131"/>
      <c r="AU23" s="131">
        <f>AU216</f>
        <v>0</v>
      </c>
      <c r="AV23" s="49"/>
      <c r="AW23" s="49"/>
      <c r="AX23" s="131"/>
      <c r="AY23" s="131"/>
      <c r="AZ23" s="131">
        <f>AZ216</f>
        <v>0</v>
      </c>
      <c r="BA23" s="49"/>
      <c r="BB23" s="49"/>
      <c r="BC23" s="131"/>
      <c r="BD23" s="131"/>
      <c r="BE23" s="131">
        <f>BE216</f>
        <v>0</v>
      </c>
      <c r="BF23" s="49"/>
      <c r="BG23" s="49"/>
      <c r="BH23" s="131"/>
      <c r="BI23" s="131"/>
      <c r="BJ23" s="131">
        <f>BJ216</f>
        <v>0</v>
      </c>
      <c r="BK23" s="49"/>
      <c r="BL23" s="49"/>
      <c r="BM23" s="131"/>
      <c r="BN23" s="131"/>
      <c r="BO23" s="131">
        <f>BO216</f>
        <v>0</v>
      </c>
      <c r="BP23" s="49"/>
      <c r="BQ23" s="49"/>
      <c r="BR23" s="131"/>
      <c r="BS23" s="131"/>
      <c r="BT23" s="131">
        <f>BT216</f>
        <v>0</v>
      </c>
      <c r="BU23" s="49"/>
      <c r="BV23" s="49"/>
      <c r="BW23" s="131"/>
      <c r="BX23" s="131"/>
      <c r="BY23" s="131">
        <f>BY216</f>
        <v>0</v>
      </c>
      <c r="BZ23" s="49"/>
      <c r="CA23" s="49"/>
      <c r="CB23" s="131"/>
      <c r="CC23" s="131"/>
      <c r="CD23" s="131">
        <f>CD216</f>
        <v>0</v>
      </c>
      <c r="CE23" s="49"/>
      <c r="CF23" s="49"/>
      <c r="CG23" s="131"/>
      <c r="CH23" s="131"/>
      <c r="CI23" s="131">
        <f>CI216</f>
        <v>0</v>
      </c>
      <c r="CJ23" s="49"/>
      <c r="CK23" s="49"/>
      <c r="CL23" s="131"/>
      <c r="CM23" s="131"/>
      <c r="CN23" s="131">
        <f>CN216</f>
        <v>0</v>
      </c>
      <c r="CO23" s="49"/>
      <c r="CP23" s="49"/>
      <c r="CQ23" s="131"/>
      <c r="CR23" s="131"/>
      <c r="CS23" s="131">
        <f>CS216</f>
        <v>0</v>
      </c>
      <c r="CT23" s="49"/>
      <c r="CU23" s="49"/>
      <c r="CV23" s="131"/>
      <c r="CW23" s="131"/>
      <c r="CX23" s="131">
        <f>CX216</f>
        <v>0</v>
      </c>
      <c r="CY23" s="49"/>
      <c r="CZ23" s="49"/>
      <c r="DA23" s="131"/>
      <c r="DB23" s="131"/>
      <c r="DC23" s="131">
        <f>DC216</f>
        <v>0</v>
      </c>
      <c r="DD23" s="49"/>
      <c r="DE23" s="49"/>
      <c r="DF23" s="131"/>
      <c r="DG23" s="131"/>
      <c r="DH23" s="131">
        <f>DH216</f>
        <v>0</v>
      </c>
      <c r="DI23" s="49"/>
      <c r="DJ23" s="49"/>
      <c r="DK23" s="131"/>
      <c r="DL23" s="131"/>
      <c r="DM23" s="131">
        <f>DM216</f>
        <v>0</v>
      </c>
      <c r="DN23" s="49"/>
      <c r="DO23" s="49"/>
      <c r="DP23" s="131"/>
      <c r="DQ23" s="131"/>
      <c r="DR23" s="131">
        <f>DR216</f>
        <v>0</v>
      </c>
      <c r="DS23" s="49"/>
      <c r="DT23" s="49"/>
      <c r="DU23" s="131"/>
      <c r="DV23" s="131"/>
      <c r="DW23" s="131">
        <f>DW216</f>
        <v>0</v>
      </c>
      <c r="DX23" s="49"/>
      <c r="DY23" s="49"/>
      <c r="DZ23" s="131"/>
      <c r="EA23" s="131"/>
      <c r="EB23" s="131">
        <f>EB216</f>
        <v>0</v>
      </c>
      <c r="EC23" s="49"/>
      <c r="ED23" s="49"/>
      <c r="EE23" s="131"/>
      <c r="EF23" s="131"/>
      <c r="EG23" s="131">
        <f>EG216</f>
        <v>0</v>
      </c>
      <c r="EH23" s="49"/>
      <c r="EI23" s="49"/>
      <c r="EJ23" s="131"/>
      <c r="EK23" s="131"/>
      <c r="EL23" s="131">
        <f>EL216</f>
        <v>0</v>
      </c>
      <c r="EM23" s="49"/>
      <c r="EN23" s="49"/>
      <c r="EO23" s="131"/>
      <c r="EP23" s="131"/>
      <c r="EQ23" s="131">
        <f>EQ216</f>
        <v>0</v>
      </c>
      <c r="ER23" s="49"/>
      <c r="ES23" s="49"/>
      <c r="ET23" s="131"/>
      <c r="EU23" s="131"/>
      <c r="EV23" s="131">
        <f>EV216</f>
        <v>0</v>
      </c>
      <c r="EW23" s="49"/>
      <c r="EX23" s="49"/>
      <c r="EY23" s="131"/>
      <c r="EZ23" s="131"/>
      <c r="FA23" s="131">
        <f>FA216</f>
        <v>0</v>
      </c>
      <c r="FB23" s="49"/>
      <c r="FC23" s="49"/>
      <c r="FD23" s="131"/>
      <c r="FE23" s="131"/>
      <c r="FF23" s="131">
        <f>FF216</f>
        <v>0</v>
      </c>
      <c r="FG23" s="49"/>
      <c r="FH23" s="49"/>
      <c r="FI23" s="131"/>
      <c r="FJ23" s="131"/>
      <c r="FK23" s="131">
        <f>FK216</f>
        <v>0</v>
      </c>
      <c r="FL23" s="49"/>
      <c r="FM23" s="49"/>
      <c r="FN23" s="131"/>
      <c r="FO23" s="131"/>
      <c r="FP23" s="131">
        <f>FP216</f>
        <v>0</v>
      </c>
      <c r="FQ23" s="49"/>
      <c r="FR23" s="49"/>
      <c r="FS23" s="131"/>
      <c r="FT23" s="131"/>
      <c r="FU23" s="131">
        <f>FU216</f>
        <v>0</v>
      </c>
      <c r="FV23" s="49"/>
      <c r="FW23" s="49"/>
      <c r="FX23" s="131"/>
      <c r="FY23" s="131"/>
      <c r="FZ23" s="131">
        <f>FZ216</f>
        <v>0</v>
      </c>
      <c r="GA23" s="49"/>
      <c r="GB23" s="49"/>
      <c r="GC23" s="131"/>
      <c r="GD23" s="131"/>
      <c r="GE23" s="131">
        <f>GE216</f>
        <v>0</v>
      </c>
      <c r="GF23" s="49"/>
      <c r="GG23" s="49"/>
      <c r="GH23" s="131"/>
      <c r="GI23" s="131"/>
      <c r="GJ23" s="131">
        <f>GJ216</f>
        <v>0</v>
      </c>
      <c r="GK23" s="49"/>
      <c r="GL23" s="49"/>
      <c r="GM23" s="131"/>
      <c r="GN23" s="131"/>
      <c r="GO23" s="131">
        <f>GO216</f>
        <v>0</v>
      </c>
      <c r="GP23" s="49"/>
      <c r="GQ23" s="49"/>
      <c r="GR23" s="131"/>
      <c r="GS23" s="131"/>
      <c r="GT23" s="131">
        <f>GT216</f>
        <v>0</v>
      </c>
      <c r="GU23" s="49"/>
      <c r="GV23" s="49"/>
      <c r="GW23" s="131"/>
      <c r="GX23" s="131"/>
      <c r="GY23" s="131">
        <f>GY216</f>
        <v>0</v>
      </c>
      <c r="GZ23" s="49"/>
      <c r="HA23" s="49"/>
      <c r="HB23" s="131"/>
      <c r="HC23" s="131"/>
      <c r="HD23" s="131">
        <f>HD216</f>
        <v>0</v>
      </c>
      <c r="HE23" s="49"/>
      <c r="HF23" s="49"/>
      <c r="HG23" s="131"/>
      <c r="HH23" s="131"/>
      <c r="HI23" s="131">
        <f>HI216</f>
        <v>0</v>
      </c>
      <c r="HJ23" s="49"/>
      <c r="HK23" s="49"/>
      <c r="HL23" s="131"/>
      <c r="HM23" s="131"/>
      <c r="HN23" s="131">
        <f>HN216</f>
        <v>0</v>
      </c>
      <c r="HO23" s="49"/>
      <c r="HP23" s="49"/>
      <c r="HQ23" s="131"/>
      <c r="HR23" s="131"/>
      <c r="HS23" s="131">
        <f>HS216</f>
        <v>0</v>
      </c>
      <c r="HT23" s="49"/>
      <c r="HU23" s="49"/>
      <c r="HV23" s="131"/>
      <c r="HW23" s="131"/>
      <c r="HX23" s="131">
        <f>HX216</f>
        <v>0</v>
      </c>
      <c r="HY23" s="49"/>
      <c r="HZ23" s="49"/>
      <c r="IA23" s="131"/>
      <c r="IB23" s="131"/>
      <c r="IC23" s="131">
        <f>IC216</f>
        <v>0</v>
      </c>
      <c r="ID23" s="49"/>
      <c r="IE23" s="49"/>
      <c r="IF23" s="131"/>
      <c r="IG23" s="131"/>
      <c r="IH23" s="131">
        <f>IH216</f>
        <v>0</v>
      </c>
      <c r="II23" s="49"/>
      <c r="IJ23" s="49"/>
      <c r="IK23" s="131"/>
      <c r="IL23" s="131"/>
      <c r="IM23" s="131">
        <f>IM216</f>
        <v>0</v>
      </c>
      <c r="IN23" s="49"/>
      <c r="IO23" s="49"/>
      <c r="IP23" s="131"/>
      <c r="IQ23" s="131"/>
      <c r="IR23" s="131">
        <f>IR216</f>
        <v>0</v>
      </c>
      <c r="IS23" s="49"/>
      <c r="IT23" s="49"/>
      <c r="IU23" s="131"/>
      <c r="IV23" s="131"/>
      <c r="IW23" s="131">
        <f>IW216</f>
        <v>0</v>
      </c>
      <c r="IX23" s="49"/>
      <c r="IY23" s="50"/>
      <c r="IZ23" s="198"/>
      <c r="JA23" s="378"/>
      <c r="JB23" s="256"/>
      <c r="JC23" s="256"/>
    </row>
    <row r="24" spans="1:263" s="3" customFormat="1" x14ac:dyDescent="0.35">
      <c r="A24" s="198"/>
      <c r="B24" s="359"/>
      <c r="C24" s="45"/>
      <c r="D24" s="102"/>
      <c r="E24" s="102"/>
      <c r="F24" s="285"/>
      <c r="G24" s="131"/>
      <c r="H24" s="325"/>
      <c r="I24" s="202"/>
      <c r="J24" s="324"/>
      <c r="K24" s="131"/>
      <c r="L24" s="131"/>
      <c r="M24" s="43"/>
      <c r="N24" s="43"/>
      <c r="O24" s="131"/>
      <c r="P24" s="131"/>
      <c r="Q24" s="131"/>
      <c r="R24" s="43"/>
      <c r="S24" s="43"/>
      <c r="T24" s="131"/>
      <c r="U24" s="131"/>
      <c r="V24" s="131"/>
      <c r="W24" s="43"/>
      <c r="X24" s="43"/>
      <c r="Y24" s="131"/>
      <c r="Z24" s="131"/>
      <c r="AA24" s="131"/>
      <c r="AB24" s="43"/>
      <c r="AC24" s="43"/>
      <c r="AD24" s="131"/>
      <c r="AE24" s="131"/>
      <c r="AF24" s="131"/>
      <c r="AG24" s="43"/>
      <c r="AH24" s="43"/>
      <c r="AI24" s="131"/>
      <c r="AJ24" s="131"/>
      <c r="AK24" s="131"/>
      <c r="AL24" s="43"/>
      <c r="AM24" s="43"/>
      <c r="AN24" s="131"/>
      <c r="AO24" s="131"/>
      <c r="AP24" s="131"/>
      <c r="AQ24" s="43"/>
      <c r="AR24" s="43"/>
      <c r="AS24" s="131"/>
      <c r="AT24" s="131"/>
      <c r="AU24" s="131"/>
      <c r="AV24" s="43"/>
      <c r="AW24" s="43"/>
      <c r="AX24" s="131"/>
      <c r="AY24" s="131"/>
      <c r="AZ24" s="131"/>
      <c r="BA24" s="43"/>
      <c r="BB24" s="43"/>
      <c r="BC24" s="131"/>
      <c r="BD24" s="131"/>
      <c r="BE24" s="131"/>
      <c r="BF24" s="43"/>
      <c r="BG24" s="43"/>
      <c r="BH24" s="131"/>
      <c r="BI24" s="131"/>
      <c r="BJ24" s="131"/>
      <c r="BK24" s="43"/>
      <c r="BL24" s="43"/>
      <c r="BM24" s="131"/>
      <c r="BN24" s="131"/>
      <c r="BO24" s="131"/>
      <c r="BP24" s="43"/>
      <c r="BQ24" s="43"/>
      <c r="BR24" s="131"/>
      <c r="BS24" s="131"/>
      <c r="BT24" s="131"/>
      <c r="BU24" s="43"/>
      <c r="BV24" s="43"/>
      <c r="BW24" s="131"/>
      <c r="BX24" s="131"/>
      <c r="BY24" s="131"/>
      <c r="BZ24" s="43"/>
      <c r="CA24" s="43"/>
      <c r="CB24" s="131"/>
      <c r="CC24" s="131"/>
      <c r="CD24" s="131"/>
      <c r="CE24" s="43"/>
      <c r="CF24" s="43"/>
      <c r="CG24" s="131"/>
      <c r="CH24" s="131"/>
      <c r="CI24" s="131"/>
      <c r="CJ24" s="43"/>
      <c r="CK24" s="43"/>
      <c r="CL24" s="131"/>
      <c r="CM24" s="131"/>
      <c r="CN24" s="131"/>
      <c r="CO24" s="43"/>
      <c r="CP24" s="43"/>
      <c r="CQ24" s="131"/>
      <c r="CR24" s="131"/>
      <c r="CS24" s="131"/>
      <c r="CT24" s="43"/>
      <c r="CU24" s="43"/>
      <c r="CV24" s="131"/>
      <c r="CW24" s="131"/>
      <c r="CX24" s="131"/>
      <c r="CY24" s="43"/>
      <c r="CZ24" s="43"/>
      <c r="DA24" s="131"/>
      <c r="DB24" s="131"/>
      <c r="DC24" s="131"/>
      <c r="DD24" s="43"/>
      <c r="DE24" s="43"/>
      <c r="DF24" s="131"/>
      <c r="DG24" s="131"/>
      <c r="DH24" s="131"/>
      <c r="DI24" s="43"/>
      <c r="DJ24" s="43"/>
      <c r="DK24" s="131"/>
      <c r="DL24" s="131"/>
      <c r="DM24" s="131"/>
      <c r="DN24" s="43"/>
      <c r="DO24" s="43"/>
      <c r="DP24" s="131"/>
      <c r="DQ24" s="131"/>
      <c r="DR24" s="131"/>
      <c r="DS24" s="43"/>
      <c r="DT24" s="43"/>
      <c r="DU24" s="131"/>
      <c r="DV24" s="131"/>
      <c r="DW24" s="131"/>
      <c r="DX24" s="43"/>
      <c r="DY24" s="43"/>
      <c r="DZ24" s="131"/>
      <c r="EA24" s="131"/>
      <c r="EB24" s="131"/>
      <c r="EC24" s="43"/>
      <c r="ED24" s="43"/>
      <c r="EE24" s="131"/>
      <c r="EF24" s="131"/>
      <c r="EG24" s="131"/>
      <c r="EH24" s="43"/>
      <c r="EI24" s="43"/>
      <c r="EJ24" s="131"/>
      <c r="EK24" s="131"/>
      <c r="EL24" s="131"/>
      <c r="EM24" s="43"/>
      <c r="EN24" s="43"/>
      <c r="EO24" s="131"/>
      <c r="EP24" s="131"/>
      <c r="EQ24" s="131"/>
      <c r="ER24" s="43"/>
      <c r="ES24" s="43"/>
      <c r="ET24" s="131"/>
      <c r="EU24" s="131"/>
      <c r="EV24" s="131"/>
      <c r="EW24" s="43"/>
      <c r="EX24" s="43"/>
      <c r="EY24" s="131"/>
      <c r="EZ24" s="131"/>
      <c r="FA24" s="131"/>
      <c r="FB24" s="43"/>
      <c r="FC24" s="43"/>
      <c r="FD24" s="131"/>
      <c r="FE24" s="131"/>
      <c r="FF24" s="131"/>
      <c r="FG24" s="43"/>
      <c r="FH24" s="43"/>
      <c r="FI24" s="131"/>
      <c r="FJ24" s="131"/>
      <c r="FK24" s="131"/>
      <c r="FL24" s="43"/>
      <c r="FM24" s="43"/>
      <c r="FN24" s="131"/>
      <c r="FO24" s="131"/>
      <c r="FP24" s="131"/>
      <c r="FQ24" s="43"/>
      <c r="FR24" s="43"/>
      <c r="FS24" s="131"/>
      <c r="FT24" s="131"/>
      <c r="FU24" s="131"/>
      <c r="FV24" s="43"/>
      <c r="FW24" s="43"/>
      <c r="FX24" s="131"/>
      <c r="FY24" s="131"/>
      <c r="FZ24" s="131"/>
      <c r="GA24" s="43"/>
      <c r="GB24" s="43"/>
      <c r="GC24" s="131"/>
      <c r="GD24" s="131"/>
      <c r="GE24" s="131"/>
      <c r="GF24" s="43"/>
      <c r="GG24" s="43"/>
      <c r="GH24" s="131"/>
      <c r="GI24" s="131"/>
      <c r="GJ24" s="131"/>
      <c r="GK24" s="43"/>
      <c r="GL24" s="43"/>
      <c r="GM24" s="131"/>
      <c r="GN24" s="131"/>
      <c r="GO24" s="131"/>
      <c r="GP24" s="43"/>
      <c r="GQ24" s="43"/>
      <c r="GR24" s="131"/>
      <c r="GS24" s="131"/>
      <c r="GT24" s="131"/>
      <c r="GU24" s="43"/>
      <c r="GV24" s="43"/>
      <c r="GW24" s="131"/>
      <c r="GX24" s="131"/>
      <c r="GY24" s="131"/>
      <c r="GZ24" s="43"/>
      <c r="HA24" s="43"/>
      <c r="HB24" s="131"/>
      <c r="HC24" s="131"/>
      <c r="HD24" s="131"/>
      <c r="HE24" s="43"/>
      <c r="HF24" s="43"/>
      <c r="HG24" s="131"/>
      <c r="HH24" s="131"/>
      <c r="HI24" s="131"/>
      <c r="HJ24" s="43"/>
      <c r="HK24" s="43"/>
      <c r="HL24" s="131"/>
      <c r="HM24" s="131"/>
      <c r="HN24" s="131"/>
      <c r="HO24" s="43"/>
      <c r="HP24" s="43"/>
      <c r="HQ24" s="131"/>
      <c r="HR24" s="131"/>
      <c r="HS24" s="131"/>
      <c r="HT24" s="43"/>
      <c r="HU24" s="43"/>
      <c r="HV24" s="131"/>
      <c r="HW24" s="131"/>
      <c r="HX24" s="131"/>
      <c r="HY24" s="43"/>
      <c r="HZ24" s="43"/>
      <c r="IA24" s="131"/>
      <c r="IB24" s="131"/>
      <c r="IC24" s="131"/>
      <c r="ID24" s="43"/>
      <c r="IE24" s="43"/>
      <c r="IF24" s="131"/>
      <c r="IG24" s="131"/>
      <c r="IH24" s="131"/>
      <c r="II24" s="43"/>
      <c r="IJ24" s="43"/>
      <c r="IK24" s="131"/>
      <c r="IL24" s="131"/>
      <c r="IM24" s="131"/>
      <c r="IN24" s="43"/>
      <c r="IO24" s="43"/>
      <c r="IP24" s="131"/>
      <c r="IQ24" s="131"/>
      <c r="IR24" s="131"/>
      <c r="IS24" s="43"/>
      <c r="IT24" s="43"/>
      <c r="IU24" s="131"/>
      <c r="IV24" s="131"/>
      <c r="IW24" s="131"/>
      <c r="IX24" s="43"/>
      <c r="IY24" s="44"/>
      <c r="IZ24" s="198"/>
      <c r="JA24" s="378"/>
      <c r="JB24" s="256"/>
      <c r="JC24" s="256"/>
    </row>
    <row r="25" spans="1:263" s="3" customFormat="1" x14ac:dyDescent="0.35">
      <c r="A25" s="198"/>
      <c r="B25" s="359"/>
      <c r="C25" s="45" t="s">
        <v>832</v>
      </c>
      <c r="D25" s="184" t="s">
        <v>833</v>
      </c>
      <c r="E25" s="102"/>
      <c r="F25" s="285" t="str">
        <f>IFERROR(INDEX('Helper 1'!$I$2:$I$19,MATCH('Schedule 1'!$G$20,'Helper 1'!$H$2:$H$19,0)),"")</f>
        <v/>
      </c>
      <c r="G25" s="131">
        <f>SUM(L25:IX25)</f>
        <v>0</v>
      </c>
      <c r="H25" s="325"/>
      <c r="I25" s="202"/>
      <c r="J25" s="324"/>
      <c r="K25" s="131"/>
      <c r="L25" s="131">
        <f>L243</f>
        <v>0</v>
      </c>
      <c r="M25" s="49"/>
      <c r="N25" s="49"/>
      <c r="O25" s="131"/>
      <c r="P25" s="131"/>
      <c r="Q25" s="131">
        <f>Q243</f>
        <v>0</v>
      </c>
      <c r="R25" s="49"/>
      <c r="S25" s="49"/>
      <c r="T25" s="131"/>
      <c r="U25" s="131"/>
      <c r="V25" s="131">
        <f>V243</f>
        <v>0</v>
      </c>
      <c r="W25" s="49"/>
      <c r="X25" s="49"/>
      <c r="Y25" s="131"/>
      <c r="Z25" s="131"/>
      <c r="AA25" s="131">
        <f>AA243</f>
        <v>0</v>
      </c>
      <c r="AB25" s="49"/>
      <c r="AC25" s="49"/>
      <c r="AD25" s="131"/>
      <c r="AE25" s="131"/>
      <c r="AF25" s="131">
        <f>AF243</f>
        <v>0</v>
      </c>
      <c r="AG25" s="49"/>
      <c r="AH25" s="49"/>
      <c r="AI25" s="131"/>
      <c r="AJ25" s="131"/>
      <c r="AK25" s="131">
        <f>AK243</f>
        <v>0</v>
      </c>
      <c r="AL25" s="49"/>
      <c r="AM25" s="49"/>
      <c r="AN25" s="131"/>
      <c r="AO25" s="131"/>
      <c r="AP25" s="131">
        <f>AP243</f>
        <v>0</v>
      </c>
      <c r="AQ25" s="49"/>
      <c r="AR25" s="49"/>
      <c r="AS25" s="131"/>
      <c r="AT25" s="131"/>
      <c r="AU25" s="131">
        <f>AU243</f>
        <v>0</v>
      </c>
      <c r="AV25" s="49"/>
      <c r="AW25" s="49"/>
      <c r="AX25" s="131"/>
      <c r="AY25" s="131"/>
      <c r="AZ25" s="131">
        <f>AZ243</f>
        <v>0</v>
      </c>
      <c r="BA25" s="49"/>
      <c r="BB25" s="49"/>
      <c r="BC25" s="131"/>
      <c r="BD25" s="131"/>
      <c r="BE25" s="131">
        <f>BE243</f>
        <v>0</v>
      </c>
      <c r="BF25" s="49"/>
      <c r="BG25" s="49"/>
      <c r="BH25" s="131"/>
      <c r="BI25" s="131"/>
      <c r="BJ25" s="131">
        <f>BJ243</f>
        <v>0</v>
      </c>
      <c r="BK25" s="49"/>
      <c r="BL25" s="49"/>
      <c r="BM25" s="131"/>
      <c r="BN25" s="131"/>
      <c r="BO25" s="131">
        <f>BO243</f>
        <v>0</v>
      </c>
      <c r="BP25" s="49"/>
      <c r="BQ25" s="49"/>
      <c r="BR25" s="131"/>
      <c r="BS25" s="131"/>
      <c r="BT25" s="131">
        <f>BT243</f>
        <v>0</v>
      </c>
      <c r="BU25" s="49"/>
      <c r="BV25" s="49"/>
      <c r="BW25" s="131"/>
      <c r="BX25" s="131"/>
      <c r="BY25" s="131">
        <f>BY243</f>
        <v>0</v>
      </c>
      <c r="BZ25" s="49"/>
      <c r="CA25" s="49"/>
      <c r="CB25" s="131"/>
      <c r="CC25" s="131"/>
      <c r="CD25" s="131">
        <f>CD243</f>
        <v>0</v>
      </c>
      <c r="CE25" s="49"/>
      <c r="CF25" s="49"/>
      <c r="CG25" s="131"/>
      <c r="CH25" s="131"/>
      <c r="CI25" s="131">
        <f>CI243</f>
        <v>0</v>
      </c>
      <c r="CJ25" s="49"/>
      <c r="CK25" s="49"/>
      <c r="CL25" s="131"/>
      <c r="CM25" s="131"/>
      <c r="CN25" s="131">
        <f>CN243</f>
        <v>0</v>
      </c>
      <c r="CO25" s="49"/>
      <c r="CP25" s="49"/>
      <c r="CQ25" s="131"/>
      <c r="CR25" s="131"/>
      <c r="CS25" s="131">
        <f>CS243</f>
        <v>0</v>
      </c>
      <c r="CT25" s="49"/>
      <c r="CU25" s="49"/>
      <c r="CV25" s="131"/>
      <c r="CW25" s="131"/>
      <c r="CX25" s="131">
        <f>CX243</f>
        <v>0</v>
      </c>
      <c r="CY25" s="49"/>
      <c r="CZ25" s="49"/>
      <c r="DA25" s="131"/>
      <c r="DB25" s="131"/>
      <c r="DC25" s="131">
        <f>DC243</f>
        <v>0</v>
      </c>
      <c r="DD25" s="49"/>
      <c r="DE25" s="49"/>
      <c r="DF25" s="131"/>
      <c r="DG25" s="131"/>
      <c r="DH25" s="131">
        <f>DH243</f>
        <v>0</v>
      </c>
      <c r="DI25" s="49"/>
      <c r="DJ25" s="49"/>
      <c r="DK25" s="131"/>
      <c r="DL25" s="131"/>
      <c r="DM25" s="131">
        <f>DM243</f>
        <v>0</v>
      </c>
      <c r="DN25" s="49"/>
      <c r="DO25" s="49"/>
      <c r="DP25" s="131"/>
      <c r="DQ25" s="131"/>
      <c r="DR25" s="131">
        <f>DR243</f>
        <v>0</v>
      </c>
      <c r="DS25" s="49"/>
      <c r="DT25" s="49"/>
      <c r="DU25" s="131"/>
      <c r="DV25" s="131"/>
      <c r="DW25" s="131">
        <f>DW243</f>
        <v>0</v>
      </c>
      <c r="DX25" s="49"/>
      <c r="DY25" s="49"/>
      <c r="DZ25" s="131"/>
      <c r="EA25" s="131"/>
      <c r="EB25" s="131">
        <f>EB243</f>
        <v>0</v>
      </c>
      <c r="EC25" s="49"/>
      <c r="ED25" s="49"/>
      <c r="EE25" s="131"/>
      <c r="EF25" s="131"/>
      <c r="EG25" s="131">
        <f>EG243</f>
        <v>0</v>
      </c>
      <c r="EH25" s="49"/>
      <c r="EI25" s="49"/>
      <c r="EJ25" s="131"/>
      <c r="EK25" s="131"/>
      <c r="EL25" s="131">
        <f>EL243</f>
        <v>0</v>
      </c>
      <c r="EM25" s="49"/>
      <c r="EN25" s="49"/>
      <c r="EO25" s="131"/>
      <c r="EP25" s="131"/>
      <c r="EQ25" s="131">
        <f>EQ243</f>
        <v>0</v>
      </c>
      <c r="ER25" s="49"/>
      <c r="ES25" s="49"/>
      <c r="ET25" s="131"/>
      <c r="EU25" s="131"/>
      <c r="EV25" s="131">
        <f>EV243</f>
        <v>0</v>
      </c>
      <c r="EW25" s="49"/>
      <c r="EX25" s="49"/>
      <c r="EY25" s="131"/>
      <c r="EZ25" s="131"/>
      <c r="FA25" s="131">
        <f>FA243</f>
        <v>0</v>
      </c>
      <c r="FB25" s="49"/>
      <c r="FC25" s="49"/>
      <c r="FD25" s="131"/>
      <c r="FE25" s="131"/>
      <c r="FF25" s="131">
        <f>FF243</f>
        <v>0</v>
      </c>
      <c r="FG25" s="49"/>
      <c r="FH25" s="49"/>
      <c r="FI25" s="131"/>
      <c r="FJ25" s="131"/>
      <c r="FK25" s="131">
        <f>FK243</f>
        <v>0</v>
      </c>
      <c r="FL25" s="49"/>
      <c r="FM25" s="49"/>
      <c r="FN25" s="131"/>
      <c r="FO25" s="131"/>
      <c r="FP25" s="131">
        <f>FP243</f>
        <v>0</v>
      </c>
      <c r="FQ25" s="49"/>
      <c r="FR25" s="49"/>
      <c r="FS25" s="131"/>
      <c r="FT25" s="131"/>
      <c r="FU25" s="131">
        <f>FU243</f>
        <v>0</v>
      </c>
      <c r="FV25" s="49"/>
      <c r="FW25" s="49"/>
      <c r="FX25" s="131"/>
      <c r="FY25" s="131"/>
      <c r="FZ25" s="131">
        <f>FZ243</f>
        <v>0</v>
      </c>
      <c r="GA25" s="49"/>
      <c r="GB25" s="49"/>
      <c r="GC25" s="131"/>
      <c r="GD25" s="131"/>
      <c r="GE25" s="131">
        <f>GE243</f>
        <v>0</v>
      </c>
      <c r="GF25" s="49"/>
      <c r="GG25" s="49"/>
      <c r="GH25" s="131"/>
      <c r="GI25" s="131"/>
      <c r="GJ25" s="131">
        <f>GJ243</f>
        <v>0</v>
      </c>
      <c r="GK25" s="49"/>
      <c r="GL25" s="49"/>
      <c r="GM25" s="131"/>
      <c r="GN25" s="131"/>
      <c r="GO25" s="131">
        <f>GO243</f>
        <v>0</v>
      </c>
      <c r="GP25" s="49"/>
      <c r="GQ25" s="49"/>
      <c r="GR25" s="131"/>
      <c r="GS25" s="131"/>
      <c r="GT25" s="131">
        <f>GT243</f>
        <v>0</v>
      </c>
      <c r="GU25" s="49"/>
      <c r="GV25" s="49"/>
      <c r="GW25" s="131"/>
      <c r="GX25" s="131"/>
      <c r="GY25" s="131">
        <f>GY243</f>
        <v>0</v>
      </c>
      <c r="GZ25" s="49"/>
      <c r="HA25" s="49"/>
      <c r="HB25" s="131"/>
      <c r="HC25" s="131"/>
      <c r="HD25" s="131">
        <f>HD243</f>
        <v>0</v>
      </c>
      <c r="HE25" s="49"/>
      <c r="HF25" s="49"/>
      <c r="HG25" s="131"/>
      <c r="HH25" s="131"/>
      <c r="HI25" s="131">
        <f>HI243</f>
        <v>0</v>
      </c>
      <c r="HJ25" s="49"/>
      <c r="HK25" s="49"/>
      <c r="HL25" s="131"/>
      <c r="HM25" s="131"/>
      <c r="HN25" s="131">
        <f>HN243</f>
        <v>0</v>
      </c>
      <c r="HO25" s="49"/>
      <c r="HP25" s="49"/>
      <c r="HQ25" s="131"/>
      <c r="HR25" s="131"/>
      <c r="HS25" s="131">
        <f>HS243</f>
        <v>0</v>
      </c>
      <c r="HT25" s="49"/>
      <c r="HU25" s="49"/>
      <c r="HV25" s="131"/>
      <c r="HW25" s="131"/>
      <c r="HX25" s="131">
        <f>HX243</f>
        <v>0</v>
      </c>
      <c r="HY25" s="49"/>
      <c r="HZ25" s="49"/>
      <c r="IA25" s="131"/>
      <c r="IB25" s="131"/>
      <c r="IC25" s="131">
        <f>IC243</f>
        <v>0</v>
      </c>
      <c r="ID25" s="49"/>
      <c r="IE25" s="49"/>
      <c r="IF25" s="131"/>
      <c r="IG25" s="131"/>
      <c r="IH25" s="131">
        <f>IH243</f>
        <v>0</v>
      </c>
      <c r="II25" s="49"/>
      <c r="IJ25" s="49"/>
      <c r="IK25" s="131"/>
      <c r="IL25" s="131"/>
      <c r="IM25" s="131">
        <f>IM243</f>
        <v>0</v>
      </c>
      <c r="IN25" s="49"/>
      <c r="IO25" s="49"/>
      <c r="IP25" s="131"/>
      <c r="IQ25" s="131"/>
      <c r="IR25" s="131">
        <f>IR243</f>
        <v>0</v>
      </c>
      <c r="IS25" s="49"/>
      <c r="IT25" s="49"/>
      <c r="IU25" s="131"/>
      <c r="IV25" s="131"/>
      <c r="IW25" s="131">
        <f>IW243</f>
        <v>0</v>
      </c>
      <c r="IX25" s="49"/>
      <c r="IY25" s="50"/>
      <c r="IZ25" s="198"/>
      <c r="JA25" s="378"/>
      <c r="JB25" s="256"/>
      <c r="JC25" s="256"/>
    </row>
    <row r="26" spans="1:263" s="3" customFormat="1" x14ac:dyDescent="0.35">
      <c r="A26" s="198"/>
      <c r="B26" s="359"/>
      <c r="C26" s="45"/>
      <c r="D26" s="184"/>
      <c r="E26" s="102"/>
      <c r="F26" s="384"/>
      <c r="G26" s="131"/>
      <c r="H26" s="325"/>
      <c r="I26" s="202"/>
      <c r="J26" s="324"/>
      <c r="K26" s="131"/>
      <c r="L26" s="131"/>
      <c r="M26" s="49"/>
      <c r="N26" s="49"/>
      <c r="O26" s="131"/>
      <c r="P26" s="131"/>
      <c r="Q26" s="131"/>
      <c r="R26" s="49"/>
      <c r="S26" s="49"/>
      <c r="T26" s="131"/>
      <c r="U26" s="131"/>
      <c r="V26" s="131"/>
      <c r="W26" s="49"/>
      <c r="X26" s="49"/>
      <c r="Y26" s="131"/>
      <c r="Z26" s="131"/>
      <c r="AA26" s="131"/>
      <c r="AB26" s="49"/>
      <c r="AC26" s="49"/>
      <c r="AD26" s="131"/>
      <c r="AE26" s="131"/>
      <c r="AF26" s="131"/>
      <c r="AG26" s="49"/>
      <c r="AH26" s="49"/>
      <c r="AI26" s="131"/>
      <c r="AJ26" s="131"/>
      <c r="AK26" s="131"/>
      <c r="AL26" s="49"/>
      <c r="AM26" s="49"/>
      <c r="AN26" s="131"/>
      <c r="AO26" s="131"/>
      <c r="AP26" s="131"/>
      <c r="AQ26" s="49"/>
      <c r="AR26" s="49"/>
      <c r="AS26" s="131"/>
      <c r="AT26" s="131"/>
      <c r="AU26" s="131"/>
      <c r="AV26" s="49"/>
      <c r="AW26" s="49"/>
      <c r="AX26" s="131"/>
      <c r="AY26" s="131"/>
      <c r="AZ26" s="131"/>
      <c r="BA26" s="49"/>
      <c r="BB26" s="49"/>
      <c r="BC26" s="131"/>
      <c r="BD26" s="131"/>
      <c r="BE26" s="131"/>
      <c r="BF26" s="49"/>
      <c r="BG26" s="49"/>
      <c r="BH26" s="131"/>
      <c r="BI26" s="131"/>
      <c r="BJ26" s="131"/>
      <c r="BK26" s="49"/>
      <c r="BL26" s="49"/>
      <c r="BM26" s="131"/>
      <c r="BN26" s="131"/>
      <c r="BO26" s="131"/>
      <c r="BP26" s="49"/>
      <c r="BQ26" s="49"/>
      <c r="BR26" s="131"/>
      <c r="BS26" s="131"/>
      <c r="BT26" s="131"/>
      <c r="BU26" s="49"/>
      <c r="BV26" s="49"/>
      <c r="BW26" s="131"/>
      <c r="BX26" s="131"/>
      <c r="BY26" s="131"/>
      <c r="BZ26" s="49"/>
      <c r="CA26" s="49"/>
      <c r="CB26" s="131"/>
      <c r="CC26" s="131"/>
      <c r="CD26" s="131"/>
      <c r="CE26" s="49"/>
      <c r="CF26" s="49"/>
      <c r="CG26" s="131"/>
      <c r="CH26" s="131"/>
      <c r="CI26" s="131"/>
      <c r="CJ26" s="49"/>
      <c r="CK26" s="49"/>
      <c r="CL26" s="131"/>
      <c r="CM26" s="131"/>
      <c r="CN26" s="131"/>
      <c r="CO26" s="49"/>
      <c r="CP26" s="49"/>
      <c r="CQ26" s="131"/>
      <c r="CR26" s="131"/>
      <c r="CS26" s="131"/>
      <c r="CT26" s="49"/>
      <c r="CU26" s="49"/>
      <c r="CV26" s="131"/>
      <c r="CW26" s="131"/>
      <c r="CX26" s="131"/>
      <c r="CY26" s="49"/>
      <c r="CZ26" s="49"/>
      <c r="DA26" s="131"/>
      <c r="DB26" s="131"/>
      <c r="DC26" s="131"/>
      <c r="DD26" s="49"/>
      <c r="DE26" s="49"/>
      <c r="DF26" s="131"/>
      <c r="DG26" s="131"/>
      <c r="DH26" s="131"/>
      <c r="DI26" s="49"/>
      <c r="DJ26" s="49"/>
      <c r="DK26" s="131"/>
      <c r="DL26" s="131"/>
      <c r="DM26" s="131"/>
      <c r="DN26" s="49"/>
      <c r="DO26" s="49"/>
      <c r="DP26" s="131"/>
      <c r="DQ26" s="131"/>
      <c r="DR26" s="131"/>
      <c r="DS26" s="49"/>
      <c r="DT26" s="49"/>
      <c r="DU26" s="131"/>
      <c r="DV26" s="131"/>
      <c r="DW26" s="131"/>
      <c r="DX26" s="49"/>
      <c r="DY26" s="49"/>
      <c r="DZ26" s="131"/>
      <c r="EA26" s="131"/>
      <c r="EB26" s="131"/>
      <c r="EC26" s="49"/>
      <c r="ED26" s="49"/>
      <c r="EE26" s="131"/>
      <c r="EF26" s="131"/>
      <c r="EG26" s="131"/>
      <c r="EH26" s="49"/>
      <c r="EI26" s="49"/>
      <c r="EJ26" s="131"/>
      <c r="EK26" s="131"/>
      <c r="EL26" s="131"/>
      <c r="EM26" s="49"/>
      <c r="EN26" s="49"/>
      <c r="EO26" s="131"/>
      <c r="EP26" s="131"/>
      <c r="EQ26" s="131"/>
      <c r="ER26" s="49"/>
      <c r="ES26" s="49"/>
      <c r="ET26" s="131"/>
      <c r="EU26" s="131"/>
      <c r="EV26" s="131"/>
      <c r="EW26" s="49"/>
      <c r="EX26" s="49"/>
      <c r="EY26" s="131"/>
      <c r="EZ26" s="131"/>
      <c r="FA26" s="131"/>
      <c r="FB26" s="49"/>
      <c r="FC26" s="49"/>
      <c r="FD26" s="131"/>
      <c r="FE26" s="131"/>
      <c r="FF26" s="131"/>
      <c r="FG26" s="49"/>
      <c r="FH26" s="49"/>
      <c r="FI26" s="131"/>
      <c r="FJ26" s="131"/>
      <c r="FK26" s="131"/>
      <c r="FL26" s="49"/>
      <c r="FM26" s="49"/>
      <c r="FN26" s="131"/>
      <c r="FO26" s="131"/>
      <c r="FP26" s="131"/>
      <c r="FQ26" s="49"/>
      <c r="FR26" s="49"/>
      <c r="FS26" s="131"/>
      <c r="FT26" s="131"/>
      <c r="FU26" s="131"/>
      <c r="FV26" s="49"/>
      <c r="FW26" s="49"/>
      <c r="FX26" s="131"/>
      <c r="FY26" s="131"/>
      <c r="FZ26" s="131"/>
      <c r="GA26" s="49"/>
      <c r="GB26" s="49"/>
      <c r="GC26" s="131"/>
      <c r="GD26" s="131"/>
      <c r="GE26" s="131"/>
      <c r="GF26" s="49"/>
      <c r="GG26" s="49"/>
      <c r="GH26" s="131"/>
      <c r="GI26" s="131"/>
      <c r="GJ26" s="131"/>
      <c r="GK26" s="49"/>
      <c r="GL26" s="49"/>
      <c r="GM26" s="131"/>
      <c r="GN26" s="131"/>
      <c r="GO26" s="131"/>
      <c r="GP26" s="49"/>
      <c r="GQ26" s="49"/>
      <c r="GR26" s="131"/>
      <c r="GS26" s="131"/>
      <c r="GT26" s="131"/>
      <c r="GU26" s="49"/>
      <c r="GV26" s="49"/>
      <c r="GW26" s="131"/>
      <c r="GX26" s="131"/>
      <c r="GY26" s="131"/>
      <c r="GZ26" s="49"/>
      <c r="HA26" s="49"/>
      <c r="HB26" s="131"/>
      <c r="HC26" s="131"/>
      <c r="HD26" s="131"/>
      <c r="HE26" s="49"/>
      <c r="HF26" s="49"/>
      <c r="HG26" s="131"/>
      <c r="HH26" s="131"/>
      <c r="HI26" s="131"/>
      <c r="HJ26" s="49"/>
      <c r="HK26" s="49"/>
      <c r="HL26" s="131"/>
      <c r="HM26" s="131"/>
      <c r="HN26" s="131"/>
      <c r="HO26" s="49"/>
      <c r="HP26" s="49"/>
      <c r="HQ26" s="131"/>
      <c r="HR26" s="131"/>
      <c r="HS26" s="131"/>
      <c r="HT26" s="49"/>
      <c r="HU26" s="49"/>
      <c r="HV26" s="131"/>
      <c r="HW26" s="131"/>
      <c r="HX26" s="131"/>
      <c r="HY26" s="49"/>
      <c r="HZ26" s="49"/>
      <c r="IA26" s="131"/>
      <c r="IB26" s="131"/>
      <c r="IC26" s="131"/>
      <c r="ID26" s="49"/>
      <c r="IE26" s="49"/>
      <c r="IF26" s="131"/>
      <c r="IG26" s="131"/>
      <c r="IH26" s="131"/>
      <c r="II26" s="49"/>
      <c r="IJ26" s="49"/>
      <c r="IK26" s="131"/>
      <c r="IL26" s="131"/>
      <c r="IM26" s="131"/>
      <c r="IN26" s="49"/>
      <c r="IO26" s="49"/>
      <c r="IP26" s="131"/>
      <c r="IQ26" s="131"/>
      <c r="IR26" s="131"/>
      <c r="IS26" s="49"/>
      <c r="IT26" s="49"/>
      <c r="IU26" s="131"/>
      <c r="IV26" s="131"/>
      <c r="IW26" s="131"/>
      <c r="IX26" s="49"/>
      <c r="IY26" s="50"/>
      <c r="IZ26" s="198"/>
      <c r="JA26" s="378"/>
      <c r="JB26" s="256"/>
      <c r="JC26" s="256"/>
    </row>
    <row r="27" spans="1:263" s="3" customFormat="1" x14ac:dyDescent="0.35">
      <c r="A27" s="198"/>
      <c r="B27" s="359"/>
      <c r="C27" s="45" t="s">
        <v>834</v>
      </c>
      <c r="D27" s="184" t="s">
        <v>835</v>
      </c>
      <c r="E27" s="102"/>
      <c r="F27" s="285" t="str">
        <f>IFERROR(INDEX('Helper 1'!$I$2:$I$19,MATCH('Schedule 1'!$G$20,'Helper 1'!$H$2:$H$19,0)),"")</f>
        <v/>
      </c>
      <c r="G27" s="131">
        <f>SUM(L27:IX27)</f>
        <v>0</v>
      </c>
      <c r="H27" s="325"/>
      <c r="I27" s="202"/>
      <c r="J27" s="324"/>
      <c r="K27" s="131"/>
      <c r="L27" s="131">
        <f>L270</f>
        <v>0</v>
      </c>
      <c r="M27" s="49"/>
      <c r="N27" s="49"/>
      <c r="O27" s="131"/>
      <c r="P27" s="131"/>
      <c r="Q27" s="131">
        <f>Q270</f>
        <v>0</v>
      </c>
      <c r="R27" s="49"/>
      <c r="S27" s="49"/>
      <c r="T27" s="131"/>
      <c r="U27" s="131"/>
      <c r="V27" s="131">
        <f>V270</f>
        <v>0</v>
      </c>
      <c r="W27" s="49"/>
      <c r="X27" s="49"/>
      <c r="Y27" s="131"/>
      <c r="Z27" s="131"/>
      <c r="AA27" s="131">
        <f>AA270</f>
        <v>0</v>
      </c>
      <c r="AB27" s="49"/>
      <c r="AC27" s="49"/>
      <c r="AD27" s="131"/>
      <c r="AE27" s="131"/>
      <c r="AF27" s="131">
        <f>AF270</f>
        <v>0</v>
      </c>
      <c r="AG27" s="49"/>
      <c r="AH27" s="49"/>
      <c r="AI27" s="131"/>
      <c r="AJ27" s="131"/>
      <c r="AK27" s="131">
        <f>AK270</f>
        <v>0</v>
      </c>
      <c r="AL27" s="49"/>
      <c r="AM27" s="49"/>
      <c r="AN27" s="131"/>
      <c r="AO27" s="131"/>
      <c r="AP27" s="131">
        <f>AP270</f>
        <v>0</v>
      </c>
      <c r="AQ27" s="49"/>
      <c r="AR27" s="49"/>
      <c r="AS27" s="131"/>
      <c r="AT27" s="131"/>
      <c r="AU27" s="131">
        <f>AU270</f>
        <v>0</v>
      </c>
      <c r="AV27" s="49"/>
      <c r="AW27" s="49"/>
      <c r="AX27" s="131"/>
      <c r="AY27" s="131"/>
      <c r="AZ27" s="131">
        <f>AZ270</f>
        <v>0</v>
      </c>
      <c r="BA27" s="49"/>
      <c r="BB27" s="49"/>
      <c r="BC27" s="131"/>
      <c r="BD27" s="131"/>
      <c r="BE27" s="131">
        <f>BE270</f>
        <v>0</v>
      </c>
      <c r="BF27" s="49"/>
      <c r="BG27" s="49"/>
      <c r="BH27" s="131"/>
      <c r="BI27" s="131"/>
      <c r="BJ27" s="131">
        <f>BJ270</f>
        <v>0</v>
      </c>
      <c r="BK27" s="49"/>
      <c r="BL27" s="49"/>
      <c r="BM27" s="131"/>
      <c r="BN27" s="131"/>
      <c r="BO27" s="131">
        <f>BO270</f>
        <v>0</v>
      </c>
      <c r="BP27" s="49"/>
      <c r="BQ27" s="49"/>
      <c r="BR27" s="131"/>
      <c r="BS27" s="131"/>
      <c r="BT27" s="131">
        <f>BT270</f>
        <v>0</v>
      </c>
      <c r="BU27" s="49"/>
      <c r="BV27" s="49"/>
      <c r="BW27" s="131"/>
      <c r="BX27" s="131"/>
      <c r="BY27" s="131">
        <f>BY270</f>
        <v>0</v>
      </c>
      <c r="BZ27" s="49"/>
      <c r="CA27" s="49"/>
      <c r="CB27" s="131"/>
      <c r="CC27" s="131"/>
      <c r="CD27" s="131">
        <f>CD270</f>
        <v>0</v>
      </c>
      <c r="CE27" s="49"/>
      <c r="CF27" s="49"/>
      <c r="CG27" s="131"/>
      <c r="CH27" s="131"/>
      <c r="CI27" s="131">
        <f>CI270</f>
        <v>0</v>
      </c>
      <c r="CJ27" s="49"/>
      <c r="CK27" s="49"/>
      <c r="CL27" s="131"/>
      <c r="CM27" s="131"/>
      <c r="CN27" s="131">
        <f>CN270</f>
        <v>0</v>
      </c>
      <c r="CO27" s="49"/>
      <c r="CP27" s="49"/>
      <c r="CQ27" s="131"/>
      <c r="CR27" s="131"/>
      <c r="CS27" s="131">
        <f>CS270</f>
        <v>0</v>
      </c>
      <c r="CT27" s="49"/>
      <c r="CU27" s="49"/>
      <c r="CV27" s="131"/>
      <c r="CW27" s="131"/>
      <c r="CX27" s="131">
        <f>CX270</f>
        <v>0</v>
      </c>
      <c r="CY27" s="49"/>
      <c r="CZ27" s="49"/>
      <c r="DA27" s="131"/>
      <c r="DB27" s="131"/>
      <c r="DC27" s="131">
        <f>DC270</f>
        <v>0</v>
      </c>
      <c r="DD27" s="49"/>
      <c r="DE27" s="49"/>
      <c r="DF27" s="131"/>
      <c r="DG27" s="131"/>
      <c r="DH27" s="131">
        <f>DH270</f>
        <v>0</v>
      </c>
      <c r="DI27" s="49"/>
      <c r="DJ27" s="49"/>
      <c r="DK27" s="131"/>
      <c r="DL27" s="131"/>
      <c r="DM27" s="131">
        <f>DM270</f>
        <v>0</v>
      </c>
      <c r="DN27" s="49"/>
      <c r="DO27" s="49"/>
      <c r="DP27" s="131"/>
      <c r="DQ27" s="131"/>
      <c r="DR27" s="131">
        <f>DR270</f>
        <v>0</v>
      </c>
      <c r="DS27" s="49"/>
      <c r="DT27" s="49"/>
      <c r="DU27" s="131"/>
      <c r="DV27" s="131"/>
      <c r="DW27" s="131">
        <f>DW270</f>
        <v>0</v>
      </c>
      <c r="DX27" s="49"/>
      <c r="DY27" s="49"/>
      <c r="DZ27" s="131"/>
      <c r="EA27" s="131"/>
      <c r="EB27" s="131">
        <f>EB270</f>
        <v>0</v>
      </c>
      <c r="EC27" s="49"/>
      <c r="ED27" s="49"/>
      <c r="EE27" s="131"/>
      <c r="EF27" s="131"/>
      <c r="EG27" s="131">
        <f>EG270</f>
        <v>0</v>
      </c>
      <c r="EH27" s="49"/>
      <c r="EI27" s="49"/>
      <c r="EJ27" s="131"/>
      <c r="EK27" s="131"/>
      <c r="EL27" s="131">
        <f>EL270</f>
        <v>0</v>
      </c>
      <c r="EM27" s="49"/>
      <c r="EN27" s="49"/>
      <c r="EO27" s="131"/>
      <c r="EP27" s="131"/>
      <c r="EQ27" s="131">
        <f>EQ270</f>
        <v>0</v>
      </c>
      <c r="ER27" s="49"/>
      <c r="ES27" s="49"/>
      <c r="ET27" s="131"/>
      <c r="EU27" s="131"/>
      <c r="EV27" s="131">
        <f>EV270</f>
        <v>0</v>
      </c>
      <c r="EW27" s="49"/>
      <c r="EX27" s="49"/>
      <c r="EY27" s="131"/>
      <c r="EZ27" s="131"/>
      <c r="FA27" s="131">
        <f>FA270</f>
        <v>0</v>
      </c>
      <c r="FB27" s="49"/>
      <c r="FC27" s="49"/>
      <c r="FD27" s="131"/>
      <c r="FE27" s="131"/>
      <c r="FF27" s="131">
        <f>FF270</f>
        <v>0</v>
      </c>
      <c r="FG27" s="49"/>
      <c r="FH27" s="49"/>
      <c r="FI27" s="131"/>
      <c r="FJ27" s="131"/>
      <c r="FK27" s="131">
        <f>FK270</f>
        <v>0</v>
      </c>
      <c r="FL27" s="49"/>
      <c r="FM27" s="49"/>
      <c r="FN27" s="131"/>
      <c r="FO27" s="131"/>
      <c r="FP27" s="131">
        <f>FP270</f>
        <v>0</v>
      </c>
      <c r="FQ27" s="49"/>
      <c r="FR27" s="49"/>
      <c r="FS27" s="131"/>
      <c r="FT27" s="131"/>
      <c r="FU27" s="131">
        <f>FU270</f>
        <v>0</v>
      </c>
      <c r="FV27" s="49"/>
      <c r="FW27" s="49"/>
      <c r="FX27" s="131"/>
      <c r="FY27" s="131"/>
      <c r="FZ27" s="131">
        <f>FZ270</f>
        <v>0</v>
      </c>
      <c r="GA27" s="49"/>
      <c r="GB27" s="49"/>
      <c r="GC27" s="131"/>
      <c r="GD27" s="131"/>
      <c r="GE27" s="131">
        <f>GE270</f>
        <v>0</v>
      </c>
      <c r="GF27" s="49"/>
      <c r="GG27" s="49"/>
      <c r="GH27" s="131"/>
      <c r="GI27" s="131"/>
      <c r="GJ27" s="131">
        <f>GJ270</f>
        <v>0</v>
      </c>
      <c r="GK27" s="49"/>
      <c r="GL27" s="49"/>
      <c r="GM27" s="131"/>
      <c r="GN27" s="131"/>
      <c r="GO27" s="131">
        <f>GO270</f>
        <v>0</v>
      </c>
      <c r="GP27" s="49"/>
      <c r="GQ27" s="49"/>
      <c r="GR27" s="131"/>
      <c r="GS27" s="131"/>
      <c r="GT27" s="131">
        <f>GT270</f>
        <v>0</v>
      </c>
      <c r="GU27" s="49"/>
      <c r="GV27" s="49"/>
      <c r="GW27" s="131"/>
      <c r="GX27" s="131"/>
      <c r="GY27" s="131">
        <f>GY270</f>
        <v>0</v>
      </c>
      <c r="GZ27" s="49"/>
      <c r="HA27" s="49"/>
      <c r="HB27" s="131"/>
      <c r="HC27" s="131"/>
      <c r="HD27" s="131">
        <f>HD270</f>
        <v>0</v>
      </c>
      <c r="HE27" s="49"/>
      <c r="HF27" s="49"/>
      <c r="HG27" s="131"/>
      <c r="HH27" s="131"/>
      <c r="HI27" s="131">
        <f>HI270</f>
        <v>0</v>
      </c>
      <c r="HJ27" s="49"/>
      <c r="HK27" s="49"/>
      <c r="HL27" s="131"/>
      <c r="HM27" s="131"/>
      <c r="HN27" s="131">
        <f>HN270</f>
        <v>0</v>
      </c>
      <c r="HO27" s="49"/>
      <c r="HP27" s="49"/>
      <c r="HQ27" s="131"/>
      <c r="HR27" s="131"/>
      <c r="HS27" s="131">
        <f>HS270</f>
        <v>0</v>
      </c>
      <c r="HT27" s="49"/>
      <c r="HU27" s="49"/>
      <c r="HV27" s="131"/>
      <c r="HW27" s="131"/>
      <c r="HX27" s="131">
        <f>HX270</f>
        <v>0</v>
      </c>
      <c r="HY27" s="49"/>
      <c r="HZ27" s="49"/>
      <c r="IA27" s="131"/>
      <c r="IB27" s="131"/>
      <c r="IC27" s="131">
        <f>IC270</f>
        <v>0</v>
      </c>
      <c r="ID27" s="49"/>
      <c r="IE27" s="49"/>
      <c r="IF27" s="131"/>
      <c r="IG27" s="131"/>
      <c r="IH27" s="131">
        <f>IH270</f>
        <v>0</v>
      </c>
      <c r="II27" s="49"/>
      <c r="IJ27" s="49"/>
      <c r="IK27" s="131"/>
      <c r="IL27" s="131"/>
      <c r="IM27" s="131">
        <f>IM270</f>
        <v>0</v>
      </c>
      <c r="IN27" s="49"/>
      <c r="IO27" s="49"/>
      <c r="IP27" s="131"/>
      <c r="IQ27" s="131"/>
      <c r="IR27" s="131">
        <f>IR270</f>
        <v>0</v>
      </c>
      <c r="IS27" s="49"/>
      <c r="IT27" s="49"/>
      <c r="IU27" s="131"/>
      <c r="IV27" s="131"/>
      <c r="IW27" s="131">
        <f>IW270</f>
        <v>0</v>
      </c>
      <c r="IX27" s="49"/>
      <c r="IY27" s="50"/>
      <c r="IZ27" s="198"/>
      <c r="JA27" s="378"/>
      <c r="JB27" s="256"/>
      <c r="JC27" s="256"/>
    </row>
    <row r="28" spans="1:263" s="3" customFormat="1" x14ac:dyDescent="0.35">
      <c r="A28" s="198"/>
      <c r="B28" s="359"/>
      <c r="C28" s="45"/>
      <c r="D28" s="184"/>
      <c r="E28" s="102"/>
      <c r="F28" s="384"/>
      <c r="G28" s="131"/>
      <c r="H28" s="325"/>
      <c r="I28" s="202"/>
      <c r="J28" s="324"/>
      <c r="K28" s="131"/>
      <c r="L28" s="131"/>
      <c r="M28" s="49"/>
      <c r="N28" s="49"/>
      <c r="O28" s="131"/>
      <c r="P28" s="131"/>
      <c r="Q28" s="131"/>
      <c r="R28" s="49"/>
      <c r="S28" s="49"/>
      <c r="T28" s="131"/>
      <c r="U28" s="131"/>
      <c r="V28" s="131"/>
      <c r="W28" s="49"/>
      <c r="X28" s="49"/>
      <c r="Y28" s="131"/>
      <c r="Z28" s="131"/>
      <c r="AA28" s="131"/>
      <c r="AB28" s="49"/>
      <c r="AC28" s="49"/>
      <c r="AD28" s="131"/>
      <c r="AE28" s="131"/>
      <c r="AF28" s="131"/>
      <c r="AG28" s="49"/>
      <c r="AH28" s="49"/>
      <c r="AI28" s="131"/>
      <c r="AJ28" s="131"/>
      <c r="AK28" s="131"/>
      <c r="AL28" s="49"/>
      <c r="AM28" s="49"/>
      <c r="AN28" s="131"/>
      <c r="AO28" s="131"/>
      <c r="AP28" s="131"/>
      <c r="AQ28" s="49"/>
      <c r="AR28" s="49"/>
      <c r="AS28" s="131"/>
      <c r="AT28" s="131"/>
      <c r="AU28" s="131"/>
      <c r="AV28" s="49"/>
      <c r="AW28" s="49"/>
      <c r="AX28" s="131"/>
      <c r="AY28" s="131"/>
      <c r="AZ28" s="131"/>
      <c r="BA28" s="49"/>
      <c r="BB28" s="49"/>
      <c r="BC28" s="131"/>
      <c r="BD28" s="131"/>
      <c r="BE28" s="131"/>
      <c r="BF28" s="49"/>
      <c r="BG28" s="49"/>
      <c r="BH28" s="131"/>
      <c r="BI28" s="131"/>
      <c r="BJ28" s="131"/>
      <c r="BK28" s="49"/>
      <c r="BL28" s="49"/>
      <c r="BM28" s="131"/>
      <c r="BN28" s="131"/>
      <c r="BO28" s="131"/>
      <c r="BP28" s="49"/>
      <c r="BQ28" s="49"/>
      <c r="BR28" s="131"/>
      <c r="BS28" s="131"/>
      <c r="BT28" s="131"/>
      <c r="BU28" s="49"/>
      <c r="BV28" s="49"/>
      <c r="BW28" s="131"/>
      <c r="BX28" s="131"/>
      <c r="BY28" s="131"/>
      <c r="BZ28" s="49"/>
      <c r="CA28" s="49"/>
      <c r="CB28" s="131"/>
      <c r="CC28" s="131"/>
      <c r="CD28" s="131"/>
      <c r="CE28" s="49"/>
      <c r="CF28" s="49"/>
      <c r="CG28" s="131"/>
      <c r="CH28" s="131"/>
      <c r="CI28" s="131"/>
      <c r="CJ28" s="49"/>
      <c r="CK28" s="49"/>
      <c r="CL28" s="131"/>
      <c r="CM28" s="131"/>
      <c r="CN28" s="131"/>
      <c r="CO28" s="49"/>
      <c r="CP28" s="49"/>
      <c r="CQ28" s="131"/>
      <c r="CR28" s="131"/>
      <c r="CS28" s="131"/>
      <c r="CT28" s="49"/>
      <c r="CU28" s="49"/>
      <c r="CV28" s="131"/>
      <c r="CW28" s="131"/>
      <c r="CX28" s="131"/>
      <c r="CY28" s="49"/>
      <c r="CZ28" s="49"/>
      <c r="DA28" s="131"/>
      <c r="DB28" s="131"/>
      <c r="DC28" s="131"/>
      <c r="DD28" s="49"/>
      <c r="DE28" s="49"/>
      <c r="DF28" s="131"/>
      <c r="DG28" s="131"/>
      <c r="DH28" s="131"/>
      <c r="DI28" s="49"/>
      <c r="DJ28" s="49"/>
      <c r="DK28" s="131"/>
      <c r="DL28" s="131"/>
      <c r="DM28" s="131"/>
      <c r="DN28" s="49"/>
      <c r="DO28" s="49"/>
      <c r="DP28" s="131"/>
      <c r="DQ28" s="131"/>
      <c r="DR28" s="131"/>
      <c r="DS28" s="49"/>
      <c r="DT28" s="49"/>
      <c r="DU28" s="131"/>
      <c r="DV28" s="131"/>
      <c r="DW28" s="131"/>
      <c r="DX28" s="49"/>
      <c r="DY28" s="49"/>
      <c r="DZ28" s="131"/>
      <c r="EA28" s="131"/>
      <c r="EB28" s="131"/>
      <c r="EC28" s="49"/>
      <c r="ED28" s="49"/>
      <c r="EE28" s="131"/>
      <c r="EF28" s="131"/>
      <c r="EG28" s="131"/>
      <c r="EH28" s="49"/>
      <c r="EI28" s="49"/>
      <c r="EJ28" s="131"/>
      <c r="EK28" s="131"/>
      <c r="EL28" s="131"/>
      <c r="EM28" s="49"/>
      <c r="EN28" s="49"/>
      <c r="EO28" s="131"/>
      <c r="EP28" s="131"/>
      <c r="EQ28" s="131"/>
      <c r="ER28" s="49"/>
      <c r="ES28" s="49"/>
      <c r="ET28" s="131"/>
      <c r="EU28" s="131"/>
      <c r="EV28" s="131"/>
      <c r="EW28" s="49"/>
      <c r="EX28" s="49"/>
      <c r="EY28" s="131"/>
      <c r="EZ28" s="131"/>
      <c r="FA28" s="131"/>
      <c r="FB28" s="49"/>
      <c r="FC28" s="49"/>
      <c r="FD28" s="131"/>
      <c r="FE28" s="131"/>
      <c r="FF28" s="131"/>
      <c r="FG28" s="49"/>
      <c r="FH28" s="49"/>
      <c r="FI28" s="131"/>
      <c r="FJ28" s="131"/>
      <c r="FK28" s="131"/>
      <c r="FL28" s="49"/>
      <c r="FM28" s="49"/>
      <c r="FN28" s="131"/>
      <c r="FO28" s="131"/>
      <c r="FP28" s="131"/>
      <c r="FQ28" s="49"/>
      <c r="FR28" s="49"/>
      <c r="FS28" s="131"/>
      <c r="FT28" s="131"/>
      <c r="FU28" s="131"/>
      <c r="FV28" s="49"/>
      <c r="FW28" s="49"/>
      <c r="FX28" s="131"/>
      <c r="FY28" s="131"/>
      <c r="FZ28" s="131"/>
      <c r="GA28" s="49"/>
      <c r="GB28" s="49"/>
      <c r="GC28" s="131"/>
      <c r="GD28" s="131"/>
      <c r="GE28" s="131"/>
      <c r="GF28" s="49"/>
      <c r="GG28" s="49"/>
      <c r="GH28" s="131"/>
      <c r="GI28" s="131"/>
      <c r="GJ28" s="131"/>
      <c r="GK28" s="49"/>
      <c r="GL28" s="49"/>
      <c r="GM28" s="131"/>
      <c r="GN28" s="131"/>
      <c r="GO28" s="131"/>
      <c r="GP28" s="49"/>
      <c r="GQ28" s="49"/>
      <c r="GR28" s="131"/>
      <c r="GS28" s="131"/>
      <c r="GT28" s="131"/>
      <c r="GU28" s="49"/>
      <c r="GV28" s="49"/>
      <c r="GW28" s="131"/>
      <c r="GX28" s="131"/>
      <c r="GY28" s="131"/>
      <c r="GZ28" s="49"/>
      <c r="HA28" s="49"/>
      <c r="HB28" s="131"/>
      <c r="HC28" s="131"/>
      <c r="HD28" s="131"/>
      <c r="HE28" s="49"/>
      <c r="HF28" s="49"/>
      <c r="HG28" s="131"/>
      <c r="HH28" s="131"/>
      <c r="HI28" s="131"/>
      <c r="HJ28" s="49"/>
      <c r="HK28" s="49"/>
      <c r="HL28" s="131"/>
      <c r="HM28" s="131"/>
      <c r="HN28" s="131"/>
      <c r="HO28" s="49"/>
      <c r="HP28" s="49"/>
      <c r="HQ28" s="131"/>
      <c r="HR28" s="131"/>
      <c r="HS28" s="131"/>
      <c r="HT28" s="49"/>
      <c r="HU28" s="49"/>
      <c r="HV28" s="131"/>
      <c r="HW28" s="131"/>
      <c r="HX28" s="131"/>
      <c r="HY28" s="49"/>
      <c r="HZ28" s="49"/>
      <c r="IA28" s="131"/>
      <c r="IB28" s="131"/>
      <c r="IC28" s="131"/>
      <c r="ID28" s="49"/>
      <c r="IE28" s="49"/>
      <c r="IF28" s="131"/>
      <c r="IG28" s="131"/>
      <c r="IH28" s="131"/>
      <c r="II28" s="49"/>
      <c r="IJ28" s="49"/>
      <c r="IK28" s="131"/>
      <c r="IL28" s="131"/>
      <c r="IM28" s="131"/>
      <c r="IN28" s="49"/>
      <c r="IO28" s="49"/>
      <c r="IP28" s="131"/>
      <c r="IQ28" s="131"/>
      <c r="IR28" s="131"/>
      <c r="IS28" s="49"/>
      <c r="IT28" s="49"/>
      <c r="IU28" s="131"/>
      <c r="IV28" s="131"/>
      <c r="IW28" s="131"/>
      <c r="IX28" s="49"/>
      <c r="IY28" s="50"/>
      <c r="IZ28" s="198"/>
      <c r="JA28" s="378"/>
      <c r="JB28" s="256"/>
      <c r="JC28" s="256"/>
    </row>
    <row r="29" spans="1:263" s="3" customFormat="1" x14ac:dyDescent="0.35">
      <c r="A29" s="198"/>
      <c r="B29" s="359"/>
      <c r="C29" s="45" t="s">
        <v>836</v>
      </c>
      <c r="D29" s="184" t="s">
        <v>837</v>
      </c>
      <c r="E29" s="102"/>
      <c r="F29" s="285" t="str">
        <f>IFERROR(INDEX('Helper 1'!$I$2:$I$19,MATCH('Schedule 1'!$G$20,'Helper 1'!$H$2:$H$19,0)),"")</f>
        <v/>
      </c>
      <c r="G29" s="131">
        <f>SUM(L29:IX29)</f>
        <v>0</v>
      </c>
      <c r="H29" s="325"/>
      <c r="I29" s="202"/>
      <c r="J29" s="324"/>
      <c r="K29" s="131"/>
      <c r="L29" s="131">
        <f>L284</f>
        <v>0</v>
      </c>
      <c r="M29" s="49"/>
      <c r="N29" s="49"/>
      <c r="O29" s="131"/>
      <c r="P29" s="131"/>
      <c r="Q29" s="131">
        <f>Q284</f>
        <v>0</v>
      </c>
      <c r="R29" s="49"/>
      <c r="S29" s="49"/>
      <c r="T29" s="131"/>
      <c r="U29" s="131"/>
      <c r="V29" s="131">
        <f>V284</f>
        <v>0</v>
      </c>
      <c r="W29" s="49"/>
      <c r="X29" s="49"/>
      <c r="Y29" s="131"/>
      <c r="Z29" s="131"/>
      <c r="AA29" s="131">
        <f>AA284</f>
        <v>0</v>
      </c>
      <c r="AB29" s="49"/>
      <c r="AC29" s="49"/>
      <c r="AD29" s="131"/>
      <c r="AE29" s="131"/>
      <c r="AF29" s="131">
        <f>AF284</f>
        <v>0</v>
      </c>
      <c r="AG29" s="49"/>
      <c r="AH29" s="49"/>
      <c r="AI29" s="131"/>
      <c r="AJ29" s="131"/>
      <c r="AK29" s="131">
        <f>AK284</f>
        <v>0</v>
      </c>
      <c r="AL29" s="49"/>
      <c r="AM29" s="49"/>
      <c r="AN29" s="131"/>
      <c r="AO29" s="131"/>
      <c r="AP29" s="131">
        <f>AP284</f>
        <v>0</v>
      </c>
      <c r="AQ29" s="49"/>
      <c r="AR29" s="49"/>
      <c r="AS29" s="131"/>
      <c r="AT29" s="131"/>
      <c r="AU29" s="131">
        <f>AU284</f>
        <v>0</v>
      </c>
      <c r="AV29" s="49"/>
      <c r="AW29" s="49"/>
      <c r="AX29" s="131"/>
      <c r="AY29" s="131"/>
      <c r="AZ29" s="131">
        <f>AZ284</f>
        <v>0</v>
      </c>
      <c r="BA29" s="49"/>
      <c r="BB29" s="49"/>
      <c r="BC29" s="131"/>
      <c r="BD29" s="131"/>
      <c r="BE29" s="131">
        <f>BE284</f>
        <v>0</v>
      </c>
      <c r="BF29" s="49"/>
      <c r="BG29" s="49"/>
      <c r="BH29" s="131"/>
      <c r="BI29" s="131"/>
      <c r="BJ29" s="131">
        <f>BJ284</f>
        <v>0</v>
      </c>
      <c r="BK29" s="49"/>
      <c r="BL29" s="49"/>
      <c r="BM29" s="131"/>
      <c r="BN29" s="131"/>
      <c r="BO29" s="131">
        <f>BO284</f>
        <v>0</v>
      </c>
      <c r="BP29" s="49"/>
      <c r="BQ29" s="49"/>
      <c r="BR29" s="131"/>
      <c r="BS29" s="131"/>
      <c r="BT29" s="131">
        <f>BT284</f>
        <v>0</v>
      </c>
      <c r="BU29" s="49"/>
      <c r="BV29" s="49"/>
      <c r="BW29" s="131"/>
      <c r="BX29" s="131"/>
      <c r="BY29" s="131">
        <f>BY284</f>
        <v>0</v>
      </c>
      <c r="BZ29" s="49"/>
      <c r="CA29" s="49"/>
      <c r="CB29" s="131"/>
      <c r="CC29" s="131"/>
      <c r="CD29" s="131">
        <f>CD284</f>
        <v>0</v>
      </c>
      <c r="CE29" s="49"/>
      <c r="CF29" s="49"/>
      <c r="CG29" s="131"/>
      <c r="CH29" s="131"/>
      <c r="CI29" s="131">
        <f>CI284</f>
        <v>0</v>
      </c>
      <c r="CJ29" s="49"/>
      <c r="CK29" s="49"/>
      <c r="CL29" s="131"/>
      <c r="CM29" s="131"/>
      <c r="CN29" s="131">
        <f>CN284</f>
        <v>0</v>
      </c>
      <c r="CO29" s="49"/>
      <c r="CP29" s="49"/>
      <c r="CQ29" s="131"/>
      <c r="CR29" s="131"/>
      <c r="CS29" s="131">
        <f>CS284</f>
        <v>0</v>
      </c>
      <c r="CT29" s="49"/>
      <c r="CU29" s="49"/>
      <c r="CV29" s="131"/>
      <c r="CW29" s="131"/>
      <c r="CX29" s="131">
        <f>CX284</f>
        <v>0</v>
      </c>
      <c r="CY29" s="49"/>
      <c r="CZ29" s="49"/>
      <c r="DA29" s="131"/>
      <c r="DB29" s="131"/>
      <c r="DC29" s="131">
        <f>DC284</f>
        <v>0</v>
      </c>
      <c r="DD29" s="49"/>
      <c r="DE29" s="49"/>
      <c r="DF29" s="131"/>
      <c r="DG29" s="131"/>
      <c r="DH29" s="131">
        <f>DH284</f>
        <v>0</v>
      </c>
      <c r="DI29" s="49"/>
      <c r="DJ29" s="49"/>
      <c r="DK29" s="131"/>
      <c r="DL29" s="131"/>
      <c r="DM29" s="131">
        <f>DM284</f>
        <v>0</v>
      </c>
      <c r="DN29" s="49"/>
      <c r="DO29" s="49"/>
      <c r="DP29" s="131"/>
      <c r="DQ29" s="131"/>
      <c r="DR29" s="131">
        <f>DR284</f>
        <v>0</v>
      </c>
      <c r="DS29" s="49"/>
      <c r="DT29" s="49"/>
      <c r="DU29" s="131"/>
      <c r="DV29" s="131"/>
      <c r="DW29" s="131">
        <f>DW284</f>
        <v>0</v>
      </c>
      <c r="DX29" s="49"/>
      <c r="DY29" s="49"/>
      <c r="DZ29" s="131"/>
      <c r="EA29" s="131"/>
      <c r="EB29" s="131">
        <f>EB284</f>
        <v>0</v>
      </c>
      <c r="EC29" s="49"/>
      <c r="ED29" s="49"/>
      <c r="EE29" s="131"/>
      <c r="EF29" s="131"/>
      <c r="EG29" s="131">
        <f>EG284</f>
        <v>0</v>
      </c>
      <c r="EH29" s="49"/>
      <c r="EI29" s="49"/>
      <c r="EJ29" s="131"/>
      <c r="EK29" s="131"/>
      <c r="EL29" s="131">
        <f>EL284</f>
        <v>0</v>
      </c>
      <c r="EM29" s="49"/>
      <c r="EN29" s="49"/>
      <c r="EO29" s="131"/>
      <c r="EP29" s="131"/>
      <c r="EQ29" s="131">
        <f>EQ284</f>
        <v>0</v>
      </c>
      <c r="ER29" s="49"/>
      <c r="ES29" s="49"/>
      <c r="ET29" s="131"/>
      <c r="EU29" s="131"/>
      <c r="EV29" s="131">
        <f>EV284</f>
        <v>0</v>
      </c>
      <c r="EW29" s="49"/>
      <c r="EX29" s="49"/>
      <c r="EY29" s="131"/>
      <c r="EZ29" s="131"/>
      <c r="FA29" s="131">
        <f>FA284</f>
        <v>0</v>
      </c>
      <c r="FB29" s="49"/>
      <c r="FC29" s="49"/>
      <c r="FD29" s="131"/>
      <c r="FE29" s="131"/>
      <c r="FF29" s="131">
        <f>FF284</f>
        <v>0</v>
      </c>
      <c r="FG29" s="49"/>
      <c r="FH29" s="49"/>
      <c r="FI29" s="131"/>
      <c r="FJ29" s="131"/>
      <c r="FK29" s="131">
        <f>FK284</f>
        <v>0</v>
      </c>
      <c r="FL29" s="49"/>
      <c r="FM29" s="49"/>
      <c r="FN29" s="131"/>
      <c r="FO29" s="131"/>
      <c r="FP29" s="131">
        <f>FP284</f>
        <v>0</v>
      </c>
      <c r="FQ29" s="49"/>
      <c r="FR29" s="49"/>
      <c r="FS29" s="131"/>
      <c r="FT29" s="131"/>
      <c r="FU29" s="131">
        <f>FU284</f>
        <v>0</v>
      </c>
      <c r="FV29" s="49"/>
      <c r="FW29" s="49"/>
      <c r="FX29" s="131"/>
      <c r="FY29" s="131"/>
      <c r="FZ29" s="131">
        <f>FZ284</f>
        <v>0</v>
      </c>
      <c r="GA29" s="49"/>
      <c r="GB29" s="49"/>
      <c r="GC29" s="131"/>
      <c r="GD29" s="131"/>
      <c r="GE29" s="131">
        <f>GE284</f>
        <v>0</v>
      </c>
      <c r="GF29" s="49"/>
      <c r="GG29" s="49"/>
      <c r="GH29" s="131"/>
      <c r="GI29" s="131"/>
      <c r="GJ29" s="131">
        <f>GJ284</f>
        <v>0</v>
      </c>
      <c r="GK29" s="49"/>
      <c r="GL29" s="49"/>
      <c r="GM29" s="131"/>
      <c r="GN29" s="131"/>
      <c r="GO29" s="131">
        <f>GO284</f>
        <v>0</v>
      </c>
      <c r="GP29" s="49"/>
      <c r="GQ29" s="49"/>
      <c r="GR29" s="131"/>
      <c r="GS29" s="131"/>
      <c r="GT29" s="131">
        <f>GT284</f>
        <v>0</v>
      </c>
      <c r="GU29" s="49"/>
      <c r="GV29" s="49"/>
      <c r="GW29" s="131"/>
      <c r="GX29" s="131"/>
      <c r="GY29" s="131">
        <f>GY284</f>
        <v>0</v>
      </c>
      <c r="GZ29" s="49"/>
      <c r="HA29" s="49"/>
      <c r="HB29" s="131"/>
      <c r="HC29" s="131"/>
      <c r="HD29" s="131">
        <f>HD284</f>
        <v>0</v>
      </c>
      <c r="HE29" s="49"/>
      <c r="HF29" s="49"/>
      <c r="HG29" s="131"/>
      <c r="HH29" s="131"/>
      <c r="HI29" s="131">
        <f>HI284</f>
        <v>0</v>
      </c>
      <c r="HJ29" s="49"/>
      <c r="HK29" s="49"/>
      <c r="HL29" s="131"/>
      <c r="HM29" s="131"/>
      <c r="HN29" s="131">
        <f>HN284</f>
        <v>0</v>
      </c>
      <c r="HO29" s="49"/>
      <c r="HP29" s="49"/>
      <c r="HQ29" s="131"/>
      <c r="HR29" s="131"/>
      <c r="HS29" s="131">
        <f>HS284</f>
        <v>0</v>
      </c>
      <c r="HT29" s="49"/>
      <c r="HU29" s="49"/>
      <c r="HV29" s="131"/>
      <c r="HW29" s="131"/>
      <c r="HX29" s="131">
        <f>HX284</f>
        <v>0</v>
      </c>
      <c r="HY29" s="49"/>
      <c r="HZ29" s="49"/>
      <c r="IA29" s="131"/>
      <c r="IB29" s="131"/>
      <c r="IC29" s="131">
        <f>IC284</f>
        <v>0</v>
      </c>
      <c r="ID29" s="49"/>
      <c r="IE29" s="49"/>
      <c r="IF29" s="131"/>
      <c r="IG29" s="131"/>
      <c r="IH29" s="131">
        <f>IH284</f>
        <v>0</v>
      </c>
      <c r="II29" s="49"/>
      <c r="IJ29" s="49"/>
      <c r="IK29" s="131"/>
      <c r="IL29" s="131"/>
      <c r="IM29" s="131">
        <f>IM284</f>
        <v>0</v>
      </c>
      <c r="IN29" s="49"/>
      <c r="IO29" s="49"/>
      <c r="IP29" s="131"/>
      <c r="IQ29" s="131"/>
      <c r="IR29" s="131">
        <f>IR284</f>
        <v>0</v>
      </c>
      <c r="IS29" s="49"/>
      <c r="IT29" s="49"/>
      <c r="IU29" s="131"/>
      <c r="IV29" s="131"/>
      <c r="IW29" s="131">
        <f>IW284</f>
        <v>0</v>
      </c>
      <c r="IX29" s="49"/>
      <c r="IY29" s="50"/>
      <c r="IZ29" s="198"/>
      <c r="JA29" s="378"/>
      <c r="JB29" s="256"/>
      <c r="JC29" s="256"/>
    </row>
    <row r="30" spans="1:263" s="3" customFormat="1" x14ac:dyDescent="0.35">
      <c r="A30" s="198"/>
      <c r="B30" s="359"/>
      <c r="C30" s="45"/>
      <c r="D30" s="102"/>
      <c r="E30" s="102"/>
      <c r="F30" s="384"/>
      <c r="G30" s="387"/>
      <c r="H30" s="325"/>
      <c r="I30" s="202"/>
      <c r="J30" s="324"/>
      <c r="K30" s="131"/>
      <c r="L30" s="387"/>
      <c r="M30" s="49"/>
      <c r="N30" s="49"/>
      <c r="O30" s="131"/>
      <c r="P30" s="131"/>
      <c r="Q30" s="387"/>
      <c r="R30" s="49"/>
      <c r="S30" s="49"/>
      <c r="T30" s="131"/>
      <c r="U30" s="131"/>
      <c r="V30" s="387"/>
      <c r="W30" s="49"/>
      <c r="X30" s="49"/>
      <c r="Y30" s="131"/>
      <c r="Z30" s="131"/>
      <c r="AA30" s="387"/>
      <c r="AB30" s="49"/>
      <c r="AC30" s="49"/>
      <c r="AD30" s="131"/>
      <c r="AE30" s="131"/>
      <c r="AF30" s="387"/>
      <c r="AG30" s="49"/>
      <c r="AH30" s="49"/>
      <c r="AI30" s="131"/>
      <c r="AJ30" s="131"/>
      <c r="AK30" s="387"/>
      <c r="AL30" s="49"/>
      <c r="AM30" s="49"/>
      <c r="AN30" s="131"/>
      <c r="AO30" s="131"/>
      <c r="AP30" s="387"/>
      <c r="AQ30" s="49"/>
      <c r="AR30" s="49"/>
      <c r="AS30" s="131"/>
      <c r="AT30" s="131"/>
      <c r="AU30" s="387"/>
      <c r="AV30" s="49"/>
      <c r="AW30" s="49"/>
      <c r="AX30" s="131"/>
      <c r="AY30" s="131"/>
      <c r="AZ30" s="387"/>
      <c r="BA30" s="49"/>
      <c r="BB30" s="49"/>
      <c r="BC30" s="131"/>
      <c r="BD30" s="131"/>
      <c r="BE30" s="387"/>
      <c r="BF30" s="49"/>
      <c r="BG30" s="49"/>
      <c r="BH30" s="131"/>
      <c r="BI30" s="131"/>
      <c r="BJ30" s="387"/>
      <c r="BK30" s="49"/>
      <c r="BL30" s="49"/>
      <c r="BM30" s="131"/>
      <c r="BN30" s="131"/>
      <c r="BO30" s="387"/>
      <c r="BP30" s="49"/>
      <c r="BQ30" s="49"/>
      <c r="BR30" s="131"/>
      <c r="BS30" s="131"/>
      <c r="BT30" s="387"/>
      <c r="BU30" s="49"/>
      <c r="BV30" s="49"/>
      <c r="BW30" s="131"/>
      <c r="BX30" s="131"/>
      <c r="BY30" s="387"/>
      <c r="BZ30" s="49"/>
      <c r="CA30" s="49"/>
      <c r="CB30" s="131"/>
      <c r="CC30" s="131"/>
      <c r="CD30" s="387"/>
      <c r="CE30" s="49"/>
      <c r="CF30" s="49"/>
      <c r="CG30" s="131"/>
      <c r="CH30" s="131"/>
      <c r="CI30" s="387"/>
      <c r="CJ30" s="49"/>
      <c r="CK30" s="49"/>
      <c r="CL30" s="131"/>
      <c r="CM30" s="131"/>
      <c r="CN30" s="387"/>
      <c r="CO30" s="49"/>
      <c r="CP30" s="49"/>
      <c r="CQ30" s="131"/>
      <c r="CR30" s="131"/>
      <c r="CS30" s="387"/>
      <c r="CT30" s="49"/>
      <c r="CU30" s="49"/>
      <c r="CV30" s="131"/>
      <c r="CW30" s="131"/>
      <c r="CX30" s="387"/>
      <c r="CY30" s="49"/>
      <c r="CZ30" s="49"/>
      <c r="DA30" s="131"/>
      <c r="DB30" s="131"/>
      <c r="DC30" s="387"/>
      <c r="DD30" s="49"/>
      <c r="DE30" s="49"/>
      <c r="DF30" s="131"/>
      <c r="DG30" s="131"/>
      <c r="DH30" s="387"/>
      <c r="DI30" s="49"/>
      <c r="DJ30" s="49"/>
      <c r="DK30" s="131"/>
      <c r="DL30" s="131"/>
      <c r="DM30" s="387"/>
      <c r="DN30" s="49"/>
      <c r="DO30" s="49"/>
      <c r="DP30" s="131"/>
      <c r="DQ30" s="131"/>
      <c r="DR30" s="387"/>
      <c r="DS30" s="49"/>
      <c r="DT30" s="49"/>
      <c r="DU30" s="131"/>
      <c r="DV30" s="131"/>
      <c r="DW30" s="387"/>
      <c r="DX30" s="49"/>
      <c r="DY30" s="49"/>
      <c r="DZ30" s="131"/>
      <c r="EA30" s="131"/>
      <c r="EB30" s="387"/>
      <c r="EC30" s="49"/>
      <c r="ED30" s="49"/>
      <c r="EE30" s="131"/>
      <c r="EF30" s="131"/>
      <c r="EG30" s="387"/>
      <c r="EH30" s="49"/>
      <c r="EI30" s="49"/>
      <c r="EJ30" s="131"/>
      <c r="EK30" s="131"/>
      <c r="EL30" s="387"/>
      <c r="EM30" s="49"/>
      <c r="EN30" s="49"/>
      <c r="EO30" s="131"/>
      <c r="EP30" s="131"/>
      <c r="EQ30" s="387"/>
      <c r="ER30" s="49"/>
      <c r="ES30" s="49"/>
      <c r="ET30" s="131"/>
      <c r="EU30" s="131"/>
      <c r="EV30" s="387"/>
      <c r="EW30" s="49"/>
      <c r="EX30" s="49"/>
      <c r="EY30" s="131"/>
      <c r="EZ30" s="131"/>
      <c r="FA30" s="387"/>
      <c r="FB30" s="49"/>
      <c r="FC30" s="49"/>
      <c r="FD30" s="131"/>
      <c r="FE30" s="131"/>
      <c r="FF30" s="387"/>
      <c r="FG30" s="49"/>
      <c r="FH30" s="49"/>
      <c r="FI30" s="131"/>
      <c r="FJ30" s="131"/>
      <c r="FK30" s="387"/>
      <c r="FL30" s="49"/>
      <c r="FM30" s="49"/>
      <c r="FN30" s="131"/>
      <c r="FO30" s="131"/>
      <c r="FP30" s="387"/>
      <c r="FQ30" s="49"/>
      <c r="FR30" s="49"/>
      <c r="FS30" s="131"/>
      <c r="FT30" s="131"/>
      <c r="FU30" s="387"/>
      <c r="FV30" s="49"/>
      <c r="FW30" s="49"/>
      <c r="FX30" s="131"/>
      <c r="FY30" s="131"/>
      <c r="FZ30" s="387"/>
      <c r="GA30" s="49"/>
      <c r="GB30" s="49"/>
      <c r="GC30" s="131"/>
      <c r="GD30" s="131"/>
      <c r="GE30" s="387"/>
      <c r="GF30" s="49"/>
      <c r="GG30" s="49"/>
      <c r="GH30" s="131"/>
      <c r="GI30" s="131"/>
      <c r="GJ30" s="387"/>
      <c r="GK30" s="49"/>
      <c r="GL30" s="49"/>
      <c r="GM30" s="131"/>
      <c r="GN30" s="131"/>
      <c r="GO30" s="387"/>
      <c r="GP30" s="49"/>
      <c r="GQ30" s="49"/>
      <c r="GR30" s="131"/>
      <c r="GS30" s="131"/>
      <c r="GT30" s="387"/>
      <c r="GU30" s="49"/>
      <c r="GV30" s="49"/>
      <c r="GW30" s="131"/>
      <c r="GX30" s="131"/>
      <c r="GY30" s="387"/>
      <c r="GZ30" s="49"/>
      <c r="HA30" s="49"/>
      <c r="HB30" s="131"/>
      <c r="HC30" s="131"/>
      <c r="HD30" s="387"/>
      <c r="HE30" s="49"/>
      <c r="HF30" s="49"/>
      <c r="HG30" s="131"/>
      <c r="HH30" s="131"/>
      <c r="HI30" s="387"/>
      <c r="HJ30" s="49"/>
      <c r="HK30" s="49"/>
      <c r="HL30" s="131"/>
      <c r="HM30" s="131"/>
      <c r="HN30" s="387"/>
      <c r="HO30" s="49"/>
      <c r="HP30" s="49"/>
      <c r="HQ30" s="131"/>
      <c r="HR30" s="131"/>
      <c r="HS30" s="387"/>
      <c r="HT30" s="49"/>
      <c r="HU30" s="49"/>
      <c r="HV30" s="131"/>
      <c r="HW30" s="131"/>
      <c r="HX30" s="387"/>
      <c r="HY30" s="49"/>
      <c r="HZ30" s="49"/>
      <c r="IA30" s="131"/>
      <c r="IB30" s="131"/>
      <c r="IC30" s="387"/>
      <c r="ID30" s="49"/>
      <c r="IE30" s="49"/>
      <c r="IF30" s="131"/>
      <c r="IG30" s="131"/>
      <c r="IH30" s="387"/>
      <c r="II30" s="49"/>
      <c r="IJ30" s="49"/>
      <c r="IK30" s="131"/>
      <c r="IL30" s="131"/>
      <c r="IM30" s="387"/>
      <c r="IN30" s="49"/>
      <c r="IO30" s="49"/>
      <c r="IP30" s="131"/>
      <c r="IQ30" s="131"/>
      <c r="IR30" s="387"/>
      <c r="IS30" s="49"/>
      <c r="IT30" s="49"/>
      <c r="IU30" s="131"/>
      <c r="IV30" s="131"/>
      <c r="IW30" s="387"/>
      <c r="IX30" s="49"/>
      <c r="IY30" s="50"/>
      <c r="IZ30" s="198"/>
      <c r="JA30" s="378"/>
      <c r="JB30" s="256"/>
      <c r="JC30" s="256"/>
    </row>
    <row r="31" spans="1:263" s="3" customFormat="1" x14ac:dyDescent="0.35">
      <c r="A31" s="198"/>
      <c r="B31" s="359"/>
      <c r="C31" s="45" t="s">
        <v>838</v>
      </c>
      <c r="D31" s="102" t="s">
        <v>839</v>
      </c>
      <c r="E31" s="102"/>
      <c r="F31" s="285" t="str">
        <f>IFERROR(INDEX('Helper 1'!$I$2:$I$19,MATCH('Schedule 1'!$G$20,'Helper 1'!$H$2:$H$19,0)),"")</f>
        <v/>
      </c>
      <c r="G31" s="131">
        <f>SUM(L31:IX31)</f>
        <v>0</v>
      </c>
      <c r="H31" s="325"/>
      <c r="I31" s="202"/>
      <c r="J31" s="324"/>
      <c r="K31" s="131"/>
      <c r="L31" s="131">
        <f>SUM(L21,L23,L25,L27,L29)</f>
        <v>0</v>
      </c>
      <c r="M31" s="49"/>
      <c r="N31" s="49"/>
      <c r="O31" s="131"/>
      <c r="P31" s="131"/>
      <c r="Q31" s="131">
        <f>SUM(Q21,Q23,Q25,Q27,Q29)</f>
        <v>0</v>
      </c>
      <c r="R31" s="49"/>
      <c r="S31" s="49"/>
      <c r="T31" s="131"/>
      <c r="U31" s="131"/>
      <c r="V31" s="131">
        <f>SUM(V21,V23,V25,V27,V29)</f>
        <v>0</v>
      </c>
      <c r="W31" s="49"/>
      <c r="X31" s="49"/>
      <c r="Y31" s="131"/>
      <c r="Z31" s="131"/>
      <c r="AA31" s="131">
        <f>SUM(AA21,AA23,AA25,AA27,AA29)</f>
        <v>0</v>
      </c>
      <c r="AB31" s="49"/>
      <c r="AC31" s="49"/>
      <c r="AD31" s="131"/>
      <c r="AE31" s="131"/>
      <c r="AF31" s="131">
        <f>SUM(AF21,AF23,AF25,AF27,AF29)</f>
        <v>0</v>
      </c>
      <c r="AG31" s="49"/>
      <c r="AH31" s="49"/>
      <c r="AI31" s="131"/>
      <c r="AJ31" s="131"/>
      <c r="AK31" s="131">
        <f>SUM(AK21,AK23,AK25,AK27,AK29)</f>
        <v>0</v>
      </c>
      <c r="AL31" s="49"/>
      <c r="AM31" s="49"/>
      <c r="AN31" s="131"/>
      <c r="AO31" s="131"/>
      <c r="AP31" s="131">
        <f>SUM(AP21,AP23,AP25,AP27,AP29)</f>
        <v>0</v>
      </c>
      <c r="AQ31" s="49"/>
      <c r="AR31" s="49"/>
      <c r="AS31" s="131"/>
      <c r="AT31" s="131"/>
      <c r="AU31" s="131">
        <f>SUM(AU21,AU23,AU25,AU27,AU29)</f>
        <v>0</v>
      </c>
      <c r="AV31" s="49"/>
      <c r="AW31" s="49"/>
      <c r="AX31" s="131"/>
      <c r="AY31" s="131"/>
      <c r="AZ31" s="131">
        <f>SUM(AZ21,AZ23,AZ25,AZ27,AZ29)</f>
        <v>0</v>
      </c>
      <c r="BA31" s="49"/>
      <c r="BB31" s="49"/>
      <c r="BC31" s="131"/>
      <c r="BD31" s="131"/>
      <c r="BE31" s="131">
        <f>SUM(BE21,BE23,BE25,BE27,BE29)</f>
        <v>0</v>
      </c>
      <c r="BF31" s="49"/>
      <c r="BG31" s="49"/>
      <c r="BH31" s="131"/>
      <c r="BI31" s="131"/>
      <c r="BJ31" s="131">
        <f>SUM(BJ21,BJ23,BJ25,BJ27,BJ29)</f>
        <v>0</v>
      </c>
      <c r="BK31" s="49"/>
      <c r="BL31" s="49"/>
      <c r="BM31" s="131"/>
      <c r="BN31" s="131"/>
      <c r="BO31" s="131">
        <f>SUM(BO21,BO23,BO25,BO27,BO29)</f>
        <v>0</v>
      </c>
      <c r="BP31" s="49"/>
      <c r="BQ31" s="49"/>
      <c r="BR31" s="131"/>
      <c r="BS31" s="131"/>
      <c r="BT31" s="131">
        <f>SUM(BT21,BT23,BT25,BT27,BT29)</f>
        <v>0</v>
      </c>
      <c r="BU31" s="49"/>
      <c r="BV31" s="49"/>
      <c r="BW31" s="131"/>
      <c r="BX31" s="131"/>
      <c r="BY31" s="131">
        <f>SUM(BY21,BY23,BY25,BY27,BY29)</f>
        <v>0</v>
      </c>
      <c r="BZ31" s="49"/>
      <c r="CA31" s="49"/>
      <c r="CB31" s="131"/>
      <c r="CC31" s="131"/>
      <c r="CD31" s="131">
        <f>SUM(CD21,CD23,CD25,CD27,CD29)</f>
        <v>0</v>
      </c>
      <c r="CE31" s="49"/>
      <c r="CF31" s="49"/>
      <c r="CG31" s="131"/>
      <c r="CH31" s="131"/>
      <c r="CI31" s="131">
        <f>SUM(CI21,CI23,CI25,CI27,CI29)</f>
        <v>0</v>
      </c>
      <c r="CJ31" s="49"/>
      <c r="CK31" s="49"/>
      <c r="CL31" s="131"/>
      <c r="CM31" s="131"/>
      <c r="CN31" s="131">
        <f>SUM(CN21,CN23,CN25,CN27,CN29)</f>
        <v>0</v>
      </c>
      <c r="CO31" s="49"/>
      <c r="CP31" s="49"/>
      <c r="CQ31" s="131"/>
      <c r="CR31" s="131"/>
      <c r="CS31" s="131">
        <f>SUM(CS21,CS23,CS25,CS27,CS29)</f>
        <v>0</v>
      </c>
      <c r="CT31" s="49"/>
      <c r="CU31" s="49"/>
      <c r="CV31" s="131"/>
      <c r="CW31" s="131"/>
      <c r="CX31" s="131">
        <f>SUM(CX21,CX23,CX25,CX27,CX29)</f>
        <v>0</v>
      </c>
      <c r="CY31" s="49"/>
      <c r="CZ31" s="49"/>
      <c r="DA31" s="131"/>
      <c r="DB31" s="131"/>
      <c r="DC31" s="131">
        <f>SUM(DC21,DC23,DC25,DC27,DC29)</f>
        <v>0</v>
      </c>
      <c r="DD31" s="49"/>
      <c r="DE31" s="49"/>
      <c r="DF31" s="131"/>
      <c r="DG31" s="131"/>
      <c r="DH31" s="131">
        <f>SUM(DH21,DH23,DH25,DH27,DH29)</f>
        <v>0</v>
      </c>
      <c r="DI31" s="49"/>
      <c r="DJ31" s="49"/>
      <c r="DK31" s="131"/>
      <c r="DL31" s="131"/>
      <c r="DM31" s="131">
        <f>SUM(DM21,DM23,DM25,DM27,DM29)</f>
        <v>0</v>
      </c>
      <c r="DN31" s="49"/>
      <c r="DO31" s="49"/>
      <c r="DP31" s="131"/>
      <c r="DQ31" s="131"/>
      <c r="DR31" s="131">
        <f>SUM(DR21,DR23,DR25,DR27,DR29)</f>
        <v>0</v>
      </c>
      <c r="DS31" s="49"/>
      <c r="DT31" s="49"/>
      <c r="DU31" s="131"/>
      <c r="DV31" s="131"/>
      <c r="DW31" s="131">
        <f>SUM(DW21,DW23,DW25,DW27,DW29)</f>
        <v>0</v>
      </c>
      <c r="DX31" s="49"/>
      <c r="DY31" s="49"/>
      <c r="DZ31" s="131"/>
      <c r="EA31" s="131"/>
      <c r="EB31" s="131">
        <f>SUM(EB21,EB23,EB25,EB27,EB29)</f>
        <v>0</v>
      </c>
      <c r="EC31" s="49"/>
      <c r="ED31" s="49"/>
      <c r="EE31" s="131"/>
      <c r="EF31" s="131"/>
      <c r="EG31" s="131">
        <f>SUM(EG21,EG23,EG25,EG27,EG29)</f>
        <v>0</v>
      </c>
      <c r="EH31" s="49"/>
      <c r="EI31" s="49"/>
      <c r="EJ31" s="131"/>
      <c r="EK31" s="131"/>
      <c r="EL31" s="131">
        <f>SUM(EL21,EL23,EL25,EL27,EL29)</f>
        <v>0</v>
      </c>
      <c r="EM31" s="49"/>
      <c r="EN31" s="49"/>
      <c r="EO31" s="131"/>
      <c r="EP31" s="131"/>
      <c r="EQ31" s="131">
        <f>SUM(EQ21,EQ23,EQ25,EQ27,EQ29)</f>
        <v>0</v>
      </c>
      <c r="ER31" s="49"/>
      <c r="ES31" s="49"/>
      <c r="ET31" s="131"/>
      <c r="EU31" s="131"/>
      <c r="EV31" s="131">
        <f>SUM(EV21,EV23,EV25,EV27,EV29)</f>
        <v>0</v>
      </c>
      <c r="EW31" s="49"/>
      <c r="EX31" s="49"/>
      <c r="EY31" s="131"/>
      <c r="EZ31" s="131"/>
      <c r="FA31" s="131">
        <f>SUM(FA21,FA23,FA25,FA27,FA29)</f>
        <v>0</v>
      </c>
      <c r="FB31" s="49"/>
      <c r="FC31" s="49"/>
      <c r="FD31" s="131"/>
      <c r="FE31" s="131"/>
      <c r="FF31" s="131">
        <f>SUM(FF21,FF23,FF25,FF27,FF29)</f>
        <v>0</v>
      </c>
      <c r="FG31" s="49"/>
      <c r="FH31" s="49"/>
      <c r="FI31" s="131"/>
      <c r="FJ31" s="131"/>
      <c r="FK31" s="131">
        <f>SUM(FK21,FK23,FK25,FK27,FK29)</f>
        <v>0</v>
      </c>
      <c r="FL31" s="49"/>
      <c r="FM31" s="49"/>
      <c r="FN31" s="131"/>
      <c r="FO31" s="131"/>
      <c r="FP31" s="131">
        <f>SUM(FP21,FP23,FP25,FP27,FP29)</f>
        <v>0</v>
      </c>
      <c r="FQ31" s="49"/>
      <c r="FR31" s="49"/>
      <c r="FS31" s="131"/>
      <c r="FT31" s="131"/>
      <c r="FU31" s="131">
        <f>SUM(FU21,FU23,FU25,FU27,FU29)</f>
        <v>0</v>
      </c>
      <c r="FV31" s="49"/>
      <c r="FW31" s="49"/>
      <c r="FX31" s="131"/>
      <c r="FY31" s="131"/>
      <c r="FZ31" s="131">
        <f>SUM(FZ21,FZ23,FZ25,FZ27,FZ29)</f>
        <v>0</v>
      </c>
      <c r="GA31" s="49"/>
      <c r="GB31" s="49"/>
      <c r="GC31" s="131"/>
      <c r="GD31" s="131"/>
      <c r="GE31" s="131">
        <f>SUM(GE21,GE23,GE25,GE27,GE29)</f>
        <v>0</v>
      </c>
      <c r="GF31" s="49"/>
      <c r="GG31" s="49"/>
      <c r="GH31" s="131"/>
      <c r="GI31" s="131"/>
      <c r="GJ31" s="131">
        <f>SUM(GJ21,GJ23,GJ25,GJ27,GJ29)</f>
        <v>0</v>
      </c>
      <c r="GK31" s="49"/>
      <c r="GL31" s="49"/>
      <c r="GM31" s="131"/>
      <c r="GN31" s="131"/>
      <c r="GO31" s="131">
        <f>SUM(GO21,GO23,GO25,GO27,GO29)</f>
        <v>0</v>
      </c>
      <c r="GP31" s="49"/>
      <c r="GQ31" s="49"/>
      <c r="GR31" s="131"/>
      <c r="GS31" s="131"/>
      <c r="GT31" s="131">
        <f>SUM(GT21,GT23,GT25,GT27,GT29)</f>
        <v>0</v>
      </c>
      <c r="GU31" s="49"/>
      <c r="GV31" s="49"/>
      <c r="GW31" s="131"/>
      <c r="GX31" s="131"/>
      <c r="GY31" s="131">
        <f>SUM(GY21,GY23,GY25,GY27,GY29)</f>
        <v>0</v>
      </c>
      <c r="GZ31" s="49"/>
      <c r="HA31" s="49"/>
      <c r="HB31" s="131"/>
      <c r="HC31" s="131"/>
      <c r="HD31" s="131">
        <f>SUM(HD21,HD23,HD25,HD27,HD29)</f>
        <v>0</v>
      </c>
      <c r="HE31" s="49"/>
      <c r="HF31" s="49"/>
      <c r="HG31" s="131"/>
      <c r="HH31" s="131"/>
      <c r="HI31" s="131">
        <f>SUM(HI21,HI23,HI25,HI27,HI29)</f>
        <v>0</v>
      </c>
      <c r="HJ31" s="49"/>
      <c r="HK31" s="49"/>
      <c r="HL31" s="131"/>
      <c r="HM31" s="131"/>
      <c r="HN31" s="131">
        <f>SUM(HN21,HN23,HN25,HN27,HN29)</f>
        <v>0</v>
      </c>
      <c r="HO31" s="49"/>
      <c r="HP31" s="49"/>
      <c r="HQ31" s="131"/>
      <c r="HR31" s="131"/>
      <c r="HS31" s="131">
        <f>SUM(HS21,HS23,HS25,HS27,HS29)</f>
        <v>0</v>
      </c>
      <c r="HT31" s="49"/>
      <c r="HU31" s="49"/>
      <c r="HV31" s="131"/>
      <c r="HW31" s="131"/>
      <c r="HX31" s="131">
        <f>SUM(HX21,HX23,HX25,HX27,HX29)</f>
        <v>0</v>
      </c>
      <c r="HY31" s="49"/>
      <c r="HZ31" s="49"/>
      <c r="IA31" s="131"/>
      <c r="IB31" s="131"/>
      <c r="IC31" s="131">
        <f>SUM(IC21,IC23,IC25,IC27,IC29)</f>
        <v>0</v>
      </c>
      <c r="ID31" s="49"/>
      <c r="IE31" s="49"/>
      <c r="IF31" s="131"/>
      <c r="IG31" s="131"/>
      <c r="IH31" s="131">
        <f>SUM(IH21,IH23,IH25,IH27,IH29)</f>
        <v>0</v>
      </c>
      <c r="II31" s="49"/>
      <c r="IJ31" s="49"/>
      <c r="IK31" s="131"/>
      <c r="IL31" s="131"/>
      <c r="IM31" s="131">
        <f>SUM(IM21,IM23,IM25,IM27,IM29)</f>
        <v>0</v>
      </c>
      <c r="IN31" s="49"/>
      <c r="IO31" s="49"/>
      <c r="IP31" s="131"/>
      <c r="IQ31" s="131"/>
      <c r="IR31" s="131">
        <f>SUM(IR21,IR23,IR25,IR27,IR29)</f>
        <v>0</v>
      </c>
      <c r="IS31" s="49"/>
      <c r="IT31" s="49"/>
      <c r="IU31" s="131"/>
      <c r="IV31" s="131"/>
      <c r="IW31" s="131">
        <f>SUM(IW21,IW23,IW25,IW27,IW29)</f>
        <v>0</v>
      </c>
      <c r="IX31" s="49"/>
      <c r="IY31" s="50"/>
      <c r="IZ31" s="198"/>
      <c r="JA31" s="378"/>
      <c r="JB31" s="256"/>
      <c r="JC31" s="256"/>
    </row>
    <row r="32" spans="1:263" s="3" customFormat="1" x14ac:dyDescent="0.35">
      <c r="A32" s="198"/>
      <c r="B32" s="359"/>
      <c r="C32" s="45"/>
      <c r="D32" s="102"/>
      <c r="E32" s="102"/>
      <c r="F32" s="285"/>
      <c r="G32" s="131"/>
      <c r="H32" s="325"/>
      <c r="I32" s="202"/>
      <c r="J32" s="324"/>
      <c r="K32" s="131"/>
      <c r="L32" s="131"/>
      <c r="M32" s="49"/>
      <c r="N32" s="49"/>
      <c r="O32" s="131"/>
      <c r="P32" s="131"/>
      <c r="Q32" s="131"/>
      <c r="R32" s="49"/>
      <c r="S32" s="49"/>
      <c r="T32" s="131"/>
      <c r="U32" s="131"/>
      <c r="V32" s="131"/>
      <c r="W32" s="49"/>
      <c r="X32" s="49"/>
      <c r="Y32" s="131"/>
      <c r="Z32" s="131"/>
      <c r="AA32" s="131"/>
      <c r="AB32" s="49"/>
      <c r="AC32" s="49"/>
      <c r="AD32" s="131"/>
      <c r="AE32" s="131"/>
      <c r="AF32" s="131"/>
      <c r="AG32" s="49"/>
      <c r="AH32" s="49"/>
      <c r="AI32" s="131"/>
      <c r="AJ32" s="131"/>
      <c r="AK32" s="131"/>
      <c r="AL32" s="49"/>
      <c r="AM32" s="49"/>
      <c r="AN32" s="131"/>
      <c r="AO32" s="131"/>
      <c r="AP32" s="131"/>
      <c r="AQ32" s="49"/>
      <c r="AR32" s="49"/>
      <c r="AS32" s="131"/>
      <c r="AT32" s="131"/>
      <c r="AU32" s="131"/>
      <c r="AV32" s="49"/>
      <c r="AW32" s="49"/>
      <c r="AX32" s="131"/>
      <c r="AY32" s="131"/>
      <c r="AZ32" s="131"/>
      <c r="BA32" s="49"/>
      <c r="BB32" s="49"/>
      <c r="BC32" s="131"/>
      <c r="BD32" s="131"/>
      <c r="BE32" s="131"/>
      <c r="BF32" s="49"/>
      <c r="BG32" s="49"/>
      <c r="BH32" s="131"/>
      <c r="BI32" s="131"/>
      <c r="BJ32" s="131"/>
      <c r="BK32" s="49"/>
      <c r="BL32" s="49"/>
      <c r="BM32" s="131"/>
      <c r="BN32" s="131"/>
      <c r="BO32" s="131"/>
      <c r="BP32" s="49"/>
      <c r="BQ32" s="49"/>
      <c r="BR32" s="131"/>
      <c r="BS32" s="131"/>
      <c r="BT32" s="131"/>
      <c r="BU32" s="49"/>
      <c r="BV32" s="49"/>
      <c r="BW32" s="131"/>
      <c r="BX32" s="131"/>
      <c r="BY32" s="131"/>
      <c r="BZ32" s="49"/>
      <c r="CA32" s="49"/>
      <c r="CB32" s="131"/>
      <c r="CC32" s="131"/>
      <c r="CD32" s="131"/>
      <c r="CE32" s="49"/>
      <c r="CF32" s="49"/>
      <c r="CG32" s="131"/>
      <c r="CH32" s="131"/>
      <c r="CI32" s="131"/>
      <c r="CJ32" s="49"/>
      <c r="CK32" s="49"/>
      <c r="CL32" s="131"/>
      <c r="CM32" s="131"/>
      <c r="CN32" s="131"/>
      <c r="CO32" s="49"/>
      <c r="CP32" s="49"/>
      <c r="CQ32" s="131"/>
      <c r="CR32" s="131"/>
      <c r="CS32" s="131"/>
      <c r="CT32" s="49"/>
      <c r="CU32" s="49"/>
      <c r="CV32" s="131"/>
      <c r="CW32" s="131"/>
      <c r="CX32" s="131"/>
      <c r="CY32" s="49"/>
      <c r="CZ32" s="49"/>
      <c r="DA32" s="131"/>
      <c r="DB32" s="131"/>
      <c r="DC32" s="131"/>
      <c r="DD32" s="49"/>
      <c r="DE32" s="49"/>
      <c r="DF32" s="131"/>
      <c r="DG32" s="131"/>
      <c r="DH32" s="131"/>
      <c r="DI32" s="49"/>
      <c r="DJ32" s="49"/>
      <c r="DK32" s="131"/>
      <c r="DL32" s="131"/>
      <c r="DM32" s="131"/>
      <c r="DN32" s="49"/>
      <c r="DO32" s="49"/>
      <c r="DP32" s="131"/>
      <c r="DQ32" s="131"/>
      <c r="DR32" s="131"/>
      <c r="DS32" s="49"/>
      <c r="DT32" s="49"/>
      <c r="DU32" s="131"/>
      <c r="DV32" s="131"/>
      <c r="DW32" s="131"/>
      <c r="DX32" s="49"/>
      <c r="DY32" s="49"/>
      <c r="DZ32" s="131"/>
      <c r="EA32" s="131"/>
      <c r="EB32" s="131"/>
      <c r="EC32" s="49"/>
      <c r="ED32" s="49"/>
      <c r="EE32" s="131"/>
      <c r="EF32" s="131"/>
      <c r="EG32" s="131"/>
      <c r="EH32" s="49"/>
      <c r="EI32" s="49"/>
      <c r="EJ32" s="131"/>
      <c r="EK32" s="131"/>
      <c r="EL32" s="131"/>
      <c r="EM32" s="49"/>
      <c r="EN32" s="49"/>
      <c r="EO32" s="131"/>
      <c r="EP32" s="131"/>
      <c r="EQ32" s="131"/>
      <c r="ER32" s="49"/>
      <c r="ES32" s="49"/>
      <c r="ET32" s="131"/>
      <c r="EU32" s="131"/>
      <c r="EV32" s="131"/>
      <c r="EW32" s="49"/>
      <c r="EX32" s="49"/>
      <c r="EY32" s="131"/>
      <c r="EZ32" s="131"/>
      <c r="FA32" s="131"/>
      <c r="FB32" s="49"/>
      <c r="FC32" s="49"/>
      <c r="FD32" s="131"/>
      <c r="FE32" s="131"/>
      <c r="FF32" s="131"/>
      <c r="FG32" s="49"/>
      <c r="FH32" s="49"/>
      <c r="FI32" s="131"/>
      <c r="FJ32" s="131"/>
      <c r="FK32" s="131"/>
      <c r="FL32" s="49"/>
      <c r="FM32" s="49"/>
      <c r="FN32" s="131"/>
      <c r="FO32" s="131"/>
      <c r="FP32" s="131"/>
      <c r="FQ32" s="49"/>
      <c r="FR32" s="49"/>
      <c r="FS32" s="131"/>
      <c r="FT32" s="131"/>
      <c r="FU32" s="131"/>
      <c r="FV32" s="49"/>
      <c r="FW32" s="49"/>
      <c r="FX32" s="131"/>
      <c r="FY32" s="131"/>
      <c r="FZ32" s="131"/>
      <c r="GA32" s="49"/>
      <c r="GB32" s="49"/>
      <c r="GC32" s="131"/>
      <c r="GD32" s="131"/>
      <c r="GE32" s="131"/>
      <c r="GF32" s="49"/>
      <c r="GG32" s="49"/>
      <c r="GH32" s="131"/>
      <c r="GI32" s="131"/>
      <c r="GJ32" s="131"/>
      <c r="GK32" s="49"/>
      <c r="GL32" s="49"/>
      <c r="GM32" s="131"/>
      <c r="GN32" s="131"/>
      <c r="GO32" s="131"/>
      <c r="GP32" s="49"/>
      <c r="GQ32" s="49"/>
      <c r="GR32" s="131"/>
      <c r="GS32" s="131"/>
      <c r="GT32" s="131"/>
      <c r="GU32" s="49"/>
      <c r="GV32" s="49"/>
      <c r="GW32" s="131"/>
      <c r="GX32" s="131"/>
      <c r="GY32" s="131"/>
      <c r="GZ32" s="49"/>
      <c r="HA32" s="49"/>
      <c r="HB32" s="131"/>
      <c r="HC32" s="131"/>
      <c r="HD32" s="131"/>
      <c r="HE32" s="49"/>
      <c r="HF32" s="49"/>
      <c r="HG32" s="131"/>
      <c r="HH32" s="131"/>
      <c r="HI32" s="131"/>
      <c r="HJ32" s="49"/>
      <c r="HK32" s="49"/>
      <c r="HL32" s="131"/>
      <c r="HM32" s="131"/>
      <c r="HN32" s="131"/>
      <c r="HO32" s="49"/>
      <c r="HP32" s="49"/>
      <c r="HQ32" s="131"/>
      <c r="HR32" s="131"/>
      <c r="HS32" s="131"/>
      <c r="HT32" s="49"/>
      <c r="HU32" s="49"/>
      <c r="HV32" s="131"/>
      <c r="HW32" s="131"/>
      <c r="HX32" s="131"/>
      <c r="HY32" s="49"/>
      <c r="HZ32" s="49"/>
      <c r="IA32" s="131"/>
      <c r="IB32" s="131"/>
      <c r="IC32" s="131"/>
      <c r="ID32" s="49"/>
      <c r="IE32" s="49"/>
      <c r="IF32" s="131"/>
      <c r="IG32" s="131"/>
      <c r="IH32" s="131"/>
      <c r="II32" s="49"/>
      <c r="IJ32" s="49"/>
      <c r="IK32" s="131"/>
      <c r="IL32" s="131"/>
      <c r="IM32" s="131"/>
      <c r="IN32" s="49"/>
      <c r="IO32" s="49"/>
      <c r="IP32" s="131"/>
      <c r="IQ32" s="131"/>
      <c r="IR32" s="131"/>
      <c r="IS32" s="49"/>
      <c r="IT32" s="49"/>
      <c r="IU32" s="131"/>
      <c r="IV32" s="131"/>
      <c r="IW32" s="131"/>
      <c r="IX32" s="49"/>
      <c r="IY32" s="50"/>
      <c r="IZ32" s="198"/>
      <c r="JA32" s="378"/>
      <c r="JB32" s="256"/>
      <c r="JC32" s="256"/>
    </row>
    <row r="33" spans="1:263" s="3" customFormat="1" x14ac:dyDescent="0.35">
      <c r="A33" s="198"/>
      <c r="B33" s="359"/>
      <c r="C33" s="45" t="s">
        <v>840</v>
      </c>
      <c r="D33" s="102" t="s">
        <v>841</v>
      </c>
      <c r="E33" s="102"/>
      <c r="F33" s="384"/>
      <c r="G33" s="413">
        <f>G51</f>
        <v>0</v>
      </c>
      <c r="H33" s="325"/>
      <c r="I33" s="202"/>
      <c r="J33" s="324"/>
      <c r="K33" s="131"/>
      <c r="L33" s="413">
        <f>$G$33</f>
        <v>0</v>
      </c>
      <c r="M33" s="49"/>
      <c r="N33" s="49"/>
      <c r="O33" s="131"/>
      <c r="P33" s="131"/>
      <c r="Q33" s="413">
        <f>$G$33</f>
        <v>0</v>
      </c>
      <c r="R33" s="49"/>
      <c r="S33" s="49"/>
      <c r="T33" s="131"/>
      <c r="U33" s="131"/>
      <c r="V33" s="413">
        <f>$G$33</f>
        <v>0</v>
      </c>
      <c r="W33" s="49"/>
      <c r="X33" s="49"/>
      <c r="Y33" s="131"/>
      <c r="Z33" s="131"/>
      <c r="AA33" s="413">
        <f>$G$33</f>
        <v>0</v>
      </c>
      <c r="AB33" s="49"/>
      <c r="AC33" s="49"/>
      <c r="AD33" s="131"/>
      <c r="AE33" s="131"/>
      <c r="AF33" s="413">
        <f>$G$33</f>
        <v>0</v>
      </c>
      <c r="AG33" s="49"/>
      <c r="AH33" s="49"/>
      <c r="AI33" s="131"/>
      <c r="AJ33" s="131"/>
      <c r="AK33" s="413">
        <f>$G$33</f>
        <v>0</v>
      </c>
      <c r="AL33" s="49"/>
      <c r="AM33" s="49"/>
      <c r="AN33" s="131"/>
      <c r="AO33" s="131"/>
      <c r="AP33" s="413">
        <f>$G$33</f>
        <v>0</v>
      </c>
      <c r="AQ33" s="49"/>
      <c r="AR33" s="49"/>
      <c r="AS33" s="131"/>
      <c r="AT33" s="131"/>
      <c r="AU33" s="413">
        <f>$G$33</f>
        <v>0</v>
      </c>
      <c r="AV33" s="49"/>
      <c r="AW33" s="49"/>
      <c r="AX33" s="131"/>
      <c r="AY33" s="131"/>
      <c r="AZ33" s="413">
        <f>$G$33</f>
        <v>0</v>
      </c>
      <c r="BA33" s="49"/>
      <c r="BB33" s="49"/>
      <c r="BC33" s="131"/>
      <c r="BD33" s="131"/>
      <c r="BE33" s="413">
        <f>$G$33</f>
        <v>0</v>
      </c>
      <c r="BF33" s="49"/>
      <c r="BG33" s="49"/>
      <c r="BH33" s="131"/>
      <c r="BI33" s="131"/>
      <c r="BJ33" s="413">
        <f>$G$33</f>
        <v>0</v>
      </c>
      <c r="BK33" s="49"/>
      <c r="BL33" s="49"/>
      <c r="BM33" s="131"/>
      <c r="BN33" s="131"/>
      <c r="BO33" s="413">
        <f>$G$33</f>
        <v>0</v>
      </c>
      <c r="BP33" s="49"/>
      <c r="BQ33" s="49"/>
      <c r="BR33" s="131"/>
      <c r="BS33" s="131"/>
      <c r="BT33" s="413">
        <f>$G$33</f>
        <v>0</v>
      </c>
      <c r="BU33" s="49"/>
      <c r="BV33" s="49"/>
      <c r="BW33" s="131"/>
      <c r="BX33" s="131"/>
      <c r="BY33" s="413">
        <f>$G$33</f>
        <v>0</v>
      </c>
      <c r="BZ33" s="49"/>
      <c r="CA33" s="49"/>
      <c r="CB33" s="131"/>
      <c r="CC33" s="131"/>
      <c r="CD33" s="413">
        <f>$G$33</f>
        <v>0</v>
      </c>
      <c r="CE33" s="49"/>
      <c r="CF33" s="49"/>
      <c r="CG33" s="131"/>
      <c r="CH33" s="131"/>
      <c r="CI33" s="413">
        <f>$G$33</f>
        <v>0</v>
      </c>
      <c r="CJ33" s="49"/>
      <c r="CK33" s="49"/>
      <c r="CL33" s="131"/>
      <c r="CM33" s="131"/>
      <c r="CN33" s="413">
        <f>$G$33</f>
        <v>0</v>
      </c>
      <c r="CO33" s="49"/>
      <c r="CP33" s="49"/>
      <c r="CQ33" s="131"/>
      <c r="CR33" s="131"/>
      <c r="CS33" s="413">
        <f>$G$33</f>
        <v>0</v>
      </c>
      <c r="CT33" s="49"/>
      <c r="CU33" s="49"/>
      <c r="CV33" s="131"/>
      <c r="CW33" s="131"/>
      <c r="CX33" s="413">
        <f>$G$33</f>
        <v>0</v>
      </c>
      <c r="CY33" s="49"/>
      <c r="CZ33" s="49"/>
      <c r="DA33" s="131"/>
      <c r="DB33" s="131"/>
      <c r="DC33" s="413">
        <f>$G$33</f>
        <v>0</v>
      </c>
      <c r="DD33" s="49"/>
      <c r="DE33" s="49"/>
      <c r="DF33" s="131"/>
      <c r="DG33" s="131"/>
      <c r="DH33" s="413">
        <f>$G$33</f>
        <v>0</v>
      </c>
      <c r="DI33" s="49"/>
      <c r="DJ33" s="49"/>
      <c r="DK33" s="131"/>
      <c r="DL33" s="131"/>
      <c r="DM33" s="413">
        <f>$G$33</f>
        <v>0</v>
      </c>
      <c r="DN33" s="49"/>
      <c r="DO33" s="49"/>
      <c r="DP33" s="131"/>
      <c r="DQ33" s="131"/>
      <c r="DR33" s="413">
        <f>$G$33</f>
        <v>0</v>
      </c>
      <c r="DS33" s="49"/>
      <c r="DT33" s="49"/>
      <c r="DU33" s="131"/>
      <c r="DV33" s="131"/>
      <c r="DW33" s="413">
        <f>$G$33</f>
        <v>0</v>
      </c>
      <c r="DX33" s="49"/>
      <c r="DY33" s="49"/>
      <c r="DZ33" s="131"/>
      <c r="EA33" s="131"/>
      <c r="EB33" s="413">
        <f>$G$33</f>
        <v>0</v>
      </c>
      <c r="EC33" s="49"/>
      <c r="ED33" s="49"/>
      <c r="EE33" s="131"/>
      <c r="EF33" s="131"/>
      <c r="EG33" s="413">
        <f>$G$33</f>
        <v>0</v>
      </c>
      <c r="EH33" s="49"/>
      <c r="EI33" s="49"/>
      <c r="EJ33" s="131"/>
      <c r="EK33" s="131"/>
      <c r="EL33" s="413">
        <f>$G$33</f>
        <v>0</v>
      </c>
      <c r="EM33" s="49"/>
      <c r="EN33" s="49"/>
      <c r="EO33" s="131"/>
      <c r="EP33" s="131"/>
      <c r="EQ33" s="413">
        <f>$G$33</f>
        <v>0</v>
      </c>
      <c r="ER33" s="49"/>
      <c r="ES33" s="49"/>
      <c r="ET33" s="131"/>
      <c r="EU33" s="131"/>
      <c r="EV33" s="413">
        <f>$G$33</f>
        <v>0</v>
      </c>
      <c r="EW33" s="49"/>
      <c r="EX33" s="49"/>
      <c r="EY33" s="131"/>
      <c r="EZ33" s="131"/>
      <c r="FA33" s="413">
        <f>$G$33</f>
        <v>0</v>
      </c>
      <c r="FB33" s="49"/>
      <c r="FC33" s="49"/>
      <c r="FD33" s="131"/>
      <c r="FE33" s="131"/>
      <c r="FF33" s="413">
        <f>$G$33</f>
        <v>0</v>
      </c>
      <c r="FG33" s="49"/>
      <c r="FH33" s="49"/>
      <c r="FI33" s="131"/>
      <c r="FJ33" s="131"/>
      <c r="FK33" s="413">
        <f>$G$33</f>
        <v>0</v>
      </c>
      <c r="FL33" s="49"/>
      <c r="FM33" s="49"/>
      <c r="FN33" s="131"/>
      <c r="FO33" s="131"/>
      <c r="FP33" s="413">
        <f>$G$33</f>
        <v>0</v>
      </c>
      <c r="FQ33" s="49"/>
      <c r="FR33" s="49"/>
      <c r="FS33" s="131"/>
      <c r="FT33" s="131"/>
      <c r="FU33" s="413">
        <f>$G$33</f>
        <v>0</v>
      </c>
      <c r="FV33" s="49"/>
      <c r="FW33" s="49"/>
      <c r="FX33" s="131"/>
      <c r="FY33" s="131"/>
      <c r="FZ33" s="413">
        <f>$G$33</f>
        <v>0</v>
      </c>
      <c r="GA33" s="49"/>
      <c r="GB33" s="49"/>
      <c r="GC33" s="131"/>
      <c r="GD33" s="131"/>
      <c r="GE33" s="413">
        <f>$G$33</f>
        <v>0</v>
      </c>
      <c r="GF33" s="49"/>
      <c r="GG33" s="49"/>
      <c r="GH33" s="131"/>
      <c r="GI33" s="131"/>
      <c r="GJ33" s="413">
        <f>$G$33</f>
        <v>0</v>
      </c>
      <c r="GK33" s="49"/>
      <c r="GL33" s="49"/>
      <c r="GM33" s="131"/>
      <c r="GN33" s="131"/>
      <c r="GO33" s="413">
        <f>$G$33</f>
        <v>0</v>
      </c>
      <c r="GP33" s="49"/>
      <c r="GQ33" s="49"/>
      <c r="GR33" s="131"/>
      <c r="GS33" s="131"/>
      <c r="GT33" s="413">
        <f>$G$33</f>
        <v>0</v>
      </c>
      <c r="GU33" s="49"/>
      <c r="GV33" s="49"/>
      <c r="GW33" s="131"/>
      <c r="GX33" s="131"/>
      <c r="GY33" s="413">
        <f>$G$33</f>
        <v>0</v>
      </c>
      <c r="GZ33" s="49"/>
      <c r="HA33" s="49"/>
      <c r="HB33" s="131"/>
      <c r="HC33" s="131"/>
      <c r="HD33" s="413">
        <f>$G$33</f>
        <v>0</v>
      </c>
      <c r="HE33" s="49"/>
      <c r="HF33" s="49"/>
      <c r="HG33" s="131"/>
      <c r="HH33" s="131"/>
      <c r="HI33" s="413">
        <f>$G$33</f>
        <v>0</v>
      </c>
      <c r="HJ33" s="49"/>
      <c r="HK33" s="49"/>
      <c r="HL33" s="131"/>
      <c r="HM33" s="131"/>
      <c r="HN33" s="413">
        <f>$G$33</f>
        <v>0</v>
      </c>
      <c r="HO33" s="49"/>
      <c r="HP33" s="49"/>
      <c r="HQ33" s="131"/>
      <c r="HR33" s="131"/>
      <c r="HS33" s="413">
        <f>$G$33</f>
        <v>0</v>
      </c>
      <c r="HT33" s="49"/>
      <c r="HU33" s="49"/>
      <c r="HV33" s="131"/>
      <c r="HW33" s="131"/>
      <c r="HX33" s="413">
        <f>$G$33</f>
        <v>0</v>
      </c>
      <c r="HY33" s="49"/>
      <c r="HZ33" s="49"/>
      <c r="IA33" s="131"/>
      <c r="IB33" s="131"/>
      <c r="IC33" s="413">
        <f>$G$33</f>
        <v>0</v>
      </c>
      <c r="ID33" s="49"/>
      <c r="IE33" s="49"/>
      <c r="IF33" s="131"/>
      <c r="IG33" s="131"/>
      <c r="IH33" s="413">
        <f>$G$33</f>
        <v>0</v>
      </c>
      <c r="II33" s="49"/>
      <c r="IJ33" s="49"/>
      <c r="IK33" s="131"/>
      <c r="IL33" s="131"/>
      <c r="IM33" s="413">
        <f>$G$33</f>
        <v>0</v>
      </c>
      <c r="IN33" s="49"/>
      <c r="IO33" s="49"/>
      <c r="IP33" s="131"/>
      <c r="IQ33" s="131"/>
      <c r="IR33" s="413">
        <f>$G$33</f>
        <v>0</v>
      </c>
      <c r="IS33" s="49"/>
      <c r="IT33" s="49"/>
      <c r="IU33" s="131"/>
      <c r="IV33" s="131"/>
      <c r="IW33" s="413">
        <f>$G$33</f>
        <v>0</v>
      </c>
      <c r="IX33" s="49"/>
      <c r="IY33" s="50"/>
      <c r="IZ33" s="198"/>
      <c r="JA33" s="378"/>
      <c r="JB33" s="256"/>
      <c r="JC33" s="256"/>
    </row>
    <row r="34" spans="1:263" s="3" customFormat="1" x14ac:dyDescent="0.35">
      <c r="A34" s="198"/>
      <c r="B34" s="359"/>
      <c r="C34" s="239"/>
      <c r="D34" s="102"/>
      <c r="E34" s="102"/>
      <c r="F34" s="384"/>
      <c r="G34" s="387"/>
      <c r="H34" s="325"/>
      <c r="I34" s="202"/>
      <c r="J34" s="324"/>
      <c r="K34" s="131"/>
      <c r="L34" s="387"/>
      <c r="M34" s="49"/>
      <c r="N34" s="49"/>
      <c r="O34" s="131"/>
      <c r="P34" s="131"/>
      <c r="Q34" s="387"/>
      <c r="R34" s="49"/>
      <c r="S34" s="49"/>
      <c r="T34" s="131"/>
      <c r="U34" s="131"/>
      <c r="V34" s="387"/>
      <c r="W34" s="49"/>
      <c r="X34" s="49"/>
      <c r="Y34" s="131"/>
      <c r="Z34" s="131"/>
      <c r="AA34" s="387"/>
      <c r="AB34" s="49"/>
      <c r="AC34" s="49"/>
      <c r="AD34" s="131"/>
      <c r="AE34" s="131"/>
      <c r="AF34" s="387"/>
      <c r="AG34" s="49"/>
      <c r="AH34" s="49"/>
      <c r="AI34" s="131"/>
      <c r="AJ34" s="131"/>
      <c r="AK34" s="387"/>
      <c r="AL34" s="49"/>
      <c r="AM34" s="49"/>
      <c r="AN34" s="131"/>
      <c r="AO34" s="131"/>
      <c r="AP34" s="387"/>
      <c r="AQ34" s="49"/>
      <c r="AR34" s="49"/>
      <c r="AS34" s="131"/>
      <c r="AT34" s="131"/>
      <c r="AU34" s="387"/>
      <c r="AV34" s="49"/>
      <c r="AW34" s="49"/>
      <c r="AX34" s="131"/>
      <c r="AY34" s="131"/>
      <c r="AZ34" s="387"/>
      <c r="BA34" s="49"/>
      <c r="BB34" s="49"/>
      <c r="BC34" s="131"/>
      <c r="BD34" s="131"/>
      <c r="BE34" s="387"/>
      <c r="BF34" s="49"/>
      <c r="BG34" s="49"/>
      <c r="BH34" s="131"/>
      <c r="BI34" s="131"/>
      <c r="BJ34" s="387"/>
      <c r="BK34" s="49"/>
      <c r="BL34" s="49"/>
      <c r="BM34" s="131"/>
      <c r="BN34" s="131"/>
      <c r="BO34" s="387"/>
      <c r="BP34" s="49"/>
      <c r="BQ34" s="49"/>
      <c r="BR34" s="131"/>
      <c r="BS34" s="131"/>
      <c r="BT34" s="387"/>
      <c r="BU34" s="49"/>
      <c r="BV34" s="49"/>
      <c r="BW34" s="131"/>
      <c r="BX34" s="131"/>
      <c r="BY34" s="387"/>
      <c r="BZ34" s="49"/>
      <c r="CA34" s="49"/>
      <c r="CB34" s="131"/>
      <c r="CC34" s="131"/>
      <c r="CD34" s="387"/>
      <c r="CE34" s="49"/>
      <c r="CF34" s="49"/>
      <c r="CG34" s="131"/>
      <c r="CH34" s="131"/>
      <c r="CI34" s="387"/>
      <c r="CJ34" s="49"/>
      <c r="CK34" s="49"/>
      <c r="CL34" s="131"/>
      <c r="CM34" s="131"/>
      <c r="CN34" s="387"/>
      <c r="CO34" s="49"/>
      <c r="CP34" s="49"/>
      <c r="CQ34" s="131"/>
      <c r="CR34" s="131"/>
      <c r="CS34" s="387"/>
      <c r="CT34" s="49"/>
      <c r="CU34" s="49"/>
      <c r="CV34" s="131"/>
      <c r="CW34" s="131"/>
      <c r="CX34" s="387"/>
      <c r="CY34" s="49"/>
      <c r="CZ34" s="49"/>
      <c r="DA34" s="131"/>
      <c r="DB34" s="131"/>
      <c r="DC34" s="387"/>
      <c r="DD34" s="49"/>
      <c r="DE34" s="49"/>
      <c r="DF34" s="131"/>
      <c r="DG34" s="131"/>
      <c r="DH34" s="387"/>
      <c r="DI34" s="49"/>
      <c r="DJ34" s="49"/>
      <c r="DK34" s="131"/>
      <c r="DL34" s="131"/>
      <c r="DM34" s="387"/>
      <c r="DN34" s="49"/>
      <c r="DO34" s="49"/>
      <c r="DP34" s="131"/>
      <c r="DQ34" s="131"/>
      <c r="DR34" s="387"/>
      <c r="DS34" s="49"/>
      <c r="DT34" s="49"/>
      <c r="DU34" s="131"/>
      <c r="DV34" s="131"/>
      <c r="DW34" s="387"/>
      <c r="DX34" s="49"/>
      <c r="DY34" s="49"/>
      <c r="DZ34" s="131"/>
      <c r="EA34" s="131"/>
      <c r="EB34" s="387"/>
      <c r="EC34" s="49"/>
      <c r="ED34" s="49"/>
      <c r="EE34" s="131"/>
      <c r="EF34" s="131"/>
      <c r="EG34" s="387"/>
      <c r="EH34" s="49"/>
      <c r="EI34" s="49"/>
      <c r="EJ34" s="131"/>
      <c r="EK34" s="131"/>
      <c r="EL34" s="387"/>
      <c r="EM34" s="49"/>
      <c r="EN34" s="49"/>
      <c r="EO34" s="131"/>
      <c r="EP34" s="131"/>
      <c r="EQ34" s="387"/>
      <c r="ER34" s="49"/>
      <c r="ES34" s="49"/>
      <c r="ET34" s="131"/>
      <c r="EU34" s="131"/>
      <c r="EV34" s="387"/>
      <c r="EW34" s="49"/>
      <c r="EX34" s="49"/>
      <c r="EY34" s="131"/>
      <c r="EZ34" s="131"/>
      <c r="FA34" s="387"/>
      <c r="FB34" s="49"/>
      <c r="FC34" s="49"/>
      <c r="FD34" s="131"/>
      <c r="FE34" s="131"/>
      <c r="FF34" s="387"/>
      <c r="FG34" s="49"/>
      <c r="FH34" s="49"/>
      <c r="FI34" s="131"/>
      <c r="FJ34" s="131"/>
      <c r="FK34" s="387"/>
      <c r="FL34" s="49"/>
      <c r="FM34" s="49"/>
      <c r="FN34" s="131"/>
      <c r="FO34" s="131"/>
      <c r="FP34" s="387"/>
      <c r="FQ34" s="49"/>
      <c r="FR34" s="49"/>
      <c r="FS34" s="131"/>
      <c r="FT34" s="131"/>
      <c r="FU34" s="387"/>
      <c r="FV34" s="49"/>
      <c r="FW34" s="49"/>
      <c r="FX34" s="131"/>
      <c r="FY34" s="131"/>
      <c r="FZ34" s="387"/>
      <c r="GA34" s="49"/>
      <c r="GB34" s="49"/>
      <c r="GC34" s="131"/>
      <c r="GD34" s="131"/>
      <c r="GE34" s="387"/>
      <c r="GF34" s="49"/>
      <c r="GG34" s="49"/>
      <c r="GH34" s="131"/>
      <c r="GI34" s="131"/>
      <c r="GJ34" s="387"/>
      <c r="GK34" s="49"/>
      <c r="GL34" s="49"/>
      <c r="GM34" s="131"/>
      <c r="GN34" s="131"/>
      <c r="GO34" s="387"/>
      <c r="GP34" s="49"/>
      <c r="GQ34" s="49"/>
      <c r="GR34" s="131"/>
      <c r="GS34" s="131"/>
      <c r="GT34" s="387"/>
      <c r="GU34" s="49"/>
      <c r="GV34" s="49"/>
      <c r="GW34" s="131"/>
      <c r="GX34" s="131"/>
      <c r="GY34" s="387"/>
      <c r="GZ34" s="49"/>
      <c r="HA34" s="49"/>
      <c r="HB34" s="131"/>
      <c r="HC34" s="131"/>
      <c r="HD34" s="387"/>
      <c r="HE34" s="49"/>
      <c r="HF34" s="49"/>
      <c r="HG34" s="131"/>
      <c r="HH34" s="131"/>
      <c r="HI34" s="387"/>
      <c r="HJ34" s="49"/>
      <c r="HK34" s="49"/>
      <c r="HL34" s="131"/>
      <c r="HM34" s="131"/>
      <c r="HN34" s="387"/>
      <c r="HO34" s="49"/>
      <c r="HP34" s="49"/>
      <c r="HQ34" s="131"/>
      <c r="HR34" s="131"/>
      <c r="HS34" s="387"/>
      <c r="HT34" s="49"/>
      <c r="HU34" s="49"/>
      <c r="HV34" s="131"/>
      <c r="HW34" s="131"/>
      <c r="HX34" s="387"/>
      <c r="HY34" s="49"/>
      <c r="HZ34" s="49"/>
      <c r="IA34" s="131"/>
      <c r="IB34" s="131"/>
      <c r="IC34" s="387"/>
      <c r="ID34" s="49"/>
      <c r="IE34" s="49"/>
      <c r="IF34" s="131"/>
      <c r="IG34" s="131"/>
      <c r="IH34" s="387"/>
      <c r="II34" s="49"/>
      <c r="IJ34" s="49"/>
      <c r="IK34" s="131"/>
      <c r="IL34" s="131"/>
      <c r="IM34" s="387"/>
      <c r="IN34" s="49"/>
      <c r="IO34" s="49"/>
      <c r="IP34" s="131"/>
      <c r="IQ34" s="131"/>
      <c r="IR34" s="387"/>
      <c r="IS34" s="49"/>
      <c r="IT34" s="49"/>
      <c r="IU34" s="131"/>
      <c r="IV34" s="131"/>
      <c r="IW34" s="387"/>
      <c r="IX34" s="49"/>
      <c r="IY34" s="50"/>
      <c r="IZ34" s="198"/>
      <c r="JA34" s="378"/>
      <c r="JB34" s="256"/>
      <c r="JC34" s="256"/>
    </row>
    <row r="35" spans="1:263" s="3" customFormat="1" ht="15" thickBot="1" x14ac:dyDescent="0.4">
      <c r="A35" s="198"/>
      <c r="B35" s="359"/>
      <c r="C35" s="45" t="s">
        <v>842</v>
      </c>
      <c r="D35" s="104" t="s">
        <v>843</v>
      </c>
      <c r="E35" s="102"/>
      <c r="F35" s="285" t="str">
        <f>IFERROR(INDEX('Helper 1'!$I$2:$I$19,MATCH('Schedule 1'!$G$20,'Helper 1'!$H$2:$H$19,0)),"")</f>
        <v/>
      </c>
      <c r="G35" s="124">
        <f>SUM(L35:IX35)</f>
        <v>0</v>
      </c>
      <c r="H35" s="325"/>
      <c r="I35" s="202"/>
      <c r="J35" s="324"/>
      <c r="K35" s="131"/>
      <c r="L35" s="124">
        <f>ROUND(L31*L33,2)</f>
        <v>0</v>
      </c>
      <c r="M35" s="49"/>
      <c r="N35" s="49"/>
      <c r="O35" s="131"/>
      <c r="P35" s="131"/>
      <c r="Q35" s="124">
        <f>ROUND(Q31*Q33,2)</f>
        <v>0</v>
      </c>
      <c r="R35" s="49"/>
      <c r="S35" s="49"/>
      <c r="T35" s="131"/>
      <c r="U35" s="131"/>
      <c r="V35" s="124">
        <f>ROUND(V31*V33,2)</f>
        <v>0</v>
      </c>
      <c r="W35" s="49"/>
      <c r="X35" s="49"/>
      <c r="Y35" s="131"/>
      <c r="Z35" s="131"/>
      <c r="AA35" s="124">
        <f>ROUND(AA31*AA33,2)</f>
        <v>0</v>
      </c>
      <c r="AB35" s="49"/>
      <c r="AC35" s="49"/>
      <c r="AD35" s="131"/>
      <c r="AE35" s="131"/>
      <c r="AF35" s="124">
        <f>ROUND(AF31*AF33,2)</f>
        <v>0</v>
      </c>
      <c r="AG35" s="49"/>
      <c r="AH35" s="49"/>
      <c r="AI35" s="131"/>
      <c r="AJ35" s="131"/>
      <c r="AK35" s="124">
        <f>ROUND(AK31*AK33,2)</f>
        <v>0</v>
      </c>
      <c r="AL35" s="49"/>
      <c r="AM35" s="49"/>
      <c r="AN35" s="131"/>
      <c r="AO35" s="131"/>
      <c r="AP35" s="124">
        <f>ROUND(AP31*AP33,2)</f>
        <v>0</v>
      </c>
      <c r="AQ35" s="49"/>
      <c r="AR35" s="49"/>
      <c r="AS35" s="131"/>
      <c r="AT35" s="131"/>
      <c r="AU35" s="124">
        <f>ROUND(AU31*AU33,2)</f>
        <v>0</v>
      </c>
      <c r="AV35" s="49"/>
      <c r="AW35" s="49"/>
      <c r="AX35" s="131"/>
      <c r="AY35" s="131"/>
      <c r="AZ35" s="124">
        <f>ROUND(AZ31*AZ33,2)</f>
        <v>0</v>
      </c>
      <c r="BA35" s="49"/>
      <c r="BB35" s="49"/>
      <c r="BC35" s="131"/>
      <c r="BD35" s="131"/>
      <c r="BE35" s="124">
        <f>ROUND(BE31*BE33,2)</f>
        <v>0</v>
      </c>
      <c r="BF35" s="49"/>
      <c r="BG35" s="49"/>
      <c r="BH35" s="131"/>
      <c r="BI35" s="131"/>
      <c r="BJ35" s="124">
        <f>ROUND(BJ31*BJ33,2)</f>
        <v>0</v>
      </c>
      <c r="BK35" s="49"/>
      <c r="BL35" s="49"/>
      <c r="BM35" s="131"/>
      <c r="BN35" s="131"/>
      <c r="BO35" s="124">
        <f>ROUND(BO31*BO33,2)</f>
        <v>0</v>
      </c>
      <c r="BP35" s="49"/>
      <c r="BQ35" s="49"/>
      <c r="BR35" s="131"/>
      <c r="BS35" s="131"/>
      <c r="BT35" s="124">
        <f>ROUND(BT31*BT33,2)</f>
        <v>0</v>
      </c>
      <c r="BU35" s="49"/>
      <c r="BV35" s="49"/>
      <c r="BW35" s="131"/>
      <c r="BX35" s="131"/>
      <c r="BY35" s="124">
        <f>ROUND(BY31*BY33,2)</f>
        <v>0</v>
      </c>
      <c r="BZ35" s="49"/>
      <c r="CA35" s="49"/>
      <c r="CB35" s="131"/>
      <c r="CC35" s="131"/>
      <c r="CD35" s="124">
        <f>ROUND(CD31*CD33,2)</f>
        <v>0</v>
      </c>
      <c r="CE35" s="49"/>
      <c r="CF35" s="49"/>
      <c r="CG35" s="131"/>
      <c r="CH35" s="131"/>
      <c r="CI35" s="124">
        <f>ROUND(CI31*CI33,2)</f>
        <v>0</v>
      </c>
      <c r="CJ35" s="49"/>
      <c r="CK35" s="49"/>
      <c r="CL35" s="131"/>
      <c r="CM35" s="131"/>
      <c r="CN35" s="124">
        <f>ROUND(CN31*CN33,2)</f>
        <v>0</v>
      </c>
      <c r="CO35" s="49"/>
      <c r="CP35" s="49"/>
      <c r="CQ35" s="131"/>
      <c r="CR35" s="131"/>
      <c r="CS35" s="124">
        <f>ROUND(CS31*CS33,2)</f>
        <v>0</v>
      </c>
      <c r="CT35" s="49"/>
      <c r="CU35" s="49"/>
      <c r="CV35" s="131"/>
      <c r="CW35" s="131"/>
      <c r="CX35" s="124">
        <f>ROUND(CX31*CX33,2)</f>
        <v>0</v>
      </c>
      <c r="CY35" s="49"/>
      <c r="CZ35" s="49"/>
      <c r="DA35" s="131"/>
      <c r="DB35" s="131"/>
      <c r="DC35" s="124">
        <f>ROUND(DC31*DC33,2)</f>
        <v>0</v>
      </c>
      <c r="DD35" s="49"/>
      <c r="DE35" s="49"/>
      <c r="DF35" s="131"/>
      <c r="DG35" s="131"/>
      <c r="DH35" s="124">
        <f>ROUND(DH31*DH33,2)</f>
        <v>0</v>
      </c>
      <c r="DI35" s="49"/>
      <c r="DJ35" s="49"/>
      <c r="DK35" s="131"/>
      <c r="DL35" s="131"/>
      <c r="DM35" s="124">
        <f>ROUND(DM31*DM33,2)</f>
        <v>0</v>
      </c>
      <c r="DN35" s="49"/>
      <c r="DO35" s="49"/>
      <c r="DP35" s="131"/>
      <c r="DQ35" s="131"/>
      <c r="DR35" s="124">
        <f>ROUND(DR31*DR33,2)</f>
        <v>0</v>
      </c>
      <c r="DS35" s="49"/>
      <c r="DT35" s="49"/>
      <c r="DU35" s="131"/>
      <c r="DV35" s="131"/>
      <c r="DW35" s="124">
        <f>ROUND(DW31*DW33,2)</f>
        <v>0</v>
      </c>
      <c r="DX35" s="49"/>
      <c r="DY35" s="49"/>
      <c r="DZ35" s="131"/>
      <c r="EA35" s="131"/>
      <c r="EB35" s="124">
        <f>ROUND(EB31*EB33,2)</f>
        <v>0</v>
      </c>
      <c r="EC35" s="49"/>
      <c r="ED35" s="49"/>
      <c r="EE35" s="131"/>
      <c r="EF35" s="131"/>
      <c r="EG35" s="124">
        <f>ROUND(EG31*EG33,2)</f>
        <v>0</v>
      </c>
      <c r="EH35" s="49"/>
      <c r="EI35" s="49"/>
      <c r="EJ35" s="131"/>
      <c r="EK35" s="131"/>
      <c r="EL35" s="124">
        <f>ROUND(EL31*EL33,2)</f>
        <v>0</v>
      </c>
      <c r="EM35" s="49"/>
      <c r="EN35" s="49"/>
      <c r="EO35" s="131"/>
      <c r="EP35" s="131"/>
      <c r="EQ35" s="124">
        <f>ROUND(EQ31*EQ33,2)</f>
        <v>0</v>
      </c>
      <c r="ER35" s="49"/>
      <c r="ES35" s="49"/>
      <c r="ET35" s="131"/>
      <c r="EU35" s="131"/>
      <c r="EV35" s="124">
        <f>ROUND(EV31*EV33,2)</f>
        <v>0</v>
      </c>
      <c r="EW35" s="49"/>
      <c r="EX35" s="49"/>
      <c r="EY35" s="131"/>
      <c r="EZ35" s="131"/>
      <c r="FA35" s="124">
        <f>ROUND(FA31*FA33,2)</f>
        <v>0</v>
      </c>
      <c r="FB35" s="49"/>
      <c r="FC35" s="49"/>
      <c r="FD35" s="131"/>
      <c r="FE35" s="131"/>
      <c r="FF35" s="124">
        <f>ROUND(FF31*FF33,2)</f>
        <v>0</v>
      </c>
      <c r="FG35" s="49"/>
      <c r="FH35" s="49"/>
      <c r="FI35" s="131"/>
      <c r="FJ35" s="131"/>
      <c r="FK35" s="124">
        <f>ROUND(FK31*FK33,2)</f>
        <v>0</v>
      </c>
      <c r="FL35" s="49"/>
      <c r="FM35" s="49"/>
      <c r="FN35" s="131"/>
      <c r="FO35" s="131"/>
      <c r="FP35" s="124">
        <f>ROUND(FP31*FP33,2)</f>
        <v>0</v>
      </c>
      <c r="FQ35" s="49"/>
      <c r="FR35" s="49"/>
      <c r="FS35" s="131"/>
      <c r="FT35" s="131"/>
      <c r="FU35" s="124">
        <f>ROUND(FU31*FU33,2)</f>
        <v>0</v>
      </c>
      <c r="FV35" s="49"/>
      <c r="FW35" s="49"/>
      <c r="FX35" s="131"/>
      <c r="FY35" s="131"/>
      <c r="FZ35" s="124">
        <f>ROUND(FZ31*FZ33,2)</f>
        <v>0</v>
      </c>
      <c r="GA35" s="49"/>
      <c r="GB35" s="49"/>
      <c r="GC35" s="131"/>
      <c r="GD35" s="131"/>
      <c r="GE35" s="124">
        <f>ROUND(GE31*GE33,2)</f>
        <v>0</v>
      </c>
      <c r="GF35" s="49"/>
      <c r="GG35" s="49"/>
      <c r="GH35" s="131"/>
      <c r="GI35" s="131"/>
      <c r="GJ35" s="124">
        <f>ROUND(GJ31*GJ33,2)</f>
        <v>0</v>
      </c>
      <c r="GK35" s="49"/>
      <c r="GL35" s="49"/>
      <c r="GM35" s="131"/>
      <c r="GN35" s="131"/>
      <c r="GO35" s="124">
        <f>ROUND(GO31*GO33,2)</f>
        <v>0</v>
      </c>
      <c r="GP35" s="49"/>
      <c r="GQ35" s="49"/>
      <c r="GR35" s="131"/>
      <c r="GS35" s="131"/>
      <c r="GT35" s="124">
        <f>ROUND(GT31*GT33,2)</f>
        <v>0</v>
      </c>
      <c r="GU35" s="49"/>
      <c r="GV35" s="49"/>
      <c r="GW35" s="131"/>
      <c r="GX35" s="131"/>
      <c r="GY35" s="124">
        <f>ROUND(GY31*GY33,2)</f>
        <v>0</v>
      </c>
      <c r="GZ35" s="49"/>
      <c r="HA35" s="49"/>
      <c r="HB35" s="131"/>
      <c r="HC35" s="131"/>
      <c r="HD35" s="124">
        <f>ROUND(HD31*HD33,2)</f>
        <v>0</v>
      </c>
      <c r="HE35" s="49"/>
      <c r="HF35" s="49"/>
      <c r="HG35" s="131"/>
      <c r="HH35" s="131"/>
      <c r="HI35" s="124">
        <f>ROUND(HI31*HI33,2)</f>
        <v>0</v>
      </c>
      <c r="HJ35" s="49"/>
      <c r="HK35" s="49"/>
      <c r="HL35" s="131"/>
      <c r="HM35" s="131"/>
      <c r="HN35" s="124">
        <f>ROUND(HN31*HN33,2)</f>
        <v>0</v>
      </c>
      <c r="HO35" s="49"/>
      <c r="HP35" s="49"/>
      <c r="HQ35" s="131"/>
      <c r="HR35" s="131"/>
      <c r="HS35" s="124">
        <f>ROUND(HS31*HS33,2)</f>
        <v>0</v>
      </c>
      <c r="HT35" s="49"/>
      <c r="HU35" s="49"/>
      <c r="HV35" s="131"/>
      <c r="HW35" s="131"/>
      <c r="HX35" s="124">
        <f>ROUND(HX31*HX33,2)</f>
        <v>0</v>
      </c>
      <c r="HY35" s="49"/>
      <c r="HZ35" s="49"/>
      <c r="IA35" s="131"/>
      <c r="IB35" s="131"/>
      <c r="IC35" s="124">
        <f>ROUND(IC31*IC33,2)</f>
        <v>0</v>
      </c>
      <c r="ID35" s="49"/>
      <c r="IE35" s="49"/>
      <c r="IF35" s="131"/>
      <c r="IG35" s="131"/>
      <c r="IH35" s="124">
        <f>ROUND(IH31*IH33,2)</f>
        <v>0</v>
      </c>
      <c r="II35" s="49"/>
      <c r="IJ35" s="49"/>
      <c r="IK35" s="131"/>
      <c r="IL35" s="131"/>
      <c r="IM35" s="124">
        <f>ROUND(IM31*IM33,2)</f>
        <v>0</v>
      </c>
      <c r="IN35" s="49"/>
      <c r="IO35" s="49"/>
      <c r="IP35" s="131"/>
      <c r="IQ35" s="131"/>
      <c r="IR35" s="124">
        <f>ROUND(IR31*IR33,2)</f>
        <v>0</v>
      </c>
      <c r="IS35" s="49"/>
      <c r="IT35" s="49"/>
      <c r="IU35" s="131"/>
      <c r="IV35" s="131"/>
      <c r="IW35" s="124">
        <f>ROUND(IW31*IW33,2)</f>
        <v>0</v>
      </c>
      <c r="IX35" s="49"/>
      <c r="IY35" s="50"/>
      <c r="IZ35" s="198"/>
      <c r="JA35" s="378"/>
      <c r="JB35" s="256"/>
      <c r="JC35" s="256"/>
    </row>
    <row r="36" spans="1:263" s="3" customFormat="1" ht="15.5" thickTop="1" thickBot="1" x14ac:dyDescent="0.4">
      <c r="A36" s="198"/>
      <c r="B36" s="359"/>
      <c r="C36" s="47"/>
      <c r="D36" s="102"/>
      <c r="E36" s="102"/>
      <c r="F36" s="389"/>
      <c r="G36" s="390"/>
      <c r="H36" s="391"/>
      <c r="I36" s="202"/>
      <c r="J36" s="392"/>
      <c r="K36" s="390"/>
      <c r="L36" s="390"/>
      <c r="M36" s="393"/>
      <c r="N36" s="393"/>
      <c r="O36" s="390"/>
      <c r="P36" s="390"/>
      <c r="Q36" s="390"/>
      <c r="R36" s="393"/>
      <c r="S36" s="393"/>
      <c r="T36" s="390"/>
      <c r="U36" s="390"/>
      <c r="V36" s="390"/>
      <c r="W36" s="393"/>
      <c r="X36" s="393"/>
      <c r="Y36" s="390"/>
      <c r="Z36" s="390"/>
      <c r="AA36" s="390"/>
      <c r="AB36" s="393"/>
      <c r="AC36" s="393"/>
      <c r="AD36" s="390"/>
      <c r="AE36" s="390"/>
      <c r="AF36" s="390"/>
      <c r="AG36" s="393"/>
      <c r="AH36" s="393"/>
      <c r="AI36" s="390"/>
      <c r="AJ36" s="390"/>
      <c r="AK36" s="390"/>
      <c r="AL36" s="393"/>
      <c r="AM36" s="393"/>
      <c r="AN36" s="390"/>
      <c r="AO36" s="390"/>
      <c r="AP36" s="390"/>
      <c r="AQ36" s="393"/>
      <c r="AR36" s="393"/>
      <c r="AS36" s="390"/>
      <c r="AT36" s="390"/>
      <c r="AU36" s="390"/>
      <c r="AV36" s="393"/>
      <c r="AW36" s="393"/>
      <c r="AX36" s="390"/>
      <c r="AY36" s="390"/>
      <c r="AZ36" s="390"/>
      <c r="BA36" s="393"/>
      <c r="BB36" s="393"/>
      <c r="BC36" s="390"/>
      <c r="BD36" s="390"/>
      <c r="BE36" s="390"/>
      <c r="BF36" s="393"/>
      <c r="BG36" s="393"/>
      <c r="BH36" s="390"/>
      <c r="BI36" s="390"/>
      <c r="BJ36" s="390"/>
      <c r="BK36" s="393"/>
      <c r="BL36" s="393"/>
      <c r="BM36" s="390"/>
      <c r="BN36" s="390"/>
      <c r="BO36" s="390"/>
      <c r="BP36" s="393"/>
      <c r="BQ36" s="393"/>
      <c r="BR36" s="390"/>
      <c r="BS36" s="390"/>
      <c r="BT36" s="390"/>
      <c r="BU36" s="393"/>
      <c r="BV36" s="393"/>
      <c r="BW36" s="390"/>
      <c r="BX36" s="390"/>
      <c r="BY36" s="390"/>
      <c r="BZ36" s="393"/>
      <c r="CA36" s="393"/>
      <c r="CB36" s="390"/>
      <c r="CC36" s="390"/>
      <c r="CD36" s="390"/>
      <c r="CE36" s="393"/>
      <c r="CF36" s="393"/>
      <c r="CG36" s="390"/>
      <c r="CH36" s="390"/>
      <c r="CI36" s="390"/>
      <c r="CJ36" s="393"/>
      <c r="CK36" s="393"/>
      <c r="CL36" s="390"/>
      <c r="CM36" s="390"/>
      <c r="CN36" s="390"/>
      <c r="CO36" s="393"/>
      <c r="CP36" s="393"/>
      <c r="CQ36" s="390"/>
      <c r="CR36" s="390"/>
      <c r="CS36" s="390"/>
      <c r="CT36" s="393"/>
      <c r="CU36" s="393"/>
      <c r="CV36" s="390"/>
      <c r="CW36" s="390"/>
      <c r="CX36" s="390"/>
      <c r="CY36" s="393"/>
      <c r="CZ36" s="393"/>
      <c r="DA36" s="390"/>
      <c r="DB36" s="390"/>
      <c r="DC36" s="390"/>
      <c r="DD36" s="393"/>
      <c r="DE36" s="393"/>
      <c r="DF36" s="390"/>
      <c r="DG36" s="390"/>
      <c r="DH36" s="390"/>
      <c r="DI36" s="393"/>
      <c r="DJ36" s="393"/>
      <c r="DK36" s="390"/>
      <c r="DL36" s="390"/>
      <c r="DM36" s="390"/>
      <c r="DN36" s="393"/>
      <c r="DO36" s="393"/>
      <c r="DP36" s="390"/>
      <c r="DQ36" s="390"/>
      <c r="DR36" s="390"/>
      <c r="DS36" s="393"/>
      <c r="DT36" s="393"/>
      <c r="DU36" s="390"/>
      <c r="DV36" s="390"/>
      <c r="DW36" s="390"/>
      <c r="DX36" s="393"/>
      <c r="DY36" s="393"/>
      <c r="DZ36" s="390"/>
      <c r="EA36" s="390"/>
      <c r="EB36" s="390"/>
      <c r="EC36" s="393"/>
      <c r="ED36" s="393"/>
      <c r="EE36" s="390"/>
      <c r="EF36" s="390"/>
      <c r="EG36" s="390"/>
      <c r="EH36" s="393"/>
      <c r="EI36" s="393"/>
      <c r="EJ36" s="390"/>
      <c r="EK36" s="390"/>
      <c r="EL36" s="390"/>
      <c r="EM36" s="393"/>
      <c r="EN36" s="393"/>
      <c r="EO36" s="390"/>
      <c r="EP36" s="390"/>
      <c r="EQ36" s="390"/>
      <c r="ER36" s="393"/>
      <c r="ES36" s="393"/>
      <c r="ET36" s="390"/>
      <c r="EU36" s="390"/>
      <c r="EV36" s="390"/>
      <c r="EW36" s="393"/>
      <c r="EX36" s="393"/>
      <c r="EY36" s="390"/>
      <c r="EZ36" s="390"/>
      <c r="FA36" s="390"/>
      <c r="FB36" s="393"/>
      <c r="FC36" s="393"/>
      <c r="FD36" s="390"/>
      <c r="FE36" s="390"/>
      <c r="FF36" s="390"/>
      <c r="FG36" s="393"/>
      <c r="FH36" s="393"/>
      <c r="FI36" s="390"/>
      <c r="FJ36" s="390"/>
      <c r="FK36" s="390"/>
      <c r="FL36" s="393"/>
      <c r="FM36" s="393"/>
      <c r="FN36" s="390"/>
      <c r="FO36" s="390"/>
      <c r="FP36" s="390"/>
      <c r="FQ36" s="393"/>
      <c r="FR36" s="393"/>
      <c r="FS36" s="390"/>
      <c r="FT36" s="390"/>
      <c r="FU36" s="390"/>
      <c r="FV36" s="393"/>
      <c r="FW36" s="393"/>
      <c r="FX36" s="390"/>
      <c r="FY36" s="390"/>
      <c r="FZ36" s="390"/>
      <c r="GA36" s="393"/>
      <c r="GB36" s="393"/>
      <c r="GC36" s="390"/>
      <c r="GD36" s="390"/>
      <c r="GE36" s="390"/>
      <c r="GF36" s="393"/>
      <c r="GG36" s="393"/>
      <c r="GH36" s="390"/>
      <c r="GI36" s="390"/>
      <c r="GJ36" s="390"/>
      <c r="GK36" s="393"/>
      <c r="GL36" s="393"/>
      <c r="GM36" s="390"/>
      <c r="GN36" s="390"/>
      <c r="GO36" s="390"/>
      <c r="GP36" s="393"/>
      <c r="GQ36" s="393"/>
      <c r="GR36" s="390"/>
      <c r="GS36" s="390"/>
      <c r="GT36" s="390"/>
      <c r="GU36" s="393"/>
      <c r="GV36" s="393"/>
      <c r="GW36" s="390"/>
      <c r="GX36" s="390"/>
      <c r="GY36" s="390"/>
      <c r="GZ36" s="393"/>
      <c r="HA36" s="393"/>
      <c r="HB36" s="390"/>
      <c r="HC36" s="390"/>
      <c r="HD36" s="390"/>
      <c r="HE36" s="393"/>
      <c r="HF36" s="393"/>
      <c r="HG36" s="390"/>
      <c r="HH36" s="390"/>
      <c r="HI36" s="390"/>
      <c r="HJ36" s="393"/>
      <c r="HK36" s="393"/>
      <c r="HL36" s="390"/>
      <c r="HM36" s="390"/>
      <c r="HN36" s="390"/>
      <c r="HO36" s="393"/>
      <c r="HP36" s="393"/>
      <c r="HQ36" s="390"/>
      <c r="HR36" s="390"/>
      <c r="HS36" s="390"/>
      <c r="HT36" s="393"/>
      <c r="HU36" s="393"/>
      <c r="HV36" s="390"/>
      <c r="HW36" s="390"/>
      <c r="HX36" s="390"/>
      <c r="HY36" s="393"/>
      <c r="HZ36" s="393"/>
      <c r="IA36" s="390"/>
      <c r="IB36" s="390"/>
      <c r="IC36" s="390"/>
      <c r="ID36" s="393"/>
      <c r="IE36" s="393"/>
      <c r="IF36" s="390"/>
      <c r="IG36" s="390"/>
      <c r="IH36" s="390"/>
      <c r="II36" s="393"/>
      <c r="IJ36" s="393"/>
      <c r="IK36" s="390"/>
      <c r="IL36" s="390"/>
      <c r="IM36" s="390"/>
      <c r="IN36" s="393"/>
      <c r="IO36" s="393"/>
      <c r="IP36" s="390"/>
      <c r="IQ36" s="390"/>
      <c r="IR36" s="390"/>
      <c r="IS36" s="393"/>
      <c r="IT36" s="393"/>
      <c r="IU36" s="390"/>
      <c r="IV36" s="390"/>
      <c r="IW36" s="390"/>
      <c r="IX36" s="393"/>
      <c r="IY36" s="394"/>
      <c r="IZ36" s="198"/>
      <c r="JA36" s="378"/>
      <c r="JB36" s="256"/>
      <c r="JC36" s="256"/>
    </row>
    <row r="37" spans="1:263" s="3" customFormat="1" ht="15" thickBot="1" x14ac:dyDescent="0.4">
      <c r="A37" s="198"/>
      <c r="B37" s="395"/>
      <c r="C37" s="51"/>
      <c r="D37" s="396"/>
      <c r="E37" s="396"/>
      <c r="F37" s="397"/>
      <c r="G37" s="398"/>
      <c r="H37" s="398"/>
      <c r="I37" s="398"/>
      <c r="J37" s="398"/>
      <c r="K37" s="398"/>
      <c r="L37" s="398"/>
      <c r="M37" s="399"/>
      <c r="N37" s="399"/>
      <c r="O37" s="398"/>
      <c r="P37" s="398"/>
      <c r="Q37" s="398"/>
      <c r="R37" s="399"/>
      <c r="S37" s="399"/>
      <c r="T37" s="398"/>
      <c r="U37" s="398"/>
      <c r="V37" s="398"/>
      <c r="W37" s="399"/>
      <c r="X37" s="399"/>
      <c r="Y37" s="398"/>
      <c r="Z37" s="398"/>
      <c r="AA37" s="398"/>
      <c r="AB37" s="399"/>
      <c r="AC37" s="399"/>
      <c r="AD37" s="398"/>
      <c r="AE37" s="398"/>
      <c r="AF37" s="398"/>
      <c r="AG37" s="399"/>
      <c r="AH37" s="399"/>
      <c r="AI37" s="398"/>
      <c r="AJ37" s="398"/>
      <c r="AK37" s="398"/>
      <c r="AL37" s="399"/>
      <c r="AM37" s="399"/>
      <c r="AN37" s="398"/>
      <c r="AO37" s="398"/>
      <c r="AP37" s="398"/>
      <c r="AQ37" s="399"/>
      <c r="AR37" s="399"/>
      <c r="AS37" s="398"/>
      <c r="AT37" s="398"/>
      <c r="AU37" s="398"/>
      <c r="AV37" s="399"/>
      <c r="AW37" s="399"/>
      <c r="AX37" s="398"/>
      <c r="AY37" s="398"/>
      <c r="AZ37" s="398"/>
      <c r="BA37" s="399"/>
      <c r="BB37" s="399"/>
      <c r="BC37" s="398"/>
      <c r="BD37" s="398"/>
      <c r="BE37" s="398"/>
      <c r="BF37" s="399"/>
      <c r="BG37" s="399"/>
      <c r="BH37" s="398"/>
      <c r="BI37" s="398"/>
      <c r="BJ37" s="398"/>
      <c r="BK37" s="399"/>
      <c r="BL37" s="399"/>
      <c r="BM37" s="398"/>
      <c r="BN37" s="398"/>
      <c r="BO37" s="398"/>
      <c r="BP37" s="399"/>
      <c r="BQ37" s="399"/>
      <c r="BR37" s="398"/>
      <c r="BS37" s="398"/>
      <c r="BT37" s="398"/>
      <c r="BU37" s="399"/>
      <c r="BV37" s="399"/>
      <c r="BW37" s="398"/>
      <c r="BX37" s="398"/>
      <c r="BY37" s="398"/>
      <c r="BZ37" s="399"/>
      <c r="CA37" s="399"/>
      <c r="CB37" s="398"/>
      <c r="CC37" s="398"/>
      <c r="CD37" s="398"/>
      <c r="CE37" s="399"/>
      <c r="CF37" s="399"/>
      <c r="CG37" s="398"/>
      <c r="CH37" s="398"/>
      <c r="CI37" s="398"/>
      <c r="CJ37" s="399"/>
      <c r="CK37" s="399"/>
      <c r="CL37" s="398"/>
      <c r="CM37" s="398"/>
      <c r="CN37" s="398"/>
      <c r="CO37" s="399"/>
      <c r="CP37" s="399"/>
      <c r="CQ37" s="398"/>
      <c r="CR37" s="398"/>
      <c r="CS37" s="398"/>
      <c r="CT37" s="399"/>
      <c r="CU37" s="399"/>
      <c r="CV37" s="398"/>
      <c r="CW37" s="398"/>
      <c r="CX37" s="398"/>
      <c r="CY37" s="399"/>
      <c r="CZ37" s="399"/>
      <c r="DA37" s="398"/>
      <c r="DB37" s="398"/>
      <c r="DC37" s="398"/>
      <c r="DD37" s="399"/>
      <c r="DE37" s="399"/>
      <c r="DF37" s="398"/>
      <c r="DG37" s="398"/>
      <c r="DH37" s="398"/>
      <c r="DI37" s="399"/>
      <c r="DJ37" s="399"/>
      <c r="DK37" s="398"/>
      <c r="DL37" s="398"/>
      <c r="DM37" s="398"/>
      <c r="DN37" s="399"/>
      <c r="DO37" s="399"/>
      <c r="DP37" s="398"/>
      <c r="DQ37" s="398"/>
      <c r="DR37" s="398"/>
      <c r="DS37" s="399"/>
      <c r="DT37" s="399"/>
      <c r="DU37" s="398"/>
      <c r="DV37" s="398"/>
      <c r="DW37" s="398"/>
      <c r="DX37" s="399"/>
      <c r="DY37" s="399"/>
      <c r="DZ37" s="398"/>
      <c r="EA37" s="398"/>
      <c r="EB37" s="398"/>
      <c r="EC37" s="399"/>
      <c r="ED37" s="399"/>
      <c r="EE37" s="398"/>
      <c r="EF37" s="398"/>
      <c r="EG37" s="398"/>
      <c r="EH37" s="399"/>
      <c r="EI37" s="399"/>
      <c r="EJ37" s="398"/>
      <c r="EK37" s="398"/>
      <c r="EL37" s="398"/>
      <c r="EM37" s="399"/>
      <c r="EN37" s="399"/>
      <c r="EO37" s="398"/>
      <c r="EP37" s="398"/>
      <c r="EQ37" s="398"/>
      <c r="ER37" s="399"/>
      <c r="ES37" s="399"/>
      <c r="ET37" s="398"/>
      <c r="EU37" s="398"/>
      <c r="EV37" s="398"/>
      <c r="EW37" s="399"/>
      <c r="EX37" s="399"/>
      <c r="EY37" s="398"/>
      <c r="EZ37" s="398"/>
      <c r="FA37" s="398"/>
      <c r="FB37" s="399"/>
      <c r="FC37" s="399"/>
      <c r="FD37" s="398"/>
      <c r="FE37" s="398"/>
      <c r="FF37" s="398"/>
      <c r="FG37" s="399"/>
      <c r="FH37" s="399"/>
      <c r="FI37" s="398"/>
      <c r="FJ37" s="398"/>
      <c r="FK37" s="398"/>
      <c r="FL37" s="399"/>
      <c r="FM37" s="399"/>
      <c r="FN37" s="398"/>
      <c r="FO37" s="398"/>
      <c r="FP37" s="398"/>
      <c r="FQ37" s="399"/>
      <c r="FR37" s="399"/>
      <c r="FS37" s="398"/>
      <c r="FT37" s="398"/>
      <c r="FU37" s="398"/>
      <c r="FV37" s="399"/>
      <c r="FW37" s="399"/>
      <c r="FX37" s="398"/>
      <c r="FY37" s="398"/>
      <c r="FZ37" s="398"/>
      <c r="GA37" s="399"/>
      <c r="GB37" s="399"/>
      <c r="GC37" s="398"/>
      <c r="GD37" s="398"/>
      <c r="GE37" s="398"/>
      <c r="GF37" s="399"/>
      <c r="GG37" s="399"/>
      <c r="GH37" s="398"/>
      <c r="GI37" s="398"/>
      <c r="GJ37" s="398"/>
      <c r="GK37" s="399"/>
      <c r="GL37" s="399"/>
      <c r="GM37" s="398"/>
      <c r="GN37" s="398"/>
      <c r="GO37" s="398"/>
      <c r="GP37" s="399"/>
      <c r="GQ37" s="399"/>
      <c r="GR37" s="398"/>
      <c r="GS37" s="398"/>
      <c r="GT37" s="398"/>
      <c r="GU37" s="399"/>
      <c r="GV37" s="399"/>
      <c r="GW37" s="398"/>
      <c r="GX37" s="398"/>
      <c r="GY37" s="398"/>
      <c r="GZ37" s="399"/>
      <c r="HA37" s="399"/>
      <c r="HB37" s="398"/>
      <c r="HC37" s="398"/>
      <c r="HD37" s="398"/>
      <c r="HE37" s="399"/>
      <c r="HF37" s="399"/>
      <c r="HG37" s="398"/>
      <c r="HH37" s="398"/>
      <c r="HI37" s="398"/>
      <c r="HJ37" s="399"/>
      <c r="HK37" s="399"/>
      <c r="HL37" s="398"/>
      <c r="HM37" s="398"/>
      <c r="HN37" s="398"/>
      <c r="HO37" s="399"/>
      <c r="HP37" s="399"/>
      <c r="HQ37" s="398"/>
      <c r="HR37" s="398"/>
      <c r="HS37" s="398"/>
      <c r="HT37" s="399"/>
      <c r="HU37" s="399"/>
      <c r="HV37" s="398"/>
      <c r="HW37" s="398"/>
      <c r="HX37" s="398"/>
      <c r="HY37" s="399"/>
      <c r="HZ37" s="399"/>
      <c r="IA37" s="398"/>
      <c r="IB37" s="398"/>
      <c r="IC37" s="398"/>
      <c r="ID37" s="399"/>
      <c r="IE37" s="399"/>
      <c r="IF37" s="398"/>
      <c r="IG37" s="398"/>
      <c r="IH37" s="398"/>
      <c r="II37" s="399"/>
      <c r="IJ37" s="399"/>
      <c r="IK37" s="398"/>
      <c r="IL37" s="398"/>
      <c r="IM37" s="398"/>
      <c r="IN37" s="399"/>
      <c r="IO37" s="399"/>
      <c r="IP37" s="398"/>
      <c r="IQ37" s="398"/>
      <c r="IR37" s="398"/>
      <c r="IS37" s="399"/>
      <c r="IT37" s="399"/>
      <c r="IU37" s="398"/>
      <c r="IV37" s="398"/>
      <c r="IW37" s="398"/>
      <c r="IX37" s="399"/>
      <c r="IY37" s="399"/>
      <c r="IZ37" s="399"/>
      <c r="JA37" s="400"/>
      <c r="JB37" s="256"/>
      <c r="JC37" s="256"/>
    </row>
    <row r="38" spans="1:263" s="3" customFormat="1" ht="15" thickBot="1" x14ac:dyDescent="0.4">
      <c r="A38" s="198"/>
      <c r="B38" s="198"/>
      <c r="C38" s="47"/>
      <c r="D38" s="102"/>
      <c r="E38" s="102"/>
      <c r="F38" s="369"/>
      <c r="G38" s="202"/>
      <c r="H38" s="202"/>
      <c r="I38" s="202"/>
      <c r="J38" s="202"/>
      <c r="K38" s="202"/>
      <c r="L38" s="202"/>
      <c r="M38" s="198"/>
      <c r="N38" s="198"/>
      <c r="O38" s="202"/>
      <c r="P38" s="202"/>
      <c r="Q38" s="202"/>
      <c r="R38" s="198"/>
      <c r="S38" s="198"/>
      <c r="T38" s="202"/>
      <c r="U38" s="202"/>
      <c r="V38" s="202"/>
      <c r="W38" s="198"/>
      <c r="X38" s="198"/>
      <c r="Y38" s="202"/>
      <c r="Z38" s="202"/>
      <c r="AA38" s="202"/>
      <c r="AB38" s="198"/>
      <c r="AC38" s="198"/>
      <c r="AD38" s="202"/>
      <c r="AE38" s="202"/>
      <c r="AF38" s="202"/>
      <c r="AG38" s="198"/>
      <c r="AH38" s="198"/>
      <c r="AI38" s="202"/>
      <c r="AJ38" s="202"/>
      <c r="AK38" s="202"/>
      <c r="AL38" s="198"/>
      <c r="AM38" s="198"/>
      <c r="AN38" s="202"/>
      <c r="AO38" s="202"/>
      <c r="AP38" s="202"/>
      <c r="AQ38" s="198"/>
      <c r="AR38" s="198"/>
      <c r="AS38" s="202"/>
      <c r="AT38" s="202"/>
      <c r="AU38" s="202"/>
      <c r="AV38" s="198"/>
      <c r="AW38" s="198"/>
      <c r="AX38" s="202"/>
      <c r="AY38" s="202"/>
      <c r="AZ38" s="202"/>
      <c r="BA38" s="198"/>
      <c r="BB38" s="198"/>
      <c r="BC38" s="202"/>
      <c r="BD38" s="202"/>
      <c r="BE38" s="202"/>
      <c r="BF38" s="198"/>
      <c r="BG38" s="198"/>
      <c r="BH38" s="202"/>
      <c r="BI38" s="202"/>
      <c r="BJ38" s="202"/>
      <c r="BK38" s="198"/>
      <c r="BL38" s="198"/>
      <c r="BM38" s="202"/>
      <c r="BN38" s="202"/>
      <c r="BO38" s="202"/>
      <c r="BP38" s="198"/>
      <c r="BQ38" s="198"/>
      <c r="BR38" s="202"/>
      <c r="BS38" s="202"/>
      <c r="BT38" s="202"/>
      <c r="BU38" s="198"/>
      <c r="BV38" s="198"/>
      <c r="BW38" s="202"/>
      <c r="BX38" s="202"/>
      <c r="BY38" s="202"/>
      <c r="BZ38" s="198"/>
      <c r="CA38" s="198"/>
      <c r="CB38" s="202"/>
      <c r="CC38" s="202"/>
      <c r="CD38" s="202"/>
      <c r="CE38" s="198"/>
      <c r="CF38" s="198"/>
      <c r="CG38" s="202"/>
      <c r="CH38" s="202"/>
      <c r="CI38" s="202"/>
      <c r="CJ38" s="198"/>
      <c r="CK38" s="198"/>
      <c r="CL38" s="202"/>
      <c r="CM38" s="202"/>
      <c r="CN38" s="202"/>
      <c r="CO38" s="198"/>
      <c r="CP38" s="198"/>
      <c r="CQ38" s="202"/>
      <c r="CR38" s="202"/>
      <c r="CS38" s="202"/>
      <c r="CT38" s="198"/>
      <c r="CU38" s="198"/>
      <c r="CV38" s="202"/>
      <c r="CW38" s="202"/>
      <c r="CX38" s="202"/>
      <c r="CY38" s="198"/>
      <c r="CZ38" s="198"/>
      <c r="DA38" s="202"/>
      <c r="DB38" s="202"/>
      <c r="DC38" s="202"/>
      <c r="DD38" s="198"/>
      <c r="DE38" s="198"/>
      <c r="DF38" s="202"/>
      <c r="DG38" s="202"/>
      <c r="DH38" s="202"/>
      <c r="DI38" s="198"/>
      <c r="DJ38" s="198"/>
      <c r="DK38" s="202"/>
      <c r="DL38" s="202"/>
      <c r="DM38" s="202"/>
      <c r="DN38" s="198"/>
      <c r="DO38" s="198"/>
      <c r="DP38" s="202"/>
      <c r="DQ38" s="202"/>
      <c r="DR38" s="202"/>
      <c r="DS38" s="198"/>
      <c r="DT38" s="198"/>
      <c r="DU38" s="202"/>
      <c r="DV38" s="202"/>
      <c r="DW38" s="202"/>
      <c r="DX38" s="198"/>
      <c r="DY38" s="198"/>
      <c r="DZ38" s="202"/>
      <c r="EA38" s="202"/>
      <c r="EB38" s="202"/>
      <c r="EC38" s="198"/>
      <c r="ED38" s="198"/>
      <c r="EE38" s="202"/>
      <c r="EF38" s="202"/>
      <c r="EG38" s="202"/>
      <c r="EH38" s="198"/>
      <c r="EI38" s="198"/>
      <c r="EJ38" s="202"/>
      <c r="EK38" s="202"/>
      <c r="EL38" s="202"/>
      <c r="EM38" s="198"/>
      <c r="EN38" s="198"/>
      <c r="EO38" s="202"/>
      <c r="EP38" s="202"/>
      <c r="EQ38" s="202"/>
      <c r="ER38" s="198"/>
      <c r="ES38" s="198"/>
      <c r="ET38" s="202"/>
      <c r="EU38" s="202"/>
      <c r="EV38" s="202"/>
      <c r="EW38" s="198"/>
      <c r="EX38" s="198"/>
      <c r="EY38" s="202"/>
      <c r="EZ38" s="202"/>
      <c r="FA38" s="202"/>
      <c r="FB38" s="198"/>
      <c r="FC38" s="198"/>
      <c r="FD38" s="202"/>
      <c r="FE38" s="202"/>
      <c r="FF38" s="202"/>
      <c r="FG38" s="198"/>
      <c r="FH38" s="198"/>
      <c r="FI38" s="202"/>
      <c r="FJ38" s="202"/>
      <c r="FK38" s="202"/>
      <c r="FL38" s="198"/>
      <c r="FM38" s="198"/>
      <c r="FN38" s="202"/>
      <c r="FO38" s="202"/>
      <c r="FP38" s="202"/>
      <c r="FQ38" s="198"/>
      <c r="FR38" s="198"/>
      <c r="FS38" s="202"/>
      <c r="FT38" s="202"/>
      <c r="FU38" s="202"/>
      <c r="FV38" s="198"/>
      <c r="FW38" s="198"/>
      <c r="FX38" s="202"/>
      <c r="FY38" s="202"/>
      <c r="FZ38" s="202"/>
      <c r="GA38" s="198"/>
      <c r="GB38" s="198"/>
      <c r="GC38" s="202"/>
      <c r="GD38" s="202"/>
      <c r="GE38" s="202"/>
      <c r="GF38" s="198"/>
      <c r="GG38" s="198"/>
      <c r="GH38" s="202"/>
      <c r="GI38" s="202"/>
      <c r="GJ38" s="202"/>
      <c r="GK38" s="198"/>
      <c r="GL38" s="198"/>
      <c r="GM38" s="202"/>
      <c r="GN38" s="202"/>
      <c r="GO38" s="202"/>
      <c r="GP38" s="198"/>
      <c r="GQ38" s="198"/>
      <c r="GR38" s="202"/>
      <c r="GS38" s="202"/>
      <c r="GT38" s="202"/>
      <c r="GU38" s="198"/>
      <c r="GV38" s="198"/>
      <c r="GW38" s="202"/>
      <c r="GX38" s="202"/>
      <c r="GY38" s="202"/>
      <c r="GZ38" s="198"/>
      <c r="HA38" s="198"/>
      <c r="HB38" s="202"/>
      <c r="HC38" s="202"/>
      <c r="HD38" s="202"/>
      <c r="HE38" s="198"/>
      <c r="HF38" s="198"/>
      <c r="HG38" s="202"/>
      <c r="HH38" s="202"/>
      <c r="HI38" s="202"/>
      <c r="HJ38" s="198"/>
      <c r="HK38" s="198"/>
      <c r="HL38" s="202"/>
      <c r="HM38" s="202"/>
      <c r="HN38" s="202"/>
      <c r="HO38" s="198"/>
      <c r="HP38" s="198"/>
      <c r="HQ38" s="202"/>
      <c r="HR38" s="202"/>
      <c r="HS38" s="202"/>
      <c r="HT38" s="198"/>
      <c r="HU38" s="198"/>
      <c r="HV38" s="202"/>
      <c r="HW38" s="202"/>
      <c r="HX38" s="202"/>
      <c r="HY38" s="198"/>
      <c r="HZ38" s="198"/>
      <c r="IA38" s="202"/>
      <c r="IB38" s="202"/>
      <c r="IC38" s="202"/>
      <c r="ID38" s="198"/>
      <c r="IE38" s="198"/>
      <c r="IF38" s="202"/>
      <c r="IG38" s="202"/>
      <c r="IH38" s="202"/>
      <c r="II38" s="198"/>
      <c r="IJ38" s="198"/>
      <c r="IK38" s="202"/>
      <c r="IL38" s="202"/>
      <c r="IM38" s="202"/>
      <c r="IN38" s="198"/>
      <c r="IO38" s="198"/>
      <c r="IP38" s="202"/>
      <c r="IQ38" s="202"/>
      <c r="IR38" s="202"/>
      <c r="IS38" s="198"/>
      <c r="IT38" s="198"/>
      <c r="IU38" s="202"/>
      <c r="IV38" s="202"/>
      <c r="IW38" s="202"/>
      <c r="IX38" s="198"/>
      <c r="IY38" s="198"/>
      <c r="IZ38" s="198"/>
      <c r="JA38" s="198"/>
      <c r="JB38" s="256"/>
      <c r="JC38" s="256"/>
    </row>
    <row r="39" spans="1:263" s="3" customFormat="1" ht="15" thickBot="1" x14ac:dyDescent="0.4">
      <c r="A39" s="198"/>
      <c r="B39" s="370"/>
      <c r="C39" s="46" t="s">
        <v>844</v>
      </c>
      <c r="D39" s="371"/>
      <c r="E39" s="371"/>
      <c r="F39" s="372"/>
      <c r="G39" s="361"/>
      <c r="H39" s="361"/>
      <c r="I39" s="430"/>
      <c r="J39" s="202"/>
      <c r="K39" s="202"/>
      <c r="L39" s="202"/>
      <c r="M39" s="198"/>
      <c r="N39" s="198"/>
      <c r="O39" s="202"/>
      <c r="P39" s="202"/>
      <c r="Q39" s="202"/>
      <c r="R39" s="198"/>
      <c r="S39" s="198"/>
      <c r="T39" s="202"/>
      <c r="U39" s="202"/>
      <c r="V39" s="202"/>
      <c r="W39" s="198"/>
      <c r="X39" s="198"/>
      <c r="Y39" s="202"/>
      <c r="Z39" s="202"/>
      <c r="AA39" s="202"/>
      <c r="AB39" s="198"/>
      <c r="AC39" s="198"/>
      <c r="AD39" s="202"/>
      <c r="AE39" s="202"/>
      <c r="AF39" s="202"/>
      <c r="AG39" s="198"/>
      <c r="AH39" s="198"/>
      <c r="AI39" s="202"/>
      <c r="AJ39" s="202"/>
      <c r="AK39" s="202"/>
      <c r="AL39" s="198"/>
      <c r="AM39" s="198"/>
      <c r="AN39" s="202"/>
      <c r="AO39" s="202"/>
      <c r="AP39" s="202"/>
      <c r="AQ39" s="198"/>
      <c r="AR39" s="198"/>
      <c r="AS39" s="202"/>
      <c r="AT39" s="202"/>
      <c r="AU39" s="202"/>
      <c r="AV39" s="198"/>
      <c r="AW39" s="198"/>
      <c r="AX39" s="202"/>
      <c r="AY39" s="202"/>
      <c r="AZ39" s="202"/>
      <c r="BA39" s="198"/>
      <c r="BB39" s="198"/>
      <c r="BC39" s="202"/>
      <c r="BD39" s="202"/>
      <c r="BE39" s="202"/>
      <c r="BF39" s="198"/>
      <c r="BG39" s="198"/>
      <c r="BH39" s="202"/>
      <c r="BI39" s="202"/>
      <c r="BJ39" s="202"/>
      <c r="BK39" s="198"/>
      <c r="BL39" s="198"/>
      <c r="BM39" s="202"/>
      <c r="BN39" s="202"/>
      <c r="BO39" s="202"/>
      <c r="BP39" s="198"/>
      <c r="BQ39" s="198"/>
      <c r="BR39" s="202"/>
      <c r="BS39" s="202"/>
      <c r="BT39" s="202"/>
      <c r="BU39" s="198"/>
      <c r="BV39" s="198"/>
      <c r="BW39" s="202"/>
      <c r="BX39" s="202"/>
      <c r="BY39" s="202"/>
      <c r="BZ39" s="198"/>
      <c r="CA39" s="198"/>
      <c r="CB39" s="202"/>
      <c r="CC39" s="202"/>
      <c r="CD39" s="202"/>
      <c r="CE39" s="198"/>
      <c r="CF39" s="198"/>
      <c r="CG39" s="202"/>
      <c r="CH39" s="202"/>
      <c r="CI39" s="202"/>
      <c r="CJ39" s="198"/>
      <c r="CK39" s="198"/>
      <c r="CL39" s="202"/>
      <c r="CM39" s="202"/>
      <c r="CN39" s="202"/>
      <c r="CO39" s="198"/>
      <c r="CP39" s="198"/>
      <c r="CQ39" s="202"/>
      <c r="CR39" s="202"/>
      <c r="CS39" s="202"/>
      <c r="CT39" s="198"/>
      <c r="CU39" s="198"/>
      <c r="CV39" s="202"/>
      <c r="CW39" s="202"/>
      <c r="CX39" s="202"/>
      <c r="CY39" s="198"/>
      <c r="CZ39" s="198"/>
      <c r="DA39" s="202"/>
      <c r="DB39" s="202"/>
      <c r="DC39" s="202"/>
      <c r="DD39" s="198"/>
      <c r="DE39" s="198"/>
      <c r="DF39" s="202"/>
      <c r="DG39" s="202"/>
      <c r="DH39" s="202"/>
      <c r="DI39" s="198"/>
      <c r="DJ39" s="198"/>
      <c r="DK39" s="202"/>
      <c r="DL39" s="202"/>
      <c r="DM39" s="202"/>
      <c r="DN39" s="198"/>
      <c r="DO39" s="198"/>
      <c r="DP39" s="202"/>
      <c r="DQ39" s="202"/>
      <c r="DR39" s="202"/>
      <c r="DS39" s="198"/>
      <c r="DT39" s="198"/>
      <c r="DU39" s="202"/>
      <c r="DV39" s="202"/>
      <c r="DW39" s="202"/>
      <c r="DX39" s="198"/>
      <c r="DY39" s="198"/>
      <c r="DZ39" s="202"/>
      <c r="EA39" s="202"/>
      <c r="EB39" s="202"/>
      <c r="EC39" s="198"/>
      <c r="ED39" s="198"/>
      <c r="EE39" s="202"/>
      <c r="EF39" s="202"/>
      <c r="EG39" s="202"/>
      <c r="EH39" s="198"/>
      <c r="EI39" s="198"/>
      <c r="EJ39" s="202"/>
      <c r="EK39" s="202"/>
      <c r="EL39" s="202"/>
      <c r="EM39" s="198"/>
      <c r="EN39" s="198"/>
      <c r="EO39" s="202"/>
      <c r="EP39" s="202"/>
      <c r="EQ39" s="202"/>
      <c r="ER39" s="198"/>
      <c r="ES39" s="198"/>
      <c r="ET39" s="202"/>
      <c r="EU39" s="202"/>
      <c r="EV39" s="202"/>
      <c r="EW39" s="198"/>
      <c r="EX39" s="198"/>
      <c r="EY39" s="202"/>
      <c r="EZ39" s="202"/>
      <c r="FA39" s="202"/>
      <c r="FB39" s="198"/>
      <c r="FC39" s="198"/>
      <c r="FD39" s="202"/>
      <c r="FE39" s="202"/>
      <c r="FF39" s="202"/>
      <c r="FG39" s="198"/>
      <c r="FH39" s="198"/>
      <c r="FI39" s="202"/>
      <c r="FJ39" s="202"/>
      <c r="FK39" s="202"/>
      <c r="FL39" s="198"/>
      <c r="FM39" s="198"/>
      <c r="FN39" s="202"/>
      <c r="FO39" s="202"/>
      <c r="FP39" s="202"/>
      <c r="FQ39" s="198"/>
      <c r="FR39" s="198"/>
      <c r="FS39" s="202"/>
      <c r="FT39" s="202"/>
      <c r="FU39" s="202"/>
      <c r="FV39" s="198"/>
      <c r="FW39" s="198"/>
      <c r="FX39" s="202"/>
      <c r="FY39" s="202"/>
      <c r="FZ39" s="202"/>
      <c r="GA39" s="198"/>
      <c r="GB39" s="198"/>
      <c r="GC39" s="202"/>
      <c r="GD39" s="202"/>
      <c r="GE39" s="202"/>
      <c r="GF39" s="198"/>
      <c r="GG39" s="198"/>
      <c r="GH39" s="202"/>
      <c r="GI39" s="202"/>
      <c r="GJ39" s="202"/>
      <c r="GK39" s="198"/>
      <c r="GL39" s="198"/>
      <c r="GM39" s="202"/>
      <c r="GN39" s="202"/>
      <c r="GO39" s="202"/>
      <c r="GP39" s="198"/>
      <c r="GQ39" s="198"/>
      <c r="GR39" s="202"/>
      <c r="GS39" s="202"/>
      <c r="GT39" s="202"/>
      <c r="GU39" s="198"/>
      <c r="GV39" s="198"/>
      <c r="GW39" s="202"/>
      <c r="GX39" s="202"/>
      <c r="GY39" s="202"/>
      <c r="GZ39" s="198"/>
      <c r="HA39" s="198"/>
      <c r="HB39" s="202"/>
      <c r="HC39" s="202"/>
      <c r="HD39" s="202"/>
      <c r="HE39" s="198"/>
      <c r="HF39" s="198"/>
      <c r="HG39" s="202"/>
      <c r="HH39" s="202"/>
      <c r="HI39" s="202"/>
      <c r="HJ39" s="198"/>
      <c r="HK39" s="198"/>
      <c r="HL39" s="202"/>
      <c r="HM39" s="202"/>
      <c r="HN39" s="202"/>
      <c r="HO39" s="198"/>
      <c r="HP39" s="198"/>
      <c r="HQ39" s="202"/>
      <c r="HR39" s="202"/>
      <c r="HS39" s="202"/>
      <c r="HT39" s="198"/>
      <c r="HU39" s="198"/>
      <c r="HV39" s="202"/>
      <c r="HW39" s="202"/>
      <c r="HX39" s="202"/>
      <c r="HY39" s="198"/>
      <c r="HZ39" s="198"/>
      <c r="IA39" s="202"/>
      <c r="IB39" s="202"/>
      <c r="IC39" s="202"/>
      <c r="ID39" s="198"/>
      <c r="IE39" s="198"/>
      <c r="IF39" s="202"/>
      <c r="IG39" s="202"/>
      <c r="IH39" s="202"/>
      <c r="II39" s="198"/>
      <c r="IJ39" s="198"/>
      <c r="IK39" s="202"/>
      <c r="IL39" s="202"/>
      <c r="IM39" s="202"/>
      <c r="IN39" s="198"/>
      <c r="IO39" s="198"/>
      <c r="IP39" s="202"/>
      <c r="IQ39" s="202"/>
      <c r="IR39" s="202"/>
      <c r="IS39" s="198"/>
      <c r="IT39" s="198"/>
      <c r="IU39" s="202"/>
      <c r="IV39" s="202"/>
      <c r="IW39" s="202"/>
      <c r="IX39" s="198"/>
      <c r="IY39" s="198"/>
      <c r="IZ39" s="198"/>
      <c r="JA39" s="198"/>
      <c r="JB39" s="256"/>
      <c r="JC39" s="256"/>
    </row>
    <row r="40" spans="1:263" s="3" customFormat="1" x14ac:dyDescent="0.35">
      <c r="A40" s="198"/>
      <c r="B40" s="359"/>
      <c r="C40" s="47"/>
      <c r="D40" s="102"/>
      <c r="E40" s="102"/>
      <c r="F40" s="375"/>
      <c r="G40" s="321"/>
      <c r="H40" s="322"/>
      <c r="I40" s="431"/>
      <c r="J40" s="202"/>
      <c r="K40" s="202"/>
      <c r="L40" s="164"/>
      <c r="M40" s="198"/>
      <c r="N40" s="198"/>
      <c r="O40" s="202"/>
      <c r="P40" s="202"/>
      <c r="Q40" s="164"/>
      <c r="R40" s="198"/>
      <c r="S40" s="198"/>
      <c r="T40" s="202"/>
      <c r="U40" s="202"/>
      <c r="V40" s="164"/>
      <c r="W40" s="198"/>
      <c r="X40" s="198"/>
      <c r="Y40" s="202"/>
      <c r="Z40" s="202"/>
      <c r="AA40" s="164"/>
      <c r="AB40" s="198"/>
      <c r="AC40" s="198"/>
      <c r="AD40" s="202"/>
      <c r="AE40" s="202"/>
      <c r="AF40" s="164"/>
      <c r="AG40" s="198"/>
      <c r="AH40" s="198"/>
      <c r="AI40" s="202"/>
      <c r="AJ40" s="202"/>
      <c r="AK40" s="164"/>
      <c r="AL40" s="198"/>
      <c r="AM40" s="198"/>
      <c r="AN40" s="202"/>
      <c r="AO40" s="202"/>
      <c r="AP40" s="164"/>
      <c r="AQ40" s="198"/>
      <c r="AR40" s="198"/>
      <c r="AS40" s="202"/>
      <c r="AT40" s="202"/>
      <c r="AU40" s="164"/>
      <c r="AV40" s="198"/>
      <c r="AW40" s="198"/>
      <c r="AX40" s="202"/>
      <c r="AY40" s="202"/>
      <c r="AZ40" s="164"/>
      <c r="BA40" s="198"/>
      <c r="BB40" s="198"/>
      <c r="BC40" s="202"/>
      <c r="BD40" s="202"/>
      <c r="BE40" s="164"/>
      <c r="BF40" s="198"/>
      <c r="BG40" s="198"/>
      <c r="BH40" s="202"/>
      <c r="BI40" s="202"/>
      <c r="BJ40" s="164"/>
      <c r="BK40" s="198"/>
      <c r="BL40" s="198"/>
      <c r="BM40" s="202"/>
      <c r="BN40" s="202"/>
      <c r="BO40" s="164"/>
      <c r="BP40" s="198"/>
      <c r="BQ40" s="198"/>
      <c r="BR40" s="202"/>
      <c r="BS40" s="202"/>
      <c r="BT40" s="164"/>
      <c r="BU40" s="198"/>
      <c r="BV40" s="198"/>
      <c r="BW40" s="202"/>
      <c r="BX40" s="202"/>
      <c r="BY40" s="164"/>
      <c r="BZ40" s="198"/>
      <c r="CA40" s="198"/>
      <c r="CB40" s="202"/>
      <c r="CC40" s="202"/>
      <c r="CD40" s="164"/>
      <c r="CE40" s="198"/>
      <c r="CF40" s="198"/>
      <c r="CG40" s="202"/>
      <c r="CH40" s="202"/>
      <c r="CI40" s="164"/>
      <c r="CJ40" s="198"/>
      <c r="CK40" s="198"/>
      <c r="CL40" s="202"/>
      <c r="CM40" s="202"/>
      <c r="CN40" s="164"/>
      <c r="CO40" s="198"/>
      <c r="CP40" s="198"/>
      <c r="CQ40" s="202"/>
      <c r="CR40" s="202"/>
      <c r="CS40" s="164"/>
      <c r="CT40" s="198"/>
      <c r="CU40" s="198"/>
      <c r="CV40" s="202"/>
      <c r="CW40" s="202"/>
      <c r="CX40" s="164"/>
      <c r="CY40" s="198"/>
      <c r="CZ40" s="198"/>
      <c r="DA40" s="202"/>
      <c r="DB40" s="202"/>
      <c r="DC40" s="164"/>
      <c r="DD40" s="198"/>
      <c r="DE40" s="198"/>
      <c r="DF40" s="202"/>
      <c r="DG40" s="202"/>
      <c r="DH40" s="164"/>
      <c r="DI40" s="198"/>
      <c r="DJ40" s="198"/>
      <c r="DK40" s="202"/>
      <c r="DL40" s="202"/>
      <c r="DM40" s="164"/>
      <c r="DN40" s="198"/>
      <c r="DO40" s="198"/>
      <c r="DP40" s="202"/>
      <c r="DQ40" s="202"/>
      <c r="DR40" s="164"/>
      <c r="DS40" s="198"/>
      <c r="DT40" s="198"/>
      <c r="DU40" s="202"/>
      <c r="DV40" s="202"/>
      <c r="DW40" s="164"/>
      <c r="DX40" s="198"/>
      <c r="DY40" s="198"/>
      <c r="DZ40" s="202"/>
      <c r="EA40" s="202"/>
      <c r="EB40" s="164"/>
      <c r="EC40" s="198"/>
      <c r="ED40" s="198"/>
      <c r="EE40" s="202"/>
      <c r="EF40" s="202"/>
      <c r="EG40" s="164"/>
      <c r="EH40" s="198"/>
      <c r="EI40" s="198"/>
      <c r="EJ40" s="202"/>
      <c r="EK40" s="202"/>
      <c r="EL40" s="164"/>
      <c r="EM40" s="198"/>
      <c r="EN40" s="198"/>
      <c r="EO40" s="202"/>
      <c r="EP40" s="202"/>
      <c r="EQ40" s="164"/>
      <c r="ER40" s="198"/>
      <c r="ES40" s="198"/>
      <c r="ET40" s="202"/>
      <c r="EU40" s="202"/>
      <c r="EV40" s="164"/>
      <c r="EW40" s="198"/>
      <c r="EX40" s="198"/>
      <c r="EY40" s="202"/>
      <c r="EZ40" s="202"/>
      <c r="FA40" s="164"/>
      <c r="FB40" s="198"/>
      <c r="FC40" s="198"/>
      <c r="FD40" s="202"/>
      <c r="FE40" s="202"/>
      <c r="FF40" s="164"/>
      <c r="FG40" s="198"/>
      <c r="FH40" s="198"/>
      <c r="FI40" s="202"/>
      <c r="FJ40" s="202"/>
      <c r="FK40" s="164"/>
      <c r="FL40" s="198"/>
      <c r="FM40" s="198"/>
      <c r="FN40" s="202"/>
      <c r="FO40" s="202"/>
      <c r="FP40" s="164"/>
      <c r="FQ40" s="198"/>
      <c r="FR40" s="198"/>
      <c r="FS40" s="202"/>
      <c r="FT40" s="202"/>
      <c r="FU40" s="164"/>
      <c r="FV40" s="198"/>
      <c r="FW40" s="198"/>
      <c r="FX40" s="202"/>
      <c r="FY40" s="202"/>
      <c r="FZ40" s="164"/>
      <c r="GA40" s="198"/>
      <c r="GB40" s="198"/>
      <c r="GC40" s="202"/>
      <c r="GD40" s="202"/>
      <c r="GE40" s="164"/>
      <c r="GF40" s="198"/>
      <c r="GG40" s="198"/>
      <c r="GH40" s="202"/>
      <c r="GI40" s="202"/>
      <c r="GJ40" s="164"/>
      <c r="GK40" s="198"/>
      <c r="GL40" s="198"/>
      <c r="GM40" s="202"/>
      <c r="GN40" s="202"/>
      <c r="GO40" s="164"/>
      <c r="GP40" s="198"/>
      <c r="GQ40" s="198"/>
      <c r="GR40" s="202"/>
      <c r="GS40" s="202"/>
      <c r="GT40" s="164"/>
      <c r="GU40" s="198"/>
      <c r="GV40" s="198"/>
      <c r="GW40" s="202"/>
      <c r="GX40" s="202"/>
      <c r="GY40" s="164"/>
      <c r="GZ40" s="198"/>
      <c r="HA40" s="198"/>
      <c r="HB40" s="202"/>
      <c r="HC40" s="202"/>
      <c r="HD40" s="164"/>
      <c r="HE40" s="198"/>
      <c r="HF40" s="198"/>
      <c r="HG40" s="202"/>
      <c r="HH40" s="202"/>
      <c r="HI40" s="164"/>
      <c r="HJ40" s="198"/>
      <c r="HK40" s="198"/>
      <c r="HL40" s="202"/>
      <c r="HM40" s="202"/>
      <c r="HN40" s="164"/>
      <c r="HO40" s="198"/>
      <c r="HP40" s="198"/>
      <c r="HQ40" s="202"/>
      <c r="HR40" s="202"/>
      <c r="HS40" s="164"/>
      <c r="HT40" s="198"/>
      <c r="HU40" s="198"/>
      <c r="HV40" s="202"/>
      <c r="HW40" s="202"/>
      <c r="HX40" s="164"/>
      <c r="HY40" s="198"/>
      <c r="HZ40" s="198"/>
      <c r="IA40" s="202"/>
      <c r="IB40" s="202"/>
      <c r="IC40" s="164"/>
      <c r="ID40" s="198"/>
      <c r="IE40" s="198"/>
      <c r="IF40" s="202"/>
      <c r="IG40" s="202"/>
      <c r="IH40" s="164"/>
      <c r="II40" s="198"/>
      <c r="IJ40" s="198"/>
      <c r="IK40" s="202"/>
      <c r="IL40" s="202"/>
      <c r="IM40" s="164"/>
      <c r="IN40" s="198"/>
      <c r="IO40" s="198"/>
      <c r="IP40" s="202"/>
      <c r="IQ40" s="202"/>
      <c r="IR40" s="164"/>
      <c r="IS40" s="198"/>
      <c r="IT40" s="198"/>
      <c r="IU40" s="202"/>
      <c r="IV40" s="202"/>
      <c r="IW40" s="164"/>
      <c r="IX40" s="198"/>
      <c r="IY40" s="198"/>
      <c r="IZ40" s="198"/>
      <c r="JA40" s="198"/>
      <c r="JB40" s="256"/>
      <c r="JC40" s="256"/>
    </row>
    <row r="41" spans="1:263" s="90" customFormat="1" ht="28.15" customHeight="1" x14ac:dyDescent="0.35">
      <c r="A41" s="379"/>
      <c r="B41" s="362"/>
      <c r="C41" s="91"/>
      <c r="D41" s="363"/>
      <c r="E41" s="363"/>
      <c r="F41" s="380"/>
      <c r="G41" s="16" t="s">
        <v>171</v>
      </c>
      <c r="H41" s="381"/>
      <c r="I41" s="436"/>
      <c r="J41" s="165"/>
      <c r="K41" s="122"/>
      <c r="L41" s="122"/>
      <c r="M41" s="122"/>
      <c r="N41" s="92"/>
      <c r="O41" s="165"/>
      <c r="P41" s="122"/>
      <c r="Q41" s="122"/>
      <c r="R41" s="122"/>
      <c r="S41" s="92"/>
      <c r="T41" s="165"/>
      <c r="U41" s="122"/>
      <c r="V41" s="122"/>
      <c r="W41" s="122"/>
      <c r="X41" s="92"/>
      <c r="Y41" s="165"/>
      <c r="Z41" s="122"/>
      <c r="AA41" s="122"/>
      <c r="AB41" s="122"/>
      <c r="AC41" s="92"/>
      <c r="AD41" s="165"/>
      <c r="AE41" s="122"/>
      <c r="AF41" s="122"/>
      <c r="AG41" s="122"/>
      <c r="AH41" s="92"/>
      <c r="AI41" s="165"/>
      <c r="AJ41" s="122"/>
      <c r="AK41" s="122"/>
      <c r="AL41" s="122"/>
      <c r="AM41" s="92"/>
      <c r="AN41" s="165"/>
      <c r="AO41" s="122"/>
      <c r="AP41" s="122"/>
      <c r="AQ41" s="122"/>
      <c r="AR41" s="92"/>
      <c r="AS41" s="165"/>
      <c r="AT41" s="122"/>
      <c r="AU41" s="122"/>
      <c r="AV41" s="122"/>
      <c r="AW41" s="92"/>
      <c r="AX41" s="165"/>
      <c r="AY41" s="122"/>
      <c r="AZ41" s="122"/>
      <c r="BA41" s="122"/>
      <c r="BB41" s="92"/>
      <c r="BC41" s="165"/>
      <c r="BD41" s="122"/>
      <c r="BE41" s="122"/>
      <c r="BF41" s="122"/>
      <c r="BG41" s="92"/>
      <c r="BH41" s="165"/>
      <c r="BI41" s="122"/>
      <c r="BJ41" s="122"/>
      <c r="BK41" s="122"/>
      <c r="BL41" s="92"/>
      <c r="BM41" s="165"/>
      <c r="BN41" s="122"/>
      <c r="BO41" s="122"/>
      <c r="BP41" s="122"/>
      <c r="BQ41" s="92"/>
      <c r="BR41" s="165"/>
      <c r="BS41" s="122"/>
      <c r="BT41" s="122"/>
      <c r="BU41" s="122"/>
      <c r="BV41" s="92"/>
      <c r="BW41" s="165"/>
      <c r="BX41" s="122"/>
      <c r="BY41" s="122"/>
      <c r="BZ41" s="122"/>
      <c r="CA41" s="92"/>
      <c r="CB41" s="165"/>
      <c r="CC41" s="122"/>
      <c r="CD41" s="122"/>
      <c r="CE41" s="122"/>
      <c r="CF41" s="92"/>
      <c r="CG41" s="165"/>
      <c r="CH41" s="122"/>
      <c r="CI41" s="122"/>
      <c r="CJ41" s="122"/>
      <c r="CK41" s="92"/>
      <c r="CL41" s="165"/>
      <c r="CM41" s="122"/>
      <c r="CN41" s="122"/>
      <c r="CO41" s="122"/>
      <c r="CP41" s="92"/>
      <c r="CQ41" s="165"/>
      <c r="CR41" s="122"/>
      <c r="CS41" s="122"/>
      <c r="CT41" s="122"/>
      <c r="CU41" s="92"/>
      <c r="CV41" s="165"/>
      <c r="CW41" s="122"/>
      <c r="CX41" s="122"/>
      <c r="CY41" s="122"/>
      <c r="CZ41" s="92"/>
      <c r="DA41" s="165"/>
      <c r="DB41" s="122"/>
      <c r="DC41" s="122"/>
      <c r="DD41" s="122"/>
      <c r="DE41" s="92"/>
      <c r="DF41" s="165"/>
      <c r="DG41" s="122"/>
      <c r="DH41" s="122"/>
      <c r="DI41" s="122"/>
      <c r="DJ41" s="92"/>
      <c r="DK41" s="165"/>
      <c r="DL41" s="122"/>
      <c r="DM41" s="122"/>
      <c r="DN41" s="122"/>
      <c r="DO41" s="92"/>
      <c r="DP41" s="165"/>
      <c r="DQ41" s="122"/>
      <c r="DR41" s="122"/>
      <c r="DS41" s="122"/>
      <c r="DT41" s="92"/>
      <c r="DU41" s="165"/>
      <c r="DV41" s="122"/>
      <c r="DW41" s="122"/>
      <c r="DX41" s="122"/>
      <c r="DY41" s="92"/>
      <c r="DZ41" s="165"/>
      <c r="EA41" s="122"/>
      <c r="EB41" s="122"/>
      <c r="EC41" s="122"/>
      <c r="ED41" s="92"/>
      <c r="EE41" s="165"/>
      <c r="EF41" s="122"/>
      <c r="EG41" s="122"/>
      <c r="EH41" s="122"/>
      <c r="EI41" s="92"/>
      <c r="EJ41" s="165"/>
      <c r="EK41" s="122"/>
      <c r="EL41" s="122"/>
      <c r="EM41" s="122"/>
      <c r="EN41" s="92"/>
      <c r="EO41" s="165"/>
      <c r="EP41" s="122"/>
      <c r="EQ41" s="122"/>
      <c r="ER41" s="122"/>
      <c r="ES41" s="92"/>
      <c r="ET41" s="165"/>
      <c r="EU41" s="122"/>
      <c r="EV41" s="122"/>
      <c r="EW41" s="122"/>
      <c r="EX41" s="92"/>
      <c r="EY41" s="165"/>
      <c r="EZ41" s="122"/>
      <c r="FA41" s="122"/>
      <c r="FB41" s="122"/>
      <c r="FC41" s="92"/>
      <c r="FD41" s="165"/>
      <c r="FE41" s="122"/>
      <c r="FF41" s="122"/>
      <c r="FG41" s="122"/>
      <c r="FH41" s="92"/>
      <c r="FI41" s="165"/>
      <c r="FJ41" s="122"/>
      <c r="FK41" s="122"/>
      <c r="FL41" s="122"/>
      <c r="FM41" s="92"/>
      <c r="FN41" s="165"/>
      <c r="FO41" s="122"/>
      <c r="FP41" s="122"/>
      <c r="FQ41" s="122"/>
      <c r="FR41" s="92"/>
      <c r="FS41" s="165"/>
      <c r="FT41" s="122"/>
      <c r="FU41" s="122"/>
      <c r="FV41" s="122"/>
      <c r="FW41" s="92"/>
      <c r="FX41" s="165"/>
      <c r="FY41" s="122"/>
      <c r="FZ41" s="122"/>
      <c r="GA41" s="122"/>
      <c r="GB41" s="92"/>
      <c r="GC41" s="165"/>
      <c r="GD41" s="122"/>
      <c r="GE41" s="122"/>
      <c r="GF41" s="122"/>
      <c r="GG41" s="92"/>
      <c r="GH41" s="165"/>
      <c r="GI41" s="122"/>
      <c r="GJ41" s="122"/>
      <c r="GK41" s="122"/>
      <c r="GL41" s="92"/>
      <c r="GM41" s="165"/>
      <c r="GN41" s="122"/>
      <c r="GO41" s="122"/>
      <c r="GP41" s="122"/>
      <c r="GQ41" s="92"/>
      <c r="GR41" s="165"/>
      <c r="GS41" s="122"/>
      <c r="GT41" s="122"/>
      <c r="GU41" s="122"/>
      <c r="GV41" s="92"/>
      <c r="GW41" s="165"/>
      <c r="GX41" s="122"/>
      <c r="GY41" s="122"/>
      <c r="GZ41" s="122"/>
      <c r="HA41" s="92"/>
      <c r="HB41" s="165"/>
      <c r="HC41" s="122"/>
      <c r="HD41" s="122"/>
      <c r="HE41" s="122"/>
      <c r="HF41" s="92"/>
      <c r="HG41" s="165"/>
      <c r="HH41" s="122"/>
      <c r="HI41" s="122"/>
      <c r="HJ41" s="122"/>
      <c r="HK41" s="92"/>
      <c r="HL41" s="165"/>
      <c r="HM41" s="122"/>
      <c r="HN41" s="122"/>
      <c r="HO41" s="122"/>
      <c r="HP41" s="92"/>
      <c r="HQ41" s="165"/>
      <c r="HR41" s="122"/>
      <c r="HS41" s="122"/>
      <c r="HT41" s="122"/>
      <c r="HU41" s="92"/>
      <c r="HV41" s="165"/>
      <c r="HW41" s="122"/>
      <c r="HX41" s="122"/>
      <c r="HY41" s="122"/>
      <c r="HZ41" s="92"/>
      <c r="IA41" s="165"/>
      <c r="IB41" s="122"/>
      <c r="IC41" s="122"/>
      <c r="ID41" s="122"/>
      <c r="IE41" s="92"/>
      <c r="IF41" s="165"/>
      <c r="IG41" s="122"/>
      <c r="IH41" s="122"/>
      <c r="II41" s="122"/>
      <c r="IJ41" s="92"/>
      <c r="IK41" s="165"/>
      <c r="IL41" s="122"/>
      <c r="IM41" s="122"/>
      <c r="IN41" s="122"/>
      <c r="IO41" s="92"/>
      <c r="IP41" s="165"/>
      <c r="IQ41" s="122"/>
      <c r="IR41" s="122"/>
      <c r="IS41" s="122"/>
      <c r="IT41" s="92"/>
      <c r="IU41" s="165"/>
      <c r="IV41" s="122"/>
      <c r="IW41" s="122"/>
      <c r="IX41" s="122"/>
      <c r="IY41" s="92"/>
      <c r="IZ41" s="379"/>
      <c r="JA41" s="379"/>
      <c r="JB41" s="383"/>
      <c r="JC41" s="383"/>
    </row>
    <row r="42" spans="1:263" s="3" customFormat="1" x14ac:dyDescent="0.35">
      <c r="A42" s="198"/>
      <c r="B42" s="359"/>
      <c r="C42" s="47"/>
      <c r="D42" s="363"/>
      <c r="E42" s="102"/>
      <c r="F42" s="384"/>
      <c r="G42" s="131"/>
      <c r="H42" s="325"/>
      <c r="I42" s="431"/>
      <c r="J42" s="202"/>
      <c r="K42" s="202"/>
      <c r="L42" s="202"/>
      <c r="M42" s="198"/>
      <c r="N42" s="198"/>
      <c r="O42" s="202"/>
      <c r="P42" s="202"/>
      <c r="Q42" s="202"/>
      <c r="R42" s="198"/>
      <c r="S42" s="198"/>
      <c r="T42" s="202"/>
      <c r="U42" s="202"/>
      <c r="V42" s="202"/>
      <c r="W42" s="198"/>
      <c r="X42" s="198"/>
      <c r="Y42" s="202"/>
      <c r="Z42" s="202"/>
      <c r="AA42" s="202"/>
      <c r="AB42" s="198"/>
      <c r="AC42" s="198"/>
      <c r="AD42" s="202"/>
      <c r="AE42" s="202"/>
      <c r="AF42" s="202"/>
      <c r="AG42" s="198"/>
      <c r="AH42" s="198"/>
      <c r="AI42" s="202"/>
      <c r="AJ42" s="202"/>
      <c r="AK42" s="202"/>
      <c r="AL42" s="198"/>
      <c r="AM42" s="198"/>
      <c r="AN42" s="202"/>
      <c r="AO42" s="202"/>
      <c r="AP42" s="202"/>
      <c r="AQ42" s="198"/>
      <c r="AR42" s="198"/>
      <c r="AS42" s="202"/>
      <c r="AT42" s="202"/>
      <c r="AU42" s="202"/>
      <c r="AV42" s="198"/>
      <c r="AW42" s="198"/>
      <c r="AX42" s="202"/>
      <c r="AY42" s="202"/>
      <c r="AZ42" s="202"/>
      <c r="BA42" s="198"/>
      <c r="BB42" s="198"/>
      <c r="BC42" s="202"/>
      <c r="BD42" s="202"/>
      <c r="BE42" s="202"/>
      <c r="BF42" s="198"/>
      <c r="BG42" s="198"/>
      <c r="BH42" s="202"/>
      <c r="BI42" s="202"/>
      <c r="BJ42" s="202"/>
      <c r="BK42" s="198"/>
      <c r="BL42" s="198"/>
      <c r="BM42" s="202"/>
      <c r="BN42" s="202"/>
      <c r="BO42" s="202"/>
      <c r="BP42" s="198"/>
      <c r="BQ42" s="198"/>
      <c r="BR42" s="202"/>
      <c r="BS42" s="202"/>
      <c r="BT42" s="202"/>
      <c r="BU42" s="198"/>
      <c r="BV42" s="198"/>
      <c r="BW42" s="202"/>
      <c r="BX42" s="202"/>
      <c r="BY42" s="202"/>
      <c r="BZ42" s="198"/>
      <c r="CA42" s="198"/>
      <c r="CB42" s="202"/>
      <c r="CC42" s="202"/>
      <c r="CD42" s="202"/>
      <c r="CE42" s="198"/>
      <c r="CF42" s="198"/>
      <c r="CG42" s="202"/>
      <c r="CH42" s="202"/>
      <c r="CI42" s="202"/>
      <c r="CJ42" s="198"/>
      <c r="CK42" s="198"/>
      <c r="CL42" s="202"/>
      <c r="CM42" s="202"/>
      <c r="CN42" s="202"/>
      <c r="CO42" s="198"/>
      <c r="CP42" s="198"/>
      <c r="CQ42" s="202"/>
      <c r="CR42" s="202"/>
      <c r="CS42" s="202"/>
      <c r="CT42" s="198"/>
      <c r="CU42" s="198"/>
      <c r="CV42" s="202"/>
      <c r="CW42" s="202"/>
      <c r="CX42" s="202"/>
      <c r="CY42" s="198"/>
      <c r="CZ42" s="198"/>
      <c r="DA42" s="202"/>
      <c r="DB42" s="202"/>
      <c r="DC42" s="202"/>
      <c r="DD42" s="198"/>
      <c r="DE42" s="198"/>
      <c r="DF42" s="202"/>
      <c r="DG42" s="202"/>
      <c r="DH42" s="202"/>
      <c r="DI42" s="198"/>
      <c r="DJ42" s="198"/>
      <c r="DK42" s="202"/>
      <c r="DL42" s="202"/>
      <c r="DM42" s="202"/>
      <c r="DN42" s="198"/>
      <c r="DO42" s="198"/>
      <c r="DP42" s="202"/>
      <c r="DQ42" s="202"/>
      <c r="DR42" s="202"/>
      <c r="DS42" s="198"/>
      <c r="DT42" s="198"/>
      <c r="DU42" s="202"/>
      <c r="DV42" s="202"/>
      <c r="DW42" s="202"/>
      <c r="DX42" s="198"/>
      <c r="DY42" s="198"/>
      <c r="DZ42" s="202"/>
      <c r="EA42" s="202"/>
      <c r="EB42" s="202"/>
      <c r="EC42" s="198"/>
      <c r="ED42" s="198"/>
      <c r="EE42" s="202"/>
      <c r="EF42" s="202"/>
      <c r="EG42" s="202"/>
      <c r="EH42" s="198"/>
      <c r="EI42" s="198"/>
      <c r="EJ42" s="202"/>
      <c r="EK42" s="202"/>
      <c r="EL42" s="202"/>
      <c r="EM42" s="198"/>
      <c r="EN42" s="198"/>
      <c r="EO42" s="202"/>
      <c r="EP42" s="202"/>
      <c r="EQ42" s="202"/>
      <c r="ER42" s="198"/>
      <c r="ES42" s="198"/>
      <c r="ET42" s="202"/>
      <c r="EU42" s="202"/>
      <c r="EV42" s="202"/>
      <c r="EW42" s="198"/>
      <c r="EX42" s="198"/>
      <c r="EY42" s="202"/>
      <c r="EZ42" s="202"/>
      <c r="FA42" s="202"/>
      <c r="FB42" s="198"/>
      <c r="FC42" s="198"/>
      <c r="FD42" s="202"/>
      <c r="FE42" s="202"/>
      <c r="FF42" s="202"/>
      <c r="FG42" s="198"/>
      <c r="FH42" s="198"/>
      <c r="FI42" s="202"/>
      <c r="FJ42" s="202"/>
      <c r="FK42" s="202"/>
      <c r="FL42" s="198"/>
      <c r="FM42" s="198"/>
      <c r="FN42" s="202"/>
      <c r="FO42" s="202"/>
      <c r="FP42" s="202"/>
      <c r="FQ42" s="198"/>
      <c r="FR42" s="198"/>
      <c r="FS42" s="202"/>
      <c r="FT42" s="202"/>
      <c r="FU42" s="202"/>
      <c r="FV42" s="198"/>
      <c r="FW42" s="198"/>
      <c r="FX42" s="202"/>
      <c r="FY42" s="202"/>
      <c r="FZ42" s="202"/>
      <c r="GA42" s="198"/>
      <c r="GB42" s="198"/>
      <c r="GC42" s="202"/>
      <c r="GD42" s="202"/>
      <c r="GE42" s="202"/>
      <c r="GF42" s="198"/>
      <c r="GG42" s="198"/>
      <c r="GH42" s="202"/>
      <c r="GI42" s="202"/>
      <c r="GJ42" s="202"/>
      <c r="GK42" s="198"/>
      <c r="GL42" s="198"/>
      <c r="GM42" s="202"/>
      <c r="GN42" s="202"/>
      <c r="GO42" s="202"/>
      <c r="GP42" s="198"/>
      <c r="GQ42" s="198"/>
      <c r="GR42" s="202"/>
      <c r="GS42" s="202"/>
      <c r="GT42" s="202"/>
      <c r="GU42" s="198"/>
      <c r="GV42" s="198"/>
      <c r="GW42" s="202"/>
      <c r="GX42" s="202"/>
      <c r="GY42" s="202"/>
      <c r="GZ42" s="198"/>
      <c r="HA42" s="198"/>
      <c r="HB42" s="202"/>
      <c r="HC42" s="202"/>
      <c r="HD42" s="202"/>
      <c r="HE42" s="198"/>
      <c r="HF42" s="198"/>
      <c r="HG42" s="202"/>
      <c r="HH42" s="202"/>
      <c r="HI42" s="202"/>
      <c r="HJ42" s="198"/>
      <c r="HK42" s="198"/>
      <c r="HL42" s="202"/>
      <c r="HM42" s="202"/>
      <c r="HN42" s="202"/>
      <c r="HO42" s="198"/>
      <c r="HP42" s="198"/>
      <c r="HQ42" s="202"/>
      <c r="HR42" s="202"/>
      <c r="HS42" s="202"/>
      <c r="HT42" s="198"/>
      <c r="HU42" s="198"/>
      <c r="HV42" s="202"/>
      <c r="HW42" s="202"/>
      <c r="HX42" s="202"/>
      <c r="HY42" s="198"/>
      <c r="HZ42" s="198"/>
      <c r="IA42" s="202"/>
      <c r="IB42" s="202"/>
      <c r="IC42" s="202"/>
      <c r="ID42" s="198"/>
      <c r="IE42" s="198"/>
      <c r="IF42" s="202"/>
      <c r="IG42" s="202"/>
      <c r="IH42" s="202"/>
      <c r="II42" s="198"/>
      <c r="IJ42" s="198"/>
      <c r="IK42" s="202"/>
      <c r="IL42" s="202"/>
      <c r="IM42" s="202"/>
      <c r="IN42" s="198"/>
      <c r="IO42" s="198"/>
      <c r="IP42" s="202"/>
      <c r="IQ42" s="202"/>
      <c r="IR42" s="202"/>
      <c r="IS42" s="198"/>
      <c r="IT42" s="198"/>
      <c r="IU42" s="202"/>
      <c r="IV42" s="202"/>
      <c r="IW42" s="202"/>
      <c r="IX42" s="198"/>
      <c r="IY42" s="198"/>
      <c r="IZ42" s="198"/>
      <c r="JA42" s="198"/>
      <c r="JB42" s="256"/>
      <c r="JC42" s="256"/>
    </row>
    <row r="43" spans="1:263" s="3" customFormat="1" x14ac:dyDescent="0.35">
      <c r="A43" s="198"/>
      <c r="B43" s="359"/>
      <c r="C43" s="45" t="s">
        <v>845</v>
      </c>
      <c r="D43" s="102" t="s">
        <v>846</v>
      </c>
      <c r="E43" s="102"/>
      <c r="F43" s="285" t="str">
        <f>IFERROR(INDEX('Helper 1'!$I$2:$I$19,MATCH('Schedule 1'!$G$20,'Helper 1'!$H$2:$H$19,0)),"")</f>
        <v/>
      </c>
      <c r="G43" s="131">
        <f>'Schedule 4'!G43</f>
        <v>0</v>
      </c>
      <c r="H43" s="325"/>
      <c r="I43" s="431"/>
      <c r="J43" s="202"/>
      <c r="K43" s="202"/>
      <c r="L43" s="202"/>
      <c r="M43" s="151"/>
      <c r="N43" s="151"/>
      <c r="O43" s="202"/>
      <c r="P43" s="202"/>
      <c r="Q43" s="202"/>
      <c r="R43" s="151"/>
      <c r="S43" s="151"/>
      <c r="T43" s="202"/>
      <c r="U43" s="202"/>
      <c r="V43" s="202"/>
      <c r="W43" s="151"/>
      <c r="X43" s="151"/>
      <c r="Y43" s="202"/>
      <c r="Z43" s="202"/>
      <c r="AA43" s="202"/>
      <c r="AB43" s="151"/>
      <c r="AC43" s="151"/>
      <c r="AD43" s="202"/>
      <c r="AE43" s="202"/>
      <c r="AF43" s="202"/>
      <c r="AG43" s="151"/>
      <c r="AH43" s="151"/>
      <c r="AI43" s="202"/>
      <c r="AJ43" s="202"/>
      <c r="AK43" s="202"/>
      <c r="AL43" s="151"/>
      <c r="AM43" s="151"/>
      <c r="AN43" s="202"/>
      <c r="AO43" s="202"/>
      <c r="AP43" s="202"/>
      <c r="AQ43" s="151"/>
      <c r="AR43" s="151"/>
      <c r="AS43" s="202"/>
      <c r="AT43" s="202"/>
      <c r="AU43" s="202"/>
      <c r="AV43" s="151"/>
      <c r="AW43" s="151"/>
      <c r="AX43" s="202"/>
      <c r="AY43" s="202"/>
      <c r="AZ43" s="202"/>
      <c r="BA43" s="151"/>
      <c r="BB43" s="151"/>
      <c r="BC43" s="202"/>
      <c r="BD43" s="202"/>
      <c r="BE43" s="202"/>
      <c r="BF43" s="151"/>
      <c r="BG43" s="151"/>
      <c r="BH43" s="202"/>
      <c r="BI43" s="202"/>
      <c r="BJ43" s="202"/>
      <c r="BK43" s="151"/>
      <c r="BL43" s="151"/>
      <c r="BM43" s="202"/>
      <c r="BN43" s="202"/>
      <c r="BO43" s="202"/>
      <c r="BP43" s="151"/>
      <c r="BQ43" s="151"/>
      <c r="BR43" s="202"/>
      <c r="BS43" s="202"/>
      <c r="BT43" s="202"/>
      <c r="BU43" s="151"/>
      <c r="BV43" s="151"/>
      <c r="BW43" s="202"/>
      <c r="BX43" s="202"/>
      <c r="BY43" s="202"/>
      <c r="BZ43" s="151"/>
      <c r="CA43" s="151"/>
      <c r="CB43" s="202"/>
      <c r="CC43" s="202"/>
      <c r="CD43" s="202"/>
      <c r="CE43" s="151"/>
      <c r="CF43" s="151"/>
      <c r="CG43" s="202"/>
      <c r="CH43" s="202"/>
      <c r="CI43" s="202"/>
      <c r="CJ43" s="151"/>
      <c r="CK43" s="151"/>
      <c r="CL43" s="202"/>
      <c r="CM43" s="202"/>
      <c r="CN43" s="202"/>
      <c r="CO43" s="151"/>
      <c r="CP43" s="151"/>
      <c r="CQ43" s="202"/>
      <c r="CR43" s="202"/>
      <c r="CS43" s="202"/>
      <c r="CT43" s="151"/>
      <c r="CU43" s="151"/>
      <c r="CV43" s="202"/>
      <c r="CW43" s="202"/>
      <c r="CX43" s="202"/>
      <c r="CY43" s="151"/>
      <c r="CZ43" s="151"/>
      <c r="DA43" s="202"/>
      <c r="DB43" s="202"/>
      <c r="DC43" s="202"/>
      <c r="DD43" s="151"/>
      <c r="DE43" s="151"/>
      <c r="DF43" s="202"/>
      <c r="DG43" s="202"/>
      <c r="DH43" s="202"/>
      <c r="DI43" s="151"/>
      <c r="DJ43" s="151"/>
      <c r="DK43" s="202"/>
      <c r="DL43" s="202"/>
      <c r="DM43" s="202"/>
      <c r="DN43" s="151"/>
      <c r="DO43" s="151"/>
      <c r="DP43" s="202"/>
      <c r="DQ43" s="202"/>
      <c r="DR43" s="202"/>
      <c r="DS43" s="151"/>
      <c r="DT43" s="151"/>
      <c r="DU43" s="202"/>
      <c r="DV43" s="202"/>
      <c r="DW43" s="202"/>
      <c r="DX43" s="151"/>
      <c r="DY43" s="151"/>
      <c r="DZ43" s="202"/>
      <c r="EA43" s="202"/>
      <c r="EB43" s="202"/>
      <c r="EC43" s="151"/>
      <c r="ED43" s="151"/>
      <c r="EE43" s="202"/>
      <c r="EF43" s="202"/>
      <c r="EG43" s="202"/>
      <c r="EH43" s="151"/>
      <c r="EI43" s="151"/>
      <c r="EJ43" s="202"/>
      <c r="EK43" s="202"/>
      <c r="EL43" s="202"/>
      <c r="EM43" s="151"/>
      <c r="EN43" s="151"/>
      <c r="EO43" s="202"/>
      <c r="EP43" s="202"/>
      <c r="EQ43" s="202"/>
      <c r="ER43" s="151"/>
      <c r="ES43" s="151"/>
      <c r="ET43" s="202"/>
      <c r="EU43" s="202"/>
      <c r="EV43" s="202"/>
      <c r="EW43" s="151"/>
      <c r="EX43" s="151"/>
      <c r="EY43" s="202"/>
      <c r="EZ43" s="202"/>
      <c r="FA43" s="202"/>
      <c r="FB43" s="151"/>
      <c r="FC43" s="151"/>
      <c r="FD43" s="202"/>
      <c r="FE43" s="202"/>
      <c r="FF43" s="202"/>
      <c r="FG43" s="151"/>
      <c r="FH43" s="151"/>
      <c r="FI43" s="202"/>
      <c r="FJ43" s="202"/>
      <c r="FK43" s="202"/>
      <c r="FL43" s="151"/>
      <c r="FM43" s="151"/>
      <c r="FN43" s="202"/>
      <c r="FO43" s="202"/>
      <c r="FP43" s="202"/>
      <c r="FQ43" s="151"/>
      <c r="FR43" s="151"/>
      <c r="FS43" s="202"/>
      <c r="FT43" s="202"/>
      <c r="FU43" s="202"/>
      <c r="FV43" s="151"/>
      <c r="FW43" s="151"/>
      <c r="FX43" s="202"/>
      <c r="FY43" s="202"/>
      <c r="FZ43" s="202"/>
      <c r="GA43" s="151"/>
      <c r="GB43" s="151"/>
      <c r="GC43" s="202"/>
      <c r="GD43" s="202"/>
      <c r="GE43" s="202"/>
      <c r="GF43" s="151"/>
      <c r="GG43" s="151"/>
      <c r="GH43" s="202"/>
      <c r="GI43" s="202"/>
      <c r="GJ43" s="202"/>
      <c r="GK43" s="151"/>
      <c r="GL43" s="151"/>
      <c r="GM43" s="202"/>
      <c r="GN43" s="202"/>
      <c r="GO43" s="202"/>
      <c r="GP43" s="151"/>
      <c r="GQ43" s="151"/>
      <c r="GR43" s="202"/>
      <c r="GS43" s="202"/>
      <c r="GT43" s="202"/>
      <c r="GU43" s="151"/>
      <c r="GV43" s="151"/>
      <c r="GW43" s="202"/>
      <c r="GX43" s="202"/>
      <c r="GY43" s="202"/>
      <c r="GZ43" s="151"/>
      <c r="HA43" s="151"/>
      <c r="HB43" s="202"/>
      <c r="HC43" s="202"/>
      <c r="HD43" s="202"/>
      <c r="HE43" s="151"/>
      <c r="HF43" s="151"/>
      <c r="HG43" s="202"/>
      <c r="HH43" s="202"/>
      <c r="HI43" s="202"/>
      <c r="HJ43" s="151"/>
      <c r="HK43" s="151"/>
      <c r="HL43" s="202"/>
      <c r="HM43" s="202"/>
      <c r="HN43" s="202"/>
      <c r="HO43" s="151"/>
      <c r="HP43" s="151"/>
      <c r="HQ43" s="202"/>
      <c r="HR43" s="202"/>
      <c r="HS43" s="202"/>
      <c r="HT43" s="151"/>
      <c r="HU43" s="151"/>
      <c r="HV43" s="202"/>
      <c r="HW43" s="202"/>
      <c r="HX43" s="202"/>
      <c r="HY43" s="151"/>
      <c r="HZ43" s="151"/>
      <c r="IA43" s="202"/>
      <c r="IB43" s="202"/>
      <c r="IC43" s="202"/>
      <c r="ID43" s="151"/>
      <c r="IE43" s="151"/>
      <c r="IF43" s="202"/>
      <c r="IG43" s="202"/>
      <c r="IH43" s="202"/>
      <c r="II43" s="151"/>
      <c r="IJ43" s="151"/>
      <c r="IK43" s="202"/>
      <c r="IL43" s="202"/>
      <c r="IM43" s="202"/>
      <c r="IN43" s="151"/>
      <c r="IO43" s="151"/>
      <c r="IP43" s="202"/>
      <c r="IQ43" s="202"/>
      <c r="IR43" s="202"/>
      <c r="IS43" s="151"/>
      <c r="IT43" s="151"/>
      <c r="IU43" s="202"/>
      <c r="IV43" s="202"/>
      <c r="IW43" s="202"/>
      <c r="IX43" s="151"/>
      <c r="IY43" s="151"/>
      <c r="IZ43" s="198"/>
      <c r="JA43" s="198"/>
      <c r="JB43" s="256"/>
      <c r="JC43" s="256"/>
    </row>
    <row r="44" spans="1:263" s="3" customFormat="1" x14ac:dyDescent="0.35">
      <c r="A44" s="198"/>
      <c r="B44" s="359"/>
      <c r="C44" s="45"/>
      <c r="D44" s="102"/>
      <c r="E44" s="102"/>
      <c r="F44" s="285"/>
      <c r="G44" s="131"/>
      <c r="H44" s="325"/>
      <c r="I44" s="431"/>
      <c r="J44" s="202"/>
      <c r="K44" s="202"/>
      <c r="L44" s="202"/>
      <c r="M44" s="151"/>
      <c r="N44" s="151"/>
      <c r="O44" s="202"/>
      <c r="P44" s="202"/>
      <c r="Q44" s="202"/>
      <c r="R44" s="151"/>
      <c r="S44" s="151"/>
      <c r="T44" s="202"/>
      <c r="U44" s="202"/>
      <c r="V44" s="202"/>
      <c r="W44" s="151"/>
      <c r="X44" s="151"/>
      <c r="Y44" s="202"/>
      <c r="Z44" s="202"/>
      <c r="AA44" s="202"/>
      <c r="AB44" s="151"/>
      <c r="AC44" s="151"/>
      <c r="AD44" s="202"/>
      <c r="AE44" s="202"/>
      <c r="AF44" s="202"/>
      <c r="AG44" s="151"/>
      <c r="AH44" s="151"/>
      <c r="AI44" s="202"/>
      <c r="AJ44" s="202"/>
      <c r="AK44" s="202"/>
      <c r="AL44" s="151"/>
      <c r="AM44" s="151"/>
      <c r="AN44" s="202"/>
      <c r="AO44" s="202"/>
      <c r="AP44" s="202"/>
      <c r="AQ44" s="151"/>
      <c r="AR44" s="151"/>
      <c r="AS44" s="202"/>
      <c r="AT44" s="202"/>
      <c r="AU44" s="202"/>
      <c r="AV44" s="151"/>
      <c r="AW44" s="151"/>
      <c r="AX44" s="202"/>
      <c r="AY44" s="202"/>
      <c r="AZ44" s="202"/>
      <c r="BA44" s="151"/>
      <c r="BB44" s="151"/>
      <c r="BC44" s="202"/>
      <c r="BD44" s="202"/>
      <c r="BE44" s="202"/>
      <c r="BF44" s="151"/>
      <c r="BG44" s="151"/>
      <c r="BH44" s="202"/>
      <c r="BI44" s="202"/>
      <c r="BJ44" s="202"/>
      <c r="BK44" s="151"/>
      <c r="BL44" s="151"/>
      <c r="BM44" s="202"/>
      <c r="BN44" s="202"/>
      <c r="BO44" s="202"/>
      <c r="BP44" s="151"/>
      <c r="BQ44" s="151"/>
      <c r="BR44" s="202"/>
      <c r="BS44" s="202"/>
      <c r="BT44" s="202"/>
      <c r="BU44" s="151"/>
      <c r="BV44" s="151"/>
      <c r="BW44" s="202"/>
      <c r="BX44" s="202"/>
      <c r="BY44" s="202"/>
      <c r="BZ44" s="151"/>
      <c r="CA44" s="151"/>
      <c r="CB44" s="202"/>
      <c r="CC44" s="202"/>
      <c r="CD44" s="202"/>
      <c r="CE44" s="151"/>
      <c r="CF44" s="151"/>
      <c r="CG44" s="202"/>
      <c r="CH44" s="202"/>
      <c r="CI44" s="202"/>
      <c r="CJ44" s="151"/>
      <c r="CK44" s="151"/>
      <c r="CL44" s="202"/>
      <c r="CM44" s="202"/>
      <c r="CN44" s="202"/>
      <c r="CO44" s="151"/>
      <c r="CP44" s="151"/>
      <c r="CQ44" s="202"/>
      <c r="CR44" s="202"/>
      <c r="CS44" s="202"/>
      <c r="CT44" s="151"/>
      <c r="CU44" s="151"/>
      <c r="CV44" s="202"/>
      <c r="CW44" s="202"/>
      <c r="CX44" s="202"/>
      <c r="CY44" s="151"/>
      <c r="CZ44" s="151"/>
      <c r="DA44" s="202"/>
      <c r="DB44" s="202"/>
      <c r="DC44" s="202"/>
      <c r="DD44" s="151"/>
      <c r="DE44" s="151"/>
      <c r="DF44" s="202"/>
      <c r="DG44" s="202"/>
      <c r="DH44" s="202"/>
      <c r="DI44" s="151"/>
      <c r="DJ44" s="151"/>
      <c r="DK44" s="202"/>
      <c r="DL44" s="202"/>
      <c r="DM44" s="202"/>
      <c r="DN44" s="151"/>
      <c r="DO44" s="151"/>
      <c r="DP44" s="202"/>
      <c r="DQ44" s="202"/>
      <c r="DR44" s="202"/>
      <c r="DS44" s="151"/>
      <c r="DT44" s="151"/>
      <c r="DU44" s="202"/>
      <c r="DV44" s="202"/>
      <c r="DW44" s="202"/>
      <c r="DX44" s="151"/>
      <c r="DY44" s="151"/>
      <c r="DZ44" s="202"/>
      <c r="EA44" s="202"/>
      <c r="EB44" s="202"/>
      <c r="EC44" s="151"/>
      <c r="ED44" s="151"/>
      <c r="EE44" s="202"/>
      <c r="EF44" s="202"/>
      <c r="EG44" s="202"/>
      <c r="EH44" s="151"/>
      <c r="EI44" s="151"/>
      <c r="EJ44" s="202"/>
      <c r="EK44" s="202"/>
      <c r="EL44" s="202"/>
      <c r="EM44" s="151"/>
      <c r="EN44" s="151"/>
      <c r="EO44" s="202"/>
      <c r="EP44" s="202"/>
      <c r="EQ44" s="202"/>
      <c r="ER44" s="151"/>
      <c r="ES44" s="151"/>
      <c r="ET44" s="202"/>
      <c r="EU44" s="202"/>
      <c r="EV44" s="202"/>
      <c r="EW44" s="151"/>
      <c r="EX44" s="151"/>
      <c r="EY44" s="202"/>
      <c r="EZ44" s="202"/>
      <c r="FA44" s="202"/>
      <c r="FB44" s="151"/>
      <c r="FC44" s="151"/>
      <c r="FD44" s="202"/>
      <c r="FE44" s="202"/>
      <c r="FF44" s="202"/>
      <c r="FG44" s="151"/>
      <c r="FH44" s="151"/>
      <c r="FI44" s="202"/>
      <c r="FJ44" s="202"/>
      <c r="FK44" s="202"/>
      <c r="FL44" s="151"/>
      <c r="FM44" s="151"/>
      <c r="FN44" s="202"/>
      <c r="FO44" s="202"/>
      <c r="FP44" s="202"/>
      <c r="FQ44" s="151"/>
      <c r="FR44" s="151"/>
      <c r="FS44" s="202"/>
      <c r="FT44" s="202"/>
      <c r="FU44" s="202"/>
      <c r="FV44" s="151"/>
      <c r="FW44" s="151"/>
      <c r="FX44" s="202"/>
      <c r="FY44" s="202"/>
      <c r="FZ44" s="202"/>
      <c r="GA44" s="151"/>
      <c r="GB44" s="151"/>
      <c r="GC44" s="202"/>
      <c r="GD44" s="202"/>
      <c r="GE44" s="202"/>
      <c r="GF44" s="151"/>
      <c r="GG44" s="151"/>
      <c r="GH44" s="202"/>
      <c r="GI44" s="202"/>
      <c r="GJ44" s="202"/>
      <c r="GK44" s="151"/>
      <c r="GL44" s="151"/>
      <c r="GM44" s="202"/>
      <c r="GN44" s="202"/>
      <c r="GO44" s="202"/>
      <c r="GP44" s="151"/>
      <c r="GQ44" s="151"/>
      <c r="GR44" s="202"/>
      <c r="GS44" s="202"/>
      <c r="GT44" s="202"/>
      <c r="GU44" s="151"/>
      <c r="GV44" s="151"/>
      <c r="GW44" s="202"/>
      <c r="GX44" s="202"/>
      <c r="GY44" s="202"/>
      <c r="GZ44" s="151"/>
      <c r="HA44" s="151"/>
      <c r="HB44" s="202"/>
      <c r="HC44" s="202"/>
      <c r="HD44" s="202"/>
      <c r="HE44" s="151"/>
      <c r="HF44" s="151"/>
      <c r="HG44" s="202"/>
      <c r="HH44" s="202"/>
      <c r="HI44" s="202"/>
      <c r="HJ44" s="151"/>
      <c r="HK44" s="151"/>
      <c r="HL44" s="202"/>
      <c r="HM44" s="202"/>
      <c r="HN44" s="202"/>
      <c r="HO44" s="151"/>
      <c r="HP44" s="151"/>
      <c r="HQ44" s="202"/>
      <c r="HR44" s="202"/>
      <c r="HS44" s="202"/>
      <c r="HT44" s="151"/>
      <c r="HU44" s="151"/>
      <c r="HV44" s="202"/>
      <c r="HW44" s="202"/>
      <c r="HX44" s="202"/>
      <c r="HY44" s="151"/>
      <c r="HZ44" s="151"/>
      <c r="IA44" s="202"/>
      <c r="IB44" s="202"/>
      <c r="IC44" s="202"/>
      <c r="ID44" s="151"/>
      <c r="IE44" s="151"/>
      <c r="IF44" s="202"/>
      <c r="IG44" s="202"/>
      <c r="IH44" s="202"/>
      <c r="II44" s="151"/>
      <c r="IJ44" s="151"/>
      <c r="IK44" s="202"/>
      <c r="IL44" s="202"/>
      <c r="IM44" s="202"/>
      <c r="IN44" s="151"/>
      <c r="IO44" s="151"/>
      <c r="IP44" s="202"/>
      <c r="IQ44" s="202"/>
      <c r="IR44" s="202"/>
      <c r="IS44" s="151"/>
      <c r="IT44" s="151"/>
      <c r="IU44" s="202"/>
      <c r="IV44" s="202"/>
      <c r="IW44" s="202"/>
      <c r="IX44" s="151"/>
      <c r="IY44" s="151"/>
      <c r="IZ44" s="198"/>
      <c r="JA44" s="198"/>
      <c r="JB44" s="256"/>
      <c r="JC44" s="256"/>
    </row>
    <row r="45" spans="1:263" s="3" customFormat="1" x14ac:dyDescent="0.35">
      <c r="A45" s="198"/>
      <c r="B45" s="359"/>
      <c r="C45" s="45" t="s">
        <v>847</v>
      </c>
      <c r="D45" s="102" t="s">
        <v>848</v>
      </c>
      <c r="E45" s="102"/>
      <c r="F45" s="285"/>
      <c r="G45" s="413">
        <v>0.25</v>
      </c>
      <c r="H45" s="325"/>
      <c r="I45" s="431"/>
      <c r="J45" s="202"/>
      <c r="K45" s="202"/>
      <c r="L45" s="202"/>
      <c r="M45" s="151"/>
      <c r="N45" s="151"/>
      <c r="O45" s="202"/>
      <c r="P45" s="202"/>
      <c r="Q45" s="202"/>
      <c r="R45" s="151"/>
      <c r="S45" s="151"/>
      <c r="T45" s="202"/>
      <c r="U45" s="202"/>
      <c r="V45" s="202"/>
      <c r="W45" s="151"/>
      <c r="X45" s="151"/>
      <c r="Y45" s="202"/>
      <c r="Z45" s="202"/>
      <c r="AA45" s="202"/>
      <c r="AB45" s="151"/>
      <c r="AC45" s="151"/>
      <c r="AD45" s="202"/>
      <c r="AE45" s="202"/>
      <c r="AF45" s="202"/>
      <c r="AG45" s="151"/>
      <c r="AH45" s="151"/>
      <c r="AI45" s="202"/>
      <c r="AJ45" s="202"/>
      <c r="AK45" s="202"/>
      <c r="AL45" s="151"/>
      <c r="AM45" s="151"/>
      <c r="AN45" s="202"/>
      <c r="AO45" s="202"/>
      <c r="AP45" s="202"/>
      <c r="AQ45" s="151"/>
      <c r="AR45" s="151"/>
      <c r="AS45" s="202"/>
      <c r="AT45" s="202"/>
      <c r="AU45" s="202"/>
      <c r="AV45" s="151"/>
      <c r="AW45" s="151"/>
      <c r="AX45" s="202"/>
      <c r="AY45" s="202"/>
      <c r="AZ45" s="202"/>
      <c r="BA45" s="151"/>
      <c r="BB45" s="151"/>
      <c r="BC45" s="202"/>
      <c r="BD45" s="202"/>
      <c r="BE45" s="202"/>
      <c r="BF45" s="151"/>
      <c r="BG45" s="151"/>
      <c r="BH45" s="202"/>
      <c r="BI45" s="202"/>
      <c r="BJ45" s="202"/>
      <c r="BK45" s="151"/>
      <c r="BL45" s="151"/>
      <c r="BM45" s="202"/>
      <c r="BN45" s="202"/>
      <c r="BO45" s="202"/>
      <c r="BP45" s="151"/>
      <c r="BQ45" s="151"/>
      <c r="BR45" s="202"/>
      <c r="BS45" s="202"/>
      <c r="BT45" s="202"/>
      <c r="BU45" s="151"/>
      <c r="BV45" s="151"/>
      <c r="BW45" s="202"/>
      <c r="BX45" s="202"/>
      <c r="BY45" s="202"/>
      <c r="BZ45" s="151"/>
      <c r="CA45" s="151"/>
      <c r="CB45" s="202"/>
      <c r="CC45" s="202"/>
      <c r="CD45" s="202"/>
      <c r="CE45" s="151"/>
      <c r="CF45" s="151"/>
      <c r="CG45" s="202"/>
      <c r="CH45" s="202"/>
      <c r="CI45" s="202"/>
      <c r="CJ45" s="151"/>
      <c r="CK45" s="151"/>
      <c r="CL45" s="202"/>
      <c r="CM45" s="202"/>
      <c r="CN45" s="202"/>
      <c r="CO45" s="151"/>
      <c r="CP45" s="151"/>
      <c r="CQ45" s="202"/>
      <c r="CR45" s="202"/>
      <c r="CS45" s="202"/>
      <c r="CT45" s="151"/>
      <c r="CU45" s="151"/>
      <c r="CV45" s="202"/>
      <c r="CW45" s="202"/>
      <c r="CX45" s="202"/>
      <c r="CY45" s="151"/>
      <c r="CZ45" s="151"/>
      <c r="DA45" s="202"/>
      <c r="DB45" s="202"/>
      <c r="DC45" s="202"/>
      <c r="DD45" s="151"/>
      <c r="DE45" s="151"/>
      <c r="DF45" s="202"/>
      <c r="DG45" s="202"/>
      <c r="DH45" s="202"/>
      <c r="DI45" s="151"/>
      <c r="DJ45" s="151"/>
      <c r="DK45" s="202"/>
      <c r="DL45" s="202"/>
      <c r="DM45" s="202"/>
      <c r="DN45" s="151"/>
      <c r="DO45" s="151"/>
      <c r="DP45" s="202"/>
      <c r="DQ45" s="202"/>
      <c r="DR45" s="202"/>
      <c r="DS45" s="151"/>
      <c r="DT45" s="151"/>
      <c r="DU45" s="202"/>
      <c r="DV45" s="202"/>
      <c r="DW45" s="202"/>
      <c r="DX45" s="151"/>
      <c r="DY45" s="151"/>
      <c r="DZ45" s="202"/>
      <c r="EA45" s="202"/>
      <c r="EB45" s="202"/>
      <c r="EC45" s="151"/>
      <c r="ED45" s="151"/>
      <c r="EE45" s="202"/>
      <c r="EF45" s="202"/>
      <c r="EG45" s="202"/>
      <c r="EH45" s="151"/>
      <c r="EI45" s="151"/>
      <c r="EJ45" s="202"/>
      <c r="EK45" s="202"/>
      <c r="EL45" s="202"/>
      <c r="EM45" s="151"/>
      <c r="EN45" s="151"/>
      <c r="EO45" s="202"/>
      <c r="EP45" s="202"/>
      <c r="EQ45" s="202"/>
      <c r="ER45" s="151"/>
      <c r="ES45" s="151"/>
      <c r="ET45" s="202"/>
      <c r="EU45" s="202"/>
      <c r="EV45" s="202"/>
      <c r="EW45" s="151"/>
      <c r="EX45" s="151"/>
      <c r="EY45" s="202"/>
      <c r="EZ45" s="202"/>
      <c r="FA45" s="202"/>
      <c r="FB45" s="151"/>
      <c r="FC45" s="151"/>
      <c r="FD45" s="202"/>
      <c r="FE45" s="202"/>
      <c r="FF45" s="202"/>
      <c r="FG45" s="151"/>
      <c r="FH45" s="151"/>
      <c r="FI45" s="202"/>
      <c r="FJ45" s="202"/>
      <c r="FK45" s="202"/>
      <c r="FL45" s="151"/>
      <c r="FM45" s="151"/>
      <c r="FN45" s="202"/>
      <c r="FO45" s="202"/>
      <c r="FP45" s="202"/>
      <c r="FQ45" s="151"/>
      <c r="FR45" s="151"/>
      <c r="FS45" s="202"/>
      <c r="FT45" s="202"/>
      <c r="FU45" s="202"/>
      <c r="FV45" s="151"/>
      <c r="FW45" s="151"/>
      <c r="FX45" s="202"/>
      <c r="FY45" s="202"/>
      <c r="FZ45" s="202"/>
      <c r="GA45" s="151"/>
      <c r="GB45" s="151"/>
      <c r="GC45" s="202"/>
      <c r="GD45" s="202"/>
      <c r="GE45" s="202"/>
      <c r="GF45" s="151"/>
      <c r="GG45" s="151"/>
      <c r="GH45" s="202"/>
      <c r="GI45" s="202"/>
      <c r="GJ45" s="202"/>
      <c r="GK45" s="151"/>
      <c r="GL45" s="151"/>
      <c r="GM45" s="202"/>
      <c r="GN45" s="202"/>
      <c r="GO45" s="202"/>
      <c r="GP45" s="151"/>
      <c r="GQ45" s="151"/>
      <c r="GR45" s="202"/>
      <c r="GS45" s="202"/>
      <c r="GT45" s="202"/>
      <c r="GU45" s="151"/>
      <c r="GV45" s="151"/>
      <c r="GW45" s="202"/>
      <c r="GX45" s="202"/>
      <c r="GY45" s="202"/>
      <c r="GZ45" s="151"/>
      <c r="HA45" s="151"/>
      <c r="HB45" s="202"/>
      <c r="HC45" s="202"/>
      <c r="HD45" s="202"/>
      <c r="HE45" s="151"/>
      <c r="HF45" s="151"/>
      <c r="HG45" s="202"/>
      <c r="HH45" s="202"/>
      <c r="HI45" s="202"/>
      <c r="HJ45" s="151"/>
      <c r="HK45" s="151"/>
      <c r="HL45" s="202"/>
      <c r="HM45" s="202"/>
      <c r="HN45" s="202"/>
      <c r="HO45" s="151"/>
      <c r="HP45" s="151"/>
      <c r="HQ45" s="202"/>
      <c r="HR45" s="202"/>
      <c r="HS45" s="202"/>
      <c r="HT45" s="151"/>
      <c r="HU45" s="151"/>
      <c r="HV45" s="202"/>
      <c r="HW45" s="202"/>
      <c r="HX45" s="202"/>
      <c r="HY45" s="151"/>
      <c r="HZ45" s="151"/>
      <c r="IA45" s="202"/>
      <c r="IB45" s="202"/>
      <c r="IC45" s="202"/>
      <c r="ID45" s="151"/>
      <c r="IE45" s="151"/>
      <c r="IF45" s="202"/>
      <c r="IG45" s="202"/>
      <c r="IH45" s="202"/>
      <c r="II45" s="151"/>
      <c r="IJ45" s="151"/>
      <c r="IK45" s="202"/>
      <c r="IL45" s="202"/>
      <c r="IM45" s="202"/>
      <c r="IN45" s="151"/>
      <c r="IO45" s="151"/>
      <c r="IP45" s="202"/>
      <c r="IQ45" s="202"/>
      <c r="IR45" s="202"/>
      <c r="IS45" s="151"/>
      <c r="IT45" s="151"/>
      <c r="IU45" s="202"/>
      <c r="IV45" s="202"/>
      <c r="IW45" s="202"/>
      <c r="IX45" s="151"/>
      <c r="IY45" s="151"/>
      <c r="IZ45" s="198"/>
      <c r="JA45" s="198"/>
      <c r="JB45" s="256"/>
      <c r="JC45" s="256"/>
    </row>
    <row r="46" spans="1:263" s="3" customFormat="1" x14ac:dyDescent="0.35">
      <c r="A46" s="198"/>
      <c r="B46" s="359"/>
      <c r="C46" s="45"/>
      <c r="D46" s="102"/>
      <c r="E46" s="102"/>
      <c r="F46" s="285"/>
      <c r="G46" s="387"/>
      <c r="H46" s="325"/>
      <c r="I46" s="431"/>
      <c r="J46" s="202"/>
      <c r="K46" s="202"/>
      <c r="L46" s="202"/>
      <c r="M46" s="52"/>
      <c r="N46" s="52"/>
      <c r="O46" s="202"/>
      <c r="P46" s="202"/>
      <c r="Q46" s="202"/>
      <c r="R46" s="52"/>
      <c r="S46" s="52"/>
      <c r="T46" s="202"/>
      <c r="U46" s="202"/>
      <c r="V46" s="202"/>
      <c r="W46" s="52"/>
      <c r="X46" s="52"/>
      <c r="Y46" s="202"/>
      <c r="Z46" s="202"/>
      <c r="AA46" s="202"/>
      <c r="AB46" s="52"/>
      <c r="AC46" s="52"/>
      <c r="AD46" s="202"/>
      <c r="AE46" s="202"/>
      <c r="AF46" s="202"/>
      <c r="AG46" s="52"/>
      <c r="AH46" s="52"/>
      <c r="AI46" s="202"/>
      <c r="AJ46" s="202"/>
      <c r="AK46" s="202"/>
      <c r="AL46" s="52"/>
      <c r="AM46" s="52"/>
      <c r="AN46" s="202"/>
      <c r="AO46" s="202"/>
      <c r="AP46" s="202"/>
      <c r="AQ46" s="52"/>
      <c r="AR46" s="52"/>
      <c r="AS46" s="202"/>
      <c r="AT46" s="202"/>
      <c r="AU46" s="202"/>
      <c r="AV46" s="52"/>
      <c r="AW46" s="52"/>
      <c r="AX46" s="202"/>
      <c r="AY46" s="202"/>
      <c r="AZ46" s="202"/>
      <c r="BA46" s="52"/>
      <c r="BB46" s="52"/>
      <c r="BC46" s="202"/>
      <c r="BD46" s="202"/>
      <c r="BE46" s="202"/>
      <c r="BF46" s="52"/>
      <c r="BG46" s="52"/>
      <c r="BH46" s="202"/>
      <c r="BI46" s="202"/>
      <c r="BJ46" s="202"/>
      <c r="BK46" s="52"/>
      <c r="BL46" s="52"/>
      <c r="BM46" s="202"/>
      <c r="BN46" s="202"/>
      <c r="BO46" s="202"/>
      <c r="BP46" s="52"/>
      <c r="BQ46" s="52"/>
      <c r="BR46" s="202"/>
      <c r="BS46" s="202"/>
      <c r="BT46" s="202"/>
      <c r="BU46" s="52"/>
      <c r="BV46" s="52"/>
      <c r="BW46" s="202"/>
      <c r="BX46" s="202"/>
      <c r="BY46" s="202"/>
      <c r="BZ46" s="52"/>
      <c r="CA46" s="52"/>
      <c r="CB46" s="202"/>
      <c r="CC46" s="202"/>
      <c r="CD46" s="202"/>
      <c r="CE46" s="52"/>
      <c r="CF46" s="52"/>
      <c r="CG46" s="202"/>
      <c r="CH46" s="202"/>
      <c r="CI46" s="202"/>
      <c r="CJ46" s="52"/>
      <c r="CK46" s="52"/>
      <c r="CL46" s="202"/>
      <c r="CM46" s="202"/>
      <c r="CN46" s="202"/>
      <c r="CO46" s="52"/>
      <c r="CP46" s="52"/>
      <c r="CQ46" s="202"/>
      <c r="CR46" s="202"/>
      <c r="CS46" s="202"/>
      <c r="CT46" s="52"/>
      <c r="CU46" s="52"/>
      <c r="CV46" s="202"/>
      <c r="CW46" s="202"/>
      <c r="CX46" s="202"/>
      <c r="CY46" s="52"/>
      <c r="CZ46" s="52"/>
      <c r="DA46" s="202"/>
      <c r="DB46" s="202"/>
      <c r="DC46" s="202"/>
      <c r="DD46" s="52"/>
      <c r="DE46" s="52"/>
      <c r="DF46" s="202"/>
      <c r="DG46" s="202"/>
      <c r="DH46" s="202"/>
      <c r="DI46" s="52"/>
      <c r="DJ46" s="52"/>
      <c r="DK46" s="202"/>
      <c r="DL46" s="202"/>
      <c r="DM46" s="202"/>
      <c r="DN46" s="52"/>
      <c r="DO46" s="52"/>
      <c r="DP46" s="202"/>
      <c r="DQ46" s="202"/>
      <c r="DR46" s="202"/>
      <c r="DS46" s="52"/>
      <c r="DT46" s="52"/>
      <c r="DU46" s="202"/>
      <c r="DV46" s="202"/>
      <c r="DW46" s="202"/>
      <c r="DX46" s="52"/>
      <c r="DY46" s="52"/>
      <c r="DZ46" s="202"/>
      <c r="EA46" s="202"/>
      <c r="EB46" s="202"/>
      <c r="EC46" s="52"/>
      <c r="ED46" s="52"/>
      <c r="EE46" s="202"/>
      <c r="EF46" s="202"/>
      <c r="EG46" s="202"/>
      <c r="EH46" s="52"/>
      <c r="EI46" s="52"/>
      <c r="EJ46" s="202"/>
      <c r="EK46" s="202"/>
      <c r="EL46" s="202"/>
      <c r="EM46" s="52"/>
      <c r="EN46" s="52"/>
      <c r="EO46" s="202"/>
      <c r="EP46" s="202"/>
      <c r="EQ46" s="202"/>
      <c r="ER46" s="52"/>
      <c r="ES46" s="52"/>
      <c r="ET46" s="202"/>
      <c r="EU46" s="202"/>
      <c r="EV46" s="202"/>
      <c r="EW46" s="52"/>
      <c r="EX46" s="52"/>
      <c r="EY46" s="202"/>
      <c r="EZ46" s="202"/>
      <c r="FA46" s="202"/>
      <c r="FB46" s="52"/>
      <c r="FC46" s="52"/>
      <c r="FD46" s="202"/>
      <c r="FE46" s="202"/>
      <c r="FF46" s="202"/>
      <c r="FG46" s="52"/>
      <c r="FH46" s="52"/>
      <c r="FI46" s="202"/>
      <c r="FJ46" s="202"/>
      <c r="FK46" s="202"/>
      <c r="FL46" s="52"/>
      <c r="FM46" s="52"/>
      <c r="FN46" s="202"/>
      <c r="FO46" s="202"/>
      <c r="FP46" s="202"/>
      <c r="FQ46" s="52"/>
      <c r="FR46" s="52"/>
      <c r="FS46" s="202"/>
      <c r="FT46" s="202"/>
      <c r="FU46" s="202"/>
      <c r="FV46" s="52"/>
      <c r="FW46" s="52"/>
      <c r="FX46" s="202"/>
      <c r="FY46" s="202"/>
      <c r="FZ46" s="202"/>
      <c r="GA46" s="52"/>
      <c r="GB46" s="52"/>
      <c r="GC46" s="202"/>
      <c r="GD46" s="202"/>
      <c r="GE46" s="202"/>
      <c r="GF46" s="52"/>
      <c r="GG46" s="52"/>
      <c r="GH46" s="202"/>
      <c r="GI46" s="202"/>
      <c r="GJ46" s="202"/>
      <c r="GK46" s="52"/>
      <c r="GL46" s="52"/>
      <c r="GM46" s="202"/>
      <c r="GN46" s="202"/>
      <c r="GO46" s="202"/>
      <c r="GP46" s="52"/>
      <c r="GQ46" s="52"/>
      <c r="GR46" s="202"/>
      <c r="GS46" s="202"/>
      <c r="GT46" s="202"/>
      <c r="GU46" s="52"/>
      <c r="GV46" s="52"/>
      <c r="GW46" s="202"/>
      <c r="GX46" s="202"/>
      <c r="GY46" s="202"/>
      <c r="GZ46" s="52"/>
      <c r="HA46" s="52"/>
      <c r="HB46" s="202"/>
      <c r="HC46" s="202"/>
      <c r="HD46" s="202"/>
      <c r="HE46" s="52"/>
      <c r="HF46" s="52"/>
      <c r="HG46" s="202"/>
      <c r="HH46" s="202"/>
      <c r="HI46" s="202"/>
      <c r="HJ46" s="52"/>
      <c r="HK46" s="52"/>
      <c r="HL46" s="202"/>
      <c r="HM46" s="202"/>
      <c r="HN46" s="202"/>
      <c r="HO46" s="52"/>
      <c r="HP46" s="52"/>
      <c r="HQ46" s="202"/>
      <c r="HR46" s="202"/>
      <c r="HS46" s="202"/>
      <c r="HT46" s="52"/>
      <c r="HU46" s="52"/>
      <c r="HV46" s="202"/>
      <c r="HW46" s="202"/>
      <c r="HX46" s="202"/>
      <c r="HY46" s="52"/>
      <c r="HZ46" s="52"/>
      <c r="IA46" s="202"/>
      <c r="IB46" s="202"/>
      <c r="IC46" s="202"/>
      <c r="ID46" s="52"/>
      <c r="IE46" s="52"/>
      <c r="IF46" s="202"/>
      <c r="IG46" s="202"/>
      <c r="IH46" s="202"/>
      <c r="II46" s="52"/>
      <c r="IJ46" s="52"/>
      <c r="IK46" s="202"/>
      <c r="IL46" s="202"/>
      <c r="IM46" s="202"/>
      <c r="IN46" s="52"/>
      <c r="IO46" s="52"/>
      <c r="IP46" s="202"/>
      <c r="IQ46" s="202"/>
      <c r="IR46" s="202"/>
      <c r="IS46" s="52"/>
      <c r="IT46" s="52"/>
      <c r="IU46" s="202"/>
      <c r="IV46" s="202"/>
      <c r="IW46" s="202"/>
      <c r="IX46" s="52"/>
      <c r="IY46" s="52"/>
      <c r="IZ46" s="198"/>
      <c r="JA46" s="198"/>
      <c r="JB46" s="256"/>
      <c r="JC46" s="256"/>
    </row>
    <row r="47" spans="1:263" s="3" customFormat="1" x14ac:dyDescent="0.35">
      <c r="A47" s="198"/>
      <c r="B47" s="359"/>
      <c r="C47" s="45" t="s">
        <v>849</v>
      </c>
      <c r="D47" s="102" t="s">
        <v>850</v>
      </c>
      <c r="E47" s="102"/>
      <c r="F47" s="285" t="str">
        <f>IFERROR(INDEX('Helper 1'!$I$2:$I$19,MATCH('Schedule 1'!$G$20,'Helper 1'!$H$2:$H$19,0)),"")</f>
        <v/>
      </c>
      <c r="G47" s="131">
        <f>G43*G45</f>
        <v>0</v>
      </c>
      <c r="H47" s="325"/>
      <c r="I47" s="431"/>
      <c r="J47" s="202"/>
      <c r="K47" s="202"/>
      <c r="L47" s="202"/>
      <c r="M47" s="151"/>
      <c r="N47" s="151"/>
      <c r="O47" s="202"/>
      <c r="P47" s="202"/>
      <c r="Q47" s="202"/>
      <c r="R47" s="151"/>
      <c r="S47" s="151"/>
      <c r="T47" s="202"/>
      <c r="U47" s="202"/>
      <c r="V47" s="202"/>
      <c r="W47" s="151"/>
      <c r="X47" s="151"/>
      <c r="Y47" s="202"/>
      <c r="Z47" s="202"/>
      <c r="AA47" s="202"/>
      <c r="AB47" s="151"/>
      <c r="AC47" s="151"/>
      <c r="AD47" s="202"/>
      <c r="AE47" s="202"/>
      <c r="AF47" s="202"/>
      <c r="AG47" s="151"/>
      <c r="AH47" s="151"/>
      <c r="AI47" s="202"/>
      <c r="AJ47" s="202"/>
      <c r="AK47" s="202"/>
      <c r="AL47" s="151"/>
      <c r="AM47" s="151"/>
      <c r="AN47" s="202"/>
      <c r="AO47" s="202"/>
      <c r="AP47" s="202"/>
      <c r="AQ47" s="151"/>
      <c r="AR47" s="151"/>
      <c r="AS47" s="202"/>
      <c r="AT47" s="202"/>
      <c r="AU47" s="202"/>
      <c r="AV47" s="151"/>
      <c r="AW47" s="151"/>
      <c r="AX47" s="202"/>
      <c r="AY47" s="202"/>
      <c r="AZ47" s="202"/>
      <c r="BA47" s="151"/>
      <c r="BB47" s="151"/>
      <c r="BC47" s="202"/>
      <c r="BD47" s="202"/>
      <c r="BE47" s="202"/>
      <c r="BF47" s="151"/>
      <c r="BG47" s="151"/>
      <c r="BH47" s="202"/>
      <c r="BI47" s="202"/>
      <c r="BJ47" s="202"/>
      <c r="BK47" s="151"/>
      <c r="BL47" s="151"/>
      <c r="BM47" s="202"/>
      <c r="BN47" s="202"/>
      <c r="BO47" s="202"/>
      <c r="BP47" s="151"/>
      <c r="BQ47" s="151"/>
      <c r="BR47" s="202"/>
      <c r="BS47" s="202"/>
      <c r="BT47" s="202"/>
      <c r="BU47" s="151"/>
      <c r="BV47" s="151"/>
      <c r="BW47" s="202"/>
      <c r="BX47" s="202"/>
      <c r="BY47" s="202"/>
      <c r="BZ47" s="151"/>
      <c r="CA47" s="151"/>
      <c r="CB47" s="202"/>
      <c r="CC47" s="202"/>
      <c r="CD47" s="202"/>
      <c r="CE47" s="151"/>
      <c r="CF47" s="151"/>
      <c r="CG47" s="202"/>
      <c r="CH47" s="202"/>
      <c r="CI47" s="202"/>
      <c r="CJ47" s="151"/>
      <c r="CK47" s="151"/>
      <c r="CL47" s="202"/>
      <c r="CM47" s="202"/>
      <c r="CN47" s="202"/>
      <c r="CO47" s="151"/>
      <c r="CP47" s="151"/>
      <c r="CQ47" s="202"/>
      <c r="CR47" s="202"/>
      <c r="CS47" s="202"/>
      <c r="CT47" s="151"/>
      <c r="CU47" s="151"/>
      <c r="CV47" s="202"/>
      <c r="CW47" s="202"/>
      <c r="CX47" s="202"/>
      <c r="CY47" s="151"/>
      <c r="CZ47" s="151"/>
      <c r="DA47" s="202"/>
      <c r="DB47" s="202"/>
      <c r="DC47" s="202"/>
      <c r="DD47" s="151"/>
      <c r="DE47" s="151"/>
      <c r="DF47" s="202"/>
      <c r="DG47" s="202"/>
      <c r="DH47" s="202"/>
      <c r="DI47" s="151"/>
      <c r="DJ47" s="151"/>
      <c r="DK47" s="202"/>
      <c r="DL47" s="202"/>
      <c r="DM47" s="202"/>
      <c r="DN47" s="151"/>
      <c r="DO47" s="151"/>
      <c r="DP47" s="202"/>
      <c r="DQ47" s="202"/>
      <c r="DR47" s="202"/>
      <c r="DS47" s="151"/>
      <c r="DT47" s="151"/>
      <c r="DU47" s="202"/>
      <c r="DV47" s="202"/>
      <c r="DW47" s="202"/>
      <c r="DX47" s="151"/>
      <c r="DY47" s="151"/>
      <c r="DZ47" s="202"/>
      <c r="EA47" s="202"/>
      <c r="EB47" s="202"/>
      <c r="EC47" s="151"/>
      <c r="ED47" s="151"/>
      <c r="EE47" s="202"/>
      <c r="EF47" s="202"/>
      <c r="EG47" s="202"/>
      <c r="EH47" s="151"/>
      <c r="EI47" s="151"/>
      <c r="EJ47" s="202"/>
      <c r="EK47" s="202"/>
      <c r="EL47" s="202"/>
      <c r="EM47" s="151"/>
      <c r="EN47" s="151"/>
      <c r="EO47" s="202"/>
      <c r="EP47" s="202"/>
      <c r="EQ47" s="202"/>
      <c r="ER47" s="151"/>
      <c r="ES47" s="151"/>
      <c r="ET47" s="202"/>
      <c r="EU47" s="202"/>
      <c r="EV47" s="202"/>
      <c r="EW47" s="151"/>
      <c r="EX47" s="151"/>
      <c r="EY47" s="202"/>
      <c r="EZ47" s="202"/>
      <c r="FA47" s="202"/>
      <c r="FB47" s="151"/>
      <c r="FC47" s="151"/>
      <c r="FD47" s="202"/>
      <c r="FE47" s="202"/>
      <c r="FF47" s="202"/>
      <c r="FG47" s="151"/>
      <c r="FH47" s="151"/>
      <c r="FI47" s="202"/>
      <c r="FJ47" s="202"/>
      <c r="FK47" s="202"/>
      <c r="FL47" s="151"/>
      <c r="FM47" s="151"/>
      <c r="FN47" s="202"/>
      <c r="FO47" s="202"/>
      <c r="FP47" s="202"/>
      <c r="FQ47" s="151"/>
      <c r="FR47" s="151"/>
      <c r="FS47" s="202"/>
      <c r="FT47" s="202"/>
      <c r="FU47" s="202"/>
      <c r="FV47" s="151"/>
      <c r="FW47" s="151"/>
      <c r="FX47" s="202"/>
      <c r="FY47" s="202"/>
      <c r="FZ47" s="202"/>
      <c r="GA47" s="151"/>
      <c r="GB47" s="151"/>
      <c r="GC47" s="202"/>
      <c r="GD47" s="202"/>
      <c r="GE47" s="202"/>
      <c r="GF47" s="151"/>
      <c r="GG47" s="151"/>
      <c r="GH47" s="202"/>
      <c r="GI47" s="202"/>
      <c r="GJ47" s="202"/>
      <c r="GK47" s="151"/>
      <c r="GL47" s="151"/>
      <c r="GM47" s="202"/>
      <c r="GN47" s="202"/>
      <c r="GO47" s="202"/>
      <c r="GP47" s="151"/>
      <c r="GQ47" s="151"/>
      <c r="GR47" s="202"/>
      <c r="GS47" s="202"/>
      <c r="GT47" s="202"/>
      <c r="GU47" s="151"/>
      <c r="GV47" s="151"/>
      <c r="GW47" s="202"/>
      <c r="GX47" s="202"/>
      <c r="GY47" s="202"/>
      <c r="GZ47" s="151"/>
      <c r="HA47" s="151"/>
      <c r="HB47" s="202"/>
      <c r="HC47" s="202"/>
      <c r="HD47" s="202"/>
      <c r="HE47" s="151"/>
      <c r="HF47" s="151"/>
      <c r="HG47" s="202"/>
      <c r="HH47" s="202"/>
      <c r="HI47" s="202"/>
      <c r="HJ47" s="151"/>
      <c r="HK47" s="151"/>
      <c r="HL47" s="202"/>
      <c r="HM47" s="202"/>
      <c r="HN47" s="202"/>
      <c r="HO47" s="151"/>
      <c r="HP47" s="151"/>
      <c r="HQ47" s="202"/>
      <c r="HR47" s="202"/>
      <c r="HS47" s="202"/>
      <c r="HT47" s="151"/>
      <c r="HU47" s="151"/>
      <c r="HV47" s="202"/>
      <c r="HW47" s="202"/>
      <c r="HX47" s="202"/>
      <c r="HY47" s="151"/>
      <c r="HZ47" s="151"/>
      <c r="IA47" s="202"/>
      <c r="IB47" s="202"/>
      <c r="IC47" s="202"/>
      <c r="ID47" s="151"/>
      <c r="IE47" s="151"/>
      <c r="IF47" s="202"/>
      <c r="IG47" s="202"/>
      <c r="IH47" s="202"/>
      <c r="II47" s="151"/>
      <c r="IJ47" s="151"/>
      <c r="IK47" s="202"/>
      <c r="IL47" s="202"/>
      <c r="IM47" s="202"/>
      <c r="IN47" s="151"/>
      <c r="IO47" s="151"/>
      <c r="IP47" s="202"/>
      <c r="IQ47" s="202"/>
      <c r="IR47" s="202"/>
      <c r="IS47" s="151"/>
      <c r="IT47" s="151"/>
      <c r="IU47" s="202"/>
      <c r="IV47" s="202"/>
      <c r="IW47" s="202"/>
      <c r="IX47" s="151"/>
      <c r="IY47" s="151"/>
      <c r="IZ47" s="198"/>
      <c r="JA47" s="198"/>
      <c r="JB47" s="256"/>
      <c r="JC47" s="256"/>
    </row>
    <row r="48" spans="1:263" s="3" customFormat="1" x14ac:dyDescent="0.35">
      <c r="A48" s="198"/>
      <c r="B48" s="359"/>
      <c r="C48" s="45"/>
      <c r="D48" s="102"/>
      <c r="E48" s="102"/>
      <c r="F48" s="384"/>
      <c r="G48" s="131"/>
      <c r="H48" s="325"/>
      <c r="I48" s="431"/>
      <c r="J48" s="202"/>
      <c r="K48" s="202"/>
      <c r="L48" s="202"/>
      <c r="M48" s="151"/>
      <c r="N48" s="151"/>
      <c r="O48" s="202"/>
      <c r="P48" s="202"/>
      <c r="Q48" s="202"/>
      <c r="R48" s="151"/>
      <c r="S48" s="151"/>
      <c r="T48" s="202"/>
      <c r="U48" s="202"/>
      <c r="V48" s="202"/>
      <c r="W48" s="151"/>
      <c r="X48" s="151"/>
      <c r="Y48" s="202"/>
      <c r="Z48" s="202"/>
      <c r="AA48" s="202"/>
      <c r="AB48" s="151"/>
      <c r="AC48" s="151"/>
      <c r="AD48" s="202"/>
      <c r="AE48" s="202"/>
      <c r="AF48" s="202"/>
      <c r="AG48" s="151"/>
      <c r="AH48" s="151"/>
      <c r="AI48" s="202"/>
      <c r="AJ48" s="202"/>
      <c r="AK48" s="202"/>
      <c r="AL48" s="151"/>
      <c r="AM48" s="151"/>
      <c r="AN48" s="202"/>
      <c r="AO48" s="202"/>
      <c r="AP48" s="202"/>
      <c r="AQ48" s="151"/>
      <c r="AR48" s="151"/>
      <c r="AS48" s="202"/>
      <c r="AT48" s="202"/>
      <c r="AU48" s="202"/>
      <c r="AV48" s="151"/>
      <c r="AW48" s="151"/>
      <c r="AX48" s="202"/>
      <c r="AY48" s="202"/>
      <c r="AZ48" s="202"/>
      <c r="BA48" s="151"/>
      <c r="BB48" s="151"/>
      <c r="BC48" s="202"/>
      <c r="BD48" s="202"/>
      <c r="BE48" s="202"/>
      <c r="BF48" s="151"/>
      <c r="BG48" s="151"/>
      <c r="BH48" s="202"/>
      <c r="BI48" s="202"/>
      <c r="BJ48" s="202"/>
      <c r="BK48" s="151"/>
      <c r="BL48" s="151"/>
      <c r="BM48" s="202"/>
      <c r="BN48" s="202"/>
      <c r="BO48" s="202"/>
      <c r="BP48" s="151"/>
      <c r="BQ48" s="151"/>
      <c r="BR48" s="202"/>
      <c r="BS48" s="202"/>
      <c r="BT48" s="202"/>
      <c r="BU48" s="151"/>
      <c r="BV48" s="151"/>
      <c r="BW48" s="202"/>
      <c r="BX48" s="202"/>
      <c r="BY48" s="202"/>
      <c r="BZ48" s="151"/>
      <c r="CA48" s="151"/>
      <c r="CB48" s="202"/>
      <c r="CC48" s="202"/>
      <c r="CD48" s="202"/>
      <c r="CE48" s="151"/>
      <c r="CF48" s="151"/>
      <c r="CG48" s="202"/>
      <c r="CH48" s="202"/>
      <c r="CI48" s="202"/>
      <c r="CJ48" s="151"/>
      <c r="CK48" s="151"/>
      <c r="CL48" s="202"/>
      <c r="CM48" s="202"/>
      <c r="CN48" s="202"/>
      <c r="CO48" s="151"/>
      <c r="CP48" s="151"/>
      <c r="CQ48" s="202"/>
      <c r="CR48" s="202"/>
      <c r="CS48" s="202"/>
      <c r="CT48" s="151"/>
      <c r="CU48" s="151"/>
      <c r="CV48" s="202"/>
      <c r="CW48" s="202"/>
      <c r="CX48" s="202"/>
      <c r="CY48" s="151"/>
      <c r="CZ48" s="151"/>
      <c r="DA48" s="202"/>
      <c r="DB48" s="202"/>
      <c r="DC48" s="202"/>
      <c r="DD48" s="151"/>
      <c r="DE48" s="151"/>
      <c r="DF48" s="202"/>
      <c r="DG48" s="202"/>
      <c r="DH48" s="202"/>
      <c r="DI48" s="151"/>
      <c r="DJ48" s="151"/>
      <c r="DK48" s="202"/>
      <c r="DL48" s="202"/>
      <c r="DM48" s="202"/>
      <c r="DN48" s="151"/>
      <c r="DO48" s="151"/>
      <c r="DP48" s="202"/>
      <c r="DQ48" s="202"/>
      <c r="DR48" s="202"/>
      <c r="DS48" s="151"/>
      <c r="DT48" s="151"/>
      <c r="DU48" s="202"/>
      <c r="DV48" s="202"/>
      <c r="DW48" s="202"/>
      <c r="DX48" s="151"/>
      <c r="DY48" s="151"/>
      <c r="DZ48" s="202"/>
      <c r="EA48" s="202"/>
      <c r="EB48" s="202"/>
      <c r="EC48" s="151"/>
      <c r="ED48" s="151"/>
      <c r="EE48" s="202"/>
      <c r="EF48" s="202"/>
      <c r="EG48" s="202"/>
      <c r="EH48" s="151"/>
      <c r="EI48" s="151"/>
      <c r="EJ48" s="202"/>
      <c r="EK48" s="202"/>
      <c r="EL48" s="202"/>
      <c r="EM48" s="151"/>
      <c r="EN48" s="151"/>
      <c r="EO48" s="202"/>
      <c r="EP48" s="202"/>
      <c r="EQ48" s="202"/>
      <c r="ER48" s="151"/>
      <c r="ES48" s="151"/>
      <c r="ET48" s="202"/>
      <c r="EU48" s="202"/>
      <c r="EV48" s="202"/>
      <c r="EW48" s="151"/>
      <c r="EX48" s="151"/>
      <c r="EY48" s="202"/>
      <c r="EZ48" s="202"/>
      <c r="FA48" s="202"/>
      <c r="FB48" s="151"/>
      <c r="FC48" s="151"/>
      <c r="FD48" s="202"/>
      <c r="FE48" s="202"/>
      <c r="FF48" s="202"/>
      <c r="FG48" s="151"/>
      <c r="FH48" s="151"/>
      <c r="FI48" s="202"/>
      <c r="FJ48" s="202"/>
      <c r="FK48" s="202"/>
      <c r="FL48" s="151"/>
      <c r="FM48" s="151"/>
      <c r="FN48" s="202"/>
      <c r="FO48" s="202"/>
      <c r="FP48" s="202"/>
      <c r="FQ48" s="151"/>
      <c r="FR48" s="151"/>
      <c r="FS48" s="202"/>
      <c r="FT48" s="202"/>
      <c r="FU48" s="202"/>
      <c r="FV48" s="151"/>
      <c r="FW48" s="151"/>
      <c r="FX48" s="202"/>
      <c r="FY48" s="202"/>
      <c r="FZ48" s="202"/>
      <c r="GA48" s="151"/>
      <c r="GB48" s="151"/>
      <c r="GC48" s="202"/>
      <c r="GD48" s="202"/>
      <c r="GE48" s="202"/>
      <c r="GF48" s="151"/>
      <c r="GG48" s="151"/>
      <c r="GH48" s="202"/>
      <c r="GI48" s="202"/>
      <c r="GJ48" s="202"/>
      <c r="GK48" s="151"/>
      <c r="GL48" s="151"/>
      <c r="GM48" s="202"/>
      <c r="GN48" s="202"/>
      <c r="GO48" s="202"/>
      <c r="GP48" s="151"/>
      <c r="GQ48" s="151"/>
      <c r="GR48" s="202"/>
      <c r="GS48" s="202"/>
      <c r="GT48" s="202"/>
      <c r="GU48" s="151"/>
      <c r="GV48" s="151"/>
      <c r="GW48" s="202"/>
      <c r="GX48" s="202"/>
      <c r="GY48" s="202"/>
      <c r="GZ48" s="151"/>
      <c r="HA48" s="151"/>
      <c r="HB48" s="202"/>
      <c r="HC48" s="202"/>
      <c r="HD48" s="202"/>
      <c r="HE48" s="151"/>
      <c r="HF48" s="151"/>
      <c r="HG48" s="202"/>
      <c r="HH48" s="202"/>
      <c r="HI48" s="202"/>
      <c r="HJ48" s="151"/>
      <c r="HK48" s="151"/>
      <c r="HL48" s="202"/>
      <c r="HM48" s="202"/>
      <c r="HN48" s="202"/>
      <c r="HO48" s="151"/>
      <c r="HP48" s="151"/>
      <c r="HQ48" s="202"/>
      <c r="HR48" s="202"/>
      <c r="HS48" s="202"/>
      <c r="HT48" s="151"/>
      <c r="HU48" s="151"/>
      <c r="HV48" s="202"/>
      <c r="HW48" s="202"/>
      <c r="HX48" s="202"/>
      <c r="HY48" s="151"/>
      <c r="HZ48" s="151"/>
      <c r="IA48" s="202"/>
      <c r="IB48" s="202"/>
      <c r="IC48" s="202"/>
      <c r="ID48" s="151"/>
      <c r="IE48" s="151"/>
      <c r="IF48" s="202"/>
      <c r="IG48" s="202"/>
      <c r="IH48" s="202"/>
      <c r="II48" s="151"/>
      <c r="IJ48" s="151"/>
      <c r="IK48" s="202"/>
      <c r="IL48" s="202"/>
      <c r="IM48" s="202"/>
      <c r="IN48" s="151"/>
      <c r="IO48" s="151"/>
      <c r="IP48" s="202"/>
      <c r="IQ48" s="202"/>
      <c r="IR48" s="202"/>
      <c r="IS48" s="151"/>
      <c r="IT48" s="151"/>
      <c r="IU48" s="202"/>
      <c r="IV48" s="202"/>
      <c r="IW48" s="202"/>
      <c r="IX48" s="151"/>
      <c r="IY48" s="151"/>
      <c r="IZ48" s="198"/>
      <c r="JA48" s="198"/>
      <c r="JB48" s="256"/>
      <c r="JC48" s="256"/>
    </row>
    <row r="49" spans="1:263" s="3" customFormat="1" x14ac:dyDescent="0.35">
      <c r="A49" s="198"/>
      <c r="B49" s="359"/>
      <c r="C49" s="45" t="s">
        <v>851</v>
      </c>
      <c r="D49" s="182" t="s">
        <v>852</v>
      </c>
      <c r="E49" s="102"/>
      <c r="F49" s="285" t="str">
        <f>IFERROR(INDEX('Helper 1'!$I$2:$I$19,MATCH('Schedule 1'!$G$20,'Helper 1'!$H$2:$H$19,0)),"")</f>
        <v/>
      </c>
      <c r="G49" s="131">
        <f>G31</f>
        <v>0</v>
      </c>
      <c r="H49" s="325"/>
      <c r="I49" s="431"/>
      <c r="J49" s="202"/>
      <c r="K49" s="202"/>
      <c r="L49" s="202"/>
      <c r="M49" s="151"/>
      <c r="N49" s="151"/>
      <c r="O49" s="202"/>
      <c r="P49" s="202"/>
      <c r="Q49" s="202"/>
      <c r="R49" s="151"/>
      <c r="S49" s="151"/>
      <c r="T49" s="202"/>
      <c r="U49" s="202"/>
      <c r="V49" s="202"/>
      <c r="W49" s="151"/>
      <c r="X49" s="151"/>
      <c r="Y49" s="202"/>
      <c r="Z49" s="202"/>
      <c r="AA49" s="202"/>
      <c r="AB49" s="151"/>
      <c r="AC49" s="151"/>
      <c r="AD49" s="202"/>
      <c r="AE49" s="202"/>
      <c r="AF49" s="202"/>
      <c r="AG49" s="151"/>
      <c r="AH49" s="151"/>
      <c r="AI49" s="202"/>
      <c r="AJ49" s="202"/>
      <c r="AK49" s="202"/>
      <c r="AL49" s="151"/>
      <c r="AM49" s="151"/>
      <c r="AN49" s="202"/>
      <c r="AO49" s="202"/>
      <c r="AP49" s="202"/>
      <c r="AQ49" s="151"/>
      <c r="AR49" s="151"/>
      <c r="AS49" s="202"/>
      <c r="AT49" s="202"/>
      <c r="AU49" s="202"/>
      <c r="AV49" s="151"/>
      <c r="AW49" s="151"/>
      <c r="AX49" s="202"/>
      <c r="AY49" s="202"/>
      <c r="AZ49" s="202"/>
      <c r="BA49" s="151"/>
      <c r="BB49" s="151"/>
      <c r="BC49" s="202"/>
      <c r="BD49" s="202"/>
      <c r="BE49" s="202"/>
      <c r="BF49" s="151"/>
      <c r="BG49" s="151"/>
      <c r="BH49" s="202"/>
      <c r="BI49" s="202"/>
      <c r="BJ49" s="202"/>
      <c r="BK49" s="151"/>
      <c r="BL49" s="151"/>
      <c r="BM49" s="202"/>
      <c r="BN49" s="202"/>
      <c r="BO49" s="202"/>
      <c r="BP49" s="151"/>
      <c r="BQ49" s="151"/>
      <c r="BR49" s="202"/>
      <c r="BS49" s="202"/>
      <c r="BT49" s="202"/>
      <c r="BU49" s="151"/>
      <c r="BV49" s="151"/>
      <c r="BW49" s="202"/>
      <c r="BX49" s="202"/>
      <c r="BY49" s="202"/>
      <c r="BZ49" s="151"/>
      <c r="CA49" s="151"/>
      <c r="CB49" s="202"/>
      <c r="CC49" s="202"/>
      <c r="CD49" s="202"/>
      <c r="CE49" s="151"/>
      <c r="CF49" s="151"/>
      <c r="CG49" s="202"/>
      <c r="CH49" s="202"/>
      <c r="CI49" s="202"/>
      <c r="CJ49" s="151"/>
      <c r="CK49" s="151"/>
      <c r="CL49" s="202"/>
      <c r="CM49" s="202"/>
      <c r="CN49" s="202"/>
      <c r="CO49" s="151"/>
      <c r="CP49" s="151"/>
      <c r="CQ49" s="202"/>
      <c r="CR49" s="202"/>
      <c r="CS49" s="202"/>
      <c r="CT49" s="151"/>
      <c r="CU49" s="151"/>
      <c r="CV49" s="202"/>
      <c r="CW49" s="202"/>
      <c r="CX49" s="202"/>
      <c r="CY49" s="151"/>
      <c r="CZ49" s="151"/>
      <c r="DA49" s="202"/>
      <c r="DB49" s="202"/>
      <c r="DC49" s="202"/>
      <c r="DD49" s="151"/>
      <c r="DE49" s="151"/>
      <c r="DF49" s="202"/>
      <c r="DG49" s="202"/>
      <c r="DH49" s="202"/>
      <c r="DI49" s="151"/>
      <c r="DJ49" s="151"/>
      <c r="DK49" s="202"/>
      <c r="DL49" s="202"/>
      <c r="DM49" s="202"/>
      <c r="DN49" s="151"/>
      <c r="DO49" s="151"/>
      <c r="DP49" s="202"/>
      <c r="DQ49" s="202"/>
      <c r="DR49" s="202"/>
      <c r="DS49" s="151"/>
      <c r="DT49" s="151"/>
      <c r="DU49" s="202"/>
      <c r="DV49" s="202"/>
      <c r="DW49" s="202"/>
      <c r="DX49" s="151"/>
      <c r="DY49" s="151"/>
      <c r="DZ49" s="202"/>
      <c r="EA49" s="202"/>
      <c r="EB49" s="202"/>
      <c r="EC49" s="151"/>
      <c r="ED49" s="151"/>
      <c r="EE49" s="202"/>
      <c r="EF49" s="202"/>
      <c r="EG49" s="202"/>
      <c r="EH49" s="151"/>
      <c r="EI49" s="151"/>
      <c r="EJ49" s="202"/>
      <c r="EK49" s="202"/>
      <c r="EL49" s="202"/>
      <c r="EM49" s="151"/>
      <c r="EN49" s="151"/>
      <c r="EO49" s="202"/>
      <c r="EP49" s="202"/>
      <c r="EQ49" s="202"/>
      <c r="ER49" s="151"/>
      <c r="ES49" s="151"/>
      <c r="ET49" s="202"/>
      <c r="EU49" s="202"/>
      <c r="EV49" s="202"/>
      <c r="EW49" s="151"/>
      <c r="EX49" s="151"/>
      <c r="EY49" s="202"/>
      <c r="EZ49" s="202"/>
      <c r="FA49" s="202"/>
      <c r="FB49" s="151"/>
      <c r="FC49" s="151"/>
      <c r="FD49" s="202"/>
      <c r="FE49" s="202"/>
      <c r="FF49" s="202"/>
      <c r="FG49" s="151"/>
      <c r="FH49" s="151"/>
      <c r="FI49" s="202"/>
      <c r="FJ49" s="202"/>
      <c r="FK49" s="202"/>
      <c r="FL49" s="151"/>
      <c r="FM49" s="151"/>
      <c r="FN49" s="202"/>
      <c r="FO49" s="202"/>
      <c r="FP49" s="202"/>
      <c r="FQ49" s="151"/>
      <c r="FR49" s="151"/>
      <c r="FS49" s="202"/>
      <c r="FT49" s="202"/>
      <c r="FU49" s="202"/>
      <c r="FV49" s="151"/>
      <c r="FW49" s="151"/>
      <c r="FX49" s="202"/>
      <c r="FY49" s="202"/>
      <c r="FZ49" s="202"/>
      <c r="GA49" s="151"/>
      <c r="GB49" s="151"/>
      <c r="GC49" s="202"/>
      <c r="GD49" s="202"/>
      <c r="GE49" s="202"/>
      <c r="GF49" s="151"/>
      <c r="GG49" s="151"/>
      <c r="GH49" s="202"/>
      <c r="GI49" s="202"/>
      <c r="GJ49" s="202"/>
      <c r="GK49" s="151"/>
      <c r="GL49" s="151"/>
      <c r="GM49" s="202"/>
      <c r="GN49" s="202"/>
      <c r="GO49" s="202"/>
      <c r="GP49" s="151"/>
      <c r="GQ49" s="151"/>
      <c r="GR49" s="202"/>
      <c r="GS49" s="202"/>
      <c r="GT49" s="202"/>
      <c r="GU49" s="151"/>
      <c r="GV49" s="151"/>
      <c r="GW49" s="202"/>
      <c r="GX49" s="202"/>
      <c r="GY49" s="202"/>
      <c r="GZ49" s="151"/>
      <c r="HA49" s="151"/>
      <c r="HB49" s="202"/>
      <c r="HC49" s="202"/>
      <c r="HD49" s="202"/>
      <c r="HE49" s="151"/>
      <c r="HF49" s="151"/>
      <c r="HG49" s="202"/>
      <c r="HH49" s="202"/>
      <c r="HI49" s="202"/>
      <c r="HJ49" s="151"/>
      <c r="HK49" s="151"/>
      <c r="HL49" s="202"/>
      <c r="HM49" s="202"/>
      <c r="HN49" s="202"/>
      <c r="HO49" s="151"/>
      <c r="HP49" s="151"/>
      <c r="HQ49" s="202"/>
      <c r="HR49" s="202"/>
      <c r="HS49" s="202"/>
      <c r="HT49" s="151"/>
      <c r="HU49" s="151"/>
      <c r="HV49" s="202"/>
      <c r="HW49" s="202"/>
      <c r="HX49" s="202"/>
      <c r="HY49" s="151"/>
      <c r="HZ49" s="151"/>
      <c r="IA49" s="202"/>
      <c r="IB49" s="202"/>
      <c r="IC49" s="202"/>
      <c r="ID49" s="151"/>
      <c r="IE49" s="151"/>
      <c r="IF49" s="202"/>
      <c r="IG49" s="202"/>
      <c r="IH49" s="202"/>
      <c r="II49" s="151"/>
      <c r="IJ49" s="151"/>
      <c r="IK49" s="202"/>
      <c r="IL49" s="202"/>
      <c r="IM49" s="202"/>
      <c r="IN49" s="151"/>
      <c r="IO49" s="151"/>
      <c r="IP49" s="202"/>
      <c r="IQ49" s="202"/>
      <c r="IR49" s="202"/>
      <c r="IS49" s="151"/>
      <c r="IT49" s="151"/>
      <c r="IU49" s="202"/>
      <c r="IV49" s="202"/>
      <c r="IW49" s="202"/>
      <c r="IX49" s="151"/>
      <c r="IY49" s="151"/>
      <c r="IZ49" s="198"/>
      <c r="JA49" s="198"/>
      <c r="JB49" s="256"/>
      <c r="JC49" s="256"/>
    </row>
    <row r="50" spans="1:263" s="3" customFormat="1" x14ac:dyDescent="0.35">
      <c r="A50" s="198"/>
      <c r="B50" s="359"/>
      <c r="C50" s="45"/>
      <c r="D50" s="102"/>
      <c r="E50" s="102"/>
      <c r="F50" s="384"/>
      <c r="G50" s="387"/>
      <c r="H50" s="325"/>
      <c r="I50" s="431"/>
      <c r="J50" s="202"/>
      <c r="K50" s="202"/>
      <c r="L50" s="202"/>
      <c r="M50" s="151"/>
      <c r="N50" s="151"/>
      <c r="O50" s="202"/>
      <c r="P50" s="202"/>
      <c r="Q50" s="202"/>
      <c r="R50" s="151"/>
      <c r="S50" s="151"/>
      <c r="T50" s="202"/>
      <c r="U50" s="202"/>
      <c r="V50" s="202"/>
      <c r="W50" s="151"/>
      <c r="X50" s="151"/>
      <c r="Y50" s="202"/>
      <c r="Z50" s="202"/>
      <c r="AA50" s="202"/>
      <c r="AB50" s="151"/>
      <c r="AC50" s="151"/>
      <c r="AD50" s="202"/>
      <c r="AE50" s="202"/>
      <c r="AF50" s="202"/>
      <c r="AG50" s="151"/>
      <c r="AH50" s="151"/>
      <c r="AI50" s="202"/>
      <c r="AJ50" s="202"/>
      <c r="AK50" s="202"/>
      <c r="AL50" s="151"/>
      <c r="AM50" s="151"/>
      <c r="AN50" s="202"/>
      <c r="AO50" s="202"/>
      <c r="AP50" s="202"/>
      <c r="AQ50" s="151"/>
      <c r="AR50" s="151"/>
      <c r="AS50" s="202"/>
      <c r="AT50" s="202"/>
      <c r="AU50" s="202"/>
      <c r="AV50" s="151"/>
      <c r="AW50" s="151"/>
      <c r="AX50" s="202"/>
      <c r="AY50" s="202"/>
      <c r="AZ50" s="202"/>
      <c r="BA50" s="151"/>
      <c r="BB50" s="151"/>
      <c r="BC50" s="202"/>
      <c r="BD50" s="202"/>
      <c r="BE50" s="202"/>
      <c r="BF50" s="151"/>
      <c r="BG50" s="151"/>
      <c r="BH50" s="202"/>
      <c r="BI50" s="202"/>
      <c r="BJ50" s="202"/>
      <c r="BK50" s="151"/>
      <c r="BL50" s="151"/>
      <c r="BM50" s="202"/>
      <c r="BN50" s="202"/>
      <c r="BO50" s="202"/>
      <c r="BP50" s="151"/>
      <c r="BQ50" s="151"/>
      <c r="BR50" s="202"/>
      <c r="BS50" s="202"/>
      <c r="BT50" s="202"/>
      <c r="BU50" s="151"/>
      <c r="BV50" s="151"/>
      <c r="BW50" s="202"/>
      <c r="BX50" s="202"/>
      <c r="BY50" s="202"/>
      <c r="BZ50" s="151"/>
      <c r="CA50" s="151"/>
      <c r="CB50" s="202"/>
      <c r="CC50" s="202"/>
      <c r="CD50" s="202"/>
      <c r="CE50" s="151"/>
      <c r="CF50" s="151"/>
      <c r="CG50" s="202"/>
      <c r="CH50" s="202"/>
      <c r="CI50" s="202"/>
      <c r="CJ50" s="151"/>
      <c r="CK50" s="151"/>
      <c r="CL50" s="202"/>
      <c r="CM50" s="202"/>
      <c r="CN50" s="202"/>
      <c r="CO50" s="151"/>
      <c r="CP50" s="151"/>
      <c r="CQ50" s="202"/>
      <c r="CR50" s="202"/>
      <c r="CS50" s="202"/>
      <c r="CT50" s="151"/>
      <c r="CU50" s="151"/>
      <c r="CV50" s="202"/>
      <c r="CW50" s="202"/>
      <c r="CX50" s="202"/>
      <c r="CY50" s="151"/>
      <c r="CZ50" s="151"/>
      <c r="DA50" s="202"/>
      <c r="DB50" s="202"/>
      <c r="DC50" s="202"/>
      <c r="DD50" s="151"/>
      <c r="DE50" s="151"/>
      <c r="DF50" s="202"/>
      <c r="DG50" s="202"/>
      <c r="DH50" s="202"/>
      <c r="DI50" s="151"/>
      <c r="DJ50" s="151"/>
      <c r="DK50" s="202"/>
      <c r="DL50" s="202"/>
      <c r="DM50" s="202"/>
      <c r="DN50" s="151"/>
      <c r="DO50" s="151"/>
      <c r="DP50" s="202"/>
      <c r="DQ50" s="202"/>
      <c r="DR50" s="202"/>
      <c r="DS50" s="151"/>
      <c r="DT50" s="151"/>
      <c r="DU50" s="202"/>
      <c r="DV50" s="202"/>
      <c r="DW50" s="202"/>
      <c r="DX50" s="151"/>
      <c r="DY50" s="151"/>
      <c r="DZ50" s="202"/>
      <c r="EA50" s="202"/>
      <c r="EB50" s="202"/>
      <c r="EC50" s="151"/>
      <c r="ED50" s="151"/>
      <c r="EE50" s="202"/>
      <c r="EF50" s="202"/>
      <c r="EG50" s="202"/>
      <c r="EH50" s="151"/>
      <c r="EI50" s="151"/>
      <c r="EJ50" s="202"/>
      <c r="EK50" s="202"/>
      <c r="EL50" s="202"/>
      <c r="EM50" s="151"/>
      <c r="EN50" s="151"/>
      <c r="EO50" s="202"/>
      <c r="EP50" s="202"/>
      <c r="EQ50" s="202"/>
      <c r="ER50" s="151"/>
      <c r="ES50" s="151"/>
      <c r="ET50" s="202"/>
      <c r="EU50" s="202"/>
      <c r="EV50" s="202"/>
      <c r="EW50" s="151"/>
      <c r="EX50" s="151"/>
      <c r="EY50" s="202"/>
      <c r="EZ50" s="202"/>
      <c r="FA50" s="202"/>
      <c r="FB50" s="151"/>
      <c r="FC50" s="151"/>
      <c r="FD50" s="202"/>
      <c r="FE50" s="202"/>
      <c r="FF50" s="202"/>
      <c r="FG50" s="151"/>
      <c r="FH50" s="151"/>
      <c r="FI50" s="202"/>
      <c r="FJ50" s="202"/>
      <c r="FK50" s="202"/>
      <c r="FL50" s="151"/>
      <c r="FM50" s="151"/>
      <c r="FN50" s="202"/>
      <c r="FO50" s="202"/>
      <c r="FP50" s="202"/>
      <c r="FQ50" s="151"/>
      <c r="FR50" s="151"/>
      <c r="FS50" s="202"/>
      <c r="FT50" s="202"/>
      <c r="FU50" s="202"/>
      <c r="FV50" s="151"/>
      <c r="FW50" s="151"/>
      <c r="FX50" s="202"/>
      <c r="FY50" s="202"/>
      <c r="FZ50" s="202"/>
      <c r="GA50" s="151"/>
      <c r="GB50" s="151"/>
      <c r="GC50" s="202"/>
      <c r="GD50" s="202"/>
      <c r="GE50" s="202"/>
      <c r="GF50" s="151"/>
      <c r="GG50" s="151"/>
      <c r="GH50" s="202"/>
      <c r="GI50" s="202"/>
      <c r="GJ50" s="202"/>
      <c r="GK50" s="151"/>
      <c r="GL50" s="151"/>
      <c r="GM50" s="202"/>
      <c r="GN50" s="202"/>
      <c r="GO50" s="202"/>
      <c r="GP50" s="151"/>
      <c r="GQ50" s="151"/>
      <c r="GR50" s="202"/>
      <c r="GS50" s="202"/>
      <c r="GT50" s="202"/>
      <c r="GU50" s="151"/>
      <c r="GV50" s="151"/>
      <c r="GW50" s="202"/>
      <c r="GX50" s="202"/>
      <c r="GY50" s="202"/>
      <c r="GZ50" s="151"/>
      <c r="HA50" s="151"/>
      <c r="HB50" s="202"/>
      <c r="HC50" s="202"/>
      <c r="HD50" s="202"/>
      <c r="HE50" s="151"/>
      <c r="HF50" s="151"/>
      <c r="HG50" s="202"/>
      <c r="HH50" s="202"/>
      <c r="HI50" s="202"/>
      <c r="HJ50" s="151"/>
      <c r="HK50" s="151"/>
      <c r="HL50" s="202"/>
      <c r="HM50" s="202"/>
      <c r="HN50" s="202"/>
      <c r="HO50" s="151"/>
      <c r="HP50" s="151"/>
      <c r="HQ50" s="202"/>
      <c r="HR50" s="202"/>
      <c r="HS50" s="202"/>
      <c r="HT50" s="151"/>
      <c r="HU50" s="151"/>
      <c r="HV50" s="202"/>
      <c r="HW50" s="202"/>
      <c r="HX50" s="202"/>
      <c r="HY50" s="151"/>
      <c r="HZ50" s="151"/>
      <c r="IA50" s="202"/>
      <c r="IB50" s="202"/>
      <c r="IC50" s="202"/>
      <c r="ID50" s="151"/>
      <c r="IE50" s="151"/>
      <c r="IF50" s="202"/>
      <c r="IG50" s="202"/>
      <c r="IH50" s="202"/>
      <c r="II50" s="151"/>
      <c r="IJ50" s="151"/>
      <c r="IK50" s="202"/>
      <c r="IL50" s="202"/>
      <c r="IM50" s="202"/>
      <c r="IN50" s="151"/>
      <c r="IO50" s="151"/>
      <c r="IP50" s="202"/>
      <c r="IQ50" s="202"/>
      <c r="IR50" s="202"/>
      <c r="IS50" s="151"/>
      <c r="IT50" s="151"/>
      <c r="IU50" s="202"/>
      <c r="IV50" s="202"/>
      <c r="IW50" s="202"/>
      <c r="IX50" s="151"/>
      <c r="IY50" s="151"/>
      <c r="IZ50" s="198"/>
      <c r="JA50" s="198"/>
      <c r="JB50" s="256"/>
      <c r="JC50" s="256"/>
    </row>
    <row r="51" spans="1:263" s="3" customFormat="1" ht="15" thickBot="1" x14ac:dyDescent="0.4">
      <c r="A51" s="198"/>
      <c r="B51" s="359"/>
      <c r="C51" s="45" t="s">
        <v>853</v>
      </c>
      <c r="D51" s="102" t="s">
        <v>854</v>
      </c>
      <c r="E51" s="102"/>
      <c r="F51" s="285"/>
      <c r="G51" s="433">
        <f>MIN(100%,IFERROR(G47/G49,0))</f>
        <v>0</v>
      </c>
      <c r="H51" s="325"/>
      <c r="I51" s="431"/>
      <c r="J51" s="202"/>
      <c r="K51" s="202"/>
      <c r="L51" s="202"/>
      <c r="M51" s="151"/>
      <c r="N51" s="151"/>
      <c r="O51" s="202"/>
      <c r="P51" s="202"/>
      <c r="Q51" s="202"/>
      <c r="R51" s="151"/>
      <c r="S51" s="151"/>
      <c r="T51" s="202"/>
      <c r="U51" s="202"/>
      <c r="V51" s="202"/>
      <c r="W51" s="151"/>
      <c r="X51" s="151"/>
      <c r="Y51" s="202"/>
      <c r="Z51" s="202"/>
      <c r="AA51" s="202"/>
      <c r="AB51" s="151"/>
      <c r="AC51" s="151"/>
      <c r="AD51" s="202"/>
      <c r="AE51" s="202"/>
      <c r="AF51" s="202"/>
      <c r="AG51" s="151"/>
      <c r="AH51" s="151"/>
      <c r="AI51" s="202"/>
      <c r="AJ51" s="202"/>
      <c r="AK51" s="202"/>
      <c r="AL51" s="151"/>
      <c r="AM51" s="151"/>
      <c r="AN51" s="202"/>
      <c r="AO51" s="202"/>
      <c r="AP51" s="202"/>
      <c r="AQ51" s="151"/>
      <c r="AR51" s="151"/>
      <c r="AS51" s="202"/>
      <c r="AT51" s="202"/>
      <c r="AU51" s="202"/>
      <c r="AV51" s="151"/>
      <c r="AW51" s="151"/>
      <c r="AX51" s="202"/>
      <c r="AY51" s="202"/>
      <c r="AZ51" s="202"/>
      <c r="BA51" s="151"/>
      <c r="BB51" s="151"/>
      <c r="BC51" s="202"/>
      <c r="BD51" s="202"/>
      <c r="BE51" s="202"/>
      <c r="BF51" s="151"/>
      <c r="BG51" s="151"/>
      <c r="BH51" s="202"/>
      <c r="BI51" s="202"/>
      <c r="BJ51" s="202"/>
      <c r="BK51" s="151"/>
      <c r="BL51" s="151"/>
      <c r="BM51" s="202"/>
      <c r="BN51" s="202"/>
      <c r="BO51" s="202"/>
      <c r="BP51" s="151"/>
      <c r="BQ51" s="151"/>
      <c r="BR51" s="202"/>
      <c r="BS51" s="202"/>
      <c r="BT51" s="202"/>
      <c r="BU51" s="151"/>
      <c r="BV51" s="151"/>
      <c r="BW51" s="202"/>
      <c r="BX51" s="202"/>
      <c r="BY51" s="202"/>
      <c r="BZ51" s="151"/>
      <c r="CA51" s="151"/>
      <c r="CB51" s="202"/>
      <c r="CC51" s="202"/>
      <c r="CD51" s="202"/>
      <c r="CE51" s="151"/>
      <c r="CF51" s="151"/>
      <c r="CG51" s="202"/>
      <c r="CH51" s="202"/>
      <c r="CI51" s="202"/>
      <c r="CJ51" s="151"/>
      <c r="CK51" s="151"/>
      <c r="CL51" s="202"/>
      <c r="CM51" s="202"/>
      <c r="CN51" s="202"/>
      <c r="CO51" s="151"/>
      <c r="CP51" s="151"/>
      <c r="CQ51" s="202"/>
      <c r="CR51" s="202"/>
      <c r="CS51" s="202"/>
      <c r="CT51" s="151"/>
      <c r="CU51" s="151"/>
      <c r="CV51" s="202"/>
      <c r="CW51" s="202"/>
      <c r="CX51" s="202"/>
      <c r="CY51" s="151"/>
      <c r="CZ51" s="151"/>
      <c r="DA51" s="202"/>
      <c r="DB51" s="202"/>
      <c r="DC51" s="202"/>
      <c r="DD51" s="151"/>
      <c r="DE51" s="151"/>
      <c r="DF51" s="202"/>
      <c r="DG51" s="202"/>
      <c r="DH51" s="202"/>
      <c r="DI51" s="151"/>
      <c r="DJ51" s="151"/>
      <c r="DK51" s="202"/>
      <c r="DL51" s="202"/>
      <c r="DM51" s="202"/>
      <c r="DN51" s="151"/>
      <c r="DO51" s="151"/>
      <c r="DP51" s="202"/>
      <c r="DQ51" s="202"/>
      <c r="DR51" s="202"/>
      <c r="DS51" s="151"/>
      <c r="DT51" s="151"/>
      <c r="DU51" s="202"/>
      <c r="DV51" s="202"/>
      <c r="DW51" s="202"/>
      <c r="DX51" s="151"/>
      <c r="DY51" s="151"/>
      <c r="DZ51" s="202"/>
      <c r="EA51" s="202"/>
      <c r="EB51" s="202"/>
      <c r="EC51" s="151"/>
      <c r="ED51" s="151"/>
      <c r="EE51" s="202"/>
      <c r="EF51" s="202"/>
      <c r="EG51" s="202"/>
      <c r="EH51" s="151"/>
      <c r="EI51" s="151"/>
      <c r="EJ51" s="202"/>
      <c r="EK51" s="202"/>
      <c r="EL51" s="202"/>
      <c r="EM51" s="151"/>
      <c r="EN51" s="151"/>
      <c r="EO51" s="202"/>
      <c r="EP51" s="202"/>
      <c r="EQ51" s="202"/>
      <c r="ER51" s="151"/>
      <c r="ES51" s="151"/>
      <c r="ET51" s="202"/>
      <c r="EU51" s="202"/>
      <c r="EV51" s="202"/>
      <c r="EW51" s="151"/>
      <c r="EX51" s="151"/>
      <c r="EY51" s="202"/>
      <c r="EZ51" s="202"/>
      <c r="FA51" s="202"/>
      <c r="FB51" s="151"/>
      <c r="FC51" s="151"/>
      <c r="FD51" s="202"/>
      <c r="FE51" s="202"/>
      <c r="FF51" s="202"/>
      <c r="FG51" s="151"/>
      <c r="FH51" s="151"/>
      <c r="FI51" s="202"/>
      <c r="FJ51" s="202"/>
      <c r="FK51" s="202"/>
      <c r="FL51" s="151"/>
      <c r="FM51" s="151"/>
      <c r="FN51" s="202"/>
      <c r="FO51" s="202"/>
      <c r="FP51" s="202"/>
      <c r="FQ51" s="151"/>
      <c r="FR51" s="151"/>
      <c r="FS51" s="202"/>
      <c r="FT51" s="202"/>
      <c r="FU51" s="202"/>
      <c r="FV51" s="151"/>
      <c r="FW51" s="151"/>
      <c r="FX51" s="202"/>
      <c r="FY51" s="202"/>
      <c r="FZ51" s="202"/>
      <c r="GA51" s="151"/>
      <c r="GB51" s="151"/>
      <c r="GC51" s="202"/>
      <c r="GD51" s="202"/>
      <c r="GE51" s="202"/>
      <c r="GF51" s="151"/>
      <c r="GG51" s="151"/>
      <c r="GH51" s="202"/>
      <c r="GI51" s="202"/>
      <c r="GJ51" s="202"/>
      <c r="GK51" s="151"/>
      <c r="GL51" s="151"/>
      <c r="GM51" s="202"/>
      <c r="GN51" s="202"/>
      <c r="GO51" s="202"/>
      <c r="GP51" s="151"/>
      <c r="GQ51" s="151"/>
      <c r="GR51" s="202"/>
      <c r="GS51" s="202"/>
      <c r="GT51" s="202"/>
      <c r="GU51" s="151"/>
      <c r="GV51" s="151"/>
      <c r="GW51" s="202"/>
      <c r="GX51" s="202"/>
      <c r="GY51" s="202"/>
      <c r="GZ51" s="151"/>
      <c r="HA51" s="151"/>
      <c r="HB51" s="202"/>
      <c r="HC51" s="202"/>
      <c r="HD51" s="202"/>
      <c r="HE51" s="151"/>
      <c r="HF51" s="151"/>
      <c r="HG51" s="202"/>
      <c r="HH51" s="202"/>
      <c r="HI51" s="202"/>
      <c r="HJ51" s="151"/>
      <c r="HK51" s="151"/>
      <c r="HL51" s="202"/>
      <c r="HM51" s="202"/>
      <c r="HN51" s="202"/>
      <c r="HO51" s="151"/>
      <c r="HP51" s="151"/>
      <c r="HQ51" s="202"/>
      <c r="HR51" s="202"/>
      <c r="HS51" s="202"/>
      <c r="HT51" s="151"/>
      <c r="HU51" s="151"/>
      <c r="HV51" s="202"/>
      <c r="HW51" s="202"/>
      <c r="HX51" s="202"/>
      <c r="HY51" s="151"/>
      <c r="HZ51" s="151"/>
      <c r="IA51" s="202"/>
      <c r="IB51" s="202"/>
      <c r="IC51" s="202"/>
      <c r="ID51" s="151"/>
      <c r="IE51" s="151"/>
      <c r="IF51" s="202"/>
      <c r="IG51" s="202"/>
      <c r="IH51" s="202"/>
      <c r="II51" s="151"/>
      <c r="IJ51" s="151"/>
      <c r="IK51" s="202"/>
      <c r="IL51" s="202"/>
      <c r="IM51" s="202"/>
      <c r="IN51" s="151"/>
      <c r="IO51" s="151"/>
      <c r="IP51" s="202"/>
      <c r="IQ51" s="202"/>
      <c r="IR51" s="202"/>
      <c r="IS51" s="151"/>
      <c r="IT51" s="151"/>
      <c r="IU51" s="202"/>
      <c r="IV51" s="202"/>
      <c r="IW51" s="202"/>
      <c r="IX51" s="151"/>
      <c r="IY51" s="151"/>
      <c r="IZ51" s="198"/>
      <c r="JA51" s="198"/>
      <c r="JB51" s="256"/>
      <c r="JC51" s="256"/>
    </row>
    <row r="52" spans="1:263" s="3" customFormat="1" ht="15.5" thickTop="1" thickBot="1" x14ac:dyDescent="0.4">
      <c r="A52" s="198"/>
      <c r="B52" s="359"/>
      <c r="C52" s="47"/>
      <c r="D52" s="102"/>
      <c r="E52" s="102"/>
      <c r="F52" s="389"/>
      <c r="G52" s="390"/>
      <c r="H52" s="391"/>
      <c r="I52" s="431"/>
      <c r="J52" s="202"/>
      <c r="K52" s="202"/>
      <c r="L52" s="202"/>
      <c r="M52" s="198"/>
      <c r="N52" s="198"/>
      <c r="O52" s="202"/>
      <c r="P52" s="202"/>
      <c r="Q52" s="202"/>
      <c r="R52" s="198"/>
      <c r="S52" s="198"/>
      <c r="T52" s="202"/>
      <c r="U52" s="202"/>
      <c r="V52" s="202"/>
      <c r="W52" s="198"/>
      <c r="X52" s="198"/>
      <c r="Y52" s="202"/>
      <c r="Z52" s="202"/>
      <c r="AA52" s="202"/>
      <c r="AB52" s="198"/>
      <c r="AC52" s="198"/>
      <c r="AD52" s="202"/>
      <c r="AE52" s="202"/>
      <c r="AF52" s="202"/>
      <c r="AG52" s="198"/>
      <c r="AH52" s="198"/>
      <c r="AI52" s="202"/>
      <c r="AJ52" s="202"/>
      <c r="AK52" s="202"/>
      <c r="AL52" s="198"/>
      <c r="AM52" s="198"/>
      <c r="AN52" s="202"/>
      <c r="AO52" s="202"/>
      <c r="AP52" s="202"/>
      <c r="AQ52" s="198"/>
      <c r="AR52" s="198"/>
      <c r="AS52" s="202"/>
      <c r="AT52" s="202"/>
      <c r="AU52" s="202"/>
      <c r="AV52" s="198"/>
      <c r="AW52" s="198"/>
      <c r="AX52" s="202"/>
      <c r="AY52" s="202"/>
      <c r="AZ52" s="202"/>
      <c r="BA52" s="198"/>
      <c r="BB52" s="198"/>
      <c r="BC52" s="202"/>
      <c r="BD52" s="202"/>
      <c r="BE52" s="202"/>
      <c r="BF52" s="198"/>
      <c r="BG52" s="198"/>
      <c r="BH52" s="202"/>
      <c r="BI52" s="202"/>
      <c r="BJ52" s="202"/>
      <c r="BK52" s="198"/>
      <c r="BL52" s="198"/>
      <c r="BM52" s="202"/>
      <c r="BN52" s="202"/>
      <c r="BO52" s="202"/>
      <c r="BP52" s="198"/>
      <c r="BQ52" s="198"/>
      <c r="BR52" s="202"/>
      <c r="BS52" s="202"/>
      <c r="BT52" s="202"/>
      <c r="BU52" s="198"/>
      <c r="BV52" s="198"/>
      <c r="BW52" s="202"/>
      <c r="BX52" s="202"/>
      <c r="BY52" s="202"/>
      <c r="BZ52" s="198"/>
      <c r="CA52" s="198"/>
      <c r="CB52" s="202"/>
      <c r="CC52" s="202"/>
      <c r="CD52" s="202"/>
      <c r="CE52" s="198"/>
      <c r="CF52" s="198"/>
      <c r="CG52" s="202"/>
      <c r="CH52" s="202"/>
      <c r="CI52" s="202"/>
      <c r="CJ52" s="198"/>
      <c r="CK52" s="198"/>
      <c r="CL52" s="202"/>
      <c r="CM52" s="202"/>
      <c r="CN52" s="202"/>
      <c r="CO52" s="198"/>
      <c r="CP52" s="198"/>
      <c r="CQ52" s="202"/>
      <c r="CR52" s="202"/>
      <c r="CS52" s="202"/>
      <c r="CT52" s="198"/>
      <c r="CU52" s="198"/>
      <c r="CV52" s="202"/>
      <c r="CW52" s="202"/>
      <c r="CX52" s="202"/>
      <c r="CY52" s="198"/>
      <c r="CZ52" s="198"/>
      <c r="DA52" s="202"/>
      <c r="DB52" s="202"/>
      <c r="DC52" s="202"/>
      <c r="DD52" s="198"/>
      <c r="DE52" s="198"/>
      <c r="DF52" s="202"/>
      <c r="DG52" s="202"/>
      <c r="DH52" s="202"/>
      <c r="DI52" s="198"/>
      <c r="DJ52" s="198"/>
      <c r="DK52" s="202"/>
      <c r="DL52" s="202"/>
      <c r="DM52" s="202"/>
      <c r="DN52" s="198"/>
      <c r="DO52" s="198"/>
      <c r="DP52" s="202"/>
      <c r="DQ52" s="202"/>
      <c r="DR52" s="202"/>
      <c r="DS52" s="198"/>
      <c r="DT52" s="198"/>
      <c r="DU52" s="202"/>
      <c r="DV52" s="202"/>
      <c r="DW52" s="202"/>
      <c r="DX52" s="198"/>
      <c r="DY52" s="198"/>
      <c r="DZ52" s="202"/>
      <c r="EA52" s="202"/>
      <c r="EB52" s="202"/>
      <c r="EC52" s="198"/>
      <c r="ED52" s="198"/>
      <c r="EE52" s="202"/>
      <c r="EF52" s="202"/>
      <c r="EG52" s="202"/>
      <c r="EH52" s="198"/>
      <c r="EI52" s="198"/>
      <c r="EJ52" s="202"/>
      <c r="EK52" s="202"/>
      <c r="EL52" s="202"/>
      <c r="EM52" s="198"/>
      <c r="EN52" s="198"/>
      <c r="EO52" s="202"/>
      <c r="EP52" s="202"/>
      <c r="EQ52" s="202"/>
      <c r="ER52" s="198"/>
      <c r="ES52" s="198"/>
      <c r="ET52" s="202"/>
      <c r="EU52" s="202"/>
      <c r="EV52" s="202"/>
      <c r="EW52" s="198"/>
      <c r="EX52" s="198"/>
      <c r="EY52" s="202"/>
      <c r="EZ52" s="202"/>
      <c r="FA52" s="202"/>
      <c r="FB52" s="198"/>
      <c r="FC52" s="198"/>
      <c r="FD52" s="202"/>
      <c r="FE52" s="202"/>
      <c r="FF52" s="202"/>
      <c r="FG52" s="198"/>
      <c r="FH52" s="198"/>
      <c r="FI52" s="202"/>
      <c r="FJ52" s="202"/>
      <c r="FK52" s="202"/>
      <c r="FL52" s="198"/>
      <c r="FM52" s="198"/>
      <c r="FN52" s="202"/>
      <c r="FO52" s="202"/>
      <c r="FP52" s="202"/>
      <c r="FQ52" s="198"/>
      <c r="FR52" s="198"/>
      <c r="FS52" s="202"/>
      <c r="FT52" s="202"/>
      <c r="FU52" s="202"/>
      <c r="FV52" s="198"/>
      <c r="FW52" s="198"/>
      <c r="FX52" s="202"/>
      <c r="FY52" s="202"/>
      <c r="FZ52" s="202"/>
      <c r="GA52" s="198"/>
      <c r="GB52" s="198"/>
      <c r="GC52" s="202"/>
      <c r="GD52" s="202"/>
      <c r="GE52" s="202"/>
      <c r="GF52" s="198"/>
      <c r="GG52" s="198"/>
      <c r="GH52" s="202"/>
      <c r="GI52" s="202"/>
      <c r="GJ52" s="202"/>
      <c r="GK52" s="198"/>
      <c r="GL52" s="198"/>
      <c r="GM52" s="202"/>
      <c r="GN52" s="202"/>
      <c r="GO52" s="202"/>
      <c r="GP52" s="198"/>
      <c r="GQ52" s="198"/>
      <c r="GR52" s="202"/>
      <c r="GS52" s="202"/>
      <c r="GT52" s="202"/>
      <c r="GU52" s="198"/>
      <c r="GV52" s="198"/>
      <c r="GW52" s="202"/>
      <c r="GX52" s="202"/>
      <c r="GY52" s="202"/>
      <c r="GZ52" s="198"/>
      <c r="HA52" s="198"/>
      <c r="HB52" s="202"/>
      <c r="HC52" s="202"/>
      <c r="HD52" s="202"/>
      <c r="HE52" s="198"/>
      <c r="HF52" s="198"/>
      <c r="HG52" s="202"/>
      <c r="HH52" s="202"/>
      <c r="HI52" s="202"/>
      <c r="HJ52" s="198"/>
      <c r="HK52" s="198"/>
      <c r="HL52" s="202"/>
      <c r="HM52" s="202"/>
      <c r="HN52" s="202"/>
      <c r="HO52" s="198"/>
      <c r="HP52" s="198"/>
      <c r="HQ52" s="202"/>
      <c r="HR52" s="202"/>
      <c r="HS52" s="202"/>
      <c r="HT52" s="198"/>
      <c r="HU52" s="198"/>
      <c r="HV52" s="202"/>
      <c r="HW52" s="202"/>
      <c r="HX52" s="202"/>
      <c r="HY52" s="198"/>
      <c r="HZ52" s="198"/>
      <c r="IA52" s="202"/>
      <c r="IB52" s="202"/>
      <c r="IC52" s="202"/>
      <c r="ID52" s="198"/>
      <c r="IE52" s="198"/>
      <c r="IF52" s="202"/>
      <c r="IG52" s="202"/>
      <c r="IH52" s="202"/>
      <c r="II52" s="198"/>
      <c r="IJ52" s="198"/>
      <c r="IK52" s="202"/>
      <c r="IL52" s="202"/>
      <c r="IM52" s="202"/>
      <c r="IN52" s="198"/>
      <c r="IO52" s="198"/>
      <c r="IP52" s="202"/>
      <c r="IQ52" s="202"/>
      <c r="IR52" s="202"/>
      <c r="IS52" s="198"/>
      <c r="IT52" s="198"/>
      <c r="IU52" s="202"/>
      <c r="IV52" s="202"/>
      <c r="IW52" s="202"/>
      <c r="IX52" s="198"/>
      <c r="IY52" s="198"/>
      <c r="IZ52" s="198"/>
      <c r="JA52" s="198"/>
      <c r="JB52" s="256"/>
      <c r="JC52" s="256"/>
    </row>
    <row r="53" spans="1:263" s="3" customFormat="1" ht="15" thickBot="1" x14ac:dyDescent="0.4">
      <c r="A53" s="198"/>
      <c r="B53" s="395"/>
      <c r="C53" s="51"/>
      <c r="D53" s="396"/>
      <c r="E53" s="396"/>
      <c r="F53" s="397"/>
      <c r="G53" s="398"/>
      <c r="H53" s="398"/>
      <c r="I53" s="435"/>
      <c r="J53" s="202"/>
      <c r="K53" s="202"/>
      <c r="L53" s="202"/>
      <c r="M53" s="198"/>
      <c r="N53" s="198"/>
      <c r="O53" s="202"/>
      <c r="P53" s="202"/>
      <c r="Q53" s="202"/>
      <c r="R53" s="198"/>
      <c r="S53" s="198"/>
      <c r="T53" s="202"/>
      <c r="U53" s="202"/>
      <c r="V53" s="202"/>
      <c r="W53" s="198"/>
      <c r="X53" s="198"/>
      <c r="Y53" s="202"/>
      <c r="Z53" s="202"/>
      <c r="AA53" s="202"/>
      <c r="AB53" s="198"/>
      <c r="AC53" s="198"/>
      <c r="AD53" s="202"/>
      <c r="AE53" s="202"/>
      <c r="AF53" s="202"/>
      <c r="AG53" s="198"/>
      <c r="AH53" s="198"/>
      <c r="AI53" s="202"/>
      <c r="AJ53" s="202"/>
      <c r="AK53" s="202"/>
      <c r="AL53" s="198"/>
      <c r="AM53" s="198"/>
      <c r="AN53" s="202"/>
      <c r="AO53" s="202"/>
      <c r="AP53" s="202"/>
      <c r="AQ53" s="198"/>
      <c r="AR53" s="198"/>
      <c r="AS53" s="202"/>
      <c r="AT53" s="202"/>
      <c r="AU53" s="202"/>
      <c r="AV53" s="198"/>
      <c r="AW53" s="198"/>
      <c r="AX53" s="202"/>
      <c r="AY53" s="202"/>
      <c r="AZ53" s="202"/>
      <c r="BA53" s="198"/>
      <c r="BB53" s="198"/>
      <c r="BC53" s="202"/>
      <c r="BD53" s="202"/>
      <c r="BE53" s="202"/>
      <c r="BF53" s="198"/>
      <c r="BG53" s="198"/>
      <c r="BH53" s="202"/>
      <c r="BI53" s="202"/>
      <c r="BJ53" s="202"/>
      <c r="BK53" s="198"/>
      <c r="BL53" s="198"/>
      <c r="BM53" s="202"/>
      <c r="BN53" s="202"/>
      <c r="BO53" s="202"/>
      <c r="BP53" s="198"/>
      <c r="BQ53" s="198"/>
      <c r="BR53" s="202"/>
      <c r="BS53" s="202"/>
      <c r="BT53" s="202"/>
      <c r="BU53" s="198"/>
      <c r="BV53" s="198"/>
      <c r="BW53" s="202"/>
      <c r="BX53" s="202"/>
      <c r="BY53" s="202"/>
      <c r="BZ53" s="198"/>
      <c r="CA53" s="198"/>
      <c r="CB53" s="202"/>
      <c r="CC53" s="202"/>
      <c r="CD53" s="202"/>
      <c r="CE53" s="198"/>
      <c r="CF53" s="198"/>
      <c r="CG53" s="202"/>
      <c r="CH53" s="202"/>
      <c r="CI53" s="202"/>
      <c r="CJ53" s="198"/>
      <c r="CK53" s="198"/>
      <c r="CL53" s="202"/>
      <c r="CM53" s="202"/>
      <c r="CN53" s="202"/>
      <c r="CO53" s="198"/>
      <c r="CP53" s="198"/>
      <c r="CQ53" s="202"/>
      <c r="CR53" s="202"/>
      <c r="CS53" s="202"/>
      <c r="CT53" s="198"/>
      <c r="CU53" s="198"/>
      <c r="CV53" s="202"/>
      <c r="CW53" s="202"/>
      <c r="CX53" s="202"/>
      <c r="CY53" s="198"/>
      <c r="CZ53" s="198"/>
      <c r="DA53" s="202"/>
      <c r="DB53" s="202"/>
      <c r="DC53" s="202"/>
      <c r="DD53" s="198"/>
      <c r="DE53" s="198"/>
      <c r="DF53" s="202"/>
      <c r="DG53" s="202"/>
      <c r="DH53" s="202"/>
      <c r="DI53" s="198"/>
      <c r="DJ53" s="198"/>
      <c r="DK53" s="202"/>
      <c r="DL53" s="202"/>
      <c r="DM53" s="202"/>
      <c r="DN53" s="198"/>
      <c r="DO53" s="198"/>
      <c r="DP53" s="202"/>
      <c r="DQ53" s="202"/>
      <c r="DR53" s="202"/>
      <c r="DS53" s="198"/>
      <c r="DT53" s="198"/>
      <c r="DU53" s="202"/>
      <c r="DV53" s="202"/>
      <c r="DW53" s="202"/>
      <c r="DX53" s="198"/>
      <c r="DY53" s="198"/>
      <c r="DZ53" s="202"/>
      <c r="EA53" s="202"/>
      <c r="EB53" s="202"/>
      <c r="EC53" s="198"/>
      <c r="ED53" s="198"/>
      <c r="EE53" s="202"/>
      <c r="EF53" s="202"/>
      <c r="EG53" s="202"/>
      <c r="EH53" s="198"/>
      <c r="EI53" s="198"/>
      <c r="EJ53" s="202"/>
      <c r="EK53" s="202"/>
      <c r="EL53" s="202"/>
      <c r="EM53" s="198"/>
      <c r="EN53" s="198"/>
      <c r="EO53" s="202"/>
      <c r="EP53" s="202"/>
      <c r="EQ53" s="202"/>
      <c r="ER53" s="198"/>
      <c r="ES53" s="198"/>
      <c r="ET53" s="202"/>
      <c r="EU53" s="202"/>
      <c r="EV53" s="202"/>
      <c r="EW53" s="198"/>
      <c r="EX53" s="198"/>
      <c r="EY53" s="202"/>
      <c r="EZ53" s="202"/>
      <c r="FA53" s="202"/>
      <c r="FB53" s="198"/>
      <c r="FC53" s="198"/>
      <c r="FD53" s="202"/>
      <c r="FE53" s="202"/>
      <c r="FF53" s="202"/>
      <c r="FG53" s="198"/>
      <c r="FH53" s="198"/>
      <c r="FI53" s="202"/>
      <c r="FJ53" s="202"/>
      <c r="FK53" s="202"/>
      <c r="FL53" s="198"/>
      <c r="FM53" s="198"/>
      <c r="FN53" s="202"/>
      <c r="FO53" s="202"/>
      <c r="FP53" s="202"/>
      <c r="FQ53" s="198"/>
      <c r="FR53" s="198"/>
      <c r="FS53" s="202"/>
      <c r="FT53" s="202"/>
      <c r="FU53" s="202"/>
      <c r="FV53" s="198"/>
      <c r="FW53" s="198"/>
      <c r="FX53" s="202"/>
      <c r="FY53" s="202"/>
      <c r="FZ53" s="202"/>
      <c r="GA53" s="198"/>
      <c r="GB53" s="198"/>
      <c r="GC53" s="202"/>
      <c r="GD53" s="202"/>
      <c r="GE53" s="202"/>
      <c r="GF53" s="198"/>
      <c r="GG53" s="198"/>
      <c r="GH53" s="202"/>
      <c r="GI53" s="202"/>
      <c r="GJ53" s="202"/>
      <c r="GK53" s="198"/>
      <c r="GL53" s="198"/>
      <c r="GM53" s="202"/>
      <c r="GN53" s="202"/>
      <c r="GO53" s="202"/>
      <c r="GP53" s="198"/>
      <c r="GQ53" s="198"/>
      <c r="GR53" s="202"/>
      <c r="GS53" s="202"/>
      <c r="GT53" s="202"/>
      <c r="GU53" s="198"/>
      <c r="GV53" s="198"/>
      <c r="GW53" s="202"/>
      <c r="GX53" s="202"/>
      <c r="GY53" s="202"/>
      <c r="GZ53" s="198"/>
      <c r="HA53" s="198"/>
      <c r="HB53" s="202"/>
      <c r="HC53" s="202"/>
      <c r="HD53" s="202"/>
      <c r="HE53" s="198"/>
      <c r="HF53" s="198"/>
      <c r="HG53" s="202"/>
      <c r="HH53" s="202"/>
      <c r="HI53" s="202"/>
      <c r="HJ53" s="198"/>
      <c r="HK53" s="198"/>
      <c r="HL53" s="202"/>
      <c r="HM53" s="202"/>
      <c r="HN53" s="202"/>
      <c r="HO53" s="198"/>
      <c r="HP53" s="198"/>
      <c r="HQ53" s="202"/>
      <c r="HR53" s="202"/>
      <c r="HS53" s="202"/>
      <c r="HT53" s="198"/>
      <c r="HU53" s="198"/>
      <c r="HV53" s="202"/>
      <c r="HW53" s="202"/>
      <c r="HX53" s="202"/>
      <c r="HY53" s="198"/>
      <c r="HZ53" s="198"/>
      <c r="IA53" s="202"/>
      <c r="IB53" s="202"/>
      <c r="IC53" s="202"/>
      <c r="ID53" s="198"/>
      <c r="IE53" s="198"/>
      <c r="IF53" s="202"/>
      <c r="IG53" s="202"/>
      <c r="IH53" s="202"/>
      <c r="II53" s="198"/>
      <c r="IJ53" s="198"/>
      <c r="IK53" s="202"/>
      <c r="IL53" s="202"/>
      <c r="IM53" s="202"/>
      <c r="IN53" s="198"/>
      <c r="IO53" s="198"/>
      <c r="IP53" s="202"/>
      <c r="IQ53" s="202"/>
      <c r="IR53" s="202"/>
      <c r="IS53" s="198"/>
      <c r="IT53" s="198"/>
      <c r="IU53" s="202"/>
      <c r="IV53" s="202"/>
      <c r="IW53" s="202"/>
      <c r="IX53" s="198"/>
      <c r="IY53" s="198"/>
      <c r="IZ53" s="198"/>
      <c r="JA53" s="198"/>
      <c r="JB53" s="256"/>
      <c r="JC53" s="256"/>
    </row>
    <row r="54" spans="1:263" s="3" customFormat="1" ht="15" thickBot="1" x14ac:dyDescent="0.4">
      <c r="A54" s="198"/>
      <c r="B54" s="198"/>
      <c r="C54" s="47"/>
      <c r="D54" s="102"/>
      <c r="E54" s="102"/>
      <c r="F54" s="369"/>
      <c r="G54" s="202"/>
      <c r="H54" s="202"/>
      <c r="I54" s="202"/>
      <c r="J54" s="202"/>
      <c r="K54" s="202"/>
      <c r="L54" s="202"/>
      <c r="M54" s="198"/>
      <c r="N54" s="198"/>
      <c r="O54" s="202"/>
      <c r="P54" s="202"/>
      <c r="Q54" s="202"/>
      <c r="R54" s="198"/>
      <c r="S54" s="198"/>
      <c r="T54" s="202"/>
      <c r="U54" s="202"/>
      <c r="V54" s="202"/>
      <c r="W54" s="198"/>
      <c r="X54" s="198"/>
      <c r="Y54" s="202"/>
      <c r="Z54" s="202"/>
      <c r="AA54" s="202"/>
      <c r="AB54" s="198"/>
      <c r="AC54" s="198"/>
      <c r="AD54" s="202"/>
      <c r="AE54" s="202"/>
      <c r="AF54" s="202"/>
      <c r="AG54" s="198"/>
      <c r="AH54" s="198"/>
      <c r="AI54" s="202"/>
      <c r="AJ54" s="202"/>
      <c r="AK54" s="202"/>
      <c r="AL54" s="198"/>
      <c r="AM54" s="198"/>
      <c r="AN54" s="202"/>
      <c r="AO54" s="202"/>
      <c r="AP54" s="202"/>
      <c r="AQ54" s="198"/>
      <c r="AR54" s="198"/>
      <c r="AS54" s="202"/>
      <c r="AT54" s="202"/>
      <c r="AU54" s="202"/>
      <c r="AV54" s="198"/>
      <c r="AW54" s="198"/>
      <c r="AX54" s="202"/>
      <c r="AY54" s="202"/>
      <c r="AZ54" s="202"/>
      <c r="BA54" s="198"/>
      <c r="BB54" s="198"/>
      <c r="BC54" s="202"/>
      <c r="BD54" s="202"/>
      <c r="BE54" s="202"/>
      <c r="BF54" s="198"/>
      <c r="BG54" s="198"/>
      <c r="BH54" s="202"/>
      <c r="BI54" s="202"/>
      <c r="BJ54" s="202"/>
      <c r="BK54" s="198"/>
      <c r="BL54" s="198"/>
      <c r="BM54" s="202"/>
      <c r="BN54" s="202"/>
      <c r="BO54" s="202"/>
      <c r="BP54" s="198"/>
      <c r="BQ54" s="198"/>
      <c r="BR54" s="202"/>
      <c r="BS54" s="202"/>
      <c r="BT54" s="202"/>
      <c r="BU54" s="198"/>
      <c r="BV54" s="198"/>
      <c r="BW54" s="202"/>
      <c r="BX54" s="202"/>
      <c r="BY54" s="202"/>
      <c r="BZ54" s="198"/>
      <c r="CA54" s="198"/>
      <c r="CB54" s="202"/>
      <c r="CC54" s="202"/>
      <c r="CD54" s="202"/>
      <c r="CE54" s="198"/>
      <c r="CF54" s="198"/>
      <c r="CG54" s="202"/>
      <c r="CH54" s="202"/>
      <c r="CI54" s="202"/>
      <c r="CJ54" s="198"/>
      <c r="CK54" s="198"/>
      <c r="CL54" s="202"/>
      <c r="CM54" s="202"/>
      <c r="CN54" s="202"/>
      <c r="CO54" s="198"/>
      <c r="CP54" s="198"/>
      <c r="CQ54" s="202"/>
      <c r="CR54" s="202"/>
      <c r="CS54" s="202"/>
      <c r="CT54" s="198"/>
      <c r="CU54" s="198"/>
      <c r="CV54" s="202"/>
      <c r="CW54" s="202"/>
      <c r="CX54" s="202"/>
      <c r="CY54" s="198"/>
      <c r="CZ54" s="198"/>
      <c r="DA54" s="202"/>
      <c r="DB54" s="202"/>
      <c r="DC54" s="202"/>
      <c r="DD54" s="198"/>
      <c r="DE54" s="198"/>
      <c r="DF54" s="202"/>
      <c r="DG54" s="202"/>
      <c r="DH54" s="202"/>
      <c r="DI54" s="198"/>
      <c r="DJ54" s="198"/>
      <c r="DK54" s="202"/>
      <c r="DL54" s="202"/>
      <c r="DM54" s="202"/>
      <c r="DN54" s="198"/>
      <c r="DO54" s="198"/>
      <c r="DP54" s="202"/>
      <c r="DQ54" s="202"/>
      <c r="DR54" s="202"/>
      <c r="DS54" s="198"/>
      <c r="DT54" s="198"/>
      <c r="DU54" s="202"/>
      <c r="DV54" s="202"/>
      <c r="DW54" s="202"/>
      <c r="DX54" s="198"/>
      <c r="DY54" s="198"/>
      <c r="DZ54" s="202"/>
      <c r="EA54" s="202"/>
      <c r="EB54" s="202"/>
      <c r="EC54" s="198"/>
      <c r="ED54" s="198"/>
      <c r="EE54" s="202"/>
      <c r="EF54" s="202"/>
      <c r="EG54" s="202"/>
      <c r="EH54" s="198"/>
      <c r="EI54" s="198"/>
      <c r="EJ54" s="202"/>
      <c r="EK54" s="202"/>
      <c r="EL54" s="202"/>
      <c r="EM54" s="198"/>
      <c r="EN54" s="198"/>
      <c r="EO54" s="202"/>
      <c r="EP54" s="202"/>
      <c r="EQ54" s="202"/>
      <c r="ER54" s="198"/>
      <c r="ES54" s="198"/>
      <c r="ET54" s="202"/>
      <c r="EU54" s="202"/>
      <c r="EV54" s="202"/>
      <c r="EW54" s="198"/>
      <c r="EX54" s="198"/>
      <c r="EY54" s="202"/>
      <c r="EZ54" s="202"/>
      <c r="FA54" s="202"/>
      <c r="FB54" s="198"/>
      <c r="FC54" s="198"/>
      <c r="FD54" s="202"/>
      <c r="FE54" s="202"/>
      <c r="FF54" s="202"/>
      <c r="FG54" s="198"/>
      <c r="FH54" s="198"/>
      <c r="FI54" s="202"/>
      <c r="FJ54" s="202"/>
      <c r="FK54" s="202"/>
      <c r="FL54" s="198"/>
      <c r="FM54" s="198"/>
      <c r="FN54" s="202"/>
      <c r="FO54" s="202"/>
      <c r="FP54" s="202"/>
      <c r="FQ54" s="198"/>
      <c r="FR54" s="198"/>
      <c r="FS54" s="202"/>
      <c r="FT54" s="202"/>
      <c r="FU54" s="202"/>
      <c r="FV54" s="198"/>
      <c r="FW54" s="198"/>
      <c r="FX54" s="202"/>
      <c r="FY54" s="202"/>
      <c r="FZ54" s="202"/>
      <c r="GA54" s="198"/>
      <c r="GB54" s="198"/>
      <c r="GC54" s="202"/>
      <c r="GD54" s="202"/>
      <c r="GE54" s="202"/>
      <c r="GF54" s="198"/>
      <c r="GG54" s="198"/>
      <c r="GH54" s="202"/>
      <c r="GI54" s="202"/>
      <c r="GJ54" s="202"/>
      <c r="GK54" s="198"/>
      <c r="GL54" s="198"/>
      <c r="GM54" s="202"/>
      <c r="GN54" s="202"/>
      <c r="GO54" s="202"/>
      <c r="GP54" s="198"/>
      <c r="GQ54" s="198"/>
      <c r="GR54" s="202"/>
      <c r="GS54" s="202"/>
      <c r="GT54" s="202"/>
      <c r="GU54" s="198"/>
      <c r="GV54" s="198"/>
      <c r="GW54" s="202"/>
      <c r="GX54" s="202"/>
      <c r="GY54" s="202"/>
      <c r="GZ54" s="198"/>
      <c r="HA54" s="198"/>
      <c r="HB54" s="202"/>
      <c r="HC54" s="202"/>
      <c r="HD54" s="202"/>
      <c r="HE54" s="198"/>
      <c r="HF54" s="198"/>
      <c r="HG54" s="202"/>
      <c r="HH54" s="202"/>
      <c r="HI54" s="202"/>
      <c r="HJ54" s="198"/>
      <c r="HK54" s="198"/>
      <c r="HL54" s="202"/>
      <c r="HM54" s="202"/>
      <c r="HN54" s="202"/>
      <c r="HO54" s="198"/>
      <c r="HP54" s="198"/>
      <c r="HQ54" s="202"/>
      <c r="HR54" s="202"/>
      <c r="HS54" s="202"/>
      <c r="HT54" s="198"/>
      <c r="HU54" s="198"/>
      <c r="HV54" s="202"/>
      <c r="HW54" s="202"/>
      <c r="HX54" s="202"/>
      <c r="HY54" s="198"/>
      <c r="HZ54" s="198"/>
      <c r="IA54" s="202"/>
      <c r="IB54" s="202"/>
      <c r="IC54" s="202"/>
      <c r="ID54" s="198"/>
      <c r="IE54" s="198"/>
      <c r="IF54" s="202"/>
      <c r="IG54" s="202"/>
      <c r="IH54" s="202"/>
      <c r="II54" s="198"/>
      <c r="IJ54" s="198"/>
      <c r="IK54" s="202"/>
      <c r="IL54" s="202"/>
      <c r="IM54" s="202"/>
      <c r="IN54" s="198"/>
      <c r="IO54" s="198"/>
      <c r="IP54" s="202"/>
      <c r="IQ54" s="202"/>
      <c r="IR54" s="202"/>
      <c r="IS54" s="198"/>
      <c r="IT54" s="198"/>
      <c r="IU54" s="202"/>
      <c r="IV54" s="202"/>
      <c r="IW54" s="202"/>
      <c r="IX54" s="198"/>
      <c r="IY54" s="198"/>
      <c r="IZ54" s="198"/>
      <c r="JA54" s="198"/>
      <c r="JB54" s="256"/>
      <c r="JC54" s="256"/>
    </row>
    <row r="55" spans="1:263" s="3" customFormat="1" ht="15" thickBot="1" x14ac:dyDescent="0.4">
      <c r="A55" s="198"/>
      <c r="B55" s="370"/>
      <c r="C55" s="46" t="s">
        <v>855</v>
      </c>
      <c r="D55" s="371"/>
      <c r="E55" s="371"/>
      <c r="F55" s="372"/>
      <c r="G55" s="361"/>
      <c r="H55" s="361"/>
      <c r="I55" s="361"/>
      <c r="J55" s="361"/>
      <c r="K55" s="361"/>
      <c r="L55" s="361"/>
      <c r="M55" s="373"/>
      <c r="N55" s="373"/>
      <c r="O55" s="361"/>
      <c r="P55" s="361"/>
      <c r="Q55" s="361"/>
      <c r="R55" s="373"/>
      <c r="S55" s="373"/>
      <c r="T55" s="361"/>
      <c r="U55" s="361"/>
      <c r="V55" s="361"/>
      <c r="W55" s="373"/>
      <c r="X55" s="373"/>
      <c r="Y55" s="361"/>
      <c r="Z55" s="361"/>
      <c r="AA55" s="361"/>
      <c r="AB55" s="373"/>
      <c r="AC55" s="373"/>
      <c r="AD55" s="361"/>
      <c r="AE55" s="361"/>
      <c r="AF55" s="361"/>
      <c r="AG55" s="373"/>
      <c r="AH55" s="373"/>
      <c r="AI55" s="361"/>
      <c r="AJ55" s="361"/>
      <c r="AK55" s="361"/>
      <c r="AL55" s="373"/>
      <c r="AM55" s="373"/>
      <c r="AN55" s="361"/>
      <c r="AO55" s="361"/>
      <c r="AP55" s="361"/>
      <c r="AQ55" s="373"/>
      <c r="AR55" s="373"/>
      <c r="AS55" s="361"/>
      <c r="AT55" s="361"/>
      <c r="AU55" s="361"/>
      <c r="AV55" s="373"/>
      <c r="AW55" s="373"/>
      <c r="AX55" s="361"/>
      <c r="AY55" s="361"/>
      <c r="AZ55" s="361"/>
      <c r="BA55" s="373"/>
      <c r="BB55" s="373"/>
      <c r="BC55" s="361"/>
      <c r="BD55" s="361"/>
      <c r="BE55" s="361"/>
      <c r="BF55" s="373"/>
      <c r="BG55" s="373"/>
      <c r="BH55" s="361"/>
      <c r="BI55" s="361"/>
      <c r="BJ55" s="361"/>
      <c r="BK55" s="373"/>
      <c r="BL55" s="373"/>
      <c r="BM55" s="361"/>
      <c r="BN55" s="361"/>
      <c r="BO55" s="361"/>
      <c r="BP55" s="373"/>
      <c r="BQ55" s="373"/>
      <c r="BR55" s="361"/>
      <c r="BS55" s="361"/>
      <c r="BT55" s="361"/>
      <c r="BU55" s="373"/>
      <c r="BV55" s="373"/>
      <c r="BW55" s="361"/>
      <c r="BX55" s="361"/>
      <c r="BY55" s="361"/>
      <c r="BZ55" s="373"/>
      <c r="CA55" s="373"/>
      <c r="CB55" s="361"/>
      <c r="CC55" s="361"/>
      <c r="CD55" s="361"/>
      <c r="CE55" s="373"/>
      <c r="CF55" s="373"/>
      <c r="CG55" s="361"/>
      <c r="CH55" s="361"/>
      <c r="CI55" s="361"/>
      <c r="CJ55" s="373"/>
      <c r="CK55" s="373"/>
      <c r="CL55" s="361"/>
      <c r="CM55" s="361"/>
      <c r="CN55" s="361"/>
      <c r="CO55" s="373"/>
      <c r="CP55" s="373"/>
      <c r="CQ55" s="361"/>
      <c r="CR55" s="361"/>
      <c r="CS55" s="361"/>
      <c r="CT55" s="373"/>
      <c r="CU55" s="373"/>
      <c r="CV55" s="361"/>
      <c r="CW55" s="361"/>
      <c r="CX55" s="361"/>
      <c r="CY55" s="373"/>
      <c r="CZ55" s="373"/>
      <c r="DA55" s="361"/>
      <c r="DB55" s="361"/>
      <c r="DC55" s="361"/>
      <c r="DD55" s="373"/>
      <c r="DE55" s="373"/>
      <c r="DF55" s="361"/>
      <c r="DG55" s="361"/>
      <c r="DH55" s="361"/>
      <c r="DI55" s="373"/>
      <c r="DJ55" s="373"/>
      <c r="DK55" s="361"/>
      <c r="DL55" s="361"/>
      <c r="DM55" s="361"/>
      <c r="DN55" s="373"/>
      <c r="DO55" s="373"/>
      <c r="DP55" s="361"/>
      <c r="DQ55" s="361"/>
      <c r="DR55" s="361"/>
      <c r="DS55" s="373"/>
      <c r="DT55" s="373"/>
      <c r="DU55" s="361"/>
      <c r="DV55" s="361"/>
      <c r="DW55" s="361"/>
      <c r="DX55" s="373"/>
      <c r="DY55" s="373"/>
      <c r="DZ55" s="361"/>
      <c r="EA55" s="361"/>
      <c r="EB55" s="361"/>
      <c r="EC55" s="373"/>
      <c r="ED55" s="373"/>
      <c r="EE55" s="361"/>
      <c r="EF55" s="361"/>
      <c r="EG55" s="361"/>
      <c r="EH55" s="373"/>
      <c r="EI55" s="373"/>
      <c r="EJ55" s="361"/>
      <c r="EK55" s="361"/>
      <c r="EL55" s="361"/>
      <c r="EM55" s="373"/>
      <c r="EN55" s="373"/>
      <c r="EO55" s="361"/>
      <c r="EP55" s="361"/>
      <c r="EQ55" s="361"/>
      <c r="ER55" s="373"/>
      <c r="ES55" s="373"/>
      <c r="ET55" s="361"/>
      <c r="EU55" s="361"/>
      <c r="EV55" s="361"/>
      <c r="EW55" s="373"/>
      <c r="EX55" s="373"/>
      <c r="EY55" s="361"/>
      <c r="EZ55" s="361"/>
      <c r="FA55" s="361"/>
      <c r="FB55" s="373"/>
      <c r="FC55" s="373"/>
      <c r="FD55" s="361"/>
      <c r="FE55" s="361"/>
      <c r="FF55" s="361"/>
      <c r="FG55" s="373"/>
      <c r="FH55" s="373"/>
      <c r="FI55" s="361"/>
      <c r="FJ55" s="361"/>
      <c r="FK55" s="361"/>
      <c r="FL55" s="373"/>
      <c r="FM55" s="373"/>
      <c r="FN55" s="361"/>
      <c r="FO55" s="361"/>
      <c r="FP55" s="361"/>
      <c r="FQ55" s="373"/>
      <c r="FR55" s="373"/>
      <c r="FS55" s="361"/>
      <c r="FT55" s="361"/>
      <c r="FU55" s="361"/>
      <c r="FV55" s="373"/>
      <c r="FW55" s="373"/>
      <c r="FX55" s="361"/>
      <c r="FY55" s="361"/>
      <c r="FZ55" s="361"/>
      <c r="GA55" s="373"/>
      <c r="GB55" s="373"/>
      <c r="GC55" s="361"/>
      <c r="GD55" s="361"/>
      <c r="GE55" s="361"/>
      <c r="GF55" s="373"/>
      <c r="GG55" s="373"/>
      <c r="GH55" s="361"/>
      <c r="GI55" s="361"/>
      <c r="GJ55" s="361"/>
      <c r="GK55" s="373"/>
      <c r="GL55" s="373"/>
      <c r="GM55" s="361"/>
      <c r="GN55" s="361"/>
      <c r="GO55" s="361"/>
      <c r="GP55" s="373"/>
      <c r="GQ55" s="373"/>
      <c r="GR55" s="361"/>
      <c r="GS55" s="361"/>
      <c r="GT55" s="361"/>
      <c r="GU55" s="373"/>
      <c r="GV55" s="373"/>
      <c r="GW55" s="361"/>
      <c r="GX55" s="361"/>
      <c r="GY55" s="361"/>
      <c r="GZ55" s="373"/>
      <c r="HA55" s="373"/>
      <c r="HB55" s="361"/>
      <c r="HC55" s="361"/>
      <c r="HD55" s="361"/>
      <c r="HE55" s="373"/>
      <c r="HF55" s="373"/>
      <c r="HG55" s="361"/>
      <c r="HH55" s="361"/>
      <c r="HI55" s="361"/>
      <c r="HJ55" s="373"/>
      <c r="HK55" s="373"/>
      <c r="HL55" s="361"/>
      <c r="HM55" s="361"/>
      <c r="HN55" s="361"/>
      <c r="HO55" s="373"/>
      <c r="HP55" s="373"/>
      <c r="HQ55" s="361"/>
      <c r="HR55" s="361"/>
      <c r="HS55" s="361"/>
      <c r="HT55" s="373"/>
      <c r="HU55" s="373"/>
      <c r="HV55" s="361"/>
      <c r="HW55" s="361"/>
      <c r="HX55" s="361"/>
      <c r="HY55" s="373"/>
      <c r="HZ55" s="373"/>
      <c r="IA55" s="361"/>
      <c r="IB55" s="361"/>
      <c r="IC55" s="361"/>
      <c r="ID55" s="373"/>
      <c r="IE55" s="373"/>
      <c r="IF55" s="361"/>
      <c r="IG55" s="361"/>
      <c r="IH55" s="361"/>
      <c r="II55" s="373"/>
      <c r="IJ55" s="373"/>
      <c r="IK55" s="361"/>
      <c r="IL55" s="361"/>
      <c r="IM55" s="361"/>
      <c r="IN55" s="373"/>
      <c r="IO55" s="373"/>
      <c r="IP55" s="361"/>
      <c r="IQ55" s="361"/>
      <c r="IR55" s="361"/>
      <c r="IS55" s="373"/>
      <c r="IT55" s="373"/>
      <c r="IU55" s="361"/>
      <c r="IV55" s="361"/>
      <c r="IW55" s="361"/>
      <c r="IX55" s="373"/>
      <c r="IY55" s="373"/>
      <c r="IZ55" s="373"/>
      <c r="JA55" s="374"/>
      <c r="JB55" s="256"/>
      <c r="JC55" s="256"/>
    </row>
    <row r="56" spans="1:263" s="3" customFormat="1" x14ac:dyDescent="0.35">
      <c r="A56" s="198"/>
      <c r="B56" s="359"/>
      <c r="C56" s="47"/>
      <c r="D56" s="102"/>
      <c r="E56" s="102"/>
      <c r="F56" s="375"/>
      <c r="G56" s="321"/>
      <c r="H56" s="322"/>
      <c r="I56" s="202"/>
      <c r="J56" s="320"/>
      <c r="K56" s="321"/>
      <c r="L56" s="48"/>
      <c r="M56" s="376"/>
      <c r="N56" s="376"/>
      <c r="O56" s="321"/>
      <c r="P56" s="321"/>
      <c r="Q56" s="48"/>
      <c r="R56" s="376"/>
      <c r="S56" s="376"/>
      <c r="T56" s="321"/>
      <c r="U56" s="321"/>
      <c r="V56" s="48"/>
      <c r="W56" s="376"/>
      <c r="X56" s="376"/>
      <c r="Y56" s="321"/>
      <c r="Z56" s="321"/>
      <c r="AA56" s="48"/>
      <c r="AB56" s="376"/>
      <c r="AC56" s="376"/>
      <c r="AD56" s="321"/>
      <c r="AE56" s="321"/>
      <c r="AF56" s="48"/>
      <c r="AG56" s="376"/>
      <c r="AH56" s="376"/>
      <c r="AI56" s="321"/>
      <c r="AJ56" s="321"/>
      <c r="AK56" s="48"/>
      <c r="AL56" s="376"/>
      <c r="AM56" s="376"/>
      <c r="AN56" s="321"/>
      <c r="AO56" s="321"/>
      <c r="AP56" s="48"/>
      <c r="AQ56" s="376"/>
      <c r="AR56" s="376"/>
      <c r="AS56" s="321"/>
      <c r="AT56" s="321"/>
      <c r="AU56" s="48"/>
      <c r="AV56" s="376"/>
      <c r="AW56" s="376"/>
      <c r="AX56" s="321"/>
      <c r="AY56" s="321"/>
      <c r="AZ56" s="48"/>
      <c r="BA56" s="376"/>
      <c r="BB56" s="376"/>
      <c r="BC56" s="321"/>
      <c r="BD56" s="321"/>
      <c r="BE56" s="48"/>
      <c r="BF56" s="376"/>
      <c r="BG56" s="376"/>
      <c r="BH56" s="321"/>
      <c r="BI56" s="321"/>
      <c r="BJ56" s="48"/>
      <c r="BK56" s="376"/>
      <c r="BL56" s="376"/>
      <c r="BM56" s="321"/>
      <c r="BN56" s="321"/>
      <c r="BO56" s="48"/>
      <c r="BP56" s="376"/>
      <c r="BQ56" s="376"/>
      <c r="BR56" s="321"/>
      <c r="BS56" s="321"/>
      <c r="BT56" s="48"/>
      <c r="BU56" s="376"/>
      <c r="BV56" s="376"/>
      <c r="BW56" s="321"/>
      <c r="BX56" s="321"/>
      <c r="BY56" s="48"/>
      <c r="BZ56" s="376"/>
      <c r="CA56" s="376"/>
      <c r="CB56" s="321"/>
      <c r="CC56" s="321"/>
      <c r="CD56" s="48"/>
      <c r="CE56" s="376"/>
      <c r="CF56" s="376"/>
      <c r="CG56" s="321"/>
      <c r="CH56" s="321"/>
      <c r="CI56" s="48"/>
      <c r="CJ56" s="376"/>
      <c r="CK56" s="376"/>
      <c r="CL56" s="321"/>
      <c r="CM56" s="321"/>
      <c r="CN56" s="48"/>
      <c r="CO56" s="376"/>
      <c r="CP56" s="376"/>
      <c r="CQ56" s="321"/>
      <c r="CR56" s="321"/>
      <c r="CS56" s="48"/>
      <c r="CT56" s="376"/>
      <c r="CU56" s="376"/>
      <c r="CV56" s="321"/>
      <c r="CW56" s="321"/>
      <c r="CX56" s="48"/>
      <c r="CY56" s="376"/>
      <c r="CZ56" s="376"/>
      <c r="DA56" s="321"/>
      <c r="DB56" s="321"/>
      <c r="DC56" s="48"/>
      <c r="DD56" s="376"/>
      <c r="DE56" s="376"/>
      <c r="DF56" s="321"/>
      <c r="DG56" s="321"/>
      <c r="DH56" s="48"/>
      <c r="DI56" s="376"/>
      <c r="DJ56" s="376"/>
      <c r="DK56" s="321"/>
      <c r="DL56" s="321"/>
      <c r="DM56" s="48"/>
      <c r="DN56" s="376"/>
      <c r="DO56" s="376"/>
      <c r="DP56" s="321"/>
      <c r="DQ56" s="321"/>
      <c r="DR56" s="48"/>
      <c r="DS56" s="376"/>
      <c r="DT56" s="376"/>
      <c r="DU56" s="321"/>
      <c r="DV56" s="321"/>
      <c r="DW56" s="48"/>
      <c r="DX56" s="376"/>
      <c r="DY56" s="376"/>
      <c r="DZ56" s="321"/>
      <c r="EA56" s="321"/>
      <c r="EB56" s="48"/>
      <c r="EC56" s="376"/>
      <c r="ED56" s="376"/>
      <c r="EE56" s="321"/>
      <c r="EF56" s="321"/>
      <c r="EG56" s="48"/>
      <c r="EH56" s="376"/>
      <c r="EI56" s="376"/>
      <c r="EJ56" s="321"/>
      <c r="EK56" s="321"/>
      <c r="EL56" s="48"/>
      <c r="EM56" s="376"/>
      <c r="EN56" s="376"/>
      <c r="EO56" s="321"/>
      <c r="EP56" s="321"/>
      <c r="EQ56" s="48"/>
      <c r="ER56" s="376"/>
      <c r="ES56" s="376"/>
      <c r="ET56" s="321"/>
      <c r="EU56" s="321"/>
      <c r="EV56" s="48"/>
      <c r="EW56" s="376"/>
      <c r="EX56" s="376"/>
      <c r="EY56" s="321"/>
      <c r="EZ56" s="321"/>
      <c r="FA56" s="48"/>
      <c r="FB56" s="376"/>
      <c r="FC56" s="376"/>
      <c r="FD56" s="321"/>
      <c r="FE56" s="321"/>
      <c r="FF56" s="48"/>
      <c r="FG56" s="376"/>
      <c r="FH56" s="376"/>
      <c r="FI56" s="321"/>
      <c r="FJ56" s="321"/>
      <c r="FK56" s="48"/>
      <c r="FL56" s="376"/>
      <c r="FM56" s="376"/>
      <c r="FN56" s="321"/>
      <c r="FO56" s="321"/>
      <c r="FP56" s="48"/>
      <c r="FQ56" s="376"/>
      <c r="FR56" s="376"/>
      <c r="FS56" s="321"/>
      <c r="FT56" s="321"/>
      <c r="FU56" s="48"/>
      <c r="FV56" s="376"/>
      <c r="FW56" s="376"/>
      <c r="FX56" s="321"/>
      <c r="FY56" s="321"/>
      <c r="FZ56" s="48"/>
      <c r="GA56" s="376"/>
      <c r="GB56" s="376"/>
      <c r="GC56" s="321"/>
      <c r="GD56" s="321"/>
      <c r="GE56" s="48"/>
      <c r="GF56" s="376"/>
      <c r="GG56" s="376"/>
      <c r="GH56" s="321"/>
      <c r="GI56" s="321"/>
      <c r="GJ56" s="48"/>
      <c r="GK56" s="376"/>
      <c r="GL56" s="376"/>
      <c r="GM56" s="321"/>
      <c r="GN56" s="321"/>
      <c r="GO56" s="48"/>
      <c r="GP56" s="376"/>
      <c r="GQ56" s="376"/>
      <c r="GR56" s="321"/>
      <c r="GS56" s="321"/>
      <c r="GT56" s="48"/>
      <c r="GU56" s="376"/>
      <c r="GV56" s="376"/>
      <c r="GW56" s="321"/>
      <c r="GX56" s="321"/>
      <c r="GY56" s="48"/>
      <c r="GZ56" s="376"/>
      <c r="HA56" s="376"/>
      <c r="HB56" s="321"/>
      <c r="HC56" s="321"/>
      <c r="HD56" s="48"/>
      <c r="HE56" s="376"/>
      <c r="HF56" s="376"/>
      <c r="HG56" s="321"/>
      <c r="HH56" s="321"/>
      <c r="HI56" s="48"/>
      <c r="HJ56" s="376"/>
      <c r="HK56" s="376"/>
      <c r="HL56" s="321"/>
      <c r="HM56" s="321"/>
      <c r="HN56" s="48"/>
      <c r="HO56" s="376"/>
      <c r="HP56" s="376"/>
      <c r="HQ56" s="321"/>
      <c r="HR56" s="321"/>
      <c r="HS56" s="48"/>
      <c r="HT56" s="376"/>
      <c r="HU56" s="376"/>
      <c r="HV56" s="321"/>
      <c r="HW56" s="321"/>
      <c r="HX56" s="48"/>
      <c r="HY56" s="376"/>
      <c r="HZ56" s="376"/>
      <c r="IA56" s="321"/>
      <c r="IB56" s="321"/>
      <c r="IC56" s="48"/>
      <c r="ID56" s="376"/>
      <c r="IE56" s="376"/>
      <c r="IF56" s="321"/>
      <c r="IG56" s="321"/>
      <c r="IH56" s="48"/>
      <c r="II56" s="376"/>
      <c r="IJ56" s="376"/>
      <c r="IK56" s="321"/>
      <c r="IL56" s="321"/>
      <c r="IM56" s="48"/>
      <c r="IN56" s="376"/>
      <c r="IO56" s="376"/>
      <c r="IP56" s="321"/>
      <c r="IQ56" s="321"/>
      <c r="IR56" s="48"/>
      <c r="IS56" s="376"/>
      <c r="IT56" s="376"/>
      <c r="IU56" s="321"/>
      <c r="IV56" s="321"/>
      <c r="IW56" s="48"/>
      <c r="IX56" s="376"/>
      <c r="IY56" s="377"/>
      <c r="IZ56" s="198"/>
      <c r="JA56" s="378"/>
      <c r="JB56" s="256"/>
      <c r="JC56" s="256"/>
    </row>
    <row r="57" spans="1:263" s="90" customFormat="1" ht="28.15" customHeight="1" x14ac:dyDescent="0.35">
      <c r="A57" s="379"/>
      <c r="B57" s="362"/>
      <c r="C57" s="91"/>
      <c r="D57" s="363"/>
      <c r="E57" s="363"/>
      <c r="F57" s="380"/>
      <c r="G57" s="16" t="s">
        <v>171</v>
      </c>
      <c r="H57" s="381"/>
      <c r="I57" s="347"/>
      <c r="J57" s="87"/>
      <c r="K57" s="502" t="str">
        <f>IF(K$7&lt;&gt;"",K$7,"")</f>
        <v/>
      </c>
      <c r="L57" s="502"/>
      <c r="M57" s="502"/>
      <c r="N57" s="82"/>
      <c r="O57" s="88"/>
      <c r="P57" s="502" t="str">
        <f>IF(P$7&lt;&gt;"",P$7,"")</f>
        <v/>
      </c>
      <c r="Q57" s="502"/>
      <c r="R57" s="502"/>
      <c r="S57" s="82"/>
      <c r="T57" s="88"/>
      <c r="U57" s="502" t="str">
        <f>IF(U$7&lt;&gt;"",U$7,"")</f>
        <v/>
      </c>
      <c r="V57" s="502"/>
      <c r="W57" s="502"/>
      <c r="X57" s="82"/>
      <c r="Y57" s="88"/>
      <c r="Z57" s="502" t="str">
        <f>IF(Z$7&lt;&gt;"",Z$7,"")</f>
        <v/>
      </c>
      <c r="AA57" s="502"/>
      <c r="AB57" s="502"/>
      <c r="AC57" s="82"/>
      <c r="AD57" s="88"/>
      <c r="AE57" s="502" t="str">
        <f>IF(AE$7&lt;&gt;"",AE$7,"")</f>
        <v/>
      </c>
      <c r="AF57" s="502"/>
      <c r="AG57" s="502"/>
      <c r="AH57" s="82"/>
      <c r="AI57" s="88"/>
      <c r="AJ57" s="502" t="str">
        <f>IF(AJ$7&lt;&gt;"",AJ$7,"")</f>
        <v/>
      </c>
      <c r="AK57" s="502"/>
      <c r="AL57" s="502"/>
      <c r="AM57" s="82"/>
      <c r="AN57" s="88"/>
      <c r="AO57" s="502" t="str">
        <f>IF(AO$7&lt;&gt;"",AO$7,"")</f>
        <v/>
      </c>
      <c r="AP57" s="502"/>
      <c r="AQ57" s="502"/>
      <c r="AR57" s="82"/>
      <c r="AS57" s="88"/>
      <c r="AT57" s="502" t="str">
        <f>IF(AT$7&lt;&gt;"",AT$7,"")</f>
        <v/>
      </c>
      <c r="AU57" s="502"/>
      <c r="AV57" s="502"/>
      <c r="AW57" s="82"/>
      <c r="AX57" s="88"/>
      <c r="AY57" s="502" t="str">
        <f>IF(AY$7&lt;&gt;"",AY$7,"")</f>
        <v/>
      </c>
      <c r="AZ57" s="502"/>
      <c r="BA57" s="502"/>
      <c r="BB57" s="82"/>
      <c r="BC57" s="88"/>
      <c r="BD57" s="502" t="str">
        <f>IF(BD$7&lt;&gt;"",BD$7,"")</f>
        <v/>
      </c>
      <c r="BE57" s="502"/>
      <c r="BF57" s="502"/>
      <c r="BG57" s="82"/>
      <c r="BH57" s="88"/>
      <c r="BI57" s="502" t="str">
        <f>IF(BI$7&lt;&gt;"",BI$7,"")</f>
        <v/>
      </c>
      <c r="BJ57" s="502"/>
      <c r="BK57" s="502"/>
      <c r="BL57" s="82"/>
      <c r="BM57" s="88"/>
      <c r="BN57" s="502" t="str">
        <f>IF(BN$7&lt;&gt;"",BN$7,"")</f>
        <v/>
      </c>
      <c r="BO57" s="502"/>
      <c r="BP57" s="502"/>
      <c r="BQ57" s="82"/>
      <c r="BR57" s="88"/>
      <c r="BS57" s="502" t="str">
        <f>IF(BS$7&lt;&gt;"",BS$7,"")</f>
        <v/>
      </c>
      <c r="BT57" s="502"/>
      <c r="BU57" s="502"/>
      <c r="BV57" s="82"/>
      <c r="BW57" s="88"/>
      <c r="BX57" s="502" t="str">
        <f>IF(BX$7&lt;&gt;"",BX$7,"")</f>
        <v/>
      </c>
      <c r="BY57" s="502"/>
      <c r="BZ57" s="502"/>
      <c r="CA57" s="82"/>
      <c r="CB57" s="88"/>
      <c r="CC57" s="502" t="str">
        <f>IF(CC$7&lt;&gt;"",CC$7,"")</f>
        <v/>
      </c>
      <c r="CD57" s="502"/>
      <c r="CE57" s="502"/>
      <c r="CF57" s="82"/>
      <c r="CG57" s="88"/>
      <c r="CH57" s="502" t="str">
        <f>IF(CH$7&lt;&gt;"",CH$7,"")</f>
        <v/>
      </c>
      <c r="CI57" s="502"/>
      <c r="CJ57" s="502"/>
      <c r="CK57" s="82"/>
      <c r="CL57" s="88"/>
      <c r="CM57" s="502" t="str">
        <f>IF(CM$7&lt;&gt;"",CM$7,"")</f>
        <v/>
      </c>
      <c r="CN57" s="502"/>
      <c r="CO57" s="502"/>
      <c r="CP57" s="82"/>
      <c r="CQ57" s="88"/>
      <c r="CR57" s="502" t="str">
        <f>IF(CR$7&lt;&gt;"",CR$7,"")</f>
        <v/>
      </c>
      <c r="CS57" s="502"/>
      <c r="CT57" s="502"/>
      <c r="CU57" s="82"/>
      <c r="CV57" s="88"/>
      <c r="CW57" s="502" t="str">
        <f>IF(CW$7&lt;&gt;"",CW$7,"")</f>
        <v/>
      </c>
      <c r="CX57" s="502"/>
      <c r="CY57" s="502"/>
      <c r="CZ57" s="82"/>
      <c r="DA57" s="88"/>
      <c r="DB57" s="502" t="str">
        <f>IF(DB$7&lt;&gt;"",DB$7,"")</f>
        <v/>
      </c>
      <c r="DC57" s="502"/>
      <c r="DD57" s="502"/>
      <c r="DE57" s="82"/>
      <c r="DF57" s="88"/>
      <c r="DG57" s="502" t="str">
        <f>IF(DG$7&lt;&gt;"",DG$7,"")</f>
        <v/>
      </c>
      <c r="DH57" s="502"/>
      <c r="DI57" s="502"/>
      <c r="DJ57" s="82"/>
      <c r="DK57" s="88"/>
      <c r="DL57" s="502" t="str">
        <f>IF(DL$7&lt;&gt;"",DL$7,"")</f>
        <v/>
      </c>
      <c r="DM57" s="502"/>
      <c r="DN57" s="502"/>
      <c r="DO57" s="82"/>
      <c r="DP57" s="88"/>
      <c r="DQ57" s="502" t="str">
        <f>IF(DQ$7&lt;&gt;"",DQ$7,"")</f>
        <v/>
      </c>
      <c r="DR57" s="502"/>
      <c r="DS57" s="502"/>
      <c r="DT57" s="82"/>
      <c r="DU57" s="88"/>
      <c r="DV57" s="502" t="str">
        <f>IF(DV$7&lt;&gt;"",DV$7,"")</f>
        <v/>
      </c>
      <c r="DW57" s="502"/>
      <c r="DX57" s="502"/>
      <c r="DY57" s="82"/>
      <c r="DZ57" s="88"/>
      <c r="EA57" s="502" t="str">
        <f>IF(EA$7&lt;&gt;"",EA$7,"")</f>
        <v/>
      </c>
      <c r="EB57" s="502"/>
      <c r="EC57" s="502"/>
      <c r="ED57" s="82"/>
      <c r="EE57" s="88"/>
      <c r="EF57" s="502" t="str">
        <f>IF(EF$7&lt;&gt;"",EF$7,"")</f>
        <v/>
      </c>
      <c r="EG57" s="502"/>
      <c r="EH57" s="502"/>
      <c r="EI57" s="82"/>
      <c r="EJ57" s="88"/>
      <c r="EK57" s="502" t="str">
        <f>IF(EK$7&lt;&gt;"",EK$7,"")</f>
        <v/>
      </c>
      <c r="EL57" s="502"/>
      <c r="EM57" s="502"/>
      <c r="EN57" s="82"/>
      <c r="EO57" s="88"/>
      <c r="EP57" s="502" t="str">
        <f>IF(EP$7&lt;&gt;"",EP$7,"")</f>
        <v/>
      </c>
      <c r="EQ57" s="502"/>
      <c r="ER57" s="502"/>
      <c r="ES57" s="82"/>
      <c r="ET57" s="88"/>
      <c r="EU57" s="502" t="str">
        <f>IF(EU$7&lt;&gt;"",EU$7,"")</f>
        <v/>
      </c>
      <c r="EV57" s="502"/>
      <c r="EW57" s="502"/>
      <c r="EX57" s="82"/>
      <c r="EY57" s="88"/>
      <c r="EZ57" s="502" t="str">
        <f>IF(EZ$7&lt;&gt;"",EZ$7,"")</f>
        <v/>
      </c>
      <c r="FA57" s="502"/>
      <c r="FB57" s="502"/>
      <c r="FC57" s="82"/>
      <c r="FD57" s="88"/>
      <c r="FE57" s="502" t="str">
        <f>IF(FE$7&lt;&gt;"",FE$7,"")</f>
        <v/>
      </c>
      <c r="FF57" s="502"/>
      <c r="FG57" s="502"/>
      <c r="FH57" s="82"/>
      <c r="FI57" s="88"/>
      <c r="FJ57" s="502" t="str">
        <f>IF(FJ$7&lt;&gt;"",FJ$7,"")</f>
        <v/>
      </c>
      <c r="FK57" s="502"/>
      <c r="FL57" s="502"/>
      <c r="FM57" s="82"/>
      <c r="FN57" s="88"/>
      <c r="FO57" s="502" t="str">
        <f>IF(FO$7&lt;&gt;"",FO$7,"")</f>
        <v/>
      </c>
      <c r="FP57" s="502"/>
      <c r="FQ57" s="502"/>
      <c r="FR57" s="82"/>
      <c r="FS57" s="88"/>
      <c r="FT57" s="502" t="str">
        <f>IF(FT$7&lt;&gt;"",FT$7,"")</f>
        <v/>
      </c>
      <c r="FU57" s="502"/>
      <c r="FV57" s="502"/>
      <c r="FW57" s="82"/>
      <c r="FX57" s="88"/>
      <c r="FY57" s="502" t="str">
        <f>IF(FY$7&lt;&gt;"",FY$7,"")</f>
        <v/>
      </c>
      <c r="FZ57" s="502"/>
      <c r="GA57" s="502"/>
      <c r="GB57" s="82"/>
      <c r="GC57" s="88"/>
      <c r="GD57" s="502" t="str">
        <f>IF(GD$7&lt;&gt;"",GD$7,"")</f>
        <v/>
      </c>
      <c r="GE57" s="502"/>
      <c r="GF57" s="502"/>
      <c r="GG57" s="82"/>
      <c r="GH57" s="88"/>
      <c r="GI57" s="502" t="str">
        <f>IF(GI$7&lt;&gt;"",GI$7,"")</f>
        <v/>
      </c>
      <c r="GJ57" s="502"/>
      <c r="GK57" s="502"/>
      <c r="GL57" s="82"/>
      <c r="GM57" s="88"/>
      <c r="GN57" s="502" t="str">
        <f>IF(GN$7&lt;&gt;"",GN$7,"")</f>
        <v/>
      </c>
      <c r="GO57" s="502"/>
      <c r="GP57" s="502"/>
      <c r="GQ57" s="82"/>
      <c r="GR57" s="88"/>
      <c r="GS57" s="502" t="str">
        <f>IF(GS$7&lt;&gt;"",GS$7,"")</f>
        <v/>
      </c>
      <c r="GT57" s="502"/>
      <c r="GU57" s="502"/>
      <c r="GV57" s="82"/>
      <c r="GW57" s="88"/>
      <c r="GX57" s="502" t="str">
        <f>IF(GX$7&lt;&gt;"",GX$7,"")</f>
        <v/>
      </c>
      <c r="GY57" s="502"/>
      <c r="GZ57" s="502"/>
      <c r="HA57" s="82"/>
      <c r="HB57" s="88"/>
      <c r="HC57" s="502" t="str">
        <f>IF(HC$7&lt;&gt;"",HC$7,"")</f>
        <v/>
      </c>
      <c r="HD57" s="502"/>
      <c r="HE57" s="502"/>
      <c r="HF57" s="82"/>
      <c r="HG57" s="88"/>
      <c r="HH57" s="502" t="str">
        <f>IF(HH$7&lt;&gt;"",HH$7,"")</f>
        <v/>
      </c>
      <c r="HI57" s="502"/>
      <c r="HJ57" s="502"/>
      <c r="HK57" s="82"/>
      <c r="HL57" s="88"/>
      <c r="HM57" s="502" t="str">
        <f>IF(HM$7&lt;&gt;"",HM$7,"")</f>
        <v/>
      </c>
      <c r="HN57" s="502"/>
      <c r="HO57" s="502"/>
      <c r="HP57" s="82"/>
      <c r="HQ57" s="88"/>
      <c r="HR57" s="502" t="str">
        <f>IF(HR$7&lt;&gt;"",HR$7,"")</f>
        <v/>
      </c>
      <c r="HS57" s="502"/>
      <c r="HT57" s="502"/>
      <c r="HU57" s="82"/>
      <c r="HV57" s="88"/>
      <c r="HW57" s="502" t="str">
        <f>IF(HW$7&lt;&gt;"",HW$7,"")</f>
        <v/>
      </c>
      <c r="HX57" s="502"/>
      <c r="HY57" s="502"/>
      <c r="HZ57" s="82"/>
      <c r="IA57" s="88"/>
      <c r="IB57" s="502" t="str">
        <f>IF(IB$7&lt;&gt;"",IB$7,"")</f>
        <v/>
      </c>
      <c r="IC57" s="502"/>
      <c r="ID57" s="502"/>
      <c r="IE57" s="82"/>
      <c r="IF57" s="88"/>
      <c r="IG57" s="502" t="str">
        <f>IF(IG$7&lt;&gt;"",IG$7,"")</f>
        <v/>
      </c>
      <c r="IH57" s="502"/>
      <c r="II57" s="502"/>
      <c r="IJ57" s="82"/>
      <c r="IK57" s="88"/>
      <c r="IL57" s="502" t="str">
        <f>IF(IL$7&lt;&gt;"",IL$7,"")</f>
        <v/>
      </c>
      <c r="IM57" s="502"/>
      <c r="IN57" s="502"/>
      <c r="IO57" s="82"/>
      <c r="IP57" s="88"/>
      <c r="IQ57" s="502" t="str">
        <f>IF(IQ$7&lt;&gt;"",IQ$7,"")</f>
        <v/>
      </c>
      <c r="IR57" s="502"/>
      <c r="IS57" s="502"/>
      <c r="IT57" s="82"/>
      <c r="IU57" s="88"/>
      <c r="IV57" s="502" t="str">
        <f>IF(IV$7&lt;&gt;"",IV$7,"")</f>
        <v/>
      </c>
      <c r="IW57" s="502"/>
      <c r="IX57" s="502"/>
      <c r="IY57" s="89"/>
      <c r="IZ57" s="379"/>
      <c r="JA57" s="382"/>
      <c r="JB57" s="383"/>
      <c r="JC57" s="383"/>
    </row>
    <row r="58" spans="1:263" s="3" customFormat="1" x14ac:dyDescent="0.35">
      <c r="A58" s="198"/>
      <c r="B58" s="359"/>
      <c r="C58" s="47"/>
      <c r="D58" s="363"/>
      <c r="E58" s="102"/>
      <c r="F58" s="384"/>
      <c r="G58" s="131"/>
      <c r="H58" s="325"/>
      <c r="I58" s="202"/>
      <c r="J58" s="324"/>
      <c r="K58" s="131"/>
      <c r="L58" s="131"/>
      <c r="M58" s="385"/>
      <c r="N58" s="385"/>
      <c r="O58" s="131"/>
      <c r="P58" s="131"/>
      <c r="Q58" s="131"/>
      <c r="R58" s="385"/>
      <c r="S58" s="385"/>
      <c r="T58" s="131"/>
      <c r="U58" s="131"/>
      <c r="V58" s="131"/>
      <c r="W58" s="385"/>
      <c r="X58" s="385"/>
      <c r="Y58" s="131"/>
      <c r="Z58" s="131"/>
      <c r="AA58" s="131"/>
      <c r="AB58" s="385"/>
      <c r="AC58" s="385"/>
      <c r="AD58" s="131"/>
      <c r="AE58" s="131"/>
      <c r="AF58" s="131"/>
      <c r="AG58" s="385"/>
      <c r="AH58" s="385"/>
      <c r="AI58" s="131"/>
      <c r="AJ58" s="131"/>
      <c r="AK58" s="131"/>
      <c r="AL58" s="385"/>
      <c r="AM58" s="385"/>
      <c r="AN58" s="131"/>
      <c r="AO58" s="131"/>
      <c r="AP58" s="131"/>
      <c r="AQ58" s="385"/>
      <c r="AR58" s="385"/>
      <c r="AS58" s="131"/>
      <c r="AT58" s="131"/>
      <c r="AU58" s="131"/>
      <c r="AV58" s="385"/>
      <c r="AW58" s="385"/>
      <c r="AX58" s="131"/>
      <c r="AY58" s="131"/>
      <c r="AZ58" s="131"/>
      <c r="BA58" s="385"/>
      <c r="BB58" s="385"/>
      <c r="BC58" s="131"/>
      <c r="BD58" s="131"/>
      <c r="BE58" s="131"/>
      <c r="BF58" s="385"/>
      <c r="BG58" s="385"/>
      <c r="BH58" s="131"/>
      <c r="BI58" s="131"/>
      <c r="BJ58" s="131"/>
      <c r="BK58" s="385"/>
      <c r="BL58" s="385"/>
      <c r="BM58" s="131"/>
      <c r="BN58" s="131"/>
      <c r="BO58" s="131"/>
      <c r="BP58" s="385"/>
      <c r="BQ58" s="385"/>
      <c r="BR58" s="131"/>
      <c r="BS58" s="131"/>
      <c r="BT58" s="131"/>
      <c r="BU58" s="385"/>
      <c r="BV58" s="385"/>
      <c r="BW58" s="131"/>
      <c r="BX58" s="131"/>
      <c r="BY58" s="131"/>
      <c r="BZ58" s="385"/>
      <c r="CA58" s="385"/>
      <c r="CB58" s="131"/>
      <c r="CC58" s="131"/>
      <c r="CD58" s="131"/>
      <c r="CE58" s="385"/>
      <c r="CF58" s="385"/>
      <c r="CG58" s="131"/>
      <c r="CH58" s="131"/>
      <c r="CI58" s="131"/>
      <c r="CJ58" s="385"/>
      <c r="CK58" s="385"/>
      <c r="CL58" s="131"/>
      <c r="CM58" s="131"/>
      <c r="CN58" s="131"/>
      <c r="CO58" s="385"/>
      <c r="CP58" s="385"/>
      <c r="CQ58" s="131"/>
      <c r="CR58" s="131"/>
      <c r="CS58" s="131"/>
      <c r="CT58" s="385"/>
      <c r="CU58" s="385"/>
      <c r="CV58" s="131"/>
      <c r="CW58" s="131"/>
      <c r="CX58" s="131"/>
      <c r="CY58" s="385"/>
      <c r="CZ58" s="385"/>
      <c r="DA58" s="131"/>
      <c r="DB58" s="131"/>
      <c r="DC58" s="131"/>
      <c r="DD58" s="385"/>
      <c r="DE58" s="385"/>
      <c r="DF58" s="131"/>
      <c r="DG58" s="131"/>
      <c r="DH58" s="131"/>
      <c r="DI58" s="385"/>
      <c r="DJ58" s="385"/>
      <c r="DK58" s="131"/>
      <c r="DL58" s="131"/>
      <c r="DM58" s="131"/>
      <c r="DN58" s="385"/>
      <c r="DO58" s="385"/>
      <c r="DP58" s="131"/>
      <c r="DQ58" s="131"/>
      <c r="DR58" s="131"/>
      <c r="DS58" s="385"/>
      <c r="DT58" s="385"/>
      <c r="DU58" s="131"/>
      <c r="DV58" s="131"/>
      <c r="DW58" s="131"/>
      <c r="DX58" s="385"/>
      <c r="DY58" s="385"/>
      <c r="DZ58" s="131"/>
      <c r="EA58" s="131"/>
      <c r="EB58" s="131"/>
      <c r="EC58" s="385"/>
      <c r="ED58" s="385"/>
      <c r="EE58" s="131"/>
      <c r="EF58" s="131"/>
      <c r="EG58" s="131"/>
      <c r="EH58" s="385"/>
      <c r="EI58" s="385"/>
      <c r="EJ58" s="131"/>
      <c r="EK58" s="131"/>
      <c r="EL58" s="131"/>
      <c r="EM58" s="385"/>
      <c r="EN58" s="385"/>
      <c r="EO58" s="131"/>
      <c r="EP58" s="131"/>
      <c r="EQ58" s="131"/>
      <c r="ER58" s="385"/>
      <c r="ES58" s="385"/>
      <c r="ET58" s="131"/>
      <c r="EU58" s="131"/>
      <c r="EV58" s="131"/>
      <c r="EW58" s="385"/>
      <c r="EX58" s="385"/>
      <c r="EY58" s="131"/>
      <c r="EZ58" s="131"/>
      <c r="FA58" s="131"/>
      <c r="FB58" s="385"/>
      <c r="FC58" s="385"/>
      <c r="FD58" s="131"/>
      <c r="FE58" s="131"/>
      <c r="FF58" s="131"/>
      <c r="FG58" s="385"/>
      <c r="FH58" s="385"/>
      <c r="FI58" s="131"/>
      <c r="FJ58" s="131"/>
      <c r="FK58" s="131"/>
      <c r="FL58" s="385"/>
      <c r="FM58" s="385"/>
      <c r="FN58" s="131"/>
      <c r="FO58" s="131"/>
      <c r="FP58" s="131"/>
      <c r="FQ58" s="385"/>
      <c r="FR58" s="385"/>
      <c r="FS58" s="131"/>
      <c r="FT58" s="131"/>
      <c r="FU58" s="131"/>
      <c r="FV58" s="385"/>
      <c r="FW58" s="385"/>
      <c r="FX58" s="131"/>
      <c r="FY58" s="131"/>
      <c r="FZ58" s="131"/>
      <c r="GA58" s="385"/>
      <c r="GB58" s="385"/>
      <c r="GC58" s="131"/>
      <c r="GD58" s="131"/>
      <c r="GE58" s="131"/>
      <c r="GF58" s="385"/>
      <c r="GG58" s="385"/>
      <c r="GH58" s="131"/>
      <c r="GI58" s="131"/>
      <c r="GJ58" s="131"/>
      <c r="GK58" s="385"/>
      <c r="GL58" s="385"/>
      <c r="GM58" s="131"/>
      <c r="GN58" s="131"/>
      <c r="GO58" s="131"/>
      <c r="GP58" s="385"/>
      <c r="GQ58" s="385"/>
      <c r="GR58" s="131"/>
      <c r="GS58" s="131"/>
      <c r="GT58" s="131"/>
      <c r="GU58" s="385"/>
      <c r="GV58" s="385"/>
      <c r="GW58" s="131"/>
      <c r="GX58" s="131"/>
      <c r="GY58" s="131"/>
      <c r="GZ58" s="385"/>
      <c r="HA58" s="385"/>
      <c r="HB58" s="131"/>
      <c r="HC58" s="131"/>
      <c r="HD58" s="131"/>
      <c r="HE58" s="385"/>
      <c r="HF58" s="385"/>
      <c r="HG58" s="131"/>
      <c r="HH58" s="131"/>
      <c r="HI58" s="131"/>
      <c r="HJ58" s="385"/>
      <c r="HK58" s="385"/>
      <c r="HL58" s="131"/>
      <c r="HM58" s="131"/>
      <c r="HN58" s="131"/>
      <c r="HO58" s="385"/>
      <c r="HP58" s="385"/>
      <c r="HQ58" s="131"/>
      <c r="HR58" s="131"/>
      <c r="HS58" s="131"/>
      <c r="HT58" s="385"/>
      <c r="HU58" s="385"/>
      <c r="HV58" s="131"/>
      <c r="HW58" s="131"/>
      <c r="HX58" s="131"/>
      <c r="HY58" s="385"/>
      <c r="HZ58" s="385"/>
      <c r="IA58" s="131"/>
      <c r="IB58" s="131"/>
      <c r="IC58" s="131"/>
      <c r="ID58" s="385"/>
      <c r="IE58" s="385"/>
      <c r="IF58" s="131"/>
      <c r="IG58" s="131"/>
      <c r="IH58" s="131"/>
      <c r="II58" s="385"/>
      <c r="IJ58" s="385"/>
      <c r="IK58" s="131"/>
      <c r="IL58" s="131"/>
      <c r="IM58" s="131"/>
      <c r="IN58" s="385"/>
      <c r="IO58" s="385"/>
      <c r="IP58" s="131"/>
      <c r="IQ58" s="131"/>
      <c r="IR58" s="131"/>
      <c r="IS58" s="385"/>
      <c r="IT58" s="385"/>
      <c r="IU58" s="131"/>
      <c r="IV58" s="131"/>
      <c r="IW58" s="131"/>
      <c r="IX58" s="385"/>
      <c r="IY58" s="386"/>
      <c r="IZ58" s="198"/>
      <c r="JA58" s="378"/>
      <c r="JB58" s="256"/>
      <c r="JC58" s="256"/>
    </row>
    <row r="59" spans="1:263" s="3" customFormat="1" x14ac:dyDescent="0.35">
      <c r="A59" s="198"/>
      <c r="B59" s="359"/>
      <c r="C59" s="45" t="s">
        <v>856</v>
      </c>
      <c r="D59" s="102" t="s">
        <v>857</v>
      </c>
      <c r="E59" s="102"/>
      <c r="F59" s="285" t="str">
        <f>IFERROR(INDEX('Helper 1'!$I$2:$I$19,MATCH('Schedule 1'!$G$20,'Helper 1'!$H$2:$H$19,0)),"")</f>
        <v/>
      </c>
      <c r="G59" s="131">
        <f>SUM(L59:IX59)</f>
        <v>0</v>
      </c>
      <c r="H59" s="325"/>
      <c r="I59" s="202"/>
      <c r="J59" s="324"/>
      <c r="K59" s="131"/>
      <c r="L59" s="131">
        <f>IF('Schedule 1'!L$104='Helper 1'!$E$2,"",L91)</f>
        <v>0</v>
      </c>
      <c r="M59" s="49"/>
      <c r="N59" s="49"/>
      <c r="O59" s="131"/>
      <c r="P59" s="131"/>
      <c r="Q59" s="131">
        <f>IF('Schedule 1'!Q$104='Helper 1'!$E$2,"",Q91)</f>
        <v>0</v>
      </c>
      <c r="R59" s="49"/>
      <c r="S59" s="49"/>
      <c r="T59" s="131"/>
      <c r="U59" s="131"/>
      <c r="V59" s="131">
        <f>IF('Schedule 1'!V$104='Helper 1'!$E$2,"",V91)</f>
        <v>0</v>
      </c>
      <c r="W59" s="49"/>
      <c r="X59" s="49"/>
      <c r="Y59" s="131"/>
      <c r="Z59" s="131"/>
      <c r="AA59" s="131">
        <f>IF('Schedule 1'!AA$104='Helper 1'!$E$2,"",AA91)</f>
        <v>0</v>
      </c>
      <c r="AB59" s="49"/>
      <c r="AC59" s="49"/>
      <c r="AD59" s="131"/>
      <c r="AE59" s="131"/>
      <c r="AF59" s="131">
        <f>IF('Schedule 1'!AF$104='Helper 1'!$E$2,"",AF91)</f>
        <v>0</v>
      </c>
      <c r="AG59" s="49"/>
      <c r="AH59" s="49"/>
      <c r="AI59" s="131"/>
      <c r="AJ59" s="131"/>
      <c r="AK59" s="131">
        <f>IF('Schedule 1'!AK$104='Helper 1'!$E$2,"",AK91)</f>
        <v>0</v>
      </c>
      <c r="AL59" s="49"/>
      <c r="AM59" s="49"/>
      <c r="AN59" s="131"/>
      <c r="AO59" s="131"/>
      <c r="AP59" s="131">
        <f>IF('Schedule 1'!AP$104='Helper 1'!$E$2,"",AP91)</f>
        <v>0</v>
      </c>
      <c r="AQ59" s="49"/>
      <c r="AR59" s="49"/>
      <c r="AS59" s="131"/>
      <c r="AT59" s="131"/>
      <c r="AU59" s="131">
        <f>IF('Schedule 1'!AU$104='Helper 1'!$E$2,"",AU91)</f>
        <v>0</v>
      </c>
      <c r="AV59" s="49"/>
      <c r="AW59" s="49"/>
      <c r="AX59" s="131"/>
      <c r="AY59" s="131"/>
      <c r="AZ59" s="131">
        <f>IF('Schedule 1'!AZ$104='Helper 1'!$E$2,"",AZ91)</f>
        <v>0</v>
      </c>
      <c r="BA59" s="49"/>
      <c r="BB59" s="49"/>
      <c r="BC59" s="131"/>
      <c r="BD59" s="131"/>
      <c r="BE59" s="131">
        <f>IF('Schedule 1'!BE$104='Helper 1'!$E$2,"",BE91)</f>
        <v>0</v>
      </c>
      <c r="BF59" s="49"/>
      <c r="BG59" s="49"/>
      <c r="BH59" s="131"/>
      <c r="BI59" s="131"/>
      <c r="BJ59" s="131">
        <f>IF('Schedule 1'!BJ$104='Helper 1'!$E$2,"",BJ91)</f>
        <v>0</v>
      </c>
      <c r="BK59" s="49"/>
      <c r="BL59" s="49"/>
      <c r="BM59" s="131"/>
      <c r="BN59" s="131"/>
      <c r="BO59" s="131">
        <f>IF('Schedule 1'!BO$104='Helper 1'!$E$2,"",BO91)</f>
        <v>0</v>
      </c>
      <c r="BP59" s="49"/>
      <c r="BQ59" s="49"/>
      <c r="BR59" s="131"/>
      <c r="BS59" s="131"/>
      <c r="BT59" s="131">
        <f>IF('Schedule 1'!BT$104='Helper 1'!$E$2,"",BT91)</f>
        <v>0</v>
      </c>
      <c r="BU59" s="49"/>
      <c r="BV59" s="49"/>
      <c r="BW59" s="131"/>
      <c r="BX59" s="131"/>
      <c r="BY59" s="131">
        <f>IF('Schedule 1'!BY$104='Helper 1'!$E$2,"",BY91)</f>
        <v>0</v>
      </c>
      <c r="BZ59" s="49"/>
      <c r="CA59" s="49"/>
      <c r="CB59" s="131"/>
      <c r="CC59" s="131"/>
      <c r="CD59" s="131">
        <f>IF('Schedule 1'!CD$104='Helper 1'!$E$2,"",CD91)</f>
        <v>0</v>
      </c>
      <c r="CE59" s="49"/>
      <c r="CF59" s="49"/>
      <c r="CG59" s="131"/>
      <c r="CH59" s="131"/>
      <c r="CI59" s="131">
        <f>IF('Schedule 1'!CI$104='Helper 1'!$E$2,"",CI91)</f>
        <v>0</v>
      </c>
      <c r="CJ59" s="49"/>
      <c r="CK59" s="49"/>
      <c r="CL59" s="131"/>
      <c r="CM59" s="131"/>
      <c r="CN59" s="131">
        <f>IF('Schedule 1'!CN$104='Helper 1'!$E$2,"",CN91)</f>
        <v>0</v>
      </c>
      <c r="CO59" s="49"/>
      <c r="CP59" s="49"/>
      <c r="CQ59" s="131"/>
      <c r="CR59" s="131"/>
      <c r="CS59" s="131">
        <f>IF('Schedule 1'!CS$104='Helper 1'!$E$2,"",CS91)</f>
        <v>0</v>
      </c>
      <c r="CT59" s="49"/>
      <c r="CU59" s="49"/>
      <c r="CV59" s="131"/>
      <c r="CW59" s="131"/>
      <c r="CX59" s="131">
        <f>IF('Schedule 1'!CX$104='Helper 1'!$E$2,"",CX91)</f>
        <v>0</v>
      </c>
      <c r="CY59" s="49"/>
      <c r="CZ59" s="49"/>
      <c r="DA59" s="131"/>
      <c r="DB59" s="131"/>
      <c r="DC59" s="131">
        <f>IF('Schedule 1'!DC$104='Helper 1'!$E$2,"",DC91)</f>
        <v>0</v>
      </c>
      <c r="DD59" s="49"/>
      <c r="DE59" s="49"/>
      <c r="DF59" s="131"/>
      <c r="DG59" s="131"/>
      <c r="DH59" s="131">
        <f>IF('Schedule 1'!DH$104='Helper 1'!$E$2,"",DH91)</f>
        <v>0</v>
      </c>
      <c r="DI59" s="49"/>
      <c r="DJ59" s="49"/>
      <c r="DK59" s="131"/>
      <c r="DL59" s="131"/>
      <c r="DM59" s="131">
        <f>IF('Schedule 1'!DM$104='Helper 1'!$E$2,"",DM91)</f>
        <v>0</v>
      </c>
      <c r="DN59" s="49"/>
      <c r="DO59" s="49"/>
      <c r="DP59" s="131"/>
      <c r="DQ59" s="131"/>
      <c r="DR59" s="131">
        <f>IF('Schedule 1'!DR$104='Helper 1'!$E$2,"",DR91)</f>
        <v>0</v>
      </c>
      <c r="DS59" s="49"/>
      <c r="DT59" s="49"/>
      <c r="DU59" s="131"/>
      <c r="DV59" s="131"/>
      <c r="DW59" s="131">
        <f>IF('Schedule 1'!DW$104='Helper 1'!$E$2,"",DW91)</f>
        <v>0</v>
      </c>
      <c r="DX59" s="49"/>
      <c r="DY59" s="49"/>
      <c r="DZ59" s="131"/>
      <c r="EA59" s="131"/>
      <c r="EB59" s="131">
        <f>IF('Schedule 1'!EB$104='Helper 1'!$E$2,"",EB91)</f>
        <v>0</v>
      </c>
      <c r="EC59" s="49"/>
      <c r="ED59" s="49"/>
      <c r="EE59" s="131"/>
      <c r="EF59" s="131"/>
      <c r="EG59" s="131">
        <f>IF('Schedule 1'!EG$104='Helper 1'!$E$2,"",EG91)</f>
        <v>0</v>
      </c>
      <c r="EH59" s="49"/>
      <c r="EI59" s="49"/>
      <c r="EJ59" s="131"/>
      <c r="EK59" s="131"/>
      <c r="EL59" s="131">
        <f>IF('Schedule 1'!EL$104='Helper 1'!$E$2,"",EL91)</f>
        <v>0</v>
      </c>
      <c r="EM59" s="49"/>
      <c r="EN59" s="49"/>
      <c r="EO59" s="131"/>
      <c r="EP59" s="131"/>
      <c r="EQ59" s="131">
        <f>IF('Schedule 1'!EQ$104='Helper 1'!$E$2,"",EQ91)</f>
        <v>0</v>
      </c>
      <c r="ER59" s="49"/>
      <c r="ES59" s="49"/>
      <c r="ET59" s="131"/>
      <c r="EU59" s="131"/>
      <c r="EV59" s="131">
        <f>IF('Schedule 1'!EV$104='Helper 1'!$E$2,"",EV91)</f>
        <v>0</v>
      </c>
      <c r="EW59" s="49"/>
      <c r="EX59" s="49"/>
      <c r="EY59" s="131"/>
      <c r="EZ59" s="131"/>
      <c r="FA59" s="131">
        <f>IF('Schedule 1'!FA$104='Helper 1'!$E$2,"",FA91)</f>
        <v>0</v>
      </c>
      <c r="FB59" s="49"/>
      <c r="FC59" s="49"/>
      <c r="FD59" s="131"/>
      <c r="FE59" s="131"/>
      <c r="FF59" s="131">
        <f>IF('Schedule 1'!FF$104='Helper 1'!$E$2,"",FF91)</f>
        <v>0</v>
      </c>
      <c r="FG59" s="49"/>
      <c r="FH59" s="49"/>
      <c r="FI59" s="131"/>
      <c r="FJ59" s="131"/>
      <c r="FK59" s="131">
        <f>IF('Schedule 1'!FK$104='Helper 1'!$E$2,"",FK91)</f>
        <v>0</v>
      </c>
      <c r="FL59" s="49"/>
      <c r="FM59" s="49"/>
      <c r="FN59" s="131"/>
      <c r="FO59" s="131"/>
      <c r="FP59" s="131">
        <f>IF('Schedule 1'!FP$104='Helper 1'!$E$2,"",FP91)</f>
        <v>0</v>
      </c>
      <c r="FQ59" s="49"/>
      <c r="FR59" s="49"/>
      <c r="FS59" s="131"/>
      <c r="FT59" s="131"/>
      <c r="FU59" s="131">
        <f>IF('Schedule 1'!FU$104='Helper 1'!$E$2,"",FU91)</f>
        <v>0</v>
      </c>
      <c r="FV59" s="49"/>
      <c r="FW59" s="49"/>
      <c r="FX59" s="131"/>
      <c r="FY59" s="131"/>
      <c r="FZ59" s="131">
        <f>IF('Schedule 1'!FZ$104='Helper 1'!$E$2,"",FZ91)</f>
        <v>0</v>
      </c>
      <c r="GA59" s="49"/>
      <c r="GB59" s="49"/>
      <c r="GC59" s="131"/>
      <c r="GD59" s="131"/>
      <c r="GE59" s="131">
        <f>IF('Schedule 1'!GE$104='Helper 1'!$E$2,"",GE91)</f>
        <v>0</v>
      </c>
      <c r="GF59" s="49"/>
      <c r="GG59" s="49"/>
      <c r="GH59" s="131"/>
      <c r="GI59" s="131"/>
      <c r="GJ59" s="131">
        <f>IF('Schedule 1'!GJ$104='Helper 1'!$E$2,"",GJ91)</f>
        <v>0</v>
      </c>
      <c r="GK59" s="49"/>
      <c r="GL59" s="49"/>
      <c r="GM59" s="131"/>
      <c r="GN59" s="131"/>
      <c r="GO59" s="131">
        <f>IF('Schedule 1'!GO$104='Helper 1'!$E$2,"",GO91)</f>
        <v>0</v>
      </c>
      <c r="GP59" s="49"/>
      <c r="GQ59" s="49"/>
      <c r="GR59" s="131"/>
      <c r="GS59" s="131"/>
      <c r="GT59" s="131">
        <f>IF('Schedule 1'!GT$104='Helper 1'!$E$2,"",GT91)</f>
        <v>0</v>
      </c>
      <c r="GU59" s="49"/>
      <c r="GV59" s="49"/>
      <c r="GW59" s="131"/>
      <c r="GX59" s="131"/>
      <c r="GY59" s="131">
        <f>IF('Schedule 1'!GY$104='Helper 1'!$E$2,"",GY91)</f>
        <v>0</v>
      </c>
      <c r="GZ59" s="49"/>
      <c r="HA59" s="49"/>
      <c r="HB59" s="131"/>
      <c r="HC59" s="131"/>
      <c r="HD59" s="131">
        <f>IF('Schedule 1'!HD$104='Helper 1'!$E$2,"",HD91)</f>
        <v>0</v>
      </c>
      <c r="HE59" s="49"/>
      <c r="HF59" s="49"/>
      <c r="HG59" s="131"/>
      <c r="HH59" s="131"/>
      <c r="HI59" s="131">
        <f>IF('Schedule 1'!HI$104='Helper 1'!$E$2,"",HI91)</f>
        <v>0</v>
      </c>
      <c r="HJ59" s="49"/>
      <c r="HK59" s="49"/>
      <c r="HL59" s="131"/>
      <c r="HM59" s="131"/>
      <c r="HN59" s="131">
        <f>IF('Schedule 1'!HN$104='Helper 1'!$E$2,"",HN91)</f>
        <v>0</v>
      </c>
      <c r="HO59" s="49"/>
      <c r="HP59" s="49"/>
      <c r="HQ59" s="131"/>
      <c r="HR59" s="131"/>
      <c r="HS59" s="131">
        <f>IF('Schedule 1'!HS$104='Helper 1'!$E$2,"",HS91)</f>
        <v>0</v>
      </c>
      <c r="HT59" s="49"/>
      <c r="HU59" s="49"/>
      <c r="HV59" s="131"/>
      <c r="HW59" s="131"/>
      <c r="HX59" s="131">
        <f>IF('Schedule 1'!HX$104='Helper 1'!$E$2,"",HX91)</f>
        <v>0</v>
      </c>
      <c r="HY59" s="49"/>
      <c r="HZ59" s="49"/>
      <c r="IA59" s="131"/>
      <c r="IB59" s="131"/>
      <c r="IC59" s="131">
        <f>IF('Schedule 1'!IC$104='Helper 1'!$E$2,"",IC91)</f>
        <v>0</v>
      </c>
      <c r="ID59" s="49"/>
      <c r="IE59" s="49"/>
      <c r="IF59" s="131"/>
      <c r="IG59" s="131"/>
      <c r="IH59" s="131">
        <f>IF('Schedule 1'!IH$104='Helper 1'!$E$2,"",IH91)</f>
        <v>0</v>
      </c>
      <c r="II59" s="49"/>
      <c r="IJ59" s="49"/>
      <c r="IK59" s="131"/>
      <c r="IL59" s="131"/>
      <c r="IM59" s="131">
        <f>IF('Schedule 1'!IM$104='Helper 1'!$E$2,"",IM91)</f>
        <v>0</v>
      </c>
      <c r="IN59" s="49"/>
      <c r="IO59" s="49"/>
      <c r="IP59" s="131"/>
      <c r="IQ59" s="131"/>
      <c r="IR59" s="131">
        <f>IF('Schedule 1'!IR$104='Helper 1'!$E$2,"",IR91)</f>
        <v>0</v>
      </c>
      <c r="IS59" s="49"/>
      <c r="IT59" s="49"/>
      <c r="IU59" s="131"/>
      <c r="IV59" s="131"/>
      <c r="IW59" s="131">
        <f>IF('Schedule 1'!IW$104='Helper 1'!$E$2,"",IW91)</f>
        <v>0</v>
      </c>
      <c r="IX59" s="49"/>
      <c r="IY59" s="50"/>
      <c r="IZ59" s="198"/>
      <c r="JA59" s="378"/>
      <c r="JB59" s="256"/>
      <c r="JC59" s="256"/>
    </row>
    <row r="60" spans="1:263" s="3" customFormat="1" x14ac:dyDescent="0.35">
      <c r="A60" s="198"/>
      <c r="B60" s="359"/>
      <c r="C60" s="45"/>
      <c r="D60" s="102"/>
      <c r="E60" s="102"/>
      <c r="F60" s="285"/>
      <c r="G60" s="131"/>
      <c r="H60" s="325"/>
      <c r="I60" s="202"/>
      <c r="J60" s="324"/>
      <c r="K60" s="131"/>
      <c r="L60" s="131"/>
      <c r="M60" s="49"/>
      <c r="N60" s="49"/>
      <c r="O60" s="131"/>
      <c r="P60" s="131"/>
      <c r="Q60" s="131"/>
      <c r="R60" s="49"/>
      <c r="S60" s="49"/>
      <c r="T60" s="131"/>
      <c r="U60" s="131"/>
      <c r="V60" s="131"/>
      <c r="W60" s="49"/>
      <c r="X60" s="49"/>
      <c r="Y60" s="131"/>
      <c r="Z60" s="131"/>
      <c r="AA60" s="131"/>
      <c r="AB60" s="49"/>
      <c r="AC60" s="49"/>
      <c r="AD60" s="131"/>
      <c r="AE60" s="131"/>
      <c r="AF60" s="131"/>
      <c r="AG60" s="49"/>
      <c r="AH60" s="49"/>
      <c r="AI60" s="131"/>
      <c r="AJ60" s="131"/>
      <c r="AK60" s="131"/>
      <c r="AL60" s="49"/>
      <c r="AM60" s="49"/>
      <c r="AN60" s="131"/>
      <c r="AO60" s="131"/>
      <c r="AP60" s="131"/>
      <c r="AQ60" s="49"/>
      <c r="AR60" s="49"/>
      <c r="AS60" s="131"/>
      <c r="AT60" s="131"/>
      <c r="AU60" s="131"/>
      <c r="AV60" s="49"/>
      <c r="AW60" s="49"/>
      <c r="AX60" s="131"/>
      <c r="AY60" s="131"/>
      <c r="AZ60" s="131"/>
      <c r="BA60" s="49"/>
      <c r="BB60" s="49"/>
      <c r="BC60" s="131"/>
      <c r="BD60" s="131"/>
      <c r="BE60" s="131"/>
      <c r="BF60" s="49"/>
      <c r="BG60" s="49"/>
      <c r="BH60" s="131"/>
      <c r="BI60" s="131"/>
      <c r="BJ60" s="131"/>
      <c r="BK60" s="49"/>
      <c r="BL60" s="49"/>
      <c r="BM60" s="131"/>
      <c r="BN60" s="131"/>
      <c r="BO60" s="131"/>
      <c r="BP60" s="49"/>
      <c r="BQ60" s="49"/>
      <c r="BR60" s="131"/>
      <c r="BS60" s="131"/>
      <c r="BT60" s="131"/>
      <c r="BU60" s="49"/>
      <c r="BV60" s="49"/>
      <c r="BW60" s="131"/>
      <c r="BX60" s="131"/>
      <c r="BY60" s="131"/>
      <c r="BZ60" s="49"/>
      <c r="CA60" s="49"/>
      <c r="CB60" s="131"/>
      <c r="CC60" s="131"/>
      <c r="CD60" s="131"/>
      <c r="CE60" s="49"/>
      <c r="CF60" s="49"/>
      <c r="CG60" s="131"/>
      <c r="CH60" s="131"/>
      <c r="CI60" s="131"/>
      <c r="CJ60" s="49"/>
      <c r="CK60" s="49"/>
      <c r="CL60" s="131"/>
      <c r="CM60" s="131"/>
      <c r="CN60" s="131"/>
      <c r="CO60" s="49"/>
      <c r="CP60" s="49"/>
      <c r="CQ60" s="131"/>
      <c r="CR60" s="131"/>
      <c r="CS60" s="131"/>
      <c r="CT60" s="49"/>
      <c r="CU60" s="49"/>
      <c r="CV60" s="131"/>
      <c r="CW60" s="131"/>
      <c r="CX60" s="131"/>
      <c r="CY60" s="49"/>
      <c r="CZ60" s="49"/>
      <c r="DA60" s="131"/>
      <c r="DB60" s="131"/>
      <c r="DC60" s="131"/>
      <c r="DD60" s="49"/>
      <c r="DE60" s="49"/>
      <c r="DF60" s="131"/>
      <c r="DG60" s="131"/>
      <c r="DH60" s="131"/>
      <c r="DI60" s="49"/>
      <c r="DJ60" s="49"/>
      <c r="DK60" s="131"/>
      <c r="DL60" s="131"/>
      <c r="DM60" s="131"/>
      <c r="DN60" s="49"/>
      <c r="DO60" s="49"/>
      <c r="DP60" s="131"/>
      <c r="DQ60" s="131"/>
      <c r="DR60" s="131"/>
      <c r="DS60" s="49"/>
      <c r="DT60" s="49"/>
      <c r="DU60" s="131"/>
      <c r="DV60" s="131"/>
      <c r="DW60" s="131"/>
      <c r="DX60" s="49"/>
      <c r="DY60" s="49"/>
      <c r="DZ60" s="131"/>
      <c r="EA60" s="131"/>
      <c r="EB60" s="131"/>
      <c r="EC60" s="49"/>
      <c r="ED60" s="49"/>
      <c r="EE60" s="131"/>
      <c r="EF60" s="131"/>
      <c r="EG60" s="131"/>
      <c r="EH60" s="49"/>
      <c r="EI60" s="49"/>
      <c r="EJ60" s="131"/>
      <c r="EK60" s="131"/>
      <c r="EL60" s="131"/>
      <c r="EM60" s="49"/>
      <c r="EN60" s="49"/>
      <c r="EO60" s="131"/>
      <c r="EP60" s="131"/>
      <c r="EQ60" s="131"/>
      <c r="ER60" s="49"/>
      <c r="ES60" s="49"/>
      <c r="ET60" s="131"/>
      <c r="EU60" s="131"/>
      <c r="EV60" s="131"/>
      <c r="EW60" s="49"/>
      <c r="EX60" s="49"/>
      <c r="EY60" s="131"/>
      <c r="EZ60" s="131"/>
      <c r="FA60" s="131"/>
      <c r="FB60" s="49"/>
      <c r="FC60" s="49"/>
      <c r="FD60" s="131"/>
      <c r="FE60" s="131"/>
      <c r="FF60" s="131"/>
      <c r="FG60" s="49"/>
      <c r="FH60" s="49"/>
      <c r="FI60" s="131"/>
      <c r="FJ60" s="131"/>
      <c r="FK60" s="131"/>
      <c r="FL60" s="49"/>
      <c r="FM60" s="49"/>
      <c r="FN60" s="131"/>
      <c r="FO60" s="131"/>
      <c r="FP60" s="131"/>
      <c r="FQ60" s="49"/>
      <c r="FR60" s="49"/>
      <c r="FS60" s="131"/>
      <c r="FT60" s="131"/>
      <c r="FU60" s="131"/>
      <c r="FV60" s="49"/>
      <c r="FW60" s="49"/>
      <c r="FX60" s="131"/>
      <c r="FY60" s="131"/>
      <c r="FZ60" s="131"/>
      <c r="GA60" s="49"/>
      <c r="GB60" s="49"/>
      <c r="GC60" s="131"/>
      <c r="GD60" s="131"/>
      <c r="GE60" s="131"/>
      <c r="GF60" s="49"/>
      <c r="GG60" s="49"/>
      <c r="GH60" s="131"/>
      <c r="GI60" s="131"/>
      <c r="GJ60" s="131"/>
      <c r="GK60" s="49"/>
      <c r="GL60" s="49"/>
      <c r="GM60" s="131"/>
      <c r="GN60" s="131"/>
      <c r="GO60" s="131"/>
      <c r="GP60" s="49"/>
      <c r="GQ60" s="49"/>
      <c r="GR60" s="131"/>
      <c r="GS60" s="131"/>
      <c r="GT60" s="131"/>
      <c r="GU60" s="49"/>
      <c r="GV60" s="49"/>
      <c r="GW60" s="131"/>
      <c r="GX60" s="131"/>
      <c r="GY60" s="131"/>
      <c r="GZ60" s="49"/>
      <c r="HA60" s="49"/>
      <c r="HB60" s="131"/>
      <c r="HC60" s="131"/>
      <c r="HD60" s="131"/>
      <c r="HE60" s="49"/>
      <c r="HF60" s="49"/>
      <c r="HG60" s="131"/>
      <c r="HH60" s="131"/>
      <c r="HI60" s="131"/>
      <c r="HJ60" s="49"/>
      <c r="HK60" s="49"/>
      <c r="HL60" s="131"/>
      <c r="HM60" s="131"/>
      <c r="HN60" s="131"/>
      <c r="HO60" s="49"/>
      <c r="HP60" s="49"/>
      <c r="HQ60" s="131"/>
      <c r="HR60" s="131"/>
      <c r="HS60" s="131"/>
      <c r="HT60" s="49"/>
      <c r="HU60" s="49"/>
      <c r="HV60" s="131"/>
      <c r="HW60" s="131"/>
      <c r="HX60" s="131"/>
      <c r="HY60" s="49"/>
      <c r="HZ60" s="49"/>
      <c r="IA60" s="131"/>
      <c r="IB60" s="131"/>
      <c r="IC60" s="131"/>
      <c r="ID60" s="49"/>
      <c r="IE60" s="49"/>
      <c r="IF60" s="131"/>
      <c r="IG60" s="131"/>
      <c r="IH60" s="131"/>
      <c r="II60" s="49"/>
      <c r="IJ60" s="49"/>
      <c r="IK60" s="131"/>
      <c r="IL60" s="131"/>
      <c r="IM60" s="131"/>
      <c r="IN60" s="49"/>
      <c r="IO60" s="49"/>
      <c r="IP60" s="131"/>
      <c r="IQ60" s="131"/>
      <c r="IR60" s="131"/>
      <c r="IS60" s="49"/>
      <c r="IT60" s="49"/>
      <c r="IU60" s="131"/>
      <c r="IV60" s="131"/>
      <c r="IW60" s="131"/>
      <c r="IX60" s="49"/>
      <c r="IY60" s="50"/>
      <c r="IZ60" s="198"/>
      <c r="JA60" s="378"/>
      <c r="JB60" s="256"/>
      <c r="JC60" s="256"/>
    </row>
    <row r="61" spans="1:263" s="3" customFormat="1" x14ac:dyDescent="0.35">
      <c r="A61" s="198"/>
      <c r="B61" s="359"/>
      <c r="C61" s="45" t="s">
        <v>858</v>
      </c>
      <c r="D61" s="102" t="s">
        <v>859</v>
      </c>
      <c r="E61" s="102"/>
      <c r="F61" s="285" t="str">
        <f>IFERROR(INDEX('Helper 1'!$I$2:$I$19,MATCH('Schedule 1'!$G$20,'Helper 1'!$H$2:$H$19,0)),"")</f>
        <v/>
      </c>
      <c r="G61" s="131">
        <f>SUM(L61:IX61)</f>
        <v>0</v>
      </c>
      <c r="H61" s="325"/>
      <c r="I61" s="202"/>
      <c r="J61" s="324"/>
      <c r="K61" s="131"/>
      <c r="L61" s="131" t="str">
        <f>IF('Schedule 1'!L$104='Helper 1'!$E$2,L120,"")</f>
        <v/>
      </c>
      <c r="M61" s="49"/>
      <c r="N61" s="49"/>
      <c r="O61" s="131"/>
      <c r="P61" s="131"/>
      <c r="Q61" s="131" t="str">
        <f>IF('Schedule 1'!Q$104='Helper 1'!$E$2,Q120,"")</f>
        <v/>
      </c>
      <c r="R61" s="49"/>
      <c r="S61" s="49"/>
      <c r="T61" s="131"/>
      <c r="U61" s="131"/>
      <c r="V61" s="131" t="str">
        <f>IF('Schedule 1'!V$104='Helper 1'!$E$2,V120,"")</f>
        <v/>
      </c>
      <c r="W61" s="49"/>
      <c r="X61" s="49"/>
      <c r="Y61" s="131"/>
      <c r="Z61" s="131"/>
      <c r="AA61" s="131" t="str">
        <f>IF('Schedule 1'!AA$104='Helper 1'!$E$2,AA120,"")</f>
        <v/>
      </c>
      <c r="AB61" s="49"/>
      <c r="AC61" s="49"/>
      <c r="AD61" s="131"/>
      <c r="AE61" s="131"/>
      <c r="AF61" s="131" t="str">
        <f>IF('Schedule 1'!AF$104='Helper 1'!$E$2,AF120,"")</f>
        <v/>
      </c>
      <c r="AG61" s="49"/>
      <c r="AH61" s="49"/>
      <c r="AI61" s="131"/>
      <c r="AJ61" s="131"/>
      <c r="AK61" s="131" t="str">
        <f>IF('Schedule 1'!AK$104='Helper 1'!$E$2,AK120,"")</f>
        <v/>
      </c>
      <c r="AL61" s="49"/>
      <c r="AM61" s="49"/>
      <c r="AN61" s="131"/>
      <c r="AO61" s="131"/>
      <c r="AP61" s="131" t="str">
        <f>IF('Schedule 1'!AP$104='Helper 1'!$E$2,AP120,"")</f>
        <v/>
      </c>
      <c r="AQ61" s="49"/>
      <c r="AR61" s="49"/>
      <c r="AS61" s="131"/>
      <c r="AT61" s="131"/>
      <c r="AU61" s="131" t="str">
        <f>IF('Schedule 1'!AU$104='Helper 1'!$E$2,AU120,"")</f>
        <v/>
      </c>
      <c r="AV61" s="49"/>
      <c r="AW61" s="49"/>
      <c r="AX61" s="131"/>
      <c r="AY61" s="131"/>
      <c r="AZ61" s="131" t="str">
        <f>IF('Schedule 1'!AZ$104='Helper 1'!$E$2,AZ120,"")</f>
        <v/>
      </c>
      <c r="BA61" s="49"/>
      <c r="BB61" s="49"/>
      <c r="BC61" s="131"/>
      <c r="BD61" s="131"/>
      <c r="BE61" s="131" t="str">
        <f>IF('Schedule 1'!BE$104='Helper 1'!$E$2,BE120,"")</f>
        <v/>
      </c>
      <c r="BF61" s="49"/>
      <c r="BG61" s="49"/>
      <c r="BH61" s="131"/>
      <c r="BI61" s="131"/>
      <c r="BJ61" s="131" t="str">
        <f>IF('Schedule 1'!BJ$104='Helper 1'!$E$2,BJ120,"")</f>
        <v/>
      </c>
      <c r="BK61" s="49"/>
      <c r="BL61" s="49"/>
      <c r="BM61" s="131"/>
      <c r="BN61" s="131"/>
      <c r="BO61" s="131" t="str">
        <f>IF('Schedule 1'!BO$104='Helper 1'!$E$2,BO120,"")</f>
        <v/>
      </c>
      <c r="BP61" s="49"/>
      <c r="BQ61" s="49"/>
      <c r="BR61" s="131"/>
      <c r="BS61" s="131"/>
      <c r="BT61" s="131" t="str">
        <f>IF('Schedule 1'!BT$104='Helper 1'!$E$2,BT120,"")</f>
        <v/>
      </c>
      <c r="BU61" s="49"/>
      <c r="BV61" s="49"/>
      <c r="BW61" s="131"/>
      <c r="BX61" s="131"/>
      <c r="BY61" s="131" t="str">
        <f>IF('Schedule 1'!BY$104='Helper 1'!$E$2,BY120,"")</f>
        <v/>
      </c>
      <c r="BZ61" s="49"/>
      <c r="CA61" s="49"/>
      <c r="CB61" s="131"/>
      <c r="CC61" s="131"/>
      <c r="CD61" s="131" t="str">
        <f>IF('Schedule 1'!CD$104='Helper 1'!$E$2,CD120,"")</f>
        <v/>
      </c>
      <c r="CE61" s="49"/>
      <c r="CF61" s="49"/>
      <c r="CG61" s="131"/>
      <c r="CH61" s="131"/>
      <c r="CI61" s="131" t="str">
        <f>IF('Schedule 1'!CI$104='Helper 1'!$E$2,CI120,"")</f>
        <v/>
      </c>
      <c r="CJ61" s="49"/>
      <c r="CK61" s="49"/>
      <c r="CL61" s="131"/>
      <c r="CM61" s="131"/>
      <c r="CN61" s="131" t="str">
        <f>IF('Schedule 1'!CN$104='Helper 1'!$E$2,CN120,"")</f>
        <v/>
      </c>
      <c r="CO61" s="49"/>
      <c r="CP61" s="49"/>
      <c r="CQ61" s="131"/>
      <c r="CR61" s="131"/>
      <c r="CS61" s="131" t="str">
        <f>IF('Schedule 1'!CS$104='Helper 1'!$E$2,CS120,"")</f>
        <v/>
      </c>
      <c r="CT61" s="49"/>
      <c r="CU61" s="49"/>
      <c r="CV61" s="131"/>
      <c r="CW61" s="131"/>
      <c r="CX61" s="131" t="str">
        <f>IF('Schedule 1'!CX$104='Helper 1'!$E$2,CX120,"")</f>
        <v/>
      </c>
      <c r="CY61" s="49"/>
      <c r="CZ61" s="49"/>
      <c r="DA61" s="131"/>
      <c r="DB61" s="131"/>
      <c r="DC61" s="131" t="str">
        <f>IF('Schedule 1'!DC$104='Helper 1'!$E$2,DC120,"")</f>
        <v/>
      </c>
      <c r="DD61" s="49"/>
      <c r="DE61" s="49"/>
      <c r="DF61" s="131"/>
      <c r="DG61" s="131"/>
      <c r="DH61" s="131" t="str">
        <f>IF('Schedule 1'!DH$104='Helper 1'!$E$2,DH120,"")</f>
        <v/>
      </c>
      <c r="DI61" s="49"/>
      <c r="DJ61" s="49"/>
      <c r="DK61" s="131"/>
      <c r="DL61" s="131"/>
      <c r="DM61" s="131" t="str">
        <f>IF('Schedule 1'!DM$104='Helper 1'!$E$2,DM120,"")</f>
        <v/>
      </c>
      <c r="DN61" s="49"/>
      <c r="DO61" s="49"/>
      <c r="DP61" s="131"/>
      <c r="DQ61" s="131"/>
      <c r="DR61" s="131" t="str">
        <f>IF('Schedule 1'!DR$104='Helper 1'!$E$2,DR120,"")</f>
        <v/>
      </c>
      <c r="DS61" s="49"/>
      <c r="DT61" s="49"/>
      <c r="DU61" s="131"/>
      <c r="DV61" s="131"/>
      <c r="DW61" s="131" t="str">
        <f>IF('Schedule 1'!DW$104='Helper 1'!$E$2,DW120,"")</f>
        <v/>
      </c>
      <c r="DX61" s="49"/>
      <c r="DY61" s="49"/>
      <c r="DZ61" s="131"/>
      <c r="EA61" s="131"/>
      <c r="EB61" s="131" t="str">
        <f>IF('Schedule 1'!EB$104='Helper 1'!$E$2,EB120,"")</f>
        <v/>
      </c>
      <c r="EC61" s="49"/>
      <c r="ED61" s="49"/>
      <c r="EE61" s="131"/>
      <c r="EF61" s="131"/>
      <c r="EG61" s="131" t="str">
        <f>IF('Schedule 1'!EG$104='Helper 1'!$E$2,EG120,"")</f>
        <v/>
      </c>
      <c r="EH61" s="49"/>
      <c r="EI61" s="49"/>
      <c r="EJ61" s="131"/>
      <c r="EK61" s="131"/>
      <c r="EL61" s="131" t="str">
        <f>IF('Schedule 1'!EL$104='Helper 1'!$E$2,EL120,"")</f>
        <v/>
      </c>
      <c r="EM61" s="49"/>
      <c r="EN61" s="49"/>
      <c r="EO61" s="131"/>
      <c r="EP61" s="131"/>
      <c r="EQ61" s="131" t="str">
        <f>IF('Schedule 1'!EQ$104='Helper 1'!$E$2,EQ120,"")</f>
        <v/>
      </c>
      <c r="ER61" s="49"/>
      <c r="ES61" s="49"/>
      <c r="ET61" s="131"/>
      <c r="EU61" s="131"/>
      <c r="EV61" s="131" t="str">
        <f>IF('Schedule 1'!EV$104='Helper 1'!$E$2,EV120,"")</f>
        <v/>
      </c>
      <c r="EW61" s="49"/>
      <c r="EX61" s="49"/>
      <c r="EY61" s="131"/>
      <c r="EZ61" s="131"/>
      <c r="FA61" s="131" t="str">
        <f>IF('Schedule 1'!FA$104='Helper 1'!$E$2,FA120,"")</f>
        <v/>
      </c>
      <c r="FB61" s="49"/>
      <c r="FC61" s="49"/>
      <c r="FD61" s="131"/>
      <c r="FE61" s="131"/>
      <c r="FF61" s="131" t="str">
        <f>IF('Schedule 1'!FF$104='Helper 1'!$E$2,FF120,"")</f>
        <v/>
      </c>
      <c r="FG61" s="49"/>
      <c r="FH61" s="49"/>
      <c r="FI61" s="131"/>
      <c r="FJ61" s="131"/>
      <c r="FK61" s="131" t="str">
        <f>IF('Schedule 1'!FK$104='Helper 1'!$E$2,FK120,"")</f>
        <v/>
      </c>
      <c r="FL61" s="49"/>
      <c r="FM61" s="49"/>
      <c r="FN61" s="131"/>
      <c r="FO61" s="131"/>
      <c r="FP61" s="131" t="str">
        <f>IF('Schedule 1'!FP$104='Helper 1'!$E$2,FP120,"")</f>
        <v/>
      </c>
      <c r="FQ61" s="49"/>
      <c r="FR61" s="49"/>
      <c r="FS61" s="131"/>
      <c r="FT61" s="131"/>
      <c r="FU61" s="131" t="str">
        <f>IF('Schedule 1'!FU$104='Helper 1'!$E$2,FU120,"")</f>
        <v/>
      </c>
      <c r="FV61" s="49"/>
      <c r="FW61" s="49"/>
      <c r="FX61" s="131"/>
      <c r="FY61" s="131"/>
      <c r="FZ61" s="131" t="str">
        <f>IF('Schedule 1'!FZ$104='Helper 1'!$E$2,FZ120,"")</f>
        <v/>
      </c>
      <c r="GA61" s="49"/>
      <c r="GB61" s="49"/>
      <c r="GC61" s="131"/>
      <c r="GD61" s="131"/>
      <c r="GE61" s="131" t="str">
        <f>IF('Schedule 1'!GE$104='Helper 1'!$E$2,GE120,"")</f>
        <v/>
      </c>
      <c r="GF61" s="49"/>
      <c r="GG61" s="49"/>
      <c r="GH61" s="131"/>
      <c r="GI61" s="131"/>
      <c r="GJ61" s="131" t="str">
        <f>IF('Schedule 1'!GJ$104='Helper 1'!$E$2,GJ120,"")</f>
        <v/>
      </c>
      <c r="GK61" s="49"/>
      <c r="GL61" s="49"/>
      <c r="GM61" s="131"/>
      <c r="GN61" s="131"/>
      <c r="GO61" s="131" t="str">
        <f>IF('Schedule 1'!GO$104='Helper 1'!$E$2,GO120,"")</f>
        <v/>
      </c>
      <c r="GP61" s="49"/>
      <c r="GQ61" s="49"/>
      <c r="GR61" s="131"/>
      <c r="GS61" s="131"/>
      <c r="GT61" s="131" t="str">
        <f>IF('Schedule 1'!GT$104='Helper 1'!$E$2,GT120,"")</f>
        <v/>
      </c>
      <c r="GU61" s="49"/>
      <c r="GV61" s="49"/>
      <c r="GW61" s="131"/>
      <c r="GX61" s="131"/>
      <c r="GY61" s="131" t="str">
        <f>IF('Schedule 1'!GY$104='Helper 1'!$E$2,GY120,"")</f>
        <v/>
      </c>
      <c r="GZ61" s="49"/>
      <c r="HA61" s="49"/>
      <c r="HB61" s="131"/>
      <c r="HC61" s="131"/>
      <c r="HD61" s="131" t="str">
        <f>IF('Schedule 1'!HD$104='Helper 1'!$E$2,HD120,"")</f>
        <v/>
      </c>
      <c r="HE61" s="49"/>
      <c r="HF61" s="49"/>
      <c r="HG61" s="131"/>
      <c r="HH61" s="131"/>
      <c r="HI61" s="131" t="str">
        <f>IF('Schedule 1'!HI$104='Helper 1'!$E$2,HI120,"")</f>
        <v/>
      </c>
      <c r="HJ61" s="49"/>
      <c r="HK61" s="49"/>
      <c r="HL61" s="131"/>
      <c r="HM61" s="131"/>
      <c r="HN61" s="131" t="str">
        <f>IF('Schedule 1'!HN$104='Helper 1'!$E$2,HN120,"")</f>
        <v/>
      </c>
      <c r="HO61" s="49"/>
      <c r="HP61" s="49"/>
      <c r="HQ61" s="131"/>
      <c r="HR61" s="131"/>
      <c r="HS61" s="131" t="str">
        <f>IF('Schedule 1'!HS$104='Helper 1'!$E$2,HS120,"")</f>
        <v/>
      </c>
      <c r="HT61" s="49"/>
      <c r="HU61" s="49"/>
      <c r="HV61" s="131"/>
      <c r="HW61" s="131"/>
      <c r="HX61" s="131" t="str">
        <f>IF('Schedule 1'!HX$104='Helper 1'!$E$2,HX120,"")</f>
        <v/>
      </c>
      <c r="HY61" s="49"/>
      <c r="HZ61" s="49"/>
      <c r="IA61" s="131"/>
      <c r="IB61" s="131"/>
      <c r="IC61" s="131" t="str">
        <f>IF('Schedule 1'!IC$104='Helper 1'!$E$2,IC120,"")</f>
        <v/>
      </c>
      <c r="ID61" s="49"/>
      <c r="IE61" s="49"/>
      <c r="IF61" s="131"/>
      <c r="IG61" s="131"/>
      <c r="IH61" s="131" t="str">
        <f>IF('Schedule 1'!IH$104='Helper 1'!$E$2,IH120,"")</f>
        <v/>
      </c>
      <c r="II61" s="49"/>
      <c r="IJ61" s="49"/>
      <c r="IK61" s="131"/>
      <c r="IL61" s="131"/>
      <c r="IM61" s="131" t="str">
        <f>IF('Schedule 1'!IM$104='Helper 1'!$E$2,IM120,"")</f>
        <v/>
      </c>
      <c r="IN61" s="49"/>
      <c r="IO61" s="49"/>
      <c r="IP61" s="131"/>
      <c r="IQ61" s="131"/>
      <c r="IR61" s="131" t="str">
        <f>IF('Schedule 1'!IR$104='Helper 1'!$E$2,IR120,"")</f>
        <v/>
      </c>
      <c r="IS61" s="49"/>
      <c r="IT61" s="49"/>
      <c r="IU61" s="131"/>
      <c r="IV61" s="131"/>
      <c r="IW61" s="131" t="str">
        <f>IF('Schedule 1'!IW$104='Helper 1'!$E$2,IW120,"")</f>
        <v/>
      </c>
      <c r="IX61" s="49"/>
      <c r="IY61" s="50"/>
      <c r="IZ61" s="198"/>
      <c r="JA61" s="378"/>
      <c r="JB61" s="256"/>
      <c r="JC61" s="256"/>
    </row>
    <row r="62" spans="1:263" s="3" customFormat="1" x14ac:dyDescent="0.35">
      <c r="A62" s="198"/>
      <c r="B62" s="359"/>
      <c r="C62" s="45"/>
      <c r="D62" s="102"/>
      <c r="E62" s="102"/>
      <c r="F62" s="285"/>
      <c r="G62" s="131"/>
      <c r="H62" s="325"/>
      <c r="I62" s="202"/>
      <c r="J62" s="324"/>
      <c r="K62" s="131"/>
      <c r="L62" s="131"/>
      <c r="M62" s="43"/>
      <c r="N62" s="43"/>
      <c r="O62" s="131"/>
      <c r="P62" s="131"/>
      <c r="Q62" s="131"/>
      <c r="R62" s="43"/>
      <c r="S62" s="43"/>
      <c r="T62" s="131"/>
      <c r="U62" s="131"/>
      <c r="V62" s="131"/>
      <c r="W62" s="43"/>
      <c r="X62" s="43"/>
      <c r="Y62" s="131"/>
      <c r="Z62" s="131"/>
      <c r="AA62" s="131"/>
      <c r="AB62" s="43"/>
      <c r="AC62" s="43"/>
      <c r="AD62" s="131"/>
      <c r="AE62" s="131"/>
      <c r="AF62" s="131"/>
      <c r="AG62" s="43"/>
      <c r="AH62" s="43"/>
      <c r="AI62" s="131"/>
      <c r="AJ62" s="131"/>
      <c r="AK62" s="131"/>
      <c r="AL62" s="43"/>
      <c r="AM62" s="43"/>
      <c r="AN62" s="131"/>
      <c r="AO62" s="131"/>
      <c r="AP62" s="131"/>
      <c r="AQ62" s="43"/>
      <c r="AR62" s="43"/>
      <c r="AS62" s="131"/>
      <c r="AT62" s="131"/>
      <c r="AU62" s="131"/>
      <c r="AV62" s="43"/>
      <c r="AW62" s="43"/>
      <c r="AX62" s="131"/>
      <c r="AY62" s="131"/>
      <c r="AZ62" s="131"/>
      <c r="BA62" s="43"/>
      <c r="BB62" s="43"/>
      <c r="BC62" s="131"/>
      <c r="BD62" s="131"/>
      <c r="BE62" s="131"/>
      <c r="BF62" s="43"/>
      <c r="BG62" s="43"/>
      <c r="BH62" s="131"/>
      <c r="BI62" s="131"/>
      <c r="BJ62" s="131"/>
      <c r="BK62" s="43"/>
      <c r="BL62" s="43"/>
      <c r="BM62" s="131"/>
      <c r="BN62" s="131"/>
      <c r="BO62" s="131"/>
      <c r="BP62" s="43"/>
      <c r="BQ62" s="43"/>
      <c r="BR62" s="131"/>
      <c r="BS62" s="131"/>
      <c r="BT62" s="131"/>
      <c r="BU62" s="43"/>
      <c r="BV62" s="43"/>
      <c r="BW62" s="131"/>
      <c r="BX62" s="131"/>
      <c r="BY62" s="131"/>
      <c r="BZ62" s="43"/>
      <c r="CA62" s="43"/>
      <c r="CB62" s="131"/>
      <c r="CC62" s="131"/>
      <c r="CD62" s="131"/>
      <c r="CE62" s="43"/>
      <c r="CF62" s="43"/>
      <c r="CG62" s="131"/>
      <c r="CH62" s="131"/>
      <c r="CI62" s="131"/>
      <c r="CJ62" s="43"/>
      <c r="CK62" s="43"/>
      <c r="CL62" s="131"/>
      <c r="CM62" s="131"/>
      <c r="CN62" s="131"/>
      <c r="CO62" s="43"/>
      <c r="CP62" s="43"/>
      <c r="CQ62" s="131"/>
      <c r="CR62" s="131"/>
      <c r="CS62" s="131"/>
      <c r="CT62" s="43"/>
      <c r="CU62" s="43"/>
      <c r="CV62" s="131"/>
      <c r="CW62" s="131"/>
      <c r="CX62" s="131"/>
      <c r="CY62" s="43"/>
      <c r="CZ62" s="43"/>
      <c r="DA62" s="131"/>
      <c r="DB62" s="131"/>
      <c r="DC62" s="131"/>
      <c r="DD62" s="43"/>
      <c r="DE62" s="43"/>
      <c r="DF62" s="131"/>
      <c r="DG62" s="131"/>
      <c r="DH62" s="131"/>
      <c r="DI62" s="43"/>
      <c r="DJ62" s="43"/>
      <c r="DK62" s="131"/>
      <c r="DL62" s="131"/>
      <c r="DM62" s="131"/>
      <c r="DN62" s="43"/>
      <c r="DO62" s="43"/>
      <c r="DP62" s="131"/>
      <c r="DQ62" s="131"/>
      <c r="DR62" s="131"/>
      <c r="DS62" s="43"/>
      <c r="DT62" s="43"/>
      <c r="DU62" s="131"/>
      <c r="DV62" s="131"/>
      <c r="DW62" s="131"/>
      <c r="DX62" s="43"/>
      <c r="DY62" s="43"/>
      <c r="DZ62" s="131"/>
      <c r="EA62" s="131"/>
      <c r="EB62" s="131"/>
      <c r="EC62" s="43"/>
      <c r="ED62" s="43"/>
      <c r="EE62" s="131"/>
      <c r="EF62" s="131"/>
      <c r="EG62" s="131"/>
      <c r="EH62" s="43"/>
      <c r="EI62" s="43"/>
      <c r="EJ62" s="131"/>
      <c r="EK62" s="131"/>
      <c r="EL62" s="131"/>
      <c r="EM62" s="43"/>
      <c r="EN62" s="43"/>
      <c r="EO62" s="131"/>
      <c r="EP62" s="131"/>
      <c r="EQ62" s="131"/>
      <c r="ER62" s="43"/>
      <c r="ES62" s="43"/>
      <c r="ET62" s="131"/>
      <c r="EU62" s="131"/>
      <c r="EV62" s="131"/>
      <c r="EW62" s="43"/>
      <c r="EX62" s="43"/>
      <c r="EY62" s="131"/>
      <c r="EZ62" s="131"/>
      <c r="FA62" s="131"/>
      <c r="FB62" s="43"/>
      <c r="FC62" s="43"/>
      <c r="FD62" s="131"/>
      <c r="FE62" s="131"/>
      <c r="FF62" s="131"/>
      <c r="FG62" s="43"/>
      <c r="FH62" s="43"/>
      <c r="FI62" s="131"/>
      <c r="FJ62" s="131"/>
      <c r="FK62" s="131"/>
      <c r="FL62" s="43"/>
      <c r="FM62" s="43"/>
      <c r="FN62" s="131"/>
      <c r="FO62" s="131"/>
      <c r="FP62" s="131"/>
      <c r="FQ62" s="43"/>
      <c r="FR62" s="43"/>
      <c r="FS62" s="131"/>
      <c r="FT62" s="131"/>
      <c r="FU62" s="131"/>
      <c r="FV62" s="43"/>
      <c r="FW62" s="43"/>
      <c r="FX62" s="131"/>
      <c r="FY62" s="131"/>
      <c r="FZ62" s="131"/>
      <c r="GA62" s="43"/>
      <c r="GB62" s="43"/>
      <c r="GC62" s="131"/>
      <c r="GD62" s="131"/>
      <c r="GE62" s="131"/>
      <c r="GF62" s="43"/>
      <c r="GG62" s="43"/>
      <c r="GH62" s="131"/>
      <c r="GI62" s="131"/>
      <c r="GJ62" s="131"/>
      <c r="GK62" s="43"/>
      <c r="GL62" s="43"/>
      <c r="GM62" s="131"/>
      <c r="GN62" s="131"/>
      <c r="GO62" s="131"/>
      <c r="GP62" s="43"/>
      <c r="GQ62" s="43"/>
      <c r="GR62" s="131"/>
      <c r="GS62" s="131"/>
      <c r="GT62" s="131"/>
      <c r="GU62" s="43"/>
      <c r="GV62" s="43"/>
      <c r="GW62" s="131"/>
      <c r="GX62" s="131"/>
      <c r="GY62" s="131"/>
      <c r="GZ62" s="43"/>
      <c r="HA62" s="43"/>
      <c r="HB62" s="131"/>
      <c r="HC62" s="131"/>
      <c r="HD62" s="131"/>
      <c r="HE62" s="43"/>
      <c r="HF62" s="43"/>
      <c r="HG62" s="131"/>
      <c r="HH62" s="131"/>
      <c r="HI62" s="131"/>
      <c r="HJ62" s="43"/>
      <c r="HK62" s="43"/>
      <c r="HL62" s="131"/>
      <c r="HM62" s="131"/>
      <c r="HN62" s="131"/>
      <c r="HO62" s="43"/>
      <c r="HP62" s="43"/>
      <c r="HQ62" s="131"/>
      <c r="HR62" s="131"/>
      <c r="HS62" s="131"/>
      <c r="HT62" s="43"/>
      <c r="HU62" s="43"/>
      <c r="HV62" s="131"/>
      <c r="HW62" s="131"/>
      <c r="HX62" s="131"/>
      <c r="HY62" s="43"/>
      <c r="HZ62" s="43"/>
      <c r="IA62" s="131"/>
      <c r="IB62" s="131"/>
      <c r="IC62" s="131"/>
      <c r="ID62" s="43"/>
      <c r="IE62" s="43"/>
      <c r="IF62" s="131"/>
      <c r="IG62" s="131"/>
      <c r="IH62" s="131"/>
      <c r="II62" s="43"/>
      <c r="IJ62" s="43"/>
      <c r="IK62" s="131"/>
      <c r="IL62" s="131"/>
      <c r="IM62" s="131"/>
      <c r="IN62" s="43"/>
      <c r="IO62" s="43"/>
      <c r="IP62" s="131"/>
      <c r="IQ62" s="131"/>
      <c r="IR62" s="131"/>
      <c r="IS62" s="43"/>
      <c r="IT62" s="43"/>
      <c r="IU62" s="131"/>
      <c r="IV62" s="131"/>
      <c r="IW62" s="131"/>
      <c r="IX62" s="43"/>
      <c r="IY62" s="44"/>
      <c r="IZ62" s="198"/>
      <c r="JA62" s="378"/>
      <c r="JB62" s="256"/>
      <c r="JC62" s="256"/>
    </row>
    <row r="63" spans="1:263" s="3" customFormat="1" x14ac:dyDescent="0.35">
      <c r="A63" s="198"/>
      <c r="B63" s="359"/>
      <c r="C63" s="45" t="s">
        <v>860</v>
      </c>
      <c r="D63" s="102" t="s">
        <v>861</v>
      </c>
      <c r="E63" s="102"/>
      <c r="F63" s="285" t="str">
        <f>IFERROR(INDEX('Helper 1'!$I$2:$I$19,MATCH('Schedule 1'!$G$20,'Helper 1'!$H$2:$H$19,0)),"")</f>
        <v/>
      </c>
      <c r="G63" s="131">
        <f>SUM(L63:IX63)</f>
        <v>0</v>
      </c>
      <c r="H63" s="325"/>
      <c r="I63" s="202"/>
      <c r="J63" s="324"/>
      <c r="K63" s="131"/>
      <c r="L63" s="131" t="str">
        <f>IF('Schedule 1'!L$104='Helper 1'!$E$2,L149,"")</f>
        <v/>
      </c>
      <c r="M63" s="49"/>
      <c r="N63" s="49"/>
      <c r="O63" s="131"/>
      <c r="P63" s="131"/>
      <c r="Q63" s="131" t="str">
        <f>IF('Schedule 1'!Q$104='Helper 1'!$E$2,Q149,"")</f>
        <v/>
      </c>
      <c r="R63" s="49"/>
      <c r="S63" s="49"/>
      <c r="T63" s="131"/>
      <c r="U63" s="131"/>
      <c r="V63" s="131" t="str">
        <f>IF('Schedule 1'!V$104='Helper 1'!$E$2,V149,"")</f>
        <v/>
      </c>
      <c r="W63" s="49"/>
      <c r="X63" s="49"/>
      <c r="Y63" s="131"/>
      <c r="Z63" s="131"/>
      <c r="AA63" s="131" t="str">
        <f>IF('Schedule 1'!AA$104='Helper 1'!$E$2,AA149,"")</f>
        <v/>
      </c>
      <c r="AB63" s="49"/>
      <c r="AC63" s="49"/>
      <c r="AD63" s="131"/>
      <c r="AE63" s="131"/>
      <c r="AF63" s="131" t="str">
        <f>IF('Schedule 1'!AF$104='Helper 1'!$E$2,AF149,"")</f>
        <v/>
      </c>
      <c r="AG63" s="49"/>
      <c r="AH63" s="49"/>
      <c r="AI63" s="131"/>
      <c r="AJ63" s="131"/>
      <c r="AK63" s="131" t="str">
        <f>IF('Schedule 1'!AK$104='Helper 1'!$E$2,AK149,"")</f>
        <v/>
      </c>
      <c r="AL63" s="49"/>
      <c r="AM63" s="49"/>
      <c r="AN63" s="131"/>
      <c r="AO63" s="131"/>
      <c r="AP63" s="131" t="str">
        <f>IF('Schedule 1'!AP$104='Helper 1'!$E$2,AP149,"")</f>
        <v/>
      </c>
      <c r="AQ63" s="49"/>
      <c r="AR63" s="49"/>
      <c r="AS63" s="131"/>
      <c r="AT63" s="131"/>
      <c r="AU63" s="131" t="str">
        <f>IF('Schedule 1'!AU$104='Helper 1'!$E$2,AU149,"")</f>
        <v/>
      </c>
      <c r="AV63" s="49"/>
      <c r="AW63" s="49"/>
      <c r="AX63" s="131"/>
      <c r="AY63" s="131"/>
      <c r="AZ63" s="131" t="str">
        <f>IF('Schedule 1'!AZ$104='Helper 1'!$E$2,AZ149,"")</f>
        <v/>
      </c>
      <c r="BA63" s="49"/>
      <c r="BB63" s="49"/>
      <c r="BC63" s="131"/>
      <c r="BD63" s="131"/>
      <c r="BE63" s="131" t="str">
        <f>IF('Schedule 1'!BE$104='Helper 1'!$E$2,BE149,"")</f>
        <v/>
      </c>
      <c r="BF63" s="49"/>
      <c r="BG63" s="49"/>
      <c r="BH63" s="131"/>
      <c r="BI63" s="131"/>
      <c r="BJ63" s="131" t="str">
        <f>IF('Schedule 1'!BJ$104='Helper 1'!$E$2,BJ149,"")</f>
        <v/>
      </c>
      <c r="BK63" s="49"/>
      <c r="BL63" s="49"/>
      <c r="BM63" s="131"/>
      <c r="BN63" s="131"/>
      <c r="BO63" s="131" t="str">
        <f>IF('Schedule 1'!BO$104='Helper 1'!$E$2,BO149,"")</f>
        <v/>
      </c>
      <c r="BP63" s="49"/>
      <c r="BQ63" s="49"/>
      <c r="BR63" s="131"/>
      <c r="BS63" s="131"/>
      <c r="BT63" s="131" t="str">
        <f>IF('Schedule 1'!BT$104='Helper 1'!$E$2,BT149,"")</f>
        <v/>
      </c>
      <c r="BU63" s="49"/>
      <c r="BV63" s="49"/>
      <c r="BW63" s="131"/>
      <c r="BX63" s="131"/>
      <c r="BY63" s="131" t="str">
        <f>IF('Schedule 1'!BY$104='Helper 1'!$E$2,BY149,"")</f>
        <v/>
      </c>
      <c r="BZ63" s="49"/>
      <c r="CA63" s="49"/>
      <c r="CB63" s="131"/>
      <c r="CC63" s="131"/>
      <c r="CD63" s="131" t="str">
        <f>IF('Schedule 1'!CD$104='Helper 1'!$E$2,CD149,"")</f>
        <v/>
      </c>
      <c r="CE63" s="49"/>
      <c r="CF63" s="49"/>
      <c r="CG63" s="131"/>
      <c r="CH63" s="131"/>
      <c r="CI63" s="131" t="str">
        <f>IF('Schedule 1'!CI$104='Helper 1'!$E$2,CI149,"")</f>
        <v/>
      </c>
      <c r="CJ63" s="49"/>
      <c r="CK63" s="49"/>
      <c r="CL63" s="131"/>
      <c r="CM63" s="131"/>
      <c r="CN63" s="131" t="str">
        <f>IF('Schedule 1'!CN$104='Helper 1'!$E$2,CN149,"")</f>
        <v/>
      </c>
      <c r="CO63" s="49"/>
      <c r="CP63" s="49"/>
      <c r="CQ63" s="131"/>
      <c r="CR63" s="131"/>
      <c r="CS63" s="131" t="str">
        <f>IF('Schedule 1'!CS$104='Helper 1'!$E$2,CS149,"")</f>
        <v/>
      </c>
      <c r="CT63" s="49"/>
      <c r="CU63" s="49"/>
      <c r="CV63" s="131"/>
      <c r="CW63" s="131"/>
      <c r="CX63" s="131" t="str">
        <f>IF('Schedule 1'!CX$104='Helper 1'!$E$2,CX149,"")</f>
        <v/>
      </c>
      <c r="CY63" s="49"/>
      <c r="CZ63" s="49"/>
      <c r="DA63" s="131"/>
      <c r="DB63" s="131"/>
      <c r="DC63" s="131" t="str">
        <f>IF('Schedule 1'!DC$104='Helper 1'!$E$2,DC149,"")</f>
        <v/>
      </c>
      <c r="DD63" s="49"/>
      <c r="DE63" s="49"/>
      <c r="DF63" s="131"/>
      <c r="DG63" s="131"/>
      <c r="DH63" s="131" t="str">
        <f>IF('Schedule 1'!DH$104='Helper 1'!$E$2,DH149,"")</f>
        <v/>
      </c>
      <c r="DI63" s="49"/>
      <c r="DJ63" s="49"/>
      <c r="DK63" s="131"/>
      <c r="DL63" s="131"/>
      <c r="DM63" s="131" t="str">
        <f>IF('Schedule 1'!DM$104='Helper 1'!$E$2,DM149,"")</f>
        <v/>
      </c>
      <c r="DN63" s="49"/>
      <c r="DO63" s="49"/>
      <c r="DP63" s="131"/>
      <c r="DQ63" s="131"/>
      <c r="DR63" s="131" t="str">
        <f>IF('Schedule 1'!DR$104='Helper 1'!$E$2,DR149,"")</f>
        <v/>
      </c>
      <c r="DS63" s="49"/>
      <c r="DT63" s="49"/>
      <c r="DU63" s="131"/>
      <c r="DV63" s="131"/>
      <c r="DW63" s="131" t="str">
        <f>IF('Schedule 1'!DW$104='Helper 1'!$E$2,DW149,"")</f>
        <v/>
      </c>
      <c r="DX63" s="49"/>
      <c r="DY63" s="49"/>
      <c r="DZ63" s="131"/>
      <c r="EA63" s="131"/>
      <c r="EB63" s="131" t="str">
        <f>IF('Schedule 1'!EB$104='Helper 1'!$E$2,EB149,"")</f>
        <v/>
      </c>
      <c r="EC63" s="49"/>
      <c r="ED63" s="49"/>
      <c r="EE63" s="131"/>
      <c r="EF63" s="131"/>
      <c r="EG63" s="131" t="str">
        <f>IF('Schedule 1'!EG$104='Helper 1'!$E$2,EG149,"")</f>
        <v/>
      </c>
      <c r="EH63" s="49"/>
      <c r="EI63" s="49"/>
      <c r="EJ63" s="131"/>
      <c r="EK63" s="131"/>
      <c r="EL63" s="131" t="str">
        <f>IF('Schedule 1'!EL$104='Helper 1'!$E$2,EL149,"")</f>
        <v/>
      </c>
      <c r="EM63" s="49"/>
      <c r="EN63" s="49"/>
      <c r="EO63" s="131"/>
      <c r="EP63" s="131"/>
      <c r="EQ63" s="131" t="str">
        <f>IF('Schedule 1'!EQ$104='Helper 1'!$E$2,EQ149,"")</f>
        <v/>
      </c>
      <c r="ER63" s="49"/>
      <c r="ES63" s="49"/>
      <c r="ET63" s="131"/>
      <c r="EU63" s="131"/>
      <c r="EV63" s="131" t="str">
        <f>IF('Schedule 1'!EV$104='Helper 1'!$E$2,EV149,"")</f>
        <v/>
      </c>
      <c r="EW63" s="49"/>
      <c r="EX63" s="49"/>
      <c r="EY63" s="131"/>
      <c r="EZ63" s="131"/>
      <c r="FA63" s="131" t="str">
        <f>IF('Schedule 1'!FA$104='Helper 1'!$E$2,FA149,"")</f>
        <v/>
      </c>
      <c r="FB63" s="49"/>
      <c r="FC63" s="49"/>
      <c r="FD63" s="131"/>
      <c r="FE63" s="131"/>
      <c r="FF63" s="131" t="str">
        <f>IF('Schedule 1'!FF$104='Helper 1'!$E$2,FF149,"")</f>
        <v/>
      </c>
      <c r="FG63" s="49"/>
      <c r="FH63" s="49"/>
      <c r="FI63" s="131"/>
      <c r="FJ63" s="131"/>
      <c r="FK63" s="131" t="str">
        <f>IF('Schedule 1'!FK$104='Helper 1'!$E$2,FK149,"")</f>
        <v/>
      </c>
      <c r="FL63" s="49"/>
      <c r="FM63" s="49"/>
      <c r="FN63" s="131"/>
      <c r="FO63" s="131"/>
      <c r="FP63" s="131" t="str">
        <f>IF('Schedule 1'!FP$104='Helper 1'!$E$2,FP149,"")</f>
        <v/>
      </c>
      <c r="FQ63" s="49"/>
      <c r="FR63" s="49"/>
      <c r="FS63" s="131"/>
      <c r="FT63" s="131"/>
      <c r="FU63" s="131" t="str">
        <f>IF('Schedule 1'!FU$104='Helper 1'!$E$2,FU149,"")</f>
        <v/>
      </c>
      <c r="FV63" s="49"/>
      <c r="FW63" s="49"/>
      <c r="FX63" s="131"/>
      <c r="FY63" s="131"/>
      <c r="FZ63" s="131" t="str">
        <f>IF('Schedule 1'!FZ$104='Helper 1'!$E$2,FZ149,"")</f>
        <v/>
      </c>
      <c r="GA63" s="49"/>
      <c r="GB63" s="49"/>
      <c r="GC63" s="131"/>
      <c r="GD63" s="131"/>
      <c r="GE63" s="131" t="str">
        <f>IF('Schedule 1'!GE$104='Helper 1'!$E$2,GE149,"")</f>
        <v/>
      </c>
      <c r="GF63" s="49"/>
      <c r="GG63" s="49"/>
      <c r="GH63" s="131"/>
      <c r="GI63" s="131"/>
      <c r="GJ63" s="131" t="str">
        <f>IF('Schedule 1'!GJ$104='Helper 1'!$E$2,GJ149,"")</f>
        <v/>
      </c>
      <c r="GK63" s="49"/>
      <c r="GL63" s="49"/>
      <c r="GM63" s="131"/>
      <c r="GN63" s="131"/>
      <c r="GO63" s="131" t="str">
        <f>IF('Schedule 1'!GO$104='Helper 1'!$E$2,GO149,"")</f>
        <v/>
      </c>
      <c r="GP63" s="49"/>
      <c r="GQ63" s="49"/>
      <c r="GR63" s="131"/>
      <c r="GS63" s="131"/>
      <c r="GT63" s="131" t="str">
        <f>IF('Schedule 1'!GT$104='Helper 1'!$E$2,GT149,"")</f>
        <v/>
      </c>
      <c r="GU63" s="49"/>
      <c r="GV63" s="49"/>
      <c r="GW63" s="131"/>
      <c r="GX63" s="131"/>
      <c r="GY63" s="131" t="str">
        <f>IF('Schedule 1'!GY$104='Helper 1'!$E$2,GY149,"")</f>
        <v/>
      </c>
      <c r="GZ63" s="49"/>
      <c r="HA63" s="49"/>
      <c r="HB63" s="131"/>
      <c r="HC63" s="131"/>
      <c r="HD63" s="131" t="str">
        <f>IF('Schedule 1'!HD$104='Helper 1'!$E$2,HD149,"")</f>
        <v/>
      </c>
      <c r="HE63" s="49"/>
      <c r="HF63" s="49"/>
      <c r="HG63" s="131"/>
      <c r="HH63" s="131"/>
      <c r="HI63" s="131" t="str">
        <f>IF('Schedule 1'!HI$104='Helper 1'!$E$2,HI149,"")</f>
        <v/>
      </c>
      <c r="HJ63" s="49"/>
      <c r="HK63" s="49"/>
      <c r="HL63" s="131"/>
      <c r="HM63" s="131"/>
      <c r="HN63" s="131" t="str">
        <f>IF('Schedule 1'!HN$104='Helper 1'!$E$2,HN149,"")</f>
        <v/>
      </c>
      <c r="HO63" s="49"/>
      <c r="HP63" s="49"/>
      <c r="HQ63" s="131"/>
      <c r="HR63" s="131"/>
      <c r="HS63" s="131" t="str">
        <f>IF('Schedule 1'!HS$104='Helper 1'!$E$2,HS149,"")</f>
        <v/>
      </c>
      <c r="HT63" s="49"/>
      <c r="HU63" s="49"/>
      <c r="HV63" s="131"/>
      <c r="HW63" s="131"/>
      <c r="HX63" s="131" t="str">
        <f>IF('Schedule 1'!HX$104='Helper 1'!$E$2,HX149,"")</f>
        <v/>
      </c>
      <c r="HY63" s="49"/>
      <c r="HZ63" s="49"/>
      <c r="IA63" s="131"/>
      <c r="IB63" s="131"/>
      <c r="IC63" s="131" t="str">
        <f>IF('Schedule 1'!IC$104='Helper 1'!$E$2,IC149,"")</f>
        <v/>
      </c>
      <c r="ID63" s="49"/>
      <c r="IE63" s="49"/>
      <c r="IF63" s="131"/>
      <c r="IG63" s="131"/>
      <c r="IH63" s="131" t="str">
        <f>IF('Schedule 1'!IH$104='Helper 1'!$E$2,IH149,"")</f>
        <v/>
      </c>
      <c r="II63" s="49"/>
      <c r="IJ63" s="49"/>
      <c r="IK63" s="131"/>
      <c r="IL63" s="131"/>
      <c r="IM63" s="131" t="str">
        <f>IF('Schedule 1'!IM$104='Helper 1'!$E$2,IM149,"")</f>
        <v/>
      </c>
      <c r="IN63" s="49"/>
      <c r="IO63" s="49"/>
      <c r="IP63" s="131"/>
      <c r="IQ63" s="131"/>
      <c r="IR63" s="131" t="str">
        <f>IF('Schedule 1'!IR$104='Helper 1'!$E$2,IR149,"")</f>
        <v/>
      </c>
      <c r="IS63" s="49"/>
      <c r="IT63" s="49"/>
      <c r="IU63" s="131"/>
      <c r="IV63" s="131"/>
      <c r="IW63" s="131" t="str">
        <f>IF('Schedule 1'!IW$104='Helper 1'!$E$2,IW149,"")</f>
        <v/>
      </c>
      <c r="IX63" s="49"/>
      <c r="IY63" s="50"/>
      <c r="IZ63" s="198"/>
      <c r="JA63" s="378"/>
      <c r="JB63" s="256"/>
      <c r="JC63" s="256"/>
    </row>
    <row r="64" spans="1:263" s="3" customFormat="1" x14ac:dyDescent="0.35">
      <c r="A64" s="198"/>
      <c r="B64" s="359"/>
      <c r="C64" s="45"/>
      <c r="D64" s="102"/>
      <c r="E64" s="102"/>
      <c r="F64" s="384"/>
      <c r="G64" s="131"/>
      <c r="H64" s="325"/>
      <c r="I64" s="202"/>
      <c r="J64" s="324"/>
      <c r="K64" s="131"/>
      <c r="L64" s="131"/>
      <c r="M64" s="49"/>
      <c r="N64" s="49"/>
      <c r="O64" s="131"/>
      <c r="P64" s="131"/>
      <c r="Q64" s="131"/>
      <c r="R64" s="49"/>
      <c r="S64" s="49"/>
      <c r="T64" s="131"/>
      <c r="U64" s="131"/>
      <c r="V64" s="131"/>
      <c r="W64" s="49"/>
      <c r="X64" s="49"/>
      <c r="Y64" s="131"/>
      <c r="Z64" s="131"/>
      <c r="AA64" s="131"/>
      <c r="AB64" s="49"/>
      <c r="AC64" s="49"/>
      <c r="AD64" s="131"/>
      <c r="AE64" s="131"/>
      <c r="AF64" s="131"/>
      <c r="AG64" s="49"/>
      <c r="AH64" s="49"/>
      <c r="AI64" s="131"/>
      <c r="AJ64" s="131"/>
      <c r="AK64" s="131"/>
      <c r="AL64" s="49"/>
      <c r="AM64" s="49"/>
      <c r="AN64" s="131"/>
      <c r="AO64" s="131"/>
      <c r="AP64" s="131"/>
      <c r="AQ64" s="49"/>
      <c r="AR64" s="49"/>
      <c r="AS64" s="131"/>
      <c r="AT64" s="131"/>
      <c r="AU64" s="131"/>
      <c r="AV64" s="49"/>
      <c r="AW64" s="49"/>
      <c r="AX64" s="131"/>
      <c r="AY64" s="131"/>
      <c r="AZ64" s="131"/>
      <c r="BA64" s="49"/>
      <c r="BB64" s="49"/>
      <c r="BC64" s="131"/>
      <c r="BD64" s="131"/>
      <c r="BE64" s="131"/>
      <c r="BF64" s="49"/>
      <c r="BG64" s="49"/>
      <c r="BH64" s="131"/>
      <c r="BI64" s="131"/>
      <c r="BJ64" s="131"/>
      <c r="BK64" s="49"/>
      <c r="BL64" s="49"/>
      <c r="BM64" s="131"/>
      <c r="BN64" s="131"/>
      <c r="BO64" s="131"/>
      <c r="BP64" s="49"/>
      <c r="BQ64" s="49"/>
      <c r="BR64" s="131"/>
      <c r="BS64" s="131"/>
      <c r="BT64" s="131"/>
      <c r="BU64" s="49"/>
      <c r="BV64" s="49"/>
      <c r="BW64" s="131"/>
      <c r="BX64" s="131"/>
      <c r="BY64" s="131"/>
      <c r="BZ64" s="49"/>
      <c r="CA64" s="49"/>
      <c r="CB64" s="131"/>
      <c r="CC64" s="131"/>
      <c r="CD64" s="131"/>
      <c r="CE64" s="49"/>
      <c r="CF64" s="49"/>
      <c r="CG64" s="131"/>
      <c r="CH64" s="131"/>
      <c r="CI64" s="131"/>
      <c r="CJ64" s="49"/>
      <c r="CK64" s="49"/>
      <c r="CL64" s="131"/>
      <c r="CM64" s="131"/>
      <c r="CN64" s="131"/>
      <c r="CO64" s="49"/>
      <c r="CP64" s="49"/>
      <c r="CQ64" s="131"/>
      <c r="CR64" s="131"/>
      <c r="CS64" s="131"/>
      <c r="CT64" s="49"/>
      <c r="CU64" s="49"/>
      <c r="CV64" s="131"/>
      <c r="CW64" s="131"/>
      <c r="CX64" s="131"/>
      <c r="CY64" s="49"/>
      <c r="CZ64" s="49"/>
      <c r="DA64" s="131"/>
      <c r="DB64" s="131"/>
      <c r="DC64" s="131"/>
      <c r="DD64" s="49"/>
      <c r="DE64" s="49"/>
      <c r="DF64" s="131"/>
      <c r="DG64" s="131"/>
      <c r="DH64" s="131"/>
      <c r="DI64" s="49"/>
      <c r="DJ64" s="49"/>
      <c r="DK64" s="131"/>
      <c r="DL64" s="131"/>
      <c r="DM64" s="131"/>
      <c r="DN64" s="49"/>
      <c r="DO64" s="49"/>
      <c r="DP64" s="131"/>
      <c r="DQ64" s="131"/>
      <c r="DR64" s="131"/>
      <c r="DS64" s="49"/>
      <c r="DT64" s="49"/>
      <c r="DU64" s="131"/>
      <c r="DV64" s="131"/>
      <c r="DW64" s="131"/>
      <c r="DX64" s="49"/>
      <c r="DY64" s="49"/>
      <c r="DZ64" s="131"/>
      <c r="EA64" s="131"/>
      <c r="EB64" s="131"/>
      <c r="EC64" s="49"/>
      <c r="ED64" s="49"/>
      <c r="EE64" s="131"/>
      <c r="EF64" s="131"/>
      <c r="EG64" s="131"/>
      <c r="EH64" s="49"/>
      <c r="EI64" s="49"/>
      <c r="EJ64" s="131"/>
      <c r="EK64" s="131"/>
      <c r="EL64" s="131"/>
      <c r="EM64" s="49"/>
      <c r="EN64" s="49"/>
      <c r="EO64" s="131"/>
      <c r="EP64" s="131"/>
      <c r="EQ64" s="131"/>
      <c r="ER64" s="49"/>
      <c r="ES64" s="49"/>
      <c r="ET64" s="131"/>
      <c r="EU64" s="131"/>
      <c r="EV64" s="131"/>
      <c r="EW64" s="49"/>
      <c r="EX64" s="49"/>
      <c r="EY64" s="131"/>
      <c r="EZ64" s="131"/>
      <c r="FA64" s="131"/>
      <c r="FB64" s="49"/>
      <c r="FC64" s="49"/>
      <c r="FD64" s="131"/>
      <c r="FE64" s="131"/>
      <c r="FF64" s="131"/>
      <c r="FG64" s="49"/>
      <c r="FH64" s="49"/>
      <c r="FI64" s="131"/>
      <c r="FJ64" s="131"/>
      <c r="FK64" s="131"/>
      <c r="FL64" s="49"/>
      <c r="FM64" s="49"/>
      <c r="FN64" s="131"/>
      <c r="FO64" s="131"/>
      <c r="FP64" s="131"/>
      <c r="FQ64" s="49"/>
      <c r="FR64" s="49"/>
      <c r="FS64" s="131"/>
      <c r="FT64" s="131"/>
      <c r="FU64" s="131"/>
      <c r="FV64" s="49"/>
      <c r="FW64" s="49"/>
      <c r="FX64" s="131"/>
      <c r="FY64" s="131"/>
      <c r="FZ64" s="131"/>
      <c r="GA64" s="49"/>
      <c r="GB64" s="49"/>
      <c r="GC64" s="131"/>
      <c r="GD64" s="131"/>
      <c r="GE64" s="131"/>
      <c r="GF64" s="49"/>
      <c r="GG64" s="49"/>
      <c r="GH64" s="131"/>
      <c r="GI64" s="131"/>
      <c r="GJ64" s="131"/>
      <c r="GK64" s="49"/>
      <c r="GL64" s="49"/>
      <c r="GM64" s="131"/>
      <c r="GN64" s="131"/>
      <c r="GO64" s="131"/>
      <c r="GP64" s="49"/>
      <c r="GQ64" s="49"/>
      <c r="GR64" s="131"/>
      <c r="GS64" s="131"/>
      <c r="GT64" s="131"/>
      <c r="GU64" s="49"/>
      <c r="GV64" s="49"/>
      <c r="GW64" s="131"/>
      <c r="GX64" s="131"/>
      <c r="GY64" s="131"/>
      <c r="GZ64" s="49"/>
      <c r="HA64" s="49"/>
      <c r="HB64" s="131"/>
      <c r="HC64" s="131"/>
      <c r="HD64" s="131"/>
      <c r="HE64" s="49"/>
      <c r="HF64" s="49"/>
      <c r="HG64" s="131"/>
      <c r="HH64" s="131"/>
      <c r="HI64" s="131"/>
      <c r="HJ64" s="49"/>
      <c r="HK64" s="49"/>
      <c r="HL64" s="131"/>
      <c r="HM64" s="131"/>
      <c r="HN64" s="131"/>
      <c r="HO64" s="49"/>
      <c r="HP64" s="49"/>
      <c r="HQ64" s="131"/>
      <c r="HR64" s="131"/>
      <c r="HS64" s="131"/>
      <c r="HT64" s="49"/>
      <c r="HU64" s="49"/>
      <c r="HV64" s="131"/>
      <c r="HW64" s="131"/>
      <c r="HX64" s="131"/>
      <c r="HY64" s="49"/>
      <c r="HZ64" s="49"/>
      <c r="IA64" s="131"/>
      <c r="IB64" s="131"/>
      <c r="IC64" s="131"/>
      <c r="ID64" s="49"/>
      <c r="IE64" s="49"/>
      <c r="IF64" s="131"/>
      <c r="IG64" s="131"/>
      <c r="IH64" s="131"/>
      <c r="II64" s="49"/>
      <c r="IJ64" s="49"/>
      <c r="IK64" s="131"/>
      <c r="IL64" s="131"/>
      <c r="IM64" s="131"/>
      <c r="IN64" s="49"/>
      <c r="IO64" s="49"/>
      <c r="IP64" s="131"/>
      <c r="IQ64" s="131"/>
      <c r="IR64" s="131"/>
      <c r="IS64" s="49"/>
      <c r="IT64" s="49"/>
      <c r="IU64" s="131"/>
      <c r="IV64" s="131"/>
      <c r="IW64" s="131"/>
      <c r="IX64" s="49"/>
      <c r="IY64" s="50"/>
      <c r="IZ64" s="198"/>
      <c r="JA64" s="378"/>
      <c r="JB64" s="256"/>
      <c r="JC64" s="256"/>
    </row>
    <row r="65" spans="1:263" s="3" customFormat="1" x14ac:dyDescent="0.35">
      <c r="A65" s="198"/>
      <c r="B65" s="359"/>
      <c r="C65" s="45" t="s">
        <v>862</v>
      </c>
      <c r="D65" s="102" t="s">
        <v>863</v>
      </c>
      <c r="E65" s="102"/>
      <c r="F65" s="285" t="str">
        <f>IFERROR(INDEX('Helper 1'!$I$2:$I$19,MATCH('Schedule 1'!$G$20,'Helper 1'!$H$2:$H$19,0)),"")</f>
        <v/>
      </c>
      <c r="G65" s="131">
        <f>SUM(L65:IX65)</f>
        <v>0</v>
      </c>
      <c r="H65" s="325"/>
      <c r="I65" s="202"/>
      <c r="J65" s="324"/>
      <c r="K65" s="131"/>
      <c r="L65" s="131" t="str">
        <f>IF('Schedule 1'!L$104='Helper 1'!$E$2,L178,"")</f>
        <v/>
      </c>
      <c r="M65" s="49"/>
      <c r="N65" s="49"/>
      <c r="O65" s="131"/>
      <c r="P65" s="131"/>
      <c r="Q65" s="131" t="str">
        <f>IF('Schedule 1'!Q$104='Helper 1'!$E$2,Q178,"")</f>
        <v/>
      </c>
      <c r="R65" s="49"/>
      <c r="S65" s="49"/>
      <c r="T65" s="131"/>
      <c r="U65" s="131"/>
      <c r="V65" s="131" t="str">
        <f>IF('Schedule 1'!V$104='Helper 1'!$E$2,V178,"")</f>
        <v/>
      </c>
      <c r="W65" s="49"/>
      <c r="X65" s="49"/>
      <c r="Y65" s="131"/>
      <c r="Z65" s="131"/>
      <c r="AA65" s="131" t="str">
        <f>IF('Schedule 1'!AA$104='Helper 1'!$E$2,AA178,"")</f>
        <v/>
      </c>
      <c r="AB65" s="49"/>
      <c r="AC65" s="49"/>
      <c r="AD65" s="131"/>
      <c r="AE65" s="131"/>
      <c r="AF65" s="131" t="str">
        <f>IF('Schedule 1'!AF$104='Helper 1'!$E$2,AF178,"")</f>
        <v/>
      </c>
      <c r="AG65" s="49"/>
      <c r="AH65" s="49"/>
      <c r="AI65" s="131"/>
      <c r="AJ65" s="131"/>
      <c r="AK65" s="131" t="str">
        <f>IF('Schedule 1'!AK$104='Helper 1'!$E$2,AK178,"")</f>
        <v/>
      </c>
      <c r="AL65" s="49"/>
      <c r="AM65" s="49"/>
      <c r="AN65" s="131"/>
      <c r="AO65" s="131"/>
      <c r="AP65" s="131" t="str">
        <f>IF('Schedule 1'!AP$104='Helper 1'!$E$2,AP178,"")</f>
        <v/>
      </c>
      <c r="AQ65" s="49"/>
      <c r="AR65" s="49"/>
      <c r="AS65" s="131"/>
      <c r="AT65" s="131"/>
      <c r="AU65" s="131" t="str">
        <f>IF('Schedule 1'!AU$104='Helper 1'!$E$2,AU178,"")</f>
        <v/>
      </c>
      <c r="AV65" s="49"/>
      <c r="AW65" s="49"/>
      <c r="AX65" s="131"/>
      <c r="AY65" s="131"/>
      <c r="AZ65" s="131" t="str">
        <f>IF('Schedule 1'!AZ$104='Helper 1'!$E$2,AZ178,"")</f>
        <v/>
      </c>
      <c r="BA65" s="49"/>
      <c r="BB65" s="49"/>
      <c r="BC65" s="131"/>
      <c r="BD65" s="131"/>
      <c r="BE65" s="131" t="str">
        <f>IF('Schedule 1'!BE$104='Helper 1'!$E$2,BE178,"")</f>
        <v/>
      </c>
      <c r="BF65" s="49"/>
      <c r="BG65" s="49"/>
      <c r="BH65" s="131"/>
      <c r="BI65" s="131"/>
      <c r="BJ65" s="131" t="str">
        <f>IF('Schedule 1'!BJ$104='Helper 1'!$E$2,BJ178,"")</f>
        <v/>
      </c>
      <c r="BK65" s="49"/>
      <c r="BL65" s="49"/>
      <c r="BM65" s="131"/>
      <c r="BN65" s="131"/>
      <c r="BO65" s="131" t="str">
        <f>IF('Schedule 1'!BO$104='Helper 1'!$E$2,BO178,"")</f>
        <v/>
      </c>
      <c r="BP65" s="49"/>
      <c r="BQ65" s="49"/>
      <c r="BR65" s="131"/>
      <c r="BS65" s="131"/>
      <c r="BT65" s="131" t="str">
        <f>IF('Schedule 1'!BT$104='Helper 1'!$E$2,BT178,"")</f>
        <v/>
      </c>
      <c r="BU65" s="49"/>
      <c r="BV65" s="49"/>
      <c r="BW65" s="131"/>
      <c r="BX65" s="131"/>
      <c r="BY65" s="131" t="str">
        <f>IF('Schedule 1'!BY$104='Helper 1'!$E$2,BY178,"")</f>
        <v/>
      </c>
      <c r="BZ65" s="49"/>
      <c r="CA65" s="49"/>
      <c r="CB65" s="131"/>
      <c r="CC65" s="131"/>
      <c r="CD65" s="131" t="str">
        <f>IF('Schedule 1'!CD$104='Helper 1'!$E$2,CD178,"")</f>
        <v/>
      </c>
      <c r="CE65" s="49"/>
      <c r="CF65" s="49"/>
      <c r="CG65" s="131"/>
      <c r="CH65" s="131"/>
      <c r="CI65" s="131" t="str">
        <f>IF('Schedule 1'!CI$104='Helper 1'!$E$2,CI178,"")</f>
        <v/>
      </c>
      <c r="CJ65" s="49"/>
      <c r="CK65" s="49"/>
      <c r="CL65" s="131"/>
      <c r="CM65" s="131"/>
      <c r="CN65" s="131" t="str">
        <f>IF('Schedule 1'!CN$104='Helper 1'!$E$2,CN178,"")</f>
        <v/>
      </c>
      <c r="CO65" s="49"/>
      <c r="CP65" s="49"/>
      <c r="CQ65" s="131"/>
      <c r="CR65" s="131"/>
      <c r="CS65" s="131" t="str">
        <f>IF('Schedule 1'!CS$104='Helper 1'!$E$2,CS178,"")</f>
        <v/>
      </c>
      <c r="CT65" s="49"/>
      <c r="CU65" s="49"/>
      <c r="CV65" s="131"/>
      <c r="CW65" s="131"/>
      <c r="CX65" s="131" t="str">
        <f>IF('Schedule 1'!CX$104='Helper 1'!$E$2,CX178,"")</f>
        <v/>
      </c>
      <c r="CY65" s="49"/>
      <c r="CZ65" s="49"/>
      <c r="DA65" s="131"/>
      <c r="DB65" s="131"/>
      <c r="DC65" s="131" t="str">
        <f>IF('Schedule 1'!DC$104='Helper 1'!$E$2,DC178,"")</f>
        <v/>
      </c>
      <c r="DD65" s="49"/>
      <c r="DE65" s="49"/>
      <c r="DF65" s="131"/>
      <c r="DG65" s="131"/>
      <c r="DH65" s="131" t="str">
        <f>IF('Schedule 1'!DH$104='Helper 1'!$E$2,DH178,"")</f>
        <v/>
      </c>
      <c r="DI65" s="49"/>
      <c r="DJ65" s="49"/>
      <c r="DK65" s="131"/>
      <c r="DL65" s="131"/>
      <c r="DM65" s="131" t="str">
        <f>IF('Schedule 1'!DM$104='Helper 1'!$E$2,DM178,"")</f>
        <v/>
      </c>
      <c r="DN65" s="49"/>
      <c r="DO65" s="49"/>
      <c r="DP65" s="131"/>
      <c r="DQ65" s="131"/>
      <c r="DR65" s="131" t="str">
        <f>IF('Schedule 1'!DR$104='Helper 1'!$E$2,DR178,"")</f>
        <v/>
      </c>
      <c r="DS65" s="49"/>
      <c r="DT65" s="49"/>
      <c r="DU65" s="131"/>
      <c r="DV65" s="131"/>
      <c r="DW65" s="131" t="str">
        <f>IF('Schedule 1'!DW$104='Helper 1'!$E$2,DW178,"")</f>
        <v/>
      </c>
      <c r="DX65" s="49"/>
      <c r="DY65" s="49"/>
      <c r="DZ65" s="131"/>
      <c r="EA65" s="131"/>
      <c r="EB65" s="131" t="str">
        <f>IF('Schedule 1'!EB$104='Helper 1'!$E$2,EB178,"")</f>
        <v/>
      </c>
      <c r="EC65" s="49"/>
      <c r="ED65" s="49"/>
      <c r="EE65" s="131"/>
      <c r="EF65" s="131"/>
      <c r="EG65" s="131" t="str">
        <f>IF('Schedule 1'!EG$104='Helper 1'!$E$2,EG178,"")</f>
        <v/>
      </c>
      <c r="EH65" s="49"/>
      <c r="EI65" s="49"/>
      <c r="EJ65" s="131"/>
      <c r="EK65" s="131"/>
      <c r="EL65" s="131" t="str">
        <f>IF('Schedule 1'!EL$104='Helper 1'!$E$2,EL178,"")</f>
        <v/>
      </c>
      <c r="EM65" s="49"/>
      <c r="EN65" s="49"/>
      <c r="EO65" s="131"/>
      <c r="EP65" s="131"/>
      <c r="EQ65" s="131" t="str">
        <f>IF('Schedule 1'!EQ$104='Helper 1'!$E$2,EQ178,"")</f>
        <v/>
      </c>
      <c r="ER65" s="49"/>
      <c r="ES65" s="49"/>
      <c r="ET65" s="131"/>
      <c r="EU65" s="131"/>
      <c r="EV65" s="131" t="str">
        <f>IF('Schedule 1'!EV$104='Helper 1'!$E$2,EV178,"")</f>
        <v/>
      </c>
      <c r="EW65" s="49"/>
      <c r="EX65" s="49"/>
      <c r="EY65" s="131"/>
      <c r="EZ65" s="131"/>
      <c r="FA65" s="131" t="str">
        <f>IF('Schedule 1'!FA$104='Helper 1'!$E$2,FA178,"")</f>
        <v/>
      </c>
      <c r="FB65" s="49"/>
      <c r="FC65" s="49"/>
      <c r="FD65" s="131"/>
      <c r="FE65" s="131"/>
      <c r="FF65" s="131" t="str">
        <f>IF('Schedule 1'!FF$104='Helper 1'!$E$2,FF178,"")</f>
        <v/>
      </c>
      <c r="FG65" s="49"/>
      <c r="FH65" s="49"/>
      <c r="FI65" s="131"/>
      <c r="FJ65" s="131"/>
      <c r="FK65" s="131" t="str">
        <f>IF('Schedule 1'!FK$104='Helper 1'!$E$2,FK178,"")</f>
        <v/>
      </c>
      <c r="FL65" s="49"/>
      <c r="FM65" s="49"/>
      <c r="FN65" s="131"/>
      <c r="FO65" s="131"/>
      <c r="FP65" s="131" t="str">
        <f>IF('Schedule 1'!FP$104='Helper 1'!$E$2,FP178,"")</f>
        <v/>
      </c>
      <c r="FQ65" s="49"/>
      <c r="FR65" s="49"/>
      <c r="FS65" s="131"/>
      <c r="FT65" s="131"/>
      <c r="FU65" s="131" t="str">
        <f>IF('Schedule 1'!FU$104='Helper 1'!$E$2,FU178,"")</f>
        <v/>
      </c>
      <c r="FV65" s="49"/>
      <c r="FW65" s="49"/>
      <c r="FX65" s="131"/>
      <c r="FY65" s="131"/>
      <c r="FZ65" s="131" t="str">
        <f>IF('Schedule 1'!FZ$104='Helper 1'!$E$2,FZ178,"")</f>
        <v/>
      </c>
      <c r="GA65" s="49"/>
      <c r="GB65" s="49"/>
      <c r="GC65" s="131"/>
      <c r="GD65" s="131"/>
      <c r="GE65" s="131" t="str">
        <f>IF('Schedule 1'!GE$104='Helper 1'!$E$2,GE178,"")</f>
        <v/>
      </c>
      <c r="GF65" s="49"/>
      <c r="GG65" s="49"/>
      <c r="GH65" s="131"/>
      <c r="GI65" s="131"/>
      <c r="GJ65" s="131" t="str">
        <f>IF('Schedule 1'!GJ$104='Helper 1'!$E$2,GJ178,"")</f>
        <v/>
      </c>
      <c r="GK65" s="49"/>
      <c r="GL65" s="49"/>
      <c r="GM65" s="131"/>
      <c r="GN65" s="131"/>
      <c r="GO65" s="131" t="str">
        <f>IF('Schedule 1'!GO$104='Helper 1'!$E$2,GO178,"")</f>
        <v/>
      </c>
      <c r="GP65" s="49"/>
      <c r="GQ65" s="49"/>
      <c r="GR65" s="131"/>
      <c r="GS65" s="131"/>
      <c r="GT65" s="131" t="str">
        <f>IF('Schedule 1'!GT$104='Helper 1'!$E$2,GT178,"")</f>
        <v/>
      </c>
      <c r="GU65" s="49"/>
      <c r="GV65" s="49"/>
      <c r="GW65" s="131"/>
      <c r="GX65" s="131"/>
      <c r="GY65" s="131" t="str">
        <f>IF('Schedule 1'!GY$104='Helper 1'!$E$2,GY178,"")</f>
        <v/>
      </c>
      <c r="GZ65" s="49"/>
      <c r="HA65" s="49"/>
      <c r="HB65" s="131"/>
      <c r="HC65" s="131"/>
      <c r="HD65" s="131" t="str">
        <f>IF('Schedule 1'!HD$104='Helper 1'!$E$2,HD178,"")</f>
        <v/>
      </c>
      <c r="HE65" s="49"/>
      <c r="HF65" s="49"/>
      <c r="HG65" s="131"/>
      <c r="HH65" s="131"/>
      <c r="HI65" s="131" t="str">
        <f>IF('Schedule 1'!HI$104='Helper 1'!$E$2,HI178,"")</f>
        <v/>
      </c>
      <c r="HJ65" s="49"/>
      <c r="HK65" s="49"/>
      <c r="HL65" s="131"/>
      <c r="HM65" s="131"/>
      <c r="HN65" s="131" t="str">
        <f>IF('Schedule 1'!HN$104='Helper 1'!$E$2,HN178,"")</f>
        <v/>
      </c>
      <c r="HO65" s="49"/>
      <c r="HP65" s="49"/>
      <c r="HQ65" s="131"/>
      <c r="HR65" s="131"/>
      <c r="HS65" s="131" t="str">
        <f>IF('Schedule 1'!HS$104='Helper 1'!$E$2,HS178,"")</f>
        <v/>
      </c>
      <c r="HT65" s="49"/>
      <c r="HU65" s="49"/>
      <c r="HV65" s="131"/>
      <c r="HW65" s="131"/>
      <c r="HX65" s="131" t="str">
        <f>IF('Schedule 1'!HX$104='Helper 1'!$E$2,HX178,"")</f>
        <v/>
      </c>
      <c r="HY65" s="49"/>
      <c r="HZ65" s="49"/>
      <c r="IA65" s="131"/>
      <c r="IB65" s="131"/>
      <c r="IC65" s="131" t="str">
        <f>IF('Schedule 1'!IC$104='Helper 1'!$E$2,IC178,"")</f>
        <v/>
      </c>
      <c r="ID65" s="49"/>
      <c r="IE65" s="49"/>
      <c r="IF65" s="131"/>
      <c r="IG65" s="131"/>
      <c r="IH65" s="131" t="str">
        <f>IF('Schedule 1'!IH$104='Helper 1'!$E$2,IH178,"")</f>
        <v/>
      </c>
      <c r="II65" s="49"/>
      <c r="IJ65" s="49"/>
      <c r="IK65" s="131"/>
      <c r="IL65" s="131"/>
      <c r="IM65" s="131" t="str">
        <f>IF('Schedule 1'!IM$104='Helper 1'!$E$2,IM178,"")</f>
        <v/>
      </c>
      <c r="IN65" s="49"/>
      <c r="IO65" s="49"/>
      <c r="IP65" s="131"/>
      <c r="IQ65" s="131"/>
      <c r="IR65" s="131" t="str">
        <f>IF('Schedule 1'!IR$104='Helper 1'!$E$2,IR178,"")</f>
        <v/>
      </c>
      <c r="IS65" s="49"/>
      <c r="IT65" s="49"/>
      <c r="IU65" s="131"/>
      <c r="IV65" s="131"/>
      <c r="IW65" s="131" t="str">
        <f>IF('Schedule 1'!IW$104='Helper 1'!$E$2,IW178,"")</f>
        <v/>
      </c>
      <c r="IX65" s="49"/>
      <c r="IY65" s="50"/>
      <c r="IZ65" s="198"/>
      <c r="JA65" s="378"/>
      <c r="JB65" s="256"/>
      <c r="JC65" s="256"/>
    </row>
    <row r="66" spans="1:263" s="3" customFormat="1" x14ac:dyDescent="0.35">
      <c r="A66" s="198"/>
      <c r="B66" s="359"/>
      <c r="C66" s="45"/>
      <c r="D66" s="102"/>
      <c r="E66" s="102"/>
      <c r="F66" s="384"/>
      <c r="G66" s="131"/>
      <c r="H66" s="325"/>
      <c r="I66" s="202"/>
      <c r="J66" s="324"/>
      <c r="K66" s="131"/>
      <c r="L66" s="131"/>
      <c r="M66" s="49"/>
      <c r="N66" s="49"/>
      <c r="O66" s="131"/>
      <c r="P66" s="131"/>
      <c r="Q66" s="131"/>
      <c r="R66" s="49"/>
      <c r="S66" s="49"/>
      <c r="T66" s="131"/>
      <c r="U66" s="131"/>
      <c r="V66" s="131"/>
      <c r="W66" s="49"/>
      <c r="X66" s="49"/>
      <c r="Y66" s="131"/>
      <c r="Z66" s="131"/>
      <c r="AA66" s="131"/>
      <c r="AB66" s="49"/>
      <c r="AC66" s="49"/>
      <c r="AD66" s="131"/>
      <c r="AE66" s="131"/>
      <c r="AF66" s="131"/>
      <c r="AG66" s="49"/>
      <c r="AH66" s="49"/>
      <c r="AI66" s="131"/>
      <c r="AJ66" s="131"/>
      <c r="AK66" s="131"/>
      <c r="AL66" s="49"/>
      <c r="AM66" s="49"/>
      <c r="AN66" s="131"/>
      <c r="AO66" s="131"/>
      <c r="AP66" s="131"/>
      <c r="AQ66" s="49"/>
      <c r="AR66" s="49"/>
      <c r="AS66" s="131"/>
      <c r="AT66" s="131"/>
      <c r="AU66" s="131"/>
      <c r="AV66" s="49"/>
      <c r="AW66" s="49"/>
      <c r="AX66" s="131"/>
      <c r="AY66" s="131"/>
      <c r="AZ66" s="131"/>
      <c r="BA66" s="49"/>
      <c r="BB66" s="49"/>
      <c r="BC66" s="131"/>
      <c r="BD66" s="131"/>
      <c r="BE66" s="131"/>
      <c r="BF66" s="49"/>
      <c r="BG66" s="49"/>
      <c r="BH66" s="131"/>
      <c r="BI66" s="131"/>
      <c r="BJ66" s="131"/>
      <c r="BK66" s="49"/>
      <c r="BL66" s="49"/>
      <c r="BM66" s="131"/>
      <c r="BN66" s="131"/>
      <c r="BO66" s="131"/>
      <c r="BP66" s="49"/>
      <c r="BQ66" s="49"/>
      <c r="BR66" s="131"/>
      <c r="BS66" s="131"/>
      <c r="BT66" s="131"/>
      <c r="BU66" s="49"/>
      <c r="BV66" s="49"/>
      <c r="BW66" s="131"/>
      <c r="BX66" s="131"/>
      <c r="BY66" s="131"/>
      <c r="BZ66" s="49"/>
      <c r="CA66" s="49"/>
      <c r="CB66" s="131"/>
      <c r="CC66" s="131"/>
      <c r="CD66" s="131"/>
      <c r="CE66" s="49"/>
      <c r="CF66" s="49"/>
      <c r="CG66" s="131"/>
      <c r="CH66" s="131"/>
      <c r="CI66" s="131"/>
      <c r="CJ66" s="49"/>
      <c r="CK66" s="49"/>
      <c r="CL66" s="131"/>
      <c r="CM66" s="131"/>
      <c r="CN66" s="131"/>
      <c r="CO66" s="49"/>
      <c r="CP66" s="49"/>
      <c r="CQ66" s="131"/>
      <c r="CR66" s="131"/>
      <c r="CS66" s="131"/>
      <c r="CT66" s="49"/>
      <c r="CU66" s="49"/>
      <c r="CV66" s="131"/>
      <c r="CW66" s="131"/>
      <c r="CX66" s="131"/>
      <c r="CY66" s="49"/>
      <c r="CZ66" s="49"/>
      <c r="DA66" s="131"/>
      <c r="DB66" s="131"/>
      <c r="DC66" s="131"/>
      <c r="DD66" s="49"/>
      <c r="DE66" s="49"/>
      <c r="DF66" s="131"/>
      <c r="DG66" s="131"/>
      <c r="DH66" s="131"/>
      <c r="DI66" s="49"/>
      <c r="DJ66" s="49"/>
      <c r="DK66" s="131"/>
      <c r="DL66" s="131"/>
      <c r="DM66" s="131"/>
      <c r="DN66" s="49"/>
      <c r="DO66" s="49"/>
      <c r="DP66" s="131"/>
      <c r="DQ66" s="131"/>
      <c r="DR66" s="131"/>
      <c r="DS66" s="49"/>
      <c r="DT66" s="49"/>
      <c r="DU66" s="131"/>
      <c r="DV66" s="131"/>
      <c r="DW66" s="131"/>
      <c r="DX66" s="49"/>
      <c r="DY66" s="49"/>
      <c r="DZ66" s="131"/>
      <c r="EA66" s="131"/>
      <c r="EB66" s="131"/>
      <c r="EC66" s="49"/>
      <c r="ED66" s="49"/>
      <c r="EE66" s="131"/>
      <c r="EF66" s="131"/>
      <c r="EG66" s="131"/>
      <c r="EH66" s="49"/>
      <c r="EI66" s="49"/>
      <c r="EJ66" s="131"/>
      <c r="EK66" s="131"/>
      <c r="EL66" s="131"/>
      <c r="EM66" s="49"/>
      <c r="EN66" s="49"/>
      <c r="EO66" s="131"/>
      <c r="EP66" s="131"/>
      <c r="EQ66" s="131"/>
      <c r="ER66" s="49"/>
      <c r="ES66" s="49"/>
      <c r="ET66" s="131"/>
      <c r="EU66" s="131"/>
      <c r="EV66" s="131"/>
      <c r="EW66" s="49"/>
      <c r="EX66" s="49"/>
      <c r="EY66" s="131"/>
      <c r="EZ66" s="131"/>
      <c r="FA66" s="131"/>
      <c r="FB66" s="49"/>
      <c r="FC66" s="49"/>
      <c r="FD66" s="131"/>
      <c r="FE66" s="131"/>
      <c r="FF66" s="131"/>
      <c r="FG66" s="49"/>
      <c r="FH66" s="49"/>
      <c r="FI66" s="131"/>
      <c r="FJ66" s="131"/>
      <c r="FK66" s="131"/>
      <c r="FL66" s="49"/>
      <c r="FM66" s="49"/>
      <c r="FN66" s="131"/>
      <c r="FO66" s="131"/>
      <c r="FP66" s="131"/>
      <c r="FQ66" s="49"/>
      <c r="FR66" s="49"/>
      <c r="FS66" s="131"/>
      <c r="FT66" s="131"/>
      <c r="FU66" s="131"/>
      <c r="FV66" s="49"/>
      <c r="FW66" s="49"/>
      <c r="FX66" s="131"/>
      <c r="FY66" s="131"/>
      <c r="FZ66" s="131"/>
      <c r="GA66" s="49"/>
      <c r="GB66" s="49"/>
      <c r="GC66" s="131"/>
      <c r="GD66" s="131"/>
      <c r="GE66" s="131"/>
      <c r="GF66" s="49"/>
      <c r="GG66" s="49"/>
      <c r="GH66" s="131"/>
      <c r="GI66" s="131"/>
      <c r="GJ66" s="131"/>
      <c r="GK66" s="49"/>
      <c r="GL66" s="49"/>
      <c r="GM66" s="131"/>
      <c r="GN66" s="131"/>
      <c r="GO66" s="131"/>
      <c r="GP66" s="49"/>
      <c r="GQ66" s="49"/>
      <c r="GR66" s="131"/>
      <c r="GS66" s="131"/>
      <c r="GT66" s="131"/>
      <c r="GU66" s="49"/>
      <c r="GV66" s="49"/>
      <c r="GW66" s="131"/>
      <c r="GX66" s="131"/>
      <c r="GY66" s="131"/>
      <c r="GZ66" s="49"/>
      <c r="HA66" s="49"/>
      <c r="HB66" s="131"/>
      <c r="HC66" s="131"/>
      <c r="HD66" s="131"/>
      <c r="HE66" s="49"/>
      <c r="HF66" s="49"/>
      <c r="HG66" s="131"/>
      <c r="HH66" s="131"/>
      <c r="HI66" s="131"/>
      <c r="HJ66" s="49"/>
      <c r="HK66" s="49"/>
      <c r="HL66" s="131"/>
      <c r="HM66" s="131"/>
      <c r="HN66" s="131"/>
      <c r="HO66" s="49"/>
      <c r="HP66" s="49"/>
      <c r="HQ66" s="131"/>
      <c r="HR66" s="131"/>
      <c r="HS66" s="131"/>
      <c r="HT66" s="49"/>
      <c r="HU66" s="49"/>
      <c r="HV66" s="131"/>
      <c r="HW66" s="131"/>
      <c r="HX66" s="131"/>
      <c r="HY66" s="49"/>
      <c r="HZ66" s="49"/>
      <c r="IA66" s="131"/>
      <c r="IB66" s="131"/>
      <c r="IC66" s="131"/>
      <c r="ID66" s="49"/>
      <c r="IE66" s="49"/>
      <c r="IF66" s="131"/>
      <c r="IG66" s="131"/>
      <c r="IH66" s="131"/>
      <c r="II66" s="49"/>
      <c r="IJ66" s="49"/>
      <c r="IK66" s="131"/>
      <c r="IL66" s="131"/>
      <c r="IM66" s="131"/>
      <c r="IN66" s="49"/>
      <c r="IO66" s="49"/>
      <c r="IP66" s="131"/>
      <c r="IQ66" s="131"/>
      <c r="IR66" s="131"/>
      <c r="IS66" s="49"/>
      <c r="IT66" s="49"/>
      <c r="IU66" s="131"/>
      <c r="IV66" s="131"/>
      <c r="IW66" s="131"/>
      <c r="IX66" s="49"/>
      <c r="IY66" s="50"/>
      <c r="IZ66" s="198"/>
      <c r="JA66" s="378"/>
      <c r="JB66" s="256"/>
      <c r="JC66" s="256"/>
    </row>
    <row r="67" spans="1:263" s="3" customFormat="1" x14ac:dyDescent="0.35">
      <c r="A67" s="198"/>
      <c r="B67" s="359"/>
      <c r="C67" s="45" t="s">
        <v>864</v>
      </c>
      <c r="D67" s="102" t="s">
        <v>865</v>
      </c>
      <c r="E67" s="102"/>
      <c r="F67" s="285" t="str">
        <f>IFERROR(INDEX('Helper 1'!$I$2:$I$19,MATCH('Schedule 1'!$G$20,'Helper 1'!$H$2:$H$19,0)),"")</f>
        <v/>
      </c>
      <c r="G67" s="131">
        <f>SUM(L67:IX67)</f>
        <v>0</v>
      </c>
      <c r="H67" s="325"/>
      <c r="I67" s="202"/>
      <c r="J67" s="324"/>
      <c r="K67" s="131"/>
      <c r="L67" s="131" t="str">
        <f>IF('Schedule 1'!L$104='Helper 1'!$E$2,L207,"")</f>
        <v/>
      </c>
      <c r="M67" s="49"/>
      <c r="N67" s="49"/>
      <c r="O67" s="131"/>
      <c r="P67" s="131"/>
      <c r="Q67" s="131" t="str">
        <f>IF('Schedule 1'!Q$104='Helper 1'!$E$2,Q207,"")</f>
        <v/>
      </c>
      <c r="R67" s="49"/>
      <c r="S67" s="49"/>
      <c r="T67" s="131"/>
      <c r="U67" s="131"/>
      <c r="V67" s="131" t="str">
        <f>IF('Schedule 1'!V$104='Helper 1'!$E$2,V207,"")</f>
        <v/>
      </c>
      <c r="W67" s="49"/>
      <c r="X67" s="49"/>
      <c r="Y67" s="131"/>
      <c r="Z67" s="131"/>
      <c r="AA67" s="131" t="str">
        <f>IF('Schedule 1'!AA$104='Helper 1'!$E$2,AA207,"")</f>
        <v/>
      </c>
      <c r="AB67" s="49"/>
      <c r="AC67" s="49"/>
      <c r="AD67" s="131"/>
      <c r="AE67" s="131"/>
      <c r="AF67" s="131" t="str">
        <f>IF('Schedule 1'!AF$104='Helper 1'!$E$2,AF207,"")</f>
        <v/>
      </c>
      <c r="AG67" s="49"/>
      <c r="AH67" s="49"/>
      <c r="AI67" s="131"/>
      <c r="AJ67" s="131"/>
      <c r="AK67" s="131" t="str">
        <f>IF('Schedule 1'!AK$104='Helper 1'!$E$2,AK207,"")</f>
        <v/>
      </c>
      <c r="AL67" s="49"/>
      <c r="AM67" s="49"/>
      <c r="AN67" s="131"/>
      <c r="AO67" s="131"/>
      <c r="AP67" s="131" t="str">
        <f>IF('Schedule 1'!AP$104='Helper 1'!$E$2,AP207,"")</f>
        <v/>
      </c>
      <c r="AQ67" s="49"/>
      <c r="AR67" s="49"/>
      <c r="AS67" s="131"/>
      <c r="AT67" s="131"/>
      <c r="AU67" s="131" t="str">
        <f>IF('Schedule 1'!AU$104='Helper 1'!$E$2,AU207,"")</f>
        <v/>
      </c>
      <c r="AV67" s="49"/>
      <c r="AW67" s="49"/>
      <c r="AX67" s="131"/>
      <c r="AY67" s="131"/>
      <c r="AZ67" s="131" t="str">
        <f>IF('Schedule 1'!AZ$104='Helper 1'!$E$2,AZ207,"")</f>
        <v/>
      </c>
      <c r="BA67" s="49"/>
      <c r="BB67" s="49"/>
      <c r="BC67" s="131"/>
      <c r="BD67" s="131"/>
      <c r="BE67" s="131" t="str">
        <f>IF('Schedule 1'!BE$104='Helper 1'!$E$2,BE207,"")</f>
        <v/>
      </c>
      <c r="BF67" s="49"/>
      <c r="BG67" s="49"/>
      <c r="BH67" s="131"/>
      <c r="BI67" s="131"/>
      <c r="BJ67" s="131" t="str">
        <f>IF('Schedule 1'!BJ$104='Helper 1'!$E$2,BJ207,"")</f>
        <v/>
      </c>
      <c r="BK67" s="49"/>
      <c r="BL67" s="49"/>
      <c r="BM67" s="131"/>
      <c r="BN67" s="131"/>
      <c r="BO67" s="131" t="str">
        <f>IF('Schedule 1'!BO$104='Helper 1'!$E$2,BO207,"")</f>
        <v/>
      </c>
      <c r="BP67" s="49"/>
      <c r="BQ67" s="49"/>
      <c r="BR67" s="131"/>
      <c r="BS67" s="131"/>
      <c r="BT67" s="131" t="str">
        <f>IF('Schedule 1'!BT$104='Helper 1'!$E$2,BT207,"")</f>
        <v/>
      </c>
      <c r="BU67" s="49"/>
      <c r="BV67" s="49"/>
      <c r="BW67" s="131"/>
      <c r="BX67" s="131"/>
      <c r="BY67" s="131" t="str">
        <f>IF('Schedule 1'!BY$104='Helper 1'!$E$2,BY207,"")</f>
        <v/>
      </c>
      <c r="BZ67" s="49"/>
      <c r="CA67" s="49"/>
      <c r="CB67" s="131"/>
      <c r="CC67" s="131"/>
      <c r="CD67" s="131" t="str">
        <f>IF('Schedule 1'!CD$104='Helper 1'!$E$2,CD207,"")</f>
        <v/>
      </c>
      <c r="CE67" s="49"/>
      <c r="CF67" s="49"/>
      <c r="CG67" s="131"/>
      <c r="CH67" s="131"/>
      <c r="CI67" s="131" t="str">
        <f>IF('Schedule 1'!CI$104='Helper 1'!$E$2,CI207,"")</f>
        <v/>
      </c>
      <c r="CJ67" s="49"/>
      <c r="CK67" s="49"/>
      <c r="CL67" s="131"/>
      <c r="CM67" s="131"/>
      <c r="CN67" s="131" t="str">
        <f>IF('Schedule 1'!CN$104='Helper 1'!$E$2,CN207,"")</f>
        <v/>
      </c>
      <c r="CO67" s="49"/>
      <c r="CP67" s="49"/>
      <c r="CQ67" s="131"/>
      <c r="CR67" s="131"/>
      <c r="CS67" s="131" t="str">
        <f>IF('Schedule 1'!CS$104='Helper 1'!$E$2,CS207,"")</f>
        <v/>
      </c>
      <c r="CT67" s="49"/>
      <c r="CU67" s="49"/>
      <c r="CV67" s="131"/>
      <c r="CW67" s="131"/>
      <c r="CX67" s="131" t="str">
        <f>IF('Schedule 1'!CX$104='Helper 1'!$E$2,CX207,"")</f>
        <v/>
      </c>
      <c r="CY67" s="49"/>
      <c r="CZ67" s="49"/>
      <c r="DA67" s="131"/>
      <c r="DB67" s="131"/>
      <c r="DC67" s="131" t="str">
        <f>IF('Schedule 1'!DC$104='Helper 1'!$E$2,DC207,"")</f>
        <v/>
      </c>
      <c r="DD67" s="49"/>
      <c r="DE67" s="49"/>
      <c r="DF67" s="131"/>
      <c r="DG67" s="131"/>
      <c r="DH67" s="131" t="str">
        <f>IF('Schedule 1'!DH$104='Helper 1'!$E$2,DH207,"")</f>
        <v/>
      </c>
      <c r="DI67" s="49"/>
      <c r="DJ67" s="49"/>
      <c r="DK67" s="131"/>
      <c r="DL67" s="131"/>
      <c r="DM67" s="131" t="str">
        <f>IF('Schedule 1'!DM$104='Helper 1'!$E$2,DM207,"")</f>
        <v/>
      </c>
      <c r="DN67" s="49"/>
      <c r="DO67" s="49"/>
      <c r="DP67" s="131"/>
      <c r="DQ67" s="131"/>
      <c r="DR67" s="131" t="str">
        <f>IF('Schedule 1'!DR$104='Helper 1'!$E$2,DR207,"")</f>
        <v/>
      </c>
      <c r="DS67" s="49"/>
      <c r="DT67" s="49"/>
      <c r="DU67" s="131"/>
      <c r="DV67" s="131"/>
      <c r="DW67" s="131" t="str">
        <f>IF('Schedule 1'!DW$104='Helper 1'!$E$2,DW207,"")</f>
        <v/>
      </c>
      <c r="DX67" s="49"/>
      <c r="DY67" s="49"/>
      <c r="DZ67" s="131"/>
      <c r="EA67" s="131"/>
      <c r="EB67" s="131" t="str">
        <f>IF('Schedule 1'!EB$104='Helper 1'!$E$2,EB207,"")</f>
        <v/>
      </c>
      <c r="EC67" s="49"/>
      <c r="ED67" s="49"/>
      <c r="EE67" s="131"/>
      <c r="EF67" s="131"/>
      <c r="EG67" s="131" t="str">
        <f>IF('Schedule 1'!EG$104='Helper 1'!$E$2,EG207,"")</f>
        <v/>
      </c>
      <c r="EH67" s="49"/>
      <c r="EI67" s="49"/>
      <c r="EJ67" s="131"/>
      <c r="EK67" s="131"/>
      <c r="EL67" s="131" t="str">
        <f>IF('Schedule 1'!EL$104='Helper 1'!$E$2,EL207,"")</f>
        <v/>
      </c>
      <c r="EM67" s="49"/>
      <c r="EN67" s="49"/>
      <c r="EO67" s="131"/>
      <c r="EP67" s="131"/>
      <c r="EQ67" s="131" t="str">
        <f>IF('Schedule 1'!EQ$104='Helper 1'!$E$2,EQ207,"")</f>
        <v/>
      </c>
      <c r="ER67" s="49"/>
      <c r="ES67" s="49"/>
      <c r="ET67" s="131"/>
      <c r="EU67" s="131"/>
      <c r="EV67" s="131" t="str">
        <f>IF('Schedule 1'!EV$104='Helper 1'!$E$2,EV207,"")</f>
        <v/>
      </c>
      <c r="EW67" s="49"/>
      <c r="EX67" s="49"/>
      <c r="EY67" s="131"/>
      <c r="EZ67" s="131"/>
      <c r="FA67" s="131" t="str">
        <f>IF('Schedule 1'!FA$104='Helper 1'!$E$2,FA207,"")</f>
        <v/>
      </c>
      <c r="FB67" s="49"/>
      <c r="FC67" s="49"/>
      <c r="FD67" s="131"/>
      <c r="FE67" s="131"/>
      <c r="FF67" s="131" t="str">
        <f>IF('Schedule 1'!FF$104='Helper 1'!$E$2,FF207,"")</f>
        <v/>
      </c>
      <c r="FG67" s="49"/>
      <c r="FH67" s="49"/>
      <c r="FI67" s="131"/>
      <c r="FJ67" s="131"/>
      <c r="FK67" s="131" t="str">
        <f>IF('Schedule 1'!FK$104='Helper 1'!$E$2,FK207,"")</f>
        <v/>
      </c>
      <c r="FL67" s="49"/>
      <c r="FM67" s="49"/>
      <c r="FN67" s="131"/>
      <c r="FO67" s="131"/>
      <c r="FP67" s="131" t="str">
        <f>IF('Schedule 1'!FP$104='Helper 1'!$E$2,FP207,"")</f>
        <v/>
      </c>
      <c r="FQ67" s="49"/>
      <c r="FR67" s="49"/>
      <c r="FS67" s="131"/>
      <c r="FT67" s="131"/>
      <c r="FU67" s="131" t="str">
        <f>IF('Schedule 1'!FU$104='Helper 1'!$E$2,FU207,"")</f>
        <v/>
      </c>
      <c r="FV67" s="49"/>
      <c r="FW67" s="49"/>
      <c r="FX67" s="131"/>
      <c r="FY67" s="131"/>
      <c r="FZ67" s="131" t="str">
        <f>IF('Schedule 1'!FZ$104='Helper 1'!$E$2,FZ207,"")</f>
        <v/>
      </c>
      <c r="GA67" s="49"/>
      <c r="GB67" s="49"/>
      <c r="GC67" s="131"/>
      <c r="GD67" s="131"/>
      <c r="GE67" s="131" t="str">
        <f>IF('Schedule 1'!GE$104='Helper 1'!$E$2,GE207,"")</f>
        <v/>
      </c>
      <c r="GF67" s="49"/>
      <c r="GG67" s="49"/>
      <c r="GH67" s="131"/>
      <c r="GI67" s="131"/>
      <c r="GJ67" s="131" t="str">
        <f>IF('Schedule 1'!GJ$104='Helper 1'!$E$2,GJ207,"")</f>
        <v/>
      </c>
      <c r="GK67" s="49"/>
      <c r="GL67" s="49"/>
      <c r="GM67" s="131"/>
      <c r="GN67" s="131"/>
      <c r="GO67" s="131" t="str">
        <f>IF('Schedule 1'!GO$104='Helper 1'!$E$2,GO207,"")</f>
        <v/>
      </c>
      <c r="GP67" s="49"/>
      <c r="GQ67" s="49"/>
      <c r="GR67" s="131"/>
      <c r="GS67" s="131"/>
      <c r="GT67" s="131" t="str">
        <f>IF('Schedule 1'!GT$104='Helper 1'!$E$2,GT207,"")</f>
        <v/>
      </c>
      <c r="GU67" s="49"/>
      <c r="GV67" s="49"/>
      <c r="GW67" s="131"/>
      <c r="GX67" s="131"/>
      <c r="GY67" s="131" t="str">
        <f>IF('Schedule 1'!GY$104='Helper 1'!$E$2,GY207,"")</f>
        <v/>
      </c>
      <c r="GZ67" s="49"/>
      <c r="HA67" s="49"/>
      <c r="HB67" s="131"/>
      <c r="HC67" s="131"/>
      <c r="HD67" s="131" t="str">
        <f>IF('Schedule 1'!HD$104='Helper 1'!$E$2,HD207,"")</f>
        <v/>
      </c>
      <c r="HE67" s="49"/>
      <c r="HF67" s="49"/>
      <c r="HG67" s="131"/>
      <c r="HH67" s="131"/>
      <c r="HI67" s="131" t="str">
        <f>IF('Schedule 1'!HI$104='Helper 1'!$E$2,HI207,"")</f>
        <v/>
      </c>
      <c r="HJ67" s="49"/>
      <c r="HK67" s="49"/>
      <c r="HL67" s="131"/>
      <c r="HM67" s="131"/>
      <c r="HN67" s="131" t="str">
        <f>IF('Schedule 1'!HN$104='Helper 1'!$E$2,HN207,"")</f>
        <v/>
      </c>
      <c r="HO67" s="49"/>
      <c r="HP67" s="49"/>
      <c r="HQ67" s="131"/>
      <c r="HR67" s="131"/>
      <c r="HS67" s="131" t="str">
        <f>IF('Schedule 1'!HS$104='Helper 1'!$E$2,HS207,"")</f>
        <v/>
      </c>
      <c r="HT67" s="49"/>
      <c r="HU67" s="49"/>
      <c r="HV67" s="131"/>
      <c r="HW67" s="131"/>
      <c r="HX67" s="131" t="str">
        <f>IF('Schedule 1'!HX$104='Helper 1'!$E$2,HX207,"")</f>
        <v/>
      </c>
      <c r="HY67" s="49"/>
      <c r="HZ67" s="49"/>
      <c r="IA67" s="131"/>
      <c r="IB67" s="131"/>
      <c r="IC67" s="131" t="str">
        <f>IF('Schedule 1'!IC$104='Helper 1'!$E$2,IC207,"")</f>
        <v/>
      </c>
      <c r="ID67" s="49"/>
      <c r="IE67" s="49"/>
      <c r="IF67" s="131"/>
      <c r="IG67" s="131"/>
      <c r="IH67" s="131" t="str">
        <f>IF('Schedule 1'!IH$104='Helper 1'!$E$2,IH207,"")</f>
        <v/>
      </c>
      <c r="II67" s="49"/>
      <c r="IJ67" s="49"/>
      <c r="IK67" s="131"/>
      <c r="IL67" s="131"/>
      <c r="IM67" s="131" t="str">
        <f>IF('Schedule 1'!IM$104='Helper 1'!$E$2,IM207,"")</f>
        <v/>
      </c>
      <c r="IN67" s="49"/>
      <c r="IO67" s="49"/>
      <c r="IP67" s="131"/>
      <c r="IQ67" s="131"/>
      <c r="IR67" s="131" t="str">
        <f>IF('Schedule 1'!IR$104='Helper 1'!$E$2,IR207,"")</f>
        <v/>
      </c>
      <c r="IS67" s="49"/>
      <c r="IT67" s="49"/>
      <c r="IU67" s="131"/>
      <c r="IV67" s="131"/>
      <c r="IW67" s="131" t="str">
        <f>IF('Schedule 1'!IW$104='Helper 1'!$E$2,IW207,"")</f>
        <v/>
      </c>
      <c r="IX67" s="49"/>
      <c r="IY67" s="50"/>
      <c r="IZ67" s="198"/>
      <c r="JA67" s="378"/>
      <c r="JB67" s="256"/>
      <c r="JC67" s="256"/>
    </row>
    <row r="68" spans="1:263" s="3" customFormat="1" x14ac:dyDescent="0.35">
      <c r="A68" s="198"/>
      <c r="B68" s="359"/>
      <c r="C68" s="45"/>
      <c r="D68" s="102"/>
      <c r="E68" s="102"/>
      <c r="F68" s="384"/>
      <c r="G68" s="387"/>
      <c r="H68" s="325"/>
      <c r="I68" s="202"/>
      <c r="J68" s="324"/>
      <c r="K68" s="131"/>
      <c r="L68" s="387"/>
      <c r="M68" s="49"/>
      <c r="N68" s="49"/>
      <c r="O68" s="131"/>
      <c r="P68" s="131"/>
      <c r="Q68" s="387"/>
      <c r="R68" s="49"/>
      <c r="S68" s="49"/>
      <c r="T68" s="131"/>
      <c r="U68" s="131"/>
      <c r="V68" s="387"/>
      <c r="W68" s="49"/>
      <c r="X68" s="49"/>
      <c r="Y68" s="131"/>
      <c r="Z68" s="131"/>
      <c r="AA68" s="387"/>
      <c r="AB68" s="49"/>
      <c r="AC68" s="49"/>
      <c r="AD68" s="131"/>
      <c r="AE68" s="131"/>
      <c r="AF68" s="387"/>
      <c r="AG68" s="49"/>
      <c r="AH68" s="49"/>
      <c r="AI68" s="131"/>
      <c r="AJ68" s="131"/>
      <c r="AK68" s="387"/>
      <c r="AL68" s="49"/>
      <c r="AM68" s="49"/>
      <c r="AN68" s="131"/>
      <c r="AO68" s="131"/>
      <c r="AP68" s="387"/>
      <c r="AQ68" s="49"/>
      <c r="AR68" s="49"/>
      <c r="AS68" s="131"/>
      <c r="AT68" s="131"/>
      <c r="AU68" s="387"/>
      <c r="AV68" s="49"/>
      <c r="AW68" s="49"/>
      <c r="AX68" s="131"/>
      <c r="AY68" s="131"/>
      <c r="AZ68" s="387"/>
      <c r="BA68" s="49"/>
      <c r="BB68" s="49"/>
      <c r="BC68" s="131"/>
      <c r="BD68" s="131"/>
      <c r="BE68" s="387"/>
      <c r="BF68" s="49"/>
      <c r="BG68" s="49"/>
      <c r="BH68" s="131"/>
      <c r="BI68" s="131"/>
      <c r="BJ68" s="387"/>
      <c r="BK68" s="49"/>
      <c r="BL68" s="49"/>
      <c r="BM68" s="131"/>
      <c r="BN68" s="131"/>
      <c r="BO68" s="387"/>
      <c r="BP68" s="49"/>
      <c r="BQ68" s="49"/>
      <c r="BR68" s="131"/>
      <c r="BS68" s="131"/>
      <c r="BT68" s="387"/>
      <c r="BU68" s="49"/>
      <c r="BV68" s="49"/>
      <c r="BW68" s="131"/>
      <c r="BX68" s="131"/>
      <c r="BY68" s="387"/>
      <c r="BZ68" s="49"/>
      <c r="CA68" s="49"/>
      <c r="CB68" s="131"/>
      <c r="CC68" s="131"/>
      <c r="CD68" s="387"/>
      <c r="CE68" s="49"/>
      <c r="CF68" s="49"/>
      <c r="CG68" s="131"/>
      <c r="CH68" s="131"/>
      <c r="CI68" s="387"/>
      <c r="CJ68" s="49"/>
      <c r="CK68" s="49"/>
      <c r="CL68" s="131"/>
      <c r="CM68" s="131"/>
      <c r="CN68" s="387"/>
      <c r="CO68" s="49"/>
      <c r="CP68" s="49"/>
      <c r="CQ68" s="131"/>
      <c r="CR68" s="131"/>
      <c r="CS68" s="387"/>
      <c r="CT68" s="49"/>
      <c r="CU68" s="49"/>
      <c r="CV68" s="131"/>
      <c r="CW68" s="131"/>
      <c r="CX68" s="387"/>
      <c r="CY68" s="49"/>
      <c r="CZ68" s="49"/>
      <c r="DA68" s="131"/>
      <c r="DB68" s="131"/>
      <c r="DC68" s="387"/>
      <c r="DD68" s="49"/>
      <c r="DE68" s="49"/>
      <c r="DF68" s="131"/>
      <c r="DG68" s="131"/>
      <c r="DH68" s="387"/>
      <c r="DI68" s="49"/>
      <c r="DJ68" s="49"/>
      <c r="DK68" s="131"/>
      <c r="DL68" s="131"/>
      <c r="DM68" s="387"/>
      <c r="DN68" s="49"/>
      <c r="DO68" s="49"/>
      <c r="DP68" s="131"/>
      <c r="DQ68" s="131"/>
      <c r="DR68" s="387"/>
      <c r="DS68" s="49"/>
      <c r="DT68" s="49"/>
      <c r="DU68" s="131"/>
      <c r="DV68" s="131"/>
      <c r="DW68" s="387"/>
      <c r="DX68" s="49"/>
      <c r="DY68" s="49"/>
      <c r="DZ68" s="131"/>
      <c r="EA68" s="131"/>
      <c r="EB68" s="387"/>
      <c r="EC68" s="49"/>
      <c r="ED68" s="49"/>
      <c r="EE68" s="131"/>
      <c r="EF68" s="131"/>
      <c r="EG68" s="387"/>
      <c r="EH68" s="49"/>
      <c r="EI68" s="49"/>
      <c r="EJ68" s="131"/>
      <c r="EK68" s="131"/>
      <c r="EL68" s="387"/>
      <c r="EM68" s="49"/>
      <c r="EN68" s="49"/>
      <c r="EO68" s="131"/>
      <c r="EP68" s="131"/>
      <c r="EQ68" s="387"/>
      <c r="ER68" s="49"/>
      <c r="ES68" s="49"/>
      <c r="ET68" s="131"/>
      <c r="EU68" s="131"/>
      <c r="EV68" s="387"/>
      <c r="EW68" s="49"/>
      <c r="EX68" s="49"/>
      <c r="EY68" s="131"/>
      <c r="EZ68" s="131"/>
      <c r="FA68" s="387"/>
      <c r="FB68" s="49"/>
      <c r="FC68" s="49"/>
      <c r="FD68" s="131"/>
      <c r="FE68" s="131"/>
      <c r="FF68" s="387"/>
      <c r="FG68" s="49"/>
      <c r="FH68" s="49"/>
      <c r="FI68" s="131"/>
      <c r="FJ68" s="131"/>
      <c r="FK68" s="387"/>
      <c r="FL68" s="49"/>
      <c r="FM68" s="49"/>
      <c r="FN68" s="131"/>
      <c r="FO68" s="131"/>
      <c r="FP68" s="387"/>
      <c r="FQ68" s="49"/>
      <c r="FR68" s="49"/>
      <c r="FS68" s="131"/>
      <c r="FT68" s="131"/>
      <c r="FU68" s="387"/>
      <c r="FV68" s="49"/>
      <c r="FW68" s="49"/>
      <c r="FX68" s="131"/>
      <c r="FY68" s="131"/>
      <c r="FZ68" s="387"/>
      <c r="GA68" s="49"/>
      <c r="GB68" s="49"/>
      <c r="GC68" s="131"/>
      <c r="GD68" s="131"/>
      <c r="GE68" s="387"/>
      <c r="GF68" s="49"/>
      <c r="GG68" s="49"/>
      <c r="GH68" s="131"/>
      <c r="GI68" s="131"/>
      <c r="GJ68" s="387"/>
      <c r="GK68" s="49"/>
      <c r="GL68" s="49"/>
      <c r="GM68" s="131"/>
      <c r="GN68" s="131"/>
      <c r="GO68" s="387"/>
      <c r="GP68" s="49"/>
      <c r="GQ68" s="49"/>
      <c r="GR68" s="131"/>
      <c r="GS68" s="131"/>
      <c r="GT68" s="387"/>
      <c r="GU68" s="49"/>
      <c r="GV68" s="49"/>
      <c r="GW68" s="131"/>
      <c r="GX68" s="131"/>
      <c r="GY68" s="387"/>
      <c r="GZ68" s="49"/>
      <c r="HA68" s="49"/>
      <c r="HB68" s="131"/>
      <c r="HC68" s="131"/>
      <c r="HD68" s="387"/>
      <c r="HE68" s="49"/>
      <c r="HF68" s="49"/>
      <c r="HG68" s="131"/>
      <c r="HH68" s="131"/>
      <c r="HI68" s="387"/>
      <c r="HJ68" s="49"/>
      <c r="HK68" s="49"/>
      <c r="HL68" s="131"/>
      <c r="HM68" s="131"/>
      <c r="HN68" s="387"/>
      <c r="HO68" s="49"/>
      <c r="HP68" s="49"/>
      <c r="HQ68" s="131"/>
      <c r="HR68" s="131"/>
      <c r="HS68" s="387"/>
      <c r="HT68" s="49"/>
      <c r="HU68" s="49"/>
      <c r="HV68" s="131"/>
      <c r="HW68" s="131"/>
      <c r="HX68" s="387"/>
      <c r="HY68" s="49"/>
      <c r="HZ68" s="49"/>
      <c r="IA68" s="131"/>
      <c r="IB68" s="131"/>
      <c r="IC68" s="387"/>
      <c r="ID68" s="49"/>
      <c r="IE68" s="49"/>
      <c r="IF68" s="131"/>
      <c r="IG68" s="131"/>
      <c r="IH68" s="387"/>
      <c r="II68" s="49"/>
      <c r="IJ68" s="49"/>
      <c r="IK68" s="131"/>
      <c r="IL68" s="131"/>
      <c r="IM68" s="387"/>
      <c r="IN68" s="49"/>
      <c r="IO68" s="49"/>
      <c r="IP68" s="131"/>
      <c r="IQ68" s="131"/>
      <c r="IR68" s="387"/>
      <c r="IS68" s="49"/>
      <c r="IT68" s="49"/>
      <c r="IU68" s="131"/>
      <c r="IV68" s="131"/>
      <c r="IW68" s="387"/>
      <c r="IX68" s="49"/>
      <c r="IY68" s="50"/>
      <c r="IZ68" s="198"/>
      <c r="JA68" s="378"/>
      <c r="JB68" s="256"/>
      <c r="JC68" s="256"/>
    </row>
    <row r="69" spans="1:263" s="3" customFormat="1" ht="15" thickBot="1" x14ac:dyDescent="0.4">
      <c r="A69" s="198"/>
      <c r="B69" s="359"/>
      <c r="C69" s="45" t="s">
        <v>866</v>
      </c>
      <c r="D69" s="102" t="s">
        <v>867</v>
      </c>
      <c r="E69" s="102"/>
      <c r="F69" s="285" t="str">
        <f>IFERROR(INDEX('Helper 1'!$I$2:$I$19,MATCH('Schedule 1'!$G$20,'Helper 1'!$H$2:$H$19,0)),"")</f>
        <v/>
      </c>
      <c r="G69" s="124">
        <f>SUM(L69:IX69)</f>
        <v>0</v>
      </c>
      <c r="H69" s="325"/>
      <c r="I69" s="202"/>
      <c r="J69" s="324"/>
      <c r="K69" s="131"/>
      <c r="L69" s="124">
        <f>SUM(L59,L61,L63,L65,L67)</f>
        <v>0</v>
      </c>
      <c r="M69" s="49"/>
      <c r="N69" s="49"/>
      <c r="O69" s="131"/>
      <c r="P69" s="131"/>
      <c r="Q69" s="124">
        <f>SUM(Q59,Q61,Q63,Q65,Q67)</f>
        <v>0</v>
      </c>
      <c r="R69" s="49"/>
      <c r="S69" s="49"/>
      <c r="T69" s="131"/>
      <c r="U69" s="131"/>
      <c r="V69" s="124">
        <f>SUM(V59,V61,V63,V65,V67)</f>
        <v>0</v>
      </c>
      <c r="W69" s="49"/>
      <c r="X69" s="49"/>
      <c r="Y69" s="131"/>
      <c r="Z69" s="131"/>
      <c r="AA69" s="124">
        <f>SUM(AA59,AA61,AA63,AA65,AA67)</f>
        <v>0</v>
      </c>
      <c r="AB69" s="49"/>
      <c r="AC69" s="49"/>
      <c r="AD69" s="131"/>
      <c r="AE69" s="131"/>
      <c r="AF69" s="124">
        <f>SUM(AF59,AF61,AF63,AF65,AF67)</f>
        <v>0</v>
      </c>
      <c r="AG69" s="49"/>
      <c r="AH69" s="49"/>
      <c r="AI69" s="131"/>
      <c r="AJ69" s="131"/>
      <c r="AK69" s="124">
        <f>SUM(AK59,AK61,AK63,AK65,AK67)</f>
        <v>0</v>
      </c>
      <c r="AL69" s="49"/>
      <c r="AM69" s="49"/>
      <c r="AN69" s="131"/>
      <c r="AO69" s="131"/>
      <c r="AP69" s="124">
        <f>SUM(AP59,AP61,AP63,AP65,AP67)</f>
        <v>0</v>
      </c>
      <c r="AQ69" s="49"/>
      <c r="AR69" s="49"/>
      <c r="AS69" s="131"/>
      <c r="AT69" s="131"/>
      <c r="AU69" s="124">
        <f>SUM(AU59,AU61,AU63,AU65,AU67)</f>
        <v>0</v>
      </c>
      <c r="AV69" s="49"/>
      <c r="AW69" s="49"/>
      <c r="AX69" s="131"/>
      <c r="AY69" s="131"/>
      <c r="AZ69" s="124">
        <f>SUM(AZ59,AZ61,AZ63,AZ65,AZ67)</f>
        <v>0</v>
      </c>
      <c r="BA69" s="49"/>
      <c r="BB69" s="49"/>
      <c r="BC69" s="131"/>
      <c r="BD69" s="131"/>
      <c r="BE69" s="124">
        <f>SUM(BE59,BE61,BE63,BE65,BE67)</f>
        <v>0</v>
      </c>
      <c r="BF69" s="49"/>
      <c r="BG69" s="49"/>
      <c r="BH69" s="131"/>
      <c r="BI69" s="131"/>
      <c r="BJ69" s="124">
        <f>SUM(BJ59,BJ61,BJ63,BJ65,BJ67)</f>
        <v>0</v>
      </c>
      <c r="BK69" s="49"/>
      <c r="BL69" s="49"/>
      <c r="BM69" s="131"/>
      <c r="BN69" s="131"/>
      <c r="BO69" s="124">
        <f>SUM(BO59,BO61,BO63,BO65,BO67)</f>
        <v>0</v>
      </c>
      <c r="BP69" s="49"/>
      <c r="BQ69" s="49"/>
      <c r="BR69" s="131"/>
      <c r="BS69" s="131"/>
      <c r="BT69" s="124">
        <f>SUM(BT59,BT61,BT63,BT65,BT67)</f>
        <v>0</v>
      </c>
      <c r="BU69" s="49"/>
      <c r="BV69" s="49"/>
      <c r="BW69" s="131"/>
      <c r="BX69" s="131"/>
      <c r="BY69" s="124">
        <f>SUM(BY59,BY61,BY63,BY65,BY67)</f>
        <v>0</v>
      </c>
      <c r="BZ69" s="49"/>
      <c r="CA69" s="49"/>
      <c r="CB69" s="131"/>
      <c r="CC69" s="131"/>
      <c r="CD69" s="124">
        <f>SUM(CD59,CD61,CD63,CD65,CD67)</f>
        <v>0</v>
      </c>
      <c r="CE69" s="49"/>
      <c r="CF69" s="49"/>
      <c r="CG69" s="131"/>
      <c r="CH69" s="131"/>
      <c r="CI69" s="124">
        <f>SUM(CI59,CI61,CI63,CI65,CI67)</f>
        <v>0</v>
      </c>
      <c r="CJ69" s="49"/>
      <c r="CK69" s="49"/>
      <c r="CL69" s="131"/>
      <c r="CM69" s="131"/>
      <c r="CN69" s="124">
        <f>SUM(CN59,CN61,CN63,CN65,CN67)</f>
        <v>0</v>
      </c>
      <c r="CO69" s="49"/>
      <c r="CP69" s="49"/>
      <c r="CQ69" s="131"/>
      <c r="CR69" s="131"/>
      <c r="CS69" s="124">
        <f>SUM(CS59,CS61,CS63,CS65,CS67)</f>
        <v>0</v>
      </c>
      <c r="CT69" s="49"/>
      <c r="CU69" s="49"/>
      <c r="CV69" s="131"/>
      <c r="CW69" s="131"/>
      <c r="CX69" s="124">
        <f>SUM(CX59,CX61,CX63,CX65,CX67)</f>
        <v>0</v>
      </c>
      <c r="CY69" s="49"/>
      <c r="CZ69" s="49"/>
      <c r="DA69" s="131"/>
      <c r="DB69" s="131"/>
      <c r="DC69" s="124">
        <f>SUM(DC59,DC61,DC63,DC65,DC67)</f>
        <v>0</v>
      </c>
      <c r="DD69" s="49"/>
      <c r="DE69" s="49"/>
      <c r="DF69" s="131"/>
      <c r="DG69" s="131"/>
      <c r="DH69" s="124">
        <f>SUM(DH59,DH61,DH63,DH65,DH67)</f>
        <v>0</v>
      </c>
      <c r="DI69" s="49"/>
      <c r="DJ69" s="49"/>
      <c r="DK69" s="131"/>
      <c r="DL69" s="131"/>
      <c r="DM69" s="124">
        <f>SUM(DM59,DM61,DM63,DM65,DM67)</f>
        <v>0</v>
      </c>
      <c r="DN69" s="49"/>
      <c r="DO69" s="49"/>
      <c r="DP69" s="131"/>
      <c r="DQ69" s="131"/>
      <c r="DR69" s="124">
        <f>SUM(DR59,DR61,DR63,DR65,DR67)</f>
        <v>0</v>
      </c>
      <c r="DS69" s="49"/>
      <c r="DT69" s="49"/>
      <c r="DU69" s="131"/>
      <c r="DV69" s="131"/>
      <c r="DW69" s="124">
        <f>SUM(DW59,DW61,DW63,DW65,DW67)</f>
        <v>0</v>
      </c>
      <c r="DX69" s="49"/>
      <c r="DY69" s="49"/>
      <c r="DZ69" s="131"/>
      <c r="EA69" s="131"/>
      <c r="EB69" s="124">
        <f>SUM(EB59,EB61,EB63,EB65,EB67)</f>
        <v>0</v>
      </c>
      <c r="EC69" s="49"/>
      <c r="ED69" s="49"/>
      <c r="EE69" s="131"/>
      <c r="EF69" s="131"/>
      <c r="EG69" s="124">
        <f>SUM(EG59,EG61,EG63,EG65,EG67)</f>
        <v>0</v>
      </c>
      <c r="EH69" s="49"/>
      <c r="EI69" s="49"/>
      <c r="EJ69" s="131"/>
      <c r="EK69" s="131"/>
      <c r="EL69" s="124">
        <f>SUM(EL59,EL61,EL63,EL65,EL67)</f>
        <v>0</v>
      </c>
      <c r="EM69" s="49"/>
      <c r="EN69" s="49"/>
      <c r="EO69" s="131"/>
      <c r="EP69" s="131"/>
      <c r="EQ69" s="124">
        <f>SUM(EQ59,EQ61,EQ63,EQ65,EQ67)</f>
        <v>0</v>
      </c>
      <c r="ER69" s="49"/>
      <c r="ES69" s="49"/>
      <c r="ET69" s="131"/>
      <c r="EU69" s="131"/>
      <c r="EV69" s="124">
        <f>SUM(EV59,EV61,EV63,EV65,EV67)</f>
        <v>0</v>
      </c>
      <c r="EW69" s="49"/>
      <c r="EX69" s="49"/>
      <c r="EY69" s="131"/>
      <c r="EZ69" s="131"/>
      <c r="FA69" s="124">
        <f>SUM(FA59,FA61,FA63,FA65,FA67)</f>
        <v>0</v>
      </c>
      <c r="FB69" s="49"/>
      <c r="FC69" s="49"/>
      <c r="FD69" s="131"/>
      <c r="FE69" s="131"/>
      <c r="FF69" s="124">
        <f>SUM(FF59,FF61,FF63,FF65,FF67)</f>
        <v>0</v>
      </c>
      <c r="FG69" s="49"/>
      <c r="FH69" s="49"/>
      <c r="FI69" s="131"/>
      <c r="FJ69" s="131"/>
      <c r="FK69" s="124">
        <f>SUM(FK59,FK61,FK63,FK65,FK67)</f>
        <v>0</v>
      </c>
      <c r="FL69" s="49"/>
      <c r="FM69" s="49"/>
      <c r="FN69" s="131"/>
      <c r="FO69" s="131"/>
      <c r="FP69" s="124">
        <f>SUM(FP59,FP61,FP63,FP65,FP67)</f>
        <v>0</v>
      </c>
      <c r="FQ69" s="49"/>
      <c r="FR69" s="49"/>
      <c r="FS69" s="131"/>
      <c r="FT69" s="131"/>
      <c r="FU69" s="124">
        <f>SUM(FU59,FU61,FU63,FU65,FU67)</f>
        <v>0</v>
      </c>
      <c r="FV69" s="49"/>
      <c r="FW69" s="49"/>
      <c r="FX69" s="131"/>
      <c r="FY69" s="131"/>
      <c r="FZ69" s="124">
        <f>SUM(FZ59,FZ61,FZ63,FZ65,FZ67)</f>
        <v>0</v>
      </c>
      <c r="GA69" s="49"/>
      <c r="GB69" s="49"/>
      <c r="GC69" s="131"/>
      <c r="GD69" s="131"/>
      <c r="GE69" s="124">
        <f>SUM(GE59,GE61,GE63,GE65,GE67)</f>
        <v>0</v>
      </c>
      <c r="GF69" s="49"/>
      <c r="GG69" s="49"/>
      <c r="GH69" s="131"/>
      <c r="GI69" s="131"/>
      <c r="GJ69" s="124">
        <f>SUM(GJ59,GJ61,GJ63,GJ65,GJ67)</f>
        <v>0</v>
      </c>
      <c r="GK69" s="49"/>
      <c r="GL69" s="49"/>
      <c r="GM69" s="131"/>
      <c r="GN69" s="131"/>
      <c r="GO69" s="124">
        <f>SUM(GO59,GO61,GO63,GO65,GO67)</f>
        <v>0</v>
      </c>
      <c r="GP69" s="49"/>
      <c r="GQ69" s="49"/>
      <c r="GR69" s="131"/>
      <c r="GS69" s="131"/>
      <c r="GT69" s="124">
        <f>SUM(GT59,GT61,GT63,GT65,GT67)</f>
        <v>0</v>
      </c>
      <c r="GU69" s="49"/>
      <c r="GV69" s="49"/>
      <c r="GW69" s="131"/>
      <c r="GX69" s="131"/>
      <c r="GY69" s="124">
        <f>SUM(GY59,GY61,GY63,GY65,GY67)</f>
        <v>0</v>
      </c>
      <c r="GZ69" s="49"/>
      <c r="HA69" s="49"/>
      <c r="HB69" s="131"/>
      <c r="HC69" s="131"/>
      <c r="HD69" s="124">
        <f>SUM(HD59,HD61,HD63,HD65,HD67)</f>
        <v>0</v>
      </c>
      <c r="HE69" s="49"/>
      <c r="HF69" s="49"/>
      <c r="HG69" s="131"/>
      <c r="HH69" s="131"/>
      <c r="HI69" s="124">
        <f>SUM(HI59,HI61,HI63,HI65,HI67)</f>
        <v>0</v>
      </c>
      <c r="HJ69" s="49"/>
      <c r="HK69" s="49"/>
      <c r="HL69" s="131"/>
      <c r="HM69" s="131"/>
      <c r="HN69" s="124">
        <f>SUM(HN59,HN61,HN63,HN65,HN67)</f>
        <v>0</v>
      </c>
      <c r="HO69" s="49"/>
      <c r="HP69" s="49"/>
      <c r="HQ69" s="131"/>
      <c r="HR69" s="131"/>
      <c r="HS69" s="124">
        <f>SUM(HS59,HS61,HS63,HS65,HS67)</f>
        <v>0</v>
      </c>
      <c r="HT69" s="49"/>
      <c r="HU69" s="49"/>
      <c r="HV69" s="131"/>
      <c r="HW69" s="131"/>
      <c r="HX69" s="124">
        <f>SUM(HX59,HX61,HX63,HX65,HX67)</f>
        <v>0</v>
      </c>
      <c r="HY69" s="49"/>
      <c r="HZ69" s="49"/>
      <c r="IA69" s="131"/>
      <c r="IB69" s="131"/>
      <c r="IC69" s="124">
        <f>SUM(IC59,IC61,IC63,IC65,IC67)</f>
        <v>0</v>
      </c>
      <c r="ID69" s="49"/>
      <c r="IE69" s="49"/>
      <c r="IF69" s="131"/>
      <c r="IG69" s="131"/>
      <c r="IH69" s="124">
        <f>SUM(IH59,IH61,IH63,IH65,IH67)</f>
        <v>0</v>
      </c>
      <c r="II69" s="49"/>
      <c r="IJ69" s="49"/>
      <c r="IK69" s="131"/>
      <c r="IL69" s="131"/>
      <c r="IM69" s="124">
        <f>SUM(IM59,IM61,IM63,IM65,IM67)</f>
        <v>0</v>
      </c>
      <c r="IN69" s="49"/>
      <c r="IO69" s="49"/>
      <c r="IP69" s="131"/>
      <c r="IQ69" s="131"/>
      <c r="IR69" s="124">
        <f>SUM(IR59,IR61,IR63,IR65,IR67)</f>
        <v>0</v>
      </c>
      <c r="IS69" s="49"/>
      <c r="IT69" s="49"/>
      <c r="IU69" s="131"/>
      <c r="IV69" s="131"/>
      <c r="IW69" s="124">
        <f>SUM(IW59,IW61,IW63,IW65,IW67)</f>
        <v>0</v>
      </c>
      <c r="IX69" s="49"/>
      <c r="IY69" s="50"/>
      <c r="IZ69" s="198"/>
      <c r="JA69" s="378"/>
      <c r="JB69" s="256"/>
      <c r="JC69" s="256"/>
    </row>
    <row r="70" spans="1:263" s="3" customFormat="1" ht="15.5" thickTop="1" thickBot="1" x14ac:dyDescent="0.4">
      <c r="A70" s="198"/>
      <c r="B70" s="359"/>
      <c r="C70" s="239"/>
      <c r="D70" s="102"/>
      <c r="E70" s="102"/>
      <c r="F70" s="389"/>
      <c r="G70" s="390"/>
      <c r="H70" s="391"/>
      <c r="I70" s="202"/>
      <c r="J70" s="392"/>
      <c r="K70" s="390"/>
      <c r="L70" s="390"/>
      <c r="M70" s="393"/>
      <c r="N70" s="393"/>
      <c r="O70" s="390"/>
      <c r="P70" s="390"/>
      <c r="Q70" s="390"/>
      <c r="R70" s="393"/>
      <c r="S70" s="393"/>
      <c r="T70" s="390"/>
      <c r="U70" s="390"/>
      <c r="V70" s="390"/>
      <c r="W70" s="393"/>
      <c r="X70" s="393"/>
      <c r="Y70" s="390"/>
      <c r="Z70" s="390"/>
      <c r="AA70" s="390"/>
      <c r="AB70" s="393"/>
      <c r="AC70" s="393"/>
      <c r="AD70" s="390"/>
      <c r="AE70" s="390"/>
      <c r="AF70" s="390"/>
      <c r="AG70" s="393"/>
      <c r="AH70" s="393"/>
      <c r="AI70" s="390"/>
      <c r="AJ70" s="390"/>
      <c r="AK70" s="390"/>
      <c r="AL70" s="393"/>
      <c r="AM70" s="393"/>
      <c r="AN70" s="390"/>
      <c r="AO70" s="390"/>
      <c r="AP70" s="390"/>
      <c r="AQ70" s="393"/>
      <c r="AR70" s="393"/>
      <c r="AS70" s="390"/>
      <c r="AT70" s="390"/>
      <c r="AU70" s="390"/>
      <c r="AV70" s="393"/>
      <c r="AW70" s="393"/>
      <c r="AX70" s="390"/>
      <c r="AY70" s="390"/>
      <c r="AZ70" s="390"/>
      <c r="BA70" s="393"/>
      <c r="BB70" s="393"/>
      <c r="BC70" s="390"/>
      <c r="BD70" s="390"/>
      <c r="BE70" s="390"/>
      <c r="BF70" s="393"/>
      <c r="BG70" s="393"/>
      <c r="BH70" s="390"/>
      <c r="BI70" s="390"/>
      <c r="BJ70" s="390"/>
      <c r="BK70" s="393"/>
      <c r="BL70" s="393"/>
      <c r="BM70" s="390"/>
      <c r="BN70" s="390"/>
      <c r="BO70" s="390"/>
      <c r="BP70" s="393"/>
      <c r="BQ70" s="393"/>
      <c r="BR70" s="390"/>
      <c r="BS70" s="390"/>
      <c r="BT70" s="390"/>
      <c r="BU70" s="393"/>
      <c r="BV70" s="393"/>
      <c r="BW70" s="390"/>
      <c r="BX70" s="390"/>
      <c r="BY70" s="390"/>
      <c r="BZ70" s="393"/>
      <c r="CA70" s="393"/>
      <c r="CB70" s="390"/>
      <c r="CC70" s="390"/>
      <c r="CD70" s="390"/>
      <c r="CE70" s="393"/>
      <c r="CF70" s="393"/>
      <c r="CG70" s="390"/>
      <c r="CH70" s="390"/>
      <c r="CI70" s="390"/>
      <c r="CJ70" s="393"/>
      <c r="CK70" s="393"/>
      <c r="CL70" s="390"/>
      <c r="CM70" s="390"/>
      <c r="CN70" s="390"/>
      <c r="CO70" s="393"/>
      <c r="CP70" s="393"/>
      <c r="CQ70" s="390"/>
      <c r="CR70" s="390"/>
      <c r="CS70" s="390"/>
      <c r="CT70" s="393"/>
      <c r="CU70" s="393"/>
      <c r="CV70" s="390"/>
      <c r="CW70" s="390"/>
      <c r="CX70" s="390"/>
      <c r="CY70" s="393"/>
      <c r="CZ70" s="393"/>
      <c r="DA70" s="390"/>
      <c r="DB70" s="390"/>
      <c r="DC70" s="390"/>
      <c r="DD70" s="393"/>
      <c r="DE70" s="393"/>
      <c r="DF70" s="390"/>
      <c r="DG70" s="390"/>
      <c r="DH70" s="390"/>
      <c r="DI70" s="393"/>
      <c r="DJ70" s="393"/>
      <c r="DK70" s="390"/>
      <c r="DL70" s="390"/>
      <c r="DM70" s="390"/>
      <c r="DN70" s="393"/>
      <c r="DO70" s="393"/>
      <c r="DP70" s="390"/>
      <c r="DQ70" s="390"/>
      <c r="DR70" s="390"/>
      <c r="DS70" s="393"/>
      <c r="DT70" s="393"/>
      <c r="DU70" s="390"/>
      <c r="DV70" s="390"/>
      <c r="DW70" s="390"/>
      <c r="DX70" s="393"/>
      <c r="DY70" s="393"/>
      <c r="DZ70" s="390"/>
      <c r="EA70" s="390"/>
      <c r="EB70" s="390"/>
      <c r="EC70" s="393"/>
      <c r="ED70" s="393"/>
      <c r="EE70" s="390"/>
      <c r="EF70" s="390"/>
      <c r="EG70" s="390"/>
      <c r="EH70" s="393"/>
      <c r="EI70" s="393"/>
      <c r="EJ70" s="390"/>
      <c r="EK70" s="390"/>
      <c r="EL70" s="390"/>
      <c r="EM70" s="393"/>
      <c r="EN70" s="393"/>
      <c r="EO70" s="390"/>
      <c r="EP70" s="390"/>
      <c r="EQ70" s="390"/>
      <c r="ER70" s="393"/>
      <c r="ES70" s="393"/>
      <c r="ET70" s="390"/>
      <c r="EU70" s="390"/>
      <c r="EV70" s="390"/>
      <c r="EW70" s="393"/>
      <c r="EX70" s="393"/>
      <c r="EY70" s="390"/>
      <c r="EZ70" s="390"/>
      <c r="FA70" s="390"/>
      <c r="FB70" s="393"/>
      <c r="FC70" s="393"/>
      <c r="FD70" s="390"/>
      <c r="FE70" s="390"/>
      <c r="FF70" s="390"/>
      <c r="FG70" s="393"/>
      <c r="FH70" s="393"/>
      <c r="FI70" s="390"/>
      <c r="FJ70" s="390"/>
      <c r="FK70" s="390"/>
      <c r="FL70" s="393"/>
      <c r="FM70" s="393"/>
      <c r="FN70" s="390"/>
      <c r="FO70" s="390"/>
      <c r="FP70" s="390"/>
      <c r="FQ70" s="393"/>
      <c r="FR70" s="393"/>
      <c r="FS70" s="390"/>
      <c r="FT70" s="390"/>
      <c r="FU70" s="390"/>
      <c r="FV70" s="393"/>
      <c r="FW70" s="393"/>
      <c r="FX70" s="390"/>
      <c r="FY70" s="390"/>
      <c r="FZ70" s="390"/>
      <c r="GA70" s="393"/>
      <c r="GB70" s="393"/>
      <c r="GC70" s="390"/>
      <c r="GD70" s="390"/>
      <c r="GE70" s="390"/>
      <c r="GF70" s="393"/>
      <c r="GG70" s="393"/>
      <c r="GH70" s="390"/>
      <c r="GI70" s="390"/>
      <c r="GJ70" s="390"/>
      <c r="GK70" s="393"/>
      <c r="GL70" s="393"/>
      <c r="GM70" s="390"/>
      <c r="GN70" s="390"/>
      <c r="GO70" s="390"/>
      <c r="GP70" s="393"/>
      <c r="GQ70" s="393"/>
      <c r="GR70" s="390"/>
      <c r="GS70" s="390"/>
      <c r="GT70" s="390"/>
      <c r="GU70" s="393"/>
      <c r="GV70" s="393"/>
      <c r="GW70" s="390"/>
      <c r="GX70" s="390"/>
      <c r="GY70" s="390"/>
      <c r="GZ70" s="393"/>
      <c r="HA70" s="393"/>
      <c r="HB70" s="390"/>
      <c r="HC70" s="390"/>
      <c r="HD70" s="390"/>
      <c r="HE70" s="393"/>
      <c r="HF70" s="393"/>
      <c r="HG70" s="390"/>
      <c r="HH70" s="390"/>
      <c r="HI70" s="390"/>
      <c r="HJ70" s="393"/>
      <c r="HK70" s="393"/>
      <c r="HL70" s="390"/>
      <c r="HM70" s="390"/>
      <c r="HN70" s="390"/>
      <c r="HO70" s="393"/>
      <c r="HP70" s="393"/>
      <c r="HQ70" s="390"/>
      <c r="HR70" s="390"/>
      <c r="HS70" s="390"/>
      <c r="HT70" s="393"/>
      <c r="HU70" s="393"/>
      <c r="HV70" s="390"/>
      <c r="HW70" s="390"/>
      <c r="HX70" s="390"/>
      <c r="HY70" s="393"/>
      <c r="HZ70" s="393"/>
      <c r="IA70" s="390"/>
      <c r="IB70" s="390"/>
      <c r="IC70" s="390"/>
      <c r="ID70" s="393"/>
      <c r="IE70" s="393"/>
      <c r="IF70" s="390"/>
      <c r="IG70" s="390"/>
      <c r="IH70" s="390"/>
      <c r="II70" s="393"/>
      <c r="IJ70" s="393"/>
      <c r="IK70" s="390"/>
      <c r="IL70" s="390"/>
      <c r="IM70" s="390"/>
      <c r="IN70" s="393"/>
      <c r="IO70" s="393"/>
      <c r="IP70" s="390"/>
      <c r="IQ70" s="390"/>
      <c r="IR70" s="390"/>
      <c r="IS70" s="393"/>
      <c r="IT70" s="393"/>
      <c r="IU70" s="390"/>
      <c r="IV70" s="390"/>
      <c r="IW70" s="390"/>
      <c r="IX70" s="393"/>
      <c r="IY70" s="394"/>
      <c r="IZ70" s="198"/>
      <c r="JA70" s="378"/>
      <c r="JB70" s="256"/>
      <c r="JC70" s="256"/>
    </row>
    <row r="71" spans="1:263" s="94" customFormat="1" x14ac:dyDescent="0.35">
      <c r="A71" s="198"/>
      <c r="B71" s="359"/>
      <c r="C71" s="239"/>
      <c r="D71" s="102"/>
      <c r="E71" s="102"/>
      <c r="F71" s="369"/>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2"/>
      <c r="BF71" s="202"/>
      <c r="BG71" s="202"/>
      <c r="BH71" s="202"/>
      <c r="BI71" s="202"/>
      <c r="BJ71" s="202"/>
      <c r="BK71" s="202"/>
      <c r="BL71" s="202"/>
      <c r="BM71" s="202"/>
      <c r="BN71" s="202"/>
      <c r="BO71" s="202"/>
      <c r="BP71" s="202"/>
      <c r="BQ71" s="202"/>
      <c r="BR71" s="202"/>
      <c r="BS71" s="202"/>
      <c r="BT71" s="202"/>
      <c r="BU71" s="202"/>
      <c r="BV71" s="202"/>
      <c r="BW71" s="202"/>
      <c r="BX71" s="202"/>
      <c r="BY71" s="202"/>
      <c r="BZ71" s="202"/>
      <c r="CA71" s="202"/>
      <c r="CB71" s="202"/>
      <c r="CC71" s="202"/>
      <c r="CD71" s="202"/>
      <c r="CE71" s="202"/>
      <c r="CF71" s="202"/>
      <c r="CG71" s="202"/>
      <c r="CH71" s="202"/>
      <c r="CI71" s="202"/>
      <c r="CJ71" s="202"/>
      <c r="CK71" s="202"/>
      <c r="CL71" s="202"/>
      <c r="CM71" s="202"/>
      <c r="CN71" s="202"/>
      <c r="CO71" s="202"/>
      <c r="CP71" s="202"/>
      <c r="CQ71" s="202"/>
      <c r="CR71" s="202"/>
      <c r="CS71" s="202"/>
      <c r="CT71" s="202"/>
      <c r="CU71" s="202"/>
      <c r="CV71" s="202"/>
      <c r="CW71" s="202"/>
      <c r="CX71" s="202"/>
      <c r="CY71" s="202"/>
      <c r="CZ71" s="202"/>
      <c r="DA71" s="202"/>
      <c r="DB71" s="202"/>
      <c r="DC71" s="202"/>
      <c r="DD71" s="202"/>
      <c r="DE71" s="202"/>
      <c r="DF71" s="202"/>
      <c r="DG71" s="202"/>
      <c r="DH71" s="202"/>
      <c r="DI71" s="202"/>
      <c r="DJ71" s="202"/>
      <c r="DK71" s="202"/>
      <c r="DL71" s="202"/>
      <c r="DM71" s="202"/>
      <c r="DN71" s="202"/>
      <c r="DO71" s="202"/>
      <c r="DP71" s="202"/>
      <c r="DQ71" s="202"/>
      <c r="DR71" s="202"/>
      <c r="DS71" s="202"/>
      <c r="DT71" s="202"/>
      <c r="DU71" s="202"/>
      <c r="DV71" s="202"/>
      <c r="DW71" s="202"/>
      <c r="DX71" s="202"/>
      <c r="DY71" s="202"/>
      <c r="DZ71" s="202"/>
      <c r="EA71" s="202"/>
      <c r="EB71" s="202"/>
      <c r="EC71" s="202"/>
      <c r="ED71" s="202"/>
      <c r="EE71" s="202"/>
      <c r="EF71" s="202"/>
      <c r="EG71" s="202"/>
      <c r="EH71" s="202"/>
      <c r="EI71" s="202"/>
      <c r="EJ71" s="202"/>
      <c r="EK71" s="202"/>
      <c r="EL71" s="202"/>
      <c r="EM71" s="202"/>
      <c r="EN71" s="202"/>
      <c r="EO71" s="202"/>
      <c r="EP71" s="202"/>
      <c r="EQ71" s="202"/>
      <c r="ER71" s="202"/>
      <c r="ES71" s="202"/>
      <c r="ET71" s="202"/>
      <c r="EU71" s="202"/>
      <c r="EV71" s="202"/>
      <c r="EW71" s="202"/>
      <c r="EX71" s="202"/>
      <c r="EY71" s="202"/>
      <c r="EZ71" s="202"/>
      <c r="FA71" s="202"/>
      <c r="FB71" s="202"/>
      <c r="FC71" s="202"/>
      <c r="FD71" s="202"/>
      <c r="FE71" s="202"/>
      <c r="FF71" s="202"/>
      <c r="FG71" s="202"/>
      <c r="FH71" s="202"/>
      <c r="FI71" s="202"/>
      <c r="FJ71" s="202"/>
      <c r="FK71" s="202"/>
      <c r="FL71" s="202"/>
      <c r="FM71" s="202"/>
      <c r="FN71" s="202"/>
      <c r="FO71" s="202"/>
      <c r="FP71" s="202"/>
      <c r="FQ71" s="202"/>
      <c r="FR71" s="202"/>
      <c r="FS71" s="202"/>
      <c r="FT71" s="202"/>
      <c r="FU71" s="202"/>
      <c r="FV71" s="202"/>
      <c r="FW71" s="202"/>
      <c r="FX71" s="202"/>
      <c r="FY71" s="202"/>
      <c r="FZ71" s="202"/>
      <c r="GA71" s="202"/>
      <c r="GB71" s="202"/>
      <c r="GC71" s="202"/>
      <c r="GD71" s="202"/>
      <c r="GE71" s="202"/>
      <c r="GF71" s="202"/>
      <c r="GG71" s="202"/>
      <c r="GH71" s="202"/>
      <c r="GI71" s="202"/>
      <c r="GJ71" s="202"/>
      <c r="GK71" s="202"/>
      <c r="GL71" s="202"/>
      <c r="GM71" s="202"/>
      <c r="GN71" s="202"/>
      <c r="GO71" s="202"/>
      <c r="GP71" s="202"/>
      <c r="GQ71" s="202"/>
      <c r="GR71" s="202"/>
      <c r="GS71" s="202"/>
      <c r="GT71" s="202"/>
      <c r="GU71" s="202"/>
      <c r="GV71" s="202"/>
      <c r="GW71" s="202"/>
      <c r="GX71" s="202"/>
      <c r="GY71" s="202"/>
      <c r="GZ71" s="202"/>
      <c r="HA71" s="202"/>
      <c r="HB71" s="202"/>
      <c r="HC71" s="202"/>
      <c r="HD71" s="202"/>
      <c r="HE71" s="202"/>
      <c r="HF71" s="202"/>
      <c r="HG71" s="202"/>
      <c r="HH71" s="202"/>
      <c r="HI71" s="202"/>
      <c r="HJ71" s="202"/>
      <c r="HK71" s="202"/>
      <c r="HL71" s="202"/>
      <c r="HM71" s="202"/>
      <c r="HN71" s="202"/>
      <c r="HO71" s="202"/>
      <c r="HP71" s="202"/>
      <c r="HQ71" s="202"/>
      <c r="HR71" s="202"/>
      <c r="HS71" s="202"/>
      <c r="HT71" s="202"/>
      <c r="HU71" s="202"/>
      <c r="HV71" s="202"/>
      <c r="HW71" s="202"/>
      <c r="HX71" s="202"/>
      <c r="HY71" s="202"/>
      <c r="HZ71" s="202"/>
      <c r="IA71" s="202"/>
      <c r="IB71" s="202"/>
      <c r="IC71" s="202"/>
      <c r="ID71" s="202"/>
      <c r="IE71" s="202"/>
      <c r="IF71" s="202"/>
      <c r="IG71" s="202"/>
      <c r="IH71" s="202"/>
      <c r="II71" s="202"/>
      <c r="IJ71" s="202"/>
      <c r="IK71" s="202"/>
      <c r="IL71" s="202"/>
      <c r="IM71" s="202"/>
      <c r="IN71" s="202"/>
      <c r="IO71" s="202"/>
      <c r="IP71" s="202"/>
      <c r="IQ71" s="202"/>
      <c r="IR71" s="202"/>
      <c r="IS71" s="202"/>
      <c r="IT71" s="202"/>
      <c r="IU71" s="202"/>
      <c r="IV71" s="202"/>
      <c r="IW71" s="202"/>
      <c r="IX71" s="202"/>
      <c r="IY71" s="202"/>
      <c r="IZ71" s="202"/>
      <c r="JA71" s="378"/>
      <c r="JB71" s="198"/>
      <c r="JC71" s="198"/>
    </row>
    <row r="72" spans="1:263" s="3" customFormat="1" ht="15" thickBot="1" x14ac:dyDescent="0.4">
      <c r="A72" s="198"/>
      <c r="B72" s="359"/>
      <c r="C72" s="239"/>
      <c r="D72" s="72" t="s">
        <v>868</v>
      </c>
      <c r="E72" s="401"/>
      <c r="F72" s="402"/>
      <c r="G72" s="403"/>
      <c r="H72" s="403"/>
      <c r="I72" s="403"/>
      <c r="J72" s="403"/>
      <c r="K72" s="403"/>
      <c r="L72" s="403"/>
      <c r="M72" s="403"/>
      <c r="N72" s="403"/>
      <c r="O72" s="403"/>
      <c r="P72" s="403"/>
      <c r="Q72" s="403"/>
      <c r="R72" s="403"/>
      <c r="S72" s="403"/>
      <c r="T72" s="403"/>
      <c r="U72" s="403"/>
      <c r="V72" s="403"/>
      <c r="W72" s="403"/>
      <c r="X72" s="403"/>
      <c r="Y72" s="403"/>
      <c r="Z72" s="403"/>
      <c r="AA72" s="403"/>
      <c r="AB72" s="403"/>
      <c r="AC72" s="403"/>
      <c r="AD72" s="403"/>
      <c r="AE72" s="403"/>
      <c r="AF72" s="403"/>
      <c r="AG72" s="403"/>
      <c r="AH72" s="403"/>
      <c r="AI72" s="403"/>
      <c r="AJ72" s="403"/>
      <c r="AK72" s="403"/>
      <c r="AL72" s="403"/>
      <c r="AM72" s="403"/>
      <c r="AN72" s="403"/>
      <c r="AO72" s="403"/>
      <c r="AP72" s="403"/>
      <c r="AQ72" s="403"/>
      <c r="AR72" s="403"/>
      <c r="AS72" s="403"/>
      <c r="AT72" s="403"/>
      <c r="AU72" s="403"/>
      <c r="AV72" s="403"/>
      <c r="AW72" s="403"/>
      <c r="AX72" s="403"/>
      <c r="AY72" s="403"/>
      <c r="AZ72" s="403"/>
      <c r="BA72" s="403"/>
      <c r="BB72" s="403"/>
      <c r="BC72" s="403"/>
      <c r="BD72" s="403"/>
      <c r="BE72" s="403"/>
      <c r="BF72" s="403"/>
      <c r="BG72" s="403"/>
      <c r="BH72" s="403"/>
      <c r="BI72" s="403"/>
      <c r="BJ72" s="403"/>
      <c r="BK72" s="403"/>
      <c r="BL72" s="403"/>
      <c r="BM72" s="403"/>
      <c r="BN72" s="403"/>
      <c r="BO72" s="403"/>
      <c r="BP72" s="403"/>
      <c r="BQ72" s="403"/>
      <c r="BR72" s="403"/>
      <c r="BS72" s="403"/>
      <c r="BT72" s="403"/>
      <c r="BU72" s="403"/>
      <c r="BV72" s="403"/>
      <c r="BW72" s="403"/>
      <c r="BX72" s="403"/>
      <c r="BY72" s="403"/>
      <c r="BZ72" s="403"/>
      <c r="CA72" s="403"/>
      <c r="CB72" s="403"/>
      <c r="CC72" s="403"/>
      <c r="CD72" s="403"/>
      <c r="CE72" s="403"/>
      <c r="CF72" s="403"/>
      <c r="CG72" s="403"/>
      <c r="CH72" s="403"/>
      <c r="CI72" s="403"/>
      <c r="CJ72" s="403"/>
      <c r="CK72" s="403"/>
      <c r="CL72" s="403"/>
      <c r="CM72" s="403"/>
      <c r="CN72" s="403"/>
      <c r="CO72" s="403"/>
      <c r="CP72" s="403"/>
      <c r="CQ72" s="403"/>
      <c r="CR72" s="403"/>
      <c r="CS72" s="403"/>
      <c r="CT72" s="403"/>
      <c r="CU72" s="403"/>
      <c r="CV72" s="403"/>
      <c r="CW72" s="403"/>
      <c r="CX72" s="403"/>
      <c r="CY72" s="403"/>
      <c r="CZ72" s="403"/>
      <c r="DA72" s="403"/>
      <c r="DB72" s="403"/>
      <c r="DC72" s="403"/>
      <c r="DD72" s="403"/>
      <c r="DE72" s="403"/>
      <c r="DF72" s="403"/>
      <c r="DG72" s="403"/>
      <c r="DH72" s="403"/>
      <c r="DI72" s="403"/>
      <c r="DJ72" s="403"/>
      <c r="DK72" s="403"/>
      <c r="DL72" s="403"/>
      <c r="DM72" s="403"/>
      <c r="DN72" s="403"/>
      <c r="DO72" s="403"/>
      <c r="DP72" s="403"/>
      <c r="DQ72" s="403"/>
      <c r="DR72" s="403"/>
      <c r="DS72" s="403"/>
      <c r="DT72" s="403"/>
      <c r="DU72" s="403"/>
      <c r="DV72" s="403"/>
      <c r="DW72" s="403"/>
      <c r="DX72" s="403"/>
      <c r="DY72" s="403"/>
      <c r="DZ72" s="403"/>
      <c r="EA72" s="403"/>
      <c r="EB72" s="403"/>
      <c r="EC72" s="403"/>
      <c r="ED72" s="403"/>
      <c r="EE72" s="403"/>
      <c r="EF72" s="403"/>
      <c r="EG72" s="403"/>
      <c r="EH72" s="403"/>
      <c r="EI72" s="403"/>
      <c r="EJ72" s="403"/>
      <c r="EK72" s="403"/>
      <c r="EL72" s="403"/>
      <c r="EM72" s="403"/>
      <c r="EN72" s="403"/>
      <c r="EO72" s="403"/>
      <c r="EP72" s="403"/>
      <c r="EQ72" s="403"/>
      <c r="ER72" s="403"/>
      <c r="ES72" s="403"/>
      <c r="ET72" s="403"/>
      <c r="EU72" s="403"/>
      <c r="EV72" s="403"/>
      <c r="EW72" s="403"/>
      <c r="EX72" s="403"/>
      <c r="EY72" s="403"/>
      <c r="EZ72" s="403"/>
      <c r="FA72" s="403"/>
      <c r="FB72" s="403"/>
      <c r="FC72" s="403"/>
      <c r="FD72" s="403"/>
      <c r="FE72" s="403"/>
      <c r="FF72" s="403"/>
      <c r="FG72" s="403"/>
      <c r="FH72" s="403"/>
      <c r="FI72" s="403"/>
      <c r="FJ72" s="403"/>
      <c r="FK72" s="403"/>
      <c r="FL72" s="403"/>
      <c r="FM72" s="403"/>
      <c r="FN72" s="403"/>
      <c r="FO72" s="403"/>
      <c r="FP72" s="403"/>
      <c r="FQ72" s="403"/>
      <c r="FR72" s="403"/>
      <c r="FS72" s="403"/>
      <c r="FT72" s="403"/>
      <c r="FU72" s="403"/>
      <c r="FV72" s="403"/>
      <c r="FW72" s="403"/>
      <c r="FX72" s="403"/>
      <c r="FY72" s="403"/>
      <c r="FZ72" s="403"/>
      <c r="GA72" s="403"/>
      <c r="GB72" s="403"/>
      <c r="GC72" s="403"/>
      <c r="GD72" s="403"/>
      <c r="GE72" s="403"/>
      <c r="GF72" s="403"/>
      <c r="GG72" s="403"/>
      <c r="GH72" s="403"/>
      <c r="GI72" s="403"/>
      <c r="GJ72" s="403"/>
      <c r="GK72" s="403"/>
      <c r="GL72" s="403"/>
      <c r="GM72" s="403"/>
      <c r="GN72" s="403"/>
      <c r="GO72" s="403"/>
      <c r="GP72" s="403"/>
      <c r="GQ72" s="403"/>
      <c r="GR72" s="403"/>
      <c r="GS72" s="403"/>
      <c r="GT72" s="403"/>
      <c r="GU72" s="403"/>
      <c r="GV72" s="403"/>
      <c r="GW72" s="403"/>
      <c r="GX72" s="403"/>
      <c r="GY72" s="403"/>
      <c r="GZ72" s="403"/>
      <c r="HA72" s="403"/>
      <c r="HB72" s="403"/>
      <c r="HC72" s="403"/>
      <c r="HD72" s="403"/>
      <c r="HE72" s="403"/>
      <c r="HF72" s="403"/>
      <c r="HG72" s="403"/>
      <c r="HH72" s="403"/>
      <c r="HI72" s="403"/>
      <c r="HJ72" s="403"/>
      <c r="HK72" s="403"/>
      <c r="HL72" s="403"/>
      <c r="HM72" s="403"/>
      <c r="HN72" s="403"/>
      <c r="HO72" s="403"/>
      <c r="HP72" s="403"/>
      <c r="HQ72" s="403"/>
      <c r="HR72" s="403"/>
      <c r="HS72" s="403"/>
      <c r="HT72" s="403"/>
      <c r="HU72" s="403"/>
      <c r="HV72" s="403"/>
      <c r="HW72" s="403"/>
      <c r="HX72" s="403"/>
      <c r="HY72" s="403"/>
      <c r="HZ72" s="403"/>
      <c r="IA72" s="403"/>
      <c r="IB72" s="403"/>
      <c r="IC72" s="403"/>
      <c r="ID72" s="403"/>
      <c r="IE72" s="403"/>
      <c r="IF72" s="403"/>
      <c r="IG72" s="403"/>
      <c r="IH72" s="403"/>
      <c r="II72" s="403"/>
      <c r="IJ72" s="403"/>
      <c r="IK72" s="403"/>
      <c r="IL72" s="403"/>
      <c r="IM72" s="403"/>
      <c r="IN72" s="403"/>
      <c r="IO72" s="403"/>
      <c r="IP72" s="403"/>
      <c r="IQ72" s="403"/>
      <c r="IR72" s="403"/>
      <c r="IS72" s="403"/>
      <c r="IT72" s="403"/>
      <c r="IU72" s="403"/>
      <c r="IV72" s="403"/>
      <c r="IW72" s="403"/>
      <c r="IX72" s="403"/>
      <c r="IY72" s="403"/>
      <c r="IZ72" s="404"/>
      <c r="JA72" s="378"/>
      <c r="JB72" s="256"/>
      <c r="JC72" s="256"/>
    </row>
    <row r="73" spans="1:263" s="3" customFormat="1" x14ac:dyDescent="0.35">
      <c r="A73" s="198"/>
      <c r="B73" s="359"/>
      <c r="C73" s="239"/>
      <c r="D73" s="105"/>
      <c r="E73" s="102"/>
      <c r="F73" s="375"/>
      <c r="G73" s="321"/>
      <c r="H73" s="322"/>
      <c r="I73" s="202"/>
      <c r="J73" s="320"/>
      <c r="K73" s="321"/>
      <c r="L73" s="48"/>
      <c r="M73" s="376"/>
      <c r="N73" s="376"/>
      <c r="O73" s="321"/>
      <c r="P73" s="321"/>
      <c r="Q73" s="48"/>
      <c r="R73" s="376"/>
      <c r="S73" s="376"/>
      <c r="T73" s="321"/>
      <c r="U73" s="321"/>
      <c r="V73" s="48"/>
      <c r="W73" s="376"/>
      <c r="X73" s="376"/>
      <c r="Y73" s="321"/>
      <c r="Z73" s="321"/>
      <c r="AA73" s="48"/>
      <c r="AB73" s="376"/>
      <c r="AC73" s="376"/>
      <c r="AD73" s="321"/>
      <c r="AE73" s="321"/>
      <c r="AF73" s="48"/>
      <c r="AG73" s="376"/>
      <c r="AH73" s="376"/>
      <c r="AI73" s="321"/>
      <c r="AJ73" s="321"/>
      <c r="AK73" s="48"/>
      <c r="AL73" s="376"/>
      <c r="AM73" s="376"/>
      <c r="AN73" s="321"/>
      <c r="AO73" s="321"/>
      <c r="AP73" s="48"/>
      <c r="AQ73" s="376"/>
      <c r="AR73" s="376"/>
      <c r="AS73" s="321"/>
      <c r="AT73" s="321"/>
      <c r="AU73" s="48"/>
      <c r="AV73" s="376"/>
      <c r="AW73" s="376"/>
      <c r="AX73" s="321"/>
      <c r="AY73" s="321"/>
      <c r="AZ73" s="48"/>
      <c r="BA73" s="376"/>
      <c r="BB73" s="376"/>
      <c r="BC73" s="321"/>
      <c r="BD73" s="321"/>
      <c r="BE73" s="48"/>
      <c r="BF73" s="376"/>
      <c r="BG73" s="376"/>
      <c r="BH73" s="321"/>
      <c r="BI73" s="321"/>
      <c r="BJ73" s="48"/>
      <c r="BK73" s="376"/>
      <c r="BL73" s="376"/>
      <c r="BM73" s="321"/>
      <c r="BN73" s="321"/>
      <c r="BO73" s="48"/>
      <c r="BP73" s="376"/>
      <c r="BQ73" s="376"/>
      <c r="BR73" s="321"/>
      <c r="BS73" s="321"/>
      <c r="BT73" s="48"/>
      <c r="BU73" s="376"/>
      <c r="BV73" s="376"/>
      <c r="BW73" s="321"/>
      <c r="BX73" s="321"/>
      <c r="BY73" s="48"/>
      <c r="BZ73" s="376"/>
      <c r="CA73" s="376"/>
      <c r="CB73" s="321"/>
      <c r="CC73" s="321"/>
      <c r="CD73" s="48"/>
      <c r="CE73" s="376"/>
      <c r="CF73" s="376"/>
      <c r="CG73" s="321"/>
      <c r="CH73" s="321"/>
      <c r="CI73" s="48"/>
      <c r="CJ73" s="376"/>
      <c r="CK73" s="376"/>
      <c r="CL73" s="321"/>
      <c r="CM73" s="321"/>
      <c r="CN73" s="48"/>
      <c r="CO73" s="376"/>
      <c r="CP73" s="376"/>
      <c r="CQ73" s="321"/>
      <c r="CR73" s="321"/>
      <c r="CS73" s="48"/>
      <c r="CT73" s="376"/>
      <c r="CU73" s="376"/>
      <c r="CV73" s="321"/>
      <c r="CW73" s="321"/>
      <c r="CX73" s="48"/>
      <c r="CY73" s="376"/>
      <c r="CZ73" s="376"/>
      <c r="DA73" s="321"/>
      <c r="DB73" s="321"/>
      <c r="DC73" s="48"/>
      <c r="DD73" s="376"/>
      <c r="DE73" s="376"/>
      <c r="DF73" s="321"/>
      <c r="DG73" s="321"/>
      <c r="DH73" s="48"/>
      <c r="DI73" s="376"/>
      <c r="DJ73" s="376"/>
      <c r="DK73" s="321"/>
      <c r="DL73" s="321"/>
      <c r="DM73" s="48"/>
      <c r="DN73" s="376"/>
      <c r="DO73" s="376"/>
      <c r="DP73" s="321"/>
      <c r="DQ73" s="321"/>
      <c r="DR73" s="48"/>
      <c r="DS73" s="376"/>
      <c r="DT73" s="376"/>
      <c r="DU73" s="321"/>
      <c r="DV73" s="321"/>
      <c r="DW73" s="48"/>
      <c r="DX73" s="376"/>
      <c r="DY73" s="376"/>
      <c r="DZ73" s="321"/>
      <c r="EA73" s="321"/>
      <c r="EB73" s="48"/>
      <c r="EC73" s="376"/>
      <c r="ED73" s="376"/>
      <c r="EE73" s="321"/>
      <c r="EF73" s="321"/>
      <c r="EG73" s="48"/>
      <c r="EH73" s="376"/>
      <c r="EI73" s="376"/>
      <c r="EJ73" s="321"/>
      <c r="EK73" s="321"/>
      <c r="EL73" s="48"/>
      <c r="EM73" s="376"/>
      <c r="EN73" s="376"/>
      <c r="EO73" s="321"/>
      <c r="EP73" s="321"/>
      <c r="EQ73" s="48"/>
      <c r="ER73" s="376"/>
      <c r="ES73" s="376"/>
      <c r="ET73" s="321"/>
      <c r="EU73" s="321"/>
      <c r="EV73" s="48"/>
      <c r="EW73" s="376"/>
      <c r="EX73" s="376"/>
      <c r="EY73" s="321"/>
      <c r="EZ73" s="321"/>
      <c r="FA73" s="48"/>
      <c r="FB73" s="376"/>
      <c r="FC73" s="376"/>
      <c r="FD73" s="321"/>
      <c r="FE73" s="321"/>
      <c r="FF73" s="48"/>
      <c r="FG73" s="376"/>
      <c r="FH73" s="376"/>
      <c r="FI73" s="321"/>
      <c r="FJ73" s="321"/>
      <c r="FK73" s="48"/>
      <c r="FL73" s="376"/>
      <c r="FM73" s="376"/>
      <c r="FN73" s="321"/>
      <c r="FO73" s="321"/>
      <c r="FP73" s="48"/>
      <c r="FQ73" s="376"/>
      <c r="FR73" s="376"/>
      <c r="FS73" s="321"/>
      <c r="FT73" s="321"/>
      <c r="FU73" s="48"/>
      <c r="FV73" s="376"/>
      <c r="FW73" s="376"/>
      <c r="FX73" s="321"/>
      <c r="FY73" s="321"/>
      <c r="FZ73" s="48"/>
      <c r="GA73" s="376"/>
      <c r="GB73" s="376"/>
      <c r="GC73" s="321"/>
      <c r="GD73" s="321"/>
      <c r="GE73" s="48"/>
      <c r="GF73" s="376"/>
      <c r="GG73" s="376"/>
      <c r="GH73" s="321"/>
      <c r="GI73" s="321"/>
      <c r="GJ73" s="48"/>
      <c r="GK73" s="376"/>
      <c r="GL73" s="376"/>
      <c r="GM73" s="321"/>
      <c r="GN73" s="321"/>
      <c r="GO73" s="48"/>
      <c r="GP73" s="376"/>
      <c r="GQ73" s="376"/>
      <c r="GR73" s="321"/>
      <c r="GS73" s="321"/>
      <c r="GT73" s="48"/>
      <c r="GU73" s="376"/>
      <c r="GV73" s="376"/>
      <c r="GW73" s="321"/>
      <c r="GX73" s="321"/>
      <c r="GY73" s="48"/>
      <c r="GZ73" s="376"/>
      <c r="HA73" s="376"/>
      <c r="HB73" s="321"/>
      <c r="HC73" s="321"/>
      <c r="HD73" s="48"/>
      <c r="HE73" s="376"/>
      <c r="HF73" s="376"/>
      <c r="HG73" s="321"/>
      <c r="HH73" s="321"/>
      <c r="HI73" s="48"/>
      <c r="HJ73" s="376"/>
      <c r="HK73" s="376"/>
      <c r="HL73" s="321"/>
      <c r="HM73" s="321"/>
      <c r="HN73" s="48"/>
      <c r="HO73" s="376"/>
      <c r="HP73" s="376"/>
      <c r="HQ73" s="321"/>
      <c r="HR73" s="321"/>
      <c r="HS73" s="48"/>
      <c r="HT73" s="376"/>
      <c r="HU73" s="376"/>
      <c r="HV73" s="321"/>
      <c r="HW73" s="321"/>
      <c r="HX73" s="48"/>
      <c r="HY73" s="376"/>
      <c r="HZ73" s="376"/>
      <c r="IA73" s="321"/>
      <c r="IB73" s="321"/>
      <c r="IC73" s="48"/>
      <c r="ID73" s="376"/>
      <c r="IE73" s="376"/>
      <c r="IF73" s="321"/>
      <c r="IG73" s="321"/>
      <c r="IH73" s="48"/>
      <c r="II73" s="376"/>
      <c r="IJ73" s="376"/>
      <c r="IK73" s="321"/>
      <c r="IL73" s="321"/>
      <c r="IM73" s="48"/>
      <c r="IN73" s="376"/>
      <c r="IO73" s="376"/>
      <c r="IP73" s="321"/>
      <c r="IQ73" s="321"/>
      <c r="IR73" s="48"/>
      <c r="IS73" s="376"/>
      <c r="IT73" s="376"/>
      <c r="IU73" s="321"/>
      <c r="IV73" s="321"/>
      <c r="IW73" s="48"/>
      <c r="IX73" s="376"/>
      <c r="IY73" s="377"/>
      <c r="IZ73" s="405"/>
      <c r="JA73" s="378"/>
      <c r="JB73" s="256"/>
      <c r="JC73" s="256"/>
    </row>
    <row r="74" spans="1:263" s="90" customFormat="1" ht="28.15" customHeight="1" x14ac:dyDescent="0.35">
      <c r="A74" s="379"/>
      <c r="B74" s="362"/>
      <c r="C74" s="240"/>
      <c r="D74" s="160"/>
      <c r="E74" s="363"/>
      <c r="F74" s="380"/>
      <c r="G74" s="16" t="s">
        <v>171</v>
      </c>
      <c r="H74" s="381"/>
      <c r="I74" s="202"/>
      <c r="J74" s="87"/>
      <c r="K74" s="502" t="str">
        <f>IF('Schedule 1'!L104='Helper 1'!$E$2,"",IF(K$7&lt;&gt;"",K$7,""))</f>
        <v/>
      </c>
      <c r="L74" s="502"/>
      <c r="M74" s="502"/>
      <c r="N74" s="82"/>
      <c r="O74" s="88"/>
      <c r="P74" s="502" t="str">
        <f>IF('Schedule 1'!Q104='Helper 1'!$E$2,"",IF(P$7&lt;&gt;"",P$7,""))</f>
        <v/>
      </c>
      <c r="Q74" s="502"/>
      <c r="R74" s="502"/>
      <c r="S74" s="82"/>
      <c r="T74" s="88"/>
      <c r="U74" s="502" t="str">
        <f>IF('Schedule 1'!V104='Helper 1'!$E$2,"",IF(U$7&lt;&gt;"",U$7,""))</f>
        <v/>
      </c>
      <c r="V74" s="502"/>
      <c r="W74" s="502"/>
      <c r="X74" s="82"/>
      <c r="Y74" s="88"/>
      <c r="Z74" s="502" t="str">
        <f>IF('Schedule 1'!AA104='Helper 1'!$E$2,"",IF(Z$7&lt;&gt;"",Z$7,""))</f>
        <v/>
      </c>
      <c r="AA74" s="502"/>
      <c r="AB74" s="502"/>
      <c r="AC74" s="82"/>
      <c r="AD74" s="88"/>
      <c r="AE74" s="502" t="str">
        <f>IF('Schedule 1'!AF104='Helper 1'!$E$2,"",IF(AE$7&lt;&gt;"",AE$7,""))</f>
        <v/>
      </c>
      <c r="AF74" s="502"/>
      <c r="AG74" s="502"/>
      <c r="AH74" s="82"/>
      <c r="AI74" s="88"/>
      <c r="AJ74" s="502" t="str">
        <f>IF('Schedule 1'!AK104='Helper 1'!$E$2,"",IF(AJ$7&lt;&gt;"",AJ$7,""))</f>
        <v/>
      </c>
      <c r="AK74" s="502"/>
      <c r="AL74" s="502"/>
      <c r="AM74" s="82"/>
      <c r="AN74" s="88"/>
      <c r="AO74" s="502" t="str">
        <f>IF('Schedule 1'!AP104='Helper 1'!$E$2,"",IF(AO$7&lt;&gt;"",AO$7,""))</f>
        <v/>
      </c>
      <c r="AP74" s="502"/>
      <c r="AQ74" s="502"/>
      <c r="AR74" s="82"/>
      <c r="AS74" s="88"/>
      <c r="AT74" s="502" t="str">
        <f>IF('Schedule 1'!AU104='Helper 1'!$E$2,"",IF(AT$7&lt;&gt;"",AT$7,""))</f>
        <v/>
      </c>
      <c r="AU74" s="502"/>
      <c r="AV74" s="502"/>
      <c r="AW74" s="82"/>
      <c r="AX74" s="88"/>
      <c r="AY74" s="502" t="str">
        <f>IF('Schedule 1'!AZ104='Helper 1'!$E$2,"",IF(AY$7&lt;&gt;"",AY$7,""))</f>
        <v/>
      </c>
      <c r="AZ74" s="502"/>
      <c r="BA74" s="502"/>
      <c r="BB74" s="82"/>
      <c r="BC74" s="88"/>
      <c r="BD74" s="502" t="str">
        <f>IF('Schedule 1'!BE104='Helper 1'!$E$2,"",IF(BD$7&lt;&gt;"",BD$7,""))</f>
        <v/>
      </c>
      <c r="BE74" s="502"/>
      <c r="BF74" s="502"/>
      <c r="BG74" s="82"/>
      <c r="BH74" s="88"/>
      <c r="BI74" s="502" t="str">
        <f>IF('Schedule 1'!BJ104='Helper 1'!$E$2,"",IF(BI$7&lt;&gt;"",BI$7,""))</f>
        <v/>
      </c>
      <c r="BJ74" s="502"/>
      <c r="BK74" s="502"/>
      <c r="BL74" s="82"/>
      <c r="BM74" s="88"/>
      <c r="BN74" s="502" t="str">
        <f>IF('Schedule 1'!BO104='Helper 1'!$E$2,"",IF(BN$7&lt;&gt;"",BN$7,""))</f>
        <v/>
      </c>
      <c r="BO74" s="502"/>
      <c r="BP74" s="502"/>
      <c r="BQ74" s="82"/>
      <c r="BR74" s="88"/>
      <c r="BS74" s="502" t="str">
        <f>IF('Schedule 1'!BT104='Helper 1'!$E$2,"",IF(BS$7&lt;&gt;"",BS$7,""))</f>
        <v/>
      </c>
      <c r="BT74" s="502"/>
      <c r="BU74" s="502"/>
      <c r="BV74" s="82"/>
      <c r="BW74" s="88"/>
      <c r="BX74" s="502" t="str">
        <f>IF('Schedule 1'!BY104='Helper 1'!$E$2,"",IF(BX$7&lt;&gt;"",BX$7,""))</f>
        <v/>
      </c>
      <c r="BY74" s="502"/>
      <c r="BZ74" s="502"/>
      <c r="CA74" s="82"/>
      <c r="CB74" s="88"/>
      <c r="CC74" s="502" t="str">
        <f>IF('Schedule 1'!CD104='Helper 1'!$E$2,"",IF(CC$7&lt;&gt;"",CC$7,""))</f>
        <v/>
      </c>
      <c r="CD74" s="502"/>
      <c r="CE74" s="502"/>
      <c r="CF74" s="82"/>
      <c r="CG74" s="88"/>
      <c r="CH74" s="502" t="str">
        <f>IF('Schedule 1'!CI104='Helper 1'!$E$2,"",IF(CH$7&lt;&gt;"",CH$7,""))</f>
        <v/>
      </c>
      <c r="CI74" s="502"/>
      <c r="CJ74" s="502"/>
      <c r="CK74" s="82"/>
      <c r="CL74" s="88"/>
      <c r="CM74" s="502" t="str">
        <f>IF('Schedule 1'!CN104='Helper 1'!$E$2,"",IF(CM$7&lt;&gt;"",CM$7,""))</f>
        <v/>
      </c>
      <c r="CN74" s="502"/>
      <c r="CO74" s="502"/>
      <c r="CP74" s="82"/>
      <c r="CQ74" s="88"/>
      <c r="CR74" s="502" t="str">
        <f>IF('Schedule 1'!CS104='Helper 1'!$E$2,"",IF(CR$7&lt;&gt;"",CR$7,""))</f>
        <v/>
      </c>
      <c r="CS74" s="502"/>
      <c r="CT74" s="502"/>
      <c r="CU74" s="82"/>
      <c r="CV74" s="88"/>
      <c r="CW74" s="502" t="str">
        <f>IF('Schedule 1'!CX104='Helper 1'!$E$2,"",IF(CW$7&lt;&gt;"",CW$7,""))</f>
        <v/>
      </c>
      <c r="CX74" s="502"/>
      <c r="CY74" s="502"/>
      <c r="CZ74" s="82"/>
      <c r="DA74" s="88"/>
      <c r="DB74" s="502" t="str">
        <f>IF('Schedule 1'!DC104='Helper 1'!$E$2,"",IF(DB$7&lt;&gt;"",DB$7,""))</f>
        <v/>
      </c>
      <c r="DC74" s="502"/>
      <c r="DD74" s="502"/>
      <c r="DE74" s="82"/>
      <c r="DF74" s="88"/>
      <c r="DG74" s="502" t="str">
        <f>IF('Schedule 1'!DH104='Helper 1'!$E$2,"",IF(DG$7&lt;&gt;"",DG$7,""))</f>
        <v/>
      </c>
      <c r="DH74" s="502"/>
      <c r="DI74" s="502"/>
      <c r="DJ74" s="82"/>
      <c r="DK74" s="88"/>
      <c r="DL74" s="502" t="str">
        <f>IF('Schedule 1'!DM104='Helper 1'!$E$2,"",IF(DL$7&lt;&gt;"",DL$7,""))</f>
        <v/>
      </c>
      <c r="DM74" s="502"/>
      <c r="DN74" s="502"/>
      <c r="DO74" s="82"/>
      <c r="DP74" s="88"/>
      <c r="DQ74" s="502" t="str">
        <f>IF('Schedule 1'!DR104='Helper 1'!$E$2,"",IF(DQ$7&lt;&gt;"",DQ$7,""))</f>
        <v/>
      </c>
      <c r="DR74" s="502"/>
      <c r="DS74" s="502"/>
      <c r="DT74" s="82"/>
      <c r="DU74" s="88"/>
      <c r="DV74" s="502" t="str">
        <f>IF('Schedule 1'!DW104='Helper 1'!$E$2,"",IF(DV$7&lt;&gt;"",DV$7,""))</f>
        <v/>
      </c>
      <c r="DW74" s="502"/>
      <c r="DX74" s="502"/>
      <c r="DY74" s="82"/>
      <c r="DZ74" s="88"/>
      <c r="EA74" s="502" t="str">
        <f>IF('Schedule 1'!EB104='Helper 1'!$E$2,"",IF(EA$7&lt;&gt;"",EA$7,""))</f>
        <v/>
      </c>
      <c r="EB74" s="502"/>
      <c r="EC74" s="502"/>
      <c r="ED74" s="82"/>
      <c r="EE74" s="88"/>
      <c r="EF74" s="502" t="str">
        <f>IF('Schedule 1'!EG104='Helper 1'!$E$2,"",IF(EF$7&lt;&gt;"",EF$7,""))</f>
        <v/>
      </c>
      <c r="EG74" s="502"/>
      <c r="EH74" s="502"/>
      <c r="EI74" s="82"/>
      <c r="EJ74" s="88"/>
      <c r="EK74" s="502" t="str">
        <f>IF('Schedule 1'!EL104='Helper 1'!$E$2,"",IF(EK$7&lt;&gt;"",EK$7,""))</f>
        <v/>
      </c>
      <c r="EL74" s="502"/>
      <c r="EM74" s="502"/>
      <c r="EN74" s="82"/>
      <c r="EO74" s="88"/>
      <c r="EP74" s="502" t="str">
        <f>IF('Schedule 1'!EQ104='Helper 1'!$E$2,"",IF(EP$7&lt;&gt;"",EP$7,""))</f>
        <v/>
      </c>
      <c r="EQ74" s="502"/>
      <c r="ER74" s="502"/>
      <c r="ES74" s="82"/>
      <c r="ET74" s="88"/>
      <c r="EU74" s="502" t="str">
        <f>IF('Schedule 1'!EV104='Helper 1'!$E$2,"",IF(EU$7&lt;&gt;"",EU$7,""))</f>
        <v/>
      </c>
      <c r="EV74" s="502"/>
      <c r="EW74" s="502"/>
      <c r="EX74" s="82"/>
      <c r="EY74" s="88"/>
      <c r="EZ74" s="502" t="str">
        <f>IF('Schedule 1'!FA104='Helper 1'!$E$2,"",IF(EZ$7&lt;&gt;"",EZ$7,""))</f>
        <v/>
      </c>
      <c r="FA74" s="502"/>
      <c r="FB74" s="502"/>
      <c r="FC74" s="82"/>
      <c r="FD74" s="88"/>
      <c r="FE74" s="502" t="str">
        <f>IF('Schedule 1'!FF104='Helper 1'!$E$2,"",IF(FE$7&lt;&gt;"",FE$7,""))</f>
        <v/>
      </c>
      <c r="FF74" s="502"/>
      <c r="FG74" s="502"/>
      <c r="FH74" s="82"/>
      <c r="FI74" s="88"/>
      <c r="FJ74" s="502" t="str">
        <f>IF('Schedule 1'!FK104='Helper 1'!$E$2,"",IF(FJ$7&lt;&gt;"",FJ$7,""))</f>
        <v/>
      </c>
      <c r="FK74" s="502"/>
      <c r="FL74" s="502"/>
      <c r="FM74" s="82"/>
      <c r="FN74" s="88"/>
      <c r="FO74" s="502" t="str">
        <f>IF('Schedule 1'!FP104='Helper 1'!$E$2,"",IF(FO$7&lt;&gt;"",FO$7,""))</f>
        <v/>
      </c>
      <c r="FP74" s="502"/>
      <c r="FQ74" s="502"/>
      <c r="FR74" s="82"/>
      <c r="FS74" s="88"/>
      <c r="FT74" s="502" t="str">
        <f>IF('Schedule 1'!FU104='Helper 1'!$E$2,"",IF(FT$7&lt;&gt;"",FT$7,""))</f>
        <v/>
      </c>
      <c r="FU74" s="502"/>
      <c r="FV74" s="502"/>
      <c r="FW74" s="82"/>
      <c r="FX74" s="88"/>
      <c r="FY74" s="502" t="str">
        <f>IF('Schedule 1'!FZ104='Helper 1'!$E$2,"",IF(FY$7&lt;&gt;"",FY$7,""))</f>
        <v/>
      </c>
      <c r="FZ74" s="502"/>
      <c r="GA74" s="502"/>
      <c r="GB74" s="82"/>
      <c r="GC74" s="88"/>
      <c r="GD74" s="502" t="str">
        <f>IF('Schedule 1'!GE104='Helper 1'!$E$2,"",IF(GD$7&lt;&gt;"",GD$7,""))</f>
        <v/>
      </c>
      <c r="GE74" s="502"/>
      <c r="GF74" s="502"/>
      <c r="GG74" s="82"/>
      <c r="GH74" s="88"/>
      <c r="GI74" s="502" t="str">
        <f>IF('Schedule 1'!GJ104='Helper 1'!$E$2,"",IF(GI$7&lt;&gt;"",GI$7,""))</f>
        <v/>
      </c>
      <c r="GJ74" s="502"/>
      <c r="GK74" s="502"/>
      <c r="GL74" s="82"/>
      <c r="GM74" s="88"/>
      <c r="GN74" s="502" t="str">
        <f>IF('Schedule 1'!GO104='Helper 1'!$E$2,"",IF(GN$7&lt;&gt;"",GN$7,""))</f>
        <v/>
      </c>
      <c r="GO74" s="502"/>
      <c r="GP74" s="502"/>
      <c r="GQ74" s="82"/>
      <c r="GR74" s="88"/>
      <c r="GS74" s="502" t="str">
        <f>IF('Schedule 1'!GT104='Helper 1'!$E$2,"",IF(GS$7&lt;&gt;"",GS$7,""))</f>
        <v/>
      </c>
      <c r="GT74" s="502"/>
      <c r="GU74" s="502"/>
      <c r="GV74" s="82"/>
      <c r="GW74" s="88"/>
      <c r="GX74" s="502" t="str">
        <f>IF('Schedule 1'!GY104='Helper 1'!$E$2,"",IF(GX$7&lt;&gt;"",GX$7,""))</f>
        <v/>
      </c>
      <c r="GY74" s="502"/>
      <c r="GZ74" s="502"/>
      <c r="HA74" s="82"/>
      <c r="HB74" s="88"/>
      <c r="HC74" s="502" t="str">
        <f>IF('Schedule 1'!HD104='Helper 1'!$E$2,"",IF(HC$7&lt;&gt;"",HC$7,""))</f>
        <v/>
      </c>
      <c r="HD74" s="502"/>
      <c r="HE74" s="502"/>
      <c r="HF74" s="82"/>
      <c r="HG74" s="88"/>
      <c r="HH74" s="502" t="str">
        <f>IF('Schedule 1'!HI104='Helper 1'!$E$2,"",IF(HH$7&lt;&gt;"",HH$7,""))</f>
        <v/>
      </c>
      <c r="HI74" s="502"/>
      <c r="HJ74" s="502"/>
      <c r="HK74" s="82"/>
      <c r="HL74" s="88"/>
      <c r="HM74" s="502" t="str">
        <f>IF('Schedule 1'!HN104='Helper 1'!$E$2,"",IF(HM$7&lt;&gt;"",HM$7,""))</f>
        <v/>
      </c>
      <c r="HN74" s="502"/>
      <c r="HO74" s="502"/>
      <c r="HP74" s="82"/>
      <c r="HQ74" s="88"/>
      <c r="HR74" s="502" t="str">
        <f>IF('Schedule 1'!HS104='Helper 1'!$E$2,"",IF(HR$7&lt;&gt;"",HR$7,""))</f>
        <v/>
      </c>
      <c r="HS74" s="502"/>
      <c r="HT74" s="502"/>
      <c r="HU74" s="82"/>
      <c r="HV74" s="88"/>
      <c r="HW74" s="502" t="str">
        <f>IF('Schedule 1'!HX104='Helper 1'!$E$2,"",IF(HW$7&lt;&gt;"",HW$7,""))</f>
        <v/>
      </c>
      <c r="HX74" s="502"/>
      <c r="HY74" s="502"/>
      <c r="HZ74" s="82"/>
      <c r="IA74" s="88"/>
      <c r="IB74" s="502" t="str">
        <f>IF('Schedule 1'!IC104='Helper 1'!$E$2,"",IF(IB$7&lt;&gt;"",IB$7,""))</f>
        <v/>
      </c>
      <c r="IC74" s="502"/>
      <c r="ID74" s="502"/>
      <c r="IE74" s="82"/>
      <c r="IF74" s="88"/>
      <c r="IG74" s="502" t="str">
        <f>IF('Schedule 1'!IH104='Helper 1'!$E$2,"",IF(IG$7&lt;&gt;"",IG$7,""))</f>
        <v/>
      </c>
      <c r="IH74" s="502"/>
      <c r="II74" s="502"/>
      <c r="IJ74" s="82"/>
      <c r="IK74" s="88"/>
      <c r="IL74" s="502" t="str">
        <f>IF('Schedule 1'!IM104='Helper 1'!$E$2,"",IF(IL$7&lt;&gt;"",IL$7,""))</f>
        <v/>
      </c>
      <c r="IM74" s="502"/>
      <c r="IN74" s="502"/>
      <c r="IO74" s="82"/>
      <c r="IP74" s="88"/>
      <c r="IQ74" s="502" t="str">
        <f>IF('Schedule 1'!IR104='Helper 1'!$E$2,"",IF(IQ$7&lt;&gt;"",IQ$7,""))</f>
        <v/>
      </c>
      <c r="IR74" s="502"/>
      <c r="IS74" s="502"/>
      <c r="IT74" s="82"/>
      <c r="IU74" s="88"/>
      <c r="IV74" s="502" t="str">
        <f>IF('Schedule 1'!IW104='Helper 1'!$E$2,"",IF(IV$7&lt;&gt;"",IV$7,""))</f>
        <v/>
      </c>
      <c r="IW74" s="502"/>
      <c r="IX74" s="502"/>
      <c r="IY74" s="89"/>
      <c r="IZ74" s="405"/>
      <c r="JA74" s="382"/>
      <c r="JB74" s="383"/>
      <c r="JC74" s="383"/>
    </row>
    <row r="75" spans="1:263" s="3" customFormat="1" x14ac:dyDescent="0.35">
      <c r="A75" s="198"/>
      <c r="B75" s="359"/>
      <c r="C75" s="239"/>
      <c r="D75" s="133" t="s">
        <v>869</v>
      </c>
      <c r="E75" s="102"/>
      <c r="F75" s="384"/>
      <c r="G75" s="131"/>
      <c r="H75" s="325"/>
      <c r="I75" s="202"/>
      <c r="J75" s="324"/>
      <c r="K75" s="131"/>
      <c r="L75" s="131"/>
      <c r="M75" s="385"/>
      <c r="N75" s="385"/>
      <c r="O75" s="131"/>
      <c r="P75" s="131"/>
      <c r="Q75" s="131"/>
      <c r="R75" s="385"/>
      <c r="S75" s="385"/>
      <c r="T75" s="131"/>
      <c r="U75" s="131"/>
      <c r="V75" s="131"/>
      <c r="W75" s="385"/>
      <c r="X75" s="385"/>
      <c r="Y75" s="131"/>
      <c r="Z75" s="131"/>
      <c r="AA75" s="131"/>
      <c r="AB75" s="385"/>
      <c r="AC75" s="385"/>
      <c r="AD75" s="131"/>
      <c r="AE75" s="131"/>
      <c r="AF75" s="131"/>
      <c r="AG75" s="385"/>
      <c r="AH75" s="385"/>
      <c r="AI75" s="131"/>
      <c r="AJ75" s="131"/>
      <c r="AK75" s="131"/>
      <c r="AL75" s="385"/>
      <c r="AM75" s="385"/>
      <c r="AN75" s="131"/>
      <c r="AO75" s="131"/>
      <c r="AP75" s="131"/>
      <c r="AQ75" s="385"/>
      <c r="AR75" s="385"/>
      <c r="AS75" s="131"/>
      <c r="AT75" s="131"/>
      <c r="AU75" s="131"/>
      <c r="AV75" s="385"/>
      <c r="AW75" s="385"/>
      <c r="AX75" s="131"/>
      <c r="AY75" s="131"/>
      <c r="AZ75" s="131"/>
      <c r="BA75" s="385"/>
      <c r="BB75" s="385"/>
      <c r="BC75" s="131"/>
      <c r="BD75" s="131"/>
      <c r="BE75" s="131"/>
      <c r="BF75" s="385"/>
      <c r="BG75" s="385"/>
      <c r="BH75" s="131"/>
      <c r="BI75" s="131"/>
      <c r="BJ75" s="131"/>
      <c r="BK75" s="385"/>
      <c r="BL75" s="385"/>
      <c r="BM75" s="131"/>
      <c r="BN75" s="131"/>
      <c r="BO75" s="131"/>
      <c r="BP75" s="385"/>
      <c r="BQ75" s="385"/>
      <c r="BR75" s="131"/>
      <c r="BS75" s="131"/>
      <c r="BT75" s="131"/>
      <c r="BU75" s="385"/>
      <c r="BV75" s="385"/>
      <c r="BW75" s="131"/>
      <c r="BX75" s="131"/>
      <c r="BY75" s="131"/>
      <c r="BZ75" s="385"/>
      <c r="CA75" s="385"/>
      <c r="CB75" s="131"/>
      <c r="CC75" s="131"/>
      <c r="CD75" s="131"/>
      <c r="CE75" s="385"/>
      <c r="CF75" s="385"/>
      <c r="CG75" s="131"/>
      <c r="CH75" s="131"/>
      <c r="CI75" s="131"/>
      <c r="CJ75" s="385"/>
      <c r="CK75" s="385"/>
      <c r="CL75" s="131"/>
      <c r="CM75" s="131"/>
      <c r="CN75" s="131"/>
      <c r="CO75" s="385"/>
      <c r="CP75" s="385"/>
      <c r="CQ75" s="131"/>
      <c r="CR75" s="131"/>
      <c r="CS75" s="131"/>
      <c r="CT75" s="385"/>
      <c r="CU75" s="385"/>
      <c r="CV75" s="131"/>
      <c r="CW75" s="131"/>
      <c r="CX75" s="131"/>
      <c r="CY75" s="385"/>
      <c r="CZ75" s="385"/>
      <c r="DA75" s="131"/>
      <c r="DB75" s="131"/>
      <c r="DC75" s="131"/>
      <c r="DD75" s="385"/>
      <c r="DE75" s="385"/>
      <c r="DF75" s="131"/>
      <c r="DG75" s="131"/>
      <c r="DH75" s="131"/>
      <c r="DI75" s="385"/>
      <c r="DJ75" s="385"/>
      <c r="DK75" s="131"/>
      <c r="DL75" s="131"/>
      <c r="DM75" s="131"/>
      <c r="DN75" s="385"/>
      <c r="DO75" s="385"/>
      <c r="DP75" s="131"/>
      <c r="DQ75" s="131"/>
      <c r="DR75" s="131"/>
      <c r="DS75" s="385"/>
      <c r="DT75" s="385"/>
      <c r="DU75" s="131"/>
      <c r="DV75" s="131"/>
      <c r="DW75" s="131"/>
      <c r="DX75" s="385"/>
      <c r="DY75" s="385"/>
      <c r="DZ75" s="131"/>
      <c r="EA75" s="131"/>
      <c r="EB75" s="131"/>
      <c r="EC75" s="385"/>
      <c r="ED75" s="385"/>
      <c r="EE75" s="131"/>
      <c r="EF75" s="131"/>
      <c r="EG75" s="131"/>
      <c r="EH75" s="385"/>
      <c r="EI75" s="385"/>
      <c r="EJ75" s="131"/>
      <c r="EK75" s="131"/>
      <c r="EL75" s="131"/>
      <c r="EM75" s="385"/>
      <c r="EN75" s="385"/>
      <c r="EO75" s="131"/>
      <c r="EP75" s="131"/>
      <c r="EQ75" s="131"/>
      <c r="ER75" s="385"/>
      <c r="ES75" s="385"/>
      <c r="ET75" s="131"/>
      <c r="EU75" s="131"/>
      <c r="EV75" s="131"/>
      <c r="EW75" s="385"/>
      <c r="EX75" s="385"/>
      <c r="EY75" s="131"/>
      <c r="EZ75" s="131"/>
      <c r="FA75" s="131"/>
      <c r="FB75" s="385"/>
      <c r="FC75" s="385"/>
      <c r="FD75" s="131"/>
      <c r="FE75" s="131"/>
      <c r="FF75" s="131"/>
      <c r="FG75" s="385"/>
      <c r="FH75" s="385"/>
      <c r="FI75" s="131"/>
      <c r="FJ75" s="131"/>
      <c r="FK75" s="131"/>
      <c r="FL75" s="385"/>
      <c r="FM75" s="385"/>
      <c r="FN75" s="131"/>
      <c r="FO75" s="131"/>
      <c r="FP75" s="131"/>
      <c r="FQ75" s="385"/>
      <c r="FR75" s="385"/>
      <c r="FS75" s="131"/>
      <c r="FT75" s="131"/>
      <c r="FU75" s="131"/>
      <c r="FV75" s="385"/>
      <c r="FW75" s="385"/>
      <c r="FX75" s="131"/>
      <c r="FY75" s="131"/>
      <c r="FZ75" s="131"/>
      <c r="GA75" s="385"/>
      <c r="GB75" s="385"/>
      <c r="GC75" s="131"/>
      <c r="GD75" s="131"/>
      <c r="GE75" s="131"/>
      <c r="GF75" s="385"/>
      <c r="GG75" s="385"/>
      <c r="GH75" s="131"/>
      <c r="GI75" s="131"/>
      <c r="GJ75" s="131"/>
      <c r="GK75" s="385"/>
      <c r="GL75" s="385"/>
      <c r="GM75" s="131"/>
      <c r="GN75" s="131"/>
      <c r="GO75" s="131"/>
      <c r="GP75" s="385"/>
      <c r="GQ75" s="385"/>
      <c r="GR75" s="131"/>
      <c r="GS75" s="131"/>
      <c r="GT75" s="131"/>
      <c r="GU75" s="385"/>
      <c r="GV75" s="385"/>
      <c r="GW75" s="131"/>
      <c r="GX75" s="131"/>
      <c r="GY75" s="131"/>
      <c r="GZ75" s="385"/>
      <c r="HA75" s="385"/>
      <c r="HB75" s="131"/>
      <c r="HC75" s="131"/>
      <c r="HD75" s="131"/>
      <c r="HE75" s="385"/>
      <c r="HF75" s="385"/>
      <c r="HG75" s="131"/>
      <c r="HH75" s="131"/>
      <c r="HI75" s="131"/>
      <c r="HJ75" s="385"/>
      <c r="HK75" s="385"/>
      <c r="HL75" s="131"/>
      <c r="HM75" s="131"/>
      <c r="HN75" s="131"/>
      <c r="HO75" s="385"/>
      <c r="HP75" s="385"/>
      <c r="HQ75" s="131"/>
      <c r="HR75" s="131"/>
      <c r="HS75" s="131"/>
      <c r="HT75" s="385"/>
      <c r="HU75" s="385"/>
      <c r="HV75" s="131"/>
      <c r="HW75" s="131"/>
      <c r="HX75" s="131"/>
      <c r="HY75" s="385"/>
      <c r="HZ75" s="385"/>
      <c r="IA75" s="131"/>
      <c r="IB75" s="131"/>
      <c r="IC75" s="131"/>
      <c r="ID75" s="385"/>
      <c r="IE75" s="385"/>
      <c r="IF75" s="131"/>
      <c r="IG75" s="131"/>
      <c r="IH75" s="131"/>
      <c r="II75" s="385"/>
      <c r="IJ75" s="385"/>
      <c r="IK75" s="131"/>
      <c r="IL75" s="131"/>
      <c r="IM75" s="131"/>
      <c r="IN75" s="385"/>
      <c r="IO75" s="385"/>
      <c r="IP75" s="131"/>
      <c r="IQ75" s="131"/>
      <c r="IR75" s="131"/>
      <c r="IS75" s="385"/>
      <c r="IT75" s="385"/>
      <c r="IU75" s="131"/>
      <c r="IV75" s="131"/>
      <c r="IW75" s="131"/>
      <c r="IX75" s="385"/>
      <c r="IY75" s="386"/>
      <c r="IZ75" s="405"/>
      <c r="JA75" s="378"/>
      <c r="JB75" s="256"/>
      <c r="JC75" s="256"/>
    </row>
    <row r="76" spans="1:263" s="3" customFormat="1" x14ac:dyDescent="0.35">
      <c r="A76" s="198"/>
      <c r="B76" s="359"/>
      <c r="C76" s="239"/>
      <c r="D76" s="133" t="s">
        <v>870</v>
      </c>
      <c r="E76" s="102"/>
      <c r="F76" s="384"/>
      <c r="G76" s="131"/>
      <c r="H76" s="325"/>
      <c r="I76" s="202"/>
      <c r="J76" s="324"/>
      <c r="K76" s="131"/>
      <c r="L76" s="131"/>
      <c r="M76" s="49"/>
      <c r="N76" s="49"/>
      <c r="O76" s="131"/>
      <c r="P76" s="131"/>
      <c r="Q76" s="131"/>
      <c r="R76" s="49"/>
      <c r="S76" s="49"/>
      <c r="T76" s="131"/>
      <c r="U76" s="131"/>
      <c r="V76" s="131"/>
      <c r="W76" s="49"/>
      <c r="X76" s="49"/>
      <c r="Y76" s="131"/>
      <c r="Z76" s="131"/>
      <c r="AA76" s="131"/>
      <c r="AB76" s="49"/>
      <c r="AC76" s="49"/>
      <c r="AD76" s="131"/>
      <c r="AE76" s="131"/>
      <c r="AF76" s="131"/>
      <c r="AG76" s="49"/>
      <c r="AH76" s="49"/>
      <c r="AI76" s="131"/>
      <c r="AJ76" s="131"/>
      <c r="AK76" s="131"/>
      <c r="AL76" s="49"/>
      <c r="AM76" s="49"/>
      <c r="AN76" s="131"/>
      <c r="AO76" s="131"/>
      <c r="AP76" s="131"/>
      <c r="AQ76" s="49"/>
      <c r="AR76" s="49"/>
      <c r="AS76" s="131"/>
      <c r="AT76" s="131"/>
      <c r="AU76" s="131"/>
      <c r="AV76" s="49"/>
      <c r="AW76" s="49"/>
      <c r="AX76" s="131"/>
      <c r="AY76" s="131"/>
      <c r="AZ76" s="131"/>
      <c r="BA76" s="49"/>
      <c r="BB76" s="49"/>
      <c r="BC76" s="131"/>
      <c r="BD76" s="131"/>
      <c r="BE76" s="131"/>
      <c r="BF76" s="49"/>
      <c r="BG76" s="49"/>
      <c r="BH76" s="131"/>
      <c r="BI76" s="131"/>
      <c r="BJ76" s="131"/>
      <c r="BK76" s="49"/>
      <c r="BL76" s="49"/>
      <c r="BM76" s="131"/>
      <c r="BN76" s="131"/>
      <c r="BO76" s="131"/>
      <c r="BP76" s="49"/>
      <c r="BQ76" s="49"/>
      <c r="BR76" s="131"/>
      <c r="BS76" s="131"/>
      <c r="BT76" s="131"/>
      <c r="BU76" s="49"/>
      <c r="BV76" s="49"/>
      <c r="BW76" s="131"/>
      <c r="BX76" s="131"/>
      <c r="BY76" s="131"/>
      <c r="BZ76" s="49"/>
      <c r="CA76" s="49"/>
      <c r="CB76" s="131"/>
      <c r="CC76" s="131"/>
      <c r="CD76" s="131"/>
      <c r="CE76" s="49"/>
      <c r="CF76" s="49"/>
      <c r="CG76" s="131"/>
      <c r="CH76" s="131"/>
      <c r="CI76" s="131"/>
      <c r="CJ76" s="49"/>
      <c r="CK76" s="49"/>
      <c r="CL76" s="131"/>
      <c r="CM76" s="131"/>
      <c r="CN76" s="131"/>
      <c r="CO76" s="49"/>
      <c r="CP76" s="49"/>
      <c r="CQ76" s="131"/>
      <c r="CR76" s="131"/>
      <c r="CS76" s="131"/>
      <c r="CT76" s="49"/>
      <c r="CU76" s="49"/>
      <c r="CV76" s="131"/>
      <c r="CW76" s="131"/>
      <c r="CX76" s="131"/>
      <c r="CY76" s="49"/>
      <c r="CZ76" s="49"/>
      <c r="DA76" s="131"/>
      <c r="DB76" s="131"/>
      <c r="DC76" s="131"/>
      <c r="DD76" s="49"/>
      <c r="DE76" s="49"/>
      <c r="DF76" s="131"/>
      <c r="DG76" s="131"/>
      <c r="DH76" s="131"/>
      <c r="DI76" s="49"/>
      <c r="DJ76" s="49"/>
      <c r="DK76" s="131"/>
      <c r="DL76" s="131"/>
      <c r="DM76" s="131"/>
      <c r="DN76" s="49"/>
      <c r="DO76" s="49"/>
      <c r="DP76" s="131"/>
      <c r="DQ76" s="131"/>
      <c r="DR76" s="131"/>
      <c r="DS76" s="49"/>
      <c r="DT76" s="49"/>
      <c r="DU76" s="131"/>
      <c r="DV76" s="131"/>
      <c r="DW76" s="131"/>
      <c r="DX76" s="49"/>
      <c r="DY76" s="49"/>
      <c r="DZ76" s="131"/>
      <c r="EA76" s="131"/>
      <c r="EB76" s="131"/>
      <c r="EC76" s="49"/>
      <c r="ED76" s="49"/>
      <c r="EE76" s="131"/>
      <c r="EF76" s="131"/>
      <c r="EG76" s="131"/>
      <c r="EH76" s="49"/>
      <c r="EI76" s="49"/>
      <c r="EJ76" s="131"/>
      <c r="EK76" s="131"/>
      <c r="EL76" s="131"/>
      <c r="EM76" s="49"/>
      <c r="EN76" s="49"/>
      <c r="EO76" s="131"/>
      <c r="EP76" s="131"/>
      <c r="EQ76" s="131"/>
      <c r="ER76" s="49"/>
      <c r="ES76" s="49"/>
      <c r="ET76" s="131"/>
      <c r="EU76" s="131"/>
      <c r="EV76" s="131"/>
      <c r="EW76" s="49"/>
      <c r="EX76" s="49"/>
      <c r="EY76" s="131"/>
      <c r="EZ76" s="131"/>
      <c r="FA76" s="131"/>
      <c r="FB76" s="49"/>
      <c r="FC76" s="49"/>
      <c r="FD76" s="131"/>
      <c r="FE76" s="131"/>
      <c r="FF76" s="131"/>
      <c r="FG76" s="49"/>
      <c r="FH76" s="49"/>
      <c r="FI76" s="131"/>
      <c r="FJ76" s="131"/>
      <c r="FK76" s="131"/>
      <c r="FL76" s="49"/>
      <c r="FM76" s="49"/>
      <c r="FN76" s="131"/>
      <c r="FO76" s="131"/>
      <c r="FP76" s="131"/>
      <c r="FQ76" s="49"/>
      <c r="FR76" s="49"/>
      <c r="FS76" s="131"/>
      <c r="FT76" s="131"/>
      <c r="FU76" s="131"/>
      <c r="FV76" s="49"/>
      <c r="FW76" s="49"/>
      <c r="FX76" s="131"/>
      <c r="FY76" s="131"/>
      <c r="FZ76" s="131"/>
      <c r="GA76" s="49"/>
      <c r="GB76" s="49"/>
      <c r="GC76" s="131"/>
      <c r="GD76" s="131"/>
      <c r="GE76" s="131"/>
      <c r="GF76" s="49"/>
      <c r="GG76" s="49"/>
      <c r="GH76" s="131"/>
      <c r="GI76" s="131"/>
      <c r="GJ76" s="131"/>
      <c r="GK76" s="49"/>
      <c r="GL76" s="49"/>
      <c r="GM76" s="131"/>
      <c r="GN76" s="131"/>
      <c r="GO76" s="131"/>
      <c r="GP76" s="49"/>
      <c r="GQ76" s="49"/>
      <c r="GR76" s="131"/>
      <c r="GS76" s="131"/>
      <c r="GT76" s="131"/>
      <c r="GU76" s="49"/>
      <c r="GV76" s="49"/>
      <c r="GW76" s="131"/>
      <c r="GX76" s="131"/>
      <c r="GY76" s="131"/>
      <c r="GZ76" s="49"/>
      <c r="HA76" s="49"/>
      <c r="HB76" s="131"/>
      <c r="HC76" s="131"/>
      <c r="HD76" s="131"/>
      <c r="HE76" s="49"/>
      <c r="HF76" s="49"/>
      <c r="HG76" s="131"/>
      <c r="HH76" s="131"/>
      <c r="HI76" s="131"/>
      <c r="HJ76" s="49"/>
      <c r="HK76" s="49"/>
      <c r="HL76" s="131"/>
      <c r="HM76" s="131"/>
      <c r="HN76" s="131"/>
      <c r="HO76" s="49"/>
      <c r="HP76" s="49"/>
      <c r="HQ76" s="131"/>
      <c r="HR76" s="131"/>
      <c r="HS76" s="131"/>
      <c r="HT76" s="49"/>
      <c r="HU76" s="49"/>
      <c r="HV76" s="131"/>
      <c r="HW76" s="131"/>
      <c r="HX76" s="131"/>
      <c r="HY76" s="49"/>
      <c r="HZ76" s="49"/>
      <c r="IA76" s="131"/>
      <c r="IB76" s="131"/>
      <c r="IC76" s="131"/>
      <c r="ID76" s="49"/>
      <c r="IE76" s="49"/>
      <c r="IF76" s="131"/>
      <c r="IG76" s="131"/>
      <c r="IH76" s="131"/>
      <c r="II76" s="49"/>
      <c r="IJ76" s="49"/>
      <c r="IK76" s="131"/>
      <c r="IL76" s="131"/>
      <c r="IM76" s="131"/>
      <c r="IN76" s="49"/>
      <c r="IO76" s="49"/>
      <c r="IP76" s="131"/>
      <c r="IQ76" s="131"/>
      <c r="IR76" s="131"/>
      <c r="IS76" s="49"/>
      <c r="IT76" s="49"/>
      <c r="IU76" s="131"/>
      <c r="IV76" s="131"/>
      <c r="IW76" s="131"/>
      <c r="IX76" s="49"/>
      <c r="IY76" s="50"/>
      <c r="IZ76" s="405"/>
      <c r="JA76" s="378"/>
      <c r="JB76" s="256"/>
      <c r="JC76" s="256"/>
    </row>
    <row r="77" spans="1:263" s="3" customFormat="1" x14ac:dyDescent="0.35">
      <c r="A77" s="198"/>
      <c r="B77" s="359"/>
      <c r="C77" s="239"/>
      <c r="D77" s="133" t="s">
        <v>871</v>
      </c>
      <c r="E77" s="102"/>
      <c r="F77" s="384"/>
      <c r="G77" s="131"/>
      <c r="H77" s="325"/>
      <c r="I77" s="202"/>
      <c r="J77" s="324"/>
      <c r="K77" s="131"/>
      <c r="L77" s="131"/>
      <c r="M77" s="49"/>
      <c r="N77" s="49"/>
      <c r="O77" s="131"/>
      <c r="P77" s="131"/>
      <c r="Q77" s="131"/>
      <c r="R77" s="49"/>
      <c r="S77" s="49"/>
      <c r="T77" s="131"/>
      <c r="U77" s="131"/>
      <c r="V77" s="131"/>
      <c r="W77" s="49"/>
      <c r="X77" s="49"/>
      <c r="Y77" s="131"/>
      <c r="Z77" s="131"/>
      <c r="AA77" s="131"/>
      <c r="AB77" s="49"/>
      <c r="AC77" s="49"/>
      <c r="AD77" s="131"/>
      <c r="AE77" s="131"/>
      <c r="AF77" s="131"/>
      <c r="AG77" s="49"/>
      <c r="AH77" s="49"/>
      <c r="AI77" s="131"/>
      <c r="AJ77" s="131"/>
      <c r="AK77" s="131"/>
      <c r="AL77" s="49"/>
      <c r="AM77" s="49"/>
      <c r="AN77" s="131"/>
      <c r="AO77" s="131"/>
      <c r="AP77" s="131"/>
      <c r="AQ77" s="49"/>
      <c r="AR77" s="49"/>
      <c r="AS77" s="131"/>
      <c r="AT77" s="131"/>
      <c r="AU77" s="131"/>
      <c r="AV77" s="49"/>
      <c r="AW77" s="49"/>
      <c r="AX77" s="131"/>
      <c r="AY77" s="131"/>
      <c r="AZ77" s="131"/>
      <c r="BA77" s="49"/>
      <c r="BB77" s="49"/>
      <c r="BC77" s="131"/>
      <c r="BD77" s="131"/>
      <c r="BE77" s="131"/>
      <c r="BF77" s="49"/>
      <c r="BG77" s="49"/>
      <c r="BH77" s="131"/>
      <c r="BI77" s="131"/>
      <c r="BJ77" s="131"/>
      <c r="BK77" s="49"/>
      <c r="BL77" s="49"/>
      <c r="BM77" s="131"/>
      <c r="BN77" s="131"/>
      <c r="BO77" s="131"/>
      <c r="BP77" s="49"/>
      <c r="BQ77" s="49"/>
      <c r="BR77" s="131"/>
      <c r="BS77" s="131"/>
      <c r="BT77" s="131"/>
      <c r="BU77" s="49"/>
      <c r="BV77" s="49"/>
      <c r="BW77" s="131"/>
      <c r="BX77" s="131"/>
      <c r="BY77" s="131"/>
      <c r="BZ77" s="49"/>
      <c r="CA77" s="49"/>
      <c r="CB77" s="131"/>
      <c r="CC77" s="131"/>
      <c r="CD77" s="131"/>
      <c r="CE77" s="49"/>
      <c r="CF77" s="49"/>
      <c r="CG77" s="131"/>
      <c r="CH77" s="131"/>
      <c r="CI77" s="131"/>
      <c r="CJ77" s="49"/>
      <c r="CK77" s="49"/>
      <c r="CL77" s="131"/>
      <c r="CM77" s="131"/>
      <c r="CN77" s="131"/>
      <c r="CO77" s="49"/>
      <c r="CP77" s="49"/>
      <c r="CQ77" s="131"/>
      <c r="CR77" s="131"/>
      <c r="CS77" s="131"/>
      <c r="CT77" s="49"/>
      <c r="CU77" s="49"/>
      <c r="CV77" s="131"/>
      <c r="CW77" s="131"/>
      <c r="CX77" s="131"/>
      <c r="CY77" s="49"/>
      <c r="CZ77" s="49"/>
      <c r="DA77" s="131"/>
      <c r="DB77" s="131"/>
      <c r="DC77" s="131"/>
      <c r="DD77" s="49"/>
      <c r="DE77" s="49"/>
      <c r="DF77" s="131"/>
      <c r="DG77" s="131"/>
      <c r="DH77" s="131"/>
      <c r="DI77" s="49"/>
      <c r="DJ77" s="49"/>
      <c r="DK77" s="131"/>
      <c r="DL77" s="131"/>
      <c r="DM77" s="131"/>
      <c r="DN77" s="49"/>
      <c r="DO77" s="49"/>
      <c r="DP77" s="131"/>
      <c r="DQ77" s="131"/>
      <c r="DR77" s="131"/>
      <c r="DS77" s="49"/>
      <c r="DT77" s="49"/>
      <c r="DU77" s="131"/>
      <c r="DV77" s="131"/>
      <c r="DW77" s="131"/>
      <c r="DX77" s="49"/>
      <c r="DY77" s="49"/>
      <c r="DZ77" s="131"/>
      <c r="EA77" s="131"/>
      <c r="EB77" s="131"/>
      <c r="EC77" s="49"/>
      <c r="ED77" s="49"/>
      <c r="EE77" s="131"/>
      <c r="EF77" s="131"/>
      <c r="EG77" s="131"/>
      <c r="EH77" s="49"/>
      <c r="EI77" s="49"/>
      <c r="EJ77" s="131"/>
      <c r="EK77" s="131"/>
      <c r="EL77" s="131"/>
      <c r="EM77" s="49"/>
      <c r="EN77" s="49"/>
      <c r="EO77" s="131"/>
      <c r="EP77" s="131"/>
      <c r="EQ77" s="131"/>
      <c r="ER77" s="49"/>
      <c r="ES77" s="49"/>
      <c r="ET77" s="131"/>
      <c r="EU77" s="131"/>
      <c r="EV77" s="131"/>
      <c r="EW77" s="49"/>
      <c r="EX77" s="49"/>
      <c r="EY77" s="131"/>
      <c r="EZ77" s="131"/>
      <c r="FA77" s="131"/>
      <c r="FB77" s="49"/>
      <c r="FC77" s="49"/>
      <c r="FD77" s="131"/>
      <c r="FE77" s="131"/>
      <c r="FF77" s="131"/>
      <c r="FG77" s="49"/>
      <c r="FH77" s="49"/>
      <c r="FI77" s="131"/>
      <c r="FJ77" s="131"/>
      <c r="FK77" s="131"/>
      <c r="FL77" s="49"/>
      <c r="FM77" s="49"/>
      <c r="FN77" s="131"/>
      <c r="FO77" s="131"/>
      <c r="FP77" s="131"/>
      <c r="FQ77" s="49"/>
      <c r="FR77" s="49"/>
      <c r="FS77" s="131"/>
      <c r="FT77" s="131"/>
      <c r="FU77" s="131"/>
      <c r="FV77" s="49"/>
      <c r="FW77" s="49"/>
      <c r="FX77" s="131"/>
      <c r="FY77" s="131"/>
      <c r="FZ77" s="131"/>
      <c r="GA77" s="49"/>
      <c r="GB77" s="49"/>
      <c r="GC77" s="131"/>
      <c r="GD77" s="131"/>
      <c r="GE77" s="131"/>
      <c r="GF77" s="49"/>
      <c r="GG77" s="49"/>
      <c r="GH77" s="131"/>
      <c r="GI77" s="131"/>
      <c r="GJ77" s="131"/>
      <c r="GK77" s="49"/>
      <c r="GL77" s="49"/>
      <c r="GM77" s="131"/>
      <c r="GN77" s="131"/>
      <c r="GO77" s="131"/>
      <c r="GP77" s="49"/>
      <c r="GQ77" s="49"/>
      <c r="GR77" s="131"/>
      <c r="GS77" s="131"/>
      <c r="GT77" s="131"/>
      <c r="GU77" s="49"/>
      <c r="GV77" s="49"/>
      <c r="GW77" s="131"/>
      <c r="GX77" s="131"/>
      <c r="GY77" s="131"/>
      <c r="GZ77" s="49"/>
      <c r="HA77" s="49"/>
      <c r="HB77" s="131"/>
      <c r="HC77" s="131"/>
      <c r="HD77" s="131"/>
      <c r="HE77" s="49"/>
      <c r="HF77" s="49"/>
      <c r="HG77" s="131"/>
      <c r="HH77" s="131"/>
      <c r="HI77" s="131"/>
      <c r="HJ77" s="49"/>
      <c r="HK77" s="49"/>
      <c r="HL77" s="131"/>
      <c r="HM77" s="131"/>
      <c r="HN77" s="131"/>
      <c r="HO77" s="49"/>
      <c r="HP77" s="49"/>
      <c r="HQ77" s="131"/>
      <c r="HR77" s="131"/>
      <c r="HS77" s="131"/>
      <c r="HT77" s="49"/>
      <c r="HU77" s="49"/>
      <c r="HV77" s="131"/>
      <c r="HW77" s="131"/>
      <c r="HX77" s="131"/>
      <c r="HY77" s="49"/>
      <c r="HZ77" s="49"/>
      <c r="IA77" s="131"/>
      <c r="IB77" s="131"/>
      <c r="IC77" s="131"/>
      <c r="ID77" s="49"/>
      <c r="IE77" s="49"/>
      <c r="IF77" s="131"/>
      <c r="IG77" s="131"/>
      <c r="IH77" s="131"/>
      <c r="II77" s="49"/>
      <c r="IJ77" s="49"/>
      <c r="IK77" s="131"/>
      <c r="IL77" s="131"/>
      <c r="IM77" s="131"/>
      <c r="IN77" s="49"/>
      <c r="IO77" s="49"/>
      <c r="IP77" s="131"/>
      <c r="IQ77" s="131"/>
      <c r="IR77" s="131"/>
      <c r="IS77" s="49"/>
      <c r="IT77" s="49"/>
      <c r="IU77" s="131"/>
      <c r="IV77" s="131"/>
      <c r="IW77" s="131"/>
      <c r="IX77" s="49"/>
      <c r="IY77" s="50"/>
      <c r="IZ77" s="405"/>
      <c r="JA77" s="378"/>
      <c r="JB77" s="256"/>
      <c r="JC77" s="256"/>
    </row>
    <row r="78" spans="1:263" s="3" customFormat="1" x14ac:dyDescent="0.35">
      <c r="A78" s="198"/>
      <c r="B78" s="359"/>
      <c r="C78" s="239"/>
      <c r="D78" s="105"/>
      <c r="E78" s="102"/>
      <c r="F78" s="384"/>
      <c r="G78" s="131"/>
      <c r="H78" s="325"/>
      <c r="I78" s="202"/>
      <c r="J78" s="324"/>
      <c r="K78" s="131"/>
      <c r="L78" s="131"/>
      <c r="M78" s="49"/>
      <c r="N78" s="49"/>
      <c r="O78" s="131"/>
      <c r="P78" s="131"/>
      <c r="Q78" s="131"/>
      <c r="R78" s="49"/>
      <c r="S78" s="49"/>
      <c r="T78" s="131"/>
      <c r="U78" s="131"/>
      <c r="V78" s="131"/>
      <c r="W78" s="49"/>
      <c r="X78" s="49"/>
      <c r="Y78" s="131"/>
      <c r="Z78" s="131"/>
      <c r="AA78" s="131"/>
      <c r="AB78" s="49"/>
      <c r="AC78" s="49"/>
      <c r="AD78" s="131"/>
      <c r="AE78" s="131"/>
      <c r="AF78" s="131"/>
      <c r="AG78" s="49"/>
      <c r="AH78" s="49"/>
      <c r="AI78" s="131"/>
      <c r="AJ78" s="131"/>
      <c r="AK78" s="131"/>
      <c r="AL78" s="49"/>
      <c r="AM78" s="49"/>
      <c r="AN78" s="131"/>
      <c r="AO78" s="131"/>
      <c r="AP78" s="131"/>
      <c r="AQ78" s="49"/>
      <c r="AR78" s="49"/>
      <c r="AS78" s="131"/>
      <c r="AT78" s="131"/>
      <c r="AU78" s="131"/>
      <c r="AV78" s="49"/>
      <c r="AW78" s="49"/>
      <c r="AX78" s="131"/>
      <c r="AY78" s="131"/>
      <c r="AZ78" s="131"/>
      <c r="BA78" s="49"/>
      <c r="BB78" s="49"/>
      <c r="BC78" s="131"/>
      <c r="BD78" s="131"/>
      <c r="BE78" s="131"/>
      <c r="BF78" s="49"/>
      <c r="BG78" s="49"/>
      <c r="BH78" s="131"/>
      <c r="BI78" s="131"/>
      <c r="BJ78" s="131"/>
      <c r="BK78" s="49"/>
      <c r="BL78" s="49"/>
      <c r="BM78" s="131"/>
      <c r="BN78" s="131"/>
      <c r="BO78" s="131"/>
      <c r="BP78" s="49"/>
      <c r="BQ78" s="49"/>
      <c r="BR78" s="131"/>
      <c r="BS78" s="131"/>
      <c r="BT78" s="131"/>
      <c r="BU78" s="49"/>
      <c r="BV78" s="49"/>
      <c r="BW78" s="131"/>
      <c r="BX78" s="131"/>
      <c r="BY78" s="131"/>
      <c r="BZ78" s="49"/>
      <c r="CA78" s="49"/>
      <c r="CB78" s="131"/>
      <c r="CC78" s="131"/>
      <c r="CD78" s="131"/>
      <c r="CE78" s="49"/>
      <c r="CF78" s="49"/>
      <c r="CG78" s="131"/>
      <c r="CH78" s="131"/>
      <c r="CI78" s="131"/>
      <c r="CJ78" s="49"/>
      <c r="CK78" s="49"/>
      <c r="CL78" s="131"/>
      <c r="CM78" s="131"/>
      <c r="CN78" s="131"/>
      <c r="CO78" s="49"/>
      <c r="CP78" s="49"/>
      <c r="CQ78" s="131"/>
      <c r="CR78" s="131"/>
      <c r="CS78" s="131"/>
      <c r="CT78" s="49"/>
      <c r="CU78" s="49"/>
      <c r="CV78" s="131"/>
      <c r="CW78" s="131"/>
      <c r="CX78" s="131"/>
      <c r="CY78" s="49"/>
      <c r="CZ78" s="49"/>
      <c r="DA78" s="131"/>
      <c r="DB78" s="131"/>
      <c r="DC78" s="131"/>
      <c r="DD78" s="49"/>
      <c r="DE78" s="49"/>
      <c r="DF78" s="131"/>
      <c r="DG78" s="131"/>
      <c r="DH78" s="131"/>
      <c r="DI78" s="49"/>
      <c r="DJ78" s="49"/>
      <c r="DK78" s="131"/>
      <c r="DL78" s="131"/>
      <c r="DM78" s="131"/>
      <c r="DN78" s="49"/>
      <c r="DO78" s="49"/>
      <c r="DP78" s="131"/>
      <c r="DQ78" s="131"/>
      <c r="DR78" s="131"/>
      <c r="DS78" s="49"/>
      <c r="DT78" s="49"/>
      <c r="DU78" s="131"/>
      <c r="DV78" s="131"/>
      <c r="DW78" s="131"/>
      <c r="DX78" s="49"/>
      <c r="DY78" s="49"/>
      <c r="DZ78" s="131"/>
      <c r="EA78" s="131"/>
      <c r="EB78" s="131"/>
      <c r="EC78" s="49"/>
      <c r="ED78" s="49"/>
      <c r="EE78" s="131"/>
      <c r="EF78" s="131"/>
      <c r="EG78" s="131"/>
      <c r="EH78" s="49"/>
      <c r="EI78" s="49"/>
      <c r="EJ78" s="131"/>
      <c r="EK78" s="131"/>
      <c r="EL78" s="131"/>
      <c r="EM78" s="49"/>
      <c r="EN78" s="49"/>
      <c r="EO78" s="131"/>
      <c r="EP78" s="131"/>
      <c r="EQ78" s="131"/>
      <c r="ER78" s="49"/>
      <c r="ES78" s="49"/>
      <c r="ET78" s="131"/>
      <c r="EU78" s="131"/>
      <c r="EV78" s="131"/>
      <c r="EW78" s="49"/>
      <c r="EX78" s="49"/>
      <c r="EY78" s="131"/>
      <c r="EZ78" s="131"/>
      <c r="FA78" s="131"/>
      <c r="FB78" s="49"/>
      <c r="FC78" s="49"/>
      <c r="FD78" s="131"/>
      <c r="FE78" s="131"/>
      <c r="FF78" s="131"/>
      <c r="FG78" s="49"/>
      <c r="FH78" s="49"/>
      <c r="FI78" s="131"/>
      <c r="FJ78" s="131"/>
      <c r="FK78" s="131"/>
      <c r="FL78" s="49"/>
      <c r="FM78" s="49"/>
      <c r="FN78" s="131"/>
      <c r="FO78" s="131"/>
      <c r="FP78" s="131"/>
      <c r="FQ78" s="49"/>
      <c r="FR78" s="49"/>
      <c r="FS78" s="131"/>
      <c r="FT78" s="131"/>
      <c r="FU78" s="131"/>
      <c r="FV78" s="49"/>
      <c r="FW78" s="49"/>
      <c r="FX78" s="131"/>
      <c r="FY78" s="131"/>
      <c r="FZ78" s="131"/>
      <c r="GA78" s="49"/>
      <c r="GB78" s="49"/>
      <c r="GC78" s="131"/>
      <c r="GD78" s="131"/>
      <c r="GE78" s="131"/>
      <c r="GF78" s="49"/>
      <c r="GG78" s="49"/>
      <c r="GH78" s="131"/>
      <c r="GI78" s="131"/>
      <c r="GJ78" s="131"/>
      <c r="GK78" s="49"/>
      <c r="GL78" s="49"/>
      <c r="GM78" s="131"/>
      <c r="GN78" s="131"/>
      <c r="GO78" s="131"/>
      <c r="GP78" s="49"/>
      <c r="GQ78" s="49"/>
      <c r="GR78" s="131"/>
      <c r="GS78" s="131"/>
      <c r="GT78" s="131"/>
      <c r="GU78" s="49"/>
      <c r="GV78" s="49"/>
      <c r="GW78" s="131"/>
      <c r="GX78" s="131"/>
      <c r="GY78" s="131"/>
      <c r="GZ78" s="49"/>
      <c r="HA78" s="49"/>
      <c r="HB78" s="131"/>
      <c r="HC78" s="131"/>
      <c r="HD78" s="131"/>
      <c r="HE78" s="49"/>
      <c r="HF78" s="49"/>
      <c r="HG78" s="131"/>
      <c r="HH78" s="131"/>
      <c r="HI78" s="131"/>
      <c r="HJ78" s="49"/>
      <c r="HK78" s="49"/>
      <c r="HL78" s="131"/>
      <c r="HM78" s="131"/>
      <c r="HN78" s="131"/>
      <c r="HO78" s="49"/>
      <c r="HP78" s="49"/>
      <c r="HQ78" s="131"/>
      <c r="HR78" s="131"/>
      <c r="HS78" s="131"/>
      <c r="HT78" s="49"/>
      <c r="HU78" s="49"/>
      <c r="HV78" s="131"/>
      <c r="HW78" s="131"/>
      <c r="HX78" s="131"/>
      <c r="HY78" s="49"/>
      <c r="HZ78" s="49"/>
      <c r="IA78" s="131"/>
      <c r="IB78" s="131"/>
      <c r="IC78" s="131"/>
      <c r="ID78" s="49"/>
      <c r="IE78" s="49"/>
      <c r="IF78" s="131"/>
      <c r="IG78" s="131"/>
      <c r="IH78" s="131"/>
      <c r="II78" s="49"/>
      <c r="IJ78" s="49"/>
      <c r="IK78" s="131"/>
      <c r="IL78" s="131"/>
      <c r="IM78" s="131"/>
      <c r="IN78" s="49"/>
      <c r="IO78" s="49"/>
      <c r="IP78" s="131"/>
      <c r="IQ78" s="131"/>
      <c r="IR78" s="131"/>
      <c r="IS78" s="49"/>
      <c r="IT78" s="49"/>
      <c r="IU78" s="131"/>
      <c r="IV78" s="131"/>
      <c r="IW78" s="131"/>
      <c r="IX78" s="49"/>
      <c r="IY78" s="50"/>
      <c r="IZ78" s="405"/>
      <c r="JA78" s="378"/>
      <c r="JB78" s="256"/>
      <c r="JC78" s="256"/>
    </row>
    <row r="79" spans="1:263" s="3" customFormat="1" x14ac:dyDescent="0.35">
      <c r="A79" s="198"/>
      <c r="B79" s="359"/>
      <c r="C79" s="45" t="s">
        <v>872</v>
      </c>
      <c r="D79" s="105" t="s">
        <v>873</v>
      </c>
      <c r="E79" s="102"/>
      <c r="F79" s="285" t="str">
        <f>IFERROR(INDEX('Helper 1'!$I$2:$I$19,MATCH('Schedule 1'!$G$20,'Helper 1'!$H$2:$H$19,0)),"")</f>
        <v/>
      </c>
      <c r="G79" s="131">
        <f>SUMIF('Schedule 1'!$L$104:$IX$104,"",L79:IX79)</f>
        <v>0</v>
      </c>
      <c r="H79" s="325"/>
      <c r="I79" s="202"/>
      <c r="J79" s="324"/>
      <c r="K79" s="131"/>
      <c r="L79" s="130"/>
      <c r="M79" s="43"/>
      <c r="N79" s="43"/>
      <c r="O79" s="131"/>
      <c r="P79" s="131"/>
      <c r="Q79" s="130"/>
      <c r="R79" s="43"/>
      <c r="S79" s="43"/>
      <c r="T79" s="131"/>
      <c r="U79" s="131"/>
      <c r="V79" s="130"/>
      <c r="W79" s="43"/>
      <c r="X79" s="43"/>
      <c r="Y79" s="131"/>
      <c r="Z79" s="131"/>
      <c r="AA79" s="130"/>
      <c r="AB79" s="43"/>
      <c r="AC79" s="43"/>
      <c r="AD79" s="131"/>
      <c r="AE79" s="131"/>
      <c r="AF79" s="130"/>
      <c r="AG79" s="43"/>
      <c r="AH79" s="43"/>
      <c r="AI79" s="131"/>
      <c r="AJ79" s="131"/>
      <c r="AK79" s="130"/>
      <c r="AL79" s="43"/>
      <c r="AM79" s="43"/>
      <c r="AN79" s="131"/>
      <c r="AO79" s="131"/>
      <c r="AP79" s="130"/>
      <c r="AQ79" s="43"/>
      <c r="AR79" s="43"/>
      <c r="AS79" s="131"/>
      <c r="AT79" s="131"/>
      <c r="AU79" s="130"/>
      <c r="AV79" s="43"/>
      <c r="AW79" s="43"/>
      <c r="AX79" s="131"/>
      <c r="AY79" s="131"/>
      <c r="AZ79" s="130"/>
      <c r="BA79" s="43"/>
      <c r="BB79" s="43"/>
      <c r="BC79" s="131"/>
      <c r="BD79" s="131"/>
      <c r="BE79" s="130"/>
      <c r="BF79" s="43"/>
      <c r="BG79" s="43"/>
      <c r="BH79" s="131"/>
      <c r="BI79" s="131"/>
      <c r="BJ79" s="130"/>
      <c r="BK79" s="43"/>
      <c r="BL79" s="43"/>
      <c r="BM79" s="131"/>
      <c r="BN79" s="131"/>
      <c r="BO79" s="130"/>
      <c r="BP79" s="43"/>
      <c r="BQ79" s="43"/>
      <c r="BR79" s="131"/>
      <c r="BS79" s="131"/>
      <c r="BT79" s="130"/>
      <c r="BU79" s="43"/>
      <c r="BV79" s="43"/>
      <c r="BW79" s="131"/>
      <c r="BX79" s="131"/>
      <c r="BY79" s="130"/>
      <c r="BZ79" s="43"/>
      <c r="CA79" s="43"/>
      <c r="CB79" s="131"/>
      <c r="CC79" s="131"/>
      <c r="CD79" s="130"/>
      <c r="CE79" s="43"/>
      <c r="CF79" s="43"/>
      <c r="CG79" s="131"/>
      <c r="CH79" s="131"/>
      <c r="CI79" s="130"/>
      <c r="CJ79" s="43"/>
      <c r="CK79" s="43"/>
      <c r="CL79" s="131"/>
      <c r="CM79" s="131"/>
      <c r="CN79" s="130"/>
      <c r="CO79" s="43"/>
      <c r="CP79" s="43"/>
      <c r="CQ79" s="131"/>
      <c r="CR79" s="131"/>
      <c r="CS79" s="130"/>
      <c r="CT79" s="43"/>
      <c r="CU79" s="43"/>
      <c r="CV79" s="131"/>
      <c r="CW79" s="131"/>
      <c r="CX79" s="130"/>
      <c r="CY79" s="43"/>
      <c r="CZ79" s="43"/>
      <c r="DA79" s="131"/>
      <c r="DB79" s="131"/>
      <c r="DC79" s="130"/>
      <c r="DD79" s="43"/>
      <c r="DE79" s="43"/>
      <c r="DF79" s="131"/>
      <c r="DG79" s="131"/>
      <c r="DH79" s="130"/>
      <c r="DI79" s="43"/>
      <c r="DJ79" s="43"/>
      <c r="DK79" s="131"/>
      <c r="DL79" s="131"/>
      <c r="DM79" s="130"/>
      <c r="DN79" s="43"/>
      <c r="DO79" s="43"/>
      <c r="DP79" s="131"/>
      <c r="DQ79" s="131"/>
      <c r="DR79" s="130"/>
      <c r="DS79" s="43"/>
      <c r="DT79" s="43"/>
      <c r="DU79" s="131"/>
      <c r="DV79" s="131"/>
      <c r="DW79" s="130"/>
      <c r="DX79" s="43"/>
      <c r="DY79" s="43"/>
      <c r="DZ79" s="131"/>
      <c r="EA79" s="131"/>
      <c r="EB79" s="130"/>
      <c r="EC79" s="43"/>
      <c r="ED79" s="43"/>
      <c r="EE79" s="131"/>
      <c r="EF79" s="131"/>
      <c r="EG79" s="130"/>
      <c r="EH79" s="43"/>
      <c r="EI79" s="43"/>
      <c r="EJ79" s="131"/>
      <c r="EK79" s="131"/>
      <c r="EL79" s="130"/>
      <c r="EM79" s="43"/>
      <c r="EN79" s="43"/>
      <c r="EO79" s="131"/>
      <c r="EP79" s="131"/>
      <c r="EQ79" s="130"/>
      <c r="ER79" s="43"/>
      <c r="ES79" s="43"/>
      <c r="ET79" s="131"/>
      <c r="EU79" s="131"/>
      <c r="EV79" s="130"/>
      <c r="EW79" s="43"/>
      <c r="EX79" s="43"/>
      <c r="EY79" s="131"/>
      <c r="EZ79" s="131"/>
      <c r="FA79" s="130"/>
      <c r="FB79" s="43"/>
      <c r="FC79" s="43"/>
      <c r="FD79" s="131"/>
      <c r="FE79" s="131"/>
      <c r="FF79" s="130"/>
      <c r="FG79" s="43"/>
      <c r="FH79" s="43"/>
      <c r="FI79" s="131"/>
      <c r="FJ79" s="131"/>
      <c r="FK79" s="130"/>
      <c r="FL79" s="43"/>
      <c r="FM79" s="43"/>
      <c r="FN79" s="131"/>
      <c r="FO79" s="131"/>
      <c r="FP79" s="130"/>
      <c r="FQ79" s="43"/>
      <c r="FR79" s="43"/>
      <c r="FS79" s="131"/>
      <c r="FT79" s="131"/>
      <c r="FU79" s="130"/>
      <c r="FV79" s="43"/>
      <c r="FW79" s="43"/>
      <c r="FX79" s="131"/>
      <c r="FY79" s="131"/>
      <c r="FZ79" s="130"/>
      <c r="GA79" s="43"/>
      <c r="GB79" s="43"/>
      <c r="GC79" s="131"/>
      <c r="GD79" s="131"/>
      <c r="GE79" s="130"/>
      <c r="GF79" s="43"/>
      <c r="GG79" s="43"/>
      <c r="GH79" s="131"/>
      <c r="GI79" s="131"/>
      <c r="GJ79" s="130"/>
      <c r="GK79" s="43"/>
      <c r="GL79" s="43"/>
      <c r="GM79" s="131"/>
      <c r="GN79" s="131"/>
      <c r="GO79" s="130"/>
      <c r="GP79" s="43"/>
      <c r="GQ79" s="43"/>
      <c r="GR79" s="131"/>
      <c r="GS79" s="131"/>
      <c r="GT79" s="130"/>
      <c r="GU79" s="43"/>
      <c r="GV79" s="43"/>
      <c r="GW79" s="131"/>
      <c r="GX79" s="131"/>
      <c r="GY79" s="130"/>
      <c r="GZ79" s="43"/>
      <c r="HA79" s="43"/>
      <c r="HB79" s="131"/>
      <c r="HC79" s="131"/>
      <c r="HD79" s="130"/>
      <c r="HE79" s="43"/>
      <c r="HF79" s="43"/>
      <c r="HG79" s="131"/>
      <c r="HH79" s="131"/>
      <c r="HI79" s="130"/>
      <c r="HJ79" s="43"/>
      <c r="HK79" s="43"/>
      <c r="HL79" s="131"/>
      <c r="HM79" s="131"/>
      <c r="HN79" s="130"/>
      <c r="HO79" s="43"/>
      <c r="HP79" s="43"/>
      <c r="HQ79" s="131"/>
      <c r="HR79" s="131"/>
      <c r="HS79" s="130"/>
      <c r="HT79" s="43"/>
      <c r="HU79" s="43"/>
      <c r="HV79" s="131"/>
      <c r="HW79" s="131"/>
      <c r="HX79" s="130"/>
      <c r="HY79" s="43"/>
      <c r="HZ79" s="43"/>
      <c r="IA79" s="131"/>
      <c r="IB79" s="131"/>
      <c r="IC79" s="130"/>
      <c r="ID79" s="43"/>
      <c r="IE79" s="43"/>
      <c r="IF79" s="131"/>
      <c r="IG79" s="131"/>
      <c r="IH79" s="130"/>
      <c r="II79" s="43"/>
      <c r="IJ79" s="43"/>
      <c r="IK79" s="131"/>
      <c r="IL79" s="131"/>
      <c r="IM79" s="130"/>
      <c r="IN79" s="43"/>
      <c r="IO79" s="43"/>
      <c r="IP79" s="131"/>
      <c r="IQ79" s="131"/>
      <c r="IR79" s="130"/>
      <c r="IS79" s="43"/>
      <c r="IT79" s="43"/>
      <c r="IU79" s="131"/>
      <c r="IV79" s="131"/>
      <c r="IW79" s="130"/>
      <c r="IX79" s="43"/>
      <c r="IY79" s="44"/>
      <c r="IZ79" s="405"/>
      <c r="JA79" s="378"/>
      <c r="JB79" s="256"/>
      <c r="JC79" s="256"/>
    </row>
    <row r="80" spans="1:263" s="3" customFormat="1" x14ac:dyDescent="0.35">
      <c r="A80" s="198"/>
      <c r="B80" s="359"/>
      <c r="C80" s="45"/>
      <c r="D80" s="105"/>
      <c r="E80" s="102"/>
      <c r="F80" s="384"/>
      <c r="G80" s="131"/>
      <c r="H80" s="325"/>
      <c r="I80" s="202"/>
      <c r="J80" s="324"/>
      <c r="K80" s="131"/>
      <c r="L80" s="131"/>
      <c r="M80" s="49"/>
      <c r="N80" s="49"/>
      <c r="O80" s="131"/>
      <c r="P80" s="131"/>
      <c r="Q80" s="131"/>
      <c r="R80" s="49"/>
      <c r="S80" s="49"/>
      <c r="T80" s="131"/>
      <c r="U80" s="131"/>
      <c r="V80" s="131"/>
      <c r="W80" s="49"/>
      <c r="X80" s="49"/>
      <c r="Y80" s="131"/>
      <c r="Z80" s="131"/>
      <c r="AA80" s="131"/>
      <c r="AB80" s="49"/>
      <c r="AC80" s="49"/>
      <c r="AD80" s="131"/>
      <c r="AE80" s="131"/>
      <c r="AF80" s="131"/>
      <c r="AG80" s="49"/>
      <c r="AH80" s="49"/>
      <c r="AI80" s="131"/>
      <c r="AJ80" s="131"/>
      <c r="AK80" s="131"/>
      <c r="AL80" s="49"/>
      <c r="AM80" s="49"/>
      <c r="AN80" s="131"/>
      <c r="AO80" s="131"/>
      <c r="AP80" s="131"/>
      <c r="AQ80" s="49"/>
      <c r="AR80" s="49"/>
      <c r="AS80" s="131"/>
      <c r="AT80" s="131"/>
      <c r="AU80" s="131"/>
      <c r="AV80" s="49"/>
      <c r="AW80" s="49"/>
      <c r="AX80" s="131"/>
      <c r="AY80" s="131"/>
      <c r="AZ80" s="131"/>
      <c r="BA80" s="49"/>
      <c r="BB80" s="49"/>
      <c r="BC80" s="131"/>
      <c r="BD80" s="131"/>
      <c r="BE80" s="131"/>
      <c r="BF80" s="49"/>
      <c r="BG80" s="49"/>
      <c r="BH80" s="131"/>
      <c r="BI80" s="131"/>
      <c r="BJ80" s="131"/>
      <c r="BK80" s="49"/>
      <c r="BL80" s="49"/>
      <c r="BM80" s="131"/>
      <c r="BN80" s="131"/>
      <c r="BO80" s="131"/>
      <c r="BP80" s="49"/>
      <c r="BQ80" s="49"/>
      <c r="BR80" s="131"/>
      <c r="BS80" s="131"/>
      <c r="BT80" s="131"/>
      <c r="BU80" s="49"/>
      <c r="BV80" s="49"/>
      <c r="BW80" s="131"/>
      <c r="BX80" s="131"/>
      <c r="BY80" s="131"/>
      <c r="BZ80" s="49"/>
      <c r="CA80" s="49"/>
      <c r="CB80" s="131"/>
      <c r="CC80" s="131"/>
      <c r="CD80" s="131"/>
      <c r="CE80" s="49"/>
      <c r="CF80" s="49"/>
      <c r="CG80" s="131"/>
      <c r="CH80" s="131"/>
      <c r="CI80" s="131"/>
      <c r="CJ80" s="49"/>
      <c r="CK80" s="49"/>
      <c r="CL80" s="131"/>
      <c r="CM80" s="131"/>
      <c r="CN80" s="131"/>
      <c r="CO80" s="49"/>
      <c r="CP80" s="49"/>
      <c r="CQ80" s="131"/>
      <c r="CR80" s="131"/>
      <c r="CS80" s="131"/>
      <c r="CT80" s="49"/>
      <c r="CU80" s="49"/>
      <c r="CV80" s="131"/>
      <c r="CW80" s="131"/>
      <c r="CX80" s="131"/>
      <c r="CY80" s="49"/>
      <c r="CZ80" s="49"/>
      <c r="DA80" s="131"/>
      <c r="DB80" s="131"/>
      <c r="DC80" s="131"/>
      <c r="DD80" s="49"/>
      <c r="DE80" s="49"/>
      <c r="DF80" s="131"/>
      <c r="DG80" s="131"/>
      <c r="DH80" s="131"/>
      <c r="DI80" s="49"/>
      <c r="DJ80" s="49"/>
      <c r="DK80" s="131"/>
      <c r="DL80" s="131"/>
      <c r="DM80" s="131"/>
      <c r="DN80" s="49"/>
      <c r="DO80" s="49"/>
      <c r="DP80" s="131"/>
      <c r="DQ80" s="131"/>
      <c r="DR80" s="131"/>
      <c r="DS80" s="49"/>
      <c r="DT80" s="49"/>
      <c r="DU80" s="131"/>
      <c r="DV80" s="131"/>
      <c r="DW80" s="131"/>
      <c r="DX80" s="49"/>
      <c r="DY80" s="49"/>
      <c r="DZ80" s="131"/>
      <c r="EA80" s="131"/>
      <c r="EB80" s="131"/>
      <c r="EC80" s="49"/>
      <c r="ED80" s="49"/>
      <c r="EE80" s="131"/>
      <c r="EF80" s="131"/>
      <c r="EG80" s="131"/>
      <c r="EH80" s="49"/>
      <c r="EI80" s="49"/>
      <c r="EJ80" s="131"/>
      <c r="EK80" s="131"/>
      <c r="EL80" s="131"/>
      <c r="EM80" s="49"/>
      <c r="EN80" s="49"/>
      <c r="EO80" s="131"/>
      <c r="EP80" s="131"/>
      <c r="EQ80" s="131"/>
      <c r="ER80" s="49"/>
      <c r="ES80" s="49"/>
      <c r="ET80" s="131"/>
      <c r="EU80" s="131"/>
      <c r="EV80" s="131"/>
      <c r="EW80" s="49"/>
      <c r="EX80" s="49"/>
      <c r="EY80" s="131"/>
      <c r="EZ80" s="131"/>
      <c r="FA80" s="131"/>
      <c r="FB80" s="49"/>
      <c r="FC80" s="49"/>
      <c r="FD80" s="131"/>
      <c r="FE80" s="131"/>
      <c r="FF80" s="131"/>
      <c r="FG80" s="49"/>
      <c r="FH80" s="49"/>
      <c r="FI80" s="131"/>
      <c r="FJ80" s="131"/>
      <c r="FK80" s="131"/>
      <c r="FL80" s="49"/>
      <c r="FM80" s="49"/>
      <c r="FN80" s="131"/>
      <c r="FO80" s="131"/>
      <c r="FP80" s="131"/>
      <c r="FQ80" s="49"/>
      <c r="FR80" s="49"/>
      <c r="FS80" s="131"/>
      <c r="FT80" s="131"/>
      <c r="FU80" s="131"/>
      <c r="FV80" s="49"/>
      <c r="FW80" s="49"/>
      <c r="FX80" s="131"/>
      <c r="FY80" s="131"/>
      <c r="FZ80" s="131"/>
      <c r="GA80" s="49"/>
      <c r="GB80" s="49"/>
      <c r="GC80" s="131"/>
      <c r="GD80" s="131"/>
      <c r="GE80" s="131"/>
      <c r="GF80" s="49"/>
      <c r="GG80" s="49"/>
      <c r="GH80" s="131"/>
      <c r="GI80" s="131"/>
      <c r="GJ80" s="131"/>
      <c r="GK80" s="49"/>
      <c r="GL80" s="49"/>
      <c r="GM80" s="131"/>
      <c r="GN80" s="131"/>
      <c r="GO80" s="131"/>
      <c r="GP80" s="49"/>
      <c r="GQ80" s="49"/>
      <c r="GR80" s="131"/>
      <c r="GS80" s="131"/>
      <c r="GT80" s="131"/>
      <c r="GU80" s="49"/>
      <c r="GV80" s="49"/>
      <c r="GW80" s="131"/>
      <c r="GX80" s="131"/>
      <c r="GY80" s="131"/>
      <c r="GZ80" s="49"/>
      <c r="HA80" s="49"/>
      <c r="HB80" s="131"/>
      <c r="HC80" s="131"/>
      <c r="HD80" s="131"/>
      <c r="HE80" s="49"/>
      <c r="HF80" s="49"/>
      <c r="HG80" s="131"/>
      <c r="HH80" s="131"/>
      <c r="HI80" s="131"/>
      <c r="HJ80" s="49"/>
      <c r="HK80" s="49"/>
      <c r="HL80" s="131"/>
      <c r="HM80" s="131"/>
      <c r="HN80" s="131"/>
      <c r="HO80" s="49"/>
      <c r="HP80" s="49"/>
      <c r="HQ80" s="131"/>
      <c r="HR80" s="131"/>
      <c r="HS80" s="131"/>
      <c r="HT80" s="49"/>
      <c r="HU80" s="49"/>
      <c r="HV80" s="131"/>
      <c r="HW80" s="131"/>
      <c r="HX80" s="131"/>
      <c r="HY80" s="49"/>
      <c r="HZ80" s="49"/>
      <c r="IA80" s="131"/>
      <c r="IB80" s="131"/>
      <c r="IC80" s="131"/>
      <c r="ID80" s="49"/>
      <c r="IE80" s="49"/>
      <c r="IF80" s="131"/>
      <c r="IG80" s="131"/>
      <c r="IH80" s="131"/>
      <c r="II80" s="49"/>
      <c r="IJ80" s="49"/>
      <c r="IK80" s="131"/>
      <c r="IL80" s="131"/>
      <c r="IM80" s="131"/>
      <c r="IN80" s="49"/>
      <c r="IO80" s="49"/>
      <c r="IP80" s="131"/>
      <c r="IQ80" s="131"/>
      <c r="IR80" s="131"/>
      <c r="IS80" s="49"/>
      <c r="IT80" s="49"/>
      <c r="IU80" s="131"/>
      <c r="IV80" s="131"/>
      <c r="IW80" s="131"/>
      <c r="IX80" s="49"/>
      <c r="IY80" s="50"/>
      <c r="IZ80" s="405"/>
      <c r="JA80" s="378"/>
      <c r="JB80" s="256"/>
      <c r="JC80" s="256"/>
    </row>
    <row r="81" spans="1:263" s="3" customFormat="1" x14ac:dyDescent="0.35">
      <c r="A81" s="198"/>
      <c r="B81" s="359"/>
      <c r="C81" s="45" t="s">
        <v>874</v>
      </c>
      <c r="D81" s="105" t="s">
        <v>875</v>
      </c>
      <c r="E81" s="102"/>
      <c r="F81" s="285" t="str">
        <f>IFERROR(INDEX('Helper 1'!$I$2:$I$19,MATCH('Schedule 1'!$G$20,'Helper 1'!$H$2:$H$19,0)),"")</f>
        <v/>
      </c>
      <c r="G81" s="131">
        <f>SUMIF('Schedule 1'!$L$104:$IX$104,"",L81:IX81)</f>
        <v>0</v>
      </c>
      <c r="H81" s="325"/>
      <c r="I81" s="202"/>
      <c r="J81" s="324"/>
      <c r="K81" s="131"/>
      <c r="L81" s="130"/>
      <c r="M81" s="49"/>
      <c r="N81" s="49"/>
      <c r="O81" s="131"/>
      <c r="P81" s="131"/>
      <c r="Q81" s="130"/>
      <c r="R81" s="49"/>
      <c r="S81" s="49"/>
      <c r="T81" s="131"/>
      <c r="U81" s="131"/>
      <c r="V81" s="130"/>
      <c r="W81" s="49"/>
      <c r="X81" s="49"/>
      <c r="Y81" s="131"/>
      <c r="Z81" s="131"/>
      <c r="AA81" s="130"/>
      <c r="AB81" s="49"/>
      <c r="AC81" s="49"/>
      <c r="AD81" s="131"/>
      <c r="AE81" s="131"/>
      <c r="AF81" s="130"/>
      <c r="AG81" s="49"/>
      <c r="AH81" s="49"/>
      <c r="AI81" s="131"/>
      <c r="AJ81" s="131"/>
      <c r="AK81" s="130"/>
      <c r="AL81" s="49"/>
      <c r="AM81" s="49"/>
      <c r="AN81" s="131"/>
      <c r="AO81" s="131"/>
      <c r="AP81" s="130"/>
      <c r="AQ81" s="49"/>
      <c r="AR81" s="49"/>
      <c r="AS81" s="131"/>
      <c r="AT81" s="131"/>
      <c r="AU81" s="130"/>
      <c r="AV81" s="49"/>
      <c r="AW81" s="49"/>
      <c r="AX81" s="131"/>
      <c r="AY81" s="131"/>
      <c r="AZ81" s="130"/>
      <c r="BA81" s="49"/>
      <c r="BB81" s="49"/>
      <c r="BC81" s="131"/>
      <c r="BD81" s="131"/>
      <c r="BE81" s="130"/>
      <c r="BF81" s="49"/>
      <c r="BG81" s="49"/>
      <c r="BH81" s="131"/>
      <c r="BI81" s="131"/>
      <c r="BJ81" s="130"/>
      <c r="BK81" s="49"/>
      <c r="BL81" s="49"/>
      <c r="BM81" s="131"/>
      <c r="BN81" s="131"/>
      <c r="BO81" s="130"/>
      <c r="BP81" s="49"/>
      <c r="BQ81" s="49"/>
      <c r="BR81" s="131"/>
      <c r="BS81" s="131"/>
      <c r="BT81" s="130"/>
      <c r="BU81" s="49"/>
      <c r="BV81" s="49"/>
      <c r="BW81" s="131"/>
      <c r="BX81" s="131"/>
      <c r="BY81" s="130"/>
      <c r="BZ81" s="49"/>
      <c r="CA81" s="49"/>
      <c r="CB81" s="131"/>
      <c r="CC81" s="131"/>
      <c r="CD81" s="130"/>
      <c r="CE81" s="49"/>
      <c r="CF81" s="49"/>
      <c r="CG81" s="131"/>
      <c r="CH81" s="131"/>
      <c r="CI81" s="130"/>
      <c r="CJ81" s="49"/>
      <c r="CK81" s="49"/>
      <c r="CL81" s="131"/>
      <c r="CM81" s="131"/>
      <c r="CN81" s="130"/>
      <c r="CO81" s="49"/>
      <c r="CP81" s="49"/>
      <c r="CQ81" s="131"/>
      <c r="CR81" s="131"/>
      <c r="CS81" s="130"/>
      <c r="CT81" s="49"/>
      <c r="CU81" s="49"/>
      <c r="CV81" s="131"/>
      <c r="CW81" s="131"/>
      <c r="CX81" s="130"/>
      <c r="CY81" s="49"/>
      <c r="CZ81" s="49"/>
      <c r="DA81" s="131"/>
      <c r="DB81" s="131"/>
      <c r="DC81" s="130"/>
      <c r="DD81" s="49"/>
      <c r="DE81" s="49"/>
      <c r="DF81" s="131"/>
      <c r="DG81" s="131"/>
      <c r="DH81" s="130"/>
      <c r="DI81" s="49"/>
      <c r="DJ81" s="49"/>
      <c r="DK81" s="131"/>
      <c r="DL81" s="131"/>
      <c r="DM81" s="130"/>
      <c r="DN81" s="49"/>
      <c r="DO81" s="49"/>
      <c r="DP81" s="131"/>
      <c r="DQ81" s="131"/>
      <c r="DR81" s="130"/>
      <c r="DS81" s="49"/>
      <c r="DT81" s="49"/>
      <c r="DU81" s="131"/>
      <c r="DV81" s="131"/>
      <c r="DW81" s="130"/>
      <c r="DX81" s="49"/>
      <c r="DY81" s="49"/>
      <c r="DZ81" s="131"/>
      <c r="EA81" s="131"/>
      <c r="EB81" s="130"/>
      <c r="EC81" s="49"/>
      <c r="ED81" s="49"/>
      <c r="EE81" s="131"/>
      <c r="EF81" s="131"/>
      <c r="EG81" s="130"/>
      <c r="EH81" s="49"/>
      <c r="EI81" s="49"/>
      <c r="EJ81" s="131"/>
      <c r="EK81" s="131"/>
      <c r="EL81" s="130"/>
      <c r="EM81" s="49"/>
      <c r="EN81" s="49"/>
      <c r="EO81" s="131"/>
      <c r="EP81" s="131"/>
      <c r="EQ81" s="130"/>
      <c r="ER81" s="49"/>
      <c r="ES81" s="49"/>
      <c r="ET81" s="131"/>
      <c r="EU81" s="131"/>
      <c r="EV81" s="130"/>
      <c r="EW81" s="49"/>
      <c r="EX81" s="49"/>
      <c r="EY81" s="131"/>
      <c r="EZ81" s="131"/>
      <c r="FA81" s="130"/>
      <c r="FB81" s="49"/>
      <c r="FC81" s="49"/>
      <c r="FD81" s="131"/>
      <c r="FE81" s="131"/>
      <c r="FF81" s="130"/>
      <c r="FG81" s="49"/>
      <c r="FH81" s="49"/>
      <c r="FI81" s="131"/>
      <c r="FJ81" s="131"/>
      <c r="FK81" s="130"/>
      <c r="FL81" s="49"/>
      <c r="FM81" s="49"/>
      <c r="FN81" s="131"/>
      <c r="FO81" s="131"/>
      <c r="FP81" s="130"/>
      <c r="FQ81" s="49"/>
      <c r="FR81" s="49"/>
      <c r="FS81" s="131"/>
      <c r="FT81" s="131"/>
      <c r="FU81" s="130"/>
      <c r="FV81" s="49"/>
      <c r="FW81" s="49"/>
      <c r="FX81" s="131"/>
      <c r="FY81" s="131"/>
      <c r="FZ81" s="130"/>
      <c r="GA81" s="49"/>
      <c r="GB81" s="49"/>
      <c r="GC81" s="131"/>
      <c r="GD81" s="131"/>
      <c r="GE81" s="130"/>
      <c r="GF81" s="49"/>
      <c r="GG81" s="49"/>
      <c r="GH81" s="131"/>
      <c r="GI81" s="131"/>
      <c r="GJ81" s="130"/>
      <c r="GK81" s="49"/>
      <c r="GL81" s="49"/>
      <c r="GM81" s="131"/>
      <c r="GN81" s="131"/>
      <c r="GO81" s="130"/>
      <c r="GP81" s="49"/>
      <c r="GQ81" s="49"/>
      <c r="GR81" s="131"/>
      <c r="GS81" s="131"/>
      <c r="GT81" s="130"/>
      <c r="GU81" s="49"/>
      <c r="GV81" s="49"/>
      <c r="GW81" s="131"/>
      <c r="GX81" s="131"/>
      <c r="GY81" s="130"/>
      <c r="GZ81" s="49"/>
      <c r="HA81" s="49"/>
      <c r="HB81" s="131"/>
      <c r="HC81" s="131"/>
      <c r="HD81" s="130"/>
      <c r="HE81" s="49"/>
      <c r="HF81" s="49"/>
      <c r="HG81" s="131"/>
      <c r="HH81" s="131"/>
      <c r="HI81" s="130"/>
      <c r="HJ81" s="49"/>
      <c r="HK81" s="49"/>
      <c r="HL81" s="131"/>
      <c r="HM81" s="131"/>
      <c r="HN81" s="130"/>
      <c r="HO81" s="49"/>
      <c r="HP81" s="49"/>
      <c r="HQ81" s="131"/>
      <c r="HR81" s="131"/>
      <c r="HS81" s="130"/>
      <c r="HT81" s="49"/>
      <c r="HU81" s="49"/>
      <c r="HV81" s="131"/>
      <c r="HW81" s="131"/>
      <c r="HX81" s="130"/>
      <c r="HY81" s="49"/>
      <c r="HZ81" s="49"/>
      <c r="IA81" s="131"/>
      <c r="IB81" s="131"/>
      <c r="IC81" s="130"/>
      <c r="ID81" s="49"/>
      <c r="IE81" s="49"/>
      <c r="IF81" s="131"/>
      <c r="IG81" s="131"/>
      <c r="IH81" s="130"/>
      <c r="II81" s="49"/>
      <c r="IJ81" s="49"/>
      <c r="IK81" s="131"/>
      <c r="IL81" s="131"/>
      <c r="IM81" s="130"/>
      <c r="IN81" s="49"/>
      <c r="IO81" s="49"/>
      <c r="IP81" s="131"/>
      <c r="IQ81" s="131"/>
      <c r="IR81" s="130"/>
      <c r="IS81" s="49"/>
      <c r="IT81" s="49"/>
      <c r="IU81" s="131"/>
      <c r="IV81" s="131"/>
      <c r="IW81" s="130"/>
      <c r="IX81" s="49"/>
      <c r="IY81" s="50"/>
      <c r="IZ81" s="405"/>
      <c r="JA81" s="378"/>
      <c r="JB81" s="256"/>
      <c r="JC81" s="256"/>
    </row>
    <row r="82" spans="1:263" s="3" customFormat="1" x14ac:dyDescent="0.35">
      <c r="A82" s="198"/>
      <c r="B82" s="359"/>
      <c r="C82" s="239"/>
      <c r="D82" s="105"/>
      <c r="E82" s="102"/>
      <c r="F82" s="384"/>
      <c r="G82" s="131"/>
      <c r="H82" s="325"/>
      <c r="I82" s="202"/>
      <c r="J82" s="324"/>
      <c r="K82" s="131"/>
      <c r="L82" s="131"/>
      <c r="M82" s="49"/>
      <c r="N82" s="49"/>
      <c r="O82" s="131"/>
      <c r="P82" s="131"/>
      <c r="Q82" s="131"/>
      <c r="R82" s="49"/>
      <c r="S82" s="49"/>
      <c r="T82" s="131"/>
      <c r="U82" s="131"/>
      <c r="V82" s="131"/>
      <c r="W82" s="49"/>
      <c r="X82" s="49"/>
      <c r="Y82" s="131"/>
      <c r="Z82" s="131"/>
      <c r="AA82" s="131"/>
      <c r="AB82" s="49"/>
      <c r="AC82" s="49"/>
      <c r="AD82" s="131"/>
      <c r="AE82" s="131"/>
      <c r="AF82" s="131"/>
      <c r="AG82" s="49"/>
      <c r="AH82" s="49"/>
      <c r="AI82" s="131"/>
      <c r="AJ82" s="131"/>
      <c r="AK82" s="131"/>
      <c r="AL82" s="49"/>
      <c r="AM82" s="49"/>
      <c r="AN82" s="131"/>
      <c r="AO82" s="131"/>
      <c r="AP82" s="131"/>
      <c r="AQ82" s="49"/>
      <c r="AR82" s="49"/>
      <c r="AS82" s="131"/>
      <c r="AT82" s="131"/>
      <c r="AU82" s="131"/>
      <c r="AV82" s="49"/>
      <c r="AW82" s="49"/>
      <c r="AX82" s="131"/>
      <c r="AY82" s="131"/>
      <c r="AZ82" s="131"/>
      <c r="BA82" s="49"/>
      <c r="BB82" s="49"/>
      <c r="BC82" s="131"/>
      <c r="BD82" s="131"/>
      <c r="BE82" s="131"/>
      <c r="BF82" s="49"/>
      <c r="BG82" s="49"/>
      <c r="BH82" s="131"/>
      <c r="BI82" s="131"/>
      <c r="BJ82" s="131"/>
      <c r="BK82" s="49"/>
      <c r="BL82" s="49"/>
      <c r="BM82" s="131"/>
      <c r="BN82" s="131"/>
      <c r="BO82" s="131"/>
      <c r="BP82" s="49"/>
      <c r="BQ82" s="49"/>
      <c r="BR82" s="131"/>
      <c r="BS82" s="131"/>
      <c r="BT82" s="131"/>
      <c r="BU82" s="49"/>
      <c r="BV82" s="49"/>
      <c r="BW82" s="131"/>
      <c r="BX82" s="131"/>
      <c r="BY82" s="131"/>
      <c r="BZ82" s="49"/>
      <c r="CA82" s="49"/>
      <c r="CB82" s="131"/>
      <c r="CC82" s="131"/>
      <c r="CD82" s="131"/>
      <c r="CE82" s="49"/>
      <c r="CF82" s="49"/>
      <c r="CG82" s="131"/>
      <c r="CH82" s="131"/>
      <c r="CI82" s="131"/>
      <c r="CJ82" s="49"/>
      <c r="CK82" s="49"/>
      <c r="CL82" s="131"/>
      <c r="CM82" s="131"/>
      <c r="CN82" s="131"/>
      <c r="CO82" s="49"/>
      <c r="CP82" s="49"/>
      <c r="CQ82" s="131"/>
      <c r="CR82" s="131"/>
      <c r="CS82" s="131"/>
      <c r="CT82" s="49"/>
      <c r="CU82" s="49"/>
      <c r="CV82" s="131"/>
      <c r="CW82" s="131"/>
      <c r="CX82" s="131"/>
      <c r="CY82" s="49"/>
      <c r="CZ82" s="49"/>
      <c r="DA82" s="131"/>
      <c r="DB82" s="131"/>
      <c r="DC82" s="131"/>
      <c r="DD82" s="49"/>
      <c r="DE82" s="49"/>
      <c r="DF82" s="131"/>
      <c r="DG82" s="131"/>
      <c r="DH82" s="131"/>
      <c r="DI82" s="49"/>
      <c r="DJ82" s="49"/>
      <c r="DK82" s="131"/>
      <c r="DL82" s="131"/>
      <c r="DM82" s="131"/>
      <c r="DN82" s="49"/>
      <c r="DO82" s="49"/>
      <c r="DP82" s="131"/>
      <c r="DQ82" s="131"/>
      <c r="DR82" s="131"/>
      <c r="DS82" s="49"/>
      <c r="DT82" s="49"/>
      <c r="DU82" s="131"/>
      <c r="DV82" s="131"/>
      <c r="DW82" s="131"/>
      <c r="DX82" s="49"/>
      <c r="DY82" s="49"/>
      <c r="DZ82" s="131"/>
      <c r="EA82" s="131"/>
      <c r="EB82" s="131"/>
      <c r="EC82" s="49"/>
      <c r="ED82" s="49"/>
      <c r="EE82" s="131"/>
      <c r="EF82" s="131"/>
      <c r="EG82" s="131"/>
      <c r="EH82" s="49"/>
      <c r="EI82" s="49"/>
      <c r="EJ82" s="131"/>
      <c r="EK82" s="131"/>
      <c r="EL82" s="131"/>
      <c r="EM82" s="49"/>
      <c r="EN82" s="49"/>
      <c r="EO82" s="131"/>
      <c r="EP82" s="131"/>
      <c r="EQ82" s="131"/>
      <c r="ER82" s="49"/>
      <c r="ES82" s="49"/>
      <c r="ET82" s="131"/>
      <c r="EU82" s="131"/>
      <c r="EV82" s="131"/>
      <c r="EW82" s="49"/>
      <c r="EX82" s="49"/>
      <c r="EY82" s="131"/>
      <c r="EZ82" s="131"/>
      <c r="FA82" s="131"/>
      <c r="FB82" s="49"/>
      <c r="FC82" s="49"/>
      <c r="FD82" s="131"/>
      <c r="FE82" s="131"/>
      <c r="FF82" s="131"/>
      <c r="FG82" s="49"/>
      <c r="FH82" s="49"/>
      <c r="FI82" s="131"/>
      <c r="FJ82" s="131"/>
      <c r="FK82" s="131"/>
      <c r="FL82" s="49"/>
      <c r="FM82" s="49"/>
      <c r="FN82" s="131"/>
      <c r="FO82" s="131"/>
      <c r="FP82" s="131"/>
      <c r="FQ82" s="49"/>
      <c r="FR82" s="49"/>
      <c r="FS82" s="131"/>
      <c r="FT82" s="131"/>
      <c r="FU82" s="131"/>
      <c r="FV82" s="49"/>
      <c r="FW82" s="49"/>
      <c r="FX82" s="131"/>
      <c r="FY82" s="131"/>
      <c r="FZ82" s="131"/>
      <c r="GA82" s="49"/>
      <c r="GB82" s="49"/>
      <c r="GC82" s="131"/>
      <c r="GD82" s="131"/>
      <c r="GE82" s="131"/>
      <c r="GF82" s="49"/>
      <c r="GG82" s="49"/>
      <c r="GH82" s="131"/>
      <c r="GI82" s="131"/>
      <c r="GJ82" s="131"/>
      <c r="GK82" s="49"/>
      <c r="GL82" s="49"/>
      <c r="GM82" s="131"/>
      <c r="GN82" s="131"/>
      <c r="GO82" s="131"/>
      <c r="GP82" s="49"/>
      <c r="GQ82" s="49"/>
      <c r="GR82" s="131"/>
      <c r="GS82" s="131"/>
      <c r="GT82" s="131"/>
      <c r="GU82" s="49"/>
      <c r="GV82" s="49"/>
      <c r="GW82" s="131"/>
      <c r="GX82" s="131"/>
      <c r="GY82" s="131"/>
      <c r="GZ82" s="49"/>
      <c r="HA82" s="49"/>
      <c r="HB82" s="131"/>
      <c r="HC82" s="131"/>
      <c r="HD82" s="131"/>
      <c r="HE82" s="49"/>
      <c r="HF82" s="49"/>
      <c r="HG82" s="131"/>
      <c r="HH82" s="131"/>
      <c r="HI82" s="131"/>
      <c r="HJ82" s="49"/>
      <c r="HK82" s="49"/>
      <c r="HL82" s="131"/>
      <c r="HM82" s="131"/>
      <c r="HN82" s="131"/>
      <c r="HO82" s="49"/>
      <c r="HP82" s="49"/>
      <c r="HQ82" s="131"/>
      <c r="HR82" s="131"/>
      <c r="HS82" s="131"/>
      <c r="HT82" s="49"/>
      <c r="HU82" s="49"/>
      <c r="HV82" s="131"/>
      <c r="HW82" s="131"/>
      <c r="HX82" s="131"/>
      <c r="HY82" s="49"/>
      <c r="HZ82" s="49"/>
      <c r="IA82" s="131"/>
      <c r="IB82" s="131"/>
      <c r="IC82" s="131"/>
      <c r="ID82" s="49"/>
      <c r="IE82" s="49"/>
      <c r="IF82" s="131"/>
      <c r="IG82" s="131"/>
      <c r="IH82" s="131"/>
      <c r="II82" s="49"/>
      <c r="IJ82" s="49"/>
      <c r="IK82" s="131"/>
      <c r="IL82" s="131"/>
      <c r="IM82" s="131"/>
      <c r="IN82" s="49"/>
      <c r="IO82" s="49"/>
      <c r="IP82" s="131"/>
      <c r="IQ82" s="131"/>
      <c r="IR82" s="131"/>
      <c r="IS82" s="49"/>
      <c r="IT82" s="49"/>
      <c r="IU82" s="131"/>
      <c r="IV82" s="131"/>
      <c r="IW82" s="131"/>
      <c r="IX82" s="49"/>
      <c r="IY82" s="50"/>
      <c r="IZ82" s="405"/>
      <c r="JA82" s="378"/>
      <c r="JB82" s="256"/>
      <c r="JC82" s="256"/>
    </row>
    <row r="83" spans="1:263" s="3" customFormat="1" x14ac:dyDescent="0.35">
      <c r="A83" s="198"/>
      <c r="B83" s="359"/>
      <c r="C83" s="45" t="s">
        <v>876</v>
      </c>
      <c r="D83" s="105" t="s">
        <v>877</v>
      </c>
      <c r="E83" s="102"/>
      <c r="F83" s="285" t="str">
        <f>IFERROR(INDEX('Helper 1'!$I$2:$I$19,MATCH('Schedule 1'!$G$20,'Helper 1'!$H$2:$H$19,0)),"")</f>
        <v/>
      </c>
      <c r="G83" s="131">
        <f>SUMIF('Schedule 1'!$L$104:$IX$104,"",L83:IX83)</f>
        <v>0</v>
      </c>
      <c r="H83" s="325"/>
      <c r="I83" s="202"/>
      <c r="J83" s="324"/>
      <c r="K83" s="131"/>
      <c r="L83" s="130"/>
      <c r="M83" s="49"/>
      <c r="N83" s="49"/>
      <c r="O83" s="131"/>
      <c r="P83" s="131"/>
      <c r="Q83" s="130"/>
      <c r="R83" s="49"/>
      <c r="S83" s="49"/>
      <c r="T83" s="131"/>
      <c r="U83" s="131"/>
      <c r="V83" s="130"/>
      <c r="W83" s="49"/>
      <c r="X83" s="49"/>
      <c r="Y83" s="131"/>
      <c r="Z83" s="131"/>
      <c r="AA83" s="130"/>
      <c r="AB83" s="49"/>
      <c r="AC83" s="49"/>
      <c r="AD83" s="131"/>
      <c r="AE83" s="131"/>
      <c r="AF83" s="130"/>
      <c r="AG83" s="49"/>
      <c r="AH83" s="49"/>
      <c r="AI83" s="131"/>
      <c r="AJ83" s="131"/>
      <c r="AK83" s="130"/>
      <c r="AL83" s="49"/>
      <c r="AM83" s="49"/>
      <c r="AN83" s="131"/>
      <c r="AO83" s="131"/>
      <c r="AP83" s="130"/>
      <c r="AQ83" s="49"/>
      <c r="AR83" s="49"/>
      <c r="AS83" s="131"/>
      <c r="AT83" s="131"/>
      <c r="AU83" s="130"/>
      <c r="AV83" s="49"/>
      <c r="AW83" s="49"/>
      <c r="AX83" s="131"/>
      <c r="AY83" s="131"/>
      <c r="AZ83" s="130"/>
      <c r="BA83" s="49"/>
      <c r="BB83" s="49"/>
      <c r="BC83" s="131"/>
      <c r="BD83" s="131"/>
      <c r="BE83" s="130"/>
      <c r="BF83" s="49"/>
      <c r="BG83" s="49"/>
      <c r="BH83" s="131"/>
      <c r="BI83" s="131"/>
      <c r="BJ83" s="130"/>
      <c r="BK83" s="49"/>
      <c r="BL83" s="49"/>
      <c r="BM83" s="131"/>
      <c r="BN83" s="131"/>
      <c r="BO83" s="130"/>
      <c r="BP83" s="49"/>
      <c r="BQ83" s="49"/>
      <c r="BR83" s="131"/>
      <c r="BS83" s="131"/>
      <c r="BT83" s="130"/>
      <c r="BU83" s="49"/>
      <c r="BV83" s="49"/>
      <c r="BW83" s="131"/>
      <c r="BX83" s="131"/>
      <c r="BY83" s="130"/>
      <c r="BZ83" s="49"/>
      <c r="CA83" s="49"/>
      <c r="CB83" s="131"/>
      <c r="CC83" s="131"/>
      <c r="CD83" s="130"/>
      <c r="CE83" s="49"/>
      <c r="CF83" s="49"/>
      <c r="CG83" s="131"/>
      <c r="CH83" s="131"/>
      <c r="CI83" s="130"/>
      <c r="CJ83" s="49"/>
      <c r="CK83" s="49"/>
      <c r="CL83" s="131"/>
      <c r="CM83" s="131"/>
      <c r="CN83" s="130"/>
      <c r="CO83" s="49"/>
      <c r="CP83" s="49"/>
      <c r="CQ83" s="131"/>
      <c r="CR83" s="131"/>
      <c r="CS83" s="130"/>
      <c r="CT83" s="49"/>
      <c r="CU83" s="49"/>
      <c r="CV83" s="131"/>
      <c r="CW83" s="131"/>
      <c r="CX83" s="130"/>
      <c r="CY83" s="49"/>
      <c r="CZ83" s="49"/>
      <c r="DA83" s="131"/>
      <c r="DB83" s="131"/>
      <c r="DC83" s="130"/>
      <c r="DD83" s="49"/>
      <c r="DE83" s="49"/>
      <c r="DF83" s="131"/>
      <c r="DG83" s="131"/>
      <c r="DH83" s="130"/>
      <c r="DI83" s="49"/>
      <c r="DJ83" s="49"/>
      <c r="DK83" s="131"/>
      <c r="DL83" s="131"/>
      <c r="DM83" s="130"/>
      <c r="DN83" s="49"/>
      <c r="DO83" s="49"/>
      <c r="DP83" s="131"/>
      <c r="DQ83" s="131"/>
      <c r="DR83" s="130"/>
      <c r="DS83" s="49"/>
      <c r="DT83" s="49"/>
      <c r="DU83" s="131"/>
      <c r="DV83" s="131"/>
      <c r="DW83" s="130"/>
      <c r="DX83" s="49"/>
      <c r="DY83" s="49"/>
      <c r="DZ83" s="131"/>
      <c r="EA83" s="131"/>
      <c r="EB83" s="130"/>
      <c r="EC83" s="49"/>
      <c r="ED83" s="49"/>
      <c r="EE83" s="131"/>
      <c r="EF83" s="131"/>
      <c r="EG83" s="130"/>
      <c r="EH83" s="49"/>
      <c r="EI83" s="49"/>
      <c r="EJ83" s="131"/>
      <c r="EK83" s="131"/>
      <c r="EL83" s="130"/>
      <c r="EM83" s="49"/>
      <c r="EN83" s="49"/>
      <c r="EO83" s="131"/>
      <c r="EP83" s="131"/>
      <c r="EQ83" s="130"/>
      <c r="ER83" s="49"/>
      <c r="ES83" s="49"/>
      <c r="ET83" s="131"/>
      <c r="EU83" s="131"/>
      <c r="EV83" s="130"/>
      <c r="EW83" s="49"/>
      <c r="EX83" s="49"/>
      <c r="EY83" s="131"/>
      <c r="EZ83" s="131"/>
      <c r="FA83" s="130"/>
      <c r="FB83" s="49"/>
      <c r="FC83" s="49"/>
      <c r="FD83" s="131"/>
      <c r="FE83" s="131"/>
      <c r="FF83" s="130"/>
      <c r="FG83" s="49"/>
      <c r="FH83" s="49"/>
      <c r="FI83" s="131"/>
      <c r="FJ83" s="131"/>
      <c r="FK83" s="130"/>
      <c r="FL83" s="49"/>
      <c r="FM83" s="49"/>
      <c r="FN83" s="131"/>
      <c r="FO83" s="131"/>
      <c r="FP83" s="130"/>
      <c r="FQ83" s="49"/>
      <c r="FR83" s="49"/>
      <c r="FS83" s="131"/>
      <c r="FT83" s="131"/>
      <c r="FU83" s="130"/>
      <c r="FV83" s="49"/>
      <c r="FW83" s="49"/>
      <c r="FX83" s="131"/>
      <c r="FY83" s="131"/>
      <c r="FZ83" s="130"/>
      <c r="GA83" s="49"/>
      <c r="GB83" s="49"/>
      <c r="GC83" s="131"/>
      <c r="GD83" s="131"/>
      <c r="GE83" s="130"/>
      <c r="GF83" s="49"/>
      <c r="GG83" s="49"/>
      <c r="GH83" s="131"/>
      <c r="GI83" s="131"/>
      <c r="GJ83" s="130"/>
      <c r="GK83" s="49"/>
      <c r="GL83" s="49"/>
      <c r="GM83" s="131"/>
      <c r="GN83" s="131"/>
      <c r="GO83" s="130"/>
      <c r="GP83" s="49"/>
      <c r="GQ83" s="49"/>
      <c r="GR83" s="131"/>
      <c r="GS83" s="131"/>
      <c r="GT83" s="130"/>
      <c r="GU83" s="49"/>
      <c r="GV83" s="49"/>
      <c r="GW83" s="131"/>
      <c r="GX83" s="131"/>
      <c r="GY83" s="130"/>
      <c r="GZ83" s="49"/>
      <c r="HA83" s="49"/>
      <c r="HB83" s="131"/>
      <c r="HC83" s="131"/>
      <c r="HD83" s="130"/>
      <c r="HE83" s="49"/>
      <c r="HF83" s="49"/>
      <c r="HG83" s="131"/>
      <c r="HH83" s="131"/>
      <c r="HI83" s="130"/>
      <c r="HJ83" s="49"/>
      <c r="HK83" s="49"/>
      <c r="HL83" s="131"/>
      <c r="HM83" s="131"/>
      <c r="HN83" s="130"/>
      <c r="HO83" s="49"/>
      <c r="HP83" s="49"/>
      <c r="HQ83" s="131"/>
      <c r="HR83" s="131"/>
      <c r="HS83" s="130"/>
      <c r="HT83" s="49"/>
      <c r="HU83" s="49"/>
      <c r="HV83" s="131"/>
      <c r="HW83" s="131"/>
      <c r="HX83" s="130"/>
      <c r="HY83" s="49"/>
      <c r="HZ83" s="49"/>
      <c r="IA83" s="131"/>
      <c r="IB83" s="131"/>
      <c r="IC83" s="130"/>
      <c r="ID83" s="49"/>
      <c r="IE83" s="49"/>
      <c r="IF83" s="131"/>
      <c r="IG83" s="131"/>
      <c r="IH83" s="130"/>
      <c r="II83" s="49"/>
      <c r="IJ83" s="49"/>
      <c r="IK83" s="131"/>
      <c r="IL83" s="131"/>
      <c r="IM83" s="130"/>
      <c r="IN83" s="49"/>
      <c r="IO83" s="49"/>
      <c r="IP83" s="131"/>
      <c r="IQ83" s="131"/>
      <c r="IR83" s="130"/>
      <c r="IS83" s="49"/>
      <c r="IT83" s="49"/>
      <c r="IU83" s="131"/>
      <c r="IV83" s="131"/>
      <c r="IW83" s="130"/>
      <c r="IX83" s="49"/>
      <c r="IY83" s="50"/>
      <c r="IZ83" s="405"/>
      <c r="JA83" s="378"/>
      <c r="JB83" s="256"/>
      <c r="JC83" s="256"/>
    </row>
    <row r="84" spans="1:263" s="3" customFormat="1" x14ac:dyDescent="0.35">
      <c r="A84" s="198"/>
      <c r="B84" s="359"/>
      <c r="C84" s="239"/>
      <c r="D84" s="105"/>
      <c r="E84" s="102"/>
      <c r="F84" s="384"/>
      <c r="G84" s="131"/>
      <c r="H84" s="325"/>
      <c r="I84" s="202"/>
      <c r="J84" s="324"/>
      <c r="K84" s="131"/>
      <c r="L84" s="131"/>
      <c r="M84" s="49"/>
      <c r="N84" s="49"/>
      <c r="O84" s="131"/>
      <c r="P84" s="131"/>
      <c r="Q84" s="131"/>
      <c r="R84" s="49"/>
      <c r="S84" s="49"/>
      <c r="T84" s="131"/>
      <c r="U84" s="131"/>
      <c r="V84" s="131"/>
      <c r="W84" s="49"/>
      <c r="X84" s="49"/>
      <c r="Y84" s="131"/>
      <c r="Z84" s="131"/>
      <c r="AA84" s="131"/>
      <c r="AB84" s="49"/>
      <c r="AC84" s="49"/>
      <c r="AD84" s="131"/>
      <c r="AE84" s="131"/>
      <c r="AF84" s="131"/>
      <c r="AG84" s="49"/>
      <c r="AH84" s="49"/>
      <c r="AI84" s="131"/>
      <c r="AJ84" s="131"/>
      <c r="AK84" s="131"/>
      <c r="AL84" s="49"/>
      <c r="AM84" s="49"/>
      <c r="AN84" s="131"/>
      <c r="AO84" s="131"/>
      <c r="AP84" s="131"/>
      <c r="AQ84" s="49"/>
      <c r="AR84" s="49"/>
      <c r="AS84" s="131"/>
      <c r="AT84" s="131"/>
      <c r="AU84" s="131"/>
      <c r="AV84" s="49"/>
      <c r="AW84" s="49"/>
      <c r="AX84" s="131"/>
      <c r="AY84" s="131"/>
      <c r="AZ84" s="131"/>
      <c r="BA84" s="49"/>
      <c r="BB84" s="49"/>
      <c r="BC84" s="131"/>
      <c r="BD84" s="131"/>
      <c r="BE84" s="131"/>
      <c r="BF84" s="49"/>
      <c r="BG84" s="49"/>
      <c r="BH84" s="131"/>
      <c r="BI84" s="131"/>
      <c r="BJ84" s="131"/>
      <c r="BK84" s="49"/>
      <c r="BL84" s="49"/>
      <c r="BM84" s="131"/>
      <c r="BN84" s="131"/>
      <c r="BO84" s="131"/>
      <c r="BP84" s="49"/>
      <c r="BQ84" s="49"/>
      <c r="BR84" s="131"/>
      <c r="BS84" s="131"/>
      <c r="BT84" s="131"/>
      <c r="BU84" s="49"/>
      <c r="BV84" s="49"/>
      <c r="BW84" s="131"/>
      <c r="BX84" s="131"/>
      <c r="BY84" s="131"/>
      <c r="BZ84" s="49"/>
      <c r="CA84" s="49"/>
      <c r="CB84" s="131"/>
      <c r="CC84" s="131"/>
      <c r="CD84" s="131"/>
      <c r="CE84" s="49"/>
      <c r="CF84" s="49"/>
      <c r="CG84" s="131"/>
      <c r="CH84" s="131"/>
      <c r="CI84" s="131"/>
      <c r="CJ84" s="49"/>
      <c r="CK84" s="49"/>
      <c r="CL84" s="131"/>
      <c r="CM84" s="131"/>
      <c r="CN84" s="131"/>
      <c r="CO84" s="49"/>
      <c r="CP84" s="49"/>
      <c r="CQ84" s="131"/>
      <c r="CR84" s="131"/>
      <c r="CS84" s="131"/>
      <c r="CT84" s="49"/>
      <c r="CU84" s="49"/>
      <c r="CV84" s="131"/>
      <c r="CW84" s="131"/>
      <c r="CX84" s="131"/>
      <c r="CY84" s="49"/>
      <c r="CZ84" s="49"/>
      <c r="DA84" s="131"/>
      <c r="DB84" s="131"/>
      <c r="DC84" s="131"/>
      <c r="DD84" s="49"/>
      <c r="DE84" s="49"/>
      <c r="DF84" s="131"/>
      <c r="DG84" s="131"/>
      <c r="DH84" s="131"/>
      <c r="DI84" s="49"/>
      <c r="DJ84" s="49"/>
      <c r="DK84" s="131"/>
      <c r="DL84" s="131"/>
      <c r="DM84" s="131"/>
      <c r="DN84" s="49"/>
      <c r="DO84" s="49"/>
      <c r="DP84" s="131"/>
      <c r="DQ84" s="131"/>
      <c r="DR84" s="131"/>
      <c r="DS84" s="49"/>
      <c r="DT84" s="49"/>
      <c r="DU84" s="131"/>
      <c r="DV84" s="131"/>
      <c r="DW84" s="131"/>
      <c r="DX84" s="49"/>
      <c r="DY84" s="49"/>
      <c r="DZ84" s="131"/>
      <c r="EA84" s="131"/>
      <c r="EB84" s="131"/>
      <c r="EC84" s="49"/>
      <c r="ED84" s="49"/>
      <c r="EE84" s="131"/>
      <c r="EF84" s="131"/>
      <c r="EG84" s="131"/>
      <c r="EH84" s="49"/>
      <c r="EI84" s="49"/>
      <c r="EJ84" s="131"/>
      <c r="EK84" s="131"/>
      <c r="EL84" s="131"/>
      <c r="EM84" s="49"/>
      <c r="EN84" s="49"/>
      <c r="EO84" s="131"/>
      <c r="EP84" s="131"/>
      <c r="EQ84" s="131"/>
      <c r="ER84" s="49"/>
      <c r="ES84" s="49"/>
      <c r="ET84" s="131"/>
      <c r="EU84" s="131"/>
      <c r="EV84" s="131"/>
      <c r="EW84" s="49"/>
      <c r="EX84" s="49"/>
      <c r="EY84" s="131"/>
      <c r="EZ84" s="131"/>
      <c r="FA84" s="131"/>
      <c r="FB84" s="49"/>
      <c r="FC84" s="49"/>
      <c r="FD84" s="131"/>
      <c r="FE84" s="131"/>
      <c r="FF84" s="131"/>
      <c r="FG84" s="49"/>
      <c r="FH84" s="49"/>
      <c r="FI84" s="131"/>
      <c r="FJ84" s="131"/>
      <c r="FK84" s="131"/>
      <c r="FL84" s="49"/>
      <c r="FM84" s="49"/>
      <c r="FN84" s="131"/>
      <c r="FO84" s="131"/>
      <c r="FP84" s="131"/>
      <c r="FQ84" s="49"/>
      <c r="FR84" s="49"/>
      <c r="FS84" s="131"/>
      <c r="FT84" s="131"/>
      <c r="FU84" s="131"/>
      <c r="FV84" s="49"/>
      <c r="FW84" s="49"/>
      <c r="FX84" s="131"/>
      <c r="FY84" s="131"/>
      <c r="FZ84" s="131"/>
      <c r="GA84" s="49"/>
      <c r="GB84" s="49"/>
      <c r="GC84" s="131"/>
      <c r="GD84" s="131"/>
      <c r="GE84" s="131"/>
      <c r="GF84" s="49"/>
      <c r="GG84" s="49"/>
      <c r="GH84" s="131"/>
      <c r="GI84" s="131"/>
      <c r="GJ84" s="131"/>
      <c r="GK84" s="49"/>
      <c r="GL84" s="49"/>
      <c r="GM84" s="131"/>
      <c r="GN84" s="131"/>
      <c r="GO84" s="131"/>
      <c r="GP84" s="49"/>
      <c r="GQ84" s="49"/>
      <c r="GR84" s="131"/>
      <c r="GS84" s="131"/>
      <c r="GT84" s="131"/>
      <c r="GU84" s="49"/>
      <c r="GV84" s="49"/>
      <c r="GW84" s="131"/>
      <c r="GX84" s="131"/>
      <c r="GY84" s="131"/>
      <c r="GZ84" s="49"/>
      <c r="HA84" s="49"/>
      <c r="HB84" s="131"/>
      <c r="HC84" s="131"/>
      <c r="HD84" s="131"/>
      <c r="HE84" s="49"/>
      <c r="HF84" s="49"/>
      <c r="HG84" s="131"/>
      <c r="HH84" s="131"/>
      <c r="HI84" s="131"/>
      <c r="HJ84" s="49"/>
      <c r="HK84" s="49"/>
      <c r="HL84" s="131"/>
      <c r="HM84" s="131"/>
      <c r="HN84" s="131"/>
      <c r="HO84" s="49"/>
      <c r="HP84" s="49"/>
      <c r="HQ84" s="131"/>
      <c r="HR84" s="131"/>
      <c r="HS84" s="131"/>
      <c r="HT84" s="49"/>
      <c r="HU84" s="49"/>
      <c r="HV84" s="131"/>
      <c r="HW84" s="131"/>
      <c r="HX84" s="131"/>
      <c r="HY84" s="49"/>
      <c r="HZ84" s="49"/>
      <c r="IA84" s="131"/>
      <c r="IB84" s="131"/>
      <c r="IC84" s="131"/>
      <c r="ID84" s="49"/>
      <c r="IE84" s="49"/>
      <c r="IF84" s="131"/>
      <c r="IG84" s="131"/>
      <c r="IH84" s="131"/>
      <c r="II84" s="49"/>
      <c r="IJ84" s="49"/>
      <c r="IK84" s="131"/>
      <c r="IL84" s="131"/>
      <c r="IM84" s="131"/>
      <c r="IN84" s="49"/>
      <c r="IO84" s="49"/>
      <c r="IP84" s="131"/>
      <c r="IQ84" s="131"/>
      <c r="IR84" s="131"/>
      <c r="IS84" s="49"/>
      <c r="IT84" s="49"/>
      <c r="IU84" s="131"/>
      <c r="IV84" s="131"/>
      <c r="IW84" s="131"/>
      <c r="IX84" s="49"/>
      <c r="IY84" s="50"/>
      <c r="IZ84" s="405"/>
      <c r="JA84" s="378"/>
      <c r="JB84" s="256"/>
      <c r="JC84" s="256"/>
    </row>
    <row r="85" spans="1:263" s="3" customFormat="1" x14ac:dyDescent="0.35">
      <c r="A85" s="198"/>
      <c r="B85" s="359"/>
      <c r="C85" s="45" t="s">
        <v>878</v>
      </c>
      <c r="D85" s="105" t="s">
        <v>879</v>
      </c>
      <c r="E85" s="102"/>
      <c r="F85" s="285" t="str">
        <f>IFERROR(INDEX('Helper 1'!$I$2:$I$19,MATCH('Schedule 1'!$G$20,'Helper 1'!$H$2:$H$19,0)),"")</f>
        <v/>
      </c>
      <c r="G85" s="131">
        <f>SUMIF('Schedule 1'!$L$104:$IX$104,"",L85:IX85)</f>
        <v>0</v>
      </c>
      <c r="H85" s="325"/>
      <c r="I85" s="202"/>
      <c r="J85" s="324"/>
      <c r="K85" s="131"/>
      <c r="L85" s="130"/>
      <c r="M85" s="49"/>
      <c r="N85" s="49"/>
      <c r="O85" s="131"/>
      <c r="P85" s="131"/>
      <c r="Q85" s="130"/>
      <c r="R85" s="49"/>
      <c r="S85" s="49"/>
      <c r="T85" s="131"/>
      <c r="U85" s="131"/>
      <c r="V85" s="130"/>
      <c r="W85" s="49"/>
      <c r="X85" s="49"/>
      <c r="Y85" s="131"/>
      <c r="Z85" s="131"/>
      <c r="AA85" s="130"/>
      <c r="AB85" s="49"/>
      <c r="AC85" s="49"/>
      <c r="AD85" s="131"/>
      <c r="AE85" s="131"/>
      <c r="AF85" s="130"/>
      <c r="AG85" s="49"/>
      <c r="AH85" s="49"/>
      <c r="AI85" s="131"/>
      <c r="AJ85" s="131"/>
      <c r="AK85" s="130"/>
      <c r="AL85" s="49"/>
      <c r="AM85" s="49"/>
      <c r="AN85" s="131"/>
      <c r="AO85" s="131"/>
      <c r="AP85" s="130"/>
      <c r="AQ85" s="49"/>
      <c r="AR85" s="49"/>
      <c r="AS85" s="131"/>
      <c r="AT85" s="131"/>
      <c r="AU85" s="130"/>
      <c r="AV85" s="49"/>
      <c r="AW85" s="49"/>
      <c r="AX85" s="131"/>
      <c r="AY85" s="131"/>
      <c r="AZ85" s="130"/>
      <c r="BA85" s="49"/>
      <c r="BB85" s="49"/>
      <c r="BC85" s="131"/>
      <c r="BD85" s="131"/>
      <c r="BE85" s="130"/>
      <c r="BF85" s="49"/>
      <c r="BG85" s="49"/>
      <c r="BH85" s="131"/>
      <c r="BI85" s="131"/>
      <c r="BJ85" s="130"/>
      <c r="BK85" s="49"/>
      <c r="BL85" s="49"/>
      <c r="BM85" s="131"/>
      <c r="BN85" s="131"/>
      <c r="BO85" s="130"/>
      <c r="BP85" s="49"/>
      <c r="BQ85" s="49"/>
      <c r="BR85" s="131"/>
      <c r="BS85" s="131"/>
      <c r="BT85" s="130"/>
      <c r="BU85" s="49"/>
      <c r="BV85" s="49"/>
      <c r="BW85" s="131"/>
      <c r="BX85" s="131"/>
      <c r="BY85" s="130"/>
      <c r="BZ85" s="49"/>
      <c r="CA85" s="49"/>
      <c r="CB85" s="131"/>
      <c r="CC85" s="131"/>
      <c r="CD85" s="130"/>
      <c r="CE85" s="49"/>
      <c r="CF85" s="49"/>
      <c r="CG85" s="131"/>
      <c r="CH85" s="131"/>
      <c r="CI85" s="130"/>
      <c r="CJ85" s="49"/>
      <c r="CK85" s="49"/>
      <c r="CL85" s="131"/>
      <c r="CM85" s="131"/>
      <c r="CN85" s="130"/>
      <c r="CO85" s="49"/>
      <c r="CP85" s="49"/>
      <c r="CQ85" s="131"/>
      <c r="CR85" s="131"/>
      <c r="CS85" s="130"/>
      <c r="CT85" s="49"/>
      <c r="CU85" s="49"/>
      <c r="CV85" s="131"/>
      <c r="CW85" s="131"/>
      <c r="CX85" s="130"/>
      <c r="CY85" s="49"/>
      <c r="CZ85" s="49"/>
      <c r="DA85" s="131"/>
      <c r="DB85" s="131"/>
      <c r="DC85" s="130"/>
      <c r="DD85" s="49"/>
      <c r="DE85" s="49"/>
      <c r="DF85" s="131"/>
      <c r="DG85" s="131"/>
      <c r="DH85" s="130"/>
      <c r="DI85" s="49"/>
      <c r="DJ85" s="49"/>
      <c r="DK85" s="131"/>
      <c r="DL85" s="131"/>
      <c r="DM85" s="130"/>
      <c r="DN85" s="49"/>
      <c r="DO85" s="49"/>
      <c r="DP85" s="131"/>
      <c r="DQ85" s="131"/>
      <c r="DR85" s="130"/>
      <c r="DS85" s="49"/>
      <c r="DT85" s="49"/>
      <c r="DU85" s="131"/>
      <c r="DV85" s="131"/>
      <c r="DW85" s="130"/>
      <c r="DX85" s="49"/>
      <c r="DY85" s="49"/>
      <c r="DZ85" s="131"/>
      <c r="EA85" s="131"/>
      <c r="EB85" s="130"/>
      <c r="EC85" s="49"/>
      <c r="ED85" s="49"/>
      <c r="EE85" s="131"/>
      <c r="EF85" s="131"/>
      <c r="EG85" s="130"/>
      <c r="EH85" s="49"/>
      <c r="EI85" s="49"/>
      <c r="EJ85" s="131"/>
      <c r="EK85" s="131"/>
      <c r="EL85" s="130"/>
      <c r="EM85" s="49"/>
      <c r="EN85" s="49"/>
      <c r="EO85" s="131"/>
      <c r="EP85" s="131"/>
      <c r="EQ85" s="130"/>
      <c r="ER85" s="49"/>
      <c r="ES85" s="49"/>
      <c r="ET85" s="131"/>
      <c r="EU85" s="131"/>
      <c r="EV85" s="130"/>
      <c r="EW85" s="49"/>
      <c r="EX85" s="49"/>
      <c r="EY85" s="131"/>
      <c r="EZ85" s="131"/>
      <c r="FA85" s="130"/>
      <c r="FB85" s="49"/>
      <c r="FC85" s="49"/>
      <c r="FD85" s="131"/>
      <c r="FE85" s="131"/>
      <c r="FF85" s="130"/>
      <c r="FG85" s="49"/>
      <c r="FH85" s="49"/>
      <c r="FI85" s="131"/>
      <c r="FJ85" s="131"/>
      <c r="FK85" s="130"/>
      <c r="FL85" s="49"/>
      <c r="FM85" s="49"/>
      <c r="FN85" s="131"/>
      <c r="FO85" s="131"/>
      <c r="FP85" s="130"/>
      <c r="FQ85" s="49"/>
      <c r="FR85" s="49"/>
      <c r="FS85" s="131"/>
      <c r="FT85" s="131"/>
      <c r="FU85" s="130"/>
      <c r="FV85" s="49"/>
      <c r="FW85" s="49"/>
      <c r="FX85" s="131"/>
      <c r="FY85" s="131"/>
      <c r="FZ85" s="130"/>
      <c r="GA85" s="49"/>
      <c r="GB85" s="49"/>
      <c r="GC85" s="131"/>
      <c r="GD85" s="131"/>
      <c r="GE85" s="130"/>
      <c r="GF85" s="49"/>
      <c r="GG85" s="49"/>
      <c r="GH85" s="131"/>
      <c r="GI85" s="131"/>
      <c r="GJ85" s="130"/>
      <c r="GK85" s="49"/>
      <c r="GL85" s="49"/>
      <c r="GM85" s="131"/>
      <c r="GN85" s="131"/>
      <c r="GO85" s="130"/>
      <c r="GP85" s="49"/>
      <c r="GQ85" s="49"/>
      <c r="GR85" s="131"/>
      <c r="GS85" s="131"/>
      <c r="GT85" s="130"/>
      <c r="GU85" s="49"/>
      <c r="GV85" s="49"/>
      <c r="GW85" s="131"/>
      <c r="GX85" s="131"/>
      <c r="GY85" s="130"/>
      <c r="GZ85" s="49"/>
      <c r="HA85" s="49"/>
      <c r="HB85" s="131"/>
      <c r="HC85" s="131"/>
      <c r="HD85" s="130"/>
      <c r="HE85" s="49"/>
      <c r="HF85" s="49"/>
      <c r="HG85" s="131"/>
      <c r="HH85" s="131"/>
      <c r="HI85" s="130"/>
      <c r="HJ85" s="49"/>
      <c r="HK85" s="49"/>
      <c r="HL85" s="131"/>
      <c r="HM85" s="131"/>
      <c r="HN85" s="130"/>
      <c r="HO85" s="49"/>
      <c r="HP85" s="49"/>
      <c r="HQ85" s="131"/>
      <c r="HR85" s="131"/>
      <c r="HS85" s="130"/>
      <c r="HT85" s="49"/>
      <c r="HU85" s="49"/>
      <c r="HV85" s="131"/>
      <c r="HW85" s="131"/>
      <c r="HX85" s="130"/>
      <c r="HY85" s="49"/>
      <c r="HZ85" s="49"/>
      <c r="IA85" s="131"/>
      <c r="IB85" s="131"/>
      <c r="IC85" s="130"/>
      <c r="ID85" s="49"/>
      <c r="IE85" s="49"/>
      <c r="IF85" s="131"/>
      <c r="IG85" s="131"/>
      <c r="IH85" s="130"/>
      <c r="II85" s="49"/>
      <c r="IJ85" s="49"/>
      <c r="IK85" s="131"/>
      <c r="IL85" s="131"/>
      <c r="IM85" s="130"/>
      <c r="IN85" s="49"/>
      <c r="IO85" s="49"/>
      <c r="IP85" s="131"/>
      <c r="IQ85" s="131"/>
      <c r="IR85" s="130"/>
      <c r="IS85" s="49"/>
      <c r="IT85" s="49"/>
      <c r="IU85" s="131"/>
      <c r="IV85" s="131"/>
      <c r="IW85" s="130"/>
      <c r="IX85" s="49"/>
      <c r="IY85" s="50"/>
      <c r="IZ85" s="405"/>
      <c r="JA85" s="378"/>
      <c r="JB85" s="256"/>
      <c r="JC85" s="256"/>
    </row>
    <row r="86" spans="1:263" s="3" customFormat="1" x14ac:dyDescent="0.35">
      <c r="A86" s="198"/>
      <c r="B86" s="359"/>
      <c r="C86" s="239"/>
      <c r="D86" s="105"/>
      <c r="E86" s="102"/>
      <c r="F86" s="384"/>
      <c r="G86" s="131"/>
      <c r="H86" s="325"/>
      <c r="I86" s="202"/>
      <c r="J86" s="324"/>
      <c r="K86" s="131"/>
      <c r="L86" s="131"/>
      <c r="M86" s="49"/>
      <c r="N86" s="49"/>
      <c r="O86" s="131"/>
      <c r="P86" s="131"/>
      <c r="Q86" s="131"/>
      <c r="R86" s="49"/>
      <c r="S86" s="49"/>
      <c r="T86" s="131"/>
      <c r="U86" s="131"/>
      <c r="V86" s="131"/>
      <c r="W86" s="49"/>
      <c r="X86" s="49"/>
      <c r="Y86" s="131"/>
      <c r="Z86" s="131"/>
      <c r="AA86" s="131"/>
      <c r="AB86" s="49"/>
      <c r="AC86" s="49"/>
      <c r="AD86" s="131"/>
      <c r="AE86" s="131"/>
      <c r="AF86" s="131"/>
      <c r="AG86" s="49"/>
      <c r="AH86" s="49"/>
      <c r="AI86" s="131"/>
      <c r="AJ86" s="131"/>
      <c r="AK86" s="131"/>
      <c r="AL86" s="49"/>
      <c r="AM86" s="49"/>
      <c r="AN86" s="131"/>
      <c r="AO86" s="131"/>
      <c r="AP86" s="131"/>
      <c r="AQ86" s="49"/>
      <c r="AR86" s="49"/>
      <c r="AS86" s="131"/>
      <c r="AT86" s="131"/>
      <c r="AU86" s="131"/>
      <c r="AV86" s="49"/>
      <c r="AW86" s="49"/>
      <c r="AX86" s="131"/>
      <c r="AY86" s="131"/>
      <c r="AZ86" s="131"/>
      <c r="BA86" s="49"/>
      <c r="BB86" s="49"/>
      <c r="BC86" s="131"/>
      <c r="BD86" s="131"/>
      <c r="BE86" s="131"/>
      <c r="BF86" s="49"/>
      <c r="BG86" s="49"/>
      <c r="BH86" s="131"/>
      <c r="BI86" s="131"/>
      <c r="BJ86" s="131"/>
      <c r="BK86" s="49"/>
      <c r="BL86" s="49"/>
      <c r="BM86" s="131"/>
      <c r="BN86" s="131"/>
      <c r="BO86" s="131"/>
      <c r="BP86" s="49"/>
      <c r="BQ86" s="49"/>
      <c r="BR86" s="131"/>
      <c r="BS86" s="131"/>
      <c r="BT86" s="131"/>
      <c r="BU86" s="49"/>
      <c r="BV86" s="49"/>
      <c r="BW86" s="131"/>
      <c r="BX86" s="131"/>
      <c r="BY86" s="131"/>
      <c r="BZ86" s="49"/>
      <c r="CA86" s="49"/>
      <c r="CB86" s="131"/>
      <c r="CC86" s="131"/>
      <c r="CD86" s="131"/>
      <c r="CE86" s="49"/>
      <c r="CF86" s="49"/>
      <c r="CG86" s="131"/>
      <c r="CH86" s="131"/>
      <c r="CI86" s="131"/>
      <c r="CJ86" s="49"/>
      <c r="CK86" s="49"/>
      <c r="CL86" s="131"/>
      <c r="CM86" s="131"/>
      <c r="CN86" s="131"/>
      <c r="CO86" s="49"/>
      <c r="CP86" s="49"/>
      <c r="CQ86" s="131"/>
      <c r="CR86" s="131"/>
      <c r="CS86" s="131"/>
      <c r="CT86" s="49"/>
      <c r="CU86" s="49"/>
      <c r="CV86" s="131"/>
      <c r="CW86" s="131"/>
      <c r="CX86" s="131"/>
      <c r="CY86" s="49"/>
      <c r="CZ86" s="49"/>
      <c r="DA86" s="131"/>
      <c r="DB86" s="131"/>
      <c r="DC86" s="131"/>
      <c r="DD86" s="49"/>
      <c r="DE86" s="49"/>
      <c r="DF86" s="131"/>
      <c r="DG86" s="131"/>
      <c r="DH86" s="131"/>
      <c r="DI86" s="49"/>
      <c r="DJ86" s="49"/>
      <c r="DK86" s="131"/>
      <c r="DL86" s="131"/>
      <c r="DM86" s="131"/>
      <c r="DN86" s="49"/>
      <c r="DO86" s="49"/>
      <c r="DP86" s="131"/>
      <c r="DQ86" s="131"/>
      <c r="DR86" s="131"/>
      <c r="DS86" s="49"/>
      <c r="DT86" s="49"/>
      <c r="DU86" s="131"/>
      <c r="DV86" s="131"/>
      <c r="DW86" s="131"/>
      <c r="DX86" s="49"/>
      <c r="DY86" s="49"/>
      <c r="DZ86" s="131"/>
      <c r="EA86" s="131"/>
      <c r="EB86" s="131"/>
      <c r="EC86" s="49"/>
      <c r="ED86" s="49"/>
      <c r="EE86" s="131"/>
      <c r="EF86" s="131"/>
      <c r="EG86" s="131"/>
      <c r="EH86" s="49"/>
      <c r="EI86" s="49"/>
      <c r="EJ86" s="131"/>
      <c r="EK86" s="131"/>
      <c r="EL86" s="131"/>
      <c r="EM86" s="49"/>
      <c r="EN86" s="49"/>
      <c r="EO86" s="131"/>
      <c r="EP86" s="131"/>
      <c r="EQ86" s="131"/>
      <c r="ER86" s="49"/>
      <c r="ES86" s="49"/>
      <c r="ET86" s="131"/>
      <c r="EU86" s="131"/>
      <c r="EV86" s="131"/>
      <c r="EW86" s="49"/>
      <c r="EX86" s="49"/>
      <c r="EY86" s="131"/>
      <c r="EZ86" s="131"/>
      <c r="FA86" s="131"/>
      <c r="FB86" s="49"/>
      <c r="FC86" s="49"/>
      <c r="FD86" s="131"/>
      <c r="FE86" s="131"/>
      <c r="FF86" s="131"/>
      <c r="FG86" s="49"/>
      <c r="FH86" s="49"/>
      <c r="FI86" s="131"/>
      <c r="FJ86" s="131"/>
      <c r="FK86" s="131"/>
      <c r="FL86" s="49"/>
      <c r="FM86" s="49"/>
      <c r="FN86" s="131"/>
      <c r="FO86" s="131"/>
      <c r="FP86" s="131"/>
      <c r="FQ86" s="49"/>
      <c r="FR86" s="49"/>
      <c r="FS86" s="131"/>
      <c r="FT86" s="131"/>
      <c r="FU86" s="131"/>
      <c r="FV86" s="49"/>
      <c r="FW86" s="49"/>
      <c r="FX86" s="131"/>
      <c r="FY86" s="131"/>
      <c r="FZ86" s="131"/>
      <c r="GA86" s="49"/>
      <c r="GB86" s="49"/>
      <c r="GC86" s="131"/>
      <c r="GD86" s="131"/>
      <c r="GE86" s="131"/>
      <c r="GF86" s="49"/>
      <c r="GG86" s="49"/>
      <c r="GH86" s="131"/>
      <c r="GI86" s="131"/>
      <c r="GJ86" s="131"/>
      <c r="GK86" s="49"/>
      <c r="GL86" s="49"/>
      <c r="GM86" s="131"/>
      <c r="GN86" s="131"/>
      <c r="GO86" s="131"/>
      <c r="GP86" s="49"/>
      <c r="GQ86" s="49"/>
      <c r="GR86" s="131"/>
      <c r="GS86" s="131"/>
      <c r="GT86" s="131"/>
      <c r="GU86" s="49"/>
      <c r="GV86" s="49"/>
      <c r="GW86" s="131"/>
      <c r="GX86" s="131"/>
      <c r="GY86" s="131"/>
      <c r="GZ86" s="49"/>
      <c r="HA86" s="49"/>
      <c r="HB86" s="131"/>
      <c r="HC86" s="131"/>
      <c r="HD86" s="131"/>
      <c r="HE86" s="49"/>
      <c r="HF86" s="49"/>
      <c r="HG86" s="131"/>
      <c r="HH86" s="131"/>
      <c r="HI86" s="131"/>
      <c r="HJ86" s="49"/>
      <c r="HK86" s="49"/>
      <c r="HL86" s="131"/>
      <c r="HM86" s="131"/>
      <c r="HN86" s="131"/>
      <c r="HO86" s="49"/>
      <c r="HP86" s="49"/>
      <c r="HQ86" s="131"/>
      <c r="HR86" s="131"/>
      <c r="HS86" s="131"/>
      <c r="HT86" s="49"/>
      <c r="HU86" s="49"/>
      <c r="HV86" s="131"/>
      <c r="HW86" s="131"/>
      <c r="HX86" s="131"/>
      <c r="HY86" s="49"/>
      <c r="HZ86" s="49"/>
      <c r="IA86" s="131"/>
      <c r="IB86" s="131"/>
      <c r="IC86" s="131"/>
      <c r="ID86" s="49"/>
      <c r="IE86" s="49"/>
      <c r="IF86" s="131"/>
      <c r="IG86" s="131"/>
      <c r="IH86" s="131"/>
      <c r="II86" s="49"/>
      <c r="IJ86" s="49"/>
      <c r="IK86" s="131"/>
      <c r="IL86" s="131"/>
      <c r="IM86" s="131"/>
      <c r="IN86" s="49"/>
      <c r="IO86" s="49"/>
      <c r="IP86" s="131"/>
      <c r="IQ86" s="131"/>
      <c r="IR86" s="131"/>
      <c r="IS86" s="49"/>
      <c r="IT86" s="49"/>
      <c r="IU86" s="131"/>
      <c r="IV86" s="131"/>
      <c r="IW86" s="131"/>
      <c r="IX86" s="49"/>
      <c r="IY86" s="50"/>
      <c r="IZ86" s="405"/>
      <c r="JA86" s="378"/>
      <c r="JB86" s="256"/>
      <c r="JC86" s="256"/>
    </row>
    <row r="87" spans="1:263" s="3" customFormat="1" x14ac:dyDescent="0.35">
      <c r="A87" s="198"/>
      <c r="B87" s="359"/>
      <c r="C87" s="45" t="s">
        <v>880</v>
      </c>
      <c r="D87" s="105" t="s">
        <v>881</v>
      </c>
      <c r="E87" s="102"/>
      <c r="F87" s="285" t="str">
        <f>IFERROR(INDEX('Helper 1'!$I$2:$I$19,MATCH('Schedule 1'!$G$20,'Helper 1'!$H$2:$H$19,0)),"")</f>
        <v/>
      </c>
      <c r="G87" s="131">
        <f>SUMIF('Schedule 1'!$L$104:$IX$104,"",L87:IX87)</f>
        <v>0</v>
      </c>
      <c r="H87" s="325"/>
      <c r="I87" s="202"/>
      <c r="J87" s="324"/>
      <c r="K87" s="131"/>
      <c r="L87" s="130"/>
      <c r="M87" s="49"/>
      <c r="N87" s="49"/>
      <c r="O87" s="131"/>
      <c r="P87" s="131"/>
      <c r="Q87" s="130"/>
      <c r="R87" s="49"/>
      <c r="S87" s="49"/>
      <c r="T87" s="131"/>
      <c r="U87" s="131"/>
      <c r="V87" s="130"/>
      <c r="W87" s="49"/>
      <c r="X87" s="49"/>
      <c r="Y87" s="131"/>
      <c r="Z87" s="131"/>
      <c r="AA87" s="130"/>
      <c r="AB87" s="49"/>
      <c r="AC87" s="49"/>
      <c r="AD87" s="131"/>
      <c r="AE87" s="131"/>
      <c r="AF87" s="130"/>
      <c r="AG87" s="49"/>
      <c r="AH87" s="49"/>
      <c r="AI87" s="131"/>
      <c r="AJ87" s="131"/>
      <c r="AK87" s="130"/>
      <c r="AL87" s="49"/>
      <c r="AM87" s="49"/>
      <c r="AN87" s="131"/>
      <c r="AO87" s="131"/>
      <c r="AP87" s="130"/>
      <c r="AQ87" s="49"/>
      <c r="AR87" s="49"/>
      <c r="AS87" s="131"/>
      <c r="AT87" s="131"/>
      <c r="AU87" s="130"/>
      <c r="AV87" s="49"/>
      <c r="AW87" s="49"/>
      <c r="AX87" s="131"/>
      <c r="AY87" s="131"/>
      <c r="AZ87" s="130"/>
      <c r="BA87" s="49"/>
      <c r="BB87" s="49"/>
      <c r="BC87" s="131"/>
      <c r="BD87" s="131"/>
      <c r="BE87" s="130"/>
      <c r="BF87" s="49"/>
      <c r="BG87" s="49"/>
      <c r="BH87" s="131"/>
      <c r="BI87" s="131"/>
      <c r="BJ87" s="130"/>
      <c r="BK87" s="49"/>
      <c r="BL87" s="49"/>
      <c r="BM87" s="131"/>
      <c r="BN87" s="131"/>
      <c r="BO87" s="130"/>
      <c r="BP87" s="49"/>
      <c r="BQ87" s="49"/>
      <c r="BR87" s="131"/>
      <c r="BS87" s="131"/>
      <c r="BT87" s="130"/>
      <c r="BU87" s="49"/>
      <c r="BV87" s="49"/>
      <c r="BW87" s="131"/>
      <c r="BX87" s="131"/>
      <c r="BY87" s="130"/>
      <c r="BZ87" s="49"/>
      <c r="CA87" s="49"/>
      <c r="CB87" s="131"/>
      <c r="CC87" s="131"/>
      <c r="CD87" s="130"/>
      <c r="CE87" s="49"/>
      <c r="CF87" s="49"/>
      <c r="CG87" s="131"/>
      <c r="CH87" s="131"/>
      <c r="CI87" s="130"/>
      <c r="CJ87" s="49"/>
      <c r="CK87" s="49"/>
      <c r="CL87" s="131"/>
      <c r="CM87" s="131"/>
      <c r="CN87" s="130"/>
      <c r="CO87" s="49"/>
      <c r="CP87" s="49"/>
      <c r="CQ87" s="131"/>
      <c r="CR87" s="131"/>
      <c r="CS87" s="130"/>
      <c r="CT87" s="49"/>
      <c r="CU87" s="49"/>
      <c r="CV87" s="131"/>
      <c r="CW87" s="131"/>
      <c r="CX87" s="130"/>
      <c r="CY87" s="49"/>
      <c r="CZ87" s="49"/>
      <c r="DA87" s="131"/>
      <c r="DB87" s="131"/>
      <c r="DC87" s="130"/>
      <c r="DD87" s="49"/>
      <c r="DE87" s="49"/>
      <c r="DF87" s="131"/>
      <c r="DG87" s="131"/>
      <c r="DH87" s="130"/>
      <c r="DI87" s="49"/>
      <c r="DJ87" s="49"/>
      <c r="DK87" s="131"/>
      <c r="DL87" s="131"/>
      <c r="DM87" s="130"/>
      <c r="DN87" s="49"/>
      <c r="DO87" s="49"/>
      <c r="DP87" s="131"/>
      <c r="DQ87" s="131"/>
      <c r="DR87" s="130"/>
      <c r="DS87" s="49"/>
      <c r="DT87" s="49"/>
      <c r="DU87" s="131"/>
      <c r="DV87" s="131"/>
      <c r="DW87" s="130"/>
      <c r="DX87" s="49"/>
      <c r="DY87" s="49"/>
      <c r="DZ87" s="131"/>
      <c r="EA87" s="131"/>
      <c r="EB87" s="130"/>
      <c r="EC87" s="49"/>
      <c r="ED87" s="49"/>
      <c r="EE87" s="131"/>
      <c r="EF87" s="131"/>
      <c r="EG87" s="130"/>
      <c r="EH87" s="49"/>
      <c r="EI87" s="49"/>
      <c r="EJ87" s="131"/>
      <c r="EK87" s="131"/>
      <c r="EL87" s="130"/>
      <c r="EM87" s="49"/>
      <c r="EN87" s="49"/>
      <c r="EO87" s="131"/>
      <c r="EP87" s="131"/>
      <c r="EQ87" s="130"/>
      <c r="ER87" s="49"/>
      <c r="ES87" s="49"/>
      <c r="ET87" s="131"/>
      <c r="EU87" s="131"/>
      <c r="EV87" s="130"/>
      <c r="EW87" s="49"/>
      <c r="EX87" s="49"/>
      <c r="EY87" s="131"/>
      <c r="EZ87" s="131"/>
      <c r="FA87" s="130"/>
      <c r="FB87" s="49"/>
      <c r="FC87" s="49"/>
      <c r="FD87" s="131"/>
      <c r="FE87" s="131"/>
      <c r="FF87" s="130"/>
      <c r="FG87" s="49"/>
      <c r="FH87" s="49"/>
      <c r="FI87" s="131"/>
      <c r="FJ87" s="131"/>
      <c r="FK87" s="130"/>
      <c r="FL87" s="49"/>
      <c r="FM87" s="49"/>
      <c r="FN87" s="131"/>
      <c r="FO87" s="131"/>
      <c r="FP87" s="130"/>
      <c r="FQ87" s="49"/>
      <c r="FR87" s="49"/>
      <c r="FS87" s="131"/>
      <c r="FT87" s="131"/>
      <c r="FU87" s="130"/>
      <c r="FV87" s="49"/>
      <c r="FW87" s="49"/>
      <c r="FX87" s="131"/>
      <c r="FY87" s="131"/>
      <c r="FZ87" s="130"/>
      <c r="GA87" s="49"/>
      <c r="GB87" s="49"/>
      <c r="GC87" s="131"/>
      <c r="GD87" s="131"/>
      <c r="GE87" s="130"/>
      <c r="GF87" s="49"/>
      <c r="GG87" s="49"/>
      <c r="GH87" s="131"/>
      <c r="GI87" s="131"/>
      <c r="GJ87" s="130"/>
      <c r="GK87" s="49"/>
      <c r="GL87" s="49"/>
      <c r="GM87" s="131"/>
      <c r="GN87" s="131"/>
      <c r="GO87" s="130"/>
      <c r="GP87" s="49"/>
      <c r="GQ87" s="49"/>
      <c r="GR87" s="131"/>
      <c r="GS87" s="131"/>
      <c r="GT87" s="130"/>
      <c r="GU87" s="49"/>
      <c r="GV87" s="49"/>
      <c r="GW87" s="131"/>
      <c r="GX87" s="131"/>
      <c r="GY87" s="130"/>
      <c r="GZ87" s="49"/>
      <c r="HA87" s="49"/>
      <c r="HB87" s="131"/>
      <c r="HC87" s="131"/>
      <c r="HD87" s="130"/>
      <c r="HE87" s="49"/>
      <c r="HF87" s="49"/>
      <c r="HG87" s="131"/>
      <c r="HH87" s="131"/>
      <c r="HI87" s="130"/>
      <c r="HJ87" s="49"/>
      <c r="HK87" s="49"/>
      <c r="HL87" s="131"/>
      <c r="HM87" s="131"/>
      <c r="HN87" s="130"/>
      <c r="HO87" s="49"/>
      <c r="HP87" s="49"/>
      <c r="HQ87" s="131"/>
      <c r="HR87" s="131"/>
      <c r="HS87" s="130"/>
      <c r="HT87" s="49"/>
      <c r="HU87" s="49"/>
      <c r="HV87" s="131"/>
      <c r="HW87" s="131"/>
      <c r="HX87" s="130"/>
      <c r="HY87" s="49"/>
      <c r="HZ87" s="49"/>
      <c r="IA87" s="131"/>
      <c r="IB87" s="131"/>
      <c r="IC87" s="130"/>
      <c r="ID87" s="49"/>
      <c r="IE87" s="49"/>
      <c r="IF87" s="131"/>
      <c r="IG87" s="131"/>
      <c r="IH87" s="130"/>
      <c r="II87" s="49"/>
      <c r="IJ87" s="49"/>
      <c r="IK87" s="131"/>
      <c r="IL87" s="131"/>
      <c r="IM87" s="130"/>
      <c r="IN87" s="49"/>
      <c r="IO87" s="49"/>
      <c r="IP87" s="131"/>
      <c r="IQ87" s="131"/>
      <c r="IR87" s="130"/>
      <c r="IS87" s="49"/>
      <c r="IT87" s="49"/>
      <c r="IU87" s="131"/>
      <c r="IV87" s="131"/>
      <c r="IW87" s="130"/>
      <c r="IX87" s="49"/>
      <c r="IY87" s="50"/>
      <c r="IZ87" s="405"/>
      <c r="JA87" s="378"/>
      <c r="JB87" s="256"/>
      <c r="JC87" s="256"/>
    </row>
    <row r="88" spans="1:263" s="3" customFormat="1" x14ac:dyDescent="0.35">
      <c r="A88" s="198"/>
      <c r="B88" s="359"/>
      <c r="C88" s="239"/>
      <c r="D88" s="105"/>
      <c r="E88" s="102"/>
      <c r="F88" s="384"/>
      <c r="G88" s="131"/>
      <c r="H88" s="325"/>
      <c r="I88" s="202"/>
      <c r="J88" s="324"/>
      <c r="K88" s="131"/>
      <c r="L88" s="131"/>
      <c r="M88" s="49"/>
      <c r="N88" s="49"/>
      <c r="O88" s="131"/>
      <c r="P88" s="131"/>
      <c r="Q88" s="131"/>
      <c r="R88" s="49"/>
      <c r="S88" s="49"/>
      <c r="T88" s="131"/>
      <c r="U88" s="131"/>
      <c r="V88" s="131"/>
      <c r="W88" s="49"/>
      <c r="X88" s="49"/>
      <c r="Y88" s="131"/>
      <c r="Z88" s="131"/>
      <c r="AA88" s="131"/>
      <c r="AB88" s="49"/>
      <c r="AC88" s="49"/>
      <c r="AD88" s="131"/>
      <c r="AE88" s="131"/>
      <c r="AF88" s="131"/>
      <c r="AG88" s="49"/>
      <c r="AH88" s="49"/>
      <c r="AI88" s="131"/>
      <c r="AJ88" s="131"/>
      <c r="AK88" s="131"/>
      <c r="AL88" s="49"/>
      <c r="AM88" s="49"/>
      <c r="AN88" s="131"/>
      <c r="AO88" s="131"/>
      <c r="AP88" s="131"/>
      <c r="AQ88" s="49"/>
      <c r="AR88" s="49"/>
      <c r="AS88" s="131"/>
      <c r="AT88" s="131"/>
      <c r="AU88" s="131"/>
      <c r="AV88" s="49"/>
      <c r="AW88" s="49"/>
      <c r="AX88" s="131"/>
      <c r="AY88" s="131"/>
      <c r="AZ88" s="131"/>
      <c r="BA88" s="49"/>
      <c r="BB88" s="49"/>
      <c r="BC88" s="131"/>
      <c r="BD88" s="131"/>
      <c r="BE88" s="131"/>
      <c r="BF88" s="49"/>
      <c r="BG88" s="49"/>
      <c r="BH88" s="131"/>
      <c r="BI88" s="131"/>
      <c r="BJ88" s="131"/>
      <c r="BK88" s="49"/>
      <c r="BL88" s="49"/>
      <c r="BM88" s="131"/>
      <c r="BN88" s="131"/>
      <c r="BO88" s="131"/>
      <c r="BP88" s="49"/>
      <c r="BQ88" s="49"/>
      <c r="BR88" s="131"/>
      <c r="BS88" s="131"/>
      <c r="BT88" s="131"/>
      <c r="BU88" s="49"/>
      <c r="BV88" s="49"/>
      <c r="BW88" s="131"/>
      <c r="BX88" s="131"/>
      <c r="BY88" s="131"/>
      <c r="BZ88" s="49"/>
      <c r="CA88" s="49"/>
      <c r="CB88" s="131"/>
      <c r="CC88" s="131"/>
      <c r="CD88" s="131"/>
      <c r="CE88" s="49"/>
      <c r="CF88" s="49"/>
      <c r="CG88" s="131"/>
      <c r="CH88" s="131"/>
      <c r="CI88" s="131"/>
      <c r="CJ88" s="49"/>
      <c r="CK88" s="49"/>
      <c r="CL88" s="131"/>
      <c r="CM88" s="131"/>
      <c r="CN88" s="131"/>
      <c r="CO88" s="49"/>
      <c r="CP88" s="49"/>
      <c r="CQ88" s="131"/>
      <c r="CR88" s="131"/>
      <c r="CS88" s="131"/>
      <c r="CT88" s="49"/>
      <c r="CU88" s="49"/>
      <c r="CV88" s="131"/>
      <c r="CW88" s="131"/>
      <c r="CX88" s="131"/>
      <c r="CY88" s="49"/>
      <c r="CZ88" s="49"/>
      <c r="DA88" s="131"/>
      <c r="DB88" s="131"/>
      <c r="DC88" s="131"/>
      <c r="DD88" s="49"/>
      <c r="DE88" s="49"/>
      <c r="DF88" s="131"/>
      <c r="DG88" s="131"/>
      <c r="DH88" s="131"/>
      <c r="DI88" s="49"/>
      <c r="DJ88" s="49"/>
      <c r="DK88" s="131"/>
      <c r="DL88" s="131"/>
      <c r="DM88" s="131"/>
      <c r="DN88" s="49"/>
      <c r="DO88" s="49"/>
      <c r="DP88" s="131"/>
      <c r="DQ88" s="131"/>
      <c r="DR88" s="131"/>
      <c r="DS88" s="49"/>
      <c r="DT88" s="49"/>
      <c r="DU88" s="131"/>
      <c r="DV88" s="131"/>
      <c r="DW88" s="131"/>
      <c r="DX88" s="49"/>
      <c r="DY88" s="49"/>
      <c r="DZ88" s="131"/>
      <c r="EA88" s="131"/>
      <c r="EB88" s="131"/>
      <c r="EC88" s="49"/>
      <c r="ED88" s="49"/>
      <c r="EE88" s="131"/>
      <c r="EF88" s="131"/>
      <c r="EG88" s="131"/>
      <c r="EH88" s="49"/>
      <c r="EI88" s="49"/>
      <c r="EJ88" s="131"/>
      <c r="EK88" s="131"/>
      <c r="EL88" s="131"/>
      <c r="EM88" s="49"/>
      <c r="EN88" s="49"/>
      <c r="EO88" s="131"/>
      <c r="EP88" s="131"/>
      <c r="EQ88" s="131"/>
      <c r="ER88" s="49"/>
      <c r="ES88" s="49"/>
      <c r="ET88" s="131"/>
      <c r="EU88" s="131"/>
      <c r="EV88" s="131"/>
      <c r="EW88" s="49"/>
      <c r="EX88" s="49"/>
      <c r="EY88" s="131"/>
      <c r="EZ88" s="131"/>
      <c r="FA88" s="131"/>
      <c r="FB88" s="49"/>
      <c r="FC88" s="49"/>
      <c r="FD88" s="131"/>
      <c r="FE88" s="131"/>
      <c r="FF88" s="131"/>
      <c r="FG88" s="49"/>
      <c r="FH88" s="49"/>
      <c r="FI88" s="131"/>
      <c r="FJ88" s="131"/>
      <c r="FK88" s="131"/>
      <c r="FL88" s="49"/>
      <c r="FM88" s="49"/>
      <c r="FN88" s="131"/>
      <c r="FO88" s="131"/>
      <c r="FP88" s="131"/>
      <c r="FQ88" s="49"/>
      <c r="FR88" s="49"/>
      <c r="FS88" s="131"/>
      <c r="FT88" s="131"/>
      <c r="FU88" s="131"/>
      <c r="FV88" s="49"/>
      <c r="FW88" s="49"/>
      <c r="FX88" s="131"/>
      <c r="FY88" s="131"/>
      <c r="FZ88" s="131"/>
      <c r="GA88" s="49"/>
      <c r="GB88" s="49"/>
      <c r="GC88" s="131"/>
      <c r="GD88" s="131"/>
      <c r="GE88" s="131"/>
      <c r="GF88" s="49"/>
      <c r="GG88" s="49"/>
      <c r="GH88" s="131"/>
      <c r="GI88" s="131"/>
      <c r="GJ88" s="131"/>
      <c r="GK88" s="49"/>
      <c r="GL88" s="49"/>
      <c r="GM88" s="131"/>
      <c r="GN88" s="131"/>
      <c r="GO88" s="131"/>
      <c r="GP88" s="49"/>
      <c r="GQ88" s="49"/>
      <c r="GR88" s="131"/>
      <c r="GS88" s="131"/>
      <c r="GT88" s="131"/>
      <c r="GU88" s="49"/>
      <c r="GV88" s="49"/>
      <c r="GW88" s="131"/>
      <c r="GX88" s="131"/>
      <c r="GY88" s="131"/>
      <c r="GZ88" s="49"/>
      <c r="HA88" s="49"/>
      <c r="HB88" s="131"/>
      <c r="HC88" s="131"/>
      <c r="HD88" s="131"/>
      <c r="HE88" s="49"/>
      <c r="HF88" s="49"/>
      <c r="HG88" s="131"/>
      <c r="HH88" s="131"/>
      <c r="HI88" s="131"/>
      <c r="HJ88" s="49"/>
      <c r="HK88" s="49"/>
      <c r="HL88" s="131"/>
      <c r="HM88" s="131"/>
      <c r="HN88" s="131"/>
      <c r="HO88" s="49"/>
      <c r="HP88" s="49"/>
      <c r="HQ88" s="131"/>
      <c r="HR88" s="131"/>
      <c r="HS88" s="131"/>
      <c r="HT88" s="49"/>
      <c r="HU88" s="49"/>
      <c r="HV88" s="131"/>
      <c r="HW88" s="131"/>
      <c r="HX88" s="131"/>
      <c r="HY88" s="49"/>
      <c r="HZ88" s="49"/>
      <c r="IA88" s="131"/>
      <c r="IB88" s="131"/>
      <c r="IC88" s="131"/>
      <c r="ID88" s="49"/>
      <c r="IE88" s="49"/>
      <c r="IF88" s="131"/>
      <c r="IG88" s="131"/>
      <c r="IH88" s="131"/>
      <c r="II88" s="49"/>
      <c r="IJ88" s="49"/>
      <c r="IK88" s="131"/>
      <c r="IL88" s="131"/>
      <c r="IM88" s="131"/>
      <c r="IN88" s="49"/>
      <c r="IO88" s="49"/>
      <c r="IP88" s="131"/>
      <c r="IQ88" s="131"/>
      <c r="IR88" s="131"/>
      <c r="IS88" s="49"/>
      <c r="IT88" s="49"/>
      <c r="IU88" s="131"/>
      <c r="IV88" s="131"/>
      <c r="IW88" s="131"/>
      <c r="IX88" s="49"/>
      <c r="IY88" s="50"/>
      <c r="IZ88" s="405"/>
      <c r="JA88" s="378"/>
      <c r="JB88" s="256"/>
      <c r="JC88" s="256"/>
    </row>
    <row r="89" spans="1:263" s="3" customFormat="1" x14ac:dyDescent="0.35">
      <c r="A89" s="198"/>
      <c r="B89" s="359"/>
      <c r="C89" s="45" t="s">
        <v>882</v>
      </c>
      <c r="D89" s="105" t="s">
        <v>883</v>
      </c>
      <c r="E89" s="102"/>
      <c r="F89" s="285" t="str">
        <f>IFERROR(INDEX('Helper 1'!$I$2:$I$19,MATCH('Schedule 1'!$G$20,'Helper 1'!$H$2:$H$19,0)),"")</f>
        <v/>
      </c>
      <c r="G89" s="131">
        <f>SUMIF('Schedule 1'!$L$104:$IX$104,"",L89:IX89)</f>
        <v>0</v>
      </c>
      <c r="H89" s="325"/>
      <c r="I89" s="202"/>
      <c r="J89" s="324"/>
      <c r="K89" s="131"/>
      <c r="L89" s="130"/>
      <c r="M89" s="49"/>
      <c r="N89" s="49"/>
      <c r="O89" s="131"/>
      <c r="P89" s="131"/>
      <c r="Q89" s="130"/>
      <c r="R89" s="49"/>
      <c r="S89" s="49"/>
      <c r="T89" s="131"/>
      <c r="U89" s="131"/>
      <c r="V89" s="130"/>
      <c r="W89" s="49"/>
      <c r="X89" s="49"/>
      <c r="Y89" s="131"/>
      <c r="Z89" s="131"/>
      <c r="AA89" s="130"/>
      <c r="AB89" s="49"/>
      <c r="AC89" s="49"/>
      <c r="AD89" s="131"/>
      <c r="AE89" s="131"/>
      <c r="AF89" s="130"/>
      <c r="AG89" s="49"/>
      <c r="AH89" s="49"/>
      <c r="AI89" s="131"/>
      <c r="AJ89" s="131"/>
      <c r="AK89" s="130"/>
      <c r="AL89" s="49"/>
      <c r="AM89" s="49"/>
      <c r="AN89" s="131"/>
      <c r="AO89" s="131"/>
      <c r="AP89" s="130"/>
      <c r="AQ89" s="49"/>
      <c r="AR89" s="49"/>
      <c r="AS89" s="131"/>
      <c r="AT89" s="131"/>
      <c r="AU89" s="130"/>
      <c r="AV89" s="49"/>
      <c r="AW89" s="49"/>
      <c r="AX89" s="131"/>
      <c r="AY89" s="131"/>
      <c r="AZ89" s="130"/>
      <c r="BA89" s="49"/>
      <c r="BB89" s="49"/>
      <c r="BC89" s="131"/>
      <c r="BD89" s="131"/>
      <c r="BE89" s="130"/>
      <c r="BF89" s="49"/>
      <c r="BG89" s="49"/>
      <c r="BH89" s="131"/>
      <c r="BI89" s="131"/>
      <c r="BJ89" s="130"/>
      <c r="BK89" s="49"/>
      <c r="BL89" s="49"/>
      <c r="BM89" s="131"/>
      <c r="BN89" s="131"/>
      <c r="BO89" s="130"/>
      <c r="BP89" s="49"/>
      <c r="BQ89" s="49"/>
      <c r="BR89" s="131"/>
      <c r="BS89" s="131"/>
      <c r="BT89" s="130"/>
      <c r="BU89" s="49"/>
      <c r="BV89" s="49"/>
      <c r="BW89" s="131"/>
      <c r="BX89" s="131"/>
      <c r="BY89" s="130"/>
      <c r="BZ89" s="49"/>
      <c r="CA89" s="49"/>
      <c r="CB89" s="131"/>
      <c r="CC89" s="131"/>
      <c r="CD89" s="130"/>
      <c r="CE89" s="49"/>
      <c r="CF89" s="49"/>
      <c r="CG89" s="131"/>
      <c r="CH89" s="131"/>
      <c r="CI89" s="130"/>
      <c r="CJ89" s="49"/>
      <c r="CK89" s="49"/>
      <c r="CL89" s="131"/>
      <c r="CM89" s="131"/>
      <c r="CN89" s="130"/>
      <c r="CO89" s="49"/>
      <c r="CP89" s="49"/>
      <c r="CQ89" s="131"/>
      <c r="CR89" s="131"/>
      <c r="CS89" s="130"/>
      <c r="CT89" s="49"/>
      <c r="CU89" s="49"/>
      <c r="CV89" s="131"/>
      <c r="CW89" s="131"/>
      <c r="CX89" s="130"/>
      <c r="CY89" s="49"/>
      <c r="CZ89" s="49"/>
      <c r="DA89" s="131"/>
      <c r="DB89" s="131"/>
      <c r="DC89" s="130"/>
      <c r="DD89" s="49"/>
      <c r="DE89" s="49"/>
      <c r="DF89" s="131"/>
      <c r="DG89" s="131"/>
      <c r="DH89" s="130"/>
      <c r="DI89" s="49"/>
      <c r="DJ89" s="49"/>
      <c r="DK89" s="131"/>
      <c r="DL89" s="131"/>
      <c r="DM89" s="130"/>
      <c r="DN89" s="49"/>
      <c r="DO89" s="49"/>
      <c r="DP89" s="131"/>
      <c r="DQ89" s="131"/>
      <c r="DR89" s="130"/>
      <c r="DS89" s="49"/>
      <c r="DT89" s="49"/>
      <c r="DU89" s="131"/>
      <c r="DV89" s="131"/>
      <c r="DW89" s="130"/>
      <c r="DX89" s="49"/>
      <c r="DY89" s="49"/>
      <c r="DZ89" s="131"/>
      <c r="EA89" s="131"/>
      <c r="EB89" s="130"/>
      <c r="EC89" s="49"/>
      <c r="ED89" s="49"/>
      <c r="EE89" s="131"/>
      <c r="EF89" s="131"/>
      <c r="EG89" s="130"/>
      <c r="EH89" s="49"/>
      <c r="EI89" s="49"/>
      <c r="EJ89" s="131"/>
      <c r="EK89" s="131"/>
      <c r="EL89" s="130"/>
      <c r="EM89" s="49"/>
      <c r="EN89" s="49"/>
      <c r="EO89" s="131"/>
      <c r="EP89" s="131"/>
      <c r="EQ89" s="130"/>
      <c r="ER89" s="49"/>
      <c r="ES89" s="49"/>
      <c r="ET89" s="131"/>
      <c r="EU89" s="131"/>
      <c r="EV89" s="130"/>
      <c r="EW89" s="49"/>
      <c r="EX89" s="49"/>
      <c r="EY89" s="131"/>
      <c r="EZ89" s="131"/>
      <c r="FA89" s="130"/>
      <c r="FB89" s="49"/>
      <c r="FC89" s="49"/>
      <c r="FD89" s="131"/>
      <c r="FE89" s="131"/>
      <c r="FF89" s="130"/>
      <c r="FG89" s="49"/>
      <c r="FH89" s="49"/>
      <c r="FI89" s="131"/>
      <c r="FJ89" s="131"/>
      <c r="FK89" s="130"/>
      <c r="FL89" s="49"/>
      <c r="FM89" s="49"/>
      <c r="FN89" s="131"/>
      <c r="FO89" s="131"/>
      <c r="FP89" s="130"/>
      <c r="FQ89" s="49"/>
      <c r="FR89" s="49"/>
      <c r="FS89" s="131"/>
      <c r="FT89" s="131"/>
      <c r="FU89" s="130"/>
      <c r="FV89" s="49"/>
      <c r="FW89" s="49"/>
      <c r="FX89" s="131"/>
      <c r="FY89" s="131"/>
      <c r="FZ89" s="130"/>
      <c r="GA89" s="49"/>
      <c r="GB89" s="49"/>
      <c r="GC89" s="131"/>
      <c r="GD89" s="131"/>
      <c r="GE89" s="130"/>
      <c r="GF89" s="49"/>
      <c r="GG89" s="49"/>
      <c r="GH89" s="131"/>
      <c r="GI89" s="131"/>
      <c r="GJ89" s="130"/>
      <c r="GK89" s="49"/>
      <c r="GL89" s="49"/>
      <c r="GM89" s="131"/>
      <c r="GN89" s="131"/>
      <c r="GO89" s="130"/>
      <c r="GP89" s="49"/>
      <c r="GQ89" s="49"/>
      <c r="GR89" s="131"/>
      <c r="GS89" s="131"/>
      <c r="GT89" s="130"/>
      <c r="GU89" s="49"/>
      <c r="GV89" s="49"/>
      <c r="GW89" s="131"/>
      <c r="GX89" s="131"/>
      <c r="GY89" s="130"/>
      <c r="GZ89" s="49"/>
      <c r="HA89" s="49"/>
      <c r="HB89" s="131"/>
      <c r="HC89" s="131"/>
      <c r="HD89" s="130"/>
      <c r="HE89" s="49"/>
      <c r="HF89" s="49"/>
      <c r="HG89" s="131"/>
      <c r="HH89" s="131"/>
      <c r="HI89" s="130"/>
      <c r="HJ89" s="49"/>
      <c r="HK89" s="49"/>
      <c r="HL89" s="131"/>
      <c r="HM89" s="131"/>
      <c r="HN89" s="130"/>
      <c r="HO89" s="49"/>
      <c r="HP89" s="49"/>
      <c r="HQ89" s="131"/>
      <c r="HR89" s="131"/>
      <c r="HS89" s="130"/>
      <c r="HT89" s="49"/>
      <c r="HU89" s="49"/>
      <c r="HV89" s="131"/>
      <c r="HW89" s="131"/>
      <c r="HX89" s="130"/>
      <c r="HY89" s="49"/>
      <c r="HZ89" s="49"/>
      <c r="IA89" s="131"/>
      <c r="IB89" s="131"/>
      <c r="IC89" s="130"/>
      <c r="ID89" s="49"/>
      <c r="IE89" s="49"/>
      <c r="IF89" s="131"/>
      <c r="IG89" s="131"/>
      <c r="IH89" s="130"/>
      <c r="II89" s="49"/>
      <c r="IJ89" s="49"/>
      <c r="IK89" s="131"/>
      <c r="IL89" s="131"/>
      <c r="IM89" s="130"/>
      <c r="IN89" s="49"/>
      <c r="IO89" s="49"/>
      <c r="IP89" s="131"/>
      <c r="IQ89" s="131"/>
      <c r="IR89" s="130"/>
      <c r="IS89" s="49"/>
      <c r="IT89" s="49"/>
      <c r="IU89" s="131"/>
      <c r="IV89" s="131"/>
      <c r="IW89" s="130"/>
      <c r="IX89" s="49"/>
      <c r="IY89" s="50"/>
      <c r="IZ89" s="405"/>
      <c r="JA89" s="378"/>
      <c r="JB89" s="256"/>
      <c r="JC89" s="256"/>
    </row>
    <row r="90" spans="1:263" s="3" customFormat="1" x14ac:dyDescent="0.35">
      <c r="A90" s="198"/>
      <c r="B90" s="359"/>
      <c r="C90" s="45"/>
      <c r="D90" s="105"/>
      <c r="E90" s="102"/>
      <c r="F90" s="384"/>
      <c r="G90" s="387"/>
      <c r="H90" s="325"/>
      <c r="I90" s="202"/>
      <c r="J90" s="324"/>
      <c r="K90" s="131"/>
      <c r="L90" s="387"/>
      <c r="M90" s="49"/>
      <c r="N90" s="49"/>
      <c r="O90" s="131"/>
      <c r="P90" s="131"/>
      <c r="Q90" s="387"/>
      <c r="R90" s="49"/>
      <c r="S90" s="49"/>
      <c r="T90" s="131"/>
      <c r="U90" s="131"/>
      <c r="V90" s="387"/>
      <c r="W90" s="49"/>
      <c r="X90" s="49"/>
      <c r="Y90" s="131"/>
      <c r="Z90" s="131"/>
      <c r="AA90" s="387"/>
      <c r="AB90" s="49"/>
      <c r="AC90" s="49"/>
      <c r="AD90" s="131"/>
      <c r="AE90" s="131"/>
      <c r="AF90" s="387"/>
      <c r="AG90" s="49"/>
      <c r="AH90" s="49"/>
      <c r="AI90" s="131"/>
      <c r="AJ90" s="131"/>
      <c r="AK90" s="387"/>
      <c r="AL90" s="49"/>
      <c r="AM90" s="49"/>
      <c r="AN90" s="131"/>
      <c r="AO90" s="131"/>
      <c r="AP90" s="387"/>
      <c r="AQ90" s="49"/>
      <c r="AR90" s="49"/>
      <c r="AS90" s="131"/>
      <c r="AT90" s="131"/>
      <c r="AU90" s="387"/>
      <c r="AV90" s="49"/>
      <c r="AW90" s="49"/>
      <c r="AX90" s="131"/>
      <c r="AY90" s="131"/>
      <c r="AZ90" s="387"/>
      <c r="BA90" s="49"/>
      <c r="BB90" s="49"/>
      <c r="BC90" s="131"/>
      <c r="BD90" s="131"/>
      <c r="BE90" s="387"/>
      <c r="BF90" s="49"/>
      <c r="BG90" s="49"/>
      <c r="BH90" s="131"/>
      <c r="BI90" s="131"/>
      <c r="BJ90" s="387"/>
      <c r="BK90" s="49"/>
      <c r="BL90" s="49"/>
      <c r="BM90" s="131"/>
      <c r="BN90" s="131"/>
      <c r="BO90" s="387"/>
      <c r="BP90" s="49"/>
      <c r="BQ90" s="49"/>
      <c r="BR90" s="131"/>
      <c r="BS90" s="131"/>
      <c r="BT90" s="387"/>
      <c r="BU90" s="49"/>
      <c r="BV90" s="49"/>
      <c r="BW90" s="131"/>
      <c r="BX90" s="131"/>
      <c r="BY90" s="387"/>
      <c r="BZ90" s="49"/>
      <c r="CA90" s="49"/>
      <c r="CB90" s="131"/>
      <c r="CC90" s="131"/>
      <c r="CD90" s="387"/>
      <c r="CE90" s="49"/>
      <c r="CF90" s="49"/>
      <c r="CG90" s="131"/>
      <c r="CH90" s="131"/>
      <c r="CI90" s="387"/>
      <c r="CJ90" s="49"/>
      <c r="CK90" s="49"/>
      <c r="CL90" s="131"/>
      <c r="CM90" s="131"/>
      <c r="CN90" s="387"/>
      <c r="CO90" s="49"/>
      <c r="CP90" s="49"/>
      <c r="CQ90" s="131"/>
      <c r="CR90" s="131"/>
      <c r="CS90" s="387"/>
      <c r="CT90" s="49"/>
      <c r="CU90" s="49"/>
      <c r="CV90" s="131"/>
      <c r="CW90" s="131"/>
      <c r="CX90" s="387"/>
      <c r="CY90" s="49"/>
      <c r="CZ90" s="49"/>
      <c r="DA90" s="131"/>
      <c r="DB90" s="131"/>
      <c r="DC90" s="387"/>
      <c r="DD90" s="49"/>
      <c r="DE90" s="49"/>
      <c r="DF90" s="131"/>
      <c r="DG90" s="131"/>
      <c r="DH90" s="387"/>
      <c r="DI90" s="49"/>
      <c r="DJ90" s="49"/>
      <c r="DK90" s="131"/>
      <c r="DL90" s="131"/>
      <c r="DM90" s="387"/>
      <c r="DN90" s="49"/>
      <c r="DO90" s="49"/>
      <c r="DP90" s="131"/>
      <c r="DQ90" s="131"/>
      <c r="DR90" s="387"/>
      <c r="DS90" s="49"/>
      <c r="DT90" s="49"/>
      <c r="DU90" s="131"/>
      <c r="DV90" s="131"/>
      <c r="DW90" s="387"/>
      <c r="DX90" s="49"/>
      <c r="DY90" s="49"/>
      <c r="DZ90" s="131"/>
      <c r="EA90" s="131"/>
      <c r="EB90" s="387"/>
      <c r="EC90" s="49"/>
      <c r="ED90" s="49"/>
      <c r="EE90" s="131"/>
      <c r="EF90" s="131"/>
      <c r="EG90" s="387"/>
      <c r="EH90" s="49"/>
      <c r="EI90" s="49"/>
      <c r="EJ90" s="131"/>
      <c r="EK90" s="131"/>
      <c r="EL90" s="387"/>
      <c r="EM90" s="49"/>
      <c r="EN90" s="49"/>
      <c r="EO90" s="131"/>
      <c r="EP90" s="131"/>
      <c r="EQ90" s="387"/>
      <c r="ER90" s="49"/>
      <c r="ES90" s="49"/>
      <c r="ET90" s="131"/>
      <c r="EU90" s="131"/>
      <c r="EV90" s="387"/>
      <c r="EW90" s="49"/>
      <c r="EX90" s="49"/>
      <c r="EY90" s="131"/>
      <c r="EZ90" s="131"/>
      <c r="FA90" s="387"/>
      <c r="FB90" s="49"/>
      <c r="FC90" s="49"/>
      <c r="FD90" s="131"/>
      <c r="FE90" s="131"/>
      <c r="FF90" s="387"/>
      <c r="FG90" s="49"/>
      <c r="FH90" s="49"/>
      <c r="FI90" s="131"/>
      <c r="FJ90" s="131"/>
      <c r="FK90" s="387"/>
      <c r="FL90" s="49"/>
      <c r="FM90" s="49"/>
      <c r="FN90" s="131"/>
      <c r="FO90" s="131"/>
      <c r="FP90" s="387"/>
      <c r="FQ90" s="49"/>
      <c r="FR90" s="49"/>
      <c r="FS90" s="131"/>
      <c r="FT90" s="131"/>
      <c r="FU90" s="387"/>
      <c r="FV90" s="49"/>
      <c r="FW90" s="49"/>
      <c r="FX90" s="131"/>
      <c r="FY90" s="131"/>
      <c r="FZ90" s="387"/>
      <c r="GA90" s="49"/>
      <c r="GB90" s="49"/>
      <c r="GC90" s="131"/>
      <c r="GD90" s="131"/>
      <c r="GE90" s="387"/>
      <c r="GF90" s="49"/>
      <c r="GG90" s="49"/>
      <c r="GH90" s="131"/>
      <c r="GI90" s="131"/>
      <c r="GJ90" s="387"/>
      <c r="GK90" s="49"/>
      <c r="GL90" s="49"/>
      <c r="GM90" s="131"/>
      <c r="GN90" s="131"/>
      <c r="GO90" s="387"/>
      <c r="GP90" s="49"/>
      <c r="GQ90" s="49"/>
      <c r="GR90" s="131"/>
      <c r="GS90" s="131"/>
      <c r="GT90" s="387"/>
      <c r="GU90" s="49"/>
      <c r="GV90" s="49"/>
      <c r="GW90" s="131"/>
      <c r="GX90" s="131"/>
      <c r="GY90" s="387"/>
      <c r="GZ90" s="49"/>
      <c r="HA90" s="49"/>
      <c r="HB90" s="131"/>
      <c r="HC90" s="131"/>
      <c r="HD90" s="387"/>
      <c r="HE90" s="49"/>
      <c r="HF90" s="49"/>
      <c r="HG90" s="131"/>
      <c r="HH90" s="131"/>
      <c r="HI90" s="387"/>
      <c r="HJ90" s="49"/>
      <c r="HK90" s="49"/>
      <c r="HL90" s="131"/>
      <c r="HM90" s="131"/>
      <c r="HN90" s="387"/>
      <c r="HO90" s="49"/>
      <c r="HP90" s="49"/>
      <c r="HQ90" s="131"/>
      <c r="HR90" s="131"/>
      <c r="HS90" s="387"/>
      <c r="HT90" s="49"/>
      <c r="HU90" s="49"/>
      <c r="HV90" s="131"/>
      <c r="HW90" s="131"/>
      <c r="HX90" s="387"/>
      <c r="HY90" s="49"/>
      <c r="HZ90" s="49"/>
      <c r="IA90" s="131"/>
      <c r="IB90" s="131"/>
      <c r="IC90" s="387"/>
      <c r="ID90" s="49"/>
      <c r="IE90" s="49"/>
      <c r="IF90" s="131"/>
      <c r="IG90" s="131"/>
      <c r="IH90" s="387"/>
      <c r="II90" s="49"/>
      <c r="IJ90" s="49"/>
      <c r="IK90" s="131"/>
      <c r="IL90" s="131"/>
      <c r="IM90" s="387"/>
      <c r="IN90" s="49"/>
      <c r="IO90" s="49"/>
      <c r="IP90" s="131"/>
      <c r="IQ90" s="131"/>
      <c r="IR90" s="387"/>
      <c r="IS90" s="49"/>
      <c r="IT90" s="49"/>
      <c r="IU90" s="131"/>
      <c r="IV90" s="131"/>
      <c r="IW90" s="387"/>
      <c r="IX90" s="49"/>
      <c r="IY90" s="50"/>
      <c r="IZ90" s="405"/>
      <c r="JA90" s="378"/>
      <c r="JB90" s="256"/>
      <c r="JC90" s="256"/>
    </row>
    <row r="91" spans="1:263" s="3" customFormat="1" ht="15" thickBot="1" x14ac:dyDescent="0.4">
      <c r="A91" s="198"/>
      <c r="B91" s="359"/>
      <c r="C91" s="45" t="s">
        <v>884</v>
      </c>
      <c r="D91" s="105" t="s">
        <v>885</v>
      </c>
      <c r="E91" s="102"/>
      <c r="F91" s="285" t="str">
        <f>IFERROR(INDEX('Helper 1'!$I$2:$I$19,MATCH('Schedule 1'!$G$20,'Helper 1'!$H$2:$H$19,0)),"")</f>
        <v/>
      </c>
      <c r="G91" s="124">
        <f>SUM(L91:IX91)</f>
        <v>0</v>
      </c>
      <c r="H91" s="325"/>
      <c r="I91" s="202"/>
      <c r="J91" s="324"/>
      <c r="K91" s="131"/>
      <c r="L91" s="124">
        <f>SUM(L79,L81,L83,L85,L87,L89)</f>
        <v>0</v>
      </c>
      <c r="M91" s="49"/>
      <c r="N91" s="49"/>
      <c r="O91" s="131"/>
      <c r="P91" s="131"/>
      <c r="Q91" s="124">
        <f>SUM(Q79,Q81,Q83,Q85,Q87,Q89)</f>
        <v>0</v>
      </c>
      <c r="R91" s="49"/>
      <c r="S91" s="49"/>
      <c r="T91" s="131"/>
      <c r="U91" s="131"/>
      <c r="V91" s="124">
        <f>SUM(V79,V81,V83,V85,V87,V89)</f>
        <v>0</v>
      </c>
      <c r="W91" s="49"/>
      <c r="X91" s="49"/>
      <c r="Y91" s="131"/>
      <c r="Z91" s="131"/>
      <c r="AA91" s="124">
        <f>SUM(AA79,AA81,AA83,AA85,AA87,AA89)</f>
        <v>0</v>
      </c>
      <c r="AB91" s="49"/>
      <c r="AC91" s="49"/>
      <c r="AD91" s="131"/>
      <c r="AE91" s="131"/>
      <c r="AF91" s="124">
        <f>SUM(AF79,AF81,AF83,AF85,AF87,AF89)</f>
        <v>0</v>
      </c>
      <c r="AG91" s="49"/>
      <c r="AH91" s="49"/>
      <c r="AI91" s="131"/>
      <c r="AJ91" s="131"/>
      <c r="AK91" s="124">
        <f>SUM(AK79,AK81,AK83,AK85,AK87,AK89)</f>
        <v>0</v>
      </c>
      <c r="AL91" s="49"/>
      <c r="AM91" s="49"/>
      <c r="AN91" s="131"/>
      <c r="AO91" s="131"/>
      <c r="AP91" s="124">
        <f>SUM(AP79,AP81,AP83,AP85,AP87,AP89)</f>
        <v>0</v>
      </c>
      <c r="AQ91" s="49"/>
      <c r="AR91" s="49"/>
      <c r="AS91" s="131"/>
      <c r="AT91" s="131"/>
      <c r="AU91" s="124">
        <f>SUM(AU79,AU81,AU83,AU85,AU87,AU89)</f>
        <v>0</v>
      </c>
      <c r="AV91" s="49"/>
      <c r="AW91" s="49"/>
      <c r="AX91" s="131"/>
      <c r="AY91" s="131"/>
      <c r="AZ91" s="124">
        <f>SUM(AZ79,AZ81,AZ83,AZ85,AZ87,AZ89)</f>
        <v>0</v>
      </c>
      <c r="BA91" s="49"/>
      <c r="BB91" s="49"/>
      <c r="BC91" s="131"/>
      <c r="BD91" s="131"/>
      <c r="BE91" s="124">
        <f>SUM(BE79,BE81,BE83,BE85,BE87,BE89)</f>
        <v>0</v>
      </c>
      <c r="BF91" s="49"/>
      <c r="BG91" s="49"/>
      <c r="BH91" s="131"/>
      <c r="BI91" s="131"/>
      <c r="BJ91" s="124">
        <f>SUM(BJ79,BJ81,BJ83,BJ85,BJ87,BJ89)</f>
        <v>0</v>
      </c>
      <c r="BK91" s="49"/>
      <c r="BL91" s="49"/>
      <c r="BM91" s="131"/>
      <c r="BN91" s="131"/>
      <c r="BO91" s="124">
        <f>SUM(BO79,BO81,BO83,BO85,BO87,BO89)</f>
        <v>0</v>
      </c>
      <c r="BP91" s="49"/>
      <c r="BQ91" s="49"/>
      <c r="BR91" s="131"/>
      <c r="BS91" s="131"/>
      <c r="BT91" s="124">
        <f>SUM(BT79,BT81,BT83,BT85,BT87,BT89)</f>
        <v>0</v>
      </c>
      <c r="BU91" s="49"/>
      <c r="BV91" s="49"/>
      <c r="BW91" s="131"/>
      <c r="BX91" s="131"/>
      <c r="BY91" s="124">
        <f>SUM(BY79,BY81,BY83,BY85,BY87,BY89)</f>
        <v>0</v>
      </c>
      <c r="BZ91" s="49"/>
      <c r="CA91" s="49"/>
      <c r="CB91" s="131"/>
      <c r="CC91" s="131"/>
      <c r="CD91" s="124">
        <f>SUM(CD79,CD81,CD83,CD85,CD87,CD89)</f>
        <v>0</v>
      </c>
      <c r="CE91" s="49"/>
      <c r="CF91" s="49"/>
      <c r="CG91" s="131"/>
      <c r="CH91" s="131"/>
      <c r="CI91" s="124">
        <f>SUM(CI79,CI81,CI83,CI85,CI87,CI89)</f>
        <v>0</v>
      </c>
      <c r="CJ91" s="49"/>
      <c r="CK91" s="49"/>
      <c r="CL91" s="131"/>
      <c r="CM91" s="131"/>
      <c r="CN91" s="124">
        <f>SUM(CN79,CN81,CN83,CN85,CN87,CN89)</f>
        <v>0</v>
      </c>
      <c r="CO91" s="49"/>
      <c r="CP91" s="49"/>
      <c r="CQ91" s="131"/>
      <c r="CR91" s="131"/>
      <c r="CS91" s="124">
        <f>SUM(CS79,CS81,CS83,CS85,CS87,CS89)</f>
        <v>0</v>
      </c>
      <c r="CT91" s="49"/>
      <c r="CU91" s="49"/>
      <c r="CV91" s="131"/>
      <c r="CW91" s="131"/>
      <c r="CX91" s="124">
        <f>SUM(CX79,CX81,CX83,CX85,CX87,CX89)</f>
        <v>0</v>
      </c>
      <c r="CY91" s="49"/>
      <c r="CZ91" s="49"/>
      <c r="DA91" s="131"/>
      <c r="DB91" s="131"/>
      <c r="DC91" s="124">
        <f>SUM(DC79,DC81,DC83,DC85,DC87,DC89)</f>
        <v>0</v>
      </c>
      <c r="DD91" s="49"/>
      <c r="DE91" s="49"/>
      <c r="DF91" s="131"/>
      <c r="DG91" s="131"/>
      <c r="DH91" s="124">
        <f>SUM(DH79,DH81,DH83,DH85,DH87,DH89)</f>
        <v>0</v>
      </c>
      <c r="DI91" s="49"/>
      <c r="DJ91" s="49"/>
      <c r="DK91" s="131"/>
      <c r="DL91" s="131"/>
      <c r="DM91" s="124">
        <f>SUM(DM79,DM81,DM83,DM85,DM87,DM89)</f>
        <v>0</v>
      </c>
      <c r="DN91" s="49"/>
      <c r="DO91" s="49"/>
      <c r="DP91" s="131"/>
      <c r="DQ91" s="131"/>
      <c r="DR91" s="124">
        <f>SUM(DR79,DR81,DR83,DR85,DR87,DR89)</f>
        <v>0</v>
      </c>
      <c r="DS91" s="49"/>
      <c r="DT91" s="49"/>
      <c r="DU91" s="131"/>
      <c r="DV91" s="131"/>
      <c r="DW91" s="124">
        <f>SUM(DW79,DW81,DW83,DW85,DW87,DW89)</f>
        <v>0</v>
      </c>
      <c r="DX91" s="49"/>
      <c r="DY91" s="49"/>
      <c r="DZ91" s="131"/>
      <c r="EA91" s="131"/>
      <c r="EB91" s="124">
        <f>SUM(EB79,EB81,EB83,EB85,EB87,EB89)</f>
        <v>0</v>
      </c>
      <c r="EC91" s="49"/>
      <c r="ED91" s="49"/>
      <c r="EE91" s="131"/>
      <c r="EF91" s="131"/>
      <c r="EG91" s="124">
        <f>SUM(EG79,EG81,EG83,EG85,EG87,EG89)</f>
        <v>0</v>
      </c>
      <c r="EH91" s="49"/>
      <c r="EI91" s="49"/>
      <c r="EJ91" s="131"/>
      <c r="EK91" s="131"/>
      <c r="EL91" s="124">
        <f>SUM(EL79,EL81,EL83,EL85,EL87,EL89)</f>
        <v>0</v>
      </c>
      <c r="EM91" s="49"/>
      <c r="EN91" s="49"/>
      <c r="EO91" s="131"/>
      <c r="EP91" s="131"/>
      <c r="EQ91" s="124">
        <f>SUM(EQ79,EQ81,EQ83,EQ85,EQ87,EQ89)</f>
        <v>0</v>
      </c>
      <c r="ER91" s="49"/>
      <c r="ES91" s="49"/>
      <c r="ET91" s="131"/>
      <c r="EU91" s="131"/>
      <c r="EV91" s="124">
        <f>SUM(EV79,EV81,EV83,EV85,EV87,EV89)</f>
        <v>0</v>
      </c>
      <c r="EW91" s="49"/>
      <c r="EX91" s="49"/>
      <c r="EY91" s="131"/>
      <c r="EZ91" s="131"/>
      <c r="FA91" s="124">
        <f>SUM(FA79,FA81,FA83,FA85,FA87,FA89)</f>
        <v>0</v>
      </c>
      <c r="FB91" s="49"/>
      <c r="FC91" s="49"/>
      <c r="FD91" s="131"/>
      <c r="FE91" s="131"/>
      <c r="FF91" s="124">
        <f>SUM(FF79,FF81,FF83,FF85,FF87,FF89)</f>
        <v>0</v>
      </c>
      <c r="FG91" s="49"/>
      <c r="FH91" s="49"/>
      <c r="FI91" s="131"/>
      <c r="FJ91" s="131"/>
      <c r="FK91" s="124">
        <f>SUM(FK79,FK81,FK83,FK85,FK87,FK89)</f>
        <v>0</v>
      </c>
      <c r="FL91" s="49"/>
      <c r="FM91" s="49"/>
      <c r="FN91" s="131"/>
      <c r="FO91" s="131"/>
      <c r="FP91" s="124">
        <f>SUM(FP79,FP81,FP83,FP85,FP87,FP89)</f>
        <v>0</v>
      </c>
      <c r="FQ91" s="49"/>
      <c r="FR91" s="49"/>
      <c r="FS91" s="131"/>
      <c r="FT91" s="131"/>
      <c r="FU91" s="124">
        <f>SUM(FU79,FU81,FU83,FU85,FU87,FU89)</f>
        <v>0</v>
      </c>
      <c r="FV91" s="49"/>
      <c r="FW91" s="49"/>
      <c r="FX91" s="131"/>
      <c r="FY91" s="131"/>
      <c r="FZ91" s="124">
        <f>SUM(FZ79,FZ81,FZ83,FZ85,FZ87,FZ89)</f>
        <v>0</v>
      </c>
      <c r="GA91" s="49"/>
      <c r="GB91" s="49"/>
      <c r="GC91" s="131"/>
      <c r="GD91" s="131"/>
      <c r="GE91" s="124">
        <f>SUM(GE79,GE81,GE83,GE85,GE87,GE89)</f>
        <v>0</v>
      </c>
      <c r="GF91" s="49"/>
      <c r="GG91" s="49"/>
      <c r="GH91" s="131"/>
      <c r="GI91" s="131"/>
      <c r="GJ91" s="124">
        <f>SUM(GJ79,GJ81,GJ83,GJ85,GJ87,GJ89)</f>
        <v>0</v>
      </c>
      <c r="GK91" s="49"/>
      <c r="GL91" s="49"/>
      <c r="GM91" s="131"/>
      <c r="GN91" s="131"/>
      <c r="GO91" s="124">
        <f>SUM(GO79,GO81,GO83,GO85,GO87,GO89)</f>
        <v>0</v>
      </c>
      <c r="GP91" s="49"/>
      <c r="GQ91" s="49"/>
      <c r="GR91" s="131"/>
      <c r="GS91" s="131"/>
      <c r="GT91" s="124">
        <f>SUM(GT79,GT81,GT83,GT85,GT87,GT89)</f>
        <v>0</v>
      </c>
      <c r="GU91" s="49"/>
      <c r="GV91" s="49"/>
      <c r="GW91" s="131"/>
      <c r="GX91" s="131"/>
      <c r="GY91" s="124">
        <f>SUM(GY79,GY81,GY83,GY85,GY87,GY89)</f>
        <v>0</v>
      </c>
      <c r="GZ91" s="49"/>
      <c r="HA91" s="49"/>
      <c r="HB91" s="131"/>
      <c r="HC91" s="131"/>
      <c r="HD91" s="124">
        <f>SUM(HD79,HD81,HD83,HD85,HD87,HD89)</f>
        <v>0</v>
      </c>
      <c r="HE91" s="49"/>
      <c r="HF91" s="49"/>
      <c r="HG91" s="131"/>
      <c r="HH91" s="131"/>
      <c r="HI91" s="124">
        <f>SUM(HI79,HI81,HI83,HI85,HI87,HI89)</f>
        <v>0</v>
      </c>
      <c r="HJ91" s="49"/>
      <c r="HK91" s="49"/>
      <c r="HL91" s="131"/>
      <c r="HM91" s="131"/>
      <c r="HN91" s="124">
        <f>SUM(HN79,HN81,HN83,HN85,HN87,HN89)</f>
        <v>0</v>
      </c>
      <c r="HO91" s="49"/>
      <c r="HP91" s="49"/>
      <c r="HQ91" s="131"/>
      <c r="HR91" s="131"/>
      <c r="HS91" s="124">
        <f>SUM(HS79,HS81,HS83,HS85,HS87,HS89)</f>
        <v>0</v>
      </c>
      <c r="HT91" s="49"/>
      <c r="HU91" s="49"/>
      <c r="HV91" s="131"/>
      <c r="HW91" s="131"/>
      <c r="HX91" s="124">
        <f>SUM(HX79,HX81,HX83,HX85,HX87,HX89)</f>
        <v>0</v>
      </c>
      <c r="HY91" s="49"/>
      <c r="HZ91" s="49"/>
      <c r="IA91" s="131"/>
      <c r="IB91" s="131"/>
      <c r="IC91" s="124">
        <f>SUM(IC79,IC81,IC83,IC85,IC87,IC89)</f>
        <v>0</v>
      </c>
      <c r="ID91" s="49"/>
      <c r="IE91" s="49"/>
      <c r="IF91" s="131"/>
      <c r="IG91" s="131"/>
      <c r="IH91" s="124">
        <f>SUM(IH79,IH81,IH83,IH85,IH87,IH89)</f>
        <v>0</v>
      </c>
      <c r="II91" s="49"/>
      <c r="IJ91" s="49"/>
      <c r="IK91" s="131"/>
      <c r="IL91" s="131"/>
      <c r="IM91" s="124">
        <f>SUM(IM79,IM81,IM83,IM85,IM87,IM89)</f>
        <v>0</v>
      </c>
      <c r="IN91" s="49"/>
      <c r="IO91" s="49"/>
      <c r="IP91" s="131"/>
      <c r="IQ91" s="131"/>
      <c r="IR91" s="124">
        <f>SUM(IR79,IR81,IR83,IR85,IR87,IR89)</f>
        <v>0</v>
      </c>
      <c r="IS91" s="49"/>
      <c r="IT91" s="49"/>
      <c r="IU91" s="131"/>
      <c r="IV91" s="131"/>
      <c r="IW91" s="124">
        <f>SUM(IW79,IW81,IW83,IW85,IW87,IW89)</f>
        <v>0</v>
      </c>
      <c r="IX91" s="49"/>
      <c r="IY91" s="50"/>
      <c r="IZ91" s="405"/>
      <c r="JA91" s="378"/>
      <c r="JB91" s="256"/>
      <c r="JC91" s="256"/>
    </row>
    <row r="92" spans="1:263" s="3" customFormat="1" ht="15.5" thickTop="1" thickBot="1" x14ac:dyDescent="0.4">
      <c r="A92" s="198"/>
      <c r="B92" s="359"/>
      <c r="C92" s="239"/>
      <c r="D92" s="105"/>
      <c r="E92" s="102"/>
      <c r="F92" s="389"/>
      <c r="G92" s="390"/>
      <c r="H92" s="391"/>
      <c r="I92" s="202"/>
      <c r="J92" s="392"/>
      <c r="K92" s="390"/>
      <c r="L92" s="390"/>
      <c r="M92" s="393"/>
      <c r="N92" s="393"/>
      <c r="O92" s="390"/>
      <c r="P92" s="390"/>
      <c r="Q92" s="390"/>
      <c r="R92" s="393"/>
      <c r="S92" s="393"/>
      <c r="T92" s="390"/>
      <c r="U92" s="390"/>
      <c r="V92" s="390"/>
      <c r="W92" s="393"/>
      <c r="X92" s="393"/>
      <c r="Y92" s="390"/>
      <c r="Z92" s="390"/>
      <c r="AA92" s="390"/>
      <c r="AB92" s="393"/>
      <c r="AC92" s="393"/>
      <c r="AD92" s="390"/>
      <c r="AE92" s="390"/>
      <c r="AF92" s="390"/>
      <c r="AG92" s="393"/>
      <c r="AH92" s="393"/>
      <c r="AI92" s="390"/>
      <c r="AJ92" s="390"/>
      <c r="AK92" s="390"/>
      <c r="AL92" s="393"/>
      <c r="AM92" s="393"/>
      <c r="AN92" s="390"/>
      <c r="AO92" s="390"/>
      <c r="AP92" s="390"/>
      <c r="AQ92" s="393"/>
      <c r="AR92" s="393"/>
      <c r="AS92" s="390"/>
      <c r="AT92" s="390"/>
      <c r="AU92" s="390"/>
      <c r="AV92" s="393"/>
      <c r="AW92" s="393"/>
      <c r="AX92" s="390"/>
      <c r="AY92" s="390"/>
      <c r="AZ92" s="390"/>
      <c r="BA92" s="393"/>
      <c r="BB92" s="393"/>
      <c r="BC92" s="390"/>
      <c r="BD92" s="390"/>
      <c r="BE92" s="390"/>
      <c r="BF92" s="393"/>
      <c r="BG92" s="393"/>
      <c r="BH92" s="390"/>
      <c r="BI92" s="390"/>
      <c r="BJ92" s="390"/>
      <c r="BK92" s="393"/>
      <c r="BL92" s="393"/>
      <c r="BM92" s="390"/>
      <c r="BN92" s="390"/>
      <c r="BO92" s="390"/>
      <c r="BP92" s="393"/>
      <c r="BQ92" s="393"/>
      <c r="BR92" s="390"/>
      <c r="BS92" s="390"/>
      <c r="BT92" s="390"/>
      <c r="BU92" s="393"/>
      <c r="BV92" s="393"/>
      <c r="BW92" s="390"/>
      <c r="BX92" s="390"/>
      <c r="BY92" s="390"/>
      <c r="BZ92" s="393"/>
      <c r="CA92" s="393"/>
      <c r="CB92" s="390"/>
      <c r="CC92" s="390"/>
      <c r="CD92" s="390"/>
      <c r="CE92" s="393"/>
      <c r="CF92" s="393"/>
      <c r="CG92" s="390"/>
      <c r="CH92" s="390"/>
      <c r="CI92" s="390"/>
      <c r="CJ92" s="393"/>
      <c r="CK92" s="393"/>
      <c r="CL92" s="390"/>
      <c r="CM92" s="390"/>
      <c r="CN92" s="390"/>
      <c r="CO92" s="393"/>
      <c r="CP92" s="393"/>
      <c r="CQ92" s="390"/>
      <c r="CR92" s="390"/>
      <c r="CS92" s="390"/>
      <c r="CT92" s="393"/>
      <c r="CU92" s="393"/>
      <c r="CV92" s="390"/>
      <c r="CW92" s="390"/>
      <c r="CX92" s="390"/>
      <c r="CY92" s="393"/>
      <c r="CZ92" s="393"/>
      <c r="DA92" s="390"/>
      <c r="DB92" s="390"/>
      <c r="DC92" s="390"/>
      <c r="DD92" s="393"/>
      <c r="DE92" s="393"/>
      <c r="DF92" s="390"/>
      <c r="DG92" s="390"/>
      <c r="DH92" s="390"/>
      <c r="DI92" s="393"/>
      <c r="DJ92" s="393"/>
      <c r="DK92" s="390"/>
      <c r="DL92" s="390"/>
      <c r="DM92" s="390"/>
      <c r="DN92" s="393"/>
      <c r="DO92" s="393"/>
      <c r="DP92" s="390"/>
      <c r="DQ92" s="390"/>
      <c r="DR92" s="390"/>
      <c r="DS92" s="393"/>
      <c r="DT92" s="393"/>
      <c r="DU92" s="390"/>
      <c r="DV92" s="390"/>
      <c r="DW92" s="390"/>
      <c r="DX92" s="393"/>
      <c r="DY92" s="393"/>
      <c r="DZ92" s="390"/>
      <c r="EA92" s="390"/>
      <c r="EB92" s="390"/>
      <c r="EC92" s="393"/>
      <c r="ED92" s="393"/>
      <c r="EE92" s="390"/>
      <c r="EF92" s="390"/>
      <c r="EG92" s="390"/>
      <c r="EH92" s="393"/>
      <c r="EI92" s="393"/>
      <c r="EJ92" s="390"/>
      <c r="EK92" s="390"/>
      <c r="EL92" s="390"/>
      <c r="EM92" s="393"/>
      <c r="EN92" s="393"/>
      <c r="EO92" s="390"/>
      <c r="EP92" s="390"/>
      <c r="EQ92" s="390"/>
      <c r="ER92" s="393"/>
      <c r="ES92" s="393"/>
      <c r="ET92" s="390"/>
      <c r="EU92" s="390"/>
      <c r="EV92" s="390"/>
      <c r="EW92" s="393"/>
      <c r="EX92" s="393"/>
      <c r="EY92" s="390"/>
      <c r="EZ92" s="390"/>
      <c r="FA92" s="390"/>
      <c r="FB92" s="393"/>
      <c r="FC92" s="393"/>
      <c r="FD92" s="390"/>
      <c r="FE92" s="390"/>
      <c r="FF92" s="390"/>
      <c r="FG92" s="393"/>
      <c r="FH92" s="393"/>
      <c r="FI92" s="390"/>
      <c r="FJ92" s="390"/>
      <c r="FK92" s="390"/>
      <c r="FL92" s="393"/>
      <c r="FM92" s="393"/>
      <c r="FN92" s="390"/>
      <c r="FO92" s="390"/>
      <c r="FP92" s="390"/>
      <c r="FQ92" s="393"/>
      <c r="FR92" s="393"/>
      <c r="FS92" s="390"/>
      <c r="FT92" s="390"/>
      <c r="FU92" s="390"/>
      <c r="FV92" s="393"/>
      <c r="FW92" s="393"/>
      <c r="FX92" s="390"/>
      <c r="FY92" s="390"/>
      <c r="FZ92" s="390"/>
      <c r="GA92" s="393"/>
      <c r="GB92" s="393"/>
      <c r="GC92" s="390"/>
      <c r="GD92" s="390"/>
      <c r="GE92" s="390"/>
      <c r="GF92" s="393"/>
      <c r="GG92" s="393"/>
      <c r="GH92" s="390"/>
      <c r="GI92" s="390"/>
      <c r="GJ92" s="390"/>
      <c r="GK92" s="393"/>
      <c r="GL92" s="393"/>
      <c r="GM92" s="390"/>
      <c r="GN92" s="390"/>
      <c r="GO92" s="390"/>
      <c r="GP92" s="393"/>
      <c r="GQ92" s="393"/>
      <c r="GR92" s="390"/>
      <c r="GS92" s="390"/>
      <c r="GT92" s="390"/>
      <c r="GU92" s="393"/>
      <c r="GV92" s="393"/>
      <c r="GW92" s="390"/>
      <c r="GX92" s="390"/>
      <c r="GY92" s="390"/>
      <c r="GZ92" s="393"/>
      <c r="HA92" s="393"/>
      <c r="HB92" s="390"/>
      <c r="HC92" s="390"/>
      <c r="HD92" s="390"/>
      <c r="HE92" s="393"/>
      <c r="HF92" s="393"/>
      <c r="HG92" s="390"/>
      <c r="HH92" s="390"/>
      <c r="HI92" s="390"/>
      <c r="HJ92" s="393"/>
      <c r="HK92" s="393"/>
      <c r="HL92" s="390"/>
      <c r="HM92" s="390"/>
      <c r="HN92" s="390"/>
      <c r="HO92" s="393"/>
      <c r="HP92" s="393"/>
      <c r="HQ92" s="390"/>
      <c r="HR92" s="390"/>
      <c r="HS92" s="390"/>
      <c r="HT92" s="393"/>
      <c r="HU92" s="393"/>
      <c r="HV92" s="390"/>
      <c r="HW92" s="390"/>
      <c r="HX92" s="390"/>
      <c r="HY92" s="393"/>
      <c r="HZ92" s="393"/>
      <c r="IA92" s="390"/>
      <c r="IB92" s="390"/>
      <c r="IC92" s="390"/>
      <c r="ID92" s="393"/>
      <c r="IE92" s="393"/>
      <c r="IF92" s="390"/>
      <c r="IG92" s="390"/>
      <c r="IH92" s="390"/>
      <c r="II92" s="393"/>
      <c r="IJ92" s="393"/>
      <c r="IK92" s="390"/>
      <c r="IL92" s="390"/>
      <c r="IM92" s="390"/>
      <c r="IN92" s="393"/>
      <c r="IO92" s="393"/>
      <c r="IP92" s="390"/>
      <c r="IQ92" s="390"/>
      <c r="IR92" s="390"/>
      <c r="IS92" s="393"/>
      <c r="IT92" s="393"/>
      <c r="IU92" s="390"/>
      <c r="IV92" s="390"/>
      <c r="IW92" s="390"/>
      <c r="IX92" s="393"/>
      <c r="IY92" s="394"/>
      <c r="IZ92" s="405"/>
      <c r="JA92" s="378"/>
      <c r="JB92" s="256"/>
      <c r="JC92" s="256"/>
    </row>
    <row r="93" spans="1:263" s="3" customFormat="1" x14ac:dyDescent="0.35">
      <c r="A93" s="198"/>
      <c r="B93" s="359"/>
      <c r="C93" s="239"/>
      <c r="D93" s="129"/>
      <c r="E93" s="407"/>
      <c r="F93" s="407"/>
      <c r="G93" s="407"/>
      <c r="H93" s="407"/>
      <c r="I93" s="407"/>
      <c r="J93" s="407"/>
      <c r="K93" s="407"/>
      <c r="L93" s="407"/>
      <c r="M93" s="407"/>
      <c r="N93" s="407"/>
      <c r="O93" s="407"/>
      <c r="P93" s="407"/>
      <c r="Q93" s="407"/>
      <c r="R93" s="407"/>
      <c r="S93" s="407"/>
      <c r="T93" s="407"/>
      <c r="U93" s="407"/>
      <c r="V93" s="407"/>
      <c r="W93" s="407"/>
      <c r="X93" s="407"/>
      <c r="Y93" s="407"/>
      <c r="Z93" s="407"/>
      <c r="AA93" s="407"/>
      <c r="AB93" s="407"/>
      <c r="AC93" s="407"/>
      <c r="AD93" s="407"/>
      <c r="AE93" s="407"/>
      <c r="AF93" s="407"/>
      <c r="AG93" s="407"/>
      <c r="AH93" s="407"/>
      <c r="AI93" s="407"/>
      <c r="AJ93" s="407"/>
      <c r="AK93" s="407"/>
      <c r="AL93" s="407"/>
      <c r="AM93" s="407"/>
      <c r="AN93" s="407"/>
      <c r="AO93" s="407"/>
      <c r="AP93" s="407"/>
      <c r="AQ93" s="407"/>
      <c r="AR93" s="407"/>
      <c r="AS93" s="407"/>
      <c r="AT93" s="407"/>
      <c r="AU93" s="407"/>
      <c r="AV93" s="407"/>
      <c r="AW93" s="407"/>
      <c r="AX93" s="407"/>
      <c r="AY93" s="407"/>
      <c r="AZ93" s="407"/>
      <c r="BA93" s="407"/>
      <c r="BB93" s="407"/>
      <c r="BC93" s="407"/>
      <c r="BD93" s="407"/>
      <c r="BE93" s="407"/>
      <c r="BF93" s="407"/>
      <c r="BG93" s="407"/>
      <c r="BH93" s="407"/>
      <c r="BI93" s="407"/>
      <c r="BJ93" s="407"/>
      <c r="BK93" s="407"/>
      <c r="BL93" s="407"/>
      <c r="BM93" s="407"/>
      <c r="BN93" s="407"/>
      <c r="BO93" s="407"/>
      <c r="BP93" s="407"/>
      <c r="BQ93" s="407"/>
      <c r="BR93" s="407"/>
      <c r="BS93" s="407"/>
      <c r="BT93" s="407"/>
      <c r="BU93" s="407"/>
      <c r="BV93" s="407"/>
      <c r="BW93" s="407"/>
      <c r="BX93" s="407"/>
      <c r="BY93" s="407"/>
      <c r="BZ93" s="407"/>
      <c r="CA93" s="407"/>
      <c r="CB93" s="407"/>
      <c r="CC93" s="407"/>
      <c r="CD93" s="407"/>
      <c r="CE93" s="407"/>
      <c r="CF93" s="407"/>
      <c r="CG93" s="407"/>
      <c r="CH93" s="407"/>
      <c r="CI93" s="407"/>
      <c r="CJ93" s="407"/>
      <c r="CK93" s="407"/>
      <c r="CL93" s="407"/>
      <c r="CM93" s="407"/>
      <c r="CN93" s="407"/>
      <c r="CO93" s="407"/>
      <c r="CP93" s="407"/>
      <c r="CQ93" s="407"/>
      <c r="CR93" s="407"/>
      <c r="CS93" s="407"/>
      <c r="CT93" s="407"/>
      <c r="CU93" s="407"/>
      <c r="CV93" s="407"/>
      <c r="CW93" s="407"/>
      <c r="CX93" s="407"/>
      <c r="CY93" s="407"/>
      <c r="CZ93" s="407"/>
      <c r="DA93" s="407"/>
      <c r="DB93" s="407"/>
      <c r="DC93" s="407"/>
      <c r="DD93" s="407"/>
      <c r="DE93" s="407"/>
      <c r="DF93" s="407"/>
      <c r="DG93" s="407"/>
      <c r="DH93" s="407"/>
      <c r="DI93" s="407"/>
      <c r="DJ93" s="407"/>
      <c r="DK93" s="407"/>
      <c r="DL93" s="407"/>
      <c r="DM93" s="407"/>
      <c r="DN93" s="407"/>
      <c r="DO93" s="407"/>
      <c r="DP93" s="407"/>
      <c r="DQ93" s="407"/>
      <c r="DR93" s="407"/>
      <c r="DS93" s="407"/>
      <c r="DT93" s="407"/>
      <c r="DU93" s="407"/>
      <c r="DV93" s="407"/>
      <c r="DW93" s="407"/>
      <c r="DX93" s="407"/>
      <c r="DY93" s="407"/>
      <c r="DZ93" s="407"/>
      <c r="EA93" s="407"/>
      <c r="EB93" s="407"/>
      <c r="EC93" s="407"/>
      <c r="ED93" s="407"/>
      <c r="EE93" s="407"/>
      <c r="EF93" s="407"/>
      <c r="EG93" s="407"/>
      <c r="EH93" s="407"/>
      <c r="EI93" s="407"/>
      <c r="EJ93" s="407"/>
      <c r="EK93" s="407"/>
      <c r="EL93" s="407"/>
      <c r="EM93" s="407"/>
      <c r="EN93" s="407"/>
      <c r="EO93" s="407"/>
      <c r="EP93" s="407"/>
      <c r="EQ93" s="407"/>
      <c r="ER93" s="407"/>
      <c r="ES93" s="407"/>
      <c r="ET93" s="407"/>
      <c r="EU93" s="407"/>
      <c r="EV93" s="407"/>
      <c r="EW93" s="407"/>
      <c r="EX93" s="407"/>
      <c r="EY93" s="407"/>
      <c r="EZ93" s="407"/>
      <c r="FA93" s="407"/>
      <c r="FB93" s="407"/>
      <c r="FC93" s="407"/>
      <c r="FD93" s="407"/>
      <c r="FE93" s="407"/>
      <c r="FF93" s="407"/>
      <c r="FG93" s="407"/>
      <c r="FH93" s="407"/>
      <c r="FI93" s="407"/>
      <c r="FJ93" s="407"/>
      <c r="FK93" s="407"/>
      <c r="FL93" s="407"/>
      <c r="FM93" s="407"/>
      <c r="FN93" s="407"/>
      <c r="FO93" s="407"/>
      <c r="FP93" s="407"/>
      <c r="FQ93" s="407"/>
      <c r="FR93" s="407"/>
      <c r="FS93" s="407"/>
      <c r="FT93" s="407"/>
      <c r="FU93" s="407"/>
      <c r="FV93" s="407"/>
      <c r="FW93" s="407"/>
      <c r="FX93" s="407"/>
      <c r="FY93" s="407"/>
      <c r="FZ93" s="407"/>
      <c r="GA93" s="407"/>
      <c r="GB93" s="407"/>
      <c r="GC93" s="407"/>
      <c r="GD93" s="407"/>
      <c r="GE93" s="407"/>
      <c r="GF93" s="407"/>
      <c r="GG93" s="407"/>
      <c r="GH93" s="407"/>
      <c r="GI93" s="407"/>
      <c r="GJ93" s="407"/>
      <c r="GK93" s="407"/>
      <c r="GL93" s="407"/>
      <c r="GM93" s="407"/>
      <c r="GN93" s="407"/>
      <c r="GO93" s="407"/>
      <c r="GP93" s="407"/>
      <c r="GQ93" s="407"/>
      <c r="GR93" s="407"/>
      <c r="GS93" s="407"/>
      <c r="GT93" s="407"/>
      <c r="GU93" s="407"/>
      <c r="GV93" s="407"/>
      <c r="GW93" s="407"/>
      <c r="GX93" s="407"/>
      <c r="GY93" s="407"/>
      <c r="GZ93" s="407"/>
      <c r="HA93" s="407"/>
      <c r="HB93" s="407"/>
      <c r="HC93" s="407"/>
      <c r="HD93" s="407"/>
      <c r="HE93" s="407"/>
      <c r="HF93" s="407"/>
      <c r="HG93" s="407"/>
      <c r="HH93" s="407"/>
      <c r="HI93" s="407"/>
      <c r="HJ93" s="407"/>
      <c r="HK93" s="407"/>
      <c r="HL93" s="407"/>
      <c r="HM93" s="407"/>
      <c r="HN93" s="407"/>
      <c r="HO93" s="407"/>
      <c r="HP93" s="407"/>
      <c r="HQ93" s="407"/>
      <c r="HR93" s="407"/>
      <c r="HS93" s="407"/>
      <c r="HT93" s="407"/>
      <c r="HU93" s="407"/>
      <c r="HV93" s="407"/>
      <c r="HW93" s="407"/>
      <c r="HX93" s="407"/>
      <c r="HY93" s="407"/>
      <c r="HZ93" s="407"/>
      <c r="IA93" s="407"/>
      <c r="IB93" s="407"/>
      <c r="IC93" s="407"/>
      <c r="ID93" s="407"/>
      <c r="IE93" s="407"/>
      <c r="IF93" s="407"/>
      <c r="IG93" s="407"/>
      <c r="IH93" s="407"/>
      <c r="II93" s="407"/>
      <c r="IJ93" s="407"/>
      <c r="IK93" s="407"/>
      <c r="IL93" s="407"/>
      <c r="IM93" s="407"/>
      <c r="IN93" s="407"/>
      <c r="IO93" s="407"/>
      <c r="IP93" s="407"/>
      <c r="IQ93" s="407"/>
      <c r="IR93" s="407"/>
      <c r="IS93" s="407"/>
      <c r="IT93" s="407"/>
      <c r="IU93" s="407"/>
      <c r="IV93" s="407"/>
      <c r="IW93" s="407"/>
      <c r="IX93" s="407"/>
      <c r="IY93" s="407"/>
      <c r="IZ93" s="409"/>
      <c r="JA93" s="378"/>
      <c r="JB93" s="256"/>
      <c r="JC93" s="256"/>
    </row>
    <row r="94" spans="1:263" x14ac:dyDescent="0.35">
      <c r="A94" s="12"/>
      <c r="B94" s="134"/>
      <c r="C94" s="241"/>
      <c r="D94" s="102"/>
      <c r="E94" s="102"/>
      <c r="F94" s="102"/>
      <c r="G94" s="102"/>
      <c r="H94" s="102"/>
      <c r="I94" s="102"/>
      <c r="J94" s="102"/>
      <c r="K94" s="102"/>
      <c r="L94" s="437"/>
      <c r="M94" s="102"/>
      <c r="N94" s="102"/>
      <c r="O94" s="102"/>
      <c r="P94" s="102"/>
      <c r="Q94" s="437"/>
      <c r="R94" s="102"/>
      <c r="S94" s="202"/>
      <c r="T94" s="202"/>
      <c r="U94" s="102"/>
      <c r="V94" s="437"/>
      <c r="W94" s="102"/>
      <c r="X94" s="202"/>
      <c r="Y94" s="202"/>
      <c r="Z94" s="102"/>
      <c r="AA94" s="437"/>
      <c r="AB94" s="102"/>
      <c r="AC94" s="202"/>
      <c r="AD94" s="202"/>
      <c r="AE94" s="102"/>
      <c r="AF94" s="437"/>
      <c r="AG94" s="102"/>
      <c r="AH94" s="202"/>
      <c r="AI94" s="202"/>
      <c r="AJ94" s="102"/>
      <c r="AK94" s="437"/>
      <c r="AL94" s="102"/>
      <c r="AM94" s="202"/>
      <c r="AN94" s="202"/>
      <c r="AO94" s="102"/>
      <c r="AP94" s="437"/>
      <c r="AQ94" s="102"/>
      <c r="AR94" s="202"/>
      <c r="AS94" s="202"/>
      <c r="AT94" s="102"/>
      <c r="AU94" s="437"/>
      <c r="AV94" s="102"/>
      <c r="AW94" s="202"/>
      <c r="AX94" s="202"/>
      <c r="AY94" s="102"/>
      <c r="AZ94" s="437"/>
      <c r="BA94" s="102"/>
      <c r="BB94" s="202"/>
      <c r="BC94" s="202"/>
      <c r="BD94" s="102"/>
      <c r="BE94" s="437"/>
      <c r="BF94" s="102"/>
      <c r="BG94" s="202"/>
      <c r="BH94" s="202"/>
      <c r="BI94" s="102"/>
      <c r="BJ94" s="437"/>
      <c r="BK94" s="102"/>
      <c r="BL94" s="102"/>
      <c r="BM94" s="102"/>
      <c r="BN94" s="102"/>
      <c r="BO94" s="437"/>
      <c r="BP94" s="102"/>
      <c r="BQ94" s="202"/>
      <c r="BR94" s="202"/>
      <c r="BS94" s="102"/>
      <c r="BT94" s="437"/>
      <c r="BU94" s="102"/>
      <c r="BV94" s="202"/>
      <c r="BW94" s="202"/>
      <c r="BX94" s="102"/>
      <c r="BY94" s="437"/>
      <c r="BZ94" s="102"/>
      <c r="CA94" s="202"/>
      <c r="CB94" s="202"/>
      <c r="CC94" s="102"/>
      <c r="CD94" s="437"/>
      <c r="CE94" s="102"/>
      <c r="CF94" s="202"/>
      <c r="CG94" s="202"/>
      <c r="CH94" s="102"/>
      <c r="CI94" s="437"/>
      <c r="CJ94" s="102"/>
      <c r="CK94" s="202"/>
      <c r="CL94" s="202"/>
      <c r="CM94" s="102"/>
      <c r="CN94" s="437"/>
      <c r="CO94" s="102"/>
      <c r="CP94" s="202"/>
      <c r="CQ94" s="202"/>
      <c r="CR94" s="102"/>
      <c r="CS94" s="437"/>
      <c r="CT94" s="102"/>
      <c r="CU94" s="202"/>
      <c r="CV94" s="202"/>
      <c r="CW94" s="102"/>
      <c r="CX94" s="437"/>
      <c r="CY94" s="102"/>
      <c r="CZ94" s="202"/>
      <c r="DA94" s="202"/>
      <c r="DB94" s="102"/>
      <c r="DC94" s="437"/>
      <c r="DD94" s="102"/>
      <c r="DE94" s="202"/>
      <c r="DF94" s="202"/>
      <c r="DG94" s="102"/>
      <c r="DH94" s="437"/>
      <c r="DI94" s="102"/>
      <c r="DJ94" s="102"/>
      <c r="DK94" s="102"/>
      <c r="DL94" s="102"/>
      <c r="DM94" s="437"/>
      <c r="DN94" s="102"/>
      <c r="DO94" s="202"/>
      <c r="DP94" s="202"/>
      <c r="DQ94" s="102"/>
      <c r="DR94" s="437"/>
      <c r="DS94" s="102"/>
      <c r="DT94" s="202"/>
      <c r="DU94" s="202"/>
      <c r="DV94" s="102"/>
      <c r="DW94" s="437"/>
      <c r="DX94" s="102"/>
      <c r="DY94" s="202"/>
      <c r="DZ94" s="202"/>
      <c r="EA94" s="102"/>
      <c r="EB94" s="437"/>
      <c r="EC94" s="102"/>
      <c r="ED94" s="202"/>
      <c r="EE94" s="202"/>
      <c r="EF94" s="102"/>
      <c r="EG94" s="437"/>
      <c r="EH94" s="102"/>
      <c r="EI94" s="202"/>
      <c r="EJ94" s="202"/>
      <c r="EK94" s="102"/>
      <c r="EL94" s="437"/>
      <c r="EM94" s="102"/>
      <c r="EN94" s="202"/>
      <c r="EO94" s="202"/>
      <c r="EP94" s="102"/>
      <c r="EQ94" s="437"/>
      <c r="ER94" s="102"/>
      <c r="ES94" s="202"/>
      <c r="ET94" s="202"/>
      <c r="EU94" s="102"/>
      <c r="EV94" s="437"/>
      <c r="EW94" s="102"/>
      <c r="EX94" s="202"/>
      <c r="EY94" s="202"/>
      <c r="EZ94" s="102"/>
      <c r="FA94" s="437"/>
      <c r="FB94" s="102"/>
      <c r="FC94" s="202"/>
      <c r="FD94" s="202"/>
      <c r="FE94" s="102"/>
      <c r="FF94" s="437"/>
      <c r="FG94" s="102"/>
      <c r="FH94" s="102"/>
      <c r="FI94" s="102"/>
      <c r="FJ94" s="102"/>
      <c r="FK94" s="437"/>
      <c r="FL94" s="102"/>
      <c r="FM94" s="202"/>
      <c r="FN94" s="202"/>
      <c r="FO94" s="102"/>
      <c r="FP94" s="437"/>
      <c r="FQ94" s="102"/>
      <c r="FR94" s="202"/>
      <c r="FS94" s="202"/>
      <c r="FT94" s="102"/>
      <c r="FU94" s="437"/>
      <c r="FV94" s="102"/>
      <c r="FW94" s="202"/>
      <c r="FX94" s="202"/>
      <c r="FY94" s="102"/>
      <c r="FZ94" s="437"/>
      <c r="GA94" s="102"/>
      <c r="GB94" s="202"/>
      <c r="GC94" s="202"/>
      <c r="GD94" s="102"/>
      <c r="GE94" s="437"/>
      <c r="GF94" s="102"/>
      <c r="GG94" s="202"/>
      <c r="GH94" s="202"/>
      <c r="GI94" s="102"/>
      <c r="GJ94" s="437"/>
      <c r="GK94" s="102"/>
      <c r="GL94" s="202"/>
      <c r="GM94" s="202"/>
      <c r="GN94" s="102"/>
      <c r="GO94" s="437"/>
      <c r="GP94" s="102"/>
      <c r="GQ94" s="202"/>
      <c r="GR94" s="202"/>
      <c r="GS94" s="102"/>
      <c r="GT94" s="437"/>
      <c r="GU94" s="102"/>
      <c r="GV94" s="202"/>
      <c r="GW94" s="202"/>
      <c r="GX94" s="102"/>
      <c r="GY94" s="437"/>
      <c r="GZ94" s="102"/>
      <c r="HA94" s="202"/>
      <c r="HB94" s="202"/>
      <c r="HC94" s="102"/>
      <c r="HD94" s="437"/>
      <c r="HE94" s="102"/>
      <c r="HF94" s="102"/>
      <c r="HG94" s="102"/>
      <c r="HH94" s="102"/>
      <c r="HI94" s="437"/>
      <c r="HJ94" s="102"/>
      <c r="HK94" s="202"/>
      <c r="HL94" s="202"/>
      <c r="HM94" s="102"/>
      <c r="HN94" s="437"/>
      <c r="HO94" s="102"/>
      <c r="HP94" s="202"/>
      <c r="HQ94" s="202"/>
      <c r="HR94" s="102"/>
      <c r="HS94" s="437"/>
      <c r="HT94" s="102"/>
      <c r="HU94" s="202"/>
      <c r="HV94" s="202"/>
      <c r="HW94" s="102"/>
      <c r="HX94" s="437"/>
      <c r="HY94" s="102"/>
      <c r="HZ94" s="202"/>
      <c r="IA94" s="202"/>
      <c r="IB94" s="102"/>
      <c r="IC94" s="437"/>
      <c r="ID94" s="102"/>
      <c r="IE94" s="202"/>
      <c r="IF94" s="202"/>
      <c r="IG94" s="102"/>
      <c r="IH94" s="437"/>
      <c r="II94" s="102"/>
      <c r="IJ94" s="202"/>
      <c r="IK94" s="202"/>
      <c r="IL94" s="102"/>
      <c r="IM94" s="437"/>
      <c r="IN94" s="102"/>
      <c r="IO94" s="202"/>
      <c r="IP94" s="202"/>
      <c r="IQ94" s="102"/>
      <c r="IR94" s="437"/>
      <c r="IS94" s="102"/>
      <c r="IT94" s="202"/>
      <c r="IU94" s="202"/>
      <c r="IV94" s="102"/>
      <c r="IW94" s="437"/>
      <c r="IX94" s="102"/>
      <c r="IY94" s="202"/>
      <c r="IZ94" s="202"/>
      <c r="JA94" s="135"/>
      <c r="JB94" s="12"/>
      <c r="JC94" s="12"/>
    </row>
    <row r="95" spans="1:263" s="3" customFormat="1" ht="15" thickBot="1" x14ac:dyDescent="0.4">
      <c r="A95" s="198"/>
      <c r="B95" s="359"/>
      <c r="C95" s="239"/>
      <c r="D95" s="72" t="s">
        <v>886</v>
      </c>
      <c r="E95" s="401"/>
      <c r="F95" s="402"/>
      <c r="G95" s="403"/>
      <c r="H95" s="403"/>
      <c r="I95" s="403"/>
      <c r="J95" s="403"/>
      <c r="K95" s="403"/>
      <c r="L95" s="403"/>
      <c r="M95" s="403"/>
      <c r="N95" s="403"/>
      <c r="O95" s="403"/>
      <c r="P95" s="403"/>
      <c r="Q95" s="403"/>
      <c r="R95" s="403"/>
      <c r="S95" s="403"/>
      <c r="T95" s="403"/>
      <c r="U95" s="403"/>
      <c r="V95" s="403"/>
      <c r="W95" s="403"/>
      <c r="X95" s="403"/>
      <c r="Y95" s="403"/>
      <c r="Z95" s="403"/>
      <c r="AA95" s="403"/>
      <c r="AB95" s="403"/>
      <c r="AC95" s="403"/>
      <c r="AD95" s="403"/>
      <c r="AE95" s="403"/>
      <c r="AF95" s="403"/>
      <c r="AG95" s="403"/>
      <c r="AH95" s="403"/>
      <c r="AI95" s="403"/>
      <c r="AJ95" s="403"/>
      <c r="AK95" s="403"/>
      <c r="AL95" s="403"/>
      <c r="AM95" s="403"/>
      <c r="AN95" s="403"/>
      <c r="AO95" s="403"/>
      <c r="AP95" s="403"/>
      <c r="AQ95" s="403"/>
      <c r="AR95" s="403"/>
      <c r="AS95" s="403"/>
      <c r="AT95" s="403"/>
      <c r="AU95" s="403"/>
      <c r="AV95" s="403"/>
      <c r="AW95" s="403"/>
      <c r="AX95" s="403"/>
      <c r="AY95" s="403"/>
      <c r="AZ95" s="403"/>
      <c r="BA95" s="403"/>
      <c r="BB95" s="403"/>
      <c r="BC95" s="403"/>
      <c r="BD95" s="403"/>
      <c r="BE95" s="403"/>
      <c r="BF95" s="403"/>
      <c r="BG95" s="403"/>
      <c r="BH95" s="403"/>
      <c r="BI95" s="403"/>
      <c r="BJ95" s="403"/>
      <c r="BK95" s="403"/>
      <c r="BL95" s="403"/>
      <c r="BM95" s="403"/>
      <c r="BN95" s="403"/>
      <c r="BO95" s="403"/>
      <c r="BP95" s="403"/>
      <c r="BQ95" s="403"/>
      <c r="BR95" s="403"/>
      <c r="BS95" s="403"/>
      <c r="BT95" s="403"/>
      <c r="BU95" s="403"/>
      <c r="BV95" s="403"/>
      <c r="BW95" s="403"/>
      <c r="BX95" s="403"/>
      <c r="BY95" s="403"/>
      <c r="BZ95" s="403"/>
      <c r="CA95" s="403"/>
      <c r="CB95" s="403"/>
      <c r="CC95" s="403"/>
      <c r="CD95" s="403"/>
      <c r="CE95" s="403"/>
      <c r="CF95" s="403"/>
      <c r="CG95" s="403"/>
      <c r="CH95" s="403"/>
      <c r="CI95" s="403"/>
      <c r="CJ95" s="403"/>
      <c r="CK95" s="403"/>
      <c r="CL95" s="403"/>
      <c r="CM95" s="403"/>
      <c r="CN95" s="403"/>
      <c r="CO95" s="403"/>
      <c r="CP95" s="403"/>
      <c r="CQ95" s="403"/>
      <c r="CR95" s="403"/>
      <c r="CS95" s="403"/>
      <c r="CT95" s="403"/>
      <c r="CU95" s="403"/>
      <c r="CV95" s="403"/>
      <c r="CW95" s="403"/>
      <c r="CX95" s="403"/>
      <c r="CY95" s="403"/>
      <c r="CZ95" s="403"/>
      <c r="DA95" s="403"/>
      <c r="DB95" s="403"/>
      <c r="DC95" s="403"/>
      <c r="DD95" s="403"/>
      <c r="DE95" s="403"/>
      <c r="DF95" s="403"/>
      <c r="DG95" s="403"/>
      <c r="DH95" s="403"/>
      <c r="DI95" s="403"/>
      <c r="DJ95" s="403"/>
      <c r="DK95" s="403"/>
      <c r="DL95" s="403"/>
      <c r="DM95" s="403"/>
      <c r="DN95" s="403"/>
      <c r="DO95" s="403"/>
      <c r="DP95" s="403"/>
      <c r="DQ95" s="403"/>
      <c r="DR95" s="403"/>
      <c r="DS95" s="403"/>
      <c r="DT95" s="403"/>
      <c r="DU95" s="403"/>
      <c r="DV95" s="403"/>
      <c r="DW95" s="403"/>
      <c r="DX95" s="403"/>
      <c r="DY95" s="403"/>
      <c r="DZ95" s="403"/>
      <c r="EA95" s="403"/>
      <c r="EB95" s="403"/>
      <c r="EC95" s="403"/>
      <c r="ED95" s="403"/>
      <c r="EE95" s="403"/>
      <c r="EF95" s="403"/>
      <c r="EG95" s="403"/>
      <c r="EH95" s="403"/>
      <c r="EI95" s="403"/>
      <c r="EJ95" s="403"/>
      <c r="EK95" s="403"/>
      <c r="EL95" s="403"/>
      <c r="EM95" s="403"/>
      <c r="EN95" s="403"/>
      <c r="EO95" s="403"/>
      <c r="EP95" s="403"/>
      <c r="EQ95" s="403"/>
      <c r="ER95" s="403"/>
      <c r="ES95" s="403"/>
      <c r="ET95" s="403"/>
      <c r="EU95" s="403"/>
      <c r="EV95" s="403"/>
      <c r="EW95" s="403"/>
      <c r="EX95" s="403"/>
      <c r="EY95" s="403"/>
      <c r="EZ95" s="403"/>
      <c r="FA95" s="403"/>
      <c r="FB95" s="403"/>
      <c r="FC95" s="403"/>
      <c r="FD95" s="403"/>
      <c r="FE95" s="403"/>
      <c r="FF95" s="403"/>
      <c r="FG95" s="403"/>
      <c r="FH95" s="403"/>
      <c r="FI95" s="403"/>
      <c r="FJ95" s="403"/>
      <c r="FK95" s="403"/>
      <c r="FL95" s="403"/>
      <c r="FM95" s="403"/>
      <c r="FN95" s="403"/>
      <c r="FO95" s="403"/>
      <c r="FP95" s="403"/>
      <c r="FQ95" s="403"/>
      <c r="FR95" s="403"/>
      <c r="FS95" s="403"/>
      <c r="FT95" s="403"/>
      <c r="FU95" s="403"/>
      <c r="FV95" s="403"/>
      <c r="FW95" s="403"/>
      <c r="FX95" s="403"/>
      <c r="FY95" s="403"/>
      <c r="FZ95" s="403"/>
      <c r="GA95" s="403"/>
      <c r="GB95" s="403"/>
      <c r="GC95" s="403"/>
      <c r="GD95" s="403"/>
      <c r="GE95" s="403"/>
      <c r="GF95" s="403"/>
      <c r="GG95" s="403"/>
      <c r="GH95" s="403"/>
      <c r="GI95" s="403"/>
      <c r="GJ95" s="403"/>
      <c r="GK95" s="403"/>
      <c r="GL95" s="403"/>
      <c r="GM95" s="403"/>
      <c r="GN95" s="403"/>
      <c r="GO95" s="403"/>
      <c r="GP95" s="403"/>
      <c r="GQ95" s="403"/>
      <c r="GR95" s="403"/>
      <c r="GS95" s="403"/>
      <c r="GT95" s="403"/>
      <c r="GU95" s="403"/>
      <c r="GV95" s="403"/>
      <c r="GW95" s="403"/>
      <c r="GX95" s="403"/>
      <c r="GY95" s="403"/>
      <c r="GZ95" s="403"/>
      <c r="HA95" s="403"/>
      <c r="HB95" s="403"/>
      <c r="HC95" s="403"/>
      <c r="HD95" s="403"/>
      <c r="HE95" s="403"/>
      <c r="HF95" s="403"/>
      <c r="HG95" s="403"/>
      <c r="HH95" s="403"/>
      <c r="HI95" s="403"/>
      <c r="HJ95" s="403"/>
      <c r="HK95" s="403"/>
      <c r="HL95" s="403"/>
      <c r="HM95" s="403"/>
      <c r="HN95" s="403"/>
      <c r="HO95" s="403"/>
      <c r="HP95" s="403"/>
      <c r="HQ95" s="403"/>
      <c r="HR95" s="403"/>
      <c r="HS95" s="403"/>
      <c r="HT95" s="403"/>
      <c r="HU95" s="403"/>
      <c r="HV95" s="403"/>
      <c r="HW95" s="403"/>
      <c r="HX95" s="403"/>
      <c r="HY95" s="403"/>
      <c r="HZ95" s="403"/>
      <c r="IA95" s="403"/>
      <c r="IB95" s="403"/>
      <c r="IC95" s="403"/>
      <c r="ID95" s="403"/>
      <c r="IE95" s="403"/>
      <c r="IF95" s="403"/>
      <c r="IG95" s="403"/>
      <c r="IH95" s="403"/>
      <c r="II95" s="403"/>
      <c r="IJ95" s="403"/>
      <c r="IK95" s="403"/>
      <c r="IL95" s="403"/>
      <c r="IM95" s="403"/>
      <c r="IN95" s="403"/>
      <c r="IO95" s="403"/>
      <c r="IP95" s="403"/>
      <c r="IQ95" s="403"/>
      <c r="IR95" s="403"/>
      <c r="IS95" s="403"/>
      <c r="IT95" s="403"/>
      <c r="IU95" s="403"/>
      <c r="IV95" s="403"/>
      <c r="IW95" s="403"/>
      <c r="IX95" s="403"/>
      <c r="IY95" s="403"/>
      <c r="IZ95" s="404"/>
      <c r="JA95" s="378"/>
      <c r="JB95" s="256"/>
      <c r="JC95" s="256"/>
    </row>
    <row r="96" spans="1:263" s="3" customFormat="1" x14ac:dyDescent="0.35">
      <c r="A96" s="198"/>
      <c r="B96" s="359"/>
      <c r="C96" s="239"/>
      <c r="D96" s="105"/>
      <c r="E96" s="102"/>
      <c r="F96" s="375"/>
      <c r="G96" s="321"/>
      <c r="H96" s="322"/>
      <c r="I96" s="202"/>
      <c r="J96" s="320"/>
      <c r="K96" s="321"/>
      <c r="L96" s="48"/>
      <c r="M96" s="376"/>
      <c r="N96" s="376"/>
      <c r="O96" s="321"/>
      <c r="P96" s="321"/>
      <c r="Q96" s="48"/>
      <c r="R96" s="376"/>
      <c r="S96" s="376"/>
      <c r="T96" s="321"/>
      <c r="U96" s="321"/>
      <c r="V96" s="48"/>
      <c r="W96" s="376"/>
      <c r="X96" s="376"/>
      <c r="Y96" s="321"/>
      <c r="Z96" s="321"/>
      <c r="AA96" s="48"/>
      <c r="AB96" s="376"/>
      <c r="AC96" s="376"/>
      <c r="AD96" s="321"/>
      <c r="AE96" s="321"/>
      <c r="AF96" s="48"/>
      <c r="AG96" s="376"/>
      <c r="AH96" s="376"/>
      <c r="AI96" s="321"/>
      <c r="AJ96" s="321"/>
      <c r="AK96" s="48"/>
      <c r="AL96" s="376"/>
      <c r="AM96" s="376"/>
      <c r="AN96" s="321"/>
      <c r="AO96" s="321"/>
      <c r="AP96" s="48"/>
      <c r="AQ96" s="376"/>
      <c r="AR96" s="376"/>
      <c r="AS96" s="321"/>
      <c r="AT96" s="321"/>
      <c r="AU96" s="48"/>
      <c r="AV96" s="376"/>
      <c r="AW96" s="376"/>
      <c r="AX96" s="321"/>
      <c r="AY96" s="321"/>
      <c r="AZ96" s="48"/>
      <c r="BA96" s="376"/>
      <c r="BB96" s="376"/>
      <c r="BC96" s="321"/>
      <c r="BD96" s="321"/>
      <c r="BE96" s="48"/>
      <c r="BF96" s="376"/>
      <c r="BG96" s="376"/>
      <c r="BH96" s="321"/>
      <c r="BI96" s="321"/>
      <c r="BJ96" s="48"/>
      <c r="BK96" s="376"/>
      <c r="BL96" s="376"/>
      <c r="BM96" s="321"/>
      <c r="BN96" s="321"/>
      <c r="BO96" s="48"/>
      <c r="BP96" s="376"/>
      <c r="BQ96" s="376"/>
      <c r="BR96" s="321"/>
      <c r="BS96" s="321"/>
      <c r="BT96" s="48"/>
      <c r="BU96" s="376"/>
      <c r="BV96" s="376"/>
      <c r="BW96" s="321"/>
      <c r="BX96" s="321"/>
      <c r="BY96" s="48"/>
      <c r="BZ96" s="376"/>
      <c r="CA96" s="376"/>
      <c r="CB96" s="321"/>
      <c r="CC96" s="321"/>
      <c r="CD96" s="48"/>
      <c r="CE96" s="376"/>
      <c r="CF96" s="376"/>
      <c r="CG96" s="321"/>
      <c r="CH96" s="321"/>
      <c r="CI96" s="48"/>
      <c r="CJ96" s="376"/>
      <c r="CK96" s="376"/>
      <c r="CL96" s="321"/>
      <c r="CM96" s="321"/>
      <c r="CN96" s="48"/>
      <c r="CO96" s="376"/>
      <c r="CP96" s="376"/>
      <c r="CQ96" s="321"/>
      <c r="CR96" s="321"/>
      <c r="CS96" s="48"/>
      <c r="CT96" s="376"/>
      <c r="CU96" s="376"/>
      <c r="CV96" s="321"/>
      <c r="CW96" s="321"/>
      <c r="CX96" s="48"/>
      <c r="CY96" s="376"/>
      <c r="CZ96" s="376"/>
      <c r="DA96" s="321"/>
      <c r="DB96" s="321"/>
      <c r="DC96" s="48"/>
      <c r="DD96" s="376"/>
      <c r="DE96" s="376"/>
      <c r="DF96" s="321"/>
      <c r="DG96" s="321"/>
      <c r="DH96" s="48"/>
      <c r="DI96" s="376"/>
      <c r="DJ96" s="376"/>
      <c r="DK96" s="321"/>
      <c r="DL96" s="321"/>
      <c r="DM96" s="48"/>
      <c r="DN96" s="376"/>
      <c r="DO96" s="376"/>
      <c r="DP96" s="321"/>
      <c r="DQ96" s="321"/>
      <c r="DR96" s="48"/>
      <c r="DS96" s="376"/>
      <c r="DT96" s="376"/>
      <c r="DU96" s="321"/>
      <c r="DV96" s="321"/>
      <c r="DW96" s="48"/>
      <c r="DX96" s="376"/>
      <c r="DY96" s="376"/>
      <c r="DZ96" s="321"/>
      <c r="EA96" s="321"/>
      <c r="EB96" s="48"/>
      <c r="EC96" s="376"/>
      <c r="ED96" s="376"/>
      <c r="EE96" s="321"/>
      <c r="EF96" s="321"/>
      <c r="EG96" s="48"/>
      <c r="EH96" s="376"/>
      <c r="EI96" s="376"/>
      <c r="EJ96" s="321"/>
      <c r="EK96" s="321"/>
      <c r="EL96" s="48"/>
      <c r="EM96" s="376"/>
      <c r="EN96" s="376"/>
      <c r="EO96" s="321"/>
      <c r="EP96" s="321"/>
      <c r="EQ96" s="48"/>
      <c r="ER96" s="376"/>
      <c r="ES96" s="376"/>
      <c r="ET96" s="321"/>
      <c r="EU96" s="321"/>
      <c r="EV96" s="48"/>
      <c r="EW96" s="376"/>
      <c r="EX96" s="376"/>
      <c r="EY96" s="321"/>
      <c r="EZ96" s="321"/>
      <c r="FA96" s="48"/>
      <c r="FB96" s="376"/>
      <c r="FC96" s="376"/>
      <c r="FD96" s="321"/>
      <c r="FE96" s="321"/>
      <c r="FF96" s="48"/>
      <c r="FG96" s="376"/>
      <c r="FH96" s="376"/>
      <c r="FI96" s="321"/>
      <c r="FJ96" s="321"/>
      <c r="FK96" s="48"/>
      <c r="FL96" s="376"/>
      <c r="FM96" s="376"/>
      <c r="FN96" s="321"/>
      <c r="FO96" s="321"/>
      <c r="FP96" s="48"/>
      <c r="FQ96" s="376"/>
      <c r="FR96" s="376"/>
      <c r="FS96" s="321"/>
      <c r="FT96" s="321"/>
      <c r="FU96" s="48"/>
      <c r="FV96" s="376"/>
      <c r="FW96" s="376"/>
      <c r="FX96" s="321"/>
      <c r="FY96" s="321"/>
      <c r="FZ96" s="48"/>
      <c r="GA96" s="376"/>
      <c r="GB96" s="376"/>
      <c r="GC96" s="321"/>
      <c r="GD96" s="321"/>
      <c r="GE96" s="48"/>
      <c r="GF96" s="376"/>
      <c r="GG96" s="376"/>
      <c r="GH96" s="321"/>
      <c r="GI96" s="321"/>
      <c r="GJ96" s="48"/>
      <c r="GK96" s="376"/>
      <c r="GL96" s="376"/>
      <c r="GM96" s="321"/>
      <c r="GN96" s="321"/>
      <c r="GO96" s="48"/>
      <c r="GP96" s="376"/>
      <c r="GQ96" s="376"/>
      <c r="GR96" s="321"/>
      <c r="GS96" s="321"/>
      <c r="GT96" s="48"/>
      <c r="GU96" s="376"/>
      <c r="GV96" s="376"/>
      <c r="GW96" s="321"/>
      <c r="GX96" s="321"/>
      <c r="GY96" s="48"/>
      <c r="GZ96" s="376"/>
      <c r="HA96" s="376"/>
      <c r="HB96" s="321"/>
      <c r="HC96" s="321"/>
      <c r="HD96" s="48"/>
      <c r="HE96" s="376"/>
      <c r="HF96" s="376"/>
      <c r="HG96" s="321"/>
      <c r="HH96" s="321"/>
      <c r="HI96" s="48"/>
      <c r="HJ96" s="376"/>
      <c r="HK96" s="376"/>
      <c r="HL96" s="321"/>
      <c r="HM96" s="321"/>
      <c r="HN96" s="48"/>
      <c r="HO96" s="376"/>
      <c r="HP96" s="376"/>
      <c r="HQ96" s="321"/>
      <c r="HR96" s="321"/>
      <c r="HS96" s="48"/>
      <c r="HT96" s="376"/>
      <c r="HU96" s="376"/>
      <c r="HV96" s="321"/>
      <c r="HW96" s="321"/>
      <c r="HX96" s="48"/>
      <c r="HY96" s="376"/>
      <c r="HZ96" s="376"/>
      <c r="IA96" s="321"/>
      <c r="IB96" s="321"/>
      <c r="IC96" s="48"/>
      <c r="ID96" s="376"/>
      <c r="IE96" s="376"/>
      <c r="IF96" s="321"/>
      <c r="IG96" s="321"/>
      <c r="IH96" s="48"/>
      <c r="II96" s="376"/>
      <c r="IJ96" s="376"/>
      <c r="IK96" s="321"/>
      <c r="IL96" s="321"/>
      <c r="IM96" s="48"/>
      <c r="IN96" s="376"/>
      <c r="IO96" s="376"/>
      <c r="IP96" s="321"/>
      <c r="IQ96" s="321"/>
      <c r="IR96" s="48"/>
      <c r="IS96" s="376"/>
      <c r="IT96" s="376"/>
      <c r="IU96" s="321"/>
      <c r="IV96" s="321"/>
      <c r="IW96" s="48"/>
      <c r="IX96" s="376"/>
      <c r="IY96" s="377"/>
      <c r="IZ96" s="405"/>
      <c r="JA96" s="378"/>
      <c r="JB96" s="256"/>
      <c r="JC96" s="256"/>
    </row>
    <row r="97" spans="1:263" s="90" customFormat="1" ht="28.15" customHeight="1" x14ac:dyDescent="0.35">
      <c r="A97" s="379"/>
      <c r="B97" s="362"/>
      <c r="C97" s="240"/>
      <c r="D97" s="160"/>
      <c r="E97" s="363"/>
      <c r="F97" s="380"/>
      <c r="G97" s="16" t="s">
        <v>171</v>
      </c>
      <c r="H97" s="381"/>
      <c r="I97" s="202"/>
      <c r="J97" s="87"/>
      <c r="K97" s="502" t="str">
        <f>IF('Schedule 1'!L$104&lt;&gt;'Helper 1'!$E$2,"",IF(K$7&lt;&gt;"",K$7,""))</f>
        <v/>
      </c>
      <c r="L97" s="502"/>
      <c r="M97" s="502"/>
      <c r="N97" s="82"/>
      <c r="O97" s="88"/>
      <c r="P97" s="502" t="str">
        <f>IF('Schedule 1'!Q$104&lt;&gt;'Helper 1'!$E$2,"",IF(P$7&lt;&gt;"",P$7,""))</f>
        <v/>
      </c>
      <c r="Q97" s="502"/>
      <c r="R97" s="502"/>
      <c r="S97" s="82"/>
      <c r="T97" s="88"/>
      <c r="U97" s="502" t="str">
        <f>IF('Schedule 1'!V$104&lt;&gt;'Helper 1'!$E$2,"",IF(U$7&lt;&gt;"",U$7,""))</f>
        <v/>
      </c>
      <c r="V97" s="502"/>
      <c r="W97" s="502"/>
      <c r="X97" s="82"/>
      <c r="Y97" s="88"/>
      <c r="Z97" s="502" t="str">
        <f>IF('Schedule 1'!AA$104&lt;&gt;'Helper 1'!$E$2,"",IF(Z$7&lt;&gt;"",Z$7,""))</f>
        <v/>
      </c>
      <c r="AA97" s="502"/>
      <c r="AB97" s="502"/>
      <c r="AC97" s="82"/>
      <c r="AD97" s="88"/>
      <c r="AE97" s="502" t="str">
        <f>IF('Schedule 1'!AF$104&lt;&gt;'Helper 1'!$E$2,"",IF(AE$7&lt;&gt;"",AE$7,""))</f>
        <v/>
      </c>
      <c r="AF97" s="502"/>
      <c r="AG97" s="502"/>
      <c r="AH97" s="82"/>
      <c r="AI97" s="88"/>
      <c r="AJ97" s="502" t="str">
        <f>IF('Schedule 1'!AK$104&lt;&gt;'Helper 1'!$E$2,"",IF(AJ$7&lt;&gt;"",AJ$7,""))</f>
        <v/>
      </c>
      <c r="AK97" s="502"/>
      <c r="AL97" s="502"/>
      <c r="AM97" s="82"/>
      <c r="AN97" s="88"/>
      <c r="AO97" s="502" t="str">
        <f>IF('Schedule 1'!AP$104&lt;&gt;'Helper 1'!$E$2,"",IF(AO$7&lt;&gt;"",AO$7,""))</f>
        <v/>
      </c>
      <c r="AP97" s="502"/>
      <c r="AQ97" s="502"/>
      <c r="AR97" s="82"/>
      <c r="AS97" s="88"/>
      <c r="AT97" s="502" t="str">
        <f>IF('Schedule 1'!AU$104&lt;&gt;'Helper 1'!$E$2,"",IF(AT$7&lt;&gt;"",AT$7,""))</f>
        <v/>
      </c>
      <c r="AU97" s="502"/>
      <c r="AV97" s="502"/>
      <c r="AW97" s="82"/>
      <c r="AX97" s="88"/>
      <c r="AY97" s="502" t="str">
        <f>IF('Schedule 1'!AZ$104&lt;&gt;'Helper 1'!$E$2,"",IF(AY$7&lt;&gt;"",AY$7,""))</f>
        <v/>
      </c>
      <c r="AZ97" s="502"/>
      <c r="BA97" s="502"/>
      <c r="BB97" s="82"/>
      <c r="BC97" s="88"/>
      <c r="BD97" s="502" t="str">
        <f>IF('Schedule 1'!BE$104&lt;&gt;'Helper 1'!$E$2,"",IF(BD$7&lt;&gt;"",BD$7,""))</f>
        <v/>
      </c>
      <c r="BE97" s="502"/>
      <c r="BF97" s="502"/>
      <c r="BG97" s="82"/>
      <c r="BH97" s="88"/>
      <c r="BI97" s="502" t="str">
        <f>IF('Schedule 1'!BJ$104&lt;&gt;'Helper 1'!$E$2,"",IF(BI$7&lt;&gt;"",BI$7,""))</f>
        <v/>
      </c>
      <c r="BJ97" s="502"/>
      <c r="BK97" s="502"/>
      <c r="BL97" s="82"/>
      <c r="BM97" s="88"/>
      <c r="BN97" s="502" t="str">
        <f>IF('Schedule 1'!BO$104&lt;&gt;'Helper 1'!$E$2,"",IF(BN$7&lt;&gt;"",BN$7,""))</f>
        <v/>
      </c>
      <c r="BO97" s="502"/>
      <c r="BP97" s="502"/>
      <c r="BQ97" s="82"/>
      <c r="BR97" s="88"/>
      <c r="BS97" s="502" t="str">
        <f>IF('Schedule 1'!BT$104&lt;&gt;'Helper 1'!$E$2,"",IF(BS$7&lt;&gt;"",BS$7,""))</f>
        <v/>
      </c>
      <c r="BT97" s="502"/>
      <c r="BU97" s="502"/>
      <c r="BV97" s="82"/>
      <c r="BW97" s="88"/>
      <c r="BX97" s="502" t="str">
        <f>IF('Schedule 1'!BY$104&lt;&gt;'Helper 1'!$E$2,"",IF(BX$7&lt;&gt;"",BX$7,""))</f>
        <v/>
      </c>
      <c r="BY97" s="502"/>
      <c r="BZ97" s="502"/>
      <c r="CA97" s="82"/>
      <c r="CB97" s="88"/>
      <c r="CC97" s="502" t="str">
        <f>IF('Schedule 1'!CD$104&lt;&gt;'Helper 1'!$E$2,"",IF(CC$7&lt;&gt;"",CC$7,""))</f>
        <v/>
      </c>
      <c r="CD97" s="502"/>
      <c r="CE97" s="502"/>
      <c r="CF97" s="82"/>
      <c r="CG97" s="88"/>
      <c r="CH97" s="502" t="str">
        <f>IF('Schedule 1'!CI$104&lt;&gt;'Helper 1'!$E$2,"",IF(CH$7&lt;&gt;"",CH$7,""))</f>
        <v/>
      </c>
      <c r="CI97" s="502"/>
      <c r="CJ97" s="502"/>
      <c r="CK97" s="82"/>
      <c r="CL97" s="88"/>
      <c r="CM97" s="502" t="str">
        <f>IF('Schedule 1'!CN$104&lt;&gt;'Helper 1'!$E$2,"",IF(CM$7&lt;&gt;"",CM$7,""))</f>
        <v/>
      </c>
      <c r="CN97" s="502"/>
      <c r="CO97" s="502"/>
      <c r="CP97" s="82"/>
      <c r="CQ97" s="88"/>
      <c r="CR97" s="502" t="str">
        <f>IF('Schedule 1'!CS$104&lt;&gt;'Helper 1'!$E$2,"",IF(CR$7&lt;&gt;"",CR$7,""))</f>
        <v/>
      </c>
      <c r="CS97" s="502"/>
      <c r="CT97" s="502"/>
      <c r="CU97" s="82"/>
      <c r="CV97" s="88"/>
      <c r="CW97" s="502" t="str">
        <f>IF('Schedule 1'!CX$104&lt;&gt;'Helper 1'!$E$2,"",IF(CW$7&lt;&gt;"",CW$7,""))</f>
        <v/>
      </c>
      <c r="CX97" s="502"/>
      <c r="CY97" s="502"/>
      <c r="CZ97" s="82"/>
      <c r="DA97" s="88"/>
      <c r="DB97" s="502" t="str">
        <f>IF('Schedule 1'!DC$104&lt;&gt;'Helper 1'!$E$2,"",IF(DB$7&lt;&gt;"",DB$7,""))</f>
        <v/>
      </c>
      <c r="DC97" s="502"/>
      <c r="DD97" s="502"/>
      <c r="DE97" s="82"/>
      <c r="DF97" s="88"/>
      <c r="DG97" s="502" t="str">
        <f>IF('Schedule 1'!DH$104&lt;&gt;'Helper 1'!$E$2,"",IF(DG$7&lt;&gt;"",DG$7,""))</f>
        <v/>
      </c>
      <c r="DH97" s="502"/>
      <c r="DI97" s="502"/>
      <c r="DJ97" s="82"/>
      <c r="DK97" s="88"/>
      <c r="DL97" s="502" t="str">
        <f>IF('Schedule 1'!DM$104&lt;&gt;'Helper 1'!$E$2,"",IF(DL$7&lt;&gt;"",DL$7,""))</f>
        <v/>
      </c>
      <c r="DM97" s="502"/>
      <c r="DN97" s="502"/>
      <c r="DO97" s="82"/>
      <c r="DP97" s="88"/>
      <c r="DQ97" s="502" t="str">
        <f>IF('Schedule 1'!DR$104&lt;&gt;'Helper 1'!$E$2,"",IF(DQ$7&lt;&gt;"",DQ$7,""))</f>
        <v/>
      </c>
      <c r="DR97" s="502"/>
      <c r="DS97" s="502"/>
      <c r="DT97" s="82"/>
      <c r="DU97" s="88"/>
      <c r="DV97" s="502" t="str">
        <f>IF('Schedule 1'!DW$104&lt;&gt;'Helper 1'!$E$2,"",IF(DV$7&lt;&gt;"",DV$7,""))</f>
        <v/>
      </c>
      <c r="DW97" s="502"/>
      <c r="DX97" s="502"/>
      <c r="DY97" s="82"/>
      <c r="DZ97" s="88"/>
      <c r="EA97" s="502" t="str">
        <f>IF('Schedule 1'!EB$104&lt;&gt;'Helper 1'!$E$2,"",IF(EA$7&lt;&gt;"",EA$7,""))</f>
        <v/>
      </c>
      <c r="EB97" s="502"/>
      <c r="EC97" s="502"/>
      <c r="ED97" s="82"/>
      <c r="EE97" s="88"/>
      <c r="EF97" s="502" t="str">
        <f>IF('Schedule 1'!EG$104&lt;&gt;'Helper 1'!$E$2,"",IF(EF$7&lt;&gt;"",EF$7,""))</f>
        <v/>
      </c>
      <c r="EG97" s="502"/>
      <c r="EH97" s="502"/>
      <c r="EI97" s="82"/>
      <c r="EJ97" s="88"/>
      <c r="EK97" s="502" t="str">
        <f>IF('Schedule 1'!EL$104&lt;&gt;'Helper 1'!$E$2,"",IF(EK$7&lt;&gt;"",EK$7,""))</f>
        <v/>
      </c>
      <c r="EL97" s="502"/>
      <c r="EM97" s="502"/>
      <c r="EN97" s="82"/>
      <c r="EO97" s="88"/>
      <c r="EP97" s="502" t="str">
        <f>IF('Schedule 1'!EQ$104&lt;&gt;'Helper 1'!$E$2,"",IF(EP$7&lt;&gt;"",EP$7,""))</f>
        <v/>
      </c>
      <c r="EQ97" s="502"/>
      <c r="ER97" s="502"/>
      <c r="ES97" s="82"/>
      <c r="ET97" s="88"/>
      <c r="EU97" s="502" t="str">
        <f>IF('Schedule 1'!EV$104&lt;&gt;'Helper 1'!$E$2,"",IF(EU$7&lt;&gt;"",EU$7,""))</f>
        <v/>
      </c>
      <c r="EV97" s="502"/>
      <c r="EW97" s="502"/>
      <c r="EX97" s="82"/>
      <c r="EY97" s="88"/>
      <c r="EZ97" s="502" t="str">
        <f>IF('Schedule 1'!FA$104&lt;&gt;'Helper 1'!$E$2,"",IF(EZ$7&lt;&gt;"",EZ$7,""))</f>
        <v/>
      </c>
      <c r="FA97" s="502"/>
      <c r="FB97" s="502"/>
      <c r="FC97" s="82"/>
      <c r="FD97" s="88"/>
      <c r="FE97" s="502" t="str">
        <f>IF('Schedule 1'!FF$104&lt;&gt;'Helper 1'!$E$2,"",IF(FE$7&lt;&gt;"",FE$7,""))</f>
        <v/>
      </c>
      <c r="FF97" s="502"/>
      <c r="FG97" s="502"/>
      <c r="FH97" s="82"/>
      <c r="FI97" s="88"/>
      <c r="FJ97" s="502" t="str">
        <f>IF('Schedule 1'!FK$104&lt;&gt;'Helper 1'!$E$2,"",IF(FJ$7&lt;&gt;"",FJ$7,""))</f>
        <v/>
      </c>
      <c r="FK97" s="502"/>
      <c r="FL97" s="502"/>
      <c r="FM97" s="82"/>
      <c r="FN97" s="88"/>
      <c r="FO97" s="502" t="str">
        <f>IF('Schedule 1'!FP$104&lt;&gt;'Helper 1'!$E$2,"",IF(FO$7&lt;&gt;"",FO$7,""))</f>
        <v/>
      </c>
      <c r="FP97" s="502"/>
      <c r="FQ97" s="502"/>
      <c r="FR97" s="82"/>
      <c r="FS97" s="88"/>
      <c r="FT97" s="502" t="str">
        <f>IF('Schedule 1'!FU$104&lt;&gt;'Helper 1'!$E$2,"",IF(FT$7&lt;&gt;"",FT$7,""))</f>
        <v/>
      </c>
      <c r="FU97" s="502"/>
      <c r="FV97" s="502"/>
      <c r="FW97" s="82"/>
      <c r="FX97" s="88"/>
      <c r="FY97" s="502" t="str">
        <f>IF('Schedule 1'!FZ$104&lt;&gt;'Helper 1'!$E$2,"",IF(FY$7&lt;&gt;"",FY$7,""))</f>
        <v/>
      </c>
      <c r="FZ97" s="502"/>
      <c r="GA97" s="502"/>
      <c r="GB97" s="82"/>
      <c r="GC97" s="88"/>
      <c r="GD97" s="502" t="str">
        <f>IF('Schedule 1'!GE$104&lt;&gt;'Helper 1'!$E$2,"",IF(GD$7&lt;&gt;"",GD$7,""))</f>
        <v/>
      </c>
      <c r="GE97" s="502"/>
      <c r="GF97" s="502"/>
      <c r="GG97" s="82"/>
      <c r="GH97" s="88"/>
      <c r="GI97" s="502" t="str">
        <f>IF('Schedule 1'!GJ$104&lt;&gt;'Helper 1'!$E$2,"",IF(GI$7&lt;&gt;"",GI$7,""))</f>
        <v/>
      </c>
      <c r="GJ97" s="502"/>
      <c r="GK97" s="502"/>
      <c r="GL97" s="82"/>
      <c r="GM97" s="88"/>
      <c r="GN97" s="502" t="str">
        <f>IF('Schedule 1'!GO$104&lt;&gt;'Helper 1'!$E$2,"",IF(GN$7&lt;&gt;"",GN$7,""))</f>
        <v/>
      </c>
      <c r="GO97" s="502"/>
      <c r="GP97" s="502"/>
      <c r="GQ97" s="82"/>
      <c r="GR97" s="88"/>
      <c r="GS97" s="502" t="str">
        <f>IF('Schedule 1'!GT$104&lt;&gt;'Helper 1'!$E$2,"",IF(GS$7&lt;&gt;"",GS$7,""))</f>
        <v/>
      </c>
      <c r="GT97" s="502"/>
      <c r="GU97" s="502"/>
      <c r="GV97" s="82"/>
      <c r="GW97" s="88"/>
      <c r="GX97" s="502" t="str">
        <f>IF('Schedule 1'!GY$104&lt;&gt;'Helper 1'!$E$2,"",IF(GX$7&lt;&gt;"",GX$7,""))</f>
        <v/>
      </c>
      <c r="GY97" s="502"/>
      <c r="GZ97" s="502"/>
      <c r="HA97" s="82"/>
      <c r="HB97" s="88"/>
      <c r="HC97" s="502" t="str">
        <f>IF('Schedule 1'!HD$104&lt;&gt;'Helper 1'!$E$2,"",IF(HC$7&lt;&gt;"",HC$7,""))</f>
        <v/>
      </c>
      <c r="HD97" s="502"/>
      <c r="HE97" s="502"/>
      <c r="HF97" s="82"/>
      <c r="HG97" s="88"/>
      <c r="HH97" s="502" t="str">
        <f>IF('Schedule 1'!HI$104&lt;&gt;'Helper 1'!$E$2,"",IF(HH$7&lt;&gt;"",HH$7,""))</f>
        <v/>
      </c>
      <c r="HI97" s="502"/>
      <c r="HJ97" s="502"/>
      <c r="HK97" s="82"/>
      <c r="HL97" s="88"/>
      <c r="HM97" s="502" t="str">
        <f>IF('Schedule 1'!HN$104&lt;&gt;'Helper 1'!$E$2,"",IF(HM$7&lt;&gt;"",HM$7,""))</f>
        <v/>
      </c>
      <c r="HN97" s="502"/>
      <c r="HO97" s="502"/>
      <c r="HP97" s="82"/>
      <c r="HQ97" s="88"/>
      <c r="HR97" s="502" t="str">
        <f>IF('Schedule 1'!HS$104&lt;&gt;'Helper 1'!$E$2,"",IF(HR$7&lt;&gt;"",HR$7,""))</f>
        <v/>
      </c>
      <c r="HS97" s="502"/>
      <c r="HT97" s="502"/>
      <c r="HU97" s="82"/>
      <c r="HV97" s="88"/>
      <c r="HW97" s="502" t="str">
        <f>IF('Schedule 1'!HX$104&lt;&gt;'Helper 1'!$E$2,"",IF(HW$7&lt;&gt;"",HW$7,""))</f>
        <v/>
      </c>
      <c r="HX97" s="502"/>
      <c r="HY97" s="502"/>
      <c r="HZ97" s="82"/>
      <c r="IA97" s="88"/>
      <c r="IB97" s="502" t="str">
        <f>IF('Schedule 1'!IC$104&lt;&gt;'Helper 1'!$E$2,"",IF(IB$7&lt;&gt;"",IB$7,""))</f>
        <v/>
      </c>
      <c r="IC97" s="502"/>
      <c r="ID97" s="502"/>
      <c r="IE97" s="82"/>
      <c r="IF97" s="88"/>
      <c r="IG97" s="502" t="str">
        <f>IF('Schedule 1'!IH$104&lt;&gt;'Helper 1'!$E$2,"",IF(IG$7&lt;&gt;"",IG$7,""))</f>
        <v/>
      </c>
      <c r="IH97" s="502"/>
      <c r="II97" s="502"/>
      <c r="IJ97" s="82"/>
      <c r="IK97" s="88"/>
      <c r="IL97" s="502" t="str">
        <f>IF('Schedule 1'!IM$104&lt;&gt;'Helper 1'!$E$2,"",IF(IL$7&lt;&gt;"",IL$7,""))</f>
        <v/>
      </c>
      <c r="IM97" s="502"/>
      <c r="IN97" s="502"/>
      <c r="IO97" s="82"/>
      <c r="IP97" s="88"/>
      <c r="IQ97" s="502" t="str">
        <f>IF('Schedule 1'!IR$104&lt;&gt;'Helper 1'!$E$2,"",IF(IQ$7&lt;&gt;"",IQ$7,""))</f>
        <v/>
      </c>
      <c r="IR97" s="502"/>
      <c r="IS97" s="502"/>
      <c r="IT97" s="82"/>
      <c r="IU97" s="88"/>
      <c r="IV97" s="502" t="str">
        <f>IF('Schedule 1'!IW$104&lt;&gt;'Helper 1'!$E$2,"",IF(IV$7&lt;&gt;"",IV$7,""))</f>
        <v/>
      </c>
      <c r="IW97" s="502"/>
      <c r="IX97" s="502"/>
      <c r="IY97" s="89"/>
      <c r="IZ97" s="405"/>
      <c r="JA97" s="382"/>
      <c r="JB97" s="383"/>
      <c r="JC97" s="383"/>
    </row>
    <row r="98" spans="1:263" s="3" customFormat="1" x14ac:dyDescent="0.35">
      <c r="A98" s="198"/>
      <c r="B98" s="359"/>
      <c r="C98" s="239"/>
      <c r="D98" s="160"/>
      <c r="E98" s="102"/>
      <c r="F98" s="516"/>
      <c r="G98" s="509"/>
      <c r="H98" s="517"/>
      <c r="I98" s="202"/>
      <c r="J98" s="324"/>
      <c r="K98" s="131"/>
      <c r="L98" s="131"/>
      <c r="M98" s="385"/>
      <c r="N98" s="385"/>
      <c r="O98" s="131"/>
      <c r="P98" s="131"/>
      <c r="Q98" s="131"/>
      <c r="R98" s="385"/>
      <c r="S98" s="385"/>
      <c r="T98" s="131"/>
      <c r="U98" s="131"/>
      <c r="V98" s="131"/>
      <c r="W98" s="385"/>
      <c r="X98" s="385"/>
      <c r="Y98" s="131"/>
      <c r="Z98" s="131"/>
      <c r="AA98" s="131"/>
      <c r="AB98" s="385"/>
      <c r="AC98" s="385"/>
      <c r="AD98" s="131"/>
      <c r="AE98" s="131"/>
      <c r="AF98" s="131"/>
      <c r="AG98" s="385"/>
      <c r="AH98" s="385"/>
      <c r="AI98" s="131"/>
      <c r="AJ98" s="131"/>
      <c r="AK98" s="131"/>
      <c r="AL98" s="385"/>
      <c r="AM98" s="385"/>
      <c r="AN98" s="131"/>
      <c r="AO98" s="131"/>
      <c r="AP98" s="131"/>
      <c r="AQ98" s="385"/>
      <c r="AR98" s="385"/>
      <c r="AS98" s="131"/>
      <c r="AT98" s="131"/>
      <c r="AU98" s="131"/>
      <c r="AV98" s="385"/>
      <c r="AW98" s="385"/>
      <c r="AX98" s="131"/>
      <c r="AY98" s="131"/>
      <c r="AZ98" s="131"/>
      <c r="BA98" s="385"/>
      <c r="BB98" s="385"/>
      <c r="BC98" s="131"/>
      <c r="BD98" s="131"/>
      <c r="BE98" s="131"/>
      <c r="BF98" s="385"/>
      <c r="BG98" s="385"/>
      <c r="BH98" s="131"/>
      <c r="BI98" s="131"/>
      <c r="BJ98" s="131"/>
      <c r="BK98" s="385"/>
      <c r="BL98" s="385"/>
      <c r="BM98" s="131"/>
      <c r="BN98" s="131"/>
      <c r="BO98" s="131"/>
      <c r="BP98" s="385"/>
      <c r="BQ98" s="385"/>
      <c r="BR98" s="131"/>
      <c r="BS98" s="131"/>
      <c r="BT98" s="131"/>
      <c r="BU98" s="385"/>
      <c r="BV98" s="385"/>
      <c r="BW98" s="131"/>
      <c r="BX98" s="131"/>
      <c r="BY98" s="131"/>
      <c r="BZ98" s="385"/>
      <c r="CA98" s="385"/>
      <c r="CB98" s="131"/>
      <c r="CC98" s="131"/>
      <c r="CD98" s="131"/>
      <c r="CE98" s="385"/>
      <c r="CF98" s="385"/>
      <c r="CG98" s="131"/>
      <c r="CH98" s="131"/>
      <c r="CI98" s="131"/>
      <c r="CJ98" s="385"/>
      <c r="CK98" s="385"/>
      <c r="CL98" s="131"/>
      <c r="CM98" s="131"/>
      <c r="CN98" s="131"/>
      <c r="CO98" s="385"/>
      <c r="CP98" s="385"/>
      <c r="CQ98" s="131"/>
      <c r="CR98" s="131"/>
      <c r="CS98" s="131"/>
      <c r="CT98" s="385"/>
      <c r="CU98" s="385"/>
      <c r="CV98" s="131"/>
      <c r="CW98" s="131"/>
      <c r="CX98" s="131"/>
      <c r="CY98" s="385"/>
      <c r="CZ98" s="385"/>
      <c r="DA98" s="131"/>
      <c r="DB98" s="131"/>
      <c r="DC98" s="131"/>
      <c r="DD98" s="385"/>
      <c r="DE98" s="385"/>
      <c r="DF98" s="131"/>
      <c r="DG98" s="131"/>
      <c r="DH98" s="131"/>
      <c r="DI98" s="385"/>
      <c r="DJ98" s="385"/>
      <c r="DK98" s="131"/>
      <c r="DL98" s="131"/>
      <c r="DM98" s="131"/>
      <c r="DN98" s="385"/>
      <c r="DO98" s="385"/>
      <c r="DP98" s="131"/>
      <c r="DQ98" s="131"/>
      <c r="DR98" s="131"/>
      <c r="DS98" s="385"/>
      <c r="DT98" s="385"/>
      <c r="DU98" s="131"/>
      <c r="DV98" s="131"/>
      <c r="DW98" s="131"/>
      <c r="DX98" s="385"/>
      <c r="DY98" s="385"/>
      <c r="DZ98" s="131"/>
      <c r="EA98" s="131"/>
      <c r="EB98" s="131"/>
      <c r="EC98" s="385"/>
      <c r="ED98" s="385"/>
      <c r="EE98" s="131"/>
      <c r="EF98" s="131"/>
      <c r="EG98" s="131"/>
      <c r="EH98" s="385"/>
      <c r="EI98" s="385"/>
      <c r="EJ98" s="131"/>
      <c r="EK98" s="131"/>
      <c r="EL98" s="131"/>
      <c r="EM98" s="385"/>
      <c r="EN98" s="385"/>
      <c r="EO98" s="131"/>
      <c r="EP98" s="131"/>
      <c r="EQ98" s="131"/>
      <c r="ER98" s="385"/>
      <c r="ES98" s="385"/>
      <c r="ET98" s="131"/>
      <c r="EU98" s="131"/>
      <c r="EV98" s="131"/>
      <c r="EW98" s="385"/>
      <c r="EX98" s="385"/>
      <c r="EY98" s="131"/>
      <c r="EZ98" s="131"/>
      <c r="FA98" s="131"/>
      <c r="FB98" s="385"/>
      <c r="FC98" s="385"/>
      <c r="FD98" s="131"/>
      <c r="FE98" s="131"/>
      <c r="FF98" s="131"/>
      <c r="FG98" s="385"/>
      <c r="FH98" s="385"/>
      <c r="FI98" s="131"/>
      <c r="FJ98" s="131"/>
      <c r="FK98" s="131"/>
      <c r="FL98" s="385"/>
      <c r="FM98" s="385"/>
      <c r="FN98" s="131"/>
      <c r="FO98" s="131"/>
      <c r="FP98" s="131"/>
      <c r="FQ98" s="385"/>
      <c r="FR98" s="385"/>
      <c r="FS98" s="131"/>
      <c r="FT98" s="131"/>
      <c r="FU98" s="131"/>
      <c r="FV98" s="385"/>
      <c r="FW98" s="385"/>
      <c r="FX98" s="131"/>
      <c r="FY98" s="131"/>
      <c r="FZ98" s="131"/>
      <c r="GA98" s="385"/>
      <c r="GB98" s="385"/>
      <c r="GC98" s="131"/>
      <c r="GD98" s="131"/>
      <c r="GE98" s="131"/>
      <c r="GF98" s="385"/>
      <c r="GG98" s="385"/>
      <c r="GH98" s="131"/>
      <c r="GI98" s="131"/>
      <c r="GJ98" s="131"/>
      <c r="GK98" s="385"/>
      <c r="GL98" s="385"/>
      <c r="GM98" s="131"/>
      <c r="GN98" s="131"/>
      <c r="GO98" s="131"/>
      <c r="GP98" s="385"/>
      <c r="GQ98" s="385"/>
      <c r="GR98" s="131"/>
      <c r="GS98" s="131"/>
      <c r="GT98" s="131"/>
      <c r="GU98" s="385"/>
      <c r="GV98" s="385"/>
      <c r="GW98" s="131"/>
      <c r="GX98" s="131"/>
      <c r="GY98" s="131"/>
      <c r="GZ98" s="385"/>
      <c r="HA98" s="385"/>
      <c r="HB98" s="131"/>
      <c r="HC98" s="131"/>
      <c r="HD98" s="131"/>
      <c r="HE98" s="385"/>
      <c r="HF98" s="385"/>
      <c r="HG98" s="131"/>
      <c r="HH98" s="131"/>
      <c r="HI98" s="131"/>
      <c r="HJ98" s="385"/>
      <c r="HK98" s="385"/>
      <c r="HL98" s="131"/>
      <c r="HM98" s="131"/>
      <c r="HN98" s="131"/>
      <c r="HO98" s="385"/>
      <c r="HP98" s="385"/>
      <c r="HQ98" s="131"/>
      <c r="HR98" s="131"/>
      <c r="HS98" s="131"/>
      <c r="HT98" s="385"/>
      <c r="HU98" s="385"/>
      <c r="HV98" s="131"/>
      <c r="HW98" s="131"/>
      <c r="HX98" s="131"/>
      <c r="HY98" s="385"/>
      <c r="HZ98" s="385"/>
      <c r="IA98" s="131"/>
      <c r="IB98" s="131"/>
      <c r="IC98" s="131"/>
      <c r="ID98" s="385"/>
      <c r="IE98" s="385"/>
      <c r="IF98" s="131"/>
      <c r="IG98" s="131"/>
      <c r="IH98" s="131"/>
      <c r="II98" s="385"/>
      <c r="IJ98" s="385"/>
      <c r="IK98" s="131"/>
      <c r="IL98" s="131"/>
      <c r="IM98" s="131"/>
      <c r="IN98" s="385"/>
      <c r="IO98" s="385"/>
      <c r="IP98" s="131"/>
      <c r="IQ98" s="131"/>
      <c r="IR98" s="131"/>
      <c r="IS98" s="385"/>
      <c r="IT98" s="385"/>
      <c r="IU98" s="131"/>
      <c r="IV98" s="131"/>
      <c r="IW98" s="131"/>
      <c r="IX98" s="385"/>
      <c r="IY98" s="386"/>
      <c r="IZ98" s="405"/>
      <c r="JA98" s="378"/>
      <c r="JB98" s="256"/>
      <c r="JC98" s="256"/>
    </row>
    <row r="99" spans="1:263" s="3" customFormat="1" x14ac:dyDescent="0.35">
      <c r="A99" s="198"/>
      <c r="B99" s="359"/>
      <c r="C99" s="239"/>
      <c r="D99" s="133" t="s">
        <v>887</v>
      </c>
      <c r="E99" s="102"/>
      <c r="F99" s="289"/>
      <c r="G99" s="148"/>
      <c r="H99" s="150"/>
      <c r="I99" s="202"/>
      <c r="J99" s="324"/>
      <c r="K99" s="131"/>
      <c r="L99" s="131"/>
      <c r="M99" s="385"/>
      <c r="N99" s="385"/>
      <c r="O99" s="131"/>
      <c r="P99" s="131"/>
      <c r="Q99" s="131"/>
      <c r="R99" s="385"/>
      <c r="S99" s="385"/>
      <c r="T99" s="131"/>
      <c r="U99" s="131"/>
      <c r="V99" s="131"/>
      <c r="W99" s="385"/>
      <c r="X99" s="385"/>
      <c r="Y99" s="131"/>
      <c r="Z99" s="131"/>
      <c r="AA99" s="131"/>
      <c r="AB99" s="385"/>
      <c r="AC99" s="385"/>
      <c r="AD99" s="131"/>
      <c r="AE99" s="131"/>
      <c r="AF99" s="131"/>
      <c r="AG99" s="385"/>
      <c r="AH99" s="385"/>
      <c r="AI99" s="131"/>
      <c r="AJ99" s="131"/>
      <c r="AK99" s="131"/>
      <c r="AL99" s="385"/>
      <c r="AM99" s="385"/>
      <c r="AN99" s="131"/>
      <c r="AO99" s="131"/>
      <c r="AP99" s="131"/>
      <c r="AQ99" s="385"/>
      <c r="AR99" s="385"/>
      <c r="AS99" s="131"/>
      <c r="AT99" s="131"/>
      <c r="AU99" s="131"/>
      <c r="AV99" s="385"/>
      <c r="AW99" s="385"/>
      <c r="AX99" s="131"/>
      <c r="AY99" s="131"/>
      <c r="AZ99" s="131"/>
      <c r="BA99" s="385"/>
      <c r="BB99" s="385"/>
      <c r="BC99" s="131"/>
      <c r="BD99" s="131"/>
      <c r="BE99" s="131"/>
      <c r="BF99" s="385"/>
      <c r="BG99" s="385"/>
      <c r="BH99" s="131"/>
      <c r="BI99" s="131"/>
      <c r="BJ99" s="131"/>
      <c r="BK99" s="385"/>
      <c r="BL99" s="385"/>
      <c r="BM99" s="131"/>
      <c r="BN99" s="131"/>
      <c r="BO99" s="131"/>
      <c r="BP99" s="385"/>
      <c r="BQ99" s="385"/>
      <c r="BR99" s="131"/>
      <c r="BS99" s="131"/>
      <c r="BT99" s="131"/>
      <c r="BU99" s="385"/>
      <c r="BV99" s="385"/>
      <c r="BW99" s="131"/>
      <c r="BX99" s="131"/>
      <c r="BY99" s="131"/>
      <c r="BZ99" s="385"/>
      <c r="CA99" s="385"/>
      <c r="CB99" s="131"/>
      <c r="CC99" s="131"/>
      <c r="CD99" s="131"/>
      <c r="CE99" s="385"/>
      <c r="CF99" s="385"/>
      <c r="CG99" s="131"/>
      <c r="CH99" s="131"/>
      <c r="CI99" s="131"/>
      <c r="CJ99" s="385"/>
      <c r="CK99" s="385"/>
      <c r="CL99" s="131"/>
      <c r="CM99" s="131"/>
      <c r="CN99" s="131"/>
      <c r="CO99" s="385"/>
      <c r="CP99" s="385"/>
      <c r="CQ99" s="131"/>
      <c r="CR99" s="131"/>
      <c r="CS99" s="131"/>
      <c r="CT99" s="385"/>
      <c r="CU99" s="385"/>
      <c r="CV99" s="131"/>
      <c r="CW99" s="131"/>
      <c r="CX99" s="131"/>
      <c r="CY99" s="385"/>
      <c r="CZ99" s="385"/>
      <c r="DA99" s="131"/>
      <c r="DB99" s="131"/>
      <c r="DC99" s="131"/>
      <c r="DD99" s="385"/>
      <c r="DE99" s="385"/>
      <c r="DF99" s="131"/>
      <c r="DG99" s="131"/>
      <c r="DH99" s="131"/>
      <c r="DI99" s="385"/>
      <c r="DJ99" s="385"/>
      <c r="DK99" s="131"/>
      <c r="DL99" s="131"/>
      <c r="DM99" s="131"/>
      <c r="DN99" s="385"/>
      <c r="DO99" s="385"/>
      <c r="DP99" s="131"/>
      <c r="DQ99" s="131"/>
      <c r="DR99" s="131"/>
      <c r="DS99" s="385"/>
      <c r="DT99" s="385"/>
      <c r="DU99" s="131"/>
      <c r="DV99" s="131"/>
      <c r="DW99" s="131"/>
      <c r="DX99" s="385"/>
      <c r="DY99" s="385"/>
      <c r="DZ99" s="131"/>
      <c r="EA99" s="131"/>
      <c r="EB99" s="131"/>
      <c r="EC99" s="385"/>
      <c r="ED99" s="385"/>
      <c r="EE99" s="131"/>
      <c r="EF99" s="131"/>
      <c r="EG99" s="131"/>
      <c r="EH99" s="385"/>
      <c r="EI99" s="385"/>
      <c r="EJ99" s="131"/>
      <c r="EK99" s="131"/>
      <c r="EL99" s="131"/>
      <c r="EM99" s="385"/>
      <c r="EN99" s="385"/>
      <c r="EO99" s="131"/>
      <c r="EP99" s="131"/>
      <c r="EQ99" s="131"/>
      <c r="ER99" s="385"/>
      <c r="ES99" s="385"/>
      <c r="ET99" s="131"/>
      <c r="EU99" s="131"/>
      <c r="EV99" s="131"/>
      <c r="EW99" s="385"/>
      <c r="EX99" s="385"/>
      <c r="EY99" s="131"/>
      <c r="EZ99" s="131"/>
      <c r="FA99" s="131"/>
      <c r="FB99" s="385"/>
      <c r="FC99" s="385"/>
      <c r="FD99" s="131"/>
      <c r="FE99" s="131"/>
      <c r="FF99" s="131"/>
      <c r="FG99" s="385"/>
      <c r="FH99" s="385"/>
      <c r="FI99" s="131"/>
      <c r="FJ99" s="131"/>
      <c r="FK99" s="131"/>
      <c r="FL99" s="385"/>
      <c r="FM99" s="385"/>
      <c r="FN99" s="131"/>
      <c r="FO99" s="131"/>
      <c r="FP99" s="131"/>
      <c r="FQ99" s="385"/>
      <c r="FR99" s="385"/>
      <c r="FS99" s="131"/>
      <c r="FT99" s="131"/>
      <c r="FU99" s="131"/>
      <c r="FV99" s="385"/>
      <c r="FW99" s="385"/>
      <c r="FX99" s="131"/>
      <c r="FY99" s="131"/>
      <c r="FZ99" s="131"/>
      <c r="GA99" s="385"/>
      <c r="GB99" s="385"/>
      <c r="GC99" s="131"/>
      <c r="GD99" s="131"/>
      <c r="GE99" s="131"/>
      <c r="GF99" s="385"/>
      <c r="GG99" s="385"/>
      <c r="GH99" s="131"/>
      <c r="GI99" s="131"/>
      <c r="GJ99" s="131"/>
      <c r="GK99" s="385"/>
      <c r="GL99" s="385"/>
      <c r="GM99" s="131"/>
      <c r="GN99" s="131"/>
      <c r="GO99" s="131"/>
      <c r="GP99" s="385"/>
      <c r="GQ99" s="385"/>
      <c r="GR99" s="131"/>
      <c r="GS99" s="131"/>
      <c r="GT99" s="131"/>
      <c r="GU99" s="385"/>
      <c r="GV99" s="385"/>
      <c r="GW99" s="131"/>
      <c r="GX99" s="131"/>
      <c r="GY99" s="131"/>
      <c r="GZ99" s="385"/>
      <c r="HA99" s="385"/>
      <c r="HB99" s="131"/>
      <c r="HC99" s="131"/>
      <c r="HD99" s="131"/>
      <c r="HE99" s="385"/>
      <c r="HF99" s="385"/>
      <c r="HG99" s="131"/>
      <c r="HH99" s="131"/>
      <c r="HI99" s="131"/>
      <c r="HJ99" s="385"/>
      <c r="HK99" s="385"/>
      <c r="HL99" s="131"/>
      <c r="HM99" s="131"/>
      <c r="HN99" s="131"/>
      <c r="HO99" s="385"/>
      <c r="HP99" s="385"/>
      <c r="HQ99" s="131"/>
      <c r="HR99" s="131"/>
      <c r="HS99" s="131"/>
      <c r="HT99" s="385"/>
      <c r="HU99" s="385"/>
      <c r="HV99" s="131"/>
      <c r="HW99" s="131"/>
      <c r="HX99" s="131"/>
      <c r="HY99" s="385"/>
      <c r="HZ99" s="385"/>
      <c r="IA99" s="131"/>
      <c r="IB99" s="131"/>
      <c r="IC99" s="131"/>
      <c r="ID99" s="385"/>
      <c r="IE99" s="385"/>
      <c r="IF99" s="131"/>
      <c r="IG99" s="131"/>
      <c r="IH99" s="131"/>
      <c r="II99" s="385"/>
      <c r="IJ99" s="385"/>
      <c r="IK99" s="131"/>
      <c r="IL99" s="131"/>
      <c r="IM99" s="131"/>
      <c r="IN99" s="385"/>
      <c r="IO99" s="385"/>
      <c r="IP99" s="131"/>
      <c r="IQ99" s="131"/>
      <c r="IR99" s="131"/>
      <c r="IS99" s="385"/>
      <c r="IT99" s="385"/>
      <c r="IU99" s="131"/>
      <c r="IV99" s="131"/>
      <c r="IW99" s="131"/>
      <c r="IX99" s="385"/>
      <c r="IY99" s="386"/>
      <c r="IZ99" s="405"/>
      <c r="JA99" s="378"/>
      <c r="JB99" s="256"/>
      <c r="JC99" s="256"/>
    </row>
    <row r="100" spans="1:263" s="3" customFormat="1" ht="15" customHeight="1" x14ac:dyDescent="0.35">
      <c r="A100" s="198"/>
      <c r="B100" s="359"/>
      <c r="C100" s="239"/>
      <c r="D100" s="166" t="s">
        <v>888</v>
      </c>
      <c r="E100" s="102"/>
      <c r="F100" s="289"/>
      <c r="G100" s="148"/>
      <c r="H100" s="150"/>
      <c r="I100" s="202"/>
      <c r="J100" s="324"/>
      <c r="K100" s="131"/>
      <c r="L100" s="131"/>
      <c r="M100" s="385"/>
      <c r="N100" s="385"/>
      <c r="O100" s="131"/>
      <c r="P100" s="131"/>
      <c r="Q100" s="131"/>
      <c r="R100" s="385"/>
      <c r="S100" s="385"/>
      <c r="T100" s="131"/>
      <c r="U100" s="131"/>
      <c r="V100" s="131"/>
      <c r="W100" s="385"/>
      <c r="X100" s="385"/>
      <c r="Y100" s="131"/>
      <c r="Z100" s="131"/>
      <c r="AA100" s="131"/>
      <c r="AB100" s="385"/>
      <c r="AC100" s="385"/>
      <c r="AD100" s="131"/>
      <c r="AE100" s="131"/>
      <c r="AF100" s="131"/>
      <c r="AG100" s="385"/>
      <c r="AH100" s="385"/>
      <c r="AI100" s="131"/>
      <c r="AJ100" s="131"/>
      <c r="AK100" s="131"/>
      <c r="AL100" s="385"/>
      <c r="AM100" s="385"/>
      <c r="AN100" s="131"/>
      <c r="AO100" s="131"/>
      <c r="AP100" s="131"/>
      <c r="AQ100" s="385"/>
      <c r="AR100" s="385"/>
      <c r="AS100" s="131"/>
      <c r="AT100" s="131"/>
      <c r="AU100" s="131"/>
      <c r="AV100" s="385"/>
      <c r="AW100" s="385"/>
      <c r="AX100" s="131"/>
      <c r="AY100" s="131"/>
      <c r="AZ100" s="131"/>
      <c r="BA100" s="385"/>
      <c r="BB100" s="385"/>
      <c r="BC100" s="131"/>
      <c r="BD100" s="131"/>
      <c r="BE100" s="131"/>
      <c r="BF100" s="385"/>
      <c r="BG100" s="385"/>
      <c r="BH100" s="131"/>
      <c r="BI100" s="131"/>
      <c r="BJ100" s="131"/>
      <c r="BK100" s="385"/>
      <c r="BL100" s="385"/>
      <c r="BM100" s="131"/>
      <c r="BN100" s="131"/>
      <c r="BO100" s="131"/>
      <c r="BP100" s="385"/>
      <c r="BQ100" s="385"/>
      <c r="BR100" s="131"/>
      <c r="BS100" s="131"/>
      <c r="BT100" s="131"/>
      <c r="BU100" s="385"/>
      <c r="BV100" s="385"/>
      <c r="BW100" s="131"/>
      <c r="BX100" s="131"/>
      <c r="BY100" s="131"/>
      <c r="BZ100" s="385"/>
      <c r="CA100" s="385"/>
      <c r="CB100" s="131"/>
      <c r="CC100" s="131"/>
      <c r="CD100" s="131"/>
      <c r="CE100" s="385"/>
      <c r="CF100" s="385"/>
      <c r="CG100" s="131"/>
      <c r="CH100" s="131"/>
      <c r="CI100" s="131"/>
      <c r="CJ100" s="385"/>
      <c r="CK100" s="385"/>
      <c r="CL100" s="131"/>
      <c r="CM100" s="131"/>
      <c r="CN100" s="131"/>
      <c r="CO100" s="385"/>
      <c r="CP100" s="385"/>
      <c r="CQ100" s="131"/>
      <c r="CR100" s="131"/>
      <c r="CS100" s="131"/>
      <c r="CT100" s="385"/>
      <c r="CU100" s="385"/>
      <c r="CV100" s="131"/>
      <c r="CW100" s="131"/>
      <c r="CX100" s="131"/>
      <c r="CY100" s="385"/>
      <c r="CZ100" s="385"/>
      <c r="DA100" s="131"/>
      <c r="DB100" s="131"/>
      <c r="DC100" s="131"/>
      <c r="DD100" s="385"/>
      <c r="DE100" s="385"/>
      <c r="DF100" s="131"/>
      <c r="DG100" s="131"/>
      <c r="DH100" s="131"/>
      <c r="DI100" s="385"/>
      <c r="DJ100" s="385"/>
      <c r="DK100" s="131"/>
      <c r="DL100" s="131"/>
      <c r="DM100" s="131"/>
      <c r="DN100" s="385"/>
      <c r="DO100" s="385"/>
      <c r="DP100" s="131"/>
      <c r="DQ100" s="131"/>
      <c r="DR100" s="131"/>
      <c r="DS100" s="385"/>
      <c r="DT100" s="385"/>
      <c r="DU100" s="131"/>
      <c r="DV100" s="131"/>
      <c r="DW100" s="131"/>
      <c r="DX100" s="385"/>
      <c r="DY100" s="385"/>
      <c r="DZ100" s="131"/>
      <c r="EA100" s="131"/>
      <c r="EB100" s="131"/>
      <c r="EC100" s="385"/>
      <c r="ED100" s="385"/>
      <c r="EE100" s="131"/>
      <c r="EF100" s="131"/>
      <c r="EG100" s="131"/>
      <c r="EH100" s="385"/>
      <c r="EI100" s="385"/>
      <c r="EJ100" s="131"/>
      <c r="EK100" s="131"/>
      <c r="EL100" s="131"/>
      <c r="EM100" s="385"/>
      <c r="EN100" s="385"/>
      <c r="EO100" s="131"/>
      <c r="EP100" s="131"/>
      <c r="EQ100" s="131"/>
      <c r="ER100" s="385"/>
      <c r="ES100" s="385"/>
      <c r="ET100" s="131"/>
      <c r="EU100" s="131"/>
      <c r="EV100" s="131"/>
      <c r="EW100" s="385"/>
      <c r="EX100" s="385"/>
      <c r="EY100" s="131"/>
      <c r="EZ100" s="131"/>
      <c r="FA100" s="131"/>
      <c r="FB100" s="385"/>
      <c r="FC100" s="385"/>
      <c r="FD100" s="131"/>
      <c r="FE100" s="131"/>
      <c r="FF100" s="131"/>
      <c r="FG100" s="385"/>
      <c r="FH100" s="385"/>
      <c r="FI100" s="131"/>
      <c r="FJ100" s="131"/>
      <c r="FK100" s="131"/>
      <c r="FL100" s="385"/>
      <c r="FM100" s="385"/>
      <c r="FN100" s="131"/>
      <c r="FO100" s="131"/>
      <c r="FP100" s="131"/>
      <c r="FQ100" s="385"/>
      <c r="FR100" s="385"/>
      <c r="FS100" s="131"/>
      <c r="FT100" s="131"/>
      <c r="FU100" s="131"/>
      <c r="FV100" s="385"/>
      <c r="FW100" s="385"/>
      <c r="FX100" s="131"/>
      <c r="FY100" s="131"/>
      <c r="FZ100" s="131"/>
      <c r="GA100" s="385"/>
      <c r="GB100" s="385"/>
      <c r="GC100" s="131"/>
      <c r="GD100" s="131"/>
      <c r="GE100" s="131"/>
      <c r="GF100" s="385"/>
      <c r="GG100" s="385"/>
      <c r="GH100" s="131"/>
      <c r="GI100" s="131"/>
      <c r="GJ100" s="131"/>
      <c r="GK100" s="385"/>
      <c r="GL100" s="385"/>
      <c r="GM100" s="131"/>
      <c r="GN100" s="131"/>
      <c r="GO100" s="131"/>
      <c r="GP100" s="385"/>
      <c r="GQ100" s="385"/>
      <c r="GR100" s="131"/>
      <c r="GS100" s="131"/>
      <c r="GT100" s="131"/>
      <c r="GU100" s="385"/>
      <c r="GV100" s="385"/>
      <c r="GW100" s="131"/>
      <c r="GX100" s="131"/>
      <c r="GY100" s="131"/>
      <c r="GZ100" s="385"/>
      <c r="HA100" s="385"/>
      <c r="HB100" s="131"/>
      <c r="HC100" s="131"/>
      <c r="HD100" s="131"/>
      <c r="HE100" s="385"/>
      <c r="HF100" s="385"/>
      <c r="HG100" s="131"/>
      <c r="HH100" s="131"/>
      <c r="HI100" s="131"/>
      <c r="HJ100" s="385"/>
      <c r="HK100" s="385"/>
      <c r="HL100" s="131"/>
      <c r="HM100" s="131"/>
      <c r="HN100" s="131"/>
      <c r="HO100" s="385"/>
      <c r="HP100" s="385"/>
      <c r="HQ100" s="131"/>
      <c r="HR100" s="131"/>
      <c r="HS100" s="131"/>
      <c r="HT100" s="385"/>
      <c r="HU100" s="385"/>
      <c r="HV100" s="131"/>
      <c r="HW100" s="131"/>
      <c r="HX100" s="131"/>
      <c r="HY100" s="385"/>
      <c r="HZ100" s="385"/>
      <c r="IA100" s="131"/>
      <c r="IB100" s="131"/>
      <c r="IC100" s="131"/>
      <c r="ID100" s="385"/>
      <c r="IE100" s="385"/>
      <c r="IF100" s="131"/>
      <c r="IG100" s="131"/>
      <c r="IH100" s="131"/>
      <c r="II100" s="385"/>
      <c r="IJ100" s="385"/>
      <c r="IK100" s="131"/>
      <c r="IL100" s="131"/>
      <c r="IM100" s="131"/>
      <c r="IN100" s="385"/>
      <c r="IO100" s="385"/>
      <c r="IP100" s="131"/>
      <c r="IQ100" s="131"/>
      <c r="IR100" s="131"/>
      <c r="IS100" s="385"/>
      <c r="IT100" s="385"/>
      <c r="IU100" s="131"/>
      <c r="IV100" s="131"/>
      <c r="IW100" s="131"/>
      <c r="IX100" s="385"/>
      <c r="IY100" s="386"/>
      <c r="IZ100" s="405"/>
      <c r="JA100" s="378"/>
      <c r="JB100" s="256"/>
      <c r="JC100" s="256"/>
    </row>
    <row r="101" spans="1:263" s="3" customFormat="1" x14ac:dyDescent="0.35">
      <c r="A101" s="198"/>
      <c r="B101" s="359"/>
      <c r="C101" s="239"/>
      <c r="D101" s="133" t="s">
        <v>889</v>
      </c>
      <c r="E101" s="102"/>
      <c r="F101" s="289"/>
      <c r="G101" s="148"/>
      <c r="H101" s="150"/>
      <c r="I101" s="202"/>
      <c r="J101" s="324"/>
      <c r="K101" s="131"/>
      <c r="L101" s="131"/>
      <c r="M101" s="385"/>
      <c r="N101" s="385"/>
      <c r="O101" s="131"/>
      <c r="P101" s="131"/>
      <c r="Q101" s="131"/>
      <c r="R101" s="385"/>
      <c r="S101" s="385"/>
      <c r="T101" s="131"/>
      <c r="U101" s="131"/>
      <c r="V101" s="131"/>
      <c r="W101" s="385"/>
      <c r="X101" s="385"/>
      <c r="Y101" s="131"/>
      <c r="Z101" s="131"/>
      <c r="AA101" s="131"/>
      <c r="AB101" s="385"/>
      <c r="AC101" s="385"/>
      <c r="AD101" s="131"/>
      <c r="AE101" s="131"/>
      <c r="AF101" s="131"/>
      <c r="AG101" s="385"/>
      <c r="AH101" s="385"/>
      <c r="AI101" s="131"/>
      <c r="AJ101" s="131"/>
      <c r="AK101" s="131"/>
      <c r="AL101" s="385"/>
      <c r="AM101" s="385"/>
      <c r="AN101" s="131"/>
      <c r="AO101" s="131"/>
      <c r="AP101" s="131"/>
      <c r="AQ101" s="385"/>
      <c r="AR101" s="385"/>
      <c r="AS101" s="131"/>
      <c r="AT101" s="131"/>
      <c r="AU101" s="131"/>
      <c r="AV101" s="385"/>
      <c r="AW101" s="385"/>
      <c r="AX101" s="131"/>
      <c r="AY101" s="131"/>
      <c r="AZ101" s="131"/>
      <c r="BA101" s="385"/>
      <c r="BB101" s="385"/>
      <c r="BC101" s="131"/>
      <c r="BD101" s="131"/>
      <c r="BE101" s="131"/>
      <c r="BF101" s="385"/>
      <c r="BG101" s="385"/>
      <c r="BH101" s="131"/>
      <c r="BI101" s="131"/>
      <c r="BJ101" s="131"/>
      <c r="BK101" s="385"/>
      <c r="BL101" s="385"/>
      <c r="BM101" s="131"/>
      <c r="BN101" s="131"/>
      <c r="BO101" s="131"/>
      <c r="BP101" s="385"/>
      <c r="BQ101" s="385"/>
      <c r="BR101" s="131"/>
      <c r="BS101" s="131"/>
      <c r="BT101" s="131"/>
      <c r="BU101" s="385"/>
      <c r="BV101" s="385"/>
      <c r="BW101" s="131"/>
      <c r="BX101" s="131"/>
      <c r="BY101" s="131"/>
      <c r="BZ101" s="385"/>
      <c r="CA101" s="385"/>
      <c r="CB101" s="131"/>
      <c r="CC101" s="131"/>
      <c r="CD101" s="131"/>
      <c r="CE101" s="385"/>
      <c r="CF101" s="385"/>
      <c r="CG101" s="131"/>
      <c r="CH101" s="131"/>
      <c r="CI101" s="131"/>
      <c r="CJ101" s="385"/>
      <c r="CK101" s="385"/>
      <c r="CL101" s="131"/>
      <c r="CM101" s="131"/>
      <c r="CN101" s="131"/>
      <c r="CO101" s="385"/>
      <c r="CP101" s="385"/>
      <c r="CQ101" s="131"/>
      <c r="CR101" s="131"/>
      <c r="CS101" s="131"/>
      <c r="CT101" s="385"/>
      <c r="CU101" s="385"/>
      <c r="CV101" s="131"/>
      <c r="CW101" s="131"/>
      <c r="CX101" s="131"/>
      <c r="CY101" s="385"/>
      <c r="CZ101" s="385"/>
      <c r="DA101" s="131"/>
      <c r="DB101" s="131"/>
      <c r="DC101" s="131"/>
      <c r="DD101" s="385"/>
      <c r="DE101" s="385"/>
      <c r="DF101" s="131"/>
      <c r="DG101" s="131"/>
      <c r="DH101" s="131"/>
      <c r="DI101" s="385"/>
      <c r="DJ101" s="385"/>
      <c r="DK101" s="131"/>
      <c r="DL101" s="131"/>
      <c r="DM101" s="131"/>
      <c r="DN101" s="385"/>
      <c r="DO101" s="385"/>
      <c r="DP101" s="131"/>
      <c r="DQ101" s="131"/>
      <c r="DR101" s="131"/>
      <c r="DS101" s="385"/>
      <c r="DT101" s="385"/>
      <c r="DU101" s="131"/>
      <c r="DV101" s="131"/>
      <c r="DW101" s="131"/>
      <c r="DX101" s="385"/>
      <c r="DY101" s="385"/>
      <c r="DZ101" s="131"/>
      <c r="EA101" s="131"/>
      <c r="EB101" s="131"/>
      <c r="EC101" s="385"/>
      <c r="ED101" s="385"/>
      <c r="EE101" s="131"/>
      <c r="EF101" s="131"/>
      <c r="EG101" s="131"/>
      <c r="EH101" s="385"/>
      <c r="EI101" s="385"/>
      <c r="EJ101" s="131"/>
      <c r="EK101" s="131"/>
      <c r="EL101" s="131"/>
      <c r="EM101" s="385"/>
      <c r="EN101" s="385"/>
      <c r="EO101" s="131"/>
      <c r="EP101" s="131"/>
      <c r="EQ101" s="131"/>
      <c r="ER101" s="385"/>
      <c r="ES101" s="385"/>
      <c r="ET101" s="131"/>
      <c r="EU101" s="131"/>
      <c r="EV101" s="131"/>
      <c r="EW101" s="385"/>
      <c r="EX101" s="385"/>
      <c r="EY101" s="131"/>
      <c r="EZ101" s="131"/>
      <c r="FA101" s="131"/>
      <c r="FB101" s="385"/>
      <c r="FC101" s="385"/>
      <c r="FD101" s="131"/>
      <c r="FE101" s="131"/>
      <c r="FF101" s="131"/>
      <c r="FG101" s="385"/>
      <c r="FH101" s="385"/>
      <c r="FI101" s="131"/>
      <c r="FJ101" s="131"/>
      <c r="FK101" s="131"/>
      <c r="FL101" s="385"/>
      <c r="FM101" s="385"/>
      <c r="FN101" s="131"/>
      <c r="FO101" s="131"/>
      <c r="FP101" s="131"/>
      <c r="FQ101" s="385"/>
      <c r="FR101" s="385"/>
      <c r="FS101" s="131"/>
      <c r="FT101" s="131"/>
      <c r="FU101" s="131"/>
      <c r="FV101" s="385"/>
      <c r="FW101" s="385"/>
      <c r="FX101" s="131"/>
      <c r="FY101" s="131"/>
      <c r="FZ101" s="131"/>
      <c r="GA101" s="385"/>
      <c r="GB101" s="385"/>
      <c r="GC101" s="131"/>
      <c r="GD101" s="131"/>
      <c r="GE101" s="131"/>
      <c r="GF101" s="385"/>
      <c r="GG101" s="385"/>
      <c r="GH101" s="131"/>
      <c r="GI101" s="131"/>
      <c r="GJ101" s="131"/>
      <c r="GK101" s="385"/>
      <c r="GL101" s="385"/>
      <c r="GM101" s="131"/>
      <c r="GN101" s="131"/>
      <c r="GO101" s="131"/>
      <c r="GP101" s="385"/>
      <c r="GQ101" s="385"/>
      <c r="GR101" s="131"/>
      <c r="GS101" s="131"/>
      <c r="GT101" s="131"/>
      <c r="GU101" s="385"/>
      <c r="GV101" s="385"/>
      <c r="GW101" s="131"/>
      <c r="GX101" s="131"/>
      <c r="GY101" s="131"/>
      <c r="GZ101" s="385"/>
      <c r="HA101" s="385"/>
      <c r="HB101" s="131"/>
      <c r="HC101" s="131"/>
      <c r="HD101" s="131"/>
      <c r="HE101" s="385"/>
      <c r="HF101" s="385"/>
      <c r="HG101" s="131"/>
      <c r="HH101" s="131"/>
      <c r="HI101" s="131"/>
      <c r="HJ101" s="385"/>
      <c r="HK101" s="385"/>
      <c r="HL101" s="131"/>
      <c r="HM101" s="131"/>
      <c r="HN101" s="131"/>
      <c r="HO101" s="385"/>
      <c r="HP101" s="385"/>
      <c r="HQ101" s="131"/>
      <c r="HR101" s="131"/>
      <c r="HS101" s="131"/>
      <c r="HT101" s="385"/>
      <c r="HU101" s="385"/>
      <c r="HV101" s="131"/>
      <c r="HW101" s="131"/>
      <c r="HX101" s="131"/>
      <c r="HY101" s="385"/>
      <c r="HZ101" s="385"/>
      <c r="IA101" s="131"/>
      <c r="IB101" s="131"/>
      <c r="IC101" s="131"/>
      <c r="ID101" s="385"/>
      <c r="IE101" s="385"/>
      <c r="IF101" s="131"/>
      <c r="IG101" s="131"/>
      <c r="IH101" s="131"/>
      <c r="II101" s="385"/>
      <c r="IJ101" s="385"/>
      <c r="IK101" s="131"/>
      <c r="IL101" s="131"/>
      <c r="IM101" s="131"/>
      <c r="IN101" s="385"/>
      <c r="IO101" s="385"/>
      <c r="IP101" s="131"/>
      <c r="IQ101" s="131"/>
      <c r="IR101" s="131"/>
      <c r="IS101" s="385"/>
      <c r="IT101" s="385"/>
      <c r="IU101" s="131"/>
      <c r="IV101" s="131"/>
      <c r="IW101" s="131"/>
      <c r="IX101" s="385"/>
      <c r="IY101" s="386"/>
      <c r="IZ101" s="405"/>
      <c r="JA101" s="378"/>
      <c r="JB101" s="256"/>
      <c r="JC101" s="256"/>
    </row>
    <row r="102" spans="1:263" s="3" customFormat="1" x14ac:dyDescent="0.35">
      <c r="A102" s="198"/>
      <c r="B102" s="359"/>
      <c r="C102" s="239"/>
      <c r="D102" s="166" t="s">
        <v>890</v>
      </c>
      <c r="E102" s="102"/>
      <c r="F102" s="289"/>
      <c r="G102" s="148"/>
      <c r="H102" s="150"/>
      <c r="I102" s="202"/>
      <c r="J102" s="324"/>
      <c r="K102" s="131"/>
      <c r="L102" s="131"/>
      <c r="M102" s="385"/>
      <c r="N102" s="385"/>
      <c r="O102" s="131"/>
      <c r="P102" s="131"/>
      <c r="Q102" s="131"/>
      <c r="R102" s="385"/>
      <c r="S102" s="385"/>
      <c r="T102" s="131"/>
      <c r="U102" s="131"/>
      <c r="V102" s="131"/>
      <c r="W102" s="385"/>
      <c r="X102" s="385"/>
      <c r="Y102" s="131"/>
      <c r="Z102" s="131"/>
      <c r="AA102" s="131"/>
      <c r="AB102" s="385"/>
      <c r="AC102" s="385"/>
      <c r="AD102" s="131"/>
      <c r="AE102" s="131"/>
      <c r="AF102" s="131"/>
      <c r="AG102" s="385"/>
      <c r="AH102" s="385"/>
      <c r="AI102" s="131"/>
      <c r="AJ102" s="131"/>
      <c r="AK102" s="131"/>
      <c r="AL102" s="385"/>
      <c r="AM102" s="385"/>
      <c r="AN102" s="131"/>
      <c r="AO102" s="131"/>
      <c r="AP102" s="131"/>
      <c r="AQ102" s="385"/>
      <c r="AR102" s="385"/>
      <c r="AS102" s="131"/>
      <c r="AT102" s="131"/>
      <c r="AU102" s="131"/>
      <c r="AV102" s="385"/>
      <c r="AW102" s="385"/>
      <c r="AX102" s="131"/>
      <c r="AY102" s="131"/>
      <c r="AZ102" s="131"/>
      <c r="BA102" s="385"/>
      <c r="BB102" s="385"/>
      <c r="BC102" s="131"/>
      <c r="BD102" s="131"/>
      <c r="BE102" s="131"/>
      <c r="BF102" s="385"/>
      <c r="BG102" s="385"/>
      <c r="BH102" s="131"/>
      <c r="BI102" s="131"/>
      <c r="BJ102" s="131"/>
      <c r="BK102" s="385"/>
      <c r="BL102" s="385"/>
      <c r="BM102" s="131"/>
      <c r="BN102" s="131"/>
      <c r="BO102" s="131"/>
      <c r="BP102" s="385"/>
      <c r="BQ102" s="385"/>
      <c r="BR102" s="131"/>
      <c r="BS102" s="131"/>
      <c r="BT102" s="131"/>
      <c r="BU102" s="385"/>
      <c r="BV102" s="385"/>
      <c r="BW102" s="131"/>
      <c r="BX102" s="131"/>
      <c r="BY102" s="131"/>
      <c r="BZ102" s="385"/>
      <c r="CA102" s="385"/>
      <c r="CB102" s="131"/>
      <c r="CC102" s="131"/>
      <c r="CD102" s="131"/>
      <c r="CE102" s="385"/>
      <c r="CF102" s="385"/>
      <c r="CG102" s="131"/>
      <c r="CH102" s="131"/>
      <c r="CI102" s="131"/>
      <c r="CJ102" s="385"/>
      <c r="CK102" s="385"/>
      <c r="CL102" s="131"/>
      <c r="CM102" s="131"/>
      <c r="CN102" s="131"/>
      <c r="CO102" s="385"/>
      <c r="CP102" s="385"/>
      <c r="CQ102" s="131"/>
      <c r="CR102" s="131"/>
      <c r="CS102" s="131"/>
      <c r="CT102" s="385"/>
      <c r="CU102" s="385"/>
      <c r="CV102" s="131"/>
      <c r="CW102" s="131"/>
      <c r="CX102" s="131"/>
      <c r="CY102" s="385"/>
      <c r="CZ102" s="385"/>
      <c r="DA102" s="131"/>
      <c r="DB102" s="131"/>
      <c r="DC102" s="131"/>
      <c r="DD102" s="385"/>
      <c r="DE102" s="385"/>
      <c r="DF102" s="131"/>
      <c r="DG102" s="131"/>
      <c r="DH102" s="131"/>
      <c r="DI102" s="385"/>
      <c r="DJ102" s="385"/>
      <c r="DK102" s="131"/>
      <c r="DL102" s="131"/>
      <c r="DM102" s="131"/>
      <c r="DN102" s="385"/>
      <c r="DO102" s="385"/>
      <c r="DP102" s="131"/>
      <c r="DQ102" s="131"/>
      <c r="DR102" s="131"/>
      <c r="DS102" s="385"/>
      <c r="DT102" s="385"/>
      <c r="DU102" s="131"/>
      <c r="DV102" s="131"/>
      <c r="DW102" s="131"/>
      <c r="DX102" s="385"/>
      <c r="DY102" s="385"/>
      <c r="DZ102" s="131"/>
      <c r="EA102" s="131"/>
      <c r="EB102" s="131"/>
      <c r="EC102" s="385"/>
      <c r="ED102" s="385"/>
      <c r="EE102" s="131"/>
      <c r="EF102" s="131"/>
      <c r="EG102" s="131"/>
      <c r="EH102" s="385"/>
      <c r="EI102" s="385"/>
      <c r="EJ102" s="131"/>
      <c r="EK102" s="131"/>
      <c r="EL102" s="131"/>
      <c r="EM102" s="385"/>
      <c r="EN102" s="385"/>
      <c r="EO102" s="131"/>
      <c r="EP102" s="131"/>
      <c r="EQ102" s="131"/>
      <c r="ER102" s="385"/>
      <c r="ES102" s="385"/>
      <c r="ET102" s="131"/>
      <c r="EU102" s="131"/>
      <c r="EV102" s="131"/>
      <c r="EW102" s="385"/>
      <c r="EX102" s="385"/>
      <c r="EY102" s="131"/>
      <c r="EZ102" s="131"/>
      <c r="FA102" s="131"/>
      <c r="FB102" s="385"/>
      <c r="FC102" s="385"/>
      <c r="FD102" s="131"/>
      <c r="FE102" s="131"/>
      <c r="FF102" s="131"/>
      <c r="FG102" s="385"/>
      <c r="FH102" s="385"/>
      <c r="FI102" s="131"/>
      <c r="FJ102" s="131"/>
      <c r="FK102" s="131"/>
      <c r="FL102" s="385"/>
      <c r="FM102" s="385"/>
      <c r="FN102" s="131"/>
      <c r="FO102" s="131"/>
      <c r="FP102" s="131"/>
      <c r="FQ102" s="385"/>
      <c r="FR102" s="385"/>
      <c r="FS102" s="131"/>
      <c r="FT102" s="131"/>
      <c r="FU102" s="131"/>
      <c r="FV102" s="385"/>
      <c r="FW102" s="385"/>
      <c r="FX102" s="131"/>
      <c r="FY102" s="131"/>
      <c r="FZ102" s="131"/>
      <c r="GA102" s="385"/>
      <c r="GB102" s="385"/>
      <c r="GC102" s="131"/>
      <c r="GD102" s="131"/>
      <c r="GE102" s="131"/>
      <c r="GF102" s="385"/>
      <c r="GG102" s="385"/>
      <c r="GH102" s="131"/>
      <c r="GI102" s="131"/>
      <c r="GJ102" s="131"/>
      <c r="GK102" s="385"/>
      <c r="GL102" s="385"/>
      <c r="GM102" s="131"/>
      <c r="GN102" s="131"/>
      <c r="GO102" s="131"/>
      <c r="GP102" s="385"/>
      <c r="GQ102" s="385"/>
      <c r="GR102" s="131"/>
      <c r="GS102" s="131"/>
      <c r="GT102" s="131"/>
      <c r="GU102" s="385"/>
      <c r="GV102" s="385"/>
      <c r="GW102" s="131"/>
      <c r="GX102" s="131"/>
      <c r="GY102" s="131"/>
      <c r="GZ102" s="385"/>
      <c r="HA102" s="385"/>
      <c r="HB102" s="131"/>
      <c r="HC102" s="131"/>
      <c r="HD102" s="131"/>
      <c r="HE102" s="385"/>
      <c r="HF102" s="385"/>
      <c r="HG102" s="131"/>
      <c r="HH102" s="131"/>
      <c r="HI102" s="131"/>
      <c r="HJ102" s="385"/>
      <c r="HK102" s="385"/>
      <c r="HL102" s="131"/>
      <c r="HM102" s="131"/>
      <c r="HN102" s="131"/>
      <c r="HO102" s="385"/>
      <c r="HP102" s="385"/>
      <c r="HQ102" s="131"/>
      <c r="HR102" s="131"/>
      <c r="HS102" s="131"/>
      <c r="HT102" s="385"/>
      <c r="HU102" s="385"/>
      <c r="HV102" s="131"/>
      <c r="HW102" s="131"/>
      <c r="HX102" s="131"/>
      <c r="HY102" s="385"/>
      <c r="HZ102" s="385"/>
      <c r="IA102" s="131"/>
      <c r="IB102" s="131"/>
      <c r="IC102" s="131"/>
      <c r="ID102" s="385"/>
      <c r="IE102" s="385"/>
      <c r="IF102" s="131"/>
      <c r="IG102" s="131"/>
      <c r="IH102" s="131"/>
      <c r="II102" s="385"/>
      <c r="IJ102" s="385"/>
      <c r="IK102" s="131"/>
      <c r="IL102" s="131"/>
      <c r="IM102" s="131"/>
      <c r="IN102" s="385"/>
      <c r="IO102" s="385"/>
      <c r="IP102" s="131"/>
      <c r="IQ102" s="131"/>
      <c r="IR102" s="131"/>
      <c r="IS102" s="385"/>
      <c r="IT102" s="385"/>
      <c r="IU102" s="131"/>
      <c r="IV102" s="131"/>
      <c r="IW102" s="131"/>
      <c r="IX102" s="385"/>
      <c r="IY102" s="386"/>
      <c r="IZ102" s="405"/>
      <c r="JA102" s="378"/>
      <c r="JB102" s="256"/>
      <c r="JC102" s="256"/>
    </row>
    <row r="103" spans="1:263" s="3" customFormat="1" x14ac:dyDescent="0.35">
      <c r="A103" s="198"/>
      <c r="B103" s="359"/>
      <c r="C103" s="239"/>
      <c r="D103" s="160"/>
      <c r="E103" s="102"/>
      <c r="F103" s="289"/>
      <c r="G103" s="148"/>
      <c r="H103" s="150"/>
      <c r="I103" s="202"/>
      <c r="J103" s="324"/>
      <c r="K103" s="131"/>
      <c r="L103" s="131"/>
      <c r="M103" s="385"/>
      <c r="N103" s="385"/>
      <c r="O103" s="131"/>
      <c r="P103" s="131"/>
      <c r="Q103" s="131"/>
      <c r="R103" s="385"/>
      <c r="S103" s="385"/>
      <c r="T103" s="131"/>
      <c r="U103" s="131"/>
      <c r="V103" s="131"/>
      <c r="W103" s="385"/>
      <c r="X103" s="385"/>
      <c r="Y103" s="131"/>
      <c r="Z103" s="131"/>
      <c r="AA103" s="131"/>
      <c r="AB103" s="385"/>
      <c r="AC103" s="385"/>
      <c r="AD103" s="131"/>
      <c r="AE103" s="131"/>
      <c r="AF103" s="131"/>
      <c r="AG103" s="385"/>
      <c r="AH103" s="385"/>
      <c r="AI103" s="131"/>
      <c r="AJ103" s="131"/>
      <c r="AK103" s="131"/>
      <c r="AL103" s="385"/>
      <c r="AM103" s="385"/>
      <c r="AN103" s="131"/>
      <c r="AO103" s="131"/>
      <c r="AP103" s="131"/>
      <c r="AQ103" s="385"/>
      <c r="AR103" s="385"/>
      <c r="AS103" s="131"/>
      <c r="AT103" s="131"/>
      <c r="AU103" s="131"/>
      <c r="AV103" s="385"/>
      <c r="AW103" s="385"/>
      <c r="AX103" s="131"/>
      <c r="AY103" s="131"/>
      <c r="AZ103" s="131"/>
      <c r="BA103" s="385"/>
      <c r="BB103" s="385"/>
      <c r="BC103" s="131"/>
      <c r="BD103" s="131"/>
      <c r="BE103" s="131"/>
      <c r="BF103" s="385"/>
      <c r="BG103" s="385"/>
      <c r="BH103" s="131"/>
      <c r="BI103" s="131"/>
      <c r="BJ103" s="131"/>
      <c r="BK103" s="385"/>
      <c r="BL103" s="385"/>
      <c r="BM103" s="131"/>
      <c r="BN103" s="131"/>
      <c r="BO103" s="131"/>
      <c r="BP103" s="385"/>
      <c r="BQ103" s="385"/>
      <c r="BR103" s="131"/>
      <c r="BS103" s="131"/>
      <c r="BT103" s="131"/>
      <c r="BU103" s="385"/>
      <c r="BV103" s="385"/>
      <c r="BW103" s="131"/>
      <c r="BX103" s="131"/>
      <c r="BY103" s="131"/>
      <c r="BZ103" s="385"/>
      <c r="CA103" s="385"/>
      <c r="CB103" s="131"/>
      <c r="CC103" s="131"/>
      <c r="CD103" s="131"/>
      <c r="CE103" s="385"/>
      <c r="CF103" s="385"/>
      <c r="CG103" s="131"/>
      <c r="CH103" s="131"/>
      <c r="CI103" s="131"/>
      <c r="CJ103" s="385"/>
      <c r="CK103" s="385"/>
      <c r="CL103" s="131"/>
      <c r="CM103" s="131"/>
      <c r="CN103" s="131"/>
      <c r="CO103" s="385"/>
      <c r="CP103" s="385"/>
      <c r="CQ103" s="131"/>
      <c r="CR103" s="131"/>
      <c r="CS103" s="131"/>
      <c r="CT103" s="385"/>
      <c r="CU103" s="385"/>
      <c r="CV103" s="131"/>
      <c r="CW103" s="131"/>
      <c r="CX103" s="131"/>
      <c r="CY103" s="385"/>
      <c r="CZ103" s="385"/>
      <c r="DA103" s="131"/>
      <c r="DB103" s="131"/>
      <c r="DC103" s="131"/>
      <c r="DD103" s="385"/>
      <c r="DE103" s="385"/>
      <c r="DF103" s="131"/>
      <c r="DG103" s="131"/>
      <c r="DH103" s="131"/>
      <c r="DI103" s="385"/>
      <c r="DJ103" s="385"/>
      <c r="DK103" s="131"/>
      <c r="DL103" s="131"/>
      <c r="DM103" s="131"/>
      <c r="DN103" s="385"/>
      <c r="DO103" s="385"/>
      <c r="DP103" s="131"/>
      <c r="DQ103" s="131"/>
      <c r="DR103" s="131"/>
      <c r="DS103" s="385"/>
      <c r="DT103" s="385"/>
      <c r="DU103" s="131"/>
      <c r="DV103" s="131"/>
      <c r="DW103" s="131"/>
      <c r="DX103" s="385"/>
      <c r="DY103" s="385"/>
      <c r="DZ103" s="131"/>
      <c r="EA103" s="131"/>
      <c r="EB103" s="131"/>
      <c r="EC103" s="385"/>
      <c r="ED103" s="385"/>
      <c r="EE103" s="131"/>
      <c r="EF103" s="131"/>
      <c r="EG103" s="131"/>
      <c r="EH103" s="385"/>
      <c r="EI103" s="385"/>
      <c r="EJ103" s="131"/>
      <c r="EK103" s="131"/>
      <c r="EL103" s="131"/>
      <c r="EM103" s="385"/>
      <c r="EN103" s="385"/>
      <c r="EO103" s="131"/>
      <c r="EP103" s="131"/>
      <c r="EQ103" s="131"/>
      <c r="ER103" s="385"/>
      <c r="ES103" s="385"/>
      <c r="ET103" s="131"/>
      <c r="EU103" s="131"/>
      <c r="EV103" s="131"/>
      <c r="EW103" s="385"/>
      <c r="EX103" s="385"/>
      <c r="EY103" s="131"/>
      <c r="EZ103" s="131"/>
      <c r="FA103" s="131"/>
      <c r="FB103" s="385"/>
      <c r="FC103" s="385"/>
      <c r="FD103" s="131"/>
      <c r="FE103" s="131"/>
      <c r="FF103" s="131"/>
      <c r="FG103" s="385"/>
      <c r="FH103" s="385"/>
      <c r="FI103" s="131"/>
      <c r="FJ103" s="131"/>
      <c r="FK103" s="131"/>
      <c r="FL103" s="385"/>
      <c r="FM103" s="385"/>
      <c r="FN103" s="131"/>
      <c r="FO103" s="131"/>
      <c r="FP103" s="131"/>
      <c r="FQ103" s="385"/>
      <c r="FR103" s="385"/>
      <c r="FS103" s="131"/>
      <c r="FT103" s="131"/>
      <c r="FU103" s="131"/>
      <c r="FV103" s="385"/>
      <c r="FW103" s="385"/>
      <c r="FX103" s="131"/>
      <c r="FY103" s="131"/>
      <c r="FZ103" s="131"/>
      <c r="GA103" s="385"/>
      <c r="GB103" s="385"/>
      <c r="GC103" s="131"/>
      <c r="GD103" s="131"/>
      <c r="GE103" s="131"/>
      <c r="GF103" s="385"/>
      <c r="GG103" s="385"/>
      <c r="GH103" s="131"/>
      <c r="GI103" s="131"/>
      <c r="GJ103" s="131"/>
      <c r="GK103" s="385"/>
      <c r="GL103" s="385"/>
      <c r="GM103" s="131"/>
      <c r="GN103" s="131"/>
      <c r="GO103" s="131"/>
      <c r="GP103" s="385"/>
      <c r="GQ103" s="385"/>
      <c r="GR103" s="131"/>
      <c r="GS103" s="131"/>
      <c r="GT103" s="131"/>
      <c r="GU103" s="385"/>
      <c r="GV103" s="385"/>
      <c r="GW103" s="131"/>
      <c r="GX103" s="131"/>
      <c r="GY103" s="131"/>
      <c r="GZ103" s="385"/>
      <c r="HA103" s="385"/>
      <c r="HB103" s="131"/>
      <c r="HC103" s="131"/>
      <c r="HD103" s="131"/>
      <c r="HE103" s="385"/>
      <c r="HF103" s="385"/>
      <c r="HG103" s="131"/>
      <c r="HH103" s="131"/>
      <c r="HI103" s="131"/>
      <c r="HJ103" s="385"/>
      <c r="HK103" s="385"/>
      <c r="HL103" s="131"/>
      <c r="HM103" s="131"/>
      <c r="HN103" s="131"/>
      <c r="HO103" s="385"/>
      <c r="HP103" s="385"/>
      <c r="HQ103" s="131"/>
      <c r="HR103" s="131"/>
      <c r="HS103" s="131"/>
      <c r="HT103" s="385"/>
      <c r="HU103" s="385"/>
      <c r="HV103" s="131"/>
      <c r="HW103" s="131"/>
      <c r="HX103" s="131"/>
      <c r="HY103" s="385"/>
      <c r="HZ103" s="385"/>
      <c r="IA103" s="131"/>
      <c r="IB103" s="131"/>
      <c r="IC103" s="131"/>
      <c r="ID103" s="385"/>
      <c r="IE103" s="385"/>
      <c r="IF103" s="131"/>
      <c r="IG103" s="131"/>
      <c r="IH103" s="131"/>
      <c r="II103" s="385"/>
      <c r="IJ103" s="385"/>
      <c r="IK103" s="131"/>
      <c r="IL103" s="131"/>
      <c r="IM103" s="131"/>
      <c r="IN103" s="385"/>
      <c r="IO103" s="385"/>
      <c r="IP103" s="131"/>
      <c r="IQ103" s="131"/>
      <c r="IR103" s="131"/>
      <c r="IS103" s="385"/>
      <c r="IT103" s="385"/>
      <c r="IU103" s="131"/>
      <c r="IV103" s="131"/>
      <c r="IW103" s="131"/>
      <c r="IX103" s="385"/>
      <c r="IY103" s="386"/>
      <c r="IZ103" s="405"/>
      <c r="JA103" s="378"/>
      <c r="JB103" s="256"/>
      <c r="JC103" s="256"/>
    </row>
    <row r="104" spans="1:263" s="3" customFormat="1" x14ac:dyDescent="0.35">
      <c r="A104" s="198"/>
      <c r="B104" s="359"/>
      <c r="C104" s="45" t="s">
        <v>891</v>
      </c>
      <c r="D104" s="105" t="s">
        <v>892</v>
      </c>
      <c r="E104" s="102"/>
      <c r="F104" s="289"/>
      <c r="G104" s="148"/>
      <c r="H104" s="150"/>
      <c r="I104" s="202"/>
      <c r="J104" s="324"/>
      <c r="K104" s="131"/>
      <c r="L104" s="130"/>
      <c r="M104" s="385"/>
      <c r="N104" s="385"/>
      <c r="O104" s="131"/>
      <c r="P104" s="131"/>
      <c r="Q104" s="130"/>
      <c r="R104" s="385"/>
      <c r="S104" s="385"/>
      <c r="T104" s="131"/>
      <c r="U104" s="131"/>
      <c r="V104" s="130"/>
      <c r="W104" s="385"/>
      <c r="X104" s="385"/>
      <c r="Y104" s="131"/>
      <c r="Z104" s="131"/>
      <c r="AA104" s="130"/>
      <c r="AB104" s="385"/>
      <c r="AC104" s="385"/>
      <c r="AD104" s="131"/>
      <c r="AE104" s="131"/>
      <c r="AF104" s="130"/>
      <c r="AG104" s="385"/>
      <c r="AH104" s="385"/>
      <c r="AI104" s="131"/>
      <c r="AJ104" s="131"/>
      <c r="AK104" s="130"/>
      <c r="AL104" s="385"/>
      <c r="AM104" s="385"/>
      <c r="AN104" s="131"/>
      <c r="AO104" s="131"/>
      <c r="AP104" s="130"/>
      <c r="AQ104" s="385"/>
      <c r="AR104" s="385"/>
      <c r="AS104" s="131"/>
      <c r="AT104" s="131"/>
      <c r="AU104" s="130"/>
      <c r="AV104" s="385"/>
      <c r="AW104" s="385"/>
      <c r="AX104" s="131"/>
      <c r="AY104" s="131"/>
      <c r="AZ104" s="130"/>
      <c r="BA104" s="385"/>
      <c r="BB104" s="385"/>
      <c r="BC104" s="131"/>
      <c r="BD104" s="131"/>
      <c r="BE104" s="130"/>
      <c r="BF104" s="385"/>
      <c r="BG104" s="385"/>
      <c r="BH104" s="131"/>
      <c r="BI104" s="131"/>
      <c r="BJ104" s="130"/>
      <c r="BK104" s="385"/>
      <c r="BL104" s="385"/>
      <c r="BM104" s="131"/>
      <c r="BN104" s="131"/>
      <c r="BO104" s="130"/>
      <c r="BP104" s="385"/>
      <c r="BQ104" s="385"/>
      <c r="BR104" s="131"/>
      <c r="BS104" s="131"/>
      <c r="BT104" s="130"/>
      <c r="BU104" s="385"/>
      <c r="BV104" s="385"/>
      <c r="BW104" s="131"/>
      <c r="BX104" s="131"/>
      <c r="BY104" s="130"/>
      <c r="BZ104" s="385"/>
      <c r="CA104" s="385"/>
      <c r="CB104" s="131"/>
      <c r="CC104" s="131"/>
      <c r="CD104" s="130"/>
      <c r="CE104" s="385"/>
      <c r="CF104" s="385"/>
      <c r="CG104" s="131"/>
      <c r="CH104" s="131"/>
      <c r="CI104" s="130"/>
      <c r="CJ104" s="385"/>
      <c r="CK104" s="385"/>
      <c r="CL104" s="131"/>
      <c r="CM104" s="131"/>
      <c r="CN104" s="130"/>
      <c r="CO104" s="385"/>
      <c r="CP104" s="385"/>
      <c r="CQ104" s="131"/>
      <c r="CR104" s="131"/>
      <c r="CS104" s="130"/>
      <c r="CT104" s="385"/>
      <c r="CU104" s="385"/>
      <c r="CV104" s="131"/>
      <c r="CW104" s="131"/>
      <c r="CX104" s="130"/>
      <c r="CY104" s="385"/>
      <c r="CZ104" s="385"/>
      <c r="DA104" s="131"/>
      <c r="DB104" s="131"/>
      <c r="DC104" s="130"/>
      <c r="DD104" s="385"/>
      <c r="DE104" s="385"/>
      <c r="DF104" s="131"/>
      <c r="DG104" s="131"/>
      <c r="DH104" s="130"/>
      <c r="DI104" s="385"/>
      <c r="DJ104" s="385"/>
      <c r="DK104" s="131"/>
      <c r="DL104" s="131"/>
      <c r="DM104" s="130"/>
      <c r="DN104" s="385"/>
      <c r="DO104" s="385"/>
      <c r="DP104" s="131"/>
      <c r="DQ104" s="131"/>
      <c r="DR104" s="130"/>
      <c r="DS104" s="385"/>
      <c r="DT104" s="385"/>
      <c r="DU104" s="131"/>
      <c r="DV104" s="131"/>
      <c r="DW104" s="130"/>
      <c r="DX104" s="385"/>
      <c r="DY104" s="385"/>
      <c r="DZ104" s="131"/>
      <c r="EA104" s="131"/>
      <c r="EB104" s="130"/>
      <c r="EC104" s="385"/>
      <c r="ED104" s="385"/>
      <c r="EE104" s="131"/>
      <c r="EF104" s="131"/>
      <c r="EG104" s="130"/>
      <c r="EH104" s="385"/>
      <c r="EI104" s="385"/>
      <c r="EJ104" s="131"/>
      <c r="EK104" s="131"/>
      <c r="EL104" s="130"/>
      <c r="EM104" s="385"/>
      <c r="EN104" s="385"/>
      <c r="EO104" s="131"/>
      <c r="EP104" s="131"/>
      <c r="EQ104" s="130"/>
      <c r="ER104" s="385"/>
      <c r="ES104" s="385"/>
      <c r="ET104" s="131"/>
      <c r="EU104" s="131"/>
      <c r="EV104" s="130"/>
      <c r="EW104" s="385"/>
      <c r="EX104" s="385"/>
      <c r="EY104" s="131"/>
      <c r="EZ104" s="131"/>
      <c r="FA104" s="130"/>
      <c r="FB104" s="385"/>
      <c r="FC104" s="385"/>
      <c r="FD104" s="131"/>
      <c r="FE104" s="131"/>
      <c r="FF104" s="130"/>
      <c r="FG104" s="385"/>
      <c r="FH104" s="385"/>
      <c r="FI104" s="131"/>
      <c r="FJ104" s="131"/>
      <c r="FK104" s="130"/>
      <c r="FL104" s="385"/>
      <c r="FM104" s="385"/>
      <c r="FN104" s="131"/>
      <c r="FO104" s="131"/>
      <c r="FP104" s="130"/>
      <c r="FQ104" s="385"/>
      <c r="FR104" s="385"/>
      <c r="FS104" s="131"/>
      <c r="FT104" s="131"/>
      <c r="FU104" s="130"/>
      <c r="FV104" s="385"/>
      <c r="FW104" s="385"/>
      <c r="FX104" s="131"/>
      <c r="FY104" s="131"/>
      <c r="FZ104" s="130"/>
      <c r="GA104" s="385"/>
      <c r="GB104" s="385"/>
      <c r="GC104" s="131"/>
      <c r="GD104" s="131"/>
      <c r="GE104" s="130"/>
      <c r="GF104" s="385"/>
      <c r="GG104" s="385"/>
      <c r="GH104" s="131"/>
      <c r="GI104" s="131"/>
      <c r="GJ104" s="130"/>
      <c r="GK104" s="385"/>
      <c r="GL104" s="385"/>
      <c r="GM104" s="131"/>
      <c r="GN104" s="131"/>
      <c r="GO104" s="130"/>
      <c r="GP104" s="385"/>
      <c r="GQ104" s="385"/>
      <c r="GR104" s="131"/>
      <c r="GS104" s="131"/>
      <c r="GT104" s="130"/>
      <c r="GU104" s="385"/>
      <c r="GV104" s="385"/>
      <c r="GW104" s="131"/>
      <c r="GX104" s="131"/>
      <c r="GY104" s="130"/>
      <c r="GZ104" s="385"/>
      <c r="HA104" s="385"/>
      <c r="HB104" s="131"/>
      <c r="HC104" s="131"/>
      <c r="HD104" s="130"/>
      <c r="HE104" s="385"/>
      <c r="HF104" s="385"/>
      <c r="HG104" s="131"/>
      <c r="HH104" s="131"/>
      <c r="HI104" s="130"/>
      <c r="HJ104" s="385"/>
      <c r="HK104" s="385"/>
      <c r="HL104" s="131"/>
      <c r="HM104" s="131"/>
      <c r="HN104" s="130"/>
      <c r="HO104" s="385"/>
      <c r="HP104" s="385"/>
      <c r="HQ104" s="131"/>
      <c r="HR104" s="131"/>
      <c r="HS104" s="130"/>
      <c r="HT104" s="385"/>
      <c r="HU104" s="385"/>
      <c r="HV104" s="131"/>
      <c r="HW104" s="131"/>
      <c r="HX104" s="130"/>
      <c r="HY104" s="385"/>
      <c r="HZ104" s="385"/>
      <c r="IA104" s="131"/>
      <c r="IB104" s="131"/>
      <c r="IC104" s="130"/>
      <c r="ID104" s="385"/>
      <c r="IE104" s="385"/>
      <c r="IF104" s="131"/>
      <c r="IG104" s="131"/>
      <c r="IH104" s="130"/>
      <c r="II104" s="385"/>
      <c r="IJ104" s="385"/>
      <c r="IK104" s="131"/>
      <c r="IL104" s="131"/>
      <c r="IM104" s="130"/>
      <c r="IN104" s="385"/>
      <c r="IO104" s="385"/>
      <c r="IP104" s="131"/>
      <c r="IQ104" s="131"/>
      <c r="IR104" s="130"/>
      <c r="IS104" s="385"/>
      <c r="IT104" s="385"/>
      <c r="IU104" s="131"/>
      <c r="IV104" s="131"/>
      <c r="IW104" s="130"/>
      <c r="IX104" s="385"/>
      <c r="IY104" s="386"/>
      <c r="IZ104" s="405"/>
      <c r="JA104" s="378"/>
      <c r="JB104" s="256"/>
      <c r="JC104" s="256"/>
    </row>
    <row r="105" spans="1:263" s="3" customFormat="1" x14ac:dyDescent="0.35">
      <c r="A105" s="198"/>
      <c r="B105" s="359"/>
      <c r="C105" s="45"/>
      <c r="D105" s="160"/>
      <c r="E105" s="102"/>
      <c r="F105" s="289"/>
      <c r="G105" s="148"/>
      <c r="H105" s="150"/>
      <c r="I105" s="202"/>
      <c r="J105" s="324"/>
      <c r="K105" s="509" t="str">
        <f>IF(AND('Schedule 1'!$G$44='Helper 1'!$P$2,L114&lt;&gt;""),IF(OR('Schedule 1'!$G$49="",'Schedule 1'!$G$50=""),"Complete items S1B6 and S1B7",""),IF(L114&lt;&gt;"",IF(OR('Schedule 1'!$G$15="",'Schedule 1'!$G$16=""),"Complete items S1A4 and S1A5",""),""))</f>
        <v/>
      </c>
      <c r="L105" s="509"/>
      <c r="M105" s="509"/>
      <c r="N105" s="385"/>
      <c r="O105" s="131"/>
      <c r="P105" s="509" t="str">
        <f>IF(AND('Schedule 1'!$G$44='Helper 1'!$P$2,Q114&lt;&gt;""),IF(OR('Schedule 1'!$G$49="",'Schedule 1'!$G$50=""),"Complete items S1B6 and S1B7",""),IF(Q114&lt;&gt;"",IF(OR('Schedule 1'!$G$15="",'Schedule 1'!$G$16=""),"Complete items S1A4 and S1A5",""),""))</f>
        <v/>
      </c>
      <c r="Q105" s="509"/>
      <c r="R105" s="509"/>
      <c r="S105" s="385"/>
      <c r="T105" s="131"/>
      <c r="U105" s="509" t="str">
        <f>IF(AND('Schedule 1'!$G$44='Helper 1'!$P$2,V114&lt;&gt;""),IF(OR('Schedule 1'!$G$49="",'Schedule 1'!$G$50=""),"Complete items S1B6 and S1B7",""),IF(V114&lt;&gt;"",IF(OR('Schedule 1'!$G$15="",'Schedule 1'!$G$16=""),"Complete items S1A4 and S1A5",""),""))</f>
        <v/>
      </c>
      <c r="V105" s="509"/>
      <c r="W105" s="509"/>
      <c r="X105" s="385"/>
      <c r="Y105" s="131"/>
      <c r="Z105" s="509" t="str">
        <f>IF(AND('Schedule 1'!$G$44='Helper 1'!$P$2,AA114&lt;&gt;""),IF(OR('Schedule 1'!$G$49="",'Schedule 1'!$G$50=""),"Complete items S1B6 and S1B7",""),IF(AA114&lt;&gt;"",IF(OR('Schedule 1'!$G$15="",'Schedule 1'!$G$16=""),"Complete items S1A4 and S1A5",""),""))</f>
        <v/>
      </c>
      <c r="AA105" s="509"/>
      <c r="AB105" s="509"/>
      <c r="AC105" s="385"/>
      <c r="AD105" s="131"/>
      <c r="AE105" s="509" t="str">
        <f>IF(AND('Schedule 1'!$G$44='Helper 1'!$P$2,AF114&lt;&gt;""),IF(OR('Schedule 1'!$G$49="",'Schedule 1'!$G$50=""),"Complete items S1B6 and S1B7",""),IF(AF114&lt;&gt;"",IF(OR('Schedule 1'!$G$15="",'Schedule 1'!$G$16=""),"Complete items S1A4 and S1A5",""),""))</f>
        <v/>
      </c>
      <c r="AF105" s="509"/>
      <c r="AG105" s="509"/>
      <c r="AH105" s="385"/>
      <c r="AI105" s="131"/>
      <c r="AJ105" s="509" t="str">
        <f>IF(AND('Schedule 1'!$G$44='Helper 1'!$P$2,AK114&lt;&gt;""),IF(OR('Schedule 1'!$G$49="",'Schedule 1'!$G$50=""),"Complete items S1B6 and S1B7",""),IF(AK114&lt;&gt;"",IF(OR('Schedule 1'!$G$15="",'Schedule 1'!$G$16=""),"Complete items S1A4 and S1A5",""),""))</f>
        <v/>
      </c>
      <c r="AK105" s="509"/>
      <c r="AL105" s="509"/>
      <c r="AM105" s="385"/>
      <c r="AN105" s="131"/>
      <c r="AO105" s="509" t="str">
        <f>IF(AND('Schedule 1'!$G$44='Helper 1'!$P$2,AP114&lt;&gt;""),IF(OR('Schedule 1'!$G$49="",'Schedule 1'!$G$50=""),"Complete items S1B6 and S1B7",""),IF(AP114&lt;&gt;"",IF(OR('Schedule 1'!$G$15="",'Schedule 1'!$G$16=""),"Complete items S1A4 and S1A5",""),""))</f>
        <v/>
      </c>
      <c r="AP105" s="509"/>
      <c r="AQ105" s="509"/>
      <c r="AR105" s="385"/>
      <c r="AS105" s="131"/>
      <c r="AT105" s="509" t="str">
        <f>IF(AND('Schedule 1'!$G$44='Helper 1'!$P$2,AU114&lt;&gt;""),IF(OR('Schedule 1'!$G$49="",'Schedule 1'!$G$50=""),"Complete items S1B6 and S1B7",""),IF(AU114&lt;&gt;"",IF(OR('Schedule 1'!$G$15="",'Schedule 1'!$G$16=""),"Complete items S1A4 and S1A5",""),""))</f>
        <v/>
      </c>
      <c r="AU105" s="509"/>
      <c r="AV105" s="509"/>
      <c r="AW105" s="385"/>
      <c r="AX105" s="131"/>
      <c r="AY105" s="509" t="str">
        <f>IF(AND('Schedule 1'!$G$44='Helper 1'!$P$2,AZ114&lt;&gt;""),IF(OR('Schedule 1'!$G$49="",'Schedule 1'!$G$50=""),"Complete items S1B6 and S1B7",""),IF(AZ114&lt;&gt;"",IF(OR('Schedule 1'!$G$15="",'Schedule 1'!$G$16=""),"Complete items S1A4 and S1A5",""),""))</f>
        <v/>
      </c>
      <c r="AZ105" s="509"/>
      <c r="BA105" s="509"/>
      <c r="BB105" s="385"/>
      <c r="BC105" s="131"/>
      <c r="BD105" s="509" t="str">
        <f>IF(AND('Schedule 1'!$G$44='Helper 1'!$P$2,BE114&lt;&gt;""),IF(OR('Schedule 1'!$G$49="",'Schedule 1'!$G$50=""),"Complete items S1B6 and S1B7",""),IF(BE114&lt;&gt;"",IF(OR('Schedule 1'!$G$15="",'Schedule 1'!$G$16=""),"Complete items S1A4 and S1A5",""),""))</f>
        <v/>
      </c>
      <c r="BE105" s="509"/>
      <c r="BF105" s="509"/>
      <c r="BG105" s="385"/>
      <c r="BH105" s="131"/>
      <c r="BI105" s="509" t="str">
        <f>IF(AND('Schedule 1'!$G$44='Helper 1'!$P$2,BJ114&lt;&gt;""),IF(OR('Schedule 1'!$G$49="",'Schedule 1'!$G$50=""),"Complete items S1B6 and S1B7",""),IF(BJ114&lt;&gt;"",IF(OR('Schedule 1'!$G$15="",'Schedule 1'!$G$16=""),"Complete items S1A4 and S1A5",""),""))</f>
        <v/>
      </c>
      <c r="BJ105" s="509"/>
      <c r="BK105" s="509"/>
      <c r="BL105" s="385"/>
      <c r="BM105" s="131"/>
      <c r="BN105" s="509" t="str">
        <f>IF(AND('Schedule 1'!$G$44='Helper 1'!$P$2,BO114&lt;&gt;""),IF(OR('Schedule 1'!$G$49="",'Schedule 1'!$G$50=""),"Complete items S1B6 and S1B7",""),IF(BO114&lt;&gt;"",IF(OR('Schedule 1'!$G$15="",'Schedule 1'!$G$16=""),"Complete items S1A4 and S1A5",""),""))</f>
        <v/>
      </c>
      <c r="BO105" s="509"/>
      <c r="BP105" s="509"/>
      <c r="BQ105" s="385"/>
      <c r="BR105" s="131"/>
      <c r="BS105" s="509" t="str">
        <f>IF(AND('Schedule 1'!$G$44='Helper 1'!$P$2,BT114&lt;&gt;""),IF(OR('Schedule 1'!$G$49="",'Schedule 1'!$G$50=""),"Complete items S1B6 and S1B7",""),IF(BT114&lt;&gt;"",IF(OR('Schedule 1'!$G$15="",'Schedule 1'!$G$16=""),"Complete items S1A4 and S1A5",""),""))</f>
        <v/>
      </c>
      <c r="BT105" s="509"/>
      <c r="BU105" s="509"/>
      <c r="BV105" s="385"/>
      <c r="BW105" s="131"/>
      <c r="BX105" s="509" t="str">
        <f>IF(AND('Schedule 1'!$G$44='Helper 1'!$P$2,BY114&lt;&gt;""),IF(OR('Schedule 1'!$G$49="",'Schedule 1'!$G$50=""),"Complete items S1B6 and S1B7",""),IF(BY114&lt;&gt;"",IF(OR('Schedule 1'!$G$15="",'Schedule 1'!$G$16=""),"Complete items S1A4 and S1A5",""),""))</f>
        <v/>
      </c>
      <c r="BY105" s="509"/>
      <c r="BZ105" s="509"/>
      <c r="CA105" s="385"/>
      <c r="CB105" s="131"/>
      <c r="CC105" s="509" t="str">
        <f>IF(AND('Schedule 1'!$G$44='Helper 1'!$P$2,CD114&lt;&gt;""),IF(OR('Schedule 1'!$G$49="",'Schedule 1'!$G$50=""),"Complete items S1B6 and S1B7",""),IF(CD114&lt;&gt;"",IF(OR('Schedule 1'!$G$15="",'Schedule 1'!$G$16=""),"Complete items S1A4 and S1A5",""),""))</f>
        <v/>
      </c>
      <c r="CD105" s="509"/>
      <c r="CE105" s="509"/>
      <c r="CF105" s="385"/>
      <c r="CG105" s="131"/>
      <c r="CH105" s="509" t="str">
        <f>IF(AND('Schedule 1'!$G$44='Helper 1'!$P$2,CI114&lt;&gt;""),IF(OR('Schedule 1'!$G$49="",'Schedule 1'!$G$50=""),"Complete items S1B6 and S1B7",""),IF(CI114&lt;&gt;"",IF(OR('Schedule 1'!$G$15="",'Schedule 1'!$G$16=""),"Complete items S1A4 and S1A5",""),""))</f>
        <v/>
      </c>
      <c r="CI105" s="509"/>
      <c r="CJ105" s="509"/>
      <c r="CK105" s="385"/>
      <c r="CL105" s="131"/>
      <c r="CM105" s="509" t="str">
        <f>IF(AND('Schedule 1'!$G$44='Helper 1'!$P$2,CN114&lt;&gt;""),IF(OR('Schedule 1'!$G$49="",'Schedule 1'!$G$50=""),"Complete items S1B6 and S1B7",""),IF(CN114&lt;&gt;"",IF(OR('Schedule 1'!$G$15="",'Schedule 1'!$G$16=""),"Complete items S1A4 and S1A5",""),""))</f>
        <v/>
      </c>
      <c r="CN105" s="509"/>
      <c r="CO105" s="509"/>
      <c r="CP105" s="385"/>
      <c r="CQ105" s="131"/>
      <c r="CR105" s="509" t="str">
        <f>IF(AND('Schedule 1'!$G$44='Helper 1'!$P$2,CS114&lt;&gt;""),IF(OR('Schedule 1'!$G$49="",'Schedule 1'!$G$50=""),"Complete items S1B6 and S1B7",""),IF(CS114&lt;&gt;"",IF(OR('Schedule 1'!$G$15="",'Schedule 1'!$G$16=""),"Complete items S1A4 and S1A5",""),""))</f>
        <v/>
      </c>
      <c r="CS105" s="509"/>
      <c r="CT105" s="509"/>
      <c r="CU105" s="385"/>
      <c r="CV105" s="131"/>
      <c r="CW105" s="509" t="str">
        <f>IF(AND('Schedule 1'!$G$44='Helper 1'!$P$2,CX114&lt;&gt;""),IF(OR('Schedule 1'!$G$49="",'Schedule 1'!$G$50=""),"Complete items S1B6 and S1B7",""),IF(CX114&lt;&gt;"",IF(OR('Schedule 1'!$G$15="",'Schedule 1'!$G$16=""),"Complete items S1A4 and S1A5",""),""))</f>
        <v/>
      </c>
      <c r="CX105" s="509"/>
      <c r="CY105" s="509"/>
      <c r="CZ105" s="385"/>
      <c r="DA105" s="131"/>
      <c r="DB105" s="509" t="str">
        <f>IF(AND('Schedule 1'!$G$44='Helper 1'!$P$2,DC114&lt;&gt;""),IF(OR('Schedule 1'!$G$49="",'Schedule 1'!$G$50=""),"Complete items S1B6 and S1B7",""),IF(DC114&lt;&gt;"",IF(OR('Schedule 1'!$G$15="",'Schedule 1'!$G$16=""),"Complete items S1A4 and S1A5",""),""))</f>
        <v/>
      </c>
      <c r="DC105" s="509"/>
      <c r="DD105" s="509"/>
      <c r="DE105" s="385"/>
      <c r="DF105" s="131"/>
      <c r="DG105" s="509" t="str">
        <f>IF(AND('Schedule 1'!$G$44='Helper 1'!$P$2,DH114&lt;&gt;""),IF(OR('Schedule 1'!$G$49="",'Schedule 1'!$G$50=""),"Complete items S1B6 and S1B7",""),IF(DH114&lt;&gt;"",IF(OR('Schedule 1'!$G$15="",'Schedule 1'!$G$16=""),"Complete items S1A4 and S1A5",""),""))</f>
        <v/>
      </c>
      <c r="DH105" s="509"/>
      <c r="DI105" s="509"/>
      <c r="DJ105" s="385"/>
      <c r="DK105" s="131"/>
      <c r="DL105" s="509" t="str">
        <f>IF(AND('Schedule 1'!$G$44='Helper 1'!$P$2,DM114&lt;&gt;""),IF(OR('Schedule 1'!$G$49="",'Schedule 1'!$G$50=""),"Complete items S1B6 and S1B7",""),IF(DM114&lt;&gt;"",IF(OR('Schedule 1'!$G$15="",'Schedule 1'!$G$16=""),"Complete items S1A4 and S1A5",""),""))</f>
        <v/>
      </c>
      <c r="DM105" s="509"/>
      <c r="DN105" s="509"/>
      <c r="DO105" s="385"/>
      <c r="DP105" s="131"/>
      <c r="DQ105" s="509" t="str">
        <f>IF(AND('Schedule 1'!$G$44='Helper 1'!$P$2,DR114&lt;&gt;""),IF(OR('Schedule 1'!$G$49="",'Schedule 1'!$G$50=""),"Complete items S1B6 and S1B7",""),IF(DR114&lt;&gt;"",IF(OR('Schedule 1'!$G$15="",'Schedule 1'!$G$16=""),"Complete items S1A4 and S1A5",""),""))</f>
        <v/>
      </c>
      <c r="DR105" s="509"/>
      <c r="DS105" s="509"/>
      <c r="DT105" s="385"/>
      <c r="DU105" s="131"/>
      <c r="DV105" s="509" t="str">
        <f>IF(AND('Schedule 1'!$G$44='Helper 1'!$P$2,DW114&lt;&gt;""),IF(OR('Schedule 1'!$G$49="",'Schedule 1'!$G$50=""),"Complete items S1B6 and S1B7",""),IF(DW114&lt;&gt;"",IF(OR('Schedule 1'!$G$15="",'Schedule 1'!$G$16=""),"Complete items S1A4 and S1A5",""),""))</f>
        <v/>
      </c>
      <c r="DW105" s="509"/>
      <c r="DX105" s="509"/>
      <c r="DY105" s="385"/>
      <c r="DZ105" s="131"/>
      <c r="EA105" s="509" t="str">
        <f>IF(AND('Schedule 1'!$G$44='Helper 1'!$P$2,EB114&lt;&gt;""),IF(OR('Schedule 1'!$G$49="",'Schedule 1'!$G$50=""),"Complete items S1B6 and S1B7",""),IF(EB114&lt;&gt;"",IF(OR('Schedule 1'!$G$15="",'Schedule 1'!$G$16=""),"Complete items S1A4 and S1A5",""),""))</f>
        <v/>
      </c>
      <c r="EB105" s="509"/>
      <c r="EC105" s="509"/>
      <c r="ED105" s="385"/>
      <c r="EE105" s="131"/>
      <c r="EF105" s="509" t="str">
        <f>IF(AND('Schedule 1'!$G$44='Helper 1'!$P$2,EG114&lt;&gt;""),IF(OR('Schedule 1'!$G$49="",'Schedule 1'!$G$50=""),"Complete items S1B6 and S1B7",""),IF(EG114&lt;&gt;"",IF(OR('Schedule 1'!$G$15="",'Schedule 1'!$G$16=""),"Complete items S1A4 and S1A5",""),""))</f>
        <v/>
      </c>
      <c r="EG105" s="509"/>
      <c r="EH105" s="509"/>
      <c r="EI105" s="385"/>
      <c r="EJ105" s="131"/>
      <c r="EK105" s="509" t="str">
        <f>IF(AND('Schedule 1'!$G$44='Helper 1'!$P$2,EL114&lt;&gt;""),IF(OR('Schedule 1'!$G$49="",'Schedule 1'!$G$50=""),"Complete items S1B6 and S1B7",""),IF(EL114&lt;&gt;"",IF(OR('Schedule 1'!$G$15="",'Schedule 1'!$G$16=""),"Complete items S1A4 and S1A5",""),""))</f>
        <v/>
      </c>
      <c r="EL105" s="509"/>
      <c r="EM105" s="509"/>
      <c r="EN105" s="385"/>
      <c r="EO105" s="131"/>
      <c r="EP105" s="509" t="str">
        <f>IF(AND('Schedule 1'!$G$44='Helper 1'!$P$2,EQ114&lt;&gt;""),IF(OR('Schedule 1'!$G$49="",'Schedule 1'!$G$50=""),"Complete items S1B6 and S1B7",""),IF(EQ114&lt;&gt;"",IF(OR('Schedule 1'!$G$15="",'Schedule 1'!$G$16=""),"Complete items S1A4 and S1A5",""),""))</f>
        <v/>
      </c>
      <c r="EQ105" s="509"/>
      <c r="ER105" s="509"/>
      <c r="ES105" s="385"/>
      <c r="ET105" s="131"/>
      <c r="EU105" s="509" t="str">
        <f>IF(AND('Schedule 1'!$G$44='Helper 1'!$P$2,EV114&lt;&gt;""),IF(OR('Schedule 1'!$G$49="",'Schedule 1'!$G$50=""),"Complete items S1B6 and S1B7",""),IF(EV114&lt;&gt;"",IF(OR('Schedule 1'!$G$15="",'Schedule 1'!$G$16=""),"Complete items S1A4 and S1A5",""),""))</f>
        <v/>
      </c>
      <c r="EV105" s="509"/>
      <c r="EW105" s="509"/>
      <c r="EX105" s="385"/>
      <c r="EY105" s="131"/>
      <c r="EZ105" s="509" t="str">
        <f>IF(AND('Schedule 1'!$G$44='Helper 1'!$P$2,FA114&lt;&gt;""),IF(OR('Schedule 1'!$G$49="",'Schedule 1'!$G$50=""),"Complete items S1B6 and S1B7",""),IF(FA114&lt;&gt;"",IF(OR('Schedule 1'!$G$15="",'Schedule 1'!$G$16=""),"Complete items S1A4 and S1A5",""),""))</f>
        <v/>
      </c>
      <c r="FA105" s="509"/>
      <c r="FB105" s="509"/>
      <c r="FC105" s="385"/>
      <c r="FD105" s="131"/>
      <c r="FE105" s="509" t="str">
        <f>IF(AND('Schedule 1'!$G$44='Helper 1'!$P$2,FF114&lt;&gt;""),IF(OR('Schedule 1'!$G$49="",'Schedule 1'!$G$50=""),"Complete items S1B6 and S1B7",""),IF(FF114&lt;&gt;"",IF(OR('Schedule 1'!$G$15="",'Schedule 1'!$G$16=""),"Complete items S1A4 and S1A5",""),""))</f>
        <v/>
      </c>
      <c r="FF105" s="509"/>
      <c r="FG105" s="509"/>
      <c r="FH105" s="385"/>
      <c r="FI105" s="131"/>
      <c r="FJ105" s="509" t="str">
        <f>IF(AND('Schedule 1'!$G$44='Helper 1'!$P$2,FK114&lt;&gt;""),IF(OR('Schedule 1'!$G$49="",'Schedule 1'!$G$50=""),"Complete items S1B6 and S1B7",""),IF(FK114&lt;&gt;"",IF(OR('Schedule 1'!$G$15="",'Schedule 1'!$G$16=""),"Complete items S1A4 and S1A5",""),""))</f>
        <v/>
      </c>
      <c r="FK105" s="509"/>
      <c r="FL105" s="509"/>
      <c r="FM105" s="385"/>
      <c r="FN105" s="131"/>
      <c r="FO105" s="509" t="str">
        <f>IF(AND('Schedule 1'!$G$44='Helper 1'!$P$2,FP114&lt;&gt;""),IF(OR('Schedule 1'!$G$49="",'Schedule 1'!$G$50=""),"Complete items S1B6 and S1B7",""),IF(FP114&lt;&gt;"",IF(OR('Schedule 1'!$G$15="",'Schedule 1'!$G$16=""),"Complete items S1A4 and S1A5",""),""))</f>
        <v/>
      </c>
      <c r="FP105" s="509"/>
      <c r="FQ105" s="509"/>
      <c r="FR105" s="385"/>
      <c r="FS105" s="131"/>
      <c r="FT105" s="509" t="str">
        <f>IF(AND('Schedule 1'!$G$44='Helper 1'!$P$2,FU114&lt;&gt;""),IF(OR('Schedule 1'!$G$49="",'Schedule 1'!$G$50=""),"Complete items S1B6 and S1B7",""),IF(FU114&lt;&gt;"",IF(OR('Schedule 1'!$G$15="",'Schedule 1'!$G$16=""),"Complete items S1A4 and S1A5",""),""))</f>
        <v/>
      </c>
      <c r="FU105" s="509"/>
      <c r="FV105" s="509"/>
      <c r="FW105" s="385"/>
      <c r="FX105" s="131"/>
      <c r="FY105" s="509" t="str">
        <f>IF(AND('Schedule 1'!$G$44='Helper 1'!$P$2,FZ114&lt;&gt;""),IF(OR('Schedule 1'!$G$49="",'Schedule 1'!$G$50=""),"Complete items S1B6 and S1B7",""),IF(FZ114&lt;&gt;"",IF(OR('Schedule 1'!$G$15="",'Schedule 1'!$G$16=""),"Complete items S1A4 and S1A5",""),""))</f>
        <v/>
      </c>
      <c r="FZ105" s="509"/>
      <c r="GA105" s="509"/>
      <c r="GB105" s="385"/>
      <c r="GC105" s="131"/>
      <c r="GD105" s="509" t="str">
        <f>IF(AND('Schedule 1'!$G$44='Helper 1'!$P$2,GE114&lt;&gt;""),IF(OR('Schedule 1'!$G$49="",'Schedule 1'!$G$50=""),"Complete items S1B6 and S1B7",""),IF(GE114&lt;&gt;"",IF(OR('Schedule 1'!$G$15="",'Schedule 1'!$G$16=""),"Complete items S1A4 and S1A5",""),""))</f>
        <v/>
      </c>
      <c r="GE105" s="509"/>
      <c r="GF105" s="509"/>
      <c r="GG105" s="385"/>
      <c r="GH105" s="131"/>
      <c r="GI105" s="509" t="str">
        <f>IF(AND('Schedule 1'!$G$44='Helper 1'!$P$2,GJ114&lt;&gt;""),IF(OR('Schedule 1'!$G$49="",'Schedule 1'!$G$50=""),"Complete items S1B6 and S1B7",""),IF(GJ114&lt;&gt;"",IF(OR('Schedule 1'!$G$15="",'Schedule 1'!$G$16=""),"Complete items S1A4 and S1A5",""),""))</f>
        <v/>
      </c>
      <c r="GJ105" s="509"/>
      <c r="GK105" s="509"/>
      <c r="GL105" s="385"/>
      <c r="GM105" s="131"/>
      <c r="GN105" s="509" t="str">
        <f>IF(AND('Schedule 1'!$G$44='Helper 1'!$P$2,GO114&lt;&gt;""),IF(OR('Schedule 1'!$G$49="",'Schedule 1'!$G$50=""),"Complete items S1B6 and S1B7",""),IF(GO114&lt;&gt;"",IF(OR('Schedule 1'!$G$15="",'Schedule 1'!$G$16=""),"Complete items S1A4 and S1A5",""),""))</f>
        <v/>
      </c>
      <c r="GO105" s="509"/>
      <c r="GP105" s="509"/>
      <c r="GQ105" s="385"/>
      <c r="GR105" s="131"/>
      <c r="GS105" s="509" t="str">
        <f>IF(AND('Schedule 1'!$G$44='Helper 1'!$P$2,GT114&lt;&gt;""),IF(OR('Schedule 1'!$G$49="",'Schedule 1'!$G$50=""),"Complete items S1B6 and S1B7",""),IF(GT114&lt;&gt;"",IF(OR('Schedule 1'!$G$15="",'Schedule 1'!$G$16=""),"Complete items S1A4 and S1A5",""),""))</f>
        <v/>
      </c>
      <c r="GT105" s="509"/>
      <c r="GU105" s="509"/>
      <c r="GV105" s="385"/>
      <c r="GW105" s="131"/>
      <c r="GX105" s="509" t="str">
        <f>IF(AND('Schedule 1'!$G$44='Helper 1'!$P$2,GY114&lt;&gt;""),IF(OR('Schedule 1'!$G$49="",'Schedule 1'!$G$50=""),"Complete items S1B6 and S1B7",""),IF(GY114&lt;&gt;"",IF(OR('Schedule 1'!$G$15="",'Schedule 1'!$G$16=""),"Complete items S1A4 and S1A5",""),""))</f>
        <v/>
      </c>
      <c r="GY105" s="509"/>
      <c r="GZ105" s="509"/>
      <c r="HA105" s="385"/>
      <c r="HB105" s="131"/>
      <c r="HC105" s="509" t="str">
        <f>IF(AND('Schedule 1'!$G$44='Helper 1'!$P$2,HD114&lt;&gt;""),IF(OR('Schedule 1'!$G$49="",'Schedule 1'!$G$50=""),"Complete items S1B6 and S1B7",""),IF(HD114&lt;&gt;"",IF(OR('Schedule 1'!$G$15="",'Schedule 1'!$G$16=""),"Complete items S1A4 and S1A5",""),""))</f>
        <v/>
      </c>
      <c r="HD105" s="509"/>
      <c r="HE105" s="509"/>
      <c r="HF105" s="385"/>
      <c r="HG105" s="131"/>
      <c r="HH105" s="509" t="str">
        <f>IF(AND('Schedule 1'!$G$44='Helper 1'!$P$2,HI114&lt;&gt;""),IF(OR('Schedule 1'!$G$49="",'Schedule 1'!$G$50=""),"Complete items S1B6 and S1B7",""),IF(HI114&lt;&gt;"",IF(OR('Schedule 1'!$G$15="",'Schedule 1'!$G$16=""),"Complete items S1A4 and S1A5",""),""))</f>
        <v/>
      </c>
      <c r="HI105" s="509"/>
      <c r="HJ105" s="509"/>
      <c r="HK105" s="385"/>
      <c r="HL105" s="131"/>
      <c r="HM105" s="509" t="str">
        <f>IF(AND('Schedule 1'!$G$44='Helper 1'!$P$2,HN114&lt;&gt;""),IF(OR('Schedule 1'!$G$49="",'Schedule 1'!$G$50=""),"Complete items S1B6 and S1B7",""),IF(HN114&lt;&gt;"",IF(OR('Schedule 1'!$G$15="",'Schedule 1'!$G$16=""),"Complete items S1A4 and S1A5",""),""))</f>
        <v/>
      </c>
      <c r="HN105" s="509"/>
      <c r="HO105" s="509"/>
      <c r="HP105" s="385"/>
      <c r="HQ105" s="131"/>
      <c r="HR105" s="509" t="str">
        <f>IF(AND('Schedule 1'!$G$44='Helper 1'!$P$2,HS114&lt;&gt;""),IF(OR('Schedule 1'!$G$49="",'Schedule 1'!$G$50=""),"Complete items S1B6 and S1B7",""),IF(HS114&lt;&gt;"",IF(OR('Schedule 1'!$G$15="",'Schedule 1'!$G$16=""),"Complete items S1A4 and S1A5",""),""))</f>
        <v/>
      </c>
      <c r="HS105" s="509"/>
      <c r="HT105" s="509"/>
      <c r="HU105" s="385"/>
      <c r="HV105" s="131"/>
      <c r="HW105" s="509" t="str">
        <f>IF(AND('Schedule 1'!$G$44='Helper 1'!$P$2,HX114&lt;&gt;""),IF(OR('Schedule 1'!$G$49="",'Schedule 1'!$G$50=""),"Complete items S1B6 and S1B7",""),IF(HX114&lt;&gt;"",IF(OR('Schedule 1'!$G$15="",'Schedule 1'!$G$16=""),"Complete items S1A4 and S1A5",""),""))</f>
        <v/>
      </c>
      <c r="HX105" s="509"/>
      <c r="HY105" s="509"/>
      <c r="HZ105" s="385"/>
      <c r="IA105" s="131"/>
      <c r="IB105" s="509" t="str">
        <f>IF(AND('Schedule 1'!$G$44='Helper 1'!$P$2,IC114&lt;&gt;""),IF(OR('Schedule 1'!$G$49="",'Schedule 1'!$G$50=""),"Complete items S1B6 and S1B7",""),IF(IC114&lt;&gt;"",IF(OR('Schedule 1'!$G$15="",'Schedule 1'!$G$16=""),"Complete items S1A4 and S1A5",""),""))</f>
        <v/>
      </c>
      <c r="IC105" s="509"/>
      <c r="ID105" s="509"/>
      <c r="IE105" s="385"/>
      <c r="IF105" s="131"/>
      <c r="IG105" s="509" t="str">
        <f>IF(AND('Schedule 1'!$G$44='Helper 1'!$P$2,IH114&lt;&gt;""),IF(OR('Schedule 1'!$G$49="",'Schedule 1'!$G$50=""),"Complete items S1B6 and S1B7",""),IF(IH114&lt;&gt;"",IF(OR('Schedule 1'!$G$15="",'Schedule 1'!$G$16=""),"Complete items S1A4 and S1A5",""),""))</f>
        <v/>
      </c>
      <c r="IH105" s="509"/>
      <c r="II105" s="509"/>
      <c r="IJ105" s="385"/>
      <c r="IK105" s="131"/>
      <c r="IL105" s="509" t="str">
        <f>IF(AND('Schedule 1'!$G$44='Helper 1'!$P$2,IM114&lt;&gt;""),IF(OR('Schedule 1'!$G$49="",'Schedule 1'!$G$50=""),"Complete items S1B6 and S1B7",""),IF(IM114&lt;&gt;"",IF(OR('Schedule 1'!$G$15="",'Schedule 1'!$G$16=""),"Complete items S1A4 and S1A5",""),""))</f>
        <v/>
      </c>
      <c r="IM105" s="509"/>
      <c r="IN105" s="509"/>
      <c r="IO105" s="385"/>
      <c r="IP105" s="131"/>
      <c r="IQ105" s="509" t="str">
        <f>IF(AND('Schedule 1'!$G$44='Helper 1'!$P$2,IR114&lt;&gt;""),IF(OR('Schedule 1'!$G$49="",'Schedule 1'!$G$50=""),"Complete items S1B6 and S1B7",""),IF(IR114&lt;&gt;"",IF(OR('Schedule 1'!$G$15="",'Schedule 1'!$G$16=""),"Complete items S1A4 and S1A5",""),""))</f>
        <v/>
      </c>
      <c r="IR105" s="509"/>
      <c r="IS105" s="509"/>
      <c r="IT105" s="385"/>
      <c r="IU105" s="131"/>
      <c r="IV105" s="509" t="str">
        <f>IF(AND('Schedule 1'!$G$44='Helper 1'!$P$2,IW114&lt;&gt;""),IF(OR('Schedule 1'!$G$49="",'Schedule 1'!$G$50=""),"Complete items S1B6 and S1B7",""),IF(IW114&lt;&gt;"",IF(OR('Schedule 1'!$G$15="",'Schedule 1'!$G$16=""),"Complete items S1A4 and S1A5",""),""))</f>
        <v/>
      </c>
      <c r="IW105" s="509"/>
      <c r="IX105" s="509"/>
      <c r="IY105" s="386"/>
      <c r="IZ105" s="405"/>
      <c r="JA105" s="378"/>
      <c r="JB105" s="256"/>
      <c r="JC105" s="256"/>
    </row>
    <row r="106" spans="1:263" s="3" customFormat="1" x14ac:dyDescent="0.35">
      <c r="A106" s="198"/>
      <c r="B106" s="359"/>
      <c r="C106" s="45" t="s">
        <v>893</v>
      </c>
      <c r="D106" s="105" t="s">
        <v>894</v>
      </c>
      <c r="E106" s="102"/>
      <c r="F106" s="289"/>
      <c r="G106" s="148"/>
      <c r="H106" s="150"/>
      <c r="I106" s="202"/>
      <c r="J106" s="324"/>
      <c r="K106" s="131"/>
      <c r="L106" s="131" t="str">
        <f>IF(OR(K97="",K105&lt;&gt;""),"",IF(AND('Schedule 1'!$G$44='Helper 1'!$P$2),IF(AND('Schedule 1'!$G$49&lt;&gt;"",'Schedule 1'!$G$50&lt;&gt;""),'Schedule 1'!$G$50-'Schedule 1'!$G$49+1,""),IF(AND('Schedule 1'!$G$15&lt;&gt;"",'Schedule 1'!$G$16&lt;&gt;""),'Schedule 1'!$G$16-'Schedule 1'!$G$15+1,"")))</f>
        <v/>
      </c>
      <c r="M106" s="385"/>
      <c r="N106" s="385"/>
      <c r="O106" s="131"/>
      <c r="P106" s="131"/>
      <c r="Q106" s="131" t="str">
        <f>IF(OR(P97="",P105&lt;&gt;""),"",IF(AND('Schedule 1'!$G$44='Helper 1'!$P$2),IF(AND('Schedule 1'!$G$49&lt;&gt;"",'Schedule 1'!$G$50&lt;&gt;""),'Schedule 1'!$G$50-'Schedule 1'!$G$49+1,""),IF(AND('Schedule 1'!$G$15&lt;&gt;"",'Schedule 1'!$G$16&lt;&gt;""),'Schedule 1'!$G$16-'Schedule 1'!$G$15+1,"")))</f>
        <v/>
      </c>
      <c r="R106" s="385"/>
      <c r="S106" s="385"/>
      <c r="T106" s="131"/>
      <c r="U106" s="131"/>
      <c r="V106" s="131" t="str">
        <f>IF(OR(U97="",U105&lt;&gt;""),"",IF(AND('Schedule 1'!$G$44='Helper 1'!$P$2),IF(AND('Schedule 1'!$G$49&lt;&gt;"",'Schedule 1'!$G$50&lt;&gt;""),'Schedule 1'!$G$50-'Schedule 1'!$G$49+1,""),IF(AND('Schedule 1'!$G$15&lt;&gt;"",'Schedule 1'!$G$16&lt;&gt;""),'Schedule 1'!$G$16-'Schedule 1'!$G$15+1,"")))</f>
        <v/>
      </c>
      <c r="W106" s="385"/>
      <c r="X106" s="385"/>
      <c r="Y106" s="131"/>
      <c r="Z106" s="131"/>
      <c r="AA106" s="131" t="str">
        <f>IF(OR(Z97="",Z105&lt;&gt;""),"",IF(AND('Schedule 1'!$G$44='Helper 1'!$P$2),IF(AND('Schedule 1'!$G$49&lt;&gt;"",'Schedule 1'!$G$50&lt;&gt;""),'Schedule 1'!$G$50-'Schedule 1'!$G$49+1,""),IF(AND('Schedule 1'!$G$15&lt;&gt;"",'Schedule 1'!$G$16&lt;&gt;""),'Schedule 1'!$G$16-'Schedule 1'!$G$15+1,"")))</f>
        <v/>
      </c>
      <c r="AB106" s="385"/>
      <c r="AC106" s="385"/>
      <c r="AD106" s="131"/>
      <c r="AE106" s="131"/>
      <c r="AF106" s="131" t="str">
        <f>IF(OR(AE97="",AE105&lt;&gt;""),"",IF(AND('Schedule 1'!$G$44='Helper 1'!$P$2),IF(AND('Schedule 1'!$G$49&lt;&gt;"",'Schedule 1'!$G$50&lt;&gt;""),'Schedule 1'!$G$50-'Schedule 1'!$G$49+1,""),IF(AND('Schedule 1'!$G$15&lt;&gt;"",'Schedule 1'!$G$16&lt;&gt;""),'Schedule 1'!$G$16-'Schedule 1'!$G$15+1,"")))</f>
        <v/>
      </c>
      <c r="AG106" s="385"/>
      <c r="AH106" s="385"/>
      <c r="AI106" s="131"/>
      <c r="AJ106" s="131"/>
      <c r="AK106" s="131" t="str">
        <f>IF(OR(AJ97="",AJ105&lt;&gt;""),"",IF(AND('Schedule 1'!$G$44='Helper 1'!$P$2),IF(AND('Schedule 1'!$G$49&lt;&gt;"",'Schedule 1'!$G$50&lt;&gt;""),'Schedule 1'!$G$50-'Schedule 1'!$G$49+1,""),IF(AND('Schedule 1'!$G$15&lt;&gt;"",'Schedule 1'!$G$16&lt;&gt;""),'Schedule 1'!$G$16-'Schedule 1'!$G$15+1,"")))</f>
        <v/>
      </c>
      <c r="AL106" s="385"/>
      <c r="AM106" s="385"/>
      <c r="AN106" s="131"/>
      <c r="AO106" s="131"/>
      <c r="AP106" s="131" t="str">
        <f>IF(OR(AO97="",AO105&lt;&gt;""),"",IF(AND('Schedule 1'!$G$44='Helper 1'!$P$2),IF(AND('Schedule 1'!$G$49&lt;&gt;"",'Schedule 1'!$G$50&lt;&gt;""),'Schedule 1'!$G$50-'Schedule 1'!$G$49+1,""),IF(AND('Schedule 1'!$G$15&lt;&gt;"",'Schedule 1'!$G$16&lt;&gt;""),'Schedule 1'!$G$16-'Schedule 1'!$G$15+1,"")))</f>
        <v/>
      </c>
      <c r="AQ106" s="385"/>
      <c r="AR106" s="385"/>
      <c r="AS106" s="131"/>
      <c r="AT106" s="131"/>
      <c r="AU106" s="131" t="str">
        <f>IF(OR(AT97="",AT105&lt;&gt;""),"",IF(AND('Schedule 1'!$G$44='Helper 1'!$P$2),IF(AND('Schedule 1'!$G$49&lt;&gt;"",'Schedule 1'!$G$50&lt;&gt;""),'Schedule 1'!$G$50-'Schedule 1'!$G$49+1,""),IF(AND('Schedule 1'!$G$15&lt;&gt;"",'Schedule 1'!$G$16&lt;&gt;""),'Schedule 1'!$G$16-'Schedule 1'!$G$15+1,"")))</f>
        <v/>
      </c>
      <c r="AV106" s="385"/>
      <c r="AW106" s="385"/>
      <c r="AX106" s="131"/>
      <c r="AY106" s="131"/>
      <c r="AZ106" s="131" t="str">
        <f>IF(OR(AY97="",AY105&lt;&gt;""),"",IF(AND('Schedule 1'!$G$44='Helper 1'!$P$2),IF(AND('Schedule 1'!$G$49&lt;&gt;"",'Schedule 1'!$G$50&lt;&gt;""),'Schedule 1'!$G$50-'Schedule 1'!$G$49+1,""),IF(AND('Schedule 1'!$G$15&lt;&gt;"",'Schedule 1'!$G$16&lt;&gt;""),'Schedule 1'!$G$16-'Schedule 1'!$G$15+1,"")))</f>
        <v/>
      </c>
      <c r="BA106" s="385"/>
      <c r="BB106" s="385"/>
      <c r="BC106" s="131"/>
      <c r="BD106" s="131"/>
      <c r="BE106" s="131" t="str">
        <f>IF(OR(BD97="",BD105&lt;&gt;""),"",IF(AND('Schedule 1'!$G$44='Helper 1'!$P$2),IF(AND('Schedule 1'!$G$49&lt;&gt;"",'Schedule 1'!$G$50&lt;&gt;""),'Schedule 1'!$G$50-'Schedule 1'!$G$49+1,""),IF(AND('Schedule 1'!$G$15&lt;&gt;"",'Schedule 1'!$G$16&lt;&gt;""),'Schedule 1'!$G$16-'Schedule 1'!$G$15+1,"")))</f>
        <v/>
      </c>
      <c r="BF106" s="385"/>
      <c r="BG106" s="385"/>
      <c r="BH106" s="131"/>
      <c r="BI106" s="131"/>
      <c r="BJ106" s="131" t="str">
        <f>IF(OR(BI97="",BI105&lt;&gt;""),"",IF(AND('Schedule 1'!$G$44='Helper 1'!$P$2),IF(AND('Schedule 1'!$G$49&lt;&gt;"",'Schedule 1'!$G$50&lt;&gt;""),'Schedule 1'!$G$50-'Schedule 1'!$G$49+1,""),IF(AND('Schedule 1'!$G$15&lt;&gt;"",'Schedule 1'!$G$16&lt;&gt;""),'Schedule 1'!$G$16-'Schedule 1'!$G$15+1,"")))</f>
        <v/>
      </c>
      <c r="BK106" s="385"/>
      <c r="BL106" s="385"/>
      <c r="BM106" s="131"/>
      <c r="BN106" s="131"/>
      <c r="BO106" s="131" t="str">
        <f>IF(OR(BN97="",BN105&lt;&gt;""),"",IF(AND('Schedule 1'!$G$44='Helper 1'!$P$2),IF(AND('Schedule 1'!$G$49&lt;&gt;"",'Schedule 1'!$G$50&lt;&gt;""),'Schedule 1'!$G$50-'Schedule 1'!$G$49+1,""),IF(AND('Schedule 1'!$G$15&lt;&gt;"",'Schedule 1'!$G$16&lt;&gt;""),'Schedule 1'!$G$16-'Schedule 1'!$G$15+1,"")))</f>
        <v/>
      </c>
      <c r="BP106" s="385"/>
      <c r="BQ106" s="385"/>
      <c r="BR106" s="131"/>
      <c r="BS106" s="131"/>
      <c r="BT106" s="131" t="str">
        <f>IF(OR(BS97="",BS105&lt;&gt;""),"",IF(AND('Schedule 1'!$G$44='Helper 1'!$P$2),IF(AND('Schedule 1'!$G$49&lt;&gt;"",'Schedule 1'!$G$50&lt;&gt;""),'Schedule 1'!$G$50-'Schedule 1'!$G$49+1,""),IF(AND('Schedule 1'!$G$15&lt;&gt;"",'Schedule 1'!$G$16&lt;&gt;""),'Schedule 1'!$G$16-'Schedule 1'!$G$15+1,"")))</f>
        <v/>
      </c>
      <c r="BU106" s="385"/>
      <c r="BV106" s="385"/>
      <c r="BW106" s="131"/>
      <c r="BX106" s="131"/>
      <c r="BY106" s="131" t="str">
        <f>IF(OR(BX97="",BX105&lt;&gt;""),"",IF(AND('Schedule 1'!$G$44='Helper 1'!$P$2),IF(AND('Schedule 1'!$G$49&lt;&gt;"",'Schedule 1'!$G$50&lt;&gt;""),'Schedule 1'!$G$50-'Schedule 1'!$G$49+1,""),IF(AND('Schedule 1'!$G$15&lt;&gt;"",'Schedule 1'!$G$16&lt;&gt;""),'Schedule 1'!$G$16-'Schedule 1'!$G$15+1,"")))</f>
        <v/>
      </c>
      <c r="BZ106" s="385"/>
      <c r="CA106" s="385"/>
      <c r="CB106" s="131"/>
      <c r="CC106" s="131"/>
      <c r="CD106" s="131" t="str">
        <f>IF(OR(CC97="",CC105&lt;&gt;""),"",IF(AND('Schedule 1'!$G$44='Helper 1'!$P$2),IF(AND('Schedule 1'!$G$49&lt;&gt;"",'Schedule 1'!$G$50&lt;&gt;""),'Schedule 1'!$G$50-'Schedule 1'!$G$49+1,""),IF(AND('Schedule 1'!$G$15&lt;&gt;"",'Schedule 1'!$G$16&lt;&gt;""),'Schedule 1'!$G$16-'Schedule 1'!$G$15+1,"")))</f>
        <v/>
      </c>
      <c r="CE106" s="385"/>
      <c r="CF106" s="385"/>
      <c r="CG106" s="131"/>
      <c r="CH106" s="131"/>
      <c r="CI106" s="131" t="str">
        <f>IF(OR(CH97="",CH105&lt;&gt;""),"",IF(AND('Schedule 1'!$G$44='Helper 1'!$P$2),IF(AND('Schedule 1'!$G$49&lt;&gt;"",'Schedule 1'!$G$50&lt;&gt;""),'Schedule 1'!$G$50-'Schedule 1'!$G$49+1,""),IF(AND('Schedule 1'!$G$15&lt;&gt;"",'Schedule 1'!$G$16&lt;&gt;""),'Schedule 1'!$G$16-'Schedule 1'!$G$15+1,"")))</f>
        <v/>
      </c>
      <c r="CJ106" s="385"/>
      <c r="CK106" s="385"/>
      <c r="CL106" s="131"/>
      <c r="CM106" s="131"/>
      <c r="CN106" s="131" t="str">
        <f>IF(OR(CM97="",CM105&lt;&gt;""),"",IF(AND('Schedule 1'!$G$44='Helper 1'!$P$2),IF(AND('Schedule 1'!$G$49&lt;&gt;"",'Schedule 1'!$G$50&lt;&gt;""),'Schedule 1'!$G$50-'Schedule 1'!$G$49+1,""),IF(AND('Schedule 1'!$G$15&lt;&gt;"",'Schedule 1'!$G$16&lt;&gt;""),'Schedule 1'!$G$16-'Schedule 1'!$G$15+1,"")))</f>
        <v/>
      </c>
      <c r="CO106" s="385"/>
      <c r="CP106" s="385"/>
      <c r="CQ106" s="131"/>
      <c r="CR106" s="131"/>
      <c r="CS106" s="131" t="str">
        <f>IF(OR(CR97="",CR105&lt;&gt;""),"",IF(AND('Schedule 1'!$G$44='Helper 1'!$P$2),IF(AND('Schedule 1'!$G$49&lt;&gt;"",'Schedule 1'!$G$50&lt;&gt;""),'Schedule 1'!$G$50-'Schedule 1'!$G$49+1,""),IF(AND('Schedule 1'!$G$15&lt;&gt;"",'Schedule 1'!$G$16&lt;&gt;""),'Schedule 1'!$G$16-'Schedule 1'!$G$15+1,"")))</f>
        <v/>
      </c>
      <c r="CT106" s="385"/>
      <c r="CU106" s="385"/>
      <c r="CV106" s="131"/>
      <c r="CW106" s="131"/>
      <c r="CX106" s="131" t="str">
        <f>IF(OR(CW97="",CW105&lt;&gt;""),"",IF(AND('Schedule 1'!$G$44='Helper 1'!$P$2),IF(AND('Schedule 1'!$G$49&lt;&gt;"",'Schedule 1'!$G$50&lt;&gt;""),'Schedule 1'!$G$50-'Schedule 1'!$G$49+1,""),IF(AND('Schedule 1'!$G$15&lt;&gt;"",'Schedule 1'!$G$16&lt;&gt;""),'Schedule 1'!$G$16-'Schedule 1'!$G$15+1,"")))</f>
        <v/>
      </c>
      <c r="CY106" s="385"/>
      <c r="CZ106" s="385"/>
      <c r="DA106" s="131"/>
      <c r="DB106" s="131"/>
      <c r="DC106" s="131" t="str">
        <f>IF(OR(DB97="",DB105&lt;&gt;""),"",IF(AND('Schedule 1'!$G$44='Helper 1'!$P$2),IF(AND('Schedule 1'!$G$49&lt;&gt;"",'Schedule 1'!$G$50&lt;&gt;""),'Schedule 1'!$G$50-'Schedule 1'!$G$49+1,""),IF(AND('Schedule 1'!$G$15&lt;&gt;"",'Schedule 1'!$G$16&lt;&gt;""),'Schedule 1'!$G$16-'Schedule 1'!$G$15+1,"")))</f>
        <v/>
      </c>
      <c r="DD106" s="385"/>
      <c r="DE106" s="385"/>
      <c r="DF106" s="131"/>
      <c r="DG106" s="131"/>
      <c r="DH106" s="131" t="str">
        <f>IF(OR(DG97="",DG105&lt;&gt;""),"",IF(AND('Schedule 1'!$G$44='Helper 1'!$P$2),IF(AND('Schedule 1'!$G$49&lt;&gt;"",'Schedule 1'!$G$50&lt;&gt;""),'Schedule 1'!$G$50-'Schedule 1'!$G$49+1,""),IF(AND('Schedule 1'!$G$15&lt;&gt;"",'Schedule 1'!$G$16&lt;&gt;""),'Schedule 1'!$G$16-'Schedule 1'!$G$15+1,"")))</f>
        <v/>
      </c>
      <c r="DI106" s="385"/>
      <c r="DJ106" s="385"/>
      <c r="DK106" s="131"/>
      <c r="DL106" s="131"/>
      <c r="DM106" s="131" t="str">
        <f>IF(OR(DL97="",DL105&lt;&gt;""),"",IF(AND('Schedule 1'!$G$44='Helper 1'!$P$2),IF(AND('Schedule 1'!$G$49&lt;&gt;"",'Schedule 1'!$G$50&lt;&gt;""),'Schedule 1'!$G$50-'Schedule 1'!$G$49+1,""),IF(AND('Schedule 1'!$G$15&lt;&gt;"",'Schedule 1'!$G$16&lt;&gt;""),'Schedule 1'!$G$16-'Schedule 1'!$G$15+1,"")))</f>
        <v/>
      </c>
      <c r="DN106" s="385"/>
      <c r="DO106" s="385"/>
      <c r="DP106" s="131"/>
      <c r="DQ106" s="131"/>
      <c r="DR106" s="131" t="str">
        <f>IF(OR(DQ97="",DQ105&lt;&gt;""),"",IF(AND('Schedule 1'!$G$44='Helper 1'!$P$2),IF(AND('Schedule 1'!$G$49&lt;&gt;"",'Schedule 1'!$G$50&lt;&gt;""),'Schedule 1'!$G$50-'Schedule 1'!$G$49+1,""),IF(AND('Schedule 1'!$G$15&lt;&gt;"",'Schedule 1'!$G$16&lt;&gt;""),'Schedule 1'!$G$16-'Schedule 1'!$G$15+1,"")))</f>
        <v/>
      </c>
      <c r="DS106" s="385"/>
      <c r="DT106" s="385"/>
      <c r="DU106" s="131"/>
      <c r="DV106" s="131"/>
      <c r="DW106" s="131" t="str">
        <f>IF(OR(DV97="",DV105&lt;&gt;""),"",IF(AND('Schedule 1'!$G$44='Helper 1'!$P$2),IF(AND('Schedule 1'!$G$49&lt;&gt;"",'Schedule 1'!$G$50&lt;&gt;""),'Schedule 1'!$G$50-'Schedule 1'!$G$49+1,""),IF(AND('Schedule 1'!$G$15&lt;&gt;"",'Schedule 1'!$G$16&lt;&gt;""),'Schedule 1'!$G$16-'Schedule 1'!$G$15+1,"")))</f>
        <v/>
      </c>
      <c r="DX106" s="385"/>
      <c r="DY106" s="385"/>
      <c r="DZ106" s="131"/>
      <c r="EA106" s="131"/>
      <c r="EB106" s="131" t="str">
        <f>IF(OR(EA97="",EA105&lt;&gt;""),"",IF(AND('Schedule 1'!$G$44='Helper 1'!$P$2),IF(AND('Schedule 1'!$G$49&lt;&gt;"",'Schedule 1'!$G$50&lt;&gt;""),'Schedule 1'!$G$50-'Schedule 1'!$G$49+1,""),IF(AND('Schedule 1'!$G$15&lt;&gt;"",'Schedule 1'!$G$16&lt;&gt;""),'Schedule 1'!$G$16-'Schedule 1'!$G$15+1,"")))</f>
        <v/>
      </c>
      <c r="EC106" s="385"/>
      <c r="ED106" s="385"/>
      <c r="EE106" s="131"/>
      <c r="EF106" s="131"/>
      <c r="EG106" s="131" t="str">
        <f>IF(OR(EF97="",EF105&lt;&gt;""),"",IF(AND('Schedule 1'!$G$44='Helper 1'!$P$2),IF(AND('Schedule 1'!$G$49&lt;&gt;"",'Schedule 1'!$G$50&lt;&gt;""),'Schedule 1'!$G$50-'Schedule 1'!$G$49+1,""),IF(AND('Schedule 1'!$G$15&lt;&gt;"",'Schedule 1'!$G$16&lt;&gt;""),'Schedule 1'!$G$16-'Schedule 1'!$G$15+1,"")))</f>
        <v/>
      </c>
      <c r="EH106" s="385"/>
      <c r="EI106" s="385"/>
      <c r="EJ106" s="131"/>
      <c r="EK106" s="131"/>
      <c r="EL106" s="131" t="str">
        <f>IF(OR(EK97="",EK105&lt;&gt;""),"",IF(AND('Schedule 1'!$G$44='Helper 1'!$P$2),IF(AND('Schedule 1'!$G$49&lt;&gt;"",'Schedule 1'!$G$50&lt;&gt;""),'Schedule 1'!$G$50-'Schedule 1'!$G$49+1,""),IF(AND('Schedule 1'!$G$15&lt;&gt;"",'Schedule 1'!$G$16&lt;&gt;""),'Schedule 1'!$G$16-'Schedule 1'!$G$15+1,"")))</f>
        <v/>
      </c>
      <c r="EM106" s="385"/>
      <c r="EN106" s="385"/>
      <c r="EO106" s="131"/>
      <c r="EP106" s="131"/>
      <c r="EQ106" s="131" t="str">
        <f>IF(OR(EP97="",EP105&lt;&gt;""),"",IF(AND('Schedule 1'!$G$44='Helper 1'!$P$2),IF(AND('Schedule 1'!$G$49&lt;&gt;"",'Schedule 1'!$G$50&lt;&gt;""),'Schedule 1'!$G$50-'Schedule 1'!$G$49+1,""),IF(AND('Schedule 1'!$G$15&lt;&gt;"",'Schedule 1'!$G$16&lt;&gt;""),'Schedule 1'!$G$16-'Schedule 1'!$G$15+1,"")))</f>
        <v/>
      </c>
      <c r="ER106" s="385"/>
      <c r="ES106" s="385"/>
      <c r="ET106" s="131"/>
      <c r="EU106" s="131"/>
      <c r="EV106" s="131" t="str">
        <f>IF(OR(EU97="",EU105&lt;&gt;""),"",IF(AND('Schedule 1'!$G$44='Helper 1'!$P$2),IF(AND('Schedule 1'!$G$49&lt;&gt;"",'Schedule 1'!$G$50&lt;&gt;""),'Schedule 1'!$G$50-'Schedule 1'!$G$49+1,""),IF(AND('Schedule 1'!$G$15&lt;&gt;"",'Schedule 1'!$G$16&lt;&gt;""),'Schedule 1'!$G$16-'Schedule 1'!$G$15+1,"")))</f>
        <v/>
      </c>
      <c r="EW106" s="385"/>
      <c r="EX106" s="385"/>
      <c r="EY106" s="131"/>
      <c r="EZ106" s="131"/>
      <c r="FA106" s="131" t="str">
        <f>IF(OR(EZ97="",EZ105&lt;&gt;""),"",IF(AND('Schedule 1'!$G$44='Helper 1'!$P$2),IF(AND('Schedule 1'!$G$49&lt;&gt;"",'Schedule 1'!$G$50&lt;&gt;""),'Schedule 1'!$G$50-'Schedule 1'!$G$49+1,""),IF(AND('Schedule 1'!$G$15&lt;&gt;"",'Schedule 1'!$G$16&lt;&gt;""),'Schedule 1'!$G$16-'Schedule 1'!$G$15+1,"")))</f>
        <v/>
      </c>
      <c r="FB106" s="385"/>
      <c r="FC106" s="385"/>
      <c r="FD106" s="131"/>
      <c r="FE106" s="131"/>
      <c r="FF106" s="131" t="str">
        <f>IF(OR(FE97="",FE105&lt;&gt;""),"",IF(AND('Schedule 1'!$G$44='Helper 1'!$P$2),IF(AND('Schedule 1'!$G$49&lt;&gt;"",'Schedule 1'!$G$50&lt;&gt;""),'Schedule 1'!$G$50-'Schedule 1'!$G$49+1,""),IF(AND('Schedule 1'!$G$15&lt;&gt;"",'Schedule 1'!$G$16&lt;&gt;""),'Schedule 1'!$G$16-'Schedule 1'!$G$15+1,"")))</f>
        <v/>
      </c>
      <c r="FG106" s="385"/>
      <c r="FH106" s="385"/>
      <c r="FI106" s="131"/>
      <c r="FJ106" s="131"/>
      <c r="FK106" s="131" t="str">
        <f>IF(OR(FJ97="",FJ105&lt;&gt;""),"",IF(AND('Schedule 1'!$G$44='Helper 1'!$P$2),IF(AND('Schedule 1'!$G$49&lt;&gt;"",'Schedule 1'!$G$50&lt;&gt;""),'Schedule 1'!$G$50-'Schedule 1'!$G$49+1,""),IF(AND('Schedule 1'!$G$15&lt;&gt;"",'Schedule 1'!$G$16&lt;&gt;""),'Schedule 1'!$G$16-'Schedule 1'!$G$15+1,"")))</f>
        <v/>
      </c>
      <c r="FL106" s="385"/>
      <c r="FM106" s="385"/>
      <c r="FN106" s="131"/>
      <c r="FO106" s="131"/>
      <c r="FP106" s="131" t="str">
        <f>IF(OR(FO97="",FO105&lt;&gt;""),"",IF(AND('Schedule 1'!$G$44='Helper 1'!$P$2),IF(AND('Schedule 1'!$G$49&lt;&gt;"",'Schedule 1'!$G$50&lt;&gt;""),'Schedule 1'!$G$50-'Schedule 1'!$G$49+1,""),IF(AND('Schedule 1'!$G$15&lt;&gt;"",'Schedule 1'!$G$16&lt;&gt;""),'Schedule 1'!$G$16-'Schedule 1'!$G$15+1,"")))</f>
        <v/>
      </c>
      <c r="FQ106" s="385"/>
      <c r="FR106" s="385"/>
      <c r="FS106" s="131"/>
      <c r="FT106" s="131"/>
      <c r="FU106" s="131" t="str">
        <f>IF(OR(FT97="",FT105&lt;&gt;""),"",IF(AND('Schedule 1'!$G$44='Helper 1'!$P$2),IF(AND('Schedule 1'!$G$49&lt;&gt;"",'Schedule 1'!$G$50&lt;&gt;""),'Schedule 1'!$G$50-'Schedule 1'!$G$49+1,""),IF(AND('Schedule 1'!$G$15&lt;&gt;"",'Schedule 1'!$G$16&lt;&gt;""),'Schedule 1'!$G$16-'Schedule 1'!$G$15+1,"")))</f>
        <v/>
      </c>
      <c r="FV106" s="385"/>
      <c r="FW106" s="385"/>
      <c r="FX106" s="131"/>
      <c r="FY106" s="131"/>
      <c r="FZ106" s="131" t="str">
        <f>IF(OR(FY97="",FY105&lt;&gt;""),"",IF(AND('Schedule 1'!$G$44='Helper 1'!$P$2),IF(AND('Schedule 1'!$G$49&lt;&gt;"",'Schedule 1'!$G$50&lt;&gt;""),'Schedule 1'!$G$50-'Schedule 1'!$G$49+1,""),IF(AND('Schedule 1'!$G$15&lt;&gt;"",'Schedule 1'!$G$16&lt;&gt;""),'Schedule 1'!$G$16-'Schedule 1'!$G$15+1,"")))</f>
        <v/>
      </c>
      <c r="GA106" s="385"/>
      <c r="GB106" s="385"/>
      <c r="GC106" s="131"/>
      <c r="GD106" s="131"/>
      <c r="GE106" s="131" t="str">
        <f>IF(OR(GD97="",GD105&lt;&gt;""),"",IF(AND('Schedule 1'!$G$44='Helper 1'!$P$2),IF(AND('Schedule 1'!$G$49&lt;&gt;"",'Schedule 1'!$G$50&lt;&gt;""),'Schedule 1'!$G$50-'Schedule 1'!$G$49+1,""),IF(AND('Schedule 1'!$G$15&lt;&gt;"",'Schedule 1'!$G$16&lt;&gt;""),'Schedule 1'!$G$16-'Schedule 1'!$G$15+1,"")))</f>
        <v/>
      </c>
      <c r="GF106" s="385"/>
      <c r="GG106" s="385"/>
      <c r="GH106" s="131"/>
      <c r="GI106" s="131"/>
      <c r="GJ106" s="131" t="str">
        <f>IF(OR(GI97="",GI105&lt;&gt;""),"",IF(AND('Schedule 1'!$G$44='Helper 1'!$P$2),IF(AND('Schedule 1'!$G$49&lt;&gt;"",'Schedule 1'!$G$50&lt;&gt;""),'Schedule 1'!$G$50-'Schedule 1'!$G$49+1,""),IF(AND('Schedule 1'!$G$15&lt;&gt;"",'Schedule 1'!$G$16&lt;&gt;""),'Schedule 1'!$G$16-'Schedule 1'!$G$15+1,"")))</f>
        <v/>
      </c>
      <c r="GK106" s="385"/>
      <c r="GL106" s="385"/>
      <c r="GM106" s="131"/>
      <c r="GN106" s="131"/>
      <c r="GO106" s="131" t="str">
        <f>IF(OR(GN97="",GN105&lt;&gt;""),"",IF(AND('Schedule 1'!$G$44='Helper 1'!$P$2),IF(AND('Schedule 1'!$G$49&lt;&gt;"",'Schedule 1'!$G$50&lt;&gt;""),'Schedule 1'!$G$50-'Schedule 1'!$G$49+1,""),IF(AND('Schedule 1'!$G$15&lt;&gt;"",'Schedule 1'!$G$16&lt;&gt;""),'Schedule 1'!$G$16-'Schedule 1'!$G$15+1,"")))</f>
        <v/>
      </c>
      <c r="GP106" s="385"/>
      <c r="GQ106" s="385"/>
      <c r="GR106" s="131"/>
      <c r="GS106" s="131"/>
      <c r="GT106" s="131" t="str">
        <f>IF(OR(GS97="",GS105&lt;&gt;""),"",IF(AND('Schedule 1'!$G$44='Helper 1'!$P$2),IF(AND('Schedule 1'!$G$49&lt;&gt;"",'Schedule 1'!$G$50&lt;&gt;""),'Schedule 1'!$G$50-'Schedule 1'!$G$49+1,""),IF(AND('Schedule 1'!$G$15&lt;&gt;"",'Schedule 1'!$G$16&lt;&gt;""),'Schedule 1'!$G$16-'Schedule 1'!$G$15+1,"")))</f>
        <v/>
      </c>
      <c r="GU106" s="385"/>
      <c r="GV106" s="385"/>
      <c r="GW106" s="131"/>
      <c r="GX106" s="131"/>
      <c r="GY106" s="131" t="str">
        <f>IF(OR(GX97="",GX105&lt;&gt;""),"",IF(AND('Schedule 1'!$G$44='Helper 1'!$P$2),IF(AND('Schedule 1'!$G$49&lt;&gt;"",'Schedule 1'!$G$50&lt;&gt;""),'Schedule 1'!$G$50-'Schedule 1'!$G$49+1,""),IF(AND('Schedule 1'!$G$15&lt;&gt;"",'Schedule 1'!$G$16&lt;&gt;""),'Schedule 1'!$G$16-'Schedule 1'!$G$15+1,"")))</f>
        <v/>
      </c>
      <c r="GZ106" s="385"/>
      <c r="HA106" s="385"/>
      <c r="HB106" s="131"/>
      <c r="HC106" s="131"/>
      <c r="HD106" s="131" t="str">
        <f>IF(OR(HC97="",HC105&lt;&gt;""),"",IF(AND('Schedule 1'!$G$44='Helper 1'!$P$2),IF(AND('Schedule 1'!$G$49&lt;&gt;"",'Schedule 1'!$G$50&lt;&gt;""),'Schedule 1'!$G$50-'Schedule 1'!$G$49+1,""),IF(AND('Schedule 1'!$G$15&lt;&gt;"",'Schedule 1'!$G$16&lt;&gt;""),'Schedule 1'!$G$16-'Schedule 1'!$G$15+1,"")))</f>
        <v/>
      </c>
      <c r="HE106" s="385"/>
      <c r="HF106" s="385"/>
      <c r="HG106" s="131"/>
      <c r="HH106" s="131"/>
      <c r="HI106" s="131" t="str">
        <f>IF(OR(HH97="",HH105&lt;&gt;""),"",IF(AND('Schedule 1'!$G$44='Helper 1'!$P$2),IF(AND('Schedule 1'!$G$49&lt;&gt;"",'Schedule 1'!$G$50&lt;&gt;""),'Schedule 1'!$G$50-'Schedule 1'!$G$49+1,""),IF(AND('Schedule 1'!$G$15&lt;&gt;"",'Schedule 1'!$G$16&lt;&gt;""),'Schedule 1'!$G$16-'Schedule 1'!$G$15+1,"")))</f>
        <v/>
      </c>
      <c r="HJ106" s="385"/>
      <c r="HK106" s="385"/>
      <c r="HL106" s="131"/>
      <c r="HM106" s="131"/>
      <c r="HN106" s="131" t="str">
        <f>IF(OR(HM97="",HM105&lt;&gt;""),"",IF(AND('Schedule 1'!$G$44='Helper 1'!$P$2),IF(AND('Schedule 1'!$G$49&lt;&gt;"",'Schedule 1'!$G$50&lt;&gt;""),'Schedule 1'!$G$50-'Schedule 1'!$G$49+1,""),IF(AND('Schedule 1'!$G$15&lt;&gt;"",'Schedule 1'!$G$16&lt;&gt;""),'Schedule 1'!$G$16-'Schedule 1'!$G$15+1,"")))</f>
        <v/>
      </c>
      <c r="HO106" s="385"/>
      <c r="HP106" s="385"/>
      <c r="HQ106" s="131"/>
      <c r="HR106" s="131"/>
      <c r="HS106" s="131" t="str">
        <f>IF(OR(HR97="",HR105&lt;&gt;""),"",IF(AND('Schedule 1'!$G$44='Helper 1'!$P$2),IF(AND('Schedule 1'!$G$49&lt;&gt;"",'Schedule 1'!$G$50&lt;&gt;""),'Schedule 1'!$G$50-'Schedule 1'!$G$49+1,""),IF(AND('Schedule 1'!$G$15&lt;&gt;"",'Schedule 1'!$G$16&lt;&gt;""),'Schedule 1'!$G$16-'Schedule 1'!$G$15+1,"")))</f>
        <v/>
      </c>
      <c r="HT106" s="385"/>
      <c r="HU106" s="385"/>
      <c r="HV106" s="131"/>
      <c r="HW106" s="131"/>
      <c r="HX106" s="131" t="str">
        <f>IF(OR(HW97="",HW105&lt;&gt;""),"",IF(AND('Schedule 1'!$G$44='Helper 1'!$P$2),IF(AND('Schedule 1'!$G$49&lt;&gt;"",'Schedule 1'!$G$50&lt;&gt;""),'Schedule 1'!$G$50-'Schedule 1'!$G$49+1,""),IF(AND('Schedule 1'!$G$15&lt;&gt;"",'Schedule 1'!$G$16&lt;&gt;""),'Schedule 1'!$G$16-'Schedule 1'!$G$15+1,"")))</f>
        <v/>
      </c>
      <c r="HY106" s="385"/>
      <c r="HZ106" s="385"/>
      <c r="IA106" s="131"/>
      <c r="IB106" s="131"/>
      <c r="IC106" s="131" t="str">
        <f>IF(OR(IB97="",IB105&lt;&gt;""),"",IF(AND('Schedule 1'!$G$44='Helper 1'!$P$2),IF(AND('Schedule 1'!$G$49&lt;&gt;"",'Schedule 1'!$G$50&lt;&gt;""),'Schedule 1'!$G$50-'Schedule 1'!$G$49+1,""),IF(AND('Schedule 1'!$G$15&lt;&gt;"",'Schedule 1'!$G$16&lt;&gt;""),'Schedule 1'!$G$16-'Schedule 1'!$G$15+1,"")))</f>
        <v/>
      </c>
      <c r="ID106" s="385"/>
      <c r="IE106" s="385"/>
      <c r="IF106" s="131"/>
      <c r="IG106" s="131"/>
      <c r="IH106" s="131" t="str">
        <f>IF(OR(IG97="",IG105&lt;&gt;""),"",IF(AND('Schedule 1'!$G$44='Helper 1'!$P$2),IF(AND('Schedule 1'!$G$49&lt;&gt;"",'Schedule 1'!$G$50&lt;&gt;""),'Schedule 1'!$G$50-'Schedule 1'!$G$49+1,""),IF(AND('Schedule 1'!$G$15&lt;&gt;"",'Schedule 1'!$G$16&lt;&gt;""),'Schedule 1'!$G$16-'Schedule 1'!$G$15+1,"")))</f>
        <v/>
      </c>
      <c r="II106" s="385"/>
      <c r="IJ106" s="385"/>
      <c r="IK106" s="131"/>
      <c r="IL106" s="131"/>
      <c r="IM106" s="131" t="str">
        <f>IF(OR(IL97="",IL105&lt;&gt;""),"",IF(AND('Schedule 1'!$G$44='Helper 1'!$P$2),IF(AND('Schedule 1'!$G$49&lt;&gt;"",'Schedule 1'!$G$50&lt;&gt;""),'Schedule 1'!$G$50-'Schedule 1'!$G$49+1,""),IF(AND('Schedule 1'!$G$15&lt;&gt;"",'Schedule 1'!$G$16&lt;&gt;""),'Schedule 1'!$G$16-'Schedule 1'!$G$15+1,"")))</f>
        <v/>
      </c>
      <c r="IN106" s="385"/>
      <c r="IO106" s="385"/>
      <c r="IP106" s="131"/>
      <c r="IQ106" s="131"/>
      <c r="IR106" s="131" t="str">
        <f>IF(OR(IQ97="",IQ105&lt;&gt;""),"",IF(AND('Schedule 1'!$G$44='Helper 1'!$P$2),IF(AND('Schedule 1'!$G$49&lt;&gt;"",'Schedule 1'!$G$50&lt;&gt;""),'Schedule 1'!$G$50-'Schedule 1'!$G$49+1,""),IF(AND('Schedule 1'!$G$15&lt;&gt;"",'Schedule 1'!$G$16&lt;&gt;""),'Schedule 1'!$G$16-'Schedule 1'!$G$15+1,"")))</f>
        <v/>
      </c>
      <c r="IS106" s="385"/>
      <c r="IT106" s="385"/>
      <c r="IU106" s="131"/>
      <c r="IV106" s="131"/>
      <c r="IW106" s="131" t="str">
        <f>IF(OR(IV97="",IV105&lt;&gt;""),"",IF(AND('Schedule 1'!$G$44='Helper 1'!$P$2),IF(AND('Schedule 1'!$G$49&lt;&gt;"",'Schedule 1'!$G$50&lt;&gt;""),'Schedule 1'!$G$50-'Schedule 1'!$G$49+1,""),IF(AND('Schedule 1'!$G$15&lt;&gt;"",'Schedule 1'!$G$16&lt;&gt;""),'Schedule 1'!$G$16-'Schedule 1'!$G$15+1,"")))</f>
        <v/>
      </c>
      <c r="IX106" s="385"/>
      <c r="IY106" s="386"/>
      <c r="IZ106" s="405"/>
      <c r="JA106" s="378"/>
      <c r="JB106" s="256"/>
      <c r="JC106" s="256"/>
    </row>
    <row r="107" spans="1:263" s="3" customFormat="1" x14ac:dyDescent="0.35">
      <c r="A107" s="198"/>
      <c r="B107" s="359"/>
      <c r="C107" s="239"/>
      <c r="D107" s="160"/>
      <c r="E107" s="102"/>
      <c r="F107" s="289"/>
      <c r="G107" s="148"/>
      <c r="H107" s="150"/>
      <c r="I107" s="202"/>
      <c r="J107" s="324"/>
      <c r="K107" s="131"/>
      <c r="L107" s="387"/>
      <c r="M107" s="385"/>
      <c r="N107" s="385"/>
      <c r="O107" s="131"/>
      <c r="P107" s="131"/>
      <c r="Q107" s="387"/>
      <c r="R107" s="385"/>
      <c r="S107" s="385"/>
      <c r="T107" s="131"/>
      <c r="U107" s="131"/>
      <c r="V107" s="387"/>
      <c r="W107" s="385"/>
      <c r="X107" s="385"/>
      <c r="Y107" s="131"/>
      <c r="Z107" s="131"/>
      <c r="AA107" s="387"/>
      <c r="AB107" s="385"/>
      <c r="AC107" s="385"/>
      <c r="AD107" s="131"/>
      <c r="AE107" s="131"/>
      <c r="AF107" s="387"/>
      <c r="AG107" s="385"/>
      <c r="AH107" s="385"/>
      <c r="AI107" s="131"/>
      <c r="AJ107" s="131"/>
      <c r="AK107" s="387"/>
      <c r="AL107" s="385"/>
      <c r="AM107" s="385"/>
      <c r="AN107" s="131"/>
      <c r="AO107" s="131"/>
      <c r="AP107" s="387"/>
      <c r="AQ107" s="385"/>
      <c r="AR107" s="385"/>
      <c r="AS107" s="131"/>
      <c r="AT107" s="131"/>
      <c r="AU107" s="387"/>
      <c r="AV107" s="385"/>
      <c r="AW107" s="385"/>
      <c r="AX107" s="131"/>
      <c r="AY107" s="131"/>
      <c r="AZ107" s="387"/>
      <c r="BA107" s="385"/>
      <c r="BB107" s="385"/>
      <c r="BC107" s="131"/>
      <c r="BD107" s="131"/>
      <c r="BE107" s="387"/>
      <c r="BF107" s="385"/>
      <c r="BG107" s="385"/>
      <c r="BH107" s="131"/>
      <c r="BI107" s="131"/>
      <c r="BJ107" s="387"/>
      <c r="BK107" s="385"/>
      <c r="BL107" s="385"/>
      <c r="BM107" s="131"/>
      <c r="BN107" s="131"/>
      <c r="BO107" s="387"/>
      <c r="BP107" s="385"/>
      <c r="BQ107" s="385"/>
      <c r="BR107" s="131"/>
      <c r="BS107" s="131"/>
      <c r="BT107" s="387"/>
      <c r="BU107" s="385"/>
      <c r="BV107" s="385"/>
      <c r="BW107" s="131"/>
      <c r="BX107" s="131"/>
      <c r="BY107" s="387"/>
      <c r="BZ107" s="385"/>
      <c r="CA107" s="385"/>
      <c r="CB107" s="131"/>
      <c r="CC107" s="131"/>
      <c r="CD107" s="387"/>
      <c r="CE107" s="385"/>
      <c r="CF107" s="385"/>
      <c r="CG107" s="131"/>
      <c r="CH107" s="131"/>
      <c r="CI107" s="387"/>
      <c r="CJ107" s="385"/>
      <c r="CK107" s="385"/>
      <c r="CL107" s="131"/>
      <c r="CM107" s="131"/>
      <c r="CN107" s="387"/>
      <c r="CO107" s="385"/>
      <c r="CP107" s="385"/>
      <c r="CQ107" s="131"/>
      <c r="CR107" s="131"/>
      <c r="CS107" s="387"/>
      <c r="CT107" s="385"/>
      <c r="CU107" s="385"/>
      <c r="CV107" s="131"/>
      <c r="CW107" s="131"/>
      <c r="CX107" s="387"/>
      <c r="CY107" s="385"/>
      <c r="CZ107" s="385"/>
      <c r="DA107" s="131"/>
      <c r="DB107" s="131"/>
      <c r="DC107" s="387"/>
      <c r="DD107" s="385"/>
      <c r="DE107" s="385"/>
      <c r="DF107" s="131"/>
      <c r="DG107" s="131"/>
      <c r="DH107" s="387"/>
      <c r="DI107" s="385"/>
      <c r="DJ107" s="385"/>
      <c r="DK107" s="131"/>
      <c r="DL107" s="131"/>
      <c r="DM107" s="387"/>
      <c r="DN107" s="385"/>
      <c r="DO107" s="385"/>
      <c r="DP107" s="131"/>
      <c r="DQ107" s="131"/>
      <c r="DR107" s="387"/>
      <c r="DS107" s="385"/>
      <c r="DT107" s="385"/>
      <c r="DU107" s="131"/>
      <c r="DV107" s="131"/>
      <c r="DW107" s="387"/>
      <c r="DX107" s="385"/>
      <c r="DY107" s="385"/>
      <c r="DZ107" s="131"/>
      <c r="EA107" s="131"/>
      <c r="EB107" s="387"/>
      <c r="EC107" s="385"/>
      <c r="ED107" s="385"/>
      <c r="EE107" s="131"/>
      <c r="EF107" s="131"/>
      <c r="EG107" s="387"/>
      <c r="EH107" s="385"/>
      <c r="EI107" s="385"/>
      <c r="EJ107" s="131"/>
      <c r="EK107" s="131"/>
      <c r="EL107" s="387"/>
      <c r="EM107" s="385"/>
      <c r="EN107" s="385"/>
      <c r="EO107" s="131"/>
      <c r="EP107" s="131"/>
      <c r="EQ107" s="387"/>
      <c r="ER107" s="385"/>
      <c r="ES107" s="385"/>
      <c r="ET107" s="131"/>
      <c r="EU107" s="131"/>
      <c r="EV107" s="387"/>
      <c r="EW107" s="385"/>
      <c r="EX107" s="385"/>
      <c r="EY107" s="131"/>
      <c r="EZ107" s="131"/>
      <c r="FA107" s="387"/>
      <c r="FB107" s="385"/>
      <c r="FC107" s="385"/>
      <c r="FD107" s="131"/>
      <c r="FE107" s="131"/>
      <c r="FF107" s="387"/>
      <c r="FG107" s="385"/>
      <c r="FH107" s="385"/>
      <c r="FI107" s="131"/>
      <c r="FJ107" s="131"/>
      <c r="FK107" s="387"/>
      <c r="FL107" s="385"/>
      <c r="FM107" s="385"/>
      <c r="FN107" s="131"/>
      <c r="FO107" s="131"/>
      <c r="FP107" s="387"/>
      <c r="FQ107" s="385"/>
      <c r="FR107" s="385"/>
      <c r="FS107" s="131"/>
      <c r="FT107" s="131"/>
      <c r="FU107" s="387"/>
      <c r="FV107" s="385"/>
      <c r="FW107" s="385"/>
      <c r="FX107" s="131"/>
      <c r="FY107" s="131"/>
      <c r="FZ107" s="387"/>
      <c r="GA107" s="385"/>
      <c r="GB107" s="385"/>
      <c r="GC107" s="131"/>
      <c r="GD107" s="131"/>
      <c r="GE107" s="387"/>
      <c r="GF107" s="385"/>
      <c r="GG107" s="385"/>
      <c r="GH107" s="131"/>
      <c r="GI107" s="131"/>
      <c r="GJ107" s="387"/>
      <c r="GK107" s="385"/>
      <c r="GL107" s="385"/>
      <c r="GM107" s="131"/>
      <c r="GN107" s="131"/>
      <c r="GO107" s="387"/>
      <c r="GP107" s="385"/>
      <c r="GQ107" s="385"/>
      <c r="GR107" s="131"/>
      <c r="GS107" s="131"/>
      <c r="GT107" s="387"/>
      <c r="GU107" s="385"/>
      <c r="GV107" s="385"/>
      <c r="GW107" s="131"/>
      <c r="GX107" s="131"/>
      <c r="GY107" s="387"/>
      <c r="GZ107" s="385"/>
      <c r="HA107" s="385"/>
      <c r="HB107" s="131"/>
      <c r="HC107" s="131"/>
      <c r="HD107" s="387"/>
      <c r="HE107" s="385"/>
      <c r="HF107" s="385"/>
      <c r="HG107" s="131"/>
      <c r="HH107" s="131"/>
      <c r="HI107" s="387"/>
      <c r="HJ107" s="385"/>
      <c r="HK107" s="385"/>
      <c r="HL107" s="131"/>
      <c r="HM107" s="131"/>
      <c r="HN107" s="387"/>
      <c r="HO107" s="385"/>
      <c r="HP107" s="385"/>
      <c r="HQ107" s="131"/>
      <c r="HR107" s="131"/>
      <c r="HS107" s="387"/>
      <c r="HT107" s="385"/>
      <c r="HU107" s="385"/>
      <c r="HV107" s="131"/>
      <c r="HW107" s="131"/>
      <c r="HX107" s="387"/>
      <c r="HY107" s="385"/>
      <c r="HZ107" s="385"/>
      <c r="IA107" s="131"/>
      <c r="IB107" s="131"/>
      <c r="IC107" s="387"/>
      <c r="ID107" s="385"/>
      <c r="IE107" s="385"/>
      <c r="IF107" s="131"/>
      <c r="IG107" s="131"/>
      <c r="IH107" s="387"/>
      <c r="II107" s="385"/>
      <c r="IJ107" s="385"/>
      <c r="IK107" s="131"/>
      <c r="IL107" s="131"/>
      <c r="IM107" s="387"/>
      <c r="IN107" s="385"/>
      <c r="IO107" s="385"/>
      <c r="IP107" s="131"/>
      <c r="IQ107" s="131"/>
      <c r="IR107" s="387"/>
      <c r="IS107" s="385"/>
      <c r="IT107" s="385"/>
      <c r="IU107" s="131"/>
      <c r="IV107" s="131"/>
      <c r="IW107" s="387"/>
      <c r="IX107" s="385"/>
      <c r="IY107" s="386"/>
      <c r="IZ107" s="405"/>
      <c r="JA107" s="378"/>
      <c r="JB107" s="256"/>
      <c r="JC107" s="256"/>
    </row>
    <row r="108" spans="1:263" s="3" customFormat="1" x14ac:dyDescent="0.35">
      <c r="A108" s="198"/>
      <c r="B108" s="359"/>
      <c r="C108" s="45" t="s">
        <v>895</v>
      </c>
      <c r="D108" s="160" t="s">
        <v>896</v>
      </c>
      <c r="E108" s="102"/>
      <c r="F108" s="289"/>
      <c r="G108" s="148"/>
      <c r="H108" s="150"/>
      <c r="I108" s="202"/>
      <c r="J108" s="324"/>
      <c r="K108" s="131"/>
      <c r="L108" s="413" t="str">
        <f>IFERROR(MIN(1,ROUND(L104/L106,4)),"")</f>
        <v/>
      </c>
      <c r="M108" s="385"/>
      <c r="N108" s="385"/>
      <c r="O108" s="131"/>
      <c r="P108" s="131"/>
      <c r="Q108" s="413" t="str">
        <f>IFERROR(MIN(1,ROUND(Q104/Q106,4)),"")</f>
        <v/>
      </c>
      <c r="R108" s="385"/>
      <c r="S108" s="385"/>
      <c r="T108" s="131"/>
      <c r="U108" s="131"/>
      <c r="V108" s="413" t="str">
        <f>IFERROR(MIN(1,ROUND(V104/V106,4)),"")</f>
        <v/>
      </c>
      <c r="W108" s="385"/>
      <c r="X108" s="385"/>
      <c r="Y108" s="131"/>
      <c r="Z108" s="131"/>
      <c r="AA108" s="413" t="str">
        <f>IFERROR(MIN(1,ROUND(AA104/AA106,4)),"")</f>
        <v/>
      </c>
      <c r="AB108" s="385"/>
      <c r="AC108" s="385"/>
      <c r="AD108" s="131"/>
      <c r="AE108" s="131"/>
      <c r="AF108" s="413" t="str">
        <f>IFERROR(MIN(1,ROUND(AF104/AF106,4)),"")</f>
        <v/>
      </c>
      <c r="AG108" s="385"/>
      <c r="AH108" s="385"/>
      <c r="AI108" s="131"/>
      <c r="AJ108" s="131"/>
      <c r="AK108" s="413" t="str">
        <f>IFERROR(MIN(1,ROUND(AK104/AK106,4)),"")</f>
        <v/>
      </c>
      <c r="AL108" s="385"/>
      <c r="AM108" s="385"/>
      <c r="AN108" s="131"/>
      <c r="AO108" s="131"/>
      <c r="AP108" s="413" t="str">
        <f>IFERROR(MIN(1,ROUND(AP104/AP106,4)),"")</f>
        <v/>
      </c>
      <c r="AQ108" s="385"/>
      <c r="AR108" s="385"/>
      <c r="AS108" s="131"/>
      <c r="AT108" s="131"/>
      <c r="AU108" s="413" t="str">
        <f>IFERROR(MIN(1,ROUND(AU104/AU106,4)),"")</f>
        <v/>
      </c>
      <c r="AV108" s="385"/>
      <c r="AW108" s="385"/>
      <c r="AX108" s="131"/>
      <c r="AY108" s="131"/>
      <c r="AZ108" s="413" t="str">
        <f>IFERROR(MIN(1,ROUND(AZ104/AZ106,4)),"")</f>
        <v/>
      </c>
      <c r="BA108" s="385"/>
      <c r="BB108" s="385"/>
      <c r="BC108" s="131"/>
      <c r="BD108" s="131"/>
      <c r="BE108" s="413" t="str">
        <f>IFERROR(MIN(1,ROUND(BE104/BE106,4)),"")</f>
        <v/>
      </c>
      <c r="BF108" s="385"/>
      <c r="BG108" s="385"/>
      <c r="BH108" s="131"/>
      <c r="BI108" s="131"/>
      <c r="BJ108" s="413" t="str">
        <f>IFERROR(MIN(1,ROUND(BJ104/BJ106,4)),"")</f>
        <v/>
      </c>
      <c r="BK108" s="385"/>
      <c r="BL108" s="385"/>
      <c r="BM108" s="131"/>
      <c r="BN108" s="131"/>
      <c r="BO108" s="413" t="str">
        <f>IFERROR(MIN(1,ROUND(BO104/BO106,4)),"")</f>
        <v/>
      </c>
      <c r="BP108" s="385"/>
      <c r="BQ108" s="385"/>
      <c r="BR108" s="131"/>
      <c r="BS108" s="131"/>
      <c r="BT108" s="413" t="str">
        <f>IFERROR(MIN(1,ROUND(BT104/BT106,4)),"")</f>
        <v/>
      </c>
      <c r="BU108" s="385"/>
      <c r="BV108" s="385"/>
      <c r="BW108" s="131"/>
      <c r="BX108" s="131"/>
      <c r="BY108" s="413" t="str">
        <f>IFERROR(MIN(1,ROUND(BY104/BY106,4)),"")</f>
        <v/>
      </c>
      <c r="BZ108" s="385"/>
      <c r="CA108" s="385"/>
      <c r="CB108" s="131"/>
      <c r="CC108" s="131"/>
      <c r="CD108" s="413" t="str">
        <f>IFERROR(MIN(1,ROUND(CD104/CD106,4)),"")</f>
        <v/>
      </c>
      <c r="CE108" s="385"/>
      <c r="CF108" s="385"/>
      <c r="CG108" s="131"/>
      <c r="CH108" s="131"/>
      <c r="CI108" s="413" t="str">
        <f>IFERROR(MIN(1,ROUND(CI104/CI106,4)),"")</f>
        <v/>
      </c>
      <c r="CJ108" s="385"/>
      <c r="CK108" s="385"/>
      <c r="CL108" s="131"/>
      <c r="CM108" s="131"/>
      <c r="CN108" s="413" t="str">
        <f>IFERROR(MIN(1,ROUND(CN104/CN106,4)),"")</f>
        <v/>
      </c>
      <c r="CO108" s="385"/>
      <c r="CP108" s="385"/>
      <c r="CQ108" s="131"/>
      <c r="CR108" s="131"/>
      <c r="CS108" s="413" t="str">
        <f>IFERROR(MIN(1,ROUND(CS104/CS106,4)),"")</f>
        <v/>
      </c>
      <c r="CT108" s="385"/>
      <c r="CU108" s="385"/>
      <c r="CV108" s="131"/>
      <c r="CW108" s="131"/>
      <c r="CX108" s="413" t="str">
        <f>IFERROR(MIN(1,ROUND(CX104/CX106,4)),"")</f>
        <v/>
      </c>
      <c r="CY108" s="385"/>
      <c r="CZ108" s="385"/>
      <c r="DA108" s="131"/>
      <c r="DB108" s="131"/>
      <c r="DC108" s="413" t="str">
        <f>IFERROR(MIN(1,ROUND(DC104/DC106,4)),"")</f>
        <v/>
      </c>
      <c r="DD108" s="385"/>
      <c r="DE108" s="385"/>
      <c r="DF108" s="131"/>
      <c r="DG108" s="131"/>
      <c r="DH108" s="413" t="str">
        <f>IFERROR(MIN(1,ROUND(DH104/DH106,4)),"")</f>
        <v/>
      </c>
      <c r="DI108" s="385"/>
      <c r="DJ108" s="385"/>
      <c r="DK108" s="131"/>
      <c r="DL108" s="131"/>
      <c r="DM108" s="413" t="str">
        <f>IFERROR(MIN(1,ROUND(DM104/DM106,4)),"")</f>
        <v/>
      </c>
      <c r="DN108" s="385"/>
      <c r="DO108" s="385"/>
      <c r="DP108" s="131"/>
      <c r="DQ108" s="131"/>
      <c r="DR108" s="413" t="str">
        <f>IFERROR(MIN(1,ROUND(DR104/DR106,4)),"")</f>
        <v/>
      </c>
      <c r="DS108" s="385"/>
      <c r="DT108" s="385"/>
      <c r="DU108" s="131"/>
      <c r="DV108" s="131"/>
      <c r="DW108" s="413" t="str">
        <f>IFERROR(MIN(1,ROUND(DW104/DW106,4)),"")</f>
        <v/>
      </c>
      <c r="DX108" s="385"/>
      <c r="DY108" s="385"/>
      <c r="DZ108" s="131"/>
      <c r="EA108" s="131"/>
      <c r="EB108" s="413" t="str">
        <f>IFERROR(MIN(1,ROUND(EB104/EB106,4)),"")</f>
        <v/>
      </c>
      <c r="EC108" s="385"/>
      <c r="ED108" s="385"/>
      <c r="EE108" s="131"/>
      <c r="EF108" s="131"/>
      <c r="EG108" s="413" t="str">
        <f>IFERROR(MIN(1,ROUND(EG104/EG106,4)),"")</f>
        <v/>
      </c>
      <c r="EH108" s="385"/>
      <c r="EI108" s="385"/>
      <c r="EJ108" s="131"/>
      <c r="EK108" s="131"/>
      <c r="EL108" s="413" t="str">
        <f>IFERROR(MIN(1,ROUND(EL104/EL106,4)),"")</f>
        <v/>
      </c>
      <c r="EM108" s="385"/>
      <c r="EN108" s="385"/>
      <c r="EO108" s="131"/>
      <c r="EP108" s="131"/>
      <c r="EQ108" s="413" t="str">
        <f>IFERROR(MIN(1,ROUND(EQ104/EQ106,4)),"")</f>
        <v/>
      </c>
      <c r="ER108" s="385"/>
      <c r="ES108" s="385"/>
      <c r="ET108" s="131"/>
      <c r="EU108" s="131"/>
      <c r="EV108" s="413" t="str">
        <f>IFERROR(MIN(1,ROUND(EV104/EV106,4)),"")</f>
        <v/>
      </c>
      <c r="EW108" s="385"/>
      <c r="EX108" s="385"/>
      <c r="EY108" s="131"/>
      <c r="EZ108" s="131"/>
      <c r="FA108" s="413" t="str">
        <f>IFERROR(MIN(1,ROUND(FA104/FA106,4)),"")</f>
        <v/>
      </c>
      <c r="FB108" s="385"/>
      <c r="FC108" s="385"/>
      <c r="FD108" s="131"/>
      <c r="FE108" s="131"/>
      <c r="FF108" s="413" t="str">
        <f>IFERROR(MIN(1,ROUND(FF104/FF106,4)),"")</f>
        <v/>
      </c>
      <c r="FG108" s="385"/>
      <c r="FH108" s="385"/>
      <c r="FI108" s="131"/>
      <c r="FJ108" s="131"/>
      <c r="FK108" s="413" t="str">
        <f>IFERROR(MIN(1,ROUND(FK104/FK106,4)),"")</f>
        <v/>
      </c>
      <c r="FL108" s="385"/>
      <c r="FM108" s="385"/>
      <c r="FN108" s="131"/>
      <c r="FO108" s="131"/>
      <c r="FP108" s="413" t="str">
        <f>IFERROR(MIN(1,ROUND(FP104/FP106,4)),"")</f>
        <v/>
      </c>
      <c r="FQ108" s="385"/>
      <c r="FR108" s="385"/>
      <c r="FS108" s="131"/>
      <c r="FT108" s="131"/>
      <c r="FU108" s="413" t="str">
        <f>IFERROR(MIN(1,ROUND(FU104/FU106,4)),"")</f>
        <v/>
      </c>
      <c r="FV108" s="385"/>
      <c r="FW108" s="385"/>
      <c r="FX108" s="131"/>
      <c r="FY108" s="131"/>
      <c r="FZ108" s="413" t="str">
        <f>IFERROR(MIN(1,ROUND(FZ104/FZ106,4)),"")</f>
        <v/>
      </c>
      <c r="GA108" s="385"/>
      <c r="GB108" s="385"/>
      <c r="GC108" s="131"/>
      <c r="GD108" s="131"/>
      <c r="GE108" s="413" t="str">
        <f>IFERROR(MIN(1,ROUND(GE104/GE106,4)),"")</f>
        <v/>
      </c>
      <c r="GF108" s="385"/>
      <c r="GG108" s="385"/>
      <c r="GH108" s="131"/>
      <c r="GI108" s="131"/>
      <c r="GJ108" s="413" t="str">
        <f>IFERROR(MIN(1,ROUND(GJ104/GJ106,4)),"")</f>
        <v/>
      </c>
      <c r="GK108" s="385"/>
      <c r="GL108" s="385"/>
      <c r="GM108" s="131"/>
      <c r="GN108" s="131"/>
      <c r="GO108" s="413" t="str">
        <f>IFERROR(MIN(1,ROUND(GO104/GO106,4)),"")</f>
        <v/>
      </c>
      <c r="GP108" s="385"/>
      <c r="GQ108" s="385"/>
      <c r="GR108" s="131"/>
      <c r="GS108" s="131"/>
      <c r="GT108" s="413" t="str">
        <f>IFERROR(MIN(1,ROUND(GT104/GT106,4)),"")</f>
        <v/>
      </c>
      <c r="GU108" s="385"/>
      <c r="GV108" s="385"/>
      <c r="GW108" s="131"/>
      <c r="GX108" s="131"/>
      <c r="GY108" s="413" t="str">
        <f>IFERROR(MIN(1,ROUND(GY104/GY106,4)),"")</f>
        <v/>
      </c>
      <c r="GZ108" s="385"/>
      <c r="HA108" s="385"/>
      <c r="HB108" s="131"/>
      <c r="HC108" s="131"/>
      <c r="HD108" s="413" t="str">
        <f>IFERROR(MIN(1,ROUND(HD104/HD106,4)),"")</f>
        <v/>
      </c>
      <c r="HE108" s="385"/>
      <c r="HF108" s="385"/>
      <c r="HG108" s="131"/>
      <c r="HH108" s="131"/>
      <c r="HI108" s="413" t="str">
        <f>IFERROR(MIN(1,ROUND(HI104/HI106,4)),"")</f>
        <v/>
      </c>
      <c r="HJ108" s="385"/>
      <c r="HK108" s="385"/>
      <c r="HL108" s="131"/>
      <c r="HM108" s="131"/>
      <c r="HN108" s="413" t="str">
        <f>IFERROR(MIN(1,ROUND(HN104/HN106,4)),"")</f>
        <v/>
      </c>
      <c r="HO108" s="385"/>
      <c r="HP108" s="385"/>
      <c r="HQ108" s="131"/>
      <c r="HR108" s="131"/>
      <c r="HS108" s="413" t="str">
        <f>IFERROR(MIN(1,ROUND(HS104/HS106,4)),"")</f>
        <v/>
      </c>
      <c r="HT108" s="385"/>
      <c r="HU108" s="385"/>
      <c r="HV108" s="131"/>
      <c r="HW108" s="131"/>
      <c r="HX108" s="413" t="str">
        <f>IFERROR(MIN(1,ROUND(HX104/HX106,4)),"")</f>
        <v/>
      </c>
      <c r="HY108" s="385"/>
      <c r="HZ108" s="385"/>
      <c r="IA108" s="131"/>
      <c r="IB108" s="131"/>
      <c r="IC108" s="413" t="str">
        <f>IFERROR(MIN(1,ROUND(IC104/IC106,4)),"")</f>
        <v/>
      </c>
      <c r="ID108" s="385"/>
      <c r="IE108" s="385"/>
      <c r="IF108" s="131"/>
      <c r="IG108" s="131"/>
      <c r="IH108" s="413" t="str">
        <f>IFERROR(MIN(1,ROUND(IH104/IH106,4)),"")</f>
        <v/>
      </c>
      <c r="II108" s="385"/>
      <c r="IJ108" s="385"/>
      <c r="IK108" s="131"/>
      <c r="IL108" s="131"/>
      <c r="IM108" s="413" t="str">
        <f>IFERROR(MIN(1,ROUND(IM104/IM106,4)),"")</f>
        <v/>
      </c>
      <c r="IN108" s="385"/>
      <c r="IO108" s="385"/>
      <c r="IP108" s="131"/>
      <c r="IQ108" s="131"/>
      <c r="IR108" s="413" t="str">
        <f>IFERROR(MIN(1,ROUND(IR104/IR106,4)),"")</f>
        <v/>
      </c>
      <c r="IS108" s="385"/>
      <c r="IT108" s="385"/>
      <c r="IU108" s="131"/>
      <c r="IV108" s="131"/>
      <c r="IW108" s="413" t="str">
        <f>IFERROR(MIN(1,ROUND(IW104/IW106,4)),"")</f>
        <v/>
      </c>
      <c r="IX108" s="385"/>
      <c r="IY108" s="386"/>
      <c r="IZ108" s="405"/>
      <c r="JA108" s="378"/>
      <c r="JB108" s="256"/>
      <c r="JC108" s="256"/>
    </row>
    <row r="109" spans="1:263" s="3" customFormat="1" x14ac:dyDescent="0.35">
      <c r="A109" s="198"/>
      <c r="B109" s="359"/>
      <c r="C109" s="239"/>
      <c r="D109" s="160"/>
      <c r="E109" s="102"/>
      <c r="F109" s="289"/>
      <c r="G109" s="148"/>
      <c r="H109" s="150"/>
      <c r="I109" s="202"/>
      <c r="J109" s="324"/>
      <c r="K109" s="131"/>
      <c r="L109" s="131"/>
      <c r="M109" s="385"/>
      <c r="N109" s="385"/>
      <c r="O109" s="131"/>
      <c r="P109" s="131"/>
      <c r="Q109" s="131"/>
      <c r="R109" s="385"/>
      <c r="S109" s="385"/>
      <c r="T109" s="131"/>
      <c r="U109" s="131"/>
      <c r="V109" s="131"/>
      <c r="W109" s="385"/>
      <c r="X109" s="385"/>
      <c r="Y109" s="131"/>
      <c r="Z109" s="131"/>
      <c r="AA109" s="131"/>
      <c r="AB109" s="385"/>
      <c r="AC109" s="385"/>
      <c r="AD109" s="131"/>
      <c r="AE109" s="131"/>
      <c r="AF109" s="131"/>
      <c r="AG109" s="385"/>
      <c r="AH109" s="385"/>
      <c r="AI109" s="131"/>
      <c r="AJ109" s="131"/>
      <c r="AK109" s="131"/>
      <c r="AL109" s="385"/>
      <c r="AM109" s="385"/>
      <c r="AN109" s="131"/>
      <c r="AO109" s="131"/>
      <c r="AP109" s="131"/>
      <c r="AQ109" s="385"/>
      <c r="AR109" s="385"/>
      <c r="AS109" s="131"/>
      <c r="AT109" s="131"/>
      <c r="AU109" s="131"/>
      <c r="AV109" s="385"/>
      <c r="AW109" s="385"/>
      <c r="AX109" s="131"/>
      <c r="AY109" s="131"/>
      <c r="AZ109" s="131"/>
      <c r="BA109" s="385"/>
      <c r="BB109" s="385"/>
      <c r="BC109" s="131"/>
      <c r="BD109" s="131"/>
      <c r="BE109" s="131"/>
      <c r="BF109" s="385"/>
      <c r="BG109" s="385"/>
      <c r="BH109" s="131"/>
      <c r="BI109" s="131"/>
      <c r="BJ109" s="131"/>
      <c r="BK109" s="385"/>
      <c r="BL109" s="385"/>
      <c r="BM109" s="131"/>
      <c r="BN109" s="131"/>
      <c r="BO109" s="131"/>
      <c r="BP109" s="385"/>
      <c r="BQ109" s="385"/>
      <c r="BR109" s="131"/>
      <c r="BS109" s="131"/>
      <c r="BT109" s="131"/>
      <c r="BU109" s="385"/>
      <c r="BV109" s="385"/>
      <c r="BW109" s="131"/>
      <c r="BX109" s="131"/>
      <c r="BY109" s="131"/>
      <c r="BZ109" s="385"/>
      <c r="CA109" s="385"/>
      <c r="CB109" s="131"/>
      <c r="CC109" s="131"/>
      <c r="CD109" s="131"/>
      <c r="CE109" s="385"/>
      <c r="CF109" s="385"/>
      <c r="CG109" s="131"/>
      <c r="CH109" s="131"/>
      <c r="CI109" s="131"/>
      <c r="CJ109" s="385"/>
      <c r="CK109" s="385"/>
      <c r="CL109" s="131"/>
      <c r="CM109" s="131"/>
      <c r="CN109" s="131"/>
      <c r="CO109" s="385"/>
      <c r="CP109" s="385"/>
      <c r="CQ109" s="131"/>
      <c r="CR109" s="131"/>
      <c r="CS109" s="131"/>
      <c r="CT109" s="385"/>
      <c r="CU109" s="385"/>
      <c r="CV109" s="131"/>
      <c r="CW109" s="131"/>
      <c r="CX109" s="131"/>
      <c r="CY109" s="385"/>
      <c r="CZ109" s="385"/>
      <c r="DA109" s="131"/>
      <c r="DB109" s="131"/>
      <c r="DC109" s="131"/>
      <c r="DD109" s="385"/>
      <c r="DE109" s="385"/>
      <c r="DF109" s="131"/>
      <c r="DG109" s="131"/>
      <c r="DH109" s="131"/>
      <c r="DI109" s="385"/>
      <c r="DJ109" s="385"/>
      <c r="DK109" s="131"/>
      <c r="DL109" s="131"/>
      <c r="DM109" s="131"/>
      <c r="DN109" s="385"/>
      <c r="DO109" s="385"/>
      <c r="DP109" s="131"/>
      <c r="DQ109" s="131"/>
      <c r="DR109" s="131"/>
      <c r="DS109" s="385"/>
      <c r="DT109" s="385"/>
      <c r="DU109" s="131"/>
      <c r="DV109" s="131"/>
      <c r="DW109" s="131"/>
      <c r="DX109" s="385"/>
      <c r="DY109" s="385"/>
      <c r="DZ109" s="131"/>
      <c r="EA109" s="131"/>
      <c r="EB109" s="131"/>
      <c r="EC109" s="385"/>
      <c r="ED109" s="385"/>
      <c r="EE109" s="131"/>
      <c r="EF109" s="131"/>
      <c r="EG109" s="131"/>
      <c r="EH109" s="385"/>
      <c r="EI109" s="385"/>
      <c r="EJ109" s="131"/>
      <c r="EK109" s="131"/>
      <c r="EL109" s="131"/>
      <c r="EM109" s="385"/>
      <c r="EN109" s="385"/>
      <c r="EO109" s="131"/>
      <c r="EP109" s="131"/>
      <c r="EQ109" s="131"/>
      <c r="ER109" s="385"/>
      <c r="ES109" s="385"/>
      <c r="ET109" s="131"/>
      <c r="EU109" s="131"/>
      <c r="EV109" s="131"/>
      <c r="EW109" s="385"/>
      <c r="EX109" s="385"/>
      <c r="EY109" s="131"/>
      <c r="EZ109" s="131"/>
      <c r="FA109" s="131"/>
      <c r="FB109" s="385"/>
      <c r="FC109" s="385"/>
      <c r="FD109" s="131"/>
      <c r="FE109" s="131"/>
      <c r="FF109" s="131"/>
      <c r="FG109" s="385"/>
      <c r="FH109" s="385"/>
      <c r="FI109" s="131"/>
      <c r="FJ109" s="131"/>
      <c r="FK109" s="131"/>
      <c r="FL109" s="385"/>
      <c r="FM109" s="385"/>
      <c r="FN109" s="131"/>
      <c r="FO109" s="131"/>
      <c r="FP109" s="131"/>
      <c r="FQ109" s="385"/>
      <c r="FR109" s="385"/>
      <c r="FS109" s="131"/>
      <c r="FT109" s="131"/>
      <c r="FU109" s="131"/>
      <c r="FV109" s="385"/>
      <c r="FW109" s="385"/>
      <c r="FX109" s="131"/>
      <c r="FY109" s="131"/>
      <c r="FZ109" s="131"/>
      <c r="GA109" s="385"/>
      <c r="GB109" s="385"/>
      <c r="GC109" s="131"/>
      <c r="GD109" s="131"/>
      <c r="GE109" s="131"/>
      <c r="GF109" s="385"/>
      <c r="GG109" s="385"/>
      <c r="GH109" s="131"/>
      <c r="GI109" s="131"/>
      <c r="GJ109" s="131"/>
      <c r="GK109" s="385"/>
      <c r="GL109" s="385"/>
      <c r="GM109" s="131"/>
      <c r="GN109" s="131"/>
      <c r="GO109" s="131"/>
      <c r="GP109" s="385"/>
      <c r="GQ109" s="385"/>
      <c r="GR109" s="131"/>
      <c r="GS109" s="131"/>
      <c r="GT109" s="131"/>
      <c r="GU109" s="385"/>
      <c r="GV109" s="385"/>
      <c r="GW109" s="131"/>
      <c r="GX109" s="131"/>
      <c r="GY109" s="131"/>
      <c r="GZ109" s="385"/>
      <c r="HA109" s="385"/>
      <c r="HB109" s="131"/>
      <c r="HC109" s="131"/>
      <c r="HD109" s="131"/>
      <c r="HE109" s="385"/>
      <c r="HF109" s="385"/>
      <c r="HG109" s="131"/>
      <c r="HH109" s="131"/>
      <c r="HI109" s="131"/>
      <c r="HJ109" s="385"/>
      <c r="HK109" s="385"/>
      <c r="HL109" s="131"/>
      <c r="HM109" s="131"/>
      <c r="HN109" s="131"/>
      <c r="HO109" s="385"/>
      <c r="HP109" s="385"/>
      <c r="HQ109" s="131"/>
      <c r="HR109" s="131"/>
      <c r="HS109" s="131"/>
      <c r="HT109" s="385"/>
      <c r="HU109" s="385"/>
      <c r="HV109" s="131"/>
      <c r="HW109" s="131"/>
      <c r="HX109" s="131"/>
      <c r="HY109" s="385"/>
      <c r="HZ109" s="385"/>
      <c r="IA109" s="131"/>
      <c r="IB109" s="131"/>
      <c r="IC109" s="131"/>
      <c r="ID109" s="385"/>
      <c r="IE109" s="385"/>
      <c r="IF109" s="131"/>
      <c r="IG109" s="131"/>
      <c r="IH109" s="131"/>
      <c r="II109" s="385"/>
      <c r="IJ109" s="385"/>
      <c r="IK109" s="131"/>
      <c r="IL109" s="131"/>
      <c r="IM109" s="131"/>
      <c r="IN109" s="385"/>
      <c r="IO109" s="385"/>
      <c r="IP109" s="131"/>
      <c r="IQ109" s="131"/>
      <c r="IR109" s="131"/>
      <c r="IS109" s="385"/>
      <c r="IT109" s="385"/>
      <c r="IU109" s="131"/>
      <c r="IV109" s="131"/>
      <c r="IW109" s="131"/>
      <c r="IX109" s="385"/>
      <c r="IY109" s="386"/>
      <c r="IZ109" s="405"/>
      <c r="JA109" s="378"/>
      <c r="JB109" s="256"/>
      <c r="JC109" s="256"/>
    </row>
    <row r="110" spans="1:263" s="3" customFormat="1" x14ac:dyDescent="0.35">
      <c r="A110" s="198"/>
      <c r="B110" s="359"/>
      <c r="C110" s="45" t="s">
        <v>897</v>
      </c>
      <c r="D110" s="105" t="s">
        <v>898</v>
      </c>
      <c r="E110" s="102"/>
      <c r="F110" s="289"/>
      <c r="G110" s="148"/>
      <c r="H110" s="150"/>
      <c r="I110" s="202"/>
      <c r="J110" s="324"/>
      <c r="K110" s="131"/>
      <c r="L110" s="131">
        <v>100</v>
      </c>
      <c r="M110" s="385"/>
      <c r="N110" s="385"/>
      <c r="O110" s="131"/>
      <c r="P110" s="131"/>
      <c r="Q110" s="131">
        <v>100</v>
      </c>
      <c r="R110" s="385"/>
      <c r="S110" s="385"/>
      <c r="T110" s="131"/>
      <c r="U110" s="131"/>
      <c r="V110" s="131">
        <v>100</v>
      </c>
      <c r="W110" s="385"/>
      <c r="X110" s="385"/>
      <c r="Y110" s="131"/>
      <c r="Z110" s="131"/>
      <c r="AA110" s="131">
        <v>100</v>
      </c>
      <c r="AB110" s="385"/>
      <c r="AC110" s="385"/>
      <c r="AD110" s="131"/>
      <c r="AE110" s="131"/>
      <c r="AF110" s="131">
        <v>100</v>
      </c>
      <c r="AG110" s="385"/>
      <c r="AH110" s="385"/>
      <c r="AI110" s="131"/>
      <c r="AJ110" s="131"/>
      <c r="AK110" s="131">
        <v>100</v>
      </c>
      <c r="AL110" s="385"/>
      <c r="AM110" s="385"/>
      <c r="AN110" s="131"/>
      <c r="AO110" s="131"/>
      <c r="AP110" s="131">
        <v>100</v>
      </c>
      <c r="AQ110" s="385"/>
      <c r="AR110" s="385"/>
      <c r="AS110" s="131"/>
      <c r="AT110" s="131"/>
      <c r="AU110" s="131">
        <v>100</v>
      </c>
      <c r="AV110" s="385"/>
      <c r="AW110" s="385"/>
      <c r="AX110" s="131"/>
      <c r="AY110" s="131"/>
      <c r="AZ110" s="131">
        <v>100</v>
      </c>
      <c r="BA110" s="385"/>
      <c r="BB110" s="385"/>
      <c r="BC110" s="131"/>
      <c r="BD110" s="131"/>
      <c r="BE110" s="131">
        <v>100</v>
      </c>
      <c r="BF110" s="385"/>
      <c r="BG110" s="385"/>
      <c r="BH110" s="131"/>
      <c r="BI110" s="131"/>
      <c r="BJ110" s="131">
        <v>100</v>
      </c>
      <c r="BK110" s="385"/>
      <c r="BL110" s="385"/>
      <c r="BM110" s="131"/>
      <c r="BN110" s="131"/>
      <c r="BO110" s="131">
        <v>100</v>
      </c>
      <c r="BP110" s="385"/>
      <c r="BQ110" s="385"/>
      <c r="BR110" s="131"/>
      <c r="BS110" s="131"/>
      <c r="BT110" s="131">
        <v>100</v>
      </c>
      <c r="BU110" s="385"/>
      <c r="BV110" s="385"/>
      <c r="BW110" s="131"/>
      <c r="BX110" s="131"/>
      <c r="BY110" s="131">
        <v>100</v>
      </c>
      <c r="BZ110" s="385"/>
      <c r="CA110" s="385"/>
      <c r="CB110" s="131"/>
      <c r="CC110" s="131"/>
      <c r="CD110" s="131">
        <v>100</v>
      </c>
      <c r="CE110" s="385"/>
      <c r="CF110" s="385"/>
      <c r="CG110" s="131"/>
      <c r="CH110" s="131"/>
      <c r="CI110" s="131">
        <v>100</v>
      </c>
      <c r="CJ110" s="385"/>
      <c r="CK110" s="385"/>
      <c r="CL110" s="131"/>
      <c r="CM110" s="131"/>
      <c r="CN110" s="131">
        <v>100</v>
      </c>
      <c r="CO110" s="385"/>
      <c r="CP110" s="385"/>
      <c r="CQ110" s="131"/>
      <c r="CR110" s="131"/>
      <c r="CS110" s="131">
        <v>100</v>
      </c>
      <c r="CT110" s="385"/>
      <c r="CU110" s="385"/>
      <c r="CV110" s="131"/>
      <c r="CW110" s="131"/>
      <c r="CX110" s="131">
        <v>100</v>
      </c>
      <c r="CY110" s="385"/>
      <c r="CZ110" s="385"/>
      <c r="DA110" s="131"/>
      <c r="DB110" s="131"/>
      <c r="DC110" s="131">
        <v>100</v>
      </c>
      <c r="DD110" s="385"/>
      <c r="DE110" s="385"/>
      <c r="DF110" s="131"/>
      <c r="DG110" s="131"/>
      <c r="DH110" s="131">
        <v>100</v>
      </c>
      <c r="DI110" s="385"/>
      <c r="DJ110" s="385"/>
      <c r="DK110" s="131"/>
      <c r="DL110" s="131"/>
      <c r="DM110" s="131">
        <v>100</v>
      </c>
      <c r="DN110" s="385"/>
      <c r="DO110" s="385"/>
      <c r="DP110" s="131"/>
      <c r="DQ110" s="131"/>
      <c r="DR110" s="131">
        <v>100</v>
      </c>
      <c r="DS110" s="385"/>
      <c r="DT110" s="385"/>
      <c r="DU110" s="131"/>
      <c r="DV110" s="131"/>
      <c r="DW110" s="131">
        <v>100</v>
      </c>
      <c r="DX110" s="385"/>
      <c r="DY110" s="385"/>
      <c r="DZ110" s="131"/>
      <c r="EA110" s="131"/>
      <c r="EB110" s="131">
        <v>100</v>
      </c>
      <c r="EC110" s="385"/>
      <c r="ED110" s="385"/>
      <c r="EE110" s="131"/>
      <c r="EF110" s="131"/>
      <c r="EG110" s="131">
        <v>100</v>
      </c>
      <c r="EH110" s="385"/>
      <c r="EI110" s="385"/>
      <c r="EJ110" s="131"/>
      <c r="EK110" s="131"/>
      <c r="EL110" s="131">
        <v>100</v>
      </c>
      <c r="EM110" s="385"/>
      <c r="EN110" s="385"/>
      <c r="EO110" s="131"/>
      <c r="EP110" s="131"/>
      <c r="EQ110" s="131">
        <v>100</v>
      </c>
      <c r="ER110" s="385"/>
      <c r="ES110" s="385"/>
      <c r="ET110" s="131"/>
      <c r="EU110" s="131"/>
      <c r="EV110" s="131">
        <v>100</v>
      </c>
      <c r="EW110" s="385"/>
      <c r="EX110" s="385"/>
      <c r="EY110" s="131"/>
      <c r="EZ110" s="131"/>
      <c r="FA110" s="131">
        <v>100</v>
      </c>
      <c r="FB110" s="385"/>
      <c r="FC110" s="385"/>
      <c r="FD110" s="131"/>
      <c r="FE110" s="131"/>
      <c r="FF110" s="131">
        <v>100</v>
      </c>
      <c r="FG110" s="385"/>
      <c r="FH110" s="385"/>
      <c r="FI110" s="131"/>
      <c r="FJ110" s="131"/>
      <c r="FK110" s="131">
        <v>100</v>
      </c>
      <c r="FL110" s="385"/>
      <c r="FM110" s="385"/>
      <c r="FN110" s="131"/>
      <c r="FO110" s="131"/>
      <c r="FP110" s="131">
        <v>100</v>
      </c>
      <c r="FQ110" s="385"/>
      <c r="FR110" s="385"/>
      <c r="FS110" s="131"/>
      <c r="FT110" s="131"/>
      <c r="FU110" s="131">
        <v>100</v>
      </c>
      <c r="FV110" s="385"/>
      <c r="FW110" s="385"/>
      <c r="FX110" s="131"/>
      <c r="FY110" s="131"/>
      <c r="FZ110" s="131">
        <v>100</v>
      </c>
      <c r="GA110" s="385"/>
      <c r="GB110" s="385"/>
      <c r="GC110" s="131"/>
      <c r="GD110" s="131"/>
      <c r="GE110" s="131">
        <v>100</v>
      </c>
      <c r="GF110" s="385"/>
      <c r="GG110" s="385"/>
      <c r="GH110" s="131"/>
      <c r="GI110" s="131"/>
      <c r="GJ110" s="131">
        <v>100</v>
      </c>
      <c r="GK110" s="385"/>
      <c r="GL110" s="385"/>
      <c r="GM110" s="131"/>
      <c r="GN110" s="131"/>
      <c r="GO110" s="131">
        <v>100</v>
      </c>
      <c r="GP110" s="385"/>
      <c r="GQ110" s="385"/>
      <c r="GR110" s="131"/>
      <c r="GS110" s="131"/>
      <c r="GT110" s="131">
        <v>100</v>
      </c>
      <c r="GU110" s="385"/>
      <c r="GV110" s="385"/>
      <c r="GW110" s="131"/>
      <c r="GX110" s="131"/>
      <c r="GY110" s="131">
        <v>100</v>
      </c>
      <c r="GZ110" s="385"/>
      <c r="HA110" s="385"/>
      <c r="HB110" s="131"/>
      <c r="HC110" s="131"/>
      <c r="HD110" s="131">
        <v>100</v>
      </c>
      <c r="HE110" s="385"/>
      <c r="HF110" s="385"/>
      <c r="HG110" s="131"/>
      <c r="HH110" s="131"/>
      <c r="HI110" s="131">
        <v>100</v>
      </c>
      <c r="HJ110" s="385"/>
      <c r="HK110" s="385"/>
      <c r="HL110" s="131"/>
      <c r="HM110" s="131"/>
      <c r="HN110" s="131">
        <v>100</v>
      </c>
      <c r="HO110" s="385"/>
      <c r="HP110" s="385"/>
      <c r="HQ110" s="131"/>
      <c r="HR110" s="131"/>
      <c r="HS110" s="131">
        <v>100</v>
      </c>
      <c r="HT110" s="385"/>
      <c r="HU110" s="385"/>
      <c r="HV110" s="131"/>
      <c r="HW110" s="131"/>
      <c r="HX110" s="131">
        <v>100</v>
      </c>
      <c r="HY110" s="385"/>
      <c r="HZ110" s="385"/>
      <c r="IA110" s="131"/>
      <c r="IB110" s="131"/>
      <c r="IC110" s="131">
        <v>100</v>
      </c>
      <c r="ID110" s="385"/>
      <c r="IE110" s="385"/>
      <c r="IF110" s="131"/>
      <c r="IG110" s="131"/>
      <c r="IH110" s="131">
        <v>100</v>
      </c>
      <c r="II110" s="385"/>
      <c r="IJ110" s="385"/>
      <c r="IK110" s="131"/>
      <c r="IL110" s="131"/>
      <c r="IM110" s="131">
        <v>100</v>
      </c>
      <c r="IN110" s="385"/>
      <c r="IO110" s="385"/>
      <c r="IP110" s="131"/>
      <c r="IQ110" s="131"/>
      <c r="IR110" s="131">
        <v>100</v>
      </c>
      <c r="IS110" s="385"/>
      <c r="IT110" s="385"/>
      <c r="IU110" s="131"/>
      <c r="IV110" s="131"/>
      <c r="IW110" s="131">
        <v>100</v>
      </c>
      <c r="IX110" s="385"/>
      <c r="IY110" s="386"/>
      <c r="IZ110" s="405"/>
      <c r="JA110" s="378"/>
      <c r="JB110" s="256"/>
      <c r="JC110" s="256"/>
    </row>
    <row r="111" spans="1:263" s="3" customFormat="1" x14ac:dyDescent="0.35">
      <c r="A111" s="198"/>
      <c r="B111" s="359"/>
      <c r="C111" s="45"/>
      <c r="D111" s="160"/>
      <c r="E111" s="102"/>
      <c r="F111" s="289"/>
      <c r="G111" s="148"/>
      <c r="H111" s="150"/>
      <c r="I111" s="202"/>
      <c r="J111" s="324"/>
      <c r="K111" s="131"/>
      <c r="L111" s="387"/>
      <c r="M111" s="385"/>
      <c r="N111" s="385"/>
      <c r="O111" s="131"/>
      <c r="P111" s="131"/>
      <c r="Q111" s="387"/>
      <c r="R111" s="385"/>
      <c r="S111" s="385"/>
      <c r="T111" s="131"/>
      <c r="U111" s="131"/>
      <c r="V111" s="387"/>
      <c r="W111" s="385"/>
      <c r="X111" s="385"/>
      <c r="Y111" s="131"/>
      <c r="Z111" s="131"/>
      <c r="AA111" s="387"/>
      <c r="AB111" s="385"/>
      <c r="AC111" s="385"/>
      <c r="AD111" s="131"/>
      <c r="AE111" s="131"/>
      <c r="AF111" s="387"/>
      <c r="AG111" s="385"/>
      <c r="AH111" s="385"/>
      <c r="AI111" s="131"/>
      <c r="AJ111" s="131"/>
      <c r="AK111" s="387"/>
      <c r="AL111" s="385"/>
      <c r="AM111" s="385"/>
      <c r="AN111" s="131"/>
      <c r="AO111" s="131"/>
      <c r="AP111" s="387"/>
      <c r="AQ111" s="385"/>
      <c r="AR111" s="385"/>
      <c r="AS111" s="131"/>
      <c r="AT111" s="131"/>
      <c r="AU111" s="387"/>
      <c r="AV111" s="385"/>
      <c r="AW111" s="385"/>
      <c r="AX111" s="131"/>
      <c r="AY111" s="131"/>
      <c r="AZ111" s="387"/>
      <c r="BA111" s="385"/>
      <c r="BB111" s="385"/>
      <c r="BC111" s="131"/>
      <c r="BD111" s="131"/>
      <c r="BE111" s="387"/>
      <c r="BF111" s="385"/>
      <c r="BG111" s="385"/>
      <c r="BH111" s="131"/>
      <c r="BI111" s="131"/>
      <c r="BJ111" s="387"/>
      <c r="BK111" s="385"/>
      <c r="BL111" s="385"/>
      <c r="BM111" s="131"/>
      <c r="BN111" s="131"/>
      <c r="BO111" s="387"/>
      <c r="BP111" s="385"/>
      <c r="BQ111" s="385"/>
      <c r="BR111" s="131"/>
      <c r="BS111" s="131"/>
      <c r="BT111" s="387"/>
      <c r="BU111" s="385"/>
      <c r="BV111" s="385"/>
      <c r="BW111" s="131"/>
      <c r="BX111" s="131"/>
      <c r="BY111" s="387"/>
      <c r="BZ111" s="385"/>
      <c r="CA111" s="385"/>
      <c r="CB111" s="131"/>
      <c r="CC111" s="131"/>
      <c r="CD111" s="387"/>
      <c r="CE111" s="385"/>
      <c r="CF111" s="385"/>
      <c r="CG111" s="131"/>
      <c r="CH111" s="131"/>
      <c r="CI111" s="387"/>
      <c r="CJ111" s="385"/>
      <c r="CK111" s="385"/>
      <c r="CL111" s="131"/>
      <c r="CM111" s="131"/>
      <c r="CN111" s="387"/>
      <c r="CO111" s="385"/>
      <c r="CP111" s="385"/>
      <c r="CQ111" s="131"/>
      <c r="CR111" s="131"/>
      <c r="CS111" s="387"/>
      <c r="CT111" s="385"/>
      <c r="CU111" s="385"/>
      <c r="CV111" s="131"/>
      <c r="CW111" s="131"/>
      <c r="CX111" s="387"/>
      <c r="CY111" s="385"/>
      <c r="CZ111" s="385"/>
      <c r="DA111" s="131"/>
      <c r="DB111" s="131"/>
      <c r="DC111" s="387"/>
      <c r="DD111" s="385"/>
      <c r="DE111" s="385"/>
      <c r="DF111" s="131"/>
      <c r="DG111" s="131"/>
      <c r="DH111" s="387"/>
      <c r="DI111" s="385"/>
      <c r="DJ111" s="385"/>
      <c r="DK111" s="131"/>
      <c r="DL111" s="131"/>
      <c r="DM111" s="387"/>
      <c r="DN111" s="385"/>
      <c r="DO111" s="385"/>
      <c r="DP111" s="131"/>
      <c r="DQ111" s="131"/>
      <c r="DR111" s="387"/>
      <c r="DS111" s="385"/>
      <c r="DT111" s="385"/>
      <c r="DU111" s="131"/>
      <c r="DV111" s="131"/>
      <c r="DW111" s="387"/>
      <c r="DX111" s="385"/>
      <c r="DY111" s="385"/>
      <c r="DZ111" s="131"/>
      <c r="EA111" s="131"/>
      <c r="EB111" s="387"/>
      <c r="EC111" s="385"/>
      <c r="ED111" s="385"/>
      <c r="EE111" s="131"/>
      <c r="EF111" s="131"/>
      <c r="EG111" s="387"/>
      <c r="EH111" s="385"/>
      <c r="EI111" s="385"/>
      <c r="EJ111" s="131"/>
      <c r="EK111" s="131"/>
      <c r="EL111" s="387"/>
      <c r="EM111" s="385"/>
      <c r="EN111" s="385"/>
      <c r="EO111" s="131"/>
      <c r="EP111" s="131"/>
      <c r="EQ111" s="387"/>
      <c r="ER111" s="385"/>
      <c r="ES111" s="385"/>
      <c r="ET111" s="131"/>
      <c r="EU111" s="131"/>
      <c r="EV111" s="387"/>
      <c r="EW111" s="385"/>
      <c r="EX111" s="385"/>
      <c r="EY111" s="131"/>
      <c r="EZ111" s="131"/>
      <c r="FA111" s="387"/>
      <c r="FB111" s="385"/>
      <c r="FC111" s="385"/>
      <c r="FD111" s="131"/>
      <c r="FE111" s="131"/>
      <c r="FF111" s="387"/>
      <c r="FG111" s="385"/>
      <c r="FH111" s="385"/>
      <c r="FI111" s="131"/>
      <c r="FJ111" s="131"/>
      <c r="FK111" s="387"/>
      <c r="FL111" s="385"/>
      <c r="FM111" s="385"/>
      <c r="FN111" s="131"/>
      <c r="FO111" s="131"/>
      <c r="FP111" s="387"/>
      <c r="FQ111" s="385"/>
      <c r="FR111" s="385"/>
      <c r="FS111" s="131"/>
      <c r="FT111" s="131"/>
      <c r="FU111" s="387"/>
      <c r="FV111" s="385"/>
      <c r="FW111" s="385"/>
      <c r="FX111" s="131"/>
      <c r="FY111" s="131"/>
      <c r="FZ111" s="387"/>
      <c r="GA111" s="385"/>
      <c r="GB111" s="385"/>
      <c r="GC111" s="131"/>
      <c r="GD111" s="131"/>
      <c r="GE111" s="387"/>
      <c r="GF111" s="385"/>
      <c r="GG111" s="385"/>
      <c r="GH111" s="131"/>
      <c r="GI111" s="131"/>
      <c r="GJ111" s="387"/>
      <c r="GK111" s="385"/>
      <c r="GL111" s="385"/>
      <c r="GM111" s="131"/>
      <c r="GN111" s="131"/>
      <c r="GO111" s="387"/>
      <c r="GP111" s="385"/>
      <c r="GQ111" s="385"/>
      <c r="GR111" s="131"/>
      <c r="GS111" s="131"/>
      <c r="GT111" s="387"/>
      <c r="GU111" s="385"/>
      <c r="GV111" s="385"/>
      <c r="GW111" s="131"/>
      <c r="GX111" s="131"/>
      <c r="GY111" s="387"/>
      <c r="GZ111" s="385"/>
      <c r="HA111" s="385"/>
      <c r="HB111" s="131"/>
      <c r="HC111" s="131"/>
      <c r="HD111" s="387"/>
      <c r="HE111" s="385"/>
      <c r="HF111" s="385"/>
      <c r="HG111" s="131"/>
      <c r="HH111" s="131"/>
      <c r="HI111" s="387"/>
      <c r="HJ111" s="385"/>
      <c r="HK111" s="385"/>
      <c r="HL111" s="131"/>
      <c r="HM111" s="131"/>
      <c r="HN111" s="387"/>
      <c r="HO111" s="385"/>
      <c r="HP111" s="385"/>
      <c r="HQ111" s="131"/>
      <c r="HR111" s="131"/>
      <c r="HS111" s="387"/>
      <c r="HT111" s="385"/>
      <c r="HU111" s="385"/>
      <c r="HV111" s="131"/>
      <c r="HW111" s="131"/>
      <c r="HX111" s="387"/>
      <c r="HY111" s="385"/>
      <c r="HZ111" s="385"/>
      <c r="IA111" s="131"/>
      <c r="IB111" s="131"/>
      <c r="IC111" s="387"/>
      <c r="ID111" s="385"/>
      <c r="IE111" s="385"/>
      <c r="IF111" s="131"/>
      <c r="IG111" s="131"/>
      <c r="IH111" s="387"/>
      <c r="II111" s="385"/>
      <c r="IJ111" s="385"/>
      <c r="IK111" s="131"/>
      <c r="IL111" s="131"/>
      <c r="IM111" s="387"/>
      <c r="IN111" s="385"/>
      <c r="IO111" s="385"/>
      <c r="IP111" s="131"/>
      <c r="IQ111" s="131"/>
      <c r="IR111" s="387"/>
      <c r="IS111" s="385"/>
      <c r="IT111" s="385"/>
      <c r="IU111" s="131"/>
      <c r="IV111" s="131"/>
      <c r="IW111" s="387"/>
      <c r="IX111" s="385"/>
      <c r="IY111" s="386"/>
      <c r="IZ111" s="405"/>
      <c r="JA111" s="378"/>
      <c r="JB111" s="256"/>
      <c r="JC111" s="256"/>
    </row>
    <row r="112" spans="1:263" s="3" customFormat="1" x14ac:dyDescent="0.35">
      <c r="A112" s="198"/>
      <c r="B112" s="359"/>
      <c r="C112" s="45" t="s">
        <v>899</v>
      </c>
      <c r="D112" s="105" t="s">
        <v>900</v>
      </c>
      <c r="E112" s="102"/>
      <c r="F112" s="289"/>
      <c r="G112" s="148"/>
      <c r="H112" s="150"/>
      <c r="I112" s="202"/>
      <c r="J112" s="324"/>
      <c r="K112" s="131"/>
      <c r="L112" s="131" t="str">
        <f>IFERROR(ROUND(L108*L110,2),"")</f>
        <v/>
      </c>
      <c r="M112" s="385"/>
      <c r="N112" s="385"/>
      <c r="O112" s="131"/>
      <c r="P112" s="131"/>
      <c r="Q112" s="131" t="str">
        <f>IFERROR(ROUND(Q108*Q110,2),"")</f>
        <v/>
      </c>
      <c r="R112" s="385"/>
      <c r="S112" s="385"/>
      <c r="T112" s="131"/>
      <c r="U112" s="131"/>
      <c r="V112" s="131" t="str">
        <f>IFERROR(ROUND(V108*V110,2),"")</f>
        <v/>
      </c>
      <c r="W112" s="385"/>
      <c r="X112" s="385"/>
      <c r="Y112" s="131"/>
      <c r="Z112" s="131"/>
      <c r="AA112" s="131" t="str">
        <f>IFERROR(ROUND(AA108*AA110,2),"")</f>
        <v/>
      </c>
      <c r="AB112" s="385"/>
      <c r="AC112" s="385"/>
      <c r="AD112" s="131"/>
      <c r="AE112" s="131"/>
      <c r="AF112" s="131" t="str">
        <f>IFERROR(ROUND(AF108*AF110,2),"")</f>
        <v/>
      </c>
      <c r="AG112" s="385"/>
      <c r="AH112" s="385"/>
      <c r="AI112" s="131"/>
      <c r="AJ112" s="131"/>
      <c r="AK112" s="131" t="str">
        <f>IFERROR(ROUND(AK108*AK110,2),"")</f>
        <v/>
      </c>
      <c r="AL112" s="385"/>
      <c r="AM112" s="385"/>
      <c r="AN112" s="131"/>
      <c r="AO112" s="131"/>
      <c r="AP112" s="131" t="str">
        <f>IFERROR(ROUND(AP108*AP110,2),"")</f>
        <v/>
      </c>
      <c r="AQ112" s="385"/>
      <c r="AR112" s="385"/>
      <c r="AS112" s="131"/>
      <c r="AT112" s="131"/>
      <c r="AU112" s="131" t="str">
        <f>IFERROR(ROUND(AU108*AU110,2),"")</f>
        <v/>
      </c>
      <c r="AV112" s="385"/>
      <c r="AW112" s="385"/>
      <c r="AX112" s="131"/>
      <c r="AY112" s="131"/>
      <c r="AZ112" s="131" t="str">
        <f>IFERROR(ROUND(AZ108*AZ110,2),"")</f>
        <v/>
      </c>
      <c r="BA112" s="385"/>
      <c r="BB112" s="385"/>
      <c r="BC112" s="131"/>
      <c r="BD112" s="131"/>
      <c r="BE112" s="131" t="str">
        <f>IFERROR(ROUND(BE108*BE110,2),"")</f>
        <v/>
      </c>
      <c r="BF112" s="385"/>
      <c r="BG112" s="385"/>
      <c r="BH112" s="131"/>
      <c r="BI112" s="131"/>
      <c r="BJ112" s="131" t="str">
        <f>IFERROR(ROUND(BJ108*BJ110,2),"")</f>
        <v/>
      </c>
      <c r="BK112" s="385"/>
      <c r="BL112" s="385"/>
      <c r="BM112" s="131"/>
      <c r="BN112" s="131"/>
      <c r="BO112" s="131" t="str">
        <f>IFERROR(ROUND(BO108*BO110,2),"")</f>
        <v/>
      </c>
      <c r="BP112" s="385"/>
      <c r="BQ112" s="385"/>
      <c r="BR112" s="131"/>
      <c r="BS112" s="131"/>
      <c r="BT112" s="131" t="str">
        <f>IFERROR(ROUND(BT108*BT110,2),"")</f>
        <v/>
      </c>
      <c r="BU112" s="385"/>
      <c r="BV112" s="385"/>
      <c r="BW112" s="131"/>
      <c r="BX112" s="131"/>
      <c r="BY112" s="131" t="str">
        <f>IFERROR(ROUND(BY108*BY110,2),"")</f>
        <v/>
      </c>
      <c r="BZ112" s="385"/>
      <c r="CA112" s="385"/>
      <c r="CB112" s="131"/>
      <c r="CC112" s="131"/>
      <c r="CD112" s="131" t="str">
        <f>IFERROR(ROUND(CD108*CD110,2),"")</f>
        <v/>
      </c>
      <c r="CE112" s="385"/>
      <c r="CF112" s="385"/>
      <c r="CG112" s="131"/>
      <c r="CH112" s="131"/>
      <c r="CI112" s="131" t="str">
        <f>IFERROR(ROUND(CI108*CI110,2),"")</f>
        <v/>
      </c>
      <c r="CJ112" s="385"/>
      <c r="CK112" s="385"/>
      <c r="CL112" s="131"/>
      <c r="CM112" s="131"/>
      <c r="CN112" s="131" t="str">
        <f>IFERROR(ROUND(CN108*CN110,2),"")</f>
        <v/>
      </c>
      <c r="CO112" s="385"/>
      <c r="CP112" s="385"/>
      <c r="CQ112" s="131"/>
      <c r="CR112" s="131"/>
      <c r="CS112" s="131" t="str">
        <f>IFERROR(ROUND(CS108*CS110,2),"")</f>
        <v/>
      </c>
      <c r="CT112" s="385"/>
      <c r="CU112" s="385"/>
      <c r="CV112" s="131"/>
      <c r="CW112" s="131"/>
      <c r="CX112" s="131" t="str">
        <f>IFERROR(ROUND(CX108*CX110,2),"")</f>
        <v/>
      </c>
      <c r="CY112" s="385"/>
      <c r="CZ112" s="385"/>
      <c r="DA112" s="131"/>
      <c r="DB112" s="131"/>
      <c r="DC112" s="131" t="str">
        <f>IFERROR(ROUND(DC108*DC110,2),"")</f>
        <v/>
      </c>
      <c r="DD112" s="385"/>
      <c r="DE112" s="385"/>
      <c r="DF112" s="131"/>
      <c r="DG112" s="131"/>
      <c r="DH112" s="131" t="str">
        <f>IFERROR(ROUND(DH108*DH110,2),"")</f>
        <v/>
      </c>
      <c r="DI112" s="385"/>
      <c r="DJ112" s="385"/>
      <c r="DK112" s="131"/>
      <c r="DL112" s="131"/>
      <c r="DM112" s="131" t="str">
        <f>IFERROR(ROUND(DM108*DM110,2),"")</f>
        <v/>
      </c>
      <c r="DN112" s="385"/>
      <c r="DO112" s="385"/>
      <c r="DP112" s="131"/>
      <c r="DQ112" s="131"/>
      <c r="DR112" s="131" t="str">
        <f>IFERROR(ROUND(DR108*DR110,2),"")</f>
        <v/>
      </c>
      <c r="DS112" s="385"/>
      <c r="DT112" s="385"/>
      <c r="DU112" s="131"/>
      <c r="DV112" s="131"/>
      <c r="DW112" s="131" t="str">
        <f>IFERROR(ROUND(DW108*DW110,2),"")</f>
        <v/>
      </c>
      <c r="DX112" s="385"/>
      <c r="DY112" s="385"/>
      <c r="DZ112" s="131"/>
      <c r="EA112" s="131"/>
      <c r="EB112" s="131" t="str">
        <f>IFERROR(ROUND(EB108*EB110,2),"")</f>
        <v/>
      </c>
      <c r="EC112" s="385"/>
      <c r="ED112" s="385"/>
      <c r="EE112" s="131"/>
      <c r="EF112" s="131"/>
      <c r="EG112" s="131" t="str">
        <f>IFERROR(ROUND(EG108*EG110,2),"")</f>
        <v/>
      </c>
      <c r="EH112" s="385"/>
      <c r="EI112" s="385"/>
      <c r="EJ112" s="131"/>
      <c r="EK112" s="131"/>
      <c r="EL112" s="131" t="str">
        <f>IFERROR(ROUND(EL108*EL110,2),"")</f>
        <v/>
      </c>
      <c r="EM112" s="385"/>
      <c r="EN112" s="385"/>
      <c r="EO112" s="131"/>
      <c r="EP112" s="131"/>
      <c r="EQ112" s="131" t="str">
        <f>IFERROR(ROUND(EQ108*EQ110,2),"")</f>
        <v/>
      </c>
      <c r="ER112" s="385"/>
      <c r="ES112" s="385"/>
      <c r="ET112" s="131"/>
      <c r="EU112" s="131"/>
      <c r="EV112" s="131" t="str">
        <f>IFERROR(ROUND(EV108*EV110,2),"")</f>
        <v/>
      </c>
      <c r="EW112" s="385"/>
      <c r="EX112" s="385"/>
      <c r="EY112" s="131"/>
      <c r="EZ112" s="131"/>
      <c r="FA112" s="131" t="str">
        <f>IFERROR(ROUND(FA108*FA110,2),"")</f>
        <v/>
      </c>
      <c r="FB112" s="385"/>
      <c r="FC112" s="385"/>
      <c r="FD112" s="131"/>
      <c r="FE112" s="131"/>
      <c r="FF112" s="131" t="str">
        <f>IFERROR(ROUND(FF108*FF110,2),"")</f>
        <v/>
      </c>
      <c r="FG112" s="385"/>
      <c r="FH112" s="385"/>
      <c r="FI112" s="131"/>
      <c r="FJ112" s="131"/>
      <c r="FK112" s="131" t="str">
        <f>IFERROR(ROUND(FK108*FK110,2),"")</f>
        <v/>
      </c>
      <c r="FL112" s="385"/>
      <c r="FM112" s="385"/>
      <c r="FN112" s="131"/>
      <c r="FO112" s="131"/>
      <c r="FP112" s="131" t="str">
        <f>IFERROR(ROUND(FP108*FP110,2),"")</f>
        <v/>
      </c>
      <c r="FQ112" s="385"/>
      <c r="FR112" s="385"/>
      <c r="FS112" s="131"/>
      <c r="FT112" s="131"/>
      <c r="FU112" s="131" t="str">
        <f>IFERROR(ROUND(FU108*FU110,2),"")</f>
        <v/>
      </c>
      <c r="FV112" s="385"/>
      <c r="FW112" s="385"/>
      <c r="FX112" s="131"/>
      <c r="FY112" s="131"/>
      <c r="FZ112" s="131" t="str">
        <f>IFERROR(ROUND(FZ108*FZ110,2),"")</f>
        <v/>
      </c>
      <c r="GA112" s="385"/>
      <c r="GB112" s="385"/>
      <c r="GC112" s="131"/>
      <c r="GD112" s="131"/>
      <c r="GE112" s="131" t="str">
        <f>IFERROR(ROUND(GE108*GE110,2),"")</f>
        <v/>
      </c>
      <c r="GF112" s="385"/>
      <c r="GG112" s="385"/>
      <c r="GH112" s="131"/>
      <c r="GI112" s="131"/>
      <c r="GJ112" s="131" t="str">
        <f>IFERROR(ROUND(GJ108*GJ110,2),"")</f>
        <v/>
      </c>
      <c r="GK112" s="385"/>
      <c r="GL112" s="385"/>
      <c r="GM112" s="131"/>
      <c r="GN112" s="131"/>
      <c r="GO112" s="131" t="str">
        <f>IFERROR(ROUND(GO108*GO110,2),"")</f>
        <v/>
      </c>
      <c r="GP112" s="385"/>
      <c r="GQ112" s="385"/>
      <c r="GR112" s="131"/>
      <c r="GS112" s="131"/>
      <c r="GT112" s="131" t="str">
        <f>IFERROR(ROUND(GT108*GT110,2),"")</f>
        <v/>
      </c>
      <c r="GU112" s="385"/>
      <c r="GV112" s="385"/>
      <c r="GW112" s="131"/>
      <c r="GX112" s="131"/>
      <c r="GY112" s="131" t="str">
        <f>IFERROR(ROUND(GY108*GY110,2),"")</f>
        <v/>
      </c>
      <c r="GZ112" s="385"/>
      <c r="HA112" s="385"/>
      <c r="HB112" s="131"/>
      <c r="HC112" s="131"/>
      <c r="HD112" s="131" t="str">
        <f>IFERROR(ROUND(HD108*HD110,2),"")</f>
        <v/>
      </c>
      <c r="HE112" s="385"/>
      <c r="HF112" s="385"/>
      <c r="HG112" s="131"/>
      <c r="HH112" s="131"/>
      <c r="HI112" s="131" t="str">
        <f>IFERROR(ROUND(HI108*HI110,2),"")</f>
        <v/>
      </c>
      <c r="HJ112" s="385"/>
      <c r="HK112" s="385"/>
      <c r="HL112" s="131"/>
      <c r="HM112" s="131"/>
      <c r="HN112" s="131" t="str">
        <f>IFERROR(ROUND(HN108*HN110,2),"")</f>
        <v/>
      </c>
      <c r="HO112" s="385"/>
      <c r="HP112" s="385"/>
      <c r="HQ112" s="131"/>
      <c r="HR112" s="131"/>
      <c r="HS112" s="131" t="str">
        <f>IFERROR(ROUND(HS108*HS110,2),"")</f>
        <v/>
      </c>
      <c r="HT112" s="385"/>
      <c r="HU112" s="385"/>
      <c r="HV112" s="131"/>
      <c r="HW112" s="131"/>
      <c r="HX112" s="131" t="str">
        <f>IFERROR(ROUND(HX108*HX110,2),"")</f>
        <v/>
      </c>
      <c r="HY112" s="385"/>
      <c r="HZ112" s="385"/>
      <c r="IA112" s="131"/>
      <c r="IB112" s="131"/>
      <c r="IC112" s="131" t="str">
        <f>IFERROR(ROUND(IC108*IC110,2),"")</f>
        <v/>
      </c>
      <c r="ID112" s="385"/>
      <c r="IE112" s="385"/>
      <c r="IF112" s="131"/>
      <c r="IG112" s="131"/>
      <c r="IH112" s="131" t="str">
        <f>IFERROR(ROUND(IH108*IH110,2),"")</f>
        <v/>
      </c>
      <c r="II112" s="385"/>
      <c r="IJ112" s="385"/>
      <c r="IK112" s="131"/>
      <c r="IL112" s="131"/>
      <c r="IM112" s="131" t="str">
        <f>IFERROR(ROUND(IM108*IM110,2),"")</f>
        <v/>
      </c>
      <c r="IN112" s="385"/>
      <c r="IO112" s="385"/>
      <c r="IP112" s="131"/>
      <c r="IQ112" s="131"/>
      <c r="IR112" s="131" t="str">
        <f>IFERROR(ROUND(IR108*IR110,2),"")</f>
        <v/>
      </c>
      <c r="IS112" s="385"/>
      <c r="IT112" s="385"/>
      <c r="IU112" s="131"/>
      <c r="IV112" s="131"/>
      <c r="IW112" s="131" t="str">
        <f>IFERROR(ROUND(IW108*IW110,2),"")</f>
        <v/>
      </c>
      <c r="IX112" s="385"/>
      <c r="IY112" s="386"/>
      <c r="IZ112" s="405"/>
      <c r="JA112" s="378"/>
      <c r="JB112" s="256"/>
      <c r="JC112" s="256"/>
    </row>
    <row r="113" spans="1:263" s="3" customFormat="1" x14ac:dyDescent="0.35">
      <c r="A113" s="198"/>
      <c r="B113" s="359"/>
      <c r="C113" s="239"/>
      <c r="D113" s="160"/>
      <c r="E113" s="102"/>
      <c r="F113" s="289"/>
      <c r="G113" s="148"/>
      <c r="H113" s="150"/>
      <c r="I113" s="202"/>
      <c r="J113" s="324"/>
      <c r="K113" s="131"/>
      <c r="L113" s="131"/>
      <c r="M113" s="385"/>
      <c r="N113" s="385"/>
      <c r="O113" s="131"/>
      <c r="P113" s="131"/>
      <c r="Q113" s="131"/>
      <c r="R113" s="385"/>
      <c r="S113" s="385"/>
      <c r="T113" s="131"/>
      <c r="U113" s="131"/>
      <c r="V113" s="131"/>
      <c r="W113" s="385"/>
      <c r="X113" s="385"/>
      <c r="Y113" s="131"/>
      <c r="Z113" s="131"/>
      <c r="AA113" s="131"/>
      <c r="AB113" s="385"/>
      <c r="AC113" s="385"/>
      <c r="AD113" s="131"/>
      <c r="AE113" s="131"/>
      <c r="AF113" s="131"/>
      <c r="AG113" s="385"/>
      <c r="AH113" s="385"/>
      <c r="AI113" s="131"/>
      <c r="AJ113" s="131"/>
      <c r="AK113" s="131"/>
      <c r="AL113" s="385"/>
      <c r="AM113" s="385"/>
      <c r="AN113" s="131"/>
      <c r="AO113" s="131"/>
      <c r="AP113" s="131"/>
      <c r="AQ113" s="385"/>
      <c r="AR113" s="385"/>
      <c r="AS113" s="131"/>
      <c r="AT113" s="131"/>
      <c r="AU113" s="131"/>
      <c r="AV113" s="385"/>
      <c r="AW113" s="385"/>
      <c r="AX113" s="131"/>
      <c r="AY113" s="131"/>
      <c r="AZ113" s="131"/>
      <c r="BA113" s="385"/>
      <c r="BB113" s="385"/>
      <c r="BC113" s="131"/>
      <c r="BD113" s="131"/>
      <c r="BE113" s="131"/>
      <c r="BF113" s="385"/>
      <c r="BG113" s="385"/>
      <c r="BH113" s="131"/>
      <c r="BI113" s="131"/>
      <c r="BJ113" s="131"/>
      <c r="BK113" s="385"/>
      <c r="BL113" s="385"/>
      <c r="BM113" s="131"/>
      <c r="BN113" s="131"/>
      <c r="BO113" s="131"/>
      <c r="BP113" s="385"/>
      <c r="BQ113" s="385"/>
      <c r="BR113" s="131"/>
      <c r="BS113" s="131"/>
      <c r="BT113" s="131"/>
      <c r="BU113" s="385"/>
      <c r="BV113" s="385"/>
      <c r="BW113" s="131"/>
      <c r="BX113" s="131"/>
      <c r="BY113" s="131"/>
      <c r="BZ113" s="385"/>
      <c r="CA113" s="385"/>
      <c r="CB113" s="131"/>
      <c r="CC113" s="131"/>
      <c r="CD113" s="131"/>
      <c r="CE113" s="385"/>
      <c r="CF113" s="385"/>
      <c r="CG113" s="131"/>
      <c r="CH113" s="131"/>
      <c r="CI113" s="131"/>
      <c r="CJ113" s="385"/>
      <c r="CK113" s="385"/>
      <c r="CL113" s="131"/>
      <c r="CM113" s="131"/>
      <c r="CN113" s="131"/>
      <c r="CO113" s="385"/>
      <c r="CP113" s="385"/>
      <c r="CQ113" s="131"/>
      <c r="CR113" s="131"/>
      <c r="CS113" s="131"/>
      <c r="CT113" s="385"/>
      <c r="CU113" s="385"/>
      <c r="CV113" s="131"/>
      <c r="CW113" s="131"/>
      <c r="CX113" s="131"/>
      <c r="CY113" s="385"/>
      <c r="CZ113" s="385"/>
      <c r="DA113" s="131"/>
      <c r="DB113" s="131"/>
      <c r="DC113" s="131"/>
      <c r="DD113" s="385"/>
      <c r="DE113" s="385"/>
      <c r="DF113" s="131"/>
      <c r="DG113" s="131"/>
      <c r="DH113" s="131"/>
      <c r="DI113" s="385"/>
      <c r="DJ113" s="385"/>
      <c r="DK113" s="131"/>
      <c r="DL113" s="131"/>
      <c r="DM113" s="131"/>
      <c r="DN113" s="385"/>
      <c r="DO113" s="385"/>
      <c r="DP113" s="131"/>
      <c r="DQ113" s="131"/>
      <c r="DR113" s="131"/>
      <c r="DS113" s="385"/>
      <c r="DT113" s="385"/>
      <c r="DU113" s="131"/>
      <c r="DV113" s="131"/>
      <c r="DW113" s="131"/>
      <c r="DX113" s="385"/>
      <c r="DY113" s="385"/>
      <c r="DZ113" s="131"/>
      <c r="EA113" s="131"/>
      <c r="EB113" s="131"/>
      <c r="EC113" s="385"/>
      <c r="ED113" s="385"/>
      <c r="EE113" s="131"/>
      <c r="EF113" s="131"/>
      <c r="EG113" s="131"/>
      <c r="EH113" s="385"/>
      <c r="EI113" s="385"/>
      <c r="EJ113" s="131"/>
      <c r="EK113" s="131"/>
      <c r="EL113" s="131"/>
      <c r="EM113" s="385"/>
      <c r="EN113" s="385"/>
      <c r="EO113" s="131"/>
      <c r="EP113" s="131"/>
      <c r="EQ113" s="131"/>
      <c r="ER113" s="385"/>
      <c r="ES113" s="385"/>
      <c r="ET113" s="131"/>
      <c r="EU113" s="131"/>
      <c r="EV113" s="131"/>
      <c r="EW113" s="385"/>
      <c r="EX113" s="385"/>
      <c r="EY113" s="131"/>
      <c r="EZ113" s="131"/>
      <c r="FA113" s="131"/>
      <c r="FB113" s="385"/>
      <c r="FC113" s="385"/>
      <c r="FD113" s="131"/>
      <c r="FE113" s="131"/>
      <c r="FF113" s="131"/>
      <c r="FG113" s="385"/>
      <c r="FH113" s="385"/>
      <c r="FI113" s="131"/>
      <c r="FJ113" s="131"/>
      <c r="FK113" s="131"/>
      <c r="FL113" s="385"/>
      <c r="FM113" s="385"/>
      <c r="FN113" s="131"/>
      <c r="FO113" s="131"/>
      <c r="FP113" s="131"/>
      <c r="FQ113" s="385"/>
      <c r="FR113" s="385"/>
      <c r="FS113" s="131"/>
      <c r="FT113" s="131"/>
      <c r="FU113" s="131"/>
      <c r="FV113" s="385"/>
      <c r="FW113" s="385"/>
      <c r="FX113" s="131"/>
      <c r="FY113" s="131"/>
      <c r="FZ113" s="131"/>
      <c r="GA113" s="385"/>
      <c r="GB113" s="385"/>
      <c r="GC113" s="131"/>
      <c r="GD113" s="131"/>
      <c r="GE113" s="131"/>
      <c r="GF113" s="385"/>
      <c r="GG113" s="385"/>
      <c r="GH113" s="131"/>
      <c r="GI113" s="131"/>
      <c r="GJ113" s="131"/>
      <c r="GK113" s="385"/>
      <c r="GL113" s="385"/>
      <c r="GM113" s="131"/>
      <c r="GN113" s="131"/>
      <c r="GO113" s="131"/>
      <c r="GP113" s="385"/>
      <c r="GQ113" s="385"/>
      <c r="GR113" s="131"/>
      <c r="GS113" s="131"/>
      <c r="GT113" s="131"/>
      <c r="GU113" s="385"/>
      <c r="GV113" s="385"/>
      <c r="GW113" s="131"/>
      <c r="GX113" s="131"/>
      <c r="GY113" s="131"/>
      <c r="GZ113" s="385"/>
      <c r="HA113" s="385"/>
      <c r="HB113" s="131"/>
      <c r="HC113" s="131"/>
      <c r="HD113" s="131"/>
      <c r="HE113" s="385"/>
      <c r="HF113" s="385"/>
      <c r="HG113" s="131"/>
      <c r="HH113" s="131"/>
      <c r="HI113" s="131"/>
      <c r="HJ113" s="385"/>
      <c r="HK113" s="385"/>
      <c r="HL113" s="131"/>
      <c r="HM113" s="131"/>
      <c r="HN113" s="131"/>
      <c r="HO113" s="385"/>
      <c r="HP113" s="385"/>
      <c r="HQ113" s="131"/>
      <c r="HR113" s="131"/>
      <c r="HS113" s="131"/>
      <c r="HT113" s="385"/>
      <c r="HU113" s="385"/>
      <c r="HV113" s="131"/>
      <c r="HW113" s="131"/>
      <c r="HX113" s="131"/>
      <c r="HY113" s="385"/>
      <c r="HZ113" s="385"/>
      <c r="IA113" s="131"/>
      <c r="IB113" s="131"/>
      <c r="IC113" s="131"/>
      <c r="ID113" s="385"/>
      <c r="IE113" s="385"/>
      <c r="IF113" s="131"/>
      <c r="IG113" s="131"/>
      <c r="IH113" s="131"/>
      <c r="II113" s="385"/>
      <c r="IJ113" s="385"/>
      <c r="IK113" s="131"/>
      <c r="IL113" s="131"/>
      <c r="IM113" s="131"/>
      <c r="IN113" s="385"/>
      <c r="IO113" s="385"/>
      <c r="IP113" s="131"/>
      <c r="IQ113" s="131"/>
      <c r="IR113" s="131"/>
      <c r="IS113" s="385"/>
      <c r="IT113" s="385"/>
      <c r="IU113" s="131"/>
      <c r="IV113" s="131"/>
      <c r="IW113" s="131"/>
      <c r="IX113" s="385"/>
      <c r="IY113" s="386"/>
      <c r="IZ113" s="405"/>
      <c r="JA113" s="378"/>
      <c r="JB113" s="256"/>
      <c r="JC113" s="256"/>
    </row>
    <row r="114" spans="1:263" s="3" customFormat="1" x14ac:dyDescent="0.35">
      <c r="A114" s="198"/>
      <c r="B114" s="359"/>
      <c r="C114" s="45" t="s">
        <v>901</v>
      </c>
      <c r="D114" s="105" t="s">
        <v>902</v>
      </c>
      <c r="E114" s="102"/>
      <c r="F114" s="285"/>
      <c r="G114" s="131"/>
      <c r="H114" s="325"/>
      <c r="I114" s="202"/>
      <c r="J114" s="324"/>
      <c r="K114" s="131"/>
      <c r="L114" s="130"/>
      <c r="M114" s="49"/>
      <c r="N114" s="49"/>
      <c r="O114" s="131"/>
      <c r="P114" s="131"/>
      <c r="Q114" s="130"/>
      <c r="R114" s="49"/>
      <c r="S114" s="49"/>
      <c r="T114" s="131"/>
      <c r="U114" s="131"/>
      <c r="V114" s="130"/>
      <c r="W114" s="49"/>
      <c r="X114" s="49"/>
      <c r="Y114" s="131"/>
      <c r="Z114" s="131"/>
      <c r="AA114" s="130"/>
      <c r="AB114" s="49"/>
      <c r="AC114" s="49"/>
      <c r="AD114" s="131"/>
      <c r="AE114" s="131"/>
      <c r="AF114" s="130"/>
      <c r="AG114" s="49"/>
      <c r="AH114" s="49"/>
      <c r="AI114" s="131"/>
      <c r="AJ114" s="131"/>
      <c r="AK114" s="130"/>
      <c r="AL114" s="49"/>
      <c r="AM114" s="49"/>
      <c r="AN114" s="131"/>
      <c r="AO114" s="131"/>
      <c r="AP114" s="130"/>
      <c r="AQ114" s="49"/>
      <c r="AR114" s="49"/>
      <c r="AS114" s="131"/>
      <c r="AT114" s="131"/>
      <c r="AU114" s="130"/>
      <c r="AV114" s="49"/>
      <c r="AW114" s="49"/>
      <c r="AX114" s="131"/>
      <c r="AY114" s="131"/>
      <c r="AZ114" s="130"/>
      <c r="BA114" s="49"/>
      <c r="BB114" s="49"/>
      <c r="BC114" s="131"/>
      <c r="BD114" s="131"/>
      <c r="BE114" s="130"/>
      <c r="BF114" s="49"/>
      <c r="BG114" s="49"/>
      <c r="BH114" s="131"/>
      <c r="BI114" s="131"/>
      <c r="BJ114" s="130"/>
      <c r="BK114" s="49"/>
      <c r="BL114" s="49"/>
      <c r="BM114" s="131"/>
      <c r="BN114" s="131"/>
      <c r="BO114" s="130"/>
      <c r="BP114" s="49"/>
      <c r="BQ114" s="49"/>
      <c r="BR114" s="131"/>
      <c r="BS114" s="131"/>
      <c r="BT114" s="130"/>
      <c r="BU114" s="49"/>
      <c r="BV114" s="49"/>
      <c r="BW114" s="131"/>
      <c r="BX114" s="131"/>
      <c r="BY114" s="130"/>
      <c r="BZ114" s="49"/>
      <c r="CA114" s="49"/>
      <c r="CB114" s="131"/>
      <c r="CC114" s="131"/>
      <c r="CD114" s="130"/>
      <c r="CE114" s="49"/>
      <c r="CF114" s="49"/>
      <c r="CG114" s="131"/>
      <c r="CH114" s="131"/>
      <c r="CI114" s="130"/>
      <c r="CJ114" s="49"/>
      <c r="CK114" s="49"/>
      <c r="CL114" s="131"/>
      <c r="CM114" s="131"/>
      <c r="CN114" s="130"/>
      <c r="CO114" s="49"/>
      <c r="CP114" s="49"/>
      <c r="CQ114" s="131"/>
      <c r="CR114" s="131"/>
      <c r="CS114" s="130"/>
      <c r="CT114" s="49"/>
      <c r="CU114" s="49"/>
      <c r="CV114" s="131"/>
      <c r="CW114" s="131"/>
      <c r="CX114" s="130"/>
      <c r="CY114" s="49"/>
      <c r="CZ114" s="49"/>
      <c r="DA114" s="131"/>
      <c r="DB114" s="131"/>
      <c r="DC114" s="130"/>
      <c r="DD114" s="49"/>
      <c r="DE114" s="49"/>
      <c r="DF114" s="131"/>
      <c r="DG114" s="131"/>
      <c r="DH114" s="130"/>
      <c r="DI114" s="49"/>
      <c r="DJ114" s="49"/>
      <c r="DK114" s="131"/>
      <c r="DL114" s="131"/>
      <c r="DM114" s="130"/>
      <c r="DN114" s="49"/>
      <c r="DO114" s="49"/>
      <c r="DP114" s="131"/>
      <c r="DQ114" s="131"/>
      <c r="DR114" s="130"/>
      <c r="DS114" s="49"/>
      <c r="DT114" s="49"/>
      <c r="DU114" s="131"/>
      <c r="DV114" s="131"/>
      <c r="DW114" s="130"/>
      <c r="DX114" s="49"/>
      <c r="DY114" s="49"/>
      <c r="DZ114" s="131"/>
      <c r="EA114" s="131"/>
      <c r="EB114" s="130"/>
      <c r="EC114" s="49"/>
      <c r="ED114" s="49"/>
      <c r="EE114" s="131"/>
      <c r="EF114" s="131"/>
      <c r="EG114" s="130"/>
      <c r="EH114" s="49"/>
      <c r="EI114" s="49"/>
      <c r="EJ114" s="131"/>
      <c r="EK114" s="131"/>
      <c r="EL114" s="130"/>
      <c r="EM114" s="49"/>
      <c r="EN114" s="49"/>
      <c r="EO114" s="131"/>
      <c r="EP114" s="131"/>
      <c r="EQ114" s="130"/>
      <c r="ER114" s="49"/>
      <c r="ES114" s="49"/>
      <c r="ET114" s="131"/>
      <c r="EU114" s="131"/>
      <c r="EV114" s="130"/>
      <c r="EW114" s="49"/>
      <c r="EX114" s="49"/>
      <c r="EY114" s="131"/>
      <c r="EZ114" s="131"/>
      <c r="FA114" s="130"/>
      <c r="FB114" s="49"/>
      <c r="FC114" s="49"/>
      <c r="FD114" s="131"/>
      <c r="FE114" s="131"/>
      <c r="FF114" s="130"/>
      <c r="FG114" s="49"/>
      <c r="FH114" s="49"/>
      <c r="FI114" s="131"/>
      <c r="FJ114" s="131"/>
      <c r="FK114" s="130"/>
      <c r="FL114" s="49"/>
      <c r="FM114" s="49"/>
      <c r="FN114" s="131"/>
      <c r="FO114" s="131"/>
      <c r="FP114" s="130"/>
      <c r="FQ114" s="49"/>
      <c r="FR114" s="49"/>
      <c r="FS114" s="131"/>
      <c r="FT114" s="131"/>
      <c r="FU114" s="130"/>
      <c r="FV114" s="49"/>
      <c r="FW114" s="49"/>
      <c r="FX114" s="131"/>
      <c r="FY114" s="131"/>
      <c r="FZ114" s="130"/>
      <c r="GA114" s="49"/>
      <c r="GB114" s="49"/>
      <c r="GC114" s="131"/>
      <c r="GD114" s="131"/>
      <c r="GE114" s="130"/>
      <c r="GF114" s="49"/>
      <c r="GG114" s="49"/>
      <c r="GH114" s="131"/>
      <c r="GI114" s="131"/>
      <c r="GJ114" s="130"/>
      <c r="GK114" s="49"/>
      <c r="GL114" s="49"/>
      <c r="GM114" s="131"/>
      <c r="GN114" s="131"/>
      <c r="GO114" s="130"/>
      <c r="GP114" s="49"/>
      <c r="GQ114" s="49"/>
      <c r="GR114" s="131"/>
      <c r="GS114" s="131"/>
      <c r="GT114" s="130"/>
      <c r="GU114" s="49"/>
      <c r="GV114" s="49"/>
      <c r="GW114" s="131"/>
      <c r="GX114" s="131"/>
      <c r="GY114" s="130"/>
      <c r="GZ114" s="49"/>
      <c r="HA114" s="49"/>
      <c r="HB114" s="131"/>
      <c r="HC114" s="131"/>
      <c r="HD114" s="130"/>
      <c r="HE114" s="49"/>
      <c r="HF114" s="49"/>
      <c r="HG114" s="131"/>
      <c r="HH114" s="131"/>
      <c r="HI114" s="130"/>
      <c r="HJ114" s="49"/>
      <c r="HK114" s="49"/>
      <c r="HL114" s="131"/>
      <c r="HM114" s="131"/>
      <c r="HN114" s="130"/>
      <c r="HO114" s="49"/>
      <c r="HP114" s="49"/>
      <c r="HQ114" s="131"/>
      <c r="HR114" s="131"/>
      <c r="HS114" s="130"/>
      <c r="HT114" s="49"/>
      <c r="HU114" s="49"/>
      <c r="HV114" s="131"/>
      <c r="HW114" s="131"/>
      <c r="HX114" s="130"/>
      <c r="HY114" s="49"/>
      <c r="HZ114" s="49"/>
      <c r="IA114" s="131"/>
      <c r="IB114" s="131"/>
      <c r="IC114" s="130"/>
      <c r="ID114" s="49"/>
      <c r="IE114" s="49"/>
      <c r="IF114" s="131"/>
      <c r="IG114" s="131"/>
      <c r="IH114" s="130"/>
      <c r="II114" s="49"/>
      <c r="IJ114" s="49"/>
      <c r="IK114" s="131"/>
      <c r="IL114" s="131"/>
      <c r="IM114" s="130"/>
      <c r="IN114" s="49"/>
      <c r="IO114" s="49"/>
      <c r="IP114" s="131"/>
      <c r="IQ114" s="131"/>
      <c r="IR114" s="130"/>
      <c r="IS114" s="49"/>
      <c r="IT114" s="49"/>
      <c r="IU114" s="131"/>
      <c r="IV114" s="131"/>
      <c r="IW114" s="130"/>
      <c r="IX114" s="49"/>
      <c r="IY114" s="50"/>
      <c r="IZ114" s="405"/>
      <c r="JA114" s="378"/>
      <c r="JB114" s="256"/>
      <c r="JC114" s="256"/>
    </row>
    <row r="115" spans="1:263" s="3" customFormat="1" x14ac:dyDescent="0.35">
      <c r="A115" s="198"/>
      <c r="B115" s="359"/>
      <c r="C115" s="45"/>
      <c r="D115" s="105"/>
      <c r="E115" s="102"/>
      <c r="F115" s="285"/>
      <c r="G115" s="131"/>
      <c r="H115" s="325"/>
      <c r="I115" s="202"/>
      <c r="J115" s="324"/>
      <c r="K115" s="131"/>
      <c r="L115" s="131"/>
      <c r="M115" s="49"/>
      <c r="N115" s="49"/>
      <c r="O115" s="131"/>
      <c r="P115" s="131"/>
      <c r="Q115" s="131"/>
      <c r="R115" s="49"/>
      <c r="S115" s="49"/>
      <c r="T115" s="131"/>
      <c r="U115" s="131"/>
      <c r="V115" s="131"/>
      <c r="W115" s="49"/>
      <c r="X115" s="49"/>
      <c r="Y115" s="131"/>
      <c r="Z115" s="131"/>
      <c r="AA115" s="131"/>
      <c r="AB115" s="49"/>
      <c r="AC115" s="49"/>
      <c r="AD115" s="131"/>
      <c r="AE115" s="131"/>
      <c r="AF115" s="131"/>
      <c r="AG115" s="49"/>
      <c r="AH115" s="49"/>
      <c r="AI115" s="131"/>
      <c r="AJ115" s="131"/>
      <c r="AK115" s="131"/>
      <c r="AL115" s="49"/>
      <c r="AM115" s="49"/>
      <c r="AN115" s="131"/>
      <c r="AO115" s="131"/>
      <c r="AP115" s="131"/>
      <c r="AQ115" s="49"/>
      <c r="AR115" s="49"/>
      <c r="AS115" s="131"/>
      <c r="AT115" s="131"/>
      <c r="AU115" s="131"/>
      <c r="AV115" s="49"/>
      <c r="AW115" s="49"/>
      <c r="AX115" s="131"/>
      <c r="AY115" s="131"/>
      <c r="AZ115" s="131"/>
      <c r="BA115" s="49"/>
      <c r="BB115" s="49"/>
      <c r="BC115" s="131"/>
      <c r="BD115" s="131"/>
      <c r="BE115" s="131"/>
      <c r="BF115" s="49"/>
      <c r="BG115" s="49"/>
      <c r="BH115" s="131"/>
      <c r="BI115" s="131"/>
      <c r="BJ115" s="131"/>
      <c r="BK115" s="49"/>
      <c r="BL115" s="49"/>
      <c r="BM115" s="131"/>
      <c r="BN115" s="131"/>
      <c r="BO115" s="131"/>
      <c r="BP115" s="49"/>
      <c r="BQ115" s="49"/>
      <c r="BR115" s="131"/>
      <c r="BS115" s="131"/>
      <c r="BT115" s="131"/>
      <c r="BU115" s="49"/>
      <c r="BV115" s="49"/>
      <c r="BW115" s="131"/>
      <c r="BX115" s="131"/>
      <c r="BY115" s="131"/>
      <c r="BZ115" s="49"/>
      <c r="CA115" s="49"/>
      <c r="CB115" s="131"/>
      <c r="CC115" s="131"/>
      <c r="CD115" s="131"/>
      <c r="CE115" s="49"/>
      <c r="CF115" s="49"/>
      <c r="CG115" s="131"/>
      <c r="CH115" s="131"/>
      <c r="CI115" s="131"/>
      <c r="CJ115" s="49"/>
      <c r="CK115" s="49"/>
      <c r="CL115" s="131"/>
      <c r="CM115" s="131"/>
      <c r="CN115" s="131"/>
      <c r="CO115" s="49"/>
      <c r="CP115" s="49"/>
      <c r="CQ115" s="131"/>
      <c r="CR115" s="131"/>
      <c r="CS115" s="131"/>
      <c r="CT115" s="49"/>
      <c r="CU115" s="49"/>
      <c r="CV115" s="131"/>
      <c r="CW115" s="131"/>
      <c r="CX115" s="131"/>
      <c r="CY115" s="49"/>
      <c r="CZ115" s="49"/>
      <c r="DA115" s="131"/>
      <c r="DB115" s="131"/>
      <c r="DC115" s="131"/>
      <c r="DD115" s="49"/>
      <c r="DE115" s="49"/>
      <c r="DF115" s="131"/>
      <c r="DG115" s="131"/>
      <c r="DH115" s="131"/>
      <c r="DI115" s="49"/>
      <c r="DJ115" s="49"/>
      <c r="DK115" s="131"/>
      <c r="DL115" s="131"/>
      <c r="DM115" s="131"/>
      <c r="DN115" s="49"/>
      <c r="DO115" s="49"/>
      <c r="DP115" s="131"/>
      <c r="DQ115" s="131"/>
      <c r="DR115" s="131"/>
      <c r="DS115" s="49"/>
      <c r="DT115" s="49"/>
      <c r="DU115" s="131"/>
      <c r="DV115" s="131"/>
      <c r="DW115" s="131"/>
      <c r="DX115" s="49"/>
      <c r="DY115" s="49"/>
      <c r="DZ115" s="131"/>
      <c r="EA115" s="131"/>
      <c r="EB115" s="131"/>
      <c r="EC115" s="49"/>
      <c r="ED115" s="49"/>
      <c r="EE115" s="131"/>
      <c r="EF115" s="131"/>
      <c r="EG115" s="131"/>
      <c r="EH115" s="49"/>
      <c r="EI115" s="49"/>
      <c r="EJ115" s="131"/>
      <c r="EK115" s="131"/>
      <c r="EL115" s="131"/>
      <c r="EM115" s="49"/>
      <c r="EN115" s="49"/>
      <c r="EO115" s="131"/>
      <c r="EP115" s="131"/>
      <c r="EQ115" s="131"/>
      <c r="ER115" s="49"/>
      <c r="ES115" s="49"/>
      <c r="ET115" s="131"/>
      <c r="EU115" s="131"/>
      <c r="EV115" s="131"/>
      <c r="EW115" s="49"/>
      <c r="EX115" s="49"/>
      <c r="EY115" s="131"/>
      <c r="EZ115" s="131"/>
      <c r="FA115" s="131"/>
      <c r="FB115" s="49"/>
      <c r="FC115" s="49"/>
      <c r="FD115" s="131"/>
      <c r="FE115" s="131"/>
      <c r="FF115" s="131"/>
      <c r="FG115" s="49"/>
      <c r="FH115" s="49"/>
      <c r="FI115" s="131"/>
      <c r="FJ115" s="131"/>
      <c r="FK115" s="131"/>
      <c r="FL115" s="49"/>
      <c r="FM115" s="49"/>
      <c r="FN115" s="131"/>
      <c r="FO115" s="131"/>
      <c r="FP115" s="131"/>
      <c r="FQ115" s="49"/>
      <c r="FR115" s="49"/>
      <c r="FS115" s="131"/>
      <c r="FT115" s="131"/>
      <c r="FU115" s="131"/>
      <c r="FV115" s="49"/>
      <c r="FW115" s="49"/>
      <c r="FX115" s="131"/>
      <c r="FY115" s="131"/>
      <c r="FZ115" s="131"/>
      <c r="GA115" s="49"/>
      <c r="GB115" s="49"/>
      <c r="GC115" s="131"/>
      <c r="GD115" s="131"/>
      <c r="GE115" s="131"/>
      <c r="GF115" s="49"/>
      <c r="GG115" s="49"/>
      <c r="GH115" s="131"/>
      <c r="GI115" s="131"/>
      <c r="GJ115" s="131"/>
      <c r="GK115" s="49"/>
      <c r="GL115" s="49"/>
      <c r="GM115" s="131"/>
      <c r="GN115" s="131"/>
      <c r="GO115" s="131"/>
      <c r="GP115" s="49"/>
      <c r="GQ115" s="49"/>
      <c r="GR115" s="131"/>
      <c r="GS115" s="131"/>
      <c r="GT115" s="131"/>
      <c r="GU115" s="49"/>
      <c r="GV115" s="49"/>
      <c r="GW115" s="131"/>
      <c r="GX115" s="131"/>
      <c r="GY115" s="131"/>
      <c r="GZ115" s="49"/>
      <c r="HA115" s="49"/>
      <c r="HB115" s="131"/>
      <c r="HC115" s="131"/>
      <c r="HD115" s="131"/>
      <c r="HE115" s="49"/>
      <c r="HF115" s="49"/>
      <c r="HG115" s="131"/>
      <c r="HH115" s="131"/>
      <c r="HI115" s="131"/>
      <c r="HJ115" s="49"/>
      <c r="HK115" s="49"/>
      <c r="HL115" s="131"/>
      <c r="HM115" s="131"/>
      <c r="HN115" s="131"/>
      <c r="HO115" s="49"/>
      <c r="HP115" s="49"/>
      <c r="HQ115" s="131"/>
      <c r="HR115" s="131"/>
      <c r="HS115" s="131"/>
      <c r="HT115" s="49"/>
      <c r="HU115" s="49"/>
      <c r="HV115" s="131"/>
      <c r="HW115" s="131"/>
      <c r="HX115" s="131"/>
      <c r="HY115" s="49"/>
      <c r="HZ115" s="49"/>
      <c r="IA115" s="131"/>
      <c r="IB115" s="131"/>
      <c r="IC115" s="131"/>
      <c r="ID115" s="49"/>
      <c r="IE115" s="49"/>
      <c r="IF115" s="131"/>
      <c r="IG115" s="131"/>
      <c r="IH115" s="131"/>
      <c r="II115" s="49"/>
      <c r="IJ115" s="49"/>
      <c r="IK115" s="131"/>
      <c r="IL115" s="131"/>
      <c r="IM115" s="131"/>
      <c r="IN115" s="49"/>
      <c r="IO115" s="49"/>
      <c r="IP115" s="131"/>
      <c r="IQ115" s="131"/>
      <c r="IR115" s="131"/>
      <c r="IS115" s="49"/>
      <c r="IT115" s="49"/>
      <c r="IU115" s="131"/>
      <c r="IV115" s="131"/>
      <c r="IW115" s="131"/>
      <c r="IX115" s="49"/>
      <c r="IY115" s="50"/>
      <c r="IZ115" s="405"/>
      <c r="JA115" s="378"/>
      <c r="JB115" s="256"/>
      <c r="JC115" s="256"/>
    </row>
    <row r="116" spans="1:263" s="3" customFormat="1" x14ac:dyDescent="0.35">
      <c r="A116" s="198"/>
      <c r="B116" s="359"/>
      <c r="C116" s="45" t="s">
        <v>903</v>
      </c>
      <c r="D116" s="105" t="s">
        <v>904</v>
      </c>
      <c r="E116" s="102"/>
      <c r="F116" s="285" t="s">
        <v>181</v>
      </c>
      <c r="G116" s="131">
        <f>SUM(L116:IX116)</f>
        <v>0</v>
      </c>
      <c r="H116" s="325"/>
      <c r="I116" s="202"/>
      <c r="J116" s="324"/>
      <c r="K116" s="131"/>
      <c r="L116" s="131" t="str">
        <f>IFERROR(ROUND(L112*L114,2),"")</f>
        <v/>
      </c>
      <c r="M116" s="43"/>
      <c r="N116" s="43"/>
      <c r="O116" s="131"/>
      <c r="P116" s="131"/>
      <c r="Q116" s="131" t="str">
        <f>IFERROR(ROUND(Q112*Q114,2),"")</f>
        <v/>
      </c>
      <c r="R116" s="43"/>
      <c r="S116" s="43"/>
      <c r="T116" s="131"/>
      <c r="U116" s="131"/>
      <c r="V116" s="131" t="str">
        <f>IFERROR(ROUND(V112*V114,2),"")</f>
        <v/>
      </c>
      <c r="W116" s="43"/>
      <c r="X116" s="43"/>
      <c r="Y116" s="131"/>
      <c r="Z116" s="131"/>
      <c r="AA116" s="131" t="str">
        <f>IFERROR(ROUND(AA112*AA114,2),"")</f>
        <v/>
      </c>
      <c r="AB116" s="43"/>
      <c r="AC116" s="43"/>
      <c r="AD116" s="131"/>
      <c r="AE116" s="131"/>
      <c r="AF116" s="131" t="str">
        <f>IFERROR(ROUND(AF112*AF114,2),"")</f>
        <v/>
      </c>
      <c r="AG116" s="43"/>
      <c r="AH116" s="43"/>
      <c r="AI116" s="131"/>
      <c r="AJ116" s="131"/>
      <c r="AK116" s="131" t="str">
        <f>IFERROR(ROUND(AK112*AK114,2),"")</f>
        <v/>
      </c>
      <c r="AL116" s="43"/>
      <c r="AM116" s="43"/>
      <c r="AN116" s="131"/>
      <c r="AO116" s="131"/>
      <c r="AP116" s="131" t="str">
        <f>IFERROR(ROUND(AP112*AP114,2),"")</f>
        <v/>
      </c>
      <c r="AQ116" s="43"/>
      <c r="AR116" s="43"/>
      <c r="AS116" s="131"/>
      <c r="AT116" s="131"/>
      <c r="AU116" s="131" t="str">
        <f>IFERROR(ROUND(AU112*AU114,2),"")</f>
        <v/>
      </c>
      <c r="AV116" s="43"/>
      <c r="AW116" s="43"/>
      <c r="AX116" s="131"/>
      <c r="AY116" s="131"/>
      <c r="AZ116" s="131" t="str">
        <f>IFERROR(ROUND(AZ112*AZ114,2),"")</f>
        <v/>
      </c>
      <c r="BA116" s="43"/>
      <c r="BB116" s="43"/>
      <c r="BC116" s="131"/>
      <c r="BD116" s="131"/>
      <c r="BE116" s="131" t="str">
        <f>IFERROR(ROUND(BE112*BE114,2),"")</f>
        <v/>
      </c>
      <c r="BF116" s="43"/>
      <c r="BG116" s="43"/>
      <c r="BH116" s="131"/>
      <c r="BI116" s="131"/>
      <c r="BJ116" s="131" t="str">
        <f>IFERROR(ROUND(BJ112*BJ114,2),"")</f>
        <v/>
      </c>
      <c r="BK116" s="43"/>
      <c r="BL116" s="43"/>
      <c r="BM116" s="131"/>
      <c r="BN116" s="131"/>
      <c r="BO116" s="131" t="str">
        <f>IFERROR(ROUND(BO112*BO114,2),"")</f>
        <v/>
      </c>
      <c r="BP116" s="43"/>
      <c r="BQ116" s="43"/>
      <c r="BR116" s="131"/>
      <c r="BS116" s="131"/>
      <c r="BT116" s="131" t="str">
        <f>IFERROR(ROUND(BT112*BT114,2),"")</f>
        <v/>
      </c>
      <c r="BU116" s="43"/>
      <c r="BV116" s="43"/>
      <c r="BW116" s="131"/>
      <c r="BX116" s="131"/>
      <c r="BY116" s="131" t="str">
        <f>IFERROR(ROUND(BY112*BY114,2),"")</f>
        <v/>
      </c>
      <c r="BZ116" s="43"/>
      <c r="CA116" s="43"/>
      <c r="CB116" s="131"/>
      <c r="CC116" s="131"/>
      <c r="CD116" s="131" t="str">
        <f>IFERROR(ROUND(CD112*CD114,2),"")</f>
        <v/>
      </c>
      <c r="CE116" s="43"/>
      <c r="CF116" s="43"/>
      <c r="CG116" s="131"/>
      <c r="CH116" s="131"/>
      <c r="CI116" s="131" t="str">
        <f>IFERROR(ROUND(CI112*CI114,2),"")</f>
        <v/>
      </c>
      <c r="CJ116" s="43"/>
      <c r="CK116" s="43"/>
      <c r="CL116" s="131"/>
      <c r="CM116" s="131"/>
      <c r="CN116" s="131" t="str">
        <f>IFERROR(ROUND(CN112*CN114,2),"")</f>
        <v/>
      </c>
      <c r="CO116" s="43"/>
      <c r="CP116" s="43"/>
      <c r="CQ116" s="131"/>
      <c r="CR116" s="131"/>
      <c r="CS116" s="131" t="str">
        <f>IFERROR(ROUND(CS112*CS114,2),"")</f>
        <v/>
      </c>
      <c r="CT116" s="43"/>
      <c r="CU116" s="43"/>
      <c r="CV116" s="131"/>
      <c r="CW116" s="131"/>
      <c r="CX116" s="131" t="str">
        <f>IFERROR(ROUND(CX112*CX114,2),"")</f>
        <v/>
      </c>
      <c r="CY116" s="43"/>
      <c r="CZ116" s="43"/>
      <c r="DA116" s="131"/>
      <c r="DB116" s="131"/>
      <c r="DC116" s="131" t="str">
        <f>IFERROR(ROUND(DC112*DC114,2),"")</f>
        <v/>
      </c>
      <c r="DD116" s="43"/>
      <c r="DE116" s="43"/>
      <c r="DF116" s="131"/>
      <c r="DG116" s="131"/>
      <c r="DH116" s="131" t="str">
        <f>IFERROR(ROUND(DH112*DH114,2),"")</f>
        <v/>
      </c>
      <c r="DI116" s="43"/>
      <c r="DJ116" s="43"/>
      <c r="DK116" s="131"/>
      <c r="DL116" s="131"/>
      <c r="DM116" s="131" t="str">
        <f>IFERROR(ROUND(DM112*DM114,2),"")</f>
        <v/>
      </c>
      <c r="DN116" s="43"/>
      <c r="DO116" s="43"/>
      <c r="DP116" s="131"/>
      <c r="DQ116" s="131"/>
      <c r="DR116" s="131" t="str">
        <f>IFERROR(ROUND(DR112*DR114,2),"")</f>
        <v/>
      </c>
      <c r="DS116" s="43"/>
      <c r="DT116" s="43"/>
      <c r="DU116" s="131"/>
      <c r="DV116" s="131"/>
      <c r="DW116" s="131" t="str">
        <f>IFERROR(ROUND(DW112*DW114,2),"")</f>
        <v/>
      </c>
      <c r="DX116" s="43"/>
      <c r="DY116" s="43"/>
      <c r="DZ116" s="131"/>
      <c r="EA116" s="131"/>
      <c r="EB116" s="131" t="str">
        <f>IFERROR(ROUND(EB112*EB114,2),"")</f>
        <v/>
      </c>
      <c r="EC116" s="43"/>
      <c r="ED116" s="43"/>
      <c r="EE116" s="131"/>
      <c r="EF116" s="131"/>
      <c r="EG116" s="131" t="str">
        <f>IFERROR(ROUND(EG112*EG114,2),"")</f>
        <v/>
      </c>
      <c r="EH116" s="43"/>
      <c r="EI116" s="43"/>
      <c r="EJ116" s="131"/>
      <c r="EK116" s="131"/>
      <c r="EL116" s="131" t="str">
        <f>IFERROR(ROUND(EL112*EL114,2),"")</f>
        <v/>
      </c>
      <c r="EM116" s="43"/>
      <c r="EN116" s="43"/>
      <c r="EO116" s="131"/>
      <c r="EP116" s="131"/>
      <c r="EQ116" s="131" t="str">
        <f>IFERROR(ROUND(EQ112*EQ114,2),"")</f>
        <v/>
      </c>
      <c r="ER116" s="43"/>
      <c r="ES116" s="43"/>
      <c r="ET116" s="131"/>
      <c r="EU116" s="131"/>
      <c r="EV116" s="131" t="str">
        <f>IFERROR(ROUND(EV112*EV114,2),"")</f>
        <v/>
      </c>
      <c r="EW116" s="43"/>
      <c r="EX116" s="43"/>
      <c r="EY116" s="131"/>
      <c r="EZ116" s="131"/>
      <c r="FA116" s="131" t="str">
        <f>IFERROR(ROUND(FA112*FA114,2),"")</f>
        <v/>
      </c>
      <c r="FB116" s="43"/>
      <c r="FC116" s="43"/>
      <c r="FD116" s="131"/>
      <c r="FE116" s="131"/>
      <c r="FF116" s="131" t="str">
        <f>IFERROR(ROUND(FF112*FF114,2),"")</f>
        <v/>
      </c>
      <c r="FG116" s="43"/>
      <c r="FH116" s="43"/>
      <c r="FI116" s="131"/>
      <c r="FJ116" s="131"/>
      <c r="FK116" s="131" t="str">
        <f>IFERROR(ROUND(FK112*FK114,2),"")</f>
        <v/>
      </c>
      <c r="FL116" s="43"/>
      <c r="FM116" s="43"/>
      <c r="FN116" s="131"/>
      <c r="FO116" s="131"/>
      <c r="FP116" s="131" t="str">
        <f>IFERROR(ROUND(FP112*FP114,2),"")</f>
        <v/>
      </c>
      <c r="FQ116" s="43"/>
      <c r="FR116" s="43"/>
      <c r="FS116" s="131"/>
      <c r="FT116" s="131"/>
      <c r="FU116" s="131" t="str">
        <f>IFERROR(ROUND(FU112*FU114,2),"")</f>
        <v/>
      </c>
      <c r="FV116" s="43"/>
      <c r="FW116" s="43"/>
      <c r="FX116" s="131"/>
      <c r="FY116" s="131"/>
      <c r="FZ116" s="131" t="str">
        <f>IFERROR(ROUND(FZ112*FZ114,2),"")</f>
        <v/>
      </c>
      <c r="GA116" s="43"/>
      <c r="GB116" s="43"/>
      <c r="GC116" s="131"/>
      <c r="GD116" s="131"/>
      <c r="GE116" s="131" t="str">
        <f>IFERROR(ROUND(GE112*GE114,2),"")</f>
        <v/>
      </c>
      <c r="GF116" s="43"/>
      <c r="GG116" s="43"/>
      <c r="GH116" s="131"/>
      <c r="GI116" s="131"/>
      <c r="GJ116" s="131" t="str">
        <f>IFERROR(ROUND(GJ112*GJ114,2),"")</f>
        <v/>
      </c>
      <c r="GK116" s="43"/>
      <c r="GL116" s="43"/>
      <c r="GM116" s="131"/>
      <c r="GN116" s="131"/>
      <c r="GO116" s="131" t="str">
        <f>IFERROR(ROUND(GO112*GO114,2),"")</f>
        <v/>
      </c>
      <c r="GP116" s="43"/>
      <c r="GQ116" s="43"/>
      <c r="GR116" s="131"/>
      <c r="GS116" s="131"/>
      <c r="GT116" s="131" t="str">
        <f>IFERROR(ROUND(GT112*GT114,2),"")</f>
        <v/>
      </c>
      <c r="GU116" s="43"/>
      <c r="GV116" s="43"/>
      <c r="GW116" s="131"/>
      <c r="GX116" s="131"/>
      <c r="GY116" s="131" t="str">
        <f>IFERROR(ROUND(GY112*GY114,2),"")</f>
        <v/>
      </c>
      <c r="GZ116" s="43"/>
      <c r="HA116" s="43"/>
      <c r="HB116" s="131"/>
      <c r="HC116" s="131"/>
      <c r="HD116" s="131" t="str">
        <f>IFERROR(ROUND(HD112*HD114,2),"")</f>
        <v/>
      </c>
      <c r="HE116" s="43"/>
      <c r="HF116" s="43"/>
      <c r="HG116" s="131"/>
      <c r="HH116" s="131"/>
      <c r="HI116" s="131" t="str">
        <f>IFERROR(ROUND(HI112*HI114,2),"")</f>
        <v/>
      </c>
      <c r="HJ116" s="43"/>
      <c r="HK116" s="43"/>
      <c r="HL116" s="131"/>
      <c r="HM116" s="131"/>
      <c r="HN116" s="131" t="str">
        <f>IFERROR(ROUND(HN112*HN114,2),"")</f>
        <v/>
      </c>
      <c r="HO116" s="43"/>
      <c r="HP116" s="43"/>
      <c r="HQ116" s="131"/>
      <c r="HR116" s="131"/>
      <c r="HS116" s="131" t="str">
        <f>IFERROR(ROUND(HS112*HS114,2),"")</f>
        <v/>
      </c>
      <c r="HT116" s="43"/>
      <c r="HU116" s="43"/>
      <c r="HV116" s="131"/>
      <c r="HW116" s="131"/>
      <c r="HX116" s="131" t="str">
        <f>IFERROR(ROUND(HX112*HX114,2),"")</f>
        <v/>
      </c>
      <c r="HY116" s="43"/>
      <c r="HZ116" s="43"/>
      <c r="IA116" s="131"/>
      <c r="IB116" s="131"/>
      <c r="IC116" s="131" t="str">
        <f>IFERROR(ROUND(IC112*IC114,2),"")</f>
        <v/>
      </c>
      <c r="ID116" s="43"/>
      <c r="IE116" s="43"/>
      <c r="IF116" s="131"/>
      <c r="IG116" s="131"/>
      <c r="IH116" s="131" t="str">
        <f>IFERROR(ROUND(IH112*IH114,2),"")</f>
        <v/>
      </c>
      <c r="II116" s="43"/>
      <c r="IJ116" s="43"/>
      <c r="IK116" s="131"/>
      <c r="IL116" s="131"/>
      <c r="IM116" s="131" t="str">
        <f>IFERROR(ROUND(IM112*IM114,2),"")</f>
        <v/>
      </c>
      <c r="IN116" s="43"/>
      <c r="IO116" s="43"/>
      <c r="IP116" s="131"/>
      <c r="IQ116" s="131"/>
      <c r="IR116" s="131" t="str">
        <f>IFERROR(ROUND(IR112*IR114,2),"")</f>
        <v/>
      </c>
      <c r="IS116" s="43"/>
      <c r="IT116" s="43"/>
      <c r="IU116" s="131"/>
      <c r="IV116" s="131"/>
      <c r="IW116" s="131" t="str">
        <f>IFERROR(ROUND(IW112*IW114,2),"")</f>
        <v/>
      </c>
      <c r="IX116" s="43"/>
      <c r="IY116" s="44"/>
      <c r="IZ116" s="405"/>
      <c r="JA116" s="378"/>
      <c r="JB116" s="256"/>
      <c r="JC116" s="256"/>
    </row>
    <row r="117" spans="1:263" s="3" customFormat="1" x14ac:dyDescent="0.35">
      <c r="A117" s="198"/>
      <c r="B117" s="359"/>
      <c r="C117" s="45"/>
      <c r="D117" s="105"/>
      <c r="E117" s="102"/>
      <c r="F117" s="513" t="str">
        <f>IF('Helper 1'!U10&gt;0,'Helper 1'!U8,IF('Helper 1'!U11&gt;0,'Helper 1'!U9,""))</f>
        <v/>
      </c>
      <c r="G117" s="514"/>
      <c r="H117" s="515"/>
      <c r="I117" s="202"/>
      <c r="J117" s="324"/>
      <c r="K117" s="509" t="str">
        <f>IF(AND(L114&lt;&gt;"",'Schedule 1'!L$104='Helper 1'!$E$2),IF('Schedule 1'!$G$20="","Complete item S1A7",IF(OR('Schedule 1'!$G$20='Helper 1'!$H$2,'Schedule 1'!$G$20='Helper 1'!$H$3),"",IF('Schedule 1'!$G$23="","Complete item S1A9",""))),"")</f>
        <v/>
      </c>
      <c r="L117" s="509"/>
      <c r="M117" s="509"/>
      <c r="N117" s="43"/>
      <c r="O117" s="131"/>
      <c r="P117" s="509" t="str">
        <f>IF(AND(Q114&lt;&gt;"",'Schedule 1'!Q$104='Helper 1'!$E$2),IF('Schedule 1'!$G$20="","Complete item S1A7",IF(OR('Schedule 1'!$G$20='Helper 1'!$H$2,'Schedule 1'!$G$20='Helper 1'!$H$3),"",IF('Schedule 1'!$G$23="","Complete item S1A9",""))),"")</f>
        <v/>
      </c>
      <c r="Q117" s="509"/>
      <c r="R117" s="509"/>
      <c r="S117" s="43"/>
      <c r="T117" s="131"/>
      <c r="U117" s="509" t="str">
        <f>IF(AND(V114&lt;&gt;"",'Schedule 1'!V$104='Helper 1'!$E$2),IF('Schedule 1'!$G$20="","Complete item S1A7",IF(OR('Schedule 1'!$G$20='Helper 1'!$H$2,'Schedule 1'!$G$20='Helper 1'!$H$3),"",IF('Schedule 1'!$G$23="","Complete item S1A9",""))),"")</f>
        <v/>
      </c>
      <c r="V117" s="509"/>
      <c r="W117" s="509"/>
      <c r="X117" s="43"/>
      <c r="Y117" s="131"/>
      <c r="Z117" s="509" t="str">
        <f>IF(AND(AA114&lt;&gt;"",'Schedule 1'!AA$104='Helper 1'!$E$2),IF('Schedule 1'!$G$20="","Complete item S1A7",IF(OR('Schedule 1'!$G$20='Helper 1'!$H$2,'Schedule 1'!$G$20='Helper 1'!$H$3),"",IF('Schedule 1'!$G$23="","Complete item S1A9",""))),"")</f>
        <v/>
      </c>
      <c r="AA117" s="509"/>
      <c r="AB117" s="509"/>
      <c r="AC117" s="43"/>
      <c r="AD117" s="131"/>
      <c r="AE117" s="509" t="str">
        <f>IF(AND(AF114&lt;&gt;"",'Schedule 1'!AF$104='Helper 1'!$E$2),IF('Schedule 1'!$G$20="","Complete item S1A7",IF(OR('Schedule 1'!$G$20='Helper 1'!$H$2,'Schedule 1'!$G$20='Helper 1'!$H$3),"",IF('Schedule 1'!$G$23="","Complete item S1A9",""))),"")</f>
        <v/>
      </c>
      <c r="AF117" s="509"/>
      <c r="AG117" s="509"/>
      <c r="AH117" s="43"/>
      <c r="AI117" s="131"/>
      <c r="AJ117" s="509" t="str">
        <f>IF(AND(AK114&lt;&gt;"",'Schedule 1'!AK$104='Helper 1'!$E$2),IF('Schedule 1'!$G$20="","Complete item S1A7",IF(OR('Schedule 1'!$G$20='Helper 1'!$H$2,'Schedule 1'!$G$20='Helper 1'!$H$3),"",IF('Schedule 1'!$G$23="","Complete item S1A9",""))),"")</f>
        <v/>
      </c>
      <c r="AK117" s="509"/>
      <c r="AL117" s="509"/>
      <c r="AM117" s="43"/>
      <c r="AN117" s="131"/>
      <c r="AO117" s="509" t="str">
        <f>IF(AND(AP114&lt;&gt;"",'Schedule 1'!AP$104='Helper 1'!$E$2),IF('Schedule 1'!$G$20="","Complete item S1A7",IF(OR('Schedule 1'!$G$20='Helper 1'!$H$2,'Schedule 1'!$G$20='Helper 1'!$H$3),"",IF('Schedule 1'!$G$23="","Complete item S1A9",""))),"")</f>
        <v/>
      </c>
      <c r="AP117" s="509"/>
      <c r="AQ117" s="509"/>
      <c r="AR117" s="43"/>
      <c r="AS117" s="131"/>
      <c r="AT117" s="509" t="str">
        <f>IF(AND(AU114&lt;&gt;"",'Schedule 1'!AU$104='Helper 1'!$E$2),IF('Schedule 1'!$G$20="","Complete item S1A7",IF(OR('Schedule 1'!$G$20='Helper 1'!$H$2,'Schedule 1'!$G$20='Helper 1'!$H$3),"",IF('Schedule 1'!$G$23="","Complete item S1A9",""))),"")</f>
        <v/>
      </c>
      <c r="AU117" s="509"/>
      <c r="AV117" s="509"/>
      <c r="AW117" s="43"/>
      <c r="AX117" s="131"/>
      <c r="AY117" s="509" t="str">
        <f>IF(AND(AZ114&lt;&gt;"",'Schedule 1'!AZ$104='Helper 1'!$E$2),IF('Schedule 1'!$G$20="","Complete item S1A7",IF(OR('Schedule 1'!$G$20='Helper 1'!$H$2,'Schedule 1'!$G$20='Helper 1'!$H$3),"",IF('Schedule 1'!$G$23="","Complete item S1A9",""))),"")</f>
        <v/>
      </c>
      <c r="AZ117" s="509"/>
      <c r="BA117" s="509"/>
      <c r="BB117" s="43"/>
      <c r="BC117" s="131"/>
      <c r="BD117" s="509" t="str">
        <f>IF(AND(BE114&lt;&gt;"",'Schedule 1'!BE$104='Helper 1'!$E$2),IF('Schedule 1'!$G$20="","Complete item S1A7",IF(OR('Schedule 1'!$G$20='Helper 1'!$H$2,'Schedule 1'!$G$20='Helper 1'!$H$3),"",IF('Schedule 1'!$G$23="","Complete item S1A9",""))),"")</f>
        <v/>
      </c>
      <c r="BE117" s="509"/>
      <c r="BF117" s="509"/>
      <c r="BG117" s="43"/>
      <c r="BH117" s="131"/>
      <c r="BI117" s="509" t="str">
        <f>IF(AND(BJ114&lt;&gt;"",'Schedule 1'!BJ$104='Helper 1'!$E$2),IF('Schedule 1'!$G$20="","Complete item S1A7",IF(OR('Schedule 1'!$G$20='Helper 1'!$H$2,'Schedule 1'!$G$20='Helper 1'!$H$3),"",IF('Schedule 1'!$G$23="","Complete item S1A9",""))),"")</f>
        <v/>
      </c>
      <c r="BJ117" s="509"/>
      <c r="BK117" s="509"/>
      <c r="BL117" s="43"/>
      <c r="BM117" s="131"/>
      <c r="BN117" s="509" t="str">
        <f>IF(AND(BO114&lt;&gt;"",'Schedule 1'!BO$104='Helper 1'!$E$2),IF('Schedule 1'!$G$20="","Complete item S1A7",IF(OR('Schedule 1'!$G$20='Helper 1'!$H$2,'Schedule 1'!$G$20='Helper 1'!$H$3),"",IF('Schedule 1'!$G$23="","Complete item S1A9",""))),"")</f>
        <v/>
      </c>
      <c r="BO117" s="509"/>
      <c r="BP117" s="509"/>
      <c r="BQ117" s="43"/>
      <c r="BR117" s="131"/>
      <c r="BS117" s="509" t="str">
        <f>IF(AND(BT114&lt;&gt;"",'Schedule 1'!BT$104='Helper 1'!$E$2),IF('Schedule 1'!$G$20="","Complete item S1A7",IF(OR('Schedule 1'!$G$20='Helper 1'!$H$2,'Schedule 1'!$G$20='Helper 1'!$H$3),"",IF('Schedule 1'!$G$23="","Complete item S1A9",""))),"")</f>
        <v/>
      </c>
      <c r="BT117" s="509"/>
      <c r="BU117" s="509"/>
      <c r="BV117" s="43"/>
      <c r="BW117" s="131"/>
      <c r="BX117" s="509" t="str">
        <f>IF(AND(BY114&lt;&gt;"",'Schedule 1'!BY$104='Helper 1'!$E$2),IF('Schedule 1'!$G$20="","Complete item S1A7",IF(OR('Schedule 1'!$G$20='Helper 1'!$H$2,'Schedule 1'!$G$20='Helper 1'!$H$3),"",IF('Schedule 1'!$G$23="","Complete item S1A9",""))),"")</f>
        <v/>
      </c>
      <c r="BY117" s="509"/>
      <c r="BZ117" s="509"/>
      <c r="CA117" s="43"/>
      <c r="CB117" s="131"/>
      <c r="CC117" s="509" t="str">
        <f>IF(AND(CD114&lt;&gt;"",'Schedule 1'!CD$104='Helper 1'!$E$2),IF('Schedule 1'!$G$20="","Complete item S1A7",IF(OR('Schedule 1'!$G$20='Helper 1'!$H$2,'Schedule 1'!$G$20='Helper 1'!$H$3),"",IF('Schedule 1'!$G$23="","Complete item S1A9",""))),"")</f>
        <v/>
      </c>
      <c r="CD117" s="509"/>
      <c r="CE117" s="509"/>
      <c r="CF117" s="43"/>
      <c r="CG117" s="131"/>
      <c r="CH117" s="509" t="str">
        <f>IF(AND(CI114&lt;&gt;"",'Schedule 1'!CI$104='Helper 1'!$E$2),IF('Schedule 1'!$G$20="","Complete item S1A7",IF(OR('Schedule 1'!$G$20='Helper 1'!$H$2,'Schedule 1'!$G$20='Helper 1'!$H$3),"",IF('Schedule 1'!$G$23="","Complete item S1A9",""))),"")</f>
        <v/>
      </c>
      <c r="CI117" s="509"/>
      <c r="CJ117" s="509"/>
      <c r="CK117" s="43"/>
      <c r="CL117" s="131"/>
      <c r="CM117" s="509" t="str">
        <f>IF(AND(CN114&lt;&gt;"",'Schedule 1'!CN$104='Helper 1'!$E$2),IF('Schedule 1'!$G$20="","Complete item S1A7",IF(OR('Schedule 1'!$G$20='Helper 1'!$H$2,'Schedule 1'!$G$20='Helper 1'!$H$3),"",IF('Schedule 1'!$G$23="","Complete item S1A9",""))),"")</f>
        <v/>
      </c>
      <c r="CN117" s="509"/>
      <c r="CO117" s="509"/>
      <c r="CP117" s="43"/>
      <c r="CQ117" s="131"/>
      <c r="CR117" s="509" t="str">
        <f>IF(AND(CS114&lt;&gt;"",'Schedule 1'!CS$104='Helper 1'!$E$2),IF('Schedule 1'!$G$20="","Complete item S1A7",IF(OR('Schedule 1'!$G$20='Helper 1'!$H$2,'Schedule 1'!$G$20='Helper 1'!$H$3),"",IF('Schedule 1'!$G$23="","Complete item S1A9",""))),"")</f>
        <v/>
      </c>
      <c r="CS117" s="509"/>
      <c r="CT117" s="509"/>
      <c r="CU117" s="43"/>
      <c r="CV117" s="131"/>
      <c r="CW117" s="509" t="str">
        <f>IF(AND(CX114&lt;&gt;"",'Schedule 1'!CX$104='Helper 1'!$E$2),IF('Schedule 1'!$G$20="","Complete item S1A7",IF(OR('Schedule 1'!$G$20='Helper 1'!$H$2,'Schedule 1'!$G$20='Helper 1'!$H$3),"",IF('Schedule 1'!$G$23="","Complete item S1A9",""))),"")</f>
        <v/>
      </c>
      <c r="CX117" s="509"/>
      <c r="CY117" s="509"/>
      <c r="CZ117" s="43"/>
      <c r="DA117" s="131"/>
      <c r="DB117" s="509" t="str">
        <f>IF(AND(DC114&lt;&gt;"",'Schedule 1'!DC$104='Helper 1'!$E$2),IF('Schedule 1'!$G$20="","Complete item S1A7",IF(OR('Schedule 1'!$G$20='Helper 1'!$H$2,'Schedule 1'!$G$20='Helper 1'!$H$3),"",IF('Schedule 1'!$G$23="","Complete item S1A9",""))),"")</f>
        <v/>
      </c>
      <c r="DC117" s="509"/>
      <c r="DD117" s="509"/>
      <c r="DE117" s="43"/>
      <c r="DF117" s="131"/>
      <c r="DG117" s="509" t="str">
        <f>IF(AND(DH114&lt;&gt;"",'Schedule 1'!DH$104='Helper 1'!$E$2),IF('Schedule 1'!$G$20="","Complete item S1A7",IF(OR('Schedule 1'!$G$20='Helper 1'!$H$2,'Schedule 1'!$G$20='Helper 1'!$H$3),"",IF('Schedule 1'!$G$23="","Complete item S1A9",""))),"")</f>
        <v/>
      </c>
      <c r="DH117" s="509"/>
      <c r="DI117" s="509"/>
      <c r="DJ117" s="43"/>
      <c r="DK117" s="131"/>
      <c r="DL117" s="509" t="str">
        <f>IF(AND(DM114&lt;&gt;"",'Schedule 1'!DM$104='Helper 1'!$E$2),IF('Schedule 1'!$G$20="","Complete item S1A7",IF(OR('Schedule 1'!$G$20='Helper 1'!$H$2,'Schedule 1'!$G$20='Helper 1'!$H$3),"",IF('Schedule 1'!$G$23="","Complete item S1A9",""))),"")</f>
        <v/>
      </c>
      <c r="DM117" s="509"/>
      <c r="DN117" s="509"/>
      <c r="DO117" s="43"/>
      <c r="DP117" s="131"/>
      <c r="DQ117" s="509" t="str">
        <f>IF(AND(DR114&lt;&gt;"",'Schedule 1'!DR$104='Helper 1'!$E$2),IF('Schedule 1'!$G$20="","Complete item S1A7",IF(OR('Schedule 1'!$G$20='Helper 1'!$H$2,'Schedule 1'!$G$20='Helper 1'!$H$3),"",IF('Schedule 1'!$G$23="","Complete item S1A9",""))),"")</f>
        <v/>
      </c>
      <c r="DR117" s="509"/>
      <c r="DS117" s="509"/>
      <c r="DT117" s="43"/>
      <c r="DU117" s="131"/>
      <c r="DV117" s="509" t="str">
        <f>IF(AND(DW114&lt;&gt;"",'Schedule 1'!DW$104='Helper 1'!$E$2),IF('Schedule 1'!$G$20="","Complete item S1A7",IF(OR('Schedule 1'!$G$20='Helper 1'!$H$2,'Schedule 1'!$G$20='Helper 1'!$H$3),"",IF('Schedule 1'!$G$23="","Complete item S1A9",""))),"")</f>
        <v/>
      </c>
      <c r="DW117" s="509"/>
      <c r="DX117" s="509"/>
      <c r="DY117" s="43"/>
      <c r="DZ117" s="131"/>
      <c r="EA117" s="509" t="str">
        <f>IF(AND(EB114&lt;&gt;"",'Schedule 1'!EB$104='Helper 1'!$E$2),IF('Schedule 1'!$G$20="","Complete item S1A7",IF(OR('Schedule 1'!$G$20='Helper 1'!$H$2,'Schedule 1'!$G$20='Helper 1'!$H$3),"",IF('Schedule 1'!$G$23="","Complete item S1A9",""))),"")</f>
        <v/>
      </c>
      <c r="EB117" s="509"/>
      <c r="EC117" s="509"/>
      <c r="ED117" s="43"/>
      <c r="EE117" s="131"/>
      <c r="EF117" s="509" t="str">
        <f>IF(AND(EG114&lt;&gt;"",'Schedule 1'!EG$104='Helper 1'!$E$2),IF('Schedule 1'!$G$20="","Complete item S1A7",IF(OR('Schedule 1'!$G$20='Helper 1'!$H$2,'Schedule 1'!$G$20='Helper 1'!$H$3),"",IF('Schedule 1'!$G$23="","Complete item S1A9",""))),"")</f>
        <v/>
      </c>
      <c r="EG117" s="509"/>
      <c r="EH117" s="509"/>
      <c r="EI117" s="43"/>
      <c r="EJ117" s="131"/>
      <c r="EK117" s="509" t="str">
        <f>IF(AND(EL114&lt;&gt;"",'Schedule 1'!EL$104='Helper 1'!$E$2),IF('Schedule 1'!$G$20="","Complete item S1A7",IF(OR('Schedule 1'!$G$20='Helper 1'!$H$2,'Schedule 1'!$G$20='Helper 1'!$H$3),"",IF('Schedule 1'!$G$23="","Complete item S1A9",""))),"")</f>
        <v/>
      </c>
      <c r="EL117" s="509"/>
      <c r="EM117" s="509"/>
      <c r="EN117" s="43"/>
      <c r="EO117" s="131"/>
      <c r="EP117" s="509" t="str">
        <f>IF(AND(EQ114&lt;&gt;"",'Schedule 1'!EQ$104='Helper 1'!$E$2),IF('Schedule 1'!$G$20="","Complete item S1A7",IF(OR('Schedule 1'!$G$20='Helper 1'!$H$2,'Schedule 1'!$G$20='Helper 1'!$H$3),"",IF('Schedule 1'!$G$23="","Complete item S1A9",""))),"")</f>
        <v/>
      </c>
      <c r="EQ117" s="509"/>
      <c r="ER117" s="509"/>
      <c r="ES117" s="43"/>
      <c r="ET117" s="131"/>
      <c r="EU117" s="509" t="str">
        <f>IF(AND(EV114&lt;&gt;"",'Schedule 1'!EV$104='Helper 1'!$E$2),IF('Schedule 1'!$G$20="","Complete item S1A7",IF(OR('Schedule 1'!$G$20='Helper 1'!$H$2,'Schedule 1'!$G$20='Helper 1'!$H$3),"",IF('Schedule 1'!$G$23="","Complete item S1A9",""))),"")</f>
        <v/>
      </c>
      <c r="EV117" s="509"/>
      <c r="EW117" s="509"/>
      <c r="EX117" s="43"/>
      <c r="EY117" s="131"/>
      <c r="EZ117" s="509" t="str">
        <f>IF(AND(FA114&lt;&gt;"",'Schedule 1'!FA$104='Helper 1'!$E$2),IF('Schedule 1'!$G$20="","Complete item S1A7",IF(OR('Schedule 1'!$G$20='Helper 1'!$H$2,'Schedule 1'!$G$20='Helper 1'!$H$3),"",IF('Schedule 1'!$G$23="","Complete item S1A9",""))),"")</f>
        <v/>
      </c>
      <c r="FA117" s="509"/>
      <c r="FB117" s="509"/>
      <c r="FC117" s="43"/>
      <c r="FD117" s="131"/>
      <c r="FE117" s="509" t="str">
        <f>IF(AND(FF114&lt;&gt;"",'Schedule 1'!FF$104='Helper 1'!$E$2),IF('Schedule 1'!$G$20="","Complete item S1A7",IF(OR('Schedule 1'!$G$20='Helper 1'!$H$2,'Schedule 1'!$G$20='Helper 1'!$H$3),"",IF('Schedule 1'!$G$23="","Complete item S1A9",""))),"")</f>
        <v/>
      </c>
      <c r="FF117" s="509"/>
      <c r="FG117" s="509"/>
      <c r="FH117" s="43"/>
      <c r="FI117" s="131"/>
      <c r="FJ117" s="509" t="str">
        <f>IF(AND(FK114&lt;&gt;"",'Schedule 1'!FK$104='Helper 1'!$E$2),IF('Schedule 1'!$G$20="","Complete item S1A7",IF(OR('Schedule 1'!$G$20='Helper 1'!$H$2,'Schedule 1'!$G$20='Helper 1'!$H$3),"",IF('Schedule 1'!$G$23="","Complete item S1A9",""))),"")</f>
        <v/>
      </c>
      <c r="FK117" s="509"/>
      <c r="FL117" s="509"/>
      <c r="FM117" s="43"/>
      <c r="FN117" s="131"/>
      <c r="FO117" s="509" t="str">
        <f>IF(AND(FP114&lt;&gt;"",'Schedule 1'!FP$104='Helper 1'!$E$2),IF('Schedule 1'!$G$20="","Complete item S1A7",IF(OR('Schedule 1'!$G$20='Helper 1'!$H$2,'Schedule 1'!$G$20='Helper 1'!$H$3),"",IF('Schedule 1'!$G$23="","Complete item S1A9",""))),"")</f>
        <v/>
      </c>
      <c r="FP117" s="509"/>
      <c r="FQ117" s="509"/>
      <c r="FR117" s="43"/>
      <c r="FS117" s="131"/>
      <c r="FT117" s="509" t="str">
        <f>IF(AND(FU114&lt;&gt;"",'Schedule 1'!FU$104='Helper 1'!$E$2),IF('Schedule 1'!$G$20="","Complete item S1A7",IF(OR('Schedule 1'!$G$20='Helper 1'!$H$2,'Schedule 1'!$G$20='Helper 1'!$H$3),"",IF('Schedule 1'!$G$23="","Complete item S1A9",""))),"")</f>
        <v/>
      </c>
      <c r="FU117" s="509"/>
      <c r="FV117" s="509"/>
      <c r="FW117" s="43"/>
      <c r="FX117" s="131"/>
      <c r="FY117" s="509" t="str">
        <f>IF(AND(FZ114&lt;&gt;"",'Schedule 1'!FZ$104='Helper 1'!$E$2),IF('Schedule 1'!$G$20="","Complete item S1A7",IF(OR('Schedule 1'!$G$20='Helper 1'!$H$2,'Schedule 1'!$G$20='Helper 1'!$H$3),"",IF('Schedule 1'!$G$23="","Complete item S1A9",""))),"")</f>
        <v/>
      </c>
      <c r="FZ117" s="509"/>
      <c r="GA117" s="509"/>
      <c r="GB117" s="43"/>
      <c r="GC117" s="131"/>
      <c r="GD117" s="509" t="str">
        <f>IF(AND(GE114&lt;&gt;"",'Schedule 1'!GE$104='Helper 1'!$E$2),IF('Schedule 1'!$G$20="","Complete item S1A7",IF(OR('Schedule 1'!$G$20='Helper 1'!$H$2,'Schedule 1'!$G$20='Helper 1'!$H$3),"",IF('Schedule 1'!$G$23="","Complete item S1A9",""))),"")</f>
        <v/>
      </c>
      <c r="GE117" s="509"/>
      <c r="GF117" s="509"/>
      <c r="GG117" s="43"/>
      <c r="GH117" s="131"/>
      <c r="GI117" s="509" t="str">
        <f>IF(AND(GJ114&lt;&gt;"",'Schedule 1'!GJ$104='Helper 1'!$E$2),IF('Schedule 1'!$G$20="","Complete item S1A7",IF(OR('Schedule 1'!$G$20='Helper 1'!$H$2,'Schedule 1'!$G$20='Helper 1'!$H$3),"",IF('Schedule 1'!$G$23="","Complete item S1A9",""))),"")</f>
        <v/>
      </c>
      <c r="GJ117" s="509"/>
      <c r="GK117" s="509"/>
      <c r="GL117" s="43"/>
      <c r="GM117" s="131"/>
      <c r="GN117" s="509" t="str">
        <f>IF(AND(GO114&lt;&gt;"",'Schedule 1'!GO$104='Helper 1'!$E$2),IF('Schedule 1'!$G$20="","Complete item S1A7",IF(OR('Schedule 1'!$G$20='Helper 1'!$H$2,'Schedule 1'!$G$20='Helper 1'!$H$3),"",IF('Schedule 1'!$G$23="","Complete item S1A9",""))),"")</f>
        <v/>
      </c>
      <c r="GO117" s="509"/>
      <c r="GP117" s="509"/>
      <c r="GQ117" s="43"/>
      <c r="GR117" s="131"/>
      <c r="GS117" s="509" t="str">
        <f>IF(AND(GT114&lt;&gt;"",'Schedule 1'!GT$104='Helper 1'!$E$2),IF('Schedule 1'!$G$20="","Complete item S1A7",IF(OR('Schedule 1'!$G$20='Helper 1'!$H$2,'Schedule 1'!$G$20='Helper 1'!$H$3),"",IF('Schedule 1'!$G$23="","Complete item S1A9",""))),"")</f>
        <v/>
      </c>
      <c r="GT117" s="509"/>
      <c r="GU117" s="509"/>
      <c r="GV117" s="43"/>
      <c r="GW117" s="131"/>
      <c r="GX117" s="509" t="str">
        <f>IF(AND(GY114&lt;&gt;"",'Schedule 1'!GY$104='Helper 1'!$E$2),IF('Schedule 1'!$G$20="","Complete item S1A7",IF(OR('Schedule 1'!$G$20='Helper 1'!$H$2,'Schedule 1'!$G$20='Helper 1'!$H$3),"",IF('Schedule 1'!$G$23="","Complete item S1A9",""))),"")</f>
        <v/>
      </c>
      <c r="GY117" s="509"/>
      <c r="GZ117" s="509"/>
      <c r="HA117" s="43"/>
      <c r="HB117" s="131"/>
      <c r="HC117" s="509" t="str">
        <f>IF(AND(HD114&lt;&gt;"",'Schedule 1'!HD$104='Helper 1'!$E$2),IF('Schedule 1'!$G$20="","Complete item S1A7",IF(OR('Schedule 1'!$G$20='Helper 1'!$H$2,'Schedule 1'!$G$20='Helper 1'!$H$3),"",IF('Schedule 1'!$G$23="","Complete item S1A9",""))),"")</f>
        <v/>
      </c>
      <c r="HD117" s="509"/>
      <c r="HE117" s="509"/>
      <c r="HF117" s="43"/>
      <c r="HG117" s="131"/>
      <c r="HH117" s="509" t="str">
        <f>IF(AND(HI114&lt;&gt;"",'Schedule 1'!HI$104='Helper 1'!$E$2),IF('Schedule 1'!$G$20="","Complete item S1A7",IF(OR('Schedule 1'!$G$20='Helper 1'!$H$2,'Schedule 1'!$G$20='Helper 1'!$H$3),"",IF('Schedule 1'!$G$23="","Complete item S1A9",""))),"")</f>
        <v/>
      </c>
      <c r="HI117" s="509"/>
      <c r="HJ117" s="509"/>
      <c r="HK117" s="43"/>
      <c r="HL117" s="131"/>
      <c r="HM117" s="509" t="str">
        <f>IF(AND(HN114&lt;&gt;"",'Schedule 1'!HN$104='Helper 1'!$E$2),IF('Schedule 1'!$G$20="","Complete item S1A7",IF(OR('Schedule 1'!$G$20='Helper 1'!$H$2,'Schedule 1'!$G$20='Helper 1'!$H$3),"",IF('Schedule 1'!$G$23="","Complete item S1A9",""))),"")</f>
        <v/>
      </c>
      <c r="HN117" s="509"/>
      <c r="HO117" s="509"/>
      <c r="HP117" s="43"/>
      <c r="HQ117" s="131"/>
      <c r="HR117" s="509" t="str">
        <f>IF(AND(HS114&lt;&gt;"",'Schedule 1'!HS$104='Helper 1'!$E$2),IF('Schedule 1'!$G$20="","Complete item S1A7",IF(OR('Schedule 1'!$G$20='Helper 1'!$H$2,'Schedule 1'!$G$20='Helper 1'!$H$3),"",IF('Schedule 1'!$G$23="","Complete item S1A9",""))),"")</f>
        <v/>
      </c>
      <c r="HS117" s="509"/>
      <c r="HT117" s="509"/>
      <c r="HU117" s="43"/>
      <c r="HV117" s="131"/>
      <c r="HW117" s="509" t="str">
        <f>IF(AND(HX114&lt;&gt;"",'Schedule 1'!HX$104='Helper 1'!$E$2),IF('Schedule 1'!$G$20="","Complete item S1A7",IF(OR('Schedule 1'!$G$20='Helper 1'!$H$2,'Schedule 1'!$G$20='Helper 1'!$H$3),"",IF('Schedule 1'!$G$23="","Complete item S1A9",""))),"")</f>
        <v/>
      </c>
      <c r="HX117" s="509"/>
      <c r="HY117" s="509"/>
      <c r="HZ117" s="43"/>
      <c r="IA117" s="131"/>
      <c r="IB117" s="509" t="str">
        <f>IF(AND(IC114&lt;&gt;"",'Schedule 1'!IC$104='Helper 1'!$E$2),IF('Schedule 1'!$G$20="","Complete item S1A7",IF(OR('Schedule 1'!$G$20='Helper 1'!$H$2,'Schedule 1'!$G$20='Helper 1'!$H$3),"",IF('Schedule 1'!$G$23="","Complete item S1A9",""))),"")</f>
        <v/>
      </c>
      <c r="IC117" s="509"/>
      <c r="ID117" s="509"/>
      <c r="IE117" s="43"/>
      <c r="IF117" s="131"/>
      <c r="IG117" s="509" t="str">
        <f>IF(AND(IH114&lt;&gt;"",'Schedule 1'!IH$104='Helper 1'!$E$2),IF('Schedule 1'!$G$20="","Complete item S1A7",IF(OR('Schedule 1'!$G$20='Helper 1'!$H$2,'Schedule 1'!$G$20='Helper 1'!$H$3),"",IF('Schedule 1'!$G$23="","Complete item S1A9",""))),"")</f>
        <v/>
      </c>
      <c r="IH117" s="509"/>
      <c r="II117" s="509"/>
      <c r="IJ117" s="43"/>
      <c r="IK117" s="131"/>
      <c r="IL117" s="509" t="str">
        <f>IF(AND(IM114&lt;&gt;"",'Schedule 1'!IM$104='Helper 1'!$E$2),IF('Schedule 1'!$G$20="","Complete item S1A7",IF(OR('Schedule 1'!$G$20='Helper 1'!$H$2,'Schedule 1'!$G$20='Helper 1'!$H$3),"",IF('Schedule 1'!$G$23="","Complete item S1A9",""))),"")</f>
        <v/>
      </c>
      <c r="IM117" s="509"/>
      <c r="IN117" s="509"/>
      <c r="IO117" s="43"/>
      <c r="IP117" s="131"/>
      <c r="IQ117" s="509" t="str">
        <f>IF(AND(IR114&lt;&gt;"",'Schedule 1'!IR$104='Helper 1'!$E$2),IF('Schedule 1'!$G$20="","Complete item S1A7",IF(OR('Schedule 1'!$G$20='Helper 1'!$H$2,'Schedule 1'!$G$20='Helper 1'!$H$3),"",IF('Schedule 1'!$G$23="","Complete item S1A9",""))),"")</f>
        <v/>
      </c>
      <c r="IR117" s="509"/>
      <c r="IS117" s="509"/>
      <c r="IT117" s="43"/>
      <c r="IU117" s="131"/>
      <c r="IV117" s="509" t="str">
        <f>IF(AND(IW114&lt;&gt;"",'Schedule 1'!IW$104='Helper 1'!$E$2),IF('Schedule 1'!$G$20="","Complete item S1A7",IF(OR('Schedule 1'!$G$20='Helper 1'!$H$2,'Schedule 1'!$G$20='Helper 1'!$H$3),"",IF('Schedule 1'!$G$23="","Complete item S1A9",""))),"")</f>
        <v/>
      </c>
      <c r="IW117" s="509"/>
      <c r="IX117" s="509"/>
      <c r="IY117" s="44"/>
      <c r="IZ117" s="405"/>
      <c r="JA117" s="378"/>
      <c r="JB117" s="256"/>
      <c r="JC117" s="256"/>
    </row>
    <row r="118" spans="1:263" s="3" customFormat="1" x14ac:dyDescent="0.35">
      <c r="A118" s="198"/>
      <c r="B118" s="359"/>
      <c r="C118" s="45" t="s">
        <v>905</v>
      </c>
      <c r="D118"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18" s="102"/>
      <c r="F118" s="285"/>
      <c r="G118" s="388">
        <f>IF(OR('Schedule 1'!$G$20='Helper 1'!$H$2,'Schedule 1'!$G$20='Helper 1'!$H$3),1,IF(F117&lt;&gt;"","",'Schedule 1'!$G$23))</f>
        <v>0</v>
      </c>
      <c r="H118" s="325"/>
      <c r="I118" s="202"/>
      <c r="J118" s="324"/>
      <c r="K118" s="131"/>
      <c r="L118" s="388">
        <f>$G$118</f>
        <v>0</v>
      </c>
      <c r="M118" s="43"/>
      <c r="N118" s="43"/>
      <c r="O118" s="131"/>
      <c r="P118" s="131"/>
      <c r="Q118" s="388">
        <f>$G$118</f>
        <v>0</v>
      </c>
      <c r="R118" s="43"/>
      <c r="S118" s="43"/>
      <c r="T118" s="131"/>
      <c r="U118" s="131"/>
      <c r="V118" s="388">
        <f>$G$118</f>
        <v>0</v>
      </c>
      <c r="W118" s="43"/>
      <c r="X118" s="43"/>
      <c r="Y118" s="131"/>
      <c r="Z118" s="131"/>
      <c r="AA118" s="388">
        <f>$G$118</f>
        <v>0</v>
      </c>
      <c r="AB118" s="43"/>
      <c r="AC118" s="43"/>
      <c r="AD118" s="131"/>
      <c r="AE118" s="131"/>
      <c r="AF118" s="388">
        <f>$G$118</f>
        <v>0</v>
      </c>
      <c r="AG118" s="43"/>
      <c r="AH118" s="43"/>
      <c r="AI118" s="131"/>
      <c r="AJ118" s="131"/>
      <c r="AK118" s="388">
        <f>$G$118</f>
        <v>0</v>
      </c>
      <c r="AL118" s="43"/>
      <c r="AM118" s="43"/>
      <c r="AN118" s="131"/>
      <c r="AO118" s="131"/>
      <c r="AP118" s="388">
        <f>$G$118</f>
        <v>0</v>
      </c>
      <c r="AQ118" s="43"/>
      <c r="AR118" s="43"/>
      <c r="AS118" s="131"/>
      <c r="AT118" s="131"/>
      <c r="AU118" s="388">
        <f>$G$118</f>
        <v>0</v>
      </c>
      <c r="AV118" s="43"/>
      <c r="AW118" s="43"/>
      <c r="AX118" s="131"/>
      <c r="AY118" s="131"/>
      <c r="AZ118" s="388">
        <f>$G$118</f>
        <v>0</v>
      </c>
      <c r="BA118" s="43"/>
      <c r="BB118" s="43"/>
      <c r="BC118" s="131"/>
      <c r="BD118" s="131"/>
      <c r="BE118" s="388">
        <f>$G$118</f>
        <v>0</v>
      </c>
      <c r="BF118" s="43"/>
      <c r="BG118" s="43"/>
      <c r="BH118" s="131"/>
      <c r="BI118" s="131"/>
      <c r="BJ118" s="388">
        <f>$G$118</f>
        <v>0</v>
      </c>
      <c r="BK118" s="43"/>
      <c r="BL118" s="43"/>
      <c r="BM118" s="131"/>
      <c r="BN118" s="131"/>
      <c r="BO118" s="388">
        <f>$G$118</f>
        <v>0</v>
      </c>
      <c r="BP118" s="43"/>
      <c r="BQ118" s="43"/>
      <c r="BR118" s="131"/>
      <c r="BS118" s="131"/>
      <c r="BT118" s="388">
        <f>$G$118</f>
        <v>0</v>
      </c>
      <c r="BU118" s="43"/>
      <c r="BV118" s="43"/>
      <c r="BW118" s="131"/>
      <c r="BX118" s="131"/>
      <c r="BY118" s="388">
        <f>$G$118</f>
        <v>0</v>
      </c>
      <c r="BZ118" s="43"/>
      <c r="CA118" s="43"/>
      <c r="CB118" s="131"/>
      <c r="CC118" s="131"/>
      <c r="CD118" s="388">
        <f>$G$118</f>
        <v>0</v>
      </c>
      <c r="CE118" s="43"/>
      <c r="CF118" s="43"/>
      <c r="CG118" s="131"/>
      <c r="CH118" s="131"/>
      <c r="CI118" s="388">
        <f>$G$118</f>
        <v>0</v>
      </c>
      <c r="CJ118" s="43"/>
      <c r="CK118" s="43"/>
      <c r="CL118" s="131"/>
      <c r="CM118" s="131"/>
      <c r="CN118" s="388">
        <f>$G$118</f>
        <v>0</v>
      </c>
      <c r="CO118" s="43"/>
      <c r="CP118" s="43"/>
      <c r="CQ118" s="131"/>
      <c r="CR118" s="131"/>
      <c r="CS118" s="388">
        <f>$G$118</f>
        <v>0</v>
      </c>
      <c r="CT118" s="43"/>
      <c r="CU118" s="43"/>
      <c r="CV118" s="131"/>
      <c r="CW118" s="131"/>
      <c r="CX118" s="388">
        <f>$G$118</f>
        <v>0</v>
      </c>
      <c r="CY118" s="43"/>
      <c r="CZ118" s="43"/>
      <c r="DA118" s="131"/>
      <c r="DB118" s="131"/>
      <c r="DC118" s="388">
        <f>$G$118</f>
        <v>0</v>
      </c>
      <c r="DD118" s="43"/>
      <c r="DE118" s="43"/>
      <c r="DF118" s="131"/>
      <c r="DG118" s="131"/>
      <c r="DH118" s="388">
        <f>$G$118</f>
        <v>0</v>
      </c>
      <c r="DI118" s="43"/>
      <c r="DJ118" s="43"/>
      <c r="DK118" s="131"/>
      <c r="DL118" s="131"/>
      <c r="DM118" s="388">
        <f>$G$118</f>
        <v>0</v>
      </c>
      <c r="DN118" s="43"/>
      <c r="DO118" s="43"/>
      <c r="DP118" s="131"/>
      <c r="DQ118" s="131"/>
      <c r="DR118" s="388">
        <f>$G$118</f>
        <v>0</v>
      </c>
      <c r="DS118" s="43"/>
      <c r="DT118" s="43"/>
      <c r="DU118" s="131"/>
      <c r="DV118" s="131"/>
      <c r="DW118" s="388">
        <f>$G$118</f>
        <v>0</v>
      </c>
      <c r="DX118" s="43"/>
      <c r="DY118" s="43"/>
      <c r="DZ118" s="131"/>
      <c r="EA118" s="131"/>
      <c r="EB118" s="388">
        <f>$G$118</f>
        <v>0</v>
      </c>
      <c r="EC118" s="43"/>
      <c r="ED118" s="43"/>
      <c r="EE118" s="131"/>
      <c r="EF118" s="131"/>
      <c r="EG118" s="388">
        <f>$G$118</f>
        <v>0</v>
      </c>
      <c r="EH118" s="43"/>
      <c r="EI118" s="43"/>
      <c r="EJ118" s="131"/>
      <c r="EK118" s="131"/>
      <c r="EL118" s="388">
        <f>$G$118</f>
        <v>0</v>
      </c>
      <c r="EM118" s="43"/>
      <c r="EN118" s="43"/>
      <c r="EO118" s="131"/>
      <c r="EP118" s="131"/>
      <c r="EQ118" s="388">
        <f>$G$118</f>
        <v>0</v>
      </c>
      <c r="ER118" s="43"/>
      <c r="ES118" s="43"/>
      <c r="ET118" s="131"/>
      <c r="EU118" s="131"/>
      <c r="EV118" s="388">
        <f>$G$118</f>
        <v>0</v>
      </c>
      <c r="EW118" s="43"/>
      <c r="EX118" s="43"/>
      <c r="EY118" s="131"/>
      <c r="EZ118" s="131"/>
      <c r="FA118" s="388">
        <f>$G$118</f>
        <v>0</v>
      </c>
      <c r="FB118" s="43"/>
      <c r="FC118" s="43"/>
      <c r="FD118" s="131"/>
      <c r="FE118" s="131"/>
      <c r="FF118" s="388">
        <f>$G$118</f>
        <v>0</v>
      </c>
      <c r="FG118" s="43"/>
      <c r="FH118" s="43"/>
      <c r="FI118" s="131"/>
      <c r="FJ118" s="131"/>
      <c r="FK118" s="388">
        <f>$G$118</f>
        <v>0</v>
      </c>
      <c r="FL118" s="43"/>
      <c r="FM118" s="43"/>
      <c r="FN118" s="131"/>
      <c r="FO118" s="131"/>
      <c r="FP118" s="388">
        <f>$G$118</f>
        <v>0</v>
      </c>
      <c r="FQ118" s="43"/>
      <c r="FR118" s="43"/>
      <c r="FS118" s="131"/>
      <c r="FT118" s="131"/>
      <c r="FU118" s="388">
        <f>$G$118</f>
        <v>0</v>
      </c>
      <c r="FV118" s="43"/>
      <c r="FW118" s="43"/>
      <c r="FX118" s="131"/>
      <c r="FY118" s="131"/>
      <c r="FZ118" s="388">
        <f>$G$118</f>
        <v>0</v>
      </c>
      <c r="GA118" s="43"/>
      <c r="GB118" s="43"/>
      <c r="GC118" s="131"/>
      <c r="GD118" s="131"/>
      <c r="GE118" s="388">
        <f>$G$118</f>
        <v>0</v>
      </c>
      <c r="GF118" s="43"/>
      <c r="GG118" s="43"/>
      <c r="GH118" s="131"/>
      <c r="GI118" s="131"/>
      <c r="GJ118" s="388">
        <f>$G$118</f>
        <v>0</v>
      </c>
      <c r="GK118" s="43"/>
      <c r="GL118" s="43"/>
      <c r="GM118" s="131"/>
      <c r="GN118" s="131"/>
      <c r="GO118" s="388">
        <f>$G$118</f>
        <v>0</v>
      </c>
      <c r="GP118" s="43"/>
      <c r="GQ118" s="43"/>
      <c r="GR118" s="131"/>
      <c r="GS118" s="131"/>
      <c r="GT118" s="388">
        <f>$G$118</f>
        <v>0</v>
      </c>
      <c r="GU118" s="43"/>
      <c r="GV118" s="43"/>
      <c r="GW118" s="131"/>
      <c r="GX118" s="131"/>
      <c r="GY118" s="388">
        <f>$G$118</f>
        <v>0</v>
      </c>
      <c r="GZ118" s="43"/>
      <c r="HA118" s="43"/>
      <c r="HB118" s="131"/>
      <c r="HC118" s="131"/>
      <c r="HD118" s="388">
        <f>$G$118</f>
        <v>0</v>
      </c>
      <c r="HE118" s="43"/>
      <c r="HF118" s="43"/>
      <c r="HG118" s="131"/>
      <c r="HH118" s="131"/>
      <c r="HI118" s="388">
        <f>$G$118</f>
        <v>0</v>
      </c>
      <c r="HJ118" s="43"/>
      <c r="HK118" s="43"/>
      <c r="HL118" s="131"/>
      <c r="HM118" s="131"/>
      <c r="HN118" s="388">
        <f>$G$118</f>
        <v>0</v>
      </c>
      <c r="HO118" s="43"/>
      <c r="HP118" s="43"/>
      <c r="HQ118" s="131"/>
      <c r="HR118" s="131"/>
      <c r="HS118" s="388">
        <f>$G$118</f>
        <v>0</v>
      </c>
      <c r="HT118" s="43"/>
      <c r="HU118" s="43"/>
      <c r="HV118" s="131"/>
      <c r="HW118" s="131"/>
      <c r="HX118" s="388">
        <f>$G$118</f>
        <v>0</v>
      </c>
      <c r="HY118" s="43"/>
      <c r="HZ118" s="43"/>
      <c r="IA118" s="131"/>
      <c r="IB118" s="131"/>
      <c r="IC118" s="388">
        <f>$G$118</f>
        <v>0</v>
      </c>
      <c r="ID118" s="43"/>
      <c r="IE118" s="43"/>
      <c r="IF118" s="131"/>
      <c r="IG118" s="131"/>
      <c r="IH118" s="388">
        <f>$G$118</f>
        <v>0</v>
      </c>
      <c r="II118" s="43"/>
      <c r="IJ118" s="43"/>
      <c r="IK118" s="131"/>
      <c r="IL118" s="131"/>
      <c r="IM118" s="388">
        <f>$G$118</f>
        <v>0</v>
      </c>
      <c r="IN118" s="43"/>
      <c r="IO118" s="43"/>
      <c r="IP118" s="131"/>
      <c r="IQ118" s="131"/>
      <c r="IR118" s="388">
        <f>$G$118</f>
        <v>0</v>
      </c>
      <c r="IS118" s="43"/>
      <c r="IT118" s="43"/>
      <c r="IU118" s="131"/>
      <c r="IV118" s="131"/>
      <c r="IW118" s="388">
        <f>$G$118</f>
        <v>0</v>
      </c>
      <c r="IX118" s="43"/>
      <c r="IY118" s="44"/>
      <c r="IZ118" s="405"/>
      <c r="JA118" s="378"/>
      <c r="JB118" s="256"/>
      <c r="JC118" s="256"/>
    </row>
    <row r="119" spans="1:263" s="3" customFormat="1" x14ac:dyDescent="0.35">
      <c r="A119" s="198"/>
      <c r="B119" s="359"/>
      <c r="C119" s="239"/>
      <c r="D119" s="105"/>
      <c r="E119" s="102"/>
      <c r="F119" s="285"/>
      <c r="G119" s="387"/>
      <c r="H119" s="325"/>
      <c r="I119" s="202"/>
      <c r="J119" s="324"/>
      <c r="K119" s="131"/>
      <c r="L119" s="438"/>
      <c r="M119" s="43"/>
      <c r="N119" s="43"/>
      <c r="O119" s="131"/>
      <c r="P119" s="131"/>
      <c r="Q119" s="438"/>
      <c r="R119" s="43"/>
      <c r="S119" s="43"/>
      <c r="T119" s="131"/>
      <c r="U119" s="131"/>
      <c r="V119" s="438"/>
      <c r="W119" s="43"/>
      <c r="X119" s="43"/>
      <c r="Y119" s="131"/>
      <c r="Z119" s="131"/>
      <c r="AA119" s="438"/>
      <c r="AB119" s="43"/>
      <c r="AC119" s="43"/>
      <c r="AD119" s="131"/>
      <c r="AE119" s="131"/>
      <c r="AF119" s="438"/>
      <c r="AG119" s="43"/>
      <c r="AH119" s="43"/>
      <c r="AI119" s="131"/>
      <c r="AJ119" s="131"/>
      <c r="AK119" s="438"/>
      <c r="AL119" s="43"/>
      <c r="AM119" s="43"/>
      <c r="AN119" s="131"/>
      <c r="AO119" s="131"/>
      <c r="AP119" s="438"/>
      <c r="AQ119" s="43"/>
      <c r="AR119" s="43"/>
      <c r="AS119" s="131"/>
      <c r="AT119" s="131"/>
      <c r="AU119" s="438"/>
      <c r="AV119" s="43"/>
      <c r="AW119" s="43"/>
      <c r="AX119" s="131"/>
      <c r="AY119" s="131"/>
      <c r="AZ119" s="438"/>
      <c r="BA119" s="43"/>
      <c r="BB119" s="43"/>
      <c r="BC119" s="131"/>
      <c r="BD119" s="131"/>
      <c r="BE119" s="438"/>
      <c r="BF119" s="43"/>
      <c r="BG119" s="43"/>
      <c r="BH119" s="131"/>
      <c r="BI119" s="131"/>
      <c r="BJ119" s="438"/>
      <c r="BK119" s="43"/>
      <c r="BL119" s="43"/>
      <c r="BM119" s="131"/>
      <c r="BN119" s="131"/>
      <c r="BO119" s="438"/>
      <c r="BP119" s="43"/>
      <c r="BQ119" s="43"/>
      <c r="BR119" s="131"/>
      <c r="BS119" s="131"/>
      <c r="BT119" s="438"/>
      <c r="BU119" s="43"/>
      <c r="BV119" s="43"/>
      <c r="BW119" s="131"/>
      <c r="BX119" s="131"/>
      <c r="BY119" s="438"/>
      <c r="BZ119" s="43"/>
      <c r="CA119" s="43"/>
      <c r="CB119" s="131"/>
      <c r="CC119" s="131"/>
      <c r="CD119" s="438"/>
      <c r="CE119" s="43"/>
      <c r="CF119" s="43"/>
      <c r="CG119" s="131"/>
      <c r="CH119" s="131"/>
      <c r="CI119" s="438"/>
      <c r="CJ119" s="43"/>
      <c r="CK119" s="43"/>
      <c r="CL119" s="131"/>
      <c r="CM119" s="131"/>
      <c r="CN119" s="438"/>
      <c r="CO119" s="43"/>
      <c r="CP119" s="43"/>
      <c r="CQ119" s="131"/>
      <c r="CR119" s="131"/>
      <c r="CS119" s="438"/>
      <c r="CT119" s="43"/>
      <c r="CU119" s="43"/>
      <c r="CV119" s="131"/>
      <c r="CW119" s="131"/>
      <c r="CX119" s="438"/>
      <c r="CY119" s="43"/>
      <c r="CZ119" s="43"/>
      <c r="DA119" s="131"/>
      <c r="DB119" s="131"/>
      <c r="DC119" s="438"/>
      <c r="DD119" s="43"/>
      <c r="DE119" s="43"/>
      <c r="DF119" s="131"/>
      <c r="DG119" s="131"/>
      <c r="DH119" s="438"/>
      <c r="DI119" s="43"/>
      <c r="DJ119" s="43"/>
      <c r="DK119" s="131"/>
      <c r="DL119" s="131"/>
      <c r="DM119" s="438"/>
      <c r="DN119" s="43"/>
      <c r="DO119" s="43"/>
      <c r="DP119" s="131"/>
      <c r="DQ119" s="131"/>
      <c r="DR119" s="438"/>
      <c r="DS119" s="43"/>
      <c r="DT119" s="43"/>
      <c r="DU119" s="131"/>
      <c r="DV119" s="131"/>
      <c r="DW119" s="438"/>
      <c r="DX119" s="43"/>
      <c r="DY119" s="43"/>
      <c r="DZ119" s="131"/>
      <c r="EA119" s="131"/>
      <c r="EB119" s="438"/>
      <c r="EC119" s="43"/>
      <c r="ED119" s="43"/>
      <c r="EE119" s="131"/>
      <c r="EF119" s="131"/>
      <c r="EG119" s="438"/>
      <c r="EH119" s="43"/>
      <c r="EI119" s="43"/>
      <c r="EJ119" s="131"/>
      <c r="EK119" s="131"/>
      <c r="EL119" s="438"/>
      <c r="EM119" s="43"/>
      <c r="EN119" s="43"/>
      <c r="EO119" s="131"/>
      <c r="EP119" s="131"/>
      <c r="EQ119" s="438"/>
      <c r="ER119" s="43"/>
      <c r="ES119" s="43"/>
      <c r="ET119" s="131"/>
      <c r="EU119" s="131"/>
      <c r="EV119" s="438"/>
      <c r="EW119" s="43"/>
      <c r="EX119" s="43"/>
      <c r="EY119" s="131"/>
      <c r="EZ119" s="131"/>
      <c r="FA119" s="438"/>
      <c r="FB119" s="43"/>
      <c r="FC119" s="43"/>
      <c r="FD119" s="131"/>
      <c r="FE119" s="131"/>
      <c r="FF119" s="438"/>
      <c r="FG119" s="43"/>
      <c r="FH119" s="43"/>
      <c r="FI119" s="131"/>
      <c r="FJ119" s="131"/>
      <c r="FK119" s="438"/>
      <c r="FL119" s="43"/>
      <c r="FM119" s="43"/>
      <c r="FN119" s="131"/>
      <c r="FO119" s="131"/>
      <c r="FP119" s="438"/>
      <c r="FQ119" s="43"/>
      <c r="FR119" s="43"/>
      <c r="FS119" s="131"/>
      <c r="FT119" s="131"/>
      <c r="FU119" s="438"/>
      <c r="FV119" s="43"/>
      <c r="FW119" s="43"/>
      <c r="FX119" s="131"/>
      <c r="FY119" s="131"/>
      <c r="FZ119" s="438"/>
      <c r="GA119" s="43"/>
      <c r="GB119" s="43"/>
      <c r="GC119" s="131"/>
      <c r="GD119" s="131"/>
      <c r="GE119" s="438"/>
      <c r="GF119" s="43"/>
      <c r="GG119" s="43"/>
      <c r="GH119" s="131"/>
      <c r="GI119" s="131"/>
      <c r="GJ119" s="438"/>
      <c r="GK119" s="43"/>
      <c r="GL119" s="43"/>
      <c r="GM119" s="131"/>
      <c r="GN119" s="131"/>
      <c r="GO119" s="438"/>
      <c r="GP119" s="43"/>
      <c r="GQ119" s="43"/>
      <c r="GR119" s="131"/>
      <c r="GS119" s="131"/>
      <c r="GT119" s="438"/>
      <c r="GU119" s="43"/>
      <c r="GV119" s="43"/>
      <c r="GW119" s="131"/>
      <c r="GX119" s="131"/>
      <c r="GY119" s="438"/>
      <c r="GZ119" s="43"/>
      <c r="HA119" s="43"/>
      <c r="HB119" s="131"/>
      <c r="HC119" s="131"/>
      <c r="HD119" s="438"/>
      <c r="HE119" s="43"/>
      <c r="HF119" s="43"/>
      <c r="HG119" s="131"/>
      <c r="HH119" s="131"/>
      <c r="HI119" s="438"/>
      <c r="HJ119" s="43"/>
      <c r="HK119" s="43"/>
      <c r="HL119" s="131"/>
      <c r="HM119" s="131"/>
      <c r="HN119" s="438"/>
      <c r="HO119" s="43"/>
      <c r="HP119" s="43"/>
      <c r="HQ119" s="131"/>
      <c r="HR119" s="131"/>
      <c r="HS119" s="438"/>
      <c r="HT119" s="43"/>
      <c r="HU119" s="43"/>
      <c r="HV119" s="131"/>
      <c r="HW119" s="131"/>
      <c r="HX119" s="438"/>
      <c r="HY119" s="43"/>
      <c r="HZ119" s="43"/>
      <c r="IA119" s="131"/>
      <c r="IB119" s="131"/>
      <c r="IC119" s="438"/>
      <c r="ID119" s="43"/>
      <c r="IE119" s="43"/>
      <c r="IF119" s="131"/>
      <c r="IG119" s="131"/>
      <c r="IH119" s="438"/>
      <c r="II119" s="43"/>
      <c r="IJ119" s="43"/>
      <c r="IK119" s="131"/>
      <c r="IL119" s="131"/>
      <c r="IM119" s="438"/>
      <c r="IN119" s="43"/>
      <c r="IO119" s="43"/>
      <c r="IP119" s="131"/>
      <c r="IQ119" s="131"/>
      <c r="IR119" s="438"/>
      <c r="IS119" s="43"/>
      <c r="IT119" s="43"/>
      <c r="IU119" s="131"/>
      <c r="IV119" s="131"/>
      <c r="IW119" s="438"/>
      <c r="IX119" s="43"/>
      <c r="IY119" s="44"/>
      <c r="IZ119" s="405"/>
      <c r="JA119" s="378"/>
      <c r="JB119" s="256"/>
      <c r="JC119" s="256"/>
    </row>
    <row r="120" spans="1:263" s="3" customFormat="1" ht="15" thickBot="1" x14ac:dyDescent="0.4">
      <c r="A120" s="198"/>
      <c r="B120" s="359"/>
      <c r="C120" s="45" t="s">
        <v>906</v>
      </c>
      <c r="D120" s="105" t="s">
        <v>907</v>
      </c>
      <c r="E120" s="102"/>
      <c r="F120" s="285" t="str">
        <f>IFERROR(INDEX('Helper 1'!$I$2:$I$19,MATCH('Schedule 1'!$G$20,'Helper 1'!$H$2:$H$19,0)),"")</f>
        <v/>
      </c>
      <c r="G120" s="124">
        <f>SUM(L120:IX120)</f>
        <v>0</v>
      </c>
      <c r="H120" s="325"/>
      <c r="I120" s="202"/>
      <c r="J120" s="324"/>
      <c r="K120" s="131"/>
      <c r="L120" s="124">
        <f>IF(L117&lt;&gt;"","",IFERROR(ROUND(L116/L118,2),0))</f>
        <v>0</v>
      </c>
      <c r="M120" s="43"/>
      <c r="N120" s="43"/>
      <c r="O120" s="131"/>
      <c r="P120" s="131"/>
      <c r="Q120" s="124">
        <f>IF(Q117&lt;&gt;"","",IFERROR(ROUND(Q116/Q118,2),0))</f>
        <v>0</v>
      </c>
      <c r="R120" s="43"/>
      <c r="S120" s="43"/>
      <c r="T120" s="131"/>
      <c r="U120" s="131"/>
      <c r="V120" s="124">
        <f>IF(V117&lt;&gt;"","",IFERROR(ROUND(V116/V118,2),0))</f>
        <v>0</v>
      </c>
      <c r="W120" s="43"/>
      <c r="X120" s="43"/>
      <c r="Y120" s="131"/>
      <c r="Z120" s="131"/>
      <c r="AA120" s="124">
        <f>IF(AA117&lt;&gt;"","",IFERROR(ROUND(AA116/AA118,2),0))</f>
        <v>0</v>
      </c>
      <c r="AB120" s="43"/>
      <c r="AC120" s="43"/>
      <c r="AD120" s="131"/>
      <c r="AE120" s="131"/>
      <c r="AF120" s="124">
        <f>IF(AF117&lt;&gt;"","",IFERROR(ROUND(AF116/AF118,2),0))</f>
        <v>0</v>
      </c>
      <c r="AG120" s="43"/>
      <c r="AH120" s="43"/>
      <c r="AI120" s="131"/>
      <c r="AJ120" s="131"/>
      <c r="AK120" s="124">
        <f>IF(AK117&lt;&gt;"","",IFERROR(ROUND(AK116/AK118,2),0))</f>
        <v>0</v>
      </c>
      <c r="AL120" s="43"/>
      <c r="AM120" s="43"/>
      <c r="AN120" s="131"/>
      <c r="AO120" s="131"/>
      <c r="AP120" s="124">
        <f>IF(AP117&lt;&gt;"","",IFERROR(ROUND(AP116/AP118,2),0))</f>
        <v>0</v>
      </c>
      <c r="AQ120" s="43"/>
      <c r="AR120" s="43"/>
      <c r="AS120" s="131"/>
      <c r="AT120" s="131"/>
      <c r="AU120" s="124">
        <f>IF(AU117&lt;&gt;"","",IFERROR(ROUND(AU116/AU118,2),0))</f>
        <v>0</v>
      </c>
      <c r="AV120" s="43"/>
      <c r="AW120" s="43"/>
      <c r="AX120" s="131"/>
      <c r="AY120" s="131"/>
      <c r="AZ120" s="124">
        <f>IF(AZ117&lt;&gt;"","",IFERROR(ROUND(AZ116/AZ118,2),0))</f>
        <v>0</v>
      </c>
      <c r="BA120" s="43"/>
      <c r="BB120" s="43"/>
      <c r="BC120" s="131"/>
      <c r="BD120" s="131"/>
      <c r="BE120" s="124">
        <f>IF(BE117&lt;&gt;"","",IFERROR(ROUND(BE116/BE118,2),0))</f>
        <v>0</v>
      </c>
      <c r="BF120" s="43"/>
      <c r="BG120" s="43"/>
      <c r="BH120" s="131"/>
      <c r="BI120" s="131"/>
      <c r="BJ120" s="124">
        <f>IF(BJ117&lt;&gt;"","",IFERROR(ROUND(BJ116/BJ118,2),0))</f>
        <v>0</v>
      </c>
      <c r="BK120" s="43"/>
      <c r="BL120" s="43"/>
      <c r="BM120" s="131"/>
      <c r="BN120" s="131"/>
      <c r="BO120" s="124">
        <f>IF(BO117&lt;&gt;"","",IFERROR(ROUND(BO116/BO118,2),0))</f>
        <v>0</v>
      </c>
      <c r="BP120" s="43"/>
      <c r="BQ120" s="43"/>
      <c r="BR120" s="131"/>
      <c r="BS120" s="131"/>
      <c r="BT120" s="124">
        <f>IF(BT117&lt;&gt;"","",IFERROR(ROUND(BT116/BT118,2),0))</f>
        <v>0</v>
      </c>
      <c r="BU120" s="43"/>
      <c r="BV120" s="43"/>
      <c r="BW120" s="131"/>
      <c r="BX120" s="131"/>
      <c r="BY120" s="124">
        <f>IF(BY117&lt;&gt;"","",IFERROR(ROUND(BY116/BY118,2),0))</f>
        <v>0</v>
      </c>
      <c r="BZ120" s="43"/>
      <c r="CA120" s="43"/>
      <c r="CB120" s="131"/>
      <c r="CC120" s="131"/>
      <c r="CD120" s="124">
        <f>IF(CD117&lt;&gt;"","",IFERROR(ROUND(CD116/CD118,2),0))</f>
        <v>0</v>
      </c>
      <c r="CE120" s="43"/>
      <c r="CF120" s="43"/>
      <c r="CG120" s="131"/>
      <c r="CH120" s="131"/>
      <c r="CI120" s="124">
        <f>IF(CI117&lt;&gt;"","",IFERROR(ROUND(CI116/CI118,2),0))</f>
        <v>0</v>
      </c>
      <c r="CJ120" s="43"/>
      <c r="CK120" s="43"/>
      <c r="CL120" s="131"/>
      <c r="CM120" s="131"/>
      <c r="CN120" s="124">
        <f>IF(CN117&lt;&gt;"","",IFERROR(ROUND(CN116/CN118,2),0))</f>
        <v>0</v>
      </c>
      <c r="CO120" s="43"/>
      <c r="CP120" s="43"/>
      <c r="CQ120" s="131"/>
      <c r="CR120" s="131"/>
      <c r="CS120" s="124">
        <f>IF(CS117&lt;&gt;"","",IFERROR(ROUND(CS116/CS118,2),0))</f>
        <v>0</v>
      </c>
      <c r="CT120" s="43"/>
      <c r="CU120" s="43"/>
      <c r="CV120" s="131"/>
      <c r="CW120" s="131"/>
      <c r="CX120" s="124">
        <f>IF(CX117&lt;&gt;"","",IFERROR(ROUND(CX116/CX118,2),0))</f>
        <v>0</v>
      </c>
      <c r="CY120" s="43"/>
      <c r="CZ120" s="43"/>
      <c r="DA120" s="131"/>
      <c r="DB120" s="131"/>
      <c r="DC120" s="124">
        <f>IF(DC117&lt;&gt;"","",IFERROR(ROUND(DC116/DC118,2),0))</f>
        <v>0</v>
      </c>
      <c r="DD120" s="43"/>
      <c r="DE120" s="43"/>
      <c r="DF120" s="131"/>
      <c r="DG120" s="131"/>
      <c r="DH120" s="124">
        <f>IF(DH117&lt;&gt;"","",IFERROR(ROUND(DH116/DH118,2),0))</f>
        <v>0</v>
      </c>
      <c r="DI120" s="43"/>
      <c r="DJ120" s="43"/>
      <c r="DK120" s="131"/>
      <c r="DL120" s="131"/>
      <c r="DM120" s="124">
        <f>IF(DM117&lt;&gt;"","",IFERROR(ROUND(DM116/DM118,2),0))</f>
        <v>0</v>
      </c>
      <c r="DN120" s="43"/>
      <c r="DO120" s="43"/>
      <c r="DP120" s="131"/>
      <c r="DQ120" s="131"/>
      <c r="DR120" s="124">
        <f>IF(DR117&lt;&gt;"","",IFERROR(ROUND(DR116/DR118,2),0))</f>
        <v>0</v>
      </c>
      <c r="DS120" s="43"/>
      <c r="DT120" s="43"/>
      <c r="DU120" s="131"/>
      <c r="DV120" s="131"/>
      <c r="DW120" s="124">
        <f>IF(DW117&lt;&gt;"","",IFERROR(ROUND(DW116/DW118,2),0))</f>
        <v>0</v>
      </c>
      <c r="DX120" s="43"/>
      <c r="DY120" s="43"/>
      <c r="DZ120" s="131"/>
      <c r="EA120" s="131"/>
      <c r="EB120" s="124">
        <f>IF(EB117&lt;&gt;"","",IFERROR(ROUND(EB116/EB118,2),0))</f>
        <v>0</v>
      </c>
      <c r="EC120" s="43"/>
      <c r="ED120" s="43"/>
      <c r="EE120" s="131"/>
      <c r="EF120" s="131"/>
      <c r="EG120" s="124">
        <f>IF(EG117&lt;&gt;"","",IFERROR(ROUND(EG116/EG118,2),0))</f>
        <v>0</v>
      </c>
      <c r="EH120" s="43"/>
      <c r="EI120" s="43"/>
      <c r="EJ120" s="131"/>
      <c r="EK120" s="131"/>
      <c r="EL120" s="124">
        <f>IF(EL117&lt;&gt;"","",IFERROR(ROUND(EL116/EL118,2),0))</f>
        <v>0</v>
      </c>
      <c r="EM120" s="43"/>
      <c r="EN120" s="43"/>
      <c r="EO120" s="131"/>
      <c r="EP120" s="131"/>
      <c r="EQ120" s="124">
        <f>IF(EQ117&lt;&gt;"","",IFERROR(ROUND(EQ116/EQ118,2),0))</f>
        <v>0</v>
      </c>
      <c r="ER120" s="43"/>
      <c r="ES120" s="43"/>
      <c r="ET120" s="131"/>
      <c r="EU120" s="131"/>
      <c r="EV120" s="124">
        <f>IF(EV117&lt;&gt;"","",IFERROR(ROUND(EV116/EV118,2),0))</f>
        <v>0</v>
      </c>
      <c r="EW120" s="43"/>
      <c r="EX120" s="43"/>
      <c r="EY120" s="131"/>
      <c r="EZ120" s="131"/>
      <c r="FA120" s="124">
        <f>IF(FA117&lt;&gt;"","",IFERROR(ROUND(FA116/FA118,2),0))</f>
        <v>0</v>
      </c>
      <c r="FB120" s="43"/>
      <c r="FC120" s="43"/>
      <c r="FD120" s="131"/>
      <c r="FE120" s="131"/>
      <c r="FF120" s="124">
        <f>IF(FF117&lt;&gt;"","",IFERROR(ROUND(FF116/FF118,2),0))</f>
        <v>0</v>
      </c>
      <c r="FG120" s="43"/>
      <c r="FH120" s="43"/>
      <c r="FI120" s="131"/>
      <c r="FJ120" s="131"/>
      <c r="FK120" s="124">
        <f>IF(FK117&lt;&gt;"","",IFERROR(ROUND(FK116/FK118,2),0))</f>
        <v>0</v>
      </c>
      <c r="FL120" s="43"/>
      <c r="FM120" s="43"/>
      <c r="FN120" s="131"/>
      <c r="FO120" s="131"/>
      <c r="FP120" s="124">
        <f>IF(FP117&lt;&gt;"","",IFERROR(ROUND(FP116/FP118,2),0))</f>
        <v>0</v>
      </c>
      <c r="FQ120" s="43"/>
      <c r="FR120" s="43"/>
      <c r="FS120" s="131"/>
      <c r="FT120" s="131"/>
      <c r="FU120" s="124">
        <f>IF(FU117&lt;&gt;"","",IFERROR(ROUND(FU116/FU118,2),0))</f>
        <v>0</v>
      </c>
      <c r="FV120" s="43"/>
      <c r="FW120" s="43"/>
      <c r="FX120" s="131"/>
      <c r="FY120" s="131"/>
      <c r="FZ120" s="124">
        <f>IF(FZ117&lt;&gt;"","",IFERROR(ROUND(FZ116/FZ118,2),0))</f>
        <v>0</v>
      </c>
      <c r="GA120" s="43"/>
      <c r="GB120" s="43"/>
      <c r="GC120" s="131"/>
      <c r="GD120" s="131"/>
      <c r="GE120" s="124">
        <f>IF(GE117&lt;&gt;"","",IFERROR(ROUND(GE116/GE118,2),0))</f>
        <v>0</v>
      </c>
      <c r="GF120" s="43"/>
      <c r="GG120" s="43"/>
      <c r="GH120" s="131"/>
      <c r="GI120" s="131"/>
      <c r="GJ120" s="124">
        <f>IF(GJ117&lt;&gt;"","",IFERROR(ROUND(GJ116/GJ118,2),0))</f>
        <v>0</v>
      </c>
      <c r="GK120" s="43"/>
      <c r="GL120" s="43"/>
      <c r="GM120" s="131"/>
      <c r="GN120" s="131"/>
      <c r="GO120" s="124">
        <f>IF(GO117&lt;&gt;"","",IFERROR(ROUND(GO116/GO118,2),0))</f>
        <v>0</v>
      </c>
      <c r="GP120" s="43"/>
      <c r="GQ120" s="43"/>
      <c r="GR120" s="131"/>
      <c r="GS120" s="131"/>
      <c r="GT120" s="124">
        <f>IF(GT117&lt;&gt;"","",IFERROR(ROUND(GT116/GT118,2),0))</f>
        <v>0</v>
      </c>
      <c r="GU120" s="43"/>
      <c r="GV120" s="43"/>
      <c r="GW120" s="131"/>
      <c r="GX120" s="131"/>
      <c r="GY120" s="124">
        <f>IF(GY117&lt;&gt;"","",IFERROR(ROUND(GY116/GY118,2),0))</f>
        <v>0</v>
      </c>
      <c r="GZ120" s="43"/>
      <c r="HA120" s="43"/>
      <c r="HB120" s="131"/>
      <c r="HC120" s="131"/>
      <c r="HD120" s="124">
        <f>IF(HD117&lt;&gt;"","",IFERROR(ROUND(HD116/HD118,2),0))</f>
        <v>0</v>
      </c>
      <c r="HE120" s="43"/>
      <c r="HF120" s="43"/>
      <c r="HG120" s="131"/>
      <c r="HH120" s="131"/>
      <c r="HI120" s="124">
        <f>IF(HI117&lt;&gt;"","",IFERROR(ROUND(HI116/HI118,2),0))</f>
        <v>0</v>
      </c>
      <c r="HJ120" s="43"/>
      <c r="HK120" s="43"/>
      <c r="HL120" s="131"/>
      <c r="HM120" s="131"/>
      <c r="HN120" s="124">
        <f>IF(HN117&lt;&gt;"","",IFERROR(ROUND(HN116/HN118,2),0))</f>
        <v>0</v>
      </c>
      <c r="HO120" s="43"/>
      <c r="HP120" s="43"/>
      <c r="HQ120" s="131"/>
      <c r="HR120" s="131"/>
      <c r="HS120" s="124">
        <f>IF(HS117&lt;&gt;"","",IFERROR(ROUND(HS116/HS118,2),0))</f>
        <v>0</v>
      </c>
      <c r="HT120" s="43"/>
      <c r="HU120" s="43"/>
      <c r="HV120" s="131"/>
      <c r="HW120" s="131"/>
      <c r="HX120" s="124">
        <f>IF(HX117&lt;&gt;"","",IFERROR(ROUND(HX116/HX118,2),0))</f>
        <v>0</v>
      </c>
      <c r="HY120" s="43"/>
      <c r="HZ120" s="43"/>
      <c r="IA120" s="131"/>
      <c r="IB120" s="131"/>
      <c r="IC120" s="124">
        <f>IF(IC117&lt;&gt;"","",IFERROR(ROUND(IC116/IC118,2),0))</f>
        <v>0</v>
      </c>
      <c r="ID120" s="43"/>
      <c r="IE120" s="43"/>
      <c r="IF120" s="131"/>
      <c r="IG120" s="131"/>
      <c r="IH120" s="124">
        <f>IF(IH117&lt;&gt;"","",IFERROR(ROUND(IH116/IH118,2),0))</f>
        <v>0</v>
      </c>
      <c r="II120" s="43"/>
      <c r="IJ120" s="43"/>
      <c r="IK120" s="131"/>
      <c r="IL120" s="131"/>
      <c r="IM120" s="124">
        <f>IF(IM117&lt;&gt;"","",IFERROR(ROUND(IM116/IM118,2),0))</f>
        <v>0</v>
      </c>
      <c r="IN120" s="43"/>
      <c r="IO120" s="43"/>
      <c r="IP120" s="131"/>
      <c r="IQ120" s="131"/>
      <c r="IR120" s="124">
        <f>IF(IR117&lt;&gt;"","",IFERROR(ROUND(IR116/IR118,2),0))</f>
        <v>0</v>
      </c>
      <c r="IS120" s="43"/>
      <c r="IT120" s="43"/>
      <c r="IU120" s="131"/>
      <c r="IV120" s="131"/>
      <c r="IW120" s="124">
        <f>IF(IW117&lt;&gt;"","",IFERROR(ROUND(IW116/IW118,2),0))</f>
        <v>0</v>
      </c>
      <c r="IX120" s="43"/>
      <c r="IY120" s="44"/>
      <c r="IZ120" s="405"/>
      <c r="JA120" s="378"/>
      <c r="JB120" s="256"/>
      <c r="JC120" s="256"/>
    </row>
    <row r="121" spans="1:263" s="3" customFormat="1" ht="15.5" thickTop="1" thickBot="1" x14ac:dyDescent="0.4">
      <c r="A121" s="198"/>
      <c r="B121" s="359"/>
      <c r="C121" s="239"/>
      <c r="D121" s="133"/>
      <c r="E121" s="102"/>
      <c r="F121" s="389"/>
      <c r="G121" s="390"/>
      <c r="H121" s="391"/>
      <c r="I121" s="202"/>
      <c r="J121" s="392"/>
      <c r="K121" s="390"/>
      <c r="L121" s="390"/>
      <c r="M121" s="390"/>
      <c r="N121" s="390"/>
      <c r="O121" s="390"/>
      <c r="P121" s="390"/>
      <c r="Q121" s="390"/>
      <c r="R121" s="390"/>
      <c r="S121" s="390"/>
      <c r="T121" s="390"/>
      <c r="U121" s="390"/>
      <c r="V121" s="390"/>
      <c r="W121" s="390"/>
      <c r="X121" s="390"/>
      <c r="Y121" s="390"/>
      <c r="Z121" s="390"/>
      <c r="AA121" s="390"/>
      <c r="AB121" s="390"/>
      <c r="AC121" s="390"/>
      <c r="AD121" s="390"/>
      <c r="AE121" s="390"/>
      <c r="AF121" s="390"/>
      <c r="AG121" s="390"/>
      <c r="AH121" s="390"/>
      <c r="AI121" s="390"/>
      <c r="AJ121" s="390"/>
      <c r="AK121" s="390"/>
      <c r="AL121" s="390"/>
      <c r="AM121" s="390"/>
      <c r="AN121" s="390"/>
      <c r="AO121" s="390"/>
      <c r="AP121" s="390"/>
      <c r="AQ121" s="390"/>
      <c r="AR121" s="390"/>
      <c r="AS121" s="390"/>
      <c r="AT121" s="390"/>
      <c r="AU121" s="390"/>
      <c r="AV121" s="390"/>
      <c r="AW121" s="390"/>
      <c r="AX121" s="390"/>
      <c r="AY121" s="390"/>
      <c r="AZ121" s="390"/>
      <c r="BA121" s="390"/>
      <c r="BB121" s="390"/>
      <c r="BC121" s="390"/>
      <c r="BD121" s="390"/>
      <c r="BE121" s="390"/>
      <c r="BF121" s="390"/>
      <c r="BG121" s="390"/>
      <c r="BH121" s="390"/>
      <c r="BI121" s="390"/>
      <c r="BJ121" s="390"/>
      <c r="BK121" s="390"/>
      <c r="BL121" s="390"/>
      <c r="BM121" s="390"/>
      <c r="BN121" s="390"/>
      <c r="BO121" s="390"/>
      <c r="BP121" s="390"/>
      <c r="BQ121" s="390"/>
      <c r="BR121" s="390"/>
      <c r="BS121" s="390"/>
      <c r="BT121" s="390"/>
      <c r="BU121" s="390"/>
      <c r="BV121" s="390"/>
      <c r="BW121" s="390"/>
      <c r="BX121" s="390"/>
      <c r="BY121" s="390"/>
      <c r="BZ121" s="390"/>
      <c r="CA121" s="390"/>
      <c r="CB121" s="390"/>
      <c r="CC121" s="390"/>
      <c r="CD121" s="390"/>
      <c r="CE121" s="390"/>
      <c r="CF121" s="390"/>
      <c r="CG121" s="390"/>
      <c r="CH121" s="390"/>
      <c r="CI121" s="390"/>
      <c r="CJ121" s="390"/>
      <c r="CK121" s="390"/>
      <c r="CL121" s="390"/>
      <c r="CM121" s="390"/>
      <c r="CN121" s="390"/>
      <c r="CO121" s="390"/>
      <c r="CP121" s="390"/>
      <c r="CQ121" s="390"/>
      <c r="CR121" s="390"/>
      <c r="CS121" s="390"/>
      <c r="CT121" s="390"/>
      <c r="CU121" s="390"/>
      <c r="CV121" s="390"/>
      <c r="CW121" s="390"/>
      <c r="CX121" s="390"/>
      <c r="CY121" s="390"/>
      <c r="CZ121" s="390"/>
      <c r="DA121" s="390"/>
      <c r="DB121" s="390"/>
      <c r="DC121" s="390"/>
      <c r="DD121" s="390"/>
      <c r="DE121" s="390"/>
      <c r="DF121" s="390"/>
      <c r="DG121" s="390"/>
      <c r="DH121" s="390"/>
      <c r="DI121" s="390"/>
      <c r="DJ121" s="390"/>
      <c r="DK121" s="390"/>
      <c r="DL121" s="390"/>
      <c r="DM121" s="390"/>
      <c r="DN121" s="390"/>
      <c r="DO121" s="390"/>
      <c r="DP121" s="390"/>
      <c r="DQ121" s="390"/>
      <c r="DR121" s="390"/>
      <c r="DS121" s="390"/>
      <c r="DT121" s="390"/>
      <c r="DU121" s="390"/>
      <c r="DV121" s="390"/>
      <c r="DW121" s="390"/>
      <c r="DX121" s="390"/>
      <c r="DY121" s="390"/>
      <c r="DZ121" s="390"/>
      <c r="EA121" s="390"/>
      <c r="EB121" s="390"/>
      <c r="EC121" s="390"/>
      <c r="ED121" s="390"/>
      <c r="EE121" s="390"/>
      <c r="EF121" s="390"/>
      <c r="EG121" s="390"/>
      <c r="EH121" s="390"/>
      <c r="EI121" s="390"/>
      <c r="EJ121" s="390"/>
      <c r="EK121" s="390"/>
      <c r="EL121" s="390"/>
      <c r="EM121" s="390"/>
      <c r="EN121" s="390"/>
      <c r="EO121" s="390"/>
      <c r="EP121" s="390"/>
      <c r="EQ121" s="390"/>
      <c r="ER121" s="390"/>
      <c r="ES121" s="390"/>
      <c r="ET121" s="390"/>
      <c r="EU121" s="390"/>
      <c r="EV121" s="390"/>
      <c r="EW121" s="390"/>
      <c r="EX121" s="390"/>
      <c r="EY121" s="390"/>
      <c r="EZ121" s="390"/>
      <c r="FA121" s="390"/>
      <c r="FB121" s="390"/>
      <c r="FC121" s="390"/>
      <c r="FD121" s="390"/>
      <c r="FE121" s="390"/>
      <c r="FF121" s="390"/>
      <c r="FG121" s="390"/>
      <c r="FH121" s="390"/>
      <c r="FI121" s="390"/>
      <c r="FJ121" s="390"/>
      <c r="FK121" s="390"/>
      <c r="FL121" s="390"/>
      <c r="FM121" s="390"/>
      <c r="FN121" s="390"/>
      <c r="FO121" s="390"/>
      <c r="FP121" s="390"/>
      <c r="FQ121" s="390"/>
      <c r="FR121" s="390"/>
      <c r="FS121" s="390"/>
      <c r="FT121" s="390"/>
      <c r="FU121" s="390"/>
      <c r="FV121" s="390"/>
      <c r="FW121" s="390"/>
      <c r="FX121" s="390"/>
      <c r="FY121" s="390"/>
      <c r="FZ121" s="390"/>
      <c r="GA121" s="390"/>
      <c r="GB121" s="390"/>
      <c r="GC121" s="390"/>
      <c r="GD121" s="390"/>
      <c r="GE121" s="390"/>
      <c r="GF121" s="390"/>
      <c r="GG121" s="390"/>
      <c r="GH121" s="390"/>
      <c r="GI121" s="390"/>
      <c r="GJ121" s="390"/>
      <c r="GK121" s="390"/>
      <c r="GL121" s="390"/>
      <c r="GM121" s="390"/>
      <c r="GN121" s="390"/>
      <c r="GO121" s="390"/>
      <c r="GP121" s="390"/>
      <c r="GQ121" s="390"/>
      <c r="GR121" s="390"/>
      <c r="GS121" s="390"/>
      <c r="GT121" s="390"/>
      <c r="GU121" s="390"/>
      <c r="GV121" s="390"/>
      <c r="GW121" s="390"/>
      <c r="GX121" s="390"/>
      <c r="GY121" s="390"/>
      <c r="GZ121" s="390"/>
      <c r="HA121" s="390"/>
      <c r="HB121" s="390"/>
      <c r="HC121" s="390"/>
      <c r="HD121" s="390"/>
      <c r="HE121" s="390"/>
      <c r="HF121" s="390"/>
      <c r="HG121" s="390"/>
      <c r="HH121" s="390"/>
      <c r="HI121" s="390"/>
      <c r="HJ121" s="390"/>
      <c r="HK121" s="390"/>
      <c r="HL121" s="390"/>
      <c r="HM121" s="390"/>
      <c r="HN121" s="390"/>
      <c r="HO121" s="390"/>
      <c r="HP121" s="390"/>
      <c r="HQ121" s="390"/>
      <c r="HR121" s="390"/>
      <c r="HS121" s="390"/>
      <c r="HT121" s="390"/>
      <c r="HU121" s="390"/>
      <c r="HV121" s="390"/>
      <c r="HW121" s="390"/>
      <c r="HX121" s="390"/>
      <c r="HY121" s="390"/>
      <c r="HZ121" s="390"/>
      <c r="IA121" s="390"/>
      <c r="IB121" s="390"/>
      <c r="IC121" s="390"/>
      <c r="ID121" s="390"/>
      <c r="IE121" s="390"/>
      <c r="IF121" s="390"/>
      <c r="IG121" s="390"/>
      <c r="IH121" s="390"/>
      <c r="II121" s="390"/>
      <c r="IJ121" s="390"/>
      <c r="IK121" s="390"/>
      <c r="IL121" s="390"/>
      <c r="IM121" s="390"/>
      <c r="IN121" s="390"/>
      <c r="IO121" s="390"/>
      <c r="IP121" s="390"/>
      <c r="IQ121" s="390"/>
      <c r="IR121" s="390"/>
      <c r="IS121" s="390"/>
      <c r="IT121" s="390"/>
      <c r="IU121" s="390"/>
      <c r="IV121" s="390"/>
      <c r="IW121" s="390"/>
      <c r="IX121" s="390"/>
      <c r="IY121" s="391"/>
      <c r="IZ121" s="405"/>
      <c r="JA121" s="378"/>
      <c r="JB121" s="256"/>
      <c r="JC121" s="256"/>
    </row>
    <row r="122" spans="1:263" s="3" customFormat="1" x14ac:dyDescent="0.35">
      <c r="A122" s="198"/>
      <c r="B122" s="359"/>
      <c r="C122" s="239"/>
      <c r="D122" s="129"/>
      <c r="E122" s="407"/>
      <c r="F122" s="408"/>
      <c r="G122" s="253"/>
      <c r="H122" s="253"/>
      <c r="I122" s="253"/>
      <c r="J122" s="253"/>
      <c r="K122" s="253"/>
      <c r="L122" s="253"/>
      <c r="M122" s="253"/>
      <c r="N122" s="253"/>
      <c r="O122" s="253"/>
      <c r="P122" s="253"/>
      <c r="Q122" s="253"/>
      <c r="R122" s="253"/>
      <c r="S122" s="253"/>
      <c r="T122" s="253"/>
      <c r="U122" s="253"/>
      <c r="V122" s="253"/>
      <c r="W122" s="253"/>
      <c r="X122" s="253"/>
      <c r="Y122" s="253"/>
      <c r="Z122" s="253"/>
      <c r="AA122" s="253"/>
      <c r="AB122" s="253"/>
      <c r="AC122" s="253"/>
      <c r="AD122" s="253"/>
      <c r="AE122" s="253"/>
      <c r="AF122" s="253"/>
      <c r="AG122" s="253"/>
      <c r="AH122" s="253"/>
      <c r="AI122" s="253"/>
      <c r="AJ122" s="253"/>
      <c r="AK122" s="253"/>
      <c r="AL122" s="253"/>
      <c r="AM122" s="253"/>
      <c r="AN122" s="253"/>
      <c r="AO122" s="253"/>
      <c r="AP122" s="253"/>
      <c r="AQ122" s="253"/>
      <c r="AR122" s="253"/>
      <c r="AS122" s="253"/>
      <c r="AT122" s="253"/>
      <c r="AU122" s="253"/>
      <c r="AV122" s="253"/>
      <c r="AW122" s="253"/>
      <c r="AX122" s="253"/>
      <c r="AY122" s="253"/>
      <c r="AZ122" s="253"/>
      <c r="BA122" s="253"/>
      <c r="BB122" s="253"/>
      <c r="BC122" s="253"/>
      <c r="BD122" s="253"/>
      <c r="BE122" s="253"/>
      <c r="BF122" s="253"/>
      <c r="BG122" s="253"/>
      <c r="BH122" s="253"/>
      <c r="BI122" s="253"/>
      <c r="BJ122" s="253"/>
      <c r="BK122" s="253"/>
      <c r="BL122" s="253"/>
      <c r="BM122" s="253"/>
      <c r="BN122" s="253"/>
      <c r="BO122" s="253"/>
      <c r="BP122" s="253"/>
      <c r="BQ122" s="253"/>
      <c r="BR122" s="253"/>
      <c r="BS122" s="253"/>
      <c r="BT122" s="253"/>
      <c r="BU122" s="253"/>
      <c r="BV122" s="253"/>
      <c r="BW122" s="253"/>
      <c r="BX122" s="253"/>
      <c r="BY122" s="253"/>
      <c r="BZ122" s="253"/>
      <c r="CA122" s="253"/>
      <c r="CB122" s="253"/>
      <c r="CC122" s="253"/>
      <c r="CD122" s="253"/>
      <c r="CE122" s="253"/>
      <c r="CF122" s="253"/>
      <c r="CG122" s="253"/>
      <c r="CH122" s="253"/>
      <c r="CI122" s="253"/>
      <c r="CJ122" s="253"/>
      <c r="CK122" s="253"/>
      <c r="CL122" s="253"/>
      <c r="CM122" s="253"/>
      <c r="CN122" s="253"/>
      <c r="CO122" s="253"/>
      <c r="CP122" s="253"/>
      <c r="CQ122" s="253"/>
      <c r="CR122" s="253"/>
      <c r="CS122" s="253"/>
      <c r="CT122" s="253"/>
      <c r="CU122" s="253"/>
      <c r="CV122" s="253"/>
      <c r="CW122" s="253"/>
      <c r="CX122" s="253"/>
      <c r="CY122" s="253"/>
      <c r="CZ122" s="253"/>
      <c r="DA122" s="253"/>
      <c r="DB122" s="253"/>
      <c r="DC122" s="253"/>
      <c r="DD122" s="253"/>
      <c r="DE122" s="253"/>
      <c r="DF122" s="253"/>
      <c r="DG122" s="253"/>
      <c r="DH122" s="253"/>
      <c r="DI122" s="253"/>
      <c r="DJ122" s="253"/>
      <c r="DK122" s="253"/>
      <c r="DL122" s="253"/>
      <c r="DM122" s="253"/>
      <c r="DN122" s="253"/>
      <c r="DO122" s="253"/>
      <c r="DP122" s="253"/>
      <c r="DQ122" s="253"/>
      <c r="DR122" s="253"/>
      <c r="DS122" s="253"/>
      <c r="DT122" s="253"/>
      <c r="DU122" s="253"/>
      <c r="DV122" s="253"/>
      <c r="DW122" s="253"/>
      <c r="DX122" s="253"/>
      <c r="DY122" s="253"/>
      <c r="DZ122" s="253"/>
      <c r="EA122" s="253"/>
      <c r="EB122" s="253"/>
      <c r="EC122" s="253"/>
      <c r="ED122" s="253"/>
      <c r="EE122" s="253"/>
      <c r="EF122" s="253"/>
      <c r="EG122" s="253"/>
      <c r="EH122" s="253"/>
      <c r="EI122" s="253"/>
      <c r="EJ122" s="253"/>
      <c r="EK122" s="253"/>
      <c r="EL122" s="253"/>
      <c r="EM122" s="253"/>
      <c r="EN122" s="253"/>
      <c r="EO122" s="253"/>
      <c r="EP122" s="253"/>
      <c r="EQ122" s="253"/>
      <c r="ER122" s="253"/>
      <c r="ES122" s="253"/>
      <c r="ET122" s="253"/>
      <c r="EU122" s="253"/>
      <c r="EV122" s="253"/>
      <c r="EW122" s="253"/>
      <c r="EX122" s="253"/>
      <c r="EY122" s="253"/>
      <c r="EZ122" s="253"/>
      <c r="FA122" s="253"/>
      <c r="FB122" s="253"/>
      <c r="FC122" s="253"/>
      <c r="FD122" s="253"/>
      <c r="FE122" s="253"/>
      <c r="FF122" s="253"/>
      <c r="FG122" s="253"/>
      <c r="FH122" s="253"/>
      <c r="FI122" s="253"/>
      <c r="FJ122" s="253"/>
      <c r="FK122" s="253"/>
      <c r="FL122" s="253"/>
      <c r="FM122" s="253"/>
      <c r="FN122" s="253"/>
      <c r="FO122" s="253"/>
      <c r="FP122" s="253"/>
      <c r="FQ122" s="253"/>
      <c r="FR122" s="253"/>
      <c r="FS122" s="253"/>
      <c r="FT122" s="253"/>
      <c r="FU122" s="253"/>
      <c r="FV122" s="253"/>
      <c r="FW122" s="253"/>
      <c r="FX122" s="253"/>
      <c r="FY122" s="253"/>
      <c r="FZ122" s="253"/>
      <c r="GA122" s="253"/>
      <c r="GB122" s="253"/>
      <c r="GC122" s="253"/>
      <c r="GD122" s="253"/>
      <c r="GE122" s="253"/>
      <c r="GF122" s="253"/>
      <c r="GG122" s="253"/>
      <c r="GH122" s="253"/>
      <c r="GI122" s="253"/>
      <c r="GJ122" s="253"/>
      <c r="GK122" s="253"/>
      <c r="GL122" s="253"/>
      <c r="GM122" s="253"/>
      <c r="GN122" s="253"/>
      <c r="GO122" s="253"/>
      <c r="GP122" s="253"/>
      <c r="GQ122" s="253"/>
      <c r="GR122" s="253"/>
      <c r="GS122" s="253"/>
      <c r="GT122" s="253"/>
      <c r="GU122" s="253"/>
      <c r="GV122" s="253"/>
      <c r="GW122" s="253"/>
      <c r="GX122" s="253"/>
      <c r="GY122" s="253"/>
      <c r="GZ122" s="253"/>
      <c r="HA122" s="253"/>
      <c r="HB122" s="253"/>
      <c r="HC122" s="253"/>
      <c r="HD122" s="253"/>
      <c r="HE122" s="253"/>
      <c r="HF122" s="253"/>
      <c r="HG122" s="253"/>
      <c r="HH122" s="253"/>
      <c r="HI122" s="253"/>
      <c r="HJ122" s="253"/>
      <c r="HK122" s="253"/>
      <c r="HL122" s="253"/>
      <c r="HM122" s="253"/>
      <c r="HN122" s="253"/>
      <c r="HO122" s="253"/>
      <c r="HP122" s="253"/>
      <c r="HQ122" s="253"/>
      <c r="HR122" s="253"/>
      <c r="HS122" s="253"/>
      <c r="HT122" s="253"/>
      <c r="HU122" s="253"/>
      <c r="HV122" s="253"/>
      <c r="HW122" s="253"/>
      <c r="HX122" s="253"/>
      <c r="HY122" s="253"/>
      <c r="HZ122" s="253"/>
      <c r="IA122" s="253"/>
      <c r="IB122" s="253"/>
      <c r="IC122" s="253"/>
      <c r="ID122" s="253"/>
      <c r="IE122" s="253"/>
      <c r="IF122" s="253"/>
      <c r="IG122" s="253"/>
      <c r="IH122" s="253"/>
      <c r="II122" s="253"/>
      <c r="IJ122" s="253"/>
      <c r="IK122" s="253"/>
      <c r="IL122" s="253"/>
      <c r="IM122" s="253"/>
      <c r="IN122" s="253"/>
      <c r="IO122" s="253"/>
      <c r="IP122" s="253"/>
      <c r="IQ122" s="253"/>
      <c r="IR122" s="253"/>
      <c r="IS122" s="253"/>
      <c r="IT122" s="253"/>
      <c r="IU122" s="253"/>
      <c r="IV122" s="253"/>
      <c r="IW122" s="253"/>
      <c r="IX122" s="253"/>
      <c r="IY122" s="253"/>
      <c r="IZ122" s="409"/>
      <c r="JA122" s="378"/>
      <c r="JB122" s="256"/>
      <c r="JC122" s="256"/>
    </row>
    <row r="123" spans="1:263" x14ac:dyDescent="0.35">
      <c r="A123" s="12"/>
      <c r="B123" s="134"/>
      <c r="C123" s="241"/>
      <c r="D123" s="102"/>
      <c r="E123" s="102"/>
      <c r="F123" s="102"/>
      <c r="G123" s="102"/>
      <c r="H123" s="102"/>
      <c r="I123" s="102"/>
      <c r="J123" s="102"/>
      <c r="K123" s="102"/>
      <c r="L123" s="437"/>
      <c r="M123" s="102"/>
      <c r="N123" s="102"/>
      <c r="O123" s="102"/>
      <c r="P123" s="102"/>
      <c r="Q123" s="437"/>
      <c r="R123" s="102"/>
      <c r="S123" s="202"/>
      <c r="T123" s="202"/>
      <c r="U123" s="102"/>
      <c r="V123" s="437"/>
      <c r="W123" s="102"/>
      <c r="X123" s="202"/>
      <c r="Y123" s="202"/>
      <c r="Z123" s="102"/>
      <c r="AA123" s="437"/>
      <c r="AB123" s="102"/>
      <c r="AC123" s="202"/>
      <c r="AD123" s="202"/>
      <c r="AE123" s="102"/>
      <c r="AF123" s="437"/>
      <c r="AG123" s="102"/>
      <c r="AH123" s="202"/>
      <c r="AI123" s="202"/>
      <c r="AJ123" s="102"/>
      <c r="AK123" s="437"/>
      <c r="AL123" s="102"/>
      <c r="AM123" s="202"/>
      <c r="AN123" s="202"/>
      <c r="AO123" s="102"/>
      <c r="AP123" s="437"/>
      <c r="AQ123" s="102"/>
      <c r="AR123" s="202"/>
      <c r="AS123" s="202"/>
      <c r="AT123" s="102"/>
      <c r="AU123" s="437"/>
      <c r="AV123" s="102"/>
      <c r="AW123" s="202"/>
      <c r="AX123" s="202"/>
      <c r="AY123" s="102"/>
      <c r="AZ123" s="437"/>
      <c r="BA123" s="102"/>
      <c r="BB123" s="202"/>
      <c r="BC123" s="202"/>
      <c r="BD123" s="102"/>
      <c r="BE123" s="437"/>
      <c r="BF123" s="102"/>
      <c r="BG123" s="202"/>
      <c r="BH123" s="202"/>
      <c r="BI123" s="102"/>
      <c r="BJ123" s="437"/>
      <c r="BK123" s="102"/>
      <c r="BL123" s="102"/>
      <c r="BM123" s="102"/>
      <c r="BN123" s="102"/>
      <c r="BO123" s="437"/>
      <c r="BP123" s="102"/>
      <c r="BQ123" s="202"/>
      <c r="BR123" s="202"/>
      <c r="BS123" s="102"/>
      <c r="BT123" s="437"/>
      <c r="BU123" s="102"/>
      <c r="BV123" s="202"/>
      <c r="BW123" s="202"/>
      <c r="BX123" s="102"/>
      <c r="BY123" s="437"/>
      <c r="BZ123" s="102"/>
      <c r="CA123" s="202"/>
      <c r="CB123" s="202"/>
      <c r="CC123" s="102"/>
      <c r="CD123" s="437"/>
      <c r="CE123" s="102"/>
      <c r="CF123" s="202"/>
      <c r="CG123" s="202"/>
      <c r="CH123" s="102"/>
      <c r="CI123" s="437"/>
      <c r="CJ123" s="102"/>
      <c r="CK123" s="202"/>
      <c r="CL123" s="202"/>
      <c r="CM123" s="102"/>
      <c r="CN123" s="437"/>
      <c r="CO123" s="102"/>
      <c r="CP123" s="202"/>
      <c r="CQ123" s="202"/>
      <c r="CR123" s="102"/>
      <c r="CS123" s="437"/>
      <c r="CT123" s="102"/>
      <c r="CU123" s="202"/>
      <c r="CV123" s="202"/>
      <c r="CW123" s="102"/>
      <c r="CX123" s="437"/>
      <c r="CY123" s="102"/>
      <c r="CZ123" s="202"/>
      <c r="DA123" s="202"/>
      <c r="DB123" s="102"/>
      <c r="DC123" s="437"/>
      <c r="DD123" s="102"/>
      <c r="DE123" s="202"/>
      <c r="DF123" s="202"/>
      <c r="DG123" s="102"/>
      <c r="DH123" s="437"/>
      <c r="DI123" s="102"/>
      <c r="DJ123" s="102"/>
      <c r="DK123" s="102"/>
      <c r="DL123" s="102"/>
      <c r="DM123" s="437"/>
      <c r="DN123" s="102"/>
      <c r="DO123" s="202"/>
      <c r="DP123" s="202"/>
      <c r="DQ123" s="102"/>
      <c r="DR123" s="437"/>
      <c r="DS123" s="102"/>
      <c r="DT123" s="202"/>
      <c r="DU123" s="202"/>
      <c r="DV123" s="102"/>
      <c r="DW123" s="437"/>
      <c r="DX123" s="102"/>
      <c r="DY123" s="202"/>
      <c r="DZ123" s="202"/>
      <c r="EA123" s="102"/>
      <c r="EB123" s="437"/>
      <c r="EC123" s="102"/>
      <c r="ED123" s="202"/>
      <c r="EE123" s="202"/>
      <c r="EF123" s="102"/>
      <c r="EG123" s="437"/>
      <c r="EH123" s="102"/>
      <c r="EI123" s="202"/>
      <c r="EJ123" s="202"/>
      <c r="EK123" s="102"/>
      <c r="EL123" s="437"/>
      <c r="EM123" s="102"/>
      <c r="EN123" s="202"/>
      <c r="EO123" s="202"/>
      <c r="EP123" s="102"/>
      <c r="EQ123" s="437"/>
      <c r="ER123" s="102"/>
      <c r="ES123" s="202"/>
      <c r="ET123" s="202"/>
      <c r="EU123" s="102"/>
      <c r="EV123" s="437"/>
      <c r="EW123" s="102"/>
      <c r="EX123" s="202"/>
      <c r="EY123" s="202"/>
      <c r="EZ123" s="102"/>
      <c r="FA123" s="437"/>
      <c r="FB123" s="102"/>
      <c r="FC123" s="202"/>
      <c r="FD123" s="202"/>
      <c r="FE123" s="102"/>
      <c r="FF123" s="437"/>
      <c r="FG123" s="102"/>
      <c r="FH123" s="102"/>
      <c r="FI123" s="102"/>
      <c r="FJ123" s="102"/>
      <c r="FK123" s="437"/>
      <c r="FL123" s="102"/>
      <c r="FM123" s="202"/>
      <c r="FN123" s="202"/>
      <c r="FO123" s="102"/>
      <c r="FP123" s="437"/>
      <c r="FQ123" s="102"/>
      <c r="FR123" s="202"/>
      <c r="FS123" s="202"/>
      <c r="FT123" s="102"/>
      <c r="FU123" s="437"/>
      <c r="FV123" s="102"/>
      <c r="FW123" s="202"/>
      <c r="FX123" s="202"/>
      <c r="FY123" s="102"/>
      <c r="FZ123" s="437"/>
      <c r="GA123" s="102"/>
      <c r="GB123" s="202"/>
      <c r="GC123" s="202"/>
      <c r="GD123" s="102"/>
      <c r="GE123" s="437"/>
      <c r="GF123" s="102"/>
      <c r="GG123" s="202"/>
      <c r="GH123" s="202"/>
      <c r="GI123" s="102"/>
      <c r="GJ123" s="437"/>
      <c r="GK123" s="102"/>
      <c r="GL123" s="202"/>
      <c r="GM123" s="202"/>
      <c r="GN123" s="102"/>
      <c r="GO123" s="437"/>
      <c r="GP123" s="102"/>
      <c r="GQ123" s="202"/>
      <c r="GR123" s="202"/>
      <c r="GS123" s="102"/>
      <c r="GT123" s="437"/>
      <c r="GU123" s="102"/>
      <c r="GV123" s="202"/>
      <c r="GW123" s="202"/>
      <c r="GX123" s="102"/>
      <c r="GY123" s="437"/>
      <c r="GZ123" s="102"/>
      <c r="HA123" s="202"/>
      <c r="HB123" s="202"/>
      <c r="HC123" s="102"/>
      <c r="HD123" s="437"/>
      <c r="HE123" s="102"/>
      <c r="HF123" s="102"/>
      <c r="HG123" s="102"/>
      <c r="HH123" s="102"/>
      <c r="HI123" s="437"/>
      <c r="HJ123" s="102"/>
      <c r="HK123" s="202"/>
      <c r="HL123" s="202"/>
      <c r="HM123" s="102"/>
      <c r="HN123" s="437"/>
      <c r="HO123" s="102"/>
      <c r="HP123" s="202"/>
      <c r="HQ123" s="202"/>
      <c r="HR123" s="102"/>
      <c r="HS123" s="437"/>
      <c r="HT123" s="102"/>
      <c r="HU123" s="202"/>
      <c r="HV123" s="202"/>
      <c r="HW123" s="102"/>
      <c r="HX123" s="437"/>
      <c r="HY123" s="102"/>
      <c r="HZ123" s="202"/>
      <c r="IA123" s="202"/>
      <c r="IB123" s="102"/>
      <c r="IC123" s="437"/>
      <c r="ID123" s="102"/>
      <c r="IE123" s="202"/>
      <c r="IF123" s="202"/>
      <c r="IG123" s="102"/>
      <c r="IH123" s="437"/>
      <c r="II123" s="102"/>
      <c r="IJ123" s="202"/>
      <c r="IK123" s="202"/>
      <c r="IL123" s="102"/>
      <c r="IM123" s="437"/>
      <c r="IN123" s="102"/>
      <c r="IO123" s="202"/>
      <c r="IP123" s="202"/>
      <c r="IQ123" s="102"/>
      <c r="IR123" s="437"/>
      <c r="IS123" s="102"/>
      <c r="IT123" s="202"/>
      <c r="IU123" s="202"/>
      <c r="IV123" s="102"/>
      <c r="IW123" s="437"/>
      <c r="IX123" s="102"/>
      <c r="IY123" s="202"/>
      <c r="IZ123" s="202"/>
      <c r="JA123" s="135"/>
      <c r="JB123" s="12"/>
      <c r="JC123" s="12"/>
    </row>
    <row r="124" spans="1:263" s="3" customFormat="1" ht="15" thickBot="1" x14ac:dyDescent="0.4">
      <c r="A124" s="198"/>
      <c r="B124" s="359"/>
      <c r="C124" s="239"/>
      <c r="D124" s="72" t="s">
        <v>908</v>
      </c>
      <c r="E124" s="401"/>
      <c r="F124" s="402"/>
      <c r="G124" s="403"/>
      <c r="H124" s="403"/>
      <c r="I124" s="403"/>
      <c r="J124" s="403"/>
      <c r="K124" s="403"/>
      <c r="L124" s="403"/>
      <c r="M124" s="403"/>
      <c r="N124" s="403"/>
      <c r="O124" s="403"/>
      <c r="P124" s="403"/>
      <c r="Q124" s="403"/>
      <c r="R124" s="403"/>
      <c r="S124" s="403"/>
      <c r="T124" s="403"/>
      <c r="U124" s="403"/>
      <c r="V124" s="403"/>
      <c r="W124" s="403"/>
      <c r="X124" s="403"/>
      <c r="Y124" s="403"/>
      <c r="Z124" s="403"/>
      <c r="AA124" s="403"/>
      <c r="AB124" s="403"/>
      <c r="AC124" s="403"/>
      <c r="AD124" s="403"/>
      <c r="AE124" s="403"/>
      <c r="AF124" s="403"/>
      <c r="AG124" s="403"/>
      <c r="AH124" s="403"/>
      <c r="AI124" s="403"/>
      <c r="AJ124" s="403"/>
      <c r="AK124" s="403"/>
      <c r="AL124" s="403"/>
      <c r="AM124" s="403"/>
      <c r="AN124" s="403"/>
      <c r="AO124" s="403"/>
      <c r="AP124" s="403"/>
      <c r="AQ124" s="403"/>
      <c r="AR124" s="403"/>
      <c r="AS124" s="403"/>
      <c r="AT124" s="403"/>
      <c r="AU124" s="403"/>
      <c r="AV124" s="403"/>
      <c r="AW124" s="403"/>
      <c r="AX124" s="403"/>
      <c r="AY124" s="403"/>
      <c r="AZ124" s="403"/>
      <c r="BA124" s="403"/>
      <c r="BB124" s="403"/>
      <c r="BC124" s="403"/>
      <c r="BD124" s="403"/>
      <c r="BE124" s="403"/>
      <c r="BF124" s="403"/>
      <c r="BG124" s="403"/>
      <c r="BH124" s="403"/>
      <c r="BI124" s="403"/>
      <c r="BJ124" s="403"/>
      <c r="BK124" s="403"/>
      <c r="BL124" s="403"/>
      <c r="BM124" s="403"/>
      <c r="BN124" s="403"/>
      <c r="BO124" s="403"/>
      <c r="BP124" s="403"/>
      <c r="BQ124" s="403"/>
      <c r="BR124" s="403"/>
      <c r="BS124" s="403"/>
      <c r="BT124" s="403"/>
      <c r="BU124" s="403"/>
      <c r="BV124" s="403"/>
      <c r="BW124" s="403"/>
      <c r="BX124" s="403"/>
      <c r="BY124" s="403"/>
      <c r="BZ124" s="403"/>
      <c r="CA124" s="403"/>
      <c r="CB124" s="403"/>
      <c r="CC124" s="403"/>
      <c r="CD124" s="403"/>
      <c r="CE124" s="403"/>
      <c r="CF124" s="403"/>
      <c r="CG124" s="403"/>
      <c r="CH124" s="403"/>
      <c r="CI124" s="403"/>
      <c r="CJ124" s="403"/>
      <c r="CK124" s="403"/>
      <c r="CL124" s="403"/>
      <c r="CM124" s="403"/>
      <c r="CN124" s="403"/>
      <c r="CO124" s="403"/>
      <c r="CP124" s="403"/>
      <c r="CQ124" s="403"/>
      <c r="CR124" s="403"/>
      <c r="CS124" s="403"/>
      <c r="CT124" s="403"/>
      <c r="CU124" s="403"/>
      <c r="CV124" s="403"/>
      <c r="CW124" s="403"/>
      <c r="CX124" s="403"/>
      <c r="CY124" s="403"/>
      <c r="CZ124" s="403"/>
      <c r="DA124" s="403"/>
      <c r="DB124" s="403"/>
      <c r="DC124" s="403"/>
      <c r="DD124" s="403"/>
      <c r="DE124" s="403"/>
      <c r="DF124" s="403"/>
      <c r="DG124" s="403"/>
      <c r="DH124" s="403"/>
      <c r="DI124" s="403"/>
      <c r="DJ124" s="403"/>
      <c r="DK124" s="403"/>
      <c r="DL124" s="403"/>
      <c r="DM124" s="403"/>
      <c r="DN124" s="403"/>
      <c r="DO124" s="403"/>
      <c r="DP124" s="403"/>
      <c r="DQ124" s="403"/>
      <c r="DR124" s="403"/>
      <c r="DS124" s="403"/>
      <c r="DT124" s="403"/>
      <c r="DU124" s="403"/>
      <c r="DV124" s="403"/>
      <c r="DW124" s="403"/>
      <c r="DX124" s="403"/>
      <c r="DY124" s="403"/>
      <c r="DZ124" s="403"/>
      <c r="EA124" s="403"/>
      <c r="EB124" s="403"/>
      <c r="EC124" s="403"/>
      <c r="ED124" s="403"/>
      <c r="EE124" s="403"/>
      <c r="EF124" s="403"/>
      <c r="EG124" s="403"/>
      <c r="EH124" s="403"/>
      <c r="EI124" s="403"/>
      <c r="EJ124" s="403"/>
      <c r="EK124" s="403"/>
      <c r="EL124" s="403"/>
      <c r="EM124" s="403"/>
      <c r="EN124" s="403"/>
      <c r="EO124" s="403"/>
      <c r="EP124" s="403"/>
      <c r="EQ124" s="403"/>
      <c r="ER124" s="403"/>
      <c r="ES124" s="403"/>
      <c r="ET124" s="403"/>
      <c r="EU124" s="403"/>
      <c r="EV124" s="403"/>
      <c r="EW124" s="403"/>
      <c r="EX124" s="403"/>
      <c r="EY124" s="403"/>
      <c r="EZ124" s="403"/>
      <c r="FA124" s="403"/>
      <c r="FB124" s="403"/>
      <c r="FC124" s="403"/>
      <c r="FD124" s="403"/>
      <c r="FE124" s="403"/>
      <c r="FF124" s="403"/>
      <c r="FG124" s="403"/>
      <c r="FH124" s="403"/>
      <c r="FI124" s="403"/>
      <c r="FJ124" s="403"/>
      <c r="FK124" s="403"/>
      <c r="FL124" s="403"/>
      <c r="FM124" s="403"/>
      <c r="FN124" s="403"/>
      <c r="FO124" s="403"/>
      <c r="FP124" s="403"/>
      <c r="FQ124" s="403"/>
      <c r="FR124" s="403"/>
      <c r="FS124" s="403"/>
      <c r="FT124" s="403"/>
      <c r="FU124" s="403"/>
      <c r="FV124" s="403"/>
      <c r="FW124" s="403"/>
      <c r="FX124" s="403"/>
      <c r="FY124" s="403"/>
      <c r="FZ124" s="403"/>
      <c r="GA124" s="403"/>
      <c r="GB124" s="403"/>
      <c r="GC124" s="403"/>
      <c r="GD124" s="403"/>
      <c r="GE124" s="403"/>
      <c r="GF124" s="403"/>
      <c r="GG124" s="403"/>
      <c r="GH124" s="403"/>
      <c r="GI124" s="403"/>
      <c r="GJ124" s="403"/>
      <c r="GK124" s="403"/>
      <c r="GL124" s="403"/>
      <c r="GM124" s="403"/>
      <c r="GN124" s="403"/>
      <c r="GO124" s="403"/>
      <c r="GP124" s="403"/>
      <c r="GQ124" s="403"/>
      <c r="GR124" s="403"/>
      <c r="GS124" s="403"/>
      <c r="GT124" s="403"/>
      <c r="GU124" s="403"/>
      <c r="GV124" s="403"/>
      <c r="GW124" s="403"/>
      <c r="GX124" s="403"/>
      <c r="GY124" s="403"/>
      <c r="GZ124" s="403"/>
      <c r="HA124" s="403"/>
      <c r="HB124" s="403"/>
      <c r="HC124" s="403"/>
      <c r="HD124" s="403"/>
      <c r="HE124" s="403"/>
      <c r="HF124" s="403"/>
      <c r="HG124" s="403"/>
      <c r="HH124" s="403"/>
      <c r="HI124" s="403"/>
      <c r="HJ124" s="403"/>
      <c r="HK124" s="403"/>
      <c r="HL124" s="403"/>
      <c r="HM124" s="403"/>
      <c r="HN124" s="403"/>
      <c r="HO124" s="403"/>
      <c r="HP124" s="403"/>
      <c r="HQ124" s="403"/>
      <c r="HR124" s="403"/>
      <c r="HS124" s="403"/>
      <c r="HT124" s="403"/>
      <c r="HU124" s="403"/>
      <c r="HV124" s="403"/>
      <c r="HW124" s="403"/>
      <c r="HX124" s="403"/>
      <c r="HY124" s="403"/>
      <c r="HZ124" s="403"/>
      <c r="IA124" s="403"/>
      <c r="IB124" s="403"/>
      <c r="IC124" s="403"/>
      <c r="ID124" s="403"/>
      <c r="IE124" s="403"/>
      <c r="IF124" s="403"/>
      <c r="IG124" s="403"/>
      <c r="IH124" s="403"/>
      <c r="II124" s="403"/>
      <c r="IJ124" s="403"/>
      <c r="IK124" s="403"/>
      <c r="IL124" s="403"/>
      <c r="IM124" s="403"/>
      <c r="IN124" s="403"/>
      <c r="IO124" s="403"/>
      <c r="IP124" s="403"/>
      <c r="IQ124" s="403"/>
      <c r="IR124" s="403"/>
      <c r="IS124" s="403"/>
      <c r="IT124" s="403"/>
      <c r="IU124" s="403"/>
      <c r="IV124" s="403"/>
      <c r="IW124" s="403"/>
      <c r="IX124" s="403"/>
      <c r="IY124" s="403"/>
      <c r="IZ124" s="404"/>
      <c r="JA124" s="378"/>
      <c r="JB124" s="256"/>
      <c r="JC124" s="256"/>
    </row>
    <row r="125" spans="1:263" s="3" customFormat="1" x14ac:dyDescent="0.35">
      <c r="A125" s="198"/>
      <c r="B125" s="359"/>
      <c r="C125" s="239"/>
      <c r="D125" s="105"/>
      <c r="E125" s="102"/>
      <c r="F125" s="375"/>
      <c r="G125" s="321"/>
      <c r="H125" s="322"/>
      <c r="I125" s="202"/>
      <c r="J125" s="320"/>
      <c r="K125" s="321"/>
      <c r="L125" s="48"/>
      <c r="M125" s="376"/>
      <c r="N125" s="376"/>
      <c r="O125" s="321"/>
      <c r="P125" s="321"/>
      <c r="Q125" s="48"/>
      <c r="R125" s="376"/>
      <c r="S125" s="376"/>
      <c r="T125" s="321"/>
      <c r="U125" s="321"/>
      <c r="V125" s="48"/>
      <c r="W125" s="376"/>
      <c r="X125" s="376"/>
      <c r="Y125" s="321"/>
      <c r="Z125" s="321"/>
      <c r="AA125" s="48"/>
      <c r="AB125" s="376"/>
      <c r="AC125" s="376"/>
      <c r="AD125" s="321"/>
      <c r="AE125" s="321"/>
      <c r="AF125" s="48"/>
      <c r="AG125" s="376"/>
      <c r="AH125" s="376"/>
      <c r="AI125" s="321"/>
      <c r="AJ125" s="321"/>
      <c r="AK125" s="48"/>
      <c r="AL125" s="376"/>
      <c r="AM125" s="376"/>
      <c r="AN125" s="321"/>
      <c r="AO125" s="321"/>
      <c r="AP125" s="48"/>
      <c r="AQ125" s="376"/>
      <c r="AR125" s="376"/>
      <c r="AS125" s="321"/>
      <c r="AT125" s="321"/>
      <c r="AU125" s="48"/>
      <c r="AV125" s="376"/>
      <c r="AW125" s="376"/>
      <c r="AX125" s="321"/>
      <c r="AY125" s="321"/>
      <c r="AZ125" s="48"/>
      <c r="BA125" s="376"/>
      <c r="BB125" s="376"/>
      <c r="BC125" s="321"/>
      <c r="BD125" s="321"/>
      <c r="BE125" s="48"/>
      <c r="BF125" s="376"/>
      <c r="BG125" s="376"/>
      <c r="BH125" s="321"/>
      <c r="BI125" s="321"/>
      <c r="BJ125" s="48"/>
      <c r="BK125" s="376"/>
      <c r="BL125" s="376"/>
      <c r="BM125" s="321"/>
      <c r="BN125" s="321"/>
      <c r="BO125" s="48"/>
      <c r="BP125" s="376"/>
      <c r="BQ125" s="376"/>
      <c r="BR125" s="321"/>
      <c r="BS125" s="321"/>
      <c r="BT125" s="48"/>
      <c r="BU125" s="376"/>
      <c r="BV125" s="376"/>
      <c r="BW125" s="321"/>
      <c r="BX125" s="321"/>
      <c r="BY125" s="48"/>
      <c r="BZ125" s="376"/>
      <c r="CA125" s="376"/>
      <c r="CB125" s="321"/>
      <c r="CC125" s="321"/>
      <c r="CD125" s="48"/>
      <c r="CE125" s="376"/>
      <c r="CF125" s="376"/>
      <c r="CG125" s="321"/>
      <c r="CH125" s="321"/>
      <c r="CI125" s="48"/>
      <c r="CJ125" s="376"/>
      <c r="CK125" s="376"/>
      <c r="CL125" s="321"/>
      <c r="CM125" s="321"/>
      <c r="CN125" s="48"/>
      <c r="CO125" s="376"/>
      <c r="CP125" s="376"/>
      <c r="CQ125" s="321"/>
      <c r="CR125" s="321"/>
      <c r="CS125" s="48"/>
      <c r="CT125" s="376"/>
      <c r="CU125" s="376"/>
      <c r="CV125" s="321"/>
      <c r="CW125" s="321"/>
      <c r="CX125" s="48"/>
      <c r="CY125" s="376"/>
      <c r="CZ125" s="376"/>
      <c r="DA125" s="321"/>
      <c r="DB125" s="321"/>
      <c r="DC125" s="48"/>
      <c r="DD125" s="376"/>
      <c r="DE125" s="376"/>
      <c r="DF125" s="321"/>
      <c r="DG125" s="321"/>
      <c r="DH125" s="48"/>
      <c r="DI125" s="376"/>
      <c r="DJ125" s="376"/>
      <c r="DK125" s="321"/>
      <c r="DL125" s="321"/>
      <c r="DM125" s="48"/>
      <c r="DN125" s="376"/>
      <c r="DO125" s="376"/>
      <c r="DP125" s="321"/>
      <c r="DQ125" s="321"/>
      <c r="DR125" s="48"/>
      <c r="DS125" s="376"/>
      <c r="DT125" s="376"/>
      <c r="DU125" s="321"/>
      <c r="DV125" s="321"/>
      <c r="DW125" s="48"/>
      <c r="DX125" s="376"/>
      <c r="DY125" s="376"/>
      <c r="DZ125" s="321"/>
      <c r="EA125" s="321"/>
      <c r="EB125" s="48"/>
      <c r="EC125" s="376"/>
      <c r="ED125" s="376"/>
      <c r="EE125" s="321"/>
      <c r="EF125" s="321"/>
      <c r="EG125" s="48"/>
      <c r="EH125" s="376"/>
      <c r="EI125" s="376"/>
      <c r="EJ125" s="321"/>
      <c r="EK125" s="321"/>
      <c r="EL125" s="48"/>
      <c r="EM125" s="376"/>
      <c r="EN125" s="376"/>
      <c r="EO125" s="321"/>
      <c r="EP125" s="321"/>
      <c r="EQ125" s="48"/>
      <c r="ER125" s="376"/>
      <c r="ES125" s="376"/>
      <c r="ET125" s="321"/>
      <c r="EU125" s="321"/>
      <c r="EV125" s="48"/>
      <c r="EW125" s="376"/>
      <c r="EX125" s="376"/>
      <c r="EY125" s="321"/>
      <c r="EZ125" s="321"/>
      <c r="FA125" s="48"/>
      <c r="FB125" s="376"/>
      <c r="FC125" s="376"/>
      <c r="FD125" s="321"/>
      <c r="FE125" s="321"/>
      <c r="FF125" s="48"/>
      <c r="FG125" s="376"/>
      <c r="FH125" s="376"/>
      <c r="FI125" s="321"/>
      <c r="FJ125" s="321"/>
      <c r="FK125" s="48"/>
      <c r="FL125" s="376"/>
      <c r="FM125" s="376"/>
      <c r="FN125" s="321"/>
      <c r="FO125" s="321"/>
      <c r="FP125" s="48"/>
      <c r="FQ125" s="376"/>
      <c r="FR125" s="376"/>
      <c r="FS125" s="321"/>
      <c r="FT125" s="321"/>
      <c r="FU125" s="48"/>
      <c r="FV125" s="376"/>
      <c r="FW125" s="376"/>
      <c r="FX125" s="321"/>
      <c r="FY125" s="321"/>
      <c r="FZ125" s="48"/>
      <c r="GA125" s="376"/>
      <c r="GB125" s="376"/>
      <c r="GC125" s="321"/>
      <c r="GD125" s="321"/>
      <c r="GE125" s="48"/>
      <c r="GF125" s="376"/>
      <c r="GG125" s="376"/>
      <c r="GH125" s="321"/>
      <c r="GI125" s="321"/>
      <c r="GJ125" s="48"/>
      <c r="GK125" s="376"/>
      <c r="GL125" s="376"/>
      <c r="GM125" s="321"/>
      <c r="GN125" s="321"/>
      <c r="GO125" s="48"/>
      <c r="GP125" s="376"/>
      <c r="GQ125" s="376"/>
      <c r="GR125" s="321"/>
      <c r="GS125" s="321"/>
      <c r="GT125" s="48"/>
      <c r="GU125" s="376"/>
      <c r="GV125" s="376"/>
      <c r="GW125" s="321"/>
      <c r="GX125" s="321"/>
      <c r="GY125" s="48"/>
      <c r="GZ125" s="376"/>
      <c r="HA125" s="376"/>
      <c r="HB125" s="321"/>
      <c r="HC125" s="321"/>
      <c r="HD125" s="48"/>
      <c r="HE125" s="376"/>
      <c r="HF125" s="376"/>
      <c r="HG125" s="321"/>
      <c r="HH125" s="321"/>
      <c r="HI125" s="48"/>
      <c r="HJ125" s="376"/>
      <c r="HK125" s="376"/>
      <c r="HL125" s="321"/>
      <c r="HM125" s="321"/>
      <c r="HN125" s="48"/>
      <c r="HO125" s="376"/>
      <c r="HP125" s="376"/>
      <c r="HQ125" s="321"/>
      <c r="HR125" s="321"/>
      <c r="HS125" s="48"/>
      <c r="HT125" s="376"/>
      <c r="HU125" s="376"/>
      <c r="HV125" s="321"/>
      <c r="HW125" s="321"/>
      <c r="HX125" s="48"/>
      <c r="HY125" s="376"/>
      <c r="HZ125" s="376"/>
      <c r="IA125" s="321"/>
      <c r="IB125" s="321"/>
      <c r="IC125" s="48"/>
      <c r="ID125" s="376"/>
      <c r="IE125" s="376"/>
      <c r="IF125" s="321"/>
      <c r="IG125" s="321"/>
      <c r="IH125" s="48"/>
      <c r="II125" s="376"/>
      <c r="IJ125" s="376"/>
      <c r="IK125" s="321"/>
      <c r="IL125" s="321"/>
      <c r="IM125" s="48"/>
      <c r="IN125" s="376"/>
      <c r="IO125" s="376"/>
      <c r="IP125" s="321"/>
      <c r="IQ125" s="321"/>
      <c r="IR125" s="48"/>
      <c r="IS125" s="376"/>
      <c r="IT125" s="376"/>
      <c r="IU125" s="321"/>
      <c r="IV125" s="321"/>
      <c r="IW125" s="48"/>
      <c r="IX125" s="376"/>
      <c r="IY125" s="377"/>
      <c r="IZ125" s="405"/>
      <c r="JA125" s="378"/>
      <c r="JB125" s="256"/>
      <c r="JC125" s="256"/>
    </row>
    <row r="126" spans="1:263" s="90" customFormat="1" ht="28.15" customHeight="1" x14ac:dyDescent="0.35">
      <c r="A126" s="379"/>
      <c r="B126" s="362"/>
      <c r="C126" s="240"/>
      <c r="D126" s="160"/>
      <c r="E126" s="363"/>
      <c r="F126" s="380"/>
      <c r="G126" s="16" t="s">
        <v>171</v>
      </c>
      <c r="H126" s="381"/>
      <c r="I126" s="202"/>
      <c r="J126" s="87"/>
      <c r="K126" s="502" t="str">
        <f>IF('Schedule 1'!L$104&lt;&gt;'Helper 1'!$E$2,"",IF(K$7&lt;&gt;"",K$7,""))</f>
        <v/>
      </c>
      <c r="L126" s="502"/>
      <c r="M126" s="502"/>
      <c r="N126" s="82"/>
      <c r="O126" s="88"/>
      <c r="P126" s="502" t="str">
        <f>IF('Schedule 1'!Q$104&lt;&gt;'Helper 1'!$E$2,"",IF(P$7&lt;&gt;"",P$7,""))</f>
        <v/>
      </c>
      <c r="Q126" s="502"/>
      <c r="R126" s="502"/>
      <c r="S126" s="82"/>
      <c r="T126" s="88"/>
      <c r="U126" s="502" t="str">
        <f>IF('Schedule 1'!V$104&lt;&gt;'Helper 1'!$E$2,"",IF(U$7&lt;&gt;"",U$7,""))</f>
        <v/>
      </c>
      <c r="V126" s="502"/>
      <c r="W126" s="502"/>
      <c r="X126" s="82"/>
      <c r="Y126" s="88"/>
      <c r="Z126" s="502" t="str">
        <f>IF('Schedule 1'!AA$104&lt;&gt;'Helper 1'!$E$2,"",IF(Z$7&lt;&gt;"",Z$7,""))</f>
        <v/>
      </c>
      <c r="AA126" s="502"/>
      <c r="AB126" s="502"/>
      <c r="AC126" s="82"/>
      <c r="AD126" s="88"/>
      <c r="AE126" s="502" t="str">
        <f>IF('Schedule 1'!AF$104&lt;&gt;'Helper 1'!$E$2,"",IF(AE$7&lt;&gt;"",AE$7,""))</f>
        <v/>
      </c>
      <c r="AF126" s="502"/>
      <c r="AG126" s="502"/>
      <c r="AH126" s="82"/>
      <c r="AI126" s="88"/>
      <c r="AJ126" s="502" t="str">
        <f>IF('Schedule 1'!AK$104&lt;&gt;'Helper 1'!$E$2,"",IF(AJ$7&lt;&gt;"",AJ$7,""))</f>
        <v/>
      </c>
      <c r="AK126" s="502"/>
      <c r="AL126" s="502"/>
      <c r="AM126" s="82"/>
      <c r="AN126" s="88"/>
      <c r="AO126" s="502" t="str">
        <f>IF('Schedule 1'!AP$104&lt;&gt;'Helper 1'!$E$2,"",IF(AO$7&lt;&gt;"",AO$7,""))</f>
        <v/>
      </c>
      <c r="AP126" s="502"/>
      <c r="AQ126" s="502"/>
      <c r="AR126" s="82"/>
      <c r="AS126" s="88"/>
      <c r="AT126" s="502" t="str">
        <f>IF('Schedule 1'!AU$104&lt;&gt;'Helper 1'!$E$2,"",IF(AT$7&lt;&gt;"",AT$7,""))</f>
        <v/>
      </c>
      <c r="AU126" s="502"/>
      <c r="AV126" s="502"/>
      <c r="AW126" s="82"/>
      <c r="AX126" s="88"/>
      <c r="AY126" s="502" t="str">
        <f>IF('Schedule 1'!AZ$104&lt;&gt;'Helper 1'!$E$2,"",IF(AY$7&lt;&gt;"",AY$7,""))</f>
        <v/>
      </c>
      <c r="AZ126" s="502"/>
      <c r="BA126" s="502"/>
      <c r="BB126" s="82"/>
      <c r="BC126" s="88"/>
      <c r="BD126" s="502" t="str">
        <f>IF('Schedule 1'!BE$104&lt;&gt;'Helper 1'!$E$2,"",IF(BD$7&lt;&gt;"",BD$7,""))</f>
        <v/>
      </c>
      <c r="BE126" s="502"/>
      <c r="BF126" s="502"/>
      <c r="BG126" s="82"/>
      <c r="BH126" s="88"/>
      <c r="BI126" s="502" t="str">
        <f>IF('Schedule 1'!BJ$104&lt;&gt;'Helper 1'!$E$2,"",IF(BI$7&lt;&gt;"",BI$7,""))</f>
        <v/>
      </c>
      <c r="BJ126" s="502"/>
      <c r="BK126" s="502"/>
      <c r="BL126" s="82"/>
      <c r="BM126" s="88"/>
      <c r="BN126" s="502" t="str">
        <f>IF('Schedule 1'!BO$104&lt;&gt;'Helper 1'!$E$2,"",IF(BN$7&lt;&gt;"",BN$7,""))</f>
        <v/>
      </c>
      <c r="BO126" s="502"/>
      <c r="BP126" s="502"/>
      <c r="BQ126" s="82"/>
      <c r="BR126" s="88"/>
      <c r="BS126" s="502" t="str">
        <f>IF('Schedule 1'!BT$104&lt;&gt;'Helper 1'!$E$2,"",IF(BS$7&lt;&gt;"",BS$7,""))</f>
        <v/>
      </c>
      <c r="BT126" s="502"/>
      <c r="BU126" s="502"/>
      <c r="BV126" s="82"/>
      <c r="BW126" s="88"/>
      <c r="BX126" s="502" t="str">
        <f>IF('Schedule 1'!BY$104&lt;&gt;'Helper 1'!$E$2,"",IF(BX$7&lt;&gt;"",BX$7,""))</f>
        <v/>
      </c>
      <c r="BY126" s="502"/>
      <c r="BZ126" s="502"/>
      <c r="CA126" s="82"/>
      <c r="CB126" s="88"/>
      <c r="CC126" s="502" t="str">
        <f>IF('Schedule 1'!CD$104&lt;&gt;'Helper 1'!$E$2,"",IF(CC$7&lt;&gt;"",CC$7,""))</f>
        <v/>
      </c>
      <c r="CD126" s="502"/>
      <c r="CE126" s="502"/>
      <c r="CF126" s="82"/>
      <c r="CG126" s="88"/>
      <c r="CH126" s="502" t="str">
        <f>IF('Schedule 1'!CI$104&lt;&gt;'Helper 1'!$E$2,"",IF(CH$7&lt;&gt;"",CH$7,""))</f>
        <v/>
      </c>
      <c r="CI126" s="502"/>
      <c r="CJ126" s="502"/>
      <c r="CK126" s="82"/>
      <c r="CL126" s="88"/>
      <c r="CM126" s="502" t="str">
        <f>IF('Schedule 1'!CN$104&lt;&gt;'Helper 1'!$E$2,"",IF(CM$7&lt;&gt;"",CM$7,""))</f>
        <v/>
      </c>
      <c r="CN126" s="502"/>
      <c r="CO126" s="502"/>
      <c r="CP126" s="82"/>
      <c r="CQ126" s="88"/>
      <c r="CR126" s="502" t="str">
        <f>IF('Schedule 1'!CS$104&lt;&gt;'Helper 1'!$E$2,"",IF(CR$7&lt;&gt;"",CR$7,""))</f>
        <v/>
      </c>
      <c r="CS126" s="502"/>
      <c r="CT126" s="502"/>
      <c r="CU126" s="82"/>
      <c r="CV126" s="88"/>
      <c r="CW126" s="502" t="str">
        <f>IF('Schedule 1'!CX$104&lt;&gt;'Helper 1'!$E$2,"",IF(CW$7&lt;&gt;"",CW$7,""))</f>
        <v/>
      </c>
      <c r="CX126" s="502"/>
      <c r="CY126" s="502"/>
      <c r="CZ126" s="82"/>
      <c r="DA126" s="88"/>
      <c r="DB126" s="502" t="str">
        <f>IF('Schedule 1'!DC$104&lt;&gt;'Helper 1'!$E$2,"",IF(DB$7&lt;&gt;"",DB$7,""))</f>
        <v/>
      </c>
      <c r="DC126" s="502"/>
      <c r="DD126" s="502"/>
      <c r="DE126" s="82"/>
      <c r="DF126" s="88"/>
      <c r="DG126" s="502" t="str">
        <f>IF('Schedule 1'!DH$104&lt;&gt;'Helper 1'!$E$2,"",IF(DG$7&lt;&gt;"",DG$7,""))</f>
        <v/>
      </c>
      <c r="DH126" s="502"/>
      <c r="DI126" s="502"/>
      <c r="DJ126" s="82"/>
      <c r="DK126" s="88"/>
      <c r="DL126" s="502" t="str">
        <f>IF('Schedule 1'!DM$104&lt;&gt;'Helper 1'!$E$2,"",IF(DL$7&lt;&gt;"",DL$7,""))</f>
        <v/>
      </c>
      <c r="DM126" s="502"/>
      <c r="DN126" s="502"/>
      <c r="DO126" s="82"/>
      <c r="DP126" s="88"/>
      <c r="DQ126" s="502" t="str">
        <f>IF('Schedule 1'!DR$104&lt;&gt;'Helper 1'!$E$2,"",IF(DQ$7&lt;&gt;"",DQ$7,""))</f>
        <v/>
      </c>
      <c r="DR126" s="502"/>
      <c r="DS126" s="502"/>
      <c r="DT126" s="82"/>
      <c r="DU126" s="88"/>
      <c r="DV126" s="502" t="str">
        <f>IF('Schedule 1'!DW$104&lt;&gt;'Helper 1'!$E$2,"",IF(DV$7&lt;&gt;"",DV$7,""))</f>
        <v/>
      </c>
      <c r="DW126" s="502"/>
      <c r="DX126" s="502"/>
      <c r="DY126" s="82"/>
      <c r="DZ126" s="88"/>
      <c r="EA126" s="502" t="str">
        <f>IF('Schedule 1'!EB$104&lt;&gt;'Helper 1'!$E$2,"",IF(EA$7&lt;&gt;"",EA$7,""))</f>
        <v/>
      </c>
      <c r="EB126" s="502"/>
      <c r="EC126" s="502"/>
      <c r="ED126" s="82"/>
      <c r="EE126" s="88"/>
      <c r="EF126" s="502" t="str">
        <f>IF('Schedule 1'!EG$104&lt;&gt;'Helper 1'!$E$2,"",IF(EF$7&lt;&gt;"",EF$7,""))</f>
        <v/>
      </c>
      <c r="EG126" s="502"/>
      <c r="EH126" s="502"/>
      <c r="EI126" s="82"/>
      <c r="EJ126" s="88"/>
      <c r="EK126" s="502" t="str">
        <f>IF('Schedule 1'!EL$104&lt;&gt;'Helper 1'!$E$2,"",IF(EK$7&lt;&gt;"",EK$7,""))</f>
        <v/>
      </c>
      <c r="EL126" s="502"/>
      <c r="EM126" s="502"/>
      <c r="EN126" s="82"/>
      <c r="EO126" s="88"/>
      <c r="EP126" s="502" t="str">
        <f>IF('Schedule 1'!EQ$104&lt;&gt;'Helper 1'!$E$2,"",IF(EP$7&lt;&gt;"",EP$7,""))</f>
        <v/>
      </c>
      <c r="EQ126" s="502"/>
      <c r="ER126" s="502"/>
      <c r="ES126" s="82"/>
      <c r="ET126" s="88"/>
      <c r="EU126" s="502" t="str">
        <f>IF('Schedule 1'!EV$104&lt;&gt;'Helper 1'!$E$2,"",IF(EU$7&lt;&gt;"",EU$7,""))</f>
        <v/>
      </c>
      <c r="EV126" s="502"/>
      <c r="EW126" s="502"/>
      <c r="EX126" s="82"/>
      <c r="EY126" s="88"/>
      <c r="EZ126" s="502" t="str">
        <f>IF('Schedule 1'!FA$104&lt;&gt;'Helper 1'!$E$2,"",IF(EZ$7&lt;&gt;"",EZ$7,""))</f>
        <v/>
      </c>
      <c r="FA126" s="502"/>
      <c r="FB126" s="502"/>
      <c r="FC126" s="82"/>
      <c r="FD126" s="88"/>
      <c r="FE126" s="502" t="str">
        <f>IF('Schedule 1'!FF$104&lt;&gt;'Helper 1'!$E$2,"",IF(FE$7&lt;&gt;"",FE$7,""))</f>
        <v/>
      </c>
      <c r="FF126" s="502"/>
      <c r="FG126" s="502"/>
      <c r="FH126" s="82"/>
      <c r="FI126" s="88"/>
      <c r="FJ126" s="502" t="str">
        <f>IF('Schedule 1'!FK$104&lt;&gt;'Helper 1'!$E$2,"",IF(FJ$7&lt;&gt;"",FJ$7,""))</f>
        <v/>
      </c>
      <c r="FK126" s="502"/>
      <c r="FL126" s="502"/>
      <c r="FM126" s="82"/>
      <c r="FN126" s="88"/>
      <c r="FO126" s="502" t="str">
        <f>IF('Schedule 1'!FP$104&lt;&gt;'Helper 1'!$E$2,"",IF(FO$7&lt;&gt;"",FO$7,""))</f>
        <v/>
      </c>
      <c r="FP126" s="502"/>
      <c r="FQ126" s="502"/>
      <c r="FR126" s="82"/>
      <c r="FS126" s="88"/>
      <c r="FT126" s="502" t="str">
        <f>IF('Schedule 1'!FU$104&lt;&gt;'Helper 1'!$E$2,"",IF(FT$7&lt;&gt;"",FT$7,""))</f>
        <v/>
      </c>
      <c r="FU126" s="502"/>
      <c r="FV126" s="502"/>
      <c r="FW126" s="82"/>
      <c r="FX126" s="88"/>
      <c r="FY126" s="502" t="str">
        <f>IF('Schedule 1'!FZ$104&lt;&gt;'Helper 1'!$E$2,"",IF(FY$7&lt;&gt;"",FY$7,""))</f>
        <v/>
      </c>
      <c r="FZ126" s="502"/>
      <c r="GA126" s="502"/>
      <c r="GB126" s="82"/>
      <c r="GC126" s="88"/>
      <c r="GD126" s="502" t="str">
        <f>IF('Schedule 1'!GE$104&lt;&gt;'Helper 1'!$E$2,"",IF(GD$7&lt;&gt;"",GD$7,""))</f>
        <v/>
      </c>
      <c r="GE126" s="502"/>
      <c r="GF126" s="502"/>
      <c r="GG126" s="82"/>
      <c r="GH126" s="88"/>
      <c r="GI126" s="502" t="str">
        <f>IF('Schedule 1'!GJ$104&lt;&gt;'Helper 1'!$E$2,"",IF(GI$7&lt;&gt;"",GI$7,""))</f>
        <v/>
      </c>
      <c r="GJ126" s="502"/>
      <c r="GK126" s="502"/>
      <c r="GL126" s="82"/>
      <c r="GM126" s="88"/>
      <c r="GN126" s="502" t="str">
        <f>IF('Schedule 1'!GO$104&lt;&gt;'Helper 1'!$E$2,"",IF(GN$7&lt;&gt;"",GN$7,""))</f>
        <v/>
      </c>
      <c r="GO126" s="502"/>
      <c r="GP126" s="502"/>
      <c r="GQ126" s="82"/>
      <c r="GR126" s="88"/>
      <c r="GS126" s="502" t="str">
        <f>IF('Schedule 1'!GT$104&lt;&gt;'Helper 1'!$E$2,"",IF(GS$7&lt;&gt;"",GS$7,""))</f>
        <v/>
      </c>
      <c r="GT126" s="502"/>
      <c r="GU126" s="502"/>
      <c r="GV126" s="82"/>
      <c r="GW126" s="88"/>
      <c r="GX126" s="502" t="str">
        <f>IF('Schedule 1'!GY$104&lt;&gt;'Helper 1'!$E$2,"",IF(GX$7&lt;&gt;"",GX$7,""))</f>
        <v/>
      </c>
      <c r="GY126" s="502"/>
      <c r="GZ126" s="502"/>
      <c r="HA126" s="82"/>
      <c r="HB126" s="88"/>
      <c r="HC126" s="502" t="str">
        <f>IF('Schedule 1'!HD$104&lt;&gt;'Helper 1'!$E$2,"",IF(HC$7&lt;&gt;"",HC$7,""))</f>
        <v/>
      </c>
      <c r="HD126" s="502"/>
      <c r="HE126" s="502"/>
      <c r="HF126" s="82"/>
      <c r="HG126" s="88"/>
      <c r="HH126" s="502" t="str">
        <f>IF('Schedule 1'!HI$104&lt;&gt;'Helper 1'!$E$2,"",IF(HH$7&lt;&gt;"",HH$7,""))</f>
        <v/>
      </c>
      <c r="HI126" s="502"/>
      <c r="HJ126" s="502"/>
      <c r="HK126" s="82"/>
      <c r="HL126" s="88"/>
      <c r="HM126" s="502" t="str">
        <f>IF('Schedule 1'!HN$104&lt;&gt;'Helper 1'!$E$2,"",IF(HM$7&lt;&gt;"",HM$7,""))</f>
        <v/>
      </c>
      <c r="HN126" s="502"/>
      <c r="HO126" s="502"/>
      <c r="HP126" s="82"/>
      <c r="HQ126" s="88"/>
      <c r="HR126" s="502" t="str">
        <f>IF('Schedule 1'!HS$104&lt;&gt;'Helper 1'!$E$2,"",IF(HR$7&lt;&gt;"",HR$7,""))</f>
        <v/>
      </c>
      <c r="HS126" s="502"/>
      <c r="HT126" s="502"/>
      <c r="HU126" s="82"/>
      <c r="HV126" s="88"/>
      <c r="HW126" s="502" t="str">
        <f>IF('Schedule 1'!HX$104&lt;&gt;'Helper 1'!$E$2,"",IF(HW$7&lt;&gt;"",HW$7,""))</f>
        <v/>
      </c>
      <c r="HX126" s="502"/>
      <c r="HY126" s="502"/>
      <c r="HZ126" s="82"/>
      <c r="IA126" s="88"/>
      <c r="IB126" s="502" t="str">
        <f>IF('Schedule 1'!IC$104&lt;&gt;'Helper 1'!$E$2,"",IF(IB$7&lt;&gt;"",IB$7,""))</f>
        <v/>
      </c>
      <c r="IC126" s="502"/>
      <c r="ID126" s="502"/>
      <c r="IE126" s="82"/>
      <c r="IF126" s="88"/>
      <c r="IG126" s="502" t="str">
        <f>IF('Schedule 1'!IH$104&lt;&gt;'Helper 1'!$E$2,"",IF(IG$7&lt;&gt;"",IG$7,""))</f>
        <v/>
      </c>
      <c r="IH126" s="502"/>
      <c r="II126" s="502"/>
      <c r="IJ126" s="82"/>
      <c r="IK126" s="88"/>
      <c r="IL126" s="502" t="str">
        <f>IF('Schedule 1'!IM$104&lt;&gt;'Helper 1'!$E$2,"",IF(IL$7&lt;&gt;"",IL$7,""))</f>
        <v/>
      </c>
      <c r="IM126" s="502"/>
      <c r="IN126" s="502"/>
      <c r="IO126" s="82"/>
      <c r="IP126" s="88"/>
      <c r="IQ126" s="502" t="str">
        <f>IF('Schedule 1'!IR$104&lt;&gt;'Helper 1'!$E$2,"",IF(IQ$7&lt;&gt;"",IQ$7,""))</f>
        <v/>
      </c>
      <c r="IR126" s="502"/>
      <c r="IS126" s="502"/>
      <c r="IT126" s="82"/>
      <c r="IU126" s="88"/>
      <c r="IV126" s="502" t="str">
        <f>IF('Schedule 1'!IW$104&lt;&gt;'Helper 1'!$E$2,"",IF(IV$7&lt;&gt;"",IV$7,""))</f>
        <v/>
      </c>
      <c r="IW126" s="502"/>
      <c r="IX126" s="502"/>
      <c r="IY126" s="89"/>
      <c r="IZ126" s="405"/>
      <c r="JA126" s="382"/>
      <c r="JB126" s="383"/>
      <c r="JC126" s="383"/>
    </row>
    <row r="127" spans="1:263" s="3" customFormat="1" x14ac:dyDescent="0.35">
      <c r="A127" s="198"/>
      <c r="B127" s="359"/>
      <c r="C127" s="239"/>
      <c r="D127" s="160"/>
      <c r="E127" s="102"/>
      <c r="F127" s="516"/>
      <c r="G127" s="509"/>
      <c r="H127" s="517"/>
      <c r="I127" s="202"/>
      <c r="J127" s="324"/>
      <c r="K127" s="131"/>
      <c r="L127" s="131"/>
      <c r="M127" s="385"/>
      <c r="N127" s="385"/>
      <c r="O127" s="131"/>
      <c r="P127" s="131"/>
      <c r="Q127" s="131"/>
      <c r="R127" s="385"/>
      <c r="S127" s="385"/>
      <c r="T127" s="131"/>
      <c r="U127" s="131"/>
      <c r="V127" s="131"/>
      <c r="W127" s="385"/>
      <c r="X127" s="385"/>
      <c r="Y127" s="131"/>
      <c r="Z127" s="131"/>
      <c r="AA127" s="131"/>
      <c r="AB127" s="385"/>
      <c r="AC127" s="385"/>
      <c r="AD127" s="131"/>
      <c r="AE127" s="131"/>
      <c r="AF127" s="131"/>
      <c r="AG127" s="385"/>
      <c r="AH127" s="385"/>
      <c r="AI127" s="131"/>
      <c r="AJ127" s="131"/>
      <c r="AK127" s="131"/>
      <c r="AL127" s="385"/>
      <c r="AM127" s="385"/>
      <c r="AN127" s="131"/>
      <c r="AO127" s="131"/>
      <c r="AP127" s="131"/>
      <c r="AQ127" s="385"/>
      <c r="AR127" s="385"/>
      <c r="AS127" s="131"/>
      <c r="AT127" s="131"/>
      <c r="AU127" s="131"/>
      <c r="AV127" s="385"/>
      <c r="AW127" s="385"/>
      <c r="AX127" s="131"/>
      <c r="AY127" s="131"/>
      <c r="AZ127" s="131"/>
      <c r="BA127" s="385"/>
      <c r="BB127" s="385"/>
      <c r="BC127" s="131"/>
      <c r="BD127" s="131"/>
      <c r="BE127" s="131"/>
      <c r="BF127" s="385"/>
      <c r="BG127" s="385"/>
      <c r="BH127" s="131"/>
      <c r="BI127" s="131"/>
      <c r="BJ127" s="131"/>
      <c r="BK127" s="385"/>
      <c r="BL127" s="385"/>
      <c r="BM127" s="131"/>
      <c r="BN127" s="131"/>
      <c r="BO127" s="131"/>
      <c r="BP127" s="385"/>
      <c r="BQ127" s="385"/>
      <c r="BR127" s="131"/>
      <c r="BS127" s="131"/>
      <c r="BT127" s="131"/>
      <c r="BU127" s="385"/>
      <c r="BV127" s="385"/>
      <c r="BW127" s="131"/>
      <c r="BX127" s="131"/>
      <c r="BY127" s="131"/>
      <c r="BZ127" s="385"/>
      <c r="CA127" s="385"/>
      <c r="CB127" s="131"/>
      <c r="CC127" s="131"/>
      <c r="CD127" s="131"/>
      <c r="CE127" s="385"/>
      <c r="CF127" s="385"/>
      <c r="CG127" s="131"/>
      <c r="CH127" s="131"/>
      <c r="CI127" s="131"/>
      <c r="CJ127" s="385"/>
      <c r="CK127" s="385"/>
      <c r="CL127" s="131"/>
      <c r="CM127" s="131"/>
      <c r="CN127" s="131"/>
      <c r="CO127" s="385"/>
      <c r="CP127" s="385"/>
      <c r="CQ127" s="131"/>
      <c r="CR127" s="131"/>
      <c r="CS127" s="131"/>
      <c r="CT127" s="385"/>
      <c r="CU127" s="385"/>
      <c r="CV127" s="131"/>
      <c r="CW127" s="131"/>
      <c r="CX127" s="131"/>
      <c r="CY127" s="385"/>
      <c r="CZ127" s="385"/>
      <c r="DA127" s="131"/>
      <c r="DB127" s="131"/>
      <c r="DC127" s="131"/>
      <c r="DD127" s="385"/>
      <c r="DE127" s="385"/>
      <c r="DF127" s="131"/>
      <c r="DG127" s="131"/>
      <c r="DH127" s="131"/>
      <c r="DI127" s="385"/>
      <c r="DJ127" s="385"/>
      <c r="DK127" s="131"/>
      <c r="DL127" s="131"/>
      <c r="DM127" s="131"/>
      <c r="DN127" s="385"/>
      <c r="DO127" s="385"/>
      <c r="DP127" s="131"/>
      <c r="DQ127" s="131"/>
      <c r="DR127" s="131"/>
      <c r="DS127" s="385"/>
      <c r="DT127" s="385"/>
      <c r="DU127" s="131"/>
      <c r="DV127" s="131"/>
      <c r="DW127" s="131"/>
      <c r="DX127" s="385"/>
      <c r="DY127" s="385"/>
      <c r="DZ127" s="131"/>
      <c r="EA127" s="131"/>
      <c r="EB127" s="131"/>
      <c r="EC127" s="385"/>
      <c r="ED127" s="385"/>
      <c r="EE127" s="131"/>
      <c r="EF127" s="131"/>
      <c r="EG127" s="131"/>
      <c r="EH127" s="385"/>
      <c r="EI127" s="385"/>
      <c r="EJ127" s="131"/>
      <c r="EK127" s="131"/>
      <c r="EL127" s="131"/>
      <c r="EM127" s="385"/>
      <c r="EN127" s="385"/>
      <c r="EO127" s="131"/>
      <c r="EP127" s="131"/>
      <c r="EQ127" s="131"/>
      <c r="ER127" s="385"/>
      <c r="ES127" s="385"/>
      <c r="ET127" s="131"/>
      <c r="EU127" s="131"/>
      <c r="EV127" s="131"/>
      <c r="EW127" s="385"/>
      <c r="EX127" s="385"/>
      <c r="EY127" s="131"/>
      <c r="EZ127" s="131"/>
      <c r="FA127" s="131"/>
      <c r="FB127" s="385"/>
      <c r="FC127" s="385"/>
      <c r="FD127" s="131"/>
      <c r="FE127" s="131"/>
      <c r="FF127" s="131"/>
      <c r="FG127" s="385"/>
      <c r="FH127" s="385"/>
      <c r="FI127" s="131"/>
      <c r="FJ127" s="131"/>
      <c r="FK127" s="131"/>
      <c r="FL127" s="385"/>
      <c r="FM127" s="385"/>
      <c r="FN127" s="131"/>
      <c r="FO127" s="131"/>
      <c r="FP127" s="131"/>
      <c r="FQ127" s="385"/>
      <c r="FR127" s="385"/>
      <c r="FS127" s="131"/>
      <c r="FT127" s="131"/>
      <c r="FU127" s="131"/>
      <c r="FV127" s="385"/>
      <c r="FW127" s="385"/>
      <c r="FX127" s="131"/>
      <c r="FY127" s="131"/>
      <c r="FZ127" s="131"/>
      <c r="GA127" s="385"/>
      <c r="GB127" s="385"/>
      <c r="GC127" s="131"/>
      <c r="GD127" s="131"/>
      <c r="GE127" s="131"/>
      <c r="GF127" s="385"/>
      <c r="GG127" s="385"/>
      <c r="GH127" s="131"/>
      <c r="GI127" s="131"/>
      <c r="GJ127" s="131"/>
      <c r="GK127" s="385"/>
      <c r="GL127" s="385"/>
      <c r="GM127" s="131"/>
      <c r="GN127" s="131"/>
      <c r="GO127" s="131"/>
      <c r="GP127" s="385"/>
      <c r="GQ127" s="385"/>
      <c r="GR127" s="131"/>
      <c r="GS127" s="131"/>
      <c r="GT127" s="131"/>
      <c r="GU127" s="385"/>
      <c r="GV127" s="385"/>
      <c r="GW127" s="131"/>
      <c r="GX127" s="131"/>
      <c r="GY127" s="131"/>
      <c r="GZ127" s="385"/>
      <c r="HA127" s="385"/>
      <c r="HB127" s="131"/>
      <c r="HC127" s="131"/>
      <c r="HD127" s="131"/>
      <c r="HE127" s="385"/>
      <c r="HF127" s="385"/>
      <c r="HG127" s="131"/>
      <c r="HH127" s="131"/>
      <c r="HI127" s="131"/>
      <c r="HJ127" s="385"/>
      <c r="HK127" s="385"/>
      <c r="HL127" s="131"/>
      <c r="HM127" s="131"/>
      <c r="HN127" s="131"/>
      <c r="HO127" s="385"/>
      <c r="HP127" s="385"/>
      <c r="HQ127" s="131"/>
      <c r="HR127" s="131"/>
      <c r="HS127" s="131"/>
      <c r="HT127" s="385"/>
      <c r="HU127" s="385"/>
      <c r="HV127" s="131"/>
      <c r="HW127" s="131"/>
      <c r="HX127" s="131"/>
      <c r="HY127" s="385"/>
      <c r="HZ127" s="385"/>
      <c r="IA127" s="131"/>
      <c r="IB127" s="131"/>
      <c r="IC127" s="131"/>
      <c r="ID127" s="385"/>
      <c r="IE127" s="385"/>
      <c r="IF127" s="131"/>
      <c r="IG127" s="131"/>
      <c r="IH127" s="131"/>
      <c r="II127" s="385"/>
      <c r="IJ127" s="385"/>
      <c r="IK127" s="131"/>
      <c r="IL127" s="131"/>
      <c r="IM127" s="131"/>
      <c r="IN127" s="385"/>
      <c r="IO127" s="385"/>
      <c r="IP127" s="131"/>
      <c r="IQ127" s="131"/>
      <c r="IR127" s="131"/>
      <c r="IS127" s="385"/>
      <c r="IT127" s="385"/>
      <c r="IU127" s="131"/>
      <c r="IV127" s="131"/>
      <c r="IW127" s="131"/>
      <c r="IX127" s="385"/>
      <c r="IY127" s="386"/>
      <c r="IZ127" s="405"/>
      <c r="JA127" s="378"/>
      <c r="JB127" s="256"/>
      <c r="JC127" s="256"/>
    </row>
    <row r="128" spans="1:263" s="3" customFormat="1" x14ac:dyDescent="0.35">
      <c r="A128" s="198"/>
      <c r="B128" s="359"/>
      <c r="C128" s="239"/>
      <c r="D128" s="133" t="s">
        <v>909</v>
      </c>
      <c r="E128" s="102"/>
      <c r="F128" s="289"/>
      <c r="G128" s="148"/>
      <c r="H128" s="150"/>
      <c r="I128" s="202"/>
      <c r="J128" s="324"/>
      <c r="K128" s="131"/>
      <c r="L128" s="131"/>
      <c r="M128" s="385"/>
      <c r="N128" s="385"/>
      <c r="O128" s="131"/>
      <c r="P128" s="131"/>
      <c r="Q128" s="131"/>
      <c r="R128" s="385"/>
      <c r="S128" s="385"/>
      <c r="T128" s="131"/>
      <c r="U128" s="131"/>
      <c r="V128" s="131"/>
      <c r="W128" s="385"/>
      <c r="X128" s="385"/>
      <c r="Y128" s="131"/>
      <c r="Z128" s="131"/>
      <c r="AA128" s="131"/>
      <c r="AB128" s="385"/>
      <c r="AC128" s="385"/>
      <c r="AD128" s="131"/>
      <c r="AE128" s="131"/>
      <c r="AF128" s="131"/>
      <c r="AG128" s="385"/>
      <c r="AH128" s="385"/>
      <c r="AI128" s="131"/>
      <c r="AJ128" s="131"/>
      <c r="AK128" s="131"/>
      <c r="AL128" s="385"/>
      <c r="AM128" s="385"/>
      <c r="AN128" s="131"/>
      <c r="AO128" s="131"/>
      <c r="AP128" s="131"/>
      <c r="AQ128" s="385"/>
      <c r="AR128" s="385"/>
      <c r="AS128" s="131"/>
      <c r="AT128" s="131"/>
      <c r="AU128" s="131"/>
      <c r="AV128" s="385"/>
      <c r="AW128" s="385"/>
      <c r="AX128" s="131"/>
      <c r="AY128" s="131"/>
      <c r="AZ128" s="131"/>
      <c r="BA128" s="385"/>
      <c r="BB128" s="385"/>
      <c r="BC128" s="131"/>
      <c r="BD128" s="131"/>
      <c r="BE128" s="131"/>
      <c r="BF128" s="385"/>
      <c r="BG128" s="385"/>
      <c r="BH128" s="131"/>
      <c r="BI128" s="131"/>
      <c r="BJ128" s="131"/>
      <c r="BK128" s="385"/>
      <c r="BL128" s="385"/>
      <c r="BM128" s="131"/>
      <c r="BN128" s="131"/>
      <c r="BO128" s="131"/>
      <c r="BP128" s="385"/>
      <c r="BQ128" s="385"/>
      <c r="BR128" s="131"/>
      <c r="BS128" s="131"/>
      <c r="BT128" s="131"/>
      <c r="BU128" s="385"/>
      <c r="BV128" s="385"/>
      <c r="BW128" s="131"/>
      <c r="BX128" s="131"/>
      <c r="BY128" s="131"/>
      <c r="BZ128" s="385"/>
      <c r="CA128" s="385"/>
      <c r="CB128" s="131"/>
      <c r="CC128" s="131"/>
      <c r="CD128" s="131"/>
      <c r="CE128" s="385"/>
      <c r="CF128" s="385"/>
      <c r="CG128" s="131"/>
      <c r="CH128" s="131"/>
      <c r="CI128" s="131"/>
      <c r="CJ128" s="385"/>
      <c r="CK128" s="385"/>
      <c r="CL128" s="131"/>
      <c r="CM128" s="131"/>
      <c r="CN128" s="131"/>
      <c r="CO128" s="385"/>
      <c r="CP128" s="385"/>
      <c r="CQ128" s="131"/>
      <c r="CR128" s="131"/>
      <c r="CS128" s="131"/>
      <c r="CT128" s="385"/>
      <c r="CU128" s="385"/>
      <c r="CV128" s="131"/>
      <c r="CW128" s="131"/>
      <c r="CX128" s="131"/>
      <c r="CY128" s="385"/>
      <c r="CZ128" s="385"/>
      <c r="DA128" s="131"/>
      <c r="DB128" s="131"/>
      <c r="DC128" s="131"/>
      <c r="DD128" s="385"/>
      <c r="DE128" s="385"/>
      <c r="DF128" s="131"/>
      <c r="DG128" s="131"/>
      <c r="DH128" s="131"/>
      <c r="DI128" s="385"/>
      <c r="DJ128" s="385"/>
      <c r="DK128" s="131"/>
      <c r="DL128" s="131"/>
      <c r="DM128" s="131"/>
      <c r="DN128" s="385"/>
      <c r="DO128" s="385"/>
      <c r="DP128" s="131"/>
      <c r="DQ128" s="131"/>
      <c r="DR128" s="131"/>
      <c r="DS128" s="385"/>
      <c r="DT128" s="385"/>
      <c r="DU128" s="131"/>
      <c r="DV128" s="131"/>
      <c r="DW128" s="131"/>
      <c r="DX128" s="385"/>
      <c r="DY128" s="385"/>
      <c r="DZ128" s="131"/>
      <c r="EA128" s="131"/>
      <c r="EB128" s="131"/>
      <c r="EC128" s="385"/>
      <c r="ED128" s="385"/>
      <c r="EE128" s="131"/>
      <c r="EF128" s="131"/>
      <c r="EG128" s="131"/>
      <c r="EH128" s="385"/>
      <c r="EI128" s="385"/>
      <c r="EJ128" s="131"/>
      <c r="EK128" s="131"/>
      <c r="EL128" s="131"/>
      <c r="EM128" s="385"/>
      <c r="EN128" s="385"/>
      <c r="EO128" s="131"/>
      <c r="EP128" s="131"/>
      <c r="EQ128" s="131"/>
      <c r="ER128" s="385"/>
      <c r="ES128" s="385"/>
      <c r="ET128" s="131"/>
      <c r="EU128" s="131"/>
      <c r="EV128" s="131"/>
      <c r="EW128" s="385"/>
      <c r="EX128" s="385"/>
      <c r="EY128" s="131"/>
      <c r="EZ128" s="131"/>
      <c r="FA128" s="131"/>
      <c r="FB128" s="385"/>
      <c r="FC128" s="385"/>
      <c r="FD128" s="131"/>
      <c r="FE128" s="131"/>
      <c r="FF128" s="131"/>
      <c r="FG128" s="385"/>
      <c r="FH128" s="385"/>
      <c r="FI128" s="131"/>
      <c r="FJ128" s="131"/>
      <c r="FK128" s="131"/>
      <c r="FL128" s="385"/>
      <c r="FM128" s="385"/>
      <c r="FN128" s="131"/>
      <c r="FO128" s="131"/>
      <c r="FP128" s="131"/>
      <c r="FQ128" s="385"/>
      <c r="FR128" s="385"/>
      <c r="FS128" s="131"/>
      <c r="FT128" s="131"/>
      <c r="FU128" s="131"/>
      <c r="FV128" s="385"/>
      <c r="FW128" s="385"/>
      <c r="FX128" s="131"/>
      <c r="FY128" s="131"/>
      <c r="FZ128" s="131"/>
      <c r="GA128" s="385"/>
      <c r="GB128" s="385"/>
      <c r="GC128" s="131"/>
      <c r="GD128" s="131"/>
      <c r="GE128" s="131"/>
      <c r="GF128" s="385"/>
      <c r="GG128" s="385"/>
      <c r="GH128" s="131"/>
      <c r="GI128" s="131"/>
      <c r="GJ128" s="131"/>
      <c r="GK128" s="385"/>
      <c r="GL128" s="385"/>
      <c r="GM128" s="131"/>
      <c r="GN128" s="131"/>
      <c r="GO128" s="131"/>
      <c r="GP128" s="385"/>
      <c r="GQ128" s="385"/>
      <c r="GR128" s="131"/>
      <c r="GS128" s="131"/>
      <c r="GT128" s="131"/>
      <c r="GU128" s="385"/>
      <c r="GV128" s="385"/>
      <c r="GW128" s="131"/>
      <c r="GX128" s="131"/>
      <c r="GY128" s="131"/>
      <c r="GZ128" s="385"/>
      <c r="HA128" s="385"/>
      <c r="HB128" s="131"/>
      <c r="HC128" s="131"/>
      <c r="HD128" s="131"/>
      <c r="HE128" s="385"/>
      <c r="HF128" s="385"/>
      <c r="HG128" s="131"/>
      <c r="HH128" s="131"/>
      <c r="HI128" s="131"/>
      <c r="HJ128" s="385"/>
      <c r="HK128" s="385"/>
      <c r="HL128" s="131"/>
      <c r="HM128" s="131"/>
      <c r="HN128" s="131"/>
      <c r="HO128" s="385"/>
      <c r="HP128" s="385"/>
      <c r="HQ128" s="131"/>
      <c r="HR128" s="131"/>
      <c r="HS128" s="131"/>
      <c r="HT128" s="385"/>
      <c r="HU128" s="385"/>
      <c r="HV128" s="131"/>
      <c r="HW128" s="131"/>
      <c r="HX128" s="131"/>
      <c r="HY128" s="385"/>
      <c r="HZ128" s="385"/>
      <c r="IA128" s="131"/>
      <c r="IB128" s="131"/>
      <c r="IC128" s="131"/>
      <c r="ID128" s="385"/>
      <c r="IE128" s="385"/>
      <c r="IF128" s="131"/>
      <c r="IG128" s="131"/>
      <c r="IH128" s="131"/>
      <c r="II128" s="385"/>
      <c r="IJ128" s="385"/>
      <c r="IK128" s="131"/>
      <c r="IL128" s="131"/>
      <c r="IM128" s="131"/>
      <c r="IN128" s="385"/>
      <c r="IO128" s="385"/>
      <c r="IP128" s="131"/>
      <c r="IQ128" s="131"/>
      <c r="IR128" s="131"/>
      <c r="IS128" s="385"/>
      <c r="IT128" s="385"/>
      <c r="IU128" s="131"/>
      <c r="IV128" s="131"/>
      <c r="IW128" s="131"/>
      <c r="IX128" s="385"/>
      <c r="IY128" s="386"/>
      <c r="IZ128" s="405"/>
      <c r="JA128" s="378"/>
      <c r="JB128" s="256"/>
      <c r="JC128" s="256"/>
    </row>
    <row r="129" spans="1:263" s="3" customFormat="1" ht="15" customHeight="1" x14ac:dyDescent="0.35">
      <c r="A129" s="198"/>
      <c r="B129" s="359"/>
      <c r="C129" s="239"/>
      <c r="D129" s="166" t="s">
        <v>888</v>
      </c>
      <c r="E129" s="102"/>
      <c r="F129" s="289"/>
      <c r="G129" s="148"/>
      <c r="H129" s="150"/>
      <c r="I129" s="202"/>
      <c r="J129" s="324"/>
      <c r="K129" s="131"/>
      <c r="L129" s="131"/>
      <c r="M129" s="385"/>
      <c r="N129" s="385"/>
      <c r="O129" s="131"/>
      <c r="P129" s="131"/>
      <c r="Q129" s="131"/>
      <c r="R129" s="385"/>
      <c r="S129" s="385"/>
      <c r="T129" s="131"/>
      <c r="U129" s="131"/>
      <c r="V129" s="131"/>
      <c r="W129" s="385"/>
      <c r="X129" s="385"/>
      <c r="Y129" s="131"/>
      <c r="Z129" s="131"/>
      <c r="AA129" s="131"/>
      <c r="AB129" s="385"/>
      <c r="AC129" s="385"/>
      <c r="AD129" s="131"/>
      <c r="AE129" s="131"/>
      <c r="AF129" s="131"/>
      <c r="AG129" s="385"/>
      <c r="AH129" s="385"/>
      <c r="AI129" s="131"/>
      <c r="AJ129" s="131"/>
      <c r="AK129" s="131"/>
      <c r="AL129" s="385"/>
      <c r="AM129" s="385"/>
      <c r="AN129" s="131"/>
      <c r="AO129" s="131"/>
      <c r="AP129" s="131"/>
      <c r="AQ129" s="385"/>
      <c r="AR129" s="385"/>
      <c r="AS129" s="131"/>
      <c r="AT129" s="131"/>
      <c r="AU129" s="131"/>
      <c r="AV129" s="385"/>
      <c r="AW129" s="385"/>
      <c r="AX129" s="131"/>
      <c r="AY129" s="131"/>
      <c r="AZ129" s="131"/>
      <c r="BA129" s="385"/>
      <c r="BB129" s="385"/>
      <c r="BC129" s="131"/>
      <c r="BD129" s="131"/>
      <c r="BE129" s="131"/>
      <c r="BF129" s="385"/>
      <c r="BG129" s="385"/>
      <c r="BH129" s="131"/>
      <c r="BI129" s="131"/>
      <c r="BJ129" s="131"/>
      <c r="BK129" s="385"/>
      <c r="BL129" s="385"/>
      <c r="BM129" s="131"/>
      <c r="BN129" s="131"/>
      <c r="BO129" s="131"/>
      <c r="BP129" s="385"/>
      <c r="BQ129" s="385"/>
      <c r="BR129" s="131"/>
      <c r="BS129" s="131"/>
      <c r="BT129" s="131"/>
      <c r="BU129" s="385"/>
      <c r="BV129" s="385"/>
      <c r="BW129" s="131"/>
      <c r="BX129" s="131"/>
      <c r="BY129" s="131"/>
      <c r="BZ129" s="385"/>
      <c r="CA129" s="385"/>
      <c r="CB129" s="131"/>
      <c r="CC129" s="131"/>
      <c r="CD129" s="131"/>
      <c r="CE129" s="385"/>
      <c r="CF129" s="385"/>
      <c r="CG129" s="131"/>
      <c r="CH129" s="131"/>
      <c r="CI129" s="131"/>
      <c r="CJ129" s="385"/>
      <c r="CK129" s="385"/>
      <c r="CL129" s="131"/>
      <c r="CM129" s="131"/>
      <c r="CN129" s="131"/>
      <c r="CO129" s="385"/>
      <c r="CP129" s="385"/>
      <c r="CQ129" s="131"/>
      <c r="CR129" s="131"/>
      <c r="CS129" s="131"/>
      <c r="CT129" s="385"/>
      <c r="CU129" s="385"/>
      <c r="CV129" s="131"/>
      <c r="CW129" s="131"/>
      <c r="CX129" s="131"/>
      <c r="CY129" s="385"/>
      <c r="CZ129" s="385"/>
      <c r="DA129" s="131"/>
      <c r="DB129" s="131"/>
      <c r="DC129" s="131"/>
      <c r="DD129" s="385"/>
      <c r="DE129" s="385"/>
      <c r="DF129" s="131"/>
      <c r="DG129" s="131"/>
      <c r="DH129" s="131"/>
      <c r="DI129" s="385"/>
      <c r="DJ129" s="385"/>
      <c r="DK129" s="131"/>
      <c r="DL129" s="131"/>
      <c r="DM129" s="131"/>
      <c r="DN129" s="385"/>
      <c r="DO129" s="385"/>
      <c r="DP129" s="131"/>
      <c r="DQ129" s="131"/>
      <c r="DR129" s="131"/>
      <c r="DS129" s="385"/>
      <c r="DT129" s="385"/>
      <c r="DU129" s="131"/>
      <c r="DV129" s="131"/>
      <c r="DW129" s="131"/>
      <c r="DX129" s="385"/>
      <c r="DY129" s="385"/>
      <c r="DZ129" s="131"/>
      <c r="EA129" s="131"/>
      <c r="EB129" s="131"/>
      <c r="EC129" s="385"/>
      <c r="ED129" s="385"/>
      <c r="EE129" s="131"/>
      <c r="EF129" s="131"/>
      <c r="EG129" s="131"/>
      <c r="EH129" s="385"/>
      <c r="EI129" s="385"/>
      <c r="EJ129" s="131"/>
      <c r="EK129" s="131"/>
      <c r="EL129" s="131"/>
      <c r="EM129" s="385"/>
      <c r="EN129" s="385"/>
      <c r="EO129" s="131"/>
      <c r="EP129" s="131"/>
      <c r="EQ129" s="131"/>
      <c r="ER129" s="385"/>
      <c r="ES129" s="385"/>
      <c r="ET129" s="131"/>
      <c r="EU129" s="131"/>
      <c r="EV129" s="131"/>
      <c r="EW129" s="385"/>
      <c r="EX129" s="385"/>
      <c r="EY129" s="131"/>
      <c r="EZ129" s="131"/>
      <c r="FA129" s="131"/>
      <c r="FB129" s="385"/>
      <c r="FC129" s="385"/>
      <c r="FD129" s="131"/>
      <c r="FE129" s="131"/>
      <c r="FF129" s="131"/>
      <c r="FG129" s="385"/>
      <c r="FH129" s="385"/>
      <c r="FI129" s="131"/>
      <c r="FJ129" s="131"/>
      <c r="FK129" s="131"/>
      <c r="FL129" s="385"/>
      <c r="FM129" s="385"/>
      <c r="FN129" s="131"/>
      <c r="FO129" s="131"/>
      <c r="FP129" s="131"/>
      <c r="FQ129" s="385"/>
      <c r="FR129" s="385"/>
      <c r="FS129" s="131"/>
      <c r="FT129" s="131"/>
      <c r="FU129" s="131"/>
      <c r="FV129" s="385"/>
      <c r="FW129" s="385"/>
      <c r="FX129" s="131"/>
      <c r="FY129" s="131"/>
      <c r="FZ129" s="131"/>
      <c r="GA129" s="385"/>
      <c r="GB129" s="385"/>
      <c r="GC129" s="131"/>
      <c r="GD129" s="131"/>
      <c r="GE129" s="131"/>
      <c r="GF129" s="385"/>
      <c r="GG129" s="385"/>
      <c r="GH129" s="131"/>
      <c r="GI129" s="131"/>
      <c r="GJ129" s="131"/>
      <c r="GK129" s="385"/>
      <c r="GL129" s="385"/>
      <c r="GM129" s="131"/>
      <c r="GN129" s="131"/>
      <c r="GO129" s="131"/>
      <c r="GP129" s="385"/>
      <c r="GQ129" s="385"/>
      <c r="GR129" s="131"/>
      <c r="GS129" s="131"/>
      <c r="GT129" s="131"/>
      <c r="GU129" s="385"/>
      <c r="GV129" s="385"/>
      <c r="GW129" s="131"/>
      <c r="GX129" s="131"/>
      <c r="GY129" s="131"/>
      <c r="GZ129" s="385"/>
      <c r="HA129" s="385"/>
      <c r="HB129" s="131"/>
      <c r="HC129" s="131"/>
      <c r="HD129" s="131"/>
      <c r="HE129" s="385"/>
      <c r="HF129" s="385"/>
      <c r="HG129" s="131"/>
      <c r="HH129" s="131"/>
      <c r="HI129" s="131"/>
      <c r="HJ129" s="385"/>
      <c r="HK129" s="385"/>
      <c r="HL129" s="131"/>
      <c r="HM129" s="131"/>
      <c r="HN129" s="131"/>
      <c r="HO129" s="385"/>
      <c r="HP129" s="385"/>
      <c r="HQ129" s="131"/>
      <c r="HR129" s="131"/>
      <c r="HS129" s="131"/>
      <c r="HT129" s="385"/>
      <c r="HU129" s="385"/>
      <c r="HV129" s="131"/>
      <c r="HW129" s="131"/>
      <c r="HX129" s="131"/>
      <c r="HY129" s="385"/>
      <c r="HZ129" s="385"/>
      <c r="IA129" s="131"/>
      <c r="IB129" s="131"/>
      <c r="IC129" s="131"/>
      <c r="ID129" s="385"/>
      <c r="IE129" s="385"/>
      <c r="IF129" s="131"/>
      <c r="IG129" s="131"/>
      <c r="IH129" s="131"/>
      <c r="II129" s="385"/>
      <c r="IJ129" s="385"/>
      <c r="IK129" s="131"/>
      <c r="IL129" s="131"/>
      <c r="IM129" s="131"/>
      <c r="IN129" s="385"/>
      <c r="IO129" s="385"/>
      <c r="IP129" s="131"/>
      <c r="IQ129" s="131"/>
      <c r="IR129" s="131"/>
      <c r="IS129" s="385"/>
      <c r="IT129" s="385"/>
      <c r="IU129" s="131"/>
      <c r="IV129" s="131"/>
      <c r="IW129" s="131"/>
      <c r="IX129" s="385"/>
      <c r="IY129" s="386"/>
      <c r="IZ129" s="405"/>
      <c r="JA129" s="378"/>
      <c r="JB129" s="256"/>
      <c r="JC129" s="256"/>
    </row>
    <row r="130" spans="1:263" s="3" customFormat="1" x14ac:dyDescent="0.35">
      <c r="A130" s="198"/>
      <c r="B130" s="359"/>
      <c r="C130" s="239"/>
      <c r="D130" s="133" t="s">
        <v>889</v>
      </c>
      <c r="E130" s="102"/>
      <c r="F130" s="289"/>
      <c r="G130" s="148"/>
      <c r="H130" s="150"/>
      <c r="I130" s="202"/>
      <c r="J130" s="324"/>
      <c r="K130" s="131"/>
      <c r="L130" s="131"/>
      <c r="M130" s="385"/>
      <c r="N130" s="385"/>
      <c r="O130" s="131"/>
      <c r="P130" s="131"/>
      <c r="Q130" s="131"/>
      <c r="R130" s="385"/>
      <c r="S130" s="385"/>
      <c r="T130" s="131"/>
      <c r="U130" s="131"/>
      <c r="V130" s="131"/>
      <c r="W130" s="385"/>
      <c r="X130" s="385"/>
      <c r="Y130" s="131"/>
      <c r="Z130" s="131"/>
      <c r="AA130" s="131"/>
      <c r="AB130" s="385"/>
      <c r="AC130" s="385"/>
      <c r="AD130" s="131"/>
      <c r="AE130" s="131"/>
      <c r="AF130" s="131"/>
      <c r="AG130" s="385"/>
      <c r="AH130" s="385"/>
      <c r="AI130" s="131"/>
      <c r="AJ130" s="131"/>
      <c r="AK130" s="131"/>
      <c r="AL130" s="385"/>
      <c r="AM130" s="385"/>
      <c r="AN130" s="131"/>
      <c r="AO130" s="131"/>
      <c r="AP130" s="131"/>
      <c r="AQ130" s="385"/>
      <c r="AR130" s="385"/>
      <c r="AS130" s="131"/>
      <c r="AT130" s="131"/>
      <c r="AU130" s="131"/>
      <c r="AV130" s="385"/>
      <c r="AW130" s="385"/>
      <c r="AX130" s="131"/>
      <c r="AY130" s="131"/>
      <c r="AZ130" s="131"/>
      <c r="BA130" s="385"/>
      <c r="BB130" s="385"/>
      <c r="BC130" s="131"/>
      <c r="BD130" s="131"/>
      <c r="BE130" s="131"/>
      <c r="BF130" s="385"/>
      <c r="BG130" s="385"/>
      <c r="BH130" s="131"/>
      <c r="BI130" s="131"/>
      <c r="BJ130" s="131"/>
      <c r="BK130" s="385"/>
      <c r="BL130" s="385"/>
      <c r="BM130" s="131"/>
      <c r="BN130" s="131"/>
      <c r="BO130" s="131"/>
      <c r="BP130" s="385"/>
      <c r="BQ130" s="385"/>
      <c r="BR130" s="131"/>
      <c r="BS130" s="131"/>
      <c r="BT130" s="131"/>
      <c r="BU130" s="385"/>
      <c r="BV130" s="385"/>
      <c r="BW130" s="131"/>
      <c r="BX130" s="131"/>
      <c r="BY130" s="131"/>
      <c r="BZ130" s="385"/>
      <c r="CA130" s="385"/>
      <c r="CB130" s="131"/>
      <c r="CC130" s="131"/>
      <c r="CD130" s="131"/>
      <c r="CE130" s="385"/>
      <c r="CF130" s="385"/>
      <c r="CG130" s="131"/>
      <c r="CH130" s="131"/>
      <c r="CI130" s="131"/>
      <c r="CJ130" s="385"/>
      <c r="CK130" s="385"/>
      <c r="CL130" s="131"/>
      <c r="CM130" s="131"/>
      <c r="CN130" s="131"/>
      <c r="CO130" s="385"/>
      <c r="CP130" s="385"/>
      <c r="CQ130" s="131"/>
      <c r="CR130" s="131"/>
      <c r="CS130" s="131"/>
      <c r="CT130" s="385"/>
      <c r="CU130" s="385"/>
      <c r="CV130" s="131"/>
      <c r="CW130" s="131"/>
      <c r="CX130" s="131"/>
      <c r="CY130" s="385"/>
      <c r="CZ130" s="385"/>
      <c r="DA130" s="131"/>
      <c r="DB130" s="131"/>
      <c r="DC130" s="131"/>
      <c r="DD130" s="385"/>
      <c r="DE130" s="385"/>
      <c r="DF130" s="131"/>
      <c r="DG130" s="131"/>
      <c r="DH130" s="131"/>
      <c r="DI130" s="385"/>
      <c r="DJ130" s="385"/>
      <c r="DK130" s="131"/>
      <c r="DL130" s="131"/>
      <c r="DM130" s="131"/>
      <c r="DN130" s="385"/>
      <c r="DO130" s="385"/>
      <c r="DP130" s="131"/>
      <c r="DQ130" s="131"/>
      <c r="DR130" s="131"/>
      <c r="DS130" s="385"/>
      <c r="DT130" s="385"/>
      <c r="DU130" s="131"/>
      <c r="DV130" s="131"/>
      <c r="DW130" s="131"/>
      <c r="DX130" s="385"/>
      <c r="DY130" s="385"/>
      <c r="DZ130" s="131"/>
      <c r="EA130" s="131"/>
      <c r="EB130" s="131"/>
      <c r="EC130" s="385"/>
      <c r="ED130" s="385"/>
      <c r="EE130" s="131"/>
      <c r="EF130" s="131"/>
      <c r="EG130" s="131"/>
      <c r="EH130" s="385"/>
      <c r="EI130" s="385"/>
      <c r="EJ130" s="131"/>
      <c r="EK130" s="131"/>
      <c r="EL130" s="131"/>
      <c r="EM130" s="385"/>
      <c r="EN130" s="385"/>
      <c r="EO130" s="131"/>
      <c r="EP130" s="131"/>
      <c r="EQ130" s="131"/>
      <c r="ER130" s="385"/>
      <c r="ES130" s="385"/>
      <c r="ET130" s="131"/>
      <c r="EU130" s="131"/>
      <c r="EV130" s="131"/>
      <c r="EW130" s="385"/>
      <c r="EX130" s="385"/>
      <c r="EY130" s="131"/>
      <c r="EZ130" s="131"/>
      <c r="FA130" s="131"/>
      <c r="FB130" s="385"/>
      <c r="FC130" s="385"/>
      <c r="FD130" s="131"/>
      <c r="FE130" s="131"/>
      <c r="FF130" s="131"/>
      <c r="FG130" s="385"/>
      <c r="FH130" s="385"/>
      <c r="FI130" s="131"/>
      <c r="FJ130" s="131"/>
      <c r="FK130" s="131"/>
      <c r="FL130" s="385"/>
      <c r="FM130" s="385"/>
      <c r="FN130" s="131"/>
      <c r="FO130" s="131"/>
      <c r="FP130" s="131"/>
      <c r="FQ130" s="385"/>
      <c r="FR130" s="385"/>
      <c r="FS130" s="131"/>
      <c r="FT130" s="131"/>
      <c r="FU130" s="131"/>
      <c r="FV130" s="385"/>
      <c r="FW130" s="385"/>
      <c r="FX130" s="131"/>
      <c r="FY130" s="131"/>
      <c r="FZ130" s="131"/>
      <c r="GA130" s="385"/>
      <c r="GB130" s="385"/>
      <c r="GC130" s="131"/>
      <c r="GD130" s="131"/>
      <c r="GE130" s="131"/>
      <c r="GF130" s="385"/>
      <c r="GG130" s="385"/>
      <c r="GH130" s="131"/>
      <c r="GI130" s="131"/>
      <c r="GJ130" s="131"/>
      <c r="GK130" s="385"/>
      <c r="GL130" s="385"/>
      <c r="GM130" s="131"/>
      <c r="GN130" s="131"/>
      <c r="GO130" s="131"/>
      <c r="GP130" s="385"/>
      <c r="GQ130" s="385"/>
      <c r="GR130" s="131"/>
      <c r="GS130" s="131"/>
      <c r="GT130" s="131"/>
      <c r="GU130" s="385"/>
      <c r="GV130" s="385"/>
      <c r="GW130" s="131"/>
      <c r="GX130" s="131"/>
      <c r="GY130" s="131"/>
      <c r="GZ130" s="385"/>
      <c r="HA130" s="385"/>
      <c r="HB130" s="131"/>
      <c r="HC130" s="131"/>
      <c r="HD130" s="131"/>
      <c r="HE130" s="385"/>
      <c r="HF130" s="385"/>
      <c r="HG130" s="131"/>
      <c r="HH130" s="131"/>
      <c r="HI130" s="131"/>
      <c r="HJ130" s="385"/>
      <c r="HK130" s="385"/>
      <c r="HL130" s="131"/>
      <c r="HM130" s="131"/>
      <c r="HN130" s="131"/>
      <c r="HO130" s="385"/>
      <c r="HP130" s="385"/>
      <c r="HQ130" s="131"/>
      <c r="HR130" s="131"/>
      <c r="HS130" s="131"/>
      <c r="HT130" s="385"/>
      <c r="HU130" s="385"/>
      <c r="HV130" s="131"/>
      <c r="HW130" s="131"/>
      <c r="HX130" s="131"/>
      <c r="HY130" s="385"/>
      <c r="HZ130" s="385"/>
      <c r="IA130" s="131"/>
      <c r="IB130" s="131"/>
      <c r="IC130" s="131"/>
      <c r="ID130" s="385"/>
      <c r="IE130" s="385"/>
      <c r="IF130" s="131"/>
      <c r="IG130" s="131"/>
      <c r="IH130" s="131"/>
      <c r="II130" s="385"/>
      <c r="IJ130" s="385"/>
      <c r="IK130" s="131"/>
      <c r="IL130" s="131"/>
      <c r="IM130" s="131"/>
      <c r="IN130" s="385"/>
      <c r="IO130" s="385"/>
      <c r="IP130" s="131"/>
      <c r="IQ130" s="131"/>
      <c r="IR130" s="131"/>
      <c r="IS130" s="385"/>
      <c r="IT130" s="385"/>
      <c r="IU130" s="131"/>
      <c r="IV130" s="131"/>
      <c r="IW130" s="131"/>
      <c r="IX130" s="385"/>
      <c r="IY130" s="386"/>
      <c r="IZ130" s="405"/>
      <c r="JA130" s="378"/>
      <c r="JB130" s="256"/>
      <c r="JC130" s="256"/>
    </row>
    <row r="131" spans="1:263" s="3" customFormat="1" x14ac:dyDescent="0.35">
      <c r="A131" s="198"/>
      <c r="B131" s="359"/>
      <c r="C131" s="239"/>
      <c r="D131" s="166" t="s">
        <v>890</v>
      </c>
      <c r="E131" s="102"/>
      <c r="F131" s="289"/>
      <c r="G131" s="148"/>
      <c r="H131" s="150"/>
      <c r="I131" s="202"/>
      <c r="J131" s="324"/>
      <c r="K131" s="131"/>
      <c r="L131" s="131"/>
      <c r="M131" s="385"/>
      <c r="N131" s="385"/>
      <c r="O131" s="131"/>
      <c r="P131" s="131"/>
      <c r="Q131" s="131"/>
      <c r="R131" s="385"/>
      <c r="S131" s="385"/>
      <c r="T131" s="131"/>
      <c r="U131" s="131"/>
      <c r="V131" s="131"/>
      <c r="W131" s="385"/>
      <c r="X131" s="385"/>
      <c r="Y131" s="131"/>
      <c r="Z131" s="131"/>
      <c r="AA131" s="131"/>
      <c r="AB131" s="385"/>
      <c r="AC131" s="385"/>
      <c r="AD131" s="131"/>
      <c r="AE131" s="131"/>
      <c r="AF131" s="131"/>
      <c r="AG131" s="385"/>
      <c r="AH131" s="385"/>
      <c r="AI131" s="131"/>
      <c r="AJ131" s="131"/>
      <c r="AK131" s="131"/>
      <c r="AL131" s="385"/>
      <c r="AM131" s="385"/>
      <c r="AN131" s="131"/>
      <c r="AO131" s="131"/>
      <c r="AP131" s="131"/>
      <c r="AQ131" s="385"/>
      <c r="AR131" s="385"/>
      <c r="AS131" s="131"/>
      <c r="AT131" s="131"/>
      <c r="AU131" s="131"/>
      <c r="AV131" s="385"/>
      <c r="AW131" s="385"/>
      <c r="AX131" s="131"/>
      <c r="AY131" s="131"/>
      <c r="AZ131" s="131"/>
      <c r="BA131" s="385"/>
      <c r="BB131" s="385"/>
      <c r="BC131" s="131"/>
      <c r="BD131" s="131"/>
      <c r="BE131" s="131"/>
      <c r="BF131" s="385"/>
      <c r="BG131" s="385"/>
      <c r="BH131" s="131"/>
      <c r="BI131" s="131"/>
      <c r="BJ131" s="131"/>
      <c r="BK131" s="385"/>
      <c r="BL131" s="385"/>
      <c r="BM131" s="131"/>
      <c r="BN131" s="131"/>
      <c r="BO131" s="131"/>
      <c r="BP131" s="385"/>
      <c r="BQ131" s="385"/>
      <c r="BR131" s="131"/>
      <c r="BS131" s="131"/>
      <c r="BT131" s="131"/>
      <c r="BU131" s="385"/>
      <c r="BV131" s="385"/>
      <c r="BW131" s="131"/>
      <c r="BX131" s="131"/>
      <c r="BY131" s="131"/>
      <c r="BZ131" s="385"/>
      <c r="CA131" s="385"/>
      <c r="CB131" s="131"/>
      <c r="CC131" s="131"/>
      <c r="CD131" s="131"/>
      <c r="CE131" s="385"/>
      <c r="CF131" s="385"/>
      <c r="CG131" s="131"/>
      <c r="CH131" s="131"/>
      <c r="CI131" s="131"/>
      <c r="CJ131" s="385"/>
      <c r="CK131" s="385"/>
      <c r="CL131" s="131"/>
      <c r="CM131" s="131"/>
      <c r="CN131" s="131"/>
      <c r="CO131" s="385"/>
      <c r="CP131" s="385"/>
      <c r="CQ131" s="131"/>
      <c r="CR131" s="131"/>
      <c r="CS131" s="131"/>
      <c r="CT131" s="385"/>
      <c r="CU131" s="385"/>
      <c r="CV131" s="131"/>
      <c r="CW131" s="131"/>
      <c r="CX131" s="131"/>
      <c r="CY131" s="385"/>
      <c r="CZ131" s="385"/>
      <c r="DA131" s="131"/>
      <c r="DB131" s="131"/>
      <c r="DC131" s="131"/>
      <c r="DD131" s="385"/>
      <c r="DE131" s="385"/>
      <c r="DF131" s="131"/>
      <c r="DG131" s="131"/>
      <c r="DH131" s="131"/>
      <c r="DI131" s="385"/>
      <c r="DJ131" s="385"/>
      <c r="DK131" s="131"/>
      <c r="DL131" s="131"/>
      <c r="DM131" s="131"/>
      <c r="DN131" s="385"/>
      <c r="DO131" s="385"/>
      <c r="DP131" s="131"/>
      <c r="DQ131" s="131"/>
      <c r="DR131" s="131"/>
      <c r="DS131" s="385"/>
      <c r="DT131" s="385"/>
      <c r="DU131" s="131"/>
      <c r="DV131" s="131"/>
      <c r="DW131" s="131"/>
      <c r="DX131" s="385"/>
      <c r="DY131" s="385"/>
      <c r="DZ131" s="131"/>
      <c r="EA131" s="131"/>
      <c r="EB131" s="131"/>
      <c r="EC131" s="385"/>
      <c r="ED131" s="385"/>
      <c r="EE131" s="131"/>
      <c r="EF131" s="131"/>
      <c r="EG131" s="131"/>
      <c r="EH131" s="385"/>
      <c r="EI131" s="385"/>
      <c r="EJ131" s="131"/>
      <c r="EK131" s="131"/>
      <c r="EL131" s="131"/>
      <c r="EM131" s="385"/>
      <c r="EN131" s="385"/>
      <c r="EO131" s="131"/>
      <c r="EP131" s="131"/>
      <c r="EQ131" s="131"/>
      <c r="ER131" s="385"/>
      <c r="ES131" s="385"/>
      <c r="ET131" s="131"/>
      <c r="EU131" s="131"/>
      <c r="EV131" s="131"/>
      <c r="EW131" s="385"/>
      <c r="EX131" s="385"/>
      <c r="EY131" s="131"/>
      <c r="EZ131" s="131"/>
      <c r="FA131" s="131"/>
      <c r="FB131" s="385"/>
      <c r="FC131" s="385"/>
      <c r="FD131" s="131"/>
      <c r="FE131" s="131"/>
      <c r="FF131" s="131"/>
      <c r="FG131" s="385"/>
      <c r="FH131" s="385"/>
      <c r="FI131" s="131"/>
      <c r="FJ131" s="131"/>
      <c r="FK131" s="131"/>
      <c r="FL131" s="385"/>
      <c r="FM131" s="385"/>
      <c r="FN131" s="131"/>
      <c r="FO131" s="131"/>
      <c r="FP131" s="131"/>
      <c r="FQ131" s="385"/>
      <c r="FR131" s="385"/>
      <c r="FS131" s="131"/>
      <c r="FT131" s="131"/>
      <c r="FU131" s="131"/>
      <c r="FV131" s="385"/>
      <c r="FW131" s="385"/>
      <c r="FX131" s="131"/>
      <c r="FY131" s="131"/>
      <c r="FZ131" s="131"/>
      <c r="GA131" s="385"/>
      <c r="GB131" s="385"/>
      <c r="GC131" s="131"/>
      <c r="GD131" s="131"/>
      <c r="GE131" s="131"/>
      <c r="GF131" s="385"/>
      <c r="GG131" s="385"/>
      <c r="GH131" s="131"/>
      <c r="GI131" s="131"/>
      <c r="GJ131" s="131"/>
      <c r="GK131" s="385"/>
      <c r="GL131" s="385"/>
      <c r="GM131" s="131"/>
      <c r="GN131" s="131"/>
      <c r="GO131" s="131"/>
      <c r="GP131" s="385"/>
      <c r="GQ131" s="385"/>
      <c r="GR131" s="131"/>
      <c r="GS131" s="131"/>
      <c r="GT131" s="131"/>
      <c r="GU131" s="385"/>
      <c r="GV131" s="385"/>
      <c r="GW131" s="131"/>
      <c r="GX131" s="131"/>
      <c r="GY131" s="131"/>
      <c r="GZ131" s="385"/>
      <c r="HA131" s="385"/>
      <c r="HB131" s="131"/>
      <c r="HC131" s="131"/>
      <c r="HD131" s="131"/>
      <c r="HE131" s="385"/>
      <c r="HF131" s="385"/>
      <c r="HG131" s="131"/>
      <c r="HH131" s="131"/>
      <c r="HI131" s="131"/>
      <c r="HJ131" s="385"/>
      <c r="HK131" s="385"/>
      <c r="HL131" s="131"/>
      <c r="HM131" s="131"/>
      <c r="HN131" s="131"/>
      <c r="HO131" s="385"/>
      <c r="HP131" s="385"/>
      <c r="HQ131" s="131"/>
      <c r="HR131" s="131"/>
      <c r="HS131" s="131"/>
      <c r="HT131" s="385"/>
      <c r="HU131" s="385"/>
      <c r="HV131" s="131"/>
      <c r="HW131" s="131"/>
      <c r="HX131" s="131"/>
      <c r="HY131" s="385"/>
      <c r="HZ131" s="385"/>
      <c r="IA131" s="131"/>
      <c r="IB131" s="131"/>
      <c r="IC131" s="131"/>
      <c r="ID131" s="385"/>
      <c r="IE131" s="385"/>
      <c r="IF131" s="131"/>
      <c r="IG131" s="131"/>
      <c r="IH131" s="131"/>
      <c r="II131" s="385"/>
      <c r="IJ131" s="385"/>
      <c r="IK131" s="131"/>
      <c r="IL131" s="131"/>
      <c r="IM131" s="131"/>
      <c r="IN131" s="385"/>
      <c r="IO131" s="385"/>
      <c r="IP131" s="131"/>
      <c r="IQ131" s="131"/>
      <c r="IR131" s="131"/>
      <c r="IS131" s="385"/>
      <c r="IT131" s="385"/>
      <c r="IU131" s="131"/>
      <c r="IV131" s="131"/>
      <c r="IW131" s="131"/>
      <c r="IX131" s="385"/>
      <c r="IY131" s="386"/>
      <c r="IZ131" s="405"/>
      <c r="JA131" s="378"/>
      <c r="JB131" s="256"/>
      <c r="JC131" s="256"/>
    </row>
    <row r="132" spans="1:263" s="3" customFormat="1" x14ac:dyDescent="0.35">
      <c r="A132" s="198"/>
      <c r="B132" s="359"/>
      <c r="C132" s="239"/>
      <c r="D132" s="160"/>
      <c r="E132" s="102"/>
      <c r="F132" s="289"/>
      <c r="G132" s="148"/>
      <c r="H132" s="150"/>
      <c r="I132" s="202"/>
      <c r="J132" s="324"/>
      <c r="K132" s="131"/>
      <c r="L132" s="131"/>
      <c r="M132" s="385"/>
      <c r="N132" s="385"/>
      <c r="O132" s="131"/>
      <c r="P132" s="131"/>
      <c r="Q132" s="131"/>
      <c r="R132" s="385"/>
      <c r="S132" s="385"/>
      <c r="T132" s="131"/>
      <c r="U132" s="131"/>
      <c r="V132" s="131"/>
      <c r="W132" s="385"/>
      <c r="X132" s="385"/>
      <c r="Y132" s="131"/>
      <c r="Z132" s="131"/>
      <c r="AA132" s="131"/>
      <c r="AB132" s="385"/>
      <c r="AC132" s="385"/>
      <c r="AD132" s="131"/>
      <c r="AE132" s="131"/>
      <c r="AF132" s="131"/>
      <c r="AG132" s="385"/>
      <c r="AH132" s="385"/>
      <c r="AI132" s="131"/>
      <c r="AJ132" s="131"/>
      <c r="AK132" s="131"/>
      <c r="AL132" s="385"/>
      <c r="AM132" s="385"/>
      <c r="AN132" s="131"/>
      <c r="AO132" s="131"/>
      <c r="AP132" s="131"/>
      <c r="AQ132" s="385"/>
      <c r="AR132" s="385"/>
      <c r="AS132" s="131"/>
      <c r="AT132" s="131"/>
      <c r="AU132" s="131"/>
      <c r="AV132" s="385"/>
      <c r="AW132" s="385"/>
      <c r="AX132" s="131"/>
      <c r="AY132" s="131"/>
      <c r="AZ132" s="131"/>
      <c r="BA132" s="385"/>
      <c r="BB132" s="385"/>
      <c r="BC132" s="131"/>
      <c r="BD132" s="131"/>
      <c r="BE132" s="131"/>
      <c r="BF132" s="385"/>
      <c r="BG132" s="385"/>
      <c r="BH132" s="131"/>
      <c r="BI132" s="131"/>
      <c r="BJ132" s="131"/>
      <c r="BK132" s="385"/>
      <c r="BL132" s="385"/>
      <c r="BM132" s="131"/>
      <c r="BN132" s="131"/>
      <c r="BO132" s="131"/>
      <c r="BP132" s="385"/>
      <c r="BQ132" s="385"/>
      <c r="BR132" s="131"/>
      <c r="BS132" s="131"/>
      <c r="BT132" s="131"/>
      <c r="BU132" s="385"/>
      <c r="BV132" s="385"/>
      <c r="BW132" s="131"/>
      <c r="BX132" s="131"/>
      <c r="BY132" s="131"/>
      <c r="BZ132" s="385"/>
      <c r="CA132" s="385"/>
      <c r="CB132" s="131"/>
      <c r="CC132" s="131"/>
      <c r="CD132" s="131"/>
      <c r="CE132" s="385"/>
      <c r="CF132" s="385"/>
      <c r="CG132" s="131"/>
      <c r="CH132" s="131"/>
      <c r="CI132" s="131"/>
      <c r="CJ132" s="385"/>
      <c r="CK132" s="385"/>
      <c r="CL132" s="131"/>
      <c r="CM132" s="131"/>
      <c r="CN132" s="131"/>
      <c r="CO132" s="385"/>
      <c r="CP132" s="385"/>
      <c r="CQ132" s="131"/>
      <c r="CR132" s="131"/>
      <c r="CS132" s="131"/>
      <c r="CT132" s="385"/>
      <c r="CU132" s="385"/>
      <c r="CV132" s="131"/>
      <c r="CW132" s="131"/>
      <c r="CX132" s="131"/>
      <c r="CY132" s="385"/>
      <c r="CZ132" s="385"/>
      <c r="DA132" s="131"/>
      <c r="DB132" s="131"/>
      <c r="DC132" s="131"/>
      <c r="DD132" s="385"/>
      <c r="DE132" s="385"/>
      <c r="DF132" s="131"/>
      <c r="DG132" s="131"/>
      <c r="DH132" s="131"/>
      <c r="DI132" s="385"/>
      <c r="DJ132" s="385"/>
      <c r="DK132" s="131"/>
      <c r="DL132" s="131"/>
      <c r="DM132" s="131"/>
      <c r="DN132" s="385"/>
      <c r="DO132" s="385"/>
      <c r="DP132" s="131"/>
      <c r="DQ132" s="131"/>
      <c r="DR132" s="131"/>
      <c r="DS132" s="385"/>
      <c r="DT132" s="385"/>
      <c r="DU132" s="131"/>
      <c r="DV132" s="131"/>
      <c r="DW132" s="131"/>
      <c r="DX132" s="385"/>
      <c r="DY132" s="385"/>
      <c r="DZ132" s="131"/>
      <c r="EA132" s="131"/>
      <c r="EB132" s="131"/>
      <c r="EC132" s="385"/>
      <c r="ED132" s="385"/>
      <c r="EE132" s="131"/>
      <c r="EF132" s="131"/>
      <c r="EG132" s="131"/>
      <c r="EH132" s="385"/>
      <c r="EI132" s="385"/>
      <c r="EJ132" s="131"/>
      <c r="EK132" s="131"/>
      <c r="EL132" s="131"/>
      <c r="EM132" s="385"/>
      <c r="EN132" s="385"/>
      <c r="EO132" s="131"/>
      <c r="EP132" s="131"/>
      <c r="EQ132" s="131"/>
      <c r="ER132" s="385"/>
      <c r="ES132" s="385"/>
      <c r="ET132" s="131"/>
      <c r="EU132" s="131"/>
      <c r="EV132" s="131"/>
      <c r="EW132" s="385"/>
      <c r="EX132" s="385"/>
      <c r="EY132" s="131"/>
      <c r="EZ132" s="131"/>
      <c r="FA132" s="131"/>
      <c r="FB132" s="385"/>
      <c r="FC132" s="385"/>
      <c r="FD132" s="131"/>
      <c r="FE132" s="131"/>
      <c r="FF132" s="131"/>
      <c r="FG132" s="385"/>
      <c r="FH132" s="385"/>
      <c r="FI132" s="131"/>
      <c r="FJ132" s="131"/>
      <c r="FK132" s="131"/>
      <c r="FL132" s="385"/>
      <c r="FM132" s="385"/>
      <c r="FN132" s="131"/>
      <c r="FO132" s="131"/>
      <c r="FP132" s="131"/>
      <c r="FQ132" s="385"/>
      <c r="FR132" s="385"/>
      <c r="FS132" s="131"/>
      <c r="FT132" s="131"/>
      <c r="FU132" s="131"/>
      <c r="FV132" s="385"/>
      <c r="FW132" s="385"/>
      <c r="FX132" s="131"/>
      <c r="FY132" s="131"/>
      <c r="FZ132" s="131"/>
      <c r="GA132" s="385"/>
      <c r="GB132" s="385"/>
      <c r="GC132" s="131"/>
      <c r="GD132" s="131"/>
      <c r="GE132" s="131"/>
      <c r="GF132" s="385"/>
      <c r="GG132" s="385"/>
      <c r="GH132" s="131"/>
      <c r="GI132" s="131"/>
      <c r="GJ132" s="131"/>
      <c r="GK132" s="385"/>
      <c r="GL132" s="385"/>
      <c r="GM132" s="131"/>
      <c r="GN132" s="131"/>
      <c r="GO132" s="131"/>
      <c r="GP132" s="385"/>
      <c r="GQ132" s="385"/>
      <c r="GR132" s="131"/>
      <c r="GS132" s="131"/>
      <c r="GT132" s="131"/>
      <c r="GU132" s="385"/>
      <c r="GV132" s="385"/>
      <c r="GW132" s="131"/>
      <c r="GX132" s="131"/>
      <c r="GY132" s="131"/>
      <c r="GZ132" s="385"/>
      <c r="HA132" s="385"/>
      <c r="HB132" s="131"/>
      <c r="HC132" s="131"/>
      <c r="HD132" s="131"/>
      <c r="HE132" s="385"/>
      <c r="HF132" s="385"/>
      <c r="HG132" s="131"/>
      <c r="HH132" s="131"/>
      <c r="HI132" s="131"/>
      <c r="HJ132" s="385"/>
      <c r="HK132" s="385"/>
      <c r="HL132" s="131"/>
      <c r="HM132" s="131"/>
      <c r="HN132" s="131"/>
      <c r="HO132" s="385"/>
      <c r="HP132" s="385"/>
      <c r="HQ132" s="131"/>
      <c r="HR132" s="131"/>
      <c r="HS132" s="131"/>
      <c r="HT132" s="385"/>
      <c r="HU132" s="385"/>
      <c r="HV132" s="131"/>
      <c r="HW132" s="131"/>
      <c r="HX132" s="131"/>
      <c r="HY132" s="385"/>
      <c r="HZ132" s="385"/>
      <c r="IA132" s="131"/>
      <c r="IB132" s="131"/>
      <c r="IC132" s="131"/>
      <c r="ID132" s="385"/>
      <c r="IE132" s="385"/>
      <c r="IF132" s="131"/>
      <c r="IG132" s="131"/>
      <c r="IH132" s="131"/>
      <c r="II132" s="385"/>
      <c r="IJ132" s="385"/>
      <c r="IK132" s="131"/>
      <c r="IL132" s="131"/>
      <c r="IM132" s="131"/>
      <c r="IN132" s="385"/>
      <c r="IO132" s="385"/>
      <c r="IP132" s="131"/>
      <c r="IQ132" s="131"/>
      <c r="IR132" s="131"/>
      <c r="IS132" s="385"/>
      <c r="IT132" s="385"/>
      <c r="IU132" s="131"/>
      <c r="IV132" s="131"/>
      <c r="IW132" s="131"/>
      <c r="IX132" s="385"/>
      <c r="IY132" s="386"/>
      <c r="IZ132" s="405"/>
      <c r="JA132" s="378"/>
      <c r="JB132" s="256"/>
      <c r="JC132" s="256"/>
    </row>
    <row r="133" spans="1:263" s="3" customFormat="1" x14ac:dyDescent="0.35">
      <c r="A133" s="198"/>
      <c r="B133" s="359"/>
      <c r="C133" s="45" t="s">
        <v>910</v>
      </c>
      <c r="D133" s="105" t="s">
        <v>892</v>
      </c>
      <c r="E133" s="102"/>
      <c r="F133" s="289"/>
      <c r="G133" s="148"/>
      <c r="H133" s="150"/>
      <c r="I133" s="202"/>
      <c r="J133" s="324"/>
      <c r="K133" s="131"/>
      <c r="L133" s="130"/>
      <c r="M133" s="385"/>
      <c r="N133" s="385"/>
      <c r="O133" s="131"/>
      <c r="P133" s="131"/>
      <c r="Q133" s="130"/>
      <c r="R133" s="385"/>
      <c r="S133" s="385"/>
      <c r="T133" s="131"/>
      <c r="U133" s="131"/>
      <c r="V133" s="130"/>
      <c r="W133" s="385"/>
      <c r="X133" s="385"/>
      <c r="Y133" s="131"/>
      <c r="Z133" s="131"/>
      <c r="AA133" s="130"/>
      <c r="AB133" s="385"/>
      <c r="AC133" s="385"/>
      <c r="AD133" s="131"/>
      <c r="AE133" s="131"/>
      <c r="AF133" s="130"/>
      <c r="AG133" s="385"/>
      <c r="AH133" s="385"/>
      <c r="AI133" s="131"/>
      <c r="AJ133" s="131"/>
      <c r="AK133" s="130"/>
      <c r="AL133" s="385"/>
      <c r="AM133" s="385"/>
      <c r="AN133" s="131"/>
      <c r="AO133" s="131"/>
      <c r="AP133" s="130"/>
      <c r="AQ133" s="385"/>
      <c r="AR133" s="385"/>
      <c r="AS133" s="131"/>
      <c r="AT133" s="131"/>
      <c r="AU133" s="130"/>
      <c r="AV133" s="385"/>
      <c r="AW133" s="385"/>
      <c r="AX133" s="131"/>
      <c r="AY133" s="131"/>
      <c r="AZ133" s="130"/>
      <c r="BA133" s="385"/>
      <c r="BB133" s="385"/>
      <c r="BC133" s="131"/>
      <c r="BD133" s="131"/>
      <c r="BE133" s="130"/>
      <c r="BF133" s="385"/>
      <c r="BG133" s="385"/>
      <c r="BH133" s="131"/>
      <c r="BI133" s="131"/>
      <c r="BJ133" s="130"/>
      <c r="BK133" s="385"/>
      <c r="BL133" s="385"/>
      <c r="BM133" s="131"/>
      <c r="BN133" s="131"/>
      <c r="BO133" s="130"/>
      <c r="BP133" s="385"/>
      <c r="BQ133" s="385"/>
      <c r="BR133" s="131"/>
      <c r="BS133" s="131"/>
      <c r="BT133" s="130"/>
      <c r="BU133" s="385"/>
      <c r="BV133" s="385"/>
      <c r="BW133" s="131"/>
      <c r="BX133" s="131"/>
      <c r="BY133" s="130"/>
      <c r="BZ133" s="385"/>
      <c r="CA133" s="385"/>
      <c r="CB133" s="131"/>
      <c r="CC133" s="131"/>
      <c r="CD133" s="130"/>
      <c r="CE133" s="385"/>
      <c r="CF133" s="385"/>
      <c r="CG133" s="131"/>
      <c r="CH133" s="131"/>
      <c r="CI133" s="130"/>
      <c r="CJ133" s="385"/>
      <c r="CK133" s="385"/>
      <c r="CL133" s="131"/>
      <c r="CM133" s="131"/>
      <c r="CN133" s="130"/>
      <c r="CO133" s="385"/>
      <c r="CP133" s="385"/>
      <c r="CQ133" s="131"/>
      <c r="CR133" s="131"/>
      <c r="CS133" s="130"/>
      <c r="CT133" s="385"/>
      <c r="CU133" s="385"/>
      <c r="CV133" s="131"/>
      <c r="CW133" s="131"/>
      <c r="CX133" s="130"/>
      <c r="CY133" s="385"/>
      <c r="CZ133" s="385"/>
      <c r="DA133" s="131"/>
      <c r="DB133" s="131"/>
      <c r="DC133" s="130"/>
      <c r="DD133" s="385"/>
      <c r="DE133" s="385"/>
      <c r="DF133" s="131"/>
      <c r="DG133" s="131"/>
      <c r="DH133" s="130"/>
      <c r="DI133" s="385"/>
      <c r="DJ133" s="385"/>
      <c r="DK133" s="131"/>
      <c r="DL133" s="131"/>
      <c r="DM133" s="130"/>
      <c r="DN133" s="385"/>
      <c r="DO133" s="385"/>
      <c r="DP133" s="131"/>
      <c r="DQ133" s="131"/>
      <c r="DR133" s="130"/>
      <c r="DS133" s="385"/>
      <c r="DT133" s="385"/>
      <c r="DU133" s="131"/>
      <c r="DV133" s="131"/>
      <c r="DW133" s="130"/>
      <c r="DX133" s="385"/>
      <c r="DY133" s="385"/>
      <c r="DZ133" s="131"/>
      <c r="EA133" s="131"/>
      <c r="EB133" s="130"/>
      <c r="EC133" s="385"/>
      <c r="ED133" s="385"/>
      <c r="EE133" s="131"/>
      <c r="EF133" s="131"/>
      <c r="EG133" s="130"/>
      <c r="EH133" s="385"/>
      <c r="EI133" s="385"/>
      <c r="EJ133" s="131"/>
      <c r="EK133" s="131"/>
      <c r="EL133" s="130"/>
      <c r="EM133" s="385"/>
      <c r="EN133" s="385"/>
      <c r="EO133" s="131"/>
      <c r="EP133" s="131"/>
      <c r="EQ133" s="130"/>
      <c r="ER133" s="385"/>
      <c r="ES133" s="385"/>
      <c r="ET133" s="131"/>
      <c r="EU133" s="131"/>
      <c r="EV133" s="130"/>
      <c r="EW133" s="385"/>
      <c r="EX133" s="385"/>
      <c r="EY133" s="131"/>
      <c r="EZ133" s="131"/>
      <c r="FA133" s="130"/>
      <c r="FB133" s="385"/>
      <c r="FC133" s="385"/>
      <c r="FD133" s="131"/>
      <c r="FE133" s="131"/>
      <c r="FF133" s="130"/>
      <c r="FG133" s="385"/>
      <c r="FH133" s="385"/>
      <c r="FI133" s="131"/>
      <c r="FJ133" s="131"/>
      <c r="FK133" s="130"/>
      <c r="FL133" s="385"/>
      <c r="FM133" s="385"/>
      <c r="FN133" s="131"/>
      <c r="FO133" s="131"/>
      <c r="FP133" s="130"/>
      <c r="FQ133" s="385"/>
      <c r="FR133" s="385"/>
      <c r="FS133" s="131"/>
      <c r="FT133" s="131"/>
      <c r="FU133" s="130"/>
      <c r="FV133" s="385"/>
      <c r="FW133" s="385"/>
      <c r="FX133" s="131"/>
      <c r="FY133" s="131"/>
      <c r="FZ133" s="130"/>
      <c r="GA133" s="385"/>
      <c r="GB133" s="385"/>
      <c r="GC133" s="131"/>
      <c r="GD133" s="131"/>
      <c r="GE133" s="130"/>
      <c r="GF133" s="385"/>
      <c r="GG133" s="385"/>
      <c r="GH133" s="131"/>
      <c r="GI133" s="131"/>
      <c r="GJ133" s="130"/>
      <c r="GK133" s="385"/>
      <c r="GL133" s="385"/>
      <c r="GM133" s="131"/>
      <c r="GN133" s="131"/>
      <c r="GO133" s="130"/>
      <c r="GP133" s="385"/>
      <c r="GQ133" s="385"/>
      <c r="GR133" s="131"/>
      <c r="GS133" s="131"/>
      <c r="GT133" s="130"/>
      <c r="GU133" s="385"/>
      <c r="GV133" s="385"/>
      <c r="GW133" s="131"/>
      <c r="GX133" s="131"/>
      <c r="GY133" s="130"/>
      <c r="GZ133" s="385"/>
      <c r="HA133" s="385"/>
      <c r="HB133" s="131"/>
      <c r="HC133" s="131"/>
      <c r="HD133" s="130"/>
      <c r="HE133" s="385"/>
      <c r="HF133" s="385"/>
      <c r="HG133" s="131"/>
      <c r="HH133" s="131"/>
      <c r="HI133" s="130"/>
      <c r="HJ133" s="385"/>
      <c r="HK133" s="385"/>
      <c r="HL133" s="131"/>
      <c r="HM133" s="131"/>
      <c r="HN133" s="130"/>
      <c r="HO133" s="385"/>
      <c r="HP133" s="385"/>
      <c r="HQ133" s="131"/>
      <c r="HR133" s="131"/>
      <c r="HS133" s="130"/>
      <c r="HT133" s="385"/>
      <c r="HU133" s="385"/>
      <c r="HV133" s="131"/>
      <c r="HW133" s="131"/>
      <c r="HX133" s="130"/>
      <c r="HY133" s="385"/>
      <c r="HZ133" s="385"/>
      <c r="IA133" s="131"/>
      <c r="IB133" s="131"/>
      <c r="IC133" s="130"/>
      <c r="ID133" s="385"/>
      <c r="IE133" s="385"/>
      <c r="IF133" s="131"/>
      <c r="IG133" s="131"/>
      <c r="IH133" s="130"/>
      <c r="II133" s="385"/>
      <c r="IJ133" s="385"/>
      <c r="IK133" s="131"/>
      <c r="IL133" s="131"/>
      <c r="IM133" s="130"/>
      <c r="IN133" s="385"/>
      <c r="IO133" s="385"/>
      <c r="IP133" s="131"/>
      <c r="IQ133" s="131"/>
      <c r="IR133" s="130"/>
      <c r="IS133" s="385"/>
      <c r="IT133" s="385"/>
      <c r="IU133" s="131"/>
      <c r="IV133" s="131"/>
      <c r="IW133" s="130"/>
      <c r="IX133" s="385"/>
      <c r="IY133" s="386"/>
      <c r="IZ133" s="405"/>
      <c r="JA133" s="378"/>
      <c r="JB133" s="256"/>
      <c r="JC133" s="256"/>
    </row>
    <row r="134" spans="1:263" s="3" customFormat="1" x14ac:dyDescent="0.35">
      <c r="A134" s="198"/>
      <c r="B134" s="359"/>
      <c r="C134" s="45"/>
      <c r="D134" s="160"/>
      <c r="E134" s="102"/>
      <c r="F134" s="289"/>
      <c r="G134" s="148"/>
      <c r="H134" s="150"/>
      <c r="I134" s="202"/>
      <c r="J134" s="324"/>
      <c r="K134" s="509" t="str">
        <f>IF(AND('Schedule 1'!$G$44='Helper 1'!$P$2,L143&lt;&gt;""),IF(OR('Schedule 1'!$G$49="",'Schedule 1'!$G$50=""),"Complete items S1B6 and S1B7",""),IF(L143&lt;&gt;"",IF(OR('Schedule 1'!$G$15="",'Schedule 1'!$G$16=""),"Complete items S1A4 and S1A5",""),""))</f>
        <v/>
      </c>
      <c r="L134" s="509"/>
      <c r="M134" s="509"/>
      <c r="N134" s="385"/>
      <c r="O134" s="131"/>
      <c r="P134" s="509" t="str">
        <f>IF(AND('Schedule 1'!$G$44='Helper 1'!$P$2,Q143&lt;&gt;""),IF(OR('Schedule 1'!$G$49="",'Schedule 1'!$G$50=""),"Complete items S1B6 and S1B7",""),IF(Q143&lt;&gt;"",IF(OR('Schedule 1'!$G$15="",'Schedule 1'!$G$16=""),"Complete items S1A4 and S1A5",""),""))</f>
        <v/>
      </c>
      <c r="Q134" s="509"/>
      <c r="R134" s="509"/>
      <c r="S134" s="385"/>
      <c r="T134" s="131"/>
      <c r="U134" s="509" t="str">
        <f>IF(AND('Schedule 1'!$G$44='Helper 1'!$P$2,V143&lt;&gt;""),IF(OR('Schedule 1'!$G$49="",'Schedule 1'!$G$50=""),"Complete items S1B6 and S1B7",""),IF(V143&lt;&gt;"",IF(OR('Schedule 1'!$G$15="",'Schedule 1'!$G$16=""),"Complete items S1A4 and S1A5",""),""))</f>
        <v/>
      </c>
      <c r="V134" s="509"/>
      <c r="W134" s="509"/>
      <c r="X134" s="385"/>
      <c r="Y134" s="131"/>
      <c r="Z134" s="509" t="str">
        <f>IF(AND('Schedule 1'!$G$44='Helper 1'!$P$2,AA143&lt;&gt;""),IF(OR('Schedule 1'!$G$49="",'Schedule 1'!$G$50=""),"Complete items S1B6 and S1B7",""),IF(AA143&lt;&gt;"",IF(OR('Schedule 1'!$G$15="",'Schedule 1'!$G$16=""),"Complete items S1A4 and S1A5",""),""))</f>
        <v/>
      </c>
      <c r="AA134" s="509"/>
      <c r="AB134" s="509"/>
      <c r="AC134" s="385"/>
      <c r="AD134" s="131"/>
      <c r="AE134" s="509" t="str">
        <f>IF(AND('Schedule 1'!$G$44='Helper 1'!$P$2,AF143&lt;&gt;""),IF(OR('Schedule 1'!$G$49="",'Schedule 1'!$G$50=""),"Complete items S1B6 and S1B7",""),IF(AF143&lt;&gt;"",IF(OR('Schedule 1'!$G$15="",'Schedule 1'!$G$16=""),"Complete items S1A4 and S1A5",""),""))</f>
        <v/>
      </c>
      <c r="AF134" s="509"/>
      <c r="AG134" s="509"/>
      <c r="AH134" s="385"/>
      <c r="AI134" s="131"/>
      <c r="AJ134" s="509" t="str">
        <f>IF(AND('Schedule 1'!$G$44='Helper 1'!$P$2,AK143&lt;&gt;""),IF(OR('Schedule 1'!$G$49="",'Schedule 1'!$G$50=""),"Complete items S1B6 and S1B7",""),IF(AK143&lt;&gt;"",IF(OR('Schedule 1'!$G$15="",'Schedule 1'!$G$16=""),"Complete items S1A4 and S1A5",""),""))</f>
        <v/>
      </c>
      <c r="AK134" s="509"/>
      <c r="AL134" s="509"/>
      <c r="AM134" s="385"/>
      <c r="AN134" s="131"/>
      <c r="AO134" s="509" t="str">
        <f>IF(AND('Schedule 1'!$G$44='Helper 1'!$P$2,AP143&lt;&gt;""),IF(OR('Schedule 1'!$G$49="",'Schedule 1'!$G$50=""),"Complete items S1B6 and S1B7",""),IF(AP143&lt;&gt;"",IF(OR('Schedule 1'!$G$15="",'Schedule 1'!$G$16=""),"Complete items S1A4 and S1A5",""),""))</f>
        <v/>
      </c>
      <c r="AP134" s="509"/>
      <c r="AQ134" s="509"/>
      <c r="AR134" s="385"/>
      <c r="AS134" s="131"/>
      <c r="AT134" s="509" t="str">
        <f>IF(AND('Schedule 1'!$G$44='Helper 1'!$P$2,AU143&lt;&gt;""),IF(OR('Schedule 1'!$G$49="",'Schedule 1'!$G$50=""),"Complete items S1B6 and S1B7",""),IF(AU143&lt;&gt;"",IF(OR('Schedule 1'!$G$15="",'Schedule 1'!$G$16=""),"Complete items S1A4 and S1A5",""),""))</f>
        <v/>
      </c>
      <c r="AU134" s="509"/>
      <c r="AV134" s="509"/>
      <c r="AW134" s="385"/>
      <c r="AX134" s="131"/>
      <c r="AY134" s="509" t="str">
        <f>IF(AND('Schedule 1'!$G$44='Helper 1'!$P$2,AZ143&lt;&gt;""),IF(OR('Schedule 1'!$G$49="",'Schedule 1'!$G$50=""),"Complete items S1B6 and S1B7",""),IF(AZ143&lt;&gt;"",IF(OR('Schedule 1'!$G$15="",'Schedule 1'!$G$16=""),"Complete items S1A4 and S1A5",""),""))</f>
        <v/>
      </c>
      <c r="AZ134" s="509"/>
      <c r="BA134" s="509"/>
      <c r="BB134" s="385"/>
      <c r="BC134" s="131"/>
      <c r="BD134" s="509" t="str">
        <f>IF(AND('Schedule 1'!$G$44='Helper 1'!$P$2,BE143&lt;&gt;""),IF(OR('Schedule 1'!$G$49="",'Schedule 1'!$G$50=""),"Complete items S1B6 and S1B7",""),IF(BE143&lt;&gt;"",IF(OR('Schedule 1'!$G$15="",'Schedule 1'!$G$16=""),"Complete items S1A4 and S1A5",""),""))</f>
        <v/>
      </c>
      <c r="BE134" s="509"/>
      <c r="BF134" s="509"/>
      <c r="BG134" s="385"/>
      <c r="BH134" s="131"/>
      <c r="BI134" s="509" t="str">
        <f>IF(AND('Schedule 1'!$G$44='Helper 1'!$P$2,BJ143&lt;&gt;""),IF(OR('Schedule 1'!$G$49="",'Schedule 1'!$G$50=""),"Complete items S1B6 and S1B7",""),IF(BJ143&lt;&gt;"",IF(OR('Schedule 1'!$G$15="",'Schedule 1'!$G$16=""),"Complete items S1A4 and S1A5",""),""))</f>
        <v/>
      </c>
      <c r="BJ134" s="509"/>
      <c r="BK134" s="509"/>
      <c r="BL134" s="385"/>
      <c r="BM134" s="131"/>
      <c r="BN134" s="509" t="str">
        <f>IF(AND('Schedule 1'!$G$44='Helper 1'!$P$2,BO143&lt;&gt;""),IF(OR('Schedule 1'!$G$49="",'Schedule 1'!$G$50=""),"Complete items S1B6 and S1B7",""),IF(BO143&lt;&gt;"",IF(OR('Schedule 1'!$G$15="",'Schedule 1'!$G$16=""),"Complete items S1A4 and S1A5",""),""))</f>
        <v/>
      </c>
      <c r="BO134" s="509"/>
      <c r="BP134" s="509"/>
      <c r="BQ134" s="385"/>
      <c r="BR134" s="131"/>
      <c r="BS134" s="509" t="str">
        <f>IF(AND('Schedule 1'!$G$44='Helper 1'!$P$2,BT143&lt;&gt;""),IF(OR('Schedule 1'!$G$49="",'Schedule 1'!$G$50=""),"Complete items S1B6 and S1B7",""),IF(BT143&lt;&gt;"",IF(OR('Schedule 1'!$G$15="",'Schedule 1'!$G$16=""),"Complete items S1A4 and S1A5",""),""))</f>
        <v/>
      </c>
      <c r="BT134" s="509"/>
      <c r="BU134" s="509"/>
      <c r="BV134" s="385"/>
      <c r="BW134" s="131"/>
      <c r="BX134" s="509" t="str">
        <f>IF(AND('Schedule 1'!$G$44='Helper 1'!$P$2,BY143&lt;&gt;""),IF(OR('Schedule 1'!$G$49="",'Schedule 1'!$G$50=""),"Complete items S1B6 and S1B7",""),IF(BY143&lt;&gt;"",IF(OR('Schedule 1'!$G$15="",'Schedule 1'!$G$16=""),"Complete items S1A4 and S1A5",""),""))</f>
        <v/>
      </c>
      <c r="BY134" s="509"/>
      <c r="BZ134" s="509"/>
      <c r="CA134" s="385"/>
      <c r="CB134" s="131"/>
      <c r="CC134" s="509" t="str">
        <f>IF(AND('Schedule 1'!$G$44='Helper 1'!$P$2,CD143&lt;&gt;""),IF(OR('Schedule 1'!$G$49="",'Schedule 1'!$G$50=""),"Complete items S1B6 and S1B7",""),IF(CD143&lt;&gt;"",IF(OR('Schedule 1'!$G$15="",'Schedule 1'!$G$16=""),"Complete items S1A4 and S1A5",""),""))</f>
        <v/>
      </c>
      <c r="CD134" s="509"/>
      <c r="CE134" s="509"/>
      <c r="CF134" s="385"/>
      <c r="CG134" s="131"/>
      <c r="CH134" s="509" t="str">
        <f>IF(AND('Schedule 1'!$G$44='Helper 1'!$P$2,CI143&lt;&gt;""),IF(OR('Schedule 1'!$G$49="",'Schedule 1'!$G$50=""),"Complete items S1B6 and S1B7",""),IF(CI143&lt;&gt;"",IF(OR('Schedule 1'!$G$15="",'Schedule 1'!$G$16=""),"Complete items S1A4 and S1A5",""),""))</f>
        <v/>
      </c>
      <c r="CI134" s="509"/>
      <c r="CJ134" s="509"/>
      <c r="CK134" s="385"/>
      <c r="CL134" s="131"/>
      <c r="CM134" s="509" t="str">
        <f>IF(AND('Schedule 1'!$G$44='Helper 1'!$P$2,CN143&lt;&gt;""),IF(OR('Schedule 1'!$G$49="",'Schedule 1'!$G$50=""),"Complete items S1B6 and S1B7",""),IF(CN143&lt;&gt;"",IF(OR('Schedule 1'!$G$15="",'Schedule 1'!$G$16=""),"Complete items S1A4 and S1A5",""),""))</f>
        <v/>
      </c>
      <c r="CN134" s="509"/>
      <c r="CO134" s="509"/>
      <c r="CP134" s="385"/>
      <c r="CQ134" s="131"/>
      <c r="CR134" s="509" t="str">
        <f>IF(AND('Schedule 1'!$G$44='Helper 1'!$P$2,CS143&lt;&gt;""),IF(OR('Schedule 1'!$G$49="",'Schedule 1'!$G$50=""),"Complete items S1B6 and S1B7",""),IF(CS143&lt;&gt;"",IF(OR('Schedule 1'!$G$15="",'Schedule 1'!$G$16=""),"Complete items S1A4 and S1A5",""),""))</f>
        <v/>
      </c>
      <c r="CS134" s="509"/>
      <c r="CT134" s="509"/>
      <c r="CU134" s="385"/>
      <c r="CV134" s="131"/>
      <c r="CW134" s="509" t="str">
        <f>IF(AND('Schedule 1'!$G$44='Helper 1'!$P$2,CX143&lt;&gt;""),IF(OR('Schedule 1'!$G$49="",'Schedule 1'!$G$50=""),"Complete items S1B6 and S1B7",""),IF(CX143&lt;&gt;"",IF(OR('Schedule 1'!$G$15="",'Schedule 1'!$G$16=""),"Complete items S1A4 and S1A5",""),""))</f>
        <v/>
      </c>
      <c r="CX134" s="509"/>
      <c r="CY134" s="509"/>
      <c r="CZ134" s="385"/>
      <c r="DA134" s="131"/>
      <c r="DB134" s="509" t="str">
        <f>IF(AND('Schedule 1'!$G$44='Helper 1'!$P$2,DC143&lt;&gt;""),IF(OR('Schedule 1'!$G$49="",'Schedule 1'!$G$50=""),"Complete items S1B6 and S1B7",""),IF(DC143&lt;&gt;"",IF(OR('Schedule 1'!$G$15="",'Schedule 1'!$G$16=""),"Complete items S1A4 and S1A5",""),""))</f>
        <v/>
      </c>
      <c r="DC134" s="509"/>
      <c r="DD134" s="509"/>
      <c r="DE134" s="385"/>
      <c r="DF134" s="131"/>
      <c r="DG134" s="509" t="str">
        <f>IF(AND('Schedule 1'!$G$44='Helper 1'!$P$2,DH143&lt;&gt;""),IF(OR('Schedule 1'!$G$49="",'Schedule 1'!$G$50=""),"Complete items S1B6 and S1B7",""),IF(DH143&lt;&gt;"",IF(OR('Schedule 1'!$G$15="",'Schedule 1'!$G$16=""),"Complete items S1A4 and S1A5",""),""))</f>
        <v/>
      </c>
      <c r="DH134" s="509"/>
      <c r="DI134" s="509"/>
      <c r="DJ134" s="385"/>
      <c r="DK134" s="131"/>
      <c r="DL134" s="509" t="str">
        <f>IF(AND('Schedule 1'!$G$44='Helper 1'!$P$2,DM143&lt;&gt;""),IF(OR('Schedule 1'!$G$49="",'Schedule 1'!$G$50=""),"Complete items S1B6 and S1B7",""),IF(DM143&lt;&gt;"",IF(OR('Schedule 1'!$G$15="",'Schedule 1'!$G$16=""),"Complete items S1A4 and S1A5",""),""))</f>
        <v/>
      </c>
      <c r="DM134" s="509"/>
      <c r="DN134" s="509"/>
      <c r="DO134" s="385"/>
      <c r="DP134" s="131"/>
      <c r="DQ134" s="509" t="str">
        <f>IF(AND('Schedule 1'!$G$44='Helper 1'!$P$2,DR143&lt;&gt;""),IF(OR('Schedule 1'!$G$49="",'Schedule 1'!$G$50=""),"Complete items S1B6 and S1B7",""),IF(DR143&lt;&gt;"",IF(OR('Schedule 1'!$G$15="",'Schedule 1'!$G$16=""),"Complete items S1A4 and S1A5",""),""))</f>
        <v/>
      </c>
      <c r="DR134" s="509"/>
      <c r="DS134" s="509"/>
      <c r="DT134" s="385"/>
      <c r="DU134" s="131"/>
      <c r="DV134" s="509" t="str">
        <f>IF(AND('Schedule 1'!$G$44='Helper 1'!$P$2,DW143&lt;&gt;""),IF(OR('Schedule 1'!$G$49="",'Schedule 1'!$G$50=""),"Complete items S1B6 and S1B7",""),IF(DW143&lt;&gt;"",IF(OR('Schedule 1'!$G$15="",'Schedule 1'!$G$16=""),"Complete items S1A4 and S1A5",""),""))</f>
        <v/>
      </c>
      <c r="DW134" s="509"/>
      <c r="DX134" s="509"/>
      <c r="DY134" s="385"/>
      <c r="DZ134" s="131"/>
      <c r="EA134" s="509" t="str">
        <f>IF(AND('Schedule 1'!$G$44='Helper 1'!$P$2,EB143&lt;&gt;""),IF(OR('Schedule 1'!$G$49="",'Schedule 1'!$G$50=""),"Complete items S1B6 and S1B7",""),IF(EB143&lt;&gt;"",IF(OR('Schedule 1'!$G$15="",'Schedule 1'!$G$16=""),"Complete items S1A4 and S1A5",""),""))</f>
        <v/>
      </c>
      <c r="EB134" s="509"/>
      <c r="EC134" s="509"/>
      <c r="ED134" s="385"/>
      <c r="EE134" s="131"/>
      <c r="EF134" s="509" t="str">
        <f>IF(AND('Schedule 1'!$G$44='Helper 1'!$P$2,EG143&lt;&gt;""),IF(OR('Schedule 1'!$G$49="",'Schedule 1'!$G$50=""),"Complete items S1B6 and S1B7",""),IF(EG143&lt;&gt;"",IF(OR('Schedule 1'!$G$15="",'Schedule 1'!$G$16=""),"Complete items S1A4 and S1A5",""),""))</f>
        <v/>
      </c>
      <c r="EG134" s="509"/>
      <c r="EH134" s="509"/>
      <c r="EI134" s="385"/>
      <c r="EJ134" s="131"/>
      <c r="EK134" s="509" t="str">
        <f>IF(AND('Schedule 1'!$G$44='Helper 1'!$P$2,EL143&lt;&gt;""),IF(OR('Schedule 1'!$G$49="",'Schedule 1'!$G$50=""),"Complete items S1B6 and S1B7",""),IF(EL143&lt;&gt;"",IF(OR('Schedule 1'!$G$15="",'Schedule 1'!$G$16=""),"Complete items S1A4 and S1A5",""),""))</f>
        <v/>
      </c>
      <c r="EL134" s="509"/>
      <c r="EM134" s="509"/>
      <c r="EN134" s="385"/>
      <c r="EO134" s="131"/>
      <c r="EP134" s="509" t="str">
        <f>IF(AND('Schedule 1'!$G$44='Helper 1'!$P$2,EQ143&lt;&gt;""),IF(OR('Schedule 1'!$G$49="",'Schedule 1'!$G$50=""),"Complete items S1B6 and S1B7",""),IF(EQ143&lt;&gt;"",IF(OR('Schedule 1'!$G$15="",'Schedule 1'!$G$16=""),"Complete items S1A4 and S1A5",""),""))</f>
        <v/>
      </c>
      <c r="EQ134" s="509"/>
      <c r="ER134" s="509"/>
      <c r="ES134" s="385"/>
      <c r="ET134" s="131"/>
      <c r="EU134" s="509" t="str">
        <f>IF(AND('Schedule 1'!$G$44='Helper 1'!$P$2,EV143&lt;&gt;""),IF(OR('Schedule 1'!$G$49="",'Schedule 1'!$G$50=""),"Complete items S1B6 and S1B7",""),IF(EV143&lt;&gt;"",IF(OR('Schedule 1'!$G$15="",'Schedule 1'!$G$16=""),"Complete items S1A4 and S1A5",""),""))</f>
        <v/>
      </c>
      <c r="EV134" s="509"/>
      <c r="EW134" s="509"/>
      <c r="EX134" s="385"/>
      <c r="EY134" s="131"/>
      <c r="EZ134" s="509" t="str">
        <f>IF(AND('Schedule 1'!$G$44='Helper 1'!$P$2,FA143&lt;&gt;""),IF(OR('Schedule 1'!$G$49="",'Schedule 1'!$G$50=""),"Complete items S1B6 and S1B7",""),IF(FA143&lt;&gt;"",IF(OR('Schedule 1'!$G$15="",'Schedule 1'!$G$16=""),"Complete items S1A4 and S1A5",""),""))</f>
        <v/>
      </c>
      <c r="FA134" s="509"/>
      <c r="FB134" s="509"/>
      <c r="FC134" s="385"/>
      <c r="FD134" s="131"/>
      <c r="FE134" s="509" t="str">
        <f>IF(AND('Schedule 1'!$G$44='Helper 1'!$P$2,FF143&lt;&gt;""),IF(OR('Schedule 1'!$G$49="",'Schedule 1'!$G$50=""),"Complete items S1B6 and S1B7",""),IF(FF143&lt;&gt;"",IF(OR('Schedule 1'!$G$15="",'Schedule 1'!$G$16=""),"Complete items S1A4 and S1A5",""),""))</f>
        <v/>
      </c>
      <c r="FF134" s="509"/>
      <c r="FG134" s="509"/>
      <c r="FH134" s="385"/>
      <c r="FI134" s="131"/>
      <c r="FJ134" s="509" t="str">
        <f>IF(AND('Schedule 1'!$G$44='Helper 1'!$P$2,FK143&lt;&gt;""),IF(OR('Schedule 1'!$G$49="",'Schedule 1'!$G$50=""),"Complete items S1B6 and S1B7",""),IF(FK143&lt;&gt;"",IF(OR('Schedule 1'!$G$15="",'Schedule 1'!$G$16=""),"Complete items S1A4 and S1A5",""),""))</f>
        <v/>
      </c>
      <c r="FK134" s="509"/>
      <c r="FL134" s="509"/>
      <c r="FM134" s="385"/>
      <c r="FN134" s="131"/>
      <c r="FO134" s="509" t="str">
        <f>IF(AND('Schedule 1'!$G$44='Helper 1'!$P$2,FP143&lt;&gt;""),IF(OR('Schedule 1'!$G$49="",'Schedule 1'!$G$50=""),"Complete items S1B6 and S1B7",""),IF(FP143&lt;&gt;"",IF(OR('Schedule 1'!$G$15="",'Schedule 1'!$G$16=""),"Complete items S1A4 and S1A5",""),""))</f>
        <v/>
      </c>
      <c r="FP134" s="509"/>
      <c r="FQ134" s="509"/>
      <c r="FR134" s="385"/>
      <c r="FS134" s="131"/>
      <c r="FT134" s="509" t="str">
        <f>IF(AND('Schedule 1'!$G$44='Helper 1'!$P$2,FU143&lt;&gt;""),IF(OR('Schedule 1'!$G$49="",'Schedule 1'!$G$50=""),"Complete items S1B6 and S1B7",""),IF(FU143&lt;&gt;"",IF(OR('Schedule 1'!$G$15="",'Schedule 1'!$G$16=""),"Complete items S1A4 and S1A5",""),""))</f>
        <v/>
      </c>
      <c r="FU134" s="509"/>
      <c r="FV134" s="509"/>
      <c r="FW134" s="385"/>
      <c r="FX134" s="131"/>
      <c r="FY134" s="509" t="str">
        <f>IF(AND('Schedule 1'!$G$44='Helper 1'!$P$2,FZ143&lt;&gt;""),IF(OR('Schedule 1'!$G$49="",'Schedule 1'!$G$50=""),"Complete items S1B6 and S1B7",""),IF(FZ143&lt;&gt;"",IF(OR('Schedule 1'!$G$15="",'Schedule 1'!$G$16=""),"Complete items S1A4 and S1A5",""),""))</f>
        <v/>
      </c>
      <c r="FZ134" s="509"/>
      <c r="GA134" s="509"/>
      <c r="GB134" s="385"/>
      <c r="GC134" s="131"/>
      <c r="GD134" s="509" t="str">
        <f>IF(AND('Schedule 1'!$G$44='Helper 1'!$P$2,GE143&lt;&gt;""),IF(OR('Schedule 1'!$G$49="",'Schedule 1'!$G$50=""),"Complete items S1B6 and S1B7",""),IF(GE143&lt;&gt;"",IF(OR('Schedule 1'!$G$15="",'Schedule 1'!$G$16=""),"Complete items S1A4 and S1A5",""),""))</f>
        <v/>
      </c>
      <c r="GE134" s="509"/>
      <c r="GF134" s="509"/>
      <c r="GG134" s="385"/>
      <c r="GH134" s="131"/>
      <c r="GI134" s="509" t="str">
        <f>IF(AND('Schedule 1'!$G$44='Helper 1'!$P$2,GJ143&lt;&gt;""),IF(OR('Schedule 1'!$G$49="",'Schedule 1'!$G$50=""),"Complete items S1B6 and S1B7",""),IF(GJ143&lt;&gt;"",IF(OR('Schedule 1'!$G$15="",'Schedule 1'!$G$16=""),"Complete items S1A4 and S1A5",""),""))</f>
        <v/>
      </c>
      <c r="GJ134" s="509"/>
      <c r="GK134" s="509"/>
      <c r="GL134" s="385"/>
      <c r="GM134" s="131"/>
      <c r="GN134" s="509" t="str">
        <f>IF(AND('Schedule 1'!$G$44='Helper 1'!$P$2,GO143&lt;&gt;""),IF(OR('Schedule 1'!$G$49="",'Schedule 1'!$G$50=""),"Complete items S1B6 and S1B7",""),IF(GO143&lt;&gt;"",IF(OR('Schedule 1'!$G$15="",'Schedule 1'!$G$16=""),"Complete items S1A4 and S1A5",""),""))</f>
        <v/>
      </c>
      <c r="GO134" s="509"/>
      <c r="GP134" s="509"/>
      <c r="GQ134" s="385"/>
      <c r="GR134" s="131"/>
      <c r="GS134" s="509" t="str">
        <f>IF(AND('Schedule 1'!$G$44='Helper 1'!$P$2,GT143&lt;&gt;""),IF(OR('Schedule 1'!$G$49="",'Schedule 1'!$G$50=""),"Complete items S1B6 and S1B7",""),IF(GT143&lt;&gt;"",IF(OR('Schedule 1'!$G$15="",'Schedule 1'!$G$16=""),"Complete items S1A4 and S1A5",""),""))</f>
        <v/>
      </c>
      <c r="GT134" s="509"/>
      <c r="GU134" s="509"/>
      <c r="GV134" s="385"/>
      <c r="GW134" s="131"/>
      <c r="GX134" s="509" t="str">
        <f>IF(AND('Schedule 1'!$G$44='Helper 1'!$P$2,GY143&lt;&gt;""),IF(OR('Schedule 1'!$G$49="",'Schedule 1'!$G$50=""),"Complete items S1B6 and S1B7",""),IF(GY143&lt;&gt;"",IF(OR('Schedule 1'!$G$15="",'Schedule 1'!$G$16=""),"Complete items S1A4 and S1A5",""),""))</f>
        <v/>
      </c>
      <c r="GY134" s="509"/>
      <c r="GZ134" s="509"/>
      <c r="HA134" s="385"/>
      <c r="HB134" s="131"/>
      <c r="HC134" s="509" t="str">
        <f>IF(AND('Schedule 1'!$G$44='Helper 1'!$P$2,HD143&lt;&gt;""),IF(OR('Schedule 1'!$G$49="",'Schedule 1'!$G$50=""),"Complete items S1B6 and S1B7",""),IF(HD143&lt;&gt;"",IF(OR('Schedule 1'!$G$15="",'Schedule 1'!$G$16=""),"Complete items S1A4 and S1A5",""),""))</f>
        <v/>
      </c>
      <c r="HD134" s="509"/>
      <c r="HE134" s="509"/>
      <c r="HF134" s="385"/>
      <c r="HG134" s="131"/>
      <c r="HH134" s="509" t="str">
        <f>IF(AND('Schedule 1'!$G$44='Helper 1'!$P$2,HI143&lt;&gt;""),IF(OR('Schedule 1'!$G$49="",'Schedule 1'!$G$50=""),"Complete items S1B6 and S1B7",""),IF(HI143&lt;&gt;"",IF(OR('Schedule 1'!$G$15="",'Schedule 1'!$G$16=""),"Complete items S1A4 and S1A5",""),""))</f>
        <v/>
      </c>
      <c r="HI134" s="509"/>
      <c r="HJ134" s="509"/>
      <c r="HK134" s="385"/>
      <c r="HL134" s="131"/>
      <c r="HM134" s="509" t="str">
        <f>IF(AND('Schedule 1'!$G$44='Helper 1'!$P$2,HN143&lt;&gt;""),IF(OR('Schedule 1'!$G$49="",'Schedule 1'!$G$50=""),"Complete items S1B6 and S1B7",""),IF(HN143&lt;&gt;"",IF(OR('Schedule 1'!$G$15="",'Schedule 1'!$G$16=""),"Complete items S1A4 and S1A5",""),""))</f>
        <v/>
      </c>
      <c r="HN134" s="509"/>
      <c r="HO134" s="509"/>
      <c r="HP134" s="385"/>
      <c r="HQ134" s="131"/>
      <c r="HR134" s="509" t="str">
        <f>IF(AND('Schedule 1'!$G$44='Helper 1'!$P$2,HS143&lt;&gt;""),IF(OR('Schedule 1'!$G$49="",'Schedule 1'!$G$50=""),"Complete items S1B6 and S1B7",""),IF(HS143&lt;&gt;"",IF(OR('Schedule 1'!$G$15="",'Schedule 1'!$G$16=""),"Complete items S1A4 and S1A5",""),""))</f>
        <v/>
      </c>
      <c r="HS134" s="509"/>
      <c r="HT134" s="509"/>
      <c r="HU134" s="385"/>
      <c r="HV134" s="131"/>
      <c r="HW134" s="509" t="str">
        <f>IF(AND('Schedule 1'!$G$44='Helper 1'!$P$2,HX143&lt;&gt;""),IF(OR('Schedule 1'!$G$49="",'Schedule 1'!$G$50=""),"Complete items S1B6 and S1B7",""),IF(HX143&lt;&gt;"",IF(OR('Schedule 1'!$G$15="",'Schedule 1'!$G$16=""),"Complete items S1A4 and S1A5",""),""))</f>
        <v/>
      </c>
      <c r="HX134" s="509"/>
      <c r="HY134" s="509"/>
      <c r="HZ134" s="385"/>
      <c r="IA134" s="131"/>
      <c r="IB134" s="509" t="str">
        <f>IF(AND('Schedule 1'!$G$44='Helper 1'!$P$2,IC143&lt;&gt;""),IF(OR('Schedule 1'!$G$49="",'Schedule 1'!$G$50=""),"Complete items S1B6 and S1B7",""),IF(IC143&lt;&gt;"",IF(OR('Schedule 1'!$G$15="",'Schedule 1'!$G$16=""),"Complete items S1A4 and S1A5",""),""))</f>
        <v/>
      </c>
      <c r="IC134" s="509"/>
      <c r="ID134" s="509"/>
      <c r="IE134" s="385"/>
      <c r="IF134" s="131"/>
      <c r="IG134" s="509" t="str">
        <f>IF(AND('Schedule 1'!$G$44='Helper 1'!$P$2,IH143&lt;&gt;""),IF(OR('Schedule 1'!$G$49="",'Schedule 1'!$G$50=""),"Complete items S1B6 and S1B7",""),IF(IH143&lt;&gt;"",IF(OR('Schedule 1'!$G$15="",'Schedule 1'!$G$16=""),"Complete items S1A4 and S1A5",""),""))</f>
        <v/>
      </c>
      <c r="IH134" s="509"/>
      <c r="II134" s="509"/>
      <c r="IJ134" s="385"/>
      <c r="IK134" s="131"/>
      <c r="IL134" s="509" t="str">
        <f>IF(AND('Schedule 1'!$G$44='Helper 1'!$P$2,IM143&lt;&gt;""),IF(OR('Schedule 1'!$G$49="",'Schedule 1'!$G$50=""),"Complete items S1B6 and S1B7",""),IF(IM143&lt;&gt;"",IF(OR('Schedule 1'!$G$15="",'Schedule 1'!$G$16=""),"Complete items S1A4 and S1A5",""),""))</f>
        <v/>
      </c>
      <c r="IM134" s="509"/>
      <c r="IN134" s="509"/>
      <c r="IO134" s="385"/>
      <c r="IP134" s="131"/>
      <c r="IQ134" s="509" t="str">
        <f>IF(AND('Schedule 1'!$G$44='Helper 1'!$P$2,IR143&lt;&gt;""),IF(OR('Schedule 1'!$G$49="",'Schedule 1'!$G$50=""),"Complete items S1B6 and S1B7",""),IF(IR143&lt;&gt;"",IF(OR('Schedule 1'!$G$15="",'Schedule 1'!$G$16=""),"Complete items S1A4 and S1A5",""),""))</f>
        <v/>
      </c>
      <c r="IR134" s="509"/>
      <c r="IS134" s="509"/>
      <c r="IT134" s="385"/>
      <c r="IU134" s="131"/>
      <c r="IV134" s="509" t="str">
        <f>IF(AND('Schedule 1'!$G$44='Helper 1'!$P$2,IW143&lt;&gt;""),IF(OR('Schedule 1'!$G$49="",'Schedule 1'!$G$50=""),"Complete items S1B6 and S1B7",""),IF(IW143&lt;&gt;"",IF(OR('Schedule 1'!$G$15="",'Schedule 1'!$G$16=""),"Complete items S1A4 and S1A5",""),""))</f>
        <v/>
      </c>
      <c r="IW134" s="509"/>
      <c r="IX134" s="509"/>
      <c r="IY134" s="386"/>
      <c r="IZ134" s="405"/>
      <c r="JA134" s="378"/>
      <c r="JB134" s="256"/>
      <c r="JC134" s="256"/>
    </row>
    <row r="135" spans="1:263" s="3" customFormat="1" x14ac:dyDescent="0.35">
      <c r="A135" s="198"/>
      <c r="B135" s="359"/>
      <c r="C135" s="45" t="s">
        <v>911</v>
      </c>
      <c r="D135" s="105" t="s">
        <v>894</v>
      </c>
      <c r="E135" s="102"/>
      <c r="F135" s="289"/>
      <c r="G135" s="148"/>
      <c r="H135" s="150"/>
      <c r="I135" s="202"/>
      <c r="J135" s="324"/>
      <c r="K135" s="131"/>
      <c r="L135" s="131" t="str">
        <f>IF(OR(K126="",K134&lt;&gt;""),"",IF(AND('Schedule 1'!$G$44='Helper 1'!$P$2),IF(AND('Schedule 1'!$G$49&lt;&gt;"",'Schedule 1'!$G$50&lt;&gt;""),'Schedule 1'!$G$50-'Schedule 1'!$G$49+1,""),IF(AND('Schedule 1'!$G$15&lt;&gt;"",'Schedule 1'!$G$16&lt;&gt;""),'Schedule 1'!$G$16-'Schedule 1'!$G$15+1,"")))</f>
        <v/>
      </c>
      <c r="M135" s="385"/>
      <c r="N135" s="385"/>
      <c r="O135" s="131"/>
      <c r="P135" s="131"/>
      <c r="Q135" s="131" t="str">
        <f>IF(OR(P126="",P134&lt;&gt;""),"",IF(AND('Schedule 1'!$G$44='Helper 1'!$P$2),IF(AND('Schedule 1'!$G$49&lt;&gt;"",'Schedule 1'!$G$50&lt;&gt;""),'Schedule 1'!$G$50-'Schedule 1'!$G$49+1,""),IF(AND('Schedule 1'!$G$15&lt;&gt;"",'Schedule 1'!$G$16&lt;&gt;""),'Schedule 1'!$G$16-'Schedule 1'!$G$15+1,"")))</f>
        <v/>
      </c>
      <c r="R135" s="385"/>
      <c r="S135" s="385"/>
      <c r="T135" s="131"/>
      <c r="U135" s="131"/>
      <c r="V135" s="131" t="str">
        <f>IF(OR(U126="",U134&lt;&gt;""),"",IF(AND('Schedule 1'!$G$44='Helper 1'!$P$2),IF(AND('Schedule 1'!$G$49&lt;&gt;"",'Schedule 1'!$G$50&lt;&gt;""),'Schedule 1'!$G$50-'Schedule 1'!$G$49+1,""),IF(AND('Schedule 1'!$G$15&lt;&gt;"",'Schedule 1'!$G$16&lt;&gt;""),'Schedule 1'!$G$16-'Schedule 1'!$G$15+1,"")))</f>
        <v/>
      </c>
      <c r="W135" s="385"/>
      <c r="X135" s="385"/>
      <c r="Y135" s="131"/>
      <c r="Z135" s="131"/>
      <c r="AA135" s="131" t="str">
        <f>IF(OR(Z126="",Z134&lt;&gt;""),"",IF(AND('Schedule 1'!$G$44='Helper 1'!$P$2),IF(AND('Schedule 1'!$G$49&lt;&gt;"",'Schedule 1'!$G$50&lt;&gt;""),'Schedule 1'!$G$50-'Schedule 1'!$G$49+1,""),IF(AND('Schedule 1'!$G$15&lt;&gt;"",'Schedule 1'!$G$16&lt;&gt;""),'Schedule 1'!$G$16-'Schedule 1'!$G$15+1,"")))</f>
        <v/>
      </c>
      <c r="AB135" s="385"/>
      <c r="AC135" s="385"/>
      <c r="AD135" s="131"/>
      <c r="AE135" s="131"/>
      <c r="AF135" s="131" t="str">
        <f>IF(OR(AE126="",AE134&lt;&gt;""),"",IF(AND('Schedule 1'!$G$44='Helper 1'!$P$2),IF(AND('Schedule 1'!$G$49&lt;&gt;"",'Schedule 1'!$G$50&lt;&gt;""),'Schedule 1'!$G$50-'Schedule 1'!$G$49+1,""),IF(AND('Schedule 1'!$G$15&lt;&gt;"",'Schedule 1'!$G$16&lt;&gt;""),'Schedule 1'!$G$16-'Schedule 1'!$G$15+1,"")))</f>
        <v/>
      </c>
      <c r="AG135" s="385"/>
      <c r="AH135" s="385"/>
      <c r="AI135" s="131"/>
      <c r="AJ135" s="131"/>
      <c r="AK135" s="131" t="str">
        <f>IF(OR(AJ126="",AJ134&lt;&gt;""),"",IF(AND('Schedule 1'!$G$44='Helper 1'!$P$2),IF(AND('Schedule 1'!$G$49&lt;&gt;"",'Schedule 1'!$G$50&lt;&gt;""),'Schedule 1'!$G$50-'Schedule 1'!$G$49+1,""),IF(AND('Schedule 1'!$G$15&lt;&gt;"",'Schedule 1'!$G$16&lt;&gt;""),'Schedule 1'!$G$16-'Schedule 1'!$G$15+1,"")))</f>
        <v/>
      </c>
      <c r="AL135" s="385"/>
      <c r="AM135" s="385"/>
      <c r="AN135" s="131"/>
      <c r="AO135" s="131"/>
      <c r="AP135" s="131" t="str">
        <f>IF(OR(AO126="",AO134&lt;&gt;""),"",IF(AND('Schedule 1'!$G$44='Helper 1'!$P$2),IF(AND('Schedule 1'!$G$49&lt;&gt;"",'Schedule 1'!$G$50&lt;&gt;""),'Schedule 1'!$G$50-'Schedule 1'!$G$49+1,""),IF(AND('Schedule 1'!$G$15&lt;&gt;"",'Schedule 1'!$G$16&lt;&gt;""),'Schedule 1'!$G$16-'Schedule 1'!$G$15+1,"")))</f>
        <v/>
      </c>
      <c r="AQ135" s="385"/>
      <c r="AR135" s="385"/>
      <c r="AS135" s="131"/>
      <c r="AT135" s="131"/>
      <c r="AU135" s="131" t="str">
        <f>IF(OR(AT126="",AT134&lt;&gt;""),"",IF(AND('Schedule 1'!$G$44='Helper 1'!$P$2),IF(AND('Schedule 1'!$G$49&lt;&gt;"",'Schedule 1'!$G$50&lt;&gt;""),'Schedule 1'!$G$50-'Schedule 1'!$G$49+1,""),IF(AND('Schedule 1'!$G$15&lt;&gt;"",'Schedule 1'!$G$16&lt;&gt;""),'Schedule 1'!$G$16-'Schedule 1'!$G$15+1,"")))</f>
        <v/>
      </c>
      <c r="AV135" s="385"/>
      <c r="AW135" s="385"/>
      <c r="AX135" s="131"/>
      <c r="AY135" s="131"/>
      <c r="AZ135" s="131" t="str">
        <f>IF(OR(AY126="",AY134&lt;&gt;""),"",IF(AND('Schedule 1'!$G$44='Helper 1'!$P$2),IF(AND('Schedule 1'!$G$49&lt;&gt;"",'Schedule 1'!$G$50&lt;&gt;""),'Schedule 1'!$G$50-'Schedule 1'!$G$49+1,""),IF(AND('Schedule 1'!$G$15&lt;&gt;"",'Schedule 1'!$G$16&lt;&gt;""),'Schedule 1'!$G$16-'Schedule 1'!$G$15+1,"")))</f>
        <v/>
      </c>
      <c r="BA135" s="385"/>
      <c r="BB135" s="385"/>
      <c r="BC135" s="131"/>
      <c r="BD135" s="131"/>
      <c r="BE135" s="131" t="str">
        <f>IF(OR(BD126="",BD134&lt;&gt;""),"",IF(AND('Schedule 1'!$G$44='Helper 1'!$P$2),IF(AND('Schedule 1'!$G$49&lt;&gt;"",'Schedule 1'!$G$50&lt;&gt;""),'Schedule 1'!$G$50-'Schedule 1'!$G$49+1,""),IF(AND('Schedule 1'!$G$15&lt;&gt;"",'Schedule 1'!$G$16&lt;&gt;""),'Schedule 1'!$G$16-'Schedule 1'!$G$15+1,"")))</f>
        <v/>
      </c>
      <c r="BF135" s="385"/>
      <c r="BG135" s="385"/>
      <c r="BH135" s="131"/>
      <c r="BI135" s="131"/>
      <c r="BJ135" s="131" t="str">
        <f>IF(OR(BI126="",BI134&lt;&gt;""),"",IF(AND('Schedule 1'!$G$44='Helper 1'!$P$2),IF(AND('Schedule 1'!$G$49&lt;&gt;"",'Schedule 1'!$G$50&lt;&gt;""),'Schedule 1'!$G$50-'Schedule 1'!$G$49+1,""),IF(AND('Schedule 1'!$G$15&lt;&gt;"",'Schedule 1'!$G$16&lt;&gt;""),'Schedule 1'!$G$16-'Schedule 1'!$G$15+1,"")))</f>
        <v/>
      </c>
      <c r="BK135" s="385"/>
      <c r="BL135" s="385"/>
      <c r="BM135" s="131"/>
      <c r="BN135" s="131"/>
      <c r="BO135" s="131" t="str">
        <f>IF(OR(BN126="",BN134&lt;&gt;""),"",IF(AND('Schedule 1'!$G$44='Helper 1'!$P$2),IF(AND('Schedule 1'!$G$49&lt;&gt;"",'Schedule 1'!$G$50&lt;&gt;""),'Schedule 1'!$G$50-'Schedule 1'!$G$49+1,""),IF(AND('Schedule 1'!$G$15&lt;&gt;"",'Schedule 1'!$G$16&lt;&gt;""),'Schedule 1'!$G$16-'Schedule 1'!$G$15+1,"")))</f>
        <v/>
      </c>
      <c r="BP135" s="385"/>
      <c r="BQ135" s="385"/>
      <c r="BR135" s="131"/>
      <c r="BS135" s="131"/>
      <c r="BT135" s="131" t="str">
        <f>IF(OR(BS126="",BS134&lt;&gt;""),"",IF(AND('Schedule 1'!$G$44='Helper 1'!$P$2),IF(AND('Schedule 1'!$G$49&lt;&gt;"",'Schedule 1'!$G$50&lt;&gt;""),'Schedule 1'!$G$50-'Schedule 1'!$G$49+1,""),IF(AND('Schedule 1'!$G$15&lt;&gt;"",'Schedule 1'!$G$16&lt;&gt;""),'Schedule 1'!$G$16-'Schedule 1'!$G$15+1,"")))</f>
        <v/>
      </c>
      <c r="BU135" s="385"/>
      <c r="BV135" s="385"/>
      <c r="BW135" s="131"/>
      <c r="BX135" s="131"/>
      <c r="BY135" s="131" t="str">
        <f>IF(OR(BX126="",BX134&lt;&gt;""),"",IF(AND('Schedule 1'!$G$44='Helper 1'!$P$2),IF(AND('Schedule 1'!$G$49&lt;&gt;"",'Schedule 1'!$G$50&lt;&gt;""),'Schedule 1'!$G$50-'Schedule 1'!$G$49+1,""),IF(AND('Schedule 1'!$G$15&lt;&gt;"",'Schedule 1'!$G$16&lt;&gt;""),'Schedule 1'!$G$16-'Schedule 1'!$G$15+1,"")))</f>
        <v/>
      </c>
      <c r="BZ135" s="385"/>
      <c r="CA135" s="385"/>
      <c r="CB135" s="131"/>
      <c r="CC135" s="131"/>
      <c r="CD135" s="131" t="str">
        <f>IF(OR(CC126="",CC134&lt;&gt;""),"",IF(AND('Schedule 1'!$G$44='Helper 1'!$P$2),IF(AND('Schedule 1'!$G$49&lt;&gt;"",'Schedule 1'!$G$50&lt;&gt;""),'Schedule 1'!$G$50-'Schedule 1'!$G$49+1,""),IF(AND('Schedule 1'!$G$15&lt;&gt;"",'Schedule 1'!$G$16&lt;&gt;""),'Schedule 1'!$G$16-'Schedule 1'!$G$15+1,"")))</f>
        <v/>
      </c>
      <c r="CE135" s="385"/>
      <c r="CF135" s="385"/>
      <c r="CG135" s="131"/>
      <c r="CH135" s="131"/>
      <c r="CI135" s="131" t="str">
        <f>IF(OR(CH126="",CH134&lt;&gt;""),"",IF(AND('Schedule 1'!$G$44='Helper 1'!$P$2),IF(AND('Schedule 1'!$G$49&lt;&gt;"",'Schedule 1'!$G$50&lt;&gt;""),'Schedule 1'!$G$50-'Schedule 1'!$G$49+1,""),IF(AND('Schedule 1'!$G$15&lt;&gt;"",'Schedule 1'!$G$16&lt;&gt;""),'Schedule 1'!$G$16-'Schedule 1'!$G$15+1,"")))</f>
        <v/>
      </c>
      <c r="CJ135" s="385"/>
      <c r="CK135" s="385"/>
      <c r="CL135" s="131"/>
      <c r="CM135" s="131"/>
      <c r="CN135" s="131" t="str">
        <f>IF(OR(CM126="",CM134&lt;&gt;""),"",IF(AND('Schedule 1'!$G$44='Helper 1'!$P$2),IF(AND('Schedule 1'!$G$49&lt;&gt;"",'Schedule 1'!$G$50&lt;&gt;""),'Schedule 1'!$G$50-'Schedule 1'!$G$49+1,""),IF(AND('Schedule 1'!$G$15&lt;&gt;"",'Schedule 1'!$G$16&lt;&gt;""),'Schedule 1'!$G$16-'Schedule 1'!$G$15+1,"")))</f>
        <v/>
      </c>
      <c r="CO135" s="385"/>
      <c r="CP135" s="385"/>
      <c r="CQ135" s="131"/>
      <c r="CR135" s="131"/>
      <c r="CS135" s="131" t="str">
        <f>IF(OR(CR126="",CR134&lt;&gt;""),"",IF(AND('Schedule 1'!$G$44='Helper 1'!$P$2),IF(AND('Schedule 1'!$G$49&lt;&gt;"",'Schedule 1'!$G$50&lt;&gt;""),'Schedule 1'!$G$50-'Schedule 1'!$G$49+1,""),IF(AND('Schedule 1'!$G$15&lt;&gt;"",'Schedule 1'!$G$16&lt;&gt;""),'Schedule 1'!$G$16-'Schedule 1'!$G$15+1,"")))</f>
        <v/>
      </c>
      <c r="CT135" s="385"/>
      <c r="CU135" s="385"/>
      <c r="CV135" s="131"/>
      <c r="CW135" s="131"/>
      <c r="CX135" s="131" t="str">
        <f>IF(OR(CW126="",CW134&lt;&gt;""),"",IF(AND('Schedule 1'!$G$44='Helper 1'!$P$2),IF(AND('Schedule 1'!$G$49&lt;&gt;"",'Schedule 1'!$G$50&lt;&gt;""),'Schedule 1'!$G$50-'Schedule 1'!$G$49+1,""),IF(AND('Schedule 1'!$G$15&lt;&gt;"",'Schedule 1'!$G$16&lt;&gt;""),'Schedule 1'!$G$16-'Schedule 1'!$G$15+1,"")))</f>
        <v/>
      </c>
      <c r="CY135" s="385"/>
      <c r="CZ135" s="385"/>
      <c r="DA135" s="131"/>
      <c r="DB135" s="131"/>
      <c r="DC135" s="131" t="str">
        <f>IF(OR(DB126="",DB134&lt;&gt;""),"",IF(AND('Schedule 1'!$G$44='Helper 1'!$P$2),IF(AND('Schedule 1'!$G$49&lt;&gt;"",'Schedule 1'!$G$50&lt;&gt;""),'Schedule 1'!$G$50-'Schedule 1'!$G$49+1,""),IF(AND('Schedule 1'!$G$15&lt;&gt;"",'Schedule 1'!$G$16&lt;&gt;""),'Schedule 1'!$G$16-'Schedule 1'!$G$15+1,"")))</f>
        <v/>
      </c>
      <c r="DD135" s="385"/>
      <c r="DE135" s="385"/>
      <c r="DF135" s="131"/>
      <c r="DG135" s="131"/>
      <c r="DH135" s="131" t="str">
        <f>IF(OR(DG126="",DG134&lt;&gt;""),"",IF(AND('Schedule 1'!$G$44='Helper 1'!$P$2),IF(AND('Schedule 1'!$G$49&lt;&gt;"",'Schedule 1'!$G$50&lt;&gt;""),'Schedule 1'!$G$50-'Schedule 1'!$G$49+1,""),IF(AND('Schedule 1'!$G$15&lt;&gt;"",'Schedule 1'!$G$16&lt;&gt;""),'Schedule 1'!$G$16-'Schedule 1'!$G$15+1,"")))</f>
        <v/>
      </c>
      <c r="DI135" s="385"/>
      <c r="DJ135" s="385"/>
      <c r="DK135" s="131"/>
      <c r="DL135" s="131"/>
      <c r="DM135" s="131" t="str">
        <f>IF(OR(DL126="",DL134&lt;&gt;""),"",IF(AND('Schedule 1'!$G$44='Helper 1'!$P$2),IF(AND('Schedule 1'!$G$49&lt;&gt;"",'Schedule 1'!$G$50&lt;&gt;""),'Schedule 1'!$G$50-'Schedule 1'!$G$49+1,""),IF(AND('Schedule 1'!$G$15&lt;&gt;"",'Schedule 1'!$G$16&lt;&gt;""),'Schedule 1'!$G$16-'Schedule 1'!$G$15+1,"")))</f>
        <v/>
      </c>
      <c r="DN135" s="385"/>
      <c r="DO135" s="385"/>
      <c r="DP135" s="131"/>
      <c r="DQ135" s="131"/>
      <c r="DR135" s="131" t="str">
        <f>IF(OR(DQ126="",DQ134&lt;&gt;""),"",IF(AND('Schedule 1'!$G$44='Helper 1'!$P$2),IF(AND('Schedule 1'!$G$49&lt;&gt;"",'Schedule 1'!$G$50&lt;&gt;""),'Schedule 1'!$G$50-'Schedule 1'!$G$49+1,""),IF(AND('Schedule 1'!$G$15&lt;&gt;"",'Schedule 1'!$G$16&lt;&gt;""),'Schedule 1'!$G$16-'Schedule 1'!$G$15+1,"")))</f>
        <v/>
      </c>
      <c r="DS135" s="385"/>
      <c r="DT135" s="385"/>
      <c r="DU135" s="131"/>
      <c r="DV135" s="131"/>
      <c r="DW135" s="131" t="str">
        <f>IF(OR(DV126="",DV134&lt;&gt;""),"",IF(AND('Schedule 1'!$G$44='Helper 1'!$P$2),IF(AND('Schedule 1'!$G$49&lt;&gt;"",'Schedule 1'!$G$50&lt;&gt;""),'Schedule 1'!$G$50-'Schedule 1'!$G$49+1,""),IF(AND('Schedule 1'!$G$15&lt;&gt;"",'Schedule 1'!$G$16&lt;&gt;""),'Schedule 1'!$G$16-'Schedule 1'!$G$15+1,"")))</f>
        <v/>
      </c>
      <c r="DX135" s="385"/>
      <c r="DY135" s="385"/>
      <c r="DZ135" s="131"/>
      <c r="EA135" s="131"/>
      <c r="EB135" s="131" t="str">
        <f>IF(OR(EA126="",EA134&lt;&gt;""),"",IF(AND('Schedule 1'!$G$44='Helper 1'!$P$2),IF(AND('Schedule 1'!$G$49&lt;&gt;"",'Schedule 1'!$G$50&lt;&gt;""),'Schedule 1'!$G$50-'Schedule 1'!$G$49+1,""),IF(AND('Schedule 1'!$G$15&lt;&gt;"",'Schedule 1'!$G$16&lt;&gt;""),'Schedule 1'!$G$16-'Schedule 1'!$G$15+1,"")))</f>
        <v/>
      </c>
      <c r="EC135" s="385"/>
      <c r="ED135" s="385"/>
      <c r="EE135" s="131"/>
      <c r="EF135" s="131"/>
      <c r="EG135" s="131" t="str">
        <f>IF(OR(EF126="",EF134&lt;&gt;""),"",IF(AND('Schedule 1'!$G$44='Helper 1'!$P$2),IF(AND('Schedule 1'!$G$49&lt;&gt;"",'Schedule 1'!$G$50&lt;&gt;""),'Schedule 1'!$G$50-'Schedule 1'!$G$49+1,""),IF(AND('Schedule 1'!$G$15&lt;&gt;"",'Schedule 1'!$G$16&lt;&gt;""),'Schedule 1'!$G$16-'Schedule 1'!$G$15+1,"")))</f>
        <v/>
      </c>
      <c r="EH135" s="385"/>
      <c r="EI135" s="385"/>
      <c r="EJ135" s="131"/>
      <c r="EK135" s="131"/>
      <c r="EL135" s="131" t="str">
        <f>IF(OR(EK126="",EK134&lt;&gt;""),"",IF(AND('Schedule 1'!$G$44='Helper 1'!$P$2),IF(AND('Schedule 1'!$G$49&lt;&gt;"",'Schedule 1'!$G$50&lt;&gt;""),'Schedule 1'!$G$50-'Schedule 1'!$G$49+1,""),IF(AND('Schedule 1'!$G$15&lt;&gt;"",'Schedule 1'!$G$16&lt;&gt;""),'Schedule 1'!$G$16-'Schedule 1'!$G$15+1,"")))</f>
        <v/>
      </c>
      <c r="EM135" s="385"/>
      <c r="EN135" s="385"/>
      <c r="EO135" s="131"/>
      <c r="EP135" s="131"/>
      <c r="EQ135" s="131" t="str">
        <f>IF(OR(EP126="",EP134&lt;&gt;""),"",IF(AND('Schedule 1'!$G$44='Helper 1'!$P$2),IF(AND('Schedule 1'!$G$49&lt;&gt;"",'Schedule 1'!$G$50&lt;&gt;""),'Schedule 1'!$G$50-'Schedule 1'!$G$49+1,""),IF(AND('Schedule 1'!$G$15&lt;&gt;"",'Schedule 1'!$G$16&lt;&gt;""),'Schedule 1'!$G$16-'Schedule 1'!$G$15+1,"")))</f>
        <v/>
      </c>
      <c r="ER135" s="385"/>
      <c r="ES135" s="385"/>
      <c r="ET135" s="131"/>
      <c r="EU135" s="131"/>
      <c r="EV135" s="131" t="str">
        <f>IF(OR(EU126="",EU134&lt;&gt;""),"",IF(AND('Schedule 1'!$G$44='Helper 1'!$P$2),IF(AND('Schedule 1'!$G$49&lt;&gt;"",'Schedule 1'!$G$50&lt;&gt;""),'Schedule 1'!$G$50-'Schedule 1'!$G$49+1,""),IF(AND('Schedule 1'!$G$15&lt;&gt;"",'Schedule 1'!$G$16&lt;&gt;""),'Schedule 1'!$G$16-'Schedule 1'!$G$15+1,"")))</f>
        <v/>
      </c>
      <c r="EW135" s="385"/>
      <c r="EX135" s="385"/>
      <c r="EY135" s="131"/>
      <c r="EZ135" s="131"/>
      <c r="FA135" s="131" t="str">
        <f>IF(OR(EZ126="",EZ134&lt;&gt;""),"",IF(AND('Schedule 1'!$G$44='Helper 1'!$P$2),IF(AND('Schedule 1'!$G$49&lt;&gt;"",'Schedule 1'!$G$50&lt;&gt;""),'Schedule 1'!$G$50-'Schedule 1'!$G$49+1,""),IF(AND('Schedule 1'!$G$15&lt;&gt;"",'Schedule 1'!$G$16&lt;&gt;""),'Schedule 1'!$G$16-'Schedule 1'!$G$15+1,"")))</f>
        <v/>
      </c>
      <c r="FB135" s="385"/>
      <c r="FC135" s="385"/>
      <c r="FD135" s="131"/>
      <c r="FE135" s="131"/>
      <c r="FF135" s="131" t="str">
        <f>IF(OR(FE126="",FE134&lt;&gt;""),"",IF(AND('Schedule 1'!$G$44='Helper 1'!$P$2),IF(AND('Schedule 1'!$G$49&lt;&gt;"",'Schedule 1'!$G$50&lt;&gt;""),'Schedule 1'!$G$50-'Schedule 1'!$G$49+1,""),IF(AND('Schedule 1'!$G$15&lt;&gt;"",'Schedule 1'!$G$16&lt;&gt;""),'Schedule 1'!$G$16-'Schedule 1'!$G$15+1,"")))</f>
        <v/>
      </c>
      <c r="FG135" s="385"/>
      <c r="FH135" s="385"/>
      <c r="FI135" s="131"/>
      <c r="FJ135" s="131"/>
      <c r="FK135" s="131" t="str">
        <f>IF(OR(FJ126="",FJ134&lt;&gt;""),"",IF(AND('Schedule 1'!$G$44='Helper 1'!$P$2),IF(AND('Schedule 1'!$G$49&lt;&gt;"",'Schedule 1'!$G$50&lt;&gt;""),'Schedule 1'!$G$50-'Schedule 1'!$G$49+1,""),IF(AND('Schedule 1'!$G$15&lt;&gt;"",'Schedule 1'!$G$16&lt;&gt;""),'Schedule 1'!$G$16-'Schedule 1'!$G$15+1,"")))</f>
        <v/>
      </c>
      <c r="FL135" s="385"/>
      <c r="FM135" s="385"/>
      <c r="FN135" s="131"/>
      <c r="FO135" s="131"/>
      <c r="FP135" s="131" t="str">
        <f>IF(OR(FO126="",FO134&lt;&gt;""),"",IF(AND('Schedule 1'!$G$44='Helper 1'!$P$2),IF(AND('Schedule 1'!$G$49&lt;&gt;"",'Schedule 1'!$G$50&lt;&gt;""),'Schedule 1'!$G$50-'Schedule 1'!$G$49+1,""),IF(AND('Schedule 1'!$G$15&lt;&gt;"",'Schedule 1'!$G$16&lt;&gt;""),'Schedule 1'!$G$16-'Schedule 1'!$G$15+1,"")))</f>
        <v/>
      </c>
      <c r="FQ135" s="385"/>
      <c r="FR135" s="385"/>
      <c r="FS135" s="131"/>
      <c r="FT135" s="131"/>
      <c r="FU135" s="131" t="str">
        <f>IF(OR(FT126="",FT134&lt;&gt;""),"",IF(AND('Schedule 1'!$G$44='Helper 1'!$P$2),IF(AND('Schedule 1'!$G$49&lt;&gt;"",'Schedule 1'!$G$50&lt;&gt;""),'Schedule 1'!$G$50-'Schedule 1'!$G$49+1,""),IF(AND('Schedule 1'!$G$15&lt;&gt;"",'Schedule 1'!$G$16&lt;&gt;""),'Schedule 1'!$G$16-'Schedule 1'!$G$15+1,"")))</f>
        <v/>
      </c>
      <c r="FV135" s="385"/>
      <c r="FW135" s="385"/>
      <c r="FX135" s="131"/>
      <c r="FY135" s="131"/>
      <c r="FZ135" s="131" t="str">
        <f>IF(OR(FY126="",FY134&lt;&gt;""),"",IF(AND('Schedule 1'!$G$44='Helper 1'!$P$2),IF(AND('Schedule 1'!$G$49&lt;&gt;"",'Schedule 1'!$G$50&lt;&gt;""),'Schedule 1'!$G$50-'Schedule 1'!$G$49+1,""),IF(AND('Schedule 1'!$G$15&lt;&gt;"",'Schedule 1'!$G$16&lt;&gt;""),'Schedule 1'!$G$16-'Schedule 1'!$G$15+1,"")))</f>
        <v/>
      </c>
      <c r="GA135" s="385"/>
      <c r="GB135" s="385"/>
      <c r="GC135" s="131"/>
      <c r="GD135" s="131"/>
      <c r="GE135" s="131" t="str">
        <f>IF(OR(GD126="",GD134&lt;&gt;""),"",IF(AND('Schedule 1'!$G$44='Helper 1'!$P$2),IF(AND('Schedule 1'!$G$49&lt;&gt;"",'Schedule 1'!$G$50&lt;&gt;""),'Schedule 1'!$G$50-'Schedule 1'!$G$49+1,""),IF(AND('Schedule 1'!$G$15&lt;&gt;"",'Schedule 1'!$G$16&lt;&gt;""),'Schedule 1'!$G$16-'Schedule 1'!$G$15+1,"")))</f>
        <v/>
      </c>
      <c r="GF135" s="385"/>
      <c r="GG135" s="385"/>
      <c r="GH135" s="131"/>
      <c r="GI135" s="131"/>
      <c r="GJ135" s="131" t="str">
        <f>IF(OR(GI126="",GI134&lt;&gt;""),"",IF(AND('Schedule 1'!$G$44='Helper 1'!$P$2),IF(AND('Schedule 1'!$G$49&lt;&gt;"",'Schedule 1'!$G$50&lt;&gt;""),'Schedule 1'!$G$50-'Schedule 1'!$G$49+1,""),IF(AND('Schedule 1'!$G$15&lt;&gt;"",'Schedule 1'!$G$16&lt;&gt;""),'Schedule 1'!$G$16-'Schedule 1'!$G$15+1,"")))</f>
        <v/>
      </c>
      <c r="GK135" s="385"/>
      <c r="GL135" s="385"/>
      <c r="GM135" s="131"/>
      <c r="GN135" s="131"/>
      <c r="GO135" s="131" t="str">
        <f>IF(OR(GN126="",GN134&lt;&gt;""),"",IF(AND('Schedule 1'!$G$44='Helper 1'!$P$2),IF(AND('Schedule 1'!$G$49&lt;&gt;"",'Schedule 1'!$G$50&lt;&gt;""),'Schedule 1'!$G$50-'Schedule 1'!$G$49+1,""),IF(AND('Schedule 1'!$G$15&lt;&gt;"",'Schedule 1'!$G$16&lt;&gt;""),'Schedule 1'!$G$16-'Schedule 1'!$G$15+1,"")))</f>
        <v/>
      </c>
      <c r="GP135" s="385"/>
      <c r="GQ135" s="385"/>
      <c r="GR135" s="131"/>
      <c r="GS135" s="131"/>
      <c r="GT135" s="131" t="str">
        <f>IF(OR(GS126="",GS134&lt;&gt;""),"",IF(AND('Schedule 1'!$G$44='Helper 1'!$P$2),IF(AND('Schedule 1'!$G$49&lt;&gt;"",'Schedule 1'!$G$50&lt;&gt;""),'Schedule 1'!$G$50-'Schedule 1'!$G$49+1,""),IF(AND('Schedule 1'!$G$15&lt;&gt;"",'Schedule 1'!$G$16&lt;&gt;""),'Schedule 1'!$G$16-'Schedule 1'!$G$15+1,"")))</f>
        <v/>
      </c>
      <c r="GU135" s="385"/>
      <c r="GV135" s="385"/>
      <c r="GW135" s="131"/>
      <c r="GX135" s="131"/>
      <c r="GY135" s="131" t="str">
        <f>IF(OR(GX126="",GX134&lt;&gt;""),"",IF(AND('Schedule 1'!$G$44='Helper 1'!$P$2),IF(AND('Schedule 1'!$G$49&lt;&gt;"",'Schedule 1'!$G$50&lt;&gt;""),'Schedule 1'!$G$50-'Schedule 1'!$G$49+1,""),IF(AND('Schedule 1'!$G$15&lt;&gt;"",'Schedule 1'!$G$16&lt;&gt;""),'Schedule 1'!$G$16-'Schedule 1'!$G$15+1,"")))</f>
        <v/>
      </c>
      <c r="GZ135" s="385"/>
      <c r="HA135" s="385"/>
      <c r="HB135" s="131"/>
      <c r="HC135" s="131"/>
      <c r="HD135" s="131" t="str">
        <f>IF(OR(HC126="",HC134&lt;&gt;""),"",IF(AND('Schedule 1'!$G$44='Helper 1'!$P$2),IF(AND('Schedule 1'!$G$49&lt;&gt;"",'Schedule 1'!$G$50&lt;&gt;""),'Schedule 1'!$G$50-'Schedule 1'!$G$49+1,""),IF(AND('Schedule 1'!$G$15&lt;&gt;"",'Schedule 1'!$G$16&lt;&gt;""),'Schedule 1'!$G$16-'Schedule 1'!$G$15+1,"")))</f>
        <v/>
      </c>
      <c r="HE135" s="385"/>
      <c r="HF135" s="385"/>
      <c r="HG135" s="131"/>
      <c r="HH135" s="131"/>
      <c r="HI135" s="131" t="str">
        <f>IF(OR(HH126="",HH134&lt;&gt;""),"",IF(AND('Schedule 1'!$G$44='Helper 1'!$P$2),IF(AND('Schedule 1'!$G$49&lt;&gt;"",'Schedule 1'!$G$50&lt;&gt;""),'Schedule 1'!$G$50-'Schedule 1'!$G$49+1,""),IF(AND('Schedule 1'!$G$15&lt;&gt;"",'Schedule 1'!$G$16&lt;&gt;""),'Schedule 1'!$G$16-'Schedule 1'!$G$15+1,"")))</f>
        <v/>
      </c>
      <c r="HJ135" s="385"/>
      <c r="HK135" s="385"/>
      <c r="HL135" s="131"/>
      <c r="HM135" s="131"/>
      <c r="HN135" s="131" t="str">
        <f>IF(OR(HM126="",HM134&lt;&gt;""),"",IF(AND('Schedule 1'!$G$44='Helper 1'!$P$2),IF(AND('Schedule 1'!$G$49&lt;&gt;"",'Schedule 1'!$G$50&lt;&gt;""),'Schedule 1'!$G$50-'Schedule 1'!$G$49+1,""),IF(AND('Schedule 1'!$G$15&lt;&gt;"",'Schedule 1'!$G$16&lt;&gt;""),'Schedule 1'!$G$16-'Schedule 1'!$G$15+1,"")))</f>
        <v/>
      </c>
      <c r="HO135" s="385"/>
      <c r="HP135" s="385"/>
      <c r="HQ135" s="131"/>
      <c r="HR135" s="131"/>
      <c r="HS135" s="131" t="str">
        <f>IF(OR(HR126="",HR134&lt;&gt;""),"",IF(AND('Schedule 1'!$G$44='Helper 1'!$P$2),IF(AND('Schedule 1'!$G$49&lt;&gt;"",'Schedule 1'!$G$50&lt;&gt;""),'Schedule 1'!$G$50-'Schedule 1'!$G$49+1,""),IF(AND('Schedule 1'!$G$15&lt;&gt;"",'Schedule 1'!$G$16&lt;&gt;""),'Schedule 1'!$G$16-'Schedule 1'!$G$15+1,"")))</f>
        <v/>
      </c>
      <c r="HT135" s="385"/>
      <c r="HU135" s="385"/>
      <c r="HV135" s="131"/>
      <c r="HW135" s="131"/>
      <c r="HX135" s="131" t="str">
        <f>IF(OR(HW126="",HW134&lt;&gt;""),"",IF(AND('Schedule 1'!$G$44='Helper 1'!$P$2),IF(AND('Schedule 1'!$G$49&lt;&gt;"",'Schedule 1'!$G$50&lt;&gt;""),'Schedule 1'!$G$50-'Schedule 1'!$G$49+1,""),IF(AND('Schedule 1'!$G$15&lt;&gt;"",'Schedule 1'!$G$16&lt;&gt;""),'Schedule 1'!$G$16-'Schedule 1'!$G$15+1,"")))</f>
        <v/>
      </c>
      <c r="HY135" s="385"/>
      <c r="HZ135" s="385"/>
      <c r="IA135" s="131"/>
      <c r="IB135" s="131"/>
      <c r="IC135" s="131" t="str">
        <f>IF(OR(IB126="",IB134&lt;&gt;""),"",IF(AND('Schedule 1'!$G$44='Helper 1'!$P$2),IF(AND('Schedule 1'!$G$49&lt;&gt;"",'Schedule 1'!$G$50&lt;&gt;""),'Schedule 1'!$G$50-'Schedule 1'!$G$49+1,""),IF(AND('Schedule 1'!$G$15&lt;&gt;"",'Schedule 1'!$G$16&lt;&gt;""),'Schedule 1'!$G$16-'Schedule 1'!$G$15+1,"")))</f>
        <v/>
      </c>
      <c r="ID135" s="385"/>
      <c r="IE135" s="385"/>
      <c r="IF135" s="131"/>
      <c r="IG135" s="131"/>
      <c r="IH135" s="131" t="str">
        <f>IF(OR(IG126="",IG134&lt;&gt;""),"",IF(AND('Schedule 1'!$G$44='Helper 1'!$P$2),IF(AND('Schedule 1'!$G$49&lt;&gt;"",'Schedule 1'!$G$50&lt;&gt;""),'Schedule 1'!$G$50-'Schedule 1'!$G$49+1,""),IF(AND('Schedule 1'!$G$15&lt;&gt;"",'Schedule 1'!$G$16&lt;&gt;""),'Schedule 1'!$G$16-'Schedule 1'!$G$15+1,"")))</f>
        <v/>
      </c>
      <c r="II135" s="385"/>
      <c r="IJ135" s="385"/>
      <c r="IK135" s="131"/>
      <c r="IL135" s="131"/>
      <c r="IM135" s="131" t="str">
        <f>IF(OR(IL126="",IL134&lt;&gt;""),"",IF(AND('Schedule 1'!$G$44='Helper 1'!$P$2),IF(AND('Schedule 1'!$G$49&lt;&gt;"",'Schedule 1'!$G$50&lt;&gt;""),'Schedule 1'!$G$50-'Schedule 1'!$G$49+1,""),IF(AND('Schedule 1'!$G$15&lt;&gt;"",'Schedule 1'!$G$16&lt;&gt;""),'Schedule 1'!$G$16-'Schedule 1'!$G$15+1,"")))</f>
        <v/>
      </c>
      <c r="IN135" s="385"/>
      <c r="IO135" s="385"/>
      <c r="IP135" s="131"/>
      <c r="IQ135" s="131"/>
      <c r="IR135" s="131" t="str">
        <f>IF(OR(IQ126="",IQ134&lt;&gt;""),"",IF(AND('Schedule 1'!$G$44='Helper 1'!$P$2),IF(AND('Schedule 1'!$G$49&lt;&gt;"",'Schedule 1'!$G$50&lt;&gt;""),'Schedule 1'!$G$50-'Schedule 1'!$G$49+1,""),IF(AND('Schedule 1'!$G$15&lt;&gt;"",'Schedule 1'!$G$16&lt;&gt;""),'Schedule 1'!$G$16-'Schedule 1'!$G$15+1,"")))</f>
        <v/>
      </c>
      <c r="IS135" s="385"/>
      <c r="IT135" s="385"/>
      <c r="IU135" s="131"/>
      <c r="IV135" s="131"/>
      <c r="IW135" s="131" t="str">
        <f>IF(OR(IV126="",IV134&lt;&gt;""),"",IF(AND('Schedule 1'!$G$44='Helper 1'!$P$2),IF(AND('Schedule 1'!$G$49&lt;&gt;"",'Schedule 1'!$G$50&lt;&gt;""),'Schedule 1'!$G$50-'Schedule 1'!$G$49+1,""),IF(AND('Schedule 1'!$G$15&lt;&gt;"",'Schedule 1'!$G$16&lt;&gt;""),'Schedule 1'!$G$16-'Schedule 1'!$G$15+1,"")))</f>
        <v/>
      </c>
      <c r="IX135" s="385"/>
      <c r="IY135" s="386"/>
      <c r="IZ135" s="405"/>
      <c r="JA135" s="378"/>
      <c r="JB135" s="256"/>
      <c r="JC135" s="256"/>
    </row>
    <row r="136" spans="1:263" s="3" customFormat="1" x14ac:dyDescent="0.35">
      <c r="A136" s="198"/>
      <c r="B136" s="359"/>
      <c r="C136" s="239"/>
      <c r="D136" s="160"/>
      <c r="E136" s="102"/>
      <c r="F136" s="289"/>
      <c r="G136" s="148"/>
      <c r="H136" s="150"/>
      <c r="I136" s="202"/>
      <c r="J136" s="324"/>
      <c r="K136" s="131"/>
      <c r="L136" s="387"/>
      <c r="M136" s="385"/>
      <c r="N136" s="385"/>
      <c r="O136" s="131"/>
      <c r="P136" s="131"/>
      <c r="Q136" s="387"/>
      <c r="R136" s="385"/>
      <c r="S136" s="385"/>
      <c r="T136" s="131"/>
      <c r="U136" s="131"/>
      <c r="V136" s="387"/>
      <c r="W136" s="385"/>
      <c r="X136" s="385"/>
      <c r="Y136" s="131"/>
      <c r="Z136" s="131"/>
      <c r="AA136" s="387"/>
      <c r="AB136" s="385"/>
      <c r="AC136" s="385"/>
      <c r="AD136" s="131"/>
      <c r="AE136" s="131"/>
      <c r="AF136" s="387"/>
      <c r="AG136" s="385"/>
      <c r="AH136" s="385"/>
      <c r="AI136" s="131"/>
      <c r="AJ136" s="131"/>
      <c r="AK136" s="387"/>
      <c r="AL136" s="385"/>
      <c r="AM136" s="385"/>
      <c r="AN136" s="131"/>
      <c r="AO136" s="131"/>
      <c r="AP136" s="387"/>
      <c r="AQ136" s="385"/>
      <c r="AR136" s="385"/>
      <c r="AS136" s="131"/>
      <c r="AT136" s="131"/>
      <c r="AU136" s="387"/>
      <c r="AV136" s="385"/>
      <c r="AW136" s="385"/>
      <c r="AX136" s="131"/>
      <c r="AY136" s="131"/>
      <c r="AZ136" s="387"/>
      <c r="BA136" s="385"/>
      <c r="BB136" s="385"/>
      <c r="BC136" s="131"/>
      <c r="BD136" s="131"/>
      <c r="BE136" s="387"/>
      <c r="BF136" s="385"/>
      <c r="BG136" s="385"/>
      <c r="BH136" s="131"/>
      <c r="BI136" s="131"/>
      <c r="BJ136" s="387"/>
      <c r="BK136" s="385"/>
      <c r="BL136" s="385"/>
      <c r="BM136" s="131"/>
      <c r="BN136" s="131"/>
      <c r="BO136" s="387"/>
      <c r="BP136" s="385"/>
      <c r="BQ136" s="385"/>
      <c r="BR136" s="131"/>
      <c r="BS136" s="131"/>
      <c r="BT136" s="387"/>
      <c r="BU136" s="385"/>
      <c r="BV136" s="385"/>
      <c r="BW136" s="131"/>
      <c r="BX136" s="131"/>
      <c r="BY136" s="387"/>
      <c r="BZ136" s="385"/>
      <c r="CA136" s="385"/>
      <c r="CB136" s="131"/>
      <c r="CC136" s="131"/>
      <c r="CD136" s="387"/>
      <c r="CE136" s="385"/>
      <c r="CF136" s="385"/>
      <c r="CG136" s="131"/>
      <c r="CH136" s="131"/>
      <c r="CI136" s="387"/>
      <c r="CJ136" s="385"/>
      <c r="CK136" s="385"/>
      <c r="CL136" s="131"/>
      <c r="CM136" s="131"/>
      <c r="CN136" s="387"/>
      <c r="CO136" s="385"/>
      <c r="CP136" s="385"/>
      <c r="CQ136" s="131"/>
      <c r="CR136" s="131"/>
      <c r="CS136" s="387"/>
      <c r="CT136" s="385"/>
      <c r="CU136" s="385"/>
      <c r="CV136" s="131"/>
      <c r="CW136" s="131"/>
      <c r="CX136" s="387"/>
      <c r="CY136" s="385"/>
      <c r="CZ136" s="385"/>
      <c r="DA136" s="131"/>
      <c r="DB136" s="131"/>
      <c r="DC136" s="387"/>
      <c r="DD136" s="385"/>
      <c r="DE136" s="385"/>
      <c r="DF136" s="131"/>
      <c r="DG136" s="131"/>
      <c r="DH136" s="387"/>
      <c r="DI136" s="385"/>
      <c r="DJ136" s="385"/>
      <c r="DK136" s="131"/>
      <c r="DL136" s="131"/>
      <c r="DM136" s="387"/>
      <c r="DN136" s="385"/>
      <c r="DO136" s="385"/>
      <c r="DP136" s="131"/>
      <c r="DQ136" s="131"/>
      <c r="DR136" s="387"/>
      <c r="DS136" s="385"/>
      <c r="DT136" s="385"/>
      <c r="DU136" s="131"/>
      <c r="DV136" s="131"/>
      <c r="DW136" s="387"/>
      <c r="DX136" s="385"/>
      <c r="DY136" s="385"/>
      <c r="DZ136" s="131"/>
      <c r="EA136" s="131"/>
      <c r="EB136" s="387"/>
      <c r="EC136" s="385"/>
      <c r="ED136" s="385"/>
      <c r="EE136" s="131"/>
      <c r="EF136" s="131"/>
      <c r="EG136" s="387"/>
      <c r="EH136" s="385"/>
      <c r="EI136" s="385"/>
      <c r="EJ136" s="131"/>
      <c r="EK136" s="131"/>
      <c r="EL136" s="387"/>
      <c r="EM136" s="385"/>
      <c r="EN136" s="385"/>
      <c r="EO136" s="131"/>
      <c r="EP136" s="131"/>
      <c r="EQ136" s="387"/>
      <c r="ER136" s="385"/>
      <c r="ES136" s="385"/>
      <c r="ET136" s="131"/>
      <c r="EU136" s="131"/>
      <c r="EV136" s="387"/>
      <c r="EW136" s="385"/>
      <c r="EX136" s="385"/>
      <c r="EY136" s="131"/>
      <c r="EZ136" s="131"/>
      <c r="FA136" s="387"/>
      <c r="FB136" s="385"/>
      <c r="FC136" s="385"/>
      <c r="FD136" s="131"/>
      <c r="FE136" s="131"/>
      <c r="FF136" s="387"/>
      <c r="FG136" s="385"/>
      <c r="FH136" s="385"/>
      <c r="FI136" s="131"/>
      <c r="FJ136" s="131"/>
      <c r="FK136" s="387"/>
      <c r="FL136" s="385"/>
      <c r="FM136" s="385"/>
      <c r="FN136" s="131"/>
      <c r="FO136" s="131"/>
      <c r="FP136" s="387"/>
      <c r="FQ136" s="385"/>
      <c r="FR136" s="385"/>
      <c r="FS136" s="131"/>
      <c r="FT136" s="131"/>
      <c r="FU136" s="387"/>
      <c r="FV136" s="385"/>
      <c r="FW136" s="385"/>
      <c r="FX136" s="131"/>
      <c r="FY136" s="131"/>
      <c r="FZ136" s="387"/>
      <c r="GA136" s="385"/>
      <c r="GB136" s="385"/>
      <c r="GC136" s="131"/>
      <c r="GD136" s="131"/>
      <c r="GE136" s="387"/>
      <c r="GF136" s="385"/>
      <c r="GG136" s="385"/>
      <c r="GH136" s="131"/>
      <c r="GI136" s="131"/>
      <c r="GJ136" s="387"/>
      <c r="GK136" s="385"/>
      <c r="GL136" s="385"/>
      <c r="GM136" s="131"/>
      <c r="GN136" s="131"/>
      <c r="GO136" s="387"/>
      <c r="GP136" s="385"/>
      <c r="GQ136" s="385"/>
      <c r="GR136" s="131"/>
      <c r="GS136" s="131"/>
      <c r="GT136" s="387"/>
      <c r="GU136" s="385"/>
      <c r="GV136" s="385"/>
      <c r="GW136" s="131"/>
      <c r="GX136" s="131"/>
      <c r="GY136" s="387"/>
      <c r="GZ136" s="385"/>
      <c r="HA136" s="385"/>
      <c r="HB136" s="131"/>
      <c r="HC136" s="131"/>
      <c r="HD136" s="387"/>
      <c r="HE136" s="385"/>
      <c r="HF136" s="385"/>
      <c r="HG136" s="131"/>
      <c r="HH136" s="131"/>
      <c r="HI136" s="387"/>
      <c r="HJ136" s="385"/>
      <c r="HK136" s="385"/>
      <c r="HL136" s="131"/>
      <c r="HM136" s="131"/>
      <c r="HN136" s="387"/>
      <c r="HO136" s="385"/>
      <c r="HP136" s="385"/>
      <c r="HQ136" s="131"/>
      <c r="HR136" s="131"/>
      <c r="HS136" s="387"/>
      <c r="HT136" s="385"/>
      <c r="HU136" s="385"/>
      <c r="HV136" s="131"/>
      <c r="HW136" s="131"/>
      <c r="HX136" s="387"/>
      <c r="HY136" s="385"/>
      <c r="HZ136" s="385"/>
      <c r="IA136" s="131"/>
      <c r="IB136" s="131"/>
      <c r="IC136" s="387"/>
      <c r="ID136" s="385"/>
      <c r="IE136" s="385"/>
      <c r="IF136" s="131"/>
      <c r="IG136" s="131"/>
      <c r="IH136" s="387"/>
      <c r="II136" s="385"/>
      <c r="IJ136" s="385"/>
      <c r="IK136" s="131"/>
      <c r="IL136" s="131"/>
      <c r="IM136" s="387"/>
      <c r="IN136" s="385"/>
      <c r="IO136" s="385"/>
      <c r="IP136" s="131"/>
      <c r="IQ136" s="131"/>
      <c r="IR136" s="387"/>
      <c r="IS136" s="385"/>
      <c r="IT136" s="385"/>
      <c r="IU136" s="131"/>
      <c r="IV136" s="131"/>
      <c r="IW136" s="387"/>
      <c r="IX136" s="385"/>
      <c r="IY136" s="386"/>
      <c r="IZ136" s="405"/>
      <c r="JA136" s="378"/>
      <c r="JB136" s="256"/>
      <c r="JC136" s="256"/>
    </row>
    <row r="137" spans="1:263" s="3" customFormat="1" x14ac:dyDescent="0.35">
      <c r="A137" s="198"/>
      <c r="B137" s="359"/>
      <c r="C137" s="45" t="s">
        <v>912</v>
      </c>
      <c r="D137" s="160" t="s">
        <v>913</v>
      </c>
      <c r="E137" s="102"/>
      <c r="F137" s="289"/>
      <c r="G137" s="148"/>
      <c r="H137" s="150"/>
      <c r="I137" s="202"/>
      <c r="J137" s="324"/>
      <c r="K137" s="131"/>
      <c r="L137" s="413" t="str">
        <f>IFERROR(MIN(1,ROUND(L133/L135,4)),"")</f>
        <v/>
      </c>
      <c r="M137" s="385"/>
      <c r="N137" s="385"/>
      <c r="O137" s="131"/>
      <c r="P137" s="131"/>
      <c r="Q137" s="413" t="str">
        <f>IFERROR(MIN(1,ROUND(Q133/Q135,4)),"")</f>
        <v/>
      </c>
      <c r="R137" s="385"/>
      <c r="S137" s="385"/>
      <c r="T137" s="131"/>
      <c r="U137" s="131"/>
      <c r="V137" s="413" t="str">
        <f>IFERROR(MIN(1,ROUND(V133/V135,4)),"")</f>
        <v/>
      </c>
      <c r="W137" s="385"/>
      <c r="X137" s="385"/>
      <c r="Y137" s="131"/>
      <c r="Z137" s="131"/>
      <c r="AA137" s="413" t="str">
        <f>IFERROR(MIN(1,ROUND(AA133/AA135,4)),"")</f>
        <v/>
      </c>
      <c r="AB137" s="385"/>
      <c r="AC137" s="385"/>
      <c r="AD137" s="131"/>
      <c r="AE137" s="131"/>
      <c r="AF137" s="413" t="str">
        <f>IFERROR(MIN(1,ROUND(AF133/AF135,4)),"")</f>
        <v/>
      </c>
      <c r="AG137" s="385"/>
      <c r="AH137" s="385"/>
      <c r="AI137" s="131"/>
      <c r="AJ137" s="131"/>
      <c r="AK137" s="413" t="str">
        <f>IFERROR(MIN(1,ROUND(AK133/AK135,4)),"")</f>
        <v/>
      </c>
      <c r="AL137" s="385"/>
      <c r="AM137" s="385"/>
      <c r="AN137" s="131"/>
      <c r="AO137" s="131"/>
      <c r="AP137" s="413" t="str">
        <f>IFERROR(MIN(1,ROUND(AP133/AP135,4)),"")</f>
        <v/>
      </c>
      <c r="AQ137" s="385"/>
      <c r="AR137" s="385"/>
      <c r="AS137" s="131"/>
      <c r="AT137" s="131"/>
      <c r="AU137" s="413" t="str">
        <f>IFERROR(MIN(1,ROUND(AU133/AU135,4)),"")</f>
        <v/>
      </c>
      <c r="AV137" s="385"/>
      <c r="AW137" s="385"/>
      <c r="AX137" s="131"/>
      <c r="AY137" s="131"/>
      <c r="AZ137" s="413" t="str">
        <f>IFERROR(MIN(1,ROUND(AZ133/AZ135,4)),"")</f>
        <v/>
      </c>
      <c r="BA137" s="385"/>
      <c r="BB137" s="385"/>
      <c r="BC137" s="131"/>
      <c r="BD137" s="131"/>
      <c r="BE137" s="413" t="str">
        <f>IFERROR(MIN(1,ROUND(BE133/BE135,4)),"")</f>
        <v/>
      </c>
      <c r="BF137" s="385"/>
      <c r="BG137" s="385"/>
      <c r="BH137" s="131"/>
      <c r="BI137" s="131"/>
      <c r="BJ137" s="413" t="str">
        <f>IFERROR(MIN(1,ROUND(BJ133/BJ135,4)),"")</f>
        <v/>
      </c>
      <c r="BK137" s="385"/>
      <c r="BL137" s="385"/>
      <c r="BM137" s="131"/>
      <c r="BN137" s="131"/>
      <c r="BO137" s="413" t="str">
        <f>IFERROR(MIN(1,ROUND(BO133/BO135,4)),"")</f>
        <v/>
      </c>
      <c r="BP137" s="385"/>
      <c r="BQ137" s="385"/>
      <c r="BR137" s="131"/>
      <c r="BS137" s="131"/>
      <c r="BT137" s="413" t="str">
        <f>IFERROR(MIN(1,ROUND(BT133/BT135,4)),"")</f>
        <v/>
      </c>
      <c r="BU137" s="385"/>
      <c r="BV137" s="385"/>
      <c r="BW137" s="131"/>
      <c r="BX137" s="131"/>
      <c r="BY137" s="413" t="str">
        <f>IFERROR(MIN(1,ROUND(BY133/BY135,4)),"")</f>
        <v/>
      </c>
      <c r="BZ137" s="385"/>
      <c r="CA137" s="385"/>
      <c r="CB137" s="131"/>
      <c r="CC137" s="131"/>
      <c r="CD137" s="413" t="str">
        <f>IFERROR(MIN(1,ROUND(CD133/CD135,4)),"")</f>
        <v/>
      </c>
      <c r="CE137" s="385"/>
      <c r="CF137" s="385"/>
      <c r="CG137" s="131"/>
      <c r="CH137" s="131"/>
      <c r="CI137" s="413" t="str">
        <f>IFERROR(MIN(1,ROUND(CI133/CI135,4)),"")</f>
        <v/>
      </c>
      <c r="CJ137" s="385"/>
      <c r="CK137" s="385"/>
      <c r="CL137" s="131"/>
      <c r="CM137" s="131"/>
      <c r="CN137" s="413" t="str">
        <f>IFERROR(MIN(1,ROUND(CN133/CN135,4)),"")</f>
        <v/>
      </c>
      <c r="CO137" s="385"/>
      <c r="CP137" s="385"/>
      <c r="CQ137" s="131"/>
      <c r="CR137" s="131"/>
      <c r="CS137" s="413" t="str">
        <f>IFERROR(MIN(1,ROUND(CS133/CS135,4)),"")</f>
        <v/>
      </c>
      <c r="CT137" s="385"/>
      <c r="CU137" s="385"/>
      <c r="CV137" s="131"/>
      <c r="CW137" s="131"/>
      <c r="CX137" s="413" t="str">
        <f>IFERROR(MIN(1,ROUND(CX133/CX135,4)),"")</f>
        <v/>
      </c>
      <c r="CY137" s="385"/>
      <c r="CZ137" s="385"/>
      <c r="DA137" s="131"/>
      <c r="DB137" s="131"/>
      <c r="DC137" s="413" t="str">
        <f>IFERROR(MIN(1,ROUND(DC133/DC135,4)),"")</f>
        <v/>
      </c>
      <c r="DD137" s="385"/>
      <c r="DE137" s="385"/>
      <c r="DF137" s="131"/>
      <c r="DG137" s="131"/>
      <c r="DH137" s="413" t="str">
        <f>IFERROR(MIN(1,ROUND(DH133/DH135,4)),"")</f>
        <v/>
      </c>
      <c r="DI137" s="385"/>
      <c r="DJ137" s="385"/>
      <c r="DK137" s="131"/>
      <c r="DL137" s="131"/>
      <c r="DM137" s="413" t="str">
        <f>IFERROR(MIN(1,ROUND(DM133/DM135,4)),"")</f>
        <v/>
      </c>
      <c r="DN137" s="385"/>
      <c r="DO137" s="385"/>
      <c r="DP137" s="131"/>
      <c r="DQ137" s="131"/>
      <c r="DR137" s="413" t="str">
        <f>IFERROR(MIN(1,ROUND(DR133/DR135,4)),"")</f>
        <v/>
      </c>
      <c r="DS137" s="385"/>
      <c r="DT137" s="385"/>
      <c r="DU137" s="131"/>
      <c r="DV137" s="131"/>
      <c r="DW137" s="413" t="str">
        <f>IFERROR(MIN(1,ROUND(DW133/DW135,4)),"")</f>
        <v/>
      </c>
      <c r="DX137" s="385"/>
      <c r="DY137" s="385"/>
      <c r="DZ137" s="131"/>
      <c r="EA137" s="131"/>
      <c r="EB137" s="413" t="str">
        <f>IFERROR(MIN(1,ROUND(EB133/EB135,4)),"")</f>
        <v/>
      </c>
      <c r="EC137" s="385"/>
      <c r="ED137" s="385"/>
      <c r="EE137" s="131"/>
      <c r="EF137" s="131"/>
      <c r="EG137" s="413" t="str">
        <f>IFERROR(MIN(1,ROUND(EG133/EG135,4)),"")</f>
        <v/>
      </c>
      <c r="EH137" s="385"/>
      <c r="EI137" s="385"/>
      <c r="EJ137" s="131"/>
      <c r="EK137" s="131"/>
      <c r="EL137" s="413" t="str">
        <f>IFERROR(MIN(1,ROUND(EL133/EL135,4)),"")</f>
        <v/>
      </c>
      <c r="EM137" s="385"/>
      <c r="EN137" s="385"/>
      <c r="EO137" s="131"/>
      <c r="EP137" s="131"/>
      <c r="EQ137" s="413" t="str">
        <f>IFERROR(MIN(1,ROUND(EQ133/EQ135,4)),"")</f>
        <v/>
      </c>
      <c r="ER137" s="385"/>
      <c r="ES137" s="385"/>
      <c r="ET137" s="131"/>
      <c r="EU137" s="131"/>
      <c r="EV137" s="413" t="str">
        <f>IFERROR(MIN(1,ROUND(EV133/EV135,4)),"")</f>
        <v/>
      </c>
      <c r="EW137" s="385"/>
      <c r="EX137" s="385"/>
      <c r="EY137" s="131"/>
      <c r="EZ137" s="131"/>
      <c r="FA137" s="413" t="str">
        <f>IFERROR(MIN(1,ROUND(FA133/FA135,4)),"")</f>
        <v/>
      </c>
      <c r="FB137" s="385"/>
      <c r="FC137" s="385"/>
      <c r="FD137" s="131"/>
      <c r="FE137" s="131"/>
      <c r="FF137" s="413" t="str">
        <f>IFERROR(MIN(1,ROUND(FF133/FF135,4)),"")</f>
        <v/>
      </c>
      <c r="FG137" s="385"/>
      <c r="FH137" s="385"/>
      <c r="FI137" s="131"/>
      <c r="FJ137" s="131"/>
      <c r="FK137" s="413" t="str">
        <f>IFERROR(MIN(1,ROUND(FK133/FK135,4)),"")</f>
        <v/>
      </c>
      <c r="FL137" s="385"/>
      <c r="FM137" s="385"/>
      <c r="FN137" s="131"/>
      <c r="FO137" s="131"/>
      <c r="FP137" s="413" t="str">
        <f>IFERROR(MIN(1,ROUND(FP133/FP135,4)),"")</f>
        <v/>
      </c>
      <c r="FQ137" s="385"/>
      <c r="FR137" s="385"/>
      <c r="FS137" s="131"/>
      <c r="FT137" s="131"/>
      <c r="FU137" s="413" t="str">
        <f>IFERROR(MIN(1,ROUND(FU133/FU135,4)),"")</f>
        <v/>
      </c>
      <c r="FV137" s="385"/>
      <c r="FW137" s="385"/>
      <c r="FX137" s="131"/>
      <c r="FY137" s="131"/>
      <c r="FZ137" s="413" t="str">
        <f>IFERROR(MIN(1,ROUND(FZ133/FZ135,4)),"")</f>
        <v/>
      </c>
      <c r="GA137" s="385"/>
      <c r="GB137" s="385"/>
      <c r="GC137" s="131"/>
      <c r="GD137" s="131"/>
      <c r="GE137" s="413" t="str">
        <f>IFERROR(MIN(1,ROUND(GE133/GE135,4)),"")</f>
        <v/>
      </c>
      <c r="GF137" s="385"/>
      <c r="GG137" s="385"/>
      <c r="GH137" s="131"/>
      <c r="GI137" s="131"/>
      <c r="GJ137" s="413" t="str">
        <f>IFERROR(MIN(1,ROUND(GJ133/GJ135,4)),"")</f>
        <v/>
      </c>
      <c r="GK137" s="385"/>
      <c r="GL137" s="385"/>
      <c r="GM137" s="131"/>
      <c r="GN137" s="131"/>
      <c r="GO137" s="413" t="str">
        <f>IFERROR(MIN(1,ROUND(GO133/GO135,4)),"")</f>
        <v/>
      </c>
      <c r="GP137" s="385"/>
      <c r="GQ137" s="385"/>
      <c r="GR137" s="131"/>
      <c r="GS137" s="131"/>
      <c r="GT137" s="413" t="str">
        <f>IFERROR(MIN(1,ROUND(GT133/GT135,4)),"")</f>
        <v/>
      </c>
      <c r="GU137" s="385"/>
      <c r="GV137" s="385"/>
      <c r="GW137" s="131"/>
      <c r="GX137" s="131"/>
      <c r="GY137" s="413" t="str">
        <f>IFERROR(MIN(1,ROUND(GY133/GY135,4)),"")</f>
        <v/>
      </c>
      <c r="GZ137" s="385"/>
      <c r="HA137" s="385"/>
      <c r="HB137" s="131"/>
      <c r="HC137" s="131"/>
      <c r="HD137" s="413" t="str">
        <f>IFERROR(MIN(1,ROUND(HD133/HD135,4)),"")</f>
        <v/>
      </c>
      <c r="HE137" s="385"/>
      <c r="HF137" s="385"/>
      <c r="HG137" s="131"/>
      <c r="HH137" s="131"/>
      <c r="HI137" s="413" t="str">
        <f>IFERROR(MIN(1,ROUND(HI133/HI135,4)),"")</f>
        <v/>
      </c>
      <c r="HJ137" s="385"/>
      <c r="HK137" s="385"/>
      <c r="HL137" s="131"/>
      <c r="HM137" s="131"/>
      <c r="HN137" s="413" t="str">
        <f>IFERROR(MIN(1,ROUND(HN133/HN135,4)),"")</f>
        <v/>
      </c>
      <c r="HO137" s="385"/>
      <c r="HP137" s="385"/>
      <c r="HQ137" s="131"/>
      <c r="HR137" s="131"/>
      <c r="HS137" s="413" t="str">
        <f>IFERROR(MIN(1,ROUND(HS133/HS135,4)),"")</f>
        <v/>
      </c>
      <c r="HT137" s="385"/>
      <c r="HU137" s="385"/>
      <c r="HV137" s="131"/>
      <c r="HW137" s="131"/>
      <c r="HX137" s="413" t="str">
        <f>IFERROR(MIN(1,ROUND(HX133/HX135,4)),"")</f>
        <v/>
      </c>
      <c r="HY137" s="385"/>
      <c r="HZ137" s="385"/>
      <c r="IA137" s="131"/>
      <c r="IB137" s="131"/>
      <c r="IC137" s="413" t="str">
        <f>IFERROR(MIN(1,ROUND(IC133/IC135,4)),"")</f>
        <v/>
      </c>
      <c r="ID137" s="385"/>
      <c r="IE137" s="385"/>
      <c r="IF137" s="131"/>
      <c r="IG137" s="131"/>
      <c r="IH137" s="413" t="str">
        <f>IFERROR(MIN(1,ROUND(IH133/IH135,4)),"")</f>
        <v/>
      </c>
      <c r="II137" s="385"/>
      <c r="IJ137" s="385"/>
      <c r="IK137" s="131"/>
      <c r="IL137" s="131"/>
      <c r="IM137" s="413" t="str">
        <f>IFERROR(MIN(1,ROUND(IM133/IM135,4)),"")</f>
        <v/>
      </c>
      <c r="IN137" s="385"/>
      <c r="IO137" s="385"/>
      <c r="IP137" s="131"/>
      <c r="IQ137" s="131"/>
      <c r="IR137" s="413" t="str">
        <f>IFERROR(MIN(1,ROUND(IR133/IR135,4)),"")</f>
        <v/>
      </c>
      <c r="IS137" s="385"/>
      <c r="IT137" s="385"/>
      <c r="IU137" s="131"/>
      <c r="IV137" s="131"/>
      <c r="IW137" s="413" t="str">
        <f>IFERROR(MIN(1,ROUND(IW133/IW135,4)),"")</f>
        <v/>
      </c>
      <c r="IX137" s="385"/>
      <c r="IY137" s="386"/>
      <c r="IZ137" s="405"/>
      <c r="JA137" s="378"/>
      <c r="JB137" s="256"/>
      <c r="JC137" s="256"/>
    </row>
    <row r="138" spans="1:263" s="3" customFormat="1" x14ac:dyDescent="0.35">
      <c r="A138" s="198"/>
      <c r="B138" s="359"/>
      <c r="C138" s="239"/>
      <c r="D138" s="160"/>
      <c r="E138" s="102"/>
      <c r="F138" s="289"/>
      <c r="G138" s="148"/>
      <c r="H138" s="150"/>
      <c r="I138" s="202"/>
      <c r="J138" s="324"/>
      <c r="K138" s="131"/>
      <c r="L138" s="131"/>
      <c r="M138" s="385"/>
      <c r="N138" s="385"/>
      <c r="O138" s="131"/>
      <c r="P138" s="131"/>
      <c r="Q138" s="131"/>
      <c r="R138" s="385"/>
      <c r="S138" s="385"/>
      <c r="T138" s="131"/>
      <c r="U138" s="131"/>
      <c r="V138" s="131"/>
      <c r="W138" s="385"/>
      <c r="X138" s="385"/>
      <c r="Y138" s="131"/>
      <c r="Z138" s="131"/>
      <c r="AA138" s="131"/>
      <c r="AB138" s="385"/>
      <c r="AC138" s="385"/>
      <c r="AD138" s="131"/>
      <c r="AE138" s="131"/>
      <c r="AF138" s="131"/>
      <c r="AG138" s="385"/>
      <c r="AH138" s="385"/>
      <c r="AI138" s="131"/>
      <c r="AJ138" s="131"/>
      <c r="AK138" s="131"/>
      <c r="AL138" s="385"/>
      <c r="AM138" s="385"/>
      <c r="AN138" s="131"/>
      <c r="AO138" s="131"/>
      <c r="AP138" s="131"/>
      <c r="AQ138" s="385"/>
      <c r="AR138" s="385"/>
      <c r="AS138" s="131"/>
      <c r="AT138" s="131"/>
      <c r="AU138" s="131"/>
      <c r="AV138" s="385"/>
      <c r="AW138" s="385"/>
      <c r="AX138" s="131"/>
      <c r="AY138" s="131"/>
      <c r="AZ138" s="131"/>
      <c r="BA138" s="385"/>
      <c r="BB138" s="385"/>
      <c r="BC138" s="131"/>
      <c r="BD138" s="131"/>
      <c r="BE138" s="131"/>
      <c r="BF138" s="385"/>
      <c r="BG138" s="385"/>
      <c r="BH138" s="131"/>
      <c r="BI138" s="131"/>
      <c r="BJ138" s="131"/>
      <c r="BK138" s="385"/>
      <c r="BL138" s="385"/>
      <c r="BM138" s="131"/>
      <c r="BN138" s="131"/>
      <c r="BO138" s="131"/>
      <c r="BP138" s="385"/>
      <c r="BQ138" s="385"/>
      <c r="BR138" s="131"/>
      <c r="BS138" s="131"/>
      <c r="BT138" s="131"/>
      <c r="BU138" s="385"/>
      <c r="BV138" s="385"/>
      <c r="BW138" s="131"/>
      <c r="BX138" s="131"/>
      <c r="BY138" s="131"/>
      <c r="BZ138" s="385"/>
      <c r="CA138" s="385"/>
      <c r="CB138" s="131"/>
      <c r="CC138" s="131"/>
      <c r="CD138" s="131"/>
      <c r="CE138" s="385"/>
      <c r="CF138" s="385"/>
      <c r="CG138" s="131"/>
      <c r="CH138" s="131"/>
      <c r="CI138" s="131"/>
      <c r="CJ138" s="385"/>
      <c r="CK138" s="385"/>
      <c r="CL138" s="131"/>
      <c r="CM138" s="131"/>
      <c r="CN138" s="131"/>
      <c r="CO138" s="385"/>
      <c r="CP138" s="385"/>
      <c r="CQ138" s="131"/>
      <c r="CR138" s="131"/>
      <c r="CS138" s="131"/>
      <c r="CT138" s="385"/>
      <c r="CU138" s="385"/>
      <c r="CV138" s="131"/>
      <c r="CW138" s="131"/>
      <c r="CX138" s="131"/>
      <c r="CY138" s="385"/>
      <c r="CZ138" s="385"/>
      <c r="DA138" s="131"/>
      <c r="DB138" s="131"/>
      <c r="DC138" s="131"/>
      <c r="DD138" s="385"/>
      <c r="DE138" s="385"/>
      <c r="DF138" s="131"/>
      <c r="DG138" s="131"/>
      <c r="DH138" s="131"/>
      <c r="DI138" s="385"/>
      <c r="DJ138" s="385"/>
      <c r="DK138" s="131"/>
      <c r="DL138" s="131"/>
      <c r="DM138" s="131"/>
      <c r="DN138" s="385"/>
      <c r="DO138" s="385"/>
      <c r="DP138" s="131"/>
      <c r="DQ138" s="131"/>
      <c r="DR138" s="131"/>
      <c r="DS138" s="385"/>
      <c r="DT138" s="385"/>
      <c r="DU138" s="131"/>
      <c r="DV138" s="131"/>
      <c r="DW138" s="131"/>
      <c r="DX138" s="385"/>
      <c r="DY138" s="385"/>
      <c r="DZ138" s="131"/>
      <c r="EA138" s="131"/>
      <c r="EB138" s="131"/>
      <c r="EC138" s="385"/>
      <c r="ED138" s="385"/>
      <c r="EE138" s="131"/>
      <c r="EF138" s="131"/>
      <c r="EG138" s="131"/>
      <c r="EH138" s="385"/>
      <c r="EI138" s="385"/>
      <c r="EJ138" s="131"/>
      <c r="EK138" s="131"/>
      <c r="EL138" s="131"/>
      <c r="EM138" s="385"/>
      <c r="EN138" s="385"/>
      <c r="EO138" s="131"/>
      <c r="EP138" s="131"/>
      <c r="EQ138" s="131"/>
      <c r="ER138" s="385"/>
      <c r="ES138" s="385"/>
      <c r="ET138" s="131"/>
      <c r="EU138" s="131"/>
      <c r="EV138" s="131"/>
      <c r="EW138" s="385"/>
      <c r="EX138" s="385"/>
      <c r="EY138" s="131"/>
      <c r="EZ138" s="131"/>
      <c r="FA138" s="131"/>
      <c r="FB138" s="385"/>
      <c r="FC138" s="385"/>
      <c r="FD138" s="131"/>
      <c r="FE138" s="131"/>
      <c r="FF138" s="131"/>
      <c r="FG138" s="385"/>
      <c r="FH138" s="385"/>
      <c r="FI138" s="131"/>
      <c r="FJ138" s="131"/>
      <c r="FK138" s="131"/>
      <c r="FL138" s="385"/>
      <c r="FM138" s="385"/>
      <c r="FN138" s="131"/>
      <c r="FO138" s="131"/>
      <c r="FP138" s="131"/>
      <c r="FQ138" s="385"/>
      <c r="FR138" s="385"/>
      <c r="FS138" s="131"/>
      <c r="FT138" s="131"/>
      <c r="FU138" s="131"/>
      <c r="FV138" s="385"/>
      <c r="FW138" s="385"/>
      <c r="FX138" s="131"/>
      <c r="FY138" s="131"/>
      <c r="FZ138" s="131"/>
      <c r="GA138" s="385"/>
      <c r="GB138" s="385"/>
      <c r="GC138" s="131"/>
      <c r="GD138" s="131"/>
      <c r="GE138" s="131"/>
      <c r="GF138" s="385"/>
      <c r="GG138" s="385"/>
      <c r="GH138" s="131"/>
      <c r="GI138" s="131"/>
      <c r="GJ138" s="131"/>
      <c r="GK138" s="385"/>
      <c r="GL138" s="385"/>
      <c r="GM138" s="131"/>
      <c r="GN138" s="131"/>
      <c r="GO138" s="131"/>
      <c r="GP138" s="385"/>
      <c r="GQ138" s="385"/>
      <c r="GR138" s="131"/>
      <c r="GS138" s="131"/>
      <c r="GT138" s="131"/>
      <c r="GU138" s="385"/>
      <c r="GV138" s="385"/>
      <c r="GW138" s="131"/>
      <c r="GX138" s="131"/>
      <c r="GY138" s="131"/>
      <c r="GZ138" s="385"/>
      <c r="HA138" s="385"/>
      <c r="HB138" s="131"/>
      <c r="HC138" s="131"/>
      <c r="HD138" s="131"/>
      <c r="HE138" s="385"/>
      <c r="HF138" s="385"/>
      <c r="HG138" s="131"/>
      <c r="HH138" s="131"/>
      <c r="HI138" s="131"/>
      <c r="HJ138" s="385"/>
      <c r="HK138" s="385"/>
      <c r="HL138" s="131"/>
      <c r="HM138" s="131"/>
      <c r="HN138" s="131"/>
      <c r="HO138" s="385"/>
      <c r="HP138" s="385"/>
      <c r="HQ138" s="131"/>
      <c r="HR138" s="131"/>
      <c r="HS138" s="131"/>
      <c r="HT138" s="385"/>
      <c r="HU138" s="385"/>
      <c r="HV138" s="131"/>
      <c r="HW138" s="131"/>
      <c r="HX138" s="131"/>
      <c r="HY138" s="385"/>
      <c r="HZ138" s="385"/>
      <c r="IA138" s="131"/>
      <c r="IB138" s="131"/>
      <c r="IC138" s="131"/>
      <c r="ID138" s="385"/>
      <c r="IE138" s="385"/>
      <c r="IF138" s="131"/>
      <c r="IG138" s="131"/>
      <c r="IH138" s="131"/>
      <c r="II138" s="385"/>
      <c r="IJ138" s="385"/>
      <c r="IK138" s="131"/>
      <c r="IL138" s="131"/>
      <c r="IM138" s="131"/>
      <c r="IN138" s="385"/>
      <c r="IO138" s="385"/>
      <c r="IP138" s="131"/>
      <c r="IQ138" s="131"/>
      <c r="IR138" s="131"/>
      <c r="IS138" s="385"/>
      <c r="IT138" s="385"/>
      <c r="IU138" s="131"/>
      <c r="IV138" s="131"/>
      <c r="IW138" s="131"/>
      <c r="IX138" s="385"/>
      <c r="IY138" s="386"/>
      <c r="IZ138" s="405"/>
      <c r="JA138" s="378"/>
      <c r="JB138" s="256"/>
      <c r="JC138" s="256"/>
    </row>
    <row r="139" spans="1:263" s="3" customFormat="1" x14ac:dyDescent="0.35">
      <c r="A139" s="198"/>
      <c r="B139" s="359"/>
      <c r="C139" s="45" t="s">
        <v>914</v>
      </c>
      <c r="D139" s="105" t="s">
        <v>898</v>
      </c>
      <c r="E139" s="102"/>
      <c r="F139" s="289"/>
      <c r="G139" s="148"/>
      <c r="H139" s="150"/>
      <c r="I139" s="202"/>
      <c r="J139" s="324"/>
      <c r="K139" s="131"/>
      <c r="L139" s="131">
        <v>100</v>
      </c>
      <c r="M139" s="385"/>
      <c r="N139" s="385"/>
      <c r="O139" s="131"/>
      <c r="P139" s="131"/>
      <c r="Q139" s="131">
        <v>100</v>
      </c>
      <c r="R139" s="385"/>
      <c r="S139" s="385"/>
      <c r="T139" s="131"/>
      <c r="U139" s="131"/>
      <c r="V139" s="131">
        <v>100</v>
      </c>
      <c r="W139" s="385"/>
      <c r="X139" s="385"/>
      <c r="Y139" s="131"/>
      <c r="Z139" s="131"/>
      <c r="AA139" s="131">
        <v>100</v>
      </c>
      <c r="AB139" s="385"/>
      <c r="AC139" s="385"/>
      <c r="AD139" s="131"/>
      <c r="AE139" s="131"/>
      <c r="AF139" s="131">
        <v>100</v>
      </c>
      <c r="AG139" s="385"/>
      <c r="AH139" s="385"/>
      <c r="AI139" s="131"/>
      <c r="AJ139" s="131"/>
      <c r="AK139" s="131">
        <v>100</v>
      </c>
      <c r="AL139" s="385"/>
      <c r="AM139" s="385"/>
      <c r="AN139" s="131"/>
      <c r="AO139" s="131"/>
      <c r="AP139" s="131">
        <v>100</v>
      </c>
      <c r="AQ139" s="385"/>
      <c r="AR139" s="385"/>
      <c r="AS139" s="131"/>
      <c r="AT139" s="131"/>
      <c r="AU139" s="131">
        <v>100</v>
      </c>
      <c r="AV139" s="385"/>
      <c r="AW139" s="385"/>
      <c r="AX139" s="131"/>
      <c r="AY139" s="131"/>
      <c r="AZ139" s="131">
        <v>100</v>
      </c>
      <c r="BA139" s="385"/>
      <c r="BB139" s="385"/>
      <c r="BC139" s="131"/>
      <c r="BD139" s="131"/>
      <c r="BE139" s="131">
        <v>100</v>
      </c>
      <c r="BF139" s="385"/>
      <c r="BG139" s="385"/>
      <c r="BH139" s="131"/>
      <c r="BI139" s="131"/>
      <c r="BJ139" s="131">
        <v>100</v>
      </c>
      <c r="BK139" s="385"/>
      <c r="BL139" s="385"/>
      <c r="BM139" s="131"/>
      <c r="BN139" s="131"/>
      <c r="BO139" s="131">
        <v>100</v>
      </c>
      <c r="BP139" s="385"/>
      <c r="BQ139" s="385"/>
      <c r="BR139" s="131"/>
      <c r="BS139" s="131"/>
      <c r="BT139" s="131">
        <v>100</v>
      </c>
      <c r="BU139" s="385"/>
      <c r="BV139" s="385"/>
      <c r="BW139" s="131"/>
      <c r="BX139" s="131"/>
      <c r="BY139" s="131">
        <v>100</v>
      </c>
      <c r="BZ139" s="385"/>
      <c r="CA139" s="385"/>
      <c r="CB139" s="131"/>
      <c r="CC139" s="131"/>
      <c r="CD139" s="131">
        <v>100</v>
      </c>
      <c r="CE139" s="385"/>
      <c r="CF139" s="385"/>
      <c r="CG139" s="131"/>
      <c r="CH139" s="131"/>
      <c r="CI139" s="131">
        <v>100</v>
      </c>
      <c r="CJ139" s="385"/>
      <c r="CK139" s="385"/>
      <c r="CL139" s="131"/>
      <c r="CM139" s="131"/>
      <c r="CN139" s="131">
        <v>100</v>
      </c>
      <c r="CO139" s="385"/>
      <c r="CP139" s="385"/>
      <c r="CQ139" s="131"/>
      <c r="CR139" s="131"/>
      <c r="CS139" s="131">
        <v>100</v>
      </c>
      <c r="CT139" s="385"/>
      <c r="CU139" s="385"/>
      <c r="CV139" s="131"/>
      <c r="CW139" s="131"/>
      <c r="CX139" s="131">
        <v>100</v>
      </c>
      <c r="CY139" s="385"/>
      <c r="CZ139" s="385"/>
      <c r="DA139" s="131"/>
      <c r="DB139" s="131"/>
      <c r="DC139" s="131">
        <v>100</v>
      </c>
      <c r="DD139" s="385"/>
      <c r="DE139" s="385"/>
      <c r="DF139" s="131"/>
      <c r="DG139" s="131"/>
      <c r="DH139" s="131">
        <v>100</v>
      </c>
      <c r="DI139" s="385"/>
      <c r="DJ139" s="385"/>
      <c r="DK139" s="131"/>
      <c r="DL139" s="131"/>
      <c r="DM139" s="131">
        <v>100</v>
      </c>
      <c r="DN139" s="385"/>
      <c r="DO139" s="385"/>
      <c r="DP139" s="131"/>
      <c r="DQ139" s="131"/>
      <c r="DR139" s="131">
        <v>100</v>
      </c>
      <c r="DS139" s="385"/>
      <c r="DT139" s="385"/>
      <c r="DU139" s="131"/>
      <c r="DV139" s="131"/>
      <c r="DW139" s="131">
        <v>100</v>
      </c>
      <c r="DX139" s="385"/>
      <c r="DY139" s="385"/>
      <c r="DZ139" s="131"/>
      <c r="EA139" s="131"/>
      <c r="EB139" s="131">
        <v>100</v>
      </c>
      <c r="EC139" s="385"/>
      <c r="ED139" s="385"/>
      <c r="EE139" s="131"/>
      <c r="EF139" s="131"/>
      <c r="EG139" s="131">
        <v>100</v>
      </c>
      <c r="EH139" s="385"/>
      <c r="EI139" s="385"/>
      <c r="EJ139" s="131"/>
      <c r="EK139" s="131"/>
      <c r="EL139" s="131">
        <v>100</v>
      </c>
      <c r="EM139" s="385"/>
      <c r="EN139" s="385"/>
      <c r="EO139" s="131"/>
      <c r="EP139" s="131"/>
      <c r="EQ139" s="131">
        <v>100</v>
      </c>
      <c r="ER139" s="385"/>
      <c r="ES139" s="385"/>
      <c r="ET139" s="131"/>
      <c r="EU139" s="131"/>
      <c r="EV139" s="131">
        <v>100</v>
      </c>
      <c r="EW139" s="385"/>
      <c r="EX139" s="385"/>
      <c r="EY139" s="131"/>
      <c r="EZ139" s="131"/>
      <c r="FA139" s="131">
        <v>100</v>
      </c>
      <c r="FB139" s="385"/>
      <c r="FC139" s="385"/>
      <c r="FD139" s="131"/>
      <c r="FE139" s="131"/>
      <c r="FF139" s="131">
        <v>100</v>
      </c>
      <c r="FG139" s="385"/>
      <c r="FH139" s="385"/>
      <c r="FI139" s="131"/>
      <c r="FJ139" s="131"/>
      <c r="FK139" s="131">
        <v>100</v>
      </c>
      <c r="FL139" s="385"/>
      <c r="FM139" s="385"/>
      <c r="FN139" s="131"/>
      <c r="FO139" s="131"/>
      <c r="FP139" s="131">
        <v>100</v>
      </c>
      <c r="FQ139" s="385"/>
      <c r="FR139" s="385"/>
      <c r="FS139" s="131"/>
      <c r="FT139" s="131"/>
      <c r="FU139" s="131">
        <v>100</v>
      </c>
      <c r="FV139" s="385"/>
      <c r="FW139" s="385"/>
      <c r="FX139" s="131"/>
      <c r="FY139" s="131"/>
      <c r="FZ139" s="131">
        <v>100</v>
      </c>
      <c r="GA139" s="385"/>
      <c r="GB139" s="385"/>
      <c r="GC139" s="131"/>
      <c r="GD139" s="131"/>
      <c r="GE139" s="131">
        <v>100</v>
      </c>
      <c r="GF139" s="385"/>
      <c r="GG139" s="385"/>
      <c r="GH139" s="131"/>
      <c r="GI139" s="131"/>
      <c r="GJ139" s="131">
        <v>100</v>
      </c>
      <c r="GK139" s="385"/>
      <c r="GL139" s="385"/>
      <c r="GM139" s="131"/>
      <c r="GN139" s="131"/>
      <c r="GO139" s="131">
        <v>100</v>
      </c>
      <c r="GP139" s="385"/>
      <c r="GQ139" s="385"/>
      <c r="GR139" s="131"/>
      <c r="GS139" s="131"/>
      <c r="GT139" s="131">
        <v>100</v>
      </c>
      <c r="GU139" s="385"/>
      <c r="GV139" s="385"/>
      <c r="GW139" s="131"/>
      <c r="GX139" s="131"/>
      <c r="GY139" s="131">
        <v>100</v>
      </c>
      <c r="GZ139" s="385"/>
      <c r="HA139" s="385"/>
      <c r="HB139" s="131"/>
      <c r="HC139" s="131"/>
      <c r="HD139" s="131">
        <v>100</v>
      </c>
      <c r="HE139" s="385"/>
      <c r="HF139" s="385"/>
      <c r="HG139" s="131"/>
      <c r="HH139" s="131"/>
      <c r="HI139" s="131">
        <v>100</v>
      </c>
      <c r="HJ139" s="385"/>
      <c r="HK139" s="385"/>
      <c r="HL139" s="131"/>
      <c r="HM139" s="131"/>
      <c r="HN139" s="131">
        <v>100</v>
      </c>
      <c r="HO139" s="385"/>
      <c r="HP139" s="385"/>
      <c r="HQ139" s="131"/>
      <c r="HR139" s="131"/>
      <c r="HS139" s="131">
        <v>100</v>
      </c>
      <c r="HT139" s="385"/>
      <c r="HU139" s="385"/>
      <c r="HV139" s="131"/>
      <c r="HW139" s="131"/>
      <c r="HX139" s="131">
        <v>100</v>
      </c>
      <c r="HY139" s="385"/>
      <c r="HZ139" s="385"/>
      <c r="IA139" s="131"/>
      <c r="IB139" s="131"/>
      <c r="IC139" s="131">
        <v>100</v>
      </c>
      <c r="ID139" s="385"/>
      <c r="IE139" s="385"/>
      <c r="IF139" s="131"/>
      <c r="IG139" s="131"/>
      <c r="IH139" s="131">
        <v>100</v>
      </c>
      <c r="II139" s="385"/>
      <c r="IJ139" s="385"/>
      <c r="IK139" s="131"/>
      <c r="IL139" s="131"/>
      <c r="IM139" s="131">
        <v>100</v>
      </c>
      <c r="IN139" s="385"/>
      <c r="IO139" s="385"/>
      <c r="IP139" s="131"/>
      <c r="IQ139" s="131"/>
      <c r="IR139" s="131">
        <v>100</v>
      </c>
      <c r="IS139" s="385"/>
      <c r="IT139" s="385"/>
      <c r="IU139" s="131"/>
      <c r="IV139" s="131"/>
      <c r="IW139" s="131">
        <v>100</v>
      </c>
      <c r="IX139" s="385"/>
      <c r="IY139" s="386"/>
      <c r="IZ139" s="405"/>
      <c r="JA139" s="378"/>
      <c r="JB139" s="256"/>
      <c r="JC139" s="256"/>
    </row>
    <row r="140" spans="1:263" s="3" customFormat="1" x14ac:dyDescent="0.35">
      <c r="A140" s="198"/>
      <c r="B140" s="359"/>
      <c r="C140" s="45"/>
      <c r="D140" s="160"/>
      <c r="E140" s="102"/>
      <c r="F140" s="289"/>
      <c r="G140" s="148"/>
      <c r="H140" s="150"/>
      <c r="I140" s="202"/>
      <c r="J140" s="324"/>
      <c r="K140" s="131"/>
      <c r="L140" s="387"/>
      <c r="M140" s="385"/>
      <c r="N140" s="385"/>
      <c r="O140" s="131"/>
      <c r="P140" s="131"/>
      <c r="Q140" s="387"/>
      <c r="R140" s="385"/>
      <c r="S140" s="385"/>
      <c r="T140" s="131"/>
      <c r="U140" s="131"/>
      <c r="V140" s="387"/>
      <c r="W140" s="385"/>
      <c r="X140" s="385"/>
      <c r="Y140" s="131"/>
      <c r="Z140" s="131"/>
      <c r="AA140" s="387"/>
      <c r="AB140" s="385"/>
      <c r="AC140" s="385"/>
      <c r="AD140" s="131"/>
      <c r="AE140" s="131"/>
      <c r="AF140" s="387"/>
      <c r="AG140" s="385"/>
      <c r="AH140" s="385"/>
      <c r="AI140" s="131"/>
      <c r="AJ140" s="131"/>
      <c r="AK140" s="387"/>
      <c r="AL140" s="385"/>
      <c r="AM140" s="385"/>
      <c r="AN140" s="131"/>
      <c r="AO140" s="131"/>
      <c r="AP140" s="387"/>
      <c r="AQ140" s="385"/>
      <c r="AR140" s="385"/>
      <c r="AS140" s="131"/>
      <c r="AT140" s="131"/>
      <c r="AU140" s="387"/>
      <c r="AV140" s="385"/>
      <c r="AW140" s="385"/>
      <c r="AX140" s="131"/>
      <c r="AY140" s="131"/>
      <c r="AZ140" s="387"/>
      <c r="BA140" s="385"/>
      <c r="BB140" s="385"/>
      <c r="BC140" s="131"/>
      <c r="BD140" s="131"/>
      <c r="BE140" s="387"/>
      <c r="BF140" s="385"/>
      <c r="BG140" s="385"/>
      <c r="BH140" s="131"/>
      <c r="BI140" s="131"/>
      <c r="BJ140" s="387"/>
      <c r="BK140" s="385"/>
      <c r="BL140" s="385"/>
      <c r="BM140" s="131"/>
      <c r="BN140" s="131"/>
      <c r="BO140" s="387"/>
      <c r="BP140" s="385"/>
      <c r="BQ140" s="385"/>
      <c r="BR140" s="131"/>
      <c r="BS140" s="131"/>
      <c r="BT140" s="387"/>
      <c r="BU140" s="385"/>
      <c r="BV140" s="385"/>
      <c r="BW140" s="131"/>
      <c r="BX140" s="131"/>
      <c r="BY140" s="387"/>
      <c r="BZ140" s="385"/>
      <c r="CA140" s="385"/>
      <c r="CB140" s="131"/>
      <c r="CC140" s="131"/>
      <c r="CD140" s="387"/>
      <c r="CE140" s="385"/>
      <c r="CF140" s="385"/>
      <c r="CG140" s="131"/>
      <c r="CH140" s="131"/>
      <c r="CI140" s="387"/>
      <c r="CJ140" s="385"/>
      <c r="CK140" s="385"/>
      <c r="CL140" s="131"/>
      <c r="CM140" s="131"/>
      <c r="CN140" s="387"/>
      <c r="CO140" s="385"/>
      <c r="CP140" s="385"/>
      <c r="CQ140" s="131"/>
      <c r="CR140" s="131"/>
      <c r="CS140" s="387"/>
      <c r="CT140" s="385"/>
      <c r="CU140" s="385"/>
      <c r="CV140" s="131"/>
      <c r="CW140" s="131"/>
      <c r="CX140" s="387"/>
      <c r="CY140" s="385"/>
      <c r="CZ140" s="385"/>
      <c r="DA140" s="131"/>
      <c r="DB140" s="131"/>
      <c r="DC140" s="387"/>
      <c r="DD140" s="385"/>
      <c r="DE140" s="385"/>
      <c r="DF140" s="131"/>
      <c r="DG140" s="131"/>
      <c r="DH140" s="387"/>
      <c r="DI140" s="385"/>
      <c r="DJ140" s="385"/>
      <c r="DK140" s="131"/>
      <c r="DL140" s="131"/>
      <c r="DM140" s="387"/>
      <c r="DN140" s="385"/>
      <c r="DO140" s="385"/>
      <c r="DP140" s="131"/>
      <c r="DQ140" s="131"/>
      <c r="DR140" s="387"/>
      <c r="DS140" s="385"/>
      <c r="DT140" s="385"/>
      <c r="DU140" s="131"/>
      <c r="DV140" s="131"/>
      <c r="DW140" s="387"/>
      <c r="DX140" s="385"/>
      <c r="DY140" s="385"/>
      <c r="DZ140" s="131"/>
      <c r="EA140" s="131"/>
      <c r="EB140" s="387"/>
      <c r="EC140" s="385"/>
      <c r="ED140" s="385"/>
      <c r="EE140" s="131"/>
      <c r="EF140" s="131"/>
      <c r="EG140" s="387"/>
      <c r="EH140" s="385"/>
      <c r="EI140" s="385"/>
      <c r="EJ140" s="131"/>
      <c r="EK140" s="131"/>
      <c r="EL140" s="387"/>
      <c r="EM140" s="385"/>
      <c r="EN140" s="385"/>
      <c r="EO140" s="131"/>
      <c r="EP140" s="131"/>
      <c r="EQ140" s="387"/>
      <c r="ER140" s="385"/>
      <c r="ES140" s="385"/>
      <c r="ET140" s="131"/>
      <c r="EU140" s="131"/>
      <c r="EV140" s="387"/>
      <c r="EW140" s="385"/>
      <c r="EX140" s="385"/>
      <c r="EY140" s="131"/>
      <c r="EZ140" s="131"/>
      <c r="FA140" s="387"/>
      <c r="FB140" s="385"/>
      <c r="FC140" s="385"/>
      <c r="FD140" s="131"/>
      <c r="FE140" s="131"/>
      <c r="FF140" s="387"/>
      <c r="FG140" s="385"/>
      <c r="FH140" s="385"/>
      <c r="FI140" s="131"/>
      <c r="FJ140" s="131"/>
      <c r="FK140" s="387"/>
      <c r="FL140" s="385"/>
      <c r="FM140" s="385"/>
      <c r="FN140" s="131"/>
      <c r="FO140" s="131"/>
      <c r="FP140" s="387"/>
      <c r="FQ140" s="385"/>
      <c r="FR140" s="385"/>
      <c r="FS140" s="131"/>
      <c r="FT140" s="131"/>
      <c r="FU140" s="387"/>
      <c r="FV140" s="385"/>
      <c r="FW140" s="385"/>
      <c r="FX140" s="131"/>
      <c r="FY140" s="131"/>
      <c r="FZ140" s="387"/>
      <c r="GA140" s="385"/>
      <c r="GB140" s="385"/>
      <c r="GC140" s="131"/>
      <c r="GD140" s="131"/>
      <c r="GE140" s="387"/>
      <c r="GF140" s="385"/>
      <c r="GG140" s="385"/>
      <c r="GH140" s="131"/>
      <c r="GI140" s="131"/>
      <c r="GJ140" s="387"/>
      <c r="GK140" s="385"/>
      <c r="GL140" s="385"/>
      <c r="GM140" s="131"/>
      <c r="GN140" s="131"/>
      <c r="GO140" s="387"/>
      <c r="GP140" s="385"/>
      <c r="GQ140" s="385"/>
      <c r="GR140" s="131"/>
      <c r="GS140" s="131"/>
      <c r="GT140" s="387"/>
      <c r="GU140" s="385"/>
      <c r="GV140" s="385"/>
      <c r="GW140" s="131"/>
      <c r="GX140" s="131"/>
      <c r="GY140" s="387"/>
      <c r="GZ140" s="385"/>
      <c r="HA140" s="385"/>
      <c r="HB140" s="131"/>
      <c r="HC140" s="131"/>
      <c r="HD140" s="387"/>
      <c r="HE140" s="385"/>
      <c r="HF140" s="385"/>
      <c r="HG140" s="131"/>
      <c r="HH140" s="131"/>
      <c r="HI140" s="387"/>
      <c r="HJ140" s="385"/>
      <c r="HK140" s="385"/>
      <c r="HL140" s="131"/>
      <c r="HM140" s="131"/>
      <c r="HN140" s="387"/>
      <c r="HO140" s="385"/>
      <c r="HP140" s="385"/>
      <c r="HQ140" s="131"/>
      <c r="HR140" s="131"/>
      <c r="HS140" s="387"/>
      <c r="HT140" s="385"/>
      <c r="HU140" s="385"/>
      <c r="HV140" s="131"/>
      <c r="HW140" s="131"/>
      <c r="HX140" s="387"/>
      <c r="HY140" s="385"/>
      <c r="HZ140" s="385"/>
      <c r="IA140" s="131"/>
      <c r="IB140" s="131"/>
      <c r="IC140" s="387"/>
      <c r="ID140" s="385"/>
      <c r="IE140" s="385"/>
      <c r="IF140" s="131"/>
      <c r="IG140" s="131"/>
      <c r="IH140" s="387"/>
      <c r="II140" s="385"/>
      <c r="IJ140" s="385"/>
      <c r="IK140" s="131"/>
      <c r="IL140" s="131"/>
      <c r="IM140" s="387"/>
      <c r="IN140" s="385"/>
      <c r="IO140" s="385"/>
      <c r="IP140" s="131"/>
      <c r="IQ140" s="131"/>
      <c r="IR140" s="387"/>
      <c r="IS140" s="385"/>
      <c r="IT140" s="385"/>
      <c r="IU140" s="131"/>
      <c r="IV140" s="131"/>
      <c r="IW140" s="387"/>
      <c r="IX140" s="385"/>
      <c r="IY140" s="386"/>
      <c r="IZ140" s="405"/>
      <c r="JA140" s="378"/>
      <c r="JB140" s="256"/>
      <c r="JC140" s="256"/>
    </row>
    <row r="141" spans="1:263" s="3" customFormat="1" x14ac:dyDescent="0.35">
      <c r="A141" s="198"/>
      <c r="B141" s="359"/>
      <c r="C141" s="45" t="s">
        <v>915</v>
      </c>
      <c r="D141" s="105" t="s">
        <v>916</v>
      </c>
      <c r="E141" s="102"/>
      <c r="F141" s="289"/>
      <c r="G141" s="148"/>
      <c r="H141" s="150"/>
      <c r="I141" s="202"/>
      <c r="J141" s="324"/>
      <c r="K141" s="131"/>
      <c r="L141" s="131" t="str">
        <f>IFERROR(ROUND(L137*L139,2),"")</f>
        <v/>
      </c>
      <c r="M141" s="385"/>
      <c r="N141" s="385"/>
      <c r="O141" s="131"/>
      <c r="P141" s="131"/>
      <c r="Q141" s="131" t="str">
        <f>IFERROR(ROUND(Q137*Q139,2),"")</f>
        <v/>
      </c>
      <c r="R141" s="385"/>
      <c r="S141" s="385"/>
      <c r="T141" s="131"/>
      <c r="U141" s="131"/>
      <c r="V141" s="131" t="str">
        <f>IFERROR(ROUND(V137*V139,2),"")</f>
        <v/>
      </c>
      <c r="W141" s="385"/>
      <c r="X141" s="385"/>
      <c r="Y141" s="131"/>
      <c r="Z141" s="131"/>
      <c r="AA141" s="131" t="str">
        <f>IFERROR(ROUND(AA137*AA139,2),"")</f>
        <v/>
      </c>
      <c r="AB141" s="385"/>
      <c r="AC141" s="385"/>
      <c r="AD141" s="131"/>
      <c r="AE141" s="131"/>
      <c r="AF141" s="131" t="str">
        <f>IFERROR(ROUND(AF137*AF139,2),"")</f>
        <v/>
      </c>
      <c r="AG141" s="385"/>
      <c r="AH141" s="385"/>
      <c r="AI141" s="131"/>
      <c r="AJ141" s="131"/>
      <c r="AK141" s="131" t="str">
        <f>IFERROR(ROUND(AK137*AK139,2),"")</f>
        <v/>
      </c>
      <c r="AL141" s="385"/>
      <c r="AM141" s="385"/>
      <c r="AN141" s="131"/>
      <c r="AO141" s="131"/>
      <c r="AP141" s="131" t="str">
        <f>IFERROR(ROUND(AP137*AP139,2),"")</f>
        <v/>
      </c>
      <c r="AQ141" s="385"/>
      <c r="AR141" s="385"/>
      <c r="AS141" s="131"/>
      <c r="AT141" s="131"/>
      <c r="AU141" s="131" t="str">
        <f>IFERROR(ROUND(AU137*AU139,2),"")</f>
        <v/>
      </c>
      <c r="AV141" s="385"/>
      <c r="AW141" s="385"/>
      <c r="AX141" s="131"/>
      <c r="AY141" s="131"/>
      <c r="AZ141" s="131" t="str">
        <f>IFERROR(ROUND(AZ137*AZ139,2),"")</f>
        <v/>
      </c>
      <c r="BA141" s="385"/>
      <c r="BB141" s="385"/>
      <c r="BC141" s="131"/>
      <c r="BD141" s="131"/>
      <c r="BE141" s="131" t="str">
        <f>IFERROR(ROUND(BE137*BE139,2),"")</f>
        <v/>
      </c>
      <c r="BF141" s="385"/>
      <c r="BG141" s="385"/>
      <c r="BH141" s="131"/>
      <c r="BI141" s="131"/>
      <c r="BJ141" s="131" t="str">
        <f>IFERROR(ROUND(BJ137*BJ139,2),"")</f>
        <v/>
      </c>
      <c r="BK141" s="385"/>
      <c r="BL141" s="385"/>
      <c r="BM141" s="131"/>
      <c r="BN141" s="131"/>
      <c r="BO141" s="131" t="str">
        <f>IFERROR(ROUND(BO137*BO139,2),"")</f>
        <v/>
      </c>
      <c r="BP141" s="385"/>
      <c r="BQ141" s="385"/>
      <c r="BR141" s="131"/>
      <c r="BS141" s="131"/>
      <c r="BT141" s="131" t="str">
        <f>IFERROR(ROUND(BT137*BT139,2),"")</f>
        <v/>
      </c>
      <c r="BU141" s="385"/>
      <c r="BV141" s="385"/>
      <c r="BW141" s="131"/>
      <c r="BX141" s="131"/>
      <c r="BY141" s="131" t="str">
        <f>IFERROR(ROUND(BY137*BY139,2),"")</f>
        <v/>
      </c>
      <c r="BZ141" s="385"/>
      <c r="CA141" s="385"/>
      <c r="CB141" s="131"/>
      <c r="CC141" s="131"/>
      <c r="CD141" s="131" t="str">
        <f>IFERROR(ROUND(CD137*CD139,2),"")</f>
        <v/>
      </c>
      <c r="CE141" s="385"/>
      <c r="CF141" s="385"/>
      <c r="CG141" s="131"/>
      <c r="CH141" s="131"/>
      <c r="CI141" s="131" t="str">
        <f>IFERROR(ROUND(CI137*CI139,2),"")</f>
        <v/>
      </c>
      <c r="CJ141" s="385"/>
      <c r="CK141" s="385"/>
      <c r="CL141" s="131"/>
      <c r="CM141" s="131"/>
      <c r="CN141" s="131" t="str">
        <f>IFERROR(ROUND(CN137*CN139,2),"")</f>
        <v/>
      </c>
      <c r="CO141" s="385"/>
      <c r="CP141" s="385"/>
      <c r="CQ141" s="131"/>
      <c r="CR141" s="131"/>
      <c r="CS141" s="131" t="str">
        <f>IFERROR(ROUND(CS137*CS139,2),"")</f>
        <v/>
      </c>
      <c r="CT141" s="385"/>
      <c r="CU141" s="385"/>
      <c r="CV141" s="131"/>
      <c r="CW141" s="131"/>
      <c r="CX141" s="131" t="str">
        <f>IFERROR(ROUND(CX137*CX139,2),"")</f>
        <v/>
      </c>
      <c r="CY141" s="385"/>
      <c r="CZ141" s="385"/>
      <c r="DA141" s="131"/>
      <c r="DB141" s="131"/>
      <c r="DC141" s="131" t="str">
        <f>IFERROR(ROUND(DC137*DC139,2),"")</f>
        <v/>
      </c>
      <c r="DD141" s="385"/>
      <c r="DE141" s="385"/>
      <c r="DF141" s="131"/>
      <c r="DG141" s="131"/>
      <c r="DH141" s="131" t="str">
        <f>IFERROR(ROUND(DH137*DH139,2),"")</f>
        <v/>
      </c>
      <c r="DI141" s="385"/>
      <c r="DJ141" s="385"/>
      <c r="DK141" s="131"/>
      <c r="DL141" s="131"/>
      <c r="DM141" s="131" t="str">
        <f>IFERROR(ROUND(DM137*DM139,2),"")</f>
        <v/>
      </c>
      <c r="DN141" s="385"/>
      <c r="DO141" s="385"/>
      <c r="DP141" s="131"/>
      <c r="DQ141" s="131"/>
      <c r="DR141" s="131" t="str">
        <f>IFERROR(ROUND(DR137*DR139,2),"")</f>
        <v/>
      </c>
      <c r="DS141" s="385"/>
      <c r="DT141" s="385"/>
      <c r="DU141" s="131"/>
      <c r="DV141" s="131"/>
      <c r="DW141" s="131" t="str">
        <f>IFERROR(ROUND(DW137*DW139,2),"")</f>
        <v/>
      </c>
      <c r="DX141" s="385"/>
      <c r="DY141" s="385"/>
      <c r="DZ141" s="131"/>
      <c r="EA141" s="131"/>
      <c r="EB141" s="131" t="str">
        <f>IFERROR(ROUND(EB137*EB139,2),"")</f>
        <v/>
      </c>
      <c r="EC141" s="385"/>
      <c r="ED141" s="385"/>
      <c r="EE141" s="131"/>
      <c r="EF141" s="131"/>
      <c r="EG141" s="131" t="str">
        <f>IFERROR(ROUND(EG137*EG139,2),"")</f>
        <v/>
      </c>
      <c r="EH141" s="385"/>
      <c r="EI141" s="385"/>
      <c r="EJ141" s="131"/>
      <c r="EK141" s="131"/>
      <c r="EL141" s="131" t="str">
        <f>IFERROR(ROUND(EL137*EL139,2),"")</f>
        <v/>
      </c>
      <c r="EM141" s="385"/>
      <c r="EN141" s="385"/>
      <c r="EO141" s="131"/>
      <c r="EP141" s="131"/>
      <c r="EQ141" s="131" t="str">
        <f>IFERROR(ROUND(EQ137*EQ139,2),"")</f>
        <v/>
      </c>
      <c r="ER141" s="385"/>
      <c r="ES141" s="385"/>
      <c r="ET141" s="131"/>
      <c r="EU141" s="131"/>
      <c r="EV141" s="131" t="str">
        <f>IFERROR(ROUND(EV137*EV139,2),"")</f>
        <v/>
      </c>
      <c r="EW141" s="385"/>
      <c r="EX141" s="385"/>
      <c r="EY141" s="131"/>
      <c r="EZ141" s="131"/>
      <c r="FA141" s="131" t="str">
        <f>IFERROR(ROUND(FA137*FA139,2),"")</f>
        <v/>
      </c>
      <c r="FB141" s="385"/>
      <c r="FC141" s="385"/>
      <c r="FD141" s="131"/>
      <c r="FE141" s="131"/>
      <c r="FF141" s="131" t="str">
        <f>IFERROR(ROUND(FF137*FF139,2),"")</f>
        <v/>
      </c>
      <c r="FG141" s="385"/>
      <c r="FH141" s="385"/>
      <c r="FI141" s="131"/>
      <c r="FJ141" s="131"/>
      <c r="FK141" s="131" t="str">
        <f>IFERROR(ROUND(FK137*FK139,2),"")</f>
        <v/>
      </c>
      <c r="FL141" s="385"/>
      <c r="FM141" s="385"/>
      <c r="FN141" s="131"/>
      <c r="FO141" s="131"/>
      <c r="FP141" s="131" t="str">
        <f>IFERROR(ROUND(FP137*FP139,2),"")</f>
        <v/>
      </c>
      <c r="FQ141" s="385"/>
      <c r="FR141" s="385"/>
      <c r="FS141" s="131"/>
      <c r="FT141" s="131"/>
      <c r="FU141" s="131" t="str">
        <f>IFERROR(ROUND(FU137*FU139,2),"")</f>
        <v/>
      </c>
      <c r="FV141" s="385"/>
      <c r="FW141" s="385"/>
      <c r="FX141" s="131"/>
      <c r="FY141" s="131"/>
      <c r="FZ141" s="131" t="str">
        <f>IFERROR(ROUND(FZ137*FZ139,2),"")</f>
        <v/>
      </c>
      <c r="GA141" s="385"/>
      <c r="GB141" s="385"/>
      <c r="GC141" s="131"/>
      <c r="GD141" s="131"/>
      <c r="GE141" s="131" t="str">
        <f>IFERROR(ROUND(GE137*GE139,2),"")</f>
        <v/>
      </c>
      <c r="GF141" s="385"/>
      <c r="GG141" s="385"/>
      <c r="GH141" s="131"/>
      <c r="GI141" s="131"/>
      <c r="GJ141" s="131" t="str">
        <f>IFERROR(ROUND(GJ137*GJ139,2),"")</f>
        <v/>
      </c>
      <c r="GK141" s="385"/>
      <c r="GL141" s="385"/>
      <c r="GM141" s="131"/>
      <c r="GN141" s="131"/>
      <c r="GO141" s="131" t="str">
        <f>IFERROR(ROUND(GO137*GO139,2),"")</f>
        <v/>
      </c>
      <c r="GP141" s="385"/>
      <c r="GQ141" s="385"/>
      <c r="GR141" s="131"/>
      <c r="GS141" s="131"/>
      <c r="GT141" s="131" t="str">
        <f>IFERROR(ROUND(GT137*GT139,2),"")</f>
        <v/>
      </c>
      <c r="GU141" s="385"/>
      <c r="GV141" s="385"/>
      <c r="GW141" s="131"/>
      <c r="GX141" s="131"/>
      <c r="GY141" s="131" t="str">
        <f>IFERROR(ROUND(GY137*GY139,2),"")</f>
        <v/>
      </c>
      <c r="GZ141" s="385"/>
      <c r="HA141" s="385"/>
      <c r="HB141" s="131"/>
      <c r="HC141" s="131"/>
      <c r="HD141" s="131" t="str">
        <f>IFERROR(ROUND(HD137*HD139,2),"")</f>
        <v/>
      </c>
      <c r="HE141" s="385"/>
      <c r="HF141" s="385"/>
      <c r="HG141" s="131"/>
      <c r="HH141" s="131"/>
      <c r="HI141" s="131" t="str">
        <f>IFERROR(ROUND(HI137*HI139,2),"")</f>
        <v/>
      </c>
      <c r="HJ141" s="385"/>
      <c r="HK141" s="385"/>
      <c r="HL141" s="131"/>
      <c r="HM141" s="131"/>
      <c r="HN141" s="131" t="str">
        <f>IFERROR(ROUND(HN137*HN139,2),"")</f>
        <v/>
      </c>
      <c r="HO141" s="385"/>
      <c r="HP141" s="385"/>
      <c r="HQ141" s="131"/>
      <c r="HR141" s="131"/>
      <c r="HS141" s="131" t="str">
        <f>IFERROR(ROUND(HS137*HS139,2),"")</f>
        <v/>
      </c>
      <c r="HT141" s="385"/>
      <c r="HU141" s="385"/>
      <c r="HV141" s="131"/>
      <c r="HW141" s="131"/>
      <c r="HX141" s="131" t="str">
        <f>IFERROR(ROUND(HX137*HX139,2),"")</f>
        <v/>
      </c>
      <c r="HY141" s="385"/>
      <c r="HZ141" s="385"/>
      <c r="IA141" s="131"/>
      <c r="IB141" s="131"/>
      <c r="IC141" s="131" t="str">
        <f>IFERROR(ROUND(IC137*IC139,2),"")</f>
        <v/>
      </c>
      <c r="ID141" s="385"/>
      <c r="IE141" s="385"/>
      <c r="IF141" s="131"/>
      <c r="IG141" s="131"/>
      <c r="IH141" s="131" t="str">
        <f>IFERROR(ROUND(IH137*IH139,2),"")</f>
        <v/>
      </c>
      <c r="II141" s="385"/>
      <c r="IJ141" s="385"/>
      <c r="IK141" s="131"/>
      <c r="IL141" s="131"/>
      <c r="IM141" s="131" t="str">
        <f>IFERROR(ROUND(IM137*IM139,2),"")</f>
        <v/>
      </c>
      <c r="IN141" s="385"/>
      <c r="IO141" s="385"/>
      <c r="IP141" s="131"/>
      <c r="IQ141" s="131"/>
      <c r="IR141" s="131" t="str">
        <f>IFERROR(ROUND(IR137*IR139,2),"")</f>
        <v/>
      </c>
      <c r="IS141" s="385"/>
      <c r="IT141" s="385"/>
      <c r="IU141" s="131"/>
      <c r="IV141" s="131"/>
      <c r="IW141" s="131" t="str">
        <f>IFERROR(ROUND(IW137*IW139,2),"")</f>
        <v/>
      </c>
      <c r="IX141" s="385"/>
      <c r="IY141" s="386"/>
      <c r="IZ141" s="405"/>
      <c r="JA141" s="378"/>
      <c r="JB141" s="256"/>
      <c r="JC141" s="256"/>
    </row>
    <row r="142" spans="1:263" s="3" customFormat="1" x14ac:dyDescent="0.35">
      <c r="A142" s="198"/>
      <c r="B142" s="359"/>
      <c r="C142" s="239"/>
      <c r="D142" s="160"/>
      <c r="E142" s="102"/>
      <c r="F142" s="289"/>
      <c r="G142" s="148"/>
      <c r="H142" s="150"/>
      <c r="I142" s="202"/>
      <c r="J142" s="324"/>
      <c r="K142" s="131"/>
      <c r="L142" s="131"/>
      <c r="M142" s="385"/>
      <c r="N142" s="385"/>
      <c r="O142" s="131"/>
      <c r="P142" s="131"/>
      <c r="Q142" s="131"/>
      <c r="R142" s="385"/>
      <c r="S142" s="385"/>
      <c r="T142" s="131"/>
      <c r="U142" s="131"/>
      <c r="V142" s="131"/>
      <c r="W142" s="385"/>
      <c r="X142" s="385"/>
      <c r="Y142" s="131"/>
      <c r="Z142" s="131"/>
      <c r="AA142" s="131"/>
      <c r="AB142" s="385"/>
      <c r="AC142" s="385"/>
      <c r="AD142" s="131"/>
      <c r="AE142" s="131"/>
      <c r="AF142" s="131"/>
      <c r="AG142" s="385"/>
      <c r="AH142" s="385"/>
      <c r="AI142" s="131"/>
      <c r="AJ142" s="131"/>
      <c r="AK142" s="131"/>
      <c r="AL142" s="385"/>
      <c r="AM142" s="385"/>
      <c r="AN142" s="131"/>
      <c r="AO142" s="131"/>
      <c r="AP142" s="131"/>
      <c r="AQ142" s="385"/>
      <c r="AR142" s="385"/>
      <c r="AS142" s="131"/>
      <c r="AT142" s="131"/>
      <c r="AU142" s="131"/>
      <c r="AV142" s="385"/>
      <c r="AW142" s="385"/>
      <c r="AX142" s="131"/>
      <c r="AY142" s="131"/>
      <c r="AZ142" s="131"/>
      <c r="BA142" s="385"/>
      <c r="BB142" s="385"/>
      <c r="BC142" s="131"/>
      <c r="BD142" s="131"/>
      <c r="BE142" s="131"/>
      <c r="BF142" s="385"/>
      <c r="BG142" s="385"/>
      <c r="BH142" s="131"/>
      <c r="BI142" s="131"/>
      <c r="BJ142" s="131"/>
      <c r="BK142" s="385"/>
      <c r="BL142" s="385"/>
      <c r="BM142" s="131"/>
      <c r="BN142" s="131"/>
      <c r="BO142" s="131"/>
      <c r="BP142" s="385"/>
      <c r="BQ142" s="385"/>
      <c r="BR142" s="131"/>
      <c r="BS142" s="131"/>
      <c r="BT142" s="131"/>
      <c r="BU142" s="385"/>
      <c r="BV142" s="385"/>
      <c r="BW142" s="131"/>
      <c r="BX142" s="131"/>
      <c r="BY142" s="131"/>
      <c r="BZ142" s="385"/>
      <c r="CA142" s="385"/>
      <c r="CB142" s="131"/>
      <c r="CC142" s="131"/>
      <c r="CD142" s="131"/>
      <c r="CE142" s="385"/>
      <c r="CF142" s="385"/>
      <c r="CG142" s="131"/>
      <c r="CH142" s="131"/>
      <c r="CI142" s="131"/>
      <c r="CJ142" s="385"/>
      <c r="CK142" s="385"/>
      <c r="CL142" s="131"/>
      <c r="CM142" s="131"/>
      <c r="CN142" s="131"/>
      <c r="CO142" s="385"/>
      <c r="CP142" s="385"/>
      <c r="CQ142" s="131"/>
      <c r="CR142" s="131"/>
      <c r="CS142" s="131"/>
      <c r="CT142" s="385"/>
      <c r="CU142" s="385"/>
      <c r="CV142" s="131"/>
      <c r="CW142" s="131"/>
      <c r="CX142" s="131"/>
      <c r="CY142" s="385"/>
      <c r="CZ142" s="385"/>
      <c r="DA142" s="131"/>
      <c r="DB142" s="131"/>
      <c r="DC142" s="131"/>
      <c r="DD142" s="385"/>
      <c r="DE142" s="385"/>
      <c r="DF142" s="131"/>
      <c r="DG142" s="131"/>
      <c r="DH142" s="131"/>
      <c r="DI142" s="385"/>
      <c r="DJ142" s="385"/>
      <c r="DK142" s="131"/>
      <c r="DL142" s="131"/>
      <c r="DM142" s="131"/>
      <c r="DN142" s="385"/>
      <c r="DO142" s="385"/>
      <c r="DP142" s="131"/>
      <c r="DQ142" s="131"/>
      <c r="DR142" s="131"/>
      <c r="DS142" s="385"/>
      <c r="DT142" s="385"/>
      <c r="DU142" s="131"/>
      <c r="DV142" s="131"/>
      <c r="DW142" s="131"/>
      <c r="DX142" s="385"/>
      <c r="DY142" s="385"/>
      <c r="DZ142" s="131"/>
      <c r="EA142" s="131"/>
      <c r="EB142" s="131"/>
      <c r="EC142" s="385"/>
      <c r="ED142" s="385"/>
      <c r="EE142" s="131"/>
      <c r="EF142" s="131"/>
      <c r="EG142" s="131"/>
      <c r="EH142" s="385"/>
      <c r="EI142" s="385"/>
      <c r="EJ142" s="131"/>
      <c r="EK142" s="131"/>
      <c r="EL142" s="131"/>
      <c r="EM142" s="385"/>
      <c r="EN142" s="385"/>
      <c r="EO142" s="131"/>
      <c r="EP142" s="131"/>
      <c r="EQ142" s="131"/>
      <c r="ER142" s="385"/>
      <c r="ES142" s="385"/>
      <c r="ET142" s="131"/>
      <c r="EU142" s="131"/>
      <c r="EV142" s="131"/>
      <c r="EW142" s="385"/>
      <c r="EX142" s="385"/>
      <c r="EY142" s="131"/>
      <c r="EZ142" s="131"/>
      <c r="FA142" s="131"/>
      <c r="FB142" s="385"/>
      <c r="FC142" s="385"/>
      <c r="FD142" s="131"/>
      <c r="FE142" s="131"/>
      <c r="FF142" s="131"/>
      <c r="FG142" s="385"/>
      <c r="FH142" s="385"/>
      <c r="FI142" s="131"/>
      <c r="FJ142" s="131"/>
      <c r="FK142" s="131"/>
      <c r="FL142" s="385"/>
      <c r="FM142" s="385"/>
      <c r="FN142" s="131"/>
      <c r="FO142" s="131"/>
      <c r="FP142" s="131"/>
      <c r="FQ142" s="385"/>
      <c r="FR142" s="385"/>
      <c r="FS142" s="131"/>
      <c r="FT142" s="131"/>
      <c r="FU142" s="131"/>
      <c r="FV142" s="385"/>
      <c r="FW142" s="385"/>
      <c r="FX142" s="131"/>
      <c r="FY142" s="131"/>
      <c r="FZ142" s="131"/>
      <c r="GA142" s="385"/>
      <c r="GB142" s="385"/>
      <c r="GC142" s="131"/>
      <c r="GD142" s="131"/>
      <c r="GE142" s="131"/>
      <c r="GF142" s="385"/>
      <c r="GG142" s="385"/>
      <c r="GH142" s="131"/>
      <c r="GI142" s="131"/>
      <c r="GJ142" s="131"/>
      <c r="GK142" s="385"/>
      <c r="GL142" s="385"/>
      <c r="GM142" s="131"/>
      <c r="GN142" s="131"/>
      <c r="GO142" s="131"/>
      <c r="GP142" s="385"/>
      <c r="GQ142" s="385"/>
      <c r="GR142" s="131"/>
      <c r="GS142" s="131"/>
      <c r="GT142" s="131"/>
      <c r="GU142" s="385"/>
      <c r="GV142" s="385"/>
      <c r="GW142" s="131"/>
      <c r="GX142" s="131"/>
      <c r="GY142" s="131"/>
      <c r="GZ142" s="385"/>
      <c r="HA142" s="385"/>
      <c r="HB142" s="131"/>
      <c r="HC142" s="131"/>
      <c r="HD142" s="131"/>
      <c r="HE142" s="385"/>
      <c r="HF142" s="385"/>
      <c r="HG142" s="131"/>
      <c r="HH142" s="131"/>
      <c r="HI142" s="131"/>
      <c r="HJ142" s="385"/>
      <c r="HK142" s="385"/>
      <c r="HL142" s="131"/>
      <c r="HM142" s="131"/>
      <c r="HN142" s="131"/>
      <c r="HO142" s="385"/>
      <c r="HP142" s="385"/>
      <c r="HQ142" s="131"/>
      <c r="HR142" s="131"/>
      <c r="HS142" s="131"/>
      <c r="HT142" s="385"/>
      <c r="HU142" s="385"/>
      <c r="HV142" s="131"/>
      <c r="HW142" s="131"/>
      <c r="HX142" s="131"/>
      <c r="HY142" s="385"/>
      <c r="HZ142" s="385"/>
      <c r="IA142" s="131"/>
      <c r="IB142" s="131"/>
      <c r="IC142" s="131"/>
      <c r="ID142" s="385"/>
      <c r="IE142" s="385"/>
      <c r="IF142" s="131"/>
      <c r="IG142" s="131"/>
      <c r="IH142" s="131"/>
      <c r="II142" s="385"/>
      <c r="IJ142" s="385"/>
      <c r="IK142" s="131"/>
      <c r="IL142" s="131"/>
      <c r="IM142" s="131"/>
      <c r="IN142" s="385"/>
      <c r="IO142" s="385"/>
      <c r="IP142" s="131"/>
      <c r="IQ142" s="131"/>
      <c r="IR142" s="131"/>
      <c r="IS142" s="385"/>
      <c r="IT142" s="385"/>
      <c r="IU142" s="131"/>
      <c r="IV142" s="131"/>
      <c r="IW142" s="131"/>
      <c r="IX142" s="385"/>
      <c r="IY142" s="386"/>
      <c r="IZ142" s="405"/>
      <c r="JA142" s="378"/>
      <c r="JB142" s="256"/>
      <c r="JC142" s="256"/>
    </row>
    <row r="143" spans="1:263" s="3" customFormat="1" x14ac:dyDescent="0.35">
      <c r="A143" s="198"/>
      <c r="B143" s="359"/>
      <c r="C143" s="45" t="s">
        <v>917</v>
      </c>
      <c r="D143" s="105" t="s">
        <v>902</v>
      </c>
      <c r="E143" s="102"/>
      <c r="F143" s="285"/>
      <c r="G143" s="131"/>
      <c r="H143" s="325"/>
      <c r="I143" s="202"/>
      <c r="J143" s="324"/>
      <c r="K143" s="131"/>
      <c r="L143" s="130"/>
      <c r="M143" s="49"/>
      <c r="N143" s="49"/>
      <c r="O143" s="131"/>
      <c r="P143" s="131"/>
      <c r="Q143" s="130"/>
      <c r="R143" s="49"/>
      <c r="S143" s="49"/>
      <c r="T143" s="131"/>
      <c r="U143" s="131"/>
      <c r="V143" s="130"/>
      <c r="W143" s="49"/>
      <c r="X143" s="49"/>
      <c r="Y143" s="131"/>
      <c r="Z143" s="131"/>
      <c r="AA143" s="130"/>
      <c r="AB143" s="49"/>
      <c r="AC143" s="49"/>
      <c r="AD143" s="131"/>
      <c r="AE143" s="131"/>
      <c r="AF143" s="130"/>
      <c r="AG143" s="49"/>
      <c r="AH143" s="49"/>
      <c r="AI143" s="131"/>
      <c r="AJ143" s="131"/>
      <c r="AK143" s="130"/>
      <c r="AL143" s="49"/>
      <c r="AM143" s="49"/>
      <c r="AN143" s="131"/>
      <c r="AO143" s="131"/>
      <c r="AP143" s="130"/>
      <c r="AQ143" s="49"/>
      <c r="AR143" s="49"/>
      <c r="AS143" s="131"/>
      <c r="AT143" s="131"/>
      <c r="AU143" s="130"/>
      <c r="AV143" s="49"/>
      <c r="AW143" s="49"/>
      <c r="AX143" s="131"/>
      <c r="AY143" s="131"/>
      <c r="AZ143" s="130"/>
      <c r="BA143" s="49"/>
      <c r="BB143" s="49"/>
      <c r="BC143" s="131"/>
      <c r="BD143" s="131"/>
      <c r="BE143" s="130"/>
      <c r="BF143" s="49"/>
      <c r="BG143" s="49"/>
      <c r="BH143" s="131"/>
      <c r="BI143" s="131"/>
      <c r="BJ143" s="130"/>
      <c r="BK143" s="49"/>
      <c r="BL143" s="49"/>
      <c r="BM143" s="131"/>
      <c r="BN143" s="131"/>
      <c r="BO143" s="130"/>
      <c r="BP143" s="49"/>
      <c r="BQ143" s="49"/>
      <c r="BR143" s="131"/>
      <c r="BS143" s="131"/>
      <c r="BT143" s="130"/>
      <c r="BU143" s="49"/>
      <c r="BV143" s="49"/>
      <c r="BW143" s="131"/>
      <c r="BX143" s="131"/>
      <c r="BY143" s="130"/>
      <c r="BZ143" s="49"/>
      <c r="CA143" s="49"/>
      <c r="CB143" s="131"/>
      <c r="CC143" s="131"/>
      <c r="CD143" s="130"/>
      <c r="CE143" s="49"/>
      <c r="CF143" s="49"/>
      <c r="CG143" s="131"/>
      <c r="CH143" s="131"/>
      <c r="CI143" s="130"/>
      <c r="CJ143" s="49"/>
      <c r="CK143" s="49"/>
      <c r="CL143" s="131"/>
      <c r="CM143" s="131"/>
      <c r="CN143" s="130"/>
      <c r="CO143" s="49"/>
      <c r="CP143" s="49"/>
      <c r="CQ143" s="131"/>
      <c r="CR143" s="131"/>
      <c r="CS143" s="130"/>
      <c r="CT143" s="49"/>
      <c r="CU143" s="49"/>
      <c r="CV143" s="131"/>
      <c r="CW143" s="131"/>
      <c r="CX143" s="130"/>
      <c r="CY143" s="49"/>
      <c r="CZ143" s="49"/>
      <c r="DA143" s="131"/>
      <c r="DB143" s="131"/>
      <c r="DC143" s="130"/>
      <c r="DD143" s="49"/>
      <c r="DE143" s="49"/>
      <c r="DF143" s="131"/>
      <c r="DG143" s="131"/>
      <c r="DH143" s="130"/>
      <c r="DI143" s="49"/>
      <c r="DJ143" s="49"/>
      <c r="DK143" s="131"/>
      <c r="DL143" s="131"/>
      <c r="DM143" s="130"/>
      <c r="DN143" s="49"/>
      <c r="DO143" s="49"/>
      <c r="DP143" s="131"/>
      <c r="DQ143" s="131"/>
      <c r="DR143" s="130"/>
      <c r="DS143" s="49"/>
      <c r="DT143" s="49"/>
      <c r="DU143" s="131"/>
      <c r="DV143" s="131"/>
      <c r="DW143" s="130"/>
      <c r="DX143" s="49"/>
      <c r="DY143" s="49"/>
      <c r="DZ143" s="131"/>
      <c r="EA143" s="131"/>
      <c r="EB143" s="130"/>
      <c r="EC143" s="49"/>
      <c r="ED143" s="49"/>
      <c r="EE143" s="131"/>
      <c r="EF143" s="131"/>
      <c r="EG143" s="130"/>
      <c r="EH143" s="49"/>
      <c r="EI143" s="49"/>
      <c r="EJ143" s="131"/>
      <c r="EK143" s="131"/>
      <c r="EL143" s="130"/>
      <c r="EM143" s="49"/>
      <c r="EN143" s="49"/>
      <c r="EO143" s="131"/>
      <c r="EP143" s="131"/>
      <c r="EQ143" s="130"/>
      <c r="ER143" s="49"/>
      <c r="ES143" s="49"/>
      <c r="ET143" s="131"/>
      <c r="EU143" s="131"/>
      <c r="EV143" s="130"/>
      <c r="EW143" s="49"/>
      <c r="EX143" s="49"/>
      <c r="EY143" s="131"/>
      <c r="EZ143" s="131"/>
      <c r="FA143" s="130"/>
      <c r="FB143" s="49"/>
      <c r="FC143" s="49"/>
      <c r="FD143" s="131"/>
      <c r="FE143" s="131"/>
      <c r="FF143" s="130"/>
      <c r="FG143" s="49"/>
      <c r="FH143" s="49"/>
      <c r="FI143" s="131"/>
      <c r="FJ143" s="131"/>
      <c r="FK143" s="130"/>
      <c r="FL143" s="49"/>
      <c r="FM143" s="49"/>
      <c r="FN143" s="131"/>
      <c r="FO143" s="131"/>
      <c r="FP143" s="130"/>
      <c r="FQ143" s="49"/>
      <c r="FR143" s="49"/>
      <c r="FS143" s="131"/>
      <c r="FT143" s="131"/>
      <c r="FU143" s="130"/>
      <c r="FV143" s="49"/>
      <c r="FW143" s="49"/>
      <c r="FX143" s="131"/>
      <c r="FY143" s="131"/>
      <c r="FZ143" s="130"/>
      <c r="GA143" s="49"/>
      <c r="GB143" s="49"/>
      <c r="GC143" s="131"/>
      <c r="GD143" s="131"/>
      <c r="GE143" s="130"/>
      <c r="GF143" s="49"/>
      <c r="GG143" s="49"/>
      <c r="GH143" s="131"/>
      <c r="GI143" s="131"/>
      <c r="GJ143" s="130"/>
      <c r="GK143" s="49"/>
      <c r="GL143" s="49"/>
      <c r="GM143" s="131"/>
      <c r="GN143" s="131"/>
      <c r="GO143" s="130"/>
      <c r="GP143" s="49"/>
      <c r="GQ143" s="49"/>
      <c r="GR143" s="131"/>
      <c r="GS143" s="131"/>
      <c r="GT143" s="130"/>
      <c r="GU143" s="49"/>
      <c r="GV143" s="49"/>
      <c r="GW143" s="131"/>
      <c r="GX143" s="131"/>
      <c r="GY143" s="130"/>
      <c r="GZ143" s="49"/>
      <c r="HA143" s="49"/>
      <c r="HB143" s="131"/>
      <c r="HC143" s="131"/>
      <c r="HD143" s="130"/>
      <c r="HE143" s="49"/>
      <c r="HF143" s="49"/>
      <c r="HG143" s="131"/>
      <c r="HH143" s="131"/>
      <c r="HI143" s="130"/>
      <c r="HJ143" s="49"/>
      <c r="HK143" s="49"/>
      <c r="HL143" s="131"/>
      <c r="HM143" s="131"/>
      <c r="HN143" s="130"/>
      <c r="HO143" s="49"/>
      <c r="HP143" s="49"/>
      <c r="HQ143" s="131"/>
      <c r="HR143" s="131"/>
      <c r="HS143" s="130"/>
      <c r="HT143" s="49"/>
      <c r="HU143" s="49"/>
      <c r="HV143" s="131"/>
      <c r="HW143" s="131"/>
      <c r="HX143" s="130"/>
      <c r="HY143" s="49"/>
      <c r="HZ143" s="49"/>
      <c r="IA143" s="131"/>
      <c r="IB143" s="131"/>
      <c r="IC143" s="130"/>
      <c r="ID143" s="49"/>
      <c r="IE143" s="49"/>
      <c r="IF143" s="131"/>
      <c r="IG143" s="131"/>
      <c r="IH143" s="130"/>
      <c r="II143" s="49"/>
      <c r="IJ143" s="49"/>
      <c r="IK143" s="131"/>
      <c r="IL143" s="131"/>
      <c r="IM143" s="130"/>
      <c r="IN143" s="49"/>
      <c r="IO143" s="49"/>
      <c r="IP143" s="131"/>
      <c r="IQ143" s="131"/>
      <c r="IR143" s="130"/>
      <c r="IS143" s="49"/>
      <c r="IT143" s="49"/>
      <c r="IU143" s="131"/>
      <c r="IV143" s="131"/>
      <c r="IW143" s="130"/>
      <c r="IX143" s="49"/>
      <c r="IY143" s="50"/>
      <c r="IZ143" s="405"/>
      <c r="JA143" s="378"/>
      <c r="JB143" s="256"/>
      <c r="JC143" s="256"/>
    </row>
    <row r="144" spans="1:263" s="3" customFormat="1" x14ac:dyDescent="0.35">
      <c r="A144" s="198"/>
      <c r="B144" s="359"/>
      <c r="C144" s="45"/>
      <c r="D144" s="105"/>
      <c r="E144" s="102"/>
      <c r="F144" s="285"/>
      <c r="G144" s="131"/>
      <c r="H144" s="325"/>
      <c r="I144" s="202"/>
      <c r="J144" s="324"/>
      <c r="K144" s="131"/>
      <c r="L144" s="131"/>
      <c r="M144" s="49"/>
      <c r="N144" s="49"/>
      <c r="O144" s="131"/>
      <c r="P144" s="131"/>
      <c r="Q144" s="131"/>
      <c r="R144" s="49"/>
      <c r="S144" s="49"/>
      <c r="T144" s="131"/>
      <c r="U144" s="131"/>
      <c r="V144" s="131"/>
      <c r="W144" s="49"/>
      <c r="X144" s="49"/>
      <c r="Y144" s="131"/>
      <c r="Z144" s="131"/>
      <c r="AA144" s="131"/>
      <c r="AB144" s="49"/>
      <c r="AC144" s="49"/>
      <c r="AD144" s="131"/>
      <c r="AE144" s="131"/>
      <c r="AF144" s="131"/>
      <c r="AG144" s="49"/>
      <c r="AH144" s="49"/>
      <c r="AI144" s="131"/>
      <c r="AJ144" s="131"/>
      <c r="AK144" s="131"/>
      <c r="AL144" s="49"/>
      <c r="AM144" s="49"/>
      <c r="AN144" s="131"/>
      <c r="AO144" s="131"/>
      <c r="AP144" s="131"/>
      <c r="AQ144" s="49"/>
      <c r="AR144" s="49"/>
      <c r="AS144" s="131"/>
      <c r="AT144" s="131"/>
      <c r="AU144" s="131"/>
      <c r="AV144" s="49"/>
      <c r="AW144" s="49"/>
      <c r="AX144" s="131"/>
      <c r="AY144" s="131"/>
      <c r="AZ144" s="131"/>
      <c r="BA144" s="49"/>
      <c r="BB144" s="49"/>
      <c r="BC144" s="131"/>
      <c r="BD144" s="131"/>
      <c r="BE144" s="131"/>
      <c r="BF144" s="49"/>
      <c r="BG144" s="49"/>
      <c r="BH144" s="131"/>
      <c r="BI144" s="131"/>
      <c r="BJ144" s="131"/>
      <c r="BK144" s="49"/>
      <c r="BL144" s="49"/>
      <c r="BM144" s="131"/>
      <c r="BN144" s="131"/>
      <c r="BO144" s="131"/>
      <c r="BP144" s="49"/>
      <c r="BQ144" s="49"/>
      <c r="BR144" s="131"/>
      <c r="BS144" s="131"/>
      <c r="BT144" s="131"/>
      <c r="BU144" s="49"/>
      <c r="BV144" s="49"/>
      <c r="BW144" s="131"/>
      <c r="BX144" s="131"/>
      <c r="BY144" s="131"/>
      <c r="BZ144" s="49"/>
      <c r="CA144" s="49"/>
      <c r="CB144" s="131"/>
      <c r="CC144" s="131"/>
      <c r="CD144" s="131"/>
      <c r="CE144" s="49"/>
      <c r="CF144" s="49"/>
      <c r="CG144" s="131"/>
      <c r="CH144" s="131"/>
      <c r="CI144" s="131"/>
      <c r="CJ144" s="49"/>
      <c r="CK144" s="49"/>
      <c r="CL144" s="131"/>
      <c r="CM144" s="131"/>
      <c r="CN144" s="131"/>
      <c r="CO144" s="49"/>
      <c r="CP144" s="49"/>
      <c r="CQ144" s="131"/>
      <c r="CR144" s="131"/>
      <c r="CS144" s="131"/>
      <c r="CT144" s="49"/>
      <c r="CU144" s="49"/>
      <c r="CV144" s="131"/>
      <c r="CW144" s="131"/>
      <c r="CX144" s="131"/>
      <c r="CY144" s="49"/>
      <c r="CZ144" s="49"/>
      <c r="DA144" s="131"/>
      <c r="DB144" s="131"/>
      <c r="DC144" s="131"/>
      <c r="DD144" s="49"/>
      <c r="DE144" s="49"/>
      <c r="DF144" s="131"/>
      <c r="DG144" s="131"/>
      <c r="DH144" s="131"/>
      <c r="DI144" s="49"/>
      <c r="DJ144" s="49"/>
      <c r="DK144" s="131"/>
      <c r="DL144" s="131"/>
      <c r="DM144" s="131"/>
      <c r="DN144" s="49"/>
      <c r="DO144" s="49"/>
      <c r="DP144" s="131"/>
      <c r="DQ144" s="131"/>
      <c r="DR144" s="131"/>
      <c r="DS144" s="49"/>
      <c r="DT144" s="49"/>
      <c r="DU144" s="131"/>
      <c r="DV144" s="131"/>
      <c r="DW144" s="131"/>
      <c r="DX144" s="49"/>
      <c r="DY144" s="49"/>
      <c r="DZ144" s="131"/>
      <c r="EA144" s="131"/>
      <c r="EB144" s="131"/>
      <c r="EC144" s="49"/>
      <c r="ED144" s="49"/>
      <c r="EE144" s="131"/>
      <c r="EF144" s="131"/>
      <c r="EG144" s="131"/>
      <c r="EH144" s="49"/>
      <c r="EI144" s="49"/>
      <c r="EJ144" s="131"/>
      <c r="EK144" s="131"/>
      <c r="EL144" s="131"/>
      <c r="EM144" s="49"/>
      <c r="EN144" s="49"/>
      <c r="EO144" s="131"/>
      <c r="EP144" s="131"/>
      <c r="EQ144" s="131"/>
      <c r="ER144" s="49"/>
      <c r="ES144" s="49"/>
      <c r="ET144" s="131"/>
      <c r="EU144" s="131"/>
      <c r="EV144" s="131"/>
      <c r="EW144" s="49"/>
      <c r="EX144" s="49"/>
      <c r="EY144" s="131"/>
      <c r="EZ144" s="131"/>
      <c r="FA144" s="131"/>
      <c r="FB144" s="49"/>
      <c r="FC144" s="49"/>
      <c r="FD144" s="131"/>
      <c r="FE144" s="131"/>
      <c r="FF144" s="131"/>
      <c r="FG144" s="49"/>
      <c r="FH144" s="49"/>
      <c r="FI144" s="131"/>
      <c r="FJ144" s="131"/>
      <c r="FK144" s="131"/>
      <c r="FL144" s="49"/>
      <c r="FM144" s="49"/>
      <c r="FN144" s="131"/>
      <c r="FO144" s="131"/>
      <c r="FP144" s="131"/>
      <c r="FQ144" s="49"/>
      <c r="FR144" s="49"/>
      <c r="FS144" s="131"/>
      <c r="FT144" s="131"/>
      <c r="FU144" s="131"/>
      <c r="FV144" s="49"/>
      <c r="FW144" s="49"/>
      <c r="FX144" s="131"/>
      <c r="FY144" s="131"/>
      <c r="FZ144" s="131"/>
      <c r="GA144" s="49"/>
      <c r="GB144" s="49"/>
      <c r="GC144" s="131"/>
      <c r="GD144" s="131"/>
      <c r="GE144" s="131"/>
      <c r="GF144" s="49"/>
      <c r="GG144" s="49"/>
      <c r="GH144" s="131"/>
      <c r="GI144" s="131"/>
      <c r="GJ144" s="131"/>
      <c r="GK144" s="49"/>
      <c r="GL144" s="49"/>
      <c r="GM144" s="131"/>
      <c r="GN144" s="131"/>
      <c r="GO144" s="131"/>
      <c r="GP144" s="49"/>
      <c r="GQ144" s="49"/>
      <c r="GR144" s="131"/>
      <c r="GS144" s="131"/>
      <c r="GT144" s="131"/>
      <c r="GU144" s="49"/>
      <c r="GV144" s="49"/>
      <c r="GW144" s="131"/>
      <c r="GX144" s="131"/>
      <c r="GY144" s="131"/>
      <c r="GZ144" s="49"/>
      <c r="HA144" s="49"/>
      <c r="HB144" s="131"/>
      <c r="HC144" s="131"/>
      <c r="HD144" s="131"/>
      <c r="HE144" s="49"/>
      <c r="HF144" s="49"/>
      <c r="HG144" s="131"/>
      <c r="HH144" s="131"/>
      <c r="HI144" s="131"/>
      <c r="HJ144" s="49"/>
      <c r="HK144" s="49"/>
      <c r="HL144" s="131"/>
      <c r="HM144" s="131"/>
      <c r="HN144" s="131"/>
      <c r="HO144" s="49"/>
      <c r="HP144" s="49"/>
      <c r="HQ144" s="131"/>
      <c r="HR144" s="131"/>
      <c r="HS144" s="131"/>
      <c r="HT144" s="49"/>
      <c r="HU144" s="49"/>
      <c r="HV144" s="131"/>
      <c r="HW144" s="131"/>
      <c r="HX144" s="131"/>
      <c r="HY144" s="49"/>
      <c r="HZ144" s="49"/>
      <c r="IA144" s="131"/>
      <c r="IB144" s="131"/>
      <c r="IC144" s="131"/>
      <c r="ID144" s="49"/>
      <c r="IE144" s="49"/>
      <c r="IF144" s="131"/>
      <c r="IG144" s="131"/>
      <c r="IH144" s="131"/>
      <c r="II144" s="49"/>
      <c r="IJ144" s="49"/>
      <c r="IK144" s="131"/>
      <c r="IL144" s="131"/>
      <c r="IM144" s="131"/>
      <c r="IN144" s="49"/>
      <c r="IO144" s="49"/>
      <c r="IP144" s="131"/>
      <c r="IQ144" s="131"/>
      <c r="IR144" s="131"/>
      <c r="IS144" s="49"/>
      <c r="IT144" s="49"/>
      <c r="IU144" s="131"/>
      <c r="IV144" s="131"/>
      <c r="IW144" s="131"/>
      <c r="IX144" s="49"/>
      <c r="IY144" s="50"/>
      <c r="IZ144" s="405"/>
      <c r="JA144" s="378"/>
      <c r="JB144" s="256"/>
      <c r="JC144" s="256"/>
    </row>
    <row r="145" spans="1:263" s="3" customFormat="1" x14ac:dyDescent="0.35">
      <c r="A145" s="198"/>
      <c r="B145" s="359"/>
      <c r="C145" s="45" t="s">
        <v>918</v>
      </c>
      <c r="D145" s="105" t="s">
        <v>904</v>
      </c>
      <c r="E145" s="102"/>
      <c r="F145" s="285" t="s">
        <v>181</v>
      </c>
      <c r="G145" s="131">
        <f>SUM(L145:IX145)</f>
        <v>0</v>
      </c>
      <c r="H145" s="325"/>
      <c r="I145" s="202"/>
      <c r="J145" s="324"/>
      <c r="K145" s="131"/>
      <c r="L145" s="412" t="str">
        <f>IFERROR(ROUND(L141*L143,2),"")</f>
        <v/>
      </c>
      <c r="M145" s="43"/>
      <c r="N145" s="43"/>
      <c r="O145" s="131"/>
      <c r="P145" s="131"/>
      <c r="Q145" s="412" t="str">
        <f>IFERROR(ROUND(Q141*Q143,2),"")</f>
        <v/>
      </c>
      <c r="R145" s="43"/>
      <c r="S145" s="43"/>
      <c r="T145" s="131"/>
      <c r="U145" s="131"/>
      <c r="V145" s="412" t="str">
        <f>IFERROR(ROUND(V141*V143,2),"")</f>
        <v/>
      </c>
      <c r="W145" s="43"/>
      <c r="X145" s="43"/>
      <c r="Y145" s="131"/>
      <c r="Z145" s="131"/>
      <c r="AA145" s="412" t="str">
        <f>IFERROR(ROUND(AA141*AA143,2),"")</f>
        <v/>
      </c>
      <c r="AB145" s="43"/>
      <c r="AC145" s="43"/>
      <c r="AD145" s="131"/>
      <c r="AE145" s="131"/>
      <c r="AF145" s="412" t="str">
        <f>IFERROR(ROUND(AF141*AF143,2),"")</f>
        <v/>
      </c>
      <c r="AG145" s="43"/>
      <c r="AH145" s="43"/>
      <c r="AI145" s="131"/>
      <c r="AJ145" s="131"/>
      <c r="AK145" s="412" t="str">
        <f>IFERROR(ROUND(AK141*AK143,2),"")</f>
        <v/>
      </c>
      <c r="AL145" s="43"/>
      <c r="AM145" s="43"/>
      <c r="AN145" s="131"/>
      <c r="AO145" s="131"/>
      <c r="AP145" s="412" t="str">
        <f>IFERROR(ROUND(AP141*AP143,2),"")</f>
        <v/>
      </c>
      <c r="AQ145" s="43"/>
      <c r="AR145" s="43"/>
      <c r="AS145" s="131"/>
      <c r="AT145" s="131"/>
      <c r="AU145" s="412" t="str">
        <f>IFERROR(ROUND(AU141*AU143,2),"")</f>
        <v/>
      </c>
      <c r="AV145" s="43"/>
      <c r="AW145" s="43"/>
      <c r="AX145" s="131"/>
      <c r="AY145" s="131"/>
      <c r="AZ145" s="412" t="str">
        <f>IFERROR(ROUND(AZ141*AZ143,2),"")</f>
        <v/>
      </c>
      <c r="BA145" s="43"/>
      <c r="BB145" s="43"/>
      <c r="BC145" s="131"/>
      <c r="BD145" s="131"/>
      <c r="BE145" s="412" t="str">
        <f>IFERROR(ROUND(BE141*BE143,2),"")</f>
        <v/>
      </c>
      <c r="BF145" s="43"/>
      <c r="BG145" s="43"/>
      <c r="BH145" s="131"/>
      <c r="BI145" s="131"/>
      <c r="BJ145" s="412" t="str">
        <f>IFERROR(ROUND(BJ141*BJ143,2),"")</f>
        <v/>
      </c>
      <c r="BK145" s="43"/>
      <c r="BL145" s="43"/>
      <c r="BM145" s="131"/>
      <c r="BN145" s="131"/>
      <c r="BO145" s="412" t="str">
        <f>IFERROR(ROUND(BO141*BO143,2),"")</f>
        <v/>
      </c>
      <c r="BP145" s="43"/>
      <c r="BQ145" s="43"/>
      <c r="BR145" s="131"/>
      <c r="BS145" s="131"/>
      <c r="BT145" s="412" t="str">
        <f>IFERROR(ROUND(BT141*BT143,2),"")</f>
        <v/>
      </c>
      <c r="BU145" s="43"/>
      <c r="BV145" s="43"/>
      <c r="BW145" s="131"/>
      <c r="BX145" s="131"/>
      <c r="BY145" s="412" t="str">
        <f>IFERROR(ROUND(BY141*BY143,2),"")</f>
        <v/>
      </c>
      <c r="BZ145" s="43"/>
      <c r="CA145" s="43"/>
      <c r="CB145" s="131"/>
      <c r="CC145" s="131"/>
      <c r="CD145" s="412" t="str">
        <f>IFERROR(ROUND(CD141*CD143,2),"")</f>
        <v/>
      </c>
      <c r="CE145" s="43"/>
      <c r="CF145" s="43"/>
      <c r="CG145" s="131"/>
      <c r="CH145" s="131"/>
      <c r="CI145" s="412" t="str">
        <f>IFERROR(ROUND(CI141*CI143,2),"")</f>
        <v/>
      </c>
      <c r="CJ145" s="43"/>
      <c r="CK145" s="43"/>
      <c r="CL145" s="131"/>
      <c r="CM145" s="131"/>
      <c r="CN145" s="412" t="str">
        <f>IFERROR(ROUND(CN141*CN143,2),"")</f>
        <v/>
      </c>
      <c r="CO145" s="43"/>
      <c r="CP145" s="43"/>
      <c r="CQ145" s="131"/>
      <c r="CR145" s="131"/>
      <c r="CS145" s="412" t="str">
        <f>IFERROR(ROUND(CS141*CS143,2),"")</f>
        <v/>
      </c>
      <c r="CT145" s="43"/>
      <c r="CU145" s="43"/>
      <c r="CV145" s="131"/>
      <c r="CW145" s="131"/>
      <c r="CX145" s="412" t="str">
        <f>IFERROR(ROUND(CX141*CX143,2),"")</f>
        <v/>
      </c>
      <c r="CY145" s="43"/>
      <c r="CZ145" s="43"/>
      <c r="DA145" s="131"/>
      <c r="DB145" s="131"/>
      <c r="DC145" s="412" t="str">
        <f>IFERROR(ROUND(DC141*DC143,2),"")</f>
        <v/>
      </c>
      <c r="DD145" s="43"/>
      <c r="DE145" s="43"/>
      <c r="DF145" s="131"/>
      <c r="DG145" s="131"/>
      <c r="DH145" s="412" t="str">
        <f>IFERROR(ROUND(DH141*DH143,2),"")</f>
        <v/>
      </c>
      <c r="DI145" s="43"/>
      <c r="DJ145" s="43"/>
      <c r="DK145" s="131"/>
      <c r="DL145" s="131"/>
      <c r="DM145" s="412" t="str">
        <f>IFERROR(ROUND(DM141*DM143,2),"")</f>
        <v/>
      </c>
      <c r="DN145" s="43"/>
      <c r="DO145" s="43"/>
      <c r="DP145" s="131"/>
      <c r="DQ145" s="131"/>
      <c r="DR145" s="412" t="str">
        <f>IFERROR(ROUND(DR141*DR143,2),"")</f>
        <v/>
      </c>
      <c r="DS145" s="43"/>
      <c r="DT145" s="43"/>
      <c r="DU145" s="131"/>
      <c r="DV145" s="131"/>
      <c r="DW145" s="412" t="str">
        <f>IFERROR(ROUND(DW141*DW143,2),"")</f>
        <v/>
      </c>
      <c r="DX145" s="43"/>
      <c r="DY145" s="43"/>
      <c r="DZ145" s="131"/>
      <c r="EA145" s="131"/>
      <c r="EB145" s="412" t="str">
        <f>IFERROR(ROUND(EB141*EB143,2),"")</f>
        <v/>
      </c>
      <c r="EC145" s="43"/>
      <c r="ED145" s="43"/>
      <c r="EE145" s="131"/>
      <c r="EF145" s="131"/>
      <c r="EG145" s="412" t="str">
        <f>IFERROR(ROUND(EG141*EG143,2),"")</f>
        <v/>
      </c>
      <c r="EH145" s="43"/>
      <c r="EI145" s="43"/>
      <c r="EJ145" s="131"/>
      <c r="EK145" s="131"/>
      <c r="EL145" s="412" t="str">
        <f>IFERROR(ROUND(EL141*EL143,2),"")</f>
        <v/>
      </c>
      <c r="EM145" s="43"/>
      <c r="EN145" s="43"/>
      <c r="EO145" s="131"/>
      <c r="EP145" s="131"/>
      <c r="EQ145" s="412" t="str">
        <f>IFERROR(ROUND(EQ141*EQ143,2),"")</f>
        <v/>
      </c>
      <c r="ER145" s="43"/>
      <c r="ES145" s="43"/>
      <c r="ET145" s="131"/>
      <c r="EU145" s="131"/>
      <c r="EV145" s="412" t="str">
        <f>IFERROR(ROUND(EV141*EV143,2),"")</f>
        <v/>
      </c>
      <c r="EW145" s="43"/>
      <c r="EX145" s="43"/>
      <c r="EY145" s="131"/>
      <c r="EZ145" s="131"/>
      <c r="FA145" s="412" t="str">
        <f>IFERROR(ROUND(FA141*FA143,2),"")</f>
        <v/>
      </c>
      <c r="FB145" s="43"/>
      <c r="FC145" s="43"/>
      <c r="FD145" s="131"/>
      <c r="FE145" s="131"/>
      <c r="FF145" s="412" t="str">
        <f>IFERROR(ROUND(FF141*FF143,2),"")</f>
        <v/>
      </c>
      <c r="FG145" s="43"/>
      <c r="FH145" s="43"/>
      <c r="FI145" s="131"/>
      <c r="FJ145" s="131"/>
      <c r="FK145" s="412" t="str">
        <f>IFERROR(ROUND(FK141*FK143,2),"")</f>
        <v/>
      </c>
      <c r="FL145" s="43"/>
      <c r="FM145" s="43"/>
      <c r="FN145" s="131"/>
      <c r="FO145" s="131"/>
      <c r="FP145" s="412" t="str">
        <f>IFERROR(ROUND(FP141*FP143,2),"")</f>
        <v/>
      </c>
      <c r="FQ145" s="43"/>
      <c r="FR145" s="43"/>
      <c r="FS145" s="131"/>
      <c r="FT145" s="131"/>
      <c r="FU145" s="412" t="str">
        <f>IFERROR(ROUND(FU141*FU143,2),"")</f>
        <v/>
      </c>
      <c r="FV145" s="43"/>
      <c r="FW145" s="43"/>
      <c r="FX145" s="131"/>
      <c r="FY145" s="131"/>
      <c r="FZ145" s="412" t="str">
        <f>IFERROR(ROUND(FZ141*FZ143,2),"")</f>
        <v/>
      </c>
      <c r="GA145" s="43"/>
      <c r="GB145" s="43"/>
      <c r="GC145" s="131"/>
      <c r="GD145" s="131"/>
      <c r="GE145" s="412" t="str">
        <f>IFERROR(ROUND(GE141*GE143,2),"")</f>
        <v/>
      </c>
      <c r="GF145" s="43"/>
      <c r="GG145" s="43"/>
      <c r="GH145" s="131"/>
      <c r="GI145" s="131"/>
      <c r="GJ145" s="412" t="str">
        <f>IFERROR(ROUND(GJ141*GJ143,2),"")</f>
        <v/>
      </c>
      <c r="GK145" s="43"/>
      <c r="GL145" s="43"/>
      <c r="GM145" s="131"/>
      <c r="GN145" s="131"/>
      <c r="GO145" s="412" t="str">
        <f>IFERROR(ROUND(GO141*GO143,2),"")</f>
        <v/>
      </c>
      <c r="GP145" s="43"/>
      <c r="GQ145" s="43"/>
      <c r="GR145" s="131"/>
      <c r="GS145" s="131"/>
      <c r="GT145" s="412" t="str">
        <f>IFERROR(ROUND(GT141*GT143,2),"")</f>
        <v/>
      </c>
      <c r="GU145" s="43"/>
      <c r="GV145" s="43"/>
      <c r="GW145" s="131"/>
      <c r="GX145" s="131"/>
      <c r="GY145" s="412" t="str">
        <f>IFERROR(ROUND(GY141*GY143,2),"")</f>
        <v/>
      </c>
      <c r="GZ145" s="43"/>
      <c r="HA145" s="43"/>
      <c r="HB145" s="131"/>
      <c r="HC145" s="131"/>
      <c r="HD145" s="412" t="str">
        <f>IFERROR(ROUND(HD141*HD143,2),"")</f>
        <v/>
      </c>
      <c r="HE145" s="43"/>
      <c r="HF145" s="43"/>
      <c r="HG145" s="131"/>
      <c r="HH145" s="131"/>
      <c r="HI145" s="412" t="str">
        <f>IFERROR(ROUND(HI141*HI143,2),"")</f>
        <v/>
      </c>
      <c r="HJ145" s="43"/>
      <c r="HK145" s="43"/>
      <c r="HL145" s="131"/>
      <c r="HM145" s="131"/>
      <c r="HN145" s="412" t="str">
        <f>IFERROR(ROUND(HN141*HN143,2),"")</f>
        <v/>
      </c>
      <c r="HO145" s="43"/>
      <c r="HP145" s="43"/>
      <c r="HQ145" s="131"/>
      <c r="HR145" s="131"/>
      <c r="HS145" s="412" t="str">
        <f>IFERROR(ROUND(HS141*HS143,2),"")</f>
        <v/>
      </c>
      <c r="HT145" s="43"/>
      <c r="HU145" s="43"/>
      <c r="HV145" s="131"/>
      <c r="HW145" s="131"/>
      <c r="HX145" s="412" t="str">
        <f>IFERROR(ROUND(HX141*HX143,2),"")</f>
        <v/>
      </c>
      <c r="HY145" s="43"/>
      <c r="HZ145" s="43"/>
      <c r="IA145" s="131"/>
      <c r="IB145" s="131"/>
      <c r="IC145" s="412" t="str">
        <f>IFERROR(ROUND(IC141*IC143,2),"")</f>
        <v/>
      </c>
      <c r="ID145" s="43"/>
      <c r="IE145" s="43"/>
      <c r="IF145" s="131"/>
      <c r="IG145" s="131"/>
      <c r="IH145" s="412" t="str">
        <f>IFERROR(ROUND(IH141*IH143,2),"")</f>
        <v/>
      </c>
      <c r="II145" s="43"/>
      <c r="IJ145" s="43"/>
      <c r="IK145" s="131"/>
      <c r="IL145" s="131"/>
      <c r="IM145" s="412" t="str">
        <f>IFERROR(ROUND(IM141*IM143,2),"")</f>
        <v/>
      </c>
      <c r="IN145" s="43"/>
      <c r="IO145" s="43"/>
      <c r="IP145" s="131"/>
      <c r="IQ145" s="131"/>
      <c r="IR145" s="412" t="str">
        <f>IFERROR(ROUND(IR141*IR143,2),"")</f>
        <v/>
      </c>
      <c r="IS145" s="43"/>
      <c r="IT145" s="43"/>
      <c r="IU145" s="131"/>
      <c r="IV145" s="131"/>
      <c r="IW145" s="412" t="str">
        <f>IFERROR(ROUND(IW141*IW143,2),"")</f>
        <v/>
      </c>
      <c r="IX145" s="43"/>
      <c r="IY145" s="44"/>
      <c r="IZ145" s="405"/>
      <c r="JA145" s="378"/>
      <c r="JB145" s="256"/>
      <c r="JC145" s="256"/>
    </row>
    <row r="146" spans="1:263" s="3" customFormat="1" x14ac:dyDescent="0.35">
      <c r="A146" s="198"/>
      <c r="B146" s="359"/>
      <c r="C146" s="45"/>
      <c r="D146" s="105"/>
      <c r="E146" s="102"/>
      <c r="F146" s="513" t="str">
        <f>IF('Helper 1'!U12&gt;0,'Helper 1'!U8,IF('Helper 1'!U13&gt;0,'Helper 1'!U9,""))</f>
        <v/>
      </c>
      <c r="G146" s="514"/>
      <c r="H146" s="515"/>
      <c r="I146" s="202"/>
      <c r="J146" s="324"/>
      <c r="K146" s="509" t="str">
        <f>IF(AND(L143&lt;&gt;"",'Schedule 1'!L$104='Helper 1'!$E$2),IF('Schedule 1'!$G$20="","Complete item S1A7",IF(OR('Schedule 1'!$G$20='Helper 1'!$H$2,'Schedule 1'!$G$20='Helper 1'!$H$3),"",IF('Schedule 1'!$G$23="","Complete item S1A9",""))),"")</f>
        <v/>
      </c>
      <c r="L146" s="509"/>
      <c r="M146" s="509"/>
      <c r="N146" s="43"/>
      <c r="O146" s="131"/>
      <c r="P146" s="509" t="str">
        <f>IF(AND(Q143&lt;&gt;"",'Schedule 1'!Q$104='Helper 1'!$E$2),IF('Schedule 1'!$G$20="","Complete item S1A7",IF(OR('Schedule 1'!$G$20='Helper 1'!$H$2,'Schedule 1'!$G$20='Helper 1'!$H$3),"",IF('Schedule 1'!$G$23="","Complete item S1A9",""))),"")</f>
        <v/>
      </c>
      <c r="Q146" s="509"/>
      <c r="R146" s="509"/>
      <c r="S146" s="43"/>
      <c r="T146" s="131"/>
      <c r="U146" s="509" t="str">
        <f>IF(AND(V143&lt;&gt;"",'Schedule 1'!V$104='Helper 1'!$E$2),IF('Schedule 1'!$G$20="","Complete item S1A7",IF(OR('Schedule 1'!$G$20='Helper 1'!$H$2,'Schedule 1'!$G$20='Helper 1'!$H$3),"",IF('Schedule 1'!$G$23="","Complete item S1A9",""))),"")</f>
        <v/>
      </c>
      <c r="V146" s="509"/>
      <c r="W146" s="509"/>
      <c r="X146" s="43"/>
      <c r="Y146" s="131"/>
      <c r="Z146" s="509" t="str">
        <f>IF(AND(AA143&lt;&gt;"",'Schedule 1'!AA$104='Helper 1'!$E$2),IF('Schedule 1'!$G$20="","Complete item S1A7",IF(OR('Schedule 1'!$G$20='Helper 1'!$H$2,'Schedule 1'!$G$20='Helper 1'!$H$3),"",IF('Schedule 1'!$G$23="","Complete item S1A9",""))),"")</f>
        <v/>
      </c>
      <c r="AA146" s="509"/>
      <c r="AB146" s="509"/>
      <c r="AC146" s="43"/>
      <c r="AD146" s="131"/>
      <c r="AE146" s="509" t="str">
        <f>IF(AND(AF143&lt;&gt;"",'Schedule 1'!AF$104='Helper 1'!$E$2),IF('Schedule 1'!$G$20="","Complete item S1A7",IF(OR('Schedule 1'!$G$20='Helper 1'!$H$2,'Schedule 1'!$G$20='Helper 1'!$H$3),"",IF('Schedule 1'!$G$23="","Complete item S1A9",""))),"")</f>
        <v/>
      </c>
      <c r="AF146" s="509"/>
      <c r="AG146" s="509"/>
      <c r="AH146" s="43"/>
      <c r="AI146" s="131"/>
      <c r="AJ146" s="509" t="str">
        <f>IF(AND(AK143&lt;&gt;"",'Schedule 1'!AK$104='Helper 1'!$E$2),IF('Schedule 1'!$G$20="","Complete item S1A7",IF(OR('Schedule 1'!$G$20='Helper 1'!$H$2,'Schedule 1'!$G$20='Helper 1'!$H$3),"",IF('Schedule 1'!$G$23="","Complete item S1A9",""))),"")</f>
        <v/>
      </c>
      <c r="AK146" s="509"/>
      <c r="AL146" s="509"/>
      <c r="AM146" s="43"/>
      <c r="AN146" s="131"/>
      <c r="AO146" s="509" t="str">
        <f>IF(AND(AP143&lt;&gt;"",'Schedule 1'!AP$104='Helper 1'!$E$2),IF('Schedule 1'!$G$20="","Complete item S1A7",IF(OR('Schedule 1'!$G$20='Helper 1'!$H$2,'Schedule 1'!$G$20='Helper 1'!$H$3),"",IF('Schedule 1'!$G$23="","Complete item S1A9",""))),"")</f>
        <v/>
      </c>
      <c r="AP146" s="509"/>
      <c r="AQ146" s="509"/>
      <c r="AR146" s="43"/>
      <c r="AS146" s="131"/>
      <c r="AT146" s="509" t="str">
        <f>IF(AND(AU143&lt;&gt;"",'Schedule 1'!AU$104='Helper 1'!$E$2),IF('Schedule 1'!$G$20="","Complete item S1A7",IF(OR('Schedule 1'!$G$20='Helper 1'!$H$2,'Schedule 1'!$G$20='Helper 1'!$H$3),"",IF('Schedule 1'!$G$23="","Complete item S1A9",""))),"")</f>
        <v/>
      </c>
      <c r="AU146" s="509"/>
      <c r="AV146" s="509"/>
      <c r="AW146" s="43"/>
      <c r="AX146" s="131"/>
      <c r="AY146" s="509" t="str">
        <f>IF(AND(AZ143&lt;&gt;"",'Schedule 1'!AZ$104='Helper 1'!$E$2),IF('Schedule 1'!$G$20="","Complete item S1A7",IF(OR('Schedule 1'!$G$20='Helper 1'!$H$2,'Schedule 1'!$G$20='Helper 1'!$H$3),"",IF('Schedule 1'!$G$23="","Complete item S1A9",""))),"")</f>
        <v/>
      </c>
      <c r="AZ146" s="509"/>
      <c r="BA146" s="509"/>
      <c r="BB146" s="43"/>
      <c r="BC146" s="131"/>
      <c r="BD146" s="509" t="str">
        <f>IF(AND(BE143&lt;&gt;"",'Schedule 1'!BE$104='Helper 1'!$E$2),IF('Schedule 1'!$G$20="","Complete item S1A7",IF(OR('Schedule 1'!$G$20='Helper 1'!$H$2,'Schedule 1'!$G$20='Helper 1'!$H$3),"",IF('Schedule 1'!$G$23="","Complete item S1A9",""))),"")</f>
        <v/>
      </c>
      <c r="BE146" s="509"/>
      <c r="BF146" s="509"/>
      <c r="BG146" s="43"/>
      <c r="BH146" s="131"/>
      <c r="BI146" s="509" t="str">
        <f>IF(AND(BJ143&lt;&gt;"",'Schedule 1'!BJ$104='Helper 1'!$E$2),IF('Schedule 1'!$G$20="","Complete item S1A7",IF(OR('Schedule 1'!$G$20='Helper 1'!$H$2,'Schedule 1'!$G$20='Helper 1'!$H$3),"",IF('Schedule 1'!$G$23="","Complete item S1A9",""))),"")</f>
        <v/>
      </c>
      <c r="BJ146" s="509"/>
      <c r="BK146" s="509"/>
      <c r="BL146" s="43"/>
      <c r="BM146" s="131"/>
      <c r="BN146" s="509" t="str">
        <f>IF(AND(BO143&lt;&gt;"",'Schedule 1'!BO$104='Helper 1'!$E$2),IF('Schedule 1'!$G$20="","Complete item S1A7",IF(OR('Schedule 1'!$G$20='Helper 1'!$H$2,'Schedule 1'!$G$20='Helper 1'!$H$3),"",IF('Schedule 1'!$G$23="","Complete item S1A9",""))),"")</f>
        <v/>
      </c>
      <c r="BO146" s="509"/>
      <c r="BP146" s="509"/>
      <c r="BQ146" s="43"/>
      <c r="BR146" s="131"/>
      <c r="BS146" s="509" t="str">
        <f>IF(AND(BT143&lt;&gt;"",'Schedule 1'!BT$104='Helper 1'!$E$2),IF('Schedule 1'!$G$20="","Complete item S1A7",IF(OR('Schedule 1'!$G$20='Helper 1'!$H$2,'Schedule 1'!$G$20='Helper 1'!$H$3),"",IF('Schedule 1'!$G$23="","Complete item S1A9",""))),"")</f>
        <v/>
      </c>
      <c r="BT146" s="509"/>
      <c r="BU146" s="509"/>
      <c r="BV146" s="43"/>
      <c r="BW146" s="131"/>
      <c r="BX146" s="509" t="str">
        <f>IF(AND(BY143&lt;&gt;"",'Schedule 1'!BY$104='Helper 1'!$E$2),IF('Schedule 1'!$G$20="","Complete item S1A7",IF(OR('Schedule 1'!$G$20='Helper 1'!$H$2,'Schedule 1'!$G$20='Helper 1'!$H$3),"",IF('Schedule 1'!$G$23="","Complete item S1A9",""))),"")</f>
        <v/>
      </c>
      <c r="BY146" s="509"/>
      <c r="BZ146" s="509"/>
      <c r="CA146" s="43"/>
      <c r="CB146" s="131"/>
      <c r="CC146" s="509" t="str">
        <f>IF(AND(CD143&lt;&gt;"",'Schedule 1'!CD$104='Helper 1'!$E$2),IF('Schedule 1'!$G$20="","Complete item S1A7",IF(OR('Schedule 1'!$G$20='Helper 1'!$H$2,'Schedule 1'!$G$20='Helper 1'!$H$3),"",IF('Schedule 1'!$G$23="","Complete item S1A9",""))),"")</f>
        <v/>
      </c>
      <c r="CD146" s="509"/>
      <c r="CE146" s="509"/>
      <c r="CF146" s="43"/>
      <c r="CG146" s="131"/>
      <c r="CH146" s="509" t="str">
        <f>IF(AND(CI143&lt;&gt;"",'Schedule 1'!CI$104='Helper 1'!$E$2),IF('Schedule 1'!$G$20="","Complete item S1A7",IF(OR('Schedule 1'!$G$20='Helper 1'!$H$2,'Schedule 1'!$G$20='Helper 1'!$H$3),"",IF('Schedule 1'!$G$23="","Complete item S1A9",""))),"")</f>
        <v/>
      </c>
      <c r="CI146" s="509"/>
      <c r="CJ146" s="509"/>
      <c r="CK146" s="43"/>
      <c r="CL146" s="131"/>
      <c r="CM146" s="509" t="str">
        <f>IF(AND(CN143&lt;&gt;"",'Schedule 1'!CN$104='Helper 1'!$E$2),IF('Schedule 1'!$G$20="","Complete item S1A7",IF(OR('Schedule 1'!$G$20='Helper 1'!$H$2,'Schedule 1'!$G$20='Helper 1'!$H$3),"",IF('Schedule 1'!$G$23="","Complete item S1A9",""))),"")</f>
        <v/>
      </c>
      <c r="CN146" s="509"/>
      <c r="CO146" s="509"/>
      <c r="CP146" s="43"/>
      <c r="CQ146" s="131"/>
      <c r="CR146" s="509" t="str">
        <f>IF(AND(CS143&lt;&gt;"",'Schedule 1'!CS$104='Helper 1'!$E$2),IF('Schedule 1'!$G$20="","Complete item S1A7",IF(OR('Schedule 1'!$G$20='Helper 1'!$H$2,'Schedule 1'!$G$20='Helper 1'!$H$3),"",IF('Schedule 1'!$G$23="","Complete item S1A9",""))),"")</f>
        <v/>
      </c>
      <c r="CS146" s="509"/>
      <c r="CT146" s="509"/>
      <c r="CU146" s="43"/>
      <c r="CV146" s="131"/>
      <c r="CW146" s="509" t="str">
        <f>IF(AND(CX143&lt;&gt;"",'Schedule 1'!CX$104='Helper 1'!$E$2),IF('Schedule 1'!$G$20="","Complete item S1A7",IF(OR('Schedule 1'!$G$20='Helper 1'!$H$2,'Schedule 1'!$G$20='Helper 1'!$H$3),"",IF('Schedule 1'!$G$23="","Complete item S1A9",""))),"")</f>
        <v/>
      </c>
      <c r="CX146" s="509"/>
      <c r="CY146" s="509"/>
      <c r="CZ146" s="43"/>
      <c r="DA146" s="131"/>
      <c r="DB146" s="509" t="str">
        <f>IF(AND(DC143&lt;&gt;"",'Schedule 1'!DC$104='Helper 1'!$E$2),IF('Schedule 1'!$G$20="","Complete item S1A7",IF(OR('Schedule 1'!$G$20='Helper 1'!$H$2,'Schedule 1'!$G$20='Helper 1'!$H$3),"",IF('Schedule 1'!$G$23="","Complete item S1A9",""))),"")</f>
        <v/>
      </c>
      <c r="DC146" s="509"/>
      <c r="DD146" s="509"/>
      <c r="DE146" s="43"/>
      <c r="DF146" s="131"/>
      <c r="DG146" s="509" t="str">
        <f>IF(AND(DH143&lt;&gt;"",'Schedule 1'!DH$104='Helper 1'!$E$2),IF('Schedule 1'!$G$20="","Complete item S1A7",IF(OR('Schedule 1'!$G$20='Helper 1'!$H$2,'Schedule 1'!$G$20='Helper 1'!$H$3),"",IF('Schedule 1'!$G$23="","Complete item S1A9",""))),"")</f>
        <v/>
      </c>
      <c r="DH146" s="509"/>
      <c r="DI146" s="509"/>
      <c r="DJ146" s="43"/>
      <c r="DK146" s="131"/>
      <c r="DL146" s="509" t="str">
        <f>IF(AND(DM143&lt;&gt;"",'Schedule 1'!DM$104='Helper 1'!$E$2),IF('Schedule 1'!$G$20="","Complete item S1A7",IF(OR('Schedule 1'!$G$20='Helper 1'!$H$2,'Schedule 1'!$G$20='Helper 1'!$H$3),"",IF('Schedule 1'!$G$23="","Complete item S1A9",""))),"")</f>
        <v/>
      </c>
      <c r="DM146" s="509"/>
      <c r="DN146" s="509"/>
      <c r="DO146" s="43"/>
      <c r="DP146" s="131"/>
      <c r="DQ146" s="509" t="str">
        <f>IF(AND(DR143&lt;&gt;"",'Schedule 1'!DR$104='Helper 1'!$E$2),IF('Schedule 1'!$G$20="","Complete item S1A7",IF(OR('Schedule 1'!$G$20='Helper 1'!$H$2,'Schedule 1'!$G$20='Helper 1'!$H$3),"",IF('Schedule 1'!$G$23="","Complete item S1A9",""))),"")</f>
        <v/>
      </c>
      <c r="DR146" s="509"/>
      <c r="DS146" s="509"/>
      <c r="DT146" s="43"/>
      <c r="DU146" s="131"/>
      <c r="DV146" s="509" t="str">
        <f>IF(AND(DW143&lt;&gt;"",'Schedule 1'!DW$104='Helper 1'!$E$2),IF('Schedule 1'!$G$20="","Complete item S1A7",IF(OR('Schedule 1'!$G$20='Helper 1'!$H$2,'Schedule 1'!$G$20='Helper 1'!$H$3),"",IF('Schedule 1'!$G$23="","Complete item S1A9",""))),"")</f>
        <v/>
      </c>
      <c r="DW146" s="509"/>
      <c r="DX146" s="509"/>
      <c r="DY146" s="43"/>
      <c r="DZ146" s="131"/>
      <c r="EA146" s="509" t="str">
        <f>IF(AND(EB143&lt;&gt;"",'Schedule 1'!EB$104='Helper 1'!$E$2),IF('Schedule 1'!$G$20="","Complete item S1A7",IF(OR('Schedule 1'!$G$20='Helper 1'!$H$2,'Schedule 1'!$G$20='Helper 1'!$H$3),"",IF('Schedule 1'!$G$23="","Complete item S1A9",""))),"")</f>
        <v/>
      </c>
      <c r="EB146" s="509"/>
      <c r="EC146" s="509"/>
      <c r="ED146" s="43"/>
      <c r="EE146" s="131"/>
      <c r="EF146" s="509" t="str">
        <f>IF(AND(EG143&lt;&gt;"",'Schedule 1'!EG$104='Helper 1'!$E$2),IF('Schedule 1'!$G$20="","Complete item S1A7",IF(OR('Schedule 1'!$G$20='Helper 1'!$H$2,'Schedule 1'!$G$20='Helper 1'!$H$3),"",IF('Schedule 1'!$G$23="","Complete item S1A9",""))),"")</f>
        <v/>
      </c>
      <c r="EG146" s="509"/>
      <c r="EH146" s="509"/>
      <c r="EI146" s="43"/>
      <c r="EJ146" s="131"/>
      <c r="EK146" s="509" t="str">
        <f>IF(AND(EL143&lt;&gt;"",'Schedule 1'!EL$104='Helper 1'!$E$2),IF('Schedule 1'!$G$20="","Complete item S1A7",IF(OR('Schedule 1'!$G$20='Helper 1'!$H$2,'Schedule 1'!$G$20='Helper 1'!$H$3),"",IF('Schedule 1'!$G$23="","Complete item S1A9",""))),"")</f>
        <v/>
      </c>
      <c r="EL146" s="509"/>
      <c r="EM146" s="509"/>
      <c r="EN146" s="43"/>
      <c r="EO146" s="131"/>
      <c r="EP146" s="509" t="str">
        <f>IF(AND(EQ143&lt;&gt;"",'Schedule 1'!EQ$104='Helper 1'!$E$2),IF('Schedule 1'!$G$20="","Complete item S1A7",IF(OR('Schedule 1'!$G$20='Helper 1'!$H$2,'Schedule 1'!$G$20='Helper 1'!$H$3),"",IF('Schedule 1'!$G$23="","Complete item S1A9",""))),"")</f>
        <v/>
      </c>
      <c r="EQ146" s="509"/>
      <c r="ER146" s="509"/>
      <c r="ES146" s="43"/>
      <c r="ET146" s="131"/>
      <c r="EU146" s="509" t="str">
        <f>IF(AND(EV143&lt;&gt;"",'Schedule 1'!EV$104='Helper 1'!$E$2),IF('Schedule 1'!$G$20="","Complete item S1A7",IF(OR('Schedule 1'!$G$20='Helper 1'!$H$2,'Schedule 1'!$G$20='Helper 1'!$H$3),"",IF('Schedule 1'!$G$23="","Complete item S1A9",""))),"")</f>
        <v/>
      </c>
      <c r="EV146" s="509"/>
      <c r="EW146" s="509"/>
      <c r="EX146" s="43"/>
      <c r="EY146" s="131"/>
      <c r="EZ146" s="509" t="str">
        <f>IF(AND(FA143&lt;&gt;"",'Schedule 1'!FA$104='Helper 1'!$E$2),IF('Schedule 1'!$G$20="","Complete item S1A7",IF(OR('Schedule 1'!$G$20='Helper 1'!$H$2,'Schedule 1'!$G$20='Helper 1'!$H$3),"",IF('Schedule 1'!$G$23="","Complete item S1A9",""))),"")</f>
        <v/>
      </c>
      <c r="FA146" s="509"/>
      <c r="FB146" s="509"/>
      <c r="FC146" s="43"/>
      <c r="FD146" s="131"/>
      <c r="FE146" s="509" t="str">
        <f>IF(AND(FF143&lt;&gt;"",'Schedule 1'!FF$104='Helper 1'!$E$2),IF('Schedule 1'!$G$20="","Complete item S1A7",IF(OR('Schedule 1'!$G$20='Helper 1'!$H$2,'Schedule 1'!$G$20='Helper 1'!$H$3),"",IF('Schedule 1'!$G$23="","Complete item S1A9",""))),"")</f>
        <v/>
      </c>
      <c r="FF146" s="509"/>
      <c r="FG146" s="509"/>
      <c r="FH146" s="43"/>
      <c r="FI146" s="131"/>
      <c r="FJ146" s="509" t="str">
        <f>IF(AND(FK143&lt;&gt;"",'Schedule 1'!FK$104='Helper 1'!$E$2),IF('Schedule 1'!$G$20="","Complete item S1A7",IF(OR('Schedule 1'!$G$20='Helper 1'!$H$2,'Schedule 1'!$G$20='Helper 1'!$H$3),"",IF('Schedule 1'!$G$23="","Complete item S1A9",""))),"")</f>
        <v/>
      </c>
      <c r="FK146" s="509"/>
      <c r="FL146" s="509"/>
      <c r="FM146" s="43"/>
      <c r="FN146" s="131"/>
      <c r="FO146" s="509" t="str">
        <f>IF(AND(FP143&lt;&gt;"",'Schedule 1'!FP$104='Helper 1'!$E$2),IF('Schedule 1'!$G$20="","Complete item S1A7",IF(OR('Schedule 1'!$G$20='Helper 1'!$H$2,'Schedule 1'!$G$20='Helper 1'!$H$3),"",IF('Schedule 1'!$G$23="","Complete item S1A9",""))),"")</f>
        <v/>
      </c>
      <c r="FP146" s="509"/>
      <c r="FQ146" s="509"/>
      <c r="FR146" s="43"/>
      <c r="FS146" s="131"/>
      <c r="FT146" s="509" t="str">
        <f>IF(AND(FU143&lt;&gt;"",'Schedule 1'!FU$104='Helper 1'!$E$2),IF('Schedule 1'!$G$20="","Complete item S1A7",IF(OR('Schedule 1'!$G$20='Helper 1'!$H$2,'Schedule 1'!$G$20='Helper 1'!$H$3),"",IF('Schedule 1'!$G$23="","Complete item S1A9",""))),"")</f>
        <v/>
      </c>
      <c r="FU146" s="509"/>
      <c r="FV146" s="509"/>
      <c r="FW146" s="43"/>
      <c r="FX146" s="131"/>
      <c r="FY146" s="509" t="str">
        <f>IF(AND(FZ143&lt;&gt;"",'Schedule 1'!FZ$104='Helper 1'!$E$2),IF('Schedule 1'!$G$20="","Complete item S1A7",IF(OR('Schedule 1'!$G$20='Helper 1'!$H$2,'Schedule 1'!$G$20='Helper 1'!$H$3),"",IF('Schedule 1'!$G$23="","Complete item S1A9",""))),"")</f>
        <v/>
      </c>
      <c r="FZ146" s="509"/>
      <c r="GA146" s="509"/>
      <c r="GB146" s="43"/>
      <c r="GC146" s="131"/>
      <c r="GD146" s="509" t="str">
        <f>IF(AND(GE143&lt;&gt;"",'Schedule 1'!GE$104='Helper 1'!$E$2),IF('Schedule 1'!$G$20="","Complete item S1A7",IF(OR('Schedule 1'!$G$20='Helper 1'!$H$2,'Schedule 1'!$G$20='Helper 1'!$H$3),"",IF('Schedule 1'!$G$23="","Complete item S1A9",""))),"")</f>
        <v/>
      </c>
      <c r="GE146" s="509"/>
      <c r="GF146" s="509"/>
      <c r="GG146" s="43"/>
      <c r="GH146" s="131"/>
      <c r="GI146" s="509" t="str">
        <f>IF(AND(GJ143&lt;&gt;"",'Schedule 1'!GJ$104='Helper 1'!$E$2),IF('Schedule 1'!$G$20="","Complete item S1A7",IF(OR('Schedule 1'!$G$20='Helper 1'!$H$2,'Schedule 1'!$G$20='Helper 1'!$H$3),"",IF('Schedule 1'!$G$23="","Complete item S1A9",""))),"")</f>
        <v/>
      </c>
      <c r="GJ146" s="509"/>
      <c r="GK146" s="509"/>
      <c r="GL146" s="43"/>
      <c r="GM146" s="131"/>
      <c r="GN146" s="509" t="str">
        <f>IF(AND(GO143&lt;&gt;"",'Schedule 1'!GO$104='Helper 1'!$E$2),IF('Schedule 1'!$G$20="","Complete item S1A7",IF(OR('Schedule 1'!$G$20='Helper 1'!$H$2,'Schedule 1'!$G$20='Helper 1'!$H$3),"",IF('Schedule 1'!$G$23="","Complete item S1A9",""))),"")</f>
        <v/>
      </c>
      <c r="GO146" s="509"/>
      <c r="GP146" s="509"/>
      <c r="GQ146" s="43"/>
      <c r="GR146" s="131"/>
      <c r="GS146" s="509" t="str">
        <f>IF(AND(GT143&lt;&gt;"",'Schedule 1'!GT$104='Helper 1'!$E$2),IF('Schedule 1'!$G$20="","Complete item S1A7",IF(OR('Schedule 1'!$G$20='Helper 1'!$H$2,'Schedule 1'!$G$20='Helper 1'!$H$3),"",IF('Schedule 1'!$G$23="","Complete item S1A9",""))),"")</f>
        <v/>
      </c>
      <c r="GT146" s="509"/>
      <c r="GU146" s="509"/>
      <c r="GV146" s="43"/>
      <c r="GW146" s="131"/>
      <c r="GX146" s="509" t="str">
        <f>IF(AND(GY143&lt;&gt;"",'Schedule 1'!GY$104='Helper 1'!$E$2),IF('Schedule 1'!$G$20="","Complete item S1A7",IF(OR('Schedule 1'!$G$20='Helper 1'!$H$2,'Schedule 1'!$G$20='Helper 1'!$H$3),"",IF('Schedule 1'!$G$23="","Complete item S1A9",""))),"")</f>
        <v/>
      </c>
      <c r="GY146" s="509"/>
      <c r="GZ146" s="509"/>
      <c r="HA146" s="43"/>
      <c r="HB146" s="131"/>
      <c r="HC146" s="509" t="str">
        <f>IF(AND(HD143&lt;&gt;"",'Schedule 1'!HD$104='Helper 1'!$E$2),IF('Schedule 1'!$G$20="","Complete item S1A7",IF(OR('Schedule 1'!$G$20='Helper 1'!$H$2,'Schedule 1'!$G$20='Helper 1'!$H$3),"",IF('Schedule 1'!$G$23="","Complete item S1A9",""))),"")</f>
        <v/>
      </c>
      <c r="HD146" s="509"/>
      <c r="HE146" s="509"/>
      <c r="HF146" s="43"/>
      <c r="HG146" s="131"/>
      <c r="HH146" s="509" t="str">
        <f>IF(AND(HI143&lt;&gt;"",'Schedule 1'!HI$104='Helper 1'!$E$2),IF('Schedule 1'!$G$20="","Complete item S1A7",IF(OR('Schedule 1'!$G$20='Helper 1'!$H$2,'Schedule 1'!$G$20='Helper 1'!$H$3),"",IF('Schedule 1'!$G$23="","Complete item S1A9",""))),"")</f>
        <v/>
      </c>
      <c r="HI146" s="509"/>
      <c r="HJ146" s="509"/>
      <c r="HK146" s="43"/>
      <c r="HL146" s="131"/>
      <c r="HM146" s="509" t="str">
        <f>IF(AND(HN143&lt;&gt;"",'Schedule 1'!HN$104='Helper 1'!$E$2),IF('Schedule 1'!$G$20="","Complete item S1A7",IF(OR('Schedule 1'!$G$20='Helper 1'!$H$2,'Schedule 1'!$G$20='Helper 1'!$H$3),"",IF('Schedule 1'!$G$23="","Complete item S1A9",""))),"")</f>
        <v/>
      </c>
      <c r="HN146" s="509"/>
      <c r="HO146" s="509"/>
      <c r="HP146" s="43"/>
      <c r="HQ146" s="131"/>
      <c r="HR146" s="509" t="str">
        <f>IF(AND(HS143&lt;&gt;"",'Schedule 1'!HS$104='Helper 1'!$E$2),IF('Schedule 1'!$G$20="","Complete item S1A7",IF(OR('Schedule 1'!$G$20='Helper 1'!$H$2,'Schedule 1'!$G$20='Helper 1'!$H$3),"",IF('Schedule 1'!$G$23="","Complete item S1A9",""))),"")</f>
        <v/>
      </c>
      <c r="HS146" s="509"/>
      <c r="HT146" s="509"/>
      <c r="HU146" s="43"/>
      <c r="HV146" s="131"/>
      <c r="HW146" s="509" t="str">
        <f>IF(AND(HX143&lt;&gt;"",'Schedule 1'!HX$104='Helper 1'!$E$2),IF('Schedule 1'!$G$20="","Complete item S1A7",IF(OR('Schedule 1'!$G$20='Helper 1'!$H$2,'Schedule 1'!$G$20='Helper 1'!$H$3),"",IF('Schedule 1'!$G$23="","Complete item S1A9",""))),"")</f>
        <v/>
      </c>
      <c r="HX146" s="509"/>
      <c r="HY146" s="509"/>
      <c r="HZ146" s="43"/>
      <c r="IA146" s="131"/>
      <c r="IB146" s="509" t="str">
        <f>IF(AND(IC143&lt;&gt;"",'Schedule 1'!IC$104='Helper 1'!$E$2),IF('Schedule 1'!$G$20="","Complete item S1A7",IF(OR('Schedule 1'!$G$20='Helper 1'!$H$2,'Schedule 1'!$G$20='Helper 1'!$H$3),"",IF('Schedule 1'!$G$23="","Complete item S1A9",""))),"")</f>
        <v/>
      </c>
      <c r="IC146" s="509"/>
      <c r="ID146" s="509"/>
      <c r="IE146" s="43"/>
      <c r="IF146" s="131"/>
      <c r="IG146" s="509" t="str">
        <f>IF(AND(IH143&lt;&gt;"",'Schedule 1'!IH$104='Helper 1'!$E$2),IF('Schedule 1'!$G$20="","Complete item S1A7",IF(OR('Schedule 1'!$G$20='Helper 1'!$H$2,'Schedule 1'!$G$20='Helper 1'!$H$3),"",IF('Schedule 1'!$G$23="","Complete item S1A9",""))),"")</f>
        <v/>
      </c>
      <c r="IH146" s="509"/>
      <c r="II146" s="509"/>
      <c r="IJ146" s="43"/>
      <c r="IK146" s="131"/>
      <c r="IL146" s="509" t="str">
        <f>IF(AND(IM143&lt;&gt;"",'Schedule 1'!IM$104='Helper 1'!$E$2),IF('Schedule 1'!$G$20="","Complete item S1A7",IF(OR('Schedule 1'!$G$20='Helper 1'!$H$2,'Schedule 1'!$G$20='Helper 1'!$H$3),"",IF('Schedule 1'!$G$23="","Complete item S1A9",""))),"")</f>
        <v/>
      </c>
      <c r="IM146" s="509"/>
      <c r="IN146" s="509"/>
      <c r="IO146" s="43"/>
      <c r="IP146" s="131"/>
      <c r="IQ146" s="509" t="str">
        <f>IF(AND(IR143&lt;&gt;"",'Schedule 1'!IR$104='Helper 1'!$E$2),IF('Schedule 1'!$G$20="","Complete item S1A7",IF(OR('Schedule 1'!$G$20='Helper 1'!$H$2,'Schedule 1'!$G$20='Helper 1'!$H$3),"",IF('Schedule 1'!$G$23="","Complete item S1A9",""))),"")</f>
        <v/>
      </c>
      <c r="IR146" s="509"/>
      <c r="IS146" s="509"/>
      <c r="IT146" s="43"/>
      <c r="IU146" s="131"/>
      <c r="IV146" s="509" t="str">
        <f>IF(AND(IW143&lt;&gt;"",'Schedule 1'!IW$104='Helper 1'!$E$2),IF('Schedule 1'!$G$20="","Complete item S1A7",IF(OR('Schedule 1'!$G$20='Helper 1'!$H$2,'Schedule 1'!$G$20='Helper 1'!$H$3),"",IF('Schedule 1'!$G$23="","Complete item S1A9",""))),"")</f>
        <v/>
      </c>
      <c r="IW146" s="509"/>
      <c r="IX146" s="509"/>
      <c r="IY146" s="44"/>
      <c r="IZ146" s="405"/>
      <c r="JA146" s="378"/>
      <c r="JB146" s="256"/>
      <c r="JC146" s="256"/>
    </row>
    <row r="147" spans="1:263" s="3" customFormat="1" x14ac:dyDescent="0.35">
      <c r="A147" s="198"/>
      <c r="B147" s="359"/>
      <c r="C147" s="45" t="s">
        <v>919</v>
      </c>
      <c r="D147"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47" s="102"/>
      <c r="F147" s="285"/>
      <c r="G147" s="388">
        <f>IF(OR('Schedule 1'!$G$20='Helper 1'!$H$2,'Schedule 1'!$G$20='Helper 1'!$H$3),1,IF(F146&lt;&gt;"","",'Schedule 1'!$G$23))</f>
        <v>0</v>
      </c>
      <c r="H147" s="325"/>
      <c r="I147" s="202"/>
      <c r="J147" s="324"/>
      <c r="K147" s="131"/>
      <c r="L147" s="388">
        <f>$G$147</f>
        <v>0</v>
      </c>
      <c r="M147" s="43"/>
      <c r="N147" s="43"/>
      <c r="O147" s="131"/>
      <c r="P147" s="131"/>
      <c r="Q147" s="388">
        <f>$G$147</f>
        <v>0</v>
      </c>
      <c r="R147" s="43"/>
      <c r="S147" s="43"/>
      <c r="T147" s="131"/>
      <c r="U147" s="131"/>
      <c r="V147" s="388">
        <f>$G$147</f>
        <v>0</v>
      </c>
      <c r="W147" s="43"/>
      <c r="X147" s="43"/>
      <c r="Y147" s="131"/>
      <c r="Z147" s="131"/>
      <c r="AA147" s="388">
        <f>$G$147</f>
        <v>0</v>
      </c>
      <c r="AB147" s="43"/>
      <c r="AC147" s="43"/>
      <c r="AD147" s="131"/>
      <c r="AE147" s="131"/>
      <c r="AF147" s="388">
        <f>$G$147</f>
        <v>0</v>
      </c>
      <c r="AG147" s="43"/>
      <c r="AH147" s="43"/>
      <c r="AI147" s="131"/>
      <c r="AJ147" s="131"/>
      <c r="AK147" s="388">
        <f>$G$147</f>
        <v>0</v>
      </c>
      <c r="AL147" s="43"/>
      <c r="AM147" s="43"/>
      <c r="AN147" s="131"/>
      <c r="AO147" s="131"/>
      <c r="AP147" s="388">
        <f>$G$147</f>
        <v>0</v>
      </c>
      <c r="AQ147" s="43"/>
      <c r="AR147" s="43"/>
      <c r="AS147" s="131"/>
      <c r="AT147" s="131"/>
      <c r="AU147" s="388">
        <f>$G$147</f>
        <v>0</v>
      </c>
      <c r="AV147" s="43"/>
      <c r="AW147" s="43"/>
      <c r="AX147" s="131"/>
      <c r="AY147" s="131"/>
      <c r="AZ147" s="388">
        <f>$G$147</f>
        <v>0</v>
      </c>
      <c r="BA147" s="43"/>
      <c r="BB147" s="43"/>
      <c r="BC147" s="131"/>
      <c r="BD147" s="131"/>
      <c r="BE147" s="388">
        <f>$G$147</f>
        <v>0</v>
      </c>
      <c r="BF147" s="43"/>
      <c r="BG147" s="43"/>
      <c r="BH147" s="131"/>
      <c r="BI147" s="131"/>
      <c r="BJ147" s="388">
        <f>$G$147</f>
        <v>0</v>
      </c>
      <c r="BK147" s="43"/>
      <c r="BL147" s="43"/>
      <c r="BM147" s="131"/>
      <c r="BN147" s="131"/>
      <c r="BO147" s="388">
        <f>$G$147</f>
        <v>0</v>
      </c>
      <c r="BP147" s="43"/>
      <c r="BQ147" s="43"/>
      <c r="BR147" s="131"/>
      <c r="BS147" s="131"/>
      <c r="BT147" s="388">
        <f>$G$147</f>
        <v>0</v>
      </c>
      <c r="BU147" s="43"/>
      <c r="BV147" s="43"/>
      <c r="BW147" s="131"/>
      <c r="BX147" s="131"/>
      <c r="BY147" s="388">
        <f>$G$147</f>
        <v>0</v>
      </c>
      <c r="BZ147" s="43"/>
      <c r="CA147" s="43"/>
      <c r="CB147" s="131"/>
      <c r="CC147" s="131"/>
      <c r="CD147" s="388">
        <f>$G$147</f>
        <v>0</v>
      </c>
      <c r="CE147" s="43"/>
      <c r="CF147" s="43"/>
      <c r="CG147" s="131"/>
      <c r="CH147" s="131"/>
      <c r="CI147" s="388">
        <f>$G$147</f>
        <v>0</v>
      </c>
      <c r="CJ147" s="43"/>
      <c r="CK147" s="43"/>
      <c r="CL147" s="131"/>
      <c r="CM147" s="131"/>
      <c r="CN147" s="388">
        <f>$G$147</f>
        <v>0</v>
      </c>
      <c r="CO147" s="43"/>
      <c r="CP147" s="43"/>
      <c r="CQ147" s="131"/>
      <c r="CR147" s="131"/>
      <c r="CS147" s="388">
        <f>$G$147</f>
        <v>0</v>
      </c>
      <c r="CT147" s="43"/>
      <c r="CU147" s="43"/>
      <c r="CV147" s="131"/>
      <c r="CW147" s="131"/>
      <c r="CX147" s="388">
        <f>$G$147</f>
        <v>0</v>
      </c>
      <c r="CY147" s="43"/>
      <c r="CZ147" s="43"/>
      <c r="DA147" s="131"/>
      <c r="DB147" s="131"/>
      <c r="DC147" s="388">
        <f>$G$147</f>
        <v>0</v>
      </c>
      <c r="DD147" s="43"/>
      <c r="DE147" s="43"/>
      <c r="DF147" s="131"/>
      <c r="DG147" s="131"/>
      <c r="DH147" s="388">
        <f>$G$147</f>
        <v>0</v>
      </c>
      <c r="DI147" s="43"/>
      <c r="DJ147" s="43"/>
      <c r="DK147" s="131"/>
      <c r="DL147" s="131"/>
      <c r="DM147" s="388">
        <f>$G$147</f>
        <v>0</v>
      </c>
      <c r="DN147" s="43"/>
      <c r="DO147" s="43"/>
      <c r="DP147" s="131"/>
      <c r="DQ147" s="131"/>
      <c r="DR147" s="388">
        <f>$G$147</f>
        <v>0</v>
      </c>
      <c r="DS147" s="43"/>
      <c r="DT147" s="43"/>
      <c r="DU147" s="131"/>
      <c r="DV147" s="131"/>
      <c r="DW147" s="388">
        <f>$G$147</f>
        <v>0</v>
      </c>
      <c r="DX147" s="43"/>
      <c r="DY147" s="43"/>
      <c r="DZ147" s="131"/>
      <c r="EA147" s="131"/>
      <c r="EB147" s="388">
        <f>$G$147</f>
        <v>0</v>
      </c>
      <c r="EC147" s="43"/>
      <c r="ED147" s="43"/>
      <c r="EE147" s="131"/>
      <c r="EF147" s="131"/>
      <c r="EG147" s="388">
        <f>$G$147</f>
        <v>0</v>
      </c>
      <c r="EH147" s="43"/>
      <c r="EI147" s="43"/>
      <c r="EJ147" s="131"/>
      <c r="EK147" s="131"/>
      <c r="EL147" s="388">
        <f>$G$147</f>
        <v>0</v>
      </c>
      <c r="EM147" s="43"/>
      <c r="EN147" s="43"/>
      <c r="EO147" s="131"/>
      <c r="EP147" s="131"/>
      <c r="EQ147" s="388">
        <f>$G$147</f>
        <v>0</v>
      </c>
      <c r="ER147" s="43"/>
      <c r="ES147" s="43"/>
      <c r="ET147" s="131"/>
      <c r="EU147" s="131"/>
      <c r="EV147" s="388">
        <f>$G$147</f>
        <v>0</v>
      </c>
      <c r="EW147" s="43"/>
      <c r="EX147" s="43"/>
      <c r="EY147" s="131"/>
      <c r="EZ147" s="131"/>
      <c r="FA147" s="388">
        <f>$G$147</f>
        <v>0</v>
      </c>
      <c r="FB147" s="43"/>
      <c r="FC147" s="43"/>
      <c r="FD147" s="131"/>
      <c r="FE147" s="131"/>
      <c r="FF147" s="388">
        <f>$G$147</f>
        <v>0</v>
      </c>
      <c r="FG147" s="43"/>
      <c r="FH147" s="43"/>
      <c r="FI147" s="131"/>
      <c r="FJ147" s="131"/>
      <c r="FK147" s="388">
        <f>$G$147</f>
        <v>0</v>
      </c>
      <c r="FL147" s="43"/>
      <c r="FM147" s="43"/>
      <c r="FN147" s="131"/>
      <c r="FO147" s="131"/>
      <c r="FP147" s="388">
        <f>$G$147</f>
        <v>0</v>
      </c>
      <c r="FQ147" s="43"/>
      <c r="FR147" s="43"/>
      <c r="FS147" s="131"/>
      <c r="FT147" s="131"/>
      <c r="FU147" s="388">
        <f>$G$147</f>
        <v>0</v>
      </c>
      <c r="FV147" s="43"/>
      <c r="FW147" s="43"/>
      <c r="FX147" s="131"/>
      <c r="FY147" s="131"/>
      <c r="FZ147" s="388">
        <f>$G$147</f>
        <v>0</v>
      </c>
      <c r="GA147" s="43"/>
      <c r="GB147" s="43"/>
      <c r="GC147" s="131"/>
      <c r="GD147" s="131"/>
      <c r="GE147" s="388">
        <f>$G$147</f>
        <v>0</v>
      </c>
      <c r="GF147" s="43"/>
      <c r="GG147" s="43"/>
      <c r="GH147" s="131"/>
      <c r="GI147" s="131"/>
      <c r="GJ147" s="388">
        <f>$G$147</f>
        <v>0</v>
      </c>
      <c r="GK147" s="43"/>
      <c r="GL147" s="43"/>
      <c r="GM147" s="131"/>
      <c r="GN147" s="131"/>
      <c r="GO147" s="388">
        <f>$G$147</f>
        <v>0</v>
      </c>
      <c r="GP147" s="43"/>
      <c r="GQ147" s="43"/>
      <c r="GR147" s="131"/>
      <c r="GS147" s="131"/>
      <c r="GT147" s="388">
        <f>$G$147</f>
        <v>0</v>
      </c>
      <c r="GU147" s="43"/>
      <c r="GV147" s="43"/>
      <c r="GW147" s="131"/>
      <c r="GX147" s="131"/>
      <c r="GY147" s="388">
        <f>$G$147</f>
        <v>0</v>
      </c>
      <c r="GZ147" s="43"/>
      <c r="HA147" s="43"/>
      <c r="HB147" s="131"/>
      <c r="HC147" s="131"/>
      <c r="HD147" s="388">
        <f>$G$147</f>
        <v>0</v>
      </c>
      <c r="HE147" s="43"/>
      <c r="HF147" s="43"/>
      <c r="HG147" s="131"/>
      <c r="HH147" s="131"/>
      <c r="HI147" s="388">
        <f>$G$147</f>
        <v>0</v>
      </c>
      <c r="HJ147" s="43"/>
      <c r="HK147" s="43"/>
      <c r="HL147" s="131"/>
      <c r="HM147" s="131"/>
      <c r="HN147" s="388">
        <f>$G$147</f>
        <v>0</v>
      </c>
      <c r="HO147" s="43"/>
      <c r="HP147" s="43"/>
      <c r="HQ147" s="131"/>
      <c r="HR147" s="131"/>
      <c r="HS147" s="388">
        <f>$G$147</f>
        <v>0</v>
      </c>
      <c r="HT147" s="43"/>
      <c r="HU147" s="43"/>
      <c r="HV147" s="131"/>
      <c r="HW147" s="131"/>
      <c r="HX147" s="388">
        <f>$G$147</f>
        <v>0</v>
      </c>
      <c r="HY147" s="43"/>
      <c r="HZ147" s="43"/>
      <c r="IA147" s="131"/>
      <c r="IB147" s="131"/>
      <c r="IC147" s="388">
        <f>$G$147</f>
        <v>0</v>
      </c>
      <c r="ID147" s="43"/>
      <c r="IE147" s="43"/>
      <c r="IF147" s="131"/>
      <c r="IG147" s="131"/>
      <c r="IH147" s="388">
        <f>$G$147</f>
        <v>0</v>
      </c>
      <c r="II147" s="43"/>
      <c r="IJ147" s="43"/>
      <c r="IK147" s="131"/>
      <c r="IL147" s="131"/>
      <c r="IM147" s="388">
        <f>$G$147</f>
        <v>0</v>
      </c>
      <c r="IN147" s="43"/>
      <c r="IO147" s="43"/>
      <c r="IP147" s="131"/>
      <c r="IQ147" s="131"/>
      <c r="IR147" s="388">
        <f>$G$147</f>
        <v>0</v>
      </c>
      <c r="IS147" s="43"/>
      <c r="IT147" s="43"/>
      <c r="IU147" s="131"/>
      <c r="IV147" s="131"/>
      <c r="IW147" s="388">
        <f>$G$147</f>
        <v>0</v>
      </c>
      <c r="IX147" s="43"/>
      <c r="IY147" s="44"/>
      <c r="IZ147" s="405"/>
      <c r="JA147" s="378"/>
      <c r="JB147" s="256"/>
      <c r="JC147" s="256"/>
    </row>
    <row r="148" spans="1:263" s="3" customFormat="1" x14ac:dyDescent="0.35">
      <c r="A148" s="198"/>
      <c r="B148" s="359"/>
      <c r="C148" s="239"/>
      <c r="D148" s="105"/>
      <c r="E148" s="102"/>
      <c r="F148" s="285"/>
      <c r="G148" s="387"/>
      <c r="H148" s="325"/>
      <c r="I148" s="202"/>
      <c r="J148" s="324"/>
      <c r="K148" s="131"/>
      <c r="L148" s="438"/>
      <c r="M148" s="43"/>
      <c r="N148" s="43"/>
      <c r="O148" s="131"/>
      <c r="P148" s="131"/>
      <c r="Q148" s="438"/>
      <c r="R148" s="43"/>
      <c r="S148" s="43"/>
      <c r="T148" s="131"/>
      <c r="U148" s="131"/>
      <c r="V148" s="438"/>
      <c r="W148" s="43"/>
      <c r="X148" s="43"/>
      <c r="Y148" s="131"/>
      <c r="Z148" s="131"/>
      <c r="AA148" s="438"/>
      <c r="AB148" s="43"/>
      <c r="AC148" s="43"/>
      <c r="AD148" s="131"/>
      <c r="AE148" s="131"/>
      <c r="AF148" s="438"/>
      <c r="AG148" s="43"/>
      <c r="AH148" s="43"/>
      <c r="AI148" s="131"/>
      <c r="AJ148" s="131"/>
      <c r="AK148" s="438"/>
      <c r="AL148" s="43"/>
      <c r="AM148" s="43"/>
      <c r="AN148" s="131"/>
      <c r="AO148" s="131"/>
      <c r="AP148" s="438"/>
      <c r="AQ148" s="43"/>
      <c r="AR148" s="43"/>
      <c r="AS148" s="131"/>
      <c r="AT148" s="131"/>
      <c r="AU148" s="438"/>
      <c r="AV148" s="43"/>
      <c r="AW148" s="43"/>
      <c r="AX148" s="131"/>
      <c r="AY148" s="131"/>
      <c r="AZ148" s="438"/>
      <c r="BA148" s="43"/>
      <c r="BB148" s="43"/>
      <c r="BC148" s="131"/>
      <c r="BD148" s="131"/>
      <c r="BE148" s="438"/>
      <c r="BF148" s="43"/>
      <c r="BG148" s="43"/>
      <c r="BH148" s="131"/>
      <c r="BI148" s="131"/>
      <c r="BJ148" s="438"/>
      <c r="BK148" s="43"/>
      <c r="BL148" s="43"/>
      <c r="BM148" s="131"/>
      <c r="BN148" s="131"/>
      <c r="BO148" s="438"/>
      <c r="BP148" s="43"/>
      <c r="BQ148" s="43"/>
      <c r="BR148" s="131"/>
      <c r="BS148" s="131"/>
      <c r="BT148" s="438"/>
      <c r="BU148" s="43"/>
      <c r="BV148" s="43"/>
      <c r="BW148" s="131"/>
      <c r="BX148" s="131"/>
      <c r="BY148" s="438"/>
      <c r="BZ148" s="43"/>
      <c r="CA148" s="43"/>
      <c r="CB148" s="131"/>
      <c r="CC148" s="131"/>
      <c r="CD148" s="438"/>
      <c r="CE148" s="43"/>
      <c r="CF148" s="43"/>
      <c r="CG148" s="131"/>
      <c r="CH148" s="131"/>
      <c r="CI148" s="438"/>
      <c r="CJ148" s="43"/>
      <c r="CK148" s="43"/>
      <c r="CL148" s="131"/>
      <c r="CM148" s="131"/>
      <c r="CN148" s="438"/>
      <c r="CO148" s="43"/>
      <c r="CP148" s="43"/>
      <c r="CQ148" s="131"/>
      <c r="CR148" s="131"/>
      <c r="CS148" s="438"/>
      <c r="CT148" s="43"/>
      <c r="CU148" s="43"/>
      <c r="CV148" s="131"/>
      <c r="CW148" s="131"/>
      <c r="CX148" s="438"/>
      <c r="CY148" s="43"/>
      <c r="CZ148" s="43"/>
      <c r="DA148" s="131"/>
      <c r="DB148" s="131"/>
      <c r="DC148" s="438"/>
      <c r="DD148" s="43"/>
      <c r="DE148" s="43"/>
      <c r="DF148" s="131"/>
      <c r="DG148" s="131"/>
      <c r="DH148" s="438"/>
      <c r="DI148" s="43"/>
      <c r="DJ148" s="43"/>
      <c r="DK148" s="131"/>
      <c r="DL148" s="131"/>
      <c r="DM148" s="438"/>
      <c r="DN148" s="43"/>
      <c r="DO148" s="43"/>
      <c r="DP148" s="131"/>
      <c r="DQ148" s="131"/>
      <c r="DR148" s="438"/>
      <c r="DS148" s="43"/>
      <c r="DT148" s="43"/>
      <c r="DU148" s="131"/>
      <c r="DV148" s="131"/>
      <c r="DW148" s="438"/>
      <c r="DX148" s="43"/>
      <c r="DY148" s="43"/>
      <c r="DZ148" s="131"/>
      <c r="EA148" s="131"/>
      <c r="EB148" s="438"/>
      <c r="EC148" s="43"/>
      <c r="ED148" s="43"/>
      <c r="EE148" s="131"/>
      <c r="EF148" s="131"/>
      <c r="EG148" s="438"/>
      <c r="EH148" s="43"/>
      <c r="EI148" s="43"/>
      <c r="EJ148" s="131"/>
      <c r="EK148" s="131"/>
      <c r="EL148" s="438"/>
      <c r="EM148" s="43"/>
      <c r="EN148" s="43"/>
      <c r="EO148" s="131"/>
      <c r="EP148" s="131"/>
      <c r="EQ148" s="438"/>
      <c r="ER148" s="43"/>
      <c r="ES148" s="43"/>
      <c r="ET148" s="131"/>
      <c r="EU148" s="131"/>
      <c r="EV148" s="438"/>
      <c r="EW148" s="43"/>
      <c r="EX148" s="43"/>
      <c r="EY148" s="131"/>
      <c r="EZ148" s="131"/>
      <c r="FA148" s="438"/>
      <c r="FB148" s="43"/>
      <c r="FC148" s="43"/>
      <c r="FD148" s="131"/>
      <c r="FE148" s="131"/>
      <c r="FF148" s="438"/>
      <c r="FG148" s="43"/>
      <c r="FH148" s="43"/>
      <c r="FI148" s="131"/>
      <c r="FJ148" s="131"/>
      <c r="FK148" s="438"/>
      <c r="FL148" s="43"/>
      <c r="FM148" s="43"/>
      <c r="FN148" s="131"/>
      <c r="FO148" s="131"/>
      <c r="FP148" s="438"/>
      <c r="FQ148" s="43"/>
      <c r="FR148" s="43"/>
      <c r="FS148" s="131"/>
      <c r="FT148" s="131"/>
      <c r="FU148" s="438"/>
      <c r="FV148" s="43"/>
      <c r="FW148" s="43"/>
      <c r="FX148" s="131"/>
      <c r="FY148" s="131"/>
      <c r="FZ148" s="438"/>
      <c r="GA148" s="43"/>
      <c r="GB148" s="43"/>
      <c r="GC148" s="131"/>
      <c r="GD148" s="131"/>
      <c r="GE148" s="438"/>
      <c r="GF148" s="43"/>
      <c r="GG148" s="43"/>
      <c r="GH148" s="131"/>
      <c r="GI148" s="131"/>
      <c r="GJ148" s="438"/>
      <c r="GK148" s="43"/>
      <c r="GL148" s="43"/>
      <c r="GM148" s="131"/>
      <c r="GN148" s="131"/>
      <c r="GO148" s="438"/>
      <c r="GP148" s="43"/>
      <c r="GQ148" s="43"/>
      <c r="GR148" s="131"/>
      <c r="GS148" s="131"/>
      <c r="GT148" s="438"/>
      <c r="GU148" s="43"/>
      <c r="GV148" s="43"/>
      <c r="GW148" s="131"/>
      <c r="GX148" s="131"/>
      <c r="GY148" s="438"/>
      <c r="GZ148" s="43"/>
      <c r="HA148" s="43"/>
      <c r="HB148" s="131"/>
      <c r="HC148" s="131"/>
      <c r="HD148" s="438"/>
      <c r="HE148" s="43"/>
      <c r="HF148" s="43"/>
      <c r="HG148" s="131"/>
      <c r="HH148" s="131"/>
      <c r="HI148" s="438"/>
      <c r="HJ148" s="43"/>
      <c r="HK148" s="43"/>
      <c r="HL148" s="131"/>
      <c r="HM148" s="131"/>
      <c r="HN148" s="438"/>
      <c r="HO148" s="43"/>
      <c r="HP148" s="43"/>
      <c r="HQ148" s="131"/>
      <c r="HR148" s="131"/>
      <c r="HS148" s="438"/>
      <c r="HT148" s="43"/>
      <c r="HU148" s="43"/>
      <c r="HV148" s="131"/>
      <c r="HW148" s="131"/>
      <c r="HX148" s="438"/>
      <c r="HY148" s="43"/>
      <c r="HZ148" s="43"/>
      <c r="IA148" s="131"/>
      <c r="IB148" s="131"/>
      <c r="IC148" s="438"/>
      <c r="ID148" s="43"/>
      <c r="IE148" s="43"/>
      <c r="IF148" s="131"/>
      <c r="IG148" s="131"/>
      <c r="IH148" s="438"/>
      <c r="II148" s="43"/>
      <c r="IJ148" s="43"/>
      <c r="IK148" s="131"/>
      <c r="IL148" s="131"/>
      <c r="IM148" s="438"/>
      <c r="IN148" s="43"/>
      <c r="IO148" s="43"/>
      <c r="IP148" s="131"/>
      <c r="IQ148" s="131"/>
      <c r="IR148" s="438"/>
      <c r="IS148" s="43"/>
      <c r="IT148" s="43"/>
      <c r="IU148" s="131"/>
      <c r="IV148" s="131"/>
      <c r="IW148" s="438"/>
      <c r="IX148" s="43"/>
      <c r="IY148" s="44"/>
      <c r="IZ148" s="405"/>
      <c r="JA148" s="378"/>
      <c r="JB148" s="256"/>
      <c r="JC148" s="256"/>
    </row>
    <row r="149" spans="1:263" s="3" customFormat="1" ht="15" thickBot="1" x14ac:dyDescent="0.4">
      <c r="A149" s="198"/>
      <c r="B149" s="359"/>
      <c r="C149" s="45" t="s">
        <v>920</v>
      </c>
      <c r="D149" s="105" t="s">
        <v>921</v>
      </c>
      <c r="E149" s="102"/>
      <c r="F149" s="285" t="str">
        <f>IFERROR(INDEX('Helper 1'!$I$2:$I$19,MATCH('Schedule 1'!$G$20,'Helper 1'!$H$2:$H$19,0)),"")</f>
        <v/>
      </c>
      <c r="G149" s="124">
        <f>SUM(L149:IX149)</f>
        <v>0</v>
      </c>
      <c r="H149" s="325"/>
      <c r="I149" s="202"/>
      <c r="J149" s="324"/>
      <c r="K149" s="131"/>
      <c r="L149" s="439">
        <f>IF(L146&lt;&gt;"","",IFERROR(ROUND(L145/L147,2),0))</f>
        <v>0</v>
      </c>
      <c r="M149" s="43"/>
      <c r="N149" s="43"/>
      <c r="O149" s="131"/>
      <c r="P149" s="131"/>
      <c r="Q149" s="439">
        <f>IF(Q146&lt;&gt;"","",IFERROR(ROUND(Q145/Q147,2),0))</f>
        <v>0</v>
      </c>
      <c r="R149" s="43"/>
      <c r="S149" s="43"/>
      <c r="T149" s="131"/>
      <c r="U149" s="131"/>
      <c r="V149" s="439">
        <f>IF(V146&lt;&gt;"","",IFERROR(ROUND(V145/V147,2),0))</f>
        <v>0</v>
      </c>
      <c r="W149" s="43"/>
      <c r="X149" s="43"/>
      <c r="Y149" s="131"/>
      <c r="Z149" s="131"/>
      <c r="AA149" s="439">
        <f>IF(AA146&lt;&gt;"","",IFERROR(ROUND(AA145/AA147,2),0))</f>
        <v>0</v>
      </c>
      <c r="AB149" s="43"/>
      <c r="AC149" s="43"/>
      <c r="AD149" s="131"/>
      <c r="AE149" s="131"/>
      <c r="AF149" s="439">
        <f>IF(AF146&lt;&gt;"","",IFERROR(ROUND(AF145/AF147,2),0))</f>
        <v>0</v>
      </c>
      <c r="AG149" s="43"/>
      <c r="AH149" s="43"/>
      <c r="AI149" s="131"/>
      <c r="AJ149" s="131"/>
      <c r="AK149" s="439">
        <f>IF(AK146&lt;&gt;"","",IFERROR(ROUND(AK145/AK147,2),0))</f>
        <v>0</v>
      </c>
      <c r="AL149" s="43"/>
      <c r="AM149" s="43"/>
      <c r="AN149" s="131"/>
      <c r="AO149" s="131"/>
      <c r="AP149" s="439">
        <f>IF(AP146&lt;&gt;"","",IFERROR(ROUND(AP145/AP147,2),0))</f>
        <v>0</v>
      </c>
      <c r="AQ149" s="43"/>
      <c r="AR149" s="43"/>
      <c r="AS149" s="131"/>
      <c r="AT149" s="131"/>
      <c r="AU149" s="439">
        <f>IF(AU146&lt;&gt;"","",IFERROR(ROUND(AU145/AU147,2),0))</f>
        <v>0</v>
      </c>
      <c r="AV149" s="43"/>
      <c r="AW149" s="43"/>
      <c r="AX149" s="131"/>
      <c r="AY149" s="131"/>
      <c r="AZ149" s="439">
        <f>IF(AZ146&lt;&gt;"","",IFERROR(ROUND(AZ145/AZ147,2),0))</f>
        <v>0</v>
      </c>
      <c r="BA149" s="43"/>
      <c r="BB149" s="43"/>
      <c r="BC149" s="131"/>
      <c r="BD149" s="131"/>
      <c r="BE149" s="439">
        <f>IF(BE146&lt;&gt;"","",IFERROR(ROUND(BE145/BE147,2),0))</f>
        <v>0</v>
      </c>
      <c r="BF149" s="43"/>
      <c r="BG149" s="43"/>
      <c r="BH149" s="131"/>
      <c r="BI149" s="131"/>
      <c r="BJ149" s="439">
        <f>IF(BJ146&lt;&gt;"","",IFERROR(ROUND(BJ145/BJ147,2),0))</f>
        <v>0</v>
      </c>
      <c r="BK149" s="43"/>
      <c r="BL149" s="43"/>
      <c r="BM149" s="131"/>
      <c r="BN149" s="131"/>
      <c r="BO149" s="439">
        <f>IF(BO146&lt;&gt;"","",IFERROR(ROUND(BO145/BO147,2),0))</f>
        <v>0</v>
      </c>
      <c r="BP149" s="43"/>
      <c r="BQ149" s="43"/>
      <c r="BR149" s="131"/>
      <c r="BS149" s="131"/>
      <c r="BT149" s="439">
        <f>IF(BT146&lt;&gt;"","",IFERROR(ROUND(BT145/BT147,2),0))</f>
        <v>0</v>
      </c>
      <c r="BU149" s="43"/>
      <c r="BV149" s="43"/>
      <c r="BW149" s="131"/>
      <c r="BX149" s="131"/>
      <c r="BY149" s="439">
        <f>IF(BY146&lt;&gt;"","",IFERROR(ROUND(BY145/BY147,2),0))</f>
        <v>0</v>
      </c>
      <c r="BZ149" s="43"/>
      <c r="CA149" s="43"/>
      <c r="CB149" s="131"/>
      <c r="CC149" s="131"/>
      <c r="CD149" s="439">
        <f>IF(CD146&lt;&gt;"","",IFERROR(ROUND(CD145/CD147,2),0))</f>
        <v>0</v>
      </c>
      <c r="CE149" s="43"/>
      <c r="CF149" s="43"/>
      <c r="CG149" s="131"/>
      <c r="CH149" s="131"/>
      <c r="CI149" s="439">
        <f>IF(CI146&lt;&gt;"","",IFERROR(ROUND(CI145/CI147,2),0))</f>
        <v>0</v>
      </c>
      <c r="CJ149" s="43"/>
      <c r="CK149" s="43"/>
      <c r="CL149" s="131"/>
      <c r="CM149" s="131"/>
      <c r="CN149" s="439">
        <f>IF(CN146&lt;&gt;"","",IFERROR(ROUND(CN145/CN147,2),0))</f>
        <v>0</v>
      </c>
      <c r="CO149" s="43"/>
      <c r="CP149" s="43"/>
      <c r="CQ149" s="131"/>
      <c r="CR149" s="131"/>
      <c r="CS149" s="439">
        <f>IF(CS146&lt;&gt;"","",IFERROR(ROUND(CS145/CS147,2),0))</f>
        <v>0</v>
      </c>
      <c r="CT149" s="43"/>
      <c r="CU149" s="43"/>
      <c r="CV149" s="131"/>
      <c r="CW149" s="131"/>
      <c r="CX149" s="439">
        <f>IF(CX146&lt;&gt;"","",IFERROR(ROUND(CX145/CX147,2),0))</f>
        <v>0</v>
      </c>
      <c r="CY149" s="43"/>
      <c r="CZ149" s="43"/>
      <c r="DA149" s="131"/>
      <c r="DB149" s="131"/>
      <c r="DC149" s="439">
        <f>IF(DC146&lt;&gt;"","",IFERROR(ROUND(DC145/DC147,2),0))</f>
        <v>0</v>
      </c>
      <c r="DD149" s="43"/>
      <c r="DE149" s="43"/>
      <c r="DF149" s="131"/>
      <c r="DG149" s="131"/>
      <c r="DH149" s="439">
        <f>IF(DH146&lt;&gt;"","",IFERROR(ROUND(DH145/DH147,2),0))</f>
        <v>0</v>
      </c>
      <c r="DI149" s="43"/>
      <c r="DJ149" s="43"/>
      <c r="DK149" s="131"/>
      <c r="DL149" s="131"/>
      <c r="DM149" s="439">
        <f>IF(DM146&lt;&gt;"","",IFERROR(ROUND(DM145/DM147,2),0))</f>
        <v>0</v>
      </c>
      <c r="DN149" s="43"/>
      <c r="DO149" s="43"/>
      <c r="DP149" s="131"/>
      <c r="DQ149" s="131"/>
      <c r="DR149" s="439">
        <f>IF(DR146&lt;&gt;"","",IFERROR(ROUND(DR145/DR147,2),0))</f>
        <v>0</v>
      </c>
      <c r="DS149" s="43"/>
      <c r="DT149" s="43"/>
      <c r="DU149" s="131"/>
      <c r="DV149" s="131"/>
      <c r="DW149" s="439">
        <f>IF(DW146&lt;&gt;"","",IFERROR(ROUND(DW145/DW147,2),0))</f>
        <v>0</v>
      </c>
      <c r="DX149" s="43"/>
      <c r="DY149" s="43"/>
      <c r="DZ149" s="131"/>
      <c r="EA149" s="131"/>
      <c r="EB149" s="439">
        <f>IF(EB146&lt;&gt;"","",IFERROR(ROUND(EB145/EB147,2),0))</f>
        <v>0</v>
      </c>
      <c r="EC149" s="43"/>
      <c r="ED149" s="43"/>
      <c r="EE149" s="131"/>
      <c r="EF149" s="131"/>
      <c r="EG149" s="439">
        <f>IF(EG146&lt;&gt;"","",IFERROR(ROUND(EG145/EG147,2),0))</f>
        <v>0</v>
      </c>
      <c r="EH149" s="43"/>
      <c r="EI149" s="43"/>
      <c r="EJ149" s="131"/>
      <c r="EK149" s="131"/>
      <c r="EL149" s="439">
        <f>IF(EL146&lt;&gt;"","",IFERROR(ROUND(EL145/EL147,2),0))</f>
        <v>0</v>
      </c>
      <c r="EM149" s="43"/>
      <c r="EN149" s="43"/>
      <c r="EO149" s="131"/>
      <c r="EP149" s="131"/>
      <c r="EQ149" s="439">
        <f>IF(EQ146&lt;&gt;"","",IFERROR(ROUND(EQ145/EQ147,2),0))</f>
        <v>0</v>
      </c>
      <c r="ER149" s="43"/>
      <c r="ES149" s="43"/>
      <c r="ET149" s="131"/>
      <c r="EU149" s="131"/>
      <c r="EV149" s="439">
        <f>IF(EV146&lt;&gt;"","",IFERROR(ROUND(EV145/EV147,2),0))</f>
        <v>0</v>
      </c>
      <c r="EW149" s="43"/>
      <c r="EX149" s="43"/>
      <c r="EY149" s="131"/>
      <c r="EZ149" s="131"/>
      <c r="FA149" s="439">
        <f>IF(FA146&lt;&gt;"","",IFERROR(ROUND(FA145/FA147,2),0))</f>
        <v>0</v>
      </c>
      <c r="FB149" s="43"/>
      <c r="FC149" s="43"/>
      <c r="FD149" s="131"/>
      <c r="FE149" s="131"/>
      <c r="FF149" s="439">
        <f>IF(FF146&lt;&gt;"","",IFERROR(ROUND(FF145/FF147,2),0))</f>
        <v>0</v>
      </c>
      <c r="FG149" s="43"/>
      <c r="FH149" s="43"/>
      <c r="FI149" s="131"/>
      <c r="FJ149" s="131"/>
      <c r="FK149" s="439">
        <f>IF(FK146&lt;&gt;"","",IFERROR(ROUND(FK145/FK147,2),0))</f>
        <v>0</v>
      </c>
      <c r="FL149" s="43"/>
      <c r="FM149" s="43"/>
      <c r="FN149" s="131"/>
      <c r="FO149" s="131"/>
      <c r="FP149" s="439">
        <f>IF(FP146&lt;&gt;"","",IFERROR(ROUND(FP145/FP147,2),0))</f>
        <v>0</v>
      </c>
      <c r="FQ149" s="43"/>
      <c r="FR149" s="43"/>
      <c r="FS149" s="131"/>
      <c r="FT149" s="131"/>
      <c r="FU149" s="439">
        <f>IF(FU146&lt;&gt;"","",IFERROR(ROUND(FU145/FU147,2),0))</f>
        <v>0</v>
      </c>
      <c r="FV149" s="43"/>
      <c r="FW149" s="43"/>
      <c r="FX149" s="131"/>
      <c r="FY149" s="131"/>
      <c r="FZ149" s="439">
        <f>IF(FZ146&lt;&gt;"","",IFERROR(ROUND(FZ145/FZ147,2),0))</f>
        <v>0</v>
      </c>
      <c r="GA149" s="43"/>
      <c r="GB149" s="43"/>
      <c r="GC149" s="131"/>
      <c r="GD149" s="131"/>
      <c r="GE149" s="439">
        <f>IF(GE146&lt;&gt;"","",IFERROR(ROUND(GE145/GE147,2),0))</f>
        <v>0</v>
      </c>
      <c r="GF149" s="43"/>
      <c r="GG149" s="43"/>
      <c r="GH149" s="131"/>
      <c r="GI149" s="131"/>
      <c r="GJ149" s="439">
        <f>IF(GJ146&lt;&gt;"","",IFERROR(ROUND(GJ145/GJ147,2),0))</f>
        <v>0</v>
      </c>
      <c r="GK149" s="43"/>
      <c r="GL149" s="43"/>
      <c r="GM149" s="131"/>
      <c r="GN149" s="131"/>
      <c r="GO149" s="439">
        <f>IF(GO146&lt;&gt;"","",IFERROR(ROUND(GO145/GO147,2),0))</f>
        <v>0</v>
      </c>
      <c r="GP149" s="43"/>
      <c r="GQ149" s="43"/>
      <c r="GR149" s="131"/>
      <c r="GS149" s="131"/>
      <c r="GT149" s="439">
        <f>IF(GT146&lt;&gt;"","",IFERROR(ROUND(GT145/GT147,2),0))</f>
        <v>0</v>
      </c>
      <c r="GU149" s="43"/>
      <c r="GV149" s="43"/>
      <c r="GW149" s="131"/>
      <c r="GX149" s="131"/>
      <c r="GY149" s="439">
        <f>IF(GY146&lt;&gt;"","",IFERROR(ROUND(GY145/GY147,2),0))</f>
        <v>0</v>
      </c>
      <c r="GZ149" s="43"/>
      <c r="HA149" s="43"/>
      <c r="HB149" s="131"/>
      <c r="HC149" s="131"/>
      <c r="HD149" s="439">
        <f>IF(HD146&lt;&gt;"","",IFERROR(ROUND(HD145/HD147,2),0))</f>
        <v>0</v>
      </c>
      <c r="HE149" s="43"/>
      <c r="HF149" s="43"/>
      <c r="HG149" s="131"/>
      <c r="HH149" s="131"/>
      <c r="HI149" s="439">
        <f>IF(HI146&lt;&gt;"","",IFERROR(ROUND(HI145/HI147,2),0))</f>
        <v>0</v>
      </c>
      <c r="HJ149" s="43"/>
      <c r="HK149" s="43"/>
      <c r="HL149" s="131"/>
      <c r="HM149" s="131"/>
      <c r="HN149" s="439">
        <f>IF(HN146&lt;&gt;"","",IFERROR(ROUND(HN145/HN147,2),0))</f>
        <v>0</v>
      </c>
      <c r="HO149" s="43"/>
      <c r="HP149" s="43"/>
      <c r="HQ149" s="131"/>
      <c r="HR149" s="131"/>
      <c r="HS149" s="439">
        <f>IF(HS146&lt;&gt;"","",IFERROR(ROUND(HS145/HS147,2),0))</f>
        <v>0</v>
      </c>
      <c r="HT149" s="43"/>
      <c r="HU149" s="43"/>
      <c r="HV149" s="131"/>
      <c r="HW149" s="131"/>
      <c r="HX149" s="439">
        <f>IF(HX146&lt;&gt;"","",IFERROR(ROUND(HX145/HX147,2),0))</f>
        <v>0</v>
      </c>
      <c r="HY149" s="43"/>
      <c r="HZ149" s="43"/>
      <c r="IA149" s="131"/>
      <c r="IB149" s="131"/>
      <c r="IC149" s="439">
        <f>IF(IC146&lt;&gt;"","",IFERROR(ROUND(IC145/IC147,2),0))</f>
        <v>0</v>
      </c>
      <c r="ID149" s="43"/>
      <c r="IE149" s="43"/>
      <c r="IF149" s="131"/>
      <c r="IG149" s="131"/>
      <c r="IH149" s="439">
        <f>IF(IH146&lt;&gt;"","",IFERROR(ROUND(IH145/IH147,2),0))</f>
        <v>0</v>
      </c>
      <c r="II149" s="43"/>
      <c r="IJ149" s="43"/>
      <c r="IK149" s="131"/>
      <c r="IL149" s="131"/>
      <c r="IM149" s="439">
        <f>IF(IM146&lt;&gt;"","",IFERROR(ROUND(IM145/IM147,2),0))</f>
        <v>0</v>
      </c>
      <c r="IN149" s="43"/>
      <c r="IO149" s="43"/>
      <c r="IP149" s="131"/>
      <c r="IQ149" s="131"/>
      <c r="IR149" s="439">
        <f>IF(IR146&lt;&gt;"","",IFERROR(ROUND(IR145/IR147,2),0))</f>
        <v>0</v>
      </c>
      <c r="IS149" s="43"/>
      <c r="IT149" s="43"/>
      <c r="IU149" s="131"/>
      <c r="IV149" s="131"/>
      <c r="IW149" s="439">
        <f>IF(IW146&lt;&gt;"","",IFERROR(ROUND(IW145/IW147,2),0))</f>
        <v>0</v>
      </c>
      <c r="IX149" s="43"/>
      <c r="IY149" s="44"/>
      <c r="IZ149" s="405"/>
      <c r="JA149" s="378"/>
      <c r="JB149" s="256"/>
      <c r="JC149" s="256"/>
    </row>
    <row r="150" spans="1:263" s="3" customFormat="1" ht="15.5" thickTop="1" thickBot="1" x14ac:dyDescent="0.4">
      <c r="A150" s="198"/>
      <c r="B150" s="359"/>
      <c r="C150" s="239"/>
      <c r="D150" s="133"/>
      <c r="E150" s="102"/>
      <c r="F150" s="389"/>
      <c r="G150" s="390"/>
      <c r="H150" s="391"/>
      <c r="I150" s="202"/>
      <c r="J150" s="392"/>
      <c r="K150" s="390"/>
      <c r="L150" s="390"/>
      <c r="M150" s="390"/>
      <c r="N150" s="390"/>
      <c r="O150" s="390"/>
      <c r="P150" s="390"/>
      <c r="Q150" s="390"/>
      <c r="R150" s="390"/>
      <c r="S150" s="390"/>
      <c r="T150" s="390"/>
      <c r="U150" s="390"/>
      <c r="V150" s="390"/>
      <c r="W150" s="390"/>
      <c r="X150" s="390"/>
      <c r="Y150" s="390"/>
      <c r="Z150" s="390"/>
      <c r="AA150" s="390"/>
      <c r="AB150" s="390"/>
      <c r="AC150" s="390"/>
      <c r="AD150" s="390"/>
      <c r="AE150" s="390"/>
      <c r="AF150" s="390"/>
      <c r="AG150" s="390"/>
      <c r="AH150" s="390"/>
      <c r="AI150" s="390"/>
      <c r="AJ150" s="390"/>
      <c r="AK150" s="390"/>
      <c r="AL150" s="390"/>
      <c r="AM150" s="390"/>
      <c r="AN150" s="390"/>
      <c r="AO150" s="390"/>
      <c r="AP150" s="390"/>
      <c r="AQ150" s="390"/>
      <c r="AR150" s="390"/>
      <c r="AS150" s="390"/>
      <c r="AT150" s="390"/>
      <c r="AU150" s="390"/>
      <c r="AV150" s="390"/>
      <c r="AW150" s="390"/>
      <c r="AX150" s="390"/>
      <c r="AY150" s="390"/>
      <c r="AZ150" s="390"/>
      <c r="BA150" s="390"/>
      <c r="BB150" s="390"/>
      <c r="BC150" s="390"/>
      <c r="BD150" s="390"/>
      <c r="BE150" s="390"/>
      <c r="BF150" s="390"/>
      <c r="BG150" s="390"/>
      <c r="BH150" s="390"/>
      <c r="BI150" s="390"/>
      <c r="BJ150" s="390"/>
      <c r="BK150" s="390"/>
      <c r="BL150" s="390"/>
      <c r="BM150" s="390"/>
      <c r="BN150" s="390"/>
      <c r="BO150" s="390"/>
      <c r="BP150" s="390"/>
      <c r="BQ150" s="390"/>
      <c r="BR150" s="390"/>
      <c r="BS150" s="390"/>
      <c r="BT150" s="390"/>
      <c r="BU150" s="390"/>
      <c r="BV150" s="390"/>
      <c r="BW150" s="390"/>
      <c r="BX150" s="390"/>
      <c r="BY150" s="390"/>
      <c r="BZ150" s="390"/>
      <c r="CA150" s="390"/>
      <c r="CB150" s="390"/>
      <c r="CC150" s="390"/>
      <c r="CD150" s="390"/>
      <c r="CE150" s="390"/>
      <c r="CF150" s="390"/>
      <c r="CG150" s="390"/>
      <c r="CH150" s="390"/>
      <c r="CI150" s="390"/>
      <c r="CJ150" s="390"/>
      <c r="CK150" s="390"/>
      <c r="CL150" s="390"/>
      <c r="CM150" s="390"/>
      <c r="CN150" s="390"/>
      <c r="CO150" s="390"/>
      <c r="CP150" s="390"/>
      <c r="CQ150" s="390"/>
      <c r="CR150" s="390"/>
      <c r="CS150" s="390"/>
      <c r="CT150" s="390"/>
      <c r="CU150" s="390"/>
      <c r="CV150" s="390"/>
      <c r="CW150" s="390"/>
      <c r="CX150" s="390"/>
      <c r="CY150" s="390"/>
      <c r="CZ150" s="390"/>
      <c r="DA150" s="390"/>
      <c r="DB150" s="390"/>
      <c r="DC150" s="390"/>
      <c r="DD150" s="390"/>
      <c r="DE150" s="390"/>
      <c r="DF150" s="390"/>
      <c r="DG150" s="390"/>
      <c r="DH150" s="390"/>
      <c r="DI150" s="390"/>
      <c r="DJ150" s="390"/>
      <c r="DK150" s="390"/>
      <c r="DL150" s="390"/>
      <c r="DM150" s="390"/>
      <c r="DN150" s="390"/>
      <c r="DO150" s="390"/>
      <c r="DP150" s="390"/>
      <c r="DQ150" s="390"/>
      <c r="DR150" s="390"/>
      <c r="DS150" s="390"/>
      <c r="DT150" s="390"/>
      <c r="DU150" s="390"/>
      <c r="DV150" s="390"/>
      <c r="DW150" s="390"/>
      <c r="DX150" s="390"/>
      <c r="DY150" s="390"/>
      <c r="DZ150" s="390"/>
      <c r="EA150" s="390"/>
      <c r="EB150" s="390"/>
      <c r="EC150" s="390"/>
      <c r="ED150" s="390"/>
      <c r="EE150" s="390"/>
      <c r="EF150" s="390"/>
      <c r="EG150" s="390"/>
      <c r="EH150" s="390"/>
      <c r="EI150" s="390"/>
      <c r="EJ150" s="390"/>
      <c r="EK150" s="390"/>
      <c r="EL150" s="390"/>
      <c r="EM150" s="390"/>
      <c r="EN150" s="390"/>
      <c r="EO150" s="390"/>
      <c r="EP150" s="390"/>
      <c r="EQ150" s="390"/>
      <c r="ER150" s="390"/>
      <c r="ES150" s="390"/>
      <c r="ET150" s="390"/>
      <c r="EU150" s="390"/>
      <c r="EV150" s="390"/>
      <c r="EW150" s="390"/>
      <c r="EX150" s="390"/>
      <c r="EY150" s="390"/>
      <c r="EZ150" s="390"/>
      <c r="FA150" s="390"/>
      <c r="FB150" s="390"/>
      <c r="FC150" s="390"/>
      <c r="FD150" s="390"/>
      <c r="FE150" s="390"/>
      <c r="FF150" s="390"/>
      <c r="FG150" s="390"/>
      <c r="FH150" s="390"/>
      <c r="FI150" s="390"/>
      <c r="FJ150" s="390"/>
      <c r="FK150" s="390"/>
      <c r="FL150" s="390"/>
      <c r="FM150" s="390"/>
      <c r="FN150" s="390"/>
      <c r="FO150" s="390"/>
      <c r="FP150" s="390"/>
      <c r="FQ150" s="390"/>
      <c r="FR150" s="390"/>
      <c r="FS150" s="390"/>
      <c r="FT150" s="390"/>
      <c r="FU150" s="390"/>
      <c r="FV150" s="390"/>
      <c r="FW150" s="390"/>
      <c r="FX150" s="390"/>
      <c r="FY150" s="390"/>
      <c r="FZ150" s="390"/>
      <c r="GA150" s="390"/>
      <c r="GB150" s="390"/>
      <c r="GC150" s="390"/>
      <c r="GD150" s="390"/>
      <c r="GE150" s="390"/>
      <c r="GF150" s="390"/>
      <c r="GG150" s="390"/>
      <c r="GH150" s="390"/>
      <c r="GI150" s="390"/>
      <c r="GJ150" s="390"/>
      <c r="GK150" s="390"/>
      <c r="GL150" s="390"/>
      <c r="GM150" s="390"/>
      <c r="GN150" s="390"/>
      <c r="GO150" s="390"/>
      <c r="GP150" s="390"/>
      <c r="GQ150" s="390"/>
      <c r="GR150" s="390"/>
      <c r="GS150" s="390"/>
      <c r="GT150" s="390"/>
      <c r="GU150" s="390"/>
      <c r="GV150" s="390"/>
      <c r="GW150" s="390"/>
      <c r="GX150" s="390"/>
      <c r="GY150" s="390"/>
      <c r="GZ150" s="390"/>
      <c r="HA150" s="390"/>
      <c r="HB150" s="390"/>
      <c r="HC150" s="390"/>
      <c r="HD150" s="390"/>
      <c r="HE150" s="390"/>
      <c r="HF150" s="390"/>
      <c r="HG150" s="390"/>
      <c r="HH150" s="390"/>
      <c r="HI150" s="390"/>
      <c r="HJ150" s="390"/>
      <c r="HK150" s="390"/>
      <c r="HL150" s="390"/>
      <c r="HM150" s="390"/>
      <c r="HN150" s="390"/>
      <c r="HO150" s="390"/>
      <c r="HP150" s="390"/>
      <c r="HQ150" s="390"/>
      <c r="HR150" s="390"/>
      <c r="HS150" s="390"/>
      <c r="HT150" s="390"/>
      <c r="HU150" s="390"/>
      <c r="HV150" s="390"/>
      <c r="HW150" s="390"/>
      <c r="HX150" s="390"/>
      <c r="HY150" s="390"/>
      <c r="HZ150" s="390"/>
      <c r="IA150" s="390"/>
      <c r="IB150" s="390"/>
      <c r="IC150" s="390"/>
      <c r="ID150" s="390"/>
      <c r="IE150" s="390"/>
      <c r="IF150" s="390"/>
      <c r="IG150" s="390"/>
      <c r="IH150" s="390"/>
      <c r="II150" s="390"/>
      <c r="IJ150" s="390"/>
      <c r="IK150" s="390"/>
      <c r="IL150" s="390"/>
      <c r="IM150" s="390"/>
      <c r="IN150" s="390"/>
      <c r="IO150" s="390"/>
      <c r="IP150" s="390"/>
      <c r="IQ150" s="390"/>
      <c r="IR150" s="390"/>
      <c r="IS150" s="390"/>
      <c r="IT150" s="390"/>
      <c r="IU150" s="390"/>
      <c r="IV150" s="390"/>
      <c r="IW150" s="390"/>
      <c r="IX150" s="390"/>
      <c r="IY150" s="391"/>
      <c r="IZ150" s="405"/>
      <c r="JA150" s="378"/>
      <c r="JB150" s="256"/>
      <c r="JC150" s="256"/>
    </row>
    <row r="151" spans="1:263" s="3" customFormat="1" x14ac:dyDescent="0.35">
      <c r="A151" s="198"/>
      <c r="B151" s="359"/>
      <c r="C151" s="239"/>
      <c r="D151" s="129"/>
      <c r="E151" s="407"/>
      <c r="F151" s="408"/>
      <c r="G151" s="253"/>
      <c r="H151" s="253"/>
      <c r="I151" s="253"/>
      <c r="J151" s="253"/>
      <c r="K151" s="253"/>
      <c r="L151" s="253"/>
      <c r="M151" s="253"/>
      <c r="N151" s="253"/>
      <c r="O151" s="253"/>
      <c r="P151" s="253"/>
      <c r="Q151" s="253"/>
      <c r="R151" s="253"/>
      <c r="S151" s="253"/>
      <c r="T151" s="253"/>
      <c r="U151" s="253"/>
      <c r="V151" s="253"/>
      <c r="W151" s="253"/>
      <c r="X151" s="253"/>
      <c r="Y151" s="253"/>
      <c r="Z151" s="253"/>
      <c r="AA151" s="253"/>
      <c r="AB151" s="253"/>
      <c r="AC151" s="253"/>
      <c r="AD151" s="253"/>
      <c r="AE151" s="253"/>
      <c r="AF151" s="253"/>
      <c r="AG151" s="253"/>
      <c r="AH151" s="253"/>
      <c r="AI151" s="253"/>
      <c r="AJ151" s="253"/>
      <c r="AK151" s="253"/>
      <c r="AL151" s="253"/>
      <c r="AM151" s="253"/>
      <c r="AN151" s="253"/>
      <c r="AO151" s="253"/>
      <c r="AP151" s="253"/>
      <c r="AQ151" s="253"/>
      <c r="AR151" s="253"/>
      <c r="AS151" s="253"/>
      <c r="AT151" s="253"/>
      <c r="AU151" s="253"/>
      <c r="AV151" s="253"/>
      <c r="AW151" s="253"/>
      <c r="AX151" s="253"/>
      <c r="AY151" s="253"/>
      <c r="AZ151" s="253"/>
      <c r="BA151" s="253"/>
      <c r="BB151" s="253"/>
      <c r="BC151" s="253"/>
      <c r="BD151" s="253"/>
      <c r="BE151" s="253"/>
      <c r="BF151" s="253"/>
      <c r="BG151" s="253"/>
      <c r="BH151" s="253"/>
      <c r="BI151" s="253"/>
      <c r="BJ151" s="253"/>
      <c r="BK151" s="253"/>
      <c r="BL151" s="253"/>
      <c r="BM151" s="253"/>
      <c r="BN151" s="253"/>
      <c r="BO151" s="253"/>
      <c r="BP151" s="253"/>
      <c r="BQ151" s="253"/>
      <c r="BR151" s="253"/>
      <c r="BS151" s="253"/>
      <c r="BT151" s="253"/>
      <c r="BU151" s="253"/>
      <c r="BV151" s="253"/>
      <c r="BW151" s="253"/>
      <c r="BX151" s="253"/>
      <c r="BY151" s="253"/>
      <c r="BZ151" s="253"/>
      <c r="CA151" s="253"/>
      <c r="CB151" s="253"/>
      <c r="CC151" s="253"/>
      <c r="CD151" s="253"/>
      <c r="CE151" s="253"/>
      <c r="CF151" s="253"/>
      <c r="CG151" s="253"/>
      <c r="CH151" s="253"/>
      <c r="CI151" s="253"/>
      <c r="CJ151" s="253"/>
      <c r="CK151" s="253"/>
      <c r="CL151" s="253"/>
      <c r="CM151" s="253"/>
      <c r="CN151" s="253"/>
      <c r="CO151" s="253"/>
      <c r="CP151" s="253"/>
      <c r="CQ151" s="253"/>
      <c r="CR151" s="253"/>
      <c r="CS151" s="253"/>
      <c r="CT151" s="253"/>
      <c r="CU151" s="253"/>
      <c r="CV151" s="253"/>
      <c r="CW151" s="253"/>
      <c r="CX151" s="253"/>
      <c r="CY151" s="253"/>
      <c r="CZ151" s="253"/>
      <c r="DA151" s="253"/>
      <c r="DB151" s="253"/>
      <c r="DC151" s="253"/>
      <c r="DD151" s="253"/>
      <c r="DE151" s="253"/>
      <c r="DF151" s="253"/>
      <c r="DG151" s="253"/>
      <c r="DH151" s="253"/>
      <c r="DI151" s="253"/>
      <c r="DJ151" s="253"/>
      <c r="DK151" s="253"/>
      <c r="DL151" s="253"/>
      <c r="DM151" s="253"/>
      <c r="DN151" s="253"/>
      <c r="DO151" s="253"/>
      <c r="DP151" s="253"/>
      <c r="DQ151" s="253"/>
      <c r="DR151" s="253"/>
      <c r="DS151" s="253"/>
      <c r="DT151" s="253"/>
      <c r="DU151" s="253"/>
      <c r="DV151" s="253"/>
      <c r="DW151" s="253"/>
      <c r="DX151" s="253"/>
      <c r="DY151" s="253"/>
      <c r="DZ151" s="253"/>
      <c r="EA151" s="253"/>
      <c r="EB151" s="253"/>
      <c r="EC151" s="253"/>
      <c r="ED151" s="253"/>
      <c r="EE151" s="253"/>
      <c r="EF151" s="253"/>
      <c r="EG151" s="253"/>
      <c r="EH151" s="253"/>
      <c r="EI151" s="253"/>
      <c r="EJ151" s="253"/>
      <c r="EK151" s="253"/>
      <c r="EL151" s="253"/>
      <c r="EM151" s="253"/>
      <c r="EN151" s="253"/>
      <c r="EO151" s="253"/>
      <c r="EP151" s="253"/>
      <c r="EQ151" s="253"/>
      <c r="ER151" s="253"/>
      <c r="ES151" s="253"/>
      <c r="ET151" s="253"/>
      <c r="EU151" s="253"/>
      <c r="EV151" s="253"/>
      <c r="EW151" s="253"/>
      <c r="EX151" s="253"/>
      <c r="EY151" s="253"/>
      <c r="EZ151" s="253"/>
      <c r="FA151" s="253"/>
      <c r="FB151" s="253"/>
      <c r="FC151" s="253"/>
      <c r="FD151" s="253"/>
      <c r="FE151" s="253"/>
      <c r="FF151" s="253"/>
      <c r="FG151" s="253"/>
      <c r="FH151" s="253"/>
      <c r="FI151" s="253"/>
      <c r="FJ151" s="253"/>
      <c r="FK151" s="253"/>
      <c r="FL151" s="253"/>
      <c r="FM151" s="253"/>
      <c r="FN151" s="253"/>
      <c r="FO151" s="253"/>
      <c r="FP151" s="253"/>
      <c r="FQ151" s="253"/>
      <c r="FR151" s="253"/>
      <c r="FS151" s="253"/>
      <c r="FT151" s="253"/>
      <c r="FU151" s="253"/>
      <c r="FV151" s="253"/>
      <c r="FW151" s="253"/>
      <c r="FX151" s="253"/>
      <c r="FY151" s="253"/>
      <c r="FZ151" s="253"/>
      <c r="GA151" s="253"/>
      <c r="GB151" s="253"/>
      <c r="GC151" s="253"/>
      <c r="GD151" s="253"/>
      <c r="GE151" s="253"/>
      <c r="GF151" s="253"/>
      <c r="GG151" s="253"/>
      <c r="GH151" s="253"/>
      <c r="GI151" s="253"/>
      <c r="GJ151" s="253"/>
      <c r="GK151" s="253"/>
      <c r="GL151" s="253"/>
      <c r="GM151" s="253"/>
      <c r="GN151" s="253"/>
      <c r="GO151" s="253"/>
      <c r="GP151" s="253"/>
      <c r="GQ151" s="253"/>
      <c r="GR151" s="253"/>
      <c r="GS151" s="253"/>
      <c r="GT151" s="253"/>
      <c r="GU151" s="253"/>
      <c r="GV151" s="253"/>
      <c r="GW151" s="253"/>
      <c r="GX151" s="253"/>
      <c r="GY151" s="253"/>
      <c r="GZ151" s="253"/>
      <c r="HA151" s="253"/>
      <c r="HB151" s="253"/>
      <c r="HC151" s="253"/>
      <c r="HD151" s="253"/>
      <c r="HE151" s="253"/>
      <c r="HF151" s="253"/>
      <c r="HG151" s="253"/>
      <c r="HH151" s="253"/>
      <c r="HI151" s="253"/>
      <c r="HJ151" s="253"/>
      <c r="HK151" s="253"/>
      <c r="HL151" s="253"/>
      <c r="HM151" s="253"/>
      <c r="HN151" s="253"/>
      <c r="HO151" s="253"/>
      <c r="HP151" s="253"/>
      <c r="HQ151" s="253"/>
      <c r="HR151" s="253"/>
      <c r="HS151" s="253"/>
      <c r="HT151" s="253"/>
      <c r="HU151" s="253"/>
      <c r="HV151" s="253"/>
      <c r="HW151" s="253"/>
      <c r="HX151" s="253"/>
      <c r="HY151" s="253"/>
      <c r="HZ151" s="253"/>
      <c r="IA151" s="253"/>
      <c r="IB151" s="253"/>
      <c r="IC151" s="253"/>
      <c r="ID151" s="253"/>
      <c r="IE151" s="253"/>
      <c r="IF151" s="253"/>
      <c r="IG151" s="253"/>
      <c r="IH151" s="253"/>
      <c r="II151" s="253"/>
      <c r="IJ151" s="253"/>
      <c r="IK151" s="253"/>
      <c r="IL151" s="253"/>
      <c r="IM151" s="253"/>
      <c r="IN151" s="253"/>
      <c r="IO151" s="253"/>
      <c r="IP151" s="253"/>
      <c r="IQ151" s="253"/>
      <c r="IR151" s="253"/>
      <c r="IS151" s="253"/>
      <c r="IT151" s="253"/>
      <c r="IU151" s="253"/>
      <c r="IV151" s="253"/>
      <c r="IW151" s="253"/>
      <c r="IX151" s="253"/>
      <c r="IY151" s="253"/>
      <c r="IZ151" s="409"/>
      <c r="JA151" s="378"/>
      <c r="JB151" s="256"/>
      <c r="JC151" s="256"/>
    </row>
    <row r="152" spans="1:263" x14ac:dyDescent="0.35">
      <c r="A152" s="12"/>
      <c r="B152" s="134"/>
      <c r="C152" s="241"/>
      <c r="D152" s="102"/>
      <c r="E152" s="102"/>
      <c r="F152" s="102"/>
      <c r="G152" s="102"/>
      <c r="H152" s="102"/>
      <c r="I152" s="102"/>
      <c r="J152" s="102"/>
      <c r="K152" s="102"/>
      <c r="L152" s="437"/>
      <c r="M152" s="102"/>
      <c r="N152" s="102"/>
      <c r="O152" s="102"/>
      <c r="P152" s="102"/>
      <c r="Q152" s="437"/>
      <c r="R152" s="102"/>
      <c r="S152" s="202"/>
      <c r="T152" s="202"/>
      <c r="U152" s="102"/>
      <c r="V152" s="437"/>
      <c r="W152" s="102"/>
      <c r="X152" s="202"/>
      <c r="Y152" s="202"/>
      <c r="Z152" s="102"/>
      <c r="AA152" s="437"/>
      <c r="AB152" s="102"/>
      <c r="AC152" s="202"/>
      <c r="AD152" s="202"/>
      <c r="AE152" s="102"/>
      <c r="AF152" s="437"/>
      <c r="AG152" s="102"/>
      <c r="AH152" s="202"/>
      <c r="AI152" s="202"/>
      <c r="AJ152" s="102"/>
      <c r="AK152" s="437"/>
      <c r="AL152" s="102"/>
      <c r="AM152" s="202"/>
      <c r="AN152" s="202"/>
      <c r="AO152" s="102"/>
      <c r="AP152" s="437"/>
      <c r="AQ152" s="102"/>
      <c r="AR152" s="202"/>
      <c r="AS152" s="202"/>
      <c r="AT152" s="102"/>
      <c r="AU152" s="437"/>
      <c r="AV152" s="102"/>
      <c r="AW152" s="202"/>
      <c r="AX152" s="202"/>
      <c r="AY152" s="102"/>
      <c r="AZ152" s="437"/>
      <c r="BA152" s="102"/>
      <c r="BB152" s="202"/>
      <c r="BC152" s="202"/>
      <c r="BD152" s="102"/>
      <c r="BE152" s="437"/>
      <c r="BF152" s="102"/>
      <c r="BG152" s="202"/>
      <c r="BH152" s="202"/>
      <c r="BI152" s="102"/>
      <c r="BJ152" s="437"/>
      <c r="BK152" s="102"/>
      <c r="BL152" s="102"/>
      <c r="BM152" s="102"/>
      <c r="BN152" s="102"/>
      <c r="BO152" s="437"/>
      <c r="BP152" s="102"/>
      <c r="BQ152" s="202"/>
      <c r="BR152" s="202"/>
      <c r="BS152" s="102"/>
      <c r="BT152" s="437"/>
      <c r="BU152" s="102"/>
      <c r="BV152" s="202"/>
      <c r="BW152" s="202"/>
      <c r="BX152" s="102"/>
      <c r="BY152" s="437"/>
      <c r="BZ152" s="102"/>
      <c r="CA152" s="202"/>
      <c r="CB152" s="202"/>
      <c r="CC152" s="102"/>
      <c r="CD152" s="437"/>
      <c r="CE152" s="102"/>
      <c r="CF152" s="202"/>
      <c r="CG152" s="202"/>
      <c r="CH152" s="102"/>
      <c r="CI152" s="437"/>
      <c r="CJ152" s="102"/>
      <c r="CK152" s="202"/>
      <c r="CL152" s="202"/>
      <c r="CM152" s="102"/>
      <c r="CN152" s="437"/>
      <c r="CO152" s="102"/>
      <c r="CP152" s="202"/>
      <c r="CQ152" s="202"/>
      <c r="CR152" s="102"/>
      <c r="CS152" s="437"/>
      <c r="CT152" s="102"/>
      <c r="CU152" s="202"/>
      <c r="CV152" s="202"/>
      <c r="CW152" s="102"/>
      <c r="CX152" s="437"/>
      <c r="CY152" s="102"/>
      <c r="CZ152" s="202"/>
      <c r="DA152" s="202"/>
      <c r="DB152" s="102"/>
      <c r="DC152" s="437"/>
      <c r="DD152" s="102"/>
      <c r="DE152" s="202"/>
      <c r="DF152" s="202"/>
      <c r="DG152" s="102"/>
      <c r="DH152" s="437"/>
      <c r="DI152" s="102"/>
      <c r="DJ152" s="102"/>
      <c r="DK152" s="102"/>
      <c r="DL152" s="102"/>
      <c r="DM152" s="437"/>
      <c r="DN152" s="102"/>
      <c r="DO152" s="202"/>
      <c r="DP152" s="202"/>
      <c r="DQ152" s="102"/>
      <c r="DR152" s="437"/>
      <c r="DS152" s="102"/>
      <c r="DT152" s="202"/>
      <c r="DU152" s="202"/>
      <c r="DV152" s="102"/>
      <c r="DW152" s="437"/>
      <c r="DX152" s="102"/>
      <c r="DY152" s="202"/>
      <c r="DZ152" s="202"/>
      <c r="EA152" s="102"/>
      <c r="EB152" s="437"/>
      <c r="EC152" s="102"/>
      <c r="ED152" s="202"/>
      <c r="EE152" s="202"/>
      <c r="EF152" s="102"/>
      <c r="EG152" s="437"/>
      <c r="EH152" s="102"/>
      <c r="EI152" s="202"/>
      <c r="EJ152" s="202"/>
      <c r="EK152" s="102"/>
      <c r="EL152" s="437"/>
      <c r="EM152" s="102"/>
      <c r="EN152" s="202"/>
      <c r="EO152" s="202"/>
      <c r="EP152" s="102"/>
      <c r="EQ152" s="437"/>
      <c r="ER152" s="102"/>
      <c r="ES152" s="202"/>
      <c r="ET152" s="202"/>
      <c r="EU152" s="102"/>
      <c r="EV152" s="437"/>
      <c r="EW152" s="102"/>
      <c r="EX152" s="202"/>
      <c r="EY152" s="202"/>
      <c r="EZ152" s="102"/>
      <c r="FA152" s="437"/>
      <c r="FB152" s="102"/>
      <c r="FC152" s="202"/>
      <c r="FD152" s="202"/>
      <c r="FE152" s="102"/>
      <c r="FF152" s="437"/>
      <c r="FG152" s="102"/>
      <c r="FH152" s="102"/>
      <c r="FI152" s="102"/>
      <c r="FJ152" s="102"/>
      <c r="FK152" s="437"/>
      <c r="FL152" s="102"/>
      <c r="FM152" s="202"/>
      <c r="FN152" s="202"/>
      <c r="FO152" s="102"/>
      <c r="FP152" s="437"/>
      <c r="FQ152" s="102"/>
      <c r="FR152" s="202"/>
      <c r="FS152" s="202"/>
      <c r="FT152" s="102"/>
      <c r="FU152" s="437"/>
      <c r="FV152" s="102"/>
      <c r="FW152" s="202"/>
      <c r="FX152" s="202"/>
      <c r="FY152" s="102"/>
      <c r="FZ152" s="437"/>
      <c r="GA152" s="102"/>
      <c r="GB152" s="202"/>
      <c r="GC152" s="202"/>
      <c r="GD152" s="102"/>
      <c r="GE152" s="437"/>
      <c r="GF152" s="102"/>
      <c r="GG152" s="202"/>
      <c r="GH152" s="202"/>
      <c r="GI152" s="102"/>
      <c r="GJ152" s="437"/>
      <c r="GK152" s="102"/>
      <c r="GL152" s="202"/>
      <c r="GM152" s="202"/>
      <c r="GN152" s="102"/>
      <c r="GO152" s="437"/>
      <c r="GP152" s="102"/>
      <c r="GQ152" s="202"/>
      <c r="GR152" s="202"/>
      <c r="GS152" s="102"/>
      <c r="GT152" s="437"/>
      <c r="GU152" s="102"/>
      <c r="GV152" s="202"/>
      <c r="GW152" s="202"/>
      <c r="GX152" s="102"/>
      <c r="GY152" s="437"/>
      <c r="GZ152" s="102"/>
      <c r="HA152" s="202"/>
      <c r="HB152" s="202"/>
      <c r="HC152" s="102"/>
      <c r="HD152" s="437"/>
      <c r="HE152" s="102"/>
      <c r="HF152" s="102"/>
      <c r="HG152" s="102"/>
      <c r="HH152" s="102"/>
      <c r="HI152" s="437"/>
      <c r="HJ152" s="102"/>
      <c r="HK152" s="202"/>
      <c r="HL152" s="202"/>
      <c r="HM152" s="102"/>
      <c r="HN152" s="437"/>
      <c r="HO152" s="102"/>
      <c r="HP152" s="202"/>
      <c r="HQ152" s="202"/>
      <c r="HR152" s="102"/>
      <c r="HS152" s="437"/>
      <c r="HT152" s="102"/>
      <c r="HU152" s="202"/>
      <c r="HV152" s="202"/>
      <c r="HW152" s="102"/>
      <c r="HX152" s="437"/>
      <c r="HY152" s="102"/>
      <c r="HZ152" s="202"/>
      <c r="IA152" s="202"/>
      <c r="IB152" s="102"/>
      <c r="IC152" s="437"/>
      <c r="ID152" s="102"/>
      <c r="IE152" s="202"/>
      <c r="IF152" s="202"/>
      <c r="IG152" s="102"/>
      <c r="IH152" s="437"/>
      <c r="II152" s="102"/>
      <c r="IJ152" s="202"/>
      <c r="IK152" s="202"/>
      <c r="IL152" s="102"/>
      <c r="IM152" s="437"/>
      <c r="IN152" s="102"/>
      <c r="IO152" s="202"/>
      <c r="IP152" s="202"/>
      <c r="IQ152" s="102"/>
      <c r="IR152" s="437"/>
      <c r="IS152" s="102"/>
      <c r="IT152" s="202"/>
      <c r="IU152" s="202"/>
      <c r="IV152" s="102"/>
      <c r="IW152" s="437"/>
      <c r="IX152" s="102"/>
      <c r="IY152" s="202"/>
      <c r="IZ152" s="202"/>
      <c r="JA152" s="135"/>
      <c r="JB152" s="12"/>
      <c r="JC152" s="12"/>
    </row>
    <row r="153" spans="1:263" s="3" customFormat="1" ht="15" thickBot="1" x14ac:dyDescent="0.4">
      <c r="A153" s="198"/>
      <c r="B153" s="359"/>
      <c r="C153" s="239"/>
      <c r="D153" s="72" t="s">
        <v>922</v>
      </c>
      <c r="E153" s="401"/>
      <c r="F153" s="402"/>
      <c r="G153" s="403"/>
      <c r="H153" s="403"/>
      <c r="I153" s="403"/>
      <c r="J153" s="403"/>
      <c r="K153" s="403"/>
      <c r="L153" s="403"/>
      <c r="M153" s="403"/>
      <c r="N153" s="403"/>
      <c r="O153" s="403"/>
      <c r="P153" s="403"/>
      <c r="Q153" s="403"/>
      <c r="R153" s="403"/>
      <c r="S153" s="403"/>
      <c r="T153" s="403"/>
      <c r="U153" s="403"/>
      <c r="V153" s="403"/>
      <c r="W153" s="403"/>
      <c r="X153" s="403"/>
      <c r="Y153" s="403"/>
      <c r="Z153" s="403"/>
      <c r="AA153" s="403"/>
      <c r="AB153" s="403"/>
      <c r="AC153" s="403"/>
      <c r="AD153" s="403"/>
      <c r="AE153" s="403"/>
      <c r="AF153" s="403"/>
      <c r="AG153" s="403"/>
      <c r="AH153" s="403"/>
      <c r="AI153" s="403"/>
      <c r="AJ153" s="403"/>
      <c r="AK153" s="403"/>
      <c r="AL153" s="403"/>
      <c r="AM153" s="403"/>
      <c r="AN153" s="403"/>
      <c r="AO153" s="403"/>
      <c r="AP153" s="403"/>
      <c r="AQ153" s="403"/>
      <c r="AR153" s="403"/>
      <c r="AS153" s="403"/>
      <c r="AT153" s="403"/>
      <c r="AU153" s="403"/>
      <c r="AV153" s="403"/>
      <c r="AW153" s="403"/>
      <c r="AX153" s="403"/>
      <c r="AY153" s="403"/>
      <c r="AZ153" s="403"/>
      <c r="BA153" s="403"/>
      <c r="BB153" s="403"/>
      <c r="BC153" s="403"/>
      <c r="BD153" s="403"/>
      <c r="BE153" s="403"/>
      <c r="BF153" s="403"/>
      <c r="BG153" s="403"/>
      <c r="BH153" s="403"/>
      <c r="BI153" s="403"/>
      <c r="BJ153" s="403"/>
      <c r="BK153" s="403"/>
      <c r="BL153" s="403"/>
      <c r="BM153" s="403"/>
      <c r="BN153" s="403"/>
      <c r="BO153" s="403"/>
      <c r="BP153" s="403"/>
      <c r="BQ153" s="403"/>
      <c r="BR153" s="403"/>
      <c r="BS153" s="403"/>
      <c r="BT153" s="403"/>
      <c r="BU153" s="403"/>
      <c r="BV153" s="403"/>
      <c r="BW153" s="403"/>
      <c r="BX153" s="403"/>
      <c r="BY153" s="403"/>
      <c r="BZ153" s="403"/>
      <c r="CA153" s="403"/>
      <c r="CB153" s="403"/>
      <c r="CC153" s="403"/>
      <c r="CD153" s="403"/>
      <c r="CE153" s="403"/>
      <c r="CF153" s="403"/>
      <c r="CG153" s="403"/>
      <c r="CH153" s="403"/>
      <c r="CI153" s="403"/>
      <c r="CJ153" s="403"/>
      <c r="CK153" s="403"/>
      <c r="CL153" s="403"/>
      <c r="CM153" s="403"/>
      <c r="CN153" s="403"/>
      <c r="CO153" s="403"/>
      <c r="CP153" s="403"/>
      <c r="CQ153" s="403"/>
      <c r="CR153" s="403"/>
      <c r="CS153" s="403"/>
      <c r="CT153" s="403"/>
      <c r="CU153" s="403"/>
      <c r="CV153" s="403"/>
      <c r="CW153" s="403"/>
      <c r="CX153" s="403"/>
      <c r="CY153" s="403"/>
      <c r="CZ153" s="403"/>
      <c r="DA153" s="403"/>
      <c r="DB153" s="403"/>
      <c r="DC153" s="403"/>
      <c r="DD153" s="403"/>
      <c r="DE153" s="403"/>
      <c r="DF153" s="403"/>
      <c r="DG153" s="403"/>
      <c r="DH153" s="403"/>
      <c r="DI153" s="403"/>
      <c r="DJ153" s="403"/>
      <c r="DK153" s="403"/>
      <c r="DL153" s="403"/>
      <c r="DM153" s="403"/>
      <c r="DN153" s="403"/>
      <c r="DO153" s="403"/>
      <c r="DP153" s="403"/>
      <c r="DQ153" s="403"/>
      <c r="DR153" s="403"/>
      <c r="DS153" s="403"/>
      <c r="DT153" s="403"/>
      <c r="DU153" s="403"/>
      <c r="DV153" s="403"/>
      <c r="DW153" s="403"/>
      <c r="DX153" s="403"/>
      <c r="DY153" s="403"/>
      <c r="DZ153" s="403"/>
      <c r="EA153" s="403"/>
      <c r="EB153" s="403"/>
      <c r="EC153" s="403"/>
      <c r="ED153" s="403"/>
      <c r="EE153" s="403"/>
      <c r="EF153" s="403"/>
      <c r="EG153" s="403"/>
      <c r="EH153" s="403"/>
      <c r="EI153" s="403"/>
      <c r="EJ153" s="403"/>
      <c r="EK153" s="403"/>
      <c r="EL153" s="403"/>
      <c r="EM153" s="403"/>
      <c r="EN153" s="403"/>
      <c r="EO153" s="403"/>
      <c r="EP153" s="403"/>
      <c r="EQ153" s="403"/>
      <c r="ER153" s="403"/>
      <c r="ES153" s="403"/>
      <c r="ET153" s="403"/>
      <c r="EU153" s="403"/>
      <c r="EV153" s="403"/>
      <c r="EW153" s="403"/>
      <c r="EX153" s="403"/>
      <c r="EY153" s="403"/>
      <c r="EZ153" s="403"/>
      <c r="FA153" s="403"/>
      <c r="FB153" s="403"/>
      <c r="FC153" s="403"/>
      <c r="FD153" s="403"/>
      <c r="FE153" s="403"/>
      <c r="FF153" s="403"/>
      <c r="FG153" s="403"/>
      <c r="FH153" s="403"/>
      <c r="FI153" s="403"/>
      <c r="FJ153" s="403"/>
      <c r="FK153" s="403"/>
      <c r="FL153" s="403"/>
      <c r="FM153" s="403"/>
      <c r="FN153" s="403"/>
      <c r="FO153" s="403"/>
      <c r="FP153" s="403"/>
      <c r="FQ153" s="403"/>
      <c r="FR153" s="403"/>
      <c r="FS153" s="403"/>
      <c r="FT153" s="403"/>
      <c r="FU153" s="403"/>
      <c r="FV153" s="403"/>
      <c r="FW153" s="403"/>
      <c r="FX153" s="403"/>
      <c r="FY153" s="403"/>
      <c r="FZ153" s="403"/>
      <c r="GA153" s="403"/>
      <c r="GB153" s="403"/>
      <c r="GC153" s="403"/>
      <c r="GD153" s="403"/>
      <c r="GE153" s="403"/>
      <c r="GF153" s="403"/>
      <c r="GG153" s="403"/>
      <c r="GH153" s="403"/>
      <c r="GI153" s="403"/>
      <c r="GJ153" s="403"/>
      <c r="GK153" s="403"/>
      <c r="GL153" s="403"/>
      <c r="GM153" s="403"/>
      <c r="GN153" s="403"/>
      <c r="GO153" s="403"/>
      <c r="GP153" s="403"/>
      <c r="GQ153" s="403"/>
      <c r="GR153" s="403"/>
      <c r="GS153" s="403"/>
      <c r="GT153" s="403"/>
      <c r="GU153" s="403"/>
      <c r="GV153" s="403"/>
      <c r="GW153" s="403"/>
      <c r="GX153" s="403"/>
      <c r="GY153" s="403"/>
      <c r="GZ153" s="403"/>
      <c r="HA153" s="403"/>
      <c r="HB153" s="403"/>
      <c r="HC153" s="403"/>
      <c r="HD153" s="403"/>
      <c r="HE153" s="403"/>
      <c r="HF153" s="403"/>
      <c r="HG153" s="403"/>
      <c r="HH153" s="403"/>
      <c r="HI153" s="403"/>
      <c r="HJ153" s="403"/>
      <c r="HK153" s="403"/>
      <c r="HL153" s="403"/>
      <c r="HM153" s="403"/>
      <c r="HN153" s="403"/>
      <c r="HO153" s="403"/>
      <c r="HP153" s="403"/>
      <c r="HQ153" s="403"/>
      <c r="HR153" s="403"/>
      <c r="HS153" s="403"/>
      <c r="HT153" s="403"/>
      <c r="HU153" s="403"/>
      <c r="HV153" s="403"/>
      <c r="HW153" s="403"/>
      <c r="HX153" s="403"/>
      <c r="HY153" s="403"/>
      <c r="HZ153" s="403"/>
      <c r="IA153" s="403"/>
      <c r="IB153" s="403"/>
      <c r="IC153" s="403"/>
      <c r="ID153" s="403"/>
      <c r="IE153" s="403"/>
      <c r="IF153" s="403"/>
      <c r="IG153" s="403"/>
      <c r="IH153" s="403"/>
      <c r="II153" s="403"/>
      <c r="IJ153" s="403"/>
      <c r="IK153" s="403"/>
      <c r="IL153" s="403"/>
      <c r="IM153" s="403"/>
      <c r="IN153" s="403"/>
      <c r="IO153" s="403"/>
      <c r="IP153" s="403"/>
      <c r="IQ153" s="403"/>
      <c r="IR153" s="403"/>
      <c r="IS153" s="403"/>
      <c r="IT153" s="403"/>
      <c r="IU153" s="403"/>
      <c r="IV153" s="403"/>
      <c r="IW153" s="403"/>
      <c r="IX153" s="403"/>
      <c r="IY153" s="403"/>
      <c r="IZ153" s="404"/>
      <c r="JA153" s="378"/>
      <c r="JB153" s="256"/>
      <c r="JC153" s="256"/>
    </row>
    <row r="154" spans="1:263" s="3" customFormat="1" x14ac:dyDescent="0.35">
      <c r="A154" s="198"/>
      <c r="B154" s="359"/>
      <c r="C154" s="239"/>
      <c r="D154" s="105"/>
      <c r="E154" s="102"/>
      <c r="F154" s="375"/>
      <c r="G154" s="321"/>
      <c r="H154" s="322"/>
      <c r="I154" s="202"/>
      <c r="J154" s="320"/>
      <c r="K154" s="321"/>
      <c r="L154" s="48"/>
      <c r="M154" s="376"/>
      <c r="N154" s="376"/>
      <c r="O154" s="321"/>
      <c r="P154" s="321"/>
      <c r="Q154" s="48"/>
      <c r="R154" s="376"/>
      <c r="S154" s="376"/>
      <c r="T154" s="321"/>
      <c r="U154" s="321"/>
      <c r="V154" s="48"/>
      <c r="W154" s="376"/>
      <c r="X154" s="376"/>
      <c r="Y154" s="321"/>
      <c r="Z154" s="321"/>
      <c r="AA154" s="48"/>
      <c r="AB154" s="376"/>
      <c r="AC154" s="376"/>
      <c r="AD154" s="321"/>
      <c r="AE154" s="321"/>
      <c r="AF154" s="48"/>
      <c r="AG154" s="376"/>
      <c r="AH154" s="376"/>
      <c r="AI154" s="321"/>
      <c r="AJ154" s="321"/>
      <c r="AK154" s="48"/>
      <c r="AL154" s="376"/>
      <c r="AM154" s="376"/>
      <c r="AN154" s="321"/>
      <c r="AO154" s="321"/>
      <c r="AP154" s="48"/>
      <c r="AQ154" s="376"/>
      <c r="AR154" s="376"/>
      <c r="AS154" s="321"/>
      <c r="AT154" s="321"/>
      <c r="AU154" s="48"/>
      <c r="AV154" s="376"/>
      <c r="AW154" s="376"/>
      <c r="AX154" s="321"/>
      <c r="AY154" s="321"/>
      <c r="AZ154" s="48"/>
      <c r="BA154" s="376"/>
      <c r="BB154" s="376"/>
      <c r="BC154" s="321"/>
      <c r="BD154" s="321"/>
      <c r="BE154" s="48"/>
      <c r="BF154" s="376"/>
      <c r="BG154" s="376"/>
      <c r="BH154" s="321"/>
      <c r="BI154" s="321"/>
      <c r="BJ154" s="48"/>
      <c r="BK154" s="376"/>
      <c r="BL154" s="376"/>
      <c r="BM154" s="321"/>
      <c r="BN154" s="321"/>
      <c r="BO154" s="48"/>
      <c r="BP154" s="376"/>
      <c r="BQ154" s="376"/>
      <c r="BR154" s="321"/>
      <c r="BS154" s="321"/>
      <c r="BT154" s="48"/>
      <c r="BU154" s="376"/>
      <c r="BV154" s="376"/>
      <c r="BW154" s="321"/>
      <c r="BX154" s="321"/>
      <c r="BY154" s="48"/>
      <c r="BZ154" s="376"/>
      <c r="CA154" s="376"/>
      <c r="CB154" s="321"/>
      <c r="CC154" s="321"/>
      <c r="CD154" s="48"/>
      <c r="CE154" s="376"/>
      <c r="CF154" s="376"/>
      <c r="CG154" s="321"/>
      <c r="CH154" s="321"/>
      <c r="CI154" s="48"/>
      <c r="CJ154" s="376"/>
      <c r="CK154" s="376"/>
      <c r="CL154" s="321"/>
      <c r="CM154" s="321"/>
      <c r="CN154" s="48"/>
      <c r="CO154" s="376"/>
      <c r="CP154" s="376"/>
      <c r="CQ154" s="321"/>
      <c r="CR154" s="321"/>
      <c r="CS154" s="48"/>
      <c r="CT154" s="376"/>
      <c r="CU154" s="376"/>
      <c r="CV154" s="321"/>
      <c r="CW154" s="321"/>
      <c r="CX154" s="48"/>
      <c r="CY154" s="376"/>
      <c r="CZ154" s="376"/>
      <c r="DA154" s="321"/>
      <c r="DB154" s="321"/>
      <c r="DC154" s="48"/>
      <c r="DD154" s="376"/>
      <c r="DE154" s="376"/>
      <c r="DF154" s="321"/>
      <c r="DG154" s="321"/>
      <c r="DH154" s="48"/>
      <c r="DI154" s="376"/>
      <c r="DJ154" s="376"/>
      <c r="DK154" s="321"/>
      <c r="DL154" s="321"/>
      <c r="DM154" s="48"/>
      <c r="DN154" s="376"/>
      <c r="DO154" s="376"/>
      <c r="DP154" s="321"/>
      <c r="DQ154" s="321"/>
      <c r="DR154" s="48"/>
      <c r="DS154" s="376"/>
      <c r="DT154" s="376"/>
      <c r="DU154" s="321"/>
      <c r="DV154" s="321"/>
      <c r="DW154" s="48"/>
      <c r="DX154" s="376"/>
      <c r="DY154" s="376"/>
      <c r="DZ154" s="321"/>
      <c r="EA154" s="321"/>
      <c r="EB154" s="48"/>
      <c r="EC154" s="376"/>
      <c r="ED154" s="376"/>
      <c r="EE154" s="321"/>
      <c r="EF154" s="321"/>
      <c r="EG154" s="48"/>
      <c r="EH154" s="376"/>
      <c r="EI154" s="376"/>
      <c r="EJ154" s="321"/>
      <c r="EK154" s="321"/>
      <c r="EL154" s="48"/>
      <c r="EM154" s="376"/>
      <c r="EN154" s="376"/>
      <c r="EO154" s="321"/>
      <c r="EP154" s="321"/>
      <c r="EQ154" s="48"/>
      <c r="ER154" s="376"/>
      <c r="ES154" s="376"/>
      <c r="ET154" s="321"/>
      <c r="EU154" s="321"/>
      <c r="EV154" s="48"/>
      <c r="EW154" s="376"/>
      <c r="EX154" s="376"/>
      <c r="EY154" s="321"/>
      <c r="EZ154" s="321"/>
      <c r="FA154" s="48"/>
      <c r="FB154" s="376"/>
      <c r="FC154" s="376"/>
      <c r="FD154" s="321"/>
      <c r="FE154" s="321"/>
      <c r="FF154" s="48"/>
      <c r="FG154" s="376"/>
      <c r="FH154" s="376"/>
      <c r="FI154" s="321"/>
      <c r="FJ154" s="321"/>
      <c r="FK154" s="48"/>
      <c r="FL154" s="376"/>
      <c r="FM154" s="376"/>
      <c r="FN154" s="321"/>
      <c r="FO154" s="321"/>
      <c r="FP154" s="48"/>
      <c r="FQ154" s="376"/>
      <c r="FR154" s="376"/>
      <c r="FS154" s="321"/>
      <c r="FT154" s="321"/>
      <c r="FU154" s="48"/>
      <c r="FV154" s="376"/>
      <c r="FW154" s="376"/>
      <c r="FX154" s="321"/>
      <c r="FY154" s="321"/>
      <c r="FZ154" s="48"/>
      <c r="GA154" s="376"/>
      <c r="GB154" s="376"/>
      <c r="GC154" s="321"/>
      <c r="GD154" s="321"/>
      <c r="GE154" s="48"/>
      <c r="GF154" s="376"/>
      <c r="GG154" s="376"/>
      <c r="GH154" s="321"/>
      <c r="GI154" s="321"/>
      <c r="GJ154" s="48"/>
      <c r="GK154" s="376"/>
      <c r="GL154" s="376"/>
      <c r="GM154" s="321"/>
      <c r="GN154" s="321"/>
      <c r="GO154" s="48"/>
      <c r="GP154" s="376"/>
      <c r="GQ154" s="376"/>
      <c r="GR154" s="321"/>
      <c r="GS154" s="321"/>
      <c r="GT154" s="48"/>
      <c r="GU154" s="376"/>
      <c r="GV154" s="376"/>
      <c r="GW154" s="321"/>
      <c r="GX154" s="321"/>
      <c r="GY154" s="48"/>
      <c r="GZ154" s="376"/>
      <c r="HA154" s="376"/>
      <c r="HB154" s="321"/>
      <c r="HC154" s="321"/>
      <c r="HD154" s="48"/>
      <c r="HE154" s="376"/>
      <c r="HF154" s="376"/>
      <c r="HG154" s="321"/>
      <c r="HH154" s="321"/>
      <c r="HI154" s="48"/>
      <c r="HJ154" s="376"/>
      <c r="HK154" s="376"/>
      <c r="HL154" s="321"/>
      <c r="HM154" s="321"/>
      <c r="HN154" s="48"/>
      <c r="HO154" s="376"/>
      <c r="HP154" s="376"/>
      <c r="HQ154" s="321"/>
      <c r="HR154" s="321"/>
      <c r="HS154" s="48"/>
      <c r="HT154" s="376"/>
      <c r="HU154" s="376"/>
      <c r="HV154" s="321"/>
      <c r="HW154" s="321"/>
      <c r="HX154" s="48"/>
      <c r="HY154" s="376"/>
      <c r="HZ154" s="376"/>
      <c r="IA154" s="321"/>
      <c r="IB154" s="321"/>
      <c r="IC154" s="48"/>
      <c r="ID154" s="376"/>
      <c r="IE154" s="376"/>
      <c r="IF154" s="321"/>
      <c r="IG154" s="321"/>
      <c r="IH154" s="48"/>
      <c r="II154" s="376"/>
      <c r="IJ154" s="376"/>
      <c r="IK154" s="321"/>
      <c r="IL154" s="321"/>
      <c r="IM154" s="48"/>
      <c r="IN154" s="376"/>
      <c r="IO154" s="376"/>
      <c r="IP154" s="321"/>
      <c r="IQ154" s="321"/>
      <c r="IR154" s="48"/>
      <c r="IS154" s="376"/>
      <c r="IT154" s="376"/>
      <c r="IU154" s="321"/>
      <c r="IV154" s="321"/>
      <c r="IW154" s="48"/>
      <c r="IX154" s="376"/>
      <c r="IY154" s="377"/>
      <c r="IZ154" s="405"/>
      <c r="JA154" s="378"/>
      <c r="JB154" s="256"/>
      <c r="JC154" s="256"/>
    </row>
    <row r="155" spans="1:263" s="90" customFormat="1" ht="28.15" customHeight="1" x14ac:dyDescent="0.35">
      <c r="A155" s="379"/>
      <c r="B155" s="362"/>
      <c r="C155" s="240"/>
      <c r="D155" s="160"/>
      <c r="E155" s="363"/>
      <c r="F155" s="380"/>
      <c r="G155" s="16" t="s">
        <v>171</v>
      </c>
      <c r="H155" s="381"/>
      <c r="I155" s="202"/>
      <c r="J155" s="87"/>
      <c r="K155" s="502" t="str">
        <f>IF('Schedule 1'!L$104&lt;&gt;'Helper 1'!$E$2,"",IF(K$7&lt;&gt;"",K$7,""))</f>
        <v/>
      </c>
      <c r="L155" s="502"/>
      <c r="M155" s="502"/>
      <c r="N155" s="82"/>
      <c r="O155" s="88"/>
      <c r="P155" s="502" t="str">
        <f>IF('Schedule 1'!Q$104&lt;&gt;'Helper 1'!$E$2,"",IF(P$7&lt;&gt;"",P$7,""))</f>
        <v/>
      </c>
      <c r="Q155" s="502"/>
      <c r="R155" s="502"/>
      <c r="S155" s="82"/>
      <c r="T155" s="88"/>
      <c r="U155" s="502" t="str">
        <f>IF('Schedule 1'!V$104&lt;&gt;'Helper 1'!$E$2,"",IF(U$7&lt;&gt;"",U$7,""))</f>
        <v/>
      </c>
      <c r="V155" s="502"/>
      <c r="W155" s="502"/>
      <c r="X155" s="82"/>
      <c r="Y155" s="88"/>
      <c r="Z155" s="502" t="str">
        <f>IF('Schedule 1'!AA$104&lt;&gt;'Helper 1'!$E$2,"",IF(Z$7&lt;&gt;"",Z$7,""))</f>
        <v/>
      </c>
      <c r="AA155" s="502"/>
      <c r="AB155" s="502"/>
      <c r="AC155" s="82"/>
      <c r="AD155" s="88"/>
      <c r="AE155" s="502" t="str">
        <f>IF('Schedule 1'!AF$104&lt;&gt;'Helper 1'!$E$2,"",IF(AE$7&lt;&gt;"",AE$7,""))</f>
        <v/>
      </c>
      <c r="AF155" s="502"/>
      <c r="AG155" s="502"/>
      <c r="AH155" s="82"/>
      <c r="AI155" s="88"/>
      <c r="AJ155" s="502" t="str">
        <f>IF('Schedule 1'!AK$104&lt;&gt;'Helper 1'!$E$2,"",IF(AJ$7&lt;&gt;"",AJ$7,""))</f>
        <v/>
      </c>
      <c r="AK155" s="502"/>
      <c r="AL155" s="502"/>
      <c r="AM155" s="82"/>
      <c r="AN155" s="88"/>
      <c r="AO155" s="502" t="str">
        <f>IF('Schedule 1'!AP$104&lt;&gt;'Helper 1'!$E$2,"",IF(AO$7&lt;&gt;"",AO$7,""))</f>
        <v/>
      </c>
      <c r="AP155" s="502"/>
      <c r="AQ155" s="502"/>
      <c r="AR155" s="82"/>
      <c r="AS155" s="88"/>
      <c r="AT155" s="502" t="str">
        <f>IF('Schedule 1'!AU$104&lt;&gt;'Helper 1'!$E$2,"",IF(AT$7&lt;&gt;"",AT$7,""))</f>
        <v/>
      </c>
      <c r="AU155" s="502"/>
      <c r="AV155" s="502"/>
      <c r="AW155" s="82"/>
      <c r="AX155" s="88"/>
      <c r="AY155" s="502" t="str">
        <f>IF('Schedule 1'!AZ$104&lt;&gt;'Helper 1'!$E$2,"",IF(AY$7&lt;&gt;"",AY$7,""))</f>
        <v/>
      </c>
      <c r="AZ155" s="502"/>
      <c r="BA155" s="502"/>
      <c r="BB155" s="82"/>
      <c r="BC155" s="88"/>
      <c r="BD155" s="502" t="str">
        <f>IF('Schedule 1'!BE$104&lt;&gt;'Helper 1'!$E$2,"",IF(BD$7&lt;&gt;"",BD$7,""))</f>
        <v/>
      </c>
      <c r="BE155" s="502"/>
      <c r="BF155" s="502"/>
      <c r="BG155" s="82"/>
      <c r="BH155" s="88"/>
      <c r="BI155" s="502" t="str">
        <f>IF('Schedule 1'!BJ$104&lt;&gt;'Helper 1'!$E$2,"",IF(BI$7&lt;&gt;"",BI$7,""))</f>
        <v/>
      </c>
      <c r="BJ155" s="502"/>
      <c r="BK155" s="502"/>
      <c r="BL155" s="82"/>
      <c r="BM155" s="88"/>
      <c r="BN155" s="502" t="str">
        <f>IF('Schedule 1'!BO$104&lt;&gt;'Helper 1'!$E$2,"",IF(BN$7&lt;&gt;"",BN$7,""))</f>
        <v/>
      </c>
      <c r="BO155" s="502"/>
      <c r="BP155" s="502"/>
      <c r="BQ155" s="82"/>
      <c r="BR155" s="88"/>
      <c r="BS155" s="502" t="str">
        <f>IF('Schedule 1'!BT$104&lt;&gt;'Helper 1'!$E$2,"",IF(BS$7&lt;&gt;"",BS$7,""))</f>
        <v/>
      </c>
      <c r="BT155" s="502"/>
      <c r="BU155" s="502"/>
      <c r="BV155" s="82"/>
      <c r="BW155" s="88"/>
      <c r="BX155" s="502" t="str">
        <f>IF('Schedule 1'!BY$104&lt;&gt;'Helper 1'!$E$2,"",IF(BX$7&lt;&gt;"",BX$7,""))</f>
        <v/>
      </c>
      <c r="BY155" s="502"/>
      <c r="BZ155" s="502"/>
      <c r="CA155" s="82"/>
      <c r="CB155" s="88"/>
      <c r="CC155" s="502" t="str">
        <f>IF('Schedule 1'!CD$104&lt;&gt;'Helper 1'!$E$2,"",IF(CC$7&lt;&gt;"",CC$7,""))</f>
        <v/>
      </c>
      <c r="CD155" s="502"/>
      <c r="CE155" s="502"/>
      <c r="CF155" s="82"/>
      <c r="CG155" s="88"/>
      <c r="CH155" s="502" t="str">
        <f>IF('Schedule 1'!CI$104&lt;&gt;'Helper 1'!$E$2,"",IF(CH$7&lt;&gt;"",CH$7,""))</f>
        <v/>
      </c>
      <c r="CI155" s="502"/>
      <c r="CJ155" s="502"/>
      <c r="CK155" s="82"/>
      <c r="CL155" s="88"/>
      <c r="CM155" s="502" t="str">
        <f>IF('Schedule 1'!CN$104&lt;&gt;'Helper 1'!$E$2,"",IF(CM$7&lt;&gt;"",CM$7,""))</f>
        <v/>
      </c>
      <c r="CN155" s="502"/>
      <c r="CO155" s="502"/>
      <c r="CP155" s="82"/>
      <c r="CQ155" s="88"/>
      <c r="CR155" s="502" t="str">
        <f>IF('Schedule 1'!CS$104&lt;&gt;'Helper 1'!$E$2,"",IF(CR$7&lt;&gt;"",CR$7,""))</f>
        <v/>
      </c>
      <c r="CS155" s="502"/>
      <c r="CT155" s="502"/>
      <c r="CU155" s="82"/>
      <c r="CV155" s="88"/>
      <c r="CW155" s="502" t="str">
        <f>IF('Schedule 1'!CX$104&lt;&gt;'Helper 1'!$E$2,"",IF(CW$7&lt;&gt;"",CW$7,""))</f>
        <v/>
      </c>
      <c r="CX155" s="502"/>
      <c r="CY155" s="502"/>
      <c r="CZ155" s="82"/>
      <c r="DA155" s="88"/>
      <c r="DB155" s="502" t="str">
        <f>IF('Schedule 1'!DC$104&lt;&gt;'Helper 1'!$E$2,"",IF(DB$7&lt;&gt;"",DB$7,""))</f>
        <v/>
      </c>
      <c r="DC155" s="502"/>
      <c r="DD155" s="502"/>
      <c r="DE155" s="82"/>
      <c r="DF155" s="88"/>
      <c r="DG155" s="502" t="str">
        <f>IF('Schedule 1'!DH$104&lt;&gt;'Helper 1'!$E$2,"",IF(DG$7&lt;&gt;"",DG$7,""))</f>
        <v/>
      </c>
      <c r="DH155" s="502"/>
      <c r="DI155" s="502"/>
      <c r="DJ155" s="82"/>
      <c r="DK155" s="88"/>
      <c r="DL155" s="502" t="str">
        <f>IF('Schedule 1'!DM$104&lt;&gt;'Helper 1'!$E$2,"",IF(DL$7&lt;&gt;"",DL$7,""))</f>
        <v/>
      </c>
      <c r="DM155" s="502"/>
      <c r="DN155" s="502"/>
      <c r="DO155" s="82"/>
      <c r="DP155" s="88"/>
      <c r="DQ155" s="502" t="str">
        <f>IF('Schedule 1'!DR$104&lt;&gt;'Helper 1'!$E$2,"",IF(DQ$7&lt;&gt;"",DQ$7,""))</f>
        <v/>
      </c>
      <c r="DR155" s="502"/>
      <c r="DS155" s="502"/>
      <c r="DT155" s="82"/>
      <c r="DU155" s="88"/>
      <c r="DV155" s="502" t="str">
        <f>IF('Schedule 1'!DW$104&lt;&gt;'Helper 1'!$E$2,"",IF(DV$7&lt;&gt;"",DV$7,""))</f>
        <v/>
      </c>
      <c r="DW155" s="502"/>
      <c r="DX155" s="502"/>
      <c r="DY155" s="82"/>
      <c r="DZ155" s="88"/>
      <c r="EA155" s="502" t="str">
        <f>IF('Schedule 1'!EB$104&lt;&gt;'Helper 1'!$E$2,"",IF(EA$7&lt;&gt;"",EA$7,""))</f>
        <v/>
      </c>
      <c r="EB155" s="502"/>
      <c r="EC155" s="502"/>
      <c r="ED155" s="82"/>
      <c r="EE155" s="88"/>
      <c r="EF155" s="502" t="str">
        <f>IF('Schedule 1'!EG$104&lt;&gt;'Helper 1'!$E$2,"",IF(EF$7&lt;&gt;"",EF$7,""))</f>
        <v/>
      </c>
      <c r="EG155" s="502"/>
      <c r="EH155" s="502"/>
      <c r="EI155" s="82"/>
      <c r="EJ155" s="88"/>
      <c r="EK155" s="502" t="str">
        <f>IF('Schedule 1'!EL$104&lt;&gt;'Helper 1'!$E$2,"",IF(EK$7&lt;&gt;"",EK$7,""))</f>
        <v/>
      </c>
      <c r="EL155" s="502"/>
      <c r="EM155" s="502"/>
      <c r="EN155" s="82"/>
      <c r="EO155" s="88"/>
      <c r="EP155" s="502" t="str">
        <f>IF('Schedule 1'!EQ$104&lt;&gt;'Helper 1'!$E$2,"",IF(EP$7&lt;&gt;"",EP$7,""))</f>
        <v/>
      </c>
      <c r="EQ155" s="502"/>
      <c r="ER155" s="502"/>
      <c r="ES155" s="82"/>
      <c r="ET155" s="88"/>
      <c r="EU155" s="502" t="str">
        <f>IF('Schedule 1'!EV$104&lt;&gt;'Helper 1'!$E$2,"",IF(EU$7&lt;&gt;"",EU$7,""))</f>
        <v/>
      </c>
      <c r="EV155" s="502"/>
      <c r="EW155" s="502"/>
      <c r="EX155" s="82"/>
      <c r="EY155" s="88"/>
      <c r="EZ155" s="502" t="str">
        <f>IF('Schedule 1'!FA$104&lt;&gt;'Helper 1'!$E$2,"",IF(EZ$7&lt;&gt;"",EZ$7,""))</f>
        <v/>
      </c>
      <c r="FA155" s="502"/>
      <c r="FB155" s="502"/>
      <c r="FC155" s="82"/>
      <c r="FD155" s="88"/>
      <c r="FE155" s="502" t="str">
        <f>IF('Schedule 1'!FF$104&lt;&gt;'Helper 1'!$E$2,"",IF(FE$7&lt;&gt;"",FE$7,""))</f>
        <v/>
      </c>
      <c r="FF155" s="502"/>
      <c r="FG155" s="502"/>
      <c r="FH155" s="82"/>
      <c r="FI155" s="88"/>
      <c r="FJ155" s="502" t="str">
        <f>IF('Schedule 1'!FK$104&lt;&gt;'Helper 1'!$E$2,"",IF(FJ$7&lt;&gt;"",FJ$7,""))</f>
        <v/>
      </c>
      <c r="FK155" s="502"/>
      <c r="FL155" s="502"/>
      <c r="FM155" s="82"/>
      <c r="FN155" s="88"/>
      <c r="FO155" s="502" t="str">
        <f>IF('Schedule 1'!FP$104&lt;&gt;'Helper 1'!$E$2,"",IF(FO$7&lt;&gt;"",FO$7,""))</f>
        <v/>
      </c>
      <c r="FP155" s="502"/>
      <c r="FQ155" s="502"/>
      <c r="FR155" s="82"/>
      <c r="FS155" s="88"/>
      <c r="FT155" s="502" t="str">
        <f>IF('Schedule 1'!FU$104&lt;&gt;'Helper 1'!$E$2,"",IF(FT$7&lt;&gt;"",FT$7,""))</f>
        <v/>
      </c>
      <c r="FU155" s="502"/>
      <c r="FV155" s="502"/>
      <c r="FW155" s="82"/>
      <c r="FX155" s="88"/>
      <c r="FY155" s="502" t="str">
        <f>IF('Schedule 1'!FZ$104&lt;&gt;'Helper 1'!$E$2,"",IF(FY$7&lt;&gt;"",FY$7,""))</f>
        <v/>
      </c>
      <c r="FZ155" s="502"/>
      <c r="GA155" s="502"/>
      <c r="GB155" s="82"/>
      <c r="GC155" s="88"/>
      <c r="GD155" s="502" t="str">
        <f>IF('Schedule 1'!GE$104&lt;&gt;'Helper 1'!$E$2,"",IF(GD$7&lt;&gt;"",GD$7,""))</f>
        <v/>
      </c>
      <c r="GE155" s="502"/>
      <c r="GF155" s="502"/>
      <c r="GG155" s="82"/>
      <c r="GH155" s="88"/>
      <c r="GI155" s="502" t="str">
        <f>IF('Schedule 1'!GJ$104&lt;&gt;'Helper 1'!$E$2,"",IF(GI$7&lt;&gt;"",GI$7,""))</f>
        <v/>
      </c>
      <c r="GJ155" s="502"/>
      <c r="GK155" s="502"/>
      <c r="GL155" s="82"/>
      <c r="GM155" s="88"/>
      <c r="GN155" s="502" t="str">
        <f>IF('Schedule 1'!GO$104&lt;&gt;'Helper 1'!$E$2,"",IF(GN$7&lt;&gt;"",GN$7,""))</f>
        <v/>
      </c>
      <c r="GO155" s="502"/>
      <c r="GP155" s="502"/>
      <c r="GQ155" s="82"/>
      <c r="GR155" s="88"/>
      <c r="GS155" s="502" t="str">
        <f>IF('Schedule 1'!GT$104&lt;&gt;'Helper 1'!$E$2,"",IF(GS$7&lt;&gt;"",GS$7,""))</f>
        <v/>
      </c>
      <c r="GT155" s="502"/>
      <c r="GU155" s="502"/>
      <c r="GV155" s="82"/>
      <c r="GW155" s="88"/>
      <c r="GX155" s="502" t="str">
        <f>IF('Schedule 1'!GY$104&lt;&gt;'Helper 1'!$E$2,"",IF(GX$7&lt;&gt;"",GX$7,""))</f>
        <v/>
      </c>
      <c r="GY155" s="502"/>
      <c r="GZ155" s="502"/>
      <c r="HA155" s="82"/>
      <c r="HB155" s="88"/>
      <c r="HC155" s="502" t="str">
        <f>IF('Schedule 1'!HD$104&lt;&gt;'Helper 1'!$E$2,"",IF(HC$7&lt;&gt;"",HC$7,""))</f>
        <v/>
      </c>
      <c r="HD155" s="502"/>
      <c r="HE155" s="502"/>
      <c r="HF155" s="82"/>
      <c r="HG155" s="88"/>
      <c r="HH155" s="502" t="str">
        <f>IF('Schedule 1'!HI$104&lt;&gt;'Helper 1'!$E$2,"",IF(HH$7&lt;&gt;"",HH$7,""))</f>
        <v/>
      </c>
      <c r="HI155" s="502"/>
      <c r="HJ155" s="502"/>
      <c r="HK155" s="82"/>
      <c r="HL155" s="88"/>
      <c r="HM155" s="502" t="str">
        <f>IF('Schedule 1'!HN$104&lt;&gt;'Helper 1'!$E$2,"",IF(HM$7&lt;&gt;"",HM$7,""))</f>
        <v/>
      </c>
      <c r="HN155" s="502"/>
      <c r="HO155" s="502"/>
      <c r="HP155" s="82"/>
      <c r="HQ155" s="88"/>
      <c r="HR155" s="502" t="str">
        <f>IF('Schedule 1'!HS$104&lt;&gt;'Helper 1'!$E$2,"",IF(HR$7&lt;&gt;"",HR$7,""))</f>
        <v/>
      </c>
      <c r="HS155" s="502"/>
      <c r="HT155" s="502"/>
      <c r="HU155" s="82"/>
      <c r="HV155" s="88"/>
      <c r="HW155" s="502" t="str">
        <f>IF('Schedule 1'!HX$104&lt;&gt;'Helper 1'!$E$2,"",IF(HW$7&lt;&gt;"",HW$7,""))</f>
        <v/>
      </c>
      <c r="HX155" s="502"/>
      <c r="HY155" s="502"/>
      <c r="HZ155" s="82"/>
      <c r="IA155" s="88"/>
      <c r="IB155" s="502" t="str">
        <f>IF('Schedule 1'!IC$104&lt;&gt;'Helper 1'!$E$2,"",IF(IB$7&lt;&gt;"",IB$7,""))</f>
        <v/>
      </c>
      <c r="IC155" s="502"/>
      <c r="ID155" s="502"/>
      <c r="IE155" s="82"/>
      <c r="IF155" s="88"/>
      <c r="IG155" s="502" t="str">
        <f>IF('Schedule 1'!IH$104&lt;&gt;'Helper 1'!$E$2,"",IF(IG$7&lt;&gt;"",IG$7,""))</f>
        <v/>
      </c>
      <c r="IH155" s="502"/>
      <c r="II155" s="502"/>
      <c r="IJ155" s="82"/>
      <c r="IK155" s="88"/>
      <c r="IL155" s="502" t="str">
        <f>IF('Schedule 1'!IM$104&lt;&gt;'Helper 1'!$E$2,"",IF(IL$7&lt;&gt;"",IL$7,""))</f>
        <v/>
      </c>
      <c r="IM155" s="502"/>
      <c r="IN155" s="502"/>
      <c r="IO155" s="82"/>
      <c r="IP155" s="88"/>
      <c r="IQ155" s="502" t="str">
        <f>IF('Schedule 1'!IR$104&lt;&gt;'Helper 1'!$E$2,"",IF(IQ$7&lt;&gt;"",IQ$7,""))</f>
        <v/>
      </c>
      <c r="IR155" s="502"/>
      <c r="IS155" s="502"/>
      <c r="IT155" s="82"/>
      <c r="IU155" s="88"/>
      <c r="IV155" s="502" t="str">
        <f>IF('Schedule 1'!IW$104&lt;&gt;'Helper 1'!$E$2,"",IF(IV$7&lt;&gt;"",IV$7,""))</f>
        <v/>
      </c>
      <c r="IW155" s="502"/>
      <c r="IX155" s="502"/>
      <c r="IY155" s="89"/>
      <c r="IZ155" s="405"/>
      <c r="JA155" s="382"/>
      <c r="JB155" s="383"/>
      <c r="JC155" s="383"/>
    </row>
    <row r="156" spans="1:263" s="3" customFormat="1" x14ac:dyDescent="0.35">
      <c r="A156" s="198"/>
      <c r="B156" s="359"/>
      <c r="C156" s="239"/>
      <c r="D156" s="160"/>
      <c r="E156" s="102"/>
      <c r="F156" s="516"/>
      <c r="G156" s="509"/>
      <c r="H156" s="517"/>
      <c r="I156" s="202"/>
      <c r="J156" s="324"/>
      <c r="K156" s="131"/>
      <c r="L156" s="131"/>
      <c r="M156" s="385"/>
      <c r="N156" s="385"/>
      <c r="O156" s="131"/>
      <c r="P156" s="131"/>
      <c r="Q156" s="131"/>
      <c r="R156" s="385"/>
      <c r="S156" s="385"/>
      <c r="T156" s="131"/>
      <c r="U156" s="131"/>
      <c r="V156" s="131"/>
      <c r="W156" s="385"/>
      <c r="X156" s="385"/>
      <c r="Y156" s="131"/>
      <c r="Z156" s="131"/>
      <c r="AA156" s="131"/>
      <c r="AB156" s="385"/>
      <c r="AC156" s="385"/>
      <c r="AD156" s="131"/>
      <c r="AE156" s="131"/>
      <c r="AF156" s="131"/>
      <c r="AG156" s="385"/>
      <c r="AH156" s="385"/>
      <c r="AI156" s="131"/>
      <c r="AJ156" s="131"/>
      <c r="AK156" s="131"/>
      <c r="AL156" s="385"/>
      <c r="AM156" s="385"/>
      <c r="AN156" s="131"/>
      <c r="AO156" s="131"/>
      <c r="AP156" s="131"/>
      <c r="AQ156" s="385"/>
      <c r="AR156" s="385"/>
      <c r="AS156" s="131"/>
      <c r="AT156" s="131"/>
      <c r="AU156" s="131"/>
      <c r="AV156" s="385"/>
      <c r="AW156" s="385"/>
      <c r="AX156" s="131"/>
      <c r="AY156" s="131"/>
      <c r="AZ156" s="131"/>
      <c r="BA156" s="385"/>
      <c r="BB156" s="385"/>
      <c r="BC156" s="131"/>
      <c r="BD156" s="131"/>
      <c r="BE156" s="131"/>
      <c r="BF156" s="385"/>
      <c r="BG156" s="385"/>
      <c r="BH156" s="131"/>
      <c r="BI156" s="131"/>
      <c r="BJ156" s="131"/>
      <c r="BK156" s="385"/>
      <c r="BL156" s="385"/>
      <c r="BM156" s="131"/>
      <c r="BN156" s="131"/>
      <c r="BO156" s="131"/>
      <c r="BP156" s="385"/>
      <c r="BQ156" s="385"/>
      <c r="BR156" s="131"/>
      <c r="BS156" s="131"/>
      <c r="BT156" s="131"/>
      <c r="BU156" s="385"/>
      <c r="BV156" s="385"/>
      <c r="BW156" s="131"/>
      <c r="BX156" s="131"/>
      <c r="BY156" s="131"/>
      <c r="BZ156" s="385"/>
      <c r="CA156" s="385"/>
      <c r="CB156" s="131"/>
      <c r="CC156" s="131"/>
      <c r="CD156" s="131"/>
      <c r="CE156" s="385"/>
      <c r="CF156" s="385"/>
      <c r="CG156" s="131"/>
      <c r="CH156" s="131"/>
      <c r="CI156" s="131"/>
      <c r="CJ156" s="385"/>
      <c r="CK156" s="385"/>
      <c r="CL156" s="131"/>
      <c r="CM156" s="131"/>
      <c r="CN156" s="131"/>
      <c r="CO156" s="385"/>
      <c r="CP156" s="385"/>
      <c r="CQ156" s="131"/>
      <c r="CR156" s="131"/>
      <c r="CS156" s="131"/>
      <c r="CT156" s="385"/>
      <c r="CU156" s="385"/>
      <c r="CV156" s="131"/>
      <c r="CW156" s="131"/>
      <c r="CX156" s="131"/>
      <c r="CY156" s="385"/>
      <c r="CZ156" s="385"/>
      <c r="DA156" s="131"/>
      <c r="DB156" s="131"/>
      <c r="DC156" s="131"/>
      <c r="DD156" s="385"/>
      <c r="DE156" s="385"/>
      <c r="DF156" s="131"/>
      <c r="DG156" s="131"/>
      <c r="DH156" s="131"/>
      <c r="DI156" s="385"/>
      <c r="DJ156" s="385"/>
      <c r="DK156" s="131"/>
      <c r="DL156" s="131"/>
      <c r="DM156" s="131"/>
      <c r="DN156" s="385"/>
      <c r="DO156" s="385"/>
      <c r="DP156" s="131"/>
      <c r="DQ156" s="131"/>
      <c r="DR156" s="131"/>
      <c r="DS156" s="385"/>
      <c r="DT156" s="385"/>
      <c r="DU156" s="131"/>
      <c r="DV156" s="131"/>
      <c r="DW156" s="131"/>
      <c r="DX156" s="385"/>
      <c r="DY156" s="385"/>
      <c r="DZ156" s="131"/>
      <c r="EA156" s="131"/>
      <c r="EB156" s="131"/>
      <c r="EC156" s="385"/>
      <c r="ED156" s="385"/>
      <c r="EE156" s="131"/>
      <c r="EF156" s="131"/>
      <c r="EG156" s="131"/>
      <c r="EH156" s="385"/>
      <c r="EI156" s="385"/>
      <c r="EJ156" s="131"/>
      <c r="EK156" s="131"/>
      <c r="EL156" s="131"/>
      <c r="EM156" s="385"/>
      <c r="EN156" s="385"/>
      <c r="EO156" s="131"/>
      <c r="EP156" s="131"/>
      <c r="EQ156" s="131"/>
      <c r="ER156" s="385"/>
      <c r="ES156" s="385"/>
      <c r="ET156" s="131"/>
      <c r="EU156" s="131"/>
      <c r="EV156" s="131"/>
      <c r="EW156" s="385"/>
      <c r="EX156" s="385"/>
      <c r="EY156" s="131"/>
      <c r="EZ156" s="131"/>
      <c r="FA156" s="131"/>
      <c r="FB156" s="385"/>
      <c r="FC156" s="385"/>
      <c r="FD156" s="131"/>
      <c r="FE156" s="131"/>
      <c r="FF156" s="131"/>
      <c r="FG156" s="385"/>
      <c r="FH156" s="385"/>
      <c r="FI156" s="131"/>
      <c r="FJ156" s="131"/>
      <c r="FK156" s="131"/>
      <c r="FL156" s="385"/>
      <c r="FM156" s="385"/>
      <c r="FN156" s="131"/>
      <c r="FO156" s="131"/>
      <c r="FP156" s="131"/>
      <c r="FQ156" s="385"/>
      <c r="FR156" s="385"/>
      <c r="FS156" s="131"/>
      <c r="FT156" s="131"/>
      <c r="FU156" s="131"/>
      <c r="FV156" s="385"/>
      <c r="FW156" s="385"/>
      <c r="FX156" s="131"/>
      <c r="FY156" s="131"/>
      <c r="FZ156" s="131"/>
      <c r="GA156" s="385"/>
      <c r="GB156" s="385"/>
      <c r="GC156" s="131"/>
      <c r="GD156" s="131"/>
      <c r="GE156" s="131"/>
      <c r="GF156" s="385"/>
      <c r="GG156" s="385"/>
      <c r="GH156" s="131"/>
      <c r="GI156" s="131"/>
      <c r="GJ156" s="131"/>
      <c r="GK156" s="385"/>
      <c r="GL156" s="385"/>
      <c r="GM156" s="131"/>
      <c r="GN156" s="131"/>
      <c r="GO156" s="131"/>
      <c r="GP156" s="385"/>
      <c r="GQ156" s="385"/>
      <c r="GR156" s="131"/>
      <c r="GS156" s="131"/>
      <c r="GT156" s="131"/>
      <c r="GU156" s="385"/>
      <c r="GV156" s="385"/>
      <c r="GW156" s="131"/>
      <c r="GX156" s="131"/>
      <c r="GY156" s="131"/>
      <c r="GZ156" s="385"/>
      <c r="HA156" s="385"/>
      <c r="HB156" s="131"/>
      <c r="HC156" s="131"/>
      <c r="HD156" s="131"/>
      <c r="HE156" s="385"/>
      <c r="HF156" s="385"/>
      <c r="HG156" s="131"/>
      <c r="HH156" s="131"/>
      <c r="HI156" s="131"/>
      <c r="HJ156" s="385"/>
      <c r="HK156" s="385"/>
      <c r="HL156" s="131"/>
      <c r="HM156" s="131"/>
      <c r="HN156" s="131"/>
      <c r="HO156" s="385"/>
      <c r="HP156" s="385"/>
      <c r="HQ156" s="131"/>
      <c r="HR156" s="131"/>
      <c r="HS156" s="131"/>
      <c r="HT156" s="385"/>
      <c r="HU156" s="385"/>
      <c r="HV156" s="131"/>
      <c r="HW156" s="131"/>
      <c r="HX156" s="131"/>
      <c r="HY156" s="385"/>
      <c r="HZ156" s="385"/>
      <c r="IA156" s="131"/>
      <c r="IB156" s="131"/>
      <c r="IC156" s="131"/>
      <c r="ID156" s="385"/>
      <c r="IE156" s="385"/>
      <c r="IF156" s="131"/>
      <c r="IG156" s="131"/>
      <c r="IH156" s="131"/>
      <c r="II156" s="385"/>
      <c r="IJ156" s="385"/>
      <c r="IK156" s="131"/>
      <c r="IL156" s="131"/>
      <c r="IM156" s="131"/>
      <c r="IN156" s="385"/>
      <c r="IO156" s="385"/>
      <c r="IP156" s="131"/>
      <c r="IQ156" s="131"/>
      <c r="IR156" s="131"/>
      <c r="IS156" s="385"/>
      <c r="IT156" s="385"/>
      <c r="IU156" s="131"/>
      <c r="IV156" s="131"/>
      <c r="IW156" s="131"/>
      <c r="IX156" s="385"/>
      <c r="IY156" s="386"/>
      <c r="IZ156" s="405"/>
      <c r="JA156" s="378"/>
      <c r="JB156" s="256"/>
      <c r="JC156" s="256"/>
    </row>
    <row r="157" spans="1:263" s="3" customFormat="1" x14ac:dyDescent="0.35">
      <c r="A157" s="198"/>
      <c r="B157" s="359"/>
      <c r="C157" s="239"/>
      <c r="D157" s="133" t="s">
        <v>923</v>
      </c>
      <c r="E157" s="102"/>
      <c r="F157" s="289"/>
      <c r="G157" s="148"/>
      <c r="H157" s="150"/>
      <c r="I157" s="202"/>
      <c r="J157" s="324"/>
      <c r="K157" s="131"/>
      <c r="L157" s="131"/>
      <c r="M157" s="385"/>
      <c r="N157" s="385"/>
      <c r="O157" s="131"/>
      <c r="P157" s="131"/>
      <c r="Q157" s="131"/>
      <c r="R157" s="385"/>
      <c r="S157" s="385"/>
      <c r="T157" s="131"/>
      <c r="U157" s="131"/>
      <c r="V157" s="131"/>
      <c r="W157" s="385"/>
      <c r="X157" s="385"/>
      <c r="Y157" s="131"/>
      <c r="Z157" s="131"/>
      <c r="AA157" s="131"/>
      <c r="AB157" s="385"/>
      <c r="AC157" s="385"/>
      <c r="AD157" s="131"/>
      <c r="AE157" s="131"/>
      <c r="AF157" s="131"/>
      <c r="AG157" s="385"/>
      <c r="AH157" s="385"/>
      <c r="AI157" s="131"/>
      <c r="AJ157" s="131"/>
      <c r="AK157" s="131"/>
      <c r="AL157" s="385"/>
      <c r="AM157" s="385"/>
      <c r="AN157" s="131"/>
      <c r="AO157" s="131"/>
      <c r="AP157" s="131"/>
      <c r="AQ157" s="385"/>
      <c r="AR157" s="385"/>
      <c r="AS157" s="131"/>
      <c r="AT157" s="131"/>
      <c r="AU157" s="131"/>
      <c r="AV157" s="385"/>
      <c r="AW157" s="385"/>
      <c r="AX157" s="131"/>
      <c r="AY157" s="131"/>
      <c r="AZ157" s="131"/>
      <c r="BA157" s="385"/>
      <c r="BB157" s="385"/>
      <c r="BC157" s="131"/>
      <c r="BD157" s="131"/>
      <c r="BE157" s="131"/>
      <c r="BF157" s="385"/>
      <c r="BG157" s="385"/>
      <c r="BH157" s="131"/>
      <c r="BI157" s="131"/>
      <c r="BJ157" s="131"/>
      <c r="BK157" s="385"/>
      <c r="BL157" s="385"/>
      <c r="BM157" s="131"/>
      <c r="BN157" s="131"/>
      <c r="BO157" s="131"/>
      <c r="BP157" s="385"/>
      <c r="BQ157" s="385"/>
      <c r="BR157" s="131"/>
      <c r="BS157" s="131"/>
      <c r="BT157" s="131"/>
      <c r="BU157" s="385"/>
      <c r="BV157" s="385"/>
      <c r="BW157" s="131"/>
      <c r="BX157" s="131"/>
      <c r="BY157" s="131"/>
      <c r="BZ157" s="385"/>
      <c r="CA157" s="385"/>
      <c r="CB157" s="131"/>
      <c r="CC157" s="131"/>
      <c r="CD157" s="131"/>
      <c r="CE157" s="385"/>
      <c r="CF157" s="385"/>
      <c r="CG157" s="131"/>
      <c r="CH157" s="131"/>
      <c r="CI157" s="131"/>
      <c r="CJ157" s="385"/>
      <c r="CK157" s="385"/>
      <c r="CL157" s="131"/>
      <c r="CM157" s="131"/>
      <c r="CN157" s="131"/>
      <c r="CO157" s="385"/>
      <c r="CP157" s="385"/>
      <c r="CQ157" s="131"/>
      <c r="CR157" s="131"/>
      <c r="CS157" s="131"/>
      <c r="CT157" s="385"/>
      <c r="CU157" s="385"/>
      <c r="CV157" s="131"/>
      <c r="CW157" s="131"/>
      <c r="CX157" s="131"/>
      <c r="CY157" s="385"/>
      <c r="CZ157" s="385"/>
      <c r="DA157" s="131"/>
      <c r="DB157" s="131"/>
      <c r="DC157" s="131"/>
      <c r="DD157" s="385"/>
      <c r="DE157" s="385"/>
      <c r="DF157" s="131"/>
      <c r="DG157" s="131"/>
      <c r="DH157" s="131"/>
      <c r="DI157" s="385"/>
      <c r="DJ157" s="385"/>
      <c r="DK157" s="131"/>
      <c r="DL157" s="131"/>
      <c r="DM157" s="131"/>
      <c r="DN157" s="385"/>
      <c r="DO157" s="385"/>
      <c r="DP157" s="131"/>
      <c r="DQ157" s="131"/>
      <c r="DR157" s="131"/>
      <c r="DS157" s="385"/>
      <c r="DT157" s="385"/>
      <c r="DU157" s="131"/>
      <c r="DV157" s="131"/>
      <c r="DW157" s="131"/>
      <c r="DX157" s="385"/>
      <c r="DY157" s="385"/>
      <c r="DZ157" s="131"/>
      <c r="EA157" s="131"/>
      <c r="EB157" s="131"/>
      <c r="EC157" s="385"/>
      <c r="ED157" s="385"/>
      <c r="EE157" s="131"/>
      <c r="EF157" s="131"/>
      <c r="EG157" s="131"/>
      <c r="EH157" s="385"/>
      <c r="EI157" s="385"/>
      <c r="EJ157" s="131"/>
      <c r="EK157" s="131"/>
      <c r="EL157" s="131"/>
      <c r="EM157" s="385"/>
      <c r="EN157" s="385"/>
      <c r="EO157" s="131"/>
      <c r="EP157" s="131"/>
      <c r="EQ157" s="131"/>
      <c r="ER157" s="385"/>
      <c r="ES157" s="385"/>
      <c r="ET157" s="131"/>
      <c r="EU157" s="131"/>
      <c r="EV157" s="131"/>
      <c r="EW157" s="385"/>
      <c r="EX157" s="385"/>
      <c r="EY157" s="131"/>
      <c r="EZ157" s="131"/>
      <c r="FA157" s="131"/>
      <c r="FB157" s="385"/>
      <c r="FC157" s="385"/>
      <c r="FD157" s="131"/>
      <c r="FE157" s="131"/>
      <c r="FF157" s="131"/>
      <c r="FG157" s="385"/>
      <c r="FH157" s="385"/>
      <c r="FI157" s="131"/>
      <c r="FJ157" s="131"/>
      <c r="FK157" s="131"/>
      <c r="FL157" s="385"/>
      <c r="FM157" s="385"/>
      <c r="FN157" s="131"/>
      <c r="FO157" s="131"/>
      <c r="FP157" s="131"/>
      <c r="FQ157" s="385"/>
      <c r="FR157" s="385"/>
      <c r="FS157" s="131"/>
      <c r="FT157" s="131"/>
      <c r="FU157" s="131"/>
      <c r="FV157" s="385"/>
      <c r="FW157" s="385"/>
      <c r="FX157" s="131"/>
      <c r="FY157" s="131"/>
      <c r="FZ157" s="131"/>
      <c r="GA157" s="385"/>
      <c r="GB157" s="385"/>
      <c r="GC157" s="131"/>
      <c r="GD157" s="131"/>
      <c r="GE157" s="131"/>
      <c r="GF157" s="385"/>
      <c r="GG157" s="385"/>
      <c r="GH157" s="131"/>
      <c r="GI157" s="131"/>
      <c r="GJ157" s="131"/>
      <c r="GK157" s="385"/>
      <c r="GL157" s="385"/>
      <c r="GM157" s="131"/>
      <c r="GN157" s="131"/>
      <c r="GO157" s="131"/>
      <c r="GP157" s="385"/>
      <c r="GQ157" s="385"/>
      <c r="GR157" s="131"/>
      <c r="GS157" s="131"/>
      <c r="GT157" s="131"/>
      <c r="GU157" s="385"/>
      <c r="GV157" s="385"/>
      <c r="GW157" s="131"/>
      <c r="GX157" s="131"/>
      <c r="GY157" s="131"/>
      <c r="GZ157" s="385"/>
      <c r="HA157" s="385"/>
      <c r="HB157" s="131"/>
      <c r="HC157" s="131"/>
      <c r="HD157" s="131"/>
      <c r="HE157" s="385"/>
      <c r="HF157" s="385"/>
      <c r="HG157" s="131"/>
      <c r="HH157" s="131"/>
      <c r="HI157" s="131"/>
      <c r="HJ157" s="385"/>
      <c r="HK157" s="385"/>
      <c r="HL157" s="131"/>
      <c r="HM157" s="131"/>
      <c r="HN157" s="131"/>
      <c r="HO157" s="385"/>
      <c r="HP157" s="385"/>
      <c r="HQ157" s="131"/>
      <c r="HR157" s="131"/>
      <c r="HS157" s="131"/>
      <c r="HT157" s="385"/>
      <c r="HU157" s="385"/>
      <c r="HV157" s="131"/>
      <c r="HW157" s="131"/>
      <c r="HX157" s="131"/>
      <c r="HY157" s="385"/>
      <c r="HZ157" s="385"/>
      <c r="IA157" s="131"/>
      <c r="IB157" s="131"/>
      <c r="IC157" s="131"/>
      <c r="ID157" s="385"/>
      <c r="IE157" s="385"/>
      <c r="IF157" s="131"/>
      <c r="IG157" s="131"/>
      <c r="IH157" s="131"/>
      <c r="II157" s="385"/>
      <c r="IJ157" s="385"/>
      <c r="IK157" s="131"/>
      <c r="IL157" s="131"/>
      <c r="IM157" s="131"/>
      <c r="IN157" s="385"/>
      <c r="IO157" s="385"/>
      <c r="IP157" s="131"/>
      <c r="IQ157" s="131"/>
      <c r="IR157" s="131"/>
      <c r="IS157" s="385"/>
      <c r="IT157" s="385"/>
      <c r="IU157" s="131"/>
      <c r="IV157" s="131"/>
      <c r="IW157" s="131"/>
      <c r="IX157" s="385"/>
      <c r="IY157" s="386"/>
      <c r="IZ157" s="405"/>
      <c r="JA157" s="378"/>
      <c r="JB157" s="256"/>
      <c r="JC157" s="256"/>
    </row>
    <row r="158" spans="1:263" s="3" customFormat="1" ht="15" customHeight="1" x14ac:dyDescent="0.35">
      <c r="A158" s="198"/>
      <c r="B158" s="359"/>
      <c r="C158" s="239"/>
      <c r="D158" s="166" t="s">
        <v>888</v>
      </c>
      <c r="E158" s="102"/>
      <c r="F158" s="289"/>
      <c r="G158" s="148"/>
      <c r="H158" s="150"/>
      <c r="I158" s="202"/>
      <c r="J158" s="324"/>
      <c r="K158" s="131"/>
      <c r="L158" s="131"/>
      <c r="M158" s="385"/>
      <c r="N158" s="385"/>
      <c r="O158" s="131"/>
      <c r="P158" s="131"/>
      <c r="Q158" s="131"/>
      <c r="R158" s="385"/>
      <c r="S158" s="385"/>
      <c r="T158" s="131"/>
      <c r="U158" s="131"/>
      <c r="V158" s="131"/>
      <c r="W158" s="385"/>
      <c r="X158" s="385"/>
      <c r="Y158" s="131"/>
      <c r="Z158" s="131"/>
      <c r="AA158" s="131"/>
      <c r="AB158" s="385"/>
      <c r="AC158" s="385"/>
      <c r="AD158" s="131"/>
      <c r="AE158" s="131"/>
      <c r="AF158" s="131"/>
      <c r="AG158" s="385"/>
      <c r="AH158" s="385"/>
      <c r="AI158" s="131"/>
      <c r="AJ158" s="131"/>
      <c r="AK158" s="131"/>
      <c r="AL158" s="385"/>
      <c r="AM158" s="385"/>
      <c r="AN158" s="131"/>
      <c r="AO158" s="131"/>
      <c r="AP158" s="131"/>
      <c r="AQ158" s="385"/>
      <c r="AR158" s="385"/>
      <c r="AS158" s="131"/>
      <c r="AT158" s="131"/>
      <c r="AU158" s="131"/>
      <c r="AV158" s="385"/>
      <c r="AW158" s="385"/>
      <c r="AX158" s="131"/>
      <c r="AY158" s="131"/>
      <c r="AZ158" s="131"/>
      <c r="BA158" s="385"/>
      <c r="BB158" s="385"/>
      <c r="BC158" s="131"/>
      <c r="BD158" s="131"/>
      <c r="BE158" s="131"/>
      <c r="BF158" s="385"/>
      <c r="BG158" s="385"/>
      <c r="BH158" s="131"/>
      <c r="BI158" s="131"/>
      <c r="BJ158" s="131"/>
      <c r="BK158" s="385"/>
      <c r="BL158" s="385"/>
      <c r="BM158" s="131"/>
      <c r="BN158" s="131"/>
      <c r="BO158" s="131"/>
      <c r="BP158" s="385"/>
      <c r="BQ158" s="385"/>
      <c r="BR158" s="131"/>
      <c r="BS158" s="131"/>
      <c r="BT158" s="131"/>
      <c r="BU158" s="385"/>
      <c r="BV158" s="385"/>
      <c r="BW158" s="131"/>
      <c r="BX158" s="131"/>
      <c r="BY158" s="131"/>
      <c r="BZ158" s="385"/>
      <c r="CA158" s="385"/>
      <c r="CB158" s="131"/>
      <c r="CC158" s="131"/>
      <c r="CD158" s="131"/>
      <c r="CE158" s="385"/>
      <c r="CF158" s="385"/>
      <c r="CG158" s="131"/>
      <c r="CH158" s="131"/>
      <c r="CI158" s="131"/>
      <c r="CJ158" s="385"/>
      <c r="CK158" s="385"/>
      <c r="CL158" s="131"/>
      <c r="CM158" s="131"/>
      <c r="CN158" s="131"/>
      <c r="CO158" s="385"/>
      <c r="CP158" s="385"/>
      <c r="CQ158" s="131"/>
      <c r="CR158" s="131"/>
      <c r="CS158" s="131"/>
      <c r="CT158" s="385"/>
      <c r="CU158" s="385"/>
      <c r="CV158" s="131"/>
      <c r="CW158" s="131"/>
      <c r="CX158" s="131"/>
      <c r="CY158" s="385"/>
      <c r="CZ158" s="385"/>
      <c r="DA158" s="131"/>
      <c r="DB158" s="131"/>
      <c r="DC158" s="131"/>
      <c r="DD158" s="385"/>
      <c r="DE158" s="385"/>
      <c r="DF158" s="131"/>
      <c r="DG158" s="131"/>
      <c r="DH158" s="131"/>
      <c r="DI158" s="385"/>
      <c r="DJ158" s="385"/>
      <c r="DK158" s="131"/>
      <c r="DL158" s="131"/>
      <c r="DM158" s="131"/>
      <c r="DN158" s="385"/>
      <c r="DO158" s="385"/>
      <c r="DP158" s="131"/>
      <c r="DQ158" s="131"/>
      <c r="DR158" s="131"/>
      <c r="DS158" s="385"/>
      <c r="DT158" s="385"/>
      <c r="DU158" s="131"/>
      <c r="DV158" s="131"/>
      <c r="DW158" s="131"/>
      <c r="DX158" s="385"/>
      <c r="DY158" s="385"/>
      <c r="DZ158" s="131"/>
      <c r="EA158" s="131"/>
      <c r="EB158" s="131"/>
      <c r="EC158" s="385"/>
      <c r="ED158" s="385"/>
      <c r="EE158" s="131"/>
      <c r="EF158" s="131"/>
      <c r="EG158" s="131"/>
      <c r="EH158" s="385"/>
      <c r="EI158" s="385"/>
      <c r="EJ158" s="131"/>
      <c r="EK158" s="131"/>
      <c r="EL158" s="131"/>
      <c r="EM158" s="385"/>
      <c r="EN158" s="385"/>
      <c r="EO158" s="131"/>
      <c r="EP158" s="131"/>
      <c r="EQ158" s="131"/>
      <c r="ER158" s="385"/>
      <c r="ES158" s="385"/>
      <c r="ET158" s="131"/>
      <c r="EU158" s="131"/>
      <c r="EV158" s="131"/>
      <c r="EW158" s="385"/>
      <c r="EX158" s="385"/>
      <c r="EY158" s="131"/>
      <c r="EZ158" s="131"/>
      <c r="FA158" s="131"/>
      <c r="FB158" s="385"/>
      <c r="FC158" s="385"/>
      <c r="FD158" s="131"/>
      <c r="FE158" s="131"/>
      <c r="FF158" s="131"/>
      <c r="FG158" s="385"/>
      <c r="FH158" s="385"/>
      <c r="FI158" s="131"/>
      <c r="FJ158" s="131"/>
      <c r="FK158" s="131"/>
      <c r="FL158" s="385"/>
      <c r="FM158" s="385"/>
      <c r="FN158" s="131"/>
      <c r="FO158" s="131"/>
      <c r="FP158" s="131"/>
      <c r="FQ158" s="385"/>
      <c r="FR158" s="385"/>
      <c r="FS158" s="131"/>
      <c r="FT158" s="131"/>
      <c r="FU158" s="131"/>
      <c r="FV158" s="385"/>
      <c r="FW158" s="385"/>
      <c r="FX158" s="131"/>
      <c r="FY158" s="131"/>
      <c r="FZ158" s="131"/>
      <c r="GA158" s="385"/>
      <c r="GB158" s="385"/>
      <c r="GC158" s="131"/>
      <c r="GD158" s="131"/>
      <c r="GE158" s="131"/>
      <c r="GF158" s="385"/>
      <c r="GG158" s="385"/>
      <c r="GH158" s="131"/>
      <c r="GI158" s="131"/>
      <c r="GJ158" s="131"/>
      <c r="GK158" s="385"/>
      <c r="GL158" s="385"/>
      <c r="GM158" s="131"/>
      <c r="GN158" s="131"/>
      <c r="GO158" s="131"/>
      <c r="GP158" s="385"/>
      <c r="GQ158" s="385"/>
      <c r="GR158" s="131"/>
      <c r="GS158" s="131"/>
      <c r="GT158" s="131"/>
      <c r="GU158" s="385"/>
      <c r="GV158" s="385"/>
      <c r="GW158" s="131"/>
      <c r="GX158" s="131"/>
      <c r="GY158" s="131"/>
      <c r="GZ158" s="385"/>
      <c r="HA158" s="385"/>
      <c r="HB158" s="131"/>
      <c r="HC158" s="131"/>
      <c r="HD158" s="131"/>
      <c r="HE158" s="385"/>
      <c r="HF158" s="385"/>
      <c r="HG158" s="131"/>
      <c r="HH158" s="131"/>
      <c r="HI158" s="131"/>
      <c r="HJ158" s="385"/>
      <c r="HK158" s="385"/>
      <c r="HL158" s="131"/>
      <c r="HM158" s="131"/>
      <c r="HN158" s="131"/>
      <c r="HO158" s="385"/>
      <c r="HP158" s="385"/>
      <c r="HQ158" s="131"/>
      <c r="HR158" s="131"/>
      <c r="HS158" s="131"/>
      <c r="HT158" s="385"/>
      <c r="HU158" s="385"/>
      <c r="HV158" s="131"/>
      <c r="HW158" s="131"/>
      <c r="HX158" s="131"/>
      <c r="HY158" s="385"/>
      <c r="HZ158" s="385"/>
      <c r="IA158" s="131"/>
      <c r="IB158" s="131"/>
      <c r="IC158" s="131"/>
      <c r="ID158" s="385"/>
      <c r="IE158" s="385"/>
      <c r="IF158" s="131"/>
      <c r="IG158" s="131"/>
      <c r="IH158" s="131"/>
      <c r="II158" s="385"/>
      <c r="IJ158" s="385"/>
      <c r="IK158" s="131"/>
      <c r="IL158" s="131"/>
      <c r="IM158" s="131"/>
      <c r="IN158" s="385"/>
      <c r="IO158" s="385"/>
      <c r="IP158" s="131"/>
      <c r="IQ158" s="131"/>
      <c r="IR158" s="131"/>
      <c r="IS158" s="385"/>
      <c r="IT158" s="385"/>
      <c r="IU158" s="131"/>
      <c r="IV158" s="131"/>
      <c r="IW158" s="131"/>
      <c r="IX158" s="385"/>
      <c r="IY158" s="386"/>
      <c r="IZ158" s="405"/>
      <c r="JA158" s="378"/>
      <c r="JB158" s="256"/>
      <c r="JC158" s="256"/>
    </row>
    <row r="159" spans="1:263" s="3" customFormat="1" x14ac:dyDescent="0.35">
      <c r="A159" s="198"/>
      <c r="B159" s="359"/>
      <c r="C159" s="239"/>
      <c r="D159" s="133" t="s">
        <v>889</v>
      </c>
      <c r="E159" s="102"/>
      <c r="F159" s="289"/>
      <c r="G159" s="148"/>
      <c r="H159" s="150"/>
      <c r="I159" s="202"/>
      <c r="J159" s="324"/>
      <c r="K159" s="131"/>
      <c r="L159" s="131"/>
      <c r="M159" s="385"/>
      <c r="N159" s="385"/>
      <c r="O159" s="131"/>
      <c r="P159" s="131"/>
      <c r="Q159" s="131"/>
      <c r="R159" s="385"/>
      <c r="S159" s="385"/>
      <c r="T159" s="131"/>
      <c r="U159" s="131"/>
      <c r="V159" s="131"/>
      <c r="W159" s="385"/>
      <c r="X159" s="385"/>
      <c r="Y159" s="131"/>
      <c r="Z159" s="131"/>
      <c r="AA159" s="131"/>
      <c r="AB159" s="385"/>
      <c r="AC159" s="385"/>
      <c r="AD159" s="131"/>
      <c r="AE159" s="131"/>
      <c r="AF159" s="131"/>
      <c r="AG159" s="385"/>
      <c r="AH159" s="385"/>
      <c r="AI159" s="131"/>
      <c r="AJ159" s="131"/>
      <c r="AK159" s="131"/>
      <c r="AL159" s="385"/>
      <c r="AM159" s="385"/>
      <c r="AN159" s="131"/>
      <c r="AO159" s="131"/>
      <c r="AP159" s="131"/>
      <c r="AQ159" s="385"/>
      <c r="AR159" s="385"/>
      <c r="AS159" s="131"/>
      <c r="AT159" s="131"/>
      <c r="AU159" s="131"/>
      <c r="AV159" s="385"/>
      <c r="AW159" s="385"/>
      <c r="AX159" s="131"/>
      <c r="AY159" s="131"/>
      <c r="AZ159" s="131"/>
      <c r="BA159" s="385"/>
      <c r="BB159" s="385"/>
      <c r="BC159" s="131"/>
      <c r="BD159" s="131"/>
      <c r="BE159" s="131"/>
      <c r="BF159" s="385"/>
      <c r="BG159" s="385"/>
      <c r="BH159" s="131"/>
      <c r="BI159" s="131"/>
      <c r="BJ159" s="131"/>
      <c r="BK159" s="385"/>
      <c r="BL159" s="385"/>
      <c r="BM159" s="131"/>
      <c r="BN159" s="131"/>
      <c r="BO159" s="131"/>
      <c r="BP159" s="385"/>
      <c r="BQ159" s="385"/>
      <c r="BR159" s="131"/>
      <c r="BS159" s="131"/>
      <c r="BT159" s="131"/>
      <c r="BU159" s="385"/>
      <c r="BV159" s="385"/>
      <c r="BW159" s="131"/>
      <c r="BX159" s="131"/>
      <c r="BY159" s="131"/>
      <c r="BZ159" s="385"/>
      <c r="CA159" s="385"/>
      <c r="CB159" s="131"/>
      <c r="CC159" s="131"/>
      <c r="CD159" s="131"/>
      <c r="CE159" s="385"/>
      <c r="CF159" s="385"/>
      <c r="CG159" s="131"/>
      <c r="CH159" s="131"/>
      <c r="CI159" s="131"/>
      <c r="CJ159" s="385"/>
      <c r="CK159" s="385"/>
      <c r="CL159" s="131"/>
      <c r="CM159" s="131"/>
      <c r="CN159" s="131"/>
      <c r="CO159" s="385"/>
      <c r="CP159" s="385"/>
      <c r="CQ159" s="131"/>
      <c r="CR159" s="131"/>
      <c r="CS159" s="131"/>
      <c r="CT159" s="385"/>
      <c r="CU159" s="385"/>
      <c r="CV159" s="131"/>
      <c r="CW159" s="131"/>
      <c r="CX159" s="131"/>
      <c r="CY159" s="385"/>
      <c r="CZ159" s="385"/>
      <c r="DA159" s="131"/>
      <c r="DB159" s="131"/>
      <c r="DC159" s="131"/>
      <c r="DD159" s="385"/>
      <c r="DE159" s="385"/>
      <c r="DF159" s="131"/>
      <c r="DG159" s="131"/>
      <c r="DH159" s="131"/>
      <c r="DI159" s="385"/>
      <c r="DJ159" s="385"/>
      <c r="DK159" s="131"/>
      <c r="DL159" s="131"/>
      <c r="DM159" s="131"/>
      <c r="DN159" s="385"/>
      <c r="DO159" s="385"/>
      <c r="DP159" s="131"/>
      <c r="DQ159" s="131"/>
      <c r="DR159" s="131"/>
      <c r="DS159" s="385"/>
      <c r="DT159" s="385"/>
      <c r="DU159" s="131"/>
      <c r="DV159" s="131"/>
      <c r="DW159" s="131"/>
      <c r="DX159" s="385"/>
      <c r="DY159" s="385"/>
      <c r="DZ159" s="131"/>
      <c r="EA159" s="131"/>
      <c r="EB159" s="131"/>
      <c r="EC159" s="385"/>
      <c r="ED159" s="385"/>
      <c r="EE159" s="131"/>
      <c r="EF159" s="131"/>
      <c r="EG159" s="131"/>
      <c r="EH159" s="385"/>
      <c r="EI159" s="385"/>
      <c r="EJ159" s="131"/>
      <c r="EK159" s="131"/>
      <c r="EL159" s="131"/>
      <c r="EM159" s="385"/>
      <c r="EN159" s="385"/>
      <c r="EO159" s="131"/>
      <c r="EP159" s="131"/>
      <c r="EQ159" s="131"/>
      <c r="ER159" s="385"/>
      <c r="ES159" s="385"/>
      <c r="ET159" s="131"/>
      <c r="EU159" s="131"/>
      <c r="EV159" s="131"/>
      <c r="EW159" s="385"/>
      <c r="EX159" s="385"/>
      <c r="EY159" s="131"/>
      <c r="EZ159" s="131"/>
      <c r="FA159" s="131"/>
      <c r="FB159" s="385"/>
      <c r="FC159" s="385"/>
      <c r="FD159" s="131"/>
      <c r="FE159" s="131"/>
      <c r="FF159" s="131"/>
      <c r="FG159" s="385"/>
      <c r="FH159" s="385"/>
      <c r="FI159" s="131"/>
      <c r="FJ159" s="131"/>
      <c r="FK159" s="131"/>
      <c r="FL159" s="385"/>
      <c r="FM159" s="385"/>
      <c r="FN159" s="131"/>
      <c r="FO159" s="131"/>
      <c r="FP159" s="131"/>
      <c r="FQ159" s="385"/>
      <c r="FR159" s="385"/>
      <c r="FS159" s="131"/>
      <c r="FT159" s="131"/>
      <c r="FU159" s="131"/>
      <c r="FV159" s="385"/>
      <c r="FW159" s="385"/>
      <c r="FX159" s="131"/>
      <c r="FY159" s="131"/>
      <c r="FZ159" s="131"/>
      <c r="GA159" s="385"/>
      <c r="GB159" s="385"/>
      <c r="GC159" s="131"/>
      <c r="GD159" s="131"/>
      <c r="GE159" s="131"/>
      <c r="GF159" s="385"/>
      <c r="GG159" s="385"/>
      <c r="GH159" s="131"/>
      <c r="GI159" s="131"/>
      <c r="GJ159" s="131"/>
      <c r="GK159" s="385"/>
      <c r="GL159" s="385"/>
      <c r="GM159" s="131"/>
      <c r="GN159" s="131"/>
      <c r="GO159" s="131"/>
      <c r="GP159" s="385"/>
      <c r="GQ159" s="385"/>
      <c r="GR159" s="131"/>
      <c r="GS159" s="131"/>
      <c r="GT159" s="131"/>
      <c r="GU159" s="385"/>
      <c r="GV159" s="385"/>
      <c r="GW159" s="131"/>
      <c r="GX159" s="131"/>
      <c r="GY159" s="131"/>
      <c r="GZ159" s="385"/>
      <c r="HA159" s="385"/>
      <c r="HB159" s="131"/>
      <c r="HC159" s="131"/>
      <c r="HD159" s="131"/>
      <c r="HE159" s="385"/>
      <c r="HF159" s="385"/>
      <c r="HG159" s="131"/>
      <c r="HH159" s="131"/>
      <c r="HI159" s="131"/>
      <c r="HJ159" s="385"/>
      <c r="HK159" s="385"/>
      <c r="HL159" s="131"/>
      <c r="HM159" s="131"/>
      <c r="HN159" s="131"/>
      <c r="HO159" s="385"/>
      <c r="HP159" s="385"/>
      <c r="HQ159" s="131"/>
      <c r="HR159" s="131"/>
      <c r="HS159" s="131"/>
      <c r="HT159" s="385"/>
      <c r="HU159" s="385"/>
      <c r="HV159" s="131"/>
      <c r="HW159" s="131"/>
      <c r="HX159" s="131"/>
      <c r="HY159" s="385"/>
      <c r="HZ159" s="385"/>
      <c r="IA159" s="131"/>
      <c r="IB159" s="131"/>
      <c r="IC159" s="131"/>
      <c r="ID159" s="385"/>
      <c r="IE159" s="385"/>
      <c r="IF159" s="131"/>
      <c r="IG159" s="131"/>
      <c r="IH159" s="131"/>
      <c r="II159" s="385"/>
      <c r="IJ159" s="385"/>
      <c r="IK159" s="131"/>
      <c r="IL159" s="131"/>
      <c r="IM159" s="131"/>
      <c r="IN159" s="385"/>
      <c r="IO159" s="385"/>
      <c r="IP159" s="131"/>
      <c r="IQ159" s="131"/>
      <c r="IR159" s="131"/>
      <c r="IS159" s="385"/>
      <c r="IT159" s="385"/>
      <c r="IU159" s="131"/>
      <c r="IV159" s="131"/>
      <c r="IW159" s="131"/>
      <c r="IX159" s="385"/>
      <c r="IY159" s="386"/>
      <c r="IZ159" s="405"/>
      <c r="JA159" s="378"/>
      <c r="JB159" s="256"/>
      <c r="JC159" s="256"/>
    </row>
    <row r="160" spans="1:263" s="3" customFormat="1" x14ac:dyDescent="0.35">
      <c r="A160" s="198"/>
      <c r="B160" s="359"/>
      <c r="C160" s="239"/>
      <c r="D160" s="166" t="s">
        <v>890</v>
      </c>
      <c r="E160" s="102"/>
      <c r="F160" s="289"/>
      <c r="G160" s="148"/>
      <c r="H160" s="150"/>
      <c r="I160" s="202"/>
      <c r="J160" s="324"/>
      <c r="K160" s="131"/>
      <c r="L160" s="131"/>
      <c r="M160" s="385"/>
      <c r="N160" s="385"/>
      <c r="O160" s="131"/>
      <c r="P160" s="131"/>
      <c r="Q160" s="131"/>
      <c r="R160" s="385"/>
      <c r="S160" s="385"/>
      <c r="T160" s="131"/>
      <c r="U160" s="131"/>
      <c r="V160" s="131"/>
      <c r="W160" s="385"/>
      <c r="X160" s="385"/>
      <c r="Y160" s="131"/>
      <c r="Z160" s="131"/>
      <c r="AA160" s="131"/>
      <c r="AB160" s="385"/>
      <c r="AC160" s="385"/>
      <c r="AD160" s="131"/>
      <c r="AE160" s="131"/>
      <c r="AF160" s="131"/>
      <c r="AG160" s="385"/>
      <c r="AH160" s="385"/>
      <c r="AI160" s="131"/>
      <c r="AJ160" s="131"/>
      <c r="AK160" s="131"/>
      <c r="AL160" s="385"/>
      <c r="AM160" s="385"/>
      <c r="AN160" s="131"/>
      <c r="AO160" s="131"/>
      <c r="AP160" s="131"/>
      <c r="AQ160" s="385"/>
      <c r="AR160" s="385"/>
      <c r="AS160" s="131"/>
      <c r="AT160" s="131"/>
      <c r="AU160" s="131"/>
      <c r="AV160" s="385"/>
      <c r="AW160" s="385"/>
      <c r="AX160" s="131"/>
      <c r="AY160" s="131"/>
      <c r="AZ160" s="131"/>
      <c r="BA160" s="385"/>
      <c r="BB160" s="385"/>
      <c r="BC160" s="131"/>
      <c r="BD160" s="131"/>
      <c r="BE160" s="131"/>
      <c r="BF160" s="385"/>
      <c r="BG160" s="385"/>
      <c r="BH160" s="131"/>
      <c r="BI160" s="131"/>
      <c r="BJ160" s="131"/>
      <c r="BK160" s="385"/>
      <c r="BL160" s="385"/>
      <c r="BM160" s="131"/>
      <c r="BN160" s="131"/>
      <c r="BO160" s="131"/>
      <c r="BP160" s="385"/>
      <c r="BQ160" s="385"/>
      <c r="BR160" s="131"/>
      <c r="BS160" s="131"/>
      <c r="BT160" s="131"/>
      <c r="BU160" s="385"/>
      <c r="BV160" s="385"/>
      <c r="BW160" s="131"/>
      <c r="BX160" s="131"/>
      <c r="BY160" s="131"/>
      <c r="BZ160" s="385"/>
      <c r="CA160" s="385"/>
      <c r="CB160" s="131"/>
      <c r="CC160" s="131"/>
      <c r="CD160" s="131"/>
      <c r="CE160" s="385"/>
      <c r="CF160" s="385"/>
      <c r="CG160" s="131"/>
      <c r="CH160" s="131"/>
      <c r="CI160" s="131"/>
      <c r="CJ160" s="385"/>
      <c r="CK160" s="385"/>
      <c r="CL160" s="131"/>
      <c r="CM160" s="131"/>
      <c r="CN160" s="131"/>
      <c r="CO160" s="385"/>
      <c r="CP160" s="385"/>
      <c r="CQ160" s="131"/>
      <c r="CR160" s="131"/>
      <c r="CS160" s="131"/>
      <c r="CT160" s="385"/>
      <c r="CU160" s="385"/>
      <c r="CV160" s="131"/>
      <c r="CW160" s="131"/>
      <c r="CX160" s="131"/>
      <c r="CY160" s="385"/>
      <c r="CZ160" s="385"/>
      <c r="DA160" s="131"/>
      <c r="DB160" s="131"/>
      <c r="DC160" s="131"/>
      <c r="DD160" s="385"/>
      <c r="DE160" s="385"/>
      <c r="DF160" s="131"/>
      <c r="DG160" s="131"/>
      <c r="DH160" s="131"/>
      <c r="DI160" s="385"/>
      <c r="DJ160" s="385"/>
      <c r="DK160" s="131"/>
      <c r="DL160" s="131"/>
      <c r="DM160" s="131"/>
      <c r="DN160" s="385"/>
      <c r="DO160" s="385"/>
      <c r="DP160" s="131"/>
      <c r="DQ160" s="131"/>
      <c r="DR160" s="131"/>
      <c r="DS160" s="385"/>
      <c r="DT160" s="385"/>
      <c r="DU160" s="131"/>
      <c r="DV160" s="131"/>
      <c r="DW160" s="131"/>
      <c r="DX160" s="385"/>
      <c r="DY160" s="385"/>
      <c r="DZ160" s="131"/>
      <c r="EA160" s="131"/>
      <c r="EB160" s="131"/>
      <c r="EC160" s="385"/>
      <c r="ED160" s="385"/>
      <c r="EE160" s="131"/>
      <c r="EF160" s="131"/>
      <c r="EG160" s="131"/>
      <c r="EH160" s="385"/>
      <c r="EI160" s="385"/>
      <c r="EJ160" s="131"/>
      <c r="EK160" s="131"/>
      <c r="EL160" s="131"/>
      <c r="EM160" s="385"/>
      <c r="EN160" s="385"/>
      <c r="EO160" s="131"/>
      <c r="EP160" s="131"/>
      <c r="EQ160" s="131"/>
      <c r="ER160" s="385"/>
      <c r="ES160" s="385"/>
      <c r="ET160" s="131"/>
      <c r="EU160" s="131"/>
      <c r="EV160" s="131"/>
      <c r="EW160" s="385"/>
      <c r="EX160" s="385"/>
      <c r="EY160" s="131"/>
      <c r="EZ160" s="131"/>
      <c r="FA160" s="131"/>
      <c r="FB160" s="385"/>
      <c r="FC160" s="385"/>
      <c r="FD160" s="131"/>
      <c r="FE160" s="131"/>
      <c r="FF160" s="131"/>
      <c r="FG160" s="385"/>
      <c r="FH160" s="385"/>
      <c r="FI160" s="131"/>
      <c r="FJ160" s="131"/>
      <c r="FK160" s="131"/>
      <c r="FL160" s="385"/>
      <c r="FM160" s="385"/>
      <c r="FN160" s="131"/>
      <c r="FO160" s="131"/>
      <c r="FP160" s="131"/>
      <c r="FQ160" s="385"/>
      <c r="FR160" s="385"/>
      <c r="FS160" s="131"/>
      <c r="FT160" s="131"/>
      <c r="FU160" s="131"/>
      <c r="FV160" s="385"/>
      <c r="FW160" s="385"/>
      <c r="FX160" s="131"/>
      <c r="FY160" s="131"/>
      <c r="FZ160" s="131"/>
      <c r="GA160" s="385"/>
      <c r="GB160" s="385"/>
      <c r="GC160" s="131"/>
      <c r="GD160" s="131"/>
      <c r="GE160" s="131"/>
      <c r="GF160" s="385"/>
      <c r="GG160" s="385"/>
      <c r="GH160" s="131"/>
      <c r="GI160" s="131"/>
      <c r="GJ160" s="131"/>
      <c r="GK160" s="385"/>
      <c r="GL160" s="385"/>
      <c r="GM160" s="131"/>
      <c r="GN160" s="131"/>
      <c r="GO160" s="131"/>
      <c r="GP160" s="385"/>
      <c r="GQ160" s="385"/>
      <c r="GR160" s="131"/>
      <c r="GS160" s="131"/>
      <c r="GT160" s="131"/>
      <c r="GU160" s="385"/>
      <c r="GV160" s="385"/>
      <c r="GW160" s="131"/>
      <c r="GX160" s="131"/>
      <c r="GY160" s="131"/>
      <c r="GZ160" s="385"/>
      <c r="HA160" s="385"/>
      <c r="HB160" s="131"/>
      <c r="HC160" s="131"/>
      <c r="HD160" s="131"/>
      <c r="HE160" s="385"/>
      <c r="HF160" s="385"/>
      <c r="HG160" s="131"/>
      <c r="HH160" s="131"/>
      <c r="HI160" s="131"/>
      <c r="HJ160" s="385"/>
      <c r="HK160" s="385"/>
      <c r="HL160" s="131"/>
      <c r="HM160" s="131"/>
      <c r="HN160" s="131"/>
      <c r="HO160" s="385"/>
      <c r="HP160" s="385"/>
      <c r="HQ160" s="131"/>
      <c r="HR160" s="131"/>
      <c r="HS160" s="131"/>
      <c r="HT160" s="385"/>
      <c r="HU160" s="385"/>
      <c r="HV160" s="131"/>
      <c r="HW160" s="131"/>
      <c r="HX160" s="131"/>
      <c r="HY160" s="385"/>
      <c r="HZ160" s="385"/>
      <c r="IA160" s="131"/>
      <c r="IB160" s="131"/>
      <c r="IC160" s="131"/>
      <c r="ID160" s="385"/>
      <c r="IE160" s="385"/>
      <c r="IF160" s="131"/>
      <c r="IG160" s="131"/>
      <c r="IH160" s="131"/>
      <c r="II160" s="385"/>
      <c r="IJ160" s="385"/>
      <c r="IK160" s="131"/>
      <c r="IL160" s="131"/>
      <c r="IM160" s="131"/>
      <c r="IN160" s="385"/>
      <c r="IO160" s="385"/>
      <c r="IP160" s="131"/>
      <c r="IQ160" s="131"/>
      <c r="IR160" s="131"/>
      <c r="IS160" s="385"/>
      <c r="IT160" s="385"/>
      <c r="IU160" s="131"/>
      <c r="IV160" s="131"/>
      <c r="IW160" s="131"/>
      <c r="IX160" s="385"/>
      <c r="IY160" s="386"/>
      <c r="IZ160" s="405"/>
      <c r="JA160" s="378"/>
      <c r="JB160" s="256"/>
      <c r="JC160" s="256"/>
    </row>
    <row r="161" spans="1:263" s="3" customFormat="1" x14ac:dyDescent="0.35">
      <c r="A161" s="198"/>
      <c r="B161" s="359"/>
      <c r="C161" s="239"/>
      <c r="D161" s="160"/>
      <c r="E161" s="102"/>
      <c r="F161" s="289"/>
      <c r="G161" s="148"/>
      <c r="H161" s="150"/>
      <c r="I161" s="202"/>
      <c r="J161" s="324"/>
      <c r="K161" s="131"/>
      <c r="L161" s="131"/>
      <c r="M161" s="385"/>
      <c r="N161" s="385"/>
      <c r="O161" s="131"/>
      <c r="P161" s="131"/>
      <c r="Q161" s="131"/>
      <c r="R161" s="385"/>
      <c r="S161" s="385"/>
      <c r="T161" s="131"/>
      <c r="U161" s="131"/>
      <c r="V161" s="131"/>
      <c r="W161" s="385"/>
      <c r="X161" s="385"/>
      <c r="Y161" s="131"/>
      <c r="Z161" s="131"/>
      <c r="AA161" s="131"/>
      <c r="AB161" s="385"/>
      <c r="AC161" s="385"/>
      <c r="AD161" s="131"/>
      <c r="AE161" s="131"/>
      <c r="AF161" s="131"/>
      <c r="AG161" s="385"/>
      <c r="AH161" s="385"/>
      <c r="AI161" s="131"/>
      <c r="AJ161" s="131"/>
      <c r="AK161" s="131"/>
      <c r="AL161" s="385"/>
      <c r="AM161" s="385"/>
      <c r="AN161" s="131"/>
      <c r="AO161" s="131"/>
      <c r="AP161" s="131"/>
      <c r="AQ161" s="385"/>
      <c r="AR161" s="385"/>
      <c r="AS161" s="131"/>
      <c r="AT161" s="131"/>
      <c r="AU161" s="131"/>
      <c r="AV161" s="385"/>
      <c r="AW161" s="385"/>
      <c r="AX161" s="131"/>
      <c r="AY161" s="131"/>
      <c r="AZ161" s="131"/>
      <c r="BA161" s="385"/>
      <c r="BB161" s="385"/>
      <c r="BC161" s="131"/>
      <c r="BD161" s="131"/>
      <c r="BE161" s="131"/>
      <c r="BF161" s="385"/>
      <c r="BG161" s="385"/>
      <c r="BH161" s="131"/>
      <c r="BI161" s="131"/>
      <c r="BJ161" s="131"/>
      <c r="BK161" s="385"/>
      <c r="BL161" s="385"/>
      <c r="BM161" s="131"/>
      <c r="BN161" s="131"/>
      <c r="BO161" s="131"/>
      <c r="BP161" s="385"/>
      <c r="BQ161" s="385"/>
      <c r="BR161" s="131"/>
      <c r="BS161" s="131"/>
      <c r="BT161" s="131"/>
      <c r="BU161" s="385"/>
      <c r="BV161" s="385"/>
      <c r="BW161" s="131"/>
      <c r="BX161" s="131"/>
      <c r="BY161" s="131"/>
      <c r="BZ161" s="385"/>
      <c r="CA161" s="385"/>
      <c r="CB161" s="131"/>
      <c r="CC161" s="131"/>
      <c r="CD161" s="131"/>
      <c r="CE161" s="385"/>
      <c r="CF161" s="385"/>
      <c r="CG161" s="131"/>
      <c r="CH161" s="131"/>
      <c r="CI161" s="131"/>
      <c r="CJ161" s="385"/>
      <c r="CK161" s="385"/>
      <c r="CL161" s="131"/>
      <c r="CM161" s="131"/>
      <c r="CN161" s="131"/>
      <c r="CO161" s="385"/>
      <c r="CP161" s="385"/>
      <c r="CQ161" s="131"/>
      <c r="CR161" s="131"/>
      <c r="CS161" s="131"/>
      <c r="CT161" s="385"/>
      <c r="CU161" s="385"/>
      <c r="CV161" s="131"/>
      <c r="CW161" s="131"/>
      <c r="CX161" s="131"/>
      <c r="CY161" s="385"/>
      <c r="CZ161" s="385"/>
      <c r="DA161" s="131"/>
      <c r="DB161" s="131"/>
      <c r="DC161" s="131"/>
      <c r="DD161" s="385"/>
      <c r="DE161" s="385"/>
      <c r="DF161" s="131"/>
      <c r="DG161" s="131"/>
      <c r="DH161" s="131"/>
      <c r="DI161" s="385"/>
      <c r="DJ161" s="385"/>
      <c r="DK161" s="131"/>
      <c r="DL161" s="131"/>
      <c r="DM161" s="131"/>
      <c r="DN161" s="385"/>
      <c r="DO161" s="385"/>
      <c r="DP161" s="131"/>
      <c r="DQ161" s="131"/>
      <c r="DR161" s="131"/>
      <c r="DS161" s="385"/>
      <c r="DT161" s="385"/>
      <c r="DU161" s="131"/>
      <c r="DV161" s="131"/>
      <c r="DW161" s="131"/>
      <c r="DX161" s="385"/>
      <c r="DY161" s="385"/>
      <c r="DZ161" s="131"/>
      <c r="EA161" s="131"/>
      <c r="EB161" s="131"/>
      <c r="EC161" s="385"/>
      <c r="ED161" s="385"/>
      <c r="EE161" s="131"/>
      <c r="EF161" s="131"/>
      <c r="EG161" s="131"/>
      <c r="EH161" s="385"/>
      <c r="EI161" s="385"/>
      <c r="EJ161" s="131"/>
      <c r="EK161" s="131"/>
      <c r="EL161" s="131"/>
      <c r="EM161" s="385"/>
      <c r="EN161" s="385"/>
      <c r="EO161" s="131"/>
      <c r="EP161" s="131"/>
      <c r="EQ161" s="131"/>
      <c r="ER161" s="385"/>
      <c r="ES161" s="385"/>
      <c r="ET161" s="131"/>
      <c r="EU161" s="131"/>
      <c r="EV161" s="131"/>
      <c r="EW161" s="385"/>
      <c r="EX161" s="385"/>
      <c r="EY161" s="131"/>
      <c r="EZ161" s="131"/>
      <c r="FA161" s="131"/>
      <c r="FB161" s="385"/>
      <c r="FC161" s="385"/>
      <c r="FD161" s="131"/>
      <c r="FE161" s="131"/>
      <c r="FF161" s="131"/>
      <c r="FG161" s="385"/>
      <c r="FH161" s="385"/>
      <c r="FI161" s="131"/>
      <c r="FJ161" s="131"/>
      <c r="FK161" s="131"/>
      <c r="FL161" s="385"/>
      <c r="FM161" s="385"/>
      <c r="FN161" s="131"/>
      <c r="FO161" s="131"/>
      <c r="FP161" s="131"/>
      <c r="FQ161" s="385"/>
      <c r="FR161" s="385"/>
      <c r="FS161" s="131"/>
      <c r="FT161" s="131"/>
      <c r="FU161" s="131"/>
      <c r="FV161" s="385"/>
      <c r="FW161" s="385"/>
      <c r="FX161" s="131"/>
      <c r="FY161" s="131"/>
      <c r="FZ161" s="131"/>
      <c r="GA161" s="385"/>
      <c r="GB161" s="385"/>
      <c r="GC161" s="131"/>
      <c r="GD161" s="131"/>
      <c r="GE161" s="131"/>
      <c r="GF161" s="385"/>
      <c r="GG161" s="385"/>
      <c r="GH161" s="131"/>
      <c r="GI161" s="131"/>
      <c r="GJ161" s="131"/>
      <c r="GK161" s="385"/>
      <c r="GL161" s="385"/>
      <c r="GM161" s="131"/>
      <c r="GN161" s="131"/>
      <c r="GO161" s="131"/>
      <c r="GP161" s="385"/>
      <c r="GQ161" s="385"/>
      <c r="GR161" s="131"/>
      <c r="GS161" s="131"/>
      <c r="GT161" s="131"/>
      <c r="GU161" s="385"/>
      <c r="GV161" s="385"/>
      <c r="GW161" s="131"/>
      <c r="GX161" s="131"/>
      <c r="GY161" s="131"/>
      <c r="GZ161" s="385"/>
      <c r="HA161" s="385"/>
      <c r="HB161" s="131"/>
      <c r="HC161" s="131"/>
      <c r="HD161" s="131"/>
      <c r="HE161" s="385"/>
      <c r="HF161" s="385"/>
      <c r="HG161" s="131"/>
      <c r="HH161" s="131"/>
      <c r="HI161" s="131"/>
      <c r="HJ161" s="385"/>
      <c r="HK161" s="385"/>
      <c r="HL161" s="131"/>
      <c r="HM161" s="131"/>
      <c r="HN161" s="131"/>
      <c r="HO161" s="385"/>
      <c r="HP161" s="385"/>
      <c r="HQ161" s="131"/>
      <c r="HR161" s="131"/>
      <c r="HS161" s="131"/>
      <c r="HT161" s="385"/>
      <c r="HU161" s="385"/>
      <c r="HV161" s="131"/>
      <c r="HW161" s="131"/>
      <c r="HX161" s="131"/>
      <c r="HY161" s="385"/>
      <c r="HZ161" s="385"/>
      <c r="IA161" s="131"/>
      <c r="IB161" s="131"/>
      <c r="IC161" s="131"/>
      <c r="ID161" s="385"/>
      <c r="IE161" s="385"/>
      <c r="IF161" s="131"/>
      <c r="IG161" s="131"/>
      <c r="IH161" s="131"/>
      <c r="II161" s="385"/>
      <c r="IJ161" s="385"/>
      <c r="IK161" s="131"/>
      <c r="IL161" s="131"/>
      <c r="IM161" s="131"/>
      <c r="IN161" s="385"/>
      <c r="IO161" s="385"/>
      <c r="IP161" s="131"/>
      <c r="IQ161" s="131"/>
      <c r="IR161" s="131"/>
      <c r="IS161" s="385"/>
      <c r="IT161" s="385"/>
      <c r="IU161" s="131"/>
      <c r="IV161" s="131"/>
      <c r="IW161" s="131"/>
      <c r="IX161" s="385"/>
      <c r="IY161" s="386"/>
      <c r="IZ161" s="405"/>
      <c r="JA161" s="378"/>
      <c r="JB161" s="256"/>
      <c r="JC161" s="256"/>
    </row>
    <row r="162" spans="1:263" s="3" customFormat="1" x14ac:dyDescent="0.35">
      <c r="A162" s="198"/>
      <c r="B162" s="359"/>
      <c r="C162" s="45" t="s">
        <v>924</v>
      </c>
      <c r="D162" s="105" t="s">
        <v>892</v>
      </c>
      <c r="E162" s="102"/>
      <c r="F162" s="289"/>
      <c r="G162" s="148"/>
      <c r="H162" s="150"/>
      <c r="I162" s="202"/>
      <c r="J162" s="324"/>
      <c r="K162" s="131"/>
      <c r="L162" s="130"/>
      <c r="M162" s="385"/>
      <c r="N162" s="385"/>
      <c r="O162" s="131"/>
      <c r="P162" s="131"/>
      <c r="Q162" s="130"/>
      <c r="R162" s="385"/>
      <c r="S162" s="385"/>
      <c r="T162" s="131"/>
      <c r="U162" s="131"/>
      <c r="V162" s="130"/>
      <c r="W162" s="385"/>
      <c r="X162" s="385"/>
      <c r="Y162" s="131"/>
      <c r="Z162" s="131"/>
      <c r="AA162" s="130"/>
      <c r="AB162" s="385"/>
      <c r="AC162" s="385"/>
      <c r="AD162" s="131"/>
      <c r="AE162" s="131"/>
      <c r="AF162" s="130"/>
      <c r="AG162" s="385"/>
      <c r="AH162" s="385"/>
      <c r="AI162" s="131"/>
      <c r="AJ162" s="131"/>
      <c r="AK162" s="130"/>
      <c r="AL162" s="385"/>
      <c r="AM162" s="385"/>
      <c r="AN162" s="131"/>
      <c r="AO162" s="131"/>
      <c r="AP162" s="130"/>
      <c r="AQ162" s="385"/>
      <c r="AR162" s="385"/>
      <c r="AS162" s="131"/>
      <c r="AT162" s="131"/>
      <c r="AU162" s="130"/>
      <c r="AV162" s="385"/>
      <c r="AW162" s="385"/>
      <c r="AX162" s="131"/>
      <c r="AY162" s="131"/>
      <c r="AZ162" s="130"/>
      <c r="BA162" s="385"/>
      <c r="BB162" s="385"/>
      <c r="BC162" s="131"/>
      <c r="BD162" s="131"/>
      <c r="BE162" s="130"/>
      <c r="BF162" s="385"/>
      <c r="BG162" s="385"/>
      <c r="BH162" s="131"/>
      <c r="BI162" s="131"/>
      <c r="BJ162" s="130"/>
      <c r="BK162" s="385"/>
      <c r="BL162" s="385"/>
      <c r="BM162" s="131"/>
      <c r="BN162" s="131"/>
      <c r="BO162" s="130"/>
      <c r="BP162" s="385"/>
      <c r="BQ162" s="385"/>
      <c r="BR162" s="131"/>
      <c r="BS162" s="131"/>
      <c r="BT162" s="130"/>
      <c r="BU162" s="385"/>
      <c r="BV162" s="385"/>
      <c r="BW162" s="131"/>
      <c r="BX162" s="131"/>
      <c r="BY162" s="130"/>
      <c r="BZ162" s="385"/>
      <c r="CA162" s="385"/>
      <c r="CB162" s="131"/>
      <c r="CC162" s="131"/>
      <c r="CD162" s="130"/>
      <c r="CE162" s="385"/>
      <c r="CF162" s="385"/>
      <c r="CG162" s="131"/>
      <c r="CH162" s="131"/>
      <c r="CI162" s="130"/>
      <c r="CJ162" s="385"/>
      <c r="CK162" s="385"/>
      <c r="CL162" s="131"/>
      <c r="CM162" s="131"/>
      <c r="CN162" s="130"/>
      <c r="CO162" s="385"/>
      <c r="CP162" s="385"/>
      <c r="CQ162" s="131"/>
      <c r="CR162" s="131"/>
      <c r="CS162" s="130"/>
      <c r="CT162" s="385"/>
      <c r="CU162" s="385"/>
      <c r="CV162" s="131"/>
      <c r="CW162" s="131"/>
      <c r="CX162" s="130"/>
      <c r="CY162" s="385"/>
      <c r="CZ162" s="385"/>
      <c r="DA162" s="131"/>
      <c r="DB162" s="131"/>
      <c r="DC162" s="130"/>
      <c r="DD162" s="385"/>
      <c r="DE162" s="385"/>
      <c r="DF162" s="131"/>
      <c r="DG162" s="131"/>
      <c r="DH162" s="130"/>
      <c r="DI162" s="385"/>
      <c r="DJ162" s="385"/>
      <c r="DK162" s="131"/>
      <c r="DL162" s="131"/>
      <c r="DM162" s="130"/>
      <c r="DN162" s="385"/>
      <c r="DO162" s="385"/>
      <c r="DP162" s="131"/>
      <c r="DQ162" s="131"/>
      <c r="DR162" s="130"/>
      <c r="DS162" s="385"/>
      <c r="DT162" s="385"/>
      <c r="DU162" s="131"/>
      <c r="DV162" s="131"/>
      <c r="DW162" s="130"/>
      <c r="DX162" s="385"/>
      <c r="DY162" s="385"/>
      <c r="DZ162" s="131"/>
      <c r="EA162" s="131"/>
      <c r="EB162" s="130"/>
      <c r="EC162" s="385"/>
      <c r="ED162" s="385"/>
      <c r="EE162" s="131"/>
      <c r="EF162" s="131"/>
      <c r="EG162" s="130"/>
      <c r="EH162" s="385"/>
      <c r="EI162" s="385"/>
      <c r="EJ162" s="131"/>
      <c r="EK162" s="131"/>
      <c r="EL162" s="130"/>
      <c r="EM162" s="385"/>
      <c r="EN162" s="385"/>
      <c r="EO162" s="131"/>
      <c r="EP162" s="131"/>
      <c r="EQ162" s="130"/>
      <c r="ER162" s="385"/>
      <c r="ES162" s="385"/>
      <c r="ET162" s="131"/>
      <c r="EU162" s="131"/>
      <c r="EV162" s="130"/>
      <c r="EW162" s="385"/>
      <c r="EX162" s="385"/>
      <c r="EY162" s="131"/>
      <c r="EZ162" s="131"/>
      <c r="FA162" s="130"/>
      <c r="FB162" s="385"/>
      <c r="FC162" s="385"/>
      <c r="FD162" s="131"/>
      <c r="FE162" s="131"/>
      <c r="FF162" s="130"/>
      <c r="FG162" s="385"/>
      <c r="FH162" s="385"/>
      <c r="FI162" s="131"/>
      <c r="FJ162" s="131"/>
      <c r="FK162" s="130"/>
      <c r="FL162" s="385"/>
      <c r="FM162" s="385"/>
      <c r="FN162" s="131"/>
      <c r="FO162" s="131"/>
      <c r="FP162" s="130"/>
      <c r="FQ162" s="385"/>
      <c r="FR162" s="385"/>
      <c r="FS162" s="131"/>
      <c r="FT162" s="131"/>
      <c r="FU162" s="130"/>
      <c r="FV162" s="385"/>
      <c r="FW162" s="385"/>
      <c r="FX162" s="131"/>
      <c r="FY162" s="131"/>
      <c r="FZ162" s="130"/>
      <c r="GA162" s="385"/>
      <c r="GB162" s="385"/>
      <c r="GC162" s="131"/>
      <c r="GD162" s="131"/>
      <c r="GE162" s="130"/>
      <c r="GF162" s="385"/>
      <c r="GG162" s="385"/>
      <c r="GH162" s="131"/>
      <c r="GI162" s="131"/>
      <c r="GJ162" s="130"/>
      <c r="GK162" s="385"/>
      <c r="GL162" s="385"/>
      <c r="GM162" s="131"/>
      <c r="GN162" s="131"/>
      <c r="GO162" s="130"/>
      <c r="GP162" s="385"/>
      <c r="GQ162" s="385"/>
      <c r="GR162" s="131"/>
      <c r="GS162" s="131"/>
      <c r="GT162" s="130"/>
      <c r="GU162" s="385"/>
      <c r="GV162" s="385"/>
      <c r="GW162" s="131"/>
      <c r="GX162" s="131"/>
      <c r="GY162" s="130"/>
      <c r="GZ162" s="385"/>
      <c r="HA162" s="385"/>
      <c r="HB162" s="131"/>
      <c r="HC162" s="131"/>
      <c r="HD162" s="130"/>
      <c r="HE162" s="385"/>
      <c r="HF162" s="385"/>
      <c r="HG162" s="131"/>
      <c r="HH162" s="131"/>
      <c r="HI162" s="130"/>
      <c r="HJ162" s="385"/>
      <c r="HK162" s="385"/>
      <c r="HL162" s="131"/>
      <c r="HM162" s="131"/>
      <c r="HN162" s="130"/>
      <c r="HO162" s="385"/>
      <c r="HP162" s="385"/>
      <c r="HQ162" s="131"/>
      <c r="HR162" s="131"/>
      <c r="HS162" s="130"/>
      <c r="HT162" s="385"/>
      <c r="HU162" s="385"/>
      <c r="HV162" s="131"/>
      <c r="HW162" s="131"/>
      <c r="HX162" s="130"/>
      <c r="HY162" s="385"/>
      <c r="HZ162" s="385"/>
      <c r="IA162" s="131"/>
      <c r="IB162" s="131"/>
      <c r="IC162" s="130"/>
      <c r="ID162" s="385"/>
      <c r="IE162" s="385"/>
      <c r="IF162" s="131"/>
      <c r="IG162" s="131"/>
      <c r="IH162" s="130"/>
      <c r="II162" s="385"/>
      <c r="IJ162" s="385"/>
      <c r="IK162" s="131"/>
      <c r="IL162" s="131"/>
      <c r="IM162" s="130"/>
      <c r="IN162" s="385"/>
      <c r="IO162" s="385"/>
      <c r="IP162" s="131"/>
      <c r="IQ162" s="131"/>
      <c r="IR162" s="130"/>
      <c r="IS162" s="385"/>
      <c r="IT162" s="385"/>
      <c r="IU162" s="131"/>
      <c r="IV162" s="131"/>
      <c r="IW162" s="130"/>
      <c r="IX162" s="385"/>
      <c r="IY162" s="386"/>
      <c r="IZ162" s="405"/>
      <c r="JA162" s="378"/>
      <c r="JB162" s="256"/>
      <c r="JC162" s="256"/>
    </row>
    <row r="163" spans="1:263" s="3" customFormat="1" x14ac:dyDescent="0.35">
      <c r="A163" s="198"/>
      <c r="B163" s="359"/>
      <c r="C163" s="45"/>
      <c r="D163" s="160"/>
      <c r="E163" s="102"/>
      <c r="F163" s="289"/>
      <c r="G163" s="148"/>
      <c r="H163" s="150"/>
      <c r="I163" s="202"/>
      <c r="J163" s="324"/>
      <c r="K163" s="509" t="str">
        <f>IF(AND('Schedule 1'!$G$44='Helper 1'!$P$2,L172&lt;&gt;""),IF(OR('Schedule 1'!$G$49="",'Schedule 1'!$G$50=""),"Complete items S1B6 and S1B7",""),IF(L172&lt;&gt;"",IF(OR('Schedule 1'!$G$15="",'Schedule 1'!$G$16=""),"Complete items S1A4 and S1A5",""),""))</f>
        <v/>
      </c>
      <c r="L163" s="509"/>
      <c r="M163" s="509"/>
      <c r="N163" s="385"/>
      <c r="O163" s="131"/>
      <c r="P163" s="509" t="str">
        <f>IF(AND('Schedule 1'!$G$44='Helper 1'!$P$2,Q172&lt;&gt;""),IF(OR('Schedule 1'!$G$49="",'Schedule 1'!$G$50=""),"Complete items S1B6 and S1B7",""),IF(Q172&lt;&gt;"",IF(OR('Schedule 1'!$G$15="",'Schedule 1'!$G$16=""),"Complete items S1A4 and S1A5",""),""))</f>
        <v/>
      </c>
      <c r="Q163" s="509"/>
      <c r="R163" s="509"/>
      <c r="S163" s="385"/>
      <c r="T163" s="131"/>
      <c r="U163" s="509" t="str">
        <f>IF(AND('Schedule 1'!$G$44='Helper 1'!$P$2,V172&lt;&gt;""),IF(OR('Schedule 1'!$G$49="",'Schedule 1'!$G$50=""),"Complete items S1B6 and S1B7",""),IF(V172&lt;&gt;"",IF(OR('Schedule 1'!$G$15="",'Schedule 1'!$G$16=""),"Complete items S1A4 and S1A5",""),""))</f>
        <v/>
      </c>
      <c r="V163" s="509"/>
      <c r="W163" s="509"/>
      <c r="X163" s="385"/>
      <c r="Y163" s="131"/>
      <c r="Z163" s="509" t="str">
        <f>IF(AND('Schedule 1'!$G$44='Helper 1'!$P$2,AA172&lt;&gt;""),IF(OR('Schedule 1'!$G$49="",'Schedule 1'!$G$50=""),"Complete items S1B6 and S1B7",""),IF(AA172&lt;&gt;"",IF(OR('Schedule 1'!$G$15="",'Schedule 1'!$G$16=""),"Complete items S1A4 and S1A5",""),""))</f>
        <v/>
      </c>
      <c r="AA163" s="509"/>
      <c r="AB163" s="509"/>
      <c r="AC163" s="385"/>
      <c r="AD163" s="131"/>
      <c r="AE163" s="509" t="str">
        <f>IF(AND('Schedule 1'!$G$44='Helper 1'!$P$2,AF172&lt;&gt;""),IF(OR('Schedule 1'!$G$49="",'Schedule 1'!$G$50=""),"Complete items S1B6 and S1B7",""),IF(AF172&lt;&gt;"",IF(OR('Schedule 1'!$G$15="",'Schedule 1'!$G$16=""),"Complete items S1A4 and S1A5",""),""))</f>
        <v/>
      </c>
      <c r="AF163" s="509"/>
      <c r="AG163" s="509"/>
      <c r="AH163" s="385"/>
      <c r="AI163" s="131"/>
      <c r="AJ163" s="509" t="str">
        <f>IF(AND('Schedule 1'!$G$44='Helper 1'!$P$2,AK172&lt;&gt;""),IF(OR('Schedule 1'!$G$49="",'Schedule 1'!$G$50=""),"Complete items S1B6 and S1B7",""),IF(AK172&lt;&gt;"",IF(OR('Schedule 1'!$G$15="",'Schedule 1'!$G$16=""),"Complete items S1A4 and S1A5",""),""))</f>
        <v/>
      </c>
      <c r="AK163" s="509"/>
      <c r="AL163" s="509"/>
      <c r="AM163" s="385"/>
      <c r="AN163" s="131"/>
      <c r="AO163" s="509" t="str">
        <f>IF(AND('Schedule 1'!$G$44='Helper 1'!$P$2,AP172&lt;&gt;""),IF(OR('Schedule 1'!$G$49="",'Schedule 1'!$G$50=""),"Complete items S1B6 and S1B7",""),IF(AP172&lt;&gt;"",IF(OR('Schedule 1'!$G$15="",'Schedule 1'!$G$16=""),"Complete items S1A4 and S1A5",""),""))</f>
        <v/>
      </c>
      <c r="AP163" s="509"/>
      <c r="AQ163" s="509"/>
      <c r="AR163" s="385"/>
      <c r="AS163" s="131"/>
      <c r="AT163" s="509" t="str">
        <f>IF(AND('Schedule 1'!$G$44='Helper 1'!$P$2,AU172&lt;&gt;""),IF(OR('Schedule 1'!$G$49="",'Schedule 1'!$G$50=""),"Complete items S1B6 and S1B7",""),IF(AU172&lt;&gt;"",IF(OR('Schedule 1'!$G$15="",'Schedule 1'!$G$16=""),"Complete items S1A4 and S1A5",""),""))</f>
        <v/>
      </c>
      <c r="AU163" s="509"/>
      <c r="AV163" s="509"/>
      <c r="AW163" s="385"/>
      <c r="AX163" s="131"/>
      <c r="AY163" s="509" t="str">
        <f>IF(AND('Schedule 1'!$G$44='Helper 1'!$P$2,AZ172&lt;&gt;""),IF(OR('Schedule 1'!$G$49="",'Schedule 1'!$G$50=""),"Complete items S1B6 and S1B7",""),IF(AZ172&lt;&gt;"",IF(OR('Schedule 1'!$G$15="",'Schedule 1'!$G$16=""),"Complete items S1A4 and S1A5",""),""))</f>
        <v/>
      </c>
      <c r="AZ163" s="509"/>
      <c r="BA163" s="509"/>
      <c r="BB163" s="385"/>
      <c r="BC163" s="131"/>
      <c r="BD163" s="509" t="str">
        <f>IF(AND('Schedule 1'!$G$44='Helper 1'!$P$2,BE172&lt;&gt;""),IF(OR('Schedule 1'!$G$49="",'Schedule 1'!$G$50=""),"Complete items S1B6 and S1B7",""),IF(BE172&lt;&gt;"",IF(OR('Schedule 1'!$G$15="",'Schedule 1'!$G$16=""),"Complete items S1A4 and S1A5",""),""))</f>
        <v/>
      </c>
      <c r="BE163" s="509"/>
      <c r="BF163" s="509"/>
      <c r="BG163" s="385"/>
      <c r="BH163" s="131"/>
      <c r="BI163" s="509" t="str">
        <f>IF(AND('Schedule 1'!$G$44='Helper 1'!$P$2,BJ172&lt;&gt;""),IF(OR('Schedule 1'!$G$49="",'Schedule 1'!$G$50=""),"Complete items S1B6 and S1B7",""),IF(BJ172&lt;&gt;"",IF(OR('Schedule 1'!$G$15="",'Schedule 1'!$G$16=""),"Complete items S1A4 and S1A5",""),""))</f>
        <v/>
      </c>
      <c r="BJ163" s="509"/>
      <c r="BK163" s="509"/>
      <c r="BL163" s="385"/>
      <c r="BM163" s="131"/>
      <c r="BN163" s="509" t="str">
        <f>IF(AND('Schedule 1'!$G$44='Helper 1'!$P$2,BO172&lt;&gt;""),IF(OR('Schedule 1'!$G$49="",'Schedule 1'!$G$50=""),"Complete items S1B6 and S1B7",""),IF(BO172&lt;&gt;"",IF(OR('Schedule 1'!$G$15="",'Schedule 1'!$G$16=""),"Complete items S1A4 and S1A5",""),""))</f>
        <v/>
      </c>
      <c r="BO163" s="509"/>
      <c r="BP163" s="509"/>
      <c r="BQ163" s="385"/>
      <c r="BR163" s="131"/>
      <c r="BS163" s="509" t="str">
        <f>IF(AND('Schedule 1'!$G$44='Helper 1'!$P$2,BT172&lt;&gt;""),IF(OR('Schedule 1'!$G$49="",'Schedule 1'!$G$50=""),"Complete items S1B6 and S1B7",""),IF(BT172&lt;&gt;"",IF(OR('Schedule 1'!$G$15="",'Schedule 1'!$G$16=""),"Complete items S1A4 and S1A5",""),""))</f>
        <v/>
      </c>
      <c r="BT163" s="509"/>
      <c r="BU163" s="509"/>
      <c r="BV163" s="385"/>
      <c r="BW163" s="131"/>
      <c r="BX163" s="509" t="str">
        <f>IF(AND('Schedule 1'!$G$44='Helper 1'!$P$2,BY172&lt;&gt;""),IF(OR('Schedule 1'!$G$49="",'Schedule 1'!$G$50=""),"Complete items S1B6 and S1B7",""),IF(BY172&lt;&gt;"",IF(OR('Schedule 1'!$G$15="",'Schedule 1'!$G$16=""),"Complete items S1A4 and S1A5",""),""))</f>
        <v/>
      </c>
      <c r="BY163" s="509"/>
      <c r="BZ163" s="509"/>
      <c r="CA163" s="385"/>
      <c r="CB163" s="131"/>
      <c r="CC163" s="509" t="str">
        <f>IF(AND('Schedule 1'!$G$44='Helper 1'!$P$2,CD172&lt;&gt;""),IF(OR('Schedule 1'!$G$49="",'Schedule 1'!$G$50=""),"Complete items S1B6 and S1B7",""),IF(CD172&lt;&gt;"",IF(OR('Schedule 1'!$G$15="",'Schedule 1'!$G$16=""),"Complete items S1A4 and S1A5",""),""))</f>
        <v/>
      </c>
      <c r="CD163" s="509"/>
      <c r="CE163" s="509"/>
      <c r="CF163" s="385"/>
      <c r="CG163" s="131"/>
      <c r="CH163" s="509" t="str">
        <f>IF(AND('Schedule 1'!$G$44='Helper 1'!$P$2,CI172&lt;&gt;""),IF(OR('Schedule 1'!$G$49="",'Schedule 1'!$G$50=""),"Complete items S1B6 and S1B7",""),IF(CI172&lt;&gt;"",IF(OR('Schedule 1'!$G$15="",'Schedule 1'!$G$16=""),"Complete items S1A4 and S1A5",""),""))</f>
        <v/>
      </c>
      <c r="CI163" s="509"/>
      <c r="CJ163" s="509"/>
      <c r="CK163" s="385"/>
      <c r="CL163" s="131"/>
      <c r="CM163" s="509" t="str">
        <f>IF(AND('Schedule 1'!$G$44='Helper 1'!$P$2,CN172&lt;&gt;""),IF(OR('Schedule 1'!$G$49="",'Schedule 1'!$G$50=""),"Complete items S1B6 and S1B7",""),IF(CN172&lt;&gt;"",IF(OR('Schedule 1'!$G$15="",'Schedule 1'!$G$16=""),"Complete items S1A4 and S1A5",""),""))</f>
        <v/>
      </c>
      <c r="CN163" s="509"/>
      <c r="CO163" s="509"/>
      <c r="CP163" s="385"/>
      <c r="CQ163" s="131"/>
      <c r="CR163" s="509" t="str">
        <f>IF(AND('Schedule 1'!$G$44='Helper 1'!$P$2,CS172&lt;&gt;""),IF(OR('Schedule 1'!$G$49="",'Schedule 1'!$G$50=""),"Complete items S1B6 and S1B7",""),IF(CS172&lt;&gt;"",IF(OR('Schedule 1'!$G$15="",'Schedule 1'!$G$16=""),"Complete items S1A4 and S1A5",""),""))</f>
        <v/>
      </c>
      <c r="CS163" s="509"/>
      <c r="CT163" s="509"/>
      <c r="CU163" s="385"/>
      <c r="CV163" s="131"/>
      <c r="CW163" s="509" t="str">
        <f>IF(AND('Schedule 1'!$G$44='Helper 1'!$P$2,CX172&lt;&gt;""),IF(OR('Schedule 1'!$G$49="",'Schedule 1'!$G$50=""),"Complete items S1B6 and S1B7",""),IF(CX172&lt;&gt;"",IF(OR('Schedule 1'!$G$15="",'Schedule 1'!$G$16=""),"Complete items S1A4 and S1A5",""),""))</f>
        <v/>
      </c>
      <c r="CX163" s="509"/>
      <c r="CY163" s="509"/>
      <c r="CZ163" s="385"/>
      <c r="DA163" s="131"/>
      <c r="DB163" s="509" t="str">
        <f>IF(AND('Schedule 1'!$G$44='Helper 1'!$P$2,DC172&lt;&gt;""),IF(OR('Schedule 1'!$G$49="",'Schedule 1'!$G$50=""),"Complete items S1B6 and S1B7",""),IF(DC172&lt;&gt;"",IF(OR('Schedule 1'!$G$15="",'Schedule 1'!$G$16=""),"Complete items S1A4 and S1A5",""),""))</f>
        <v/>
      </c>
      <c r="DC163" s="509"/>
      <c r="DD163" s="509"/>
      <c r="DE163" s="385"/>
      <c r="DF163" s="131"/>
      <c r="DG163" s="509" t="str">
        <f>IF(AND('Schedule 1'!$G$44='Helper 1'!$P$2,DH172&lt;&gt;""),IF(OR('Schedule 1'!$G$49="",'Schedule 1'!$G$50=""),"Complete items S1B6 and S1B7",""),IF(DH172&lt;&gt;"",IF(OR('Schedule 1'!$G$15="",'Schedule 1'!$G$16=""),"Complete items S1A4 and S1A5",""),""))</f>
        <v/>
      </c>
      <c r="DH163" s="509"/>
      <c r="DI163" s="509"/>
      <c r="DJ163" s="385"/>
      <c r="DK163" s="131"/>
      <c r="DL163" s="509" t="str">
        <f>IF(AND('Schedule 1'!$G$44='Helper 1'!$P$2,DM172&lt;&gt;""),IF(OR('Schedule 1'!$G$49="",'Schedule 1'!$G$50=""),"Complete items S1B6 and S1B7",""),IF(DM172&lt;&gt;"",IF(OR('Schedule 1'!$G$15="",'Schedule 1'!$G$16=""),"Complete items S1A4 and S1A5",""),""))</f>
        <v/>
      </c>
      <c r="DM163" s="509"/>
      <c r="DN163" s="509"/>
      <c r="DO163" s="385"/>
      <c r="DP163" s="131"/>
      <c r="DQ163" s="509" t="str">
        <f>IF(AND('Schedule 1'!$G$44='Helper 1'!$P$2,DR172&lt;&gt;""),IF(OR('Schedule 1'!$G$49="",'Schedule 1'!$G$50=""),"Complete items S1B6 and S1B7",""),IF(DR172&lt;&gt;"",IF(OR('Schedule 1'!$G$15="",'Schedule 1'!$G$16=""),"Complete items S1A4 and S1A5",""),""))</f>
        <v/>
      </c>
      <c r="DR163" s="509"/>
      <c r="DS163" s="509"/>
      <c r="DT163" s="385"/>
      <c r="DU163" s="131"/>
      <c r="DV163" s="509" t="str">
        <f>IF(AND('Schedule 1'!$G$44='Helper 1'!$P$2,DW172&lt;&gt;""),IF(OR('Schedule 1'!$G$49="",'Schedule 1'!$G$50=""),"Complete items S1B6 and S1B7",""),IF(DW172&lt;&gt;"",IF(OR('Schedule 1'!$G$15="",'Schedule 1'!$G$16=""),"Complete items S1A4 and S1A5",""),""))</f>
        <v/>
      </c>
      <c r="DW163" s="509"/>
      <c r="DX163" s="509"/>
      <c r="DY163" s="385"/>
      <c r="DZ163" s="131"/>
      <c r="EA163" s="509" t="str">
        <f>IF(AND('Schedule 1'!$G$44='Helper 1'!$P$2,EB172&lt;&gt;""),IF(OR('Schedule 1'!$G$49="",'Schedule 1'!$G$50=""),"Complete items S1B6 and S1B7",""),IF(EB172&lt;&gt;"",IF(OR('Schedule 1'!$G$15="",'Schedule 1'!$G$16=""),"Complete items S1A4 and S1A5",""),""))</f>
        <v/>
      </c>
      <c r="EB163" s="509"/>
      <c r="EC163" s="509"/>
      <c r="ED163" s="385"/>
      <c r="EE163" s="131"/>
      <c r="EF163" s="509" t="str">
        <f>IF(AND('Schedule 1'!$G$44='Helper 1'!$P$2,EG172&lt;&gt;""),IF(OR('Schedule 1'!$G$49="",'Schedule 1'!$G$50=""),"Complete items S1B6 and S1B7",""),IF(EG172&lt;&gt;"",IF(OR('Schedule 1'!$G$15="",'Schedule 1'!$G$16=""),"Complete items S1A4 and S1A5",""),""))</f>
        <v/>
      </c>
      <c r="EG163" s="509"/>
      <c r="EH163" s="509"/>
      <c r="EI163" s="385"/>
      <c r="EJ163" s="131"/>
      <c r="EK163" s="509" t="str">
        <f>IF(AND('Schedule 1'!$G$44='Helper 1'!$P$2,EL172&lt;&gt;""),IF(OR('Schedule 1'!$G$49="",'Schedule 1'!$G$50=""),"Complete items S1B6 and S1B7",""),IF(EL172&lt;&gt;"",IF(OR('Schedule 1'!$G$15="",'Schedule 1'!$G$16=""),"Complete items S1A4 and S1A5",""),""))</f>
        <v/>
      </c>
      <c r="EL163" s="509"/>
      <c r="EM163" s="509"/>
      <c r="EN163" s="385"/>
      <c r="EO163" s="131"/>
      <c r="EP163" s="509" t="str">
        <f>IF(AND('Schedule 1'!$G$44='Helper 1'!$P$2,EQ172&lt;&gt;""),IF(OR('Schedule 1'!$G$49="",'Schedule 1'!$G$50=""),"Complete items S1B6 and S1B7",""),IF(EQ172&lt;&gt;"",IF(OR('Schedule 1'!$G$15="",'Schedule 1'!$G$16=""),"Complete items S1A4 and S1A5",""),""))</f>
        <v/>
      </c>
      <c r="EQ163" s="509"/>
      <c r="ER163" s="509"/>
      <c r="ES163" s="385"/>
      <c r="ET163" s="131"/>
      <c r="EU163" s="509" t="str">
        <f>IF(AND('Schedule 1'!$G$44='Helper 1'!$P$2,EV172&lt;&gt;""),IF(OR('Schedule 1'!$G$49="",'Schedule 1'!$G$50=""),"Complete items S1B6 and S1B7",""),IF(EV172&lt;&gt;"",IF(OR('Schedule 1'!$G$15="",'Schedule 1'!$G$16=""),"Complete items S1A4 and S1A5",""),""))</f>
        <v/>
      </c>
      <c r="EV163" s="509"/>
      <c r="EW163" s="509"/>
      <c r="EX163" s="385"/>
      <c r="EY163" s="131"/>
      <c r="EZ163" s="509" t="str">
        <f>IF(AND('Schedule 1'!$G$44='Helper 1'!$P$2,FA172&lt;&gt;""),IF(OR('Schedule 1'!$G$49="",'Schedule 1'!$G$50=""),"Complete items S1B6 and S1B7",""),IF(FA172&lt;&gt;"",IF(OR('Schedule 1'!$G$15="",'Schedule 1'!$G$16=""),"Complete items S1A4 and S1A5",""),""))</f>
        <v/>
      </c>
      <c r="FA163" s="509"/>
      <c r="FB163" s="509"/>
      <c r="FC163" s="385"/>
      <c r="FD163" s="131"/>
      <c r="FE163" s="509" t="str">
        <f>IF(AND('Schedule 1'!$G$44='Helper 1'!$P$2,FF172&lt;&gt;""),IF(OR('Schedule 1'!$G$49="",'Schedule 1'!$G$50=""),"Complete items S1B6 and S1B7",""),IF(FF172&lt;&gt;"",IF(OR('Schedule 1'!$G$15="",'Schedule 1'!$G$16=""),"Complete items S1A4 and S1A5",""),""))</f>
        <v/>
      </c>
      <c r="FF163" s="509"/>
      <c r="FG163" s="509"/>
      <c r="FH163" s="385"/>
      <c r="FI163" s="131"/>
      <c r="FJ163" s="509" t="str">
        <f>IF(AND('Schedule 1'!$G$44='Helper 1'!$P$2,FK172&lt;&gt;""),IF(OR('Schedule 1'!$G$49="",'Schedule 1'!$G$50=""),"Complete items S1B6 and S1B7",""),IF(FK172&lt;&gt;"",IF(OR('Schedule 1'!$G$15="",'Schedule 1'!$G$16=""),"Complete items S1A4 and S1A5",""),""))</f>
        <v/>
      </c>
      <c r="FK163" s="509"/>
      <c r="FL163" s="509"/>
      <c r="FM163" s="385"/>
      <c r="FN163" s="131"/>
      <c r="FO163" s="509" t="str">
        <f>IF(AND('Schedule 1'!$G$44='Helper 1'!$P$2,FP172&lt;&gt;""),IF(OR('Schedule 1'!$G$49="",'Schedule 1'!$G$50=""),"Complete items S1B6 and S1B7",""),IF(FP172&lt;&gt;"",IF(OR('Schedule 1'!$G$15="",'Schedule 1'!$G$16=""),"Complete items S1A4 and S1A5",""),""))</f>
        <v/>
      </c>
      <c r="FP163" s="509"/>
      <c r="FQ163" s="509"/>
      <c r="FR163" s="385"/>
      <c r="FS163" s="131"/>
      <c r="FT163" s="509" t="str">
        <f>IF(AND('Schedule 1'!$G$44='Helper 1'!$P$2,FU172&lt;&gt;""),IF(OR('Schedule 1'!$G$49="",'Schedule 1'!$G$50=""),"Complete items S1B6 and S1B7",""),IF(FU172&lt;&gt;"",IF(OR('Schedule 1'!$G$15="",'Schedule 1'!$G$16=""),"Complete items S1A4 and S1A5",""),""))</f>
        <v/>
      </c>
      <c r="FU163" s="509"/>
      <c r="FV163" s="509"/>
      <c r="FW163" s="385"/>
      <c r="FX163" s="131"/>
      <c r="FY163" s="509" t="str">
        <f>IF(AND('Schedule 1'!$G$44='Helper 1'!$P$2,FZ172&lt;&gt;""),IF(OR('Schedule 1'!$G$49="",'Schedule 1'!$G$50=""),"Complete items S1B6 and S1B7",""),IF(FZ172&lt;&gt;"",IF(OR('Schedule 1'!$G$15="",'Schedule 1'!$G$16=""),"Complete items S1A4 and S1A5",""),""))</f>
        <v/>
      </c>
      <c r="FZ163" s="509"/>
      <c r="GA163" s="509"/>
      <c r="GB163" s="385"/>
      <c r="GC163" s="131"/>
      <c r="GD163" s="509" t="str">
        <f>IF(AND('Schedule 1'!$G$44='Helper 1'!$P$2,GE172&lt;&gt;""),IF(OR('Schedule 1'!$G$49="",'Schedule 1'!$G$50=""),"Complete items S1B6 and S1B7",""),IF(GE172&lt;&gt;"",IF(OR('Schedule 1'!$G$15="",'Schedule 1'!$G$16=""),"Complete items S1A4 and S1A5",""),""))</f>
        <v/>
      </c>
      <c r="GE163" s="509"/>
      <c r="GF163" s="509"/>
      <c r="GG163" s="385"/>
      <c r="GH163" s="131"/>
      <c r="GI163" s="509" t="str">
        <f>IF(AND('Schedule 1'!$G$44='Helper 1'!$P$2,GJ172&lt;&gt;""),IF(OR('Schedule 1'!$G$49="",'Schedule 1'!$G$50=""),"Complete items S1B6 and S1B7",""),IF(GJ172&lt;&gt;"",IF(OR('Schedule 1'!$G$15="",'Schedule 1'!$G$16=""),"Complete items S1A4 and S1A5",""),""))</f>
        <v/>
      </c>
      <c r="GJ163" s="509"/>
      <c r="GK163" s="509"/>
      <c r="GL163" s="385"/>
      <c r="GM163" s="131"/>
      <c r="GN163" s="509" t="str">
        <f>IF(AND('Schedule 1'!$G$44='Helper 1'!$P$2,GO172&lt;&gt;""),IF(OR('Schedule 1'!$G$49="",'Schedule 1'!$G$50=""),"Complete items S1B6 and S1B7",""),IF(GO172&lt;&gt;"",IF(OR('Schedule 1'!$G$15="",'Schedule 1'!$G$16=""),"Complete items S1A4 and S1A5",""),""))</f>
        <v/>
      </c>
      <c r="GO163" s="509"/>
      <c r="GP163" s="509"/>
      <c r="GQ163" s="385"/>
      <c r="GR163" s="131"/>
      <c r="GS163" s="509" t="str">
        <f>IF(AND('Schedule 1'!$G$44='Helper 1'!$P$2,GT172&lt;&gt;""),IF(OR('Schedule 1'!$G$49="",'Schedule 1'!$G$50=""),"Complete items S1B6 and S1B7",""),IF(GT172&lt;&gt;"",IF(OR('Schedule 1'!$G$15="",'Schedule 1'!$G$16=""),"Complete items S1A4 and S1A5",""),""))</f>
        <v/>
      </c>
      <c r="GT163" s="509"/>
      <c r="GU163" s="509"/>
      <c r="GV163" s="385"/>
      <c r="GW163" s="131"/>
      <c r="GX163" s="509" t="str">
        <f>IF(AND('Schedule 1'!$G$44='Helper 1'!$P$2,GY172&lt;&gt;""),IF(OR('Schedule 1'!$G$49="",'Schedule 1'!$G$50=""),"Complete items S1B6 and S1B7",""),IF(GY172&lt;&gt;"",IF(OR('Schedule 1'!$G$15="",'Schedule 1'!$G$16=""),"Complete items S1A4 and S1A5",""),""))</f>
        <v/>
      </c>
      <c r="GY163" s="509"/>
      <c r="GZ163" s="509"/>
      <c r="HA163" s="385"/>
      <c r="HB163" s="131"/>
      <c r="HC163" s="509" t="str">
        <f>IF(AND('Schedule 1'!$G$44='Helper 1'!$P$2,HD172&lt;&gt;""),IF(OR('Schedule 1'!$G$49="",'Schedule 1'!$G$50=""),"Complete items S1B6 and S1B7",""),IF(HD172&lt;&gt;"",IF(OR('Schedule 1'!$G$15="",'Schedule 1'!$G$16=""),"Complete items S1A4 and S1A5",""),""))</f>
        <v/>
      </c>
      <c r="HD163" s="509"/>
      <c r="HE163" s="509"/>
      <c r="HF163" s="385"/>
      <c r="HG163" s="131"/>
      <c r="HH163" s="509" t="str">
        <f>IF(AND('Schedule 1'!$G$44='Helper 1'!$P$2,HI172&lt;&gt;""),IF(OR('Schedule 1'!$G$49="",'Schedule 1'!$G$50=""),"Complete items S1B6 and S1B7",""),IF(HI172&lt;&gt;"",IF(OR('Schedule 1'!$G$15="",'Schedule 1'!$G$16=""),"Complete items S1A4 and S1A5",""),""))</f>
        <v/>
      </c>
      <c r="HI163" s="509"/>
      <c r="HJ163" s="509"/>
      <c r="HK163" s="385"/>
      <c r="HL163" s="131"/>
      <c r="HM163" s="509" t="str">
        <f>IF(AND('Schedule 1'!$G$44='Helper 1'!$P$2,HN172&lt;&gt;""),IF(OR('Schedule 1'!$G$49="",'Schedule 1'!$G$50=""),"Complete items S1B6 and S1B7",""),IF(HN172&lt;&gt;"",IF(OR('Schedule 1'!$G$15="",'Schedule 1'!$G$16=""),"Complete items S1A4 and S1A5",""),""))</f>
        <v/>
      </c>
      <c r="HN163" s="509"/>
      <c r="HO163" s="509"/>
      <c r="HP163" s="385"/>
      <c r="HQ163" s="131"/>
      <c r="HR163" s="509" t="str">
        <f>IF(AND('Schedule 1'!$G$44='Helper 1'!$P$2,HS172&lt;&gt;""),IF(OR('Schedule 1'!$G$49="",'Schedule 1'!$G$50=""),"Complete items S1B6 and S1B7",""),IF(HS172&lt;&gt;"",IF(OR('Schedule 1'!$G$15="",'Schedule 1'!$G$16=""),"Complete items S1A4 and S1A5",""),""))</f>
        <v/>
      </c>
      <c r="HS163" s="509"/>
      <c r="HT163" s="509"/>
      <c r="HU163" s="385"/>
      <c r="HV163" s="131"/>
      <c r="HW163" s="509" t="str">
        <f>IF(AND('Schedule 1'!$G$44='Helper 1'!$P$2,HX172&lt;&gt;""),IF(OR('Schedule 1'!$G$49="",'Schedule 1'!$G$50=""),"Complete items S1B6 and S1B7",""),IF(HX172&lt;&gt;"",IF(OR('Schedule 1'!$G$15="",'Schedule 1'!$G$16=""),"Complete items S1A4 and S1A5",""),""))</f>
        <v/>
      </c>
      <c r="HX163" s="509"/>
      <c r="HY163" s="509"/>
      <c r="HZ163" s="385"/>
      <c r="IA163" s="131"/>
      <c r="IB163" s="509" t="str">
        <f>IF(AND('Schedule 1'!$G$44='Helper 1'!$P$2,IC172&lt;&gt;""),IF(OR('Schedule 1'!$G$49="",'Schedule 1'!$G$50=""),"Complete items S1B6 and S1B7",""),IF(IC172&lt;&gt;"",IF(OR('Schedule 1'!$G$15="",'Schedule 1'!$G$16=""),"Complete items S1A4 and S1A5",""),""))</f>
        <v/>
      </c>
      <c r="IC163" s="509"/>
      <c r="ID163" s="509"/>
      <c r="IE163" s="385"/>
      <c r="IF163" s="131"/>
      <c r="IG163" s="509" t="str">
        <f>IF(AND('Schedule 1'!$G$44='Helper 1'!$P$2,IH172&lt;&gt;""),IF(OR('Schedule 1'!$G$49="",'Schedule 1'!$G$50=""),"Complete items S1B6 and S1B7",""),IF(IH172&lt;&gt;"",IF(OR('Schedule 1'!$G$15="",'Schedule 1'!$G$16=""),"Complete items S1A4 and S1A5",""),""))</f>
        <v/>
      </c>
      <c r="IH163" s="509"/>
      <c r="II163" s="509"/>
      <c r="IJ163" s="385"/>
      <c r="IK163" s="131"/>
      <c r="IL163" s="509" t="str">
        <f>IF(AND('Schedule 1'!$G$44='Helper 1'!$P$2,IM172&lt;&gt;""),IF(OR('Schedule 1'!$G$49="",'Schedule 1'!$G$50=""),"Complete items S1B6 and S1B7",""),IF(IM172&lt;&gt;"",IF(OR('Schedule 1'!$G$15="",'Schedule 1'!$G$16=""),"Complete items S1A4 and S1A5",""),""))</f>
        <v/>
      </c>
      <c r="IM163" s="509"/>
      <c r="IN163" s="509"/>
      <c r="IO163" s="385"/>
      <c r="IP163" s="131"/>
      <c r="IQ163" s="509" t="str">
        <f>IF(AND('Schedule 1'!$G$44='Helper 1'!$P$2,IR172&lt;&gt;""),IF(OR('Schedule 1'!$G$49="",'Schedule 1'!$G$50=""),"Complete items S1B6 and S1B7",""),IF(IR172&lt;&gt;"",IF(OR('Schedule 1'!$G$15="",'Schedule 1'!$G$16=""),"Complete items S1A4 and S1A5",""),""))</f>
        <v/>
      </c>
      <c r="IR163" s="509"/>
      <c r="IS163" s="509"/>
      <c r="IT163" s="385"/>
      <c r="IU163" s="131"/>
      <c r="IV163" s="509" t="str">
        <f>IF(AND('Schedule 1'!$G$44='Helper 1'!$P$2,IW172&lt;&gt;""),IF(OR('Schedule 1'!$G$49="",'Schedule 1'!$G$50=""),"Complete items S1B6 and S1B7",""),IF(IW172&lt;&gt;"",IF(OR('Schedule 1'!$G$15="",'Schedule 1'!$G$16=""),"Complete items S1A4 and S1A5",""),""))</f>
        <v/>
      </c>
      <c r="IW163" s="509"/>
      <c r="IX163" s="509"/>
      <c r="IY163" s="386"/>
      <c r="IZ163" s="405"/>
      <c r="JA163" s="378"/>
      <c r="JB163" s="256"/>
      <c r="JC163" s="256"/>
    </row>
    <row r="164" spans="1:263" s="3" customFormat="1" x14ac:dyDescent="0.35">
      <c r="A164" s="198"/>
      <c r="B164" s="359"/>
      <c r="C164" s="45" t="s">
        <v>925</v>
      </c>
      <c r="D164" s="105" t="s">
        <v>894</v>
      </c>
      <c r="E164" s="102"/>
      <c r="F164" s="289"/>
      <c r="G164" s="148"/>
      <c r="H164" s="150"/>
      <c r="I164" s="202"/>
      <c r="J164" s="324"/>
      <c r="K164" s="131"/>
      <c r="L164" s="131" t="str">
        <f>IF(OR(K155="",K163&lt;&gt;""),"",IF(AND('Schedule 1'!$G$44='Helper 1'!$P$2),IF(AND('Schedule 1'!$G$49&lt;&gt;"",'Schedule 1'!$G$50&lt;&gt;""),'Schedule 1'!$G$50-'Schedule 1'!$G$49+1,""),IF(AND('Schedule 1'!$G$15&lt;&gt;"",'Schedule 1'!$G$16&lt;&gt;""),'Schedule 1'!$G$16-'Schedule 1'!$G$15+1,"")))</f>
        <v/>
      </c>
      <c r="M164" s="385"/>
      <c r="N164" s="385"/>
      <c r="O164" s="131"/>
      <c r="P164" s="131"/>
      <c r="Q164" s="131" t="str">
        <f>IF(OR(P155="",P163&lt;&gt;""),"",IF(AND('Schedule 1'!$G$44='Helper 1'!$P$2),IF(AND('Schedule 1'!$G$49&lt;&gt;"",'Schedule 1'!$G$50&lt;&gt;""),'Schedule 1'!$G$50-'Schedule 1'!$G$49+1,""),IF(AND('Schedule 1'!$G$15&lt;&gt;"",'Schedule 1'!$G$16&lt;&gt;""),'Schedule 1'!$G$16-'Schedule 1'!$G$15+1,"")))</f>
        <v/>
      </c>
      <c r="R164" s="385"/>
      <c r="S164" s="385"/>
      <c r="T164" s="131"/>
      <c r="U164" s="131"/>
      <c r="V164" s="131" t="str">
        <f>IF(OR(U155="",U163&lt;&gt;""),"",IF(AND('Schedule 1'!$G$44='Helper 1'!$P$2),IF(AND('Schedule 1'!$G$49&lt;&gt;"",'Schedule 1'!$G$50&lt;&gt;""),'Schedule 1'!$G$50-'Schedule 1'!$G$49+1,""),IF(AND('Schedule 1'!$G$15&lt;&gt;"",'Schedule 1'!$G$16&lt;&gt;""),'Schedule 1'!$G$16-'Schedule 1'!$G$15+1,"")))</f>
        <v/>
      </c>
      <c r="W164" s="385"/>
      <c r="X164" s="385"/>
      <c r="Y164" s="131"/>
      <c r="Z164" s="131"/>
      <c r="AA164" s="131" t="str">
        <f>IF(OR(Z155="",Z163&lt;&gt;""),"",IF(AND('Schedule 1'!$G$44='Helper 1'!$P$2),IF(AND('Schedule 1'!$G$49&lt;&gt;"",'Schedule 1'!$G$50&lt;&gt;""),'Schedule 1'!$G$50-'Schedule 1'!$G$49+1,""),IF(AND('Schedule 1'!$G$15&lt;&gt;"",'Schedule 1'!$G$16&lt;&gt;""),'Schedule 1'!$G$16-'Schedule 1'!$G$15+1,"")))</f>
        <v/>
      </c>
      <c r="AB164" s="385"/>
      <c r="AC164" s="385"/>
      <c r="AD164" s="131"/>
      <c r="AE164" s="131"/>
      <c r="AF164" s="131" t="str">
        <f>IF(OR(AE155="",AE163&lt;&gt;""),"",IF(AND('Schedule 1'!$G$44='Helper 1'!$P$2),IF(AND('Schedule 1'!$G$49&lt;&gt;"",'Schedule 1'!$G$50&lt;&gt;""),'Schedule 1'!$G$50-'Schedule 1'!$G$49+1,""),IF(AND('Schedule 1'!$G$15&lt;&gt;"",'Schedule 1'!$G$16&lt;&gt;""),'Schedule 1'!$G$16-'Schedule 1'!$G$15+1,"")))</f>
        <v/>
      </c>
      <c r="AG164" s="385"/>
      <c r="AH164" s="385"/>
      <c r="AI164" s="131"/>
      <c r="AJ164" s="131"/>
      <c r="AK164" s="131" t="str">
        <f>IF(OR(AJ155="",AJ163&lt;&gt;""),"",IF(AND('Schedule 1'!$G$44='Helper 1'!$P$2),IF(AND('Schedule 1'!$G$49&lt;&gt;"",'Schedule 1'!$G$50&lt;&gt;""),'Schedule 1'!$G$50-'Schedule 1'!$G$49+1,""),IF(AND('Schedule 1'!$G$15&lt;&gt;"",'Schedule 1'!$G$16&lt;&gt;""),'Schedule 1'!$G$16-'Schedule 1'!$G$15+1,"")))</f>
        <v/>
      </c>
      <c r="AL164" s="385"/>
      <c r="AM164" s="385"/>
      <c r="AN164" s="131"/>
      <c r="AO164" s="131"/>
      <c r="AP164" s="131" t="str">
        <f>IF(OR(AO155="",AO163&lt;&gt;""),"",IF(AND('Schedule 1'!$G$44='Helper 1'!$P$2),IF(AND('Schedule 1'!$G$49&lt;&gt;"",'Schedule 1'!$G$50&lt;&gt;""),'Schedule 1'!$G$50-'Schedule 1'!$G$49+1,""),IF(AND('Schedule 1'!$G$15&lt;&gt;"",'Schedule 1'!$G$16&lt;&gt;""),'Schedule 1'!$G$16-'Schedule 1'!$G$15+1,"")))</f>
        <v/>
      </c>
      <c r="AQ164" s="385"/>
      <c r="AR164" s="385"/>
      <c r="AS164" s="131"/>
      <c r="AT164" s="131"/>
      <c r="AU164" s="131" t="str">
        <f>IF(OR(AT155="",AT163&lt;&gt;""),"",IF(AND('Schedule 1'!$G$44='Helper 1'!$P$2),IF(AND('Schedule 1'!$G$49&lt;&gt;"",'Schedule 1'!$G$50&lt;&gt;""),'Schedule 1'!$G$50-'Schedule 1'!$G$49+1,""),IF(AND('Schedule 1'!$G$15&lt;&gt;"",'Schedule 1'!$G$16&lt;&gt;""),'Schedule 1'!$G$16-'Schedule 1'!$G$15+1,"")))</f>
        <v/>
      </c>
      <c r="AV164" s="385"/>
      <c r="AW164" s="385"/>
      <c r="AX164" s="131"/>
      <c r="AY164" s="131"/>
      <c r="AZ164" s="131" t="str">
        <f>IF(OR(AY155="",AY163&lt;&gt;""),"",IF(AND('Schedule 1'!$G$44='Helper 1'!$P$2),IF(AND('Schedule 1'!$G$49&lt;&gt;"",'Schedule 1'!$G$50&lt;&gt;""),'Schedule 1'!$G$50-'Schedule 1'!$G$49+1,""),IF(AND('Schedule 1'!$G$15&lt;&gt;"",'Schedule 1'!$G$16&lt;&gt;""),'Schedule 1'!$G$16-'Schedule 1'!$G$15+1,"")))</f>
        <v/>
      </c>
      <c r="BA164" s="385"/>
      <c r="BB164" s="385"/>
      <c r="BC164" s="131"/>
      <c r="BD164" s="131"/>
      <c r="BE164" s="131" t="str">
        <f>IF(OR(BD155="",BD163&lt;&gt;""),"",IF(AND('Schedule 1'!$G$44='Helper 1'!$P$2),IF(AND('Schedule 1'!$G$49&lt;&gt;"",'Schedule 1'!$G$50&lt;&gt;""),'Schedule 1'!$G$50-'Schedule 1'!$G$49+1,""),IF(AND('Schedule 1'!$G$15&lt;&gt;"",'Schedule 1'!$G$16&lt;&gt;""),'Schedule 1'!$G$16-'Schedule 1'!$G$15+1,"")))</f>
        <v/>
      </c>
      <c r="BF164" s="385"/>
      <c r="BG164" s="385"/>
      <c r="BH164" s="131"/>
      <c r="BI164" s="131"/>
      <c r="BJ164" s="131" t="str">
        <f>IF(OR(BI155="",BI163&lt;&gt;""),"",IF(AND('Schedule 1'!$G$44='Helper 1'!$P$2),IF(AND('Schedule 1'!$G$49&lt;&gt;"",'Schedule 1'!$G$50&lt;&gt;""),'Schedule 1'!$G$50-'Schedule 1'!$G$49+1,""),IF(AND('Schedule 1'!$G$15&lt;&gt;"",'Schedule 1'!$G$16&lt;&gt;""),'Schedule 1'!$G$16-'Schedule 1'!$G$15+1,"")))</f>
        <v/>
      </c>
      <c r="BK164" s="385"/>
      <c r="BL164" s="385"/>
      <c r="BM164" s="131"/>
      <c r="BN164" s="131"/>
      <c r="BO164" s="131" t="str">
        <f>IF(OR(BN155="",BN163&lt;&gt;""),"",IF(AND('Schedule 1'!$G$44='Helper 1'!$P$2),IF(AND('Schedule 1'!$G$49&lt;&gt;"",'Schedule 1'!$G$50&lt;&gt;""),'Schedule 1'!$G$50-'Schedule 1'!$G$49+1,""),IF(AND('Schedule 1'!$G$15&lt;&gt;"",'Schedule 1'!$G$16&lt;&gt;""),'Schedule 1'!$G$16-'Schedule 1'!$G$15+1,"")))</f>
        <v/>
      </c>
      <c r="BP164" s="385"/>
      <c r="BQ164" s="385"/>
      <c r="BR164" s="131"/>
      <c r="BS164" s="131"/>
      <c r="BT164" s="131" t="str">
        <f>IF(OR(BS155="",BS163&lt;&gt;""),"",IF(AND('Schedule 1'!$G$44='Helper 1'!$P$2),IF(AND('Schedule 1'!$G$49&lt;&gt;"",'Schedule 1'!$G$50&lt;&gt;""),'Schedule 1'!$G$50-'Schedule 1'!$G$49+1,""),IF(AND('Schedule 1'!$G$15&lt;&gt;"",'Schedule 1'!$G$16&lt;&gt;""),'Schedule 1'!$G$16-'Schedule 1'!$G$15+1,"")))</f>
        <v/>
      </c>
      <c r="BU164" s="385"/>
      <c r="BV164" s="385"/>
      <c r="BW164" s="131"/>
      <c r="BX164" s="131"/>
      <c r="BY164" s="131" t="str">
        <f>IF(OR(BX155="",BX163&lt;&gt;""),"",IF(AND('Schedule 1'!$G$44='Helper 1'!$P$2),IF(AND('Schedule 1'!$G$49&lt;&gt;"",'Schedule 1'!$G$50&lt;&gt;""),'Schedule 1'!$G$50-'Schedule 1'!$G$49+1,""),IF(AND('Schedule 1'!$G$15&lt;&gt;"",'Schedule 1'!$G$16&lt;&gt;""),'Schedule 1'!$G$16-'Schedule 1'!$G$15+1,"")))</f>
        <v/>
      </c>
      <c r="BZ164" s="385"/>
      <c r="CA164" s="385"/>
      <c r="CB164" s="131"/>
      <c r="CC164" s="131"/>
      <c r="CD164" s="131" t="str">
        <f>IF(OR(CC155="",CC163&lt;&gt;""),"",IF(AND('Schedule 1'!$G$44='Helper 1'!$P$2),IF(AND('Schedule 1'!$G$49&lt;&gt;"",'Schedule 1'!$G$50&lt;&gt;""),'Schedule 1'!$G$50-'Schedule 1'!$G$49+1,""),IF(AND('Schedule 1'!$G$15&lt;&gt;"",'Schedule 1'!$G$16&lt;&gt;""),'Schedule 1'!$G$16-'Schedule 1'!$G$15+1,"")))</f>
        <v/>
      </c>
      <c r="CE164" s="385"/>
      <c r="CF164" s="385"/>
      <c r="CG164" s="131"/>
      <c r="CH164" s="131"/>
      <c r="CI164" s="131" t="str">
        <f>IF(OR(CH155="",CH163&lt;&gt;""),"",IF(AND('Schedule 1'!$G$44='Helper 1'!$P$2),IF(AND('Schedule 1'!$G$49&lt;&gt;"",'Schedule 1'!$G$50&lt;&gt;""),'Schedule 1'!$G$50-'Schedule 1'!$G$49+1,""),IF(AND('Schedule 1'!$G$15&lt;&gt;"",'Schedule 1'!$G$16&lt;&gt;""),'Schedule 1'!$G$16-'Schedule 1'!$G$15+1,"")))</f>
        <v/>
      </c>
      <c r="CJ164" s="385"/>
      <c r="CK164" s="385"/>
      <c r="CL164" s="131"/>
      <c r="CM164" s="131"/>
      <c r="CN164" s="131" t="str">
        <f>IF(OR(CM155="",CM163&lt;&gt;""),"",IF(AND('Schedule 1'!$G$44='Helper 1'!$P$2),IF(AND('Schedule 1'!$G$49&lt;&gt;"",'Schedule 1'!$G$50&lt;&gt;""),'Schedule 1'!$G$50-'Schedule 1'!$G$49+1,""),IF(AND('Schedule 1'!$G$15&lt;&gt;"",'Schedule 1'!$G$16&lt;&gt;""),'Schedule 1'!$G$16-'Schedule 1'!$G$15+1,"")))</f>
        <v/>
      </c>
      <c r="CO164" s="385"/>
      <c r="CP164" s="385"/>
      <c r="CQ164" s="131"/>
      <c r="CR164" s="131"/>
      <c r="CS164" s="131" t="str">
        <f>IF(OR(CR155="",CR163&lt;&gt;""),"",IF(AND('Schedule 1'!$G$44='Helper 1'!$P$2),IF(AND('Schedule 1'!$G$49&lt;&gt;"",'Schedule 1'!$G$50&lt;&gt;""),'Schedule 1'!$G$50-'Schedule 1'!$G$49+1,""),IF(AND('Schedule 1'!$G$15&lt;&gt;"",'Schedule 1'!$G$16&lt;&gt;""),'Schedule 1'!$G$16-'Schedule 1'!$G$15+1,"")))</f>
        <v/>
      </c>
      <c r="CT164" s="385"/>
      <c r="CU164" s="385"/>
      <c r="CV164" s="131"/>
      <c r="CW164" s="131"/>
      <c r="CX164" s="131" t="str">
        <f>IF(OR(CW155="",CW163&lt;&gt;""),"",IF(AND('Schedule 1'!$G$44='Helper 1'!$P$2),IF(AND('Schedule 1'!$G$49&lt;&gt;"",'Schedule 1'!$G$50&lt;&gt;""),'Schedule 1'!$G$50-'Schedule 1'!$G$49+1,""),IF(AND('Schedule 1'!$G$15&lt;&gt;"",'Schedule 1'!$G$16&lt;&gt;""),'Schedule 1'!$G$16-'Schedule 1'!$G$15+1,"")))</f>
        <v/>
      </c>
      <c r="CY164" s="385"/>
      <c r="CZ164" s="385"/>
      <c r="DA164" s="131"/>
      <c r="DB164" s="131"/>
      <c r="DC164" s="131" t="str">
        <f>IF(OR(DB155="",DB163&lt;&gt;""),"",IF(AND('Schedule 1'!$G$44='Helper 1'!$P$2),IF(AND('Schedule 1'!$G$49&lt;&gt;"",'Schedule 1'!$G$50&lt;&gt;""),'Schedule 1'!$G$50-'Schedule 1'!$G$49+1,""),IF(AND('Schedule 1'!$G$15&lt;&gt;"",'Schedule 1'!$G$16&lt;&gt;""),'Schedule 1'!$G$16-'Schedule 1'!$G$15+1,"")))</f>
        <v/>
      </c>
      <c r="DD164" s="385"/>
      <c r="DE164" s="385"/>
      <c r="DF164" s="131"/>
      <c r="DG164" s="131"/>
      <c r="DH164" s="131" t="str">
        <f>IF(OR(DG155="",DG163&lt;&gt;""),"",IF(AND('Schedule 1'!$G$44='Helper 1'!$P$2),IF(AND('Schedule 1'!$G$49&lt;&gt;"",'Schedule 1'!$G$50&lt;&gt;""),'Schedule 1'!$G$50-'Schedule 1'!$G$49+1,""),IF(AND('Schedule 1'!$G$15&lt;&gt;"",'Schedule 1'!$G$16&lt;&gt;""),'Schedule 1'!$G$16-'Schedule 1'!$G$15+1,"")))</f>
        <v/>
      </c>
      <c r="DI164" s="385"/>
      <c r="DJ164" s="385"/>
      <c r="DK164" s="131"/>
      <c r="DL164" s="131"/>
      <c r="DM164" s="131" t="str">
        <f>IF(OR(DL155="",DL163&lt;&gt;""),"",IF(AND('Schedule 1'!$G$44='Helper 1'!$P$2),IF(AND('Schedule 1'!$G$49&lt;&gt;"",'Schedule 1'!$G$50&lt;&gt;""),'Schedule 1'!$G$50-'Schedule 1'!$G$49+1,""),IF(AND('Schedule 1'!$G$15&lt;&gt;"",'Schedule 1'!$G$16&lt;&gt;""),'Schedule 1'!$G$16-'Schedule 1'!$G$15+1,"")))</f>
        <v/>
      </c>
      <c r="DN164" s="385"/>
      <c r="DO164" s="385"/>
      <c r="DP164" s="131"/>
      <c r="DQ164" s="131"/>
      <c r="DR164" s="131" t="str">
        <f>IF(OR(DQ155="",DQ163&lt;&gt;""),"",IF(AND('Schedule 1'!$G$44='Helper 1'!$P$2),IF(AND('Schedule 1'!$G$49&lt;&gt;"",'Schedule 1'!$G$50&lt;&gt;""),'Schedule 1'!$G$50-'Schedule 1'!$G$49+1,""),IF(AND('Schedule 1'!$G$15&lt;&gt;"",'Schedule 1'!$G$16&lt;&gt;""),'Schedule 1'!$G$16-'Schedule 1'!$G$15+1,"")))</f>
        <v/>
      </c>
      <c r="DS164" s="385"/>
      <c r="DT164" s="385"/>
      <c r="DU164" s="131"/>
      <c r="DV164" s="131"/>
      <c r="DW164" s="131" t="str">
        <f>IF(OR(DV155="",DV163&lt;&gt;""),"",IF(AND('Schedule 1'!$G$44='Helper 1'!$P$2),IF(AND('Schedule 1'!$G$49&lt;&gt;"",'Schedule 1'!$G$50&lt;&gt;""),'Schedule 1'!$G$50-'Schedule 1'!$G$49+1,""),IF(AND('Schedule 1'!$G$15&lt;&gt;"",'Schedule 1'!$G$16&lt;&gt;""),'Schedule 1'!$G$16-'Schedule 1'!$G$15+1,"")))</f>
        <v/>
      </c>
      <c r="DX164" s="385"/>
      <c r="DY164" s="385"/>
      <c r="DZ164" s="131"/>
      <c r="EA164" s="131"/>
      <c r="EB164" s="131" t="str">
        <f>IF(OR(EA155="",EA163&lt;&gt;""),"",IF(AND('Schedule 1'!$G$44='Helper 1'!$P$2),IF(AND('Schedule 1'!$G$49&lt;&gt;"",'Schedule 1'!$G$50&lt;&gt;""),'Schedule 1'!$G$50-'Schedule 1'!$G$49+1,""),IF(AND('Schedule 1'!$G$15&lt;&gt;"",'Schedule 1'!$G$16&lt;&gt;""),'Schedule 1'!$G$16-'Schedule 1'!$G$15+1,"")))</f>
        <v/>
      </c>
      <c r="EC164" s="385"/>
      <c r="ED164" s="385"/>
      <c r="EE164" s="131"/>
      <c r="EF164" s="131"/>
      <c r="EG164" s="131" t="str">
        <f>IF(OR(EF155="",EF163&lt;&gt;""),"",IF(AND('Schedule 1'!$G$44='Helper 1'!$P$2),IF(AND('Schedule 1'!$G$49&lt;&gt;"",'Schedule 1'!$G$50&lt;&gt;""),'Schedule 1'!$G$50-'Schedule 1'!$G$49+1,""),IF(AND('Schedule 1'!$G$15&lt;&gt;"",'Schedule 1'!$G$16&lt;&gt;""),'Schedule 1'!$G$16-'Schedule 1'!$G$15+1,"")))</f>
        <v/>
      </c>
      <c r="EH164" s="385"/>
      <c r="EI164" s="385"/>
      <c r="EJ164" s="131"/>
      <c r="EK164" s="131"/>
      <c r="EL164" s="131" t="str">
        <f>IF(OR(EK155="",EK163&lt;&gt;""),"",IF(AND('Schedule 1'!$G$44='Helper 1'!$P$2),IF(AND('Schedule 1'!$G$49&lt;&gt;"",'Schedule 1'!$G$50&lt;&gt;""),'Schedule 1'!$G$50-'Schedule 1'!$G$49+1,""),IF(AND('Schedule 1'!$G$15&lt;&gt;"",'Schedule 1'!$G$16&lt;&gt;""),'Schedule 1'!$G$16-'Schedule 1'!$G$15+1,"")))</f>
        <v/>
      </c>
      <c r="EM164" s="385"/>
      <c r="EN164" s="385"/>
      <c r="EO164" s="131"/>
      <c r="EP164" s="131"/>
      <c r="EQ164" s="131" t="str">
        <f>IF(OR(EP155="",EP163&lt;&gt;""),"",IF(AND('Schedule 1'!$G$44='Helper 1'!$P$2),IF(AND('Schedule 1'!$G$49&lt;&gt;"",'Schedule 1'!$G$50&lt;&gt;""),'Schedule 1'!$G$50-'Schedule 1'!$G$49+1,""),IF(AND('Schedule 1'!$G$15&lt;&gt;"",'Schedule 1'!$G$16&lt;&gt;""),'Schedule 1'!$G$16-'Schedule 1'!$G$15+1,"")))</f>
        <v/>
      </c>
      <c r="ER164" s="385"/>
      <c r="ES164" s="385"/>
      <c r="ET164" s="131"/>
      <c r="EU164" s="131"/>
      <c r="EV164" s="131" t="str">
        <f>IF(OR(EU155="",EU163&lt;&gt;""),"",IF(AND('Schedule 1'!$G$44='Helper 1'!$P$2),IF(AND('Schedule 1'!$G$49&lt;&gt;"",'Schedule 1'!$G$50&lt;&gt;""),'Schedule 1'!$G$50-'Schedule 1'!$G$49+1,""),IF(AND('Schedule 1'!$G$15&lt;&gt;"",'Schedule 1'!$G$16&lt;&gt;""),'Schedule 1'!$G$16-'Schedule 1'!$G$15+1,"")))</f>
        <v/>
      </c>
      <c r="EW164" s="385"/>
      <c r="EX164" s="385"/>
      <c r="EY164" s="131"/>
      <c r="EZ164" s="131"/>
      <c r="FA164" s="131" t="str">
        <f>IF(OR(EZ155="",EZ163&lt;&gt;""),"",IF(AND('Schedule 1'!$G$44='Helper 1'!$P$2),IF(AND('Schedule 1'!$G$49&lt;&gt;"",'Schedule 1'!$G$50&lt;&gt;""),'Schedule 1'!$G$50-'Schedule 1'!$G$49+1,""),IF(AND('Schedule 1'!$G$15&lt;&gt;"",'Schedule 1'!$G$16&lt;&gt;""),'Schedule 1'!$G$16-'Schedule 1'!$G$15+1,"")))</f>
        <v/>
      </c>
      <c r="FB164" s="385"/>
      <c r="FC164" s="385"/>
      <c r="FD164" s="131"/>
      <c r="FE164" s="131"/>
      <c r="FF164" s="131" t="str">
        <f>IF(OR(FE155="",FE163&lt;&gt;""),"",IF(AND('Schedule 1'!$G$44='Helper 1'!$P$2),IF(AND('Schedule 1'!$G$49&lt;&gt;"",'Schedule 1'!$G$50&lt;&gt;""),'Schedule 1'!$G$50-'Schedule 1'!$G$49+1,""),IF(AND('Schedule 1'!$G$15&lt;&gt;"",'Schedule 1'!$G$16&lt;&gt;""),'Schedule 1'!$G$16-'Schedule 1'!$G$15+1,"")))</f>
        <v/>
      </c>
      <c r="FG164" s="385"/>
      <c r="FH164" s="385"/>
      <c r="FI164" s="131"/>
      <c r="FJ164" s="131"/>
      <c r="FK164" s="131" t="str">
        <f>IF(OR(FJ155="",FJ163&lt;&gt;""),"",IF(AND('Schedule 1'!$G$44='Helper 1'!$P$2),IF(AND('Schedule 1'!$G$49&lt;&gt;"",'Schedule 1'!$G$50&lt;&gt;""),'Schedule 1'!$G$50-'Schedule 1'!$G$49+1,""),IF(AND('Schedule 1'!$G$15&lt;&gt;"",'Schedule 1'!$G$16&lt;&gt;""),'Schedule 1'!$G$16-'Schedule 1'!$G$15+1,"")))</f>
        <v/>
      </c>
      <c r="FL164" s="385"/>
      <c r="FM164" s="385"/>
      <c r="FN164" s="131"/>
      <c r="FO164" s="131"/>
      <c r="FP164" s="131" t="str">
        <f>IF(OR(FO155="",FO163&lt;&gt;""),"",IF(AND('Schedule 1'!$G$44='Helper 1'!$P$2),IF(AND('Schedule 1'!$G$49&lt;&gt;"",'Schedule 1'!$G$50&lt;&gt;""),'Schedule 1'!$G$50-'Schedule 1'!$G$49+1,""),IF(AND('Schedule 1'!$G$15&lt;&gt;"",'Schedule 1'!$G$16&lt;&gt;""),'Schedule 1'!$G$16-'Schedule 1'!$G$15+1,"")))</f>
        <v/>
      </c>
      <c r="FQ164" s="385"/>
      <c r="FR164" s="385"/>
      <c r="FS164" s="131"/>
      <c r="FT164" s="131"/>
      <c r="FU164" s="131" t="str">
        <f>IF(OR(FT155="",FT163&lt;&gt;""),"",IF(AND('Schedule 1'!$G$44='Helper 1'!$P$2),IF(AND('Schedule 1'!$G$49&lt;&gt;"",'Schedule 1'!$G$50&lt;&gt;""),'Schedule 1'!$G$50-'Schedule 1'!$G$49+1,""),IF(AND('Schedule 1'!$G$15&lt;&gt;"",'Schedule 1'!$G$16&lt;&gt;""),'Schedule 1'!$G$16-'Schedule 1'!$G$15+1,"")))</f>
        <v/>
      </c>
      <c r="FV164" s="385"/>
      <c r="FW164" s="385"/>
      <c r="FX164" s="131"/>
      <c r="FY164" s="131"/>
      <c r="FZ164" s="131" t="str">
        <f>IF(OR(FY155="",FY163&lt;&gt;""),"",IF(AND('Schedule 1'!$G$44='Helper 1'!$P$2),IF(AND('Schedule 1'!$G$49&lt;&gt;"",'Schedule 1'!$G$50&lt;&gt;""),'Schedule 1'!$G$50-'Schedule 1'!$G$49+1,""),IF(AND('Schedule 1'!$G$15&lt;&gt;"",'Schedule 1'!$G$16&lt;&gt;""),'Schedule 1'!$G$16-'Schedule 1'!$G$15+1,"")))</f>
        <v/>
      </c>
      <c r="GA164" s="385"/>
      <c r="GB164" s="385"/>
      <c r="GC164" s="131"/>
      <c r="GD164" s="131"/>
      <c r="GE164" s="131" t="str">
        <f>IF(OR(GD155="",GD163&lt;&gt;""),"",IF(AND('Schedule 1'!$G$44='Helper 1'!$P$2),IF(AND('Schedule 1'!$G$49&lt;&gt;"",'Schedule 1'!$G$50&lt;&gt;""),'Schedule 1'!$G$50-'Schedule 1'!$G$49+1,""),IF(AND('Schedule 1'!$G$15&lt;&gt;"",'Schedule 1'!$G$16&lt;&gt;""),'Schedule 1'!$G$16-'Schedule 1'!$G$15+1,"")))</f>
        <v/>
      </c>
      <c r="GF164" s="385"/>
      <c r="GG164" s="385"/>
      <c r="GH164" s="131"/>
      <c r="GI164" s="131"/>
      <c r="GJ164" s="131" t="str">
        <f>IF(OR(GI155="",GI163&lt;&gt;""),"",IF(AND('Schedule 1'!$G$44='Helper 1'!$P$2),IF(AND('Schedule 1'!$G$49&lt;&gt;"",'Schedule 1'!$G$50&lt;&gt;""),'Schedule 1'!$G$50-'Schedule 1'!$G$49+1,""),IF(AND('Schedule 1'!$G$15&lt;&gt;"",'Schedule 1'!$G$16&lt;&gt;""),'Schedule 1'!$G$16-'Schedule 1'!$G$15+1,"")))</f>
        <v/>
      </c>
      <c r="GK164" s="385"/>
      <c r="GL164" s="385"/>
      <c r="GM164" s="131"/>
      <c r="GN164" s="131"/>
      <c r="GO164" s="131" t="str">
        <f>IF(OR(GN155="",GN163&lt;&gt;""),"",IF(AND('Schedule 1'!$G$44='Helper 1'!$P$2),IF(AND('Schedule 1'!$G$49&lt;&gt;"",'Schedule 1'!$G$50&lt;&gt;""),'Schedule 1'!$G$50-'Schedule 1'!$G$49+1,""),IF(AND('Schedule 1'!$G$15&lt;&gt;"",'Schedule 1'!$G$16&lt;&gt;""),'Schedule 1'!$G$16-'Schedule 1'!$G$15+1,"")))</f>
        <v/>
      </c>
      <c r="GP164" s="385"/>
      <c r="GQ164" s="385"/>
      <c r="GR164" s="131"/>
      <c r="GS164" s="131"/>
      <c r="GT164" s="131" t="str">
        <f>IF(OR(GS155="",GS163&lt;&gt;""),"",IF(AND('Schedule 1'!$G$44='Helper 1'!$P$2),IF(AND('Schedule 1'!$G$49&lt;&gt;"",'Schedule 1'!$G$50&lt;&gt;""),'Schedule 1'!$G$50-'Schedule 1'!$G$49+1,""),IF(AND('Schedule 1'!$G$15&lt;&gt;"",'Schedule 1'!$G$16&lt;&gt;""),'Schedule 1'!$G$16-'Schedule 1'!$G$15+1,"")))</f>
        <v/>
      </c>
      <c r="GU164" s="385"/>
      <c r="GV164" s="385"/>
      <c r="GW164" s="131"/>
      <c r="GX164" s="131"/>
      <c r="GY164" s="131" t="str">
        <f>IF(OR(GX155="",GX163&lt;&gt;""),"",IF(AND('Schedule 1'!$G$44='Helper 1'!$P$2),IF(AND('Schedule 1'!$G$49&lt;&gt;"",'Schedule 1'!$G$50&lt;&gt;""),'Schedule 1'!$G$50-'Schedule 1'!$G$49+1,""),IF(AND('Schedule 1'!$G$15&lt;&gt;"",'Schedule 1'!$G$16&lt;&gt;""),'Schedule 1'!$G$16-'Schedule 1'!$G$15+1,"")))</f>
        <v/>
      </c>
      <c r="GZ164" s="385"/>
      <c r="HA164" s="385"/>
      <c r="HB164" s="131"/>
      <c r="HC164" s="131"/>
      <c r="HD164" s="131" t="str">
        <f>IF(OR(HC155="",HC163&lt;&gt;""),"",IF(AND('Schedule 1'!$G$44='Helper 1'!$P$2),IF(AND('Schedule 1'!$G$49&lt;&gt;"",'Schedule 1'!$G$50&lt;&gt;""),'Schedule 1'!$G$50-'Schedule 1'!$G$49+1,""),IF(AND('Schedule 1'!$G$15&lt;&gt;"",'Schedule 1'!$G$16&lt;&gt;""),'Schedule 1'!$G$16-'Schedule 1'!$G$15+1,"")))</f>
        <v/>
      </c>
      <c r="HE164" s="385"/>
      <c r="HF164" s="385"/>
      <c r="HG164" s="131"/>
      <c r="HH164" s="131"/>
      <c r="HI164" s="131" t="str">
        <f>IF(OR(HH155="",HH163&lt;&gt;""),"",IF(AND('Schedule 1'!$G$44='Helper 1'!$P$2),IF(AND('Schedule 1'!$G$49&lt;&gt;"",'Schedule 1'!$G$50&lt;&gt;""),'Schedule 1'!$G$50-'Schedule 1'!$G$49+1,""),IF(AND('Schedule 1'!$G$15&lt;&gt;"",'Schedule 1'!$G$16&lt;&gt;""),'Schedule 1'!$G$16-'Schedule 1'!$G$15+1,"")))</f>
        <v/>
      </c>
      <c r="HJ164" s="385"/>
      <c r="HK164" s="385"/>
      <c r="HL164" s="131"/>
      <c r="HM164" s="131"/>
      <c r="HN164" s="131" t="str">
        <f>IF(OR(HM155="",HM163&lt;&gt;""),"",IF(AND('Schedule 1'!$G$44='Helper 1'!$P$2),IF(AND('Schedule 1'!$G$49&lt;&gt;"",'Schedule 1'!$G$50&lt;&gt;""),'Schedule 1'!$G$50-'Schedule 1'!$G$49+1,""),IF(AND('Schedule 1'!$G$15&lt;&gt;"",'Schedule 1'!$G$16&lt;&gt;""),'Schedule 1'!$G$16-'Schedule 1'!$G$15+1,"")))</f>
        <v/>
      </c>
      <c r="HO164" s="385"/>
      <c r="HP164" s="385"/>
      <c r="HQ164" s="131"/>
      <c r="HR164" s="131"/>
      <c r="HS164" s="131" t="str">
        <f>IF(OR(HR155="",HR163&lt;&gt;""),"",IF(AND('Schedule 1'!$G$44='Helper 1'!$P$2),IF(AND('Schedule 1'!$G$49&lt;&gt;"",'Schedule 1'!$G$50&lt;&gt;""),'Schedule 1'!$G$50-'Schedule 1'!$G$49+1,""),IF(AND('Schedule 1'!$G$15&lt;&gt;"",'Schedule 1'!$G$16&lt;&gt;""),'Schedule 1'!$G$16-'Schedule 1'!$G$15+1,"")))</f>
        <v/>
      </c>
      <c r="HT164" s="385"/>
      <c r="HU164" s="385"/>
      <c r="HV164" s="131"/>
      <c r="HW164" s="131"/>
      <c r="HX164" s="131" t="str">
        <f>IF(OR(HW155="",HW163&lt;&gt;""),"",IF(AND('Schedule 1'!$G$44='Helper 1'!$P$2),IF(AND('Schedule 1'!$G$49&lt;&gt;"",'Schedule 1'!$G$50&lt;&gt;""),'Schedule 1'!$G$50-'Schedule 1'!$G$49+1,""),IF(AND('Schedule 1'!$G$15&lt;&gt;"",'Schedule 1'!$G$16&lt;&gt;""),'Schedule 1'!$G$16-'Schedule 1'!$G$15+1,"")))</f>
        <v/>
      </c>
      <c r="HY164" s="385"/>
      <c r="HZ164" s="385"/>
      <c r="IA164" s="131"/>
      <c r="IB164" s="131"/>
      <c r="IC164" s="131" t="str">
        <f>IF(OR(IB155="",IB163&lt;&gt;""),"",IF(AND('Schedule 1'!$G$44='Helper 1'!$P$2),IF(AND('Schedule 1'!$G$49&lt;&gt;"",'Schedule 1'!$G$50&lt;&gt;""),'Schedule 1'!$G$50-'Schedule 1'!$G$49+1,""),IF(AND('Schedule 1'!$G$15&lt;&gt;"",'Schedule 1'!$G$16&lt;&gt;""),'Schedule 1'!$G$16-'Schedule 1'!$G$15+1,"")))</f>
        <v/>
      </c>
      <c r="ID164" s="385"/>
      <c r="IE164" s="385"/>
      <c r="IF164" s="131"/>
      <c r="IG164" s="131"/>
      <c r="IH164" s="131" t="str">
        <f>IF(OR(IG155="",IG163&lt;&gt;""),"",IF(AND('Schedule 1'!$G$44='Helper 1'!$P$2),IF(AND('Schedule 1'!$G$49&lt;&gt;"",'Schedule 1'!$G$50&lt;&gt;""),'Schedule 1'!$G$50-'Schedule 1'!$G$49+1,""),IF(AND('Schedule 1'!$G$15&lt;&gt;"",'Schedule 1'!$G$16&lt;&gt;""),'Schedule 1'!$G$16-'Schedule 1'!$G$15+1,"")))</f>
        <v/>
      </c>
      <c r="II164" s="385"/>
      <c r="IJ164" s="385"/>
      <c r="IK164" s="131"/>
      <c r="IL164" s="131"/>
      <c r="IM164" s="131" t="str">
        <f>IF(OR(IL155="",IL163&lt;&gt;""),"",IF(AND('Schedule 1'!$G$44='Helper 1'!$P$2),IF(AND('Schedule 1'!$G$49&lt;&gt;"",'Schedule 1'!$G$50&lt;&gt;""),'Schedule 1'!$G$50-'Schedule 1'!$G$49+1,""),IF(AND('Schedule 1'!$G$15&lt;&gt;"",'Schedule 1'!$G$16&lt;&gt;""),'Schedule 1'!$G$16-'Schedule 1'!$G$15+1,"")))</f>
        <v/>
      </c>
      <c r="IN164" s="385"/>
      <c r="IO164" s="385"/>
      <c r="IP164" s="131"/>
      <c r="IQ164" s="131"/>
      <c r="IR164" s="131" t="str">
        <f>IF(OR(IQ155="",IQ163&lt;&gt;""),"",IF(AND('Schedule 1'!$G$44='Helper 1'!$P$2),IF(AND('Schedule 1'!$G$49&lt;&gt;"",'Schedule 1'!$G$50&lt;&gt;""),'Schedule 1'!$G$50-'Schedule 1'!$G$49+1,""),IF(AND('Schedule 1'!$G$15&lt;&gt;"",'Schedule 1'!$G$16&lt;&gt;""),'Schedule 1'!$G$16-'Schedule 1'!$G$15+1,"")))</f>
        <v/>
      </c>
      <c r="IS164" s="385"/>
      <c r="IT164" s="385"/>
      <c r="IU164" s="131"/>
      <c r="IV164" s="131"/>
      <c r="IW164" s="131" t="str">
        <f>IF(OR(IV155="",IV163&lt;&gt;""),"",IF(AND('Schedule 1'!$G$44='Helper 1'!$P$2),IF(AND('Schedule 1'!$G$49&lt;&gt;"",'Schedule 1'!$G$50&lt;&gt;""),'Schedule 1'!$G$50-'Schedule 1'!$G$49+1,""),IF(AND('Schedule 1'!$G$15&lt;&gt;"",'Schedule 1'!$G$16&lt;&gt;""),'Schedule 1'!$G$16-'Schedule 1'!$G$15+1,"")))</f>
        <v/>
      </c>
      <c r="IX164" s="385"/>
      <c r="IY164" s="386"/>
      <c r="IZ164" s="405"/>
      <c r="JA164" s="378"/>
      <c r="JB164" s="256"/>
      <c r="JC164" s="256"/>
    </row>
    <row r="165" spans="1:263" s="3" customFormat="1" x14ac:dyDescent="0.35">
      <c r="A165" s="198"/>
      <c r="B165" s="359"/>
      <c r="C165" s="239"/>
      <c r="D165" s="160"/>
      <c r="E165" s="102"/>
      <c r="F165" s="289"/>
      <c r="G165" s="148"/>
      <c r="H165" s="150"/>
      <c r="I165" s="202"/>
      <c r="J165" s="324"/>
      <c r="K165" s="131"/>
      <c r="L165" s="387"/>
      <c r="M165" s="385"/>
      <c r="N165" s="385"/>
      <c r="O165" s="131"/>
      <c r="P165" s="131"/>
      <c r="Q165" s="387"/>
      <c r="R165" s="385"/>
      <c r="S165" s="385"/>
      <c r="T165" s="131"/>
      <c r="U165" s="131"/>
      <c r="V165" s="387"/>
      <c r="W165" s="385"/>
      <c r="X165" s="385"/>
      <c r="Y165" s="131"/>
      <c r="Z165" s="131"/>
      <c r="AA165" s="387"/>
      <c r="AB165" s="385"/>
      <c r="AC165" s="385"/>
      <c r="AD165" s="131"/>
      <c r="AE165" s="131"/>
      <c r="AF165" s="387"/>
      <c r="AG165" s="385"/>
      <c r="AH165" s="385"/>
      <c r="AI165" s="131"/>
      <c r="AJ165" s="131"/>
      <c r="AK165" s="387"/>
      <c r="AL165" s="385"/>
      <c r="AM165" s="385"/>
      <c r="AN165" s="131"/>
      <c r="AO165" s="131"/>
      <c r="AP165" s="387"/>
      <c r="AQ165" s="385"/>
      <c r="AR165" s="385"/>
      <c r="AS165" s="131"/>
      <c r="AT165" s="131"/>
      <c r="AU165" s="387"/>
      <c r="AV165" s="385"/>
      <c r="AW165" s="385"/>
      <c r="AX165" s="131"/>
      <c r="AY165" s="131"/>
      <c r="AZ165" s="387"/>
      <c r="BA165" s="385"/>
      <c r="BB165" s="385"/>
      <c r="BC165" s="131"/>
      <c r="BD165" s="131"/>
      <c r="BE165" s="387"/>
      <c r="BF165" s="385"/>
      <c r="BG165" s="385"/>
      <c r="BH165" s="131"/>
      <c r="BI165" s="131"/>
      <c r="BJ165" s="387"/>
      <c r="BK165" s="385"/>
      <c r="BL165" s="385"/>
      <c r="BM165" s="131"/>
      <c r="BN165" s="131"/>
      <c r="BO165" s="387"/>
      <c r="BP165" s="385"/>
      <c r="BQ165" s="385"/>
      <c r="BR165" s="131"/>
      <c r="BS165" s="131"/>
      <c r="BT165" s="387"/>
      <c r="BU165" s="385"/>
      <c r="BV165" s="385"/>
      <c r="BW165" s="131"/>
      <c r="BX165" s="131"/>
      <c r="BY165" s="387"/>
      <c r="BZ165" s="385"/>
      <c r="CA165" s="385"/>
      <c r="CB165" s="131"/>
      <c r="CC165" s="131"/>
      <c r="CD165" s="387"/>
      <c r="CE165" s="385"/>
      <c r="CF165" s="385"/>
      <c r="CG165" s="131"/>
      <c r="CH165" s="131"/>
      <c r="CI165" s="387"/>
      <c r="CJ165" s="385"/>
      <c r="CK165" s="385"/>
      <c r="CL165" s="131"/>
      <c r="CM165" s="131"/>
      <c r="CN165" s="387"/>
      <c r="CO165" s="385"/>
      <c r="CP165" s="385"/>
      <c r="CQ165" s="131"/>
      <c r="CR165" s="131"/>
      <c r="CS165" s="387"/>
      <c r="CT165" s="385"/>
      <c r="CU165" s="385"/>
      <c r="CV165" s="131"/>
      <c r="CW165" s="131"/>
      <c r="CX165" s="387"/>
      <c r="CY165" s="385"/>
      <c r="CZ165" s="385"/>
      <c r="DA165" s="131"/>
      <c r="DB165" s="131"/>
      <c r="DC165" s="387"/>
      <c r="DD165" s="385"/>
      <c r="DE165" s="385"/>
      <c r="DF165" s="131"/>
      <c r="DG165" s="131"/>
      <c r="DH165" s="387"/>
      <c r="DI165" s="385"/>
      <c r="DJ165" s="385"/>
      <c r="DK165" s="131"/>
      <c r="DL165" s="131"/>
      <c r="DM165" s="387"/>
      <c r="DN165" s="385"/>
      <c r="DO165" s="385"/>
      <c r="DP165" s="131"/>
      <c r="DQ165" s="131"/>
      <c r="DR165" s="387"/>
      <c r="DS165" s="385"/>
      <c r="DT165" s="385"/>
      <c r="DU165" s="131"/>
      <c r="DV165" s="131"/>
      <c r="DW165" s="387"/>
      <c r="DX165" s="385"/>
      <c r="DY165" s="385"/>
      <c r="DZ165" s="131"/>
      <c r="EA165" s="131"/>
      <c r="EB165" s="387"/>
      <c r="EC165" s="385"/>
      <c r="ED165" s="385"/>
      <c r="EE165" s="131"/>
      <c r="EF165" s="131"/>
      <c r="EG165" s="387"/>
      <c r="EH165" s="385"/>
      <c r="EI165" s="385"/>
      <c r="EJ165" s="131"/>
      <c r="EK165" s="131"/>
      <c r="EL165" s="387"/>
      <c r="EM165" s="385"/>
      <c r="EN165" s="385"/>
      <c r="EO165" s="131"/>
      <c r="EP165" s="131"/>
      <c r="EQ165" s="387"/>
      <c r="ER165" s="385"/>
      <c r="ES165" s="385"/>
      <c r="ET165" s="131"/>
      <c r="EU165" s="131"/>
      <c r="EV165" s="387"/>
      <c r="EW165" s="385"/>
      <c r="EX165" s="385"/>
      <c r="EY165" s="131"/>
      <c r="EZ165" s="131"/>
      <c r="FA165" s="387"/>
      <c r="FB165" s="385"/>
      <c r="FC165" s="385"/>
      <c r="FD165" s="131"/>
      <c r="FE165" s="131"/>
      <c r="FF165" s="387"/>
      <c r="FG165" s="385"/>
      <c r="FH165" s="385"/>
      <c r="FI165" s="131"/>
      <c r="FJ165" s="131"/>
      <c r="FK165" s="387"/>
      <c r="FL165" s="385"/>
      <c r="FM165" s="385"/>
      <c r="FN165" s="131"/>
      <c r="FO165" s="131"/>
      <c r="FP165" s="387"/>
      <c r="FQ165" s="385"/>
      <c r="FR165" s="385"/>
      <c r="FS165" s="131"/>
      <c r="FT165" s="131"/>
      <c r="FU165" s="387"/>
      <c r="FV165" s="385"/>
      <c r="FW165" s="385"/>
      <c r="FX165" s="131"/>
      <c r="FY165" s="131"/>
      <c r="FZ165" s="387"/>
      <c r="GA165" s="385"/>
      <c r="GB165" s="385"/>
      <c r="GC165" s="131"/>
      <c r="GD165" s="131"/>
      <c r="GE165" s="387"/>
      <c r="GF165" s="385"/>
      <c r="GG165" s="385"/>
      <c r="GH165" s="131"/>
      <c r="GI165" s="131"/>
      <c r="GJ165" s="387"/>
      <c r="GK165" s="385"/>
      <c r="GL165" s="385"/>
      <c r="GM165" s="131"/>
      <c r="GN165" s="131"/>
      <c r="GO165" s="387"/>
      <c r="GP165" s="385"/>
      <c r="GQ165" s="385"/>
      <c r="GR165" s="131"/>
      <c r="GS165" s="131"/>
      <c r="GT165" s="387"/>
      <c r="GU165" s="385"/>
      <c r="GV165" s="385"/>
      <c r="GW165" s="131"/>
      <c r="GX165" s="131"/>
      <c r="GY165" s="387"/>
      <c r="GZ165" s="385"/>
      <c r="HA165" s="385"/>
      <c r="HB165" s="131"/>
      <c r="HC165" s="131"/>
      <c r="HD165" s="387"/>
      <c r="HE165" s="385"/>
      <c r="HF165" s="385"/>
      <c r="HG165" s="131"/>
      <c r="HH165" s="131"/>
      <c r="HI165" s="387"/>
      <c r="HJ165" s="385"/>
      <c r="HK165" s="385"/>
      <c r="HL165" s="131"/>
      <c r="HM165" s="131"/>
      <c r="HN165" s="387"/>
      <c r="HO165" s="385"/>
      <c r="HP165" s="385"/>
      <c r="HQ165" s="131"/>
      <c r="HR165" s="131"/>
      <c r="HS165" s="387"/>
      <c r="HT165" s="385"/>
      <c r="HU165" s="385"/>
      <c r="HV165" s="131"/>
      <c r="HW165" s="131"/>
      <c r="HX165" s="387"/>
      <c r="HY165" s="385"/>
      <c r="HZ165" s="385"/>
      <c r="IA165" s="131"/>
      <c r="IB165" s="131"/>
      <c r="IC165" s="387"/>
      <c r="ID165" s="385"/>
      <c r="IE165" s="385"/>
      <c r="IF165" s="131"/>
      <c r="IG165" s="131"/>
      <c r="IH165" s="387"/>
      <c r="II165" s="385"/>
      <c r="IJ165" s="385"/>
      <c r="IK165" s="131"/>
      <c r="IL165" s="131"/>
      <c r="IM165" s="387"/>
      <c r="IN165" s="385"/>
      <c r="IO165" s="385"/>
      <c r="IP165" s="131"/>
      <c r="IQ165" s="131"/>
      <c r="IR165" s="387"/>
      <c r="IS165" s="385"/>
      <c r="IT165" s="385"/>
      <c r="IU165" s="131"/>
      <c r="IV165" s="131"/>
      <c r="IW165" s="387"/>
      <c r="IX165" s="385"/>
      <c r="IY165" s="386"/>
      <c r="IZ165" s="405"/>
      <c r="JA165" s="378"/>
      <c r="JB165" s="256"/>
      <c r="JC165" s="256"/>
    </row>
    <row r="166" spans="1:263" s="3" customFormat="1" x14ac:dyDescent="0.35">
      <c r="A166" s="198"/>
      <c r="B166" s="359"/>
      <c r="C166" s="45" t="s">
        <v>926</v>
      </c>
      <c r="D166" s="160" t="s">
        <v>927</v>
      </c>
      <c r="E166" s="102"/>
      <c r="F166" s="289"/>
      <c r="G166" s="148"/>
      <c r="H166" s="150"/>
      <c r="I166" s="202"/>
      <c r="J166" s="324"/>
      <c r="K166" s="131"/>
      <c r="L166" s="413" t="str">
        <f>IFERROR(MIN(1,ROUND(L162/L164,4)),"")</f>
        <v/>
      </c>
      <c r="M166" s="385"/>
      <c r="N166" s="385"/>
      <c r="O166" s="131"/>
      <c r="P166" s="131"/>
      <c r="Q166" s="413" t="str">
        <f>IFERROR(MIN(1,ROUND(Q162/Q164,4)),"")</f>
        <v/>
      </c>
      <c r="R166" s="385"/>
      <c r="S166" s="385"/>
      <c r="T166" s="131"/>
      <c r="U166" s="131"/>
      <c r="V166" s="413" t="str">
        <f>IFERROR(MIN(1,ROUND(V162/V164,4)),"")</f>
        <v/>
      </c>
      <c r="W166" s="385"/>
      <c r="X166" s="385"/>
      <c r="Y166" s="131"/>
      <c r="Z166" s="131"/>
      <c r="AA166" s="413" t="str">
        <f>IFERROR(MIN(1,ROUND(AA162/AA164,4)),"")</f>
        <v/>
      </c>
      <c r="AB166" s="385"/>
      <c r="AC166" s="385"/>
      <c r="AD166" s="131"/>
      <c r="AE166" s="131"/>
      <c r="AF166" s="413" t="str">
        <f>IFERROR(MIN(1,ROUND(AF162/AF164,4)),"")</f>
        <v/>
      </c>
      <c r="AG166" s="385"/>
      <c r="AH166" s="385"/>
      <c r="AI166" s="131"/>
      <c r="AJ166" s="131"/>
      <c r="AK166" s="413" t="str">
        <f>IFERROR(MIN(1,ROUND(AK162/AK164,4)),"")</f>
        <v/>
      </c>
      <c r="AL166" s="385"/>
      <c r="AM166" s="385"/>
      <c r="AN166" s="131"/>
      <c r="AO166" s="131"/>
      <c r="AP166" s="413" t="str">
        <f>IFERROR(MIN(1,ROUND(AP162/AP164,4)),"")</f>
        <v/>
      </c>
      <c r="AQ166" s="385"/>
      <c r="AR166" s="385"/>
      <c r="AS166" s="131"/>
      <c r="AT166" s="131"/>
      <c r="AU166" s="413" t="str">
        <f>IFERROR(MIN(1,ROUND(AU162/AU164,4)),"")</f>
        <v/>
      </c>
      <c r="AV166" s="385"/>
      <c r="AW166" s="385"/>
      <c r="AX166" s="131"/>
      <c r="AY166" s="131"/>
      <c r="AZ166" s="413" t="str">
        <f>IFERROR(MIN(1,ROUND(AZ162/AZ164,4)),"")</f>
        <v/>
      </c>
      <c r="BA166" s="385"/>
      <c r="BB166" s="385"/>
      <c r="BC166" s="131"/>
      <c r="BD166" s="131"/>
      <c r="BE166" s="413" t="str">
        <f>IFERROR(MIN(1,ROUND(BE162/BE164,4)),"")</f>
        <v/>
      </c>
      <c r="BF166" s="385"/>
      <c r="BG166" s="385"/>
      <c r="BH166" s="131"/>
      <c r="BI166" s="131"/>
      <c r="BJ166" s="413" t="str">
        <f>IFERROR(MIN(1,ROUND(BJ162/BJ164,4)),"")</f>
        <v/>
      </c>
      <c r="BK166" s="385"/>
      <c r="BL166" s="385"/>
      <c r="BM166" s="131"/>
      <c r="BN166" s="131"/>
      <c r="BO166" s="413" t="str">
        <f>IFERROR(MIN(1,ROUND(BO162/BO164,4)),"")</f>
        <v/>
      </c>
      <c r="BP166" s="385"/>
      <c r="BQ166" s="385"/>
      <c r="BR166" s="131"/>
      <c r="BS166" s="131"/>
      <c r="BT166" s="413" t="str">
        <f>IFERROR(MIN(1,ROUND(BT162/BT164,4)),"")</f>
        <v/>
      </c>
      <c r="BU166" s="385"/>
      <c r="BV166" s="385"/>
      <c r="BW166" s="131"/>
      <c r="BX166" s="131"/>
      <c r="BY166" s="413" t="str">
        <f>IFERROR(MIN(1,ROUND(BY162/BY164,4)),"")</f>
        <v/>
      </c>
      <c r="BZ166" s="385"/>
      <c r="CA166" s="385"/>
      <c r="CB166" s="131"/>
      <c r="CC166" s="131"/>
      <c r="CD166" s="413" t="str">
        <f>IFERROR(MIN(1,ROUND(CD162/CD164,4)),"")</f>
        <v/>
      </c>
      <c r="CE166" s="385"/>
      <c r="CF166" s="385"/>
      <c r="CG166" s="131"/>
      <c r="CH166" s="131"/>
      <c r="CI166" s="413" t="str">
        <f>IFERROR(MIN(1,ROUND(CI162/CI164,4)),"")</f>
        <v/>
      </c>
      <c r="CJ166" s="385"/>
      <c r="CK166" s="385"/>
      <c r="CL166" s="131"/>
      <c r="CM166" s="131"/>
      <c r="CN166" s="413" t="str">
        <f>IFERROR(MIN(1,ROUND(CN162/CN164,4)),"")</f>
        <v/>
      </c>
      <c r="CO166" s="385"/>
      <c r="CP166" s="385"/>
      <c r="CQ166" s="131"/>
      <c r="CR166" s="131"/>
      <c r="CS166" s="413" t="str">
        <f>IFERROR(MIN(1,ROUND(CS162/CS164,4)),"")</f>
        <v/>
      </c>
      <c r="CT166" s="385"/>
      <c r="CU166" s="385"/>
      <c r="CV166" s="131"/>
      <c r="CW166" s="131"/>
      <c r="CX166" s="413" t="str">
        <f>IFERROR(MIN(1,ROUND(CX162/CX164,4)),"")</f>
        <v/>
      </c>
      <c r="CY166" s="385"/>
      <c r="CZ166" s="385"/>
      <c r="DA166" s="131"/>
      <c r="DB166" s="131"/>
      <c r="DC166" s="413" t="str">
        <f>IFERROR(MIN(1,ROUND(DC162/DC164,4)),"")</f>
        <v/>
      </c>
      <c r="DD166" s="385"/>
      <c r="DE166" s="385"/>
      <c r="DF166" s="131"/>
      <c r="DG166" s="131"/>
      <c r="DH166" s="413" t="str">
        <f>IFERROR(MIN(1,ROUND(DH162/DH164,4)),"")</f>
        <v/>
      </c>
      <c r="DI166" s="385"/>
      <c r="DJ166" s="385"/>
      <c r="DK166" s="131"/>
      <c r="DL166" s="131"/>
      <c r="DM166" s="413" t="str">
        <f>IFERROR(MIN(1,ROUND(DM162/DM164,4)),"")</f>
        <v/>
      </c>
      <c r="DN166" s="385"/>
      <c r="DO166" s="385"/>
      <c r="DP166" s="131"/>
      <c r="DQ166" s="131"/>
      <c r="DR166" s="413" t="str">
        <f>IFERROR(MIN(1,ROUND(DR162/DR164,4)),"")</f>
        <v/>
      </c>
      <c r="DS166" s="385"/>
      <c r="DT166" s="385"/>
      <c r="DU166" s="131"/>
      <c r="DV166" s="131"/>
      <c r="DW166" s="413" t="str">
        <f>IFERROR(MIN(1,ROUND(DW162/DW164,4)),"")</f>
        <v/>
      </c>
      <c r="DX166" s="385"/>
      <c r="DY166" s="385"/>
      <c r="DZ166" s="131"/>
      <c r="EA166" s="131"/>
      <c r="EB166" s="413" t="str">
        <f>IFERROR(MIN(1,ROUND(EB162/EB164,4)),"")</f>
        <v/>
      </c>
      <c r="EC166" s="385"/>
      <c r="ED166" s="385"/>
      <c r="EE166" s="131"/>
      <c r="EF166" s="131"/>
      <c r="EG166" s="413" t="str">
        <f>IFERROR(MIN(1,ROUND(EG162/EG164,4)),"")</f>
        <v/>
      </c>
      <c r="EH166" s="385"/>
      <c r="EI166" s="385"/>
      <c r="EJ166" s="131"/>
      <c r="EK166" s="131"/>
      <c r="EL166" s="413" t="str">
        <f>IFERROR(MIN(1,ROUND(EL162/EL164,4)),"")</f>
        <v/>
      </c>
      <c r="EM166" s="385"/>
      <c r="EN166" s="385"/>
      <c r="EO166" s="131"/>
      <c r="EP166" s="131"/>
      <c r="EQ166" s="413" t="str">
        <f>IFERROR(MIN(1,ROUND(EQ162/EQ164,4)),"")</f>
        <v/>
      </c>
      <c r="ER166" s="385"/>
      <c r="ES166" s="385"/>
      <c r="ET166" s="131"/>
      <c r="EU166" s="131"/>
      <c r="EV166" s="413" t="str">
        <f>IFERROR(MIN(1,ROUND(EV162/EV164,4)),"")</f>
        <v/>
      </c>
      <c r="EW166" s="385"/>
      <c r="EX166" s="385"/>
      <c r="EY166" s="131"/>
      <c r="EZ166" s="131"/>
      <c r="FA166" s="413" t="str">
        <f>IFERROR(MIN(1,ROUND(FA162/FA164,4)),"")</f>
        <v/>
      </c>
      <c r="FB166" s="385"/>
      <c r="FC166" s="385"/>
      <c r="FD166" s="131"/>
      <c r="FE166" s="131"/>
      <c r="FF166" s="413" t="str">
        <f>IFERROR(MIN(1,ROUND(FF162/FF164,4)),"")</f>
        <v/>
      </c>
      <c r="FG166" s="385"/>
      <c r="FH166" s="385"/>
      <c r="FI166" s="131"/>
      <c r="FJ166" s="131"/>
      <c r="FK166" s="413" t="str">
        <f>IFERROR(MIN(1,ROUND(FK162/FK164,4)),"")</f>
        <v/>
      </c>
      <c r="FL166" s="385"/>
      <c r="FM166" s="385"/>
      <c r="FN166" s="131"/>
      <c r="FO166" s="131"/>
      <c r="FP166" s="413" t="str">
        <f>IFERROR(MIN(1,ROUND(FP162/FP164,4)),"")</f>
        <v/>
      </c>
      <c r="FQ166" s="385"/>
      <c r="FR166" s="385"/>
      <c r="FS166" s="131"/>
      <c r="FT166" s="131"/>
      <c r="FU166" s="413" t="str">
        <f>IFERROR(MIN(1,ROUND(FU162/FU164,4)),"")</f>
        <v/>
      </c>
      <c r="FV166" s="385"/>
      <c r="FW166" s="385"/>
      <c r="FX166" s="131"/>
      <c r="FY166" s="131"/>
      <c r="FZ166" s="413" t="str">
        <f>IFERROR(MIN(1,ROUND(FZ162/FZ164,4)),"")</f>
        <v/>
      </c>
      <c r="GA166" s="385"/>
      <c r="GB166" s="385"/>
      <c r="GC166" s="131"/>
      <c r="GD166" s="131"/>
      <c r="GE166" s="413" t="str">
        <f>IFERROR(MIN(1,ROUND(GE162/GE164,4)),"")</f>
        <v/>
      </c>
      <c r="GF166" s="385"/>
      <c r="GG166" s="385"/>
      <c r="GH166" s="131"/>
      <c r="GI166" s="131"/>
      <c r="GJ166" s="413" t="str">
        <f>IFERROR(MIN(1,ROUND(GJ162/GJ164,4)),"")</f>
        <v/>
      </c>
      <c r="GK166" s="385"/>
      <c r="GL166" s="385"/>
      <c r="GM166" s="131"/>
      <c r="GN166" s="131"/>
      <c r="GO166" s="413" t="str">
        <f>IFERROR(MIN(1,ROUND(GO162/GO164,4)),"")</f>
        <v/>
      </c>
      <c r="GP166" s="385"/>
      <c r="GQ166" s="385"/>
      <c r="GR166" s="131"/>
      <c r="GS166" s="131"/>
      <c r="GT166" s="413" t="str">
        <f>IFERROR(MIN(1,ROUND(GT162/GT164,4)),"")</f>
        <v/>
      </c>
      <c r="GU166" s="385"/>
      <c r="GV166" s="385"/>
      <c r="GW166" s="131"/>
      <c r="GX166" s="131"/>
      <c r="GY166" s="413" t="str">
        <f>IFERROR(MIN(1,ROUND(GY162/GY164,4)),"")</f>
        <v/>
      </c>
      <c r="GZ166" s="385"/>
      <c r="HA166" s="385"/>
      <c r="HB166" s="131"/>
      <c r="HC166" s="131"/>
      <c r="HD166" s="413" t="str">
        <f>IFERROR(MIN(1,ROUND(HD162/HD164,4)),"")</f>
        <v/>
      </c>
      <c r="HE166" s="385"/>
      <c r="HF166" s="385"/>
      <c r="HG166" s="131"/>
      <c r="HH166" s="131"/>
      <c r="HI166" s="413" t="str">
        <f>IFERROR(MIN(1,ROUND(HI162/HI164,4)),"")</f>
        <v/>
      </c>
      <c r="HJ166" s="385"/>
      <c r="HK166" s="385"/>
      <c r="HL166" s="131"/>
      <c r="HM166" s="131"/>
      <c r="HN166" s="413" t="str">
        <f>IFERROR(MIN(1,ROUND(HN162/HN164,4)),"")</f>
        <v/>
      </c>
      <c r="HO166" s="385"/>
      <c r="HP166" s="385"/>
      <c r="HQ166" s="131"/>
      <c r="HR166" s="131"/>
      <c r="HS166" s="413" t="str">
        <f>IFERROR(MIN(1,ROUND(HS162/HS164,4)),"")</f>
        <v/>
      </c>
      <c r="HT166" s="385"/>
      <c r="HU166" s="385"/>
      <c r="HV166" s="131"/>
      <c r="HW166" s="131"/>
      <c r="HX166" s="413" t="str">
        <f>IFERROR(MIN(1,ROUND(HX162/HX164,4)),"")</f>
        <v/>
      </c>
      <c r="HY166" s="385"/>
      <c r="HZ166" s="385"/>
      <c r="IA166" s="131"/>
      <c r="IB166" s="131"/>
      <c r="IC166" s="413" t="str">
        <f>IFERROR(MIN(1,ROUND(IC162/IC164,4)),"")</f>
        <v/>
      </c>
      <c r="ID166" s="385"/>
      <c r="IE166" s="385"/>
      <c r="IF166" s="131"/>
      <c r="IG166" s="131"/>
      <c r="IH166" s="413" t="str">
        <f>IFERROR(MIN(1,ROUND(IH162/IH164,4)),"")</f>
        <v/>
      </c>
      <c r="II166" s="385"/>
      <c r="IJ166" s="385"/>
      <c r="IK166" s="131"/>
      <c r="IL166" s="131"/>
      <c r="IM166" s="413" t="str">
        <f>IFERROR(MIN(1,ROUND(IM162/IM164,4)),"")</f>
        <v/>
      </c>
      <c r="IN166" s="385"/>
      <c r="IO166" s="385"/>
      <c r="IP166" s="131"/>
      <c r="IQ166" s="131"/>
      <c r="IR166" s="413" t="str">
        <f>IFERROR(MIN(1,ROUND(IR162/IR164,4)),"")</f>
        <v/>
      </c>
      <c r="IS166" s="385"/>
      <c r="IT166" s="385"/>
      <c r="IU166" s="131"/>
      <c r="IV166" s="131"/>
      <c r="IW166" s="413" t="str">
        <f>IFERROR(MIN(1,ROUND(IW162/IW164,4)),"")</f>
        <v/>
      </c>
      <c r="IX166" s="385"/>
      <c r="IY166" s="386"/>
      <c r="IZ166" s="405"/>
      <c r="JA166" s="378"/>
      <c r="JB166" s="256"/>
      <c r="JC166" s="256"/>
    </row>
    <row r="167" spans="1:263" s="3" customFormat="1" x14ac:dyDescent="0.35">
      <c r="A167" s="198"/>
      <c r="B167" s="359"/>
      <c r="C167" s="239"/>
      <c r="D167" s="160"/>
      <c r="E167" s="102"/>
      <c r="F167" s="289"/>
      <c r="G167" s="148"/>
      <c r="H167" s="150"/>
      <c r="I167" s="202"/>
      <c r="J167" s="324"/>
      <c r="K167" s="131"/>
      <c r="L167" s="131"/>
      <c r="M167" s="385"/>
      <c r="N167" s="385"/>
      <c r="O167" s="131"/>
      <c r="P167" s="131"/>
      <c r="Q167" s="131"/>
      <c r="R167" s="385"/>
      <c r="S167" s="385"/>
      <c r="T167" s="131"/>
      <c r="U167" s="131"/>
      <c r="V167" s="131"/>
      <c r="W167" s="385"/>
      <c r="X167" s="385"/>
      <c r="Y167" s="131"/>
      <c r="Z167" s="131"/>
      <c r="AA167" s="131"/>
      <c r="AB167" s="385"/>
      <c r="AC167" s="385"/>
      <c r="AD167" s="131"/>
      <c r="AE167" s="131"/>
      <c r="AF167" s="131"/>
      <c r="AG167" s="385"/>
      <c r="AH167" s="385"/>
      <c r="AI167" s="131"/>
      <c r="AJ167" s="131"/>
      <c r="AK167" s="131"/>
      <c r="AL167" s="385"/>
      <c r="AM167" s="385"/>
      <c r="AN167" s="131"/>
      <c r="AO167" s="131"/>
      <c r="AP167" s="131"/>
      <c r="AQ167" s="385"/>
      <c r="AR167" s="385"/>
      <c r="AS167" s="131"/>
      <c r="AT167" s="131"/>
      <c r="AU167" s="131"/>
      <c r="AV167" s="385"/>
      <c r="AW167" s="385"/>
      <c r="AX167" s="131"/>
      <c r="AY167" s="131"/>
      <c r="AZ167" s="131"/>
      <c r="BA167" s="385"/>
      <c r="BB167" s="385"/>
      <c r="BC167" s="131"/>
      <c r="BD167" s="131"/>
      <c r="BE167" s="131"/>
      <c r="BF167" s="385"/>
      <c r="BG167" s="385"/>
      <c r="BH167" s="131"/>
      <c r="BI167" s="131"/>
      <c r="BJ167" s="131"/>
      <c r="BK167" s="385"/>
      <c r="BL167" s="385"/>
      <c r="BM167" s="131"/>
      <c r="BN167" s="131"/>
      <c r="BO167" s="131"/>
      <c r="BP167" s="385"/>
      <c r="BQ167" s="385"/>
      <c r="BR167" s="131"/>
      <c r="BS167" s="131"/>
      <c r="BT167" s="131"/>
      <c r="BU167" s="385"/>
      <c r="BV167" s="385"/>
      <c r="BW167" s="131"/>
      <c r="BX167" s="131"/>
      <c r="BY167" s="131"/>
      <c r="BZ167" s="385"/>
      <c r="CA167" s="385"/>
      <c r="CB167" s="131"/>
      <c r="CC167" s="131"/>
      <c r="CD167" s="131"/>
      <c r="CE167" s="385"/>
      <c r="CF167" s="385"/>
      <c r="CG167" s="131"/>
      <c r="CH167" s="131"/>
      <c r="CI167" s="131"/>
      <c r="CJ167" s="385"/>
      <c r="CK167" s="385"/>
      <c r="CL167" s="131"/>
      <c r="CM167" s="131"/>
      <c r="CN167" s="131"/>
      <c r="CO167" s="385"/>
      <c r="CP167" s="385"/>
      <c r="CQ167" s="131"/>
      <c r="CR167" s="131"/>
      <c r="CS167" s="131"/>
      <c r="CT167" s="385"/>
      <c r="CU167" s="385"/>
      <c r="CV167" s="131"/>
      <c r="CW167" s="131"/>
      <c r="CX167" s="131"/>
      <c r="CY167" s="385"/>
      <c r="CZ167" s="385"/>
      <c r="DA167" s="131"/>
      <c r="DB167" s="131"/>
      <c r="DC167" s="131"/>
      <c r="DD167" s="385"/>
      <c r="DE167" s="385"/>
      <c r="DF167" s="131"/>
      <c r="DG167" s="131"/>
      <c r="DH167" s="131"/>
      <c r="DI167" s="385"/>
      <c r="DJ167" s="385"/>
      <c r="DK167" s="131"/>
      <c r="DL167" s="131"/>
      <c r="DM167" s="131"/>
      <c r="DN167" s="385"/>
      <c r="DO167" s="385"/>
      <c r="DP167" s="131"/>
      <c r="DQ167" s="131"/>
      <c r="DR167" s="131"/>
      <c r="DS167" s="385"/>
      <c r="DT167" s="385"/>
      <c r="DU167" s="131"/>
      <c r="DV167" s="131"/>
      <c r="DW167" s="131"/>
      <c r="DX167" s="385"/>
      <c r="DY167" s="385"/>
      <c r="DZ167" s="131"/>
      <c r="EA167" s="131"/>
      <c r="EB167" s="131"/>
      <c r="EC167" s="385"/>
      <c r="ED167" s="385"/>
      <c r="EE167" s="131"/>
      <c r="EF167" s="131"/>
      <c r="EG167" s="131"/>
      <c r="EH167" s="385"/>
      <c r="EI167" s="385"/>
      <c r="EJ167" s="131"/>
      <c r="EK167" s="131"/>
      <c r="EL167" s="131"/>
      <c r="EM167" s="385"/>
      <c r="EN167" s="385"/>
      <c r="EO167" s="131"/>
      <c r="EP167" s="131"/>
      <c r="EQ167" s="131"/>
      <c r="ER167" s="385"/>
      <c r="ES167" s="385"/>
      <c r="ET167" s="131"/>
      <c r="EU167" s="131"/>
      <c r="EV167" s="131"/>
      <c r="EW167" s="385"/>
      <c r="EX167" s="385"/>
      <c r="EY167" s="131"/>
      <c r="EZ167" s="131"/>
      <c r="FA167" s="131"/>
      <c r="FB167" s="385"/>
      <c r="FC167" s="385"/>
      <c r="FD167" s="131"/>
      <c r="FE167" s="131"/>
      <c r="FF167" s="131"/>
      <c r="FG167" s="385"/>
      <c r="FH167" s="385"/>
      <c r="FI167" s="131"/>
      <c r="FJ167" s="131"/>
      <c r="FK167" s="131"/>
      <c r="FL167" s="385"/>
      <c r="FM167" s="385"/>
      <c r="FN167" s="131"/>
      <c r="FO167" s="131"/>
      <c r="FP167" s="131"/>
      <c r="FQ167" s="385"/>
      <c r="FR167" s="385"/>
      <c r="FS167" s="131"/>
      <c r="FT167" s="131"/>
      <c r="FU167" s="131"/>
      <c r="FV167" s="385"/>
      <c r="FW167" s="385"/>
      <c r="FX167" s="131"/>
      <c r="FY167" s="131"/>
      <c r="FZ167" s="131"/>
      <c r="GA167" s="385"/>
      <c r="GB167" s="385"/>
      <c r="GC167" s="131"/>
      <c r="GD167" s="131"/>
      <c r="GE167" s="131"/>
      <c r="GF167" s="385"/>
      <c r="GG167" s="385"/>
      <c r="GH167" s="131"/>
      <c r="GI167" s="131"/>
      <c r="GJ167" s="131"/>
      <c r="GK167" s="385"/>
      <c r="GL167" s="385"/>
      <c r="GM167" s="131"/>
      <c r="GN167" s="131"/>
      <c r="GO167" s="131"/>
      <c r="GP167" s="385"/>
      <c r="GQ167" s="385"/>
      <c r="GR167" s="131"/>
      <c r="GS167" s="131"/>
      <c r="GT167" s="131"/>
      <c r="GU167" s="385"/>
      <c r="GV167" s="385"/>
      <c r="GW167" s="131"/>
      <c r="GX167" s="131"/>
      <c r="GY167" s="131"/>
      <c r="GZ167" s="385"/>
      <c r="HA167" s="385"/>
      <c r="HB167" s="131"/>
      <c r="HC167" s="131"/>
      <c r="HD167" s="131"/>
      <c r="HE167" s="385"/>
      <c r="HF167" s="385"/>
      <c r="HG167" s="131"/>
      <c r="HH167" s="131"/>
      <c r="HI167" s="131"/>
      <c r="HJ167" s="385"/>
      <c r="HK167" s="385"/>
      <c r="HL167" s="131"/>
      <c r="HM167" s="131"/>
      <c r="HN167" s="131"/>
      <c r="HO167" s="385"/>
      <c r="HP167" s="385"/>
      <c r="HQ167" s="131"/>
      <c r="HR167" s="131"/>
      <c r="HS167" s="131"/>
      <c r="HT167" s="385"/>
      <c r="HU167" s="385"/>
      <c r="HV167" s="131"/>
      <c r="HW167" s="131"/>
      <c r="HX167" s="131"/>
      <c r="HY167" s="385"/>
      <c r="HZ167" s="385"/>
      <c r="IA167" s="131"/>
      <c r="IB167" s="131"/>
      <c r="IC167" s="131"/>
      <c r="ID167" s="385"/>
      <c r="IE167" s="385"/>
      <c r="IF167" s="131"/>
      <c r="IG167" s="131"/>
      <c r="IH167" s="131"/>
      <c r="II167" s="385"/>
      <c r="IJ167" s="385"/>
      <c r="IK167" s="131"/>
      <c r="IL167" s="131"/>
      <c r="IM167" s="131"/>
      <c r="IN167" s="385"/>
      <c r="IO167" s="385"/>
      <c r="IP167" s="131"/>
      <c r="IQ167" s="131"/>
      <c r="IR167" s="131"/>
      <c r="IS167" s="385"/>
      <c r="IT167" s="385"/>
      <c r="IU167" s="131"/>
      <c r="IV167" s="131"/>
      <c r="IW167" s="131"/>
      <c r="IX167" s="385"/>
      <c r="IY167" s="386"/>
      <c r="IZ167" s="405"/>
      <c r="JA167" s="378"/>
      <c r="JB167" s="256"/>
      <c r="JC167" s="256"/>
    </row>
    <row r="168" spans="1:263" s="3" customFormat="1" x14ac:dyDescent="0.35">
      <c r="A168" s="198"/>
      <c r="B168" s="359"/>
      <c r="C168" s="45" t="s">
        <v>928</v>
      </c>
      <c r="D168" s="105" t="s">
        <v>898</v>
      </c>
      <c r="E168" s="102"/>
      <c r="F168" s="289"/>
      <c r="G168" s="148"/>
      <c r="H168" s="150"/>
      <c r="I168" s="202"/>
      <c r="J168" s="324"/>
      <c r="K168" s="131"/>
      <c r="L168" s="131">
        <v>100</v>
      </c>
      <c r="M168" s="385"/>
      <c r="N168" s="385"/>
      <c r="O168" s="131"/>
      <c r="P168" s="131"/>
      <c r="Q168" s="131">
        <v>100</v>
      </c>
      <c r="R168" s="385"/>
      <c r="S168" s="385"/>
      <c r="T168" s="131"/>
      <c r="U168" s="131"/>
      <c r="V168" s="131">
        <v>100</v>
      </c>
      <c r="W168" s="385"/>
      <c r="X168" s="385"/>
      <c r="Y168" s="131"/>
      <c r="Z168" s="131"/>
      <c r="AA168" s="131">
        <v>100</v>
      </c>
      <c r="AB168" s="385"/>
      <c r="AC168" s="385"/>
      <c r="AD168" s="131"/>
      <c r="AE168" s="131"/>
      <c r="AF168" s="131">
        <v>100</v>
      </c>
      <c r="AG168" s="385"/>
      <c r="AH168" s="385"/>
      <c r="AI168" s="131"/>
      <c r="AJ168" s="131"/>
      <c r="AK168" s="131">
        <v>100</v>
      </c>
      <c r="AL168" s="385"/>
      <c r="AM168" s="385"/>
      <c r="AN168" s="131"/>
      <c r="AO168" s="131"/>
      <c r="AP168" s="131">
        <v>100</v>
      </c>
      <c r="AQ168" s="385"/>
      <c r="AR168" s="385"/>
      <c r="AS168" s="131"/>
      <c r="AT168" s="131"/>
      <c r="AU168" s="131">
        <v>100</v>
      </c>
      <c r="AV168" s="385"/>
      <c r="AW168" s="385"/>
      <c r="AX168" s="131"/>
      <c r="AY168" s="131"/>
      <c r="AZ168" s="131">
        <v>100</v>
      </c>
      <c r="BA168" s="385"/>
      <c r="BB168" s="385"/>
      <c r="BC168" s="131"/>
      <c r="BD168" s="131"/>
      <c r="BE168" s="131">
        <v>100</v>
      </c>
      <c r="BF168" s="385"/>
      <c r="BG168" s="385"/>
      <c r="BH168" s="131"/>
      <c r="BI168" s="131"/>
      <c r="BJ168" s="131">
        <v>100</v>
      </c>
      <c r="BK168" s="385"/>
      <c r="BL168" s="385"/>
      <c r="BM168" s="131"/>
      <c r="BN168" s="131"/>
      <c r="BO168" s="131">
        <v>100</v>
      </c>
      <c r="BP168" s="385"/>
      <c r="BQ168" s="385"/>
      <c r="BR168" s="131"/>
      <c r="BS168" s="131"/>
      <c r="BT168" s="131">
        <v>100</v>
      </c>
      <c r="BU168" s="385"/>
      <c r="BV168" s="385"/>
      <c r="BW168" s="131"/>
      <c r="BX168" s="131"/>
      <c r="BY168" s="131">
        <v>100</v>
      </c>
      <c r="BZ168" s="385"/>
      <c r="CA168" s="385"/>
      <c r="CB168" s="131"/>
      <c r="CC168" s="131"/>
      <c r="CD168" s="131">
        <v>100</v>
      </c>
      <c r="CE168" s="385"/>
      <c r="CF168" s="385"/>
      <c r="CG168" s="131"/>
      <c r="CH168" s="131"/>
      <c r="CI168" s="131">
        <v>100</v>
      </c>
      <c r="CJ168" s="385"/>
      <c r="CK168" s="385"/>
      <c r="CL168" s="131"/>
      <c r="CM168" s="131"/>
      <c r="CN168" s="131">
        <v>100</v>
      </c>
      <c r="CO168" s="385"/>
      <c r="CP168" s="385"/>
      <c r="CQ168" s="131"/>
      <c r="CR168" s="131"/>
      <c r="CS168" s="131">
        <v>100</v>
      </c>
      <c r="CT168" s="385"/>
      <c r="CU168" s="385"/>
      <c r="CV168" s="131"/>
      <c r="CW168" s="131"/>
      <c r="CX168" s="131">
        <v>100</v>
      </c>
      <c r="CY168" s="385"/>
      <c r="CZ168" s="385"/>
      <c r="DA168" s="131"/>
      <c r="DB168" s="131"/>
      <c r="DC168" s="131">
        <v>100</v>
      </c>
      <c r="DD168" s="385"/>
      <c r="DE168" s="385"/>
      <c r="DF168" s="131"/>
      <c r="DG168" s="131"/>
      <c r="DH168" s="131">
        <v>100</v>
      </c>
      <c r="DI168" s="385"/>
      <c r="DJ168" s="385"/>
      <c r="DK168" s="131"/>
      <c r="DL168" s="131"/>
      <c r="DM168" s="131">
        <v>100</v>
      </c>
      <c r="DN168" s="385"/>
      <c r="DO168" s="385"/>
      <c r="DP168" s="131"/>
      <c r="DQ168" s="131"/>
      <c r="DR168" s="131">
        <v>100</v>
      </c>
      <c r="DS168" s="385"/>
      <c r="DT168" s="385"/>
      <c r="DU168" s="131"/>
      <c r="DV168" s="131"/>
      <c r="DW168" s="131">
        <v>100</v>
      </c>
      <c r="DX168" s="385"/>
      <c r="DY168" s="385"/>
      <c r="DZ168" s="131"/>
      <c r="EA168" s="131"/>
      <c r="EB168" s="131">
        <v>100</v>
      </c>
      <c r="EC168" s="385"/>
      <c r="ED168" s="385"/>
      <c r="EE168" s="131"/>
      <c r="EF168" s="131"/>
      <c r="EG168" s="131">
        <v>100</v>
      </c>
      <c r="EH168" s="385"/>
      <c r="EI168" s="385"/>
      <c r="EJ168" s="131"/>
      <c r="EK168" s="131"/>
      <c r="EL168" s="131">
        <v>100</v>
      </c>
      <c r="EM168" s="385"/>
      <c r="EN168" s="385"/>
      <c r="EO168" s="131"/>
      <c r="EP168" s="131"/>
      <c r="EQ168" s="131">
        <v>100</v>
      </c>
      <c r="ER168" s="385"/>
      <c r="ES168" s="385"/>
      <c r="ET168" s="131"/>
      <c r="EU168" s="131"/>
      <c r="EV168" s="131">
        <v>100</v>
      </c>
      <c r="EW168" s="385"/>
      <c r="EX168" s="385"/>
      <c r="EY168" s="131"/>
      <c r="EZ168" s="131"/>
      <c r="FA168" s="131">
        <v>100</v>
      </c>
      <c r="FB168" s="385"/>
      <c r="FC168" s="385"/>
      <c r="FD168" s="131"/>
      <c r="FE168" s="131"/>
      <c r="FF168" s="131">
        <v>100</v>
      </c>
      <c r="FG168" s="385"/>
      <c r="FH168" s="385"/>
      <c r="FI168" s="131"/>
      <c r="FJ168" s="131"/>
      <c r="FK168" s="131">
        <v>100</v>
      </c>
      <c r="FL168" s="385"/>
      <c r="FM168" s="385"/>
      <c r="FN168" s="131"/>
      <c r="FO168" s="131"/>
      <c r="FP168" s="131">
        <v>100</v>
      </c>
      <c r="FQ168" s="385"/>
      <c r="FR168" s="385"/>
      <c r="FS168" s="131"/>
      <c r="FT168" s="131"/>
      <c r="FU168" s="131">
        <v>100</v>
      </c>
      <c r="FV168" s="385"/>
      <c r="FW168" s="385"/>
      <c r="FX168" s="131"/>
      <c r="FY168" s="131"/>
      <c r="FZ168" s="131">
        <v>100</v>
      </c>
      <c r="GA168" s="385"/>
      <c r="GB168" s="385"/>
      <c r="GC168" s="131"/>
      <c r="GD168" s="131"/>
      <c r="GE168" s="131">
        <v>100</v>
      </c>
      <c r="GF168" s="385"/>
      <c r="GG168" s="385"/>
      <c r="GH168" s="131"/>
      <c r="GI168" s="131"/>
      <c r="GJ168" s="131">
        <v>100</v>
      </c>
      <c r="GK168" s="385"/>
      <c r="GL168" s="385"/>
      <c r="GM168" s="131"/>
      <c r="GN168" s="131"/>
      <c r="GO168" s="131">
        <v>100</v>
      </c>
      <c r="GP168" s="385"/>
      <c r="GQ168" s="385"/>
      <c r="GR168" s="131"/>
      <c r="GS168" s="131"/>
      <c r="GT168" s="131">
        <v>100</v>
      </c>
      <c r="GU168" s="385"/>
      <c r="GV168" s="385"/>
      <c r="GW168" s="131"/>
      <c r="GX168" s="131"/>
      <c r="GY168" s="131">
        <v>100</v>
      </c>
      <c r="GZ168" s="385"/>
      <c r="HA168" s="385"/>
      <c r="HB168" s="131"/>
      <c r="HC168" s="131"/>
      <c r="HD168" s="131">
        <v>100</v>
      </c>
      <c r="HE168" s="385"/>
      <c r="HF168" s="385"/>
      <c r="HG168" s="131"/>
      <c r="HH168" s="131"/>
      <c r="HI168" s="131">
        <v>100</v>
      </c>
      <c r="HJ168" s="385"/>
      <c r="HK168" s="385"/>
      <c r="HL168" s="131"/>
      <c r="HM168" s="131"/>
      <c r="HN168" s="131">
        <v>100</v>
      </c>
      <c r="HO168" s="385"/>
      <c r="HP168" s="385"/>
      <c r="HQ168" s="131"/>
      <c r="HR168" s="131"/>
      <c r="HS168" s="131">
        <v>100</v>
      </c>
      <c r="HT168" s="385"/>
      <c r="HU168" s="385"/>
      <c r="HV168" s="131"/>
      <c r="HW168" s="131"/>
      <c r="HX168" s="131">
        <v>100</v>
      </c>
      <c r="HY168" s="385"/>
      <c r="HZ168" s="385"/>
      <c r="IA168" s="131"/>
      <c r="IB168" s="131"/>
      <c r="IC168" s="131">
        <v>100</v>
      </c>
      <c r="ID168" s="385"/>
      <c r="IE168" s="385"/>
      <c r="IF168" s="131"/>
      <c r="IG168" s="131"/>
      <c r="IH168" s="131">
        <v>100</v>
      </c>
      <c r="II168" s="385"/>
      <c r="IJ168" s="385"/>
      <c r="IK168" s="131"/>
      <c r="IL168" s="131"/>
      <c r="IM168" s="131">
        <v>100</v>
      </c>
      <c r="IN168" s="385"/>
      <c r="IO168" s="385"/>
      <c r="IP168" s="131"/>
      <c r="IQ168" s="131"/>
      <c r="IR168" s="131">
        <v>100</v>
      </c>
      <c r="IS168" s="385"/>
      <c r="IT168" s="385"/>
      <c r="IU168" s="131"/>
      <c r="IV168" s="131"/>
      <c r="IW168" s="131">
        <v>100</v>
      </c>
      <c r="IX168" s="385"/>
      <c r="IY168" s="386"/>
      <c r="IZ168" s="405"/>
      <c r="JA168" s="378"/>
      <c r="JB168" s="256"/>
      <c r="JC168" s="256"/>
    </row>
    <row r="169" spans="1:263" s="3" customFormat="1" x14ac:dyDescent="0.35">
      <c r="A169" s="198"/>
      <c r="B169" s="359"/>
      <c r="C169" s="45"/>
      <c r="D169" s="160"/>
      <c r="E169" s="102"/>
      <c r="F169" s="289"/>
      <c r="G169" s="148"/>
      <c r="H169" s="150"/>
      <c r="I169" s="202"/>
      <c r="J169" s="324"/>
      <c r="K169" s="131"/>
      <c r="L169" s="387"/>
      <c r="M169" s="385"/>
      <c r="N169" s="385"/>
      <c r="O169" s="131"/>
      <c r="P169" s="131"/>
      <c r="Q169" s="387"/>
      <c r="R169" s="385"/>
      <c r="S169" s="385"/>
      <c r="T169" s="131"/>
      <c r="U169" s="131"/>
      <c r="V169" s="387"/>
      <c r="W169" s="385"/>
      <c r="X169" s="385"/>
      <c r="Y169" s="131"/>
      <c r="Z169" s="131"/>
      <c r="AA169" s="387"/>
      <c r="AB169" s="385"/>
      <c r="AC169" s="385"/>
      <c r="AD169" s="131"/>
      <c r="AE169" s="131"/>
      <c r="AF169" s="387"/>
      <c r="AG169" s="385"/>
      <c r="AH169" s="385"/>
      <c r="AI169" s="131"/>
      <c r="AJ169" s="131"/>
      <c r="AK169" s="387"/>
      <c r="AL169" s="385"/>
      <c r="AM169" s="385"/>
      <c r="AN169" s="131"/>
      <c r="AO169" s="131"/>
      <c r="AP169" s="387"/>
      <c r="AQ169" s="385"/>
      <c r="AR169" s="385"/>
      <c r="AS169" s="131"/>
      <c r="AT169" s="131"/>
      <c r="AU169" s="387"/>
      <c r="AV169" s="385"/>
      <c r="AW169" s="385"/>
      <c r="AX169" s="131"/>
      <c r="AY169" s="131"/>
      <c r="AZ169" s="387"/>
      <c r="BA169" s="385"/>
      <c r="BB169" s="385"/>
      <c r="BC169" s="131"/>
      <c r="BD169" s="131"/>
      <c r="BE169" s="387"/>
      <c r="BF169" s="385"/>
      <c r="BG169" s="385"/>
      <c r="BH169" s="131"/>
      <c r="BI169" s="131"/>
      <c r="BJ169" s="387"/>
      <c r="BK169" s="385"/>
      <c r="BL169" s="385"/>
      <c r="BM169" s="131"/>
      <c r="BN169" s="131"/>
      <c r="BO169" s="387"/>
      <c r="BP169" s="385"/>
      <c r="BQ169" s="385"/>
      <c r="BR169" s="131"/>
      <c r="BS169" s="131"/>
      <c r="BT169" s="387"/>
      <c r="BU169" s="385"/>
      <c r="BV169" s="385"/>
      <c r="BW169" s="131"/>
      <c r="BX169" s="131"/>
      <c r="BY169" s="387"/>
      <c r="BZ169" s="385"/>
      <c r="CA169" s="385"/>
      <c r="CB169" s="131"/>
      <c r="CC169" s="131"/>
      <c r="CD169" s="387"/>
      <c r="CE169" s="385"/>
      <c r="CF169" s="385"/>
      <c r="CG169" s="131"/>
      <c r="CH169" s="131"/>
      <c r="CI169" s="387"/>
      <c r="CJ169" s="385"/>
      <c r="CK169" s="385"/>
      <c r="CL169" s="131"/>
      <c r="CM169" s="131"/>
      <c r="CN169" s="387"/>
      <c r="CO169" s="385"/>
      <c r="CP169" s="385"/>
      <c r="CQ169" s="131"/>
      <c r="CR169" s="131"/>
      <c r="CS169" s="387"/>
      <c r="CT169" s="385"/>
      <c r="CU169" s="385"/>
      <c r="CV169" s="131"/>
      <c r="CW169" s="131"/>
      <c r="CX169" s="387"/>
      <c r="CY169" s="385"/>
      <c r="CZ169" s="385"/>
      <c r="DA169" s="131"/>
      <c r="DB169" s="131"/>
      <c r="DC169" s="387"/>
      <c r="DD169" s="385"/>
      <c r="DE169" s="385"/>
      <c r="DF169" s="131"/>
      <c r="DG169" s="131"/>
      <c r="DH169" s="387"/>
      <c r="DI169" s="385"/>
      <c r="DJ169" s="385"/>
      <c r="DK169" s="131"/>
      <c r="DL169" s="131"/>
      <c r="DM169" s="387"/>
      <c r="DN169" s="385"/>
      <c r="DO169" s="385"/>
      <c r="DP169" s="131"/>
      <c r="DQ169" s="131"/>
      <c r="DR169" s="387"/>
      <c r="DS169" s="385"/>
      <c r="DT169" s="385"/>
      <c r="DU169" s="131"/>
      <c r="DV169" s="131"/>
      <c r="DW169" s="387"/>
      <c r="DX169" s="385"/>
      <c r="DY169" s="385"/>
      <c r="DZ169" s="131"/>
      <c r="EA169" s="131"/>
      <c r="EB169" s="387"/>
      <c r="EC169" s="385"/>
      <c r="ED169" s="385"/>
      <c r="EE169" s="131"/>
      <c r="EF169" s="131"/>
      <c r="EG169" s="387"/>
      <c r="EH169" s="385"/>
      <c r="EI169" s="385"/>
      <c r="EJ169" s="131"/>
      <c r="EK169" s="131"/>
      <c r="EL169" s="387"/>
      <c r="EM169" s="385"/>
      <c r="EN169" s="385"/>
      <c r="EO169" s="131"/>
      <c r="EP169" s="131"/>
      <c r="EQ169" s="387"/>
      <c r="ER169" s="385"/>
      <c r="ES169" s="385"/>
      <c r="ET169" s="131"/>
      <c r="EU169" s="131"/>
      <c r="EV169" s="387"/>
      <c r="EW169" s="385"/>
      <c r="EX169" s="385"/>
      <c r="EY169" s="131"/>
      <c r="EZ169" s="131"/>
      <c r="FA169" s="387"/>
      <c r="FB169" s="385"/>
      <c r="FC169" s="385"/>
      <c r="FD169" s="131"/>
      <c r="FE169" s="131"/>
      <c r="FF169" s="387"/>
      <c r="FG169" s="385"/>
      <c r="FH169" s="385"/>
      <c r="FI169" s="131"/>
      <c r="FJ169" s="131"/>
      <c r="FK169" s="387"/>
      <c r="FL169" s="385"/>
      <c r="FM169" s="385"/>
      <c r="FN169" s="131"/>
      <c r="FO169" s="131"/>
      <c r="FP169" s="387"/>
      <c r="FQ169" s="385"/>
      <c r="FR169" s="385"/>
      <c r="FS169" s="131"/>
      <c r="FT169" s="131"/>
      <c r="FU169" s="387"/>
      <c r="FV169" s="385"/>
      <c r="FW169" s="385"/>
      <c r="FX169" s="131"/>
      <c r="FY169" s="131"/>
      <c r="FZ169" s="387"/>
      <c r="GA169" s="385"/>
      <c r="GB169" s="385"/>
      <c r="GC169" s="131"/>
      <c r="GD169" s="131"/>
      <c r="GE169" s="387"/>
      <c r="GF169" s="385"/>
      <c r="GG169" s="385"/>
      <c r="GH169" s="131"/>
      <c r="GI169" s="131"/>
      <c r="GJ169" s="387"/>
      <c r="GK169" s="385"/>
      <c r="GL169" s="385"/>
      <c r="GM169" s="131"/>
      <c r="GN169" s="131"/>
      <c r="GO169" s="387"/>
      <c r="GP169" s="385"/>
      <c r="GQ169" s="385"/>
      <c r="GR169" s="131"/>
      <c r="GS169" s="131"/>
      <c r="GT169" s="387"/>
      <c r="GU169" s="385"/>
      <c r="GV169" s="385"/>
      <c r="GW169" s="131"/>
      <c r="GX169" s="131"/>
      <c r="GY169" s="387"/>
      <c r="GZ169" s="385"/>
      <c r="HA169" s="385"/>
      <c r="HB169" s="131"/>
      <c r="HC169" s="131"/>
      <c r="HD169" s="387"/>
      <c r="HE169" s="385"/>
      <c r="HF169" s="385"/>
      <c r="HG169" s="131"/>
      <c r="HH169" s="131"/>
      <c r="HI169" s="387"/>
      <c r="HJ169" s="385"/>
      <c r="HK169" s="385"/>
      <c r="HL169" s="131"/>
      <c r="HM169" s="131"/>
      <c r="HN169" s="387"/>
      <c r="HO169" s="385"/>
      <c r="HP169" s="385"/>
      <c r="HQ169" s="131"/>
      <c r="HR169" s="131"/>
      <c r="HS169" s="387"/>
      <c r="HT169" s="385"/>
      <c r="HU169" s="385"/>
      <c r="HV169" s="131"/>
      <c r="HW169" s="131"/>
      <c r="HX169" s="387"/>
      <c r="HY169" s="385"/>
      <c r="HZ169" s="385"/>
      <c r="IA169" s="131"/>
      <c r="IB169" s="131"/>
      <c r="IC169" s="387"/>
      <c r="ID169" s="385"/>
      <c r="IE169" s="385"/>
      <c r="IF169" s="131"/>
      <c r="IG169" s="131"/>
      <c r="IH169" s="387"/>
      <c r="II169" s="385"/>
      <c r="IJ169" s="385"/>
      <c r="IK169" s="131"/>
      <c r="IL169" s="131"/>
      <c r="IM169" s="387"/>
      <c r="IN169" s="385"/>
      <c r="IO169" s="385"/>
      <c r="IP169" s="131"/>
      <c r="IQ169" s="131"/>
      <c r="IR169" s="387"/>
      <c r="IS169" s="385"/>
      <c r="IT169" s="385"/>
      <c r="IU169" s="131"/>
      <c r="IV169" s="131"/>
      <c r="IW169" s="387"/>
      <c r="IX169" s="385"/>
      <c r="IY169" s="386"/>
      <c r="IZ169" s="405"/>
      <c r="JA169" s="378"/>
      <c r="JB169" s="256"/>
      <c r="JC169" s="256"/>
    </row>
    <row r="170" spans="1:263" s="3" customFormat="1" x14ac:dyDescent="0.35">
      <c r="A170" s="198"/>
      <c r="B170" s="359"/>
      <c r="C170" s="45" t="s">
        <v>929</v>
      </c>
      <c r="D170" s="105" t="s">
        <v>930</v>
      </c>
      <c r="E170" s="102"/>
      <c r="F170" s="289"/>
      <c r="G170" s="148"/>
      <c r="H170" s="150"/>
      <c r="I170" s="202"/>
      <c r="J170" s="324"/>
      <c r="K170" s="131"/>
      <c r="L170" s="131" t="str">
        <f>IFERROR(ROUND(L166*L168,2),"")</f>
        <v/>
      </c>
      <c r="M170" s="385"/>
      <c r="N170" s="385"/>
      <c r="O170" s="131"/>
      <c r="P170" s="131"/>
      <c r="Q170" s="131" t="str">
        <f>IFERROR(ROUND(Q166*Q168,2),"")</f>
        <v/>
      </c>
      <c r="R170" s="385"/>
      <c r="S170" s="385"/>
      <c r="T170" s="131"/>
      <c r="U170" s="131"/>
      <c r="V170" s="131" t="str">
        <f>IFERROR(ROUND(V166*V168,2),"")</f>
        <v/>
      </c>
      <c r="W170" s="385"/>
      <c r="X170" s="385"/>
      <c r="Y170" s="131"/>
      <c r="Z170" s="131"/>
      <c r="AA170" s="131" t="str">
        <f>IFERROR(ROUND(AA166*AA168,2),"")</f>
        <v/>
      </c>
      <c r="AB170" s="385"/>
      <c r="AC170" s="385"/>
      <c r="AD170" s="131"/>
      <c r="AE170" s="131"/>
      <c r="AF170" s="131" t="str">
        <f>IFERROR(ROUND(AF166*AF168,2),"")</f>
        <v/>
      </c>
      <c r="AG170" s="385"/>
      <c r="AH170" s="385"/>
      <c r="AI170" s="131"/>
      <c r="AJ170" s="131"/>
      <c r="AK170" s="131" t="str">
        <f>IFERROR(ROUND(AK166*AK168,2),"")</f>
        <v/>
      </c>
      <c r="AL170" s="385"/>
      <c r="AM170" s="385"/>
      <c r="AN170" s="131"/>
      <c r="AO170" s="131"/>
      <c r="AP170" s="131" t="str">
        <f>IFERROR(ROUND(AP166*AP168,2),"")</f>
        <v/>
      </c>
      <c r="AQ170" s="385"/>
      <c r="AR170" s="385"/>
      <c r="AS170" s="131"/>
      <c r="AT170" s="131"/>
      <c r="AU170" s="131" t="str">
        <f>IFERROR(ROUND(AU166*AU168,2),"")</f>
        <v/>
      </c>
      <c r="AV170" s="385"/>
      <c r="AW170" s="385"/>
      <c r="AX170" s="131"/>
      <c r="AY170" s="131"/>
      <c r="AZ170" s="131" t="str">
        <f>IFERROR(ROUND(AZ166*AZ168,2),"")</f>
        <v/>
      </c>
      <c r="BA170" s="385"/>
      <c r="BB170" s="385"/>
      <c r="BC170" s="131"/>
      <c r="BD170" s="131"/>
      <c r="BE170" s="131" t="str">
        <f>IFERROR(ROUND(BE166*BE168,2),"")</f>
        <v/>
      </c>
      <c r="BF170" s="385"/>
      <c r="BG170" s="385"/>
      <c r="BH170" s="131"/>
      <c r="BI170" s="131"/>
      <c r="BJ170" s="131" t="str">
        <f>IFERROR(ROUND(BJ166*BJ168,2),"")</f>
        <v/>
      </c>
      <c r="BK170" s="385"/>
      <c r="BL170" s="385"/>
      <c r="BM170" s="131"/>
      <c r="BN170" s="131"/>
      <c r="BO170" s="131" t="str">
        <f>IFERROR(ROUND(BO166*BO168,2),"")</f>
        <v/>
      </c>
      <c r="BP170" s="385"/>
      <c r="BQ170" s="385"/>
      <c r="BR170" s="131"/>
      <c r="BS170" s="131"/>
      <c r="BT170" s="131" t="str">
        <f>IFERROR(ROUND(BT166*BT168,2),"")</f>
        <v/>
      </c>
      <c r="BU170" s="385"/>
      <c r="BV170" s="385"/>
      <c r="BW170" s="131"/>
      <c r="BX170" s="131"/>
      <c r="BY170" s="131" t="str">
        <f>IFERROR(ROUND(BY166*BY168,2),"")</f>
        <v/>
      </c>
      <c r="BZ170" s="385"/>
      <c r="CA170" s="385"/>
      <c r="CB170" s="131"/>
      <c r="CC170" s="131"/>
      <c r="CD170" s="131" t="str">
        <f>IFERROR(ROUND(CD166*CD168,2),"")</f>
        <v/>
      </c>
      <c r="CE170" s="385"/>
      <c r="CF170" s="385"/>
      <c r="CG170" s="131"/>
      <c r="CH170" s="131"/>
      <c r="CI170" s="131" t="str">
        <f>IFERROR(ROUND(CI166*CI168,2),"")</f>
        <v/>
      </c>
      <c r="CJ170" s="385"/>
      <c r="CK170" s="385"/>
      <c r="CL170" s="131"/>
      <c r="CM170" s="131"/>
      <c r="CN170" s="131" t="str">
        <f>IFERROR(ROUND(CN166*CN168,2),"")</f>
        <v/>
      </c>
      <c r="CO170" s="385"/>
      <c r="CP170" s="385"/>
      <c r="CQ170" s="131"/>
      <c r="CR170" s="131"/>
      <c r="CS170" s="131" t="str">
        <f>IFERROR(ROUND(CS166*CS168,2),"")</f>
        <v/>
      </c>
      <c r="CT170" s="385"/>
      <c r="CU170" s="385"/>
      <c r="CV170" s="131"/>
      <c r="CW170" s="131"/>
      <c r="CX170" s="131" t="str">
        <f>IFERROR(ROUND(CX166*CX168,2),"")</f>
        <v/>
      </c>
      <c r="CY170" s="385"/>
      <c r="CZ170" s="385"/>
      <c r="DA170" s="131"/>
      <c r="DB170" s="131"/>
      <c r="DC170" s="131" t="str">
        <f>IFERROR(ROUND(DC166*DC168,2),"")</f>
        <v/>
      </c>
      <c r="DD170" s="385"/>
      <c r="DE170" s="385"/>
      <c r="DF170" s="131"/>
      <c r="DG170" s="131"/>
      <c r="DH170" s="131" t="str">
        <f>IFERROR(ROUND(DH166*DH168,2),"")</f>
        <v/>
      </c>
      <c r="DI170" s="385"/>
      <c r="DJ170" s="385"/>
      <c r="DK170" s="131"/>
      <c r="DL170" s="131"/>
      <c r="DM170" s="131" t="str">
        <f>IFERROR(ROUND(DM166*DM168,2),"")</f>
        <v/>
      </c>
      <c r="DN170" s="385"/>
      <c r="DO170" s="385"/>
      <c r="DP170" s="131"/>
      <c r="DQ170" s="131"/>
      <c r="DR170" s="131" t="str">
        <f>IFERROR(ROUND(DR166*DR168,2),"")</f>
        <v/>
      </c>
      <c r="DS170" s="385"/>
      <c r="DT170" s="385"/>
      <c r="DU170" s="131"/>
      <c r="DV170" s="131"/>
      <c r="DW170" s="131" t="str">
        <f>IFERROR(ROUND(DW166*DW168,2),"")</f>
        <v/>
      </c>
      <c r="DX170" s="385"/>
      <c r="DY170" s="385"/>
      <c r="DZ170" s="131"/>
      <c r="EA170" s="131"/>
      <c r="EB170" s="131" t="str">
        <f>IFERROR(ROUND(EB166*EB168,2),"")</f>
        <v/>
      </c>
      <c r="EC170" s="385"/>
      <c r="ED170" s="385"/>
      <c r="EE170" s="131"/>
      <c r="EF170" s="131"/>
      <c r="EG170" s="131" t="str">
        <f>IFERROR(ROUND(EG166*EG168,2),"")</f>
        <v/>
      </c>
      <c r="EH170" s="385"/>
      <c r="EI170" s="385"/>
      <c r="EJ170" s="131"/>
      <c r="EK170" s="131"/>
      <c r="EL170" s="131" t="str">
        <f>IFERROR(ROUND(EL166*EL168,2),"")</f>
        <v/>
      </c>
      <c r="EM170" s="385"/>
      <c r="EN170" s="385"/>
      <c r="EO170" s="131"/>
      <c r="EP170" s="131"/>
      <c r="EQ170" s="131" t="str">
        <f>IFERROR(ROUND(EQ166*EQ168,2),"")</f>
        <v/>
      </c>
      <c r="ER170" s="385"/>
      <c r="ES170" s="385"/>
      <c r="ET170" s="131"/>
      <c r="EU170" s="131"/>
      <c r="EV170" s="131" t="str">
        <f>IFERROR(ROUND(EV166*EV168,2),"")</f>
        <v/>
      </c>
      <c r="EW170" s="385"/>
      <c r="EX170" s="385"/>
      <c r="EY170" s="131"/>
      <c r="EZ170" s="131"/>
      <c r="FA170" s="131" t="str">
        <f>IFERROR(ROUND(FA166*FA168,2),"")</f>
        <v/>
      </c>
      <c r="FB170" s="385"/>
      <c r="FC170" s="385"/>
      <c r="FD170" s="131"/>
      <c r="FE170" s="131"/>
      <c r="FF170" s="131" t="str">
        <f>IFERROR(ROUND(FF166*FF168,2),"")</f>
        <v/>
      </c>
      <c r="FG170" s="385"/>
      <c r="FH170" s="385"/>
      <c r="FI170" s="131"/>
      <c r="FJ170" s="131"/>
      <c r="FK170" s="131" t="str">
        <f>IFERROR(ROUND(FK166*FK168,2),"")</f>
        <v/>
      </c>
      <c r="FL170" s="385"/>
      <c r="FM170" s="385"/>
      <c r="FN170" s="131"/>
      <c r="FO170" s="131"/>
      <c r="FP170" s="131" t="str">
        <f>IFERROR(ROUND(FP166*FP168,2),"")</f>
        <v/>
      </c>
      <c r="FQ170" s="385"/>
      <c r="FR170" s="385"/>
      <c r="FS170" s="131"/>
      <c r="FT170" s="131"/>
      <c r="FU170" s="131" t="str">
        <f>IFERROR(ROUND(FU166*FU168,2),"")</f>
        <v/>
      </c>
      <c r="FV170" s="385"/>
      <c r="FW170" s="385"/>
      <c r="FX170" s="131"/>
      <c r="FY170" s="131"/>
      <c r="FZ170" s="131" t="str">
        <f>IFERROR(ROUND(FZ166*FZ168,2),"")</f>
        <v/>
      </c>
      <c r="GA170" s="385"/>
      <c r="GB170" s="385"/>
      <c r="GC170" s="131"/>
      <c r="GD170" s="131"/>
      <c r="GE170" s="131" t="str">
        <f>IFERROR(ROUND(GE166*GE168,2),"")</f>
        <v/>
      </c>
      <c r="GF170" s="385"/>
      <c r="GG170" s="385"/>
      <c r="GH170" s="131"/>
      <c r="GI170" s="131"/>
      <c r="GJ170" s="131" t="str">
        <f>IFERROR(ROUND(GJ166*GJ168,2),"")</f>
        <v/>
      </c>
      <c r="GK170" s="385"/>
      <c r="GL170" s="385"/>
      <c r="GM170" s="131"/>
      <c r="GN170" s="131"/>
      <c r="GO170" s="131" t="str">
        <f>IFERROR(ROUND(GO166*GO168,2),"")</f>
        <v/>
      </c>
      <c r="GP170" s="385"/>
      <c r="GQ170" s="385"/>
      <c r="GR170" s="131"/>
      <c r="GS170" s="131"/>
      <c r="GT170" s="131" t="str">
        <f>IFERROR(ROUND(GT166*GT168,2),"")</f>
        <v/>
      </c>
      <c r="GU170" s="385"/>
      <c r="GV170" s="385"/>
      <c r="GW170" s="131"/>
      <c r="GX170" s="131"/>
      <c r="GY170" s="131" t="str">
        <f>IFERROR(ROUND(GY166*GY168,2),"")</f>
        <v/>
      </c>
      <c r="GZ170" s="385"/>
      <c r="HA170" s="385"/>
      <c r="HB170" s="131"/>
      <c r="HC170" s="131"/>
      <c r="HD170" s="131" t="str">
        <f>IFERROR(ROUND(HD166*HD168,2),"")</f>
        <v/>
      </c>
      <c r="HE170" s="385"/>
      <c r="HF170" s="385"/>
      <c r="HG170" s="131"/>
      <c r="HH170" s="131"/>
      <c r="HI170" s="131" t="str">
        <f>IFERROR(ROUND(HI166*HI168,2),"")</f>
        <v/>
      </c>
      <c r="HJ170" s="385"/>
      <c r="HK170" s="385"/>
      <c r="HL170" s="131"/>
      <c r="HM170" s="131"/>
      <c r="HN170" s="131" t="str">
        <f>IFERROR(ROUND(HN166*HN168,2),"")</f>
        <v/>
      </c>
      <c r="HO170" s="385"/>
      <c r="HP170" s="385"/>
      <c r="HQ170" s="131"/>
      <c r="HR170" s="131"/>
      <c r="HS170" s="131" t="str">
        <f>IFERROR(ROUND(HS166*HS168,2),"")</f>
        <v/>
      </c>
      <c r="HT170" s="385"/>
      <c r="HU170" s="385"/>
      <c r="HV170" s="131"/>
      <c r="HW170" s="131"/>
      <c r="HX170" s="131" t="str">
        <f>IFERROR(ROUND(HX166*HX168,2),"")</f>
        <v/>
      </c>
      <c r="HY170" s="385"/>
      <c r="HZ170" s="385"/>
      <c r="IA170" s="131"/>
      <c r="IB170" s="131"/>
      <c r="IC170" s="131" t="str">
        <f>IFERROR(ROUND(IC166*IC168,2),"")</f>
        <v/>
      </c>
      <c r="ID170" s="385"/>
      <c r="IE170" s="385"/>
      <c r="IF170" s="131"/>
      <c r="IG170" s="131"/>
      <c r="IH170" s="131" t="str">
        <f>IFERROR(ROUND(IH166*IH168,2),"")</f>
        <v/>
      </c>
      <c r="II170" s="385"/>
      <c r="IJ170" s="385"/>
      <c r="IK170" s="131"/>
      <c r="IL170" s="131"/>
      <c r="IM170" s="131" t="str">
        <f>IFERROR(ROUND(IM166*IM168,2),"")</f>
        <v/>
      </c>
      <c r="IN170" s="385"/>
      <c r="IO170" s="385"/>
      <c r="IP170" s="131"/>
      <c r="IQ170" s="131"/>
      <c r="IR170" s="131" t="str">
        <f>IFERROR(ROUND(IR166*IR168,2),"")</f>
        <v/>
      </c>
      <c r="IS170" s="385"/>
      <c r="IT170" s="385"/>
      <c r="IU170" s="131"/>
      <c r="IV170" s="131"/>
      <c r="IW170" s="131" t="str">
        <f>IFERROR(ROUND(IW166*IW168,2),"")</f>
        <v/>
      </c>
      <c r="IX170" s="385"/>
      <c r="IY170" s="386"/>
      <c r="IZ170" s="405"/>
      <c r="JA170" s="378"/>
      <c r="JB170" s="256"/>
      <c r="JC170" s="256"/>
    </row>
    <row r="171" spans="1:263" s="3" customFormat="1" x14ac:dyDescent="0.35">
      <c r="A171" s="198"/>
      <c r="B171" s="359"/>
      <c r="C171" s="239"/>
      <c r="D171" s="160"/>
      <c r="E171" s="102"/>
      <c r="F171" s="289"/>
      <c r="G171" s="148"/>
      <c r="H171" s="150"/>
      <c r="I171" s="202"/>
      <c r="J171" s="324"/>
      <c r="K171" s="131"/>
      <c r="L171" s="131"/>
      <c r="M171" s="385"/>
      <c r="N171" s="385"/>
      <c r="O171" s="131"/>
      <c r="P171" s="131"/>
      <c r="Q171" s="131"/>
      <c r="R171" s="385"/>
      <c r="S171" s="385"/>
      <c r="T171" s="131"/>
      <c r="U171" s="131"/>
      <c r="V171" s="131"/>
      <c r="W171" s="385"/>
      <c r="X171" s="385"/>
      <c r="Y171" s="131"/>
      <c r="Z171" s="131"/>
      <c r="AA171" s="131"/>
      <c r="AB171" s="385"/>
      <c r="AC171" s="385"/>
      <c r="AD171" s="131"/>
      <c r="AE171" s="131"/>
      <c r="AF171" s="131"/>
      <c r="AG171" s="385"/>
      <c r="AH171" s="385"/>
      <c r="AI171" s="131"/>
      <c r="AJ171" s="131"/>
      <c r="AK171" s="131"/>
      <c r="AL171" s="385"/>
      <c r="AM171" s="385"/>
      <c r="AN171" s="131"/>
      <c r="AO171" s="131"/>
      <c r="AP171" s="131"/>
      <c r="AQ171" s="385"/>
      <c r="AR171" s="385"/>
      <c r="AS171" s="131"/>
      <c r="AT171" s="131"/>
      <c r="AU171" s="131"/>
      <c r="AV171" s="385"/>
      <c r="AW171" s="385"/>
      <c r="AX171" s="131"/>
      <c r="AY171" s="131"/>
      <c r="AZ171" s="131"/>
      <c r="BA171" s="385"/>
      <c r="BB171" s="385"/>
      <c r="BC171" s="131"/>
      <c r="BD171" s="131"/>
      <c r="BE171" s="131"/>
      <c r="BF171" s="385"/>
      <c r="BG171" s="385"/>
      <c r="BH171" s="131"/>
      <c r="BI171" s="131"/>
      <c r="BJ171" s="131"/>
      <c r="BK171" s="385"/>
      <c r="BL171" s="385"/>
      <c r="BM171" s="131"/>
      <c r="BN171" s="131"/>
      <c r="BO171" s="131"/>
      <c r="BP171" s="385"/>
      <c r="BQ171" s="385"/>
      <c r="BR171" s="131"/>
      <c r="BS171" s="131"/>
      <c r="BT171" s="131"/>
      <c r="BU171" s="385"/>
      <c r="BV171" s="385"/>
      <c r="BW171" s="131"/>
      <c r="BX171" s="131"/>
      <c r="BY171" s="131"/>
      <c r="BZ171" s="385"/>
      <c r="CA171" s="385"/>
      <c r="CB171" s="131"/>
      <c r="CC171" s="131"/>
      <c r="CD171" s="131"/>
      <c r="CE171" s="385"/>
      <c r="CF171" s="385"/>
      <c r="CG171" s="131"/>
      <c r="CH171" s="131"/>
      <c r="CI171" s="131"/>
      <c r="CJ171" s="385"/>
      <c r="CK171" s="385"/>
      <c r="CL171" s="131"/>
      <c r="CM171" s="131"/>
      <c r="CN171" s="131"/>
      <c r="CO171" s="385"/>
      <c r="CP171" s="385"/>
      <c r="CQ171" s="131"/>
      <c r="CR171" s="131"/>
      <c r="CS171" s="131"/>
      <c r="CT171" s="385"/>
      <c r="CU171" s="385"/>
      <c r="CV171" s="131"/>
      <c r="CW171" s="131"/>
      <c r="CX171" s="131"/>
      <c r="CY171" s="385"/>
      <c r="CZ171" s="385"/>
      <c r="DA171" s="131"/>
      <c r="DB171" s="131"/>
      <c r="DC171" s="131"/>
      <c r="DD171" s="385"/>
      <c r="DE171" s="385"/>
      <c r="DF171" s="131"/>
      <c r="DG171" s="131"/>
      <c r="DH171" s="131"/>
      <c r="DI171" s="385"/>
      <c r="DJ171" s="385"/>
      <c r="DK171" s="131"/>
      <c r="DL171" s="131"/>
      <c r="DM171" s="131"/>
      <c r="DN171" s="385"/>
      <c r="DO171" s="385"/>
      <c r="DP171" s="131"/>
      <c r="DQ171" s="131"/>
      <c r="DR171" s="131"/>
      <c r="DS171" s="385"/>
      <c r="DT171" s="385"/>
      <c r="DU171" s="131"/>
      <c r="DV171" s="131"/>
      <c r="DW171" s="131"/>
      <c r="DX171" s="385"/>
      <c r="DY171" s="385"/>
      <c r="DZ171" s="131"/>
      <c r="EA171" s="131"/>
      <c r="EB171" s="131"/>
      <c r="EC171" s="385"/>
      <c r="ED171" s="385"/>
      <c r="EE171" s="131"/>
      <c r="EF171" s="131"/>
      <c r="EG171" s="131"/>
      <c r="EH171" s="385"/>
      <c r="EI171" s="385"/>
      <c r="EJ171" s="131"/>
      <c r="EK171" s="131"/>
      <c r="EL171" s="131"/>
      <c r="EM171" s="385"/>
      <c r="EN171" s="385"/>
      <c r="EO171" s="131"/>
      <c r="EP171" s="131"/>
      <c r="EQ171" s="131"/>
      <c r="ER171" s="385"/>
      <c r="ES171" s="385"/>
      <c r="ET171" s="131"/>
      <c r="EU171" s="131"/>
      <c r="EV171" s="131"/>
      <c r="EW171" s="385"/>
      <c r="EX171" s="385"/>
      <c r="EY171" s="131"/>
      <c r="EZ171" s="131"/>
      <c r="FA171" s="131"/>
      <c r="FB171" s="385"/>
      <c r="FC171" s="385"/>
      <c r="FD171" s="131"/>
      <c r="FE171" s="131"/>
      <c r="FF171" s="131"/>
      <c r="FG171" s="385"/>
      <c r="FH171" s="385"/>
      <c r="FI171" s="131"/>
      <c r="FJ171" s="131"/>
      <c r="FK171" s="131"/>
      <c r="FL171" s="385"/>
      <c r="FM171" s="385"/>
      <c r="FN171" s="131"/>
      <c r="FO171" s="131"/>
      <c r="FP171" s="131"/>
      <c r="FQ171" s="385"/>
      <c r="FR171" s="385"/>
      <c r="FS171" s="131"/>
      <c r="FT171" s="131"/>
      <c r="FU171" s="131"/>
      <c r="FV171" s="385"/>
      <c r="FW171" s="385"/>
      <c r="FX171" s="131"/>
      <c r="FY171" s="131"/>
      <c r="FZ171" s="131"/>
      <c r="GA171" s="385"/>
      <c r="GB171" s="385"/>
      <c r="GC171" s="131"/>
      <c r="GD171" s="131"/>
      <c r="GE171" s="131"/>
      <c r="GF171" s="385"/>
      <c r="GG171" s="385"/>
      <c r="GH171" s="131"/>
      <c r="GI171" s="131"/>
      <c r="GJ171" s="131"/>
      <c r="GK171" s="385"/>
      <c r="GL171" s="385"/>
      <c r="GM171" s="131"/>
      <c r="GN171" s="131"/>
      <c r="GO171" s="131"/>
      <c r="GP171" s="385"/>
      <c r="GQ171" s="385"/>
      <c r="GR171" s="131"/>
      <c r="GS171" s="131"/>
      <c r="GT171" s="131"/>
      <c r="GU171" s="385"/>
      <c r="GV171" s="385"/>
      <c r="GW171" s="131"/>
      <c r="GX171" s="131"/>
      <c r="GY171" s="131"/>
      <c r="GZ171" s="385"/>
      <c r="HA171" s="385"/>
      <c r="HB171" s="131"/>
      <c r="HC171" s="131"/>
      <c r="HD171" s="131"/>
      <c r="HE171" s="385"/>
      <c r="HF171" s="385"/>
      <c r="HG171" s="131"/>
      <c r="HH171" s="131"/>
      <c r="HI171" s="131"/>
      <c r="HJ171" s="385"/>
      <c r="HK171" s="385"/>
      <c r="HL171" s="131"/>
      <c r="HM171" s="131"/>
      <c r="HN171" s="131"/>
      <c r="HO171" s="385"/>
      <c r="HP171" s="385"/>
      <c r="HQ171" s="131"/>
      <c r="HR171" s="131"/>
      <c r="HS171" s="131"/>
      <c r="HT171" s="385"/>
      <c r="HU171" s="385"/>
      <c r="HV171" s="131"/>
      <c r="HW171" s="131"/>
      <c r="HX171" s="131"/>
      <c r="HY171" s="385"/>
      <c r="HZ171" s="385"/>
      <c r="IA171" s="131"/>
      <c r="IB171" s="131"/>
      <c r="IC171" s="131"/>
      <c r="ID171" s="385"/>
      <c r="IE171" s="385"/>
      <c r="IF171" s="131"/>
      <c r="IG171" s="131"/>
      <c r="IH171" s="131"/>
      <c r="II171" s="385"/>
      <c r="IJ171" s="385"/>
      <c r="IK171" s="131"/>
      <c r="IL171" s="131"/>
      <c r="IM171" s="131"/>
      <c r="IN171" s="385"/>
      <c r="IO171" s="385"/>
      <c r="IP171" s="131"/>
      <c r="IQ171" s="131"/>
      <c r="IR171" s="131"/>
      <c r="IS171" s="385"/>
      <c r="IT171" s="385"/>
      <c r="IU171" s="131"/>
      <c r="IV171" s="131"/>
      <c r="IW171" s="131"/>
      <c r="IX171" s="385"/>
      <c r="IY171" s="386"/>
      <c r="IZ171" s="405"/>
      <c r="JA171" s="378"/>
      <c r="JB171" s="256"/>
      <c r="JC171" s="256"/>
    </row>
    <row r="172" spans="1:263" s="3" customFormat="1" x14ac:dyDescent="0.35">
      <c r="A172" s="198"/>
      <c r="B172" s="359"/>
      <c r="C172" s="45" t="s">
        <v>931</v>
      </c>
      <c r="D172" s="105" t="s">
        <v>902</v>
      </c>
      <c r="E172" s="102"/>
      <c r="F172" s="285"/>
      <c r="G172" s="131"/>
      <c r="H172" s="325"/>
      <c r="I172" s="202"/>
      <c r="J172" s="324"/>
      <c r="K172" s="131"/>
      <c r="L172" s="130"/>
      <c r="M172" s="49"/>
      <c r="N172" s="49"/>
      <c r="O172" s="131"/>
      <c r="P172" s="131"/>
      <c r="Q172" s="130"/>
      <c r="R172" s="49"/>
      <c r="S172" s="49"/>
      <c r="T172" s="131"/>
      <c r="U172" s="131"/>
      <c r="V172" s="130"/>
      <c r="W172" s="49"/>
      <c r="X172" s="49"/>
      <c r="Y172" s="131"/>
      <c r="Z172" s="131"/>
      <c r="AA172" s="130"/>
      <c r="AB172" s="49"/>
      <c r="AC172" s="49"/>
      <c r="AD172" s="131"/>
      <c r="AE172" s="131"/>
      <c r="AF172" s="130"/>
      <c r="AG172" s="49"/>
      <c r="AH172" s="49"/>
      <c r="AI172" s="131"/>
      <c r="AJ172" s="131"/>
      <c r="AK172" s="130"/>
      <c r="AL172" s="49"/>
      <c r="AM172" s="49"/>
      <c r="AN172" s="131"/>
      <c r="AO172" s="131"/>
      <c r="AP172" s="130"/>
      <c r="AQ172" s="49"/>
      <c r="AR172" s="49"/>
      <c r="AS172" s="131"/>
      <c r="AT172" s="131"/>
      <c r="AU172" s="130"/>
      <c r="AV172" s="49"/>
      <c r="AW172" s="49"/>
      <c r="AX172" s="131"/>
      <c r="AY172" s="131"/>
      <c r="AZ172" s="130"/>
      <c r="BA172" s="49"/>
      <c r="BB172" s="49"/>
      <c r="BC172" s="131"/>
      <c r="BD172" s="131"/>
      <c r="BE172" s="130"/>
      <c r="BF172" s="49"/>
      <c r="BG172" s="49"/>
      <c r="BH172" s="131"/>
      <c r="BI172" s="131"/>
      <c r="BJ172" s="130"/>
      <c r="BK172" s="49"/>
      <c r="BL172" s="49"/>
      <c r="BM172" s="131"/>
      <c r="BN172" s="131"/>
      <c r="BO172" s="130"/>
      <c r="BP172" s="49"/>
      <c r="BQ172" s="49"/>
      <c r="BR172" s="131"/>
      <c r="BS172" s="131"/>
      <c r="BT172" s="130"/>
      <c r="BU172" s="49"/>
      <c r="BV172" s="49"/>
      <c r="BW172" s="131"/>
      <c r="BX172" s="131"/>
      <c r="BY172" s="130"/>
      <c r="BZ172" s="49"/>
      <c r="CA172" s="49"/>
      <c r="CB172" s="131"/>
      <c r="CC172" s="131"/>
      <c r="CD172" s="130"/>
      <c r="CE172" s="49"/>
      <c r="CF172" s="49"/>
      <c r="CG172" s="131"/>
      <c r="CH172" s="131"/>
      <c r="CI172" s="130"/>
      <c r="CJ172" s="49"/>
      <c r="CK172" s="49"/>
      <c r="CL172" s="131"/>
      <c r="CM172" s="131"/>
      <c r="CN172" s="130"/>
      <c r="CO172" s="49"/>
      <c r="CP172" s="49"/>
      <c r="CQ172" s="131"/>
      <c r="CR172" s="131"/>
      <c r="CS172" s="130"/>
      <c r="CT172" s="49"/>
      <c r="CU172" s="49"/>
      <c r="CV172" s="131"/>
      <c r="CW172" s="131"/>
      <c r="CX172" s="130"/>
      <c r="CY172" s="49"/>
      <c r="CZ172" s="49"/>
      <c r="DA172" s="131"/>
      <c r="DB172" s="131"/>
      <c r="DC172" s="130"/>
      <c r="DD172" s="49"/>
      <c r="DE172" s="49"/>
      <c r="DF172" s="131"/>
      <c r="DG172" s="131"/>
      <c r="DH172" s="130"/>
      <c r="DI172" s="49"/>
      <c r="DJ172" s="49"/>
      <c r="DK172" s="131"/>
      <c r="DL172" s="131"/>
      <c r="DM172" s="130"/>
      <c r="DN172" s="49"/>
      <c r="DO172" s="49"/>
      <c r="DP172" s="131"/>
      <c r="DQ172" s="131"/>
      <c r="DR172" s="130"/>
      <c r="DS172" s="49"/>
      <c r="DT172" s="49"/>
      <c r="DU172" s="131"/>
      <c r="DV172" s="131"/>
      <c r="DW172" s="130"/>
      <c r="DX172" s="49"/>
      <c r="DY172" s="49"/>
      <c r="DZ172" s="131"/>
      <c r="EA172" s="131"/>
      <c r="EB172" s="130"/>
      <c r="EC172" s="49"/>
      <c r="ED172" s="49"/>
      <c r="EE172" s="131"/>
      <c r="EF172" s="131"/>
      <c r="EG172" s="130"/>
      <c r="EH172" s="49"/>
      <c r="EI172" s="49"/>
      <c r="EJ172" s="131"/>
      <c r="EK172" s="131"/>
      <c r="EL172" s="130"/>
      <c r="EM172" s="49"/>
      <c r="EN172" s="49"/>
      <c r="EO172" s="131"/>
      <c r="EP172" s="131"/>
      <c r="EQ172" s="130"/>
      <c r="ER172" s="49"/>
      <c r="ES172" s="49"/>
      <c r="ET172" s="131"/>
      <c r="EU172" s="131"/>
      <c r="EV172" s="130"/>
      <c r="EW172" s="49"/>
      <c r="EX172" s="49"/>
      <c r="EY172" s="131"/>
      <c r="EZ172" s="131"/>
      <c r="FA172" s="130"/>
      <c r="FB172" s="49"/>
      <c r="FC172" s="49"/>
      <c r="FD172" s="131"/>
      <c r="FE172" s="131"/>
      <c r="FF172" s="130"/>
      <c r="FG172" s="49"/>
      <c r="FH172" s="49"/>
      <c r="FI172" s="131"/>
      <c r="FJ172" s="131"/>
      <c r="FK172" s="130"/>
      <c r="FL172" s="49"/>
      <c r="FM172" s="49"/>
      <c r="FN172" s="131"/>
      <c r="FO172" s="131"/>
      <c r="FP172" s="130"/>
      <c r="FQ172" s="49"/>
      <c r="FR172" s="49"/>
      <c r="FS172" s="131"/>
      <c r="FT172" s="131"/>
      <c r="FU172" s="130"/>
      <c r="FV172" s="49"/>
      <c r="FW172" s="49"/>
      <c r="FX172" s="131"/>
      <c r="FY172" s="131"/>
      <c r="FZ172" s="130"/>
      <c r="GA172" s="49"/>
      <c r="GB172" s="49"/>
      <c r="GC172" s="131"/>
      <c r="GD172" s="131"/>
      <c r="GE172" s="130"/>
      <c r="GF172" s="49"/>
      <c r="GG172" s="49"/>
      <c r="GH172" s="131"/>
      <c r="GI172" s="131"/>
      <c r="GJ172" s="130"/>
      <c r="GK172" s="49"/>
      <c r="GL172" s="49"/>
      <c r="GM172" s="131"/>
      <c r="GN172" s="131"/>
      <c r="GO172" s="130"/>
      <c r="GP172" s="49"/>
      <c r="GQ172" s="49"/>
      <c r="GR172" s="131"/>
      <c r="GS172" s="131"/>
      <c r="GT172" s="130"/>
      <c r="GU172" s="49"/>
      <c r="GV172" s="49"/>
      <c r="GW172" s="131"/>
      <c r="GX172" s="131"/>
      <c r="GY172" s="130"/>
      <c r="GZ172" s="49"/>
      <c r="HA172" s="49"/>
      <c r="HB172" s="131"/>
      <c r="HC172" s="131"/>
      <c r="HD172" s="130"/>
      <c r="HE172" s="49"/>
      <c r="HF172" s="49"/>
      <c r="HG172" s="131"/>
      <c r="HH172" s="131"/>
      <c r="HI172" s="130"/>
      <c r="HJ172" s="49"/>
      <c r="HK172" s="49"/>
      <c r="HL172" s="131"/>
      <c r="HM172" s="131"/>
      <c r="HN172" s="130"/>
      <c r="HO172" s="49"/>
      <c r="HP172" s="49"/>
      <c r="HQ172" s="131"/>
      <c r="HR172" s="131"/>
      <c r="HS172" s="130"/>
      <c r="HT172" s="49"/>
      <c r="HU172" s="49"/>
      <c r="HV172" s="131"/>
      <c r="HW172" s="131"/>
      <c r="HX172" s="130"/>
      <c r="HY172" s="49"/>
      <c r="HZ172" s="49"/>
      <c r="IA172" s="131"/>
      <c r="IB172" s="131"/>
      <c r="IC172" s="130"/>
      <c r="ID172" s="49"/>
      <c r="IE172" s="49"/>
      <c r="IF172" s="131"/>
      <c r="IG172" s="131"/>
      <c r="IH172" s="130"/>
      <c r="II172" s="49"/>
      <c r="IJ172" s="49"/>
      <c r="IK172" s="131"/>
      <c r="IL172" s="131"/>
      <c r="IM172" s="130"/>
      <c r="IN172" s="49"/>
      <c r="IO172" s="49"/>
      <c r="IP172" s="131"/>
      <c r="IQ172" s="131"/>
      <c r="IR172" s="130"/>
      <c r="IS172" s="49"/>
      <c r="IT172" s="49"/>
      <c r="IU172" s="131"/>
      <c r="IV172" s="131"/>
      <c r="IW172" s="130"/>
      <c r="IX172" s="49"/>
      <c r="IY172" s="50"/>
      <c r="IZ172" s="405"/>
      <c r="JA172" s="378"/>
      <c r="JB172" s="256"/>
      <c r="JC172" s="256"/>
    </row>
    <row r="173" spans="1:263" s="3" customFormat="1" x14ac:dyDescent="0.35">
      <c r="A173" s="198"/>
      <c r="B173" s="359"/>
      <c r="C173" s="45"/>
      <c r="D173" s="105"/>
      <c r="E173" s="102"/>
      <c r="F173" s="285"/>
      <c r="G173" s="131"/>
      <c r="H173" s="325"/>
      <c r="I173" s="202"/>
      <c r="J173" s="324"/>
      <c r="K173" s="131"/>
      <c r="L173" s="131"/>
      <c r="M173" s="49"/>
      <c r="N173" s="49"/>
      <c r="O173" s="131"/>
      <c r="P173" s="131"/>
      <c r="Q173" s="131"/>
      <c r="R173" s="49"/>
      <c r="S173" s="49"/>
      <c r="T173" s="131"/>
      <c r="U173" s="131"/>
      <c r="V173" s="131"/>
      <c r="W173" s="49"/>
      <c r="X173" s="49"/>
      <c r="Y173" s="131"/>
      <c r="Z173" s="131"/>
      <c r="AA173" s="131"/>
      <c r="AB173" s="49"/>
      <c r="AC173" s="49"/>
      <c r="AD173" s="131"/>
      <c r="AE173" s="131"/>
      <c r="AF173" s="131"/>
      <c r="AG173" s="49"/>
      <c r="AH173" s="49"/>
      <c r="AI173" s="131"/>
      <c r="AJ173" s="131"/>
      <c r="AK173" s="131"/>
      <c r="AL173" s="49"/>
      <c r="AM173" s="49"/>
      <c r="AN173" s="131"/>
      <c r="AO173" s="131"/>
      <c r="AP173" s="131"/>
      <c r="AQ173" s="49"/>
      <c r="AR173" s="49"/>
      <c r="AS173" s="131"/>
      <c r="AT173" s="131"/>
      <c r="AU173" s="131"/>
      <c r="AV173" s="49"/>
      <c r="AW173" s="49"/>
      <c r="AX173" s="131"/>
      <c r="AY173" s="131"/>
      <c r="AZ173" s="131"/>
      <c r="BA173" s="49"/>
      <c r="BB173" s="49"/>
      <c r="BC173" s="131"/>
      <c r="BD173" s="131"/>
      <c r="BE173" s="131"/>
      <c r="BF173" s="49"/>
      <c r="BG173" s="49"/>
      <c r="BH173" s="131"/>
      <c r="BI173" s="131"/>
      <c r="BJ173" s="131"/>
      <c r="BK173" s="49"/>
      <c r="BL173" s="49"/>
      <c r="BM173" s="131"/>
      <c r="BN173" s="131"/>
      <c r="BO173" s="131"/>
      <c r="BP173" s="49"/>
      <c r="BQ173" s="49"/>
      <c r="BR173" s="131"/>
      <c r="BS173" s="131"/>
      <c r="BT173" s="131"/>
      <c r="BU173" s="49"/>
      <c r="BV173" s="49"/>
      <c r="BW173" s="131"/>
      <c r="BX173" s="131"/>
      <c r="BY173" s="131"/>
      <c r="BZ173" s="49"/>
      <c r="CA173" s="49"/>
      <c r="CB173" s="131"/>
      <c r="CC173" s="131"/>
      <c r="CD173" s="131"/>
      <c r="CE173" s="49"/>
      <c r="CF173" s="49"/>
      <c r="CG173" s="131"/>
      <c r="CH173" s="131"/>
      <c r="CI173" s="131"/>
      <c r="CJ173" s="49"/>
      <c r="CK173" s="49"/>
      <c r="CL173" s="131"/>
      <c r="CM173" s="131"/>
      <c r="CN173" s="131"/>
      <c r="CO173" s="49"/>
      <c r="CP173" s="49"/>
      <c r="CQ173" s="131"/>
      <c r="CR173" s="131"/>
      <c r="CS173" s="131"/>
      <c r="CT173" s="49"/>
      <c r="CU173" s="49"/>
      <c r="CV173" s="131"/>
      <c r="CW173" s="131"/>
      <c r="CX173" s="131"/>
      <c r="CY173" s="49"/>
      <c r="CZ173" s="49"/>
      <c r="DA173" s="131"/>
      <c r="DB173" s="131"/>
      <c r="DC173" s="131"/>
      <c r="DD173" s="49"/>
      <c r="DE173" s="49"/>
      <c r="DF173" s="131"/>
      <c r="DG173" s="131"/>
      <c r="DH173" s="131"/>
      <c r="DI173" s="49"/>
      <c r="DJ173" s="49"/>
      <c r="DK173" s="131"/>
      <c r="DL173" s="131"/>
      <c r="DM173" s="131"/>
      <c r="DN173" s="49"/>
      <c r="DO173" s="49"/>
      <c r="DP173" s="131"/>
      <c r="DQ173" s="131"/>
      <c r="DR173" s="131"/>
      <c r="DS173" s="49"/>
      <c r="DT173" s="49"/>
      <c r="DU173" s="131"/>
      <c r="DV173" s="131"/>
      <c r="DW173" s="131"/>
      <c r="DX173" s="49"/>
      <c r="DY173" s="49"/>
      <c r="DZ173" s="131"/>
      <c r="EA173" s="131"/>
      <c r="EB173" s="131"/>
      <c r="EC173" s="49"/>
      <c r="ED173" s="49"/>
      <c r="EE173" s="131"/>
      <c r="EF173" s="131"/>
      <c r="EG173" s="131"/>
      <c r="EH173" s="49"/>
      <c r="EI173" s="49"/>
      <c r="EJ173" s="131"/>
      <c r="EK173" s="131"/>
      <c r="EL173" s="131"/>
      <c r="EM173" s="49"/>
      <c r="EN173" s="49"/>
      <c r="EO173" s="131"/>
      <c r="EP173" s="131"/>
      <c r="EQ173" s="131"/>
      <c r="ER173" s="49"/>
      <c r="ES173" s="49"/>
      <c r="ET173" s="131"/>
      <c r="EU173" s="131"/>
      <c r="EV173" s="131"/>
      <c r="EW173" s="49"/>
      <c r="EX173" s="49"/>
      <c r="EY173" s="131"/>
      <c r="EZ173" s="131"/>
      <c r="FA173" s="131"/>
      <c r="FB173" s="49"/>
      <c r="FC173" s="49"/>
      <c r="FD173" s="131"/>
      <c r="FE173" s="131"/>
      <c r="FF173" s="131"/>
      <c r="FG173" s="49"/>
      <c r="FH173" s="49"/>
      <c r="FI173" s="131"/>
      <c r="FJ173" s="131"/>
      <c r="FK173" s="131"/>
      <c r="FL173" s="49"/>
      <c r="FM173" s="49"/>
      <c r="FN173" s="131"/>
      <c r="FO173" s="131"/>
      <c r="FP173" s="131"/>
      <c r="FQ173" s="49"/>
      <c r="FR173" s="49"/>
      <c r="FS173" s="131"/>
      <c r="FT173" s="131"/>
      <c r="FU173" s="131"/>
      <c r="FV173" s="49"/>
      <c r="FW173" s="49"/>
      <c r="FX173" s="131"/>
      <c r="FY173" s="131"/>
      <c r="FZ173" s="131"/>
      <c r="GA173" s="49"/>
      <c r="GB173" s="49"/>
      <c r="GC173" s="131"/>
      <c r="GD173" s="131"/>
      <c r="GE173" s="131"/>
      <c r="GF173" s="49"/>
      <c r="GG173" s="49"/>
      <c r="GH173" s="131"/>
      <c r="GI173" s="131"/>
      <c r="GJ173" s="131"/>
      <c r="GK173" s="49"/>
      <c r="GL173" s="49"/>
      <c r="GM173" s="131"/>
      <c r="GN173" s="131"/>
      <c r="GO173" s="131"/>
      <c r="GP173" s="49"/>
      <c r="GQ173" s="49"/>
      <c r="GR173" s="131"/>
      <c r="GS173" s="131"/>
      <c r="GT173" s="131"/>
      <c r="GU173" s="49"/>
      <c r="GV173" s="49"/>
      <c r="GW173" s="131"/>
      <c r="GX173" s="131"/>
      <c r="GY173" s="131"/>
      <c r="GZ173" s="49"/>
      <c r="HA173" s="49"/>
      <c r="HB173" s="131"/>
      <c r="HC173" s="131"/>
      <c r="HD173" s="131"/>
      <c r="HE173" s="49"/>
      <c r="HF173" s="49"/>
      <c r="HG173" s="131"/>
      <c r="HH173" s="131"/>
      <c r="HI173" s="131"/>
      <c r="HJ173" s="49"/>
      <c r="HK173" s="49"/>
      <c r="HL173" s="131"/>
      <c r="HM173" s="131"/>
      <c r="HN173" s="131"/>
      <c r="HO173" s="49"/>
      <c r="HP173" s="49"/>
      <c r="HQ173" s="131"/>
      <c r="HR173" s="131"/>
      <c r="HS173" s="131"/>
      <c r="HT173" s="49"/>
      <c r="HU173" s="49"/>
      <c r="HV173" s="131"/>
      <c r="HW173" s="131"/>
      <c r="HX173" s="131"/>
      <c r="HY173" s="49"/>
      <c r="HZ173" s="49"/>
      <c r="IA173" s="131"/>
      <c r="IB173" s="131"/>
      <c r="IC173" s="131"/>
      <c r="ID173" s="49"/>
      <c r="IE173" s="49"/>
      <c r="IF173" s="131"/>
      <c r="IG173" s="131"/>
      <c r="IH173" s="131"/>
      <c r="II173" s="49"/>
      <c r="IJ173" s="49"/>
      <c r="IK173" s="131"/>
      <c r="IL173" s="131"/>
      <c r="IM173" s="131"/>
      <c r="IN173" s="49"/>
      <c r="IO173" s="49"/>
      <c r="IP173" s="131"/>
      <c r="IQ173" s="131"/>
      <c r="IR173" s="131"/>
      <c r="IS173" s="49"/>
      <c r="IT173" s="49"/>
      <c r="IU173" s="131"/>
      <c r="IV173" s="131"/>
      <c r="IW173" s="131"/>
      <c r="IX173" s="49"/>
      <c r="IY173" s="50"/>
      <c r="IZ173" s="405"/>
      <c r="JA173" s="378"/>
      <c r="JB173" s="256"/>
      <c r="JC173" s="256"/>
    </row>
    <row r="174" spans="1:263" s="3" customFormat="1" x14ac:dyDescent="0.35">
      <c r="A174" s="198"/>
      <c r="B174" s="359"/>
      <c r="C174" s="45" t="s">
        <v>932</v>
      </c>
      <c r="D174" s="105" t="s">
        <v>904</v>
      </c>
      <c r="E174" s="102"/>
      <c r="F174" s="285" t="s">
        <v>181</v>
      </c>
      <c r="G174" s="131">
        <f>SUM(L174:IX174)</f>
        <v>0</v>
      </c>
      <c r="H174" s="325"/>
      <c r="I174" s="202"/>
      <c r="J174" s="324"/>
      <c r="K174" s="131"/>
      <c r="L174" s="412" t="str">
        <f>IFERROR(ROUND(L170*L172,2),"")</f>
        <v/>
      </c>
      <c r="M174" s="43"/>
      <c r="N174" s="43"/>
      <c r="O174" s="131"/>
      <c r="P174" s="131"/>
      <c r="Q174" s="412" t="str">
        <f>IFERROR(ROUND(Q170*Q172,2),"")</f>
        <v/>
      </c>
      <c r="R174" s="43"/>
      <c r="S174" s="43"/>
      <c r="T174" s="131"/>
      <c r="U174" s="131"/>
      <c r="V174" s="412" t="str">
        <f>IFERROR(ROUND(V170*V172,2),"")</f>
        <v/>
      </c>
      <c r="W174" s="43"/>
      <c r="X174" s="43"/>
      <c r="Y174" s="131"/>
      <c r="Z174" s="131"/>
      <c r="AA174" s="412" t="str">
        <f>IFERROR(ROUND(AA170*AA172,2),"")</f>
        <v/>
      </c>
      <c r="AB174" s="43"/>
      <c r="AC174" s="43"/>
      <c r="AD174" s="131"/>
      <c r="AE174" s="131"/>
      <c r="AF174" s="412" t="str">
        <f>IFERROR(ROUND(AF170*AF172,2),"")</f>
        <v/>
      </c>
      <c r="AG174" s="43"/>
      <c r="AH174" s="43"/>
      <c r="AI174" s="131"/>
      <c r="AJ174" s="131"/>
      <c r="AK174" s="412" t="str">
        <f>IFERROR(ROUND(AK170*AK172,2),"")</f>
        <v/>
      </c>
      <c r="AL174" s="43"/>
      <c r="AM174" s="43"/>
      <c r="AN174" s="131"/>
      <c r="AO174" s="131"/>
      <c r="AP174" s="412" t="str">
        <f>IFERROR(ROUND(AP170*AP172,2),"")</f>
        <v/>
      </c>
      <c r="AQ174" s="43"/>
      <c r="AR174" s="43"/>
      <c r="AS174" s="131"/>
      <c r="AT174" s="131"/>
      <c r="AU174" s="412" t="str">
        <f>IFERROR(ROUND(AU170*AU172,2),"")</f>
        <v/>
      </c>
      <c r="AV174" s="43"/>
      <c r="AW174" s="43"/>
      <c r="AX174" s="131"/>
      <c r="AY174" s="131"/>
      <c r="AZ174" s="412" t="str">
        <f>IFERROR(ROUND(AZ170*AZ172,2),"")</f>
        <v/>
      </c>
      <c r="BA174" s="43"/>
      <c r="BB174" s="43"/>
      <c r="BC174" s="131"/>
      <c r="BD174" s="131"/>
      <c r="BE174" s="412" t="str">
        <f>IFERROR(ROUND(BE170*BE172,2),"")</f>
        <v/>
      </c>
      <c r="BF174" s="43"/>
      <c r="BG174" s="43"/>
      <c r="BH174" s="131"/>
      <c r="BI174" s="131"/>
      <c r="BJ174" s="412" t="str">
        <f>IFERROR(ROUND(BJ170*BJ172,2),"")</f>
        <v/>
      </c>
      <c r="BK174" s="43"/>
      <c r="BL174" s="43"/>
      <c r="BM174" s="131"/>
      <c r="BN174" s="131"/>
      <c r="BO174" s="412" t="str">
        <f>IFERROR(ROUND(BO170*BO172,2),"")</f>
        <v/>
      </c>
      <c r="BP174" s="43"/>
      <c r="BQ174" s="43"/>
      <c r="BR174" s="131"/>
      <c r="BS174" s="131"/>
      <c r="BT174" s="412" t="str">
        <f>IFERROR(ROUND(BT170*BT172,2),"")</f>
        <v/>
      </c>
      <c r="BU174" s="43"/>
      <c r="BV174" s="43"/>
      <c r="BW174" s="131"/>
      <c r="BX174" s="131"/>
      <c r="BY174" s="412" t="str">
        <f>IFERROR(ROUND(BY170*BY172,2),"")</f>
        <v/>
      </c>
      <c r="BZ174" s="43"/>
      <c r="CA174" s="43"/>
      <c r="CB174" s="131"/>
      <c r="CC174" s="131"/>
      <c r="CD174" s="412" t="str">
        <f>IFERROR(ROUND(CD170*CD172,2),"")</f>
        <v/>
      </c>
      <c r="CE174" s="43"/>
      <c r="CF174" s="43"/>
      <c r="CG174" s="131"/>
      <c r="CH174" s="131"/>
      <c r="CI174" s="412" t="str">
        <f>IFERROR(ROUND(CI170*CI172,2),"")</f>
        <v/>
      </c>
      <c r="CJ174" s="43"/>
      <c r="CK174" s="43"/>
      <c r="CL174" s="131"/>
      <c r="CM174" s="131"/>
      <c r="CN174" s="412" t="str">
        <f>IFERROR(ROUND(CN170*CN172,2),"")</f>
        <v/>
      </c>
      <c r="CO174" s="43"/>
      <c r="CP174" s="43"/>
      <c r="CQ174" s="131"/>
      <c r="CR174" s="131"/>
      <c r="CS174" s="412" t="str">
        <f>IFERROR(ROUND(CS170*CS172,2),"")</f>
        <v/>
      </c>
      <c r="CT174" s="43"/>
      <c r="CU174" s="43"/>
      <c r="CV174" s="131"/>
      <c r="CW174" s="131"/>
      <c r="CX174" s="412" t="str">
        <f>IFERROR(ROUND(CX170*CX172,2),"")</f>
        <v/>
      </c>
      <c r="CY174" s="43"/>
      <c r="CZ174" s="43"/>
      <c r="DA174" s="131"/>
      <c r="DB174" s="131"/>
      <c r="DC174" s="412" t="str">
        <f>IFERROR(ROUND(DC170*DC172,2),"")</f>
        <v/>
      </c>
      <c r="DD174" s="43"/>
      <c r="DE174" s="43"/>
      <c r="DF174" s="131"/>
      <c r="DG174" s="131"/>
      <c r="DH174" s="412" t="str">
        <f>IFERROR(ROUND(DH170*DH172,2),"")</f>
        <v/>
      </c>
      <c r="DI174" s="43"/>
      <c r="DJ174" s="43"/>
      <c r="DK174" s="131"/>
      <c r="DL174" s="131"/>
      <c r="DM174" s="412" t="str">
        <f>IFERROR(ROUND(DM170*DM172,2),"")</f>
        <v/>
      </c>
      <c r="DN174" s="43"/>
      <c r="DO174" s="43"/>
      <c r="DP174" s="131"/>
      <c r="DQ174" s="131"/>
      <c r="DR174" s="412" t="str">
        <f>IFERROR(ROUND(DR170*DR172,2),"")</f>
        <v/>
      </c>
      <c r="DS174" s="43"/>
      <c r="DT174" s="43"/>
      <c r="DU174" s="131"/>
      <c r="DV174" s="131"/>
      <c r="DW174" s="412" t="str">
        <f>IFERROR(ROUND(DW170*DW172,2),"")</f>
        <v/>
      </c>
      <c r="DX174" s="43"/>
      <c r="DY174" s="43"/>
      <c r="DZ174" s="131"/>
      <c r="EA174" s="131"/>
      <c r="EB174" s="412" t="str">
        <f>IFERROR(ROUND(EB170*EB172,2),"")</f>
        <v/>
      </c>
      <c r="EC174" s="43"/>
      <c r="ED174" s="43"/>
      <c r="EE174" s="131"/>
      <c r="EF174" s="131"/>
      <c r="EG174" s="412" t="str">
        <f>IFERROR(ROUND(EG170*EG172,2),"")</f>
        <v/>
      </c>
      <c r="EH174" s="43"/>
      <c r="EI174" s="43"/>
      <c r="EJ174" s="131"/>
      <c r="EK174" s="131"/>
      <c r="EL174" s="412" t="str">
        <f>IFERROR(ROUND(EL170*EL172,2),"")</f>
        <v/>
      </c>
      <c r="EM174" s="43"/>
      <c r="EN174" s="43"/>
      <c r="EO174" s="131"/>
      <c r="EP174" s="131"/>
      <c r="EQ174" s="412" t="str">
        <f>IFERROR(ROUND(EQ170*EQ172,2),"")</f>
        <v/>
      </c>
      <c r="ER174" s="43"/>
      <c r="ES174" s="43"/>
      <c r="ET174" s="131"/>
      <c r="EU174" s="131"/>
      <c r="EV174" s="412" t="str">
        <f>IFERROR(ROUND(EV170*EV172,2),"")</f>
        <v/>
      </c>
      <c r="EW174" s="43"/>
      <c r="EX174" s="43"/>
      <c r="EY174" s="131"/>
      <c r="EZ174" s="131"/>
      <c r="FA174" s="412" t="str">
        <f>IFERROR(ROUND(FA170*FA172,2),"")</f>
        <v/>
      </c>
      <c r="FB174" s="43"/>
      <c r="FC174" s="43"/>
      <c r="FD174" s="131"/>
      <c r="FE174" s="131"/>
      <c r="FF174" s="412" t="str">
        <f>IFERROR(ROUND(FF170*FF172,2),"")</f>
        <v/>
      </c>
      <c r="FG174" s="43"/>
      <c r="FH174" s="43"/>
      <c r="FI174" s="131"/>
      <c r="FJ174" s="131"/>
      <c r="FK174" s="412" t="str">
        <f>IFERROR(ROUND(FK170*FK172,2),"")</f>
        <v/>
      </c>
      <c r="FL174" s="43"/>
      <c r="FM174" s="43"/>
      <c r="FN174" s="131"/>
      <c r="FO174" s="131"/>
      <c r="FP174" s="412" t="str">
        <f>IFERROR(ROUND(FP170*FP172,2),"")</f>
        <v/>
      </c>
      <c r="FQ174" s="43"/>
      <c r="FR174" s="43"/>
      <c r="FS174" s="131"/>
      <c r="FT174" s="131"/>
      <c r="FU174" s="412" t="str">
        <f>IFERROR(ROUND(FU170*FU172,2),"")</f>
        <v/>
      </c>
      <c r="FV174" s="43"/>
      <c r="FW174" s="43"/>
      <c r="FX174" s="131"/>
      <c r="FY174" s="131"/>
      <c r="FZ174" s="412" t="str">
        <f>IFERROR(ROUND(FZ170*FZ172,2),"")</f>
        <v/>
      </c>
      <c r="GA174" s="43"/>
      <c r="GB174" s="43"/>
      <c r="GC174" s="131"/>
      <c r="GD174" s="131"/>
      <c r="GE174" s="412" t="str">
        <f>IFERROR(ROUND(GE170*GE172,2),"")</f>
        <v/>
      </c>
      <c r="GF174" s="43"/>
      <c r="GG174" s="43"/>
      <c r="GH174" s="131"/>
      <c r="GI174" s="131"/>
      <c r="GJ174" s="412" t="str">
        <f>IFERROR(ROUND(GJ170*GJ172,2),"")</f>
        <v/>
      </c>
      <c r="GK174" s="43"/>
      <c r="GL174" s="43"/>
      <c r="GM174" s="131"/>
      <c r="GN174" s="131"/>
      <c r="GO174" s="412" t="str">
        <f>IFERROR(ROUND(GO170*GO172,2),"")</f>
        <v/>
      </c>
      <c r="GP174" s="43"/>
      <c r="GQ174" s="43"/>
      <c r="GR174" s="131"/>
      <c r="GS174" s="131"/>
      <c r="GT174" s="412" t="str">
        <f>IFERROR(ROUND(GT170*GT172,2),"")</f>
        <v/>
      </c>
      <c r="GU174" s="43"/>
      <c r="GV174" s="43"/>
      <c r="GW174" s="131"/>
      <c r="GX174" s="131"/>
      <c r="GY174" s="412" t="str">
        <f>IFERROR(ROUND(GY170*GY172,2),"")</f>
        <v/>
      </c>
      <c r="GZ174" s="43"/>
      <c r="HA174" s="43"/>
      <c r="HB174" s="131"/>
      <c r="HC174" s="131"/>
      <c r="HD174" s="412" t="str">
        <f>IFERROR(ROUND(HD170*HD172,2),"")</f>
        <v/>
      </c>
      <c r="HE174" s="43"/>
      <c r="HF174" s="43"/>
      <c r="HG174" s="131"/>
      <c r="HH174" s="131"/>
      <c r="HI174" s="412" t="str">
        <f>IFERROR(ROUND(HI170*HI172,2),"")</f>
        <v/>
      </c>
      <c r="HJ174" s="43"/>
      <c r="HK174" s="43"/>
      <c r="HL174" s="131"/>
      <c r="HM174" s="131"/>
      <c r="HN174" s="412" t="str">
        <f>IFERROR(ROUND(HN170*HN172,2),"")</f>
        <v/>
      </c>
      <c r="HO174" s="43"/>
      <c r="HP174" s="43"/>
      <c r="HQ174" s="131"/>
      <c r="HR174" s="131"/>
      <c r="HS174" s="412" t="str">
        <f>IFERROR(ROUND(HS170*HS172,2),"")</f>
        <v/>
      </c>
      <c r="HT174" s="43"/>
      <c r="HU174" s="43"/>
      <c r="HV174" s="131"/>
      <c r="HW174" s="131"/>
      <c r="HX174" s="412" t="str">
        <f>IFERROR(ROUND(HX170*HX172,2),"")</f>
        <v/>
      </c>
      <c r="HY174" s="43"/>
      <c r="HZ174" s="43"/>
      <c r="IA174" s="131"/>
      <c r="IB174" s="131"/>
      <c r="IC174" s="412" t="str">
        <f>IFERROR(ROUND(IC170*IC172,2),"")</f>
        <v/>
      </c>
      <c r="ID174" s="43"/>
      <c r="IE174" s="43"/>
      <c r="IF174" s="131"/>
      <c r="IG174" s="131"/>
      <c r="IH174" s="412" t="str">
        <f>IFERROR(ROUND(IH170*IH172,2),"")</f>
        <v/>
      </c>
      <c r="II174" s="43"/>
      <c r="IJ174" s="43"/>
      <c r="IK174" s="131"/>
      <c r="IL174" s="131"/>
      <c r="IM174" s="412" t="str">
        <f>IFERROR(ROUND(IM170*IM172,2),"")</f>
        <v/>
      </c>
      <c r="IN174" s="43"/>
      <c r="IO174" s="43"/>
      <c r="IP174" s="131"/>
      <c r="IQ174" s="131"/>
      <c r="IR174" s="412" t="str">
        <f>IFERROR(ROUND(IR170*IR172,2),"")</f>
        <v/>
      </c>
      <c r="IS174" s="43"/>
      <c r="IT174" s="43"/>
      <c r="IU174" s="131"/>
      <c r="IV174" s="131"/>
      <c r="IW174" s="412" t="str">
        <f>IFERROR(ROUND(IW170*IW172,2),"")</f>
        <v/>
      </c>
      <c r="IX174" s="43"/>
      <c r="IY174" s="44"/>
      <c r="IZ174" s="405"/>
      <c r="JA174" s="378"/>
      <c r="JB174" s="256"/>
      <c r="JC174" s="256"/>
    </row>
    <row r="175" spans="1:263" s="3" customFormat="1" x14ac:dyDescent="0.35">
      <c r="A175" s="198"/>
      <c r="B175" s="359"/>
      <c r="C175" s="45"/>
      <c r="D175" s="105"/>
      <c r="E175" s="102"/>
      <c r="F175" s="513" t="str">
        <f>IF('Helper 1'!U14&gt;0,'Helper 1'!U8,IF('Helper 1'!U15&gt;0,'Helper 1'!U9,""))</f>
        <v/>
      </c>
      <c r="G175" s="514"/>
      <c r="H175" s="515"/>
      <c r="I175" s="202"/>
      <c r="J175" s="324"/>
      <c r="K175" s="509" t="str">
        <f>IF(AND(L172&lt;&gt;"",'Schedule 1'!L$104='Helper 1'!$E$2),IF('Schedule 1'!$G$20="","Complete item S1A7",IF(OR('Schedule 1'!$G$20='Helper 1'!$H$2,'Schedule 1'!$G$20='Helper 1'!$H$3),"",IF('Schedule 1'!$G$23="","Complete item S1A9",""))),"")</f>
        <v/>
      </c>
      <c r="L175" s="509"/>
      <c r="M175" s="509"/>
      <c r="N175" s="43"/>
      <c r="O175" s="131"/>
      <c r="P175" s="509" t="str">
        <f>IF(AND(Q172&lt;&gt;"",'Schedule 1'!Q$104='Helper 1'!$E$2),IF('Schedule 1'!$G$20="","Complete item S1A7",IF(OR('Schedule 1'!$G$20='Helper 1'!$H$2,'Schedule 1'!$G$20='Helper 1'!$H$3),"",IF('Schedule 1'!$G$23="","Complete item S1A9",""))),"")</f>
        <v/>
      </c>
      <c r="Q175" s="509"/>
      <c r="R175" s="509"/>
      <c r="S175" s="43"/>
      <c r="T175" s="131"/>
      <c r="U175" s="509" t="str">
        <f>IF(AND(V172&lt;&gt;"",'Schedule 1'!V$104='Helper 1'!$E$2),IF('Schedule 1'!$G$20="","Complete item S1A7",IF(OR('Schedule 1'!$G$20='Helper 1'!$H$2,'Schedule 1'!$G$20='Helper 1'!$H$3),"",IF('Schedule 1'!$G$23="","Complete item S1A9",""))),"")</f>
        <v/>
      </c>
      <c r="V175" s="509"/>
      <c r="W175" s="509"/>
      <c r="X175" s="43"/>
      <c r="Y175" s="131"/>
      <c r="Z175" s="509" t="str">
        <f>IF(AND(AA172&lt;&gt;"",'Schedule 1'!AA$104='Helper 1'!$E$2),IF('Schedule 1'!$G$20="","Complete item S1A7",IF(OR('Schedule 1'!$G$20='Helper 1'!$H$2,'Schedule 1'!$G$20='Helper 1'!$H$3),"",IF('Schedule 1'!$G$23="","Complete item S1A9",""))),"")</f>
        <v/>
      </c>
      <c r="AA175" s="509"/>
      <c r="AB175" s="509"/>
      <c r="AC175" s="43"/>
      <c r="AD175" s="131"/>
      <c r="AE175" s="509" t="str">
        <f>IF(AND(AF172&lt;&gt;"",'Schedule 1'!AF$104='Helper 1'!$E$2),IF('Schedule 1'!$G$20="","Complete item S1A7",IF(OR('Schedule 1'!$G$20='Helper 1'!$H$2,'Schedule 1'!$G$20='Helper 1'!$H$3),"",IF('Schedule 1'!$G$23="","Complete item S1A9",""))),"")</f>
        <v/>
      </c>
      <c r="AF175" s="509"/>
      <c r="AG175" s="509"/>
      <c r="AH175" s="43"/>
      <c r="AI175" s="131"/>
      <c r="AJ175" s="509" t="str">
        <f>IF(AND(AK172&lt;&gt;"",'Schedule 1'!AK$104='Helper 1'!$E$2),IF('Schedule 1'!$G$20="","Complete item S1A7",IF(OR('Schedule 1'!$G$20='Helper 1'!$H$2,'Schedule 1'!$G$20='Helper 1'!$H$3),"",IF('Schedule 1'!$G$23="","Complete item S1A9",""))),"")</f>
        <v/>
      </c>
      <c r="AK175" s="509"/>
      <c r="AL175" s="509"/>
      <c r="AM175" s="43"/>
      <c r="AN175" s="131"/>
      <c r="AO175" s="509" t="str">
        <f>IF(AND(AP172&lt;&gt;"",'Schedule 1'!AP$104='Helper 1'!$E$2),IF('Schedule 1'!$G$20="","Complete item S1A7",IF(OR('Schedule 1'!$G$20='Helper 1'!$H$2,'Schedule 1'!$G$20='Helper 1'!$H$3),"",IF('Schedule 1'!$G$23="","Complete item S1A9",""))),"")</f>
        <v/>
      </c>
      <c r="AP175" s="509"/>
      <c r="AQ175" s="509"/>
      <c r="AR175" s="43"/>
      <c r="AS175" s="131"/>
      <c r="AT175" s="509" t="str">
        <f>IF(AND(AU172&lt;&gt;"",'Schedule 1'!AU$104='Helper 1'!$E$2),IF('Schedule 1'!$G$20="","Complete item S1A7",IF(OR('Schedule 1'!$G$20='Helper 1'!$H$2,'Schedule 1'!$G$20='Helper 1'!$H$3),"",IF('Schedule 1'!$G$23="","Complete item S1A9",""))),"")</f>
        <v/>
      </c>
      <c r="AU175" s="509"/>
      <c r="AV175" s="509"/>
      <c r="AW175" s="43"/>
      <c r="AX175" s="131"/>
      <c r="AY175" s="509" t="str">
        <f>IF(AND(AZ172&lt;&gt;"",'Schedule 1'!AZ$104='Helper 1'!$E$2),IF('Schedule 1'!$G$20="","Complete item S1A7",IF(OR('Schedule 1'!$G$20='Helper 1'!$H$2,'Schedule 1'!$G$20='Helper 1'!$H$3),"",IF('Schedule 1'!$G$23="","Complete item S1A9",""))),"")</f>
        <v/>
      </c>
      <c r="AZ175" s="509"/>
      <c r="BA175" s="509"/>
      <c r="BB175" s="43"/>
      <c r="BC175" s="131"/>
      <c r="BD175" s="509" t="str">
        <f>IF(AND(BE172&lt;&gt;"",'Schedule 1'!BE$104='Helper 1'!$E$2),IF('Schedule 1'!$G$20="","Complete item S1A7",IF(OR('Schedule 1'!$G$20='Helper 1'!$H$2,'Schedule 1'!$G$20='Helper 1'!$H$3),"",IF('Schedule 1'!$G$23="","Complete item S1A9",""))),"")</f>
        <v/>
      </c>
      <c r="BE175" s="509"/>
      <c r="BF175" s="509"/>
      <c r="BG175" s="43"/>
      <c r="BH175" s="131"/>
      <c r="BI175" s="509" t="str">
        <f>IF(AND(BJ172&lt;&gt;"",'Schedule 1'!BJ$104='Helper 1'!$E$2),IF('Schedule 1'!$G$20="","Complete item S1A7",IF(OR('Schedule 1'!$G$20='Helper 1'!$H$2,'Schedule 1'!$G$20='Helper 1'!$H$3),"",IF('Schedule 1'!$G$23="","Complete item S1A9",""))),"")</f>
        <v/>
      </c>
      <c r="BJ175" s="509"/>
      <c r="BK175" s="509"/>
      <c r="BL175" s="43"/>
      <c r="BM175" s="131"/>
      <c r="BN175" s="509" t="str">
        <f>IF(AND(BO172&lt;&gt;"",'Schedule 1'!BO$104='Helper 1'!$E$2),IF('Schedule 1'!$G$20="","Complete item S1A7",IF(OR('Schedule 1'!$G$20='Helper 1'!$H$2,'Schedule 1'!$G$20='Helper 1'!$H$3),"",IF('Schedule 1'!$G$23="","Complete item S1A9",""))),"")</f>
        <v/>
      </c>
      <c r="BO175" s="509"/>
      <c r="BP175" s="509"/>
      <c r="BQ175" s="43"/>
      <c r="BR175" s="131"/>
      <c r="BS175" s="509" t="str">
        <f>IF(AND(BT172&lt;&gt;"",'Schedule 1'!BT$104='Helper 1'!$E$2),IF('Schedule 1'!$G$20="","Complete item S1A7",IF(OR('Schedule 1'!$G$20='Helper 1'!$H$2,'Schedule 1'!$G$20='Helper 1'!$H$3),"",IF('Schedule 1'!$G$23="","Complete item S1A9",""))),"")</f>
        <v/>
      </c>
      <c r="BT175" s="509"/>
      <c r="BU175" s="509"/>
      <c r="BV175" s="43"/>
      <c r="BW175" s="131"/>
      <c r="BX175" s="509" t="str">
        <f>IF(AND(BY172&lt;&gt;"",'Schedule 1'!BY$104='Helper 1'!$E$2),IF('Schedule 1'!$G$20="","Complete item S1A7",IF(OR('Schedule 1'!$G$20='Helper 1'!$H$2,'Schedule 1'!$G$20='Helper 1'!$H$3),"",IF('Schedule 1'!$G$23="","Complete item S1A9",""))),"")</f>
        <v/>
      </c>
      <c r="BY175" s="509"/>
      <c r="BZ175" s="509"/>
      <c r="CA175" s="43"/>
      <c r="CB175" s="131"/>
      <c r="CC175" s="509" t="str">
        <f>IF(AND(CD172&lt;&gt;"",'Schedule 1'!CD$104='Helper 1'!$E$2),IF('Schedule 1'!$G$20="","Complete item S1A7",IF(OR('Schedule 1'!$G$20='Helper 1'!$H$2,'Schedule 1'!$G$20='Helper 1'!$H$3),"",IF('Schedule 1'!$G$23="","Complete item S1A9",""))),"")</f>
        <v/>
      </c>
      <c r="CD175" s="509"/>
      <c r="CE175" s="509"/>
      <c r="CF175" s="43"/>
      <c r="CG175" s="131"/>
      <c r="CH175" s="509" t="str">
        <f>IF(AND(CI172&lt;&gt;"",'Schedule 1'!CI$104='Helper 1'!$E$2),IF('Schedule 1'!$G$20="","Complete item S1A7",IF(OR('Schedule 1'!$G$20='Helper 1'!$H$2,'Schedule 1'!$G$20='Helper 1'!$H$3),"",IF('Schedule 1'!$G$23="","Complete item S1A9",""))),"")</f>
        <v/>
      </c>
      <c r="CI175" s="509"/>
      <c r="CJ175" s="509"/>
      <c r="CK175" s="43"/>
      <c r="CL175" s="131"/>
      <c r="CM175" s="509" t="str">
        <f>IF(AND(CN172&lt;&gt;"",'Schedule 1'!CN$104='Helper 1'!$E$2),IF('Schedule 1'!$G$20="","Complete item S1A7",IF(OR('Schedule 1'!$G$20='Helper 1'!$H$2,'Schedule 1'!$G$20='Helper 1'!$H$3),"",IF('Schedule 1'!$G$23="","Complete item S1A9",""))),"")</f>
        <v/>
      </c>
      <c r="CN175" s="509"/>
      <c r="CO175" s="509"/>
      <c r="CP175" s="43"/>
      <c r="CQ175" s="131"/>
      <c r="CR175" s="509" t="str">
        <f>IF(AND(CS172&lt;&gt;"",'Schedule 1'!CS$104='Helper 1'!$E$2),IF('Schedule 1'!$G$20="","Complete item S1A7",IF(OR('Schedule 1'!$G$20='Helper 1'!$H$2,'Schedule 1'!$G$20='Helper 1'!$H$3),"",IF('Schedule 1'!$G$23="","Complete item S1A9",""))),"")</f>
        <v/>
      </c>
      <c r="CS175" s="509"/>
      <c r="CT175" s="509"/>
      <c r="CU175" s="43"/>
      <c r="CV175" s="131"/>
      <c r="CW175" s="509" t="str">
        <f>IF(AND(CX172&lt;&gt;"",'Schedule 1'!CX$104='Helper 1'!$E$2),IF('Schedule 1'!$G$20="","Complete item S1A7",IF(OR('Schedule 1'!$G$20='Helper 1'!$H$2,'Schedule 1'!$G$20='Helper 1'!$H$3),"",IF('Schedule 1'!$G$23="","Complete item S1A9",""))),"")</f>
        <v/>
      </c>
      <c r="CX175" s="509"/>
      <c r="CY175" s="509"/>
      <c r="CZ175" s="43"/>
      <c r="DA175" s="131"/>
      <c r="DB175" s="509" t="str">
        <f>IF(AND(DC172&lt;&gt;"",'Schedule 1'!DC$104='Helper 1'!$E$2),IF('Schedule 1'!$G$20="","Complete item S1A7",IF(OR('Schedule 1'!$G$20='Helper 1'!$H$2,'Schedule 1'!$G$20='Helper 1'!$H$3),"",IF('Schedule 1'!$G$23="","Complete item S1A9",""))),"")</f>
        <v/>
      </c>
      <c r="DC175" s="509"/>
      <c r="DD175" s="509"/>
      <c r="DE175" s="43"/>
      <c r="DF175" s="131"/>
      <c r="DG175" s="509" t="str">
        <f>IF(AND(DH172&lt;&gt;"",'Schedule 1'!DH$104='Helper 1'!$E$2),IF('Schedule 1'!$G$20="","Complete item S1A7",IF(OR('Schedule 1'!$G$20='Helper 1'!$H$2,'Schedule 1'!$G$20='Helper 1'!$H$3),"",IF('Schedule 1'!$G$23="","Complete item S1A9",""))),"")</f>
        <v/>
      </c>
      <c r="DH175" s="509"/>
      <c r="DI175" s="509"/>
      <c r="DJ175" s="43"/>
      <c r="DK175" s="131"/>
      <c r="DL175" s="509" t="str">
        <f>IF(AND(DM172&lt;&gt;"",'Schedule 1'!DM$104='Helper 1'!$E$2),IF('Schedule 1'!$G$20="","Complete item S1A7",IF(OR('Schedule 1'!$G$20='Helper 1'!$H$2,'Schedule 1'!$G$20='Helper 1'!$H$3),"",IF('Schedule 1'!$G$23="","Complete item S1A9",""))),"")</f>
        <v/>
      </c>
      <c r="DM175" s="509"/>
      <c r="DN175" s="509"/>
      <c r="DO175" s="43"/>
      <c r="DP175" s="131"/>
      <c r="DQ175" s="509" t="str">
        <f>IF(AND(DR172&lt;&gt;"",'Schedule 1'!DR$104='Helper 1'!$E$2),IF('Schedule 1'!$G$20="","Complete item S1A7",IF(OR('Schedule 1'!$G$20='Helper 1'!$H$2,'Schedule 1'!$G$20='Helper 1'!$H$3),"",IF('Schedule 1'!$G$23="","Complete item S1A9",""))),"")</f>
        <v/>
      </c>
      <c r="DR175" s="509"/>
      <c r="DS175" s="509"/>
      <c r="DT175" s="43"/>
      <c r="DU175" s="131"/>
      <c r="DV175" s="509" t="str">
        <f>IF(AND(DW172&lt;&gt;"",'Schedule 1'!DW$104='Helper 1'!$E$2),IF('Schedule 1'!$G$20="","Complete item S1A7",IF(OR('Schedule 1'!$G$20='Helper 1'!$H$2,'Schedule 1'!$G$20='Helper 1'!$H$3),"",IF('Schedule 1'!$G$23="","Complete item S1A9",""))),"")</f>
        <v/>
      </c>
      <c r="DW175" s="509"/>
      <c r="DX175" s="509"/>
      <c r="DY175" s="43"/>
      <c r="DZ175" s="131"/>
      <c r="EA175" s="509" t="str">
        <f>IF(AND(EB172&lt;&gt;"",'Schedule 1'!EB$104='Helper 1'!$E$2),IF('Schedule 1'!$G$20="","Complete item S1A7",IF(OR('Schedule 1'!$G$20='Helper 1'!$H$2,'Schedule 1'!$G$20='Helper 1'!$H$3),"",IF('Schedule 1'!$G$23="","Complete item S1A9",""))),"")</f>
        <v/>
      </c>
      <c r="EB175" s="509"/>
      <c r="EC175" s="509"/>
      <c r="ED175" s="43"/>
      <c r="EE175" s="131"/>
      <c r="EF175" s="509" t="str">
        <f>IF(AND(EG172&lt;&gt;"",'Schedule 1'!EG$104='Helper 1'!$E$2),IF('Schedule 1'!$G$20="","Complete item S1A7",IF(OR('Schedule 1'!$G$20='Helper 1'!$H$2,'Schedule 1'!$G$20='Helper 1'!$H$3),"",IF('Schedule 1'!$G$23="","Complete item S1A9",""))),"")</f>
        <v/>
      </c>
      <c r="EG175" s="509"/>
      <c r="EH175" s="509"/>
      <c r="EI175" s="43"/>
      <c r="EJ175" s="131"/>
      <c r="EK175" s="509" t="str">
        <f>IF(AND(EL172&lt;&gt;"",'Schedule 1'!EL$104='Helper 1'!$E$2),IF('Schedule 1'!$G$20="","Complete item S1A7",IF(OR('Schedule 1'!$G$20='Helper 1'!$H$2,'Schedule 1'!$G$20='Helper 1'!$H$3),"",IF('Schedule 1'!$G$23="","Complete item S1A9",""))),"")</f>
        <v/>
      </c>
      <c r="EL175" s="509"/>
      <c r="EM175" s="509"/>
      <c r="EN175" s="43"/>
      <c r="EO175" s="131"/>
      <c r="EP175" s="509" t="str">
        <f>IF(AND(EQ172&lt;&gt;"",'Schedule 1'!EQ$104='Helper 1'!$E$2),IF('Schedule 1'!$G$20="","Complete item S1A7",IF(OR('Schedule 1'!$G$20='Helper 1'!$H$2,'Schedule 1'!$G$20='Helper 1'!$H$3),"",IF('Schedule 1'!$G$23="","Complete item S1A9",""))),"")</f>
        <v/>
      </c>
      <c r="EQ175" s="509"/>
      <c r="ER175" s="509"/>
      <c r="ES175" s="43"/>
      <c r="ET175" s="131"/>
      <c r="EU175" s="509" t="str">
        <f>IF(AND(EV172&lt;&gt;"",'Schedule 1'!EV$104='Helper 1'!$E$2),IF('Schedule 1'!$G$20="","Complete item S1A7",IF(OR('Schedule 1'!$G$20='Helper 1'!$H$2,'Schedule 1'!$G$20='Helper 1'!$H$3),"",IF('Schedule 1'!$G$23="","Complete item S1A9",""))),"")</f>
        <v/>
      </c>
      <c r="EV175" s="509"/>
      <c r="EW175" s="509"/>
      <c r="EX175" s="43"/>
      <c r="EY175" s="131"/>
      <c r="EZ175" s="509" t="str">
        <f>IF(AND(FA172&lt;&gt;"",'Schedule 1'!FA$104='Helper 1'!$E$2),IF('Schedule 1'!$G$20="","Complete item S1A7",IF(OR('Schedule 1'!$G$20='Helper 1'!$H$2,'Schedule 1'!$G$20='Helper 1'!$H$3),"",IF('Schedule 1'!$G$23="","Complete item S1A9",""))),"")</f>
        <v/>
      </c>
      <c r="FA175" s="509"/>
      <c r="FB175" s="509"/>
      <c r="FC175" s="43"/>
      <c r="FD175" s="131"/>
      <c r="FE175" s="509" t="str">
        <f>IF(AND(FF172&lt;&gt;"",'Schedule 1'!FF$104='Helper 1'!$E$2),IF('Schedule 1'!$G$20="","Complete item S1A7",IF(OR('Schedule 1'!$G$20='Helper 1'!$H$2,'Schedule 1'!$G$20='Helper 1'!$H$3),"",IF('Schedule 1'!$G$23="","Complete item S1A9",""))),"")</f>
        <v/>
      </c>
      <c r="FF175" s="509"/>
      <c r="FG175" s="509"/>
      <c r="FH175" s="43"/>
      <c r="FI175" s="131"/>
      <c r="FJ175" s="509" t="str">
        <f>IF(AND(FK172&lt;&gt;"",'Schedule 1'!FK$104='Helper 1'!$E$2),IF('Schedule 1'!$G$20="","Complete item S1A7",IF(OR('Schedule 1'!$G$20='Helper 1'!$H$2,'Schedule 1'!$G$20='Helper 1'!$H$3),"",IF('Schedule 1'!$G$23="","Complete item S1A9",""))),"")</f>
        <v/>
      </c>
      <c r="FK175" s="509"/>
      <c r="FL175" s="509"/>
      <c r="FM175" s="43"/>
      <c r="FN175" s="131"/>
      <c r="FO175" s="509" t="str">
        <f>IF(AND(FP172&lt;&gt;"",'Schedule 1'!FP$104='Helper 1'!$E$2),IF('Schedule 1'!$G$20="","Complete item S1A7",IF(OR('Schedule 1'!$G$20='Helper 1'!$H$2,'Schedule 1'!$G$20='Helper 1'!$H$3),"",IF('Schedule 1'!$G$23="","Complete item S1A9",""))),"")</f>
        <v/>
      </c>
      <c r="FP175" s="509"/>
      <c r="FQ175" s="509"/>
      <c r="FR175" s="43"/>
      <c r="FS175" s="131"/>
      <c r="FT175" s="509" t="str">
        <f>IF(AND(FU172&lt;&gt;"",'Schedule 1'!FU$104='Helper 1'!$E$2),IF('Schedule 1'!$G$20="","Complete item S1A7",IF(OR('Schedule 1'!$G$20='Helper 1'!$H$2,'Schedule 1'!$G$20='Helper 1'!$H$3),"",IF('Schedule 1'!$G$23="","Complete item S1A9",""))),"")</f>
        <v/>
      </c>
      <c r="FU175" s="509"/>
      <c r="FV175" s="509"/>
      <c r="FW175" s="43"/>
      <c r="FX175" s="131"/>
      <c r="FY175" s="509" t="str">
        <f>IF(AND(FZ172&lt;&gt;"",'Schedule 1'!FZ$104='Helper 1'!$E$2),IF('Schedule 1'!$G$20="","Complete item S1A7",IF(OR('Schedule 1'!$G$20='Helper 1'!$H$2,'Schedule 1'!$G$20='Helper 1'!$H$3),"",IF('Schedule 1'!$G$23="","Complete item S1A9",""))),"")</f>
        <v/>
      </c>
      <c r="FZ175" s="509"/>
      <c r="GA175" s="509"/>
      <c r="GB175" s="43"/>
      <c r="GC175" s="131"/>
      <c r="GD175" s="509" t="str">
        <f>IF(AND(GE172&lt;&gt;"",'Schedule 1'!GE$104='Helper 1'!$E$2),IF('Schedule 1'!$G$20="","Complete item S1A7",IF(OR('Schedule 1'!$G$20='Helper 1'!$H$2,'Schedule 1'!$G$20='Helper 1'!$H$3),"",IF('Schedule 1'!$G$23="","Complete item S1A9",""))),"")</f>
        <v/>
      </c>
      <c r="GE175" s="509"/>
      <c r="GF175" s="509"/>
      <c r="GG175" s="43"/>
      <c r="GH175" s="131"/>
      <c r="GI175" s="509" t="str">
        <f>IF(AND(GJ172&lt;&gt;"",'Schedule 1'!GJ$104='Helper 1'!$E$2),IF('Schedule 1'!$G$20="","Complete item S1A7",IF(OR('Schedule 1'!$G$20='Helper 1'!$H$2,'Schedule 1'!$G$20='Helper 1'!$H$3),"",IF('Schedule 1'!$G$23="","Complete item S1A9",""))),"")</f>
        <v/>
      </c>
      <c r="GJ175" s="509"/>
      <c r="GK175" s="509"/>
      <c r="GL175" s="43"/>
      <c r="GM175" s="131"/>
      <c r="GN175" s="509" t="str">
        <f>IF(AND(GO172&lt;&gt;"",'Schedule 1'!GO$104='Helper 1'!$E$2),IF('Schedule 1'!$G$20="","Complete item S1A7",IF(OR('Schedule 1'!$G$20='Helper 1'!$H$2,'Schedule 1'!$G$20='Helper 1'!$H$3),"",IF('Schedule 1'!$G$23="","Complete item S1A9",""))),"")</f>
        <v/>
      </c>
      <c r="GO175" s="509"/>
      <c r="GP175" s="509"/>
      <c r="GQ175" s="43"/>
      <c r="GR175" s="131"/>
      <c r="GS175" s="509" t="str">
        <f>IF(AND(GT172&lt;&gt;"",'Schedule 1'!GT$104='Helper 1'!$E$2),IF('Schedule 1'!$G$20="","Complete item S1A7",IF(OR('Schedule 1'!$G$20='Helper 1'!$H$2,'Schedule 1'!$G$20='Helper 1'!$H$3),"",IF('Schedule 1'!$G$23="","Complete item S1A9",""))),"")</f>
        <v/>
      </c>
      <c r="GT175" s="509"/>
      <c r="GU175" s="509"/>
      <c r="GV175" s="43"/>
      <c r="GW175" s="131"/>
      <c r="GX175" s="509" t="str">
        <f>IF(AND(GY172&lt;&gt;"",'Schedule 1'!GY$104='Helper 1'!$E$2),IF('Schedule 1'!$G$20="","Complete item S1A7",IF(OR('Schedule 1'!$G$20='Helper 1'!$H$2,'Schedule 1'!$G$20='Helper 1'!$H$3),"",IF('Schedule 1'!$G$23="","Complete item S1A9",""))),"")</f>
        <v/>
      </c>
      <c r="GY175" s="509"/>
      <c r="GZ175" s="509"/>
      <c r="HA175" s="43"/>
      <c r="HB175" s="131"/>
      <c r="HC175" s="509" t="str">
        <f>IF(AND(HD172&lt;&gt;"",'Schedule 1'!HD$104='Helper 1'!$E$2),IF('Schedule 1'!$G$20="","Complete item S1A7",IF(OR('Schedule 1'!$G$20='Helper 1'!$H$2,'Schedule 1'!$G$20='Helper 1'!$H$3),"",IF('Schedule 1'!$G$23="","Complete item S1A9",""))),"")</f>
        <v/>
      </c>
      <c r="HD175" s="509"/>
      <c r="HE175" s="509"/>
      <c r="HF175" s="43"/>
      <c r="HG175" s="131"/>
      <c r="HH175" s="509" t="str">
        <f>IF(AND(HI172&lt;&gt;"",'Schedule 1'!HI$104='Helper 1'!$E$2),IF('Schedule 1'!$G$20="","Complete item S1A7",IF(OR('Schedule 1'!$G$20='Helper 1'!$H$2,'Schedule 1'!$G$20='Helper 1'!$H$3),"",IF('Schedule 1'!$G$23="","Complete item S1A9",""))),"")</f>
        <v/>
      </c>
      <c r="HI175" s="509"/>
      <c r="HJ175" s="509"/>
      <c r="HK175" s="43"/>
      <c r="HL175" s="131"/>
      <c r="HM175" s="509" t="str">
        <f>IF(AND(HN172&lt;&gt;"",'Schedule 1'!HN$104='Helper 1'!$E$2),IF('Schedule 1'!$G$20="","Complete item S1A7",IF(OR('Schedule 1'!$G$20='Helper 1'!$H$2,'Schedule 1'!$G$20='Helper 1'!$H$3),"",IF('Schedule 1'!$G$23="","Complete item S1A9",""))),"")</f>
        <v/>
      </c>
      <c r="HN175" s="509"/>
      <c r="HO175" s="509"/>
      <c r="HP175" s="43"/>
      <c r="HQ175" s="131"/>
      <c r="HR175" s="509" t="str">
        <f>IF(AND(HS172&lt;&gt;"",'Schedule 1'!HS$104='Helper 1'!$E$2),IF('Schedule 1'!$G$20="","Complete item S1A7",IF(OR('Schedule 1'!$G$20='Helper 1'!$H$2,'Schedule 1'!$G$20='Helper 1'!$H$3),"",IF('Schedule 1'!$G$23="","Complete item S1A9",""))),"")</f>
        <v/>
      </c>
      <c r="HS175" s="509"/>
      <c r="HT175" s="509"/>
      <c r="HU175" s="43"/>
      <c r="HV175" s="131"/>
      <c r="HW175" s="509" t="str">
        <f>IF(AND(HX172&lt;&gt;"",'Schedule 1'!HX$104='Helper 1'!$E$2),IF('Schedule 1'!$G$20="","Complete item S1A7",IF(OR('Schedule 1'!$G$20='Helper 1'!$H$2,'Schedule 1'!$G$20='Helper 1'!$H$3),"",IF('Schedule 1'!$G$23="","Complete item S1A9",""))),"")</f>
        <v/>
      </c>
      <c r="HX175" s="509"/>
      <c r="HY175" s="509"/>
      <c r="HZ175" s="43"/>
      <c r="IA175" s="131"/>
      <c r="IB175" s="509" t="str">
        <f>IF(AND(IC172&lt;&gt;"",'Schedule 1'!IC$104='Helper 1'!$E$2),IF('Schedule 1'!$G$20="","Complete item S1A7",IF(OR('Schedule 1'!$G$20='Helper 1'!$H$2,'Schedule 1'!$G$20='Helper 1'!$H$3),"",IF('Schedule 1'!$G$23="","Complete item S1A9",""))),"")</f>
        <v/>
      </c>
      <c r="IC175" s="509"/>
      <c r="ID175" s="509"/>
      <c r="IE175" s="43"/>
      <c r="IF175" s="131"/>
      <c r="IG175" s="509" t="str">
        <f>IF(AND(IH172&lt;&gt;"",'Schedule 1'!IH$104='Helper 1'!$E$2),IF('Schedule 1'!$G$20="","Complete item S1A7",IF(OR('Schedule 1'!$G$20='Helper 1'!$H$2,'Schedule 1'!$G$20='Helper 1'!$H$3),"",IF('Schedule 1'!$G$23="","Complete item S1A9",""))),"")</f>
        <v/>
      </c>
      <c r="IH175" s="509"/>
      <c r="II175" s="509"/>
      <c r="IJ175" s="43"/>
      <c r="IK175" s="131"/>
      <c r="IL175" s="509" t="str">
        <f>IF(AND(IM172&lt;&gt;"",'Schedule 1'!IM$104='Helper 1'!$E$2),IF('Schedule 1'!$G$20="","Complete item S1A7",IF(OR('Schedule 1'!$G$20='Helper 1'!$H$2,'Schedule 1'!$G$20='Helper 1'!$H$3),"",IF('Schedule 1'!$G$23="","Complete item S1A9",""))),"")</f>
        <v/>
      </c>
      <c r="IM175" s="509"/>
      <c r="IN175" s="509"/>
      <c r="IO175" s="43"/>
      <c r="IP175" s="131"/>
      <c r="IQ175" s="509" t="str">
        <f>IF(AND(IR172&lt;&gt;"",'Schedule 1'!IR$104='Helper 1'!$E$2),IF('Schedule 1'!$G$20="","Complete item S1A7",IF(OR('Schedule 1'!$G$20='Helper 1'!$H$2,'Schedule 1'!$G$20='Helper 1'!$H$3),"",IF('Schedule 1'!$G$23="","Complete item S1A9",""))),"")</f>
        <v/>
      </c>
      <c r="IR175" s="509"/>
      <c r="IS175" s="509"/>
      <c r="IT175" s="43"/>
      <c r="IU175" s="131"/>
      <c r="IV175" s="509" t="str">
        <f>IF(AND(IW172&lt;&gt;"",'Schedule 1'!IW$104='Helper 1'!$E$2),IF('Schedule 1'!$G$20="","Complete item S1A7",IF(OR('Schedule 1'!$G$20='Helper 1'!$H$2,'Schedule 1'!$G$20='Helper 1'!$H$3),"",IF('Schedule 1'!$G$23="","Complete item S1A9",""))),"")</f>
        <v/>
      </c>
      <c r="IW175" s="509"/>
      <c r="IX175" s="509"/>
      <c r="IY175" s="44"/>
      <c r="IZ175" s="405"/>
      <c r="JA175" s="378"/>
      <c r="JB175" s="256"/>
      <c r="JC175" s="256"/>
    </row>
    <row r="176" spans="1:263" s="3" customFormat="1" x14ac:dyDescent="0.35">
      <c r="A176" s="198"/>
      <c r="B176" s="359"/>
      <c r="C176" s="45" t="s">
        <v>933</v>
      </c>
      <c r="D176"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176" s="102"/>
      <c r="F176" s="285"/>
      <c r="G176" s="388">
        <f>IF(OR('Schedule 1'!$G$20='Helper 1'!$H$2,'Schedule 1'!$G$20='Helper 1'!$H$3),1,IF(F175&lt;&gt;"","",'Schedule 1'!$G$23))</f>
        <v>0</v>
      </c>
      <c r="H176" s="325"/>
      <c r="I176" s="202"/>
      <c r="J176" s="324"/>
      <c r="K176" s="131"/>
      <c r="L176" s="388">
        <f>$G$176</f>
        <v>0</v>
      </c>
      <c r="M176" s="43"/>
      <c r="N176" s="43"/>
      <c r="O176" s="131"/>
      <c r="P176" s="131"/>
      <c r="Q176" s="388">
        <f>$G$176</f>
        <v>0</v>
      </c>
      <c r="R176" s="43"/>
      <c r="S176" s="43"/>
      <c r="T176" s="131"/>
      <c r="U176" s="131"/>
      <c r="V176" s="388">
        <f>$G$176</f>
        <v>0</v>
      </c>
      <c r="W176" s="43"/>
      <c r="X176" s="43"/>
      <c r="Y176" s="131"/>
      <c r="Z176" s="131"/>
      <c r="AA176" s="388">
        <f>$G$176</f>
        <v>0</v>
      </c>
      <c r="AB176" s="43"/>
      <c r="AC176" s="43"/>
      <c r="AD176" s="131"/>
      <c r="AE176" s="131"/>
      <c r="AF176" s="388">
        <f>$G$176</f>
        <v>0</v>
      </c>
      <c r="AG176" s="43"/>
      <c r="AH176" s="43"/>
      <c r="AI176" s="131"/>
      <c r="AJ176" s="131"/>
      <c r="AK176" s="388">
        <f>$G$176</f>
        <v>0</v>
      </c>
      <c r="AL176" s="43"/>
      <c r="AM176" s="43"/>
      <c r="AN176" s="131"/>
      <c r="AO176" s="131"/>
      <c r="AP176" s="388">
        <f>$G$176</f>
        <v>0</v>
      </c>
      <c r="AQ176" s="43"/>
      <c r="AR176" s="43"/>
      <c r="AS176" s="131"/>
      <c r="AT176" s="131"/>
      <c r="AU176" s="388">
        <f>$G$176</f>
        <v>0</v>
      </c>
      <c r="AV176" s="43"/>
      <c r="AW176" s="43"/>
      <c r="AX176" s="131"/>
      <c r="AY176" s="131"/>
      <c r="AZ176" s="388">
        <f>$G$176</f>
        <v>0</v>
      </c>
      <c r="BA176" s="43"/>
      <c r="BB176" s="43"/>
      <c r="BC176" s="131"/>
      <c r="BD176" s="131"/>
      <c r="BE176" s="388">
        <f>$G$176</f>
        <v>0</v>
      </c>
      <c r="BF176" s="43"/>
      <c r="BG176" s="43"/>
      <c r="BH176" s="131"/>
      <c r="BI176" s="131"/>
      <c r="BJ176" s="388">
        <f>$G$176</f>
        <v>0</v>
      </c>
      <c r="BK176" s="43"/>
      <c r="BL176" s="43"/>
      <c r="BM176" s="131"/>
      <c r="BN176" s="131"/>
      <c r="BO176" s="388">
        <f>$G$176</f>
        <v>0</v>
      </c>
      <c r="BP176" s="43"/>
      <c r="BQ176" s="43"/>
      <c r="BR176" s="131"/>
      <c r="BS176" s="131"/>
      <c r="BT176" s="388">
        <f>$G$176</f>
        <v>0</v>
      </c>
      <c r="BU176" s="43"/>
      <c r="BV176" s="43"/>
      <c r="BW176" s="131"/>
      <c r="BX176" s="131"/>
      <c r="BY176" s="388">
        <f>$G$176</f>
        <v>0</v>
      </c>
      <c r="BZ176" s="43"/>
      <c r="CA176" s="43"/>
      <c r="CB176" s="131"/>
      <c r="CC176" s="131"/>
      <c r="CD176" s="388">
        <f>$G$176</f>
        <v>0</v>
      </c>
      <c r="CE176" s="43"/>
      <c r="CF176" s="43"/>
      <c r="CG176" s="131"/>
      <c r="CH176" s="131"/>
      <c r="CI176" s="388">
        <f>$G$176</f>
        <v>0</v>
      </c>
      <c r="CJ176" s="43"/>
      <c r="CK176" s="43"/>
      <c r="CL176" s="131"/>
      <c r="CM176" s="131"/>
      <c r="CN176" s="388">
        <f>$G$176</f>
        <v>0</v>
      </c>
      <c r="CO176" s="43"/>
      <c r="CP176" s="43"/>
      <c r="CQ176" s="131"/>
      <c r="CR176" s="131"/>
      <c r="CS176" s="388">
        <f>$G$176</f>
        <v>0</v>
      </c>
      <c r="CT176" s="43"/>
      <c r="CU176" s="43"/>
      <c r="CV176" s="131"/>
      <c r="CW176" s="131"/>
      <c r="CX176" s="388">
        <f>$G$176</f>
        <v>0</v>
      </c>
      <c r="CY176" s="43"/>
      <c r="CZ176" s="43"/>
      <c r="DA176" s="131"/>
      <c r="DB176" s="131"/>
      <c r="DC176" s="388">
        <f>$G$176</f>
        <v>0</v>
      </c>
      <c r="DD176" s="43"/>
      <c r="DE176" s="43"/>
      <c r="DF176" s="131"/>
      <c r="DG176" s="131"/>
      <c r="DH176" s="388">
        <f>$G$176</f>
        <v>0</v>
      </c>
      <c r="DI176" s="43"/>
      <c r="DJ176" s="43"/>
      <c r="DK176" s="131"/>
      <c r="DL176" s="131"/>
      <c r="DM176" s="388">
        <f>$G$176</f>
        <v>0</v>
      </c>
      <c r="DN176" s="43"/>
      <c r="DO176" s="43"/>
      <c r="DP176" s="131"/>
      <c r="DQ176" s="131"/>
      <c r="DR176" s="388">
        <f>$G$176</f>
        <v>0</v>
      </c>
      <c r="DS176" s="43"/>
      <c r="DT176" s="43"/>
      <c r="DU176" s="131"/>
      <c r="DV176" s="131"/>
      <c r="DW176" s="388">
        <f>$G$176</f>
        <v>0</v>
      </c>
      <c r="DX176" s="43"/>
      <c r="DY176" s="43"/>
      <c r="DZ176" s="131"/>
      <c r="EA176" s="131"/>
      <c r="EB176" s="388">
        <f>$G$176</f>
        <v>0</v>
      </c>
      <c r="EC176" s="43"/>
      <c r="ED176" s="43"/>
      <c r="EE176" s="131"/>
      <c r="EF176" s="131"/>
      <c r="EG176" s="388">
        <f>$G$176</f>
        <v>0</v>
      </c>
      <c r="EH176" s="43"/>
      <c r="EI176" s="43"/>
      <c r="EJ176" s="131"/>
      <c r="EK176" s="131"/>
      <c r="EL176" s="388">
        <f>$G$176</f>
        <v>0</v>
      </c>
      <c r="EM176" s="43"/>
      <c r="EN176" s="43"/>
      <c r="EO176" s="131"/>
      <c r="EP176" s="131"/>
      <c r="EQ176" s="388">
        <f>$G$176</f>
        <v>0</v>
      </c>
      <c r="ER176" s="43"/>
      <c r="ES176" s="43"/>
      <c r="ET176" s="131"/>
      <c r="EU176" s="131"/>
      <c r="EV176" s="388">
        <f>$G$176</f>
        <v>0</v>
      </c>
      <c r="EW176" s="43"/>
      <c r="EX176" s="43"/>
      <c r="EY176" s="131"/>
      <c r="EZ176" s="131"/>
      <c r="FA176" s="388">
        <f>$G$176</f>
        <v>0</v>
      </c>
      <c r="FB176" s="43"/>
      <c r="FC176" s="43"/>
      <c r="FD176" s="131"/>
      <c r="FE176" s="131"/>
      <c r="FF176" s="388">
        <f>$G$176</f>
        <v>0</v>
      </c>
      <c r="FG176" s="43"/>
      <c r="FH176" s="43"/>
      <c r="FI176" s="131"/>
      <c r="FJ176" s="131"/>
      <c r="FK176" s="388">
        <f>$G$176</f>
        <v>0</v>
      </c>
      <c r="FL176" s="43"/>
      <c r="FM176" s="43"/>
      <c r="FN176" s="131"/>
      <c r="FO176" s="131"/>
      <c r="FP176" s="388">
        <f>$G$176</f>
        <v>0</v>
      </c>
      <c r="FQ176" s="43"/>
      <c r="FR176" s="43"/>
      <c r="FS176" s="131"/>
      <c r="FT176" s="131"/>
      <c r="FU176" s="388">
        <f>$G$176</f>
        <v>0</v>
      </c>
      <c r="FV176" s="43"/>
      <c r="FW176" s="43"/>
      <c r="FX176" s="131"/>
      <c r="FY176" s="131"/>
      <c r="FZ176" s="388">
        <f>$G$176</f>
        <v>0</v>
      </c>
      <c r="GA176" s="43"/>
      <c r="GB176" s="43"/>
      <c r="GC176" s="131"/>
      <c r="GD176" s="131"/>
      <c r="GE176" s="388">
        <f>$G$176</f>
        <v>0</v>
      </c>
      <c r="GF176" s="43"/>
      <c r="GG176" s="43"/>
      <c r="GH176" s="131"/>
      <c r="GI176" s="131"/>
      <c r="GJ176" s="388">
        <f>$G$176</f>
        <v>0</v>
      </c>
      <c r="GK176" s="43"/>
      <c r="GL176" s="43"/>
      <c r="GM176" s="131"/>
      <c r="GN176" s="131"/>
      <c r="GO176" s="388">
        <f>$G$176</f>
        <v>0</v>
      </c>
      <c r="GP176" s="43"/>
      <c r="GQ176" s="43"/>
      <c r="GR176" s="131"/>
      <c r="GS176" s="131"/>
      <c r="GT176" s="388">
        <f>$G$176</f>
        <v>0</v>
      </c>
      <c r="GU176" s="43"/>
      <c r="GV176" s="43"/>
      <c r="GW176" s="131"/>
      <c r="GX176" s="131"/>
      <c r="GY176" s="388">
        <f>$G$176</f>
        <v>0</v>
      </c>
      <c r="GZ176" s="43"/>
      <c r="HA176" s="43"/>
      <c r="HB176" s="131"/>
      <c r="HC176" s="131"/>
      <c r="HD176" s="388">
        <f>$G$176</f>
        <v>0</v>
      </c>
      <c r="HE176" s="43"/>
      <c r="HF176" s="43"/>
      <c r="HG176" s="131"/>
      <c r="HH176" s="131"/>
      <c r="HI176" s="388">
        <f>$G$176</f>
        <v>0</v>
      </c>
      <c r="HJ176" s="43"/>
      <c r="HK176" s="43"/>
      <c r="HL176" s="131"/>
      <c r="HM176" s="131"/>
      <c r="HN176" s="388">
        <f>$G$176</f>
        <v>0</v>
      </c>
      <c r="HO176" s="43"/>
      <c r="HP176" s="43"/>
      <c r="HQ176" s="131"/>
      <c r="HR176" s="131"/>
      <c r="HS176" s="388">
        <f>$G$176</f>
        <v>0</v>
      </c>
      <c r="HT176" s="43"/>
      <c r="HU176" s="43"/>
      <c r="HV176" s="131"/>
      <c r="HW176" s="131"/>
      <c r="HX176" s="388">
        <f>$G$176</f>
        <v>0</v>
      </c>
      <c r="HY176" s="43"/>
      <c r="HZ176" s="43"/>
      <c r="IA176" s="131"/>
      <c r="IB176" s="131"/>
      <c r="IC176" s="388">
        <f>$G$176</f>
        <v>0</v>
      </c>
      <c r="ID176" s="43"/>
      <c r="IE176" s="43"/>
      <c r="IF176" s="131"/>
      <c r="IG176" s="131"/>
      <c r="IH176" s="388">
        <f>$G$176</f>
        <v>0</v>
      </c>
      <c r="II176" s="43"/>
      <c r="IJ176" s="43"/>
      <c r="IK176" s="131"/>
      <c r="IL176" s="131"/>
      <c r="IM176" s="388">
        <f>$G$176</f>
        <v>0</v>
      </c>
      <c r="IN176" s="43"/>
      <c r="IO176" s="43"/>
      <c r="IP176" s="131"/>
      <c r="IQ176" s="131"/>
      <c r="IR176" s="388">
        <f>$G$176</f>
        <v>0</v>
      </c>
      <c r="IS176" s="43"/>
      <c r="IT176" s="43"/>
      <c r="IU176" s="131"/>
      <c r="IV176" s="131"/>
      <c r="IW176" s="388">
        <f>$G$176</f>
        <v>0</v>
      </c>
      <c r="IX176" s="43"/>
      <c r="IY176" s="44"/>
      <c r="IZ176" s="405"/>
      <c r="JA176" s="378"/>
      <c r="JB176" s="256"/>
      <c r="JC176" s="256"/>
    </row>
    <row r="177" spans="1:263" s="3" customFormat="1" x14ac:dyDescent="0.35">
      <c r="A177" s="198"/>
      <c r="B177" s="359"/>
      <c r="C177" s="239"/>
      <c r="D177" s="105"/>
      <c r="E177" s="102"/>
      <c r="F177" s="285"/>
      <c r="G177" s="387"/>
      <c r="H177" s="325"/>
      <c r="I177" s="202"/>
      <c r="J177" s="324"/>
      <c r="K177" s="131"/>
      <c r="L177" s="438"/>
      <c r="M177" s="43"/>
      <c r="N177" s="43"/>
      <c r="O177" s="131"/>
      <c r="P177" s="131"/>
      <c r="Q177" s="438"/>
      <c r="R177" s="43"/>
      <c r="S177" s="43"/>
      <c r="T177" s="131"/>
      <c r="U177" s="131"/>
      <c r="V177" s="438"/>
      <c r="W177" s="43"/>
      <c r="X177" s="43"/>
      <c r="Y177" s="131"/>
      <c r="Z177" s="131"/>
      <c r="AA177" s="438"/>
      <c r="AB177" s="43"/>
      <c r="AC177" s="43"/>
      <c r="AD177" s="131"/>
      <c r="AE177" s="131"/>
      <c r="AF177" s="438"/>
      <c r="AG177" s="43"/>
      <c r="AH177" s="43"/>
      <c r="AI177" s="131"/>
      <c r="AJ177" s="131"/>
      <c r="AK177" s="438"/>
      <c r="AL177" s="43"/>
      <c r="AM177" s="43"/>
      <c r="AN177" s="131"/>
      <c r="AO177" s="131"/>
      <c r="AP177" s="438"/>
      <c r="AQ177" s="43"/>
      <c r="AR177" s="43"/>
      <c r="AS177" s="131"/>
      <c r="AT177" s="131"/>
      <c r="AU177" s="438"/>
      <c r="AV177" s="43"/>
      <c r="AW177" s="43"/>
      <c r="AX177" s="131"/>
      <c r="AY177" s="131"/>
      <c r="AZ177" s="438"/>
      <c r="BA177" s="43"/>
      <c r="BB177" s="43"/>
      <c r="BC177" s="131"/>
      <c r="BD177" s="131"/>
      <c r="BE177" s="438"/>
      <c r="BF177" s="43"/>
      <c r="BG177" s="43"/>
      <c r="BH177" s="131"/>
      <c r="BI177" s="131"/>
      <c r="BJ177" s="438"/>
      <c r="BK177" s="43"/>
      <c r="BL177" s="43"/>
      <c r="BM177" s="131"/>
      <c r="BN177" s="131"/>
      <c r="BO177" s="438"/>
      <c r="BP177" s="43"/>
      <c r="BQ177" s="43"/>
      <c r="BR177" s="131"/>
      <c r="BS177" s="131"/>
      <c r="BT177" s="438"/>
      <c r="BU177" s="43"/>
      <c r="BV177" s="43"/>
      <c r="BW177" s="131"/>
      <c r="BX177" s="131"/>
      <c r="BY177" s="438"/>
      <c r="BZ177" s="43"/>
      <c r="CA177" s="43"/>
      <c r="CB177" s="131"/>
      <c r="CC177" s="131"/>
      <c r="CD177" s="438"/>
      <c r="CE177" s="43"/>
      <c r="CF177" s="43"/>
      <c r="CG177" s="131"/>
      <c r="CH177" s="131"/>
      <c r="CI177" s="438"/>
      <c r="CJ177" s="43"/>
      <c r="CK177" s="43"/>
      <c r="CL177" s="131"/>
      <c r="CM177" s="131"/>
      <c r="CN177" s="438"/>
      <c r="CO177" s="43"/>
      <c r="CP177" s="43"/>
      <c r="CQ177" s="131"/>
      <c r="CR177" s="131"/>
      <c r="CS177" s="438"/>
      <c r="CT177" s="43"/>
      <c r="CU177" s="43"/>
      <c r="CV177" s="131"/>
      <c r="CW177" s="131"/>
      <c r="CX177" s="438"/>
      <c r="CY177" s="43"/>
      <c r="CZ177" s="43"/>
      <c r="DA177" s="131"/>
      <c r="DB177" s="131"/>
      <c r="DC177" s="438"/>
      <c r="DD177" s="43"/>
      <c r="DE177" s="43"/>
      <c r="DF177" s="131"/>
      <c r="DG177" s="131"/>
      <c r="DH177" s="438"/>
      <c r="DI177" s="43"/>
      <c r="DJ177" s="43"/>
      <c r="DK177" s="131"/>
      <c r="DL177" s="131"/>
      <c r="DM177" s="438"/>
      <c r="DN177" s="43"/>
      <c r="DO177" s="43"/>
      <c r="DP177" s="131"/>
      <c r="DQ177" s="131"/>
      <c r="DR177" s="438"/>
      <c r="DS177" s="43"/>
      <c r="DT177" s="43"/>
      <c r="DU177" s="131"/>
      <c r="DV177" s="131"/>
      <c r="DW177" s="438"/>
      <c r="DX177" s="43"/>
      <c r="DY177" s="43"/>
      <c r="DZ177" s="131"/>
      <c r="EA177" s="131"/>
      <c r="EB177" s="438"/>
      <c r="EC177" s="43"/>
      <c r="ED177" s="43"/>
      <c r="EE177" s="131"/>
      <c r="EF177" s="131"/>
      <c r="EG177" s="438"/>
      <c r="EH177" s="43"/>
      <c r="EI177" s="43"/>
      <c r="EJ177" s="131"/>
      <c r="EK177" s="131"/>
      <c r="EL177" s="438"/>
      <c r="EM177" s="43"/>
      <c r="EN177" s="43"/>
      <c r="EO177" s="131"/>
      <c r="EP177" s="131"/>
      <c r="EQ177" s="438"/>
      <c r="ER177" s="43"/>
      <c r="ES177" s="43"/>
      <c r="ET177" s="131"/>
      <c r="EU177" s="131"/>
      <c r="EV177" s="438"/>
      <c r="EW177" s="43"/>
      <c r="EX177" s="43"/>
      <c r="EY177" s="131"/>
      <c r="EZ177" s="131"/>
      <c r="FA177" s="438"/>
      <c r="FB177" s="43"/>
      <c r="FC177" s="43"/>
      <c r="FD177" s="131"/>
      <c r="FE177" s="131"/>
      <c r="FF177" s="438"/>
      <c r="FG177" s="43"/>
      <c r="FH177" s="43"/>
      <c r="FI177" s="131"/>
      <c r="FJ177" s="131"/>
      <c r="FK177" s="438"/>
      <c r="FL177" s="43"/>
      <c r="FM177" s="43"/>
      <c r="FN177" s="131"/>
      <c r="FO177" s="131"/>
      <c r="FP177" s="438"/>
      <c r="FQ177" s="43"/>
      <c r="FR177" s="43"/>
      <c r="FS177" s="131"/>
      <c r="FT177" s="131"/>
      <c r="FU177" s="438"/>
      <c r="FV177" s="43"/>
      <c r="FW177" s="43"/>
      <c r="FX177" s="131"/>
      <c r="FY177" s="131"/>
      <c r="FZ177" s="438"/>
      <c r="GA177" s="43"/>
      <c r="GB177" s="43"/>
      <c r="GC177" s="131"/>
      <c r="GD177" s="131"/>
      <c r="GE177" s="438"/>
      <c r="GF177" s="43"/>
      <c r="GG177" s="43"/>
      <c r="GH177" s="131"/>
      <c r="GI177" s="131"/>
      <c r="GJ177" s="438"/>
      <c r="GK177" s="43"/>
      <c r="GL177" s="43"/>
      <c r="GM177" s="131"/>
      <c r="GN177" s="131"/>
      <c r="GO177" s="438"/>
      <c r="GP177" s="43"/>
      <c r="GQ177" s="43"/>
      <c r="GR177" s="131"/>
      <c r="GS177" s="131"/>
      <c r="GT177" s="438"/>
      <c r="GU177" s="43"/>
      <c r="GV177" s="43"/>
      <c r="GW177" s="131"/>
      <c r="GX177" s="131"/>
      <c r="GY177" s="438"/>
      <c r="GZ177" s="43"/>
      <c r="HA177" s="43"/>
      <c r="HB177" s="131"/>
      <c r="HC177" s="131"/>
      <c r="HD177" s="438"/>
      <c r="HE177" s="43"/>
      <c r="HF177" s="43"/>
      <c r="HG177" s="131"/>
      <c r="HH177" s="131"/>
      <c r="HI177" s="438"/>
      <c r="HJ177" s="43"/>
      <c r="HK177" s="43"/>
      <c r="HL177" s="131"/>
      <c r="HM177" s="131"/>
      <c r="HN177" s="438"/>
      <c r="HO177" s="43"/>
      <c r="HP177" s="43"/>
      <c r="HQ177" s="131"/>
      <c r="HR177" s="131"/>
      <c r="HS177" s="438"/>
      <c r="HT177" s="43"/>
      <c r="HU177" s="43"/>
      <c r="HV177" s="131"/>
      <c r="HW177" s="131"/>
      <c r="HX177" s="438"/>
      <c r="HY177" s="43"/>
      <c r="HZ177" s="43"/>
      <c r="IA177" s="131"/>
      <c r="IB177" s="131"/>
      <c r="IC177" s="438"/>
      <c r="ID177" s="43"/>
      <c r="IE177" s="43"/>
      <c r="IF177" s="131"/>
      <c r="IG177" s="131"/>
      <c r="IH177" s="438"/>
      <c r="II177" s="43"/>
      <c r="IJ177" s="43"/>
      <c r="IK177" s="131"/>
      <c r="IL177" s="131"/>
      <c r="IM177" s="438"/>
      <c r="IN177" s="43"/>
      <c r="IO177" s="43"/>
      <c r="IP177" s="131"/>
      <c r="IQ177" s="131"/>
      <c r="IR177" s="438"/>
      <c r="IS177" s="43"/>
      <c r="IT177" s="43"/>
      <c r="IU177" s="131"/>
      <c r="IV177" s="131"/>
      <c r="IW177" s="438"/>
      <c r="IX177" s="43"/>
      <c r="IY177" s="44"/>
      <c r="IZ177" s="405"/>
      <c r="JA177" s="378"/>
      <c r="JB177" s="256"/>
      <c r="JC177" s="256"/>
    </row>
    <row r="178" spans="1:263" s="3" customFormat="1" ht="15" thickBot="1" x14ac:dyDescent="0.4">
      <c r="A178" s="198"/>
      <c r="B178" s="359"/>
      <c r="C178" s="45" t="s">
        <v>934</v>
      </c>
      <c r="D178" s="105" t="s">
        <v>935</v>
      </c>
      <c r="E178" s="102"/>
      <c r="F178" s="285" t="str">
        <f>IFERROR(INDEX('Helper 1'!$I$2:$I$19,MATCH('Schedule 1'!$G$20,'Helper 1'!$H$2:$H$19,0)),"")</f>
        <v/>
      </c>
      <c r="G178" s="124">
        <f>SUM(L178:IX178)</f>
        <v>0</v>
      </c>
      <c r="H178" s="325"/>
      <c r="I178" s="202"/>
      <c r="J178" s="324"/>
      <c r="K178" s="131"/>
      <c r="L178" s="439">
        <f>IF(L175&lt;&gt;"","",IFERROR(ROUND(L174/L176,2),0))</f>
        <v>0</v>
      </c>
      <c r="M178" s="43"/>
      <c r="N178" s="43"/>
      <c r="O178" s="131"/>
      <c r="P178" s="131"/>
      <c r="Q178" s="439">
        <f>IF(Q175&lt;&gt;"","",IFERROR(ROUND(Q174/Q176,2),0))</f>
        <v>0</v>
      </c>
      <c r="R178" s="43"/>
      <c r="S178" s="43"/>
      <c r="T178" s="131"/>
      <c r="U178" s="131"/>
      <c r="V178" s="439">
        <f>IF(V175&lt;&gt;"","",IFERROR(ROUND(V174/V176,2),0))</f>
        <v>0</v>
      </c>
      <c r="W178" s="43"/>
      <c r="X178" s="43"/>
      <c r="Y178" s="131"/>
      <c r="Z178" s="131"/>
      <c r="AA178" s="439">
        <f>IF(AA175&lt;&gt;"","",IFERROR(ROUND(AA174/AA176,2),0))</f>
        <v>0</v>
      </c>
      <c r="AB178" s="43"/>
      <c r="AC178" s="43"/>
      <c r="AD178" s="131"/>
      <c r="AE178" s="131"/>
      <c r="AF178" s="439">
        <f>IF(AF175&lt;&gt;"","",IFERROR(ROUND(AF174/AF176,2),0))</f>
        <v>0</v>
      </c>
      <c r="AG178" s="43"/>
      <c r="AH178" s="43"/>
      <c r="AI178" s="131"/>
      <c r="AJ178" s="131"/>
      <c r="AK178" s="439">
        <f>IF(AK175&lt;&gt;"","",IFERROR(ROUND(AK174/AK176,2),0))</f>
        <v>0</v>
      </c>
      <c r="AL178" s="43"/>
      <c r="AM178" s="43"/>
      <c r="AN178" s="131"/>
      <c r="AO178" s="131"/>
      <c r="AP178" s="439">
        <f>IF(AP175&lt;&gt;"","",IFERROR(ROUND(AP174/AP176,2),0))</f>
        <v>0</v>
      </c>
      <c r="AQ178" s="43"/>
      <c r="AR178" s="43"/>
      <c r="AS178" s="131"/>
      <c r="AT178" s="131"/>
      <c r="AU178" s="439">
        <f>IF(AU175&lt;&gt;"","",IFERROR(ROUND(AU174/AU176,2),0))</f>
        <v>0</v>
      </c>
      <c r="AV178" s="43"/>
      <c r="AW178" s="43"/>
      <c r="AX178" s="131"/>
      <c r="AY178" s="131"/>
      <c r="AZ178" s="439">
        <f>IF(AZ175&lt;&gt;"","",IFERROR(ROUND(AZ174/AZ176,2),0))</f>
        <v>0</v>
      </c>
      <c r="BA178" s="43"/>
      <c r="BB178" s="43"/>
      <c r="BC178" s="131"/>
      <c r="BD178" s="131"/>
      <c r="BE178" s="439">
        <f>IF(BE175&lt;&gt;"","",IFERROR(ROUND(BE174/BE176,2),0))</f>
        <v>0</v>
      </c>
      <c r="BF178" s="43"/>
      <c r="BG178" s="43"/>
      <c r="BH178" s="131"/>
      <c r="BI178" s="131"/>
      <c r="BJ178" s="439">
        <f>IF(BJ175&lt;&gt;"","",IFERROR(ROUND(BJ174/BJ176,2),0))</f>
        <v>0</v>
      </c>
      <c r="BK178" s="43"/>
      <c r="BL178" s="43"/>
      <c r="BM178" s="131"/>
      <c r="BN178" s="131"/>
      <c r="BO178" s="439">
        <f>IF(BO175&lt;&gt;"","",IFERROR(ROUND(BO174/BO176,2),0))</f>
        <v>0</v>
      </c>
      <c r="BP178" s="43"/>
      <c r="BQ178" s="43"/>
      <c r="BR178" s="131"/>
      <c r="BS178" s="131"/>
      <c r="BT178" s="439">
        <f>IF(BT175&lt;&gt;"","",IFERROR(ROUND(BT174/BT176,2),0))</f>
        <v>0</v>
      </c>
      <c r="BU178" s="43"/>
      <c r="BV178" s="43"/>
      <c r="BW178" s="131"/>
      <c r="BX178" s="131"/>
      <c r="BY178" s="439">
        <f>IF(BY175&lt;&gt;"","",IFERROR(ROUND(BY174/BY176,2),0))</f>
        <v>0</v>
      </c>
      <c r="BZ178" s="43"/>
      <c r="CA178" s="43"/>
      <c r="CB178" s="131"/>
      <c r="CC178" s="131"/>
      <c r="CD178" s="439">
        <f>IF(CD175&lt;&gt;"","",IFERROR(ROUND(CD174/CD176,2),0))</f>
        <v>0</v>
      </c>
      <c r="CE178" s="43"/>
      <c r="CF178" s="43"/>
      <c r="CG178" s="131"/>
      <c r="CH178" s="131"/>
      <c r="CI178" s="439">
        <f>IF(CI175&lt;&gt;"","",IFERROR(ROUND(CI174/CI176,2),0))</f>
        <v>0</v>
      </c>
      <c r="CJ178" s="43"/>
      <c r="CK178" s="43"/>
      <c r="CL178" s="131"/>
      <c r="CM178" s="131"/>
      <c r="CN178" s="439">
        <f>IF(CN175&lt;&gt;"","",IFERROR(ROUND(CN174/CN176,2),0))</f>
        <v>0</v>
      </c>
      <c r="CO178" s="43"/>
      <c r="CP178" s="43"/>
      <c r="CQ178" s="131"/>
      <c r="CR178" s="131"/>
      <c r="CS178" s="439">
        <f>IF(CS175&lt;&gt;"","",IFERROR(ROUND(CS174/CS176,2),0))</f>
        <v>0</v>
      </c>
      <c r="CT178" s="43"/>
      <c r="CU178" s="43"/>
      <c r="CV178" s="131"/>
      <c r="CW178" s="131"/>
      <c r="CX178" s="439">
        <f>IF(CX175&lt;&gt;"","",IFERROR(ROUND(CX174/CX176,2),0))</f>
        <v>0</v>
      </c>
      <c r="CY178" s="43"/>
      <c r="CZ178" s="43"/>
      <c r="DA178" s="131"/>
      <c r="DB178" s="131"/>
      <c r="DC178" s="439">
        <f>IF(DC175&lt;&gt;"","",IFERROR(ROUND(DC174/DC176,2),0))</f>
        <v>0</v>
      </c>
      <c r="DD178" s="43"/>
      <c r="DE178" s="43"/>
      <c r="DF178" s="131"/>
      <c r="DG178" s="131"/>
      <c r="DH178" s="439">
        <f>IF(DH175&lt;&gt;"","",IFERROR(ROUND(DH174/DH176,2),0))</f>
        <v>0</v>
      </c>
      <c r="DI178" s="43"/>
      <c r="DJ178" s="43"/>
      <c r="DK178" s="131"/>
      <c r="DL178" s="131"/>
      <c r="DM178" s="439">
        <f>IF(DM175&lt;&gt;"","",IFERROR(ROUND(DM174/DM176,2),0))</f>
        <v>0</v>
      </c>
      <c r="DN178" s="43"/>
      <c r="DO178" s="43"/>
      <c r="DP178" s="131"/>
      <c r="DQ178" s="131"/>
      <c r="DR178" s="439">
        <f>IF(DR175&lt;&gt;"","",IFERROR(ROUND(DR174/DR176,2),0))</f>
        <v>0</v>
      </c>
      <c r="DS178" s="43"/>
      <c r="DT178" s="43"/>
      <c r="DU178" s="131"/>
      <c r="DV178" s="131"/>
      <c r="DW178" s="439">
        <f>IF(DW175&lt;&gt;"","",IFERROR(ROUND(DW174/DW176,2),0))</f>
        <v>0</v>
      </c>
      <c r="DX178" s="43"/>
      <c r="DY178" s="43"/>
      <c r="DZ178" s="131"/>
      <c r="EA178" s="131"/>
      <c r="EB178" s="439">
        <f>IF(EB175&lt;&gt;"","",IFERROR(ROUND(EB174/EB176,2),0))</f>
        <v>0</v>
      </c>
      <c r="EC178" s="43"/>
      <c r="ED178" s="43"/>
      <c r="EE178" s="131"/>
      <c r="EF178" s="131"/>
      <c r="EG178" s="439">
        <f>IF(EG175&lt;&gt;"","",IFERROR(ROUND(EG174/EG176,2),0))</f>
        <v>0</v>
      </c>
      <c r="EH178" s="43"/>
      <c r="EI178" s="43"/>
      <c r="EJ178" s="131"/>
      <c r="EK178" s="131"/>
      <c r="EL178" s="439">
        <f>IF(EL175&lt;&gt;"","",IFERROR(ROUND(EL174/EL176,2),0))</f>
        <v>0</v>
      </c>
      <c r="EM178" s="43"/>
      <c r="EN178" s="43"/>
      <c r="EO178" s="131"/>
      <c r="EP178" s="131"/>
      <c r="EQ178" s="439">
        <f>IF(EQ175&lt;&gt;"","",IFERROR(ROUND(EQ174/EQ176,2),0))</f>
        <v>0</v>
      </c>
      <c r="ER178" s="43"/>
      <c r="ES178" s="43"/>
      <c r="ET178" s="131"/>
      <c r="EU178" s="131"/>
      <c r="EV178" s="439">
        <f>IF(EV175&lt;&gt;"","",IFERROR(ROUND(EV174/EV176,2),0))</f>
        <v>0</v>
      </c>
      <c r="EW178" s="43"/>
      <c r="EX178" s="43"/>
      <c r="EY178" s="131"/>
      <c r="EZ178" s="131"/>
      <c r="FA178" s="439">
        <f>IF(FA175&lt;&gt;"","",IFERROR(ROUND(FA174/FA176,2),0))</f>
        <v>0</v>
      </c>
      <c r="FB178" s="43"/>
      <c r="FC178" s="43"/>
      <c r="FD178" s="131"/>
      <c r="FE178" s="131"/>
      <c r="FF178" s="439">
        <f>IF(FF175&lt;&gt;"","",IFERROR(ROUND(FF174/FF176,2),0))</f>
        <v>0</v>
      </c>
      <c r="FG178" s="43"/>
      <c r="FH178" s="43"/>
      <c r="FI178" s="131"/>
      <c r="FJ178" s="131"/>
      <c r="FK178" s="439">
        <f>IF(FK175&lt;&gt;"","",IFERROR(ROUND(FK174/FK176,2),0))</f>
        <v>0</v>
      </c>
      <c r="FL178" s="43"/>
      <c r="FM178" s="43"/>
      <c r="FN178" s="131"/>
      <c r="FO178" s="131"/>
      <c r="FP178" s="439">
        <f>IF(FP175&lt;&gt;"","",IFERROR(ROUND(FP174/FP176,2),0))</f>
        <v>0</v>
      </c>
      <c r="FQ178" s="43"/>
      <c r="FR178" s="43"/>
      <c r="FS178" s="131"/>
      <c r="FT178" s="131"/>
      <c r="FU178" s="439">
        <f>IF(FU175&lt;&gt;"","",IFERROR(ROUND(FU174/FU176,2),0))</f>
        <v>0</v>
      </c>
      <c r="FV178" s="43"/>
      <c r="FW178" s="43"/>
      <c r="FX178" s="131"/>
      <c r="FY178" s="131"/>
      <c r="FZ178" s="439">
        <f>IF(FZ175&lt;&gt;"","",IFERROR(ROUND(FZ174/FZ176,2),0))</f>
        <v>0</v>
      </c>
      <c r="GA178" s="43"/>
      <c r="GB178" s="43"/>
      <c r="GC178" s="131"/>
      <c r="GD178" s="131"/>
      <c r="GE178" s="439">
        <f>IF(GE175&lt;&gt;"","",IFERROR(ROUND(GE174/GE176,2),0))</f>
        <v>0</v>
      </c>
      <c r="GF178" s="43"/>
      <c r="GG178" s="43"/>
      <c r="GH178" s="131"/>
      <c r="GI178" s="131"/>
      <c r="GJ178" s="439">
        <f>IF(GJ175&lt;&gt;"","",IFERROR(ROUND(GJ174/GJ176,2),0))</f>
        <v>0</v>
      </c>
      <c r="GK178" s="43"/>
      <c r="GL178" s="43"/>
      <c r="GM178" s="131"/>
      <c r="GN178" s="131"/>
      <c r="GO178" s="439">
        <f>IF(GO175&lt;&gt;"","",IFERROR(ROUND(GO174/GO176,2),0))</f>
        <v>0</v>
      </c>
      <c r="GP178" s="43"/>
      <c r="GQ178" s="43"/>
      <c r="GR178" s="131"/>
      <c r="GS178" s="131"/>
      <c r="GT178" s="439">
        <f>IF(GT175&lt;&gt;"","",IFERROR(ROUND(GT174/GT176,2),0))</f>
        <v>0</v>
      </c>
      <c r="GU178" s="43"/>
      <c r="GV178" s="43"/>
      <c r="GW178" s="131"/>
      <c r="GX178" s="131"/>
      <c r="GY178" s="439">
        <f>IF(GY175&lt;&gt;"","",IFERROR(ROUND(GY174/GY176,2),0))</f>
        <v>0</v>
      </c>
      <c r="GZ178" s="43"/>
      <c r="HA178" s="43"/>
      <c r="HB178" s="131"/>
      <c r="HC178" s="131"/>
      <c r="HD178" s="439">
        <f>IF(HD175&lt;&gt;"","",IFERROR(ROUND(HD174/HD176,2),0))</f>
        <v>0</v>
      </c>
      <c r="HE178" s="43"/>
      <c r="HF178" s="43"/>
      <c r="HG178" s="131"/>
      <c r="HH178" s="131"/>
      <c r="HI178" s="439">
        <f>IF(HI175&lt;&gt;"","",IFERROR(ROUND(HI174/HI176,2),0))</f>
        <v>0</v>
      </c>
      <c r="HJ178" s="43"/>
      <c r="HK178" s="43"/>
      <c r="HL178" s="131"/>
      <c r="HM178" s="131"/>
      <c r="HN178" s="439">
        <f>IF(HN175&lt;&gt;"","",IFERROR(ROUND(HN174/HN176,2),0))</f>
        <v>0</v>
      </c>
      <c r="HO178" s="43"/>
      <c r="HP178" s="43"/>
      <c r="HQ178" s="131"/>
      <c r="HR178" s="131"/>
      <c r="HS178" s="439">
        <f>IF(HS175&lt;&gt;"","",IFERROR(ROUND(HS174/HS176,2),0))</f>
        <v>0</v>
      </c>
      <c r="HT178" s="43"/>
      <c r="HU178" s="43"/>
      <c r="HV178" s="131"/>
      <c r="HW178" s="131"/>
      <c r="HX178" s="439">
        <f>IF(HX175&lt;&gt;"","",IFERROR(ROUND(HX174/HX176,2),0))</f>
        <v>0</v>
      </c>
      <c r="HY178" s="43"/>
      <c r="HZ178" s="43"/>
      <c r="IA178" s="131"/>
      <c r="IB178" s="131"/>
      <c r="IC178" s="439">
        <f>IF(IC175&lt;&gt;"","",IFERROR(ROUND(IC174/IC176,2),0))</f>
        <v>0</v>
      </c>
      <c r="ID178" s="43"/>
      <c r="IE178" s="43"/>
      <c r="IF178" s="131"/>
      <c r="IG178" s="131"/>
      <c r="IH178" s="439">
        <f>IF(IH175&lt;&gt;"","",IFERROR(ROUND(IH174/IH176,2),0))</f>
        <v>0</v>
      </c>
      <c r="II178" s="43"/>
      <c r="IJ178" s="43"/>
      <c r="IK178" s="131"/>
      <c r="IL178" s="131"/>
      <c r="IM178" s="439">
        <f>IF(IM175&lt;&gt;"","",IFERROR(ROUND(IM174/IM176,2),0))</f>
        <v>0</v>
      </c>
      <c r="IN178" s="43"/>
      <c r="IO178" s="43"/>
      <c r="IP178" s="131"/>
      <c r="IQ178" s="131"/>
      <c r="IR178" s="439">
        <f>IF(IR175&lt;&gt;"","",IFERROR(ROUND(IR174/IR176,2),0))</f>
        <v>0</v>
      </c>
      <c r="IS178" s="43"/>
      <c r="IT178" s="43"/>
      <c r="IU178" s="131"/>
      <c r="IV178" s="131"/>
      <c r="IW178" s="439">
        <f>IF(IW175&lt;&gt;"","",IFERROR(ROUND(IW174/IW176,2),0))</f>
        <v>0</v>
      </c>
      <c r="IX178" s="43"/>
      <c r="IY178" s="44"/>
      <c r="IZ178" s="405"/>
      <c r="JA178" s="378"/>
      <c r="JB178" s="256"/>
      <c r="JC178" s="256"/>
    </row>
    <row r="179" spans="1:263" s="3" customFormat="1" ht="15.5" thickTop="1" thickBot="1" x14ac:dyDescent="0.4">
      <c r="A179" s="198"/>
      <c r="B179" s="359"/>
      <c r="C179" s="239"/>
      <c r="D179" s="133"/>
      <c r="E179" s="102"/>
      <c r="F179" s="389"/>
      <c r="G179" s="390"/>
      <c r="H179" s="391"/>
      <c r="I179" s="202"/>
      <c r="J179" s="392"/>
      <c r="K179" s="390"/>
      <c r="L179" s="390"/>
      <c r="M179" s="390"/>
      <c r="N179" s="390"/>
      <c r="O179" s="390"/>
      <c r="P179" s="390"/>
      <c r="Q179" s="390"/>
      <c r="R179" s="390"/>
      <c r="S179" s="390"/>
      <c r="T179" s="390"/>
      <c r="U179" s="390"/>
      <c r="V179" s="390"/>
      <c r="W179" s="390"/>
      <c r="X179" s="390"/>
      <c r="Y179" s="390"/>
      <c r="Z179" s="390"/>
      <c r="AA179" s="390"/>
      <c r="AB179" s="390"/>
      <c r="AC179" s="390"/>
      <c r="AD179" s="390"/>
      <c r="AE179" s="390"/>
      <c r="AF179" s="390"/>
      <c r="AG179" s="390"/>
      <c r="AH179" s="390"/>
      <c r="AI179" s="390"/>
      <c r="AJ179" s="390"/>
      <c r="AK179" s="390"/>
      <c r="AL179" s="390"/>
      <c r="AM179" s="390"/>
      <c r="AN179" s="390"/>
      <c r="AO179" s="390"/>
      <c r="AP179" s="390"/>
      <c r="AQ179" s="390"/>
      <c r="AR179" s="390"/>
      <c r="AS179" s="390"/>
      <c r="AT179" s="390"/>
      <c r="AU179" s="390"/>
      <c r="AV179" s="390"/>
      <c r="AW179" s="390"/>
      <c r="AX179" s="390"/>
      <c r="AY179" s="390"/>
      <c r="AZ179" s="390"/>
      <c r="BA179" s="390"/>
      <c r="BB179" s="390"/>
      <c r="BC179" s="390"/>
      <c r="BD179" s="390"/>
      <c r="BE179" s="390"/>
      <c r="BF179" s="390"/>
      <c r="BG179" s="390"/>
      <c r="BH179" s="390"/>
      <c r="BI179" s="390"/>
      <c r="BJ179" s="390"/>
      <c r="BK179" s="390"/>
      <c r="BL179" s="390"/>
      <c r="BM179" s="390"/>
      <c r="BN179" s="390"/>
      <c r="BO179" s="390"/>
      <c r="BP179" s="390"/>
      <c r="BQ179" s="390"/>
      <c r="BR179" s="390"/>
      <c r="BS179" s="390"/>
      <c r="BT179" s="390"/>
      <c r="BU179" s="390"/>
      <c r="BV179" s="390"/>
      <c r="BW179" s="390"/>
      <c r="BX179" s="390"/>
      <c r="BY179" s="390"/>
      <c r="BZ179" s="390"/>
      <c r="CA179" s="390"/>
      <c r="CB179" s="390"/>
      <c r="CC179" s="390"/>
      <c r="CD179" s="390"/>
      <c r="CE179" s="390"/>
      <c r="CF179" s="390"/>
      <c r="CG179" s="390"/>
      <c r="CH179" s="390"/>
      <c r="CI179" s="390"/>
      <c r="CJ179" s="390"/>
      <c r="CK179" s="390"/>
      <c r="CL179" s="390"/>
      <c r="CM179" s="390"/>
      <c r="CN179" s="390"/>
      <c r="CO179" s="390"/>
      <c r="CP179" s="390"/>
      <c r="CQ179" s="390"/>
      <c r="CR179" s="390"/>
      <c r="CS179" s="390"/>
      <c r="CT179" s="390"/>
      <c r="CU179" s="390"/>
      <c r="CV179" s="390"/>
      <c r="CW179" s="390"/>
      <c r="CX179" s="390"/>
      <c r="CY179" s="390"/>
      <c r="CZ179" s="390"/>
      <c r="DA179" s="390"/>
      <c r="DB179" s="390"/>
      <c r="DC179" s="390"/>
      <c r="DD179" s="390"/>
      <c r="DE179" s="390"/>
      <c r="DF179" s="390"/>
      <c r="DG179" s="390"/>
      <c r="DH179" s="390"/>
      <c r="DI179" s="390"/>
      <c r="DJ179" s="390"/>
      <c r="DK179" s="390"/>
      <c r="DL179" s="390"/>
      <c r="DM179" s="390"/>
      <c r="DN179" s="390"/>
      <c r="DO179" s="390"/>
      <c r="DP179" s="390"/>
      <c r="DQ179" s="390"/>
      <c r="DR179" s="390"/>
      <c r="DS179" s="390"/>
      <c r="DT179" s="390"/>
      <c r="DU179" s="390"/>
      <c r="DV179" s="390"/>
      <c r="DW179" s="390"/>
      <c r="DX179" s="390"/>
      <c r="DY179" s="390"/>
      <c r="DZ179" s="390"/>
      <c r="EA179" s="390"/>
      <c r="EB179" s="390"/>
      <c r="EC179" s="390"/>
      <c r="ED179" s="390"/>
      <c r="EE179" s="390"/>
      <c r="EF179" s="390"/>
      <c r="EG179" s="390"/>
      <c r="EH179" s="390"/>
      <c r="EI179" s="390"/>
      <c r="EJ179" s="390"/>
      <c r="EK179" s="390"/>
      <c r="EL179" s="390"/>
      <c r="EM179" s="390"/>
      <c r="EN179" s="390"/>
      <c r="EO179" s="390"/>
      <c r="EP179" s="390"/>
      <c r="EQ179" s="390"/>
      <c r="ER179" s="390"/>
      <c r="ES179" s="390"/>
      <c r="ET179" s="390"/>
      <c r="EU179" s="390"/>
      <c r="EV179" s="390"/>
      <c r="EW179" s="390"/>
      <c r="EX179" s="390"/>
      <c r="EY179" s="390"/>
      <c r="EZ179" s="390"/>
      <c r="FA179" s="390"/>
      <c r="FB179" s="390"/>
      <c r="FC179" s="390"/>
      <c r="FD179" s="390"/>
      <c r="FE179" s="390"/>
      <c r="FF179" s="390"/>
      <c r="FG179" s="390"/>
      <c r="FH179" s="390"/>
      <c r="FI179" s="390"/>
      <c r="FJ179" s="390"/>
      <c r="FK179" s="390"/>
      <c r="FL179" s="390"/>
      <c r="FM179" s="390"/>
      <c r="FN179" s="390"/>
      <c r="FO179" s="390"/>
      <c r="FP179" s="390"/>
      <c r="FQ179" s="390"/>
      <c r="FR179" s="390"/>
      <c r="FS179" s="390"/>
      <c r="FT179" s="390"/>
      <c r="FU179" s="390"/>
      <c r="FV179" s="390"/>
      <c r="FW179" s="390"/>
      <c r="FX179" s="390"/>
      <c r="FY179" s="390"/>
      <c r="FZ179" s="390"/>
      <c r="GA179" s="390"/>
      <c r="GB179" s="390"/>
      <c r="GC179" s="390"/>
      <c r="GD179" s="390"/>
      <c r="GE179" s="390"/>
      <c r="GF179" s="390"/>
      <c r="GG179" s="390"/>
      <c r="GH179" s="390"/>
      <c r="GI179" s="390"/>
      <c r="GJ179" s="390"/>
      <c r="GK179" s="390"/>
      <c r="GL179" s="390"/>
      <c r="GM179" s="390"/>
      <c r="GN179" s="390"/>
      <c r="GO179" s="390"/>
      <c r="GP179" s="390"/>
      <c r="GQ179" s="390"/>
      <c r="GR179" s="390"/>
      <c r="GS179" s="390"/>
      <c r="GT179" s="390"/>
      <c r="GU179" s="390"/>
      <c r="GV179" s="390"/>
      <c r="GW179" s="390"/>
      <c r="GX179" s="390"/>
      <c r="GY179" s="390"/>
      <c r="GZ179" s="390"/>
      <c r="HA179" s="390"/>
      <c r="HB179" s="390"/>
      <c r="HC179" s="390"/>
      <c r="HD179" s="390"/>
      <c r="HE179" s="390"/>
      <c r="HF179" s="390"/>
      <c r="HG179" s="390"/>
      <c r="HH179" s="390"/>
      <c r="HI179" s="390"/>
      <c r="HJ179" s="390"/>
      <c r="HK179" s="390"/>
      <c r="HL179" s="390"/>
      <c r="HM179" s="390"/>
      <c r="HN179" s="390"/>
      <c r="HO179" s="390"/>
      <c r="HP179" s="390"/>
      <c r="HQ179" s="390"/>
      <c r="HR179" s="390"/>
      <c r="HS179" s="390"/>
      <c r="HT179" s="390"/>
      <c r="HU179" s="390"/>
      <c r="HV179" s="390"/>
      <c r="HW179" s="390"/>
      <c r="HX179" s="390"/>
      <c r="HY179" s="390"/>
      <c r="HZ179" s="390"/>
      <c r="IA179" s="390"/>
      <c r="IB179" s="390"/>
      <c r="IC179" s="390"/>
      <c r="ID179" s="390"/>
      <c r="IE179" s="390"/>
      <c r="IF179" s="390"/>
      <c r="IG179" s="390"/>
      <c r="IH179" s="390"/>
      <c r="II179" s="390"/>
      <c r="IJ179" s="390"/>
      <c r="IK179" s="390"/>
      <c r="IL179" s="390"/>
      <c r="IM179" s="390"/>
      <c r="IN179" s="390"/>
      <c r="IO179" s="390"/>
      <c r="IP179" s="390"/>
      <c r="IQ179" s="390"/>
      <c r="IR179" s="390"/>
      <c r="IS179" s="390"/>
      <c r="IT179" s="390"/>
      <c r="IU179" s="390"/>
      <c r="IV179" s="390"/>
      <c r="IW179" s="390"/>
      <c r="IX179" s="390"/>
      <c r="IY179" s="391"/>
      <c r="IZ179" s="405"/>
      <c r="JA179" s="378"/>
      <c r="JB179" s="256"/>
      <c r="JC179" s="256"/>
    </row>
    <row r="180" spans="1:263" s="3" customFormat="1" x14ac:dyDescent="0.35">
      <c r="A180" s="198"/>
      <c r="B180" s="359"/>
      <c r="C180" s="47"/>
      <c r="D180" s="129"/>
      <c r="E180" s="407"/>
      <c r="F180" s="408"/>
      <c r="G180" s="253"/>
      <c r="H180" s="253"/>
      <c r="I180" s="253"/>
      <c r="J180" s="253"/>
      <c r="K180" s="253"/>
      <c r="L180" s="253"/>
      <c r="M180" s="253"/>
      <c r="N180" s="253"/>
      <c r="O180" s="253"/>
      <c r="P180" s="253"/>
      <c r="Q180" s="253"/>
      <c r="R180" s="253"/>
      <c r="S180" s="253"/>
      <c r="T180" s="253"/>
      <c r="U180" s="253"/>
      <c r="V180" s="253"/>
      <c r="W180" s="253"/>
      <c r="X180" s="253"/>
      <c r="Y180" s="253"/>
      <c r="Z180" s="253"/>
      <c r="AA180" s="253"/>
      <c r="AB180" s="253"/>
      <c r="AC180" s="253"/>
      <c r="AD180" s="253"/>
      <c r="AE180" s="253"/>
      <c r="AF180" s="253"/>
      <c r="AG180" s="253"/>
      <c r="AH180" s="253"/>
      <c r="AI180" s="253"/>
      <c r="AJ180" s="253"/>
      <c r="AK180" s="253"/>
      <c r="AL180" s="253"/>
      <c r="AM180" s="253"/>
      <c r="AN180" s="253"/>
      <c r="AO180" s="253"/>
      <c r="AP180" s="253"/>
      <c r="AQ180" s="253"/>
      <c r="AR180" s="253"/>
      <c r="AS180" s="253"/>
      <c r="AT180" s="253"/>
      <c r="AU180" s="253"/>
      <c r="AV180" s="253"/>
      <c r="AW180" s="253"/>
      <c r="AX180" s="253"/>
      <c r="AY180" s="253"/>
      <c r="AZ180" s="253"/>
      <c r="BA180" s="253"/>
      <c r="BB180" s="253"/>
      <c r="BC180" s="253"/>
      <c r="BD180" s="253"/>
      <c r="BE180" s="253"/>
      <c r="BF180" s="253"/>
      <c r="BG180" s="253"/>
      <c r="BH180" s="253"/>
      <c r="BI180" s="253"/>
      <c r="BJ180" s="253"/>
      <c r="BK180" s="253"/>
      <c r="BL180" s="253"/>
      <c r="BM180" s="253"/>
      <c r="BN180" s="253"/>
      <c r="BO180" s="253"/>
      <c r="BP180" s="253"/>
      <c r="BQ180" s="253"/>
      <c r="BR180" s="253"/>
      <c r="BS180" s="253"/>
      <c r="BT180" s="253"/>
      <c r="BU180" s="253"/>
      <c r="BV180" s="253"/>
      <c r="BW180" s="253"/>
      <c r="BX180" s="253"/>
      <c r="BY180" s="253"/>
      <c r="BZ180" s="253"/>
      <c r="CA180" s="253"/>
      <c r="CB180" s="253"/>
      <c r="CC180" s="253"/>
      <c r="CD180" s="253"/>
      <c r="CE180" s="253"/>
      <c r="CF180" s="253"/>
      <c r="CG180" s="253"/>
      <c r="CH180" s="253"/>
      <c r="CI180" s="253"/>
      <c r="CJ180" s="253"/>
      <c r="CK180" s="253"/>
      <c r="CL180" s="253"/>
      <c r="CM180" s="253"/>
      <c r="CN180" s="253"/>
      <c r="CO180" s="253"/>
      <c r="CP180" s="253"/>
      <c r="CQ180" s="253"/>
      <c r="CR180" s="253"/>
      <c r="CS180" s="253"/>
      <c r="CT180" s="253"/>
      <c r="CU180" s="253"/>
      <c r="CV180" s="253"/>
      <c r="CW180" s="253"/>
      <c r="CX180" s="253"/>
      <c r="CY180" s="253"/>
      <c r="CZ180" s="253"/>
      <c r="DA180" s="253"/>
      <c r="DB180" s="253"/>
      <c r="DC180" s="253"/>
      <c r="DD180" s="253"/>
      <c r="DE180" s="253"/>
      <c r="DF180" s="253"/>
      <c r="DG180" s="253"/>
      <c r="DH180" s="253"/>
      <c r="DI180" s="253"/>
      <c r="DJ180" s="253"/>
      <c r="DK180" s="253"/>
      <c r="DL180" s="253"/>
      <c r="DM180" s="253"/>
      <c r="DN180" s="253"/>
      <c r="DO180" s="253"/>
      <c r="DP180" s="253"/>
      <c r="DQ180" s="253"/>
      <c r="DR180" s="253"/>
      <c r="DS180" s="253"/>
      <c r="DT180" s="253"/>
      <c r="DU180" s="253"/>
      <c r="DV180" s="253"/>
      <c r="DW180" s="253"/>
      <c r="DX180" s="253"/>
      <c r="DY180" s="253"/>
      <c r="DZ180" s="253"/>
      <c r="EA180" s="253"/>
      <c r="EB180" s="253"/>
      <c r="EC180" s="253"/>
      <c r="ED180" s="253"/>
      <c r="EE180" s="253"/>
      <c r="EF180" s="253"/>
      <c r="EG180" s="253"/>
      <c r="EH180" s="253"/>
      <c r="EI180" s="253"/>
      <c r="EJ180" s="253"/>
      <c r="EK180" s="253"/>
      <c r="EL180" s="253"/>
      <c r="EM180" s="253"/>
      <c r="EN180" s="253"/>
      <c r="EO180" s="253"/>
      <c r="EP180" s="253"/>
      <c r="EQ180" s="253"/>
      <c r="ER180" s="253"/>
      <c r="ES180" s="253"/>
      <c r="ET180" s="253"/>
      <c r="EU180" s="253"/>
      <c r="EV180" s="253"/>
      <c r="EW180" s="253"/>
      <c r="EX180" s="253"/>
      <c r="EY180" s="253"/>
      <c r="EZ180" s="253"/>
      <c r="FA180" s="253"/>
      <c r="FB180" s="253"/>
      <c r="FC180" s="253"/>
      <c r="FD180" s="253"/>
      <c r="FE180" s="253"/>
      <c r="FF180" s="253"/>
      <c r="FG180" s="253"/>
      <c r="FH180" s="253"/>
      <c r="FI180" s="253"/>
      <c r="FJ180" s="253"/>
      <c r="FK180" s="253"/>
      <c r="FL180" s="253"/>
      <c r="FM180" s="253"/>
      <c r="FN180" s="253"/>
      <c r="FO180" s="253"/>
      <c r="FP180" s="253"/>
      <c r="FQ180" s="253"/>
      <c r="FR180" s="253"/>
      <c r="FS180" s="253"/>
      <c r="FT180" s="253"/>
      <c r="FU180" s="253"/>
      <c r="FV180" s="253"/>
      <c r="FW180" s="253"/>
      <c r="FX180" s="253"/>
      <c r="FY180" s="253"/>
      <c r="FZ180" s="253"/>
      <c r="GA180" s="253"/>
      <c r="GB180" s="253"/>
      <c r="GC180" s="253"/>
      <c r="GD180" s="253"/>
      <c r="GE180" s="253"/>
      <c r="GF180" s="253"/>
      <c r="GG180" s="253"/>
      <c r="GH180" s="253"/>
      <c r="GI180" s="253"/>
      <c r="GJ180" s="253"/>
      <c r="GK180" s="253"/>
      <c r="GL180" s="253"/>
      <c r="GM180" s="253"/>
      <c r="GN180" s="253"/>
      <c r="GO180" s="253"/>
      <c r="GP180" s="253"/>
      <c r="GQ180" s="253"/>
      <c r="GR180" s="253"/>
      <c r="GS180" s="253"/>
      <c r="GT180" s="253"/>
      <c r="GU180" s="253"/>
      <c r="GV180" s="253"/>
      <c r="GW180" s="253"/>
      <c r="GX180" s="253"/>
      <c r="GY180" s="253"/>
      <c r="GZ180" s="253"/>
      <c r="HA180" s="253"/>
      <c r="HB180" s="253"/>
      <c r="HC180" s="253"/>
      <c r="HD180" s="253"/>
      <c r="HE180" s="253"/>
      <c r="HF180" s="253"/>
      <c r="HG180" s="253"/>
      <c r="HH180" s="253"/>
      <c r="HI180" s="253"/>
      <c r="HJ180" s="253"/>
      <c r="HK180" s="253"/>
      <c r="HL180" s="253"/>
      <c r="HM180" s="253"/>
      <c r="HN180" s="253"/>
      <c r="HO180" s="253"/>
      <c r="HP180" s="253"/>
      <c r="HQ180" s="253"/>
      <c r="HR180" s="253"/>
      <c r="HS180" s="253"/>
      <c r="HT180" s="253"/>
      <c r="HU180" s="253"/>
      <c r="HV180" s="253"/>
      <c r="HW180" s="253"/>
      <c r="HX180" s="253"/>
      <c r="HY180" s="253"/>
      <c r="HZ180" s="253"/>
      <c r="IA180" s="253"/>
      <c r="IB180" s="253"/>
      <c r="IC180" s="253"/>
      <c r="ID180" s="253"/>
      <c r="IE180" s="253"/>
      <c r="IF180" s="253"/>
      <c r="IG180" s="253"/>
      <c r="IH180" s="253"/>
      <c r="II180" s="253"/>
      <c r="IJ180" s="253"/>
      <c r="IK180" s="253"/>
      <c r="IL180" s="253"/>
      <c r="IM180" s="253"/>
      <c r="IN180" s="253"/>
      <c r="IO180" s="253"/>
      <c r="IP180" s="253"/>
      <c r="IQ180" s="253"/>
      <c r="IR180" s="253"/>
      <c r="IS180" s="253"/>
      <c r="IT180" s="253"/>
      <c r="IU180" s="253"/>
      <c r="IV180" s="253"/>
      <c r="IW180" s="253"/>
      <c r="IX180" s="253"/>
      <c r="IY180" s="253"/>
      <c r="IZ180" s="409"/>
      <c r="JA180" s="378"/>
      <c r="JB180" s="256"/>
      <c r="JC180" s="256"/>
    </row>
    <row r="181" spans="1:263" x14ac:dyDescent="0.35">
      <c r="A181" s="12"/>
      <c r="B181" s="134"/>
      <c r="C181" s="53"/>
      <c r="D181" s="102"/>
      <c r="E181" s="102"/>
      <c r="F181" s="102"/>
      <c r="G181" s="102"/>
      <c r="H181" s="102"/>
      <c r="I181" s="102"/>
      <c r="J181" s="102"/>
      <c r="K181" s="102"/>
      <c r="L181" s="437"/>
      <c r="M181" s="102"/>
      <c r="N181" s="102"/>
      <c r="O181" s="102"/>
      <c r="P181" s="102"/>
      <c r="Q181" s="437"/>
      <c r="R181" s="102"/>
      <c r="S181" s="202"/>
      <c r="T181" s="202"/>
      <c r="U181" s="102"/>
      <c r="V181" s="437"/>
      <c r="W181" s="102"/>
      <c r="X181" s="202"/>
      <c r="Y181" s="202"/>
      <c r="Z181" s="102"/>
      <c r="AA181" s="437"/>
      <c r="AB181" s="102"/>
      <c r="AC181" s="202"/>
      <c r="AD181" s="202"/>
      <c r="AE181" s="102"/>
      <c r="AF181" s="437"/>
      <c r="AG181" s="102"/>
      <c r="AH181" s="202"/>
      <c r="AI181" s="202"/>
      <c r="AJ181" s="102"/>
      <c r="AK181" s="437"/>
      <c r="AL181" s="102"/>
      <c r="AM181" s="202"/>
      <c r="AN181" s="202"/>
      <c r="AO181" s="102"/>
      <c r="AP181" s="437"/>
      <c r="AQ181" s="102"/>
      <c r="AR181" s="202"/>
      <c r="AS181" s="202"/>
      <c r="AT181" s="102"/>
      <c r="AU181" s="437"/>
      <c r="AV181" s="102"/>
      <c r="AW181" s="202"/>
      <c r="AX181" s="202"/>
      <c r="AY181" s="102"/>
      <c r="AZ181" s="437"/>
      <c r="BA181" s="102"/>
      <c r="BB181" s="202"/>
      <c r="BC181" s="202"/>
      <c r="BD181" s="102"/>
      <c r="BE181" s="437"/>
      <c r="BF181" s="102"/>
      <c r="BG181" s="202"/>
      <c r="BH181" s="202"/>
      <c r="BI181" s="102"/>
      <c r="BJ181" s="437"/>
      <c r="BK181" s="102"/>
      <c r="BL181" s="102"/>
      <c r="BM181" s="102"/>
      <c r="BN181" s="102"/>
      <c r="BO181" s="437"/>
      <c r="BP181" s="102"/>
      <c r="BQ181" s="202"/>
      <c r="BR181" s="202"/>
      <c r="BS181" s="102"/>
      <c r="BT181" s="437"/>
      <c r="BU181" s="102"/>
      <c r="BV181" s="202"/>
      <c r="BW181" s="202"/>
      <c r="BX181" s="102"/>
      <c r="BY181" s="437"/>
      <c r="BZ181" s="102"/>
      <c r="CA181" s="202"/>
      <c r="CB181" s="202"/>
      <c r="CC181" s="102"/>
      <c r="CD181" s="437"/>
      <c r="CE181" s="102"/>
      <c r="CF181" s="202"/>
      <c r="CG181" s="202"/>
      <c r="CH181" s="102"/>
      <c r="CI181" s="437"/>
      <c r="CJ181" s="102"/>
      <c r="CK181" s="202"/>
      <c r="CL181" s="202"/>
      <c r="CM181" s="102"/>
      <c r="CN181" s="437"/>
      <c r="CO181" s="102"/>
      <c r="CP181" s="202"/>
      <c r="CQ181" s="202"/>
      <c r="CR181" s="102"/>
      <c r="CS181" s="437"/>
      <c r="CT181" s="102"/>
      <c r="CU181" s="202"/>
      <c r="CV181" s="202"/>
      <c r="CW181" s="102"/>
      <c r="CX181" s="437"/>
      <c r="CY181" s="102"/>
      <c r="CZ181" s="202"/>
      <c r="DA181" s="202"/>
      <c r="DB181" s="102"/>
      <c r="DC181" s="437"/>
      <c r="DD181" s="102"/>
      <c r="DE181" s="202"/>
      <c r="DF181" s="202"/>
      <c r="DG181" s="102"/>
      <c r="DH181" s="437"/>
      <c r="DI181" s="102"/>
      <c r="DJ181" s="102"/>
      <c r="DK181" s="102"/>
      <c r="DL181" s="102"/>
      <c r="DM181" s="437"/>
      <c r="DN181" s="102"/>
      <c r="DO181" s="202"/>
      <c r="DP181" s="202"/>
      <c r="DQ181" s="102"/>
      <c r="DR181" s="437"/>
      <c r="DS181" s="102"/>
      <c r="DT181" s="202"/>
      <c r="DU181" s="202"/>
      <c r="DV181" s="102"/>
      <c r="DW181" s="437"/>
      <c r="DX181" s="102"/>
      <c r="DY181" s="202"/>
      <c r="DZ181" s="202"/>
      <c r="EA181" s="102"/>
      <c r="EB181" s="437"/>
      <c r="EC181" s="102"/>
      <c r="ED181" s="202"/>
      <c r="EE181" s="202"/>
      <c r="EF181" s="102"/>
      <c r="EG181" s="437"/>
      <c r="EH181" s="102"/>
      <c r="EI181" s="202"/>
      <c r="EJ181" s="202"/>
      <c r="EK181" s="102"/>
      <c r="EL181" s="437"/>
      <c r="EM181" s="102"/>
      <c r="EN181" s="202"/>
      <c r="EO181" s="202"/>
      <c r="EP181" s="102"/>
      <c r="EQ181" s="437"/>
      <c r="ER181" s="102"/>
      <c r="ES181" s="202"/>
      <c r="ET181" s="202"/>
      <c r="EU181" s="102"/>
      <c r="EV181" s="437"/>
      <c r="EW181" s="102"/>
      <c r="EX181" s="202"/>
      <c r="EY181" s="202"/>
      <c r="EZ181" s="102"/>
      <c r="FA181" s="437"/>
      <c r="FB181" s="102"/>
      <c r="FC181" s="202"/>
      <c r="FD181" s="202"/>
      <c r="FE181" s="102"/>
      <c r="FF181" s="437"/>
      <c r="FG181" s="102"/>
      <c r="FH181" s="102"/>
      <c r="FI181" s="102"/>
      <c r="FJ181" s="102"/>
      <c r="FK181" s="437"/>
      <c r="FL181" s="102"/>
      <c r="FM181" s="202"/>
      <c r="FN181" s="202"/>
      <c r="FO181" s="102"/>
      <c r="FP181" s="437"/>
      <c r="FQ181" s="102"/>
      <c r="FR181" s="202"/>
      <c r="FS181" s="202"/>
      <c r="FT181" s="102"/>
      <c r="FU181" s="437"/>
      <c r="FV181" s="102"/>
      <c r="FW181" s="202"/>
      <c r="FX181" s="202"/>
      <c r="FY181" s="102"/>
      <c r="FZ181" s="437"/>
      <c r="GA181" s="102"/>
      <c r="GB181" s="202"/>
      <c r="GC181" s="202"/>
      <c r="GD181" s="102"/>
      <c r="GE181" s="437"/>
      <c r="GF181" s="102"/>
      <c r="GG181" s="202"/>
      <c r="GH181" s="202"/>
      <c r="GI181" s="102"/>
      <c r="GJ181" s="437"/>
      <c r="GK181" s="102"/>
      <c r="GL181" s="202"/>
      <c r="GM181" s="202"/>
      <c r="GN181" s="102"/>
      <c r="GO181" s="437"/>
      <c r="GP181" s="102"/>
      <c r="GQ181" s="202"/>
      <c r="GR181" s="202"/>
      <c r="GS181" s="102"/>
      <c r="GT181" s="437"/>
      <c r="GU181" s="102"/>
      <c r="GV181" s="202"/>
      <c r="GW181" s="202"/>
      <c r="GX181" s="102"/>
      <c r="GY181" s="437"/>
      <c r="GZ181" s="102"/>
      <c r="HA181" s="202"/>
      <c r="HB181" s="202"/>
      <c r="HC181" s="102"/>
      <c r="HD181" s="437"/>
      <c r="HE181" s="102"/>
      <c r="HF181" s="102"/>
      <c r="HG181" s="102"/>
      <c r="HH181" s="102"/>
      <c r="HI181" s="437"/>
      <c r="HJ181" s="102"/>
      <c r="HK181" s="202"/>
      <c r="HL181" s="202"/>
      <c r="HM181" s="102"/>
      <c r="HN181" s="437"/>
      <c r="HO181" s="102"/>
      <c r="HP181" s="202"/>
      <c r="HQ181" s="202"/>
      <c r="HR181" s="102"/>
      <c r="HS181" s="437"/>
      <c r="HT181" s="102"/>
      <c r="HU181" s="202"/>
      <c r="HV181" s="202"/>
      <c r="HW181" s="102"/>
      <c r="HX181" s="437"/>
      <c r="HY181" s="102"/>
      <c r="HZ181" s="202"/>
      <c r="IA181" s="202"/>
      <c r="IB181" s="102"/>
      <c r="IC181" s="437"/>
      <c r="ID181" s="102"/>
      <c r="IE181" s="202"/>
      <c r="IF181" s="202"/>
      <c r="IG181" s="102"/>
      <c r="IH181" s="437"/>
      <c r="II181" s="102"/>
      <c r="IJ181" s="202"/>
      <c r="IK181" s="202"/>
      <c r="IL181" s="102"/>
      <c r="IM181" s="437"/>
      <c r="IN181" s="102"/>
      <c r="IO181" s="202"/>
      <c r="IP181" s="202"/>
      <c r="IQ181" s="102"/>
      <c r="IR181" s="437"/>
      <c r="IS181" s="102"/>
      <c r="IT181" s="202"/>
      <c r="IU181" s="202"/>
      <c r="IV181" s="102"/>
      <c r="IW181" s="437"/>
      <c r="IX181" s="102"/>
      <c r="IY181" s="202"/>
      <c r="IZ181" s="202"/>
      <c r="JA181" s="135"/>
      <c r="JB181" s="12"/>
      <c r="JC181" s="12"/>
    </row>
    <row r="182" spans="1:263" s="3" customFormat="1" ht="15" thickBot="1" x14ac:dyDescent="0.4">
      <c r="A182" s="198"/>
      <c r="B182" s="359"/>
      <c r="C182" s="47"/>
      <c r="D182" s="72" t="s">
        <v>936</v>
      </c>
      <c r="E182" s="401"/>
      <c r="F182" s="402"/>
      <c r="G182" s="403"/>
      <c r="H182" s="403"/>
      <c r="I182" s="403"/>
      <c r="J182" s="403"/>
      <c r="K182" s="403"/>
      <c r="L182" s="403"/>
      <c r="M182" s="403"/>
      <c r="N182" s="403"/>
      <c r="O182" s="403"/>
      <c r="P182" s="403"/>
      <c r="Q182" s="403"/>
      <c r="R182" s="403"/>
      <c r="S182" s="403"/>
      <c r="T182" s="403"/>
      <c r="U182" s="403"/>
      <c r="V182" s="403"/>
      <c r="W182" s="403"/>
      <c r="X182" s="403"/>
      <c r="Y182" s="403"/>
      <c r="Z182" s="403"/>
      <c r="AA182" s="403"/>
      <c r="AB182" s="403"/>
      <c r="AC182" s="403"/>
      <c r="AD182" s="403"/>
      <c r="AE182" s="403"/>
      <c r="AF182" s="403"/>
      <c r="AG182" s="403"/>
      <c r="AH182" s="403"/>
      <c r="AI182" s="403"/>
      <c r="AJ182" s="403"/>
      <c r="AK182" s="403"/>
      <c r="AL182" s="403"/>
      <c r="AM182" s="403"/>
      <c r="AN182" s="403"/>
      <c r="AO182" s="403"/>
      <c r="AP182" s="403"/>
      <c r="AQ182" s="403"/>
      <c r="AR182" s="403"/>
      <c r="AS182" s="403"/>
      <c r="AT182" s="403"/>
      <c r="AU182" s="403"/>
      <c r="AV182" s="403"/>
      <c r="AW182" s="403"/>
      <c r="AX182" s="403"/>
      <c r="AY182" s="403"/>
      <c r="AZ182" s="403"/>
      <c r="BA182" s="403"/>
      <c r="BB182" s="403"/>
      <c r="BC182" s="403"/>
      <c r="BD182" s="403"/>
      <c r="BE182" s="403"/>
      <c r="BF182" s="403"/>
      <c r="BG182" s="403"/>
      <c r="BH182" s="403"/>
      <c r="BI182" s="403"/>
      <c r="BJ182" s="403"/>
      <c r="BK182" s="403"/>
      <c r="BL182" s="403"/>
      <c r="BM182" s="403"/>
      <c r="BN182" s="403"/>
      <c r="BO182" s="403"/>
      <c r="BP182" s="403"/>
      <c r="BQ182" s="403"/>
      <c r="BR182" s="403"/>
      <c r="BS182" s="403"/>
      <c r="BT182" s="403"/>
      <c r="BU182" s="403"/>
      <c r="BV182" s="403"/>
      <c r="BW182" s="403"/>
      <c r="BX182" s="403"/>
      <c r="BY182" s="403"/>
      <c r="BZ182" s="403"/>
      <c r="CA182" s="403"/>
      <c r="CB182" s="403"/>
      <c r="CC182" s="403"/>
      <c r="CD182" s="403"/>
      <c r="CE182" s="403"/>
      <c r="CF182" s="403"/>
      <c r="CG182" s="403"/>
      <c r="CH182" s="403"/>
      <c r="CI182" s="403"/>
      <c r="CJ182" s="403"/>
      <c r="CK182" s="403"/>
      <c r="CL182" s="403"/>
      <c r="CM182" s="403"/>
      <c r="CN182" s="403"/>
      <c r="CO182" s="403"/>
      <c r="CP182" s="403"/>
      <c r="CQ182" s="403"/>
      <c r="CR182" s="403"/>
      <c r="CS182" s="403"/>
      <c r="CT182" s="403"/>
      <c r="CU182" s="403"/>
      <c r="CV182" s="403"/>
      <c r="CW182" s="403"/>
      <c r="CX182" s="403"/>
      <c r="CY182" s="403"/>
      <c r="CZ182" s="403"/>
      <c r="DA182" s="403"/>
      <c r="DB182" s="403"/>
      <c r="DC182" s="403"/>
      <c r="DD182" s="403"/>
      <c r="DE182" s="403"/>
      <c r="DF182" s="403"/>
      <c r="DG182" s="403"/>
      <c r="DH182" s="403"/>
      <c r="DI182" s="403"/>
      <c r="DJ182" s="403"/>
      <c r="DK182" s="403"/>
      <c r="DL182" s="403"/>
      <c r="DM182" s="403"/>
      <c r="DN182" s="403"/>
      <c r="DO182" s="403"/>
      <c r="DP182" s="403"/>
      <c r="DQ182" s="403"/>
      <c r="DR182" s="403"/>
      <c r="DS182" s="403"/>
      <c r="DT182" s="403"/>
      <c r="DU182" s="403"/>
      <c r="DV182" s="403"/>
      <c r="DW182" s="403"/>
      <c r="DX182" s="403"/>
      <c r="DY182" s="403"/>
      <c r="DZ182" s="403"/>
      <c r="EA182" s="403"/>
      <c r="EB182" s="403"/>
      <c r="EC182" s="403"/>
      <c r="ED182" s="403"/>
      <c r="EE182" s="403"/>
      <c r="EF182" s="403"/>
      <c r="EG182" s="403"/>
      <c r="EH182" s="403"/>
      <c r="EI182" s="403"/>
      <c r="EJ182" s="403"/>
      <c r="EK182" s="403"/>
      <c r="EL182" s="403"/>
      <c r="EM182" s="403"/>
      <c r="EN182" s="403"/>
      <c r="EO182" s="403"/>
      <c r="EP182" s="403"/>
      <c r="EQ182" s="403"/>
      <c r="ER182" s="403"/>
      <c r="ES182" s="403"/>
      <c r="ET182" s="403"/>
      <c r="EU182" s="403"/>
      <c r="EV182" s="403"/>
      <c r="EW182" s="403"/>
      <c r="EX182" s="403"/>
      <c r="EY182" s="403"/>
      <c r="EZ182" s="403"/>
      <c r="FA182" s="403"/>
      <c r="FB182" s="403"/>
      <c r="FC182" s="403"/>
      <c r="FD182" s="403"/>
      <c r="FE182" s="403"/>
      <c r="FF182" s="403"/>
      <c r="FG182" s="403"/>
      <c r="FH182" s="403"/>
      <c r="FI182" s="403"/>
      <c r="FJ182" s="403"/>
      <c r="FK182" s="403"/>
      <c r="FL182" s="403"/>
      <c r="FM182" s="403"/>
      <c r="FN182" s="403"/>
      <c r="FO182" s="403"/>
      <c r="FP182" s="403"/>
      <c r="FQ182" s="403"/>
      <c r="FR182" s="403"/>
      <c r="FS182" s="403"/>
      <c r="FT182" s="403"/>
      <c r="FU182" s="403"/>
      <c r="FV182" s="403"/>
      <c r="FW182" s="403"/>
      <c r="FX182" s="403"/>
      <c r="FY182" s="403"/>
      <c r="FZ182" s="403"/>
      <c r="GA182" s="403"/>
      <c r="GB182" s="403"/>
      <c r="GC182" s="403"/>
      <c r="GD182" s="403"/>
      <c r="GE182" s="403"/>
      <c r="GF182" s="403"/>
      <c r="GG182" s="403"/>
      <c r="GH182" s="403"/>
      <c r="GI182" s="403"/>
      <c r="GJ182" s="403"/>
      <c r="GK182" s="403"/>
      <c r="GL182" s="403"/>
      <c r="GM182" s="403"/>
      <c r="GN182" s="403"/>
      <c r="GO182" s="403"/>
      <c r="GP182" s="403"/>
      <c r="GQ182" s="403"/>
      <c r="GR182" s="403"/>
      <c r="GS182" s="403"/>
      <c r="GT182" s="403"/>
      <c r="GU182" s="403"/>
      <c r="GV182" s="403"/>
      <c r="GW182" s="403"/>
      <c r="GX182" s="403"/>
      <c r="GY182" s="403"/>
      <c r="GZ182" s="403"/>
      <c r="HA182" s="403"/>
      <c r="HB182" s="403"/>
      <c r="HC182" s="403"/>
      <c r="HD182" s="403"/>
      <c r="HE182" s="403"/>
      <c r="HF182" s="403"/>
      <c r="HG182" s="403"/>
      <c r="HH182" s="403"/>
      <c r="HI182" s="403"/>
      <c r="HJ182" s="403"/>
      <c r="HK182" s="403"/>
      <c r="HL182" s="403"/>
      <c r="HM182" s="403"/>
      <c r="HN182" s="403"/>
      <c r="HO182" s="403"/>
      <c r="HP182" s="403"/>
      <c r="HQ182" s="403"/>
      <c r="HR182" s="403"/>
      <c r="HS182" s="403"/>
      <c r="HT182" s="403"/>
      <c r="HU182" s="403"/>
      <c r="HV182" s="403"/>
      <c r="HW182" s="403"/>
      <c r="HX182" s="403"/>
      <c r="HY182" s="403"/>
      <c r="HZ182" s="403"/>
      <c r="IA182" s="403"/>
      <c r="IB182" s="403"/>
      <c r="IC182" s="403"/>
      <c r="ID182" s="403"/>
      <c r="IE182" s="403"/>
      <c r="IF182" s="403"/>
      <c r="IG182" s="403"/>
      <c r="IH182" s="403"/>
      <c r="II182" s="403"/>
      <c r="IJ182" s="403"/>
      <c r="IK182" s="403"/>
      <c r="IL182" s="403"/>
      <c r="IM182" s="403"/>
      <c r="IN182" s="403"/>
      <c r="IO182" s="403"/>
      <c r="IP182" s="403"/>
      <c r="IQ182" s="403"/>
      <c r="IR182" s="403"/>
      <c r="IS182" s="403"/>
      <c r="IT182" s="403"/>
      <c r="IU182" s="403"/>
      <c r="IV182" s="403"/>
      <c r="IW182" s="403"/>
      <c r="IX182" s="403"/>
      <c r="IY182" s="403"/>
      <c r="IZ182" s="404"/>
      <c r="JA182" s="378"/>
      <c r="JB182" s="256"/>
      <c r="JC182" s="256"/>
    </row>
    <row r="183" spans="1:263" s="3" customFormat="1" x14ac:dyDescent="0.35">
      <c r="A183" s="198"/>
      <c r="B183" s="359"/>
      <c r="C183" s="47"/>
      <c r="D183" s="105"/>
      <c r="E183" s="102"/>
      <c r="F183" s="375"/>
      <c r="G183" s="321"/>
      <c r="H183" s="322"/>
      <c r="I183" s="202"/>
      <c r="J183" s="320"/>
      <c r="K183" s="321"/>
      <c r="L183" s="48"/>
      <c r="M183" s="376"/>
      <c r="N183" s="376"/>
      <c r="O183" s="321"/>
      <c r="P183" s="321"/>
      <c r="Q183" s="48"/>
      <c r="R183" s="376"/>
      <c r="S183" s="376"/>
      <c r="T183" s="321"/>
      <c r="U183" s="321"/>
      <c r="V183" s="48"/>
      <c r="W183" s="376"/>
      <c r="X183" s="376"/>
      <c r="Y183" s="321"/>
      <c r="Z183" s="321"/>
      <c r="AA183" s="48"/>
      <c r="AB183" s="376"/>
      <c r="AC183" s="376"/>
      <c r="AD183" s="321"/>
      <c r="AE183" s="321"/>
      <c r="AF183" s="48"/>
      <c r="AG183" s="376"/>
      <c r="AH183" s="376"/>
      <c r="AI183" s="321"/>
      <c r="AJ183" s="321"/>
      <c r="AK183" s="48"/>
      <c r="AL183" s="376"/>
      <c r="AM183" s="376"/>
      <c r="AN183" s="321"/>
      <c r="AO183" s="321"/>
      <c r="AP183" s="48"/>
      <c r="AQ183" s="376"/>
      <c r="AR183" s="376"/>
      <c r="AS183" s="321"/>
      <c r="AT183" s="321"/>
      <c r="AU183" s="48"/>
      <c r="AV183" s="376"/>
      <c r="AW183" s="376"/>
      <c r="AX183" s="321"/>
      <c r="AY183" s="321"/>
      <c r="AZ183" s="48"/>
      <c r="BA183" s="376"/>
      <c r="BB183" s="376"/>
      <c r="BC183" s="321"/>
      <c r="BD183" s="321"/>
      <c r="BE183" s="48"/>
      <c r="BF183" s="376"/>
      <c r="BG183" s="376"/>
      <c r="BH183" s="321"/>
      <c r="BI183" s="321"/>
      <c r="BJ183" s="48"/>
      <c r="BK183" s="376"/>
      <c r="BL183" s="376"/>
      <c r="BM183" s="321"/>
      <c r="BN183" s="321"/>
      <c r="BO183" s="48"/>
      <c r="BP183" s="376"/>
      <c r="BQ183" s="376"/>
      <c r="BR183" s="321"/>
      <c r="BS183" s="321"/>
      <c r="BT183" s="48"/>
      <c r="BU183" s="376"/>
      <c r="BV183" s="376"/>
      <c r="BW183" s="321"/>
      <c r="BX183" s="321"/>
      <c r="BY183" s="48"/>
      <c r="BZ183" s="376"/>
      <c r="CA183" s="376"/>
      <c r="CB183" s="321"/>
      <c r="CC183" s="321"/>
      <c r="CD183" s="48"/>
      <c r="CE183" s="376"/>
      <c r="CF183" s="376"/>
      <c r="CG183" s="321"/>
      <c r="CH183" s="321"/>
      <c r="CI183" s="48"/>
      <c r="CJ183" s="376"/>
      <c r="CK183" s="376"/>
      <c r="CL183" s="321"/>
      <c r="CM183" s="321"/>
      <c r="CN183" s="48"/>
      <c r="CO183" s="376"/>
      <c r="CP183" s="376"/>
      <c r="CQ183" s="321"/>
      <c r="CR183" s="321"/>
      <c r="CS183" s="48"/>
      <c r="CT183" s="376"/>
      <c r="CU183" s="376"/>
      <c r="CV183" s="321"/>
      <c r="CW183" s="321"/>
      <c r="CX183" s="48"/>
      <c r="CY183" s="376"/>
      <c r="CZ183" s="376"/>
      <c r="DA183" s="321"/>
      <c r="DB183" s="321"/>
      <c r="DC183" s="48"/>
      <c r="DD183" s="376"/>
      <c r="DE183" s="376"/>
      <c r="DF183" s="321"/>
      <c r="DG183" s="321"/>
      <c r="DH183" s="48"/>
      <c r="DI183" s="376"/>
      <c r="DJ183" s="376"/>
      <c r="DK183" s="321"/>
      <c r="DL183" s="321"/>
      <c r="DM183" s="48"/>
      <c r="DN183" s="376"/>
      <c r="DO183" s="376"/>
      <c r="DP183" s="321"/>
      <c r="DQ183" s="321"/>
      <c r="DR183" s="48"/>
      <c r="DS183" s="376"/>
      <c r="DT183" s="376"/>
      <c r="DU183" s="321"/>
      <c r="DV183" s="321"/>
      <c r="DW183" s="48"/>
      <c r="DX183" s="376"/>
      <c r="DY183" s="376"/>
      <c r="DZ183" s="321"/>
      <c r="EA183" s="321"/>
      <c r="EB183" s="48"/>
      <c r="EC183" s="376"/>
      <c r="ED183" s="376"/>
      <c r="EE183" s="321"/>
      <c r="EF183" s="321"/>
      <c r="EG183" s="48"/>
      <c r="EH183" s="376"/>
      <c r="EI183" s="376"/>
      <c r="EJ183" s="321"/>
      <c r="EK183" s="321"/>
      <c r="EL183" s="48"/>
      <c r="EM183" s="376"/>
      <c r="EN183" s="376"/>
      <c r="EO183" s="321"/>
      <c r="EP183" s="321"/>
      <c r="EQ183" s="48"/>
      <c r="ER183" s="376"/>
      <c r="ES183" s="376"/>
      <c r="ET183" s="321"/>
      <c r="EU183" s="321"/>
      <c r="EV183" s="48"/>
      <c r="EW183" s="376"/>
      <c r="EX183" s="376"/>
      <c r="EY183" s="321"/>
      <c r="EZ183" s="321"/>
      <c r="FA183" s="48"/>
      <c r="FB183" s="376"/>
      <c r="FC183" s="376"/>
      <c r="FD183" s="321"/>
      <c r="FE183" s="321"/>
      <c r="FF183" s="48"/>
      <c r="FG183" s="376"/>
      <c r="FH183" s="376"/>
      <c r="FI183" s="321"/>
      <c r="FJ183" s="321"/>
      <c r="FK183" s="48"/>
      <c r="FL183" s="376"/>
      <c r="FM183" s="376"/>
      <c r="FN183" s="321"/>
      <c r="FO183" s="321"/>
      <c r="FP183" s="48"/>
      <c r="FQ183" s="376"/>
      <c r="FR183" s="376"/>
      <c r="FS183" s="321"/>
      <c r="FT183" s="321"/>
      <c r="FU183" s="48"/>
      <c r="FV183" s="376"/>
      <c r="FW183" s="376"/>
      <c r="FX183" s="321"/>
      <c r="FY183" s="321"/>
      <c r="FZ183" s="48"/>
      <c r="GA183" s="376"/>
      <c r="GB183" s="376"/>
      <c r="GC183" s="321"/>
      <c r="GD183" s="321"/>
      <c r="GE183" s="48"/>
      <c r="GF183" s="376"/>
      <c r="GG183" s="376"/>
      <c r="GH183" s="321"/>
      <c r="GI183" s="321"/>
      <c r="GJ183" s="48"/>
      <c r="GK183" s="376"/>
      <c r="GL183" s="376"/>
      <c r="GM183" s="321"/>
      <c r="GN183" s="321"/>
      <c r="GO183" s="48"/>
      <c r="GP183" s="376"/>
      <c r="GQ183" s="376"/>
      <c r="GR183" s="321"/>
      <c r="GS183" s="321"/>
      <c r="GT183" s="48"/>
      <c r="GU183" s="376"/>
      <c r="GV183" s="376"/>
      <c r="GW183" s="321"/>
      <c r="GX183" s="321"/>
      <c r="GY183" s="48"/>
      <c r="GZ183" s="376"/>
      <c r="HA183" s="376"/>
      <c r="HB183" s="321"/>
      <c r="HC183" s="321"/>
      <c r="HD183" s="48"/>
      <c r="HE183" s="376"/>
      <c r="HF183" s="376"/>
      <c r="HG183" s="321"/>
      <c r="HH183" s="321"/>
      <c r="HI183" s="48"/>
      <c r="HJ183" s="376"/>
      <c r="HK183" s="376"/>
      <c r="HL183" s="321"/>
      <c r="HM183" s="321"/>
      <c r="HN183" s="48"/>
      <c r="HO183" s="376"/>
      <c r="HP183" s="376"/>
      <c r="HQ183" s="321"/>
      <c r="HR183" s="321"/>
      <c r="HS183" s="48"/>
      <c r="HT183" s="376"/>
      <c r="HU183" s="376"/>
      <c r="HV183" s="321"/>
      <c r="HW183" s="321"/>
      <c r="HX183" s="48"/>
      <c r="HY183" s="376"/>
      <c r="HZ183" s="376"/>
      <c r="IA183" s="321"/>
      <c r="IB183" s="321"/>
      <c r="IC183" s="48"/>
      <c r="ID183" s="376"/>
      <c r="IE183" s="376"/>
      <c r="IF183" s="321"/>
      <c r="IG183" s="321"/>
      <c r="IH183" s="48"/>
      <c r="II183" s="376"/>
      <c r="IJ183" s="376"/>
      <c r="IK183" s="321"/>
      <c r="IL183" s="321"/>
      <c r="IM183" s="48"/>
      <c r="IN183" s="376"/>
      <c r="IO183" s="376"/>
      <c r="IP183" s="321"/>
      <c r="IQ183" s="321"/>
      <c r="IR183" s="48"/>
      <c r="IS183" s="376"/>
      <c r="IT183" s="376"/>
      <c r="IU183" s="321"/>
      <c r="IV183" s="321"/>
      <c r="IW183" s="48"/>
      <c r="IX183" s="376"/>
      <c r="IY183" s="377"/>
      <c r="IZ183" s="405"/>
      <c r="JA183" s="378"/>
      <c r="JB183" s="256"/>
      <c r="JC183" s="256"/>
    </row>
    <row r="184" spans="1:263" s="90" customFormat="1" ht="28.15" customHeight="1" x14ac:dyDescent="0.35">
      <c r="A184" s="379"/>
      <c r="B184" s="362"/>
      <c r="C184" s="91"/>
      <c r="D184" s="160"/>
      <c r="E184" s="363"/>
      <c r="F184" s="380"/>
      <c r="G184" s="16" t="s">
        <v>171</v>
      </c>
      <c r="H184" s="381"/>
      <c r="I184" s="202"/>
      <c r="J184" s="87"/>
      <c r="K184" s="502" t="str">
        <f>IF('Schedule 1'!L$104&lt;&gt;'Helper 1'!$E$2,"",IF(K$7&lt;&gt;"",K$7,""))</f>
        <v/>
      </c>
      <c r="L184" s="502"/>
      <c r="M184" s="502"/>
      <c r="N184" s="82"/>
      <c r="O184" s="88"/>
      <c r="P184" s="502" t="str">
        <f>IF('Schedule 1'!Q$104&lt;&gt;'Helper 1'!$E$2,"",IF(P$7&lt;&gt;"",P$7,""))</f>
        <v/>
      </c>
      <c r="Q184" s="502"/>
      <c r="R184" s="502"/>
      <c r="S184" s="82"/>
      <c r="T184" s="88"/>
      <c r="U184" s="502" t="str">
        <f>IF('Schedule 1'!V$104&lt;&gt;'Helper 1'!$E$2,"",IF(U$7&lt;&gt;"",U$7,""))</f>
        <v/>
      </c>
      <c r="V184" s="502"/>
      <c r="W184" s="502"/>
      <c r="X184" s="82"/>
      <c r="Y184" s="88"/>
      <c r="Z184" s="502" t="str">
        <f>IF('Schedule 1'!AA$104&lt;&gt;'Helper 1'!$E$2,"",IF(Z$7&lt;&gt;"",Z$7,""))</f>
        <v/>
      </c>
      <c r="AA184" s="502"/>
      <c r="AB184" s="502"/>
      <c r="AC184" s="82"/>
      <c r="AD184" s="88"/>
      <c r="AE184" s="502" t="str">
        <f>IF('Schedule 1'!AF$104&lt;&gt;'Helper 1'!$E$2,"",IF(AE$7&lt;&gt;"",AE$7,""))</f>
        <v/>
      </c>
      <c r="AF184" s="502"/>
      <c r="AG184" s="502"/>
      <c r="AH184" s="82"/>
      <c r="AI184" s="88"/>
      <c r="AJ184" s="502" t="str">
        <f>IF('Schedule 1'!AK$104&lt;&gt;'Helper 1'!$E$2,"",IF(AJ$7&lt;&gt;"",AJ$7,""))</f>
        <v/>
      </c>
      <c r="AK184" s="502"/>
      <c r="AL184" s="502"/>
      <c r="AM184" s="82"/>
      <c r="AN184" s="88"/>
      <c r="AO184" s="502" t="str">
        <f>IF('Schedule 1'!AP$104&lt;&gt;'Helper 1'!$E$2,"",IF(AO$7&lt;&gt;"",AO$7,""))</f>
        <v/>
      </c>
      <c r="AP184" s="502"/>
      <c r="AQ184" s="502"/>
      <c r="AR184" s="82"/>
      <c r="AS184" s="88"/>
      <c r="AT184" s="502" t="str">
        <f>IF('Schedule 1'!AU$104&lt;&gt;'Helper 1'!$E$2,"",IF(AT$7&lt;&gt;"",AT$7,""))</f>
        <v/>
      </c>
      <c r="AU184" s="502"/>
      <c r="AV184" s="502"/>
      <c r="AW184" s="82"/>
      <c r="AX184" s="88"/>
      <c r="AY184" s="502" t="str">
        <f>IF('Schedule 1'!AZ$104&lt;&gt;'Helper 1'!$E$2,"",IF(AY$7&lt;&gt;"",AY$7,""))</f>
        <v/>
      </c>
      <c r="AZ184" s="502"/>
      <c r="BA184" s="502"/>
      <c r="BB184" s="82"/>
      <c r="BC184" s="88"/>
      <c r="BD184" s="502" t="str">
        <f>IF('Schedule 1'!BE$104&lt;&gt;'Helper 1'!$E$2,"",IF(BD$7&lt;&gt;"",BD$7,""))</f>
        <v/>
      </c>
      <c r="BE184" s="502"/>
      <c r="BF184" s="502"/>
      <c r="BG184" s="82"/>
      <c r="BH184" s="88"/>
      <c r="BI184" s="502" t="str">
        <f>IF('Schedule 1'!BJ$104&lt;&gt;'Helper 1'!$E$2,"",IF(BI$7&lt;&gt;"",BI$7,""))</f>
        <v/>
      </c>
      <c r="BJ184" s="502"/>
      <c r="BK184" s="502"/>
      <c r="BL184" s="82"/>
      <c r="BM184" s="88"/>
      <c r="BN184" s="502" t="str">
        <f>IF('Schedule 1'!BO$104&lt;&gt;'Helper 1'!$E$2,"",IF(BN$7&lt;&gt;"",BN$7,""))</f>
        <v/>
      </c>
      <c r="BO184" s="502"/>
      <c r="BP184" s="502"/>
      <c r="BQ184" s="82"/>
      <c r="BR184" s="88"/>
      <c r="BS184" s="502" t="str">
        <f>IF('Schedule 1'!BT$104&lt;&gt;'Helper 1'!$E$2,"",IF(BS$7&lt;&gt;"",BS$7,""))</f>
        <v/>
      </c>
      <c r="BT184" s="502"/>
      <c r="BU184" s="502"/>
      <c r="BV184" s="82"/>
      <c r="BW184" s="88"/>
      <c r="BX184" s="502" t="str">
        <f>IF('Schedule 1'!BY$104&lt;&gt;'Helper 1'!$E$2,"",IF(BX$7&lt;&gt;"",BX$7,""))</f>
        <v/>
      </c>
      <c r="BY184" s="502"/>
      <c r="BZ184" s="502"/>
      <c r="CA184" s="82"/>
      <c r="CB184" s="88"/>
      <c r="CC184" s="502" t="str">
        <f>IF('Schedule 1'!CD$104&lt;&gt;'Helper 1'!$E$2,"",IF(CC$7&lt;&gt;"",CC$7,""))</f>
        <v/>
      </c>
      <c r="CD184" s="502"/>
      <c r="CE184" s="502"/>
      <c r="CF184" s="82"/>
      <c r="CG184" s="88"/>
      <c r="CH184" s="502" t="str">
        <f>IF('Schedule 1'!CI$104&lt;&gt;'Helper 1'!$E$2,"",IF(CH$7&lt;&gt;"",CH$7,""))</f>
        <v/>
      </c>
      <c r="CI184" s="502"/>
      <c r="CJ184" s="502"/>
      <c r="CK184" s="82"/>
      <c r="CL184" s="88"/>
      <c r="CM184" s="502" t="str">
        <f>IF('Schedule 1'!CN$104&lt;&gt;'Helper 1'!$E$2,"",IF(CM$7&lt;&gt;"",CM$7,""))</f>
        <v/>
      </c>
      <c r="CN184" s="502"/>
      <c r="CO184" s="502"/>
      <c r="CP184" s="82"/>
      <c r="CQ184" s="88"/>
      <c r="CR184" s="502" t="str">
        <f>IF('Schedule 1'!CS$104&lt;&gt;'Helper 1'!$E$2,"",IF(CR$7&lt;&gt;"",CR$7,""))</f>
        <v/>
      </c>
      <c r="CS184" s="502"/>
      <c r="CT184" s="502"/>
      <c r="CU184" s="82"/>
      <c r="CV184" s="88"/>
      <c r="CW184" s="502" t="str">
        <f>IF('Schedule 1'!CX$104&lt;&gt;'Helper 1'!$E$2,"",IF(CW$7&lt;&gt;"",CW$7,""))</f>
        <v/>
      </c>
      <c r="CX184" s="502"/>
      <c r="CY184" s="502"/>
      <c r="CZ184" s="82"/>
      <c r="DA184" s="88"/>
      <c r="DB184" s="502" t="str">
        <f>IF('Schedule 1'!DC$104&lt;&gt;'Helper 1'!$E$2,"",IF(DB$7&lt;&gt;"",DB$7,""))</f>
        <v/>
      </c>
      <c r="DC184" s="502"/>
      <c r="DD184" s="502"/>
      <c r="DE184" s="82"/>
      <c r="DF184" s="88"/>
      <c r="DG184" s="502" t="str">
        <f>IF('Schedule 1'!DH$104&lt;&gt;'Helper 1'!$E$2,"",IF(DG$7&lt;&gt;"",DG$7,""))</f>
        <v/>
      </c>
      <c r="DH184" s="502"/>
      <c r="DI184" s="502"/>
      <c r="DJ184" s="82"/>
      <c r="DK184" s="88"/>
      <c r="DL184" s="502" t="str">
        <f>IF('Schedule 1'!DM$104&lt;&gt;'Helper 1'!$E$2,"",IF(DL$7&lt;&gt;"",DL$7,""))</f>
        <v/>
      </c>
      <c r="DM184" s="502"/>
      <c r="DN184" s="502"/>
      <c r="DO184" s="82"/>
      <c r="DP184" s="88"/>
      <c r="DQ184" s="502" t="str">
        <f>IF('Schedule 1'!DR$104&lt;&gt;'Helper 1'!$E$2,"",IF(DQ$7&lt;&gt;"",DQ$7,""))</f>
        <v/>
      </c>
      <c r="DR184" s="502"/>
      <c r="DS184" s="502"/>
      <c r="DT184" s="82"/>
      <c r="DU184" s="88"/>
      <c r="DV184" s="502" t="str">
        <f>IF('Schedule 1'!DW$104&lt;&gt;'Helper 1'!$E$2,"",IF(DV$7&lt;&gt;"",DV$7,""))</f>
        <v/>
      </c>
      <c r="DW184" s="502"/>
      <c r="DX184" s="502"/>
      <c r="DY184" s="82"/>
      <c r="DZ184" s="88"/>
      <c r="EA184" s="502" t="str">
        <f>IF('Schedule 1'!EB$104&lt;&gt;'Helper 1'!$E$2,"",IF(EA$7&lt;&gt;"",EA$7,""))</f>
        <v/>
      </c>
      <c r="EB184" s="502"/>
      <c r="EC184" s="502"/>
      <c r="ED184" s="82"/>
      <c r="EE184" s="88"/>
      <c r="EF184" s="502" t="str">
        <f>IF('Schedule 1'!EG$104&lt;&gt;'Helper 1'!$E$2,"",IF(EF$7&lt;&gt;"",EF$7,""))</f>
        <v/>
      </c>
      <c r="EG184" s="502"/>
      <c r="EH184" s="502"/>
      <c r="EI184" s="82"/>
      <c r="EJ184" s="88"/>
      <c r="EK184" s="502" t="str">
        <f>IF('Schedule 1'!EL$104&lt;&gt;'Helper 1'!$E$2,"",IF(EK$7&lt;&gt;"",EK$7,""))</f>
        <v/>
      </c>
      <c r="EL184" s="502"/>
      <c r="EM184" s="502"/>
      <c r="EN184" s="82"/>
      <c r="EO184" s="88"/>
      <c r="EP184" s="502" t="str">
        <f>IF('Schedule 1'!EQ$104&lt;&gt;'Helper 1'!$E$2,"",IF(EP$7&lt;&gt;"",EP$7,""))</f>
        <v/>
      </c>
      <c r="EQ184" s="502"/>
      <c r="ER184" s="502"/>
      <c r="ES184" s="82"/>
      <c r="ET184" s="88"/>
      <c r="EU184" s="502" t="str">
        <f>IF('Schedule 1'!EV$104&lt;&gt;'Helper 1'!$E$2,"",IF(EU$7&lt;&gt;"",EU$7,""))</f>
        <v/>
      </c>
      <c r="EV184" s="502"/>
      <c r="EW184" s="502"/>
      <c r="EX184" s="82"/>
      <c r="EY184" s="88"/>
      <c r="EZ184" s="502" t="str">
        <f>IF('Schedule 1'!FA$104&lt;&gt;'Helper 1'!$E$2,"",IF(EZ$7&lt;&gt;"",EZ$7,""))</f>
        <v/>
      </c>
      <c r="FA184" s="502"/>
      <c r="FB184" s="502"/>
      <c r="FC184" s="82"/>
      <c r="FD184" s="88"/>
      <c r="FE184" s="502" t="str">
        <f>IF('Schedule 1'!FF$104&lt;&gt;'Helper 1'!$E$2,"",IF(FE$7&lt;&gt;"",FE$7,""))</f>
        <v/>
      </c>
      <c r="FF184" s="502"/>
      <c r="FG184" s="502"/>
      <c r="FH184" s="82"/>
      <c r="FI184" s="88"/>
      <c r="FJ184" s="502" t="str">
        <f>IF('Schedule 1'!FK$104&lt;&gt;'Helper 1'!$E$2,"",IF(FJ$7&lt;&gt;"",FJ$7,""))</f>
        <v/>
      </c>
      <c r="FK184" s="502"/>
      <c r="FL184" s="502"/>
      <c r="FM184" s="82"/>
      <c r="FN184" s="88"/>
      <c r="FO184" s="502" t="str">
        <f>IF('Schedule 1'!FP$104&lt;&gt;'Helper 1'!$E$2,"",IF(FO$7&lt;&gt;"",FO$7,""))</f>
        <v/>
      </c>
      <c r="FP184" s="502"/>
      <c r="FQ184" s="502"/>
      <c r="FR184" s="82"/>
      <c r="FS184" s="88"/>
      <c r="FT184" s="502" t="str">
        <f>IF('Schedule 1'!FU$104&lt;&gt;'Helper 1'!$E$2,"",IF(FT$7&lt;&gt;"",FT$7,""))</f>
        <v/>
      </c>
      <c r="FU184" s="502"/>
      <c r="FV184" s="502"/>
      <c r="FW184" s="82"/>
      <c r="FX184" s="88"/>
      <c r="FY184" s="502" t="str">
        <f>IF('Schedule 1'!FZ$104&lt;&gt;'Helper 1'!$E$2,"",IF(FY$7&lt;&gt;"",FY$7,""))</f>
        <v/>
      </c>
      <c r="FZ184" s="502"/>
      <c r="GA184" s="502"/>
      <c r="GB184" s="82"/>
      <c r="GC184" s="88"/>
      <c r="GD184" s="502" t="str">
        <f>IF('Schedule 1'!GE$104&lt;&gt;'Helper 1'!$E$2,"",IF(GD$7&lt;&gt;"",GD$7,""))</f>
        <v/>
      </c>
      <c r="GE184" s="502"/>
      <c r="GF184" s="502"/>
      <c r="GG184" s="82"/>
      <c r="GH184" s="88"/>
      <c r="GI184" s="502" t="str">
        <f>IF('Schedule 1'!GJ$104&lt;&gt;'Helper 1'!$E$2,"",IF(GI$7&lt;&gt;"",GI$7,""))</f>
        <v/>
      </c>
      <c r="GJ184" s="502"/>
      <c r="GK184" s="502"/>
      <c r="GL184" s="82"/>
      <c r="GM184" s="88"/>
      <c r="GN184" s="502" t="str">
        <f>IF('Schedule 1'!GO$104&lt;&gt;'Helper 1'!$E$2,"",IF(GN$7&lt;&gt;"",GN$7,""))</f>
        <v/>
      </c>
      <c r="GO184" s="502"/>
      <c r="GP184" s="502"/>
      <c r="GQ184" s="82"/>
      <c r="GR184" s="88"/>
      <c r="GS184" s="502" t="str">
        <f>IF('Schedule 1'!GT$104&lt;&gt;'Helper 1'!$E$2,"",IF(GS$7&lt;&gt;"",GS$7,""))</f>
        <v/>
      </c>
      <c r="GT184" s="502"/>
      <c r="GU184" s="502"/>
      <c r="GV184" s="82"/>
      <c r="GW184" s="88"/>
      <c r="GX184" s="502" t="str">
        <f>IF('Schedule 1'!GY$104&lt;&gt;'Helper 1'!$E$2,"",IF(GX$7&lt;&gt;"",GX$7,""))</f>
        <v/>
      </c>
      <c r="GY184" s="502"/>
      <c r="GZ184" s="502"/>
      <c r="HA184" s="82"/>
      <c r="HB184" s="88"/>
      <c r="HC184" s="502" t="str">
        <f>IF('Schedule 1'!HD$104&lt;&gt;'Helper 1'!$E$2,"",IF(HC$7&lt;&gt;"",HC$7,""))</f>
        <v/>
      </c>
      <c r="HD184" s="502"/>
      <c r="HE184" s="502"/>
      <c r="HF184" s="82"/>
      <c r="HG184" s="88"/>
      <c r="HH184" s="502" t="str">
        <f>IF('Schedule 1'!HI$104&lt;&gt;'Helper 1'!$E$2,"",IF(HH$7&lt;&gt;"",HH$7,""))</f>
        <v/>
      </c>
      <c r="HI184" s="502"/>
      <c r="HJ184" s="502"/>
      <c r="HK184" s="82"/>
      <c r="HL184" s="88"/>
      <c r="HM184" s="502" t="str">
        <f>IF('Schedule 1'!HN$104&lt;&gt;'Helper 1'!$E$2,"",IF(HM$7&lt;&gt;"",HM$7,""))</f>
        <v/>
      </c>
      <c r="HN184" s="502"/>
      <c r="HO184" s="502"/>
      <c r="HP184" s="82"/>
      <c r="HQ184" s="88"/>
      <c r="HR184" s="502" t="str">
        <f>IF('Schedule 1'!HS$104&lt;&gt;'Helper 1'!$E$2,"",IF(HR$7&lt;&gt;"",HR$7,""))</f>
        <v/>
      </c>
      <c r="HS184" s="502"/>
      <c r="HT184" s="502"/>
      <c r="HU184" s="82"/>
      <c r="HV184" s="88"/>
      <c r="HW184" s="502" t="str">
        <f>IF('Schedule 1'!HX$104&lt;&gt;'Helper 1'!$E$2,"",IF(HW$7&lt;&gt;"",HW$7,""))</f>
        <v/>
      </c>
      <c r="HX184" s="502"/>
      <c r="HY184" s="502"/>
      <c r="HZ184" s="82"/>
      <c r="IA184" s="88"/>
      <c r="IB184" s="502" t="str">
        <f>IF('Schedule 1'!IC$104&lt;&gt;'Helper 1'!$E$2,"",IF(IB$7&lt;&gt;"",IB$7,""))</f>
        <v/>
      </c>
      <c r="IC184" s="502"/>
      <c r="ID184" s="502"/>
      <c r="IE184" s="82"/>
      <c r="IF184" s="88"/>
      <c r="IG184" s="502" t="str">
        <f>IF('Schedule 1'!IH$104&lt;&gt;'Helper 1'!$E$2,"",IF(IG$7&lt;&gt;"",IG$7,""))</f>
        <v/>
      </c>
      <c r="IH184" s="502"/>
      <c r="II184" s="502"/>
      <c r="IJ184" s="82"/>
      <c r="IK184" s="88"/>
      <c r="IL184" s="502" t="str">
        <f>IF('Schedule 1'!IM$104&lt;&gt;'Helper 1'!$E$2,"",IF(IL$7&lt;&gt;"",IL$7,""))</f>
        <v/>
      </c>
      <c r="IM184" s="502"/>
      <c r="IN184" s="502"/>
      <c r="IO184" s="82"/>
      <c r="IP184" s="88"/>
      <c r="IQ184" s="502" t="str">
        <f>IF('Schedule 1'!IR$104&lt;&gt;'Helper 1'!$E$2,"",IF(IQ$7&lt;&gt;"",IQ$7,""))</f>
        <v/>
      </c>
      <c r="IR184" s="502"/>
      <c r="IS184" s="502"/>
      <c r="IT184" s="82"/>
      <c r="IU184" s="88"/>
      <c r="IV184" s="502" t="str">
        <f>IF('Schedule 1'!IW$104&lt;&gt;'Helper 1'!$E$2,"",IF(IV$7&lt;&gt;"",IV$7,""))</f>
        <v/>
      </c>
      <c r="IW184" s="502"/>
      <c r="IX184" s="502"/>
      <c r="IY184" s="89"/>
      <c r="IZ184" s="405"/>
      <c r="JA184" s="382"/>
      <c r="JB184" s="383"/>
      <c r="JC184" s="383"/>
    </row>
    <row r="185" spans="1:263" s="3" customFormat="1" x14ac:dyDescent="0.35">
      <c r="A185" s="198"/>
      <c r="B185" s="359"/>
      <c r="C185" s="47"/>
      <c r="D185" s="160"/>
      <c r="E185" s="102"/>
      <c r="F185" s="516"/>
      <c r="G185" s="509"/>
      <c r="H185" s="517"/>
      <c r="I185" s="202"/>
      <c r="J185" s="324"/>
      <c r="K185" s="131"/>
      <c r="L185" s="131"/>
      <c r="M185" s="385"/>
      <c r="N185" s="385"/>
      <c r="O185" s="131"/>
      <c r="P185" s="131"/>
      <c r="Q185" s="131"/>
      <c r="R185" s="385"/>
      <c r="S185" s="385"/>
      <c r="T185" s="131"/>
      <c r="U185" s="131"/>
      <c r="V185" s="131"/>
      <c r="W185" s="385"/>
      <c r="X185" s="385"/>
      <c r="Y185" s="131"/>
      <c r="Z185" s="131"/>
      <c r="AA185" s="131"/>
      <c r="AB185" s="385"/>
      <c r="AC185" s="385"/>
      <c r="AD185" s="131"/>
      <c r="AE185" s="131"/>
      <c r="AF185" s="131"/>
      <c r="AG185" s="385"/>
      <c r="AH185" s="385"/>
      <c r="AI185" s="131"/>
      <c r="AJ185" s="131"/>
      <c r="AK185" s="131"/>
      <c r="AL185" s="385"/>
      <c r="AM185" s="385"/>
      <c r="AN185" s="131"/>
      <c r="AO185" s="131"/>
      <c r="AP185" s="131"/>
      <c r="AQ185" s="385"/>
      <c r="AR185" s="385"/>
      <c r="AS185" s="131"/>
      <c r="AT185" s="131"/>
      <c r="AU185" s="131"/>
      <c r="AV185" s="385"/>
      <c r="AW185" s="385"/>
      <c r="AX185" s="131"/>
      <c r="AY185" s="131"/>
      <c r="AZ185" s="131"/>
      <c r="BA185" s="385"/>
      <c r="BB185" s="385"/>
      <c r="BC185" s="131"/>
      <c r="BD185" s="131"/>
      <c r="BE185" s="131"/>
      <c r="BF185" s="385"/>
      <c r="BG185" s="385"/>
      <c r="BH185" s="131"/>
      <c r="BI185" s="131"/>
      <c r="BJ185" s="131"/>
      <c r="BK185" s="385"/>
      <c r="BL185" s="385"/>
      <c r="BM185" s="131"/>
      <c r="BN185" s="131"/>
      <c r="BO185" s="131"/>
      <c r="BP185" s="385"/>
      <c r="BQ185" s="385"/>
      <c r="BR185" s="131"/>
      <c r="BS185" s="131"/>
      <c r="BT185" s="131"/>
      <c r="BU185" s="385"/>
      <c r="BV185" s="385"/>
      <c r="BW185" s="131"/>
      <c r="BX185" s="131"/>
      <c r="BY185" s="131"/>
      <c r="BZ185" s="385"/>
      <c r="CA185" s="385"/>
      <c r="CB185" s="131"/>
      <c r="CC185" s="131"/>
      <c r="CD185" s="131"/>
      <c r="CE185" s="385"/>
      <c r="CF185" s="385"/>
      <c r="CG185" s="131"/>
      <c r="CH185" s="131"/>
      <c r="CI185" s="131"/>
      <c r="CJ185" s="385"/>
      <c r="CK185" s="385"/>
      <c r="CL185" s="131"/>
      <c r="CM185" s="131"/>
      <c r="CN185" s="131"/>
      <c r="CO185" s="385"/>
      <c r="CP185" s="385"/>
      <c r="CQ185" s="131"/>
      <c r="CR185" s="131"/>
      <c r="CS185" s="131"/>
      <c r="CT185" s="385"/>
      <c r="CU185" s="385"/>
      <c r="CV185" s="131"/>
      <c r="CW185" s="131"/>
      <c r="CX185" s="131"/>
      <c r="CY185" s="385"/>
      <c r="CZ185" s="385"/>
      <c r="DA185" s="131"/>
      <c r="DB185" s="131"/>
      <c r="DC185" s="131"/>
      <c r="DD185" s="385"/>
      <c r="DE185" s="385"/>
      <c r="DF185" s="131"/>
      <c r="DG185" s="131"/>
      <c r="DH185" s="131"/>
      <c r="DI185" s="385"/>
      <c r="DJ185" s="385"/>
      <c r="DK185" s="131"/>
      <c r="DL185" s="131"/>
      <c r="DM185" s="131"/>
      <c r="DN185" s="385"/>
      <c r="DO185" s="385"/>
      <c r="DP185" s="131"/>
      <c r="DQ185" s="131"/>
      <c r="DR185" s="131"/>
      <c r="DS185" s="385"/>
      <c r="DT185" s="385"/>
      <c r="DU185" s="131"/>
      <c r="DV185" s="131"/>
      <c r="DW185" s="131"/>
      <c r="DX185" s="385"/>
      <c r="DY185" s="385"/>
      <c r="DZ185" s="131"/>
      <c r="EA185" s="131"/>
      <c r="EB185" s="131"/>
      <c r="EC185" s="385"/>
      <c r="ED185" s="385"/>
      <c r="EE185" s="131"/>
      <c r="EF185" s="131"/>
      <c r="EG185" s="131"/>
      <c r="EH185" s="385"/>
      <c r="EI185" s="385"/>
      <c r="EJ185" s="131"/>
      <c r="EK185" s="131"/>
      <c r="EL185" s="131"/>
      <c r="EM185" s="385"/>
      <c r="EN185" s="385"/>
      <c r="EO185" s="131"/>
      <c r="EP185" s="131"/>
      <c r="EQ185" s="131"/>
      <c r="ER185" s="385"/>
      <c r="ES185" s="385"/>
      <c r="ET185" s="131"/>
      <c r="EU185" s="131"/>
      <c r="EV185" s="131"/>
      <c r="EW185" s="385"/>
      <c r="EX185" s="385"/>
      <c r="EY185" s="131"/>
      <c r="EZ185" s="131"/>
      <c r="FA185" s="131"/>
      <c r="FB185" s="385"/>
      <c r="FC185" s="385"/>
      <c r="FD185" s="131"/>
      <c r="FE185" s="131"/>
      <c r="FF185" s="131"/>
      <c r="FG185" s="385"/>
      <c r="FH185" s="385"/>
      <c r="FI185" s="131"/>
      <c r="FJ185" s="131"/>
      <c r="FK185" s="131"/>
      <c r="FL185" s="385"/>
      <c r="FM185" s="385"/>
      <c r="FN185" s="131"/>
      <c r="FO185" s="131"/>
      <c r="FP185" s="131"/>
      <c r="FQ185" s="385"/>
      <c r="FR185" s="385"/>
      <c r="FS185" s="131"/>
      <c r="FT185" s="131"/>
      <c r="FU185" s="131"/>
      <c r="FV185" s="385"/>
      <c r="FW185" s="385"/>
      <c r="FX185" s="131"/>
      <c r="FY185" s="131"/>
      <c r="FZ185" s="131"/>
      <c r="GA185" s="385"/>
      <c r="GB185" s="385"/>
      <c r="GC185" s="131"/>
      <c r="GD185" s="131"/>
      <c r="GE185" s="131"/>
      <c r="GF185" s="385"/>
      <c r="GG185" s="385"/>
      <c r="GH185" s="131"/>
      <c r="GI185" s="131"/>
      <c r="GJ185" s="131"/>
      <c r="GK185" s="385"/>
      <c r="GL185" s="385"/>
      <c r="GM185" s="131"/>
      <c r="GN185" s="131"/>
      <c r="GO185" s="131"/>
      <c r="GP185" s="385"/>
      <c r="GQ185" s="385"/>
      <c r="GR185" s="131"/>
      <c r="GS185" s="131"/>
      <c r="GT185" s="131"/>
      <c r="GU185" s="385"/>
      <c r="GV185" s="385"/>
      <c r="GW185" s="131"/>
      <c r="GX185" s="131"/>
      <c r="GY185" s="131"/>
      <c r="GZ185" s="385"/>
      <c r="HA185" s="385"/>
      <c r="HB185" s="131"/>
      <c r="HC185" s="131"/>
      <c r="HD185" s="131"/>
      <c r="HE185" s="385"/>
      <c r="HF185" s="385"/>
      <c r="HG185" s="131"/>
      <c r="HH185" s="131"/>
      <c r="HI185" s="131"/>
      <c r="HJ185" s="385"/>
      <c r="HK185" s="385"/>
      <c r="HL185" s="131"/>
      <c r="HM185" s="131"/>
      <c r="HN185" s="131"/>
      <c r="HO185" s="385"/>
      <c r="HP185" s="385"/>
      <c r="HQ185" s="131"/>
      <c r="HR185" s="131"/>
      <c r="HS185" s="131"/>
      <c r="HT185" s="385"/>
      <c r="HU185" s="385"/>
      <c r="HV185" s="131"/>
      <c r="HW185" s="131"/>
      <c r="HX185" s="131"/>
      <c r="HY185" s="385"/>
      <c r="HZ185" s="385"/>
      <c r="IA185" s="131"/>
      <c r="IB185" s="131"/>
      <c r="IC185" s="131"/>
      <c r="ID185" s="385"/>
      <c r="IE185" s="385"/>
      <c r="IF185" s="131"/>
      <c r="IG185" s="131"/>
      <c r="IH185" s="131"/>
      <c r="II185" s="385"/>
      <c r="IJ185" s="385"/>
      <c r="IK185" s="131"/>
      <c r="IL185" s="131"/>
      <c r="IM185" s="131"/>
      <c r="IN185" s="385"/>
      <c r="IO185" s="385"/>
      <c r="IP185" s="131"/>
      <c r="IQ185" s="131"/>
      <c r="IR185" s="131"/>
      <c r="IS185" s="385"/>
      <c r="IT185" s="385"/>
      <c r="IU185" s="131"/>
      <c r="IV185" s="131"/>
      <c r="IW185" s="131"/>
      <c r="IX185" s="385"/>
      <c r="IY185" s="386"/>
      <c r="IZ185" s="405"/>
      <c r="JA185" s="378"/>
      <c r="JB185" s="256"/>
      <c r="JC185" s="256"/>
    </row>
    <row r="186" spans="1:263" s="3" customFormat="1" x14ac:dyDescent="0.35">
      <c r="A186" s="198"/>
      <c r="B186" s="359"/>
      <c r="C186" s="47"/>
      <c r="D186" s="133" t="s">
        <v>937</v>
      </c>
      <c r="E186" s="102"/>
      <c r="F186" s="289"/>
      <c r="G186" s="148"/>
      <c r="H186" s="150"/>
      <c r="I186" s="202"/>
      <c r="J186" s="324"/>
      <c r="K186" s="131"/>
      <c r="L186" s="131"/>
      <c r="M186" s="385"/>
      <c r="N186" s="385"/>
      <c r="O186" s="131"/>
      <c r="P186" s="131"/>
      <c r="Q186" s="131"/>
      <c r="R186" s="385"/>
      <c r="S186" s="385"/>
      <c r="T186" s="131"/>
      <c r="U186" s="131"/>
      <c r="V186" s="131"/>
      <c r="W186" s="385"/>
      <c r="X186" s="385"/>
      <c r="Y186" s="131"/>
      <c r="Z186" s="131"/>
      <c r="AA186" s="131"/>
      <c r="AB186" s="385"/>
      <c r="AC186" s="385"/>
      <c r="AD186" s="131"/>
      <c r="AE186" s="131"/>
      <c r="AF186" s="131"/>
      <c r="AG186" s="385"/>
      <c r="AH186" s="385"/>
      <c r="AI186" s="131"/>
      <c r="AJ186" s="131"/>
      <c r="AK186" s="131"/>
      <c r="AL186" s="385"/>
      <c r="AM186" s="385"/>
      <c r="AN186" s="131"/>
      <c r="AO186" s="131"/>
      <c r="AP186" s="131"/>
      <c r="AQ186" s="385"/>
      <c r="AR186" s="385"/>
      <c r="AS186" s="131"/>
      <c r="AT186" s="131"/>
      <c r="AU186" s="131"/>
      <c r="AV186" s="385"/>
      <c r="AW186" s="385"/>
      <c r="AX186" s="131"/>
      <c r="AY186" s="131"/>
      <c r="AZ186" s="131"/>
      <c r="BA186" s="385"/>
      <c r="BB186" s="385"/>
      <c r="BC186" s="131"/>
      <c r="BD186" s="131"/>
      <c r="BE186" s="131"/>
      <c r="BF186" s="385"/>
      <c r="BG186" s="385"/>
      <c r="BH186" s="131"/>
      <c r="BI186" s="131"/>
      <c r="BJ186" s="131"/>
      <c r="BK186" s="385"/>
      <c r="BL186" s="385"/>
      <c r="BM186" s="131"/>
      <c r="BN186" s="131"/>
      <c r="BO186" s="131"/>
      <c r="BP186" s="385"/>
      <c r="BQ186" s="385"/>
      <c r="BR186" s="131"/>
      <c r="BS186" s="131"/>
      <c r="BT186" s="131"/>
      <c r="BU186" s="385"/>
      <c r="BV186" s="385"/>
      <c r="BW186" s="131"/>
      <c r="BX186" s="131"/>
      <c r="BY186" s="131"/>
      <c r="BZ186" s="385"/>
      <c r="CA186" s="385"/>
      <c r="CB186" s="131"/>
      <c r="CC186" s="131"/>
      <c r="CD186" s="131"/>
      <c r="CE186" s="385"/>
      <c r="CF186" s="385"/>
      <c r="CG186" s="131"/>
      <c r="CH186" s="131"/>
      <c r="CI186" s="131"/>
      <c r="CJ186" s="385"/>
      <c r="CK186" s="385"/>
      <c r="CL186" s="131"/>
      <c r="CM186" s="131"/>
      <c r="CN186" s="131"/>
      <c r="CO186" s="385"/>
      <c r="CP186" s="385"/>
      <c r="CQ186" s="131"/>
      <c r="CR186" s="131"/>
      <c r="CS186" s="131"/>
      <c r="CT186" s="385"/>
      <c r="CU186" s="385"/>
      <c r="CV186" s="131"/>
      <c r="CW186" s="131"/>
      <c r="CX186" s="131"/>
      <c r="CY186" s="385"/>
      <c r="CZ186" s="385"/>
      <c r="DA186" s="131"/>
      <c r="DB186" s="131"/>
      <c r="DC186" s="131"/>
      <c r="DD186" s="385"/>
      <c r="DE186" s="385"/>
      <c r="DF186" s="131"/>
      <c r="DG186" s="131"/>
      <c r="DH186" s="131"/>
      <c r="DI186" s="385"/>
      <c r="DJ186" s="385"/>
      <c r="DK186" s="131"/>
      <c r="DL186" s="131"/>
      <c r="DM186" s="131"/>
      <c r="DN186" s="385"/>
      <c r="DO186" s="385"/>
      <c r="DP186" s="131"/>
      <c r="DQ186" s="131"/>
      <c r="DR186" s="131"/>
      <c r="DS186" s="385"/>
      <c r="DT186" s="385"/>
      <c r="DU186" s="131"/>
      <c r="DV186" s="131"/>
      <c r="DW186" s="131"/>
      <c r="DX186" s="385"/>
      <c r="DY186" s="385"/>
      <c r="DZ186" s="131"/>
      <c r="EA186" s="131"/>
      <c r="EB186" s="131"/>
      <c r="EC186" s="385"/>
      <c r="ED186" s="385"/>
      <c r="EE186" s="131"/>
      <c r="EF186" s="131"/>
      <c r="EG186" s="131"/>
      <c r="EH186" s="385"/>
      <c r="EI186" s="385"/>
      <c r="EJ186" s="131"/>
      <c r="EK186" s="131"/>
      <c r="EL186" s="131"/>
      <c r="EM186" s="385"/>
      <c r="EN186" s="385"/>
      <c r="EO186" s="131"/>
      <c r="EP186" s="131"/>
      <c r="EQ186" s="131"/>
      <c r="ER186" s="385"/>
      <c r="ES186" s="385"/>
      <c r="ET186" s="131"/>
      <c r="EU186" s="131"/>
      <c r="EV186" s="131"/>
      <c r="EW186" s="385"/>
      <c r="EX186" s="385"/>
      <c r="EY186" s="131"/>
      <c r="EZ186" s="131"/>
      <c r="FA186" s="131"/>
      <c r="FB186" s="385"/>
      <c r="FC186" s="385"/>
      <c r="FD186" s="131"/>
      <c r="FE186" s="131"/>
      <c r="FF186" s="131"/>
      <c r="FG186" s="385"/>
      <c r="FH186" s="385"/>
      <c r="FI186" s="131"/>
      <c r="FJ186" s="131"/>
      <c r="FK186" s="131"/>
      <c r="FL186" s="385"/>
      <c r="FM186" s="385"/>
      <c r="FN186" s="131"/>
      <c r="FO186" s="131"/>
      <c r="FP186" s="131"/>
      <c r="FQ186" s="385"/>
      <c r="FR186" s="385"/>
      <c r="FS186" s="131"/>
      <c r="FT186" s="131"/>
      <c r="FU186" s="131"/>
      <c r="FV186" s="385"/>
      <c r="FW186" s="385"/>
      <c r="FX186" s="131"/>
      <c r="FY186" s="131"/>
      <c r="FZ186" s="131"/>
      <c r="GA186" s="385"/>
      <c r="GB186" s="385"/>
      <c r="GC186" s="131"/>
      <c r="GD186" s="131"/>
      <c r="GE186" s="131"/>
      <c r="GF186" s="385"/>
      <c r="GG186" s="385"/>
      <c r="GH186" s="131"/>
      <c r="GI186" s="131"/>
      <c r="GJ186" s="131"/>
      <c r="GK186" s="385"/>
      <c r="GL186" s="385"/>
      <c r="GM186" s="131"/>
      <c r="GN186" s="131"/>
      <c r="GO186" s="131"/>
      <c r="GP186" s="385"/>
      <c r="GQ186" s="385"/>
      <c r="GR186" s="131"/>
      <c r="GS186" s="131"/>
      <c r="GT186" s="131"/>
      <c r="GU186" s="385"/>
      <c r="GV186" s="385"/>
      <c r="GW186" s="131"/>
      <c r="GX186" s="131"/>
      <c r="GY186" s="131"/>
      <c r="GZ186" s="385"/>
      <c r="HA186" s="385"/>
      <c r="HB186" s="131"/>
      <c r="HC186" s="131"/>
      <c r="HD186" s="131"/>
      <c r="HE186" s="385"/>
      <c r="HF186" s="385"/>
      <c r="HG186" s="131"/>
      <c r="HH186" s="131"/>
      <c r="HI186" s="131"/>
      <c r="HJ186" s="385"/>
      <c r="HK186" s="385"/>
      <c r="HL186" s="131"/>
      <c r="HM186" s="131"/>
      <c r="HN186" s="131"/>
      <c r="HO186" s="385"/>
      <c r="HP186" s="385"/>
      <c r="HQ186" s="131"/>
      <c r="HR186" s="131"/>
      <c r="HS186" s="131"/>
      <c r="HT186" s="385"/>
      <c r="HU186" s="385"/>
      <c r="HV186" s="131"/>
      <c r="HW186" s="131"/>
      <c r="HX186" s="131"/>
      <c r="HY186" s="385"/>
      <c r="HZ186" s="385"/>
      <c r="IA186" s="131"/>
      <c r="IB186" s="131"/>
      <c r="IC186" s="131"/>
      <c r="ID186" s="385"/>
      <c r="IE186" s="385"/>
      <c r="IF186" s="131"/>
      <c r="IG186" s="131"/>
      <c r="IH186" s="131"/>
      <c r="II186" s="385"/>
      <c r="IJ186" s="385"/>
      <c r="IK186" s="131"/>
      <c r="IL186" s="131"/>
      <c r="IM186" s="131"/>
      <c r="IN186" s="385"/>
      <c r="IO186" s="385"/>
      <c r="IP186" s="131"/>
      <c r="IQ186" s="131"/>
      <c r="IR186" s="131"/>
      <c r="IS186" s="385"/>
      <c r="IT186" s="385"/>
      <c r="IU186" s="131"/>
      <c r="IV186" s="131"/>
      <c r="IW186" s="131"/>
      <c r="IX186" s="385"/>
      <c r="IY186" s="386"/>
      <c r="IZ186" s="405"/>
      <c r="JA186" s="378"/>
      <c r="JB186" s="256"/>
      <c r="JC186" s="256"/>
    </row>
    <row r="187" spans="1:263" s="3" customFormat="1" ht="15" customHeight="1" x14ac:dyDescent="0.35">
      <c r="A187" s="198"/>
      <c r="B187" s="359"/>
      <c r="C187" s="47"/>
      <c r="D187" s="166" t="s">
        <v>888</v>
      </c>
      <c r="E187" s="102"/>
      <c r="F187" s="289"/>
      <c r="G187" s="148"/>
      <c r="H187" s="150"/>
      <c r="I187" s="202"/>
      <c r="J187" s="324"/>
      <c r="K187" s="131"/>
      <c r="L187" s="131"/>
      <c r="M187" s="385"/>
      <c r="N187" s="385"/>
      <c r="O187" s="131"/>
      <c r="P187" s="131"/>
      <c r="Q187" s="131"/>
      <c r="R187" s="385"/>
      <c r="S187" s="385"/>
      <c r="T187" s="131"/>
      <c r="U187" s="131"/>
      <c r="V187" s="131"/>
      <c r="W187" s="385"/>
      <c r="X187" s="385"/>
      <c r="Y187" s="131"/>
      <c r="Z187" s="131"/>
      <c r="AA187" s="131"/>
      <c r="AB187" s="385"/>
      <c r="AC187" s="385"/>
      <c r="AD187" s="131"/>
      <c r="AE187" s="131"/>
      <c r="AF187" s="131"/>
      <c r="AG187" s="385"/>
      <c r="AH187" s="385"/>
      <c r="AI187" s="131"/>
      <c r="AJ187" s="131"/>
      <c r="AK187" s="131"/>
      <c r="AL187" s="385"/>
      <c r="AM187" s="385"/>
      <c r="AN187" s="131"/>
      <c r="AO187" s="131"/>
      <c r="AP187" s="131"/>
      <c r="AQ187" s="385"/>
      <c r="AR187" s="385"/>
      <c r="AS187" s="131"/>
      <c r="AT187" s="131"/>
      <c r="AU187" s="131"/>
      <c r="AV187" s="385"/>
      <c r="AW187" s="385"/>
      <c r="AX187" s="131"/>
      <c r="AY187" s="131"/>
      <c r="AZ187" s="131"/>
      <c r="BA187" s="385"/>
      <c r="BB187" s="385"/>
      <c r="BC187" s="131"/>
      <c r="BD187" s="131"/>
      <c r="BE187" s="131"/>
      <c r="BF187" s="385"/>
      <c r="BG187" s="385"/>
      <c r="BH187" s="131"/>
      <c r="BI187" s="131"/>
      <c r="BJ187" s="131"/>
      <c r="BK187" s="385"/>
      <c r="BL187" s="385"/>
      <c r="BM187" s="131"/>
      <c r="BN187" s="131"/>
      <c r="BO187" s="131"/>
      <c r="BP187" s="385"/>
      <c r="BQ187" s="385"/>
      <c r="BR187" s="131"/>
      <c r="BS187" s="131"/>
      <c r="BT187" s="131"/>
      <c r="BU187" s="385"/>
      <c r="BV187" s="385"/>
      <c r="BW187" s="131"/>
      <c r="BX187" s="131"/>
      <c r="BY187" s="131"/>
      <c r="BZ187" s="385"/>
      <c r="CA187" s="385"/>
      <c r="CB187" s="131"/>
      <c r="CC187" s="131"/>
      <c r="CD187" s="131"/>
      <c r="CE187" s="385"/>
      <c r="CF187" s="385"/>
      <c r="CG187" s="131"/>
      <c r="CH187" s="131"/>
      <c r="CI187" s="131"/>
      <c r="CJ187" s="385"/>
      <c r="CK187" s="385"/>
      <c r="CL187" s="131"/>
      <c r="CM187" s="131"/>
      <c r="CN187" s="131"/>
      <c r="CO187" s="385"/>
      <c r="CP187" s="385"/>
      <c r="CQ187" s="131"/>
      <c r="CR187" s="131"/>
      <c r="CS187" s="131"/>
      <c r="CT187" s="385"/>
      <c r="CU187" s="385"/>
      <c r="CV187" s="131"/>
      <c r="CW187" s="131"/>
      <c r="CX187" s="131"/>
      <c r="CY187" s="385"/>
      <c r="CZ187" s="385"/>
      <c r="DA187" s="131"/>
      <c r="DB187" s="131"/>
      <c r="DC187" s="131"/>
      <c r="DD187" s="385"/>
      <c r="DE187" s="385"/>
      <c r="DF187" s="131"/>
      <c r="DG187" s="131"/>
      <c r="DH187" s="131"/>
      <c r="DI187" s="385"/>
      <c r="DJ187" s="385"/>
      <c r="DK187" s="131"/>
      <c r="DL187" s="131"/>
      <c r="DM187" s="131"/>
      <c r="DN187" s="385"/>
      <c r="DO187" s="385"/>
      <c r="DP187" s="131"/>
      <c r="DQ187" s="131"/>
      <c r="DR187" s="131"/>
      <c r="DS187" s="385"/>
      <c r="DT187" s="385"/>
      <c r="DU187" s="131"/>
      <c r="DV187" s="131"/>
      <c r="DW187" s="131"/>
      <c r="DX187" s="385"/>
      <c r="DY187" s="385"/>
      <c r="DZ187" s="131"/>
      <c r="EA187" s="131"/>
      <c r="EB187" s="131"/>
      <c r="EC187" s="385"/>
      <c r="ED187" s="385"/>
      <c r="EE187" s="131"/>
      <c r="EF187" s="131"/>
      <c r="EG187" s="131"/>
      <c r="EH187" s="385"/>
      <c r="EI187" s="385"/>
      <c r="EJ187" s="131"/>
      <c r="EK187" s="131"/>
      <c r="EL187" s="131"/>
      <c r="EM187" s="385"/>
      <c r="EN187" s="385"/>
      <c r="EO187" s="131"/>
      <c r="EP187" s="131"/>
      <c r="EQ187" s="131"/>
      <c r="ER187" s="385"/>
      <c r="ES187" s="385"/>
      <c r="ET187" s="131"/>
      <c r="EU187" s="131"/>
      <c r="EV187" s="131"/>
      <c r="EW187" s="385"/>
      <c r="EX187" s="385"/>
      <c r="EY187" s="131"/>
      <c r="EZ187" s="131"/>
      <c r="FA187" s="131"/>
      <c r="FB187" s="385"/>
      <c r="FC187" s="385"/>
      <c r="FD187" s="131"/>
      <c r="FE187" s="131"/>
      <c r="FF187" s="131"/>
      <c r="FG187" s="385"/>
      <c r="FH187" s="385"/>
      <c r="FI187" s="131"/>
      <c r="FJ187" s="131"/>
      <c r="FK187" s="131"/>
      <c r="FL187" s="385"/>
      <c r="FM187" s="385"/>
      <c r="FN187" s="131"/>
      <c r="FO187" s="131"/>
      <c r="FP187" s="131"/>
      <c r="FQ187" s="385"/>
      <c r="FR187" s="385"/>
      <c r="FS187" s="131"/>
      <c r="FT187" s="131"/>
      <c r="FU187" s="131"/>
      <c r="FV187" s="385"/>
      <c r="FW187" s="385"/>
      <c r="FX187" s="131"/>
      <c r="FY187" s="131"/>
      <c r="FZ187" s="131"/>
      <c r="GA187" s="385"/>
      <c r="GB187" s="385"/>
      <c r="GC187" s="131"/>
      <c r="GD187" s="131"/>
      <c r="GE187" s="131"/>
      <c r="GF187" s="385"/>
      <c r="GG187" s="385"/>
      <c r="GH187" s="131"/>
      <c r="GI187" s="131"/>
      <c r="GJ187" s="131"/>
      <c r="GK187" s="385"/>
      <c r="GL187" s="385"/>
      <c r="GM187" s="131"/>
      <c r="GN187" s="131"/>
      <c r="GO187" s="131"/>
      <c r="GP187" s="385"/>
      <c r="GQ187" s="385"/>
      <c r="GR187" s="131"/>
      <c r="GS187" s="131"/>
      <c r="GT187" s="131"/>
      <c r="GU187" s="385"/>
      <c r="GV187" s="385"/>
      <c r="GW187" s="131"/>
      <c r="GX187" s="131"/>
      <c r="GY187" s="131"/>
      <c r="GZ187" s="385"/>
      <c r="HA187" s="385"/>
      <c r="HB187" s="131"/>
      <c r="HC187" s="131"/>
      <c r="HD187" s="131"/>
      <c r="HE187" s="385"/>
      <c r="HF187" s="385"/>
      <c r="HG187" s="131"/>
      <c r="HH187" s="131"/>
      <c r="HI187" s="131"/>
      <c r="HJ187" s="385"/>
      <c r="HK187" s="385"/>
      <c r="HL187" s="131"/>
      <c r="HM187" s="131"/>
      <c r="HN187" s="131"/>
      <c r="HO187" s="385"/>
      <c r="HP187" s="385"/>
      <c r="HQ187" s="131"/>
      <c r="HR187" s="131"/>
      <c r="HS187" s="131"/>
      <c r="HT187" s="385"/>
      <c r="HU187" s="385"/>
      <c r="HV187" s="131"/>
      <c r="HW187" s="131"/>
      <c r="HX187" s="131"/>
      <c r="HY187" s="385"/>
      <c r="HZ187" s="385"/>
      <c r="IA187" s="131"/>
      <c r="IB187" s="131"/>
      <c r="IC187" s="131"/>
      <c r="ID187" s="385"/>
      <c r="IE187" s="385"/>
      <c r="IF187" s="131"/>
      <c r="IG187" s="131"/>
      <c r="IH187" s="131"/>
      <c r="II187" s="385"/>
      <c r="IJ187" s="385"/>
      <c r="IK187" s="131"/>
      <c r="IL187" s="131"/>
      <c r="IM187" s="131"/>
      <c r="IN187" s="385"/>
      <c r="IO187" s="385"/>
      <c r="IP187" s="131"/>
      <c r="IQ187" s="131"/>
      <c r="IR187" s="131"/>
      <c r="IS187" s="385"/>
      <c r="IT187" s="385"/>
      <c r="IU187" s="131"/>
      <c r="IV187" s="131"/>
      <c r="IW187" s="131"/>
      <c r="IX187" s="385"/>
      <c r="IY187" s="386"/>
      <c r="IZ187" s="405"/>
      <c r="JA187" s="378"/>
      <c r="JB187" s="256"/>
      <c r="JC187" s="256"/>
    </row>
    <row r="188" spans="1:263" s="3" customFormat="1" x14ac:dyDescent="0.35">
      <c r="A188" s="198"/>
      <c r="B188" s="359"/>
      <c r="C188" s="47"/>
      <c r="D188" s="133" t="s">
        <v>889</v>
      </c>
      <c r="E188" s="102"/>
      <c r="F188" s="289"/>
      <c r="G188" s="148"/>
      <c r="H188" s="150"/>
      <c r="I188" s="202"/>
      <c r="J188" s="324"/>
      <c r="K188" s="131"/>
      <c r="L188" s="131"/>
      <c r="M188" s="385"/>
      <c r="N188" s="385"/>
      <c r="O188" s="131"/>
      <c r="P188" s="131"/>
      <c r="Q188" s="131"/>
      <c r="R188" s="385"/>
      <c r="S188" s="385"/>
      <c r="T188" s="131"/>
      <c r="U188" s="131"/>
      <c r="V188" s="131"/>
      <c r="W188" s="385"/>
      <c r="X188" s="385"/>
      <c r="Y188" s="131"/>
      <c r="Z188" s="131"/>
      <c r="AA188" s="131"/>
      <c r="AB188" s="385"/>
      <c r="AC188" s="385"/>
      <c r="AD188" s="131"/>
      <c r="AE188" s="131"/>
      <c r="AF188" s="131"/>
      <c r="AG188" s="385"/>
      <c r="AH188" s="385"/>
      <c r="AI188" s="131"/>
      <c r="AJ188" s="131"/>
      <c r="AK188" s="131"/>
      <c r="AL188" s="385"/>
      <c r="AM188" s="385"/>
      <c r="AN188" s="131"/>
      <c r="AO188" s="131"/>
      <c r="AP188" s="131"/>
      <c r="AQ188" s="385"/>
      <c r="AR188" s="385"/>
      <c r="AS188" s="131"/>
      <c r="AT188" s="131"/>
      <c r="AU188" s="131"/>
      <c r="AV188" s="385"/>
      <c r="AW188" s="385"/>
      <c r="AX188" s="131"/>
      <c r="AY188" s="131"/>
      <c r="AZ188" s="131"/>
      <c r="BA188" s="385"/>
      <c r="BB188" s="385"/>
      <c r="BC188" s="131"/>
      <c r="BD188" s="131"/>
      <c r="BE188" s="131"/>
      <c r="BF188" s="385"/>
      <c r="BG188" s="385"/>
      <c r="BH188" s="131"/>
      <c r="BI188" s="131"/>
      <c r="BJ188" s="131"/>
      <c r="BK188" s="385"/>
      <c r="BL188" s="385"/>
      <c r="BM188" s="131"/>
      <c r="BN188" s="131"/>
      <c r="BO188" s="131"/>
      <c r="BP188" s="385"/>
      <c r="BQ188" s="385"/>
      <c r="BR188" s="131"/>
      <c r="BS188" s="131"/>
      <c r="BT188" s="131"/>
      <c r="BU188" s="385"/>
      <c r="BV188" s="385"/>
      <c r="BW188" s="131"/>
      <c r="BX188" s="131"/>
      <c r="BY188" s="131"/>
      <c r="BZ188" s="385"/>
      <c r="CA188" s="385"/>
      <c r="CB188" s="131"/>
      <c r="CC188" s="131"/>
      <c r="CD188" s="131"/>
      <c r="CE188" s="385"/>
      <c r="CF188" s="385"/>
      <c r="CG188" s="131"/>
      <c r="CH188" s="131"/>
      <c r="CI188" s="131"/>
      <c r="CJ188" s="385"/>
      <c r="CK188" s="385"/>
      <c r="CL188" s="131"/>
      <c r="CM188" s="131"/>
      <c r="CN188" s="131"/>
      <c r="CO188" s="385"/>
      <c r="CP188" s="385"/>
      <c r="CQ188" s="131"/>
      <c r="CR188" s="131"/>
      <c r="CS188" s="131"/>
      <c r="CT188" s="385"/>
      <c r="CU188" s="385"/>
      <c r="CV188" s="131"/>
      <c r="CW188" s="131"/>
      <c r="CX188" s="131"/>
      <c r="CY188" s="385"/>
      <c r="CZ188" s="385"/>
      <c r="DA188" s="131"/>
      <c r="DB188" s="131"/>
      <c r="DC188" s="131"/>
      <c r="DD188" s="385"/>
      <c r="DE188" s="385"/>
      <c r="DF188" s="131"/>
      <c r="DG188" s="131"/>
      <c r="DH188" s="131"/>
      <c r="DI188" s="385"/>
      <c r="DJ188" s="385"/>
      <c r="DK188" s="131"/>
      <c r="DL188" s="131"/>
      <c r="DM188" s="131"/>
      <c r="DN188" s="385"/>
      <c r="DO188" s="385"/>
      <c r="DP188" s="131"/>
      <c r="DQ188" s="131"/>
      <c r="DR188" s="131"/>
      <c r="DS188" s="385"/>
      <c r="DT188" s="385"/>
      <c r="DU188" s="131"/>
      <c r="DV188" s="131"/>
      <c r="DW188" s="131"/>
      <c r="DX188" s="385"/>
      <c r="DY188" s="385"/>
      <c r="DZ188" s="131"/>
      <c r="EA188" s="131"/>
      <c r="EB188" s="131"/>
      <c r="EC188" s="385"/>
      <c r="ED188" s="385"/>
      <c r="EE188" s="131"/>
      <c r="EF188" s="131"/>
      <c r="EG188" s="131"/>
      <c r="EH188" s="385"/>
      <c r="EI188" s="385"/>
      <c r="EJ188" s="131"/>
      <c r="EK188" s="131"/>
      <c r="EL188" s="131"/>
      <c r="EM188" s="385"/>
      <c r="EN188" s="385"/>
      <c r="EO188" s="131"/>
      <c r="EP188" s="131"/>
      <c r="EQ188" s="131"/>
      <c r="ER188" s="385"/>
      <c r="ES188" s="385"/>
      <c r="ET188" s="131"/>
      <c r="EU188" s="131"/>
      <c r="EV188" s="131"/>
      <c r="EW188" s="385"/>
      <c r="EX188" s="385"/>
      <c r="EY188" s="131"/>
      <c r="EZ188" s="131"/>
      <c r="FA188" s="131"/>
      <c r="FB188" s="385"/>
      <c r="FC188" s="385"/>
      <c r="FD188" s="131"/>
      <c r="FE188" s="131"/>
      <c r="FF188" s="131"/>
      <c r="FG188" s="385"/>
      <c r="FH188" s="385"/>
      <c r="FI188" s="131"/>
      <c r="FJ188" s="131"/>
      <c r="FK188" s="131"/>
      <c r="FL188" s="385"/>
      <c r="FM188" s="385"/>
      <c r="FN188" s="131"/>
      <c r="FO188" s="131"/>
      <c r="FP188" s="131"/>
      <c r="FQ188" s="385"/>
      <c r="FR188" s="385"/>
      <c r="FS188" s="131"/>
      <c r="FT188" s="131"/>
      <c r="FU188" s="131"/>
      <c r="FV188" s="385"/>
      <c r="FW188" s="385"/>
      <c r="FX188" s="131"/>
      <c r="FY188" s="131"/>
      <c r="FZ188" s="131"/>
      <c r="GA188" s="385"/>
      <c r="GB188" s="385"/>
      <c r="GC188" s="131"/>
      <c r="GD188" s="131"/>
      <c r="GE188" s="131"/>
      <c r="GF188" s="385"/>
      <c r="GG188" s="385"/>
      <c r="GH188" s="131"/>
      <c r="GI188" s="131"/>
      <c r="GJ188" s="131"/>
      <c r="GK188" s="385"/>
      <c r="GL188" s="385"/>
      <c r="GM188" s="131"/>
      <c r="GN188" s="131"/>
      <c r="GO188" s="131"/>
      <c r="GP188" s="385"/>
      <c r="GQ188" s="385"/>
      <c r="GR188" s="131"/>
      <c r="GS188" s="131"/>
      <c r="GT188" s="131"/>
      <c r="GU188" s="385"/>
      <c r="GV188" s="385"/>
      <c r="GW188" s="131"/>
      <c r="GX188" s="131"/>
      <c r="GY188" s="131"/>
      <c r="GZ188" s="385"/>
      <c r="HA188" s="385"/>
      <c r="HB188" s="131"/>
      <c r="HC188" s="131"/>
      <c r="HD188" s="131"/>
      <c r="HE188" s="385"/>
      <c r="HF188" s="385"/>
      <c r="HG188" s="131"/>
      <c r="HH188" s="131"/>
      <c r="HI188" s="131"/>
      <c r="HJ188" s="385"/>
      <c r="HK188" s="385"/>
      <c r="HL188" s="131"/>
      <c r="HM188" s="131"/>
      <c r="HN188" s="131"/>
      <c r="HO188" s="385"/>
      <c r="HP188" s="385"/>
      <c r="HQ188" s="131"/>
      <c r="HR188" s="131"/>
      <c r="HS188" s="131"/>
      <c r="HT188" s="385"/>
      <c r="HU188" s="385"/>
      <c r="HV188" s="131"/>
      <c r="HW188" s="131"/>
      <c r="HX188" s="131"/>
      <c r="HY188" s="385"/>
      <c r="HZ188" s="385"/>
      <c r="IA188" s="131"/>
      <c r="IB188" s="131"/>
      <c r="IC188" s="131"/>
      <c r="ID188" s="385"/>
      <c r="IE188" s="385"/>
      <c r="IF188" s="131"/>
      <c r="IG188" s="131"/>
      <c r="IH188" s="131"/>
      <c r="II188" s="385"/>
      <c r="IJ188" s="385"/>
      <c r="IK188" s="131"/>
      <c r="IL188" s="131"/>
      <c r="IM188" s="131"/>
      <c r="IN188" s="385"/>
      <c r="IO188" s="385"/>
      <c r="IP188" s="131"/>
      <c r="IQ188" s="131"/>
      <c r="IR188" s="131"/>
      <c r="IS188" s="385"/>
      <c r="IT188" s="385"/>
      <c r="IU188" s="131"/>
      <c r="IV188" s="131"/>
      <c r="IW188" s="131"/>
      <c r="IX188" s="385"/>
      <c r="IY188" s="386"/>
      <c r="IZ188" s="405"/>
      <c r="JA188" s="378"/>
      <c r="JB188" s="256"/>
      <c r="JC188" s="256"/>
    </row>
    <row r="189" spans="1:263" s="3" customFormat="1" x14ac:dyDescent="0.35">
      <c r="A189" s="198"/>
      <c r="B189" s="359"/>
      <c r="C189" s="47"/>
      <c r="D189" s="166" t="s">
        <v>890</v>
      </c>
      <c r="E189" s="102"/>
      <c r="F189" s="289"/>
      <c r="G189" s="148"/>
      <c r="H189" s="150"/>
      <c r="I189" s="202"/>
      <c r="J189" s="324"/>
      <c r="K189" s="131"/>
      <c r="L189" s="131"/>
      <c r="M189" s="385"/>
      <c r="N189" s="385"/>
      <c r="O189" s="131"/>
      <c r="P189" s="131"/>
      <c r="Q189" s="131"/>
      <c r="R189" s="385"/>
      <c r="S189" s="385"/>
      <c r="T189" s="131"/>
      <c r="U189" s="131"/>
      <c r="V189" s="131"/>
      <c r="W189" s="385"/>
      <c r="X189" s="385"/>
      <c r="Y189" s="131"/>
      <c r="Z189" s="131"/>
      <c r="AA189" s="131"/>
      <c r="AB189" s="385"/>
      <c r="AC189" s="385"/>
      <c r="AD189" s="131"/>
      <c r="AE189" s="131"/>
      <c r="AF189" s="131"/>
      <c r="AG189" s="385"/>
      <c r="AH189" s="385"/>
      <c r="AI189" s="131"/>
      <c r="AJ189" s="131"/>
      <c r="AK189" s="131"/>
      <c r="AL189" s="385"/>
      <c r="AM189" s="385"/>
      <c r="AN189" s="131"/>
      <c r="AO189" s="131"/>
      <c r="AP189" s="131"/>
      <c r="AQ189" s="385"/>
      <c r="AR189" s="385"/>
      <c r="AS189" s="131"/>
      <c r="AT189" s="131"/>
      <c r="AU189" s="131"/>
      <c r="AV189" s="385"/>
      <c r="AW189" s="385"/>
      <c r="AX189" s="131"/>
      <c r="AY189" s="131"/>
      <c r="AZ189" s="131"/>
      <c r="BA189" s="385"/>
      <c r="BB189" s="385"/>
      <c r="BC189" s="131"/>
      <c r="BD189" s="131"/>
      <c r="BE189" s="131"/>
      <c r="BF189" s="385"/>
      <c r="BG189" s="385"/>
      <c r="BH189" s="131"/>
      <c r="BI189" s="131"/>
      <c r="BJ189" s="131"/>
      <c r="BK189" s="385"/>
      <c r="BL189" s="385"/>
      <c r="BM189" s="131"/>
      <c r="BN189" s="131"/>
      <c r="BO189" s="131"/>
      <c r="BP189" s="385"/>
      <c r="BQ189" s="385"/>
      <c r="BR189" s="131"/>
      <c r="BS189" s="131"/>
      <c r="BT189" s="131"/>
      <c r="BU189" s="385"/>
      <c r="BV189" s="385"/>
      <c r="BW189" s="131"/>
      <c r="BX189" s="131"/>
      <c r="BY189" s="131"/>
      <c r="BZ189" s="385"/>
      <c r="CA189" s="385"/>
      <c r="CB189" s="131"/>
      <c r="CC189" s="131"/>
      <c r="CD189" s="131"/>
      <c r="CE189" s="385"/>
      <c r="CF189" s="385"/>
      <c r="CG189" s="131"/>
      <c r="CH189" s="131"/>
      <c r="CI189" s="131"/>
      <c r="CJ189" s="385"/>
      <c r="CK189" s="385"/>
      <c r="CL189" s="131"/>
      <c r="CM189" s="131"/>
      <c r="CN189" s="131"/>
      <c r="CO189" s="385"/>
      <c r="CP189" s="385"/>
      <c r="CQ189" s="131"/>
      <c r="CR189" s="131"/>
      <c r="CS189" s="131"/>
      <c r="CT189" s="385"/>
      <c r="CU189" s="385"/>
      <c r="CV189" s="131"/>
      <c r="CW189" s="131"/>
      <c r="CX189" s="131"/>
      <c r="CY189" s="385"/>
      <c r="CZ189" s="385"/>
      <c r="DA189" s="131"/>
      <c r="DB189" s="131"/>
      <c r="DC189" s="131"/>
      <c r="DD189" s="385"/>
      <c r="DE189" s="385"/>
      <c r="DF189" s="131"/>
      <c r="DG189" s="131"/>
      <c r="DH189" s="131"/>
      <c r="DI189" s="385"/>
      <c r="DJ189" s="385"/>
      <c r="DK189" s="131"/>
      <c r="DL189" s="131"/>
      <c r="DM189" s="131"/>
      <c r="DN189" s="385"/>
      <c r="DO189" s="385"/>
      <c r="DP189" s="131"/>
      <c r="DQ189" s="131"/>
      <c r="DR189" s="131"/>
      <c r="DS189" s="385"/>
      <c r="DT189" s="385"/>
      <c r="DU189" s="131"/>
      <c r="DV189" s="131"/>
      <c r="DW189" s="131"/>
      <c r="DX189" s="385"/>
      <c r="DY189" s="385"/>
      <c r="DZ189" s="131"/>
      <c r="EA189" s="131"/>
      <c r="EB189" s="131"/>
      <c r="EC189" s="385"/>
      <c r="ED189" s="385"/>
      <c r="EE189" s="131"/>
      <c r="EF189" s="131"/>
      <c r="EG189" s="131"/>
      <c r="EH189" s="385"/>
      <c r="EI189" s="385"/>
      <c r="EJ189" s="131"/>
      <c r="EK189" s="131"/>
      <c r="EL189" s="131"/>
      <c r="EM189" s="385"/>
      <c r="EN189" s="385"/>
      <c r="EO189" s="131"/>
      <c r="EP189" s="131"/>
      <c r="EQ189" s="131"/>
      <c r="ER189" s="385"/>
      <c r="ES189" s="385"/>
      <c r="ET189" s="131"/>
      <c r="EU189" s="131"/>
      <c r="EV189" s="131"/>
      <c r="EW189" s="385"/>
      <c r="EX189" s="385"/>
      <c r="EY189" s="131"/>
      <c r="EZ189" s="131"/>
      <c r="FA189" s="131"/>
      <c r="FB189" s="385"/>
      <c r="FC189" s="385"/>
      <c r="FD189" s="131"/>
      <c r="FE189" s="131"/>
      <c r="FF189" s="131"/>
      <c r="FG189" s="385"/>
      <c r="FH189" s="385"/>
      <c r="FI189" s="131"/>
      <c r="FJ189" s="131"/>
      <c r="FK189" s="131"/>
      <c r="FL189" s="385"/>
      <c r="FM189" s="385"/>
      <c r="FN189" s="131"/>
      <c r="FO189" s="131"/>
      <c r="FP189" s="131"/>
      <c r="FQ189" s="385"/>
      <c r="FR189" s="385"/>
      <c r="FS189" s="131"/>
      <c r="FT189" s="131"/>
      <c r="FU189" s="131"/>
      <c r="FV189" s="385"/>
      <c r="FW189" s="385"/>
      <c r="FX189" s="131"/>
      <c r="FY189" s="131"/>
      <c r="FZ189" s="131"/>
      <c r="GA189" s="385"/>
      <c r="GB189" s="385"/>
      <c r="GC189" s="131"/>
      <c r="GD189" s="131"/>
      <c r="GE189" s="131"/>
      <c r="GF189" s="385"/>
      <c r="GG189" s="385"/>
      <c r="GH189" s="131"/>
      <c r="GI189" s="131"/>
      <c r="GJ189" s="131"/>
      <c r="GK189" s="385"/>
      <c r="GL189" s="385"/>
      <c r="GM189" s="131"/>
      <c r="GN189" s="131"/>
      <c r="GO189" s="131"/>
      <c r="GP189" s="385"/>
      <c r="GQ189" s="385"/>
      <c r="GR189" s="131"/>
      <c r="GS189" s="131"/>
      <c r="GT189" s="131"/>
      <c r="GU189" s="385"/>
      <c r="GV189" s="385"/>
      <c r="GW189" s="131"/>
      <c r="GX189" s="131"/>
      <c r="GY189" s="131"/>
      <c r="GZ189" s="385"/>
      <c r="HA189" s="385"/>
      <c r="HB189" s="131"/>
      <c r="HC189" s="131"/>
      <c r="HD189" s="131"/>
      <c r="HE189" s="385"/>
      <c r="HF189" s="385"/>
      <c r="HG189" s="131"/>
      <c r="HH189" s="131"/>
      <c r="HI189" s="131"/>
      <c r="HJ189" s="385"/>
      <c r="HK189" s="385"/>
      <c r="HL189" s="131"/>
      <c r="HM189" s="131"/>
      <c r="HN189" s="131"/>
      <c r="HO189" s="385"/>
      <c r="HP189" s="385"/>
      <c r="HQ189" s="131"/>
      <c r="HR189" s="131"/>
      <c r="HS189" s="131"/>
      <c r="HT189" s="385"/>
      <c r="HU189" s="385"/>
      <c r="HV189" s="131"/>
      <c r="HW189" s="131"/>
      <c r="HX189" s="131"/>
      <c r="HY189" s="385"/>
      <c r="HZ189" s="385"/>
      <c r="IA189" s="131"/>
      <c r="IB189" s="131"/>
      <c r="IC189" s="131"/>
      <c r="ID189" s="385"/>
      <c r="IE189" s="385"/>
      <c r="IF189" s="131"/>
      <c r="IG189" s="131"/>
      <c r="IH189" s="131"/>
      <c r="II189" s="385"/>
      <c r="IJ189" s="385"/>
      <c r="IK189" s="131"/>
      <c r="IL189" s="131"/>
      <c r="IM189" s="131"/>
      <c r="IN189" s="385"/>
      <c r="IO189" s="385"/>
      <c r="IP189" s="131"/>
      <c r="IQ189" s="131"/>
      <c r="IR189" s="131"/>
      <c r="IS189" s="385"/>
      <c r="IT189" s="385"/>
      <c r="IU189" s="131"/>
      <c r="IV189" s="131"/>
      <c r="IW189" s="131"/>
      <c r="IX189" s="385"/>
      <c r="IY189" s="386"/>
      <c r="IZ189" s="405"/>
      <c r="JA189" s="378"/>
      <c r="JB189" s="256"/>
      <c r="JC189" s="256"/>
    </row>
    <row r="190" spans="1:263" s="3" customFormat="1" x14ac:dyDescent="0.35">
      <c r="A190" s="198"/>
      <c r="B190" s="359"/>
      <c r="C190" s="239"/>
      <c r="D190" s="160"/>
      <c r="E190" s="102"/>
      <c r="F190" s="289"/>
      <c r="G190" s="148"/>
      <c r="H190" s="150"/>
      <c r="I190" s="202"/>
      <c r="J190" s="324"/>
      <c r="K190" s="131"/>
      <c r="L190" s="131"/>
      <c r="M190" s="385"/>
      <c r="N190" s="385"/>
      <c r="O190" s="131"/>
      <c r="P190" s="131"/>
      <c r="Q190" s="131"/>
      <c r="R190" s="385"/>
      <c r="S190" s="385"/>
      <c r="T190" s="131"/>
      <c r="U190" s="131"/>
      <c r="V190" s="131"/>
      <c r="W190" s="385"/>
      <c r="X190" s="385"/>
      <c r="Y190" s="131"/>
      <c r="Z190" s="131"/>
      <c r="AA190" s="131"/>
      <c r="AB190" s="385"/>
      <c r="AC190" s="385"/>
      <c r="AD190" s="131"/>
      <c r="AE190" s="131"/>
      <c r="AF190" s="131"/>
      <c r="AG190" s="385"/>
      <c r="AH190" s="385"/>
      <c r="AI190" s="131"/>
      <c r="AJ190" s="131"/>
      <c r="AK190" s="131"/>
      <c r="AL190" s="385"/>
      <c r="AM190" s="385"/>
      <c r="AN190" s="131"/>
      <c r="AO190" s="131"/>
      <c r="AP190" s="131"/>
      <c r="AQ190" s="385"/>
      <c r="AR190" s="385"/>
      <c r="AS190" s="131"/>
      <c r="AT190" s="131"/>
      <c r="AU190" s="131"/>
      <c r="AV190" s="385"/>
      <c r="AW190" s="385"/>
      <c r="AX190" s="131"/>
      <c r="AY190" s="131"/>
      <c r="AZ190" s="131"/>
      <c r="BA190" s="385"/>
      <c r="BB190" s="385"/>
      <c r="BC190" s="131"/>
      <c r="BD190" s="131"/>
      <c r="BE190" s="131"/>
      <c r="BF190" s="385"/>
      <c r="BG190" s="385"/>
      <c r="BH190" s="131"/>
      <c r="BI190" s="131"/>
      <c r="BJ190" s="131"/>
      <c r="BK190" s="385"/>
      <c r="BL190" s="385"/>
      <c r="BM190" s="131"/>
      <c r="BN190" s="131"/>
      <c r="BO190" s="131"/>
      <c r="BP190" s="385"/>
      <c r="BQ190" s="385"/>
      <c r="BR190" s="131"/>
      <c r="BS190" s="131"/>
      <c r="BT190" s="131"/>
      <c r="BU190" s="385"/>
      <c r="BV190" s="385"/>
      <c r="BW190" s="131"/>
      <c r="BX190" s="131"/>
      <c r="BY190" s="131"/>
      <c r="BZ190" s="385"/>
      <c r="CA190" s="385"/>
      <c r="CB190" s="131"/>
      <c r="CC190" s="131"/>
      <c r="CD190" s="131"/>
      <c r="CE190" s="385"/>
      <c r="CF190" s="385"/>
      <c r="CG190" s="131"/>
      <c r="CH190" s="131"/>
      <c r="CI190" s="131"/>
      <c r="CJ190" s="385"/>
      <c r="CK190" s="385"/>
      <c r="CL190" s="131"/>
      <c r="CM190" s="131"/>
      <c r="CN190" s="131"/>
      <c r="CO190" s="385"/>
      <c r="CP190" s="385"/>
      <c r="CQ190" s="131"/>
      <c r="CR190" s="131"/>
      <c r="CS190" s="131"/>
      <c r="CT190" s="385"/>
      <c r="CU190" s="385"/>
      <c r="CV190" s="131"/>
      <c r="CW190" s="131"/>
      <c r="CX190" s="131"/>
      <c r="CY190" s="385"/>
      <c r="CZ190" s="385"/>
      <c r="DA190" s="131"/>
      <c r="DB190" s="131"/>
      <c r="DC190" s="131"/>
      <c r="DD190" s="385"/>
      <c r="DE190" s="385"/>
      <c r="DF190" s="131"/>
      <c r="DG190" s="131"/>
      <c r="DH190" s="131"/>
      <c r="DI190" s="385"/>
      <c r="DJ190" s="385"/>
      <c r="DK190" s="131"/>
      <c r="DL190" s="131"/>
      <c r="DM190" s="131"/>
      <c r="DN190" s="385"/>
      <c r="DO190" s="385"/>
      <c r="DP190" s="131"/>
      <c r="DQ190" s="131"/>
      <c r="DR190" s="131"/>
      <c r="DS190" s="385"/>
      <c r="DT190" s="385"/>
      <c r="DU190" s="131"/>
      <c r="DV190" s="131"/>
      <c r="DW190" s="131"/>
      <c r="DX190" s="385"/>
      <c r="DY190" s="385"/>
      <c r="DZ190" s="131"/>
      <c r="EA190" s="131"/>
      <c r="EB190" s="131"/>
      <c r="EC190" s="385"/>
      <c r="ED190" s="385"/>
      <c r="EE190" s="131"/>
      <c r="EF190" s="131"/>
      <c r="EG190" s="131"/>
      <c r="EH190" s="385"/>
      <c r="EI190" s="385"/>
      <c r="EJ190" s="131"/>
      <c r="EK190" s="131"/>
      <c r="EL190" s="131"/>
      <c r="EM190" s="385"/>
      <c r="EN190" s="385"/>
      <c r="EO190" s="131"/>
      <c r="EP190" s="131"/>
      <c r="EQ190" s="131"/>
      <c r="ER190" s="385"/>
      <c r="ES190" s="385"/>
      <c r="ET190" s="131"/>
      <c r="EU190" s="131"/>
      <c r="EV190" s="131"/>
      <c r="EW190" s="385"/>
      <c r="EX190" s="385"/>
      <c r="EY190" s="131"/>
      <c r="EZ190" s="131"/>
      <c r="FA190" s="131"/>
      <c r="FB190" s="385"/>
      <c r="FC190" s="385"/>
      <c r="FD190" s="131"/>
      <c r="FE190" s="131"/>
      <c r="FF190" s="131"/>
      <c r="FG190" s="385"/>
      <c r="FH190" s="385"/>
      <c r="FI190" s="131"/>
      <c r="FJ190" s="131"/>
      <c r="FK190" s="131"/>
      <c r="FL190" s="385"/>
      <c r="FM190" s="385"/>
      <c r="FN190" s="131"/>
      <c r="FO190" s="131"/>
      <c r="FP190" s="131"/>
      <c r="FQ190" s="385"/>
      <c r="FR190" s="385"/>
      <c r="FS190" s="131"/>
      <c r="FT190" s="131"/>
      <c r="FU190" s="131"/>
      <c r="FV190" s="385"/>
      <c r="FW190" s="385"/>
      <c r="FX190" s="131"/>
      <c r="FY190" s="131"/>
      <c r="FZ190" s="131"/>
      <c r="GA190" s="385"/>
      <c r="GB190" s="385"/>
      <c r="GC190" s="131"/>
      <c r="GD190" s="131"/>
      <c r="GE190" s="131"/>
      <c r="GF190" s="385"/>
      <c r="GG190" s="385"/>
      <c r="GH190" s="131"/>
      <c r="GI190" s="131"/>
      <c r="GJ190" s="131"/>
      <c r="GK190" s="385"/>
      <c r="GL190" s="385"/>
      <c r="GM190" s="131"/>
      <c r="GN190" s="131"/>
      <c r="GO190" s="131"/>
      <c r="GP190" s="385"/>
      <c r="GQ190" s="385"/>
      <c r="GR190" s="131"/>
      <c r="GS190" s="131"/>
      <c r="GT190" s="131"/>
      <c r="GU190" s="385"/>
      <c r="GV190" s="385"/>
      <c r="GW190" s="131"/>
      <c r="GX190" s="131"/>
      <c r="GY190" s="131"/>
      <c r="GZ190" s="385"/>
      <c r="HA190" s="385"/>
      <c r="HB190" s="131"/>
      <c r="HC190" s="131"/>
      <c r="HD190" s="131"/>
      <c r="HE190" s="385"/>
      <c r="HF190" s="385"/>
      <c r="HG190" s="131"/>
      <c r="HH190" s="131"/>
      <c r="HI190" s="131"/>
      <c r="HJ190" s="385"/>
      <c r="HK190" s="385"/>
      <c r="HL190" s="131"/>
      <c r="HM190" s="131"/>
      <c r="HN190" s="131"/>
      <c r="HO190" s="385"/>
      <c r="HP190" s="385"/>
      <c r="HQ190" s="131"/>
      <c r="HR190" s="131"/>
      <c r="HS190" s="131"/>
      <c r="HT190" s="385"/>
      <c r="HU190" s="385"/>
      <c r="HV190" s="131"/>
      <c r="HW190" s="131"/>
      <c r="HX190" s="131"/>
      <c r="HY190" s="385"/>
      <c r="HZ190" s="385"/>
      <c r="IA190" s="131"/>
      <c r="IB190" s="131"/>
      <c r="IC190" s="131"/>
      <c r="ID190" s="385"/>
      <c r="IE190" s="385"/>
      <c r="IF190" s="131"/>
      <c r="IG190" s="131"/>
      <c r="IH190" s="131"/>
      <c r="II190" s="385"/>
      <c r="IJ190" s="385"/>
      <c r="IK190" s="131"/>
      <c r="IL190" s="131"/>
      <c r="IM190" s="131"/>
      <c r="IN190" s="385"/>
      <c r="IO190" s="385"/>
      <c r="IP190" s="131"/>
      <c r="IQ190" s="131"/>
      <c r="IR190" s="131"/>
      <c r="IS190" s="385"/>
      <c r="IT190" s="385"/>
      <c r="IU190" s="131"/>
      <c r="IV190" s="131"/>
      <c r="IW190" s="131"/>
      <c r="IX190" s="385"/>
      <c r="IY190" s="386"/>
      <c r="IZ190" s="405"/>
      <c r="JA190" s="378"/>
      <c r="JB190" s="256"/>
      <c r="JC190" s="256"/>
    </row>
    <row r="191" spans="1:263" s="3" customFormat="1" x14ac:dyDescent="0.35">
      <c r="A191" s="198"/>
      <c r="B191" s="359"/>
      <c r="C191" s="45" t="s">
        <v>938</v>
      </c>
      <c r="D191" s="105" t="s">
        <v>892</v>
      </c>
      <c r="E191" s="102"/>
      <c r="F191" s="289"/>
      <c r="G191" s="148"/>
      <c r="H191" s="150"/>
      <c r="I191" s="202"/>
      <c r="J191" s="324"/>
      <c r="K191" s="131"/>
      <c r="L191" s="130"/>
      <c r="M191" s="385"/>
      <c r="N191" s="385"/>
      <c r="O191" s="131"/>
      <c r="P191" s="131"/>
      <c r="Q191" s="130"/>
      <c r="R191" s="385"/>
      <c r="S191" s="385"/>
      <c r="T191" s="131"/>
      <c r="U191" s="131"/>
      <c r="V191" s="130"/>
      <c r="W191" s="385"/>
      <c r="X191" s="385"/>
      <c r="Y191" s="131"/>
      <c r="Z191" s="131"/>
      <c r="AA191" s="130"/>
      <c r="AB191" s="385"/>
      <c r="AC191" s="385"/>
      <c r="AD191" s="131"/>
      <c r="AE191" s="131"/>
      <c r="AF191" s="130"/>
      <c r="AG191" s="385"/>
      <c r="AH191" s="385"/>
      <c r="AI191" s="131"/>
      <c r="AJ191" s="131"/>
      <c r="AK191" s="130"/>
      <c r="AL191" s="385"/>
      <c r="AM191" s="385"/>
      <c r="AN191" s="131"/>
      <c r="AO191" s="131"/>
      <c r="AP191" s="130"/>
      <c r="AQ191" s="385"/>
      <c r="AR191" s="385"/>
      <c r="AS191" s="131"/>
      <c r="AT191" s="131"/>
      <c r="AU191" s="130"/>
      <c r="AV191" s="385"/>
      <c r="AW191" s="385"/>
      <c r="AX191" s="131"/>
      <c r="AY191" s="131"/>
      <c r="AZ191" s="130"/>
      <c r="BA191" s="385"/>
      <c r="BB191" s="385"/>
      <c r="BC191" s="131"/>
      <c r="BD191" s="131"/>
      <c r="BE191" s="130"/>
      <c r="BF191" s="385"/>
      <c r="BG191" s="385"/>
      <c r="BH191" s="131"/>
      <c r="BI191" s="131"/>
      <c r="BJ191" s="130"/>
      <c r="BK191" s="385"/>
      <c r="BL191" s="385"/>
      <c r="BM191" s="131"/>
      <c r="BN191" s="131"/>
      <c r="BO191" s="130"/>
      <c r="BP191" s="385"/>
      <c r="BQ191" s="385"/>
      <c r="BR191" s="131"/>
      <c r="BS191" s="131"/>
      <c r="BT191" s="130"/>
      <c r="BU191" s="385"/>
      <c r="BV191" s="385"/>
      <c r="BW191" s="131"/>
      <c r="BX191" s="131"/>
      <c r="BY191" s="130"/>
      <c r="BZ191" s="385"/>
      <c r="CA191" s="385"/>
      <c r="CB191" s="131"/>
      <c r="CC191" s="131"/>
      <c r="CD191" s="130"/>
      <c r="CE191" s="385"/>
      <c r="CF191" s="385"/>
      <c r="CG191" s="131"/>
      <c r="CH191" s="131"/>
      <c r="CI191" s="130"/>
      <c r="CJ191" s="385"/>
      <c r="CK191" s="385"/>
      <c r="CL191" s="131"/>
      <c r="CM191" s="131"/>
      <c r="CN191" s="130"/>
      <c r="CO191" s="385"/>
      <c r="CP191" s="385"/>
      <c r="CQ191" s="131"/>
      <c r="CR191" s="131"/>
      <c r="CS191" s="130"/>
      <c r="CT191" s="385"/>
      <c r="CU191" s="385"/>
      <c r="CV191" s="131"/>
      <c r="CW191" s="131"/>
      <c r="CX191" s="130"/>
      <c r="CY191" s="385"/>
      <c r="CZ191" s="385"/>
      <c r="DA191" s="131"/>
      <c r="DB191" s="131"/>
      <c r="DC191" s="130"/>
      <c r="DD191" s="385"/>
      <c r="DE191" s="385"/>
      <c r="DF191" s="131"/>
      <c r="DG191" s="131"/>
      <c r="DH191" s="130"/>
      <c r="DI191" s="385"/>
      <c r="DJ191" s="385"/>
      <c r="DK191" s="131"/>
      <c r="DL191" s="131"/>
      <c r="DM191" s="130"/>
      <c r="DN191" s="385"/>
      <c r="DO191" s="385"/>
      <c r="DP191" s="131"/>
      <c r="DQ191" s="131"/>
      <c r="DR191" s="130"/>
      <c r="DS191" s="385"/>
      <c r="DT191" s="385"/>
      <c r="DU191" s="131"/>
      <c r="DV191" s="131"/>
      <c r="DW191" s="130"/>
      <c r="DX191" s="385"/>
      <c r="DY191" s="385"/>
      <c r="DZ191" s="131"/>
      <c r="EA191" s="131"/>
      <c r="EB191" s="130"/>
      <c r="EC191" s="385"/>
      <c r="ED191" s="385"/>
      <c r="EE191" s="131"/>
      <c r="EF191" s="131"/>
      <c r="EG191" s="130"/>
      <c r="EH191" s="385"/>
      <c r="EI191" s="385"/>
      <c r="EJ191" s="131"/>
      <c r="EK191" s="131"/>
      <c r="EL191" s="130"/>
      <c r="EM191" s="385"/>
      <c r="EN191" s="385"/>
      <c r="EO191" s="131"/>
      <c r="EP191" s="131"/>
      <c r="EQ191" s="130"/>
      <c r="ER191" s="385"/>
      <c r="ES191" s="385"/>
      <c r="ET191" s="131"/>
      <c r="EU191" s="131"/>
      <c r="EV191" s="130"/>
      <c r="EW191" s="385"/>
      <c r="EX191" s="385"/>
      <c r="EY191" s="131"/>
      <c r="EZ191" s="131"/>
      <c r="FA191" s="130"/>
      <c r="FB191" s="385"/>
      <c r="FC191" s="385"/>
      <c r="FD191" s="131"/>
      <c r="FE191" s="131"/>
      <c r="FF191" s="130"/>
      <c r="FG191" s="385"/>
      <c r="FH191" s="385"/>
      <c r="FI191" s="131"/>
      <c r="FJ191" s="131"/>
      <c r="FK191" s="130"/>
      <c r="FL191" s="385"/>
      <c r="FM191" s="385"/>
      <c r="FN191" s="131"/>
      <c r="FO191" s="131"/>
      <c r="FP191" s="130"/>
      <c r="FQ191" s="385"/>
      <c r="FR191" s="385"/>
      <c r="FS191" s="131"/>
      <c r="FT191" s="131"/>
      <c r="FU191" s="130"/>
      <c r="FV191" s="385"/>
      <c r="FW191" s="385"/>
      <c r="FX191" s="131"/>
      <c r="FY191" s="131"/>
      <c r="FZ191" s="130"/>
      <c r="GA191" s="385"/>
      <c r="GB191" s="385"/>
      <c r="GC191" s="131"/>
      <c r="GD191" s="131"/>
      <c r="GE191" s="130"/>
      <c r="GF191" s="385"/>
      <c r="GG191" s="385"/>
      <c r="GH191" s="131"/>
      <c r="GI191" s="131"/>
      <c r="GJ191" s="130"/>
      <c r="GK191" s="385"/>
      <c r="GL191" s="385"/>
      <c r="GM191" s="131"/>
      <c r="GN191" s="131"/>
      <c r="GO191" s="130"/>
      <c r="GP191" s="385"/>
      <c r="GQ191" s="385"/>
      <c r="GR191" s="131"/>
      <c r="GS191" s="131"/>
      <c r="GT191" s="130"/>
      <c r="GU191" s="385"/>
      <c r="GV191" s="385"/>
      <c r="GW191" s="131"/>
      <c r="GX191" s="131"/>
      <c r="GY191" s="130"/>
      <c r="GZ191" s="385"/>
      <c r="HA191" s="385"/>
      <c r="HB191" s="131"/>
      <c r="HC191" s="131"/>
      <c r="HD191" s="130"/>
      <c r="HE191" s="385"/>
      <c r="HF191" s="385"/>
      <c r="HG191" s="131"/>
      <c r="HH191" s="131"/>
      <c r="HI191" s="130"/>
      <c r="HJ191" s="385"/>
      <c r="HK191" s="385"/>
      <c r="HL191" s="131"/>
      <c r="HM191" s="131"/>
      <c r="HN191" s="130"/>
      <c r="HO191" s="385"/>
      <c r="HP191" s="385"/>
      <c r="HQ191" s="131"/>
      <c r="HR191" s="131"/>
      <c r="HS191" s="130"/>
      <c r="HT191" s="385"/>
      <c r="HU191" s="385"/>
      <c r="HV191" s="131"/>
      <c r="HW191" s="131"/>
      <c r="HX191" s="130"/>
      <c r="HY191" s="385"/>
      <c r="HZ191" s="385"/>
      <c r="IA191" s="131"/>
      <c r="IB191" s="131"/>
      <c r="IC191" s="130"/>
      <c r="ID191" s="385"/>
      <c r="IE191" s="385"/>
      <c r="IF191" s="131"/>
      <c r="IG191" s="131"/>
      <c r="IH191" s="130"/>
      <c r="II191" s="385"/>
      <c r="IJ191" s="385"/>
      <c r="IK191" s="131"/>
      <c r="IL191" s="131"/>
      <c r="IM191" s="130"/>
      <c r="IN191" s="385"/>
      <c r="IO191" s="385"/>
      <c r="IP191" s="131"/>
      <c r="IQ191" s="131"/>
      <c r="IR191" s="130"/>
      <c r="IS191" s="385"/>
      <c r="IT191" s="385"/>
      <c r="IU191" s="131"/>
      <c r="IV191" s="131"/>
      <c r="IW191" s="130"/>
      <c r="IX191" s="385"/>
      <c r="IY191" s="386"/>
      <c r="IZ191" s="405"/>
      <c r="JA191" s="378"/>
      <c r="JB191" s="256"/>
      <c r="JC191" s="256"/>
    </row>
    <row r="192" spans="1:263" s="3" customFormat="1" x14ac:dyDescent="0.35">
      <c r="A192" s="198"/>
      <c r="B192" s="359"/>
      <c r="C192" s="45"/>
      <c r="D192" s="160"/>
      <c r="E192" s="102"/>
      <c r="F192" s="289"/>
      <c r="G192" s="148"/>
      <c r="H192" s="150"/>
      <c r="I192" s="202"/>
      <c r="J192" s="324"/>
      <c r="K192" s="509" t="str">
        <f>IF(AND('Schedule 1'!$G$44='Helper 1'!$P$2,L201&lt;&gt;""),IF(OR('Schedule 1'!$G$49="",'Schedule 1'!$G$50=""),"Complete items S1B6 and S1B7",""),IF(L201&lt;&gt;"",IF(OR('Schedule 1'!$G$15="",'Schedule 1'!$G$16=""),"Complete items S1A4 and S1A5",""),""))</f>
        <v/>
      </c>
      <c r="L192" s="509"/>
      <c r="M192" s="509"/>
      <c r="N192" s="385"/>
      <c r="O192" s="131"/>
      <c r="P192" s="509" t="str">
        <f>IF(AND('Schedule 1'!$G$44='Helper 1'!$P$2,Q201&lt;&gt;""),IF(OR('Schedule 1'!$G$49="",'Schedule 1'!$G$50=""),"Complete items S1B6 and S1B7",""),IF(Q201&lt;&gt;"",IF(OR('Schedule 1'!$G$15="",'Schedule 1'!$G$16=""),"Complete items S1A4 and S1A5",""),""))</f>
        <v/>
      </c>
      <c r="Q192" s="509"/>
      <c r="R192" s="509"/>
      <c r="S192" s="385"/>
      <c r="T192" s="131"/>
      <c r="U192" s="509" t="str">
        <f>IF(AND('Schedule 1'!$G$44='Helper 1'!$P$2,V201&lt;&gt;""),IF(OR('Schedule 1'!$G$49="",'Schedule 1'!$G$50=""),"Complete items S1B6 and S1B7",""),IF(V201&lt;&gt;"",IF(OR('Schedule 1'!$G$15="",'Schedule 1'!$G$16=""),"Complete items S1A4 and S1A5",""),""))</f>
        <v/>
      </c>
      <c r="V192" s="509"/>
      <c r="W192" s="509"/>
      <c r="X192" s="385"/>
      <c r="Y192" s="131"/>
      <c r="Z192" s="509" t="str">
        <f>IF(AND('Schedule 1'!$G$44='Helper 1'!$P$2,AA201&lt;&gt;""),IF(OR('Schedule 1'!$G$49="",'Schedule 1'!$G$50=""),"Complete items S1B6 and S1B7",""),IF(AA201&lt;&gt;"",IF(OR('Schedule 1'!$G$15="",'Schedule 1'!$G$16=""),"Complete items S1A4 and S1A5",""),""))</f>
        <v/>
      </c>
      <c r="AA192" s="509"/>
      <c r="AB192" s="509"/>
      <c r="AC192" s="385"/>
      <c r="AD192" s="131"/>
      <c r="AE192" s="509" t="str">
        <f>IF(AND('Schedule 1'!$G$44='Helper 1'!$P$2,AF201&lt;&gt;""),IF(OR('Schedule 1'!$G$49="",'Schedule 1'!$G$50=""),"Complete items S1B6 and S1B7",""),IF(AF201&lt;&gt;"",IF(OR('Schedule 1'!$G$15="",'Schedule 1'!$G$16=""),"Complete items S1A4 and S1A5",""),""))</f>
        <v/>
      </c>
      <c r="AF192" s="509"/>
      <c r="AG192" s="509"/>
      <c r="AH192" s="385"/>
      <c r="AI192" s="131"/>
      <c r="AJ192" s="509" t="str">
        <f>IF(AND('Schedule 1'!$G$44='Helper 1'!$P$2,AK201&lt;&gt;""),IF(OR('Schedule 1'!$G$49="",'Schedule 1'!$G$50=""),"Complete items S1B6 and S1B7",""),IF(AK201&lt;&gt;"",IF(OR('Schedule 1'!$G$15="",'Schedule 1'!$G$16=""),"Complete items S1A4 and S1A5",""),""))</f>
        <v/>
      </c>
      <c r="AK192" s="509"/>
      <c r="AL192" s="509"/>
      <c r="AM192" s="385"/>
      <c r="AN192" s="131"/>
      <c r="AO192" s="509" t="str">
        <f>IF(AND('Schedule 1'!$G$44='Helper 1'!$P$2,AP201&lt;&gt;""),IF(OR('Schedule 1'!$G$49="",'Schedule 1'!$G$50=""),"Complete items S1B6 and S1B7",""),IF(AP201&lt;&gt;"",IF(OR('Schedule 1'!$G$15="",'Schedule 1'!$G$16=""),"Complete items S1A4 and S1A5",""),""))</f>
        <v/>
      </c>
      <c r="AP192" s="509"/>
      <c r="AQ192" s="509"/>
      <c r="AR192" s="385"/>
      <c r="AS192" s="131"/>
      <c r="AT192" s="509" t="str">
        <f>IF(AND('Schedule 1'!$G$44='Helper 1'!$P$2,AU201&lt;&gt;""),IF(OR('Schedule 1'!$G$49="",'Schedule 1'!$G$50=""),"Complete items S1B6 and S1B7",""),IF(AU201&lt;&gt;"",IF(OR('Schedule 1'!$G$15="",'Schedule 1'!$G$16=""),"Complete items S1A4 and S1A5",""),""))</f>
        <v/>
      </c>
      <c r="AU192" s="509"/>
      <c r="AV192" s="509"/>
      <c r="AW192" s="385"/>
      <c r="AX192" s="131"/>
      <c r="AY192" s="509" t="str">
        <f>IF(AND('Schedule 1'!$G$44='Helper 1'!$P$2,AZ201&lt;&gt;""),IF(OR('Schedule 1'!$G$49="",'Schedule 1'!$G$50=""),"Complete items S1B6 and S1B7",""),IF(AZ201&lt;&gt;"",IF(OR('Schedule 1'!$G$15="",'Schedule 1'!$G$16=""),"Complete items S1A4 and S1A5",""),""))</f>
        <v/>
      </c>
      <c r="AZ192" s="509"/>
      <c r="BA192" s="509"/>
      <c r="BB192" s="385"/>
      <c r="BC192" s="131"/>
      <c r="BD192" s="509" t="str">
        <f>IF(AND('Schedule 1'!$G$44='Helper 1'!$P$2,BE201&lt;&gt;""),IF(OR('Schedule 1'!$G$49="",'Schedule 1'!$G$50=""),"Complete items S1B6 and S1B7",""),IF(BE201&lt;&gt;"",IF(OR('Schedule 1'!$G$15="",'Schedule 1'!$G$16=""),"Complete items S1A4 and S1A5",""),""))</f>
        <v/>
      </c>
      <c r="BE192" s="509"/>
      <c r="BF192" s="509"/>
      <c r="BG192" s="385"/>
      <c r="BH192" s="131"/>
      <c r="BI192" s="509" t="str">
        <f>IF(AND('Schedule 1'!$G$44='Helper 1'!$P$2,BJ201&lt;&gt;""),IF(OR('Schedule 1'!$G$49="",'Schedule 1'!$G$50=""),"Complete items S1B6 and S1B7",""),IF(BJ201&lt;&gt;"",IF(OR('Schedule 1'!$G$15="",'Schedule 1'!$G$16=""),"Complete items S1A4 and S1A5",""),""))</f>
        <v/>
      </c>
      <c r="BJ192" s="509"/>
      <c r="BK192" s="509"/>
      <c r="BL192" s="385"/>
      <c r="BM192" s="131"/>
      <c r="BN192" s="509" t="str">
        <f>IF(AND('Schedule 1'!$G$44='Helper 1'!$P$2,BO201&lt;&gt;""),IF(OR('Schedule 1'!$G$49="",'Schedule 1'!$G$50=""),"Complete items S1B6 and S1B7",""),IF(BO201&lt;&gt;"",IF(OR('Schedule 1'!$G$15="",'Schedule 1'!$G$16=""),"Complete items S1A4 and S1A5",""),""))</f>
        <v/>
      </c>
      <c r="BO192" s="509"/>
      <c r="BP192" s="509"/>
      <c r="BQ192" s="385"/>
      <c r="BR192" s="131"/>
      <c r="BS192" s="509" t="str">
        <f>IF(AND('Schedule 1'!$G$44='Helper 1'!$P$2,BT201&lt;&gt;""),IF(OR('Schedule 1'!$G$49="",'Schedule 1'!$G$50=""),"Complete items S1B6 and S1B7",""),IF(BT201&lt;&gt;"",IF(OR('Schedule 1'!$G$15="",'Schedule 1'!$G$16=""),"Complete items S1A4 and S1A5",""),""))</f>
        <v/>
      </c>
      <c r="BT192" s="509"/>
      <c r="BU192" s="509"/>
      <c r="BV192" s="385"/>
      <c r="BW192" s="131"/>
      <c r="BX192" s="509" t="str">
        <f>IF(AND('Schedule 1'!$G$44='Helper 1'!$P$2,BY201&lt;&gt;""),IF(OR('Schedule 1'!$G$49="",'Schedule 1'!$G$50=""),"Complete items S1B6 and S1B7",""),IF(BY201&lt;&gt;"",IF(OR('Schedule 1'!$G$15="",'Schedule 1'!$G$16=""),"Complete items S1A4 and S1A5",""),""))</f>
        <v/>
      </c>
      <c r="BY192" s="509"/>
      <c r="BZ192" s="509"/>
      <c r="CA192" s="385"/>
      <c r="CB192" s="131"/>
      <c r="CC192" s="509" t="str">
        <f>IF(AND('Schedule 1'!$G$44='Helper 1'!$P$2,CD201&lt;&gt;""),IF(OR('Schedule 1'!$G$49="",'Schedule 1'!$G$50=""),"Complete items S1B6 and S1B7",""),IF(CD201&lt;&gt;"",IF(OR('Schedule 1'!$G$15="",'Schedule 1'!$G$16=""),"Complete items S1A4 and S1A5",""),""))</f>
        <v/>
      </c>
      <c r="CD192" s="509"/>
      <c r="CE192" s="509"/>
      <c r="CF192" s="385"/>
      <c r="CG192" s="131"/>
      <c r="CH192" s="509" t="str">
        <f>IF(AND('Schedule 1'!$G$44='Helper 1'!$P$2,CI201&lt;&gt;""),IF(OR('Schedule 1'!$G$49="",'Schedule 1'!$G$50=""),"Complete items S1B6 and S1B7",""),IF(CI201&lt;&gt;"",IF(OR('Schedule 1'!$G$15="",'Schedule 1'!$G$16=""),"Complete items S1A4 and S1A5",""),""))</f>
        <v/>
      </c>
      <c r="CI192" s="509"/>
      <c r="CJ192" s="509"/>
      <c r="CK192" s="385"/>
      <c r="CL192" s="131"/>
      <c r="CM192" s="509" t="str">
        <f>IF(AND('Schedule 1'!$G$44='Helper 1'!$P$2,CN201&lt;&gt;""),IF(OR('Schedule 1'!$G$49="",'Schedule 1'!$G$50=""),"Complete items S1B6 and S1B7",""),IF(CN201&lt;&gt;"",IF(OR('Schedule 1'!$G$15="",'Schedule 1'!$G$16=""),"Complete items S1A4 and S1A5",""),""))</f>
        <v/>
      </c>
      <c r="CN192" s="509"/>
      <c r="CO192" s="509"/>
      <c r="CP192" s="385"/>
      <c r="CQ192" s="131"/>
      <c r="CR192" s="509" t="str">
        <f>IF(AND('Schedule 1'!$G$44='Helper 1'!$P$2,CS201&lt;&gt;""),IF(OR('Schedule 1'!$G$49="",'Schedule 1'!$G$50=""),"Complete items S1B6 and S1B7",""),IF(CS201&lt;&gt;"",IF(OR('Schedule 1'!$G$15="",'Schedule 1'!$G$16=""),"Complete items S1A4 and S1A5",""),""))</f>
        <v/>
      </c>
      <c r="CS192" s="509"/>
      <c r="CT192" s="509"/>
      <c r="CU192" s="385"/>
      <c r="CV192" s="131"/>
      <c r="CW192" s="509" t="str">
        <f>IF(AND('Schedule 1'!$G$44='Helper 1'!$P$2,CX201&lt;&gt;""),IF(OR('Schedule 1'!$G$49="",'Schedule 1'!$G$50=""),"Complete items S1B6 and S1B7",""),IF(CX201&lt;&gt;"",IF(OR('Schedule 1'!$G$15="",'Schedule 1'!$G$16=""),"Complete items S1A4 and S1A5",""),""))</f>
        <v/>
      </c>
      <c r="CX192" s="509"/>
      <c r="CY192" s="509"/>
      <c r="CZ192" s="385"/>
      <c r="DA192" s="131"/>
      <c r="DB192" s="509" t="str">
        <f>IF(AND('Schedule 1'!$G$44='Helper 1'!$P$2,DC201&lt;&gt;""),IF(OR('Schedule 1'!$G$49="",'Schedule 1'!$G$50=""),"Complete items S1B6 and S1B7",""),IF(DC201&lt;&gt;"",IF(OR('Schedule 1'!$G$15="",'Schedule 1'!$G$16=""),"Complete items S1A4 and S1A5",""),""))</f>
        <v/>
      </c>
      <c r="DC192" s="509"/>
      <c r="DD192" s="509"/>
      <c r="DE192" s="385"/>
      <c r="DF192" s="131"/>
      <c r="DG192" s="509" t="str">
        <f>IF(AND('Schedule 1'!$G$44='Helper 1'!$P$2,DH201&lt;&gt;""),IF(OR('Schedule 1'!$G$49="",'Schedule 1'!$G$50=""),"Complete items S1B6 and S1B7",""),IF(DH201&lt;&gt;"",IF(OR('Schedule 1'!$G$15="",'Schedule 1'!$G$16=""),"Complete items S1A4 and S1A5",""),""))</f>
        <v/>
      </c>
      <c r="DH192" s="509"/>
      <c r="DI192" s="509"/>
      <c r="DJ192" s="385"/>
      <c r="DK192" s="131"/>
      <c r="DL192" s="509" t="str">
        <f>IF(AND('Schedule 1'!$G$44='Helper 1'!$P$2,DM201&lt;&gt;""),IF(OR('Schedule 1'!$G$49="",'Schedule 1'!$G$50=""),"Complete items S1B6 and S1B7",""),IF(DM201&lt;&gt;"",IF(OR('Schedule 1'!$G$15="",'Schedule 1'!$G$16=""),"Complete items S1A4 and S1A5",""),""))</f>
        <v/>
      </c>
      <c r="DM192" s="509"/>
      <c r="DN192" s="509"/>
      <c r="DO192" s="385"/>
      <c r="DP192" s="131"/>
      <c r="DQ192" s="509" t="str">
        <f>IF(AND('Schedule 1'!$G$44='Helper 1'!$P$2,DR201&lt;&gt;""),IF(OR('Schedule 1'!$G$49="",'Schedule 1'!$G$50=""),"Complete items S1B6 and S1B7",""),IF(DR201&lt;&gt;"",IF(OR('Schedule 1'!$G$15="",'Schedule 1'!$G$16=""),"Complete items S1A4 and S1A5",""),""))</f>
        <v/>
      </c>
      <c r="DR192" s="509"/>
      <c r="DS192" s="509"/>
      <c r="DT192" s="385"/>
      <c r="DU192" s="131"/>
      <c r="DV192" s="509" t="str">
        <f>IF(AND('Schedule 1'!$G$44='Helper 1'!$P$2,DW201&lt;&gt;""),IF(OR('Schedule 1'!$G$49="",'Schedule 1'!$G$50=""),"Complete items S1B6 and S1B7",""),IF(DW201&lt;&gt;"",IF(OR('Schedule 1'!$G$15="",'Schedule 1'!$G$16=""),"Complete items S1A4 and S1A5",""),""))</f>
        <v/>
      </c>
      <c r="DW192" s="509"/>
      <c r="DX192" s="509"/>
      <c r="DY192" s="385"/>
      <c r="DZ192" s="131"/>
      <c r="EA192" s="509" t="str">
        <f>IF(AND('Schedule 1'!$G$44='Helper 1'!$P$2,EB201&lt;&gt;""),IF(OR('Schedule 1'!$G$49="",'Schedule 1'!$G$50=""),"Complete items S1B6 and S1B7",""),IF(EB201&lt;&gt;"",IF(OR('Schedule 1'!$G$15="",'Schedule 1'!$G$16=""),"Complete items S1A4 and S1A5",""),""))</f>
        <v/>
      </c>
      <c r="EB192" s="509"/>
      <c r="EC192" s="509"/>
      <c r="ED192" s="385"/>
      <c r="EE192" s="131"/>
      <c r="EF192" s="509" t="str">
        <f>IF(AND('Schedule 1'!$G$44='Helper 1'!$P$2,EG201&lt;&gt;""),IF(OR('Schedule 1'!$G$49="",'Schedule 1'!$G$50=""),"Complete items S1B6 and S1B7",""),IF(EG201&lt;&gt;"",IF(OR('Schedule 1'!$G$15="",'Schedule 1'!$G$16=""),"Complete items S1A4 and S1A5",""),""))</f>
        <v/>
      </c>
      <c r="EG192" s="509"/>
      <c r="EH192" s="509"/>
      <c r="EI192" s="385"/>
      <c r="EJ192" s="131"/>
      <c r="EK192" s="509" t="str">
        <f>IF(AND('Schedule 1'!$G$44='Helper 1'!$P$2,EL201&lt;&gt;""),IF(OR('Schedule 1'!$G$49="",'Schedule 1'!$G$50=""),"Complete items S1B6 and S1B7",""),IF(EL201&lt;&gt;"",IF(OR('Schedule 1'!$G$15="",'Schedule 1'!$G$16=""),"Complete items S1A4 and S1A5",""),""))</f>
        <v/>
      </c>
      <c r="EL192" s="509"/>
      <c r="EM192" s="509"/>
      <c r="EN192" s="385"/>
      <c r="EO192" s="131"/>
      <c r="EP192" s="509" t="str">
        <f>IF(AND('Schedule 1'!$G$44='Helper 1'!$P$2,EQ201&lt;&gt;""),IF(OR('Schedule 1'!$G$49="",'Schedule 1'!$G$50=""),"Complete items S1B6 and S1B7",""),IF(EQ201&lt;&gt;"",IF(OR('Schedule 1'!$G$15="",'Schedule 1'!$G$16=""),"Complete items S1A4 and S1A5",""),""))</f>
        <v/>
      </c>
      <c r="EQ192" s="509"/>
      <c r="ER192" s="509"/>
      <c r="ES192" s="385"/>
      <c r="ET192" s="131"/>
      <c r="EU192" s="509" t="str">
        <f>IF(AND('Schedule 1'!$G$44='Helper 1'!$P$2,EV201&lt;&gt;""),IF(OR('Schedule 1'!$G$49="",'Schedule 1'!$G$50=""),"Complete items S1B6 and S1B7",""),IF(EV201&lt;&gt;"",IF(OR('Schedule 1'!$G$15="",'Schedule 1'!$G$16=""),"Complete items S1A4 and S1A5",""),""))</f>
        <v/>
      </c>
      <c r="EV192" s="509"/>
      <c r="EW192" s="509"/>
      <c r="EX192" s="385"/>
      <c r="EY192" s="131"/>
      <c r="EZ192" s="509" t="str">
        <f>IF(AND('Schedule 1'!$G$44='Helper 1'!$P$2,FA201&lt;&gt;""),IF(OR('Schedule 1'!$G$49="",'Schedule 1'!$G$50=""),"Complete items S1B6 and S1B7",""),IF(FA201&lt;&gt;"",IF(OR('Schedule 1'!$G$15="",'Schedule 1'!$G$16=""),"Complete items S1A4 and S1A5",""),""))</f>
        <v/>
      </c>
      <c r="FA192" s="509"/>
      <c r="FB192" s="509"/>
      <c r="FC192" s="385"/>
      <c r="FD192" s="131"/>
      <c r="FE192" s="509" t="str">
        <f>IF(AND('Schedule 1'!$G$44='Helper 1'!$P$2,FF201&lt;&gt;""),IF(OR('Schedule 1'!$G$49="",'Schedule 1'!$G$50=""),"Complete items S1B6 and S1B7",""),IF(FF201&lt;&gt;"",IF(OR('Schedule 1'!$G$15="",'Schedule 1'!$G$16=""),"Complete items S1A4 and S1A5",""),""))</f>
        <v/>
      </c>
      <c r="FF192" s="509"/>
      <c r="FG192" s="509"/>
      <c r="FH192" s="385"/>
      <c r="FI192" s="131"/>
      <c r="FJ192" s="509" t="str">
        <f>IF(AND('Schedule 1'!$G$44='Helper 1'!$P$2,FK201&lt;&gt;""),IF(OR('Schedule 1'!$G$49="",'Schedule 1'!$G$50=""),"Complete items S1B6 and S1B7",""),IF(FK201&lt;&gt;"",IF(OR('Schedule 1'!$G$15="",'Schedule 1'!$G$16=""),"Complete items S1A4 and S1A5",""),""))</f>
        <v/>
      </c>
      <c r="FK192" s="509"/>
      <c r="FL192" s="509"/>
      <c r="FM192" s="385"/>
      <c r="FN192" s="131"/>
      <c r="FO192" s="509" t="str">
        <f>IF(AND('Schedule 1'!$G$44='Helper 1'!$P$2,FP201&lt;&gt;""),IF(OR('Schedule 1'!$G$49="",'Schedule 1'!$G$50=""),"Complete items S1B6 and S1B7",""),IF(FP201&lt;&gt;"",IF(OR('Schedule 1'!$G$15="",'Schedule 1'!$G$16=""),"Complete items S1A4 and S1A5",""),""))</f>
        <v/>
      </c>
      <c r="FP192" s="509"/>
      <c r="FQ192" s="509"/>
      <c r="FR192" s="385"/>
      <c r="FS192" s="131"/>
      <c r="FT192" s="509" t="str">
        <f>IF(AND('Schedule 1'!$G$44='Helper 1'!$P$2,FU201&lt;&gt;""),IF(OR('Schedule 1'!$G$49="",'Schedule 1'!$G$50=""),"Complete items S1B6 and S1B7",""),IF(FU201&lt;&gt;"",IF(OR('Schedule 1'!$G$15="",'Schedule 1'!$G$16=""),"Complete items S1A4 and S1A5",""),""))</f>
        <v/>
      </c>
      <c r="FU192" s="509"/>
      <c r="FV192" s="509"/>
      <c r="FW192" s="385"/>
      <c r="FX192" s="131"/>
      <c r="FY192" s="509" t="str">
        <f>IF(AND('Schedule 1'!$G$44='Helper 1'!$P$2,FZ201&lt;&gt;""),IF(OR('Schedule 1'!$G$49="",'Schedule 1'!$G$50=""),"Complete items S1B6 and S1B7",""),IF(FZ201&lt;&gt;"",IF(OR('Schedule 1'!$G$15="",'Schedule 1'!$G$16=""),"Complete items S1A4 and S1A5",""),""))</f>
        <v/>
      </c>
      <c r="FZ192" s="509"/>
      <c r="GA192" s="509"/>
      <c r="GB192" s="385"/>
      <c r="GC192" s="131"/>
      <c r="GD192" s="509" t="str">
        <f>IF(AND('Schedule 1'!$G$44='Helper 1'!$P$2,GE201&lt;&gt;""),IF(OR('Schedule 1'!$G$49="",'Schedule 1'!$G$50=""),"Complete items S1B6 and S1B7",""),IF(GE201&lt;&gt;"",IF(OR('Schedule 1'!$G$15="",'Schedule 1'!$G$16=""),"Complete items S1A4 and S1A5",""),""))</f>
        <v/>
      </c>
      <c r="GE192" s="509"/>
      <c r="GF192" s="509"/>
      <c r="GG192" s="385"/>
      <c r="GH192" s="131"/>
      <c r="GI192" s="509" t="str">
        <f>IF(AND('Schedule 1'!$G$44='Helper 1'!$P$2,GJ201&lt;&gt;""),IF(OR('Schedule 1'!$G$49="",'Schedule 1'!$G$50=""),"Complete items S1B6 and S1B7",""),IF(GJ201&lt;&gt;"",IF(OR('Schedule 1'!$G$15="",'Schedule 1'!$G$16=""),"Complete items S1A4 and S1A5",""),""))</f>
        <v/>
      </c>
      <c r="GJ192" s="509"/>
      <c r="GK192" s="509"/>
      <c r="GL192" s="385"/>
      <c r="GM192" s="131"/>
      <c r="GN192" s="509" t="str">
        <f>IF(AND('Schedule 1'!$G$44='Helper 1'!$P$2,GO201&lt;&gt;""),IF(OR('Schedule 1'!$G$49="",'Schedule 1'!$G$50=""),"Complete items S1B6 and S1B7",""),IF(GO201&lt;&gt;"",IF(OR('Schedule 1'!$G$15="",'Schedule 1'!$G$16=""),"Complete items S1A4 and S1A5",""),""))</f>
        <v/>
      </c>
      <c r="GO192" s="509"/>
      <c r="GP192" s="509"/>
      <c r="GQ192" s="385"/>
      <c r="GR192" s="131"/>
      <c r="GS192" s="509" t="str">
        <f>IF(AND('Schedule 1'!$G$44='Helper 1'!$P$2,GT201&lt;&gt;""),IF(OR('Schedule 1'!$G$49="",'Schedule 1'!$G$50=""),"Complete items S1B6 and S1B7",""),IF(GT201&lt;&gt;"",IF(OR('Schedule 1'!$G$15="",'Schedule 1'!$G$16=""),"Complete items S1A4 and S1A5",""),""))</f>
        <v/>
      </c>
      <c r="GT192" s="509"/>
      <c r="GU192" s="509"/>
      <c r="GV192" s="385"/>
      <c r="GW192" s="131"/>
      <c r="GX192" s="509" t="str">
        <f>IF(AND('Schedule 1'!$G$44='Helper 1'!$P$2,GY201&lt;&gt;""),IF(OR('Schedule 1'!$G$49="",'Schedule 1'!$G$50=""),"Complete items S1B6 and S1B7",""),IF(GY201&lt;&gt;"",IF(OR('Schedule 1'!$G$15="",'Schedule 1'!$G$16=""),"Complete items S1A4 and S1A5",""),""))</f>
        <v/>
      </c>
      <c r="GY192" s="509"/>
      <c r="GZ192" s="509"/>
      <c r="HA192" s="385"/>
      <c r="HB192" s="131"/>
      <c r="HC192" s="509" t="str">
        <f>IF(AND('Schedule 1'!$G$44='Helper 1'!$P$2,HD201&lt;&gt;""),IF(OR('Schedule 1'!$G$49="",'Schedule 1'!$G$50=""),"Complete items S1B6 and S1B7",""),IF(HD201&lt;&gt;"",IF(OR('Schedule 1'!$G$15="",'Schedule 1'!$G$16=""),"Complete items S1A4 and S1A5",""),""))</f>
        <v/>
      </c>
      <c r="HD192" s="509"/>
      <c r="HE192" s="509"/>
      <c r="HF192" s="385"/>
      <c r="HG192" s="131"/>
      <c r="HH192" s="509" t="str">
        <f>IF(AND('Schedule 1'!$G$44='Helper 1'!$P$2,HI201&lt;&gt;""),IF(OR('Schedule 1'!$G$49="",'Schedule 1'!$G$50=""),"Complete items S1B6 and S1B7",""),IF(HI201&lt;&gt;"",IF(OR('Schedule 1'!$G$15="",'Schedule 1'!$G$16=""),"Complete items S1A4 and S1A5",""),""))</f>
        <v/>
      </c>
      <c r="HI192" s="509"/>
      <c r="HJ192" s="509"/>
      <c r="HK192" s="385"/>
      <c r="HL192" s="131"/>
      <c r="HM192" s="509" t="str">
        <f>IF(AND('Schedule 1'!$G$44='Helper 1'!$P$2,HN201&lt;&gt;""),IF(OR('Schedule 1'!$G$49="",'Schedule 1'!$G$50=""),"Complete items S1B6 and S1B7",""),IF(HN201&lt;&gt;"",IF(OR('Schedule 1'!$G$15="",'Schedule 1'!$G$16=""),"Complete items S1A4 and S1A5",""),""))</f>
        <v/>
      </c>
      <c r="HN192" s="509"/>
      <c r="HO192" s="509"/>
      <c r="HP192" s="385"/>
      <c r="HQ192" s="131"/>
      <c r="HR192" s="509" t="str">
        <f>IF(AND('Schedule 1'!$G$44='Helper 1'!$P$2,HS201&lt;&gt;""),IF(OR('Schedule 1'!$G$49="",'Schedule 1'!$G$50=""),"Complete items S1B6 and S1B7",""),IF(HS201&lt;&gt;"",IF(OR('Schedule 1'!$G$15="",'Schedule 1'!$G$16=""),"Complete items S1A4 and S1A5",""),""))</f>
        <v/>
      </c>
      <c r="HS192" s="509"/>
      <c r="HT192" s="509"/>
      <c r="HU192" s="385"/>
      <c r="HV192" s="131"/>
      <c r="HW192" s="509" t="str">
        <f>IF(AND('Schedule 1'!$G$44='Helper 1'!$P$2,HX201&lt;&gt;""),IF(OR('Schedule 1'!$G$49="",'Schedule 1'!$G$50=""),"Complete items S1B6 and S1B7",""),IF(HX201&lt;&gt;"",IF(OR('Schedule 1'!$G$15="",'Schedule 1'!$G$16=""),"Complete items S1A4 and S1A5",""),""))</f>
        <v/>
      </c>
      <c r="HX192" s="509"/>
      <c r="HY192" s="509"/>
      <c r="HZ192" s="385"/>
      <c r="IA192" s="131"/>
      <c r="IB192" s="509" t="str">
        <f>IF(AND('Schedule 1'!$G$44='Helper 1'!$P$2,IC201&lt;&gt;""),IF(OR('Schedule 1'!$G$49="",'Schedule 1'!$G$50=""),"Complete items S1B6 and S1B7",""),IF(IC201&lt;&gt;"",IF(OR('Schedule 1'!$G$15="",'Schedule 1'!$G$16=""),"Complete items S1A4 and S1A5",""),""))</f>
        <v/>
      </c>
      <c r="IC192" s="509"/>
      <c r="ID192" s="509"/>
      <c r="IE192" s="385"/>
      <c r="IF192" s="131"/>
      <c r="IG192" s="509" t="str">
        <f>IF(AND('Schedule 1'!$G$44='Helper 1'!$P$2,IH201&lt;&gt;""),IF(OR('Schedule 1'!$G$49="",'Schedule 1'!$G$50=""),"Complete items S1B6 and S1B7",""),IF(IH201&lt;&gt;"",IF(OR('Schedule 1'!$G$15="",'Schedule 1'!$G$16=""),"Complete items S1A4 and S1A5",""),""))</f>
        <v/>
      </c>
      <c r="IH192" s="509"/>
      <c r="II192" s="509"/>
      <c r="IJ192" s="385"/>
      <c r="IK192" s="131"/>
      <c r="IL192" s="509" t="str">
        <f>IF(AND('Schedule 1'!$G$44='Helper 1'!$P$2,IM201&lt;&gt;""),IF(OR('Schedule 1'!$G$49="",'Schedule 1'!$G$50=""),"Complete items S1B6 and S1B7",""),IF(IM201&lt;&gt;"",IF(OR('Schedule 1'!$G$15="",'Schedule 1'!$G$16=""),"Complete items S1A4 and S1A5",""),""))</f>
        <v/>
      </c>
      <c r="IM192" s="509"/>
      <c r="IN192" s="509"/>
      <c r="IO192" s="385"/>
      <c r="IP192" s="131"/>
      <c r="IQ192" s="509" t="str">
        <f>IF(AND('Schedule 1'!$G$44='Helper 1'!$P$2,IR201&lt;&gt;""),IF(OR('Schedule 1'!$G$49="",'Schedule 1'!$G$50=""),"Complete items S1B6 and S1B7",""),IF(IR201&lt;&gt;"",IF(OR('Schedule 1'!$G$15="",'Schedule 1'!$G$16=""),"Complete items S1A4 and S1A5",""),""))</f>
        <v/>
      </c>
      <c r="IR192" s="509"/>
      <c r="IS192" s="509"/>
      <c r="IT192" s="385"/>
      <c r="IU192" s="131"/>
      <c r="IV192" s="509" t="str">
        <f>IF(AND('Schedule 1'!$G$44='Helper 1'!$P$2,IW201&lt;&gt;""),IF(OR('Schedule 1'!$G$49="",'Schedule 1'!$G$50=""),"Complete items S1B6 and S1B7",""),IF(IW201&lt;&gt;"",IF(OR('Schedule 1'!$G$15="",'Schedule 1'!$G$16=""),"Complete items S1A4 and S1A5",""),""))</f>
        <v/>
      </c>
      <c r="IW192" s="509"/>
      <c r="IX192" s="509"/>
      <c r="IY192" s="386"/>
      <c r="IZ192" s="405"/>
      <c r="JA192" s="378"/>
      <c r="JB192" s="256"/>
      <c r="JC192" s="256"/>
    </row>
    <row r="193" spans="1:263" s="3" customFormat="1" x14ac:dyDescent="0.35">
      <c r="A193" s="198"/>
      <c r="B193" s="359"/>
      <c r="C193" s="45" t="s">
        <v>939</v>
      </c>
      <c r="D193" s="105" t="s">
        <v>894</v>
      </c>
      <c r="E193" s="102"/>
      <c r="F193" s="289"/>
      <c r="G193" s="148"/>
      <c r="H193" s="150"/>
      <c r="I193" s="202"/>
      <c r="J193" s="324"/>
      <c r="K193" s="131"/>
      <c r="L193" s="131" t="str">
        <f>IF(OR(K184="",K192&lt;&gt;""),"",IF(AND('Schedule 1'!$G$44='Helper 1'!$P$2),IF(AND('Schedule 1'!$G$49&lt;&gt;"",'Schedule 1'!$G$50&lt;&gt;""),'Schedule 1'!$G$50-'Schedule 1'!$G$49+1,""),IF(AND('Schedule 1'!$G$15&lt;&gt;"",'Schedule 1'!$G$16&lt;&gt;""),'Schedule 1'!$G$16-'Schedule 1'!$G$15+1,"")))</f>
        <v/>
      </c>
      <c r="M193" s="385"/>
      <c r="N193" s="385"/>
      <c r="O193" s="131"/>
      <c r="P193" s="131"/>
      <c r="Q193" s="131" t="str">
        <f>IF(OR(P184="",P192&lt;&gt;""),"",IF(AND('Schedule 1'!$G$44='Helper 1'!$P$2),IF(AND('Schedule 1'!$G$49&lt;&gt;"",'Schedule 1'!$G$50&lt;&gt;""),'Schedule 1'!$G$50-'Schedule 1'!$G$49+1,""),IF(AND('Schedule 1'!$G$15&lt;&gt;"",'Schedule 1'!$G$16&lt;&gt;""),'Schedule 1'!$G$16-'Schedule 1'!$G$15+1,"")))</f>
        <v/>
      </c>
      <c r="R193" s="385"/>
      <c r="S193" s="385"/>
      <c r="T193" s="131"/>
      <c r="U193" s="131"/>
      <c r="V193" s="131" t="str">
        <f>IF(OR(U184="",U192&lt;&gt;""),"",IF(AND('Schedule 1'!$G$44='Helper 1'!$P$2),IF(AND('Schedule 1'!$G$49&lt;&gt;"",'Schedule 1'!$G$50&lt;&gt;""),'Schedule 1'!$G$50-'Schedule 1'!$G$49+1,""),IF(AND('Schedule 1'!$G$15&lt;&gt;"",'Schedule 1'!$G$16&lt;&gt;""),'Schedule 1'!$G$16-'Schedule 1'!$G$15+1,"")))</f>
        <v/>
      </c>
      <c r="W193" s="385"/>
      <c r="X193" s="385"/>
      <c r="Y193" s="131"/>
      <c r="Z193" s="131"/>
      <c r="AA193" s="131" t="str">
        <f>IF(OR(Z184="",Z192&lt;&gt;""),"",IF(AND('Schedule 1'!$G$44='Helper 1'!$P$2),IF(AND('Schedule 1'!$G$49&lt;&gt;"",'Schedule 1'!$G$50&lt;&gt;""),'Schedule 1'!$G$50-'Schedule 1'!$G$49+1,""),IF(AND('Schedule 1'!$G$15&lt;&gt;"",'Schedule 1'!$G$16&lt;&gt;""),'Schedule 1'!$G$16-'Schedule 1'!$G$15+1,"")))</f>
        <v/>
      </c>
      <c r="AB193" s="385"/>
      <c r="AC193" s="385"/>
      <c r="AD193" s="131"/>
      <c r="AE193" s="131"/>
      <c r="AF193" s="131" t="str">
        <f>IF(OR(AE184="",AE192&lt;&gt;""),"",IF(AND('Schedule 1'!$G$44='Helper 1'!$P$2),IF(AND('Schedule 1'!$G$49&lt;&gt;"",'Schedule 1'!$G$50&lt;&gt;""),'Schedule 1'!$G$50-'Schedule 1'!$G$49+1,""),IF(AND('Schedule 1'!$G$15&lt;&gt;"",'Schedule 1'!$G$16&lt;&gt;""),'Schedule 1'!$G$16-'Schedule 1'!$G$15+1,"")))</f>
        <v/>
      </c>
      <c r="AG193" s="385"/>
      <c r="AH193" s="385"/>
      <c r="AI193" s="131"/>
      <c r="AJ193" s="131"/>
      <c r="AK193" s="131" t="str">
        <f>IF(OR(AJ184="",AJ192&lt;&gt;""),"",IF(AND('Schedule 1'!$G$44='Helper 1'!$P$2),IF(AND('Schedule 1'!$G$49&lt;&gt;"",'Schedule 1'!$G$50&lt;&gt;""),'Schedule 1'!$G$50-'Schedule 1'!$G$49+1,""),IF(AND('Schedule 1'!$G$15&lt;&gt;"",'Schedule 1'!$G$16&lt;&gt;""),'Schedule 1'!$G$16-'Schedule 1'!$G$15+1,"")))</f>
        <v/>
      </c>
      <c r="AL193" s="385"/>
      <c r="AM193" s="385"/>
      <c r="AN193" s="131"/>
      <c r="AO193" s="131"/>
      <c r="AP193" s="131" t="str">
        <f>IF(OR(AO184="",AO192&lt;&gt;""),"",IF(AND('Schedule 1'!$G$44='Helper 1'!$P$2),IF(AND('Schedule 1'!$G$49&lt;&gt;"",'Schedule 1'!$G$50&lt;&gt;""),'Schedule 1'!$G$50-'Schedule 1'!$G$49+1,""),IF(AND('Schedule 1'!$G$15&lt;&gt;"",'Schedule 1'!$G$16&lt;&gt;""),'Schedule 1'!$G$16-'Schedule 1'!$G$15+1,"")))</f>
        <v/>
      </c>
      <c r="AQ193" s="385"/>
      <c r="AR193" s="385"/>
      <c r="AS193" s="131"/>
      <c r="AT193" s="131"/>
      <c r="AU193" s="131" t="str">
        <f>IF(OR(AT184="",AT192&lt;&gt;""),"",IF(AND('Schedule 1'!$G$44='Helper 1'!$P$2),IF(AND('Schedule 1'!$G$49&lt;&gt;"",'Schedule 1'!$G$50&lt;&gt;""),'Schedule 1'!$G$50-'Schedule 1'!$G$49+1,""),IF(AND('Schedule 1'!$G$15&lt;&gt;"",'Schedule 1'!$G$16&lt;&gt;""),'Schedule 1'!$G$16-'Schedule 1'!$G$15+1,"")))</f>
        <v/>
      </c>
      <c r="AV193" s="385"/>
      <c r="AW193" s="385"/>
      <c r="AX193" s="131"/>
      <c r="AY193" s="131"/>
      <c r="AZ193" s="131" t="str">
        <f>IF(OR(AY184="",AY192&lt;&gt;""),"",IF(AND('Schedule 1'!$G$44='Helper 1'!$P$2),IF(AND('Schedule 1'!$G$49&lt;&gt;"",'Schedule 1'!$G$50&lt;&gt;""),'Schedule 1'!$G$50-'Schedule 1'!$G$49+1,""),IF(AND('Schedule 1'!$G$15&lt;&gt;"",'Schedule 1'!$G$16&lt;&gt;""),'Schedule 1'!$G$16-'Schedule 1'!$G$15+1,"")))</f>
        <v/>
      </c>
      <c r="BA193" s="385"/>
      <c r="BB193" s="385"/>
      <c r="BC193" s="131"/>
      <c r="BD193" s="131"/>
      <c r="BE193" s="131" t="str">
        <f>IF(OR(BD184="",BD192&lt;&gt;""),"",IF(AND('Schedule 1'!$G$44='Helper 1'!$P$2),IF(AND('Schedule 1'!$G$49&lt;&gt;"",'Schedule 1'!$G$50&lt;&gt;""),'Schedule 1'!$G$50-'Schedule 1'!$G$49+1,""),IF(AND('Schedule 1'!$G$15&lt;&gt;"",'Schedule 1'!$G$16&lt;&gt;""),'Schedule 1'!$G$16-'Schedule 1'!$G$15+1,"")))</f>
        <v/>
      </c>
      <c r="BF193" s="385"/>
      <c r="BG193" s="385"/>
      <c r="BH193" s="131"/>
      <c r="BI193" s="131"/>
      <c r="BJ193" s="131" t="str">
        <f>IF(OR(BI184="",BI192&lt;&gt;""),"",IF(AND('Schedule 1'!$G$44='Helper 1'!$P$2),IF(AND('Schedule 1'!$G$49&lt;&gt;"",'Schedule 1'!$G$50&lt;&gt;""),'Schedule 1'!$G$50-'Schedule 1'!$G$49+1,""),IF(AND('Schedule 1'!$G$15&lt;&gt;"",'Schedule 1'!$G$16&lt;&gt;""),'Schedule 1'!$G$16-'Schedule 1'!$G$15+1,"")))</f>
        <v/>
      </c>
      <c r="BK193" s="385"/>
      <c r="BL193" s="385"/>
      <c r="BM193" s="131"/>
      <c r="BN193" s="131"/>
      <c r="BO193" s="131" t="str">
        <f>IF(OR(BN184="",BN192&lt;&gt;""),"",IF(AND('Schedule 1'!$G$44='Helper 1'!$P$2),IF(AND('Schedule 1'!$G$49&lt;&gt;"",'Schedule 1'!$G$50&lt;&gt;""),'Schedule 1'!$G$50-'Schedule 1'!$G$49+1,""),IF(AND('Schedule 1'!$G$15&lt;&gt;"",'Schedule 1'!$G$16&lt;&gt;""),'Schedule 1'!$G$16-'Schedule 1'!$G$15+1,"")))</f>
        <v/>
      </c>
      <c r="BP193" s="385"/>
      <c r="BQ193" s="385"/>
      <c r="BR193" s="131"/>
      <c r="BS193" s="131"/>
      <c r="BT193" s="131" t="str">
        <f>IF(OR(BS184="",BS192&lt;&gt;""),"",IF(AND('Schedule 1'!$G$44='Helper 1'!$P$2),IF(AND('Schedule 1'!$G$49&lt;&gt;"",'Schedule 1'!$G$50&lt;&gt;""),'Schedule 1'!$G$50-'Schedule 1'!$G$49+1,""),IF(AND('Schedule 1'!$G$15&lt;&gt;"",'Schedule 1'!$G$16&lt;&gt;""),'Schedule 1'!$G$16-'Schedule 1'!$G$15+1,"")))</f>
        <v/>
      </c>
      <c r="BU193" s="385"/>
      <c r="BV193" s="385"/>
      <c r="BW193" s="131"/>
      <c r="BX193" s="131"/>
      <c r="BY193" s="131" t="str">
        <f>IF(OR(BX184="",BX192&lt;&gt;""),"",IF(AND('Schedule 1'!$G$44='Helper 1'!$P$2),IF(AND('Schedule 1'!$G$49&lt;&gt;"",'Schedule 1'!$G$50&lt;&gt;""),'Schedule 1'!$G$50-'Schedule 1'!$G$49+1,""),IF(AND('Schedule 1'!$G$15&lt;&gt;"",'Schedule 1'!$G$16&lt;&gt;""),'Schedule 1'!$G$16-'Schedule 1'!$G$15+1,"")))</f>
        <v/>
      </c>
      <c r="BZ193" s="385"/>
      <c r="CA193" s="385"/>
      <c r="CB193" s="131"/>
      <c r="CC193" s="131"/>
      <c r="CD193" s="131" t="str">
        <f>IF(OR(CC184="",CC192&lt;&gt;""),"",IF(AND('Schedule 1'!$G$44='Helper 1'!$P$2),IF(AND('Schedule 1'!$G$49&lt;&gt;"",'Schedule 1'!$G$50&lt;&gt;""),'Schedule 1'!$G$50-'Schedule 1'!$G$49+1,""),IF(AND('Schedule 1'!$G$15&lt;&gt;"",'Schedule 1'!$G$16&lt;&gt;""),'Schedule 1'!$G$16-'Schedule 1'!$G$15+1,"")))</f>
        <v/>
      </c>
      <c r="CE193" s="385"/>
      <c r="CF193" s="385"/>
      <c r="CG193" s="131"/>
      <c r="CH193" s="131"/>
      <c r="CI193" s="131" t="str">
        <f>IF(OR(CH184="",CH192&lt;&gt;""),"",IF(AND('Schedule 1'!$G$44='Helper 1'!$P$2),IF(AND('Schedule 1'!$G$49&lt;&gt;"",'Schedule 1'!$G$50&lt;&gt;""),'Schedule 1'!$G$50-'Schedule 1'!$G$49+1,""),IF(AND('Schedule 1'!$G$15&lt;&gt;"",'Schedule 1'!$G$16&lt;&gt;""),'Schedule 1'!$G$16-'Schedule 1'!$G$15+1,"")))</f>
        <v/>
      </c>
      <c r="CJ193" s="385"/>
      <c r="CK193" s="385"/>
      <c r="CL193" s="131"/>
      <c r="CM193" s="131"/>
      <c r="CN193" s="131" t="str">
        <f>IF(OR(CM184="",CM192&lt;&gt;""),"",IF(AND('Schedule 1'!$G$44='Helper 1'!$P$2),IF(AND('Schedule 1'!$G$49&lt;&gt;"",'Schedule 1'!$G$50&lt;&gt;""),'Schedule 1'!$G$50-'Schedule 1'!$G$49+1,""),IF(AND('Schedule 1'!$G$15&lt;&gt;"",'Schedule 1'!$G$16&lt;&gt;""),'Schedule 1'!$G$16-'Schedule 1'!$G$15+1,"")))</f>
        <v/>
      </c>
      <c r="CO193" s="385"/>
      <c r="CP193" s="385"/>
      <c r="CQ193" s="131"/>
      <c r="CR193" s="131"/>
      <c r="CS193" s="131" t="str">
        <f>IF(OR(CR184="",CR192&lt;&gt;""),"",IF(AND('Schedule 1'!$G$44='Helper 1'!$P$2),IF(AND('Schedule 1'!$G$49&lt;&gt;"",'Schedule 1'!$G$50&lt;&gt;""),'Schedule 1'!$G$50-'Schedule 1'!$G$49+1,""),IF(AND('Schedule 1'!$G$15&lt;&gt;"",'Schedule 1'!$G$16&lt;&gt;""),'Schedule 1'!$G$16-'Schedule 1'!$G$15+1,"")))</f>
        <v/>
      </c>
      <c r="CT193" s="385"/>
      <c r="CU193" s="385"/>
      <c r="CV193" s="131"/>
      <c r="CW193" s="131"/>
      <c r="CX193" s="131" t="str">
        <f>IF(OR(CW184="",CW192&lt;&gt;""),"",IF(AND('Schedule 1'!$G$44='Helper 1'!$P$2),IF(AND('Schedule 1'!$G$49&lt;&gt;"",'Schedule 1'!$G$50&lt;&gt;""),'Schedule 1'!$G$50-'Schedule 1'!$G$49+1,""),IF(AND('Schedule 1'!$G$15&lt;&gt;"",'Schedule 1'!$G$16&lt;&gt;""),'Schedule 1'!$G$16-'Schedule 1'!$G$15+1,"")))</f>
        <v/>
      </c>
      <c r="CY193" s="385"/>
      <c r="CZ193" s="385"/>
      <c r="DA193" s="131"/>
      <c r="DB193" s="131"/>
      <c r="DC193" s="131" t="str">
        <f>IF(OR(DB184="",DB192&lt;&gt;""),"",IF(AND('Schedule 1'!$G$44='Helper 1'!$P$2),IF(AND('Schedule 1'!$G$49&lt;&gt;"",'Schedule 1'!$G$50&lt;&gt;""),'Schedule 1'!$G$50-'Schedule 1'!$G$49+1,""),IF(AND('Schedule 1'!$G$15&lt;&gt;"",'Schedule 1'!$G$16&lt;&gt;""),'Schedule 1'!$G$16-'Schedule 1'!$G$15+1,"")))</f>
        <v/>
      </c>
      <c r="DD193" s="385"/>
      <c r="DE193" s="385"/>
      <c r="DF193" s="131"/>
      <c r="DG193" s="131"/>
      <c r="DH193" s="131" t="str">
        <f>IF(OR(DG184="",DG192&lt;&gt;""),"",IF(AND('Schedule 1'!$G$44='Helper 1'!$P$2),IF(AND('Schedule 1'!$G$49&lt;&gt;"",'Schedule 1'!$G$50&lt;&gt;""),'Schedule 1'!$G$50-'Schedule 1'!$G$49+1,""),IF(AND('Schedule 1'!$G$15&lt;&gt;"",'Schedule 1'!$G$16&lt;&gt;""),'Schedule 1'!$G$16-'Schedule 1'!$G$15+1,"")))</f>
        <v/>
      </c>
      <c r="DI193" s="385"/>
      <c r="DJ193" s="385"/>
      <c r="DK193" s="131"/>
      <c r="DL193" s="131"/>
      <c r="DM193" s="131" t="str">
        <f>IF(OR(DL184="",DL192&lt;&gt;""),"",IF(AND('Schedule 1'!$G$44='Helper 1'!$P$2),IF(AND('Schedule 1'!$G$49&lt;&gt;"",'Schedule 1'!$G$50&lt;&gt;""),'Schedule 1'!$G$50-'Schedule 1'!$G$49+1,""),IF(AND('Schedule 1'!$G$15&lt;&gt;"",'Schedule 1'!$G$16&lt;&gt;""),'Schedule 1'!$G$16-'Schedule 1'!$G$15+1,"")))</f>
        <v/>
      </c>
      <c r="DN193" s="385"/>
      <c r="DO193" s="385"/>
      <c r="DP193" s="131"/>
      <c r="DQ193" s="131"/>
      <c r="DR193" s="131" t="str">
        <f>IF(OR(DQ184="",DQ192&lt;&gt;""),"",IF(AND('Schedule 1'!$G$44='Helper 1'!$P$2),IF(AND('Schedule 1'!$G$49&lt;&gt;"",'Schedule 1'!$G$50&lt;&gt;""),'Schedule 1'!$G$50-'Schedule 1'!$G$49+1,""),IF(AND('Schedule 1'!$G$15&lt;&gt;"",'Schedule 1'!$G$16&lt;&gt;""),'Schedule 1'!$G$16-'Schedule 1'!$G$15+1,"")))</f>
        <v/>
      </c>
      <c r="DS193" s="385"/>
      <c r="DT193" s="385"/>
      <c r="DU193" s="131"/>
      <c r="DV193" s="131"/>
      <c r="DW193" s="131" t="str">
        <f>IF(OR(DV184="",DV192&lt;&gt;""),"",IF(AND('Schedule 1'!$G$44='Helper 1'!$P$2),IF(AND('Schedule 1'!$G$49&lt;&gt;"",'Schedule 1'!$G$50&lt;&gt;""),'Schedule 1'!$G$50-'Schedule 1'!$G$49+1,""),IF(AND('Schedule 1'!$G$15&lt;&gt;"",'Schedule 1'!$G$16&lt;&gt;""),'Schedule 1'!$G$16-'Schedule 1'!$G$15+1,"")))</f>
        <v/>
      </c>
      <c r="DX193" s="385"/>
      <c r="DY193" s="385"/>
      <c r="DZ193" s="131"/>
      <c r="EA193" s="131"/>
      <c r="EB193" s="131" t="str">
        <f>IF(OR(EA184="",EA192&lt;&gt;""),"",IF(AND('Schedule 1'!$G$44='Helper 1'!$P$2),IF(AND('Schedule 1'!$G$49&lt;&gt;"",'Schedule 1'!$G$50&lt;&gt;""),'Schedule 1'!$G$50-'Schedule 1'!$G$49+1,""),IF(AND('Schedule 1'!$G$15&lt;&gt;"",'Schedule 1'!$G$16&lt;&gt;""),'Schedule 1'!$G$16-'Schedule 1'!$G$15+1,"")))</f>
        <v/>
      </c>
      <c r="EC193" s="385"/>
      <c r="ED193" s="385"/>
      <c r="EE193" s="131"/>
      <c r="EF193" s="131"/>
      <c r="EG193" s="131" t="str">
        <f>IF(OR(EF184="",EF192&lt;&gt;""),"",IF(AND('Schedule 1'!$G$44='Helper 1'!$P$2),IF(AND('Schedule 1'!$G$49&lt;&gt;"",'Schedule 1'!$G$50&lt;&gt;""),'Schedule 1'!$G$50-'Schedule 1'!$G$49+1,""),IF(AND('Schedule 1'!$G$15&lt;&gt;"",'Schedule 1'!$G$16&lt;&gt;""),'Schedule 1'!$G$16-'Schedule 1'!$G$15+1,"")))</f>
        <v/>
      </c>
      <c r="EH193" s="385"/>
      <c r="EI193" s="385"/>
      <c r="EJ193" s="131"/>
      <c r="EK193" s="131"/>
      <c r="EL193" s="131" t="str">
        <f>IF(OR(EK184="",EK192&lt;&gt;""),"",IF(AND('Schedule 1'!$G$44='Helper 1'!$P$2),IF(AND('Schedule 1'!$G$49&lt;&gt;"",'Schedule 1'!$G$50&lt;&gt;""),'Schedule 1'!$G$50-'Schedule 1'!$G$49+1,""),IF(AND('Schedule 1'!$G$15&lt;&gt;"",'Schedule 1'!$G$16&lt;&gt;""),'Schedule 1'!$G$16-'Schedule 1'!$G$15+1,"")))</f>
        <v/>
      </c>
      <c r="EM193" s="385"/>
      <c r="EN193" s="385"/>
      <c r="EO193" s="131"/>
      <c r="EP193" s="131"/>
      <c r="EQ193" s="131" t="str">
        <f>IF(OR(EP184="",EP192&lt;&gt;""),"",IF(AND('Schedule 1'!$G$44='Helper 1'!$P$2),IF(AND('Schedule 1'!$G$49&lt;&gt;"",'Schedule 1'!$G$50&lt;&gt;""),'Schedule 1'!$G$50-'Schedule 1'!$G$49+1,""),IF(AND('Schedule 1'!$G$15&lt;&gt;"",'Schedule 1'!$G$16&lt;&gt;""),'Schedule 1'!$G$16-'Schedule 1'!$G$15+1,"")))</f>
        <v/>
      </c>
      <c r="ER193" s="385"/>
      <c r="ES193" s="385"/>
      <c r="ET193" s="131"/>
      <c r="EU193" s="131"/>
      <c r="EV193" s="131" t="str">
        <f>IF(OR(EU184="",EU192&lt;&gt;""),"",IF(AND('Schedule 1'!$G$44='Helper 1'!$P$2),IF(AND('Schedule 1'!$G$49&lt;&gt;"",'Schedule 1'!$G$50&lt;&gt;""),'Schedule 1'!$G$50-'Schedule 1'!$G$49+1,""),IF(AND('Schedule 1'!$G$15&lt;&gt;"",'Schedule 1'!$G$16&lt;&gt;""),'Schedule 1'!$G$16-'Schedule 1'!$G$15+1,"")))</f>
        <v/>
      </c>
      <c r="EW193" s="385"/>
      <c r="EX193" s="385"/>
      <c r="EY193" s="131"/>
      <c r="EZ193" s="131"/>
      <c r="FA193" s="131" t="str">
        <f>IF(OR(EZ184="",EZ192&lt;&gt;""),"",IF(AND('Schedule 1'!$G$44='Helper 1'!$P$2),IF(AND('Schedule 1'!$G$49&lt;&gt;"",'Schedule 1'!$G$50&lt;&gt;""),'Schedule 1'!$G$50-'Schedule 1'!$G$49+1,""),IF(AND('Schedule 1'!$G$15&lt;&gt;"",'Schedule 1'!$G$16&lt;&gt;""),'Schedule 1'!$G$16-'Schedule 1'!$G$15+1,"")))</f>
        <v/>
      </c>
      <c r="FB193" s="385"/>
      <c r="FC193" s="385"/>
      <c r="FD193" s="131"/>
      <c r="FE193" s="131"/>
      <c r="FF193" s="131" t="str">
        <f>IF(OR(FE184="",FE192&lt;&gt;""),"",IF(AND('Schedule 1'!$G$44='Helper 1'!$P$2),IF(AND('Schedule 1'!$G$49&lt;&gt;"",'Schedule 1'!$G$50&lt;&gt;""),'Schedule 1'!$G$50-'Schedule 1'!$G$49+1,""),IF(AND('Schedule 1'!$G$15&lt;&gt;"",'Schedule 1'!$G$16&lt;&gt;""),'Schedule 1'!$G$16-'Schedule 1'!$G$15+1,"")))</f>
        <v/>
      </c>
      <c r="FG193" s="385"/>
      <c r="FH193" s="385"/>
      <c r="FI193" s="131"/>
      <c r="FJ193" s="131"/>
      <c r="FK193" s="131" t="str">
        <f>IF(OR(FJ184="",FJ192&lt;&gt;""),"",IF(AND('Schedule 1'!$G$44='Helper 1'!$P$2),IF(AND('Schedule 1'!$G$49&lt;&gt;"",'Schedule 1'!$G$50&lt;&gt;""),'Schedule 1'!$G$50-'Schedule 1'!$G$49+1,""),IF(AND('Schedule 1'!$G$15&lt;&gt;"",'Schedule 1'!$G$16&lt;&gt;""),'Schedule 1'!$G$16-'Schedule 1'!$G$15+1,"")))</f>
        <v/>
      </c>
      <c r="FL193" s="385"/>
      <c r="FM193" s="385"/>
      <c r="FN193" s="131"/>
      <c r="FO193" s="131"/>
      <c r="FP193" s="131" t="str">
        <f>IF(OR(FO184="",FO192&lt;&gt;""),"",IF(AND('Schedule 1'!$G$44='Helper 1'!$P$2),IF(AND('Schedule 1'!$G$49&lt;&gt;"",'Schedule 1'!$G$50&lt;&gt;""),'Schedule 1'!$G$50-'Schedule 1'!$G$49+1,""),IF(AND('Schedule 1'!$G$15&lt;&gt;"",'Schedule 1'!$G$16&lt;&gt;""),'Schedule 1'!$G$16-'Schedule 1'!$G$15+1,"")))</f>
        <v/>
      </c>
      <c r="FQ193" s="385"/>
      <c r="FR193" s="385"/>
      <c r="FS193" s="131"/>
      <c r="FT193" s="131"/>
      <c r="FU193" s="131" t="str">
        <f>IF(OR(FT184="",FT192&lt;&gt;""),"",IF(AND('Schedule 1'!$G$44='Helper 1'!$P$2),IF(AND('Schedule 1'!$G$49&lt;&gt;"",'Schedule 1'!$G$50&lt;&gt;""),'Schedule 1'!$G$50-'Schedule 1'!$G$49+1,""),IF(AND('Schedule 1'!$G$15&lt;&gt;"",'Schedule 1'!$G$16&lt;&gt;""),'Schedule 1'!$G$16-'Schedule 1'!$G$15+1,"")))</f>
        <v/>
      </c>
      <c r="FV193" s="385"/>
      <c r="FW193" s="385"/>
      <c r="FX193" s="131"/>
      <c r="FY193" s="131"/>
      <c r="FZ193" s="131" t="str">
        <f>IF(OR(FY184="",FY192&lt;&gt;""),"",IF(AND('Schedule 1'!$G$44='Helper 1'!$P$2),IF(AND('Schedule 1'!$G$49&lt;&gt;"",'Schedule 1'!$G$50&lt;&gt;""),'Schedule 1'!$G$50-'Schedule 1'!$G$49+1,""),IF(AND('Schedule 1'!$G$15&lt;&gt;"",'Schedule 1'!$G$16&lt;&gt;""),'Schedule 1'!$G$16-'Schedule 1'!$G$15+1,"")))</f>
        <v/>
      </c>
      <c r="GA193" s="385"/>
      <c r="GB193" s="385"/>
      <c r="GC193" s="131"/>
      <c r="GD193" s="131"/>
      <c r="GE193" s="131" t="str">
        <f>IF(OR(GD184="",GD192&lt;&gt;""),"",IF(AND('Schedule 1'!$G$44='Helper 1'!$P$2),IF(AND('Schedule 1'!$G$49&lt;&gt;"",'Schedule 1'!$G$50&lt;&gt;""),'Schedule 1'!$G$50-'Schedule 1'!$G$49+1,""),IF(AND('Schedule 1'!$G$15&lt;&gt;"",'Schedule 1'!$G$16&lt;&gt;""),'Schedule 1'!$G$16-'Schedule 1'!$G$15+1,"")))</f>
        <v/>
      </c>
      <c r="GF193" s="385"/>
      <c r="GG193" s="385"/>
      <c r="GH193" s="131"/>
      <c r="GI193" s="131"/>
      <c r="GJ193" s="131" t="str">
        <f>IF(OR(GI184="",GI192&lt;&gt;""),"",IF(AND('Schedule 1'!$G$44='Helper 1'!$P$2),IF(AND('Schedule 1'!$G$49&lt;&gt;"",'Schedule 1'!$G$50&lt;&gt;""),'Schedule 1'!$G$50-'Schedule 1'!$G$49+1,""),IF(AND('Schedule 1'!$G$15&lt;&gt;"",'Schedule 1'!$G$16&lt;&gt;""),'Schedule 1'!$G$16-'Schedule 1'!$G$15+1,"")))</f>
        <v/>
      </c>
      <c r="GK193" s="385"/>
      <c r="GL193" s="385"/>
      <c r="GM193" s="131"/>
      <c r="GN193" s="131"/>
      <c r="GO193" s="131" t="str">
        <f>IF(OR(GN184="",GN192&lt;&gt;""),"",IF(AND('Schedule 1'!$G$44='Helper 1'!$P$2),IF(AND('Schedule 1'!$G$49&lt;&gt;"",'Schedule 1'!$G$50&lt;&gt;""),'Schedule 1'!$G$50-'Schedule 1'!$G$49+1,""),IF(AND('Schedule 1'!$G$15&lt;&gt;"",'Schedule 1'!$G$16&lt;&gt;""),'Schedule 1'!$G$16-'Schedule 1'!$G$15+1,"")))</f>
        <v/>
      </c>
      <c r="GP193" s="385"/>
      <c r="GQ193" s="385"/>
      <c r="GR193" s="131"/>
      <c r="GS193" s="131"/>
      <c r="GT193" s="131" t="str">
        <f>IF(OR(GS184="",GS192&lt;&gt;""),"",IF(AND('Schedule 1'!$G$44='Helper 1'!$P$2),IF(AND('Schedule 1'!$G$49&lt;&gt;"",'Schedule 1'!$G$50&lt;&gt;""),'Schedule 1'!$G$50-'Schedule 1'!$G$49+1,""),IF(AND('Schedule 1'!$G$15&lt;&gt;"",'Schedule 1'!$G$16&lt;&gt;""),'Schedule 1'!$G$16-'Schedule 1'!$G$15+1,"")))</f>
        <v/>
      </c>
      <c r="GU193" s="385"/>
      <c r="GV193" s="385"/>
      <c r="GW193" s="131"/>
      <c r="GX193" s="131"/>
      <c r="GY193" s="131" t="str">
        <f>IF(OR(GX184="",GX192&lt;&gt;""),"",IF(AND('Schedule 1'!$G$44='Helper 1'!$P$2),IF(AND('Schedule 1'!$G$49&lt;&gt;"",'Schedule 1'!$G$50&lt;&gt;""),'Schedule 1'!$G$50-'Schedule 1'!$G$49+1,""),IF(AND('Schedule 1'!$G$15&lt;&gt;"",'Schedule 1'!$G$16&lt;&gt;""),'Schedule 1'!$G$16-'Schedule 1'!$G$15+1,"")))</f>
        <v/>
      </c>
      <c r="GZ193" s="385"/>
      <c r="HA193" s="385"/>
      <c r="HB193" s="131"/>
      <c r="HC193" s="131"/>
      <c r="HD193" s="131" t="str">
        <f>IF(OR(HC184="",HC192&lt;&gt;""),"",IF(AND('Schedule 1'!$G$44='Helper 1'!$P$2),IF(AND('Schedule 1'!$G$49&lt;&gt;"",'Schedule 1'!$G$50&lt;&gt;""),'Schedule 1'!$G$50-'Schedule 1'!$G$49+1,""),IF(AND('Schedule 1'!$G$15&lt;&gt;"",'Schedule 1'!$G$16&lt;&gt;""),'Schedule 1'!$G$16-'Schedule 1'!$G$15+1,"")))</f>
        <v/>
      </c>
      <c r="HE193" s="385"/>
      <c r="HF193" s="385"/>
      <c r="HG193" s="131"/>
      <c r="HH193" s="131"/>
      <c r="HI193" s="131" t="str">
        <f>IF(OR(HH184="",HH192&lt;&gt;""),"",IF(AND('Schedule 1'!$G$44='Helper 1'!$P$2),IF(AND('Schedule 1'!$G$49&lt;&gt;"",'Schedule 1'!$G$50&lt;&gt;""),'Schedule 1'!$G$50-'Schedule 1'!$G$49+1,""),IF(AND('Schedule 1'!$G$15&lt;&gt;"",'Schedule 1'!$G$16&lt;&gt;""),'Schedule 1'!$G$16-'Schedule 1'!$G$15+1,"")))</f>
        <v/>
      </c>
      <c r="HJ193" s="385"/>
      <c r="HK193" s="385"/>
      <c r="HL193" s="131"/>
      <c r="HM193" s="131"/>
      <c r="HN193" s="131" t="str">
        <f>IF(OR(HM184="",HM192&lt;&gt;""),"",IF(AND('Schedule 1'!$G$44='Helper 1'!$P$2),IF(AND('Schedule 1'!$G$49&lt;&gt;"",'Schedule 1'!$G$50&lt;&gt;""),'Schedule 1'!$G$50-'Schedule 1'!$G$49+1,""),IF(AND('Schedule 1'!$G$15&lt;&gt;"",'Schedule 1'!$G$16&lt;&gt;""),'Schedule 1'!$G$16-'Schedule 1'!$G$15+1,"")))</f>
        <v/>
      </c>
      <c r="HO193" s="385"/>
      <c r="HP193" s="385"/>
      <c r="HQ193" s="131"/>
      <c r="HR193" s="131"/>
      <c r="HS193" s="131" t="str">
        <f>IF(OR(HR184="",HR192&lt;&gt;""),"",IF(AND('Schedule 1'!$G$44='Helper 1'!$P$2),IF(AND('Schedule 1'!$G$49&lt;&gt;"",'Schedule 1'!$G$50&lt;&gt;""),'Schedule 1'!$G$50-'Schedule 1'!$G$49+1,""),IF(AND('Schedule 1'!$G$15&lt;&gt;"",'Schedule 1'!$G$16&lt;&gt;""),'Schedule 1'!$G$16-'Schedule 1'!$G$15+1,"")))</f>
        <v/>
      </c>
      <c r="HT193" s="385"/>
      <c r="HU193" s="385"/>
      <c r="HV193" s="131"/>
      <c r="HW193" s="131"/>
      <c r="HX193" s="131" t="str">
        <f>IF(OR(HW184="",HW192&lt;&gt;""),"",IF(AND('Schedule 1'!$G$44='Helper 1'!$P$2),IF(AND('Schedule 1'!$G$49&lt;&gt;"",'Schedule 1'!$G$50&lt;&gt;""),'Schedule 1'!$G$50-'Schedule 1'!$G$49+1,""),IF(AND('Schedule 1'!$G$15&lt;&gt;"",'Schedule 1'!$G$16&lt;&gt;""),'Schedule 1'!$G$16-'Schedule 1'!$G$15+1,"")))</f>
        <v/>
      </c>
      <c r="HY193" s="385"/>
      <c r="HZ193" s="385"/>
      <c r="IA193" s="131"/>
      <c r="IB193" s="131"/>
      <c r="IC193" s="131" t="str">
        <f>IF(OR(IB184="",IB192&lt;&gt;""),"",IF(AND('Schedule 1'!$G$44='Helper 1'!$P$2),IF(AND('Schedule 1'!$G$49&lt;&gt;"",'Schedule 1'!$G$50&lt;&gt;""),'Schedule 1'!$G$50-'Schedule 1'!$G$49+1,""),IF(AND('Schedule 1'!$G$15&lt;&gt;"",'Schedule 1'!$G$16&lt;&gt;""),'Schedule 1'!$G$16-'Schedule 1'!$G$15+1,"")))</f>
        <v/>
      </c>
      <c r="ID193" s="385"/>
      <c r="IE193" s="385"/>
      <c r="IF193" s="131"/>
      <c r="IG193" s="131"/>
      <c r="IH193" s="131" t="str">
        <f>IF(OR(IG184="",IG192&lt;&gt;""),"",IF(AND('Schedule 1'!$G$44='Helper 1'!$P$2),IF(AND('Schedule 1'!$G$49&lt;&gt;"",'Schedule 1'!$G$50&lt;&gt;""),'Schedule 1'!$G$50-'Schedule 1'!$G$49+1,""),IF(AND('Schedule 1'!$G$15&lt;&gt;"",'Schedule 1'!$G$16&lt;&gt;""),'Schedule 1'!$G$16-'Schedule 1'!$G$15+1,"")))</f>
        <v/>
      </c>
      <c r="II193" s="385"/>
      <c r="IJ193" s="385"/>
      <c r="IK193" s="131"/>
      <c r="IL193" s="131"/>
      <c r="IM193" s="131" t="str">
        <f>IF(OR(IL184="",IL192&lt;&gt;""),"",IF(AND('Schedule 1'!$G$44='Helper 1'!$P$2),IF(AND('Schedule 1'!$G$49&lt;&gt;"",'Schedule 1'!$G$50&lt;&gt;""),'Schedule 1'!$G$50-'Schedule 1'!$G$49+1,""),IF(AND('Schedule 1'!$G$15&lt;&gt;"",'Schedule 1'!$G$16&lt;&gt;""),'Schedule 1'!$G$16-'Schedule 1'!$G$15+1,"")))</f>
        <v/>
      </c>
      <c r="IN193" s="385"/>
      <c r="IO193" s="385"/>
      <c r="IP193" s="131"/>
      <c r="IQ193" s="131"/>
      <c r="IR193" s="131" t="str">
        <f>IF(OR(IQ184="",IQ192&lt;&gt;""),"",IF(AND('Schedule 1'!$G$44='Helper 1'!$P$2),IF(AND('Schedule 1'!$G$49&lt;&gt;"",'Schedule 1'!$G$50&lt;&gt;""),'Schedule 1'!$G$50-'Schedule 1'!$G$49+1,""),IF(AND('Schedule 1'!$G$15&lt;&gt;"",'Schedule 1'!$G$16&lt;&gt;""),'Schedule 1'!$G$16-'Schedule 1'!$G$15+1,"")))</f>
        <v/>
      </c>
      <c r="IS193" s="385"/>
      <c r="IT193" s="385"/>
      <c r="IU193" s="131"/>
      <c r="IV193" s="131"/>
      <c r="IW193" s="131" t="str">
        <f>IF(OR(IV184="",IV192&lt;&gt;""),"",IF(AND('Schedule 1'!$G$44='Helper 1'!$P$2),IF(AND('Schedule 1'!$G$49&lt;&gt;"",'Schedule 1'!$G$50&lt;&gt;""),'Schedule 1'!$G$50-'Schedule 1'!$G$49+1,""),IF(AND('Schedule 1'!$G$15&lt;&gt;"",'Schedule 1'!$G$16&lt;&gt;""),'Schedule 1'!$G$16-'Schedule 1'!$G$15+1,"")))</f>
        <v/>
      </c>
      <c r="IX193" s="385"/>
      <c r="IY193" s="386"/>
      <c r="IZ193" s="405"/>
      <c r="JA193" s="378"/>
      <c r="JB193" s="256"/>
      <c r="JC193" s="256"/>
    </row>
    <row r="194" spans="1:263" s="3" customFormat="1" x14ac:dyDescent="0.35">
      <c r="A194" s="198"/>
      <c r="B194" s="359"/>
      <c r="C194" s="239"/>
      <c r="D194" s="160"/>
      <c r="E194" s="102"/>
      <c r="F194" s="289"/>
      <c r="G194" s="148"/>
      <c r="H194" s="150"/>
      <c r="I194" s="202"/>
      <c r="J194" s="324"/>
      <c r="K194" s="131"/>
      <c r="L194" s="387"/>
      <c r="M194" s="385"/>
      <c r="N194" s="385"/>
      <c r="O194" s="131"/>
      <c r="P194" s="131"/>
      <c r="Q194" s="387"/>
      <c r="R194" s="385"/>
      <c r="S194" s="385"/>
      <c r="T194" s="131"/>
      <c r="U194" s="131"/>
      <c r="V194" s="387"/>
      <c r="W194" s="385"/>
      <c r="X194" s="385"/>
      <c r="Y194" s="131"/>
      <c r="Z194" s="131"/>
      <c r="AA194" s="387"/>
      <c r="AB194" s="385"/>
      <c r="AC194" s="385"/>
      <c r="AD194" s="131"/>
      <c r="AE194" s="131"/>
      <c r="AF194" s="387"/>
      <c r="AG194" s="385"/>
      <c r="AH194" s="385"/>
      <c r="AI194" s="131"/>
      <c r="AJ194" s="131"/>
      <c r="AK194" s="387"/>
      <c r="AL194" s="385"/>
      <c r="AM194" s="385"/>
      <c r="AN194" s="131"/>
      <c r="AO194" s="131"/>
      <c r="AP194" s="387"/>
      <c r="AQ194" s="385"/>
      <c r="AR194" s="385"/>
      <c r="AS194" s="131"/>
      <c r="AT194" s="131"/>
      <c r="AU194" s="387"/>
      <c r="AV194" s="385"/>
      <c r="AW194" s="385"/>
      <c r="AX194" s="131"/>
      <c r="AY194" s="131"/>
      <c r="AZ194" s="387"/>
      <c r="BA194" s="385"/>
      <c r="BB194" s="385"/>
      <c r="BC194" s="131"/>
      <c r="BD194" s="131"/>
      <c r="BE194" s="387"/>
      <c r="BF194" s="385"/>
      <c r="BG194" s="385"/>
      <c r="BH194" s="131"/>
      <c r="BI194" s="131"/>
      <c r="BJ194" s="387"/>
      <c r="BK194" s="385"/>
      <c r="BL194" s="385"/>
      <c r="BM194" s="131"/>
      <c r="BN194" s="131"/>
      <c r="BO194" s="387"/>
      <c r="BP194" s="385"/>
      <c r="BQ194" s="385"/>
      <c r="BR194" s="131"/>
      <c r="BS194" s="131"/>
      <c r="BT194" s="387"/>
      <c r="BU194" s="385"/>
      <c r="BV194" s="385"/>
      <c r="BW194" s="131"/>
      <c r="BX194" s="131"/>
      <c r="BY194" s="387"/>
      <c r="BZ194" s="385"/>
      <c r="CA194" s="385"/>
      <c r="CB194" s="131"/>
      <c r="CC194" s="131"/>
      <c r="CD194" s="387"/>
      <c r="CE194" s="385"/>
      <c r="CF194" s="385"/>
      <c r="CG194" s="131"/>
      <c r="CH194" s="131"/>
      <c r="CI194" s="387"/>
      <c r="CJ194" s="385"/>
      <c r="CK194" s="385"/>
      <c r="CL194" s="131"/>
      <c r="CM194" s="131"/>
      <c r="CN194" s="387"/>
      <c r="CO194" s="385"/>
      <c r="CP194" s="385"/>
      <c r="CQ194" s="131"/>
      <c r="CR194" s="131"/>
      <c r="CS194" s="387"/>
      <c r="CT194" s="385"/>
      <c r="CU194" s="385"/>
      <c r="CV194" s="131"/>
      <c r="CW194" s="131"/>
      <c r="CX194" s="387"/>
      <c r="CY194" s="385"/>
      <c r="CZ194" s="385"/>
      <c r="DA194" s="131"/>
      <c r="DB194" s="131"/>
      <c r="DC194" s="387"/>
      <c r="DD194" s="385"/>
      <c r="DE194" s="385"/>
      <c r="DF194" s="131"/>
      <c r="DG194" s="131"/>
      <c r="DH194" s="387"/>
      <c r="DI194" s="385"/>
      <c r="DJ194" s="385"/>
      <c r="DK194" s="131"/>
      <c r="DL194" s="131"/>
      <c r="DM194" s="387"/>
      <c r="DN194" s="385"/>
      <c r="DO194" s="385"/>
      <c r="DP194" s="131"/>
      <c r="DQ194" s="131"/>
      <c r="DR194" s="387"/>
      <c r="DS194" s="385"/>
      <c r="DT194" s="385"/>
      <c r="DU194" s="131"/>
      <c r="DV194" s="131"/>
      <c r="DW194" s="387"/>
      <c r="DX194" s="385"/>
      <c r="DY194" s="385"/>
      <c r="DZ194" s="131"/>
      <c r="EA194" s="131"/>
      <c r="EB194" s="387"/>
      <c r="EC194" s="385"/>
      <c r="ED194" s="385"/>
      <c r="EE194" s="131"/>
      <c r="EF194" s="131"/>
      <c r="EG194" s="387"/>
      <c r="EH194" s="385"/>
      <c r="EI194" s="385"/>
      <c r="EJ194" s="131"/>
      <c r="EK194" s="131"/>
      <c r="EL194" s="387"/>
      <c r="EM194" s="385"/>
      <c r="EN194" s="385"/>
      <c r="EO194" s="131"/>
      <c r="EP194" s="131"/>
      <c r="EQ194" s="387"/>
      <c r="ER194" s="385"/>
      <c r="ES194" s="385"/>
      <c r="ET194" s="131"/>
      <c r="EU194" s="131"/>
      <c r="EV194" s="387"/>
      <c r="EW194" s="385"/>
      <c r="EX194" s="385"/>
      <c r="EY194" s="131"/>
      <c r="EZ194" s="131"/>
      <c r="FA194" s="387"/>
      <c r="FB194" s="385"/>
      <c r="FC194" s="385"/>
      <c r="FD194" s="131"/>
      <c r="FE194" s="131"/>
      <c r="FF194" s="387"/>
      <c r="FG194" s="385"/>
      <c r="FH194" s="385"/>
      <c r="FI194" s="131"/>
      <c r="FJ194" s="131"/>
      <c r="FK194" s="387"/>
      <c r="FL194" s="385"/>
      <c r="FM194" s="385"/>
      <c r="FN194" s="131"/>
      <c r="FO194" s="131"/>
      <c r="FP194" s="387"/>
      <c r="FQ194" s="385"/>
      <c r="FR194" s="385"/>
      <c r="FS194" s="131"/>
      <c r="FT194" s="131"/>
      <c r="FU194" s="387"/>
      <c r="FV194" s="385"/>
      <c r="FW194" s="385"/>
      <c r="FX194" s="131"/>
      <c r="FY194" s="131"/>
      <c r="FZ194" s="387"/>
      <c r="GA194" s="385"/>
      <c r="GB194" s="385"/>
      <c r="GC194" s="131"/>
      <c r="GD194" s="131"/>
      <c r="GE194" s="387"/>
      <c r="GF194" s="385"/>
      <c r="GG194" s="385"/>
      <c r="GH194" s="131"/>
      <c r="GI194" s="131"/>
      <c r="GJ194" s="387"/>
      <c r="GK194" s="385"/>
      <c r="GL194" s="385"/>
      <c r="GM194" s="131"/>
      <c r="GN194" s="131"/>
      <c r="GO194" s="387"/>
      <c r="GP194" s="385"/>
      <c r="GQ194" s="385"/>
      <c r="GR194" s="131"/>
      <c r="GS194" s="131"/>
      <c r="GT194" s="387"/>
      <c r="GU194" s="385"/>
      <c r="GV194" s="385"/>
      <c r="GW194" s="131"/>
      <c r="GX194" s="131"/>
      <c r="GY194" s="387"/>
      <c r="GZ194" s="385"/>
      <c r="HA194" s="385"/>
      <c r="HB194" s="131"/>
      <c r="HC194" s="131"/>
      <c r="HD194" s="387"/>
      <c r="HE194" s="385"/>
      <c r="HF194" s="385"/>
      <c r="HG194" s="131"/>
      <c r="HH194" s="131"/>
      <c r="HI194" s="387"/>
      <c r="HJ194" s="385"/>
      <c r="HK194" s="385"/>
      <c r="HL194" s="131"/>
      <c r="HM194" s="131"/>
      <c r="HN194" s="387"/>
      <c r="HO194" s="385"/>
      <c r="HP194" s="385"/>
      <c r="HQ194" s="131"/>
      <c r="HR194" s="131"/>
      <c r="HS194" s="387"/>
      <c r="HT194" s="385"/>
      <c r="HU194" s="385"/>
      <c r="HV194" s="131"/>
      <c r="HW194" s="131"/>
      <c r="HX194" s="387"/>
      <c r="HY194" s="385"/>
      <c r="HZ194" s="385"/>
      <c r="IA194" s="131"/>
      <c r="IB194" s="131"/>
      <c r="IC194" s="387"/>
      <c r="ID194" s="385"/>
      <c r="IE194" s="385"/>
      <c r="IF194" s="131"/>
      <c r="IG194" s="131"/>
      <c r="IH194" s="387"/>
      <c r="II194" s="385"/>
      <c r="IJ194" s="385"/>
      <c r="IK194" s="131"/>
      <c r="IL194" s="131"/>
      <c r="IM194" s="387"/>
      <c r="IN194" s="385"/>
      <c r="IO194" s="385"/>
      <c r="IP194" s="131"/>
      <c r="IQ194" s="131"/>
      <c r="IR194" s="387"/>
      <c r="IS194" s="385"/>
      <c r="IT194" s="385"/>
      <c r="IU194" s="131"/>
      <c r="IV194" s="131"/>
      <c r="IW194" s="387"/>
      <c r="IX194" s="385"/>
      <c r="IY194" s="386"/>
      <c r="IZ194" s="405"/>
      <c r="JA194" s="378"/>
      <c r="JB194" s="256"/>
      <c r="JC194" s="256"/>
    </row>
    <row r="195" spans="1:263" s="3" customFormat="1" x14ac:dyDescent="0.35">
      <c r="A195" s="198"/>
      <c r="B195" s="359"/>
      <c r="C195" s="45" t="s">
        <v>940</v>
      </c>
      <c r="D195" s="160" t="s">
        <v>941</v>
      </c>
      <c r="E195" s="102"/>
      <c r="F195" s="289"/>
      <c r="G195" s="148"/>
      <c r="H195" s="150"/>
      <c r="I195" s="202"/>
      <c r="J195" s="324"/>
      <c r="K195" s="131"/>
      <c r="L195" s="413" t="str">
        <f>IFERROR(MIN(1,ROUND(L191/L193,4)),"")</f>
        <v/>
      </c>
      <c r="M195" s="385"/>
      <c r="N195" s="385"/>
      <c r="O195" s="131"/>
      <c r="P195" s="131"/>
      <c r="Q195" s="413" t="str">
        <f>IFERROR(MIN(1,ROUND(Q191/Q193,4)),"")</f>
        <v/>
      </c>
      <c r="R195" s="385"/>
      <c r="S195" s="385"/>
      <c r="T195" s="131"/>
      <c r="U195" s="131"/>
      <c r="V195" s="413" t="str">
        <f>IFERROR(MIN(1,ROUND(V191/V193,4)),"")</f>
        <v/>
      </c>
      <c r="W195" s="385"/>
      <c r="X195" s="385"/>
      <c r="Y195" s="131"/>
      <c r="Z195" s="131"/>
      <c r="AA195" s="413" t="str">
        <f>IFERROR(MIN(1,ROUND(AA191/AA193,4)),"")</f>
        <v/>
      </c>
      <c r="AB195" s="385"/>
      <c r="AC195" s="385"/>
      <c r="AD195" s="131"/>
      <c r="AE195" s="131"/>
      <c r="AF195" s="413" t="str">
        <f>IFERROR(MIN(1,ROUND(AF191/AF193,4)),"")</f>
        <v/>
      </c>
      <c r="AG195" s="385"/>
      <c r="AH195" s="385"/>
      <c r="AI195" s="131"/>
      <c r="AJ195" s="131"/>
      <c r="AK195" s="413" t="str">
        <f>IFERROR(MIN(1,ROUND(AK191/AK193,4)),"")</f>
        <v/>
      </c>
      <c r="AL195" s="385"/>
      <c r="AM195" s="385"/>
      <c r="AN195" s="131"/>
      <c r="AO195" s="131"/>
      <c r="AP195" s="413" t="str">
        <f>IFERROR(MIN(1,ROUND(AP191/AP193,4)),"")</f>
        <v/>
      </c>
      <c r="AQ195" s="385"/>
      <c r="AR195" s="385"/>
      <c r="AS195" s="131"/>
      <c r="AT195" s="131"/>
      <c r="AU195" s="413" t="str">
        <f>IFERROR(MIN(1,ROUND(AU191/AU193,4)),"")</f>
        <v/>
      </c>
      <c r="AV195" s="385"/>
      <c r="AW195" s="385"/>
      <c r="AX195" s="131"/>
      <c r="AY195" s="131"/>
      <c r="AZ195" s="413" t="str">
        <f>IFERROR(MIN(1,ROUND(AZ191/AZ193,4)),"")</f>
        <v/>
      </c>
      <c r="BA195" s="385"/>
      <c r="BB195" s="385"/>
      <c r="BC195" s="131"/>
      <c r="BD195" s="131"/>
      <c r="BE195" s="413" t="str">
        <f>IFERROR(MIN(1,ROUND(BE191/BE193,4)),"")</f>
        <v/>
      </c>
      <c r="BF195" s="385"/>
      <c r="BG195" s="385"/>
      <c r="BH195" s="131"/>
      <c r="BI195" s="131"/>
      <c r="BJ195" s="413" t="str">
        <f>IFERROR(MIN(1,ROUND(BJ191/BJ193,4)),"")</f>
        <v/>
      </c>
      <c r="BK195" s="385"/>
      <c r="BL195" s="385"/>
      <c r="BM195" s="131"/>
      <c r="BN195" s="131"/>
      <c r="BO195" s="413" t="str">
        <f>IFERROR(MIN(1,ROUND(BO191/BO193,4)),"")</f>
        <v/>
      </c>
      <c r="BP195" s="385"/>
      <c r="BQ195" s="385"/>
      <c r="BR195" s="131"/>
      <c r="BS195" s="131"/>
      <c r="BT195" s="413" t="str">
        <f>IFERROR(MIN(1,ROUND(BT191/BT193,4)),"")</f>
        <v/>
      </c>
      <c r="BU195" s="385"/>
      <c r="BV195" s="385"/>
      <c r="BW195" s="131"/>
      <c r="BX195" s="131"/>
      <c r="BY195" s="413" t="str">
        <f>IFERROR(MIN(1,ROUND(BY191/BY193,4)),"")</f>
        <v/>
      </c>
      <c r="BZ195" s="385"/>
      <c r="CA195" s="385"/>
      <c r="CB195" s="131"/>
      <c r="CC195" s="131"/>
      <c r="CD195" s="413" t="str">
        <f>IFERROR(MIN(1,ROUND(CD191/CD193,4)),"")</f>
        <v/>
      </c>
      <c r="CE195" s="385"/>
      <c r="CF195" s="385"/>
      <c r="CG195" s="131"/>
      <c r="CH195" s="131"/>
      <c r="CI195" s="413" t="str">
        <f>IFERROR(MIN(1,ROUND(CI191/CI193,4)),"")</f>
        <v/>
      </c>
      <c r="CJ195" s="385"/>
      <c r="CK195" s="385"/>
      <c r="CL195" s="131"/>
      <c r="CM195" s="131"/>
      <c r="CN195" s="413" t="str">
        <f>IFERROR(MIN(1,ROUND(CN191/CN193,4)),"")</f>
        <v/>
      </c>
      <c r="CO195" s="385"/>
      <c r="CP195" s="385"/>
      <c r="CQ195" s="131"/>
      <c r="CR195" s="131"/>
      <c r="CS195" s="413" t="str">
        <f>IFERROR(MIN(1,ROUND(CS191/CS193,4)),"")</f>
        <v/>
      </c>
      <c r="CT195" s="385"/>
      <c r="CU195" s="385"/>
      <c r="CV195" s="131"/>
      <c r="CW195" s="131"/>
      <c r="CX195" s="413" t="str">
        <f>IFERROR(MIN(1,ROUND(CX191/CX193,4)),"")</f>
        <v/>
      </c>
      <c r="CY195" s="385"/>
      <c r="CZ195" s="385"/>
      <c r="DA195" s="131"/>
      <c r="DB195" s="131"/>
      <c r="DC195" s="413" t="str">
        <f>IFERROR(MIN(1,ROUND(DC191/DC193,4)),"")</f>
        <v/>
      </c>
      <c r="DD195" s="385"/>
      <c r="DE195" s="385"/>
      <c r="DF195" s="131"/>
      <c r="DG195" s="131"/>
      <c r="DH195" s="413" t="str">
        <f>IFERROR(MIN(1,ROUND(DH191/DH193,4)),"")</f>
        <v/>
      </c>
      <c r="DI195" s="385"/>
      <c r="DJ195" s="385"/>
      <c r="DK195" s="131"/>
      <c r="DL195" s="131"/>
      <c r="DM195" s="413" t="str">
        <f>IFERROR(MIN(1,ROUND(DM191/DM193,4)),"")</f>
        <v/>
      </c>
      <c r="DN195" s="385"/>
      <c r="DO195" s="385"/>
      <c r="DP195" s="131"/>
      <c r="DQ195" s="131"/>
      <c r="DR195" s="413" t="str">
        <f>IFERROR(MIN(1,ROUND(DR191/DR193,4)),"")</f>
        <v/>
      </c>
      <c r="DS195" s="385"/>
      <c r="DT195" s="385"/>
      <c r="DU195" s="131"/>
      <c r="DV195" s="131"/>
      <c r="DW195" s="413" t="str">
        <f>IFERROR(MIN(1,ROUND(DW191/DW193,4)),"")</f>
        <v/>
      </c>
      <c r="DX195" s="385"/>
      <c r="DY195" s="385"/>
      <c r="DZ195" s="131"/>
      <c r="EA195" s="131"/>
      <c r="EB195" s="413" t="str">
        <f>IFERROR(MIN(1,ROUND(EB191/EB193,4)),"")</f>
        <v/>
      </c>
      <c r="EC195" s="385"/>
      <c r="ED195" s="385"/>
      <c r="EE195" s="131"/>
      <c r="EF195" s="131"/>
      <c r="EG195" s="413" t="str">
        <f>IFERROR(MIN(1,ROUND(EG191/EG193,4)),"")</f>
        <v/>
      </c>
      <c r="EH195" s="385"/>
      <c r="EI195" s="385"/>
      <c r="EJ195" s="131"/>
      <c r="EK195" s="131"/>
      <c r="EL195" s="413" t="str">
        <f>IFERROR(MIN(1,ROUND(EL191/EL193,4)),"")</f>
        <v/>
      </c>
      <c r="EM195" s="385"/>
      <c r="EN195" s="385"/>
      <c r="EO195" s="131"/>
      <c r="EP195" s="131"/>
      <c r="EQ195" s="413" t="str">
        <f>IFERROR(MIN(1,ROUND(EQ191/EQ193,4)),"")</f>
        <v/>
      </c>
      <c r="ER195" s="385"/>
      <c r="ES195" s="385"/>
      <c r="ET195" s="131"/>
      <c r="EU195" s="131"/>
      <c r="EV195" s="413" t="str">
        <f>IFERROR(MIN(1,ROUND(EV191/EV193,4)),"")</f>
        <v/>
      </c>
      <c r="EW195" s="385"/>
      <c r="EX195" s="385"/>
      <c r="EY195" s="131"/>
      <c r="EZ195" s="131"/>
      <c r="FA195" s="413" t="str">
        <f>IFERROR(MIN(1,ROUND(FA191/FA193,4)),"")</f>
        <v/>
      </c>
      <c r="FB195" s="385"/>
      <c r="FC195" s="385"/>
      <c r="FD195" s="131"/>
      <c r="FE195" s="131"/>
      <c r="FF195" s="413" t="str">
        <f>IFERROR(MIN(1,ROUND(FF191/FF193,4)),"")</f>
        <v/>
      </c>
      <c r="FG195" s="385"/>
      <c r="FH195" s="385"/>
      <c r="FI195" s="131"/>
      <c r="FJ195" s="131"/>
      <c r="FK195" s="413" t="str">
        <f>IFERROR(MIN(1,ROUND(FK191/FK193,4)),"")</f>
        <v/>
      </c>
      <c r="FL195" s="385"/>
      <c r="FM195" s="385"/>
      <c r="FN195" s="131"/>
      <c r="FO195" s="131"/>
      <c r="FP195" s="413" t="str">
        <f>IFERROR(MIN(1,ROUND(FP191/FP193,4)),"")</f>
        <v/>
      </c>
      <c r="FQ195" s="385"/>
      <c r="FR195" s="385"/>
      <c r="FS195" s="131"/>
      <c r="FT195" s="131"/>
      <c r="FU195" s="413" t="str">
        <f>IFERROR(MIN(1,ROUND(FU191/FU193,4)),"")</f>
        <v/>
      </c>
      <c r="FV195" s="385"/>
      <c r="FW195" s="385"/>
      <c r="FX195" s="131"/>
      <c r="FY195" s="131"/>
      <c r="FZ195" s="413" t="str">
        <f>IFERROR(MIN(1,ROUND(FZ191/FZ193,4)),"")</f>
        <v/>
      </c>
      <c r="GA195" s="385"/>
      <c r="GB195" s="385"/>
      <c r="GC195" s="131"/>
      <c r="GD195" s="131"/>
      <c r="GE195" s="413" t="str">
        <f>IFERROR(MIN(1,ROUND(GE191/GE193,4)),"")</f>
        <v/>
      </c>
      <c r="GF195" s="385"/>
      <c r="GG195" s="385"/>
      <c r="GH195" s="131"/>
      <c r="GI195" s="131"/>
      <c r="GJ195" s="413" t="str">
        <f>IFERROR(MIN(1,ROUND(GJ191/GJ193,4)),"")</f>
        <v/>
      </c>
      <c r="GK195" s="385"/>
      <c r="GL195" s="385"/>
      <c r="GM195" s="131"/>
      <c r="GN195" s="131"/>
      <c r="GO195" s="413" t="str">
        <f>IFERROR(MIN(1,ROUND(GO191/GO193,4)),"")</f>
        <v/>
      </c>
      <c r="GP195" s="385"/>
      <c r="GQ195" s="385"/>
      <c r="GR195" s="131"/>
      <c r="GS195" s="131"/>
      <c r="GT195" s="413" t="str">
        <f>IFERROR(MIN(1,ROUND(GT191/GT193,4)),"")</f>
        <v/>
      </c>
      <c r="GU195" s="385"/>
      <c r="GV195" s="385"/>
      <c r="GW195" s="131"/>
      <c r="GX195" s="131"/>
      <c r="GY195" s="413" t="str">
        <f>IFERROR(MIN(1,ROUND(GY191/GY193,4)),"")</f>
        <v/>
      </c>
      <c r="GZ195" s="385"/>
      <c r="HA195" s="385"/>
      <c r="HB195" s="131"/>
      <c r="HC195" s="131"/>
      <c r="HD195" s="413" t="str">
        <f>IFERROR(MIN(1,ROUND(HD191/HD193,4)),"")</f>
        <v/>
      </c>
      <c r="HE195" s="385"/>
      <c r="HF195" s="385"/>
      <c r="HG195" s="131"/>
      <c r="HH195" s="131"/>
      <c r="HI195" s="413" t="str">
        <f>IFERROR(MIN(1,ROUND(HI191/HI193,4)),"")</f>
        <v/>
      </c>
      <c r="HJ195" s="385"/>
      <c r="HK195" s="385"/>
      <c r="HL195" s="131"/>
      <c r="HM195" s="131"/>
      <c r="HN195" s="413" t="str">
        <f>IFERROR(MIN(1,ROUND(HN191/HN193,4)),"")</f>
        <v/>
      </c>
      <c r="HO195" s="385"/>
      <c r="HP195" s="385"/>
      <c r="HQ195" s="131"/>
      <c r="HR195" s="131"/>
      <c r="HS195" s="413" t="str">
        <f>IFERROR(MIN(1,ROUND(HS191/HS193,4)),"")</f>
        <v/>
      </c>
      <c r="HT195" s="385"/>
      <c r="HU195" s="385"/>
      <c r="HV195" s="131"/>
      <c r="HW195" s="131"/>
      <c r="HX195" s="413" t="str">
        <f>IFERROR(MIN(1,ROUND(HX191/HX193,4)),"")</f>
        <v/>
      </c>
      <c r="HY195" s="385"/>
      <c r="HZ195" s="385"/>
      <c r="IA195" s="131"/>
      <c r="IB195" s="131"/>
      <c r="IC195" s="413" t="str">
        <f>IFERROR(MIN(1,ROUND(IC191/IC193,4)),"")</f>
        <v/>
      </c>
      <c r="ID195" s="385"/>
      <c r="IE195" s="385"/>
      <c r="IF195" s="131"/>
      <c r="IG195" s="131"/>
      <c r="IH195" s="413" t="str">
        <f>IFERROR(MIN(1,ROUND(IH191/IH193,4)),"")</f>
        <v/>
      </c>
      <c r="II195" s="385"/>
      <c r="IJ195" s="385"/>
      <c r="IK195" s="131"/>
      <c r="IL195" s="131"/>
      <c r="IM195" s="413" t="str">
        <f>IFERROR(MIN(1,ROUND(IM191/IM193,4)),"")</f>
        <v/>
      </c>
      <c r="IN195" s="385"/>
      <c r="IO195" s="385"/>
      <c r="IP195" s="131"/>
      <c r="IQ195" s="131"/>
      <c r="IR195" s="413" t="str">
        <f>IFERROR(MIN(1,ROUND(IR191/IR193,4)),"")</f>
        <v/>
      </c>
      <c r="IS195" s="385"/>
      <c r="IT195" s="385"/>
      <c r="IU195" s="131"/>
      <c r="IV195" s="131"/>
      <c r="IW195" s="413" t="str">
        <f>IFERROR(MIN(1,ROUND(IW191/IW193,4)),"")</f>
        <v/>
      </c>
      <c r="IX195" s="385"/>
      <c r="IY195" s="386"/>
      <c r="IZ195" s="405"/>
      <c r="JA195" s="378"/>
      <c r="JB195" s="256"/>
      <c r="JC195" s="256"/>
    </row>
    <row r="196" spans="1:263" s="3" customFormat="1" x14ac:dyDescent="0.35">
      <c r="A196" s="198"/>
      <c r="B196" s="359"/>
      <c r="C196" s="239"/>
      <c r="D196" s="160"/>
      <c r="E196" s="102"/>
      <c r="F196" s="289"/>
      <c r="G196" s="148"/>
      <c r="H196" s="150"/>
      <c r="I196" s="202"/>
      <c r="J196" s="324"/>
      <c r="K196" s="131"/>
      <c r="L196" s="131"/>
      <c r="M196" s="385"/>
      <c r="N196" s="385"/>
      <c r="O196" s="131"/>
      <c r="P196" s="131"/>
      <c r="Q196" s="131"/>
      <c r="R196" s="385"/>
      <c r="S196" s="385"/>
      <c r="T196" s="131"/>
      <c r="U196" s="131"/>
      <c r="V196" s="131"/>
      <c r="W196" s="385"/>
      <c r="X196" s="385"/>
      <c r="Y196" s="131"/>
      <c r="Z196" s="131"/>
      <c r="AA196" s="131"/>
      <c r="AB196" s="385"/>
      <c r="AC196" s="385"/>
      <c r="AD196" s="131"/>
      <c r="AE196" s="131"/>
      <c r="AF196" s="131"/>
      <c r="AG196" s="385"/>
      <c r="AH196" s="385"/>
      <c r="AI196" s="131"/>
      <c r="AJ196" s="131"/>
      <c r="AK196" s="131"/>
      <c r="AL196" s="385"/>
      <c r="AM196" s="385"/>
      <c r="AN196" s="131"/>
      <c r="AO196" s="131"/>
      <c r="AP196" s="131"/>
      <c r="AQ196" s="385"/>
      <c r="AR196" s="385"/>
      <c r="AS196" s="131"/>
      <c r="AT196" s="131"/>
      <c r="AU196" s="131"/>
      <c r="AV196" s="385"/>
      <c r="AW196" s="385"/>
      <c r="AX196" s="131"/>
      <c r="AY196" s="131"/>
      <c r="AZ196" s="131"/>
      <c r="BA196" s="385"/>
      <c r="BB196" s="385"/>
      <c r="BC196" s="131"/>
      <c r="BD196" s="131"/>
      <c r="BE196" s="131"/>
      <c r="BF196" s="385"/>
      <c r="BG196" s="385"/>
      <c r="BH196" s="131"/>
      <c r="BI196" s="131"/>
      <c r="BJ196" s="131"/>
      <c r="BK196" s="385"/>
      <c r="BL196" s="385"/>
      <c r="BM196" s="131"/>
      <c r="BN196" s="131"/>
      <c r="BO196" s="131"/>
      <c r="BP196" s="385"/>
      <c r="BQ196" s="385"/>
      <c r="BR196" s="131"/>
      <c r="BS196" s="131"/>
      <c r="BT196" s="131"/>
      <c r="BU196" s="385"/>
      <c r="BV196" s="385"/>
      <c r="BW196" s="131"/>
      <c r="BX196" s="131"/>
      <c r="BY196" s="131"/>
      <c r="BZ196" s="385"/>
      <c r="CA196" s="385"/>
      <c r="CB196" s="131"/>
      <c r="CC196" s="131"/>
      <c r="CD196" s="131"/>
      <c r="CE196" s="385"/>
      <c r="CF196" s="385"/>
      <c r="CG196" s="131"/>
      <c r="CH196" s="131"/>
      <c r="CI196" s="131"/>
      <c r="CJ196" s="385"/>
      <c r="CK196" s="385"/>
      <c r="CL196" s="131"/>
      <c r="CM196" s="131"/>
      <c r="CN196" s="131"/>
      <c r="CO196" s="385"/>
      <c r="CP196" s="385"/>
      <c r="CQ196" s="131"/>
      <c r="CR196" s="131"/>
      <c r="CS196" s="131"/>
      <c r="CT196" s="385"/>
      <c r="CU196" s="385"/>
      <c r="CV196" s="131"/>
      <c r="CW196" s="131"/>
      <c r="CX196" s="131"/>
      <c r="CY196" s="385"/>
      <c r="CZ196" s="385"/>
      <c r="DA196" s="131"/>
      <c r="DB196" s="131"/>
      <c r="DC196" s="131"/>
      <c r="DD196" s="385"/>
      <c r="DE196" s="385"/>
      <c r="DF196" s="131"/>
      <c r="DG196" s="131"/>
      <c r="DH196" s="131"/>
      <c r="DI196" s="385"/>
      <c r="DJ196" s="385"/>
      <c r="DK196" s="131"/>
      <c r="DL196" s="131"/>
      <c r="DM196" s="131"/>
      <c r="DN196" s="385"/>
      <c r="DO196" s="385"/>
      <c r="DP196" s="131"/>
      <c r="DQ196" s="131"/>
      <c r="DR196" s="131"/>
      <c r="DS196" s="385"/>
      <c r="DT196" s="385"/>
      <c r="DU196" s="131"/>
      <c r="DV196" s="131"/>
      <c r="DW196" s="131"/>
      <c r="DX196" s="385"/>
      <c r="DY196" s="385"/>
      <c r="DZ196" s="131"/>
      <c r="EA196" s="131"/>
      <c r="EB196" s="131"/>
      <c r="EC196" s="385"/>
      <c r="ED196" s="385"/>
      <c r="EE196" s="131"/>
      <c r="EF196" s="131"/>
      <c r="EG196" s="131"/>
      <c r="EH196" s="385"/>
      <c r="EI196" s="385"/>
      <c r="EJ196" s="131"/>
      <c r="EK196" s="131"/>
      <c r="EL196" s="131"/>
      <c r="EM196" s="385"/>
      <c r="EN196" s="385"/>
      <c r="EO196" s="131"/>
      <c r="EP196" s="131"/>
      <c r="EQ196" s="131"/>
      <c r="ER196" s="385"/>
      <c r="ES196" s="385"/>
      <c r="ET196" s="131"/>
      <c r="EU196" s="131"/>
      <c r="EV196" s="131"/>
      <c r="EW196" s="385"/>
      <c r="EX196" s="385"/>
      <c r="EY196" s="131"/>
      <c r="EZ196" s="131"/>
      <c r="FA196" s="131"/>
      <c r="FB196" s="385"/>
      <c r="FC196" s="385"/>
      <c r="FD196" s="131"/>
      <c r="FE196" s="131"/>
      <c r="FF196" s="131"/>
      <c r="FG196" s="385"/>
      <c r="FH196" s="385"/>
      <c r="FI196" s="131"/>
      <c r="FJ196" s="131"/>
      <c r="FK196" s="131"/>
      <c r="FL196" s="385"/>
      <c r="FM196" s="385"/>
      <c r="FN196" s="131"/>
      <c r="FO196" s="131"/>
      <c r="FP196" s="131"/>
      <c r="FQ196" s="385"/>
      <c r="FR196" s="385"/>
      <c r="FS196" s="131"/>
      <c r="FT196" s="131"/>
      <c r="FU196" s="131"/>
      <c r="FV196" s="385"/>
      <c r="FW196" s="385"/>
      <c r="FX196" s="131"/>
      <c r="FY196" s="131"/>
      <c r="FZ196" s="131"/>
      <c r="GA196" s="385"/>
      <c r="GB196" s="385"/>
      <c r="GC196" s="131"/>
      <c r="GD196" s="131"/>
      <c r="GE196" s="131"/>
      <c r="GF196" s="385"/>
      <c r="GG196" s="385"/>
      <c r="GH196" s="131"/>
      <c r="GI196" s="131"/>
      <c r="GJ196" s="131"/>
      <c r="GK196" s="385"/>
      <c r="GL196" s="385"/>
      <c r="GM196" s="131"/>
      <c r="GN196" s="131"/>
      <c r="GO196" s="131"/>
      <c r="GP196" s="385"/>
      <c r="GQ196" s="385"/>
      <c r="GR196" s="131"/>
      <c r="GS196" s="131"/>
      <c r="GT196" s="131"/>
      <c r="GU196" s="385"/>
      <c r="GV196" s="385"/>
      <c r="GW196" s="131"/>
      <c r="GX196" s="131"/>
      <c r="GY196" s="131"/>
      <c r="GZ196" s="385"/>
      <c r="HA196" s="385"/>
      <c r="HB196" s="131"/>
      <c r="HC196" s="131"/>
      <c r="HD196" s="131"/>
      <c r="HE196" s="385"/>
      <c r="HF196" s="385"/>
      <c r="HG196" s="131"/>
      <c r="HH196" s="131"/>
      <c r="HI196" s="131"/>
      <c r="HJ196" s="385"/>
      <c r="HK196" s="385"/>
      <c r="HL196" s="131"/>
      <c r="HM196" s="131"/>
      <c r="HN196" s="131"/>
      <c r="HO196" s="385"/>
      <c r="HP196" s="385"/>
      <c r="HQ196" s="131"/>
      <c r="HR196" s="131"/>
      <c r="HS196" s="131"/>
      <c r="HT196" s="385"/>
      <c r="HU196" s="385"/>
      <c r="HV196" s="131"/>
      <c r="HW196" s="131"/>
      <c r="HX196" s="131"/>
      <c r="HY196" s="385"/>
      <c r="HZ196" s="385"/>
      <c r="IA196" s="131"/>
      <c r="IB196" s="131"/>
      <c r="IC196" s="131"/>
      <c r="ID196" s="385"/>
      <c r="IE196" s="385"/>
      <c r="IF196" s="131"/>
      <c r="IG196" s="131"/>
      <c r="IH196" s="131"/>
      <c r="II196" s="385"/>
      <c r="IJ196" s="385"/>
      <c r="IK196" s="131"/>
      <c r="IL196" s="131"/>
      <c r="IM196" s="131"/>
      <c r="IN196" s="385"/>
      <c r="IO196" s="385"/>
      <c r="IP196" s="131"/>
      <c r="IQ196" s="131"/>
      <c r="IR196" s="131"/>
      <c r="IS196" s="385"/>
      <c r="IT196" s="385"/>
      <c r="IU196" s="131"/>
      <c r="IV196" s="131"/>
      <c r="IW196" s="131"/>
      <c r="IX196" s="385"/>
      <c r="IY196" s="386"/>
      <c r="IZ196" s="405"/>
      <c r="JA196" s="378"/>
      <c r="JB196" s="256"/>
      <c r="JC196" s="256"/>
    </row>
    <row r="197" spans="1:263" s="3" customFormat="1" x14ac:dyDescent="0.35">
      <c r="A197" s="198"/>
      <c r="B197" s="359"/>
      <c r="C197" s="45" t="s">
        <v>942</v>
      </c>
      <c r="D197" s="105" t="s">
        <v>898</v>
      </c>
      <c r="E197" s="102"/>
      <c r="F197" s="289"/>
      <c r="G197" s="148"/>
      <c r="H197" s="150"/>
      <c r="I197" s="202"/>
      <c r="J197" s="324"/>
      <c r="K197" s="131"/>
      <c r="L197" s="131">
        <v>100</v>
      </c>
      <c r="M197" s="385"/>
      <c r="N197" s="385"/>
      <c r="O197" s="131"/>
      <c r="P197" s="131"/>
      <c r="Q197" s="131">
        <v>100</v>
      </c>
      <c r="R197" s="385"/>
      <c r="S197" s="385"/>
      <c r="T197" s="131"/>
      <c r="U197" s="131"/>
      <c r="V197" s="131">
        <v>100</v>
      </c>
      <c r="W197" s="385"/>
      <c r="X197" s="385"/>
      <c r="Y197" s="131"/>
      <c r="Z197" s="131"/>
      <c r="AA197" s="131">
        <v>100</v>
      </c>
      <c r="AB197" s="385"/>
      <c r="AC197" s="385"/>
      <c r="AD197" s="131"/>
      <c r="AE197" s="131"/>
      <c r="AF197" s="131">
        <v>100</v>
      </c>
      <c r="AG197" s="385"/>
      <c r="AH197" s="385"/>
      <c r="AI197" s="131"/>
      <c r="AJ197" s="131"/>
      <c r="AK197" s="131">
        <v>100</v>
      </c>
      <c r="AL197" s="385"/>
      <c r="AM197" s="385"/>
      <c r="AN197" s="131"/>
      <c r="AO197" s="131"/>
      <c r="AP197" s="131">
        <v>100</v>
      </c>
      <c r="AQ197" s="385"/>
      <c r="AR197" s="385"/>
      <c r="AS197" s="131"/>
      <c r="AT197" s="131"/>
      <c r="AU197" s="131">
        <v>100</v>
      </c>
      <c r="AV197" s="385"/>
      <c r="AW197" s="385"/>
      <c r="AX197" s="131"/>
      <c r="AY197" s="131"/>
      <c r="AZ197" s="131">
        <v>100</v>
      </c>
      <c r="BA197" s="385"/>
      <c r="BB197" s="385"/>
      <c r="BC197" s="131"/>
      <c r="BD197" s="131"/>
      <c r="BE197" s="131">
        <v>100</v>
      </c>
      <c r="BF197" s="385"/>
      <c r="BG197" s="385"/>
      <c r="BH197" s="131"/>
      <c r="BI197" s="131"/>
      <c r="BJ197" s="131">
        <v>100</v>
      </c>
      <c r="BK197" s="385"/>
      <c r="BL197" s="385"/>
      <c r="BM197" s="131"/>
      <c r="BN197" s="131"/>
      <c r="BO197" s="131">
        <v>100</v>
      </c>
      <c r="BP197" s="385"/>
      <c r="BQ197" s="385"/>
      <c r="BR197" s="131"/>
      <c r="BS197" s="131"/>
      <c r="BT197" s="131">
        <v>100</v>
      </c>
      <c r="BU197" s="385"/>
      <c r="BV197" s="385"/>
      <c r="BW197" s="131"/>
      <c r="BX197" s="131"/>
      <c r="BY197" s="131">
        <v>100</v>
      </c>
      <c r="BZ197" s="385"/>
      <c r="CA197" s="385"/>
      <c r="CB197" s="131"/>
      <c r="CC197" s="131"/>
      <c r="CD197" s="131">
        <v>100</v>
      </c>
      <c r="CE197" s="385"/>
      <c r="CF197" s="385"/>
      <c r="CG197" s="131"/>
      <c r="CH197" s="131"/>
      <c r="CI197" s="131">
        <v>100</v>
      </c>
      <c r="CJ197" s="385"/>
      <c r="CK197" s="385"/>
      <c r="CL197" s="131"/>
      <c r="CM197" s="131"/>
      <c r="CN197" s="131">
        <v>100</v>
      </c>
      <c r="CO197" s="385"/>
      <c r="CP197" s="385"/>
      <c r="CQ197" s="131"/>
      <c r="CR197" s="131"/>
      <c r="CS197" s="131">
        <v>100</v>
      </c>
      <c r="CT197" s="385"/>
      <c r="CU197" s="385"/>
      <c r="CV197" s="131"/>
      <c r="CW197" s="131"/>
      <c r="CX197" s="131">
        <v>100</v>
      </c>
      <c r="CY197" s="385"/>
      <c r="CZ197" s="385"/>
      <c r="DA197" s="131"/>
      <c r="DB197" s="131"/>
      <c r="DC197" s="131">
        <v>100</v>
      </c>
      <c r="DD197" s="385"/>
      <c r="DE197" s="385"/>
      <c r="DF197" s="131"/>
      <c r="DG197" s="131"/>
      <c r="DH197" s="131">
        <v>100</v>
      </c>
      <c r="DI197" s="385"/>
      <c r="DJ197" s="385"/>
      <c r="DK197" s="131"/>
      <c r="DL197" s="131"/>
      <c r="DM197" s="131">
        <v>100</v>
      </c>
      <c r="DN197" s="385"/>
      <c r="DO197" s="385"/>
      <c r="DP197" s="131"/>
      <c r="DQ197" s="131"/>
      <c r="DR197" s="131">
        <v>100</v>
      </c>
      <c r="DS197" s="385"/>
      <c r="DT197" s="385"/>
      <c r="DU197" s="131"/>
      <c r="DV197" s="131"/>
      <c r="DW197" s="131">
        <v>100</v>
      </c>
      <c r="DX197" s="385"/>
      <c r="DY197" s="385"/>
      <c r="DZ197" s="131"/>
      <c r="EA197" s="131"/>
      <c r="EB197" s="131">
        <v>100</v>
      </c>
      <c r="EC197" s="385"/>
      <c r="ED197" s="385"/>
      <c r="EE197" s="131"/>
      <c r="EF197" s="131"/>
      <c r="EG197" s="131">
        <v>100</v>
      </c>
      <c r="EH197" s="385"/>
      <c r="EI197" s="385"/>
      <c r="EJ197" s="131"/>
      <c r="EK197" s="131"/>
      <c r="EL197" s="131">
        <v>100</v>
      </c>
      <c r="EM197" s="385"/>
      <c r="EN197" s="385"/>
      <c r="EO197" s="131"/>
      <c r="EP197" s="131"/>
      <c r="EQ197" s="131">
        <v>100</v>
      </c>
      <c r="ER197" s="385"/>
      <c r="ES197" s="385"/>
      <c r="ET197" s="131"/>
      <c r="EU197" s="131"/>
      <c r="EV197" s="131">
        <v>100</v>
      </c>
      <c r="EW197" s="385"/>
      <c r="EX197" s="385"/>
      <c r="EY197" s="131"/>
      <c r="EZ197" s="131"/>
      <c r="FA197" s="131">
        <v>100</v>
      </c>
      <c r="FB197" s="385"/>
      <c r="FC197" s="385"/>
      <c r="FD197" s="131"/>
      <c r="FE197" s="131"/>
      <c r="FF197" s="131">
        <v>100</v>
      </c>
      <c r="FG197" s="385"/>
      <c r="FH197" s="385"/>
      <c r="FI197" s="131"/>
      <c r="FJ197" s="131"/>
      <c r="FK197" s="131">
        <v>100</v>
      </c>
      <c r="FL197" s="385"/>
      <c r="FM197" s="385"/>
      <c r="FN197" s="131"/>
      <c r="FO197" s="131"/>
      <c r="FP197" s="131">
        <v>100</v>
      </c>
      <c r="FQ197" s="385"/>
      <c r="FR197" s="385"/>
      <c r="FS197" s="131"/>
      <c r="FT197" s="131"/>
      <c r="FU197" s="131">
        <v>100</v>
      </c>
      <c r="FV197" s="385"/>
      <c r="FW197" s="385"/>
      <c r="FX197" s="131"/>
      <c r="FY197" s="131"/>
      <c r="FZ197" s="131">
        <v>100</v>
      </c>
      <c r="GA197" s="385"/>
      <c r="GB197" s="385"/>
      <c r="GC197" s="131"/>
      <c r="GD197" s="131"/>
      <c r="GE197" s="131">
        <v>100</v>
      </c>
      <c r="GF197" s="385"/>
      <c r="GG197" s="385"/>
      <c r="GH197" s="131"/>
      <c r="GI197" s="131"/>
      <c r="GJ197" s="131">
        <v>100</v>
      </c>
      <c r="GK197" s="385"/>
      <c r="GL197" s="385"/>
      <c r="GM197" s="131"/>
      <c r="GN197" s="131"/>
      <c r="GO197" s="131">
        <v>100</v>
      </c>
      <c r="GP197" s="385"/>
      <c r="GQ197" s="385"/>
      <c r="GR197" s="131"/>
      <c r="GS197" s="131"/>
      <c r="GT197" s="131">
        <v>100</v>
      </c>
      <c r="GU197" s="385"/>
      <c r="GV197" s="385"/>
      <c r="GW197" s="131"/>
      <c r="GX197" s="131"/>
      <c r="GY197" s="131">
        <v>100</v>
      </c>
      <c r="GZ197" s="385"/>
      <c r="HA197" s="385"/>
      <c r="HB197" s="131"/>
      <c r="HC197" s="131"/>
      <c r="HD197" s="131">
        <v>100</v>
      </c>
      <c r="HE197" s="385"/>
      <c r="HF197" s="385"/>
      <c r="HG197" s="131"/>
      <c r="HH197" s="131"/>
      <c r="HI197" s="131">
        <v>100</v>
      </c>
      <c r="HJ197" s="385"/>
      <c r="HK197" s="385"/>
      <c r="HL197" s="131"/>
      <c r="HM197" s="131"/>
      <c r="HN197" s="131">
        <v>100</v>
      </c>
      <c r="HO197" s="385"/>
      <c r="HP197" s="385"/>
      <c r="HQ197" s="131"/>
      <c r="HR197" s="131"/>
      <c r="HS197" s="131">
        <v>100</v>
      </c>
      <c r="HT197" s="385"/>
      <c r="HU197" s="385"/>
      <c r="HV197" s="131"/>
      <c r="HW197" s="131"/>
      <c r="HX197" s="131">
        <v>100</v>
      </c>
      <c r="HY197" s="385"/>
      <c r="HZ197" s="385"/>
      <c r="IA197" s="131"/>
      <c r="IB197" s="131"/>
      <c r="IC197" s="131">
        <v>100</v>
      </c>
      <c r="ID197" s="385"/>
      <c r="IE197" s="385"/>
      <c r="IF197" s="131"/>
      <c r="IG197" s="131"/>
      <c r="IH197" s="131">
        <v>100</v>
      </c>
      <c r="II197" s="385"/>
      <c r="IJ197" s="385"/>
      <c r="IK197" s="131"/>
      <c r="IL197" s="131"/>
      <c r="IM197" s="131">
        <v>100</v>
      </c>
      <c r="IN197" s="385"/>
      <c r="IO197" s="385"/>
      <c r="IP197" s="131"/>
      <c r="IQ197" s="131"/>
      <c r="IR197" s="131">
        <v>100</v>
      </c>
      <c r="IS197" s="385"/>
      <c r="IT197" s="385"/>
      <c r="IU197" s="131"/>
      <c r="IV197" s="131"/>
      <c r="IW197" s="131">
        <v>100</v>
      </c>
      <c r="IX197" s="385"/>
      <c r="IY197" s="386"/>
      <c r="IZ197" s="405"/>
      <c r="JA197" s="378"/>
      <c r="JB197" s="256"/>
      <c r="JC197" s="256"/>
    </row>
    <row r="198" spans="1:263" s="3" customFormat="1" x14ac:dyDescent="0.35">
      <c r="A198" s="198"/>
      <c r="B198" s="359"/>
      <c r="C198" s="45"/>
      <c r="D198" s="160"/>
      <c r="E198" s="102"/>
      <c r="F198" s="289"/>
      <c r="G198" s="148"/>
      <c r="H198" s="150"/>
      <c r="I198" s="202"/>
      <c r="J198" s="324"/>
      <c r="K198" s="131"/>
      <c r="L198" s="387"/>
      <c r="M198" s="385"/>
      <c r="N198" s="385"/>
      <c r="O198" s="131"/>
      <c r="P198" s="131"/>
      <c r="Q198" s="387"/>
      <c r="R198" s="385"/>
      <c r="S198" s="385"/>
      <c r="T198" s="131"/>
      <c r="U198" s="131"/>
      <c r="V198" s="387"/>
      <c r="W198" s="385"/>
      <c r="X198" s="385"/>
      <c r="Y198" s="131"/>
      <c r="Z198" s="131"/>
      <c r="AA198" s="387"/>
      <c r="AB198" s="385"/>
      <c r="AC198" s="385"/>
      <c r="AD198" s="131"/>
      <c r="AE198" s="131"/>
      <c r="AF198" s="387"/>
      <c r="AG198" s="385"/>
      <c r="AH198" s="385"/>
      <c r="AI198" s="131"/>
      <c r="AJ198" s="131"/>
      <c r="AK198" s="387"/>
      <c r="AL198" s="385"/>
      <c r="AM198" s="385"/>
      <c r="AN198" s="131"/>
      <c r="AO198" s="131"/>
      <c r="AP198" s="387"/>
      <c r="AQ198" s="385"/>
      <c r="AR198" s="385"/>
      <c r="AS198" s="131"/>
      <c r="AT198" s="131"/>
      <c r="AU198" s="387"/>
      <c r="AV198" s="385"/>
      <c r="AW198" s="385"/>
      <c r="AX198" s="131"/>
      <c r="AY198" s="131"/>
      <c r="AZ198" s="387"/>
      <c r="BA198" s="385"/>
      <c r="BB198" s="385"/>
      <c r="BC198" s="131"/>
      <c r="BD198" s="131"/>
      <c r="BE198" s="387"/>
      <c r="BF198" s="385"/>
      <c r="BG198" s="385"/>
      <c r="BH198" s="131"/>
      <c r="BI198" s="131"/>
      <c r="BJ198" s="387"/>
      <c r="BK198" s="385"/>
      <c r="BL198" s="385"/>
      <c r="BM198" s="131"/>
      <c r="BN198" s="131"/>
      <c r="BO198" s="387"/>
      <c r="BP198" s="385"/>
      <c r="BQ198" s="385"/>
      <c r="BR198" s="131"/>
      <c r="BS198" s="131"/>
      <c r="BT198" s="387"/>
      <c r="BU198" s="385"/>
      <c r="BV198" s="385"/>
      <c r="BW198" s="131"/>
      <c r="BX198" s="131"/>
      <c r="BY198" s="387"/>
      <c r="BZ198" s="385"/>
      <c r="CA198" s="385"/>
      <c r="CB198" s="131"/>
      <c r="CC198" s="131"/>
      <c r="CD198" s="387"/>
      <c r="CE198" s="385"/>
      <c r="CF198" s="385"/>
      <c r="CG198" s="131"/>
      <c r="CH198" s="131"/>
      <c r="CI198" s="387"/>
      <c r="CJ198" s="385"/>
      <c r="CK198" s="385"/>
      <c r="CL198" s="131"/>
      <c r="CM198" s="131"/>
      <c r="CN198" s="387"/>
      <c r="CO198" s="385"/>
      <c r="CP198" s="385"/>
      <c r="CQ198" s="131"/>
      <c r="CR198" s="131"/>
      <c r="CS198" s="387"/>
      <c r="CT198" s="385"/>
      <c r="CU198" s="385"/>
      <c r="CV198" s="131"/>
      <c r="CW198" s="131"/>
      <c r="CX198" s="387"/>
      <c r="CY198" s="385"/>
      <c r="CZ198" s="385"/>
      <c r="DA198" s="131"/>
      <c r="DB198" s="131"/>
      <c r="DC198" s="387"/>
      <c r="DD198" s="385"/>
      <c r="DE198" s="385"/>
      <c r="DF198" s="131"/>
      <c r="DG198" s="131"/>
      <c r="DH198" s="387"/>
      <c r="DI198" s="385"/>
      <c r="DJ198" s="385"/>
      <c r="DK198" s="131"/>
      <c r="DL198" s="131"/>
      <c r="DM198" s="387"/>
      <c r="DN198" s="385"/>
      <c r="DO198" s="385"/>
      <c r="DP198" s="131"/>
      <c r="DQ198" s="131"/>
      <c r="DR198" s="387"/>
      <c r="DS198" s="385"/>
      <c r="DT198" s="385"/>
      <c r="DU198" s="131"/>
      <c r="DV198" s="131"/>
      <c r="DW198" s="387"/>
      <c r="DX198" s="385"/>
      <c r="DY198" s="385"/>
      <c r="DZ198" s="131"/>
      <c r="EA198" s="131"/>
      <c r="EB198" s="387"/>
      <c r="EC198" s="385"/>
      <c r="ED198" s="385"/>
      <c r="EE198" s="131"/>
      <c r="EF198" s="131"/>
      <c r="EG198" s="387"/>
      <c r="EH198" s="385"/>
      <c r="EI198" s="385"/>
      <c r="EJ198" s="131"/>
      <c r="EK198" s="131"/>
      <c r="EL198" s="387"/>
      <c r="EM198" s="385"/>
      <c r="EN198" s="385"/>
      <c r="EO198" s="131"/>
      <c r="EP198" s="131"/>
      <c r="EQ198" s="387"/>
      <c r="ER198" s="385"/>
      <c r="ES198" s="385"/>
      <c r="ET198" s="131"/>
      <c r="EU198" s="131"/>
      <c r="EV198" s="387"/>
      <c r="EW198" s="385"/>
      <c r="EX198" s="385"/>
      <c r="EY198" s="131"/>
      <c r="EZ198" s="131"/>
      <c r="FA198" s="387"/>
      <c r="FB198" s="385"/>
      <c r="FC198" s="385"/>
      <c r="FD198" s="131"/>
      <c r="FE198" s="131"/>
      <c r="FF198" s="387"/>
      <c r="FG198" s="385"/>
      <c r="FH198" s="385"/>
      <c r="FI198" s="131"/>
      <c r="FJ198" s="131"/>
      <c r="FK198" s="387"/>
      <c r="FL198" s="385"/>
      <c r="FM198" s="385"/>
      <c r="FN198" s="131"/>
      <c r="FO198" s="131"/>
      <c r="FP198" s="387"/>
      <c r="FQ198" s="385"/>
      <c r="FR198" s="385"/>
      <c r="FS198" s="131"/>
      <c r="FT198" s="131"/>
      <c r="FU198" s="387"/>
      <c r="FV198" s="385"/>
      <c r="FW198" s="385"/>
      <c r="FX198" s="131"/>
      <c r="FY198" s="131"/>
      <c r="FZ198" s="387"/>
      <c r="GA198" s="385"/>
      <c r="GB198" s="385"/>
      <c r="GC198" s="131"/>
      <c r="GD198" s="131"/>
      <c r="GE198" s="387"/>
      <c r="GF198" s="385"/>
      <c r="GG198" s="385"/>
      <c r="GH198" s="131"/>
      <c r="GI198" s="131"/>
      <c r="GJ198" s="387"/>
      <c r="GK198" s="385"/>
      <c r="GL198" s="385"/>
      <c r="GM198" s="131"/>
      <c r="GN198" s="131"/>
      <c r="GO198" s="387"/>
      <c r="GP198" s="385"/>
      <c r="GQ198" s="385"/>
      <c r="GR198" s="131"/>
      <c r="GS198" s="131"/>
      <c r="GT198" s="387"/>
      <c r="GU198" s="385"/>
      <c r="GV198" s="385"/>
      <c r="GW198" s="131"/>
      <c r="GX198" s="131"/>
      <c r="GY198" s="387"/>
      <c r="GZ198" s="385"/>
      <c r="HA198" s="385"/>
      <c r="HB198" s="131"/>
      <c r="HC198" s="131"/>
      <c r="HD198" s="387"/>
      <c r="HE198" s="385"/>
      <c r="HF198" s="385"/>
      <c r="HG198" s="131"/>
      <c r="HH198" s="131"/>
      <c r="HI198" s="387"/>
      <c r="HJ198" s="385"/>
      <c r="HK198" s="385"/>
      <c r="HL198" s="131"/>
      <c r="HM198" s="131"/>
      <c r="HN198" s="387"/>
      <c r="HO198" s="385"/>
      <c r="HP198" s="385"/>
      <c r="HQ198" s="131"/>
      <c r="HR198" s="131"/>
      <c r="HS198" s="387"/>
      <c r="HT198" s="385"/>
      <c r="HU198" s="385"/>
      <c r="HV198" s="131"/>
      <c r="HW198" s="131"/>
      <c r="HX198" s="387"/>
      <c r="HY198" s="385"/>
      <c r="HZ198" s="385"/>
      <c r="IA198" s="131"/>
      <c r="IB198" s="131"/>
      <c r="IC198" s="387"/>
      <c r="ID198" s="385"/>
      <c r="IE198" s="385"/>
      <c r="IF198" s="131"/>
      <c r="IG198" s="131"/>
      <c r="IH198" s="387"/>
      <c r="II198" s="385"/>
      <c r="IJ198" s="385"/>
      <c r="IK198" s="131"/>
      <c r="IL198" s="131"/>
      <c r="IM198" s="387"/>
      <c r="IN198" s="385"/>
      <c r="IO198" s="385"/>
      <c r="IP198" s="131"/>
      <c r="IQ198" s="131"/>
      <c r="IR198" s="387"/>
      <c r="IS198" s="385"/>
      <c r="IT198" s="385"/>
      <c r="IU198" s="131"/>
      <c r="IV198" s="131"/>
      <c r="IW198" s="387"/>
      <c r="IX198" s="385"/>
      <c r="IY198" s="386"/>
      <c r="IZ198" s="405"/>
      <c r="JA198" s="378"/>
      <c r="JB198" s="256"/>
      <c r="JC198" s="256"/>
    </row>
    <row r="199" spans="1:263" s="3" customFormat="1" x14ac:dyDescent="0.35">
      <c r="A199" s="198"/>
      <c r="B199" s="359"/>
      <c r="C199" s="45" t="s">
        <v>943</v>
      </c>
      <c r="D199" s="105" t="s">
        <v>944</v>
      </c>
      <c r="E199" s="102"/>
      <c r="F199" s="289"/>
      <c r="G199" s="148"/>
      <c r="H199" s="150"/>
      <c r="I199" s="202"/>
      <c r="J199" s="324"/>
      <c r="K199" s="131"/>
      <c r="L199" s="131" t="str">
        <f>IFERROR(ROUND(L195*L197,2),"")</f>
        <v/>
      </c>
      <c r="M199" s="385"/>
      <c r="N199" s="385"/>
      <c r="O199" s="131"/>
      <c r="P199" s="131"/>
      <c r="Q199" s="131" t="str">
        <f>IFERROR(ROUND(Q195*Q197,2),"")</f>
        <v/>
      </c>
      <c r="R199" s="385"/>
      <c r="S199" s="385"/>
      <c r="T199" s="131"/>
      <c r="U199" s="131"/>
      <c r="V199" s="131" t="str">
        <f>IFERROR(ROUND(V195*V197,2),"")</f>
        <v/>
      </c>
      <c r="W199" s="385"/>
      <c r="X199" s="385"/>
      <c r="Y199" s="131"/>
      <c r="Z199" s="131"/>
      <c r="AA199" s="131" t="str">
        <f>IFERROR(ROUND(AA195*AA197,2),"")</f>
        <v/>
      </c>
      <c r="AB199" s="385"/>
      <c r="AC199" s="385"/>
      <c r="AD199" s="131"/>
      <c r="AE199" s="131"/>
      <c r="AF199" s="131" t="str">
        <f>IFERROR(ROUND(AF195*AF197,2),"")</f>
        <v/>
      </c>
      <c r="AG199" s="385"/>
      <c r="AH199" s="385"/>
      <c r="AI199" s="131"/>
      <c r="AJ199" s="131"/>
      <c r="AK199" s="131" t="str">
        <f>IFERROR(ROUND(AK195*AK197,2),"")</f>
        <v/>
      </c>
      <c r="AL199" s="385"/>
      <c r="AM199" s="385"/>
      <c r="AN199" s="131"/>
      <c r="AO199" s="131"/>
      <c r="AP199" s="131" t="str">
        <f>IFERROR(ROUND(AP195*AP197,2),"")</f>
        <v/>
      </c>
      <c r="AQ199" s="385"/>
      <c r="AR199" s="385"/>
      <c r="AS199" s="131"/>
      <c r="AT199" s="131"/>
      <c r="AU199" s="131" t="str">
        <f>IFERROR(ROUND(AU195*AU197,2),"")</f>
        <v/>
      </c>
      <c r="AV199" s="385"/>
      <c r="AW199" s="385"/>
      <c r="AX199" s="131"/>
      <c r="AY199" s="131"/>
      <c r="AZ199" s="131" t="str">
        <f>IFERROR(ROUND(AZ195*AZ197,2),"")</f>
        <v/>
      </c>
      <c r="BA199" s="385"/>
      <c r="BB199" s="385"/>
      <c r="BC199" s="131"/>
      <c r="BD199" s="131"/>
      <c r="BE199" s="131" t="str">
        <f>IFERROR(ROUND(BE195*BE197,2),"")</f>
        <v/>
      </c>
      <c r="BF199" s="385"/>
      <c r="BG199" s="385"/>
      <c r="BH199" s="131"/>
      <c r="BI199" s="131"/>
      <c r="BJ199" s="131" t="str">
        <f>IFERROR(ROUND(BJ195*BJ197,2),"")</f>
        <v/>
      </c>
      <c r="BK199" s="385"/>
      <c r="BL199" s="385"/>
      <c r="BM199" s="131"/>
      <c r="BN199" s="131"/>
      <c r="BO199" s="131" t="str">
        <f>IFERROR(ROUND(BO195*BO197,2),"")</f>
        <v/>
      </c>
      <c r="BP199" s="385"/>
      <c r="BQ199" s="385"/>
      <c r="BR199" s="131"/>
      <c r="BS199" s="131"/>
      <c r="BT199" s="131" t="str">
        <f>IFERROR(ROUND(BT195*BT197,2),"")</f>
        <v/>
      </c>
      <c r="BU199" s="385"/>
      <c r="BV199" s="385"/>
      <c r="BW199" s="131"/>
      <c r="BX199" s="131"/>
      <c r="BY199" s="131" t="str">
        <f>IFERROR(ROUND(BY195*BY197,2),"")</f>
        <v/>
      </c>
      <c r="BZ199" s="385"/>
      <c r="CA199" s="385"/>
      <c r="CB199" s="131"/>
      <c r="CC199" s="131"/>
      <c r="CD199" s="131" t="str">
        <f>IFERROR(ROUND(CD195*CD197,2),"")</f>
        <v/>
      </c>
      <c r="CE199" s="385"/>
      <c r="CF199" s="385"/>
      <c r="CG199" s="131"/>
      <c r="CH199" s="131"/>
      <c r="CI199" s="131" t="str">
        <f>IFERROR(ROUND(CI195*CI197,2),"")</f>
        <v/>
      </c>
      <c r="CJ199" s="385"/>
      <c r="CK199" s="385"/>
      <c r="CL199" s="131"/>
      <c r="CM199" s="131"/>
      <c r="CN199" s="131" t="str">
        <f>IFERROR(ROUND(CN195*CN197,2),"")</f>
        <v/>
      </c>
      <c r="CO199" s="385"/>
      <c r="CP199" s="385"/>
      <c r="CQ199" s="131"/>
      <c r="CR199" s="131"/>
      <c r="CS199" s="131" t="str">
        <f>IFERROR(ROUND(CS195*CS197,2),"")</f>
        <v/>
      </c>
      <c r="CT199" s="385"/>
      <c r="CU199" s="385"/>
      <c r="CV199" s="131"/>
      <c r="CW199" s="131"/>
      <c r="CX199" s="131" t="str">
        <f>IFERROR(ROUND(CX195*CX197,2),"")</f>
        <v/>
      </c>
      <c r="CY199" s="385"/>
      <c r="CZ199" s="385"/>
      <c r="DA199" s="131"/>
      <c r="DB199" s="131"/>
      <c r="DC199" s="131" t="str">
        <f>IFERROR(ROUND(DC195*DC197,2),"")</f>
        <v/>
      </c>
      <c r="DD199" s="385"/>
      <c r="DE199" s="385"/>
      <c r="DF199" s="131"/>
      <c r="DG199" s="131"/>
      <c r="DH199" s="131" t="str">
        <f>IFERROR(ROUND(DH195*DH197,2),"")</f>
        <v/>
      </c>
      <c r="DI199" s="385"/>
      <c r="DJ199" s="385"/>
      <c r="DK199" s="131"/>
      <c r="DL199" s="131"/>
      <c r="DM199" s="131" t="str">
        <f>IFERROR(ROUND(DM195*DM197,2),"")</f>
        <v/>
      </c>
      <c r="DN199" s="385"/>
      <c r="DO199" s="385"/>
      <c r="DP199" s="131"/>
      <c r="DQ199" s="131"/>
      <c r="DR199" s="131" t="str">
        <f>IFERROR(ROUND(DR195*DR197,2),"")</f>
        <v/>
      </c>
      <c r="DS199" s="385"/>
      <c r="DT199" s="385"/>
      <c r="DU199" s="131"/>
      <c r="DV199" s="131"/>
      <c r="DW199" s="131" t="str">
        <f>IFERROR(ROUND(DW195*DW197,2),"")</f>
        <v/>
      </c>
      <c r="DX199" s="385"/>
      <c r="DY199" s="385"/>
      <c r="DZ199" s="131"/>
      <c r="EA199" s="131"/>
      <c r="EB199" s="131" t="str">
        <f>IFERROR(ROUND(EB195*EB197,2),"")</f>
        <v/>
      </c>
      <c r="EC199" s="385"/>
      <c r="ED199" s="385"/>
      <c r="EE199" s="131"/>
      <c r="EF199" s="131"/>
      <c r="EG199" s="131" t="str">
        <f>IFERROR(ROUND(EG195*EG197,2),"")</f>
        <v/>
      </c>
      <c r="EH199" s="385"/>
      <c r="EI199" s="385"/>
      <c r="EJ199" s="131"/>
      <c r="EK199" s="131"/>
      <c r="EL199" s="131" t="str">
        <f>IFERROR(ROUND(EL195*EL197,2),"")</f>
        <v/>
      </c>
      <c r="EM199" s="385"/>
      <c r="EN199" s="385"/>
      <c r="EO199" s="131"/>
      <c r="EP199" s="131"/>
      <c r="EQ199" s="131" t="str">
        <f>IFERROR(ROUND(EQ195*EQ197,2),"")</f>
        <v/>
      </c>
      <c r="ER199" s="385"/>
      <c r="ES199" s="385"/>
      <c r="ET199" s="131"/>
      <c r="EU199" s="131"/>
      <c r="EV199" s="131" t="str">
        <f>IFERROR(ROUND(EV195*EV197,2),"")</f>
        <v/>
      </c>
      <c r="EW199" s="385"/>
      <c r="EX199" s="385"/>
      <c r="EY199" s="131"/>
      <c r="EZ199" s="131"/>
      <c r="FA199" s="131" t="str">
        <f>IFERROR(ROUND(FA195*FA197,2),"")</f>
        <v/>
      </c>
      <c r="FB199" s="385"/>
      <c r="FC199" s="385"/>
      <c r="FD199" s="131"/>
      <c r="FE199" s="131"/>
      <c r="FF199" s="131" t="str">
        <f>IFERROR(ROUND(FF195*FF197,2),"")</f>
        <v/>
      </c>
      <c r="FG199" s="385"/>
      <c r="FH199" s="385"/>
      <c r="FI199" s="131"/>
      <c r="FJ199" s="131"/>
      <c r="FK199" s="131" t="str">
        <f>IFERROR(ROUND(FK195*FK197,2),"")</f>
        <v/>
      </c>
      <c r="FL199" s="385"/>
      <c r="FM199" s="385"/>
      <c r="FN199" s="131"/>
      <c r="FO199" s="131"/>
      <c r="FP199" s="131" t="str">
        <f>IFERROR(ROUND(FP195*FP197,2),"")</f>
        <v/>
      </c>
      <c r="FQ199" s="385"/>
      <c r="FR199" s="385"/>
      <c r="FS199" s="131"/>
      <c r="FT199" s="131"/>
      <c r="FU199" s="131" t="str">
        <f>IFERROR(ROUND(FU195*FU197,2),"")</f>
        <v/>
      </c>
      <c r="FV199" s="385"/>
      <c r="FW199" s="385"/>
      <c r="FX199" s="131"/>
      <c r="FY199" s="131"/>
      <c r="FZ199" s="131" t="str">
        <f>IFERROR(ROUND(FZ195*FZ197,2),"")</f>
        <v/>
      </c>
      <c r="GA199" s="385"/>
      <c r="GB199" s="385"/>
      <c r="GC199" s="131"/>
      <c r="GD199" s="131"/>
      <c r="GE199" s="131" t="str">
        <f>IFERROR(ROUND(GE195*GE197,2),"")</f>
        <v/>
      </c>
      <c r="GF199" s="385"/>
      <c r="GG199" s="385"/>
      <c r="GH199" s="131"/>
      <c r="GI199" s="131"/>
      <c r="GJ199" s="131" t="str">
        <f>IFERROR(ROUND(GJ195*GJ197,2),"")</f>
        <v/>
      </c>
      <c r="GK199" s="385"/>
      <c r="GL199" s="385"/>
      <c r="GM199" s="131"/>
      <c r="GN199" s="131"/>
      <c r="GO199" s="131" t="str">
        <f>IFERROR(ROUND(GO195*GO197,2),"")</f>
        <v/>
      </c>
      <c r="GP199" s="385"/>
      <c r="GQ199" s="385"/>
      <c r="GR199" s="131"/>
      <c r="GS199" s="131"/>
      <c r="GT199" s="131" t="str">
        <f>IFERROR(ROUND(GT195*GT197,2),"")</f>
        <v/>
      </c>
      <c r="GU199" s="385"/>
      <c r="GV199" s="385"/>
      <c r="GW199" s="131"/>
      <c r="GX199" s="131"/>
      <c r="GY199" s="131" t="str">
        <f>IFERROR(ROUND(GY195*GY197,2),"")</f>
        <v/>
      </c>
      <c r="GZ199" s="385"/>
      <c r="HA199" s="385"/>
      <c r="HB199" s="131"/>
      <c r="HC199" s="131"/>
      <c r="HD199" s="131" t="str">
        <f>IFERROR(ROUND(HD195*HD197,2),"")</f>
        <v/>
      </c>
      <c r="HE199" s="385"/>
      <c r="HF199" s="385"/>
      <c r="HG199" s="131"/>
      <c r="HH199" s="131"/>
      <c r="HI199" s="131" t="str">
        <f>IFERROR(ROUND(HI195*HI197,2),"")</f>
        <v/>
      </c>
      <c r="HJ199" s="385"/>
      <c r="HK199" s="385"/>
      <c r="HL199" s="131"/>
      <c r="HM199" s="131"/>
      <c r="HN199" s="131" t="str">
        <f>IFERROR(ROUND(HN195*HN197,2),"")</f>
        <v/>
      </c>
      <c r="HO199" s="385"/>
      <c r="HP199" s="385"/>
      <c r="HQ199" s="131"/>
      <c r="HR199" s="131"/>
      <c r="HS199" s="131" t="str">
        <f>IFERROR(ROUND(HS195*HS197,2),"")</f>
        <v/>
      </c>
      <c r="HT199" s="385"/>
      <c r="HU199" s="385"/>
      <c r="HV199" s="131"/>
      <c r="HW199" s="131"/>
      <c r="HX199" s="131" t="str">
        <f>IFERROR(ROUND(HX195*HX197,2),"")</f>
        <v/>
      </c>
      <c r="HY199" s="385"/>
      <c r="HZ199" s="385"/>
      <c r="IA199" s="131"/>
      <c r="IB199" s="131"/>
      <c r="IC199" s="131" t="str">
        <f>IFERROR(ROUND(IC195*IC197,2),"")</f>
        <v/>
      </c>
      <c r="ID199" s="385"/>
      <c r="IE199" s="385"/>
      <c r="IF199" s="131"/>
      <c r="IG199" s="131"/>
      <c r="IH199" s="131" t="str">
        <f>IFERROR(ROUND(IH195*IH197,2),"")</f>
        <v/>
      </c>
      <c r="II199" s="385"/>
      <c r="IJ199" s="385"/>
      <c r="IK199" s="131"/>
      <c r="IL199" s="131"/>
      <c r="IM199" s="131" t="str">
        <f>IFERROR(ROUND(IM195*IM197,2),"")</f>
        <v/>
      </c>
      <c r="IN199" s="385"/>
      <c r="IO199" s="385"/>
      <c r="IP199" s="131"/>
      <c r="IQ199" s="131"/>
      <c r="IR199" s="131" t="str">
        <f>IFERROR(ROUND(IR195*IR197,2),"")</f>
        <v/>
      </c>
      <c r="IS199" s="385"/>
      <c r="IT199" s="385"/>
      <c r="IU199" s="131"/>
      <c r="IV199" s="131"/>
      <c r="IW199" s="131" t="str">
        <f>IFERROR(ROUND(IW195*IW197,2),"")</f>
        <v/>
      </c>
      <c r="IX199" s="385"/>
      <c r="IY199" s="386"/>
      <c r="IZ199" s="405"/>
      <c r="JA199" s="378"/>
      <c r="JB199" s="256"/>
      <c r="JC199" s="256"/>
    </row>
    <row r="200" spans="1:263" s="3" customFormat="1" x14ac:dyDescent="0.35">
      <c r="A200" s="198"/>
      <c r="B200" s="359"/>
      <c r="C200" s="239"/>
      <c r="D200" s="160"/>
      <c r="E200" s="102"/>
      <c r="F200" s="289"/>
      <c r="G200" s="148"/>
      <c r="H200" s="150"/>
      <c r="I200" s="202"/>
      <c r="J200" s="324"/>
      <c r="K200" s="131"/>
      <c r="L200" s="131"/>
      <c r="M200" s="385"/>
      <c r="N200" s="385"/>
      <c r="O200" s="131"/>
      <c r="P200" s="131"/>
      <c r="Q200" s="131"/>
      <c r="R200" s="385"/>
      <c r="S200" s="385"/>
      <c r="T200" s="131"/>
      <c r="U200" s="131"/>
      <c r="V200" s="131"/>
      <c r="W200" s="385"/>
      <c r="X200" s="385"/>
      <c r="Y200" s="131"/>
      <c r="Z200" s="131"/>
      <c r="AA200" s="131"/>
      <c r="AB200" s="385"/>
      <c r="AC200" s="385"/>
      <c r="AD200" s="131"/>
      <c r="AE200" s="131"/>
      <c r="AF200" s="131"/>
      <c r="AG200" s="385"/>
      <c r="AH200" s="385"/>
      <c r="AI200" s="131"/>
      <c r="AJ200" s="131"/>
      <c r="AK200" s="131"/>
      <c r="AL200" s="385"/>
      <c r="AM200" s="385"/>
      <c r="AN200" s="131"/>
      <c r="AO200" s="131"/>
      <c r="AP200" s="131"/>
      <c r="AQ200" s="385"/>
      <c r="AR200" s="385"/>
      <c r="AS200" s="131"/>
      <c r="AT200" s="131"/>
      <c r="AU200" s="131"/>
      <c r="AV200" s="385"/>
      <c r="AW200" s="385"/>
      <c r="AX200" s="131"/>
      <c r="AY200" s="131"/>
      <c r="AZ200" s="131"/>
      <c r="BA200" s="385"/>
      <c r="BB200" s="385"/>
      <c r="BC200" s="131"/>
      <c r="BD200" s="131"/>
      <c r="BE200" s="131"/>
      <c r="BF200" s="385"/>
      <c r="BG200" s="385"/>
      <c r="BH200" s="131"/>
      <c r="BI200" s="131"/>
      <c r="BJ200" s="131"/>
      <c r="BK200" s="385"/>
      <c r="BL200" s="385"/>
      <c r="BM200" s="131"/>
      <c r="BN200" s="131"/>
      <c r="BO200" s="131"/>
      <c r="BP200" s="385"/>
      <c r="BQ200" s="385"/>
      <c r="BR200" s="131"/>
      <c r="BS200" s="131"/>
      <c r="BT200" s="131"/>
      <c r="BU200" s="385"/>
      <c r="BV200" s="385"/>
      <c r="BW200" s="131"/>
      <c r="BX200" s="131"/>
      <c r="BY200" s="131"/>
      <c r="BZ200" s="385"/>
      <c r="CA200" s="385"/>
      <c r="CB200" s="131"/>
      <c r="CC200" s="131"/>
      <c r="CD200" s="131"/>
      <c r="CE200" s="385"/>
      <c r="CF200" s="385"/>
      <c r="CG200" s="131"/>
      <c r="CH200" s="131"/>
      <c r="CI200" s="131"/>
      <c r="CJ200" s="385"/>
      <c r="CK200" s="385"/>
      <c r="CL200" s="131"/>
      <c r="CM200" s="131"/>
      <c r="CN200" s="131"/>
      <c r="CO200" s="385"/>
      <c r="CP200" s="385"/>
      <c r="CQ200" s="131"/>
      <c r="CR200" s="131"/>
      <c r="CS200" s="131"/>
      <c r="CT200" s="385"/>
      <c r="CU200" s="385"/>
      <c r="CV200" s="131"/>
      <c r="CW200" s="131"/>
      <c r="CX200" s="131"/>
      <c r="CY200" s="385"/>
      <c r="CZ200" s="385"/>
      <c r="DA200" s="131"/>
      <c r="DB200" s="131"/>
      <c r="DC200" s="131"/>
      <c r="DD200" s="385"/>
      <c r="DE200" s="385"/>
      <c r="DF200" s="131"/>
      <c r="DG200" s="131"/>
      <c r="DH200" s="131"/>
      <c r="DI200" s="385"/>
      <c r="DJ200" s="385"/>
      <c r="DK200" s="131"/>
      <c r="DL200" s="131"/>
      <c r="DM200" s="131"/>
      <c r="DN200" s="385"/>
      <c r="DO200" s="385"/>
      <c r="DP200" s="131"/>
      <c r="DQ200" s="131"/>
      <c r="DR200" s="131"/>
      <c r="DS200" s="385"/>
      <c r="DT200" s="385"/>
      <c r="DU200" s="131"/>
      <c r="DV200" s="131"/>
      <c r="DW200" s="131"/>
      <c r="DX200" s="385"/>
      <c r="DY200" s="385"/>
      <c r="DZ200" s="131"/>
      <c r="EA200" s="131"/>
      <c r="EB200" s="131"/>
      <c r="EC200" s="385"/>
      <c r="ED200" s="385"/>
      <c r="EE200" s="131"/>
      <c r="EF200" s="131"/>
      <c r="EG200" s="131"/>
      <c r="EH200" s="385"/>
      <c r="EI200" s="385"/>
      <c r="EJ200" s="131"/>
      <c r="EK200" s="131"/>
      <c r="EL200" s="131"/>
      <c r="EM200" s="385"/>
      <c r="EN200" s="385"/>
      <c r="EO200" s="131"/>
      <c r="EP200" s="131"/>
      <c r="EQ200" s="131"/>
      <c r="ER200" s="385"/>
      <c r="ES200" s="385"/>
      <c r="ET200" s="131"/>
      <c r="EU200" s="131"/>
      <c r="EV200" s="131"/>
      <c r="EW200" s="385"/>
      <c r="EX200" s="385"/>
      <c r="EY200" s="131"/>
      <c r="EZ200" s="131"/>
      <c r="FA200" s="131"/>
      <c r="FB200" s="385"/>
      <c r="FC200" s="385"/>
      <c r="FD200" s="131"/>
      <c r="FE200" s="131"/>
      <c r="FF200" s="131"/>
      <c r="FG200" s="385"/>
      <c r="FH200" s="385"/>
      <c r="FI200" s="131"/>
      <c r="FJ200" s="131"/>
      <c r="FK200" s="131"/>
      <c r="FL200" s="385"/>
      <c r="FM200" s="385"/>
      <c r="FN200" s="131"/>
      <c r="FO200" s="131"/>
      <c r="FP200" s="131"/>
      <c r="FQ200" s="385"/>
      <c r="FR200" s="385"/>
      <c r="FS200" s="131"/>
      <c r="FT200" s="131"/>
      <c r="FU200" s="131"/>
      <c r="FV200" s="385"/>
      <c r="FW200" s="385"/>
      <c r="FX200" s="131"/>
      <c r="FY200" s="131"/>
      <c r="FZ200" s="131"/>
      <c r="GA200" s="385"/>
      <c r="GB200" s="385"/>
      <c r="GC200" s="131"/>
      <c r="GD200" s="131"/>
      <c r="GE200" s="131"/>
      <c r="GF200" s="385"/>
      <c r="GG200" s="385"/>
      <c r="GH200" s="131"/>
      <c r="GI200" s="131"/>
      <c r="GJ200" s="131"/>
      <c r="GK200" s="385"/>
      <c r="GL200" s="385"/>
      <c r="GM200" s="131"/>
      <c r="GN200" s="131"/>
      <c r="GO200" s="131"/>
      <c r="GP200" s="385"/>
      <c r="GQ200" s="385"/>
      <c r="GR200" s="131"/>
      <c r="GS200" s="131"/>
      <c r="GT200" s="131"/>
      <c r="GU200" s="385"/>
      <c r="GV200" s="385"/>
      <c r="GW200" s="131"/>
      <c r="GX200" s="131"/>
      <c r="GY200" s="131"/>
      <c r="GZ200" s="385"/>
      <c r="HA200" s="385"/>
      <c r="HB200" s="131"/>
      <c r="HC200" s="131"/>
      <c r="HD200" s="131"/>
      <c r="HE200" s="385"/>
      <c r="HF200" s="385"/>
      <c r="HG200" s="131"/>
      <c r="HH200" s="131"/>
      <c r="HI200" s="131"/>
      <c r="HJ200" s="385"/>
      <c r="HK200" s="385"/>
      <c r="HL200" s="131"/>
      <c r="HM200" s="131"/>
      <c r="HN200" s="131"/>
      <c r="HO200" s="385"/>
      <c r="HP200" s="385"/>
      <c r="HQ200" s="131"/>
      <c r="HR200" s="131"/>
      <c r="HS200" s="131"/>
      <c r="HT200" s="385"/>
      <c r="HU200" s="385"/>
      <c r="HV200" s="131"/>
      <c r="HW200" s="131"/>
      <c r="HX200" s="131"/>
      <c r="HY200" s="385"/>
      <c r="HZ200" s="385"/>
      <c r="IA200" s="131"/>
      <c r="IB200" s="131"/>
      <c r="IC200" s="131"/>
      <c r="ID200" s="385"/>
      <c r="IE200" s="385"/>
      <c r="IF200" s="131"/>
      <c r="IG200" s="131"/>
      <c r="IH200" s="131"/>
      <c r="II200" s="385"/>
      <c r="IJ200" s="385"/>
      <c r="IK200" s="131"/>
      <c r="IL200" s="131"/>
      <c r="IM200" s="131"/>
      <c r="IN200" s="385"/>
      <c r="IO200" s="385"/>
      <c r="IP200" s="131"/>
      <c r="IQ200" s="131"/>
      <c r="IR200" s="131"/>
      <c r="IS200" s="385"/>
      <c r="IT200" s="385"/>
      <c r="IU200" s="131"/>
      <c r="IV200" s="131"/>
      <c r="IW200" s="131"/>
      <c r="IX200" s="385"/>
      <c r="IY200" s="386"/>
      <c r="IZ200" s="405"/>
      <c r="JA200" s="378"/>
      <c r="JB200" s="256"/>
      <c r="JC200" s="256"/>
    </row>
    <row r="201" spans="1:263" s="3" customFormat="1" x14ac:dyDescent="0.35">
      <c r="A201" s="198"/>
      <c r="B201" s="359"/>
      <c r="C201" s="45" t="s">
        <v>945</v>
      </c>
      <c r="D201" s="105" t="s">
        <v>902</v>
      </c>
      <c r="E201" s="102"/>
      <c r="F201" s="285"/>
      <c r="G201" s="131"/>
      <c r="H201" s="325"/>
      <c r="I201" s="202"/>
      <c r="J201" s="324"/>
      <c r="K201" s="131"/>
      <c r="L201" s="130"/>
      <c r="M201" s="49"/>
      <c r="N201" s="49"/>
      <c r="O201" s="131"/>
      <c r="P201" s="131"/>
      <c r="Q201" s="130"/>
      <c r="R201" s="49"/>
      <c r="S201" s="49"/>
      <c r="T201" s="131"/>
      <c r="U201" s="131"/>
      <c r="V201" s="130"/>
      <c r="W201" s="49"/>
      <c r="X201" s="49"/>
      <c r="Y201" s="131"/>
      <c r="Z201" s="131"/>
      <c r="AA201" s="130"/>
      <c r="AB201" s="49"/>
      <c r="AC201" s="49"/>
      <c r="AD201" s="131"/>
      <c r="AE201" s="131"/>
      <c r="AF201" s="130"/>
      <c r="AG201" s="49"/>
      <c r="AH201" s="49"/>
      <c r="AI201" s="131"/>
      <c r="AJ201" s="131"/>
      <c r="AK201" s="130"/>
      <c r="AL201" s="49"/>
      <c r="AM201" s="49"/>
      <c r="AN201" s="131"/>
      <c r="AO201" s="131"/>
      <c r="AP201" s="130"/>
      <c r="AQ201" s="49"/>
      <c r="AR201" s="49"/>
      <c r="AS201" s="131"/>
      <c r="AT201" s="131"/>
      <c r="AU201" s="130"/>
      <c r="AV201" s="49"/>
      <c r="AW201" s="49"/>
      <c r="AX201" s="131"/>
      <c r="AY201" s="131"/>
      <c r="AZ201" s="130"/>
      <c r="BA201" s="49"/>
      <c r="BB201" s="49"/>
      <c r="BC201" s="131"/>
      <c r="BD201" s="131"/>
      <c r="BE201" s="130"/>
      <c r="BF201" s="49"/>
      <c r="BG201" s="49"/>
      <c r="BH201" s="131"/>
      <c r="BI201" s="131"/>
      <c r="BJ201" s="130"/>
      <c r="BK201" s="49"/>
      <c r="BL201" s="49"/>
      <c r="BM201" s="131"/>
      <c r="BN201" s="131"/>
      <c r="BO201" s="130"/>
      <c r="BP201" s="49"/>
      <c r="BQ201" s="49"/>
      <c r="BR201" s="131"/>
      <c r="BS201" s="131"/>
      <c r="BT201" s="130"/>
      <c r="BU201" s="49"/>
      <c r="BV201" s="49"/>
      <c r="BW201" s="131"/>
      <c r="BX201" s="131"/>
      <c r="BY201" s="130"/>
      <c r="BZ201" s="49"/>
      <c r="CA201" s="49"/>
      <c r="CB201" s="131"/>
      <c r="CC201" s="131"/>
      <c r="CD201" s="130"/>
      <c r="CE201" s="49"/>
      <c r="CF201" s="49"/>
      <c r="CG201" s="131"/>
      <c r="CH201" s="131"/>
      <c r="CI201" s="130"/>
      <c r="CJ201" s="49"/>
      <c r="CK201" s="49"/>
      <c r="CL201" s="131"/>
      <c r="CM201" s="131"/>
      <c r="CN201" s="130"/>
      <c r="CO201" s="49"/>
      <c r="CP201" s="49"/>
      <c r="CQ201" s="131"/>
      <c r="CR201" s="131"/>
      <c r="CS201" s="130"/>
      <c r="CT201" s="49"/>
      <c r="CU201" s="49"/>
      <c r="CV201" s="131"/>
      <c r="CW201" s="131"/>
      <c r="CX201" s="130"/>
      <c r="CY201" s="49"/>
      <c r="CZ201" s="49"/>
      <c r="DA201" s="131"/>
      <c r="DB201" s="131"/>
      <c r="DC201" s="130"/>
      <c r="DD201" s="49"/>
      <c r="DE201" s="49"/>
      <c r="DF201" s="131"/>
      <c r="DG201" s="131"/>
      <c r="DH201" s="130"/>
      <c r="DI201" s="49"/>
      <c r="DJ201" s="49"/>
      <c r="DK201" s="131"/>
      <c r="DL201" s="131"/>
      <c r="DM201" s="130"/>
      <c r="DN201" s="49"/>
      <c r="DO201" s="49"/>
      <c r="DP201" s="131"/>
      <c r="DQ201" s="131"/>
      <c r="DR201" s="130"/>
      <c r="DS201" s="49"/>
      <c r="DT201" s="49"/>
      <c r="DU201" s="131"/>
      <c r="DV201" s="131"/>
      <c r="DW201" s="130"/>
      <c r="DX201" s="49"/>
      <c r="DY201" s="49"/>
      <c r="DZ201" s="131"/>
      <c r="EA201" s="131"/>
      <c r="EB201" s="130"/>
      <c r="EC201" s="49"/>
      <c r="ED201" s="49"/>
      <c r="EE201" s="131"/>
      <c r="EF201" s="131"/>
      <c r="EG201" s="130"/>
      <c r="EH201" s="49"/>
      <c r="EI201" s="49"/>
      <c r="EJ201" s="131"/>
      <c r="EK201" s="131"/>
      <c r="EL201" s="130"/>
      <c r="EM201" s="49"/>
      <c r="EN201" s="49"/>
      <c r="EO201" s="131"/>
      <c r="EP201" s="131"/>
      <c r="EQ201" s="130"/>
      <c r="ER201" s="49"/>
      <c r="ES201" s="49"/>
      <c r="ET201" s="131"/>
      <c r="EU201" s="131"/>
      <c r="EV201" s="130"/>
      <c r="EW201" s="49"/>
      <c r="EX201" s="49"/>
      <c r="EY201" s="131"/>
      <c r="EZ201" s="131"/>
      <c r="FA201" s="130"/>
      <c r="FB201" s="49"/>
      <c r="FC201" s="49"/>
      <c r="FD201" s="131"/>
      <c r="FE201" s="131"/>
      <c r="FF201" s="130"/>
      <c r="FG201" s="49"/>
      <c r="FH201" s="49"/>
      <c r="FI201" s="131"/>
      <c r="FJ201" s="131"/>
      <c r="FK201" s="130"/>
      <c r="FL201" s="49"/>
      <c r="FM201" s="49"/>
      <c r="FN201" s="131"/>
      <c r="FO201" s="131"/>
      <c r="FP201" s="130"/>
      <c r="FQ201" s="49"/>
      <c r="FR201" s="49"/>
      <c r="FS201" s="131"/>
      <c r="FT201" s="131"/>
      <c r="FU201" s="130"/>
      <c r="FV201" s="49"/>
      <c r="FW201" s="49"/>
      <c r="FX201" s="131"/>
      <c r="FY201" s="131"/>
      <c r="FZ201" s="130"/>
      <c r="GA201" s="49"/>
      <c r="GB201" s="49"/>
      <c r="GC201" s="131"/>
      <c r="GD201" s="131"/>
      <c r="GE201" s="130"/>
      <c r="GF201" s="49"/>
      <c r="GG201" s="49"/>
      <c r="GH201" s="131"/>
      <c r="GI201" s="131"/>
      <c r="GJ201" s="130"/>
      <c r="GK201" s="49"/>
      <c r="GL201" s="49"/>
      <c r="GM201" s="131"/>
      <c r="GN201" s="131"/>
      <c r="GO201" s="130"/>
      <c r="GP201" s="49"/>
      <c r="GQ201" s="49"/>
      <c r="GR201" s="131"/>
      <c r="GS201" s="131"/>
      <c r="GT201" s="130"/>
      <c r="GU201" s="49"/>
      <c r="GV201" s="49"/>
      <c r="GW201" s="131"/>
      <c r="GX201" s="131"/>
      <c r="GY201" s="130"/>
      <c r="GZ201" s="49"/>
      <c r="HA201" s="49"/>
      <c r="HB201" s="131"/>
      <c r="HC201" s="131"/>
      <c r="HD201" s="130"/>
      <c r="HE201" s="49"/>
      <c r="HF201" s="49"/>
      <c r="HG201" s="131"/>
      <c r="HH201" s="131"/>
      <c r="HI201" s="130"/>
      <c r="HJ201" s="49"/>
      <c r="HK201" s="49"/>
      <c r="HL201" s="131"/>
      <c r="HM201" s="131"/>
      <c r="HN201" s="130"/>
      <c r="HO201" s="49"/>
      <c r="HP201" s="49"/>
      <c r="HQ201" s="131"/>
      <c r="HR201" s="131"/>
      <c r="HS201" s="130"/>
      <c r="HT201" s="49"/>
      <c r="HU201" s="49"/>
      <c r="HV201" s="131"/>
      <c r="HW201" s="131"/>
      <c r="HX201" s="130"/>
      <c r="HY201" s="49"/>
      <c r="HZ201" s="49"/>
      <c r="IA201" s="131"/>
      <c r="IB201" s="131"/>
      <c r="IC201" s="130"/>
      <c r="ID201" s="49"/>
      <c r="IE201" s="49"/>
      <c r="IF201" s="131"/>
      <c r="IG201" s="131"/>
      <c r="IH201" s="130"/>
      <c r="II201" s="49"/>
      <c r="IJ201" s="49"/>
      <c r="IK201" s="131"/>
      <c r="IL201" s="131"/>
      <c r="IM201" s="130"/>
      <c r="IN201" s="49"/>
      <c r="IO201" s="49"/>
      <c r="IP201" s="131"/>
      <c r="IQ201" s="131"/>
      <c r="IR201" s="130"/>
      <c r="IS201" s="49"/>
      <c r="IT201" s="49"/>
      <c r="IU201" s="131"/>
      <c r="IV201" s="131"/>
      <c r="IW201" s="130"/>
      <c r="IX201" s="49"/>
      <c r="IY201" s="50"/>
      <c r="IZ201" s="405"/>
      <c r="JA201" s="378"/>
      <c r="JB201" s="256"/>
      <c r="JC201" s="256"/>
    </row>
    <row r="202" spans="1:263" s="3" customFormat="1" x14ac:dyDescent="0.35">
      <c r="A202" s="198"/>
      <c r="B202" s="359"/>
      <c r="C202" s="45"/>
      <c r="D202" s="105"/>
      <c r="E202" s="102"/>
      <c r="F202" s="285"/>
      <c r="G202" s="131"/>
      <c r="H202" s="325"/>
      <c r="I202" s="202"/>
      <c r="J202" s="324"/>
      <c r="K202" s="131"/>
      <c r="L202" s="131"/>
      <c r="M202" s="49"/>
      <c r="N202" s="49"/>
      <c r="O202" s="131"/>
      <c r="P202" s="131"/>
      <c r="Q202" s="131"/>
      <c r="R202" s="49"/>
      <c r="S202" s="49"/>
      <c r="T202" s="131"/>
      <c r="U202" s="131"/>
      <c r="V202" s="131"/>
      <c r="W202" s="49"/>
      <c r="X202" s="49"/>
      <c r="Y202" s="131"/>
      <c r="Z202" s="131"/>
      <c r="AA202" s="131"/>
      <c r="AB202" s="49"/>
      <c r="AC202" s="49"/>
      <c r="AD202" s="131"/>
      <c r="AE202" s="131"/>
      <c r="AF202" s="131"/>
      <c r="AG202" s="49"/>
      <c r="AH202" s="49"/>
      <c r="AI202" s="131"/>
      <c r="AJ202" s="131"/>
      <c r="AK202" s="131"/>
      <c r="AL202" s="49"/>
      <c r="AM202" s="49"/>
      <c r="AN202" s="131"/>
      <c r="AO202" s="131"/>
      <c r="AP202" s="131"/>
      <c r="AQ202" s="49"/>
      <c r="AR202" s="49"/>
      <c r="AS202" s="131"/>
      <c r="AT202" s="131"/>
      <c r="AU202" s="131"/>
      <c r="AV202" s="49"/>
      <c r="AW202" s="49"/>
      <c r="AX202" s="131"/>
      <c r="AY202" s="131"/>
      <c r="AZ202" s="131"/>
      <c r="BA202" s="49"/>
      <c r="BB202" s="49"/>
      <c r="BC202" s="131"/>
      <c r="BD202" s="131"/>
      <c r="BE202" s="131"/>
      <c r="BF202" s="49"/>
      <c r="BG202" s="49"/>
      <c r="BH202" s="131"/>
      <c r="BI202" s="131"/>
      <c r="BJ202" s="131"/>
      <c r="BK202" s="49"/>
      <c r="BL202" s="49"/>
      <c r="BM202" s="131"/>
      <c r="BN202" s="131"/>
      <c r="BO202" s="131"/>
      <c r="BP202" s="49"/>
      <c r="BQ202" s="49"/>
      <c r="BR202" s="131"/>
      <c r="BS202" s="131"/>
      <c r="BT202" s="131"/>
      <c r="BU202" s="49"/>
      <c r="BV202" s="49"/>
      <c r="BW202" s="131"/>
      <c r="BX202" s="131"/>
      <c r="BY202" s="131"/>
      <c r="BZ202" s="49"/>
      <c r="CA202" s="49"/>
      <c r="CB202" s="131"/>
      <c r="CC202" s="131"/>
      <c r="CD202" s="131"/>
      <c r="CE202" s="49"/>
      <c r="CF202" s="49"/>
      <c r="CG202" s="131"/>
      <c r="CH202" s="131"/>
      <c r="CI202" s="131"/>
      <c r="CJ202" s="49"/>
      <c r="CK202" s="49"/>
      <c r="CL202" s="131"/>
      <c r="CM202" s="131"/>
      <c r="CN202" s="131"/>
      <c r="CO202" s="49"/>
      <c r="CP202" s="49"/>
      <c r="CQ202" s="131"/>
      <c r="CR202" s="131"/>
      <c r="CS202" s="131"/>
      <c r="CT202" s="49"/>
      <c r="CU202" s="49"/>
      <c r="CV202" s="131"/>
      <c r="CW202" s="131"/>
      <c r="CX202" s="131"/>
      <c r="CY202" s="49"/>
      <c r="CZ202" s="49"/>
      <c r="DA202" s="131"/>
      <c r="DB202" s="131"/>
      <c r="DC202" s="131"/>
      <c r="DD202" s="49"/>
      <c r="DE202" s="49"/>
      <c r="DF202" s="131"/>
      <c r="DG202" s="131"/>
      <c r="DH202" s="131"/>
      <c r="DI202" s="49"/>
      <c r="DJ202" s="49"/>
      <c r="DK202" s="131"/>
      <c r="DL202" s="131"/>
      <c r="DM202" s="131"/>
      <c r="DN202" s="49"/>
      <c r="DO202" s="49"/>
      <c r="DP202" s="131"/>
      <c r="DQ202" s="131"/>
      <c r="DR202" s="131"/>
      <c r="DS202" s="49"/>
      <c r="DT202" s="49"/>
      <c r="DU202" s="131"/>
      <c r="DV202" s="131"/>
      <c r="DW202" s="131"/>
      <c r="DX202" s="49"/>
      <c r="DY202" s="49"/>
      <c r="DZ202" s="131"/>
      <c r="EA202" s="131"/>
      <c r="EB202" s="131"/>
      <c r="EC202" s="49"/>
      <c r="ED202" s="49"/>
      <c r="EE202" s="131"/>
      <c r="EF202" s="131"/>
      <c r="EG202" s="131"/>
      <c r="EH202" s="49"/>
      <c r="EI202" s="49"/>
      <c r="EJ202" s="131"/>
      <c r="EK202" s="131"/>
      <c r="EL202" s="131"/>
      <c r="EM202" s="49"/>
      <c r="EN202" s="49"/>
      <c r="EO202" s="131"/>
      <c r="EP202" s="131"/>
      <c r="EQ202" s="131"/>
      <c r="ER202" s="49"/>
      <c r="ES202" s="49"/>
      <c r="ET202" s="131"/>
      <c r="EU202" s="131"/>
      <c r="EV202" s="131"/>
      <c r="EW202" s="49"/>
      <c r="EX202" s="49"/>
      <c r="EY202" s="131"/>
      <c r="EZ202" s="131"/>
      <c r="FA202" s="131"/>
      <c r="FB202" s="49"/>
      <c r="FC202" s="49"/>
      <c r="FD202" s="131"/>
      <c r="FE202" s="131"/>
      <c r="FF202" s="131"/>
      <c r="FG202" s="49"/>
      <c r="FH202" s="49"/>
      <c r="FI202" s="131"/>
      <c r="FJ202" s="131"/>
      <c r="FK202" s="131"/>
      <c r="FL202" s="49"/>
      <c r="FM202" s="49"/>
      <c r="FN202" s="131"/>
      <c r="FO202" s="131"/>
      <c r="FP202" s="131"/>
      <c r="FQ202" s="49"/>
      <c r="FR202" s="49"/>
      <c r="FS202" s="131"/>
      <c r="FT202" s="131"/>
      <c r="FU202" s="131"/>
      <c r="FV202" s="49"/>
      <c r="FW202" s="49"/>
      <c r="FX202" s="131"/>
      <c r="FY202" s="131"/>
      <c r="FZ202" s="131"/>
      <c r="GA202" s="49"/>
      <c r="GB202" s="49"/>
      <c r="GC202" s="131"/>
      <c r="GD202" s="131"/>
      <c r="GE202" s="131"/>
      <c r="GF202" s="49"/>
      <c r="GG202" s="49"/>
      <c r="GH202" s="131"/>
      <c r="GI202" s="131"/>
      <c r="GJ202" s="131"/>
      <c r="GK202" s="49"/>
      <c r="GL202" s="49"/>
      <c r="GM202" s="131"/>
      <c r="GN202" s="131"/>
      <c r="GO202" s="131"/>
      <c r="GP202" s="49"/>
      <c r="GQ202" s="49"/>
      <c r="GR202" s="131"/>
      <c r="GS202" s="131"/>
      <c r="GT202" s="131"/>
      <c r="GU202" s="49"/>
      <c r="GV202" s="49"/>
      <c r="GW202" s="131"/>
      <c r="GX202" s="131"/>
      <c r="GY202" s="131"/>
      <c r="GZ202" s="49"/>
      <c r="HA202" s="49"/>
      <c r="HB202" s="131"/>
      <c r="HC202" s="131"/>
      <c r="HD202" s="131"/>
      <c r="HE202" s="49"/>
      <c r="HF202" s="49"/>
      <c r="HG202" s="131"/>
      <c r="HH202" s="131"/>
      <c r="HI202" s="131"/>
      <c r="HJ202" s="49"/>
      <c r="HK202" s="49"/>
      <c r="HL202" s="131"/>
      <c r="HM202" s="131"/>
      <c r="HN202" s="131"/>
      <c r="HO202" s="49"/>
      <c r="HP202" s="49"/>
      <c r="HQ202" s="131"/>
      <c r="HR202" s="131"/>
      <c r="HS202" s="131"/>
      <c r="HT202" s="49"/>
      <c r="HU202" s="49"/>
      <c r="HV202" s="131"/>
      <c r="HW202" s="131"/>
      <c r="HX202" s="131"/>
      <c r="HY202" s="49"/>
      <c r="HZ202" s="49"/>
      <c r="IA202" s="131"/>
      <c r="IB202" s="131"/>
      <c r="IC202" s="131"/>
      <c r="ID202" s="49"/>
      <c r="IE202" s="49"/>
      <c r="IF202" s="131"/>
      <c r="IG202" s="131"/>
      <c r="IH202" s="131"/>
      <c r="II202" s="49"/>
      <c r="IJ202" s="49"/>
      <c r="IK202" s="131"/>
      <c r="IL202" s="131"/>
      <c r="IM202" s="131"/>
      <c r="IN202" s="49"/>
      <c r="IO202" s="49"/>
      <c r="IP202" s="131"/>
      <c r="IQ202" s="131"/>
      <c r="IR202" s="131"/>
      <c r="IS202" s="49"/>
      <c r="IT202" s="49"/>
      <c r="IU202" s="131"/>
      <c r="IV202" s="131"/>
      <c r="IW202" s="131"/>
      <c r="IX202" s="49"/>
      <c r="IY202" s="50"/>
      <c r="IZ202" s="405"/>
      <c r="JA202" s="378"/>
      <c r="JB202" s="256"/>
      <c r="JC202" s="256"/>
    </row>
    <row r="203" spans="1:263" s="3" customFormat="1" x14ac:dyDescent="0.35">
      <c r="A203" s="198"/>
      <c r="B203" s="359"/>
      <c r="C203" s="45" t="s">
        <v>946</v>
      </c>
      <c r="D203" s="105" t="s">
        <v>904</v>
      </c>
      <c r="E203" s="102"/>
      <c r="F203" s="285" t="s">
        <v>181</v>
      </c>
      <c r="G203" s="131">
        <f>SUM(L203:IX203)</f>
        <v>0</v>
      </c>
      <c r="H203" s="325"/>
      <c r="I203" s="202"/>
      <c r="J203" s="324"/>
      <c r="K203" s="131"/>
      <c r="L203" s="412" t="str">
        <f>IFERROR(ROUND(L199*L201,2),"")</f>
        <v/>
      </c>
      <c r="M203" s="43"/>
      <c r="N203" s="43"/>
      <c r="O203" s="131"/>
      <c r="P203" s="131"/>
      <c r="Q203" s="412" t="str">
        <f>IFERROR(ROUND(Q199*Q201,2),"")</f>
        <v/>
      </c>
      <c r="R203" s="43"/>
      <c r="S203" s="43"/>
      <c r="T203" s="131"/>
      <c r="U203" s="131"/>
      <c r="V203" s="412" t="str">
        <f>IFERROR(ROUND(V199*V201,2),"")</f>
        <v/>
      </c>
      <c r="W203" s="43"/>
      <c r="X203" s="43"/>
      <c r="Y203" s="131"/>
      <c r="Z203" s="131"/>
      <c r="AA203" s="412" t="str">
        <f>IFERROR(ROUND(AA199*AA201,2),"")</f>
        <v/>
      </c>
      <c r="AB203" s="43"/>
      <c r="AC203" s="43"/>
      <c r="AD203" s="131"/>
      <c r="AE203" s="131"/>
      <c r="AF203" s="412" t="str">
        <f>IFERROR(ROUND(AF199*AF201,2),"")</f>
        <v/>
      </c>
      <c r="AG203" s="43"/>
      <c r="AH203" s="43"/>
      <c r="AI203" s="131"/>
      <c r="AJ203" s="131"/>
      <c r="AK203" s="412" t="str">
        <f>IFERROR(ROUND(AK199*AK201,2),"")</f>
        <v/>
      </c>
      <c r="AL203" s="43"/>
      <c r="AM203" s="43"/>
      <c r="AN203" s="131"/>
      <c r="AO203" s="131"/>
      <c r="AP203" s="412" t="str">
        <f>IFERROR(ROUND(AP199*AP201,2),"")</f>
        <v/>
      </c>
      <c r="AQ203" s="43"/>
      <c r="AR203" s="43"/>
      <c r="AS203" s="131"/>
      <c r="AT203" s="131"/>
      <c r="AU203" s="412" t="str">
        <f>IFERROR(ROUND(AU199*AU201,2),"")</f>
        <v/>
      </c>
      <c r="AV203" s="43"/>
      <c r="AW203" s="43"/>
      <c r="AX203" s="131"/>
      <c r="AY203" s="131"/>
      <c r="AZ203" s="412" t="str">
        <f>IFERROR(ROUND(AZ199*AZ201,2),"")</f>
        <v/>
      </c>
      <c r="BA203" s="43"/>
      <c r="BB203" s="43"/>
      <c r="BC203" s="131"/>
      <c r="BD203" s="131"/>
      <c r="BE203" s="412" t="str">
        <f>IFERROR(ROUND(BE199*BE201,2),"")</f>
        <v/>
      </c>
      <c r="BF203" s="43"/>
      <c r="BG203" s="43"/>
      <c r="BH203" s="131"/>
      <c r="BI203" s="131"/>
      <c r="BJ203" s="412" t="str">
        <f>IFERROR(ROUND(BJ199*BJ201,2),"")</f>
        <v/>
      </c>
      <c r="BK203" s="43"/>
      <c r="BL203" s="43"/>
      <c r="BM203" s="131"/>
      <c r="BN203" s="131"/>
      <c r="BO203" s="412" t="str">
        <f>IFERROR(ROUND(BO199*BO201,2),"")</f>
        <v/>
      </c>
      <c r="BP203" s="43"/>
      <c r="BQ203" s="43"/>
      <c r="BR203" s="131"/>
      <c r="BS203" s="131"/>
      <c r="BT203" s="412" t="str">
        <f>IFERROR(ROUND(BT199*BT201,2),"")</f>
        <v/>
      </c>
      <c r="BU203" s="43"/>
      <c r="BV203" s="43"/>
      <c r="BW203" s="131"/>
      <c r="BX203" s="131"/>
      <c r="BY203" s="412" t="str">
        <f>IFERROR(ROUND(BY199*BY201,2),"")</f>
        <v/>
      </c>
      <c r="BZ203" s="43"/>
      <c r="CA203" s="43"/>
      <c r="CB203" s="131"/>
      <c r="CC203" s="131"/>
      <c r="CD203" s="412" t="str">
        <f>IFERROR(ROUND(CD199*CD201,2),"")</f>
        <v/>
      </c>
      <c r="CE203" s="43"/>
      <c r="CF203" s="43"/>
      <c r="CG203" s="131"/>
      <c r="CH203" s="131"/>
      <c r="CI203" s="412" t="str">
        <f>IFERROR(ROUND(CI199*CI201,2),"")</f>
        <v/>
      </c>
      <c r="CJ203" s="43"/>
      <c r="CK203" s="43"/>
      <c r="CL203" s="131"/>
      <c r="CM203" s="131"/>
      <c r="CN203" s="412" t="str">
        <f>IFERROR(ROUND(CN199*CN201,2),"")</f>
        <v/>
      </c>
      <c r="CO203" s="43"/>
      <c r="CP203" s="43"/>
      <c r="CQ203" s="131"/>
      <c r="CR203" s="131"/>
      <c r="CS203" s="412" t="str">
        <f>IFERROR(ROUND(CS199*CS201,2),"")</f>
        <v/>
      </c>
      <c r="CT203" s="43"/>
      <c r="CU203" s="43"/>
      <c r="CV203" s="131"/>
      <c r="CW203" s="131"/>
      <c r="CX203" s="412" t="str">
        <f>IFERROR(ROUND(CX199*CX201,2),"")</f>
        <v/>
      </c>
      <c r="CY203" s="43"/>
      <c r="CZ203" s="43"/>
      <c r="DA203" s="131"/>
      <c r="DB203" s="131"/>
      <c r="DC203" s="412" t="str">
        <f>IFERROR(ROUND(DC199*DC201,2),"")</f>
        <v/>
      </c>
      <c r="DD203" s="43"/>
      <c r="DE203" s="43"/>
      <c r="DF203" s="131"/>
      <c r="DG203" s="131"/>
      <c r="DH203" s="412" t="str">
        <f>IFERROR(ROUND(DH199*DH201,2),"")</f>
        <v/>
      </c>
      <c r="DI203" s="43"/>
      <c r="DJ203" s="43"/>
      <c r="DK203" s="131"/>
      <c r="DL203" s="131"/>
      <c r="DM203" s="412" t="str">
        <f>IFERROR(ROUND(DM199*DM201,2),"")</f>
        <v/>
      </c>
      <c r="DN203" s="43"/>
      <c r="DO203" s="43"/>
      <c r="DP203" s="131"/>
      <c r="DQ203" s="131"/>
      <c r="DR203" s="412" t="str">
        <f>IFERROR(ROUND(DR199*DR201,2),"")</f>
        <v/>
      </c>
      <c r="DS203" s="43"/>
      <c r="DT203" s="43"/>
      <c r="DU203" s="131"/>
      <c r="DV203" s="131"/>
      <c r="DW203" s="412" t="str">
        <f>IFERROR(ROUND(DW199*DW201,2),"")</f>
        <v/>
      </c>
      <c r="DX203" s="43"/>
      <c r="DY203" s="43"/>
      <c r="DZ203" s="131"/>
      <c r="EA203" s="131"/>
      <c r="EB203" s="412" t="str">
        <f>IFERROR(ROUND(EB199*EB201,2),"")</f>
        <v/>
      </c>
      <c r="EC203" s="43"/>
      <c r="ED203" s="43"/>
      <c r="EE203" s="131"/>
      <c r="EF203" s="131"/>
      <c r="EG203" s="412" t="str">
        <f>IFERROR(ROUND(EG199*EG201,2),"")</f>
        <v/>
      </c>
      <c r="EH203" s="43"/>
      <c r="EI203" s="43"/>
      <c r="EJ203" s="131"/>
      <c r="EK203" s="131"/>
      <c r="EL203" s="412" t="str">
        <f>IFERROR(ROUND(EL199*EL201,2),"")</f>
        <v/>
      </c>
      <c r="EM203" s="43"/>
      <c r="EN203" s="43"/>
      <c r="EO203" s="131"/>
      <c r="EP203" s="131"/>
      <c r="EQ203" s="412" t="str">
        <f>IFERROR(ROUND(EQ199*EQ201,2),"")</f>
        <v/>
      </c>
      <c r="ER203" s="43"/>
      <c r="ES203" s="43"/>
      <c r="ET203" s="131"/>
      <c r="EU203" s="131"/>
      <c r="EV203" s="412" t="str">
        <f>IFERROR(ROUND(EV199*EV201,2),"")</f>
        <v/>
      </c>
      <c r="EW203" s="43"/>
      <c r="EX203" s="43"/>
      <c r="EY203" s="131"/>
      <c r="EZ203" s="131"/>
      <c r="FA203" s="412" t="str">
        <f>IFERROR(ROUND(FA199*FA201,2),"")</f>
        <v/>
      </c>
      <c r="FB203" s="43"/>
      <c r="FC203" s="43"/>
      <c r="FD203" s="131"/>
      <c r="FE203" s="131"/>
      <c r="FF203" s="412" t="str">
        <f>IFERROR(ROUND(FF199*FF201,2),"")</f>
        <v/>
      </c>
      <c r="FG203" s="43"/>
      <c r="FH203" s="43"/>
      <c r="FI203" s="131"/>
      <c r="FJ203" s="131"/>
      <c r="FK203" s="412" t="str">
        <f>IFERROR(ROUND(FK199*FK201,2),"")</f>
        <v/>
      </c>
      <c r="FL203" s="43"/>
      <c r="FM203" s="43"/>
      <c r="FN203" s="131"/>
      <c r="FO203" s="131"/>
      <c r="FP203" s="412" t="str">
        <f>IFERROR(ROUND(FP199*FP201,2),"")</f>
        <v/>
      </c>
      <c r="FQ203" s="43"/>
      <c r="FR203" s="43"/>
      <c r="FS203" s="131"/>
      <c r="FT203" s="131"/>
      <c r="FU203" s="412" t="str">
        <f>IFERROR(ROUND(FU199*FU201,2),"")</f>
        <v/>
      </c>
      <c r="FV203" s="43"/>
      <c r="FW203" s="43"/>
      <c r="FX203" s="131"/>
      <c r="FY203" s="131"/>
      <c r="FZ203" s="412" t="str">
        <f>IFERROR(ROUND(FZ199*FZ201,2),"")</f>
        <v/>
      </c>
      <c r="GA203" s="43"/>
      <c r="GB203" s="43"/>
      <c r="GC203" s="131"/>
      <c r="GD203" s="131"/>
      <c r="GE203" s="412" t="str">
        <f>IFERROR(ROUND(GE199*GE201,2),"")</f>
        <v/>
      </c>
      <c r="GF203" s="43"/>
      <c r="GG203" s="43"/>
      <c r="GH203" s="131"/>
      <c r="GI203" s="131"/>
      <c r="GJ203" s="412" t="str">
        <f>IFERROR(ROUND(GJ199*GJ201,2),"")</f>
        <v/>
      </c>
      <c r="GK203" s="43"/>
      <c r="GL203" s="43"/>
      <c r="GM203" s="131"/>
      <c r="GN203" s="131"/>
      <c r="GO203" s="412" t="str">
        <f>IFERROR(ROUND(GO199*GO201,2),"")</f>
        <v/>
      </c>
      <c r="GP203" s="43"/>
      <c r="GQ203" s="43"/>
      <c r="GR203" s="131"/>
      <c r="GS203" s="131"/>
      <c r="GT203" s="412" t="str">
        <f>IFERROR(ROUND(GT199*GT201,2),"")</f>
        <v/>
      </c>
      <c r="GU203" s="43"/>
      <c r="GV203" s="43"/>
      <c r="GW203" s="131"/>
      <c r="GX203" s="131"/>
      <c r="GY203" s="412" t="str">
        <f>IFERROR(ROUND(GY199*GY201,2),"")</f>
        <v/>
      </c>
      <c r="GZ203" s="43"/>
      <c r="HA203" s="43"/>
      <c r="HB203" s="131"/>
      <c r="HC203" s="131"/>
      <c r="HD203" s="412" t="str">
        <f>IFERROR(ROUND(HD199*HD201,2),"")</f>
        <v/>
      </c>
      <c r="HE203" s="43"/>
      <c r="HF203" s="43"/>
      <c r="HG203" s="131"/>
      <c r="HH203" s="131"/>
      <c r="HI203" s="412" t="str">
        <f>IFERROR(ROUND(HI199*HI201,2),"")</f>
        <v/>
      </c>
      <c r="HJ203" s="43"/>
      <c r="HK203" s="43"/>
      <c r="HL203" s="131"/>
      <c r="HM203" s="131"/>
      <c r="HN203" s="412" t="str">
        <f>IFERROR(ROUND(HN199*HN201,2),"")</f>
        <v/>
      </c>
      <c r="HO203" s="43"/>
      <c r="HP203" s="43"/>
      <c r="HQ203" s="131"/>
      <c r="HR203" s="131"/>
      <c r="HS203" s="412" t="str">
        <f>IFERROR(ROUND(HS199*HS201,2),"")</f>
        <v/>
      </c>
      <c r="HT203" s="43"/>
      <c r="HU203" s="43"/>
      <c r="HV203" s="131"/>
      <c r="HW203" s="131"/>
      <c r="HX203" s="412" t="str">
        <f>IFERROR(ROUND(HX199*HX201,2),"")</f>
        <v/>
      </c>
      <c r="HY203" s="43"/>
      <c r="HZ203" s="43"/>
      <c r="IA203" s="131"/>
      <c r="IB203" s="131"/>
      <c r="IC203" s="412" t="str">
        <f>IFERROR(ROUND(IC199*IC201,2),"")</f>
        <v/>
      </c>
      <c r="ID203" s="43"/>
      <c r="IE203" s="43"/>
      <c r="IF203" s="131"/>
      <c r="IG203" s="131"/>
      <c r="IH203" s="412" t="str">
        <f>IFERROR(ROUND(IH199*IH201,2),"")</f>
        <v/>
      </c>
      <c r="II203" s="43"/>
      <c r="IJ203" s="43"/>
      <c r="IK203" s="131"/>
      <c r="IL203" s="131"/>
      <c r="IM203" s="412" t="str">
        <f>IFERROR(ROUND(IM199*IM201,2),"")</f>
        <v/>
      </c>
      <c r="IN203" s="43"/>
      <c r="IO203" s="43"/>
      <c r="IP203" s="131"/>
      <c r="IQ203" s="131"/>
      <c r="IR203" s="412" t="str">
        <f>IFERROR(ROUND(IR199*IR201,2),"")</f>
        <v/>
      </c>
      <c r="IS203" s="43"/>
      <c r="IT203" s="43"/>
      <c r="IU203" s="131"/>
      <c r="IV203" s="131"/>
      <c r="IW203" s="412" t="str">
        <f>IFERROR(ROUND(IW199*IW201,2),"")</f>
        <v/>
      </c>
      <c r="IX203" s="43"/>
      <c r="IY203" s="44"/>
      <c r="IZ203" s="405"/>
      <c r="JA203" s="378"/>
      <c r="JB203" s="256"/>
      <c r="JC203" s="256"/>
    </row>
    <row r="204" spans="1:263" s="3" customFormat="1" x14ac:dyDescent="0.35">
      <c r="A204" s="198"/>
      <c r="B204" s="359"/>
      <c r="C204" s="45"/>
      <c r="D204" s="105"/>
      <c r="E204" s="102"/>
      <c r="F204" s="513" t="str">
        <f>IF('Helper 1'!U16&gt;0,'Helper 1'!U8,IF('Helper 1'!U17&gt;0,'Helper 1'!U9,""))</f>
        <v/>
      </c>
      <c r="G204" s="514"/>
      <c r="H204" s="515"/>
      <c r="I204" s="202"/>
      <c r="J204" s="324"/>
      <c r="K204" s="509" t="str">
        <f>IF(AND(L201&lt;&gt;"",'Schedule 1'!L$104='Helper 1'!$E$2),IF('Schedule 1'!$G$20="","Complete item S1A7",IF(OR('Schedule 1'!$G$20='Helper 1'!$H$2,'Schedule 1'!$G$20='Helper 1'!$H$3),"",IF('Schedule 1'!$G$23="","Complete item S1A9",""))),"")</f>
        <v/>
      </c>
      <c r="L204" s="509"/>
      <c r="M204" s="509"/>
      <c r="N204" s="43"/>
      <c r="O204" s="131"/>
      <c r="P204" s="509" t="str">
        <f>IF(AND(Q201&lt;&gt;"",'Schedule 1'!Q$104='Helper 1'!$E$2),IF('Schedule 1'!$G$20="","Complete item S1A7",IF(OR('Schedule 1'!$G$20='Helper 1'!$H$2,'Schedule 1'!$G$20='Helper 1'!$H$3),"",IF('Schedule 1'!$G$23="","Complete item S1A9",""))),"")</f>
        <v/>
      </c>
      <c r="Q204" s="509"/>
      <c r="R204" s="509"/>
      <c r="S204" s="43"/>
      <c r="T204" s="131"/>
      <c r="U204" s="509" t="str">
        <f>IF(AND(V201&lt;&gt;"",'Schedule 1'!V$104='Helper 1'!$E$2),IF('Schedule 1'!$G$20="","Complete item S1A7",IF(OR('Schedule 1'!$G$20='Helper 1'!$H$2,'Schedule 1'!$G$20='Helper 1'!$H$3),"",IF('Schedule 1'!$G$23="","Complete item S1A9",""))),"")</f>
        <v/>
      </c>
      <c r="V204" s="509"/>
      <c r="W204" s="509"/>
      <c r="X204" s="43"/>
      <c r="Y204" s="131"/>
      <c r="Z204" s="509" t="str">
        <f>IF(AND(AA201&lt;&gt;"",'Schedule 1'!AA$104='Helper 1'!$E$2),IF('Schedule 1'!$G$20="","Complete item S1A7",IF(OR('Schedule 1'!$G$20='Helper 1'!$H$2,'Schedule 1'!$G$20='Helper 1'!$H$3),"",IF('Schedule 1'!$G$23="","Complete item S1A9",""))),"")</f>
        <v/>
      </c>
      <c r="AA204" s="509"/>
      <c r="AB204" s="509"/>
      <c r="AC204" s="43"/>
      <c r="AD204" s="131"/>
      <c r="AE204" s="509" t="str">
        <f>IF(AND(AF201&lt;&gt;"",'Schedule 1'!AF$104='Helper 1'!$E$2),IF('Schedule 1'!$G$20="","Complete item S1A7",IF(OR('Schedule 1'!$G$20='Helper 1'!$H$2,'Schedule 1'!$G$20='Helper 1'!$H$3),"",IF('Schedule 1'!$G$23="","Complete item S1A9",""))),"")</f>
        <v/>
      </c>
      <c r="AF204" s="509"/>
      <c r="AG204" s="509"/>
      <c r="AH204" s="43"/>
      <c r="AI204" s="131"/>
      <c r="AJ204" s="509" t="str">
        <f>IF(AND(AK201&lt;&gt;"",'Schedule 1'!AK$104='Helper 1'!$E$2),IF('Schedule 1'!$G$20="","Complete item S1A7",IF(OR('Schedule 1'!$G$20='Helper 1'!$H$2,'Schedule 1'!$G$20='Helper 1'!$H$3),"",IF('Schedule 1'!$G$23="","Complete item S1A9",""))),"")</f>
        <v/>
      </c>
      <c r="AK204" s="509"/>
      <c r="AL204" s="509"/>
      <c r="AM204" s="43"/>
      <c r="AN204" s="131"/>
      <c r="AO204" s="509" t="str">
        <f>IF(AND(AP201&lt;&gt;"",'Schedule 1'!AP$104='Helper 1'!$E$2),IF('Schedule 1'!$G$20="","Complete item S1A7",IF(OR('Schedule 1'!$G$20='Helper 1'!$H$2,'Schedule 1'!$G$20='Helper 1'!$H$3),"",IF('Schedule 1'!$G$23="","Complete item S1A9",""))),"")</f>
        <v/>
      </c>
      <c r="AP204" s="509"/>
      <c r="AQ204" s="509"/>
      <c r="AR204" s="43"/>
      <c r="AS204" s="131"/>
      <c r="AT204" s="509" t="str">
        <f>IF(AND(AU201&lt;&gt;"",'Schedule 1'!AU$104='Helper 1'!$E$2),IF('Schedule 1'!$G$20="","Complete item S1A7",IF(OR('Schedule 1'!$G$20='Helper 1'!$H$2,'Schedule 1'!$G$20='Helper 1'!$H$3),"",IF('Schedule 1'!$G$23="","Complete item S1A9",""))),"")</f>
        <v/>
      </c>
      <c r="AU204" s="509"/>
      <c r="AV204" s="509"/>
      <c r="AW204" s="43"/>
      <c r="AX204" s="131"/>
      <c r="AY204" s="509" t="str">
        <f>IF(AND(AZ201&lt;&gt;"",'Schedule 1'!AZ$104='Helper 1'!$E$2),IF('Schedule 1'!$G$20="","Complete item S1A7",IF(OR('Schedule 1'!$G$20='Helper 1'!$H$2,'Schedule 1'!$G$20='Helper 1'!$H$3),"",IF('Schedule 1'!$G$23="","Complete item S1A9",""))),"")</f>
        <v/>
      </c>
      <c r="AZ204" s="509"/>
      <c r="BA204" s="509"/>
      <c r="BB204" s="43"/>
      <c r="BC204" s="131"/>
      <c r="BD204" s="509" t="str">
        <f>IF(AND(BE201&lt;&gt;"",'Schedule 1'!BE$104='Helper 1'!$E$2),IF('Schedule 1'!$G$20="","Complete item S1A7",IF(OR('Schedule 1'!$G$20='Helper 1'!$H$2,'Schedule 1'!$G$20='Helper 1'!$H$3),"",IF('Schedule 1'!$G$23="","Complete item S1A9",""))),"")</f>
        <v/>
      </c>
      <c r="BE204" s="509"/>
      <c r="BF204" s="509"/>
      <c r="BG204" s="43"/>
      <c r="BH204" s="131"/>
      <c r="BI204" s="509" t="str">
        <f>IF(AND(BJ201&lt;&gt;"",'Schedule 1'!BJ$104='Helper 1'!$E$2),IF('Schedule 1'!$G$20="","Complete item S1A7",IF(OR('Schedule 1'!$G$20='Helper 1'!$H$2,'Schedule 1'!$G$20='Helper 1'!$H$3),"",IF('Schedule 1'!$G$23="","Complete item S1A9",""))),"")</f>
        <v/>
      </c>
      <c r="BJ204" s="509"/>
      <c r="BK204" s="509"/>
      <c r="BL204" s="43"/>
      <c r="BM204" s="131"/>
      <c r="BN204" s="509" t="str">
        <f>IF(AND(BO201&lt;&gt;"",'Schedule 1'!BO$104='Helper 1'!$E$2),IF('Schedule 1'!$G$20="","Complete item S1A7",IF(OR('Schedule 1'!$G$20='Helper 1'!$H$2,'Schedule 1'!$G$20='Helper 1'!$H$3),"",IF('Schedule 1'!$G$23="","Complete item S1A9",""))),"")</f>
        <v/>
      </c>
      <c r="BO204" s="509"/>
      <c r="BP204" s="509"/>
      <c r="BQ204" s="43"/>
      <c r="BR204" s="131"/>
      <c r="BS204" s="509" t="str">
        <f>IF(AND(BT201&lt;&gt;"",'Schedule 1'!BT$104='Helper 1'!$E$2),IF('Schedule 1'!$G$20="","Complete item S1A7",IF(OR('Schedule 1'!$G$20='Helper 1'!$H$2,'Schedule 1'!$G$20='Helper 1'!$H$3),"",IF('Schedule 1'!$G$23="","Complete item S1A9",""))),"")</f>
        <v/>
      </c>
      <c r="BT204" s="509"/>
      <c r="BU204" s="509"/>
      <c r="BV204" s="43"/>
      <c r="BW204" s="131"/>
      <c r="BX204" s="509" t="str">
        <f>IF(AND(BY201&lt;&gt;"",'Schedule 1'!BY$104='Helper 1'!$E$2),IF('Schedule 1'!$G$20="","Complete item S1A7",IF(OR('Schedule 1'!$G$20='Helper 1'!$H$2,'Schedule 1'!$G$20='Helper 1'!$H$3),"",IF('Schedule 1'!$G$23="","Complete item S1A9",""))),"")</f>
        <v/>
      </c>
      <c r="BY204" s="509"/>
      <c r="BZ204" s="509"/>
      <c r="CA204" s="43"/>
      <c r="CB204" s="131"/>
      <c r="CC204" s="509" t="str">
        <f>IF(AND(CD201&lt;&gt;"",'Schedule 1'!CD$104='Helper 1'!$E$2),IF('Schedule 1'!$G$20="","Complete item S1A7",IF(OR('Schedule 1'!$G$20='Helper 1'!$H$2,'Schedule 1'!$G$20='Helper 1'!$H$3),"",IF('Schedule 1'!$G$23="","Complete item S1A9",""))),"")</f>
        <v/>
      </c>
      <c r="CD204" s="509"/>
      <c r="CE204" s="509"/>
      <c r="CF204" s="43"/>
      <c r="CG204" s="131"/>
      <c r="CH204" s="509" t="str">
        <f>IF(AND(CI201&lt;&gt;"",'Schedule 1'!CI$104='Helper 1'!$E$2),IF('Schedule 1'!$G$20="","Complete item S1A7",IF(OR('Schedule 1'!$G$20='Helper 1'!$H$2,'Schedule 1'!$G$20='Helper 1'!$H$3),"",IF('Schedule 1'!$G$23="","Complete item S1A9",""))),"")</f>
        <v/>
      </c>
      <c r="CI204" s="509"/>
      <c r="CJ204" s="509"/>
      <c r="CK204" s="43"/>
      <c r="CL204" s="131"/>
      <c r="CM204" s="509" t="str">
        <f>IF(AND(CN201&lt;&gt;"",'Schedule 1'!CN$104='Helper 1'!$E$2),IF('Schedule 1'!$G$20="","Complete item S1A7",IF(OR('Schedule 1'!$G$20='Helper 1'!$H$2,'Schedule 1'!$G$20='Helper 1'!$H$3),"",IF('Schedule 1'!$G$23="","Complete item S1A9",""))),"")</f>
        <v/>
      </c>
      <c r="CN204" s="509"/>
      <c r="CO204" s="509"/>
      <c r="CP204" s="43"/>
      <c r="CQ204" s="131"/>
      <c r="CR204" s="509" t="str">
        <f>IF(AND(CS201&lt;&gt;"",'Schedule 1'!CS$104='Helper 1'!$E$2),IF('Schedule 1'!$G$20="","Complete item S1A7",IF(OR('Schedule 1'!$G$20='Helper 1'!$H$2,'Schedule 1'!$G$20='Helper 1'!$H$3),"",IF('Schedule 1'!$G$23="","Complete item S1A9",""))),"")</f>
        <v/>
      </c>
      <c r="CS204" s="509"/>
      <c r="CT204" s="509"/>
      <c r="CU204" s="43"/>
      <c r="CV204" s="131"/>
      <c r="CW204" s="509" t="str">
        <f>IF(AND(CX201&lt;&gt;"",'Schedule 1'!CX$104='Helper 1'!$E$2),IF('Schedule 1'!$G$20="","Complete item S1A7",IF(OR('Schedule 1'!$G$20='Helper 1'!$H$2,'Schedule 1'!$G$20='Helper 1'!$H$3),"",IF('Schedule 1'!$G$23="","Complete item S1A9",""))),"")</f>
        <v/>
      </c>
      <c r="CX204" s="509"/>
      <c r="CY204" s="509"/>
      <c r="CZ204" s="43"/>
      <c r="DA204" s="131"/>
      <c r="DB204" s="509" t="str">
        <f>IF(AND(DC201&lt;&gt;"",'Schedule 1'!DC$104='Helper 1'!$E$2),IF('Schedule 1'!$G$20="","Complete item S1A7",IF(OR('Schedule 1'!$G$20='Helper 1'!$H$2,'Schedule 1'!$G$20='Helper 1'!$H$3),"",IF('Schedule 1'!$G$23="","Complete item S1A9",""))),"")</f>
        <v/>
      </c>
      <c r="DC204" s="509"/>
      <c r="DD204" s="509"/>
      <c r="DE204" s="43"/>
      <c r="DF204" s="131"/>
      <c r="DG204" s="509" t="str">
        <f>IF(AND(DH201&lt;&gt;"",'Schedule 1'!DH$104='Helper 1'!$E$2),IF('Schedule 1'!$G$20="","Complete item S1A7",IF(OR('Schedule 1'!$G$20='Helper 1'!$H$2,'Schedule 1'!$G$20='Helper 1'!$H$3),"",IF('Schedule 1'!$G$23="","Complete item S1A9",""))),"")</f>
        <v/>
      </c>
      <c r="DH204" s="509"/>
      <c r="DI204" s="509"/>
      <c r="DJ204" s="43"/>
      <c r="DK204" s="131"/>
      <c r="DL204" s="509" t="str">
        <f>IF(AND(DM201&lt;&gt;"",'Schedule 1'!DM$104='Helper 1'!$E$2),IF('Schedule 1'!$G$20="","Complete item S1A7",IF(OR('Schedule 1'!$G$20='Helper 1'!$H$2,'Schedule 1'!$G$20='Helper 1'!$H$3),"",IF('Schedule 1'!$G$23="","Complete item S1A9",""))),"")</f>
        <v/>
      </c>
      <c r="DM204" s="509"/>
      <c r="DN204" s="509"/>
      <c r="DO204" s="43"/>
      <c r="DP204" s="131"/>
      <c r="DQ204" s="509" t="str">
        <f>IF(AND(DR201&lt;&gt;"",'Schedule 1'!DR$104='Helper 1'!$E$2),IF('Schedule 1'!$G$20="","Complete item S1A7",IF(OR('Schedule 1'!$G$20='Helper 1'!$H$2,'Schedule 1'!$G$20='Helper 1'!$H$3),"",IF('Schedule 1'!$G$23="","Complete item S1A9",""))),"")</f>
        <v/>
      </c>
      <c r="DR204" s="509"/>
      <c r="DS204" s="509"/>
      <c r="DT204" s="43"/>
      <c r="DU204" s="131"/>
      <c r="DV204" s="509" t="str">
        <f>IF(AND(DW201&lt;&gt;"",'Schedule 1'!DW$104='Helper 1'!$E$2),IF('Schedule 1'!$G$20="","Complete item S1A7",IF(OR('Schedule 1'!$G$20='Helper 1'!$H$2,'Schedule 1'!$G$20='Helper 1'!$H$3),"",IF('Schedule 1'!$G$23="","Complete item S1A9",""))),"")</f>
        <v/>
      </c>
      <c r="DW204" s="509"/>
      <c r="DX204" s="509"/>
      <c r="DY204" s="43"/>
      <c r="DZ204" s="131"/>
      <c r="EA204" s="509" t="str">
        <f>IF(AND(EB201&lt;&gt;"",'Schedule 1'!EB$104='Helper 1'!$E$2),IF('Schedule 1'!$G$20="","Complete item S1A7",IF(OR('Schedule 1'!$G$20='Helper 1'!$H$2,'Schedule 1'!$G$20='Helper 1'!$H$3),"",IF('Schedule 1'!$G$23="","Complete item S1A9",""))),"")</f>
        <v/>
      </c>
      <c r="EB204" s="509"/>
      <c r="EC204" s="509"/>
      <c r="ED204" s="43"/>
      <c r="EE204" s="131"/>
      <c r="EF204" s="509" t="str">
        <f>IF(AND(EG201&lt;&gt;"",'Schedule 1'!EG$104='Helper 1'!$E$2),IF('Schedule 1'!$G$20="","Complete item S1A7",IF(OR('Schedule 1'!$G$20='Helper 1'!$H$2,'Schedule 1'!$G$20='Helper 1'!$H$3),"",IF('Schedule 1'!$G$23="","Complete item S1A9",""))),"")</f>
        <v/>
      </c>
      <c r="EG204" s="509"/>
      <c r="EH204" s="509"/>
      <c r="EI204" s="43"/>
      <c r="EJ204" s="131"/>
      <c r="EK204" s="509" t="str">
        <f>IF(AND(EL201&lt;&gt;"",'Schedule 1'!EL$104='Helper 1'!$E$2),IF('Schedule 1'!$G$20="","Complete item S1A7",IF(OR('Schedule 1'!$G$20='Helper 1'!$H$2,'Schedule 1'!$G$20='Helper 1'!$H$3),"",IF('Schedule 1'!$G$23="","Complete item S1A9",""))),"")</f>
        <v/>
      </c>
      <c r="EL204" s="509"/>
      <c r="EM204" s="509"/>
      <c r="EN204" s="43"/>
      <c r="EO204" s="131"/>
      <c r="EP204" s="509" t="str">
        <f>IF(AND(EQ201&lt;&gt;"",'Schedule 1'!EQ$104='Helper 1'!$E$2),IF('Schedule 1'!$G$20="","Complete item S1A7",IF(OR('Schedule 1'!$G$20='Helper 1'!$H$2,'Schedule 1'!$G$20='Helper 1'!$H$3),"",IF('Schedule 1'!$G$23="","Complete item S1A9",""))),"")</f>
        <v/>
      </c>
      <c r="EQ204" s="509"/>
      <c r="ER204" s="509"/>
      <c r="ES204" s="43"/>
      <c r="ET204" s="131"/>
      <c r="EU204" s="509" t="str">
        <f>IF(AND(EV201&lt;&gt;"",'Schedule 1'!EV$104='Helper 1'!$E$2),IF('Schedule 1'!$G$20="","Complete item S1A7",IF(OR('Schedule 1'!$G$20='Helper 1'!$H$2,'Schedule 1'!$G$20='Helper 1'!$H$3),"",IF('Schedule 1'!$G$23="","Complete item S1A9",""))),"")</f>
        <v/>
      </c>
      <c r="EV204" s="509"/>
      <c r="EW204" s="509"/>
      <c r="EX204" s="43"/>
      <c r="EY204" s="131"/>
      <c r="EZ204" s="509" t="str">
        <f>IF(AND(FA201&lt;&gt;"",'Schedule 1'!FA$104='Helper 1'!$E$2),IF('Schedule 1'!$G$20="","Complete item S1A7",IF(OR('Schedule 1'!$G$20='Helper 1'!$H$2,'Schedule 1'!$G$20='Helper 1'!$H$3),"",IF('Schedule 1'!$G$23="","Complete item S1A9",""))),"")</f>
        <v/>
      </c>
      <c r="FA204" s="509"/>
      <c r="FB204" s="509"/>
      <c r="FC204" s="43"/>
      <c r="FD204" s="131"/>
      <c r="FE204" s="509" t="str">
        <f>IF(AND(FF201&lt;&gt;"",'Schedule 1'!FF$104='Helper 1'!$E$2),IF('Schedule 1'!$G$20="","Complete item S1A7",IF(OR('Schedule 1'!$G$20='Helper 1'!$H$2,'Schedule 1'!$G$20='Helper 1'!$H$3),"",IF('Schedule 1'!$G$23="","Complete item S1A9",""))),"")</f>
        <v/>
      </c>
      <c r="FF204" s="509"/>
      <c r="FG204" s="509"/>
      <c r="FH204" s="43"/>
      <c r="FI204" s="131"/>
      <c r="FJ204" s="509" t="str">
        <f>IF(AND(FK201&lt;&gt;"",'Schedule 1'!FK$104='Helper 1'!$E$2),IF('Schedule 1'!$G$20="","Complete item S1A7",IF(OR('Schedule 1'!$G$20='Helper 1'!$H$2,'Schedule 1'!$G$20='Helper 1'!$H$3),"",IF('Schedule 1'!$G$23="","Complete item S1A9",""))),"")</f>
        <v/>
      </c>
      <c r="FK204" s="509"/>
      <c r="FL204" s="509"/>
      <c r="FM204" s="43"/>
      <c r="FN204" s="131"/>
      <c r="FO204" s="509" t="str">
        <f>IF(AND(FP201&lt;&gt;"",'Schedule 1'!FP$104='Helper 1'!$E$2),IF('Schedule 1'!$G$20="","Complete item S1A7",IF(OR('Schedule 1'!$G$20='Helper 1'!$H$2,'Schedule 1'!$G$20='Helper 1'!$H$3),"",IF('Schedule 1'!$G$23="","Complete item S1A9",""))),"")</f>
        <v/>
      </c>
      <c r="FP204" s="509"/>
      <c r="FQ204" s="509"/>
      <c r="FR204" s="43"/>
      <c r="FS204" s="131"/>
      <c r="FT204" s="509" t="str">
        <f>IF(AND(FU201&lt;&gt;"",'Schedule 1'!FU$104='Helper 1'!$E$2),IF('Schedule 1'!$G$20="","Complete item S1A7",IF(OR('Schedule 1'!$G$20='Helper 1'!$H$2,'Schedule 1'!$G$20='Helper 1'!$H$3),"",IF('Schedule 1'!$G$23="","Complete item S1A9",""))),"")</f>
        <v/>
      </c>
      <c r="FU204" s="509"/>
      <c r="FV204" s="509"/>
      <c r="FW204" s="43"/>
      <c r="FX204" s="131"/>
      <c r="FY204" s="509" t="str">
        <f>IF(AND(FZ201&lt;&gt;"",'Schedule 1'!FZ$104='Helper 1'!$E$2),IF('Schedule 1'!$G$20="","Complete item S1A7",IF(OR('Schedule 1'!$G$20='Helper 1'!$H$2,'Schedule 1'!$G$20='Helper 1'!$H$3),"",IF('Schedule 1'!$G$23="","Complete item S1A9",""))),"")</f>
        <v/>
      </c>
      <c r="FZ204" s="509"/>
      <c r="GA204" s="509"/>
      <c r="GB204" s="43"/>
      <c r="GC204" s="131"/>
      <c r="GD204" s="509" t="str">
        <f>IF(AND(GE201&lt;&gt;"",'Schedule 1'!GE$104='Helper 1'!$E$2),IF('Schedule 1'!$G$20="","Complete item S1A7",IF(OR('Schedule 1'!$G$20='Helper 1'!$H$2,'Schedule 1'!$G$20='Helper 1'!$H$3),"",IF('Schedule 1'!$G$23="","Complete item S1A9",""))),"")</f>
        <v/>
      </c>
      <c r="GE204" s="509"/>
      <c r="GF204" s="509"/>
      <c r="GG204" s="43"/>
      <c r="GH204" s="131"/>
      <c r="GI204" s="509" t="str">
        <f>IF(AND(GJ201&lt;&gt;"",'Schedule 1'!GJ$104='Helper 1'!$E$2),IF('Schedule 1'!$G$20="","Complete item S1A7",IF(OR('Schedule 1'!$G$20='Helper 1'!$H$2,'Schedule 1'!$G$20='Helper 1'!$H$3),"",IF('Schedule 1'!$G$23="","Complete item S1A9",""))),"")</f>
        <v/>
      </c>
      <c r="GJ204" s="509"/>
      <c r="GK204" s="509"/>
      <c r="GL204" s="43"/>
      <c r="GM204" s="131"/>
      <c r="GN204" s="509" t="str">
        <f>IF(AND(GO201&lt;&gt;"",'Schedule 1'!GO$104='Helper 1'!$E$2),IF('Schedule 1'!$G$20="","Complete item S1A7",IF(OR('Schedule 1'!$G$20='Helper 1'!$H$2,'Schedule 1'!$G$20='Helper 1'!$H$3),"",IF('Schedule 1'!$G$23="","Complete item S1A9",""))),"")</f>
        <v/>
      </c>
      <c r="GO204" s="509"/>
      <c r="GP204" s="509"/>
      <c r="GQ204" s="43"/>
      <c r="GR204" s="131"/>
      <c r="GS204" s="509" t="str">
        <f>IF(AND(GT201&lt;&gt;"",'Schedule 1'!GT$104='Helper 1'!$E$2),IF('Schedule 1'!$G$20="","Complete item S1A7",IF(OR('Schedule 1'!$G$20='Helper 1'!$H$2,'Schedule 1'!$G$20='Helper 1'!$H$3),"",IF('Schedule 1'!$G$23="","Complete item S1A9",""))),"")</f>
        <v/>
      </c>
      <c r="GT204" s="509"/>
      <c r="GU204" s="509"/>
      <c r="GV204" s="43"/>
      <c r="GW204" s="131"/>
      <c r="GX204" s="509" t="str">
        <f>IF(AND(GY201&lt;&gt;"",'Schedule 1'!GY$104='Helper 1'!$E$2),IF('Schedule 1'!$G$20="","Complete item S1A7",IF(OR('Schedule 1'!$G$20='Helper 1'!$H$2,'Schedule 1'!$G$20='Helper 1'!$H$3),"",IF('Schedule 1'!$G$23="","Complete item S1A9",""))),"")</f>
        <v/>
      </c>
      <c r="GY204" s="509"/>
      <c r="GZ204" s="509"/>
      <c r="HA204" s="43"/>
      <c r="HB204" s="131"/>
      <c r="HC204" s="509" t="str">
        <f>IF(AND(HD201&lt;&gt;"",'Schedule 1'!HD$104='Helper 1'!$E$2),IF('Schedule 1'!$G$20="","Complete item S1A7",IF(OR('Schedule 1'!$G$20='Helper 1'!$H$2,'Schedule 1'!$G$20='Helper 1'!$H$3),"",IF('Schedule 1'!$G$23="","Complete item S1A9",""))),"")</f>
        <v/>
      </c>
      <c r="HD204" s="509"/>
      <c r="HE204" s="509"/>
      <c r="HF204" s="43"/>
      <c r="HG204" s="131"/>
      <c r="HH204" s="509" t="str">
        <f>IF(AND(HI201&lt;&gt;"",'Schedule 1'!HI$104='Helper 1'!$E$2),IF('Schedule 1'!$G$20="","Complete item S1A7",IF(OR('Schedule 1'!$G$20='Helper 1'!$H$2,'Schedule 1'!$G$20='Helper 1'!$H$3),"",IF('Schedule 1'!$G$23="","Complete item S1A9",""))),"")</f>
        <v/>
      </c>
      <c r="HI204" s="509"/>
      <c r="HJ204" s="509"/>
      <c r="HK204" s="43"/>
      <c r="HL204" s="131"/>
      <c r="HM204" s="509" t="str">
        <f>IF(AND(HN201&lt;&gt;"",'Schedule 1'!HN$104='Helper 1'!$E$2),IF('Schedule 1'!$G$20="","Complete item S1A7",IF(OR('Schedule 1'!$G$20='Helper 1'!$H$2,'Schedule 1'!$G$20='Helper 1'!$H$3),"",IF('Schedule 1'!$G$23="","Complete item S1A9",""))),"")</f>
        <v/>
      </c>
      <c r="HN204" s="509"/>
      <c r="HO204" s="509"/>
      <c r="HP204" s="43"/>
      <c r="HQ204" s="131"/>
      <c r="HR204" s="509" t="str">
        <f>IF(AND(HS201&lt;&gt;"",'Schedule 1'!HS$104='Helper 1'!$E$2),IF('Schedule 1'!$G$20="","Complete item S1A7",IF(OR('Schedule 1'!$G$20='Helper 1'!$H$2,'Schedule 1'!$G$20='Helper 1'!$H$3),"",IF('Schedule 1'!$G$23="","Complete item S1A9",""))),"")</f>
        <v/>
      </c>
      <c r="HS204" s="509"/>
      <c r="HT204" s="509"/>
      <c r="HU204" s="43"/>
      <c r="HV204" s="131"/>
      <c r="HW204" s="509" t="str">
        <f>IF(AND(HX201&lt;&gt;"",'Schedule 1'!HX$104='Helper 1'!$E$2),IF('Schedule 1'!$G$20="","Complete item S1A7",IF(OR('Schedule 1'!$G$20='Helper 1'!$H$2,'Schedule 1'!$G$20='Helper 1'!$H$3),"",IF('Schedule 1'!$G$23="","Complete item S1A9",""))),"")</f>
        <v/>
      </c>
      <c r="HX204" s="509"/>
      <c r="HY204" s="509"/>
      <c r="HZ204" s="43"/>
      <c r="IA204" s="131"/>
      <c r="IB204" s="509" t="str">
        <f>IF(AND(IC201&lt;&gt;"",'Schedule 1'!IC$104='Helper 1'!$E$2),IF('Schedule 1'!$G$20="","Complete item S1A7",IF(OR('Schedule 1'!$G$20='Helper 1'!$H$2,'Schedule 1'!$G$20='Helper 1'!$H$3),"",IF('Schedule 1'!$G$23="","Complete item S1A9",""))),"")</f>
        <v/>
      </c>
      <c r="IC204" s="509"/>
      <c r="ID204" s="509"/>
      <c r="IE204" s="43"/>
      <c r="IF204" s="131"/>
      <c r="IG204" s="509" t="str">
        <f>IF(AND(IH201&lt;&gt;"",'Schedule 1'!IH$104='Helper 1'!$E$2),IF('Schedule 1'!$G$20="","Complete item S1A7",IF(OR('Schedule 1'!$G$20='Helper 1'!$H$2,'Schedule 1'!$G$20='Helper 1'!$H$3),"",IF('Schedule 1'!$G$23="","Complete item S1A9",""))),"")</f>
        <v/>
      </c>
      <c r="IH204" s="509"/>
      <c r="II204" s="509"/>
      <c r="IJ204" s="43"/>
      <c r="IK204" s="131"/>
      <c r="IL204" s="509" t="str">
        <f>IF(AND(IM201&lt;&gt;"",'Schedule 1'!IM$104='Helper 1'!$E$2),IF('Schedule 1'!$G$20="","Complete item S1A7",IF(OR('Schedule 1'!$G$20='Helper 1'!$H$2,'Schedule 1'!$G$20='Helper 1'!$H$3),"",IF('Schedule 1'!$G$23="","Complete item S1A9",""))),"")</f>
        <v/>
      </c>
      <c r="IM204" s="509"/>
      <c r="IN204" s="509"/>
      <c r="IO204" s="43"/>
      <c r="IP204" s="131"/>
      <c r="IQ204" s="509" t="str">
        <f>IF(AND(IR201&lt;&gt;"",'Schedule 1'!IR$104='Helper 1'!$E$2),IF('Schedule 1'!$G$20="","Complete item S1A7",IF(OR('Schedule 1'!$G$20='Helper 1'!$H$2,'Schedule 1'!$G$20='Helper 1'!$H$3),"",IF('Schedule 1'!$G$23="","Complete item S1A9",""))),"")</f>
        <v/>
      </c>
      <c r="IR204" s="509"/>
      <c r="IS204" s="509"/>
      <c r="IT204" s="43"/>
      <c r="IU204" s="131"/>
      <c r="IV204" s="509" t="str">
        <f>IF(AND(IW201&lt;&gt;"",'Schedule 1'!IW$104='Helper 1'!$E$2),IF('Schedule 1'!$G$20="","Complete item S1A7",IF(OR('Schedule 1'!$G$20='Helper 1'!$H$2,'Schedule 1'!$G$20='Helper 1'!$H$3),"",IF('Schedule 1'!$G$23="","Complete item S1A9",""))),"")</f>
        <v/>
      </c>
      <c r="IW204" s="509"/>
      <c r="IX204" s="509"/>
      <c r="IY204" s="44"/>
      <c r="IZ204" s="405"/>
      <c r="JA204" s="378"/>
      <c r="JB204" s="256"/>
      <c r="JC204" s="256"/>
    </row>
    <row r="205" spans="1:263" s="3" customFormat="1" x14ac:dyDescent="0.35">
      <c r="A205" s="198"/>
      <c r="B205" s="359"/>
      <c r="C205" s="45" t="s">
        <v>947</v>
      </c>
      <c r="D205"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205" s="102"/>
      <c r="F205" s="285"/>
      <c r="G205" s="388">
        <f>IF(OR('Schedule 1'!$G$20='Helper 1'!$H$2,'Schedule 1'!$G$20='Helper 1'!$H$3),1,IF(F204&lt;&gt;"","",'Schedule 1'!$G$23))</f>
        <v>0</v>
      </c>
      <c r="H205" s="325"/>
      <c r="I205" s="202"/>
      <c r="J205" s="324"/>
      <c r="K205" s="131"/>
      <c r="L205" s="388">
        <f>$G$205</f>
        <v>0</v>
      </c>
      <c r="M205" s="43"/>
      <c r="N205" s="43"/>
      <c r="O205" s="131"/>
      <c r="P205" s="131"/>
      <c r="Q205" s="388">
        <f>$G$205</f>
        <v>0</v>
      </c>
      <c r="R205" s="43"/>
      <c r="S205" s="43"/>
      <c r="T205" s="131"/>
      <c r="U205" s="131"/>
      <c r="V205" s="388">
        <f>$G$205</f>
        <v>0</v>
      </c>
      <c r="W205" s="43"/>
      <c r="X205" s="43"/>
      <c r="Y205" s="131"/>
      <c r="Z205" s="131"/>
      <c r="AA205" s="388">
        <f>$G$205</f>
        <v>0</v>
      </c>
      <c r="AB205" s="43"/>
      <c r="AC205" s="43"/>
      <c r="AD205" s="131"/>
      <c r="AE205" s="131"/>
      <c r="AF205" s="388">
        <f>$G$205</f>
        <v>0</v>
      </c>
      <c r="AG205" s="43"/>
      <c r="AH205" s="43"/>
      <c r="AI205" s="131"/>
      <c r="AJ205" s="131"/>
      <c r="AK205" s="388">
        <f>$G$205</f>
        <v>0</v>
      </c>
      <c r="AL205" s="43"/>
      <c r="AM205" s="43"/>
      <c r="AN205" s="131"/>
      <c r="AO205" s="131"/>
      <c r="AP205" s="388">
        <f>$G$205</f>
        <v>0</v>
      </c>
      <c r="AQ205" s="43"/>
      <c r="AR205" s="43"/>
      <c r="AS205" s="131"/>
      <c r="AT205" s="131"/>
      <c r="AU205" s="388">
        <f>$G$205</f>
        <v>0</v>
      </c>
      <c r="AV205" s="43"/>
      <c r="AW205" s="43"/>
      <c r="AX205" s="131"/>
      <c r="AY205" s="131"/>
      <c r="AZ205" s="388">
        <f>$G$205</f>
        <v>0</v>
      </c>
      <c r="BA205" s="43"/>
      <c r="BB205" s="43"/>
      <c r="BC205" s="131"/>
      <c r="BD205" s="131"/>
      <c r="BE205" s="388">
        <f>$G$205</f>
        <v>0</v>
      </c>
      <c r="BF205" s="43"/>
      <c r="BG205" s="43"/>
      <c r="BH205" s="131"/>
      <c r="BI205" s="131"/>
      <c r="BJ205" s="388">
        <f>$G$205</f>
        <v>0</v>
      </c>
      <c r="BK205" s="43"/>
      <c r="BL205" s="43"/>
      <c r="BM205" s="131"/>
      <c r="BN205" s="131"/>
      <c r="BO205" s="388">
        <f>$G$205</f>
        <v>0</v>
      </c>
      <c r="BP205" s="43"/>
      <c r="BQ205" s="43"/>
      <c r="BR205" s="131"/>
      <c r="BS205" s="131"/>
      <c r="BT205" s="388">
        <f>$G$205</f>
        <v>0</v>
      </c>
      <c r="BU205" s="43"/>
      <c r="BV205" s="43"/>
      <c r="BW205" s="131"/>
      <c r="BX205" s="131"/>
      <c r="BY205" s="388">
        <f>$G$205</f>
        <v>0</v>
      </c>
      <c r="BZ205" s="43"/>
      <c r="CA205" s="43"/>
      <c r="CB205" s="131"/>
      <c r="CC205" s="131"/>
      <c r="CD205" s="388">
        <f>$G$205</f>
        <v>0</v>
      </c>
      <c r="CE205" s="43"/>
      <c r="CF205" s="43"/>
      <c r="CG205" s="131"/>
      <c r="CH205" s="131"/>
      <c r="CI205" s="388">
        <f>$G$205</f>
        <v>0</v>
      </c>
      <c r="CJ205" s="43"/>
      <c r="CK205" s="43"/>
      <c r="CL205" s="131"/>
      <c r="CM205" s="131"/>
      <c r="CN205" s="388">
        <f>$G$205</f>
        <v>0</v>
      </c>
      <c r="CO205" s="43"/>
      <c r="CP205" s="43"/>
      <c r="CQ205" s="131"/>
      <c r="CR205" s="131"/>
      <c r="CS205" s="388">
        <f>$G$205</f>
        <v>0</v>
      </c>
      <c r="CT205" s="43"/>
      <c r="CU205" s="43"/>
      <c r="CV205" s="131"/>
      <c r="CW205" s="131"/>
      <c r="CX205" s="388">
        <f>$G$205</f>
        <v>0</v>
      </c>
      <c r="CY205" s="43"/>
      <c r="CZ205" s="43"/>
      <c r="DA205" s="131"/>
      <c r="DB205" s="131"/>
      <c r="DC205" s="388">
        <f>$G$205</f>
        <v>0</v>
      </c>
      <c r="DD205" s="43"/>
      <c r="DE205" s="43"/>
      <c r="DF205" s="131"/>
      <c r="DG205" s="131"/>
      <c r="DH205" s="388">
        <f>$G$205</f>
        <v>0</v>
      </c>
      <c r="DI205" s="43"/>
      <c r="DJ205" s="43"/>
      <c r="DK205" s="131"/>
      <c r="DL205" s="131"/>
      <c r="DM205" s="388">
        <f>$G$205</f>
        <v>0</v>
      </c>
      <c r="DN205" s="43"/>
      <c r="DO205" s="43"/>
      <c r="DP205" s="131"/>
      <c r="DQ205" s="131"/>
      <c r="DR205" s="388">
        <f>$G$205</f>
        <v>0</v>
      </c>
      <c r="DS205" s="43"/>
      <c r="DT205" s="43"/>
      <c r="DU205" s="131"/>
      <c r="DV205" s="131"/>
      <c r="DW205" s="388">
        <f>$G$205</f>
        <v>0</v>
      </c>
      <c r="DX205" s="43"/>
      <c r="DY205" s="43"/>
      <c r="DZ205" s="131"/>
      <c r="EA205" s="131"/>
      <c r="EB205" s="388">
        <f>$G$205</f>
        <v>0</v>
      </c>
      <c r="EC205" s="43"/>
      <c r="ED205" s="43"/>
      <c r="EE205" s="131"/>
      <c r="EF205" s="131"/>
      <c r="EG205" s="388">
        <f>$G$205</f>
        <v>0</v>
      </c>
      <c r="EH205" s="43"/>
      <c r="EI205" s="43"/>
      <c r="EJ205" s="131"/>
      <c r="EK205" s="131"/>
      <c r="EL205" s="388">
        <f>$G$205</f>
        <v>0</v>
      </c>
      <c r="EM205" s="43"/>
      <c r="EN205" s="43"/>
      <c r="EO205" s="131"/>
      <c r="EP205" s="131"/>
      <c r="EQ205" s="388">
        <f>$G$205</f>
        <v>0</v>
      </c>
      <c r="ER205" s="43"/>
      <c r="ES205" s="43"/>
      <c r="ET205" s="131"/>
      <c r="EU205" s="131"/>
      <c r="EV205" s="388">
        <f>$G$205</f>
        <v>0</v>
      </c>
      <c r="EW205" s="43"/>
      <c r="EX205" s="43"/>
      <c r="EY205" s="131"/>
      <c r="EZ205" s="131"/>
      <c r="FA205" s="388">
        <f>$G$205</f>
        <v>0</v>
      </c>
      <c r="FB205" s="43"/>
      <c r="FC205" s="43"/>
      <c r="FD205" s="131"/>
      <c r="FE205" s="131"/>
      <c r="FF205" s="388">
        <f>$G$205</f>
        <v>0</v>
      </c>
      <c r="FG205" s="43"/>
      <c r="FH205" s="43"/>
      <c r="FI205" s="131"/>
      <c r="FJ205" s="131"/>
      <c r="FK205" s="388">
        <f>$G$205</f>
        <v>0</v>
      </c>
      <c r="FL205" s="43"/>
      <c r="FM205" s="43"/>
      <c r="FN205" s="131"/>
      <c r="FO205" s="131"/>
      <c r="FP205" s="388">
        <f>$G$205</f>
        <v>0</v>
      </c>
      <c r="FQ205" s="43"/>
      <c r="FR205" s="43"/>
      <c r="FS205" s="131"/>
      <c r="FT205" s="131"/>
      <c r="FU205" s="388">
        <f>$G$205</f>
        <v>0</v>
      </c>
      <c r="FV205" s="43"/>
      <c r="FW205" s="43"/>
      <c r="FX205" s="131"/>
      <c r="FY205" s="131"/>
      <c r="FZ205" s="388">
        <f>$G$205</f>
        <v>0</v>
      </c>
      <c r="GA205" s="43"/>
      <c r="GB205" s="43"/>
      <c r="GC205" s="131"/>
      <c r="GD205" s="131"/>
      <c r="GE205" s="388">
        <f>$G$205</f>
        <v>0</v>
      </c>
      <c r="GF205" s="43"/>
      <c r="GG205" s="43"/>
      <c r="GH205" s="131"/>
      <c r="GI205" s="131"/>
      <c r="GJ205" s="388">
        <f>$G$205</f>
        <v>0</v>
      </c>
      <c r="GK205" s="43"/>
      <c r="GL205" s="43"/>
      <c r="GM205" s="131"/>
      <c r="GN205" s="131"/>
      <c r="GO205" s="388">
        <f>$G$205</f>
        <v>0</v>
      </c>
      <c r="GP205" s="43"/>
      <c r="GQ205" s="43"/>
      <c r="GR205" s="131"/>
      <c r="GS205" s="131"/>
      <c r="GT205" s="388">
        <f>$G$205</f>
        <v>0</v>
      </c>
      <c r="GU205" s="43"/>
      <c r="GV205" s="43"/>
      <c r="GW205" s="131"/>
      <c r="GX205" s="131"/>
      <c r="GY205" s="388">
        <f>$G$205</f>
        <v>0</v>
      </c>
      <c r="GZ205" s="43"/>
      <c r="HA205" s="43"/>
      <c r="HB205" s="131"/>
      <c r="HC205" s="131"/>
      <c r="HD205" s="388">
        <f>$G$205</f>
        <v>0</v>
      </c>
      <c r="HE205" s="43"/>
      <c r="HF205" s="43"/>
      <c r="HG205" s="131"/>
      <c r="HH205" s="131"/>
      <c r="HI205" s="388">
        <f>$G$205</f>
        <v>0</v>
      </c>
      <c r="HJ205" s="43"/>
      <c r="HK205" s="43"/>
      <c r="HL205" s="131"/>
      <c r="HM205" s="131"/>
      <c r="HN205" s="388">
        <f>$G$205</f>
        <v>0</v>
      </c>
      <c r="HO205" s="43"/>
      <c r="HP205" s="43"/>
      <c r="HQ205" s="131"/>
      <c r="HR205" s="131"/>
      <c r="HS205" s="388">
        <f>$G$205</f>
        <v>0</v>
      </c>
      <c r="HT205" s="43"/>
      <c r="HU205" s="43"/>
      <c r="HV205" s="131"/>
      <c r="HW205" s="131"/>
      <c r="HX205" s="388">
        <f>$G$205</f>
        <v>0</v>
      </c>
      <c r="HY205" s="43"/>
      <c r="HZ205" s="43"/>
      <c r="IA205" s="131"/>
      <c r="IB205" s="131"/>
      <c r="IC205" s="388">
        <f>$G$205</f>
        <v>0</v>
      </c>
      <c r="ID205" s="43"/>
      <c r="IE205" s="43"/>
      <c r="IF205" s="131"/>
      <c r="IG205" s="131"/>
      <c r="IH205" s="388">
        <f>$G$205</f>
        <v>0</v>
      </c>
      <c r="II205" s="43"/>
      <c r="IJ205" s="43"/>
      <c r="IK205" s="131"/>
      <c r="IL205" s="131"/>
      <c r="IM205" s="388">
        <f>$G$205</f>
        <v>0</v>
      </c>
      <c r="IN205" s="43"/>
      <c r="IO205" s="43"/>
      <c r="IP205" s="131"/>
      <c r="IQ205" s="131"/>
      <c r="IR205" s="388">
        <f>$G$205</f>
        <v>0</v>
      </c>
      <c r="IS205" s="43"/>
      <c r="IT205" s="43"/>
      <c r="IU205" s="131"/>
      <c r="IV205" s="131"/>
      <c r="IW205" s="388">
        <f>$G$205</f>
        <v>0</v>
      </c>
      <c r="IX205" s="43"/>
      <c r="IY205" s="44"/>
      <c r="IZ205" s="405"/>
      <c r="JA205" s="378"/>
      <c r="JB205" s="256"/>
      <c r="JC205" s="256"/>
    </row>
    <row r="206" spans="1:263" s="3" customFormat="1" x14ac:dyDescent="0.35">
      <c r="A206" s="198"/>
      <c r="B206" s="359"/>
      <c r="C206" s="239"/>
      <c r="D206" s="105"/>
      <c r="E206" s="102"/>
      <c r="F206" s="285"/>
      <c r="G206" s="387"/>
      <c r="H206" s="325"/>
      <c r="I206" s="202"/>
      <c r="J206" s="324"/>
      <c r="K206" s="131"/>
      <c r="L206" s="438"/>
      <c r="M206" s="43"/>
      <c r="N206" s="43"/>
      <c r="O206" s="131"/>
      <c r="P206" s="131"/>
      <c r="Q206" s="438"/>
      <c r="R206" s="43"/>
      <c r="S206" s="43"/>
      <c r="T206" s="131"/>
      <c r="U206" s="131"/>
      <c r="V206" s="438"/>
      <c r="W206" s="43"/>
      <c r="X206" s="43"/>
      <c r="Y206" s="131"/>
      <c r="Z206" s="131"/>
      <c r="AA206" s="438"/>
      <c r="AB206" s="43"/>
      <c r="AC206" s="43"/>
      <c r="AD206" s="131"/>
      <c r="AE206" s="131"/>
      <c r="AF206" s="438"/>
      <c r="AG206" s="43"/>
      <c r="AH206" s="43"/>
      <c r="AI206" s="131"/>
      <c r="AJ206" s="131"/>
      <c r="AK206" s="438"/>
      <c r="AL206" s="43"/>
      <c r="AM206" s="43"/>
      <c r="AN206" s="131"/>
      <c r="AO206" s="131"/>
      <c r="AP206" s="438"/>
      <c r="AQ206" s="43"/>
      <c r="AR206" s="43"/>
      <c r="AS206" s="131"/>
      <c r="AT206" s="131"/>
      <c r="AU206" s="438"/>
      <c r="AV206" s="43"/>
      <c r="AW206" s="43"/>
      <c r="AX206" s="131"/>
      <c r="AY206" s="131"/>
      <c r="AZ206" s="438"/>
      <c r="BA206" s="43"/>
      <c r="BB206" s="43"/>
      <c r="BC206" s="131"/>
      <c r="BD206" s="131"/>
      <c r="BE206" s="438"/>
      <c r="BF206" s="43"/>
      <c r="BG206" s="43"/>
      <c r="BH206" s="131"/>
      <c r="BI206" s="131"/>
      <c r="BJ206" s="438"/>
      <c r="BK206" s="43"/>
      <c r="BL206" s="43"/>
      <c r="BM206" s="131"/>
      <c r="BN206" s="131"/>
      <c r="BO206" s="438"/>
      <c r="BP206" s="43"/>
      <c r="BQ206" s="43"/>
      <c r="BR206" s="131"/>
      <c r="BS206" s="131"/>
      <c r="BT206" s="438"/>
      <c r="BU206" s="43"/>
      <c r="BV206" s="43"/>
      <c r="BW206" s="131"/>
      <c r="BX206" s="131"/>
      <c r="BY206" s="438"/>
      <c r="BZ206" s="43"/>
      <c r="CA206" s="43"/>
      <c r="CB206" s="131"/>
      <c r="CC206" s="131"/>
      <c r="CD206" s="438"/>
      <c r="CE206" s="43"/>
      <c r="CF206" s="43"/>
      <c r="CG206" s="131"/>
      <c r="CH206" s="131"/>
      <c r="CI206" s="438"/>
      <c r="CJ206" s="43"/>
      <c r="CK206" s="43"/>
      <c r="CL206" s="131"/>
      <c r="CM206" s="131"/>
      <c r="CN206" s="438"/>
      <c r="CO206" s="43"/>
      <c r="CP206" s="43"/>
      <c r="CQ206" s="131"/>
      <c r="CR206" s="131"/>
      <c r="CS206" s="438"/>
      <c r="CT206" s="43"/>
      <c r="CU206" s="43"/>
      <c r="CV206" s="131"/>
      <c r="CW206" s="131"/>
      <c r="CX206" s="438"/>
      <c r="CY206" s="43"/>
      <c r="CZ206" s="43"/>
      <c r="DA206" s="131"/>
      <c r="DB206" s="131"/>
      <c r="DC206" s="438"/>
      <c r="DD206" s="43"/>
      <c r="DE206" s="43"/>
      <c r="DF206" s="131"/>
      <c r="DG206" s="131"/>
      <c r="DH206" s="438"/>
      <c r="DI206" s="43"/>
      <c r="DJ206" s="43"/>
      <c r="DK206" s="131"/>
      <c r="DL206" s="131"/>
      <c r="DM206" s="438"/>
      <c r="DN206" s="43"/>
      <c r="DO206" s="43"/>
      <c r="DP206" s="131"/>
      <c r="DQ206" s="131"/>
      <c r="DR206" s="438"/>
      <c r="DS206" s="43"/>
      <c r="DT206" s="43"/>
      <c r="DU206" s="131"/>
      <c r="DV206" s="131"/>
      <c r="DW206" s="438"/>
      <c r="DX206" s="43"/>
      <c r="DY206" s="43"/>
      <c r="DZ206" s="131"/>
      <c r="EA206" s="131"/>
      <c r="EB206" s="438"/>
      <c r="EC206" s="43"/>
      <c r="ED206" s="43"/>
      <c r="EE206" s="131"/>
      <c r="EF206" s="131"/>
      <c r="EG206" s="438"/>
      <c r="EH206" s="43"/>
      <c r="EI206" s="43"/>
      <c r="EJ206" s="131"/>
      <c r="EK206" s="131"/>
      <c r="EL206" s="438"/>
      <c r="EM206" s="43"/>
      <c r="EN206" s="43"/>
      <c r="EO206" s="131"/>
      <c r="EP206" s="131"/>
      <c r="EQ206" s="438"/>
      <c r="ER206" s="43"/>
      <c r="ES206" s="43"/>
      <c r="ET206" s="131"/>
      <c r="EU206" s="131"/>
      <c r="EV206" s="438"/>
      <c r="EW206" s="43"/>
      <c r="EX206" s="43"/>
      <c r="EY206" s="131"/>
      <c r="EZ206" s="131"/>
      <c r="FA206" s="438"/>
      <c r="FB206" s="43"/>
      <c r="FC206" s="43"/>
      <c r="FD206" s="131"/>
      <c r="FE206" s="131"/>
      <c r="FF206" s="438"/>
      <c r="FG206" s="43"/>
      <c r="FH206" s="43"/>
      <c r="FI206" s="131"/>
      <c r="FJ206" s="131"/>
      <c r="FK206" s="438"/>
      <c r="FL206" s="43"/>
      <c r="FM206" s="43"/>
      <c r="FN206" s="131"/>
      <c r="FO206" s="131"/>
      <c r="FP206" s="438"/>
      <c r="FQ206" s="43"/>
      <c r="FR206" s="43"/>
      <c r="FS206" s="131"/>
      <c r="FT206" s="131"/>
      <c r="FU206" s="438"/>
      <c r="FV206" s="43"/>
      <c r="FW206" s="43"/>
      <c r="FX206" s="131"/>
      <c r="FY206" s="131"/>
      <c r="FZ206" s="438"/>
      <c r="GA206" s="43"/>
      <c r="GB206" s="43"/>
      <c r="GC206" s="131"/>
      <c r="GD206" s="131"/>
      <c r="GE206" s="438"/>
      <c r="GF206" s="43"/>
      <c r="GG206" s="43"/>
      <c r="GH206" s="131"/>
      <c r="GI206" s="131"/>
      <c r="GJ206" s="438"/>
      <c r="GK206" s="43"/>
      <c r="GL206" s="43"/>
      <c r="GM206" s="131"/>
      <c r="GN206" s="131"/>
      <c r="GO206" s="438"/>
      <c r="GP206" s="43"/>
      <c r="GQ206" s="43"/>
      <c r="GR206" s="131"/>
      <c r="GS206" s="131"/>
      <c r="GT206" s="438"/>
      <c r="GU206" s="43"/>
      <c r="GV206" s="43"/>
      <c r="GW206" s="131"/>
      <c r="GX206" s="131"/>
      <c r="GY206" s="438"/>
      <c r="GZ206" s="43"/>
      <c r="HA206" s="43"/>
      <c r="HB206" s="131"/>
      <c r="HC206" s="131"/>
      <c r="HD206" s="438"/>
      <c r="HE206" s="43"/>
      <c r="HF206" s="43"/>
      <c r="HG206" s="131"/>
      <c r="HH206" s="131"/>
      <c r="HI206" s="438"/>
      <c r="HJ206" s="43"/>
      <c r="HK206" s="43"/>
      <c r="HL206" s="131"/>
      <c r="HM206" s="131"/>
      <c r="HN206" s="438"/>
      <c r="HO206" s="43"/>
      <c r="HP206" s="43"/>
      <c r="HQ206" s="131"/>
      <c r="HR206" s="131"/>
      <c r="HS206" s="438"/>
      <c r="HT206" s="43"/>
      <c r="HU206" s="43"/>
      <c r="HV206" s="131"/>
      <c r="HW206" s="131"/>
      <c r="HX206" s="438"/>
      <c r="HY206" s="43"/>
      <c r="HZ206" s="43"/>
      <c r="IA206" s="131"/>
      <c r="IB206" s="131"/>
      <c r="IC206" s="438"/>
      <c r="ID206" s="43"/>
      <c r="IE206" s="43"/>
      <c r="IF206" s="131"/>
      <c r="IG206" s="131"/>
      <c r="IH206" s="438"/>
      <c r="II206" s="43"/>
      <c r="IJ206" s="43"/>
      <c r="IK206" s="131"/>
      <c r="IL206" s="131"/>
      <c r="IM206" s="438"/>
      <c r="IN206" s="43"/>
      <c r="IO206" s="43"/>
      <c r="IP206" s="131"/>
      <c r="IQ206" s="131"/>
      <c r="IR206" s="438"/>
      <c r="IS206" s="43"/>
      <c r="IT206" s="43"/>
      <c r="IU206" s="131"/>
      <c r="IV206" s="131"/>
      <c r="IW206" s="438"/>
      <c r="IX206" s="43"/>
      <c r="IY206" s="44"/>
      <c r="IZ206" s="405"/>
      <c r="JA206" s="378"/>
      <c r="JB206" s="256"/>
      <c r="JC206" s="256"/>
    </row>
    <row r="207" spans="1:263" s="3" customFormat="1" ht="15" thickBot="1" x14ac:dyDescent="0.4">
      <c r="A207" s="198"/>
      <c r="B207" s="359"/>
      <c r="C207" s="45" t="s">
        <v>948</v>
      </c>
      <c r="D207" s="105" t="s">
        <v>949</v>
      </c>
      <c r="E207" s="102"/>
      <c r="F207" s="285" t="str">
        <f>IFERROR(INDEX('Helper 1'!$I$2:$I$19,MATCH('Schedule 1'!$G$20,'Helper 1'!$H$2:$H$19,0)),"")</f>
        <v/>
      </c>
      <c r="G207" s="124">
        <f>SUM(L207:IX207)</f>
        <v>0</v>
      </c>
      <c r="H207" s="325"/>
      <c r="I207" s="202"/>
      <c r="J207" s="324"/>
      <c r="K207" s="131"/>
      <c r="L207" s="439">
        <f>IF(L204&lt;&gt;"","",IFERROR(ROUND(L203/L205,2),0))</f>
        <v>0</v>
      </c>
      <c r="M207" s="43"/>
      <c r="N207" s="43"/>
      <c r="O207" s="131"/>
      <c r="P207" s="131"/>
      <c r="Q207" s="439">
        <f>IF(Q204&lt;&gt;"","",IFERROR(ROUND(Q203/Q205,2),0))</f>
        <v>0</v>
      </c>
      <c r="R207" s="43"/>
      <c r="S207" s="43"/>
      <c r="T207" s="131"/>
      <c r="U207" s="131"/>
      <c r="V207" s="439">
        <f>IF(V204&lt;&gt;"","",IFERROR(ROUND(V203/V205,2),0))</f>
        <v>0</v>
      </c>
      <c r="W207" s="43"/>
      <c r="X207" s="43"/>
      <c r="Y207" s="131"/>
      <c r="Z207" s="131"/>
      <c r="AA207" s="439">
        <f>IF(AA204&lt;&gt;"","",IFERROR(ROUND(AA203/AA205,2),0))</f>
        <v>0</v>
      </c>
      <c r="AB207" s="43"/>
      <c r="AC207" s="43"/>
      <c r="AD207" s="131"/>
      <c r="AE207" s="131"/>
      <c r="AF207" s="439">
        <f>IF(AF204&lt;&gt;"","",IFERROR(ROUND(AF203/AF205,2),0))</f>
        <v>0</v>
      </c>
      <c r="AG207" s="43"/>
      <c r="AH207" s="43"/>
      <c r="AI207" s="131"/>
      <c r="AJ207" s="131"/>
      <c r="AK207" s="439">
        <f>IF(AK204&lt;&gt;"","",IFERROR(ROUND(AK203/AK205,2),0))</f>
        <v>0</v>
      </c>
      <c r="AL207" s="43"/>
      <c r="AM207" s="43"/>
      <c r="AN207" s="131"/>
      <c r="AO207" s="131"/>
      <c r="AP207" s="439">
        <f>IF(AP204&lt;&gt;"","",IFERROR(ROUND(AP203/AP205,2),0))</f>
        <v>0</v>
      </c>
      <c r="AQ207" s="43"/>
      <c r="AR207" s="43"/>
      <c r="AS207" s="131"/>
      <c r="AT207" s="131"/>
      <c r="AU207" s="439">
        <f>IF(AU204&lt;&gt;"","",IFERROR(ROUND(AU203/AU205,2),0))</f>
        <v>0</v>
      </c>
      <c r="AV207" s="43"/>
      <c r="AW207" s="43"/>
      <c r="AX207" s="131"/>
      <c r="AY207" s="131"/>
      <c r="AZ207" s="439">
        <f>IF(AZ204&lt;&gt;"","",IFERROR(ROUND(AZ203/AZ205,2),0))</f>
        <v>0</v>
      </c>
      <c r="BA207" s="43"/>
      <c r="BB207" s="43"/>
      <c r="BC207" s="131"/>
      <c r="BD207" s="131"/>
      <c r="BE207" s="439">
        <f>IF(BE204&lt;&gt;"","",IFERROR(ROUND(BE203/BE205,2),0))</f>
        <v>0</v>
      </c>
      <c r="BF207" s="43"/>
      <c r="BG207" s="43"/>
      <c r="BH207" s="131"/>
      <c r="BI207" s="131"/>
      <c r="BJ207" s="439">
        <f>IF(BJ204&lt;&gt;"","",IFERROR(ROUND(BJ203/BJ205,2),0))</f>
        <v>0</v>
      </c>
      <c r="BK207" s="43"/>
      <c r="BL207" s="43"/>
      <c r="BM207" s="131"/>
      <c r="BN207" s="131"/>
      <c r="BO207" s="439">
        <f>IF(BO204&lt;&gt;"","",IFERROR(ROUND(BO203/BO205,2),0))</f>
        <v>0</v>
      </c>
      <c r="BP207" s="43"/>
      <c r="BQ207" s="43"/>
      <c r="BR207" s="131"/>
      <c r="BS207" s="131"/>
      <c r="BT207" s="439">
        <f>IF(BT204&lt;&gt;"","",IFERROR(ROUND(BT203/BT205,2),0))</f>
        <v>0</v>
      </c>
      <c r="BU207" s="43"/>
      <c r="BV207" s="43"/>
      <c r="BW207" s="131"/>
      <c r="BX207" s="131"/>
      <c r="BY207" s="439">
        <f>IF(BY204&lt;&gt;"","",IFERROR(ROUND(BY203/BY205,2),0))</f>
        <v>0</v>
      </c>
      <c r="BZ207" s="43"/>
      <c r="CA207" s="43"/>
      <c r="CB207" s="131"/>
      <c r="CC207" s="131"/>
      <c r="CD207" s="439">
        <f>IF(CD204&lt;&gt;"","",IFERROR(ROUND(CD203/CD205,2),0))</f>
        <v>0</v>
      </c>
      <c r="CE207" s="43"/>
      <c r="CF207" s="43"/>
      <c r="CG207" s="131"/>
      <c r="CH207" s="131"/>
      <c r="CI207" s="439">
        <f>IF(CI204&lt;&gt;"","",IFERROR(ROUND(CI203/CI205,2),0))</f>
        <v>0</v>
      </c>
      <c r="CJ207" s="43"/>
      <c r="CK207" s="43"/>
      <c r="CL207" s="131"/>
      <c r="CM207" s="131"/>
      <c r="CN207" s="439">
        <f>IF(CN204&lt;&gt;"","",IFERROR(ROUND(CN203/CN205,2),0))</f>
        <v>0</v>
      </c>
      <c r="CO207" s="43"/>
      <c r="CP207" s="43"/>
      <c r="CQ207" s="131"/>
      <c r="CR207" s="131"/>
      <c r="CS207" s="439">
        <f>IF(CS204&lt;&gt;"","",IFERROR(ROUND(CS203/CS205,2),0))</f>
        <v>0</v>
      </c>
      <c r="CT207" s="43"/>
      <c r="CU207" s="43"/>
      <c r="CV207" s="131"/>
      <c r="CW207" s="131"/>
      <c r="CX207" s="439">
        <f>IF(CX204&lt;&gt;"","",IFERROR(ROUND(CX203/CX205,2),0))</f>
        <v>0</v>
      </c>
      <c r="CY207" s="43"/>
      <c r="CZ207" s="43"/>
      <c r="DA207" s="131"/>
      <c r="DB207" s="131"/>
      <c r="DC207" s="439">
        <f>IF(DC204&lt;&gt;"","",IFERROR(ROUND(DC203/DC205,2),0))</f>
        <v>0</v>
      </c>
      <c r="DD207" s="43"/>
      <c r="DE207" s="43"/>
      <c r="DF207" s="131"/>
      <c r="DG207" s="131"/>
      <c r="DH207" s="439">
        <f>IF(DH204&lt;&gt;"","",IFERROR(ROUND(DH203/DH205,2),0))</f>
        <v>0</v>
      </c>
      <c r="DI207" s="43"/>
      <c r="DJ207" s="43"/>
      <c r="DK207" s="131"/>
      <c r="DL207" s="131"/>
      <c r="DM207" s="439">
        <f>IF(DM204&lt;&gt;"","",IFERROR(ROUND(DM203/DM205,2),0))</f>
        <v>0</v>
      </c>
      <c r="DN207" s="43"/>
      <c r="DO207" s="43"/>
      <c r="DP207" s="131"/>
      <c r="DQ207" s="131"/>
      <c r="DR207" s="439">
        <f>IF(DR204&lt;&gt;"","",IFERROR(ROUND(DR203/DR205,2),0))</f>
        <v>0</v>
      </c>
      <c r="DS207" s="43"/>
      <c r="DT207" s="43"/>
      <c r="DU207" s="131"/>
      <c r="DV207" s="131"/>
      <c r="DW207" s="439">
        <f>IF(DW204&lt;&gt;"","",IFERROR(ROUND(DW203/DW205,2),0))</f>
        <v>0</v>
      </c>
      <c r="DX207" s="43"/>
      <c r="DY207" s="43"/>
      <c r="DZ207" s="131"/>
      <c r="EA207" s="131"/>
      <c r="EB207" s="439">
        <f>IF(EB204&lt;&gt;"","",IFERROR(ROUND(EB203/EB205,2),0))</f>
        <v>0</v>
      </c>
      <c r="EC207" s="43"/>
      <c r="ED207" s="43"/>
      <c r="EE207" s="131"/>
      <c r="EF207" s="131"/>
      <c r="EG207" s="439">
        <f>IF(EG204&lt;&gt;"","",IFERROR(ROUND(EG203/EG205,2),0))</f>
        <v>0</v>
      </c>
      <c r="EH207" s="43"/>
      <c r="EI207" s="43"/>
      <c r="EJ207" s="131"/>
      <c r="EK207" s="131"/>
      <c r="EL207" s="439">
        <f>IF(EL204&lt;&gt;"","",IFERROR(ROUND(EL203/EL205,2),0))</f>
        <v>0</v>
      </c>
      <c r="EM207" s="43"/>
      <c r="EN207" s="43"/>
      <c r="EO207" s="131"/>
      <c r="EP207" s="131"/>
      <c r="EQ207" s="439">
        <f>IF(EQ204&lt;&gt;"","",IFERROR(ROUND(EQ203/EQ205,2),0))</f>
        <v>0</v>
      </c>
      <c r="ER207" s="43"/>
      <c r="ES207" s="43"/>
      <c r="ET207" s="131"/>
      <c r="EU207" s="131"/>
      <c r="EV207" s="439">
        <f>IF(EV204&lt;&gt;"","",IFERROR(ROUND(EV203/EV205,2),0))</f>
        <v>0</v>
      </c>
      <c r="EW207" s="43"/>
      <c r="EX207" s="43"/>
      <c r="EY207" s="131"/>
      <c r="EZ207" s="131"/>
      <c r="FA207" s="439">
        <f>IF(FA204&lt;&gt;"","",IFERROR(ROUND(FA203/FA205,2),0))</f>
        <v>0</v>
      </c>
      <c r="FB207" s="43"/>
      <c r="FC207" s="43"/>
      <c r="FD207" s="131"/>
      <c r="FE207" s="131"/>
      <c r="FF207" s="439">
        <f>IF(FF204&lt;&gt;"","",IFERROR(ROUND(FF203/FF205,2),0))</f>
        <v>0</v>
      </c>
      <c r="FG207" s="43"/>
      <c r="FH207" s="43"/>
      <c r="FI207" s="131"/>
      <c r="FJ207" s="131"/>
      <c r="FK207" s="439">
        <f>IF(FK204&lt;&gt;"","",IFERROR(ROUND(FK203/FK205,2),0))</f>
        <v>0</v>
      </c>
      <c r="FL207" s="43"/>
      <c r="FM207" s="43"/>
      <c r="FN207" s="131"/>
      <c r="FO207" s="131"/>
      <c r="FP207" s="439">
        <f>IF(FP204&lt;&gt;"","",IFERROR(ROUND(FP203/FP205,2),0))</f>
        <v>0</v>
      </c>
      <c r="FQ207" s="43"/>
      <c r="FR207" s="43"/>
      <c r="FS207" s="131"/>
      <c r="FT207" s="131"/>
      <c r="FU207" s="439">
        <f>IF(FU204&lt;&gt;"","",IFERROR(ROUND(FU203/FU205,2),0))</f>
        <v>0</v>
      </c>
      <c r="FV207" s="43"/>
      <c r="FW207" s="43"/>
      <c r="FX207" s="131"/>
      <c r="FY207" s="131"/>
      <c r="FZ207" s="439">
        <f>IF(FZ204&lt;&gt;"","",IFERROR(ROUND(FZ203/FZ205,2),0))</f>
        <v>0</v>
      </c>
      <c r="GA207" s="43"/>
      <c r="GB207" s="43"/>
      <c r="GC207" s="131"/>
      <c r="GD207" s="131"/>
      <c r="GE207" s="439">
        <f>IF(GE204&lt;&gt;"","",IFERROR(ROUND(GE203/GE205,2),0))</f>
        <v>0</v>
      </c>
      <c r="GF207" s="43"/>
      <c r="GG207" s="43"/>
      <c r="GH207" s="131"/>
      <c r="GI207" s="131"/>
      <c r="GJ207" s="439">
        <f>IF(GJ204&lt;&gt;"","",IFERROR(ROUND(GJ203/GJ205,2),0))</f>
        <v>0</v>
      </c>
      <c r="GK207" s="43"/>
      <c r="GL207" s="43"/>
      <c r="GM207" s="131"/>
      <c r="GN207" s="131"/>
      <c r="GO207" s="439">
        <f>IF(GO204&lt;&gt;"","",IFERROR(ROUND(GO203/GO205,2),0))</f>
        <v>0</v>
      </c>
      <c r="GP207" s="43"/>
      <c r="GQ207" s="43"/>
      <c r="GR207" s="131"/>
      <c r="GS207" s="131"/>
      <c r="GT207" s="439">
        <f>IF(GT204&lt;&gt;"","",IFERROR(ROUND(GT203/GT205,2),0))</f>
        <v>0</v>
      </c>
      <c r="GU207" s="43"/>
      <c r="GV207" s="43"/>
      <c r="GW207" s="131"/>
      <c r="GX207" s="131"/>
      <c r="GY207" s="439">
        <f>IF(GY204&lt;&gt;"","",IFERROR(ROUND(GY203/GY205,2),0))</f>
        <v>0</v>
      </c>
      <c r="GZ207" s="43"/>
      <c r="HA207" s="43"/>
      <c r="HB207" s="131"/>
      <c r="HC207" s="131"/>
      <c r="HD207" s="439">
        <f>IF(HD204&lt;&gt;"","",IFERROR(ROUND(HD203/HD205,2),0))</f>
        <v>0</v>
      </c>
      <c r="HE207" s="43"/>
      <c r="HF207" s="43"/>
      <c r="HG207" s="131"/>
      <c r="HH207" s="131"/>
      <c r="HI207" s="439">
        <f>IF(HI204&lt;&gt;"","",IFERROR(ROUND(HI203/HI205,2),0))</f>
        <v>0</v>
      </c>
      <c r="HJ207" s="43"/>
      <c r="HK207" s="43"/>
      <c r="HL207" s="131"/>
      <c r="HM207" s="131"/>
      <c r="HN207" s="439">
        <f>IF(HN204&lt;&gt;"","",IFERROR(ROUND(HN203/HN205,2),0))</f>
        <v>0</v>
      </c>
      <c r="HO207" s="43"/>
      <c r="HP207" s="43"/>
      <c r="HQ207" s="131"/>
      <c r="HR207" s="131"/>
      <c r="HS207" s="439">
        <f>IF(HS204&lt;&gt;"","",IFERROR(ROUND(HS203/HS205,2),0))</f>
        <v>0</v>
      </c>
      <c r="HT207" s="43"/>
      <c r="HU207" s="43"/>
      <c r="HV207" s="131"/>
      <c r="HW207" s="131"/>
      <c r="HX207" s="439">
        <f>IF(HX204&lt;&gt;"","",IFERROR(ROUND(HX203/HX205,2),0))</f>
        <v>0</v>
      </c>
      <c r="HY207" s="43"/>
      <c r="HZ207" s="43"/>
      <c r="IA207" s="131"/>
      <c r="IB207" s="131"/>
      <c r="IC207" s="439">
        <f>IF(IC204&lt;&gt;"","",IFERROR(ROUND(IC203/IC205,2),0))</f>
        <v>0</v>
      </c>
      <c r="ID207" s="43"/>
      <c r="IE207" s="43"/>
      <c r="IF207" s="131"/>
      <c r="IG207" s="131"/>
      <c r="IH207" s="439">
        <f>IF(IH204&lt;&gt;"","",IFERROR(ROUND(IH203/IH205,2),0))</f>
        <v>0</v>
      </c>
      <c r="II207" s="43"/>
      <c r="IJ207" s="43"/>
      <c r="IK207" s="131"/>
      <c r="IL207" s="131"/>
      <c r="IM207" s="439">
        <f>IF(IM204&lt;&gt;"","",IFERROR(ROUND(IM203/IM205,2),0))</f>
        <v>0</v>
      </c>
      <c r="IN207" s="43"/>
      <c r="IO207" s="43"/>
      <c r="IP207" s="131"/>
      <c r="IQ207" s="131"/>
      <c r="IR207" s="439">
        <f>IF(IR204&lt;&gt;"","",IFERROR(ROUND(IR203/IR205,2),0))</f>
        <v>0</v>
      </c>
      <c r="IS207" s="43"/>
      <c r="IT207" s="43"/>
      <c r="IU207" s="131"/>
      <c r="IV207" s="131"/>
      <c r="IW207" s="439">
        <f>IF(IW204&lt;&gt;"","",IFERROR(ROUND(IW203/IW205,2),0))</f>
        <v>0</v>
      </c>
      <c r="IX207" s="43"/>
      <c r="IY207" s="44"/>
      <c r="IZ207" s="405"/>
      <c r="JA207" s="378"/>
      <c r="JB207" s="256"/>
      <c r="JC207" s="256"/>
    </row>
    <row r="208" spans="1:263" s="3" customFormat="1" ht="15.5" thickTop="1" thickBot="1" x14ac:dyDescent="0.4">
      <c r="A208" s="198"/>
      <c r="B208" s="359"/>
      <c r="C208" s="47"/>
      <c r="D208" s="133"/>
      <c r="E208" s="102"/>
      <c r="F208" s="389"/>
      <c r="G208" s="390"/>
      <c r="H208" s="391"/>
      <c r="I208" s="202"/>
      <c r="J208" s="392"/>
      <c r="K208" s="390"/>
      <c r="L208" s="390"/>
      <c r="M208" s="390"/>
      <c r="N208" s="390"/>
      <c r="O208" s="390"/>
      <c r="P208" s="390"/>
      <c r="Q208" s="390"/>
      <c r="R208" s="390"/>
      <c r="S208" s="390"/>
      <c r="T208" s="390"/>
      <c r="U208" s="390"/>
      <c r="V208" s="390"/>
      <c r="W208" s="390"/>
      <c r="X208" s="390"/>
      <c r="Y208" s="390"/>
      <c r="Z208" s="390"/>
      <c r="AA208" s="390"/>
      <c r="AB208" s="390"/>
      <c r="AC208" s="390"/>
      <c r="AD208" s="390"/>
      <c r="AE208" s="390"/>
      <c r="AF208" s="390"/>
      <c r="AG208" s="390"/>
      <c r="AH208" s="390"/>
      <c r="AI208" s="390"/>
      <c r="AJ208" s="390"/>
      <c r="AK208" s="390"/>
      <c r="AL208" s="390"/>
      <c r="AM208" s="390"/>
      <c r="AN208" s="390"/>
      <c r="AO208" s="390"/>
      <c r="AP208" s="390"/>
      <c r="AQ208" s="390"/>
      <c r="AR208" s="390"/>
      <c r="AS208" s="390"/>
      <c r="AT208" s="390"/>
      <c r="AU208" s="390"/>
      <c r="AV208" s="390"/>
      <c r="AW208" s="390"/>
      <c r="AX208" s="390"/>
      <c r="AY208" s="390"/>
      <c r="AZ208" s="390"/>
      <c r="BA208" s="390"/>
      <c r="BB208" s="390"/>
      <c r="BC208" s="390"/>
      <c r="BD208" s="390"/>
      <c r="BE208" s="390"/>
      <c r="BF208" s="390"/>
      <c r="BG208" s="390"/>
      <c r="BH208" s="390"/>
      <c r="BI208" s="390"/>
      <c r="BJ208" s="390"/>
      <c r="BK208" s="390"/>
      <c r="BL208" s="390"/>
      <c r="BM208" s="390"/>
      <c r="BN208" s="390"/>
      <c r="BO208" s="390"/>
      <c r="BP208" s="390"/>
      <c r="BQ208" s="390"/>
      <c r="BR208" s="390"/>
      <c r="BS208" s="390"/>
      <c r="BT208" s="390"/>
      <c r="BU208" s="390"/>
      <c r="BV208" s="390"/>
      <c r="BW208" s="390"/>
      <c r="BX208" s="390"/>
      <c r="BY208" s="390"/>
      <c r="BZ208" s="390"/>
      <c r="CA208" s="390"/>
      <c r="CB208" s="390"/>
      <c r="CC208" s="390"/>
      <c r="CD208" s="390"/>
      <c r="CE208" s="390"/>
      <c r="CF208" s="390"/>
      <c r="CG208" s="390"/>
      <c r="CH208" s="390"/>
      <c r="CI208" s="390"/>
      <c r="CJ208" s="390"/>
      <c r="CK208" s="390"/>
      <c r="CL208" s="390"/>
      <c r="CM208" s="390"/>
      <c r="CN208" s="390"/>
      <c r="CO208" s="390"/>
      <c r="CP208" s="390"/>
      <c r="CQ208" s="390"/>
      <c r="CR208" s="390"/>
      <c r="CS208" s="390"/>
      <c r="CT208" s="390"/>
      <c r="CU208" s="390"/>
      <c r="CV208" s="390"/>
      <c r="CW208" s="390"/>
      <c r="CX208" s="390"/>
      <c r="CY208" s="390"/>
      <c r="CZ208" s="390"/>
      <c r="DA208" s="390"/>
      <c r="DB208" s="390"/>
      <c r="DC208" s="390"/>
      <c r="DD208" s="390"/>
      <c r="DE208" s="390"/>
      <c r="DF208" s="390"/>
      <c r="DG208" s="390"/>
      <c r="DH208" s="390"/>
      <c r="DI208" s="390"/>
      <c r="DJ208" s="390"/>
      <c r="DK208" s="390"/>
      <c r="DL208" s="390"/>
      <c r="DM208" s="390"/>
      <c r="DN208" s="390"/>
      <c r="DO208" s="390"/>
      <c r="DP208" s="390"/>
      <c r="DQ208" s="390"/>
      <c r="DR208" s="390"/>
      <c r="DS208" s="390"/>
      <c r="DT208" s="390"/>
      <c r="DU208" s="390"/>
      <c r="DV208" s="390"/>
      <c r="DW208" s="390"/>
      <c r="DX208" s="390"/>
      <c r="DY208" s="390"/>
      <c r="DZ208" s="390"/>
      <c r="EA208" s="390"/>
      <c r="EB208" s="390"/>
      <c r="EC208" s="390"/>
      <c r="ED208" s="390"/>
      <c r="EE208" s="390"/>
      <c r="EF208" s="390"/>
      <c r="EG208" s="390"/>
      <c r="EH208" s="390"/>
      <c r="EI208" s="390"/>
      <c r="EJ208" s="390"/>
      <c r="EK208" s="390"/>
      <c r="EL208" s="390"/>
      <c r="EM208" s="390"/>
      <c r="EN208" s="390"/>
      <c r="EO208" s="390"/>
      <c r="EP208" s="390"/>
      <c r="EQ208" s="390"/>
      <c r="ER208" s="390"/>
      <c r="ES208" s="390"/>
      <c r="ET208" s="390"/>
      <c r="EU208" s="390"/>
      <c r="EV208" s="390"/>
      <c r="EW208" s="390"/>
      <c r="EX208" s="390"/>
      <c r="EY208" s="390"/>
      <c r="EZ208" s="390"/>
      <c r="FA208" s="390"/>
      <c r="FB208" s="390"/>
      <c r="FC208" s="390"/>
      <c r="FD208" s="390"/>
      <c r="FE208" s="390"/>
      <c r="FF208" s="390"/>
      <c r="FG208" s="390"/>
      <c r="FH208" s="390"/>
      <c r="FI208" s="390"/>
      <c r="FJ208" s="390"/>
      <c r="FK208" s="390"/>
      <c r="FL208" s="390"/>
      <c r="FM208" s="390"/>
      <c r="FN208" s="390"/>
      <c r="FO208" s="390"/>
      <c r="FP208" s="390"/>
      <c r="FQ208" s="390"/>
      <c r="FR208" s="390"/>
      <c r="FS208" s="390"/>
      <c r="FT208" s="390"/>
      <c r="FU208" s="390"/>
      <c r="FV208" s="390"/>
      <c r="FW208" s="390"/>
      <c r="FX208" s="390"/>
      <c r="FY208" s="390"/>
      <c r="FZ208" s="390"/>
      <c r="GA208" s="390"/>
      <c r="GB208" s="390"/>
      <c r="GC208" s="390"/>
      <c r="GD208" s="390"/>
      <c r="GE208" s="390"/>
      <c r="GF208" s="390"/>
      <c r="GG208" s="390"/>
      <c r="GH208" s="390"/>
      <c r="GI208" s="390"/>
      <c r="GJ208" s="390"/>
      <c r="GK208" s="390"/>
      <c r="GL208" s="390"/>
      <c r="GM208" s="390"/>
      <c r="GN208" s="390"/>
      <c r="GO208" s="390"/>
      <c r="GP208" s="390"/>
      <c r="GQ208" s="390"/>
      <c r="GR208" s="390"/>
      <c r="GS208" s="390"/>
      <c r="GT208" s="390"/>
      <c r="GU208" s="390"/>
      <c r="GV208" s="390"/>
      <c r="GW208" s="390"/>
      <c r="GX208" s="390"/>
      <c r="GY208" s="390"/>
      <c r="GZ208" s="390"/>
      <c r="HA208" s="390"/>
      <c r="HB208" s="390"/>
      <c r="HC208" s="390"/>
      <c r="HD208" s="390"/>
      <c r="HE208" s="390"/>
      <c r="HF208" s="390"/>
      <c r="HG208" s="390"/>
      <c r="HH208" s="390"/>
      <c r="HI208" s="390"/>
      <c r="HJ208" s="390"/>
      <c r="HK208" s="390"/>
      <c r="HL208" s="390"/>
      <c r="HM208" s="390"/>
      <c r="HN208" s="390"/>
      <c r="HO208" s="390"/>
      <c r="HP208" s="390"/>
      <c r="HQ208" s="390"/>
      <c r="HR208" s="390"/>
      <c r="HS208" s="390"/>
      <c r="HT208" s="390"/>
      <c r="HU208" s="390"/>
      <c r="HV208" s="390"/>
      <c r="HW208" s="390"/>
      <c r="HX208" s="390"/>
      <c r="HY208" s="390"/>
      <c r="HZ208" s="390"/>
      <c r="IA208" s="390"/>
      <c r="IB208" s="390"/>
      <c r="IC208" s="390"/>
      <c r="ID208" s="390"/>
      <c r="IE208" s="390"/>
      <c r="IF208" s="390"/>
      <c r="IG208" s="390"/>
      <c r="IH208" s="390"/>
      <c r="II208" s="390"/>
      <c r="IJ208" s="390"/>
      <c r="IK208" s="390"/>
      <c r="IL208" s="390"/>
      <c r="IM208" s="390"/>
      <c r="IN208" s="390"/>
      <c r="IO208" s="390"/>
      <c r="IP208" s="390"/>
      <c r="IQ208" s="390"/>
      <c r="IR208" s="390"/>
      <c r="IS208" s="390"/>
      <c r="IT208" s="390"/>
      <c r="IU208" s="390"/>
      <c r="IV208" s="390"/>
      <c r="IW208" s="390"/>
      <c r="IX208" s="390"/>
      <c r="IY208" s="391"/>
      <c r="IZ208" s="405"/>
      <c r="JA208" s="378"/>
      <c r="JB208" s="256"/>
      <c r="JC208" s="256"/>
    </row>
    <row r="209" spans="1:263" s="3" customFormat="1" x14ac:dyDescent="0.35">
      <c r="A209" s="198"/>
      <c r="B209" s="359"/>
      <c r="C209" s="47"/>
      <c r="D209" s="129"/>
      <c r="E209" s="407"/>
      <c r="F209" s="408"/>
      <c r="G209" s="253"/>
      <c r="H209" s="253"/>
      <c r="I209" s="253"/>
      <c r="J209" s="253"/>
      <c r="K209" s="253"/>
      <c r="L209" s="253"/>
      <c r="M209" s="253"/>
      <c r="N209" s="253"/>
      <c r="O209" s="253"/>
      <c r="P209" s="253"/>
      <c r="Q209" s="253"/>
      <c r="R209" s="253"/>
      <c r="S209" s="253"/>
      <c r="T209" s="253"/>
      <c r="U209" s="253"/>
      <c r="V209" s="253"/>
      <c r="W209" s="253"/>
      <c r="X209" s="253"/>
      <c r="Y209" s="253"/>
      <c r="Z209" s="253"/>
      <c r="AA209" s="253"/>
      <c r="AB209" s="253"/>
      <c r="AC209" s="253"/>
      <c r="AD209" s="253"/>
      <c r="AE209" s="253"/>
      <c r="AF209" s="253"/>
      <c r="AG209" s="253"/>
      <c r="AH209" s="253"/>
      <c r="AI209" s="253"/>
      <c r="AJ209" s="253"/>
      <c r="AK209" s="253"/>
      <c r="AL209" s="253"/>
      <c r="AM209" s="253"/>
      <c r="AN209" s="253"/>
      <c r="AO209" s="253"/>
      <c r="AP209" s="253"/>
      <c r="AQ209" s="253"/>
      <c r="AR209" s="253"/>
      <c r="AS209" s="253"/>
      <c r="AT209" s="253"/>
      <c r="AU209" s="253"/>
      <c r="AV209" s="253"/>
      <c r="AW209" s="253"/>
      <c r="AX209" s="253"/>
      <c r="AY209" s="253"/>
      <c r="AZ209" s="253"/>
      <c r="BA209" s="253"/>
      <c r="BB209" s="253"/>
      <c r="BC209" s="253"/>
      <c r="BD209" s="253"/>
      <c r="BE209" s="253"/>
      <c r="BF209" s="253"/>
      <c r="BG209" s="253"/>
      <c r="BH209" s="253"/>
      <c r="BI209" s="253"/>
      <c r="BJ209" s="253"/>
      <c r="BK209" s="253"/>
      <c r="BL209" s="253"/>
      <c r="BM209" s="253"/>
      <c r="BN209" s="253"/>
      <c r="BO209" s="253"/>
      <c r="BP209" s="253"/>
      <c r="BQ209" s="253"/>
      <c r="BR209" s="253"/>
      <c r="BS209" s="253"/>
      <c r="BT209" s="253"/>
      <c r="BU209" s="253"/>
      <c r="BV209" s="253"/>
      <c r="BW209" s="253"/>
      <c r="BX209" s="253"/>
      <c r="BY209" s="253"/>
      <c r="BZ209" s="253"/>
      <c r="CA209" s="253"/>
      <c r="CB209" s="253"/>
      <c r="CC209" s="253"/>
      <c r="CD209" s="253"/>
      <c r="CE209" s="253"/>
      <c r="CF209" s="253"/>
      <c r="CG209" s="253"/>
      <c r="CH209" s="253"/>
      <c r="CI209" s="253"/>
      <c r="CJ209" s="253"/>
      <c r="CK209" s="253"/>
      <c r="CL209" s="253"/>
      <c r="CM209" s="253"/>
      <c r="CN209" s="253"/>
      <c r="CO209" s="253"/>
      <c r="CP209" s="253"/>
      <c r="CQ209" s="253"/>
      <c r="CR209" s="253"/>
      <c r="CS209" s="253"/>
      <c r="CT209" s="253"/>
      <c r="CU209" s="253"/>
      <c r="CV209" s="253"/>
      <c r="CW209" s="253"/>
      <c r="CX209" s="253"/>
      <c r="CY209" s="253"/>
      <c r="CZ209" s="253"/>
      <c r="DA209" s="253"/>
      <c r="DB209" s="253"/>
      <c r="DC209" s="253"/>
      <c r="DD209" s="253"/>
      <c r="DE209" s="253"/>
      <c r="DF209" s="253"/>
      <c r="DG209" s="253"/>
      <c r="DH209" s="253"/>
      <c r="DI209" s="253"/>
      <c r="DJ209" s="253"/>
      <c r="DK209" s="253"/>
      <c r="DL209" s="253"/>
      <c r="DM209" s="253"/>
      <c r="DN209" s="253"/>
      <c r="DO209" s="253"/>
      <c r="DP209" s="253"/>
      <c r="DQ209" s="253"/>
      <c r="DR209" s="253"/>
      <c r="DS209" s="253"/>
      <c r="DT209" s="253"/>
      <c r="DU209" s="253"/>
      <c r="DV209" s="253"/>
      <c r="DW209" s="253"/>
      <c r="DX209" s="253"/>
      <c r="DY209" s="253"/>
      <c r="DZ209" s="253"/>
      <c r="EA209" s="253"/>
      <c r="EB209" s="253"/>
      <c r="EC209" s="253"/>
      <c r="ED209" s="253"/>
      <c r="EE209" s="253"/>
      <c r="EF209" s="253"/>
      <c r="EG209" s="253"/>
      <c r="EH209" s="253"/>
      <c r="EI209" s="253"/>
      <c r="EJ209" s="253"/>
      <c r="EK209" s="253"/>
      <c r="EL209" s="253"/>
      <c r="EM209" s="253"/>
      <c r="EN209" s="253"/>
      <c r="EO209" s="253"/>
      <c r="EP209" s="253"/>
      <c r="EQ209" s="253"/>
      <c r="ER209" s="253"/>
      <c r="ES209" s="253"/>
      <c r="ET209" s="253"/>
      <c r="EU209" s="253"/>
      <c r="EV209" s="253"/>
      <c r="EW209" s="253"/>
      <c r="EX209" s="253"/>
      <c r="EY209" s="253"/>
      <c r="EZ209" s="253"/>
      <c r="FA209" s="253"/>
      <c r="FB209" s="253"/>
      <c r="FC209" s="253"/>
      <c r="FD209" s="253"/>
      <c r="FE209" s="253"/>
      <c r="FF209" s="253"/>
      <c r="FG209" s="253"/>
      <c r="FH209" s="253"/>
      <c r="FI209" s="253"/>
      <c r="FJ209" s="253"/>
      <c r="FK209" s="253"/>
      <c r="FL209" s="253"/>
      <c r="FM209" s="253"/>
      <c r="FN209" s="253"/>
      <c r="FO209" s="253"/>
      <c r="FP209" s="253"/>
      <c r="FQ209" s="253"/>
      <c r="FR209" s="253"/>
      <c r="FS209" s="253"/>
      <c r="FT209" s="253"/>
      <c r="FU209" s="253"/>
      <c r="FV209" s="253"/>
      <c r="FW209" s="253"/>
      <c r="FX209" s="253"/>
      <c r="FY209" s="253"/>
      <c r="FZ209" s="253"/>
      <c r="GA209" s="253"/>
      <c r="GB209" s="253"/>
      <c r="GC209" s="253"/>
      <c r="GD209" s="253"/>
      <c r="GE209" s="253"/>
      <c r="GF209" s="253"/>
      <c r="GG209" s="253"/>
      <c r="GH209" s="253"/>
      <c r="GI209" s="253"/>
      <c r="GJ209" s="253"/>
      <c r="GK209" s="253"/>
      <c r="GL209" s="253"/>
      <c r="GM209" s="253"/>
      <c r="GN209" s="253"/>
      <c r="GO209" s="253"/>
      <c r="GP209" s="253"/>
      <c r="GQ209" s="253"/>
      <c r="GR209" s="253"/>
      <c r="GS209" s="253"/>
      <c r="GT209" s="253"/>
      <c r="GU209" s="253"/>
      <c r="GV209" s="253"/>
      <c r="GW209" s="253"/>
      <c r="GX209" s="253"/>
      <c r="GY209" s="253"/>
      <c r="GZ209" s="253"/>
      <c r="HA209" s="253"/>
      <c r="HB209" s="253"/>
      <c r="HC209" s="253"/>
      <c r="HD209" s="253"/>
      <c r="HE209" s="253"/>
      <c r="HF209" s="253"/>
      <c r="HG209" s="253"/>
      <c r="HH209" s="253"/>
      <c r="HI209" s="253"/>
      <c r="HJ209" s="253"/>
      <c r="HK209" s="253"/>
      <c r="HL209" s="253"/>
      <c r="HM209" s="253"/>
      <c r="HN209" s="253"/>
      <c r="HO209" s="253"/>
      <c r="HP209" s="253"/>
      <c r="HQ209" s="253"/>
      <c r="HR209" s="253"/>
      <c r="HS209" s="253"/>
      <c r="HT209" s="253"/>
      <c r="HU209" s="253"/>
      <c r="HV209" s="253"/>
      <c r="HW209" s="253"/>
      <c r="HX209" s="253"/>
      <c r="HY209" s="253"/>
      <c r="HZ209" s="253"/>
      <c r="IA209" s="253"/>
      <c r="IB209" s="253"/>
      <c r="IC209" s="253"/>
      <c r="ID209" s="253"/>
      <c r="IE209" s="253"/>
      <c r="IF209" s="253"/>
      <c r="IG209" s="253"/>
      <c r="IH209" s="253"/>
      <c r="II209" s="253"/>
      <c r="IJ209" s="253"/>
      <c r="IK209" s="253"/>
      <c r="IL209" s="253"/>
      <c r="IM209" s="253"/>
      <c r="IN209" s="253"/>
      <c r="IO209" s="253"/>
      <c r="IP209" s="253"/>
      <c r="IQ209" s="253"/>
      <c r="IR209" s="253"/>
      <c r="IS209" s="253"/>
      <c r="IT209" s="253"/>
      <c r="IU209" s="253"/>
      <c r="IV209" s="253"/>
      <c r="IW209" s="253"/>
      <c r="IX209" s="253"/>
      <c r="IY209" s="253"/>
      <c r="IZ209" s="409"/>
      <c r="JA209" s="378"/>
      <c r="JB209" s="256"/>
      <c r="JC209" s="256"/>
    </row>
    <row r="210" spans="1:263" ht="15" thickBot="1" x14ac:dyDescent="0.4">
      <c r="A210" s="12"/>
      <c r="B210" s="136"/>
      <c r="C210" s="137"/>
      <c r="D210" s="396"/>
      <c r="E210" s="396"/>
      <c r="F210" s="397"/>
      <c r="G210" s="398"/>
      <c r="H210" s="398"/>
      <c r="I210" s="398"/>
      <c r="J210" s="398"/>
      <c r="K210" s="398"/>
      <c r="L210" s="398"/>
      <c r="M210" s="399"/>
      <c r="N210" s="399"/>
      <c r="O210" s="398"/>
      <c r="P210" s="398"/>
      <c r="Q210" s="398"/>
      <c r="R210" s="399"/>
      <c r="S210" s="399"/>
      <c r="T210" s="398"/>
      <c r="U210" s="398"/>
      <c r="V210" s="398"/>
      <c r="W210" s="399"/>
      <c r="X210" s="399"/>
      <c r="Y210" s="398"/>
      <c r="Z210" s="398"/>
      <c r="AA210" s="398"/>
      <c r="AB210" s="399"/>
      <c r="AC210" s="399"/>
      <c r="AD210" s="398"/>
      <c r="AE210" s="398"/>
      <c r="AF210" s="398"/>
      <c r="AG210" s="399"/>
      <c r="AH210" s="399"/>
      <c r="AI210" s="398"/>
      <c r="AJ210" s="398"/>
      <c r="AK210" s="398"/>
      <c r="AL210" s="399"/>
      <c r="AM210" s="399"/>
      <c r="AN210" s="398"/>
      <c r="AO210" s="398"/>
      <c r="AP210" s="398"/>
      <c r="AQ210" s="399"/>
      <c r="AR210" s="399"/>
      <c r="AS210" s="398"/>
      <c r="AT210" s="398"/>
      <c r="AU210" s="398"/>
      <c r="AV210" s="399"/>
      <c r="AW210" s="399"/>
      <c r="AX210" s="398"/>
      <c r="AY210" s="398"/>
      <c r="AZ210" s="398"/>
      <c r="BA210" s="399"/>
      <c r="BB210" s="399"/>
      <c r="BC210" s="398"/>
      <c r="BD210" s="398"/>
      <c r="BE210" s="398"/>
      <c r="BF210" s="399"/>
      <c r="BG210" s="399"/>
      <c r="BH210" s="398"/>
      <c r="BI210" s="398"/>
      <c r="BJ210" s="398"/>
      <c r="BK210" s="399"/>
      <c r="BL210" s="399"/>
      <c r="BM210" s="398"/>
      <c r="BN210" s="398"/>
      <c r="BO210" s="398"/>
      <c r="BP210" s="399"/>
      <c r="BQ210" s="399"/>
      <c r="BR210" s="398"/>
      <c r="BS210" s="398"/>
      <c r="BT210" s="398"/>
      <c r="BU210" s="399"/>
      <c r="BV210" s="399"/>
      <c r="BW210" s="398"/>
      <c r="BX210" s="398"/>
      <c r="BY210" s="398"/>
      <c r="BZ210" s="399"/>
      <c r="CA210" s="399"/>
      <c r="CB210" s="398"/>
      <c r="CC210" s="398"/>
      <c r="CD210" s="398"/>
      <c r="CE210" s="399"/>
      <c r="CF210" s="399"/>
      <c r="CG210" s="398"/>
      <c r="CH210" s="398"/>
      <c r="CI210" s="398"/>
      <c r="CJ210" s="399"/>
      <c r="CK210" s="399"/>
      <c r="CL210" s="398"/>
      <c r="CM210" s="398"/>
      <c r="CN210" s="398"/>
      <c r="CO210" s="399"/>
      <c r="CP210" s="399"/>
      <c r="CQ210" s="398"/>
      <c r="CR210" s="398"/>
      <c r="CS210" s="398"/>
      <c r="CT210" s="399"/>
      <c r="CU210" s="399"/>
      <c r="CV210" s="398"/>
      <c r="CW210" s="398"/>
      <c r="CX210" s="398"/>
      <c r="CY210" s="399"/>
      <c r="CZ210" s="399"/>
      <c r="DA210" s="398"/>
      <c r="DB210" s="398"/>
      <c r="DC210" s="398"/>
      <c r="DD210" s="399"/>
      <c r="DE210" s="399"/>
      <c r="DF210" s="398"/>
      <c r="DG210" s="398"/>
      <c r="DH210" s="398"/>
      <c r="DI210" s="399"/>
      <c r="DJ210" s="399"/>
      <c r="DK210" s="398"/>
      <c r="DL210" s="398"/>
      <c r="DM210" s="398"/>
      <c r="DN210" s="399"/>
      <c r="DO210" s="399"/>
      <c r="DP210" s="398"/>
      <c r="DQ210" s="398"/>
      <c r="DR210" s="398"/>
      <c r="DS210" s="399"/>
      <c r="DT210" s="399"/>
      <c r="DU210" s="398"/>
      <c r="DV210" s="398"/>
      <c r="DW210" s="398"/>
      <c r="DX210" s="399"/>
      <c r="DY210" s="399"/>
      <c r="DZ210" s="398"/>
      <c r="EA210" s="398"/>
      <c r="EB210" s="398"/>
      <c r="EC210" s="399"/>
      <c r="ED210" s="399"/>
      <c r="EE210" s="398"/>
      <c r="EF210" s="398"/>
      <c r="EG210" s="398"/>
      <c r="EH210" s="399"/>
      <c r="EI210" s="399"/>
      <c r="EJ210" s="398"/>
      <c r="EK210" s="398"/>
      <c r="EL210" s="398"/>
      <c r="EM210" s="399"/>
      <c r="EN210" s="399"/>
      <c r="EO210" s="398"/>
      <c r="EP210" s="398"/>
      <c r="EQ210" s="398"/>
      <c r="ER210" s="399"/>
      <c r="ES210" s="399"/>
      <c r="ET210" s="398"/>
      <c r="EU210" s="398"/>
      <c r="EV210" s="398"/>
      <c r="EW210" s="399"/>
      <c r="EX210" s="399"/>
      <c r="EY210" s="398"/>
      <c r="EZ210" s="398"/>
      <c r="FA210" s="398"/>
      <c r="FB210" s="399"/>
      <c r="FC210" s="399"/>
      <c r="FD210" s="398"/>
      <c r="FE210" s="398"/>
      <c r="FF210" s="398"/>
      <c r="FG210" s="399"/>
      <c r="FH210" s="399"/>
      <c r="FI210" s="398"/>
      <c r="FJ210" s="398"/>
      <c r="FK210" s="398"/>
      <c r="FL210" s="399"/>
      <c r="FM210" s="399"/>
      <c r="FN210" s="398"/>
      <c r="FO210" s="398"/>
      <c r="FP210" s="398"/>
      <c r="FQ210" s="399"/>
      <c r="FR210" s="399"/>
      <c r="FS210" s="398"/>
      <c r="FT210" s="398"/>
      <c r="FU210" s="398"/>
      <c r="FV210" s="399"/>
      <c r="FW210" s="399"/>
      <c r="FX210" s="398"/>
      <c r="FY210" s="398"/>
      <c r="FZ210" s="398"/>
      <c r="GA210" s="399"/>
      <c r="GB210" s="399"/>
      <c r="GC210" s="398"/>
      <c r="GD210" s="398"/>
      <c r="GE210" s="398"/>
      <c r="GF210" s="399"/>
      <c r="GG210" s="399"/>
      <c r="GH210" s="398"/>
      <c r="GI210" s="398"/>
      <c r="GJ210" s="398"/>
      <c r="GK210" s="399"/>
      <c r="GL210" s="399"/>
      <c r="GM210" s="398"/>
      <c r="GN210" s="398"/>
      <c r="GO210" s="398"/>
      <c r="GP210" s="399"/>
      <c r="GQ210" s="399"/>
      <c r="GR210" s="398"/>
      <c r="GS210" s="398"/>
      <c r="GT210" s="398"/>
      <c r="GU210" s="399"/>
      <c r="GV210" s="399"/>
      <c r="GW210" s="398"/>
      <c r="GX210" s="398"/>
      <c r="GY210" s="398"/>
      <c r="GZ210" s="399"/>
      <c r="HA210" s="399"/>
      <c r="HB210" s="398"/>
      <c r="HC210" s="398"/>
      <c r="HD210" s="398"/>
      <c r="HE210" s="399"/>
      <c r="HF210" s="399"/>
      <c r="HG210" s="398"/>
      <c r="HH210" s="398"/>
      <c r="HI210" s="398"/>
      <c r="HJ210" s="399"/>
      <c r="HK210" s="399"/>
      <c r="HL210" s="398"/>
      <c r="HM210" s="398"/>
      <c r="HN210" s="398"/>
      <c r="HO210" s="399"/>
      <c r="HP210" s="399"/>
      <c r="HQ210" s="398"/>
      <c r="HR210" s="398"/>
      <c r="HS210" s="398"/>
      <c r="HT210" s="399"/>
      <c r="HU210" s="399"/>
      <c r="HV210" s="398"/>
      <c r="HW210" s="398"/>
      <c r="HX210" s="398"/>
      <c r="HY210" s="399"/>
      <c r="HZ210" s="399"/>
      <c r="IA210" s="398"/>
      <c r="IB210" s="398"/>
      <c r="IC210" s="398"/>
      <c r="ID210" s="399"/>
      <c r="IE210" s="399"/>
      <c r="IF210" s="398"/>
      <c r="IG210" s="398"/>
      <c r="IH210" s="398"/>
      <c r="II210" s="399"/>
      <c r="IJ210" s="399"/>
      <c r="IK210" s="398"/>
      <c r="IL210" s="398"/>
      <c r="IM210" s="398"/>
      <c r="IN210" s="399"/>
      <c r="IO210" s="399"/>
      <c r="IP210" s="398"/>
      <c r="IQ210" s="398"/>
      <c r="IR210" s="398"/>
      <c r="IS210" s="399"/>
      <c r="IT210" s="399"/>
      <c r="IU210" s="398"/>
      <c r="IV210" s="398"/>
      <c r="IW210" s="398"/>
      <c r="IX210" s="399"/>
      <c r="IY210" s="399"/>
      <c r="IZ210" s="138"/>
      <c r="JA210" s="139"/>
      <c r="JB210" s="12"/>
      <c r="JC210" s="12"/>
    </row>
    <row r="211" spans="1:263" ht="15" thickBot="1" x14ac:dyDescent="0.4">
      <c r="A211" s="12"/>
      <c r="B211" s="12"/>
      <c r="C211" s="53"/>
      <c r="D211" s="102"/>
      <c r="E211" s="102"/>
      <c r="F211" s="369"/>
      <c r="G211" s="202"/>
      <c r="H211" s="202"/>
      <c r="I211" s="202"/>
      <c r="J211" s="202"/>
      <c r="K211" s="202"/>
      <c r="L211" s="202"/>
      <c r="M211" s="198"/>
      <c r="N211" s="198"/>
      <c r="O211" s="202"/>
      <c r="P211" s="202"/>
      <c r="Q211" s="202"/>
      <c r="R211" s="198"/>
      <c r="S211" s="198"/>
      <c r="T211" s="202"/>
      <c r="U211" s="202"/>
      <c r="V211" s="202"/>
      <c r="W211" s="198"/>
      <c r="X211" s="198"/>
      <c r="Y211" s="202"/>
      <c r="Z211" s="202"/>
      <c r="AA211" s="202"/>
      <c r="AB211" s="198"/>
      <c r="AC211" s="198"/>
      <c r="AD211" s="202"/>
      <c r="AE211" s="202"/>
      <c r="AF211" s="202"/>
      <c r="AG211" s="198"/>
      <c r="AH211" s="198"/>
      <c r="AI211" s="202"/>
      <c r="AJ211" s="202"/>
      <c r="AK211" s="202"/>
      <c r="AL211" s="198"/>
      <c r="AM211" s="198"/>
      <c r="AN211" s="202"/>
      <c r="AO211" s="202"/>
      <c r="AP211" s="202"/>
      <c r="AQ211" s="198"/>
      <c r="AR211" s="198"/>
      <c r="AS211" s="202"/>
      <c r="AT211" s="202"/>
      <c r="AU211" s="202"/>
      <c r="AV211" s="198"/>
      <c r="AW211" s="198"/>
      <c r="AX211" s="202"/>
      <c r="AY211" s="202"/>
      <c r="AZ211" s="202"/>
      <c r="BA211" s="198"/>
      <c r="BB211" s="198"/>
      <c r="BC211" s="202"/>
      <c r="BD211" s="202"/>
      <c r="BE211" s="202"/>
      <c r="BF211" s="198"/>
      <c r="BG211" s="198"/>
      <c r="BH211" s="202"/>
      <c r="BI211" s="202"/>
      <c r="BJ211" s="202"/>
      <c r="BK211" s="198"/>
      <c r="BL211" s="198"/>
      <c r="BM211" s="202"/>
      <c r="BN211" s="202"/>
      <c r="BO211" s="202"/>
      <c r="BP211" s="198"/>
      <c r="BQ211" s="198"/>
      <c r="BR211" s="202"/>
      <c r="BS211" s="202"/>
      <c r="BT211" s="202"/>
      <c r="BU211" s="198"/>
      <c r="BV211" s="198"/>
      <c r="BW211" s="202"/>
      <c r="BX211" s="202"/>
      <c r="BY211" s="202"/>
      <c r="BZ211" s="198"/>
      <c r="CA211" s="198"/>
      <c r="CB211" s="202"/>
      <c r="CC211" s="202"/>
      <c r="CD211" s="202"/>
      <c r="CE211" s="198"/>
      <c r="CF211" s="198"/>
      <c r="CG211" s="202"/>
      <c r="CH211" s="202"/>
      <c r="CI211" s="202"/>
      <c r="CJ211" s="198"/>
      <c r="CK211" s="198"/>
      <c r="CL211" s="202"/>
      <c r="CM211" s="202"/>
      <c r="CN211" s="202"/>
      <c r="CO211" s="198"/>
      <c r="CP211" s="198"/>
      <c r="CQ211" s="202"/>
      <c r="CR211" s="202"/>
      <c r="CS211" s="202"/>
      <c r="CT211" s="198"/>
      <c r="CU211" s="198"/>
      <c r="CV211" s="202"/>
      <c r="CW211" s="202"/>
      <c r="CX211" s="202"/>
      <c r="CY211" s="198"/>
      <c r="CZ211" s="198"/>
      <c r="DA211" s="202"/>
      <c r="DB211" s="202"/>
      <c r="DC211" s="202"/>
      <c r="DD211" s="198"/>
      <c r="DE211" s="198"/>
      <c r="DF211" s="202"/>
      <c r="DG211" s="202"/>
      <c r="DH211" s="202"/>
      <c r="DI211" s="198"/>
      <c r="DJ211" s="198"/>
      <c r="DK211" s="202"/>
      <c r="DL211" s="202"/>
      <c r="DM211" s="202"/>
      <c r="DN211" s="198"/>
      <c r="DO211" s="198"/>
      <c r="DP211" s="202"/>
      <c r="DQ211" s="202"/>
      <c r="DR211" s="202"/>
      <c r="DS211" s="198"/>
      <c r="DT211" s="198"/>
      <c r="DU211" s="202"/>
      <c r="DV211" s="202"/>
      <c r="DW211" s="202"/>
      <c r="DX211" s="198"/>
      <c r="DY211" s="198"/>
      <c r="DZ211" s="202"/>
      <c r="EA211" s="202"/>
      <c r="EB211" s="202"/>
      <c r="EC211" s="198"/>
      <c r="ED211" s="198"/>
      <c r="EE211" s="202"/>
      <c r="EF211" s="202"/>
      <c r="EG211" s="202"/>
      <c r="EH211" s="198"/>
      <c r="EI211" s="198"/>
      <c r="EJ211" s="202"/>
      <c r="EK211" s="202"/>
      <c r="EL211" s="202"/>
      <c r="EM211" s="198"/>
      <c r="EN211" s="198"/>
      <c r="EO211" s="202"/>
      <c r="EP211" s="202"/>
      <c r="EQ211" s="202"/>
      <c r="ER211" s="198"/>
      <c r="ES211" s="198"/>
      <c r="ET211" s="202"/>
      <c r="EU211" s="202"/>
      <c r="EV211" s="202"/>
      <c r="EW211" s="198"/>
      <c r="EX211" s="198"/>
      <c r="EY211" s="202"/>
      <c r="EZ211" s="202"/>
      <c r="FA211" s="202"/>
      <c r="FB211" s="198"/>
      <c r="FC211" s="198"/>
      <c r="FD211" s="202"/>
      <c r="FE211" s="202"/>
      <c r="FF211" s="202"/>
      <c r="FG211" s="198"/>
      <c r="FH211" s="198"/>
      <c r="FI211" s="202"/>
      <c r="FJ211" s="202"/>
      <c r="FK211" s="202"/>
      <c r="FL211" s="198"/>
      <c r="FM211" s="198"/>
      <c r="FN211" s="202"/>
      <c r="FO211" s="202"/>
      <c r="FP211" s="202"/>
      <c r="FQ211" s="198"/>
      <c r="FR211" s="198"/>
      <c r="FS211" s="202"/>
      <c r="FT211" s="202"/>
      <c r="FU211" s="202"/>
      <c r="FV211" s="198"/>
      <c r="FW211" s="198"/>
      <c r="FX211" s="202"/>
      <c r="FY211" s="202"/>
      <c r="FZ211" s="202"/>
      <c r="GA211" s="198"/>
      <c r="GB211" s="198"/>
      <c r="GC211" s="202"/>
      <c r="GD211" s="202"/>
      <c r="GE211" s="202"/>
      <c r="GF211" s="198"/>
      <c r="GG211" s="198"/>
      <c r="GH211" s="202"/>
      <c r="GI211" s="202"/>
      <c r="GJ211" s="202"/>
      <c r="GK211" s="198"/>
      <c r="GL211" s="198"/>
      <c r="GM211" s="202"/>
      <c r="GN211" s="202"/>
      <c r="GO211" s="202"/>
      <c r="GP211" s="198"/>
      <c r="GQ211" s="198"/>
      <c r="GR211" s="202"/>
      <c r="GS211" s="202"/>
      <c r="GT211" s="202"/>
      <c r="GU211" s="198"/>
      <c r="GV211" s="198"/>
      <c r="GW211" s="202"/>
      <c r="GX211" s="202"/>
      <c r="GY211" s="202"/>
      <c r="GZ211" s="198"/>
      <c r="HA211" s="198"/>
      <c r="HB211" s="202"/>
      <c r="HC211" s="202"/>
      <c r="HD211" s="202"/>
      <c r="HE211" s="198"/>
      <c r="HF211" s="198"/>
      <c r="HG211" s="202"/>
      <c r="HH211" s="202"/>
      <c r="HI211" s="202"/>
      <c r="HJ211" s="198"/>
      <c r="HK211" s="198"/>
      <c r="HL211" s="202"/>
      <c r="HM211" s="202"/>
      <c r="HN211" s="202"/>
      <c r="HO211" s="198"/>
      <c r="HP211" s="198"/>
      <c r="HQ211" s="202"/>
      <c r="HR211" s="202"/>
      <c r="HS211" s="202"/>
      <c r="HT211" s="198"/>
      <c r="HU211" s="198"/>
      <c r="HV211" s="202"/>
      <c r="HW211" s="202"/>
      <c r="HX211" s="202"/>
      <c r="HY211" s="198"/>
      <c r="HZ211" s="198"/>
      <c r="IA211" s="202"/>
      <c r="IB211" s="202"/>
      <c r="IC211" s="202"/>
      <c r="ID211" s="198"/>
      <c r="IE211" s="198"/>
      <c r="IF211" s="202"/>
      <c r="IG211" s="202"/>
      <c r="IH211" s="202"/>
      <c r="II211" s="198"/>
      <c r="IJ211" s="198"/>
      <c r="IK211" s="202"/>
      <c r="IL211" s="202"/>
      <c r="IM211" s="202"/>
      <c r="IN211" s="198"/>
      <c r="IO211" s="198"/>
      <c r="IP211" s="202"/>
      <c r="IQ211" s="202"/>
      <c r="IR211" s="202"/>
      <c r="IS211" s="198"/>
      <c r="IT211" s="198"/>
      <c r="IU211" s="202"/>
      <c r="IV211" s="202"/>
      <c r="IW211" s="202"/>
      <c r="IX211" s="198"/>
      <c r="IY211" s="198"/>
      <c r="IZ211" s="12"/>
      <c r="JA211" s="12"/>
      <c r="JB211" s="12"/>
      <c r="JC211" s="12"/>
    </row>
    <row r="212" spans="1:263" s="3" customFormat="1" ht="15" thickBot="1" x14ac:dyDescent="0.4">
      <c r="A212" s="198"/>
      <c r="B212" s="370"/>
      <c r="C212" s="46" t="s">
        <v>950</v>
      </c>
      <c r="D212" s="371"/>
      <c r="E212" s="371"/>
      <c r="F212" s="372"/>
      <c r="G212" s="361"/>
      <c r="H212" s="361"/>
      <c r="I212" s="361"/>
      <c r="J212" s="361"/>
      <c r="K212" s="361"/>
      <c r="L212" s="361"/>
      <c r="M212" s="373"/>
      <c r="N212" s="373"/>
      <c r="O212" s="361"/>
      <c r="P212" s="361"/>
      <c r="Q212" s="361"/>
      <c r="R212" s="373"/>
      <c r="S212" s="373"/>
      <c r="T212" s="361"/>
      <c r="U212" s="361"/>
      <c r="V212" s="361"/>
      <c r="W212" s="373"/>
      <c r="X212" s="373"/>
      <c r="Y212" s="361"/>
      <c r="Z212" s="361"/>
      <c r="AA212" s="361"/>
      <c r="AB212" s="373"/>
      <c r="AC212" s="373"/>
      <c r="AD212" s="361"/>
      <c r="AE212" s="361"/>
      <c r="AF212" s="361"/>
      <c r="AG212" s="373"/>
      <c r="AH212" s="373"/>
      <c r="AI212" s="361"/>
      <c r="AJ212" s="361"/>
      <c r="AK212" s="361"/>
      <c r="AL212" s="373"/>
      <c r="AM212" s="373"/>
      <c r="AN212" s="361"/>
      <c r="AO212" s="361"/>
      <c r="AP212" s="361"/>
      <c r="AQ212" s="373"/>
      <c r="AR212" s="373"/>
      <c r="AS212" s="361"/>
      <c r="AT212" s="361"/>
      <c r="AU212" s="361"/>
      <c r="AV212" s="373"/>
      <c r="AW212" s="373"/>
      <c r="AX212" s="361"/>
      <c r="AY212" s="361"/>
      <c r="AZ212" s="361"/>
      <c r="BA212" s="373"/>
      <c r="BB212" s="373"/>
      <c r="BC212" s="361"/>
      <c r="BD212" s="361"/>
      <c r="BE212" s="361"/>
      <c r="BF212" s="373"/>
      <c r="BG212" s="373"/>
      <c r="BH212" s="361"/>
      <c r="BI212" s="361"/>
      <c r="BJ212" s="361"/>
      <c r="BK212" s="373"/>
      <c r="BL212" s="373"/>
      <c r="BM212" s="361"/>
      <c r="BN212" s="361"/>
      <c r="BO212" s="361"/>
      <c r="BP212" s="373"/>
      <c r="BQ212" s="373"/>
      <c r="BR212" s="361"/>
      <c r="BS212" s="361"/>
      <c r="BT212" s="361"/>
      <c r="BU212" s="373"/>
      <c r="BV212" s="373"/>
      <c r="BW212" s="361"/>
      <c r="BX212" s="361"/>
      <c r="BY212" s="361"/>
      <c r="BZ212" s="373"/>
      <c r="CA212" s="373"/>
      <c r="CB212" s="361"/>
      <c r="CC212" s="361"/>
      <c r="CD212" s="361"/>
      <c r="CE212" s="373"/>
      <c r="CF212" s="373"/>
      <c r="CG212" s="361"/>
      <c r="CH212" s="361"/>
      <c r="CI212" s="361"/>
      <c r="CJ212" s="373"/>
      <c r="CK212" s="373"/>
      <c r="CL212" s="361"/>
      <c r="CM212" s="361"/>
      <c r="CN212" s="361"/>
      <c r="CO212" s="373"/>
      <c r="CP212" s="373"/>
      <c r="CQ212" s="361"/>
      <c r="CR212" s="361"/>
      <c r="CS212" s="361"/>
      <c r="CT212" s="373"/>
      <c r="CU212" s="373"/>
      <c r="CV212" s="361"/>
      <c r="CW212" s="361"/>
      <c r="CX212" s="361"/>
      <c r="CY212" s="373"/>
      <c r="CZ212" s="373"/>
      <c r="DA212" s="361"/>
      <c r="DB212" s="361"/>
      <c r="DC212" s="361"/>
      <c r="DD212" s="373"/>
      <c r="DE212" s="373"/>
      <c r="DF212" s="361"/>
      <c r="DG212" s="361"/>
      <c r="DH212" s="361"/>
      <c r="DI212" s="373"/>
      <c r="DJ212" s="373"/>
      <c r="DK212" s="361"/>
      <c r="DL212" s="361"/>
      <c r="DM212" s="361"/>
      <c r="DN212" s="373"/>
      <c r="DO212" s="373"/>
      <c r="DP212" s="361"/>
      <c r="DQ212" s="361"/>
      <c r="DR212" s="361"/>
      <c r="DS212" s="373"/>
      <c r="DT212" s="373"/>
      <c r="DU212" s="361"/>
      <c r="DV212" s="361"/>
      <c r="DW212" s="361"/>
      <c r="DX212" s="373"/>
      <c r="DY212" s="373"/>
      <c r="DZ212" s="361"/>
      <c r="EA212" s="361"/>
      <c r="EB212" s="361"/>
      <c r="EC212" s="373"/>
      <c r="ED212" s="373"/>
      <c r="EE212" s="361"/>
      <c r="EF212" s="361"/>
      <c r="EG212" s="361"/>
      <c r="EH212" s="373"/>
      <c r="EI212" s="373"/>
      <c r="EJ212" s="361"/>
      <c r="EK212" s="361"/>
      <c r="EL212" s="361"/>
      <c r="EM212" s="373"/>
      <c r="EN212" s="373"/>
      <c r="EO212" s="361"/>
      <c r="EP212" s="361"/>
      <c r="EQ212" s="361"/>
      <c r="ER212" s="373"/>
      <c r="ES212" s="373"/>
      <c r="ET212" s="361"/>
      <c r="EU212" s="361"/>
      <c r="EV212" s="361"/>
      <c r="EW212" s="373"/>
      <c r="EX212" s="373"/>
      <c r="EY212" s="361"/>
      <c r="EZ212" s="361"/>
      <c r="FA212" s="361"/>
      <c r="FB212" s="373"/>
      <c r="FC212" s="373"/>
      <c r="FD212" s="361"/>
      <c r="FE212" s="361"/>
      <c r="FF212" s="361"/>
      <c r="FG212" s="373"/>
      <c r="FH212" s="373"/>
      <c r="FI212" s="361"/>
      <c r="FJ212" s="361"/>
      <c r="FK212" s="361"/>
      <c r="FL212" s="373"/>
      <c r="FM212" s="373"/>
      <c r="FN212" s="361"/>
      <c r="FO212" s="361"/>
      <c r="FP212" s="361"/>
      <c r="FQ212" s="373"/>
      <c r="FR212" s="373"/>
      <c r="FS212" s="361"/>
      <c r="FT212" s="361"/>
      <c r="FU212" s="361"/>
      <c r="FV212" s="373"/>
      <c r="FW212" s="373"/>
      <c r="FX212" s="361"/>
      <c r="FY212" s="361"/>
      <c r="FZ212" s="361"/>
      <c r="GA212" s="373"/>
      <c r="GB212" s="373"/>
      <c r="GC212" s="361"/>
      <c r="GD212" s="361"/>
      <c r="GE212" s="361"/>
      <c r="GF212" s="373"/>
      <c r="GG212" s="373"/>
      <c r="GH212" s="361"/>
      <c r="GI212" s="361"/>
      <c r="GJ212" s="361"/>
      <c r="GK212" s="373"/>
      <c r="GL212" s="373"/>
      <c r="GM212" s="361"/>
      <c r="GN212" s="361"/>
      <c r="GO212" s="361"/>
      <c r="GP212" s="373"/>
      <c r="GQ212" s="373"/>
      <c r="GR212" s="361"/>
      <c r="GS212" s="361"/>
      <c r="GT212" s="361"/>
      <c r="GU212" s="373"/>
      <c r="GV212" s="373"/>
      <c r="GW212" s="361"/>
      <c r="GX212" s="361"/>
      <c r="GY212" s="361"/>
      <c r="GZ212" s="373"/>
      <c r="HA212" s="373"/>
      <c r="HB212" s="361"/>
      <c r="HC212" s="361"/>
      <c r="HD212" s="361"/>
      <c r="HE212" s="373"/>
      <c r="HF212" s="373"/>
      <c r="HG212" s="361"/>
      <c r="HH212" s="361"/>
      <c r="HI212" s="361"/>
      <c r="HJ212" s="373"/>
      <c r="HK212" s="373"/>
      <c r="HL212" s="361"/>
      <c r="HM212" s="361"/>
      <c r="HN212" s="361"/>
      <c r="HO212" s="373"/>
      <c r="HP212" s="373"/>
      <c r="HQ212" s="361"/>
      <c r="HR212" s="361"/>
      <c r="HS212" s="361"/>
      <c r="HT212" s="373"/>
      <c r="HU212" s="373"/>
      <c r="HV212" s="361"/>
      <c r="HW212" s="361"/>
      <c r="HX212" s="361"/>
      <c r="HY212" s="373"/>
      <c r="HZ212" s="373"/>
      <c r="IA212" s="361"/>
      <c r="IB212" s="361"/>
      <c r="IC212" s="361"/>
      <c r="ID212" s="373"/>
      <c r="IE212" s="373"/>
      <c r="IF212" s="361"/>
      <c r="IG212" s="361"/>
      <c r="IH212" s="361"/>
      <c r="II212" s="373"/>
      <c r="IJ212" s="373"/>
      <c r="IK212" s="361"/>
      <c r="IL212" s="361"/>
      <c r="IM212" s="361"/>
      <c r="IN212" s="373"/>
      <c r="IO212" s="373"/>
      <c r="IP212" s="361"/>
      <c r="IQ212" s="361"/>
      <c r="IR212" s="361"/>
      <c r="IS212" s="373"/>
      <c r="IT212" s="373"/>
      <c r="IU212" s="361"/>
      <c r="IV212" s="361"/>
      <c r="IW212" s="361"/>
      <c r="IX212" s="373"/>
      <c r="IY212" s="373"/>
      <c r="IZ212" s="373"/>
      <c r="JA212" s="374"/>
      <c r="JB212" s="256"/>
      <c r="JC212" s="256"/>
    </row>
    <row r="213" spans="1:263" s="3" customFormat="1" x14ac:dyDescent="0.35">
      <c r="A213" s="198"/>
      <c r="B213" s="359"/>
      <c r="C213" s="47"/>
      <c r="D213" s="102"/>
      <c r="E213" s="102"/>
      <c r="F213" s="375"/>
      <c r="G213" s="321"/>
      <c r="H213" s="322"/>
      <c r="I213" s="202"/>
      <c r="J213" s="320"/>
      <c r="K213" s="321"/>
      <c r="L213" s="48"/>
      <c r="M213" s="376"/>
      <c r="N213" s="376"/>
      <c r="O213" s="321"/>
      <c r="P213" s="321"/>
      <c r="Q213" s="48"/>
      <c r="R213" s="376"/>
      <c r="S213" s="376"/>
      <c r="T213" s="321"/>
      <c r="U213" s="321"/>
      <c r="V213" s="48"/>
      <c r="W213" s="376"/>
      <c r="X213" s="376"/>
      <c r="Y213" s="321"/>
      <c r="Z213" s="321"/>
      <c r="AA213" s="48"/>
      <c r="AB213" s="376"/>
      <c r="AC213" s="376"/>
      <c r="AD213" s="321"/>
      <c r="AE213" s="321"/>
      <c r="AF213" s="48"/>
      <c r="AG213" s="376"/>
      <c r="AH213" s="376"/>
      <c r="AI213" s="321"/>
      <c r="AJ213" s="321"/>
      <c r="AK213" s="48"/>
      <c r="AL213" s="376"/>
      <c r="AM213" s="376"/>
      <c r="AN213" s="321"/>
      <c r="AO213" s="321"/>
      <c r="AP213" s="48"/>
      <c r="AQ213" s="376"/>
      <c r="AR213" s="376"/>
      <c r="AS213" s="321"/>
      <c r="AT213" s="321"/>
      <c r="AU213" s="48"/>
      <c r="AV213" s="376"/>
      <c r="AW213" s="376"/>
      <c r="AX213" s="321"/>
      <c r="AY213" s="321"/>
      <c r="AZ213" s="48"/>
      <c r="BA213" s="376"/>
      <c r="BB213" s="376"/>
      <c r="BC213" s="321"/>
      <c r="BD213" s="321"/>
      <c r="BE213" s="48"/>
      <c r="BF213" s="376"/>
      <c r="BG213" s="376"/>
      <c r="BH213" s="321"/>
      <c r="BI213" s="321"/>
      <c r="BJ213" s="48"/>
      <c r="BK213" s="376"/>
      <c r="BL213" s="376"/>
      <c r="BM213" s="321"/>
      <c r="BN213" s="321"/>
      <c r="BO213" s="48"/>
      <c r="BP213" s="376"/>
      <c r="BQ213" s="376"/>
      <c r="BR213" s="321"/>
      <c r="BS213" s="321"/>
      <c r="BT213" s="48"/>
      <c r="BU213" s="376"/>
      <c r="BV213" s="376"/>
      <c r="BW213" s="321"/>
      <c r="BX213" s="321"/>
      <c r="BY213" s="48"/>
      <c r="BZ213" s="376"/>
      <c r="CA213" s="376"/>
      <c r="CB213" s="321"/>
      <c r="CC213" s="321"/>
      <c r="CD213" s="48"/>
      <c r="CE213" s="376"/>
      <c r="CF213" s="376"/>
      <c r="CG213" s="321"/>
      <c r="CH213" s="321"/>
      <c r="CI213" s="48"/>
      <c r="CJ213" s="376"/>
      <c r="CK213" s="376"/>
      <c r="CL213" s="321"/>
      <c r="CM213" s="321"/>
      <c r="CN213" s="48"/>
      <c r="CO213" s="376"/>
      <c r="CP213" s="376"/>
      <c r="CQ213" s="321"/>
      <c r="CR213" s="321"/>
      <c r="CS213" s="48"/>
      <c r="CT213" s="376"/>
      <c r="CU213" s="376"/>
      <c r="CV213" s="321"/>
      <c r="CW213" s="321"/>
      <c r="CX213" s="48"/>
      <c r="CY213" s="376"/>
      <c r="CZ213" s="376"/>
      <c r="DA213" s="321"/>
      <c r="DB213" s="321"/>
      <c r="DC213" s="48"/>
      <c r="DD213" s="376"/>
      <c r="DE213" s="376"/>
      <c r="DF213" s="321"/>
      <c r="DG213" s="321"/>
      <c r="DH213" s="48"/>
      <c r="DI213" s="376"/>
      <c r="DJ213" s="376"/>
      <c r="DK213" s="321"/>
      <c r="DL213" s="321"/>
      <c r="DM213" s="48"/>
      <c r="DN213" s="376"/>
      <c r="DO213" s="376"/>
      <c r="DP213" s="321"/>
      <c r="DQ213" s="321"/>
      <c r="DR213" s="48"/>
      <c r="DS213" s="376"/>
      <c r="DT213" s="376"/>
      <c r="DU213" s="321"/>
      <c r="DV213" s="321"/>
      <c r="DW213" s="48"/>
      <c r="DX213" s="376"/>
      <c r="DY213" s="376"/>
      <c r="DZ213" s="321"/>
      <c r="EA213" s="321"/>
      <c r="EB213" s="48"/>
      <c r="EC213" s="376"/>
      <c r="ED213" s="376"/>
      <c r="EE213" s="321"/>
      <c r="EF213" s="321"/>
      <c r="EG213" s="48"/>
      <c r="EH213" s="376"/>
      <c r="EI213" s="376"/>
      <c r="EJ213" s="321"/>
      <c r="EK213" s="321"/>
      <c r="EL213" s="48"/>
      <c r="EM213" s="376"/>
      <c r="EN213" s="376"/>
      <c r="EO213" s="321"/>
      <c r="EP213" s="321"/>
      <c r="EQ213" s="48"/>
      <c r="ER213" s="376"/>
      <c r="ES213" s="376"/>
      <c r="ET213" s="321"/>
      <c r="EU213" s="321"/>
      <c r="EV213" s="48"/>
      <c r="EW213" s="376"/>
      <c r="EX213" s="376"/>
      <c r="EY213" s="321"/>
      <c r="EZ213" s="321"/>
      <c r="FA213" s="48"/>
      <c r="FB213" s="376"/>
      <c r="FC213" s="376"/>
      <c r="FD213" s="321"/>
      <c r="FE213" s="321"/>
      <c r="FF213" s="48"/>
      <c r="FG213" s="376"/>
      <c r="FH213" s="376"/>
      <c r="FI213" s="321"/>
      <c r="FJ213" s="321"/>
      <c r="FK213" s="48"/>
      <c r="FL213" s="376"/>
      <c r="FM213" s="376"/>
      <c r="FN213" s="321"/>
      <c r="FO213" s="321"/>
      <c r="FP213" s="48"/>
      <c r="FQ213" s="376"/>
      <c r="FR213" s="376"/>
      <c r="FS213" s="321"/>
      <c r="FT213" s="321"/>
      <c r="FU213" s="48"/>
      <c r="FV213" s="376"/>
      <c r="FW213" s="376"/>
      <c r="FX213" s="321"/>
      <c r="FY213" s="321"/>
      <c r="FZ213" s="48"/>
      <c r="GA213" s="376"/>
      <c r="GB213" s="376"/>
      <c r="GC213" s="321"/>
      <c r="GD213" s="321"/>
      <c r="GE213" s="48"/>
      <c r="GF213" s="376"/>
      <c r="GG213" s="376"/>
      <c r="GH213" s="321"/>
      <c r="GI213" s="321"/>
      <c r="GJ213" s="48"/>
      <c r="GK213" s="376"/>
      <c r="GL213" s="376"/>
      <c r="GM213" s="321"/>
      <c r="GN213" s="321"/>
      <c r="GO213" s="48"/>
      <c r="GP213" s="376"/>
      <c r="GQ213" s="376"/>
      <c r="GR213" s="321"/>
      <c r="GS213" s="321"/>
      <c r="GT213" s="48"/>
      <c r="GU213" s="376"/>
      <c r="GV213" s="376"/>
      <c r="GW213" s="321"/>
      <c r="GX213" s="321"/>
      <c r="GY213" s="48"/>
      <c r="GZ213" s="376"/>
      <c r="HA213" s="376"/>
      <c r="HB213" s="321"/>
      <c r="HC213" s="321"/>
      <c r="HD213" s="48"/>
      <c r="HE213" s="376"/>
      <c r="HF213" s="376"/>
      <c r="HG213" s="321"/>
      <c r="HH213" s="321"/>
      <c r="HI213" s="48"/>
      <c r="HJ213" s="376"/>
      <c r="HK213" s="376"/>
      <c r="HL213" s="321"/>
      <c r="HM213" s="321"/>
      <c r="HN213" s="48"/>
      <c r="HO213" s="376"/>
      <c r="HP213" s="376"/>
      <c r="HQ213" s="321"/>
      <c r="HR213" s="321"/>
      <c r="HS213" s="48"/>
      <c r="HT213" s="376"/>
      <c r="HU213" s="376"/>
      <c r="HV213" s="321"/>
      <c r="HW213" s="321"/>
      <c r="HX213" s="48"/>
      <c r="HY213" s="376"/>
      <c r="HZ213" s="376"/>
      <c r="IA213" s="321"/>
      <c r="IB213" s="321"/>
      <c r="IC213" s="48"/>
      <c r="ID213" s="376"/>
      <c r="IE213" s="376"/>
      <c r="IF213" s="321"/>
      <c r="IG213" s="321"/>
      <c r="IH213" s="48"/>
      <c r="II213" s="376"/>
      <c r="IJ213" s="376"/>
      <c r="IK213" s="321"/>
      <c r="IL213" s="321"/>
      <c r="IM213" s="48"/>
      <c r="IN213" s="376"/>
      <c r="IO213" s="376"/>
      <c r="IP213" s="321"/>
      <c r="IQ213" s="321"/>
      <c r="IR213" s="48"/>
      <c r="IS213" s="376"/>
      <c r="IT213" s="376"/>
      <c r="IU213" s="321"/>
      <c r="IV213" s="321"/>
      <c r="IW213" s="48"/>
      <c r="IX213" s="376"/>
      <c r="IY213" s="377"/>
      <c r="IZ213" s="198"/>
      <c r="JA213" s="378"/>
      <c r="JB213" s="256"/>
      <c r="JC213" s="256"/>
    </row>
    <row r="214" spans="1:263" s="90" customFormat="1" ht="28.15" customHeight="1" x14ac:dyDescent="0.35">
      <c r="A214" s="379"/>
      <c r="B214" s="362"/>
      <c r="C214" s="91"/>
      <c r="D214" s="363"/>
      <c r="E214" s="363"/>
      <c r="F214" s="380"/>
      <c r="G214" s="16" t="s">
        <v>171</v>
      </c>
      <c r="H214" s="381"/>
      <c r="I214" s="347"/>
      <c r="J214" s="87"/>
      <c r="K214" s="502" t="str">
        <f>IF(K$7&lt;&gt;"",K$7,"")</f>
        <v/>
      </c>
      <c r="L214" s="502"/>
      <c r="M214" s="502"/>
      <c r="N214" s="82"/>
      <c r="O214" s="88"/>
      <c r="P214" s="502" t="str">
        <f>IF(P$7&lt;&gt;"",P$7,"")</f>
        <v/>
      </c>
      <c r="Q214" s="502"/>
      <c r="R214" s="502"/>
      <c r="S214" s="82"/>
      <c r="T214" s="88"/>
      <c r="U214" s="502" t="str">
        <f>IF(U$7&lt;&gt;"",U$7,"")</f>
        <v/>
      </c>
      <c r="V214" s="502"/>
      <c r="W214" s="502"/>
      <c r="X214" s="82"/>
      <c r="Y214" s="88"/>
      <c r="Z214" s="502" t="str">
        <f>IF(Z$7&lt;&gt;"",Z$7,"")</f>
        <v/>
      </c>
      <c r="AA214" s="502"/>
      <c r="AB214" s="502"/>
      <c r="AC214" s="82"/>
      <c r="AD214" s="88"/>
      <c r="AE214" s="502" t="str">
        <f>IF(AE$7&lt;&gt;"",AE$7,"")</f>
        <v/>
      </c>
      <c r="AF214" s="502"/>
      <c r="AG214" s="502"/>
      <c r="AH214" s="82"/>
      <c r="AI214" s="88"/>
      <c r="AJ214" s="502" t="str">
        <f>IF(AJ$7&lt;&gt;"",AJ$7,"")</f>
        <v/>
      </c>
      <c r="AK214" s="502"/>
      <c r="AL214" s="502"/>
      <c r="AM214" s="82"/>
      <c r="AN214" s="88"/>
      <c r="AO214" s="502" t="str">
        <f>IF(AO$7&lt;&gt;"",AO$7,"")</f>
        <v/>
      </c>
      <c r="AP214" s="502"/>
      <c r="AQ214" s="502"/>
      <c r="AR214" s="82"/>
      <c r="AS214" s="88"/>
      <c r="AT214" s="502" t="str">
        <f>IF(AT$7&lt;&gt;"",AT$7,"")</f>
        <v/>
      </c>
      <c r="AU214" s="502"/>
      <c r="AV214" s="502"/>
      <c r="AW214" s="82"/>
      <c r="AX214" s="88"/>
      <c r="AY214" s="502" t="str">
        <f>IF(AY$7&lt;&gt;"",AY$7,"")</f>
        <v/>
      </c>
      <c r="AZ214" s="502"/>
      <c r="BA214" s="502"/>
      <c r="BB214" s="82"/>
      <c r="BC214" s="88"/>
      <c r="BD214" s="502" t="str">
        <f>IF(BD$7&lt;&gt;"",BD$7,"")</f>
        <v/>
      </c>
      <c r="BE214" s="502"/>
      <c r="BF214" s="502"/>
      <c r="BG214" s="82"/>
      <c r="BH214" s="88"/>
      <c r="BI214" s="502" t="str">
        <f>IF(BI$7&lt;&gt;"",BI$7,"")</f>
        <v/>
      </c>
      <c r="BJ214" s="502"/>
      <c r="BK214" s="502"/>
      <c r="BL214" s="82"/>
      <c r="BM214" s="88"/>
      <c r="BN214" s="502" t="str">
        <f>IF(BN$7&lt;&gt;"",BN$7,"")</f>
        <v/>
      </c>
      <c r="BO214" s="502"/>
      <c r="BP214" s="502"/>
      <c r="BQ214" s="82"/>
      <c r="BR214" s="88"/>
      <c r="BS214" s="502" t="str">
        <f>IF(BS$7&lt;&gt;"",BS$7,"")</f>
        <v/>
      </c>
      <c r="BT214" s="502"/>
      <c r="BU214" s="502"/>
      <c r="BV214" s="82"/>
      <c r="BW214" s="88"/>
      <c r="BX214" s="502" t="str">
        <f>IF(BX$7&lt;&gt;"",BX$7,"")</f>
        <v/>
      </c>
      <c r="BY214" s="502"/>
      <c r="BZ214" s="502"/>
      <c r="CA214" s="82"/>
      <c r="CB214" s="88"/>
      <c r="CC214" s="502" t="str">
        <f>IF(CC$7&lt;&gt;"",CC$7,"")</f>
        <v/>
      </c>
      <c r="CD214" s="502"/>
      <c r="CE214" s="502"/>
      <c r="CF214" s="82"/>
      <c r="CG214" s="88"/>
      <c r="CH214" s="502" t="str">
        <f>IF(CH$7&lt;&gt;"",CH$7,"")</f>
        <v/>
      </c>
      <c r="CI214" s="502"/>
      <c r="CJ214" s="502"/>
      <c r="CK214" s="82"/>
      <c r="CL214" s="88"/>
      <c r="CM214" s="502" t="str">
        <f>IF(CM$7&lt;&gt;"",CM$7,"")</f>
        <v/>
      </c>
      <c r="CN214" s="502"/>
      <c r="CO214" s="502"/>
      <c r="CP214" s="82"/>
      <c r="CQ214" s="88"/>
      <c r="CR214" s="502" t="str">
        <f>IF(CR$7&lt;&gt;"",CR$7,"")</f>
        <v/>
      </c>
      <c r="CS214" s="502"/>
      <c r="CT214" s="502"/>
      <c r="CU214" s="82"/>
      <c r="CV214" s="88"/>
      <c r="CW214" s="502" t="str">
        <f>IF(CW$7&lt;&gt;"",CW$7,"")</f>
        <v/>
      </c>
      <c r="CX214" s="502"/>
      <c r="CY214" s="502"/>
      <c r="CZ214" s="82"/>
      <c r="DA214" s="88"/>
      <c r="DB214" s="502" t="str">
        <f>IF(DB$7&lt;&gt;"",DB$7,"")</f>
        <v/>
      </c>
      <c r="DC214" s="502"/>
      <c r="DD214" s="502"/>
      <c r="DE214" s="82"/>
      <c r="DF214" s="88"/>
      <c r="DG214" s="502" t="str">
        <f>IF(DG$7&lt;&gt;"",DG$7,"")</f>
        <v/>
      </c>
      <c r="DH214" s="502"/>
      <c r="DI214" s="502"/>
      <c r="DJ214" s="82"/>
      <c r="DK214" s="88"/>
      <c r="DL214" s="502" t="str">
        <f>IF(DL$7&lt;&gt;"",DL$7,"")</f>
        <v/>
      </c>
      <c r="DM214" s="502"/>
      <c r="DN214" s="502"/>
      <c r="DO214" s="82"/>
      <c r="DP214" s="88"/>
      <c r="DQ214" s="502" t="str">
        <f>IF(DQ$7&lt;&gt;"",DQ$7,"")</f>
        <v/>
      </c>
      <c r="DR214" s="502"/>
      <c r="DS214" s="502"/>
      <c r="DT214" s="82"/>
      <c r="DU214" s="88"/>
      <c r="DV214" s="502" t="str">
        <f>IF(DV$7&lt;&gt;"",DV$7,"")</f>
        <v/>
      </c>
      <c r="DW214" s="502"/>
      <c r="DX214" s="502"/>
      <c r="DY214" s="82"/>
      <c r="DZ214" s="88"/>
      <c r="EA214" s="502" t="str">
        <f>IF(EA$7&lt;&gt;"",EA$7,"")</f>
        <v/>
      </c>
      <c r="EB214" s="502"/>
      <c r="EC214" s="502"/>
      <c r="ED214" s="82"/>
      <c r="EE214" s="88"/>
      <c r="EF214" s="502" t="str">
        <f>IF(EF$7&lt;&gt;"",EF$7,"")</f>
        <v/>
      </c>
      <c r="EG214" s="502"/>
      <c r="EH214" s="502"/>
      <c r="EI214" s="82"/>
      <c r="EJ214" s="88"/>
      <c r="EK214" s="502" t="str">
        <f>IF(EK$7&lt;&gt;"",EK$7,"")</f>
        <v/>
      </c>
      <c r="EL214" s="502"/>
      <c r="EM214" s="502"/>
      <c r="EN214" s="82"/>
      <c r="EO214" s="88"/>
      <c r="EP214" s="502" t="str">
        <f>IF(EP$7&lt;&gt;"",EP$7,"")</f>
        <v/>
      </c>
      <c r="EQ214" s="502"/>
      <c r="ER214" s="502"/>
      <c r="ES214" s="82"/>
      <c r="ET214" s="88"/>
      <c r="EU214" s="502" t="str">
        <f>IF(EU$7&lt;&gt;"",EU$7,"")</f>
        <v/>
      </c>
      <c r="EV214" s="502"/>
      <c r="EW214" s="502"/>
      <c r="EX214" s="82"/>
      <c r="EY214" s="88"/>
      <c r="EZ214" s="502" t="str">
        <f>IF(EZ$7&lt;&gt;"",EZ$7,"")</f>
        <v/>
      </c>
      <c r="FA214" s="502"/>
      <c r="FB214" s="502"/>
      <c r="FC214" s="82"/>
      <c r="FD214" s="88"/>
      <c r="FE214" s="502" t="str">
        <f>IF(FE$7&lt;&gt;"",FE$7,"")</f>
        <v/>
      </c>
      <c r="FF214" s="502"/>
      <c r="FG214" s="502"/>
      <c r="FH214" s="82"/>
      <c r="FI214" s="88"/>
      <c r="FJ214" s="502" t="str">
        <f>IF(FJ$7&lt;&gt;"",FJ$7,"")</f>
        <v/>
      </c>
      <c r="FK214" s="502"/>
      <c r="FL214" s="502"/>
      <c r="FM214" s="82"/>
      <c r="FN214" s="88"/>
      <c r="FO214" s="502" t="str">
        <f>IF(FO$7&lt;&gt;"",FO$7,"")</f>
        <v/>
      </c>
      <c r="FP214" s="502"/>
      <c r="FQ214" s="502"/>
      <c r="FR214" s="82"/>
      <c r="FS214" s="88"/>
      <c r="FT214" s="502" t="str">
        <f>IF(FT$7&lt;&gt;"",FT$7,"")</f>
        <v/>
      </c>
      <c r="FU214" s="502"/>
      <c r="FV214" s="502"/>
      <c r="FW214" s="82"/>
      <c r="FX214" s="88"/>
      <c r="FY214" s="502" t="str">
        <f>IF(FY$7&lt;&gt;"",FY$7,"")</f>
        <v/>
      </c>
      <c r="FZ214" s="502"/>
      <c r="GA214" s="502"/>
      <c r="GB214" s="82"/>
      <c r="GC214" s="88"/>
      <c r="GD214" s="502" t="str">
        <f>IF(GD$7&lt;&gt;"",GD$7,"")</f>
        <v/>
      </c>
      <c r="GE214" s="502"/>
      <c r="GF214" s="502"/>
      <c r="GG214" s="82"/>
      <c r="GH214" s="88"/>
      <c r="GI214" s="502" t="str">
        <f>IF(GI$7&lt;&gt;"",GI$7,"")</f>
        <v/>
      </c>
      <c r="GJ214" s="502"/>
      <c r="GK214" s="502"/>
      <c r="GL214" s="82"/>
      <c r="GM214" s="88"/>
      <c r="GN214" s="502" t="str">
        <f>IF(GN$7&lt;&gt;"",GN$7,"")</f>
        <v/>
      </c>
      <c r="GO214" s="502"/>
      <c r="GP214" s="502"/>
      <c r="GQ214" s="82"/>
      <c r="GR214" s="88"/>
      <c r="GS214" s="502" t="str">
        <f>IF(GS$7&lt;&gt;"",GS$7,"")</f>
        <v/>
      </c>
      <c r="GT214" s="502"/>
      <c r="GU214" s="502"/>
      <c r="GV214" s="82"/>
      <c r="GW214" s="88"/>
      <c r="GX214" s="502" t="str">
        <f>IF(GX$7&lt;&gt;"",GX$7,"")</f>
        <v/>
      </c>
      <c r="GY214" s="502"/>
      <c r="GZ214" s="502"/>
      <c r="HA214" s="82"/>
      <c r="HB214" s="88"/>
      <c r="HC214" s="502" t="str">
        <f>IF(HC$7&lt;&gt;"",HC$7,"")</f>
        <v/>
      </c>
      <c r="HD214" s="502"/>
      <c r="HE214" s="502"/>
      <c r="HF214" s="82"/>
      <c r="HG214" s="88"/>
      <c r="HH214" s="502" t="str">
        <f>IF(HH$7&lt;&gt;"",HH$7,"")</f>
        <v/>
      </c>
      <c r="HI214" s="502"/>
      <c r="HJ214" s="502"/>
      <c r="HK214" s="82"/>
      <c r="HL214" s="88"/>
      <c r="HM214" s="502" t="str">
        <f>IF(HM$7&lt;&gt;"",HM$7,"")</f>
        <v/>
      </c>
      <c r="HN214" s="502"/>
      <c r="HO214" s="502"/>
      <c r="HP214" s="82"/>
      <c r="HQ214" s="88"/>
      <c r="HR214" s="502" t="str">
        <f>IF(HR$7&lt;&gt;"",HR$7,"")</f>
        <v/>
      </c>
      <c r="HS214" s="502"/>
      <c r="HT214" s="502"/>
      <c r="HU214" s="82"/>
      <c r="HV214" s="88"/>
      <c r="HW214" s="502" t="str">
        <f>IF(HW$7&lt;&gt;"",HW$7,"")</f>
        <v/>
      </c>
      <c r="HX214" s="502"/>
      <c r="HY214" s="502"/>
      <c r="HZ214" s="82"/>
      <c r="IA214" s="88"/>
      <c r="IB214" s="502" t="str">
        <f>IF(IB$7&lt;&gt;"",IB$7,"")</f>
        <v/>
      </c>
      <c r="IC214" s="502"/>
      <c r="ID214" s="502"/>
      <c r="IE214" s="82"/>
      <c r="IF214" s="88"/>
      <c r="IG214" s="502" t="str">
        <f>IF(IG$7&lt;&gt;"",IG$7,"")</f>
        <v/>
      </c>
      <c r="IH214" s="502"/>
      <c r="II214" s="502"/>
      <c r="IJ214" s="82"/>
      <c r="IK214" s="88"/>
      <c r="IL214" s="502" t="str">
        <f>IF(IL$7&lt;&gt;"",IL$7,"")</f>
        <v/>
      </c>
      <c r="IM214" s="502"/>
      <c r="IN214" s="502"/>
      <c r="IO214" s="82"/>
      <c r="IP214" s="88"/>
      <c r="IQ214" s="502" t="str">
        <f>IF(IQ$7&lt;&gt;"",IQ$7,"")</f>
        <v/>
      </c>
      <c r="IR214" s="502"/>
      <c r="IS214" s="502"/>
      <c r="IT214" s="82"/>
      <c r="IU214" s="88"/>
      <c r="IV214" s="502" t="str">
        <f>IF(IV$7&lt;&gt;"",IV$7,"")</f>
        <v/>
      </c>
      <c r="IW214" s="502"/>
      <c r="IX214" s="502"/>
      <c r="IY214" s="89"/>
      <c r="IZ214" s="379"/>
      <c r="JA214" s="382"/>
      <c r="JB214" s="383"/>
      <c r="JC214" s="383"/>
    </row>
    <row r="215" spans="1:263" s="3" customFormat="1" x14ac:dyDescent="0.35">
      <c r="A215" s="198"/>
      <c r="B215" s="359"/>
      <c r="C215" s="47"/>
      <c r="D215" s="102"/>
      <c r="E215" s="102"/>
      <c r="F215" s="384"/>
      <c r="G215" s="131"/>
      <c r="H215" s="325"/>
      <c r="I215" s="202"/>
      <c r="J215" s="324"/>
      <c r="K215" s="131"/>
      <c r="L215" s="131"/>
      <c r="M215" s="385"/>
      <c r="N215" s="385"/>
      <c r="O215" s="131"/>
      <c r="P215" s="131"/>
      <c r="Q215" s="131"/>
      <c r="R215" s="385"/>
      <c r="S215" s="385"/>
      <c r="T215" s="131"/>
      <c r="U215" s="131"/>
      <c r="V215" s="131"/>
      <c r="W215" s="385"/>
      <c r="X215" s="385"/>
      <c r="Y215" s="131"/>
      <c r="Z215" s="131"/>
      <c r="AA215" s="131"/>
      <c r="AB215" s="385"/>
      <c r="AC215" s="385"/>
      <c r="AD215" s="131"/>
      <c r="AE215" s="131"/>
      <c r="AF215" s="131"/>
      <c r="AG215" s="385"/>
      <c r="AH215" s="385"/>
      <c r="AI215" s="131"/>
      <c r="AJ215" s="131"/>
      <c r="AK215" s="131"/>
      <c r="AL215" s="385"/>
      <c r="AM215" s="385"/>
      <c r="AN215" s="131"/>
      <c r="AO215" s="131"/>
      <c r="AP215" s="131"/>
      <c r="AQ215" s="385"/>
      <c r="AR215" s="385"/>
      <c r="AS215" s="131"/>
      <c r="AT215" s="131"/>
      <c r="AU215" s="131"/>
      <c r="AV215" s="385"/>
      <c r="AW215" s="385"/>
      <c r="AX215" s="131"/>
      <c r="AY215" s="131"/>
      <c r="AZ215" s="131"/>
      <c r="BA215" s="385"/>
      <c r="BB215" s="385"/>
      <c r="BC215" s="131"/>
      <c r="BD215" s="131"/>
      <c r="BE215" s="131"/>
      <c r="BF215" s="385"/>
      <c r="BG215" s="385"/>
      <c r="BH215" s="131"/>
      <c r="BI215" s="131"/>
      <c r="BJ215" s="131"/>
      <c r="BK215" s="385"/>
      <c r="BL215" s="385"/>
      <c r="BM215" s="131"/>
      <c r="BN215" s="131"/>
      <c r="BO215" s="131"/>
      <c r="BP215" s="385"/>
      <c r="BQ215" s="385"/>
      <c r="BR215" s="131"/>
      <c r="BS215" s="131"/>
      <c r="BT215" s="131"/>
      <c r="BU215" s="385"/>
      <c r="BV215" s="385"/>
      <c r="BW215" s="131"/>
      <c r="BX215" s="131"/>
      <c r="BY215" s="131"/>
      <c r="BZ215" s="385"/>
      <c r="CA215" s="385"/>
      <c r="CB215" s="131"/>
      <c r="CC215" s="131"/>
      <c r="CD215" s="131"/>
      <c r="CE215" s="385"/>
      <c r="CF215" s="385"/>
      <c r="CG215" s="131"/>
      <c r="CH215" s="131"/>
      <c r="CI215" s="131"/>
      <c r="CJ215" s="385"/>
      <c r="CK215" s="385"/>
      <c r="CL215" s="131"/>
      <c r="CM215" s="131"/>
      <c r="CN215" s="131"/>
      <c r="CO215" s="385"/>
      <c r="CP215" s="385"/>
      <c r="CQ215" s="131"/>
      <c r="CR215" s="131"/>
      <c r="CS215" s="131"/>
      <c r="CT215" s="385"/>
      <c r="CU215" s="385"/>
      <c r="CV215" s="131"/>
      <c r="CW215" s="131"/>
      <c r="CX215" s="131"/>
      <c r="CY215" s="385"/>
      <c r="CZ215" s="385"/>
      <c r="DA215" s="131"/>
      <c r="DB215" s="131"/>
      <c r="DC215" s="131"/>
      <c r="DD215" s="385"/>
      <c r="DE215" s="385"/>
      <c r="DF215" s="131"/>
      <c r="DG215" s="131"/>
      <c r="DH215" s="131"/>
      <c r="DI215" s="385"/>
      <c r="DJ215" s="385"/>
      <c r="DK215" s="131"/>
      <c r="DL215" s="131"/>
      <c r="DM215" s="131"/>
      <c r="DN215" s="385"/>
      <c r="DO215" s="385"/>
      <c r="DP215" s="131"/>
      <c r="DQ215" s="131"/>
      <c r="DR215" s="131"/>
      <c r="DS215" s="385"/>
      <c r="DT215" s="385"/>
      <c r="DU215" s="131"/>
      <c r="DV215" s="131"/>
      <c r="DW215" s="131"/>
      <c r="DX215" s="385"/>
      <c r="DY215" s="385"/>
      <c r="DZ215" s="131"/>
      <c r="EA215" s="131"/>
      <c r="EB215" s="131"/>
      <c r="EC215" s="385"/>
      <c r="ED215" s="385"/>
      <c r="EE215" s="131"/>
      <c r="EF215" s="131"/>
      <c r="EG215" s="131"/>
      <c r="EH215" s="385"/>
      <c r="EI215" s="385"/>
      <c r="EJ215" s="131"/>
      <c r="EK215" s="131"/>
      <c r="EL215" s="131"/>
      <c r="EM215" s="385"/>
      <c r="EN215" s="385"/>
      <c r="EO215" s="131"/>
      <c r="EP215" s="131"/>
      <c r="EQ215" s="131"/>
      <c r="ER215" s="385"/>
      <c r="ES215" s="385"/>
      <c r="ET215" s="131"/>
      <c r="EU215" s="131"/>
      <c r="EV215" s="131"/>
      <c r="EW215" s="385"/>
      <c r="EX215" s="385"/>
      <c r="EY215" s="131"/>
      <c r="EZ215" s="131"/>
      <c r="FA215" s="131"/>
      <c r="FB215" s="385"/>
      <c r="FC215" s="385"/>
      <c r="FD215" s="131"/>
      <c r="FE215" s="131"/>
      <c r="FF215" s="131"/>
      <c r="FG215" s="385"/>
      <c r="FH215" s="385"/>
      <c r="FI215" s="131"/>
      <c r="FJ215" s="131"/>
      <c r="FK215" s="131"/>
      <c r="FL215" s="385"/>
      <c r="FM215" s="385"/>
      <c r="FN215" s="131"/>
      <c r="FO215" s="131"/>
      <c r="FP215" s="131"/>
      <c r="FQ215" s="385"/>
      <c r="FR215" s="385"/>
      <c r="FS215" s="131"/>
      <c r="FT215" s="131"/>
      <c r="FU215" s="131"/>
      <c r="FV215" s="385"/>
      <c r="FW215" s="385"/>
      <c r="FX215" s="131"/>
      <c r="FY215" s="131"/>
      <c r="FZ215" s="131"/>
      <c r="GA215" s="385"/>
      <c r="GB215" s="385"/>
      <c r="GC215" s="131"/>
      <c r="GD215" s="131"/>
      <c r="GE215" s="131"/>
      <c r="GF215" s="385"/>
      <c r="GG215" s="385"/>
      <c r="GH215" s="131"/>
      <c r="GI215" s="131"/>
      <c r="GJ215" s="131"/>
      <c r="GK215" s="385"/>
      <c r="GL215" s="385"/>
      <c r="GM215" s="131"/>
      <c r="GN215" s="131"/>
      <c r="GO215" s="131"/>
      <c r="GP215" s="385"/>
      <c r="GQ215" s="385"/>
      <c r="GR215" s="131"/>
      <c r="GS215" s="131"/>
      <c r="GT215" s="131"/>
      <c r="GU215" s="385"/>
      <c r="GV215" s="385"/>
      <c r="GW215" s="131"/>
      <c r="GX215" s="131"/>
      <c r="GY215" s="131"/>
      <c r="GZ215" s="385"/>
      <c r="HA215" s="385"/>
      <c r="HB215" s="131"/>
      <c r="HC215" s="131"/>
      <c r="HD215" s="131"/>
      <c r="HE215" s="385"/>
      <c r="HF215" s="385"/>
      <c r="HG215" s="131"/>
      <c r="HH215" s="131"/>
      <c r="HI215" s="131"/>
      <c r="HJ215" s="385"/>
      <c r="HK215" s="385"/>
      <c r="HL215" s="131"/>
      <c r="HM215" s="131"/>
      <c r="HN215" s="131"/>
      <c r="HO215" s="385"/>
      <c r="HP215" s="385"/>
      <c r="HQ215" s="131"/>
      <c r="HR215" s="131"/>
      <c r="HS215" s="131"/>
      <c r="HT215" s="385"/>
      <c r="HU215" s="385"/>
      <c r="HV215" s="131"/>
      <c r="HW215" s="131"/>
      <c r="HX215" s="131"/>
      <c r="HY215" s="385"/>
      <c r="HZ215" s="385"/>
      <c r="IA215" s="131"/>
      <c r="IB215" s="131"/>
      <c r="IC215" s="131"/>
      <c r="ID215" s="385"/>
      <c r="IE215" s="385"/>
      <c r="IF215" s="131"/>
      <c r="IG215" s="131"/>
      <c r="IH215" s="131"/>
      <c r="II215" s="385"/>
      <c r="IJ215" s="385"/>
      <c r="IK215" s="131"/>
      <c r="IL215" s="131"/>
      <c r="IM215" s="131"/>
      <c r="IN215" s="385"/>
      <c r="IO215" s="385"/>
      <c r="IP215" s="131"/>
      <c r="IQ215" s="131"/>
      <c r="IR215" s="131"/>
      <c r="IS215" s="385"/>
      <c r="IT215" s="385"/>
      <c r="IU215" s="131"/>
      <c r="IV215" s="131"/>
      <c r="IW215" s="131"/>
      <c r="IX215" s="385"/>
      <c r="IY215" s="386"/>
      <c r="IZ215" s="198"/>
      <c r="JA215" s="378"/>
      <c r="JB215" s="256"/>
      <c r="JC215" s="256"/>
    </row>
    <row r="216" spans="1:263" s="3" customFormat="1" ht="15" thickBot="1" x14ac:dyDescent="0.4">
      <c r="A216" s="198"/>
      <c r="B216" s="359"/>
      <c r="C216" s="45" t="s">
        <v>951</v>
      </c>
      <c r="D216" s="104" t="s">
        <v>952</v>
      </c>
      <c r="E216" s="102"/>
      <c r="F216" s="285" t="str">
        <f>IFERROR(INDEX('Helper 1'!$I$2:$I$19,MATCH('Schedule 1'!$G$20,'Helper 1'!$H$2:$H$19,0)),"")</f>
        <v/>
      </c>
      <c r="G216" s="124">
        <f>SUM(L216:IX216)</f>
        <v>0</v>
      </c>
      <c r="H216" s="325"/>
      <c r="I216" s="202"/>
      <c r="J216" s="324"/>
      <c r="K216" s="131"/>
      <c r="L216" s="130"/>
      <c r="M216" s="49"/>
      <c r="N216" s="49"/>
      <c r="O216" s="131"/>
      <c r="P216" s="131"/>
      <c r="Q216" s="130"/>
      <c r="R216" s="49"/>
      <c r="S216" s="49"/>
      <c r="T216" s="131"/>
      <c r="U216" s="131"/>
      <c r="V216" s="130"/>
      <c r="W216" s="49"/>
      <c r="X216" s="49"/>
      <c r="Y216" s="131"/>
      <c r="Z216" s="131"/>
      <c r="AA216" s="130"/>
      <c r="AB216" s="49"/>
      <c r="AC216" s="49"/>
      <c r="AD216" s="131"/>
      <c r="AE216" s="131"/>
      <c r="AF216" s="130"/>
      <c r="AG216" s="49"/>
      <c r="AH216" s="49"/>
      <c r="AI216" s="131"/>
      <c r="AJ216" s="131"/>
      <c r="AK216" s="130"/>
      <c r="AL216" s="49"/>
      <c r="AM216" s="49"/>
      <c r="AN216" s="131"/>
      <c r="AO216" s="131"/>
      <c r="AP216" s="130"/>
      <c r="AQ216" s="49"/>
      <c r="AR216" s="49"/>
      <c r="AS216" s="131"/>
      <c r="AT216" s="131"/>
      <c r="AU216" s="130"/>
      <c r="AV216" s="49"/>
      <c r="AW216" s="49"/>
      <c r="AX216" s="131"/>
      <c r="AY216" s="131"/>
      <c r="AZ216" s="130"/>
      <c r="BA216" s="49"/>
      <c r="BB216" s="49"/>
      <c r="BC216" s="131"/>
      <c r="BD216" s="131"/>
      <c r="BE216" s="130"/>
      <c r="BF216" s="49"/>
      <c r="BG216" s="49"/>
      <c r="BH216" s="131"/>
      <c r="BI216" s="131"/>
      <c r="BJ216" s="130"/>
      <c r="BK216" s="49"/>
      <c r="BL216" s="49"/>
      <c r="BM216" s="131"/>
      <c r="BN216" s="131"/>
      <c r="BO216" s="130"/>
      <c r="BP216" s="49"/>
      <c r="BQ216" s="49"/>
      <c r="BR216" s="131"/>
      <c r="BS216" s="131"/>
      <c r="BT216" s="130"/>
      <c r="BU216" s="49"/>
      <c r="BV216" s="49"/>
      <c r="BW216" s="131"/>
      <c r="BX216" s="131"/>
      <c r="BY216" s="130"/>
      <c r="BZ216" s="49"/>
      <c r="CA216" s="49"/>
      <c r="CB216" s="131"/>
      <c r="CC216" s="131"/>
      <c r="CD216" s="130"/>
      <c r="CE216" s="49"/>
      <c r="CF216" s="49"/>
      <c r="CG216" s="131"/>
      <c r="CH216" s="131"/>
      <c r="CI216" s="130"/>
      <c r="CJ216" s="49"/>
      <c r="CK216" s="49"/>
      <c r="CL216" s="131"/>
      <c r="CM216" s="131"/>
      <c r="CN216" s="130"/>
      <c r="CO216" s="49"/>
      <c r="CP216" s="49"/>
      <c r="CQ216" s="131"/>
      <c r="CR216" s="131"/>
      <c r="CS216" s="130"/>
      <c r="CT216" s="49"/>
      <c r="CU216" s="49"/>
      <c r="CV216" s="131"/>
      <c r="CW216" s="131"/>
      <c r="CX216" s="130"/>
      <c r="CY216" s="49"/>
      <c r="CZ216" s="49"/>
      <c r="DA216" s="131"/>
      <c r="DB216" s="131"/>
      <c r="DC216" s="130"/>
      <c r="DD216" s="49"/>
      <c r="DE216" s="49"/>
      <c r="DF216" s="131"/>
      <c r="DG216" s="131"/>
      <c r="DH216" s="130"/>
      <c r="DI216" s="49"/>
      <c r="DJ216" s="49"/>
      <c r="DK216" s="131"/>
      <c r="DL216" s="131"/>
      <c r="DM216" s="130"/>
      <c r="DN216" s="49"/>
      <c r="DO216" s="49"/>
      <c r="DP216" s="131"/>
      <c r="DQ216" s="131"/>
      <c r="DR216" s="130"/>
      <c r="DS216" s="49"/>
      <c r="DT216" s="49"/>
      <c r="DU216" s="131"/>
      <c r="DV216" s="131"/>
      <c r="DW216" s="130"/>
      <c r="DX216" s="49"/>
      <c r="DY216" s="49"/>
      <c r="DZ216" s="131"/>
      <c r="EA216" s="131"/>
      <c r="EB216" s="130"/>
      <c r="EC216" s="49"/>
      <c r="ED216" s="49"/>
      <c r="EE216" s="131"/>
      <c r="EF216" s="131"/>
      <c r="EG216" s="130"/>
      <c r="EH216" s="49"/>
      <c r="EI216" s="49"/>
      <c r="EJ216" s="131"/>
      <c r="EK216" s="131"/>
      <c r="EL216" s="130"/>
      <c r="EM216" s="49"/>
      <c r="EN216" s="49"/>
      <c r="EO216" s="131"/>
      <c r="EP216" s="131"/>
      <c r="EQ216" s="130"/>
      <c r="ER216" s="49"/>
      <c r="ES216" s="49"/>
      <c r="ET216" s="131"/>
      <c r="EU216" s="131"/>
      <c r="EV216" s="130"/>
      <c r="EW216" s="49"/>
      <c r="EX216" s="49"/>
      <c r="EY216" s="131"/>
      <c r="EZ216" s="131"/>
      <c r="FA216" s="130"/>
      <c r="FB216" s="49"/>
      <c r="FC216" s="49"/>
      <c r="FD216" s="131"/>
      <c r="FE216" s="131"/>
      <c r="FF216" s="130"/>
      <c r="FG216" s="49"/>
      <c r="FH216" s="49"/>
      <c r="FI216" s="131"/>
      <c r="FJ216" s="131"/>
      <c r="FK216" s="130"/>
      <c r="FL216" s="49"/>
      <c r="FM216" s="49"/>
      <c r="FN216" s="131"/>
      <c r="FO216" s="131"/>
      <c r="FP216" s="130"/>
      <c r="FQ216" s="49"/>
      <c r="FR216" s="49"/>
      <c r="FS216" s="131"/>
      <c r="FT216" s="131"/>
      <c r="FU216" s="130"/>
      <c r="FV216" s="49"/>
      <c r="FW216" s="49"/>
      <c r="FX216" s="131"/>
      <c r="FY216" s="131"/>
      <c r="FZ216" s="130"/>
      <c r="GA216" s="49"/>
      <c r="GB216" s="49"/>
      <c r="GC216" s="131"/>
      <c r="GD216" s="131"/>
      <c r="GE216" s="130"/>
      <c r="GF216" s="49"/>
      <c r="GG216" s="49"/>
      <c r="GH216" s="131"/>
      <c r="GI216" s="131"/>
      <c r="GJ216" s="130"/>
      <c r="GK216" s="49"/>
      <c r="GL216" s="49"/>
      <c r="GM216" s="131"/>
      <c r="GN216" s="131"/>
      <c r="GO216" s="130"/>
      <c r="GP216" s="49"/>
      <c r="GQ216" s="49"/>
      <c r="GR216" s="131"/>
      <c r="GS216" s="131"/>
      <c r="GT216" s="130"/>
      <c r="GU216" s="49"/>
      <c r="GV216" s="49"/>
      <c r="GW216" s="131"/>
      <c r="GX216" s="131"/>
      <c r="GY216" s="130"/>
      <c r="GZ216" s="49"/>
      <c r="HA216" s="49"/>
      <c r="HB216" s="131"/>
      <c r="HC216" s="131"/>
      <c r="HD216" s="130"/>
      <c r="HE216" s="49"/>
      <c r="HF216" s="49"/>
      <c r="HG216" s="131"/>
      <c r="HH216" s="131"/>
      <c r="HI216" s="130"/>
      <c r="HJ216" s="49"/>
      <c r="HK216" s="49"/>
      <c r="HL216" s="131"/>
      <c r="HM216" s="131"/>
      <c r="HN216" s="130"/>
      <c r="HO216" s="49"/>
      <c r="HP216" s="49"/>
      <c r="HQ216" s="131"/>
      <c r="HR216" s="131"/>
      <c r="HS216" s="130"/>
      <c r="HT216" s="49"/>
      <c r="HU216" s="49"/>
      <c r="HV216" s="131"/>
      <c r="HW216" s="131"/>
      <c r="HX216" s="130"/>
      <c r="HY216" s="49"/>
      <c r="HZ216" s="49"/>
      <c r="IA216" s="131"/>
      <c r="IB216" s="131"/>
      <c r="IC216" s="130"/>
      <c r="ID216" s="49"/>
      <c r="IE216" s="49"/>
      <c r="IF216" s="131"/>
      <c r="IG216" s="131"/>
      <c r="IH216" s="130"/>
      <c r="II216" s="49"/>
      <c r="IJ216" s="49"/>
      <c r="IK216" s="131"/>
      <c r="IL216" s="131"/>
      <c r="IM216" s="130"/>
      <c r="IN216" s="49"/>
      <c r="IO216" s="49"/>
      <c r="IP216" s="131"/>
      <c r="IQ216" s="131"/>
      <c r="IR216" s="130"/>
      <c r="IS216" s="49"/>
      <c r="IT216" s="49"/>
      <c r="IU216" s="131"/>
      <c r="IV216" s="131"/>
      <c r="IW216" s="130"/>
      <c r="IX216" s="49"/>
      <c r="IY216" s="50"/>
      <c r="IZ216" s="198"/>
      <c r="JA216" s="378"/>
      <c r="JB216" s="256"/>
      <c r="JC216" s="256"/>
    </row>
    <row r="217" spans="1:263" s="3" customFormat="1" ht="15.5" thickTop="1" thickBot="1" x14ac:dyDescent="0.4">
      <c r="A217" s="198"/>
      <c r="B217" s="359"/>
      <c r="C217" s="47"/>
      <c r="D217" s="102" t="s">
        <v>953</v>
      </c>
      <c r="E217" s="102"/>
      <c r="F217" s="389"/>
      <c r="G217" s="390"/>
      <c r="H217" s="391"/>
      <c r="I217" s="202"/>
      <c r="J217" s="392"/>
      <c r="K217" s="390"/>
      <c r="L217" s="390"/>
      <c r="M217" s="393"/>
      <c r="N217" s="393"/>
      <c r="O217" s="390"/>
      <c r="P217" s="390"/>
      <c r="Q217" s="390"/>
      <c r="R217" s="393"/>
      <c r="S217" s="393"/>
      <c r="T217" s="390"/>
      <c r="U217" s="390"/>
      <c r="V217" s="390"/>
      <c r="W217" s="393"/>
      <c r="X217" s="393"/>
      <c r="Y217" s="390"/>
      <c r="Z217" s="390"/>
      <c r="AA217" s="390"/>
      <c r="AB217" s="393"/>
      <c r="AC217" s="393"/>
      <c r="AD217" s="390"/>
      <c r="AE217" s="390"/>
      <c r="AF217" s="390"/>
      <c r="AG217" s="393"/>
      <c r="AH217" s="393"/>
      <c r="AI217" s="390"/>
      <c r="AJ217" s="390"/>
      <c r="AK217" s="390"/>
      <c r="AL217" s="393"/>
      <c r="AM217" s="393"/>
      <c r="AN217" s="390"/>
      <c r="AO217" s="390"/>
      <c r="AP217" s="390"/>
      <c r="AQ217" s="393"/>
      <c r="AR217" s="393"/>
      <c r="AS217" s="390"/>
      <c r="AT217" s="390"/>
      <c r="AU217" s="390"/>
      <c r="AV217" s="393"/>
      <c r="AW217" s="393"/>
      <c r="AX217" s="390"/>
      <c r="AY217" s="390"/>
      <c r="AZ217" s="390"/>
      <c r="BA217" s="393"/>
      <c r="BB217" s="393"/>
      <c r="BC217" s="390"/>
      <c r="BD217" s="390"/>
      <c r="BE217" s="390"/>
      <c r="BF217" s="393"/>
      <c r="BG217" s="393"/>
      <c r="BH217" s="390"/>
      <c r="BI217" s="390"/>
      <c r="BJ217" s="390"/>
      <c r="BK217" s="393"/>
      <c r="BL217" s="393"/>
      <c r="BM217" s="390"/>
      <c r="BN217" s="390"/>
      <c r="BO217" s="390"/>
      <c r="BP217" s="393"/>
      <c r="BQ217" s="393"/>
      <c r="BR217" s="390"/>
      <c r="BS217" s="390"/>
      <c r="BT217" s="390"/>
      <c r="BU217" s="393"/>
      <c r="BV217" s="393"/>
      <c r="BW217" s="390"/>
      <c r="BX217" s="390"/>
      <c r="BY217" s="390"/>
      <c r="BZ217" s="393"/>
      <c r="CA217" s="393"/>
      <c r="CB217" s="390"/>
      <c r="CC217" s="390"/>
      <c r="CD217" s="390"/>
      <c r="CE217" s="393"/>
      <c r="CF217" s="393"/>
      <c r="CG217" s="390"/>
      <c r="CH217" s="390"/>
      <c r="CI217" s="390"/>
      <c r="CJ217" s="393"/>
      <c r="CK217" s="393"/>
      <c r="CL217" s="390"/>
      <c r="CM217" s="390"/>
      <c r="CN217" s="390"/>
      <c r="CO217" s="393"/>
      <c r="CP217" s="393"/>
      <c r="CQ217" s="390"/>
      <c r="CR217" s="390"/>
      <c r="CS217" s="390"/>
      <c r="CT217" s="393"/>
      <c r="CU217" s="393"/>
      <c r="CV217" s="390"/>
      <c r="CW217" s="390"/>
      <c r="CX217" s="390"/>
      <c r="CY217" s="393"/>
      <c r="CZ217" s="393"/>
      <c r="DA217" s="390"/>
      <c r="DB217" s="390"/>
      <c r="DC217" s="390"/>
      <c r="DD217" s="393"/>
      <c r="DE217" s="393"/>
      <c r="DF217" s="390"/>
      <c r="DG217" s="390"/>
      <c r="DH217" s="390"/>
      <c r="DI217" s="393"/>
      <c r="DJ217" s="393"/>
      <c r="DK217" s="390"/>
      <c r="DL217" s="390"/>
      <c r="DM217" s="390"/>
      <c r="DN217" s="393"/>
      <c r="DO217" s="393"/>
      <c r="DP217" s="390"/>
      <c r="DQ217" s="390"/>
      <c r="DR217" s="390"/>
      <c r="DS217" s="393"/>
      <c r="DT217" s="393"/>
      <c r="DU217" s="390"/>
      <c r="DV217" s="390"/>
      <c r="DW217" s="390"/>
      <c r="DX217" s="393"/>
      <c r="DY217" s="393"/>
      <c r="DZ217" s="390"/>
      <c r="EA217" s="390"/>
      <c r="EB217" s="390"/>
      <c r="EC217" s="393"/>
      <c r="ED217" s="393"/>
      <c r="EE217" s="390"/>
      <c r="EF217" s="390"/>
      <c r="EG217" s="390"/>
      <c r="EH217" s="393"/>
      <c r="EI217" s="393"/>
      <c r="EJ217" s="390"/>
      <c r="EK217" s="390"/>
      <c r="EL217" s="390"/>
      <c r="EM217" s="393"/>
      <c r="EN217" s="393"/>
      <c r="EO217" s="390"/>
      <c r="EP217" s="390"/>
      <c r="EQ217" s="390"/>
      <c r="ER217" s="393"/>
      <c r="ES217" s="393"/>
      <c r="ET217" s="390"/>
      <c r="EU217" s="390"/>
      <c r="EV217" s="390"/>
      <c r="EW217" s="393"/>
      <c r="EX217" s="393"/>
      <c r="EY217" s="390"/>
      <c r="EZ217" s="390"/>
      <c r="FA217" s="390"/>
      <c r="FB217" s="393"/>
      <c r="FC217" s="393"/>
      <c r="FD217" s="390"/>
      <c r="FE217" s="390"/>
      <c r="FF217" s="390"/>
      <c r="FG217" s="393"/>
      <c r="FH217" s="393"/>
      <c r="FI217" s="390"/>
      <c r="FJ217" s="390"/>
      <c r="FK217" s="390"/>
      <c r="FL217" s="393"/>
      <c r="FM217" s="393"/>
      <c r="FN217" s="390"/>
      <c r="FO217" s="390"/>
      <c r="FP217" s="390"/>
      <c r="FQ217" s="393"/>
      <c r="FR217" s="393"/>
      <c r="FS217" s="390"/>
      <c r="FT217" s="390"/>
      <c r="FU217" s="390"/>
      <c r="FV217" s="393"/>
      <c r="FW217" s="393"/>
      <c r="FX217" s="390"/>
      <c r="FY217" s="390"/>
      <c r="FZ217" s="390"/>
      <c r="GA217" s="393"/>
      <c r="GB217" s="393"/>
      <c r="GC217" s="390"/>
      <c r="GD217" s="390"/>
      <c r="GE217" s="390"/>
      <c r="GF217" s="393"/>
      <c r="GG217" s="393"/>
      <c r="GH217" s="390"/>
      <c r="GI217" s="390"/>
      <c r="GJ217" s="390"/>
      <c r="GK217" s="393"/>
      <c r="GL217" s="393"/>
      <c r="GM217" s="390"/>
      <c r="GN217" s="390"/>
      <c r="GO217" s="390"/>
      <c r="GP217" s="393"/>
      <c r="GQ217" s="393"/>
      <c r="GR217" s="390"/>
      <c r="GS217" s="390"/>
      <c r="GT217" s="390"/>
      <c r="GU217" s="393"/>
      <c r="GV217" s="393"/>
      <c r="GW217" s="390"/>
      <c r="GX217" s="390"/>
      <c r="GY217" s="390"/>
      <c r="GZ217" s="393"/>
      <c r="HA217" s="393"/>
      <c r="HB217" s="390"/>
      <c r="HC217" s="390"/>
      <c r="HD217" s="390"/>
      <c r="HE217" s="393"/>
      <c r="HF217" s="393"/>
      <c r="HG217" s="390"/>
      <c r="HH217" s="390"/>
      <c r="HI217" s="390"/>
      <c r="HJ217" s="393"/>
      <c r="HK217" s="393"/>
      <c r="HL217" s="390"/>
      <c r="HM217" s="390"/>
      <c r="HN217" s="390"/>
      <c r="HO217" s="393"/>
      <c r="HP217" s="393"/>
      <c r="HQ217" s="390"/>
      <c r="HR217" s="390"/>
      <c r="HS217" s="390"/>
      <c r="HT217" s="393"/>
      <c r="HU217" s="393"/>
      <c r="HV217" s="390"/>
      <c r="HW217" s="390"/>
      <c r="HX217" s="390"/>
      <c r="HY217" s="393"/>
      <c r="HZ217" s="393"/>
      <c r="IA217" s="390"/>
      <c r="IB217" s="390"/>
      <c r="IC217" s="390"/>
      <c r="ID217" s="393"/>
      <c r="IE217" s="393"/>
      <c r="IF217" s="390"/>
      <c r="IG217" s="390"/>
      <c r="IH217" s="390"/>
      <c r="II217" s="393"/>
      <c r="IJ217" s="393"/>
      <c r="IK217" s="390"/>
      <c r="IL217" s="390"/>
      <c r="IM217" s="390"/>
      <c r="IN217" s="393"/>
      <c r="IO217" s="393"/>
      <c r="IP217" s="390"/>
      <c r="IQ217" s="390"/>
      <c r="IR217" s="390"/>
      <c r="IS217" s="393"/>
      <c r="IT217" s="393"/>
      <c r="IU217" s="390"/>
      <c r="IV217" s="390"/>
      <c r="IW217" s="390"/>
      <c r="IX217" s="393"/>
      <c r="IY217" s="394"/>
      <c r="IZ217" s="198"/>
      <c r="JA217" s="378"/>
      <c r="JB217" s="256"/>
      <c r="JC217" s="256"/>
    </row>
    <row r="218" spans="1:263" s="3" customFormat="1" ht="15" thickBot="1" x14ac:dyDescent="0.4">
      <c r="A218" s="198"/>
      <c r="B218" s="395"/>
      <c r="C218" s="51"/>
      <c r="D218" s="396"/>
      <c r="E218" s="396"/>
      <c r="F218" s="397"/>
      <c r="G218" s="398"/>
      <c r="H218" s="398"/>
      <c r="I218" s="398"/>
      <c r="J218" s="398"/>
      <c r="K218" s="398"/>
      <c r="L218" s="398"/>
      <c r="M218" s="399"/>
      <c r="N218" s="399"/>
      <c r="O218" s="398"/>
      <c r="P218" s="398"/>
      <c r="Q218" s="398"/>
      <c r="R218" s="399"/>
      <c r="S218" s="399"/>
      <c r="T218" s="398"/>
      <c r="U218" s="398"/>
      <c r="V218" s="398"/>
      <c r="W218" s="399"/>
      <c r="X218" s="399"/>
      <c r="Y218" s="398"/>
      <c r="Z218" s="398"/>
      <c r="AA218" s="398"/>
      <c r="AB218" s="399"/>
      <c r="AC218" s="399"/>
      <c r="AD218" s="398"/>
      <c r="AE218" s="398"/>
      <c r="AF218" s="398"/>
      <c r="AG218" s="399"/>
      <c r="AH218" s="399"/>
      <c r="AI218" s="398"/>
      <c r="AJ218" s="398"/>
      <c r="AK218" s="398"/>
      <c r="AL218" s="399"/>
      <c r="AM218" s="399"/>
      <c r="AN218" s="398"/>
      <c r="AO218" s="398"/>
      <c r="AP218" s="398"/>
      <c r="AQ218" s="399"/>
      <c r="AR218" s="399"/>
      <c r="AS218" s="398"/>
      <c r="AT218" s="398"/>
      <c r="AU218" s="398"/>
      <c r="AV218" s="399"/>
      <c r="AW218" s="399"/>
      <c r="AX218" s="398"/>
      <c r="AY218" s="398"/>
      <c r="AZ218" s="398"/>
      <c r="BA218" s="399"/>
      <c r="BB218" s="399"/>
      <c r="BC218" s="398"/>
      <c r="BD218" s="398"/>
      <c r="BE218" s="398"/>
      <c r="BF218" s="399"/>
      <c r="BG218" s="399"/>
      <c r="BH218" s="398"/>
      <c r="BI218" s="398"/>
      <c r="BJ218" s="398"/>
      <c r="BK218" s="399"/>
      <c r="BL218" s="399"/>
      <c r="BM218" s="398"/>
      <c r="BN218" s="398"/>
      <c r="BO218" s="398"/>
      <c r="BP218" s="399"/>
      <c r="BQ218" s="399"/>
      <c r="BR218" s="398"/>
      <c r="BS218" s="398"/>
      <c r="BT218" s="398"/>
      <c r="BU218" s="399"/>
      <c r="BV218" s="399"/>
      <c r="BW218" s="398"/>
      <c r="BX218" s="398"/>
      <c r="BY218" s="398"/>
      <c r="BZ218" s="399"/>
      <c r="CA218" s="399"/>
      <c r="CB218" s="398"/>
      <c r="CC218" s="398"/>
      <c r="CD218" s="398"/>
      <c r="CE218" s="399"/>
      <c r="CF218" s="399"/>
      <c r="CG218" s="398"/>
      <c r="CH218" s="398"/>
      <c r="CI218" s="398"/>
      <c r="CJ218" s="399"/>
      <c r="CK218" s="399"/>
      <c r="CL218" s="398"/>
      <c r="CM218" s="398"/>
      <c r="CN218" s="398"/>
      <c r="CO218" s="399"/>
      <c r="CP218" s="399"/>
      <c r="CQ218" s="398"/>
      <c r="CR218" s="398"/>
      <c r="CS218" s="398"/>
      <c r="CT218" s="399"/>
      <c r="CU218" s="399"/>
      <c r="CV218" s="398"/>
      <c r="CW218" s="398"/>
      <c r="CX218" s="398"/>
      <c r="CY218" s="399"/>
      <c r="CZ218" s="399"/>
      <c r="DA218" s="398"/>
      <c r="DB218" s="398"/>
      <c r="DC218" s="398"/>
      <c r="DD218" s="399"/>
      <c r="DE218" s="399"/>
      <c r="DF218" s="398"/>
      <c r="DG218" s="398"/>
      <c r="DH218" s="398"/>
      <c r="DI218" s="399"/>
      <c r="DJ218" s="399"/>
      <c r="DK218" s="398"/>
      <c r="DL218" s="398"/>
      <c r="DM218" s="398"/>
      <c r="DN218" s="399"/>
      <c r="DO218" s="399"/>
      <c r="DP218" s="398"/>
      <c r="DQ218" s="398"/>
      <c r="DR218" s="398"/>
      <c r="DS218" s="399"/>
      <c r="DT218" s="399"/>
      <c r="DU218" s="398"/>
      <c r="DV218" s="398"/>
      <c r="DW218" s="398"/>
      <c r="DX218" s="399"/>
      <c r="DY218" s="399"/>
      <c r="DZ218" s="398"/>
      <c r="EA218" s="398"/>
      <c r="EB218" s="398"/>
      <c r="EC218" s="399"/>
      <c r="ED218" s="399"/>
      <c r="EE218" s="398"/>
      <c r="EF218" s="398"/>
      <c r="EG218" s="398"/>
      <c r="EH218" s="399"/>
      <c r="EI218" s="399"/>
      <c r="EJ218" s="398"/>
      <c r="EK218" s="398"/>
      <c r="EL218" s="398"/>
      <c r="EM218" s="399"/>
      <c r="EN218" s="399"/>
      <c r="EO218" s="398"/>
      <c r="EP218" s="398"/>
      <c r="EQ218" s="398"/>
      <c r="ER218" s="399"/>
      <c r="ES218" s="399"/>
      <c r="ET218" s="398"/>
      <c r="EU218" s="398"/>
      <c r="EV218" s="398"/>
      <c r="EW218" s="399"/>
      <c r="EX218" s="399"/>
      <c r="EY218" s="398"/>
      <c r="EZ218" s="398"/>
      <c r="FA218" s="398"/>
      <c r="FB218" s="399"/>
      <c r="FC218" s="399"/>
      <c r="FD218" s="398"/>
      <c r="FE218" s="398"/>
      <c r="FF218" s="398"/>
      <c r="FG218" s="399"/>
      <c r="FH218" s="399"/>
      <c r="FI218" s="398"/>
      <c r="FJ218" s="398"/>
      <c r="FK218" s="398"/>
      <c r="FL218" s="399"/>
      <c r="FM218" s="399"/>
      <c r="FN218" s="398"/>
      <c r="FO218" s="398"/>
      <c r="FP218" s="398"/>
      <c r="FQ218" s="399"/>
      <c r="FR218" s="399"/>
      <c r="FS218" s="398"/>
      <c r="FT218" s="398"/>
      <c r="FU218" s="398"/>
      <c r="FV218" s="399"/>
      <c r="FW218" s="399"/>
      <c r="FX218" s="398"/>
      <c r="FY218" s="398"/>
      <c r="FZ218" s="398"/>
      <c r="GA218" s="399"/>
      <c r="GB218" s="399"/>
      <c r="GC218" s="398"/>
      <c r="GD218" s="398"/>
      <c r="GE218" s="398"/>
      <c r="GF218" s="399"/>
      <c r="GG218" s="399"/>
      <c r="GH218" s="398"/>
      <c r="GI218" s="398"/>
      <c r="GJ218" s="398"/>
      <c r="GK218" s="399"/>
      <c r="GL218" s="399"/>
      <c r="GM218" s="398"/>
      <c r="GN218" s="398"/>
      <c r="GO218" s="398"/>
      <c r="GP218" s="399"/>
      <c r="GQ218" s="399"/>
      <c r="GR218" s="398"/>
      <c r="GS218" s="398"/>
      <c r="GT218" s="398"/>
      <c r="GU218" s="399"/>
      <c r="GV218" s="399"/>
      <c r="GW218" s="398"/>
      <c r="GX218" s="398"/>
      <c r="GY218" s="398"/>
      <c r="GZ218" s="399"/>
      <c r="HA218" s="399"/>
      <c r="HB218" s="398"/>
      <c r="HC218" s="398"/>
      <c r="HD218" s="398"/>
      <c r="HE218" s="399"/>
      <c r="HF218" s="399"/>
      <c r="HG218" s="398"/>
      <c r="HH218" s="398"/>
      <c r="HI218" s="398"/>
      <c r="HJ218" s="399"/>
      <c r="HK218" s="399"/>
      <c r="HL218" s="398"/>
      <c r="HM218" s="398"/>
      <c r="HN218" s="398"/>
      <c r="HO218" s="399"/>
      <c r="HP218" s="399"/>
      <c r="HQ218" s="398"/>
      <c r="HR218" s="398"/>
      <c r="HS218" s="398"/>
      <c r="HT218" s="399"/>
      <c r="HU218" s="399"/>
      <c r="HV218" s="398"/>
      <c r="HW218" s="398"/>
      <c r="HX218" s="398"/>
      <c r="HY218" s="399"/>
      <c r="HZ218" s="399"/>
      <c r="IA218" s="398"/>
      <c r="IB218" s="398"/>
      <c r="IC218" s="398"/>
      <c r="ID218" s="399"/>
      <c r="IE218" s="399"/>
      <c r="IF218" s="398"/>
      <c r="IG218" s="398"/>
      <c r="IH218" s="398"/>
      <c r="II218" s="399"/>
      <c r="IJ218" s="399"/>
      <c r="IK218" s="398"/>
      <c r="IL218" s="398"/>
      <c r="IM218" s="398"/>
      <c r="IN218" s="399"/>
      <c r="IO218" s="399"/>
      <c r="IP218" s="398"/>
      <c r="IQ218" s="398"/>
      <c r="IR218" s="398"/>
      <c r="IS218" s="399"/>
      <c r="IT218" s="399"/>
      <c r="IU218" s="398"/>
      <c r="IV218" s="398"/>
      <c r="IW218" s="398"/>
      <c r="IX218" s="399"/>
      <c r="IY218" s="399"/>
      <c r="IZ218" s="399"/>
      <c r="JA218" s="400"/>
      <c r="JB218" s="256"/>
      <c r="JC218" s="256"/>
    </row>
    <row r="219" spans="1:263" ht="15" thickBot="1" x14ac:dyDescent="0.4">
      <c r="A219" s="12"/>
      <c r="B219" s="12"/>
      <c r="C219" s="53"/>
      <c r="D219" s="196"/>
      <c r="E219" s="196"/>
      <c r="F219" s="367"/>
      <c r="G219" s="368"/>
      <c r="H219" s="368"/>
      <c r="I219" s="368"/>
      <c r="J219" s="368"/>
      <c r="K219" s="368"/>
      <c r="L219" s="368"/>
      <c r="M219" s="256"/>
      <c r="N219" s="416"/>
      <c r="O219" s="415"/>
      <c r="P219" s="368"/>
      <c r="Q219" s="368"/>
      <c r="R219" s="256"/>
      <c r="S219" s="416"/>
      <c r="T219" s="415"/>
      <c r="U219" s="368"/>
      <c r="V219" s="368"/>
      <c r="W219" s="256"/>
      <c r="X219" s="416"/>
      <c r="Y219" s="415"/>
      <c r="Z219" s="368"/>
      <c r="AA219" s="368"/>
      <c r="AB219" s="256"/>
      <c r="AC219" s="416"/>
      <c r="AD219" s="415"/>
      <c r="AE219" s="368"/>
      <c r="AF219" s="368"/>
      <c r="AG219" s="256"/>
      <c r="AH219" s="416"/>
      <c r="AI219" s="415"/>
      <c r="AJ219" s="368"/>
      <c r="AK219" s="368"/>
      <c r="AL219" s="256"/>
      <c r="AM219" s="416"/>
      <c r="AN219" s="415"/>
      <c r="AO219" s="368"/>
      <c r="AP219" s="368"/>
      <c r="AQ219" s="256"/>
      <c r="AR219" s="416"/>
      <c r="AS219" s="415"/>
      <c r="AT219" s="368"/>
      <c r="AU219" s="368"/>
      <c r="AV219" s="256"/>
      <c r="AW219" s="416"/>
      <c r="AX219" s="415"/>
      <c r="AY219" s="368"/>
      <c r="AZ219" s="368"/>
      <c r="BA219" s="256"/>
      <c r="BB219" s="416"/>
      <c r="BC219" s="415"/>
      <c r="BD219" s="368"/>
      <c r="BE219" s="368"/>
      <c r="BF219" s="256"/>
      <c r="BG219" s="416"/>
      <c r="BH219" s="415"/>
      <c r="BI219" s="368"/>
      <c r="BJ219" s="368"/>
      <c r="BK219" s="256"/>
      <c r="BL219" s="416"/>
      <c r="BM219" s="415"/>
      <c r="BN219" s="368"/>
      <c r="BO219" s="368"/>
      <c r="BP219" s="256"/>
      <c r="BQ219" s="416"/>
      <c r="BR219" s="415"/>
      <c r="BS219" s="368"/>
      <c r="BT219" s="368"/>
      <c r="BU219" s="256"/>
      <c r="BV219" s="416"/>
      <c r="BW219" s="415"/>
      <c r="BX219" s="368"/>
      <c r="BY219" s="368"/>
      <c r="BZ219" s="256"/>
      <c r="CA219" s="416"/>
      <c r="CB219" s="415"/>
      <c r="CC219" s="368"/>
      <c r="CD219" s="368"/>
      <c r="CE219" s="256"/>
      <c r="CF219" s="416"/>
      <c r="CG219" s="415"/>
      <c r="CH219" s="368"/>
      <c r="CI219" s="368"/>
      <c r="CJ219" s="256"/>
      <c r="CK219" s="416"/>
      <c r="CL219" s="415"/>
      <c r="CM219" s="368"/>
      <c r="CN219" s="368"/>
      <c r="CO219" s="256"/>
      <c r="CP219" s="416"/>
      <c r="CQ219" s="415"/>
      <c r="CR219" s="368"/>
      <c r="CS219" s="368"/>
      <c r="CT219" s="256"/>
      <c r="CU219" s="416"/>
      <c r="CV219" s="415"/>
      <c r="CW219" s="368"/>
      <c r="CX219" s="368"/>
      <c r="CY219" s="256"/>
      <c r="CZ219" s="416"/>
      <c r="DA219" s="415"/>
      <c r="DB219" s="368"/>
      <c r="DC219" s="368"/>
      <c r="DD219" s="256"/>
      <c r="DE219" s="416"/>
      <c r="DF219" s="415"/>
      <c r="DG219" s="368"/>
      <c r="DH219" s="368"/>
      <c r="DI219" s="256"/>
      <c r="DJ219" s="416"/>
      <c r="DK219" s="415"/>
      <c r="DL219" s="368"/>
      <c r="DM219" s="368"/>
      <c r="DN219" s="256"/>
      <c r="DO219" s="416"/>
      <c r="DP219" s="415"/>
      <c r="DQ219" s="368"/>
      <c r="DR219" s="368"/>
      <c r="DS219" s="256"/>
      <c r="DT219" s="416"/>
      <c r="DU219" s="415"/>
      <c r="DV219" s="368"/>
      <c r="DW219" s="368"/>
      <c r="DX219" s="256"/>
      <c r="DY219" s="416"/>
      <c r="DZ219" s="415"/>
      <c r="EA219" s="368"/>
      <c r="EB219" s="368"/>
      <c r="EC219" s="256"/>
      <c r="ED219" s="416"/>
      <c r="EE219" s="415"/>
      <c r="EF219" s="368"/>
      <c r="EG219" s="368"/>
      <c r="EH219" s="256"/>
      <c r="EI219" s="416"/>
      <c r="EJ219" s="415"/>
      <c r="EK219" s="368"/>
      <c r="EL219" s="368"/>
      <c r="EM219" s="256"/>
      <c r="EN219" s="416"/>
      <c r="EO219" s="415"/>
      <c r="EP219" s="368"/>
      <c r="EQ219" s="368"/>
      <c r="ER219" s="256"/>
      <c r="ES219" s="416"/>
      <c r="ET219" s="415"/>
      <c r="EU219" s="368"/>
      <c r="EV219" s="368"/>
      <c r="EW219" s="256"/>
      <c r="EX219" s="416"/>
      <c r="EY219" s="415"/>
      <c r="EZ219" s="368"/>
      <c r="FA219" s="368"/>
      <c r="FB219" s="256"/>
      <c r="FC219" s="416"/>
      <c r="FD219" s="415"/>
      <c r="FE219" s="368"/>
      <c r="FF219" s="368"/>
      <c r="FG219" s="256"/>
      <c r="FH219" s="416"/>
      <c r="FI219" s="415"/>
      <c r="FJ219" s="368"/>
      <c r="FK219" s="368"/>
      <c r="FL219" s="256"/>
      <c r="FM219" s="416"/>
      <c r="FN219" s="415"/>
      <c r="FO219" s="368"/>
      <c r="FP219" s="368"/>
      <c r="FQ219" s="256"/>
      <c r="FR219" s="416"/>
      <c r="FS219" s="415"/>
      <c r="FT219" s="368"/>
      <c r="FU219" s="368"/>
      <c r="FV219" s="256"/>
      <c r="FW219" s="416"/>
      <c r="FX219" s="415"/>
      <c r="FY219" s="368"/>
      <c r="FZ219" s="368"/>
      <c r="GA219" s="256"/>
      <c r="GB219" s="416"/>
      <c r="GC219" s="415"/>
      <c r="GD219" s="368"/>
      <c r="GE219" s="368"/>
      <c r="GF219" s="256"/>
      <c r="GG219" s="416"/>
      <c r="GH219" s="415"/>
      <c r="GI219" s="368"/>
      <c r="GJ219" s="368"/>
      <c r="GK219" s="256"/>
      <c r="GL219" s="416"/>
      <c r="GM219" s="415"/>
      <c r="GN219" s="368"/>
      <c r="GO219" s="368"/>
      <c r="GP219" s="256"/>
      <c r="GQ219" s="416"/>
      <c r="GR219" s="415"/>
      <c r="GS219" s="368"/>
      <c r="GT219" s="368"/>
      <c r="GU219" s="256"/>
      <c r="GV219" s="416"/>
      <c r="GW219" s="415"/>
      <c r="GX219" s="368"/>
      <c r="GY219" s="368"/>
      <c r="GZ219" s="256"/>
      <c r="HA219" s="416"/>
      <c r="HB219" s="415"/>
      <c r="HC219" s="368"/>
      <c r="HD219" s="368"/>
      <c r="HE219" s="256"/>
      <c r="HF219" s="416"/>
      <c r="HG219" s="415"/>
      <c r="HH219" s="368"/>
      <c r="HI219" s="368"/>
      <c r="HJ219" s="256"/>
      <c r="HK219" s="416"/>
      <c r="HL219" s="415"/>
      <c r="HM219" s="368"/>
      <c r="HN219" s="368"/>
      <c r="HO219" s="256"/>
      <c r="HP219" s="416"/>
      <c r="HQ219" s="415"/>
      <c r="HR219" s="368"/>
      <c r="HS219" s="368"/>
      <c r="HT219" s="256"/>
      <c r="HU219" s="416"/>
      <c r="HV219" s="415"/>
      <c r="HW219" s="368"/>
      <c r="HX219" s="368"/>
      <c r="HY219" s="256"/>
      <c r="HZ219" s="416"/>
      <c r="IA219" s="415"/>
      <c r="IB219" s="368"/>
      <c r="IC219" s="368"/>
      <c r="ID219" s="256"/>
      <c r="IE219" s="416"/>
      <c r="IF219" s="415"/>
      <c r="IG219" s="368"/>
      <c r="IH219" s="368"/>
      <c r="II219" s="256"/>
      <c r="IJ219" s="416"/>
      <c r="IK219" s="415"/>
      <c r="IL219" s="368"/>
      <c r="IM219" s="368"/>
      <c r="IN219" s="256"/>
      <c r="IO219" s="416"/>
      <c r="IP219" s="415"/>
      <c r="IQ219" s="368"/>
      <c r="IR219" s="368"/>
      <c r="IS219" s="256"/>
      <c r="IT219" s="416"/>
      <c r="IU219" s="415"/>
      <c r="IV219" s="368"/>
      <c r="IW219" s="368"/>
      <c r="IX219" s="256"/>
      <c r="IY219" s="416"/>
      <c r="IZ219" s="2"/>
      <c r="JA219" s="2"/>
      <c r="JB219" s="2"/>
      <c r="JC219" s="2"/>
    </row>
    <row r="220" spans="1:263" s="3" customFormat="1" ht="15" thickBot="1" x14ac:dyDescent="0.4">
      <c r="A220" s="198"/>
      <c r="B220" s="370"/>
      <c r="C220" s="46" t="s">
        <v>954</v>
      </c>
      <c r="D220" s="371"/>
      <c r="E220" s="371"/>
      <c r="F220" s="372"/>
      <c r="G220" s="361"/>
      <c r="H220" s="361"/>
      <c r="I220" s="361"/>
      <c r="J220" s="361"/>
      <c r="K220" s="361"/>
      <c r="L220" s="361"/>
      <c r="M220" s="373"/>
      <c r="N220" s="373"/>
      <c r="O220" s="361"/>
      <c r="P220" s="361"/>
      <c r="Q220" s="361"/>
      <c r="R220" s="373"/>
      <c r="S220" s="373"/>
      <c r="T220" s="361"/>
      <c r="U220" s="361"/>
      <c r="V220" s="361"/>
      <c r="W220" s="373"/>
      <c r="X220" s="373"/>
      <c r="Y220" s="361"/>
      <c r="Z220" s="361"/>
      <c r="AA220" s="361"/>
      <c r="AB220" s="373"/>
      <c r="AC220" s="373"/>
      <c r="AD220" s="361"/>
      <c r="AE220" s="361"/>
      <c r="AF220" s="361"/>
      <c r="AG220" s="373"/>
      <c r="AH220" s="373"/>
      <c r="AI220" s="361"/>
      <c r="AJ220" s="361"/>
      <c r="AK220" s="361"/>
      <c r="AL220" s="373"/>
      <c r="AM220" s="373"/>
      <c r="AN220" s="361"/>
      <c r="AO220" s="361"/>
      <c r="AP220" s="361"/>
      <c r="AQ220" s="373"/>
      <c r="AR220" s="373"/>
      <c r="AS220" s="361"/>
      <c r="AT220" s="361"/>
      <c r="AU220" s="361"/>
      <c r="AV220" s="373"/>
      <c r="AW220" s="373"/>
      <c r="AX220" s="361"/>
      <c r="AY220" s="361"/>
      <c r="AZ220" s="361"/>
      <c r="BA220" s="373"/>
      <c r="BB220" s="373"/>
      <c r="BC220" s="361"/>
      <c r="BD220" s="361"/>
      <c r="BE220" s="361"/>
      <c r="BF220" s="373"/>
      <c r="BG220" s="373"/>
      <c r="BH220" s="361"/>
      <c r="BI220" s="361"/>
      <c r="BJ220" s="361"/>
      <c r="BK220" s="373"/>
      <c r="BL220" s="373"/>
      <c r="BM220" s="361"/>
      <c r="BN220" s="361"/>
      <c r="BO220" s="361"/>
      <c r="BP220" s="373"/>
      <c r="BQ220" s="373"/>
      <c r="BR220" s="361"/>
      <c r="BS220" s="361"/>
      <c r="BT220" s="361"/>
      <c r="BU220" s="373"/>
      <c r="BV220" s="373"/>
      <c r="BW220" s="361"/>
      <c r="BX220" s="361"/>
      <c r="BY220" s="361"/>
      <c r="BZ220" s="373"/>
      <c r="CA220" s="373"/>
      <c r="CB220" s="361"/>
      <c r="CC220" s="361"/>
      <c r="CD220" s="361"/>
      <c r="CE220" s="373"/>
      <c r="CF220" s="373"/>
      <c r="CG220" s="361"/>
      <c r="CH220" s="361"/>
      <c r="CI220" s="361"/>
      <c r="CJ220" s="373"/>
      <c r="CK220" s="373"/>
      <c r="CL220" s="361"/>
      <c r="CM220" s="361"/>
      <c r="CN220" s="361"/>
      <c r="CO220" s="373"/>
      <c r="CP220" s="373"/>
      <c r="CQ220" s="361"/>
      <c r="CR220" s="361"/>
      <c r="CS220" s="361"/>
      <c r="CT220" s="373"/>
      <c r="CU220" s="373"/>
      <c r="CV220" s="361"/>
      <c r="CW220" s="361"/>
      <c r="CX220" s="361"/>
      <c r="CY220" s="373"/>
      <c r="CZ220" s="373"/>
      <c r="DA220" s="361"/>
      <c r="DB220" s="361"/>
      <c r="DC220" s="361"/>
      <c r="DD220" s="373"/>
      <c r="DE220" s="373"/>
      <c r="DF220" s="361"/>
      <c r="DG220" s="361"/>
      <c r="DH220" s="361"/>
      <c r="DI220" s="373"/>
      <c r="DJ220" s="373"/>
      <c r="DK220" s="361"/>
      <c r="DL220" s="361"/>
      <c r="DM220" s="361"/>
      <c r="DN220" s="373"/>
      <c r="DO220" s="373"/>
      <c r="DP220" s="361"/>
      <c r="DQ220" s="361"/>
      <c r="DR220" s="361"/>
      <c r="DS220" s="373"/>
      <c r="DT220" s="373"/>
      <c r="DU220" s="361"/>
      <c r="DV220" s="361"/>
      <c r="DW220" s="361"/>
      <c r="DX220" s="373"/>
      <c r="DY220" s="373"/>
      <c r="DZ220" s="361"/>
      <c r="EA220" s="361"/>
      <c r="EB220" s="361"/>
      <c r="EC220" s="373"/>
      <c r="ED220" s="373"/>
      <c r="EE220" s="361"/>
      <c r="EF220" s="361"/>
      <c r="EG220" s="361"/>
      <c r="EH220" s="373"/>
      <c r="EI220" s="373"/>
      <c r="EJ220" s="361"/>
      <c r="EK220" s="361"/>
      <c r="EL220" s="361"/>
      <c r="EM220" s="373"/>
      <c r="EN220" s="373"/>
      <c r="EO220" s="361"/>
      <c r="EP220" s="361"/>
      <c r="EQ220" s="361"/>
      <c r="ER220" s="373"/>
      <c r="ES220" s="373"/>
      <c r="ET220" s="361"/>
      <c r="EU220" s="361"/>
      <c r="EV220" s="361"/>
      <c r="EW220" s="373"/>
      <c r="EX220" s="373"/>
      <c r="EY220" s="361"/>
      <c r="EZ220" s="361"/>
      <c r="FA220" s="361"/>
      <c r="FB220" s="373"/>
      <c r="FC220" s="373"/>
      <c r="FD220" s="361"/>
      <c r="FE220" s="361"/>
      <c r="FF220" s="361"/>
      <c r="FG220" s="373"/>
      <c r="FH220" s="373"/>
      <c r="FI220" s="361"/>
      <c r="FJ220" s="361"/>
      <c r="FK220" s="361"/>
      <c r="FL220" s="373"/>
      <c r="FM220" s="373"/>
      <c r="FN220" s="361"/>
      <c r="FO220" s="361"/>
      <c r="FP220" s="361"/>
      <c r="FQ220" s="373"/>
      <c r="FR220" s="373"/>
      <c r="FS220" s="361"/>
      <c r="FT220" s="361"/>
      <c r="FU220" s="361"/>
      <c r="FV220" s="373"/>
      <c r="FW220" s="373"/>
      <c r="FX220" s="361"/>
      <c r="FY220" s="361"/>
      <c r="FZ220" s="361"/>
      <c r="GA220" s="373"/>
      <c r="GB220" s="373"/>
      <c r="GC220" s="361"/>
      <c r="GD220" s="361"/>
      <c r="GE220" s="361"/>
      <c r="GF220" s="373"/>
      <c r="GG220" s="373"/>
      <c r="GH220" s="361"/>
      <c r="GI220" s="361"/>
      <c r="GJ220" s="361"/>
      <c r="GK220" s="373"/>
      <c r="GL220" s="373"/>
      <c r="GM220" s="361"/>
      <c r="GN220" s="361"/>
      <c r="GO220" s="361"/>
      <c r="GP220" s="373"/>
      <c r="GQ220" s="373"/>
      <c r="GR220" s="361"/>
      <c r="GS220" s="361"/>
      <c r="GT220" s="361"/>
      <c r="GU220" s="373"/>
      <c r="GV220" s="373"/>
      <c r="GW220" s="361"/>
      <c r="GX220" s="361"/>
      <c r="GY220" s="361"/>
      <c r="GZ220" s="373"/>
      <c r="HA220" s="373"/>
      <c r="HB220" s="361"/>
      <c r="HC220" s="361"/>
      <c r="HD220" s="361"/>
      <c r="HE220" s="373"/>
      <c r="HF220" s="373"/>
      <c r="HG220" s="361"/>
      <c r="HH220" s="361"/>
      <c r="HI220" s="361"/>
      <c r="HJ220" s="373"/>
      <c r="HK220" s="373"/>
      <c r="HL220" s="361"/>
      <c r="HM220" s="361"/>
      <c r="HN220" s="361"/>
      <c r="HO220" s="373"/>
      <c r="HP220" s="373"/>
      <c r="HQ220" s="361"/>
      <c r="HR220" s="361"/>
      <c r="HS220" s="361"/>
      <c r="HT220" s="373"/>
      <c r="HU220" s="373"/>
      <c r="HV220" s="361"/>
      <c r="HW220" s="361"/>
      <c r="HX220" s="361"/>
      <c r="HY220" s="373"/>
      <c r="HZ220" s="373"/>
      <c r="IA220" s="361"/>
      <c r="IB220" s="361"/>
      <c r="IC220" s="361"/>
      <c r="ID220" s="373"/>
      <c r="IE220" s="373"/>
      <c r="IF220" s="361"/>
      <c r="IG220" s="361"/>
      <c r="IH220" s="361"/>
      <c r="II220" s="373"/>
      <c r="IJ220" s="373"/>
      <c r="IK220" s="361"/>
      <c r="IL220" s="361"/>
      <c r="IM220" s="361"/>
      <c r="IN220" s="373"/>
      <c r="IO220" s="373"/>
      <c r="IP220" s="361"/>
      <c r="IQ220" s="361"/>
      <c r="IR220" s="361"/>
      <c r="IS220" s="373"/>
      <c r="IT220" s="373"/>
      <c r="IU220" s="361"/>
      <c r="IV220" s="361"/>
      <c r="IW220" s="361"/>
      <c r="IX220" s="373"/>
      <c r="IY220" s="373"/>
      <c r="IZ220" s="373"/>
      <c r="JA220" s="374"/>
      <c r="JB220" s="256"/>
      <c r="JC220" s="256"/>
    </row>
    <row r="221" spans="1:263" s="3" customFormat="1" x14ac:dyDescent="0.35">
      <c r="A221" s="198"/>
      <c r="B221" s="359"/>
      <c r="C221" s="47"/>
      <c r="D221" s="102"/>
      <c r="E221" s="102"/>
      <c r="F221" s="375"/>
      <c r="G221" s="321"/>
      <c r="H221" s="322"/>
      <c r="I221" s="202"/>
      <c r="J221" s="320"/>
      <c r="K221" s="321"/>
      <c r="L221" s="48"/>
      <c r="M221" s="376"/>
      <c r="N221" s="376"/>
      <c r="O221" s="321"/>
      <c r="P221" s="321"/>
      <c r="Q221" s="48"/>
      <c r="R221" s="376"/>
      <c r="S221" s="376"/>
      <c r="T221" s="321"/>
      <c r="U221" s="321"/>
      <c r="V221" s="48"/>
      <c r="W221" s="376"/>
      <c r="X221" s="376"/>
      <c r="Y221" s="321"/>
      <c r="Z221" s="321"/>
      <c r="AA221" s="48"/>
      <c r="AB221" s="376"/>
      <c r="AC221" s="376"/>
      <c r="AD221" s="321"/>
      <c r="AE221" s="321"/>
      <c r="AF221" s="48"/>
      <c r="AG221" s="376"/>
      <c r="AH221" s="376"/>
      <c r="AI221" s="321"/>
      <c r="AJ221" s="321"/>
      <c r="AK221" s="48"/>
      <c r="AL221" s="376"/>
      <c r="AM221" s="376"/>
      <c r="AN221" s="321"/>
      <c r="AO221" s="321"/>
      <c r="AP221" s="48"/>
      <c r="AQ221" s="376"/>
      <c r="AR221" s="376"/>
      <c r="AS221" s="321"/>
      <c r="AT221" s="321"/>
      <c r="AU221" s="48"/>
      <c r="AV221" s="376"/>
      <c r="AW221" s="376"/>
      <c r="AX221" s="321"/>
      <c r="AY221" s="321"/>
      <c r="AZ221" s="48"/>
      <c r="BA221" s="376"/>
      <c r="BB221" s="376"/>
      <c r="BC221" s="321"/>
      <c r="BD221" s="321"/>
      <c r="BE221" s="48"/>
      <c r="BF221" s="376"/>
      <c r="BG221" s="376"/>
      <c r="BH221" s="321"/>
      <c r="BI221" s="321"/>
      <c r="BJ221" s="48"/>
      <c r="BK221" s="376"/>
      <c r="BL221" s="376"/>
      <c r="BM221" s="321"/>
      <c r="BN221" s="321"/>
      <c r="BO221" s="48"/>
      <c r="BP221" s="376"/>
      <c r="BQ221" s="376"/>
      <c r="BR221" s="321"/>
      <c r="BS221" s="321"/>
      <c r="BT221" s="48"/>
      <c r="BU221" s="376"/>
      <c r="BV221" s="376"/>
      <c r="BW221" s="321"/>
      <c r="BX221" s="321"/>
      <c r="BY221" s="48"/>
      <c r="BZ221" s="376"/>
      <c r="CA221" s="376"/>
      <c r="CB221" s="321"/>
      <c r="CC221" s="321"/>
      <c r="CD221" s="48"/>
      <c r="CE221" s="376"/>
      <c r="CF221" s="376"/>
      <c r="CG221" s="321"/>
      <c r="CH221" s="321"/>
      <c r="CI221" s="48"/>
      <c r="CJ221" s="376"/>
      <c r="CK221" s="376"/>
      <c r="CL221" s="321"/>
      <c r="CM221" s="321"/>
      <c r="CN221" s="48"/>
      <c r="CO221" s="376"/>
      <c r="CP221" s="376"/>
      <c r="CQ221" s="321"/>
      <c r="CR221" s="321"/>
      <c r="CS221" s="48"/>
      <c r="CT221" s="376"/>
      <c r="CU221" s="376"/>
      <c r="CV221" s="321"/>
      <c r="CW221" s="321"/>
      <c r="CX221" s="48"/>
      <c r="CY221" s="376"/>
      <c r="CZ221" s="376"/>
      <c r="DA221" s="321"/>
      <c r="DB221" s="321"/>
      <c r="DC221" s="48"/>
      <c r="DD221" s="376"/>
      <c r="DE221" s="376"/>
      <c r="DF221" s="321"/>
      <c r="DG221" s="321"/>
      <c r="DH221" s="48"/>
      <c r="DI221" s="376"/>
      <c r="DJ221" s="376"/>
      <c r="DK221" s="321"/>
      <c r="DL221" s="321"/>
      <c r="DM221" s="48"/>
      <c r="DN221" s="376"/>
      <c r="DO221" s="376"/>
      <c r="DP221" s="321"/>
      <c r="DQ221" s="321"/>
      <c r="DR221" s="48"/>
      <c r="DS221" s="376"/>
      <c r="DT221" s="376"/>
      <c r="DU221" s="321"/>
      <c r="DV221" s="321"/>
      <c r="DW221" s="48"/>
      <c r="DX221" s="376"/>
      <c r="DY221" s="376"/>
      <c r="DZ221" s="321"/>
      <c r="EA221" s="321"/>
      <c r="EB221" s="48"/>
      <c r="EC221" s="376"/>
      <c r="ED221" s="376"/>
      <c r="EE221" s="321"/>
      <c r="EF221" s="321"/>
      <c r="EG221" s="48"/>
      <c r="EH221" s="376"/>
      <c r="EI221" s="376"/>
      <c r="EJ221" s="321"/>
      <c r="EK221" s="321"/>
      <c r="EL221" s="48"/>
      <c r="EM221" s="376"/>
      <c r="EN221" s="376"/>
      <c r="EO221" s="321"/>
      <c r="EP221" s="321"/>
      <c r="EQ221" s="48"/>
      <c r="ER221" s="376"/>
      <c r="ES221" s="376"/>
      <c r="ET221" s="321"/>
      <c r="EU221" s="321"/>
      <c r="EV221" s="48"/>
      <c r="EW221" s="376"/>
      <c r="EX221" s="376"/>
      <c r="EY221" s="321"/>
      <c r="EZ221" s="321"/>
      <c r="FA221" s="48"/>
      <c r="FB221" s="376"/>
      <c r="FC221" s="376"/>
      <c r="FD221" s="321"/>
      <c r="FE221" s="321"/>
      <c r="FF221" s="48"/>
      <c r="FG221" s="376"/>
      <c r="FH221" s="376"/>
      <c r="FI221" s="321"/>
      <c r="FJ221" s="321"/>
      <c r="FK221" s="48"/>
      <c r="FL221" s="376"/>
      <c r="FM221" s="376"/>
      <c r="FN221" s="321"/>
      <c r="FO221" s="321"/>
      <c r="FP221" s="48"/>
      <c r="FQ221" s="376"/>
      <c r="FR221" s="376"/>
      <c r="FS221" s="321"/>
      <c r="FT221" s="321"/>
      <c r="FU221" s="48"/>
      <c r="FV221" s="376"/>
      <c r="FW221" s="376"/>
      <c r="FX221" s="321"/>
      <c r="FY221" s="321"/>
      <c r="FZ221" s="48"/>
      <c r="GA221" s="376"/>
      <c r="GB221" s="376"/>
      <c r="GC221" s="321"/>
      <c r="GD221" s="321"/>
      <c r="GE221" s="48"/>
      <c r="GF221" s="376"/>
      <c r="GG221" s="376"/>
      <c r="GH221" s="321"/>
      <c r="GI221" s="321"/>
      <c r="GJ221" s="48"/>
      <c r="GK221" s="376"/>
      <c r="GL221" s="376"/>
      <c r="GM221" s="321"/>
      <c r="GN221" s="321"/>
      <c r="GO221" s="48"/>
      <c r="GP221" s="376"/>
      <c r="GQ221" s="376"/>
      <c r="GR221" s="321"/>
      <c r="GS221" s="321"/>
      <c r="GT221" s="48"/>
      <c r="GU221" s="376"/>
      <c r="GV221" s="376"/>
      <c r="GW221" s="321"/>
      <c r="GX221" s="321"/>
      <c r="GY221" s="48"/>
      <c r="GZ221" s="376"/>
      <c r="HA221" s="376"/>
      <c r="HB221" s="321"/>
      <c r="HC221" s="321"/>
      <c r="HD221" s="48"/>
      <c r="HE221" s="376"/>
      <c r="HF221" s="376"/>
      <c r="HG221" s="321"/>
      <c r="HH221" s="321"/>
      <c r="HI221" s="48"/>
      <c r="HJ221" s="376"/>
      <c r="HK221" s="376"/>
      <c r="HL221" s="321"/>
      <c r="HM221" s="321"/>
      <c r="HN221" s="48"/>
      <c r="HO221" s="376"/>
      <c r="HP221" s="376"/>
      <c r="HQ221" s="321"/>
      <c r="HR221" s="321"/>
      <c r="HS221" s="48"/>
      <c r="HT221" s="376"/>
      <c r="HU221" s="376"/>
      <c r="HV221" s="321"/>
      <c r="HW221" s="321"/>
      <c r="HX221" s="48"/>
      <c r="HY221" s="376"/>
      <c r="HZ221" s="376"/>
      <c r="IA221" s="321"/>
      <c r="IB221" s="321"/>
      <c r="IC221" s="48"/>
      <c r="ID221" s="376"/>
      <c r="IE221" s="376"/>
      <c r="IF221" s="321"/>
      <c r="IG221" s="321"/>
      <c r="IH221" s="48"/>
      <c r="II221" s="376"/>
      <c r="IJ221" s="376"/>
      <c r="IK221" s="321"/>
      <c r="IL221" s="321"/>
      <c r="IM221" s="48"/>
      <c r="IN221" s="376"/>
      <c r="IO221" s="376"/>
      <c r="IP221" s="321"/>
      <c r="IQ221" s="321"/>
      <c r="IR221" s="48"/>
      <c r="IS221" s="376"/>
      <c r="IT221" s="376"/>
      <c r="IU221" s="321"/>
      <c r="IV221" s="321"/>
      <c r="IW221" s="48"/>
      <c r="IX221" s="376"/>
      <c r="IY221" s="377"/>
      <c r="IZ221" s="198"/>
      <c r="JA221" s="378"/>
      <c r="JB221" s="256"/>
      <c r="JC221" s="256"/>
    </row>
    <row r="222" spans="1:263" s="90" customFormat="1" ht="28.15" customHeight="1" x14ac:dyDescent="0.35">
      <c r="A222" s="379"/>
      <c r="B222" s="362"/>
      <c r="C222" s="91"/>
      <c r="D222" s="363"/>
      <c r="E222" s="363"/>
      <c r="F222" s="380"/>
      <c r="G222" s="16" t="s">
        <v>171</v>
      </c>
      <c r="H222" s="381"/>
      <c r="I222" s="347"/>
      <c r="J222" s="87"/>
      <c r="K222" s="502" t="str">
        <f>IF(K$7&lt;&gt;"",K$7,"")</f>
        <v/>
      </c>
      <c r="L222" s="502"/>
      <c r="M222" s="502"/>
      <c r="N222" s="82"/>
      <c r="O222" s="88"/>
      <c r="P222" s="502" t="str">
        <f>IF(P$7&lt;&gt;"",P$7,"")</f>
        <v/>
      </c>
      <c r="Q222" s="502"/>
      <c r="R222" s="502"/>
      <c r="S222" s="82"/>
      <c r="T222" s="88"/>
      <c r="U222" s="502" t="str">
        <f>IF(U$7&lt;&gt;"",U$7,"")</f>
        <v/>
      </c>
      <c r="V222" s="502"/>
      <c r="W222" s="502"/>
      <c r="X222" s="82"/>
      <c r="Y222" s="88"/>
      <c r="Z222" s="502" t="str">
        <f>IF(Z$7&lt;&gt;"",Z$7,"")</f>
        <v/>
      </c>
      <c r="AA222" s="502"/>
      <c r="AB222" s="502"/>
      <c r="AC222" s="82"/>
      <c r="AD222" s="88"/>
      <c r="AE222" s="502" t="str">
        <f>IF(AE$7&lt;&gt;"",AE$7,"")</f>
        <v/>
      </c>
      <c r="AF222" s="502"/>
      <c r="AG222" s="502"/>
      <c r="AH222" s="82"/>
      <c r="AI222" s="88"/>
      <c r="AJ222" s="502" t="str">
        <f>IF(AJ$7&lt;&gt;"",AJ$7,"")</f>
        <v/>
      </c>
      <c r="AK222" s="502"/>
      <c r="AL222" s="502"/>
      <c r="AM222" s="82"/>
      <c r="AN222" s="88"/>
      <c r="AO222" s="502" t="str">
        <f>IF(AO$7&lt;&gt;"",AO$7,"")</f>
        <v/>
      </c>
      <c r="AP222" s="502"/>
      <c r="AQ222" s="502"/>
      <c r="AR222" s="82"/>
      <c r="AS222" s="88"/>
      <c r="AT222" s="502" t="str">
        <f>IF(AT$7&lt;&gt;"",AT$7,"")</f>
        <v/>
      </c>
      <c r="AU222" s="502"/>
      <c r="AV222" s="502"/>
      <c r="AW222" s="82"/>
      <c r="AX222" s="88"/>
      <c r="AY222" s="502" t="str">
        <f>IF(AY$7&lt;&gt;"",AY$7,"")</f>
        <v/>
      </c>
      <c r="AZ222" s="502"/>
      <c r="BA222" s="502"/>
      <c r="BB222" s="82"/>
      <c r="BC222" s="88"/>
      <c r="BD222" s="502" t="str">
        <f>IF(BD$7&lt;&gt;"",BD$7,"")</f>
        <v/>
      </c>
      <c r="BE222" s="502"/>
      <c r="BF222" s="502"/>
      <c r="BG222" s="82"/>
      <c r="BH222" s="88"/>
      <c r="BI222" s="502" t="str">
        <f>IF(BI$7&lt;&gt;"",BI$7,"")</f>
        <v/>
      </c>
      <c r="BJ222" s="502"/>
      <c r="BK222" s="502"/>
      <c r="BL222" s="82"/>
      <c r="BM222" s="88"/>
      <c r="BN222" s="502" t="str">
        <f>IF(BN$7&lt;&gt;"",BN$7,"")</f>
        <v/>
      </c>
      <c r="BO222" s="502"/>
      <c r="BP222" s="502"/>
      <c r="BQ222" s="82"/>
      <c r="BR222" s="88"/>
      <c r="BS222" s="502" t="str">
        <f>IF(BS$7&lt;&gt;"",BS$7,"")</f>
        <v/>
      </c>
      <c r="BT222" s="502"/>
      <c r="BU222" s="502"/>
      <c r="BV222" s="82"/>
      <c r="BW222" s="88"/>
      <c r="BX222" s="502" t="str">
        <f>IF(BX$7&lt;&gt;"",BX$7,"")</f>
        <v/>
      </c>
      <c r="BY222" s="502"/>
      <c r="BZ222" s="502"/>
      <c r="CA222" s="82"/>
      <c r="CB222" s="88"/>
      <c r="CC222" s="502" t="str">
        <f>IF(CC$7&lt;&gt;"",CC$7,"")</f>
        <v/>
      </c>
      <c r="CD222" s="502"/>
      <c r="CE222" s="502"/>
      <c r="CF222" s="82"/>
      <c r="CG222" s="88"/>
      <c r="CH222" s="502" t="str">
        <f>IF(CH$7&lt;&gt;"",CH$7,"")</f>
        <v/>
      </c>
      <c r="CI222" s="502"/>
      <c r="CJ222" s="502"/>
      <c r="CK222" s="82"/>
      <c r="CL222" s="88"/>
      <c r="CM222" s="502" t="str">
        <f>IF(CM$7&lt;&gt;"",CM$7,"")</f>
        <v/>
      </c>
      <c r="CN222" s="502"/>
      <c r="CO222" s="502"/>
      <c r="CP222" s="82"/>
      <c r="CQ222" s="88"/>
      <c r="CR222" s="502" t="str">
        <f>IF(CR$7&lt;&gt;"",CR$7,"")</f>
        <v/>
      </c>
      <c r="CS222" s="502"/>
      <c r="CT222" s="502"/>
      <c r="CU222" s="82"/>
      <c r="CV222" s="88"/>
      <c r="CW222" s="502" t="str">
        <f>IF(CW$7&lt;&gt;"",CW$7,"")</f>
        <v/>
      </c>
      <c r="CX222" s="502"/>
      <c r="CY222" s="502"/>
      <c r="CZ222" s="82"/>
      <c r="DA222" s="88"/>
      <c r="DB222" s="502" t="str">
        <f>IF(DB$7&lt;&gt;"",DB$7,"")</f>
        <v/>
      </c>
      <c r="DC222" s="502"/>
      <c r="DD222" s="502"/>
      <c r="DE222" s="82"/>
      <c r="DF222" s="88"/>
      <c r="DG222" s="502" t="str">
        <f>IF(DG$7&lt;&gt;"",DG$7,"")</f>
        <v/>
      </c>
      <c r="DH222" s="502"/>
      <c r="DI222" s="502"/>
      <c r="DJ222" s="82"/>
      <c r="DK222" s="88"/>
      <c r="DL222" s="502" t="str">
        <f>IF(DL$7&lt;&gt;"",DL$7,"")</f>
        <v/>
      </c>
      <c r="DM222" s="502"/>
      <c r="DN222" s="502"/>
      <c r="DO222" s="82"/>
      <c r="DP222" s="88"/>
      <c r="DQ222" s="502" t="str">
        <f>IF(DQ$7&lt;&gt;"",DQ$7,"")</f>
        <v/>
      </c>
      <c r="DR222" s="502"/>
      <c r="DS222" s="502"/>
      <c r="DT222" s="82"/>
      <c r="DU222" s="88"/>
      <c r="DV222" s="502" t="str">
        <f>IF(DV$7&lt;&gt;"",DV$7,"")</f>
        <v/>
      </c>
      <c r="DW222" s="502"/>
      <c r="DX222" s="502"/>
      <c r="DY222" s="82"/>
      <c r="DZ222" s="88"/>
      <c r="EA222" s="502" t="str">
        <f>IF(EA$7&lt;&gt;"",EA$7,"")</f>
        <v/>
      </c>
      <c r="EB222" s="502"/>
      <c r="EC222" s="502"/>
      <c r="ED222" s="82"/>
      <c r="EE222" s="88"/>
      <c r="EF222" s="502" t="str">
        <f>IF(EF$7&lt;&gt;"",EF$7,"")</f>
        <v/>
      </c>
      <c r="EG222" s="502"/>
      <c r="EH222" s="502"/>
      <c r="EI222" s="82"/>
      <c r="EJ222" s="88"/>
      <c r="EK222" s="502" t="str">
        <f>IF(EK$7&lt;&gt;"",EK$7,"")</f>
        <v/>
      </c>
      <c r="EL222" s="502"/>
      <c r="EM222" s="502"/>
      <c r="EN222" s="82"/>
      <c r="EO222" s="88"/>
      <c r="EP222" s="502" t="str">
        <f>IF(EP$7&lt;&gt;"",EP$7,"")</f>
        <v/>
      </c>
      <c r="EQ222" s="502"/>
      <c r="ER222" s="502"/>
      <c r="ES222" s="82"/>
      <c r="ET222" s="88"/>
      <c r="EU222" s="502" t="str">
        <f>IF(EU$7&lt;&gt;"",EU$7,"")</f>
        <v/>
      </c>
      <c r="EV222" s="502"/>
      <c r="EW222" s="502"/>
      <c r="EX222" s="82"/>
      <c r="EY222" s="88"/>
      <c r="EZ222" s="502" t="str">
        <f>IF(EZ$7&lt;&gt;"",EZ$7,"")</f>
        <v/>
      </c>
      <c r="FA222" s="502"/>
      <c r="FB222" s="502"/>
      <c r="FC222" s="82"/>
      <c r="FD222" s="88"/>
      <c r="FE222" s="502" t="str">
        <f>IF(FE$7&lt;&gt;"",FE$7,"")</f>
        <v/>
      </c>
      <c r="FF222" s="502"/>
      <c r="FG222" s="502"/>
      <c r="FH222" s="82"/>
      <c r="FI222" s="88"/>
      <c r="FJ222" s="502" t="str">
        <f>IF(FJ$7&lt;&gt;"",FJ$7,"")</f>
        <v/>
      </c>
      <c r="FK222" s="502"/>
      <c r="FL222" s="502"/>
      <c r="FM222" s="82"/>
      <c r="FN222" s="88"/>
      <c r="FO222" s="502" t="str">
        <f>IF(FO$7&lt;&gt;"",FO$7,"")</f>
        <v/>
      </c>
      <c r="FP222" s="502"/>
      <c r="FQ222" s="502"/>
      <c r="FR222" s="82"/>
      <c r="FS222" s="88"/>
      <c r="FT222" s="502" t="str">
        <f>IF(FT$7&lt;&gt;"",FT$7,"")</f>
        <v/>
      </c>
      <c r="FU222" s="502"/>
      <c r="FV222" s="502"/>
      <c r="FW222" s="82"/>
      <c r="FX222" s="88"/>
      <c r="FY222" s="502" t="str">
        <f>IF(FY$7&lt;&gt;"",FY$7,"")</f>
        <v/>
      </c>
      <c r="FZ222" s="502"/>
      <c r="GA222" s="502"/>
      <c r="GB222" s="82"/>
      <c r="GC222" s="88"/>
      <c r="GD222" s="502" t="str">
        <f>IF(GD$7&lt;&gt;"",GD$7,"")</f>
        <v/>
      </c>
      <c r="GE222" s="502"/>
      <c r="GF222" s="502"/>
      <c r="GG222" s="82"/>
      <c r="GH222" s="88"/>
      <c r="GI222" s="502" t="str">
        <f>IF(GI$7&lt;&gt;"",GI$7,"")</f>
        <v/>
      </c>
      <c r="GJ222" s="502"/>
      <c r="GK222" s="502"/>
      <c r="GL222" s="82"/>
      <c r="GM222" s="88"/>
      <c r="GN222" s="502" t="str">
        <f>IF(GN$7&lt;&gt;"",GN$7,"")</f>
        <v/>
      </c>
      <c r="GO222" s="502"/>
      <c r="GP222" s="502"/>
      <c r="GQ222" s="82"/>
      <c r="GR222" s="88"/>
      <c r="GS222" s="502" t="str">
        <f>IF(GS$7&lt;&gt;"",GS$7,"")</f>
        <v/>
      </c>
      <c r="GT222" s="502"/>
      <c r="GU222" s="502"/>
      <c r="GV222" s="82"/>
      <c r="GW222" s="88"/>
      <c r="GX222" s="502" t="str">
        <f>IF(GX$7&lt;&gt;"",GX$7,"")</f>
        <v/>
      </c>
      <c r="GY222" s="502"/>
      <c r="GZ222" s="502"/>
      <c r="HA222" s="82"/>
      <c r="HB222" s="88"/>
      <c r="HC222" s="502" t="str">
        <f>IF(HC$7&lt;&gt;"",HC$7,"")</f>
        <v/>
      </c>
      <c r="HD222" s="502"/>
      <c r="HE222" s="502"/>
      <c r="HF222" s="82"/>
      <c r="HG222" s="88"/>
      <c r="HH222" s="502" t="str">
        <f>IF(HH$7&lt;&gt;"",HH$7,"")</f>
        <v/>
      </c>
      <c r="HI222" s="502"/>
      <c r="HJ222" s="502"/>
      <c r="HK222" s="82"/>
      <c r="HL222" s="88"/>
      <c r="HM222" s="502" t="str">
        <f>IF(HM$7&lt;&gt;"",HM$7,"")</f>
        <v/>
      </c>
      <c r="HN222" s="502"/>
      <c r="HO222" s="502"/>
      <c r="HP222" s="82"/>
      <c r="HQ222" s="88"/>
      <c r="HR222" s="502" t="str">
        <f>IF(HR$7&lt;&gt;"",HR$7,"")</f>
        <v/>
      </c>
      <c r="HS222" s="502"/>
      <c r="HT222" s="502"/>
      <c r="HU222" s="82"/>
      <c r="HV222" s="88"/>
      <c r="HW222" s="502" t="str">
        <f>IF(HW$7&lt;&gt;"",HW$7,"")</f>
        <v/>
      </c>
      <c r="HX222" s="502"/>
      <c r="HY222" s="502"/>
      <c r="HZ222" s="82"/>
      <c r="IA222" s="88"/>
      <c r="IB222" s="502" t="str">
        <f>IF(IB$7&lt;&gt;"",IB$7,"")</f>
        <v/>
      </c>
      <c r="IC222" s="502"/>
      <c r="ID222" s="502"/>
      <c r="IE222" s="82"/>
      <c r="IF222" s="88"/>
      <c r="IG222" s="502" t="str">
        <f>IF(IG$7&lt;&gt;"",IG$7,"")</f>
        <v/>
      </c>
      <c r="IH222" s="502"/>
      <c r="II222" s="502"/>
      <c r="IJ222" s="82"/>
      <c r="IK222" s="88"/>
      <c r="IL222" s="502" t="str">
        <f>IF(IL$7&lt;&gt;"",IL$7,"")</f>
        <v/>
      </c>
      <c r="IM222" s="502"/>
      <c r="IN222" s="502"/>
      <c r="IO222" s="82"/>
      <c r="IP222" s="88"/>
      <c r="IQ222" s="502" t="str">
        <f>IF(IQ$7&lt;&gt;"",IQ$7,"")</f>
        <v/>
      </c>
      <c r="IR222" s="502"/>
      <c r="IS222" s="502"/>
      <c r="IT222" s="82"/>
      <c r="IU222" s="88"/>
      <c r="IV222" s="502" t="str">
        <f>IF(IV$7&lt;&gt;"",IV$7,"")</f>
        <v/>
      </c>
      <c r="IW222" s="502"/>
      <c r="IX222" s="502"/>
      <c r="IY222" s="89"/>
      <c r="IZ222" s="379"/>
      <c r="JA222" s="382"/>
      <c r="JB222" s="383"/>
      <c r="JC222" s="383"/>
    </row>
    <row r="223" spans="1:263" s="3" customFormat="1" x14ac:dyDescent="0.35">
      <c r="A223" s="198"/>
      <c r="B223" s="359"/>
      <c r="C223" s="47"/>
      <c r="D223" s="27" t="s">
        <v>955</v>
      </c>
      <c r="E223" s="102"/>
      <c r="F223" s="384"/>
      <c r="G223" s="131"/>
      <c r="H223" s="325"/>
      <c r="I223" s="202"/>
      <c r="J223" s="324"/>
      <c r="K223" s="131"/>
      <c r="L223" s="131"/>
      <c r="M223" s="385"/>
      <c r="N223" s="385"/>
      <c r="O223" s="131"/>
      <c r="P223" s="131"/>
      <c r="Q223" s="131"/>
      <c r="R223" s="385"/>
      <c r="S223" s="385"/>
      <c r="T223" s="131"/>
      <c r="U223" s="131"/>
      <c r="V223" s="131"/>
      <c r="W223" s="385"/>
      <c r="X223" s="385"/>
      <c r="Y223" s="131"/>
      <c r="Z223" s="131"/>
      <c r="AA223" s="131"/>
      <c r="AB223" s="385"/>
      <c r="AC223" s="385"/>
      <c r="AD223" s="131"/>
      <c r="AE223" s="131"/>
      <c r="AF223" s="131"/>
      <c r="AG223" s="385"/>
      <c r="AH223" s="385"/>
      <c r="AI223" s="131"/>
      <c r="AJ223" s="131"/>
      <c r="AK223" s="131"/>
      <c r="AL223" s="385"/>
      <c r="AM223" s="385"/>
      <c r="AN223" s="131"/>
      <c r="AO223" s="131"/>
      <c r="AP223" s="131"/>
      <c r="AQ223" s="385"/>
      <c r="AR223" s="385"/>
      <c r="AS223" s="131"/>
      <c r="AT223" s="131"/>
      <c r="AU223" s="131"/>
      <c r="AV223" s="385"/>
      <c r="AW223" s="385"/>
      <c r="AX223" s="131"/>
      <c r="AY223" s="131"/>
      <c r="AZ223" s="131"/>
      <c r="BA223" s="385"/>
      <c r="BB223" s="385"/>
      <c r="BC223" s="131"/>
      <c r="BD223" s="131"/>
      <c r="BE223" s="131"/>
      <c r="BF223" s="385"/>
      <c r="BG223" s="385"/>
      <c r="BH223" s="131"/>
      <c r="BI223" s="131"/>
      <c r="BJ223" s="131"/>
      <c r="BK223" s="385"/>
      <c r="BL223" s="385"/>
      <c r="BM223" s="131"/>
      <c r="BN223" s="131"/>
      <c r="BO223" s="131"/>
      <c r="BP223" s="385"/>
      <c r="BQ223" s="385"/>
      <c r="BR223" s="131"/>
      <c r="BS223" s="131"/>
      <c r="BT223" s="131"/>
      <c r="BU223" s="385"/>
      <c r="BV223" s="385"/>
      <c r="BW223" s="131"/>
      <c r="BX223" s="131"/>
      <c r="BY223" s="131"/>
      <c r="BZ223" s="385"/>
      <c r="CA223" s="385"/>
      <c r="CB223" s="131"/>
      <c r="CC223" s="131"/>
      <c r="CD223" s="131"/>
      <c r="CE223" s="385"/>
      <c r="CF223" s="385"/>
      <c r="CG223" s="131"/>
      <c r="CH223" s="131"/>
      <c r="CI223" s="131"/>
      <c r="CJ223" s="385"/>
      <c r="CK223" s="385"/>
      <c r="CL223" s="131"/>
      <c r="CM223" s="131"/>
      <c r="CN223" s="131"/>
      <c r="CO223" s="385"/>
      <c r="CP223" s="385"/>
      <c r="CQ223" s="131"/>
      <c r="CR223" s="131"/>
      <c r="CS223" s="131"/>
      <c r="CT223" s="385"/>
      <c r="CU223" s="385"/>
      <c r="CV223" s="131"/>
      <c r="CW223" s="131"/>
      <c r="CX223" s="131"/>
      <c r="CY223" s="385"/>
      <c r="CZ223" s="385"/>
      <c r="DA223" s="131"/>
      <c r="DB223" s="131"/>
      <c r="DC223" s="131"/>
      <c r="DD223" s="385"/>
      <c r="DE223" s="385"/>
      <c r="DF223" s="131"/>
      <c r="DG223" s="131"/>
      <c r="DH223" s="131"/>
      <c r="DI223" s="385"/>
      <c r="DJ223" s="385"/>
      <c r="DK223" s="131"/>
      <c r="DL223" s="131"/>
      <c r="DM223" s="131"/>
      <c r="DN223" s="385"/>
      <c r="DO223" s="385"/>
      <c r="DP223" s="131"/>
      <c r="DQ223" s="131"/>
      <c r="DR223" s="131"/>
      <c r="DS223" s="385"/>
      <c r="DT223" s="385"/>
      <c r="DU223" s="131"/>
      <c r="DV223" s="131"/>
      <c r="DW223" s="131"/>
      <c r="DX223" s="385"/>
      <c r="DY223" s="385"/>
      <c r="DZ223" s="131"/>
      <c r="EA223" s="131"/>
      <c r="EB223" s="131"/>
      <c r="EC223" s="385"/>
      <c r="ED223" s="385"/>
      <c r="EE223" s="131"/>
      <c r="EF223" s="131"/>
      <c r="EG223" s="131"/>
      <c r="EH223" s="385"/>
      <c r="EI223" s="385"/>
      <c r="EJ223" s="131"/>
      <c r="EK223" s="131"/>
      <c r="EL223" s="131"/>
      <c r="EM223" s="385"/>
      <c r="EN223" s="385"/>
      <c r="EO223" s="131"/>
      <c r="EP223" s="131"/>
      <c r="EQ223" s="131"/>
      <c r="ER223" s="385"/>
      <c r="ES223" s="385"/>
      <c r="ET223" s="131"/>
      <c r="EU223" s="131"/>
      <c r="EV223" s="131"/>
      <c r="EW223" s="385"/>
      <c r="EX223" s="385"/>
      <c r="EY223" s="131"/>
      <c r="EZ223" s="131"/>
      <c r="FA223" s="131"/>
      <c r="FB223" s="385"/>
      <c r="FC223" s="385"/>
      <c r="FD223" s="131"/>
      <c r="FE223" s="131"/>
      <c r="FF223" s="131"/>
      <c r="FG223" s="385"/>
      <c r="FH223" s="385"/>
      <c r="FI223" s="131"/>
      <c r="FJ223" s="131"/>
      <c r="FK223" s="131"/>
      <c r="FL223" s="385"/>
      <c r="FM223" s="385"/>
      <c r="FN223" s="131"/>
      <c r="FO223" s="131"/>
      <c r="FP223" s="131"/>
      <c r="FQ223" s="385"/>
      <c r="FR223" s="385"/>
      <c r="FS223" s="131"/>
      <c r="FT223" s="131"/>
      <c r="FU223" s="131"/>
      <c r="FV223" s="385"/>
      <c r="FW223" s="385"/>
      <c r="FX223" s="131"/>
      <c r="FY223" s="131"/>
      <c r="FZ223" s="131"/>
      <c r="GA223" s="385"/>
      <c r="GB223" s="385"/>
      <c r="GC223" s="131"/>
      <c r="GD223" s="131"/>
      <c r="GE223" s="131"/>
      <c r="GF223" s="385"/>
      <c r="GG223" s="385"/>
      <c r="GH223" s="131"/>
      <c r="GI223" s="131"/>
      <c r="GJ223" s="131"/>
      <c r="GK223" s="385"/>
      <c r="GL223" s="385"/>
      <c r="GM223" s="131"/>
      <c r="GN223" s="131"/>
      <c r="GO223" s="131"/>
      <c r="GP223" s="385"/>
      <c r="GQ223" s="385"/>
      <c r="GR223" s="131"/>
      <c r="GS223" s="131"/>
      <c r="GT223" s="131"/>
      <c r="GU223" s="385"/>
      <c r="GV223" s="385"/>
      <c r="GW223" s="131"/>
      <c r="GX223" s="131"/>
      <c r="GY223" s="131"/>
      <c r="GZ223" s="385"/>
      <c r="HA223" s="385"/>
      <c r="HB223" s="131"/>
      <c r="HC223" s="131"/>
      <c r="HD223" s="131"/>
      <c r="HE223" s="385"/>
      <c r="HF223" s="385"/>
      <c r="HG223" s="131"/>
      <c r="HH223" s="131"/>
      <c r="HI223" s="131"/>
      <c r="HJ223" s="385"/>
      <c r="HK223" s="385"/>
      <c r="HL223" s="131"/>
      <c r="HM223" s="131"/>
      <c r="HN223" s="131"/>
      <c r="HO223" s="385"/>
      <c r="HP223" s="385"/>
      <c r="HQ223" s="131"/>
      <c r="HR223" s="131"/>
      <c r="HS223" s="131"/>
      <c r="HT223" s="385"/>
      <c r="HU223" s="385"/>
      <c r="HV223" s="131"/>
      <c r="HW223" s="131"/>
      <c r="HX223" s="131"/>
      <c r="HY223" s="385"/>
      <c r="HZ223" s="385"/>
      <c r="IA223" s="131"/>
      <c r="IB223" s="131"/>
      <c r="IC223" s="131"/>
      <c r="ID223" s="385"/>
      <c r="IE223" s="385"/>
      <c r="IF223" s="131"/>
      <c r="IG223" s="131"/>
      <c r="IH223" s="131"/>
      <c r="II223" s="385"/>
      <c r="IJ223" s="385"/>
      <c r="IK223" s="131"/>
      <c r="IL223" s="131"/>
      <c r="IM223" s="131"/>
      <c r="IN223" s="385"/>
      <c r="IO223" s="385"/>
      <c r="IP223" s="131"/>
      <c r="IQ223" s="131"/>
      <c r="IR223" s="131"/>
      <c r="IS223" s="385"/>
      <c r="IT223" s="385"/>
      <c r="IU223" s="131"/>
      <c r="IV223" s="131"/>
      <c r="IW223" s="131"/>
      <c r="IX223" s="385"/>
      <c r="IY223" s="386"/>
      <c r="IZ223" s="198"/>
      <c r="JA223" s="378"/>
      <c r="JB223" s="256"/>
      <c r="JC223" s="256"/>
    </row>
    <row r="224" spans="1:263" s="3" customFormat="1" x14ac:dyDescent="0.35">
      <c r="A224" s="198"/>
      <c r="B224" s="359"/>
      <c r="C224" s="47"/>
      <c r="D224" s="27" t="s">
        <v>956</v>
      </c>
      <c r="E224" s="102"/>
      <c r="F224" s="384"/>
      <c r="G224" s="131"/>
      <c r="H224" s="325"/>
      <c r="I224" s="202"/>
      <c r="J224" s="324"/>
      <c r="K224" s="131"/>
      <c r="L224" s="131"/>
      <c r="M224" s="385"/>
      <c r="N224" s="385"/>
      <c r="O224" s="131"/>
      <c r="P224" s="131"/>
      <c r="Q224" s="131"/>
      <c r="R224" s="385"/>
      <c r="S224" s="385"/>
      <c r="T224" s="131"/>
      <c r="U224" s="131"/>
      <c r="V224" s="131"/>
      <c r="W224" s="385"/>
      <c r="X224" s="385"/>
      <c r="Y224" s="131"/>
      <c r="Z224" s="131"/>
      <c r="AA224" s="131"/>
      <c r="AB224" s="385"/>
      <c r="AC224" s="385"/>
      <c r="AD224" s="131"/>
      <c r="AE224" s="131"/>
      <c r="AF224" s="131"/>
      <c r="AG224" s="385"/>
      <c r="AH224" s="385"/>
      <c r="AI224" s="131"/>
      <c r="AJ224" s="131"/>
      <c r="AK224" s="131"/>
      <c r="AL224" s="385"/>
      <c r="AM224" s="385"/>
      <c r="AN224" s="131"/>
      <c r="AO224" s="131"/>
      <c r="AP224" s="131"/>
      <c r="AQ224" s="385"/>
      <c r="AR224" s="385"/>
      <c r="AS224" s="131"/>
      <c r="AT224" s="131"/>
      <c r="AU224" s="131"/>
      <c r="AV224" s="385"/>
      <c r="AW224" s="385"/>
      <c r="AX224" s="131"/>
      <c r="AY224" s="131"/>
      <c r="AZ224" s="131"/>
      <c r="BA224" s="385"/>
      <c r="BB224" s="385"/>
      <c r="BC224" s="131"/>
      <c r="BD224" s="131"/>
      <c r="BE224" s="131"/>
      <c r="BF224" s="385"/>
      <c r="BG224" s="385"/>
      <c r="BH224" s="131"/>
      <c r="BI224" s="131"/>
      <c r="BJ224" s="131"/>
      <c r="BK224" s="385"/>
      <c r="BL224" s="385"/>
      <c r="BM224" s="131"/>
      <c r="BN224" s="131"/>
      <c r="BO224" s="131"/>
      <c r="BP224" s="385"/>
      <c r="BQ224" s="385"/>
      <c r="BR224" s="131"/>
      <c r="BS224" s="131"/>
      <c r="BT224" s="131"/>
      <c r="BU224" s="385"/>
      <c r="BV224" s="385"/>
      <c r="BW224" s="131"/>
      <c r="BX224" s="131"/>
      <c r="BY224" s="131"/>
      <c r="BZ224" s="385"/>
      <c r="CA224" s="385"/>
      <c r="CB224" s="131"/>
      <c r="CC224" s="131"/>
      <c r="CD224" s="131"/>
      <c r="CE224" s="385"/>
      <c r="CF224" s="385"/>
      <c r="CG224" s="131"/>
      <c r="CH224" s="131"/>
      <c r="CI224" s="131"/>
      <c r="CJ224" s="385"/>
      <c r="CK224" s="385"/>
      <c r="CL224" s="131"/>
      <c r="CM224" s="131"/>
      <c r="CN224" s="131"/>
      <c r="CO224" s="385"/>
      <c r="CP224" s="385"/>
      <c r="CQ224" s="131"/>
      <c r="CR224" s="131"/>
      <c r="CS224" s="131"/>
      <c r="CT224" s="385"/>
      <c r="CU224" s="385"/>
      <c r="CV224" s="131"/>
      <c r="CW224" s="131"/>
      <c r="CX224" s="131"/>
      <c r="CY224" s="385"/>
      <c r="CZ224" s="385"/>
      <c r="DA224" s="131"/>
      <c r="DB224" s="131"/>
      <c r="DC224" s="131"/>
      <c r="DD224" s="385"/>
      <c r="DE224" s="385"/>
      <c r="DF224" s="131"/>
      <c r="DG224" s="131"/>
      <c r="DH224" s="131"/>
      <c r="DI224" s="385"/>
      <c r="DJ224" s="385"/>
      <c r="DK224" s="131"/>
      <c r="DL224" s="131"/>
      <c r="DM224" s="131"/>
      <c r="DN224" s="385"/>
      <c r="DO224" s="385"/>
      <c r="DP224" s="131"/>
      <c r="DQ224" s="131"/>
      <c r="DR224" s="131"/>
      <c r="DS224" s="385"/>
      <c r="DT224" s="385"/>
      <c r="DU224" s="131"/>
      <c r="DV224" s="131"/>
      <c r="DW224" s="131"/>
      <c r="DX224" s="385"/>
      <c r="DY224" s="385"/>
      <c r="DZ224" s="131"/>
      <c r="EA224" s="131"/>
      <c r="EB224" s="131"/>
      <c r="EC224" s="385"/>
      <c r="ED224" s="385"/>
      <c r="EE224" s="131"/>
      <c r="EF224" s="131"/>
      <c r="EG224" s="131"/>
      <c r="EH224" s="385"/>
      <c r="EI224" s="385"/>
      <c r="EJ224" s="131"/>
      <c r="EK224" s="131"/>
      <c r="EL224" s="131"/>
      <c r="EM224" s="385"/>
      <c r="EN224" s="385"/>
      <c r="EO224" s="131"/>
      <c r="EP224" s="131"/>
      <c r="EQ224" s="131"/>
      <c r="ER224" s="385"/>
      <c r="ES224" s="385"/>
      <c r="ET224" s="131"/>
      <c r="EU224" s="131"/>
      <c r="EV224" s="131"/>
      <c r="EW224" s="385"/>
      <c r="EX224" s="385"/>
      <c r="EY224" s="131"/>
      <c r="EZ224" s="131"/>
      <c r="FA224" s="131"/>
      <c r="FB224" s="385"/>
      <c r="FC224" s="385"/>
      <c r="FD224" s="131"/>
      <c r="FE224" s="131"/>
      <c r="FF224" s="131"/>
      <c r="FG224" s="385"/>
      <c r="FH224" s="385"/>
      <c r="FI224" s="131"/>
      <c r="FJ224" s="131"/>
      <c r="FK224" s="131"/>
      <c r="FL224" s="385"/>
      <c r="FM224" s="385"/>
      <c r="FN224" s="131"/>
      <c r="FO224" s="131"/>
      <c r="FP224" s="131"/>
      <c r="FQ224" s="385"/>
      <c r="FR224" s="385"/>
      <c r="FS224" s="131"/>
      <c r="FT224" s="131"/>
      <c r="FU224" s="131"/>
      <c r="FV224" s="385"/>
      <c r="FW224" s="385"/>
      <c r="FX224" s="131"/>
      <c r="FY224" s="131"/>
      <c r="FZ224" s="131"/>
      <c r="GA224" s="385"/>
      <c r="GB224" s="385"/>
      <c r="GC224" s="131"/>
      <c r="GD224" s="131"/>
      <c r="GE224" s="131"/>
      <c r="GF224" s="385"/>
      <c r="GG224" s="385"/>
      <c r="GH224" s="131"/>
      <c r="GI224" s="131"/>
      <c r="GJ224" s="131"/>
      <c r="GK224" s="385"/>
      <c r="GL224" s="385"/>
      <c r="GM224" s="131"/>
      <c r="GN224" s="131"/>
      <c r="GO224" s="131"/>
      <c r="GP224" s="385"/>
      <c r="GQ224" s="385"/>
      <c r="GR224" s="131"/>
      <c r="GS224" s="131"/>
      <c r="GT224" s="131"/>
      <c r="GU224" s="385"/>
      <c r="GV224" s="385"/>
      <c r="GW224" s="131"/>
      <c r="GX224" s="131"/>
      <c r="GY224" s="131"/>
      <c r="GZ224" s="385"/>
      <c r="HA224" s="385"/>
      <c r="HB224" s="131"/>
      <c r="HC224" s="131"/>
      <c r="HD224" s="131"/>
      <c r="HE224" s="385"/>
      <c r="HF224" s="385"/>
      <c r="HG224" s="131"/>
      <c r="HH224" s="131"/>
      <c r="HI224" s="131"/>
      <c r="HJ224" s="385"/>
      <c r="HK224" s="385"/>
      <c r="HL224" s="131"/>
      <c r="HM224" s="131"/>
      <c r="HN224" s="131"/>
      <c r="HO224" s="385"/>
      <c r="HP224" s="385"/>
      <c r="HQ224" s="131"/>
      <c r="HR224" s="131"/>
      <c r="HS224" s="131"/>
      <c r="HT224" s="385"/>
      <c r="HU224" s="385"/>
      <c r="HV224" s="131"/>
      <c r="HW224" s="131"/>
      <c r="HX224" s="131"/>
      <c r="HY224" s="385"/>
      <c r="HZ224" s="385"/>
      <c r="IA224" s="131"/>
      <c r="IB224" s="131"/>
      <c r="IC224" s="131"/>
      <c r="ID224" s="385"/>
      <c r="IE224" s="385"/>
      <c r="IF224" s="131"/>
      <c r="IG224" s="131"/>
      <c r="IH224" s="131"/>
      <c r="II224" s="385"/>
      <c r="IJ224" s="385"/>
      <c r="IK224" s="131"/>
      <c r="IL224" s="131"/>
      <c r="IM224" s="131"/>
      <c r="IN224" s="385"/>
      <c r="IO224" s="385"/>
      <c r="IP224" s="131"/>
      <c r="IQ224" s="131"/>
      <c r="IR224" s="131"/>
      <c r="IS224" s="385"/>
      <c r="IT224" s="385"/>
      <c r="IU224" s="131"/>
      <c r="IV224" s="131"/>
      <c r="IW224" s="131"/>
      <c r="IX224" s="385"/>
      <c r="IY224" s="386"/>
      <c r="IZ224" s="198"/>
      <c r="JA224" s="378"/>
      <c r="JB224" s="256"/>
      <c r="JC224" s="256"/>
    </row>
    <row r="225" spans="1:263" s="3" customFormat="1" x14ac:dyDescent="0.35">
      <c r="A225" s="198"/>
      <c r="B225" s="359"/>
      <c r="C225" s="47"/>
      <c r="D225" s="27" t="s">
        <v>957</v>
      </c>
      <c r="E225" s="102"/>
      <c r="F225" s="384"/>
      <c r="G225" s="131"/>
      <c r="H225" s="325"/>
      <c r="I225" s="202"/>
      <c r="J225" s="324"/>
      <c r="K225" s="131"/>
      <c r="L225" s="131"/>
      <c r="M225" s="385"/>
      <c r="N225" s="385"/>
      <c r="O225" s="131"/>
      <c r="P225" s="131"/>
      <c r="Q225" s="131"/>
      <c r="R225" s="385"/>
      <c r="S225" s="385"/>
      <c r="T225" s="131"/>
      <c r="U225" s="131"/>
      <c r="V225" s="131"/>
      <c r="W225" s="385"/>
      <c r="X225" s="385"/>
      <c r="Y225" s="131"/>
      <c r="Z225" s="131"/>
      <c r="AA225" s="131"/>
      <c r="AB225" s="385"/>
      <c r="AC225" s="385"/>
      <c r="AD225" s="131"/>
      <c r="AE225" s="131"/>
      <c r="AF225" s="131"/>
      <c r="AG225" s="385"/>
      <c r="AH225" s="385"/>
      <c r="AI225" s="131"/>
      <c r="AJ225" s="131"/>
      <c r="AK225" s="131"/>
      <c r="AL225" s="385"/>
      <c r="AM225" s="385"/>
      <c r="AN225" s="131"/>
      <c r="AO225" s="131"/>
      <c r="AP225" s="131"/>
      <c r="AQ225" s="385"/>
      <c r="AR225" s="385"/>
      <c r="AS225" s="131"/>
      <c r="AT225" s="131"/>
      <c r="AU225" s="131"/>
      <c r="AV225" s="385"/>
      <c r="AW225" s="385"/>
      <c r="AX225" s="131"/>
      <c r="AY225" s="131"/>
      <c r="AZ225" s="131"/>
      <c r="BA225" s="385"/>
      <c r="BB225" s="385"/>
      <c r="BC225" s="131"/>
      <c r="BD225" s="131"/>
      <c r="BE225" s="131"/>
      <c r="BF225" s="385"/>
      <c r="BG225" s="385"/>
      <c r="BH225" s="131"/>
      <c r="BI225" s="131"/>
      <c r="BJ225" s="131"/>
      <c r="BK225" s="385"/>
      <c r="BL225" s="385"/>
      <c r="BM225" s="131"/>
      <c r="BN225" s="131"/>
      <c r="BO225" s="131"/>
      <c r="BP225" s="385"/>
      <c r="BQ225" s="385"/>
      <c r="BR225" s="131"/>
      <c r="BS225" s="131"/>
      <c r="BT225" s="131"/>
      <c r="BU225" s="385"/>
      <c r="BV225" s="385"/>
      <c r="BW225" s="131"/>
      <c r="BX225" s="131"/>
      <c r="BY225" s="131"/>
      <c r="BZ225" s="385"/>
      <c r="CA225" s="385"/>
      <c r="CB225" s="131"/>
      <c r="CC225" s="131"/>
      <c r="CD225" s="131"/>
      <c r="CE225" s="385"/>
      <c r="CF225" s="385"/>
      <c r="CG225" s="131"/>
      <c r="CH225" s="131"/>
      <c r="CI225" s="131"/>
      <c r="CJ225" s="385"/>
      <c r="CK225" s="385"/>
      <c r="CL225" s="131"/>
      <c r="CM225" s="131"/>
      <c r="CN225" s="131"/>
      <c r="CO225" s="385"/>
      <c r="CP225" s="385"/>
      <c r="CQ225" s="131"/>
      <c r="CR225" s="131"/>
      <c r="CS225" s="131"/>
      <c r="CT225" s="385"/>
      <c r="CU225" s="385"/>
      <c r="CV225" s="131"/>
      <c r="CW225" s="131"/>
      <c r="CX225" s="131"/>
      <c r="CY225" s="385"/>
      <c r="CZ225" s="385"/>
      <c r="DA225" s="131"/>
      <c r="DB225" s="131"/>
      <c r="DC225" s="131"/>
      <c r="DD225" s="385"/>
      <c r="DE225" s="385"/>
      <c r="DF225" s="131"/>
      <c r="DG225" s="131"/>
      <c r="DH225" s="131"/>
      <c r="DI225" s="385"/>
      <c r="DJ225" s="385"/>
      <c r="DK225" s="131"/>
      <c r="DL225" s="131"/>
      <c r="DM225" s="131"/>
      <c r="DN225" s="385"/>
      <c r="DO225" s="385"/>
      <c r="DP225" s="131"/>
      <c r="DQ225" s="131"/>
      <c r="DR225" s="131"/>
      <c r="DS225" s="385"/>
      <c r="DT225" s="385"/>
      <c r="DU225" s="131"/>
      <c r="DV225" s="131"/>
      <c r="DW225" s="131"/>
      <c r="DX225" s="385"/>
      <c r="DY225" s="385"/>
      <c r="DZ225" s="131"/>
      <c r="EA225" s="131"/>
      <c r="EB225" s="131"/>
      <c r="EC225" s="385"/>
      <c r="ED225" s="385"/>
      <c r="EE225" s="131"/>
      <c r="EF225" s="131"/>
      <c r="EG225" s="131"/>
      <c r="EH225" s="385"/>
      <c r="EI225" s="385"/>
      <c r="EJ225" s="131"/>
      <c r="EK225" s="131"/>
      <c r="EL225" s="131"/>
      <c r="EM225" s="385"/>
      <c r="EN225" s="385"/>
      <c r="EO225" s="131"/>
      <c r="EP225" s="131"/>
      <c r="EQ225" s="131"/>
      <c r="ER225" s="385"/>
      <c r="ES225" s="385"/>
      <c r="ET225" s="131"/>
      <c r="EU225" s="131"/>
      <c r="EV225" s="131"/>
      <c r="EW225" s="385"/>
      <c r="EX225" s="385"/>
      <c r="EY225" s="131"/>
      <c r="EZ225" s="131"/>
      <c r="FA225" s="131"/>
      <c r="FB225" s="385"/>
      <c r="FC225" s="385"/>
      <c r="FD225" s="131"/>
      <c r="FE225" s="131"/>
      <c r="FF225" s="131"/>
      <c r="FG225" s="385"/>
      <c r="FH225" s="385"/>
      <c r="FI225" s="131"/>
      <c r="FJ225" s="131"/>
      <c r="FK225" s="131"/>
      <c r="FL225" s="385"/>
      <c r="FM225" s="385"/>
      <c r="FN225" s="131"/>
      <c r="FO225" s="131"/>
      <c r="FP225" s="131"/>
      <c r="FQ225" s="385"/>
      <c r="FR225" s="385"/>
      <c r="FS225" s="131"/>
      <c r="FT225" s="131"/>
      <c r="FU225" s="131"/>
      <c r="FV225" s="385"/>
      <c r="FW225" s="385"/>
      <c r="FX225" s="131"/>
      <c r="FY225" s="131"/>
      <c r="FZ225" s="131"/>
      <c r="GA225" s="385"/>
      <c r="GB225" s="385"/>
      <c r="GC225" s="131"/>
      <c r="GD225" s="131"/>
      <c r="GE225" s="131"/>
      <c r="GF225" s="385"/>
      <c r="GG225" s="385"/>
      <c r="GH225" s="131"/>
      <c r="GI225" s="131"/>
      <c r="GJ225" s="131"/>
      <c r="GK225" s="385"/>
      <c r="GL225" s="385"/>
      <c r="GM225" s="131"/>
      <c r="GN225" s="131"/>
      <c r="GO225" s="131"/>
      <c r="GP225" s="385"/>
      <c r="GQ225" s="385"/>
      <c r="GR225" s="131"/>
      <c r="GS225" s="131"/>
      <c r="GT225" s="131"/>
      <c r="GU225" s="385"/>
      <c r="GV225" s="385"/>
      <c r="GW225" s="131"/>
      <c r="GX225" s="131"/>
      <c r="GY225" s="131"/>
      <c r="GZ225" s="385"/>
      <c r="HA225" s="385"/>
      <c r="HB225" s="131"/>
      <c r="HC225" s="131"/>
      <c r="HD225" s="131"/>
      <c r="HE225" s="385"/>
      <c r="HF225" s="385"/>
      <c r="HG225" s="131"/>
      <c r="HH225" s="131"/>
      <c r="HI225" s="131"/>
      <c r="HJ225" s="385"/>
      <c r="HK225" s="385"/>
      <c r="HL225" s="131"/>
      <c r="HM225" s="131"/>
      <c r="HN225" s="131"/>
      <c r="HO225" s="385"/>
      <c r="HP225" s="385"/>
      <c r="HQ225" s="131"/>
      <c r="HR225" s="131"/>
      <c r="HS225" s="131"/>
      <c r="HT225" s="385"/>
      <c r="HU225" s="385"/>
      <c r="HV225" s="131"/>
      <c r="HW225" s="131"/>
      <c r="HX225" s="131"/>
      <c r="HY225" s="385"/>
      <c r="HZ225" s="385"/>
      <c r="IA225" s="131"/>
      <c r="IB225" s="131"/>
      <c r="IC225" s="131"/>
      <c r="ID225" s="385"/>
      <c r="IE225" s="385"/>
      <c r="IF225" s="131"/>
      <c r="IG225" s="131"/>
      <c r="IH225" s="131"/>
      <c r="II225" s="385"/>
      <c r="IJ225" s="385"/>
      <c r="IK225" s="131"/>
      <c r="IL225" s="131"/>
      <c r="IM225" s="131"/>
      <c r="IN225" s="385"/>
      <c r="IO225" s="385"/>
      <c r="IP225" s="131"/>
      <c r="IQ225" s="131"/>
      <c r="IR225" s="131"/>
      <c r="IS225" s="385"/>
      <c r="IT225" s="385"/>
      <c r="IU225" s="131"/>
      <c r="IV225" s="131"/>
      <c r="IW225" s="131"/>
      <c r="IX225" s="385"/>
      <c r="IY225" s="386"/>
      <c r="IZ225" s="198"/>
      <c r="JA225" s="378"/>
      <c r="JB225" s="256"/>
      <c r="JC225" s="256"/>
    </row>
    <row r="226" spans="1:263" s="3" customFormat="1" x14ac:dyDescent="0.35">
      <c r="A226" s="198"/>
      <c r="B226" s="359"/>
      <c r="C226" s="47"/>
      <c r="D226" s="102"/>
      <c r="E226" s="102"/>
      <c r="F226" s="384"/>
      <c r="G226" s="131"/>
      <c r="H226" s="325"/>
      <c r="I226" s="202"/>
      <c r="J226" s="324"/>
      <c r="K226" s="131"/>
      <c r="L226" s="131"/>
      <c r="M226" s="385"/>
      <c r="N226" s="385"/>
      <c r="O226" s="131"/>
      <c r="P226" s="131"/>
      <c r="Q226" s="131"/>
      <c r="R226" s="385"/>
      <c r="S226" s="385"/>
      <c r="T226" s="131"/>
      <c r="U226" s="131"/>
      <c r="V226" s="131"/>
      <c r="W226" s="385"/>
      <c r="X226" s="385"/>
      <c r="Y226" s="131"/>
      <c r="Z226" s="131"/>
      <c r="AA226" s="131"/>
      <c r="AB226" s="385"/>
      <c r="AC226" s="385"/>
      <c r="AD226" s="131"/>
      <c r="AE226" s="131"/>
      <c r="AF226" s="131"/>
      <c r="AG226" s="385"/>
      <c r="AH226" s="385"/>
      <c r="AI226" s="131"/>
      <c r="AJ226" s="131"/>
      <c r="AK226" s="131"/>
      <c r="AL226" s="385"/>
      <c r="AM226" s="385"/>
      <c r="AN226" s="131"/>
      <c r="AO226" s="131"/>
      <c r="AP226" s="131"/>
      <c r="AQ226" s="385"/>
      <c r="AR226" s="385"/>
      <c r="AS226" s="131"/>
      <c r="AT226" s="131"/>
      <c r="AU226" s="131"/>
      <c r="AV226" s="385"/>
      <c r="AW226" s="385"/>
      <c r="AX226" s="131"/>
      <c r="AY226" s="131"/>
      <c r="AZ226" s="131"/>
      <c r="BA226" s="385"/>
      <c r="BB226" s="385"/>
      <c r="BC226" s="131"/>
      <c r="BD226" s="131"/>
      <c r="BE226" s="131"/>
      <c r="BF226" s="385"/>
      <c r="BG226" s="385"/>
      <c r="BH226" s="131"/>
      <c r="BI226" s="131"/>
      <c r="BJ226" s="131"/>
      <c r="BK226" s="385"/>
      <c r="BL226" s="385"/>
      <c r="BM226" s="131"/>
      <c r="BN226" s="131"/>
      <c r="BO226" s="131"/>
      <c r="BP226" s="385"/>
      <c r="BQ226" s="385"/>
      <c r="BR226" s="131"/>
      <c r="BS226" s="131"/>
      <c r="BT226" s="131"/>
      <c r="BU226" s="385"/>
      <c r="BV226" s="385"/>
      <c r="BW226" s="131"/>
      <c r="BX226" s="131"/>
      <c r="BY226" s="131"/>
      <c r="BZ226" s="385"/>
      <c r="CA226" s="385"/>
      <c r="CB226" s="131"/>
      <c r="CC226" s="131"/>
      <c r="CD226" s="131"/>
      <c r="CE226" s="385"/>
      <c r="CF226" s="385"/>
      <c r="CG226" s="131"/>
      <c r="CH226" s="131"/>
      <c r="CI226" s="131"/>
      <c r="CJ226" s="385"/>
      <c r="CK226" s="385"/>
      <c r="CL226" s="131"/>
      <c r="CM226" s="131"/>
      <c r="CN226" s="131"/>
      <c r="CO226" s="385"/>
      <c r="CP226" s="385"/>
      <c r="CQ226" s="131"/>
      <c r="CR226" s="131"/>
      <c r="CS226" s="131"/>
      <c r="CT226" s="385"/>
      <c r="CU226" s="385"/>
      <c r="CV226" s="131"/>
      <c r="CW226" s="131"/>
      <c r="CX226" s="131"/>
      <c r="CY226" s="385"/>
      <c r="CZ226" s="385"/>
      <c r="DA226" s="131"/>
      <c r="DB226" s="131"/>
      <c r="DC226" s="131"/>
      <c r="DD226" s="385"/>
      <c r="DE226" s="385"/>
      <c r="DF226" s="131"/>
      <c r="DG226" s="131"/>
      <c r="DH226" s="131"/>
      <c r="DI226" s="385"/>
      <c r="DJ226" s="385"/>
      <c r="DK226" s="131"/>
      <c r="DL226" s="131"/>
      <c r="DM226" s="131"/>
      <c r="DN226" s="385"/>
      <c r="DO226" s="385"/>
      <c r="DP226" s="131"/>
      <c r="DQ226" s="131"/>
      <c r="DR226" s="131"/>
      <c r="DS226" s="385"/>
      <c r="DT226" s="385"/>
      <c r="DU226" s="131"/>
      <c r="DV226" s="131"/>
      <c r="DW226" s="131"/>
      <c r="DX226" s="385"/>
      <c r="DY226" s="385"/>
      <c r="DZ226" s="131"/>
      <c r="EA226" s="131"/>
      <c r="EB226" s="131"/>
      <c r="EC226" s="385"/>
      <c r="ED226" s="385"/>
      <c r="EE226" s="131"/>
      <c r="EF226" s="131"/>
      <c r="EG226" s="131"/>
      <c r="EH226" s="385"/>
      <c r="EI226" s="385"/>
      <c r="EJ226" s="131"/>
      <c r="EK226" s="131"/>
      <c r="EL226" s="131"/>
      <c r="EM226" s="385"/>
      <c r="EN226" s="385"/>
      <c r="EO226" s="131"/>
      <c r="EP226" s="131"/>
      <c r="EQ226" s="131"/>
      <c r="ER226" s="385"/>
      <c r="ES226" s="385"/>
      <c r="ET226" s="131"/>
      <c r="EU226" s="131"/>
      <c r="EV226" s="131"/>
      <c r="EW226" s="385"/>
      <c r="EX226" s="385"/>
      <c r="EY226" s="131"/>
      <c r="EZ226" s="131"/>
      <c r="FA226" s="131"/>
      <c r="FB226" s="385"/>
      <c r="FC226" s="385"/>
      <c r="FD226" s="131"/>
      <c r="FE226" s="131"/>
      <c r="FF226" s="131"/>
      <c r="FG226" s="385"/>
      <c r="FH226" s="385"/>
      <c r="FI226" s="131"/>
      <c r="FJ226" s="131"/>
      <c r="FK226" s="131"/>
      <c r="FL226" s="385"/>
      <c r="FM226" s="385"/>
      <c r="FN226" s="131"/>
      <c r="FO226" s="131"/>
      <c r="FP226" s="131"/>
      <c r="FQ226" s="385"/>
      <c r="FR226" s="385"/>
      <c r="FS226" s="131"/>
      <c r="FT226" s="131"/>
      <c r="FU226" s="131"/>
      <c r="FV226" s="385"/>
      <c r="FW226" s="385"/>
      <c r="FX226" s="131"/>
      <c r="FY226" s="131"/>
      <c r="FZ226" s="131"/>
      <c r="GA226" s="385"/>
      <c r="GB226" s="385"/>
      <c r="GC226" s="131"/>
      <c r="GD226" s="131"/>
      <c r="GE226" s="131"/>
      <c r="GF226" s="385"/>
      <c r="GG226" s="385"/>
      <c r="GH226" s="131"/>
      <c r="GI226" s="131"/>
      <c r="GJ226" s="131"/>
      <c r="GK226" s="385"/>
      <c r="GL226" s="385"/>
      <c r="GM226" s="131"/>
      <c r="GN226" s="131"/>
      <c r="GO226" s="131"/>
      <c r="GP226" s="385"/>
      <c r="GQ226" s="385"/>
      <c r="GR226" s="131"/>
      <c r="GS226" s="131"/>
      <c r="GT226" s="131"/>
      <c r="GU226" s="385"/>
      <c r="GV226" s="385"/>
      <c r="GW226" s="131"/>
      <c r="GX226" s="131"/>
      <c r="GY226" s="131"/>
      <c r="GZ226" s="385"/>
      <c r="HA226" s="385"/>
      <c r="HB226" s="131"/>
      <c r="HC226" s="131"/>
      <c r="HD226" s="131"/>
      <c r="HE226" s="385"/>
      <c r="HF226" s="385"/>
      <c r="HG226" s="131"/>
      <c r="HH226" s="131"/>
      <c r="HI226" s="131"/>
      <c r="HJ226" s="385"/>
      <c r="HK226" s="385"/>
      <c r="HL226" s="131"/>
      <c r="HM226" s="131"/>
      <c r="HN226" s="131"/>
      <c r="HO226" s="385"/>
      <c r="HP226" s="385"/>
      <c r="HQ226" s="131"/>
      <c r="HR226" s="131"/>
      <c r="HS226" s="131"/>
      <c r="HT226" s="385"/>
      <c r="HU226" s="385"/>
      <c r="HV226" s="131"/>
      <c r="HW226" s="131"/>
      <c r="HX226" s="131"/>
      <c r="HY226" s="385"/>
      <c r="HZ226" s="385"/>
      <c r="IA226" s="131"/>
      <c r="IB226" s="131"/>
      <c r="IC226" s="131"/>
      <c r="ID226" s="385"/>
      <c r="IE226" s="385"/>
      <c r="IF226" s="131"/>
      <c r="IG226" s="131"/>
      <c r="IH226" s="131"/>
      <c r="II226" s="385"/>
      <c r="IJ226" s="385"/>
      <c r="IK226" s="131"/>
      <c r="IL226" s="131"/>
      <c r="IM226" s="131"/>
      <c r="IN226" s="385"/>
      <c r="IO226" s="385"/>
      <c r="IP226" s="131"/>
      <c r="IQ226" s="131"/>
      <c r="IR226" s="131"/>
      <c r="IS226" s="385"/>
      <c r="IT226" s="385"/>
      <c r="IU226" s="131"/>
      <c r="IV226" s="131"/>
      <c r="IW226" s="131"/>
      <c r="IX226" s="385"/>
      <c r="IY226" s="386"/>
      <c r="IZ226" s="198"/>
      <c r="JA226" s="378"/>
      <c r="JB226" s="256"/>
      <c r="JC226" s="256"/>
    </row>
    <row r="227" spans="1:263" s="3" customFormat="1" x14ac:dyDescent="0.35">
      <c r="A227" s="198"/>
      <c r="B227" s="359"/>
      <c r="C227" s="45" t="s">
        <v>958</v>
      </c>
      <c r="D227" s="102" t="s">
        <v>959</v>
      </c>
      <c r="E227" s="102"/>
      <c r="F227" s="285" t="str">
        <f>IFERROR(INDEX('Helper 1'!$I$2:$I$19,MATCH('Schedule 1'!$G$20,'Helper 1'!$H$2:$H$19,0)),"")</f>
        <v/>
      </c>
      <c r="G227" s="131">
        <f>SUM(L227:IX227)</f>
        <v>0</v>
      </c>
      <c r="H227" s="325"/>
      <c r="I227" s="202"/>
      <c r="J227" s="324"/>
      <c r="K227" s="131"/>
      <c r="L227" s="130"/>
      <c r="M227" s="385"/>
      <c r="N227" s="385"/>
      <c r="O227" s="131"/>
      <c r="P227" s="131"/>
      <c r="Q227" s="130"/>
      <c r="R227" s="385"/>
      <c r="S227" s="385"/>
      <c r="T227" s="131"/>
      <c r="U227" s="131"/>
      <c r="V227" s="130"/>
      <c r="W227" s="385"/>
      <c r="X227" s="385"/>
      <c r="Y227" s="131"/>
      <c r="Z227" s="131"/>
      <c r="AA227" s="130"/>
      <c r="AB227" s="385"/>
      <c r="AC227" s="385"/>
      <c r="AD227" s="131"/>
      <c r="AE227" s="131"/>
      <c r="AF227" s="130"/>
      <c r="AG227" s="385"/>
      <c r="AH227" s="385"/>
      <c r="AI227" s="131"/>
      <c r="AJ227" s="131"/>
      <c r="AK227" s="130"/>
      <c r="AL227" s="385"/>
      <c r="AM227" s="385"/>
      <c r="AN227" s="131"/>
      <c r="AO227" s="131"/>
      <c r="AP227" s="130"/>
      <c r="AQ227" s="385"/>
      <c r="AR227" s="385"/>
      <c r="AS227" s="131"/>
      <c r="AT227" s="131"/>
      <c r="AU227" s="130"/>
      <c r="AV227" s="385"/>
      <c r="AW227" s="385"/>
      <c r="AX227" s="131"/>
      <c r="AY227" s="131"/>
      <c r="AZ227" s="130"/>
      <c r="BA227" s="385"/>
      <c r="BB227" s="385"/>
      <c r="BC227" s="131"/>
      <c r="BD227" s="131"/>
      <c r="BE227" s="130"/>
      <c r="BF227" s="385"/>
      <c r="BG227" s="385"/>
      <c r="BH227" s="131"/>
      <c r="BI227" s="131"/>
      <c r="BJ227" s="130"/>
      <c r="BK227" s="385"/>
      <c r="BL227" s="385"/>
      <c r="BM227" s="131"/>
      <c r="BN227" s="131"/>
      <c r="BO227" s="130"/>
      <c r="BP227" s="385"/>
      <c r="BQ227" s="385"/>
      <c r="BR227" s="131"/>
      <c r="BS227" s="131"/>
      <c r="BT227" s="130"/>
      <c r="BU227" s="385"/>
      <c r="BV227" s="385"/>
      <c r="BW227" s="131"/>
      <c r="BX227" s="131"/>
      <c r="BY227" s="130"/>
      <c r="BZ227" s="385"/>
      <c r="CA227" s="385"/>
      <c r="CB227" s="131"/>
      <c r="CC227" s="131"/>
      <c r="CD227" s="130"/>
      <c r="CE227" s="385"/>
      <c r="CF227" s="385"/>
      <c r="CG227" s="131"/>
      <c r="CH227" s="131"/>
      <c r="CI227" s="130"/>
      <c r="CJ227" s="385"/>
      <c r="CK227" s="385"/>
      <c r="CL227" s="131"/>
      <c r="CM227" s="131"/>
      <c r="CN227" s="130"/>
      <c r="CO227" s="385"/>
      <c r="CP227" s="385"/>
      <c r="CQ227" s="131"/>
      <c r="CR227" s="131"/>
      <c r="CS227" s="130"/>
      <c r="CT227" s="385"/>
      <c r="CU227" s="385"/>
      <c r="CV227" s="131"/>
      <c r="CW227" s="131"/>
      <c r="CX227" s="130"/>
      <c r="CY227" s="385"/>
      <c r="CZ227" s="385"/>
      <c r="DA227" s="131"/>
      <c r="DB227" s="131"/>
      <c r="DC227" s="130"/>
      <c r="DD227" s="385"/>
      <c r="DE227" s="385"/>
      <c r="DF227" s="131"/>
      <c r="DG227" s="131"/>
      <c r="DH227" s="130"/>
      <c r="DI227" s="385"/>
      <c r="DJ227" s="385"/>
      <c r="DK227" s="131"/>
      <c r="DL227" s="131"/>
      <c r="DM227" s="130"/>
      <c r="DN227" s="385"/>
      <c r="DO227" s="385"/>
      <c r="DP227" s="131"/>
      <c r="DQ227" s="131"/>
      <c r="DR227" s="130"/>
      <c r="DS227" s="385"/>
      <c r="DT227" s="385"/>
      <c r="DU227" s="131"/>
      <c r="DV227" s="131"/>
      <c r="DW227" s="130"/>
      <c r="DX227" s="385"/>
      <c r="DY227" s="385"/>
      <c r="DZ227" s="131"/>
      <c r="EA227" s="131"/>
      <c r="EB227" s="130"/>
      <c r="EC227" s="385"/>
      <c r="ED227" s="385"/>
      <c r="EE227" s="131"/>
      <c r="EF227" s="131"/>
      <c r="EG227" s="130"/>
      <c r="EH227" s="385"/>
      <c r="EI227" s="385"/>
      <c r="EJ227" s="131"/>
      <c r="EK227" s="131"/>
      <c r="EL227" s="130"/>
      <c r="EM227" s="385"/>
      <c r="EN227" s="385"/>
      <c r="EO227" s="131"/>
      <c r="EP227" s="131"/>
      <c r="EQ227" s="130"/>
      <c r="ER227" s="385"/>
      <c r="ES227" s="385"/>
      <c r="ET227" s="131"/>
      <c r="EU227" s="131"/>
      <c r="EV227" s="130"/>
      <c r="EW227" s="385"/>
      <c r="EX227" s="385"/>
      <c r="EY227" s="131"/>
      <c r="EZ227" s="131"/>
      <c r="FA227" s="130"/>
      <c r="FB227" s="385"/>
      <c r="FC227" s="385"/>
      <c r="FD227" s="131"/>
      <c r="FE227" s="131"/>
      <c r="FF227" s="130"/>
      <c r="FG227" s="385"/>
      <c r="FH227" s="385"/>
      <c r="FI227" s="131"/>
      <c r="FJ227" s="131"/>
      <c r="FK227" s="130"/>
      <c r="FL227" s="385"/>
      <c r="FM227" s="385"/>
      <c r="FN227" s="131"/>
      <c r="FO227" s="131"/>
      <c r="FP227" s="130"/>
      <c r="FQ227" s="385"/>
      <c r="FR227" s="385"/>
      <c r="FS227" s="131"/>
      <c r="FT227" s="131"/>
      <c r="FU227" s="130"/>
      <c r="FV227" s="385"/>
      <c r="FW227" s="385"/>
      <c r="FX227" s="131"/>
      <c r="FY227" s="131"/>
      <c r="FZ227" s="130"/>
      <c r="GA227" s="385"/>
      <c r="GB227" s="385"/>
      <c r="GC227" s="131"/>
      <c r="GD227" s="131"/>
      <c r="GE227" s="130"/>
      <c r="GF227" s="385"/>
      <c r="GG227" s="385"/>
      <c r="GH227" s="131"/>
      <c r="GI227" s="131"/>
      <c r="GJ227" s="130"/>
      <c r="GK227" s="385"/>
      <c r="GL227" s="385"/>
      <c r="GM227" s="131"/>
      <c r="GN227" s="131"/>
      <c r="GO227" s="130"/>
      <c r="GP227" s="385"/>
      <c r="GQ227" s="385"/>
      <c r="GR227" s="131"/>
      <c r="GS227" s="131"/>
      <c r="GT227" s="130"/>
      <c r="GU227" s="385"/>
      <c r="GV227" s="385"/>
      <c r="GW227" s="131"/>
      <c r="GX227" s="131"/>
      <c r="GY227" s="130"/>
      <c r="GZ227" s="385"/>
      <c r="HA227" s="385"/>
      <c r="HB227" s="131"/>
      <c r="HC227" s="131"/>
      <c r="HD227" s="130"/>
      <c r="HE227" s="385"/>
      <c r="HF227" s="385"/>
      <c r="HG227" s="131"/>
      <c r="HH227" s="131"/>
      <c r="HI227" s="130"/>
      <c r="HJ227" s="385"/>
      <c r="HK227" s="385"/>
      <c r="HL227" s="131"/>
      <c r="HM227" s="131"/>
      <c r="HN227" s="130"/>
      <c r="HO227" s="385"/>
      <c r="HP227" s="385"/>
      <c r="HQ227" s="131"/>
      <c r="HR227" s="131"/>
      <c r="HS227" s="130"/>
      <c r="HT227" s="385"/>
      <c r="HU227" s="385"/>
      <c r="HV227" s="131"/>
      <c r="HW227" s="131"/>
      <c r="HX227" s="130"/>
      <c r="HY227" s="385"/>
      <c r="HZ227" s="385"/>
      <c r="IA227" s="131"/>
      <c r="IB227" s="131"/>
      <c r="IC227" s="130"/>
      <c r="ID227" s="385"/>
      <c r="IE227" s="385"/>
      <c r="IF227" s="131"/>
      <c r="IG227" s="131"/>
      <c r="IH227" s="130"/>
      <c r="II227" s="385"/>
      <c r="IJ227" s="385"/>
      <c r="IK227" s="131"/>
      <c r="IL227" s="131"/>
      <c r="IM227" s="130"/>
      <c r="IN227" s="385"/>
      <c r="IO227" s="385"/>
      <c r="IP227" s="131"/>
      <c r="IQ227" s="131"/>
      <c r="IR227" s="130"/>
      <c r="IS227" s="385"/>
      <c r="IT227" s="385"/>
      <c r="IU227" s="131"/>
      <c r="IV227" s="131"/>
      <c r="IW227" s="130"/>
      <c r="IX227" s="385"/>
      <c r="IY227" s="386"/>
      <c r="IZ227" s="198"/>
      <c r="JA227" s="378"/>
      <c r="JB227" s="256"/>
      <c r="JC227" s="256"/>
    </row>
    <row r="228" spans="1:263" s="3" customFormat="1" x14ac:dyDescent="0.35">
      <c r="A228" s="198"/>
      <c r="B228" s="359"/>
      <c r="C228" s="239"/>
      <c r="D228" s="102" t="s">
        <v>960</v>
      </c>
      <c r="E228" s="102"/>
      <c r="F228" s="384"/>
      <c r="G228" s="131"/>
      <c r="H228" s="325"/>
      <c r="I228" s="202"/>
      <c r="J228" s="324"/>
      <c r="K228" s="131"/>
      <c r="L228" s="131"/>
      <c r="M228" s="385"/>
      <c r="N228" s="385"/>
      <c r="O228" s="131"/>
      <c r="P228" s="131"/>
      <c r="Q228" s="131"/>
      <c r="R228" s="385"/>
      <c r="S228" s="385"/>
      <c r="T228" s="131"/>
      <c r="U228" s="131"/>
      <c r="V228" s="131"/>
      <c r="W228" s="385"/>
      <c r="X228" s="385"/>
      <c r="Y228" s="131"/>
      <c r="Z228" s="131"/>
      <c r="AA228" s="131"/>
      <c r="AB228" s="385"/>
      <c r="AC228" s="385"/>
      <c r="AD228" s="131"/>
      <c r="AE228" s="131"/>
      <c r="AF228" s="131"/>
      <c r="AG228" s="385"/>
      <c r="AH228" s="385"/>
      <c r="AI228" s="131"/>
      <c r="AJ228" s="131"/>
      <c r="AK228" s="131"/>
      <c r="AL228" s="385"/>
      <c r="AM228" s="385"/>
      <c r="AN228" s="131"/>
      <c r="AO228" s="131"/>
      <c r="AP228" s="131"/>
      <c r="AQ228" s="385"/>
      <c r="AR228" s="385"/>
      <c r="AS228" s="131"/>
      <c r="AT228" s="131"/>
      <c r="AU228" s="131"/>
      <c r="AV228" s="385"/>
      <c r="AW228" s="385"/>
      <c r="AX228" s="131"/>
      <c r="AY228" s="131"/>
      <c r="AZ228" s="131"/>
      <c r="BA228" s="385"/>
      <c r="BB228" s="385"/>
      <c r="BC228" s="131"/>
      <c r="BD228" s="131"/>
      <c r="BE228" s="131"/>
      <c r="BF228" s="385"/>
      <c r="BG228" s="385"/>
      <c r="BH228" s="131"/>
      <c r="BI228" s="131"/>
      <c r="BJ228" s="131"/>
      <c r="BK228" s="385"/>
      <c r="BL228" s="385"/>
      <c r="BM228" s="131"/>
      <c r="BN228" s="131"/>
      <c r="BO228" s="131"/>
      <c r="BP228" s="385"/>
      <c r="BQ228" s="385"/>
      <c r="BR228" s="131"/>
      <c r="BS228" s="131"/>
      <c r="BT228" s="131"/>
      <c r="BU228" s="385"/>
      <c r="BV228" s="385"/>
      <c r="BW228" s="131"/>
      <c r="BX228" s="131"/>
      <c r="BY228" s="131"/>
      <c r="BZ228" s="385"/>
      <c r="CA228" s="385"/>
      <c r="CB228" s="131"/>
      <c r="CC228" s="131"/>
      <c r="CD228" s="131"/>
      <c r="CE228" s="385"/>
      <c r="CF228" s="385"/>
      <c r="CG228" s="131"/>
      <c r="CH228" s="131"/>
      <c r="CI228" s="131"/>
      <c r="CJ228" s="385"/>
      <c r="CK228" s="385"/>
      <c r="CL228" s="131"/>
      <c r="CM228" s="131"/>
      <c r="CN228" s="131"/>
      <c r="CO228" s="385"/>
      <c r="CP228" s="385"/>
      <c r="CQ228" s="131"/>
      <c r="CR228" s="131"/>
      <c r="CS228" s="131"/>
      <c r="CT228" s="385"/>
      <c r="CU228" s="385"/>
      <c r="CV228" s="131"/>
      <c r="CW228" s="131"/>
      <c r="CX228" s="131"/>
      <c r="CY228" s="385"/>
      <c r="CZ228" s="385"/>
      <c r="DA228" s="131"/>
      <c r="DB228" s="131"/>
      <c r="DC228" s="131"/>
      <c r="DD228" s="385"/>
      <c r="DE228" s="385"/>
      <c r="DF228" s="131"/>
      <c r="DG228" s="131"/>
      <c r="DH228" s="131"/>
      <c r="DI228" s="385"/>
      <c r="DJ228" s="385"/>
      <c r="DK228" s="131"/>
      <c r="DL228" s="131"/>
      <c r="DM228" s="131"/>
      <c r="DN228" s="385"/>
      <c r="DO228" s="385"/>
      <c r="DP228" s="131"/>
      <c r="DQ228" s="131"/>
      <c r="DR228" s="131"/>
      <c r="DS228" s="385"/>
      <c r="DT228" s="385"/>
      <c r="DU228" s="131"/>
      <c r="DV228" s="131"/>
      <c r="DW228" s="131"/>
      <c r="DX228" s="385"/>
      <c r="DY228" s="385"/>
      <c r="DZ228" s="131"/>
      <c r="EA228" s="131"/>
      <c r="EB228" s="131"/>
      <c r="EC228" s="385"/>
      <c r="ED228" s="385"/>
      <c r="EE228" s="131"/>
      <c r="EF228" s="131"/>
      <c r="EG228" s="131"/>
      <c r="EH228" s="385"/>
      <c r="EI228" s="385"/>
      <c r="EJ228" s="131"/>
      <c r="EK228" s="131"/>
      <c r="EL228" s="131"/>
      <c r="EM228" s="385"/>
      <c r="EN228" s="385"/>
      <c r="EO228" s="131"/>
      <c r="EP228" s="131"/>
      <c r="EQ228" s="131"/>
      <c r="ER228" s="385"/>
      <c r="ES228" s="385"/>
      <c r="ET228" s="131"/>
      <c r="EU228" s="131"/>
      <c r="EV228" s="131"/>
      <c r="EW228" s="385"/>
      <c r="EX228" s="385"/>
      <c r="EY228" s="131"/>
      <c r="EZ228" s="131"/>
      <c r="FA228" s="131"/>
      <c r="FB228" s="385"/>
      <c r="FC228" s="385"/>
      <c r="FD228" s="131"/>
      <c r="FE228" s="131"/>
      <c r="FF228" s="131"/>
      <c r="FG228" s="385"/>
      <c r="FH228" s="385"/>
      <c r="FI228" s="131"/>
      <c r="FJ228" s="131"/>
      <c r="FK228" s="131"/>
      <c r="FL228" s="385"/>
      <c r="FM228" s="385"/>
      <c r="FN228" s="131"/>
      <c r="FO228" s="131"/>
      <c r="FP228" s="131"/>
      <c r="FQ228" s="385"/>
      <c r="FR228" s="385"/>
      <c r="FS228" s="131"/>
      <c r="FT228" s="131"/>
      <c r="FU228" s="131"/>
      <c r="FV228" s="385"/>
      <c r="FW228" s="385"/>
      <c r="FX228" s="131"/>
      <c r="FY228" s="131"/>
      <c r="FZ228" s="131"/>
      <c r="GA228" s="385"/>
      <c r="GB228" s="385"/>
      <c r="GC228" s="131"/>
      <c r="GD228" s="131"/>
      <c r="GE228" s="131"/>
      <c r="GF228" s="385"/>
      <c r="GG228" s="385"/>
      <c r="GH228" s="131"/>
      <c r="GI228" s="131"/>
      <c r="GJ228" s="131"/>
      <c r="GK228" s="385"/>
      <c r="GL228" s="385"/>
      <c r="GM228" s="131"/>
      <c r="GN228" s="131"/>
      <c r="GO228" s="131"/>
      <c r="GP228" s="385"/>
      <c r="GQ228" s="385"/>
      <c r="GR228" s="131"/>
      <c r="GS228" s="131"/>
      <c r="GT228" s="131"/>
      <c r="GU228" s="385"/>
      <c r="GV228" s="385"/>
      <c r="GW228" s="131"/>
      <c r="GX228" s="131"/>
      <c r="GY228" s="131"/>
      <c r="GZ228" s="385"/>
      <c r="HA228" s="385"/>
      <c r="HB228" s="131"/>
      <c r="HC228" s="131"/>
      <c r="HD228" s="131"/>
      <c r="HE228" s="385"/>
      <c r="HF228" s="385"/>
      <c r="HG228" s="131"/>
      <c r="HH228" s="131"/>
      <c r="HI228" s="131"/>
      <c r="HJ228" s="385"/>
      <c r="HK228" s="385"/>
      <c r="HL228" s="131"/>
      <c r="HM228" s="131"/>
      <c r="HN228" s="131"/>
      <c r="HO228" s="385"/>
      <c r="HP228" s="385"/>
      <c r="HQ228" s="131"/>
      <c r="HR228" s="131"/>
      <c r="HS228" s="131"/>
      <c r="HT228" s="385"/>
      <c r="HU228" s="385"/>
      <c r="HV228" s="131"/>
      <c r="HW228" s="131"/>
      <c r="HX228" s="131"/>
      <c r="HY228" s="385"/>
      <c r="HZ228" s="385"/>
      <c r="IA228" s="131"/>
      <c r="IB228" s="131"/>
      <c r="IC228" s="131"/>
      <c r="ID228" s="385"/>
      <c r="IE228" s="385"/>
      <c r="IF228" s="131"/>
      <c r="IG228" s="131"/>
      <c r="IH228" s="131"/>
      <c r="II228" s="385"/>
      <c r="IJ228" s="385"/>
      <c r="IK228" s="131"/>
      <c r="IL228" s="131"/>
      <c r="IM228" s="131"/>
      <c r="IN228" s="385"/>
      <c r="IO228" s="385"/>
      <c r="IP228" s="131"/>
      <c r="IQ228" s="131"/>
      <c r="IR228" s="131"/>
      <c r="IS228" s="385"/>
      <c r="IT228" s="385"/>
      <c r="IU228" s="131"/>
      <c r="IV228" s="131"/>
      <c r="IW228" s="131"/>
      <c r="IX228" s="385"/>
      <c r="IY228" s="386"/>
      <c r="IZ228" s="198"/>
      <c r="JA228" s="378"/>
      <c r="JB228" s="256"/>
      <c r="JC228" s="256"/>
    </row>
    <row r="229" spans="1:263" s="3" customFormat="1" x14ac:dyDescent="0.35">
      <c r="A229" s="198"/>
      <c r="B229" s="359"/>
      <c r="C229" s="239"/>
      <c r="D229" s="102"/>
      <c r="E229" s="102"/>
      <c r="F229" s="384"/>
      <c r="G229" s="131"/>
      <c r="H229" s="325"/>
      <c r="I229" s="202"/>
      <c r="J229" s="324"/>
      <c r="K229" s="131"/>
      <c r="L229" s="131"/>
      <c r="M229" s="385"/>
      <c r="N229" s="385"/>
      <c r="O229" s="131"/>
      <c r="P229" s="131"/>
      <c r="Q229" s="131"/>
      <c r="R229" s="385"/>
      <c r="S229" s="385"/>
      <c r="T229" s="131"/>
      <c r="U229" s="131"/>
      <c r="V229" s="131"/>
      <c r="W229" s="385"/>
      <c r="X229" s="385"/>
      <c r="Y229" s="131"/>
      <c r="Z229" s="131"/>
      <c r="AA229" s="131"/>
      <c r="AB229" s="385"/>
      <c r="AC229" s="385"/>
      <c r="AD229" s="131"/>
      <c r="AE229" s="131"/>
      <c r="AF229" s="131"/>
      <c r="AG229" s="385"/>
      <c r="AH229" s="385"/>
      <c r="AI229" s="131"/>
      <c r="AJ229" s="131"/>
      <c r="AK229" s="131"/>
      <c r="AL229" s="385"/>
      <c r="AM229" s="385"/>
      <c r="AN229" s="131"/>
      <c r="AO229" s="131"/>
      <c r="AP229" s="131"/>
      <c r="AQ229" s="385"/>
      <c r="AR229" s="385"/>
      <c r="AS229" s="131"/>
      <c r="AT229" s="131"/>
      <c r="AU229" s="131"/>
      <c r="AV229" s="385"/>
      <c r="AW229" s="385"/>
      <c r="AX229" s="131"/>
      <c r="AY229" s="131"/>
      <c r="AZ229" s="131"/>
      <c r="BA229" s="385"/>
      <c r="BB229" s="385"/>
      <c r="BC229" s="131"/>
      <c r="BD229" s="131"/>
      <c r="BE229" s="131"/>
      <c r="BF229" s="385"/>
      <c r="BG229" s="385"/>
      <c r="BH229" s="131"/>
      <c r="BI229" s="131"/>
      <c r="BJ229" s="131"/>
      <c r="BK229" s="385"/>
      <c r="BL229" s="385"/>
      <c r="BM229" s="131"/>
      <c r="BN229" s="131"/>
      <c r="BO229" s="131"/>
      <c r="BP229" s="385"/>
      <c r="BQ229" s="385"/>
      <c r="BR229" s="131"/>
      <c r="BS229" s="131"/>
      <c r="BT229" s="131"/>
      <c r="BU229" s="385"/>
      <c r="BV229" s="385"/>
      <c r="BW229" s="131"/>
      <c r="BX229" s="131"/>
      <c r="BY229" s="131"/>
      <c r="BZ229" s="385"/>
      <c r="CA229" s="385"/>
      <c r="CB229" s="131"/>
      <c r="CC229" s="131"/>
      <c r="CD229" s="131"/>
      <c r="CE229" s="385"/>
      <c r="CF229" s="385"/>
      <c r="CG229" s="131"/>
      <c r="CH229" s="131"/>
      <c r="CI229" s="131"/>
      <c r="CJ229" s="385"/>
      <c r="CK229" s="385"/>
      <c r="CL229" s="131"/>
      <c r="CM229" s="131"/>
      <c r="CN229" s="131"/>
      <c r="CO229" s="385"/>
      <c r="CP229" s="385"/>
      <c r="CQ229" s="131"/>
      <c r="CR229" s="131"/>
      <c r="CS229" s="131"/>
      <c r="CT229" s="385"/>
      <c r="CU229" s="385"/>
      <c r="CV229" s="131"/>
      <c r="CW229" s="131"/>
      <c r="CX229" s="131"/>
      <c r="CY229" s="385"/>
      <c r="CZ229" s="385"/>
      <c r="DA229" s="131"/>
      <c r="DB229" s="131"/>
      <c r="DC229" s="131"/>
      <c r="DD229" s="385"/>
      <c r="DE229" s="385"/>
      <c r="DF229" s="131"/>
      <c r="DG229" s="131"/>
      <c r="DH229" s="131"/>
      <c r="DI229" s="385"/>
      <c r="DJ229" s="385"/>
      <c r="DK229" s="131"/>
      <c r="DL229" s="131"/>
      <c r="DM229" s="131"/>
      <c r="DN229" s="385"/>
      <c r="DO229" s="385"/>
      <c r="DP229" s="131"/>
      <c r="DQ229" s="131"/>
      <c r="DR229" s="131"/>
      <c r="DS229" s="385"/>
      <c r="DT229" s="385"/>
      <c r="DU229" s="131"/>
      <c r="DV229" s="131"/>
      <c r="DW229" s="131"/>
      <c r="DX229" s="385"/>
      <c r="DY229" s="385"/>
      <c r="DZ229" s="131"/>
      <c r="EA229" s="131"/>
      <c r="EB229" s="131"/>
      <c r="EC229" s="385"/>
      <c r="ED229" s="385"/>
      <c r="EE229" s="131"/>
      <c r="EF229" s="131"/>
      <c r="EG229" s="131"/>
      <c r="EH229" s="385"/>
      <c r="EI229" s="385"/>
      <c r="EJ229" s="131"/>
      <c r="EK229" s="131"/>
      <c r="EL229" s="131"/>
      <c r="EM229" s="385"/>
      <c r="EN229" s="385"/>
      <c r="EO229" s="131"/>
      <c r="EP229" s="131"/>
      <c r="EQ229" s="131"/>
      <c r="ER229" s="385"/>
      <c r="ES229" s="385"/>
      <c r="ET229" s="131"/>
      <c r="EU229" s="131"/>
      <c r="EV229" s="131"/>
      <c r="EW229" s="385"/>
      <c r="EX229" s="385"/>
      <c r="EY229" s="131"/>
      <c r="EZ229" s="131"/>
      <c r="FA229" s="131"/>
      <c r="FB229" s="385"/>
      <c r="FC229" s="385"/>
      <c r="FD229" s="131"/>
      <c r="FE229" s="131"/>
      <c r="FF229" s="131"/>
      <c r="FG229" s="385"/>
      <c r="FH229" s="385"/>
      <c r="FI229" s="131"/>
      <c r="FJ229" s="131"/>
      <c r="FK229" s="131"/>
      <c r="FL229" s="385"/>
      <c r="FM229" s="385"/>
      <c r="FN229" s="131"/>
      <c r="FO229" s="131"/>
      <c r="FP229" s="131"/>
      <c r="FQ229" s="385"/>
      <c r="FR229" s="385"/>
      <c r="FS229" s="131"/>
      <c r="FT229" s="131"/>
      <c r="FU229" s="131"/>
      <c r="FV229" s="385"/>
      <c r="FW229" s="385"/>
      <c r="FX229" s="131"/>
      <c r="FY229" s="131"/>
      <c r="FZ229" s="131"/>
      <c r="GA229" s="385"/>
      <c r="GB229" s="385"/>
      <c r="GC229" s="131"/>
      <c r="GD229" s="131"/>
      <c r="GE229" s="131"/>
      <c r="GF229" s="385"/>
      <c r="GG229" s="385"/>
      <c r="GH229" s="131"/>
      <c r="GI229" s="131"/>
      <c r="GJ229" s="131"/>
      <c r="GK229" s="385"/>
      <c r="GL229" s="385"/>
      <c r="GM229" s="131"/>
      <c r="GN229" s="131"/>
      <c r="GO229" s="131"/>
      <c r="GP229" s="385"/>
      <c r="GQ229" s="385"/>
      <c r="GR229" s="131"/>
      <c r="GS229" s="131"/>
      <c r="GT229" s="131"/>
      <c r="GU229" s="385"/>
      <c r="GV229" s="385"/>
      <c r="GW229" s="131"/>
      <c r="GX229" s="131"/>
      <c r="GY229" s="131"/>
      <c r="GZ229" s="385"/>
      <c r="HA229" s="385"/>
      <c r="HB229" s="131"/>
      <c r="HC229" s="131"/>
      <c r="HD229" s="131"/>
      <c r="HE229" s="385"/>
      <c r="HF229" s="385"/>
      <c r="HG229" s="131"/>
      <c r="HH229" s="131"/>
      <c r="HI229" s="131"/>
      <c r="HJ229" s="385"/>
      <c r="HK229" s="385"/>
      <c r="HL229" s="131"/>
      <c r="HM229" s="131"/>
      <c r="HN229" s="131"/>
      <c r="HO229" s="385"/>
      <c r="HP229" s="385"/>
      <c r="HQ229" s="131"/>
      <c r="HR229" s="131"/>
      <c r="HS229" s="131"/>
      <c r="HT229" s="385"/>
      <c r="HU229" s="385"/>
      <c r="HV229" s="131"/>
      <c r="HW229" s="131"/>
      <c r="HX229" s="131"/>
      <c r="HY229" s="385"/>
      <c r="HZ229" s="385"/>
      <c r="IA229" s="131"/>
      <c r="IB229" s="131"/>
      <c r="IC229" s="131"/>
      <c r="ID229" s="385"/>
      <c r="IE229" s="385"/>
      <c r="IF229" s="131"/>
      <c r="IG229" s="131"/>
      <c r="IH229" s="131"/>
      <c r="II229" s="385"/>
      <c r="IJ229" s="385"/>
      <c r="IK229" s="131"/>
      <c r="IL229" s="131"/>
      <c r="IM229" s="131"/>
      <c r="IN229" s="385"/>
      <c r="IO229" s="385"/>
      <c r="IP229" s="131"/>
      <c r="IQ229" s="131"/>
      <c r="IR229" s="131"/>
      <c r="IS229" s="385"/>
      <c r="IT229" s="385"/>
      <c r="IU229" s="131"/>
      <c r="IV229" s="131"/>
      <c r="IW229" s="131"/>
      <c r="IX229" s="385"/>
      <c r="IY229" s="386"/>
      <c r="IZ229" s="198"/>
      <c r="JA229" s="378"/>
      <c r="JB229" s="256"/>
      <c r="JC229" s="256"/>
    </row>
    <row r="230" spans="1:263" s="3" customFormat="1" x14ac:dyDescent="0.35">
      <c r="A230" s="198"/>
      <c r="B230" s="359"/>
      <c r="C230" s="45" t="s">
        <v>961</v>
      </c>
      <c r="D230" s="102" t="s">
        <v>962</v>
      </c>
      <c r="E230" s="102"/>
      <c r="F230" s="285" t="str">
        <f>IFERROR(INDEX('Helper 1'!$I$2:$I$19,MATCH('Schedule 1'!$G$20,'Helper 1'!$H$2:$H$19,0)),"")</f>
        <v/>
      </c>
      <c r="G230" s="131">
        <f>SUM(L230:IX230)</f>
        <v>0</v>
      </c>
      <c r="H230" s="325"/>
      <c r="I230" s="202"/>
      <c r="J230" s="324"/>
      <c r="K230" s="131"/>
      <c r="L230" s="130"/>
      <c r="M230" s="385"/>
      <c r="N230" s="385"/>
      <c r="O230" s="131"/>
      <c r="P230" s="131"/>
      <c r="Q230" s="130"/>
      <c r="R230" s="385"/>
      <c r="S230" s="385"/>
      <c r="T230" s="131"/>
      <c r="U230" s="131"/>
      <c r="V230" s="130"/>
      <c r="W230" s="385"/>
      <c r="X230" s="385"/>
      <c r="Y230" s="131"/>
      <c r="Z230" s="131"/>
      <c r="AA230" s="130"/>
      <c r="AB230" s="385"/>
      <c r="AC230" s="385"/>
      <c r="AD230" s="131"/>
      <c r="AE230" s="131"/>
      <c r="AF230" s="130"/>
      <c r="AG230" s="385"/>
      <c r="AH230" s="385"/>
      <c r="AI230" s="131"/>
      <c r="AJ230" s="131"/>
      <c r="AK230" s="130"/>
      <c r="AL230" s="385"/>
      <c r="AM230" s="385"/>
      <c r="AN230" s="131"/>
      <c r="AO230" s="131"/>
      <c r="AP230" s="130"/>
      <c r="AQ230" s="385"/>
      <c r="AR230" s="385"/>
      <c r="AS230" s="131"/>
      <c r="AT230" s="131"/>
      <c r="AU230" s="130"/>
      <c r="AV230" s="385"/>
      <c r="AW230" s="385"/>
      <c r="AX230" s="131"/>
      <c r="AY230" s="131"/>
      <c r="AZ230" s="130"/>
      <c r="BA230" s="385"/>
      <c r="BB230" s="385"/>
      <c r="BC230" s="131"/>
      <c r="BD230" s="131"/>
      <c r="BE230" s="130"/>
      <c r="BF230" s="385"/>
      <c r="BG230" s="385"/>
      <c r="BH230" s="131"/>
      <c r="BI230" s="131"/>
      <c r="BJ230" s="130"/>
      <c r="BK230" s="385"/>
      <c r="BL230" s="385"/>
      <c r="BM230" s="131"/>
      <c r="BN230" s="131"/>
      <c r="BO230" s="130"/>
      <c r="BP230" s="385"/>
      <c r="BQ230" s="385"/>
      <c r="BR230" s="131"/>
      <c r="BS230" s="131"/>
      <c r="BT230" s="130"/>
      <c r="BU230" s="385"/>
      <c r="BV230" s="385"/>
      <c r="BW230" s="131"/>
      <c r="BX230" s="131"/>
      <c r="BY230" s="130"/>
      <c r="BZ230" s="385"/>
      <c r="CA230" s="385"/>
      <c r="CB230" s="131"/>
      <c r="CC230" s="131"/>
      <c r="CD230" s="130"/>
      <c r="CE230" s="385"/>
      <c r="CF230" s="385"/>
      <c r="CG230" s="131"/>
      <c r="CH230" s="131"/>
      <c r="CI230" s="130"/>
      <c r="CJ230" s="385"/>
      <c r="CK230" s="385"/>
      <c r="CL230" s="131"/>
      <c r="CM230" s="131"/>
      <c r="CN230" s="130"/>
      <c r="CO230" s="385"/>
      <c r="CP230" s="385"/>
      <c r="CQ230" s="131"/>
      <c r="CR230" s="131"/>
      <c r="CS230" s="130"/>
      <c r="CT230" s="385"/>
      <c r="CU230" s="385"/>
      <c r="CV230" s="131"/>
      <c r="CW230" s="131"/>
      <c r="CX230" s="130"/>
      <c r="CY230" s="385"/>
      <c r="CZ230" s="385"/>
      <c r="DA230" s="131"/>
      <c r="DB230" s="131"/>
      <c r="DC230" s="130"/>
      <c r="DD230" s="385"/>
      <c r="DE230" s="385"/>
      <c r="DF230" s="131"/>
      <c r="DG230" s="131"/>
      <c r="DH230" s="130"/>
      <c r="DI230" s="385"/>
      <c r="DJ230" s="385"/>
      <c r="DK230" s="131"/>
      <c r="DL230" s="131"/>
      <c r="DM230" s="130"/>
      <c r="DN230" s="385"/>
      <c r="DO230" s="385"/>
      <c r="DP230" s="131"/>
      <c r="DQ230" s="131"/>
      <c r="DR230" s="130"/>
      <c r="DS230" s="385"/>
      <c r="DT230" s="385"/>
      <c r="DU230" s="131"/>
      <c r="DV230" s="131"/>
      <c r="DW230" s="130"/>
      <c r="DX230" s="385"/>
      <c r="DY230" s="385"/>
      <c r="DZ230" s="131"/>
      <c r="EA230" s="131"/>
      <c r="EB230" s="130"/>
      <c r="EC230" s="385"/>
      <c r="ED230" s="385"/>
      <c r="EE230" s="131"/>
      <c r="EF230" s="131"/>
      <c r="EG230" s="130"/>
      <c r="EH230" s="385"/>
      <c r="EI230" s="385"/>
      <c r="EJ230" s="131"/>
      <c r="EK230" s="131"/>
      <c r="EL230" s="130"/>
      <c r="EM230" s="385"/>
      <c r="EN230" s="385"/>
      <c r="EO230" s="131"/>
      <c r="EP230" s="131"/>
      <c r="EQ230" s="130"/>
      <c r="ER230" s="385"/>
      <c r="ES230" s="385"/>
      <c r="ET230" s="131"/>
      <c r="EU230" s="131"/>
      <c r="EV230" s="130"/>
      <c r="EW230" s="385"/>
      <c r="EX230" s="385"/>
      <c r="EY230" s="131"/>
      <c r="EZ230" s="131"/>
      <c r="FA230" s="130"/>
      <c r="FB230" s="385"/>
      <c r="FC230" s="385"/>
      <c r="FD230" s="131"/>
      <c r="FE230" s="131"/>
      <c r="FF230" s="130"/>
      <c r="FG230" s="385"/>
      <c r="FH230" s="385"/>
      <c r="FI230" s="131"/>
      <c r="FJ230" s="131"/>
      <c r="FK230" s="130"/>
      <c r="FL230" s="385"/>
      <c r="FM230" s="385"/>
      <c r="FN230" s="131"/>
      <c r="FO230" s="131"/>
      <c r="FP230" s="130"/>
      <c r="FQ230" s="385"/>
      <c r="FR230" s="385"/>
      <c r="FS230" s="131"/>
      <c r="FT230" s="131"/>
      <c r="FU230" s="130"/>
      <c r="FV230" s="385"/>
      <c r="FW230" s="385"/>
      <c r="FX230" s="131"/>
      <c r="FY230" s="131"/>
      <c r="FZ230" s="130"/>
      <c r="GA230" s="385"/>
      <c r="GB230" s="385"/>
      <c r="GC230" s="131"/>
      <c r="GD230" s="131"/>
      <c r="GE230" s="130"/>
      <c r="GF230" s="385"/>
      <c r="GG230" s="385"/>
      <c r="GH230" s="131"/>
      <c r="GI230" s="131"/>
      <c r="GJ230" s="130"/>
      <c r="GK230" s="385"/>
      <c r="GL230" s="385"/>
      <c r="GM230" s="131"/>
      <c r="GN230" s="131"/>
      <c r="GO230" s="130"/>
      <c r="GP230" s="385"/>
      <c r="GQ230" s="385"/>
      <c r="GR230" s="131"/>
      <c r="GS230" s="131"/>
      <c r="GT230" s="130"/>
      <c r="GU230" s="385"/>
      <c r="GV230" s="385"/>
      <c r="GW230" s="131"/>
      <c r="GX230" s="131"/>
      <c r="GY230" s="130"/>
      <c r="GZ230" s="385"/>
      <c r="HA230" s="385"/>
      <c r="HB230" s="131"/>
      <c r="HC230" s="131"/>
      <c r="HD230" s="130"/>
      <c r="HE230" s="385"/>
      <c r="HF230" s="385"/>
      <c r="HG230" s="131"/>
      <c r="HH230" s="131"/>
      <c r="HI230" s="130"/>
      <c r="HJ230" s="385"/>
      <c r="HK230" s="385"/>
      <c r="HL230" s="131"/>
      <c r="HM230" s="131"/>
      <c r="HN230" s="130"/>
      <c r="HO230" s="385"/>
      <c r="HP230" s="385"/>
      <c r="HQ230" s="131"/>
      <c r="HR230" s="131"/>
      <c r="HS230" s="130"/>
      <c r="HT230" s="385"/>
      <c r="HU230" s="385"/>
      <c r="HV230" s="131"/>
      <c r="HW230" s="131"/>
      <c r="HX230" s="130"/>
      <c r="HY230" s="385"/>
      <c r="HZ230" s="385"/>
      <c r="IA230" s="131"/>
      <c r="IB230" s="131"/>
      <c r="IC230" s="130"/>
      <c r="ID230" s="385"/>
      <c r="IE230" s="385"/>
      <c r="IF230" s="131"/>
      <c r="IG230" s="131"/>
      <c r="IH230" s="130"/>
      <c r="II230" s="385"/>
      <c r="IJ230" s="385"/>
      <c r="IK230" s="131"/>
      <c r="IL230" s="131"/>
      <c r="IM230" s="130"/>
      <c r="IN230" s="385"/>
      <c r="IO230" s="385"/>
      <c r="IP230" s="131"/>
      <c r="IQ230" s="131"/>
      <c r="IR230" s="130"/>
      <c r="IS230" s="385"/>
      <c r="IT230" s="385"/>
      <c r="IU230" s="131"/>
      <c r="IV230" s="131"/>
      <c r="IW230" s="130"/>
      <c r="IX230" s="385"/>
      <c r="IY230" s="386"/>
      <c r="IZ230" s="198"/>
      <c r="JA230" s="378"/>
      <c r="JB230" s="256"/>
      <c r="JC230" s="256"/>
    </row>
    <row r="231" spans="1:263" s="3" customFormat="1" x14ac:dyDescent="0.35">
      <c r="A231" s="198"/>
      <c r="B231" s="359"/>
      <c r="C231" s="239"/>
      <c r="D231" s="102"/>
      <c r="E231" s="102"/>
      <c r="F231" s="384"/>
      <c r="G231" s="131"/>
      <c r="H231" s="325"/>
      <c r="I231" s="202"/>
      <c r="J231" s="324"/>
      <c r="K231" s="131"/>
      <c r="L231" s="131"/>
      <c r="M231" s="385"/>
      <c r="N231" s="385"/>
      <c r="O231" s="131"/>
      <c r="P231" s="131"/>
      <c r="Q231" s="131"/>
      <c r="R231" s="385"/>
      <c r="S231" s="385"/>
      <c r="T231" s="131"/>
      <c r="U231" s="131"/>
      <c r="V231" s="131"/>
      <c r="W231" s="385"/>
      <c r="X231" s="385"/>
      <c r="Y231" s="131"/>
      <c r="Z231" s="131"/>
      <c r="AA231" s="131"/>
      <c r="AB231" s="385"/>
      <c r="AC231" s="385"/>
      <c r="AD231" s="131"/>
      <c r="AE231" s="131"/>
      <c r="AF231" s="131"/>
      <c r="AG231" s="385"/>
      <c r="AH231" s="385"/>
      <c r="AI231" s="131"/>
      <c r="AJ231" s="131"/>
      <c r="AK231" s="131"/>
      <c r="AL231" s="385"/>
      <c r="AM231" s="385"/>
      <c r="AN231" s="131"/>
      <c r="AO231" s="131"/>
      <c r="AP231" s="131"/>
      <c r="AQ231" s="385"/>
      <c r="AR231" s="385"/>
      <c r="AS231" s="131"/>
      <c r="AT231" s="131"/>
      <c r="AU231" s="131"/>
      <c r="AV231" s="385"/>
      <c r="AW231" s="385"/>
      <c r="AX231" s="131"/>
      <c r="AY231" s="131"/>
      <c r="AZ231" s="131"/>
      <c r="BA231" s="385"/>
      <c r="BB231" s="385"/>
      <c r="BC231" s="131"/>
      <c r="BD231" s="131"/>
      <c r="BE231" s="131"/>
      <c r="BF231" s="385"/>
      <c r="BG231" s="385"/>
      <c r="BH231" s="131"/>
      <c r="BI231" s="131"/>
      <c r="BJ231" s="131"/>
      <c r="BK231" s="385"/>
      <c r="BL231" s="385"/>
      <c r="BM231" s="131"/>
      <c r="BN231" s="131"/>
      <c r="BO231" s="131"/>
      <c r="BP231" s="385"/>
      <c r="BQ231" s="385"/>
      <c r="BR231" s="131"/>
      <c r="BS231" s="131"/>
      <c r="BT231" s="131"/>
      <c r="BU231" s="385"/>
      <c r="BV231" s="385"/>
      <c r="BW231" s="131"/>
      <c r="BX231" s="131"/>
      <c r="BY231" s="131"/>
      <c r="BZ231" s="385"/>
      <c r="CA231" s="385"/>
      <c r="CB231" s="131"/>
      <c r="CC231" s="131"/>
      <c r="CD231" s="131"/>
      <c r="CE231" s="385"/>
      <c r="CF231" s="385"/>
      <c r="CG231" s="131"/>
      <c r="CH231" s="131"/>
      <c r="CI231" s="131"/>
      <c r="CJ231" s="385"/>
      <c r="CK231" s="385"/>
      <c r="CL231" s="131"/>
      <c r="CM231" s="131"/>
      <c r="CN231" s="131"/>
      <c r="CO231" s="385"/>
      <c r="CP231" s="385"/>
      <c r="CQ231" s="131"/>
      <c r="CR231" s="131"/>
      <c r="CS231" s="131"/>
      <c r="CT231" s="385"/>
      <c r="CU231" s="385"/>
      <c r="CV231" s="131"/>
      <c r="CW231" s="131"/>
      <c r="CX231" s="131"/>
      <c r="CY231" s="385"/>
      <c r="CZ231" s="385"/>
      <c r="DA231" s="131"/>
      <c r="DB231" s="131"/>
      <c r="DC231" s="131"/>
      <c r="DD231" s="385"/>
      <c r="DE231" s="385"/>
      <c r="DF231" s="131"/>
      <c r="DG231" s="131"/>
      <c r="DH231" s="131"/>
      <c r="DI231" s="385"/>
      <c r="DJ231" s="385"/>
      <c r="DK231" s="131"/>
      <c r="DL231" s="131"/>
      <c r="DM231" s="131"/>
      <c r="DN231" s="385"/>
      <c r="DO231" s="385"/>
      <c r="DP231" s="131"/>
      <c r="DQ231" s="131"/>
      <c r="DR231" s="131"/>
      <c r="DS231" s="385"/>
      <c r="DT231" s="385"/>
      <c r="DU231" s="131"/>
      <c r="DV231" s="131"/>
      <c r="DW231" s="131"/>
      <c r="DX231" s="385"/>
      <c r="DY231" s="385"/>
      <c r="DZ231" s="131"/>
      <c r="EA231" s="131"/>
      <c r="EB231" s="131"/>
      <c r="EC231" s="385"/>
      <c r="ED231" s="385"/>
      <c r="EE231" s="131"/>
      <c r="EF231" s="131"/>
      <c r="EG231" s="131"/>
      <c r="EH231" s="385"/>
      <c r="EI231" s="385"/>
      <c r="EJ231" s="131"/>
      <c r="EK231" s="131"/>
      <c r="EL231" s="131"/>
      <c r="EM231" s="385"/>
      <c r="EN231" s="385"/>
      <c r="EO231" s="131"/>
      <c r="EP231" s="131"/>
      <c r="EQ231" s="131"/>
      <c r="ER231" s="385"/>
      <c r="ES231" s="385"/>
      <c r="ET231" s="131"/>
      <c r="EU231" s="131"/>
      <c r="EV231" s="131"/>
      <c r="EW231" s="385"/>
      <c r="EX231" s="385"/>
      <c r="EY231" s="131"/>
      <c r="EZ231" s="131"/>
      <c r="FA231" s="131"/>
      <c r="FB231" s="385"/>
      <c r="FC231" s="385"/>
      <c r="FD231" s="131"/>
      <c r="FE231" s="131"/>
      <c r="FF231" s="131"/>
      <c r="FG231" s="385"/>
      <c r="FH231" s="385"/>
      <c r="FI231" s="131"/>
      <c r="FJ231" s="131"/>
      <c r="FK231" s="131"/>
      <c r="FL231" s="385"/>
      <c r="FM231" s="385"/>
      <c r="FN231" s="131"/>
      <c r="FO231" s="131"/>
      <c r="FP231" s="131"/>
      <c r="FQ231" s="385"/>
      <c r="FR231" s="385"/>
      <c r="FS231" s="131"/>
      <c r="FT231" s="131"/>
      <c r="FU231" s="131"/>
      <c r="FV231" s="385"/>
      <c r="FW231" s="385"/>
      <c r="FX231" s="131"/>
      <c r="FY231" s="131"/>
      <c r="FZ231" s="131"/>
      <c r="GA231" s="385"/>
      <c r="GB231" s="385"/>
      <c r="GC231" s="131"/>
      <c r="GD231" s="131"/>
      <c r="GE231" s="131"/>
      <c r="GF231" s="385"/>
      <c r="GG231" s="385"/>
      <c r="GH231" s="131"/>
      <c r="GI231" s="131"/>
      <c r="GJ231" s="131"/>
      <c r="GK231" s="385"/>
      <c r="GL231" s="385"/>
      <c r="GM231" s="131"/>
      <c r="GN231" s="131"/>
      <c r="GO231" s="131"/>
      <c r="GP231" s="385"/>
      <c r="GQ231" s="385"/>
      <c r="GR231" s="131"/>
      <c r="GS231" s="131"/>
      <c r="GT231" s="131"/>
      <c r="GU231" s="385"/>
      <c r="GV231" s="385"/>
      <c r="GW231" s="131"/>
      <c r="GX231" s="131"/>
      <c r="GY231" s="131"/>
      <c r="GZ231" s="385"/>
      <c r="HA231" s="385"/>
      <c r="HB231" s="131"/>
      <c r="HC231" s="131"/>
      <c r="HD231" s="131"/>
      <c r="HE231" s="385"/>
      <c r="HF231" s="385"/>
      <c r="HG231" s="131"/>
      <c r="HH231" s="131"/>
      <c r="HI231" s="131"/>
      <c r="HJ231" s="385"/>
      <c r="HK231" s="385"/>
      <c r="HL231" s="131"/>
      <c r="HM231" s="131"/>
      <c r="HN231" s="131"/>
      <c r="HO231" s="385"/>
      <c r="HP231" s="385"/>
      <c r="HQ231" s="131"/>
      <c r="HR231" s="131"/>
      <c r="HS231" s="131"/>
      <c r="HT231" s="385"/>
      <c r="HU231" s="385"/>
      <c r="HV231" s="131"/>
      <c r="HW231" s="131"/>
      <c r="HX231" s="131"/>
      <c r="HY231" s="385"/>
      <c r="HZ231" s="385"/>
      <c r="IA231" s="131"/>
      <c r="IB231" s="131"/>
      <c r="IC231" s="131"/>
      <c r="ID231" s="385"/>
      <c r="IE231" s="385"/>
      <c r="IF231" s="131"/>
      <c r="IG231" s="131"/>
      <c r="IH231" s="131"/>
      <c r="II231" s="385"/>
      <c r="IJ231" s="385"/>
      <c r="IK231" s="131"/>
      <c r="IL231" s="131"/>
      <c r="IM231" s="131"/>
      <c r="IN231" s="385"/>
      <c r="IO231" s="385"/>
      <c r="IP231" s="131"/>
      <c r="IQ231" s="131"/>
      <c r="IR231" s="131"/>
      <c r="IS231" s="385"/>
      <c r="IT231" s="385"/>
      <c r="IU231" s="131"/>
      <c r="IV231" s="131"/>
      <c r="IW231" s="131"/>
      <c r="IX231" s="385"/>
      <c r="IY231" s="386"/>
      <c r="IZ231" s="198"/>
      <c r="JA231" s="378"/>
      <c r="JB231" s="256"/>
      <c r="JC231" s="256"/>
    </row>
    <row r="232" spans="1:263" s="3" customFormat="1" x14ac:dyDescent="0.35">
      <c r="A232" s="198"/>
      <c r="B232" s="359"/>
      <c r="C232" s="45" t="s">
        <v>963</v>
      </c>
      <c r="D232" s="102" t="s">
        <v>964</v>
      </c>
      <c r="E232" s="102"/>
      <c r="F232" s="285" t="str">
        <f>IFERROR(INDEX('Helper 1'!$I$2:$I$19,MATCH('Schedule 1'!$G$20,'Helper 1'!$H$2:$H$19,0)),"")</f>
        <v/>
      </c>
      <c r="G232" s="131">
        <f>SUM(L232:IX232)</f>
        <v>0</v>
      </c>
      <c r="H232" s="325"/>
      <c r="I232" s="202"/>
      <c r="J232" s="324"/>
      <c r="K232" s="131"/>
      <c r="L232" s="130"/>
      <c r="M232" s="385"/>
      <c r="N232" s="385"/>
      <c r="O232" s="131"/>
      <c r="P232" s="131"/>
      <c r="Q232" s="130"/>
      <c r="R232" s="385"/>
      <c r="S232" s="385"/>
      <c r="T232" s="131"/>
      <c r="U232" s="131"/>
      <c r="V232" s="130"/>
      <c r="W232" s="385"/>
      <c r="X232" s="385"/>
      <c r="Y232" s="131"/>
      <c r="Z232" s="131"/>
      <c r="AA232" s="130"/>
      <c r="AB232" s="385"/>
      <c r="AC232" s="385"/>
      <c r="AD232" s="131"/>
      <c r="AE232" s="131"/>
      <c r="AF232" s="130"/>
      <c r="AG232" s="385"/>
      <c r="AH232" s="385"/>
      <c r="AI232" s="131"/>
      <c r="AJ232" s="131"/>
      <c r="AK232" s="130"/>
      <c r="AL232" s="385"/>
      <c r="AM232" s="385"/>
      <c r="AN232" s="131"/>
      <c r="AO232" s="131"/>
      <c r="AP232" s="130"/>
      <c r="AQ232" s="385"/>
      <c r="AR232" s="385"/>
      <c r="AS232" s="131"/>
      <c r="AT232" s="131"/>
      <c r="AU232" s="130"/>
      <c r="AV232" s="385"/>
      <c r="AW232" s="385"/>
      <c r="AX232" s="131"/>
      <c r="AY232" s="131"/>
      <c r="AZ232" s="130"/>
      <c r="BA232" s="385"/>
      <c r="BB232" s="385"/>
      <c r="BC232" s="131"/>
      <c r="BD232" s="131"/>
      <c r="BE232" s="130"/>
      <c r="BF232" s="385"/>
      <c r="BG232" s="385"/>
      <c r="BH232" s="131"/>
      <c r="BI232" s="131"/>
      <c r="BJ232" s="130"/>
      <c r="BK232" s="385"/>
      <c r="BL232" s="385"/>
      <c r="BM232" s="131"/>
      <c r="BN232" s="131"/>
      <c r="BO232" s="130"/>
      <c r="BP232" s="385"/>
      <c r="BQ232" s="385"/>
      <c r="BR232" s="131"/>
      <c r="BS232" s="131"/>
      <c r="BT232" s="130"/>
      <c r="BU232" s="385"/>
      <c r="BV232" s="385"/>
      <c r="BW232" s="131"/>
      <c r="BX232" s="131"/>
      <c r="BY232" s="130"/>
      <c r="BZ232" s="385"/>
      <c r="CA232" s="385"/>
      <c r="CB232" s="131"/>
      <c r="CC232" s="131"/>
      <c r="CD232" s="130"/>
      <c r="CE232" s="385"/>
      <c r="CF232" s="385"/>
      <c r="CG232" s="131"/>
      <c r="CH232" s="131"/>
      <c r="CI232" s="130"/>
      <c r="CJ232" s="385"/>
      <c r="CK232" s="385"/>
      <c r="CL232" s="131"/>
      <c r="CM232" s="131"/>
      <c r="CN232" s="130"/>
      <c r="CO232" s="385"/>
      <c r="CP232" s="385"/>
      <c r="CQ232" s="131"/>
      <c r="CR232" s="131"/>
      <c r="CS232" s="130"/>
      <c r="CT232" s="385"/>
      <c r="CU232" s="385"/>
      <c r="CV232" s="131"/>
      <c r="CW232" s="131"/>
      <c r="CX232" s="130"/>
      <c r="CY232" s="385"/>
      <c r="CZ232" s="385"/>
      <c r="DA232" s="131"/>
      <c r="DB232" s="131"/>
      <c r="DC232" s="130"/>
      <c r="DD232" s="385"/>
      <c r="DE232" s="385"/>
      <c r="DF232" s="131"/>
      <c r="DG232" s="131"/>
      <c r="DH232" s="130"/>
      <c r="DI232" s="385"/>
      <c r="DJ232" s="385"/>
      <c r="DK232" s="131"/>
      <c r="DL232" s="131"/>
      <c r="DM232" s="130"/>
      <c r="DN232" s="385"/>
      <c r="DO232" s="385"/>
      <c r="DP232" s="131"/>
      <c r="DQ232" s="131"/>
      <c r="DR232" s="130"/>
      <c r="DS232" s="385"/>
      <c r="DT232" s="385"/>
      <c r="DU232" s="131"/>
      <c r="DV232" s="131"/>
      <c r="DW232" s="130"/>
      <c r="DX232" s="385"/>
      <c r="DY232" s="385"/>
      <c r="DZ232" s="131"/>
      <c r="EA232" s="131"/>
      <c r="EB232" s="130"/>
      <c r="EC232" s="385"/>
      <c r="ED232" s="385"/>
      <c r="EE232" s="131"/>
      <c r="EF232" s="131"/>
      <c r="EG232" s="130"/>
      <c r="EH232" s="385"/>
      <c r="EI232" s="385"/>
      <c r="EJ232" s="131"/>
      <c r="EK232" s="131"/>
      <c r="EL232" s="130"/>
      <c r="EM232" s="385"/>
      <c r="EN232" s="385"/>
      <c r="EO232" s="131"/>
      <c r="EP232" s="131"/>
      <c r="EQ232" s="130"/>
      <c r="ER232" s="385"/>
      <c r="ES232" s="385"/>
      <c r="ET232" s="131"/>
      <c r="EU232" s="131"/>
      <c r="EV232" s="130"/>
      <c r="EW232" s="385"/>
      <c r="EX232" s="385"/>
      <c r="EY232" s="131"/>
      <c r="EZ232" s="131"/>
      <c r="FA232" s="130"/>
      <c r="FB232" s="385"/>
      <c r="FC232" s="385"/>
      <c r="FD232" s="131"/>
      <c r="FE232" s="131"/>
      <c r="FF232" s="130"/>
      <c r="FG232" s="385"/>
      <c r="FH232" s="385"/>
      <c r="FI232" s="131"/>
      <c r="FJ232" s="131"/>
      <c r="FK232" s="130"/>
      <c r="FL232" s="385"/>
      <c r="FM232" s="385"/>
      <c r="FN232" s="131"/>
      <c r="FO232" s="131"/>
      <c r="FP232" s="130"/>
      <c r="FQ232" s="385"/>
      <c r="FR232" s="385"/>
      <c r="FS232" s="131"/>
      <c r="FT232" s="131"/>
      <c r="FU232" s="130"/>
      <c r="FV232" s="385"/>
      <c r="FW232" s="385"/>
      <c r="FX232" s="131"/>
      <c r="FY232" s="131"/>
      <c r="FZ232" s="130"/>
      <c r="GA232" s="385"/>
      <c r="GB232" s="385"/>
      <c r="GC232" s="131"/>
      <c r="GD232" s="131"/>
      <c r="GE232" s="130"/>
      <c r="GF232" s="385"/>
      <c r="GG232" s="385"/>
      <c r="GH232" s="131"/>
      <c r="GI232" s="131"/>
      <c r="GJ232" s="130"/>
      <c r="GK232" s="385"/>
      <c r="GL232" s="385"/>
      <c r="GM232" s="131"/>
      <c r="GN232" s="131"/>
      <c r="GO232" s="130"/>
      <c r="GP232" s="385"/>
      <c r="GQ232" s="385"/>
      <c r="GR232" s="131"/>
      <c r="GS232" s="131"/>
      <c r="GT232" s="130"/>
      <c r="GU232" s="385"/>
      <c r="GV232" s="385"/>
      <c r="GW232" s="131"/>
      <c r="GX232" s="131"/>
      <c r="GY232" s="130"/>
      <c r="GZ232" s="385"/>
      <c r="HA232" s="385"/>
      <c r="HB232" s="131"/>
      <c r="HC232" s="131"/>
      <c r="HD232" s="130"/>
      <c r="HE232" s="385"/>
      <c r="HF232" s="385"/>
      <c r="HG232" s="131"/>
      <c r="HH232" s="131"/>
      <c r="HI232" s="130"/>
      <c r="HJ232" s="385"/>
      <c r="HK232" s="385"/>
      <c r="HL232" s="131"/>
      <c r="HM232" s="131"/>
      <c r="HN232" s="130"/>
      <c r="HO232" s="385"/>
      <c r="HP232" s="385"/>
      <c r="HQ232" s="131"/>
      <c r="HR232" s="131"/>
      <c r="HS232" s="130"/>
      <c r="HT232" s="385"/>
      <c r="HU232" s="385"/>
      <c r="HV232" s="131"/>
      <c r="HW232" s="131"/>
      <c r="HX232" s="130"/>
      <c r="HY232" s="385"/>
      <c r="HZ232" s="385"/>
      <c r="IA232" s="131"/>
      <c r="IB232" s="131"/>
      <c r="IC232" s="130"/>
      <c r="ID232" s="385"/>
      <c r="IE232" s="385"/>
      <c r="IF232" s="131"/>
      <c r="IG232" s="131"/>
      <c r="IH232" s="130"/>
      <c r="II232" s="385"/>
      <c r="IJ232" s="385"/>
      <c r="IK232" s="131"/>
      <c r="IL232" s="131"/>
      <c r="IM232" s="130"/>
      <c r="IN232" s="385"/>
      <c r="IO232" s="385"/>
      <c r="IP232" s="131"/>
      <c r="IQ232" s="131"/>
      <c r="IR232" s="130"/>
      <c r="IS232" s="385"/>
      <c r="IT232" s="385"/>
      <c r="IU232" s="131"/>
      <c r="IV232" s="131"/>
      <c r="IW232" s="130"/>
      <c r="IX232" s="385"/>
      <c r="IY232" s="386"/>
      <c r="IZ232" s="198"/>
      <c r="JA232" s="378"/>
      <c r="JB232" s="256"/>
      <c r="JC232" s="256"/>
    </row>
    <row r="233" spans="1:263" s="3" customFormat="1" x14ac:dyDescent="0.35">
      <c r="A233" s="198"/>
      <c r="B233" s="359"/>
      <c r="C233" s="239"/>
      <c r="D233" s="102"/>
      <c r="E233" s="102"/>
      <c r="F233" s="384"/>
      <c r="G233" s="131"/>
      <c r="H233" s="325"/>
      <c r="I233" s="202"/>
      <c r="J233" s="324"/>
      <c r="K233" s="131"/>
      <c r="L233" s="131"/>
      <c r="M233" s="385"/>
      <c r="N233" s="385"/>
      <c r="O233" s="131"/>
      <c r="P233" s="131"/>
      <c r="Q233" s="131"/>
      <c r="R233" s="385"/>
      <c r="S233" s="385"/>
      <c r="T233" s="131"/>
      <c r="U233" s="131"/>
      <c r="V233" s="131"/>
      <c r="W233" s="385"/>
      <c r="X233" s="385"/>
      <c r="Y233" s="131"/>
      <c r="Z233" s="131"/>
      <c r="AA233" s="131"/>
      <c r="AB233" s="385"/>
      <c r="AC233" s="385"/>
      <c r="AD233" s="131"/>
      <c r="AE233" s="131"/>
      <c r="AF233" s="131"/>
      <c r="AG233" s="385"/>
      <c r="AH233" s="385"/>
      <c r="AI233" s="131"/>
      <c r="AJ233" s="131"/>
      <c r="AK233" s="131"/>
      <c r="AL233" s="385"/>
      <c r="AM233" s="385"/>
      <c r="AN233" s="131"/>
      <c r="AO233" s="131"/>
      <c r="AP233" s="131"/>
      <c r="AQ233" s="385"/>
      <c r="AR233" s="385"/>
      <c r="AS233" s="131"/>
      <c r="AT233" s="131"/>
      <c r="AU233" s="131"/>
      <c r="AV233" s="385"/>
      <c r="AW233" s="385"/>
      <c r="AX233" s="131"/>
      <c r="AY233" s="131"/>
      <c r="AZ233" s="131"/>
      <c r="BA233" s="385"/>
      <c r="BB233" s="385"/>
      <c r="BC233" s="131"/>
      <c r="BD233" s="131"/>
      <c r="BE233" s="131"/>
      <c r="BF233" s="385"/>
      <c r="BG233" s="385"/>
      <c r="BH233" s="131"/>
      <c r="BI233" s="131"/>
      <c r="BJ233" s="131"/>
      <c r="BK233" s="385"/>
      <c r="BL233" s="385"/>
      <c r="BM233" s="131"/>
      <c r="BN233" s="131"/>
      <c r="BO233" s="131"/>
      <c r="BP233" s="385"/>
      <c r="BQ233" s="385"/>
      <c r="BR233" s="131"/>
      <c r="BS233" s="131"/>
      <c r="BT233" s="131"/>
      <c r="BU233" s="385"/>
      <c r="BV233" s="385"/>
      <c r="BW233" s="131"/>
      <c r="BX233" s="131"/>
      <c r="BY233" s="131"/>
      <c r="BZ233" s="385"/>
      <c r="CA233" s="385"/>
      <c r="CB233" s="131"/>
      <c r="CC233" s="131"/>
      <c r="CD233" s="131"/>
      <c r="CE233" s="385"/>
      <c r="CF233" s="385"/>
      <c r="CG233" s="131"/>
      <c r="CH233" s="131"/>
      <c r="CI233" s="131"/>
      <c r="CJ233" s="385"/>
      <c r="CK233" s="385"/>
      <c r="CL233" s="131"/>
      <c r="CM233" s="131"/>
      <c r="CN233" s="131"/>
      <c r="CO233" s="385"/>
      <c r="CP233" s="385"/>
      <c r="CQ233" s="131"/>
      <c r="CR233" s="131"/>
      <c r="CS233" s="131"/>
      <c r="CT233" s="385"/>
      <c r="CU233" s="385"/>
      <c r="CV233" s="131"/>
      <c r="CW233" s="131"/>
      <c r="CX233" s="131"/>
      <c r="CY233" s="385"/>
      <c r="CZ233" s="385"/>
      <c r="DA233" s="131"/>
      <c r="DB233" s="131"/>
      <c r="DC233" s="131"/>
      <c r="DD233" s="385"/>
      <c r="DE233" s="385"/>
      <c r="DF233" s="131"/>
      <c r="DG233" s="131"/>
      <c r="DH233" s="131"/>
      <c r="DI233" s="385"/>
      <c r="DJ233" s="385"/>
      <c r="DK233" s="131"/>
      <c r="DL233" s="131"/>
      <c r="DM233" s="131"/>
      <c r="DN233" s="385"/>
      <c r="DO233" s="385"/>
      <c r="DP233" s="131"/>
      <c r="DQ233" s="131"/>
      <c r="DR233" s="131"/>
      <c r="DS233" s="385"/>
      <c r="DT233" s="385"/>
      <c r="DU233" s="131"/>
      <c r="DV233" s="131"/>
      <c r="DW233" s="131"/>
      <c r="DX233" s="385"/>
      <c r="DY233" s="385"/>
      <c r="DZ233" s="131"/>
      <c r="EA233" s="131"/>
      <c r="EB233" s="131"/>
      <c r="EC233" s="385"/>
      <c r="ED233" s="385"/>
      <c r="EE233" s="131"/>
      <c r="EF233" s="131"/>
      <c r="EG233" s="131"/>
      <c r="EH233" s="385"/>
      <c r="EI233" s="385"/>
      <c r="EJ233" s="131"/>
      <c r="EK233" s="131"/>
      <c r="EL233" s="131"/>
      <c r="EM233" s="385"/>
      <c r="EN233" s="385"/>
      <c r="EO233" s="131"/>
      <c r="EP233" s="131"/>
      <c r="EQ233" s="131"/>
      <c r="ER233" s="385"/>
      <c r="ES233" s="385"/>
      <c r="ET233" s="131"/>
      <c r="EU233" s="131"/>
      <c r="EV233" s="131"/>
      <c r="EW233" s="385"/>
      <c r="EX233" s="385"/>
      <c r="EY233" s="131"/>
      <c r="EZ233" s="131"/>
      <c r="FA233" s="131"/>
      <c r="FB233" s="385"/>
      <c r="FC233" s="385"/>
      <c r="FD233" s="131"/>
      <c r="FE233" s="131"/>
      <c r="FF233" s="131"/>
      <c r="FG233" s="385"/>
      <c r="FH233" s="385"/>
      <c r="FI233" s="131"/>
      <c r="FJ233" s="131"/>
      <c r="FK233" s="131"/>
      <c r="FL233" s="385"/>
      <c r="FM233" s="385"/>
      <c r="FN233" s="131"/>
      <c r="FO233" s="131"/>
      <c r="FP233" s="131"/>
      <c r="FQ233" s="385"/>
      <c r="FR233" s="385"/>
      <c r="FS233" s="131"/>
      <c r="FT233" s="131"/>
      <c r="FU233" s="131"/>
      <c r="FV233" s="385"/>
      <c r="FW233" s="385"/>
      <c r="FX233" s="131"/>
      <c r="FY233" s="131"/>
      <c r="FZ233" s="131"/>
      <c r="GA233" s="385"/>
      <c r="GB233" s="385"/>
      <c r="GC233" s="131"/>
      <c r="GD233" s="131"/>
      <c r="GE233" s="131"/>
      <c r="GF233" s="385"/>
      <c r="GG233" s="385"/>
      <c r="GH233" s="131"/>
      <c r="GI233" s="131"/>
      <c r="GJ233" s="131"/>
      <c r="GK233" s="385"/>
      <c r="GL233" s="385"/>
      <c r="GM233" s="131"/>
      <c r="GN233" s="131"/>
      <c r="GO233" s="131"/>
      <c r="GP233" s="385"/>
      <c r="GQ233" s="385"/>
      <c r="GR233" s="131"/>
      <c r="GS233" s="131"/>
      <c r="GT233" s="131"/>
      <c r="GU233" s="385"/>
      <c r="GV233" s="385"/>
      <c r="GW233" s="131"/>
      <c r="GX233" s="131"/>
      <c r="GY233" s="131"/>
      <c r="GZ233" s="385"/>
      <c r="HA233" s="385"/>
      <c r="HB233" s="131"/>
      <c r="HC233" s="131"/>
      <c r="HD233" s="131"/>
      <c r="HE233" s="385"/>
      <c r="HF233" s="385"/>
      <c r="HG233" s="131"/>
      <c r="HH233" s="131"/>
      <c r="HI233" s="131"/>
      <c r="HJ233" s="385"/>
      <c r="HK233" s="385"/>
      <c r="HL233" s="131"/>
      <c r="HM233" s="131"/>
      <c r="HN233" s="131"/>
      <c r="HO233" s="385"/>
      <c r="HP233" s="385"/>
      <c r="HQ233" s="131"/>
      <c r="HR233" s="131"/>
      <c r="HS233" s="131"/>
      <c r="HT233" s="385"/>
      <c r="HU233" s="385"/>
      <c r="HV233" s="131"/>
      <c r="HW233" s="131"/>
      <c r="HX233" s="131"/>
      <c r="HY233" s="385"/>
      <c r="HZ233" s="385"/>
      <c r="IA233" s="131"/>
      <c r="IB233" s="131"/>
      <c r="IC233" s="131"/>
      <c r="ID233" s="385"/>
      <c r="IE233" s="385"/>
      <c r="IF233" s="131"/>
      <c r="IG233" s="131"/>
      <c r="IH233" s="131"/>
      <c r="II233" s="385"/>
      <c r="IJ233" s="385"/>
      <c r="IK233" s="131"/>
      <c r="IL233" s="131"/>
      <c r="IM233" s="131"/>
      <c r="IN233" s="385"/>
      <c r="IO233" s="385"/>
      <c r="IP233" s="131"/>
      <c r="IQ233" s="131"/>
      <c r="IR233" s="131"/>
      <c r="IS233" s="385"/>
      <c r="IT233" s="385"/>
      <c r="IU233" s="131"/>
      <c r="IV233" s="131"/>
      <c r="IW233" s="131"/>
      <c r="IX233" s="385"/>
      <c r="IY233" s="386"/>
      <c r="IZ233" s="198"/>
      <c r="JA233" s="378"/>
      <c r="JB233" s="256"/>
      <c r="JC233" s="256"/>
    </row>
    <row r="234" spans="1:263" s="3" customFormat="1" x14ac:dyDescent="0.35">
      <c r="A234" s="198"/>
      <c r="B234" s="359"/>
      <c r="C234" s="45" t="s">
        <v>965</v>
      </c>
      <c r="D234" s="102" t="s">
        <v>966</v>
      </c>
      <c r="E234" s="102"/>
      <c r="F234" s="285" t="str">
        <f>IFERROR(INDEX('Helper 1'!$I$2:$I$19,MATCH('Schedule 1'!$G$20,'Helper 1'!$H$2:$H$19,0)),"")</f>
        <v/>
      </c>
      <c r="G234" s="131">
        <f>SUM(L234:IX234)</f>
        <v>0</v>
      </c>
      <c r="H234" s="325"/>
      <c r="I234" s="202"/>
      <c r="J234" s="324"/>
      <c r="K234" s="131"/>
      <c r="L234" s="130"/>
      <c r="M234" s="385"/>
      <c r="N234" s="385"/>
      <c r="O234" s="131"/>
      <c r="P234" s="131"/>
      <c r="Q234" s="130"/>
      <c r="R234" s="385"/>
      <c r="S234" s="385"/>
      <c r="T234" s="131"/>
      <c r="U234" s="131"/>
      <c r="V234" s="130"/>
      <c r="W234" s="385"/>
      <c r="X234" s="385"/>
      <c r="Y234" s="131"/>
      <c r="Z234" s="131"/>
      <c r="AA234" s="130"/>
      <c r="AB234" s="385"/>
      <c r="AC234" s="385"/>
      <c r="AD234" s="131"/>
      <c r="AE234" s="131"/>
      <c r="AF234" s="130"/>
      <c r="AG234" s="385"/>
      <c r="AH234" s="385"/>
      <c r="AI234" s="131"/>
      <c r="AJ234" s="131"/>
      <c r="AK234" s="130"/>
      <c r="AL234" s="385"/>
      <c r="AM234" s="385"/>
      <c r="AN234" s="131"/>
      <c r="AO234" s="131"/>
      <c r="AP234" s="130"/>
      <c r="AQ234" s="385"/>
      <c r="AR234" s="385"/>
      <c r="AS234" s="131"/>
      <c r="AT234" s="131"/>
      <c r="AU234" s="130"/>
      <c r="AV234" s="385"/>
      <c r="AW234" s="385"/>
      <c r="AX234" s="131"/>
      <c r="AY234" s="131"/>
      <c r="AZ234" s="130"/>
      <c r="BA234" s="385"/>
      <c r="BB234" s="385"/>
      <c r="BC234" s="131"/>
      <c r="BD234" s="131"/>
      <c r="BE234" s="130"/>
      <c r="BF234" s="385"/>
      <c r="BG234" s="385"/>
      <c r="BH234" s="131"/>
      <c r="BI234" s="131"/>
      <c r="BJ234" s="130"/>
      <c r="BK234" s="385"/>
      <c r="BL234" s="385"/>
      <c r="BM234" s="131"/>
      <c r="BN234" s="131"/>
      <c r="BO234" s="130"/>
      <c r="BP234" s="385"/>
      <c r="BQ234" s="385"/>
      <c r="BR234" s="131"/>
      <c r="BS234" s="131"/>
      <c r="BT234" s="130"/>
      <c r="BU234" s="385"/>
      <c r="BV234" s="385"/>
      <c r="BW234" s="131"/>
      <c r="BX234" s="131"/>
      <c r="BY234" s="130"/>
      <c r="BZ234" s="385"/>
      <c r="CA234" s="385"/>
      <c r="CB234" s="131"/>
      <c r="CC234" s="131"/>
      <c r="CD234" s="130"/>
      <c r="CE234" s="385"/>
      <c r="CF234" s="385"/>
      <c r="CG234" s="131"/>
      <c r="CH234" s="131"/>
      <c r="CI234" s="130"/>
      <c r="CJ234" s="385"/>
      <c r="CK234" s="385"/>
      <c r="CL234" s="131"/>
      <c r="CM234" s="131"/>
      <c r="CN234" s="130"/>
      <c r="CO234" s="385"/>
      <c r="CP234" s="385"/>
      <c r="CQ234" s="131"/>
      <c r="CR234" s="131"/>
      <c r="CS234" s="130"/>
      <c r="CT234" s="385"/>
      <c r="CU234" s="385"/>
      <c r="CV234" s="131"/>
      <c r="CW234" s="131"/>
      <c r="CX234" s="130"/>
      <c r="CY234" s="385"/>
      <c r="CZ234" s="385"/>
      <c r="DA234" s="131"/>
      <c r="DB234" s="131"/>
      <c r="DC234" s="130"/>
      <c r="DD234" s="385"/>
      <c r="DE234" s="385"/>
      <c r="DF234" s="131"/>
      <c r="DG234" s="131"/>
      <c r="DH234" s="130"/>
      <c r="DI234" s="385"/>
      <c r="DJ234" s="385"/>
      <c r="DK234" s="131"/>
      <c r="DL234" s="131"/>
      <c r="DM234" s="130"/>
      <c r="DN234" s="385"/>
      <c r="DO234" s="385"/>
      <c r="DP234" s="131"/>
      <c r="DQ234" s="131"/>
      <c r="DR234" s="130"/>
      <c r="DS234" s="385"/>
      <c r="DT234" s="385"/>
      <c r="DU234" s="131"/>
      <c r="DV234" s="131"/>
      <c r="DW234" s="130"/>
      <c r="DX234" s="385"/>
      <c r="DY234" s="385"/>
      <c r="DZ234" s="131"/>
      <c r="EA234" s="131"/>
      <c r="EB234" s="130"/>
      <c r="EC234" s="385"/>
      <c r="ED234" s="385"/>
      <c r="EE234" s="131"/>
      <c r="EF234" s="131"/>
      <c r="EG234" s="130"/>
      <c r="EH234" s="385"/>
      <c r="EI234" s="385"/>
      <c r="EJ234" s="131"/>
      <c r="EK234" s="131"/>
      <c r="EL234" s="130"/>
      <c r="EM234" s="385"/>
      <c r="EN234" s="385"/>
      <c r="EO234" s="131"/>
      <c r="EP234" s="131"/>
      <c r="EQ234" s="130"/>
      <c r="ER234" s="385"/>
      <c r="ES234" s="385"/>
      <c r="ET234" s="131"/>
      <c r="EU234" s="131"/>
      <c r="EV234" s="130"/>
      <c r="EW234" s="385"/>
      <c r="EX234" s="385"/>
      <c r="EY234" s="131"/>
      <c r="EZ234" s="131"/>
      <c r="FA234" s="130"/>
      <c r="FB234" s="385"/>
      <c r="FC234" s="385"/>
      <c r="FD234" s="131"/>
      <c r="FE234" s="131"/>
      <c r="FF234" s="130"/>
      <c r="FG234" s="385"/>
      <c r="FH234" s="385"/>
      <c r="FI234" s="131"/>
      <c r="FJ234" s="131"/>
      <c r="FK234" s="130"/>
      <c r="FL234" s="385"/>
      <c r="FM234" s="385"/>
      <c r="FN234" s="131"/>
      <c r="FO234" s="131"/>
      <c r="FP234" s="130"/>
      <c r="FQ234" s="385"/>
      <c r="FR234" s="385"/>
      <c r="FS234" s="131"/>
      <c r="FT234" s="131"/>
      <c r="FU234" s="130"/>
      <c r="FV234" s="385"/>
      <c r="FW234" s="385"/>
      <c r="FX234" s="131"/>
      <c r="FY234" s="131"/>
      <c r="FZ234" s="130"/>
      <c r="GA234" s="385"/>
      <c r="GB234" s="385"/>
      <c r="GC234" s="131"/>
      <c r="GD234" s="131"/>
      <c r="GE234" s="130"/>
      <c r="GF234" s="385"/>
      <c r="GG234" s="385"/>
      <c r="GH234" s="131"/>
      <c r="GI234" s="131"/>
      <c r="GJ234" s="130"/>
      <c r="GK234" s="385"/>
      <c r="GL234" s="385"/>
      <c r="GM234" s="131"/>
      <c r="GN234" s="131"/>
      <c r="GO234" s="130"/>
      <c r="GP234" s="385"/>
      <c r="GQ234" s="385"/>
      <c r="GR234" s="131"/>
      <c r="GS234" s="131"/>
      <c r="GT234" s="130"/>
      <c r="GU234" s="385"/>
      <c r="GV234" s="385"/>
      <c r="GW234" s="131"/>
      <c r="GX234" s="131"/>
      <c r="GY234" s="130"/>
      <c r="GZ234" s="385"/>
      <c r="HA234" s="385"/>
      <c r="HB234" s="131"/>
      <c r="HC234" s="131"/>
      <c r="HD234" s="130"/>
      <c r="HE234" s="385"/>
      <c r="HF234" s="385"/>
      <c r="HG234" s="131"/>
      <c r="HH234" s="131"/>
      <c r="HI234" s="130"/>
      <c r="HJ234" s="385"/>
      <c r="HK234" s="385"/>
      <c r="HL234" s="131"/>
      <c r="HM234" s="131"/>
      <c r="HN234" s="130"/>
      <c r="HO234" s="385"/>
      <c r="HP234" s="385"/>
      <c r="HQ234" s="131"/>
      <c r="HR234" s="131"/>
      <c r="HS234" s="130"/>
      <c r="HT234" s="385"/>
      <c r="HU234" s="385"/>
      <c r="HV234" s="131"/>
      <c r="HW234" s="131"/>
      <c r="HX234" s="130"/>
      <c r="HY234" s="385"/>
      <c r="HZ234" s="385"/>
      <c r="IA234" s="131"/>
      <c r="IB234" s="131"/>
      <c r="IC234" s="130"/>
      <c r="ID234" s="385"/>
      <c r="IE234" s="385"/>
      <c r="IF234" s="131"/>
      <c r="IG234" s="131"/>
      <c r="IH234" s="130"/>
      <c r="II234" s="385"/>
      <c r="IJ234" s="385"/>
      <c r="IK234" s="131"/>
      <c r="IL234" s="131"/>
      <c r="IM234" s="130"/>
      <c r="IN234" s="385"/>
      <c r="IO234" s="385"/>
      <c r="IP234" s="131"/>
      <c r="IQ234" s="131"/>
      <c r="IR234" s="130"/>
      <c r="IS234" s="385"/>
      <c r="IT234" s="385"/>
      <c r="IU234" s="131"/>
      <c r="IV234" s="131"/>
      <c r="IW234" s="130"/>
      <c r="IX234" s="385"/>
      <c r="IY234" s="386"/>
      <c r="IZ234" s="198"/>
      <c r="JA234" s="378"/>
      <c r="JB234" s="256"/>
      <c r="JC234" s="256"/>
    </row>
    <row r="235" spans="1:263" s="3" customFormat="1" x14ac:dyDescent="0.35">
      <c r="A235" s="198"/>
      <c r="B235" s="359"/>
      <c r="C235" s="239"/>
      <c r="D235" s="102"/>
      <c r="E235" s="102"/>
      <c r="F235" s="384"/>
      <c r="G235" s="131"/>
      <c r="H235" s="325"/>
      <c r="I235" s="202"/>
      <c r="J235" s="324"/>
      <c r="K235" s="131"/>
      <c r="L235" s="131"/>
      <c r="M235" s="385"/>
      <c r="N235" s="385"/>
      <c r="O235" s="131"/>
      <c r="P235" s="131"/>
      <c r="Q235" s="131"/>
      <c r="R235" s="385"/>
      <c r="S235" s="385"/>
      <c r="T235" s="131"/>
      <c r="U235" s="131"/>
      <c r="V235" s="131"/>
      <c r="W235" s="385"/>
      <c r="X235" s="385"/>
      <c r="Y235" s="131"/>
      <c r="Z235" s="131"/>
      <c r="AA235" s="131"/>
      <c r="AB235" s="385"/>
      <c r="AC235" s="385"/>
      <c r="AD235" s="131"/>
      <c r="AE235" s="131"/>
      <c r="AF235" s="131"/>
      <c r="AG235" s="385"/>
      <c r="AH235" s="385"/>
      <c r="AI235" s="131"/>
      <c r="AJ235" s="131"/>
      <c r="AK235" s="131"/>
      <c r="AL235" s="385"/>
      <c r="AM235" s="385"/>
      <c r="AN235" s="131"/>
      <c r="AO235" s="131"/>
      <c r="AP235" s="131"/>
      <c r="AQ235" s="385"/>
      <c r="AR235" s="385"/>
      <c r="AS235" s="131"/>
      <c r="AT235" s="131"/>
      <c r="AU235" s="131"/>
      <c r="AV235" s="385"/>
      <c r="AW235" s="385"/>
      <c r="AX235" s="131"/>
      <c r="AY235" s="131"/>
      <c r="AZ235" s="131"/>
      <c r="BA235" s="385"/>
      <c r="BB235" s="385"/>
      <c r="BC235" s="131"/>
      <c r="BD235" s="131"/>
      <c r="BE235" s="131"/>
      <c r="BF235" s="385"/>
      <c r="BG235" s="385"/>
      <c r="BH235" s="131"/>
      <c r="BI235" s="131"/>
      <c r="BJ235" s="131"/>
      <c r="BK235" s="385"/>
      <c r="BL235" s="385"/>
      <c r="BM235" s="131"/>
      <c r="BN235" s="131"/>
      <c r="BO235" s="131"/>
      <c r="BP235" s="385"/>
      <c r="BQ235" s="385"/>
      <c r="BR235" s="131"/>
      <c r="BS235" s="131"/>
      <c r="BT235" s="131"/>
      <c r="BU235" s="385"/>
      <c r="BV235" s="385"/>
      <c r="BW235" s="131"/>
      <c r="BX235" s="131"/>
      <c r="BY235" s="131"/>
      <c r="BZ235" s="385"/>
      <c r="CA235" s="385"/>
      <c r="CB235" s="131"/>
      <c r="CC235" s="131"/>
      <c r="CD235" s="131"/>
      <c r="CE235" s="385"/>
      <c r="CF235" s="385"/>
      <c r="CG235" s="131"/>
      <c r="CH235" s="131"/>
      <c r="CI235" s="131"/>
      <c r="CJ235" s="385"/>
      <c r="CK235" s="385"/>
      <c r="CL235" s="131"/>
      <c r="CM235" s="131"/>
      <c r="CN235" s="131"/>
      <c r="CO235" s="385"/>
      <c r="CP235" s="385"/>
      <c r="CQ235" s="131"/>
      <c r="CR235" s="131"/>
      <c r="CS235" s="131"/>
      <c r="CT235" s="385"/>
      <c r="CU235" s="385"/>
      <c r="CV235" s="131"/>
      <c r="CW235" s="131"/>
      <c r="CX235" s="131"/>
      <c r="CY235" s="385"/>
      <c r="CZ235" s="385"/>
      <c r="DA235" s="131"/>
      <c r="DB235" s="131"/>
      <c r="DC235" s="131"/>
      <c r="DD235" s="385"/>
      <c r="DE235" s="385"/>
      <c r="DF235" s="131"/>
      <c r="DG235" s="131"/>
      <c r="DH235" s="131"/>
      <c r="DI235" s="385"/>
      <c r="DJ235" s="385"/>
      <c r="DK235" s="131"/>
      <c r="DL235" s="131"/>
      <c r="DM235" s="131"/>
      <c r="DN235" s="385"/>
      <c r="DO235" s="385"/>
      <c r="DP235" s="131"/>
      <c r="DQ235" s="131"/>
      <c r="DR235" s="131"/>
      <c r="DS235" s="385"/>
      <c r="DT235" s="385"/>
      <c r="DU235" s="131"/>
      <c r="DV235" s="131"/>
      <c r="DW235" s="131"/>
      <c r="DX235" s="385"/>
      <c r="DY235" s="385"/>
      <c r="DZ235" s="131"/>
      <c r="EA235" s="131"/>
      <c r="EB235" s="131"/>
      <c r="EC235" s="385"/>
      <c r="ED235" s="385"/>
      <c r="EE235" s="131"/>
      <c r="EF235" s="131"/>
      <c r="EG235" s="131"/>
      <c r="EH235" s="385"/>
      <c r="EI235" s="385"/>
      <c r="EJ235" s="131"/>
      <c r="EK235" s="131"/>
      <c r="EL235" s="131"/>
      <c r="EM235" s="385"/>
      <c r="EN235" s="385"/>
      <c r="EO235" s="131"/>
      <c r="EP235" s="131"/>
      <c r="EQ235" s="131"/>
      <c r="ER235" s="385"/>
      <c r="ES235" s="385"/>
      <c r="ET235" s="131"/>
      <c r="EU235" s="131"/>
      <c r="EV235" s="131"/>
      <c r="EW235" s="385"/>
      <c r="EX235" s="385"/>
      <c r="EY235" s="131"/>
      <c r="EZ235" s="131"/>
      <c r="FA235" s="131"/>
      <c r="FB235" s="385"/>
      <c r="FC235" s="385"/>
      <c r="FD235" s="131"/>
      <c r="FE235" s="131"/>
      <c r="FF235" s="131"/>
      <c r="FG235" s="385"/>
      <c r="FH235" s="385"/>
      <c r="FI235" s="131"/>
      <c r="FJ235" s="131"/>
      <c r="FK235" s="131"/>
      <c r="FL235" s="385"/>
      <c r="FM235" s="385"/>
      <c r="FN235" s="131"/>
      <c r="FO235" s="131"/>
      <c r="FP235" s="131"/>
      <c r="FQ235" s="385"/>
      <c r="FR235" s="385"/>
      <c r="FS235" s="131"/>
      <c r="FT235" s="131"/>
      <c r="FU235" s="131"/>
      <c r="FV235" s="385"/>
      <c r="FW235" s="385"/>
      <c r="FX235" s="131"/>
      <c r="FY235" s="131"/>
      <c r="FZ235" s="131"/>
      <c r="GA235" s="385"/>
      <c r="GB235" s="385"/>
      <c r="GC235" s="131"/>
      <c r="GD235" s="131"/>
      <c r="GE235" s="131"/>
      <c r="GF235" s="385"/>
      <c r="GG235" s="385"/>
      <c r="GH235" s="131"/>
      <c r="GI235" s="131"/>
      <c r="GJ235" s="131"/>
      <c r="GK235" s="385"/>
      <c r="GL235" s="385"/>
      <c r="GM235" s="131"/>
      <c r="GN235" s="131"/>
      <c r="GO235" s="131"/>
      <c r="GP235" s="385"/>
      <c r="GQ235" s="385"/>
      <c r="GR235" s="131"/>
      <c r="GS235" s="131"/>
      <c r="GT235" s="131"/>
      <c r="GU235" s="385"/>
      <c r="GV235" s="385"/>
      <c r="GW235" s="131"/>
      <c r="GX235" s="131"/>
      <c r="GY235" s="131"/>
      <c r="GZ235" s="385"/>
      <c r="HA235" s="385"/>
      <c r="HB235" s="131"/>
      <c r="HC235" s="131"/>
      <c r="HD235" s="131"/>
      <c r="HE235" s="385"/>
      <c r="HF235" s="385"/>
      <c r="HG235" s="131"/>
      <c r="HH235" s="131"/>
      <c r="HI235" s="131"/>
      <c r="HJ235" s="385"/>
      <c r="HK235" s="385"/>
      <c r="HL235" s="131"/>
      <c r="HM235" s="131"/>
      <c r="HN235" s="131"/>
      <c r="HO235" s="385"/>
      <c r="HP235" s="385"/>
      <c r="HQ235" s="131"/>
      <c r="HR235" s="131"/>
      <c r="HS235" s="131"/>
      <c r="HT235" s="385"/>
      <c r="HU235" s="385"/>
      <c r="HV235" s="131"/>
      <c r="HW235" s="131"/>
      <c r="HX235" s="131"/>
      <c r="HY235" s="385"/>
      <c r="HZ235" s="385"/>
      <c r="IA235" s="131"/>
      <c r="IB235" s="131"/>
      <c r="IC235" s="131"/>
      <c r="ID235" s="385"/>
      <c r="IE235" s="385"/>
      <c r="IF235" s="131"/>
      <c r="IG235" s="131"/>
      <c r="IH235" s="131"/>
      <c r="II235" s="385"/>
      <c r="IJ235" s="385"/>
      <c r="IK235" s="131"/>
      <c r="IL235" s="131"/>
      <c r="IM235" s="131"/>
      <c r="IN235" s="385"/>
      <c r="IO235" s="385"/>
      <c r="IP235" s="131"/>
      <c r="IQ235" s="131"/>
      <c r="IR235" s="131"/>
      <c r="IS235" s="385"/>
      <c r="IT235" s="385"/>
      <c r="IU235" s="131"/>
      <c r="IV235" s="131"/>
      <c r="IW235" s="131"/>
      <c r="IX235" s="385"/>
      <c r="IY235" s="386"/>
      <c r="IZ235" s="198"/>
      <c r="JA235" s="378"/>
      <c r="JB235" s="256"/>
      <c r="JC235" s="256"/>
    </row>
    <row r="236" spans="1:263" s="3" customFormat="1" x14ac:dyDescent="0.35">
      <c r="A236" s="198"/>
      <c r="B236" s="359"/>
      <c r="C236" s="45" t="s">
        <v>967</v>
      </c>
      <c r="D236" s="102" t="s">
        <v>968</v>
      </c>
      <c r="E236" s="102"/>
      <c r="F236" s="285" t="str">
        <f>IFERROR(INDEX('Helper 1'!$I$2:$I$19,MATCH('Schedule 1'!$G$20,'Helper 1'!$H$2:$H$19,0)),"")</f>
        <v/>
      </c>
      <c r="G236" s="131">
        <f>SUM(L236:IX236)</f>
        <v>0</v>
      </c>
      <c r="H236" s="325"/>
      <c r="I236" s="202"/>
      <c r="J236" s="324"/>
      <c r="K236" s="131"/>
      <c r="L236" s="130"/>
      <c r="M236" s="385"/>
      <c r="N236" s="385"/>
      <c r="O236" s="131"/>
      <c r="P236" s="131"/>
      <c r="Q236" s="130"/>
      <c r="R236" s="385"/>
      <c r="S236" s="385"/>
      <c r="T236" s="131"/>
      <c r="U236" s="131"/>
      <c r="V236" s="130"/>
      <c r="W236" s="385"/>
      <c r="X236" s="385"/>
      <c r="Y236" s="131"/>
      <c r="Z236" s="131"/>
      <c r="AA236" s="130"/>
      <c r="AB236" s="385"/>
      <c r="AC236" s="385"/>
      <c r="AD236" s="131"/>
      <c r="AE236" s="131"/>
      <c r="AF236" s="130"/>
      <c r="AG236" s="385"/>
      <c r="AH236" s="385"/>
      <c r="AI236" s="131"/>
      <c r="AJ236" s="131"/>
      <c r="AK236" s="130"/>
      <c r="AL236" s="385"/>
      <c r="AM236" s="385"/>
      <c r="AN236" s="131"/>
      <c r="AO236" s="131"/>
      <c r="AP236" s="130"/>
      <c r="AQ236" s="385"/>
      <c r="AR236" s="385"/>
      <c r="AS236" s="131"/>
      <c r="AT236" s="131"/>
      <c r="AU236" s="130"/>
      <c r="AV236" s="385"/>
      <c r="AW236" s="385"/>
      <c r="AX236" s="131"/>
      <c r="AY236" s="131"/>
      <c r="AZ236" s="130"/>
      <c r="BA236" s="385"/>
      <c r="BB236" s="385"/>
      <c r="BC236" s="131"/>
      <c r="BD236" s="131"/>
      <c r="BE236" s="130"/>
      <c r="BF236" s="385"/>
      <c r="BG236" s="385"/>
      <c r="BH236" s="131"/>
      <c r="BI236" s="131"/>
      <c r="BJ236" s="130"/>
      <c r="BK236" s="385"/>
      <c r="BL236" s="385"/>
      <c r="BM236" s="131"/>
      <c r="BN236" s="131"/>
      <c r="BO236" s="130"/>
      <c r="BP236" s="385"/>
      <c r="BQ236" s="385"/>
      <c r="BR236" s="131"/>
      <c r="BS236" s="131"/>
      <c r="BT236" s="130"/>
      <c r="BU236" s="385"/>
      <c r="BV236" s="385"/>
      <c r="BW236" s="131"/>
      <c r="BX236" s="131"/>
      <c r="BY236" s="130"/>
      <c r="BZ236" s="385"/>
      <c r="CA236" s="385"/>
      <c r="CB236" s="131"/>
      <c r="CC236" s="131"/>
      <c r="CD236" s="130"/>
      <c r="CE236" s="385"/>
      <c r="CF236" s="385"/>
      <c r="CG236" s="131"/>
      <c r="CH236" s="131"/>
      <c r="CI236" s="130"/>
      <c r="CJ236" s="385"/>
      <c r="CK236" s="385"/>
      <c r="CL236" s="131"/>
      <c r="CM236" s="131"/>
      <c r="CN236" s="130"/>
      <c r="CO236" s="385"/>
      <c r="CP236" s="385"/>
      <c r="CQ236" s="131"/>
      <c r="CR236" s="131"/>
      <c r="CS236" s="130"/>
      <c r="CT236" s="385"/>
      <c r="CU236" s="385"/>
      <c r="CV236" s="131"/>
      <c r="CW236" s="131"/>
      <c r="CX236" s="130"/>
      <c r="CY236" s="385"/>
      <c r="CZ236" s="385"/>
      <c r="DA236" s="131"/>
      <c r="DB236" s="131"/>
      <c r="DC236" s="130"/>
      <c r="DD236" s="385"/>
      <c r="DE236" s="385"/>
      <c r="DF236" s="131"/>
      <c r="DG236" s="131"/>
      <c r="DH236" s="130"/>
      <c r="DI236" s="385"/>
      <c r="DJ236" s="385"/>
      <c r="DK236" s="131"/>
      <c r="DL236" s="131"/>
      <c r="DM236" s="130"/>
      <c r="DN236" s="385"/>
      <c r="DO236" s="385"/>
      <c r="DP236" s="131"/>
      <c r="DQ236" s="131"/>
      <c r="DR236" s="130"/>
      <c r="DS236" s="385"/>
      <c r="DT236" s="385"/>
      <c r="DU236" s="131"/>
      <c r="DV236" s="131"/>
      <c r="DW236" s="130"/>
      <c r="DX236" s="385"/>
      <c r="DY236" s="385"/>
      <c r="DZ236" s="131"/>
      <c r="EA236" s="131"/>
      <c r="EB236" s="130"/>
      <c r="EC236" s="385"/>
      <c r="ED236" s="385"/>
      <c r="EE236" s="131"/>
      <c r="EF236" s="131"/>
      <c r="EG236" s="130"/>
      <c r="EH236" s="385"/>
      <c r="EI236" s="385"/>
      <c r="EJ236" s="131"/>
      <c r="EK236" s="131"/>
      <c r="EL236" s="130"/>
      <c r="EM236" s="385"/>
      <c r="EN236" s="385"/>
      <c r="EO236" s="131"/>
      <c r="EP236" s="131"/>
      <c r="EQ236" s="130"/>
      <c r="ER236" s="385"/>
      <c r="ES236" s="385"/>
      <c r="ET236" s="131"/>
      <c r="EU236" s="131"/>
      <c r="EV236" s="130"/>
      <c r="EW236" s="385"/>
      <c r="EX236" s="385"/>
      <c r="EY236" s="131"/>
      <c r="EZ236" s="131"/>
      <c r="FA236" s="130"/>
      <c r="FB236" s="385"/>
      <c r="FC236" s="385"/>
      <c r="FD236" s="131"/>
      <c r="FE236" s="131"/>
      <c r="FF236" s="130"/>
      <c r="FG236" s="385"/>
      <c r="FH236" s="385"/>
      <c r="FI236" s="131"/>
      <c r="FJ236" s="131"/>
      <c r="FK236" s="130"/>
      <c r="FL236" s="385"/>
      <c r="FM236" s="385"/>
      <c r="FN236" s="131"/>
      <c r="FO236" s="131"/>
      <c r="FP236" s="130"/>
      <c r="FQ236" s="385"/>
      <c r="FR236" s="385"/>
      <c r="FS236" s="131"/>
      <c r="FT236" s="131"/>
      <c r="FU236" s="130"/>
      <c r="FV236" s="385"/>
      <c r="FW236" s="385"/>
      <c r="FX236" s="131"/>
      <c r="FY236" s="131"/>
      <c r="FZ236" s="130"/>
      <c r="GA236" s="385"/>
      <c r="GB236" s="385"/>
      <c r="GC236" s="131"/>
      <c r="GD236" s="131"/>
      <c r="GE236" s="130"/>
      <c r="GF236" s="385"/>
      <c r="GG236" s="385"/>
      <c r="GH236" s="131"/>
      <c r="GI236" s="131"/>
      <c r="GJ236" s="130"/>
      <c r="GK236" s="385"/>
      <c r="GL236" s="385"/>
      <c r="GM236" s="131"/>
      <c r="GN236" s="131"/>
      <c r="GO236" s="130"/>
      <c r="GP236" s="385"/>
      <c r="GQ236" s="385"/>
      <c r="GR236" s="131"/>
      <c r="GS236" s="131"/>
      <c r="GT236" s="130"/>
      <c r="GU236" s="385"/>
      <c r="GV236" s="385"/>
      <c r="GW236" s="131"/>
      <c r="GX236" s="131"/>
      <c r="GY236" s="130"/>
      <c r="GZ236" s="385"/>
      <c r="HA236" s="385"/>
      <c r="HB236" s="131"/>
      <c r="HC236" s="131"/>
      <c r="HD236" s="130"/>
      <c r="HE236" s="385"/>
      <c r="HF236" s="385"/>
      <c r="HG236" s="131"/>
      <c r="HH236" s="131"/>
      <c r="HI236" s="130"/>
      <c r="HJ236" s="385"/>
      <c r="HK236" s="385"/>
      <c r="HL236" s="131"/>
      <c r="HM236" s="131"/>
      <c r="HN236" s="130"/>
      <c r="HO236" s="385"/>
      <c r="HP236" s="385"/>
      <c r="HQ236" s="131"/>
      <c r="HR236" s="131"/>
      <c r="HS236" s="130"/>
      <c r="HT236" s="385"/>
      <c r="HU236" s="385"/>
      <c r="HV236" s="131"/>
      <c r="HW236" s="131"/>
      <c r="HX236" s="130"/>
      <c r="HY236" s="385"/>
      <c r="HZ236" s="385"/>
      <c r="IA236" s="131"/>
      <c r="IB236" s="131"/>
      <c r="IC236" s="130"/>
      <c r="ID236" s="385"/>
      <c r="IE236" s="385"/>
      <c r="IF236" s="131"/>
      <c r="IG236" s="131"/>
      <c r="IH236" s="130"/>
      <c r="II236" s="385"/>
      <c r="IJ236" s="385"/>
      <c r="IK236" s="131"/>
      <c r="IL236" s="131"/>
      <c r="IM236" s="130"/>
      <c r="IN236" s="385"/>
      <c r="IO236" s="385"/>
      <c r="IP236" s="131"/>
      <c r="IQ236" s="131"/>
      <c r="IR236" s="130"/>
      <c r="IS236" s="385"/>
      <c r="IT236" s="385"/>
      <c r="IU236" s="131"/>
      <c r="IV236" s="131"/>
      <c r="IW236" s="130"/>
      <c r="IX236" s="385"/>
      <c r="IY236" s="386"/>
      <c r="IZ236" s="198"/>
      <c r="JA236" s="378"/>
      <c r="JB236" s="256"/>
      <c r="JC236" s="256"/>
    </row>
    <row r="237" spans="1:263" s="3" customFormat="1" x14ac:dyDescent="0.35">
      <c r="A237" s="198"/>
      <c r="B237" s="359"/>
      <c r="C237" s="45"/>
      <c r="D237" s="102" t="s">
        <v>969</v>
      </c>
      <c r="E237" s="102"/>
      <c r="F237" s="384"/>
      <c r="G237" s="131"/>
      <c r="H237" s="325"/>
      <c r="I237" s="202"/>
      <c r="J237" s="324"/>
      <c r="K237" s="131"/>
      <c r="L237" s="131"/>
      <c r="M237" s="385"/>
      <c r="N237" s="385"/>
      <c r="O237" s="131"/>
      <c r="P237" s="131"/>
      <c r="Q237" s="131"/>
      <c r="R237" s="385"/>
      <c r="S237" s="385"/>
      <c r="T237" s="131"/>
      <c r="U237" s="131"/>
      <c r="V237" s="131"/>
      <c r="W237" s="385"/>
      <c r="X237" s="385"/>
      <c r="Y237" s="131"/>
      <c r="Z237" s="131"/>
      <c r="AA237" s="131"/>
      <c r="AB237" s="385"/>
      <c r="AC237" s="385"/>
      <c r="AD237" s="131"/>
      <c r="AE237" s="131"/>
      <c r="AF237" s="131"/>
      <c r="AG237" s="385"/>
      <c r="AH237" s="385"/>
      <c r="AI237" s="131"/>
      <c r="AJ237" s="131"/>
      <c r="AK237" s="131"/>
      <c r="AL237" s="385"/>
      <c r="AM237" s="385"/>
      <c r="AN237" s="131"/>
      <c r="AO237" s="131"/>
      <c r="AP237" s="131"/>
      <c r="AQ237" s="385"/>
      <c r="AR237" s="385"/>
      <c r="AS237" s="131"/>
      <c r="AT237" s="131"/>
      <c r="AU237" s="131"/>
      <c r="AV237" s="385"/>
      <c r="AW237" s="385"/>
      <c r="AX237" s="131"/>
      <c r="AY237" s="131"/>
      <c r="AZ237" s="131"/>
      <c r="BA237" s="385"/>
      <c r="BB237" s="385"/>
      <c r="BC237" s="131"/>
      <c r="BD237" s="131"/>
      <c r="BE237" s="131"/>
      <c r="BF237" s="385"/>
      <c r="BG237" s="385"/>
      <c r="BH237" s="131"/>
      <c r="BI237" s="131"/>
      <c r="BJ237" s="131"/>
      <c r="BK237" s="385"/>
      <c r="BL237" s="385"/>
      <c r="BM237" s="131"/>
      <c r="BN237" s="131"/>
      <c r="BO237" s="131"/>
      <c r="BP237" s="385"/>
      <c r="BQ237" s="385"/>
      <c r="BR237" s="131"/>
      <c r="BS237" s="131"/>
      <c r="BT237" s="131"/>
      <c r="BU237" s="385"/>
      <c r="BV237" s="385"/>
      <c r="BW237" s="131"/>
      <c r="BX237" s="131"/>
      <c r="BY237" s="131"/>
      <c r="BZ237" s="385"/>
      <c r="CA237" s="385"/>
      <c r="CB237" s="131"/>
      <c r="CC237" s="131"/>
      <c r="CD237" s="131"/>
      <c r="CE237" s="385"/>
      <c r="CF237" s="385"/>
      <c r="CG237" s="131"/>
      <c r="CH237" s="131"/>
      <c r="CI237" s="131"/>
      <c r="CJ237" s="385"/>
      <c r="CK237" s="385"/>
      <c r="CL237" s="131"/>
      <c r="CM237" s="131"/>
      <c r="CN237" s="131"/>
      <c r="CO237" s="385"/>
      <c r="CP237" s="385"/>
      <c r="CQ237" s="131"/>
      <c r="CR237" s="131"/>
      <c r="CS237" s="131"/>
      <c r="CT237" s="385"/>
      <c r="CU237" s="385"/>
      <c r="CV237" s="131"/>
      <c r="CW237" s="131"/>
      <c r="CX237" s="131"/>
      <c r="CY237" s="385"/>
      <c r="CZ237" s="385"/>
      <c r="DA237" s="131"/>
      <c r="DB237" s="131"/>
      <c r="DC237" s="131"/>
      <c r="DD237" s="385"/>
      <c r="DE237" s="385"/>
      <c r="DF237" s="131"/>
      <c r="DG237" s="131"/>
      <c r="DH237" s="131"/>
      <c r="DI237" s="385"/>
      <c r="DJ237" s="385"/>
      <c r="DK237" s="131"/>
      <c r="DL237" s="131"/>
      <c r="DM237" s="131"/>
      <c r="DN237" s="385"/>
      <c r="DO237" s="385"/>
      <c r="DP237" s="131"/>
      <c r="DQ237" s="131"/>
      <c r="DR237" s="131"/>
      <c r="DS237" s="385"/>
      <c r="DT237" s="385"/>
      <c r="DU237" s="131"/>
      <c r="DV237" s="131"/>
      <c r="DW237" s="131"/>
      <c r="DX237" s="385"/>
      <c r="DY237" s="385"/>
      <c r="DZ237" s="131"/>
      <c r="EA237" s="131"/>
      <c r="EB237" s="131"/>
      <c r="EC237" s="385"/>
      <c r="ED237" s="385"/>
      <c r="EE237" s="131"/>
      <c r="EF237" s="131"/>
      <c r="EG237" s="131"/>
      <c r="EH237" s="385"/>
      <c r="EI237" s="385"/>
      <c r="EJ237" s="131"/>
      <c r="EK237" s="131"/>
      <c r="EL237" s="131"/>
      <c r="EM237" s="385"/>
      <c r="EN237" s="385"/>
      <c r="EO237" s="131"/>
      <c r="EP237" s="131"/>
      <c r="EQ237" s="131"/>
      <c r="ER237" s="385"/>
      <c r="ES237" s="385"/>
      <c r="ET237" s="131"/>
      <c r="EU237" s="131"/>
      <c r="EV237" s="131"/>
      <c r="EW237" s="385"/>
      <c r="EX237" s="385"/>
      <c r="EY237" s="131"/>
      <c r="EZ237" s="131"/>
      <c r="FA237" s="131"/>
      <c r="FB237" s="385"/>
      <c r="FC237" s="385"/>
      <c r="FD237" s="131"/>
      <c r="FE237" s="131"/>
      <c r="FF237" s="131"/>
      <c r="FG237" s="385"/>
      <c r="FH237" s="385"/>
      <c r="FI237" s="131"/>
      <c r="FJ237" s="131"/>
      <c r="FK237" s="131"/>
      <c r="FL237" s="385"/>
      <c r="FM237" s="385"/>
      <c r="FN237" s="131"/>
      <c r="FO237" s="131"/>
      <c r="FP237" s="131"/>
      <c r="FQ237" s="385"/>
      <c r="FR237" s="385"/>
      <c r="FS237" s="131"/>
      <c r="FT237" s="131"/>
      <c r="FU237" s="131"/>
      <c r="FV237" s="385"/>
      <c r="FW237" s="385"/>
      <c r="FX237" s="131"/>
      <c r="FY237" s="131"/>
      <c r="FZ237" s="131"/>
      <c r="GA237" s="385"/>
      <c r="GB237" s="385"/>
      <c r="GC237" s="131"/>
      <c r="GD237" s="131"/>
      <c r="GE237" s="131"/>
      <c r="GF237" s="385"/>
      <c r="GG237" s="385"/>
      <c r="GH237" s="131"/>
      <c r="GI237" s="131"/>
      <c r="GJ237" s="131"/>
      <c r="GK237" s="385"/>
      <c r="GL237" s="385"/>
      <c r="GM237" s="131"/>
      <c r="GN237" s="131"/>
      <c r="GO237" s="131"/>
      <c r="GP237" s="385"/>
      <c r="GQ237" s="385"/>
      <c r="GR237" s="131"/>
      <c r="GS237" s="131"/>
      <c r="GT237" s="131"/>
      <c r="GU237" s="385"/>
      <c r="GV237" s="385"/>
      <c r="GW237" s="131"/>
      <c r="GX237" s="131"/>
      <c r="GY237" s="131"/>
      <c r="GZ237" s="385"/>
      <c r="HA237" s="385"/>
      <c r="HB237" s="131"/>
      <c r="HC237" s="131"/>
      <c r="HD237" s="131"/>
      <c r="HE237" s="385"/>
      <c r="HF237" s="385"/>
      <c r="HG237" s="131"/>
      <c r="HH237" s="131"/>
      <c r="HI237" s="131"/>
      <c r="HJ237" s="385"/>
      <c r="HK237" s="385"/>
      <c r="HL237" s="131"/>
      <c r="HM237" s="131"/>
      <c r="HN237" s="131"/>
      <c r="HO237" s="385"/>
      <c r="HP237" s="385"/>
      <c r="HQ237" s="131"/>
      <c r="HR237" s="131"/>
      <c r="HS237" s="131"/>
      <c r="HT237" s="385"/>
      <c r="HU237" s="385"/>
      <c r="HV237" s="131"/>
      <c r="HW237" s="131"/>
      <c r="HX237" s="131"/>
      <c r="HY237" s="385"/>
      <c r="HZ237" s="385"/>
      <c r="IA237" s="131"/>
      <c r="IB237" s="131"/>
      <c r="IC237" s="131"/>
      <c r="ID237" s="385"/>
      <c r="IE237" s="385"/>
      <c r="IF237" s="131"/>
      <c r="IG237" s="131"/>
      <c r="IH237" s="131"/>
      <c r="II237" s="385"/>
      <c r="IJ237" s="385"/>
      <c r="IK237" s="131"/>
      <c r="IL237" s="131"/>
      <c r="IM237" s="131"/>
      <c r="IN237" s="385"/>
      <c r="IO237" s="385"/>
      <c r="IP237" s="131"/>
      <c r="IQ237" s="131"/>
      <c r="IR237" s="131"/>
      <c r="IS237" s="385"/>
      <c r="IT237" s="385"/>
      <c r="IU237" s="131"/>
      <c r="IV237" s="131"/>
      <c r="IW237" s="131"/>
      <c r="IX237" s="385"/>
      <c r="IY237" s="386"/>
      <c r="IZ237" s="198"/>
      <c r="JA237" s="378"/>
      <c r="JB237" s="256"/>
      <c r="JC237" s="256"/>
    </row>
    <row r="238" spans="1:263" s="3" customFormat="1" x14ac:dyDescent="0.35">
      <c r="A238" s="198"/>
      <c r="B238" s="359"/>
      <c r="C238" s="239"/>
      <c r="D238" s="102"/>
      <c r="E238" s="102"/>
      <c r="F238" s="384"/>
      <c r="G238" s="131"/>
      <c r="H238" s="325"/>
      <c r="I238" s="202"/>
      <c r="J238" s="324"/>
      <c r="K238" s="131"/>
      <c r="L238" s="131"/>
      <c r="M238" s="385"/>
      <c r="N238" s="385"/>
      <c r="O238" s="131"/>
      <c r="P238" s="131"/>
      <c r="Q238" s="131"/>
      <c r="R238" s="385"/>
      <c r="S238" s="385"/>
      <c r="T238" s="131"/>
      <c r="U238" s="131"/>
      <c r="V238" s="131"/>
      <c r="W238" s="385"/>
      <c r="X238" s="385"/>
      <c r="Y238" s="131"/>
      <c r="Z238" s="131"/>
      <c r="AA238" s="131"/>
      <c r="AB238" s="385"/>
      <c r="AC238" s="385"/>
      <c r="AD238" s="131"/>
      <c r="AE238" s="131"/>
      <c r="AF238" s="131"/>
      <c r="AG238" s="385"/>
      <c r="AH238" s="385"/>
      <c r="AI238" s="131"/>
      <c r="AJ238" s="131"/>
      <c r="AK238" s="131"/>
      <c r="AL238" s="385"/>
      <c r="AM238" s="385"/>
      <c r="AN238" s="131"/>
      <c r="AO238" s="131"/>
      <c r="AP238" s="131"/>
      <c r="AQ238" s="385"/>
      <c r="AR238" s="385"/>
      <c r="AS238" s="131"/>
      <c r="AT238" s="131"/>
      <c r="AU238" s="131"/>
      <c r="AV238" s="385"/>
      <c r="AW238" s="385"/>
      <c r="AX238" s="131"/>
      <c r="AY238" s="131"/>
      <c r="AZ238" s="131"/>
      <c r="BA238" s="385"/>
      <c r="BB238" s="385"/>
      <c r="BC238" s="131"/>
      <c r="BD238" s="131"/>
      <c r="BE238" s="131"/>
      <c r="BF238" s="385"/>
      <c r="BG238" s="385"/>
      <c r="BH238" s="131"/>
      <c r="BI238" s="131"/>
      <c r="BJ238" s="131"/>
      <c r="BK238" s="385"/>
      <c r="BL238" s="385"/>
      <c r="BM238" s="131"/>
      <c r="BN238" s="131"/>
      <c r="BO238" s="131"/>
      <c r="BP238" s="385"/>
      <c r="BQ238" s="385"/>
      <c r="BR238" s="131"/>
      <c r="BS238" s="131"/>
      <c r="BT238" s="131"/>
      <c r="BU238" s="385"/>
      <c r="BV238" s="385"/>
      <c r="BW238" s="131"/>
      <c r="BX238" s="131"/>
      <c r="BY238" s="131"/>
      <c r="BZ238" s="385"/>
      <c r="CA238" s="385"/>
      <c r="CB238" s="131"/>
      <c r="CC238" s="131"/>
      <c r="CD238" s="131"/>
      <c r="CE238" s="385"/>
      <c r="CF238" s="385"/>
      <c r="CG238" s="131"/>
      <c r="CH238" s="131"/>
      <c r="CI238" s="131"/>
      <c r="CJ238" s="385"/>
      <c r="CK238" s="385"/>
      <c r="CL238" s="131"/>
      <c r="CM238" s="131"/>
      <c r="CN238" s="131"/>
      <c r="CO238" s="385"/>
      <c r="CP238" s="385"/>
      <c r="CQ238" s="131"/>
      <c r="CR238" s="131"/>
      <c r="CS238" s="131"/>
      <c r="CT238" s="385"/>
      <c r="CU238" s="385"/>
      <c r="CV238" s="131"/>
      <c r="CW238" s="131"/>
      <c r="CX238" s="131"/>
      <c r="CY238" s="385"/>
      <c r="CZ238" s="385"/>
      <c r="DA238" s="131"/>
      <c r="DB238" s="131"/>
      <c r="DC238" s="131"/>
      <c r="DD238" s="385"/>
      <c r="DE238" s="385"/>
      <c r="DF238" s="131"/>
      <c r="DG238" s="131"/>
      <c r="DH238" s="131"/>
      <c r="DI238" s="385"/>
      <c r="DJ238" s="385"/>
      <c r="DK238" s="131"/>
      <c r="DL238" s="131"/>
      <c r="DM238" s="131"/>
      <c r="DN238" s="385"/>
      <c r="DO238" s="385"/>
      <c r="DP238" s="131"/>
      <c r="DQ238" s="131"/>
      <c r="DR238" s="131"/>
      <c r="DS238" s="385"/>
      <c r="DT238" s="385"/>
      <c r="DU238" s="131"/>
      <c r="DV238" s="131"/>
      <c r="DW238" s="131"/>
      <c r="DX238" s="385"/>
      <c r="DY238" s="385"/>
      <c r="DZ238" s="131"/>
      <c r="EA238" s="131"/>
      <c r="EB238" s="131"/>
      <c r="EC238" s="385"/>
      <c r="ED238" s="385"/>
      <c r="EE238" s="131"/>
      <c r="EF238" s="131"/>
      <c r="EG238" s="131"/>
      <c r="EH238" s="385"/>
      <c r="EI238" s="385"/>
      <c r="EJ238" s="131"/>
      <c r="EK238" s="131"/>
      <c r="EL238" s="131"/>
      <c r="EM238" s="385"/>
      <c r="EN238" s="385"/>
      <c r="EO238" s="131"/>
      <c r="EP238" s="131"/>
      <c r="EQ238" s="131"/>
      <c r="ER238" s="385"/>
      <c r="ES238" s="385"/>
      <c r="ET238" s="131"/>
      <c r="EU238" s="131"/>
      <c r="EV238" s="131"/>
      <c r="EW238" s="385"/>
      <c r="EX238" s="385"/>
      <c r="EY238" s="131"/>
      <c r="EZ238" s="131"/>
      <c r="FA238" s="131"/>
      <c r="FB238" s="385"/>
      <c r="FC238" s="385"/>
      <c r="FD238" s="131"/>
      <c r="FE238" s="131"/>
      <c r="FF238" s="131"/>
      <c r="FG238" s="385"/>
      <c r="FH238" s="385"/>
      <c r="FI238" s="131"/>
      <c r="FJ238" s="131"/>
      <c r="FK238" s="131"/>
      <c r="FL238" s="385"/>
      <c r="FM238" s="385"/>
      <c r="FN238" s="131"/>
      <c r="FO238" s="131"/>
      <c r="FP238" s="131"/>
      <c r="FQ238" s="385"/>
      <c r="FR238" s="385"/>
      <c r="FS238" s="131"/>
      <c r="FT238" s="131"/>
      <c r="FU238" s="131"/>
      <c r="FV238" s="385"/>
      <c r="FW238" s="385"/>
      <c r="FX238" s="131"/>
      <c r="FY238" s="131"/>
      <c r="FZ238" s="131"/>
      <c r="GA238" s="385"/>
      <c r="GB238" s="385"/>
      <c r="GC238" s="131"/>
      <c r="GD238" s="131"/>
      <c r="GE238" s="131"/>
      <c r="GF238" s="385"/>
      <c r="GG238" s="385"/>
      <c r="GH238" s="131"/>
      <c r="GI238" s="131"/>
      <c r="GJ238" s="131"/>
      <c r="GK238" s="385"/>
      <c r="GL238" s="385"/>
      <c r="GM238" s="131"/>
      <c r="GN238" s="131"/>
      <c r="GO238" s="131"/>
      <c r="GP238" s="385"/>
      <c r="GQ238" s="385"/>
      <c r="GR238" s="131"/>
      <c r="GS238" s="131"/>
      <c r="GT238" s="131"/>
      <c r="GU238" s="385"/>
      <c r="GV238" s="385"/>
      <c r="GW238" s="131"/>
      <c r="GX238" s="131"/>
      <c r="GY238" s="131"/>
      <c r="GZ238" s="385"/>
      <c r="HA238" s="385"/>
      <c r="HB238" s="131"/>
      <c r="HC238" s="131"/>
      <c r="HD238" s="131"/>
      <c r="HE238" s="385"/>
      <c r="HF238" s="385"/>
      <c r="HG238" s="131"/>
      <c r="HH238" s="131"/>
      <c r="HI238" s="131"/>
      <c r="HJ238" s="385"/>
      <c r="HK238" s="385"/>
      <c r="HL238" s="131"/>
      <c r="HM238" s="131"/>
      <c r="HN238" s="131"/>
      <c r="HO238" s="385"/>
      <c r="HP238" s="385"/>
      <c r="HQ238" s="131"/>
      <c r="HR238" s="131"/>
      <c r="HS238" s="131"/>
      <c r="HT238" s="385"/>
      <c r="HU238" s="385"/>
      <c r="HV238" s="131"/>
      <c r="HW238" s="131"/>
      <c r="HX238" s="131"/>
      <c r="HY238" s="385"/>
      <c r="HZ238" s="385"/>
      <c r="IA238" s="131"/>
      <c r="IB238" s="131"/>
      <c r="IC238" s="131"/>
      <c r="ID238" s="385"/>
      <c r="IE238" s="385"/>
      <c r="IF238" s="131"/>
      <c r="IG238" s="131"/>
      <c r="IH238" s="131"/>
      <c r="II238" s="385"/>
      <c r="IJ238" s="385"/>
      <c r="IK238" s="131"/>
      <c r="IL238" s="131"/>
      <c r="IM238" s="131"/>
      <c r="IN238" s="385"/>
      <c r="IO238" s="385"/>
      <c r="IP238" s="131"/>
      <c r="IQ238" s="131"/>
      <c r="IR238" s="131"/>
      <c r="IS238" s="385"/>
      <c r="IT238" s="385"/>
      <c r="IU238" s="131"/>
      <c r="IV238" s="131"/>
      <c r="IW238" s="131"/>
      <c r="IX238" s="385"/>
      <c r="IY238" s="386"/>
      <c r="IZ238" s="198"/>
      <c r="JA238" s="378"/>
      <c r="JB238" s="256"/>
      <c r="JC238" s="256"/>
    </row>
    <row r="239" spans="1:263" s="3" customFormat="1" x14ac:dyDescent="0.35">
      <c r="A239" s="198"/>
      <c r="B239" s="359"/>
      <c r="C239" s="45" t="s">
        <v>970</v>
      </c>
      <c r="D239" s="102" t="s">
        <v>971</v>
      </c>
      <c r="E239" s="102"/>
      <c r="F239" s="285" t="str">
        <f>IFERROR(INDEX('Helper 1'!$I$2:$I$19,MATCH('Schedule 1'!$G$20,'Helper 1'!$H$2:$H$19,0)),"")</f>
        <v/>
      </c>
      <c r="G239" s="131">
        <f>SUM(L239:IX239)</f>
        <v>0</v>
      </c>
      <c r="H239" s="325"/>
      <c r="I239" s="202"/>
      <c r="J239" s="324"/>
      <c r="K239" s="131"/>
      <c r="L239" s="130"/>
      <c r="M239" s="385"/>
      <c r="N239" s="385"/>
      <c r="O239" s="131"/>
      <c r="P239" s="131"/>
      <c r="Q239" s="130"/>
      <c r="R239" s="385"/>
      <c r="S239" s="385"/>
      <c r="T239" s="131"/>
      <c r="U239" s="131"/>
      <c r="V239" s="130"/>
      <c r="W239" s="385"/>
      <c r="X239" s="385"/>
      <c r="Y239" s="131"/>
      <c r="Z239" s="131"/>
      <c r="AA239" s="130"/>
      <c r="AB239" s="385"/>
      <c r="AC239" s="385"/>
      <c r="AD239" s="131"/>
      <c r="AE239" s="131"/>
      <c r="AF239" s="130"/>
      <c r="AG239" s="385"/>
      <c r="AH239" s="385"/>
      <c r="AI239" s="131"/>
      <c r="AJ239" s="131"/>
      <c r="AK239" s="130"/>
      <c r="AL239" s="385"/>
      <c r="AM239" s="385"/>
      <c r="AN239" s="131"/>
      <c r="AO239" s="131"/>
      <c r="AP239" s="130"/>
      <c r="AQ239" s="385"/>
      <c r="AR239" s="385"/>
      <c r="AS239" s="131"/>
      <c r="AT239" s="131"/>
      <c r="AU239" s="130"/>
      <c r="AV239" s="385"/>
      <c r="AW239" s="385"/>
      <c r="AX239" s="131"/>
      <c r="AY239" s="131"/>
      <c r="AZ239" s="130"/>
      <c r="BA239" s="385"/>
      <c r="BB239" s="385"/>
      <c r="BC239" s="131"/>
      <c r="BD239" s="131"/>
      <c r="BE239" s="130"/>
      <c r="BF239" s="385"/>
      <c r="BG239" s="385"/>
      <c r="BH239" s="131"/>
      <c r="BI239" s="131"/>
      <c r="BJ239" s="130"/>
      <c r="BK239" s="385"/>
      <c r="BL239" s="385"/>
      <c r="BM239" s="131"/>
      <c r="BN239" s="131"/>
      <c r="BO239" s="130"/>
      <c r="BP239" s="385"/>
      <c r="BQ239" s="385"/>
      <c r="BR239" s="131"/>
      <c r="BS239" s="131"/>
      <c r="BT239" s="130"/>
      <c r="BU239" s="385"/>
      <c r="BV239" s="385"/>
      <c r="BW239" s="131"/>
      <c r="BX239" s="131"/>
      <c r="BY239" s="130"/>
      <c r="BZ239" s="385"/>
      <c r="CA239" s="385"/>
      <c r="CB239" s="131"/>
      <c r="CC239" s="131"/>
      <c r="CD239" s="130"/>
      <c r="CE239" s="385"/>
      <c r="CF239" s="385"/>
      <c r="CG239" s="131"/>
      <c r="CH239" s="131"/>
      <c r="CI239" s="130"/>
      <c r="CJ239" s="385"/>
      <c r="CK239" s="385"/>
      <c r="CL239" s="131"/>
      <c r="CM239" s="131"/>
      <c r="CN239" s="130"/>
      <c r="CO239" s="385"/>
      <c r="CP239" s="385"/>
      <c r="CQ239" s="131"/>
      <c r="CR239" s="131"/>
      <c r="CS239" s="130"/>
      <c r="CT239" s="385"/>
      <c r="CU239" s="385"/>
      <c r="CV239" s="131"/>
      <c r="CW239" s="131"/>
      <c r="CX239" s="130"/>
      <c r="CY239" s="385"/>
      <c r="CZ239" s="385"/>
      <c r="DA239" s="131"/>
      <c r="DB239" s="131"/>
      <c r="DC239" s="130"/>
      <c r="DD239" s="385"/>
      <c r="DE239" s="385"/>
      <c r="DF239" s="131"/>
      <c r="DG239" s="131"/>
      <c r="DH239" s="130"/>
      <c r="DI239" s="385"/>
      <c r="DJ239" s="385"/>
      <c r="DK239" s="131"/>
      <c r="DL239" s="131"/>
      <c r="DM239" s="130"/>
      <c r="DN239" s="385"/>
      <c r="DO239" s="385"/>
      <c r="DP239" s="131"/>
      <c r="DQ239" s="131"/>
      <c r="DR239" s="130"/>
      <c r="DS239" s="385"/>
      <c r="DT239" s="385"/>
      <c r="DU239" s="131"/>
      <c r="DV239" s="131"/>
      <c r="DW239" s="130"/>
      <c r="DX239" s="385"/>
      <c r="DY239" s="385"/>
      <c r="DZ239" s="131"/>
      <c r="EA239" s="131"/>
      <c r="EB239" s="130"/>
      <c r="EC239" s="385"/>
      <c r="ED239" s="385"/>
      <c r="EE239" s="131"/>
      <c r="EF239" s="131"/>
      <c r="EG239" s="130"/>
      <c r="EH239" s="385"/>
      <c r="EI239" s="385"/>
      <c r="EJ239" s="131"/>
      <c r="EK239" s="131"/>
      <c r="EL239" s="130"/>
      <c r="EM239" s="385"/>
      <c r="EN239" s="385"/>
      <c r="EO239" s="131"/>
      <c r="EP239" s="131"/>
      <c r="EQ239" s="130"/>
      <c r="ER239" s="385"/>
      <c r="ES239" s="385"/>
      <c r="ET239" s="131"/>
      <c r="EU239" s="131"/>
      <c r="EV239" s="130"/>
      <c r="EW239" s="385"/>
      <c r="EX239" s="385"/>
      <c r="EY239" s="131"/>
      <c r="EZ239" s="131"/>
      <c r="FA239" s="130"/>
      <c r="FB239" s="385"/>
      <c r="FC239" s="385"/>
      <c r="FD239" s="131"/>
      <c r="FE239" s="131"/>
      <c r="FF239" s="130"/>
      <c r="FG239" s="385"/>
      <c r="FH239" s="385"/>
      <c r="FI239" s="131"/>
      <c r="FJ239" s="131"/>
      <c r="FK239" s="130"/>
      <c r="FL239" s="385"/>
      <c r="FM239" s="385"/>
      <c r="FN239" s="131"/>
      <c r="FO239" s="131"/>
      <c r="FP239" s="130"/>
      <c r="FQ239" s="385"/>
      <c r="FR239" s="385"/>
      <c r="FS239" s="131"/>
      <c r="FT239" s="131"/>
      <c r="FU239" s="130"/>
      <c r="FV239" s="385"/>
      <c r="FW239" s="385"/>
      <c r="FX239" s="131"/>
      <c r="FY239" s="131"/>
      <c r="FZ239" s="130"/>
      <c r="GA239" s="385"/>
      <c r="GB239" s="385"/>
      <c r="GC239" s="131"/>
      <c r="GD239" s="131"/>
      <c r="GE239" s="130"/>
      <c r="GF239" s="385"/>
      <c r="GG239" s="385"/>
      <c r="GH239" s="131"/>
      <c r="GI239" s="131"/>
      <c r="GJ239" s="130"/>
      <c r="GK239" s="385"/>
      <c r="GL239" s="385"/>
      <c r="GM239" s="131"/>
      <c r="GN239" s="131"/>
      <c r="GO239" s="130"/>
      <c r="GP239" s="385"/>
      <c r="GQ239" s="385"/>
      <c r="GR239" s="131"/>
      <c r="GS239" s="131"/>
      <c r="GT239" s="130"/>
      <c r="GU239" s="385"/>
      <c r="GV239" s="385"/>
      <c r="GW239" s="131"/>
      <c r="GX239" s="131"/>
      <c r="GY239" s="130"/>
      <c r="GZ239" s="385"/>
      <c r="HA239" s="385"/>
      <c r="HB239" s="131"/>
      <c r="HC239" s="131"/>
      <c r="HD239" s="130"/>
      <c r="HE239" s="385"/>
      <c r="HF239" s="385"/>
      <c r="HG239" s="131"/>
      <c r="HH239" s="131"/>
      <c r="HI239" s="130"/>
      <c r="HJ239" s="385"/>
      <c r="HK239" s="385"/>
      <c r="HL239" s="131"/>
      <c r="HM239" s="131"/>
      <c r="HN239" s="130"/>
      <c r="HO239" s="385"/>
      <c r="HP239" s="385"/>
      <c r="HQ239" s="131"/>
      <c r="HR239" s="131"/>
      <c r="HS239" s="130"/>
      <c r="HT239" s="385"/>
      <c r="HU239" s="385"/>
      <c r="HV239" s="131"/>
      <c r="HW239" s="131"/>
      <c r="HX239" s="130"/>
      <c r="HY239" s="385"/>
      <c r="HZ239" s="385"/>
      <c r="IA239" s="131"/>
      <c r="IB239" s="131"/>
      <c r="IC239" s="130"/>
      <c r="ID239" s="385"/>
      <c r="IE239" s="385"/>
      <c r="IF239" s="131"/>
      <c r="IG239" s="131"/>
      <c r="IH239" s="130"/>
      <c r="II239" s="385"/>
      <c r="IJ239" s="385"/>
      <c r="IK239" s="131"/>
      <c r="IL239" s="131"/>
      <c r="IM239" s="130"/>
      <c r="IN239" s="385"/>
      <c r="IO239" s="385"/>
      <c r="IP239" s="131"/>
      <c r="IQ239" s="131"/>
      <c r="IR239" s="130"/>
      <c r="IS239" s="385"/>
      <c r="IT239" s="385"/>
      <c r="IU239" s="131"/>
      <c r="IV239" s="131"/>
      <c r="IW239" s="130"/>
      <c r="IX239" s="385"/>
      <c r="IY239" s="386"/>
      <c r="IZ239" s="198"/>
      <c r="JA239" s="378"/>
      <c r="JB239" s="256"/>
      <c r="JC239" s="256"/>
    </row>
    <row r="240" spans="1:263" s="3" customFormat="1" x14ac:dyDescent="0.35">
      <c r="A240" s="198"/>
      <c r="B240" s="359"/>
      <c r="C240" s="45"/>
      <c r="D240" s="102"/>
      <c r="E240" s="102"/>
      <c r="F240" s="384"/>
      <c r="G240" s="131"/>
      <c r="H240" s="325"/>
      <c r="I240" s="202"/>
      <c r="J240" s="324"/>
      <c r="K240" s="131"/>
      <c r="L240" s="131"/>
      <c r="M240" s="385"/>
      <c r="N240" s="385"/>
      <c r="O240" s="131"/>
      <c r="P240" s="131"/>
      <c r="Q240" s="131"/>
      <c r="R240" s="385"/>
      <c r="S240" s="385"/>
      <c r="T240" s="131"/>
      <c r="U240" s="131"/>
      <c r="V240" s="131"/>
      <c r="W240" s="385"/>
      <c r="X240" s="385"/>
      <c r="Y240" s="131"/>
      <c r="Z240" s="131"/>
      <c r="AA240" s="131"/>
      <c r="AB240" s="385"/>
      <c r="AC240" s="385"/>
      <c r="AD240" s="131"/>
      <c r="AE240" s="131"/>
      <c r="AF240" s="131"/>
      <c r="AG240" s="385"/>
      <c r="AH240" s="385"/>
      <c r="AI240" s="131"/>
      <c r="AJ240" s="131"/>
      <c r="AK240" s="131"/>
      <c r="AL240" s="385"/>
      <c r="AM240" s="385"/>
      <c r="AN240" s="131"/>
      <c r="AO240" s="131"/>
      <c r="AP240" s="131"/>
      <c r="AQ240" s="385"/>
      <c r="AR240" s="385"/>
      <c r="AS240" s="131"/>
      <c r="AT240" s="131"/>
      <c r="AU240" s="131"/>
      <c r="AV240" s="385"/>
      <c r="AW240" s="385"/>
      <c r="AX240" s="131"/>
      <c r="AY240" s="131"/>
      <c r="AZ240" s="131"/>
      <c r="BA240" s="385"/>
      <c r="BB240" s="385"/>
      <c r="BC240" s="131"/>
      <c r="BD240" s="131"/>
      <c r="BE240" s="131"/>
      <c r="BF240" s="385"/>
      <c r="BG240" s="385"/>
      <c r="BH240" s="131"/>
      <c r="BI240" s="131"/>
      <c r="BJ240" s="131"/>
      <c r="BK240" s="385"/>
      <c r="BL240" s="385"/>
      <c r="BM240" s="131"/>
      <c r="BN240" s="131"/>
      <c r="BO240" s="131"/>
      <c r="BP240" s="385"/>
      <c r="BQ240" s="385"/>
      <c r="BR240" s="131"/>
      <c r="BS240" s="131"/>
      <c r="BT240" s="131"/>
      <c r="BU240" s="385"/>
      <c r="BV240" s="385"/>
      <c r="BW240" s="131"/>
      <c r="BX240" s="131"/>
      <c r="BY240" s="131"/>
      <c r="BZ240" s="385"/>
      <c r="CA240" s="385"/>
      <c r="CB240" s="131"/>
      <c r="CC240" s="131"/>
      <c r="CD240" s="131"/>
      <c r="CE240" s="385"/>
      <c r="CF240" s="385"/>
      <c r="CG240" s="131"/>
      <c r="CH240" s="131"/>
      <c r="CI240" s="131"/>
      <c r="CJ240" s="385"/>
      <c r="CK240" s="385"/>
      <c r="CL240" s="131"/>
      <c r="CM240" s="131"/>
      <c r="CN240" s="131"/>
      <c r="CO240" s="385"/>
      <c r="CP240" s="385"/>
      <c r="CQ240" s="131"/>
      <c r="CR240" s="131"/>
      <c r="CS240" s="131"/>
      <c r="CT240" s="385"/>
      <c r="CU240" s="385"/>
      <c r="CV240" s="131"/>
      <c r="CW240" s="131"/>
      <c r="CX240" s="131"/>
      <c r="CY240" s="385"/>
      <c r="CZ240" s="385"/>
      <c r="DA240" s="131"/>
      <c r="DB240" s="131"/>
      <c r="DC240" s="131"/>
      <c r="DD240" s="385"/>
      <c r="DE240" s="385"/>
      <c r="DF240" s="131"/>
      <c r="DG240" s="131"/>
      <c r="DH240" s="131"/>
      <c r="DI240" s="385"/>
      <c r="DJ240" s="385"/>
      <c r="DK240" s="131"/>
      <c r="DL240" s="131"/>
      <c r="DM240" s="131"/>
      <c r="DN240" s="385"/>
      <c r="DO240" s="385"/>
      <c r="DP240" s="131"/>
      <c r="DQ240" s="131"/>
      <c r="DR240" s="131"/>
      <c r="DS240" s="385"/>
      <c r="DT240" s="385"/>
      <c r="DU240" s="131"/>
      <c r="DV240" s="131"/>
      <c r="DW240" s="131"/>
      <c r="DX240" s="385"/>
      <c r="DY240" s="385"/>
      <c r="DZ240" s="131"/>
      <c r="EA240" s="131"/>
      <c r="EB240" s="131"/>
      <c r="EC240" s="385"/>
      <c r="ED240" s="385"/>
      <c r="EE240" s="131"/>
      <c r="EF240" s="131"/>
      <c r="EG240" s="131"/>
      <c r="EH240" s="385"/>
      <c r="EI240" s="385"/>
      <c r="EJ240" s="131"/>
      <c r="EK240" s="131"/>
      <c r="EL240" s="131"/>
      <c r="EM240" s="385"/>
      <c r="EN240" s="385"/>
      <c r="EO240" s="131"/>
      <c r="EP240" s="131"/>
      <c r="EQ240" s="131"/>
      <c r="ER240" s="385"/>
      <c r="ES240" s="385"/>
      <c r="ET240" s="131"/>
      <c r="EU240" s="131"/>
      <c r="EV240" s="131"/>
      <c r="EW240" s="385"/>
      <c r="EX240" s="385"/>
      <c r="EY240" s="131"/>
      <c r="EZ240" s="131"/>
      <c r="FA240" s="131"/>
      <c r="FB240" s="385"/>
      <c r="FC240" s="385"/>
      <c r="FD240" s="131"/>
      <c r="FE240" s="131"/>
      <c r="FF240" s="131"/>
      <c r="FG240" s="385"/>
      <c r="FH240" s="385"/>
      <c r="FI240" s="131"/>
      <c r="FJ240" s="131"/>
      <c r="FK240" s="131"/>
      <c r="FL240" s="385"/>
      <c r="FM240" s="385"/>
      <c r="FN240" s="131"/>
      <c r="FO240" s="131"/>
      <c r="FP240" s="131"/>
      <c r="FQ240" s="385"/>
      <c r="FR240" s="385"/>
      <c r="FS240" s="131"/>
      <c r="FT240" s="131"/>
      <c r="FU240" s="131"/>
      <c r="FV240" s="385"/>
      <c r="FW240" s="385"/>
      <c r="FX240" s="131"/>
      <c r="FY240" s="131"/>
      <c r="FZ240" s="131"/>
      <c r="GA240" s="385"/>
      <c r="GB240" s="385"/>
      <c r="GC240" s="131"/>
      <c r="GD240" s="131"/>
      <c r="GE240" s="131"/>
      <c r="GF240" s="385"/>
      <c r="GG240" s="385"/>
      <c r="GH240" s="131"/>
      <c r="GI240" s="131"/>
      <c r="GJ240" s="131"/>
      <c r="GK240" s="385"/>
      <c r="GL240" s="385"/>
      <c r="GM240" s="131"/>
      <c r="GN240" s="131"/>
      <c r="GO240" s="131"/>
      <c r="GP240" s="385"/>
      <c r="GQ240" s="385"/>
      <c r="GR240" s="131"/>
      <c r="GS240" s="131"/>
      <c r="GT240" s="131"/>
      <c r="GU240" s="385"/>
      <c r="GV240" s="385"/>
      <c r="GW240" s="131"/>
      <c r="GX240" s="131"/>
      <c r="GY240" s="131"/>
      <c r="GZ240" s="385"/>
      <c r="HA240" s="385"/>
      <c r="HB240" s="131"/>
      <c r="HC240" s="131"/>
      <c r="HD240" s="131"/>
      <c r="HE240" s="385"/>
      <c r="HF240" s="385"/>
      <c r="HG240" s="131"/>
      <c r="HH240" s="131"/>
      <c r="HI240" s="131"/>
      <c r="HJ240" s="385"/>
      <c r="HK240" s="385"/>
      <c r="HL240" s="131"/>
      <c r="HM240" s="131"/>
      <c r="HN240" s="131"/>
      <c r="HO240" s="385"/>
      <c r="HP240" s="385"/>
      <c r="HQ240" s="131"/>
      <c r="HR240" s="131"/>
      <c r="HS240" s="131"/>
      <c r="HT240" s="385"/>
      <c r="HU240" s="385"/>
      <c r="HV240" s="131"/>
      <c r="HW240" s="131"/>
      <c r="HX240" s="131"/>
      <c r="HY240" s="385"/>
      <c r="HZ240" s="385"/>
      <c r="IA240" s="131"/>
      <c r="IB240" s="131"/>
      <c r="IC240" s="131"/>
      <c r="ID240" s="385"/>
      <c r="IE240" s="385"/>
      <c r="IF240" s="131"/>
      <c r="IG240" s="131"/>
      <c r="IH240" s="131"/>
      <c r="II240" s="385"/>
      <c r="IJ240" s="385"/>
      <c r="IK240" s="131"/>
      <c r="IL240" s="131"/>
      <c r="IM240" s="131"/>
      <c r="IN240" s="385"/>
      <c r="IO240" s="385"/>
      <c r="IP240" s="131"/>
      <c r="IQ240" s="131"/>
      <c r="IR240" s="131"/>
      <c r="IS240" s="385"/>
      <c r="IT240" s="385"/>
      <c r="IU240" s="131"/>
      <c r="IV240" s="131"/>
      <c r="IW240" s="131"/>
      <c r="IX240" s="385"/>
      <c r="IY240" s="386"/>
      <c r="IZ240" s="198"/>
      <c r="JA240" s="378"/>
      <c r="JB240" s="256"/>
      <c r="JC240" s="256"/>
    </row>
    <row r="241" spans="1:263" s="3" customFormat="1" x14ac:dyDescent="0.35">
      <c r="A241" s="198"/>
      <c r="B241" s="359"/>
      <c r="C241" s="45" t="s">
        <v>972</v>
      </c>
      <c r="D241" s="102" t="s">
        <v>973</v>
      </c>
      <c r="E241" s="102"/>
      <c r="F241" s="285" t="str">
        <f>IFERROR(INDEX('Helper 1'!$I$2:$I$19,MATCH('Schedule 1'!$G$20,'Helper 1'!$H$2:$H$19,0)),"")</f>
        <v/>
      </c>
      <c r="G241" s="131">
        <f>SUM(L241:IX241)</f>
        <v>0</v>
      </c>
      <c r="H241" s="325"/>
      <c r="I241" s="202"/>
      <c r="J241" s="324"/>
      <c r="K241" s="131"/>
      <c r="L241" s="130"/>
      <c r="M241" s="385"/>
      <c r="N241" s="385"/>
      <c r="O241" s="131"/>
      <c r="P241" s="131"/>
      <c r="Q241" s="130"/>
      <c r="R241" s="385"/>
      <c r="S241" s="385"/>
      <c r="T241" s="131"/>
      <c r="U241" s="131"/>
      <c r="V241" s="130"/>
      <c r="W241" s="385"/>
      <c r="X241" s="385"/>
      <c r="Y241" s="131"/>
      <c r="Z241" s="131"/>
      <c r="AA241" s="130"/>
      <c r="AB241" s="385"/>
      <c r="AC241" s="385"/>
      <c r="AD241" s="131"/>
      <c r="AE241" s="131"/>
      <c r="AF241" s="130"/>
      <c r="AG241" s="385"/>
      <c r="AH241" s="385"/>
      <c r="AI241" s="131"/>
      <c r="AJ241" s="131"/>
      <c r="AK241" s="130"/>
      <c r="AL241" s="385"/>
      <c r="AM241" s="385"/>
      <c r="AN241" s="131"/>
      <c r="AO241" s="131"/>
      <c r="AP241" s="130"/>
      <c r="AQ241" s="385"/>
      <c r="AR241" s="385"/>
      <c r="AS241" s="131"/>
      <c r="AT241" s="131"/>
      <c r="AU241" s="130"/>
      <c r="AV241" s="385"/>
      <c r="AW241" s="385"/>
      <c r="AX241" s="131"/>
      <c r="AY241" s="131"/>
      <c r="AZ241" s="130"/>
      <c r="BA241" s="385"/>
      <c r="BB241" s="385"/>
      <c r="BC241" s="131"/>
      <c r="BD241" s="131"/>
      <c r="BE241" s="130"/>
      <c r="BF241" s="385"/>
      <c r="BG241" s="385"/>
      <c r="BH241" s="131"/>
      <c r="BI241" s="131"/>
      <c r="BJ241" s="130"/>
      <c r="BK241" s="385"/>
      <c r="BL241" s="385"/>
      <c r="BM241" s="131"/>
      <c r="BN241" s="131"/>
      <c r="BO241" s="130"/>
      <c r="BP241" s="385"/>
      <c r="BQ241" s="385"/>
      <c r="BR241" s="131"/>
      <c r="BS241" s="131"/>
      <c r="BT241" s="130"/>
      <c r="BU241" s="385"/>
      <c r="BV241" s="385"/>
      <c r="BW241" s="131"/>
      <c r="BX241" s="131"/>
      <c r="BY241" s="130"/>
      <c r="BZ241" s="385"/>
      <c r="CA241" s="385"/>
      <c r="CB241" s="131"/>
      <c r="CC241" s="131"/>
      <c r="CD241" s="130"/>
      <c r="CE241" s="385"/>
      <c r="CF241" s="385"/>
      <c r="CG241" s="131"/>
      <c r="CH241" s="131"/>
      <c r="CI241" s="130"/>
      <c r="CJ241" s="385"/>
      <c r="CK241" s="385"/>
      <c r="CL241" s="131"/>
      <c r="CM241" s="131"/>
      <c r="CN241" s="130"/>
      <c r="CO241" s="385"/>
      <c r="CP241" s="385"/>
      <c r="CQ241" s="131"/>
      <c r="CR241" s="131"/>
      <c r="CS241" s="130"/>
      <c r="CT241" s="385"/>
      <c r="CU241" s="385"/>
      <c r="CV241" s="131"/>
      <c r="CW241" s="131"/>
      <c r="CX241" s="130"/>
      <c r="CY241" s="385"/>
      <c r="CZ241" s="385"/>
      <c r="DA241" s="131"/>
      <c r="DB241" s="131"/>
      <c r="DC241" s="130"/>
      <c r="DD241" s="385"/>
      <c r="DE241" s="385"/>
      <c r="DF241" s="131"/>
      <c r="DG241" s="131"/>
      <c r="DH241" s="130"/>
      <c r="DI241" s="385"/>
      <c r="DJ241" s="385"/>
      <c r="DK241" s="131"/>
      <c r="DL241" s="131"/>
      <c r="DM241" s="130"/>
      <c r="DN241" s="385"/>
      <c r="DO241" s="385"/>
      <c r="DP241" s="131"/>
      <c r="DQ241" s="131"/>
      <c r="DR241" s="130"/>
      <c r="DS241" s="385"/>
      <c r="DT241" s="385"/>
      <c r="DU241" s="131"/>
      <c r="DV241" s="131"/>
      <c r="DW241" s="130"/>
      <c r="DX241" s="385"/>
      <c r="DY241" s="385"/>
      <c r="DZ241" s="131"/>
      <c r="EA241" s="131"/>
      <c r="EB241" s="130"/>
      <c r="EC241" s="385"/>
      <c r="ED241" s="385"/>
      <c r="EE241" s="131"/>
      <c r="EF241" s="131"/>
      <c r="EG241" s="130"/>
      <c r="EH241" s="385"/>
      <c r="EI241" s="385"/>
      <c r="EJ241" s="131"/>
      <c r="EK241" s="131"/>
      <c r="EL241" s="130"/>
      <c r="EM241" s="385"/>
      <c r="EN241" s="385"/>
      <c r="EO241" s="131"/>
      <c r="EP241" s="131"/>
      <c r="EQ241" s="130"/>
      <c r="ER241" s="385"/>
      <c r="ES241" s="385"/>
      <c r="ET241" s="131"/>
      <c r="EU241" s="131"/>
      <c r="EV241" s="130"/>
      <c r="EW241" s="385"/>
      <c r="EX241" s="385"/>
      <c r="EY241" s="131"/>
      <c r="EZ241" s="131"/>
      <c r="FA241" s="130"/>
      <c r="FB241" s="385"/>
      <c r="FC241" s="385"/>
      <c r="FD241" s="131"/>
      <c r="FE241" s="131"/>
      <c r="FF241" s="130"/>
      <c r="FG241" s="385"/>
      <c r="FH241" s="385"/>
      <c r="FI241" s="131"/>
      <c r="FJ241" s="131"/>
      <c r="FK241" s="130"/>
      <c r="FL241" s="385"/>
      <c r="FM241" s="385"/>
      <c r="FN241" s="131"/>
      <c r="FO241" s="131"/>
      <c r="FP241" s="130"/>
      <c r="FQ241" s="385"/>
      <c r="FR241" s="385"/>
      <c r="FS241" s="131"/>
      <c r="FT241" s="131"/>
      <c r="FU241" s="130"/>
      <c r="FV241" s="385"/>
      <c r="FW241" s="385"/>
      <c r="FX241" s="131"/>
      <c r="FY241" s="131"/>
      <c r="FZ241" s="130"/>
      <c r="GA241" s="385"/>
      <c r="GB241" s="385"/>
      <c r="GC241" s="131"/>
      <c r="GD241" s="131"/>
      <c r="GE241" s="130"/>
      <c r="GF241" s="385"/>
      <c r="GG241" s="385"/>
      <c r="GH241" s="131"/>
      <c r="GI241" s="131"/>
      <c r="GJ241" s="130"/>
      <c r="GK241" s="385"/>
      <c r="GL241" s="385"/>
      <c r="GM241" s="131"/>
      <c r="GN241" s="131"/>
      <c r="GO241" s="130"/>
      <c r="GP241" s="385"/>
      <c r="GQ241" s="385"/>
      <c r="GR241" s="131"/>
      <c r="GS241" s="131"/>
      <c r="GT241" s="130"/>
      <c r="GU241" s="385"/>
      <c r="GV241" s="385"/>
      <c r="GW241" s="131"/>
      <c r="GX241" s="131"/>
      <c r="GY241" s="130"/>
      <c r="GZ241" s="385"/>
      <c r="HA241" s="385"/>
      <c r="HB241" s="131"/>
      <c r="HC241" s="131"/>
      <c r="HD241" s="130"/>
      <c r="HE241" s="385"/>
      <c r="HF241" s="385"/>
      <c r="HG241" s="131"/>
      <c r="HH241" s="131"/>
      <c r="HI241" s="130"/>
      <c r="HJ241" s="385"/>
      <c r="HK241" s="385"/>
      <c r="HL241" s="131"/>
      <c r="HM241" s="131"/>
      <c r="HN241" s="130"/>
      <c r="HO241" s="385"/>
      <c r="HP241" s="385"/>
      <c r="HQ241" s="131"/>
      <c r="HR241" s="131"/>
      <c r="HS241" s="130"/>
      <c r="HT241" s="385"/>
      <c r="HU241" s="385"/>
      <c r="HV241" s="131"/>
      <c r="HW241" s="131"/>
      <c r="HX241" s="130"/>
      <c r="HY241" s="385"/>
      <c r="HZ241" s="385"/>
      <c r="IA241" s="131"/>
      <c r="IB241" s="131"/>
      <c r="IC241" s="130"/>
      <c r="ID241" s="385"/>
      <c r="IE241" s="385"/>
      <c r="IF241" s="131"/>
      <c r="IG241" s="131"/>
      <c r="IH241" s="130"/>
      <c r="II241" s="385"/>
      <c r="IJ241" s="385"/>
      <c r="IK241" s="131"/>
      <c r="IL241" s="131"/>
      <c r="IM241" s="130"/>
      <c r="IN241" s="385"/>
      <c r="IO241" s="385"/>
      <c r="IP241" s="131"/>
      <c r="IQ241" s="131"/>
      <c r="IR241" s="130"/>
      <c r="IS241" s="385"/>
      <c r="IT241" s="385"/>
      <c r="IU241" s="131"/>
      <c r="IV241" s="131"/>
      <c r="IW241" s="130"/>
      <c r="IX241" s="385"/>
      <c r="IY241" s="386"/>
      <c r="IZ241" s="198"/>
      <c r="JA241" s="378"/>
      <c r="JB241" s="256"/>
      <c r="JC241" s="256"/>
    </row>
    <row r="242" spans="1:263" s="3" customFormat="1" x14ac:dyDescent="0.35">
      <c r="A242" s="198"/>
      <c r="B242" s="359"/>
      <c r="C242" s="239"/>
      <c r="D242" s="102"/>
      <c r="E242" s="102"/>
      <c r="F242" s="384"/>
      <c r="G242" s="387"/>
      <c r="H242" s="325"/>
      <c r="I242" s="202"/>
      <c r="J242" s="324"/>
      <c r="K242" s="131"/>
      <c r="L242" s="131"/>
      <c r="M242" s="385"/>
      <c r="N242" s="385"/>
      <c r="O242" s="131"/>
      <c r="P242" s="131"/>
      <c r="Q242" s="131"/>
      <c r="R242" s="385"/>
      <c r="S242" s="385"/>
      <c r="T242" s="131"/>
      <c r="U242" s="131"/>
      <c r="V242" s="131"/>
      <c r="W242" s="385"/>
      <c r="X242" s="385"/>
      <c r="Y242" s="131"/>
      <c r="Z242" s="131"/>
      <c r="AA242" s="131"/>
      <c r="AB242" s="385"/>
      <c r="AC242" s="385"/>
      <c r="AD242" s="131"/>
      <c r="AE242" s="131"/>
      <c r="AF242" s="131"/>
      <c r="AG242" s="385"/>
      <c r="AH242" s="385"/>
      <c r="AI242" s="131"/>
      <c r="AJ242" s="131"/>
      <c r="AK242" s="131"/>
      <c r="AL242" s="385"/>
      <c r="AM242" s="385"/>
      <c r="AN242" s="131"/>
      <c r="AO242" s="131"/>
      <c r="AP242" s="131"/>
      <c r="AQ242" s="385"/>
      <c r="AR242" s="385"/>
      <c r="AS242" s="131"/>
      <c r="AT242" s="131"/>
      <c r="AU242" s="131"/>
      <c r="AV242" s="385"/>
      <c r="AW242" s="385"/>
      <c r="AX242" s="131"/>
      <c r="AY242" s="131"/>
      <c r="AZ242" s="131"/>
      <c r="BA242" s="385"/>
      <c r="BB242" s="385"/>
      <c r="BC242" s="131"/>
      <c r="BD242" s="131"/>
      <c r="BE242" s="131"/>
      <c r="BF242" s="385"/>
      <c r="BG242" s="385"/>
      <c r="BH242" s="131"/>
      <c r="BI242" s="131"/>
      <c r="BJ242" s="131"/>
      <c r="BK242" s="385"/>
      <c r="BL242" s="385"/>
      <c r="BM242" s="131"/>
      <c r="BN242" s="131"/>
      <c r="BO242" s="131"/>
      <c r="BP242" s="385"/>
      <c r="BQ242" s="385"/>
      <c r="BR242" s="131"/>
      <c r="BS242" s="131"/>
      <c r="BT242" s="131"/>
      <c r="BU242" s="385"/>
      <c r="BV242" s="385"/>
      <c r="BW242" s="131"/>
      <c r="BX242" s="131"/>
      <c r="BY242" s="131"/>
      <c r="BZ242" s="385"/>
      <c r="CA242" s="385"/>
      <c r="CB242" s="131"/>
      <c r="CC242" s="131"/>
      <c r="CD242" s="131"/>
      <c r="CE242" s="385"/>
      <c r="CF242" s="385"/>
      <c r="CG242" s="131"/>
      <c r="CH242" s="131"/>
      <c r="CI242" s="131"/>
      <c r="CJ242" s="385"/>
      <c r="CK242" s="385"/>
      <c r="CL242" s="131"/>
      <c r="CM242" s="131"/>
      <c r="CN242" s="131"/>
      <c r="CO242" s="385"/>
      <c r="CP242" s="385"/>
      <c r="CQ242" s="131"/>
      <c r="CR242" s="131"/>
      <c r="CS242" s="131"/>
      <c r="CT242" s="385"/>
      <c r="CU242" s="385"/>
      <c r="CV242" s="131"/>
      <c r="CW242" s="131"/>
      <c r="CX242" s="131"/>
      <c r="CY242" s="385"/>
      <c r="CZ242" s="385"/>
      <c r="DA242" s="131"/>
      <c r="DB242" s="131"/>
      <c r="DC242" s="131"/>
      <c r="DD242" s="385"/>
      <c r="DE242" s="385"/>
      <c r="DF242" s="131"/>
      <c r="DG242" s="131"/>
      <c r="DH242" s="131"/>
      <c r="DI242" s="385"/>
      <c r="DJ242" s="385"/>
      <c r="DK242" s="131"/>
      <c r="DL242" s="131"/>
      <c r="DM242" s="131"/>
      <c r="DN242" s="385"/>
      <c r="DO242" s="385"/>
      <c r="DP242" s="131"/>
      <c r="DQ242" s="131"/>
      <c r="DR242" s="131"/>
      <c r="DS242" s="385"/>
      <c r="DT242" s="385"/>
      <c r="DU242" s="131"/>
      <c r="DV242" s="131"/>
      <c r="DW242" s="131"/>
      <c r="DX242" s="385"/>
      <c r="DY242" s="385"/>
      <c r="DZ242" s="131"/>
      <c r="EA242" s="131"/>
      <c r="EB242" s="131"/>
      <c r="EC242" s="385"/>
      <c r="ED242" s="385"/>
      <c r="EE242" s="131"/>
      <c r="EF242" s="131"/>
      <c r="EG242" s="131"/>
      <c r="EH242" s="385"/>
      <c r="EI242" s="385"/>
      <c r="EJ242" s="131"/>
      <c r="EK242" s="131"/>
      <c r="EL242" s="131"/>
      <c r="EM242" s="385"/>
      <c r="EN242" s="385"/>
      <c r="EO242" s="131"/>
      <c r="EP242" s="131"/>
      <c r="EQ242" s="131"/>
      <c r="ER242" s="385"/>
      <c r="ES242" s="385"/>
      <c r="ET242" s="131"/>
      <c r="EU242" s="131"/>
      <c r="EV242" s="131"/>
      <c r="EW242" s="385"/>
      <c r="EX242" s="385"/>
      <c r="EY242" s="131"/>
      <c r="EZ242" s="131"/>
      <c r="FA242" s="131"/>
      <c r="FB242" s="385"/>
      <c r="FC242" s="385"/>
      <c r="FD242" s="131"/>
      <c r="FE242" s="131"/>
      <c r="FF242" s="131"/>
      <c r="FG242" s="385"/>
      <c r="FH242" s="385"/>
      <c r="FI242" s="131"/>
      <c r="FJ242" s="131"/>
      <c r="FK242" s="131"/>
      <c r="FL242" s="385"/>
      <c r="FM242" s="385"/>
      <c r="FN242" s="131"/>
      <c r="FO242" s="131"/>
      <c r="FP242" s="131"/>
      <c r="FQ242" s="385"/>
      <c r="FR242" s="385"/>
      <c r="FS242" s="131"/>
      <c r="FT242" s="131"/>
      <c r="FU242" s="131"/>
      <c r="FV242" s="385"/>
      <c r="FW242" s="385"/>
      <c r="FX242" s="131"/>
      <c r="FY242" s="131"/>
      <c r="FZ242" s="131"/>
      <c r="GA242" s="385"/>
      <c r="GB242" s="385"/>
      <c r="GC242" s="131"/>
      <c r="GD242" s="131"/>
      <c r="GE242" s="131"/>
      <c r="GF242" s="385"/>
      <c r="GG242" s="385"/>
      <c r="GH242" s="131"/>
      <c r="GI242" s="131"/>
      <c r="GJ242" s="131"/>
      <c r="GK242" s="385"/>
      <c r="GL242" s="385"/>
      <c r="GM242" s="131"/>
      <c r="GN242" s="131"/>
      <c r="GO242" s="131"/>
      <c r="GP242" s="385"/>
      <c r="GQ242" s="385"/>
      <c r="GR242" s="131"/>
      <c r="GS242" s="131"/>
      <c r="GT242" s="131"/>
      <c r="GU242" s="385"/>
      <c r="GV242" s="385"/>
      <c r="GW242" s="131"/>
      <c r="GX242" s="131"/>
      <c r="GY242" s="131"/>
      <c r="GZ242" s="385"/>
      <c r="HA242" s="385"/>
      <c r="HB242" s="131"/>
      <c r="HC242" s="131"/>
      <c r="HD242" s="131"/>
      <c r="HE242" s="385"/>
      <c r="HF242" s="385"/>
      <c r="HG242" s="131"/>
      <c r="HH242" s="131"/>
      <c r="HI242" s="131"/>
      <c r="HJ242" s="385"/>
      <c r="HK242" s="385"/>
      <c r="HL242" s="131"/>
      <c r="HM242" s="131"/>
      <c r="HN242" s="131"/>
      <c r="HO242" s="385"/>
      <c r="HP242" s="385"/>
      <c r="HQ242" s="131"/>
      <c r="HR242" s="131"/>
      <c r="HS242" s="131"/>
      <c r="HT242" s="385"/>
      <c r="HU242" s="385"/>
      <c r="HV242" s="131"/>
      <c r="HW242" s="131"/>
      <c r="HX242" s="131"/>
      <c r="HY242" s="385"/>
      <c r="HZ242" s="385"/>
      <c r="IA242" s="131"/>
      <c r="IB242" s="131"/>
      <c r="IC242" s="131"/>
      <c r="ID242" s="385"/>
      <c r="IE242" s="385"/>
      <c r="IF242" s="131"/>
      <c r="IG242" s="131"/>
      <c r="IH242" s="131"/>
      <c r="II242" s="385"/>
      <c r="IJ242" s="385"/>
      <c r="IK242" s="131"/>
      <c r="IL242" s="131"/>
      <c r="IM242" s="131"/>
      <c r="IN242" s="385"/>
      <c r="IO242" s="385"/>
      <c r="IP242" s="131"/>
      <c r="IQ242" s="131"/>
      <c r="IR242" s="131"/>
      <c r="IS242" s="385"/>
      <c r="IT242" s="385"/>
      <c r="IU242" s="131"/>
      <c r="IV242" s="131"/>
      <c r="IW242" s="131"/>
      <c r="IX242" s="385"/>
      <c r="IY242" s="386"/>
      <c r="IZ242" s="198"/>
      <c r="JA242" s="378"/>
      <c r="JB242" s="256"/>
      <c r="JC242" s="256"/>
    </row>
    <row r="243" spans="1:263" s="3" customFormat="1" ht="15" thickBot="1" x14ac:dyDescent="0.4">
      <c r="A243" s="198"/>
      <c r="B243" s="359"/>
      <c r="C243" s="45" t="s">
        <v>974</v>
      </c>
      <c r="D243" s="104" t="s">
        <v>975</v>
      </c>
      <c r="E243" s="102"/>
      <c r="F243" s="285" t="str">
        <f>IFERROR(INDEX('Helper 1'!$I$2:$I$19,MATCH('Schedule 1'!$G$20,'Helper 1'!$H$2:$H$19,0)),"")</f>
        <v/>
      </c>
      <c r="G243" s="124">
        <f>SUM(L243:IX243)</f>
        <v>0</v>
      </c>
      <c r="H243" s="325"/>
      <c r="I243" s="202"/>
      <c r="J243" s="324"/>
      <c r="K243" s="131"/>
      <c r="L243" s="124">
        <f>SUM(L227,L230,L232,L234,L236,L239,L241)</f>
        <v>0</v>
      </c>
      <c r="M243" s="49"/>
      <c r="N243" s="49"/>
      <c r="O243" s="131"/>
      <c r="P243" s="131"/>
      <c r="Q243" s="124">
        <f>SUM(Q227,Q230,Q232,Q234,Q236,Q239,Q241)</f>
        <v>0</v>
      </c>
      <c r="R243" s="49"/>
      <c r="S243" s="49"/>
      <c r="T243" s="131"/>
      <c r="U243" s="131"/>
      <c r="V243" s="124">
        <f>SUM(V227,V230,V232,V234,V236,V239,V241)</f>
        <v>0</v>
      </c>
      <c r="W243" s="49"/>
      <c r="X243" s="49"/>
      <c r="Y243" s="131"/>
      <c r="Z243" s="131"/>
      <c r="AA243" s="124">
        <f>SUM(AA227,AA230,AA232,AA234,AA236,AA239,AA241)</f>
        <v>0</v>
      </c>
      <c r="AB243" s="49"/>
      <c r="AC243" s="49"/>
      <c r="AD243" s="131"/>
      <c r="AE243" s="131"/>
      <c r="AF243" s="124">
        <f>SUM(AF227,AF230,AF232,AF234,AF236,AF239,AF241)</f>
        <v>0</v>
      </c>
      <c r="AG243" s="49"/>
      <c r="AH243" s="49"/>
      <c r="AI243" s="131"/>
      <c r="AJ243" s="131"/>
      <c r="AK243" s="124">
        <f>SUM(AK227,AK230,AK232,AK234,AK236,AK239,AK241)</f>
        <v>0</v>
      </c>
      <c r="AL243" s="49"/>
      <c r="AM243" s="49"/>
      <c r="AN243" s="131"/>
      <c r="AO243" s="131"/>
      <c r="AP243" s="124">
        <f>SUM(AP227,AP230,AP232,AP234,AP236,AP239,AP241)</f>
        <v>0</v>
      </c>
      <c r="AQ243" s="49"/>
      <c r="AR243" s="49"/>
      <c r="AS243" s="131"/>
      <c r="AT243" s="131"/>
      <c r="AU243" s="124">
        <f>SUM(AU227,AU230,AU232,AU234,AU236,AU239,AU241)</f>
        <v>0</v>
      </c>
      <c r="AV243" s="49"/>
      <c r="AW243" s="49"/>
      <c r="AX243" s="131"/>
      <c r="AY243" s="131"/>
      <c r="AZ243" s="124">
        <f>SUM(AZ227,AZ230,AZ232,AZ234,AZ236,AZ239,AZ241)</f>
        <v>0</v>
      </c>
      <c r="BA243" s="49"/>
      <c r="BB243" s="49"/>
      <c r="BC243" s="131"/>
      <c r="BD243" s="131"/>
      <c r="BE243" s="124">
        <f>SUM(BE227,BE230,BE232,BE234,BE236,BE239,BE241)</f>
        <v>0</v>
      </c>
      <c r="BF243" s="49"/>
      <c r="BG243" s="49"/>
      <c r="BH243" s="131"/>
      <c r="BI243" s="131"/>
      <c r="BJ243" s="124">
        <f>SUM(BJ227,BJ230,BJ232,BJ234,BJ236,BJ239,BJ241)</f>
        <v>0</v>
      </c>
      <c r="BK243" s="49"/>
      <c r="BL243" s="49"/>
      <c r="BM243" s="131"/>
      <c r="BN243" s="131"/>
      <c r="BO243" s="124">
        <f>SUM(BO227,BO230,BO232,BO234,BO236,BO239,BO241)</f>
        <v>0</v>
      </c>
      <c r="BP243" s="49"/>
      <c r="BQ243" s="49"/>
      <c r="BR243" s="131"/>
      <c r="BS243" s="131"/>
      <c r="BT243" s="124">
        <f>SUM(BT227,BT230,BT232,BT234,BT236,BT239,BT241)</f>
        <v>0</v>
      </c>
      <c r="BU243" s="49"/>
      <c r="BV243" s="49"/>
      <c r="BW243" s="131"/>
      <c r="BX243" s="131"/>
      <c r="BY243" s="124">
        <f>SUM(BY227,BY230,BY232,BY234,BY236,BY239,BY241)</f>
        <v>0</v>
      </c>
      <c r="BZ243" s="49"/>
      <c r="CA243" s="49"/>
      <c r="CB243" s="131"/>
      <c r="CC243" s="131"/>
      <c r="CD243" s="124">
        <f>SUM(CD227,CD230,CD232,CD234,CD236,CD239,CD241)</f>
        <v>0</v>
      </c>
      <c r="CE243" s="49"/>
      <c r="CF243" s="49"/>
      <c r="CG243" s="131"/>
      <c r="CH243" s="131"/>
      <c r="CI243" s="124">
        <f>SUM(CI227,CI230,CI232,CI234,CI236,CI239,CI241)</f>
        <v>0</v>
      </c>
      <c r="CJ243" s="49"/>
      <c r="CK243" s="49"/>
      <c r="CL243" s="131"/>
      <c r="CM243" s="131"/>
      <c r="CN243" s="124">
        <f>SUM(CN227,CN230,CN232,CN234,CN236,CN239,CN241)</f>
        <v>0</v>
      </c>
      <c r="CO243" s="49"/>
      <c r="CP243" s="49"/>
      <c r="CQ243" s="131"/>
      <c r="CR243" s="131"/>
      <c r="CS243" s="124">
        <f>SUM(CS227,CS230,CS232,CS234,CS236,CS239,CS241)</f>
        <v>0</v>
      </c>
      <c r="CT243" s="49"/>
      <c r="CU243" s="49"/>
      <c r="CV243" s="131"/>
      <c r="CW243" s="131"/>
      <c r="CX243" s="124">
        <f>SUM(CX227,CX230,CX232,CX234,CX236,CX239,CX241)</f>
        <v>0</v>
      </c>
      <c r="CY243" s="49"/>
      <c r="CZ243" s="49"/>
      <c r="DA243" s="131"/>
      <c r="DB243" s="131"/>
      <c r="DC243" s="124">
        <f>SUM(DC227,DC230,DC232,DC234,DC236,DC239,DC241)</f>
        <v>0</v>
      </c>
      <c r="DD243" s="49"/>
      <c r="DE243" s="49"/>
      <c r="DF243" s="131"/>
      <c r="DG243" s="131"/>
      <c r="DH243" s="124">
        <f>SUM(DH227,DH230,DH232,DH234,DH236,DH239,DH241)</f>
        <v>0</v>
      </c>
      <c r="DI243" s="49"/>
      <c r="DJ243" s="49"/>
      <c r="DK243" s="131"/>
      <c r="DL243" s="131"/>
      <c r="DM243" s="124">
        <f>SUM(DM227,DM230,DM232,DM234,DM236,DM239,DM241)</f>
        <v>0</v>
      </c>
      <c r="DN243" s="49"/>
      <c r="DO243" s="49"/>
      <c r="DP243" s="131"/>
      <c r="DQ243" s="131"/>
      <c r="DR243" s="124">
        <f>SUM(DR227,DR230,DR232,DR234,DR236,DR239,DR241)</f>
        <v>0</v>
      </c>
      <c r="DS243" s="49"/>
      <c r="DT243" s="49"/>
      <c r="DU243" s="131"/>
      <c r="DV243" s="131"/>
      <c r="DW243" s="124">
        <f>SUM(DW227,DW230,DW232,DW234,DW236,DW239,DW241)</f>
        <v>0</v>
      </c>
      <c r="DX243" s="49"/>
      <c r="DY243" s="49"/>
      <c r="DZ243" s="131"/>
      <c r="EA243" s="131"/>
      <c r="EB243" s="124">
        <f>SUM(EB227,EB230,EB232,EB234,EB236,EB239,EB241)</f>
        <v>0</v>
      </c>
      <c r="EC243" s="49"/>
      <c r="ED243" s="49"/>
      <c r="EE243" s="131"/>
      <c r="EF243" s="131"/>
      <c r="EG243" s="124">
        <f>SUM(EG227,EG230,EG232,EG234,EG236,EG239,EG241)</f>
        <v>0</v>
      </c>
      <c r="EH243" s="49"/>
      <c r="EI243" s="49"/>
      <c r="EJ243" s="131"/>
      <c r="EK243" s="131"/>
      <c r="EL243" s="124">
        <f>SUM(EL227,EL230,EL232,EL234,EL236,EL239,EL241)</f>
        <v>0</v>
      </c>
      <c r="EM243" s="49"/>
      <c r="EN243" s="49"/>
      <c r="EO243" s="131"/>
      <c r="EP243" s="131"/>
      <c r="EQ243" s="124">
        <f>SUM(EQ227,EQ230,EQ232,EQ234,EQ236,EQ239,EQ241)</f>
        <v>0</v>
      </c>
      <c r="ER243" s="49"/>
      <c r="ES243" s="49"/>
      <c r="ET243" s="131"/>
      <c r="EU243" s="131"/>
      <c r="EV243" s="124">
        <f>SUM(EV227,EV230,EV232,EV234,EV236,EV239,EV241)</f>
        <v>0</v>
      </c>
      <c r="EW243" s="49"/>
      <c r="EX243" s="49"/>
      <c r="EY243" s="131"/>
      <c r="EZ243" s="131"/>
      <c r="FA243" s="124">
        <f>SUM(FA227,FA230,FA232,FA234,FA236,FA239,FA241)</f>
        <v>0</v>
      </c>
      <c r="FB243" s="49"/>
      <c r="FC243" s="49"/>
      <c r="FD243" s="131"/>
      <c r="FE243" s="131"/>
      <c r="FF243" s="124">
        <f>SUM(FF227,FF230,FF232,FF234,FF236,FF239,FF241)</f>
        <v>0</v>
      </c>
      <c r="FG243" s="49"/>
      <c r="FH243" s="49"/>
      <c r="FI243" s="131"/>
      <c r="FJ243" s="131"/>
      <c r="FK243" s="124">
        <f>SUM(FK227,FK230,FK232,FK234,FK236,FK239,FK241)</f>
        <v>0</v>
      </c>
      <c r="FL243" s="49"/>
      <c r="FM243" s="49"/>
      <c r="FN243" s="131"/>
      <c r="FO243" s="131"/>
      <c r="FP243" s="124">
        <f>SUM(FP227,FP230,FP232,FP234,FP236,FP239,FP241)</f>
        <v>0</v>
      </c>
      <c r="FQ243" s="49"/>
      <c r="FR243" s="49"/>
      <c r="FS243" s="131"/>
      <c r="FT243" s="131"/>
      <c r="FU243" s="124">
        <f>SUM(FU227,FU230,FU232,FU234,FU236,FU239,FU241)</f>
        <v>0</v>
      </c>
      <c r="FV243" s="49"/>
      <c r="FW243" s="49"/>
      <c r="FX243" s="131"/>
      <c r="FY243" s="131"/>
      <c r="FZ243" s="124">
        <f>SUM(FZ227,FZ230,FZ232,FZ234,FZ236,FZ239,FZ241)</f>
        <v>0</v>
      </c>
      <c r="GA243" s="49"/>
      <c r="GB243" s="49"/>
      <c r="GC243" s="131"/>
      <c r="GD243" s="131"/>
      <c r="GE243" s="124">
        <f>SUM(GE227,GE230,GE232,GE234,GE236,GE239,GE241)</f>
        <v>0</v>
      </c>
      <c r="GF243" s="49"/>
      <c r="GG243" s="49"/>
      <c r="GH243" s="131"/>
      <c r="GI243" s="131"/>
      <c r="GJ243" s="124">
        <f>SUM(GJ227,GJ230,GJ232,GJ234,GJ236,GJ239,GJ241)</f>
        <v>0</v>
      </c>
      <c r="GK243" s="49"/>
      <c r="GL243" s="49"/>
      <c r="GM243" s="131"/>
      <c r="GN243" s="131"/>
      <c r="GO243" s="124">
        <f>SUM(GO227,GO230,GO232,GO234,GO236,GO239,GO241)</f>
        <v>0</v>
      </c>
      <c r="GP243" s="49"/>
      <c r="GQ243" s="49"/>
      <c r="GR243" s="131"/>
      <c r="GS243" s="131"/>
      <c r="GT243" s="124">
        <f>SUM(GT227,GT230,GT232,GT234,GT236,GT239,GT241)</f>
        <v>0</v>
      </c>
      <c r="GU243" s="49"/>
      <c r="GV243" s="49"/>
      <c r="GW243" s="131"/>
      <c r="GX243" s="131"/>
      <c r="GY243" s="124">
        <f>SUM(GY227,GY230,GY232,GY234,GY236,GY239,GY241)</f>
        <v>0</v>
      </c>
      <c r="GZ243" s="49"/>
      <c r="HA243" s="49"/>
      <c r="HB243" s="131"/>
      <c r="HC243" s="131"/>
      <c r="HD243" s="124">
        <f>SUM(HD227,HD230,HD232,HD234,HD236,HD239,HD241)</f>
        <v>0</v>
      </c>
      <c r="HE243" s="49"/>
      <c r="HF243" s="49"/>
      <c r="HG243" s="131"/>
      <c r="HH243" s="131"/>
      <c r="HI243" s="124">
        <f>SUM(HI227,HI230,HI232,HI234,HI236,HI239,HI241)</f>
        <v>0</v>
      </c>
      <c r="HJ243" s="49"/>
      <c r="HK243" s="49"/>
      <c r="HL243" s="131"/>
      <c r="HM243" s="131"/>
      <c r="HN243" s="124">
        <f>SUM(HN227,HN230,HN232,HN234,HN236,HN239,HN241)</f>
        <v>0</v>
      </c>
      <c r="HO243" s="49"/>
      <c r="HP243" s="49"/>
      <c r="HQ243" s="131"/>
      <c r="HR243" s="131"/>
      <c r="HS243" s="124">
        <f>SUM(HS227,HS230,HS232,HS234,HS236,HS239,HS241)</f>
        <v>0</v>
      </c>
      <c r="HT243" s="49"/>
      <c r="HU243" s="49"/>
      <c r="HV243" s="131"/>
      <c r="HW243" s="131"/>
      <c r="HX243" s="124">
        <f>SUM(HX227,HX230,HX232,HX234,HX236,HX239,HX241)</f>
        <v>0</v>
      </c>
      <c r="HY243" s="49"/>
      <c r="HZ243" s="49"/>
      <c r="IA243" s="131"/>
      <c r="IB243" s="131"/>
      <c r="IC243" s="124">
        <f>SUM(IC227,IC230,IC232,IC234,IC236,IC239,IC241)</f>
        <v>0</v>
      </c>
      <c r="ID243" s="49"/>
      <c r="IE243" s="49"/>
      <c r="IF243" s="131"/>
      <c r="IG243" s="131"/>
      <c r="IH243" s="124">
        <f>SUM(IH227,IH230,IH232,IH234,IH236,IH239,IH241)</f>
        <v>0</v>
      </c>
      <c r="II243" s="49"/>
      <c r="IJ243" s="49"/>
      <c r="IK243" s="131"/>
      <c r="IL243" s="131"/>
      <c r="IM243" s="124">
        <f>SUM(IM227,IM230,IM232,IM234,IM236,IM239,IM241)</f>
        <v>0</v>
      </c>
      <c r="IN243" s="49"/>
      <c r="IO243" s="49"/>
      <c r="IP243" s="131"/>
      <c r="IQ243" s="131"/>
      <c r="IR243" s="124">
        <f>SUM(IR227,IR230,IR232,IR234,IR236,IR239,IR241)</f>
        <v>0</v>
      </c>
      <c r="IS243" s="49"/>
      <c r="IT243" s="49"/>
      <c r="IU243" s="131"/>
      <c r="IV243" s="131"/>
      <c r="IW243" s="124">
        <f>SUM(IW227,IW230,IW232,IW234,IW236,IW239,IW241)</f>
        <v>0</v>
      </c>
      <c r="IX243" s="49"/>
      <c r="IY243" s="50"/>
      <c r="IZ243" s="198"/>
      <c r="JA243" s="378"/>
      <c r="JB243" s="256"/>
      <c r="JC243" s="256"/>
    </row>
    <row r="244" spans="1:263" s="3" customFormat="1" ht="15.5" thickTop="1" thickBot="1" x14ac:dyDescent="0.4">
      <c r="A244" s="198"/>
      <c r="B244" s="359"/>
      <c r="C244" s="47"/>
      <c r="D244" s="102"/>
      <c r="E244" s="102"/>
      <c r="F244" s="389"/>
      <c r="G244" s="390"/>
      <c r="H244" s="391"/>
      <c r="I244" s="202"/>
      <c r="J244" s="392"/>
      <c r="K244" s="390"/>
      <c r="L244" s="390"/>
      <c r="M244" s="393"/>
      <c r="N244" s="393"/>
      <c r="O244" s="390"/>
      <c r="P244" s="390"/>
      <c r="Q244" s="390"/>
      <c r="R244" s="393"/>
      <c r="S244" s="393"/>
      <c r="T244" s="390"/>
      <c r="U244" s="390"/>
      <c r="V244" s="390"/>
      <c r="W244" s="393"/>
      <c r="X244" s="393"/>
      <c r="Y244" s="390"/>
      <c r="Z244" s="390"/>
      <c r="AA244" s="390"/>
      <c r="AB244" s="393"/>
      <c r="AC244" s="393"/>
      <c r="AD244" s="390"/>
      <c r="AE244" s="390"/>
      <c r="AF244" s="390"/>
      <c r="AG244" s="393"/>
      <c r="AH244" s="393"/>
      <c r="AI244" s="390"/>
      <c r="AJ244" s="390"/>
      <c r="AK244" s="390"/>
      <c r="AL244" s="393"/>
      <c r="AM244" s="393"/>
      <c r="AN244" s="390"/>
      <c r="AO244" s="390"/>
      <c r="AP244" s="390"/>
      <c r="AQ244" s="393"/>
      <c r="AR244" s="393"/>
      <c r="AS244" s="390"/>
      <c r="AT244" s="390"/>
      <c r="AU244" s="390"/>
      <c r="AV244" s="393"/>
      <c r="AW244" s="393"/>
      <c r="AX244" s="390"/>
      <c r="AY244" s="390"/>
      <c r="AZ244" s="390"/>
      <c r="BA244" s="393"/>
      <c r="BB244" s="393"/>
      <c r="BC244" s="390"/>
      <c r="BD244" s="390"/>
      <c r="BE244" s="390"/>
      <c r="BF244" s="393"/>
      <c r="BG244" s="393"/>
      <c r="BH244" s="390"/>
      <c r="BI244" s="390"/>
      <c r="BJ244" s="390"/>
      <c r="BK244" s="393"/>
      <c r="BL244" s="393"/>
      <c r="BM244" s="390"/>
      <c r="BN244" s="390"/>
      <c r="BO244" s="390"/>
      <c r="BP244" s="393"/>
      <c r="BQ244" s="393"/>
      <c r="BR244" s="390"/>
      <c r="BS244" s="390"/>
      <c r="BT244" s="390"/>
      <c r="BU244" s="393"/>
      <c r="BV244" s="393"/>
      <c r="BW244" s="390"/>
      <c r="BX244" s="390"/>
      <c r="BY244" s="390"/>
      <c r="BZ244" s="393"/>
      <c r="CA244" s="393"/>
      <c r="CB244" s="390"/>
      <c r="CC244" s="390"/>
      <c r="CD244" s="390"/>
      <c r="CE244" s="393"/>
      <c r="CF244" s="393"/>
      <c r="CG244" s="390"/>
      <c r="CH244" s="390"/>
      <c r="CI244" s="390"/>
      <c r="CJ244" s="393"/>
      <c r="CK244" s="393"/>
      <c r="CL244" s="390"/>
      <c r="CM244" s="390"/>
      <c r="CN244" s="390"/>
      <c r="CO244" s="393"/>
      <c r="CP244" s="393"/>
      <c r="CQ244" s="390"/>
      <c r="CR244" s="390"/>
      <c r="CS244" s="390"/>
      <c r="CT244" s="393"/>
      <c r="CU244" s="393"/>
      <c r="CV244" s="390"/>
      <c r="CW244" s="390"/>
      <c r="CX244" s="390"/>
      <c r="CY244" s="393"/>
      <c r="CZ244" s="393"/>
      <c r="DA244" s="390"/>
      <c r="DB244" s="390"/>
      <c r="DC244" s="390"/>
      <c r="DD244" s="393"/>
      <c r="DE244" s="393"/>
      <c r="DF244" s="390"/>
      <c r="DG244" s="390"/>
      <c r="DH244" s="390"/>
      <c r="DI244" s="393"/>
      <c r="DJ244" s="393"/>
      <c r="DK244" s="390"/>
      <c r="DL244" s="390"/>
      <c r="DM244" s="390"/>
      <c r="DN244" s="393"/>
      <c r="DO244" s="393"/>
      <c r="DP244" s="390"/>
      <c r="DQ244" s="390"/>
      <c r="DR244" s="390"/>
      <c r="DS244" s="393"/>
      <c r="DT244" s="393"/>
      <c r="DU244" s="390"/>
      <c r="DV244" s="390"/>
      <c r="DW244" s="390"/>
      <c r="DX244" s="393"/>
      <c r="DY244" s="393"/>
      <c r="DZ244" s="390"/>
      <c r="EA244" s="390"/>
      <c r="EB244" s="390"/>
      <c r="EC244" s="393"/>
      <c r="ED244" s="393"/>
      <c r="EE244" s="390"/>
      <c r="EF244" s="390"/>
      <c r="EG244" s="390"/>
      <c r="EH244" s="393"/>
      <c r="EI244" s="393"/>
      <c r="EJ244" s="390"/>
      <c r="EK244" s="390"/>
      <c r="EL244" s="390"/>
      <c r="EM244" s="393"/>
      <c r="EN244" s="393"/>
      <c r="EO244" s="390"/>
      <c r="EP244" s="390"/>
      <c r="EQ244" s="390"/>
      <c r="ER244" s="393"/>
      <c r="ES244" s="393"/>
      <c r="ET244" s="390"/>
      <c r="EU244" s="390"/>
      <c r="EV244" s="390"/>
      <c r="EW244" s="393"/>
      <c r="EX244" s="393"/>
      <c r="EY244" s="390"/>
      <c r="EZ244" s="390"/>
      <c r="FA244" s="390"/>
      <c r="FB244" s="393"/>
      <c r="FC244" s="393"/>
      <c r="FD244" s="390"/>
      <c r="FE244" s="390"/>
      <c r="FF244" s="390"/>
      <c r="FG244" s="393"/>
      <c r="FH244" s="393"/>
      <c r="FI244" s="390"/>
      <c r="FJ244" s="390"/>
      <c r="FK244" s="390"/>
      <c r="FL244" s="393"/>
      <c r="FM244" s="393"/>
      <c r="FN244" s="390"/>
      <c r="FO244" s="390"/>
      <c r="FP244" s="390"/>
      <c r="FQ244" s="393"/>
      <c r="FR244" s="393"/>
      <c r="FS244" s="390"/>
      <c r="FT244" s="390"/>
      <c r="FU244" s="390"/>
      <c r="FV244" s="393"/>
      <c r="FW244" s="393"/>
      <c r="FX244" s="390"/>
      <c r="FY244" s="390"/>
      <c r="FZ244" s="390"/>
      <c r="GA244" s="393"/>
      <c r="GB244" s="393"/>
      <c r="GC244" s="390"/>
      <c r="GD244" s="390"/>
      <c r="GE244" s="390"/>
      <c r="GF244" s="393"/>
      <c r="GG244" s="393"/>
      <c r="GH244" s="390"/>
      <c r="GI244" s="390"/>
      <c r="GJ244" s="390"/>
      <c r="GK244" s="393"/>
      <c r="GL244" s="393"/>
      <c r="GM244" s="390"/>
      <c r="GN244" s="390"/>
      <c r="GO244" s="390"/>
      <c r="GP244" s="393"/>
      <c r="GQ244" s="393"/>
      <c r="GR244" s="390"/>
      <c r="GS244" s="390"/>
      <c r="GT244" s="390"/>
      <c r="GU244" s="393"/>
      <c r="GV244" s="393"/>
      <c r="GW244" s="390"/>
      <c r="GX244" s="390"/>
      <c r="GY244" s="390"/>
      <c r="GZ244" s="393"/>
      <c r="HA244" s="393"/>
      <c r="HB244" s="390"/>
      <c r="HC244" s="390"/>
      <c r="HD244" s="390"/>
      <c r="HE244" s="393"/>
      <c r="HF244" s="393"/>
      <c r="HG244" s="390"/>
      <c r="HH244" s="390"/>
      <c r="HI244" s="390"/>
      <c r="HJ244" s="393"/>
      <c r="HK244" s="393"/>
      <c r="HL244" s="390"/>
      <c r="HM244" s="390"/>
      <c r="HN244" s="390"/>
      <c r="HO244" s="393"/>
      <c r="HP244" s="393"/>
      <c r="HQ244" s="390"/>
      <c r="HR244" s="390"/>
      <c r="HS244" s="390"/>
      <c r="HT244" s="393"/>
      <c r="HU244" s="393"/>
      <c r="HV244" s="390"/>
      <c r="HW244" s="390"/>
      <c r="HX244" s="390"/>
      <c r="HY244" s="393"/>
      <c r="HZ244" s="393"/>
      <c r="IA244" s="390"/>
      <c r="IB244" s="390"/>
      <c r="IC244" s="390"/>
      <c r="ID244" s="393"/>
      <c r="IE244" s="393"/>
      <c r="IF244" s="390"/>
      <c r="IG244" s="390"/>
      <c r="IH244" s="390"/>
      <c r="II244" s="393"/>
      <c r="IJ244" s="393"/>
      <c r="IK244" s="390"/>
      <c r="IL244" s="390"/>
      <c r="IM244" s="390"/>
      <c r="IN244" s="393"/>
      <c r="IO244" s="393"/>
      <c r="IP244" s="390"/>
      <c r="IQ244" s="390"/>
      <c r="IR244" s="390"/>
      <c r="IS244" s="393"/>
      <c r="IT244" s="393"/>
      <c r="IU244" s="390"/>
      <c r="IV244" s="390"/>
      <c r="IW244" s="390"/>
      <c r="IX244" s="393"/>
      <c r="IY244" s="394"/>
      <c r="IZ244" s="198"/>
      <c r="JA244" s="378"/>
      <c r="JB244" s="256"/>
      <c r="JC244" s="256"/>
    </row>
    <row r="245" spans="1:263" s="3" customFormat="1" ht="15" thickBot="1" x14ac:dyDescent="0.4">
      <c r="A245" s="198"/>
      <c r="B245" s="395"/>
      <c r="C245" s="51"/>
      <c r="D245" s="396"/>
      <c r="E245" s="396"/>
      <c r="F245" s="397"/>
      <c r="G245" s="398"/>
      <c r="H245" s="398"/>
      <c r="I245" s="398"/>
      <c r="J245" s="398"/>
      <c r="K245" s="398"/>
      <c r="L245" s="398"/>
      <c r="M245" s="399"/>
      <c r="N245" s="399"/>
      <c r="O245" s="398"/>
      <c r="P245" s="398"/>
      <c r="Q245" s="398"/>
      <c r="R245" s="399"/>
      <c r="S245" s="399"/>
      <c r="T245" s="398"/>
      <c r="U245" s="398"/>
      <c r="V245" s="398"/>
      <c r="W245" s="399"/>
      <c r="X245" s="399"/>
      <c r="Y245" s="398"/>
      <c r="Z245" s="398"/>
      <c r="AA245" s="398"/>
      <c r="AB245" s="399"/>
      <c r="AC245" s="399"/>
      <c r="AD245" s="398"/>
      <c r="AE245" s="398"/>
      <c r="AF245" s="398"/>
      <c r="AG245" s="399"/>
      <c r="AH245" s="399"/>
      <c r="AI245" s="398"/>
      <c r="AJ245" s="398"/>
      <c r="AK245" s="398"/>
      <c r="AL245" s="399"/>
      <c r="AM245" s="399"/>
      <c r="AN245" s="398"/>
      <c r="AO245" s="398"/>
      <c r="AP245" s="398"/>
      <c r="AQ245" s="399"/>
      <c r="AR245" s="399"/>
      <c r="AS245" s="398"/>
      <c r="AT245" s="398"/>
      <c r="AU245" s="398"/>
      <c r="AV245" s="399"/>
      <c r="AW245" s="399"/>
      <c r="AX245" s="398"/>
      <c r="AY245" s="398"/>
      <c r="AZ245" s="398"/>
      <c r="BA245" s="399"/>
      <c r="BB245" s="399"/>
      <c r="BC245" s="398"/>
      <c r="BD245" s="398"/>
      <c r="BE245" s="398"/>
      <c r="BF245" s="399"/>
      <c r="BG245" s="399"/>
      <c r="BH245" s="398"/>
      <c r="BI245" s="398"/>
      <c r="BJ245" s="398"/>
      <c r="BK245" s="399"/>
      <c r="BL245" s="399"/>
      <c r="BM245" s="398"/>
      <c r="BN245" s="398"/>
      <c r="BO245" s="398"/>
      <c r="BP245" s="399"/>
      <c r="BQ245" s="399"/>
      <c r="BR245" s="398"/>
      <c r="BS245" s="398"/>
      <c r="BT245" s="398"/>
      <c r="BU245" s="399"/>
      <c r="BV245" s="399"/>
      <c r="BW245" s="398"/>
      <c r="BX245" s="398"/>
      <c r="BY245" s="398"/>
      <c r="BZ245" s="399"/>
      <c r="CA245" s="399"/>
      <c r="CB245" s="398"/>
      <c r="CC245" s="398"/>
      <c r="CD245" s="398"/>
      <c r="CE245" s="399"/>
      <c r="CF245" s="399"/>
      <c r="CG245" s="398"/>
      <c r="CH245" s="398"/>
      <c r="CI245" s="398"/>
      <c r="CJ245" s="399"/>
      <c r="CK245" s="399"/>
      <c r="CL245" s="398"/>
      <c r="CM245" s="398"/>
      <c r="CN245" s="398"/>
      <c r="CO245" s="399"/>
      <c r="CP245" s="399"/>
      <c r="CQ245" s="398"/>
      <c r="CR245" s="398"/>
      <c r="CS245" s="398"/>
      <c r="CT245" s="399"/>
      <c r="CU245" s="399"/>
      <c r="CV245" s="398"/>
      <c r="CW245" s="398"/>
      <c r="CX245" s="398"/>
      <c r="CY245" s="399"/>
      <c r="CZ245" s="399"/>
      <c r="DA245" s="398"/>
      <c r="DB245" s="398"/>
      <c r="DC245" s="398"/>
      <c r="DD245" s="399"/>
      <c r="DE245" s="399"/>
      <c r="DF245" s="398"/>
      <c r="DG245" s="398"/>
      <c r="DH245" s="398"/>
      <c r="DI245" s="399"/>
      <c r="DJ245" s="399"/>
      <c r="DK245" s="398"/>
      <c r="DL245" s="398"/>
      <c r="DM245" s="398"/>
      <c r="DN245" s="399"/>
      <c r="DO245" s="399"/>
      <c r="DP245" s="398"/>
      <c r="DQ245" s="398"/>
      <c r="DR245" s="398"/>
      <c r="DS245" s="399"/>
      <c r="DT245" s="399"/>
      <c r="DU245" s="398"/>
      <c r="DV245" s="398"/>
      <c r="DW245" s="398"/>
      <c r="DX245" s="399"/>
      <c r="DY245" s="399"/>
      <c r="DZ245" s="398"/>
      <c r="EA245" s="398"/>
      <c r="EB245" s="398"/>
      <c r="EC245" s="399"/>
      <c r="ED245" s="399"/>
      <c r="EE245" s="398"/>
      <c r="EF245" s="398"/>
      <c r="EG245" s="398"/>
      <c r="EH245" s="399"/>
      <c r="EI245" s="399"/>
      <c r="EJ245" s="398"/>
      <c r="EK245" s="398"/>
      <c r="EL245" s="398"/>
      <c r="EM245" s="399"/>
      <c r="EN245" s="399"/>
      <c r="EO245" s="398"/>
      <c r="EP245" s="398"/>
      <c r="EQ245" s="398"/>
      <c r="ER245" s="399"/>
      <c r="ES245" s="399"/>
      <c r="ET245" s="398"/>
      <c r="EU245" s="398"/>
      <c r="EV245" s="398"/>
      <c r="EW245" s="399"/>
      <c r="EX245" s="399"/>
      <c r="EY245" s="398"/>
      <c r="EZ245" s="398"/>
      <c r="FA245" s="398"/>
      <c r="FB245" s="399"/>
      <c r="FC245" s="399"/>
      <c r="FD245" s="398"/>
      <c r="FE245" s="398"/>
      <c r="FF245" s="398"/>
      <c r="FG245" s="399"/>
      <c r="FH245" s="399"/>
      <c r="FI245" s="398"/>
      <c r="FJ245" s="398"/>
      <c r="FK245" s="398"/>
      <c r="FL245" s="399"/>
      <c r="FM245" s="399"/>
      <c r="FN245" s="398"/>
      <c r="FO245" s="398"/>
      <c r="FP245" s="398"/>
      <c r="FQ245" s="399"/>
      <c r="FR245" s="399"/>
      <c r="FS245" s="398"/>
      <c r="FT245" s="398"/>
      <c r="FU245" s="398"/>
      <c r="FV245" s="399"/>
      <c r="FW245" s="399"/>
      <c r="FX245" s="398"/>
      <c r="FY245" s="398"/>
      <c r="FZ245" s="398"/>
      <c r="GA245" s="399"/>
      <c r="GB245" s="399"/>
      <c r="GC245" s="398"/>
      <c r="GD245" s="398"/>
      <c r="GE245" s="398"/>
      <c r="GF245" s="399"/>
      <c r="GG245" s="399"/>
      <c r="GH245" s="398"/>
      <c r="GI245" s="398"/>
      <c r="GJ245" s="398"/>
      <c r="GK245" s="399"/>
      <c r="GL245" s="399"/>
      <c r="GM245" s="398"/>
      <c r="GN245" s="398"/>
      <c r="GO245" s="398"/>
      <c r="GP245" s="399"/>
      <c r="GQ245" s="399"/>
      <c r="GR245" s="398"/>
      <c r="GS245" s="398"/>
      <c r="GT245" s="398"/>
      <c r="GU245" s="399"/>
      <c r="GV245" s="399"/>
      <c r="GW245" s="398"/>
      <c r="GX245" s="398"/>
      <c r="GY245" s="398"/>
      <c r="GZ245" s="399"/>
      <c r="HA245" s="399"/>
      <c r="HB245" s="398"/>
      <c r="HC245" s="398"/>
      <c r="HD245" s="398"/>
      <c r="HE245" s="399"/>
      <c r="HF245" s="399"/>
      <c r="HG245" s="398"/>
      <c r="HH245" s="398"/>
      <c r="HI245" s="398"/>
      <c r="HJ245" s="399"/>
      <c r="HK245" s="399"/>
      <c r="HL245" s="398"/>
      <c r="HM245" s="398"/>
      <c r="HN245" s="398"/>
      <c r="HO245" s="399"/>
      <c r="HP245" s="399"/>
      <c r="HQ245" s="398"/>
      <c r="HR245" s="398"/>
      <c r="HS245" s="398"/>
      <c r="HT245" s="399"/>
      <c r="HU245" s="399"/>
      <c r="HV245" s="398"/>
      <c r="HW245" s="398"/>
      <c r="HX245" s="398"/>
      <c r="HY245" s="399"/>
      <c r="HZ245" s="399"/>
      <c r="IA245" s="398"/>
      <c r="IB245" s="398"/>
      <c r="IC245" s="398"/>
      <c r="ID245" s="399"/>
      <c r="IE245" s="399"/>
      <c r="IF245" s="398"/>
      <c r="IG245" s="398"/>
      <c r="IH245" s="398"/>
      <c r="II245" s="399"/>
      <c r="IJ245" s="399"/>
      <c r="IK245" s="398"/>
      <c r="IL245" s="398"/>
      <c r="IM245" s="398"/>
      <c r="IN245" s="399"/>
      <c r="IO245" s="399"/>
      <c r="IP245" s="398"/>
      <c r="IQ245" s="398"/>
      <c r="IR245" s="398"/>
      <c r="IS245" s="399"/>
      <c r="IT245" s="399"/>
      <c r="IU245" s="398"/>
      <c r="IV245" s="398"/>
      <c r="IW245" s="398"/>
      <c r="IX245" s="399"/>
      <c r="IY245" s="399"/>
      <c r="IZ245" s="399"/>
      <c r="JA245" s="400"/>
      <c r="JB245" s="256"/>
      <c r="JC245" s="256"/>
    </row>
    <row r="246" spans="1:263" ht="15" thickBot="1" x14ac:dyDescent="0.4">
      <c r="A246" s="12"/>
      <c r="B246" s="12"/>
      <c r="C246" s="53"/>
      <c r="D246" s="196"/>
      <c r="E246" s="196"/>
      <c r="F246" s="367"/>
      <c r="G246" s="368"/>
      <c r="H246" s="368"/>
      <c r="I246" s="368"/>
      <c r="J246" s="368"/>
      <c r="K246" s="368"/>
      <c r="L246" s="368"/>
      <c r="M246" s="256"/>
      <c r="N246" s="416"/>
      <c r="O246" s="415"/>
      <c r="P246" s="368"/>
      <c r="Q246" s="368"/>
      <c r="R246" s="256"/>
      <c r="S246" s="416"/>
      <c r="T246" s="415"/>
      <c r="U246" s="368"/>
      <c r="V246" s="368"/>
      <c r="W246" s="256"/>
      <c r="X246" s="416"/>
      <c r="Y246" s="415"/>
      <c r="Z246" s="368"/>
      <c r="AA246" s="368"/>
      <c r="AB246" s="256"/>
      <c r="AC246" s="416"/>
      <c r="AD246" s="415"/>
      <c r="AE246" s="368"/>
      <c r="AF246" s="368"/>
      <c r="AG246" s="256"/>
      <c r="AH246" s="416"/>
      <c r="AI246" s="415"/>
      <c r="AJ246" s="368"/>
      <c r="AK246" s="368"/>
      <c r="AL246" s="256"/>
      <c r="AM246" s="416"/>
      <c r="AN246" s="415"/>
      <c r="AO246" s="368"/>
      <c r="AP246" s="368"/>
      <c r="AQ246" s="256"/>
      <c r="AR246" s="416"/>
      <c r="AS246" s="415"/>
      <c r="AT246" s="368"/>
      <c r="AU246" s="368"/>
      <c r="AV246" s="256"/>
      <c r="AW246" s="416"/>
      <c r="AX246" s="415"/>
      <c r="AY246" s="368"/>
      <c r="AZ246" s="368"/>
      <c r="BA246" s="256"/>
      <c r="BB246" s="416"/>
      <c r="BC246" s="415"/>
      <c r="BD246" s="368"/>
      <c r="BE246" s="368"/>
      <c r="BF246" s="256"/>
      <c r="BG246" s="416"/>
      <c r="BH246" s="415"/>
      <c r="BI246" s="368"/>
      <c r="BJ246" s="368"/>
      <c r="BK246" s="256"/>
      <c r="BL246" s="416"/>
      <c r="BM246" s="415"/>
      <c r="BN246" s="368"/>
      <c r="BO246" s="368"/>
      <c r="BP246" s="256"/>
      <c r="BQ246" s="416"/>
      <c r="BR246" s="415"/>
      <c r="BS246" s="368"/>
      <c r="BT246" s="368"/>
      <c r="BU246" s="256"/>
      <c r="BV246" s="416"/>
      <c r="BW246" s="415"/>
      <c r="BX246" s="368"/>
      <c r="BY246" s="368"/>
      <c r="BZ246" s="256"/>
      <c r="CA246" s="416"/>
      <c r="CB246" s="415"/>
      <c r="CC246" s="368"/>
      <c r="CD246" s="368"/>
      <c r="CE246" s="256"/>
      <c r="CF246" s="416"/>
      <c r="CG246" s="415"/>
      <c r="CH246" s="368"/>
      <c r="CI246" s="368"/>
      <c r="CJ246" s="256"/>
      <c r="CK246" s="416"/>
      <c r="CL246" s="415"/>
      <c r="CM246" s="368"/>
      <c r="CN246" s="368"/>
      <c r="CO246" s="256"/>
      <c r="CP246" s="416"/>
      <c r="CQ246" s="415"/>
      <c r="CR246" s="368"/>
      <c r="CS246" s="368"/>
      <c r="CT246" s="256"/>
      <c r="CU246" s="416"/>
      <c r="CV246" s="415"/>
      <c r="CW246" s="368"/>
      <c r="CX246" s="368"/>
      <c r="CY246" s="256"/>
      <c r="CZ246" s="416"/>
      <c r="DA246" s="415"/>
      <c r="DB246" s="368"/>
      <c r="DC246" s="368"/>
      <c r="DD246" s="256"/>
      <c r="DE246" s="416"/>
      <c r="DF246" s="415"/>
      <c r="DG246" s="368"/>
      <c r="DH246" s="368"/>
      <c r="DI246" s="256"/>
      <c r="DJ246" s="416"/>
      <c r="DK246" s="415"/>
      <c r="DL246" s="368"/>
      <c r="DM246" s="368"/>
      <c r="DN246" s="256"/>
      <c r="DO246" s="416"/>
      <c r="DP246" s="415"/>
      <c r="DQ246" s="368"/>
      <c r="DR246" s="368"/>
      <c r="DS246" s="256"/>
      <c r="DT246" s="416"/>
      <c r="DU246" s="415"/>
      <c r="DV246" s="368"/>
      <c r="DW246" s="368"/>
      <c r="DX246" s="256"/>
      <c r="DY246" s="416"/>
      <c r="DZ246" s="415"/>
      <c r="EA246" s="368"/>
      <c r="EB246" s="368"/>
      <c r="EC246" s="256"/>
      <c r="ED246" s="416"/>
      <c r="EE246" s="415"/>
      <c r="EF246" s="368"/>
      <c r="EG246" s="368"/>
      <c r="EH246" s="256"/>
      <c r="EI246" s="416"/>
      <c r="EJ246" s="415"/>
      <c r="EK246" s="368"/>
      <c r="EL246" s="368"/>
      <c r="EM246" s="256"/>
      <c r="EN246" s="416"/>
      <c r="EO246" s="415"/>
      <c r="EP246" s="368"/>
      <c r="EQ246" s="368"/>
      <c r="ER246" s="256"/>
      <c r="ES246" s="416"/>
      <c r="ET246" s="415"/>
      <c r="EU246" s="368"/>
      <c r="EV246" s="368"/>
      <c r="EW246" s="256"/>
      <c r="EX246" s="416"/>
      <c r="EY246" s="415"/>
      <c r="EZ246" s="368"/>
      <c r="FA246" s="368"/>
      <c r="FB246" s="256"/>
      <c r="FC246" s="416"/>
      <c r="FD246" s="415"/>
      <c r="FE246" s="368"/>
      <c r="FF246" s="368"/>
      <c r="FG246" s="256"/>
      <c r="FH246" s="416"/>
      <c r="FI246" s="415"/>
      <c r="FJ246" s="368"/>
      <c r="FK246" s="368"/>
      <c r="FL246" s="256"/>
      <c r="FM246" s="416"/>
      <c r="FN246" s="415"/>
      <c r="FO246" s="368"/>
      <c r="FP246" s="368"/>
      <c r="FQ246" s="256"/>
      <c r="FR246" s="416"/>
      <c r="FS246" s="415"/>
      <c r="FT246" s="368"/>
      <c r="FU246" s="368"/>
      <c r="FV246" s="256"/>
      <c r="FW246" s="416"/>
      <c r="FX246" s="415"/>
      <c r="FY246" s="368"/>
      <c r="FZ246" s="368"/>
      <c r="GA246" s="256"/>
      <c r="GB246" s="416"/>
      <c r="GC246" s="415"/>
      <c r="GD246" s="368"/>
      <c r="GE246" s="368"/>
      <c r="GF246" s="256"/>
      <c r="GG246" s="416"/>
      <c r="GH246" s="415"/>
      <c r="GI246" s="368"/>
      <c r="GJ246" s="368"/>
      <c r="GK246" s="256"/>
      <c r="GL246" s="416"/>
      <c r="GM246" s="415"/>
      <c r="GN246" s="368"/>
      <c r="GO246" s="368"/>
      <c r="GP246" s="256"/>
      <c r="GQ246" s="416"/>
      <c r="GR246" s="415"/>
      <c r="GS246" s="368"/>
      <c r="GT246" s="368"/>
      <c r="GU246" s="256"/>
      <c r="GV246" s="416"/>
      <c r="GW246" s="415"/>
      <c r="GX246" s="368"/>
      <c r="GY246" s="368"/>
      <c r="GZ246" s="256"/>
      <c r="HA246" s="416"/>
      <c r="HB246" s="415"/>
      <c r="HC246" s="368"/>
      <c r="HD246" s="368"/>
      <c r="HE246" s="256"/>
      <c r="HF246" s="416"/>
      <c r="HG246" s="415"/>
      <c r="HH246" s="368"/>
      <c r="HI246" s="368"/>
      <c r="HJ246" s="256"/>
      <c r="HK246" s="416"/>
      <c r="HL246" s="415"/>
      <c r="HM246" s="368"/>
      <c r="HN246" s="368"/>
      <c r="HO246" s="256"/>
      <c r="HP246" s="416"/>
      <c r="HQ246" s="415"/>
      <c r="HR246" s="368"/>
      <c r="HS246" s="368"/>
      <c r="HT246" s="256"/>
      <c r="HU246" s="416"/>
      <c r="HV246" s="415"/>
      <c r="HW246" s="368"/>
      <c r="HX246" s="368"/>
      <c r="HY246" s="256"/>
      <c r="HZ246" s="416"/>
      <c r="IA246" s="415"/>
      <c r="IB246" s="368"/>
      <c r="IC246" s="368"/>
      <c r="ID246" s="256"/>
      <c r="IE246" s="416"/>
      <c r="IF246" s="415"/>
      <c r="IG246" s="368"/>
      <c r="IH246" s="368"/>
      <c r="II246" s="256"/>
      <c r="IJ246" s="416"/>
      <c r="IK246" s="415"/>
      <c r="IL246" s="368"/>
      <c r="IM246" s="368"/>
      <c r="IN246" s="256"/>
      <c r="IO246" s="416"/>
      <c r="IP246" s="415"/>
      <c r="IQ246" s="368"/>
      <c r="IR246" s="368"/>
      <c r="IS246" s="256"/>
      <c r="IT246" s="416"/>
      <c r="IU246" s="415"/>
      <c r="IV246" s="368"/>
      <c r="IW246" s="368"/>
      <c r="IX246" s="256"/>
      <c r="IY246" s="416"/>
      <c r="IZ246" s="2"/>
      <c r="JA246" s="2"/>
      <c r="JB246" s="2"/>
      <c r="JC246" s="2"/>
    </row>
    <row r="247" spans="1:263" s="3" customFormat="1" ht="15" thickBot="1" x14ac:dyDescent="0.4">
      <c r="A247" s="198"/>
      <c r="B247" s="370"/>
      <c r="C247" s="46" t="s">
        <v>976</v>
      </c>
      <c r="D247" s="371"/>
      <c r="E247" s="371"/>
      <c r="F247" s="372"/>
      <c r="G247" s="361"/>
      <c r="H247" s="361"/>
      <c r="I247" s="361"/>
      <c r="J247" s="361"/>
      <c r="K247" s="361"/>
      <c r="L247" s="361"/>
      <c r="M247" s="373"/>
      <c r="N247" s="373"/>
      <c r="O247" s="361"/>
      <c r="P247" s="361"/>
      <c r="Q247" s="361"/>
      <c r="R247" s="373"/>
      <c r="S247" s="373"/>
      <c r="T247" s="361"/>
      <c r="U247" s="361"/>
      <c r="V247" s="361"/>
      <c r="W247" s="373"/>
      <c r="X247" s="373"/>
      <c r="Y247" s="361"/>
      <c r="Z247" s="361"/>
      <c r="AA247" s="361"/>
      <c r="AB247" s="373"/>
      <c r="AC247" s="373"/>
      <c r="AD247" s="361"/>
      <c r="AE247" s="361"/>
      <c r="AF247" s="361"/>
      <c r="AG247" s="373"/>
      <c r="AH247" s="373"/>
      <c r="AI247" s="361"/>
      <c r="AJ247" s="361"/>
      <c r="AK247" s="361"/>
      <c r="AL247" s="373"/>
      <c r="AM247" s="373"/>
      <c r="AN247" s="361"/>
      <c r="AO247" s="361"/>
      <c r="AP247" s="361"/>
      <c r="AQ247" s="373"/>
      <c r="AR247" s="373"/>
      <c r="AS247" s="361"/>
      <c r="AT247" s="361"/>
      <c r="AU247" s="361"/>
      <c r="AV247" s="373"/>
      <c r="AW247" s="373"/>
      <c r="AX247" s="361"/>
      <c r="AY247" s="361"/>
      <c r="AZ247" s="361"/>
      <c r="BA247" s="373"/>
      <c r="BB247" s="373"/>
      <c r="BC247" s="361"/>
      <c r="BD247" s="361"/>
      <c r="BE247" s="361"/>
      <c r="BF247" s="373"/>
      <c r="BG247" s="373"/>
      <c r="BH247" s="361"/>
      <c r="BI247" s="361"/>
      <c r="BJ247" s="361"/>
      <c r="BK247" s="373"/>
      <c r="BL247" s="373"/>
      <c r="BM247" s="361"/>
      <c r="BN247" s="361"/>
      <c r="BO247" s="361"/>
      <c r="BP247" s="373"/>
      <c r="BQ247" s="373"/>
      <c r="BR247" s="361"/>
      <c r="BS247" s="361"/>
      <c r="BT247" s="361"/>
      <c r="BU247" s="373"/>
      <c r="BV247" s="373"/>
      <c r="BW247" s="361"/>
      <c r="BX247" s="361"/>
      <c r="BY247" s="361"/>
      <c r="BZ247" s="373"/>
      <c r="CA247" s="373"/>
      <c r="CB247" s="361"/>
      <c r="CC247" s="361"/>
      <c r="CD247" s="361"/>
      <c r="CE247" s="373"/>
      <c r="CF247" s="373"/>
      <c r="CG247" s="361"/>
      <c r="CH247" s="361"/>
      <c r="CI247" s="361"/>
      <c r="CJ247" s="373"/>
      <c r="CK247" s="373"/>
      <c r="CL247" s="361"/>
      <c r="CM247" s="361"/>
      <c r="CN247" s="361"/>
      <c r="CO247" s="373"/>
      <c r="CP247" s="373"/>
      <c r="CQ247" s="361"/>
      <c r="CR247" s="361"/>
      <c r="CS247" s="361"/>
      <c r="CT247" s="373"/>
      <c r="CU247" s="373"/>
      <c r="CV247" s="361"/>
      <c r="CW247" s="361"/>
      <c r="CX247" s="361"/>
      <c r="CY247" s="373"/>
      <c r="CZ247" s="373"/>
      <c r="DA247" s="361"/>
      <c r="DB247" s="361"/>
      <c r="DC247" s="361"/>
      <c r="DD247" s="373"/>
      <c r="DE247" s="373"/>
      <c r="DF247" s="361"/>
      <c r="DG247" s="361"/>
      <c r="DH247" s="361"/>
      <c r="DI247" s="373"/>
      <c r="DJ247" s="373"/>
      <c r="DK247" s="361"/>
      <c r="DL247" s="361"/>
      <c r="DM247" s="361"/>
      <c r="DN247" s="373"/>
      <c r="DO247" s="373"/>
      <c r="DP247" s="361"/>
      <c r="DQ247" s="361"/>
      <c r="DR247" s="361"/>
      <c r="DS247" s="373"/>
      <c r="DT247" s="373"/>
      <c r="DU247" s="361"/>
      <c r="DV247" s="361"/>
      <c r="DW247" s="361"/>
      <c r="DX247" s="373"/>
      <c r="DY247" s="373"/>
      <c r="DZ247" s="361"/>
      <c r="EA247" s="361"/>
      <c r="EB247" s="361"/>
      <c r="EC247" s="373"/>
      <c r="ED247" s="373"/>
      <c r="EE247" s="361"/>
      <c r="EF247" s="361"/>
      <c r="EG247" s="361"/>
      <c r="EH247" s="373"/>
      <c r="EI247" s="373"/>
      <c r="EJ247" s="361"/>
      <c r="EK247" s="361"/>
      <c r="EL247" s="361"/>
      <c r="EM247" s="373"/>
      <c r="EN247" s="373"/>
      <c r="EO247" s="361"/>
      <c r="EP247" s="361"/>
      <c r="EQ247" s="361"/>
      <c r="ER247" s="373"/>
      <c r="ES247" s="373"/>
      <c r="ET247" s="361"/>
      <c r="EU247" s="361"/>
      <c r="EV247" s="361"/>
      <c r="EW247" s="373"/>
      <c r="EX247" s="373"/>
      <c r="EY247" s="361"/>
      <c r="EZ247" s="361"/>
      <c r="FA247" s="361"/>
      <c r="FB247" s="373"/>
      <c r="FC247" s="373"/>
      <c r="FD247" s="361"/>
      <c r="FE247" s="361"/>
      <c r="FF247" s="361"/>
      <c r="FG247" s="373"/>
      <c r="FH247" s="373"/>
      <c r="FI247" s="361"/>
      <c r="FJ247" s="361"/>
      <c r="FK247" s="361"/>
      <c r="FL247" s="373"/>
      <c r="FM247" s="373"/>
      <c r="FN247" s="361"/>
      <c r="FO247" s="361"/>
      <c r="FP247" s="361"/>
      <c r="FQ247" s="373"/>
      <c r="FR247" s="373"/>
      <c r="FS247" s="361"/>
      <c r="FT247" s="361"/>
      <c r="FU247" s="361"/>
      <c r="FV247" s="373"/>
      <c r="FW247" s="373"/>
      <c r="FX247" s="361"/>
      <c r="FY247" s="361"/>
      <c r="FZ247" s="361"/>
      <c r="GA247" s="373"/>
      <c r="GB247" s="373"/>
      <c r="GC247" s="361"/>
      <c r="GD247" s="361"/>
      <c r="GE247" s="361"/>
      <c r="GF247" s="373"/>
      <c r="GG247" s="373"/>
      <c r="GH247" s="361"/>
      <c r="GI247" s="361"/>
      <c r="GJ247" s="361"/>
      <c r="GK247" s="373"/>
      <c r="GL247" s="373"/>
      <c r="GM247" s="361"/>
      <c r="GN247" s="361"/>
      <c r="GO247" s="361"/>
      <c r="GP247" s="373"/>
      <c r="GQ247" s="373"/>
      <c r="GR247" s="361"/>
      <c r="GS247" s="361"/>
      <c r="GT247" s="361"/>
      <c r="GU247" s="373"/>
      <c r="GV247" s="373"/>
      <c r="GW247" s="361"/>
      <c r="GX247" s="361"/>
      <c r="GY247" s="361"/>
      <c r="GZ247" s="373"/>
      <c r="HA247" s="373"/>
      <c r="HB247" s="361"/>
      <c r="HC247" s="361"/>
      <c r="HD247" s="361"/>
      <c r="HE247" s="373"/>
      <c r="HF247" s="373"/>
      <c r="HG247" s="361"/>
      <c r="HH247" s="361"/>
      <c r="HI247" s="361"/>
      <c r="HJ247" s="373"/>
      <c r="HK247" s="373"/>
      <c r="HL247" s="361"/>
      <c r="HM247" s="361"/>
      <c r="HN247" s="361"/>
      <c r="HO247" s="373"/>
      <c r="HP247" s="373"/>
      <c r="HQ247" s="361"/>
      <c r="HR247" s="361"/>
      <c r="HS247" s="361"/>
      <c r="HT247" s="373"/>
      <c r="HU247" s="373"/>
      <c r="HV247" s="361"/>
      <c r="HW247" s="361"/>
      <c r="HX247" s="361"/>
      <c r="HY247" s="373"/>
      <c r="HZ247" s="373"/>
      <c r="IA247" s="361"/>
      <c r="IB247" s="361"/>
      <c r="IC247" s="361"/>
      <c r="ID247" s="373"/>
      <c r="IE247" s="373"/>
      <c r="IF247" s="361"/>
      <c r="IG247" s="361"/>
      <c r="IH247" s="361"/>
      <c r="II247" s="373"/>
      <c r="IJ247" s="373"/>
      <c r="IK247" s="361"/>
      <c r="IL247" s="361"/>
      <c r="IM247" s="361"/>
      <c r="IN247" s="373"/>
      <c r="IO247" s="373"/>
      <c r="IP247" s="361"/>
      <c r="IQ247" s="361"/>
      <c r="IR247" s="361"/>
      <c r="IS247" s="373"/>
      <c r="IT247" s="373"/>
      <c r="IU247" s="361"/>
      <c r="IV247" s="361"/>
      <c r="IW247" s="361"/>
      <c r="IX247" s="373"/>
      <c r="IY247" s="373"/>
      <c r="IZ247" s="373"/>
      <c r="JA247" s="374"/>
      <c r="JB247" s="256"/>
      <c r="JC247" s="256"/>
    </row>
    <row r="248" spans="1:263" s="3" customFormat="1" x14ac:dyDescent="0.35">
      <c r="A248" s="198"/>
      <c r="B248" s="359"/>
      <c r="C248" s="47"/>
      <c r="D248" s="102"/>
      <c r="E248" s="102"/>
      <c r="F248" s="375"/>
      <c r="G248" s="321"/>
      <c r="H248" s="322"/>
      <c r="I248" s="202"/>
      <c r="J248" s="320"/>
      <c r="K248" s="321"/>
      <c r="L248" s="48"/>
      <c r="M248" s="376"/>
      <c r="N248" s="376"/>
      <c r="O248" s="321"/>
      <c r="P248" s="321"/>
      <c r="Q248" s="48"/>
      <c r="R248" s="376"/>
      <c r="S248" s="376"/>
      <c r="T248" s="321"/>
      <c r="U248" s="321"/>
      <c r="V248" s="48"/>
      <c r="W248" s="376"/>
      <c r="X248" s="376"/>
      <c r="Y248" s="321"/>
      <c r="Z248" s="321"/>
      <c r="AA248" s="48"/>
      <c r="AB248" s="376"/>
      <c r="AC248" s="376"/>
      <c r="AD248" s="321"/>
      <c r="AE248" s="321"/>
      <c r="AF248" s="48"/>
      <c r="AG248" s="376"/>
      <c r="AH248" s="376"/>
      <c r="AI248" s="321"/>
      <c r="AJ248" s="321"/>
      <c r="AK248" s="48"/>
      <c r="AL248" s="376"/>
      <c r="AM248" s="376"/>
      <c r="AN248" s="321"/>
      <c r="AO248" s="321"/>
      <c r="AP248" s="48"/>
      <c r="AQ248" s="376"/>
      <c r="AR248" s="376"/>
      <c r="AS248" s="321"/>
      <c r="AT248" s="321"/>
      <c r="AU248" s="48"/>
      <c r="AV248" s="376"/>
      <c r="AW248" s="376"/>
      <c r="AX248" s="321"/>
      <c r="AY248" s="321"/>
      <c r="AZ248" s="48"/>
      <c r="BA248" s="376"/>
      <c r="BB248" s="376"/>
      <c r="BC248" s="321"/>
      <c r="BD248" s="321"/>
      <c r="BE248" s="48"/>
      <c r="BF248" s="376"/>
      <c r="BG248" s="376"/>
      <c r="BH248" s="321"/>
      <c r="BI248" s="321"/>
      <c r="BJ248" s="48"/>
      <c r="BK248" s="376"/>
      <c r="BL248" s="376"/>
      <c r="BM248" s="321"/>
      <c r="BN248" s="321"/>
      <c r="BO248" s="48"/>
      <c r="BP248" s="376"/>
      <c r="BQ248" s="376"/>
      <c r="BR248" s="321"/>
      <c r="BS248" s="321"/>
      <c r="BT248" s="48"/>
      <c r="BU248" s="376"/>
      <c r="BV248" s="376"/>
      <c r="BW248" s="321"/>
      <c r="BX248" s="321"/>
      <c r="BY248" s="48"/>
      <c r="BZ248" s="376"/>
      <c r="CA248" s="376"/>
      <c r="CB248" s="321"/>
      <c r="CC248" s="321"/>
      <c r="CD248" s="48"/>
      <c r="CE248" s="376"/>
      <c r="CF248" s="376"/>
      <c r="CG248" s="321"/>
      <c r="CH248" s="321"/>
      <c r="CI248" s="48"/>
      <c r="CJ248" s="376"/>
      <c r="CK248" s="376"/>
      <c r="CL248" s="321"/>
      <c r="CM248" s="321"/>
      <c r="CN248" s="48"/>
      <c r="CO248" s="376"/>
      <c r="CP248" s="376"/>
      <c r="CQ248" s="321"/>
      <c r="CR248" s="321"/>
      <c r="CS248" s="48"/>
      <c r="CT248" s="376"/>
      <c r="CU248" s="376"/>
      <c r="CV248" s="321"/>
      <c r="CW248" s="321"/>
      <c r="CX248" s="48"/>
      <c r="CY248" s="376"/>
      <c r="CZ248" s="376"/>
      <c r="DA248" s="321"/>
      <c r="DB248" s="321"/>
      <c r="DC248" s="48"/>
      <c r="DD248" s="376"/>
      <c r="DE248" s="376"/>
      <c r="DF248" s="321"/>
      <c r="DG248" s="321"/>
      <c r="DH248" s="48"/>
      <c r="DI248" s="376"/>
      <c r="DJ248" s="376"/>
      <c r="DK248" s="321"/>
      <c r="DL248" s="321"/>
      <c r="DM248" s="48"/>
      <c r="DN248" s="376"/>
      <c r="DO248" s="376"/>
      <c r="DP248" s="321"/>
      <c r="DQ248" s="321"/>
      <c r="DR248" s="48"/>
      <c r="DS248" s="376"/>
      <c r="DT248" s="376"/>
      <c r="DU248" s="321"/>
      <c r="DV248" s="321"/>
      <c r="DW248" s="48"/>
      <c r="DX248" s="376"/>
      <c r="DY248" s="376"/>
      <c r="DZ248" s="321"/>
      <c r="EA248" s="321"/>
      <c r="EB248" s="48"/>
      <c r="EC248" s="376"/>
      <c r="ED248" s="376"/>
      <c r="EE248" s="321"/>
      <c r="EF248" s="321"/>
      <c r="EG248" s="48"/>
      <c r="EH248" s="376"/>
      <c r="EI248" s="376"/>
      <c r="EJ248" s="321"/>
      <c r="EK248" s="321"/>
      <c r="EL248" s="48"/>
      <c r="EM248" s="376"/>
      <c r="EN248" s="376"/>
      <c r="EO248" s="321"/>
      <c r="EP248" s="321"/>
      <c r="EQ248" s="48"/>
      <c r="ER248" s="376"/>
      <c r="ES248" s="376"/>
      <c r="ET248" s="321"/>
      <c r="EU248" s="321"/>
      <c r="EV248" s="48"/>
      <c r="EW248" s="376"/>
      <c r="EX248" s="376"/>
      <c r="EY248" s="321"/>
      <c r="EZ248" s="321"/>
      <c r="FA248" s="48"/>
      <c r="FB248" s="376"/>
      <c r="FC248" s="376"/>
      <c r="FD248" s="321"/>
      <c r="FE248" s="321"/>
      <c r="FF248" s="48"/>
      <c r="FG248" s="376"/>
      <c r="FH248" s="376"/>
      <c r="FI248" s="321"/>
      <c r="FJ248" s="321"/>
      <c r="FK248" s="48"/>
      <c r="FL248" s="376"/>
      <c r="FM248" s="376"/>
      <c r="FN248" s="321"/>
      <c r="FO248" s="321"/>
      <c r="FP248" s="48"/>
      <c r="FQ248" s="376"/>
      <c r="FR248" s="376"/>
      <c r="FS248" s="321"/>
      <c r="FT248" s="321"/>
      <c r="FU248" s="48"/>
      <c r="FV248" s="376"/>
      <c r="FW248" s="376"/>
      <c r="FX248" s="321"/>
      <c r="FY248" s="321"/>
      <c r="FZ248" s="48"/>
      <c r="GA248" s="376"/>
      <c r="GB248" s="376"/>
      <c r="GC248" s="321"/>
      <c r="GD248" s="321"/>
      <c r="GE248" s="48"/>
      <c r="GF248" s="376"/>
      <c r="GG248" s="376"/>
      <c r="GH248" s="321"/>
      <c r="GI248" s="321"/>
      <c r="GJ248" s="48"/>
      <c r="GK248" s="376"/>
      <c r="GL248" s="376"/>
      <c r="GM248" s="321"/>
      <c r="GN248" s="321"/>
      <c r="GO248" s="48"/>
      <c r="GP248" s="376"/>
      <c r="GQ248" s="376"/>
      <c r="GR248" s="321"/>
      <c r="GS248" s="321"/>
      <c r="GT248" s="48"/>
      <c r="GU248" s="376"/>
      <c r="GV248" s="376"/>
      <c r="GW248" s="321"/>
      <c r="GX248" s="321"/>
      <c r="GY248" s="48"/>
      <c r="GZ248" s="376"/>
      <c r="HA248" s="376"/>
      <c r="HB248" s="321"/>
      <c r="HC248" s="321"/>
      <c r="HD248" s="48"/>
      <c r="HE248" s="376"/>
      <c r="HF248" s="376"/>
      <c r="HG248" s="321"/>
      <c r="HH248" s="321"/>
      <c r="HI248" s="48"/>
      <c r="HJ248" s="376"/>
      <c r="HK248" s="376"/>
      <c r="HL248" s="321"/>
      <c r="HM248" s="321"/>
      <c r="HN248" s="48"/>
      <c r="HO248" s="376"/>
      <c r="HP248" s="376"/>
      <c r="HQ248" s="321"/>
      <c r="HR248" s="321"/>
      <c r="HS248" s="48"/>
      <c r="HT248" s="376"/>
      <c r="HU248" s="376"/>
      <c r="HV248" s="321"/>
      <c r="HW248" s="321"/>
      <c r="HX248" s="48"/>
      <c r="HY248" s="376"/>
      <c r="HZ248" s="376"/>
      <c r="IA248" s="321"/>
      <c r="IB248" s="321"/>
      <c r="IC248" s="48"/>
      <c r="ID248" s="376"/>
      <c r="IE248" s="376"/>
      <c r="IF248" s="321"/>
      <c r="IG248" s="321"/>
      <c r="IH248" s="48"/>
      <c r="II248" s="376"/>
      <c r="IJ248" s="376"/>
      <c r="IK248" s="321"/>
      <c r="IL248" s="321"/>
      <c r="IM248" s="48"/>
      <c r="IN248" s="376"/>
      <c r="IO248" s="376"/>
      <c r="IP248" s="321"/>
      <c r="IQ248" s="321"/>
      <c r="IR248" s="48"/>
      <c r="IS248" s="376"/>
      <c r="IT248" s="376"/>
      <c r="IU248" s="321"/>
      <c r="IV248" s="321"/>
      <c r="IW248" s="48"/>
      <c r="IX248" s="376"/>
      <c r="IY248" s="377"/>
      <c r="IZ248" s="198"/>
      <c r="JA248" s="378"/>
      <c r="JB248" s="256"/>
      <c r="JC248" s="256"/>
    </row>
    <row r="249" spans="1:263" s="90" customFormat="1" ht="28.15" customHeight="1" x14ac:dyDescent="0.35">
      <c r="A249" s="379"/>
      <c r="B249" s="362"/>
      <c r="C249" s="91"/>
      <c r="D249" s="363"/>
      <c r="E249" s="363"/>
      <c r="F249" s="380"/>
      <c r="G249" s="16" t="s">
        <v>171</v>
      </c>
      <c r="H249" s="381"/>
      <c r="I249" s="347"/>
      <c r="J249" s="87"/>
      <c r="K249" s="502" t="str">
        <f>IF(K$7&lt;&gt;"",K$7,"")</f>
        <v/>
      </c>
      <c r="L249" s="502"/>
      <c r="M249" s="502"/>
      <c r="N249" s="82"/>
      <c r="O249" s="88"/>
      <c r="P249" s="502" t="str">
        <f>IF(P$7&lt;&gt;"",P$7,"")</f>
        <v/>
      </c>
      <c r="Q249" s="502"/>
      <c r="R249" s="502"/>
      <c r="S249" s="82"/>
      <c r="T249" s="88"/>
      <c r="U249" s="502" t="str">
        <f>IF(U$7&lt;&gt;"",U$7,"")</f>
        <v/>
      </c>
      <c r="V249" s="502"/>
      <c r="W249" s="502"/>
      <c r="X249" s="82"/>
      <c r="Y249" s="88"/>
      <c r="Z249" s="502" t="str">
        <f>IF(Z$7&lt;&gt;"",Z$7,"")</f>
        <v/>
      </c>
      <c r="AA249" s="502"/>
      <c r="AB249" s="502"/>
      <c r="AC249" s="82"/>
      <c r="AD249" s="88"/>
      <c r="AE249" s="502" t="str">
        <f>IF(AE$7&lt;&gt;"",AE$7,"")</f>
        <v/>
      </c>
      <c r="AF249" s="502"/>
      <c r="AG249" s="502"/>
      <c r="AH249" s="82"/>
      <c r="AI249" s="88"/>
      <c r="AJ249" s="502" t="str">
        <f>IF(AJ$7&lt;&gt;"",AJ$7,"")</f>
        <v/>
      </c>
      <c r="AK249" s="502"/>
      <c r="AL249" s="502"/>
      <c r="AM249" s="82"/>
      <c r="AN249" s="88"/>
      <c r="AO249" s="502" t="str">
        <f>IF(AO$7&lt;&gt;"",AO$7,"")</f>
        <v/>
      </c>
      <c r="AP249" s="502"/>
      <c r="AQ249" s="502"/>
      <c r="AR249" s="82"/>
      <c r="AS249" s="88"/>
      <c r="AT249" s="502" t="str">
        <f>IF(AT$7&lt;&gt;"",AT$7,"")</f>
        <v/>
      </c>
      <c r="AU249" s="502"/>
      <c r="AV249" s="502"/>
      <c r="AW249" s="82"/>
      <c r="AX249" s="88"/>
      <c r="AY249" s="502" t="str">
        <f>IF(AY$7&lt;&gt;"",AY$7,"")</f>
        <v/>
      </c>
      <c r="AZ249" s="502"/>
      <c r="BA249" s="502"/>
      <c r="BB249" s="82"/>
      <c r="BC249" s="88"/>
      <c r="BD249" s="502" t="str">
        <f>IF(BD$7&lt;&gt;"",BD$7,"")</f>
        <v/>
      </c>
      <c r="BE249" s="502"/>
      <c r="BF249" s="502"/>
      <c r="BG249" s="82"/>
      <c r="BH249" s="88"/>
      <c r="BI249" s="502" t="str">
        <f>IF(BI$7&lt;&gt;"",BI$7,"")</f>
        <v/>
      </c>
      <c r="BJ249" s="502"/>
      <c r="BK249" s="502"/>
      <c r="BL249" s="82"/>
      <c r="BM249" s="88"/>
      <c r="BN249" s="502" t="str">
        <f>IF(BN$7&lt;&gt;"",BN$7,"")</f>
        <v/>
      </c>
      <c r="BO249" s="502"/>
      <c r="BP249" s="502"/>
      <c r="BQ249" s="82"/>
      <c r="BR249" s="88"/>
      <c r="BS249" s="502" t="str">
        <f>IF(BS$7&lt;&gt;"",BS$7,"")</f>
        <v/>
      </c>
      <c r="BT249" s="502"/>
      <c r="BU249" s="502"/>
      <c r="BV249" s="82"/>
      <c r="BW249" s="88"/>
      <c r="BX249" s="502" t="str">
        <f>IF(BX$7&lt;&gt;"",BX$7,"")</f>
        <v/>
      </c>
      <c r="BY249" s="502"/>
      <c r="BZ249" s="502"/>
      <c r="CA249" s="82"/>
      <c r="CB249" s="88"/>
      <c r="CC249" s="502" t="str">
        <f>IF(CC$7&lt;&gt;"",CC$7,"")</f>
        <v/>
      </c>
      <c r="CD249" s="502"/>
      <c r="CE249" s="502"/>
      <c r="CF249" s="82"/>
      <c r="CG249" s="88"/>
      <c r="CH249" s="502" t="str">
        <f>IF(CH$7&lt;&gt;"",CH$7,"")</f>
        <v/>
      </c>
      <c r="CI249" s="502"/>
      <c r="CJ249" s="502"/>
      <c r="CK249" s="82"/>
      <c r="CL249" s="88"/>
      <c r="CM249" s="502" t="str">
        <f>IF(CM$7&lt;&gt;"",CM$7,"")</f>
        <v/>
      </c>
      <c r="CN249" s="502"/>
      <c r="CO249" s="502"/>
      <c r="CP249" s="82"/>
      <c r="CQ249" s="88"/>
      <c r="CR249" s="502" t="str">
        <f>IF(CR$7&lt;&gt;"",CR$7,"")</f>
        <v/>
      </c>
      <c r="CS249" s="502"/>
      <c r="CT249" s="502"/>
      <c r="CU249" s="82"/>
      <c r="CV249" s="88"/>
      <c r="CW249" s="502" t="str">
        <f>IF(CW$7&lt;&gt;"",CW$7,"")</f>
        <v/>
      </c>
      <c r="CX249" s="502"/>
      <c r="CY249" s="502"/>
      <c r="CZ249" s="82"/>
      <c r="DA249" s="88"/>
      <c r="DB249" s="502" t="str">
        <f>IF(DB$7&lt;&gt;"",DB$7,"")</f>
        <v/>
      </c>
      <c r="DC249" s="502"/>
      <c r="DD249" s="502"/>
      <c r="DE249" s="82"/>
      <c r="DF249" s="88"/>
      <c r="DG249" s="502" t="str">
        <f>IF(DG$7&lt;&gt;"",DG$7,"")</f>
        <v/>
      </c>
      <c r="DH249" s="502"/>
      <c r="DI249" s="502"/>
      <c r="DJ249" s="82"/>
      <c r="DK249" s="88"/>
      <c r="DL249" s="502" t="str">
        <f>IF(DL$7&lt;&gt;"",DL$7,"")</f>
        <v/>
      </c>
      <c r="DM249" s="502"/>
      <c r="DN249" s="502"/>
      <c r="DO249" s="82"/>
      <c r="DP249" s="88"/>
      <c r="DQ249" s="502" t="str">
        <f>IF(DQ$7&lt;&gt;"",DQ$7,"")</f>
        <v/>
      </c>
      <c r="DR249" s="502"/>
      <c r="DS249" s="502"/>
      <c r="DT249" s="82"/>
      <c r="DU249" s="88"/>
      <c r="DV249" s="502" t="str">
        <f>IF(DV$7&lt;&gt;"",DV$7,"")</f>
        <v/>
      </c>
      <c r="DW249" s="502"/>
      <c r="DX249" s="502"/>
      <c r="DY249" s="82"/>
      <c r="DZ249" s="88"/>
      <c r="EA249" s="502" t="str">
        <f>IF(EA$7&lt;&gt;"",EA$7,"")</f>
        <v/>
      </c>
      <c r="EB249" s="502"/>
      <c r="EC249" s="502"/>
      <c r="ED249" s="82"/>
      <c r="EE249" s="88"/>
      <c r="EF249" s="502" t="str">
        <f>IF(EF$7&lt;&gt;"",EF$7,"")</f>
        <v/>
      </c>
      <c r="EG249" s="502"/>
      <c r="EH249" s="502"/>
      <c r="EI249" s="82"/>
      <c r="EJ249" s="88"/>
      <c r="EK249" s="502" t="str">
        <f>IF(EK$7&lt;&gt;"",EK$7,"")</f>
        <v/>
      </c>
      <c r="EL249" s="502"/>
      <c r="EM249" s="502"/>
      <c r="EN249" s="82"/>
      <c r="EO249" s="88"/>
      <c r="EP249" s="502" t="str">
        <f>IF(EP$7&lt;&gt;"",EP$7,"")</f>
        <v/>
      </c>
      <c r="EQ249" s="502"/>
      <c r="ER249" s="502"/>
      <c r="ES249" s="82"/>
      <c r="ET249" s="88"/>
      <c r="EU249" s="502" t="str">
        <f>IF(EU$7&lt;&gt;"",EU$7,"")</f>
        <v/>
      </c>
      <c r="EV249" s="502"/>
      <c r="EW249" s="502"/>
      <c r="EX249" s="82"/>
      <c r="EY249" s="88"/>
      <c r="EZ249" s="502" t="str">
        <f>IF(EZ$7&lt;&gt;"",EZ$7,"")</f>
        <v/>
      </c>
      <c r="FA249" s="502"/>
      <c r="FB249" s="502"/>
      <c r="FC249" s="82"/>
      <c r="FD249" s="88"/>
      <c r="FE249" s="502" t="str">
        <f>IF(FE$7&lt;&gt;"",FE$7,"")</f>
        <v/>
      </c>
      <c r="FF249" s="502"/>
      <c r="FG249" s="502"/>
      <c r="FH249" s="82"/>
      <c r="FI249" s="88"/>
      <c r="FJ249" s="502" t="str">
        <f>IF(FJ$7&lt;&gt;"",FJ$7,"")</f>
        <v/>
      </c>
      <c r="FK249" s="502"/>
      <c r="FL249" s="502"/>
      <c r="FM249" s="82"/>
      <c r="FN249" s="88"/>
      <c r="FO249" s="502" t="str">
        <f>IF(FO$7&lt;&gt;"",FO$7,"")</f>
        <v/>
      </c>
      <c r="FP249" s="502"/>
      <c r="FQ249" s="502"/>
      <c r="FR249" s="82"/>
      <c r="FS249" s="88"/>
      <c r="FT249" s="502" t="str">
        <f>IF(FT$7&lt;&gt;"",FT$7,"")</f>
        <v/>
      </c>
      <c r="FU249" s="502"/>
      <c r="FV249" s="502"/>
      <c r="FW249" s="82"/>
      <c r="FX249" s="88"/>
      <c r="FY249" s="502" t="str">
        <f>IF(FY$7&lt;&gt;"",FY$7,"")</f>
        <v/>
      </c>
      <c r="FZ249" s="502"/>
      <c r="GA249" s="502"/>
      <c r="GB249" s="82"/>
      <c r="GC249" s="88"/>
      <c r="GD249" s="502" t="str">
        <f>IF(GD$7&lt;&gt;"",GD$7,"")</f>
        <v/>
      </c>
      <c r="GE249" s="502"/>
      <c r="GF249" s="502"/>
      <c r="GG249" s="82"/>
      <c r="GH249" s="88"/>
      <c r="GI249" s="502" t="str">
        <f>IF(GI$7&lt;&gt;"",GI$7,"")</f>
        <v/>
      </c>
      <c r="GJ249" s="502"/>
      <c r="GK249" s="502"/>
      <c r="GL249" s="82"/>
      <c r="GM249" s="88"/>
      <c r="GN249" s="502" t="str">
        <f>IF(GN$7&lt;&gt;"",GN$7,"")</f>
        <v/>
      </c>
      <c r="GO249" s="502"/>
      <c r="GP249" s="502"/>
      <c r="GQ249" s="82"/>
      <c r="GR249" s="88"/>
      <c r="GS249" s="502" t="str">
        <f>IF(GS$7&lt;&gt;"",GS$7,"")</f>
        <v/>
      </c>
      <c r="GT249" s="502"/>
      <c r="GU249" s="502"/>
      <c r="GV249" s="82"/>
      <c r="GW249" s="88"/>
      <c r="GX249" s="502" t="str">
        <f>IF(GX$7&lt;&gt;"",GX$7,"")</f>
        <v/>
      </c>
      <c r="GY249" s="502"/>
      <c r="GZ249" s="502"/>
      <c r="HA249" s="82"/>
      <c r="HB249" s="88"/>
      <c r="HC249" s="502" t="str">
        <f>IF(HC$7&lt;&gt;"",HC$7,"")</f>
        <v/>
      </c>
      <c r="HD249" s="502"/>
      <c r="HE249" s="502"/>
      <c r="HF249" s="82"/>
      <c r="HG249" s="88"/>
      <c r="HH249" s="502" t="str">
        <f>IF(HH$7&lt;&gt;"",HH$7,"")</f>
        <v/>
      </c>
      <c r="HI249" s="502"/>
      <c r="HJ249" s="502"/>
      <c r="HK249" s="82"/>
      <c r="HL249" s="88"/>
      <c r="HM249" s="502" t="str">
        <f>IF(HM$7&lt;&gt;"",HM$7,"")</f>
        <v/>
      </c>
      <c r="HN249" s="502"/>
      <c r="HO249" s="502"/>
      <c r="HP249" s="82"/>
      <c r="HQ249" s="88"/>
      <c r="HR249" s="502" t="str">
        <f>IF(HR$7&lt;&gt;"",HR$7,"")</f>
        <v/>
      </c>
      <c r="HS249" s="502"/>
      <c r="HT249" s="502"/>
      <c r="HU249" s="82"/>
      <c r="HV249" s="88"/>
      <c r="HW249" s="502" t="str">
        <f>IF(HW$7&lt;&gt;"",HW$7,"")</f>
        <v/>
      </c>
      <c r="HX249" s="502"/>
      <c r="HY249" s="502"/>
      <c r="HZ249" s="82"/>
      <c r="IA249" s="88"/>
      <c r="IB249" s="502" t="str">
        <f>IF(IB$7&lt;&gt;"",IB$7,"")</f>
        <v/>
      </c>
      <c r="IC249" s="502"/>
      <c r="ID249" s="502"/>
      <c r="IE249" s="82"/>
      <c r="IF249" s="88"/>
      <c r="IG249" s="502" t="str">
        <f>IF(IG$7&lt;&gt;"",IG$7,"")</f>
        <v/>
      </c>
      <c r="IH249" s="502"/>
      <c r="II249" s="502"/>
      <c r="IJ249" s="82"/>
      <c r="IK249" s="88"/>
      <c r="IL249" s="502" t="str">
        <f>IF(IL$7&lt;&gt;"",IL$7,"")</f>
        <v/>
      </c>
      <c r="IM249" s="502"/>
      <c r="IN249" s="502"/>
      <c r="IO249" s="82"/>
      <c r="IP249" s="88"/>
      <c r="IQ249" s="502" t="str">
        <f>IF(IQ$7&lt;&gt;"",IQ$7,"")</f>
        <v/>
      </c>
      <c r="IR249" s="502"/>
      <c r="IS249" s="502"/>
      <c r="IT249" s="82"/>
      <c r="IU249" s="88"/>
      <c r="IV249" s="502" t="str">
        <f>IF(IV$7&lt;&gt;"",IV$7,"")</f>
        <v/>
      </c>
      <c r="IW249" s="502"/>
      <c r="IX249" s="502"/>
      <c r="IY249" s="89"/>
      <c r="IZ249" s="379"/>
      <c r="JA249" s="382"/>
      <c r="JB249" s="383"/>
      <c r="JC249" s="383"/>
    </row>
    <row r="250" spans="1:263" s="3" customFormat="1" x14ac:dyDescent="0.35">
      <c r="A250" s="198"/>
      <c r="B250" s="359"/>
      <c r="C250" s="47"/>
      <c r="D250" s="102"/>
      <c r="E250" s="102"/>
      <c r="F250" s="384"/>
      <c r="G250" s="131"/>
      <c r="H250" s="325"/>
      <c r="I250" s="202"/>
      <c r="J250" s="324"/>
      <c r="K250" s="131"/>
      <c r="L250" s="131"/>
      <c r="M250" s="385"/>
      <c r="N250" s="385"/>
      <c r="O250" s="131"/>
      <c r="P250" s="131"/>
      <c r="Q250" s="131"/>
      <c r="R250" s="385"/>
      <c r="S250" s="385"/>
      <c r="T250" s="131"/>
      <c r="U250" s="131"/>
      <c r="V250" s="131"/>
      <c r="W250" s="385"/>
      <c r="X250" s="385"/>
      <c r="Y250" s="131"/>
      <c r="Z250" s="131"/>
      <c r="AA250" s="131"/>
      <c r="AB250" s="385"/>
      <c r="AC250" s="385"/>
      <c r="AD250" s="131"/>
      <c r="AE250" s="131"/>
      <c r="AF250" s="131"/>
      <c r="AG250" s="385"/>
      <c r="AH250" s="385"/>
      <c r="AI250" s="131"/>
      <c r="AJ250" s="131"/>
      <c r="AK250" s="131"/>
      <c r="AL250" s="385"/>
      <c r="AM250" s="385"/>
      <c r="AN250" s="131"/>
      <c r="AO250" s="131"/>
      <c r="AP250" s="131"/>
      <c r="AQ250" s="385"/>
      <c r="AR250" s="385"/>
      <c r="AS250" s="131"/>
      <c r="AT250" s="131"/>
      <c r="AU250" s="131"/>
      <c r="AV250" s="385"/>
      <c r="AW250" s="385"/>
      <c r="AX250" s="131"/>
      <c r="AY250" s="131"/>
      <c r="AZ250" s="131"/>
      <c r="BA250" s="385"/>
      <c r="BB250" s="385"/>
      <c r="BC250" s="131"/>
      <c r="BD250" s="131"/>
      <c r="BE250" s="131"/>
      <c r="BF250" s="385"/>
      <c r="BG250" s="385"/>
      <c r="BH250" s="131"/>
      <c r="BI250" s="131"/>
      <c r="BJ250" s="131"/>
      <c r="BK250" s="385"/>
      <c r="BL250" s="385"/>
      <c r="BM250" s="131"/>
      <c r="BN250" s="131"/>
      <c r="BO250" s="131"/>
      <c r="BP250" s="385"/>
      <c r="BQ250" s="385"/>
      <c r="BR250" s="131"/>
      <c r="BS250" s="131"/>
      <c r="BT250" s="131"/>
      <c r="BU250" s="385"/>
      <c r="BV250" s="385"/>
      <c r="BW250" s="131"/>
      <c r="BX250" s="131"/>
      <c r="BY250" s="131"/>
      <c r="BZ250" s="385"/>
      <c r="CA250" s="385"/>
      <c r="CB250" s="131"/>
      <c r="CC250" s="131"/>
      <c r="CD250" s="131"/>
      <c r="CE250" s="385"/>
      <c r="CF250" s="385"/>
      <c r="CG250" s="131"/>
      <c r="CH250" s="131"/>
      <c r="CI250" s="131"/>
      <c r="CJ250" s="385"/>
      <c r="CK250" s="385"/>
      <c r="CL250" s="131"/>
      <c r="CM250" s="131"/>
      <c r="CN250" s="131"/>
      <c r="CO250" s="385"/>
      <c r="CP250" s="385"/>
      <c r="CQ250" s="131"/>
      <c r="CR250" s="131"/>
      <c r="CS250" s="131"/>
      <c r="CT250" s="385"/>
      <c r="CU250" s="385"/>
      <c r="CV250" s="131"/>
      <c r="CW250" s="131"/>
      <c r="CX250" s="131"/>
      <c r="CY250" s="385"/>
      <c r="CZ250" s="385"/>
      <c r="DA250" s="131"/>
      <c r="DB250" s="131"/>
      <c r="DC250" s="131"/>
      <c r="DD250" s="385"/>
      <c r="DE250" s="385"/>
      <c r="DF250" s="131"/>
      <c r="DG250" s="131"/>
      <c r="DH250" s="131"/>
      <c r="DI250" s="385"/>
      <c r="DJ250" s="385"/>
      <c r="DK250" s="131"/>
      <c r="DL250" s="131"/>
      <c r="DM250" s="131"/>
      <c r="DN250" s="385"/>
      <c r="DO250" s="385"/>
      <c r="DP250" s="131"/>
      <c r="DQ250" s="131"/>
      <c r="DR250" s="131"/>
      <c r="DS250" s="385"/>
      <c r="DT250" s="385"/>
      <c r="DU250" s="131"/>
      <c r="DV250" s="131"/>
      <c r="DW250" s="131"/>
      <c r="DX250" s="385"/>
      <c r="DY250" s="385"/>
      <c r="DZ250" s="131"/>
      <c r="EA250" s="131"/>
      <c r="EB250" s="131"/>
      <c r="EC250" s="385"/>
      <c r="ED250" s="385"/>
      <c r="EE250" s="131"/>
      <c r="EF250" s="131"/>
      <c r="EG250" s="131"/>
      <c r="EH250" s="385"/>
      <c r="EI250" s="385"/>
      <c r="EJ250" s="131"/>
      <c r="EK250" s="131"/>
      <c r="EL250" s="131"/>
      <c r="EM250" s="385"/>
      <c r="EN250" s="385"/>
      <c r="EO250" s="131"/>
      <c r="EP250" s="131"/>
      <c r="EQ250" s="131"/>
      <c r="ER250" s="385"/>
      <c r="ES250" s="385"/>
      <c r="ET250" s="131"/>
      <c r="EU250" s="131"/>
      <c r="EV250" s="131"/>
      <c r="EW250" s="385"/>
      <c r="EX250" s="385"/>
      <c r="EY250" s="131"/>
      <c r="EZ250" s="131"/>
      <c r="FA250" s="131"/>
      <c r="FB250" s="385"/>
      <c r="FC250" s="385"/>
      <c r="FD250" s="131"/>
      <c r="FE250" s="131"/>
      <c r="FF250" s="131"/>
      <c r="FG250" s="385"/>
      <c r="FH250" s="385"/>
      <c r="FI250" s="131"/>
      <c r="FJ250" s="131"/>
      <c r="FK250" s="131"/>
      <c r="FL250" s="385"/>
      <c r="FM250" s="385"/>
      <c r="FN250" s="131"/>
      <c r="FO250" s="131"/>
      <c r="FP250" s="131"/>
      <c r="FQ250" s="385"/>
      <c r="FR250" s="385"/>
      <c r="FS250" s="131"/>
      <c r="FT250" s="131"/>
      <c r="FU250" s="131"/>
      <c r="FV250" s="385"/>
      <c r="FW250" s="385"/>
      <c r="FX250" s="131"/>
      <c r="FY250" s="131"/>
      <c r="FZ250" s="131"/>
      <c r="GA250" s="385"/>
      <c r="GB250" s="385"/>
      <c r="GC250" s="131"/>
      <c r="GD250" s="131"/>
      <c r="GE250" s="131"/>
      <c r="GF250" s="385"/>
      <c r="GG250" s="385"/>
      <c r="GH250" s="131"/>
      <c r="GI250" s="131"/>
      <c r="GJ250" s="131"/>
      <c r="GK250" s="385"/>
      <c r="GL250" s="385"/>
      <c r="GM250" s="131"/>
      <c r="GN250" s="131"/>
      <c r="GO250" s="131"/>
      <c r="GP250" s="385"/>
      <c r="GQ250" s="385"/>
      <c r="GR250" s="131"/>
      <c r="GS250" s="131"/>
      <c r="GT250" s="131"/>
      <c r="GU250" s="385"/>
      <c r="GV250" s="385"/>
      <c r="GW250" s="131"/>
      <c r="GX250" s="131"/>
      <c r="GY250" s="131"/>
      <c r="GZ250" s="385"/>
      <c r="HA250" s="385"/>
      <c r="HB250" s="131"/>
      <c r="HC250" s="131"/>
      <c r="HD250" s="131"/>
      <c r="HE250" s="385"/>
      <c r="HF250" s="385"/>
      <c r="HG250" s="131"/>
      <c r="HH250" s="131"/>
      <c r="HI250" s="131"/>
      <c r="HJ250" s="385"/>
      <c r="HK250" s="385"/>
      <c r="HL250" s="131"/>
      <c r="HM250" s="131"/>
      <c r="HN250" s="131"/>
      <c r="HO250" s="385"/>
      <c r="HP250" s="385"/>
      <c r="HQ250" s="131"/>
      <c r="HR250" s="131"/>
      <c r="HS250" s="131"/>
      <c r="HT250" s="385"/>
      <c r="HU250" s="385"/>
      <c r="HV250" s="131"/>
      <c r="HW250" s="131"/>
      <c r="HX250" s="131"/>
      <c r="HY250" s="385"/>
      <c r="HZ250" s="385"/>
      <c r="IA250" s="131"/>
      <c r="IB250" s="131"/>
      <c r="IC250" s="131"/>
      <c r="ID250" s="385"/>
      <c r="IE250" s="385"/>
      <c r="IF250" s="131"/>
      <c r="IG250" s="131"/>
      <c r="IH250" s="131"/>
      <c r="II250" s="385"/>
      <c r="IJ250" s="385"/>
      <c r="IK250" s="131"/>
      <c r="IL250" s="131"/>
      <c r="IM250" s="131"/>
      <c r="IN250" s="385"/>
      <c r="IO250" s="385"/>
      <c r="IP250" s="131"/>
      <c r="IQ250" s="131"/>
      <c r="IR250" s="131"/>
      <c r="IS250" s="385"/>
      <c r="IT250" s="385"/>
      <c r="IU250" s="131"/>
      <c r="IV250" s="131"/>
      <c r="IW250" s="131"/>
      <c r="IX250" s="385"/>
      <c r="IY250" s="386"/>
      <c r="IZ250" s="198"/>
      <c r="JA250" s="378"/>
      <c r="JB250" s="256"/>
      <c r="JC250" s="256"/>
    </row>
    <row r="251" spans="1:263" s="3" customFormat="1" x14ac:dyDescent="0.35">
      <c r="A251" s="198"/>
      <c r="B251" s="359"/>
      <c r="C251" s="45" t="s">
        <v>977</v>
      </c>
      <c r="D251" s="102" t="s">
        <v>978</v>
      </c>
      <c r="E251" s="102"/>
      <c r="F251" s="285" t="str">
        <f>IFERROR(INDEX('Helper 1'!$I$2:$I$19,MATCH('Schedule 1'!$G$20,'Helper 1'!$H$2:$H$19,0)),"")</f>
        <v/>
      </c>
      <c r="G251" s="131">
        <f>SUM(L251:IX251)</f>
        <v>0</v>
      </c>
      <c r="H251" s="325"/>
      <c r="I251" s="202"/>
      <c r="J251" s="324"/>
      <c r="K251" s="131"/>
      <c r="L251" s="130"/>
      <c r="M251" s="385"/>
      <c r="N251" s="385"/>
      <c r="O251" s="131"/>
      <c r="P251" s="131"/>
      <c r="Q251" s="130"/>
      <c r="R251" s="385"/>
      <c r="S251" s="385"/>
      <c r="T251" s="131"/>
      <c r="U251" s="131"/>
      <c r="V251" s="130"/>
      <c r="W251" s="385"/>
      <c r="X251" s="385"/>
      <c r="Y251" s="131"/>
      <c r="Z251" s="131"/>
      <c r="AA251" s="130"/>
      <c r="AB251" s="385"/>
      <c r="AC251" s="385"/>
      <c r="AD251" s="131"/>
      <c r="AE251" s="131"/>
      <c r="AF251" s="130"/>
      <c r="AG251" s="385"/>
      <c r="AH251" s="385"/>
      <c r="AI251" s="131"/>
      <c r="AJ251" s="131"/>
      <c r="AK251" s="130"/>
      <c r="AL251" s="385"/>
      <c r="AM251" s="385"/>
      <c r="AN251" s="131"/>
      <c r="AO251" s="131"/>
      <c r="AP251" s="130"/>
      <c r="AQ251" s="385"/>
      <c r="AR251" s="385"/>
      <c r="AS251" s="131"/>
      <c r="AT251" s="131"/>
      <c r="AU251" s="130"/>
      <c r="AV251" s="385"/>
      <c r="AW251" s="385"/>
      <c r="AX251" s="131"/>
      <c r="AY251" s="131"/>
      <c r="AZ251" s="130"/>
      <c r="BA251" s="385"/>
      <c r="BB251" s="385"/>
      <c r="BC251" s="131"/>
      <c r="BD251" s="131"/>
      <c r="BE251" s="130"/>
      <c r="BF251" s="385"/>
      <c r="BG251" s="385"/>
      <c r="BH251" s="131"/>
      <c r="BI251" s="131"/>
      <c r="BJ251" s="130"/>
      <c r="BK251" s="385"/>
      <c r="BL251" s="385"/>
      <c r="BM251" s="131"/>
      <c r="BN251" s="131"/>
      <c r="BO251" s="130"/>
      <c r="BP251" s="385"/>
      <c r="BQ251" s="385"/>
      <c r="BR251" s="131"/>
      <c r="BS251" s="131"/>
      <c r="BT251" s="130"/>
      <c r="BU251" s="385"/>
      <c r="BV251" s="385"/>
      <c r="BW251" s="131"/>
      <c r="BX251" s="131"/>
      <c r="BY251" s="130"/>
      <c r="BZ251" s="385"/>
      <c r="CA251" s="385"/>
      <c r="CB251" s="131"/>
      <c r="CC251" s="131"/>
      <c r="CD251" s="130"/>
      <c r="CE251" s="385"/>
      <c r="CF251" s="385"/>
      <c r="CG251" s="131"/>
      <c r="CH251" s="131"/>
      <c r="CI251" s="130"/>
      <c r="CJ251" s="385"/>
      <c r="CK251" s="385"/>
      <c r="CL251" s="131"/>
      <c r="CM251" s="131"/>
      <c r="CN251" s="130"/>
      <c r="CO251" s="385"/>
      <c r="CP251" s="385"/>
      <c r="CQ251" s="131"/>
      <c r="CR251" s="131"/>
      <c r="CS251" s="130"/>
      <c r="CT251" s="385"/>
      <c r="CU251" s="385"/>
      <c r="CV251" s="131"/>
      <c r="CW251" s="131"/>
      <c r="CX251" s="130"/>
      <c r="CY251" s="385"/>
      <c r="CZ251" s="385"/>
      <c r="DA251" s="131"/>
      <c r="DB251" s="131"/>
      <c r="DC251" s="130"/>
      <c r="DD251" s="385"/>
      <c r="DE251" s="385"/>
      <c r="DF251" s="131"/>
      <c r="DG251" s="131"/>
      <c r="DH251" s="130"/>
      <c r="DI251" s="385"/>
      <c r="DJ251" s="385"/>
      <c r="DK251" s="131"/>
      <c r="DL251" s="131"/>
      <c r="DM251" s="130"/>
      <c r="DN251" s="385"/>
      <c r="DO251" s="385"/>
      <c r="DP251" s="131"/>
      <c r="DQ251" s="131"/>
      <c r="DR251" s="130"/>
      <c r="DS251" s="385"/>
      <c r="DT251" s="385"/>
      <c r="DU251" s="131"/>
      <c r="DV251" s="131"/>
      <c r="DW251" s="130"/>
      <c r="DX251" s="385"/>
      <c r="DY251" s="385"/>
      <c r="DZ251" s="131"/>
      <c r="EA251" s="131"/>
      <c r="EB251" s="130"/>
      <c r="EC251" s="385"/>
      <c r="ED251" s="385"/>
      <c r="EE251" s="131"/>
      <c r="EF251" s="131"/>
      <c r="EG251" s="130"/>
      <c r="EH251" s="385"/>
      <c r="EI251" s="385"/>
      <c r="EJ251" s="131"/>
      <c r="EK251" s="131"/>
      <c r="EL251" s="130"/>
      <c r="EM251" s="385"/>
      <c r="EN251" s="385"/>
      <c r="EO251" s="131"/>
      <c r="EP251" s="131"/>
      <c r="EQ251" s="130"/>
      <c r="ER251" s="385"/>
      <c r="ES251" s="385"/>
      <c r="ET251" s="131"/>
      <c r="EU251" s="131"/>
      <c r="EV251" s="130"/>
      <c r="EW251" s="385"/>
      <c r="EX251" s="385"/>
      <c r="EY251" s="131"/>
      <c r="EZ251" s="131"/>
      <c r="FA251" s="130"/>
      <c r="FB251" s="385"/>
      <c r="FC251" s="385"/>
      <c r="FD251" s="131"/>
      <c r="FE251" s="131"/>
      <c r="FF251" s="130"/>
      <c r="FG251" s="385"/>
      <c r="FH251" s="385"/>
      <c r="FI251" s="131"/>
      <c r="FJ251" s="131"/>
      <c r="FK251" s="130"/>
      <c r="FL251" s="385"/>
      <c r="FM251" s="385"/>
      <c r="FN251" s="131"/>
      <c r="FO251" s="131"/>
      <c r="FP251" s="130"/>
      <c r="FQ251" s="385"/>
      <c r="FR251" s="385"/>
      <c r="FS251" s="131"/>
      <c r="FT251" s="131"/>
      <c r="FU251" s="130"/>
      <c r="FV251" s="385"/>
      <c r="FW251" s="385"/>
      <c r="FX251" s="131"/>
      <c r="FY251" s="131"/>
      <c r="FZ251" s="130"/>
      <c r="GA251" s="385"/>
      <c r="GB251" s="385"/>
      <c r="GC251" s="131"/>
      <c r="GD251" s="131"/>
      <c r="GE251" s="130"/>
      <c r="GF251" s="385"/>
      <c r="GG251" s="385"/>
      <c r="GH251" s="131"/>
      <c r="GI251" s="131"/>
      <c r="GJ251" s="130"/>
      <c r="GK251" s="385"/>
      <c r="GL251" s="385"/>
      <c r="GM251" s="131"/>
      <c r="GN251" s="131"/>
      <c r="GO251" s="130"/>
      <c r="GP251" s="385"/>
      <c r="GQ251" s="385"/>
      <c r="GR251" s="131"/>
      <c r="GS251" s="131"/>
      <c r="GT251" s="130"/>
      <c r="GU251" s="385"/>
      <c r="GV251" s="385"/>
      <c r="GW251" s="131"/>
      <c r="GX251" s="131"/>
      <c r="GY251" s="130"/>
      <c r="GZ251" s="385"/>
      <c r="HA251" s="385"/>
      <c r="HB251" s="131"/>
      <c r="HC251" s="131"/>
      <c r="HD251" s="130"/>
      <c r="HE251" s="385"/>
      <c r="HF251" s="385"/>
      <c r="HG251" s="131"/>
      <c r="HH251" s="131"/>
      <c r="HI251" s="130"/>
      <c r="HJ251" s="385"/>
      <c r="HK251" s="385"/>
      <c r="HL251" s="131"/>
      <c r="HM251" s="131"/>
      <c r="HN251" s="130"/>
      <c r="HO251" s="385"/>
      <c r="HP251" s="385"/>
      <c r="HQ251" s="131"/>
      <c r="HR251" s="131"/>
      <c r="HS251" s="130"/>
      <c r="HT251" s="385"/>
      <c r="HU251" s="385"/>
      <c r="HV251" s="131"/>
      <c r="HW251" s="131"/>
      <c r="HX251" s="130"/>
      <c r="HY251" s="385"/>
      <c r="HZ251" s="385"/>
      <c r="IA251" s="131"/>
      <c r="IB251" s="131"/>
      <c r="IC251" s="130"/>
      <c r="ID251" s="385"/>
      <c r="IE251" s="385"/>
      <c r="IF251" s="131"/>
      <c r="IG251" s="131"/>
      <c r="IH251" s="130"/>
      <c r="II251" s="385"/>
      <c r="IJ251" s="385"/>
      <c r="IK251" s="131"/>
      <c r="IL251" s="131"/>
      <c r="IM251" s="130"/>
      <c r="IN251" s="385"/>
      <c r="IO251" s="385"/>
      <c r="IP251" s="131"/>
      <c r="IQ251" s="131"/>
      <c r="IR251" s="130"/>
      <c r="IS251" s="385"/>
      <c r="IT251" s="385"/>
      <c r="IU251" s="131"/>
      <c r="IV251" s="131"/>
      <c r="IW251" s="130"/>
      <c r="IX251" s="385"/>
      <c r="IY251" s="386"/>
      <c r="IZ251" s="198"/>
      <c r="JA251" s="378"/>
      <c r="JB251" s="256"/>
      <c r="JC251" s="256"/>
    </row>
    <row r="252" spans="1:263" s="3" customFormat="1" x14ac:dyDescent="0.35">
      <c r="A252" s="198"/>
      <c r="B252" s="359"/>
      <c r="C252" s="239"/>
      <c r="D252" s="102" t="s">
        <v>979</v>
      </c>
      <c r="E252" s="102"/>
      <c r="F252" s="384"/>
      <c r="G252" s="131"/>
      <c r="H252" s="325"/>
      <c r="I252" s="202"/>
      <c r="J252" s="324"/>
      <c r="K252" s="131"/>
      <c r="L252" s="131"/>
      <c r="M252" s="385"/>
      <c r="N252" s="385"/>
      <c r="O252" s="131"/>
      <c r="P252" s="131"/>
      <c r="Q252" s="131"/>
      <c r="R252" s="385"/>
      <c r="S252" s="385"/>
      <c r="T252" s="131"/>
      <c r="U252" s="131"/>
      <c r="V252" s="131"/>
      <c r="W252" s="385"/>
      <c r="X252" s="385"/>
      <c r="Y252" s="131"/>
      <c r="Z252" s="131"/>
      <c r="AA252" s="131"/>
      <c r="AB252" s="385"/>
      <c r="AC252" s="385"/>
      <c r="AD252" s="131"/>
      <c r="AE252" s="131"/>
      <c r="AF252" s="131"/>
      <c r="AG252" s="385"/>
      <c r="AH252" s="385"/>
      <c r="AI252" s="131"/>
      <c r="AJ252" s="131"/>
      <c r="AK252" s="131"/>
      <c r="AL252" s="385"/>
      <c r="AM252" s="385"/>
      <c r="AN252" s="131"/>
      <c r="AO252" s="131"/>
      <c r="AP252" s="131"/>
      <c r="AQ252" s="385"/>
      <c r="AR252" s="385"/>
      <c r="AS252" s="131"/>
      <c r="AT252" s="131"/>
      <c r="AU252" s="131"/>
      <c r="AV252" s="385"/>
      <c r="AW252" s="385"/>
      <c r="AX252" s="131"/>
      <c r="AY252" s="131"/>
      <c r="AZ252" s="131"/>
      <c r="BA252" s="385"/>
      <c r="BB252" s="385"/>
      <c r="BC252" s="131"/>
      <c r="BD252" s="131"/>
      <c r="BE252" s="131"/>
      <c r="BF252" s="385"/>
      <c r="BG252" s="385"/>
      <c r="BH252" s="131"/>
      <c r="BI252" s="131"/>
      <c r="BJ252" s="131"/>
      <c r="BK252" s="385"/>
      <c r="BL252" s="385"/>
      <c r="BM252" s="131"/>
      <c r="BN252" s="131"/>
      <c r="BO252" s="131"/>
      <c r="BP252" s="385"/>
      <c r="BQ252" s="385"/>
      <c r="BR252" s="131"/>
      <c r="BS252" s="131"/>
      <c r="BT252" s="131"/>
      <c r="BU252" s="385"/>
      <c r="BV252" s="385"/>
      <c r="BW252" s="131"/>
      <c r="BX252" s="131"/>
      <c r="BY252" s="131"/>
      <c r="BZ252" s="385"/>
      <c r="CA252" s="385"/>
      <c r="CB252" s="131"/>
      <c r="CC252" s="131"/>
      <c r="CD252" s="131"/>
      <c r="CE252" s="385"/>
      <c r="CF252" s="385"/>
      <c r="CG252" s="131"/>
      <c r="CH252" s="131"/>
      <c r="CI252" s="131"/>
      <c r="CJ252" s="385"/>
      <c r="CK252" s="385"/>
      <c r="CL252" s="131"/>
      <c r="CM252" s="131"/>
      <c r="CN252" s="131"/>
      <c r="CO252" s="385"/>
      <c r="CP252" s="385"/>
      <c r="CQ252" s="131"/>
      <c r="CR252" s="131"/>
      <c r="CS252" s="131"/>
      <c r="CT252" s="385"/>
      <c r="CU252" s="385"/>
      <c r="CV252" s="131"/>
      <c r="CW252" s="131"/>
      <c r="CX252" s="131"/>
      <c r="CY252" s="385"/>
      <c r="CZ252" s="385"/>
      <c r="DA252" s="131"/>
      <c r="DB252" s="131"/>
      <c r="DC252" s="131"/>
      <c r="DD252" s="385"/>
      <c r="DE252" s="385"/>
      <c r="DF252" s="131"/>
      <c r="DG252" s="131"/>
      <c r="DH252" s="131"/>
      <c r="DI252" s="385"/>
      <c r="DJ252" s="385"/>
      <c r="DK252" s="131"/>
      <c r="DL252" s="131"/>
      <c r="DM252" s="131"/>
      <c r="DN252" s="385"/>
      <c r="DO252" s="385"/>
      <c r="DP252" s="131"/>
      <c r="DQ252" s="131"/>
      <c r="DR252" s="131"/>
      <c r="DS252" s="385"/>
      <c r="DT252" s="385"/>
      <c r="DU252" s="131"/>
      <c r="DV252" s="131"/>
      <c r="DW252" s="131"/>
      <c r="DX252" s="385"/>
      <c r="DY252" s="385"/>
      <c r="DZ252" s="131"/>
      <c r="EA252" s="131"/>
      <c r="EB252" s="131"/>
      <c r="EC252" s="385"/>
      <c r="ED252" s="385"/>
      <c r="EE252" s="131"/>
      <c r="EF252" s="131"/>
      <c r="EG252" s="131"/>
      <c r="EH252" s="385"/>
      <c r="EI252" s="385"/>
      <c r="EJ252" s="131"/>
      <c r="EK252" s="131"/>
      <c r="EL252" s="131"/>
      <c r="EM252" s="385"/>
      <c r="EN252" s="385"/>
      <c r="EO252" s="131"/>
      <c r="EP252" s="131"/>
      <c r="EQ252" s="131"/>
      <c r="ER252" s="385"/>
      <c r="ES252" s="385"/>
      <c r="ET252" s="131"/>
      <c r="EU252" s="131"/>
      <c r="EV252" s="131"/>
      <c r="EW252" s="385"/>
      <c r="EX252" s="385"/>
      <c r="EY252" s="131"/>
      <c r="EZ252" s="131"/>
      <c r="FA252" s="131"/>
      <c r="FB252" s="385"/>
      <c r="FC252" s="385"/>
      <c r="FD252" s="131"/>
      <c r="FE252" s="131"/>
      <c r="FF252" s="131"/>
      <c r="FG252" s="385"/>
      <c r="FH252" s="385"/>
      <c r="FI252" s="131"/>
      <c r="FJ252" s="131"/>
      <c r="FK252" s="131"/>
      <c r="FL252" s="385"/>
      <c r="FM252" s="385"/>
      <c r="FN252" s="131"/>
      <c r="FO252" s="131"/>
      <c r="FP252" s="131"/>
      <c r="FQ252" s="385"/>
      <c r="FR252" s="385"/>
      <c r="FS252" s="131"/>
      <c r="FT252" s="131"/>
      <c r="FU252" s="131"/>
      <c r="FV252" s="385"/>
      <c r="FW252" s="385"/>
      <c r="FX252" s="131"/>
      <c r="FY252" s="131"/>
      <c r="FZ252" s="131"/>
      <c r="GA252" s="385"/>
      <c r="GB252" s="385"/>
      <c r="GC252" s="131"/>
      <c r="GD252" s="131"/>
      <c r="GE252" s="131"/>
      <c r="GF252" s="385"/>
      <c r="GG252" s="385"/>
      <c r="GH252" s="131"/>
      <c r="GI252" s="131"/>
      <c r="GJ252" s="131"/>
      <c r="GK252" s="385"/>
      <c r="GL252" s="385"/>
      <c r="GM252" s="131"/>
      <c r="GN252" s="131"/>
      <c r="GO252" s="131"/>
      <c r="GP252" s="385"/>
      <c r="GQ252" s="385"/>
      <c r="GR252" s="131"/>
      <c r="GS252" s="131"/>
      <c r="GT252" s="131"/>
      <c r="GU252" s="385"/>
      <c r="GV252" s="385"/>
      <c r="GW252" s="131"/>
      <c r="GX252" s="131"/>
      <c r="GY252" s="131"/>
      <c r="GZ252" s="385"/>
      <c r="HA252" s="385"/>
      <c r="HB252" s="131"/>
      <c r="HC252" s="131"/>
      <c r="HD252" s="131"/>
      <c r="HE252" s="385"/>
      <c r="HF252" s="385"/>
      <c r="HG252" s="131"/>
      <c r="HH252" s="131"/>
      <c r="HI252" s="131"/>
      <c r="HJ252" s="385"/>
      <c r="HK252" s="385"/>
      <c r="HL252" s="131"/>
      <c r="HM252" s="131"/>
      <c r="HN252" s="131"/>
      <c r="HO252" s="385"/>
      <c r="HP252" s="385"/>
      <c r="HQ252" s="131"/>
      <c r="HR252" s="131"/>
      <c r="HS252" s="131"/>
      <c r="HT252" s="385"/>
      <c r="HU252" s="385"/>
      <c r="HV252" s="131"/>
      <c r="HW252" s="131"/>
      <c r="HX252" s="131"/>
      <c r="HY252" s="385"/>
      <c r="HZ252" s="385"/>
      <c r="IA252" s="131"/>
      <c r="IB252" s="131"/>
      <c r="IC252" s="131"/>
      <c r="ID252" s="385"/>
      <c r="IE252" s="385"/>
      <c r="IF252" s="131"/>
      <c r="IG252" s="131"/>
      <c r="IH252" s="131"/>
      <c r="II252" s="385"/>
      <c r="IJ252" s="385"/>
      <c r="IK252" s="131"/>
      <c r="IL252" s="131"/>
      <c r="IM252" s="131"/>
      <c r="IN252" s="385"/>
      <c r="IO252" s="385"/>
      <c r="IP252" s="131"/>
      <c r="IQ252" s="131"/>
      <c r="IR252" s="131"/>
      <c r="IS252" s="385"/>
      <c r="IT252" s="385"/>
      <c r="IU252" s="131"/>
      <c r="IV252" s="131"/>
      <c r="IW252" s="131"/>
      <c r="IX252" s="385"/>
      <c r="IY252" s="386"/>
      <c r="IZ252" s="198"/>
      <c r="JA252" s="378"/>
      <c r="JB252" s="256"/>
      <c r="JC252" s="256"/>
    </row>
    <row r="253" spans="1:263" s="3" customFormat="1" x14ac:dyDescent="0.35">
      <c r="A253" s="198"/>
      <c r="B253" s="359"/>
      <c r="C253" s="239"/>
      <c r="D253" s="102"/>
      <c r="E253" s="102"/>
      <c r="F253" s="384"/>
      <c r="G253" s="131"/>
      <c r="H253" s="325"/>
      <c r="I253" s="202"/>
      <c r="J253" s="324"/>
      <c r="K253" s="131"/>
      <c r="L253" s="131"/>
      <c r="M253" s="385"/>
      <c r="N253" s="385"/>
      <c r="O253" s="131"/>
      <c r="P253" s="131"/>
      <c r="Q253" s="131"/>
      <c r="R253" s="385"/>
      <c r="S253" s="385"/>
      <c r="T253" s="131"/>
      <c r="U253" s="131"/>
      <c r="V253" s="131"/>
      <c r="W253" s="385"/>
      <c r="X253" s="385"/>
      <c r="Y253" s="131"/>
      <c r="Z253" s="131"/>
      <c r="AA253" s="131"/>
      <c r="AB253" s="385"/>
      <c r="AC253" s="385"/>
      <c r="AD253" s="131"/>
      <c r="AE253" s="131"/>
      <c r="AF253" s="131"/>
      <c r="AG253" s="385"/>
      <c r="AH253" s="385"/>
      <c r="AI253" s="131"/>
      <c r="AJ253" s="131"/>
      <c r="AK253" s="131"/>
      <c r="AL253" s="385"/>
      <c r="AM253" s="385"/>
      <c r="AN253" s="131"/>
      <c r="AO253" s="131"/>
      <c r="AP253" s="131"/>
      <c r="AQ253" s="385"/>
      <c r="AR253" s="385"/>
      <c r="AS253" s="131"/>
      <c r="AT253" s="131"/>
      <c r="AU253" s="131"/>
      <c r="AV253" s="385"/>
      <c r="AW253" s="385"/>
      <c r="AX253" s="131"/>
      <c r="AY253" s="131"/>
      <c r="AZ253" s="131"/>
      <c r="BA253" s="385"/>
      <c r="BB253" s="385"/>
      <c r="BC253" s="131"/>
      <c r="BD253" s="131"/>
      <c r="BE253" s="131"/>
      <c r="BF253" s="385"/>
      <c r="BG253" s="385"/>
      <c r="BH253" s="131"/>
      <c r="BI253" s="131"/>
      <c r="BJ253" s="131"/>
      <c r="BK253" s="385"/>
      <c r="BL253" s="385"/>
      <c r="BM253" s="131"/>
      <c r="BN253" s="131"/>
      <c r="BO253" s="131"/>
      <c r="BP253" s="385"/>
      <c r="BQ253" s="385"/>
      <c r="BR253" s="131"/>
      <c r="BS253" s="131"/>
      <c r="BT253" s="131"/>
      <c r="BU253" s="385"/>
      <c r="BV253" s="385"/>
      <c r="BW253" s="131"/>
      <c r="BX253" s="131"/>
      <c r="BY253" s="131"/>
      <c r="BZ253" s="385"/>
      <c r="CA253" s="385"/>
      <c r="CB253" s="131"/>
      <c r="CC253" s="131"/>
      <c r="CD253" s="131"/>
      <c r="CE253" s="385"/>
      <c r="CF253" s="385"/>
      <c r="CG253" s="131"/>
      <c r="CH253" s="131"/>
      <c r="CI253" s="131"/>
      <c r="CJ253" s="385"/>
      <c r="CK253" s="385"/>
      <c r="CL253" s="131"/>
      <c r="CM253" s="131"/>
      <c r="CN253" s="131"/>
      <c r="CO253" s="385"/>
      <c r="CP253" s="385"/>
      <c r="CQ253" s="131"/>
      <c r="CR253" s="131"/>
      <c r="CS253" s="131"/>
      <c r="CT253" s="385"/>
      <c r="CU253" s="385"/>
      <c r="CV253" s="131"/>
      <c r="CW253" s="131"/>
      <c r="CX253" s="131"/>
      <c r="CY253" s="385"/>
      <c r="CZ253" s="385"/>
      <c r="DA253" s="131"/>
      <c r="DB253" s="131"/>
      <c r="DC253" s="131"/>
      <c r="DD253" s="385"/>
      <c r="DE253" s="385"/>
      <c r="DF253" s="131"/>
      <c r="DG253" s="131"/>
      <c r="DH253" s="131"/>
      <c r="DI253" s="385"/>
      <c r="DJ253" s="385"/>
      <c r="DK253" s="131"/>
      <c r="DL253" s="131"/>
      <c r="DM253" s="131"/>
      <c r="DN253" s="385"/>
      <c r="DO253" s="385"/>
      <c r="DP253" s="131"/>
      <c r="DQ253" s="131"/>
      <c r="DR253" s="131"/>
      <c r="DS253" s="385"/>
      <c r="DT253" s="385"/>
      <c r="DU253" s="131"/>
      <c r="DV253" s="131"/>
      <c r="DW253" s="131"/>
      <c r="DX253" s="385"/>
      <c r="DY253" s="385"/>
      <c r="DZ253" s="131"/>
      <c r="EA253" s="131"/>
      <c r="EB253" s="131"/>
      <c r="EC253" s="385"/>
      <c r="ED253" s="385"/>
      <c r="EE253" s="131"/>
      <c r="EF253" s="131"/>
      <c r="EG253" s="131"/>
      <c r="EH253" s="385"/>
      <c r="EI253" s="385"/>
      <c r="EJ253" s="131"/>
      <c r="EK253" s="131"/>
      <c r="EL253" s="131"/>
      <c r="EM253" s="385"/>
      <c r="EN253" s="385"/>
      <c r="EO253" s="131"/>
      <c r="EP253" s="131"/>
      <c r="EQ253" s="131"/>
      <c r="ER253" s="385"/>
      <c r="ES253" s="385"/>
      <c r="ET253" s="131"/>
      <c r="EU253" s="131"/>
      <c r="EV253" s="131"/>
      <c r="EW253" s="385"/>
      <c r="EX253" s="385"/>
      <c r="EY253" s="131"/>
      <c r="EZ253" s="131"/>
      <c r="FA253" s="131"/>
      <c r="FB253" s="385"/>
      <c r="FC253" s="385"/>
      <c r="FD253" s="131"/>
      <c r="FE253" s="131"/>
      <c r="FF253" s="131"/>
      <c r="FG253" s="385"/>
      <c r="FH253" s="385"/>
      <c r="FI253" s="131"/>
      <c r="FJ253" s="131"/>
      <c r="FK253" s="131"/>
      <c r="FL253" s="385"/>
      <c r="FM253" s="385"/>
      <c r="FN253" s="131"/>
      <c r="FO253" s="131"/>
      <c r="FP253" s="131"/>
      <c r="FQ253" s="385"/>
      <c r="FR253" s="385"/>
      <c r="FS253" s="131"/>
      <c r="FT253" s="131"/>
      <c r="FU253" s="131"/>
      <c r="FV253" s="385"/>
      <c r="FW253" s="385"/>
      <c r="FX253" s="131"/>
      <c r="FY253" s="131"/>
      <c r="FZ253" s="131"/>
      <c r="GA253" s="385"/>
      <c r="GB253" s="385"/>
      <c r="GC253" s="131"/>
      <c r="GD253" s="131"/>
      <c r="GE253" s="131"/>
      <c r="GF253" s="385"/>
      <c r="GG253" s="385"/>
      <c r="GH253" s="131"/>
      <c r="GI253" s="131"/>
      <c r="GJ253" s="131"/>
      <c r="GK253" s="385"/>
      <c r="GL253" s="385"/>
      <c r="GM253" s="131"/>
      <c r="GN253" s="131"/>
      <c r="GO253" s="131"/>
      <c r="GP253" s="385"/>
      <c r="GQ253" s="385"/>
      <c r="GR253" s="131"/>
      <c r="GS253" s="131"/>
      <c r="GT253" s="131"/>
      <c r="GU253" s="385"/>
      <c r="GV253" s="385"/>
      <c r="GW253" s="131"/>
      <c r="GX253" s="131"/>
      <c r="GY253" s="131"/>
      <c r="GZ253" s="385"/>
      <c r="HA253" s="385"/>
      <c r="HB253" s="131"/>
      <c r="HC253" s="131"/>
      <c r="HD253" s="131"/>
      <c r="HE253" s="385"/>
      <c r="HF253" s="385"/>
      <c r="HG253" s="131"/>
      <c r="HH253" s="131"/>
      <c r="HI253" s="131"/>
      <c r="HJ253" s="385"/>
      <c r="HK253" s="385"/>
      <c r="HL253" s="131"/>
      <c r="HM253" s="131"/>
      <c r="HN253" s="131"/>
      <c r="HO253" s="385"/>
      <c r="HP253" s="385"/>
      <c r="HQ253" s="131"/>
      <c r="HR253" s="131"/>
      <c r="HS253" s="131"/>
      <c r="HT253" s="385"/>
      <c r="HU253" s="385"/>
      <c r="HV253" s="131"/>
      <c r="HW253" s="131"/>
      <c r="HX253" s="131"/>
      <c r="HY253" s="385"/>
      <c r="HZ253" s="385"/>
      <c r="IA253" s="131"/>
      <c r="IB253" s="131"/>
      <c r="IC253" s="131"/>
      <c r="ID253" s="385"/>
      <c r="IE253" s="385"/>
      <c r="IF253" s="131"/>
      <c r="IG253" s="131"/>
      <c r="IH253" s="131"/>
      <c r="II253" s="385"/>
      <c r="IJ253" s="385"/>
      <c r="IK253" s="131"/>
      <c r="IL253" s="131"/>
      <c r="IM253" s="131"/>
      <c r="IN253" s="385"/>
      <c r="IO253" s="385"/>
      <c r="IP253" s="131"/>
      <c r="IQ253" s="131"/>
      <c r="IR253" s="131"/>
      <c r="IS253" s="385"/>
      <c r="IT253" s="385"/>
      <c r="IU253" s="131"/>
      <c r="IV253" s="131"/>
      <c r="IW253" s="131"/>
      <c r="IX253" s="385"/>
      <c r="IY253" s="386"/>
      <c r="IZ253" s="198"/>
      <c r="JA253" s="378"/>
      <c r="JB253" s="256"/>
      <c r="JC253" s="256"/>
    </row>
    <row r="254" spans="1:263" s="3" customFormat="1" x14ac:dyDescent="0.35">
      <c r="A254" s="198"/>
      <c r="B254" s="359"/>
      <c r="C254" s="239"/>
      <c r="D254" s="27" t="s">
        <v>980</v>
      </c>
      <c r="E254" s="102"/>
      <c r="F254" s="384"/>
      <c r="G254" s="131"/>
      <c r="H254" s="325"/>
      <c r="I254" s="202"/>
      <c r="J254" s="324"/>
      <c r="K254" s="131"/>
      <c r="L254" s="131"/>
      <c r="M254" s="385"/>
      <c r="N254" s="385"/>
      <c r="O254" s="131"/>
      <c r="P254" s="131"/>
      <c r="Q254" s="131"/>
      <c r="R254" s="385"/>
      <c r="S254" s="385"/>
      <c r="T254" s="131"/>
      <c r="U254" s="131"/>
      <c r="V254" s="131"/>
      <c r="W254" s="385"/>
      <c r="X254" s="385"/>
      <c r="Y254" s="131"/>
      <c r="Z254" s="131"/>
      <c r="AA254" s="131"/>
      <c r="AB254" s="385"/>
      <c r="AC254" s="385"/>
      <c r="AD254" s="131"/>
      <c r="AE254" s="131"/>
      <c r="AF254" s="131"/>
      <c r="AG254" s="385"/>
      <c r="AH254" s="385"/>
      <c r="AI254" s="131"/>
      <c r="AJ254" s="131"/>
      <c r="AK254" s="131"/>
      <c r="AL254" s="385"/>
      <c r="AM254" s="385"/>
      <c r="AN254" s="131"/>
      <c r="AO254" s="131"/>
      <c r="AP254" s="131"/>
      <c r="AQ254" s="385"/>
      <c r="AR254" s="385"/>
      <c r="AS254" s="131"/>
      <c r="AT254" s="131"/>
      <c r="AU254" s="131"/>
      <c r="AV254" s="385"/>
      <c r="AW254" s="385"/>
      <c r="AX254" s="131"/>
      <c r="AY254" s="131"/>
      <c r="AZ254" s="131"/>
      <c r="BA254" s="385"/>
      <c r="BB254" s="385"/>
      <c r="BC254" s="131"/>
      <c r="BD254" s="131"/>
      <c r="BE254" s="131"/>
      <c r="BF254" s="385"/>
      <c r="BG254" s="385"/>
      <c r="BH254" s="131"/>
      <c r="BI254" s="131"/>
      <c r="BJ254" s="131"/>
      <c r="BK254" s="385"/>
      <c r="BL254" s="385"/>
      <c r="BM254" s="131"/>
      <c r="BN254" s="131"/>
      <c r="BO254" s="131"/>
      <c r="BP254" s="385"/>
      <c r="BQ254" s="385"/>
      <c r="BR254" s="131"/>
      <c r="BS254" s="131"/>
      <c r="BT254" s="131"/>
      <c r="BU254" s="385"/>
      <c r="BV254" s="385"/>
      <c r="BW254" s="131"/>
      <c r="BX254" s="131"/>
      <c r="BY254" s="131"/>
      <c r="BZ254" s="385"/>
      <c r="CA254" s="385"/>
      <c r="CB254" s="131"/>
      <c r="CC254" s="131"/>
      <c r="CD254" s="131"/>
      <c r="CE254" s="385"/>
      <c r="CF254" s="385"/>
      <c r="CG254" s="131"/>
      <c r="CH254" s="131"/>
      <c r="CI254" s="131"/>
      <c r="CJ254" s="385"/>
      <c r="CK254" s="385"/>
      <c r="CL254" s="131"/>
      <c r="CM254" s="131"/>
      <c r="CN254" s="131"/>
      <c r="CO254" s="385"/>
      <c r="CP254" s="385"/>
      <c r="CQ254" s="131"/>
      <c r="CR254" s="131"/>
      <c r="CS254" s="131"/>
      <c r="CT254" s="385"/>
      <c r="CU254" s="385"/>
      <c r="CV254" s="131"/>
      <c r="CW254" s="131"/>
      <c r="CX254" s="131"/>
      <c r="CY254" s="385"/>
      <c r="CZ254" s="385"/>
      <c r="DA254" s="131"/>
      <c r="DB254" s="131"/>
      <c r="DC254" s="131"/>
      <c r="DD254" s="385"/>
      <c r="DE254" s="385"/>
      <c r="DF254" s="131"/>
      <c r="DG254" s="131"/>
      <c r="DH254" s="131"/>
      <c r="DI254" s="385"/>
      <c r="DJ254" s="385"/>
      <c r="DK254" s="131"/>
      <c r="DL254" s="131"/>
      <c r="DM254" s="131"/>
      <c r="DN254" s="385"/>
      <c r="DO254" s="385"/>
      <c r="DP254" s="131"/>
      <c r="DQ254" s="131"/>
      <c r="DR254" s="131"/>
      <c r="DS254" s="385"/>
      <c r="DT254" s="385"/>
      <c r="DU254" s="131"/>
      <c r="DV254" s="131"/>
      <c r="DW254" s="131"/>
      <c r="DX254" s="385"/>
      <c r="DY254" s="385"/>
      <c r="DZ254" s="131"/>
      <c r="EA254" s="131"/>
      <c r="EB254" s="131"/>
      <c r="EC254" s="385"/>
      <c r="ED254" s="385"/>
      <c r="EE254" s="131"/>
      <c r="EF254" s="131"/>
      <c r="EG254" s="131"/>
      <c r="EH254" s="385"/>
      <c r="EI254" s="385"/>
      <c r="EJ254" s="131"/>
      <c r="EK254" s="131"/>
      <c r="EL254" s="131"/>
      <c r="EM254" s="385"/>
      <c r="EN254" s="385"/>
      <c r="EO254" s="131"/>
      <c r="EP254" s="131"/>
      <c r="EQ254" s="131"/>
      <c r="ER254" s="385"/>
      <c r="ES254" s="385"/>
      <c r="ET254" s="131"/>
      <c r="EU254" s="131"/>
      <c r="EV254" s="131"/>
      <c r="EW254" s="385"/>
      <c r="EX254" s="385"/>
      <c r="EY254" s="131"/>
      <c r="EZ254" s="131"/>
      <c r="FA254" s="131"/>
      <c r="FB254" s="385"/>
      <c r="FC254" s="385"/>
      <c r="FD254" s="131"/>
      <c r="FE254" s="131"/>
      <c r="FF254" s="131"/>
      <c r="FG254" s="385"/>
      <c r="FH254" s="385"/>
      <c r="FI254" s="131"/>
      <c r="FJ254" s="131"/>
      <c r="FK254" s="131"/>
      <c r="FL254" s="385"/>
      <c r="FM254" s="385"/>
      <c r="FN254" s="131"/>
      <c r="FO254" s="131"/>
      <c r="FP254" s="131"/>
      <c r="FQ254" s="385"/>
      <c r="FR254" s="385"/>
      <c r="FS254" s="131"/>
      <c r="FT254" s="131"/>
      <c r="FU254" s="131"/>
      <c r="FV254" s="385"/>
      <c r="FW254" s="385"/>
      <c r="FX254" s="131"/>
      <c r="FY254" s="131"/>
      <c r="FZ254" s="131"/>
      <c r="GA254" s="385"/>
      <c r="GB254" s="385"/>
      <c r="GC254" s="131"/>
      <c r="GD254" s="131"/>
      <c r="GE254" s="131"/>
      <c r="GF254" s="385"/>
      <c r="GG254" s="385"/>
      <c r="GH254" s="131"/>
      <c r="GI254" s="131"/>
      <c r="GJ254" s="131"/>
      <c r="GK254" s="385"/>
      <c r="GL254" s="385"/>
      <c r="GM254" s="131"/>
      <c r="GN254" s="131"/>
      <c r="GO254" s="131"/>
      <c r="GP254" s="385"/>
      <c r="GQ254" s="385"/>
      <c r="GR254" s="131"/>
      <c r="GS254" s="131"/>
      <c r="GT254" s="131"/>
      <c r="GU254" s="385"/>
      <c r="GV254" s="385"/>
      <c r="GW254" s="131"/>
      <c r="GX254" s="131"/>
      <c r="GY254" s="131"/>
      <c r="GZ254" s="385"/>
      <c r="HA254" s="385"/>
      <c r="HB254" s="131"/>
      <c r="HC254" s="131"/>
      <c r="HD254" s="131"/>
      <c r="HE254" s="385"/>
      <c r="HF254" s="385"/>
      <c r="HG254" s="131"/>
      <c r="HH254" s="131"/>
      <c r="HI254" s="131"/>
      <c r="HJ254" s="385"/>
      <c r="HK254" s="385"/>
      <c r="HL254" s="131"/>
      <c r="HM254" s="131"/>
      <c r="HN254" s="131"/>
      <c r="HO254" s="385"/>
      <c r="HP254" s="385"/>
      <c r="HQ254" s="131"/>
      <c r="HR254" s="131"/>
      <c r="HS254" s="131"/>
      <c r="HT254" s="385"/>
      <c r="HU254" s="385"/>
      <c r="HV254" s="131"/>
      <c r="HW254" s="131"/>
      <c r="HX254" s="131"/>
      <c r="HY254" s="385"/>
      <c r="HZ254" s="385"/>
      <c r="IA254" s="131"/>
      <c r="IB254" s="131"/>
      <c r="IC254" s="131"/>
      <c r="ID254" s="385"/>
      <c r="IE254" s="385"/>
      <c r="IF254" s="131"/>
      <c r="IG254" s="131"/>
      <c r="IH254" s="131"/>
      <c r="II254" s="385"/>
      <c r="IJ254" s="385"/>
      <c r="IK254" s="131"/>
      <c r="IL254" s="131"/>
      <c r="IM254" s="131"/>
      <c r="IN254" s="385"/>
      <c r="IO254" s="385"/>
      <c r="IP254" s="131"/>
      <c r="IQ254" s="131"/>
      <c r="IR254" s="131"/>
      <c r="IS254" s="385"/>
      <c r="IT254" s="385"/>
      <c r="IU254" s="131"/>
      <c r="IV254" s="131"/>
      <c r="IW254" s="131"/>
      <c r="IX254" s="385"/>
      <c r="IY254" s="386"/>
      <c r="IZ254" s="198"/>
      <c r="JA254" s="378"/>
      <c r="JB254" s="256"/>
      <c r="JC254" s="256"/>
    </row>
    <row r="255" spans="1:263" s="3" customFormat="1" x14ac:dyDescent="0.35">
      <c r="A255" s="198"/>
      <c r="B255" s="359"/>
      <c r="C255" s="239"/>
      <c r="D255" s="28" t="s">
        <v>981</v>
      </c>
      <c r="E255" s="102"/>
      <c r="F255" s="384"/>
      <c r="G255" s="131"/>
      <c r="H255" s="325"/>
      <c r="I255" s="202"/>
      <c r="J255" s="324"/>
      <c r="K255" s="131"/>
      <c r="L255" s="131"/>
      <c r="M255" s="385"/>
      <c r="N255" s="385"/>
      <c r="O255" s="131"/>
      <c r="P255" s="131"/>
      <c r="Q255" s="131"/>
      <c r="R255" s="385"/>
      <c r="S255" s="385"/>
      <c r="T255" s="131"/>
      <c r="U255" s="131"/>
      <c r="V255" s="131"/>
      <c r="W255" s="385"/>
      <c r="X255" s="385"/>
      <c r="Y255" s="131"/>
      <c r="Z255" s="131"/>
      <c r="AA255" s="131"/>
      <c r="AB255" s="385"/>
      <c r="AC255" s="385"/>
      <c r="AD255" s="131"/>
      <c r="AE255" s="131"/>
      <c r="AF255" s="131"/>
      <c r="AG255" s="385"/>
      <c r="AH255" s="385"/>
      <c r="AI255" s="131"/>
      <c r="AJ255" s="131"/>
      <c r="AK255" s="131"/>
      <c r="AL255" s="385"/>
      <c r="AM255" s="385"/>
      <c r="AN255" s="131"/>
      <c r="AO255" s="131"/>
      <c r="AP255" s="131"/>
      <c r="AQ255" s="385"/>
      <c r="AR255" s="385"/>
      <c r="AS255" s="131"/>
      <c r="AT255" s="131"/>
      <c r="AU255" s="131"/>
      <c r="AV255" s="385"/>
      <c r="AW255" s="385"/>
      <c r="AX255" s="131"/>
      <c r="AY255" s="131"/>
      <c r="AZ255" s="131"/>
      <c r="BA255" s="385"/>
      <c r="BB255" s="385"/>
      <c r="BC255" s="131"/>
      <c r="BD255" s="131"/>
      <c r="BE255" s="131"/>
      <c r="BF255" s="385"/>
      <c r="BG255" s="385"/>
      <c r="BH255" s="131"/>
      <c r="BI255" s="131"/>
      <c r="BJ255" s="131"/>
      <c r="BK255" s="385"/>
      <c r="BL255" s="385"/>
      <c r="BM255" s="131"/>
      <c r="BN255" s="131"/>
      <c r="BO255" s="131"/>
      <c r="BP255" s="385"/>
      <c r="BQ255" s="385"/>
      <c r="BR255" s="131"/>
      <c r="BS255" s="131"/>
      <c r="BT255" s="131"/>
      <c r="BU255" s="385"/>
      <c r="BV255" s="385"/>
      <c r="BW255" s="131"/>
      <c r="BX255" s="131"/>
      <c r="BY255" s="131"/>
      <c r="BZ255" s="385"/>
      <c r="CA255" s="385"/>
      <c r="CB255" s="131"/>
      <c r="CC255" s="131"/>
      <c r="CD255" s="131"/>
      <c r="CE255" s="385"/>
      <c r="CF255" s="385"/>
      <c r="CG255" s="131"/>
      <c r="CH255" s="131"/>
      <c r="CI255" s="131"/>
      <c r="CJ255" s="385"/>
      <c r="CK255" s="385"/>
      <c r="CL255" s="131"/>
      <c r="CM255" s="131"/>
      <c r="CN255" s="131"/>
      <c r="CO255" s="385"/>
      <c r="CP255" s="385"/>
      <c r="CQ255" s="131"/>
      <c r="CR255" s="131"/>
      <c r="CS255" s="131"/>
      <c r="CT255" s="385"/>
      <c r="CU255" s="385"/>
      <c r="CV255" s="131"/>
      <c r="CW255" s="131"/>
      <c r="CX255" s="131"/>
      <c r="CY255" s="385"/>
      <c r="CZ255" s="385"/>
      <c r="DA255" s="131"/>
      <c r="DB255" s="131"/>
      <c r="DC255" s="131"/>
      <c r="DD255" s="385"/>
      <c r="DE255" s="385"/>
      <c r="DF255" s="131"/>
      <c r="DG255" s="131"/>
      <c r="DH255" s="131"/>
      <c r="DI255" s="385"/>
      <c r="DJ255" s="385"/>
      <c r="DK255" s="131"/>
      <c r="DL255" s="131"/>
      <c r="DM255" s="131"/>
      <c r="DN255" s="385"/>
      <c r="DO255" s="385"/>
      <c r="DP255" s="131"/>
      <c r="DQ255" s="131"/>
      <c r="DR255" s="131"/>
      <c r="DS255" s="385"/>
      <c r="DT255" s="385"/>
      <c r="DU255" s="131"/>
      <c r="DV255" s="131"/>
      <c r="DW255" s="131"/>
      <c r="DX255" s="385"/>
      <c r="DY255" s="385"/>
      <c r="DZ255" s="131"/>
      <c r="EA255" s="131"/>
      <c r="EB255" s="131"/>
      <c r="EC255" s="385"/>
      <c r="ED255" s="385"/>
      <c r="EE255" s="131"/>
      <c r="EF255" s="131"/>
      <c r="EG255" s="131"/>
      <c r="EH255" s="385"/>
      <c r="EI255" s="385"/>
      <c r="EJ255" s="131"/>
      <c r="EK255" s="131"/>
      <c r="EL255" s="131"/>
      <c r="EM255" s="385"/>
      <c r="EN255" s="385"/>
      <c r="EO255" s="131"/>
      <c r="EP255" s="131"/>
      <c r="EQ255" s="131"/>
      <c r="ER255" s="385"/>
      <c r="ES255" s="385"/>
      <c r="ET255" s="131"/>
      <c r="EU255" s="131"/>
      <c r="EV255" s="131"/>
      <c r="EW255" s="385"/>
      <c r="EX255" s="385"/>
      <c r="EY255" s="131"/>
      <c r="EZ255" s="131"/>
      <c r="FA255" s="131"/>
      <c r="FB255" s="385"/>
      <c r="FC255" s="385"/>
      <c r="FD255" s="131"/>
      <c r="FE255" s="131"/>
      <c r="FF255" s="131"/>
      <c r="FG255" s="385"/>
      <c r="FH255" s="385"/>
      <c r="FI255" s="131"/>
      <c r="FJ255" s="131"/>
      <c r="FK255" s="131"/>
      <c r="FL255" s="385"/>
      <c r="FM255" s="385"/>
      <c r="FN255" s="131"/>
      <c r="FO255" s="131"/>
      <c r="FP255" s="131"/>
      <c r="FQ255" s="385"/>
      <c r="FR255" s="385"/>
      <c r="FS255" s="131"/>
      <c r="FT255" s="131"/>
      <c r="FU255" s="131"/>
      <c r="FV255" s="385"/>
      <c r="FW255" s="385"/>
      <c r="FX255" s="131"/>
      <c r="FY255" s="131"/>
      <c r="FZ255" s="131"/>
      <c r="GA255" s="385"/>
      <c r="GB255" s="385"/>
      <c r="GC255" s="131"/>
      <c r="GD255" s="131"/>
      <c r="GE255" s="131"/>
      <c r="GF255" s="385"/>
      <c r="GG255" s="385"/>
      <c r="GH255" s="131"/>
      <c r="GI255" s="131"/>
      <c r="GJ255" s="131"/>
      <c r="GK255" s="385"/>
      <c r="GL255" s="385"/>
      <c r="GM255" s="131"/>
      <c r="GN255" s="131"/>
      <c r="GO255" s="131"/>
      <c r="GP255" s="385"/>
      <c r="GQ255" s="385"/>
      <c r="GR255" s="131"/>
      <c r="GS255" s="131"/>
      <c r="GT255" s="131"/>
      <c r="GU255" s="385"/>
      <c r="GV255" s="385"/>
      <c r="GW255" s="131"/>
      <c r="GX255" s="131"/>
      <c r="GY255" s="131"/>
      <c r="GZ255" s="385"/>
      <c r="HA255" s="385"/>
      <c r="HB255" s="131"/>
      <c r="HC255" s="131"/>
      <c r="HD255" s="131"/>
      <c r="HE255" s="385"/>
      <c r="HF255" s="385"/>
      <c r="HG255" s="131"/>
      <c r="HH255" s="131"/>
      <c r="HI255" s="131"/>
      <c r="HJ255" s="385"/>
      <c r="HK255" s="385"/>
      <c r="HL255" s="131"/>
      <c r="HM255" s="131"/>
      <c r="HN255" s="131"/>
      <c r="HO255" s="385"/>
      <c r="HP255" s="385"/>
      <c r="HQ255" s="131"/>
      <c r="HR255" s="131"/>
      <c r="HS255" s="131"/>
      <c r="HT255" s="385"/>
      <c r="HU255" s="385"/>
      <c r="HV255" s="131"/>
      <c r="HW255" s="131"/>
      <c r="HX255" s="131"/>
      <c r="HY255" s="385"/>
      <c r="HZ255" s="385"/>
      <c r="IA255" s="131"/>
      <c r="IB255" s="131"/>
      <c r="IC255" s="131"/>
      <c r="ID255" s="385"/>
      <c r="IE255" s="385"/>
      <c r="IF255" s="131"/>
      <c r="IG255" s="131"/>
      <c r="IH255" s="131"/>
      <c r="II255" s="385"/>
      <c r="IJ255" s="385"/>
      <c r="IK255" s="131"/>
      <c r="IL255" s="131"/>
      <c r="IM255" s="131"/>
      <c r="IN255" s="385"/>
      <c r="IO255" s="385"/>
      <c r="IP255" s="131"/>
      <c r="IQ255" s="131"/>
      <c r="IR255" s="131"/>
      <c r="IS255" s="385"/>
      <c r="IT255" s="385"/>
      <c r="IU255" s="131"/>
      <c r="IV255" s="131"/>
      <c r="IW255" s="131"/>
      <c r="IX255" s="385"/>
      <c r="IY255" s="386"/>
      <c r="IZ255" s="198"/>
      <c r="JA255" s="378"/>
      <c r="JB255" s="256"/>
      <c r="JC255" s="256"/>
    </row>
    <row r="256" spans="1:263" s="3" customFormat="1" x14ac:dyDescent="0.35">
      <c r="A256" s="198"/>
      <c r="B256" s="359"/>
      <c r="C256" s="239"/>
      <c r="D256" s="99"/>
      <c r="E256" s="102"/>
      <c r="F256" s="384"/>
      <c r="G256" s="131"/>
      <c r="H256" s="325"/>
      <c r="I256" s="202"/>
      <c r="J256" s="324"/>
      <c r="K256" s="131"/>
      <c r="L256" s="131"/>
      <c r="M256" s="385"/>
      <c r="N256" s="385"/>
      <c r="O256" s="131"/>
      <c r="P256" s="131"/>
      <c r="Q256" s="131"/>
      <c r="R256" s="385"/>
      <c r="S256" s="385"/>
      <c r="T256" s="131"/>
      <c r="U256" s="131"/>
      <c r="V256" s="131"/>
      <c r="W256" s="385"/>
      <c r="X256" s="385"/>
      <c r="Y256" s="131"/>
      <c r="Z256" s="131"/>
      <c r="AA256" s="131"/>
      <c r="AB256" s="385"/>
      <c r="AC256" s="385"/>
      <c r="AD256" s="131"/>
      <c r="AE256" s="131"/>
      <c r="AF256" s="131"/>
      <c r="AG256" s="385"/>
      <c r="AH256" s="385"/>
      <c r="AI256" s="131"/>
      <c r="AJ256" s="131"/>
      <c r="AK256" s="131"/>
      <c r="AL256" s="385"/>
      <c r="AM256" s="385"/>
      <c r="AN256" s="131"/>
      <c r="AO256" s="131"/>
      <c r="AP256" s="131"/>
      <c r="AQ256" s="385"/>
      <c r="AR256" s="385"/>
      <c r="AS256" s="131"/>
      <c r="AT256" s="131"/>
      <c r="AU256" s="131"/>
      <c r="AV256" s="385"/>
      <c r="AW256" s="385"/>
      <c r="AX256" s="131"/>
      <c r="AY256" s="131"/>
      <c r="AZ256" s="131"/>
      <c r="BA256" s="385"/>
      <c r="BB256" s="385"/>
      <c r="BC256" s="131"/>
      <c r="BD256" s="131"/>
      <c r="BE256" s="131"/>
      <c r="BF256" s="385"/>
      <c r="BG256" s="385"/>
      <c r="BH256" s="131"/>
      <c r="BI256" s="131"/>
      <c r="BJ256" s="131"/>
      <c r="BK256" s="385"/>
      <c r="BL256" s="385"/>
      <c r="BM256" s="131"/>
      <c r="BN256" s="131"/>
      <c r="BO256" s="131"/>
      <c r="BP256" s="385"/>
      <c r="BQ256" s="385"/>
      <c r="BR256" s="131"/>
      <c r="BS256" s="131"/>
      <c r="BT256" s="131"/>
      <c r="BU256" s="385"/>
      <c r="BV256" s="385"/>
      <c r="BW256" s="131"/>
      <c r="BX256" s="131"/>
      <c r="BY256" s="131"/>
      <c r="BZ256" s="385"/>
      <c r="CA256" s="385"/>
      <c r="CB256" s="131"/>
      <c r="CC256" s="131"/>
      <c r="CD256" s="131"/>
      <c r="CE256" s="385"/>
      <c r="CF256" s="385"/>
      <c r="CG256" s="131"/>
      <c r="CH256" s="131"/>
      <c r="CI256" s="131"/>
      <c r="CJ256" s="385"/>
      <c r="CK256" s="385"/>
      <c r="CL256" s="131"/>
      <c r="CM256" s="131"/>
      <c r="CN256" s="131"/>
      <c r="CO256" s="385"/>
      <c r="CP256" s="385"/>
      <c r="CQ256" s="131"/>
      <c r="CR256" s="131"/>
      <c r="CS256" s="131"/>
      <c r="CT256" s="385"/>
      <c r="CU256" s="385"/>
      <c r="CV256" s="131"/>
      <c r="CW256" s="131"/>
      <c r="CX256" s="131"/>
      <c r="CY256" s="385"/>
      <c r="CZ256" s="385"/>
      <c r="DA256" s="131"/>
      <c r="DB256" s="131"/>
      <c r="DC256" s="131"/>
      <c r="DD256" s="385"/>
      <c r="DE256" s="385"/>
      <c r="DF256" s="131"/>
      <c r="DG256" s="131"/>
      <c r="DH256" s="131"/>
      <c r="DI256" s="385"/>
      <c r="DJ256" s="385"/>
      <c r="DK256" s="131"/>
      <c r="DL256" s="131"/>
      <c r="DM256" s="131"/>
      <c r="DN256" s="385"/>
      <c r="DO256" s="385"/>
      <c r="DP256" s="131"/>
      <c r="DQ256" s="131"/>
      <c r="DR256" s="131"/>
      <c r="DS256" s="385"/>
      <c r="DT256" s="385"/>
      <c r="DU256" s="131"/>
      <c r="DV256" s="131"/>
      <c r="DW256" s="131"/>
      <c r="DX256" s="385"/>
      <c r="DY256" s="385"/>
      <c r="DZ256" s="131"/>
      <c r="EA256" s="131"/>
      <c r="EB256" s="131"/>
      <c r="EC256" s="385"/>
      <c r="ED256" s="385"/>
      <c r="EE256" s="131"/>
      <c r="EF256" s="131"/>
      <c r="EG256" s="131"/>
      <c r="EH256" s="385"/>
      <c r="EI256" s="385"/>
      <c r="EJ256" s="131"/>
      <c r="EK256" s="131"/>
      <c r="EL256" s="131"/>
      <c r="EM256" s="385"/>
      <c r="EN256" s="385"/>
      <c r="EO256" s="131"/>
      <c r="EP256" s="131"/>
      <c r="EQ256" s="131"/>
      <c r="ER256" s="385"/>
      <c r="ES256" s="385"/>
      <c r="ET256" s="131"/>
      <c r="EU256" s="131"/>
      <c r="EV256" s="131"/>
      <c r="EW256" s="385"/>
      <c r="EX256" s="385"/>
      <c r="EY256" s="131"/>
      <c r="EZ256" s="131"/>
      <c r="FA256" s="131"/>
      <c r="FB256" s="385"/>
      <c r="FC256" s="385"/>
      <c r="FD256" s="131"/>
      <c r="FE256" s="131"/>
      <c r="FF256" s="131"/>
      <c r="FG256" s="385"/>
      <c r="FH256" s="385"/>
      <c r="FI256" s="131"/>
      <c r="FJ256" s="131"/>
      <c r="FK256" s="131"/>
      <c r="FL256" s="385"/>
      <c r="FM256" s="385"/>
      <c r="FN256" s="131"/>
      <c r="FO256" s="131"/>
      <c r="FP256" s="131"/>
      <c r="FQ256" s="385"/>
      <c r="FR256" s="385"/>
      <c r="FS256" s="131"/>
      <c r="FT256" s="131"/>
      <c r="FU256" s="131"/>
      <c r="FV256" s="385"/>
      <c r="FW256" s="385"/>
      <c r="FX256" s="131"/>
      <c r="FY256" s="131"/>
      <c r="FZ256" s="131"/>
      <c r="GA256" s="385"/>
      <c r="GB256" s="385"/>
      <c r="GC256" s="131"/>
      <c r="GD256" s="131"/>
      <c r="GE256" s="131"/>
      <c r="GF256" s="385"/>
      <c r="GG256" s="385"/>
      <c r="GH256" s="131"/>
      <c r="GI256" s="131"/>
      <c r="GJ256" s="131"/>
      <c r="GK256" s="385"/>
      <c r="GL256" s="385"/>
      <c r="GM256" s="131"/>
      <c r="GN256" s="131"/>
      <c r="GO256" s="131"/>
      <c r="GP256" s="385"/>
      <c r="GQ256" s="385"/>
      <c r="GR256" s="131"/>
      <c r="GS256" s="131"/>
      <c r="GT256" s="131"/>
      <c r="GU256" s="385"/>
      <c r="GV256" s="385"/>
      <c r="GW256" s="131"/>
      <c r="GX256" s="131"/>
      <c r="GY256" s="131"/>
      <c r="GZ256" s="385"/>
      <c r="HA256" s="385"/>
      <c r="HB256" s="131"/>
      <c r="HC256" s="131"/>
      <c r="HD256" s="131"/>
      <c r="HE256" s="385"/>
      <c r="HF256" s="385"/>
      <c r="HG256" s="131"/>
      <c r="HH256" s="131"/>
      <c r="HI256" s="131"/>
      <c r="HJ256" s="385"/>
      <c r="HK256" s="385"/>
      <c r="HL256" s="131"/>
      <c r="HM256" s="131"/>
      <c r="HN256" s="131"/>
      <c r="HO256" s="385"/>
      <c r="HP256" s="385"/>
      <c r="HQ256" s="131"/>
      <c r="HR256" s="131"/>
      <c r="HS256" s="131"/>
      <c r="HT256" s="385"/>
      <c r="HU256" s="385"/>
      <c r="HV256" s="131"/>
      <c r="HW256" s="131"/>
      <c r="HX256" s="131"/>
      <c r="HY256" s="385"/>
      <c r="HZ256" s="385"/>
      <c r="IA256" s="131"/>
      <c r="IB256" s="131"/>
      <c r="IC256" s="131"/>
      <c r="ID256" s="385"/>
      <c r="IE256" s="385"/>
      <c r="IF256" s="131"/>
      <c r="IG256" s="131"/>
      <c r="IH256" s="131"/>
      <c r="II256" s="385"/>
      <c r="IJ256" s="385"/>
      <c r="IK256" s="131"/>
      <c r="IL256" s="131"/>
      <c r="IM256" s="131"/>
      <c r="IN256" s="385"/>
      <c r="IO256" s="385"/>
      <c r="IP256" s="131"/>
      <c r="IQ256" s="131"/>
      <c r="IR256" s="131"/>
      <c r="IS256" s="385"/>
      <c r="IT256" s="385"/>
      <c r="IU256" s="131"/>
      <c r="IV256" s="131"/>
      <c r="IW256" s="131"/>
      <c r="IX256" s="385"/>
      <c r="IY256" s="386"/>
      <c r="IZ256" s="198"/>
      <c r="JA256" s="378"/>
      <c r="JB256" s="256"/>
      <c r="JC256" s="256"/>
    </row>
    <row r="257" spans="1:263" s="3" customFormat="1" x14ac:dyDescent="0.35">
      <c r="A257" s="198"/>
      <c r="B257" s="359"/>
      <c r="C257" s="45" t="s">
        <v>982</v>
      </c>
      <c r="D257" s="102" t="s">
        <v>978</v>
      </c>
      <c r="E257" s="102"/>
      <c r="F257" s="285" t="str">
        <f>IFERROR(INDEX('Helper 1'!$I$2:$I$19,MATCH('Schedule 1'!$G$20,'Helper 1'!$H$2:$H$19,0)),"")</f>
        <v/>
      </c>
      <c r="G257" s="131">
        <f>SUM(L257:IX257)</f>
        <v>0</v>
      </c>
      <c r="H257" s="325"/>
      <c r="I257" s="202"/>
      <c r="J257" s="324"/>
      <c r="K257" s="131"/>
      <c r="L257" s="130"/>
      <c r="M257" s="385"/>
      <c r="N257" s="385"/>
      <c r="O257" s="131"/>
      <c r="P257" s="131"/>
      <c r="Q257" s="130"/>
      <c r="R257" s="385"/>
      <c r="S257" s="385"/>
      <c r="T257" s="131"/>
      <c r="U257" s="131"/>
      <c r="V257" s="130"/>
      <c r="W257" s="385"/>
      <c r="X257" s="385"/>
      <c r="Y257" s="131"/>
      <c r="Z257" s="131"/>
      <c r="AA257" s="130"/>
      <c r="AB257" s="385"/>
      <c r="AC257" s="385"/>
      <c r="AD257" s="131"/>
      <c r="AE257" s="131"/>
      <c r="AF257" s="130"/>
      <c r="AG257" s="385"/>
      <c r="AH257" s="385"/>
      <c r="AI257" s="131"/>
      <c r="AJ257" s="131"/>
      <c r="AK257" s="130"/>
      <c r="AL257" s="385"/>
      <c r="AM257" s="385"/>
      <c r="AN257" s="131"/>
      <c r="AO257" s="131"/>
      <c r="AP257" s="130"/>
      <c r="AQ257" s="385"/>
      <c r="AR257" s="385"/>
      <c r="AS257" s="131"/>
      <c r="AT257" s="131"/>
      <c r="AU257" s="130"/>
      <c r="AV257" s="385"/>
      <c r="AW257" s="385"/>
      <c r="AX257" s="131"/>
      <c r="AY257" s="131"/>
      <c r="AZ257" s="130"/>
      <c r="BA257" s="385"/>
      <c r="BB257" s="385"/>
      <c r="BC257" s="131"/>
      <c r="BD257" s="131"/>
      <c r="BE257" s="130"/>
      <c r="BF257" s="385"/>
      <c r="BG257" s="385"/>
      <c r="BH257" s="131"/>
      <c r="BI257" s="131"/>
      <c r="BJ257" s="130"/>
      <c r="BK257" s="385"/>
      <c r="BL257" s="385"/>
      <c r="BM257" s="131"/>
      <c r="BN257" s="131"/>
      <c r="BO257" s="130"/>
      <c r="BP257" s="385"/>
      <c r="BQ257" s="385"/>
      <c r="BR257" s="131"/>
      <c r="BS257" s="131"/>
      <c r="BT257" s="130"/>
      <c r="BU257" s="385"/>
      <c r="BV257" s="385"/>
      <c r="BW257" s="131"/>
      <c r="BX257" s="131"/>
      <c r="BY257" s="130"/>
      <c r="BZ257" s="385"/>
      <c r="CA257" s="385"/>
      <c r="CB257" s="131"/>
      <c r="CC257" s="131"/>
      <c r="CD257" s="130"/>
      <c r="CE257" s="385"/>
      <c r="CF257" s="385"/>
      <c r="CG257" s="131"/>
      <c r="CH257" s="131"/>
      <c r="CI257" s="130"/>
      <c r="CJ257" s="385"/>
      <c r="CK257" s="385"/>
      <c r="CL257" s="131"/>
      <c r="CM257" s="131"/>
      <c r="CN257" s="130"/>
      <c r="CO257" s="385"/>
      <c r="CP257" s="385"/>
      <c r="CQ257" s="131"/>
      <c r="CR257" s="131"/>
      <c r="CS257" s="130"/>
      <c r="CT257" s="385"/>
      <c r="CU257" s="385"/>
      <c r="CV257" s="131"/>
      <c r="CW257" s="131"/>
      <c r="CX257" s="130"/>
      <c r="CY257" s="385"/>
      <c r="CZ257" s="385"/>
      <c r="DA257" s="131"/>
      <c r="DB257" s="131"/>
      <c r="DC257" s="130"/>
      <c r="DD257" s="385"/>
      <c r="DE257" s="385"/>
      <c r="DF257" s="131"/>
      <c r="DG257" s="131"/>
      <c r="DH257" s="130"/>
      <c r="DI257" s="385"/>
      <c r="DJ257" s="385"/>
      <c r="DK257" s="131"/>
      <c r="DL257" s="131"/>
      <c r="DM257" s="130"/>
      <c r="DN257" s="385"/>
      <c r="DO257" s="385"/>
      <c r="DP257" s="131"/>
      <c r="DQ257" s="131"/>
      <c r="DR257" s="130"/>
      <c r="DS257" s="385"/>
      <c r="DT257" s="385"/>
      <c r="DU257" s="131"/>
      <c r="DV257" s="131"/>
      <c r="DW257" s="130"/>
      <c r="DX257" s="385"/>
      <c r="DY257" s="385"/>
      <c r="DZ257" s="131"/>
      <c r="EA257" s="131"/>
      <c r="EB257" s="130"/>
      <c r="EC257" s="385"/>
      <c r="ED257" s="385"/>
      <c r="EE257" s="131"/>
      <c r="EF257" s="131"/>
      <c r="EG257" s="130"/>
      <c r="EH257" s="385"/>
      <c r="EI257" s="385"/>
      <c r="EJ257" s="131"/>
      <c r="EK257" s="131"/>
      <c r="EL257" s="130"/>
      <c r="EM257" s="385"/>
      <c r="EN257" s="385"/>
      <c r="EO257" s="131"/>
      <c r="EP257" s="131"/>
      <c r="EQ257" s="130"/>
      <c r="ER257" s="385"/>
      <c r="ES257" s="385"/>
      <c r="ET257" s="131"/>
      <c r="EU257" s="131"/>
      <c r="EV257" s="130"/>
      <c r="EW257" s="385"/>
      <c r="EX257" s="385"/>
      <c r="EY257" s="131"/>
      <c r="EZ257" s="131"/>
      <c r="FA257" s="130"/>
      <c r="FB257" s="385"/>
      <c r="FC257" s="385"/>
      <c r="FD257" s="131"/>
      <c r="FE257" s="131"/>
      <c r="FF257" s="130"/>
      <c r="FG257" s="385"/>
      <c r="FH257" s="385"/>
      <c r="FI257" s="131"/>
      <c r="FJ257" s="131"/>
      <c r="FK257" s="130"/>
      <c r="FL257" s="385"/>
      <c r="FM257" s="385"/>
      <c r="FN257" s="131"/>
      <c r="FO257" s="131"/>
      <c r="FP257" s="130"/>
      <c r="FQ257" s="385"/>
      <c r="FR257" s="385"/>
      <c r="FS257" s="131"/>
      <c r="FT257" s="131"/>
      <c r="FU257" s="130"/>
      <c r="FV257" s="385"/>
      <c r="FW257" s="385"/>
      <c r="FX257" s="131"/>
      <c r="FY257" s="131"/>
      <c r="FZ257" s="130"/>
      <c r="GA257" s="385"/>
      <c r="GB257" s="385"/>
      <c r="GC257" s="131"/>
      <c r="GD257" s="131"/>
      <c r="GE257" s="130"/>
      <c r="GF257" s="385"/>
      <c r="GG257" s="385"/>
      <c r="GH257" s="131"/>
      <c r="GI257" s="131"/>
      <c r="GJ257" s="130"/>
      <c r="GK257" s="385"/>
      <c r="GL257" s="385"/>
      <c r="GM257" s="131"/>
      <c r="GN257" s="131"/>
      <c r="GO257" s="130"/>
      <c r="GP257" s="385"/>
      <c r="GQ257" s="385"/>
      <c r="GR257" s="131"/>
      <c r="GS257" s="131"/>
      <c r="GT257" s="130"/>
      <c r="GU257" s="385"/>
      <c r="GV257" s="385"/>
      <c r="GW257" s="131"/>
      <c r="GX257" s="131"/>
      <c r="GY257" s="130"/>
      <c r="GZ257" s="385"/>
      <c r="HA257" s="385"/>
      <c r="HB257" s="131"/>
      <c r="HC257" s="131"/>
      <c r="HD257" s="130"/>
      <c r="HE257" s="385"/>
      <c r="HF257" s="385"/>
      <c r="HG257" s="131"/>
      <c r="HH257" s="131"/>
      <c r="HI257" s="130"/>
      <c r="HJ257" s="385"/>
      <c r="HK257" s="385"/>
      <c r="HL257" s="131"/>
      <c r="HM257" s="131"/>
      <c r="HN257" s="130"/>
      <c r="HO257" s="385"/>
      <c r="HP257" s="385"/>
      <c r="HQ257" s="131"/>
      <c r="HR257" s="131"/>
      <c r="HS257" s="130"/>
      <c r="HT257" s="385"/>
      <c r="HU257" s="385"/>
      <c r="HV257" s="131"/>
      <c r="HW257" s="131"/>
      <c r="HX257" s="130"/>
      <c r="HY257" s="385"/>
      <c r="HZ257" s="385"/>
      <c r="IA257" s="131"/>
      <c r="IB257" s="131"/>
      <c r="IC257" s="130"/>
      <c r="ID257" s="385"/>
      <c r="IE257" s="385"/>
      <c r="IF257" s="131"/>
      <c r="IG257" s="131"/>
      <c r="IH257" s="130"/>
      <c r="II257" s="385"/>
      <c r="IJ257" s="385"/>
      <c r="IK257" s="131"/>
      <c r="IL257" s="131"/>
      <c r="IM257" s="130"/>
      <c r="IN257" s="385"/>
      <c r="IO257" s="385"/>
      <c r="IP257" s="131"/>
      <c r="IQ257" s="131"/>
      <c r="IR257" s="130"/>
      <c r="IS257" s="385"/>
      <c r="IT257" s="385"/>
      <c r="IU257" s="131"/>
      <c r="IV257" s="131"/>
      <c r="IW257" s="130"/>
      <c r="IX257" s="385"/>
      <c r="IY257" s="386"/>
      <c r="IZ257" s="198"/>
      <c r="JA257" s="378"/>
      <c r="JB257" s="256"/>
      <c r="JC257" s="256"/>
    </row>
    <row r="258" spans="1:263" s="3" customFormat="1" x14ac:dyDescent="0.35">
      <c r="A258" s="198"/>
      <c r="B258" s="359"/>
      <c r="C258" s="239"/>
      <c r="D258" s="102" t="s">
        <v>983</v>
      </c>
      <c r="E258" s="102"/>
      <c r="F258" s="384"/>
      <c r="G258" s="131"/>
      <c r="H258" s="325"/>
      <c r="I258" s="202"/>
      <c r="J258" s="324"/>
      <c r="K258" s="131"/>
      <c r="L258" s="131"/>
      <c r="M258" s="385"/>
      <c r="N258" s="385"/>
      <c r="O258" s="131"/>
      <c r="P258" s="131"/>
      <c r="Q258" s="131"/>
      <c r="R258" s="385"/>
      <c r="S258" s="385"/>
      <c r="T258" s="131"/>
      <c r="U258" s="131"/>
      <c r="V258" s="131"/>
      <c r="W258" s="385"/>
      <c r="X258" s="385"/>
      <c r="Y258" s="131"/>
      <c r="Z258" s="131"/>
      <c r="AA258" s="131"/>
      <c r="AB258" s="385"/>
      <c r="AC258" s="385"/>
      <c r="AD258" s="131"/>
      <c r="AE258" s="131"/>
      <c r="AF258" s="131"/>
      <c r="AG258" s="385"/>
      <c r="AH258" s="385"/>
      <c r="AI258" s="131"/>
      <c r="AJ258" s="131"/>
      <c r="AK258" s="131"/>
      <c r="AL258" s="385"/>
      <c r="AM258" s="385"/>
      <c r="AN258" s="131"/>
      <c r="AO258" s="131"/>
      <c r="AP258" s="131"/>
      <c r="AQ258" s="385"/>
      <c r="AR258" s="385"/>
      <c r="AS258" s="131"/>
      <c r="AT258" s="131"/>
      <c r="AU258" s="131"/>
      <c r="AV258" s="385"/>
      <c r="AW258" s="385"/>
      <c r="AX258" s="131"/>
      <c r="AY258" s="131"/>
      <c r="AZ258" s="131"/>
      <c r="BA258" s="385"/>
      <c r="BB258" s="385"/>
      <c r="BC258" s="131"/>
      <c r="BD258" s="131"/>
      <c r="BE258" s="131"/>
      <c r="BF258" s="385"/>
      <c r="BG258" s="385"/>
      <c r="BH258" s="131"/>
      <c r="BI258" s="131"/>
      <c r="BJ258" s="131"/>
      <c r="BK258" s="385"/>
      <c r="BL258" s="385"/>
      <c r="BM258" s="131"/>
      <c r="BN258" s="131"/>
      <c r="BO258" s="131"/>
      <c r="BP258" s="385"/>
      <c r="BQ258" s="385"/>
      <c r="BR258" s="131"/>
      <c r="BS258" s="131"/>
      <c r="BT258" s="131"/>
      <c r="BU258" s="385"/>
      <c r="BV258" s="385"/>
      <c r="BW258" s="131"/>
      <c r="BX258" s="131"/>
      <c r="BY258" s="131"/>
      <c r="BZ258" s="385"/>
      <c r="CA258" s="385"/>
      <c r="CB258" s="131"/>
      <c r="CC258" s="131"/>
      <c r="CD258" s="131"/>
      <c r="CE258" s="385"/>
      <c r="CF258" s="385"/>
      <c r="CG258" s="131"/>
      <c r="CH258" s="131"/>
      <c r="CI258" s="131"/>
      <c r="CJ258" s="385"/>
      <c r="CK258" s="385"/>
      <c r="CL258" s="131"/>
      <c r="CM258" s="131"/>
      <c r="CN258" s="131"/>
      <c r="CO258" s="385"/>
      <c r="CP258" s="385"/>
      <c r="CQ258" s="131"/>
      <c r="CR258" s="131"/>
      <c r="CS258" s="131"/>
      <c r="CT258" s="385"/>
      <c r="CU258" s="385"/>
      <c r="CV258" s="131"/>
      <c r="CW258" s="131"/>
      <c r="CX258" s="131"/>
      <c r="CY258" s="385"/>
      <c r="CZ258" s="385"/>
      <c r="DA258" s="131"/>
      <c r="DB258" s="131"/>
      <c r="DC258" s="131"/>
      <c r="DD258" s="385"/>
      <c r="DE258" s="385"/>
      <c r="DF258" s="131"/>
      <c r="DG258" s="131"/>
      <c r="DH258" s="131"/>
      <c r="DI258" s="385"/>
      <c r="DJ258" s="385"/>
      <c r="DK258" s="131"/>
      <c r="DL258" s="131"/>
      <c r="DM258" s="131"/>
      <c r="DN258" s="385"/>
      <c r="DO258" s="385"/>
      <c r="DP258" s="131"/>
      <c r="DQ258" s="131"/>
      <c r="DR258" s="131"/>
      <c r="DS258" s="385"/>
      <c r="DT258" s="385"/>
      <c r="DU258" s="131"/>
      <c r="DV258" s="131"/>
      <c r="DW258" s="131"/>
      <c r="DX258" s="385"/>
      <c r="DY258" s="385"/>
      <c r="DZ258" s="131"/>
      <c r="EA258" s="131"/>
      <c r="EB258" s="131"/>
      <c r="EC258" s="385"/>
      <c r="ED258" s="385"/>
      <c r="EE258" s="131"/>
      <c r="EF258" s="131"/>
      <c r="EG258" s="131"/>
      <c r="EH258" s="385"/>
      <c r="EI258" s="385"/>
      <c r="EJ258" s="131"/>
      <c r="EK258" s="131"/>
      <c r="EL258" s="131"/>
      <c r="EM258" s="385"/>
      <c r="EN258" s="385"/>
      <c r="EO258" s="131"/>
      <c r="EP258" s="131"/>
      <c r="EQ258" s="131"/>
      <c r="ER258" s="385"/>
      <c r="ES258" s="385"/>
      <c r="ET258" s="131"/>
      <c r="EU258" s="131"/>
      <c r="EV258" s="131"/>
      <c r="EW258" s="385"/>
      <c r="EX258" s="385"/>
      <c r="EY258" s="131"/>
      <c r="EZ258" s="131"/>
      <c r="FA258" s="131"/>
      <c r="FB258" s="385"/>
      <c r="FC258" s="385"/>
      <c r="FD258" s="131"/>
      <c r="FE258" s="131"/>
      <c r="FF258" s="131"/>
      <c r="FG258" s="385"/>
      <c r="FH258" s="385"/>
      <c r="FI258" s="131"/>
      <c r="FJ258" s="131"/>
      <c r="FK258" s="131"/>
      <c r="FL258" s="385"/>
      <c r="FM258" s="385"/>
      <c r="FN258" s="131"/>
      <c r="FO258" s="131"/>
      <c r="FP258" s="131"/>
      <c r="FQ258" s="385"/>
      <c r="FR258" s="385"/>
      <c r="FS258" s="131"/>
      <c r="FT258" s="131"/>
      <c r="FU258" s="131"/>
      <c r="FV258" s="385"/>
      <c r="FW258" s="385"/>
      <c r="FX258" s="131"/>
      <c r="FY258" s="131"/>
      <c r="FZ258" s="131"/>
      <c r="GA258" s="385"/>
      <c r="GB258" s="385"/>
      <c r="GC258" s="131"/>
      <c r="GD258" s="131"/>
      <c r="GE258" s="131"/>
      <c r="GF258" s="385"/>
      <c r="GG258" s="385"/>
      <c r="GH258" s="131"/>
      <c r="GI258" s="131"/>
      <c r="GJ258" s="131"/>
      <c r="GK258" s="385"/>
      <c r="GL258" s="385"/>
      <c r="GM258" s="131"/>
      <c r="GN258" s="131"/>
      <c r="GO258" s="131"/>
      <c r="GP258" s="385"/>
      <c r="GQ258" s="385"/>
      <c r="GR258" s="131"/>
      <c r="GS258" s="131"/>
      <c r="GT258" s="131"/>
      <c r="GU258" s="385"/>
      <c r="GV258" s="385"/>
      <c r="GW258" s="131"/>
      <c r="GX258" s="131"/>
      <c r="GY258" s="131"/>
      <c r="GZ258" s="385"/>
      <c r="HA258" s="385"/>
      <c r="HB258" s="131"/>
      <c r="HC258" s="131"/>
      <c r="HD258" s="131"/>
      <c r="HE258" s="385"/>
      <c r="HF258" s="385"/>
      <c r="HG258" s="131"/>
      <c r="HH258" s="131"/>
      <c r="HI258" s="131"/>
      <c r="HJ258" s="385"/>
      <c r="HK258" s="385"/>
      <c r="HL258" s="131"/>
      <c r="HM258" s="131"/>
      <c r="HN258" s="131"/>
      <c r="HO258" s="385"/>
      <c r="HP258" s="385"/>
      <c r="HQ258" s="131"/>
      <c r="HR258" s="131"/>
      <c r="HS258" s="131"/>
      <c r="HT258" s="385"/>
      <c r="HU258" s="385"/>
      <c r="HV258" s="131"/>
      <c r="HW258" s="131"/>
      <c r="HX258" s="131"/>
      <c r="HY258" s="385"/>
      <c r="HZ258" s="385"/>
      <c r="IA258" s="131"/>
      <c r="IB258" s="131"/>
      <c r="IC258" s="131"/>
      <c r="ID258" s="385"/>
      <c r="IE258" s="385"/>
      <c r="IF258" s="131"/>
      <c r="IG258" s="131"/>
      <c r="IH258" s="131"/>
      <c r="II258" s="385"/>
      <c r="IJ258" s="385"/>
      <c r="IK258" s="131"/>
      <c r="IL258" s="131"/>
      <c r="IM258" s="131"/>
      <c r="IN258" s="385"/>
      <c r="IO258" s="385"/>
      <c r="IP258" s="131"/>
      <c r="IQ258" s="131"/>
      <c r="IR258" s="131"/>
      <c r="IS258" s="385"/>
      <c r="IT258" s="385"/>
      <c r="IU258" s="131"/>
      <c r="IV258" s="131"/>
      <c r="IW258" s="131"/>
      <c r="IX258" s="385"/>
      <c r="IY258" s="386"/>
      <c r="IZ258" s="198"/>
      <c r="JA258" s="378"/>
      <c r="JB258" s="256"/>
      <c r="JC258" s="256"/>
    </row>
    <row r="259" spans="1:263" s="3" customFormat="1" x14ac:dyDescent="0.35">
      <c r="A259" s="198"/>
      <c r="B259" s="359"/>
      <c r="C259" s="239"/>
      <c r="D259" s="102"/>
      <c r="E259" s="102"/>
      <c r="F259" s="384"/>
      <c r="G259" s="131"/>
      <c r="H259" s="325"/>
      <c r="I259" s="202"/>
      <c r="J259" s="324"/>
      <c r="K259" s="131"/>
      <c r="L259" s="131"/>
      <c r="M259" s="385"/>
      <c r="N259" s="385"/>
      <c r="O259" s="131"/>
      <c r="P259" s="131"/>
      <c r="Q259" s="131"/>
      <c r="R259" s="385"/>
      <c r="S259" s="385"/>
      <c r="T259" s="131"/>
      <c r="U259" s="131"/>
      <c r="V259" s="131"/>
      <c r="W259" s="385"/>
      <c r="X259" s="385"/>
      <c r="Y259" s="131"/>
      <c r="Z259" s="131"/>
      <c r="AA259" s="131"/>
      <c r="AB259" s="385"/>
      <c r="AC259" s="385"/>
      <c r="AD259" s="131"/>
      <c r="AE259" s="131"/>
      <c r="AF259" s="131"/>
      <c r="AG259" s="385"/>
      <c r="AH259" s="385"/>
      <c r="AI259" s="131"/>
      <c r="AJ259" s="131"/>
      <c r="AK259" s="131"/>
      <c r="AL259" s="385"/>
      <c r="AM259" s="385"/>
      <c r="AN259" s="131"/>
      <c r="AO259" s="131"/>
      <c r="AP259" s="131"/>
      <c r="AQ259" s="385"/>
      <c r="AR259" s="385"/>
      <c r="AS259" s="131"/>
      <c r="AT259" s="131"/>
      <c r="AU259" s="131"/>
      <c r="AV259" s="385"/>
      <c r="AW259" s="385"/>
      <c r="AX259" s="131"/>
      <c r="AY259" s="131"/>
      <c r="AZ259" s="131"/>
      <c r="BA259" s="385"/>
      <c r="BB259" s="385"/>
      <c r="BC259" s="131"/>
      <c r="BD259" s="131"/>
      <c r="BE259" s="131"/>
      <c r="BF259" s="385"/>
      <c r="BG259" s="385"/>
      <c r="BH259" s="131"/>
      <c r="BI259" s="131"/>
      <c r="BJ259" s="131"/>
      <c r="BK259" s="385"/>
      <c r="BL259" s="385"/>
      <c r="BM259" s="131"/>
      <c r="BN259" s="131"/>
      <c r="BO259" s="131"/>
      <c r="BP259" s="385"/>
      <c r="BQ259" s="385"/>
      <c r="BR259" s="131"/>
      <c r="BS259" s="131"/>
      <c r="BT259" s="131"/>
      <c r="BU259" s="385"/>
      <c r="BV259" s="385"/>
      <c r="BW259" s="131"/>
      <c r="BX259" s="131"/>
      <c r="BY259" s="131"/>
      <c r="BZ259" s="385"/>
      <c r="CA259" s="385"/>
      <c r="CB259" s="131"/>
      <c r="CC259" s="131"/>
      <c r="CD259" s="131"/>
      <c r="CE259" s="385"/>
      <c r="CF259" s="385"/>
      <c r="CG259" s="131"/>
      <c r="CH259" s="131"/>
      <c r="CI259" s="131"/>
      <c r="CJ259" s="385"/>
      <c r="CK259" s="385"/>
      <c r="CL259" s="131"/>
      <c r="CM259" s="131"/>
      <c r="CN259" s="131"/>
      <c r="CO259" s="385"/>
      <c r="CP259" s="385"/>
      <c r="CQ259" s="131"/>
      <c r="CR259" s="131"/>
      <c r="CS259" s="131"/>
      <c r="CT259" s="385"/>
      <c r="CU259" s="385"/>
      <c r="CV259" s="131"/>
      <c r="CW259" s="131"/>
      <c r="CX259" s="131"/>
      <c r="CY259" s="385"/>
      <c r="CZ259" s="385"/>
      <c r="DA259" s="131"/>
      <c r="DB259" s="131"/>
      <c r="DC259" s="131"/>
      <c r="DD259" s="385"/>
      <c r="DE259" s="385"/>
      <c r="DF259" s="131"/>
      <c r="DG259" s="131"/>
      <c r="DH259" s="131"/>
      <c r="DI259" s="385"/>
      <c r="DJ259" s="385"/>
      <c r="DK259" s="131"/>
      <c r="DL259" s="131"/>
      <c r="DM259" s="131"/>
      <c r="DN259" s="385"/>
      <c r="DO259" s="385"/>
      <c r="DP259" s="131"/>
      <c r="DQ259" s="131"/>
      <c r="DR259" s="131"/>
      <c r="DS259" s="385"/>
      <c r="DT259" s="385"/>
      <c r="DU259" s="131"/>
      <c r="DV259" s="131"/>
      <c r="DW259" s="131"/>
      <c r="DX259" s="385"/>
      <c r="DY259" s="385"/>
      <c r="DZ259" s="131"/>
      <c r="EA259" s="131"/>
      <c r="EB259" s="131"/>
      <c r="EC259" s="385"/>
      <c r="ED259" s="385"/>
      <c r="EE259" s="131"/>
      <c r="EF259" s="131"/>
      <c r="EG259" s="131"/>
      <c r="EH259" s="385"/>
      <c r="EI259" s="385"/>
      <c r="EJ259" s="131"/>
      <c r="EK259" s="131"/>
      <c r="EL259" s="131"/>
      <c r="EM259" s="385"/>
      <c r="EN259" s="385"/>
      <c r="EO259" s="131"/>
      <c r="EP259" s="131"/>
      <c r="EQ259" s="131"/>
      <c r="ER259" s="385"/>
      <c r="ES259" s="385"/>
      <c r="ET259" s="131"/>
      <c r="EU259" s="131"/>
      <c r="EV259" s="131"/>
      <c r="EW259" s="385"/>
      <c r="EX259" s="385"/>
      <c r="EY259" s="131"/>
      <c r="EZ259" s="131"/>
      <c r="FA259" s="131"/>
      <c r="FB259" s="385"/>
      <c r="FC259" s="385"/>
      <c r="FD259" s="131"/>
      <c r="FE259" s="131"/>
      <c r="FF259" s="131"/>
      <c r="FG259" s="385"/>
      <c r="FH259" s="385"/>
      <c r="FI259" s="131"/>
      <c r="FJ259" s="131"/>
      <c r="FK259" s="131"/>
      <c r="FL259" s="385"/>
      <c r="FM259" s="385"/>
      <c r="FN259" s="131"/>
      <c r="FO259" s="131"/>
      <c r="FP259" s="131"/>
      <c r="FQ259" s="385"/>
      <c r="FR259" s="385"/>
      <c r="FS259" s="131"/>
      <c r="FT259" s="131"/>
      <c r="FU259" s="131"/>
      <c r="FV259" s="385"/>
      <c r="FW259" s="385"/>
      <c r="FX259" s="131"/>
      <c r="FY259" s="131"/>
      <c r="FZ259" s="131"/>
      <c r="GA259" s="385"/>
      <c r="GB259" s="385"/>
      <c r="GC259" s="131"/>
      <c r="GD259" s="131"/>
      <c r="GE259" s="131"/>
      <c r="GF259" s="385"/>
      <c r="GG259" s="385"/>
      <c r="GH259" s="131"/>
      <c r="GI259" s="131"/>
      <c r="GJ259" s="131"/>
      <c r="GK259" s="385"/>
      <c r="GL259" s="385"/>
      <c r="GM259" s="131"/>
      <c r="GN259" s="131"/>
      <c r="GO259" s="131"/>
      <c r="GP259" s="385"/>
      <c r="GQ259" s="385"/>
      <c r="GR259" s="131"/>
      <c r="GS259" s="131"/>
      <c r="GT259" s="131"/>
      <c r="GU259" s="385"/>
      <c r="GV259" s="385"/>
      <c r="GW259" s="131"/>
      <c r="GX259" s="131"/>
      <c r="GY259" s="131"/>
      <c r="GZ259" s="385"/>
      <c r="HA259" s="385"/>
      <c r="HB259" s="131"/>
      <c r="HC259" s="131"/>
      <c r="HD259" s="131"/>
      <c r="HE259" s="385"/>
      <c r="HF259" s="385"/>
      <c r="HG259" s="131"/>
      <c r="HH259" s="131"/>
      <c r="HI259" s="131"/>
      <c r="HJ259" s="385"/>
      <c r="HK259" s="385"/>
      <c r="HL259" s="131"/>
      <c r="HM259" s="131"/>
      <c r="HN259" s="131"/>
      <c r="HO259" s="385"/>
      <c r="HP259" s="385"/>
      <c r="HQ259" s="131"/>
      <c r="HR259" s="131"/>
      <c r="HS259" s="131"/>
      <c r="HT259" s="385"/>
      <c r="HU259" s="385"/>
      <c r="HV259" s="131"/>
      <c r="HW259" s="131"/>
      <c r="HX259" s="131"/>
      <c r="HY259" s="385"/>
      <c r="HZ259" s="385"/>
      <c r="IA259" s="131"/>
      <c r="IB259" s="131"/>
      <c r="IC259" s="131"/>
      <c r="ID259" s="385"/>
      <c r="IE259" s="385"/>
      <c r="IF259" s="131"/>
      <c r="IG259" s="131"/>
      <c r="IH259" s="131"/>
      <c r="II259" s="385"/>
      <c r="IJ259" s="385"/>
      <c r="IK259" s="131"/>
      <c r="IL259" s="131"/>
      <c r="IM259" s="131"/>
      <c r="IN259" s="385"/>
      <c r="IO259" s="385"/>
      <c r="IP259" s="131"/>
      <c r="IQ259" s="131"/>
      <c r="IR259" s="131"/>
      <c r="IS259" s="385"/>
      <c r="IT259" s="385"/>
      <c r="IU259" s="131"/>
      <c r="IV259" s="131"/>
      <c r="IW259" s="131"/>
      <c r="IX259" s="385"/>
      <c r="IY259" s="386"/>
      <c r="IZ259" s="198"/>
      <c r="JA259" s="378"/>
      <c r="JB259" s="256"/>
      <c r="JC259" s="256"/>
    </row>
    <row r="260" spans="1:263" s="3" customFormat="1" x14ac:dyDescent="0.35">
      <c r="A260" s="198"/>
      <c r="B260" s="359"/>
      <c r="C260" s="45" t="s">
        <v>984</v>
      </c>
      <c r="D260" s="102" t="s">
        <v>985</v>
      </c>
      <c r="E260" s="102"/>
      <c r="F260" s="285" t="str">
        <f>IFERROR(INDEX('Helper 1'!$I$2:$I$19,MATCH('Schedule 1'!$G$20,'Helper 1'!$H$2:$H$19,0)),"")</f>
        <v/>
      </c>
      <c r="G260" s="131">
        <f>SUM(L260:IX260)</f>
        <v>0</v>
      </c>
      <c r="H260" s="325"/>
      <c r="I260" s="202"/>
      <c r="J260" s="324"/>
      <c r="K260" s="131"/>
      <c r="L260" s="130"/>
      <c r="M260" s="385"/>
      <c r="N260" s="385"/>
      <c r="O260" s="131"/>
      <c r="P260" s="131"/>
      <c r="Q260" s="130"/>
      <c r="R260" s="385"/>
      <c r="S260" s="385"/>
      <c r="T260" s="131"/>
      <c r="U260" s="131"/>
      <c r="V260" s="130"/>
      <c r="W260" s="385"/>
      <c r="X260" s="385"/>
      <c r="Y260" s="131"/>
      <c r="Z260" s="131"/>
      <c r="AA260" s="130"/>
      <c r="AB260" s="385"/>
      <c r="AC260" s="385"/>
      <c r="AD260" s="131"/>
      <c r="AE260" s="131"/>
      <c r="AF260" s="130"/>
      <c r="AG260" s="385"/>
      <c r="AH260" s="385"/>
      <c r="AI260" s="131"/>
      <c r="AJ260" s="131"/>
      <c r="AK260" s="130"/>
      <c r="AL260" s="385"/>
      <c r="AM260" s="385"/>
      <c r="AN260" s="131"/>
      <c r="AO260" s="131"/>
      <c r="AP260" s="130"/>
      <c r="AQ260" s="385"/>
      <c r="AR260" s="385"/>
      <c r="AS260" s="131"/>
      <c r="AT260" s="131"/>
      <c r="AU260" s="130"/>
      <c r="AV260" s="385"/>
      <c r="AW260" s="385"/>
      <c r="AX260" s="131"/>
      <c r="AY260" s="131"/>
      <c r="AZ260" s="130"/>
      <c r="BA260" s="385"/>
      <c r="BB260" s="385"/>
      <c r="BC260" s="131"/>
      <c r="BD260" s="131"/>
      <c r="BE260" s="130"/>
      <c r="BF260" s="385"/>
      <c r="BG260" s="385"/>
      <c r="BH260" s="131"/>
      <c r="BI260" s="131"/>
      <c r="BJ260" s="130"/>
      <c r="BK260" s="385"/>
      <c r="BL260" s="385"/>
      <c r="BM260" s="131"/>
      <c r="BN260" s="131"/>
      <c r="BO260" s="130"/>
      <c r="BP260" s="385"/>
      <c r="BQ260" s="385"/>
      <c r="BR260" s="131"/>
      <c r="BS260" s="131"/>
      <c r="BT260" s="130"/>
      <c r="BU260" s="385"/>
      <c r="BV260" s="385"/>
      <c r="BW260" s="131"/>
      <c r="BX260" s="131"/>
      <c r="BY260" s="130"/>
      <c r="BZ260" s="385"/>
      <c r="CA260" s="385"/>
      <c r="CB260" s="131"/>
      <c r="CC260" s="131"/>
      <c r="CD260" s="130"/>
      <c r="CE260" s="385"/>
      <c r="CF260" s="385"/>
      <c r="CG260" s="131"/>
      <c r="CH260" s="131"/>
      <c r="CI260" s="130"/>
      <c r="CJ260" s="385"/>
      <c r="CK260" s="385"/>
      <c r="CL260" s="131"/>
      <c r="CM260" s="131"/>
      <c r="CN260" s="130"/>
      <c r="CO260" s="385"/>
      <c r="CP260" s="385"/>
      <c r="CQ260" s="131"/>
      <c r="CR260" s="131"/>
      <c r="CS260" s="130"/>
      <c r="CT260" s="385"/>
      <c r="CU260" s="385"/>
      <c r="CV260" s="131"/>
      <c r="CW260" s="131"/>
      <c r="CX260" s="130"/>
      <c r="CY260" s="385"/>
      <c r="CZ260" s="385"/>
      <c r="DA260" s="131"/>
      <c r="DB260" s="131"/>
      <c r="DC260" s="130"/>
      <c r="DD260" s="385"/>
      <c r="DE260" s="385"/>
      <c r="DF260" s="131"/>
      <c r="DG260" s="131"/>
      <c r="DH260" s="130"/>
      <c r="DI260" s="385"/>
      <c r="DJ260" s="385"/>
      <c r="DK260" s="131"/>
      <c r="DL260" s="131"/>
      <c r="DM260" s="130"/>
      <c r="DN260" s="385"/>
      <c r="DO260" s="385"/>
      <c r="DP260" s="131"/>
      <c r="DQ260" s="131"/>
      <c r="DR260" s="130"/>
      <c r="DS260" s="385"/>
      <c r="DT260" s="385"/>
      <c r="DU260" s="131"/>
      <c r="DV260" s="131"/>
      <c r="DW260" s="130"/>
      <c r="DX260" s="385"/>
      <c r="DY260" s="385"/>
      <c r="DZ260" s="131"/>
      <c r="EA260" s="131"/>
      <c r="EB260" s="130"/>
      <c r="EC260" s="385"/>
      <c r="ED260" s="385"/>
      <c r="EE260" s="131"/>
      <c r="EF260" s="131"/>
      <c r="EG260" s="130"/>
      <c r="EH260" s="385"/>
      <c r="EI260" s="385"/>
      <c r="EJ260" s="131"/>
      <c r="EK260" s="131"/>
      <c r="EL260" s="130"/>
      <c r="EM260" s="385"/>
      <c r="EN260" s="385"/>
      <c r="EO260" s="131"/>
      <c r="EP260" s="131"/>
      <c r="EQ260" s="130"/>
      <c r="ER260" s="385"/>
      <c r="ES260" s="385"/>
      <c r="ET260" s="131"/>
      <c r="EU260" s="131"/>
      <c r="EV260" s="130"/>
      <c r="EW260" s="385"/>
      <c r="EX260" s="385"/>
      <c r="EY260" s="131"/>
      <c r="EZ260" s="131"/>
      <c r="FA260" s="130"/>
      <c r="FB260" s="385"/>
      <c r="FC260" s="385"/>
      <c r="FD260" s="131"/>
      <c r="FE260" s="131"/>
      <c r="FF260" s="130"/>
      <c r="FG260" s="385"/>
      <c r="FH260" s="385"/>
      <c r="FI260" s="131"/>
      <c r="FJ260" s="131"/>
      <c r="FK260" s="130"/>
      <c r="FL260" s="385"/>
      <c r="FM260" s="385"/>
      <c r="FN260" s="131"/>
      <c r="FO260" s="131"/>
      <c r="FP260" s="130"/>
      <c r="FQ260" s="385"/>
      <c r="FR260" s="385"/>
      <c r="FS260" s="131"/>
      <c r="FT260" s="131"/>
      <c r="FU260" s="130"/>
      <c r="FV260" s="385"/>
      <c r="FW260" s="385"/>
      <c r="FX260" s="131"/>
      <c r="FY260" s="131"/>
      <c r="FZ260" s="130"/>
      <c r="GA260" s="385"/>
      <c r="GB260" s="385"/>
      <c r="GC260" s="131"/>
      <c r="GD260" s="131"/>
      <c r="GE260" s="130"/>
      <c r="GF260" s="385"/>
      <c r="GG260" s="385"/>
      <c r="GH260" s="131"/>
      <c r="GI260" s="131"/>
      <c r="GJ260" s="130"/>
      <c r="GK260" s="385"/>
      <c r="GL260" s="385"/>
      <c r="GM260" s="131"/>
      <c r="GN260" s="131"/>
      <c r="GO260" s="130"/>
      <c r="GP260" s="385"/>
      <c r="GQ260" s="385"/>
      <c r="GR260" s="131"/>
      <c r="GS260" s="131"/>
      <c r="GT260" s="130"/>
      <c r="GU260" s="385"/>
      <c r="GV260" s="385"/>
      <c r="GW260" s="131"/>
      <c r="GX260" s="131"/>
      <c r="GY260" s="130"/>
      <c r="GZ260" s="385"/>
      <c r="HA260" s="385"/>
      <c r="HB260" s="131"/>
      <c r="HC260" s="131"/>
      <c r="HD260" s="130"/>
      <c r="HE260" s="385"/>
      <c r="HF260" s="385"/>
      <c r="HG260" s="131"/>
      <c r="HH260" s="131"/>
      <c r="HI260" s="130"/>
      <c r="HJ260" s="385"/>
      <c r="HK260" s="385"/>
      <c r="HL260" s="131"/>
      <c r="HM260" s="131"/>
      <c r="HN260" s="130"/>
      <c r="HO260" s="385"/>
      <c r="HP260" s="385"/>
      <c r="HQ260" s="131"/>
      <c r="HR260" s="131"/>
      <c r="HS260" s="130"/>
      <c r="HT260" s="385"/>
      <c r="HU260" s="385"/>
      <c r="HV260" s="131"/>
      <c r="HW260" s="131"/>
      <c r="HX260" s="130"/>
      <c r="HY260" s="385"/>
      <c r="HZ260" s="385"/>
      <c r="IA260" s="131"/>
      <c r="IB260" s="131"/>
      <c r="IC260" s="130"/>
      <c r="ID260" s="385"/>
      <c r="IE260" s="385"/>
      <c r="IF260" s="131"/>
      <c r="IG260" s="131"/>
      <c r="IH260" s="130"/>
      <c r="II260" s="385"/>
      <c r="IJ260" s="385"/>
      <c r="IK260" s="131"/>
      <c r="IL260" s="131"/>
      <c r="IM260" s="130"/>
      <c r="IN260" s="385"/>
      <c r="IO260" s="385"/>
      <c r="IP260" s="131"/>
      <c r="IQ260" s="131"/>
      <c r="IR260" s="130"/>
      <c r="IS260" s="385"/>
      <c r="IT260" s="385"/>
      <c r="IU260" s="131"/>
      <c r="IV260" s="131"/>
      <c r="IW260" s="130"/>
      <c r="IX260" s="385"/>
      <c r="IY260" s="386"/>
      <c r="IZ260" s="198"/>
      <c r="JA260" s="378"/>
      <c r="JB260" s="256"/>
      <c r="JC260" s="256"/>
    </row>
    <row r="261" spans="1:263" s="3" customFormat="1" x14ac:dyDescent="0.35">
      <c r="A261" s="198"/>
      <c r="B261" s="359"/>
      <c r="C261" s="239"/>
      <c r="D261" s="102" t="s">
        <v>986</v>
      </c>
      <c r="E261" s="102"/>
      <c r="F261" s="384"/>
      <c r="G261" s="131"/>
      <c r="H261" s="325"/>
      <c r="I261" s="202"/>
      <c r="J261" s="324"/>
      <c r="K261" s="131"/>
      <c r="L261" s="131"/>
      <c r="M261" s="385"/>
      <c r="N261" s="385"/>
      <c r="O261" s="131"/>
      <c r="P261" s="131"/>
      <c r="Q261" s="131"/>
      <c r="R261" s="385"/>
      <c r="S261" s="385"/>
      <c r="T261" s="131"/>
      <c r="U261" s="131"/>
      <c r="V261" s="131"/>
      <c r="W261" s="385"/>
      <c r="X261" s="385"/>
      <c r="Y261" s="131"/>
      <c r="Z261" s="131"/>
      <c r="AA261" s="131"/>
      <c r="AB261" s="385"/>
      <c r="AC261" s="385"/>
      <c r="AD261" s="131"/>
      <c r="AE261" s="131"/>
      <c r="AF261" s="131"/>
      <c r="AG261" s="385"/>
      <c r="AH261" s="385"/>
      <c r="AI261" s="131"/>
      <c r="AJ261" s="131"/>
      <c r="AK261" s="131"/>
      <c r="AL261" s="385"/>
      <c r="AM261" s="385"/>
      <c r="AN261" s="131"/>
      <c r="AO261" s="131"/>
      <c r="AP261" s="131"/>
      <c r="AQ261" s="385"/>
      <c r="AR261" s="385"/>
      <c r="AS261" s="131"/>
      <c r="AT261" s="131"/>
      <c r="AU261" s="131"/>
      <c r="AV261" s="385"/>
      <c r="AW261" s="385"/>
      <c r="AX261" s="131"/>
      <c r="AY261" s="131"/>
      <c r="AZ261" s="131"/>
      <c r="BA261" s="385"/>
      <c r="BB261" s="385"/>
      <c r="BC261" s="131"/>
      <c r="BD261" s="131"/>
      <c r="BE261" s="131"/>
      <c r="BF261" s="385"/>
      <c r="BG261" s="385"/>
      <c r="BH261" s="131"/>
      <c r="BI261" s="131"/>
      <c r="BJ261" s="131"/>
      <c r="BK261" s="385"/>
      <c r="BL261" s="385"/>
      <c r="BM261" s="131"/>
      <c r="BN261" s="131"/>
      <c r="BO261" s="131"/>
      <c r="BP261" s="385"/>
      <c r="BQ261" s="385"/>
      <c r="BR261" s="131"/>
      <c r="BS261" s="131"/>
      <c r="BT261" s="131"/>
      <c r="BU261" s="385"/>
      <c r="BV261" s="385"/>
      <c r="BW261" s="131"/>
      <c r="BX261" s="131"/>
      <c r="BY261" s="131"/>
      <c r="BZ261" s="385"/>
      <c r="CA261" s="385"/>
      <c r="CB261" s="131"/>
      <c r="CC261" s="131"/>
      <c r="CD261" s="131"/>
      <c r="CE261" s="385"/>
      <c r="CF261" s="385"/>
      <c r="CG261" s="131"/>
      <c r="CH261" s="131"/>
      <c r="CI261" s="131"/>
      <c r="CJ261" s="385"/>
      <c r="CK261" s="385"/>
      <c r="CL261" s="131"/>
      <c r="CM261" s="131"/>
      <c r="CN261" s="131"/>
      <c r="CO261" s="385"/>
      <c r="CP261" s="385"/>
      <c r="CQ261" s="131"/>
      <c r="CR261" s="131"/>
      <c r="CS261" s="131"/>
      <c r="CT261" s="385"/>
      <c r="CU261" s="385"/>
      <c r="CV261" s="131"/>
      <c r="CW261" s="131"/>
      <c r="CX261" s="131"/>
      <c r="CY261" s="385"/>
      <c r="CZ261" s="385"/>
      <c r="DA261" s="131"/>
      <c r="DB261" s="131"/>
      <c r="DC261" s="131"/>
      <c r="DD261" s="385"/>
      <c r="DE261" s="385"/>
      <c r="DF261" s="131"/>
      <c r="DG261" s="131"/>
      <c r="DH261" s="131"/>
      <c r="DI261" s="385"/>
      <c r="DJ261" s="385"/>
      <c r="DK261" s="131"/>
      <c r="DL261" s="131"/>
      <c r="DM261" s="131"/>
      <c r="DN261" s="385"/>
      <c r="DO261" s="385"/>
      <c r="DP261" s="131"/>
      <c r="DQ261" s="131"/>
      <c r="DR261" s="131"/>
      <c r="DS261" s="385"/>
      <c r="DT261" s="385"/>
      <c r="DU261" s="131"/>
      <c r="DV261" s="131"/>
      <c r="DW261" s="131"/>
      <c r="DX261" s="385"/>
      <c r="DY261" s="385"/>
      <c r="DZ261" s="131"/>
      <c r="EA261" s="131"/>
      <c r="EB261" s="131"/>
      <c r="EC261" s="385"/>
      <c r="ED261" s="385"/>
      <c r="EE261" s="131"/>
      <c r="EF261" s="131"/>
      <c r="EG261" s="131"/>
      <c r="EH261" s="385"/>
      <c r="EI261" s="385"/>
      <c r="EJ261" s="131"/>
      <c r="EK261" s="131"/>
      <c r="EL261" s="131"/>
      <c r="EM261" s="385"/>
      <c r="EN261" s="385"/>
      <c r="EO261" s="131"/>
      <c r="EP261" s="131"/>
      <c r="EQ261" s="131"/>
      <c r="ER261" s="385"/>
      <c r="ES261" s="385"/>
      <c r="ET261" s="131"/>
      <c r="EU261" s="131"/>
      <c r="EV261" s="131"/>
      <c r="EW261" s="385"/>
      <c r="EX261" s="385"/>
      <c r="EY261" s="131"/>
      <c r="EZ261" s="131"/>
      <c r="FA261" s="131"/>
      <c r="FB261" s="385"/>
      <c r="FC261" s="385"/>
      <c r="FD261" s="131"/>
      <c r="FE261" s="131"/>
      <c r="FF261" s="131"/>
      <c r="FG261" s="385"/>
      <c r="FH261" s="385"/>
      <c r="FI261" s="131"/>
      <c r="FJ261" s="131"/>
      <c r="FK261" s="131"/>
      <c r="FL261" s="385"/>
      <c r="FM261" s="385"/>
      <c r="FN261" s="131"/>
      <c r="FO261" s="131"/>
      <c r="FP261" s="131"/>
      <c r="FQ261" s="385"/>
      <c r="FR261" s="385"/>
      <c r="FS261" s="131"/>
      <c r="FT261" s="131"/>
      <c r="FU261" s="131"/>
      <c r="FV261" s="385"/>
      <c r="FW261" s="385"/>
      <c r="FX261" s="131"/>
      <c r="FY261" s="131"/>
      <c r="FZ261" s="131"/>
      <c r="GA261" s="385"/>
      <c r="GB261" s="385"/>
      <c r="GC261" s="131"/>
      <c r="GD261" s="131"/>
      <c r="GE261" s="131"/>
      <c r="GF261" s="385"/>
      <c r="GG261" s="385"/>
      <c r="GH261" s="131"/>
      <c r="GI261" s="131"/>
      <c r="GJ261" s="131"/>
      <c r="GK261" s="385"/>
      <c r="GL261" s="385"/>
      <c r="GM261" s="131"/>
      <c r="GN261" s="131"/>
      <c r="GO261" s="131"/>
      <c r="GP261" s="385"/>
      <c r="GQ261" s="385"/>
      <c r="GR261" s="131"/>
      <c r="GS261" s="131"/>
      <c r="GT261" s="131"/>
      <c r="GU261" s="385"/>
      <c r="GV261" s="385"/>
      <c r="GW261" s="131"/>
      <c r="GX261" s="131"/>
      <c r="GY261" s="131"/>
      <c r="GZ261" s="385"/>
      <c r="HA261" s="385"/>
      <c r="HB261" s="131"/>
      <c r="HC261" s="131"/>
      <c r="HD261" s="131"/>
      <c r="HE261" s="385"/>
      <c r="HF261" s="385"/>
      <c r="HG261" s="131"/>
      <c r="HH261" s="131"/>
      <c r="HI261" s="131"/>
      <c r="HJ261" s="385"/>
      <c r="HK261" s="385"/>
      <c r="HL261" s="131"/>
      <c r="HM261" s="131"/>
      <c r="HN261" s="131"/>
      <c r="HO261" s="385"/>
      <c r="HP261" s="385"/>
      <c r="HQ261" s="131"/>
      <c r="HR261" s="131"/>
      <c r="HS261" s="131"/>
      <c r="HT261" s="385"/>
      <c r="HU261" s="385"/>
      <c r="HV261" s="131"/>
      <c r="HW261" s="131"/>
      <c r="HX261" s="131"/>
      <c r="HY261" s="385"/>
      <c r="HZ261" s="385"/>
      <c r="IA261" s="131"/>
      <c r="IB261" s="131"/>
      <c r="IC261" s="131"/>
      <c r="ID261" s="385"/>
      <c r="IE261" s="385"/>
      <c r="IF261" s="131"/>
      <c r="IG261" s="131"/>
      <c r="IH261" s="131"/>
      <c r="II261" s="385"/>
      <c r="IJ261" s="385"/>
      <c r="IK261" s="131"/>
      <c r="IL261" s="131"/>
      <c r="IM261" s="131"/>
      <c r="IN261" s="385"/>
      <c r="IO261" s="385"/>
      <c r="IP261" s="131"/>
      <c r="IQ261" s="131"/>
      <c r="IR261" s="131"/>
      <c r="IS261" s="385"/>
      <c r="IT261" s="385"/>
      <c r="IU261" s="131"/>
      <c r="IV261" s="131"/>
      <c r="IW261" s="131"/>
      <c r="IX261" s="385"/>
      <c r="IY261" s="386"/>
      <c r="IZ261" s="198"/>
      <c r="JA261" s="378"/>
      <c r="JB261" s="256"/>
      <c r="JC261" s="256"/>
    </row>
    <row r="262" spans="1:263" s="3" customFormat="1" x14ac:dyDescent="0.35">
      <c r="A262" s="198"/>
      <c r="B262" s="359"/>
      <c r="C262" s="239"/>
      <c r="D262" s="102"/>
      <c r="E262" s="102"/>
      <c r="F262" s="384"/>
      <c r="G262" s="131"/>
      <c r="H262" s="325"/>
      <c r="I262" s="202"/>
      <c r="J262" s="324"/>
      <c r="K262" s="131"/>
      <c r="L262" s="131"/>
      <c r="M262" s="385"/>
      <c r="N262" s="385"/>
      <c r="O262" s="131"/>
      <c r="P262" s="131"/>
      <c r="Q262" s="131"/>
      <c r="R262" s="385"/>
      <c r="S262" s="385"/>
      <c r="T262" s="131"/>
      <c r="U262" s="131"/>
      <c r="V262" s="131"/>
      <c r="W262" s="385"/>
      <c r="X262" s="385"/>
      <c r="Y262" s="131"/>
      <c r="Z262" s="131"/>
      <c r="AA262" s="131"/>
      <c r="AB262" s="385"/>
      <c r="AC262" s="385"/>
      <c r="AD262" s="131"/>
      <c r="AE262" s="131"/>
      <c r="AF262" s="131"/>
      <c r="AG262" s="385"/>
      <c r="AH262" s="385"/>
      <c r="AI262" s="131"/>
      <c r="AJ262" s="131"/>
      <c r="AK262" s="131"/>
      <c r="AL262" s="385"/>
      <c r="AM262" s="385"/>
      <c r="AN262" s="131"/>
      <c r="AO262" s="131"/>
      <c r="AP262" s="131"/>
      <c r="AQ262" s="385"/>
      <c r="AR262" s="385"/>
      <c r="AS262" s="131"/>
      <c r="AT262" s="131"/>
      <c r="AU262" s="131"/>
      <c r="AV262" s="385"/>
      <c r="AW262" s="385"/>
      <c r="AX262" s="131"/>
      <c r="AY262" s="131"/>
      <c r="AZ262" s="131"/>
      <c r="BA262" s="385"/>
      <c r="BB262" s="385"/>
      <c r="BC262" s="131"/>
      <c r="BD262" s="131"/>
      <c r="BE262" s="131"/>
      <c r="BF262" s="385"/>
      <c r="BG262" s="385"/>
      <c r="BH262" s="131"/>
      <c r="BI262" s="131"/>
      <c r="BJ262" s="131"/>
      <c r="BK262" s="385"/>
      <c r="BL262" s="385"/>
      <c r="BM262" s="131"/>
      <c r="BN262" s="131"/>
      <c r="BO262" s="131"/>
      <c r="BP262" s="385"/>
      <c r="BQ262" s="385"/>
      <c r="BR262" s="131"/>
      <c r="BS262" s="131"/>
      <c r="BT262" s="131"/>
      <c r="BU262" s="385"/>
      <c r="BV262" s="385"/>
      <c r="BW262" s="131"/>
      <c r="BX262" s="131"/>
      <c r="BY262" s="131"/>
      <c r="BZ262" s="385"/>
      <c r="CA262" s="385"/>
      <c r="CB262" s="131"/>
      <c r="CC262" s="131"/>
      <c r="CD262" s="131"/>
      <c r="CE262" s="385"/>
      <c r="CF262" s="385"/>
      <c r="CG262" s="131"/>
      <c r="CH262" s="131"/>
      <c r="CI262" s="131"/>
      <c r="CJ262" s="385"/>
      <c r="CK262" s="385"/>
      <c r="CL262" s="131"/>
      <c r="CM262" s="131"/>
      <c r="CN262" s="131"/>
      <c r="CO262" s="385"/>
      <c r="CP262" s="385"/>
      <c r="CQ262" s="131"/>
      <c r="CR262" s="131"/>
      <c r="CS262" s="131"/>
      <c r="CT262" s="385"/>
      <c r="CU262" s="385"/>
      <c r="CV262" s="131"/>
      <c r="CW262" s="131"/>
      <c r="CX262" s="131"/>
      <c r="CY262" s="385"/>
      <c r="CZ262" s="385"/>
      <c r="DA262" s="131"/>
      <c r="DB262" s="131"/>
      <c r="DC262" s="131"/>
      <c r="DD262" s="385"/>
      <c r="DE262" s="385"/>
      <c r="DF262" s="131"/>
      <c r="DG262" s="131"/>
      <c r="DH262" s="131"/>
      <c r="DI262" s="385"/>
      <c r="DJ262" s="385"/>
      <c r="DK262" s="131"/>
      <c r="DL262" s="131"/>
      <c r="DM262" s="131"/>
      <c r="DN262" s="385"/>
      <c r="DO262" s="385"/>
      <c r="DP262" s="131"/>
      <c r="DQ262" s="131"/>
      <c r="DR262" s="131"/>
      <c r="DS262" s="385"/>
      <c r="DT262" s="385"/>
      <c r="DU262" s="131"/>
      <c r="DV262" s="131"/>
      <c r="DW262" s="131"/>
      <c r="DX262" s="385"/>
      <c r="DY262" s="385"/>
      <c r="DZ262" s="131"/>
      <c r="EA262" s="131"/>
      <c r="EB262" s="131"/>
      <c r="EC262" s="385"/>
      <c r="ED262" s="385"/>
      <c r="EE262" s="131"/>
      <c r="EF262" s="131"/>
      <c r="EG262" s="131"/>
      <c r="EH262" s="385"/>
      <c r="EI262" s="385"/>
      <c r="EJ262" s="131"/>
      <c r="EK262" s="131"/>
      <c r="EL262" s="131"/>
      <c r="EM262" s="385"/>
      <c r="EN262" s="385"/>
      <c r="EO262" s="131"/>
      <c r="EP262" s="131"/>
      <c r="EQ262" s="131"/>
      <c r="ER262" s="385"/>
      <c r="ES262" s="385"/>
      <c r="ET262" s="131"/>
      <c r="EU262" s="131"/>
      <c r="EV262" s="131"/>
      <c r="EW262" s="385"/>
      <c r="EX262" s="385"/>
      <c r="EY262" s="131"/>
      <c r="EZ262" s="131"/>
      <c r="FA262" s="131"/>
      <c r="FB262" s="385"/>
      <c r="FC262" s="385"/>
      <c r="FD262" s="131"/>
      <c r="FE262" s="131"/>
      <c r="FF262" s="131"/>
      <c r="FG262" s="385"/>
      <c r="FH262" s="385"/>
      <c r="FI262" s="131"/>
      <c r="FJ262" s="131"/>
      <c r="FK262" s="131"/>
      <c r="FL262" s="385"/>
      <c r="FM262" s="385"/>
      <c r="FN262" s="131"/>
      <c r="FO262" s="131"/>
      <c r="FP262" s="131"/>
      <c r="FQ262" s="385"/>
      <c r="FR262" s="385"/>
      <c r="FS262" s="131"/>
      <c r="FT262" s="131"/>
      <c r="FU262" s="131"/>
      <c r="FV262" s="385"/>
      <c r="FW262" s="385"/>
      <c r="FX262" s="131"/>
      <c r="FY262" s="131"/>
      <c r="FZ262" s="131"/>
      <c r="GA262" s="385"/>
      <c r="GB262" s="385"/>
      <c r="GC262" s="131"/>
      <c r="GD262" s="131"/>
      <c r="GE262" s="131"/>
      <c r="GF262" s="385"/>
      <c r="GG262" s="385"/>
      <c r="GH262" s="131"/>
      <c r="GI262" s="131"/>
      <c r="GJ262" s="131"/>
      <c r="GK262" s="385"/>
      <c r="GL262" s="385"/>
      <c r="GM262" s="131"/>
      <c r="GN262" s="131"/>
      <c r="GO262" s="131"/>
      <c r="GP262" s="385"/>
      <c r="GQ262" s="385"/>
      <c r="GR262" s="131"/>
      <c r="GS262" s="131"/>
      <c r="GT262" s="131"/>
      <c r="GU262" s="385"/>
      <c r="GV262" s="385"/>
      <c r="GW262" s="131"/>
      <c r="GX262" s="131"/>
      <c r="GY262" s="131"/>
      <c r="GZ262" s="385"/>
      <c r="HA262" s="385"/>
      <c r="HB262" s="131"/>
      <c r="HC262" s="131"/>
      <c r="HD262" s="131"/>
      <c r="HE262" s="385"/>
      <c r="HF262" s="385"/>
      <c r="HG262" s="131"/>
      <c r="HH262" s="131"/>
      <c r="HI262" s="131"/>
      <c r="HJ262" s="385"/>
      <c r="HK262" s="385"/>
      <c r="HL262" s="131"/>
      <c r="HM262" s="131"/>
      <c r="HN262" s="131"/>
      <c r="HO262" s="385"/>
      <c r="HP262" s="385"/>
      <c r="HQ262" s="131"/>
      <c r="HR262" s="131"/>
      <c r="HS262" s="131"/>
      <c r="HT262" s="385"/>
      <c r="HU262" s="385"/>
      <c r="HV262" s="131"/>
      <c r="HW262" s="131"/>
      <c r="HX262" s="131"/>
      <c r="HY262" s="385"/>
      <c r="HZ262" s="385"/>
      <c r="IA262" s="131"/>
      <c r="IB262" s="131"/>
      <c r="IC262" s="131"/>
      <c r="ID262" s="385"/>
      <c r="IE262" s="385"/>
      <c r="IF262" s="131"/>
      <c r="IG262" s="131"/>
      <c r="IH262" s="131"/>
      <c r="II262" s="385"/>
      <c r="IJ262" s="385"/>
      <c r="IK262" s="131"/>
      <c r="IL262" s="131"/>
      <c r="IM262" s="131"/>
      <c r="IN262" s="385"/>
      <c r="IO262" s="385"/>
      <c r="IP262" s="131"/>
      <c r="IQ262" s="131"/>
      <c r="IR262" s="131"/>
      <c r="IS262" s="385"/>
      <c r="IT262" s="385"/>
      <c r="IU262" s="131"/>
      <c r="IV262" s="131"/>
      <c r="IW262" s="131"/>
      <c r="IX262" s="385"/>
      <c r="IY262" s="386"/>
      <c r="IZ262" s="198"/>
      <c r="JA262" s="378"/>
      <c r="JB262" s="256"/>
      <c r="JC262" s="256"/>
    </row>
    <row r="263" spans="1:263" s="3" customFormat="1" x14ac:dyDescent="0.35">
      <c r="A263" s="198"/>
      <c r="B263" s="359"/>
      <c r="C263" s="45" t="s">
        <v>987</v>
      </c>
      <c r="D263" s="102" t="s">
        <v>988</v>
      </c>
      <c r="E263" s="102"/>
      <c r="F263" s="285" t="str">
        <f>IFERROR(INDEX('Helper 1'!$I$2:$I$19,MATCH('Schedule 1'!$G$20,'Helper 1'!$H$2:$H$19,0)),"")</f>
        <v/>
      </c>
      <c r="G263" s="131">
        <f>SUM(L263:IX263)</f>
        <v>0</v>
      </c>
      <c r="H263" s="325"/>
      <c r="I263" s="202"/>
      <c r="J263" s="324"/>
      <c r="K263" s="131"/>
      <c r="L263" s="130"/>
      <c r="M263" s="385"/>
      <c r="N263" s="385"/>
      <c r="O263" s="131"/>
      <c r="P263" s="131"/>
      <c r="Q263" s="130"/>
      <c r="R263" s="385"/>
      <c r="S263" s="385"/>
      <c r="T263" s="131"/>
      <c r="U263" s="131"/>
      <c r="V263" s="130"/>
      <c r="W263" s="385"/>
      <c r="X263" s="385"/>
      <c r="Y263" s="131"/>
      <c r="Z263" s="131"/>
      <c r="AA263" s="130"/>
      <c r="AB263" s="385"/>
      <c r="AC263" s="385"/>
      <c r="AD263" s="131"/>
      <c r="AE263" s="131"/>
      <c r="AF263" s="130"/>
      <c r="AG263" s="385"/>
      <c r="AH263" s="385"/>
      <c r="AI263" s="131"/>
      <c r="AJ263" s="131"/>
      <c r="AK263" s="130"/>
      <c r="AL263" s="385"/>
      <c r="AM263" s="385"/>
      <c r="AN263" s="131"/>
      <c r="AO263" s="131"/>
      <c r="AP263" s="130"/>
      <c r="AQ263" s="385"/>
      <c r="AR263" s="385"/>
      <c r="AS263" s="131"/>
      <c r="AT263" s="131"/>
      <c r="AU263" s="130"/>
      <c r="AV263" s="385"/>
      <c r="AW263" s="385"/>
      <c r="AX263" s="131"/>
      <c r="AY263" s="131"/>
      <c r="AZ263" s="130"/>
      <c r="BA263" s="385"/>
      <c r="BB263" s="385"/>
      <c r="BC263" s="131"/>
      <c r="BD263" s="131"/>
      <c r="BE263" s="130"/>
      <c r="BF263" s="385"/>
      <c r="BG263" s="385"/>
      <c r="BH263" s="131"/>
      <c r="BI263" s="131"/>
      <c r="BJ263" s="130"/>
      <c r="BK263" s="385"/>
      <c r="BL263" s="385"/>
      <c r="BM263" s="131"/>
      <c r="BN263" s="131"/>
      <c r="BO263" s="130"/>
      <c r="BP263" s="385"/>
      <c r="BQ263" s="385"/>
      <c r="BR263" s="131"/>
      <c r="BS263" s="131"/>
      <c r="BT263" s="130"/>
      <c r="BU263" s="385"/>
      <c r="BV263" s="385"/>
      <c r="BW263" s="131"/>
      <c r="BX263" s="131"/>
      <c r="BY263" s="130"/>
      <c r="BZ263" s="385"/>
      <c r="CA263" s="385"/>
      <c r="CB263" s="131"/>
      <c r="CC263" s="131"/>
      <c r="CD263" s="130"/>
      <c r="CE263" s="385"/>
      <c r="CF263" s="385"/>
      <c r="CG263" s="131"/>
      <c r="CH263" s="131"/>
      <c r="CI263" s="130"/>
      <c r="CJ263" s="385"/>
      <c r="CK263" s="385"/>
      <c r="CL263" s="131"/>
      <c r="CM263" s="131"/>
      <c r="CN263" s="130"/>
      <c r="CO263" s="385"/>
      <c r="CP263" s="385"/>
      <c r="CQ263" s="131"/>
      <c r="CR263" s="131"/>
      <c r="CS263" s="130"/>
      <c r="CT263" s="385"/>
      <c r="CU263" s="385"/>
      <c r="CV263" s="131"/>
      <c r="CW263" s="131"/>
      <c r="CX263" s="130"/>
      <c r="CY263" s="385"/>
      <c r="CZ263" s="385"/>
      <c r="DA263" s="131"/>
      <c r="DB263" s="131"/>
      <c r="DC263" s="130"/>
      <c r="DD263" s="385"/>
      <c r="DE263" s="385"/>
      <c r="DF263" s="131"/>
      <c r="DG263" s="131"/>
      <c r="DH263" s="130"/>
      <c r="DI263" s="385"/>
      <c r="DJ263" s="385"/>
      <c r="DK263" s="131"/>
      <c r="DL263" s="131"/>
      <c r="DM263" s="130"/>
      <c r="DN263" s="385"/>
      <c r="DO263" s="385"/>
      <c r="DP263" s="131"/>
      <c r="DQ263" s="131"/>
      <c r="DR263" s="130"/>
      <c r="DS263" s="385"/>
      <c r="DT263" s="385"/>
      <c r="DU263" s="131"/>
      <c r="DV263" s="131"/>
      <c r="DW263" s="130"/>
      <c r="DX263" s="385"/>
      <c r="DY263" s="385"/>
      <c r="DZ263" s="131"/>
      <c r="EA263" s="131"/>
      <c r="EB263" s="130"/>
      <c r="EC263" s="385"/>
      <c r="ED263" s="385"/>
      <c r="EE263" s="131"/>
      <c r="EF263" s="131"/>
      <c r="EG263" s="130"/>
      <c r="EH263" s="385"/>
      <c r="EI263" s="385"/>
      <c r="EJ263" s="131"/>
      <c r="EK263" s="131"/>
      <c r="EL263" s="130"/>
      <c r="EM263" s="385"/>
      <c r="EN263" s="385"/>
      <c r="EO263" s="131"/>
      <c r="EP263" s="131"/>
      <c r="EQ263" s="130"/>
      <c r="ER263" s="385"/>
      <c r="ES263" s="385"/>
      <c r="ET263" s="131"/>
      <c r="EU263" s="131"/>
      <c r="EV263" s="130"/>
      <c r="EW263" s="385"/>
      <c r="EX263" s="385"/>
      <c r="EY263" s="131"/>
      <c r="EZ263" s="131"/>
      <c r="FA263" s="130"/>
      <c r="FB263" s="385"/>
      <c r="FC263" s="385"/>
      <c r="FD263" s="131"/>
      <c r="FE263" s="131"/>
      <c r="FF263" s="130"/>
      <c r="FG263" s="385"/>
      <c r="FH263" s="385"/>
      <c r="FI263" s="131"/>
      <c r="FJ263" s="131"/>
      <c r="FK263" s="130"/>
      <c r="FL263" s="385"/>
      <c r="FM263" s="385"/>
      <c r="FN263" s="131"/>
      <c r="FO263" s="131"/>
      <c r="FP263" s="130"/>
      <c r="FQ263" s="385"/>
      <c r="FR263" s="385"/>
      <c r="FS263" s="131"/>
      <c r="FT263" s="131"/>
      <c r="FU263" s="130"/>
      <c r="FV263" s="385"/>
      <c r="FW263" s="385"/>
      <c r="FX263" s="131"/>
      <c r="FY263" s="131"/>
      <c r="FZ263" s="130"/>
      <c r="GA263" s="385"/>
      <c r="GB263" s="385"/>
      <c r="GC263" s="131"/>
      <c r="GD263" s="131"/>
      <c r="GE263" s="130"/>
      <c r="GF263" s="385"/>
      <c r="GG263" s="385"/>
      <c r="GH263" s="131"/>
      <c r="GI263" s="131"/>
      <c r="GJ263" s="130"/>
      <c r="GK263" s="385"/>
      <c r="GL263" s="385"/>
      <c r="GM263" s="131"/>
      <c r="GN263" s="131"/>
      <c r="GO263" s="130"/>
      <c r="GP263" s="385"/>
      <c r="GQ263" s="385"/>
      <c r="GR263" s="131"/>
      <c r="GS263" s="131"/>
      <c r="GT263" s="130"/>
      <c r="GU263" s="385"/>
      <c r="GV263" s="385"/>
      <c r="GW263" s="131"/>
      <c r="GX263" s="131"/>
      <c r="GY263" s="130"/>
      <c r="GZ263" s="385"/>
      <c r="HA263" s="385"/>
      <c r="HB263" s="131"/>
      <c r="HC263" s="131"/>
      <c r="HD263" s="130"/>
      <c r="HE263" s="385"/>
      <c r="HF263" s="385"/>
      <c r="HG263" s="131"/>
      <c r="HH263" s="131"/>
      <c r="HI263" s="130"/>
      <c r="HJ263" s="385"/>
      <c r="HK263" s="385"/>
      <c r="HL263" s="131"/>
      <c r="HM263" s="131"/>
      <c r="HN263" s="130"/>
      <c r="HO263" s="385"/>
      <c r="HP263" s="385"/>
      <c r="HQ263" s="131"/>
      <c r="HR263" s="131"/>
      <c r="HS263" s="130"/>
      <c r="HT263" s="385"/>
      <c r="HU263" s="385"/>
      <c r="HV263" s="131"/>
      <c r="HW263" s="131"/>
      <c r="HX263" s="130"/>
      <c r="HY263" s="385"/>
      <c r="HZ263" s="385"/>
      <c r="IA263" s="131"/>
      <c r="IB263" s="131"/>
      <c r="IC263" s="130"/>
      <c r="ID263" s="385"/>
      <c r="IE263" s="385"/>
      <c r="IF263" s="131"/>
      <c r="IG263" s="131"/>
      <c r="IH263" s="130"/>
      <c r="II263" s="385"/>
      <c r="IJ263" s="385"/>
      <c r="IK263" s="131"/>
      <c r="IL263" s="131"/>
      <c r="IM263" s="130"/>
      <c r="IN263" s="385"/>
      <c r="IO263" s="385"/>
      <c r="IP263" s="131"/>
      <c r="IQ263" s="131"/>
      <c r="IR263" s="130"/>
      <c r="IS263" s="385"/>
      <c r="IT263" s="385"/>
      <c r="IU263" s="131"/>
      <c r="IV263" s="131"/>
      <c r="IW263" s="130"/>
      <c r="IX263" s="385"/>
      <c r="IY263" s="386"/>
      <c r="IZ263" s="198"/>
      <c r="JA263" s="378"/>
      <c r="JB263" s="256"/>
      <c r="JC263" s="256"/>
    </row>
    <row r="264" spans="1:263" s="3" customFormat="1" x14ac:dyDescent="0.35">
      <c r="A264" s="198"/>
      <c r="B264" s="359"/>
      <c r="C264" s="239"/>
      <c r="D264" s="102"/>
      <c r="E264" s="102"/>
      <c r="F264" s="384"/>
      <c r="G264" s="131"/>
      <c r="H264" s="325"/>
      <c r="I264" s="202"/>
      <c r="J264" s="324"/>
      <c r="K264" s="131"/>
      <c r="L264" s="131"/>
      <c r="M264" s="385"/>
      <c r="N264" s="385"/>
      <c r="O264" s="131"/>
      <c r="P264" s="131"/>
      <c r="Q264" s="131"/>
      <c r="R264" s="385"/>
      <c r="S264" s="385"/>
      <c r="T264" s="131"/>
      <c r="U264" s="131"/>
      <c r="V264" s="131"/>
      <c r="W264" s="385"/>
      <c r="X264" s="385"/>
      <c r="Y264" s="131"/>
      <c r="Z264" s="131"/>
      <c r="AA264" s="131"/>
      <c r="AB264" s="385"/>
      <c r="AC264" s="385"/>
      <c r="AD264" s="131"/>
      <c r="AE264" s="131"/>
      <c r="AF264" s="131"/>
      <c r="AG264" s="385"/>
      <c r="AH264" s="385"/>
      <c r="AI264" s="131"/>
      <c r="AJ264" s="131"/>
      <c r="AK264" s="131"/>
      <c r="AL264" s="385"/>
      <c r="AM264" s="385"/>
      <c r="AN264" s="131"/>
      <c r="AO264" s="131"/>
      <c r="AP264" s="131"/>
      <c r="AQ264" s="385"/>
      <c r="AR264" s="385"/>
      <c r="AS264" s="131"/>
      <c r="AT264" s="131"/>
      <c r="AU264" s="131"/>
      <c r="AV264" s="385"/>
      <c r="AW264" s="385"/>
      <c r="AX264" s="131"/>
      <c r="AY264" s="131"/>
      <c r="AZ264" s="131"/>
      <c r="BA264" s="385"/>
      <c r="BB264" s="385"/>
      <c r="BC264" s="131"/>
      <c r="BD264" s="131"/>
      <c r="BE264" s="131"/>
      <c r="BF264" s="385"/>
      <c r="BG264" s="385"/>
      <c r="BH264" s="131"/>
      <c r="BI264" s="131"/>
      <c r="BJ264" s="131"/>
      <c r="BK264" s="385"/>
      <c r="BL264" s="385"/>
      <c r="BM264" s="131"/>
      <c r="BN264" s="131"/>
      <c r="BO264" s="131"/>
      <c r="BP264" s="385"/>
      <c r="BQ264" s="385"/>
      <c r="BR264" s="131"/>
      <c r="BS264" s="131"/>
      <c r="BT264" s="131"/>
      <c r="BU264" s="385"/>
      <c r="BV264" s="385"/>
      <c r="BW264" s="131"/>
      <c r="BX264" s="131"/>
      <c r="BY264" s="131"/>
      <c r="BZ264" s="385"/>
      <c r="CA264" s="385"/>
      <c r="CB264" s="131"/>
      <c r="CC264" s="131"/>
      <c r="CD264" s="131"/>
      <c r="CE264" s="385"/>
      <c r="CF264" s="385"/>
      <c r="CG264" s="131"/>
      <c r="CH264" s="131"/>
      <c r="CI264" s="131"/>
      <c r="CJ264" s="385"/>
      <c r="CK264" s="385"/>
      <c r="CL264" s="131"/>
      <c r="CM264" s="131"/>
      <c r="CN264" s="131"/>
      <c r="CO264" s="385"/>
      <c r="CP264" s="385"/>
      <c r="CQ264" s="131"/>
      <c r="CR264" s="131"/>
      <c r="CS264" s="131"/>
      <c r="CT264" s="385"/>
      <c r="CU264" s="385"/>
      <c r="CV264" s="131"/>
      <c r="CW264" s="131"/>
      <c r="CX264" s="131"/>
      <c r="CY264" s="385"/>
      <c r="CZ264" s="385"/>
      <c r="DA264" s="131"/>
      <c r="DB264" s="131"/>
      <c r="DC264" s="131"/>
      <c r="DD264" s="385"/>
      <c r="DE264" s="385"/>
      <c r="DF264" s="131"/>
      <c r="DG264" s="131"/>
      <c r="DH264" s="131"/>
      <c r="DI264" s="385"/>
      <c r="DJ264" s="385"/>
      <c r="DK264" s="131"/>
      <c r="DL264" s="131"/>
      <c r="DM264" s="131"/>
      <c r="DN264" s="385"/>
      <c r="DO264" s="385"/>
      <c r="DP264" s="131"/>
      <c r="DQ264" s="131"/>
      <c r="DR264" s="131"/>
      <c r="DS264" s="385"/>
      <c r="DT264" s="385"/>
      <c r="DU264" s="131"/>
      <c r="DV264" s="131"/>
      <c r="DW264" s="131"/>
      <c r="DX264" s="385"/>
      <c r="DY264" s="385"/>
      <c r="DZ264" s="131"/>
      <c r="EA264" s="131"/>
      <c r="EB264" s="131"/>
      <c r="EC264" s="385"/>
      <c r="ED264" s="385"/>
      <c r="EE264" s="131"/>
      <c r="EF264" s="131"/>
      <c r="EG264" s="131"/>
      <c r="EH264" s="385"/>
      <c r="EI264" s="385"/>
      <c r="EJ264" s="131"/>
      <c r="EK264" s="131"/>
      <c r="EL264" s="131"/>
      <c r="EM264" s="385"/>
      <c r="EN264" s="385"/>
      <c r="EO264" s="131"/>
      <c r="EP264" s="131"/>
      <c r="EQ264" s="131"/>
      <c r="ER264" s="385"/>
      <c r="ES264" s="385"/>
      <c r="ET264" s="131"/>
      <c r="EU264" s="131"/>
      <c r="EV264" s="131"/>
      <c r="EW264" s="385"/>
      <c r="EX264" s="385"/>
      <c r="EY264" s="131"/>
      <c r="EZ264" s="131"/>
      <c r="FA264" s="131"/>
      <c r="FB264" s="385"/>
      <c r="FC264" s="385"/>
      <c r="FD264" s="131"/>
      <c r="FE264" s="131"/>
      <c r="FF264" s="131"/>
      <c r="FG264" s="385"/>
      <c r="FH264" s="385"/>
      <c r="FI264" s="131"/>
      <c r="FJ264" s="131"/>
      <c r="FK264" s="131"/>
      <c r="FL264" s="385"/>
      <c r="FM264" s="385"/>
      <c r="FN264" s="131"/>
      <c r="FO264" s="131"/>
      <c r="FP264" s="131"/>
      <c r="FQ264" s="385"/>
      <c r="FR264" s="385"/>
      <c r="FS264" s="131"/>
      <c r="FT264" s="131"/>
      <c r="FU264" s="131"/>
      <c r="FV264" s="385"/>
      <c r="FW264" s="385"/>
      <c r="FX264" s="131"/>
      <c r="FY264" s="131"/>
      <c r="FZ264" s="131"/>
      <c r="GA264" s="385"/>
      <c r="GB264" s="385"/>
      <c r="GC264" s="131"/>
      <c r="GD264" s="131"/>
      <c r="GE264" s="131"/>
      <c r="GF264" s="385"/>
      <c r="GG264" s="385"/>
      <c r="GH264" s="131"/>
      <c r="GI264" s="131"/>
      <c r="GJ264" s="131"/>
      <c r="GK264" s="385"/>
      <c r="GL264" s="385"/>
      <c r="GM264" s="131"/>
      <c r="GN264" s="131"/>
      <c r="GO264" s="131"/>
      <c r="GP264" s="385"/>
      <c r="GQ264" s="385"/>
      <c r="GR264" s="131"/>
      <c r="GS264" s="131"/>
      <c r="GT264" s="131"/>
      <c r="GU264" s="385"/>
      <c r="GV264" s="385"/>
      <c r="GW264" s="131"/>
      <c r="GX264" s="131"/>
      <c r="GY264" s="131"/>
      <c r="GZ264" s="385"/>
      <c r="HA264" s="385"/>
      <c r="HB264" s="131"/>
      <c r="HC264" s="131"/>
      <c r="HD264" s="131"/>
      <c r="HE264" s="385"/>
      <c r="HF264" s="385"/>
      <c r="HG264" s="131"/>
      <c r="HH264" s="131"/>
      <c r="HI264" s="131"/>
      <c r="HJ264" s="385"/>
      <c r="HK264" s="385"/>
      <c r="HL264" s="131"/>
      <c r="HM264" s="131"/>
      <c r="HN264" s="131"/>
      <c r="HO264" s="385"/>
      <c r="HP264" s="385"/>
      <c r="HQ264" s="131"/>
      <c r="HR264" s="131"/>
      <c r="HS264" s="131"/>
      <c r="HT264" s="385"/>
      <c r="HU264" s="385"/>
      <c r="HV264" s="131"/>
      <c r="HW264" s="131"/>
      <c r="HX264" s="131"/>
      <c r="HY264" s="385"/>
      <c r="HZ264" s="385"/>
      <c r="IA264" s="131"/>
      <c r="IB264" s="131"/>
      <c r="IC264" s="131"/>
      <c r="ID264" s="385"/>
      <c r="IE264" s="385"/>
      <c r="IF264" s="131"/>
      <c r="IG264" s="131"/>
      <c r="IH264" s="131"/>
      <c r="II264" s="385"/>
      <c r="IJ264" s="385"/>
      <c r="IK264" s="131"/>
      <c r="IL264" s="131"/>
      <c r="IM264" s="131"/>
      <c r="IN264" s="385"/>
      <c r="IO264" s="385"/>
      <c r="IP264" s="131"/>
      <c r="IQ264" s="131"/>
      <c r="IR264" s="131"/>
      <c r="IS264" s="385"/>
      <c r="IT264" s="385"/>
      <c r="IU264" s="131"/>
      <c r="IV264" s="131"/>
      <c r="IW264" s="131"/>
      <c r="IX264" s="385"/>
      <c r="IY264" s="386"/>
      <c r="IZ264" s="198"/>
      <c r="JA264" s="378"/>
      <c r="JB264" s="256"/>
      <c r="JC264" s="256"/>
    </row>
    <row r="265" spans="1:263" s="3" customFormat="1" x14ac:dyDescent="0.35">
      <c r="A265" s="198"/>
      <c r="B265" s="359"/>
      <c r="C265" s="45" t="s">
        <v>989</v>
      </c>
      <c r="D265" s="102" t="s">
        <v>990</v>
      </c>
      <c r="E265" s="102"/>
      <c r="F265" s="285" t="str">
        <f>IFERROR(INDEX('Helper 1'!$I$2:$I$19,MATCH('Schedule 1'!$G$20,'Helper 1'!$H$2:$H$19,0)),"")</f>
        <v/>
      </c>
      <c r="G265" s="131">
        <f>SUM(L265:IX265)</f>
        <v>0</v>
      </c>
      <c r="H265" s="325"/>
      <c r="I265" s="202"/>
      <c r="J265" s="324"/>
      <c r="K265" s="131"/>
      <c r="L265" s="130"/>
      <c r="M265" s="385"/>
      <c r="N265" s="385"/>
      <c r="O265" s="131"/>
      <c r="P265" s="131"/>
      <c r="Q265" s="130"/>
      <c r="R265" s="385"/>
      <c r="S265" s="385"/>
      <c r="T265" s="131"/>
      <c r="U265" s="131"/>
      <c r="V265" s="130"/>
      <c r="W265" s="385"/>
      <c r="X265" s="385"/>
      <c r="Y265" s="131"/>
      <c r="Z265" s="131"/>
      <c r="AA265" s="130"/>
      <c r="AB265" s="385"/>
      <c r="AC265" s="385"/>
      <c r="AD265" s="131"/>
      <c r="AE265" s="131"/>
      <c r="AF265" s="130"/>
      <c r="AG265" s="385"/>
      <c r="AH265" s="385"/>
      <c r="AI265" s="131"/>
      <c r="AJ265" s="131"/>
      <c r="AK265" s="130"/>
      <c r="AL265" s="385"/>
      <c r="AM265" s="385"/>
      <c r="AN265" s="131"/>
      <c r="AO265" s="131"/>
      <c r="AP265" s="130"/>
      <c r="AQ265" s="385"/>
      <c r="AR265" s="385"/>
      <c r="AS265" s="131"/>
      <c r="AT265" s="131"/>
      <c r="AU265" s="130"/>
      <c r="AV265" s="385"/>
      <c r="AW265" s="385"/>
      <c r="AX265" s="131"/>
      <c r="AY265" s="131"/>
      <c r="AZ265" s="130"/>
      <c r="BA265" s="385"/>
      <c r="BB265" s="385"/>
      <c r="BC265" s="131"/>
      <c r="BD265" s="131"/>
      <c r="BE265" s="130"/>
      <c r="BF265" s="385"/>
      <c r="BG265" s="385"/>
      <c r="BH265" s="131"/>
      <c r="BI265" s="131"/>
      <c r="BJ265" s="130"/>
      <c r="BK265" s="385"/>
      <c r="BL265" s="385"/>
      <c r="BM265" s="131"/>
      <c r="BN265" s="131"/>
      <c r="BO265" s="130"/>
      <c r="BP265" s="385"/>
      <c r="BQ265" s="385"/>
      <c r="BR265" s="131"/>
      <c r="BS265" s="131"/>
      <c r="BT265" s="130"/>
      <c r="BU265" s="385"/>
      <c r="BV265" s="385"/>
      <c r="BW265" s="131"/>
      <c r="BX265" s="131"/>
      <c r="BY265" s="130"/>
      <c r="BZ265" s="385"/>
      <c r="CA265" s="385"/>
      <c r="CB265" s="131"/>
      <c r="CC265" s="131"/>
      <c r="CD265" s="130"/>
      <c r="CE265" s="385"/>
      <c r="CF265" s="385"/>
      <c r="CG265" s="131"/>
      <c r="CH265" s="131"/>
      <c r="CI265" s="130"/>
      <c r="CJ265" s="385"/>
      <c r="CK265" s="385"/>
      <c r="CL265" s="131"/>
      <c r="CM265" s="131"/>
      <c r="CN265" s="130"/>
      <c r="CO265" s="385"/>
      <c r="CP265" s="385"/>
      <c r="CQ265" s="131"/>
      <c r="CR265" s="131"/>
      <c r="CS265" s="130"/>
      <c r="CT265" s="385"/>
      <c r="CU265" s="385"/>
      <c r="CV265" s="131"/>
      <c r="CW265" s="131"/>
      <c r="CX265" s="130"/>
      <c r="CY265" s="385"/>
      <c r="CZ265" s="385"/>
      <c r="DA265" s="131"/>
      <c r="DB265" s="131"/>
      <c r="DC265" s="130"/>
      <c r="DD265" s="385"/>
      <c r="DE265" s="385"/>
      <c r="DF265" s="131"/>
      <c r="DG265" s="131"/>
      <c r="DH265" s="130"/>
      <c r="DI265" s="385"/>
      <c r="DJ265" s="385"/>
      <c r="DK265" s="131"/>
      <c r="DL265" s="131"/>
      <c r="DM265" s="130"/>
      <c r="DN265" s="385"/>
      <c r="DO265" s="385"/>
      <c r="DP265" s="131"/>
      <c r="DQ265" s="131"/>
      <c r="DR265" s="130"/>
      <c r="DS265" s="385"/>
      <c r="DT265" s="385"/>
      <c r="DU265" s="131"/>
      <c r="DV265" s="131"/>
      <c r="DW265" s="130"/>
      <c r="DX265" s="385"/>
      <c r="DY265" s="385"/>
      <c r="DZ265" s="131"/>
      <c r="EA265" s="131"/>
      <c r="EB265" s="130"/>
      <c r="EC265" s="385"/>
      <c r="ED265" s="385"/>
      <c r="EE265" s="131"/>
      <c r="EF265" s="131"/>
      <c r="EG265" s="130"/>
      <c r="EH265" s="385"/>
      <c r="EI265" s="385"/>
      <c r="EJ265" s="131"/>
      <c r="EK265" s="131"/>
      <c r="EL265" s="130"/>
      <c r="EM265" s="385"/>
      <c r="EN265" s="385"/>
      <c r="EO265" s="131"/>
      <c r="EP265" s="131"/>
      <c r="EQ265" s="130"/>
      <c r="ER265" s="385"/>
      <c r="ES265" s="385"/>
      <c r="ET265" s="131"/>
      <c r="EU265" s="131"/>
      <c r="EV265" s="130"/>
      <c r="EW265" s="385"/>
      <c r="EX265" s="385"/>
      <c r="EY265" s="131"/>
      <c r="EZ265" s="131"/>
      <c r="FA265" s="130"/>
      <c r="FB265" s="385"/>
      <c r="FC265" s="385"/>
      <c r="FD265" s="131"/>
      <c r="FE265" s="131"/>
      <c r="FF265" s="130"/>
      <c r="FG265" s="385"/>
      <c r="FH265" s="385"/>
      <c r="FI265" s="131"/>
      <c r="FJ265" s="131"/>
      <c r="FK265" s="130"/>
      <c r="FL265" s="385"/>
      <c r="FM265" s="385"/>
      <c r="FN265" s="131"/>
      <c r="FO265" s="131"/>
      <c r="FP265" s="130"/>
      <c r="FQ265" s="385"/>
      <c r="FR265" s="385"/>
      <c r="FS265" s="131"/>
      <c r="FT265" s="131"/>
      <c r="FU265" s="130"/>
      <c r="FV265" s="385"/>
      <c r="FW265" s="385"/>
      <c r="FX265" s="131"/>
      <c r="FY265" s="131"/>
      <c r="FZ265" s="130"/>
      <c r="GA265" s="385"/>
      <c r="GB265" s="385"/>
      <c r="GC265" s="131"/>
      <c r="GD265" s="131"/>
      <c r="GE265" s="130"/>
      <c r="GF265" s="385"/>
      <c r="GG265" s="385"/>
      <c r="GH265" s="131"/>
      <c r="GI265" s="131"/>
      <c r="GJ265" s="130"/>
      <c r="GK265" s="385"/>
      <c r="GL265" s="385"/>
      <c r="GM265" s="131"/>
      <c r="GN265" s="131"/>
      <c r="GO265" s="130"/>
      <c r="GP265" s="385"/>
      <c r="GQ265" s="385"/>
      <c r="GR265" s="131"/>
      <c r="GS265" s="131"/>
      <c r="GT265" s="130"/>
      <c r="GU265" s="385"/>
      <c r="GV265" s="385"/>
      <c r="GW265" s="131"/>
      <c r="GX265" s="131"/>
      <c r="GY265" s="130"/>
      <c r="GZ265" s="385"/>
      <c r="HA265" s="385"/>
      <c r="HB265" s="131"/>
      <c r="HC265" s="131"/>
      <c r="HD265" s="130"/>
      <c r="HE265" s="385"/>
      <c r="HF265" s="385"/>
      <c r="HG265" s="131"/>
      <c r="HH265" s="131"/>
      <c r="HI265" s="130"/>
      <c r="HJ265" s="385"/>
      <c r="HK265" s="385"/>
      <c r="HL265" s="131"/>
      <c r="HM265" s="131"/>
      <c r="HN265" s="130"/>
      <c r="HO265" s="385"/>
      <c r="HP265" s="385"/>
      <c r="HQ265" s="131"/>
      <c r="HR265" s="131"/>
      <c r="HS265" s="130"/>
      <c r="HT265" s="385"/>
      <c r="HU265" s="385"/>
      <c r="HV265" s="131"/>
      <c r="HW265" s="131"/>
      <c r="HX265" s="130"/>
      <c r="HY265" s="385"/>
      <c r="HZ265" s="385"/>
      <c r="IA265" s="131"/>
      <c r="IB265" s="131"/>
      <c r="IC265" s="130"/>
      <c r="ID265" s="385"/>
      <c r="IE265" s="385"/>
      <c r="IF265" s="131"/>
      <c r="IG265" s="131"/>
      <c r="IH265" s="130"/>
      <c r="II265" s="385"/>
      <c r="IJ265" s="385"/>
      <c r="IK265" s="131"/>
      <c r="IL265" s="131"/>
      <c r="IM265" s="130"/>
      <c r="IN265" s="385"/>
      <c r="IO265" s="385"/>
      <c r="IP265" s="131"/>
      <c r="IQ265" s="131"/>
      <c r="IR265" s="130"/>
      <c r="IS265" s="385"/>
      <c r="IT265" s="385"/>
      <c r="IU265" s="131"/>
      <c r="IV265" s="131"/>
      <c r="IW265" s="130"/>
      <c r="IX265" s="385"/>
      <c r="IY265" s="386"/>
      <c r="IZ265" s="198"/>
      <c r="JA265" s="378"/>
      <c r="JB265" s="256"/>
      <c r="JC265" s="256"/>
    </row>
    <row r="266" spans="1:263" s="3" customFormat="1" x14ac:dyDescent="0.35">
      <c r="A266" s="198"/>
      <c r="B266" s="359"/>
      <c r="C266" s="239"/>
      <c r="D266" s="102"/>
      <c r="E266" s="102"/>
      <c r="F266" s="384"/>
      <c r="G266" s="131"/>
      <c r="H266" s="325"/>
      <c r="I266" s="202"/>
      <c r="J266" s="324"/>
      <c r="K266" s="131"/>
      <c r="L266" s="131"/>
      <c r="M266" s="385"/>
      <c r="N266" s="385"/>
      <c r="O266" s="131"/>
      <c r="P266" s="131"/>
      <c r="Q266" s="131"/>
      <c r="R266" s="385"/>
      <c r="S266" s="385"/>
      <c r="T266" s="131"/>
      <c r="U266" s="131"/>
      <c r="V266" s="131"/>
      <c r="W266" s="385"/>
      <c r="X266" s="385"/>
      <c r="Y266" s="131"/>
      <c r="Z266" s="131"/>
      <c r="AA266" s="131"/>
      <c r="AB266" s="385"/>
      <c r="AC266" s="385"/>
      <c r="AD266" s="131"/>
      <c r="AE266" s="131"/>
      <c r="AF266" s="131"/>
      <c r="AG266" s="385"/>
      <c r="AH266" s="385"/>
      <c r="AI266" s="131"/>
      <c r="AJ266" s="131"/>
      <c r="AK266" s="131"/>
      <c r="AL266" s="385"/>
      <c r="AM266" s="385"/>
      <c r="AN266" s="131"/>
      <c r="AO266" s="131"/>
      <c r="AP266" s="131"/>
      <c r="AQ266" s="385"/>
      <c r="AR266" s="385"/>
      <c r="AS266" s="131"/>
      <c r="AT266" s="131"/>
      <c r="AU266" s="131"/>
      <c r="AV266" s="385"/>
      <c r="AW266" s="385"/>
      <c r="AX266" s="131"/>
      <c r="AY266" s="131"/>
      <c r="AZ266" s="131"/>
      <c r="BA266" s="385"/>
      <c r="BB266" s="385"/>
      <c r="BC266" s="131"/>
      <c r="BD266" s="131"/>
      <c r="BE266" s="131"/>
      <c r="BF266" s="385"/>
      <c r="BG266" s="385"/>
      <c r="BH266" s="131"/>
      <c r="BI266" s="131"/>
      <c r="BJ266" s="131"/>
      <c r="BK266" s="385"/>
      <c r="BL266" s="385"/>
      <c r="BM266" s="131"/>
      <c r="BN266" s="131"/>
      <c r="BO266" s="131"/>
      <c r="BP266" s="385"/>
      <c r="BQ266" s="385"/>
      <c r="BR266" s="131"/>
      <c r="BS266" s="131"/>
      <c r="BT266" s="131"/>
      <c r="BU266" s="385"/>
      <c r="BV266" s="385"/>
      <c r="BW266" s="131"/>
      <c r="BX266" s="131"/>
      <c r="BY266" s="131"/>
      <c r="BZ266" s="385"/>
      <c r="CA266" s="385"/>
      <c r="CB266" s="131"/>
      <c r="CC266" s="131"/>
      <c r="CD266" s="131"/>
      <c r="CE266" s="385"/>
      <c r="CF266" s="385"/>
      <c r="CG266" s="131"/>
      <c r="CH266" s="131"/>
      <c r="CI266" s="131"/>
      <c r="CJ266" s="385"/>
      <c r="CK266" s="385"/>
      <c r="CL266" s="131"/>
      <c r="CM266" s="131"/>
      <c r="CN266" s="131"/>
      <c r="CO266" s="385"/>
      <c r="CP266" s="385"/>
      <c r="CQ266" s="131"/>
      <c r="CR266" s="131"/>
      <c r="CS266" s="131"/>
      <c r="CT266" s="385"/>
      <c r="CU266" s="385"/>
      <c r="CV266" s="131"/>
      <c r="CW266" s="131"/>
      <c r="CX266" s="131"/>
      <c r="CY266" s="385"/>
      <c r="CZ266" s="385"/>
      <c r="DA266" s="131"/>
      <c r="DB266" s="131"/>
      <c r="DC266" s="131"/>
      <c r="DD266" s="385"/>
      <c r="DE266" s="385"/>
      <c r="DF266" s="131"/>
      <c r="DG266" s="131"/>
      <c r="DH266" s="131"/>
      <c r="DI266" s="385"/>
      <c r="DJ266" s="385"/>
      <c r="DK266" s="131"/>
      <c r="DL266" s="131"/>
      <c r="DM266" s="131"/>
      <c r="DN266" s="385"/>
      <c r="DO266" s="385"/>
      <c r="DP266" s="131"/>
      <c r="DQ266" s="131"/>
      <c r="DR266" s="131"/>
      <c r="DS266" s="385"/>
      <c r="DT266" s="385"/>
      <c r="DU266" s="131"/>
      <c r="DV266" s="131"/>
      <c r="DW266" s="131"/>
      <c r="DX266" s="385"/>
      <c r="DY266" s="385"/>
      <c r="DZ266" s="131"/>
      <c r="EA266" s="131"/>
      <c r="EB266" s="131"/>
      <c r="EC266" s="385"/>
      <c r="ED266" s="385"/>
      <c r="EE266" s="131"/>
      <c r="EF266" s="131"/>
      <c r="EG266" s="131"/>
      <c r="EH266" s="385"/>
      <c r="EI266" s="385"/>
      <c r="EJ266" s="131"/>
      <c r="EK266" s="131"/>
      <c r="EL266" s="131"/>
      <c r="EM266" s="385"/>
      <c r="EN266" s="385"/>
      <c r="EO266" s="131"/>
      <c r="EP266" s="131"/>
      <c r="EQ266" s="131"/>
      <c r="ER266" s="385"/>
      <c r="ES266" s="385"/>
      <c r="ET266" s="131"/>
      <c r="EU266" s="131"/>
      <c r="EV266" s="131"/>
      <c r="EW266" s="385"/>
      <c r="EX266" s="385"/>
      <c r="EY266" s="131"/>
      <c r="EZ266" s="131"/>
      <c r="FA266" s="131"/>
      <c r="FB266" s="385"/>
      <c r="FC266" s="385"/>
      <c r="FD266" s="131"/>
      <c r="FE266" s="131"/>
      <c r="FF266" s="131"/>
      <c r="FG266" s="385"/>
      <c r="FH266" s="385"/>
      <c r="FI266" s="131"/>
      <c r="FJ266" s="131"/>
      <c r="FK266" s="131"/>
      <c r="FL266" s="385"/>
      <c r="FM266" s="385"/>
      <c r="FN266" s="131"/>
      <c r="FO266" s="131"/>
      <c r="FP266" s="131"/>
      <c r="FQ266" s="385"/>
      <c r="FR266" s="385"/>
      <c r="FS266" s="131"/>
      <c r="FT266" s="131"/>
      <c r="FU266" s="131"/>
      <c r="FV266" s="385"/>
      <c r="FW266" s="385"/>
      <c r="FX266" s="131"/>
      <c r="FY266" s="131"/>
      <c r="FZ266" s="131"/>
      <c r="GA266" s="385"/>
      <c r="GB266" s="385"/>
      <c r="GC266" s="131"/>
      <c r="GD266" s="131"/>
      <c r="GE266" s="131"/>
      <c r="GF266" s="385"/>
      <c r="GG266" s="385"/>
      <c r="GH266" s="131"/>
      <c r="GI266" s="131"/>
      <c r="GJ266" s="131"/>
      <c r="GK266" s="385"/>
      <c r="GL266" s="385"/>
      <c r="GM266" s="131"/>
      <c r="GN266" s="131"/>
      <c r="GO266" s="131"/>
      <c r="GP266" s="385"/>
      <c r="GQ266" s="385"/>
      <c r="GR266" s="131"/>
      <c r="GS266" s="131"/>
      <c r="GT266" s="131"/>
      <c r="GU266" s="385"/>
      <c r="GV266" s="385"/>
      <c r="GW266" s="131"/>
      <c r="GX266" s="131"/>
      <c r="GY266" s="131"/>
      <c r="GZ266" s="385"/>
      <c r="HA266" s="385"/>
      <c r="HB266" s="131"/>
      <c r="HC266" s="131"/>
      <c r="HD266" s="131"/>
      <c r="HE266" s="385"/>
      <c r="HF266" s="385"/>
      <c r="HG266" s="131"/>
      <c r="HH266" s="131"/>
      <c r="HI266" s="131"/>
      <c r="HJ266" s="385"/>
      <c r="HK266" s="385"/>
      <c r="HL266" s="131"/>
      <c r="HM266" s="131"/>
      <c r="HN266" s="131"/>
      <c r="HO266" s="385"/>
      <c r="HP266" s="385"/>
      <c r="HQ266" s="131"/>
      <c r="HR266" s="131"/>
      <c r="HS266" s="131"/>
      <c r="HT266" s="385"/>
      <c r="HU266" s="385"/>
      <c r="HV266" s="131"/>
      <c r="HW266" s="131"/>
      <c r="HX266" s="131"/>
      <c r="HY266" s="385"/>
      <c r="HZ266" s="385"/>
      <c r="IA266" s="131"/>
      <c r="IB266" s="131"/>
      <c r="IC266" s="131"/>
      <c r="ID266" s="385"/>
      <c r="IE266" s="385"/>
      <c r="IF266" s="131"/>
      <c r="IG266" s="131"/>
      <c r="IH266" s="131"/>
      <c r="II266" s="385"/>
      <c r="IJ266" s="385"/>
      <c r="IK266" s="131"/>
      <c r="IL266" s="131"/>
      <c r="IM266" s="131"/>
      <c r="IN266" s="385"/>
      <c r="IO266" s="385"/>
      <c r="IP266" s="131"/>
      <c r="IQ266" s="131"/>
      <c r="IR266" s="131"/>
      <c r="IS266" s="385"/>
      <c r="IT266" s="385"/>
      <c r="IU266" s="131"/>
      <c r="IV266" s="131"/>
      <c r="IW266" s="131"/>
      <c r="IX266" s="385"/>
      <c r="IY266" s="386"/>
      <c r="IZ266" s="198"/>
      <c r="JA266" s="378"/>
      <c r="JB266" s="256"/>
      <c r="JC266" s="256"/>
    </row>
    <row r="267" spans="1:263" s="3" customFormat="1" x14ac:dyDescent="0.35">
      <c r="A267" s="198"/>
      <c r="B267" s="359"/>
      <c r="C267" s="45" t="s">
        <v>991</v>
      </c>
      <c r="D267" s="102" t="s">
        <v>992</v>
      </c>
      <c r="E267" s="102"/>
      <c r="F267" s="285" t="str">
        <f>IFERROR(INDEX('Helper 1'!$I$2:$I$19,MATCH('Schedule 1'!$G$20,'Helper 1'!$H$2:$H$19,0)),"")</f>
        <v/>
      </c>
      <c r="G267" s="131">
        <f>SUM(L267:IX267)</f>
        <v>0</v>
      </c>
      <c r="H267" s="325"/>
      <c r="I267" s="202"/>
      <c r="J267" s="324"/>
      <c r="K267" s="131"/>
      <c r="L267" s="130"/>
      <c r="M267" s="385"/>
      <c r="N267" s="385"/>
      <c r="O267" s="131"/>
      <c r="P267" s="131"/>
      <c r="Q267" s="130"/>
      <c r="R267" s="385"/>
      <c r="S267" s="385"/>
      <c r="T267" s="131"/>
      <c r="U267" s="131"/>
      <c r="V267" s="130"/>
      <c r="W267" s="385"/>
      <c r="X267" s="385"/>
      <c r="Y267" s="131"/>
      <c r="Z267" s="131"/>
      <c r="AA267" s="130"/>
      <c r="AB267" s="385"/>
      <c r="AC267" s="385"/>
      <c r="AD267" s="131"/>
      <c r="AE267" s="131"/>
      <c r="AF267" s="130"/>
      <c r="AG267" s="385"/>
      <c r="AH267" s="385"/>
      <c r="AI267" s="131"/>
      <c r="AJ267" s="131"/>
      <c r="AK267" s="130"/>
      <c r="AL267" s="385"/>
      <c r="AM267" s="385"/>
      <c r="AN267" s="131"/>
      <c r="AO267" s="131"/>
      <c r="AP267" s="130"/>
      <c r="AQ267" s="385"/>
      <c r="AR267" s="385"/>
      <c r="AS267" s="131"/>
      <c r="AT267" s="131"/>
      <c r="AU267" s="130"/>
      <c r="AV267" s="385"/>
      <c r="AW267" s="385"/>
      <c r="AX267" s="131"/>
      <c r="AY267" s="131"/>
      <c r="AZ267" s="130"/>
      <c r="BA267" s="385"/>
      <c r="BB267" s="385"/>
      <c r="BC267" s="131"/>
      <c r="BD267" s="131"/>
      <c r="BE267" s="130"/>
      <c r="BF267" s="385"/>
      <c r="BG267" s="385"/>
      <c r="BH267" s="131"/>
      <c r="BI267" s="131"/>
      <c r="BJ267" s="130"/>
      <c r="BK267" s="385"/>
      <c r="BL267" s="385"/>
      <c r="BM267" s="131"/>
      <c r="BN267" s="131"/>
      <c r="BO267" s="130"/>
      <c r="BP267" s="385"/>
      <c r="BQ267" s="385"/>
      <c r="BR267" s="131"/>
      <c r="BS267" s="131"/>
      <c r="BT267" s="130"/>
      <c r="BU267" s="385"/>
      <c r="BV267" s="385"/>
      <c r="BW267" s="131"/>
      <c r="BX267" s="131"/>
      <c r="BY267" s="130"/>
      <c r="BZ267" s="385"/>
      <c r="CA267" s="385"/>
      <c r="CB267" s="131"/>
      <c r="CC267" s="131"/>
      <c r="CD267" s="130"/>
      <c r="CE267" s="385"/>
      <c r="CF267" s="385"/>
      <c r="CG267" s="131"/>
      <c r="CH267" s="131"/>
      <c r="CI267" s="130"/>
      <c r="CJ267" s="385"/>
      <c r="CK267" s="385"/>
      <c r="CL267" s="131"/>
      <c r="CM267" s="131"/>
      <c r="CN267" s="130"/>
      <c r="CO267" s="385"/>
      <c r="CP267" s="385"/>
      <c r="CQ267" s="131"/>
      <c r="CR267" s="131"/>
      <c r="CS267" s="130"/>
      <c r="CT267" s="385"/>
      <c r="CU267" s="385"/>
      <c r="CV267" s="131"/>
      <c r="CW267" s="131"/>
      <c r="CX267" s="130"/>
      <c r="CY267" s="385"/>
      <c r="CZ267" s="385"/>
      <c r="DA267" s="131"/>
      <c r="DB267" s="131"/>
      <c r="DC267" s="130"/>
      <c r="DD267" s="385"/>
      <c r="DE267" s="385"/>
      <c r="DF267" s="131"/>
      <c r="DG267" s="131"/>
      <c r="DH267" s="130"/>
      <c r="DI267" s="385"/>
      <c r="DJ267" s="385"/>
      <c r="DK267" s="131"/>
      <c r="DL267" s="131"/>
      <c r="DM267" s="130"/>
      <c r="DN267" s="385"/>
      <c r="DO267" s="385"/>
      <c r="DP267" s="131"/>
      <c r="DQ267" s="131"/>
      <c r="DR267" s="130"/>
      <c r="DS267" s="385"/>
      <c r="DT267" s="385"/>
      <c r="DU267" s="131"/>
      <c r="DV267" s="131"/>
      <c r="DW267" s="130"/>
      <c r="DX267" s="385"/>
      <c r="DY267" s="385"/>
      <c r="DZ267" s="131"/>
      <c r="EA267" s="131"/>
      <c r="EB267" s="130"/>
      <c r="EC267" s="385"/>
      <c r="ED267" s="385"/>
      <c r="EE267" s="131"/>
      <c r="EF267" s="131"/>
      <c r="EG267" s="130"/>
      <c r="EH267" s="385"/>
      <c r="EI267" s="385"/>
      <c r="EJ267" s="131"/>
      <c r="EK267" s="131"/>
      <c r="EL267" s="130"/>
      <c r="EM267" s="385"/>
      <c r="EN267" s="385"/>
      <c r="EO267" s="131"/>
      <c r="EP267" s="131"/>
      <c r="EQ267" s="130"/>
      <c r="ER267" s="385"/>
      <c r="ES267" s="385"/>
      <c r="ET267" s="131"/>
      <c r="EU267" s="131"/>
      <c r="EV267" s="130"/>
      <c r="EW267" s="385"/>
      <c r="EX267" s="385"/>
      <c r="EY267" s="131"/>
      <c r="EZ267" s="131"/>
      <c r="FA267" s="130"/>
      <c r="FB267" s="385"/>
      <c r="FC267" s="385"/>
      <c r="FD267" s="131"/>
      <c r="FE267" s="131"/>
      <c r="FF267" s="130"/>
      <c r="FG267" s="385"/>
      <c r="FH267" s="385"/>
      <c r="FI267" s="131"/>
      <c r="FJ267" s="131"/>
      <c r="FK267" s="130"/>
      <c r="FL267" s="385"/>
      <c r="FM267" s="385"/>
      <c r="FN267" s="131"/>
      <c r="FO267" s="131"/>
      <c r="FP267" s="130"/>
      <c r="FQ267" s="385"/>
      <c r="FR267" s="385"/>
      <c r="FS267" s="131"/>
      <c r="FT267" s="131"/>
      <c r="FU267" s="130"/>
      <c r="FV267" s="385"/>
      <c r="FW267" s="385"/>
      <c r="FX267" s="131"/>
      <c r="FY267" s="131"/>
      <c r="FZ267" s="130"/>
      <c r="GA267" s="385"/>
      <c r="GB267" s="385"/>
      <c r="GC267" s="131"/>
      <c r="GD267" s="131"/>
      <c r="GE267" s="130"/>
      <c r="GF267" s="385"/>
      <c r="GG267" s="385"/>
      <c r="GH267" s="131"/>
      <c r="GI267" s="131"/>
      <c r="GJ267" s="130"/>
      <c r="GK267" s="385"/>
      <c r="GL267" s="385"/>
      <c r="GM267" s="131"/>
      <c r="GN267" s="131"/>
      <c r="GO267" s="130"/>
      <c r="GP267" s="385"/>
      <c r="GQ267" s="385"/>
      <c r="GR267" s="131"/>
      <c r="GS267" s="131"/>
      <c r="GT267" s="130"/>
      <c r="GU267" s="385"/>
      <c r="GV267" s="385"/>
      <c r="GW267" s="131"/>
      <c r="GX267" s="131"/>
      <c r="GY267" s="130"/>
      <c r="GZ267" s="385"/>
      <c r="HA267" s="385"/>
      <c r="HB267" s="131"/>
      <c r="HC267" s="131"/>
      <c r="HD267" s="130"/>
      <c r="HE267" s="385"/>
      <c r="HF267" s="385"/>
      <c r="HG267" s="131"/>
      <c r="HH267" s="131"/>
      <c r="HI267" s="130"/>
      <c r="HJ267" s="385"/>
      <c r="HK267" s="385"/>
      <c r="HL267" s="131"/>
      <c r="HM267" s="131"/>
      <c r="HN267" s="130"/>
      <c r="HO267" s="385"/>
      <c r="HP267" s="385"/>
      <c r="HQ267" s="131"/>
      <c r="HR267" s="131"/>
      <c r="HS267" s="130"/>
      <c r="HT267" s="385"/>
      <c r="HU267" s="385"/>
      <c r="HV267" s="131"/>
      <c r="HW267" s="131"/>
      <c r="HX267" s="130"/>
      <c r="HY267" s="385"/>
      <c r="HZ267" s="385"/>
      <c r="IA267" s="131"/>
      <c r="IB267" s="131"/>
      <c r="IC267" s="130"/>
      <c r="ID267" s="385"/>
      <c r="IE267" s="385"/>
      <c r="IF267" s="131"/>
      <c r="IG267" s="131"/>
      <c r="IH267" s="130"/>
      <c r="II267" s="385"/>
      <c r="IJ267" s="385"/>
      <c r="IK267" s="131"/>
      <c r="IL267" s="131"/>
      <c r="IM267" s="130"/>
      <c r="IN267" s="385"/>
      <c r="IO267" s="385"/>
      <c r="IP267" s="131"/>
      <c r="IQ267" s="131"/>
      <c r="IR267" s="130"/>
      <c r="IS267" s="385"/>
      <c r="IT267" s="385"/>
      <c r="IU267" s="131"/>
      <c r="IV267" s="131"/>
      <c r="IW267" s="130"/>
      <c r="IX267" s="385"/>
      <c r="IY267" s="386"/>
      <c r="IZ267" s="198"/>
      <c r="JA267" s="378"/>
      <c r="JB267" s="256"/>
      <c r="JC267" s="256"/>
    </row>
    <row r="268" spans="1:263" s="3" customFormat="1" x14ac:dyDescent="0.35">
      <c r="A268" s="198"/>
      <c r="B268" s="359"/>
      <c r="C268" s="45"/>
      <c r="D268" s="102" t="s">
        <v>993</v>
      </c>
      <c r="E268" s="102"/>
      <c r="F268" s="384"/>
      <c r="G268" s="131"/>
      <c r="H268" s="325"/>
      <c r="I268" s="202"/>
      <c r="J268" s="324"/>
      <c r="K268" s="131"/>
      <c r="L268" s="131"/>
      <c r="M268" s="385"/>
      <c r="N268" s="385"/>
      <c r="O268" s="131"/>
      <c r="P268" s="131"/>
      <c r="Q268" s="131"/>
      <c r="R268" s="385"/>
      <c r="S268" s="385"/>
      <c r="T268" s="131"/>
      <c r="U268" s="131"/>
      <c r="V268" s="131"/>
      <c r="W268" s="385"/>
      <c r="X268" s="385"/>
      <c r="Y268" s="131"/>
      <c r="Z268" s="131"/>
      <c r="AA268" s="131"/>
      <c r="AB268" s="385"/>
      <c r="AC268" s="385"/>
      <c r="AD268" s="131"/>
      <c r="AE268" s="131"/>
      <c r="AF268" s="131"/>
      <c r="AG268" s="385"/>
      <c r="AH268" s="385"/>
      <c r="AI268" s="131"/>
      <c r="AJ268" s="131"/>
      <c r="AK268" s="131"/>
      <c r="AL268" s="385"/>
      <c r="AM268" s="385"/>
      <c r="AN268" s="131"/>
      <c r="AO268" s="131"/>
      <c r="AP268" s="131"/>
      <c r="AQ268" s="385"/>
      <c r="AR268" s="385"/>
      <c r="AS268" s="131"/>
      <c r="AT268" s="131"/>
      <c r="AU268" s="131"/>
      <c r="AV268" s="385"/>
      <c r="AW268" s="385"/>
      <c r="AX268" s="131"/>
      <c r="AY268" s="131"/>
      <c r="AZ268" s="131"/>
      <c r="BA268" s="385"/>
      <c r="BB268" s="385"/>
      <c r="BC268" s="131"/>
      <c r="BD268" s="131"/>
      <c r="BE268" s="131"/>
      <c r="BF268" s="385"/>
      <c r="BG268" s="385"/>
      <c r="BH268" s="131"/>
      <c r="BI268" s="131"/>
      <c r="BJ268" s="131"/>
      <c r="BK268" s="385"/>
      <c r="BL268" s="385"/>
      <c r="BM268" s="131"/>
      <c r="BN268" s="131"/>
      <c r="BO268" s="131"/>
      <c r="BP268" s="385"/>
      <c r="BQ268" s="385"/>
      <c r="BR268" s="131"/>
      <c r="BS268" s="131"/>
      <c r="BT268" s="131"/>
      <c r="BU268" s="385"/>
      <c r="BV268" s="385"/>
      <c r="BW268" s="131"/>
      <c r="BX268" s="131"/>
      <c r="BY268" s="131"/>
      <c r="BZ268" s="385"/>
      <c r="CA268" s="385"/>
      <c r="CB268" s="131"/>
      <c r="CC268" s="131"/>
      <c r="CD268" s="131"/>
      <c r="CE268" s="385"/>
      <c r="CF268" s="385"/>
      <c r="CG268" s="131"/>
      <c r="CH268" s="131"/>
      <c r="CI268" s="131"/>
      <c r="CJ268" s="385"/>
      <c r="CK268" s="385"/>
      <c r="CL268" s="131"/>
      <c r="CM268" s="131"/>
      <c r="CN268" s="131"/>
      <c r="CO268" s="385"/>
      <c r="CP268" s="385"/>
      <c r="CQ268" s="131"/>
      <c r="CR268" s="131"/>
      <c r="CS268" s="131"/>
      <c r="CT268" s="385"/>
      <c r="CU268" s="385"/>
      <c r="CV268" s="131"/>
      <c r="CW268" s="131"/>
      <c r="CX268" s="131"/>
      <c r="CY268" s="385"/>
      <c r="CZ268" s="385"/>
      <c r="DA268" s="131"/>
      <c r="DB268" s="131"/>
      <c r="DC268" s="131"/>
      <c r="DD268" s="385"/>
      <c r="DE268" s="385"/>
      <c r="DF268" s="131"/>
      <c r="DG268" s="131"/>
      <c r="DH268" s="131"/>
      <c r="DI268" s="385"/>
      <c r="DJ268" s="385"/>
      <c r="DK268" s="131"/>
      <c r="DL268" s="131"/>
      <c r="DM268" s="131"/>
      <c r="DN268" s="385"/>
      <c r="DO268" s="385"/>
      <c r="DP268" s="131"/>
      <c r="DQ268" s="131"/>
      <c r="DR268" s="131"/>
      <c r="DS268" s="385"/>
      <c r="DT268" s="385"/>
      <c r="DU268" s="131"/>
      <c r="DV268" s="131"/>
      <c r="DW268" s="131"/>
      <c r="DX268" s="385"/>
      <c r="DY268" s="385"/>
      <c r="DZ268" s="131"/>
      <c r="EA268" s="131"/>
      <c r="EB268" s="131"/>
      <c r="EC268" s="385"/>
      <c r="ED268" s="385"/>
      <c r="EE268" s="131"/>
      <c r="EF268" s="131"/>
      <c r="EG268" s="131"/>
      <c r="EH268" s="385"/>
      <c r="EI268" s="385"/>
      <c r="EJ268" s="131"/>
      <c r="EK268" s="131"/>
      <c r="EL268" s="131"/>
      <c r="EM268" s="385"/>
      <c r="EN268" s="385"/>
      <c r="EO268" s="131"/>
      <c r="EP268" s="131"/>
      <c r="EQ268" s="131"/>
      <c r="ER268" s="385"/>
      <c r="ES268" s="385"/>
      <c r="ET268" s="131"/>
      <c r="EU268" s="131"/>
      <c r="EV268" s="131"/>
      <c r="EW268" s="385"/>
      <c r="EX268" s="385"/>
      <c r="EY268" s="131"/>
      <c r="EZ268" s="131"/>
      <c r="FA268" s="131"/>
      <c r="FB268" s="385"/>
      <c r="FC268" s="385"/>
      <c r="FD268" s="131"/>
      <c r="FE268" s="131"/>
      <c r="FF268" s="131"/>
      <c r="FG268" s="385"/>
      <c r="FH268" s="385"/>
      <c r="FI268" s="131"/>
      <c r="FJ268" s="131"/>
      <c r="FK268" s="131"/>
      <c r="FL268" s="385"/>
      <c r="FM268" s="385"/>
      <c r="FN268" s="131"/>
      <c r="FO268" s="131"/>
      <c r="FP268" s="131"/>
      <c r="FQ268" s="385"/>
      <c r="FR268" s="385"/>
      <c r="FS268" s="131"/>
      <c r="FT268" s="131"/>
      <c r="FU268" s="131"/>
      <c r="FV268" s="385"/>
      <c r="FW268" s="385"/>
      <c r="FX268" s="131"/>
      <c r="FY268" s="131"/>
      <c r="FZ268" s="131"/>
      <c r="GA268" s="385"/>
      <c r="GB268" s="385"/>
      <c r="GC268" s="131"/>
      <c r="GD268" s="131"/>
      <c r="GE268" s="131"/>
      <c r="GF268" s="385"/>
      <c r="GG268" s="385"/>
      <c r="GH268" s="131"/>
      <c r="GI268" s="131"/>
      <c r="GJ268" s="131"/>
      <c r="GK268" s="385"/>
      <c r="GL268" s="385"/>
      <c r="GM268" s="131"/>
      <c r="GN268" s="131"/>
      <c r="GO268" s="131"/>
      <c r="GP268" s="385"/>
      <c r="GQ268" s="385"/>
      <c r="GR268" s="131"/>
      <c r="GS268" s="131"/>
      <c r="GT268" s="131"/>
      <c r="GU268" s="385"/>
      <c r="GV268" s="385"/>
      <c r="GW268" s="131"/>
      <c r="GX268" s="131"/>
      <c r="GY268" s="131"/>
      <c r="GZ268" s="385"/>
      <c r="HA268" s="385"/>
      <c r="HB268" s="131"/>
      <c r="HC268" s="131"/>
      <c r="HD268" s="131"/>
      <c r="HE268" s="385"/>
      <c r="HF268" s="385"/>
      <c r="HG268" s="131"/>
      <c r="HH268" s="131"/>
      <c r="HI268" s="131"/>
      <c r="HJ268" s="385"/>
      <c r="HK268" s="385"/>
      <c r="HL268" s="131"/>
      <c r="HM268" s="131"/>
      <c r="HN268" s="131"/>
      <c r="HO268" s="385"/>
      <c r="HP268" s="385"/>
      <c r="HQ268" s="131"/>
      <c r="HR268" s="131"/>
      <c r="HS268" s="131"/>
      <c r="HT268" s="385"/>
      <c r="HU268" s="385"/>
      <c r="HV268" s="131"/>
      <c r="HW268" s="131"/>
      <c r="HX268" s="131"/>
      <c r="HY268" s="385"/>
      <c r="HZ268" s="385"/>
      <c r="IA268" s="131"/>
      <c r="IB268" s="131"/>
      <c r="IC268" s="131"/>
      <c r="ID268" s="385"/>
      <c r="IE268" s="385"/>
      <c r="IF268" s="131"/>
      <c r="IG268" s="131"/>
      <c r="IH268" s="131"/>
      <c r="II268" s="385"/>
      <c r="IJ268" s="385"/>
      <c r="IK268" s="131"/>
      <c r="IL268" s="131"/>
      <c r="IM268" s="131"/>
      <c r="IN268" s="385"/>
      <c r="IO268" s="385"/>
      <c r="IP268" s="131"/>
      <c r="IQ268" s="131"/>
      <c r="IR268" s="131"/>
      <c r="IS268" s="385"/>
      <c r="IT268" s="385"/>
      <c r="IU268" s="131"/>
      <c r="IV268" s="131"/>
      <c r="IW268" s="131"/>
      <c r="IX268" s="385"/>
      <c r="IY268" s="386"/>
      <c r="IZ268" s="198"/>
      <c r="JA268" s="378"/>
      <c r="JB268" s="256"/>
      <c r="JC268" s="256"/>
    </row>
    <row r="269" spans="1:263" s="3" customFormat="1" x14ac:dyDescent="0.35">
      <c r="A269" s="198"/>
      <c r="B269" s="359"/>
      <c r="C269" s="239"/>
      <c r="D269" s="102"/>
      <c r="E269" s="102"/>
      <c r="F269" s="384"/>
      <c r="G269" s="387"/>
      <c r="H269" s="325"/>
      <c r="I269" s="202"/>
      <c r="J269" s="324"/>
      <c r="K269" s="131"/>
      <c r="L269" s="131"/>
      <c r="M269" s="385"/>
      <c r="N269" s="385"/>
      <c r="O269" s="131"/>
      <c r="P269" s="131"/>
      <c r="Q269" s="131"/>
      <c r="R269" s="385"/>
      <c r="S269" s="385"/>
      <c r="T269" s="131"/>
      <c r="U269" s="131"/>
      <c r="V269" s="131"/>
      <c r="W269" s="385"/>
      <c r="X269" s="385"/>
      <c r="Y269" s="131"/>
      <c r="Z269" s="131"/>
      <c r="AA269" s="131"/>
      <c r="AB269" s="385"/>
      <c r="AC269" s="385"/>
      <c r="AD269" s="131"/>
      <c r="AE269" s="131"/>
      <c r="AF269" s="131"/>
      <c r="AG269" s="385"/>
      <c r="AH269" s="385"/>
      <c r="AI269" s="131"/>
      <c r="AJ269" s="131"/>
      <c r="AK269" s="131"/>
      <c r="AL269" s="385"/>
      <c r="AM269" s="385"/>
      <c r="AN269" s="131"/>
      <c r="AO269" s="131"/>
      <c r="AP269" s="131"/>
      <c r="AQ269" s="385"/>
      <c r="AR269" s="385"/>
      <c r="AS269" s="131"/>
      <c r="AT269" s="131"/>
      <c r="AU269" s="131"/>
      <c r="AV269" s="385"/>
      <c r="AW269" s="385"/>
      <c r="AX269" s="131"/>
      <c r="AY269" s="131"/>
      <c r="AZ269" s="131"/>
      <c r="BA269" s="385"/>
      <c r="BB269" s="385"/>
      <c r="BC269" s="131"/>
      <c r="BD269" s="131"/>
      <c r="BE269" s="131"/>
      <c r="BF269" s="385"/>
      <c r="BG269" s="385"/>
      <c r="BH269" s="131"/>
      <c r="BI269" s="131"/>
      <c r="BJ269" s="131"/>
      <c r="BK269" s="385"/>
      <c r="BL269" s="385"/>
      <c r="BM269" s="131"/>
      <c r="BN269" s="131"/>
      <c r="BO269" s="131"/>
      <c r="BP269" s="385"/>
      <c r="BQ269" s="385"/>
      <c r="BR269" s="131"/>
      <c r="BS269" s="131"/>
      <c r="BT269" s="131"/>
      <c r="BU269" s="385"/>
      <c r="BV269" s="385"/>
      <c r="BW269" s="131"/>
      <c r="BX269" s="131"/>
      <c r="BY269" s="131"/>
      <c r="BZ269" s="385"/>
      <c r="CA269" s="385"/>
      <c r="CB269" s="131"/>
      <c r="CC269" s="131"/>
      <c r="CD269" s="131"/>
      <c r="CE269" s="385"/>
      <c r="CF269" s="385"/>
      <c r="CG269" s="131"/>
      <c r="CH269" s="131"/>
      <c r="CI269" s="131"/>
      <c r="CJ269" s="385"/>
      <c r="CK269" s="385"/>
      <c r="CL269" s="131"/>
      <c r="CM269" s="131"/>
      <c r="CN269" s="131"/>
      <c r="CO269" s="385"/>
      <c r="CP269" s="385"/>
      <c r="CQ269" s="131"/>
      <c r="CR269" s="131"/>
      <c r="CS269" s="131"/>
      <c r="CT269" s="385"/>
      <c r="CU269" s="385"/>
      <c r="CV269" s="131"/>
      <c r="CW269" s="131"/>
      <c r="CX269" s="131"/>
      <c r="CY269" s="385"/>
      <c r="CZ269" s="385"/>
      <c r="DA269" s="131"/>
      <c r="DB269" s="131"/>
      <c r="DC269" s="131"/>
      <c r="DD269" s="385"/>
      <c r="DE269" s="385"/>
      <c r="DF269" s="131"/>
      <c r="DG269" s="131"/>
      <c r="DH269" s="131"/>
      <c r="DI269" s="385"/>
      <c r="DJ269" s="385"/>
      <c r="DK269" s="131"/>
      <c r="DL269" s="131"/>
      <c r="DM269" s="131"/>
      <c r="DN269" s="385"/>
      <c r="DO269" s="385"/>
      <c r="DP269" s="131"/>
      <c r="DQ269" s="131"/>
      <c r="DR269" s="131"/>
      <c r="DS269" s="385"/>
      <c r="DT269" s="385"/>
      <c r="DU269" s="131"/>
      <c r="DV269" s="131"/>
      <c r="DW269" s="131"/>
      <c r="DX269" s="385"/>
      <c r="DY269" s="385"/>
      <c r="DZ269" s="131"/>
      <c r="EA269" s="131"/>
      <c r="EB269" s="131"/>
      <c r="EC269" s="385"/>
      <c r="ED269" s="385"/>
      <c r="EE269" s="131"/>
      <c r="EF269" s="131"/>
      <c r="EG269" s="131"/>
      <c r="EH269" s="385"/>
      <c r="EI269" s="385"/>
      <c r="EJ269" s="131"/>
      <c r="EK269" s="131"/>
      <c r="EL269" s="131"/>
      <c r="EM269" s="385"/>
      <c r="EN269" s="385"/>
      <c r="EO269" s="131"/>
      <c r="EP269" s="131"/>
      <c r="EQ269" s="131"/>
      <c r="ER269" s="385"/>
      <c r="ES269" s="385"/>
      <c r="ET269" s="131"/>
      <c r="EU269" s="131"/>
      <c r="EV269" s="131"/>
      <c r="EW269" s="385"/>
      <c r="EX269" s="385"/>
      <c r="EY269" s="131"/>
      <c r="EZ269" s="131"/>
      <c r="FA269" s="131"/>
      <c r="FB269" s="385"/>
      <c r="FC269" s="385"/>
      <c r="FD269" s="131"/>
      <c r="FE269" s="131"/>
      <c r="FF269" s="131"/>
      <c r="FG269" s="385"/>
      <c r="FH269" s="385"/>
      <c r="FI269" s="131"/>
      <c r="FJ269" s="131"/>
      <c r="FK269" s="131"/>
      <c r="FL269" s="385"/>
      <c r="FM269" s="385"/>
      <c r="FN269" s="131"/>
      <c r="FO269" s="131"/>
      <c r="FP269" s="131"/>
      <c r="FQ269" s="385"/>
      <c r="FR269" s="385"/>
      <c r="FS269" s="131"/>
      <c r="FT269" s="131"/>
      <c r="FU269" s="131"/>
      <c r="FV269" s="385"/>
      <c r="FW269" s="385"/>
      <c r="FX269" s="131"/>
      <c r="FY269" s="131"/>
      <c r="FZ269" s="131"/>
      <c r="GA269" s="385"/>
      <c r="GB269" s="385"/>
      <c r="GC269" s="131"/>
      <c r="GD269" s="131"/>
      <c r="GE269" s="131"/>
      <c r="GF269" s="385"/>
      <c r="GG269" s="385"/>
      <c r="GH269" s="131"/>
      <c r="GI269" s="131"/>
      <c r="GJ269" s="131"/>
      <c r="GK269" s="385"/>
      <c r="GL269" s="385"/>
      <c r="GM269" s="131"/>
      <c r="GN269" s="131"/>
      <c r="GO269" s="131"/>
      <c r="GP269" s="385"/>
      <c r="GQ269" s="385"/>
      <c r="GR269" s="131"/>
      <c r="GS269" s="131"/>
      <c r="GT269" s="131"/>
      <c r="GU269" s="385"/>
      <c r="GV269" s="385"/>
      <c r="GW269" s="131"/>
      <c r="GX269" s="131"/>
      <c r="GY269" s="131"/>
      <c r="GZ269" s="385"/>
      <c r="HA269" s="385"/>
      <c r="HB269" s="131"/>
      <c r="HC269" s="131"/>
      <c r="HD269" s="131"/>
      <c r="HE269" s="385"/>
      <c r="HF269" s="385"/>
      <c r="HG269" s="131"/>
      <c r="HH269" s="131"/>
      <c r="HI269" s="131"/>
      <c r="HJ269" s="385"/>
      <c r="HK269" s="385"/>
      <c r="HL269" s="131"/>
      <c r="HM269" s="131"/>
      <c r="HN269" s="131"/>
      <c r="HO269" s="385"/>
      <c r="HP269" s="385"/>
      <c r="HQ269" s="131"/>
      <c r="HR269" s="131"/>
      <c r="HS269" s="131"/>
      <c r="HT269" s="385"/>
      <c r="HU269" s="385"/>
      <c r="HV269" s="131"/>
      <c r="HW269" s="131"/>
      <c r="HX269" s="131"/>
      <c r="HY269" s="385"/>
      <c r="HZ269" s="385"/>
      <c r="IA269" s="131"/>
      <c r="IB269" s="131"/>
      <c r="IC269" s="131"/>
      <c r="ID269" s="385"/>
      <c r="IE269" s="385"/>
      <c r="IF269" s="131"/>
      <c r="IG269" s="131"/>
      <c r="IH269" s="131"/>
      <c r="II269" s="385"/>
      <c r="IJ269" s="385"/>
      <c r="IK269" s="131"/>
      <c r="IL269" s="131"/>
      <c r="IM269" s="131"/>
      <c r="IN269" s="385"/>
      <c r="IO269" s="385"/>
      <c r="IP269" s="131"/>
      <c r="IQ269" s="131"/>
      <c r="IR269" s="131"/>
      <c r="IS269" s="385"/>
      <c r="IT269" s="385"/>
      <c r="IU269" s="131"/>
      <c r="IV269" s="131"/>
      <c r="IW269" s="131"/>
      <c r="IX269" s="385"/>
      <c r="IY269" s="386"/>
      <c r="IZ269" s="198"/>
      <c r="JA269" s="378"/>
      <c r="JB269" s="256"/>
      <c r="JC269" s="256"/>
    </row>
    <row r="270" spans="1:263" s="3" customFormat="1" ht="15" thickBot="1" x14ac:dyDescent="0.4">
      <c r="A270" s="198"/>
      <c r="B270" s="359"/>
      <c r="C270" s="45" t="s">
        <v>994</v>
      </c>
      <c r="D270" s="104" t="s">
        <v>995</v>
      </c>
      <c r="E270" s="102"/>
      <c r="F270" s="285" t="str">
        <f>IFERROR(INDEX('Helper 1'!$I$2:$I$19,MATCH('Schedule 1'!$G$20,'Helper 1'!$H$2:$H$19,0)),"")</f>
        <v/>
      </c>
      <c r="G270" s="124">
        <f>SUM(L270:IX270)</f>
        <v>0</v>
      </c>
      <c r="H270" s="325"/>
      <c r="I270" s="202"/>
      <c r="J270" s="324"/>
      <c r="K270" s="131"/>
      <c r="L270" s="124">
        <f>SUM(L251,L257,L260,L263,L265,L267)</f>
        <v>0</v>
      </c>
      <c r="M270" s="49"/>
      <c r="N270" s="49"/>
      <c r="O270" s="131"/>
      <c r="P270" s="131"/>
      <c r="Q270" s="124">
        <f>SUM(Q251,Q257,Q260,Q263,Q265,Q267)</f>
        <v>0</v>
      </c>
      <c r="R270" s="49"/>
      <c r="S270" s="49"/>
      <c r="T270" s="131"/>
      <c r="U270" s="131"/>
      <c r="V270" s="124">
        <f>SUM(V251,V257,V260,V263,V265,V267)</f>
        <v>0</v>
      </c>
      <c r="W270" s="49"/>
      <c r="X270" s="49"/>
      <c r="Y270" s="131"/>
      <c r="Z270" s="131"/>
      <c r="AA270" s="124">
        <f>SUM(AA251,AA257,AA260,AA263,AA265,AA267)</f>
        <v>0</v>
      </c>
      <c r="AB270" s="49"/>
      <c r="AC270" s="49"/>
      <c r="AD270" s="131"/>
      <c r="AE270" s="131"/>
      <c r="AF270" s="124">
        <f>SUM(AF251,AF257,AF260,AF263,AF265,AF267)</f>
        <v>0</v>
      </c>
      <c r="AG270" s="49"/>
      <c r="AH270" s="49"/>
      <c r="AI270" s="131"/>
      <c r="AJ270" s="131"/>
      <c r="AK270" s="124">
        <f>SUM(AK251,AK257,AK260,AK263,AK265,AK267)</f>
        <v>0</v>
      </c>
      <c r="AL270" s="49"/>
      <c r="AM270" s="49"/>
      <c r="AN270" s="131"/>
      <c r="AO270" s="131"/>
      <c r="AP270" s="124">
        <f>SUM(AP251,AP257,AP260,AP263,AP265,AP267)</f>
        <v>0</v>
      </c>
      <c r="AQ270" s="49"/>
      <c r="AR270" s="49"/>
      <c r="AS270" s="131"/>
      <c r="AT270" s="131"/>
      <c r="AU270" s="124">
        <f>SUM(AU251,AU257,AU260,AU263,AU265,AU267)</f>
        <v>0</v>
      </c>
      <c r="AV270" s="49"/>
      <c r="AW270" s="49"/>
      <c r="AX270" s="131"/>
      <c r="AY270" s="131"/>
      <c r="AZ270" s="124">
        <f>SUM(AZ251,AZ257,AZ260,AZ263,AZ265,AZ267)</f>
        <v>0</v>
      </c>
      <c r="BA270" s="49"/>
      <c r="BB270" s="49"/>
      <c r="BC270" s="131"/>
      <c r="BD270" s="131"/>
      <c r="BE270" s="124">
        <f>SUM(BE251,BE257,BE260,BE263,BE265,BE267)</f>
        <v>0</v>
      </c>
      <c r="BF270" s="49"/>
      <c r="BG270" s="49"/>
      <c r="BH270" s="131"/>
      <c r="BI270" s="131"/>
      <c r="BJ270" s="124">
        <f>SUM(BJ251,BJ257,BJ260,BJ263,BJ265,BJ267)</f>
        <v>0</v>
      </c>
      <c r="BK270" s="49"/>
      <c r="BL270" s="49"/>
      <c r="BM270" s="131"/>
      <c r="BN270" s="131"/>
      <c r="BO270" s="124">
        <f>SUM(BO251,BO257,BO260,BO263,BO265,BO267)</f>
        <v>0</v>
      </c>
      <c r="BP270" s="49"/>
      <c r="BQ270" s="49"/>
      <c r="BR270" s="131"/>
      <c r="BS270" s="131"/>
      <c r="BT270" s="124">
        <f>SUM(BT251,BT257,BT260,BT263,BT265,BT267)</f>
        <v>0</v>
      </c>
      <c r="BU270" s="49"/>
      <c r="BV270" s="49"/>
      <c r="BW270" s="131"/>
      <c r="BX270" s="131"/>
      <c r="BY270" s="124">
        <f>SUM(BY251,BY257,BY260,BY263,BY265,BY267)</f>
        <v>0</v>
      </c>
      <c r="BZ270" s="49"/>
      <c r="CA270" s="49"/>
      <c r="CB270" s="131"/>
      <c r="CC270" s="131"/>
      <c r="CD270" s="124">
        <f>SUM(CD251,CD257,CD260,CD263,CD265,CD267)</f>
        <v>0</v>
      </c>
      <c r="CE270" s="49"/>
      <c r="CF270" s="49"/>
      <c r="CG270" s="131"/>
      <c r="CH270" s="131"/>
      <c r="CI270" s="124">
        <f>SUM(CI251,CI257,CI260,CI263,CI265,CI267)</f>
        <v>0</v>
      </c>
      <c r="CJ270" s="49"/>
      <c r="CK270" s="49"/>
      <c r="CL270" s="131"/>
      <c r="CM270" s="131"/>
      <c r="CN270" s="124">
        <f>SUM(CN251,CN257,CN260,CN263,CN265,CN267)</f>
        <v>0</v>
      </c>
      <c r="CO270" s="49"/>
      <c r="CP270" s="49"/>
      <c r="CQ270" s="131"/>
      <c r="CR270" s="131"/>
      <c r="CS270" s="124">
        <f>SUM(CS251,CS257,CS260,CS263,CS265,CS267)</f>
        <v>0</v>
      </c>
      <c r="CT270" s="49"/>
      <c r="CU270" s="49"/>
      <c r="CV270" s="131"/>
      <c r="CW270" s="131"/>
      <c r="CX270" s="124">
        <f>SUM(CX251,CX257,CX260,CX263,CX265,CX267)</f>
        <v>0</v>
      </c>
      <c r="CY270" s="49"/>
      <c r="CZ270" s="49"/>
      <c r="DA270" s="131"/>
      <c r="DB270" s="131"/>
      <c r="DC270" s="124">
        <f>SUM(DC251,DC257,DC260,DC263,DC265,DC267)</f>
        <v>0</v>
      </c>
      <c r="DD270" s="49"/>
      <c r="DE270" s="49"/>
      <c r="DF270" s="131"/>
      <c r="DG270" s="131"/>
      <c r="DH270" s="124">
        <f>SUM(DH251,DH257,DH260,DH263,DH265,DH267)</f>
        <v>0</v>
      </c>
      <c r="DI270" s="49"/>
      <c r="DJ270" s="49"/>
      <c r="DK270" s="131"/>
      <c r="DL270" s="131"/>
      <c r="DM270" s="124">
        <f>SUM(DM251,DM257,DM260,DM263,DM265,DM267)</f>
        <v>0</v>
      </c>
      <c r="DN270" s="49"/>
      <c r="DO270" s="49"/>
      <c r="DP270" s="131"/>
      <c r="DQ270" s="131"/>
      <c r="DR270" s="124">
        <f>SUM(DR251,DR257,DR260,DR263,DR265,DR267)</f>
        <v>0</v>
      </c>
      <c r="DS270" s="49"/>
      <c r="DT270" s="49"/>
      <c r="DU270" s="131"/>
      <c r="DV270" s="131"/>
      <c r="DW270" s="124">
        <f>SUM(DW251,DW257,DW260,DW263,DW265,DW267)</f>
        <v>0</v>
      </c>
      <c r="DX270" s="49"/>
      <c r="DY270" s="49"/>
      <c r="DZ270" s="131"/>
      <c r="EA270" s="131"/>
      <c r="EB270" s="124">
        <f>SUM(EB251,EB257,EB260,EB263,EB265,EB267)</f>
        <v>0</v>
      </c>
      <c r="EC270" s="49"/>
      <c r="ED270" s="49"/>
      <c r="EE270" s="131"/>
      <c r="EF270" s="131"/>
      <c r="EG270" s="124">
        <f>SUM(EG251,EG257,EG260,EG263,EG265,EG267)</f>
        <v>0</v>
      </c>
      <c r="EH270" s="49"/>
      <c r="EI270" s="49"/>
      <c r="EJ270" s="131"/>
      <c r="EK270" s="131"/>
      <c r="EL270" s="124">
        <f>SUM(EL251,EL257,EL260,EL263,EL265,EL267)</f>
        <v>0</v>
      </c>
      <c r="EM270" s="49"/>
      <c r="EN270" s="49"/>
      <c r="EO270" s="131"/>
      <c r="EP270" s="131"/>
      <c r="EQ270" s="124">
        <f>SUM(EQ251,EQ257,EQ260,EQ263,EQ265,EQ267)</f>
        <v>0</v>
      </c>
      <c r="ER270" s="49"/>
      <c r="ES270" s="49"/>
      <c r="ET270" s="131"/>
      <c r="EU270" s="131"/>
      <c r="EV270" s="124">
        <f>SUM(EV251,EV257,EV260,EV263,EV265,EV267)</f>
        <v>0</v>
      </c>
      <c r="EW270" s="49"/>
      <c r="EX270" s="49"/>
      <c r="EY270" s="131"/>
      <c r="EZ270" s="131"/>
      <c r="FA270" s="124">
        <f>SUM(FA251,FA257,FA260,FA263,FA265,FA267)</f>
        <v>0</v>
      </c>
      <c r="FB270" s="49"/>
      <c r="FC270" s="49"/>
      <c r="FD270" s="131"/>
      <c r="FE270" s="131"/>
      <c r="FF270" s="124">
        <f>SUM(FF251,FF257,FF260,FF263,FF265,FF267)</f>
        <v>0</v>
      </c>
      <c r="FG270" s="49"/>
      <c r="FH270" s="49"/>
      <c r="FI270" s="131"/>
      <c r="FJ270" s="131"/>
      <c r="FK270" s="124">
        <f>SUM(FK251,FK257,FK260,FK263,FK265,FK267)</f>
        <v>0</v>
      </c>
      <c r="FL270" s="49"/>
      <c r="FM270" s="49"/>
      <c r="FN270" s="131"/>
      <c r="FO270" s="131"/>
      <c r="FP270" s="124">
        <f>SUM(FP251,FP257,FP260,FP263,FP265,FP267)</f>
        <v>0</v>
      </c>
      <c r="FQ270" s="49"/>
      <c r="FR270" s="49"/>
      <c r="FS270" s="131"/>
      <c r="FT270" s="131"/>
      <c r="FU270" s="124">
        <f>SUM(FU251,FU257,FU260,FU263,FU265,FU267)</f>
        <v>0</v>
      </c>
      <c r="FV270" s="49"/>
      <c r="FW270" s="49"/>
      <c r="FX270" s="131"/>
      <c r="FY270" s="131"/>
      <c r="FZ270" s="124">
        <f>SUM(FZ251,FZ257,FZ260,FZ263,FZ265,FZ267)</f>
        <v>0</v>
      </c>
      <c r="GA270" s="49"/>
      <c r="GB270" s="49"/>
      <c r="GC270" s="131"/>
      <c r="GD270" s="131"/>
      <c r="GE270" s="124">
        <f>SUM(GE251,GE257,GE260,GE263,GE265,GE267)</f>
        <v>0</v>
      </c>
      <c r="GF270" s="49"/>
      <c r="GG270" s="49"/>
      <c r="GH270" s="131"/>
      <c r="GI270" s="131"/>
      <c r="GJ270" s="124">
        <f>SUM(GJ251,GJ257,GJ260,GJ263,GJ265,GJ267)</f>
        <v>0</v>
      </c>
      <c r="GK270" s="49"/>
      <c r="GL270" s="49"/>
      <c r="GM270" s="131"/>
      <c r="GN270" s="131"/>
      <c r="GO270" s="124">
        <f>SUM(GO251,GO257,GO260,GO263,GO265,GO267)</f>
        <v>0</v>
      </c>
      <c r="GP270" s="49"/>
      <c r="GQ270" s="49"/>
      <c r="GR270" s="131"/>
      <c r="GS270" s="131"/>
      <c r="GT270" s="124">
        <f>SUM(GT251,GT257,GT260,GT263,GT265,GT267)</f>
        <v>0</v>
      </c>
      <c r="GU270" s="49"/>
      <c r="GV270" s="49"/>
      <c r="GW270" s="131"/>
      <c r="GX270" s="131"/>
      <c r="GY270" s="124">
        <f>SUM(GY251,GY257,GY260,GY263,GY265,GY267)</f>
        <v>0</v>
      </c>
      <c r="GZ270" s="49"/>
      <c r="HA270" s="49"/>
      <c r="HB270" s="131"/>
      <c r="HC270" s="131"/>
      <c r="HD270" s="124">
        <f>SUM(HD251,HD257,HD260,HD263,HD265,HD267)</f>
        <v>0</v>
      </c>
      <c r="HE270" s="49"/>
      <c r="HF270" s="49"/>
      <c r="HG270" s="131"/>
      <c r="HH270" s="131"/>
      <c r="HI270" s="124">
        <f>SUM(HI251,HI257,HI260,HI263,HI265,HI267)</f>
        <v>0</v>
      </c>
      <c r="HJ270" s="49"/>
      <c r="HK270" s="49"/>
      <c r="HL270" s="131"/>
      <c r="HM270" s="131"/>
      <c r="HN270" s="124">
        <f>SUM(HN251,HN257,HN260,HN263,HN265,HN267)</f>
        <v>0</v>
      </c>
      <c r="HO270" s="49"/>
      <c r="HP270" s="49"/>
      <c r="HQ270" s="131"/>
      <c r="HR270" s="131"/>
      <c r="HS270" s="124">
        <f>SUM(HS251,HS257,HS260,HS263,HS265,HS267)</f>
        <v>0</v>
      </c>
      <c r="HT270" s="49"/>
      <c r="HU270" s="49"/>
      <c r="HV270" s="131"/>
      <c r="HW270" s="131"/>
      <c r="HX270" s="124">
        <f>SUM(HX251,HX257,HX260,HX263,HX265,HX267)</f>
        <v>0</v>
      </c>
      <c r="HY270" s="49"/>
      <c r="HZ270" s="49"/>
      <c r="IA270" s="131"/>
      <c r="IB270" s="131"/>
      <c r="IC270" s="124">
        <f>SUM(IC251,IC257,IC260,IC263,IC265,IC267)</f>
        <v>0</v>
      </c>
      <c r="ID270" s="49"/>
      <c r="IE270" s="49"/>
      <c r="IF270" s="131"/>
      <c r="IG270" s="131"/>
      <c r="IH270" s="124">
        <f>SUM(IH251,IH257,IH260,IH263,IH265,IH267)</f>
        <v>0</v>
      </c>
      <c r="II270" s="49"/>
      <c r="IJ270" s="49"/>
      <c r="IK270" s="131"/>
      <c r="IL270" s="131"/>
      <c r="IM270" s="124">
        <f>SUM(IM251,IM257,IM260,IM263,IM265,IM267)</f>
        <v>0</v>
      </c>
      <c r="IN270" s="49"/>
      <c r="IO270" s="49"/>
      <c r="IP270" s="131"/>
      <c r="IQ270" s="131"/>
      <c r="IR270" s="124">
        <f>SUM(IR251,IR257,IR260,IR263,IR265,IR267)</f>
        <v>0</v>
      </c>
      <c r="IS270" s="49"/>
      <c r="IT270" s="49"/>
      <c r="IU270" s="131"/>
      <c r="IV270" s="131"/>
      <c r="IW270" s="124">
        <f>SUM(IW251,IW257,IW260,IW263,IW265,IW267)</f>
        <v>0</v>
      </c>
      <c r="IX270" s="49"/>
      <c r="IY270" s="50"/>
      <c r="IZ270" s="198"/>
      <c r="JA270" s="378"/>
      <c r="JB270" s="256"/>
      <c r="JC270" s="256"/>
    </row>
    <row r="271" spans="1:263" s="3" customFormat="1" ht="15.5" thickTop="1" thickBot="1" x14ac:dyDescent="0.4">
      <c r="A271" s="198"/>
      <c r="B271" s="359"/>
      <c r="C271" s="47"/>
      <c r="D271" s="102"/>
      <c r="E271" s="102"/>
      <c r="F271" s="389"/>
      <c r="G271" s="390"/>
      <c r="H271" s="391"/>
      <c r="I271" s="202"/>
      <c r="J271" s="392"/>
      <c r="K271" s="390"/>
      <c r="L271" s="390"/>
      <c r="M271" s="393"/>
      <c r="N271" s="393"/>
      <c r="O271" s="390"/>
      <c r="P271" s="390"/>
      <c r="Q271" s="390"/>
      <c r="R271" s="393"/>
      <c r="S271" s="393"/>
      <c r="T271" s="390"/>
      <c r="U271" s="390"/>
      <c r="V271" s="390"/>
      <c r="W271" s="393"/>
      <c r="X271" s="393"/>
      <c r="Y271" s="390"/>
      <c r="Z271" s="390"/>
      <c r="AA271" s="390"/>
      <c r="AB271" s="393"/>
      <c r="AC271" s="393"/>
      <c r="AD271" s="390"/>
      <c r="AE271" s="390"/>
      <c r="AF271" s="390"/>
      <c r="AG271" s="393"/>
      <c r="AH271" s="393"/>
      <c r="AI271" s="390"/>
      <c r="AJ271" s="390"/>
      <c r="AK271" s="390"/>
      <c r="AL271" s="393"/>
      <c r="AM271" s="393"/>
      <c r="AN271" s="390"/>
      <c r="AO271" s="390"/>
      <c r="AP271" s="390"/>
      <c r="AQ271" s="393"/>
      <c r="AR271" s="393"/>
      <c r="AS271" s="390"/>
      <c r="AT271" s="390"/>
      <c r="AU271" s="390"/>
      <c r="AV271" s="393"/>
      <c r="AW271" s="393"/>
      <c r="AX271" s="390"/>
      <c r="AY271" s="390"/>
      <c r="AZ271" s="390"/>
      <c r="BA271" s="393"/>
      <c r="BB271" s="393"/>
      <c r="BC271" s="390"/>
      <c r="BD271" s="390"/>
      <c r="BE271" s="390"/>
      <c r="BF271" s="393"/>
      <c r="BG271" s="393"/>
      <c r="BH271" s="390"/>
      <c r="BI271" s="390"/>
      <c r="BJ271" s="390"/>
      <c r="BK271" s="393"/>
      <c r="BL271" s="393"/>
      <c r="BM271" s="390"/>
      <c r="BN271" s="390"/>
      <c r="BO271" s="390"/>
      <c r="BP271" s="393"/>
      <c r="BQ271" s="393"/>
      <c r="BR271" s="390"/>
      <c r="BS271" s="390"/>
      <c r="BT271" s="390"/>
      <c r="BU271" s="393"/>
      <c r="BV271" s="393"/>
      <c r="BW271" s="390"/>
      <c r="BX271" s="390"/>
      <c r="BY271" s="390"/>
      <c r="BZ271" s="393"/>
      <c r="CA271" s="393"/>
      <c r="CB271" s="390"/>
      <c r="CC271" s="390"/>
      <c r="CD271" s="390"/>
      <c r="CE271" s="393"/>
      <c r="CF271" s="393"/>
      <c r="CG271" s="390"/>
      <c r="CH271" s="390"/>
      <c r="CI271" s="390"/>
      <c r="CJ271" s="393"/>
      <c r="CK271" s="393"/>
      <c r="CL271" s="390"/>
      <c r="CM271" s="390"/>
      <c r="CN271" s="390"/>
      <c r="CO271" s="393"/>
      <c r="CP271" s="393"/>
      <c r="CQ271" s="390"/>
      <c r="CR271" s="390"/>
      <c r="CS271" s="390"/>
      <c r="CT271" s="393"/>
      <c r="CU271" s="393"/>
      <c r="CV271" s="390"/>
      <c r="CW271" s="390"/>
      <c r="CX271" s="390"/>
      <c r="CY271" s="393"/>
      <c r="CZ271" s="393"/>
      <c r="DA271" s="390"/>
      <c r="DB271" s="390"/>
      <c r="DC271" s="390"/>
      <c r="DD271" s="393"/>
      <c r="DE271" s="393"/>
      <c r="DF271" s="390"/>
      <c r="DG271" s="390"/>
      <c r="DH271" s="390"/>
      <c r="DI271" s="393"/>
      <c r="DJ271" s="393"/>
      <c r="DK271" s="390"/>
      <c r="DL271" s="390"/>
      <c r="DM271" s="390"/>
      <c r="DN271" s="393"/>
      <c r="DO271" s="393"/>
      <c r="DP271" s="390"/>
      <c r="DQ271" s="390"/>
      <c r="DR271" s="390"/>
      <c r="DS271" s="393"/>
      <c r="DT271" s="393"/>
      <c r="DU271" s="390"/>
      <c r="DV271" s="390"/>
      <c r="DW271" s="390"/>
      <c r="DX271" s="393"/>
      <c r="DY271" s="393"/>
      <c r="DZ271" s="390"/>
      <c r="EA271" s="390"/>
      <c r="EB271" s="390"/>
      <c r="EC271" s="393"/>
      <c r="ED271" s="393"/>
      <c r="EE271" s="390"/>
      <c r="EF271" s="390"/>
      <c r="EG271" s="390"/>
      <c r="EH271" s="393"/>
      <c r="EI271" s="393"/>
      <c r="EJ271" s="390"/>
      <c r="EK271" s="390"/>
      <c r="EL271" s="390"/>
      <c r="EM271" s="393"/>
      <c r="EN271" s="393"/>
      <c r="EO271" s="390"/>
      <c r="EP271" s="390"/>
      <c r="EQ271" s="390"/>
      <c r="ER271" s="393"/>
      <c r="ES271" s="393"/>
      <c r="ET271" s="390"/>
      <c r="EU271" s="390"/>
      <c r="EV271" s="390"/>
      <c r="EW271" s="393"/>
      <c r="EX271" s="393"/>
      <c r="EY271" s="390"/>
      <c r="EZ271" s="390"/>
      <c r="FA271" s="390"/>
      <c r="FB271" s="393"/>
      <c r="FC271" s="393"/>
      <c r="FD271" s="390"/>
      <c r="FE271" s="390"/>
      <c r="FF271" s="390"/>
      <c r="FG271" s="393"/>
      <c r="FH271" s="393"/>
      <c r="FI271" s="390"/>
      <c r="FJ271" s="390"/>
      <c r="FK271" s="390"/>
      <c r="FL271" s="393"/>
      <c r="FM271" s="393"/>
      <c r="FN271" s="390"/>
      <c r="FO271" s="390"/>
      <c r="FP271" s="390"/>
      <c r="FQ271" s="393"/>
      <c r="FR271" s="393"/>
      <c r="FS271" s="390"/>
      <c r="FT271" s="390"/>
      <c r="FU271" s="390"/>
      <c r="FV271" s="393"/>
      <c r="FW271" s="393"/>
      <c r="FX271" s="390"/>
      <c r="FY271" s="390"/>
      <c r="FZ271" s="390"/>
      <c r="GA271" s="393"/>
      <c r="GB271" s="393"/>
      <c r="GC271" s="390"/>
      <c r="GD271" s="390"/>
      <c r="GE271" s="390"/>
      <c r="GF271" s="393"/>
      <c r="GG271" s="393"/>
      <c r="GH271" s="390"/>
      <c r="GI271" s="390"/>
      <c r="GJ271" s="390"/>
      <c r="GK271" s="393"/>
      <c r="GL271" s="393"/>
      <c r="GM271" s="390"/>
      <c r="GN271" s="390"/>
      <c r="GO271" s="390"/>
      <c r="GP271" s="393"/>
      <c r="GQ271" s="393"/>
      <c r="GR271" s="390"/>
      <c r="GS271" s="390"/>
      <c r="GT271" s="390"/>
      <c r="GU271" s="393"/>
      <c r="GV271" s="393"/>
      <c r="GW271" s="390"/>
      <c r="GX271" s="390"/>
      <c r="GY271" s="390"/>
      <c r="GZ271" s="393"/>
      <c r="HA271" s="393"/>
      <c r="HB271" s="390"/>
      <c r="HC271" s="390"/>
      <c r="HD271" s="390"/>
      <c r="HE271" s="393"/>
      <c r="HF271" s="393"/>
      <c r="HG271" s="390"/>
      <c r="HH271" s="390"/>
      <c r="HI271" s="390"/>
      <c r="HJ271" s="393"/>
      <c r="HK271" s="393"/>
      <c r="HL271" s="390"/>
      <c r="HM271" s="390"/>
      <c r="HN271" s="390"/>
      <c r="HO271" s="393"/>
      <c r="HP271" s="393"/>
      <c r="HQ271" s="390"/>
      <c r="HR271" s="390"/>
      <c r="HS271" s="390"/>
      <c r="HT271" s="393"/>
      <c r="HU271" s="393"/>
      <c r="HV271" s="390"/>
      <c r="HW271" s="390"/>
      <c r="HX271" s="390"/>
      <c r="HY271" s="393"/>
      <c r="HZ271" s="393"/>
      <c r="IA271" s="390"/>
      <c r="IB271" s="390"/>
      <c r="IC271" s="390"/>
      <c r="ID271" s="393"/>
      <c r="IE271" s="393"/>
      <c r="IF271" s="390"/>
      <c r="IG271" s="390"/>
      <c r="IH271" s="390"/>
      <c r="II271" s="393"/>
      <c r="IJ271" s="393"/>
      <c r="IK271" s="390"/>
      <c r="IL271" s="390"/>
      <c r="IM271" s="390"/>
      <c r="IN271" s="393"/>
      <c r="IO271" s="393"/>
      <c r="IP271" s="390"/>
      <c r="IQ271" s="390"/>
      <c r="IR271" s="390"/>
      <c r="IS271" s="393"/>
      <c r="IT271" s="393"/>
      <c r="IU271" s="390"/>
      <c r="IV271" s="390"/>
      <c r="IW271" s="390"/>
      <c r="IX271" s="393"/>
      <c r="IY271" s="394"/>
      <c r="IZ271" s="198"/>
      <c r="JA271" s="378"/>
      <c r="JB271" s="256"/>
      <c r="JC271" s="256"/>
    </row>
    <row r="272" spans="1:263" s="3" customFormat="1" ht="15" thickBot="1" x14ac:dyDescent="0.4">
      <c r="A272" s="198"/>
      <c r="B272" s="395"/>
      <c r="C272" s="51"/>
      <c r="D272" s="396"/>
      <c r="E272" s="396"/>
      <c r="F272" s="397"/>
      <c r="G272" s="398"/>
      <c r="H272" s="398"/>
      <c r="I272" s="398"/>
      <c r="J272" s="398"/>
      <c r="K272" s="398"/>
      <c r="L272" s="398"/>
      <c r="M272" s="399"/>
      <c r="N272" s="399"/>
      <c r="O272" s="398"/>
      <c r="P272" s="398"/>
      <c r="Q272" s="398"/>
      <c r="R272" s="399"/>
      <c r="S272" s="399"/>
      <c r="T272" s="398"/>
      <c r="U272" s="398"/>
      <c r="V272" s="398"/>
      <c r="W272" s="399"/>
      <c r="X272" s="399"/>
      <c r="Y272" s="398"/>
      <c r="Z272" s="398"/>
      <c r="AA272" s="398"/>
      <c r="AB272" s="399"/>
      <c r="AC272" s="399"/>
      <c r="AD272" s="398"/>
      <c r="AE272" s="398"/>
      <c r="AF272" s="398"/>
      <c r="AG272" s="399"/>
      <c r="AH272" s="399"/>
      <c r="AI272" s="398"/>
      <c r="AJ272" s="398"/>
      <c r="AK272" s="398"/>
      <c r="AL272" s="399"/>
      <c r="AM272" s="399"/>
      <c r="AN272" s="398"/>
      <c r="AO272" s="398"/>
      <c r="AP272" s="398"/>
      <c r="AQ272" s="399"/>
      <c r="AR272" s="399"/>
      <c r="AS272" s="398"/>
      <c r="AT272" s="398"/>
      <c r="AU272" s="398"/>
      <c r="AV272" s="399"/>
      <c r="AW272" s="399"/>
      <c r="AX272" s="398"/>
      <c r="AY272" s="398"/>
      <c r="AZ272" s="398"/>
      <c r="BA272" s="399"/>
      <c r="BB272" s="399"/>
      <c r="BC272" s="398"/>
      <c r="BD272" s="398"/>
      <c r="BE272" s="398"/>
      <c r="BF272" s="399"/>
      <c r="BG272" s="399"/>
      <c r="BH272" s="398"/>
      <c r="BI272" s="398"/>
      <c r="BJ272" s="398"/>
      <c r="BK272" s="399"/>
      <c r="BL272" s="399"/>
      <c r="BM272" s="398"/>
      <c r="BN272" s="398"/>
      <c r="BO272" s="398"/>
      <c r="BP272" s="399"/>
      <c r="BQ272" s="399"/>
      <c r="BR272" s="398"/>
      <c r="BS272" s="398"/>
      <c r="BT272" s="398"/>
      <c r="BU272" s="399"/>
      <c r="BV272" s="399"/>
      <c r="BW272" s="398"/>
      <c r="BX272" s="398"/>
      <c r="BY272" s="398"/>
      <c r="BZ272" s="399"/>
      <c r="CA272" s="399"/>
      <c r="CB272" s="398"/>
      <c r="CC272" s="398"/>
      <c r="CD272" s="398"/>
      <c r="CE272" s="399"/>
      <c r="CF272" s="399"/>
      <c r="CG272" s="398"/>
      <c r="CH272" s="398"/>
      <c r="CI272" s="398"/>
      <c r="CJ272" s="399"/>
      <c r="CK272" s="399"/>
      <c r="CL272" s="398"/>
      <c r="CM272" s="398"/>
      <c r="CN272" s="398"/>
      <c r="CO272" s="399"/>
      <c r="CP272" s="399"/>
      <c r="CQ272" s="398"/>
      <c r="CR272" s="398"/>
      <c r="CS272" s="398"/>
      <c r="CT272" s="399"/>
      <c r="CU272" s="399"/>
      <c r="CV272" s="398"/>
      <c r="CW272" s="398"/>
      <c r="CX272" s="398"/>
      <c r="CY272" s="399"/>
      <c r="CZ272" s="399"/>
      <c r="DA272" s="398"/>
      <c r="DB272" s="398"/>
      <c r="DC272" s="398"/>
      <c r="DD272" s="399"/>
      <c r="DE272" s="399"/>
      <c r="DF272" s="398"/>
      <c r="DG272" s="398"/>
      <c r="DH272" s="398"/>
      <c r="DI272" s="399"/>
      <c r="DJ272" s="399"/>
      <c r="DK272" s="398"/>
      <c r="DL272" s="398"/>
      <c r="DM272" s="398"/>
      <c r="DN272" s="399"/>
      <c r="DO272" s="399"/>
      <c r="DP272" s="398"/>
      <c r="DQ272" s="398"/>
      <c r="DR272" s="398"/>
      <c r="DS272" s="399"/>
      <c r="DT272" s="399"/>
      <c r="DU272" s="398"/>
      <c r="DV272" s="398"/>
      <c r="DW272" s="398"/>
      <c r="DX272" s="399"/>
      <c r="DY272" s="399"/>
      <c r="DZ272" s="398"/>
      <c r="EA272" s="398"/>
      <c r="EB272" s="398"/>
      <c r="EC272" s="399"/>
      <c r="ED272" s="399"/>
      <c r="EE272" s="398"/>
      <c r="EF272" s="398"/>
      <c r="EG272" s="398"/>
      <c r="EH272" s="399"/>
      <c r="EI272" s="399"/>
      <c r="EJ272" s="398"/>
      <c r="EK272" s="398"/>
      <c r="EL272" s="398"/>
      <c r="EM272" s="399"/>
      <c r="EN272" s="399"/>
      <c r="EO272" s="398"/>
      <c r="EP272" s="398"/>
      <c r="EQ272" s="398"/>
      <c r="ER272" s="399"/>
      <c r="ES272" s="399"/>
      <c r="ET272" s="398"/>
      <c r="EU272" s="398"/>
      <c r="EV272" s="398"/>
      <c r="EW272" s="399"/>
      <c r="EX272" s="399"/>
      <c r="EY272" s="398"/>
      <c r="EZ272" s="398"/>
      <c r="FA272" s="398"/>
      <c r="FB272" s="399"/>
      <c r="FC272" s="399"/>
      <c r="FD272" s="398"/>
      <c r="FE272" s="398"/>
      <c r="FF272" s="398"/>
      <c r="FG272" s="399"/>
      <c r="FH272" s="399"/>
      <c r="FI272" s="398"/>
      <c r="FJ272" s="398"/>
      <c r="FK272" s="398"/>
      <c r="FL272" s="399"/>
      <c r="FM272" s="399"/>
      <c r="FN272" s="398"/>
      <c r="FO272" s="398"/>
      <c r="FP272" s="398"/>
      <c r="FQ272" s="399"/>
      <c r="FR272" s="399"/>
      <c r="FS272" s="398"/>
      <c r="FT272" s="398"/>
      <c r="FU272" s="398"/>
      <c r="FV272" s="399"/>
      <c r="FW272" s="399"/>
      <c r="FX272" s="398"/>
      <c r="FY272" s="398"/>
      <c r="FZ272" s="398"/>
      <c r="GA272" s="399"/>
      <c r="GB272" s="399"/>
      <c r="GC272" s="398"/>
      <c r="GD272" s="398"/>
      <c r="GE272" s="398"/>
      <c r="GF272" s="399"/>
      <c r="GG272" s="399"/>
      <c r="GH272" s="398"/>
      <c r="GI272" s="398"/>
      <c r="GJ272" s="398"/>
      <c r="GK272" s="399"/>
      <c r="GL272" s="399"/>
      <c r="GM272" s="398"/>
      <c r="GN272" s="398"/>
      <c r="GO272" s="398"/>
      <c r="GP272" s="399"/>
      <c r="GQ272" s="399"/>
      <c r="GR272" s="398"/>
      <c r="GS272" s="398"/>
      <c r="GT272" s="398"/>
      <c r="GU272" s="399"/>
      <c r="GV272" s="399"/>
      <c r="GW272" s="398"/>
      <c r="GX272" s="398"/>
      <c r="GY272" s="398"/>
      <c r="GZ272" s="399"/>
      <c r="HA272" s="399"/>
      <c r="HB272" s="398"/>
      <c r="HC272" s="398"/>
      <c r="HD272" s="398"/>
      <c r="HE272" s="399"/>
      <c r="HF272" s="399"/>
      <c r="HG272" s="398"/>
      <c r="HH272" s="398"/>
      <c r="HI272" s="398"/>
      <c r="HJ272" s="399"/>
      <c r="HK272" s="399"/>
      <c r="HL272" s="398"/>
      <c r="HM272" s="398"/>
      <c r="HN272" s="398"/>
      <c r="HO272" s="399"/>
      <c r="HP272" s="399"/>
      <c r="HQ272" s="398"/>
      <c r="HR272" s="398"/>
      <c r="HS272" s="398"/>
      <c r="HT272" s="399"/>
      <c r="HU272" s="399"/>
      <c r="HV272" s="398"/>
      <c r="HW272" s="398"/>
      <c r="HX272" s="398"/>
      <c r="HY272" s="399"/>
      <c r="HZ272" s="399"/>
      <c r="IA272" s="398"/>
      <c r="IB272" s="398"/>
      <c r="IC272" s="398"/>
      <c r="ID272" s="399"/>
      <c r="IE272" s="399"/>
      <c r="IF272" s="398"/>
      <c r="IG272" s="398"/>
      <c r="IH272" s="398"/>
      <c r="II272" s="399"/>
      <c r="IJ272" s="399"/>
      <c r="IK272" s="398"/>
      <c r="IL272" s="398"/>
      <c r="IM272" s="398"/>
      <c r="IN272" s="399"/>
      <c r="IO272" s="399"/>
      <c r="IP272" s="398"/>
      <c r="IQ272" s="398"/>
      <c r="IR272" s="398"/>
      <c r="IS272" s="399"/>
      <c r="IT272" s="399"/>
      <c r="IU272" s="398"/>
      <c r="IV272" s="398"/>
      <c r="IW272" s="398"/>
      <c r="IX272" s="399"/>
      <c r="IY272" s="399"/>
      <c r="IZ272" s="399"/>
      <c r="JA272" s="400"/>
      <c r="JB272" s="256"/>
      <c r="JC272" s="256"/>
    </row>
    <row r="273" spans="1:263" ht="15" thickBot="1" x14ac:dyDescent="0.4">
      <c r="A273" s="12"/>
      <c r="B273" s="12"/>
      <c r="C273" s="53"/>
      <c r="D273" s="196"/>
      <c r="E273" s="196"/>
      <c r="F273" s="367"/>
      <c r="G273" s="368"/>
      <c r="H273" s="368"/>
      <c r="I273" s="368"/>
      <c r="J273" s="368"/>
      <c r="K273" s="368"/>
      <c r="L273" s="368"/>
      <c r="M273" s="256"/>
      <c r="N273" s="416"/>
      <c r="O273" s="415"/>
      <c r="P273" s="368"/>
      <c r="Q273" s="368"/>
      <c r="R273" s="256"/>
      <c r="S273" s="416"/>
      <c r="T273" s="415"/>
      <c r="U273" s="368"/>
      <c r="V273" s="368"/>
      <c r="W273" s="256"/>
      <c r="X273" s="416"/>
      <c r="Y273" s="415"/>
      <c r="Z273" s="368"/>
      <c r="AA273" s="368"/>
      <c r="AB273" s="256"/>
      <c r="AC273" s="416"/>
      <c r="AD273" s="415"/>
      <c r="AE273" s="368"/>
      <c r="AF273" s="368"/>
      <c r="AG273" s="256"/>
      <c r="AH273" s="416"/>
      <c r="AI273" s="415"/>
      <c r="AJ273" s="368"/>
      <c r="AK273" s="368"/>
      <c r="AL273" s="256"/>
      <c r="AM273" s="416"/>
      <c r="AN273" s="415"/>
      <c r="AO273" s="368"/>
      <c r="AP273" s="368"/>
      <c r="AQ273" s="256"/>
      <c r="AR273" s="416"/>
      <c r="AS273" s="415"/>
      <c r="AT273" s="368"/>
      <c r="AU273" s="368"/>
      <c r="AV273" s="256"/>
      <c r="AW273" s="416"/>
      <c r="AX273" s="415"/>
      <c r="AY273" s="368"/>
      <c r="AZ273" s="368"/>
      <c r="BA273" s="256"/>
      <c r="BB273" s="416"/>
      <c r="BC273" s="415"/>
      <c r="BD273" s="368"/>
      <c r="BE273" s="368"/>
      <c r="BF273" s="256"/>
      <c r="BG273" s="416"/>
      <c r="BH273" s="415"/>
      <c r="BI273" s="368"/>
      <c r="BJ273" s="368"/>
      <c r="BK273" s="256"/>
      <c r="BL273" s="416"/>
      <c r="BM273" s="415"/>
      <c r="BN273" s="368"/>
      <c r="BO273" s="368"/>
      <c r="BP273" s="256"/>
      <c r="BQ273" s="416"/>
      <c r="BR273" s="415"/>
      <c r="BS273" s="368"/>
      <c r="BT273" s="368"/>
      <c r="BU273" s="256"/>
      <c r="BV273" s="416"/>
      <c r="BW273" s="415"/>
      <c r="BX273" s="368"/>
      <c r="BY273" s="368"/>
      <c r="BZ273" s="256"/>
      <c r="CA273" s="416"/>
      <c r="CB273" s="415"/>
      <c r="CC273" s="368"/>
      <c r="CD273" s="368"/>
      <c r="CE273" s="256"/>
      <c r="CF273" s="416"/>
      <c r="CG273" s="415"/>
      <c r="CH273" s="368"/>
      <c r="CI273" s="368"/>
      <c r="CJ273" s="256"/>
      <c r="CK273" s="416"/>
      <c r="CL273" s="415"/>
      <c r="CM273" s="368"/>
      <c r="CN273" s="368"/>
      <c r="CO273" s="256"/>
      <c r="CP273" s="416"/>
      <c r="CQ273" s="415"/>
      <c r="CR273" s="368"/>
      <c r="CS273" s="368"/>
      <c r="CT273" s="256"/>
      <c r="CU273" s="416"/>
      <c r="CV273" s="415"/>
      <c r="CW273" s="368"/>
      <c r="CX273" s="368"/>
      <c r="CY273" s="256"/>
      <c r="CZ273" s="416"/>
      <c r="DA273" s="415"/>
      <c r="DB273" s="368"/>
      <c r="DC273" s="368"/>
      <c r="DD273" s="256"/>
      <c r="DE273" s="416"/>
      <c r="DF273" s="415"/>
      <c r="DG273" s="368"/>
      <c r="DH273" s="368"/>
      <c r="DI273" s="256"/>
      <c r="DJ273" s="416"/>
      <c r="DK273" s="415"/>
      <c r="DL273" s="368"/>
      <c r="DM273" s="368"/>
      <c r="DN273" s="256"/>
      <c r="DO273" s="416"/>
      <c r="DP273" s="415"/>
      <c r="DQ273" s="368"/>
      <c r="DR273" s="368"/>
      <c r="DS273" s="256"/>
      <c r="DT273" s="416"/>
      <c r="DU273" s="415"/>
      <c r="DV273" s="368"/>
      <c r="DW273" s="368"/>
      <c r="DX273" s="256"/>
      <c r="DY273" s="416"/>
      <c r="DZ273" s="415"/>
      <c r="EA273" s="368"/>
      <c r="EB273" s="368"/>
      <c r="EC273" s="256"/>
      <c r="ED273" s="416"/>
      <c r="EE273" s="415"/>
      <c r="EF273" s="368"/>
      <c r="EG273" s="368"/>
      <c r="EH273" s="256"/>
      <c r="EI273" s="416"/>
      <c r="EJ273" s="415"/>
      <c r="EK273" s="368"/>
      <c r="EL273" s="368"/>
      <c r="EM273" s="256"/>
      <c r="EN273" s="416"/>
      <c r="EO273" s="415"/>
      <c r="EP273" s="368"/>
      <c r="EQ273" s="368"/>
      <c r="ER273" s="256"/>
      <c r="ES273" s="416"/>
      <c r="ET273" s="415"/>
      <c r="EU273" s="368"/>
      <c r="EV273" s="368"/>
      <c r="EW273" s="256"/>
      <c r="EX273" s="416"/>
      <c r="EY273" s="415"/>
      <c r="EZ273" s="368"/>
      <c r="FA273" s="368"/>
      <c r="FB273" s="256"/>
      <c r="FC273" s="416"/>
      <c r="FD273" s="415"/>
      <c r="FE273" s="368"/>
      <c r="FF273" s="368"/>
      <c r="FG273" s="256"/>
      <c r="FH273" s="416"/>
      <c r="FI273" s="415"/>
      <c r="FJ273" s="368"/>
      <c r="FK273" s="368"/>
      <c r="FL273" s="256"/>
      <c r="FM273" s="416"/>
      <c r="FN273" s="415"/>
      <c r="FO273" s="368"/>
      <c r="FP273" s="368"/>
      <c r="FQ273" s="256"/>
      <c r="FR273" s="416"/>
      <c r="FS273" s="415"/>
      <c r="FT273" s="368"/>
      <c r="FU273" s="368"/>
      <c r="FV273" s="256"/>
      <c r="FW273" s="416"/>
      <c r="FX273" s="415"/>
      <c r="FY273" s="368"/>
      <c r="FZ273" s="368"/>
      <c r="GA273" s="256"/>
      <c r="GB273" s="416"/>
      <c r="GC273" s="415"/>
      <c r="GD273" s="368"/>
      <c r="GE273" s="368"/>
      <c r="GF273" s="256"/>
      <c r="GG273" s="416"/>
      <c r="GH273" s="415"/>
      <c r="GI273" s="368"/>
      <c r="GJ273" s="368"/>
      <c r="GK273" s="256"/>
      <c r="GL273" s="416"/>
      <c r="GM273" s="415"/>
      <c r="GN273" s="368"/>
      <c r="GO273" s="368"/>
      <c r="GP273" s="256"/>
      <c r="GQ273" s="416"/>
      <c r="GR273" s="415"/>
      <c r="GS273" s="368"/>
      <c r="GT273" s="368"/>
      <c r="GU273" s="256"/>
      <c r="GV273" s="416"/>
      <c r="GW273" s="415"/>
      <c r="GX273" s="368"/>
      <c r="GY273" s="368"/>
      <c r="GZ273" s="256"/>
      <c r="HA273" s="416"/>
      <c r="HB273" s="415"/>
      <c r="HC273" s="368"/>
      <c r="HD273" s="368"/>
      <c r="HE273" s="256"/>
      <c r="HF273" s="416"/>
      <c r="HG273" s="415"/>
      <c r="HH273" s="368"/>
      <c r="HI273" s="368"/>
      <c r="HJ273" s="256"/>
      <c r="HK273" s="416"/>
      <c r="HL273" s="415"/>
      <c r="HM273" s="368"/>
      <c r="HN273" s="368"/>
      <c r="HO273" s="256"/>
      <c r="HP273" s="416"/>
      <c r="HQ273" s="415"/>
      <c r="HR273" s="368"/>
      <c r="HS273" s="368"/>
      <c r="HT273" s="256"/>
      <c r="HU273" s="416"/>
      <c r="HV273" s="415"/>
      <c r="HW273" s="368"/>
      <c r="HX273" s="368"/>
      <c r="HY273" s="256"/>
      <c r="HZ273" s="416"/>
      <c r="IA273" s="415"/>
      <c r="IB273" s="368"/>
      <c r="IC273" s="368"/>
      <c r="ID273" s="256"/>
      <c r="IE273" s="416"/>
      <c r="IF273" s="415"/>
      <c r="IG273" s="368"/>
      <c r="IH273" s="368"/>
      <c r="II273" s="256"/>
      <c r="IJ273" s="416"/>
      <c r="IK273" s="415"/>
      <c r="IL273" s="368"/>
      <c r="IM273" s="368"/>
      <c r="IN273" s="256"/>
      <c r="IO273" s="416"/>
      <c r="IP273" s="415"/>
      <c r="IQ273" s="368"/>
      <c r="IR273" s="368"/>
      <c r="IS273" s="256"/>
      <c r="IT273" s="416"/>
      <c r="IU273" s="415"/>
      <c r="IV273" s="368"/>
      <c r="IW273" s="368"/>
      <c r="IX273" s="256"/>
      <c r="IY273" s="416"/>
      <c r="IZ273" s="2"/>
      <c r="JA273" s="2"/>
      <c r="JB273" s="2"/>
      <c r="JC273" s="2"/>
    </row>
    <row r="274" spans="1:263" s="3" customFormat="1" ht="15" thickBot="1" x14ac:dyDescent="0.4">
      <c r="A274" s="198"/>
      <c r="B274" s="370"/>
      <c r="C274" s="46" t="s">
        <v>996</v>
      </c>
      <c r="D274" s="371"/>
      <c r="E274" s="371"/>
      <c r="F274" s="372"/>
      <c r="G274" s="361"/>
      <c r="H274" s="361"/>
      <c r="I274" s="361"/>
      <c r="J274" s="361"/>
      <c r="K274" s="361"/>
      <c r="L274" s="361"/>
      <c r="M274" s="373"/>
      <c r="N274" s="373"/>
      <c r="O274" s="361"/>
      <c r="P274" s="361"/>
      <c r="Q274" s="361"/>
      <c r="R274" s="373"/>
      <c r="S274" s="373"/>
      <c r="T274" s="361"/>
      <c r="U274" s="361"/>
      <c r="V274" s="361"/>
      <c r="W274" s="373"/>
      <c r="X274" s="373"/>
      <c r="Y274" s="361"/>
      <c r="Z274" s="361"/>
      <c r="AA274" s="361"/>
      <c r="AB274" s="373"/>
      <c r="AC274" s="373"/>
      <c r="AD274" s="361"/>
      <c r="AE274" s="361"/>
      <c r="AF274" s="361"/>
      <c r="AG274" s="373"/>
      <c r="AH274" s="373"/>
      <c r="AI274" s="361"/>
      <c r="AJ274" s="361"/>
      <c r="AK274" s="361"/>
      <c r="AL274" s="373"/>
      <c r="AM274" s="373"/>
      <c r="AN274" s="361"/>
      <c r="AO274" s="361"/>
      <c r="AP274" s="361"/>
      <c r="AQ274" s="373"/>
      <c r="AR274" s="373"/>
      <c r="AS274" s="361"/>
      <c r="AT274" s="361"/>
      <c r="AU274" s="361"/>
      <c r="AV274" s="373"/>
      <c r="AW274" s="373"/>
      <c r="AX274" s="361"/>
      <c r="AY274" s="361"/>
      <c r="AZ274" s="361"/>
      <c r="BA274" s="373"/>
      <c r="BB274" s="373"/>
      <c r="BC274" s="361"/>
      <c r="BD274" s="361"/>
      <c r="BE274" s="361"/>
      <c r="BF274" s="373"/>
      <c r="BG274" s="373"/>
      <c r="BH274" s="361"/>
      <c r="BI274" s="361"/>
      <c r="BJ274" s="361"/>
      <c r="BK274" s="373"/>
      <c r="BL274" s="373"/>
      <c r="BM274" s="361"/>
      <c r="BN274" s="361"/>
      <c r="BO274" s="361"/>
      <c r="BP274" s="373"/>
      <c r="BQ274" s="373"/>
      <c r="BR274" s="361"/>
      <c r="BS274" s="361"/>
      <c r="BT274" s="361"/>
      <c r="BU274" s="373"/>
      <c r="BV274" s="373"/>
      <c r="BW274" s="361"/>
      <c r="BX274" s="361"/>
      <c r="BY274" s="361"/>
      <c r="BZ274" s="373"/>
      <c r="CA274" s="373"/>
      <c r="CB274" s="361"/>
      <c r="CC274" s="361"/>
      <c r="CD274" s="361"/>
      <c r="CE274" s="373"/>
      <c r="CF274" s="373"/>
      <c r="CG274" s="361"/>
      <c r="CH274" s="361"/>
      <c r="CI274" s="361"/>
      <c r="CJ274" s="373"/>
      <c r="CK274" s="373"/>
      <c r="CL274" s="361"/>
      <c r="CM274" s="361"/>
      <c r="CN274" s="361"/>
      <c r="CO274" s="373"/>
      <c r="CP274" s="373"/>
      <c r="CQ274" s="361"/>
      <c r="CR274" s="361"/>
      <c r="CS274" s="361"/>
      <c r="CT274" s="373"/>
      <c r="CU274" s="373"/>
      <c r="CV274" s="361"/>
      <c r="CW274" s="361"/>
      <c r="CX274" s="361"/>
      <c r="CY274" s="373"/>
      <c r="CZ274" s="373"/>
      <c r="DA274" s="361"/>
      <c r="DB274" s="361"/>
      <c r="DC274" s="361"/>
      <c r="DD274" s="373"/>
      <c r="DE274" s="373"/>
      <c r="DF274" s="361"/>
      <c r="DG274" s="361"/>
      <c r="DH274" s="361"/>
      <c r="DI274" s="373"/>
      <c r="DJ274" s="373"/>
      <c r="DK274" s="361"/>
      <c r="DL274" s="361"/>
      <c r="DM274" s="361"/>
      <c r="DN274" s="373"/>
      <c r="DO274" s="373"/>
      <c r="DP274" s="361"/>
      <c r="DQ274" s="361"/>
      <c r="DR274" s="361"/>
      <c r="DS274" s="373"/>
      <c r="DT274" s="373"/>
      <c r="DU274" s="361"/>
      <c r="DV274" s="361"/>
      <c r="DW274" s="361"/>
      <c r="DX274" s="373"/>
      <c r="DY274" s="373"/>
      <c r="DZ274" s="361"/>
      <c r="EA274" s="361"/>
      <c r="EB274" s="361"/>
      <c r="EC274" s="373"/>
      <c r="ED274" s="373"/>
      <c r="EE274" s="361"/>
      <c r="EF274" s="361"/>
      <c r="EG274" s="361"/>
      <c r="EH274" s="373"/>
      <c r="EI274" s="373"/>
      <c r="EJ274" s="361"/>
      <c r="EK274" s="361"/>
      <c r="EL274" s="361"/>
      <c r="EM274" s="373"/>
      <c r="EN274" s="373"/>
      <c r="EO274" s="361"/>
      <c r="EP274" s="361"/>
      <c r="EQ274" s="361"/>
      <c r="ER274" s="373"/>
      <c r="ES274" s="373"/>
      <c r="ET274" s="361"/>
      <c r="EU274" s="361"/>
      <c r="EV274" s="361"/>
      <c r="EW274" s="373"/>
      <c r="EX274" s="373"/>
      <c r="EY274" s="361"/>
      <c r="EZ274" s="361"/>
      <c r="FA274" s="361"/>
      <c r="FB274" s="373"/>
      <c r="FC274" s="373"/>
      <c r="FD274" s="361"/>
      <c r="FE274" s="361"/>
      <c r="FF274" s="361"/>
      <c r="FG274" s="373"/>
      <c r="FH274" s="373"/>
      <c r="FI274" s="361"/>
      <c r="FJ274" s="361"/>
      <c r="FK274" s="361"/>
      <c r="FL274" s="373"/>
      <c r="FM274" s="373"/>
      <c r="FN274" s="361"/>
      <c r="FO274" s="361"/>
      <c r="FP274" s="361"/>
      <c r="FQ274" s="373"/>
      <c r="FR274" s="373"/>
      <c r="FS274" s="361"/>
      <c r="FT274" s="361"/>
      <c r="FU274" s="361"/>
      <c r="FV274" s="373"/>
      <c r="FW274" s="373"/>
      <c r="FX274" s="361"/>
      <c r="FY274" s="361"/>
      <c r="FZ274" s="361"/>
      <c r="GA274" s="373"/>
      <c r="GB274" s="373"/>
      <c r="GC274" s="361"/>
      <c r="GD274" s="361"/>
      <c r="GE274" s="361"/>
      <c r="GF274" s="373"/>
      <c r="GG274" s="373"/>
      <c r="GH274" s="361"/>
      <c r="GI274" s="361"/>
      <c r="GJ274" s="361"/>
      <c r="GK274" s="373"/>
      <c r="GL274" s="373"/>
      <c r="GM274" s="361"/>
      <c r="GN274" s="361"/>
      <c r="GO274" s="361"/>
      <c r="GP274" s="373"/>
      <c r="GQ274" s="373"/>
      <c r="GR274" s="361"/>
      <c r="GS274" s="361"/>
      <c r="GT274" s="361"/>
      <c r="GU274" s="373"/>
      <c r="GV274" s="373"/>
      <c r="GW274" s="361"/>
      <c r="GX274" s="361"/>
      <c r="GY274" s="361"/>
      <c r="GZ274" s="373"/>
      <c r="HA274" s="373"/>
      <c r="HB274" s="361"/>
      <c r="HC274" s="361"/>
      <c r="HD274" s="361"/>
      <c r="HE274" s="373"/>
      <c r="HF274" s="373"/>
      <c r="HG274" s="361"/>
      <c r="HH274" s="361"/>
      <c r="HI274" s="361"/>
      <c r="HJ274" s="373"/>
      <c r="HK274" s="373"/>
      <c r="HL274" s="361"/>
      <c r="HM274" s="361"/>
      <c r="HN274" s="361"/>
      <c r="HO274" s="373"/>
      <c r="HP274" s="373"/>
      <c r="HQ274" s="361"/>
      <c r="HR274" s="361"/>
      <c r="HS274" s="361"/>
      <c r="HT274" s="373"/>
      <c r="HU274" s="373"/>
      <c r="HV274" s="361"/>
      <c r="HW274" s="361"/>
      <c r="HX274" s="361"/>
      <c r="HY274" s="373"/>
      <c r="HZ274" s="373"/>
      <c r="IA274" s="361"/>
      <c r="IB274" s="361"/>
      <c r="IC274" s="361"/>
      <c r="ID274" s="373"/>
      <c r="IE274" s="373"/>
      <c r="IF274" s="361"/>
      <c r="IG274" s="361"/>
      <c r="IH274" s="361"/>
      <c r="II274" s="373"/>
      <c r="IJ274" s="373"/>
      <c r="IK274" s="361"/>
      <c r="IL274" s="361"/>
      <c r="IM274" s="361"/>
      <c r="IN274" s="373"/>
      <c r="IO274" s="373"/>
      <c r="IP274" s="361"/>
      <c r="IQ274" s="361"/>
      <c r="IR274" s="361"/>
      <c r="IS274" s="373"/>
      <c r="IT274" s="373"/>
      <c r="IU274" s="361"/>
      <c r="IV274" s="361"/>
      <c r="IW274" s="361"/>
      <c r="IX274" s="373"/>
      <c r="IY274" s="373"/>
      <c r="IZ274" s="373"/>
      <c r="JA274" s="374"/>
      <c r="JB274" s="256"/>
      <c r="JC274" s="256"/>
    </row>
    <row r="275" spans="1:263" s="3" customFormat="1" x14ac:dyDescent="0.35">
      <c r="A275" s="198"/>
      <c r="B275" s="359"/>
      <c r="C275" s="47"/>
      <c r="D275" s="102"/>
      <c r="E275" s="102"/>
      <c r="F275" s="375"/>
      <c r="G275" s="321"/>
      <c r="H275" s="322"/>
      <c r="I275" s="202"/>
      <c r="J275" s="320"/>
      <c r="K275" s="321"/>
      <c r="L275" s="48"/>
      <c r="M275" s="376"/>
      <c r="N275" s="376"/>
      <c r="O275" s="321"/>
      <c r="P275" s="321"/>
      <c r="Q275" s="48"/>
      <c r="R275" s="376"/>
      <c r="S275" s="376"/>
      <c r="T275" s="321"/>
      <c r="U275" s="321"/>
      <c r="V275" s="48"/>
      <c r="W275" s="376"/>
      <c r="X275" s="376"/>
      <c r="Y275" s="321"/>
      <c r="Z275" s="321"/>
      <c r="AA275" s="48"/>
      <c r="AB275" s="376"/>
      <c r="AC275" s="376"/>
      <c r="AD275" s="321"/>
      <c r="AE275" s="321"/>
      <c r="AF275" s="48"/>
      <c r="AG275" s="376"/>
      <c r="AH275" s="376"/>
      <c r="AI275" s="321"/>
      <c r="AJ275" s="321"/>
      <c r="AK275" s="48"/>
      <c r="AL275" s="376"/>
      <c r="AM275" s="376"/>
      <c r="AN275" s="321"/>
      <c r="AO275" s="321"/>
      <c r="AP275" s="48"/>
      <c r="AQ275" s="376"/>
      <c r="AR275" s="376"/>
      <c r="AS275" s="321"/>
      <c r="AT275" s="321"/>
      <c r="AU275" s="48"/>
      <c r="AV275" s="376"/>
      <c r="AW275" s="376"/>
      <c r="AX275" s="321"/>
      <c r="AY275" s="321"/>
      <c r="AZ275" s="48"/>
      <c r="BA275" s="376"/>
      <c r="BB275" s="376"/>
      <c r="BC275" s="321"/>
      <c r="BD275" s="321"/>
      <c r="BE275" s="48"/>
      <c r="BF275" s="376"/>
      <c r="BG275" s="376"/>
      <c r="BH275" s="321"/>
      <c r="BI275" s="321"/>
      <c r="BJ275" s="48"/>
      <c r="BK275" s="376"/>
      <c r="BL275" s="376"/>
      <c r="BM275" s="321"/>
      <c r="BN275" s="321"/>
      <c r="BO275" s="48"/>
      <c r="BP275" s="376"/>
      <c r="BQ275" s="376"/>
      <c r="BR275" s="321"/>
      <c r="BS275" s="321"/>
      <c r="BT275" s="48"/>
      <c r="BU275" s="376"/>
      <c r="BV275" s="376"/>
      <c r="BW275" s="321"/>
      <c r="BX275" s="321"/>
      <c r="BY275" s="48"/>
      <c r="BZ275" s="376"/>
      <c r="CA275" s="376"/>
      <c r="CB275" s="321"/>
      <c r="CC275" s="321"/>
      <c r="CD275" s="48"/>
      <c r="CE275" s="376"/>
      <c r="CF275" s="376"/>
      <c r="CG275" s="321"/>
      <c r="CH275" s="321"/>
      <c r="CI275" s="48"/>
      <c r="CJ275" s="376"/>
      <c r="CK275" s="376"/>
      <c r="CL275" s="321"/>
      <c r="CM275" s="321"/>
      <c r="CN275" s="48"/>
      <c r="CO275" s="376"/>
      <c r="CP275" s="376"/>
      <c r="CQ275" s="321"/>
      <c r="CR275" s="321"/>
      <c r="CS275" s="48"/>
      <c r="CT275" s="376"/>
      <c r="CU275" s="376"/>
      <c r="CV275" s="321"/>
      <c r="CW275" s="321"/>
      <c r="CX275" s="48"/>
      <c r="CY275" s="376"/>
      <c r="CZ275" s="376"/>
      <c r="DA275" s="321"/>
      <c r="DB275" s="321"/>
      <c r="DC275" s="48"/>
      <c r="DD275" s="376"/>
      <c r="DE275" s="376"/>
      <c r="DF275" s="321"/>
      <c r="DG275" s="321"/>
      <c r="DH275" s="48"/>
      <c r="DI275" s="376"/>
      <c r="DJ275" s="376"/>
      <c r="DK275" s="321"/>
      <c r="DL275" s="321"/>
      <c r="DM275" s="48"/>
      <c r="DN275" s="376"/>
      <c r="DO275" s="376"/>
      <c r="DP275" s="321"/>
      <c r="DQ275" s="321"/>
      <c r="DR275" s="48"/>
      <c r="DS275" s="376"/>
      <c r="DT275" s="376"/>
      <c r="DU275" s="321"/>
      <c r="DV275" s="321"/>
      <c r="DW275" s="48"/>
      <c r="DX275" s="376"/>
      <c r="DY275" s="376"/>
      <c r="DZ275" s="321"/>
      <c r="EA275" s="321"/>
      <c r="EB275" s="48"/>
      <c r="EC275" s="376"/>
      <c r="ED275" s="376"/>
      <c r="EE275" s="321"/>
      <c r="EF275" s="321"/>
      <c r="EG275" s="48"/>
      <c r="EH275" s="376"/>
      <c r="EI275" s="376"/>
      <c r="EJ275" s="321"/>
      <c r="EK275" s="321"/>
      <c r="EL275" s="48"/>
      <c r="EM275" s="376"/>
      <c r="EN275" s="376"/>
      <c r="EO275" s="321"/>
      <c r="EP275" s="321"/>
      <c r="EQ275" s="48"/>
      <c r="ER275" s="376"/>
      <c r="ES275" s="376"/>
      <c r="ET275" s="321"/>
      <c r="EU275" s="321"/>
      <c r="EV275" s="48"/>
      <c r="EW275" s="376"/>
      <c r="EX275" s="376"/>
      <c r="EY275" s="321"/>
      <c r="EZ275" s="321"/>
      <c r="FA275" s="48"/>
      <c r="FB275" s="376"/>
      <c r="FC275" s="376"/>
      <c r="FD275" s="321"/>
      <c r="FE275" s="321"/>
      <c r="FF275" s="48"/>
      <c r="FG275" s="376"/>
      <c r="FH275" s="376"/>
      <c r="FI275" s="321"/>
      <c r="FJ275" s="321"/>
      <c r="FK275" s="48"/>
      <c r="FL275" s="376"/>
      <c r="FM275" s="376"/>
      <c r="FN275" s="321"/>
      <c r="FO275" s="321"/>
      <c r="FP275" s="48"/>
      <c r="FQ275" s="376"/>
      <c r="FR275" s="376"/>
      <c r="FS275" s="321"/>
      <c r="FT275" s="321"/>
      <c r="FU275" s="48"/>
      <c r="FV275" s="376"/>
      <c r="FW275" s="376"/>
      <c r="FX275" s="321"/>
      <c r="FY275" s="321"/>
      <c r="FZ275" s="48"/>
      <c r="GA275" s="376"/>
      <c r="GB275" s="376"/>
      <c r="GC275" s="321"/>
      <c r="GD275" s="321"/>
      <c r="GE275" s="48"/>
      <c r="GF275" s="376"/>
      <c r="GG275" s="376"/>
      <c r="GH275" s="321"/>
      <c r="GI275" s="321"/>
      <c r="GJ275" s="48"/>
      <c r="GK275" s="376"/>
      <c r="GL275" s="376"/>
      <c r="GM275" s="321"/>
      <c r="GN275" s="321"/>
      <c r="GO275" s="48"/>
      <c r="GP275" s="376"/>
      <c r="GQ275" s="376"/>
      <c r="GR275" s="321"/>
      <c r="GS275" s="321"/>
      <c r="GT275" s="48"/>
      <c r="GU275" s="376"/>
      <c r="GV275" s="376"/>
      <c r="GW275" s="321"/>
      <c r="GX275" s="321"/>
      <c r="GY275" s="48"/>
      <c r="GZ275" s="376"/>
      <c r="HA275" s="376"/>
      <c r="HB275" s="321"/>
      <c r="HC275" s="321"/>
      <c r="HD275" s="48"/>
      <c r="HE275" s="376"/>
      <c r="HF275" s="376"/>
      <c r="HG275" s="321"/>
      <c r="HH275" s="321"/>
      <c r="HI275" s="48"/>
      <c r="HJ275" s="376"/>
      <c r="HK275" s="376"/>
      <c r="HL275" s="321"/>
      <c r="HM275" s="321"/>
      <c r="HN275" s="48"/>
      <c r="HO275" s="376"/>
      <c r="HP275" s="376"/>
      <c r="HQ275" s="321"/>
      <c r="HR275" s="321"/>
      <c r="HS275" s="48"/>
      <c r="HT275" s="376"/>
      <c r="HU275" s="376"/>
      <c r="HV275" s="321"/>
      <c r="HW275" s="321"/>
      <c r="HX275" s="48"/>
      <c r="HY275" s="376"/>
      <c r="HZ275" s="376"/>
      <c r="IA275" s="321"/>
      <c r="IB275" s="321"/>
      <c r="IC275" s="48"/>
      <c r="ID275" s="376"/>
      <c r="IE275" s="376"/>
      <c r="IF275" s="321"/>
      <c r="IG275" s="321"/>
      <c r="IH275" s="48"/>
      <c r="II275" s="376"/>
      <c r="IJ275" s="376"/>
      <c r="IK275" s="321"/>
      <c r="IL275" s="321"/>
      <c r="IM275" s="48"/>
      <c r="IN275" s="376"/>
      <c r="IO275" s="376"/>
      <c r="IP275" s="321"/>
      <c r="IQ275" s="321"/>
      <c r="IR275" s="48"/>
      <c r="IS275" s="376"/>
      <c r="IT275" s="376"/>
      <c r="IU275" s="321"/>
      <c r="IV275" s="321"/>
      <c r="IW275" s="48"/>
      <c r="IX275" s="376"/>
      <c r="IY275" s="377"/>
      <c r="IZ275" s="198"/>
      <c r="JA275" s="378"/>
      <c r="JB275" s="256"/>
      <c r="JC275" s="256"/>
    </row>
    <row r="276" spans="1:263" s="90" customFormat="1" ht="28.15" customHeight="1" x14ac:dyDescent="0.35">
      <c r="A276" s="379"/>
      <c r="B276" s="362"/>
      <c r="C276" s="91"/>
      <c r="D276" s="363"/>
      <c r="E276" s="363"/>
      <c r="F276" s="380"/>
      <c r="G276" s="16" t="s">
        <v>171</v>
      </c>
      <c r="H276" s="381"/>
      <c r="I276" s="347"/>
      <c r="J276" s="87"/>
      <c r="K276" s="502" t="str">
        <f>IF(K$7&lt;&gt;"",K$7,"")</f>
        <v/>
      </c>
      <c r="L276" s="502"/>
      <c r="M276" s="502"/>
      <c r="N276" s="82"/>
      <c r="O276" s="88"/>
      <c r="P276" s="502" t="str">
        <f>IF(P$7&lt;&gt;"",P$7,"")</f>
        <v/>
      </c>
      <c r="Q276" s="502"/>
      <c r="R276" s="502"/>
      <c r="S276" s="82"/>
      <c r="T276" s="88"/>
      <c r="U276" s="502" t="str">
        <f>IF(U$7&lt;&gt;"",U$7,"")</f>
        <v/>
      </c>
      <c r="V276" s="502"/>
      <c r="W276" s="502"/>
      <c r="X276" s="82"/>
      <c r="Y276" s="88"/>
      <c r="Z276" s="502" t="str">
        <f>IF(Z$7&lt;&gt;"",Z$7,"")</f>
        <v/>
      </c>
      <c r="AA276" s="502"/>
      <c r="AB276" s="502"/>
      <c r="AC276" s="82"/>
      <c r="AD276" s="88"/>
      <c r="AE276" s="502" t="str">
        <f>IF(AE$7&lt;&gt;"",AE$7,"")</f>
        <v/>
      </c>
      <c r="AF276" s="502"/>
      <c r="AG276" s="502"/>
      <c r="AH276" s="82"/>
      <c r="AI276" s="88"/>
      <c r="AJ276" s="502" t="str">
        <f>IF(AJ$7&lt;&gt;"",AJ$7,"")</f>
        <v/>
      </c>
      <c r="AK276" s="502"/>
      <c r="AL276" s="502"/>
      <c r="AM276" s="82"/>
      <c r="AN276" s="88"/>
      <c r="AO276" s="502" t="str">
        <f>IF(AO$7&lt;&gt;"",AO$7,"")</f>
        <v/>
      </c>
      <c r="AP276" s="502"/>
      <c r="AQ276" s="502"/>
      <c r="AR276" s="82"/>
      <c r="AS276" s="88"/>
      <c r="AT276" s="502" t="str">
        <f>IF(AT$7&lt;&gt;"",AT$7,"")</f>
        <v/>
      </c>
      <c r="AU276" s="502"/>
      <c r="AV276" s="502"/>
      <c r="AW276" s="82"/>
      <c r="AX276" s="88"/>
      <c r="AY276" s="502" t="str">
        <f>IF(AY$7&lt;&gt;"",AY$7,"")</f>
        <v/>
      </c>
      <c r="AZ276" s="502"/>
      <c r="BA276" s="502"/>
      <c r="BB276" s="82"/>
      <c r="BC276" s="88"/>
      <c r="BD276" s="502" t="str">
        <f>IF(BD$7&lt;&gt;"",BD$7,"")</f>
        <v/>
      </c>
      <c r="BE276" s="502"/>
      <c r="BF276" s="502"/>
      <c r="BG276" s="82"/>
      <c r="BH276" s="88"/>
      <c r="BI276" s="502" t="str">
        <f>IF(BI$7&lt;&gt;"",BI$7,"")</f>
        <v/>
      </c>
      <c r="BJ276" s="502"/>
      <c r="BK276" s="502"/>
      <c r="BL276" s="82"/>
      <c r="BM276" s="88"/>
      <c r="BN276" s="502" t="str">
        <f>IF(BN$7&lt;&gt;"",BN$7,"")</f>
        <v/>
      </c>
      <c r="BO276" s="502"/>
      <c r="BP276" s="502"/>
      <c r="BQ276" s="82"/>
      <c r="BR276" s="88"/>
      <c r="BS276" s="502" t="str">
        <f>IF(BS$7&lt;&gt;"",BS$7,"")</f>
        <v/>
      </c>
      <c r="BT276" s="502"/>
      <c r="BU276" s="502"/>
      <c r="BV276" s="82"/>
      <c r="BW276" s="88"/>
      <c r="BX276" s="502" t="str">
        <f>IF(BX$7&lt;&gt;"",BX$7,"")</f>
        <v/>
      </c>
      <c r="BY276" s="502"/>
      <c r="BZ276" s="502"/>
      <c r="CA276" s="82"/>
      <c r="CB276" s="88"/>
      <c r="CC276" s="502" t="str">
        <f>IF(CC$7&lt;&gt;"",CC$7,"")</f>
        <v/>
      </c>
      <c r="CD276" s="502"/>
      <c r="CE276" s="502"/>
      <c r="CF276" s="82"/>
      <c r="CG276" s="88"/>
      <c r="CH276" s="502" t="str">
        <f>IF(CH$7&lt;&gt;"",CH$7,"")</f>
        <v/>
      </c>
      <c r="CI276" s="502"/>
      <c r="CJ276" s="502"/>
      <c r="CK276" s="82"/>
      <c r="CL276" s="88"/>
      <c r="CM276" s="502" t="str">
        <f>IF(CM$7&lt;&gt;"",CM$7,"")</f>
        <v/>
      </c>
      <c r="CN276" s="502"/>
      <c r="CO276" s="502"/>
      <c r="CP276" s="82"/>
      <c r="CQ276" s="88"/>
      <c r="CR276" s="502" t="str">
        <f>IF(CR$7&lt;&gt;"",CR$7,"")</f>
        <v/>
      </c>
      <c r="CS276" s="502"/>
      <c r="CT276" s="502"/>
      <c r="CU276" s="82"/>
      <c r="CV276" s="88"/>
      <c r="CW276" s="502" t="str">
        <f>IF(CW$7&lt;&gt;"",CW$7,"")</f>
        <v/>
      </c>
      <c r="CX276" s="502"/>
      <c r="CY276" s="502"/>
      <c r="CZ276" s="82"/>
      <c r="DA276" s="88"/>
      <c r="DB276" s="502" t="str">
        <f>IF(DB$7&lt;&gt;"",DB$7,"")</f>
        <v/>
      </c>
      <c r="DC276" s="502"/>
      <c r="DD276" s="502"/>
      <c r="DE276" s="82"/>
      <c r="DF276" s="88"/>
      <c r="DG276" s="502" t="str">
        <f>IF(DG$7&lt;&gt;"",DG$7,"")</f>
        <v/>
      </c>
      <c r="DH276" s="502"/>
      <c r="DI276" s="502"/>
      <c r="DJ276" s="82"/>
      <c r="DK276" s="88"/>
      <c r="DL276" s="502" t="str">
        <f>IF(DL$7&lt;&gt;"",DL$7,"")</f>
        <v/>
      </c>
      <c r="DM276" s="502"/>
      <c r="DN276" s="502"/>
      <c r="DO276" s="82"/>
      <c r="DP276" s="88"/>
      <c r="DQ276" s="502" t="str">
        <f>IF(DQ$7&lt;&gt;"",DQ$7,"")</f>
        <v/>
      </c>
      <c r="DR276" s="502"/>
      <c r="DS276" s="502"/>
      <c r="DT276" s="82"/>
      <c r="DU276" s="88"/>
      <c r="DV276" s="502" t="str">
        <f>IF(DV$7&lt;&gt;"",DV$7,"")</f>
        <v/>
      </c>
      <c r="DW276" s="502"/>
      <c r="DX276" s="502"/>
      <c r="DY276" s="82"/>
      <c r="DZ276" s="88"/>
      <c r="EA276" s="502" t="str">
        <f>IF(EA$7&lt;&gt;"",EA$7,"")</f>
        <v/>
      </c>
      <c r="EB276" s="502"/>
      <c r="EC276" s="502"/>
      <c r="ED276" s="82"/>
      <c r="EE276" s="88"/>
      <c r="EF276" s="502" t="str">
        <f>IF(EF$7&lt;&gt;"",EF$7,"")</f>
        <v/>
      </c>
      <c r="EG276" s="502"/>
      <c r="EH276" s="502"/>
      <c r="EI276" s="82"/>
      <c r="EJ276" s="88"/>
      <c r="EK276" s="502" t="str">
        <f>IF(EK$7&lt;&gt;"",EK$7,"")</f>
        <v/>
      </c>
      <c r="EL276" s="502"/>
      <c r="EM276" s="502"/>
      <c r="EN276" s="82"/>
      <c r="EO276" s="88"/>
      <c r="EP276" s="502" t="str">
        <f>IF(EP$7&lt;&gt;"",EP$7,"")</f>
        <v/>
      </c>
      <c r="EQ276" s="502"/>
      <c r="ER276" s="502"/>
      <c r="ES276" s="82"/>
      <c r="ET276" s="88"/>
      <c r="EU276" s="502" t="str">
        <f>IF(EU$7&lt;&gt;"",EU$7,"")</f>
        <v/>
      </c>
      <c r="EV276" s="502"/>
      <c r="EW276" s="502"/>
      <c r="EX276" s="82"/>
      <c r="EY276" s="88"/>
      <c r="EZ276" s="502" t="str">
        <f>IF(EZ$7&lt;&gt;"",EZ$7,"")</f>
        <v/>
      </c>
      <c r="FA276" s="502"/>
      <c r="FB276" s="502"/>
      <c r="FC276" s="82"/>
      <c r="FD276" s="88"/>
      <c r="FE276" s="502" t="str">
        <f>IF(FE$7&lt;&gt;"",FE$7,"")</f>
        <v/>
      </c>
      <c r="FF276" s="502"/>
      <c r="FG276" s="502"/>
      <c r="FH276" s="82"/>
      <c r="FI276" s="88"/>
      <c r="FJ276" s="502" t="str">
        <f>IF(FJ$7&lt;&gt;"",FJ$7,"")</f>
        <v/>
      </c>
      <c r="FK276" s="502"/>
      <c r="FL276" s="502"/>
      <c r="FM276" s="82"/>
      <c r="FN276" s="88"/>
      <c r="FO276" s="502" t="str">
        <f>IF(FO$7&lt;&gt;"",FO$7,"")</f>
        <v/>
      </c>
      <c r="FP276" s="502"/>
      <c r="FQ276" s="502"/>
      <c r="FR276" s="82"/>
      <c r="FS276" s="88"/>
      <c r="FT276" s="502" t="str">
        <f>IF(FT$7&lt;&gt;"",FT$7,"")</f>
        <v/>
      </c>
      <c r="FU276" s="502"/>
      <c r="FV276" s="502"/>
      <c r="FW276" s="82"/>
      <c r="FX276" s="88"/>
      <c r="FY276" s="502" t="str">
        <f>IF(FY$7&lt;&gt;"",FY$7,"")</f>
        <v/>
      </c>
      <c r="FZ276" s="502"/>
      <c r="GA276" s="502"/>
      <c r="GB276" s="82"/>
      <c r="GC276" s="88"/>
      <c r="GD276" s="502" t="str">
        <f>IF(GD$7&lt;&gt;"",GD$7,"")</f>
        <v/>
      </c>
      <c r="GE276" s="502"/>
      <c r="GF276" s="502"/>
      <c r="GG276" s="82"/>
      <c r="GH276" s="88"/>
      <c r="GI276" s="502" t="str">
        <f>IF(GI$7&lt;&gt;"",GI$7,"")</f>
        <v/>
      </c>
      <c r="GJ276" s="502"/>
      <c r="GK276" s="502"/>
      <c r="GL276" s="82"/>
      <c r="GM276" s="88"/>
      <c r="GN276" s="502" t="str">
        <f>IF(GN$7&lt;&gt;"",GN$7,"")</f>
        <v/>
      </c>
      <c r="GO276" s="502"/>
      <c r="GP276" s="502"/>
      <c r="GQ276" s="82"/>
      <c r="GR276" s="88"/>
      <c r="GS276" s="502" t="str">
        <f>IF(GS$7&lt;&gt;"",GS$7,"")</f>
        <v/>
      </c>
      <c r="GT276" s="502"/>
      <c r="GU276" s="502"/>
      <c r="GV276" s="82"/>
      <c r="GW276" s="88"/>
      <c r="GX276" s="502" t="str">
        <f>IF(GX$7&lt;&gt;"",GX$7,"")</f>
        <v/>
      </c>
      <c r="GY276" s="502"/>
      <c r="GZ276" s="502"/>
      <c r="HA276" s="82"/>
      <c r="HB276" s="88"/>
      <c r="HC276" s="502" t="str">
        <f>IF(HC$7&lt;&gt;"",HC$7,"")</f>
        <v/>
      </c>
      <c r="HD276" s="502"/>
      <c r="HE276" s="502"/>
      <c r="HF276" s="82"/>
      <c r="HG276" s="88"/>
      <c r="HH276" s="502" t="str">
        <f>IF(HH$7&lt;&gt;"",HH$7,"")</f>
        <v/>
      </c>
      <c r="HI276" s="502"/>
      <c r="HJ276" s="502"/>
      <c r="HK276" s="82"/>
      <c r="HL276" s="88"/>
      <c r="HM276" s="502" t="str">
        <f>IF(HM$7&lt;&gt;"",HM$7,"")</f>
        <v/>
      </c>
      <c r="HN276" s="502"/>
      <c r="HO276" s="502"/>
      <c r="HP276" s="82"/>
      <c r="HQ276" s="88"/>
      <c r="HR276" s="502" t="str">
        <f>IF(HR$7&lt;&gt;"",HR$7,"")</f>
        <v/>
      </c>
      <c r="HS276" s="502"/>
      <c r="HT276" s="502"/>
      <c r="HU276" s="82"/>
      <c r="HV276" s="88"/>
      <c r="HW276" s="502" t="str">
        <f>IF(HW$7&lt;&gt;"",HW$7,"")</f>
        <v/>
      </c>
      <c r="HX276" s="502"/>
      <c r="HY276" s="502"/>
      <c r="HZ276" s="82"/>
      <c r="IA276" s="88"/>
      <c r="IB276" s="502" t="str">
        <f>IF(IB$7&lt;&gt;"",IB$7,"")</f>
        <v/>
      </c>
      <c r="IC276" s="502"/>
      <c r="ID276" s="502"/>
      <c r="IE276" s="82"/>
      <c r="IF276" s="88"/>
      <c r="IG276" s="502" t="str">
        <f>IF(IG$7&lt;&gt;"",IG$7,"")</f>
        <v/>
      </c>
      <c r="IH276" s="502"/>
      <c r="II276" s="502"/>
      <c r="IJ276" s="82"/>
      <c r="IK276" s="88"/>
      <c r="IL276" s="502" t="str">
        <f>IF(IL$7&lt;&gt;"",IL$7,"")</f>
        <v/>
      </c>
      <c r="IM276" s="502"/>
      <c r="IN276" s="502"/>
      <c r="IO276" s="82"/>
      <c r="IP276" s="88"/>
      <c r="IQ276" s="502" t="str">
        <f>IF(IQ$7&lt;&gt;"",IQ$7,"")</f>
        <v/>
      </c>
      <c r="IR276" s="502"/>
      <c r="IS276" s="502"/>
      <c r="IT276" s="82"/>
      <c r="IU276" s="88"/>
      <c r="IV276" s="502" t="str">
        <f>IF(IV$7&lt;&gt;"",IV$7,"")</f>
        <v/>
      </c>
      <c r="IW276" s="502"/>
      <c r="IX276" s="502"/>
      <c r="IY276" s="89"/>
      <c r="IZ276" s="379"/>
      <c r="JA276" s="382"/>
      <c r="JB276" s="383"/>
      <c r="JC276" s="383"/>
    </row>
    <row r="277" spans="1:263" s="3" customFormat="1" x14ac:dyDescent="0.35">
      <c r="A277" s="198"/>
      <c r="B277" s="359"/>
      <c r="C277" s="47"/>
      <c r="D277" s="102"/>
      <c r="E277" s="102"/>
      <c r="F277" s="384"/>
      <c r="G277" s="131"/>
      <c r="H277" s="325"/>
      <c r="I277" s="202"/>
      <c r="J277" s="324"/>
      <c r="K277" s="131"/>
      <c r="L277" s="131"/>
      <c r="M277" s="385"/>
      <c r="N277" s="385"/>
      <c r="O277" s="131"/>
      <c r="P277" s="131"/>
      <c r="Q277" s="131"/>
      <c r="R277" s="385"/>
      <c r="S277" s="385"/>
      <c r="T277" s="131"/>
      <c r="U277" s="131"/>
      <c r="V277" s="131"/>
      <c r="W277" s="385"/>
      <c r="X277" s="385"/>
      <c r="Y277" s="131"/>
      <c r="Z277" s="131"/>
      <c r="AA277" s="131"/>
      <c r="AB277" s="385"/>
      <c r="AC277" s="385"/>
      <c r="AD277" s="131"/>
      <c r="AE277" s="131"/>
      <c r="AF277" s="131"/>
      <c r="AG277" s="385"/>
      <c r="AH277" s="385"/>
      <c r="AI277" s="131"/>
      <c r="AJ277" s="131"/>
      <c r="AK277" s="131"/>
      <c r="AL277" s="385"/>
      <c r="AM277" s="385"/>
      <c r="AN277" s="131"/>
      <c r="AO277" s="131"/>
      <c r="AP277" s="131"/>
      <c r="AQ277" s="385"/>
      <c r="AR277" s="385"/>
      <c r="AS277" s="131"/>
      <c r="AT277" s="131"/>
      <c r="AU277" s="131"/>
      <c r="AV277" s="385"/>
      <c r="AW277" s="385"/>
      <c r="AX277" s="131"/>
      <c r="AY277" s="131"/>
      <c r="AZ277" s="131"/>
      <c r="BA277" s="385"/>
      <c r="BB277" s="385"/>
      <c r="BC277" s="131"/>
      <c r="BD277" s="131"/>
      <c r="BE277" s="131"/>
      <c r="BF277" s="385"/>
      <c r="BG277" s="385"/>
      <c r="BH277" s="131"/>
      <c r="BI277" s="131"/>
      <c r="BJ277" s="131"/>
      <c r="BK277" s="385"/>
      <c r="BL277" s="385"/>
      <c r="BM277" s="131"/>
      <c r="BN277" s="131"/>
      <c r="BO277" s="131"/>
      <c r="BP277" s="385"/>
      <c r="BQ277" s="385"/>
      <c r="BR277" s="131"/>
      <c r="BS277" s="131"/>
      <c r="BT277" s="131"/>
      <c r="BU277" s="385"/>
      <c r="BV277" s="385"/>
      <c r="BW277" s="131"/>
      <c r="BX277" s="131"/>
      <c r="BY277" s="131"/>
      <c r="BZ277" s="385"/>
      <c r="CA277" s="385"/>
      <c r="CB277" s="131"/>
      <c r="CC277" s="131"/>
      <c r="CD277" s="131"/>
      <c r="CE277" s="385"/>
      <c r="CF277" s="385"/>
      <c r="CG277" s="131"/>
      <c r="CH277" s="131"/>
      <c r="CI277" s="131"/>
      <c r="CJ277" s="385"/>
      <c r="CK277" s="385"/>
      <c r="CL277" s="131"/>
      <c r="CM277" s="131"/>
      <c r="CN277" s="131"/>
      <c r="CO277" s="385"/>
      <c r="CP277" s="385"/>
      <c r="CQ277" s="131"/>
      <c r="CR277" s="131"/>
      <c r="CS277" s="131"/>
      <c r="CT277" s="385"/>
      <c r="CU277" s="385"/>
      <c r="CV277" s="131"/>
      <c r="CW277" s="131"/>
      <c r="CX277" s="131"/>
      <c r="CY277" s="385"/>
      <c r="CZ277" s="385"/>
      <c r="DA277" s="131"/>
      <c r="DB277" s="131"/>
      <c r="DC277" s="131"/>
      <c r="DD277" s="385"/>
      <c r="DE277" s="385"/>
      <c r="DF277" s="131"/>
      <c r="DG277" s="131"/>
      <c r="DH277" s="131"/>
      <c r="DI277" s="385"/>
      <c r="DJ277" s="385"/>
      <c r="DK277" s="131"/>
      <c r="DL277" s="131"/>
      <c r="DM277" s="131"/>
      <c r="DN277" s="385"/>
      <c r="DO277" s="385"/>
      <c r="DP277" s="131"/>
      <c r="DQ277" s="131"/>
      <c r="DR277" s="131"/>
      <c r="DS277" s="385"/>
      <c r="DT277" s="385"/>
      <c r="DU277" s="131"/>
      <c r="DV277" s="131"/>
      <c r="DW277" s="131"/>
      <c r="DX277" s="385"/>
      <c r="DY277" s="385"/>
      <c r="DZ277" s="131"/>
      <c r="EA277" s="131"/>
      <c r="EB277" s="131"/>
      <c r="EC277" s="385"/>
      <c r="ED277" s="385"/>
      <c r="EE277" s="131"/>
      <c r="EF277" s="131"/>
      <c r="EG277" s="131"/>
      <c r="EH277" s="385"/>
      <c r="EI277" s="385"/>
      <c r="EJ277" s="131"/>
      <c r="EK277" s="131"/>
      <c r="EL277" s="131"/>
      <c r="EM277" s="385"/>
      <c r="EN277" s="385"/>
      <c r="EO277" s="131"/>
      <c r="EP277" s="131"/>
      <c r="EQ277" s="131"/>
      <c r="ER277" s="385"/>
      <c r="ES277" s="385"/>
      <c r="ET277" s="131"/>
      <c r="EU277" s="131"/>
      <c r="EV277" s="131"/>
      <c r="EW277" s="385"/>
      <c r="EX277" s="385"/>
      <c r="EY277" s="131"/>
      <c r="EZ277" s="131"/>
      <c r="FA277" s="131"/>
      <c r="FB277" s="385"/>
      <c r="FC277" s="385"/>
      <c r="FD277" s="131"/>
      <c r="FE277" s="131"/>
      <c r="FF277" s="131"/>
      <c r="FG277" s="385"/>
      <c r="FH277" s="385"/>
      <c r="FI277" s="131"/>
      <c r="FJ277" s="131"/>
      <c r="FK277" s="131"/>
      <c r="FL277" s="385"/>
      <c r="FM277" s="385"/>
      <c r="FN277" s="131"/>
      <c r="FO277" s="131"/>
      <c r="FP277" s="131"/>
      <c r="FQ277" s="385"/>
      <c r="FR277" s="385"/>
      <c r="FS277" s="131"/>
      <c r="FT277" s="131"/>
      <c r="FU277" s="131"/>
      <c r="FV277" s="385"/>
      <c r="FW277" s="385"/>
      <c r="FX277" s="131"/>
      <c r="FY277" s="131"/>
      <c r="FZ277" s="131"/>
      <c r="GA277" s="385"/>
      <c r="GB277" s="385"/>
      <c r="GC277" s="131"/>
      <c r="GD277" s="131"/>
      <c r="GE277" s="131"/>
      <c r="GF277" s="385"/>
      <c r="GG277" s="385"/>
      <c r="GH277" s="131"/>
      <c r="GI277" s="131"/>
      <c r="GJ277" s="131"/>
      <c r="GK277" s="385"/>
      <c r="GL277" s="385"/>
      <c r="GM277" s="131"/>
      <c r="GN277" s="131"/>
      <c r="GO277" s="131"/>
      <c r="GP277" s="385"/>
      <c r="GQ277" s="385"/>
      <c r="GR277" s="131"/>
      <c r="GS277" s="131"/>
      <c r="GT277" s="131"/>
      <c r="GU277" s="385"/>
      <c r="GV277" s="385"/>
      <c r="GW277" s="131"/>
      <c r="GX277" s="131"/>
      <c r="GY277" s="131"/>
      <c r="GZ277" s="385"/>
      <c r="HA277" s="385"/>
      <c r="HB277" s="131"/>
      <c r="HC277" s="131"/>
      <c r="HD277" s="131"/>
      <c r="HE277" s="385"/>
      <c r="HF277" s="385"/>
      <c r="HG277" s="131"/>
      <c r="HH277" s="131"/>
      <c r="HI277" s="131"/>
      <c r="HJ277" s="385"/>
      <c r="HK277" s="385"/>
      <c r="HL277" s="131"/>
      <c r="HM277" s="131"/>
      <c r="HN277" s="131"/>
      <c r="HO277" s="385"/>
      <c r="HP277" s="385"/>
      <c r="HQ277" s="131"/>
      <c r="HR277" s="131"/>
      <c r="HS277" s="131"/>
      <c r="HT277" s="385"/>
      <c r="HU277" s="385"/>
      <c r="HV277" s="131"/>
      <c r="HW277" s="131"/>
      <c r="HX277" s="131"/>
      <c r="HY277" s="385"/>
      <c r="HZ277" s="385"/>
      <c r="IA277" s="131"/>
      <c r="IB277" s="131"/>
      <c r="IC277" s="131"/>
      <c r="ID277" s="385"/>
      <c r="IE277" s="385"/>
      <c r="IF277" s="131"/>
      <c r="IG277" s="131"/>
      <c r="IH277" s="131"/>
      <c r="II277" s="385"/>
      <c r="IJ277" s="385"/>
      <c r="IK277" s="131"/>
      <c r="IL277" s="131"/>
      <c r="IM277" s="131"/>
      <c r="IN277" s="385"/>
      <c r="IO277" s="385"/>
      <c r="IP277" s="131"/>
      <c r="IQ277" s="131"/>
      <c r="IR277" s="131"/>
      <c r="IS277" s="385"/>
      <c r="IT277" s="385"/>
      <c r="IU277" s="131"/>
      <c r="IV277" s="131"/>
      <c r="IW277" s="131"/>
      <c r="IX277" s="385"/>
      <c r="IY277" s="386"/>
      <c r="IZ277" s="198"/>
      <c r="JA277" s="378"/>
      <c r="JB277" s="256"/>
      <c r="JC277" s="256"/>
    </row>
    <row r="278" spans="1:263" s="3" customFormat="1" x14ac:dyDescent="0.35">
      <c r="A278" s="198"/>
      <c r="B278" s="359"/>
      <c r="C278" s="45" t="s">
        <v>997</v>
      </c>
      <c r="D278" s="102" t="s">
        <v>998</v>
      </c>
      <c r="E278" s="102"/>
      <c r="F278" s="285" t="str">
        <f>IFERROR(INDEX('Helper 1'!$I$2:$I$19,MATCH('Schedule 1'!$G$20,'Helper 1'!$H$2:$H$19,0)),"")</f>
        <v/>
      </c>
      <c r="G278" s="131">
        <f>SUM(L278:IX278)</f>
        <v>0</v>
      </c>
      <c r="H278" s="325"/>
      <c r="I278" s="202"/>
      <c r="J278" s="324"/>
      <c r="K278" s="131"/>
      <c r="L278" s="130"/>
      <c r="M278" s="385"/>
      <c r="N278" s="385"/>
      <c r="O278" s="131"/>
      <c r="P278" s="131"/>
      <c r="Q278" s="130"/>
      <c r="R278" s="385"/>
      <c r="S278" s="385"/>
      <c r="T278" s="131"/>
      <c r="U278" s="131"/>
      <c r="V278" s="130"/>
      <c r="W278" s="385"/>
      <c r="X278" s="385"/>
      <c r="Y278" s="131"/>
      <c r="Z278" s="131"/>
      <c r="AA278" s="130"/>
      <c r="AB278" s="385"/>
      <c r="AC278" s="385"/>
      <c r="AD278" s="131"/>
      <c r="AE278" s="131"/>
      <c r="AF278" s="130"/>
      <c r="AG278" s="385"/>
      <c r="AH278" s="385"/>
      <c r="AI278" s="131"/>
      <c r="AJ278" s="131"/>
      <c r="AK278" s="130"/>
      <c r="AL278" s="385"/>
      <c r="AM278" s="385"/>
      <c r="AN278" s="131"/>
      <c r="AO278" s="131"/>
      <c r="AP278" s="130"/>
      <c r="AQ278" s="385"/>
      <c r="AR278" s="385"/>
      <c r="AS278" s="131"/>
      <c r="AT278" s="131"/>
      <c r="AU278" s="130"/>
      <c r="AV278" s="385"/>
      <c r="AW278" s="385"/>
      <c r="AX278" s="131"/>
      <c r="AY278" s="131"/>
      <c r="AZ278" s="130"/>
      <c r="BA278" s="385"/>
      <c r="BB278" s="385"/>
      <c r="BC278" s="131"/>
      <c r="BD278" s="131"/>
      <c r="BE278" s="130"/>
      <c r="BF278" s="385"/>
      <c r="BG278" s="385"/>
      <c r="BH278" s="131"/>
      <c r="BI278" s="131"/>
      <c r="BJ278" s="130"/>
      <c r="BK278" s="385"/>
      <c r="BL278" s="385"/>
      <c r="BM278" s="131"/>
      <c r="BN278" s="131"/>
      <c r="BO278" s="130"/>
      <c r="BP278" s="385"/>
      <c r="BQ278" s="385"/>
      <c r="BR278" s="131"/>
      <c r="BS278" s="131"/>
      <c r="BT278" s="130"/>
      <c r="BU278" s="385"/>
      <c r="BV278" s="385"/>
      <c r="BW278" s="131"/>
      <c r="BX278" s="131"/>
      <c r="BY278" s="130"/>
      <c r="BZ278" s="385"/>
      <c r="CA278" s="385"/>
      <c r="CB278" s="131"/>
      <c r="CC278" s="131"/>
      <c r="CD278" s="130"/>
      <c r="CE278" s="385"/>
      <c r="CF278" s="385"/>
      <c r="CG278" s="131"/>
      <c r="CH278" s="131"/>
      <c r="CI278" s="130"/>
      <c r="CJ278" s="385"/>
      <c r="CK278" s="385"/>
      <c r="CL278" s="131"/>
      <c r="CM278" s="131"/>
      <c r="CN278" s="130"/>
      <c r="CO278" s="385"/>
      <c r="CP278" s="385"/>
      <c r="CQ278" s="131"/>
      <c r="CR278" s="131"/>
      <c r="CS278" s="130"/>
      <c r="CT278" s="385"/>
      <c r="CU278" s="385"/>
      <c r="CV278" s="131"/>
      <c r="CW278" s="131"/>
      <c r="CX278" s="130"/>
      <c r="CY278" s="385"/>
      <c r="CZ278" s="385"/>
      <c r="DA278" s="131"/>
      <c r="DB278" s="131"/>
      <c r="DC278" s="130"/>
      <c r="DD278" s="385"/>
      <c r="DE278" s="385"/>
      <c r="DF278" s="131"/>
      <c r="DG278" s="131"/>
      <c r="DH278" s="130"/>
      <c r="DI278" s="385"/>
      <c r="DJ278" s="385"/>
      <c r="DK278" s="131"/>
      <c r="DL278" s="131"/>
      <c r="DM278" s="130"/>
      <c r="DN278" s="385"/>
      <c r="DO278" s="385"/>
      <c r="DP278" s="131"/>
      <c r="DQ278" s="131"/>
      <c r="DR278" s="130"/>
      <c r="DS278" s="385"/>
      <c r="DT278" s="385"/>
      <c r="DU278" s="131"/>
      <c r="DV278" s="131"/>
      <c r="DW278" s="130"/>
      <c r="DX278" s="385"/>
      <c r="DY278" s="385"/>
      <c r="DZ278" s="131"/>
      <c r="EA278" s="131"/>
      <c r="EB278" s="130"/>
      <c r="EC278" s="385"/>
      <c r="ED278" s="385"/>
      <c r="EE278" s="131"/>
      <c r="EF278" s="131"/>
      <c r="EG278" s="130"/>
      <c r="EH278" s="385"/>
      <c r="EI278" s="385"/>
      <c r="EJ278" s="131"/>
      <c r="EK278" s="131"/>
      <c r="EL278" s="130"/>
      <c r="EM278" s="385"/>
      <c r="EN278" s="385"/>
      <c r="EO278" s="131"/>
      <c r="EP278" s="131"/>
      <c r="EQ278" s="130"/>
      <c r="ER278" s="385"/>
      <c r="ES278" s="385"/>
      <c r="ET278" s="131"/>
      <c r="EU278" s="131"/>
      <c r="EV278" s="130"/>
      <c r="EW278" s="385"/>
      <c r="EX278" s="385"/>
      <c r="EY278" s="131"/>
      <c r="EZ278" s="131"/>
      <c r="FA278" s="130"/>
      <c r="FB278" s="385"/>
      <c r="FC278" s="385"/>
      <c r="FD278" s="131"/>
      <c r="FE278" s="131"/>
      <c r="FF278" s="130"/>
      <c r="FG278" s="385"/>
      <c r="FH278" s="385"/>
      <c r="FI278" s="131"/>
      <c r="FJ278" s="131"/>
      <c r="FK278" s="130"/>
      <c r="FL278" s="385"/>
      <c r="FM278" s="385"/>
      <c r="FN278" s="131"/>
      <c r="FO278" s="131"/>
      <c r="FP278" s="130"/>
      <c r="FQ278" s="385"/>
      <c r="FR278" s="385"/>
      <c r="FS278" s="131"/>
      <c r="FT278" s="131"/>
      <c r="FU278" s="130"/>
      <c r="FV278" s="385"/>
      <c r="FW278" s="385"/>
      <c r="FX278" s="131"/>
      <c r="FY278" s="131"/>
      <c r="FZ278" s="130"/>
      <c r="GA278" s="385"/>
      <c r="GB278" s="385"/>
      <c r="GC278" s="131"/>
      <c r="GD278" s="131"/>
      <c r="GE278" s="130"/>
      <c r="GF278" s="385"/>
      <c r="GG278" s="385"/>
      <c r="GH278" s="131"/>
      <c r="GI278" s="131"/>
      <c r="GJ278" s="130"/>
      <c r="GK278" s="385"/>
      <c r="GL278" s="385"/>
      <c r="GM278" s="131"/>
      <c r="GN278" s="131"/>
      <c r="GO278" s="130"/>
      <c r="GP278" s="385"/>
      <c r="GQ278" s="385"/>
      <c r="GR278" s="131"/>
      <c r="GS278" s="131"/>
      <c r="GT278" s="130"/>
      <c r="GU278" s="385"/>
      <c r="GV278" s="385"/>
      <c r="GW278" s="131"/>
      <c r="GX278" s="131"/>
      <c r="GY278" s="130"/>
      <c r="GZ278" s="385"/>
      <c r="HA278" s="385"/>
      <c r="HB278" s="131"/>
      <c r="HC278" s="131"/>
      <c r="HD278" s="130"/>
      <c r="HE278" s="385"/>
      <c r="HF278" s="385"/>
      <c r="HG278" s="131"/>
      <c r="HH278" s="131"/>
      <c r="HI278" s="130"/>
      <c r="HJ278" s="385"/>
      <c r="HK278" s="385"/>
      <c r="HL278" s="131"/>
      <c r="HM278" s="131"/>
      <c r="HN278" s="130"/>
      <c r="HO278" s="385"/>
      <c r="HP278" s="385"/>
      <c r="HQ278" s="131"/>
      <c r="HR278" s="131"/>
      <c r="HS278" s="130"/>
      <c r="HT278" s="385"/>
      <c r="HU278" s="385"/>
      <c r="HV278" s="131"/>
      <c r="HW278" s="131"/>
      <c r="HX278" s="130"/>
      <c r="HY278" s="385"/>
      <c r="HZ278" s="385"/>
      <c r="IA278" s="131"/>
      <c r="IB278" s="131"/>
      <c r="IC278" s="130"/>
      <c r="ID278" s="385"/>
      <c r="IE278" s="385"/>
      <c r="IF278" s="131"/>
      <c r="IG278" s="131"/>
      <c r="IH278" s="130"/>
      <c r="II278" s="385"/>
      <c r="IJ278" s="385"/>
      <c r="IK278" s="131"/>
      <c r="IL278" s="131"/>
      <c r="IM278" s="130"/>
      <c r="IN278" s="385"/>
      <c r="IO278" s="385"/>
      <c r="IP278" s="131"/>
      <c r="IQ278" s="131"/>
      <c r="IR278" s="130"/>
      <c r="IS278" s="385"/>
      <c r="IT278" s="385"/>
      <c r="IU278" s="131"/>
      <c r="IV278" s="131"/>
      <c r="IW278" s="130"/>
      <c r="IX278" s="385"/>
      <c r="IY278" s="386"/>
      <c r="IZ278" s="198"/>
      <c r="JA278" s="378"/>
      <c r="JB278" s="256"/>
      <c r="JC278" s="256"/>
    </row>
    <row r="279" spans="1:263" s="3" customFormat="1" x14ac:dyDescent="0.35">
      <c r="A279" s="198"/>
      <c r="B279" s="359"/>
      <c r="C279" s="239"/>
      <c r="D279" s="102"/>
      <c r="E279" s="102"/>
      <c r="F279" s="384"/>
      <c r="G279" s="131"/>
      <c r="H279" s="325"/>
      <c r="I279" s="202"/>
      <c r="J279" s="324"/>
      <c r="K279" s="131"/>
      <c r="L279" s="131"/>
      <c r="M279" s="385"/>
      <c r="N279" s="385"/>
      <c r="O279" s="131"/>
      <c r="P279" s="131"/>
      <c r="Q279" s="131"/>
      <c r="R279" s="385"/>
      <c r="S279" s="385"/>
      <c r="T279" s="131"/>
      <c r="U279" s="131"/>
      <c r="V279" s="131"/>
      <c r="W279" s="385"/>
      <c r="X279" s="385"/>
      <c r="Y279" s="131"/>
      <c r="Z279" s="131"/>
      <c r="AA279" s="131"/>
      <c r="AB279" s="385"/>
      <c r="AC279" s="385"/>
      <c r="AD279" s="131"/>
      <c r="AE279" s="131"/>
      <c r="AF279" s="131"/>
      <c r="AG279" s="385"/>
      <c r="AH279" s="385"/>
      <c r="AI279" s="131"/>
      <c r="AJ279" s="131"/>
      <c r="AK279" s="131"/>
      <c r="AL279" s="385"/>
      <c r="AM279" s="385"/>
      <c r="AN279" s="131"/>
      <c r="AO279" s="131"/>
      <c r="AP279" s="131"/>
      <c r="AQ279" s="385"/>
      <c r="AR279" s="385"/>
      <c r="AS279" s="131"/>
      <c r="AT279" s="131"/>
      <c r="AU279" s="131"/>
      <c r="AV279" s="385"/>
      <c r="AW279" s="385"/>
      <c r="AX279" s="131"/>
      <c r="AY279" s="131"/>
      <c r="AZ279" s="131"/>
      <c r="BA279" s="385"/>
      <c r="BB279" s="385"/>
      <c r="BC279" s="131"/>
      <c r="BD279" s="131"/>
      <c r="BE279" s="131"/>
      <c r="BF279" s="385"/>
      <c r="BG279" s="385"/>
      <c r="BH279" s="131"/>
      <c r="BI279" s="131"/>
      <c r="BJ279" s="131"/>
      <c r="BK279" s="385"/>
      <c r="BL279" s="385"/>
      <c r="BM279" s="131"/>
      <c r="BN279" s="131"/>
      <c r="BO279" s="131"/>
      <c r="BP279" s="385"/>
      <c r="BQ279" s="385"/>
      <c r="BR279" s="131"/>
      <c r="BS279" s="131"/>
      <c r="BT279" s="131"/>
      <c r="BU279" s="385"/>
      <c r="BV279" s="385"/>
      <c r="BW279" s="131"/>
      <c r="BX279" s="131"/>
      <c r="BY279" s="131"/>
      <c r="BZ279" s="385"/>
      <c r="CA279" s="385"/>
      <c r="CB279" s="131"/>
      <c r="CC279" s="131"/>
      <c r="CD279" s="131"/>
      <c r="CE279" s="385"/>
      <c r="CF279" s="385"/>
      <c r="CG279" s="131"/>
      <c r="CH279" s="131"/>
      <c r="CI279" s="131"/>
      <c r="CJ279" s="385"/>
      <c r="CK279" s="385"/>
      <c r="CL279" s="131"/>
      <c r="CM279" s="131"/>
      <c r="CN279" s="131"/>
      <c r="CO279" s="385"/>
      <c r="CP279" s="385"/>
      <c r="CQ279" s="131"/>
      <c r="CR279" s="131"/>
      <c r="CS279" s="131"/>
      <c r="CT279" s="385"/>
      <c r="CU279" s="385"/>
      <c r="CV279" s="131"/>
      <c r="CW279" s="131"/>
      <c r="CX279" s="131"/>
      <c r="CY279" s="385"/>
      <c r="CZ279" s="385"/>
      <c r="DA279" s="131"/>
      <c r="DB279" s="131"/>
      <c r="DC279" s="131"/>
      <c r="DD279" s="385"/>
      <c r="DE279" s="385"/>
      <c r="DF279" s="131"/>
      <c r="DG279" s="131"/>
      <c r="DH279" s="131"/>
      <c r="DI279" s="385"/>
      <c r="DJ279" s="385"/>
      <c r="DK279" s="131"/>
      <c r="DL279" s="131"/>
      <c r="DM279" s="131"/>
      <c r="DN279" s="385"/>
      <c r="DO279" s="385"/>
      <c r="DP279" s="131"/>
      <c r="DQ279" s="131"/>
      <c r="DR279" s="131"/>
      <c r="DS279" s="385"/>
      <c r="DT279" s="385"/>
      <c r="DU279" s="131"/>
      <c r="DV279" s="131"/>
      <c r="DW279" s="131"/>
      <c r="DX279" s="385"/>
      <c r="DY279" s="385"/>
      <c r="DZ279" s="131"/>
      <c r="EA279" s="131"/>
      <c r="EB279" s="131"/>
      <c r="EC279" s="385"/>
      <c r="ED279" s="385"/>
      <c r="EE279" s="131"/>
      <c r="EF279" s="131"/>
      <c r="EG279" s="131"/>
      <c r="EH279" s="385"/>
      <c r="EI279" s="385"/>
      <c r="EJ279" s="131"/>
      <c r="EK279" s="131"/>
      <c r="EL279" s="131"/>
      <c r="EM279" s="385"/>
      <c r="EN279" s="385"/>
      <c r="EO279" s="131"/>
      <c r="EP279" s="131"/>
      <c r="EQ279" s="131"/>
      <c r="ER279" s="385"/>
      <c r="ES279" s="385"/>
      <c r="ET279" s="131"/>
      <c r="EU279" s="131"/>
      <c r="EV279" s="131"/>
      <c r="EW279" s="385"/>
      <c r="EX279" s="385"/>
      <c r="EY279" s="131"/>
      <c r="EZ279" s="131"/>
      <c r="FA279" s="131"/>
      <c r="FB279" s="385"/>
      <c r="FC279" s="385"/>
      <c r="FD279" s="131"/>
      <c r="FE279" s="131"/>
      <c r="FF279" s="131"/>
      <c r="FG279" s="385"/>
      <c r="FH279" s="385"/>
      <c r="FI279" s="131"/>
      <c r="FJ279" s="131"/>
      <c r="FK279" s="131"/>
      <c r="FL279" s="385"/>
      <c r="FM279" s="385"/>
      <c r="FN279" s="131"/>
      <c r="FO279" s="131"/>
      <c r="FP279" s="131"/>
      <c r="FQ279" s="385"/>
      <c r="FR279" s="385"/>
      <c r="FS279" s="131"/>
      <c r="FT279" s="131"/>
      <c r="FU279" s="131"/>
      <c r="FV279" s="385"/>
      <c r="FW279" s="385"/>
      <c r="FX279" s="131"/>
      <c r="FY279" s="131"/>
      <c r="FZ279" s="131"/>
      <c r="GA279" s="385"/>
      <c r="GB279" s="385"/>
      <c r="GC279" s="131"/>
      <c r="GD279" s="131"/>
      <c r="GE279" s="131"/>
      <c r="GF279" s="385"/>
      <c r="GG279" s="385"/>
      <c r="GH279" s="131"/>
      <c r="GI279" s="131"/>
      <c r="GJ279" s="131"/>
      <c r="GK279" s="385"/>
      <c r="GL279" s="385"/>
      <c r="GM279" s="131"/>
      <c r="GN279" s="131"/>
      <c r="GO279" s="131"/>
      <c r="GP279" s="385"/>
      <c r="GQ279" s="385"/>
      <c r="GR279" s="131"/>
      <c r="GS279" s="131"/>
      <c r="GT279" s="131"/>
      <c r="GU279" s="385"/>
      <c r="GV279" s="385"/>
      <c r="GW279" s="131"/>
      <c r="GX279" s="131"/>
      <c r="GY279" s="131"/>
      <c r="GZ279" s="385"/>
      <c r="HA279" s="385"/>
      <c r="HB279" s="131"/>
      <c r="HC279" s="131"/>
      <c r="HD279" s="131"/>
      <c r="HE279" s="385"/>
      <c r="HF279" s="385"/>
      <c r="HG279" s="131"/>
      <c r="HH279" s="131"/>
      <c r="HI279" s="131"/>
      <c r="HJ279" s="385"/>
      <c r="HK279" s="385"/>
      <c r="HL279" s="131"/>
      <c r="HM279" s="131"/>
      <c r="HN279" s="131"/>
      <c r="HO279" s="385"/>
      <c r="HP279" s="385"/>
      <c r="HQ279" s="131"/>
      <c r="HR279" s="131"/>
      <c r="HS279" s="131"/>
      <c r="HT279" s="385"/>
      <c r="HU279" s="385"/>
      <c r="HV279" s="131"/>
      <c r="HW279" s="131"/>
      <c r="HX279" s="131"/>
      <c r="HY279" s="385"/>
      <c r="HZ279" s="385"/>
      <c r="IA279" s="131"/>
      <c r="IB279" s="131"/>
      <c r="IC279" s="131"/>
      <c r="ID279" s="385"/>
      <c r="IE279" s="385"/>
      <c r="IF279" s="131"/>
      <c r="IG279" s="131"/>
      <c r="IH279" s="131"/>
      <c r="II279" s="385"/>
      <c r="IJ279" s="385"/>
      <c r="IK279" s="131"/>
      <c r="IL279" s="131"/>
      <c r="IM279" s="131"/>
      <c r="IN279" s="385"/>
      <c r="IO279" s="385"/>
      <c r="IP279" s="131"/>
      <c r="IQ279" s="131"/>
      <c r="IR279" s="131"/>
      <c r="IS279" s="385"/>
      <c r="IT279" s="385"/>
      <c r="IU279" s="131"/>
      <c r="IV279" s="131"/>
      <c r="IW279" s="131"/>
      <c r="IX279" s="385"/>
      <c r="IY279" s="386"/>
      <c r="IZ279" s="198"/>
      <c r="JA279" s="378"/>
      <c r="JB279" s="256"/>
      <c r="JC279" s="256"/>
    </row>
    <row r="280" spans="1:263" s="3" customFormat="1" x14ac:dyDescent="0.35">
      <c r="A280" s="198"/>
      <c r="B280" s="359"/>
      <c r="C280" s="45" t="s">
        <v>999</v>
      </c>
      <c r="D280" s="102" t="s">
        <v>1000</v>
      </c>
      <c r="E280" s="102"/>
      <c r="F280" s="285" t="str">
        <f>IFERROR(INDEX('Helper 1'!$I$2:$I$19,MATCH('Schedule 1'!$G$20,'Helper 1'!$H$2:$H$19,0)),"")</f>
        <v/>
      </c>
      <c r="G280" s="131">
        <f>SUM(L280:IX280)</f>
        <v>0</v>
      </c>
      <c r="H280" s="325"/>
      <c r="I280" s="202"/>
      <c r="J280" s="324"/>
      <c r="K280" s="131"/>
      <c r="L280" s="130"/>
      <c r="M280" s="385"/>
      <c r="N280" s="385"/>
      <c r="O280" s="131"/>
      <c r="P280" s="131"/>
      <c r="Q280" s="130"/>
      <c r="R280" s="385"/>
      <c r="S280" s="385"/>
      <c r="T280" s="131"/>
      <c r="U280" s="131"/>
      <c r="V280" s="130"/>
      <c r="W280" s="385"/>
      <c r="X280" s="385"/>
      <c r="Y280" s="131"/>
      <c r="Z280" s="131"/>
      <c r="AA280" s="130"/>
      <c r="AB280" s="385"/>
      <c r="AC280" s="385"/>
      <c r="AD280" s="131"/>
      <c r="AE280" s="131"/>
      <c r="AF280" s="130"/>
      <c r="AG280" s="385"/>
      <c r="AH280" s="385"/>
      <c r="AI280" s="131"/>
      <c r="AJ280" s="131"/>
      <c r="AK280" s="130"/>
      <c r="AL280" s="385"/>
      <c r="AM280" s="385"/>
      <c r="AN280" s="131"/>
      <c r="AO280" s="131"/>
      <c r="AP280" s="130"/>
      <c r="AQ280" s="385"/>
      <c r="AR280" s="385"/>
      <c r="AS280" s="131"/>
      <c r="AT280" s="131"/>
      <c r="AU280" s="130"/>
      <c r="AV280" s="385"/>
      <c r="AW280" s="385"/>
      <c r="AX280" s="131"/>
      <c r="AY280" s="131"/>
      <c r="AZ280" s="130"/>
      <c r="BA280" s="385"/>
      <c r="BB280" s="385"/>
      <c r="BC280" s="131"/>
      <c r="BD280" s="131"/>
      <c r="BE280" s="130"/>
      <c r="BF280" s="385"/>
      <c r="BG280" s="385"/>
      <c r="BH280" s="131"/>
      <c r="BI280" s="131"/>
      <c r="BJ280" s="130"/>
      <c r="BK280" s="385"/>
      <c r="BL280" s="385"/>
      <c r="BM280" s="131"/>
      <c r="BN280" s="131"/>
      <c r="BO280" s="130"/>
      <c r="BP280" s="385"/>
      <c r="BQ280" s="385"/>
      <c r="BR280" s="131"/>
      <c r="BS280" s="131"/>
      <c r="BT280" s="130"/>
      <c r="BU280" s="385"/>
      <c r="BV280" s="385"/>
      <c r="BW280" s="131"/>
      <c r="BX280" s="131"/>
      <c r="BY280" s="130"/>
      <c r="BZ280" s="385"/>
      <c r="CA280" s="385"/>
      <c r="CB280" s="131"/>
      <c r="CC280" s="131"/>
      <c r="CD280" s="130"/>
      <c r="CE280" s="385"/>
      <c r="CF280" s="385"/>
      <c r="CG280" s="131"/>
      <c r="CH280" s="131"/>
      <c r="CI280" s="130"/>
      <c r="CJ280" s="385"/>
      <c r="CK280" s="385"/>
      <c r="CL280" s="131"/>
      <c r="CM280" s="131"/>
      <c r="CN280" s="130"/>
      <c r="CO280" s="385"/>
      <c r="CP280" s="385"/>
      <c r="CQ280" s="131"/>
      <c r="CR280" s="131"/>
      <c r="CS280" s="130"/>
      <c r="CT280" s="385"/>
      <c r="CU280" s="385"/>
      <c r="CV280" s="131"/>
      <c r="CW280" s="131"/>
      <c r="CX280" s="130"/>
      <c r="CY280" s="385"/>
      <c r="CZ280" s="385"/>
      <c r="DA280" s="131"/>
      <c r="DB280" s="131"/>
      <c r="DC280" s="130"/>
      <c r="DD280" s="385"/>
      <c r="DE280" s="385"/>
      <c r="DF280" s="131"/>
      <c r="DG280" s="131"/>
      <c r="DH280" s="130"/>
      <c r="DI280" s="385"/>
      <c r="DJ280" s="385"/>
      <c r="DK280" s="131"/>
      <c r="DL280" s="131"/>
      <c r="DM280" s="130"/>
      <c r="DN280" s="385"/>
      <c r="DO280" s="385"/>
      <c r="DP280" s="131"/>
      <c r="DQ280" s="131"/>
      <c r="DR280" s="130"/>
      <c r="DS280" s="385"/>
      <c r="DT280" s="385"/>
      <c r="DU280" s="131"/>
      <c r="DV280" s="131"/>
      <c r="DW280" s="130"/>
      <c r="DX280" s="385"/>
      <c r="DY280" s="385"/>
      <c r="DZ280" s="131"/>
      <c r="EA280" s="131"/>
      <c r="EB280" s="130"/>
      <c r="EC280" s="385"/>
      <c r="ED280" s="385"/>
      <c r="EE280" s="131"/>
      <c r="EF280" s="131"/>
      <c r="EG280" s="130"/>
      <c r="EH280" s="385"/>
      <c r="EI280" s="385"/>
      <c r="EJ280" s="131"/>
      <c r="EK280" s="131"/>
      <c r="EL280" s="130"/>
      <c r="EM280" s="385"/>
      <c r="EN280" s="385"/>
      <c r="EO280" s="131"/>
      <c r="EP280" s="131"/>
      <c r="EQ280" s="130"/>
      <c r="ER280" s="385"/>
      <c r="ES280" s="385"/>
      <c r="ET280" s="131"/>
      <c r="EU280" s="131"/>
      <c r="EV280" s="130"/>
      <c r="EW280" s="385"/>
      <c r="EX280" s="385"/>
      <c r="EY280" s="131"/>
      <c r="EZ280" s="131"/>
      <c r="FA280" s="130"/>
      <c r="FB280" s="385"/>
      <c r="FC280" s="385"/>
      <c r="FD280" s="131"/>
      <c r="FE280" s="131"/>
      <c r="FF280" s="130"/>
      <c r="FG280" s="385"/>
      <c r="FH280" s="385"/>
      <c r="FI280" s="131"/>
      <c r="FJ280" s="131"/>
      <c r="FK280" s="130"/>
      <c r="FL280" s="385"/>
      <c r="FM280" s="385"/>
      <c r="FN280" s="131"/>
      <c r="FO280" s="131"/>
      <c r="FP280" s="130"/>
      <c r="FQ280" s="385"/>
      <c r="FR280" s="385"/>
      <c r="FS280" s="131"/>
      <c r="FT280" s="131"/>
      <c r="FU280" s="130"/>
      <c r="FV280" s="385"/>
      <c r="FW280" s="385"/>
      <c r="FX280" s="131"/>
      <c r="FY280" s="131"/>
      <c r="FZ280" s="130"/>
      <c r="GA280" s="385"/>
      <c r="GB280" s="385"/>
      <c r="GC280" s="131"/>
      <c r="GD280" s="131"/>
      <c r="GE280" s="130"/>
      <c r="GF280" s="385"/>
      <c r="GG280" s="385"/>
      <c r="GH280" s="131"/>
      <c r="GI280" s="131"/>
      <c r="GJ280" s="130"/>
      <c r="GK280" s="385"/>
      <c r="GL280" s="385"/>
      <c r="GM280" s="131"/>
      <c r="GN280" s="131"/>
      <c r="GO280" s="130"/>
      <c r="GP280" s="385"/>
      <c r="GQ280" s="385"/>
      <c r="GR280" s="131"/>
      <c r="GS280" s="131"/>
      <c r="GT280" s="130"/>
      <c r="GU280" s="385"/>
      <c r="GV280" s="385"/>
      <c r="GW280" s="131"/>
      <c r="GX280" s="131"/>
      <c r="GY280" s="130"/>
      <c r="GZ280" s="385"/>
      <c r="HA280" s="385"/>
      <c r="HB280" s="131"/>
      <c r="HC280" s="131"/>
      <c r="HD280" s="130"/>
      <c r="HE280" s="385"/>
      <c r="HF280" s="385"/>
      <c r="HG280" s="131"/>
      <c r="HH280" s="131"/>
      <c r="HI280" s="130"/>
      <c r="HJ280" s="385"/>
      <c r="HK280" s="385"/>
      <c r="HL280" s="131"/>
      <c r="HM280" s="131"/>
      <c r="HN280" s="130"/>
      <c r="HO280" s="385"/>
      <c r="HP280" s="385"/>
      <c r="HQ280" s="131"/>
      <c r="HR280" s="131"/>
      <c r="HS280" s="130"/>
      <c r="HT280" s="385"/>
      <c r="HU280" s="385"/>
      <c r="HV280" s="131"/>
      <c r="HW280" s="131"/>
      <c r="HX280" s="130"/>
      <c r="HY280" s="385"/>
      <c r="HZ280" s="385"/>
      <c r="IA280" s="131"/>
      <c r="IB280" s="131"/>
      <c r="IC280" s="130"/>
      <c r="ID280" s="385"/>
      <c r="IE280" s="385"/>
      <c r="IF280" s="131"/>
      <c r="IG280" s="131"/>
      <c r="IH280" s="130"/>
      <c r="II280" s="385"/>
      <c r="IJ280" s="385"/>
      <c r="IK280" s="131"/>
      <c r="IL280" s="131"/>
      <c r="IM280" s="130"/>
      <c r="IN280" s="385"/>
      <c r="IO280" s="385"/>
      <c r="IP280" s="131"/>
      <c r="IQ280" s="131"/>
      <c r="IR280" s="130"/>
      <c r="IS280" s="385"/>
      <c r="IT280" s="385"/>
      <c r="IU280" s="131"/>
      <c r="IV280" s="131"/>
      <c r="IW280" s="130"/>
      <c r="IX280" s="385"/>
      <c r="IY280" s="386"/>
      <c r="IZ280" s="198"/>
      <c r="JA280" s="378"/>
      <c r="JB280" s="256"/>
      <c r="JC280" s="256"/>
    </row>
    <row r="281" spans="1:263" s="3" customFormat="1" x14ac:dyDescent="0.35">
      <c r="A281" s="198"/>
      <c r="B281" s="359"/>
      <c r="C281" s="239"/>
      <c r="D281" s="102"/>
      <c r="E281" s="102"/>
      <c r="F281" s="384"/>
      <c r="G281" s="131"/>
      <c r="H281" s="325"/>
      <c r="I281" s="202"/>
      <c r="J281" s="324"/>
      <c r="K281" s="131"/>
      <c r="L281" s="131"/>
      <c r="M281" s="385"/>
      <c r="N281" s="385"/>
      <c r="O281" s="131"/>
      <c r="P281" s="131"/>
      <c r="Q281" s="131"/>
      <c r="R281" s="385"/>
      <c r="S281" s="385"/>
      <c r="T281" s="131"/>
      <c r="U281" s="131"/>
      <c r="V281" s="131"/>
      <c r="W281" s="385"/>
      <c r="X281" s="385"/>
      <c r="Y281" s="131"/>
      <c r="Z281" s="131"/>
      <c r="AA281" s="131"/>
      <c r="AB281" s="385"/>
      <c r="AC281" s="385"/>
      <c r="AD281" s="131"/>
      <c r="AE281" s="131"/>
      <c r="AF281" s="131"/>
      <c r="AG281" s="385"/>
      <c r="AH281" s="385"/>
      <c r="AI281" s="131"/>
      <c r="AJ281" s="131"/>
      <c r="AK281" s="131"/>
      <c r="AL281" s="385"/>
      <c r="AM281" s="385"/>
      <c r="AN281" s="131"/>
      <c r="AO281" s="131"/>
      <c r="AP281" s="131"/>
      <c r="AQ281" s="385"/>
      <c r="AR281" s="385"/>
      <c r="AS281" s="131"/>
      <c r="AT281" s="131"/>
      <c r="AU281" s="131"/>
      <c r="AV281" s="385"/>
      <c r="AW281" s="385"/>
      <c r="AX281" s="131"/>
      <c r="AY281" s="131"/>
      <c r="AZ281" s="131"/>
      <c r="BA281" s="385"/>
      <c r="BB281" s="385"/>
      <c r="BC281" s="131"/>
      <c r="BD281" s="131"/>
      <c r="BE281" s="131"/>
      <c r="BF281" s="385"/>
      <c r="BG281" s="385"/>
      <c r="BH281" s="131"/>
      <c r="BI281" s="131"/>
      <c r="BJ281" s="131"/>
      <c r="BK281" s="385"/>
      <c r="BL281" s="385"/>
      <c r="BM281" s="131"/>
      <c r="BN281" s="131"/>
      <c r="BO281" s="131"/>
      <c r="BP281" s="385"/>
      <c r="BQ281" s="385"/>
      <c r="BR281" s="131"/>
      <c r="BS281" s="131"/>
      <c r="BT281" s="131"/>
      <c r="BU281" s="385"/>
      <c r="BV281" s="385"/>
      <c r="BW281" s="131"/>
      <c r="BX281" s="131"/>
      <c r="BY281" s="131"/>
      <c r="BZ281" s="385"/>
      <c r="CA281" s="385"/>
      <c r="CB281" s="131"/>
      <c r="CC281" s="131"/>
      <c r="CD281" s="131"/>
      <c r="CE281" s="385"/>
      <c r="CF281" s="385"/>
      <c r="CG281" s="131"/>
      <c r="CH281" s="131"/>
      <c r="CI281" s="131"/>
      <c r="CJ281" s="385"/>
      <c r="CK281" s="385"/>
      <c r="CL281" s="131"/>
      <c r="CM281" s="131"/>
      <c r="CN281" s="131"/>
      <c r="CO281" s="385"/>
      <c r="CP281" s="385"/>
      <c r="CQ281" s="131"/>
      <c r="CR281" s="131"/>
      <c r="CS281" s="131"/>
      <c r="CT281" s="385"/>
      <c r="CU281" s="385"/>
      <c r="CV281" s="131"/>
      <c r="CW281" s="131"/>
      <c r="CX281" s="131"/>
      <c r="CY281" s="385"/>
      <c r="CZ281" s="385"/>
      <c r="DA281" s="131"/>
      <c r="DB281" s="131"/>
      <c r="DC281" s="131"/>
      <c r="DD281" s="385"/>
      <c r="DE281" s="385"/>
      <c r="DF281" s="131"/>
      <c r="DG281" s="131"/>
      <c r="DH281" s="131"/>
      <c r="DI281" s="385"/>
      <c r="DJ281" s="385"/>
      <c r="DK281" s="131"/>
      <c r="DL281" s="131"/>
      <c r="DM281" s="131"/>
      <c r="DN281" s="385"/>
      <c r="DO281" s="385"/>
      <c r="DP281" s="131"/>
      <c r="DQ281" s="131"/>
      <c r="DR281" s="131"/>
      <c r="DS281" s="385"/>
      <c r="DT281" s="385"/>
      <c r="DU281" s="131"/>
      <c r="DV281" s="131"/>
      <c r="DW281" s="131"/>
      <c r="DX281" s="385"/>
      <c r="DY281" s="385"/>
      <c r="DZ281" s="131"/>
      <c r="EA281" s="131"/>
      <c r="EB281" s="131"/>
      <c r="EC281" s="385"/>
      <c r="ED281" s="385"/>
      <c r="EE281" s="131"/>
      <c r="EF281" s="131"/>
      <c r="EG281" s="131"/>
      <c r="EH281" s="385"/>
      <c r="EI281" s="385"/>
      <c r="EJ281" s="131"/>
      <c r="EK281" s="131"/>
      <c r="EL281" s="131"/>
      <c r="EM281" s="385"/>
      <c r="EN281" s="385"/>
      <c r="EO281" s="131"/>
      <c r="EP281" s="131"/>
      <c r="EQ281" s="131"/>
      <c r="ER281" s="385"/>
      <c r="ES281" s="385"/>
      <c r="ET281" s="131"/>
      <c r="EU281" s="131"/>
      <c r="EV281" s="131"/>
      <c r="EW281" s="385"/>
      <c r="EX281" s="385"/>
      <c r="EY281" s="131"/>
      <c r="EZ281" s="131"/>
      <c r="FA281" s="131"/>
      <c r="FB281" s="385"/>
      <c r="FC281" s="385"/>
      <c r="FD281" s="131"/>
      <c r="FE281" s="131"/>
      <c r="FF281" s="131"/>
      <c r="FG281" s="385"/>
      <c r="FH281" s="385"/>
      <c r="FI281" s="131"/>
      <c r="FJ281" s="131"/>
      <c r="FK281" s="131"/>
      <c r="FL281" s="385"/>
      <c r="FM281" s="385"/>
      <c r="FN281" s="131"/>
      <c r="FO281" s="131"/>
      <c r="FP281" s="131"/>
      <c r="FQ281" s="385"/>
      <c r="FR281" s="385"/>
      <c r="FS281" s="131"/>
      <c r="FT281" s="131"/>
      <c r="FU281" s="131"/>
      <c r="FV281" s="385"/>
      <c r="FW281" s="385"/>
      <c r="FX281" s="131"/>
      <c r="FY281" s="131"/>
      <c r="FZ281" s="131"/>
      <c r="GA281" s="385"/>
      <c r="GB281" s="385"/>
      <c r="GC281" s="131"/>
      <c r="GD281" s="131"/>
      <c r="GE281" s="131"/>
      <c r="GF281" s="385"/>
      <c r="GG281" s="385"/>
      <c r="GH281" s="131"/>
      <c r="GI281" s="131"/>
      <c r="GJ281" s="131"/>
      <c r="GK281" s="385"/>
      <c r="GL281" s="385"/>
      <c r="GM281" s="131"/>
      <c r="GN281" s="131"/>
      <c r="GO281" s="131"/>
      <c r="GP281" s="385"/>
      <c r="GQ281" s="385"/>
      <c r="GR281" s="131"/>
      <c r="GS281" s="131"/>
      <c r="GT281" s="131"/>
      <c r="GU281" s="385"/>
      <c r="GV281" s="385"/>
      <c r="GW281" s="131"/>
      <c r="GX281" s="131"/>
      <c r="GY281" s="131"/>
      <c r="GZ281" s="385"/>
      <c r="HA281" s="385"/>
      <c r="HB281" s="131"/>
      <c r="HC281" s="131"/>
      <c r="HD281" s="131"/>
      <c r="HE281" s="385"/>
      <c r="HF281" s="385"/>
      <c r="HG281" s="131"/>
      <c r="HH281" s="131"/>
      <c r="HI281" s="131"/>
      <c r="HJ281" s="385"/>
      <c r="HK281" s="385"/>
      <c r="HL281" s="131"/>
      <c r="HM281" s="131"/>
      <c r="HN281" s="131"/>
      <c r="HO281" s="385"/>
      <c r="HP281" s="385"/>
      <c r="HQ281" s="131"/>
      <c r="HR281" s="131"/>
      <c r="HS281" s="131"/>
      <c r="HT281" s="385"/>
      <c r="HU281" s="385"/>
      <c r="HV281" s="131"/>
      <c r="HW281" s="131"/>
      <c r="HX281" s="131"/>
      <c r="HY281" s="385"/>
      <c r="HZ281" s="385"/>
      <c r="IA281" s="131"/>
      <c r="IB281" s="131"/>
      <c r="IC281" s="131"/>
      <c r="ID281" s="385"/>
      <c r="IE281" s="385"/>
      <c r="IF281" s="131"/>
      <c r="IG281" s="131"/>
      <c r="IH281" s="131"/>
      <c r="II281" s="385"/>
      <c r="IJ281" s="385"/>
      <c r="IK281" s="131"/>
      <c r="IL281" s="131"/>
      <c r="IM281" s="131"/>
      <c r="IN281" s="385"/>
      <c r="IO281" s="385"/>
      <c r="IP281" s="131"/>
      <c r="IQ281" s="131"/>
      <c r="IR281" s="131"/>
      <c r="IS281" s="385"/>
      <c r="IT281" s="385"/>
      <c r="IU281" s="131"/>
      <c r="IV281" s="131"/>
      <c r="IW281" s="131"/>
      <c r="IX281" s="385"/>
      <c r="IY281" s="386"/>
      <c r="IZ281" s="198"/>
      <c r="JA281" s="378"/>
      <c r="JB281" s="256"/>
      <c r="JC281" s="256"/>
    </row>
    <row r="282" spans="1:263" s="3" customFormat="1" x14ac:dyDescent="0.35">
      <c r="A282" s="198"/>
      <c r="B282" s="359"/>
      <c r="C282" s="45" t="s">
        <v>1001</v>
      </c>
      <c r="D282" s="102" t="s">
        <v>1002</v>
      </c>
      <c r="E282" s="102"/>
      <c r="F282" s="285" t="str">
        <f>IFERROR(INDEX('Helper 1'!$I$2:$I$19,MATCH('Schedule 1'!$G$20,'Helper 1'!$H$2:$H$19,0)),"")</f>
        <v/>
      </c>
      <c r="G282" s="131">
        <f>SUM(L282:IX282)</f>
        <v>0</v>
      </c>
      <c r="H282" s="325"/>
      <c r="I282" s="202"/>
      <c r="J282" s="324"/>
      <c r="K282" s="131"/>
      <c r="L282" s="130"/>
      <c r="M282" s="385"/>
      <c r="N282" s="385"/>
      <c r="O282" s="131"/>
      <c r="P282" s="131"/>
      <c r="Q282" s="130"/>
      <c r="R282" s="385"/>
      <c r="S282" s="385"/>
      <c r="T282" s="131"/>
      <c r="U282" s="131"/>
      <c r="V282" s="130"/>
      <c r="W282" s="385"/>
      <c r="X282" s="385"/>
      <c r="Y282" s="131"/>
      <c r="Z282" s="131"/>
      <c r="AA282" s="130"/>
      <c r="AB282" s="385"/>
      <c r="AC282" s="385"/>
      <c r="AD282" s="131"/>
      <c r="AE282" s="131"/>
      <c r="AF282" s="130"/>
      <c r="AG282" s="385"/>
      <c r="AH282" s="385"/>
      <c r="AI282" s="131"/>
      <c r="AJ282" s="131"/>
      <c r="AK282" s="130"/>
      <c r="AL282" s="385"/>
      <c r="AM282" s="385"/>
      <c r="AN282" s="131"/>
      <c r="AO282" s="131"/>
      <c r="AP282" s="130"/>
      <c r="AQ282" s="385"/>
      <c r="AR282" s="385"/>
      <c r="AS282" s="131"/>
      <c r="AT282" s="131"/>
      <c r="AU282" s="130"/>
      <c r="AV282" s="385"/>
      <c r="AW282" s="385"/>
      <c r="AX282" s="131"/>
      <c r="AY282" s="131"/>
      <c r="AZ282" s="130"/>
      <c r="BA282" s="385"/>
      <c r="BB282" s="385"/>
      <c r="BC282" s="131"/>
      <c r="BD282" s="131"/>
      <c r="BE282" s="130"/>
      <c r="BF282" s="385"/>
      <c r="BG282" s="385"/>
      <c r="BH282" s="131"/>
      <c r="BI282" s="131"/>
      <c r="BJ282" s="130"/>
      <c r="BK282" s="385"/>
      <c r="BL282" s="385"/>
      <c r="BM282" s="131"/>
      <c r="BN282" s="131"/>
      <c r="BO282" s="130"/>
      <c r="BP282" s="385"/>
      <c r="BQ282" s="385"/>
      <c r="BR282" s="131"/>
      <c r="BS282" s="131"/>
      <c r="BT282" s="130"/>
      <c r="BU282" s="385"/>
      <c r="BV282" s="385"/>
      <c r="BW282" s="131"/>
      <c r="BX282" s="131"/>
      <c r="BY282" s="130"/>
      <c r="BZ282" s="385"/>
      <c r="CA282" s="385"/>
      <c r="CB282" s="131"/>
      <c r="CC282" s="131"/>
      <c r="CD282" s="130"/>
      <c r="CE282" s="385"/>
      <c r="CF282" s="385"/>
      <c r="CG282" s="131"/>
      <c r="CH282" s="131"/>
      <c r="CI282" s="130"/>
      <c r="CJ282" s="385"/>
      <c r="CK282" s="385"/>
      <c r="CL282" s="131"/>
      <c r="CM282" s="131"/>
      <c r="CN282" s="130"/>
      <c r="CO282" s="385"/>
      <c r="CP282" s="385"/>
      <c r="CQ282" s="131"/>
      <c r="CR282" s="131"/>
      <c r="CS282" s="130"/>
      <c r="CT282" s="385"/>
      <c r="CU282" s="385"/>
      <c r="CV282" s="131"/>
      <c r="CW282" s="131"/>
      <c r="CX282" s="130"/>
      <c r="CY282" s="385"/>
      <c r="CZ282" s="385"/>
      <c r="DA282" s="131"/>
      <c r="DB282" s="131"/>
      <c r="DC282" s="130"/>
      <c r="DD282" s="385"/>
      <c r="DE282" s="385"/>
      <c r="DF282" s="131"/>
      <c r="DG282" s="131"/>
      <c r="DH282" s="130"/>
      <c r="DI282" s="385"/>
      <c r="DJ282" s="385"/>
      <c r="DK282" s="131"/>
      <c r="DL282" s="131"/>
      <c r="DM282" s="130"/>
      <c r="DN282" s="385"/>
      <c r="DO282" s="385"/>
      <c r="DP282" s="131"/>
      <c r="DQ282" s="131"/>
      <c r="DR282" s="130"/>
      <c r="DS282" s="385"/>
      <c r="DT282" s="385"/>
      <c r="DU282" s="131"/>
      <c r="DV282" s="131"/>
      <c r="DW282" s="130"/>
      <c r="DX282" s="385"/>
      <c r="DY282" s="385"/>
      <c r="DZ282" s="131"/>
      <c r="EA282" s="131"/>
      <c r="EB282" s="130"/>
      <c r="EC282" s="385"/>
      <c r="ED282" s="385"/>
      <c r="EE282" s="131"/>
      <c r="EF282" s="131"/>
      <c r="EG282" s="130"/>
      <c r="EH282" s="385"/>
      <c r="EI282" s="385"/>
      <c r="EJ282" s="131"/>
      <c r="EK282" s="131"/>
      <c r="EL282" s="130"/>
      <c r="EM282" s="385"/>
      <c r="EN282" s="385"/>
      <c r="EO282" s="131"/>
      <c r="EP282" s="131"/>
      <c r="EQ282" s="130"/>
      <c r="ER282" s="385"/>
      <c r="ES282" s="385"/>
      <c r="ET282" s="131"/>
      <c r="EU282" s="131"/>
      <c r="EV282" s="130"/>
      <c r="EW282" s="385"/>
      <c r="EX282" s="385"/>
      <c r="EY282" s="131"/>
      <c r="EZ282" s="131"/>
      <c r="FA282" s="130"/>
      <c r="FB282" s="385"/>
      <c r="FC282" s="385"/>
      <c r="FD282" s="131"/>
      <c r="FE282" s="131"/>
      <c r="FF282" s="130"/>
      <c r="FG282" s="385"/>
      <c r="FH282" s="385"/>
      <c r="FI282" s="131"/>
      <c r="FJ282" s="131"/>
      <c r="FK282" s="130"/>
      <c r="FL282" s="385"/>
      <c r="FM282" s="385"/>
      <c r="FN282" s="131"/>
      <c r="FO282" s="131"/>
      <c r="FP282" s="130"/>
      <c r="FQ282" s="385"/>
      <c r="FR282" s="385"/>
      <c r="FS282" s="131"/>
      <c r="FT282" s="131"/>
      <c r="FU282" s="130"/>
      <c r="FV282" s="385"/>
      <c r="FW282" s="385"/>
      <c r="FX282" s="131"/>
      <c r="FY282" s="131"/>
      <c r="FZ282" s="130"/>
      <c r="GA282" s="385"/>
      <c r="GB282" s="385"/>
      <c r="GC282" s="131"/>
      <c r="GD282" s="131"/>
      <c r="GE282" s="130"/>
      <c r="GF282" s="385"/>
      <c r="GG282" s="385"/>
      <c r="GH282" s="131"/>
      <c r="GI282" s="131"/>
      <c r="GJ282" s="130"/>
      <c r="GK282" s="385"/>
      <c r="GL282" s="385"/>
      <c r="GM282" s="131"/>
      <c r="GN282" s="131"/>
      <c r="GO282" s="130"/>
      <c r="GP282" s="385"/>
      <c r="GQ282" s="385"/>
      <c r="GR282" s="131"/>
      <c r="GS282" s="131"/>
      <c r="GT282" s="130"/>
      <c r="GU282" s="385"/>
      <c r="GV282" s="385"/>
      <c r="GW282" s="131"/>
      <c r="GX282" s="131"/>
      <c r="GY282" s="130"/>
      <c r="GZ282" s="385"/>
      <c r="HA282" s="385"/>
      <c r="HB282" s="131"/>
      <c r="HC282" s="131"/>
      <c r="HD282" s="130"/>
      <c r="HE282" s="385"/>
      <c r="HF282" s="385"/>
      <c r="HG282" s="131"/>
      <c r="HH282" s="131"/>
      <c r="HI282" s="130"/>
      <c r="HJ282" s="385"/>
      <c r="HK282" s="385"/>
      <c r="HL282" s="131"/>
      <c r="HM282" s="131"/>
      <c r="HN282" s="130"/>
      <c r="HO282" s="385"/>
      <c r="HP282" s="385"/>
      <c r="HQ282" s="131"/>
      <c r="HR282" s="131"/>
      <c r="HS282" s="130"/>
      <c r="HT282" s="385"/>
      <c r="HU282" s="385"/>
      <c r="HV282" s="131"/>
      <c r="HW282" s="131"/>
      <c r="HX282" s="130"/>
      <c r="HY282" s="385"/>
      <c r="HZ282" s="385"/>
      <c r="IA282" s="131"/>
      <c r="IB282" s="131"/>
      <c r="IC282" s="130"/>
      <c r="ID282" s="385"/>
      <c r="IE282" s="385"/>
      <c r="IF282" s="131"/>
      <c r="IG282" s="131"/>
      <c r="IH282" s="130"/>
      <c r="II282" s="385"/>
      <c r="IJ282" s="385"/>
      <c r="IK282" s="131"/>
      <c r="IL282" s="131"/>
      <c r="IM282" s="130"/>
      <c r="IN282" s="385"/>
      <c r="IO282" s="385"/>
      <c r="IP282" s="131"/>
      <c r="IQ282" s="131"/>
      <c r="IR282" s="130"/>
      <c r="IS282" s="385"/>
      <c r="IT282" s="385"/>
      <c r="IU282" s="131"/>
      <c r="IV282" s="131"/>
      <c r="IW282" s="130"/>
      <c r="IX282" s="385"/>
      <c r="IY282" s="386"/>
      <c r="IZ282" s="198"/>
      <c r="JA282" s="378"/>
      <c r="JB282" s="256"/>
      <c r="JC282" s="256"/>
    </row>
    <row r="283" spans="1:263" s="3" customFormat="1" x14ac:dyDescent="0.35">
      <c r="A283" s="198"/>
      <c r="B283" s="359"/>
      <c r="C283" s="239"/>
      <c r="D283" s="102"/>
      <c r="E283" s="102"/>
      <c r="F283" s="384"/>
      <c r="G283" s="387"/>
      <c r="H283" s="325"/>
      <c r="I283" s="202"/>
      <c r="J283" s="324"/>
      <c r="K283" s="131"/>
      <c r="L283" s="131"/>
      <c r="M283" s="385"/>
      <c r="N283" s="385"/>
      <c r="O283" s="131"/>
      <c r="P283" s="131"/>
      <c r="Q283" s="131"/>
      <c r="R283" s="385"/>
      <c r="S283" s="385"/>
      <c r="T283" s="131"/>
      <c r="U283" s="131"/>
      <c r="V283" s="131"/>
      <c r="W283" s="385"/>
      <c r="X283" s="385"/>
      <c r="Y283" s="131"/>
      <c r="Z283" s="131"/>
      <c r="AA283" s="131"/>
      <c r="AB283" s="385"/>
      <c r="AC283" s="385"/>
      <c r="AD283" s="131"/>
      <c r="AE283" s="131"/>
      <c r="AF283" s="131"/>
      <c r="AG283" s="385"/>
      <c r="AH283" s="385"/>
      <c r="AI283" s="131"/>
      <c r="AJ283" s="131"/>
      <c r="AK283" s="131"/>
      <c r="AL283" s="385"/>
      <c r="AM283" s="385"/>
      <c r="AN283" s="131"/>
      <c r="AO283" s="131"/>
      <c r="AP283" s="131"/>
      <c r="AQ283" s="385"/>
      <c r="AR283" s="385"/>
      <c r="AS283" s="131"/>
      <c r="AT283" s="131"/>
      <c r="AU283" s="131"/>
      <c r="AV283" s="385"/>
      <c r="AW283" s="385"/>
      <c r="AX283" s="131"/>
      <c r="AY283" s="131"/>
      <c r="AZ283" s="131"/>
      <c r="BA283" s="385"/>
      <c r="BB283" s="385"/>
      <c r="BC283" s="131"/>
      <c r="BD283" s="131"/>
      <c r="BE283" s="131"/>
      <c r="BF283" s="385"/>
      <c r="BG283" s="385"/>
      <c r="BH283" s="131"/>
      <c r="BI283" s="131"/>
      <c r="BJ283" s="131"/>
      <c r="BK283" s="385"/>
      <c r="BL283" s="385"/>
      <c r="BM283" s="131"/>
      <c r="BN283" s="131"/>
      <c r="BO283" s="131"/>
      <c r="BP283" s="385"/>
      <c r="BQ283" s="385"/>
      <c r="BR283" s="131"/>
      <c r="BS283" s="131"/>
      <c r="BT283" s="131"/>
      <c r="BU283" s="385"/>
      <c r="BV283" s="385"/>
      <c r="BW283" s="131"/>
      <c r="BX283" s="131"/>
      <c r="BY283" s="131"/>
      <c r="BZ283" s="385"/>
      <c r="CA283" s="385"/>
      <c r="CB283" s="131"/>
      <c r="CC283" s="131"/>
      <c r="CD283" s="131"/>
      <c r="CE283" s="385"/>
      <c r="CF283" s="385"/>
      <c r="CG283" s="131"/>
      <c r="CH283" s="131"/>
      <c r="CI283" s="131"/>
      <c r="CJ283" s="385"/>
      <c r="CK283" s="385"/>
      <c r="CL283" s="131"/>
      <c r="CM283" s="131"/>
      <c r="CN283" s="131"/>
      <c r="CO283" s="385"/>
      <c r="CP283" s="385"/>
      <c r="CQ283" s="131"/>
      <c r="CR283" s="131"/>
      <c r="CS283" s="131"/>
      <c r="CT283" s="385"/>
      <c r="CU283" s="385"/>
      <c r="CV283" s="131"/>
      <c r="CW283" s="131"/>
      <c r="CX283" s="131"/>
      <c r="CY283" s="385"/>
      <c r="CZ283" s="385"/>
      <c r="DA283" s="131"/>
      <c r="DB283" s="131"/>
      <c r="DC283" s="131"/>
      <c r="DD283" s="385"/>
      <c r="DE283" s="385"/>
      <c r="DF283" s="131"/>
      <c r="DG283" s="131"/>
      <c r="DH283" s="131"/>
      <c r="DI283" s="385"/>
      <c r="DJ283" s="385"/>
      <c r="DK283" s="131"/>
      <c r="DL283" s="131"/>
      <c r="DM283" s="131"/>
      <c r="DN283" s="385"/>
      <c r="DO283" s="385"/>
      <c r="DP283" s="131"/>
      <c r="DQ283" s="131"/>
      <c r="DR283" s="131"/>
      <c r="DS283" s="385"/>
      <c r="DT283" s="385"/>
      <c r="DU283" s="131"/>
      <c r="DV283" s="131"/>
      <c r="DW283" s="131"/>
      <c r="DX283" s="385"/>
      <c r="DY283" s="385"/>
      <c r="DZ283" s="131"/>
      <c r="EA283" s="131"/>
      <c r="EB283" s="131"/>
      <c r="EC283" s="385"/>
      <c r="ED283" s="385"/>
      <c r="EE283" s="131"/>
      <c r="EF283" s="131"/>
      <c r="EG283" s="131"/>
      <c r="EH283" s="385"/>
      <c r="EI283" s="385"/>
      <c r="EJ283" s="131"/>
      <c r="EK283" s="131"/>
      <c r="EL283" s="131"/>
      <c r="EM283" s="385"/>
      <c r="EN283" s="385"/>
      <c r="EO283" s="131"/>
      <c r="EP283" s="131"/>
      <c r="EQ283" s="131"/>
      <c r="ER283" s="385"/>
      <c r="ES283" s="385"/>
      <c r="ET283" s="131"/>
      <c r="EU283" s="131"/>
      <c r="EV283" s="131"/>
      <c r="EW283" s="385"/>
      <c r="EX283" s="385"/>
      <c r="EY283" s="131"/>
      <c r="EZ283" s="131"/>
      <c r="FA283" s="131"/>
      <c r="FB283" s="385"/>
      <c r="FC283" s="385"/>
      <c r="FD283" s="131"/>
      <c r="FE283" s="131"/>
      <c r="FF283" s="131"/>
      <c r="FG283" s="385"/>
      <c r="FH283" s="385"/>
      <c r="FI283" s="131"/>
      <c r="FJ283" s="131"/>
      <c r="FK283" s="131"/>
      <c r="FL283" s="385"/>
      <c r="FM283" s="385"/>
      <c r="FN283" s="131"/>
      <c r="FO283" s="131"/>
      <c r="FP283" s="131"/>
      <c r="FQ283" s="385"/>
      <c r="FR283" s="385"/>
      <c r="FS283" s="131"/>
      <c r="FT283" s="131"/>
      <c r="FU283" s="131"/>
      <c r="FV283" s="385"/>
      <c r="FW283" s="385"/>
      <c r="FX283" s="131"/>
      <c r="FY283" s="131"/>
      <c r="FZ283" s="131"/>
      <c r="GA283" s="385"/>
      <c r="GB283" s="385"/>
      <c r="GC283" s="131"/>
      <c r="GD283" s="131"/>
      <c r="GE283" s="131"/>
      <c r="GF283" s="385"/>
      <c r="GG283" s="385"/>
      <c r="GH283" s="131"/>
      <c r="GI283" s="131"/>
      <c r="GJ283" s="131"/>
      <c r="GK283" s="385"/>
      <c r="GL283" s="385"/>
      <c r="GM283" s="131"/>
      <c r="GN283" s="131"/>
      <c r="GO283" s="131"/>
      <c r="GP283" s="385"/>
      <c r="GQ283" s="385"/>
      <c r="GR283" s="131"/>
      <c r="GS283" s="131"/>
      <c r="GT283" s="131"/>
      <c r="GU283" s="385"/>
      <c r="GV283" s="385"/>
      <c r="GW283" s="131"/>
      <c r="GX283" s="131"/>
      <c r="GY283" s="131"/>
      <c r="GZ283" s="385"/>
      <c r="HA283" s="385"/>
      <c r="HB283" s="131"/>
      <c r="HC283" s="131"/>
      <c r="HD283" s="131"/>
      <c r="HE283" s="385"/>
      <c r="HF283" s="385"/>
      <c r="HG283" s="131"/>
      <c r="HH283" s="131"/>
      <c r="HI283" s="131"/>
      <c r="HJ283" s="385"/>
      <c r="HK283" s="385"/>
      <c r="HL283" s="131"/>
      <c r="HM283" s="131"/>
      <c r="HN283" s="131"/>
      <c r="HO283" s="385"/>
      <c r="HP283" s="385"/>
      <c r="HQ283" s="131"/>
      <c r="HR283" s="131"/>
      <c r="HS283" s="131"/>
      <c r="HT283" s="385"/>
      <c r="HU283" s="385"/>
      <c r="HV283" s="131"/>
      <c r="HW283" s="131"/>
      <c r="HX283" s="131"/>
      <c r="HY283" s="385"/>
      <c r="HZ283" s="385"/>
      <c r="IA283" s="131"/>
      <c r="IB283" s="131"/>
      <c r="IC283" s="131"/>
      <c r="ID283" s="385"/>
      <c r="IE283" s="385"/>
      <c r="IF283" s="131"/>
      <c r="IG283" s="131"/>
      <c r="IH283" s="131"/>
      <c r="II283" s="385"/>
      <c r="IJ283" s="385"/>
      <c r="IK283" s="131"/>
      <c r="IL283" s="131"/>
      <c r="IM283" s="131"/>
      <c r="IN283" s="385"/>
      <c r="IO283" s="385"/>
      <c r="IP283" s="131"/>
      <c r="IQ283" s="131"/>
      <c r="IR283" s="131"/>
      <c r="IS283" s="385"/>
      <c r="IT283" s="385"/>
      <c r="IU283" s="131"/>
      <c r="IV283" s="131"/>
      <c r="IW283" s="131"/>
      <c r="IX283" s="385"/>
      <c r="IY283" s="386"/>
      <c r="IZ283" s="198"/>
      <c r="JA283" s="378"/>
      <c r="JB283" s="256"/>
      <c r="JC283" s="256"/>
    </row>
    <row r="284" spans="1:263" s="3" customFormat="1" ht="15" thickBot="1" x14ac:dyDescent="0.4">
      <c r="A284" s="198"/>
      <c r="B284" s="359"/>
      <c r="C284" s="45" t="s">
        <v>1003</v>
      </c>
      <c r="D284" s="104" t="s">
        <v>1004</v>
      </c>
      <c r="E284" s="102"/>
      <c r="F284" s="285" t="str">
        <f>IFERROR(INDEX('Helper 1'!$I$2:$I$19,MATCH('Schedule 1'!$G$20,'Helper 1'!$H$2:$H$19,0)),"")</f>
        <v/>
      </c>
      <c r="G284" s="124">
        <f>SUM(L284:IX284)</f>
        <v>0</v>
      </c>
      <c r="H284" s="325"/>
      <c r="I284" s="202"/>
      <c r="J284" s="324"/>
      <c r="K284" s="131"/>
      <c r="L284" s="124">
        <f>SUM(L278,L280,L282)</f>
        <v>0</v>
      </c>
      <c r="M284" s="49"/>
      <c r="N284" s="49"/>
      <c r="O284" s="131"/>
      <c r="P284" s="131"/>
      <c r="Q284" s="124">
        <f>SUM(Q278,Q280,Q282)</f>
        <v>0</v>
      </c>
      <c r="R284" s="49"/>
      <c r="S284" s="49"/>
      <c r="T284" s="131"/>
      <c r="U284" s="131"/>
      <c r="V284" s="124">
        <f>SUM(V278,V280,V282)</f>
        <v>0</v>
      </c>
      <c r="W284" s="49"/>
      <c r="X284" s="49"/>
      <c r="Y284" s="131"/>
      <c r="Z284" s="131"/>
      <c r="AA284" s="124">
        <f>SUM(AA278,AA280,AA282)</f>
        <v>0</v>
      </c>
      <c r="AB284" s="49"/>
      <c r="AC284" s="49"/>
      <c r="AD284" s="131"/>
      <c r="AE284" s="131"/>
      <c r="AF284" s="124">
        <f>SUM(AF278,AF280,AF282)</f>
        <v>0</v>
      </c>
      <c r="AG284" s="49"/>
      <c r="AH284" s="49"/>
      <c r="AI284" s="131"/>
      <c r="AJ284" s="131"/>
      <c r="AK284" s="124">
        <f>SUM(AK278,AK280,AK282)</f>
        <v>0</v>
      </c>
      <c r="AL284" s="49"/>
      <c r="AM284" s="49"/>
      <c r="AN284" s="131"/>
      <c r="AO284" s="131"/>
      <c r="AP284" s="124">
        <f>SUM(AP278,AP280,AP282)</f>
        <v>0</v>
      </c>
      <c r="AQ284" s="49"/>
      <c r="AR284" s="49"/>
      <c r="AS284" s="131"/>
      <c r="AT284" s="131"/>
      <c r="AU284" s="124">
        <f>SUM(AU278,AU280,AU282)</f>
        <v>0</v>
      </c>
      <c r="AV284" s="49"/>
      <c r="AW284" s="49"/>
      <c r="AX284" s="131"/>
      <c r="AY284" s="131"/>
      <c r="AZ284" s="124">
        <f>SUM(AZ278,AZ280,AZ282)</f>
        <v>0</v>
      </c>
      <c r="BA284" s="49"/>
      <c r="BB284" s="49"/>
      <c r="BC284" s="131"/>
      <c r="BD284" s="131"/>
      <c r="BE284" s="124">
        <f>SUM(BE278,BE280,BE282)</f>
        <v>0</v>
      </c>
      <c r="BF284" s="49"/>
      <c r="BG284" s="49"/>
      <c r="BH284" s="131"/>
      <c r="BI284" s="131"/>
      <c r="BJ284" s="124">
        <f>SUM(BJ278,BJ280,BJ282)</f>
        <v>0</v>
      </c>
      <c r="BK284" s="49"/>
      <c r="BL284" s="49"/>
      <c r="BM284" s="131"/>
      <c r="BN284" s="131"/>
      <c r="BO284" s="124">
        <f>SUM(BO278,BO280,BO282)</f>
        <v>0</v>
      </c>
      <c r="BP284" s="49"/>
      <c r="BQ284" s="49"/>
      <c r="BR284" s="131"/>
      <c r="BS284" s="131"/>
      <c r="BT284" s="124">
        <f>SUM(BT278,BT280,BT282)</f>
        <v>0</v>
      </c>
      <c r="BU284" s="49"/>
      <c r="BV284" s="49"/>
      <c r="BW284" s="131"/>
      <c r="BX284" s="131"/>
      <c r="BY284" s="124">
        <f>SUM(BY278,BY280,BY282)</f>
        <v>0</v>
      </c>
      <c r="BZ284" s="49"/>
      <c r="CA284" s="49"/>
      <c r="CB284" s="131"/>
      <c r="CC284" s="131"/>
      <c r="CD284" s="124">
        <f>SUM(CD278,CD280,CD282)</f>
        <v>0</v>
      </c>
      <c r="CE284" s="49"/>
      <c r="CF284" s="49"/>
      <c r="CG284" s="131"/>
      <c r="CH284" s="131"/>
      <c r="CI284" s="124">
        <f>SUM(CI278,CI280,CI282)</f>
        <v>0</v>
      </c>
      <c r="CJ284" s="49"/>
      <c r="CK284" s="49"/>
      <c r="CL284" s="131"/>
      <c r="CM284" s="131"/>
      <c r="CN284" s="124">
        <f>SUM(CN278,CN280,CN282)</f>
        <v>0</v>
      </c>
      <c r="CO284" s="49"/>
      <c r="CP284" s="49"/>
      <c r="CQ284" s="131"/>
      <c r="CR284" s="131"/>
      <c r="CS284" s="124">
        <f>SUM(CS278,CS280,CS282)</f>
        <v>0</v>
      </c>
      <c r="CT284" s="49"/>
      <c r="CU284" s="49"/>
      <c r="CV284" s="131"/>
      <c r="CW284" s="131"/>
      <c r="CX284" s="124">
        <f>SUM(CX278,CX280,CX282)</f>
        <v>0</v>
      </c>
      <c r="CY284" s="49"/>
      <c r="CZ284" s="49"/>
      <c r="DA284" s="131"/>
      <c r="DB284" s="131"/>
      <c r="DC284" s="124">
        <f>SUM(DC278,DC280,DC282)</f>
        <v>0</v>
      </c>
      <c r="DD284" s="49"/>
      <c r="DE284" s="49"/>
      <c r="DF284" s="131"/>
      <c r="DG284" s="131"/>
      <c r="DH284" s="124">
        <f>SUM(DH278,DH280,DH282)</f>
        <v>0</v>
      </c>
      <c r="DI284" s="49"/>
      <c r="DJ284" s="49"/>
      <c r="DK284" s="131"/>
      <c r="DL284" s="131"/>
      <c r="DM284" s="124">
        <f>SUM(DM278,DM280,DM282)</f>
        <v>0</v>
      </c>
      <c r="DN284" s="49"/>
      <c r="DO284" s="49"/>
      <c r="DP284" s="131"/>
      <c r="DQ284" s="131"/>
      <c r="DR284" s="124">
        <f>SUM(DR278,DR280,DR282)</f>
        <v>0</v>
      </c>
      <c r="DS284" s="49"/>
      <c r="DT284" s="49"/>
      <c r="DU284" s="131"/>
      <c r="DV284" s="131"/>
      <c r="DW284" s="124">
        <f>SUM(DW278,DW280,DW282)</f>
        <v>0</v>
      </c>
      <c r="DX284" s="49"/>
      <c r="DY284" s="49"/>
      <c r="DZ284" s="131"/>
      <c r="EA284" s="131"/>
      <c r="EB284" s="124">
        <f>SUM(EB278,EB280,EB282)</f>
        <v>0</v>
      </c>
      <c r="EC284" s="49"/>
      <c r="ED284" s="49"/>
      <c r="EE284" s="131"/>
      <c r="EF284" s="131"/>
      <c r="EG284" s="124">
        <f>SUM(EG278,EG280,EG282)</f>
        <v>0</v>
      </c>
      <c r="EH284" s="49"/>
      <c r="EI284" s="49"/>
      <c r="EJ284" s="131"/>
      <c r="EK284" s="131"/>
      <c r="EL284" s="124">
        <f>SUM(EL278,EL280,EL282)</f>
        <v>0</v>
      </c>
      <c r="EM284" s="49"/>
      <c r="EN284" s="49"/>
      <c r="EO284" s="131"/>
      <c r="EP284" s="131"/>
      <c r="EQ284" s="124">
        <f>SUM(EQ278,EQ280,EQ282)</f>
        <v>0</v>
      </c>
      <c r="ER284" s="49"/>
      <c r="ES284" s="49"/>
      <c r="ET284" s="131"/>
      <c r="EU284" s="131"/>
      <c r="EV284" s="124">
        <f>SUM(EV278,EV280,EV282)</f>
        <v>0</v>
      </c>
      <c r="EW284" s="49"/>
      <c r="EX284" s="49"/>
      <c r="EY284" s="131"/>
      <c r="EZ284" s="131"/>
      <c r="FA284" s="124">
        <f>SUM(FA278,FA280,FA282)</f>
        <v>0</v>
      </c>
      <c r="FB284" s="49"/>
      <c r="FC284" s="49"/>
      <c r="FD284" s="131"/>
      <c r="FE284" s="131"/>
      <c r="FF284" s="124">
        <f>SUM(FF278,FF280,FF282)</f>
        <v>0</v>
      </c>
      <c r="FG284" s="49"/>
      <c r="FH284" s="49"/>
      <c r="FI284" s="131"/>
      <c r="FJ284" s="131"/>
      <c r="FK284" s="124">
        <f>SUM(FK278,FK280,FK282)</f>
        <v>0</v>
      </c>
      <c r="FL284" s="49"/>
      <c r="FM284" s="49"/>
      <c r="FN284" s="131"/>
      <c r="FO284" s="131"/>
      <c r="FP284" s="124">
        <f>SUM(FP278,FP280,FP282)</f>
        <v>0</v>
      </c>
      <c r="FQ284" s="49"/>
      <c r="FR284" s="49"/>
      <c r="FS284" s="131"/>
      <c r="FT284" s="131"/>
      <c r="FU284" s="124">
        <f>SUM(FU278,FU280,FU282)</f>
        <v>0</v>
      </c>
      <c r="FV284" s="49"/>
      <c r="FW284" s="49"/>
      <c r="FX284" s="131"/>
      <c r="FY284" s="131"/>
      <c r="FZ284" s="124">
        <f>SUM(FZ278,FZ280,FZ282)</f>
        <v>0</v>
      </c>
      <c r="GA284" s="49"/>
      <c r="GB284" s="49"/>
      <c r="GC284" s="131"/>
      <c r="GD284" s="131"/>
      <c r="GE284" s="124">
        <f>SUM(GE278,GE280,GE282)</f>
        <v>0</v>
      </c>
      <c r="GF284" s="49"/>
      <c r="GG284" s="49"/>
      <c r="GH284" s="131"/>
      <c r="GI284" s="131"/>
      <c r="GJ284" s="124">
        <f>SUM(GJ278,GJ280,GJ282)</f>
        <v>0</v>
      </c>
      <c r="GK284" s="49"/>
      <c r="GL284" s="49"/>
      <c r="GM284" s="131"/>
      <c r="GN284" s="131"/>
      <c r="GO284" s="124">
        <f>SUM(GO278,GO280,GO282)</f>
        <v>0</v>
      </c>
      <c r="GP284" s="49"/>
      <c r="GQ284" s="49"/>
      <c r="GR284" s="131"/>
      <c r="GS284" s="131"/>
      <c r="GT284" s="124">
        <f>SUM(GT278,GT280,GT282)</f>
        <v>0</v>
      </c>
      <c r="GU284" s="49"/>
      <c r="GV284" s="49"/>
      <c r="GW284" s="131"/>
      <c r="GX284" s="131"/>
      <c r="GY284" s="124">
        <f>SUM(GY278,GY280,GY282)</f>
        <v>0</v>
      </c>
      <c r="GZ284" s="49"/>
      <c r="HA284" s="49"/>
      <c r="HB284" s="131"/>
      <c r="HC284" s="131"/>
      <c r="HD284" s="124">
        <f>SUM(HD278,HD280,HD282)</f>
        <v>0</v>
      </c>
      <c r="HE284" s="49"/>
      <c r="HF284" s="49"/>
      <c r="HG284" s="131"/>
      <c r="HH284" s="131"/>
      <c r="HI284" s="124">
        <f>SUM(HI278,HI280,HI282)</f>
        <v>0</v>
      </c>
      <c r="HJ284" s="49"/>
      <c r="HK284" s="49"/>
      <c r="HL284" s="131"/>
      <c r="HM284" s="131"/>
      <c r="HN284" s="124">
        <f>SUM(HN278,HN280,HN282)</f>
        <v>0</v>
      </c>
      <c r="HO284" s="49"/>
      <c r="HP284" s="49"/>
      <c r="HQ284" s="131"/>
      <c r="HR284" s="131"/>
      <c r="HS284" s="124">
        <f>SUM(HS278,HS280,HS282)</f>
        <v>0</v>
      </c>
      <c r="HT284" s="49"/>
      <c r="HU284" s="49"/>
      <c r="HV284" s="131"/>
      <c r="HW284" s="131"/>
      <c r="HX284" s="124">
        <f>SUM(HX278,HX280,HX282)</f>
        <v>0</v>
      </c>
      <c r="HY284" s="49"/>
      <c r="HZ284" s="49"/>
      <c r="IA284" s="131"/>
      <c r="IB284" s="131"/>
      <c r="IC284" s="124">
        <f>SUM(IC278,IC280,IC282)</f>
        <v>0</v>
      </c>
      <c r="ID284" s="49"/>
      <c r="IE284" s="49"/>
      <c r="IF284" s="131"/>
      <c r="IG284" s="131"/>
      <c r="IH284" s="124">
        <f>SUM(IH278,IH280,IH282)</f>
        <v>0</v>
      </c>
      <c r="II284" s="49"/>
      <c r="IJ284" s="49"/>
      <c r="IK284" s="131"/>
      <c r="IL284" s="131"/>
      <c r="IM284" s="124">
        <f>SUM(IM278,IM280,IM282)</f>
        <v>0</v>
      </c>
      <c r="IN284" s="49"/>
      <c r="IO284" s="49"/>
      <c r="IP284" s="131"/>
      <c r="IQ284" s="131"/>
      <c r="IR284" s="124">
        <f>SUM(IR278,IR280,IR282)</f>
        <v>0</v>
      </c>
      <c r="IS284" s="49"/>
      <c r="IT284" s="49"/>
      <c r="IU284" s="131"/>
      <c r="IV284" s="131"/>
      <c r="IW284" s="124">
        <f>SUM(IW278,IW280,IW282)</f>
        <v>0</v>
      </c>
      <c r="IX284" s="49"/>
      <c r="IY284" s="50"/>
      <c r="IZ284" s="198"/>
      <c r="JA284" s="378"/>
      <c r="JB284" s="256"/>
      <c r="JC284" s="256"/>
    </row>
    <row r="285" spans="1:263" s="3" customFormat="1" ht="15.5" thickTop="1" thickBot="1" x14ac:dyDescent="0.4">
      <c r="A285" s="198"/>
      <c r="B285" s="359"/>
      <c r="C285" s="47"/>
      <c r="D285" s="102"/>
      <c r="E285" s="102"/>
      <c r="F285" s="389"/>
      <c r="G285" s="390"/>
      <c r="H285" s="391"/>
      <c r="I285" s="202"/>
      <c r="J285" s="392"/>
      <c r="K285" s="390"/>
      <c r="L285" s="390"/>
      <c r="M285" s="393"/>
      <c r="N285" s="393"/>
      <c r="O285" s="390"/>
      <c r="P285" s="390"/>
      <c r="Q285" s="390"/>
      <c r="R285" s="393"/>
      <c r="S285" s="393"/>
      <c r="T285" s="390"/>
      <c r="U285" s="390"/>
      <c r="V285" s="390"/>
      <c r="W285" s="393"/>
      <c r="X285" s="393"/>
      <c r="Y285" s="390"/>
      <c r="Z285" s="390"/>
      <c r="AA285" s="390"/>
      <c r="AB285" s="393"/>
      <c r="AC285" s="393"/>
      <c r="AD285" s="390"/>
      <c r="AE285" s="390"/>
      <c r="AF285" s="390"/>
      <c r="AG285" s="393"/>
      <c r="AH285" s="393"/>
      <c r="AI285" s="390"/>
      <c r="AJ285" s="390"/>
      <c r="AK285" s="390"/>
      <c r="AL285" s="393"/>
      <c r="AM285" s="393"/>
      <c r="AN285" s="390"/>
      <c r="AO285" s="390"/>
      <c r="AP285" s="390"/>
      <c r="AQ285" s="393"/>
      <c r="AR285" s="393"/>
      <c r="AS285" s="390"/>
      <c r="AT285" s="390"/>
      <c r="AU285" s="390"/>
      <c r="AV285" s="393"/>
      <c r="AW285" s="393"/>
      <c r="AX285" s="390"/>
      <c r="AY285" s="390"/>
      <c r="AZ285" s="390"/>
      <c r="BA285" s="393"/>
      <c r="BB285" s="393"/>
      <c r="BC285" s="390"/>
      <c r="BD285" s="390"/>
      <c r="BE285" s="390"/>
      <c r="BF285" s="393"/>
      <c r="BG285" s="393"/>
      <c r="BH285" s="390"/>
      <c r="BI285" s="390"/>
      <c r="BJ285" s="390"/>
      <c r="BK285" s="393"/>
      <c r="BL285" s="393"/>
      <c r="BM285" s="390"/>
      <c r="BN285" s="390"/>
      <c r="BO285" s="390"/>
      <c r="BP285" s="393"/>
      <c r="BQ285" s="393"/>
      <c r="BR285" s="390"/>
      <c r="BS285" s="390"/>
      <c r="BT285" s="390"/>
      <c r="BU285" s="393"/>
      <c r="BV285" s="393"/>
      <c r="BW285" s="390"/>
      <c r="BX285" s="390"/>
      <c r="BY285" s="390"/>
      <c r="BZ285" s="393"/>
      <c r="CA285" s="393"/>
      <c r="CB285" s="390"/>
      <c r="CC285" s="390"/>
      <c r="CD285" s="390"/>
      <c r="CE285" s="393"/>
      <c r="CF285" s="393"/>
      <c r="CG285" s="390"/>
      <c r="CH285" s="390"/>
      <c r="CI285" s="390"/>
      <c r="CJ285" s="393"/>
      <c r="CK285" s="393"/>
      <c r="CL285" s="390"/>
      <c r="CM285" s="390"/>
      <c r="CN285" s="390"/>
      <c r="CO285" s="393"/>
      <c r="CP285" s="393"/>
      <c r="CQ285" s="390"/>
      <c r="CR285" s="390"/>
      <c r="CS285" s="390"/>
      <c r="CT285" s="393"/>
      <c r="CU285" s="393"/>
      <c r="CV285" s="390"/>
      <c r="CW285" s="390"/>
      <c r="CX285" s="390"/>
      <c r="CY285" s="393"/>
      <c r="CZ285" s="393"/>
      <c r="DA285" s="390"/>
      <c r="DB285" s="390"/>
      <c r="DC285" s="390"/>
      <c r="DD285" s="393"/>
      <c r="DE285" s="393"/>
      <c r="DF285" s="390"/>
      <c r="DG285" s="390"/>
      <c r="DH285" s="390"/>
      <c r="DI285" s="393"/>
      <c r="DJ285" s="393"/>
      <c r="DK285" s="390"/>
      <c r="DL285" s="390"/>
      <c r="DM285" s="390"/>
      <c r="DN285" s="393"/>
      <c r="DO285" s="393"/>
      <c r="DP285" s="390"/>
      <c r="DQ285" s="390"/>
      <c r="DR285" s="390"/>
      <c r="DS285" s="393"/>
      <c r="DT285" s="393"/>
      <c r="DU285" s="390"/>
      <c r="DV285" s="390"/>
      <c r="DW285" s="390"/>
      <c r="DX285" s="393"/>
      <c r="DY285" s="393"/>
      <c r="DZ285" s="390"/>
      <c r="EA285" s="390"/>
      <c r="EB285" s="390"/>
      <c r="EC285" s="393"/>
      <c r="ED285" s="393"/>
      <c r="EE285" s="390"/>
      <c r="EF285" s="390"/>
      <c r="EG285" s="390"/>
      <c r="EH285" s="393"/>
      <c r="EI285" s="393"/>
      <c r="EJ285" s="390"/>
      <c r="EK285" s="390"/>
      <c r="EL285" s="390"/>
      <c r="EM285" s="393"/>
      <c r="EN285" s="393"/>
      <c r="EO285" s="390"/>
      <c r="EP285" s="390"/>
      <c r="EQ285" s="390"/>
      <c r="ER285" s="393"/>
      <c r="ES285" s="393"/>
      <c r="ET285" s="390"/>
      <c r="EU285" s="390"/>
      <c r="EV285" s="390"/>
      <c r="EW285" s="393"/>
      <c r="EX285" s="393"/>
      <c r="EY285" s="390"/>
      <c r="EZ285" s="390"/>
      <c r="FA285" s="390"/>
      <c r="FB285" s="393"/>
      <c r="FC285" s="393"/>
      <c r="FD285" s="390"/>
      <c r="FE285" s="390"/>
      <c r="FF285" s="390"/>
      <c r="FG285" s="393"/>
      <c r="FH285" s="393"/>
      <c r="FI285" s="390"/>
      <c r="FJ285" s="390"/>
      <c r="FK285" s="390"/>
      <c r="FL285" s="393"/>
      <c r="FM285" s="393"/>
      <c r="FN285" s="390"/>
      <c r="FO285" s="390"/>
      <c r="FP285" s="390"/>
      <c r="FQ285" s="393"/>
      <c r="FR285" s="393"/>
      <c r="FS285" s="390"/>
      <c r="FT285" s="390"/>
      <c r="FU285" s="390"/>
      <c r="FV285" s="393"/>
      <c r="FW285" s="393"/>
      <c r="FX285" s="390"/>
      <c r="FY285" s="390"/>
      <c r="FZ285" s="390"/>
      <c r="GA285" s="393"/>
      <c r="GB285" s="393"/>
      <c r="GC285" s="390"/>
      <c r="GD285" s="390"/>
      <c r="GE285" s="390"/>
      <c r="GF285" s="393"/>
      <c r="GG285" s="393"/>
      <c r="GH285" s="390"/>
      <c r="GI285" s="390"/>
      <c r="GJ285" s="390"/>
      <c r="GK285" s="393"/>
      <c r="GL285" s="393"/>
      <c r="GM285" s="390"/>
      <c r="GN285" s="390"/>
      <c r="GO285" s="390"/>
      <c r="GP285" s="393"/>
      <c r="GQ285" s="393"/>
      <c r="GR285" s="390"/>
      <c r="GS285" s="390"/>
      <c r="GT285" s="390"/>
      <c r="GU285" s="393"/>
      <c r="GV285" s="393"/>
      <c r="GW285" s="390"/>
      <c r="GX285" s="390"/>
      <c r="GY285" s="390"/>
      <c r="GZ285" s="393"/>
      <c r="HA285" s="393"/>
      <c r="HB285" s="390"/>
      <c r="HC285" s="390"/>
      <c r="HD285" s="390"/>
      <c r="HE285" s="393"/>
      <c r="HF285" s="393"/>
      <c r="HG285" s="390"/>
      <c r="HH285" s="390"/>
      <c r="HI285" s="390"/>
      <c r="HJ285" s="393"/>
      <c r="HK285" s="393"/>
      <c r="HL285" s="390"/>
      <c r="HM285" s="390"/>
      <c r="HN285" s="390"/>
      <c r="HO285" s="393"/>
      <c r="HP285" s="393"/>
      <c r="HQ285" s="390"/>
      <c r="HR285" s="390"/>
      <c r="HS285" s="390"/>
      <c r="HT285" s="393"/>
      <c r="HU285" s="393"/>
      <c r="HV285" s="390"/>
      <c r="HW285" s="390"/>
      <c r="HX285" s="390"/>
      <c r="HY285" s="393"/>
      <c r="HZ285" s="393"/>
      <c r="IA285" s="390"/>
      <c r="IB285" s="390"/>
      <c r="IC285" s="390"/>
      <c r="ID285" s="393"/>
      <c r="IE285" s="393"/>
      <c r="IF285" s="390"/>
      <c r="IG285" s="390"/>
      <c r="IH285" s="390"/>
      <c r="II285" s="393"/>
      <c r="IJ285" s="393"/>
      <c r="IK285" s="390"/>
      <c r="IL285" s="390"/>
      <c r="IM285" s="390"/>
      <c r="IN285" s="393"/>
      <c r="IO285" s="393"/>
      <c r="IP285" s="390"/>
      <c r="IQ285" s="390"/>
      <c r="IR285" s="390"/>
      <c r="IS285" s="393"/>
      <c r="IT285" s="393"/>
      <c r="IU285" s="390"/>
      <c r="IV285" s="390"/>
      <c r="IW285" s="390"/>
      <c r="IX285" s="393"/>
      <c r="IY285" s="394"/>
      <c r="IZ285" s="198"/>
      <c r="JA285" s="378"/>
      <c r="JB285" s="256"/>
      <c r="JC285" s="256"/>
    </row>
    <row r="286" spans="1:263" s="3" customFormat="1" ht="15" thickBot="1" x14ac:dyDescent="0.4">
      <c r="A286" s="198"/>
      <c r="B286" s="395"/>
      <c r="C286" s="51"/>
      <c r="D286" s="396"/>
      <c r="E286" s="396"/>
      <c r="F286" s="397"/>
      <c r="G286" s="398"/>
      <c r="H286" s="398"/>
      <c r="I286" s="398"/>
      <c r="J286" s="398"/>
      <c r="K286" s="398"/>
      <c r="L286" s="398"/>
      <c r="M286" s="399"/>
      <c r="N286" s="399"/>
      <c r="O286" s="398"/>
      <c r="P286" s="398"/>
      <c r="Q286" s="398"/>
      <c r="R286" s="399"/>
      <c r="S286" s="399"/>
      <c r="T286" s="398"/>
      <c r="U286" s="398"/>
      <c r="V286" s="398"/>
      <c r="W286" s="399"/>
      <c r="X286" s="399"/>
      <c r="Y286" s="398"/>
      <c r="Z286" s="398"/>
      <c r="AA286" s="398"/>
      <c r="AB286" s="399"/>
      <c r="AC286" s="399"/>
      <c r="AD286" s="398"/>
      <c r="AE286" s="398"/>
      <c r="AF286" s="398"/>
      <c r="AG286" s="399"/>
      <c r="AH286" s="399"/>
      <c r="AI286" s="398"/>
      <c r="AJ286" s="398"/>
      <c r="AK286" s="398"/>
      <c r="AL286" s="399"/>
      <c r="AM286" s="399"/>
      <c r="AN286" s="398"/>
      <c r="AO286" s="398"/>
      <c r="AP286" s="398"/>
      <c r="AQ286" s="399"/>
      <c r="AR286" s="399"/>
      <c r="AS286" s="398"/>
      <c r="AT286" s="398"/>
      <c r="AU286" s="398"/>
      <c r="AV286" s="399"/>
      <c r="AW286" s="399"/>
      <c r="AX286" s="398"/>
      <c r="AY286" s="398"/>
      <c r="AZ286" s="398"/>
      <c r="BA286" s="399"/>
      <c r="BB286" s="399"/>
      <c r="BC286" s="398"/>
      <c r="BD286" s="398"/>
      <c r="BE286" s="398"/>
      <c r="BF286" s="399"/>
      <c r="BG286" s="399"/>
      <c r="BH286" s="398"/>
      <c r="BI286" s="398"/>
      <c r="BJ286" s="398"/>
      <c r="BK286" s="399"/>
      <c r="BL286" s="399"/>
      <c r="BM286" s="398"/>
      <c r="BN286" s="398"/>
      <c r="BO286" s="398"/>
      <c r="BP286" s="399"/>
      <c r="BQ286" s="399"/>
      <c r="BR286" s="398"/>
      <c r="BS286" s="398"/>
      <c r="BT286" s="398"/>
      <c r="BU286" s="399"/>
      <c r="BV286" s="399"/>
      <c r="BW286" s="398"/>
      <c r="BX286" s="398"/>
      <c r="BY286" s="398"/>
      <c r="BZ286" s="399"/>
      <c r="CA286" s="399"/>
      <c r="CB286" s="398"/>
      <c r="CC286" s="398"/>
      <c r="CD286" s="398"/>
      <c r="CE286" s="399"/>
      <c r="CF286" s="399"/>
      <c r="CG286" s="398"/>
      <c r="CH286" s="398"/>
      <c r="CI286" s="398"/>
      <c r="CJ286" s="399"/>
      <c r="CK286" s="399"/>
      <c r="CL286" s="398"/>
      <c r="CM286" s="398"/>
      <c r="CN286" s="398"/>
      <c r="CO286" s="399"/>
      <c r="CP286" s="399"/>
      <c r="CQ286" s="398"/>
      <c r="CR286" s="398"/>
      <c r="CS286" s="398"/>
      <c r="CT286" s="399"/>
      <c r="CU286" s="399"/>
      <c r="CV286" s="398"/>
      <c r="CW286" s="398"/>
      <c r="CX286" s="398"/>
      <c r="CY286" s="399"/>
      <c r="CZ286" s="399"/>
      <c r="DA286" s="398"/>
      <c r="DB286" s="398"/>
      <c r="DC286" s="398"/>
      <c r="DD286" s="399"/>
      <c r="DE286" s="399"/>
      <c r="DF286" s="398"/>
      <c r="DG286" s="398"/>
      <c r="DH286" s="398"/>
      <c r="DI286" s="399"/>
      <c r="DJ286" s="399"/>
      <c r="DK286" s="398"/>
      <c r="DL286" s="398"/>
      <c r="DM286" s="398"/>
      <c r="DN286" s="399"/>
      <c r="DO286" s="399"/>
      <c r="DP286" s="398"/>
      <c r="DQ286" s="398"/>
      <c r="DR286" s="398"/>
      <c r="DS286" s="399"/>
      <c r="DT286" s="399"/>
      <c r="DU286" s="398"/>
      <c r="DV286" s="398"/>
      <c r="DW286" s="398"/>
      <c r="DX286" s="399"/>
      <c r="DY286" s="399"/>
      <c r="DZ286" s="398"/>
      <c r="EA286" s="398"/>
      <c r="EB286" s="398"/>
      <c r="EC286" s="399"/>
      <c r="ED286" s="399"/>
      <c r="EE286" s="398"/>
      <c r="EF286" s="398"/>
      <c r="EG286" s="398"/>
      <c r="EH286" s="399"/>
      <c r="EI286" s="399"/>
      <c r="EJ286" s="398"/>
      <c r="EK286" s="398"/>
      <c r="EL286" s="398"/>
      <c r="EM286" s="399"/>
      <c r="EN286" s="399"/>
      <c r="EO286" s="398"/>
      <c r="EP286" s="398"/>
      <c r="EQ286" s="398"/>
      <c r="ER286" s="399"/>
      <c r="ES286" s="399"/>
      <c r="ET286" s="398"/>
      <c r="EU286" s="398"/>
      <c r="EV286" s="398"/>
      <c r="EW286" s="399"/>
      <c r="EX286" s="399"/>
      <c r="EY286" s="398"/>
      <c r="EZ286" s="398"/>
      <c r="FA286" s="398"/>
      <c r="FB286" s="399"/>
      <c r="FC286" s="399"/>
      <c r="FD286" s="398"/>
      <c r="FE286" s="398"/>
      <c r="FF286" s="398"/>
      <c r="FG286" s="399"/>
      <c r="FH286" s="399"/>
      <c r="FI286" s="398"/>
      <c r="FJ286" s="398"/>
      <c r="FK286" s="398"/>
      <c r="FL286" s="399"/>
      <c r="FM286" s="399"/>
      <c r="FN286" s="398"/>
      <c r="FO286" s="398"/>
      <c r="FP286" s="398"/>
      <c r="FQ286" s="399"/>
      <c r="FR286" s="399"/>
      <c r="FS286" s="398"/>
      <c r="FT286" s="398"/>
      <c r="FU286" s="398"/>
      <c r="FV286" s="399"/>
      <c r="FW286" s="399"/>
      <c r="FX286" s="398"/>
      <c r="FY286" s="398"/>
      <c r="FZ286" s="398"/>
      <c r="GA286" s="399"/>
      <c r="GB286" s="399"/>
      <c r="GC286" s="398"/>
      <c r="GD286" s="398"/>
      <c r="GE286" s="398"/>
      <c r="GF286" s="399"/>
      <c r="GG286" s="399"/>
      <c r="GH286" s="398"/>
      <c r="GI286" s="398"/>
      <c r="GJ286" s="398"/>
      <c r="GK286" s="399"/>
      <c r="GL286" s="399"/>
      <c r="GM286" s="398"/>
      <c r="GN286" s="398"/>
      <c r="GO286" s="398"/>
      <c r="GP286" s="399"/>
      <c r="GQ286" s="399"/>
      <c r="GR286" s="398"/>
      <c r="GS286" s="398"/>
      <c r="GT286" s="398"/>
      <c r="GU286" s="399"/>
      <c r="GV286" s="399"/>
      <c r="GW286" s="398"/>
      <c r="GX286" s="398"/>
      <c r="GY286" s="398"/>
      <c r="GZ286" s="399"/>
      <c r="HA286" s="399"/>
      <c r="HB286" s="398"/>
      <c r="HC286" s="398"/>
      <c r="HD286" s="398"/>
      <c r="HE286" s="399"/>
      <c r="HF286" s="399"/>
      <c r="HG286" s="398"/>
      <c r="HH286" s="398"/>
      <c r="HI286" s="398"/>
      <c r="HJ286" s="399"/>
      <c r="HK286" s="399"/>
      <c r="HL286" s="398"/>
      <c r="HM286" s="398"/>
      <c r="HN286" s="398"/>
      <c r="HO286" s="399"/>
      <c r="HP286" s="399"/>
      <c r="HQ286" s="398"/>
      <c r="HR286" s="398"/>
      <c r="HS286" s="398"/>
      <c r="HT286" s="399"/>
      <c r="HU286" s="399"/>
      <c r="HV286" s="398"/>
      <c r="HW286" s="398"/>
      <c r="HX286" s="398"/>
      <c r="HY286" s="399"/>
      <c r="HZ286" s="399"/>
      <c r="IA286" s="398"/>
      <c r="IB286" s="398"/>
      <c r="IC286" s="398"/>
      <c r="ID286" s="399"/>
      <c r="IE286" s="399"/>
      <c r="IF286" s="398"/>
      <c r="IG286" s="398"/>
      <c r="IH286" s="398"/>
      <c r="II286" s="399"/>
      <c r="IJ286" s="399"/>
      <c r="IK286" s="398"/>
      <c r="IL286" s="398"/>
      <c r="IM286" s="398"/>
      <c r="IN286" s="399"/>
      <c r="IO286" s="399"/>
      <c r="IP286" s="398"/>
      <c r="IQ286" s="398"/>
      <c r="IR286" s="398"/>
      <c r="IS286" s="399"/>
      <c r="IT286" s="399"/>
      <c r="IU286" s="398"/>
      <c r="IV286" s="398"/>
      <c r="IW286" s="398"/>
      <c r="IX286" s="399"/>
      <c r="IY286" s="399"/>
      <c r="IZ286" s="399"/>
      <c r="JA286" s="400"/>
      <c r="JB286" s="256"/>
      <c r="JC286" s="256"/>
    </row>
    <row r="287" spans="1:263" ht="15" thickBot="1" x14ac:dyDescent="0.4">
      <c r="A287" s="12"/>
      <c r="B287" s="12"/>
      <c r="C287" s="53"/>
      <c r="D287" s="196"/>
      <c r="E287" s="196"/>
      <c r="F287" s="367"/>
      <c r="G287" s="368"/>
      <c r="H287" s="368"/>
      <c r="I287" s="368"/>
      <c r="J287" s="368"/>
      <c r="K287" s="368"/>
      <c r="L287" s="368"/>
      <c r="M287" s="256"/>
      <c r="N287" s="256"/>
      <c r="O287" s="368"/>
      <c r="P287" s="368"/>
      <c r="Q287" s="368"/>
      <c r="R287" s="256"/>
      <c r="S287" s="256"/>
      <c r="T287" s="368"/>
      <c r="U287" s="368"/>
      <c r="V287" s="368"/>
      <c r="W287" s="256"/>
      <c r="X287" s="256"/>
      <c r="Y287" s="368"/>
      <c r="Z287" s="368"/>
      <c r="AA287" s="368"/>
      <c r="AB287" s="256"/>
      <c r="AC287" s="256"/>
      <c r="AD287" s="368"/>
      <c r="AE287" s="368"/>
      <c r="AF287" s="368"/>
      <c r="AG287" s="256"/>
      <c r="AH287" s="256"/>
      <c r="AI287" s="368"/>
      <c r="AJ287" s="368"/>
      <c r="AK287" s="368"/>
      <c r="AL287" s="256"/>
      <c r="AM287" s="256"/>
      <c r="AN287" s="368"/>
      <c r="AO287" s="368"/>
      <c r="AP287" s="368"/>
      <c r="AQ287" s="256"/>
      <c r="AR287" s="256"/>
      <c r="AS287" s="368"/>
      <c r="AT287" s="368"/>
      <c r="AU287" s="368"/>
      <c r="AV287" s="256"/>
      <c r="AW287" s="256"/>
      <c r="AX287" s="368"/>
      <c r="AY287" s="368"/>
      <c r="AZ287" s="368"/>
      <c r="BA287" s="256"/>
      <c r="BB287" s="256"/>
      <c r="BC287" s="368"/>
      <c r="BD287" s="368"/>
      <c r="BE287" s="368"/>
      <c r="BF287" s="256"/>
      <c r="BG287" s="256"/>
      <c r="BH287" s="368"/>
      <c r="BI287" s="368"/>
      <c r="BJ287" s="368"/>
      <c r="BK287" s="256"/>
      <c r="BL287" s="256"/>
      <c r="BM287" s="368"/>
      <c r="BN287" s="368"/>
      <c r="BO287" s="368"/>
      <c r="BP287" s="256"/>
      <c r="BQ287" s="256"/>
      <c r="BR287" s="368"/>
      <c r="BS287" s="368"/>
      <c r="BT287" s="368"/>
      <c r="BU287" s="256"/>
      <c r="BV287" s="256"/>
      <c r="BW287" s="368"/>
      <c r="BX287" s="368"/>
      <c r="BY287" s="368"/>
      <c r="BZ287" s="256"/>
      <c r="CA287" s="256"/>
      <c r="CB287" s="368"/>
      <c r="CC287" s="368"/>
      <c r="CD287" s="368"/>
      <c r="CE287" s="256"/>
      <c r="CF287" s="256"/>
      <c r="CG287" s="368"/>
      <c r="CH287" s="368"/>
      <c r="CI287" s="368"/>
      <c r="CJ287" s="256"/>
      <c r="CK287" s="416"/>
      <c r="CL287" s="415"/>
      <c r="CM287" s="368"/>
      <c r="CN287" s="368"/>
      <c r="CO287" s="256"/>
      <c r="CP287" s="416"/>
      <c r="CQ287" s="415"/>
      <c r="CR287" s="368"/>
      <c r="CS287" s="368"/>
      <c r="CT287" s="256"/>
      <c r="CU287" s="416"/>
      <c r="CV287" s="415"/>
      <c r="CW287" s="368"/>
      <c r="CX287" s="368"/>
      <c r="CY287" s="256"/>
      <c r="CZ287" s="416"/>
      <c r="DA287" s="415"/>
      <c r="DB287" s="368"/>
      <c r="DC287" s="368"/>
      <c r="DD287" s="256"/>
      <c r="DE287" s="416"/>
      <c r="DF287" s="415"/>
      <c r="DG287" s="368"/>
      <c r="DH287" s="368"/>
      <c r="DI287" s="256"/>
      <c r="DJ287" s="416"/>
      <c r="DK287" s="415"/>
      <c r="DL287" s="368"/>
      <c r="DM287" s="368"/>
      <c r="DN287" s="256"/>
      <c r="DO287" s="416"/>
      <c r="DP287" s="415"/>
      <c r="DQ287" s="368"/>
      <c r="DR287" s="368"/>
      <c r="DS287" s="256"/>
      <c r="DT287" s="416"/>
      <c r="DU287" s="415"/>
      <c r="DV287" s="368"/>
      <c r="DW287" s="368"/>
      <c r="DX287" s="256"/>
      <c r="DY287" s="416"/>
      <c r="DZ287" s="415"/>
      <c r="EA287" s="368"/>
      <c r="EB287" s="368"/>
      <c r="EC287" s="256"/>
      <c r="ED287" s="416"/>
      <c r="EE287" s="415"/>
      <c r="EF287" s="368"/>
      <c r="EG287" s="368"/>
      <c r="EH287" s="256"/>
      <c r="EI287" s="416"/>
      <c r="EJ287" s="415"/>
      <c r="EK287" s="368"/>
      <c r="EL287" s="368"/>
      <c r="EM287" s="256"/>
      <c r="EN287" s="416"/>
      <c r="EO287" s="415"/>
      <c r="EP287" s="368"/>
      <c r="EQ287" s="368"/>
      <c r="ER287" s="256"/>
      <c r="ES287" s="416"/>
      <c r="ET287" s="415"/>
      <c r="EU287" s="368"/>
      <c r="EV287" s="368"/>
      <c r="EW287" s="256"/>
      <c r="EX287" s="416"/>
      <c r="EY287" s="415"/>
      <c r="EZ287" s="368"/>
      <c r="FA287" s="368"/>
      <c r="FB287" s="256"/>
      <c r="FC287" s="416"/>
      <c r="FD287" s="415"/>
      <c r="FE287" s="368"/>
      <c r="FF287" s="368"/>
      <c r="FG287" s="256"/>
      <c r="FH287" s="416"/>
      <c r="FI287" s="415"/>
      <c r="FJ287" s="368"/>
      <c r="FK287" s="368"/>
      <c r="FL287" s="256"/>
      <c r="FM287" s="416"/>
      <c r="FN287" s="415"/>
      <c r="FO287" s="368"/>
      <c r="FP287" s="368"/>
      <c r="FQ287" s="256"/>
      <c r="FR287" s="416"/>
      <c r="FS287" s="415"/>
      <c r="FT287" s="368"/>
      <c r="FU287" s="368"/>
      <c r="FV287" s="256"/>
      <c r="FW287" s="416"/>
      <c r="FX287" s="415"/>
      <c r="FY287" s="368"/>
      <c r="FZ287" s="368"/>
      <c r="GA287" s="256"/>
      <c r="GB287" s="416"/>
      <c r="GC287" s="415"/>
      <c r="GD287" s="368"/>
      <c r="GE287" s="368"/>
      <c r="GF287" s="256"/>
      <c r="GG287" s="416"/>
      <c r="GH287" s="415"/>
      <c r="GI287" s="368"/>
      <c r="GJ287" s="368"/>
      <c r="GK287" s="256"/>
      <c r="GL287" s="416"/>
      <c r="GM287" s="415"/>
      <c r="GN287" s="368"/>
      <c r="GO287" s="368"/>
      <c r="GP287" s="256"/>
      <c r="GQ287" s="416"/>
      <c r="GR287" s="415"/>
      <c r="GS287" s="368"/>
      <c r="GT287" s="368"/>
      <c r="GU287" s="256"/>
      <c r="GV287" s="416"/>
      <c r="GW287" s="415"/>
      <c r="GX287" s="368"/>
      <c r="GY287" s="368"/>
      <c r="GZ287" s="256"/>
      <c r="HA287" s="416"/>
      <c r="HB287" s="415"/>
      <c r="HC287" s="368"/>
      <c r="HD287" s="368"/>
      <c r="HE287" s="256"/>
      <c r="HF287" s="416"/>
      <c r="HG287" s="415"/>
      <c r="HH287" s="368"/>
      <c r="HI287" s="368"/>
      <c r="HJ287" s="256"/>
      <c r="HK287" s="416"/>
      <c r="HL287" s="415"/>
      <c r="HM287" s="368"/>
      <c r="HN287" s="368"/>
      <c r="HO287" s="256"/>
      <c r="HP287" s="416"/>
      <c r="HQ287" s="415"/>
      <c r="HR287" s="368"/>
      <c r="HS287" s="368"/>
      <c r="HT287" s="256"/>
      <c r="HU287" s="416"/>
      <c r="HV287" s="415"/>
      <c r="HW287" s="368"/>
      <c r="HX287" s="368"/>
      <c r="HY287" s="256"/>
      <c r="HZ287" s="416"/>
      <c r="IA287" s="415"/>
      <c r="IB287" s="368"/>
      <c r="IC287" s="368"/>
      <c r="ID287" s="256"/>
      <c r="IE287" s="416"/>
      <c r="IF287" s="415"/>
      <c r="IG287" s="368"/>
      <c r="IH287" s="368"/>
      <c r="II287" s="256"/>
      <c r="IJ287" s="416"/>
      <c r="IK287" s="415"/>
      <c r="IL287" s="368"/>
      <c r="IM287" s="368"/>
      <c r="IN287" s="256"/>
      <c r="IO287" s="416"/>
      <c r="IP287" s="415"/>
      <c r="IQ287" s="368"/>
      <c r="IR287" s="368"/>
      <c r="IS287" s="256"/>
      <c r="IT287" s="416"/>
      <c r="IU287" s="415"/>
      <c r="IV287" s="368"/>
      <c r="IW287" s="368"/>
      <c r="IX287" s="256"/>
      <c r="IY287" s="416"/>
      <c r="IZ287" s="2"/>
      <c r="JA287" s="2"/>
      <c r="JB287" s="2"/>
      <c r="JC287" s="2"/>
    </row>
    <row r="288" spans="1:263" s="3" customFormat="1" ht="15" thickBot="1" x14ac:dyDescent="0.4">
      <c r="A288" s="198"/>
      <c r="B288" s="370"/>
      <c r="C288" s="46" t="s">
        <v>1005</v>
      </c>
      <c r="D288" s="371"/>
      <c r="E288" s="371"/>
      <c r="F288" s="372"/>
      <c r="G288" s="361"/>
      <c r="H288" s="361"/>
      <c r="I288" s="361"/>
      <c r="J288" s="430"/>
      <c r="K288" s="202"/>
      <c r="L288" s="202"/>
      <c r="M288" s="198"/>
      <c r="N288" s="198"/>
      <c r="O288" s="202"/>
      <c r="P288" s="202"/>
      <c r="Q288" s="202"/>
      <c r="R288" s="198"/>
      <c r="S288" s="198"/>
      <c r="T288" s="202"/>
      <c r="U288" s="202"/>
      <c r="V288" s="202"/>
      <c r="W288" s="198"/>
      <c r="X288" s="198"/>
      <c r="Y288" s="202"/>
      <c r="Z288" s="202"/>
      <c r="AA288" s="202"/>
      <c r="AB288" s="198"/>
      <c r="AC288" s="198"/>
      <c r="AD288" s="202"/>
      <c r="AE288" s="202"/>
      <c r="AF288" s="202"/>
      <c r="AG288" s="198"/>
      <c r="AH288" s="198"/>
      <c r="AI288" s="202"/>
      <c r="AJ288" s="202"/>
      <c r="AK288" s="202"/>
      <c r="AL288" s="198"/>
      <c r="AM288" s="198"/>
      <c r="AN288" s="202"/>
      <c r="AO288" s="202"/>
      <c r="AP288" s="202"/>
      <c r="AQ288" s="198"/>
      <c r="AR288" s="198"/>
      <c r="AS288" s="202"/>
      <c r="AT288" s="202"/>
      <c r="AU288" s="202"/>
      <c r="AV288" s="198"/>
      <c r="AW288" s="198"/>
      <c r="AX288" s="202"/>
      <c r="AY288" s="202"/>
      <c r="AZ288" s="202"/>
      <c r="BA288" s="198"/>
      <c r="BB288" s="198"/>
      <c r="BC288" s="202"/>
      <c r="BD288" s="202"/>
      <c r="BE288" s="202"/>
      <c r="BF288" s="198"/>
      <c r="BG288" s="198"/>
      <c r="BH288" s="202"/>
      <c r="BI288" s="202"/>
      <c r="BJ288" s="202"/>
      <c r="BK288" s="198"/>
      <c r="BL288" s="198"/>
      <c r="BM288" s="202"/>
      <c r="BN288" s="202"/>
      <c r="BO288" s="202"/>
      <c r="BP288" s="198"/>
      <c r="BQ288" s="198"/>
      <c r="BR288" s="202"/>
      <c r="BS288" s="202"/>
      <c r="BT288" s="202"/>
      <c r="BU288" s="198"/>
      <c r="BV288" s="198"/>
      <c r="BW288" s="202"/>
      <c r="BX288" s="202"/>
      <c r="BY288" s="202"/>
      <c r="BZ288" s="198"/>
      <c r="CA288" s="198"/>
      <c r="CB288" s="202"/>
      <c r="CC288" s="202"/>
      <c r="CD288" s="202"/>
      <c r="CE288" s="198"/>
      <c r="CF288" s="198"/>
      <c r="CG288" s="202"/>
      <c r="CH288" s="202"/>
      <c r="CI288" s="202"/>
      <c r="CJ288" s="198"/>
      <c r="CK288" s="198"/>
      <c r="CL288" s="202"/>
      <c r="CM288" s="202"/>
      <c r="CN288" s="202"/>
      <c r="CO288" s="198"/>
      <c r="CP288" s="198"/>
      <c r="CQ288" s="202"/>
      <c r="CR288" s="202"/>
      <c r="CS288" s="202"/>
      <c r="CT288" s="198"/>
      <c r="CU288" s="198"/>
      <c r="CV288" s="202"/>
      <c r="CW288" s="202"/>
      <c r="CX288" s="202"/>
      <c r="CY288" s="198"/>
      <c r="CZ288" s="198"/>
      <c r="DA288" s="202"/>
      <c r="DB288" s="202"/>
      <c r="DC288" s="202"/>
      <c r="DD288" s="198"/>
      <c r="DE288" s="198"/>
      <c r="DF288" s="202"/>
      <c r="DG288" s="202"/>
      <c r="DH288" s="202"/>
      <c r="DI288" s="198"/>
      <c r="DJ288" s="198"/>
      <c r="DK288" s="202"/>
      <c r="DL288" s="202"/>
      <c r="DM288" s="202"/>
      <c r="DN288" s="198"/>
      <c r="DO288" s="198"/>
      <c r="DP288" s="202"/>
      <c r="DQ288" s="202"/>
      <c r="DR288" s="202"/>
      <c r="DS288" s="198"/>
      <c r="DT288" s="198"/>
      <c r="DU288" s="202"/>
      <c r="DV288" s="202"/>
      <c r="DW288" s="202"/>
      <c r="DX288" s="198"/>
      <c r="DY288" s="198"/>
      <c r="DZ288" s="202"/>
      <c r="EA288" s="202"/>
      <c r="EB288" s="202"/>
      <c r="EC288" s="198"/>
      <c r="ED288" s="198"/>
      <c r="EE288" s="202"/>
      <c r="EF288" s="202"/>
      <c r="EG288" s="202"/>
      <c r="EH288" s="198"/>
      <c r="EI288" s="198"/>
      <c r="EJ288" s="202"/>
      <c r="EK288" s="202"/>
      <c r="EL288" s="202"/>
      <c r="EM288" s="198"/>
      <c r="EN288" s="198"/>
      <c r="EO288" s="202"/>
      <c r="EP288" s="202"/>
      <c r="EQ288" s="202"/>
      <c r="ER288" s="198"/>
      <c r="ES288" s="198"/>
      <c r="ET288" s="202"/>
      <c r="EU288" s="202"/>
      <c r="EV288" s="202"/>
      <c r="EW288" s="198"/>
      <c r="EX288" s="198"/>
      <c r="EY288" s="202"/>
      <c r="EZ288" s="202"/>
      <c r="FA288" s="202"/>
      <c r="FB288" s="198"/>
      <c r="FC288" s="198"/>
      <c r="FD288" s="202"/>
      <c r="FE288" s="202"/>
      <c r="FF288" s="202"/>
      <c r="FG288" s="198"/>
      <c r="FH288" s="198"/>
      <c r="FI288" s="202"/>
      <c r="FJ288" s="202"/>
      <c r="FK288" s="202"/>
      <c r="FL288" s="198"/>
      <c r="FM288" s="198"/>
      <c r="FN288" s="202"/>
      <c r="FO288" s="202"/>
      <c r="FP288" s="202"/>
      <c r="FQ288" s="198"/>
      <c r="FR288" s="198"/>
      <c r="FS288" s="202"/>
      <c r="FT288" s="202"/>
      <c r="FU288" s="202"/>
      <c r="FV288" s="198"/>
      <c r="FW288" s="198"/>
      <c r="FX288" s="202"/>
      <c r="FY288" s="202"/>
      <c r="FZ288" s="202"/>
      <c r="GA288" s="198"/>
      <c r="GB288" s="198"/>
      <c r="GC288" s="202"/>
      <c r="GD288" s="202"/>
      <c r="GE288" s="202"/>
      <c r="GF288" s="198"/>
      <c r="GG288" s="198"/>
      <c r="GH288" s="202"/>
      <c r="GI288" s="202"/>
      <c r="GJ288" s="202"/>
      <c r="GK288" s="198"/>
      <c r="GL288" s="198"/>
      <c r="GM288" s="202"/>
      <c r="GN288" s="202"/>
      <c r="GO288" s="202"/>
      <c r="GP288" s="198"/>
      <c r="GQ288" s="198"/>
      <c r="GR288" s="202"/>
      <c r="GS288" s="202"/>
      <c r="GT288" s="202"/>
      <c r="GU288" s="198"/>
      <c r="GV288" s="198"/>
      <c r="GW288" s="202"/>
      <c r="GX288" s="202"/>
      <c r="GY288" s="202"/>
      <c r="GZ288" s="198"/>
      <c r="HA288" s="198"/>
      <c r="HB288" s="202"/>
      <c r="HC288" s="202"/>
      <c r="HD288" s="202"/>
      <c r="HE288" s="198"/>
      <c r="HF288" s="198"/>
      <c r="HG288" s="202"/>
      <c r="HH288" s="202"/>
      <c r="HI288" s="202"/>
      <c r="HJ288" s="198"/>
      <c r="HK288" s="198"/>
      <c r="HL288" s="202"/>
      <c r="HM288" s="202"/>
      <c r="HN288" s="202"/>
      <c r="HO288" s="198"/>
      <c r="HP288" s="198"/>
      <c r="HQ288" s="202"/>
      <c r="HR288" s="202"/>
      <c r="HS288" s="202"/>
      <c r="HT288" s="198"/>
      <c r="HU288" s="198"/>
      <c r="HV288" s="202"/>
      <c r="HW288" s="202"/>
      <c r="HX288" s="202"/>
      <c r="HY288" s="198"/>
      <c r="HZ288" s="198"/>
      <c r="IA288" s="202"/>
      <c r="IB288" s="202"/>
      <c r="IC288" s="202"/>
      <c r="ID288" s="198"/>
      <c r="IE288" s="198"/>
      <c r="IF288" s="202"/>
      <c r="IG288" s="202"/>
      <c r="IH288" s="202"/>
      <c r="II288" s="198"/>
      <c r="IJ288" s="198"/>
      <c r="IK288" s="202"/>
      <c r="IL288" s="202"/>
      <c r="IM288" s="202"/>
      <c r="IN288" s="198"/>
      <c r="IO288" s="198"/>
      <c r="IP288" s="202"/>
      <c r="IQ288" s="202"/>
      <c r="IR288" s="202"/>
      <c r="IS288" s="198"/>
      <c r="IT288" s="198"/>
      <c r="IU288" s="202"/>
      <c r="IV288" s="202"/>
      <c r="IW288" s="202"/>
      <c r="IX288" s="198"/>
      <c r="IY288" s="198"/>
      <c r="IZ288" s="198"/>
      <c r="JA288" s="198"/>
      <c r="JB288" s="256"/>
      <c r="JC288" s="256"/>
    </row>
    <row r="289" spans="1:263" s="3" customFormat="1" x14ac:dyDescent="0.35">
      <c r="A289" s="198"/>
      <c r="B289" s="359"/>
      <c r="C289" s="47"/>
      <c r="D289" s="102"/>
      <c r="E289" s="102"/>
      <c r="F289" s="375"/>
      <c r="G289" s="321"/>
      <c r="H289" s="322"/>
      <c r="I289" s="202"/>
      <c r="J289" s="431"/>
      <c r="K289" s="202"/>
      <c r="L289" s="202"/>
      <c r="M289" s="198"/>
      <c r="N289" s="198"/>
      <c r="O289" s="202"/>
      <c r="P289" s="202"/>
      <c r="Q289" s="202"/>
      <c r="R289" s="198"/>
      <c r="S289" s="198"/>
      <c r="T289" s="202"/>
      <c r="U289" s="202"/>
      <c r="V289" s="202"/>
      <c r="W289" s="198"/>
      <c r="X289" s="198"/>
      <c r="Y289" s="202"/>
      <c r="Z289" s="202"/>
      <c r="AA289" s="202"/>
      <c r="AB289" s="198"/>
      <c r="AC289" s="198"/>
      <c r="AD289" s="202"/>
      <c r="AE289" s="202"/>
      <c r="AF289" s="202"/>
      <c r="AG289" s="198"/>
      <c r="AH289" s="198"/>
      <c r="AI289" s="202"/>
      <c r="AJ289" s="202"/>
      <c r="AK289" s="202"/>
      <c r="AL289" s="198"/>
      <c r="AM289" s="198"/>
      <c r="AN289" s="202"/>
      <c r="AO289" s="202"/>
      <c r="AP289" s="202"/>
      <c r="AQ289" s="198"/>
      <c r="AR289" s="198"/>
      <c r="AS289" s="202"/>
      <c r="AT289" s="202"/>
      <c r="AU289" s="202"/>
      <c r="AV289" s="198"/>
      <c r="AW289" s="198"/>
      <c r="AX289" s="202"/>
      <c r="AY289" s="202"/>
      <c r="AZ289" s="202"/>
      <c r="BA289" s="198"/>
      <c r="BB289" s="198"/>
      <c r="BC289" s="202"/>
      <c r="BD289" s="202"/>
      <c r="BE289" s="202"/>
      <c r="BF289" s="198"/>
      <c r="BG289" s="198"/>
      <c r="BH289" s="202"/>
      <c r="BI289" s="202"/>
      <c r="BJ289" s="202"/>
      <c r="BK289" s="198"/>
      <c r="BL289" s="198"/>
      <c r="BM289" s="202"/>
      <c r="BN289" s="202"/>
      <c r="BO289" s="202"/>
      <c r="BP289" s="198"/>
      <c r="BQ289" s="198"/>
      <c r="BR289" s="202"/>
      <c r="BS289" s="202"/>
      <c r="BT289" s="202"/>
      <c r="BU289" s="198"/>
      <c r="BV289" s="198"/>
      <c r="BW289" s="202"/>
      <c r="BX289" s="202"/>
      <c r="BY289" s="202"/>
      <c r="BZ289" s="198"/>
      <c r="CA289" s="198"/>
      <c r="CB289" s="202"/>
      <c r="CC289" s="202"/>
      <c r="CD289" s="202"/>
      <c r="CE289" s="198"/>
      <c r="CF289" s="198"/>
      <c r="CG289" s="202"/>
      <c r="CH289" s="202"/>
      <c r="CI289" s="202"/>
      <c r="CJ289" s="198"/>
      <c r="CK289" s="198"/>
      <c r="CL289" s="202"/>
      <c r="CM289" s="202"/>
      <c r="CN289" s="202"/>
      <c r="CO289" s="198"/>
      <c r="CP289" s="198"/>
      <c r="CQ289" s="202"/>
      <c r="CR289" s="202"/>
      <c r="CS289" s="202"/>
      <c r="CT289" s="198"/>
      <c r="CU289" s="198"/>
      <c r="CV289" s="202"/>
      <c r="CW289" s="202"/>
      <c r="CX289" s="202"/>
      <c r="CY289" s="198"/>
      <c r="CZ289" s="198"/>
      <c r="DA289" s="202"/>
      <c r="DB289" s="202"/>
      <c r="DC289" s="202"/>
      <c r="DD289" s="198"/>
      <c r="DE289" s="198"/>
      <c r="DF289" s="202"/>
      <c r="DG289" s="202"/>
      <c r="DH289" s="202"/>
      <c r="DI289" s="198"/>
      <c r="DJ289" s="198"/>
      <c r="DK289" s="202"/>
      <c r="DL289" s="202"/>
      <c r="DM289" s="202"/>
      <c r="DN289" s="198"/>
      <c r="DO289" s="198"/>
      <c r="DP289" s="202"/>
      <c r="DQ289" s="202"/>
      <c r="DR289" s="202"/>
      <c r="DS289" s="198"/>
      <c r="DT289" s="198"/>
      <c r="DU289" s="202"/>
      <c r="DV289" s="202"/>
      <c r="DW289" s="202"/>
      <c r="DX289" s="198"/>
      <c r="DY289" s="198"/>
      <c r="DZ289" s="202"/>
      <c r="EA289" s="202"/>
      <c r="EB289" s="202"/>
      <c r="EC289" s="198"/>
      <c r="ED289" s="198"/>
      <c r="EE289" s="202"/>
      <c r="EF289" s="202"/>
      <c r="EG289" s="202"/>
      <c r="EH289" s="198"/>
      <c r="EI289" s="198"/>
      <c r="EJ289" s="202"/>
      <c r="EK289" s="202"/>
      <c r="EL289" s="202"/>
      <c r="EM289" s="198"/>
      <c r="EN289" s="198"/>
      <c r="EO289" s="202"/>
      <c r="EP289" s="202"/>
      <c r="EQ289" s="202"/>
      <c r="ER289" s="198"/>
      <c r="ES289" s="198"/>
      <c r="ET289" s="202"/>
      <c r="EU289" s="202"/>
      <c r="EV289" s="202"/>
      <c r="EW289" s="198"/>
      <c r="EX289" s="198"/>
      <c r="EY289" s="202"/>
      <c r="EZ289" s="202"/>
      <c r="FA289" s="202"/>
      <c r="FB289" s="198"/>
      <c r="FC289" s="198"/>
      <c r="FD289" s="202"/>
      <c r="FE289" s="202"/>
      <c r="FF289" s="202"/>
      <c r="FG289" s="198"/>
      <c r="FH289" s="198"/>
      <c r="FI289" s="202"/>
      <c r="FJ289" s="202"/>
      <c r="FK289" s="202"/>
      <c r="FL289" s="198"/>
      <c r="FM289" s="198"/>
      <c r="FN289" s="202"/>
      <c r="FO289" s="202"/>
      <c r="FP289" s="202"/>
      <c r="FQ289" s="198"/>
      <c r="FR289" s="198"/>
      <c r="FS289" s="202"/>
      <c r="FT289" s="202"/>
      <c r="FU289" s="202"/>
      <c r="FV289" s="198"/>
      <c r="FW289" s="198"/>
      <c r="FX289" s="202"/>
      <c r="FY289" s="202"/>
      <c r="FZ289" s="202"/>
      <c r="GA289" s="198"/>
      <c r="GB289" s="198"/>
      <c r="GC289" s="202"/>
      <c r="GD289" s="202"/>
      <c r="GE289" s="202"/>
      <c r="GF289" s="198"/>
      <c r="GG289" s="198"/>
      <c r="GH289" s="202"/>
      <c r="GI289" s="202"/>
      <c r="GJ289" s="202"/>
      <c r="GK289" s="198"/>
      <c r="GL289" s="198"/>
      <c r="GM289" s="202"/>
      <c r="GN289" s="202"/>
      <c r="GO289" s="202"/>
      <c r="GP289" s="198"/>
      <c r="GQ289" s="198"/>
      <c r="GR289" s="202"/>
      <c r="GS289" s="202"/>
      <c r="GT289" s="202"/>
      <c r="GU289" s="198"/>
      <c r="GV289" s="198"/>
      <c r="GW289" s="202"/>
      <c r="GX289" s="202"/>
      <c r="GY289" s="202"/>
      <c r="GZ289" s="198"/>
      <c r="HA289" s="198"/>
      <c r="HB289" s="202"/>
      <c r="HC289" s="202"/>
      <c r="HD289" s="202"/>
      <c r="HE289" s="198"/>
      <c r="HF289" s="198"/>
      <c r="HG289" s="202"/>
      <c r="HH289" s="202"/>
      <c r="HI289" s="202"/>
      <c r="HJ289" s="198"/>
      <c r="HK289" s="198"/>
      <c r="HL289" s="202"/>
      <c r="HM289" s="202"/>
      <c r="HN289" s="202"/>
      <c r="HO289" s="198"/>
      <c r="HP289" s="198"/>
      <c r="HQ289" s="202"/>
      <c r="HR289" s="202"/>
      <c r="HS289" s="202"/>
      <c r="HT289" s="198"/>
      <c r="HU289" s="198"/>
      <c r="HV289" s="202"/>
      <c r="HW289" s="202"/>
      <c r="HX289" s="202"/>
      <c r="HY289" s="198"/>
      <c r="HZ289" s="198"/>
      <c r="IA289" s="202"/>
      <c r="IB289" s="202"/>
      <c r="IC289" s="202"/>
      <c r="ID289" s="198"/>
      <c r="IE289" s="198"/>
      <c r="IF289" s="202"/>
      <c r="IG289" s="202"/>
      <c r="IH289" s="202"/>
      <c r="II289" s="198"/>
      <c r="IJ289" s="198"/>
      <c r="IK289" s="202"/>
      <c r="IL289" s="202"/>
      <c r="IM289" s="202"/>
      <c r="IN289" s="198"/>
      <c r="IO289" s="198"/>
      <c r="IP289" s="202"/>
      <c r="IQ289" s="202"/>
      <c r="IR289" s="202"/>
      <c r="IS289" s="198"/>
      <c r="IT289" s="198"/>
      <c r="IU289" s="202"/>
      <c r="IV289" s="202"/>
      <c r="IW289" s="202"/>
      <c r="IX289" s="198"/>
      <c r="IY289" s="198"/>
      <c r="IZ289" s="198"/>
      <c r="JA289" s="198"/>
      <c r="JB289" s="256"/>
      <c r="JC289" s="256"/>
    </row>
    <row r="290" spans="1:263" s="3" customFormat="1" x14ac:dyDescent="0.35">
      <c r="A290" s="198"/>
      <c r="B290" s="359"/>
      <c r="C290" s="47"/>
      <c r="D290" s="102"/>
      <c r="E290" s="102"/>
      <c r="F290" s="380"/>
      <c r="G290" s="16" t="s">
        <v>171</v>
      </c>
      <c r="H290" s="381"/>
      <c r="I290" s="202"/>
      <c r="J290" s="431"/>
      <c r="K290" s="202"/>
      <c r="L290" s="202"/>
      <c r="M290" s="198"/>
      <c r="N290" s="198"/>
      <c r="O290" s="202"/>
      <c r="P290" s="202"/>
      <c r="Q290" s="202"/>
      <c r="R290" s="198"/>
      <c r="S290" s="198"/>
      <c r="T290" s="202"/>
      <c r="U290" s="202"/>
      <c r="V290" s="202"/>
      <c r="W290" s="198"/>
      <c r="X290" s="198"/>
      <c r="Y290" s="202"/>
      <c r="Z290" s="202"/>
      <c r="AA290" s="202"/>
      <c r="AB290" s="198"/>
      <c r="AC290" s="198"/>
      <c r="AD290" s="202"/>
      <c r="AE290" s="202"/>
      <c r="AF290" s="202"/>
      <c r="AG290" s="198"/>
      <c r="AH290" s="198"/>
      <c r="AI290" s="202"/>
      <c r="AJ290" s="202"/>
      <c r="AK290" s="202"/>
      <c r="AL290" s="198"/>
      <c r="AM290" s="198"/>
      <c r="AN290" s="202"/>
      <c r="AO290" s="202"/>
      <c r="AP290" s="202"/>
      <c r="AQ290" s="198"/>
      <c r="AR290" s="198"/>
      <c r="AS290" s="202"/>
      <c r="AT290" s="202"/>
      <c r="AU290" s="202"/>
      <c r="AV290" s="198"/>
      <c r="AW290" s="198"/>
      <c r="AX290" s="202"/>
      <c r="AY290" s="202"/>
      <c r="AZ290" s="202"/>
      <c r="BA290" s="198"/>
      <c r="BB290" s="198"/>
      <c r="BC290" s="202"/>
      <c r="BD290" s="202"/>
      <c r="BE290" s="202"/>
      <c r="BF290" s="198"/>
      <c r="BG290" s="198"/>
      <c r="BH290" s="202"/>
      <c r="BI290" s="202"/>
      <c r="BJ290" s="202"/>
      <c r="BK290" s="198"/>
      <c r="BL290" s="198"/>
      <c r="BM290" s="202"/>
      <c r="BN290" s="202"/>
      <c r="BO290" s="202"/>
      <c r="BP290" s="198"/>
      <c r="BQ290" s="198"/>
      <c r="BR290" s="202"/>
      <c r="BS290" s="202"/>
      <c r="BT290" s="202"/>
      <c r="BU290" s="198"/>
      <c r="BV290" s="198"/>
      <c r="BW290" s="202"/>
      <c r="BX290" s="202"/>
      <c r="BY290" s="202"/>
      <c r="BZ290" s="198"/>
      <c r="CA290" s="198"/>
      <c r="CB290" s="202"/>
      <c r="CC290" s="202"/>
      <c r="CD290" s="202"/>
      <c r="CE290" s="198"/>
      <c r="CF290" s="198"/>
      <c r="CG290" s="202"/>
      <c r="CH290" s="202"/>
      <c r="CI290" s="202"/>
      <c r="CJ290" s="198"/>
      <c r="CK290" s="198"/>
      <c r="CL290" s="202"/>
      <c r="CM290" s="202"/>
      <c r="CN290" s="202"/>
      <c r="CO290" s="198"/>
      <c r="CP290" s="198"/>
      <c r="CQ290" s="202"/>
      <c r="CR290" s="202"/>
      <c r="CS290" s="202"/>
      <c r="CT290" s="198"/>
      <c r="CU290" s="198"/>
      <c r="CV290" s="202"/>
      <c r="CW290" s="202"/>
      <c r="CX290" s="202"/>
      <c r="CY290" s="198"/>
      <c r="CZ290" s="198"/>
      <c r="DA290" s="202"/>
      <c r="DB290" s="202"/>
      <c r="DC290" s="202"/>
      <c r="DD290" s="198"/>
      <c r="DE290" s="198"/>
      <c r="DF290" s="202"/>
      <c r="DG290" s="202"/>
      <c r="DH290" s="202"/>
      <c r="DI290" s="198"/>
      <c r="DJ290" s="198"/>
      <c r="DK290" s="202"/>
      <c r="DL290" s="202"/>
      <c r="DM290" s="202"/>
      <c r="DN290" s="198"/>
      <c r="DO290" s="198"/>
      <c r="DP290" s="202"/>
      <c r="DQ290" s="202"/>
      <c r="DR290" s="202"/>
      <c r="DS290" s="198"/>
      <c r="DT290" s="198"/>
      <c r="DU290" s="202"/>
      <c r="DV290" s="202"/>
      <c r="DW290" s="202"/>
      <c r="DX290" s="198"/>
      <c r="DY290" s="198"/>
      <c r="DZ290" s="202"/>
      <c r="EA290" s="202"/>
      <c r="EB290" s="202"/>
      <c r="EC290" s="198"/>
      <c r="ED290" s="198"/>
      <c r="EE290" s="202"/>
      <c r="EF290" s="202"/>
      <c r="EG290" s="202"/>
      <c r="EH290" s="198"/>
      <c r="EI290" s="198"/>
      <c r="EJ290" s="202"/>
      <c r="EK290" s="202"/>
      <c r="EL290" s="202"/>
      <c r="EM290" s="198"/>
      <c r="EN290" s="198"/>
      <c r="EO290" s="202"/>
      <c r="EP290" s="202"/>
      <c r="EQ290" s="202"/>
      <c r="ER290" s="198"/>
      <c r="ES290" s="198"/>
      <c r="ET290" s="202"/>
      <c r="EU290" s="202"/>
      <c r="EV290" s="202"/>
      <c r="EW290" s="198"/>
      <c r="EX290" s="198"/>
      <c r="EY290" s="202"/>
      <c r="EZ290" s="202"/>
      <c r="FA290" s="202"/>
      <c r="FB290" s="198"/>
      <c r="FC290" s="198"/>
      <c r="FD290" s="202"/>
      <c r="FE290" s="202"/>
      <c r="FF290" s="202"/>
      <c r="FG290" s="198"/>
      <c r="FH290" s="198"/>
      <c r="FI290" s="202"/>
      <c r="FJ290" s="202"/>
      <c r="FK290" s="202"/>
      <c r="FL290" s="198"/>
      <c r="FM290" s="198"/>
      <c r="FN290" s="202"/>
      <c r="FO290" s="202"/>
      <c r="FP290" s="202"/>
      <c r="FQ290" s="198"/>
      <c r="FR290" s="198"/>
      <c r="FS290" s="202"/>
      <c r="FT290" s="202"/>
      <c r="FU290" s="202"/>
      <c r="FV290" s="198"/>
      <c r="FW290" s="198"/>
      <c r="FX290" s="202"/>
      <c r="FY290" s="202"/>
      <c r="FZ290" s="202"/>
      <c r="GA290" s="198"/>
      <c r="GB290" s="198"/>
      <c r="GC290" s="202"/>
      <c r="GD290" s="202"/>
      <c r="GE290" s="202"/>
      <c r="GF290" s="198"/>
      <c r="GG290" s="198"/>
      <c r="GH290" s="202"/>
      <c r="GI290" s="202"/>
      <c r="GJ290" s="202"/>
      <c r="GK290" s="198"/>
      <c r="GL290" s="198"/>
      <c r="GM290" s="202"/>
      <c r="GN290" s="202"/>
      <c r="GO290" s="202"/>
      <c r="GP290" s="198"/>
      <c r="GQ290" s="198"/>
      <c r="GR290" s="202"/>
      <c r="GS290" s="202"/>
      <c r="GT290" s="202"/>
      <c r="GU290" s="198"/>
      <c r="GV290" s="198"/>
      <c r="GW290" s="202"/>
      <c r="GX290" s="202"/>
      <c r="GY290" s="202"/>
      <c r="GZ290" s="198"/>
      <c r="HA290" s="198"/>
      <c r="HB290" s="202"/>
      <c r="HC290" s="202"/>
      <c r="HD290" s="202"/>
      <c r="HE290" s="198"/>
      <c r="HF290" s="198"/>
      <c r="HG290" s="202"/>
      <c r="HH290" s="202"/>
      <c r="HI290" s="202"/>
      <c r="HJ290" s="198"/>
      <c r="HK290" s="198"/>
      <c r="HL290" s="202"/>
      <c r="HM290" s="202"/>
      <c r="HN290" s="202"/>
      <c r="HO290" s="198"/>
      <c r="HP290" s="198"/>
      <c r="HQ290" s="202"/>
      <c r="HR290" s="202"/>
      <c r="HS290" s="202"/>
      <c r="HT290" s="198"/>
      <c r="HU290" s="198"/>
      <c r="HV290" s="202"/>
      <c r="HW290" s="202"/>
      <c r="HX290" s="202"/>
      <c r="HY290" s="198"/>
      <c r="HZ290" s="198"/>
      <c r="IA290" s="202"/>
      <c r="IB290" s="202"/>
      <c r="IC290" s="202"/>
      <c r="ID290" s="198"/>
      <c r="IE290" s="198"/>
      <c r="IF290" s="202"/>
      <c r="IG290" s="202"/>
      <c r="IH290" s="202"/>
      <c r="II290" s="198"/>
      <c r="IJ290" s="198"/>
      <c r="IK290" s="202"/>
      <c r="IL290" s="202"/>
      <c r="IM290" s="202"/>
      <c r="IN290" s="198"/>
      <c r="IO290" s="198"/>
      <c r="IP290" s="202"/>
      <c r="IQ290" s="202"/>
      <c r="IR290" s="202"/>
      <c r="IS290" s="198"/>
      <c r="IT290" s="198"/>
      <c r="IU290" s="202"/>
      <c r="IV290" s="202"/>
      <c r="IW290" s="202"/>
      <c r="IX290" s="198"/>
      <c r="IY290" s="198"/>
      <c r="IZ290" s="198"/>
      <c r="JA290" s="198"/>
      <c r="JB290" s="256"/>
      <c r="JC290" s="256"/>
    </row>
    <row r="291" spans="1:263" s="3" customFormat="1" x14ac:dyDescent="0.35">
      <c r="A291" s="198"/>
      <c r="B291" s="359"/>
      <c r="C291" s="47"/>
      <c r="D291" s="102"/>
      <c r="E291" s="102"/>
      <c r="F291" s="513" t="str">
        <f>IF(G35=0,"",IF('Schedule 1'!G61&lt;&gt;"Yes","Non-qualifying (see item S1B9)",IF('Schedule 1'!$G$20="","Complete item S1A7",IF(OR('Schedule 1'!$G$20='Helper 1'!$H$2,'Schedule 1'!$G$20='Helper 1'!$H$3),"",IF('Schedule 1'!$G$23="","Complete item S1A9","")))))</f>
        <v/>
      </c>
      <c r="G291" s="514"/>
      <c r="H291" s="515"/>
      <c r="I291" s="202"/>
      <c r="J291" s="431"/>
      <c r="K291" s="202"/>
      <c r="L291" s="202"/>
      <c r="M291" s="198"/>
      <c r="N291" s="198"/>
      <c r="O291" s="202"/>
      <c r="P291" s="202"/>
      <c r="Q291" s="202"/>
      <c r="R291" s="198"/>
      <c r="S291" s="198"/>
      <c r="T291" s="202"/>
      <c r="U291" s="202"/>
      <c r="V291" s="202"/>
      <c r="W291" s="198"/>
      <c r="X291" s="198"/>
      <c r="Y291" s="202"/>
      <c r="Z291" s="202"/>
      <c r="AA291" s="202"/>
      <c r="AB291" s="198"/>
      <c r="AC291" s="198"/>
      <c r="AD291" s="202"/>
      <c r="AE291" s="202"/>
      <c r="AF291" s="202"/>
      <c r="AG291" s="198"/>
      <c r="AH291" s="198"/>
      <c r="AI291" s="202"/>
      <c r="AJ291" s="202"/>
      <c r="AK291" s="202"/>
      <c r="AL291" s="198"/>
      <c r="AM291" s="198"/>
      <c r="AN291" s="202"/>
      <c r="AO291" s="202"/>
      <c r="AP291" s="202"/>
      <c r="AQ291" s="198"/>
      <c r="AR291" s="198"/>
      <c r="AS291" s="202"/>
      <c r="AT291" s="202"/>
      <c r="AU291" s="202"/>
      <c r="AV291" s="198"/>
      <c r="AW291" s="198"/>
      <c r="AX291" s="202"/>
      <c r="AY291" s="202"/>
      <c r="AZ291" s="202"/>
      <c r="BA291" s="198"/>
      <c r="BB291" s="198"/>
      <c r="BC291" s="202"/>
      <c r="BD291" s="202"/>
      <c r="BE291" s="202"/>
      <c r="BF291" s="198"/>
      <c r="BG291" s="198"/>
      <c r="BH291" s="202"/>
      <c r="BI291" s="202"/>
      <c r="BJ291" s="202"/>
      <c r="BK291" s="198"/>
      <c r="BL291" s="198"/>
      <c r="BM291" s="202"/>
      <c r="BN291" s="202"/>
      <c r="BO291" s="202"/>
      <c r="BP291" s="198"/>
      <c r="BQ291" s="198"/>
      <c r="BR291" s="202"/>
      <c r="BS291" s="202"/>
      <c r="BT291" s="202"/>
      <c r="BU291" s="198"/>
      <c r="BV291" s="198"/>
      <c r="BW291" s="202"/>
      <c r="BX291" s="202"/>
      <c r="BY291" s="202"/>
      <c r="BZ291" s="198"/>
      <c r="CA291" s="198"/>
      <c r="CB291" s="202"/>
      <c r="CC291" s="202"/>
      <c r="CD291" s="202"/>
      <c r="CE291" s="198"/>
      <c r="CF291" s="198"/>
      <c r="CG291" s="202"/>
      <c r="CH291" s="202"/>
      <c r="CI291" s="202"/>
      <c r="CJ291" s="198"/>
      <c r="CK291" s="198"/>
      <c r="CL291" s="202"/>
      <c r="CM291" s="202"/>
      <c r="CN291" s="202"/>
      <c r="CO291" s="198"/>
      <c r="CP291" s="198"/>
      <c r="CQ291" s="202"/>
      <c r="CR291" s="202"/>
      <c r="CS291" s="202"/>
      <c r="CT291" s="198"/>
      <c r="CU291" s="198"/>
      <c r="CV291" s="202"/>
      <c r="CW291" s="202"/>
      <c r="CX291" s="202"/>
      <c r="CY291" s="198"/>
      <c r="CZ291" s="198"/>
      <c r="DA291" s="202"/>
      <c r="DB291" s="202"/>
      <c r="DC291" s="202"/>
      <c r="DD291" s="198"/>
      <c r="DE291" s="198"/>
      <c r="DF291" s="202"/>
      <c r="DG291" s="202"/>
      <c r="DH291" s="202"/>
      <c r="DI291" s="198"/>
      <c r="DJ291" s="198"/>
      <c r="DK291" s="202"/>
      <c r="DL291" s="202"/>
      <c r="DM291" s="202"/>
      <c r="DN291" s="198"/>
      <c r="DO291" s="198"/>
      <c r="DP291" s="202"/>
      <c r="DQ291" s="202"/>
      <c r="DR291" s="202"/>
      <c r="DS291" s="198"/>
      <c r="DT291" s="198"/>
      <c r="DU291" s="202"/>
      <c r="DV291" s="202"/>
      <c r="DW291" s="202"/>
      <c r="DX291" s="198"/>
      <c r="DY291" s="198"/>
      <c r="DZ291" s="202"/>
      <c r="EA291" s="202"/>
      <c r="EB291" s="202"/>
      <c r="EC291" s="198"/>
      <c r="ED291" s="198"/>
      <c r="EE291" s="202"/>
      <c r="EF291" s="202"/>
      <c r="EG291" s="202"/>
      <c r="EH291" s="198"/>
      <c r="EI291" s="198"/>
      <c r="EJ291" s="202"/>
      <c r="EK291" s="202"/>
      <c r="EL291" s="202"/>
      <c r="EM291" s="198"/>
      <c r="EN291" s="198"/>
      <c r="EO291" s="202"/>
      <c r="EP291" s="202"/>
      <c r="EQ291" s="202"/>
      <c r="ER291" s="198"/>
      <c r="ES291" s="198"/>
      <c r="ET291" s="202"/>
      <c r="EU291" s="202"/>
      <c r="EV291" s="202"/>
      <c r="EW291" s="198"/>
      <c r="EX291" s="198"/>
      <c r="EY291" s="202"/>
      <c r="EZ291" s="202"/>
      <c r="FA291" s="202"/>
      <c r="FB291" s="198"/>
      <c r="FC291" s="198"/>
      <c r="FD291" s="202"/>
      <c r="FE291" s="202"/>
      <c r="FF291" s="202"/>
      <c r="FG291" s="198"/>
      <c r="FH291" s="198"/>
      <c r="FI291" s="202"/>
      <c r="FJ291" s="202"/>
      <c r="FK291" s="202"/>
      <c r="FL291" s="198"/>
      <c r="FM291" s="198"/>
      <c r="FN291" s="202"/>
      <c r="FO291" s="202"/>
      <c r="FP291" s="202"/>
      <c r="FQ291" s="198"/>
      <c r="FR291" s="198"/>
      <c r="FS291" s="202"/>
      <c r="FT291" s="202"/>
      <c r="FU291" s="202"/>
      <c r="FV291" s="198"/>
      <c r="FW291" s="198"/>
      <c r="FX291" s="202"/>
      <c r="FY291" s="202"/>
      <c r="FZ291" s="202"/>
      <c r="GA291" s="198"/>
      <c r="GB291" s="198"/>
      <c r="GC291" s="202"/>
      <c r="GD291" s="202"/>
      <c r="GE291" s="202"/>
      <c r="GF291" s="198"/>
      <c r="GG291" s="198"/>
      <c r="GH291" s="202"/>
      <c r="GI291" s="202"/>
      <c r="GJ291" s="202"/>
      <c r="GK291" s="198"/>
      <c r="GL291" s="198"/>
      <c r="GM291" s="202"/>
      <c r="GN291" s="202"/>
      <c r="GO291" s="202"/>
      <c r="GP291" s="198"/>
      <c r="GQ291" s="198"/>
      <c r="GR291" s="202"/>
      <c r="GS291" s="202"/>
      <c r="GT291" s="202"/>
      <c r="GU291" s="198"/>
      <c r="GV291" s="198"/>
      <c r="GW291" s="202"/>
      <c r="GX291" s="202"/>
      <c r="GY291" s="202"/>
      <c r="GZ291" s="198"/>
      <c r="HA291" s="198"/>
      <c r="HB291" s="202"/>
      <c r="HC291" s="202"/>
      <c r="HD291" s="202"/>
      <c r="HE291" s="198"/>
      <c r="HF291" s="198"/>
      <c r="HG291" s="202"/>
      <c r="HH291" s="202"/>
      <c r="HI291" s="202"/>
      <c r="HJ291" s="198"/>
      <c r="HK291" s="198"/>
      <c r="HL291" s="202"/>
      <c r="HM291" s="202"/>
      <c r="HN291" s="202"/>
      <c r="HO291" s="198"/>
      <c r="HP291" s="198"/>
      <c r="HQ291" s="202"/>
      <c r="HR291" s="202"/>
      <c r="HS291" s="202"/>
      <c r="HT291" s="198"/>
      <c r="HU291" s="198"/>
      <c r="HV291" s="202"/>
      <c r="HW291" s="202"/>
      <c r="HX291" s="202"/>
      <c r="HY291" s="198"/>
      <c r="HZ291" s="198"/>
      <c r="IA291" s="202"/>
      <c r="IB291" s="202"/>
      <c r="IC291" s="202"/>
      <c r="ID291" s="198"/>
      <c r="IE291" s="198"/>
      <c r="IF291" s="202"/>
      <c r="IG291" s="202"/>
      <c r="IH291" s="202"/>
      <c r="II291" s="198"/>
      <c r="IJ291" s="198"/>
      <c r="IK291" s="202"/>
      <c r="IL291" s="202"/>
      <c r="IM291" s="202"/>
      <c r="IN291" s="198"/>
      <c r="IO291" s="198"/>
      <c r="IP291" s="202"/>
      <c r="IQ291" s="202"/>
      <c r="IR291" s="202"/>
      <c r="IS291" s="198"/>
      <c r="IT291" s="198"/>
      <c r="IU291" s="202"/>
      <c r="IV291" s="202"/>
      <c r="IW291" s="202"/>
      <c r="IX291" s="198"/>
      <c r="IY291" s="198"/>
      <c r="IZ291" s="198"/>
      <c r="JA291" s="198"/>
      <c r="JB291" s="256"/>
      <c r="JC291" s="256"/>
    </row>
    <row r="292" spans="1:263" s="3" customFormat="1" x14ac:dyDescent="0.35">
      <c r="A292" s="198"/>
      <c r="B292" s="359"/>
      <c r="C292" s="239" t="s">
        <v>1006</v>
      </c>
      <c r="D292" s="104" t="s">
        <v>1007</v>
      </c>
      <c r="E292" s="102"/>
      <c r="F292" s="285" t="str">
        <f>IFERROR(INDEX('Helper 1'!$I$2:$I$19,MATCH('Schedule 1'!$G$20,'Helper 1'!$H$2:$H$19,0)),"")</f>
        <v/>
      </c>
      <c r="G292" s="131" t="str">
        <f>G319</f>
        <v/>
      </c>
      <c r="H292" s="325"/>
      <c r="I292" s="202"/>
      <c r="J292" s="431"/>
      <c r="K292" s="202"/>
      <c r="L292" s="202"/>
      <c r="M292" s="198"/>
      <c r="N292" s="198"/>
      <c r="O292" s="202"/>
      <c r="P292" s="202"/>
      <c r="Q292" s="202"/>
      <c r="R292" s="198"/>
      <c r="S292" s="198"/>
      <c r="T292" s="202"/>
      <c r="U292" s="202"/>
      <c r="V292" s="202"/>
      <c r="W292" s="198"/>
      <c r="X292" s="198"/>
      <c r="Y292" s="202"/>
      <c r="Z292" s="202"/>
      <c r="AA292" s="202"/>
      <c r="AB292" s="198"/>
      <c r="AC292" s="198"/>
      <c r="AD292" s="202"/>
      <c r="AE292" s="202"/>
      <c r="AF292" s="202"/>
      <c r="AG292" s="198"/>
      <c r="AH292" s="198"/>
      <c r="AI292" s="202"/>
      <c r="AJ292" s="202"/>
      <c r="AK292" s="202"/>
      <c r="AL292" s="198"/>
      <c r="AM292" s="198"/>
      <c r="AN292" s="202"/>
      <c r="AO292" s="202"/>
      <c r="AP292" s="202"/>
      <c r="AQ292" s="198"/>
      <c r="AR292" s="198"/>
      <c r="AS292" s="202"/>
      <c r="AT292" s="202"/>
      <c r="AU292" s="202"/>
      <c r="AV292" s="198"/>
      <c r="AW292" s="198"/>
      <c r="AX292" s="202"/>
      <c r="AY292" s="202"/>
      <c r="AZ292" s="202"/>
      <c r="BA292" s="198"/>
      <c r="BB292" s="198"/>
      <c r="BC292" s="202"/>
      <c r="BD292" s="202"/>
      <c r="BE292" s="202"/>
      <c r="BF292" s="198"/>
      <c r="BG292" s="198"/>
      <c r="BH292" s="202"/>
      <c r="BI292" s="202"/>
      <c r="BJ292" s="202"/>
      <c r="BK292" s="198"/>
      <c r="BL292" s="198"/>
      <c r="BM292" s="202"/>
      <c r="BN292" s="202"/>
      <c r="BO292" s="202"/>
      <c r="BP292" s="198"/>
      <c r="BQ292" s="198"/>
      <c r="BR292" s="202"/>
      <c r="BS292" s="202"/>
      <c r="BT292" s="202"/>
      <c r="BU292" s="198"/>
      <c r="BV292" s="198"/>
      <c r="BW292" s="202"/>
      <c r="BX292" s="202"/>
      <c r="BY292" s="202"/>
      <c r="BZ292" s="198"/>
      <c r="CA292" s="198"/>
      <c r="CB292" s="202"/>
      <c r="CC292" s="202"/>
      <c r="CD292" s="202"/>
      <c r="CE292" s="198"/>
      <c r="CF292" s="198"/>
      <c r="CG292" s="202"/>
      <c r="CH292" s="202"/>
      <c r="CI292" s="202"/>
      <c r="CJ292" s="198"/>
      <c r="CK292" s="198"/>
      <c r="CL292" s="202"/>
      <c r="CM292" s="202"/>
      <c r="CN292" s="202"/>
      <c r="CO292" s="198"/>
      <c r="CP292" s="198"/>
      <c r="CQ292" s="202"/>
      <c r="CR292" s="202"/>
      <c r="CS292" s="202"/>
      <c r="CT292" s="198"/>
      <c r="CU292" s="198"/>
      <c r="CV292" s="202"/>
      <c r="CW292" s="202"/>
      <c r="CX292" s="202"/>
      <c r="CY292" s="198"/>
      <c r="CZ292" s="198"/>
      <c r="DA292" s="202"/>
      <c r="DB292" s="202"/>
      <c r="DC292" s="202"/>
      <c r="DD292" s="198"/>
      <c r="DE292" s="198"/>
      <c r="DF292" s="202"/>
      <c r="DG292" s="202"/>
      <c r="DH292" s="202"/>
      <c r="DI292" s="198"/>
      <c r="DJ292" s="198"/>
      <c r="DK292" s="202"/>
      <c r="DL292" s="202"/>
      <c r="DM292" s="202"/>
      <c r="DN292" s="198"/>
      <c r="DO292" s="198"/>
      <c r="DP292" s="202"/>
      <c r="DQ292" s="202"/>
      <c r="DR292" s="202"/>
      <c r="DS292" s="198"/>
      <c r="DT292" s="198"/>
      <c r="DU292" s="202"/>
      <c r="DV292" s="202"/>
      <c r="DW292" s="202"/>
      <c r="DX292" s="198"/>
      <c r="DY292" s="198"/>
      <c r="DZ292" s="202"/>
      <c r="EA292" s="202"/>
      <c r="EB292" s="202"/>
      <c r="EC292" s="198"/>
      <c r="ED292" s="198"/>
      <c r="EE292" s="202"/>
      <c r="EF292" s="202"/>
      <c r="EG292" s="202"/>
      <c r="EH292" s="198"/>
      <c r="EI292" s="198"/>
      <c r="EJ292" s="202"/>
      <c r="EK292" s="202"/>
      <c r="EL292" s="202"/>
      <c r="EM292" s="198"/>
      <c r="EN292" s="198"/>
      <c r="EO292" s="202"/>
      <c r="EP292" s="202"/>
      <c r="EQ292" s="202"/>
      <c r="ER292" s="198"/>
      <c r="ES292" s="198"/>
      <c r="ET292" s="202"/>
      <c r="EU292" s="202"/>
      <c r="EV292" s="202"/>
      <c r="EW292" s="198"/>
      <c r="EX292" s="198"/>
      <c r="EY292" s="202"/>
      <c r="EZ292" s="202"/>
      <c r="FA292" s="202"/>
      <c r="FB292" s="198"/>
      <c r="FC292" s="198"/>
      <c r="FD292" s="202"/>
      <c r="FE292" s="202"/>
      <c r="FF292" s="202"/>
      <c r="FG292" s="198"/>
      <c r="FH292" s="198"/>
      <c r="FI292" s="202"/>
      <c r="FJ292" s="202"/>
      <c r="FK292" s="202"/>
      <c r="FL292" s="198"/>
      <c r="FM292" s="198"/>
      <c r="FN292" s="202"/>
      <c r="FO292" s="202"/>
      <c r="FP292" s="202"/>
      <c r="FQ292" s="198"/>
      <c r="FR292" s="198"/>
      <c r="FS292" s="202"/>
      <c r="FT292" s="202"/>
      <c r="FU292" s="202"/>
      <c r="FV292" s="198"/>
      <c r="FW292" s="198"/>
      <c r="FX292" s="202"/>
      <c r="FY292" s="202"/>
      <c r="FZ292" s="202"/>
      <c r="GA292" s="198"/>
      <c r="GB292" s="198"/>
      <c r="GC292" s="202"/>
      <c r="GD292" s="202"/>
      <c r="GE292" s="202"/>
      <c r="GF292" s="198"/>
      <c r="GG292" s="198"/>
      <c r="GH292" s="202"/>
      <c r="GI292" s="202"/>
      <c r="GJ292" s="202"/>
      <c r="GK292" s="198"/>
      <c r="GL292" s="198"/>
      <c r="GM292" s="202"/>
      <c r="GN292" s="202"/>
      <c r="GO292" s="202"/>
      <c r="GP292" s="198"/>
      <c r="GQ292" s="198"/>
      <c r="GR292" s="202"/>
      <c r="GS292" s="202"/>
      <c r="GT292" s="202"/>
      <c r="GU292" s="198"/>
      <c r="GV292" s="198"/>
      <c r="GW292" s="202"/>
      <c r="GX292" s="202"/>
      <c r="GY292" s="202"/>
      <c r="GZ292" s="198"/>
      <c r="HA292" s="198"/>
      <c r="HB292" s="202"/>
      <c r="HC292" s="202"/>
      <c r="HD292" s="202"/>
      <c r="HE292" s="198"/>
      <c r="HF292" s="198"/>
      <c r="HG292" s="202"/>
      <c r="HH292" s="202"/>
      <c r="HI292" s="202"/>
      <c r="HJ292" s="198"/>
      <c r="HK292" s="198"/>
      <c r="HL292" s="202"/>
      <c r="HM292" s="202"/>
      <c r="HN292" s="202"/>
      <c r="HO292" s="198"/>
      <c r="HP292" s="198"/>
      <c r="HQ292" s="202"/>
      <c r="HR292" s="202"/>
      <c r="HS292" s="202"/>
      <c r="HT292" s="198"/>
      <c r="HU292" s="198"/>
      <c r="HV292" s="202"/>
      <c r="HW292" s="202"/>
      <c r="HX292" s="202"/>
      <c r="HY292" s="198"/>
      <c r="HZ292" s="198"/>
      <c r="IA292" s="202"/>
      <c r="IB292" s="202"/>
      <c r="IC292" s="202"/>
      <c r="ID292" s="198"/>
      <c r="IE292" s="198"/>
      <c r="IF292" s="202"/>
      <c r="IG292" s="202"/>
      <c r="IH292" s="202"/>
      <c r="II292" s="198"/>
      <c r="IJ292" s="198"/>
      <c r="IK292" s="202"/>
      <c r="IL292" s="202"/>
      <c r="IM292" s="202"/>
      <c r="IN292" s="198"/>
      <c r="IO292" s="198"/>
      <c r="IP292" s="202"/>
      <c r="IQ292" s="202"/>
      <c r="IR292" s="202"/>
      <c r="IS292" s="198"/>
      <c r="IT292" s="198"/>
      <c r="IU292" s="202"/>
      <c r="IV292" s="202"/>
      <c r="IW292" s="202"/>
      <c r="IX292" s="198"/>
      <c r="IY292" s="198"/>
      <c r="IZ292" s="198"/>
      <c r="JA292" s="198"/>
      <c r="JB292" s="256"/>
      <c r="JC292" s="256"/>
    </row>
    <row r="293" spans="1:263" s="3" customFormat="1" x14ac:dyDescent="0.35">
      <c r="A293" s="198"/>
      <c r="B293" s="359"/>
      <c r="C293" s="239"/>
      <c r="D293" s="102"/>
      <c r="E293" s="102"/>
      <c r="F293" s="384"/>
      <c r="G293" s="131"/>
      <c r="H293" s="325"/>
      <c r="I293" s="202"/>
      <c r="J293" s="431"/>
      <c r="K293" s="202"/>
      <c r="L293" s="202"/>
      <c r="M293" s="198"/>
      <c r="N293" s="198"/>
      <c r="O293" s="202"/>
      <c r="P293" s="202"/>
      <c r="Q293" s="202"/>
      <c r="R293" s="198"/>
      <c r="S293" s="198"/>
      <c r="T293" s="202"/>
      <c r="U293" s="202"/>
      <c r="V293" s="202"/>
      <c r="W293" s="198"/>
      <c r="X293" s="198"/>
      <c r="Y293" s="202"/>
      <c r="Z293" s="202"/>
      <c r="AA293" s="202"/>
      <c r="AB293" s="198"/>
      <c r="AC293" s="198"/>
      <c r="AD293" s="202"/>
      <c r="AE293" s="202"/>
      <c r="AF293" s="202"/>
      <c r="AG293" s="198"/>
      <c r="AH293" s="198"/>
      <c r="AI293" s="202"/>
      <c r="AJ293" s="202"/>
      <c r="AK293" s="202"/>
      <c r="AL293" s="198"/>
      <c r="AM293" s="198"/>
      <c r="AN293" s="202"/>
      <c r="AO293" s="202"/>
      <c r="AP293" s="202"/>
      <c r="AQ293" s="198"/>
      <c r="AR293" s="198"/>
      <c r="AS293" s="202"/>
      <c r="AT293" s="202"/>
      <c r="AU293" s="202"/>
      <c r="AV293" s="198"/>
      <c r="AW293" s="198"/>
      <c r="AX293" s="202"/>
      <c r="AY293" s="202"/>
      <c r="AZ293" s="202"/>
      <c r="BA293" s="198"/>
      <c r="BB293" s="198"/>
      <c r="BC293" s="202"/>
      <c r="BD293" s="202"/>
      <c r="BE293" s="202"/>
      <c r="BF293" s="198"/>
      <c r="BG293" s="198"/>
      <c r="BH293" s="202"/>
      <c r="BI293" s="202"/>
      <c r="BJ293" s="202"/>
      <c r="BK293" s="198"/>
      <c r="BL293" s="198"/>
      <c r="BM293" s="202"/>
      <c r="BN293" s="202"/>
      <c r="BO293" s="202"/>
      <c r="BP293" s="198"/>
      <c r="BQ293" s="198"/>
      <c r="BR293" s="202"/>
      <c r="BS293" s="202"/>
      <c r="BT293" s="202"/>
      <c r="BU293" s="198"/>
      <c r="BV293" s="198"/>
      <c r="BW293" s="202"/>
      <c r="BX293" s="202"/>
      <c r="BY293" s="202"/>
      <c r="BZ293" s="198"/>
      <c r="CA293" s="198"/>
      <c r="CB293" s="202"/>
      <c r="CC293" s="202"/>
      <c r="CD293" s="202"/>
      <c r="CE293" s="198"/>
      <c r="CF293" s="198"/>
      <c r="CG293" s="202"/>
      <c r="CH293" s="202"/>
      <c r="CI293" s="202"/>
      <c r="CJ293" s="198"/>
      <c r="CK293" s="198"/>
      <c r="CL293" s="202"/>
      <c r="CM293" s="202"/>
      <c r="CN293" s="202"/>
      <c r="CO293" s="198"/>
      <c r="CP293" s="198"/>
      <c r="CQ293" s="202"/>
      <c r="CR293" s="202"/>
      <c r="CS293" s="202"/>
      <c r="CT293" s="198"/>
      <c r="CU293" s="198"/>
      <c r="CV293" s="202"/>
      <c r="CW293" s="202"/>
      <c r="CX293" s="202"/>
      <c r="CY293" s="198"/>
      <c r="CZ293" s="198"/>
      <c r="DA293" s="202"/>
      <c r="DB293" s="202"/>
      <c r="DC293" s="202"/>
      <c r="DD293" s="198"/>
      <c r="DE293" s="198"/>
      <c r="DF293" s="202"/>
      <c r="DG293" s="202"/>
      <c r="DH293" s="202"/>
      <c r="DI293" s="198"/>
      <c r="DJ293" s="198"/>
      <c r="DK293" s="202"/>
      <c r="DL293" s="202"/>
      <c r="DM293" s="202"/>
      <c r="DN293" s="198"/>
      <c r="DO293" s="198"/>
      <c r="DP293" s="202"/>
      <c r="DQ293" s="202"/>
      <c r="DR293" s="202"/>
      <c r="DS293" s="198"/>
      <c r="DT293" s="198"/>
      <c r="DU293" s="202"/>
      <c r="DV293" s="202"/>
      <c r="DW293" s="202"/>
      <c r="DX293" s="198"/>
      <c r="DY293" s="198"/>
      <c r="DZ293" s="202"/>
      <c r="EA293" s="202"/>
      <c r="EB293" s="202"/>
      <c r="EC293" s="198"/>
      <c r="ED293" s="198"/>
      <c r="EE293" s="202"/>
      <c r="EF293" s="202"/>
      <c r="EG293" s="202"/>
      <c r="EH293" s="198"/>
      <c r="EI293" s="198"/>
      <c r="EJ293" s="202"/>
      <c r="EK293" s="202"/>
      <c r="EL293" s="202"/>
      <c r="EM293" s="198"/>
      <c r="EN293" s="198"/>
      <c r="EO293" s="202"/>
      <c r="EP293" s="202"/>
      <c r="EQ293" s="202"/>
      <c r="ER293" s="198"/>
      <c r="ES293" s="198"/>
      <c r="ET293" s="202"/>
      <c r="EU293" s="202"/>
      <c r="EV293" s="202"/>
      <c r="EW293" s="198"/>
      <c r="EX293" s="198"/>
      <c r="EY293" s="202"/>
      <c r="EZ293" s="202"/>
      <c r="FA293" s="202"/>
      <c r="FB293" s="198"/>
      <c r="FC293" s="198"/>
      <c r="FD293" s="202"/>
      <c r="FE293" s="202"/>
      <c r="FF293" s="202"/>
      <c r="FG293" s="198"/>
      <c r="FH293" s="198"/>
      <c r="FI293" s="202"/>
      <c r="FJ293" s="202"/>
      <c r="FK293" s="202"/>
      <c r="FL293" s="198"/>
      <c r="FM293" s="198"/>
      <c r="FN293" s="202"/>
      <c r="FO293" s="202"/>
      <c r="FP293" s="202"/>
      <c r="FQ293" s="198"/>
      <c r="FR293" s="198"/>
      <c r="FS293" s="202"/>
      <c r="FT293" s="202"/>
      <c r="FU293" s="202"/>
      <c r="FV293" s="198"/>
      <c r="FW293" s="198"/>
      <c r="FX293" s="202"/>
      <c r="FY293" s="202"/>
      <c r="FZ293" s="202"/>
      <c r="GA293" s="198"/>
      <c r="GB293" s="198"/>
      <c r="GC293" s="202"/>
      <c r="GD293" s="202"/>
      <c r="GE293" s="202"/>
      <c r="GF293" s="198"/>
      <c r="GG293" s="198"/>
      <c r="GH293" s="202"/>
      <c r="GI293" s="202"/>
      <c r="GJ293" s="202"/>
      <c r="GK293" s="198"/>
      <c r="GL293" s="198"/>
      <c r="GM293" s="202"/>
      <c r="GN293" s="202"/>
      <c r="GO293" s="202"/>
      <c r="GP293" s="198"/>
      <c r="GQ293" s="198"/>
      <c r="GR293" s="202"/>
      <c r="GS293" s="202"/>
      <c r="GT293" s="202"/>
      <c r="GU293" s="198"/>
      <c r="GV293" s="198"/>
      <c r="GW293" s="202"/>
      <c r="GX293" s="202"/>
      <c r="GY293" s="202"/>
      <c r="GZ293" s="198"/>
      <c r="HA293" s="198"/>
      <c r="HB293" s="202"/>
      <c r="HC293" s="202"/>
      <c r="HD293" s="202"/>
      <c r="HE293" s="198"/>
      <c r="HF293" s="198"/>
      <c r="HG293" s="202"/>
      <c r="HH293" s="202"/>
      <c r="HI293" s="202"/>
      <c r="HJ293" s="198"/>
      <c r="HK293" s="198"/>
      <c r="HL293" s="202"/>
      <c r="HM293" s="202"/>
      <c r="HN293" s="202"/>
      <c r="HO293" s="198"/>
      <c r="HP293" s="198"/>
      <c r="HQ293" s="202"/>
      <c r="HR293" s="202"/>
      <c r="HS293" s="202"/>
      <c r="HT293" s="198"/>
      <c r="HU293" s="198"/>
      <c r="HV293" s="202"/>
      <c r="HW293" s="202"/>
      <c r="HX293" s="202"/>
      <c r="HY293" s="198"/>
      <c r="HZ293" s="198"/>
      <c r="IA293" s="202"/>
      <c r="IB293" s="202"/>
      <c r="IC293" s="202"/>
      <c r="ID293" s="198"/>
      <c r="IE293" s="198"/>
      <c r="IF293" s="202"/>
      <c r="IG293" s="202"/>
      <c r="IH293" s="202"/>
      <c r="II293" s="198"/>
      <c r="IJ293" s="198"/>
      <c r="IK293" s="202"/>
      <c r="IL293" s="202"/>
      <c r="IM293" s="202"/>
      <c r="IN293" s="198"/>
      <c r="IO293" s="198"/>
      <c r="IP293" s="202"/>
      <c r="IQ293" s="202"/>
      <c r="IR293" s="202"/>
      <c r="IS293" s="198"/>
      <c r="IT293" s="198"/>
      <c r="IU293" s="202"/>
      <c r="IV293" s="202"/>
      <c r="IW293" s="202"/>
      <c r="IX293" s="198"/>
      <c r="IY293" s="198"/>
      <c r="IZ293" s="198"/>
      <c r="JA293" s="198"/>
      <c r="JB293" s="256"/>
      <c r="JC293" s="256"/>
    </row>
    <row r="294" spans="1:263" s="3" customFormat="1" x14ac:dyDescent="0.35">
      <c r="A294" s="198"/>
      <c r="B294" s="359"/>
      <c r="C294" s="239" t="s">
        <v>1008</v>
      </c>
      <c r="D294" s="104" t="s">
        <v>1009</v>
      </c>
      <c r="E294" s="102"/>
      <c r="F294" s="285" t="str">
        <f>IFERROR(INDEX('Helper 1'!$I$2:$I$19,MATCH('Schedule 1'!$G$20,'Helper 1'!$H$2:$H$19,0)),"")</f>
        <v/>
      </c>
      <c r="G294" s="440">
        <f>G35</f>
        <v>0</v>
      </c>
      <c r="H294" s="325"/>
      <c r="I294" s="202"/>
      <c r="J294" s="431"/>
      <c r="K294" s="202"/>
      <c r="L294" s="202"/>
      <c r="M294" s="198"/>
      <c r="N294" s="198"/>
      <c r="O294" s="202"/>
      <c r="P294" s="202"/>
      <c r="Q294" s="202"/>
      <c r="R294" s="198"/>
      <c r="S294" s="198"/>
      <c r="T294" s="202"/>
      <c r="U294" s="202"/>
      <c r="V294" s="202"/>
      <c r="W294" s="198"/>
      <c r="X294" s="198"/>
      <c r="Y294" s="202"/>
      <c r="Z294" s="202"/>
      <c r="AA294" s="202"/>
      <c r="AB294" s="198"/>
      <c r="AC294" s="198"/>
      <c r="AD294" s="202"/>
      <c r="AE294" s="202"/>
      <c r="AF294" s="202"/>
      <c r="AG294" s="198"/>
      <c r="AH294" s="198"/>
      <c r="AI294" s="202"/>
      <c r="AJ294" s="202"/>
      <c r="AK294" s="202"/>
      <c r="AL294" s="198"/>
      <c r="AM294" s="198"/>
      <c r="AN294" s="202"/>
      <c r="AO294" s="202"/>
      <c r="AP294" s="202"/>
      <c r="AQ294" s="198"/>
      <c r="AR294" s="198"/>
      <c r="AS294" s="202"/>
      <c r="AT294" s="202"/>
      <c r="AU294" s="202"/>
      <c r="AV294" s="198"/>
      <c r="AW294" s="198"/>
      <c r="AX294" s="202"/>
      <c r="AY294" s="202"/>
      <c r="AZ294" s="202"/>
      <c r="BA294" s="198"/>
      <c r="BB294" s="198"/>
      <c r="BC294" s="202"/>
      <c r="BD294" s="202"/>
      <c r="BE294" s="202"/>
      <c r="BF294" s="198"/>
      <c r="BG294" s="198"/>
      <c r="BH294" s="202"/>
      <c r="BI294" s="202"/>
      <c r="BJ294" s="202"/>
      <c r="BK294" s="198"/>
      <c r="BL294" s="198"/>
      <c r="BM294" s="202"/>
      <c r="BN294" s="202"/>
      <c r="BO294" s="202"/>
      <c r="BP294" s="198"/>
      <c r="BQ294" s="198"/>
      <c r="BR294" s="202"/>
      <c r="BS294" s="202"/>
      <c r="BT294" s="202"/>
      <c r="BU294" s="198"/>
      <c r="BV294" s="198"/>
      <c r="BW294" s="202"/>
      <c r="BX294" s="202"/>
      <c r="BY294" s="202"/>
      <c r="BZ294" s="198"/>
      <c r="CA294" s="198"/>
      <c r="CB294" s="202"/>
      <c r="CC294" s="202"/>
      <c r="CD294" s="202"/>
      <c r="CE294" s="198"/>
      <c r="CF294" s="198"/>
      <c r="CG294" s="202"/>
      <c r="CH294" s="202"/>
      <c r="CI294" s="202"/>
      <c r="CJ294" s="198"/>
      <c r="CK294" s="198"/>
      <c r="CL294" s="202"/>
      <c r="CM294" s="202"/>
      <c r="CN294" s="202"/>
      <c r="CO294" s="198"/>
      <c r="CP294" s="198"/>
      <c r="CQ294" s="202"/>
      <c r="CR294" s="202"/>
      <c r="CS294" s="202"/>
      <c r="CT294" s="198"/>
      <c r="CU294" s="198"/>
      <c r="CV294" s="202"/>
      <c r="CW294" s="202"/>
      <c r="CX294" s="202"/>
      <c r="CY294" s="198"/>
      <c r="CZ294" s="198"/>
      <c r="DA294" s="202"/>
      <c r="DB294" s="202"/>
      <c r="DC294" s="202"/>
      <c r="DD294" s="198"/>
      <c r="DE294" s="198"/>
      <c r="DF294" s="202"/>
      <c r="DG294" s="202"/>
      <c r="DH294" s="202"/>
      <c r="DI294" s="198"/>
      <c r="DJ294" s="198"/>
      <c r="DK294" s="202"/>
      <c r="DL294" s="202"/>
      <c r="DM294" s="202"/>
      <c r="DN294" s="198"/>
      <c r="DO294" s="198"/>
      <c r="DP294" s="202"/>
      <c r="DQ294" s="202"/>
      <c r="DR294" s="202"/>
      <c r="DS294" s="198"/>
      <c r="DT294" s="198"/>
      <c r="DU294" s="202"/>
      <c r="DV294" s="202"/>
      <c r="DW294" s="202"/>
      <c r="DX294" s="198"/>
      <c r="DY294" s="198"/>
      <c r="DZ294" s="202"/>
      <c r="EA294" s="202"/>
      <c r="EB294" s="202"/>
      <c r="EC294" s="198"/>
      <c r="ED294" s="198"/>
      <c r="EE294" s="202"/>
      <c r="EF294" s="202"/>
      <c r="EG294" s="202"/>
      <c r="EH294" s="198"/>
      <c r="EI294" s="198"/>
      <c r="EJ294" s="202"/>
      <c r="EK294" s="202"/>
      <c r="EL294" s="202"/>
      <c r="EM294" s="198"/>
      <c r="EN294" s="198"/>
      <c r="EO294" s="202"/>
      <c r="EP294" s="202"/>
      <c r="EQ294" s="202"/>
      <c r="ER294" s="198"/>
      <c r="ES294" s="198"/>
      <c r="ET294" s="202"/>
      <c r="EU294" s="202"/>
      <c r="EV294" s="202"/>
      <c r="EW294" s="198"/>
      <c r="EX294" s="198"/>
      <c r="EY294" s="202"/>
      <c r="EZ294" s="202"/>
      <c r="FA294" s="202"/>
      <c r="FB294" s="198"/>
      <c r="FC294" s="198"/>
      <c r="FD294" s="202"/>
      <c r="FE294" s="202"/>
      <c r="FF294" s="202"/>
      <c r="FG294" s="198"/>
      <c r="FH294" s="198"/>
      <c r="FI294" s="202"/>
      <c r="FJ294" s="202"/>
      <c r="FK294" s="202"/>
      <c r="FL294" s="198"/>
      <c r="FM294" s="198"/>
      <c r="FN294" s="202"/>
      <c r="FO294" s="202"/>
      <c r="FP294" s="202"/>
      <c r="FQ294" s="198"/>
      <c r="FR294" s="198"/>
      <c r="FS294" s="202"/>
      <c r="FT294" s="202"/>
      <c r="FU294" s="202"/>
      <c r="FV294" s="198"/>
      <c r="FW294" s="198"/>
      <c r="FX294" s="202"/>
      <c r="FY294" s="202"/>
      <c r="FZ294" s="202"/>
      <c r="GA294" s="198"/>
      <c r="GB294" s="198"/>
      <c r="GC294" s="202"/>
      <c r="GD294" s="202"/>
      <c r="GE294" s="202"/>
      <c r="GF294" s="198"/>
      <c r="GG294" s="198"/>
      <c r="GH294" s="202"/>
      <c r="GI294" s="202"/>
      <c r="GJ294" s="202"/>
      <c r="GK294" s="198"/>
      <c r="GL294" s="198"/>
      <c r="GM294" s="202"/>
      <c r="GN294" s="202"/>
      <c r="GO294" s="202"/>
      <c r="GP294" s="198"/>
      <c r="GQ294" s="198"/>
      <c r="GR294" s="202"/>
      <c r="GS294" s="202"/>
      <c r="GT294" s="202"/>
      <c r="GU294" s="198"/>
      <c r="GV294" s="198"/>
      <c r="GW294" s="202"/>
      <c r="GX294" s="202"/>
      <c r="GY294" s="202"/>
      <c r="GZ294" s="198"/>
      <c r="HA294" s="198"/>
      <c r="HB294" s="202"/>
      <c r="HC294" s="202"/>
      <c r="HD294" s="202"/>
      <c r="HE294" s="198"/>
      <c r="HF294" s="198"/>
      <c r="HG294" s="202"/>
      <c r="HH294" s="202"/>
      <c r="HI294" s="202"/>
      <c r="HJ294" s="198"/>
      <c r="HK294" s="198"/>
      <c r="HL294" s="202"/>
      <c r="HM294" s="202"/>
      <c r="HN294" s="202"/>
      <c r="HO294" s="198"/>
      <c r="HP294" s="198"/>
      <c r="HQ294" s="202"/>
      <c r="HR294" s="202"/>
      <c r="HS294" s="202"/>
      <c r="HT294" s="198"/>
      <c r="HU294" s="198"/>
      <c r="HV294" s="202"/>
      <c r="HW294" s="202"/>
      <c r="HX294" s="202"/>
      <c r="HY294" s="198"/>
      <c r="HZ294" s="198"/>
      <c r="IA294" s="202"/>
      <c r="IB294" s="202"/>
      <c r="IC294" s="202"/>
      <c r="ID294" s="198"/>
      <c r="IE294" s="198"/>
      <c r="IF294" s="202"/>
      <c r="IG294" s="202"/>
      <c r="IH294" s="202"/>
      <c r="II294" s="198"/>
      <c r="IJ294" s="198"/>
      <c r="IK294" s="202"/>
      <c r="IL294" s="202"/>
      <c r="IM294" s="202"/>
      <c r="IN294" s="198"/>
      <c r="IO294" s="198"/>
      <c r="IP294" s="202"/>
      <c r="IQ294" s="202"/>
      <c r="IR294" s="202"/>
      <c r="IS294" s="198"/>
      <c r="IT294" s="198"/>
      <c r="IU294" s="202"/>
      <c r="IV294" s="202"/>
      <c r="IW294" s="202"/>
      <c r="IX294" s="198"/>
      <c r="IY294" s="198"/>
      <c r="IZ294" s="198"/>
      <c r="JA294" s="198"/>
      <c r="JB294" s="256"/>
      <c r="JC294" s="256"/>
    </row>
    <row r="295" spans="1:263" s="3" customFormat="1" x14ac:dyDescent="0.35">
      <c r="A295" s="198"/>
      <c r="B295" s="359"/>
      <c r="C295" s="239"/>
      <c r="D295" s="102"/>
      <c r="E295" s="102"/>
      <c r="F295" s="516"/>
      <c r="G295" s="509"/>
      <c r="H295" s="517"/>
      <c r="I295" s="202"/>
      <c r="J295" s="431"/>
      <c r="K295" s="202"/>
      <c r="L295" s="202"/>
      <c r="M295" s="198"/>
      <c r="N295" s="198"/>
      <c r="O295" s="202"/>
      <c r="P295" s="202"/>
      <c r="Q295" s="202"/>
      <c r="R295" s="198"/>
      <c r="S295" s="198"/>
      <c r="T295" s="202"/>
      <c r="U295" s="202"/>
      <c r="V295" s="202"/>
      <c r="W295" s="198"/>
      <c r="X295" s="198"/>
      <c r="Y295" s="202"/>
      <c r="Z295" s="202"/>
      <c r="AA295" s="202"/>
      <c r="AB295" s="198"/>
      <c r="AC295" s="198"/>
      <c r="AD295" s="202"/>
      <c r="AE295" s="202"/>
      <c r="AF295" s="202"/>
      <c r="AG295" s="198"/>
      <c r="AH295" s="198"/>
      <c r="AI295" s="202"/>
      <c r="AJ295" s="202"/>
      <c r="AK295" s="202"/>
      <c r="AL295" s="198"/>
      <c r="AM295" s="198"/>
      <c r="AN295" s="202"/>
      <c r="AO295" s="202"/>
      <c r="AP295" s="202"/>
      <c r="AQ295" s="198"/>
      <c r="AR295" s="198"/>
      <c r="AS295" s="202"/>
      <c r="AT295" s="202"/>
      <c r="AU295" s="202"/>
      <c r="AV295" s="198"/>
      <c r="AW295" s="198"/>
      <c r="AX295" s="202"/>
      <c r="AY295" s="202"/>
      <c r="AZ295" s="202"/>
      <c r="BA295" s="198"/>
      <c r="BB295" s="198"/>
      <c r="BC295" s="202"/>
      <c r="BD295" s="202"/>
      <c r="BE295" s="202"/>
      <c r="BF295" s="198"/>
      <c r="BG295" s="198"/>
      <c r="BH295" s="202"/>
      <c r="BI295" s="202"/>
      <c r="BJ295" s="202"/>
      <c r="BK295" s="198"/>
      <c r="BL295" s="198"/>
      <c r="BM295" s="202"/>
      <c r="BN295" s="202"/>
      <c r="BO295" s="202"/>
      <c r="BP295" s="198"/>
      <c r="BQ295" s="198"/>
      <c r="BR295" s="202"/>
      <c r="BS295" s="202"/>
      <c r="BT295" s="202"/>
      <c r="BU295" s="198"/>
      <c r="BV295" s="198"/>
      <c r="BW295" s="202"/>
      <c r="BX295" s="202"/>
      <c r="BY295" s="202"/>
      <c r="BZ295" s="198"/>
      <c r="CA295" s="198"/>
      <c r="CB295" s="202"/>
      <c r="CC295" s="202"/>
      <c r="CD295" s="202"/>
      <c r="CE295" s="198"/>
      <c r="CF295" s="198"/>
      <c r="CG295" s="202"/>
      <c r="CH295" s="202"/>
      <c r="CI295" s="202"/>
      <c r="CJ295" s="198"/>
      <c r="CK295" s="198"/>
      <c r="CL295" s="202"/>
      <c r="CM295" s="202"/>
      <c r="CN295" s="202"/>
      <c r="CO295" s="198"/>
      <c r="CP295" s="198"/>
      <c r="CQ295" s="202"/>
      <c r="CR295" s="202"/>
      <c r="CS295" s="202"/>
      <c r="CT295" s="198"/>
      <c r="CU295" s="198"/>
      <c r="CV295" s="202"/>
      <c r="CW295" s="202"/>
      <c r="CX295" s="202"/>
      <c r="CY295" s="198"/>
      <c r="CZ295" s="198"/>
      <c r="DA295" s="202"/>
      <c r="DB295" s="202"/>
      <c r="DC295" s="202"/>
      <c r="DD295" s="198"/>
      <c r="DE295" s="198"/>
      <c r="DF295" s="202"/>
      <c r="DG295" s="202"/>
      <c r="DH295" s="202"/>
      <c r="DI295" s="198"/>
      <c r="DJ295" s="198"/>
      <c r="DK295" s="202"/>
      <c r="DL295" s="202"/>
      <c r="DM295" s="202"/>
      <c r="DN295" s="198"/>
      <c r="DO295" s="198"/>
      <c r="DP295" s="202"/>
      <c r="DQ295" s="202"/>
      <c r="DR295" s="202"/>
      <c r="DS295" s="198"/>
      <c r="DT295" s="198"/>
      <c r="DU295" s="202"/>
      <c r="DV295" s="202"/>
      <c r="DW295" s="202"/>
      <c r="DX295" s="198"/>
      <c r="DY295" s="198"/>
      <c r="DZ295" s="202"/>
      <c r="EA295" s="202"/>
      <c r="EB295" s="202"/>
      <c r="EC295" s="198"/>
      <c r="ED295" s="198"/>
      <c r="EE295" s="202"/>
      <c r="EF295" s="202"/>
      <c r="EG295" s="202"/>
      <c r="EH295" s="198"/>
      <c r="EI295" s="198"/>
      <c r="EJ295" s="202"/>
      <c r="EK295" s="202"/>
      <c r="EL295" s="202"/>
      <c r="EM295" s="198"/>
      <c r="EN295" s="198"/>
      <c r="EO295" s="202"/>
      <c r="EP295" s="202"/>
      <c r="EQ295" s="202"/>
      <c r="ER295" s="198"/>
      <c r="ES295" s="198"/>
      <c r="ET295" s="202"/>
      <c r="EU295" s="202"/>
      <c r="EV295" s="202"/>
      <c r="EW295" s="198"/>
      <c r="EX295" s="198"/>
      <c r="EY295" s="202"/>
      <c r="EZ295" s="202"/>
      <c r="FA295" s="202"/>
      <c r="FB295" s="198"/>
      <c r="FC295" s="198"/>
      <c r="FD295" s="202"/>
      <c r="FE295" s="202"/>
      <c r="FF295" s="202"/>
      <c r="FG295" s="198"/>
      <c r="FH295" s="198"/>
      <c r="FI295" s="202"/>
      <c r="FJ295" s="202"/>
      <c r="FK295" s="202"/>
      <c r="FL295" s="198"/>
      <c r="FM295" s="198"/>
      <c r="FN295" s="202"/>
      <c r="FO295" s="202"/>
      <c r="FP295" s="202"/>
      <c r="FQ295" s="198"/>
      <c r="FR295" s="198"/>
      <c r="FS295" s="202"/>
      <c r="FT295" s="202"/>
      <c r="FU295" s="202"/>
      <c r="FV295" s="198"/>
      <c r="FW295" s="198"/>
      <c r="FX295" s="202"/>
      <c r="FY295" s="202"/>
      <c r="FZ295" s="202"/>
      <c r="GA295" s="198"/>
      <c r="GB295" s="198"/>
      <c r="GC295" s="202"/>
      <c r="GD295" s="202"/>
      <c r="GE295" s="202"/>
      <c r="GF295" s="198"/>
      <c r="GG295" s="198"/>
      <c r="GH295" s="202"/>
      <c r="GI295" s="202"/>
      <c r="GJ295" s="202"/>
      <c r="GK295" s="198"/>
      <c r="GL295" s="198"/>
      <c r="GM295" s="202"/>
      <c r="GN295" s="202"/>
      <c r="GO295" s="202"/>
      <c r="GP295" s="198"/>
      <c r="GQ295" s="198"/>
      <c r="GR295" s="202"/>
      <c r="GS295" s="202"/>
      <c r="GT295" s="202"/>
      <c r="GU295" s="198"/>
      <c r="GV295" s="198"/>
      <c r="GW295" s="202"/>
      <c r="GX295" s="202"/>
      <c r="GY295" s="202"/>
      <c r="GZ295" s="198"/>
      <c r="HA295" s="198"/>
      <c r="HB295" s="202"/>
      <c r="HC295" s="202"/>
      <c r="HD295" s="202"/>
      <c r="HE295" s="198"/>
      <c r="HF295" s="198"/>
      <c r="HG295" s="202"/>
      <c r="HH295" s="202"/>
      <c r="HI295" s="202"/>
      <c r="HJ295" s="198"/>
      <c r="HK295" s="198"/>
      <c r="HL295" s="202"/>
      <c r="HM295" s="202"/>
      <c r="HN295" s="202"/>
      <c r="HO295" s="198"/>
      <c r="HP295" s="198"/>
      <c r="HQ295" s="202"/>
      <c r="HR295" s="202"/>
      <c r="HS295" s="202"/>
      <c r="HT295" s="198"/>
      <c r="HU295" s="198"/>
      <c r="HV295" s="202"/>
      <c r="HW295" s="202"/>
      <c r="HX295" s="202"/>
      <c r="HY295" s="198"/>
      <c r="HZ295" s="198"/>
      <c r="IA295" s="202"/>
      <c r="IB295" s="202"/>
      <c r="IC295" s="202"/>
      <c r="ID295" s="198"/>
      <c r="IE295" s="198"/>
      <c r="IF295" s="202"/>
      <c r="IG295" s="202"/>
      <c r="IH295" s="202"/>
      <c r="II295" s="198"/>
      <c r="IJ295" s="198"/>
      <c r="IK295" s="202"/>
      <c r="IL295" s="202"/>
      <c r="IM295" s="202"/>
      <c r="IN295" s="198"/>
      <c r="IO295" s="198"/>
      <c r="IP295" s="202"/>
      <c r="IQ295" s="202"/>
      <c r="IR295" s="202"/>
      <c r="IS295" s="198"/>
      <c r="IT295" s="198"/>
      <c r="IU295" s="202"/>
      <c r="IV295" s="202"/>
      <c r="IW295" s="202"/>
      <c r="IX295" s="198"/>
      <c r="IY295" s="198"/>
      <c r="IZ295" s="198"/>
      <c r="JA295" s="198"/>
      <c r="JB295" s="256"/>
      <c r="JC295" s="256"/>
    </row>
    <row r="296" spans="1:263" s="3" customFormat="1" ht="15" thickBot="1" x14ac:dyDescent="0.4">
      <c r="A296" s="198"/>
      <c r="B296" s="359"/>
      <c r="C296" s="239" t="s">
        <v>1010</v>
      </c>
      <c r="D296" s="102" t="s">
        <v>1011</v>
      </c>
      <c r="E296" s="102"/>
      <c r="F296" s="285"/>
      <c r="G296" s="433">
        <f>IFERROR(G292/G294,0)</f>
        <v>0</v>
      </c>
      <c r="H296" s="325"/>
      <c r="I296" s="202"/>
      <c r="J296" s="431"/>
      <c r="K296" s="202"/>
      <c r="L296" s="202"/>
      <c r="M296" s="198"/>
      <c r="N296" s="198"/>
      <c r="O296" s="202"/>
      <c r="P296" s="202"/>
      <c r="Q296" s="202"/>
      <c r="R296" s="198"/>
      <c r="S296" s="198"/>
      <c r="T296" s="202"/>
      <c r="U296" s="202"/>
      <c r="V296" s="202"/>
      <c r="W296" s="198"/>
      <c r="X296" s="198"/>
      <c r="Y296" s="202"/>
      <c r="Z296" s="202"/>
      <c r="AA296" s="202"/>
      <c r="AB296" s="198"/>
      <c r="AC296" s="198"/>
      <c r="AD296" s="202"/>
      <c r="AE296" s="202"/>
      <c r="AF296" s="202"/>
      <c r="AG296" s="198"/>
      <c r="AH296" s="198"/>
      <c r="AI296" s="202"/>
      <c r="AJ296" s="202"/>
      <c r="AK296" s="202"/>
      <c r="AL296" s="198"/>
      <c r="AM296" s="198"/>
      <c r="AN296" s="202"/>
      <c r="AO296" s="202"/>
      <c r="AP296" s="202"/>
      <c r="AQ296" s="198"/>
      <c r="AR296" s="198"/>
      <c r="AS296" s="202"/>
      <c r="AT296" s="202"/>
      <c r="AU296" s="202"/>
      <c r="AV296" s="198"/>
      <c r="AW296" s="198"/>
      <c r="AX296" s="202"/>
      <c r="AY296" s="202"/>
      <c r="AZ296" s="202"/>
      <c r="BA296" s="198"/>
      <c r="BB296" s="198"/>
      <c r="BC296" s="202"/>
      <c r="BD296" s="202"/>
      <c r="BE296" s="202"/>
      <c r="BF296" s="198"/>
      <c r="BG296" s="198"/>
      <c r="BH296" s="202"/>
      <c r="BI296" s="202"/>
      <c r="BJ296" s="202"/>
      <c r="BK296" s="198"/>
      <c r="BL296" s="198"/>
      <c r="BM296" s="202"/>
      <c r="BN296" s="202"/>
      <c r="BO296" s="202"/>
      <c r="BP296" s="198"/>
      <c r="BQ296" s="198"/>
      <c r="BR296" s="202"/>
      <c r="BS296" s="202"/>
      <c r="BT296" s="202"/>
      <c r="BU296" s="198"/>
      <c r="BV296" s="198"/>
      <c r="BW296" s="202"/>
      <c r="BX296" s="202"/>
      <c r="BY296" s="202"/>
      <c r="BZ296" s="198"/>
      <c r="CA296" s="198"/>
      <c r="CB296" s="202"/>
      <c r="CC296" s="202"/>
      <c r="CD296" s="202"/>
      <c r="CE296" s="198"/>
      <c r="CF296" s="198"/>
      <c r="CG296" s="202"/>
      <c r="CH296" s="202"/>
      <c r="CI296" s="202"/>
      <c r="CJ296" s="198"/>
      <c r="CK296" s="198"/>
      <c r="CL296" s="202"/>
      <c r="CM296" s="202"/>
      <c r="CN296" s="202"/>
      <c r="CO296" s="198"/>
      <c r="CP296" s="198"/>
      <c r="CQ296" s="202"/>
      <c r="CR296" s="202"/>
      <c r="CS296" s="202"/>
      <c r="CT296" s="198"/>
      <c r="CU296" s="198"/>
      <c r="CV296" s="202"/>
      <c r="CW296" s="202"/>
      <c r="CX296" s="202"/>
      <c r="CY296" s="198"/>
      <c r="CZ296" s="198"/>
      <c r="DA296" s="202"/>
      <c r="DB296" s="202"/>
      <c r="DC296" s="202"/>
      <c r="DD296" s="198"/>
      <c r="DE296" s="198"/>
      <c r="DF296" s="202"/>
      <c r="DG296" s="202"/>
      <c r="DH296" s="202"/>
      <c r="DI296" s="198"/>
      <c r="DJ296" s="198"/>
      <c r="DK296" s="202"/>
      <c r="DL296" s="202"/>
      <c r="DM296" s="202"/>
      <c r="DN296" s="198"/>
      <c r="DO296" s="198"/>
      <c r="DP296" s="202"/>
      <c r="DQ296" s="202"/>
      <c r="DR296" s="202"/>
      <c r="DS296" s="198"/>
      <c r="DT296" s="198"/>
      <c r="DU296" s="202"/>
      <c r="DV296" s="202"/>
      <c r="DW296" s="202"/>
      <c r="DX296" s="198"/>
      <c r="DY296" s="198"/>
      <c r="DZ296" s="202"/>
      <c r="EA296" s="202"/>
      <c r="EB296" s="202"/>
      <c r="EC296" s="198"/>
      <c r="ED296" s="198"/>
      <c r="EE296" s="202"/>
      <c r="EF296" s="202"/>
      <c r="EG296" s="202"/>
      <c r="EH296" s="198"/>
      <c r="EI296" s="198"/>
      <c r="EJ296" s="202"/>
      <c r="EK296" s="202"/>
      <c r="EL296" s="202"/>
      <c r="EM296" s="198"/>
      <c r="EN296" s="198"/>
      <c r="EO296" s="202"/>
      <c r="EP296" s="202"/>
      <c r="EQ296" s="202"/>
      <c r="ER296" s="198"/>
      <c r="ES296" s="198"/>
      <c r="ET296" s="202"/>
      <c r="EU296" s="202"/>
      <c r="EV296" s="202"/>
      <c r="EW296" s="198"/>
      <c r="EX296" s="198"/>
      <c r="EY296" s="202"/>
      <c r="EZ296" s="202"/>
      <c r="FA296" s="202"/>
      <c r="FB296" s="198"/>
      <c r="FC296" s="198"/>
      <c r="FD296" s="202"/>
      <c r="FE296" s="202"/>
      <c r="FF296" s="202"/>
      <c r="FG296" s="198"/>
      <c r="FH296" s="198"/>
      <c r="FI296" s="202"/>
      <c r="FJ296" s="202"/>
      <c r="FK296" s="202"/>
      <c r="FL296" s="198"/>
      <c r="FM296" s="198"/>
      <c r="FN296" s="202"/>
      <c r="FO296" s="202"/>
      <c r="FP296" s="202"/>
      <c r="FQ296" s="198"/>
      <c r="FR296" s="198"/>
      <c r="FS296" s="202"/>
      <c r="FT296" s="202"/>
      <c r="FU296" s="202"/>
      <c r="FV296" s="198"/>
      <c r="FW296" s="198"/>
      <c r="FX296" s="202"/>
      <c r="FY296" s="202"/>
      <c r="FZ296" s="202"/>
      <c r="GA296" s="198"/>
      <c r="GB296" s="198"/>
      <c r="GC296" s="202"/>
      <c r="GD296" s="202"/>
      <c r="GE296" s="202"/>
      <c r="GF296" s="198"/>
      <c r="GG296" s="198"/>
      <c r="GH296" s="202"/>
      <c r="GI296" s="202"/>
      <c r="GJ296" s="202"/>
      <c r="GK296" s="198"/>
      <c r="GL296" s="198"/>
      <c r="GM296" s="202"/>
      <c r="GN296" s="202"/>
      <c r="GO296" s="202"/>
      <c r="GP296" s="198"/>
      <c r="GQ296" s="198"/>
      <c r="GR296" s="202"/>
      <c r="GS296" s="202"/>
      <c r="GT296" s="202"/>
      <c r="GU296" s="198"/>
      <c r="GV296" s="198"/>
      <c r="GW296" s="202"/>
      <c r="GX296" s="202"/>
      <c r="GY296" s="202"/>
      <c r="GZ296" s="198"/>
      <c r="HA296" s="198"/>
      <c r="HB296" s="202"/>
      <c r="HC296" s="202"/>
      <c r="HD296" s="202"/>
      <c r="HE296" s="198"/>
      <c r="HF296" s="198"/>
      <c r="HG296" s="202"/>
      <c r="HH296" s="202"/>
      <c r="HI296" s="202"/>
      <c r="HJ296" s="198"/>
      <c r="HK296" s="198"/>
      <c r="HL296" s="202"/>
      <c r="HM296" s="202"/>
      <c r="HN296" s="202"/>
      <c r="HO296" s="198"/>
      <c r="HP296" s="198"/>
      <c r="HQ296" s="202"/>
      <c r="HR296" s="202"/>
      <c r="HS296" s="202"/>
      <c r="HT296" s="198"/>
      <c r="HU296" s="198"/>
      <c r="HV296" s="202"/>
      <c r="HW296" s="202"/>
      <c r="HX296" s="202"/>
      <c r="HY296" s="198"/>
      <c r="HZ296" s="198"/>
      <c r="IA296" s="202"/>
      <c r="IB296" s="202"/>
      <c r="IC296" s="202"/>
      <c r="ID296" s="198"/>
      <c r="IE296" s="198"/>
      <c r="IF296" s="202"/>
      <c r="IG296" s="202"/>
      <c r="IH296" s="202"/>
      <c r="II296" s="198"/>
      <c r="IJ296" s="198"/>
      <c r="IK296" s="202"/>
      <c r="IL296" s="202"/>
      <c r="IM296" s="202"/>
      <c r="IN296" s="198"/>
      <c r="IO296" s="198"/>
      <c r="IP296" s="202"/>
      <c r="IQ296" s="202"/>
      <c r="IR296" s="202"/>
      <c r="IS296" s="198"/>
      <c r="IT296" s="198"/>
      <c r="IU296" s="202"/>
      <c r="IV296" s="202"/>
      <c r="IW296" s="202"/>
      <c r="IX296" s="198"/>
      <c r="IY296" s="198"/>
      <c r="IZ296" s="198"/>
      <c r="JA296" s="198"/>
      <c r="JB296" s="256"/>
      <c r="JC296" s="256"/>
    </row>
    <row r="297" spans="1:263" s="3" customFormat="1" ht="15.5" thickTop="1" thickBot="1" x14ac:dyDescent="0.4">
      <c r="A297" s="198"/>
      <c r="B297" s="359"/>
      <c r="C297" s="239"/>
      <c r="D297" s="102"/>
      <c r="E297" s="102"/>
      <c r="F297" s="389"/>
      <c r="G297" s="390"/>
      <c r="H297" s="391"/>
      <c r="I297" s="202"/>
      <c r="J297" s="431"/>
      <c r="K297" s="202"/>
      <c r="L297" s="202"/>
      <c r="M297" s="198"/>
      <c r="N297" s="198"/>
      <c r="O297" s="202"/>
      <c r="P297" s="202"/>
      <c r="Q297" s="202"/>
      <c r="R297" s="198"/>
      <c r="S297" s="198"/>
      <c r="T297" s="202"/>
      <c r="U297" s="202"/>
      <c r="V297" s="202"/>
      <c r="W297" s="198"/>
      <c r="X297" s="198"/>
      <c r="Y297" s="202"/>
      <c r="Z297" s="202"/>
      <c r="AA297" s="202"/>
      <c r="AB297" s="198"/>
      <c r="AC297" s="198"/>
      <c r="AD297" s="202"/>
      <c r="AE297" s="202"/>
      <c r="AF297" s="202"/>
      <c r="AG297" s="198"/>
      <c r="AH297" s="198"/>
      <c r="AI297" s="202"/>
      <c r="AJ297" s="202"/>
      <c r="AK297" s="202"/>
      <c r="AL297" s="198"/>
      <c r="AM297" s="198"/>
      <c r="AN297" s="202"/>
      <c r="AO297" s="202"/>
      <c r="AP297" s="202"/>
      <c r="AQ297" s="198"/>
      <c r="AR297" s="198"/>
      <c r="AS297" s="202"/>
      <c r="AT297" s="202"/>
      <c r="AU297" s="202"/>
      <c r="AV297" s="198"/>
      <c r="AW297" s="198"/>
      <c r="AX297" s="202"/>
      <c r="AY297" s="202"/>
      <c r="AZ297" s="202"/>
      <c r="BA297" s="198"/>
      <c r="BB297" s="198"/>
      <c r="BC297" s="202"/>
      <c r="BD297" s="202"/>
      <c r="BE297" s="202"/>
      <c r="BF297" s="198"/>
      <c r="BG297" s="198"/>
      <c r="BH297" s="202"/>
      <c r="BI297" s="202"/>
      <c r="BJ297" s="202"/>
      <c r="BK297" s="198"/>
      <c r="BL297" s="198"/>
      <c r="BM297" s="202"/>
      <c r="BN297" s="202"/>
      <c r="BO297" s="202"/>
      <c r="BP297" s="198"/>
      <c r="BQ297" s="198"/>
      <c r="BR297" s="202"/>
      <c r="BS297" s="202"/>
      <c r="BT297" s="202"/>
      <c r="BU297" s="198"/>
      <c r="BV297" s="198"/>
      <c r="BW297" s="202"/>
      <c r="BX297" s="202"/>
      <c r="BY297" s="202"/>
      <c r="BZ297" s="198"/>
      <c r="CA297" s="198"/>
      <c r="CB297" s="202"/>
      <c r="CC297" s="202"/>
      <c r="CD297" s="202"/>
      <c r="CE297" s="198"/>
      <c r="CF297" s="198"/>
      <c r="CG297" s="202"/>
      <c r="CH297" s="202"/>
      <c r="CI297" s="202"/>
      <c r="CJ297" s="198"/>
      <c r="CK297" s="198"/>
      <c r="CL297" s="202"/>
      <c r="CM297" s="202"/>
      <c r="CN297" s="202"/>
      <c r="CO297" s="198"/>
      <c r="CP297" s="198"/>
      <c r="CQ297" s="202"/>
      <c r="CR297" s="202"/>
      <c r="CS297" s="202"/>
      <c r="CT297" s="198"/>
      <c r="CU297" s="198"/>
      <c r="CV297" s="202"/>
      <c r="CW297" s="202"/>
      <c r="CX297" s="202"/>
      <c r="CY297" s="198"/>
      <c r="CZ297" s="198"/>
      <c r="DA297" s="202"/>
      <c r="DB297" s="202"/>
      <c r="DC297" s="202"/>
      <c r="DD297" s="198"/>
      <c r="DE297" s="198"/>
      <c r="DF297" s="202"/>
      <c r="DG297" s="202"/>
      <c r="DH297" s="202"/>
      <c r="DI297" s="198"/>
      <c r="DJ297" s="198"/>
      <c r="DK297" s="202"/>
      <c r="DL297" s="202"/>
      <c r="DM297" s="202"/>
      <c r="DN297" s="198"/>
      <c r="DO297" s="198"/>
      <c r="DP297" s="202"/>
      <c r="DQ297" s="202"/>
      <c r="DR297" s="202"/>
      <c r="DS297" s="198"/>
      <c r="DT297" s="198"/>
      <c r="DU297" s="202"/>
      <c r="DV297" s="202"/>
      <c r="DW297" s="202"/>
      <c r="DX297" s="198"/>
      <c r="DY297" s="198"/>
      <c r="DZ297" s="202"/>
      <c r="EA297" s="202"/>
      <c r="EB297" s="202"/>
      <c r="EC297" s="198"/>
      <c r="ED297" s="198"/>
      <c r="EE297" s="202"/>
      <c r="EF297" s="202"/>
      <c r="EG297" s="202"/>
      <c r="EH297" s="198"/>
      <c r="EI297" s="198"/>
      <c r="EJ297" s="202"/>
      <c r="EK297" s="202"/>
      <c r="EL297" s="202"/>
      <c r="EM297" s="198"/>
      <c r="EN297" s="198"/>
      <c r="EO297" s="202"/>
      <c r="EP297" s="202"/>
      <c r="EQ297" s="202"/>
      <c r="ER297" s="198"/>
      <c r="ES297" s="198"/>
      <c r="ET297" s="202"/>
      <c r="EU297" s="202"/>
      <c r="EV297" s="202"/>
      <c r="EW297" s="198"/>
      <c r="EX297" s="198"/>
      <c r="EY297" s="202"/>
      <c r="EZ297" s="202"/>
      <c r="FA297" s="202"/>
      <c r="FB297" s="198"/>
      <c r="FC297" s="198"/>
      <c r="FD297" s="202"/>
      <c r="FE297" s="202"/>
      <c r="FF297" s="202"/>
      <c r="FG297" s="198"/>
      <c r="FH297" s="198"/>
      <c r="FI297" s="202"/>
      <c r="FJ297" s="202"/>
      <c r="FK297" s="202"/>
      <c r="FL297" s="198"/>
      <c r="FM297" s="198"/>
      <c r="FN297" s="202"/>
      <c r="FO297" s="202"/>
      <c r="FP297" s="202"/>
      <c r="FQ297" s="198"/>
      <c r="FR297" s="198"/>
      <c r="FS297" s="202"/>
      <c r="FT297" s="202"/>
      <c r="FU297" s="202"/>
      <c r="FV297" s="198"/>
      <c r="FW297" s="198"/>
      <c r="FX297" s="202"/>
      <c r="FY297" s="202"/>
      <c r="FZ297" s="202"/>
      <c r="GA297" s="198"/>
      <c r="GB297" s="198"/>
      <c r="GC297" s="202"/>
      <c r="GD297" s="202"/>
      <c r="GE297" s="202"/>
      <c r="GF297" s="198"/>
      <c r="GG297" s="198"/>
      <c r="GH297" s="202"/>
      <c r="GI297" s="202"/>
      <c r="GJ297" s="202"/>
      <c r="GK297" s="198"/>
      <c r="GL297" s="198"/>
      <c r="GM297" s="202"/>
      <c r="GN297" s="202"/>
      <c r="GO297" s="202"/>
      <c r="GP297" s="198"/>
      <c r="GQ297" s="198"/>
      <c r="GR297" s="202"/>
      <c r="GS297" s="202"/>
      <c r="GT297" s="202"/>
      <c r="GU297" s="198"/>
      <c r="GV297" s="198"/>
      <c r="GW297" s="202"/>
      <c r="GX297" s="202"/>
      <c r="GY297" s="202"/>
      <c r="GZ297" s="198"/>
      <c r="HA297" s="198"/>
      <c r="HB297" s="202"/>
      <c r="HC297" s="202"/>
      <c r="HD297" s="202"/>
      <c r="HE297" s="198"/>
      <c r="HF297" s="198"/>
      <c r="HG297" s="202"/>
      <c r="HH297" s="202"/>
      <c r="HI297" s="202"/>
      <c r="HJ297" s="198"/>
      <c r="HK297" s="198"/>
      <c r="HL297" s="202"/>
      <c r="HM297" s="202"/>
      <c r="HN297" s="202"/>
      <c r="HO297" s="198"/>
      <c r="HP297" s="198"/>
      <c r="HQ297" s="202"/>
      <c r="HR297" s="202"/>
      <c r="HS297" s="202"/>
      <c r="HT297" s="198"/>
      <c r="HU297" s="198"/>
      <c r="HV297" s="202"/>
      <c r="HW297" s="202"/>
      <c r="HX297" s="202"/>
      <c r="HY297" s="198"/>
      <c r="HZ297" s="198"/>
      <c r="IA297" s="202"/>
      <c r="IB297" s="202"/>
      <c r="IC297" s="202"/>
      <c r="ID297" s="198"/>
      <c r="IE297" s="198"/>
      <c r="IF297" s="202"/>
      <c r="IG297" s="202"/>
      <c r="IH297" s="202"/>
      <c r="II297" s="198"/>
      <c r="IJ297" s="198"/>
      <c r="IK297" s="202"/>
      <c r="IL297" s="202"/>
      <c r="IM297" s="202"/>
      <c r="IN297" s="198"/>
      <c r="IO297" s="198"/>
      <c r="IP297" s="202"/>
      <c r="IQ297" s="202"/>
      <c r="IR297" s="202"/>
      <c r="IS297" s="198"/>
      <c r="IT297" s="198"/>
      <c r="IU297" s="202"/>
      <c r="IV297" s="202"/>
      <c r="IW297" s="202"/>
      <c r="IX297" s="198"/>
      <c r="IY297" s="198"/>
      <c r="IZ297" s="198"/>
      <c r="JA297" s="198"/>
      <c r="JB297" s="256"/>
      <c r="JC297" s="256"/>
    </row>
    <row r="298" spans="1:263" s="3" customFormat="1" x14ac:dyDescent="0.35">
      <c r="A298" s="198"/>
      <c r="B298" s="359"/>
      <c r="C298" s="239"/>
      <c r="D298" s="102"/>
      <c r="E298" s="102"/>
      <c r="F298" s="369"/>
      <c r="G298" s="202"/>
      <c r="H298" s="202"/>
      <c r="I298" s="202"/>
      <c r="J298" s="431"/>
      <c r="K298" s="202"/>
      <c r="L298" s="202"/>
      <c r="M298" s="198"/>
      <c r="N298" s="198"/>
      <c r="O298" s="202"/>
      <c r="P298" s="202"/>
      <c r="Q298" s="202"/>
      <c r="R298" s="198"/>
      <c r="S298" s="198"/>
      <c r="T298" s="202"/>
      <c r="U298" s="202"/>
      <c r="V298" s="202"/>
      <c r="W298" s="198"/>
      <c r="X298" s="198"/>
      <c r="Y298" s="202"/>
      <c r="Z298" s="202"/>
      <c r="AA298" s="202"/>
      <c r="AB298" s="198"/>
      <c r="AC298" s="198"/>
      <c r="AD298" s="202"/>
      <c r="AE298" s="202"/>
      <c r="AF298" s="202"/>
      <c r="AG298" s="198"/>
      <c r="AH298" s="198"/>
      <c r="AI298" s="202"/>
      <c r="AJ298" s="202"/>
      <c r="AK298" s="202"/>
      <c r="AL298" s="198"/>
      <c r="AM298" s="198"/>
      <c r="AN298" s="202"/>
      <c r="AO298" s="202"/>
      <c r="AP298" s="202"/>
      <c r="AQ298" s="198"/>
      <c r="AR298" s="198"/>
      <c r="AS298" s="202"/>
      <c r="AT298" s="202"/>
      <c r="AU298" s="202"/>
      <c r="AV298" s="198"/>
      <c r="AW298" s="198"/>
      <c r="AX298" s="202"/>
      <c r="AY298" s="202"/>
      <c r="AZ298" s="202"/>
      <c r="BA298" s="198"/>
      <c r="BB298" s="198"/>
      <c r="BC298" s="202"/>
      <c r="BD298" s="202"/>
      <c r="BE298" s="202"/>
      <c r="BF298" s="198"/>
      <c r="BG298" s="198"/>
      <c r="BH298" s="202"/>
      <c r="BI298" s="202"/>
      <c r="BJ298" s="202"/>
      <c r="BK298" s="198"/>
      <c r="BL298" s="198"/>
      <c r="BM298" s="202"/>
      <c r="BN298" s="202"/>
      <c r="BO298" s="202"/>
      <c r="BP298" s="198"/>
      <c r="BQ298" s="198"/>
      <c r="BR298" s="202"/>
      <c r="BS298" s="202"/>
      <c r="BT298" s="202"/>
      <c r="BU298" s="198"/>
      <c r="BV298" s="198"/>
      <c r="BW298" s="202"/>
      <c r="BX298" s="202"/>
      <c r="BY298" s="202"/>
      <c r="BZ298" s="198"/>
      <c r="CA298" s="198"/>
      <c r="CB298" s="202"/>
      <c r="CC298" s="202"/>
      <c r="CD298" s="202"/>
      <c r="CE298" s="198"/>
      <c r="CF298" s="198"/>
      <c r="CG298" s="202"/>
      <c r="CH298" s="202"/>
      <c r="CI298" s="202"/>
      <c r="CJ298" s="198"/>
      <c r="CK298" s="198"/>
      <c r="CL298" s="202"/>
      <c r="CM298" s="202"/>
      <c r="CN298" s="202"/>
      <c r="CO298" s="198"/>
      <c r="CP298" s="198"/>
      <c r="CQ298" s="202"/>
      <c r="CR298" s="202"/>
      <c r="CS298" s="202"/>
      <c r="CT298" s="198"/>
      <c r="CU298" s="198"/>
      <c r="CV298" s="202"/>
      <c r="CW298" s="202"/>
      <c r="CX298" s="202"/>
      <c r="CY298" s="198"/>
      <c r="CZ298" s="198"/>
      <c r="DA298" s="202"/>
      <c r="DB298" s="202"/>
      <c r="DC298" s="202"/>
      <c r="DD298" s="198"/>
      <c r="DE298" s="198"/>
      <c r="DF298" s="202"/>
      <c r="DG298" s="202"/>
      <c r="DH298" s="202"/>
      <c r="DI298" s="198"/>
      <c r="DJ298" s="198"/>
      <c r="DK298" s="202"/>
      <c r="DL298" s="202"/>
      <c r="DM298" s="202"/>
      <c r="DN298" s="198"/>
      <c r="DO298" s="198"/>
      <c r="DP298" s="202"/>
      <c r="DQ298" s="202"/>
      <c r="DR298" s="202"/>
      <c r="DS298" s="198"/>
      <c r="DT298" s="198"/>
      <c r="DU298" s="202"/>
      <c r="DV298" s="202"/>
      <c r="DW298" s="202"/>
      <c r="DX298" s="198"/>
      <c r="DY298" s="198"/>
      <c r="DZ298" s="202"/>
      <c r="EA298" s="202"/>
      <c r="EB298" s="202"/>
      <c r="EC298" s="198"/>
      <c r="ED298" s="198"/>
      <c r="EE298" s="202"/>
      <c r="EF298" s="202"/>
      <c r="EG298" s="202"/>
      <c r="EH298" s="198"/>
      <c r="EI298" s="198"/>
      <c r="EJ298" s="202"/>
      <c r="EK298" s="202"/>
      <c r="EL298" s="202"/>
      <c r="EM298" s="198"/>
      <c r="EN298" s="198"/>
      <c r="EO298" s="202"/>
      <c r="EP298" s="202"/>
      <c r="EQ298" s="202"/>
      <c r="ER298" s="198"/>
      <c r="ES298" s="198"/>
      <c r="ET298" s="202"/>
      <c r="EU298" s="202"/>
      <c r="EV298" s="202"/>
      <c r="EW298" s="198"/>
      <c r="EX298" s="198"/>
      <c r="EY298" s="202"/>
      <c r="EZ298" s="202"/>
      <c r="FA298" s="202"/>
      <c r="FB298" s="198"/>
      <c r="FC298" s="198"/>
      <c r="FD298" s="202"/>
      <c r="FE298" s="202"/>
      <c r="FF298" s="202"/>
      <c r="FG298" s="198"/>
      <c r="FH298" s="198"/>
      <c r="FI298" s="202"/>
      <c r="FJ298" s="202"/>
      <c r="FK298" s="202"/>
      <c r="FL298" s="198"/>
      <c r="FM298" s="198"/>
      <c r="FN298" s="202"/>
      <c r="FO298" s="202"/>
      <c r="FP298" s="202"/>
      <c r="FQ298" s="198"/>
      <c r="FR298" s="198"/>
      <c r="FS298" s="202"/>
      <c r="FT298" s="202"/>
      <c r="FU298" s="202"/>
      <c r="FV298" s="198"/>
      <c r="FW298" s="198"/>
      <c r="FX298" s="202"/>
      <c r="FY298" s="202"/>
      <c r="FZ298" s="202"/>
      <c r="GA298" s="198"/>
      <c r="GB298" s="198"/>
      <c r="GC298" s="202"/>
      <c r="GD298" s="202"/>
      <c r="GE298" s="202"/>
      <c r="GF298" s="198"/>
      <c r="GG298" s="198"/>
      <c r="GH298" s="202"/>
      <c r="GI298" s="202"/>
      <c r="GJ298" s="202"/>
      <c r="GK298" s="198"/>
      <c r="GL298" s="198"/>
      <c r="GM298" s="202"/>
      <c r="GN298" s="202"/>
      <c r="GO298" s="202"/>
      <c r="GP298" s="198"/>
      <c r="GQ298" s="198"/>
      <c r="GR298" s="202"/>
      <c r="GS298" s="202"/>
      <c r="GT298" s="202"/>
      <c r="GU298" s="198"/>
      <c r="GV298" s="198"/>
      <c r="GW298" s="202"/>
      <c r="GX298" s="202"/>
      <c r="GY298" s="202"/>
      <c r="GZ298" s="198"/>
      <c r="HA298" s="198"/>
      <c r="HB298" s="202"/>
      <c r="HC298" s="202"/>
      <c r="HD298" s="202"/>
      <c r="HE298" s="198"/>
      <c r="HF298" s="198"/>
      <c r="HG298" s="202"/>
      <c r="HH298" s="202"/>
      <c r="HI298" s="202"/>
      <c r="HJ298" s="198"/>
      <c r="HK298" s="198"/>
      <c r="HL298" s="202"/>
      <c r="HM298" s="202"/>
      <c r="HN298" s="202"/>
      <c r="HO298" s="198"/>
      <c r="HP298" s="198"/>
      <c r="HQ298" s="202"/>
      <c r="HR298" s="202"/>
      <c r="HS298" s="202"/>
      <c r="HT298" s="198"/>
      <c r="HU298" s="198"/>
      <c r="HV298" s="202"/>
      <c r="HW298" s="202"/>
      <c r="HX298" s="202"/>
      <c r="HY298" s="198"/>
      <c r="HZ298" s="198"/>
      <c r="IA298" s="202"/>
      <c r="IB298" s="202"/>
      <c r="IC298" s="202"/>
      <c r="ID298" s="198"/>
      <c r="IE298" s="198"/>
      <c r="IF298" s="202"/>
      <c r="IG298" s="202"/>
      <c r="IH298" s="202"/>
      <c r="II298" s="198"/>
      <c r="IJ298" s="198"/>
      <c r="IK298" s="202"/>
      <c r="IL298" s="202"/>
      <c r="IM298" s="202"/>
      <c r="IN298" s="198"/>
      <c r="IO298" s="198"/>
      <c r="IP298" s="202"/>
      <c r="IQ298" s="202"/>
      <c r="IR298" s="202"/>
      <c r="IS298" s="198"/>
      <c r="IT298" s="198"/>
      <c r="IU298" s="202"/>
      <c r="IV298" s="202"/>
      <c r="IW298" s="202"/>
      <c r="IX298" s="198"/>
      <c r="IY298" s="198"/>
      <c r="IZ298" s="198"/>
      <c r="JA298" s="198"/>
      <c r="JB298" s="256"/>
      <c r="JC298" s="256"/>
    </row>
    <row r="299" spans="1:263" s="94" customFormat="1" ht="15" thickBot="1" x14ac:dyDescent="0.4">
      <c r="A299" s="198"/>
      <c r="B299" s="359"/>
      <c r="C299" s="239"/>
      <c r="D299" s="72" t="s">
        <v>1012</v>
      </c>
      <c r="E299" s="401"/>
      <c r="F299" s="402"/>
      <c r="G299" s="403"/>
      <c r="H299" s="403"/>
      <c r="I299" s="404"/>
      <c r="J299" s="431"/>
      <c r="K299" s="202"/>
      <c r="L299" s="202"/>
      <c r="M299" s="202"/>
      <c r="N299" s="202"/>
      <c r="O299" s="202"/>
      <c r="P299" s="202"/>
      <c r="Q299" s="202"/>
      <c r="R299" s="198"/>
      <c r="S299" s="198"/>
      <c r="T299" s="202"/>
      <c r="U299" s="202"/>
      <c r="V299" s="202"/>
      <c r="W299" s="198"/>
      <c r="X299" s="198"/>
      <c r="Y299" s="202"/>
      <c r="Z299" s="202"/>
      <c r="AA299" s="202"/>
      <c r="AB299" s="198"/>
      <c r="AC299" s="198"/>
      <c r="AD299" s="202"/>
      <c r="AE299" s="202"/>
      <c r="AF299" s="202"/>
      <c r="AG299" s="198"/>
      <c r="AH299" s="198"/>
      <c r="AI299" s="202"/>
      <c r="AJ299" s="202"/>
      <c r="AK299" s="202"/>
      <c r="AL299" s="198"/>
      <c r="AM299" s="198"/>
      <c r="AN299" s="202"/>
      <c r="AO299" s="202"/>
      <c r="AP299" s="202"/>
      <c r="AQ299" s="198"/>
      <c r="AR299" s="198"/>
      <c r="AS299" s="202"/>
      <c r="AT299" s="202"/>
      <c r="AU299" s="202"/>
      <c r="AV299" s="198"/>
      <c r="AW299" s="198"/>
      <c r="AX299" s="202"/>
      <c r="AY299" s="202"/>
      <c r="AZ299" s="202"/>
      <c r="BA299" s="198"/>
      <c r="BB299" s="198"/>
      <c r="BC299" s="202"/>
      <c r="BD299" s="202"/>
      <c r="BE299" s="202"/>
      <c r="BF299" s="198"/>
      <c r="BG299" s="198"/>
      <c r="BH299" s="202"/>
      <c r="BI299" s="202"/>
      <c r="BJ299" s="202"/>
      <c r="BK299" s="198"/>
      <c r="BL299" s="198"/>
      <c r="BM299" s="202"/>
      <c r="BN299" s="202"/>
      <c r="BO299" s="202"/>
      <c r="BP299" s="198"/>
      <c r="BQ299" s="198"/>
      <c r="BR299" s="202"/>
      <c r="BS299" s="202"/>
      <c r="BT299" s="202"/>
      <c r="BU299" s="198"/>
      <c r="BV299" s="198"/>
      <c r="BW299" s="202"/>
      <c r="BX299" s="202"/>
      <c r="BY299" s="202"/>
      <c r="BZ299" s="198"/>
      <c r="CA299" s="198"/>
      <c r="CB299" s="202"/>
      <c r="CC299" s="202"/>
      <c r="CD299" s="202"/>
      <c r="CE299" s="198"/>
      <c r="CF299" s="198"/>
      <c r="CG299" s="202"/>
      <c r="CH299" s="202"/>
      <c r="CI299" s="202"/>
      <c r="CJ299" s="198"/>
      <c r="CK299" s="198"/>
      <c r="CL299" s="202"/>
      <c r="CM299" s="202"/>
      <c r="CN299" s="202"/>
      <c r="CO299" s="198"/>
      <c r="CP299" s="198"/>
      <c r="CQ299" s="202"/>
      <c r="CR299" s="202"/>
      <c r="CS299" s="202"/>
      <c r="CT299" s="198"/>
      <c r="CU299" s="198"/>
      <c r="CV299" s="202"/>
      <c r="CW299" s="202"/>
      <c r="CX299" s="202"/>
      <c r="CY299" s="198"/>
      <c r="CZ299" s="198"/>
      <c r="DA299" s="202"/>
      <c r="DB299" s="202"/>
      <c r="DC299" s="202"/>
      <c r="DD299" s="198"/>
      <c r="DE299" s="198"/>
      <c r="DF299" s="202"/>
      <c r="DG299" s="202"/>
      <c r="DH299" s="202"/>
      <c r="DI299" s="198"/>
      <c r="DJ299" s="198"/>
      <c r="DK299" s="202"/>
      <c r="DL299" s="202"/>
      <c r="DM299" s="202"/>
      <c r="DN299" s="198"/>
      <c r="DO299" s="198"/>
      <c r="DP299" s="202"/>
      <c r="DQ299" s="202"/>
      <c r="DR299" s="202"/>
      <c r="DS299" s="198"/>
      <c r="DT299" s="198"/>
      <c r="DU299" s="202"/>
      <c r="DV299" s="202"/>
      <c r="DW299" s="202"/>
      <c r="DX299" s="198"/>
      <c r="DY299" s="198"/>
      <c r="DZ299" s="202"/>
      <c r="EA299" s="202"/>
      <c r="EB299" s="202"/>
      <c r="EC299" s="198"/>
      <c r="ED299" s="198"/>
      <c r="EE299" s="202"/>
      <c r="EF299" s="202"/>
      <c r="EG299" s="202"/>
      <c r="EH299" s="198"/>
      <c r="EI299" s="198"/>
      <c r="EJ299" s="202"/>
      <c r="EK299" s="202"/>
      <c r="EL299" s="202"/>
      <c r="EM299" s="198"/>
      <c r="EN299" s="198"/>
      <c r="EO299" s="202"/>
      <c r="EP299" s="202"/>
      <c r="EQ299" s="202"/>
      <c r="ER299" s="198"/>
      <c r="ES299" s="198"/>
      <c r="ET299" s="202"/>
      <c r="EU299" s="202"/>
      <c r="EV299" s="202"/>
      <c r="EW299" s="198"/>
      <c r="EX299" s="198"/>
      <c r="EY299" s="202"/>
      <c r="EZ299" s="202"/>
      <c r="FA299" s="202"/>
      <c r="FB299" s="198"/>
      <c r="FC299" s="198"/>
      <c r="FD299" s="202"/>
      <c r="FE299" s="202"/>
      <c r="FF299" s="202"/>
      <c r="FG299" s="198"/>
      <c r="FH299" s="198"/>
      <c r="FI299" s="202"/>
      <c r="FJ299" s="202"/>
      <c r="FK299" s="202"/>
      <c r="FL299" s="198"/>
      <c r="FM299" s="198"/>
      <c r="FN299" s="202"/>
      <c r="FO299" s="202"/>
      <c r="FP299" s="202"/>
      <c r="FQ299" s="198"/>
      <c r="FR299" s="198"/>
      <c r="FS299" s="202"/>
      <c r="FT299" s="202"/>
      <c r="FU299" s="202"/>
      <c r="FV299" s="198"/>
      <c r="FW299" s="198"/>
      <c r="FX299" s="202"/>
      <c r="FY299" s="202"/>
      <c r="FZ299" s="202"/>
      <c r="GA299" s="198"/>
      <c r="GB299" s="198"/>
      <c r="GC299" s="202"/>
      <c r="GD299" s="202"/>
      <c r="GE299" s="202"/>
      <c r="GF299" s="198"/>
      <c r="GG299" s="198"/>
      <c r="GH299" s="202"/>
      <c r="GI299" s="202"/>
      <c r="GJ299" s="202"/>
      <c r="GK299" s="198"/>
      <c r="GL299" s="198"/>
      <c r="GM299" s="202"/>
      <c r="GN299" s="202"/>
      <c r="GO299" s="202"/>
      <c r="GP299" s="198"/>
      <c r="GQ299" s="198"/>
      <c r="GR299" s="202"/>
      <c r="GS299" s="202"/>
      <c r="GT299" s="202"/>
      <c r="GU299" s="198"/>
      <c r="GV299" s="198"/>
      <c r="GW299" s="202"/>
      <c r="GX299" s="202"/>
      <c r="GY299" s="202"/>
      <c r="GZ299" s="198"/>
      <c r="HA299" s="198"/>
      <c r="HB299" s="202"/>
      <c r="HC299" s="202"/>
      <c r="HD299" s="202"/>
      <c r="HE299" s="198"/>
      <c r="HF299" s="198"/>
      <c r="HG299" s="202"/>
      <c r="HH299" s="202"/>
      <c r="HI299" s="202"/>
      <c r="HJ299" s="198"/>
      <c r="HK299" s="198"/>
      <c r="HL299" s="202"/>
      <c r="HM299" s="202"/>
      <c r="HN299" s="202"/>
      <c r="HO299" s="198"/>
      <c r="HP299" s="198"/>
      <c r="HQ299" s="202"/>
      <c r="HR299" s="202"/>
      <c r="HS299" s="202"/>
      <c r="HT299" s="198"/>
      <c r="HU299" s="198"/>
      <c r="HV299" s="202"/>
      <c r="HW299" s="202"/>
      <c r="HX299" s="202"/>
      <c r="HY299" s="198"/>
      <c r="HZ299" s="198"/>
      <c r="IA299" s="202"/>
      <c r="IB299" s="202"/>
      <c r="IC299" s="202"/>
      <c r="ID299" s="198"/>
      <c r="IE299" s="198"/>
      <c r="IF299" s="202"/>
      <c r="IG299" s="202"/>
      <c r="IH299" s="202"/>
      <c r="II299" s="198"/>
      <c r="IJ299" s="198"/>
      <c r="IK299" s="202"/>
      <c r="IL299" s="202"/>
      <c r="IM299" s="202"/>
      <c r="IN299" s="198"/>
      <c r="IO299" s="198"/>
      <c r="IP299" s="202"/>
      <c r="IQ299" s="202"/>
      <c r="IR299" s="202"/>
      <c r="IS299" s="198"/>
      <c r="IT299" s="198"/>
      <c r="IU299" s="202"/>
      <c r="IV299" s="202"/>
      <c r="IW299" s="202"/>
      <c r="IX299" s="198"/>
      <c r="IY299" s="198"/>
      <c r="IZ299" s="198"/>
      <c r="JA299" s="198"/>
      <c r="JB299" s="198"/>
      <c r="JC299" s="198"/>
    </row>
    <row r="300" spans="1:263" s="3" customFormat="1" x14ac:dyDescent="0.35">
      <c r="A300" s="198"/>
      <c r="B300" s="359"/>
      <c r="C300" s="239"/>
      <c r="D300" s="105"/>
      <c r="E300" s="102"/>
      <c r="F300" s="375"/>
      <c r="G300" s="321"/>
      <c r="H300" s="322"/>
      <c r="I300" s="405"/>
      <c r="J300" s="431"/>
      <c r="K300" s="202"/>
      <c r="L300" s="164"/>
      <c r="M300" s="198"/>
      <c r="N300" s="198"/>
      <c r="O300" s="202"/>
      <c r="P300" s="202"/>
      <c r="Q300" s="202"/>
      <c r="R300" s="198"/>
      <c r="S300" s="198"/>
      <c r="T300" s="202"/>
      <c r="U300" s="202"/>
      <c r="V300" s="202"/>
      <c r="W300" s="198"/>
      <c r="X300" s="198"/>
      <c r="Y300" s="202"/>
      <c r="Z300" s="202"/>
      <c r="AA300" s="202"/>
      <c r="AB300" s="198"/>
      <c r="AC300" s="198"/>
      <c r="AD300" s="202"/>
      <c r="AE300" s="202"/>
      <c r="AF300" s="202"/>
      <c r="AG300" s="198"/>
      <c r="AH300" s="198"/>
      <c r="AI300" s="202"/>
      <c r="AJ300" s="202"/>
      <c r="AK300" s="202"/>
      <c r="AL300" s="198"/>
      <c r="AM300" s="198"/>
      <c r="AN300" s="202"/>
      <c r="AO300" s="202"/>
      <c r="AP300" s="202"/>
      <c r="AQ300" s="198"/>
      <c r="AR300" s="198"/>
      <c r="AS300" s="202"/>
      <c r="AT300" s="202"/>
      <c r="AU300" s="202"/>
      <c r="AV300" s="198"/>
      <c r="AW300" s="198"/>
      <c r="AX300" s="202"/>
      <c r="AY300" s="202"/>
      <c r="AZ300" s="202"/>
      <c r="BA300" s="198"/>
      <c r="BB300" s="198"/>
      <c r="BC300" s="202"/>
      <c r="BD300" s="202"/>
      <c r="BE300" s="202"/>
      <c r="BF300" s="198"/>
      <c r="BG300" s="198"/>
      <c r="BH300" s="202"/>
      <c r="BI300" s="202"/>
      <c r="BJ300" s="202"/>
      <c r="BK300" s="198"/>
      <c r="BL300" s="198"/>
      <c r="BM300" s="202"/>
      <c r="BN300" s="202"/>
      <c r="BO300" s="202"/>
      <c r="BP300" s="198"/>
      <c r="BQ300" s="198"/>
      <c r="BR300" s="202"/>
      <c r="BS300" s="202"/>
      <c r="BT300" s="202"/>
      <c r="BU300" s="198"/>
      <c r="BV300" s="198"/>
      <c r="BW300" s="202"/>
      <c r="BX300" s="202"/>
      <c r="BY300" s="202"/>
      <c r="BZ300" s="198"/>
      <c r="CA300" s="198"/>
      <c r="CB300" s="202"/>
      <c r="CC300" s="202"/>
      <c r="CD300" s="202"/>
      <c r="CE300" s="198"/>
      <c r="CF300" s="198"/>
      <c r="CG300" s="202"/>
      <c r="CH300" s="202"/>
      <c r="CI300" s="202"/>
      <c r="CJ300" s="198"/>
      <c r="CK300" s="198"/>
      <c r="CL300" s="202"/>
      <c r="CM300" s="202"/>
      <c r="CN300" s="202"/>
      <c r="CO300" s="198"/>
      <c r="CP300" s="198"/>
      <c r="CQ300" s="202"/>
      <c r="CR300" s="202"/>
      <c r="CS300" s="202"/>
      <c r="CT300" s="198"/>
      <c r="CU300" s="198"/>
      <c r="CV300" s="202"/>
      <c r="CW300" s="202"/>
      <c r="CX300" s="202"/>
      <c r="CY300" s="198"/>
      <c r="CZ300" s="198"/>
      <c r="DA300" s="202"/>
      <c r="DB300" s="202"/>
      <c r="DC300" s="202"/>
      <c r="DD300" s="198"/>
      <c r="DE300" s="198"/>
      <c r="DF300" s="202"/>
      <c r="DG300" s="202"/>
      <c r="DH300" s="202"/>
      <c r="DI300" s="198"/>
      <c r="DJ300" s="198"/>
      <c r="DK300" s="202"/>
      <c r="DL300" s="202"/>
      <c r="DM300" s="202"/>
      <c r="DN300" s="198"/>
      <c r="DO300" s="198"/>
      <c r="DP300" s="202"/>
      <c r="DQ300" s="202"/>
      <c r="DR300" s="202"/>
      <c r="DS300" s="198"/>
      <c r="DT300" s="198"/>
      <c r="DU300" s="202"/>
      <c r="DV300" s="202"/>
      <c r="DW300" s="202"/>
      <c r="DX300" s="198"/>
      <c r="DY300" s="198"/>
      <c r="DZ300" s="202"/>
      <c r="EA300" s="202"/>
      <c r="EB300" s="202"/>
      <c r="EC300" s="198"/>
      <c r="ED300" s="198"/>
      <c r="EE300" s="202"/>
      <c r="EF300" s="202"/>
      <c r="EG300" s="202"/>
      <c r="EH300" s="198"/>
      <c r="EI300" s="198"/>
      <c r="EJ300" s="202"/>
      <c r="EK300" s="202"/>
      <c r="EL300" s="202"/>
      <c r="EM300" s="198"/>
      <c r="EN300" s="198"/>
      <c r="EO300" s="202"/>
      <c r="EP300" s="202"/>
      <c r="EQ300" s="202"/>
      <c r="ER300" s="198"/>
      <c r="ES300" s="198"/>
      <c r="ET300" s="202"/>
      <c r="EU300" s="202"/>
      <c r="EV300" s="202"/>
      <c r="EW300" s="198"/>
      <c r="EX300" s="198"/>
      <c r="EY300" s="202"/>
      <c r="EZ300" s="202"/>
      <c r="FA300" s="202"/>
      <c r="FB300" s="198"/>
      <c r="FC300" s="198"/>
      <c r="FD300" s="202"/>
      <c r="FE300" s="202"/>
      <c r="FF300" s="202"/>
      <c r="FG300" s="198"/>
      <c r="FH300" s="198"/>
      <c r="FI300" s="202"/>
      <c r="FJ300" s="202"/>
      <c r="FK300" s="202"/>
      <c r="FL300" s="198"/>
      <c r="FM300" s="198"/>
      <c r="FN300" s="202"/>
      <c r="FO300" s="202"/>
      <c r="FP300" s="202"/>
      <c r="FQ300" s="198"/>
      <c r="FR300" s="198"/>
      <c r="FS300" s="202"/>
      <c r="FT300" s="202"/>
      <c r="FU300" s="202"/>
      <c r="FV300" s="198"/>
      <c r="FW300" s="198"/>
      <c r="FX300" s="202"/>
      <c r="FY300" s="202"/>
      <c r="FZ300" s="202"/>
      <c r="GA300" s="198"/>
      <c r="GB300" s="198"/>
      <c r="GC300" s="202"/>
      <c r="GD300" s="202"/>
      <c r="GE300" s="202"/>
      <c r="GF300" s="198"/>
      <c r="GG300" s="198"/>
      <c r="GH300" s="202"/>
      <c r="GI300" s="202"/>
      <c r="GJ300" s="202"/>
      <c r="GK300" s="198"/>
      <c r="GL300" s="198"/>
      <c r="GM300" s="202"/>
      <c r="GN300" s="202"/>
      <c r="GO300" s="202"/>
      <c r="GP300" s="198"/>
      <c r="GQ300" s="198"/>
      <c r="GR300" s="202"/>
      <c r="GS300" s="202"/>
      <c r="GT300" s="202"/>
      <c r="GU300" s="198"/>
      <c r="GV300" s="198"/>
      <c r="GW300" s="202"/>
      <c r="GX300" s="202"/>
      <c r="GY300" s="202"/>
      <c r="GZ300" s="198"/>
      <c r="HA300" s="198"/>
      <c r="HB300" s="202"/>
      <c r="HC300" s="202"/>
      <c r="HD300" s="202"/>
      <c r="HE300" s="198"/>
      <c r="HF300" s="198"/>
      <c r="HG300" s="202"/>
      <c r="HH300" s="202"/>
      <c r="HI300" s="202"/>
      <c r="HJ300" s="198"/>
      <c r="HK300" s="198"/>
      <c r="HL300" s="202"/>
      <c r="HM300" s="202"/>
      <c r="HN300" s="202"/>
      <c r="HO300" s="198"/>
      <c r="HP300" s="198"/>
      <c r="HQ300" s="202"/>
      <c r="HR300" s="202"/>
      <c r="HS300" s="202"/>
      <c r="HT300" s="198"/>
      <c r="HU300" s="198"/>
      <c r="HV300" s="202"/>
      <c r="HW300" s="202"/>
      <c r="HX300" s="202"/>
      <c r="HY300" s="198"/>
      <c r="HZ300" s="198"/>
      <c r="IA300" s="202"/>
      <c r="IB300" s="202"/>
      <c r="IC300" s="202"/>
      <c r="ID300" s="198"/>
      <c r="IE300" s="198"/>
      <c r="IF300" s="202"/>
      <c r="IG300" s="202"/>
      <c r="IH300" s="202"/>
      <c r="II300" s="198"/>
      <c r="IJ300" s="198"/>
      <c r="IK300" s="202"/>
      <c r="IL300" s="202"/>
      <c r="IM300" s="202"/>
      <c r="IN300" s="198"/>
      <c r="IO300" s="198"/>
      <c r="IP300" s="202"/>
      <c r="IQ300" s="202"/>
      <c r="IR300" s="202"/>
      <c r="IS300" s="198"/>
      <c r="IT300" s="198"/>
      <c r="IU300" s="202"/>
      <c r="IV300" s="202"/>
      <c r="IW300" s="202"/>
      <c r="IX300" s="198"/>
      <c r="IY300" s="198"/>
      <c r="IZ300" s="198"/>
      <c r="JA300" s="198"/>
      <c r="JB300" s="256"/>
      <c r="JC300" s="256"/>
    </row>
    <row r="301" spans="1:263" s="3" customFormat="1" ht="14.5" customHeight="1" x14ac:dyDescent="0.35">
      <c r="A301" s="198"/>
      <c r="B301" s="359"/>
      <c r="C301" s="239"/>
      <c r="D301" s="160"/>
      <c r="E301" s="363"/>
      <c r="F301" s="380"/>
      <c r="G301" s="16" t="s">
        <v>171</v>
      </c>
      <c r="H301" s="381"/>
      <c r="I301" s="405"/>
      <c r="J301" s="181"/>
      <c r="K301" s="122"/>
      <c r="L301" s="122"/>
      <c r="M301" s="122"/>
      <c r="N301" s="92"/>
      <c r="O301" s="165"/>
      <c r="P301" s="202"/>
      <c r="Q301" s="202"/>
      <c r="R301" s="198"/>
      <c r="S301" s="198"/>
      <c r="T301" s="202"/>
      <c r="U301" s="202"/>
      <c r="V301" s="202"/>
      <c r="W301" s="198"/>
      <c r="X301" s="198"/>
      <c r="Y301" s="202"/>
      <c r="Z301" s="202"/>
      <c r="AA301" s="202"/>
      <c r="AB301" s="198"/>
      <c r="AC301" s="198"/>
      <c r="AD301" s="202"/>
      <c r="AE301" s="202"/>
      <c r="AF301" s="202"/>
      <c r="AG301" s="198"/>
      <c r="AH301" s="198"/>
      <c r="AI301" s="202"/>
      <c r="AJ301" s="202"/>
      <c r="AK301" s="202"/>
      <c r="AL301" s="198"/>
      <c r="AM301" s="198"/>
      <c r="AN301" s="202"/>
      <c r="AO301" s="202"/>
      <c r="AP301" s="202"/>
      <c r="AQ301" s="198"/>
      <c r="AR301" s="198"/>
      <c r="AS301" s="202"/>
      <c r="AT301" s="202"/>
      <c r="AU301" s="202"/>
      <c r="AV301" s="198"/>
      <c r="AW301" s="198"/>
      <c r="AX301" s="202"/>
      <c r="AY301" s="202"/>
      <c r="AZ301" s="202"/>
      <c r="BA301" s="198"/>
      <c r="BB301" s="198"/>
      <c r="BC301" s="202"/>
      <c r="BD301" s="202"/>
      <c r="BE301" s="202"/>
      <c r="BF301" s="198"/>
      <c r="BG301" s="198"/>
      <c r="BH301" s="202"/>
      <c r="BI301" s="202"/>
      <c r="BJ301" s="202"/>
      <c r="BK301" s="198"/>
      <c r="BL301" s="198"/>
      <c r="BM301" s="202"/>
      <c r="BN301" s="202"/>
      <c r="BO301" s="202"/>
      <c r="BP301" s="198"/>
      <c r="BQ301" s="198"/>
      <c r="BR301" s="202"/>
      <c r="BS301" s="202"/>
      <c r="BT301" s="202"/>
      <c r="BU301" s="198"/>
      <c r="BV301" s="198"/>
      <c r="BW301" s="202"/>
      <c r="BX301" s="202"/>
      <c r="BY301" s="202"/>
      <c r="BZ301" s="198"/>
      <c r="CA301" s="198"/>
      <c r="CB301" s="202"/>
      <c r="CC301" s="202"/>
      <c r="CD301" s="202"/>
      <c r="CE301" s="198"/>
      <c r="CF301" s="198"/>
      <c r="CG301" s="202"/>
      <c r="CH301" s="202"/>
      <c r="CI301" s="202"/>
      <c r="CJ301" s="198"/>
      <c r="CK301" s="198"/>
      <c r="CL301" s="202"/>
      <c r="CM301" s="202"/>
      <c r="CN301" s="202"/>
      <c r="CO301" s="198"/>
      <c r="CP301" s="198"/>
      <c r="CQ301" s="202"/>
      <c r="CR301" s="202"/>
      <c r="CS301" s="202"/>
      <c r="CT301" s="198"/>
      <c r="CU301" s="198"/>
      <c r="CV301" s="202"/>
      <c r="CW301" s="202"/>
      <c r="CX301" s="202"/>
      <c r="CY301" s="198"/>
      <c r="CZ301" s="198"/>
      <c r="DA301" s="202"/>
      <c r="DB301" s="202"/>
      <c r="DC301" s="202"/>
      <c r="DD301" s="198"/>
      <c r="DE301" s="198"/>
      <c r="DF301" s="202"/>
      <c r="DG301" s="202"/>
      <c r="DH301" s="202"/>
      <c r="DI301" s="198"/>
      <c r="DJ301" s="198"/>
      <c r="DK301" s="202"/>
      <c r="DL301" s="202"/>
      <c r="DM301" s="202"/>
      <c r="DN301" s="198"/>
      <c r="DO301" s="198"/>
      <c r="DP301" s="202"/>
      <c r="DQ301" s="202"/>
      <c r="DR301" s="202"/>
      <c r="DS301" s="198"/>
      <c r="DT301" s="198"/>
      <c r="DU301" s="202"/>
      <c r="DV301" s="202"/>
      <c r="DW301" s="202"/>
      <c r="DX301" s="198"/>
      <c r="DY301" s="198"/>
      <c r="DZ301" s="202"/>
      <c r="EA301" s="202"/>
      <c r="EB301" s="202"/>
      <c r="EC301" s="198"/>
      <c r="ED301" s="198"/>
      <c r="EE301" s="202"/>
      <c r="EF301" s="202"/>
      <c r="EG301" s="202"/>
      <c r="EH301" s="198"/>
      <c r="EI301" s="198"/>
      <c r="EJ301" s="202"/>
      <c r="EK301" s="202"/>
      <c r="EL301" s="202"/>
      <c r="EM301" s="198"/>
      <c r="EN301" s="198"/>
      <c r="EO301" s="202"/>
      <c r="EP301" s="202"/>
      <c r="EQ301" s="202"/>
      <c r="ER301" s="198"/>
      <c r="ES301" s="198"/>
      <c r="ET301" s="202"/>
      <c r="EU301" s="202"/>
      <c r="EV301" s="202"/>
      <c r="EW301" s="198"/>
      <c r="EX301" s="198"/>
      <c r="EY301" s="202"/>
      <c r="EZ301" s="202"/>
      <c r="FA301" s="202"/>
      <c r="FB301" s="198"/>
      <c r="FC301" s="198"/>
      <c r="FD301" s="202"/>
      <c r="FE301" s="202"/>
      <c r="FF301" s="202"/>
      <c r="FG301" s="198"/>
      <c r="FH301" s="198"/>
      <c r="FI301" s="202"/>
      <c r="FJ301" s="202"/>
      <c r="FK301" s="202"/>
      <c r="FL301" s="198"/>
      <c r="FM301" s="198"/>
      <c r="FN301" s="202"/>
      <c r="FO301" s="202"/>
      <c r="FP301" s="202"/>
      <c r="FQ301" s="198"/>
      <c r="FR301" s="198"/>
      <c r="FS301" s="202"/>
      <c r="FT301" s="202"/>
      <c r="FU301" s="202"/>
      <c r="FV301" s="198"/>
      <c r="FW301" s="198"/>
      <c r="FX301" s="202"/>
      <c r="FY301" s="202"/>
      <c r="FZ301" s="202"/>
      <c r="GA301" s="198"/>
      <c r="GB301" s="198"/>
      <c r="GC301" s="202"/>
      <c r="GD301" s="202"/>
      <c r="GE301" s="202"/>
      <c r="GF301" s="198"/>
      <c r="GG301" s="198"/>
      <c r="GH301" s="202"/>
      <c r="GI301" s="202"/>
      <c r="GJ301" s="202"/>
      <c r="GK301" s="198"/>
      <c r="GL301" s="198"/>
      <c r="GM301" s="202"/>
      <c r="GN301" s="202"/>
      <c r="GO301" s="202"/>
      <c r="GP301" s="198"/>
      <c r="GQ301" s="198"/>
      <c r="GR301" s="202"/>
      <c r="GS301" s="202"/>
      <c r="GT301" s="202"/>
      <c r="GU301" s="198"/>
      <c r="GV301" s="198"/>
      <c r="GW301" s="202"/>
      <c r="GX301" s="202"/>
      <c r="GY301" s="202"/>
      <c r="GZ301" s="198"/>
      <c r="HA301" s="198"/>
      <c r="HB301" s="202"/>
      <c r="HC301" s="202"/>
      <c r="HD301" s="202"/>
      <c r="HE301" s="198"/>
      <c r="HF301" s="198"/>
      <c r="HG301" s="202"/>
      <c r="HH301" s="202"/>
      <c r="HI301" s="202"/>
      <c r="HJ301" s="198"/>
      <c r="HK301" s="198"/>
      <c r="HL301" s="202"/>
      <c r="HM301" s="202"/>
      <c r="HN301" s="202"/>
      <c r="HO301" s="198"/>
      <c r="HP301" s="198"/>
      <c r="HQ301" s="202"/>
      <c r="HR301" s="202"/>
      <c r="HS301" s="202"/>
      <c r="HT301" s="198"/>
      <c r="HU301" s="198"/>
      <c r="HV301" s="202"/>
      <c r="HW301" s="202"/>
      <c r="HX301" s="202"/>
      <c r="HY301" s="198"/>
      <c r="HZ301" s="198"/>
      <c r="IA301" s="202"/>
      <c r="IB301" s="202"/>
      <c r="IC301" s="202"/>
      <c r="ID301" s="198"/>
      <c r="IE301" s="198"/>
      <c r="IF301" s="202"/>
      <c r="IG301" s="202"/>
      <c r="IH301" s="202"/>
      <c r="II301" s="198"/>
      <c r="IJ301" s="198"/>
      <c r="IK301" s="202"/>
      <c r="IL301" s="202"/>
      <c r="IM301" s="202"/>
      <c r="IN301" s="198"/>
      <c r="IO301" s="198"/>
      <c r="IP301" s="202"/>
      <c r="IQ301" s="202"/>
      <c r="IR301" s="202"/>
      <c r="IS301" s="198"/>
      <c r="IT301" s="198"/>
      <c r="IU301" s="202"/>
      <c r="IV301" s="202"/>
      <c r="IW301" s="202"/>
      <c r="IX301" s="198"/>
      <c r="IY301" s="198"/>
      <c r="IZ301" s="198"/>
      <c r="JA301" s="198"/>
      <c r="JB301" s="256"/>
      <c r="JC301" s="256"/>
    </row>
    <row r="302" spans="1:263" s="3" customFormat="1" x14ac:dyDescent="0.35">
      <c r="A302" s="198"/>
      <c r="B302" s="359"/>
      <c r="C302" s="239"/>
      <c r="D302" s="105"/>
      <c r="E302" s="102"/>
      <c r="F302" s="513" t="str">
        <f>IF(G35=0,"",IF('Schedule 1'!G61&lt;&gt;"Yes","Non-qualifying (see item S1B9)",IF('Schedule 1'!$G$20="","Complete item S1A7",IF(OR('Schedule 1'!$G$20='Helper 1'!$H$2,'Schedule 1'!$G$20='Helper 1'!$H$3),"",IF('Schedule 1'!$G$23="","Complete item S1A9","")))))</f>
        <v/>
      </c>
      <c r="G302" s="514"/>
      <c r="H302" s="515"/>
      <c r="I302" s="405"/>
      <c r="J302" s="431"/>
      <c r="K302" s="202"/>
      <c r="L302" s="202"/>
      <c r="M302" s="151"/>
      <c r="N302" s="151"/>
      <c r="O302" s="202"/>
      <c r="P302" s="202"/>
      <c r="Q302" s="202"/>
      <c r="R302" s="198"/>
      <c r="S302" s="198"/>
      <c r="T302" s="202"/>
      <c r="U302" s="202"/>
      <c r="V302" s="202"/>
      <c r="W302" s="198"/>
      <c r="X302" s="198"/>
      <c r="Y302" s="202"/>
      <c r="Z302" s="202"/>
      <c r="AA302" s="202"/>
      <c r="AB302" s="198"/>
      <c r="AC302" s="198"/>
      <c r="AD302" s="202"/>
      <c r="AE302" s="202"/>
      <c r="AF302" s="202"/>
      <c r="AG302" s="198"/>
      <c r="AH302" s="198"/>
      <c r="AI302" s="202"/>
      <c r="AJ302" s="202"/>
      <c r="AK302" s="202"/>
      <c r="AL302" s="198"/>
      <c r="AM302" s="198"/>
      <c r="AN302" s="202"/>
      <c r="AO302" s="202"/>
      <c r="AP302" s="202"/>
      <c r="AQ302" s="198"/>
      <c r="AR302" s="198"/>
      <c r="AS302" s="202"/>
      <c r="AT302" s="202"/>
      <c r="AU302" s="202"/>
      <c r="AV302" s="198"/>
      <c r="AW302" s="198"/>
      <c r="AX302" s="202"/>
      <c r="AY302" s="202"/>
      <c r="AZ302" s="202"/>
      <c r="BA302" s="198"/>
      <c r="BB302" s="198"/>
      <c r="BC302" s="202"/>
      <c r="BD302" s="202"/>
      <c r="BE302" s="202"/>
      <c r="BF302" s="198"/>
      <c r="BG302" s="198"/>
      <c r="BH302" s="202"/>
      <c r="BI302" s="202"/>
      <c r="BJ302" s="202"/>
      <c r="BK302" s="198"/>
      <c r="BL302" s="198"/>
      <c r="BM302" s="202"/>
      <c r="BN302" s="202"/>
      <c r="BO302" s="202"/>
      <c r="BP302" s="198"/>
      <c r="BQ302" s="198"/>
      <c r="BR302" s="202"/>
      <c r="BS302" s="202"/>
      <c r="BT302" s="202"/>
      <c r="BU302" s="198"/>
      <c r="BV302" s="198"/>
      <c r="BW302" s="202"/>
      <c r="BX302" s="202"/>
      <c r="BY302" s="202"/>
      <c r="BZ302" s="198"/>
      <c r="CA302" s="198"/>
      <c r="CB302" s="202"/>
      <c r="CC302" s="202"/>
      <c r="CD302" s="202"/>
      <c r="CE302" s="198"/>
      <c r="CF302" s="198"/>
      <c r="CG302" s="202"/>
      <c r="CH302" s="202"/>
      <c r="CI302" s="202"/>
      <c r="CJ302" s="198"/>
      <c r="CK302" s="198"/>
      <c r="CL302" s="202"/>
      <c r="CM302" s="202"/>
      <c r="CN302" s="202"/>
      <c r="CO302" s="198"/>
      <c r="CP302" s="198"/>
      <c r="CQ302" s="202"/>
      <c r="CR302" s="202"/>
      <c r="CS302" s="202"/>
      <c r="CT302" s="198"/>
      <c r="CU302" s="198"/>
      <c r="CV302" s="202"/>
      <c r="CW302" s="202"/>
      <c r="CX302" s="202"/>
      <c r="CY302" s="198"/>
      <c r="CZ302" s="198"/>
      <c r="DA302" s="202"/>
      <c r="DB302" s="202"/>
      <c r="DC302" s="202"/>
      <c r="DD302" s="198"/>
      <c r="DE302" s="198"/>
      <c r="DF302" s="202"/>
      <c r="DG302" s="202"/>
      <c r="DH302" s="202"/>
      <c r="DI302" s="198"/>
      <c r="DJ302" s="198"/>
      <c r="DK302" s="202"/>
      <c r="DL302" s="202"/>
      <c r="DM302" s="202"/>
      <c r="DN302" s="198"/>
      <c r="DO302" s="198"/>
      <c r="DP302" s="202"/>
      <c r="DQ302" s="202"/>
      <c r="DR302" s="202"/>
      <c r="DS302" s="198"/>
      <c r="DT302" s="198"/>
      <c r="DU302" s="202"/>
      <c r="DV302" s="202"/>
      <c r="DW302" s="202"/>
      <c r="DX302" s="198"/>
      <c r="DY302" s="198"/>
      <c r="DZ302" s="202"/>
      <c r="EA302" s="202"/>
      <c r="EB302" s="202"/>
      <c r="EC302" s="198"/>
      <c r="ED302" s="198"/>
      <c r="EE302" s="202"/>
      <c r="EF302" s="202"/>
      <c r="EG302" s="202"/>
      <c r="EH302" s="198"/>
      <c r="EI302" s="198"/>
      <c r="EJ302" s="202"/>
      <c r="EK302" s="202"/>
      <c r="EL302" s="202"/>
      <c r="EM302" s="198"/>
      <c r="EN302" s="198"/>
      <c r="EO302" s="202"/>
      <c r="EP302" s="202"/>
      <c r="EQ302" s="202"/>
      <c r="ER302" s="198"/>
      <c r="ES302" s="198"/>
      <c r="ET302" s="202"/>
      <c r="EU302" s="202"/>
      <c r="EV302" s="202"/>
      <c r="EW302" s="198"/>
      <c r="EX302" s="198"/>
      <c r="EY302" s="202"/>
      <c r="EZ302" s="202"/>
      <c r="FA302" s="202"/>
      <c r="FB302" s="198"/>
      <c r="FC302" s="198"/>
      <c r="FD302" s="202"/>
      <c r="FE302" s="202"/>
      <c r="FF302" s="202"/>
      <c r="FG302" s="198"/>
      <c r="FH302" s="198"/>
      <c r="FI302" s="202"/>
      <c r="FJ302" s="202"/>
      <c r="FK302" s="202"/>
      <c r="FL302" s="198"/>
      <c r="FM302" s="198"/>
      <c r="FN302" s="202"/>
      <c r="FO302" s="202"/>
      <c r="FP302" s="202"/>
      <c r="FQ302" s="198"/>
      <c r="FR302" s="198"/>
      <c r="FS302" s="202"/>
      <c r="FT302" s="202"/>
      <c r="FU302" s="202"/>
      <c r="FV302" s="198"/>
      <c r="FW302" s="198"/>
      <c r="FX302" s="202"/>
      <c r="FY302" s="202"/>
      <c r="FZ302" s="202"/>
      <c r="GA302" s="198"/>
      <c r="GB302" s="198"/>
      <c r="GC302" s="202"/>
      <c r="GD302" s="202"/>
      <c r="GE302" s="202"/>
      <c r="GF302" s="198"/>
      <c r="GG302" s="198"/>
      <c r="GH302" s="202"/>
      <c r="GI302" s="202"/>
      <c r="GJ302" s="202"/>
      <c r="GK302" s="198"/>
      <c r="GL302" s="198"/>
      <c r="GM302" s="202"/>
      <c r="GN302" s="202"/>
      <c r="GO302" s="202"/>
      <c r="GP302" s="198"/>
      <c r="GQ302" s="198"/>
      <c r="GR302" s="202"/>
      <c r="GS302" s="202"/>
      <c r="GT302" s="202"/>
      <c r="GU302" s="198"/>
      <c r="GV302" s="198"/>
      <c r="GW302" s="202"/>
      <c r="GX302" s="202"/>
      <c r="GY302" s="202"/>
      <c r="GZ302" s="198"/>
      <c r="HA302" s="198"/>
      <c r="HB302" s="202"/>
      <c r="HC302" s="202"/>
      <c r="HD302" s="202"/>
      <c r="HE302" s="198"/>
      <c r="HF302" s="198"/>
      <c r="HG302" s="202"/>
      <c r="HH302" s="202"/>
      <c r="HI302" s="202"/>
      <c r="HJ302" s="198"/>
      <c r="HK302" s="198"/>
      <c r="HL302" s="202"/>
      <c r="HM302" s="202"/>
      <c r="HN302" s="202"/>
      <c r="HO302" s="198"/>
      <c r="HP302" s="198"/>
      <c r="HQ302" s="202"/>
      <c r="HR302" s="202"/>
      <c r="HS302" s="202"/>
      <c r="HT302" s="198"/>
      <c r="HU302" s="198"/>
      <c r="HV302" s="202"/>
      <c r="HW302" s="202"/>
      <c r="HX302" s="202"/>
      <c r="HY302" s="198"/>
      <c r="HZ302" s="198"/>
      <c r="IA302" s="202"/>
      <c r="IB302" s="202"/>
      <c r="IC302" s="202"/>
      <c r="ID302" s="198"/>
      <c r="IE302" s="198"/>
      <c r="IF302" s="202"/>
      <c r="IG302" s="202"/>
      <c r="IH302" s="202"/>
      <c r="II302" s="198"/>
      <c r="IJ302" s="198"/>
      <c r="IK302" s="202"/>
      <c r="IL302" s="202"/>
      <c r="IM302" s="202"/>
      <c r="IN302" s="198"/>
      <c r="IO302" s="198"/>
      <c r="IP302" s="202"/>
      <c r="IQ302" s="202"/>
      <c r="IR302" s="202"/>
      <c r="IS302" s="198"/>
      <c r="IT302" s="198"/>
      <c r="IU302" s="202"/>
      <c r="IV302" s="202"/>
      <c r="IW302" s="202"/>
      <c r="IX302" s="198"/>
      <c r="IY302" s="198"/>
      <c r="IZ302" s="198"/>
      <c r="JA302" s="198"/>
      <c r="JB302" s="256"/>
      <c r="JC302" s="256"/>
    </row>
    <row r="303" spans="1:263" s="3" customFormat="1" x14ac:dyDescent="0.35">
      <c r="A303" s="198"/>
      <c r="B303" s="359"/>
      <c r="C303" s="239" t="s">
        <v>1013</v>
      </c>
      <c r="D303" s="106" t="s">
        <v>1014</v>
      </c>
      <c r="E303" s="102"/>
      <c r="F303" s="285" t="str">
        <f>IFERROR(INDEX('Helper 1'!$I$2:$I$19,MATCH('Schedule 1'!$G$20,'Helper 1'!$H$2:$H$19,0)),"")</f>
        <v/>
      </c>
      <c r="G303" s="131">
        <f>IF(F302&lt;&gt;"","",G329*0%)</f>
        <v>0</v>
      </c>
      <c r="H303" s="325"/>
      <c r="I303" s="405"/>
      <c r="J303" s="431"/>
      <c r="K303" s="202"/>
      <c r="L303" s="202"/>
      <c r="M303" s="52"/>
      <c r="N303" s="52"/>
      <c r="O303" s="202"/>
      <c r="P303" s="202"/>
      <c r="Q303" s="202"/>
      <c r="R303" s="198"/>
      <c r="S303" s="198"/>
      <c r="T303" s="202"/>
      <c r="U303" s="202"/>
      <c r="V303" s="202"/>
      <c r="W303" s="198"/>
      <c r="X303" s="198"/>
      <c r="Y303" s="202"/>
      <c r="Z303" s="202"/>
      <c r="AA303" s="202"/>
      <c r="AB303" s="198"/>
      <c r="AC303" s="198"/>
      <c r="AD303" s="202"/>
      <c r="AE303" s="202"/>
      <c r="AF303" s="202"/>
      <c r="AG303" s="198"/>
      <c r="AH303" s="198"/>
      <c r="AI303" s="202"/>
      <c r="AJ303" s="202"/>
      <c r="AK303" s="202"/>
      <c r="AL303" s="198"/>
      <c r="AM303" s="198"/>
      <c r="AN303" s="202"/>
      <c r="AO303" s="202"/>
      <c r="AP303" s="202"/>
      <c r="AQ303" s="198"/>
      <c r="AR303" s="198"/>
      <c r="AS303" s="202"/>
      <c r="AT303" s="202"/>
      <c r="AU303" s="202"/>
      <c r="AV303" s="198"/>
      <c r="AW303" s="198"/>
      <c r="AX303" s="202"/>
      <c r="AY303" s="202"/>
      <c r="AZ303" s="202"/>
      <c r="BA303" s="198"/>
      <c r="BB303" s="198"/>
      <c r="BC303" s="202"/>
      <c r="BD303" s="202"/>
      <c r="BE303" s="202"/>
      <c r="BF303" s="198"/>
      <c r="BG303" s="198"/>
      <c r="BH303" s="202"/>
      <c r="BI303" s="202"/>
      <c r="BJ303" s="202"/>
      <c r="BK303" s="198"/>
      <c r="BL303" s="198"/>
      <c r="BM303" s="202"/>
      <c r="BN303" s="202"/>
      <c r="BO303" s="202"/>
      <c r="BP303" s="198"/>
      <c r="BQ303" s="198"/>
      <c r="BR303" s="202"/>
      <c r="BS303" s="202"/>
      <c r="BT303" s="202"/>
      <c r="BU303" s="198"/>
      <c r="BV303" s="198"/>
      <c r="BW303" s="202"/>
      <c r="BX303" s="202"/>
      <c r="BY303" s="202"/>
      <c r="BZ303" s="198"/>
      <c r="CA303" s="198"/>
      <c r="CB303" s="202"/>
      <c r="CC303" s="202"/>
      <c r="CD303" s="202"/>
      <c r="CE303" s="198"/>
      <c r="CF303" s="198"/>
      <c r="CG303" s="202"/>
      <c r="CH303" s="202"/>
      <c r="CI303" s="202"/>
      <c r="CJ303" s="198"/>
      <c r="CK303" s="198"/>
      <c r="CL303" s="202"/>
      <c r="CM303" s="202"/>
      <c r="CN303" s="202"/>
      <c r="CO303" s="198"/>
      <c r="CP303" s="198"/>
      <c r="CQ303" s="202"/>
      <c r="CR303" s="202"/>
      <c r="CS303" s="202"/>
      <c r="CT303" s="198"/>
      <c r="CU303" s="198"/>
      <c r="CV303" s="202"/>
      <c r="CW303" s="202"/>
      <c r="CX303" s="202"/>
      <c r="CY303" s="198"/>
      <c r="CZ303" s="198"/>
      <c r="DA303" s="202"/>
      <c r="DB303" s="202"/>
      <c r="DC303" s="202"/>
      <c r="DD303" s="198"/>
      <c r="DE303" s="198"/>
      <c r="DF303" s="202"/>
      <c r="DG303" s="202"/>
      <c r="DH303" s="202"/>
      <c r="DI303" s="198"/>
      <c r="DJ303" s="198"/>
      <c r="DK303" s="202"/>
      <c r="DL303" s="202"/>
      <c r="DM303" s="202"/>
      <c r="DN303" s="198"/>
      <c r="DO303" s="198"/>
      <c r="DP303" s="202"/>
      <c r="DQ303" s="202"/>
      <c r="DR303" s="202"/>
      <c r="DS303" s="198"/>
      <c r="DT303" s="198"/>
      <c r="DU303" s="202"/>
      <c r="DV303" s="202"/>
      <c r="DW303" s="202"/>
      <c r="DX303" s="198"/>
      <c r="DY303" s="198"/>
      <c r="DZ303" s="202"/>
      <c r="EA303" s="202"/>
      <c r="EB303" s="202"/>
      <c r="EC303" s="198"/>
      <c r="ED303" s="198"/>
      <c r="EE303" s="202"/>
      <c r="EF303" s="202"/>
      <c r="EG303" s="202"/>
      <c r="EH303" s="198"/>
      <c r="EI303" s="198"/>
      <c r="EJ303" s="202"/>
      <c r="EK303" s="202"/>
      <c r="EL303" s="202"/>
      <c r="EM303" s="198"/>
      <c r="EN303" s="198"/>
      <c r="EO303" s="202"/>
      <c r="EP303" s="202"/>
      <c r="EQ303" s="202"/>
      <c r="ER303" s="198"/>
      <c r="ES303" s="198"/>
      <c r="ET303" s="202"/>
      <c r="EU303" s="202"/>
      <c r="EV303" s="202"/>
      <c r="EW303" s="198"/>
      <c r="EX303" s="198"/>
      <c r="EY303" s="202"/>
      <c r="EZ303" s="202"/>
      <c r="FA303" s="202"/>
      <c r="FB303" s="198"/>
      <c r="FC303" s="198"/>
      <c r="FD303" s="202"/>
      <c r="FE303" s="202"/>
      <c r="FF303" s="202"/>
      <c r="FG303" s="198"/>
      <c r="FH303" s="198"/>
      <c r="FI303" s="202"/>
      <c r="FJ303" s="202"/>
      <c r="FK303" s="202"/>
      <c r="FL303" s="198"/>
      <c r="FM303" s="198"/>
      <c r="FN303" s="202"/>
      <c r="FO303" s="202"/>
      <c r="FP303" s="202"/>
      <c r="FQ303" s="198"/>
      <c r="FR303" s="198"/>
      <c r="FS303" s="202"/>
      <c r="FT303" s="202"/>
      <c r="FU303" s="202"/>
      <c r="FV303" s="198"/>
      <c r="FW303" s="198"/>
      <c r="FX303" s="202"/>
      <c r="FY303" s="202"/>
      <c r="FZ303" s="202"/>
      <c r="GA303" s="198"/>
      <c r="GB303" s="198"/>
      <c r="GC303" s="202"/>
      <c r="GD303" s="202"/>
      <c r="GE303" s="202"/>
      <c r="GF303" s="198"/>
      <c r="GG303" s="198"/>
      <c r="GH303" s="202"/>
      <c r="GI303" s="202"/>
      <c r="GJ303" s="202"/>
      <c r="GK303" s="198"/>
      <c r="GL303" s="198"/>
      <c r="GM303" s="202"/>
      <c r="GN303" s="202"/>
      <c r="GO303" s="202"/>
      <c r="GP303" s="198"/>
      <c r="GQ303" s="198"/>
      <c r="GR303" s="202"/>
      <c r="GS303" s="202"/>
      <c r="GT303" s="202"/>
      <c r="GU303" s="198"/>
      <c r="GV303" s="198"/>
      <c r="GW303" s="202"/>
      <c r="GX303" s="202"/>
      <c r="GY303" s="202"/>
      <c r="GZ303" s="198"/>
      <c r="HA303" s="198"/>
      <c r="HB303" s="202"/>
      <c r="HC303" s="202"/>
      <c r="HD303" s="202"/>
      <c r="HE303" s="198"/>
      <c r="HF303" s="198"/>
      <c r="HG303" s="202"/>
      <c r="HH303" s="202"/>
      <c r="HI303" s="202"/>
      <c r="HJ303" s="198"/>
      <c r="HK303" s="198"/>
      <c r="HL303" s="202"/>
      <c r="HM303" s="202"/>
      <c r="HN303" s="202"/>
      <c r="HO303" s="198"/>
      <c r="HP303" s="198"/>
      <c r="HQ303" s="202"/>
      <c r="HR303" s="202"/>
      <c r="HS303" s="202"/>
      <c r="HT303" s="198"/>
      <c r="HU303" s="198"/>
      <c r="HV303" s="202"/>
      <c r="HW303" s="202"/>
      <c r="HX303" s="202"/>
      <c r="HY303" s="198"/>
      <c r="HZ303" s="198"/>
      <c r="IA303" s="202"/>
      <c r="IB303" s="202"/>
      <c r="IC303" s="202"/>
      <c r="ID303" s="198"/>
      <c r="IE303" s="198"/>
      <c r="IF303" s="202"/>
      <c r="IG303" s="202"/>
      <c r="IH303" s="202"/>
      <c r="II303" s="198"/>
      <c r="IJ303" s="198"/>
      <c r="IK303" s="202"/>
      <c r="IL303" s="202"/>
      <c r="IM303" s="202"/>
      <c r="IN303" s="198"/>
      <c r="IO303" s="198"/>
      <c r="IP303" s="202"/>
      <c r="IQ303" s="202"/>
      <c r="IR303" s="202"/>
      <c r="IS303" s="198"/>
      <c r="IT303" s="198"/>
      <c r="IU303" s="202"/>
      <c r="IV303" s="202"/>
      <c r="IW303" s="202"/>
      <c r="IX303" s="198"/>
      <c r="IY303" s="198"/>
      <c r="IZ303" s="198"/>
      <c r="JA303" s="198"/>
      <c r="JB303" s="256"/>
      <c r="JC303" s="256"/>
    </row>
    <row r="304" spans="1:263" s="3" customFormat="1" x14ac:dyDescent="0.35">
      <c r="A304" s="198"/>
      <c r="B304" s="359"/>
      <c r="C304" s="239"/>
      <c r="D304" s="105"/>
      <c r="E304" s="102"/>
      <c r="F304" s="384"/>
      <c r="G304" s="131"/>
      <c r="H304" s="325"/>
      <c r="I304" s="405"/>
      <c r="J304" s="431"/>
      <c r="K304" s="202"/>
      <c r="L304" s="202"/>
      <c r="M304" s="151"/>
      <c r="N304" s="151"/>
      <c r="O304" s="202"/>
      <c r="P304" s="202"/>
      <c r="Q304" s="202"/>
      <c r="R304" s="198"/>
      <c r="S304" s="198"/>
      <c r="T304" s="202"/>
      <c r="U304" s="202"/>
      <c r="V304" s="202"/>
      <c r="W304" s="198"/>
      <c r="X304" s="198"/>
      <c r="Y304" s="202"/>
      <c r="Z304" s="202"/>
      <c r="AA304" s="202"/>
      <c r="AB304" s="198"/>
      <c r="AC304" s="198"/>
      <c r="AD304" s="202"/>
      <c r="AE304" s="202"/>
      <c r="AF304" s="202"/>
      <c r="AG304" s="198"/>
      <c r="AH304" s="198"/>
      <c r="AI304" s="202"/>
      <c r="AJ304" s="202"/>
      <c r="AK304" s="202"/>
      <c r="AL304" s="198"/>
      <c r="AM304" s="198"/>
      <c r="AN304" s="202"/>
      <c r="AO304" s="202"/>
      <c r="AP304" s="202"/>
      <c r="AQ304" s="198"/>
      <c r="AR304" s="198"/>
      <c r="AS304" s="202"/>
      <c r="AT304" s="202"/>
      <c r="AU304" s="202"/>
      <c r="AV304" s="198"/>
      <c r="AW304" s="198"/>
      <c r="AX304" s="202"/>
      <c r="AY304" s="202"/>
      <c r="AZ304" s="202"/>
      <c r="BA304" s="198"/>
      <c r="BB304" s="198"/>
      <c r="BC304" s="202"/>
      <c r="BD304" s="202"/>
      <c r="BE304" s="202"/>
      <c r="BF304" s="198"/>
      <c r="BG304" s="198"/>
      <c r="BH304" s="202"/>
      <c r="BI304" s="202"/>
      <c r="BJ304" s="202"/>
      <c r="BK304" s="198"/>
      <c r="BL304" s="198"/>
      <c r="BM304" s="202"/>
      <c r="BN304" s="202"/>
      <c r="BO304" s="202"/>
      <c r="BP304" s="198"/>
      <c r="BQ304" s="198"/>
      <c r="BR304" s="202"/>
      <c r="BS304" s="202"/>
      <c r="BT304" s="202"/>
      <c r="BU304" s="198"/>
      <c r="BV304" s="198"/>
      <c r="BW304" s="202"/>
      <c r="BX304" s="202"/>
      <c r="BY304" s="202"/>
      <c r="BZ304" s="198"/>
      <c r="CA304" s="198"/>
      <c r="CB304" s="202"/>
      <c r="CC304" s="202"/>
      <c r="CD304" s="202"/>
      <c r="CE304" s="198"/>
      <c r="CF304" s="198"/>
      <c r="CG304" s="202"/>
      <c r="CH304" s="202"/>
      <c r="CI304" s="202"/>
      <c r="CJ304" s="198"/>
      <c r="CK304" s="198"/>
      <c r="CL304" s="202"/>
      <c r="CM304" s="202"/>
      <c r="CN304" s="202"/>
      <c r="CO304" s="198"/>
      <c r="CP304" s="198"/>
      <c r="CQ304" s="202"/>
      <c r="CR304" s="202"/>
      <c r="CS304" s="202"/>
      <c r="CT304" s="198"/>
      <c r="CU304" s="198"/>
      <c r="CV304" s="202"/>
      <c r="CW304" s="202"/>
      <c r="CX304" s="202"/>
      <c r="CY304" s="198"/>
      <c r="CZ304" s="198"/>
      <c r="DA304" s="202"/>
      <c r="DB304" s="202"/>
      <c r="DC304" s="202"/>
      <c r="DD304" s="198"/>
      <c r="DE304" s="198"/>
      <c r="DF304" s="202"/>
      <c r="DG304" s="202"/>
      <c r="DH304" s="202"/>
      <c r="DI304" s="198"/>
      <c r="DJ304" s="198"/>
      <c r="DK304" s="202"/>
      <c r="DL304" s="202"/>
      <c r="DM304" s="202"/>
      <c r="DN304" s="198"/>
      <c r="DO304" s="198"/>
      <c r="DP304" s="202"/>
      <c r="DQ304" s="202"/>
      <c r="DR304" s="202"/>
      <c r="DS304" s="198"/>
      <c r="DT304" s="198"/>
      <c r="DU304" s="202"/>
      <c r="DV304" s="202"/>
      <c r="DW304" s="202"/>
      <c r="DX304" s="198"/>
      <c r="DY304" s="198"/>
      <c r="DZ304" s="202"/>
      <c r="EA304" s="202"/>
      <c r="EB304" s="202"/>
      <c r="EC304" s="198"/>
      <c r="ED304" s="198"/>
      <c r="EE304" s="202"/>
      <c r="EF304" s="202"/>
      <c r="EG304" s="202"/>
      <c r="EH304" s="198"/>
      <c r="EI304" s="198"/>
      <c r="EJ304" s="202"/>
      <c r="EK304" s="202"/>
      <c r="EL304" s="202"/>
      <c r="EM304" s="198"/>
      <c r="EN304" s="198"/>
      <c r="EO304" s="202"/>
      <c r="EP304" s="202"/>
      <c r="EQ304" s="202"/>
      <c r="ER304" s="198"/>
      <c r="ES304" s="198"/>
      <c r="ET304" s="202"/>
      <c r="EU304" s="202"/>
      <c r="EV304" s="202"/>
      <c r="EW304" s="198"/>
      <c r="EX304" s="198"/>
      <c r="EY304" s="202"/>
      <c r="EZ304" s="202"/>
      <c r="FA304" s="202"/>
      <c r="FB304" s="198"/>
      <c r="FC304" s="198"/>
      <c r="FD304" s="202"/>
      <c r="FE304" s="202"/>
      <c r="FF304" s="202"/>
      <c r="FG304" s="198"/>
      <c r="FH304" s="198"/>
      <c r="FI304" s="202"/>
      <c r="FJ304" s="202"/>
      <c r="FK304" s="202"/>
      <c r="FL304" s="198"/>
      <c r="FM304" s="198"/>
      <c r="FN304" s="202"/>
      <c r="FO304" s="202"/>
      <c r="FP304" s="202"/>
      <c r="FQ304" s="198"/>
      <c r="FR304" s="198"/>
      <c r="FS304" s="202"/>
      <c r="FT304" s="202"/>
      <c r="FU304" s="202"/>
      <c r="FV304" s="198"/>
      <c r="FW304" s="198"/>
      <c r="FX304" s="202"/>
      <c r="FY304" s="202"/>
      <c r="FZ304" s="202"/>
      <c r="GA304" s="198"/>
      <c r="GB304" s="198"/>
      <c r="GC304" s="202"/>
      <c r="GD304" s="202"/>
      <c r="GE304" s="202"/>
      <c r="GF304" s="198"/>
      <c r="GG304" s="198"/>
      <c r="GH304" s="202"/>
      <c r="GI304" s="202"/>
      <c r="GJ304" s="202"/>
      <c r="GK304" s="198"/>
      <c r="GL304" s="198"/>
      <c r="GM304" s="202"/>
      <c r="GN304" s="202"/>
      <c r="GO304" s="202"/>
      <c r="GP304" s="198"/>
      <c r="GQ304" s="198"/>
      <c r="GR304" s="202"/>
      <c r="GS304" s="202"/>
      <c r="GT304" s="202"/>
      <c r="GU304" s="198"/>
      <c r="GV304" s="198"/>
      <c r="GW304" s="202"/>
      <c r="GX304" s="202"/>
      <c r="GY304" s="202"/>
      <c r="GZ304" s="198"/>
      <c r="HA304" s="198"/>
      <c r="HB304" s="202"/>
      <c r="HC304" s="202"/>
      <c r="HD304" s="202"/>
      <c r="HE304" s="198"/>
      <c r="HF304" s="198"/>
      <c r="HG304" s="202"/>
      <c r="HH304" s="202"/>
      <c r="HI304" s="202"/>
      <c r="HJ304" s="198"/>
      <c r="HK304" s="198"/>
      <c r="HL304" s="202"/>
      <c r="HM304" s="202"/>
      <c r="HN304" s="202"/>
      <c r="HO304" s="198"/>
      <c r="HP304" s="198"/>
      <c r="HQ304" s="202"/>
      <c r="HR304" s="202"/>
      <c r="HS304" s="202"/>
      <c r="HT304" s="198"/>
      <c r="HU304" s="198"/>
      <c r="HV304" s="202"/>
      <c r="HW304" s="202"/>
      <c r="HX304" s="202"/>
      <c r="HY304" s="198"/>
      <c r="HZ304" s="198"/>
      <c r="IA304" s="202"/>
      <c r="IB304" s="202"/>
      <c r="IC304" s="202"/>
      <c r="ID304" s="198"/>
      <c r="IE304" s="198"/>
      <c r="IF304" s="202"/>
      <c r="IG304" s="202"/>
      <c r="IH304" s="202"/>
      <c r="II304" s="198"/>
      <c r="IJ304" s="198"/>
      <c r="IK304" s="202"/>
      <c r="IL304" s="202"/>
      <c r="IM304" s="202"/>
      <c r="IN304" s="198"/>
      <c r="IO304" s="198"/>
      <c r="IP304" s="202"/>
      <c r="IQ304" s="202"/>
      <c r="IR304" s="202"/>
      <c r="IS304" s="198"/>
      <c r="IT304" s="198"/>
      <c r="IU304" s="202"/>
      <c r="IV304" s="202"/>
      <c r="IW304" s="202"/>
      <c r="IX304" s="198"/>
      <c r="IY304" s="198"/>
      <c r="IZ304" s="198"/>
      <c r="JA304" s="198"/>
      <c r="JB304" s="256"/>
      <c r="JC304" s="256"/>
    </row>
    <row r="305" spans="1:263" s="3" customFormat="1" x14ac:dyDescent="0.35">
      <c r="A305" s="198"/>
      <c r="B305" s="359"/>
      <c r="C305" s="239" t="s">
        <v>1015</v>
      </c>
      <c r="D305" s="106" t="s">
        <v>1016</v>
      </c>
      <c r="E305" s="102"/>
      <c r="F305" s="285" t="str">
        <f>IFERROR(INDEX('Helper 1'!$I$2:$I$19,MATCH('Schedule 1'!$G$20,'Helper 1'!$H$2:$H$19,0)),"")</f>
        <v/>
      </c>
      <c r="G305" s="131">
        <f>IF(F302&lt;&gt;"","",G333*10%)</f>
        <v>0</v>
      </c>
      <c r="H305" s="325"/>
      <c r="I305" s="405"/>
      <c r="J305" s="431"/>
      <c r="K305" s="202"/>
      <c r="L305" s="202"/>
      <c r="M305" s="151"/>
      <c r="N305" s="151"/>
      <c r="O305" s="202"/>
      <c r="P305" s="202"/>
      <c r="Q305" s="202"/>
      <c r="R305" s="198"/>
      <c r="S305" s="198"/>
      <c r="T305" s="202"/>
      <c r="U305" s="202"/>
      <c r="V305" s="202"/>
      <c r="W305" s="198"/>
      <c r="X305" s="198"/>
      <c r="Y305" s="202"/>
      <c r="Z305" s="202"/>
      <c r="AA305" s="202"/>
      <c r="AB305" s="198"/>
      <c r="AC305" s="198"/>
      <c r="AD305" s="202"/>
      <c r="AE305" s="202"/>
      <c r="AF305" s="202"/>
      <c r="AG305" s="198"/>
      <c r="AH305" s="198"/>
      <c r="AI305" s="202"/>
      <c r="AJ305" s="202"/>
      <c r="AK305" s="202"/>
      <c r="AL305" s="198"/>
      <c r="AM305" s="198"/>
      <c r="AN305" s="202"/>
      <c r="AO305" s="202"/>
      <c r="AP305" s="202"/>
      <c r="AQ305" s="198"/>
      <c r="AR305" s="198"/>
      <c r="AS305" s="202"/>
      <c r="AT305" s="202"/>
      <c r="AU305" s="202"/>
      <c r="AV305" s="198"/>
      <c r="AW305" s="198"/>
      <c r="AX305" s="202"/>
      <c r="AY305" s="202"/>
      <c r="AZ305" s="202"/>
      <c r="BA305" s="198"/>
      <c r="BB305" s="198"/>
      <c r="BC305" s="202"/>
      <c r="BD305" s="202"/>
      <c r="BE305" s="202"/>
      <c r="BF305" s="198"/>
      <c r="BG305" s="198"/>
      <c r="BH305" s="202"/>
      <c r="BI305" s="202"/>
      <c r="BJ305" s="202"/>
      <c r="BK305" s="198"/>
      <c r="BL305" s="198"/>
      <c r="BM305" s="202"/>
      <c r="BN305" s="202"/>
      <c r="BO305" s="202"/>
      <c r="BP305" s="198"/>
      <c r="BQ305" s="198"/>
      <c r="BR305" s="202"/>
      <c r="BS305" s="202"/>
      <c r="BT305" s="202"/>
      <c r="BU305" s="198"/>
      <c r="BV305" s="198"/>
      <c r="BW305" s="202"/>
      <c r="BX305" s="202"/>
      <c r="BY305" s="202"/>
      <c r="BZ305" s="198"/>
      <c r="CA305" s="198"/>
      <c r="CB305" s="202"/>
      <c r="CC305" s="202"/>
      <c r="CD305" s="202"/>
      <c r="CE305" s="198"/>
      <c r="CF305" s="198"/>
      <c r="CG305" s="202"/>
      <c r="CH305" s="202"/>
      <c r="CI305" s="202"/>
      <c r="CJ305" s="198"/>
      <c r="CK305" s="198"/>
      <c r="CL305" s="202"/>
      <c r="CM305" s="202"/>
      <c r="CN305" s="202"/>
      <c r="CO305" s="198"/>
      <c r="CP305" s="198"/>
      <c r="CQ305" s="202"/>
      <c r="CR305" s="202"/>
      <c r="CS305" s="202"/>
      <c r="CT305" s="198"/>
      <c r="CU305" s="198"/>
      <c r="CV305" s="202"/>
      <c r="CW305" s="202"/>
      <c r="CX305" s="202"/>
      <c r="CY305" s="198"/>
      <c r="CZ305" s="198"/>
      <c r="DA305" s="202"/>
      <c r="DB305" s="202"/>
      <c r="DC305" s="202"/>
      <c r="DD305" s="198"/>
      <c r="DE305" s="198"/>
      <c r="DF305" s="202"/>
      <c r="DG305" s="202"/>
      <c r="DH305" s="202"/>
      <c r="DI305" s="198"/>
      <c r="DJ305" s="198"/>
      <c r="DK305" s="202"/>
      <c r="DL305" s="202"/>
      <c r="DM305" s="202"/>
      <c r="DN305" s="198"/>
      <c r="DO305" s="198"/>
      <c r="DP305" s="202"/>
      <c r="DQ305" s="202"/>
      <c r="DR305" s="202"/>
      <c r="DS305" s="198"/>
      <c r="DT305" s="198"/>
      <c r="DU305" s="202"/>
      <c r="DV305" s="202"/>
      <c r="DW305" s="202"/>
      <c r="DX305" s="198"/>
      <c r="DY305" s="198"/>
      <c r="DZ305" s="202"/>
      <c r="EA305" s="202"/>
      <c r="EB305" s="202"/>
      <c r="EC305" s="198"/>
      <c r="ED305" s="198"/>
      <c r="EE305" s="202"/>
      <c r="EF305" s="202"/>
      <c r="EG305" s="202"/>
      <c r="EH305" s="198"/>
      <c r="EI305" s="198"/>
      <c r="EJ305" s="202"/>
      <c r="EK305" s="202"/>
      <c r="EL305" s="202"/>
      <c r="EM305" s="198"/>
      <c r="EN305" s="198"/>
      <c r="EO305" s="202"/>
      <c r="EP305" s="202"/>
      <c r="EQ305" s="202"/>
      <c r="ER305" s="198"/>
      <c r="ES305" s="198"/>
      <c r="ET305" s="202"/>
      <c r="EU305" s="202"/>
      <c r="EV305" s="202"/>
      <c r="EW305" s="198"/>
      <c r="EX305" s="198"/>
      <c r="EY305" s="202"/>
      <c r="EZ305" s="202"/>
      <c r="FA305" s="202"/>
      <c r="FB305" s="198"/>
      <c r="FC305" s="198"/>
      <c r="FD305" s="202"/>
      <c r="FE305" s="202"/>
      <c r="FF305" s="202"/>
      <c r="FG305" s="198"/>
      <c r="FH305" s="198"/>
      <c r="FI305" s="202"/>
      <c r="FJ305" s="202"/>
      <c r="FK305" s="202"/>
      <c r="FL305" s="198"/>
      <c r="FM305" s="198"/>
      <c r="FN305" s="202"/>
      <c r="FO305" s="202"/>
      <c r="FP305" s="202"/>
      <c r="FQ305" s="198"/>
      <c r="FR305" s="198"/>
      <c r="FS305" s="202"/>
      <c r="FT305" s="202"/>
      <c r="FU305" s="202"/>
      <c r="FV305" s="198"/>
      <c r="FW305" s="198"/>
      <c r="FX305" s="202"/>
      <c r="FY305" s="202"/>
      <c r="FZ305" s="202"/>
      <c r="GA305" s="198"/>
      <c r="GB305" s="198"/>
      <c r="GC305" s="202"/>
      <c r="GD305" s="202"/>
      <c r="GE305" s="202"/>
      <c r="GF305" s="198"/>
      <c r="GG305" s="198"/>
      <c r="GH305" s="202"/>
      <c r="GI305" s="202"/>
      <c r="GJ305" s="202"/>
      <c r="GK305" s="198"/>
      <c r="GL305" s="198"/>
      <c r="GM305" s="202"/>
      <c r="GN305" s="202"/>
      <c r="GO305" s="202"/>
      <c r="GP305" s="198"/>
      <c r="GQ305" s="198"/>
      <c r="GR305" s="202"/>
      <c r="GS305" s="202"/>
      <c r="GT305" s="202"/>
      <c r="GU305" s="198"/>
      <c r="GV305" s="198"/>
      <c r="GW305" s="202"/>
      <c r="GX305" s="202"/>
      <c r="GY305" s="202"/>
      <c r="GZ305" s="198"/>
      <c r="HA305" s="198"/>
      <c r="HB305" s="202"/>
      <c r="HC305" s="202"/>
      <c r="HD305" s="202"/>
      <c r="HE305" s="198"/>
      <c r="HF305" s="198"/>
      <c r="HG305" s="202"/>
      <c r="HH305" s="202"/>
      <c r="HI305" s="202"/>
      <c r="HJ305" s="198"/>
      <c r="HK305" s="198"/>
      <c r="HL305" s="202"/>
      <c r="HM305" s="202"/>
      <c r="HN305" s="202"/>
      <c r="HO305" s="198"/>
      <c r="HP305" s="198"/>
      <c r="HQ305" s="202"/>
      <c r="HR305" s="202"/>
      <c r="HS305" s="202"/>
      <c r="HT305" s="198"/>
      <c r="HU305" s="198"/>
      <c r="HV305" s="202"/>
      <c r="HW305" s="202"/>
      <c r="HX305" s="202"/>
      <c r="HY305" s="198"/>
      <c r="HZ305" s="198"/>
      <c r="IA305" s="202"/>
      <c r="IB305" s="202"/>
      <c r="IC305" s="202"/>
      <c r="ID305" s="198"/>
      <c r="IE305" s="198"/>
      <c r="IF305" s="202"/>
      <c r="IG305" s="202"/>
      <c r="IH305" s="202"/>
      <c r="II305" s="198"/>
      <c r="IJ305" s="198"/>
      <c r="IK305" s="202"/>
      <c r="IL305" s="202"/>
      <c r="IM305" s="202"/>
      <c r="IN305" s="198"/>
      <c r="IO305" s="198"/>
      <c r="IP305" s="202"/>
      <c r="IQ305" s="202"/>
      <c r="IR305" s="202"/>
      <c r="IS305" s="198"/>
      <c r="IT305" s="198"/>
      <c r="IU305" s="202"/>
      <c r="IV305" s="202"/>
      <c r="IW305" s="202"/>
      <c r="IX305" s="198"/>
      <c r="IY305" s="198"/>
      <c r="IZ305" s="198"/>
      <c r="JA305" s="198"/>
      <c r="JB305" s="256"/>
      <c r="JC305" s="256"/>
    </row>
    <row r="306" spans="1:263" s="3" customFormat="1" x14ac:dyDescent="0.35">
      <c r="A306" s="198"/>
      <c r="B306" s="359"/>
      <c r="C306" s="239"/>
      <c r="D306" s="105"/>
      <c r="E306" s="102"/>
      <c r="F306" s="384"/>
      <c r="G306" s="131"/>
      <c r="H306" s="325"/>
      <c r="I306" s="405"/>
      <c r="J306" s="431"/>
      <c r="K306" s="202"/>
      <c r="L306" s="202"/>
      <c r="M306" s="151"/>
      <c r="N306" s="151"/>
      <c r="O306" s="202"/>
      <c r="P306" s="202"/>
      <c r="Q306" s="202"/>
      <c r="R306" s="198"/>
      <c r="S306" s="198"/>
      <c r="T306" s="202"/>
      <c r="U306" s="202"/>
      <c r="V306" s="202"/>
      <c r="W306" s="198"/>
      <c r="X306" s="198"/>
      <c r="Y306" s="202"/>
      <c r="Z306" s="202"/>
      <c r="AA306" s="202"/>
      <c r="AB306" s="198"/>
      <c r="AC306" s="198"/>
      <c r="AD306" s="202"/>
      <c r="AE306" s="202"/>
      <c r="AF306" s="202"/>
      <c r="AG306" s="198"/>
      <c r="AH306" s="198"/>
      <c r="AI306" s="202"/>
      <c r="AJ306" s="202"/>
      <c r="AK306" s="202"/>
      <c r="AL306" s="198"/>
      <c r="AM306" s="198"/>
      <c r="AN306" s="202"/>
      <c r="AO306" s="202"/>
      <c r="AP306" s="202"/>
      <c r="AQ306" s="198"/>
      <c r="AR306" s="198"/>
      <c r="AS306" s="202"/>
      <c r="AT306" s="202"/>
      <c r="AU306" s="202"/>
      <c r="AV306" s="198"/>
      <c r="AW306" s="198"/>
      <c r="AX306" s="202"/>
      <c r="AY306" s="202"/>
      <c r="AZ306" s="202"/>
      <c r="BA306" s="198"/>
      <c r="BB306" s="198"/>
      <c r="BC306" s="202"/>
      <c r="BD306" s="202"/>
      <c r="BE306" s="202"/>
      <c r="BF306" s="198"/>
      <c r="BG306" s="198"/>
      <c r="BH306" s="202"/>
      <c r="BI306" s="202"/>
      <c r="BJ306" s="202"/>
      <c r="BK306" s="198"/>
      <c r="BL306" s="198"/>
      <c r="BM306" s="202"/>
      <c r="BN306" s="202"/>
      <c r="BO306" s="202"/>
      <c r="BP306" s="198"/>
      <c r="BQ306" s="198"/>
      <c r="BR306" s="202"/>
      <c r="BS306" s="202"/>
      <c r="BT306" s="202"/>
      <c r="BU306" s="198"/>
      <c r="BV306" s="198"/>
      <c r="BW306" s="202"/>
      <c r="BX306" s="202"/>
      <c r="BY306" s="202"/>
      <c r="BZ306" s="198"/>
      <c r="CA306" s="198"/>
      <c r="CB306" s="202"/>
      <c r="CC306" s="202"/>
      <c r="CD306" s="202"/>
      <c r="CE306" s="198"/>
      <c r="CF306" s="198"/>
      <c r="CG306" s="202"/>
      <c r="CH306" s="202"/>
      <c r="CI306" s="202"/>
      <c r="CJ306" s="198"/>
      <c r="CK306" s="198"/>
      <c r="CL306" s="202"/>
      <c r="CM306" s="202"/>
      <c r="CN306" s="202"/>
      <c r="CO306" s="198"/>
      <c r="CP306" s="198"/>
      <c r="CQ306" s="202"/>
      <c r="CR306" s="202"/>
      <c r="CS306" s="202"/>
      <c r="CT306" s="198"/>
      <c r="CU306" s="198"/>
      <c r="CV306" s="202"/>
      <c r="CW306" s="202"/>
      <c r="CX306" s="202"/>
      <c r="CY306" s="198"/>
      <c r="CZ306" s="198"/>
      <c r="DA306" s="202"/>
      <c r="DB306" s="202"/>
      <c r="DC306" s="202"/>
      <c r="DD306" s="198"/>
      <c r="DE306" s="198"/>
      <c r="DF306" s="202"/>
      <c r="DG306" s="202"/>
      <c r="DH306" s="202"/>
      <c r="DI306" s="198"/>
      <c r="DJ306" s="198"/>
      <c r="DK306" s="202"/>
      <c r="DL306" s="202"/>
      <c r="DM306" s="202"/>
      <c r="DN306" s="198"/>
      <c r="DO306" s="198"/>
      <c r="DP306" s="202"/>
      <c r="DQ306" s="202"/>
      <c r="DR306" s="202"/>
      <c r="DS306" s="198"/>
      <c r="DT306" s="198"/>
      <c r="DU306" s="202"/>
      <c r="DV306" s="202"/>
      <c r="DW306" s="202"/>
      <c r="DX306" s="198"/>
      <c r="DY306" s="198"/>
      <c r="DZ306" s="202"/>
      <c r="EA306" s="202"/>
      <c r="EB306" s="202"/>
      <c r="EC306" s="198"/>
      <c r="ED306" s="198"/>
      <c r="EE306" s="202"/>
      <c r="EF306" s="202"/>
      <c r="EG306" s="202"/>
      <c r="EH306" s="198"/>
      <c r="EI306" s="198"/>
      <c r="EJ306" s="202"/>
      <c r="EK306" s="202"/>
      <c r="EL306" s="202"/>
      <c r="EM306" s="198"/>
      <c r="EN306" s="198"/>
      <c r="EO306" s="202"/>
      <c r="EP306" s="202"/>
      <c r="EQ306" s="202"/>
      <c r="ER306" s="198"/>
      <c r="ES306" s="198"/>
      <c r="ET306" s="202"/>
      <c r="EU306" s="202"/>
      <c r="EV306" s="202"/>
      <c r="EW306" s="198"/>
      <c r="EX306" s="198"/>
      <c r="EY306" s="202"/>
      <c r="EZ306" s="202"/>
      <c r="FA306" s="202"/>
      <c r="FB306" s="198"/>
      <c r="FC306" s="198"/>
      <c r="FD306" s="202"/>
      <c r="FE306" s="202"/>
      <c r="FF306" s="202"/>
      <c r="FG306" s="198"/>
      <c r="FH306" s="198"/>
      <c r="FI306" s="202"/>
      <c r="FJ306" s="202"/>
      <c r="FK306" s="202"/>
      <c r="FL306" s="198"/>
      <c r="FM306" s="198"/>
      <c r="FN306" s="202"/>
      <c r="FO306" s="202"/>
      <c r="FP306" s="202"/>
      <c r="FQ306" s="198"/>
      <c r="FR306" s="198"/>
      <c r="FS306" s="202"/>
      <c r="FT306" s="202"/>
      <c r="FU306" s="202"/>
      <c r="FV306" s="198"/>
      <c r="FW306" s="198"/>
      <c r="FX306" s="202"/>
      <c r="FY306" s="202"/>
      <c r="FZ306" s="202"/>
      <c r="GA306" s="198"/>
      <c r="GB306" s="198"/>
      <c r="GC306" s="202"/>
      <c r="GD306" s="202"/>
      <c r="GE306" s="202"/>
      <c r="GF306" s="198"/>
      <c r="GG306" s="198"/>
      <c r="GH306" s="202"/>
      <c r="GI306" s="202"/>
      <c r="GJ306" s="202"/>
      <c r="GK306" s="198"/>
      <c r="GL306" s="198"/>
      <c r="GM306" s="202"/>
      <c r="GN306" s="202"/>
      <c r="GO306" s="202"/>
      <c r="GP306" s="198"/>
      <c r="GQ306" s="198"/>
      <c r="GR306" s="202"/>
      <c r="GS306" s="202"/>
      <c r="GT306" s="202"/>
      <c r="GU306" s="198"/>
      <c r="GV306" s="198"/>
      <c r="GW306" s="202"/>
      <c r="GX306" s="202"/>
      <c r="GY306" s="202"/>
      <c r="GZ306" s="198"/>
      <c r="HA306" s="198"/>
      <c r="HB306" s="202"/>
      <c r="HC306" s="202"/>
      <c r="HD306" s="202"/>
      <c r="HE306" s="198"/>
      <c r="HF306" s="198"/>
      <c r="HG306" s="202"/>
      <c r="HH306" s="202"/>
      <c r="HI306" s="202"/>
      <c r="HJ306" s="198"/>
      <c r="HK306" s="198"/>
      <c r="HL306" s="202"/>
      <c r="HM306" s="202"/>
      <c r="HN306" s="202"/>
      <c r="HO306" s="198"/>
      <c r="HP306" s="198"/>
      <c r="HQ306" s="202"/>
      <c r="HR306" s="202"/>
      <c r="HS306" s="202"/>
      <c r="HT306" s="198"/>
      <c r="HU306" s="198"/>
      <c r="HV306" s="202"/>
      <c r="HW306" s="202"/>
      <c r="HX306" s="202"/>
      <c r="HY306" s="198"/>
      <c r="HZ306" s="198"/>
      <c r="IA306" s="202"/>
      <c r="IB306" s="202"/>
      <c r="IC306" s="202"/>
      <c r="ID306" s="198"/>
      <c r="IE306" s="198"/>
      <c r="IF306" s="202"/>
      <c r="IG306" s="202"/>
      <c r="IH306" s="202"/>
      <c r="II306" s="198"/>
      <c r="IJ306" s="198"/>
      <c r="IK306" s="202"/>
      <c r="IL306" s="202"/>
      <c r="IM306" s="202"/>
      <c r="IN306" s="198"/>
      <c r="IO306" s="198"/>
      <c r="IP306" s="202"/>
      <c r="IQ306" s="202"/>
      <c r="IR306" s="202"/>
      <c r="IS306" s="198"/>
      <c r="IT306" s="198"/>
      <c r="IU306" s="202"/>
      <c r="IV306" s="202"/>
      <c r="IW306" s="202"/>
      <c r="IX306" s="198"/>
      <c r="IY306" s="198"/>
      <c r="IZ306" s="198"/>
      <c r="JA306" s="198"/>
      <c r="JB306" s="256"/>
      <c r="JC306" s="256"/>
    </row>
    <row r="307" spans="1:263" s="3" customFormat="1" x14ac:dyDescent="0.35">
      <c r="A307" s="198"/>
      <c r="B307" s="359"/>
      <c r="C307" s="239" t="s">
        <v>1017</v>
      </c>
      <c r="D307" s="106" t="s">
        <v>1018</v>
      </c>
      <c r="E307" s="102"/>
      <c r="F307" s="285" t="str">
        <f>IFERROR(INDEX('Helper 1'!$I$2:$I$19,MATCH('Schedule 1'!$G$20,'Helper 1'!$H$2:$H$19,0)),"")</f>
        <v/>
      </c>
      <c r="G307" s="131">
        <f>IF(F302&lt;&gt;"","",G337*20%)</f>
        <v>0</v>
      </c>
      <c r="H307" s="325"/>
      <c r="I307" s="405"/>
      <c r="J307" s="431"/>
      <c r="K307" s="202"/>
      <c r="L307" s="202"/>
      <c r="M307" s="151"/>
      <c r="N307" s="151"/>
      <c r="O307" s="202"/>
      <c r="P307" s="202"/>
      <c r="Q307" s="202"/>
      <c r="R307" s="198"/>
      <c r="S307" s="198"/>
      <c r="T307" s="202"/>
      <c r="U307" s="202"/>
      <c r="V307" s="202"/>
      <c r="W307" s="198"/>
      <c r="X307" s="198"/>
      <c r="Y307" s="202"/>
      <c r="Z307" s="202"/>
      <c r="AA307" s="202"/>
      <c r="AB307" s="198"/>
      <c r="AC307" s="198"/>
      <c r="AD307" s="202"/>
      <c r="AE307" s="202"/>
      <c r="AF307" s="202"/>
      <c r="AG307" s="198"/>
      <c r="AH307" s="198"/>
      <c r="AI307" s="202"/>
      <c r="AJ307" s="202"/>
      <c r="AK307" s="202"/>
      <c r="AL307" s="198"/>
      <c r="AM307" s="198"/>
      <c r="AN307" s="202"/>
      <c r="AO307" s="202"/>
      <c r="AP307" s="202"/>
      <c r="AQ307" s="198"/>
      <c r="AR307" s="198"/>
      <c r="AS307" s="202"/>
      <c r="AT307" s="202"/>
      <c r="AU307" s="202"/>
      <c r="AV307" s="198"/>
      <c r="AW307" s="198"/>
      <c r="AX307" s="202"/>
      <c r="AY307" s="202"/>
      <c r="AZ307" s="202"/>
      <c r="BA307" s="198"/>
      <c r="BB307" s="198"/>
      <c r="BC307" s="202"/>
      <c r="BD307" s="202"/>
      <c r="BE307" s="202"/>
      <c r="BF307" s="198"/>
      <c r="BG307" s="198"/>
      <c r="BH307" s="202"/>
      <c r="BI307" s="202"/>
      <c r="BJ307" s="202"/>
      <c r="BK307" s="198"/>
      <c r="BL307" s="198"/>
      <c r="BM307" s="202"/>
      <c r="BN307" s="202"/>
      <c r="BO307" s="202"/>
      <c r="BP307" s="198"/>
      <c r="BQ307" s="198"/>
      <c r="BR307" s="202"/>
      <c r="BS307" s="202"/>
      <c r="BT307" s="202"/>
      <c r="BU307" s="198"/>
      <c r="BV307" s="198"/>
      <c r="BW307" s="202"/>
      <c r="BX307" s="202"/>
      <c r="BY307" s="202"/>
      <c r="BZ307" s="198"/>
      <c r="CA307" s="198"/>
      <c r="CB307" s="202"/>
      <c r="CC307" s="202"/>
      <c r="CD307" s="202"/>
      <c r="CE307" s="198"/>
      <c r="CF307" s="198"/>
      <c r="CG307" s="202"/>
      <c r="CH307" s="202"/>
      <c r="CI307" s="202"/>
      <c r="CJ307" s="198"/>
      <c r="CK307" s="198"/>
      <c r="CL307" s="202"/>
      <c r="CM307" s="202"/>
      <c r="CN307" s="202"/>
      <c r="CO307" s="198"/>
      <c r="CP307" s="198"/>
      <c r="CQ307" s="202"/>
      <c r="CR307" s="202"/>
      <c r="CS307" s="202"/>
      <c r="CT307" s="198"/>
      <c r="CU307" s="198"/>
      <c r="CV307" s="202"/>
      <c r="CW307" s="202"/>
      <c r="CX307" s="202"/>
      <c r="CY307" s="198"/>
      <c r="CZ307" s="198"/>
      <c r="DA307" s="202"/>
      <c r="DB307" s="202"/>
      <c r="DC307" s="202"/>
      <c r="DD307" s="198"/>
      <c r="DE307" s="198"/>
      <c r="DF307" s="202"/>
      <c r="DG307" s="202"/>
      <c r="DH307" s="202"/>
      <c r="DI307" s="198"/>
      <c r="DJ307" s="198"/>
      <c r="DK307" s="202"/>
      <c r="DL307" s="202"/>
      <c r="DM307" s="202"/>
      <c r="DN307" s="198"/>
      <c r="DO307" s="198"/>
      <c r="DP307" s="202"/>
      <c r="DQ307" s="202"/>
      <c r="DR307" s="202"/>
      <c r="DS307" s="198"/>
      <c r="DT307" s="198"/>
      <c r="DU307" s="202"/>
      <c r="DV307" s="202"/>
      <c r="DW307" s="202"/>
      <c r="DX307" s="198"/>
      <c r="DY307" s="198"/>
      <c r="DZ307" s="202"/>
      <c r="EA307" s="202"/>
      <c r="EB307" s="202"/>
      <c r="EC307" s="198"/>
      <c r="ED307" s="198"/>
      <c r="EE307" s="202"/>
      <c r="EF307" s="202"/>
      <c r="EG307" s="202"/>
      <c r="EH307" s="198"/>
      <c r="EI307" s="198"/>
      <c r="EJ307" s="202"/>
      <c r="EK307" s="202"/>
      <c r="EL307" s="202"/>
      <c r="EM307" s="198"/>
      <c r="EN307" s="198"/>
      <c r="EO307" s="202"/>
      <c r="EP307" s="202"/>
      <c r="EQ307" s="202"/>
      <c r="ER307" s="198"/>
      <c r="ES307" s="198"/>
      <c r="ET307" s="202"/>
      <c r="EU307" s="202"/>
      <c r="EV307" s="202"/>
      <c r="EW307" s="198"/>
      <c r="EX307" s="198"/>
      <c r="EY307" s="202"/>
      <c r="EZ307" s="202"/>
      <c r="FA307" s="202"/>
      <c r="FB307" s="198"/>
      <c r="FC307" s="198"/>
      <c r="FD307" s="202"/>
      <c r="FE307" s="202"/>
      <c r="FF307" s="202"/>
      <c r="FG307" s="198"/>
      <c r="FH307" s="198"/>
      <c r="FI307" s="202"/>
      <c r="FJ307" s="202"/>
      <c r="FK307" s="202"/>
      <c r="FL307" s="198"/>
      <c r="FM307" s="198"/>
      <c r="FN307" s="202"/>
      <c r="FO307" s="202"/>
      <c r="FP307" s="202"/>
      <c r="FQ307" s="198"/>
      <c r="FR307" s="198"/>
      <c r="FS307" s="202"/>
      <c r="FT307" s="202"/>
      <c r="FU307" s="202"/>
      <c r="FV307" s="198"/>
      <c r="FW307" s="198"/>
      <c r="FX307" s="202"/>
      <c r="FY307" s="202"/>
      <c r="FZ307" s="202"/>
      <c r="GA307" s="198"/>
      <c r="GB307" s="198"/>
      <c r="GC307" s="202"/>
      <c r="GD307" s="202"/>
      <c r="GE307" s="202"/>
      <c r="GF307" s="198"/>
      <c r="GG307" s="198"/>
      <c r="GH307" s="202"/>
      <c r="GI307" s="202"/>
      <c r="GJ307" s="202"/>
      <c r="GK307" s="198"/>
      <c r="GL307" s="198"/>
      <c r="GM307" s="202"/>
      <c r="GN307" s="202"/>
      <c r="GO307" s="202"/>
      <c r="GP307" s="198"/>
      <c r="GQ307" s="198"/>
      <c r="GR307" s="202"/>
      <c r="GS307" s="202"/>
      <c r="GT307" s="202"/>
      <c r="GU307" s="198"/>
      <c r="GV307" s="198"/>
      <c r="GW307" s="202"/>
      <c r="GX307" s="202"/>
      <c r="GY307" s="202"/>
      <c r="GZ307" s="198"/>
      <c r="HA307" s="198"/>
      <c r="HB307" s="202"/>
      <c r="HC307" s="202"/>
      <c r="HD307" s="202"/>
      <c r="HE307" s="198"/>
      <c r="HF307" s="198"/>
      <c r="HG307" s="202"/>
      <c r="HH307" s="202"/>
      <c r="HI307" s="202"/>
      <c r="HJ307" s="198"/>
      <c r="HK307" s="198"/>
      <c r="HL307" s="202"/>
      <c r="HM307" s="202"/>
      <c r="HN307" s="202"/>
      <c r="HO307" s="198"/>
      <c r="HP307" s="198"/>
      <c r="HQ307" s="202"/>
      <c r="HR307" s="202"/>
      <c r="HS307" s="202"/>
      <c r="HT307" s="198"/>
      <c r="HU307" s="198"/>
      <c r="HV307" s="202"/>
      <c r="HW307" s="202"/>
      <c r="HX307" s="202"/>
      <c r="HY307" s="198"/>
      <c r="HZ307" s="198"/>
      <c r="IA307" s="202"/>
      <c r="IB307" s="202"/>
      <c r="IC307" s="202"/>
      <c r="ID307" s="198"/>
      <c r="IE307" s="198"/>
      <c r="IF307" s="202"/>
      <c r="IG307" s="202"/>
      <c r="IH307" s="202"/>
      <c r="II307" s="198"/>
      <c r="IJ307" s="198"/>
      <c r="IK307" s="202"/>
      <c r="IL307" s="202"/>
      <c r="IM307" s="202"/>
      <c r="IN307" s="198"/>
      <c r="IO307" s="198"/>
      <c r="IP307" s="202"/>
      <c r="IQ307" s="202"/>
      <c r="IR307" s="202"/>
      <c r="IS307" s="198"/>
      <c r="IT307" s="198"/>
      <c r="IU307" s="202"/>
      <c r="IV307" s="202"/>
      <c r="IW307" s="202"/>
      <c r="IX307" s="198"/>
      <c r="IY307" s="198"/>
      <c r="IZ307" s="198"/>
      <c r="JA307" s="198"/>
      <c r="JB307" s="256"/>
      <c r="JC307" s="256"/>
    </row>
    <row r="308" spans="1:263" s="3" customFormat="1" x14ac:dyDescent="0.35">
      <c r="A308" s="198"/>
      <c r="B308" s="359"/>
      <c r="C308" s="239"/>
      <c r="D308" s="105"/>
      <c r="E308" s="102"/>
      <c r="F308" s="384"/>
      <c r="G308" s="131"/>
      <c r="H308" s="325"/>
      <c r="I308" s="405"/>
      <c r="J308" s="431"/>
      <c r="K308" s="202"/>
      <c r="L308" s="202"/>
      <c r="M308" s="151"/>
      <c r="N308" s="151"/>
      <c r="O308" s="202"/>
      <c r="P308" s="202"/>
      <c r="Q308" s="202"/>
      <c r="R308" s="198"/>
      <c r="S308" s="198"/>
      <c r="T308" s="202"/>
      <c r="U308" s="202"/>
      <c r="V308" s="202"/>
      <c r="W308" s="198"/>
      <c r="X308" s="198"/>
      <c r="Y308" s="202"/>
      <c r="Z308" s="202"/>
      <c r="AA308" s="202"/>
      <c r="AB308" s="198"/>
      <c r="AC308" s="198"/>
      <c r="AD308" s="202"/>
      <c r="AE308" s="202"/>
      <c r="AF308" s="202"/>
      <c r="AG308" s="198"/>
      <c r="AH308" s="198"/>
      <c r="AI308" s="202"/>
      <c r="AJ308" s="202"/>
      <c r="AK308" s="202"/>
      <c r="AL308" s="198"/>
      <c r="AM308" s="198"/>
      <c r="AN308" s="202"/>
      <c r="AO308" s="202"/>
      <c r="AP308" s="202"/>
      <c r="AQ308" s="198"/>
      <c r="AR308" s="198"/>
      <c r="AS308" s="202"/>
      <c r="AT308" s="202"/>
      <c r="AU308" s="202"/>
      <c r="AV308" s="198"/>
      <c r="AW308" s="198"/>
      <c r="AX308" s="202"/>
      <c r="AY308" s="202"/>
      <c r="AZ308" s="202"/>
      <c r="BA308" s="198"/>
      <c r="BB308" s="198"/>
      <c r="BC308" s="202"/>
      <c r="BD308" s="202"/>
      <c r="BE308" s="202"/>
      <c r="BF308" s="198"/>
      <c r="BG308" s="198"/>
      <c r="BH308" s="202"/>
      <c r="BI308" s="202"/>
      <c r="BJ308" s="202"/>
      <c r="BK308" s="198"/>
      <c r="BL308" s="198"/>
      <c r="BM308" s="202"/>
      <c r="BN308" s="202"/>
      <c r="BO308" s="202"/>
      <c r="BP308" s="198"/>
      <c r="BQ308" s="198"/>
      <c r="BR308" s="202"/>
      <c r="BS308" s="202"/>
      <c r="BT308" s="202"/>
      <c r="BU308" s="198"/>
      <c r="BV308" s="198"/>
      <c r="BW308" s="202"/>
      <c r="BX308" s="202"/>
      <c r="BY308" s="202"/>
      <c r="BZ308" s="198"/>
      <c r="CA308" s="198"/>
      <c r="CB308" s="202"/>
      <c r="CC308" s="202"/>
      <c r="CD308" s="202"/>
      <c r="CE308" s="198"/>
      <c r="CF308" s="198"/>
      <c r="CG308" s="202"/>
      <c r="CH308" s="202"/>
      <c r="CI308" s="202"/>
      <c r="CJ308" s="198"/>
      <c r="CK308" s="198"/>
      <c r="CL308" s="202"/>
      <c r="CM308" s="202"/>
      <c r="CN308" s="202"/>
      <c r="CO308" s="198"/>
      <c r="CP308" s="198"/>
      <c r="CQ308" s="202"/>
      <c r="CR308" s="202"/>
      <c r="CS308" s="202"/>
      <c r="CT308" s="198"/>
      <c r="CU308" s="198"/>
      <c r="CV308" s="202"/>
      <c r="CW308" s="202"/>
      <c r="CX308" s="202"/>
      <c r="CY308" s="198"/>
      <c r="CZ308" s="198"/>
      <c r="DA308" s="202"/>
      <c r="DB308" s="202"/>
      <c r="DC308" s="202"/>
      <c r="DD308" s="198"/>
      <c r="DE308" s="198"/>
      <c r="DF308" s="202"/>
      <c r="DG308" s="202"/>
      <c r="DH308" s="202"/>
      <c r="DI308" s="198"/>
      <c r="DJ308" s="198"/>
      <c r="DK308" s="202"/>
      <c r="DL308" s="202"/>
      <c r="DM308" s="202"/>
      <c r="DN308" s="198"/>
      <c r="DO308" s="198"/>
      <c r="DP308" s="202"/>
      <c r="DQ308" s="202"/>
      <c r="DR308" s="202"/>
      <c r="DS308" s="198"/>
      <c r="DT308" s="198"/>
      <c r="DU308" s="202"/>
      <c r="DV308" s="202"/>
      <c r="DW308" s="202"/>
      <c r="DX308" s="198"/>
      <c r="DY308" s="198"/>
      <c r="DZ308" s="202"/>
      <c r="EA308" s="202"/>
      <c r="EB308" s="202"/>
      <c r="EC308" s="198"/>
      <c r="ED308" s="198"/>
      <c r="EE308" s="202"/>
      <c r="EF308" s="202"/>
      <c r="EG308" s="202"/>
      <c r="EH308" s="198"/>
      <c r="EI308" s="198"/>
      <c r="EJ308" s="202"/>
      <c r="EK308" s="202"/>
      <c r="EL308" s="202"/>
      <c r="EM308" s="198"/>
      <c r="EN308" s="198"/>
      <c r="EO308" s="202"/>
      <c r="EP308" s="202"/>
      <c r="EQ308" s="202"/>
      <c r="ER308" s="198"/>
      <c r="ES308" s="198"/>
      <c r="ET308" s="202"/>
      <c r="EU308" s="202"/>
      <c r="EV308" s="202"/>
      <c r="EW308" s="198"/>
      <c r="EX308" s="198"/>
      <c r="EY308" s="202"/>
      <c r="EZ308" s="202"/>
      <c r="FA308" s="202"/>
      <c r="FB308" s="198"/>
      <c r="FC308" s="198"/>
      <c r="FD308" s="202"/>
      <c r="FE308" s="202"/>
      <c r="FF308" s="202"/>
      <c r="FG308" s="198"/>
      <c r="FH308" s="198"/>
      <c r="FI308" s="202"/>
      <c r="FJ308" s="202"/>
      <c r="FK308" s="202"/>
      <c r="FL308" s="198"/>
      <c r="FM308" s="198"/>
      <c r="FN308" s="202"/>
      <c r="FO308" s="202"/>
      <c r="FP308" s="202"/>
      <c r="FQ308" s="198"/>
      <c r="FR308" s="198"/>
      <c r="FS308" s="202"/>
      <c r="FT308" s="202"/>
      <c r="FU308" s="202"/>
      <c r="FV308" s="198"/>
      <c r="FW308" s="198"/>
      <c r="FX308" s="202"/>
      <c r="FY308" s="202"/>
      <c r="FZ308" s="202"/>
      <c r="GA308" s="198"/>
      <c r="GB308" s="198"/>
      <c r="GC308" s="202"/>
      <c r="GD308" s="202"/>
      <c r="GE308" s="202"/>
      <c r="GF308" s="198"/>
      <c r="GG308" s="198"/>
      <c r="GH308" s="202"/>
      <c r="GI308" s="202"/>
      <c r="GJ308" s="202"/>
      <c r="GK308" s="198"/>
      <c r="GL308" s="198"/>
      <c r="GM308" s="202"/>
      <c r="GN308" s="202"/>
      <c r="GO308" s="202"/>
      <c r="GP308" s="198"/>
      <c r="GQ308" s="198"/>
      <c r="GR308" s="202"/>
      <c r="GS308" s="202"/>
      <c r="GT308" s="202"/>
      <c r="GU308" s="198"/>
      <c r="GV308" s="198"/>
      <c r="GW308" s="202"/>
      <c r="GX308" s="202"/>
      <c r="GY308" s="202"/>
      <c r="GZ308" s="198"/>
      <c r="HA308" s="198"/>
      <c r="HB308" s="202"/>
      <c r="HC308" s="202"/>
      <c r="HD308" s="202"/>
      <c r="HE308" s="198"/>
      <c r="HF308" s="198"/>
      <c r="HG308" s="202"/>
      <c r="HH308" s="202"/>
      <c r="HI308" s="202"/>
      <c r="HJ308" s="198"/>
      <c r="HK308" s="198"/>
      <c r="HL308" s="202"/>
      <c r="HM308" s="202"/>
      <c r="HN308" s="202"/>
      <c r="HO308" s="198"/>
      <c r="HP308" s="198"/>
      <c r="HQ308" s="202"/>
      <c r="HR308" s="202"/>
      <c r="HS308" s="202"/>
      <c r="HT308" s="198"/>
      <c r="HU308" s="198"/>
      <c r="HV308" s="202"/>
      <c r="HW308" s="202"/>
      <c r="HX308" s="202"/>
      <c r="HY308" s="198"/>
      <c r="HZ308" s="198"/>
      <c r="IA308" s="202"/>
      <c r="IB308" s="202"/>
      <c r="IC308" s="202"/>
      <c r="ID308" s="198"/>
      <c r="IE308" s="198"/>
      <c r="IF308" s="202"/>
      <c r="IG308" s="202"/>
      <c r="IH308" s="202"/>
      <c r="II308" s="198"/>
      <c r="IJ308" s="198"/>
      <c r="IK308" s="202"/>
      <c r="IL308" s="202"/>
      <c r="IM308" s="202"/>
      <c r="IN308" s="198"/>
      <c r="IO308" s="198"/>
      <c r="IP308" s="202"/>
      <c r="IQ308" s="202"/>
      <c r="IR308" s="202"/>
      <c r="IS308" s="198"/>
      <c r="IT308" s="198"/>
      <c r="IU308" s="202"/>
      <c r="IV308" s="202"/>
      <c r="IW308" s="202"/>
      <c r="IX308" s="198"/>
      <c r="IY308" s="198"/>
      <c r="IZ308" s="198"/>
      <c r="JA308" s="198"/>
      <c r="JB308" s="256"/>
      <c r="JC308" s="256"/>
    </row>
    <row r="309" spans="1:263" s="3" customFormat="1" x14ac:dyDescent="0.35">
      <c r="A309" s="198"/>
      <c r="B309" s="359"/>
      <c r="C309" s="239" t="s">
        <v>1019</v>
      </c>
      <c r="D309" s="106" t="s">
        <v>1020</v>
      </c>
      <c r="E309" s="102"/>
      <c r="F309" s="285" t="str">
        <f>IFERROR(INDEX('Helper 1'!$I$2:$I$19,MATCH('Schedule 1'!$G$20,'Helper 1'!$H$2:$H$19,0)),"")</f>
        <v/>
      </c>
      <c r="G309" s="131">
        <f>IF(F302&lt;&gt;"","",G341*30%)</f>
        <v>0</v>
      </c>
      <c r="H309" s="325"/>
      <c r="I309" s="405"/>
      <c r="J309" s="431"/>
      <c r="K309" s="202"/>
      <c r="L309" s="202"/>
      <c r="M309" s="151"/>
      <c r="N309" s="151"/>
      <c r="O309" s="202"/>
      <c r="P309" s="202"/>
      <c r="Q309" s="202"/>
      <c r="R309" s="198"/>
      <c r="S309" s="198"/>
      <c r="T309" s="202"/>
      <c r="U309" s="202"/>
      <c r="V309" s="202"/>
      <c r="W309" s="198"/>
      <c r="X309" s="198"/>
      <c r="Y309" s="202"/>
      <c r="Z309" s="202"/>
      <c r="AA309" s="202"/>
      <c r="AB309" s="198"/>
      <c r="AC309" s="198"/>
      <c r="AD309" s="202"/>
      <c r="AE309" s="202"/>
      <c r="AF309" s="202"/>
      <c r="AG309" s="198"/>
      <c r="AH309" s="198"/>
      <c r="AI309" s="202"/>
      <c r="AJ309" s="202"/>
      <c r="AK309" s="202"/>
      <c r="AL309" s="198"/>
      <c r="AM309" s="198"/>
      <c r="AN309" s="202"/>
      <c r="AO309" s="202"/>
      <c r="AP309" s="202"/>
      <c r="AQ309" s="198"/>
      <c r="AR309" s="198"/>
      <c r="AS309" s="202"/>
      <c r="AT309" s="202"/>
      <c r="AU309" s="202"/>
      <c r="AV309" s="198"/>
      <c r="AW309" s="198"/>
      <c r="AX309" s="202"/>
      <c r="AY309" s="202"/>
      <c r="AZ309" s="202"/>
      <c r="BA309" s="198"/>
      <c r="BB309" s="198"/>
      <c r="BC309" s="202"/>
      <c r="BD309" s="202"/>
      <c r="BE309" s="202"/>
      <c r="BF309" s="198"/>
      <c r="BG309" s="198"/>
      <c r="BH309" s="202"/>
      <c r="BI309" s="202"/>
      <c r="BJ309" s="202"/>
      <c r="BK309" s="198"/>
      <c r="BL309" s="198"/>
      <c r="BM309" s="202"/>
      <c r="BN309" s="202"/>
      <c r="BO309" s="202"/>
      <c r="BP309" s="198"/>
      <c r="BQ309" s="198"/>
      <c r="BR309" s="202"/>
      <c r="BS309" s="202"/>
      <c r="BT309" s="202"/>
      <c r="BU309" s="198"/>
      <c r="BV309" s="198"/>
      <c r="BW309" s="202"/>
      <c r="BX309" s="202"/>
      <c r="BY309" s="202"/>
      <c r="BZ309" s="198"/>
      <c r="CA309" s="198"/>
      <c r="CB309" s="202"/>
      <c r="CC309" s="202"/>
      <c r="CD309" s="202"/>
      <c r="CE309" s="198"/>
      <c r="CF309" s="198"/>
      <c r="CG309" s="202"/>
      <c r="CH309" s="202"/>
      <c r="CI309" s="202"/>
      <c r="CJ309" s="198"/>
      <c r="CK309" s="198"/>
      <c r="CL309" s="202"/>
      <c r="CM309" s="202"/>
      <c r="CN309" s="202"/>
      <c r="CO309" s="198"/>
      <c r="CP309" s="198"/>
      <c r="CQ309" s="202"/>
      <c r="CR309" s="202"/>
      <c r="CS309" s="202"/>
      <c r="CT309" s="198"/>
      <c r="CU309" s="198"/>
      <c r="CV309" s="202"/>
      <c r="CW309" s="202"/>
      <c r="CX309" s="202"/>
      <c r="CY309" s="198"/>
      <c r="CZ309" s="198"/>
      <c r="DA309" s="202"/>
      <c r="DB309" s="202"/>
      <c r="DC309" s="202"/>
      <c r="DD309" s="198"/>
      <c r="DE309" s="198"/>
      <c r="DF309" s="202"/>
      <c r="DG309" s="202"/>
      <c r="DH309" s="202"/>
      <c r="DI309" s="198"/>
      <c r="DJ309" s="198"/>
      <c r="DK309" s="202"/>
      <c r="DL309" s="202"/>
      <c r="DM309" s="202"/>
      <c r="DN309" s="198"/>
      <c r="DO309" s="198"/>
      <c r="DP309" s="202"/>
      <c r="DQ309" s="202"/>
      <c r="DR309" s="202"/>
      <c r="DS309" s="198"/>
      <c r="DT309" s="198"/>
      <c r="DU309" s="202"/>
      <c r="DV309" s="202"/>
      <c r="DW309" s="202"/>
      <c r="DX309" s="198"/>
      <c r="DY309" s="198"/>
      <c r="DZ309" s="202"/>
      <c r="EA309" s="202"/>
      <c r="EB309" s="202"/>
      <c r="EC309" s="198"/>
      <c r="ED309" s="198"/>
      <c r="EE309" s="202"/>
      <c r="EF309" s="202"/>
      <c r="EG309" s="202"/>
      <c r="EH309" s="198"/>
      <c r="EI309" s="198"/>
      <c r="EJ309" s="202"/>
      <c r="EK309" s="202"/>
      <c r="EL309" s="202"/>
      <c r="EM309" s="198"/>
      <c r="EN309" s="198"/>
      <c r="EO309" s="202"/>
      <c r="EP309" s="202"/>
      <c r="EQ309" s="202"/>
      <c r="ER309" s="198"/>
      <c r="ES309" s="198"/>
      <c r="ET309" s="202"/>
      <c r="EU309" s="202"/>
      <c r="EV309" s="202"/>
      <c r="EW309" s="198"/>
      <c r="EX309" s="198"/>
      <c r="EY309" s="202"/>
      <c r="EZ309" s="202"/>
      <c r="FA309" s="202"/>
      <c r="FB309" s="198"/>
      <c r="FC309" s="198"/>
      <c r="FD309" s="202"/>
      <c r="FE309" s="202"/>
      <c r="FF309" s="202"/>
      <c r="FG309" s="198"/>
      <c r="FH309" s="198"/>
      <c r="FI309" s="202"/>
      <c r="FJ309" s="202"/>
      <c r="FK309" s="202"/>
      <c r="FL309" s="198"/>
      <c r="FM309" s="198"/>
      <c r="FN309" s="202"/>
      <c r="FO309" s="202"/>
      <c r="FP309" s="202"/>
      <c r="FQ309" s="198"/>
      <c r="FR309" s="198"/>
      <c r="FS309" s="202"/>
      <c r="FT309" s="202"/>
      <c r="FU309" s="202"/>
      <c r="FV309" s="198"/>
      <c r="FW309" s="198"/>
      <c r="FX309" s="202"/>
      <c r="FY309" s="202"/>
      <c r="FZ309" s="202"/>
      <c r="GA309" s="198"/>
      <c r="GB309" s="198"/>
      <c r="GC309" s="202"/>
      <c r="GD309" s="202"/>
      <c r="GE309" s="202"/>
      <c r="GF309" s="198"/>
      <c r="GG309" s="198"/>
      <c r="GH309" s="202"/>
      <c r="GI309" s="202"/>
      <c r="GJ309" s="202"/>
      <c r="GK309" s="198"/>
      <c r="GL309" s="198"/>
      <c r="GM309" s="202"/>
      <c r="GN309" s="202"/>
      <c r="GO309" s="202"/>
      <c r="GP309" s="198"/>
      <c r="GQ309" s="198"/>
      <c r="GR309" s="202"/>
      <c r="GS309" s="202"/>
      <c r="GT309" s="202"/>
      <c r="GU309" s="198"/>
      <c r="GV309" s="198"/>
      <c r="GW309" s="202"/>
      <c r="GX309" s="202"/>
      <c r="GY309" s="202"/>
      <c r="GZ309" s="198"/>
      <c r="HA309" s="198"/>
      <c r="HB309" s="202"/>
      <c r="HC309" s="202"/>
      <c r="HD309" s="202"/>
      <c r="HE309" s="198"/>
      <c r="HF309" s="198"/>
      <c r="HG309" s="202"/>
      <c r="HH309" s="202"/>
      <c r="HI309" s="202"/>
      <c r="HJ309" s="198"/>
      <c r="HK309" s="198"/>
      <c r="HL309" s="202"/>
      <c r="HM309" s="202"/>
      <c r="HN309" s="202"/>
      <c r="HO309" s="198"/>
      <c r="HP309" s="198"/>
      <c r="HQ309" s="202"/>
      <c r="HR309" s="202"/>
      <c r="HS309" s="202"/>
      <c r="HT309" s="198"/>
      <c r="HU309" s="198"/>
      <c r="HV309" s="202"/>
      <c r="HW309" s="202"/>
      <c r="HX309" s="202"/>
      <c r="HY309" s="198"/>
      <c r="HZ309" s="198"/>
      <c r="IA309" s="202"/>
      <c r="IB309" s="202"/>
      <c r="IC309" s="202"/>
      <c r="ID309" s="198"/>
      <c r="IE309" s="198"/>
      <c r="IF309" s="202"/>
      <c r="IG309" s="202"/>
      <c r="IH309" s="202"/>
      <c r="II309" s="198"/>
      <c r="IJ309" s="198"/>
      <c r="IK309" s="202"/>
      <c r="IL309" s="202"/>
      <c r="IM309" s="202"/>
      <c r="IN309" s="198"/>
      <c r="IO309" s="198"/>
      <c r="IP309" s="202"/>
      <c r="IQ309" s="202"/>
      <c r="IR309" s="202"/>
      <c r="IS309" s="198"/>
      <c r="IT309" s="198"/>
      <c r="IU309" s="202"/>
      <c r="IV309" s="202"/>
      <c r="IW309" s="202"/>
      <c r="IX309" s="198"/>
      <c r="IY309" s="198"/>
      <c r="IZ309" s="198"/>
      <c r="JA309" s="198"/>
      <c r="JB309" s="256"/>
      <c r="JC309" s="256"/>
    </row>
    <row r="310" spans="1:263" s="3" customFormat="1" x14ac:dyDescent="0.35">
      <c r="A310" s="198"/>
      <c r="B310" s="359"/>
      <c r="C310" s="239"/>
      <c r="D310" s="105"/>
      <c r="E310" s="102"/>
      <c r="F310" s="384"/>
      <c r="G310" s="131"/>
      <c r="H310" s="325"/>
      <c r="I310" s="405"/>
      <c r="J310" s="431"/>
      <c r="K310" s="202"/>
      <c r="L310" s="202"/>
      <c r="M310" s="151"/>
      <c r="N310" s="151"/>
      <c r="O310" s="202"/>
      <c r="P310" s="202"/>
      <c r="Q310" s="202"/>
      <c r="R310" s="198"/>
      <c r="S310" s="198"/>
      <c r="T310" s="202"/>
      <c r="U310" s="202"/>
      <c r="V310" s="202"/>
      <c r="W310" s="198"/>
      <c r="X310" s="198"/>
      <c r="Y310" s="202"/>
      <c r="Z310" s="202"/>
      <c r="AA310" s="202"/>
      <c r="AB310" s="198"/>
      <c r="AC310" s="198"/>
      <c r="AD310" s="202"/>
      <c r="AE310" s="202"/>
      <c r="AF310" s="202"/>
      <c r="AG310" s="198"/>
      <c r="AH310" s="198"/>
      <c r="AI310" s="202"/>
      <c r="AJ310" s="202"/>
      <c r="AK310" s="202"/>
      <c r="AL310" s="198"/>
      <c r="AM310" s="198"/>
      <c r="AN310" s="202"/>
      <c r="AO310" s="202"/>
      <c r="AP310" s="202"/>
      <c r="AQ310" s="198"/>
      <c r="AR310" s="198"/>
      <c r="AS310" s="202"/>
      <c r="AT310" s="202"/>
      <c r="AU310" s="202"/>
      <c r="AV310" s="198"/>
      <c r="AW310" s="198"/>
      <c r="AX310" s="202"/>
      <c r="AY310" s="202"/>
      <c r="AZ310" s="202"/>
      <c r="BA310" s="198"/>
      <c r="BB310" s="198"/>
      <c r="BC310" s="202"/>
      <c r="BD310" s="202"/>
      <c r="BE310" s="202"/>
      <c r="BF310" s="198"/>
      <c r="BG310" s="198"/>
      <c r="BH310" s="202"/>
      <c r="BI310" s="202"/>
      <c r="BJ310" s="202"/>
      <c r="BK310" s="198"/>
      <c r="BL310" s="198"/>
      <c r="BM310" s="202"/>
      <c r="BN310" s="202"/>
      <c r="BO310" s="202"/>
      <c r="BP310" s="198"/>
      <c r="BQ310" s="198"/>
      <c r="BR310" s="202"/>
      <c r="BS310" s="202"/>
      <c r="BT310" s="202"/>
      <c r="BU310" s="198"/>
      <c r="BV310" s="198"/>
      <c r="BW310" s="202"/>
      <c r="BX310" s="202"/>
      <c r="BY310" s="202"/>
      <c r="BZ310" s="198"/>
      <c r="CA310" s="198"/>
      <c r="CB310" s="202"/>
      <c r="CC310" s="202"/>
      <c r="CD310" s="202"/>
      <c r="CE310" s="198"/>
      <c r="CF310" s="198"/>
      <c r="CG310" s="202"/>
      <c r="CH310" s="202"/>
      <c r="CI310" s="202"/>
      <c r="CJ310" s="198"/>
      <c r="CK310" s="198"/>
      <c r="CL310" s="202"/>
      <c r="CM310" s="202"/>
      <c r="CN310" s="202"/>
      <c r="CO310" s="198"/>
      <c r="CP310" s="198"/>
      <c r="CQ310" s="202"/>
      <c r="CR310" s="202"/>
      <c r="CS310" s="202"/>
      <c r="CT310" s="198"/>
      <c r="CU310" s="198"/>
      <c r="CV310" s="202"/>
      <c r="CW310" s="202"/>
      <c r="CX310" s="202"/>
      <c r="CY310" s="198"/>
      <c r="CZ310" s="198"/>
      <c r="DA310" s="202"/>
      <c r="DB310" s="202"/>
      <c r="DC310" s="202"/>
      <c r="DD310" s="198"/>
      <c r="DE310" s="198"/>
      <c r="DF310" s="202"/>
      <c r="DG310" s="202"/>
      <c r="DH310" s="202"/>
      <c r="DI310" s="198"/>
      <c r="DJ310" s="198"/>
      <c r="DK310" s="202"/>
      <c r="DL310" s="202"/>
      <c r="DM310" s="202"/>
      <c r="DN310" s="198"/>
      <c r="DO310" s="198"/>
      <c r="DP310" s="202"/>
      <c r="DQ310" s="202"/>
      <c r="DR310" s="202"/>
      <c r="DS310" s="198"/>
      <c r="DT310" s="198"/>
      <c r="DU310" s="202"/>
      <c r="DV310" s="202"/>
      <c r="DW310" s="202"/>
      <c r="DX310" s="198"/>
      <c r="DY310" s="198"/>
      <c r="DZ310" s="202"/>
      <c r="EA310" s="202"/>
      <c r="EB310" s="202"/>
      <c r="EC310" s="198"/>
      <c r="ED310" s="198"/>
      <c r="EE310" s="202"/>
      <c r="EF310" s="202"/>
      <c r="EG310" s="202"/>
      <c r="EH310" s="198"/>
      <c r="EI310" s="198"/>
      <c r="EJ310" s="202"/>
      <c r="EK310" s="202"/>
      <c r="EL310" s="202"/>
      <c r="EM310" s="198"/>
      <c r="EN310" s="198"/>
      <c r="EO310" s="202"/>
      <c r="EP310" s="202"/>
      <c r="EQ310" s="202"/>
      <c r="ER310" s="198"/>
      <c r="ES310" s="198"/>
      <c r="ET310" s="202"/>
      <c r="EU310" s="202"/>
      <c r="EV310" s="202"/>
      <c r="EW310" s="198"/>
      <c r="EX310" s="198"/>
      <c r="EY310" s="202"/>
      <c r="EZ310" s="202"/>
      <c r="FA310" s="202"/>
      <c r="FB310" s="198"/>
      <c r="FC310" s="198"/>
      <c r="FD310" s="202"/>
      <c r="FE310" s="202"/>
      <c r="FF310" s="202"/>
      <c r="FG310" s="198"/>
      <c r="FH310" s="198"/>
      <c r="FI310" s="202"/>
      <c r="FJ310" s="202"/>
      <c r="FK310" s="202"/>
      <c r="FL310" s="198"/>
      <c r="FM310" s="198"/>
      <c r="FN310" s="202"/>
      <c r="FO310" s="202"/>
      <c r="FP310" s="202"/>
      <c r="FQ310" s="198"/>
      <c r="FR310" s="198"/>
      <c r="FS310" s="202"/>
      <c r="FT310" s="202"/>
      <c r="FU310" s="202"/>
      <c r="FV310" s="198"/>
      <c r="FW310" s="198"/>
      <c r="FX310" s="202"/>
      <c r="FY310" s="202"/>
      <c r="FZ310" s="202"/>
      <c r="GA310" s="198"/>
      <c r="GB310" s="198"/>
      <c r="GC310" s="202"/>
      <c r="GD310" s="202"/>
      <c r="GE310" s="202"/>
      <c r="GF310" s="198"/>
      <c r="GG310" s="198"/>
      <c r="GH310" s="202"/>
      <c r="GI310" s="202"/>
      <c r="GJ310" s="202"/>
      <c r="GK310" s="198"/>
      <c r="GL310" s="198"/>
      <c r="GM310" s="202"/>
      <c r="GN310" s="202"/>
      <c r="GO310" s="202"/>
      <c r="GP310" s="198"/>
      <c r="GQ310" s="198"/>
      <c r="GR310" s="202"/>
      <c r="GS310" s="202"/>
      <c r="GT310" s="202"/>
      <c r="GU310" s="198"/>
      <c r="GV310" s="198"/>
      <c r="GW310" s="202"/>
      <c r="GX310" s="202"/>
      <c r="GY310" s="202"/>
      <c r="GZ310" s="198"/>
      <c r="HA310" s="198"/>
      <c r="HB310" s="202"/>
      <c r="HC310" s="202"/>
      <c r="HD310" s="202"/>
      <c r="HE310" s="198"/>
      <c r="HF310" s="198"/>
      <c r="HG310" s="202"/>
      <c r="HH310" s="202"/>
      <c r="HI310" s="202"/>
      <c r="HJ310" s="198"/>
      <c r="HK310" s="198"/>
      <c r="HL310" s="202"/>
      <c r="HM310" s="202"/>
      <c r="HN310" s="202"/>
      <c r="HO310" s="198"/>
      <c r="HP310" s="198"/>
      <c r="HQ310" s="202"/>
      <c r="HR310" s="202"/>
      <c r="HS310" s="202"/>
      <c r="HT310" s="198"/>
      <c r="HU310" s="198"/>
      <c r="HV310" s="202"/>
      <c r="HW310" s="202"/>
      <c r="HX310" s="202"/>
      <c r="HY310" s="198"/>
      <c r="HZ310" s="198"/>
      <c r="IA310" s="202"/>
      <c r="IB310" s="202"/>
      <c r="IC310" s="202"/>
      <c r="ID310" s="198"/>
      <c r="IE310" s="198"/>
      <c r="IF310" s="202"/>
      <c r="IG310" s="202"/>
      <c r="IH310" s="202"/>
      <c r="II310" s="198"/>
      <c r="IJ310" s="198"/>
      <c r="IK310" s="202"/>
      <c r="IL310" s="202"/>
      <c r="IM310" s="202"/>
      <c r="IN310" s="198"/>
      <c r="IO310" s="198"/>
      <c r="IP310" s="202"/>
      <c r="IQ310" s="202"/>
      <c r="IR310" s="202"/>
      <c r="IS310" s="198"/>
      <c r="IT310" s="198"/>
      <c r="IU310" s="202"/>
      <c r="IV310" s="202"/>
      <c r="IW310" s="202"/>
      <c r="IX310" s="198"/>
      <c r="IY310" s="198"/>
      <c r="IZ310" s="198"/>
      <c r="JA310" s="198"/>
      <c r="JB310" s="256"/>
      <c r="JC310" s="256"/>
    </row>
    <row r="311" spans="1:263" s="3" customFormat="1" x14ac:dyDescent="0.35">
      <c r="A311" s="198"/>
      <c r="B311" s="359"/>
      <c r="C311" s="239" t="s">
        <v>1021</v>
      </c>
      <c r="D311" s="106" t="s">
        <v>1022</v>
      </c>
      <c r="E311" s="102"/>
      <c r="F311" s="285" t="str">
        <f>IFERROR(INDEX('Helper 1'!$I$2:$I$19,MATCH('Schedule 1'!$G$20,'Helper 1'!$H$2:$H$19,0)),"")</f>
        <v/>
      </c>
      <c r="G311" s="131">
        <f>IF(F302&lt;&gt;"","",G345*40%)</f>
        <v>0</v>
      </c>
      <c r="H311" s="325"/>
      <c r="I311" s="405"/>
      <c r="J311" s="431"/>
      <c r="K311" s="202"/>
      <c r="L311" s="202"/>
      <c r="M311" s="151"/>
      <c r="N311" s="151"/>
      <c r="O311" s="202"/>
      <c r="P311" s="202"/>
      <c r="Q311" s="202"/>
      <c r="R311" s="198"/>
      <c r="S311" s="198"/>
      <c r="T311" s="202"/>
      <c r="U311" s="202"/>
      <c r="V311" s="202"/>
      <c r="W311" s="198"/>
      <c r="X311" s="198"/>
      <c r="Y311" s="202"/>
      <c r="Z311" s="202"/>
      <c r="AA311" s="202"/>
      <c r="AB311" s="198"/>
      <c r="AC311" s="198"/>
      <c r="AD311" s="202"/>
      <c r="AE311" s="202"/>
      <c r="AF311" s="202"/>
      <c r="AG311" s="198"/>
      <c r="AH311" s="198"/>
      <c r="AI311" s="202"/>
      <c r="AJ311" s="202"/>
      <c r="AK311" s="202"/>
      <c r="AL311" s="198"/>
      <c r="AM311" s="198"/>
      <c r="AN311" s="202"/>
      <c r="AO311" s="202"/>
      <c r="AP311" s="202"/>
      <c r="AQ311" s="198"/>
      <c r="AR311" s="198"/>
      <c r="AS311" s="202"/>
      <c r="AT311" s="202"/>
      <c r="AU311" s="202"/>
      <c r="AV311" s="198"/>
      <c r="AW311" s="198"/>
      <c r="AX311" s="202"/>
      <c r="AY311" s="202"/>
      <c r="AZ311" s="202"/>
      <c r="BA311" s="198"/>
      <c r="BB311" s="198"/>
      <c r="BC311" s="202"/>
      <c r="BD311" s="202"/>
      <c r="BE311" s="202"/>
      <c r="BF311" s="198"/>
      <c r="BG311" s="198"/>
      <c r="BH311" s="202"/>
      <c r="BI311" s="202"/>
      <c r="BJ311" s="202"/>
      <c r="BK311" s="198"/>
      <c r="BL311" s="198"/>
      <c r="BM311" s="202"/>
      <c r="BN311" s="202"/>
      <c r="BO311" s="202"/>
      <c r="BP311" s="198"/>
      <c r="BQ311" s="198"/>
      <c r="BR311" s="202"/>
      <c r="BS311" s="202"/>
      <c r="BT311" s="202"/>
      <c r="BU311" s="198"/>
      <c r="BV311" s="198"/>
      <c r="BW311" s="202"/>
      <c r="BX311" s="202"/>
      <c r="BY311" s="202"/>
      <c r="BZ311" s="198"/>
      <c r="CA311" s="198"/>
      <c r="CB311" s="202"/>
      <c r="CC311" s="202"/>
      <c r="CD311" s="202"/>
      <c r="CE311" s="198"/>
      <c r="CF311" s="198"/>
      <c r="CG311" s="202"/>
      <c r="CH311" s="202"/>
      <c r="CI311" s="202"/>
      <c r="CJ311" s="198"/>
      <c r="CK311" s="198"/>
      <c r="CL311" s="202"/>
      <c r="CM311" s="202"/>
      <c r="CN311" s="202"/>
      <c r="CO311" s="198"/>
      <c r="CP311" s="198"/>
      <c r="CQ311" s="202"/>
      <c r="CR311" s="202"/>
      <c r="CS311" s="202"/>
      <c r="CT311" s="198"/>
      <c r="CU311" s="198"/>
      <c r="CV311" s="202"/>
      <c r="CW311" s="202"/>
      <c r="CX311" s="202"/>
      <c r="CY311" s="198"/>
      <c r="CZ311" s="198"/>
      <c r="DA311" s="202"/>
      <c r="DB311" s="202"/>
      <c r="DC311" s="202"/>
      <c r="DD311" s="198"/>
      <c r="DE311" s="198"/>
      <c r="DF311" s="202"/>
      <c r="DG311" s="202"/>
      <c r="DH311" s="202"/>
      <c r="DI311" s="198"/>
      <c r="DJ311" s="198"/>
      <c r="DK311" s="202"/>
      <c r="DL311" s="202"/>
      <c r="DM311" s="202"/>
      <c r="DN311" s="198"/>
      <c r="DO311" s="198"/>
      <c r="DP311" s="202"/>
      <c r="DQ311" s="202"/>
      <c r="DR311" s="202"/>
      <c r="DS311" s="198"/>
      <c r="DT311" s="198"/>
      <c r="DU311" s="202"/>
      <c r="DV311" s="202"/>
      <c r="DW311" s="202"/>
      <c r="DX311" s="198"/>
      <c r="DY311" s="198"/>
      <c r="DZ311" s="202"/>
      <c r="EA311" s="202"/>
      <c r="EB311" s="202"/>
      <c r="EC311" s="198"/>
      <c r="ED311" s="198"/>
      <c r="EE311" s="202"/>
      <c r="EF311" s="202"/>
      <c r="EG311" s="202"/>
      <c r="EH311" s="198"/>
      <c r="EI311" s="198"/>
      <c r="EJ311" s="202"/>
      <c r="EK311" s="202"/>
      <c r="EL311" s="202"/>
      <c r="EM311" s="198"/>
      <c r="EN311" s="198"/>
      <c r="EO311" s="202"/>
      <c r="EP311" s="202"/>
      <c r="EQ311" s="202"/>
      <c r="ER311" s="198"/>
      <c r="ES311" s="198"/>
      <c r="ET311" s="202"/>
      <c r="EU311" s="202"/>
      <c r="EV311" s="202"/>
      <c r="EW311" s="198"/>
      <c r="EX311" s="198"/>
      <c r="EY311" s="202"/>
      <c r="EZ311" s="202"/>
      <c r="FA311" s="202"/>
      <c r="FB311" s="198"/>
      <c r="FC311" s="198"/>
      <c r="FD311" s="202"/>
      <c r="FE311" s="202"/>
      <c r="FF311" s="202"/>
      <c r="FG311" s="198"/>
      <c r="FH311" s="198"/>
      <c r="FI311" s="202"/>
      <c r="FJ311" s="202"/>
      <c r="FK311" s="202"/>
      <c r="FL311" s="198"/>
      <c r="FM311" s="198"/>
      <c r="FN311" s="202"/>
      <c r="FO311" s="202"/>
      <c r="FP311" s="202"/>
      <c r="FQ311" s="198"/>
      <c r="FR311" s="198"/>
      <c r="FS311" s="202"/>
      <c r="FT311" s="202"/>
      <c r="FU311" s="202"/>
      <c r="FV311" s="198"/>
      <c r="FW311" s="198"/>
      <c r="FX311" s="202"/>
      <c r="FY311" s="202"/>
      <c r="FZ311" s="202"/>
      <c r="GA311" s="198"/>
      <c r="GB311" s="198"/>
      <c r="GC311" s="202"/>
      <c r="GD311" s="202"/>
      <c r="GE311" s="202"/>
      <c r="GF311" s="198"/>
      <c r="GG311" s="198"/>
      <c r="GH311" s="202"/>
      <c r="GI311" s="202"/>
      <c r="GJ311" s="202"/>
      <c r="GK311" s="198"/>
      <c r="GL311" s="198"/>
      <c r="GM311" s="202"/>
      <c r="GN311" s="202"/>
      <c r="GO311" s="202"/>
      <c r="GP311" s="198"/>
      <c r="GQ311" s="198"/>
      <c r="GR311" s="202"/>
      <c r="GS311" s="202"/>
      <c r="GT311" s="202"/>
      <c r="GU311" s="198"/>
      <c r="GV311" s="198"/>
      <c r="GW311" s="202"/>
      <c r="GX311" s="202"/>
      <c r="GY311" s="202"/>
      <c r="GZ311" s="198"/>
      <c r="HA311" s="198"/>
      <c r="HB311" s="202"/>
      <c r="HC311" s="202"/>
      <c r="HD311" s="202"/>
      <c r="HE311" s="198"/>
      <c r="HF311" s="198"/>
      <c r="HG311" s="202"/>
      <c r="HH311" s="202"/>
      <c r="HI311" s="202"/>
      <c r="HJ311" s="198"/>
      <c r="HK311" s="198"/>
      <c r="HL311" s="202"/>
      <c r="HM311" s="202"/>
      <c r="HN311" s="202"/>
      <c r="HO311" s="198"/>
      <c r="HP311" s="198"/>
      <c r="HQ311" s="202"/>
      <c r="HR311" s="202"/>
      <c r="HS311" s="202"/>
      <c r="HT311" s="198"/>
      <c r="HU311" s="198"/>
      <c r="HV311" s="202"/>
      <c r="HW311" s="202"/>
      <c r="HX311" s="202"/>
      <c r="HY311" s="198"/>
      <c r="HZ311" s="198"/>
      <c r="IA311" s="202"/>
      <c r="IB311" s="202"/>
      <c r="IC311" s="202"/>
      <c r="ID311" s="198"/>
      <c r="IE311" s="198"/>
      <c r="IF311" s="202"/>
      <c r="IG311" s="202"/>
      <c r="IH311" s="202"/>
      <c r="II311" s="198"/>
      <c r="IJ311" s="198"/>
      <c r="IK311" s="202"/>
      <c r="IL311" s="202"/>
      <c r="IM311" s="202"/>
      <c r="IN311" s="198"/>
      <c r="IO311" s="198"/>
      <c r="IP311" s="202"/>
      <c r="IQ311" s="202"/>
      <c r="IR311" s="202"/>
      <c r="IS311" s="198"/>
      <c r="IT311" s="198"/>
      <c r="IU311" s="202"/>
      <c r="IV311" s="202"/>
      <c r="IW311" s="202"/>
      <c r="IX311" s="198"/>
      <c r="IY311" s="198"/>
      <c r="IZ311" s="198"/>
      <c r="JA311" s="198"/>
      <c r="JB311" s="256"/>
      <c r="JC311" s="256"/>
    </row>
    <row r="312" spans="1:263" s="3" customFormat="1" x14ac:dyDescent="0.35">
      <c r="A312" s="198"/>
      <c r="B312" s="359"/>
      <c r="C312" s="239"/>
      <c r="D312" s="105"/>
      <c r="E312" s="102"/>
      <c r="F312" s="384"/>
      <c r="G312" s="131"/>
      <c r="H312" s="325"/>
      <c r="I312" s="405"/>
      <c r="J312" s="431"/>
      <c r="K312" s="202"/>
      <c r="L312" s="202"/>
      <c r="M312" s="151"/>
      <c r="N312" s="151"/>
      <c r="O312" s="202"/>
      <c r="P312" s="202"/>
      <c r="Q312" s="202"/>
      <c r="R312" s="198"/>
      <c r="S312" s="198"/>
      <c r="T312" s="202"/>
      <c r="U312" s="202"/>
      <c r="V312" s="202"/>
      <c r="W312" s="198"/>
      <c r="X312" s="198"/>
      <c r="Y312" s="202"/>
      <c r="Z312" s="202"/>
      <c r="AA312" s="202"/>
      <c r="AB312" s="198"/>
      <c r="AC312" s="198"/>
      <c r="AD312" s="202"/>
      <c r="AE312" s="202"/>
      <c r="AF312" s="202"/>
      <c r="AG312" s="198"/>
      <c r="AH312" s="198"/>
      <c r="AI312" s="202"/>
      <c r="AJ312" s="202"/>
      <c r="AK312" s="202"/>
      <c r="AL312" s="198"/>
      <c r="AM312" s="198"/>
      <c r="AN312" s="202"/>
      <c r="AO312" s="202"/>
      <c r="AP312" s="202"/>
      <c r="AQ312" s="198"/>
      <c r="AR312" s="198"/>
      <c r="AS312" s="202"/>
      <c r="AT312" s="202"/>
      <c r="AU312" s="202"/>
      <c r="AV312" s="198"/>
      <c r="AW312" s="198"/>
      <c r="AX312" s="202"/>
      <c r="AY312" s="202"/>
      <c r="AZ312" s="202"/>
      <c r="BA312" s="198"/>
      <c r="BB312" s="198"/>
      <c r="BC312" s="202"/>
      <c r="BD312" s="202"/>
      <c r="BE312" s="202"/>
      <c r="BF312" s="198"/>
      <c r="BG312" s="198"/>
      <c r="BH312" s="202"/>
      <c r="BI312" s="202"/>
      <c r="BJ312" s="202"/>
      <c r="BK312" s="198"/>
      <c r="BL312" s="198"/>
      <c r="BM312" s="202"/>
      <c r="BN312" s="202"/>
      <c r="BO312" s="202"/>
      <c r="BP312" s="198"/>
      <c r="BQ312" s="198"/>
      <c r="BR312" s="202"/>
      <c r="BS312" s="202"/>
      <c r="BT312" s="202"/>
      <c r="BU312" s="198"/>
      <c r="BV312" s="198"/>
      <c r="BW312" s="202"/>
      <c r="BX312" s="202"/>
      <c r="BY312" s="202"/>
      <c r="BZ312" s="198"/>
      <c r="CA312" s="198"/>
      <c r="CB312" s="202"/>
      <c r="CC312" s="202"/>
      <c r="CD312" s="202"/>
      <c r="CE312" s="198"/>
      <c r="CF312" s="198"/>
      <c r="CG312" s="202"/>
      <c r="CH312" s="202"/>
      <c r="CI312" s="202"/>
      <c r="CJ312" s="198"/>
      <c r="CK312" s="198"/>
      <c r="CL312" s="202"/>
      <c r="CM312" s="202"/>
      <c r="CN312" s="202"/>
      <c r="CO312" s="198"/>
      <c r="CP312" s="198"/>
      <c r="CQ312" s="202"/>
      <c r="CR312" s="202"/>
      <c r="CS312" s="202"/>
      <c r="CT312" s="198"/>
      <c r="CU312" s="198"/>
      <c r="CV312" s="202"/>
      <c r="CW312" s="202"/>
      <c r="CX312" s="202"/>
      <c r="CY312" s="198"/>
      <c r="CZ312" s="198"/>
      <c r="DA312" s="202"/>
      <c r="DB312" s="202"/>
      <c r="DC312" s="202"/>
      <c r="DD312" s="198"/>
      <c r="DE312" s="198"/>
      <c r="DF312" s="202"/>
      <c r="DG312" s="202"/>
      <c r="DH312" s="202"/>
      <c r="DI312" s="198"/>
      <c r="DJ312" s="198"/>
      <c r="DK312" s="202"/>
      <c r="DL312" s="202"/>
      <c r="DM312" s="202"/>
      <c r="DN312" s="198"/>
      <c r="DO312" s="198"/>
      <c r="DP312" s="202"/>
      <c r="DQ312" s="202"/>
      <c r="DR312" s="202"/>
      <c r="DS312" s="198"/>
      <c r="DT312" s="198"/>
      <c r="DU312" s="202"/>
      <c r="DV312" s="202"/>
      <c r="DW312" s="202"/>
      <c r="DX312" s="198"/>
      <c r="DY312" s="198"/>
      <c r="DZ312" s="202"/>
      <c r="EA312" s="202"/>
      <c r="EB312" s="202"/>
      <c r="EC312" s="198"/>
      <c r="ED312" s="198"/>
      <c r="EE312" s="202"/>
      <c r="EF312" s="202"/>
      <c r="EG312" s="202"/>
      <c r="EH312" s="198"/>
      <c r="EI312" s="198"/>
      <c r="EJ312" s="202"/>
      <c r="EK312" s="202"/>
      <c r="EL312" s="202"/>
      <c r="EM312" s="198"/>
      <c r="EN312" s="198"/>
      <c r="EO312" s="202"/>
      <c r="EP312" s="202"/>
      <c r="EQ312" s="202"/>
      <c r="ER312" s="198"/>
      <c r="ES312" s="198"/>
      <c r="ET312" s="202"/>
      <c r="EU312" s="202"/>
      <c r="EV312" s="202"/>
      <c r="EW312" s="198"/>
      <c r="EX312" s="198"/>
      <c r="EY312" s="202"/>
      <c r="EZ312" s="202"/>
      <c r="FA312" s="202"/>
      <c r="FB312" s="198"/>
      <c r="FC312" s="198"/>
      <c r="FD312" s="202"/>
      <c r="FE312" s="202"/>
      <c r="FF312" s="202"/>
      <c r="FG312" s="198"/>
      <c r="FH312" s="198"/>
      <c r="FI312" s="202"/>
      <c r="FJ312" s="202"/>
      <c r="FK312" s="202"/>
      <c r="FL312" s="198"/>
      <c r="FM312" s="198"/>
      <c r="FN312" s="202"/>
      <c r="FO312" s="202"/>
      <c r="FP312" s="202"/>
      <c r="FQ312" s="198"/>
      <c r="FR312" s="198"/>
      <c r="FS312" s="202"/>
      <c r="FT312" s="202"/>
      <c r="FU312" s="202"/>
      <c r="FV312" s="198"/>
      <c r="FW312" s="198"/>
      <c r="FX312" s="202"/>
      <c r="FY312" s="202"/>
      <c r="FZ312" s="202"/>
      <c r="GA312" s="198"/>
      <c r="GB312" s="198"/>
      <c r="GC312" s="202"/>
      <c r="GD312" s="202"/>
      <c r="GE312" s="202"/>
      <c r="GF312" s="198"/>
      <c r="GG312" s="198"/>
      <c r="GH312" s="202"/>
      <c r="GI312" s="202"/>
      <c r="GJ312" s="202"/>
      <c r="GK312" s="198"/>
      <c r="GL312" s="198"/>
      <c r="GM312" s="202"/>
      <c r="GN312" s="202"/>
      <c r="GO312" s="202"/>
      <c r="GP312" s="198"/>
      <c r="GQ312" s="198"/>
      <c r="GR312" s="202"/>
      <c r="GS312" s="202"/>
      <c r="GT312" s="202"/>
      <c r="GU312" s="198"/>
      <c r="GV312" s="198"/>
      <c r="GW312" s="202"/>
      <c r="GX312" s="202"/>
      <c r="GY312" s="202"/>
      <c r="GZ312" s="198"/>
      <c r="HA312" s="198"/>
      <c r="HB312" s="202"/>
      <c r="HC312" s="202"/>
      <c r="HD312" s="202"/>
      <c r="HE312" s="198"/>
      <c r="HF312" s="198"/>
      <c r="HG312" s="202"/>
      <c r="HH312" s="202"/>
      <c r="HI312" s="202"/>
      <c r="HJ312" s="198"/>
      <c r="HK312" s="198"/>
      <c r="HL312" s="202"/>
      <c r="HM312" s="202"/>
      <c r="HN312" s="202"/>
      <c r="HO312" s="198"/>
      <c r="HP312" s="198"/>
      <c r="HQ312" s="202"/>
      <c r="HR312" s="202"/>
      <c r="HS312" s="202"/>
      <c r="HT312" s="198"/>
      <c r="HU312" s="198"/>
      <c r="HV312" s="202"/>
      <c r="HW312" s="202"/>
      <c r="HX312" s="202"/>
      <c r="HY312" s="198"/>
      <c r="HZ312" s="198"/>
      <c r="IA312" s="202"/>
      <c r="IB312" s="202"/>
      <c r="IC312" s="202"/>
      <c r="ID312" s="198"/>
      <c r="IE312" s="198"/>
      <c r="IF312" s="202"/>
      <c r="IG312" s="202"/>
      <c r="IH312" s="202"/>
      <c r="II312" s="198"/>
      <c r="IJ312" s="198"/>
      <c r="IK312" s="202"/>
      <c r="IL312" s="202"/>
      <c r="IM312" s="202"/>
      <c r="IN312" s="198"/>
      <c r="IO312" s="198"/>
      <c r="IP312" s="202"/>
      <c r="IQ312" s="202"/>
      <c r="IR312" s="202"/>
      <c r="IS312" s="198"/>
      <c r="IT312" s="198"/>
      <c r="IU312" s="202"/>
      <c r="IV312" s="202"/>
      <c r="IW312" s="202"/>
      <c r="IX312" s="198"/>
      <c r="IY312" s="198"/>
      <c r="IZ312" s="198"/>
      <c r="JA312" s="198"/>
      <c r="JB312" s="256"/>
      <c r="JC312" s="256"/>
    </row>
    <row r="313" spans="1:263" s="3" customFormat="1" x14ac:dyDescent="0.35">
      <c r="A313" s="198"/>
      <c r="B313" s="359"/>
      <c r="C313" s="239" t="s">
        <v>1023</v>
      </c>
      <c r="D313" s="106" t="s">
        <v>1024</v>
      </c>
      <c r="E313" s="102"/>
      <c r="F313" s="285" t="str">
        <f>IFERROR(INDEX('Helper 1'!$I$2:$I$19,MATCH('Schedule 1'!$G$20,'Helper 1'!$H$2:$H$19,0)),"")</f>
        <v/>
      </c>
      <c r="G313" s="131">
        <f>IF(F302&lt;&gt;"","",G347*50%)</f>
        <v>0</v>
      </c>
      <c r="H313" s="325"/>
      <c r="I313" s="405"/>
      <c r="J313" s="431"/>
      <c r="K313" s="202"/>
      <c r="L313" s="202"/>
      <c r="M313" s="151"/>
      <c r="N313" s="151"/>
      <c r="O313" s="202"/>
      <c r="P313" s="202"/>
      <c r="Q313" s="202"/>
      <c r="R313" s="198"/>
      <c r="S313" s="198"/>
      <c r="T313" s="202"/>
      <c r="U313" s="202"/>
      <c r="V313" s="202"/>
      <c r="W313" s="198"/>
      <c r="X313" s="198"/>
      <c r="Y313" s="202"/>
      <c r="Z313" s="202"/>
      <c r="AA313" s="202"/>
      <c r="AB313" s="198"/>
      <c r="AC313" s="198"/>
      <c r="AD313" s="202"/>
      <c r="AE313" s="202"/>
      <c r="AF313" s="202"/>
      <c r="AG313" s="198"/>
      <c r="AH313" s="198"/>
      <c r="AI313" s="202"/>
      <c r="AJ313" s="202"/>
      <c r="AK313" s="202"/>
      <c r="AL313" s="198"/>
      <c r="AM313" s="198"/>
      <c r="AN313" s="202"/>
      <c r="AO313" s="202"/>
      <c r="AP313" s="202"/>
      <c r="AQ313" s="198"/>
      <c r="AR313" s="198"/>
      <c r="AS313" s="202"/>
      <c r="AT313" s="202"/>
      <c r="AU313" s="202"/>
      <c r="AV313" s="198"/>
      <c r="AW313" s="198"/>
      <c r="AX313" s="202"/>
      <c r="AY313" s="202"/>
      <c r="AZ313" s="202"/>
      <c r="BA313" s="198"/>
      <c r="BB313" s="198"/>
      <c r="BC313" s="202"/>
      <c r="BD313" s="202"/>
      <c r="BE313" s="202"/>
      <c r="BF313" s="198"/>
      <c r="BG313" s="198"/>
      <c r="BH313" s="202"/>
      <c r="BI313" s="202"/>
      <c r="BJ313" s="202"/>
      <c r="BK313" s="198"/>
      <c r="BL313" s="198"/>
      <c r="BM313" s="202"/>
      <c r="BN313" s="202"/>
      <c r="BO313" s="202"/>
      <c r="BP313" s="198"/>
      <c r="BQ313" s="198"/>
      <c r="BR313" s="202"/>
      <c r="BS313" s="202"/>
      <c r="BT313" s="202"/>
      <c r="BU313" s="198"/>
      <c r="BV313" s="198"/>
      <c r="BW313" s="202"/>
      <c r="BX313" s="202"/>
      <c r="BY313" s="202"/>
      <c r="BZ313" s="198"/>
      <c r="CA313" s="198"/>
      <c r="CB313" s="202"/>
      <c r="CC313" s="202"/>
      <c r="CD313" s="202"/>
      <c r="CE313" s="198"/>
      <c r="CF313" s="198"/>
      <c r="CG313" s="202"/>
      <c r="CH313" s="202"/>
      <c r="CI313" s="202"/>
      <c r="CJ313" s="198"/>
      <c r="CK313" s="198"/>
      <c r="CL313" s="202"/>
      <c r="CM313" s="202"/>
      <c r="CN313" s="202"/>
      <c r="CO313" s="198"/>
      <c r="CP313" s="198"/>
      <c r="CQ313" s="202"/>
      <c r="CR313" s="202"/>
      <c r="CS313" s="202"/>
      <c r="CT313" s="198"/>
      <c r="CU313" s="198"/>
      <c r="CV313" s="202"/>
      <c r="CW313" s="202"/>
      <c r="CX313" s="202"/>
      <c r="CY313" s="198"/>
      <c r="CZ313" s="198"/>
      <c r="DA313" s="202"/>
      <c r="DB313" s="202"/>
      <c r="DC313" s="202"/>
      <c r="DD313" s="198"/>
      <c r="DE313" s="198"/>
      <c r="DF313" s="202"/>
      <c r="DG313" s="202"/>
      <c r="DH313" s="202"/>
      <c r="DI313" s="198"/>
      <c r="DJ313" s="198"/>
      <c r="DK313" s="202"/>
      <c r="DL313" s="202"/>
      <c r="DM313" s="202"/>
      <c r="DN313" s="198"/>
      <c r="DO313" s="198"/>
      <c r="DP313" s="202"/>
      <c r="DQ313" s="202"/>
      <c r="DR313" s="202"/>
      <c r="DS313" s="198"/>
      <c r="DT313" s="198"/>
      <c r="DU313" s="202"/>
      <c r="DV313" s="202"/>
      <c r="DW313" s="202"/>
      <c r="DX313" s="198"/>
      <c r="DY313" s="198"/>
      <c r="DZ313" s="202"/>
      <c r="EA313" s="202"/>
      <c r="EB313" s="202"/>
      <c r="EC313" s="198"/>
      <c r="ED313" s="198"/>
      <c r="EE313" s="202"/>
      <c r="EF313" s="202"/>
      <c r="EG313" s="202"/>
      <c r="EH313" s="198"/>
      <c r="EI313" s="198"/>
      <c r="EJ313" s="202"/>
      <c r="EK313" s="202"/>
      <c r="EL313" s="202"/>
      <c r="EM313" s="198"/>
      <c r="EN313" s="198"/>
      <c r="EO313" s="202"/>
      <c r="EP313" s="202"/>
      <c r="EQ313" s="202"/>
      <c r="ER313" s="198"/>
      <c r="ES313" s="198"/>
      <c r="ET313" s="202"/>
      <c r="EU313" s="202"/>
      <c r="EV313" s="202"/>
      <c r="EW313" s="198"/>
      <c r="EX313" s="198"/>
      <c r="EY313" s="202"/>
      <c r="EZ313" s="202"/>
      <c r="FA313" s="202"/>
      <c r="FB313" s="198"/>
      <c r="FC313" s="198"/>
      <c r="FD313" s="202"/>
      <c r="FE313" s="202"/>
      <c r="FF313" s="202"/>
      <c r="FG313" s="198"/>
      <c r="FH313" s="198"/>
      <c r="FI313" s="202"/>
      <c r="FJ313" s="202"/>
      <c r="FK313" s="202"/>
      <c r="FL313" s="198"/>
      <c r="FM313" s="198"/>
      <c r="FN313" s="202"/>
      <c r="FO313" s="202"/>
      <c r="FP313" s="202"/>
      <c r="FQ313" s="198"/>
      <c r="FR313" s="198"/>
      <c r="FS313" s="202"/>
      <c r="FT313" s="202"/>
      <c r="FU313" s="202"/>
      <c r="FV313" s="198"/>
      <c r="FW313" s="198"/>
      <c r="FX313" s="202"/>
      <c r="FY313" s="202"/>
      <c r="FZ313" s="202"/>
      <c r="GA313" s="198"/>
      <c r="GB313" s="198"/>
      <c r="GC313" s="202"/>
      <c r="GD313" s="202"/>
      <c r="GE313" s="202"/>
      <c r="GF313" s="198"/>
      <c r="GG313" s="198"/>
      <c r="GH313" s="202"/>
      <c r="GI313" s="202"/>
      <c r="GJ313" s="202"/>
      <c r="GK313" s="198"/>
      <c r="GL313" s="198"/>
      <c r="GM313" s="202"/>
      <c r="GN313" s="202"/>
      <c r="GO313" s="202"/>
      <c r="GP313" s="198"/>
      <c r="GQ313" s="198"/>
      <c r="GR313" s="202"/>
      <c r="GS313" s="202"/>
      <c r="GT313" s="202"/>
      <c r="GU313" s="198"/>
      <c r="GV313" s="198"/>
      <c r="GW313" s="202"/>
      <c r="GX313" s="202"/>
      <c r="GY313" s="202"/>
      <c r="GZ313" s="198"/>
      <c r="HA313" s="198"/>
      <c r="HB313" s="202"/>
      <c r="HC313" s="202"/>
      <c r="HD313" s="202"/>
      <c r="HE313" s="198"/>
      <c r="HF313" s="198"/>
      <c r="HG313" s="202"/>
      <c r="HH313" s="202"/>
      <c r="HI313" s="202"/>
      <c r="HJ313" s="198"/>
      <c r="HK313" s="198"/>
      <c r="HL313" s="202"/>
      <c r="HM313" s="202"/>
      <c r="HN313" s="202"/>
      <c r="HO313" s="198"/>
      <c r="HP313" s="198"/>
      <c r="HQ313" s="202"/>
      <c r="HR313" s="202"/>
      <c r="HS313" s="202"/>
      <c r="HT313" s="198"/>
      <c r="HU313" s="198"/>
      <c r="HV313" s="202"/>
      <c r="HW313" s="202"/>
      <c r="HX313" s="202"/>
      <c r="HY313" s="198"/>
      <c r="HZ313" s="198"/>
      <c r="IA313" s="202"/>
      <c r="IB313" s="202"/>
      <c r="IC313" s="202"/>
      <c r="ID313" s="198"/>
      <c r="IE313" s="198"/>
      <c r="IF313" s="202"/>
      <c r="IG313" s="202"/>
      <c r="IH313" s="202"/>
      <c r="II313" s="198"/>
      <c r="IJ313" s="198"/>
      <c r="IK313" s="202"/>
      <c r="IL313" s="202"/>
      <c r="IM313" s="202"/>
      <c r="IN313" s="198"/>
      <c r="IO313" s="198"/>
      <c r="IP313" s="202"/>
      <c r="IQ313" s="202"/>
      <c r="IR313" s="202"/>
      <c r="IS313" s="198"/>
      <c r="IT313" s="198"/>
      <c r="IU313" s="202"/>
      <c r="IV313" s="202"/>
      <c r="IW313" s="202"/>
      <c r="IX313" s="198"/>
      <c r="IY313" s="198"/>
      <c r="IZ313" s="198"/>
      <c r="JA313" s="198"/>
      <c r="JB313" s="256"/>
      <c r="JC313" s="256"/>
    </row>
    <row r="314" spans="1:263" s="3" customFormat="1" x14ac:dyDescent="0.35">
      <c r="A314" s="198"/>
      <c r="B314" s="359"/>
      <c r="C314" s="239"/>
      <c r="D314" s="105"/>
      <c r="E314" s="102"/>
      <c r="F314" s="384"/>
      <c r="G314" s="387"/>
      <c r="H314" s="325"/>
      <c r="I314" s="405"/>
      <c r="J314" s="431"/>
      <c r="K314" s="202"/>
      <c r="L314" s="202"/>
      <c r="M314" s="151"/>
      <c r="N314" s="151"/>
      <c r="O314" s="202"/>
      <c r="P314" s="202"/>
      <c r="Q314" s="202"/>
      <c r="R314" s="198"/>
      <c r="S314" s="198"/>
      <c r="T314" s="202"/>
      <c r="U314" s="202"/>
      <c r="V314" s="202"/>
      <c r="W314" s="198"/>
      <c r="X314" s="198"/>
      <c r="Y314" s="202"/>
      <c r="Z314" s="202"/>
      <c r="AA314" s="202"/>
      <c r="AB314" s="198"/>
      <c r="AC314" s="198"/>
      <c r="AD314" s="202"/>
      <c r="AE314" s="202"/>
      <c r="AF314" s="202"/>
      <c r="AG314" s="198"/>
      <c r="AH314" s="198"/>
      <c r="AI314" s="202"/>
      <c r="AJ314" s="202"/>
      <c r="AK314" s="202"/>
      <c r="AL314" s="198"/>
      <c r="AM314" s="198"/>
      <c r="AN314" s="202"/>
      <c r="AO314" s="202"/>
      <c r="AP314" s="202"/>
      <c r="AQ314" s="198"/>
      <c r="AR314" s="198"/>
      <c r="AS314" s="202"/>
      <c r="AT314" s="202"/>
      <c r="AU314" s="202"/>
      <c r="AV314" s="198"/>
      <c r="AW314" s="198"/>
      <c r="AX314" s="202"/>
      <c r="AY314" s="202"/>
      <c r="AZ314" s="202"/>
      <c r="BA314" s="198"/>
      <c r="BB314" s="198"/>
      <c r="BC314" s="202"/>
      <c r="BD314" s="202"/>
      <c r="BE314" s="202"/>
      <c r="BF314" s="198"/>
      <c r="BG314" s="198"/>
      <c r="BH314" s="202"/>
      <c r="BI314" s="202"/>
      <c r="BJ314" s="202"/>
      <c r="BK314" s="198"/>
      <c r="BL314" s="198"/>
      <c r="BM314" s="202"/>
      <c r="BN314" s="202"/>
      <c r="BO314" s="202"/>
      <c r="BP314" s="198"/>
      <c r="BQ314" s="198"/>
      <c r="BR314" s="202"/>
      <c r="BS314" s="202"/>
      <c r="BT314" s="202"/>
      <c r="BU314" s="198"/>
      <c r="BV314" s="198"/>
      <c r="BW314" s="202"/>
      <c r="BX314" s="202"/>
      <c r="BY314" s="202"/>
      <c r="BZ314" s="198"/>
      <c r="CA314" s="198"/>
      <c r="CB314" s="202"/>
      <c r="CC314" s="202"/>
      <c r="CD314" s="202"/>
      <c r="CE314" s="198"/>
      <c r="CF314" s="198"/>
      <c r="CG314" s="202"/>
      <c r="CH314" s="202"/>
      <c r="CI314" s="202"/>
      <c r="CJ314" s="198"/>
      <c r="CK314" s="198"/>
      <c r="CL314" s="202"/>
      <c r="CM314" s="202"/>
      <c r="CN314" s="202"/>
      <c r="CO314" s="198"/>
      <c r="CP314" s="198"/>
      <c r="CQ314" s="202"/>
      <c r="CR314" s="202"/>
      <c r="CS314" s="202"/>
      <c r="CT314" s="198"/>
      <c r="CU314" s="198"/>
      <c r="CV314" s="202"/>
      <c r="CW314" s="202"/>
      <c r="CX314" s="202"/>
      <c r="CY314" s="198"/>
      <c r="CZ314" s="198"/>
      <c r="DA314" s="202"/>
      <c r="DB314" s="202"/>
      <c r="DC314" s="202"/>
      <c r="DD314" s="198"/>
      <c r="DE314" s="198"/>
      <c r="DF314" s="202"/>
      <c r="DG314" s="202"/>
      <c r="DH314" s="202"/>
      <c r="DI314" s="198"/>
      <c r="DJ314" s="198"/>
      <c r="DK314" s="202"/>
      <c r="DL314" s="202"/>
      <c r="DM314" s="202"/>
      <c r="DN314" s="198"/>
      <c r="DO314" s="198"/>
      <c r="DP314" s="202"/>
      <c r="DQ314" s="202"/>
      <c r="DR314" s="202"/>
      <c r="DS314" s="198"/>
      <c r="DT314" s="198"/>
      <c r="DU314" s="202"/>
      <c r="DV314" s="202"/>
      <c r="DW314" s="202"/>
      <c r="DX314" s="198"/>
      <c r="DY314" s="198"/>
      <c r="DZ314" s="202"/>
      <c r="EA314" s="202"/>
      <c r="EB314" s="202"/>
      <c r="EC314" s="198"/>
      <c r="ED314" s="198"/>
      <c r="EE314" s="202"/>
      <c r="EF314" s="202"/>
      <c r="EG314" s="202"/>
      <c r="EH314" s="198"/>
      <c r="EI314" s="198"/>
      <c r="EJ314" s="202"/>
      <c r="EK314" s="202"/>
      <c r="EL314" s="202"/>
      <c r="EM314" s="198"/>
      <c r="EN314" s="198"/>
      <c r="EO314" s="202"/>
      <c r="EP314" s="202"/>
      <c r="EQ314" s="202"/>
      <c r="ER314" s="198"/>
      <c r="ES314" s="198"/>
      <c r="ET314" s="202"/>
      <c r="EU314" s="202"/>
      <c r="EV314" s="202"/>
      <c r="EW314" s="198"/>
      <c r="EX314" s="198"/>
      <c r="EY314" s="202"/>
      <c r="EZ314" s="202"/>
      <c r="FA314" s="202"/>
      <c r="FB314" s="198"/>
      <c r="FC314" s="198"/>
      <c r="FD314" s="202"/>
      <c r="FE314" s="202"/>
      <c r="FF314" s="202"/>
      <c r="FG314" s="198"/>
      <c r="FH314" s="198"/>
      <c r="FI314" s="202"/>
      <c r="FJ314" s="202"/>
      <c r="FK314" s="202"/>
      <c r="FL314" s="198"/>
      <c r="FM314" s="198"/>
      <c r="FN314" s="202"/>
      <c r="FO314" s="202"/>
      <c r="FP314" s="202"/>
      <c r="FQ314" s="198"/>
      <c r="FR314" s="198"/>
      <c r="FS314" s="202"/>
      <c r="FT314" s="202"/>
      <c r="FU314" s="202"/>
      <c r="FV314" s="198"/>
      <c r="FW314" s="198"/>
      <c r="FX314" s="202"/>
      <c r="FY314" s="202"/>
      <c r="FZ314" s="202"/>
      <c r="GA314" s="198"/>
      <c r="GB314" s="198"/>
      <c r="GC314" s="202"/>
      <c r="GD314" s="202"/>
      <c r="GE314" s="202"/>
      <c r="GF314" s="198"/>
      <c r="GG314" s="198"/>
      <c r="GH314" s="202"/>
      <c r="GI314" s="202"/>
      <c r="GJ314" s="202"/>
      <c r="GK314" s="198"/>
      <c r="GL314" s="198"/>
      <c r="GM314" s="202"/>
      <c r="GN314" s="202"/>
      <c r="GO314" s="202"/>
      <c r="GP314" s="198"/>
      <c r="GQ314" s="198"/>
      <c r="GR314" s="202"/>
      <c r="GS314" s="202"/>
      <c r="GT314" s="202"/>
      <c r="GU314" s="198"/>
      <c r="GV314" s="198"/>
      <c r="GW314" s="202"/>
      <c r="GX314" s="202"/>
      <c r="GY314" s="202"/>
      <c r="GZ314" s="198"/>
      <c r="HA314" s="198"/>
      <c r="HB314" s="202"/>
      <c r="HC314" s="202"/>
      <c r="HD314" s="202"/>
      <c r="HE314" s="198"/>
      <c r="HF314" s="198"/>
      <c r="HG314" s="202"/>
      <c r="HH314" s="202"/>
      <c r="HI314" s="202"/>
      <c r="HJ314" s="198"/>
      <c r="HK314" s="198"/>
      <c r="HL314" s="202"/>
      <c r="HM314" s="202"/>
      <c r="HN314" s="202"/>
      <c r="HO314" s="198"/>
      <c r="HP314" s="198"/>
      <c r="HQ314" s="202"/>
      <c r="HR314" s="202"/>
      <c r="HS314" s="202"/>
      <c r="HT314" s="198"/>
      <c r="HU314" s="198"/>
      <c r="HV314" s="202"/>
      <c r="HW314" s="202"/>
      <c r="HX314" s="202"/>
      <c r="HY314" s="198"/>
      <c r="HZ314" s="198"/>
      <c r="IA314" s="202"/>
      <c r="IB314" s="202"/>
      <c r="IC314" s="202"/>
      <c r="ID314" s="198"/>
      <c r="IE314" s="198"/>
      <c r="IF314" s="202"/>
      <c r="IG314" s="202"/>
      <c r="IH314" s="202"/>
      <c r="II314" s="198"/>
      <c r="IJ314" s="198"/>
      <c r="IK314" s="202"/>
      <c r="IL314" s="202"/>
      <c r="IM314" s="202"/>
      <c r="IN314" s="198"/>
      <c r="IO314" s="198"/>
      <c r="IP314" s="202"/>
      <c r="IQ314" s="202"/>
      <c r="IR314" s="202"/>
      <c r="IS314" s="198"/>
      <c r="IT314" s="198"/>
      <c r="IU314" s="202"/>
      <c r="IV314" s="202"/>
      <c r="IW314" s="202"/>
      <c r="IX314" s="198"/>
      <c r="IY314" s="198"/>
      <c r="IZ314" s="198"/>
      <c r="JA314" s="198"/>
      <c r="JB314" s="256"/>
      <c r="JC314" s="256"/>
    </row>
    <row r="315" spans="1:263" s="3" customFormat="1" x14ac:dyDescent="0.35">
      <c r="A315" s="198"/>
      <c r="B315" s="359"/>
      <c r="C315" s="239" t="s">
        <v>1025</v>
      </c>
      <c r="D315" s="106" t="s">
        <v>1026</v>
      </c>
      <c r="E315" s="102"/>
      <c r="F315" s="285" t="str">
        <f>IFERROR(INDEX('Helper 1'!$I$2:$I$19,MATCH('Schedule 1'!$G$20,'Helper 1'!$H$2:$H$19,0)),"")</f>
        <v/>
      </c>
      <c r="G315" s="131">
        <f>SUM(G303,G305,G307,G309,G311,G313)</f>
        <v>0</v>
      </c>
      <c r="H315" s="325"/>
      <c r="I315" s="405"/>
      <c r="J315" s="431"/>
      <c r="K315" s="202"/>
      <c r="L315" s="202"/>
      <c r="M315" s="151"/>
      <c r="N315" s="151"/>
      <c r="O315" s="202"/>
      <c r="P315" s="202"/>
      <c r="Q315" s="202"/>
      <c r="R315" s="198"/>
      <c r="S315" s="198"/>
      <c r="T315" s="202"/>
      <c r="U315" s="202"/>
      <c r="V315" s="202"/>
      <c r="W315" s="198"/>
      <c r="X315" s="198"/>
      <c r="Y315" s="202"/>
      <c r="Z315" s="202"/>
      <c r="AA315" s="202"/>
      <c r="AB315" s="198"/>
      <c r="AC315" s="198"/>
      <c r="AD315" s="202"/>
      <c r="AE315" s="202"/>
      <c r="AF315" s="202"/>
      <c r="AG315" s="198"/>
      <c r="AH315" s="198"/>
      <c r="AI315" s="202"/>
      <c r="AJ315" s="202"/>
      <c r="AK315" s="202"/>
      <c r="AL315" s="198"/>
      <c r="AM315" s="198"/>
      <c r="AN315" s="202"/>
      <c r="AO315" s="202"/>
      <c r="AP315" s="202"/>
      <c r="AQ315" s="198"/>
      <c r="AR315" s="198"/>
      <c r="AS315" s="202"/>
      <c r="AT315" s="202"/>
      <c r="AU315" s="202"/>
      <c r="AV315" s="198"/>
      <c r="AW315" s="198"/>
      <c r="AX315" s="202"/>
      <c r="AY315" s="202"/>
      <c r="AZ315" s="202"/>
      <c r="BA315" s="198"/>
      <c r="BB315" s="198"/>
      <c r="BC315" s="202"/>
      <c r="BD315" s="202"/>
      <c r="BE315" s="202"/>
      <c r="BF315" s="198"/>
      <c r="BG315" s="198"/>
      <c r="BH315" s="202"/>
      <c r="BI315" s="202"/>
      <c r="BJ315" s="202"/>
      <c r="BK315" s="198"/>
      <c r="BL315" s="198"/>
      <c r="BM315" s="202"/>
      <c r="BN315" s="202"/>
      <c r="BO315" s="202"/>
      <c r="BP315" s="198"/>
      <c r="BQ315" s="198"/>
      <c r="BR315" s="202"/>
      <c r="BS315" s="202"/>
      <c r="BT315" s="202"/>
      <c r="BU315" s="198"/>
      <c r="BV315" s="198"/>
      <c r="BW315" s="202"/>
      <c r="BX315" s="202"/>
      <c r="BY315" s="202"/>
      <c r="BZ315" s="198"/>
      <c r="CA315" s="198"/>
      <c r="CB315" s="202"/>
      <c r="CC315" s="202"/>
      <c r="CD315" s="202"/>
      <c r="CE315" s="198"/>
      <c r="CF315" s="198"/>
      <c r="CG315" s="202"/>
      <c r="CH315" s="202"/>
      <c r="CI315" s="202"/>
      <c r="CJ315" s="198"/>
      <c r="CK315" s="198"/>
      <c r="CL315" s="202"/>
      <c r="CM315" s="202"/>
      <c r="CN315" s="202"/>
      <c r="CO315" s="198"/>
      <c r="CP315" s="198"/>
      <c r="CQ315" s="202"/>
      <c r="CR315" s="202"/>
      <c r="CS315" s="202"/>
      <c r="CT315" s="198"/>
      <c r="CU315" s="198"/>
      <c r="CV315" s="202"/>
      <c r="CW315" s="202"/>
      <c r="CX315" s="202"/>
      <c r="CY315" s="198"/>
      <c r="CZ315" s="198"/>
      <c r="DA315" s="202"/>
      <c r="DB315" s="202"/>
      <c r="DC315" s="202"/>
      <c r="DD315" s="198"/>
      <c r="DE315" s="198"/>
      <c r="DF315" s="202"/>
      <c r="DG315" s="202"/>
      <c r="DH315" s="202"/>
      <c r="DI315" s="198"/>
      <c r="DJ315" s="198"/>
      <c r="DK315" s="202"/>
      <c r="DL315" s="202"/>
      <c r="DM315" s="202"/>
      <c r="DN315" s="198"/>
      <c r="DO315" s="198"/>
      <c r="DP315" s="202"/>
      <c r="DQ315" s="202"/>
      <c r="DR315" s="202"/>
      <c r="DS315" s="198"/>
      <c r="DT315" s="198"/>
      <c r="DU315" s="202"/>
      <c r="DV315" s="202"/>
      <c r="DW315" s="202"/>
      <c r="DX315" s="198"/>
      <c r="DY315" s="198"/>
      <c r="DZ315" s="202"/>
      <c r="EA315" s="202"/>
      <c r="EB315" s="202"/>
      <c r="EC315" s="198"/>
      <c r="ED315" s="198"/>
      <c r="EE315" s="202"/>
      <c r="EF315" s="202"/>
      <c r="EG315" s="202"/>
      <c r="EH315" s="198"/>
      <c r="EI315" s="198"/>
      <c r="EJ315" s="202"/>
      <c r="EK315" s="202"/>
      <c r="EL315" s="202"/>
      <c r="EM315" s="198"/>
      <c r="EN315" s="198"/>
      <c r="EO315" s="202"/>
      <c r="EP315" s="202"/>
      <c r="EQ315" s="202"/>
      <c r="ER315" s="198"/>
      <c r="ES315" s="198"/>
      <c r="ET315" s="202"/>
      <c r="EU315" s="202"/>
      <c r="EV315" s="202"/>
      <c r="EW315" s="198"/>
      <c r="EX315" s="198"/>
      <c r="EY315" s="202"/>
      <c r="EZ315" s="202"/>
      <c r="FA315" s="202"/>
      <c r="FB315" s="198"/>
      <c r="FC315" s="198"/>
      <c r="FD315" s="202"/>
      <c r="FE315" s="202"/>
      <c r="FF315" s="202"/>
      <c r="FG315" s="198"/>
      <c r="FH315" s="198"/>
      <c r="FI315" s="202"/>
      <c r="FJ315" s="202"/>
      <c r="FK315" s="202"/>
      <c r="FL315" s="198"/>
      <c r="FM315" s="198"/>
      <c r="FN315" s="202"/>
      <c r="FO315" s="202"/>
      <c r="FP315" s="202"/>
      <c r="FQ315" s="198"/>
      <c r="FR315" s="198"/>
      <c r="FS315" s="202"/>
      <c r="FT315" s="202"/>
      <c r="FU315" s="202"/>
      <c r="FV315" s="198"/>
      <c r="FW315" s="198"/>
      <c r="FX315" s="202"/>
      <c r="FY315" s="202"/>
      <c r="FZ315" s="202"/>
      <c r="GA315" s="198"/>
      <c r="GB315" s="198"/>
      <c r="GC315" s="202"/>
      <c r="GD315" s="202"/>
      <c r="GE315" s="202"/>
      <c r="GF315" s="198"/>
      <c r="GG315" s="198"/>
      <c r="GH315" s="202"/>
      <c r="GI315" s="202"/>
      <c r="GJ315" s="202"/>
      <c r="GK315" s="198"/>
      <c r="GL315" s="198"/>
      <c r="GM315" s="202"/>
      <c r="GN315" s="202"/>
      <c r="GO315" s="202"/>
      <c r="GP315" s="198"/>
      <c r="GQ315" s="198"/>
      <c r="GR315" s="202"/>
      <c r="GS315" s="202"/>
      <c r="GT315" s="202"/>
      <c r="GU315" s="198"/>
      <c r="GV315" s="198"/>
      <c r="GW315" s="202"/>
      <c r="GX315" s="202"/>
      <c r="GY315" s="202"/>
      <c r="GZ315" s="198"/>
      <c r="HA315" s="198"/>
      <c r="HB315" s="202"/>
      <c r="HC315" s="202"/>
      <c r="HD315" s="202"/>
      <c r="HE315" s="198"/>
      <c r="HF315" s="198"/>
      <c r="HG315" s="202"/>
      <c r="HH315" s="202"/>
      <c r="HI315" s="202"/>
      <c r="HJ315" s="198"/>
      <c r="HK315" s="198"/>
      <c r="HL315" s="202"/>
      <c r="HM315" s="202"/>
      <c r="HN315" s="202"/>
      <c r="HO315" s="198"/>
      <c r="HP315" s="198"/>
      <c r="HQ315" s="202"/>
      <c r="HR315" s="202"/>
      <c r="HS315" s="202"/>
      <c r="HT315" s="198"/>
      <c r="HU315" s="198"/>
      <c r="HV315" s="202"/>
      <c r="HW315" s="202"/>
      <c r="HX315" s="202"/>
      <c r="HY315" s="198"/>
      <c r="HZ315" s="198"/>
      <c r="IA315" s="202"/>
      <c r="IB315" s="202"/>
      <c r="IC315" s="202"/>
      <c r="ID315" s="198"/>
      <c r="IE315" s="198"/>
      <c r="IF315" s="202"/>
      <c r="IG315" s="202"/>
      <c r="IH315" s="202"/>
      <c r="II315" s="198"/>
      <c r="IJ315" s="198"/>
      <c r="IK315" s="202"/>
      <c r="IL315" s="202"/>
      <c r="IM315" s="202"/>
      <c r="IN315" s="198"/>
      <c r="IO315" s="198"/>
      <c r="IP315" s="202"/>
      <c r="IQ315" s="202"/>
      <c r="IR315" s="202"/>
      <c r="IS315" s="198"/>
      <c r="IT315" s="198"/>
      <c r="IU315" s="202"/>
      <c r="IV315" s="202"/>
      <c r="IW315" s="202"/>
      <c r="IX315" s="198"/>
      <c r="IY315" s="198"/>
      <c r="IZ315" s="198"/>
      <c r="JA315" s="198"/>
      <c r="JB315" s="256"/>
      <c r="JC315" s="256"/>
    </row>
    <row r="316" spans="1:263" s="3" customFormat="1" x14ac:dyDescent="0.35">
      <c r="A316" s="198"/>
      <c r="B316" s="359"/>
      <c r="C316" s="239"/>
      <c r="D316" s="105"/>
      <c r="E316" s="102"/>
      <c r="F316" s="516" t="str">
        <f>IF('Schedule 1'!$G$44='Helper 1'!$P$2,IF(OR('Schedule 1'!$G$49="",'Schedule 1'!$G$50=""),"Complete items S1B6 and S1B7",""),IF(OR('Schedule 1'!$G$15="",'Schedule 1'!$G$16=""),"Complete items S1A4 and S1A5",""))</f>
        <v>Complete items S1A4 and S1A5</v>
      </c>
      <c r="G316" s="509"/>
      <c r="H316" s="517"/>
      <c r="I316" s="405"/>
      <c r="J316" s="431"/>
      <c r="K316" s="202"/>
      <c r="L316" s="202"/>
      <c r="M316" s="151"/>
      <c r="N316" s="151"/>
      <c r="O316" s="202"/>
      <c r="P316" s="202"/>
      <c r="Q316" s="202"/>
      <c r="R316" s="198"/>
      <c r="S316" s="198"/>
      <c r="T316" s="202"/>
      <c r="U316" s="202"/>
      <c r="V316" s="202"/>
      <c r="W316" s="198"/>
      <c r="X316" s="198"/>
      <c r="Y316" s="202"/>
      <c r="Z316" s="202"/>
      <c r="AA316" s="202"/>
      <c r="AB316" s="198"/>
      <c r="AC316" s="198"/>
      <c r="AD316" s="202"/>
      <c r="AE316" s="202"/>
      <c r="AF316" s="202"/>
      <c r="AG316" s="198"/>
      <c r="AH316" s="198"/>
      <c r="AI316" s="202"/>
      <c r="AJ316" s="202"/>
      <c r="AK316" s="202"/>
      <c r="AL316" s="198"/>
      <c r="AM316" s="198"/>
      <c r="AN316" s="202"/>
      <c r="AO316" s="202"/>
      <c r="AP316" s="202"/>
      <c r="AQ316" s="198"/>
      <c r="AR316" s="198"/>
      <c r="AS316" s="202"/>
      <c r="AT316" s="202"/>
      <c r="AU316" s="202"/>
      <c r="AV316" s="198"/>
      <c r="AW316" s="198"/>
      <c r="AX316" s="202"/>
      <c r="AY316" s="202"/>
      <c r="AZ316" s="202"/>
      <c r="BA316" s="198"/>
      <c r="BB316" s="198"/>
      <c r="BC316" s="202"/>
      <c r="BD316" s="202"/>
      <c r="BE316" s="202"/>
      <c r="BF316" s="198"/>
      <c r="BG316" s="198"/>
      <c r="BH316" s="202"/>
      <c r="BI316" s="202"/>
      <c r="BJ316" s="202"/>
      <c r="BK316" s="198"/>
      <c r="BL316" s="198"/>
      <c r="BM316" s="202"/>
      <c r="BN316" s="202"/>
      <c r="BO316" s="202"/>
      <c r="BP316" s="198"/>
      <c r="BQ316" s="198"/>
      <c r="BR316" s="202"/>
      <c r="BS316" s="202"/>
      <c r="BT316" s="202"/>
      <c r="BU316" s="198"/>
      <c r="BV316" s="198"/>
      <c r="BW316" s="202"/>
      <c r="BX316" s="202"/>
      <c r="BY316" s="202"/>
      <c r="BZ316" s="198"/>
      <c r="CA316" s="198"/>
      <c r="CB316" s="202"/>
      <c r="CC316" s="202"/>
      <c r="CD316" s="202"/>
      <c r="CE316" s="198"/>
      <c r="CF316" s="198"/>
      <c r="CG316" s="202"/>
      <c r="CH316" s="202"/>
      <c r="CI316" s="202"/>
      <c r="CJ316" s="198"/>
      <c r="CK316" s="198"/>
      <c r="CL316" s="202"/>
      <c r="CM316" s="202"/>
      <c r="CN316" s="202"/>
      <c r="CO316" s="198"/>
      <c r="CP316" s="198"/>
      <c r="CQ316" s="202"/>
      <c r="CR316" s="202"/>
      <c r="CS316" s="202"/>
      <c r="CT316" s="198"/>
      <c r="CU316" s="198"/>
      <c r="CV316" s="202"/>
      <c r="CW316" s="202"/>
      <c r="CX316" s="202"/>
      <c r="CY316" s="198"/>
      <c r="CZ316" s="198"/>
      <c r="DA316" s="202"/>
      <c r="DB316" s="202"/>
      <c r="DC316" s="202"/>
      <c r="DD316" s="198"/>
      <c r="DE316" s="198"/>
      <c r="DF316" s="202"/>
      <c r="DG316" s="202"/>
      <c r="DH316" s="202"/>
      <c r="DI316" s="198"/>
      <c r="DJ316" s="198"/>
      <c r="DK316" s="202"/>
      <c r="DL316" s="202"/>
      <c r="DM316" s="202"/>
      <c r="DN316" s="198"/>
      <c r="DO316" s="198"/>
      <c r="DP316" s="202"/>
      <c r="DQ316" s="202"/>
      <c r="DR316" s="202"/>
      <c r="DS316" s="198"/>
      <c r="DT316" s="198"/>
      <c r="DU316" s="202"/>
      <c r="DV316" s="202"/>
      <c r="DW316" s="202"/>
      <c r="DX316" s="198"/>
      <c r="DY316" s="198"/>
      <c r="DZ316" s="202"/>
      <c r="EA316" s="202"/>
      <c r="EB316" s="202"/>
      <c r="EC316" s="198"/>
      <c r="ED316" s="198"/>
      <c r="EE316" s="202"/>
      <c r="EF316" s="202"/>
      <c r="EG316" s="202"/>
      <c r="EH316" s="198"/>
      <c r="EI316" s="198"/>
      <c r="EJ316" s="202"/>
      <c r="EK316" s="202"/>
      <c r="EL316" s="202"/>
      <c r="EM316" s="198"/>
      <c r="EN316" s="198"/>
      <c r="EO316" s="202"/>
      <c r="EP316" s="202"/>
      <c r="EQ316" s="202"/>
      <c r="ER316" s="198"/>
      <c r="ES316" s="198"/>
      <c r="ET316" s="202"/>
      <c r="EU316" s="202"/>
      <c r="EV316" s="202"/>
      <c r="EW316" s="198"/>
      <c r="EX316" s="198"/>
      <c r="EY316" s="202"/>
      <c r="EZ316" s="202"/>
      <c r="FA316" s="202"/>
      <c r="FB316" s="198"/>
      <c r="FC316" s="198"/>
      <c r="FD316" s="202"/>
      <c r="FE316" s="202"/>
      <c r="FF316" s="202"/>
      <c r="FG316" s="198"/>
      <c r="FH316" s="198"/>
      <c r="FI316" s="202"/>
      <c r="FJ316" s="202"/>
      <c r="FK316" s="202"/>
      <c r="FL316" s="198"/>
      <c r="FM316" s="198"/>
      <c r="FN316" s="202"/>
      <c r="FO316" s="202"/>
      <c r="FP316" s="202"/>
      <c r="FQ316" s="198"/>
      <c r="FR316" s="198"/>
      <c r="FS316" s="202"/>
      <c r="FT316" s="202"/>
      <c r="FU316" s="202"/>
      <c r="FV316" s="198"/>
      <c r="FW316" s="198"/>
      <c r="FX316" s="202"/>
      <c r="FY316" s="202"/>
      <c r="FZ316" s="202"/>
      <c r="GA316" s="198"/>
      <c r="GB316" s="198"/>
      <c r="GC316" s="202"/>
      <c r="GD316" s="202"/>
      <c r="GE316" s="202"/>
      <c r="GF316" s="198"/>
      <c r="GG316" s="198"/>
      <c r="GH316" s="202"/>
      <c r="GI316" s="202"/>
      <c r="GJ316" s="202"/>
      <c r="GK316" s="198"/>
      <c r="GL316" s="198"/>
      <c r="GM316" s="202"/>
      <c r="GN316" s="202"/>
      <c r="GO316" s="202"/>
      <c r="GP316" s="198"/>
      <c r="GQ316" s="198"/>
      <c r="GR316" s="202"/>
      <c r="GS316" s="202"/>
      <c r="GT316" s="202"/>
      <c r="GU316" s="198"/>
      <c r="GV316" s="198"/>
      <c r="GW316" s="202"/>
      <c r="GX316" s="202"/>
      <c r="GY316" s="202"/>
      <c r="GZ316" s="198"/>
      <c r="HA316" s="198"/>
      <c r="HB316" s="202"/>
      <c r="HC316" s="202"/>
      <c r="HD316" s="202"/>
      <c r="HE316" s="198"/>
      <c r="HF316" s="198"/>
      <c r="HG316" s="202"/>
      <c r="HH316" s="202"/>
      <c r="HI316" s="202"/>
      <c r="HJ316" s="198"/>
      <c r="HK316" s="198"/>
      <c r="HL316" s="202"/>
      <c r="HM316" s="202"/>
      <c r="HN316" s="202"/>
      <c r="HO316" s="198"/>
      <c r="HP316" s="198"/>
      <c r="HQ316" s="202"/>
      <c r="HR316" s="202"/>
      <c r="HS316" s="202"/>
      <c r="HT316" s="198"/>
      <c r="HU316" s="198"/>
      <c r="HV316" s="202"/>
      <c r="HW316" s="202"/>
      <c r="HX316" s="202"/>
      <c r="HY316" s="198"/>
      <c r="HZ316" s="198"/>
      <c r="IA316" s="202"/>
      <c r="IB316" s="202"/>
      <c r="IC316" s="202"/>
      <c r="ID316" s="198"/>
      <c r="IE316" s="198"/>
      <c r="IF316" s="202"/>
      <c r="IG316" s="202"/>
      <c r="IH316" s="202"/>
      <c r="II316" s="198"/>
      <c r="IJ316" s="198"/>
      <c r="IK316" s="202"/>
      <c r="IL316" s="202"/>
      <c r="IM316" s="202"/>
      <c r="IN316" s="198"/>
      <c r="IO316" s="198"/>
      <c r="IP316" s="202"/>
      <c r="IQ316" s="202"/>
      <c r="IR316" s="202"/>
      <c r="IS316" s="198"/>
      <c r="IT316" s="198"/>
      <c r="IU316" s="202"/>
      <c r="IV316" s="202"/>
      <c r="IW316" s="202"/>
      <c r="IX316" s="198"/>
      <c r="IY316" s="198"/>
      <c r="IZ316" s="198"/>
      <c r="JA316" s="198"/>
      <c r="JB316" s="256"/>
      <c r="JC316" s="256"/>
    </row>
    <row r="317" spans="1:263" s="3" customFormat="1" x14ac:dyDescent="0.35">
      <c r="A317" s="198"/>
      <c r="B317" s="359"/>
      <c r="C317" s="239" t="s">
        <v>1027</v>
      </c>
      <c r="D317" s="105" t="s">
        <v>1028</v>
      </c>
      <c r="E317" s="102"/>
      <c r="F317" s="384"/>
      <c r="G317" s="413" t="str">
        <f>IF(F302="Non-qualifying (see item S1B9)","",IF(F316&lt;&gt;"","",'Helper 1'!$AP$1))</f>
        <v/>
      </c>
      <c r="H317" s="325"/>
      <c r="I317" s="405"/>
      <c r="J317" s="431"/>
      <c r="K317" s="202"/>
      <c r="L317" s="202"/>
      <c r="M317" s="151"/>
      <c r="N317" s="151"/>
      <c r="O317" s="202"/>
      <c r="P317" s="202"/>
      <c r="Q317" s="202"/>
      <c r="R317" s="198"/>
      <c r="S317" s="198"/>
      <c r="T317" s="202"/>
      <c r="U317" s="202"/>
      <c r="V317" s="202"/>
      <c r="W317" s="198"/>
      <c r="X317" s="198"/>
      <c r="Y317" s="202"/>
      <c r="Z317" s="202"/>
      <c r="AA317" s="202"/>
      <c r="AB317" s="198"/>
      <c r="AC317" s="198"/>
      <c r="AD317" s="202"/>
      <c r="AE317" s="202"/>
      <c r="AF317" s="202"/>
      <c r="AG317" s="198"/>
      <c r="AH317" s="198"/>
      <c r="AI317" s="202"/>
      <c r="AJ317" s="202"/>
      <c r="AK317" s="202"/>
      <c r="AL317" s="198"/>
      <c r="AM317" s="198"/>
      <c r="AN317" s="202"/>
      <c r="AO317" s="202"/>
      <c r="AP317" s="202"/>
      <c r="AQ317" s="198"/>
      <c r="AR317" s="198"/>
      <c r="AS317" s="202"/>
      <c r="AT317" s="202"/>
      <c r="AU317" s="202"/>
      <c r="AV317" s="198"/>
      <c r="AW317" s="198"/>
      <c r="AX317" s="202"/>
      <c r="AY317" s="202"/>
      <c r="AZ317" s="202"/>
      <c r="BA317" s="198"/>
      <c r="BB317" s="198"/>
      <c r="BC317" s="202"/>
      <c r="BD317" s="202"/>
      <c r="BE317" s="202"/>
      <c r="BF317" s="198"/>
      <c r="BG317" s="198"/>
      <c r="BH317" s="202"/>
      <c r="BI317" s="202"/>
      <c r="BJ317" s="202"/>
      <c r="BK317" s="198"/>
      <c r="BL317" s="198"/>
      <c r="BM317" s="202"/>
      <c r="BN317" s="202"/>
      <c r="BO317" s="202"/>
      <c r="BP317" s="198"/>
      <c r="BQ317" s="198"/>
      <c r="BR317" s="202"/>
      <c r="BS317" s="202"/>
      <c r="BT317" s="202"/>
      <c r="BU317" s="198"/>
      <c r="BV317" s="198"/>
      <c r="BW317" s="202"/>
      <c r="BX317" s="202"/>
      <c r="BY317" s="202"/>
      <c r="BZ317" s="198"/>
      <c r="CA317" s="198"/>
      <c r="CB317" s="202"/>
      <c r="CC317" s="202"/>
      <c r="CD317" s="202"/>
      <c r="CE317" s="198"/>
      <c r="CF317" s="198"/>
      <c r="CG317" s="202"/>
      <c r="CH317" s="202"/>
      <c r="CI317" s="202"/>
      <c r="CJ317" s="198"/>
      <c r="CK317" s="198"/>
      <c r="CL317" s="202"/>
      <c r="CM317" s="202"/>
      <c r="CN317" s="202"/>
      <c r="CO317" s="198"/>
      <c r="CP317" s="198"/>
      <c r="CQ317" s="202"/>
      <c r="CR317" s="202"/>
      <c r="CS317" s="202"/>
      <c r="CT317" s="198"/>
      <c r="CU317" s="198"/>
      <c r="CV317" s="202"/>
      <c r="CW317" s="202"/>
      <c r="CX317" s="202"/>
      <c r="CY317" s="198"/>
      <c r="CZ317" s="198"/>
      <c r="DA317" s="202"/>
      <c r="DB317" s="202"/>
      <c r="DC317" s="202"/>
      <c r="DD317" s="198"/>
      <c r="DE317" s="198"/>
      <c r="DF317" s="202"/>
      <c r="DG317" s="202"/>
      <c r="DH317" s="202"/>
      <c r="DI317" s="198"/>
      <c r="DJ317" s="198"/>
      <c r="DK317" s="202"/>
      <c r="DL317" s="202"/>
      <c r="DM317" s="202"/>
      <c r="DN317" s="198"/>
      <c r="DO317" s="198"/>
      <c r="DP317" s="202"/>
      <c r="DQ317" s="202"/>
      <c r="DR317" s="202"/>
      <c r="DS317" s="198"/>
      <c r="DT317" s="198"/>
      <c r="DU317" s="202"/>
      <c r="DV317" s="202"/>
      <c r="DW317" s="202"/>
      <c r="DX317" s="198"/>
      <c r="DY317" s="198"/>
      <c r="DZ317" s="202"/>
      <c r="EA317" s="202"/>
      <c r="EB317" s="202"/>
      <c r="EC317" s="198"/>
      <c r="ED317" s="198"/>
      <c r="EE317" s="202"/>
      <c r="EF317" s="202"/>
      <c r="EG317" s="202"/>
      <c r="EH317" s="198"/>
      <c r="EI317" s="198"/>
      <c r="EJ317" s="202"/>
      <c r="EK317" s="202"/>
      <c r="EL317" s="202"/>
      <c r="EM317" s="198"/>
      <c r="EN317" s="198"/>
      <c r="EO317" s="202"/>
      <c r="EP317" s="202"/>
      <c r="EQ317" s="202"/>
      <c r="ER317" s="198"/>
      <c r="ES317" s="198"/>
      <c r="ET317" s="202"/>
      <c r="EU317" s="202"/>
      <c r="EV317" s="202"/>
      <c r="EW317" s="198"/>
      <c r="EX317" s="198"/>
      <c r="EY317" s="202"/>
      <c r="EZ317" s="202"/>
      <c r="FA317" s="202"/>
      <c r="FB317" s="198"/>
      <c r="FC317" s="198"/>
      <c r="FD317" s="202"/>
      <c r="FE317" s="202"/>
      <c r="FF317" s="202"/>
      <c r="FG317" s="198"/>
      <c r="FH317" s="198"/>
      <c r="FI317" s="202"/>
      <c r="FJ317" s="202"/>
      <c r="FK317" s="202"/>
      <c r="FL317" s="198"/>
      <c r="FM317" s="198"/>
      <c r="FN317" s="202"/>
      <c r="FO317" s="202"/>
      <c r="FP317" s="202"/>
      <c r="FQ317" s="198"/>
      <c r="FR317" s="198"/>
      <c r="FS317" s="202"/>
      <c r="FT317" s="202"/>
      <c r="FU317" s="202"/>
      <c r="FV317" s="198"/>
      <c r="FW317" s="198"/>
      <c r="FX317" s="202"/>
      <c r="FY317" s="202"/>
      <c r="FZ317" s="202"/>
      <c r="GA317" s="198"/>
      <c r="GB317" s="198"/>
      <c r="GC317" s="202"/>
      <c r="GD317" s="202"/>
      <c r="GE317" s="202"/>
      <c r="GF317" s="198"/>
      <c r="GG317" s="198"/>
      <c r="GH317" s="202"/>
      <c r="GI317" s="202"/>
      <c r="GJ317" s="202"/>
      <c r="GK317" s="198"/>
      <c r="GL317" s="198"/>
      <c r="GM317" s="202"/>
      <c r="GN317" s="202"/>
      <c r="GO317" s="202"/>
      <c r="GP317" s="198"/>
      <c r="GQ317" s="198"/>
      <c r="GR317" s="202"/>
      <c r="GS317" s="202"/>
      <c r="GT317" s="202"/>
      <c r="GU317" s="198"/>
      <c r="GV317" s="198"/>
      <c r="GW317" s="202"/>
      <c r="GX317" s="202"/>
      <c r="GY317" s="202"/>
      <c r="GZ317" s="198"/>
      <c r="HA317" s="198"/>
      <c r="HB317" s="202"/>
      <c r="HC317" s="202"/>
      <c r="HD317" s="202"/>
      <c r="HE317" s="198"/>
      <c r="HF317" s="198"/>
      <c r="HG317" s="202"/>
      <c r="HH317" s="202"/>
      <c r="HI317" s="202"/>
      <c r="HJ317" s="198"/>
      <c r="HK317" s="198"/>
      <c r="HL317" s="202"/>
      <c r="HM317" s="202"/>
      <c r="HN317" s="202"/>
      <c r="HO317" s="198"/>
      <c r="HP317" s="198"/>
      <c r="HQ317" s="202"/>
      <c r="HR317" s="202"/>
      <c r="HS317" s="202"/>
      <c r="HT317" s="198"/>
      <c r="HU317" s="198"/>
      <c r="HV317" s="202"/>
      <c r="HW317" s="202"/>
      <c r="HX317" s="202"/>
      <c r="HY317" s="198"/>
      <c r="HZ317" s="198"/>
      <c r="IA317" s="202"/>
      <c r="IB317" s="202"/>
      <c r="IC317" s="202"/>
      <c r="ID317" s="198"/>
      <c r="IE317" s="198"/>
      <c r="IF317" s="202"/>
      <c r="IG317" s="202"/>
      <c r="IH317" s="202"/>
      <c r="II317" s="198"/>
      <c r="IJ317" s="198"/>
      <c r="IK317" s="202"/>
      <c r="IL317" s="202"/>
      <c r="IM317" s="202"/>
      <c r="IN317" s="198"/>
      <c r="IO317" s="198"/>
      <c r="IP317" s="202"/>
      <c r="IQ317" s="202"/>
      <c r="IR317" s="202"/>
      <c r="IS317" s="198"/>
      <c r="IT317" s="198"/>
      <c r="IU317" s="202"/>
      <c r="IV317" s="202"/>
      <c r="IW317" s="202"/>
      <c r="IX317" s="198"/>
      <c r="IY317" s="198"/>
      <c r="IZ317" s="198"/>
      <c r="JA317" s="198"/>
      <c r="JB317" s="256"/>
      <c r="JC317" s="256"/>
    </row>
    <row r="318" spans="1:263" s="3" customFormat="1" x14ac:dyDescent="0.35">
      <c r="A318" s="198"/>
      <c r="B318" s="359"/>
      <c r="C318" s="239"/>
      <c r="D318" s="105"/>
      <c r="E318" s="102"/>
      <c r="F318" s="384"/>
      <c r="G318" s="387"/>
      <c r="H318" s="325"/>
      <c r="I318" s="405"/>
      <c r="J318" s="431"/>
      <c r="K318" s="202"/>
      <c r="L318" s="202"/>
      <c r="M318" s="151"/>
      <c r="N318" s="151"/>
      <c r="O318" s="202"/>
      <c r="P318" s="202"/>
      <c r="Q318" s="202"/>
      <c r="R318" s="198"/>
      <c r="S318" s="198"/>
      <c r="T318" s="202"/>
      <c r="U318" s="202"/>
      <c r="V318" s="202"/>
      <c r="W318" s="198"/>
      <c r="X318" s="198"/>
      <c r="Y318" s="202"/>
      <c r="Z318" s="202"/>
      <c r="AA318" s="202"/>
      <c r="AB318" s="198"/>
      <c r="AC318" s="198"/>
      <c r="AD318" s="202"/>
      <c r="AE318" s="202"/>
      <c r="AF318" s="202"/>
      <c r="AG318" s="198"/>
      <c r="AH318" s="198"/>
      <c r="AI318" s="202"/>
      <c r="AJ318" s="202"/>
      <c r="AK318" s="202"/>
      <c r="AL318" s="198"/>
      <c r="AM318" s="198"/>
      <c r="AN318" s="202"/>
      <c r="AO318" s="202"/>
      <c r="AP318" s="202"/>
      <c r="AQ318" s="198"/>
      <c r="AR318" s="198"/>
      <c r="AS318" s="202"/>
      <c r="AT318" s="202"/>
      <c r="AU318" s="202"/>
      <c r="AV318" s="198"/>
      <c r="AW318" s="198"/>
      <c r="AX318" s="202"/>
      <c r="AY318" s="202"/>
      <c r="AZ318" s="202"/>
      <c r="BA318" s="198"/>
      <c r="BB318" s="198"/>
      <c r="BC318" s="202"/>
      <c r="BD318" s="202"/>
      <c r="BE318" s="202"/>
      <c r="BF318" s="198"/>
      <c r="BG318" s="198"/>
      <c r="BH318" s="202"/>
      <c r="BI318" s="202"/>
      <c r="BJ318" s="202"/>
      <c r="BK318" s="198"/>
      <c r="BL318" s="198"/>
      <c r="BM318" s="202"/>
      <c r="BN318" s="202"/>
      <c r="BO318" s="202"/>
      <c r="BP318" s="198"/>
      <c r="BQ318" s="198"/>
      <c r="BR318" s="202"/>
      <c r="BS318" s="202"/>
      <c r="BT318" s="202"/>
      <c r="BU318" s="198"/>
      <c r="BV318" s="198"/>
      <c r="BW318" s="202"/>
      <c r="BX318" s="202"/>
      <c r="BY318" s="202"/>
      <c r="BZ318" s="198"/>
      <c r="CA318" s="198"/>
      <c r="CB318" s="202"/>
      <c r="CC318" s="202"/>
      <c r="CD318" s="202"/>
      <c r="CE318" s="198"/>
      <c r="CF318" s="198"/>
      <c r="CG318" s="202"/>
      <c r="CH318" s="202"/>
      <c r="CI318" s="202"/>
      <c r="CJ318" s="198"/>
      <c r="CK318" s="198"/>
      <c r="CL318" s="202"/>
      <c r="CM318" s="202"/>
      <c r="CN318" s="202"/>
      <c r="CO318" s="198"/>
      <c r="CP318" s="198"/>
      <c r="CQ318" s="202"/>
      <c r="CR318" s="202"/>
      <c r="CS318" s="202"/>
      <c r="CT318" s="198"/>
      <c r="CU318" s="198"/>
      <c r="CV318" s="202"/>
      <c r="CW318" s="202"/>
      <c r="CX318" s="202"/>
      <c r="CY318" s="198"/>
      <c r="CZ318" s="198"/>
      <c r="DA318" s="202"/>
      <c r="DB318" s="202"/>
      <c r="DC318" s="202"/>
      <c r="DD318" s="198"/>
      <c r="DE318" s="198"/>
      <c r="DF318" s="202"/>
      <c r="DG318" s="202"/>
      <c r="DH318" s="202"/>
      <c r="DI318" s="198"/>
      <c r="DJ318" s="198"/>
      <c r="DK318" s="202"/>
      <c r="DL318" s="202"/>
      <c r="DM318" s="202"/>
      <c r="DN318" s="198"/>
      <c r="DO318" s="198"/>
      <c r="DP318" s="202"/>
      <c r="DQ318" s="202"/>
      <c r="DR318" s="202"/>
      <c r="DS318" s="198"/>
      <c r="DT318" s="198"/>
      <c r="DU318" s="202"/>
      <c r="DV318" s="202"/>
      <c r="DW318" s="202"/>
      <c r="DX318" s="198"/>
      <c r="DY318" s="198"/>
      <c r="DZ318" s="202"/>
      <c r="EA318" s="202"/>
      <c r="EB318" s="202"/>
      <c r="EC318" s="198"/>
      <c r="ED318" s="198"/>
      <c r="EE318" s="202"/>
      <c r="EF318" s="202"/>
      <c r="EG318" s="202"/>
      <c r="EH318" s="198"/>
      <c r="EI318" s="198"/>
      <c r="EJ318" s="202"/>
      <c r="EK318" s="202"/>
      <c r="EL318" s="202"/>
      <c r="EM318" s="198"/>
      <c r="EN318" s="198"/>
      <c r="EO318" s="202"/>
      <c r="EP318" s="202"/>
      <c r="EQ318" s="202"/>
      <c r="ER318" s="198"/>
      <c r="ES318" s="198"/>
      <c r="ET318" s="202"/>
      <c r="EU318" s="202"/>
      <c r="EV318" s="202"/>
      <c r="EW318" s="198"/>
      <c r="EX318" s="198"/>
      <c r="EY318" s="202"/>
      <c r="EZ318" s="202"/>
      <c r="FA318" s="202"/>
      <c r="FB318" s="198"/>
      <c r="FC318" s="198"/>
      <c r="FD318" s="202"/>
      <c r="FE318" s="202"/>
      <c r="FF318" s="202"/>
      <c r="FG318" s="198"/>
      <c r="FH318" s="198"/>
      <c r="FI318" s="202"/>
      <c r="FJ318" s="202"/>
      <c r="FK318" s="202"/>
      <c r="FL318" s="198"/>
      <c r="FM318" s="198"/>
      <c r="FN318" s="202"/>
      <c r="FO318" s="202"/>
      <c r="FP318" s="202"/>
      <c r="FQ318" s="198"/>
      <c r="FR318" s="198"/>
      <c r="FS318" s="202"/>
      <c r="FT318" s="202"/>
      <c r="FU318" s="202"/>
      <c r="FV318" s="198"/>
      <c r="FW318" s="198"/>
      <c r="FX318" s="202"/>
      <c r="FY318" s="202"/>
      <c r="FZ318" s="202"/>
      <c r="GA318" s="198"/>
      <c r="GB318" s="198"/>
      <c r="GC318" s="202"/>
      <c r="GD318" s="202"/>
      <c r="GE318" s="202"/>
      <c r="GF318" s="198"/>
      <c r="GG318" s="198"/>
      <c r="GH318" s="202"/>
      <c r="GI318" s="202"/>
      <c r="GJ318" s="202"/>
      <c r="GK318" s="198"/>
      <c r="GL318" s="198"/>
      <c r="GM318" s="202"/>
      <c r="GN318" s="202"/>
      <c r="GO318" s="202"/>
      <c r="GP318" s="198"/>
      <c r="GQ318" s="198"/>
      <c r="GR318" s="202"/>
      <c r="GS318" s="202"/>
      <c r="GT318" s="202"/>
      <c r="GU318" s="198"/>
      <c r="GV318" s="198"/>
      <c r="GW318" s="202"/>
      <c r="GX318" s="202"/>
      <c r="GY318" s="202"/>
      <c r="GZ318" s="198"/>
      <c r="HA318" s="198"/>
      <c r="HB318" s="202"/>
      <c r="HC318" s="202"/>
      <c r="HD318" s="202"/>
      <c r="HE318" s="198"/>
      <c r="HF318" s="198"/>
      <c r="HG318" s="202"/>
      <c r="HH318" s="202"/>
      <c r="HI318" s="202"/>
      <c r="HJ318" s="198"/>
      <c r="HK318" s="198"/>
      <c r="HL318" s="202"/>
      <c r="HM318" s="202"/>
      <c r="HN318" s="202"/>
      <c r="HO318" s="198"/>
      <c r="HP318" s="198"/>
      <c r="HQ318" s="202"/>
      <c r="HR318" s="202"/>
      <c r="HS318" s="202"/>
      <c r="HT318" s="198"/>
      <c r="HU318" s="198"/>
      <c r="HV318" s="202"/>
      <c r="HW318" s="202"/>
      <c r="HX318" s="202"/>
      <c r="HY318" s="198"/>
      <c r="HZ318" s="198"/>
      <c r="IA318" s="202"/>
      <c r="IB318" s="202"/>
      <c r="IC318" s="202"/>
      <c r="ID318" s="198"/>
      <c r="IE318" s="198"/>
      <c r="IF318" s="202"/>
      <c r="IG318" s="202"/>
      <c r="IH318" s="202"/>
      <c r="II318" s="198"/>
      <c r="IJ318" s="198"/>
      <c r="IK318" s="202"/>
      <c r="IL318" s="202"/>
      <c r="IM318" s="202"/>
      <c r="IN318" s="198"/>
      <c r="IO318" s="198"/>
      <c r="IP318" s="202"/>
      <c r="IQ318" s="202"/>
      <c r="IR318" s="202"/>
      <c r="IS318" s="198"/>
      <c r="IT318" s="198"/>
      <c r="IU318" s="202"/>
      <c r="IV318" s="202"/>
      <c r="IW318" s="202"/>
      <c r="IX318" s="198"/>
      <c r="IY318" s="198"/>
      <c r="IZ318" s="198"/>
      <c r="JA318" s="198"/>
      <c r="JB318" s="256"/>
      <c r="JC318" s="256"/>
    </row>
    <row r="319" spans="1:263" s="3" customFormat="1" ht="15" thickBot="1" x14ac:dyDescent="0.4">
      <c r="A319" s="198"/>
      <c r="B319" s="359"/>
      <c r="C319" s="239" t="s">
        <v>1029</v>
      </c>
      <c r="D319" s="106" t="s">
        <v>1030</v>
      </c>
      <c r="E319" s="102"/>
      <c r="F319" s="285" t="str">
        <f>IFERROR(INDEX('Helper 1'!$I$2:$I$19,MATCH('Schedule 1'!$G$20,'Helper 1'!$H$2:$H$19,0)),"")</f>
        <v/>
      </c>
      <c r="G319" s="124" t="str">
        <f>IF(OR(F302&lt;&gt;"",F316&lt;&gt;""),"",G315*G317)</f>
        <v/>
      </c>
      <c r="H319" s="325"/>
      <c r="I319" s="405"/>
      <c r="J319" s="431"/>
      <c r="K319" s="202"/>
      <c r="L319" s="202"/>
      <c r="M319" s="151"/>
      <c r="N319" s="151"/>
      <c r="O319" s="202"/>
      <c r="P319" s="202"/>
      <c r="Q319" s="202"/>
      <c r="R319" s="198"/>
      <c r="S319" s="198"/>
      <c r="T319" s="202"/>
      <c r="U319" s="202"/>
      <c r="V319" s="202"/>
      <c r="W319" s="198"/>
      <c r="X319" s="198"/>
      <c r="Y319" s="202"/>
      <c r="Z319" s="202"/>
      <c r="AA319" s="202"/>
      <c r="AB319" s="198"/>
      <c r="AC319" s="198"/>
      <c r="AD319" s="202"/>
      <c r="AE319" s="202"/>
      <c r="AF319" s="202"/>
      <c r="AG319" s="198"/>
      <c r="AH319" s="198"/>
      <c r="AI319" s="202"/>
      <c r="AJ319" s="202"/>
      <c r="AK319" s="202"/>
      <c r="AL319" s="198"/>
      <c r="AM319" s="198"/>
      <c r="AN319" s="202"/>
      <c r="AO319" s="202"/>
      <c r="AP319" s="202"/>
      <c r="AQ319" s="198"/>
      <c r="AR319" s="198"/>
      <c r="AS319" s="202"/>
      <c r="AT319" s="202"/>
      <c r="AU319" s="202"/>
      <c r="AV319" s="198"/>
      <c r="AW319" s="198"/>
      <c r="AX319" s="202"/>
      <c r="AY319" s="202"/>
      <c r="AZ319" s="202"/>
      <c r="BA319" s="198"/>
      <c r="BB319" s="198"/>
      <c r="BC319" s="202"/>
      <c r="BD319" s="202"/>
      <c r="BE319" s="202"/>
      <c r="BF319" s="198"/>
      <c r="BG319" s="198"/>
      <c r="BH319" s="202"/>
      <c r="BI319" s="202"/>
      <c r="BJ319" s="202"/>
      <c r="BK319" s="198"/>
      <c r="BL319" s="198"/>
      <c r="BM319" s="202"/>
      <c r="BN319" s="202"/>
      <c r="BO319" s="202"/>
      <c r="BP319" s="198"/>
      <c r="BQ319" s="198"/>
      <c r="BR319" s="202"/>
      <c r="BS319" s="202"/>
      <c r="BT319" s="202"/>
      <c r="BU319" s="198"/>
      <c r="BV319" s="198"/>
      <c r="BW319" s="202"/>
      <c r="BX319" s="202"/>
      <c r="BY319" s="202"/>
      <c r="BZ319" s="198"/>
      <c r="CA319" s="198"/>
      <c r="CB319" s="202"/>
      <c r="CC319" s="202"/>
      <c r="CD319" s="202"/>
      <c r="CE319" s="198"/>
      <c r="CF319" s="198"/>
      <c r="CG319" s="202"/>
      <c r="CH319" s="202"/>
      <c r="CI319" s="202"/>
      <c r="CJ319" s="198"/>
      <c r="CK319" s="198"/>
      <c r="CL319" s="202"/>
      <c r="CM319" s="202"/>
      <c r="CN319" s="202"/>
      <c r="CO319" s="198"/>
      <c r="CP319" s="198"/>
      <c r="CQ319" s="202"/>
      <c r="CR319" s="202"/>
      <c r="CS319" s="202"/>
      <c r="CT319" s="198"/>
      <c r="CU319" s="198"/>
      <c r="CV319" s="202"/>
      <c r="CW319" s="202"/>
      <c r="CX319" s="202"/>
      <c r="CY319" s="198"/>
      <c r="CZ319" s="198"/>
      <c r="DA319" s="202"/>
      <c r="DB319" s="202"/>
      <c r="DC319" s="202"/>
      <c r="DD319" s="198"/>
      <c r="DE319" s="198"/>
      <c r="DF319" s="202"/>
      <c r="DG319" s="202"/>
      <c r="DH319" s="202"/>
      <c r="DI319" s="198"/>
      <c r="DJ319" s="198"/>
      <c r="DK319" s="202"/>
      <c r="DL319" s="202"/>
      <c r="DM319" s="202"/>
      <c r="DN319" s="198"/>
      <c r="DO319" s="198"/>
      <c r="DP319" s="202"/>
      <c r="DQ319" s="202"/>
      <c r="DR319" s="202"/>
      <c r="DS319" s="198"/>
      <c r="DT319" s="198"/>
      <c r="DU319" s="202"/>
      <c r="DV319" s="202"/>
      <c r="DW319" s="202"/>
      <c r="DX319" s="198"/>
      <c r="DY319" s="198"/>
      <c r="DZ319" s="202"/>
      <c r="EA319" s="202"/>
      <c r="EB319" s="202"/>
      <c r="EC319" s="198"/>
      <c r="ED319" s="198"/>
      <c r="EE319" s="202"/>
      <c r="EF319" s="202"/>
      <c r="EG319" s="202"/>
      <c r="EH319" s="198"/>
      <c r="EI319" s="198"/>
      <c r="EJ319" s="202"/>
      <c r="EK319" s="202"/>
      <c r="EL319" s="202"/>
      <c r="EM319" s="198"/>
      <c r="EN319" s="198"/>
      <c r="EO319" s="202"/>
      <c r="EP319" s="202"/>
      <c r="EQ319" s="202"/>
      <c r="ER319" s="198"/>
      <c r="ES319" s="198"/>
      <c r="ET319" s="202"/>
      <c r="EU319" s="202"/>
      <c r="EV319" s="202"/>
      <c r="EW319" s="198"/>
      <c r="EX319" s="198"/>
      <c r="EY319" s="202"/>
      <c r="EZ319" s="202"/>
      <c r="FA319" s="202"/>
      <c r="FB319" s="198"/>
      <c r="FC319" s="198"/>
      <c r="FD319" s="202"/>
      <c r="FE319" s="202"/>
      <c r="FF319" s="202"/>
      <c r="FG319" s="198"/>
      <c r="FH319" s="198"/>
      <c r="FI319" s="202"/>
      <c r="FJ319" s="202"/>
      <c r="FK319" s="202"/>
      <c r="FL319" s="198"/>
      <c r="FM319" s="198"/>
      <c r="FN319" s="202"/>
      <c r="FO319" s="202"/>
      <c r="FP319" s="202"/>
      <c r="FQ319" s="198"/>
      <c r="FR319" s="198"/>
      <c r="FS319" s="202"/>
      <c r="FT319" s="202"/>
      <c r="FU319" s="202"/>
      <c r="FV319" s="198"/>
      <c r="FW319" s="198"/>
      <c r="FX319" s="202"/>
      <c r="FY319" s="202"/>
      <c r="FZ319" s="202"/>
      <c r="GA319" s="198"/>
      <c r="GB319" s="198"/>
      <c r="GC319" s="202"/>
      <c r="GD319" s="202"/>
      <c r="GE319" s="202"/>
      <c r="GF319" s="198"/>
      <c r="GG319" s="198"/>
      <c r="GH319" s="202"/>
      <c r="GI319" s="202"/>
      <c r="GJ319" s="202"/>
      <c r="GK319" s="198"/>
      <c r="GL319" s="198"/>
      <c r="GM319" s="202"/>
      <c r="GN319" s="202"/>
      <c r="GO319" s="202"/>
      <c r="GP319" s="198"/>
      <c r="GQ319" s="198"/>
      <c r="GR319" s="202"/>
      <c r="GS319" s="202"/>
      <c r="GT319" s="202"/>
      <c r="GU319" s="198"/>
      <c r="GV319" s="198"/>
      <c r="GW319" s="202"/>
      <c r="GX319" s="202"/>
      <c r="GY319" s="202"/>
      <c r="GZ319" s="198"/>
      <c r="HA319" s="198"/>
      <c r="HB319" s="202"/>
      <c r="HC319" s="202"/>
      <c r="HD319" s="202"/>
      <c r="HE319" s="198"/>
      <c r="HF319" s="198"/>
      <c r="HG319" s="202"/>
      <c r="HH319" s="202"/>
      <c r="HI319" s="202"/>
      <c r="HJ319" s="198"/>
      <c r="HK319" s="198"/>
      <c r="HL319" s="202"/>
      <c r="HM319" s="202"/>
      <c r="HN319" s="202"/>
      <c r="HO319" s="198"/>
      <c r="HP319" s="198"/>
      <c r="HQ319" s="202"/>
      <c r="HR319" s="202"/>
      <c r="HS319" s="202"/>
      <c r="HT319" s="198"/>
      <c r="HU319" s="198"/>
      <c r="HV319" s="202"/>
      <c r="HW319" s="202"/>
      <c r="HX319" s="202"/>
      <c r="HY319" s="198"/>
      <c r="HZ319" s="198"/>
      <c r="IA319" s="202"/>
      <c r="IB319" s="202"/>
      <c r="IC319" s="202"/>
      <c r="ID319" s="198"/>
      <c r="IE319" s="198"/>
      <c r="IF319" s="202"/>
      <c r="IG319" s="202"/>
      <c r="IH319" s="202"/>
      <c r="II319" s="198"/>
      <c r="IJ319" s="198"/>
      <c r="IK319" s="202"/>
      <c r="IL319" s="202"/>
      <c r="IM319" s="202"/>
      <c r="IN319" s="198"/>
      <c r="IO319" s="198"/>
      <c r="IP319" s="202"/>
      <c r="IQ319" s="202"/>
      <c r="IR319" s="202"/>
      <c r="IS319" s="198"/>
      <c r="IT319" s="198"/>
      <c r="IU319" s="202"/>
      <c r="IV319" s="202"/>
      <c r="IW319" s="202"/>
      <c r="IX319" s="198"/>
      <c r="IY319" s="198"/>
      <c r="IZ319" s="198"/>
      <c r="JA319" s="198"/>
      <c r="JB319" s="256"/>
      <c r="JC319" s="256"/>
    </row>
    <row r="320" spans="1:263" s="3" customFormat="1" ht="15.5" thickTop="1" thickBot="1" x14ac:dyDescent="0.4">
      <c r="A320" s="198"/>
      <c r="B320" s="359"/>
      <c r="C320" s="239"/>
      <c r="D320" s="105"/>
      <c r="E320" s="102"/>
      <c r="F320" s="389"/>
      <c r="G320" s="390"/>
      <c r="H320" s="391"/>
      <c r="I320" s="405"/>
      <c r="J320" s="431"/>
      <c r="K320" s="202"/>
      <c r="L320" s="202"/>
      <c r="M320" s="198"/>
      <c r="N320" s="198"/>
      <c r="O320" s="202"/>
      <c r="P320" s="202"/>
      <c r="Q320" s="202"/>
      <c r="R320" s="198"/>
      <c r="S320" s="198"/>
      <c r="T320" s="202"/>
      <c r="U320" s="202"/>
      <c r="V320" s="202"/>
      <c r="W320" s="198"/>
      <c r="X320" s="198"/>
      <c r="Y320" s="202"/>
      <c r="Z320" s="202"/>
      <c r="AA320" s="202"/>
      <c r="AB320" s="198"/>
      <c r="AC320" s="198"/>
      <c r="AD320" s="202"/>
      <c r="AE320" s="202"/>
      <c r="AF320" s="202"/>
      <c r="AG320" s="198"/>
      <c r="AH320" s="198"/>
      <c r="AI320" s="202"/>
      <c r="AJ320" s="202"/>
      <c r="AK320" s="202"/>
      <c r="AL320" s="198"/>
      <c r="AM320" s="198"/>
      <c r="AN320" s="202"/>
      <c r="AO320" s="202"/>
      <c r="AP320" s="202"/>
      <c r="AQ320" s="198"/>
      <c r="AR320" s="198"/>
      <c r="AS320" s="202"/>
      <c r="AT320" s="202"/>
      <c r="AU320" s="202"/>
      <c r="AV320" s="198"/>
      <c r="AW320" s="198"/>
      <c r="AX320" s="202"/>
      <c r="AY320" s="202"/>
      <c r="AZ320" s="202"/>
      <c r="BA320" s="198"/>
      <c r="BB320" s="198"/>
      <c r="BC320" s="202"/>
      <c r="BD320" s="202"/>
      <c r="BE320" s="202"/>
      <c r="BF320" s="198"/>
      <c r="BG320" s="198"/>
      <c r="BH320" s="202"/>
      <c r="BI320" s="202"/>
      <c r="BJ320" s="202"/>
      <c r="BK320" s="198"/>
      <c r="BL320" s="198"/>
      <c r="BM320" s="202"/>
      <c r="BN320" s="202"/>
      <c r="BO320" s="202"/>
      <c r="BP320" s="198"/>
      <c r="BQ320" s="198"/>
      <c r="BR320" s="202"/>
      <c r="BS320" s="202"/>
      <c r="BT320" s="202"/>
      <c r="BU320" s="198"/>
      <c r="BV320" s="198"/>
      <c r="BW320" s="202"/>
      <c r="BX320" s="202"/>
      <c r="BY320" s="202"/>
      <c r="BZ320" s="198"/>
      <c r="CA320" s="198"/>
      <c r="CB320" s="202"/>
      <c r="CC320" s="202"/>
      <c r="CD320" s="202"/>
      <c r="CE320" s="198"/>
      <c r="CF320" s="198"/>
      <c r="CG320" s="202"/>
      <c r="CH320" s="202"/>
      <c r="CI320" s="202"/>
      <c r="CJ320" s="198"/>
      <c r="CK320" s="198"/>
      <c r="CL320" s="202"/>
      <c r="CM320" s="202"/>
      <c r="CN320" s="202"/>
      <c r="CO320" s="198"/>
      <c r="CP320" s="198"/>
      <c r="CQ320" s="202"/>
      <c r="CR320" s="202"/>
      <c r="CS320" s="202"/>
      <c r="CT320" s="198"/>
      <c r="CU320" s="198"/>
      <c r="CV320" s="202"/>
      <c r="CW320" s="202"/>
      <c r="CX320" s="202"/>
      <c r="CY320" s="198"/>
      <c r="CZ320" s="198"/>
      <c r="DA320" s="202"/>
      <c r="DB320" s="202"/>
      <c r="DC320" s="202"/>
      <c r="DD320" s="198"/>
      <c r="DE320" s="198"/>
      <c r="DF320" s="202"/>
      <c r="DG320" s="202"/>
      <c r="DH320" s="202"/>
      <c r="DI320" s="198"/>
      <c r="DJ320" s="198"/>
      <c r="DK320" s="202"/>
      <c r="DL320" s="202"/>
      <c r="DM320" s="202"/>
      <c r="DN320" s="198"/>
      <c r="DO320" s="198"/>
      <c r="DP320" s="202"/>
      <c r="DQ320" s="202"/>
      <c r="DR320" s="202"/>
      <c r="DS320" s="198"/>
      <c r="DT320" s="198"/>
      <c r="DU320" s="202"/>
      <c r="DV320" s="202"/>
      <c r="DW320" s="202"/>
      <c r="DX320" s="198"/>
      <c r="DY320" s="198"/>
      <c r="DZ320" s="202"/>
      <c r="EA320" s="202"/>
      <c r="EB320" s="202"/>
      <c r="EC320" s="198"/>
      <c r="ED320" s="198"/>
      <c r="EE320" s="202"/>
      <c r="EF320" s="202"/>
      <c r="EG320" s="202"/>
      <c r="EH320" s="198"/>
      <c r="EI320" s="198"/>
      <c r="EJ320" s="202"/>
      <c r="EK320" s="202"/>
      <c r="EL320" s="202"/>
      <c r="EM320" s="198"/>
      <c r="EN320" s="198"/>
      <c r="EO320" s="202"/>
      <c r="EP320" s="202"/>
      <c r="EQ320" s="202"/>
      <c r="ER320" s="198"/>
      <c r="ES320" s="198"/>
      <c r="ET320" s="202"/>
      <c r="EU320" s="202"/>
      <c r="EV320" s="202"/>
      <c r="EW320" s="198"/>
      <c r="EX320" s="198"/>
      <c r="EY320" s="202"/>
      <c r="EZ320" s="202"/>
      <c r="FA320" s="202"/>
      <c r="FB320" s="198"/>
      <c r="FC320" s="198"/>
      <c r="FD320" s="202"/>
      <c r="FE320" s="202"/>
      <c r="FF320" s="202"/>
      <c r="FG320" s="198"/>
      <c r="FH320" s="198"/>
      <c r="FI320" s="202"/>
      <c r="FJ320" s="202"/>
      <c r="FK320" s="202"/>
      <c r="FL320" s="198"/>
      <c r="FM320" s="198"/>
      <c r="FN320" s="202"/>
      <c r="FO320" s="202"/>
      <c r="FP320" s="202"/>
      <c r="FQ320" s="198"/>
      <c r="FR320" s="198"/>
      <c r="FS320" s="202"/>
      <c r="FT320" s="202"/>
      <c r="FU320" s="202"/>
      <c r="FV320" s="198"/>
      <c r="FW320" s="198"/>
      <c r="FX320" s="202"/>
      <c r="FY320" s="202"/>
      <c r="FZ320" s="202"/>
      <c r="GA320" s="198"/>
      <c r="GB320" s="198"/>
      <c r="GC320" s="202"/>
      <c r="GD320" s="202"/>
      <c r="GE320" s="202"/>
      <c r="GF320" s="198"/>
      <c r="GG320" s="198"/>
      <c r="GH320" s="202"/>
      <c r="GI320" s="202"/>
      <c r="GJ320" s="202"/>
      <c r="GK320" s="198"/>
      <c r="GL320" s="198"/>
      <c r="GM320" s="202"/>
      <c r="GN320" s="202"/>
      <c r="GO320" s="202"/>
      <c r="GP320" s="198"/>
      <c r="GQ320" s="198"/>
      <c r="GR320" s="202"/>
      <c r="GS320" s="202"/>
      <c r="GT320" s="202"/>
      <c r="GU320" s="198"/>
      <c r="GV320" s="198"/>
      <c r="GW320" s="202"/>
      <c r="GX320" s="202"/>
      <c r="GY320" s="202"/>
      <c r="GZ320" s="198"/>
      <c r="HA320" s="198"/>
      <c r="HB320" s="202"/>
      <c r="HC320" s="202"/>
      <c r="HD320" s="202"/>
      <c r="HE320" s="198"/>
      <c r="HF320" s="198"/>
      <c r="HG320" s="202"/>
      <c r="HH320" s="202"/>
      <c r="HI320" s="202"/>
      <c r="HJ320" s="198"/>
      <c r="HK320" s="198"/>
      <c r="HL320" s="202"/>
      <c r="HM320" s="202"/>
      <c r="HN320" s="202"/>
      <c r="HO320" s="198"/>
      <c r="HP320" s="198"/>
      <c r="HQ320" s="202"/>
      <c r="HR320" s="202"/>
      <c r="HS320" s="202"/>
      <c r="HT320" s="198"/>
      <c r="HU320" s="198"/>
      <c r="HV320" s="202"/>
      <c r="HW320" s="202"/>
      <c r="HX320" s="202"/>
      <c r="HY320" s="198"/>
      <c r="HZ320" s="198"/>
      <c r="IA320" s="202"/>
      <c r="IB320" s="202"/>
      <c r="IC320" s="202"/>
      <c r="ID320" s="198"/>
      <c r="IE320" s="198"/>
      <c r="IF320" s="202"/>
      <c r="IG320" s="202"/>
      <c r="IH320" s="202"/>
      <c r="II320" s="198"/>
      <c r="IJ320" s="198"/>
      <c r="IK320" s="202"/>
      <c r="IL320" s="202"/>
      <c r="IM320" s="202"/>
      <c r="IN320" s="198"/>
      <c r="IO320" s="198"/>
      <c r="IP320" s="202"/>
      <c r="IQ320" s="202"/>
      <c r="IR320" s="202"/>
      <c r="IS320" s="198"/>
      <c r="IT320" s="198"/>
      <c r="IU320" s="202"/>
      <c r="IV320" s="202"/>
      <c r="IW320" s="202"/>
      <c r="IX320" s="198"/>
      <c r="IY320" s="198"/>
      <c r="IZ320" s="198"/>
      <c r="JA320" s="198"/>
      <c r="JB320" s="256"/>
      <c r="JC320" s="256"/>
    </row>
    <row r="321" spans="1:263" s="3" customFormat="1" x14ac:dyDescent="0.35">
      <c r="A321" s="198"/>
      <c r="B321" s="359"/>
      <c r="C321" s="239"/>
      <c r="D321" s="129"/>
      <c r="E321" s="407"/>
      <c r="F321" s="407"/>
      <c r="G321" s="407"/>
      <c r="H321" s="407"/>
      <c r="I321" s="441"/>
      <c r="J321" s="442"/>
      <c r="K321" s="102"/>
      <c r="L321" s="102"/>
      <c r="M321" s="102"/>
      <c r="N321" s="102"/>
      <c r="O321" s="102"/>
      <c r="P321" s="102"/>
      <c r="Q321" s="202"/>
      <c r="R321" s="198"/>
      <c r="S321" s="198"/>
      <c r="T321" s="202"/>
      <c r="U321" s="202"/>
      <c r="V321" s="202"/>
      <c r="W321" s="198"/>
      <c r="X321" s="198"/>
      <c r="Y321" s="202"/>
      <c r="Z321" s="202"/>
      <c r="AA321" s="202"/>
      <c r="AB321" s="198"/>
      <c r="AC321" s="198"/>
      <c r="AD321" s="202"/>
      <c r="AE321" s="202"/>
      <c r="AF321" s="202"/>
      <c r="AG321" s="198"/>
      <c r="AH321" s="198"/>
      <c r="AI321" s="202"/>
      <c r="AJ321" s="202"/>
      <c r="AK321" s="202"/>
      <c r="AL321" s="198"/>
      <c r="AM321" s="198"/>
      <c r="AN321" s="202"/>
      <c r="AO321" s="202"/>
      <c r="AP321" s="202"/>
      <c r="AQ321" s="198"/>
      <c r="AR321" s="198"/>
      <c r="AS321" s="202"/>
      <c r="AT321" s="202"/>
      <c r="AU321" s="202"/>
      <c r="AV321" s="198"/>
      <c r="AW321" s="198"/>
      <c r="AX321" s="202"/>
      <c r="AY321" s="202"/>
      <c r="AZ321" s="202"/>
      <c r="BA321" s="198"/>
      <c r="BB321" s="198"/>
      <c r="BC321" s="202"/>
      <c r="BD321" s="202"/>
      <c r="BE321" s="202"/>
      <c r="BF321" s="198"/>
      <c r="BG321" s="198"/>
      <c r="BH321" s="202"/>
      <c r="BI321" s="202"/>
      <c r="BJ321" s="202"/>
      <c r="BK321" s="198"/>
      <c r="BL321" s="198"/>
      <c r="BM321" s="202"/>
      <c r="BN321" s="202"/>
      <c r="BO321" s="202"/>
      <c r="BP321" s="198"/>
      <c r="BQ321" s="198"/>
      <c r="BR321" s="202"/>
      <c r="BS321" s="202"/>
      <c r="BT321" s="202"/>
      <c r="BU321" s="198"/>
      <c r="BV321" s="198"/>
      <c r="BW321" s="202"/>
      <c r="BX321" s="202"/>
      <c r="BY321" s="202"/>
      <c r="BZ321" s="198"/>
      <c r="CA321" s="198"/>
      <c r="CB321" s="202"/>
      <c r="CC321" s="202"/>
      <c r="CD321" s="202"/>
      <c r="CE321" s="198"/>
      <c r="CF321" s="198"/>
      <c r="CG321" s="202"/>
      <c r="CH321" s="202"/>
      <c r="CI321" s="202"/>
      <c r="CJ321" s="198"/>
      <c r="CK321" s="198"/>
      <c r="CL321" s="202"/>
      <c r="CM321" s="202"/>
      <c r="CN321" s="202"/>
      <c r="CO321" s="198"/>
      <c r="CP321" s="198"/>
      <c r="CQ321" s="202"/>
      <c r="CR321" s="202"/>
      <c r="CS321" s="202"/>
      <c r="CT321" s="198"/>
      <c r="CU321" s="198"/>
      <c r="CV321" s="202"/>
      <c r="CW321" s="202"/>
      <c r="CX321" s="202"/>
      <c r="CY321" s="198"/>
      <c r="CZ321" s="198"/>
      <c r="DA321" s="202"/>
      <c r="DB321" s="202"/>
      <c r="DC321" s="202"/>
      <c r="DD321" s="198"/>
      <c r="DE321" s="198"/>
      <c r="DF321" s="202"/>
      <c r="DG321" s="202"/>
      <c r="DH321" s="202"/>
      <c r="DI321" s="198"/>
      <c r="DJ321" s="198"/>
      <c r="DK321" s="202"/>
      <c r="DL321" s="202"/>
      <c r="DM321" s="202"/>
      <c r="DN321" s="198"/>
      <c r="DO321" s="198"/>
      <c r="DP321" s="202"/>
      <c r="DQ321" s="202"/>
      <c r="DR321" s="202"/>
      <c r="DS321" s="198"/>
      <c r="DT321" s="198"/>
      <c r="DU321" s="202"/>
      <c r="DV321" s="202"/>
      <c r="DW321" s="202"/>
      <c r="DX321" s="198"/>
      <c r="DY321" s="198"/>
      <c r="DZ321" s="202"/>
      <c r="EA321" s="202"/>
      <c r="EB321" s="202"/>
      <c r="EC321" s="198"/>
      <c r="ED321" s="198"/>
      <c r="EE321" s="202"/>
      <c r="EF321" s="202"/>
      <c r="EG321" s="202"/>
      <c r="EH321" s="198"/>
      <c r="EI321" s="198"/>
      <c r="EJ321" s="202"/>
      <c r="EK321" s="202"/>
      <c r="EL321" s="202"/>
      <c r="EM321" s="198"/>
      <c r="EN321" s="198"/>
      <c r="EO321" s="202"/>
      <c r="EP321" s="202"/>
      <c r="EQ321" s="202"/>
      <c r="ER321" s="198"/>
      <c r="ES321" s="198"/>
      <c r="ET321" s="202"/>
      <c r="EU321" s="202"/>
      <c r="EV321" s="202"/>
      <c r="EW321" s="198"/>
      <c r="EX321" s="198"/>
      <c r="EY321" s="202"/>
      <c r="EZ321" s="202"/>
      <c r="FA321" s="202"/>
      <c r="FB321" s="198"/>
      <c r="FC321" s="198"/>
      <c r="FD321" s="202"/>
      <c r="FE321" s="202"/>
      <c r="FF321" s="202"/>
      <c r="FG321" s="198"/>
      <c r="FH321" s="198"/>
      <c r="FI321" s="202"/>
      <c r="FJ321" s="202"/>
      <c r="FK321" s="202"/>
      <c r="FL321" s="198"/>
      <c r="FM321" s="198"/>
      <c r="FN321" s="202"/>
      <c r="FO321" s="202"/>
      <c r="FP321" s="202"/>
      <c r="FQ321" s="198"/>
      <c r="FR321" s="198"/>
      <c r="FS321" s="202"/>
      <c r="FT321" s="202"/>
      <c r="FU321" s="202"/>
      <c r="FV321" s="198"/>
      <c r="FW321" s="198"/>
      <c r="FX321" s="202"/>
      <c r="FY321" s="202"/>
      <c r="FZ321" s="202"/>
      <c r="GA321" s="198"/>
      <c r="GB321" s="198"/>
      <c r="GC321" s="202"/>
      <c r="GD321" s="202"/>
      <c r="GE321" s="202"/>
      <c r="GF321" s="198"/>
      <c r="GG321" s="198"/>
      <c r="GH321" s="202"/>
      <c r="GI321" s="202"/>
      <c r="GJ321" s="202"/>
      <c r="GK321" s="198"/>
      <c r="GL321" s="198"/>
      <c r="GM321" s="202"/>
      <c r="GN321" s="202"/>
      <c r="GO321" s="202"/>
      <c r="GP321" s="198"/>
      <c r="GQ321" s="198"/>
      <c r="GR321" s="202"/>
      <c r="GS321" s="202"/>
      <c r="GT321" s="202"/>
      <c r="GU321" s="198"/>
      <c r="GV321" s="198"/>
      <c r="GW321" s="202"/>
      <c r="GX321" s="202"/>
      <c r="GY321" s="202"/>
      <c r="GZ321" s="198"/>
      <c r="HA321" s="198"/>
      <c r="HB321" s="202"/>
      <c r="HC321" s="202"/>
      <c r="HD321" s="202"/>
      <c r="HE321" s="198"/>
      <c r="HF321" s="198"/>
      <c r="HG321" s="202"/>
      <c r="HH321" s="202"/>
      <c r="HI321" s="202"/>
      <c r="HJ321" s="198"/>
      <c r="HK321" s="198"/>
      <c r="HL321" s="202"/>
      <c r="HM321" s="202"/>
      <c r="HN321" s="202"/>
      <c r="HO321" s="198"/>
      <c r="HP321" s="198"/>
      <c r="HQ321" s="202"/>
      <c r="HR321" s="202"/>
      <c r="HS321" s="202"/>
      <c r="HT321" s="198"/>
      <c r="HU321" s="198"/>
      <c r="HV321" s="202"/>
      <c r="HW321" s="202"/>
      <c r="HX321" s="202"/>
      <c r="HY321" s="198"/>
      <c r="HZ321" s="198"/>
      <c r="IA321" s="202"/>
      <c r="IB321" s="202"/>
      <c r="IC321" s="202"/>
      <c r="ID321" s="198"/>
      <c r="IE321" s="198"/>
      <c r="IF321" s="202"/>
      <c r="IG321" s="202"/>
      <c r="IH321" s="202"/>
      <c r="II321" s="198"/>
      <c r="IJ321" s="198"/>
      <c r="IK321" s="202"/>
      <c r="IL321" s="202"/>
      <c r="IM321" s="202"/>
      <c r="IN321" s="198"/>
      <c r="IO321" s="198"/>
      <c r="IP321" s="202"/>
      <c r="IQ321" s="202"/>
      <c r="IR321" s="202"/>
      <c r="IS321" s="198"/>
      <c r="IT321" s="198"/>
      <c r="IU321" s="202"/>
      <c r="IV321" s="202"/>
      <c r="IW321" s="202"/>
      <c r="IX321" s="198"/>
      <c r="IY321" s="198"/>
      <c r="IZ321" s="198"/>
      <c r="JA321" s="198"/>
      <c r="JB321" s="256"/>
      <c r="JC321" s="256"/>
    </row>
    <row r="322" spans="1:263" s="3" customFormat="1" x14ac:dyDescent="0.35">
      <c r="A322" s="198"/>
      <c r="B322" s="359"/>
      <c r="C322" s="239"/>
      <c r="D322" s="102"/>
      <c r="E322" s="102"/>
      <c r="F322" s="369"/>
      <c r="G322" s="202"/>
      <c r="H322" s="202"/>
      <c r="I322" s="202"/>
      <c r="J322" s="431"/>
      <c r="K322" s="202"/>
      <c r="L322" s="202"/>
      <c r="M322" s="198"/>
      <c r="N322" s="198"/>
      <c r="O322" s="202"/>
      <c r="P322" s="202"/>
      <c r="Q322" s="202"/>
      <c r="R322" s="198"/>
      <c r="S322" s="198"/>
      <c r="T322" s="202"/>
      <c r="U322" s="202"/>
      <c r="V322" s="202"/>
      <c r="W322" s="198"/>
      <c r="X322" s="198"/>
      <c r="Y322" s="202"/>
      <c r="Z322" s="202"/>
      <c r="AA322" s="202"/>
      <c r="AB322" s="198"/>
      <c r="AC322" s="198"/>
      <c r="AD322" s="202"/>
      <c r="AE322" s="202"/>
      <c r="AF322" s="202"/>
      <c r="AG322" s="198"/>
      <c r="AH322" s="198"/>
      <c r="AI322" s="202"/>
      <c r="AJ322" s="202"/>
      <c r="AK322" s="202"/>
      <c r="AL322" s="198"/>
      <c r="AM322" s="198"/>
      <c r="AN322" s="202"/>
      <c r="AO322" s="202"/>
      <c r="AP322" s="202"/>
      <c r="AQ322" s="198"/>
      <c r="AR322" s="198"/>
      <c r="AS322" s="202"/>
      <c r="AT322" s="202"/>
      <c r="AU322" s="202"/>
      <c r="AV322" s="198"/>
      <c r="AW322" s="198"/>
      <c r="AX322" s="202"/>
      <c r="AY322" s="202"/>
      <c r="AZ322" s="202"/>
      <c r="BA322" s="198"/>
      <c r="BB322" s="198"/>
      <c r="BC322" s="202"/>
      <c r="BD322" s="202"/>
      <c r="BE322" s="202"/>
      <c r="BF322" s="198"/>
      <c r="BG322" s="198"/>
      <c r="BH322" s="202"/>
      <c r="BI322" s="202"/>
      <c r="BJ322" s="202"/>
      <c r="BK322" s="198"/>
      <c r="BL322" s="198"/>
      <c r="BM322" s="202"/>
      <c r="BN322" s="202"/>
      <c r="BO322" s="202"/>
      <c r="BP322" s="198"/>
      <c r="BQ322" s="198"/>
      <c r="BR322" s="202"/>
      <c r="BS322" s="202"/>
      <c r="BT322" s="202"/>
      <c r="BU322" s="198"/>
      <c r="BV322" s="198"/>
      <c r="BW322" s="202"/>
      <c r="BX322" s="202"/>
      <c r="BY322" s="202"/>
      <c r="BZ322" s="198"/>
      <c r="CA322" s="198"/>
      <c r="CB322" s="202"/>
      <c r="CC322" s="202"/>
      <c r="CD322" s="202"/>
      <c r="CE322" s="198"/>
      <c r="CF322" s="198"/>
      <c r="CG322" s="202"/>
      <c r="CH322" s="202"/>
      <c r="CI322" s="202"/>
      <c r="CJ322" s="198"/>
      <c r="CK322" s="198"/>
      <c r="CL322" s="202"/>
      <c r="CM322" s="202"/>
      <c r="CN322" s="202"/>
      <c r="CO322" s="198"/>
      <c r="CP322" s="198"/>
      <c r="CQ322" s="202"/>
      <c r="CR322" s="202"/>
      <c r="CS322" s="202"/>
      <c r="CT322" s="198"/>
      <c r="CU322" s="198"/>
      <c r="CV322" s="202"/>
      <c r="CW322" s="202"/>
      <c r="CX322" s="202"/>
      <c r="CY322" s="198"/>
      <c r="CZ322" s="198"/>
      <c r="DA322" s="202"/>
      <c r="DB322" s="202"/>
      <c r="DC322" s="202"/>
      <c r="DD322" s="198"/>
      <c r="DE322" s="198"/>
      <c r="DF322" s="202"/>
      <c r="DG322" s="202"/>
      <c r="DH322" s="202"/>
      <c r="DI322" s="198"/>
      <c r="DJ322" s="198"/>
      <c r="DK322" s="202"/>
      <c r="DL322" s="202"/>
      <c r="DM322" s="202"/>
      <c r="DN322" s="198"/>
      <c r="DO322" s="198"/>
      <c r="DP322" s="202"/>
      <c r="DQ322" s="202"/>
      <c r="DR322" s="202"/>
      <c r="DS322" s="198"/>
      <c r="DT322" s="198"/>
      <c r="DU322" s="202"/>
      <c r="DV322" s="202"/>
      <c r="DW322" s="202"/>
      <c r="DX322" s="198"/>
      <c r="DY322" s="198"/>
      <c r="DZ322" s="202"/>
      <c r="EA322" s="202"/>
      <c r="EB322" s="202"/>
      <c r="EC322" s="198"/>
      <c r="ED322" s="198"/>
      <c r="EE322" s="202"/>
      <c r="EF322" s="202"/>
      <c r="EG322" s="202"/>
      <c r="EH322" s="198"/>
      <c r="EI322" s="198"/>
      <c r="EJ322" s="202"/>
      <c r="EK322" s="202"/>
      <c r="EL322" s="202"/>
      <c r="EM322" s="198"/>
      <c r="EN322" s="198"/>
      <c r="EO322" s="202"/>
      <c r="EP322" s="202"/>
      <c r="EQ322" s="202"/>
      <c r="ER322" s="198"/>
      <c r="ES322" s="198"/>
      <c r="ET322" s="202"/>
      <c r="EU322" s="202"/>
      <c r="EV322" s="202"/>
      <c r="EW322" s="198"/>
      <c r="EX322" s="198"/>
      <c r="EY322" s="202"/>
      <c r="EZ322" s="202"/>
      <c r="FA322" s="202"/>
      <c r="FB322" s="198"/>
      <c r="FC322" s="198"/>
      <c r="FD322" s="202"/>
      <c r="FE322" s="202"/>
      <c r="FF322" s="202"/>
      <c r="FG322" s="198"/>
      <c r="FH322" s="198"/>
      <c r="FI322" s="202"/>
      <c r="FJ322" s="202"/>
      <c r="FK322" s="202"/>
      <c r="FL322" s="198"/>
      <c r="FM322" s="198"/>
      <c r="FN322" s="202"/>
      <c r="FO322" s="202"/>
      <c r="FP322" s="202"/>
      <c r="FQ322" s="198"/>
      <c r="FR322" s="198"/>
      <c r="FS322" s="202"/>
      <c r="FT322" s="202"/>
      <c r="FU322" s="202"/>
      <c r="FV322" s="198"/>
      <c r="FW322" s="198"/>
      <c r="FX322" s="202"/>
      <c r="FY322" s="202"/>
      <c r="FZ322" s="202"/>
      <c r="GA322" s="198"/>
      <c r="GB322" s="198"/>
      <c r="GC322" s="202"/>
      <c r="GD322" s="202"/>
      <c r="GE322" s="202"/>
      <c r="GF322" s="198"/>
      <c r="GG322" s="198"/>
      <c r="GH322" s="202"/>
      <c r="GI322" s="202"/>
      <c r="GJ322" s="202"/>
      <c r="GK322" s="198"/>
      <c r="GL322" s="198"/>
      <c r="GM322" s="202"/>
      <c r="GN322" s="202"/>
      <c r="GO322" s="202"/>
      <c r="GP322" s="198"/>
      <c r="GQ322" s="198"/>
      <c r="GR322" s="202"/>
      <c r="GS322" s="202"/>
      <c r="GT322" s="202"/>
      <c r="GU322" s="198"/>
      <c r="GV322" s="198"/>
      <c r="GW322" s="202"/>
      <c r="GX322" s="202"/>
      <c r="GY322" s="202"/>
      <c r="GZ322" s="198"/>
      <c r="HA322" s="198"/>
      <c r="HB322" s="202"/>
      <c r="HC322" s="202"/>
      <c r="HD322" s="202"/>
      <c r="HE322" s="198"/>
      <c r="HF322" s="198"/>
      <c r="HG322" s="202"/>
      <c r="HH322" s="202"/>
      <c r="HI322" s="202"/>
      <c r="HJ322" s="198"/>
      <c r="HK322" s="198"/>
      <c r="HL322" s="202"/>
      <c r="HM322" s="202"/>
      <c r="HN322" s="202"/>
      <c r="HO322" s="198"/>
      <c r="HP322" s="198"/>
      <c r="HQ322" s="202"/>
      <c r="HR322" s="202"/>
      <c r="HS322" s="202"/>
      <c r="HT322" s="198"/>
      <c r="HU322" s="198"/>
      <c r="HV322" s="202"/>
      <c r="HW322" s="202"/>
      <c r="HX322" s="202"/>
      <c r="HY322" s="198"/>
      <c r="HZ322" s="198"/>
      <c r="IA322" s="202"/>
      <c r="IB322" s="202"/>
      <c r="IC322" s="202"/>
      <c r="ID322" s="198"/>
      <c r="IE322" s="198"/>
      <c r="IF322" s="202"/>
      <c r="IG322" s="202"/>
      <c r="IH322" s="202"/>
      <c r="II322" s="198"/>
      <c r="IJ322" s="198"/>
      <c r="IK322" s="202"/>
      <c r="IL322" s="202"/>
      <c r="IM322" s="202"/>
      <c r="IN322" s="198"/>
      <c r="IO322" s="198"/>
      <c r="IP322" s="202"/>
      <c r="IQ322" s="202"/>
      <c r="IR322" s="202"/>
      <c r="IS322" s="198"/>
      <c r="IT322" s="198"/>
      <c r="IU322" s="202"/>
      <c r="IV322" s="202"/>
      <c r="IW322" s="202"/>
      <c r="IX322" s="198"/>
      <c r="IY322" s="198"/>
      <c r="IZ322" s="198"/>
      <c r="JA322" s="198"/>
      <c r="JB322" s="256"/>
      <c r="JC322" s="256"/>
    </row>
    <row r="323" spans="1:263" s="94" customFormat="1" ht="15" thickBot="1" x14ac:dyDescent="0.4">
      <c r="A323" s="198"/>
      <c r="B323" s="359"/>
      <c r="C323" s="239"/>
      <c r="D323" s="72" t="s">
        <v>1031</v>
      </c>
      <c r="E323" s="401"/>
      <c r="F323" s="402"/>
      <c r="G323" s="403"/>
      <c r="H323" s="403"/>
      <c r="I323" s="404"/>
      <c r="J323" s="431"/>
      <c r="K323" s="202"/>
      <c r="L323" s="202"/>
      <c r="M323" s="202"/>
      <c r="N323" s="202"/>
      <c r="O323" s="202"/>
      <c r="P323" s="202"/>
      <c r="Q323" s="202"/>
      <c r="R323" s="198"/>
      <c r="S323" s="198"/>
      <c r="T323" s="202"/>
      <c r="U323" s="202"/>
      <c r="V323" s="202"/>
      <c r="W323" s="198"/>
      <c r="X323" s="198"/>
      <c r="Y323" s="202"/>
      <c r="Z323" s="202"/>
      <c r="AA323" s="202"/>
      <c r="AB323" s="198"/>
      <c r="AC323" s="198"/>
      <c r="AD323" s="202"/>
      <c r="AE323" s="202"/>
      <c r="AF323" s="202"/>
      <c r="AG323" s="198"/>
      <c r="AH323" s="198"/>
      <c r="AI323" s="202"/>
      <c r="AJ323" s="202"/>
      <c r="AK323" s="202"/>
      <c r="AL323" s="198"/>
      <c r="AM323" s="198"/>
      <c r="AN323" s="202"/>
      <c r="AO323" s="202"/>
      <c r="AP323" s="202"/>
      <c r="AQ323" s="198"/>
      <c r="AR323" s="198"/>
      <c r="AS323" s="202"/>
      <c r="AT323" s="202"/>
      <c r="AU323" s="202"/>
      <c r="AV323" s="198"/>
      <c r="AW323" s="198"/>
      <c r="AX323" s="202"/>
      <c r="AY323" s="202"/>
      <c r="AZ323" s="202"/>
      <c r="BA323" s="198"/>
      <c r="BB323" s="198"/>
      <c r="BC323" s="202"/>
      <c r="BD323" s="202"/>
      <c r="BE323" s="202"/>
      <c r="BF323" s="198"/>
      <c r="BG323" s="198"/>
      <c r="BH323" s="202"/>
      <c r="BI323" s="202"/>
      <c r="BJ323" s="202"/>
      <c r="BK323" s="198"/>
      <c r="BL323" s="198"/>
      <c r="BM323" s="202"/>
      <c r="BN323" s="202"/>
      <c r="BO323" s="202"/>
      <c r="BP323" s="198"/>
      <c r="BQ323" s="198"/>
      <c r="BR323" s="202"/>
      <c r="BS323" s="202"/>
      <c r="BT323" s="202"/>
      <c r="BU323" s="198"/>
      <c r="BV323" s="198"/>
      <c r="BW323" s="202"/>
      <c r="BX323" s="202"/>
      <c r="BY323" s="202"/>
      <c r="BZ323" s="198"/>
      <c r="CA323" s="198"/>
      <c r="CB323" s="202"/>
      <c r="CC323" s="202"/>
      <c r="CD323" s="202"/>
      <c r="CE323" s="198"/>
      <c r="CF323" s="198"/>
      <c r="CG323" s="202"/>
      <c r="CH323" s="202"/>
      <c r="CI323" s="202"/>
      <c r="CJ323" s="198"/>
      <c r="CK323" s="198"/>
      <c r="CL323" s="202"/>
      <c r="CM323" s="202"/>
      <c r="CN323" s="202"/>
      <c r="CO323" s="198"/>
      <c r="CP323" s="198"/>
      <c r="CQ323" s="202"/>
      <c r="CR323" s="202"/>
      <c r="CS323" s="202"/>
      <c r="CT323" s="198"/>
      <c r="CU323" s="198"/>
      <c r="CV323" s="202"/>
      <c r="CW323" s="202"/>
      <c r="CX323" s="202"/>
      <c r="CY323" s="198"/>
      <c r="CZ323" s="198"/>
      <c r="DA323" s="202"/>
      <c r="DB323" s="202"/>
      <c r="DC323" s="202"/>
      <c r="DD323" s="198"/>
      <c r="DE323" s="198"/>
      <c r="DF323" s="202"/>
      <c r="DG323" s="202"/>
      <c r="DH323" s="202"/>
      <c r="DI323" s="198"/>
      <c r="DJ323" s="198"/>
      <c r="DK323" s="202"/>
      <c r="DL323" s="202"/>
      <c r="DM323" s="202"/>
      <c r="DN323" s="198"/>
      <c r="DO323" s="198"/>
      <c r="DP323" s="202"/>
      <c r="DQ323" s="202"/>
      <c r="DR323" s="202"/>
      <c r="DS323" s="198"/>
      <c r="DT323" s="198"/>
      <c r="DU323" s="202"/>
      <c r="DV323" s="202"/>
      <c r="DW323" s="202"/>
      <c r="DX323" s="198"/>
      <c r="DY323" s="198"/>
      <c r="DZ323" s="202"/>
      <c r="EA323" s="202"/>
      <c r="EB323" s="202"/>
      <c r="EC323" s="198"/>
      <c r="ED323" s="198"/>
      <c r="EE323" s="202"/>
      <c r="EF323" s="202"/>
      <c r="EG323" s="202"/>
      <c r="EH323" s="198"/>
      <c r="EI323" s="198"/>
      <c r="EJ323" s="202"/>
      <c r="EK323" s="202"/>
      <c r="EL323" s="202"/>
      <c r="EM323" s="198"/>
      <c r="EN323" s="198"/>
      <c r="EO323" s="202"/>
      <c r="EP323" s="202"/>
      <c r="EQ323" s="202"/>
      <c r="ER323" s="198"/>
      <c r="ES323" s="198"/>
      <c r="ET323" s="202"/>
      <c r="EU323" s="202"/>
      <c r="EV323" s="202"/>
      <c r="EW323" s="198"/>
      <c r="EX323" s="198"/>
      <c r="EY323" s="202"/>
      <c r="EZ323" s="202"/>
      <c r="FA323" s="202"/>
      <c r="FB323" s="198"/>
      <c r="FC323" s="198"/>
      <c r="FD323" s="202"/>
      <c r="FE323" s="202"/>
      <c r="FF323" s="202"/>
      <c r="FG323" s="198"/>
      <c r="FH323" s="198"/>
      <c r="FI323" s="202"/>
      <c r="FJ323" s="202"/>
      <c r="FK323" s="202"/>
      <c r="FL323" s="198"/>
      <c r="FM323" s="198"/>
      <c r="FN323" s="202"/>
      <c r="FO323" s="202"/>
      <c r="FP323" s="202"/>
      <c r="FQ323" s="198"/>
      <c r="FR323" s="198"/>
      <c r="FS323" s="202"/>
      <c r="FT323" s="202"/>
      <c r="FU323" s="202"/>
      <c r="FV323" s="198"/>
      <c r="FW323" s="198"/>
      <c r="FX323" s="202"/>
      <c r="FY323" s="202"/>
      <c r="FZ323" s="202"/>
      <c r="GA323" s="198"/>
      <c r="GB323" s="198"/>
      <c r="GC323" s="202"/>
      <c r="GD323" s="202"/>
      <c r="GE323" s="202"/>
      <c r="GF323" s="198"/>
      <c r="GG323" s="198"/>
      <c r="GH323" s="202"/>
      <c r="GI323" s="202"/>
      <c r="GJ323" s="202"/>
      <c r="GK323" s="198"/>
      <c r="GL323" s="198"/>
      <c r="GM323" s="202"/>
      <c r="GN323" s="202"/>
      <c r="GO323" s="202"/>
      <c r="GP323" s="198"/>
      <c r="GQ323" s="198"/>
      <c r="GR323" s="202"/>
      <c r="GS323" s="202"/>
      <c r="GT323" s="202"/>
      <c r="GU323" s="198"/>
      <c r="GV323" s="198"/>
      <c r="GW323" s="202"/>
      <c r="GX323" s="202"/>
      <c r="GY323" s="202"/>
      <c r="GZ323" s="198"/>
      <c r="HA323" s="198"/>
      <c r="HB323" s="202"/>
      <c r="HC323" s="202"/>
      <c r="HD323" s="202"/>
      <c r="HE323" s="198"/>
      <c r="HF323" s="198"/>
      <c r="HG323" s="202"/>
      <c r="HH323" s="202"/>
      <c r="HI323" s="202"/>
      <c r="HJ323" s="198"/>
      <c r="HK323" s="198"/>
      <c r="HL323" s="202"/>
      <c r="HM323" s="202"/>
      <c r="HN323" s="202"/>
      <c r="HO323" s="198"/>
      <c r="HP323" s="198"/>
      <c r="HQ323" s="202"/>
      <c r="HR323" s="202"/>
      <c r="HS323" s="202"/>
      <c r="HT323" s="198"/>
      <c r="HU323" s="198"/>
      <c r="HV323" s="202"/>
      <c r="HW323" s="202"/>
      <c r="HX323" s="202"/>
      <c r="HY323" s="198"/>
      <c r="HZ323" s="198"/>
      <c r="IA323" s="202"/>
      <c r="IB323" s="202"/>
      <c r="IC323" s="202"/>
      <c r="ID323" s="198"/>
      <c r="IE323" s="198"/>
      <c r="IF323" s="202"/>
      <c r="IG323" s="202"/>
      <c r="IH323" s="202"/>
      <c r="II323" s="198"/>
      <c r="IJ323" s="198"/>
      <c r="IK323" s="202"/>
      <c r="IL323" s="202"/>
      <c r="IM323" s="202"/>
      <c r="IN323" s="198"/>
      <c r="IO323" s="198"/>
      <c r="IP323" s="202"/>
      <c r="IQ323" s="202"/>
      <c r="IR323" s="202"/>
      <c r="IS323" s="198"/>
      <c r="IT323" s="198"/>
      <c r="IU323" s="202"/>
      <c r="IV323" s="202"/>
      <c r="IW323" s="202"/>
      <c r="IX323" s="198"/>
      <c r="IY323" s="198"/>
      <c r="IZ323" s="198"/>
      <c r="JA323" s="198"/>
      <c r="JB323" s="198"/>
      <c r="JC323" s="198"/>
    </row>
    <row r="324" spans="1:263" s="3" customFormat="1" x14ac:dyDescent="0.35">
      <c r="A324" s="198"/>
      <c r="B324" s="359"/>
      <c r="C324" s="239"/>
      <c r="D324" s="105"/>
      <c r="E324" s="102"/>
      <c r="F324" s="375"/>
      <c r="G324" s="321"/>
      <c r="H324" s="322"/>
      <c r="I324" s="405"/>
      <c r="J324" s="431"/>
      <c r="K324" s="202"/>
      <c r="L324" s="164"/>
      <c r="M324" s="198"/>
      <c r="N324" s="198"/>
      <c r="O324" s="202"/>
      <c r="P324" s="202"/>
      <c r="Q324" s="202"/>
      <c r="R324" s="198"/>
      <c r="S324" s="198"/>
      <c r="T324" s="202"/>
      <c r="U324" s="202"/>
      <c r="V324" s="202"/>
      <c r="W324" s="198"/>
      <c r="X324" s="198"/>
      <c r="Y324" s="202"/>
      <c r="Z324" s="202"/>
      <c r="AA324" s="202"/>
      <c r="AB324" s="198"/>
      <c r="AC324" s="198"/>
      <c r="AD324" s="202"/>
      <c r="AE324" s="202"/>
      <c r="AF324" s="202"/>
      <c r="AG324" s="198"/>
      <c r="AH324" s="198"/>
      <c r="AI324" s="202"/>
      <c r="AJ324" s="202"/>
      <c r="AK324" s="202"/>
      <c r="AL324" s="198"/>
      <c r="AM324" s="198"/>
      <c r="AN324" s="202"/>
      <c r="AO324" s="202"/>
      <c r="AP324" s="202"/>
      <c r="AQ324" s="198"/>
      <c r="AR324" s="198"/>
      <c r="AS324" s="202"/>
      <c r="AT324" s="202"/>
      <c r="AU324" s="202"/>
      <c r="AV324" s="198"/>
      <c r="AW324" s="198"/>
      <c r="AX324" s="202"/>
      <c r="AY324" s="202"/>
      <c r="AZ324" s="202"/>
      <c r="BA324" s="198"/>
      <c r="BB324" s="198"/>
      <c r="BC324" s="202"/>
      <c r="BD324" s="202"/>
      <c r="BE324" s="202"/>
      <c r="BF324" s="198"/>
      <c r="BG324" s="198"/>
      <c r="BH324" s="202"/>
      <c r="BI324" s="202"/>
      <c r="BJ324" s="202"/>
      <c r="BK324" s="198"/>
      <c r="BL324" s="198"/>
      <c r="BM324" s="202"/>
      <c r="BN324" s="202"/>
      <c r="BO324" s="202"/>
      <c r="BP324" s="198"/>
      <c r="BQ324" s="198"/>
      <c r="BR324" s="202"/>
      <c r="BS324" s="202"/>
      <c r="BT324" s="202"/>
      <c r="BU324" s="198"/>
      <c r="BV324" s="198"/>
      <c r="BW324" s="202"/>
      <c r="BX324" s="202"/>
      <c r="BY324" s="202"/>
      <c r="BZ324" s="198"/>
      <c r="CA324" s="198"/>
      <c r="CB324" s="202"/>
      <c r="CC324" s="202"/>
      <c r="CD324" s="202"/>
      <c r="CE324" s="198"/>
      <c r="CF324" s="198"/>
      <c r="CG324" s="202"/>
      <c r="CH324" s="202"/>
      <c r="CI324" s="202"/>
      <c r="CJ324" s="198"/>
      <c r="CK324" s="198"/>
      <c r="CL324" s="202"/>
      <c r="CM324" s="202"/>
      <c r="CN324" s="202"/>
      <c r="CO324" s="198"/>
      <c r="CP324" s="198"/>
      <c r="CQ324" s="202"/>
      <c r="CR324" s="202"/>
      <c r="CS324" s="202"/>
      <c r="CT324" s="198"/>
      <c r="CU324" s="198"/>
      <c r="CV324" s="202"/>
      <c r="CW324" s="202"/>
      <c r="CX324" s="202"/>
      <c r="CY324" s="198"/>
      <c r="CZ324" s="198"/>
      <c r="DA324" s="202"/>
      <c r="DB324" s="202"/>
      <c r="DC324" s="202"/>
      <c r="DD324" s="198"/>
      <c r="DE324" s="198"/>
      <c r="DF324" s="202"/>
      <c r="DG324" s="202"/>
      <c r="DH324" s="202"/>
      <c r="DI324" s="198"/>
      <c r="DJ324" s="198"/>
      <c r="DK324" s="202"/>
      <c r="DL324" s="202"/>
      <c r="DM324" s="202"/>
      <c r="DN324" s="198"/>
      <c r="DO324" s="198"/>
      <c r="DP324" s="202"/>
      <c r="DQ324" s="202"/>
      <c r="DR324" s="202"/>
      <c r="DS324" s="198"/>
      <c r="DT324" s="198"/>
      <c r="DU324" s="202"/>
      <c r="DV324" s="202"/>
      <c r="DW324" s="202"/>
      <c r="DX324" s="198"/>
      <c r="DY324" s="198"/>
      <c r="DZ324" s="202"/>
      <c r="EA324" s="202"/>
      <c r="EB324" s="202"/>
      <c r="EC324" s="198"/>
      <c r="ED324" s="198"/>
      <c r="EE324" s="202"/>
      <c r="EF324" s="202"/>
      <c r="EG324" s="202"/>
      <c r="EH324" s="198"/>
      <c r="EI324" s="198"/>
      <c r="EJ324" s="202"/>
      <c r="EK324" s="202"/>
      <c r="EL324" s="202"/>
      <c r="EM324" s="198"/>
      <c r="EN324" s="198"/>
      <c r="EO324" s="202"/>
      <c r="EP324" s="202"/>
      <c r="EQ324" s="202"/>
      <c r="ER324" s="198"/>
      <c r="ES324" s="198"/>
      <c r="ET324" s="202"/>
      <c r="EU324" s="202"/>
      <c r="EV324" s="202"/>
      <c r="EW324" s="198"/>
      <c r="EX324" s="198"/>
      <c r="EY324" s="202"/>
      <c r="EZ324" s="202"/>
      <c r="FA324" s="202"/>
      <c r="FB324" s="198"/>
      <c r="FC324" s="198"/>
      <c r="FD324" s="202"/>
      <c r="FE324" s="202"/>
      <c r="FF324" s="202"/>
      <c r="FG324" s="198"/>
      <c r="FH324" s="198"/>
      <c r="FI324" s="202"/>
      <c r="FJ324" s="202"/>
      <c r="FK324" s="202"/>
      <c r="FL324" s="198"/>
      <c r="FM324" s="198"/>
      <c r="FN324" s="202"/>
      <c r="FO324" s="202"/>
      <c r="FP324" s="202"/>
      <c r="FQ324" s="198"/>
      <c r="FR324" s="198"/>
      <c r="FS324" s="202"/>
      <c r="FT324" s="202"/>
      <c r="FU324" s="202"/>
      <c r="FV324" s="198"/>
      <c r="FW324" s="198"/>
      <c r="FX324" s="202"/>
      <c r="FY324" s="202"/>
      <c r="FZ324" s="202"/>
      <c r="GA324" s="198"/>
      <c r="GB324" s="198"/>
      <c r="GC324" s="202"/>
      <c r="GD324" s="202"/>
      <c r="GE324" s="202"/>
      <c r="GF324" s="198"/>
      <c r="GG324" s="198"/>
      <c r="GH324" s="202"/>
      <c r="GI324" s="202"/>
      <c r="GJ324" s="202"/>
      <c r="GK324" s="198"/>
      <c r="GL324" s="198"/>
      <c r="GM324" s="202"/>
      <c r="GN324" s="202"/>
      <c r="GO324" s="202"/>
      <c r="GP324" s="198"/>
      <c r="GQ324" s="198"/>
      <c r="GR324" s="202"/>
      <c r="GS324" s="202"/>
      <c r="GT324" s="202"/>
      <c r="GU324" s="198"/>
      <c r="GV324" s="198"/>
      <c r="GW324" s="202"/>
      <c r="GX324" s="202"/>
      <c r="GY324" s="202"/>
      <c r="GZ324" s="198"/>
      <c r="HA324" s="198"/>
      <c r="HB324" s="202"/>
      <c r="HC324" s="202"/>
      <c r="HD324" s="202"/>
      <c r="HE324" s="198"/>
      <c r="HF324" s="198"/>
      <c r="HG324" s="202"/>
      <c r="HH324" s="202"/>
      <c r="HI324" s="202"/>
      <c r="HJ324" s="198"/>
      <c r="HK324" s="198"/>
      <c r="HL324" s="202"/>
      <c r="HM324" s="202"/>
      <c r="HN324" s="202"/>
      <c r="HO324" s="198"/>
      <c r="HP324" s="198"/>
      <c r="HQ324" s="202"/>
      <c r="HR324" s="202"/>
      <c r="HS324" s="202"/>
      <c r="HT324" s="198"/>
      <c r="HU324" s="198"/>
      <c r="HV324" s="202"/>
      <c r="HW324" s="202"/>
      <c r="HX324" s="202"/>
      <c r="HY324" s="198"/>
      <c r="HZ324" s="198"/>
      <c r="IA324" s="202"/>
      <c r="IB324" s="202"/>
      <c r="IC324" s="202"/>
      <c r="ID324" s="198"/>
      <c r="IE324" s="198"/>
      <c r="IF324" s="202"/>
      <c r="IG324" s="202"/>
      <c r="IH324" s="202"/>
      <c r="II324" s="198"/>
      <c r="IJ324" s="198"/>
      <c r="IK324" s="202"/>
      <c r="IL324" s="202"/>
      <c r="IM324" s="202"/>
      <c r="IN324" s="198"/>
      <c r="IO324" s="198"/>
      <c r="IP324" s="202"/>
      <c r="IQ324" s="202"/>
      <c r="IR324" s="202"/>
      <c r="IS324" s="198"/>
      <c r="IT324" s="198"/>
      <c r="IU324" s="202"/>
      <c r="IV324" s="202"/>
      <c r="IW324" s="202"/>
      <c r="IX324" s="198"/>
      <c r="IY324" s="198"/>
      <c r="IZ324" s="198"/>
      <c r="JA324" s="198"/>
      <c r="JB324" s="256"/>
      <c r="JC324" s="256"/>
    </row>
    <row r="325" spans="1:263" s="3" customFormat="1" ht="14.5" customHeight="1" x14ac:dyDescent="0.35">
      <c r="A325" s="198"/>
      <c r="B325" s="359"/>
      <c r="C325" s="239"/>
      <c r="D325" s="160"/>
      <c r="E325" s="363"/>
      <c r="F325" s="380"/>
      <c r="G325" s="16" t="s">
        <v>171</v>
      </c>
      <c r="H325" s="381"/>
      <c r="I325" s="405"/>
      <c r="J325" s="181"/>
      <c r="K325" s="122"/>
      <c r="L325" s="122"/>
      <c r="M325" s="122"/>
      <c r="N325" s="92"/>
      <c r="O325" s="165"/>
      <c r="P325" s="202"/>
      <c r="Q325" s="202"/>
      <c r="R325" s="198"/>
      <c r="S325" s="198"/>
      <c r="T325" s="202"/>
      <c r="U325" s="202"/>
      <c r="V325" s="202"/>
      <c r="W325" s="198"/>
      <c r="X325" s="198"/>
      <c r="Y325" s="202"/>
      <c r="Z325" s="202"/>
      <c r="AA325" s="202"/>
      <c r="AB325" s="198"/>
      <c r="AC325" s="198"/>
      <c r="AD325" s="202"/>
      <c r="AE325" s="202"/>
      <c r="AF325" s="202"/>
      <c r="AG325" s="198"/>
      <c r="AH325" s="198"/>
      <c r="AI325" s="202"/>
      <c r="AJ325" s="202"/>
      <c r="AK325" s="202"/>
      <c r="AL325" s="198"/>
      <c r="AM325" s="198"/>
      <c r="AN325" s="202"/>
      <c r="AO325" s="202"/>
      <c r="AP325" s="202"/>
      <c r="AQ325" s="198"/>
      <c r="AR325" s="198"/>
      <c r="AS325" s="202"/>
      <c r="AT325" s="202"/>
      <c r="AU325" s="202"/>
      <c r="AV325" s="198"/>
      <c r="AW325" s="198"/>
      <c r="AX325" s="202"/>
      <c r="AY325" s="202"/>
      <c r="AZ325" s="202"/>
      <c r="BA325" s="198"/>
      <c r="BB325" s="198"/>
      <c r="BC325" s="202"/>
      <c r="BD325" s="202"/>
      <c r="BE325" s="202"/>
      <c r="BF325" s="198"/>
      <c r="BG325" s="198"/>
      <c r="BH325" s="202"/>
      <c r="BI325" s="202"/>
      <c r="BJ325" s="202"/>
      <c r="BK325" s="198"/>
      <c r="BL325" s="198"/>
      <c r="BM325" s="202"/>
      <c r="BN325" s="202"/>
      <c r="BO325" s="202"/>
      <c r="BP325" s="198"/>
      <c r="BQ325" s="198"/>
      <c r="BR325" s="202"/>
      <c r="BS325" s="202"/>
      <c r="BT325" s="202"/>
      <c r="BU325" s="198"/>
      <c r="BV325" s="198"/>
      <c r="BW325" s="202"/>
      <c r="BX325" s="202"/>
      <c r="BY325" s="202"/>
      <c r="BZ325" s="198"/>
      <c r="CA325" s="198"/>
      <c r="CB325" s="202"/>
      <c r="CC325" s="202"/>
      <c r="CD325" s="202"/>
      <c r="CE325" s="198"/>
      <c r="CF325" s="198"/>
      <c r="CG325" s="202"/>
      <c r="CH325" s="202"/>
      <c r="CI325" s="202"/>
      <c r="CJ325" s="198"/>
      <c r="CK325" s="198"/>
      <c r="CL325" s="202"/>
      <c r="CM325" s="202"/>
      <c r="CN325" s="202"/>
      <c r="CO325" s="198"/>
      <c r="CP325" s="198"/>
      <c r="CQ325" s="202"/>
      <c r="CR325" s="202"/>
      <c r="CS325" s="202"/>
      <c r="CT325" s="198"/>
      <c r="CU325" s="198"/>
      <c r="CV325" s="202"/>
      <c r="CW325" s="202"/>
      <c r="CX325" s="202"/>
      <c r="CY325" s="198"/>
      <c r="CZ325" s="198"/>
      <c r="DA325" s="202"/>
      <c r="DB325" s="202"/>
      <c r="DC325" s="202"/>
      <c r="DD325" s="198"/>
      <c r="DE325" s="198"/>
      <c r="DF325" s="202"/>
      <c r="DG325" s="202"/>
      <c r="DH325" s="202"/>
      <c r="DI325" s="198"/>
      <c r="DJ325" s="198"/>
      <c r="DK325" s="202"/>
      <c r="DL325" s="202"/>
      <c r="DM325" s="202"/>
      <c r="DN325" s="198"/>
      <c r="DO325" s="198"/>
      <c r="DP325" s="202"/>
      <c r="DQ325" s="202"/>
      <c r="DR325" s="202"/>
      <c r="DS325" s="198"/>
      <c r="DT325" s="198"/>
      <c r="DU325" s="202"/>
      <c r="DV325" s="202"/>
      <c r="DW325" s="202"/>
      <c r="DX325" s="198"/>
      <c r="DY325" s="198"/>
      <c r="DZ325" s="202"/>
      <c r="EA325" s="202"/>
      <c r="EB325" s="202"/>
      <c r="EC325" s="198"/>
      <c r="ED325" s="198"/>
      <c r="EE325" s="202"/>
      <c r="EF325" s="202"/>
      <c r="EG325" s="202"/>
      <c r="EH325" s="198"/>
      <c r="EI325" s="198"/>
      <c r="EJ325" s="202"/>
      <c r="EK325" s="202"/>
      <c r="EL325" s="202"/>
      <c r="EM325" s="198"/>
      <c r="EN325" s="198"/>
      <c r="EO325" s="202"/>
      <c r="EP325" s="202"/>
      <c r="EQ325" s="202"/>
      <c r="ER325" s="198"/>
      <c r="ES325" s="198"/>
      <c r="ET325" s="202"/>
      <c r="EU325" s="202"/>
      <c r="EV325" s="202"/>
      <c r="EW325" s="198"/>
      <c r="EX325" s="198"/>
      <c r="EY325" s="202"/>
      <c r="EZ325" s="202"/>
      <c r="FA325" s="202"/>
      <c r="FB325" s="198"/>
      <c r="FC325" s="198"/>
      <c r="FD325" s="202"/>
      <c r="FE325" s="202"/>
      <c r="FF325" s="202"/>
      <c r="FG325" s="198"/>
      <c r="FH325" s="198"/>
      <c r="FI325" s="202"/>
      <c r="FJ325" s="202"/>
      <c r="FK325" s="202"/>
      <c r="FL325" s="198"/>
      <c r="FM325" s="198"/>
      <c r="FN325" s="202"/>
      <c r="FO325" s="202"/>
      <c r="FP325" s="202"/>
      <c r="FQ325" s="198"/>
      <c r="FR325" s="198"/>
      <c r="FS325" s="202"/>
      <c r="FT325" s="202"/>
      <c r="FU325" s="202"/>
      <c r="FV325" s="198"/>
      <c r="FW325" s="198"/>
      <c r="FX325" s="202"/>
      <c r="FY325" s="202"/>
      <c r="FZ325" s="202"/>
      <c r="GA325" s="198"/>
      <c r="GB325" s="198"/>
      <c r="GC325" s="202"/>
      <c r="GD325" s="202"/>
      <c r="GE325" s="202"/>
      <c r="GF325" s="198"/>
      <c r="GG325" s="198"/>
      <c r="GH325" s="202"/>
      <c r="GI325" s="202"/>
      <c r="GJ325" s="202"/>
      <c r="GK325" s="198"/>
      <c r="GL325" s="198"/>
      <c r="GM325" s="202"/>
      <c r="GN325" s="202"/>
      <c r="GO325" s="202"/>
      <c r="GP325" s="198"/>
      <c r="GQ325" s="198"/>
      <c r="GR325" s="202"/>
      <c r="GS325" s="202"/>
      <c r="GT325" s="202"/>
      <c r="GU325" s="198"/>
      <c r="GV325" s="198"/>
      <c r="GW325" s="202"/>
      <c r="GX325" s="202"/>
      <c r="GY325" s="202"/>
      <c r="GZ325" s="198"/>
      <c r="HA325" s="198"/>
      <c r="HB325" s="202"/>
      <c r="HC325" s="202"/>
      <c r="HD325" s="202"/>
      <c r="HE325" s="198"/>
      <c r="HF325" s="198"/>
      <c r="HG325" s="202"/>
      <c r="HH325" s="202"/>
      <c r="HI325" s="202"/>
      <c r="HJ325" s="198"/>
      <c r="HK325" s="198"/>
      <c r="HL325" s="202"/>
      <c r="HM325" s="202"/>
      <c r="HN325" s="202"/>
      <c r="HO325" s="198"/>
      <c r="HP325" s="198"/>
      <c r="HQ325" s="202"/>
      <c r="HR325" s="202"/>
      <c r="HS325" s="202"/>
      <c r="HT325" s="198"/>
      <c r="HU325" s="198"/>
      <c r="HV325" s="202"/>
      <c r="HW325" s="202"/>
      <c r="HX325" s="202"/>
      <c r="HY325" s="198"/>
      <c r="HZ325" s="198"/>
      <c r="IA325" s="202"/>
      <c r="IB325" s="202"/>
      <c r="IC325" s="202"/>
      <c r="ID325" s="198"/>
      <c r="IE325" s="198"/>
      <c r="IF325" s="202"/>
      <c r="IG325" s="202"/>
      <c r="IH325" s="202"/>
      <c r="II325" s="198"/>
      <c r="IJ325" s="198"/>
      <c r="IK325" s="202"/>
      <c r="IL325" s="202"/>
      <c r="IM325" s="202"/>
      <c r="IN325" s="198"/>
      <c r="IO325" s="198"/>
      <c r="IP325" s="202"/>
      <c r="IQ325" s="202"/>
      <c r="IR325" s="202"/>
      <c r="IS325" s="198"/>
      <c r="IT325" s="198"/>
      <c r="IU325" s="202"/>
      <c r="IV325" s="202"/>
      <c r="IW325" s="202"/>
      <c r="IX325" s="198"/>
      <c r="IY325" s="198"/>
      <c r="IZ325" s="198"/>
      <c r="JA325" s="198"/>
      <c r="JB325" s="256"/>
      <c r="JC325" s="256"/>
    </row>
    <row r="326" spans="1:263" s="3" customFormat="1" x14ac:dyDescent="0.35">
      <c r="A326" s="198"/>
      <c r="B326" s="359"/>
      <c r="C326" s="239"/>
      <c r="D326" s="106"/>
      <c r="E326" s="102"/>
      <c r="F326" s="513" t="str">
        <f>IF(G35=0,"",IF('Schedule 1'!$G$20="","Complete item S1A7",IF(OR('Schedule 1'!$G$20='Helper 1'!$H$2,'Schedule 1'!$G$20='Helper 1'!$H$3),"",IF('Schedule 1'!$G$23="","Complete item S1A9",""))))</f>
        <v/>
      </c>
      <c r="G326" s="514"/>
      <c r="H326" s="515"/>
      <c r="I326" s="405"/>
      <c r="J326" s="431"/>
      <c r="K326" s="202"/>
      <c r="L326" s="202"/>
      <c r="M326" s="151"/>
      <c r="N326" s="151"/>
      <c r="O326" s="202"/>
      <c r="P326" s="202"/>
      <c r="Q326" s="202"/>
      <c r="R326" s="198"/>
      <c r="S326" s="198"/>
      <c r="T326" s="202"/>
      <c r="U326" s="202"/>
      <c r="V326" s="202"/>
      <c r="W326" s="198"/>
      <c r="X326" s="198"/>
      <c r="Y326" s="202"/>
      <c r="Z326" s="202"/>
      <c r="AA326" s="202"/>
      <c r="AB326" s="198"/>
      <c r="AC326" s="198"/>
      <c r="AD326" s="202"/>
      <c r="AE326" s="202"/>
      <c r="AF326" s="202"/>
      <c r="AG326" s="198"/>
      <c r="AH326" s="198"/>
      <c r="AI326" s="202"/>
      <c r="AJ326" s="202"/>
      <c r="AK326" s="202"/>
      <c r="AL326" s="198"/>
      <c r="AM326" s="198"/>
      <c r="AN326" s="202"/>
      <c r="AO326" s="202"/>
      <c r="AP326" s="202"/>
      <c r="AQ326" s="198"/>
      <c r="AR326" s="198"/>
      <c r="AS326" s="202"/>
      <c r="AT326" s="202"/>
      <c r="AU326" s="202"/>
      <c r="AV326" s="198"/>
      <c r="AW326" s="198"/>
      <c r="AX326" s="202"/>
      <c r="AY326" s="202"/>
      <c r="AZ326" s="202"/>
      <c r="BA326" s="198"/>
      <c r="BB326" s="198"/>
      <c r="BC326" s="202"/>
      <c r="BD326" s="202"/>
      <c r="BE326" s="202"/>
      <c r="BF326" s="198"/>
      <c r="BG326" s="198"/>
      <c r="BH326" s="202"/>
      <c r="BI326" s="202"/>
      <c r="BJ326" s="202"/>
      <c r="BK326" s="198"/>
      <c r="BL326" s="198"/>
      <c r="BM326" s="202"/>
      <c r="BN326" s="202"/>
      <c r="BO326" s="202"/>
      <c r="BP326" s="198"/>
      <c r="BQ326" s="198"/>
      <c r="BR326" s="202"/>
      <c r="BS326" s="202"/>
      <c r="BT326" s="202"/>
      <c r="BU326" s="198"/>
      <c r="BV326" s="198"/>
      <c r="BW326" s="202"/>
      <c r="BX326" s="202"/>
      <c r="BY326" s="202"/>
      <c r="BZ326" s="198"/>
      <c r="CA326" s="198"/>
      <c r="CB326" s="202"/>
      <c r="CC326" s="202"/>
      <c r="CD326" s="202"/>
      <c r="CE326" s="198"/>
      <c r="CF326" s="198"/>
      <c r="CG326" s="202"/>
      <c r="CH326" s="202"/>
      <c r="CI326" s="202"/>
      <c r="CJ326" s="198"/>
      <c r="CK326" s="198"/>
      <c r="CL326" s="202"/>
      <c r="CM326" s="202"/>
      <c r="CN326" s="202"/>
      <c r="CO326" s="198"/>
      <c r="CP326" s="198"/>
      <c r="CQ326" s="202"/>
      <c r="CR326" s="202"/>
      <c r="CS326" s="202"/>
      <c r="CT326" s="198"/>
      <c r="CU326" s="198"/>
      <c r="CV326" s="202"/>
      <c r="CW326" s="202"/>
      <c r="CX326" s="202"/>
      <c r="CY326" s="198"/>
      <c r="CZ326" s="198"/>
      <c r="DA326" s="202"/>
      <c r="DB326" s="202"/>
      <c r="DC326" s="202"/>
      <c r="DD326" s="198"/>
      <c r="DE326" s="198"/>
      <c r="DF326" s="202"/>
      <c r="DG326" s="202"/>
      <c r="DH326" s="202"/>
      <c r="DI326" s="198"/>
      <c r="DJ326" s="198"/>
      <c r="DK326" s="202"/>
      <c r="DL326" s="202"/>
      <c r="DM326" s="202"/>
      <c r="DN326" s="198"/>
      <c r="DO326" s="198"/>
      <c r="DP326" s="202"/>
      <c r="DQ326" s="202"/>
      <c r="DR326" s="202"/>
      <c r="DS326" s="198"/>
      <c r="DT326" s="198"/>
      <c r="DU326" s="202"/>
      <c r="DV326" s="202"/>
      <c r="DW326" s="202"/>
      <c r="DX326" s="198"/>
      <c r="DY326" s="198"/>
      <c r="DZ326" s="202"/>
      <c r="EA326" s="202"/>
      <c r="EB326" s="202"/>
      <c r="EC326" s="198"/>
      <c r="ED326" s="198"/>
      <c r="EE326" s="202"/>
      <c r="EF326" s="202"/>
      <c r="EG326" s="202"/>
      <c r="EH326" s="198"/>
      <c r="EI326" s="198"/>
      <c r="EJ326" s="202"/>
      <c r="EK326" s="202"/>
      <c r="EL326" s="202"/>
      <c r="EM326" s="198"/>
      <c r="EN326" s="198"/>
      <c r="EO326" s="202"/>
      <c r="EP326" s="202"/>
      <c r="EQ326" s="202"/>
      <c r="ER326" s="198"/>
      <c r="ES326" s="198"/>
      <c r="ET326" s="202"/>
      <c r="EU326" s="202"/>
      <c r="EV326" s="202"/>
      <c r="EW326" s="198"/>
      <c r="EX326" s="198"/>
      <c r="EY326" s="202"/>
      <c r="EZ326" s="202"/>
      <c r="FA326" s="202"/>
      <c r="FB326" s="198"/>
      <c r="FC326" s="198"/>
      <c r="FD326" s="202"/>
      <c r="FE326" s="202"/>
      <c r="FF326" s="202"/>
      <c r="FG326" s="198"/>
      <c r="FH326" s="198"/>
      <c r="FI326" s="202"/>
      <c r="FJ326" s="202"/>
      <c r="FK326" s="202"/>
      <c r="FL326" s="198"/>
      <c r="FM326" s="198"/>
      <c r="FN326" s="202"/>
      <c r="FO326" s="202"/>
      <c r="FP326" s="202"/>
      <c r="FQ326" s="198"/>
      <c r="FR326" s="198"/>
      <c r="FS326" s="202"/>
      <c r="FT326" s="202"/>
      <c r="FU326" s="202"/>
      <c r="FV326" s="198"/>
      <c r="FW326" s="198"/>
      <c r="FX326" s="202"/>
      <c r="FY326" s="202"/>
      <c r="FZ326" s="202"/>
      <c r="GA326" s="198"/>
      <c r="GB326" s="198"/>
      <c r="GC326" s="202"/>
      <c r="GD326" s="202"/>
      <c r="GE326" s="202"/>
      <c r="GF326" s="198"/>
      <c r="GG326" s="198"/>
      <c r="GH326" s="202"/>
      <c r="GI326" s="202"/>
      <c r="GJ326" s="202"/>
      <c r="GK326" s="198"/>
      <c r="GL326" s="198"/>
      <c r="GM326" s="202"/>
      <c r="GN326" s="202"/>
      <c r="GO326" s="202"/>
      <c r="GP326" s="198"/>
      <c r="GQ326" s="198"/>
      <c r="GR326" s="202"/>
      <c r="GS326" s="202"/>
      <c r="GT326" s="202"/>
      <c r="GU326" s="198"/>
      <c r="GV326" s="198"/>
      <c r="GW326" s="202"/>
      <c r="GX326" s="202"/>
      <c r="GY326" s="202"/>
      <c r="GZ326" s="198"/>
      <c r="HA326" s="198"/>
      <c r="HB326" s="202"/>
      <c r="HC326" s="202"/>
      <c r="HD326" s="202"/>
      <c r="HE326" s="198"/>
      <c r="HF326" s="198"/>
      <c r="HG326" s="202"/>
      <c r="HH326" s="202"/>
      <c r="HI326" s="202"/>
      <c r="HJ326" s="198"/>
      <c r="HK326" s="198"/>
      <c r="HL326" s="202"/>
      <c r="HM326" s="202"/>
      <c r="HN326" s="202"/>
      <c r="HO326" s="198"/>
      <c r="HP326" s="198"/>
      <c r="HQ326" s="202"/>
      <c r="HR326" s="202"/>
      <c r="HS326" s="202"/>
      <c r="HT326" s="198"/>
      <c r="HU326" s="198"/>
      <c r="HV326" s="202"/>
      <c r="HW326" s="202"/>
      <c r="HX326" s="202"/>
      <c r="HY326" s="198"/>
      <c r="HZ326" s="198"/>
      <c r="IA326" s="202"/>
      <c r="IB326" s="202"/>
      <c r="IC326" s="202"/>
      <c r="ID326" s="198"/>
      <c r="IE326" s="198"/>
      <c r="IF326" s="202"/>
      <c r="IG326" s="202"/>
      <c r="IH326" s="202"/>
      <c r="II326" s="198"/>
      <c r="IJ326" s="198"/>
      <c r="IK326" s="202"/>
      <c r="IL326" s="202"/>
      <c r="IM326" s="202"/>
      <c r="IN326" s="198"/>
      <c r="IO326" s="198"/>
      <c r="IP326" s="202"/>
      <c r="IQ326" s="202"/>
      <c r="IR326" s="202"/>
      <c r="IS326" s="198"/>
      <c r="IT326" s="198"/>
      <c r="IU326" s="202"/>
      <c r="IV326" s="202"/>
      <c r="IW326" s="202"/>
      <c r="IX326" s="198"/>
      <c r="IY326" s="198"/>
      <c r="IZ326" s="198"/>
      <c r="JA326" s="198"/>
      <c r="JB326" s="256"/>
      <c r="JC326" s="256"/>
    </row>
    <row r="327" spans="1:263" s="3" customFormat="1" x14ac:dyDescent="0.35">
      <c r="A327" s="198"/>
      <c r="B327" s="359"/>
      <c r="C327" s="239" t="s">
        <v>1032</v>
      </c>
      <c r="D327" s="106" t="s">
        <v>1009</v>
      </c>
      <c r="E327" s="102"/>
      <c r="F327" s="285" t="str">
        <f>IFERROR(INDEX('Helper 1'!$I$2:$I$19,MATCH('Schedule 1'!$G$20,'Helper 1'!$H$2:$H$19,0)),"")</f>
        <v/>
      </c>
      <c r="G327" s="131">
        <f>G35</f>
        <v>0</v>
      </c>
      <c r="H327" s="325"/>
      <c r="I327" s="405"/>
      <c r="J327" s="431"/>
      <c r="K327" s="202"/>
      <c r="L327" s="202"/>
      <c r="M327" s="52"/>
      <c r="N327" s="52"/>
      <c r="O327" s="202"/>
      <c r="P327" s="202"/>
      <c r="Q327" s="202"/>
      <c r="R327" s="198"/>
      <c r="S327" s="198"/>
      <c r="T327" s="202"/>
      <c r="U327" s="202"/>
      <c r="V327" s="202"/>
      <c r="W327" s="198"/>
      <c r="X327" s="198"/>
      <c r="Y327" s="202"/>
      <c r="Z327" s="202"/>
      <c r="AA327" s="202"/>
      <c r="AB327" s="198"/>
      <c r="AC327" s="198"/>
      <c r="AD327" s="202"/>
      <c r="AE327" s="202"/>
      <c r="AF327" s="202"/>
      <c r="AG327" s="198"/>
      <c r="AH327" s="198"/>
      <c r="AI327" s="202"/>
      <c r="AJ327" s="202"/>
      <c r="AK327" s="202"/>
      <c r="AL327" s="198"/>
      <c r="AM327" s="198"/>
      <c r="AN327" s="202"/>
      <c r="AO327" s="202"/>
      <c r="AP327" s="202"/>
      <c r="AQ327" s="198"/>
      <c r="AR327" s="198"/>
      <c r="AS327" s="202"/>
      <c r="AT327" s="202"/>
      <c r="AU327" s="202"/>
      <c r="AV327" s="198"/>
      <c r="AW327" s="198"/>
      <c r="AX327" s="202"/>
      <c r="AY327" s="202"/>
      <c r="AZ327" s="202"/>
      <c r="BA327" s="198"/>
      <c r="BB327" s="198"/>
      <c r="BC327" s="202"/>
      <c r="BD327" s="202"/>
      <c r="BE327" s="202"/>
      <c r="BF327" s="198"/>
      <c r="BG327" s="198"/>
      <c r="BH327" s="202"/>
      <c r="BI327" s="202"/>
      <c r="BJ327" s="202"/>
      <c r="BK327" s="198"/>
      <c r="BL327" s="198"/>
      <c r="BM327" s="202"/>
      <c r="BN327" s="202"/>
      <c r="BO327" s="202"/>
      <c r="BP327" s="198"/>
      <c r="BQ327" s="198"/>
      <c r="BR327" s="202"/>
      <c r="BS327" s="202"/>
      <c r="BT327" s="202"/>
      <c r="BU327" s="198"/>
      <c r="BV327" s="198"/>
      <c r="BW327" s="202"/>
      <c r="BX327" s="202"/>
      <c r="BY327" s="202"/>
      <c r="BZ327" s="198"/>
      <c r="CA327" s="198"/>
      <c r="CB327" s="202"/>
      <c r="CC327" s="202"/>
      <c r="CD327" s="202"/>
      <c r="CE327" s="198"/>
      <c r="CF327" s="198"/>
      <c r="CG327" s="202"/>
      <c r="CH327" s="202"/>
      <c r="CI327" s="202"/>
      <c r="CJ327" s="198"/>
      <c r="CK327" s="198"/>
      <c r="CL327" s="202"/>
      <c r="CM327" s="202"/>
      <c r="CN327" s="202"/>
      <c r="CO327" s="198"/>
      <c r="CP327" s="198"/>
      <c r="CQ327" s="202"/>
      <c r="CR327" s="202"/>
      <c r="CS327" s="202"/>
      <c r="CT327" s="198"/>
      <c r="CU327" s="198"/>
      <c r="CV327" s="202"/>
      <c r="CW327" s="202"/>
      <c r="CX327" s="202"/>
      <c r="CY327" s="198"/>
      <c r="CZ327" s="198"/>
      <c r="DA327" s="202"/>
      <c r="DB327" s="202"/>
      <c r="DC327" s="202"/>
      <c r="DD327" s="198"/>
      <c r="DE327" s="198"/>
      <c r="DF327" s="202"/>
      <c r="DG327" s="202"/>
      <c r="DH327" s="202"/>
      <c r="DI327" s="198"/>
      <c r="DJ327" s="198"/>
      <c r="DK327" s="202"/>
      <c r="DL327" s="202"/>
      <c r="DM327" s="202"/>
      <c r="DN327" s="198"/>
      <c r="DO327" s="198"/>
      <c r="DP327" s="202"/>
      <c r="DQ327" s="202"/>
      <c r="DR327" s="202"/>
      <c r="DS327" s="198"/>
      <c r="DT327" s="198"/>
      <c r="DU327" s="202"/>
      <c r="DV327" s="202"/>
      <c r="DW327" s="202"/>
      <c r="DX327" s="198"/>
      <c r="DY327" s="198"/>
      <c r="DZ327" s="202"/>
      <c r="EA327" s="202"/>
      <c r="EB327" s="202"/>
      <c r="EC327" s="198"/>
      <c r="ED327" s="198"/>
      <c r="EE327" s="202"/>
      <c r="EF327" s="202"/>
      <c r="EG327" s="202"/>
      <c r="EH327" s="198"/>
      <c r="EI327" s="198"/>
      <c r="EJ327" s="202"/>
      <c r="EK327" s="202"/>
      <c r="EL327" s="202"/>
      <c r="EM327" s="198"/>
      <c r="EN327" s="198"/>
      <c r="EO327" s="202"/>
      <c r="EP327" s="202"/>
      <c r="EQ327" s="202"/>
      <c r="ER327" s="198"/>
      <c r="ES327" s="198"/>
      <c r="ET327" s="202"/>
      <c r="EU327" s="202"/>
      <c r="EV327" s="202"/>
      <c r="EW327" s="198"/>
      <c r="EX327" s="198"/>
      <c r="EY327" s="202"/>
      <c r="EZ327" s="202"/>
      <c r="FA327" s="202"/>
      <c r="FB327" s="198"/>
      <c r="FC327" s="198"/>
      <c r="FD327" s="202"/>
      <c r="FE327" s="202"/>
      <c r="FF327" s="202"/>
      <c r="FG327" s="198"/>
      <c r="FH327" s="198"/>
      <c r="FI327" s="202"/>
      <c r="FJ327" s="202"/>
      <c r="FK327" s="202"/>
      <c r="FL327" s="198"/>
      <c r="FM327" s="198"/>
      <c r="FN327" s="202"/>
      <c r="FO327" s="202"/>
      <c r="FP327" s="202"/>
      <c r="FQ327" s="198"/>
      <c r="FR327" s="198"/>
      <c r="FS327" s="202"/>
      <c r="FT327" s="202"/>
      <c r="FU327" s="202"/>
      <c r="FV327" s="198"/>
      <c r="FW327" s="198"/>
      <c r="FX327" s="202"/>
      <c r="FY327" s="202"/>
      <c r="FZ327" s="202"/>
      <c r="GA327" s="198"/>
      <c r="GB327" s="198"/>
      <c r="GC327" s="202"/>
      <c r="GD327" s="202"/>
      <c r="GE327" s="202"/>
      <c r="GF327" s="198"/>
      <c r="GG327" s="198"/>
      <c r="GH327" s="202"/>
      <c r="GI327" s="202"/>
      <c r="GJ327" s="202"/>
      <c r="GK327" s="198"/>
      <c r="GL327" s="198"/>
      <c r="GM327" s="202"/>
      <c r="GN327" s="202"/>
      <c r="GO327" s="202"/>
      <c r="GP327" s="198"/>
      <c r="GQ327" s="198"/>
      <c r="GR327" s="202"/>
      <c r="GS327" s="202"/>
      <c r="GT327" s="202"/>
      <c r="GU327" s="198"/>
      <c r="GV327" s="198"/>
      <c r="GW327" s="202"/>
      <c r="GX327" s="202"/>
      <c r="GY327" s="202"/>
      <c r="GZ327" s="198"/>
      <c r="HA327" s="198"/>
      <c r="HB327" s="202"/>
      <c r="HC327" s="202"/>
      <c r="HD327" s="202"/>
      <c r="HE327" s="198"/>
      <c r="HF327" s="198"/>
      <c r="HG327" s="202"/>
      <c r="HH327" s="202"/>
      <c r="HI327" s="202"/>
      <c r="HJ327" s="198"/>
      <c r="HK327" s="198"/>
      <c r="HL327" s="202"/>
      <c r="HM327" s="202"/>
      <c r="HN327" s="202"/>
      <c r="HO327" s="198"/>
      <c r="HP327" s="198"/>
      <c r="HQ327" s="202"/>
      <c r="HR327" s="202"/>
      <c r="HS327" s="202"/>
      <c r="HT327" s="198"/>
      <c r="HU327" s="198"/>
      <c r="HV327" s="202"/>
      <c r="HW327" s="202"/>
      <c r="HX327" s="202"/>
      <c r="HY327" s="198"/>
      <c r="HZ327" s="198"/>
      <c r="IA327" s="202"/>
      <c r="IB327" s="202"/>
      <c r="IC327" s="202"/>
      <c r="ID327" s="198"/>
      <c r="IE327" s="198"/>
      <c r="IF327" s="202"/>
      <c r="IG327" s="202"/>
      <c r="IH327" s="202"/>
      <c r="II327" s="198"/>
      <c r="IJ327" s="198"/>
      <c r="IK327" s="202"/>
      <c r="IL327" s="202"/>
      <c r="IM327" s="202"/>
      <c r="IN327" s="198"/>
      <c r="IO327" s="198"/>
      <c r="IP327" s="202"/>
      <c r="IQ327" s="202"/>
      <c r="IR327" s="202"/>
      <c r="IS327" s="198"/>
      <c r="IT327" s="198"/>
      <c r="IU327" s="202"/>
      <c r="IV327" s="202"/>
      <c r="IW327" s="202"/>
      <c r="IX327" s="198"/>
      <c r="IY327" s="198"/>
      <c r="IZ327" s="198"/>
      <c r="JA327" s="198"/>
      <c r="JB327" s="256"/>
      <c r="JC327" s="256"/>
    </row>
    <row r="328" spans="1:263" s="3" customFormat="1" x14ac:dyDescent="0.35">
      <c r="A328" s="198"/>
      <c r="B328" s="359"/>
      <c r="C328" s="239"/>
      <c r="D328" s="106"/>
      <c r="E328" s="102"/>
      <c r="F328" s="384"/>
      <c r="G328" s="131"/>
      <c r="H328" s="325"/>
      <c r="I328" s="405"/>
      <c r="J328" s="431"/>
      <c r="K328" s="202"/>
      <c r="L328" s="202"/>
      <c r="M328" s="151"/>
      <c r="N328" s="151"/>
      <c r="O328" s="202"/>
      <c r="P328" s="202"/>
      <c r="Q328" s="202"/>
      <c r="R328" s="198"/>
      <c r="S328" s="198"/>
      <c r="T328" s="202"/>
      <c r="U328" s="202"/>
      <c r="V328" s="202"/>
      <c r="W328" s="198"/>
      <c r="X328" s="198"/>
      <c r="Y328" s="202"/>
      <c r="Z328" s="202"/>
      <c r="AA328" s="202"/>
      <c r="AB328" s="198"/>
      <c r="AC328" s="198"/>
      <c r="AD328" s="202"/>
      <c r="AE328" s="202"/>
      <c r="AF328" s="202"/>
      <c r="AG328" s="198"/>
      <c r="AH328" s="198"/>
      <c r="AI328" s="202"/>
      <c r="AJ328" s="202"/>
      <c r="AK328" s="202"/>
      <c r="AL328" s="198"/>
      <c r="AM328" s="198"/>
      <c r="AN328" s="202"/>
      <c r="AO328" s="202"/>
      <c r="AP328" s="202"/>
      <c r="AQ328" s="198"/>
      <c r="AR328" s="198"/>
      <c r="AS328" s="202"/>
      <c r="AT328" s="202"/>
      <c r="AU328" s="202"/>
      <c r="AV328" s="198"/>
      <c r="AW328" s="198"/>
      <c r="AX328" s="202"/>
      <c r="AY328" s="202"/>
      <c r="AZ328" s="202"/>
      <c r="BA328" s="198"/>
      <c r="BB328" s="198"/>
      <c r="BC328" s="202"/>
      <c r="BD328" s="202"/>
      <c r="BE328" s="202"/>
      <c r="BF328" s="198"/>
      <c r="BG328" s="198"/>
      <c r="BH328" s="202"/>
      <c r="BI328" s="202"/>
      <c r="BJ328" s="202"/>
      <c r="BK328" s="198"/>
      <c r="BL328" s="198"/>
      <c r="BM328" s="202"/>
      <c r="BN328" s="202"/>
      <c r="BO328" s="202"/>
      <c r="BP328" s="198"/>
      <c r="BQ328" s="198"/>
      <c r="BR328" s="202"/>
      <c r="BS328" s="202"/>
      <c r="BT328" s="202"/>
      <c r="BU328" s="198"/>
      <c r="BV328" s="198"/>
      <c r="BW328" s="202"/>
      <c r="BX328" s="202"/>
      <c r="BY328" s="202"/>
      <c r="BZ328" s="198"/>
      <c r="CA328" s="198"/>
      <c r="CB328" s="202"/>
      <c r="CC328" s="202"/>
      <c r="CD328" s="202"/>
      <c r="CE328" s="198"/>
      <c r="CF328" s="198"/>
      <c r="CG328" s="202"/>
      <c r="CH328" s="202"/>
      <c r="CI328" s="202"/>
      <c r="CJ328" s="198"/>
      <c r="CK328" s="198"/>
      <c r="CL328" s="202"/>
      <c r="CM328" s="202"/>
      <c r="CN328" s="202"/>
      <c r="CO328" s="198"/>
      <c r="CP328" s="198"/>
      <c r="CQ328" s="202"/>
      <c r="CR328" s="202"/>
      <c r="CS328" s="202"/>
      <c r="CT328" s="198"/>
      <c r="CU328" s="198"/>
      <c r="CV328" s="202"/>
      <c r="CW328" s="202"/>
      <c r="CX328" s="202"/>
      <c r="CY328" s="198"/>
      <c r="CZ328" s="198"/>
      <c r="DA328" s="202"/>
      <c r="DB328" s="202"/>
      <c r="DC328" s="202"/>
      <c r="DD328" s="198"/>
      <c r="DE328" s="198"/>
      <c r="DF328" s="202"/>
      <c r="DG328" s="202"/>
      <c r="DH328" s="202"/>
      <c r="DI328" s="198"/>
      <c r="DJ328" s="198"/>
      <c r="DK328" s="202"/>
      <c r="DL328" s="202"/>
      <c r="DM328" s="202"/>
      <c r="DN328" s="198"/>
      <c r="DO328" s="198"/>
      <c r="DP328" s="202"/>
      <c r="DQ328" s="202"/>
      <c r="DR328" s="202"/>
      <c r="DS328" s="198"/>
      <c r="DT328" s="198"/>
      <c r="DU328" s="202"/>
      <c r="DV328" s="202"/>
      <c r="DW328" s="202"/>
      <c r="DX328" s="198"/>
      <c r="DY328" s="198"/>
      <c r="DZ328" s="202"/>
      <c r="EA328" s="202"/>
      <c r="EB328" s="202"/>
      <c r="EC328" s="198"/>
      <c r="ED328" s="198"/>
      <c r="EE328" s="202"/>
      <c r="EF328" s="202"/>
      <c r="EG328" s="202"/>
      <c r="EH328" s="198"/>
      <c r="EI328" s="198"/>
      <c r="EJ328" s="202"/>
      <c r="EK328" s="202"/>
      <c r="EL328" s="202"/>
      <c r="EM328" s="198"/>
      <c r="EN328" s="198"/>
      <c r="EO328" s="202"/>
      <c r="EP328" s="202"/>
      <c r="EQ328" s="202"/>
      <c r="ER328" s="198"/>
      <c r="ES328" s="198"/>
      <c r="ET328" s="202"/>
      <c r="EU328" s="202"/>
      <c r="EV328" s="202"/>
      <c r="EW328" s="198"/>
      <c r="EX328" s="198"/>
      <c r="EY328" s="202"/>
      <c r="EZ328" s="202"/>
      <c r="FA328" s="202"/>
      <c r="FB328" s="198"/>
      <c r="FC328" s="198"/>
      <c r="FD328" s="202"/>
      <c r="FE328" s="202"/>
      <c r="FF328" s="202"/>
      <c r="FG328" s="198"/>
      <c r="FH328" s="198"/>
      <c r="FI328" s="202"/>
      <c r="FJ328" s="202"/>
      <c r="FK328" s="202"/>
      <c r="FL328" s="198"/>
      <c r="FM328" s="198"/>
      <c r="FN328" s="202"/>
      <c r="FO328" s="202"/>
      <c r="FP328" s="202"/>
      <c r="FQ328" s="198"/>
      <c r="FR328" s="198"/>
      <c r="FS328" s="202"/>
      <c r="FT328" s="202"/>
      <c r="FU328" s="202"/>
      <c r="FV328" s="198"/>
      <c r="FW328" s="198"/>
      <c r="FX328" s="202"/>
      <c r="FY328" s="202"/>
      <c r="FZ328" s="202"/>
      <c r="GA328" s="198"/>
      <c r="GB328" s="198"/>
      <c r="GC328" s="202"/>
      <c r="GD328" s="202"/>
      <c r="GE328" s="202"/>
      <c r="GF328" s="198"/>
      <c r="GG328" s="198"/>
      <c r="GH328" s="202"/>
      <c r="GI328" s="202"/>
      <c r="GJ328" s="202"/>
      <c r="GK328" s="198"/>
      <c r="GL328" s="198"/>
      <c r="GM328" s="202"/>
      <c r="GN328" s="202"/>
      <c r="GO328" s="202"/>
      <c r="GP328" s="198"/>
      <c r="GQ328" s="198"/>
      <c r="GR328" s="202"/>
      <c r="GS328" s="202"/>
      <c r="GT328" s="202"/>
      <c r="GU328" s="198"/>
      <c r="GV328" s="198"/>
      <c r="GW328" s="202"/>
      <c r="GX328" s="202"/>
      <c r="GY328" s="202"/>
      <c r="GZ328" s="198"/>
      <c r="HA328" s="198"/>
      <c r="HB328" s="202"/>
      <c r="HC328" s="202"/>
      <c r="HD328" s="202"/>
      <c r="HE328" s="198"/>
      <c r="HF328" s="198"/>
      <c r="HG328" s="202"/>
      <c r="HH328" s="202"/>
      <c r="HI328" s="202"/>
      <c r="HJ328" s="198"/>
      <c r="HK328" s="198"/>
      <c r="HL328" s="202"/>
      <c r="HM328" s="202"/>
      <c r="HN328" s="202"/>
      <c r="HO328" s="198"/>
      <c r="HP328" s="198"/>
      <c r="HQ328" s="202"/>
      <c r="HR328" s="202"/>
      <c r="HS328" s="202"/>
      <c r="HT328" s="198"/>
      <c r="HU328" s="198"/>
      <c r="HV328" s="202"/>
      <c r="HW328" s="202"/>
      <c r="HX328" s="202"/>
      <c r="HY328" s="198"/>
      <c r="HZ328" s="198"/>
      <c r="IA328" s="202"/>
      <c r="IB328" s="202"/>
      <c r="IC328" s="202"/>
      <c r="ID328" s="198"/>
      <c r="IE328" s="198"/>
      <c r="IF328" s="202"/>
      <c r="IG328" s="202"/>
      <c r="IH328" s="202"/>
      <c r="II328" s="198"/>
      <c r="IJ328" s="198"/>
      <c r="IK328" s="202"/>
      <c r="IL328" s="202"/>
      <c r="IM328" s="202"/>
      <c r="IN328" s="198"/>
      <c r="IO328" s="198"/>
      <c r="IP328" s="202"/>
      <c r="IQ328" s="202"/>
      <c r="IR328" s="202"/>
      <c r="IS328" s="198"/>
      <c r="IT328" s="198"/>
      <c r="IU328" s="202"/>
      <c r="IV328" s="202"/>
      <c r="IW328" s="202"/>
      <c r="IX328" s="198"/>
      <c r="IY328" s="198"/>
      <c r="IZ328" s="198"/>
      <c r="JA328" s="198"/>
      <c r="JB328" s="256"/>
      <c r="JC328" s="256"/>
    </row>
    <row r="329" spans="1:263" s="3" customFormat="1" x14ac:dyDescent="0.35">
      <c r="A329" s="198"/>
      <c r="B329" s="359"/>
      <c r="C329" s="239" t="s">
        <v>1033</v>
      </c>
      <c r="D329" s="105" t="s">
        <v>1034</v>
      </c>
      <c r="E329" s="102"/>
      <c r="F329" s="285" t="str">
        <f>IFERROR(INDEX('Helper 1'!$I$2:$I$19,MATCH('Schedule 1'!$G$20,'Helper 1'!$H$2:$H$19,0)),"")</f>
        <v/>
      </c>
      <c r="G329" s="131">
        <f>IF(F$326&lt;&gt;"","",MIN(G327,G370))</f>
        <v>0</v>
      </c>
      <c r="H329" s="325"/>
      <c r="I329" s="405"/>
      <c r="J329" s="431"/>
      <c r="K329" s="202"/>
      <c r="L329" s="202"/>
      <c r="M329" s="151"/>
      <c r="N329" s="151"/>
      <c r="O329" s="202"/>
      <c r="P329" s="202"/>
      <c r="Q329" s="202"/>
      <c r="R329" s="198"/>
      <c r="S329" s="198"/>
      <c r="T329" s="202"/>
      <c r="U329" s="202"/>
      <c r="V329" s="202"/>
      <c r="W329" s="198"/>
      <c r="X329" s="198"/>
      <c r="Y329" s="202"/>
      <c r="Z329" s="202"/>
      <c r="AA329" s="202"/>
      <c r="AB329" s="198"/>
      <c r="AC329" s="198"/>
      <c r="AD329" s="202"/>
      <c r="AE329" s="202"/>
      <c r="AF329" s="202"/>
      <c r="AG329" s="198"/>
      <c r="AH329" s="198"/>
      <c r="AI329" s="202"/>
      <c r="AJ329" s="202"/>
      <c r="AK329" s="202"/>
      <c r="AL329" s="198"/>
      <c r="AM329" s="198"/>
      <c r="AN329" s="202"/>
      <c r="AO329" s="202"/>
      <c r="AP329" s="202"/>
      <c r="AQ329" s="198"/>
      <c r="AR329" s="198"/>
      <c r="AS329" s="202"/>
      <c r="AT329" s="202"/>
      <c r="AU329" s="202"/>
      <c r="AV329" s="198"/>
      <c r="AW329" s="198"/>
      <c r="AX329" s="202"/>
      <c r="AY329" s="202"/>
      <c r="AZ329" s="202"/>
      <c r="BA329" s="198"/>
      <c r="BB329" s="198"/>
      <c r="BC329" s="202"/>
      <c r="BD329" s="202"/>
      <c r="BE329" s="202"/>
      <c r="BF329" s="198"/>
      <c r="BG329" s="198"/>
      <c r="BH329" s="202"/>
      <c r="BI329" s="202"/>
      <c r="BJ329" s="202"/>
      <c r="BK329" s="198"/>
      <c r="BL329" s="198"/>
      <c r="BM329" s="202"/>
      <c r="BN329" s="202"/>
      <c r="BO329" s="202"/>
      <c r="BP329" s="198"/>
      <c r="BQ329" s="198"/>
      <c r="BR329" s="202"/>
      <c r="BS329" s="202"/>
      <c r="BT329" s="202"/>
      <c r="BU329" s="198"/>
      <c r="BV329" s="198"/>
      <c r="BW329" s="202"/>
      <c r="BX329" s="202"/>
      <c r="BY329" s="202"/>
      <c r="BZ329" s="198"/>
      <c r="CA329" s="198"/>
      <c r="CB329" s="202"/>
      <c r="CC329" s="202"/>
      <c r="CD329" s="202"/>
      <c r="CE329" s="198"/>
      <c r="CF329" s="198"/>
      <c r="CG329" s="202"/>
      <c r="CH329" s="202"/>
      <c r="CI329" s="202"/>
      <c r="CJ329" s="198"/>
      <c r="CK329" s="198"/>
      <c r="CL329" s="202"/>
      <c r="CM329" s="202"/>
      <c r="CN329" s="202"/>
      <c r="CO329" s="198"/>
      <c r="CP329" s="198"/>
      <c r="CQ329" s="202"/>
      <c r="CR329" s="202"/>
      <c r="CS329" s="202"/>
      <c r="CT329" s="198"/>
      <c r="CU329" s="198"/>
      <c r="CV329" s="202"/>
      <c r="CW329" s="202"/>
      <c r="CX329" s="202"/>
      <c r="CY329" s="198"/>
      <c r="CZ329" s="198"/>
      <c r="DA329" s="202"/>
      <c r="DB329" s="202"/>
      <c r="DC329" s="202"/>
      <c r="DD329" s="198"/>
      <c r="DE329" s="198"/>
      <c r="DF329" s="202"/>
      <c r="DG329" s="202"/>
      <c r="DH329" s="202"/>
      <c r="DI329" s="198"/>
      <c r="DJ329" s="198"/>
      <c r="DK329" s="202"/>
      <c r="DL329" s="202"/>
      <c r="DM329" s="202"/>
      <c r="DN329" s="198"/>
      <c r="DO329" s="198"/>
      <c r="DP329" s="202"/>
      <c r="DQ329" s="202"/>
      <c r="DR329" s="202"/>
      <c r="DS329" s="198"/>
      <c r="DT329" s="198"/>
      <c r="DU329" s="202"/>
      <c r="DV329" s="202"/>
      <c r="DW329" s="202"/>
      <c r="DX329" s="198"/>
      <c r="DY329" s="198"/>
      <c r="DZ329" s="202"/>
      <c r="EA329" s="202"/>
      <c r="EB329" s="202"/>
      <c r="EC329" s="198"/>
      <c r="ED329" s="198"/>
      <c r="EE329" s="202"/>
      <c r="EF329" s="202"/>
      <c r="EG329" s="202"/>
      <c r="EH329" s="198"/>
      <c r="EI329" s="198"/>
      <c r="EJ329" s="202"/>
      <c r="EK329" s="202"/>
      <c r="EL329" s="202"/>
      <c r="EM329" s="198"/>
      <c r="EN329" s="198"/>
      <c r="EO329" s="202"/>
      <c r="EP329" s="202"/>
      <c r="EQ329" s="202"/>
      <c r="ER329" s="198"/>
      <c r="ES329" s="198"/>
      <c r="ET329" s="202"/>
      <c r="EU329" s="202"/>
      <c r="EV329" s="202"/>
      <c r="EW329" s="198"/>
      <c r="EX329" s="198"/>
      <c r="EY329" s="202"/>
      <c r="EZ329" s="202"/>
      <c r="FA329" s="202"/>
      <c r="FB329" s="198"/>
      <c r="FC329" s="198"/>
      <c r="FD329" s="202"/>
      <c r="FE329" s="202"/>
      <c r="FF329" s="202"/>
      <c r="FG329" s="198"/>
      <c r="FH329" s="198"/>
      <c r="FI329" s="202"/>
      <c r="FJ329" s="202"/>
      <c r="FK329" s="202"/>
      <c r="FL329" s="198"/>
      <c r="FM329" s="198"/>
      <c r="FN329" s="202"/>
      <c r="FO329" s="202"/>
      <c r="FP329" s="202"/>
      <c r="FQ329" s="198"/>
      <c r="FR329" s="198"/>
      <c r="FS329" s="202"/>
      <c r="FT329" s="202"/>
      <c r="FU329" s="202"/>
      <c r="FV329" s="198"/>
      <c r="FW329" s="198"/>
      <c r="FX329" s="202"/>
      <c r="FY329" s="202"/>
      <c r="FZ329" s="202"/>
      <c r="GA329" s="198"/>
      <c r="GB329" s="198"/>
      <c r="GC329" s="202"/>
      <c r="GD329" s="202"/>
      <c r="GE329" s="202"/>
      <c r="GF329" s="198"/>
      <c r="GG329" s="198"/>
      <c r="GH329" s="202"/>
      <c r="GI329" s="202"/>
      <c r="GJ329" s="202"/>
      <c r="GK329" s="198"/>
      <c r="GL329" s="198"/>
      <c r="GM329" s="202"/>
      <c r="GN329" s="202"/>
      <c r="GO329" s="202"/>
      <c r="GP329" s="198"/>
      <c r="GQ329" s="198"/>
      <c r="GR329" s="202"/>
      <c r="GS329" s="202"/>
      <c r="GT329" s="202"/>
      <c r="GU329" s="198"/>
      <c r="GV329" s="198"/>
      <c r="GW329" s="202"/>
      <c r="GX329" s="202"/>
      <c r="GY329" s="202"/>
      <c r="GZ329" s="198"/>
      <c r="HA329" s="198"/>
      <c r="HB329" s="202"/>
      <c r="HC329" s="202"/>
      <c r="HD329" s="202"/>
      <c r="HE329" s="198"/>
      <c r="HF329" s="198"/>
      <c r="HG329" s="202"/>
      <c r="HH329" s="202"/>
      <c r="HI329" s="202"/>
      <c r="HJ329" s="198"/>
      <c r="HK329" s="198"/>
      <c r="HL329" s="202"/>
      <c r="HM329" s="202"/>
      <c r="HN329" s="202"/>
      <c r="HO329" s="198"/>
      <c r="HP329" s="198"/>
      <c r="HQ329" s="202"/>
      <c r="HR329" s="202"/>
      <c r="HS329" s="202"/>
      <c r="HT329" s="198"/>
      <c r="HU329" s="198"/>
      <c r="HV329" s="202"/>
      <c r="HW329" s="202"/>
      <c r="HX329" s="202"/>
      <c r="HY329" s="198"/>
      <c r="HZ329" s="198"/>
      <c r="IA329" s="202"/>
      <c r="IB329" s="202"/>
      <c r="IC329" s="202"/>
      <c r="ID329" s="198"/>
      <c r="IE329" s="198"/>
      <c r="IF329" s="202"/>
      <c r="IG329" s="202"/>
      <c r="IH329" s="202"/>
      <c r="II329" s="198"/>
      <c r="IJ329" s="198"/>
      <c r="IK329" s="202"/>
      <c r="IL329" s="202"/>
      <c r="IM329" s="202"/>
      <c r="IN329" s="198"/>
      <c r="IO329" s="198"/>
      <c r="IP329" s="202"/>
      <c r="IQ329" s="202"/>
      <c r="IR329" s="202"/>
      <c r="IS329" s="198"/>
      <c r="IT329" s="198"/>
      <c r="IU329" s="202"/>
      <c r="IV329" s="202"/>
      <c r="IW329" s="202"/>
      <c r="IX329" s="198"/>
      <c r="IY329" s="198"/>
      <c r="IZ329" s="198"/>
      <c r="JA329" s="198"/>
      <c r="JB329" s="256"/>
      <c r="JC329" s="256"/>
    </row>
    <row r="330" spans="1:263" s="3" customFormat="1" x14ac:dyDescent="0.35">
      <c r="A330" s="198"/>
      <c r="B330" s="359"/>
      <c r="C330" s="239"/>
      <c r="D330" s="105"/>
      <c r="E330" s="102"/>
      <c r="F330" s="384"/>
      <c r="G330" s="387"/>
      <c r="H330" s="325"/>
      <c r="I330" s="405"/>
      <c r="J330" s="431"/>
      <c r="K330" s="202"/>
      <c r="L330" s="202"/>
      <c r="M330" s="151"/>
      <c r="N330" s="151"/>
      <c r="O330" s="202"/>
      <c r="P330" s="202"/>
      <c r="Q330" s="202"/>
      <c r="R330" s="198"/>
      <c r="S330" s="198"/>
      <c r="T330" s="202"/>
      <c r="U330" s="202"/>
      <c r="V330" s="202"/>
      <c r="W330" s="198"/>
      <c r="X330" s="198"/>
      <c r="Y330" s="202"/>
      <c r="Z330" s="202"/>
      <c r="AA330" s="202"/>
      <c r="AB330" s="198"/>
      <c r="AC330" s="198"/>
      <c r="AD330" s="202"/>
      <c r="AE330" s="202"/>
      <c r="AF330" s="202"/>
      <c r="AG330" s="198"/>
      <c r="AH330" s="198"/>
      <c r="AI330" s="202"/>
      <c r="AJ330" s="202"/>
      <c r="AK330" s="202"/>
      <c r="AL330" s="198"/>
      <c r="AM330" s="198"/>
      <c r="AN330" s="202"/>
      <c r="AO330" s="202"/>
      <c r="AP330" s="202"/>
      <c r="AQ330" s="198"/>
      <c r="AR330" s="198"/>
      <c r="AS330" s="202"/>
      <c r="AT330" s="202"/>
      <c r="AU330" s="202"/>
      <c r="AV330" s="198"/>
      <c r="AW330" s="198"/>
      <c r="AX330" s="202"/>
      <c r="AY330" s="202"/>
      <c r="AZ330" s="202"/>
      <c r="BA330" s="198"/>
      <c r="BB330" s="198"/>
      <c r="BC330" s="202"/>
      <c r="BD330" s="202"/>
      <c r="BE330" s="202"/>
      <c r="BF330" s="198"/>
      <c r="BG330" s="198"/>
      <c r="BH330" s="202"/>
      <c r="BI330" s="202"/>
      <c r="BJ330" s="202"/>
      <c r="BK330" s="198"/>
      <c r="BL330" s="198"/>
      <c r="BM330" s="202"/>
      <c r="BN330" s="202"/>
      <c r="BO330" s="202"/>
      <c r="BP330" s="198"/>
      <c r="BQ330" s="198"/>
      <c r="BR330" s="202"/>
      <c r="BS330" s="202"/>
      <c r="BT330" s="202"/>
      <c r="BU330" s="198"/>
      <c r="BV330" s="198"/>
      <c r="BW330" s="202"/>
      <c r="BX330" s="202"/>
      <c r="BY330" s="202"/>
      <c r="BZ330" s="198"/>
      <c r="CA330" s="198"/>
      <c r="CB330" s="202"/>
      <c r="CC330" s="202"/>
      <c r="CD330" s="202"/>
      <c r="CE330" s="198"/>
      <c r="CF330" s="198"/>
      <c r="CG330" s="202"/>
      <c r="CH330" s="202"/>
      <c r="CI330" s="202"/>
      <c r="CJ330" s="198"/>
      <c r="CK330" s="198"/>
      <c r="CL330" s="202"/>
      <c r="CM330" s="202"/>
      <c r="CN330" s="202"/>
      <c r="CO330" s="198"/>
      <c r="CP330" s="198"/>
      <c r="CQ330" s="202"/>
      <c r="CR330" s="202"/>
      <c r="CS330" s="202"/>
      <c r="CT330" s="198"/>
      <c r="CU330" s="198"/>
      <c r="CV330" s="202"/>
      <c r="CW330" s="202"/>
      <c r="CX330" s="202"/>
      <c r="CY330" s="198"/>
      <c r="CZ330" s="198"/>
      <c r="DA330" s="202"/>
      <c r="DB330" s="202"/>
      <c r="DC330" s="202"/>
      <c r="DD330" s="198"/>
      <c r="DE330" s="198"/>
      <c r="DF330" s="202"/>
      <c r="DG330" s="202"/>
      <c r="DH330" s="202"/>
      <c r="DI330" s="198"/>
      <c r="DJ330" s="198"/>
      <c r="DK330" s="202"/>
      <c r="DL330" s="202"/>
      <c r="DM330" s="202"/>
      <c r="DN330" s="198"/>
      <c r="DO330" s="198"/>
      <c r="DP330" s="202"/>
      <c r="DQ330" s="202"/>
      <c r="DR330" s="202"/>
      <c r="DS330" s="198"/>
      <c r="DT330" s="198"/>
      <c r="DU330" s="202"/>
      <c r="DV330" s="202"/>
      <c r="DW330" s="202"/>
      <c r="DX330" s="198"/>
      <c r="DY330" s="198"/>
      <c r="DZ330" s="202"/>
      <c r="EA330" s="202"/>
      <c r="EB330" s="202"/>
      <c r="EC330" s="198"/>
      <c r="ED330" s="198"/>
      <c r="EE330" s="202"/>
      <c r="EF330" s="202"/>
      <c r="EG330" s="202"/>
      <c r="EH330" s="198"/>
      <c r="EI330" s="198"/>
      <c r="EJ330" s="202"/>
      <c r="EK330" s="202"/>
      <c r="EL330" s="202"/>
      <c r="EM330" s="198"/>
      <c r="EN330" s="198"/>
      <c r="EO330" s="202"/>
      <c r="EP330" s="202"/>
      <c r="EQ330" s="202"/>
      <c r="ER330" s="198"/>
      <c r="ES330" s="198"/>
      <c r="ET330" s="202"/>
      <c r="EU330" s="202"/>
      <c r="EV330" s="202"/>
      <c r="EW330" s="198"/>
      <c r="EX330" s="198"/>
      <c r="EY330" s="202"/>
      <c r="EZ330" s="202"/>
      <c r="FA330" s="202"/>
      <c r="FB330" s="198"/>
      <c r="FC330" s="198"/>
      <c r="FD330" s="202"/>
      <c r="FE330" s="202"/>
      <c r="FF330" s="202"/>
      <c r="FG330" s="198"/>
      <c r="FH330" s="198"/>
      <c r="FI330" s="202"/>
      <c r="FJ330" s="202"/>
      <c r="FK330" s="202"/>
      <c r="FL330" s="198"/>
      <c r="FM330" s="198"/>
      <c r="FN330" s="202"/>
      <c r="FO330" s="202"/>
      <c r="FP330" s="202"/>
      <c r="FQ330" s="198"/>
      <c r="FR330" s="198"/>
      <c r="FS330" s="202"/>
      <c r="FT330" s="202"/>
      <c r="FU330" s="202"/>
      <c r="FV330" s="198"/>
      <c r="FW330" s="198"/>
      <c r="FX330" s="202"/>
      <c r="FY330" s="202"/>
      <c r="FZ330" s="202"/>
      <c r="GA330" s="198"/>
      <c r="GB330" s="198"/>
      <c r="GC330" s="202"/>
      <c r="GD330" s="202"/>
      <c r="GE330" s="202"/>
      <c r="GF330" s="198"/>
      <c r="GG330" s="198"/>
      <c r="GH330" s="202"/>
      <c r="GI330" s="202"/>
      <c r="GJ330" s="202"/>
      <c r="GK330" s="198"/>
      <c r="GL330" s="198"/>
      <c r="GM330" s="202"/>
      <c r="GN330" s="202"/>
      <c r="GO330" s="202"/>
      <c r="GP330" s="198"/>
      <c r="GQ330" s="198"/>
      <c r="GR330" s="202"/>
      <c r="GS330" s="202"/>
      <c r="GT330" s="202"/>
      <c r="GU330" s="198"/>
      <c r="GV330" s="198"/>
      <c r="GW330" s="202"/>
      <c r="GX330" s="202"/>
      <c r="GY330" s="202"/>
      <c r="GZ330" s="198"/>
      <c r="HA330" s="198"/>
      <c r="HB330" s="202"/>
      <c r="HC330" s="202"/>
      <c r="HD330" s="202"/>
      <c r="HE330" s="198"/>
      <c r="HF330" s="198"/>
      <c r="HG330" s="202"/>
      <c r="HH330" s="202"/>
      <c r="HI330" s="202"/>
      <c r="HJ330" s="198"/>
      <c r="HK330" s="198"/>
      <c r="HL330" s="202"/>
      <c r="HM330" s="202"/>
      <c r="HN330" s="202"/>
      <c r="HO330" s="198"/>
      <c r="HP330" s="198"/>
      <c r="HQ330" s="202"/>
      <c r="HR330" s="202"/>
      <c r="HS330" s="202"/>
      <c r="HT330" s="198"/>
      <c r="HU330" s="198"/>
      <c r="HV330" s="202"/>
      <c r="HW330" s="202"/>
      <c r="HX330" s="202"/>
      <c r="HY330" s="198"/>
      <c r="HZ330" s="198"/>
      <c r="IA330" s="202"/>
      <c r="IB330" s="202"/>
      <c r="IC330" s="202"/>
      <c r="ID330" s="198"/>
      <c r="IE330" s="198"/>
      <c r="IF330" s="202"/>
      <c r="IG330" s="202"/>
      <c r="IH330" s="202"/>
      <c r="II330" s="198"/>
      <c r="IJ330" s="198"/>
      <c r="IK330" s="202"/>
      <c r="IL330" s="202"/>
      <c r="IM330" s="202"/>
      <c r="IN330" s="198"/>
      <c r="IO330" s="198"/>
      <c r="IP330" s="202"/>
      <c r="IQ330" s="202"/>
      <c r="IR330" s="202"/>
      <c r="IS330" s="198"/>
      <c r="IT330" s="198"/>
      <c r="IU330" s="202"/>
      <c r="IV330" s="202"/>
      <c r="IW330" s="202"/>
      <c r="IX330" s="198"/>
      <c r="IY330" s="198"/>
      <c r="IZ330" s="198"/>
      <c r="JA330" s="198"/>
      <c r="JB330" s="256"/>
      <c r="JC330" s="256"/>
    </row>
    <row r="331" spans="1:263" s="3" customFormat="1" x14ac:dyDescent="0.35">
      <c r="A331" s="198"/>
      <c r="B331" s="359"/>
      <c r="C331" s="239" t="s">
        <v>1035</v>
      </c>
      <c r="D331" s="105" t="s">
        <v>1036</v>
      </c>
      <c r="E331" s="102"/>
      <c r="F331" s="285" t="str">
        <f>IFERROR(INDEX('Helper 1'!$I$2:$I$19,MATCH('Schedule 1'!$G$20,'Helper 1'!$H$2:$H$19,0)),"")</f>
        <v/>
      </c>
      <c r="G331" s="443">
        <f>IF(F$326&lt;&gt;"","",G327-G329)</f>
        <v>0</v>
      </c>
      <c r="H331" s="325"/>
      <c r="I331" s="405"/>
      <c r="J331" s="431"/>
      <c r="K331" s="202"/>
      <c r="L331" s="202"/>
      <c r="M331" s="151"/>
      <c r="N331" s="151"/>
      <c r="O331" s="202"/>
      <c r="P331" s="202"/>
      <c r="Q331" s="202"/>
      <c r="R331" s="198"/>
      <c r="S331" s="198"/>
      <c r="T331" s="202"/>
      <c r="U331" s="202"/>
      <c r="V331" s="202"/>
      <c r="W331" s="198"/>
      <c r="X331" s="198"/>
      <c r="Y331" s="202"/>
      <c r="Z331" s="202"/>
      <c r="AA331" s="202"/>
      <c r="AB331" s="198"/>
      <c r="AC331" s="198"/>
      <c r="AD331" s="202"/>
      <c r="AE331" s="202"/>
      <c r="AF331" s="202"/>
      <c r="AG331" s="198"/>
      <c r="AH331" s="198"/>
      <c r="AI331" s="202"/>
      <c r="AJ331" s="202"/>
      <c r="AK331" s="202"/>
      <c r="AL331" s="198"/>
      <c r="AM331" s="198"/>
      <c r="AN331" s="202"/>
      <c r="AO331" s="202"/>
      <c r="AP331" s="202"/>
      <c r="AQ331" s="198"/>
      <c r="AR331" s="198"/>
      <c r="AS331" s="202"/>
      <c r="AT331" s="202"/>
      <c r="AU331" s="202"/>
      <c r="AV331" s="198"/>
      <c r="AW331" s="198"/>
      <c r="AX331" s="202"/>
      <c r="AY331" s="202"/>
      <c r="AZ331" s="202"/>
      <c r="BA331" s="198"/>
      <c r="BB331" s="198"/>
      <c r="BC331" s="202"/>
      <c r="BD331" s="202"/>
      <c r="BE331" s="202"/>
      <c r="BF331" s="198"/>
      <c r="BG331" s="198"/>
      <c r="BH331" s="202"/>
      <c r="BI331" s="202"/>
      <c r="BJ331" s="202"/>
      <c r="BK331" s="198"/>
      <c r="BL331" s="198"/>
      <c r="BM331" s="202"/>
      <c r="BN331" s="202"/>
      <c r="BO331" s="202"/>
      <c r="BP331" s="198"/>
      <c r="BQ331" s="198"/>
      <c r="BR331" s="202"/>
      <c r="BS331" s="202"/>
      <c r="BT331" s="202"/>
      <c r="BU331" s="198"/>
      <c r="BV331" s="198"/>
      <c r="BW331" s="202"/>
      <c r="BX331" s="202"/>
      <c r="BY331" s="202"/>
      <c r="BZ331" s="198"/>
      <c r="CA331" s="198"/>
      <c r="CB331" s="202"/>
      <c r="CC331" s="202"/>
      <c r="CD331" s="202"/>
      <c r="CE331" s="198"/>
      <c r="CF331" s="198"/>
      <c r="CG331" s="202"/>
      <c r="CH331" s="202"/>
      <c r="CI331" s="202"/>
      <c r="CJ331" s="198"/>
      <c r="CK331" s="198"/>
      <c r="CL331" s="202"/>
      <c r="CM331" s="202"/>
      <c r="CN331" s="202"/>
      <c r="CO331" s="198"/>
      <c r="CP331" s="198"/>
      <c r="CQ331" s="202"/>
      <c r="CR331" s="202"/>
      <c r="CS331" s="202"/>
      <c r="CT331" s="198"/>
      <c r="CU331" s="198"/>
      <c r="CV331" s="202"/>
      <c r="CW331" s="202"/>
      <c r="CX331" s="202"/>
      <c r="CY331" s="198"/>
      <c r="CZ331" s="198"/>
      <c r="DA331" s="202"/>
      <c r="DB331" s="202"/>
      <c r="DC331" s="202"/>
      <c r="DD331" s="198"/>
      <c r="DE331" s="198"/>
      <c r="DF331" s="202"/>
      <c r="DG331" s="202"/>
      <c r="DH331" s="202"/>
      <c r="DI331" s="198"/>
      <c r="DJ331" s="198"/>
      <c r="DK331" s="202"/>
      <c r="DL331" s="202"/>
      <c r="DM331" s="202"/>
      <c r="DN331" s="198"/>
      <c r="DO331" s="198"/>
      <c r="DP331" s="202"/>
      <c r="DQ331" s="202"/>
      <c r="DR331" s="202"/>
      <c r="DS331" s="198"/>
      <c r="DT331" s="198"/>
      <c r="DU331" s="202"/>
      <c r="DV331" s="202"/>
      <c r="DW331" s="202"/>
      <c r="DX331" s="198"/>
      <c r="DY331" s="198"/>
      <c r="DZ331" s="202"/>
      <c r="EA331" s="202"/>
      <c r="EB331" s="202"/>
      <c r="EC331" s="198"/>
      <c r="ED331" s="198"/>
      <c r="EE331" s="202"/>
      <c r="EF331" s="202"/>
      <c r="EG331" s="202"/>
      <c r="EH331" s="198"/>
      <c r="EI331" s="198"/>
      <c r="EJ331" s="202"/>
      <c r="EK331" s="202"/>
      <c r="EL331" s="202"/>
      <c r="EM331" s="198"/>
      <c r="EN331" s="198"/>
      <c r="EO331" s="202"/>
      <c r="EP331" s="202"/>
      <c r="EQ331" s="202"/>
      <c r="ER331" s="198"/>
      <c r="ES331" s="198"/>
      <c r="ET331" s="202"/>
      <c r="EU331" s="202"/>
      <c r="EV331" s="202"/>
      <c r="EW331" s="198"/>
      <c r="EX331" s="198"/>
      <c r="EY331" s="202"/>
      <c r="EZ331" s="202"/>
      <c r="FA331" s="202"/>
      <c r="FB331" s="198"/>
      <c r="FC331" s="198"/>
      <c r="FD331" s="202"/>
      <c r="FE331" s="202"/>
      <c r="FF331" s="202"/>
      <c r="FG331" s="198"/>
      <c r="FH331" s="198"/>
      <c r="FI331" s="202"/>
      <c r="FJ331" s="202"/>
      <c r="FK331" s="202"/>
      <c r="FL331" s="198"/>
      <c r="FM331" s="198"/>
      <c r="FN331" s="202"/>
      <c r="FO331" s="202"/>
      <c r="FP331" s="202"/>
      <c r="FQ331" s="198"/>
      <c r="FR331" s="198"/>
      <c r="FS331" s="202"/>
      <c r="FT331" s="202"/>
      <c r="FU331" s="202"/>
      <c r="FV331" s="198"/>
      <c r="FW331" s="198"/>
      <c r="FX331" s="202"/>
      <c r="FY331" s="202"/>
      <c r="FZ331" s="202"/>
      <c r="GA331" s="198"/>
      <c r="GB331" s="198"/>
      <c r="GC331" s="202"/>
      <c r="GD331" s="202"/>
      <c r="GE331" s="202"/>
      <c r="GF331" s="198"/>
      <c r="GG331" s="198"/>
      <c r="GH331" s="202"/>
      <c r="GI331" s="202"/>
      <c r="GJ331" s="202"/>
      <c r="GK331" s="198"/>
      <c r="GL331" s="198"/>
      <c r="GM331" s="202"/>
      <c r="GN331" s="202"/>
      <c r="GO331" s="202"/>
      <c r="GP331" s="198"/>
      <c r="GQ331" s="198"/>
      <c r="GR331" s="202"/>
      <c r="GS331" s="202"/>
      <c r="GT331" s="202"/>
      <c r="GU331" s="198"/>
      <c r="GV331" s="198"/>
      <c r="GW331" s="202"/>
      <c r="GX331" s="202"/>
      <c r="GY331" s="202"/>
      <c r="GZ331" s="198"/>
      <c r="HA331" s="198"/>
      <c r="HB331" s="202"/>
      <c r="HC331" s="202"/>
      <c r="HD331" s="202"/>
      <c r="HE331" s="198"/>
      <c r="HF331" s="198"/>
      <c r="HG331" s="202"/>
      <c r="HH331" s="202"/>
      <c r="HI331" s="202"/>
      <c r="HJ331" s="198"/>
      <c r="HK331" s="198"/>
      <c r="HL331" s="202"/>
      <c r="HM331" s="202"/>
      <c r="HN331" s="202"/>
      <c r="HO331" s="198"/>
      <c r="HP331" s="198"/>
      <c r="HQ331" s="202"/>
      <c r="HR331" s="202"/>
      <c r="HS331" s="202"/>
      <c r="HT331" s="198"/>
      <c r="HU331" s="198"/>
      <c r="HV331" s="202"/>
      <c r="HW331" s="202"/>
      <c r="HX331" s="202"/>
      <c r="HY331" s="198"/>
      <c r="HZ331" s="198"/>
      <c r="IA331" s="202"/>
      <c r="IB331" s="202"/>
      <c r="IC331" s="202"/>
      <c r="ID331" s="198"/>
      <c r="IE331" s="198"/>
      <c r="IF331" s="202"/>
      <c r="IG331" s="202"/>
      <c r="IH331" s="202"/>
      <c r="II331" s="198"/>
      <c r="IJ331" s="198"/>
      <c r="IK331" s="202"/>
      <c r="IL331" s="202"/>
      <c r="IM331" s="202"/>
      <c r="IN331" s="198"/>
      <c r="IO331" s="198"/>
      <c r="IP331" s="202"/>
      <c r="IQ331" s="202"/>
      <c r="IR331" s="202"/>
      <c r="IS331" s="198"/>
      <c r="IT331" s="198"/>
      <c r="IU331" s="202"/>
      <c r="IV331" s="202"/>
      <c r="IW331" s="202"/>
      <c r="IX331" s="198"/>
      <c r="IY331" s="198"/>
      <c r="IZ331" s="198"/>
      <c r="JA331" s="198"/>
      <c r="JB331" s="256"/>
      <c r="JC331" s="256"/>
    </row>
    <row r="332" spans="1:263" s="3" customFormat="1" x14ac:dyDescent="0.35">
      <c r="A332" s="198"/>
      <c r="B332" s="359"/>
      <c r="C332" s="239"/>
      <c r="D332" s="105"/>
      <c r="E332" s="102"/>
      <c r="F332" s="384"/>
      <c r="G332" s="131"/>
      <c r="H332" s="325"/>
      <c r="I332" s="405"/>
      <c r="J332" s="431"/>
      <c r="K332" s="202"/>
      <c r="L332" s="202"/>
      <c r="M332" s="151"/>
      <c r="N332" s="151"/>
      <c r="O332" s="202"/>
      <c r="P332" s="202"/>
      <c r="Q332" s="202"/>
      <c r="R332" s="198"/>
      <c r="S332" s="198"/>
      <c r="T332" s="202"/>
      <c r="U332" s="202"/>
      <c r="V332" s="202"/>
      <c r="W332" s="198"/>
      <c r="X332" s="198"/>
      <c r="Y332" s="202"/>
      <c r="Z332" s="202"/>
      <c r="AA332" s="202"/>
      <c r="AB332" s="198"/>
      <c r="AC332" s="198"/>
      <c r="AD332" s="202"/>
      <c r="AE332" s="202"/>
      <c r="AF332" s="202"/>
      <c r="AG332" s="198"/>
      <c r="AH332" s="198"/>
      <c r="AI332" s="202"/>
      <c r="AJ332" s="202"/>
      <c r="AK332" s="202"/>
      <c r="AL332" s="198"/>
      <c r="AM332" s="198"/>
      <c r="AN332" s="202"/>
      <c r="AO332" s="202"/>
      <c r="AP332" s="202"/>
      <c r="AQ332" s="198"/>
      <c r="AR332" s="198"/>
      <c r="AS332" s="202"/>
      <c r="AT332" s="202"/>
      <c r="AU332" s="202"/>
      <c r="AV332" s="198"/>
      <c r="AW332" s="198"/>
      <c r="AX332" s="202"/>
      <c r="AY332" s="202"/>
      <c r="AZ332" s="202"/>
      <c r="BA332" s="198"/>
      <c r="BB332" s="198"/>
      <c r="BC332" s="202"/>
      <c r="BD332" s="202"/>
      <c r="BE332" s="202"/>
      <c r="BF332" s="198"/>
      <c r="BG332" s="198"/>
      <c r="BH332" s="202"/>
      <c r="BI332" s="202"/>
      <c r="BJ332" s="202"/>
      <c r="BK332" s="198"/>
      <c r="BL332" s="198"/>
      <c r="BM332" s="202"/>
      <c r="BN332" s="202"/>
      <c r="BO332" s="202"/>
      <c r="BP332" s="198"/>
      <c r="BQ332" s="198"/>
      <c r="BR332" s="202"/>
      <c r="BS332" s="202"/>
      <c r="BT332" s="202"/>
      <c r="BU332" s="198"/>
      <c r="BV332" s="198"/>
      <c r="BW332" s="202"/>
      <c r="BX332" s="202"/>
      <c r="BY332" s="202"/>
      <c r="BZ332" s="198"/>
      <c r="CA332" s="198"/>
      <c r="CB332" s="202"/>
      <c r="CC332" s="202"/>
      <c r="CD332" s="202"/>
      <c r="CE332" s="198"/>
      <c r="CF332" s="198"/>
      <c r="CG332" s="202"/>
      <c r="CH332" s="202"/>
      <c r="CI332" s="202"/>
      <c r="CJ332" s="198"/>
      <c r="CK332" s="198"/>
      <c r="CL332" s="202"/>
      <c r="CM332" s="202"/>
      <c r="CN332" s="202"/>
      <c r="CO332" s="198"/>
      <c r="CP332" s="198"/>
      <c r="CQ332" s="202"/>
      <c r="CR332" s="202"/>
      <c r="CS332" s="202"/>
      <c r="CT332" s="198"/>
      <c r="CU332" s="198"/>
      <c r="CV332" s="202"/>
      <c r="CW332" s="202"/>
      <c r="CX332" s="202"/>
      <c r="CY332" s="198"/>
      <c r="CZ332" s="198"/>
      <c r="DA332" s="202"/>
      <c r="DB332" s="202"/>
      <c r="DC332" s="202"/>
      <c r="DD332" s="198"/>
      <c r="DE332" s="198"/>
      <c r="DF332" s="202"/>
      <c r="DG332" s="202"/>
      <c r="DH332" s="202"/>
      <c r="DI332" s="198"/>
      <c r="DJ332" s="198"/>
      <c r="DK332" s="202"/>
      <c r="DL332" s="202"/>
      <c r="DM332" s="202"/>
      <c r="DN332" s="198"/>
      <c r="DO332" s="198"/>
      <c r="DP332" s="202"/>
      <c r="DQ332" s="202"/>
      <c r="DR332" s="202"/>
      <c r="DS332" s="198"/>
      <c r="DT332" s="198"/>
      <c r="DU332" s="202"/>
      <c r="DV332" s="202"/>
      <c r="DW332" s="202"/>
      <c r="DX332" s="198"/>
      <c r="DY332" s="198"/>
      <c r="DZ332" s="202"/>
      <c r="EA332" s="202"/>
      <c r="EB332" s="202"/>
      <c r="EC332" s="198"/>
      <c r="ED332" s="198"/>
      <c r="EE332" s="202"/>
      <c r="EF332" s="202"/>
      <c r="EG332" s="202"/>
      <c r="EH332" s="198"/>
      <c r="EI332" s="198"/>
      <c r="EJ332" s="202"/>
      <c r="EK332" s="202"/>
      <c r="EL332" s="202"/>
      <c r="EM332" s="198"/>
      <c r="EN332" s="198"/>
      <c r="EO332" s="202"/>
      <c r="EP332" s="202"/>
      <c r="EQ332" s="202"/>
      <c r="ER332" s="198"/>
      <c r="ES332" s="198"/>
      <c r="ET332" s="202"/>
      <c r="EU332" s="202"/>
      <c r="EV332" s="202"/>
      <c r="EW332" s="198"/>
      <c r="EX332" s="198"/>
      <c r="EY332" s="202"/>
      <c r="EZ332" s="202"/>
      <c r="FA332" s="202"/>
      <c r="FB332" s="198"/>
      <c r="FC332" s="198"/>
      <c r="FD332" s="202"/>
      <c r="FE332" s="202"/>
      <c r="FF332" s="202"/>
      <c r="FG332" s="198"/>
      <c r="FH332" s="198"/>
      <c r="FI332" s="202"/>
      <c r="FJ332" s="202"/>
      <c r="FK332" s="202"/>
      <c r="FL332" s="198"/>
      <c r="FM332" s="198"/>
      <c r="FN332" s="202"/>
      <c r="FO332" s="202"/>
      <c r="FP332" s="202"/>
      <c r="FQ332" s="198"/>
      <c r="FR332" s="198"/>
      <c r="FS332" s="202"/>
      <c r="FT332" s="202"/>
      <c r="FU332" s="202"/>
      <c r="FV332" s="198"/>
      <c r="FW332" s="198"/>
      <c r="FX332" s="202"/>
      <c r="FY332" s="202"/>
      <c r="FZ332" s="202"/>
      <c r="GA332" s="198"/>
      <c r="GB332" s="198"/>
      <c r="GC332" s="202"/>
      <c r="GD332" s="202"/>
      <c r="GE332" s="202"/>
      <c r="GF332" s="198"/>
      <c r="GG332" s="198"/>
      <c r="GH332" s="202"/>
      <c r="GI332" s="202"/>
      <c r="GJ332" s="202"/>
      <c r="GK332" s="198"/>
      <c r="GL332" s="198"/>
      <c r="GM332" s="202"/>
      <c r="GN332" s="202"/>
      <c r="GO332" s="202"/>
      <c r="GP332" s="198"/>
      <c r="GQ332" s="198"/>
      <c r="GR332" s="202"/>
      <c r="GS332" s="202"/>
      <c r="GT332" s="202"/>
      <c r="GU332" s="198"/>
      <c r="GV332" s="198"/>
      <c r="GW332" s="202"/>
      <c r="GX332" s="202"/>
      <c r="GY332" s="202"/>
      <c r="GZ332" s="198"/>
      <c r="HA332" s="198"/>
      <c r="HB332" s="202"/>
      <c r="HC332" s="202"/>
      <c r="HD332" s="202"/>
      <c r="HE332" s="198"/>
      <c r="HF332" s="198"/>
      <c r="HG332" s="202"/>
      <c r="HH332" s="202"/>
      <c r="HI332" s="202"/>
      <c r="HJ332" s="198"/>
      <c r="HK332" s="198"/>
      <c r="HL332" s="202"/>
      <c r="HM332" s="202"/>
      <c r="HN332" s="202"/>
      <c r="HO332" s="198"/>
      <c r="HP332" s="198"/>
      <c r="HQ332" s="202"/>
      <c r="HR332" s="202"/>
      <c r="HS332" s="202"/>
      <c r="HT332" s="198"/>
      <c r="HU332" s="198"/>
      <c r="HV332" s="202"/>
      <c r="HW332" s="202"/>
      <c r="HX332" s="202"/>
      <c r="HY332" s="198"/>
      <c r="HZ332" s="198"/>
      <c r="IA332" s="202"/>
      <c r="IB332" s="202"/>
      <c r="IC332" s="202"/>
      <c r="ID332" s="198"/>
      <c r="IE332" s="198"/>
      <c r="IF332" s="202"/>
      <c r="IG332" s="202"/>
      <c r="IH332" s="202"/>
      <c r="II332" s="198"/>
      <c r="IJ332" s="198"/>
      <c r="IK332" s="202"/>
      <c r="IL332" s="202"/>
      <c r="IM332" s="202"/>
      <c r="IN332" s="198"/>
      <c r="IO332" s="198"/>
      <c r="IP332" s="202"/>
      <c r="IQ332" s="202"/>
      <c r="IR332" s="202"/>
      <c r="IS332" s="198"/>
      <c r="IT332" s="198"/>
      <c r="IU332" s="202"/>
      <c r="IV332" s="202"/>
      <c r="IW332" s="202"/>
      <c r="IX332" s="198"/>
      <c r="IY332" s="198"/>
      <c r="IZ332" s="198"/>
      <c r="JA332" s="198"/>
      <c r="JB332" s="256"/>
      <c r="JC332" s="256"/>
    </row>
    <row r="333" spans="1:263" s="3" customFormat="1" x14ac:dyDescent="0.35">
      <c r="A333" s="198"/>
      <c r="B333" s="359"/>
      <c r="C333" s="239" t="s">
        <v>1037</v>
      </c>
      <c r="D333" s="105" t="s">
        <v>1038</v>
      </c>
      <c r="E333" s="102"/>
      <c r="F333" s="285" t="str">
        <f>IFERROR(INDEX('Helper 1'!$I$2:$I$19,MATCH('Schedule 1'!$G$20,'Helper 1'!$H$2:$H$19,0)),"")</f>
        <v/>
      </c>
      <c r="G333" s="131">
        <f>IF(F$326&lt;&gt;"","",MIN(G331,G378))</f>
        <v>0</v>
      </c>
      <c r="H333" s="325"/>
      <c r="I333" s="405"/>
      <c r="J333" s="431"/>
      <c r="K333" s="202"/>
      <c r="L333" s="202"/>
      <c r="M333" s="151"/>
      <c r="N333" s="151"/>
      <c r="O333" s="202"/>
      <c r="P333" s="202"/>
      <c r="Q333" s="202"/>
      <c r="R333" s="198"/>
      <c r="S333" s="198"/>
      <c r="T333" s="202"/>
      <c r="U333" s="202"/>
      <c r="V333" s="202"/>
      <c r="W333" s="198"/>
      <c r="X333" s="198"/>
      <c r="Y333" s="202"/>
      <c r="Z333" s="202"/>
      <c r="AA333" s="202"/>
      <c r="AB333" s="198"/>
      <c r="AC333" s="198"/>
      <c r="AD333" s="202"/>
      <c r="AE333" s="202"/>
      <c r="AF333" s="202"/>
      <c r="AG333" s="198"/>
      <c r="AH333" s="198"/>
      <c r="AI333" s="202"/>
      <c r="AJ333" s="202"/>
      <c r="AK333" s="202"/>
      <c r="AL333" s="198"/>
      <c r="AM333" s="198"/>
      <c r="AN333" s="202"/>
      <c r="AO333" s="202"/>
      <c r="AP333" s="202"/>
      <c r="AQ333" s="198"/>
      <c r="AR333" s="198"/>
      <c r="AS333" s="202"/>
      <c r="AT333" s="202"/>
      <c r="AU333" s="202"/>
      <c r="AV333" s="198"/>
      <c r="AW333" s="198"/>
      <c r="AX333" s="202"/>
      <c r="AY333" s="202"/>
      <c r="AZ333" s="202"/>
      <c r="BA333" s="198"/>
      <c r="BB333" s="198"/>
      <c r="BC333" s="202"/>
      <c r="BD333" s="202"/>
      <c r="BE333" s="202"/>
      <c r="BF333" s="198"/>
      <c r="BG333" s="198"/>
      <c r="BH333" s="202"/>
      <c r="BI333" s="202"/>
      <c r="BJ333" s="202"/>
      <c r="BK333" s="198"/>
      <c r="BL333" s="198"/>
      <c r="BM333" s="202"/>
      <c r="BN333" s="202"/>
      <c r="BO333" s="202"/>
      <c r="BP333" s="198"/>
      <c r="BQ333" s="198"/>
      <c r="BR333" s="202"/>
      <c r="BS333" s="202"/>
      <c r="BT333" s="202"/>
      <c r="BU333" s="198"/>
      <c r="BV333" s="198"/>
      <c r="BW333" s="202"/>
      <c r="BX333" s="202"/>
      <c r="BY333" s="202"/>
      <c r="BZ333" s="198"/>
      <c r="CA333" s="198"/>
      <c r="CB333" s="202"/>
      <c r="CC333" s="202"/>
      <c r="CD333" s="202"/>
      <c r="CE333" s="198"/>
      <c r="CF333" s="198"/>
      <c r="CG333" s="202"/>
      <c r="CH333" s="202"/>
      <c r="CI333" s="202"/>
      <c r="CJ333" s="198"/>
      <c r="CK333" s="198"/>
      <c r="CL333" s="202"/>
      <c r="CM333" s="202"/>
      <c r="CN333" s="202"/>
      <c r="CO333" s="198"/>
      <c r="CP333" s="198"/>
      <c r="CQ333" s="202"/>
      <c r="CR333" s="202"/>
      <c r="CS333" s="202"/>
      <c r="CT333" s="198"/>
      <c r="CU333" s="198"/>
      <c r="CV333" s="202"/>
      <c r="CW333" s="202"/>
      <c r="CX333" s="202"/>
      <c r="CY333" s="198"/>
      <c r="CZ333" s="198"/>
      <c r="DA333" s="202"/>
      <c r="DB333" s="202"/>
      <c r="DC333" s="202"/>
      <c r="DD333" s="198"/>
      <c r="DE333" s="198"/>
      <c r="DF333" s="202"/>
      <c r="DG333" s="202"/>
      <c r="DH333" s="202"/>
      <c r="DI333" s="198"/>
      <c r="DJ333" s="198"/>
      <c r="DK333" s="202"/>
      <c r="DL333" s="202"/>
      <c r="DM333" s="202"/>
      <c r="DN333" s="198"/>
      <c r="DO333" s="198"/>
      <c r="DP333" s="202"/>
      <c r="DQ333" s="202"/>
      <c r="DR333" s="202"/>
      <c r="DS333" s="198"/>
      <c r="DT333" s="198"/>
      <c r="DU333" s="202"/>
      <c r="DV333" s="202"/>
      <c r="DW333" s="202"/>
      <c r="DX333" s="198"/>
      <c r="DY333" s="198"/>
      <c r="DZ333" s="202"/>
      <c r="EA333" s="202"/>
      <c r="EB333" s="202"/>
      <c r="EC333" s="198"/>
      <c r="ED333" s="198"/>
      <c r="EE333" s="202"/>
      <c r="EF333" s="202"/>
      <c r="EG333" s="202"/>
      <c r="EH333" s="198"/>
      <c r="EI333" s="198"/>
      <c r="EJ333" s="202"/>
      <c r="EK333" s="202"/>
      <c r="EL333" s="202"/>
      <c r="EM333" s="198"/>
      <c r="EN333" s="198"/>
      <c r="EO333" s="202"/>
      <c r="EP333" s="202"/>
      <c r="EQ333" s="202"/>
      <c r="ER333" s="198"/>
      <c r="ES333" s="198"/>
      <c r="ET333" s="202"/>
      <c r="EU333" s="202"/>
      <c r="EV333" s="202"/>
      <c r="EW333" s="198"/>
      <c r="EX333" s="198"/>
      <c r="EY333" s="202"/>
      <c r="EZ333" s="202"/>
      <c r="FA333" s="202"/>
      <c r="FB333" s="198"/>
      <c r="FC333" s="198"/>
      <c r="FD333" s="202"/>
      <c r="FE333" s="202"/>
      <c r="FF333" s="202"/>
      <c r="FG333" s="198"/>
      <c r="FH333" s="198"/>
      <c r="FI333" s="202"/>
      <c r="FJ333" s="202"/>
      <c r="FK333" s="202"/>
      <c r="FL333" s="198"/>
      <c r="FM333" s="198"/>
      <c r="FN333" s="202"/>
      <c r="FO333" s="202"/>
      <c r="FP333" s="202"/>
      <c r="FQ333" s="198"/>
      <c r="FR333" s="198"/>
      <c r="FS333" s="202"/>
      <c r="FT333" s="202"/>
      <c r="FU333" s="202"/>
      <c r="FV333" s="198"/>
      <c r="FW333" s="198"/>
      <c r="FX333" s="202"/>
      <c r="FY333" s="202"/>
      <c r="FZ333" s="202"/>
      <c r="GA333" s="198"/>
      <c r="GB333" s="198"/>
      <c r="GC333" s="202"/>
      <c r="GD333" s="202"/>
      <c r="GE333" s="202"/>
      <c r="GF333" s="198"/>
      <c r="GG333" s="198"/>
      <c r="GH333" s="202"/>
      <c r="GI333" s="202"/>
      <c r="GJ333" s="202"/>
      <c r="GK333" s="198"/>
      <c r="GL333" s="198"/>
      <c r="GM333" s="202"/>
      <c r="GN333" s="202"/>
      <c r="GO333" s="202"/>
      <c r="GP333" s="198"/>
      <c r="GQ333" s="198"/>
      <c r="GR333" s="202"/>
      <c r="GS333" s="202"/>
      <c r="GT333" s="202"/>
      <c r="GU333" s="198"/>
      <c r="GV333" s="198"/>
      <c r="GW333" s="202"/>
      <c r="GX333" s="202"/>
      <c r="GY333" s="202"/>
      <c r="GZ333" s="198"/>
      <c r="HA333" s="198"/>
      <c r="HB333" s="202"/>
      <c r="HC333" s="202"/>
      <c r="HD333" s="202"/>
      <c r="HE333" s="198"/>
      <c r="HF333" s="198"/>
      <c r="HG333" s="202"/>
      <c r="HH333" s="202"/>
      <c r="HI333" s="202"/>
      <c r="HJ333" s="198"/>
      <c r="HK333" s="198"/>
      <c r="HL333" s="202"/>
      <c r="HM333" s="202"/>
      <c r="HN333" s="202"/>
      <c r="HO333" s="198"/>
      <c r="HP333" s="198"/>
      <c r="HQ333" s="202"/>
      <c r="HR333" s="202"/>
      <c r="HS333" s="202"/>
      <c r="HT333" s="198"/>
      <c r="HU333" s="198"/>
      <c r="HV333" s="202"/>
      <c r="HW333" s="202"/>
      <c r="HX333" s="202"/>
      <c r="HY333" s="198"/>
      <c r="HZ333" s="198"/>
      <c r="IA333" s="202"/>
      <c r="IB333" s="202"/>
      <c r="IC333" s="202"/>
      <c r="ID333" s="198"/>
      <c r="IE333" s="198"/>
      <c r="IF333" s="202"/>
      <c r="IG333" s="202"/>
      <c r="IH333" s="202"/>
      <c r="II333" s="198"/>
      <c r="IJ333" s="198"/>
      <c r="IK333" s="202"/>
      <c r="IL333" s="202"/>
      <c r="IM333" s="202"/>
      <c r="IN333" s="198"/>
      <c r="IO333" s="198"/>
      <c r="IP333" s="202"/>
      <c r="IQ333" s="202"/>
      <c r="IR333" s="202"/>
      <c r="IS333" s="198"/>
      <c r="IT333" s="198"/>
      <c r="IU333" s="202"/>
      <c r="IV333" s="202"/>
      <c r="IW333" s="202"/>
      <c r="IX333" s="198"/>
      <c r="IY333" s="198"/>
      <c r="IZ333" s="198"/>
      <c r="JA333" s="198"/>
      <c r="JB333" s="256"/>
      <c r="JC333" s="256"/>
    </row>
    <row r="334" spans="1:263" s="3" customFormat="1" x14ac:dyDescent="0.35">
      <c r="A334" s="198"/>
      <c r="B334" s="359"/>
      <c r="C334" s="239"/>
      <c r="D334" s="105"/>
      <c r="E334" s="102"/>
      <c r="F334" s="384"/>
      <c r="G334" s="387"/>
      <c r="H334" s="325"/>
      <c r="I334" s="405"/>
      <c r="J334" s="431"/>
      <c r="K334" s="202"/>
      <c r="L334" s="202"/>
      <c r="M334" s="151"/>
      <c r="N334" s="151"/>
      <c r="O334" s="202"/>
      <c r="P334" s="202"/>
      <c r="Q334" s="202"/>
      <c r="R334" s="198"/>
      <c r="S334" s="198"/>
      <c r="T334" s="202"/>
      <c r="U334" s="202"/>
      <c r="V334" s="202"/>
      <c r="W334" s="198"/>
      <c r="X334" s="198"/>
      <c r="Y334" s="202"/>
      <c r="Z334" s="202"/>
      <c r="AA334" s="202"/>
      <c r="AB334" s="198"/>
      <c r="AC334" s="198"/>
      <c r="AD334" s="202"/>
      <c r="AE334" s="202"/>
      <c r="AF334" s="202"/>
      <c r="AG334" s="198"/>
      <c r="AH334" s="198"/>
      <c r="AI334" s="202"/>
      <c r="AJ334" s="202"/>
      <c r="AK334" s="202"/>
      <c r="AL334" s="198"/>
      <c r="AM334" s="198"/>
      <c r="AN334" s="202"/>
      <c r="AO334" s="202"/>
      <c r="AP334" s="202"/>
      <c r="AQ334" s="198"/>
      <c r="AR334" s="198"/>
      <c r="AS334" s="202"/>
      <c r="AT334" s="202"/>
      <c r="AU334" s="202"/>
      <c r="AV334" s="198"/>
      <c r="AW334" s="198"/>
      <c r="AX334" s="202"/>
      <c r="AY334" s="202"/>
      <c r="AZ334" s="202"/>
      <c r="BA334" s="198"/>
      <c r="BB334" s="198"/>
      <c r="BC334" s="202"/>
      <c r="BD334" s="202"/>
      <c r="BE334" s="202"/>
      <c r="BF334" s="198"/>
      <c r="BG334" s="198"/>
      <c r="BH334" s="202"/>
      <c r="BI334" s="202"/>
      <c r="BJ334" s="202"/>
      <c r="BK334" s="198"/>
      <c r="BL334" s="198"/>
      <c r="BM334" s="202"/>
      <c r="BN334" s="202"/>
      <c r="BO334" s="202"/>
      <c r="BP334" s="198"/>
      <c r="BQ334" s="198"/>
      <c r="BR334" s="202"/>
      <c r="BS334" s="202"/>
      <c r="BT334" s="202"/>
      <c r="BU334" s="198"/>
      <c r="BV334" s="198"/>
      <c r="BW334" s="202"/>
      <c r="BX334" s="202"/>
      <c r="BY334" s="202"/>
      <c r="BZ334" s="198"/>
      <c r="CA334" s="198"/>
      <c r="CB334" s="202"/>
      <c r="CC334" s="202"/>
      <c r="CD334" s="202"/>
      <c r="CE334" s="198"/>
      <c r="CF334" s="198"/>
      <c r="CG334" s="202"/>
      <c r="CH334" s="202"/>
      <c r="CI334" s="202"/>
      <c r="CJ334" s="198"/>
      <c r="CK334" s="198"/>
      <c r="CL334" s="202"/>
      <c r="CM334" s="202"/>
      <c r="CN334" s="202"/>
      <c r="CO334" s="198"/>
      <c r="CP334" s="198"/>
      <c r="CQ334" s="202"/>
      <c r="CR334" s="202"/>
      <c r="CS334" s="202"/>
      <c r="CT334" s="198"/>
      <c r="CU334" s="198"/>
      <c r="CV334" s="202"/>
      <c r="CW334" s="202"/>
      <c r="CX334" s="202"/>
      <c r="CY334" s="198"/>
      <c r="CZ334" s="198"/>
      <c r="DA334" s="202"/>
      <c r="DB334" s="202"/>
      <c r="DC334" s="202"/>
      <c r="DD334" s="198"/>
      <c r="DE334" s="198"/>
      <c r="DF334" s="202"/>
      <c r="DG334" s="202"/>
      <c r="DH334" s="202"/>
      <c r="DI334" s="198"/>
      <c r="DJ334" s="198"/>
      <c r="DK334" s="202"/>
      <c r="DL334" s="202"/>
      <c r="DM334" s="202"/>
      <c r="DN334" s="198"/>
      <c r="DO334" s="198"/>
      <c r="DP334" s="202"/>
      <c r="DQ334" s="202"/>
      <c r="DR334" s="202"/>
      <c r="DS334" s="198"/>
      <c r="DT334" s="198"/>
      <c r="DU334" s="202"/>
      <c r="DV334" s="202"/>
      <c r="DW334" s="202"/>
      <c r="DX334" s="198"/>
      <c r="DY334" s="198"/>
      <c r="DZ334" s="202"/>
      <c r="EA334" s="202"/>
      <c r="EB334" s="202"/>
      <c r="EC334" s="198"/>
      <c r="ED334" s="198"/>
      <c r="EE334" s="202"/>
      <c r="EF334" s="202"/>
      <c r="EG334" s="202"/>
      <c r="EH334" s="198"/>
      <c r="EI334" s="198"/>
      <c r="EJ334" s="202"/>
      <c r="EK334" s="202"/>
      <c r="EL334" s="202"/>
      <c r="EM334" s="198"/>
      <c r="EN334" s="198"/>
      <c r="EO334" s="202"/>
      <c r="EP334" s="202"/>
      <c r="EQ334" s="202"/>
      <c r="ER334" s="198"/>
      <c r="ES334" s="198"/>
      <c r="ET334" s="202"/>
      <c r="EU334" s="202"/>
      <c r="EV334" s="202"/>
      <c r="EW334" s="198"/>
      <c r="EX334" s="198"/>
      <c r="EY334" s="202"/>
      <c r="EZ334" s="202"/>
      <c r="FA334" s="202"/>
      <c r="FB334" s="198"/>
      <c r="FC334" s="198"/>
      <c r="FD334" s="202"/>
      <c r="FE334" s="202"/>
      <c r="FF334" s="202"/>
      <c r="FG334" s="198"/>
      <c r="FH334" s="198"/>
      <c r="FI334" s="202"/>
      <c r="FJ334" s="202"/>
      <c r="FK334" s="202"/>
      <c r="FL334" s="198"/>
      <c r="FM334" s="198"/>
      <c r="FN334" s="202"/>
      <c r="FO334" s="202"/>
      <c r="FP334" s="202"/>
      <c r="FQ334" s="198"/>
      <c r="FR334" s="198"/>
      <c r="FS334" s="202"/>
      <c r="FT334" s="202"/>
      <c r="FU334" s="202"/>
      <c r="FV334" s="198"/>
      <c r="FW334" s="198"/>
      <c r="FX334" s="202"/>
      <c r="FY334" s="202"/>
      <c r="FZ334" s="202"/>
      <c r="GA334" s="198"/>
      <c r="GB334" s="198"/>
      <c r="GC334" s="202"/>
      <c r="GD334" s="202"/>
      <c r="GE334" s="202"/>
      <c r="GF334" s="198"/>
      <c r="GG334" s="198"/>
      <c r="GH334" s="202"/>
      <c r="GI334" s="202"/>
      <c r="GJ334" s="202"/>
      <c r="GK334" s="198"/>
      <c r="GL334" s="198"/>
      <c r="GM334" s="202"/>
      <c r="GN334" s="202"/>
      <c r="GO334" s="202"/>
      <c r="GP334" s="198"/>
      <c r="GQ334" s="198"/>
      <c r="GR334" s="202"/>
      <c r="GS334" s="202"/>
      <c r="GT334" s="202"/>
      <c r="GU334" s="198"/>
      <c r="GV334" s="198"/>
      <c r="GW334" s="202"/>
      <c r="GX334" s="202"/>
      <c r="GY334" s="202"/>
      <c r="GZ334" s="198"/>
      <c r="HA334" s="198"/>
      <c r="HB334" s="202"/>
      <c r="HC334" s="202"/>
      <c r="HD334" s="202"/>
      <c r="HE334" s="198"/>
      <c r="HF334" s="198"/>
      <c r="HG334" s="202"/>
      <c r="HH334" s="202"/>
      <c r="HI334" s="202"/>
      <c r="HJ334" s="198"/>
      <c r="HK334" s="198"/>
      <c r="HL334" s="202"/>
      <c r="HM334" s="202"/>
      <c r="HN334" s="202"/>
      <c r="HO334" s="198"/>
      <c r="HP334" s="198"/>
      <c r="HQ334" s="202"/>
      <c r="HR334" s="202"/>
      <c r="HS334" s="202"/>
      <c r="HT334" s="198"/>
      <c r="HU334" s="198"/>
      <c r="HV334" s="202"/>
      <c r="HW334" s="202"/>
      <c r="HX334" s="202"/>
      <c r="HY334" s="198"/>
      <c r="HZ334" s="198"/>
      <c r="IA334" s="202"/>
      <c r="IB334" s="202"/>
      <c r="IC334" s="202"/>
      <c r="ID334" s="198"/>
      <c r="IE334" s="198"/>
      <c r="IF334" s="202"/>
      <c r="IG334" s="202"/>
      <c r="IH334" s="202"/>
      <c r="II334" s="198"/>
      <c r="IJ334" s="198"/>
      <c r="IK334" s="202"/>
      <c r="IL334" s="202"/>
      <c r="IM334" s="202"/>
      <c r="IN334" s="198"/>
      <c r="IO334" s="198"/>
      <c r="IP334" s="202"/>
      <c r="IQ334" s="202"/>
      <c r="IR334" s="202"/>
      <c r="IS334" s="198"/>
      <c r="IT334" s="198"/>
      <c r="IU334" s="202"/>
      <c r="IV334" s="202"/>
      <c r="IW334" s="202"/>
      <c r="IX334" s="198"/>
      <c r="IY334" s="198"/>
      <c r="IZ334" s="198"/>
      <c r="JA334" s="198"/>
      <c r="JB334" s="256"/>
      <c r="JC334" s="256"/>
    </row>
    <row r="335" spans="1:263" s="3" customFormat="1" x14ac:dyDescent="0.35">
      <c r="A335" s="198"/>
      <c r="B335" s="359"/>
      <c r="C335" s="239" t="s">
        <v>1039</v>
      </c>
      <c r="D335" s="105" t="s">
        <v>1040</v>
      </c>
      <c r="E335" s="102"/>
      <c r="F335" s="285" t="str">
        <f>IFERROR(INDEX('Helper 1'!$I$2:$I$19,MATCH('Schedule 1'!$G$20,'Helper 1'!$H$2:$H$19,0)),"")</f>
        <v/>
      </c>
      <c r="G335" s="443">
        <f>IF(F$326&lt;&gt;"","",G331-G333)</f>
        <v>0</v>
      </c>
      <c r="H335" s="325"/>
      <c r="I335" s="405"/>
      <c r="J335" s="431"/>
      <c r="K335" s="202"/>
      <c r="L335" s="202"/>
      <c r="M335" s="151"/>
      <c r="N335" s="151"/>
      <c r="O335" s="202"/>
      <c r="P335" s="202"/>
      <c r="Q335" s="202"/>
      <c r="R335" s="198"/>
      <c r="S335" s="198"/>
      <c r="T335" s="202"/>
      <c r="U335" s="202"/>
      <c r="V335" s="202"/>
      <c r="W335" s="198"/>
      <c r="X335" s="198"/>
      <c r="Y335" s="202"/>
      <c r="Z335" s="202"/>
      <c r="AA335" s="202"/>
      <c r="AB335" s="198"/>
      <c r="AC335" s="198"/>
      <c r="AD335" s="202"/>
      <c r="AE335" s="202"/>
      <c r="AF335" s="202"/>
      <c r="AG335" s="198"/>
      <c r="AH335" s="198"/>
      <c r="AI335" s="202"/>
      <c r="AJ335" s="202"/>
      <c r="AK335" s="202"/>
      <c r="AL335" s="198"/>
      <c r="AM335" s="198"/>
      <c r="AN335" s="202"/>
      <c r="AO335" s="202"/>
      <c r="AP335" s="202"/>
      <c r="AQ335" s="198"/>
      <c r="AR335" s="198"/>
      <c r="AS335" s="202"/>
      <c r="AT335" s="202"/>
      <c r="AU335" s="202"/>
      <c r="AV335" s="198"/>
      <c r="AW335" s="198"/>
      <c r="AX335" s="202"/>
      <c r="AY335" s="202"/>
      <c r="AZ335" s="202"/>
      <c r="BA335" s="198"/>
      <c r="BB335" s="198"/>
      <c r="BC335" s="202"/>
      <c r="BD335" s="202"/>
      <c r="BE335" s="202"/>
      <c r="BF335" s="198"/>
      <c r="BG335" s="198"/>
      <c r="BH335" s="202"/>
      <c r="BI335" s="202"/>
      <c r="BJ335" s="202"/>
      <c r="BK335" s="198"/>
      <c r="BL335" s="198"/>
      <c r="BM335" s="202"/>
      <c r="BN335" s="202"/>
      <c r="BO335" s="202"/>
      <c r="BP335" s="198"/>
      <c r="BQ335" s="198"/>
      <c r="BR335" s="202"/>
      <c r="BS335" s="202"/>
      <c r="BT335" s="202"/>
      <c r="BU335" s="198"/>
      <c r="BV335" s="198"/>
      <c r="BW335" s="202"/>
      <c r="BX335" s="202"/>
      <c r="BY335" s="202"/>
      <c r="BZ335" s="198"/>
      <c r="CA335" s="198"/>
      <c r="CB335" s="202"/>
      <c r="CC335" s="202"/>
      <c r="CD335" s="202"/>
      <c r="CE335" s="198"/>
      <c r="CF335" s="198"/>
      <c r="CG335" s="202"/>
      <c r="CH335" s="202"/>
      <c r="CI335" s="202"/>
      <c r="CJ335" s="198"/>
      <c r="CK335" s="198"/>
      <c r="CL335" s="202"/>
      <c r="CM335" s="202"/>
      <c r="CN335" s="202"/>
      <c r="CO335" s="198"/>
      <c r="CP335" s="198"/>
      <c r="CQ335" s="202"/>
      <c r="CR335" s="202"/>
      <c r="CS335" s="202"/>
      <c r="CT335" s="198"/>
      <c r="CU335" s="198"/>
      <c r="CV335" s="202"/>
      <c r="CW335" s="202"/>
      <c r="CX335" s="202"/>
      <c r="CY335" s="198"/>
      <c r="CZ335" s="198"/>
      <c r="DA335" s="202"/>
      <c r="DB335" s="202"/>
      <c r="DC335" s="202"/>
      <c r="DD335" s="198"/>
      <c r="DE335" s="198"/>
      <c r="DF335" s="202"/>
      <c r="DG335" s="202"/>
      <c r="DH335" s="202"/>
      <c r="DI335" s="198"/>
      <c r="DJ335" s="198"/>
      <c r="DK335" s="202"/>
      <c r="DL335" s="202"/>
      <c r="DM335" s="202"/>
      <c r="DN335" s="198"/>
      <c r="DO335" s="198"/>
      <c r="DP335" s="202"/>
      <c r="DQ335" s="202"/>
      <c r="DR335" s="202"/>
      <c r="DS335" s="198"/>
      <c r="DT335" s="198"/>
      <c r="DU335" s="202"/>
      <c r="DV335" s="202"/>
      <c r="DW335" s="202"/>
      <c r="DX335" s="198"/>
      <c r="DY335" s="198"/>
      <c r="DZ335" s="202"/>
      <c r="EA335" s="202"/>
      <c r="EB335" s="202"/>
      <c r="EC335" s="198"/>
      <c r="ED335" s="198"/>
      <c r="EE335" s="202"/>
      <c r="EF335" s="202"/>
      <c r="EG335" s="202"/>
      <c r="EH335" s="198"/>
      <c r="EI335" s="198"/>
      <c r="EJ335" s="202"/>
      <c r="EK335" s="202"/>
      <c r="EL335" s="202"/>
      <c r="EM335" s="198"/>
      <c r="EN335" s="198"/>
      <c r="EO335" s="202"/>
      <c r="EP335" s="202"/>
      <c r="EQ335" s="202"/>
      <c r="ER335" s="198"/>
      <c r="ES335" s="198"/>
      <c r="ET335" s="202"/>
      <c r="EU335" s="202"/>
      <c r="EV335" s="202"/>
      <c r="EW335" s="198"/>
      <c r="EX335" s="198"/>
      <c r="EY335" s="202"/>
      <c r="EZ335" s="202"/>
      <c r="FA335" s="202"/>
      <c r="FB335" s="198"/>
      <c r="FC335" s="198"/>
      <c r="FD335" s="202"/>
      <c r="FE335" s="202"/>
      <c r="FF335" s="202"/>
      <c r="FG335" s="198"/>
      <c r="FH335" s="198"/>
      <c r="FI335" s="202"/>
      <c r="FJ335" s="202"/>
      <c r="FK335" s="202"/>
      <c r="FL335" s="198"/>
      <c r="FM335" s="198"/>
      <c r="FN335" s="202"/>
      <c r="FO335" s="202"/>
      <c r="FP335" s="202"/>
      <c r="FQ335" s="198"/>
      <c r="FR335" s="198"/>
      <c r="FS335" s="202"/>
      <c r="FT335" s="202"/>
      <c r="FU335" s="202"/>
      <c r="FV335" s="198"/>
      <c r="FW335" s="198"/>
      <c r="FX335" s="202"/>
      <c r="FY335" s="202"/>
      <c r="FZ335" s="202"/>
      <c r="GA335" s="198"/>
      <c r="GB335" s="198"/>
      <c r="GC335" s="202"/>
      <c r="GD335" s="202"/>
      <c r="GE335" s="202"/>
      <c r="GF335" s="198"/>
      <c r="GG335" s="198"/>
      <c r="GH335" s="202"/>
      <c r="GI335" s="202"/>
      <c r="GJ335" s="202"/>
      <c r="GK335" s="198"/>
      <c r="GL335" s="198"/>
      <c r="GM335" s="202"/>
      <c r="GN335" s="202"/>
      <c r="GO335" s="202"/>
      <c r="GP335" s="198"/>
      <c r="GQ335" s="198"/>
      <c r="GR335" s="202"/>
      <c r="GS335" s="202"/>
      <c r="GT335" s="202"/>
      <c r="GU335" s="198"/>
      <c r="GV335" s="198"/>
      <c r="GW335" s="202"/>
      <c r="GX335" s="202"/>
      <c r="GY335" s="202"/>
      <c r="GZ335" s="198"/>
      <c r="HA335" s="198"/>
      <c r="HB335" s="202"/>
      <c r="HC335" s="202"/>
      <c r="HD335" s="202"/>
      <c r="HE335" s="198"/>
      <c r="HF335" s="198"/>
      <c r="HG335" s="202"/>
      <c r="HH335" s="202"/>
      <c r="HI335" s="202"/>
      <c r="HJ335" s="198"/>
      <c r="HK335" s="198"/>
      <c r="HL335" s="202"/>
      <c r="HM335" s="202"/>
      <c r="HN335" s="202"/>
      <c r="HO335" s="198"/>
      <c r="HP335" s="198"/>
      <c r="HQ335" s="202"/>
      <c r="HR335" s="202"/>
      <c r="HS335" s="202"/>
      <c r="HT335" s="198"/>
      <c r="HU335" s="198"/>
      <c r="HV335" s="202"/>
      <c r="HW335" s="202"/>
      <c r="HX335" s="202"/>
      <c r="HY335" s="198"/>
      <c r="HZ335" s="198"/>
      <c r="IA335" s="202"/>
      <c r="IB335" s="202"/>
      <c r="IC335" s="202"/>
      <c r="ID335" s="198"/>
      <c r="IE335" s="198"/>
      <c r="IF335" s="202"/>
      <c r="IG335" s="202"/>
      <c r="IH335" s="202"/>
      <c r="II335" s="198"/>
      <c r="IJ335" s="198"/>
      <c r="IK335" s="202"/>
      <c r="IL335" s="202"/>
      <c r="IM335" s="202"/>
      <c r="IN335" s="198"/>
      <c r="IO335" s="198"/>
      <c r="IP335" s="202"/>
      <c r="IQ335" s="202"/>
      <c r="IR335" s="202"/>
      <c r="IS335" s="198"/>
      <c r="IT335" s="198"/>
      <c r="IU335" s="202"/>
      <c r="IV335" s="202"/>
      <c r="IW335" s="202"/>
      <c r="IX335" s="198"/>
      <c r="IY335" s="198"/>
      <c r="IZ335" s="198"/>
      <c r="JA335" s="198"/>
      <c r="JB335" s="256"/>
      <c r="JC335" s="256"/>
    </row>
    <row r="336" spans="1:263" s="3" customFormat="1" x14ac:dyDescent="0.35">
      <c r="A336" s="198"/>
      <c r="B336" s="359"/>
      <c r="C336" s="239"/>
      <c r="D336" s="105"/>
      <c r="E336" s="102"/>
      <c r="F336" s="384"/>
      <c r="G336" s="131"/>
      <c r="H336" s="325"/>
      <c r="I336" s="405"/>
      <c r="J336" s="431"/>
      <c r="K336" s="202"/>
      <c r="L336" s="202"/>
      <c r="M336" s="151"/>
      <c r="N336" s="151"/>
      <c r="O336" s="202"/>
      <c r="P336" s="202"/>
      <c r="Q336" s="202"/>
      <c r="R336" s="198"/>
      <c r="S336" s="198"/>
      <c r="T336" s="202"/>
      <c r="U336" s="202"/>
      <c r="V336" s="202"/>
      <c r="W336" s="198"/>
      <c r="X336" s="198"/>
      <c r="Y336" s="202"/>
      <c r="Z336" s="202"/>
      <c r="AA336" s="202"/>
      <c r="AB336" s="198"/>
      <c r="AC336" s="198"/>
      <c r="AD336" s="202"/>
      <c r="AE336" s="202"/>
      <c r="AF336" s="202"/>
      <c r="AG336" s="198"/>
      <c r="AH336" s="198"/>
      <c r="AI336" s="202"/>
      <c r="AJ336" s="202"/>
      <c r="AK336" s="202"/>
      <c r="AL336" s="198"/>
      <c r="AM336" s="198"/>
      <c r="AN336" s="202"/>
      <c r="AO336" s="202"/>
      <c r="AP336" s="202"/>
      <c r="AQ336" s="198"/>
      <c r="AR336" s="198"/>
      <c r="AS336" s="202"/>
      <c r="AT336" s="202"/>
      <c r="AU336" s="202"/>
      <c r="AV336" s="198"/>
      <c r="AW336" s="198"/>
      <c r="AX336" s="202"/>
      <c r="AY336" s="202"/>
      <c r="AZ336" s="202"/>
      <c r="BA336" s="198"/>
      <c r="BB336" s="198"/>
      <c r="BC336" s="202"/>
      <c r="BD336" s="202"/>
      <c r="BE336" s="202"/>
      <c r="BF336" s="198"/>
      <c r="BG336" s="198"/>
      <c r="BH336" s="202"/>
      <c r="BI336" s="202"/>
      <c r="BJ336" s="202"/>
      <c r="BK336" s="198"/>
      <c r="BL336" s="198"/>
      <c r="BM336" s="202"/>
      <c r="BN336" s="202"/>
      <c r="BO336" s="202"/>
      <c r="BP336" s="198"/>
      <c r="BQ336" s="198"/>
      <c r="BR336" s="202"/>
      <c r="BS336" s="202"/>
      <c r="BT336" s="202"/>
      <c r="BU336" s="198"/>
      <c r="BV336" s="198"/>
      <c r="BW336" s="202"/>
      <c r="BX336" s="202"/>
      <c r="BY336" s="202"/>
      <c r="BZ336" s="198"/>
      <c r="CA336" s="198"/>
      <c r="CB336" s="202"/>
      <c r="CC336" s="202"/>
      <c r="CD336" s="202"/>
      <c r="CE336" s="198"/>
      <c r="CF336" s="198"/>
      <c r="CG336" s="202"/>
      <c r="CH336" s="202"/>
      <c r="CI336" s="202"/>
      <c r="CJ336" s="198"/>
      <c r="CK336" s="198"/>
      <c r="CL336" s="202"/>
      <c r="CM336" s="202"/>
      <c r="CN336" s="202"/>
      <c r="CO336" s="198"/>
      <c r="CP336" s="198"/>
      <c r="CQ336" s="202"/>
      <c r="CR336" s="202"/>
      <c r="CS336" s="202"/>
      <c r="CT336" s="198"/>
      <c r="CU336" s="198"/>
      <c r="CV336" s="202"/>
      <c r="CW336" s="202"/>
      <c r="CX336" s="202"/>
      <c r="CY336" s="198"/>
      <c r="CZ336" s="198"/>
      <c r="DA336" s="202"/>
      <c r="DB336" s="202"/>
      <c r="DC336" s="202"/>
      <c r="DD336" s="198"/>
      <c r="DE336" s="198"/>
      <c r="DF336" s="202"/>
      <c r="DG336" s="202"/>
      <c r="DH336" s="202"/>
      <c r="DI336" s="198"/>
      <c r="DJ336" s="198"/>
      <c r="DK336" s="202"/>
      <c r="DL336" s="202"/>
      <c r="DM336" s="202"/>
      <c r="DN336" s="198"/>
      <c r="DO336" s="198"/>
      <c r="DP336" s="202"/>
      <c r="DQ336" s="202"/>
      <c r="DR336" s="202"/>
      <c r="DS336" s="198"/>
      <c r="DT336" s="198"/>
      <c r="DU336" s="202"/>
      <c r="DV336" s="202"/>
      <c r="DW336" s="202"/>
      <c r="DX336" s="198"/>
      <c r="DY336" s="198"/>
      <c r="DZ336" s="202"/>
      <c r="EA336" s="202"/>
      <c r="EB336" s="202"/>
      <c r="EC336" s="198"/>
      <c r="ED336" s="198"/>
      <c r="EE336" s="202"/>
      <c r="EF336" s="202"/>
      <c r="EG336" s="202"/>
      <c r="EH336" s="198"/>
      <c r="EI336" s="198"/>
      <c r="EJ336" s="202"/>
      <c r="EK336" s="202"/>
      <c r="EL336" s="202"/>
      <c r="EM336" s="198"/>
      <c r="EN336" s="198"/>
      <c r="EO336" s="202"/>
      <c r="EP336" s="202"/>
      <c r="EQ336" s="202"/>
      <c r="ER336" s="198"/>
      <c r="ES336" s="198"/>
      <c r="ET336" s="202"/>
      <c r="EU336" s="202"/>
      <c r="EV336" s="202"/>
      <c r="EW336" s="198"/>
      <c r="EX336" s="198"/>
      <c r="EY336" s="202"/>
      <c r="EZ336" s="202"/>
      <c r="FA336" s="202"/>
      <c r="FB336" s="198"/>
      <c r="FC336" s="198"/>
      <c r="FD336" s="202"/>
      <c r="FE336" s="202"/>
      <c r="FF336" s="202"/>
      <c r="FG336" s="198"/>
      <c r="FH336" s="198"/>
      <c r="FI336" s="202"/>
      <c r="FJ336" s="202"/>
      <c r="FK336" s="202"/>
      <c r="FL336" s="198"/>
      <c r="FM336" s="198"/>
      <c r="FN336" s="202"/>
      <c r="FO336" s="202"/>
      <c r="FP336" s="202"/>
      <c r="FQ336" s="198"/>
      <c r="FR336" s="198"/>
      <c r="FS336" s="202"/>
      <c r="FT336" s="202"/>
      <c r="FU336" s="202"/>
      <c r="FV336" s="198"/>
      <c r="FW336" s="198"/>
      <c r="FX336" s="202"/>
      <c r="FY336" s="202"/>
      <c r="FZ336" s="202"/>
      <c r="GA336" s="198"/>
      <c r="GB336" s="198"/>
      <c r="GC336" s="202"/>
      <c r="GD336" s="202"/>
      <c r="GE336" s="202"/>
      <c r="GF336" s="198"/>
      <c r="GG336" s="198"/>
      <c r="GH336" s="202"/>
      <c r="GI336" s="202"/>
      <c r="GJ336" s="202"/>
      <c r="GK336" s="198"/>
      <c r="GL336" s="198"/>
      <c r="GM336" s="202"/>
      <c r="GN336" s="202"/>
      <c r="GO336" s="202"/>
      <c r="GP336" s="198"/>
      <c r="GQ336" s="198"/>
      <c r="GR336" s="202"/>
      <c r="GS336" s="202"/>
      <c r="GT336" s="202"/>
      <c r="GU336" s="198"/>
      <c r="GV336" s="198"/>
      <c r="GW336" s="202"/>
      <c r="GX336" s="202"/>
      <c r="GY336" s="202"/>
      <c r="GZ336" s="198"/>
      <c r="HA336" s="198"/>
      <c r="HB336" s="202"/>
      <c r="HC336" s="202"/>
      <c r="HD336" s="202"/>
      <c r="HE336" s="198"/>
      <c r="HF336" s="198"/>
      <c r="HG336" s="202"/>
      <c r="HH336" s="202"/>
      <c r="HI336" s="202"/>
      <c r="HJ336" s="198"/>
      <c r="HK336" s="198"/>
      <c r="HL336" s="202"/>
      <c r="HM336" s="202"/>
      <c r="HN336" s="202"/>
      <c r="HO336" s="198"/>
      <c r="HP336" s="198"/>
      <c r="HQ336" s="202"/>
      <c r="HR336" s="202"/>
      <c r="HS336" s="202"/>
      <c r="HT336" s="198"/>
      <c r="HU336" s="198"/>
      <c r="HV336" s="202"/>
      <c r="HW336" s="202"/>
      <c r="HX336" s="202"/>
      <c r="HY336" s="198"/>
      <c r="HZ336" s="198"/>
      <c r="IA336" s="202"/>
      <c r="IB336" s="202"/>
      <c r="IC336" s="202"/>
      <c r="ID336" s="198"/>
      <c r="IE336" s="198"/>
      <c r="IF336" s="202"/>
      <c r="IG336" s="202"/>
      <c r="IH336" s="202"/>
      <c r="II336" s="198"/>
      <c r="IJ336" s="198"/>
      <c r="IK336" s="202"/>
      <c r="IL336" s="202"/>
      <c r="IM336" s="202"/>
      <c r="IN336" s="198"/>
      <c r="IO336" s="198"/>
      <c r="IP336" s="202"/>
      <c r="IQ336" s="202"/>
      <c r="IR336" s="202"/>
      <c r="IS336" s="198"/>
      <c r="IT336" s="198"/>
      <c r="IU336" s="202"/>
      <c r="IV336" s="202"/>
      <c r="IW336" s="202"/>
      <c r="IX336" s="198"/>
      <c r="IY336" s="198"/>
      <c r="IZ336" s="198"/>
      <c r="JA336" s="198"/>
      <c r="JB336" s="256"/>
      <c r="JC336" s="256"/>
    </row>
    <row r="337" spans="1:263" s="3" customFormat="1" x14ac:dyDescent="0.35">
      <c r="A337" s="198"/>
      <c r="B337" s="359"/>
      <c r="C337" s="239" t="s">
        <v>1041</v>
      </c>
      <c r="D337" s="105" t="s">
        <v>1042</v>
      </c>
      <c r="E337" s="102"/>
      <c r="F337" s="285" t="str">
        <f>IFERROR(INDEX('Helper 1'!$I$2:$I$19,MATCH('Schedule 1'!$G$20,'Helper 1'!$H$2:$H$19,0)),"")</f>
        <v/>
      </c>
      <c r="G337" s="131">
        <f>IF(F$326&lt;&gt;"","",MIN(G335,G386))</f>
        <v>0</v>
      </c>
      <c r="H337" s="325"/>
      <c r="I337" s="405"/>
      <c r="J337" s="431"/>
      <c r="K337" s="202"/>
      <c r="L337" s="202"/>
      <c r="M337" s="151"/>
      <c r="N337" s="151"/>
      <c r="O337" s="202"/>
      <c r="P337" s="202"/>
      <c r="Q337" s="202"/>
      <c r="R337" s="198"/>
      <c r="S337" s="198"/>
      <c r="T337" s="202"/>
      <c r="U337" s="202"/>
      <c r="V337" s="202"/>
      <c r="W337" s="198"/>
      <c r="X337" s="198"/>
      <c r="Y337" s="202"/>
      <c r="Z337" s="202"/>
      <c r="AA337" s="202"/>
      <c r="AB337" s="198"/>
      <c r="AC337" s="198"/>
      <c r="AD337" s="202"/>
      <c r="AE337" s="202"/>
      <c r="AF337" s="202"/>
      <c r="AG337" s="198"/>
      <c r="AH337" s="198"/>
      <c r="AI337" s="202"/>
      <c r="AJ337" s="202"/>
      <c r="AK337" s="202"/>
      <c r="AL337" s="198"/>
      <c r="AM337" s="198"/>
      <c r="AN337" s="202"/>
      <c r="AO337" s="202"/>
      <c r="AP337" s="202"/>
      <c r="AQ337" s="198"/>
      <c r="AR337" s="198"/>
      <c r="AS337" s="202"/>
      <c r="AT337" s="202"/>
      <c r="AU337" s="202"/>
      <c r="AV337" s="198"/>
      <c r="AW337" s="198"/>
      <c r="AX337" s="202"/>
      <c r="AY337" s="202"/>
      <c r="AZ337" s="202"/>
      <c r="BA337" s="198"/>
      <c r="BB337" s="198"/>
      <c r="BC337" s="202"/>
      <c r="BD337" s="202"/>
      <c r="BE337" s="202"/>
      <c r="BF337" s="198"/>
      <c r="BG337" s="198"/>
      <c r="BH337" s="202"/>
      <c r="BI337" s="202"/>
      <c r="BJ337" s="202"/>
      <c r="BK337" s="198"/>
      <c r="BL337" s="198"/>
      <c r="BM337" s="202"/>
      <c r="BN337" s="202"/>
      <c r="BO337" s="202"/>
      <c r="BP337" s="198"/>
      <c r="BQ337" s="198"/>
      <c r="BR337" s="202"/>
      <c r="BS337" s="202"/>
      <c r="BT337" s="202"/>
      <c r="BU337" s="198"/>
      <c r="BV337" s="198"/>
      <c r="BW337" s="202"/>
      <c r="BX337" s="202"/>
      <c r="BY337" s="202"/>
      <c r="BZ337" s="198"/>
      <c r="CA337" s="198"/>
      <c r="CB337" s="202"/>
      <c r="CC337" s="202"/>
      <c r="CD337" s="202"/>
      <c r="CE337" s="198"/>
      <c r="CF337" s="198"/>
      <c r="CG337" s="202"/>
      <c r="CH337" s="202"/>
      <c r="CI337" s="202"/>
      <c r="CJ337" s="198"/>
      <c r="CK337" s="198"/>
      <c r="CL337" s="202"/>
      <c r="CM337" s="202"/>
      <c r="CN337" s="202"/>
      <c r="CO337" s="198"/>
      <c r="CP337" s="198"/>
      <c r="CQ337" s="202"/>
      <c r="CR337" s="202"/>
      <c r="CS337" s="202"/>
      <c r="CT337" s="198"/>
      <c r="CU337" s="198"/>
      <c r="CV337" s="202"/>
      <c r="CW337" s="202"/>
      <c r="CX337" s="202"/>
      <c r="CY337" s="198"/>
      <c r="CZ337" s="198"/>
      <c r="DA337" s="202"/>
      <c r="DB337" s="202"/>
      <c r="DC337" s="202"/>
      <c r="DD337" s="198"/>
      <c r="DE337" s="198"/>
      <c r="DF337" s="202"/>
      <c r="DG337" s="202"/>
      <c r="DH337" s="202"/>
      <c r="DI337" s="198"/>
      <c r="DJ337" s="198"/>
      <c r="DK337" s="202"/>
      <c r="DL337" s="202"/>
      <c r="DM337" s="202"/>
      <c r="DN337" s="198"/>
      <c r="DO337" s="198"/>
      <c r="DP337" s="202"/>
      <c r="DQ337" s="202"/>
      <c r="DR337" s="202"/>
      <c r="DS337" s="198"/>
      <c r="DT337" s="198"/>
      <c r="DU337" s="202"/>
      <c r="DV337" s="202"/>
      <c r="DW337" s="202"/>
      <c r="DX337" s="198"/>
      <c r="DY337" s="198"/>
      <c r="DZ337" s="202"/>
      <c r="EA337" s="202"/>
      <c r="EB337" s="202"/>
      <c r="EC337" s="198"/>
      <c r="ED337" s="198"/>
      <c r="EE337" s="202"/>
      <c r="EF337" s="202"/>
      <c r="EG337" s="202"/>
      <c r="EH337" s="198"/>
      <c r="EI337" s="198"/>
      <c r="EJ337" s="202"/>
      <c r="EK337" s="202"/>
      <c r="EL337" s="202"/>
      <c r="EM337" s="198"/>
      <c r="EN337" s="198"/>
      <c r="EO337" s="202"/>
      <c r="EP337" s="202"/>
      <c r="EQ337" s="202"/>
      <c r="ER337" s="198"/>
      <c r="ES337" s="198"/>
      <c r="ET337" s="202"/>
      <c r="EU337" s="202"/>
      <c r="EV337" s="202"/>
      <c r="EW337" s="198"/>
      <c r="EX337" s="198"/>
      <c r="EY337" s="202"/>
      <c r="EZ337" s="202"/>
      <c r="FA337" s="202"/>
      <c r="FB337" s="198"/>
      <c r="FC337" s="198"/>
      <c r="FD337" s="202"/>
      <c r="FE337" s="202"/>
      <c r="FF337" s="202"/>
      <c r="FG337" s="198"/>
      <c r="FH337" s="198"/>
      <c r="FI337" s="202"/>
      <c r="FJ337" s="202"/>
      <c r="FK337" s="202"/>
      <c r="FL337" s="198"/>
      <c r="FM337" s="198"/>
      <c r="FN337" s="202"/>
      <c r="FO337" s="202"/>
      <c r="FP337" s="202"/>
      <c r="FQ337" s="198"/>
      <c r="FR337" s="198"/>
      <c r="FS337" s="202"/>
      <c r="FT337" s="202"/>
      <c r="FU337" s="202"/>
      <c r="FV337" s="198"/>
      <c r="FW337" s="198"/>
      <c r="FX337" s="202"/>
      <c r="FY337" s="202"/>
      <c r="FZ337" s="202"/>
      <c r="GA337" s="198"/>
      <c r="GB337" s="198"/>
      <c r="GC337" s="202"/>
      <c r="GD337" s="202"/>
      <c r="GE337" s="202"/>
      <c r="GF337" s="198"/>
      <c r="GG337" s="198"/>
      <c r="GH337" s="202"/>
      <c r="GI337" s="202"/>
      <c r="GJ337" s="202"/>
      <c r="GK337" s="198"/>
      <c r="GL337" s="198"/>
      <c r="GM337" s="202"/>
      <c r="GN337" s="202"/>
      <c r="GO337" s="202"/>
      <c r="GP337" s="198"/>
      <c r="GQ337" s="198"/>
      <c r="GR337" s="202"/>
      <c r="GS337" s="202"/>
      <c r="GT337" s="202"/>
      <c r="GU337" s="198"/>
      <c r="GV337" s="198"/>
      <c r="GW337" s="202"/>
      <c r="GX337" s="202"/>
      <c r="GY337" s="202"/>
      <c r="GZ337" s="198"/>
      <c r="HA337" s="198"/>
      <c r="HB337" s="202"/>
      <c r="HC337" s="202"/>
      <c r="HD337" s="202"/>
      <c r="HE337" s="198"/>
      <c r="HF337" s="198"/>
      <c r="HG337" s="202"/>
      <c r="HH337" s="202"/>
      <c r="HI337" s="202"/>
      <c r="HJ337" s="198"/>
      <c r="HK337" s="198"/>
      <c r="HL337" s="202"/>
      <c r="HM337" s="202"/>
      <c r="HN337" s="202"/>
      <c r="HO337" s="198"/>
      <c r="HP337" s="198"/>
      <c r="HQ337" s="202"/>
      <c r="HR337" s="202"/>
      <c r="HS337" s="202"/>
      <c r="HT337" s="198"/>
      <c r="HU337" s="198"/>
      <c r="HV337" s="202"/>
      <c r="HW337" s="202"/>
      <c r="HX337" s="202"/>
      <c r="HY337" s="198"/>
      <c r="HZ337" s="198"/>
      <c r="IA337" s="202"/>
      <c r="IB337" s="202"/>
      <c r="IC337" s="202"/>
      <c r="ID337" s="198"/>
      <c r="IE337" s="198"/>
      <c r="IF337" s="202"/>
      <c r="IG337" s="202"/>
      <c r="IH337" s="202"/>
      <c r="II337" s="198"/>
      <c r="IJ337" s="198"/>
      <c r="IK337" s="202"/>
      <c r="IL337" s="202"/>
      <c r="IM337" s="202"/>
      <c r="IN337" s="198"/>
      <c r="IO337" s="198"/>
      <c r="IP337" s="202"/>
      <c r="IQ337" s="202"/>
      <c r="IR337" s="202"/>
      <c r="IS337" s="198"/>
      <c r="IT337" s="198"/>
      <c r="IU337" s="202"/>
      <c r="IV337" s="202"/>
      <c r="IW337" s="202"/>
      <c r="IX337" s="198"/>
      <c r="IY337" s="198"/>
      <c r="IZ337" s="198"/>
      <c r="JA337" s="198"/>
      <c r="JB337" s="256"/>
      <c r="JC337" s="256"/>
    </row>
    <row r="338" spans="1:263" s="3" customFormat="1" x14ac:dyDescent="0.35">
      <c r="A338" s="198"/>
      <c r="B338" s="359"/>
      <c r="C338" s="239"/>
      <c r="D338" s="105"/>
      <c r="E338" s="102"/>
      <c r="F338" s="384"/>
      <c r="G338" s="387"/>
      <c r="H338" s="325"/>
      <c r="I338" s="405"/>
      <c r="J338" s="431"/>
      <c r="K338" s="202"/>
      <c r="L338" s="202"/>
      <c r="M338" s="151"/>
      <c r="N338" s="151"/>
      <c r="O338" s="202"/>
      <c r="P338" s="202"/>
      <c r="Q338" s="202"/>
      <c r="R338" s="198"/>
      <c r="S338" s="198"/>
      <c r="T338" s="202"/>
      <c r="U338" s="202"/>
      <c r="V338" s="202"/>
      <c r="W338" s="198"/>
      <c r="X338" s="198"/>
      <c r="Y338" s="202"/>
      <c r="Z338" s="202"/>
      <c r="AA338" s="202"/>
      <c r="AB338" s="198"/>
      <c r="AC338" s="198"/>
      <c r="AD338" s="202"/>
      <c r="AE338" s="202"/>
      <c r="AF338" s="202"/>
      <c r="AG338" s="198"/>
      <c r="AH338" s="198"/>
      <c r="AI338" s="202"/>
      <c r="AJ338" s="202"/>
      <c r="AK338" s="202"/>
      <c r="AL338" s="198"/>
      <c r="AM338" s="198"/>
      <c r="AN338" s="202"/>
      <c r="AO338" s="202"/>
      <c r="AP338" s="202"/>
      <c r="AQ338" s="198"/>
      <c r="AR338" s="198"/>
      <c r="AS338" s="202"/>
      <c r="AT338" s="202"/>
      <c r="AU338" s="202"/>
      <c r="AV338" s="198"/>
      <c r="AW338" s="198"/>
      <c r="AX338" s="202"/>
      <c r="AY338" s="202"/>
      <c r="AZ338" s="202"/>
      <c r="BA338" s="198"/>
      <c r="BB338" s="198"/>
      <c r="BC338" s="202"/>
      <c r="BD338" s="202"/>
      <c r="BE338" s="202"/>
      <c r="BF338" s="198"/>
      <c r="BG338" s="198"/>
      <c r="BH338" s="202"/>
      <c r="BI338" s="202"/>
      <c r="BJ338" s="202"/>
      <c r="BK338" s="198"/>
      <c r="BL338" s="198"/>
      <c r="BM338" s="202"/>
      <c r="BN338" s="202"/>
      <c r="BO338" s="202"/>
      <c r="BP338" s="198"/>
      <c r="BQ338" s="198"/>
      <c r="BR338" s="202"/>
      <c r="BS338" s="202"/>
      <c r="BT338" s="202"/>
      <c r="BU338" s="198"/>
      <c r="BV338" s="198"/>
      <c r="BW338" s="202"/>
      <c r="BX338" s="202"/>
      <c r="BY338" s="202"/>
      <c r="BZ338" s="198"/>
      <c r="CA338" s="198"/>
      <c r="CB338" s="202"/>
      <c r="CC338" s="202"/>
      <c r="CD338" s="202"/>
      <c r="CE338" s="198"/>
      <c r="CF338" s="198"/>
      <c r="CG338" s="202"/>
      <c r="CH338" s="202"/>
      <c r="CI338" s="202"/>
      <c r="CJ338" s="198"/>
      <c r="CK338" s="198"/>
      <c r="CL338" s="202"/>
      <c r="CM338" s="202"/>
      <c r="CN338" s="202"/>
      <c r="CO338" s="198"/>
      <c r="CP338" s="198"/>
      <c r="CQ338" s="202"/>
      <c r="CR338" s="202"/>
      <c r="CS338" s="202"/>
      <c r="CT338" s="198"/>
      <c r="CU338" s="198"/>
      <c r="CV338" s="202"/>
      <c r="CW338" s="202"/>
      <c r="CX338" s="202"/>
      <c r="CY338" s="198"/>
      <c r="CZ338" s="198"/>
      <c r="DA338" s="202"/>
      <c r="DB338" s="202"/>
      <c r="DC338" s="202"/>
      <c r="DD338" s="198"/>
      <c r="DE338" s="198"/>
      <c r="DF338" s="202"/>
      <c r="DG338" s="202"/>
      <c r="DH338" s="202"/>
      <c r="DI338" s="198"/>
      <c r="DJ338" s="198"/>
      <c r="DK338" s="202"/>
      <c r="DL338" s="202"/>
      <c r="DM338" s="202"/>
      <c r="DN338" s="198"/>
      <c r="DO338" s="198"/>
      <c r="DP338" s="202"/>
      <c r="DQ338" s="202"/>
      <c r="DR338" s="202"/>
      <c r="DS338" s="198"/>
      <c r="DT338" s="198"/>
      <c r="DU338" s="202"/>
      <c r="DV338" s="202"/>
      <c r="DW338" s="202"/>
      <c r="DX338" s="198"/>
      <c r="DY338" s="198"/>
      <c r="DZ338" s="202"/>
      <c r="EA338" s="202"/>
      <c r="EB338" s="202"/>
      <c r="EC338" s="198"/>
      <c r="ED338" s="198"/>
      <c r="EE338" s="202"/>
      <c r="EF338" s="202"/>
      <c r="EG338" s="202"/>
      <c r="EH338" s="198"/>
      <c r="EI338" s="198"/>
      <c r="EJ338" s="202"/>
      <c r="EK338" s="202"/>
      <c r="EL338" s="202"/>
      <c r="EM338" s="198"/>
      <c r="EN338" s="198"/>
      <c r="EO338" s="202"/>
      <c r="EP338" s="202"/>
      <c r="EQ338" s="202"/>
      <c r="ER338" s="198"/>
      <c r="ES338" s="198"/>
      <c r="ET338" s="202"/>
      <c r="EU338" s="202"/>
      <c r="EV338" s="202"/>
      <c r="EW338" s="198"/>
      <c r="EX338" s="198"/>
      <c r="EY338" s="202"/>
      <c r="EZ338" s="202"/>
      <c r="FA338" s="202"/>
      <c r="FB338" s="198"/>
      <c r="FC338" s="198"/>
      <c r="FD338" s="202"/>
      <c r="FE338" s="202"/>
      <c r="FF338" s="202"/>
      <c r="FG338" s="198"/>
      <c r="FH338" s="198"/>
      <c r="FI338" s="202"/>
      <c r="FJ338" s="202"/>
      <c r="FK338" s="202"/>
      <c r="FL338" s="198"/>
      <c r="FM338" s="198"/>
      <c r="FN338" s="202"/>
      <c r="FO338" s="202"/>
      <c r="FP338" s="202"/>
      <c r="FQ338" s="198"/>
      <c r="FR338" s="198"/>
      <c r="FS338" s="202"/>
      <c r="FT338" s="202"/>
      <c r="FU338" s="202"/>
      <c r="FV338" s="198"/>
      <c r="FW338" s="198"/>
      <c r="FX338" s="202"/>
      <c r="FY338" s="202"/>
      <c r="FZ338" s="202"/>
      <c r="GA338" s="198"/>
      <c r="GB338" s="198"/>
      <c r="GC338" s="202"/>
      <c r="GD338" s="202"/>
      <c r="GE338" s="202"/>
      <c r="GF338" s="198"/>
      <c r="GG338" s="198"/>
      <c r="GH338" s="202"/>
      <c r="GI338" s="202"/>
      <c r="GJ338" s="202"/>
      <c r="GK338" s="198"/>
      <c r="GL338" s="198"/>
      <c r="GM338" s="202"/>
      <c r="GN338" s="202"/>
      <c r="GO338" s="202"/>
      <c r="GP338" s="198"/>
      <c r="GQ338" s="198"/>
      <c r="GR338" s="202"/>
      <c r="GS338" s="202"/>
      <c r="GT338" s="202"/>
      <c r="GU338" s="198"/>
      <c r="GV338" s="198"/>
      <c r="GW338" s="202"/>
      <c r="GX338" s="202"/>
      <c r="GY338" s="202"/>
      <c r="GZ338" s="198"/>
      <c r="HA338" s="198"/>
      <c r="HB338" s="202"/>
      <c r="HC338" s="202"/>
      <c r="HD338" s="202"/>
      <c r="HE338" s="198"/>
      <c r="HF338" s="198"/>
      <c r="HG338" s="202"/>
      <c r="HH338" s="202"/>
      <c r="HI338" s="202"/>
      <c r="HJ338" s="198"/>
      <c r="HK338" s="198"/>
      <c r="HL338" s="202"/>
      <c r="HM338" s="202"/>
      <c r="HN338" s="202"/>
      <c r="HO338" s="198"/>
      <c r="HP338" s="198"/>
      <c r="HQ338" s="202"/>
      <c r="HR338" s="202"/>
      <c r="HS338" s="202"/>
      <c r="HT338" s="198"/>
      <c r="HU338" s="198"/>
      <c r="HV338" s="202"/>
      <c r="HW338" s="202"/>
      <c r="HX338" s="202"/>
      <c r="HY338" s="198"/>
      <c r="HZ338" s="198"/>
      <c r="IA338" s="202"/>
      <c r="IB338" s="202"/>
      <c r="IC338" s="202"/>
      <c r="ID338" s="198"/>
      <c r="IE338" s="198"/>
      <c r="IF338" s="202"/>
      <c r="IG338" s="202"/>
      <c r="IH338" s="202"/>
      <c r="II338" s="198"/>
      <c r="IJ338" s="198"/>
      <c r="IK338" s="202"/>
      <c r="IL338" s="202"/>
      <c r="IM338" s="202"/>
      <c r="IN338" s="198"/>
      <c r="IO338" s="198"/>
      <c r="IP338" s="202"/>
      <c r="IQ338" s="202"/>
      <c r="IR338" s="202"/>
      <c r="IS338" s="198"/>
      <c r="IT338" s="198"/>
      <c r="IU338" s="202"/>
      <c r="IV338" s="202"/>
      <c r="IW338" s="202"/>
      <c r="IX338" s="198"/>
      <c r="IY338" s="198"/>
      <c r="IZ338" s="198"/>
      <c r="JA338" s="198"/>
      <c r="JB338" s="256"/>
      <c r="JC338" s="256"/>
    </row>
    <row r="339" spans="1:263" s="3" customFormat="1" x14ac:dyDescent="0.35">
      <c r="A339" s="198"/>
      <c r="B339" s="359"/>
      <c r="C339" s="239" t="s">
        <v>1043</v>
      </c>
      <c r="D339" s="105" t="s">
        <v>1044</v>
      </c>
      <c r="E339" s="102"/>
      <c r="F339" s="285" t="str">
        <f>IFERROR(INDEX('Helper 1'!$I$2:$I$19,MATCH('Schedule 1'!$G$20,'Helper 1'!$H$2:$H$19,0)),"")</f>
        <v/>
      </c>
      <c r="G339" s="443">
        <f>IF(F$326&lt;&gt;"","",G335-G337)</f>
        <v>0</v>
      </c>
      <c r="H339" s="325"/>
      <c r="I339" s="405"/>
      <c r="J339" s="431"/>
      <c r="K339" s="202"/>
      <c r="L339" s="202"/>
      <c r="M339" s="151"/>
      <c r="N339" s="151"/>
      <c r="O339" s="202"/>
      <c r="P339" s="202"/>
      <c r="Q339" s="202"/>
      <c r="R339" s="198"/>
      <c r="S339" s="198"/>
      <c r="T339" s="202"/>
      <c r="U339" s="202"/>
      <c r="V339" s="202"/>
      <c r="W339" s="198"/>
      <c r="X339" s="198"/>
      <c r="Y339" s="202"/>
      <c r="Z339" s="202"/>
      <c r="AA339" s="202"/>
      <c r="AB339" s="198"/>
      <c r="AC339" s="198"/>
      <c r="AD339" s="202"/>
      <c r="AE339" s="202"/>
      <c r="AF339" s="202"/>
      <c r="AG339" s="198"/>
      <c r="AH339" s="198"/>
      <c r="AI339" s="202"/>
      <c r="AJ339" s="202"/>
      <c r="AK339" s="202"/>
      <c r="AL339" s="198"/>
      <c r="AM339" s="198"/>
      <c r="AN339" s="202"/>
      <c r="AO339" s="202"/>
      <c r="AP339" s="202"/>
      <c r="AQ339" s="198"/>
      <c r="AR339" s="198"/>
      <c r="AS339" s="202"/>
      <c r="AT339" s="202"/>
      <c r="AU339" s="202"/>
      <c r="AV339" s="198"/>
      <c r="AW339" s="198"/>
      <c r="AX339" s="202"/>
      <c r="AY339" s="202"/>
      <c r="AZ339" s="202"/>
      <c r="BA339" s="198"/>
      <c r="BB339" s="198"/>
      <c r="BC339" s="202"/>
      <c r="BD339" s="202"/>
      <c r="BE339" s="202"/>
      <c r="BF339" s="198"/>
      <c r="BG339" s="198"/>
      <c r="BH339" s="202"/>
      <c r="BI339" s="202"/>
      <c r="BJ339" s="202"/>
      <c r="BK339" s="198"/>
      <c r="BL339" s="198"/>
      <c r="BM339" s="202"/>
      <c r="BN339" s="202"/>
      <c r="BO339" s="202"/>
      <c r="BP339" s="198"/>
      <c r="BQ339" s="198"/>
      <c r="BR339" s="202"/>
      <c r="BS339" s="202"/>
      <c r="BT339" s="202"/>
      <c r="BU339" s="198"/>
      <c r="BV339" s="198"/>
      <c r="BW339" s="202"/>
      <c r="BX339" s="202"/>
      <c r="BY339" s="202"/>
      <c r="BZ339" s="198"/>
      <c r="CA339" s="198"/>
      <c r="CB339" s="202"/>
      <c r="CC339" s="202"/>
      <c r="CD339" s="202"/>
      <c r="CE339" s="198"/>
      <c r="CF339" s="198"/>
      <c r="CG339" s="202"/>
      <c r="CH339" s="202"/>
      <c r="CI339" s="202"/>
      <c r="CJ339" s="198"/>
      <c r="CK339" s="198"/>
      <c r="CL339" s="202"/>
      <c r="CM339" s="202"/>
      <c r="CN339" s="202"/>
      <c r="CO339" s="198"/>
      <c r="CP339" s="198"/>
      <c r="CQ339" s="202"/>
      <c r="CR339" s="202"/>
      <c r="CS339" s="202"/>
      <c r="CT339" s="198"/>
      <c r="CU339" s="198"/>
      <c r="CV339" s="202"/>
      <c r="CW339" s="202"/>
      <c r="CX339" s="202"/>
      <c r="CY339" s="198"/>
      <c r="CZ339" s="198"/>
      <c r="DA339" s="202"/>
      <c r="DB339" s="202"/>
      <c r="DC339" s="202"/>
      <c r="DD339" s="198"/>
      <c r="DE339" s="198"/>
      <c r="DF339" s="202"/>
      <c r="DG339" s="202"/>
      <c r="DH339" s="202"/>
      <c r="DI339" s="198"/>
      <c r="DJ339" s="198"/>
      <c r="DK339" s="202"/>
      <c r="DL339" s="202"/>
      <c r="DM339" s="202"/>
      <c r="DN339" s="198"/>
      <c r="DO339" s="198"/>
      <c r="DP339" s="202"/>
      <c r="DQ339" s="202"/>
      <c r="DR339" s="202"/>
      <c r="DS339" s="198"/>
      <c r="DT339" s="198"/>
      <c r="DU339" s="202"/>
      <c r="DV339" s="202"/>
      <c r="DW339" s="202"/>
      <c r="DX339" s="198"/>
      <c r="DY339" s="198"/>
      <c r="DZ339" s="202"/>
      <c r="EA339" s="202"/>
      <c r="EB339" s="202"/>
      <c r="EC339" s="198"/>
      <c r="ED339" s="198"/>
      <c r="EE339" s="202"/>
      <c r="EF339" s="202"/>
      <c r="EG339" s="202"/>
      <c r="EH339" s="198"/>
      <c r="EI339" s="198"/>
      <c r="EJ339" s="202"/>
      <c r="EK339" s="202"/>
      <c r="EL339" s="202"/>
      <c r="EM339" s="198"/>
      <c r="EN339" s="198"/>
      <c r="EO339" s="202"/>
      <c r="EP339" s="202"/>
      <c r="EQ339" s="202"/>
      <c r="ER339" s="198"/>
      <c r="ES339" s="198"/>
      <c r="ET339" s="202"/>
      <c r="EU339" s="202"/>
      <c r="EV339" s="202"/>
      <c r="EW339" s="198"/>
      <c r="EX339" s="198"/>
      <c r="EY339" s="202"/>
      <c r="EZ339" s="202"/>
      <c r="FA339" s="202"/>
      <c r="FB339" s="198"/>
      <c r="FC339" s="198"/>
      <c r="FD339" s="202"/>
      <c r="FE339" s="202"/>
      <c r="FF339" s="202"/>
      <c r="FG339" s="198"/>
      <c r="FH339" s="198"/>
      <c r="FI339" s="202"/>
      <c r="FJ339" s="202"/>
      <c r="FK339" s="202"/>
      <c r="FL339" s="198"/>
      <c r="FM339" s="198"/>
      <c r="FN339" s="202"/>
      <c r="FO339" s="202"/>
      <c r="FP339" s="202"/>
      <c r="FQ339" s="198"/>
      <c r="FR339" s="198"/>
      <c r="FS339" s="202"/>
      <c r="FT339" s="202"/>
      <c r="FU339" s="202"/>
      <c r="FV339" s="198"/>
      <c r="FW339" s="198"/>
      <c r="FX339" s="202"/>
      <c r="FY339" s="202"/>
      <c r="FZ339" s="202"/>
      <c r="GA339" s="198"/>
      <c r="GB339" s="198"/>
      <c r="GC339" s="202"/>
      <c r="GD339" s="202"/>
      <c r="GE339" s="202"/>
      <c r="GF339" s="198"/>
      <c r="GG339" s="198"/>
      <c r="GH339" s="202"/>
      <c r="GI339" s="202"/>
      <c r="GJ339" s="202"/>
      <c r="GK339" s="198"/>
      <c r="GL339" s="198"/>
      <c r="GM339" s="202"/>
      <c r="GN339" s="202"/>
      <c r="GO339" s="202"/>
      <c r="GP339" s="198"/>
      <c r="GQ339" s="198"/>
      <c r="GR339" s="202"/>
      <c r="GS339" s="202"/>
      <c r="GT339" s="202"/>
      <c r="GU339" s="198"/>
      <c r="GV339" s="198"/>
      <c r="GW339" s="202"/>
      <c r="GX339" s="202"/>
      <c r="GY339" s="202"/>
      <c r="GZ339" s="198"/>
      <c r="HA339" s="198"/>
      <c r="HB339" s="202"/>
      <c r="HC339" s="202"/>
      <c r="HD339" s="202"/>
      <c r="HE339" s="198"/>
      <c r="HF339" s="198"/>
      <c r="HG339" s="202"/>
      <c r="HH339" s="202"/>
      <c r="HI339" s="202"/>
      <c r="HJ339" s="198"/>
      <c r="HK339" s="198"/>
      <c r="HL339" s="202"/>
      <c r="HM339" s="202"/>
      <c r="HN339" s="202"/>
      <c r="HO339" s="198"/>
      <c r="HP339" s="198"/>
      <c r="HQ339" s="202"/>
      <c r="HR339" s="202"/>
      <c r="HS339" s="202"/>
      <c r="HT339" s="198"/>
      <c r="HU339" s="198"/>
      <c r="HV339" s="202"/>
      <c r="HW339" s="202"/>
      <c r="HX339" s="202"/>
      <c r="HY339" s="198"/>
      <c r="HZ339" s="198"/>
      <c r="IA339" s="202"/>
      <c r="IB339" s="202"/>
      <c r="IC339" s="202"/>
      <c r="ID339" s="198"/>
      <c r="IE339" s="198"/>
      <c r="IF339" s="202"/>
      <c r="IG339" s="202"/>
      <c r="IH339" s="202"/>
      <c r="II339" s="198"/>
      <c r="IJ339" s="198"/>
      <c r="IK339" s="202"/>
      <c r="IL339" s="202"/>
      <c r="IM339" s="202"/>
      <c r="IN339" s="198"/>
      <c r="IO339" s="198"/>
      <c r="IP339" s="202"/>
      <c r="IQ339" s="202"/>
      <c r="IR339" s="202"/>
      <c r="IS339" s="198"/>
      <c r="IT339" s="198"/>
      <c r="IU339" s="202"/>
      <c r="IV339" s="202"/>
      <c r="IW339" s="202"/>
      <c r="IX339" s="198"/>
      <c r="IY339" s="198"/>
      <c r="IZ339" s="198"/>
      <c r="JA339" s="198"/>
      <c r="JB339" s="256"/>
      <c r="JC339" s="256"/>
    </row>
    <row r="340" spans="1:263" s="3" customFormat="1" x14ac:dyDescent="0.35">
      <c r="A340" s="198"/>
      <c r="B340" s="359"/>
      <c r="C340" s="239"/>
      <c r="D340" s="105"/>
      <c r="E340" s="102"/>
      <c r="F340" s="384"/>
      <c r="G340" s="131"/>
      <c r="H340" s="325"/>
      <c r="I340" s="405"/>
      <c r="J340" s="431"/>
      <c r="K340" s="202"/>
      <c r="L340" s="202"/>
      <c r="M340" s="151"/>
      <c r="N340" s="151"/>
      <c r="O340" s="202"/>
      <c r="P340" s="202"/>
      <c r="Q340" s="202"/>
      <c r="R340" s="198"/>
      <c r="S340" s="198"/>
      <c r="T340" s="202"/>
      <c r="U340" s="202"/>
      <c r="V340" s="202"/>
      <c r="W340" s="198"/>
      <c r="X340" s="198"/>
      <c r="Y340" s="202"/>
      <c r="Z340" s="202"/>
      <c r="AA340" s="202"/>
      <c r="AB340" s="198"/>
      <c r="AC340" s="198"/>
      <c r="AD340" s="202"/>
      <c r="AE340" s="202"/>
      <c r="AF340" s="202"/>
      <c r="AG340" s="198"/>
      <c r="AH340" s="198"/>
      <c r="AI340" s="202"/>
      <c r="AJ340" s="202"/>
      <c r="AK340" s="202"/>
      <c r="AL340" s="198"/>
      <c r="AM340" s="198"/>
      <c r="AN340" s="202"/>
      <c r="AO340" s="202"/>
      <c r="AP340" s="202"/>
      <c r="AQ340" s="198"/>
      <c r="AR340" s="198"/>
      <c r="AS340" s="202"/>
      <c r="AT340" s="202"/>
      <c r="AU340" s="202"/>
      <c r="AV340" s="198"/>
      <c r="AW340" s="198"/>
      <c r="AX340" s="202"/>
      <c r="AY340" s="202"/>
      <c r="AZ340" s="202"/>
      <c r="BA340" s="198"/>
      <c r="BB340" s="198"/>
      <c r="BC340" s="202"/>
      <c r="BD340" s="202"/>
      <c r="BE340" s="202"/>
      <c r="BF340" s="198"/>
      <c r="BG340" s="198"/>
      <c r="BH340" s="202"/>
      <c r="BI340" s="202"/>
      <c r="BJ340" s="202"/>
      <c r="BK340" s="198"/>
      <c r="BL340" s="198"/>
      <c r="BM340" s="202"/>
      <c r="BN340" s="202"/>
      <c r="BO340" s="202"/>
      <c r="BP340" s="198"/>
      <c r="BQ340" s="198"/>
      <c r="BR340" s="202"/>
      <c r="BS340" s="202"/>
      <c r="BT340" s="202"/>
      <c r="BU340" s="198"/>
      <c r="BV340" s="198"/>
      <c r="BW340" s="202"/>
      <c r="BX340" s="202"/>
      <c r="BY340" s="202"/>
      <c r="BZ340" s="198"/>
      <c r="CA340" s="198"/>
      <c r="CB340" s="202"/>
      <c r="CC340" s="202"/>
      <c r="CD340" s="202"/>
      <c r="CE340" s="198"/>
      <c r="CF340" s="198"/>
      <c r="CG340" s="202"/>
      <c r="CH340" s="202"/>
      <c r="CI340" s="202"/>
      <c r="CJ340" s="198"/>
      <c r="CK340" s="198"/>
      <c r="CL340" s="202"/>
      <c r="CM340" s="202"/>
      <c r="CN340" s="202"/>
      <c r="CO340" s="198"/>
      <c r="CP340" s="198"/>
      <c r="CQ340" s="202"/>
      <c r="CR340" s="202"/>
      <c r="CS340" s="202"/>
      <c r="CT340" s="198"/>
      <c r="CU340" s="198"/>
      <c r="CV340" s="202"/>
      <c r="CW340" s="202"/>
      <c r="CX340" s="202"/>
      <c r="CY340" s="198"/>
      <c r="CZ340" s="198"/>
      <c r="DA340" s="202"/>
      <c r="DB340" s="202"/>
      <c r="DC340" s="202"/>
      <c r="DD340" s="198"/>
      <c r="DE340" s="198"/>
      <c r="DF340" s="202"/>
      <c r="DG340" s="202"/>
      <c r="DH340" s="202"/>
      <c r="DI340" s="198"/>
      <c r="DJ340" s="198"/>
      <c r="DK340" s="202"/>
      <c r="DL340" s="202"/>
      <c r="DM340" s="202"/>
      <c r="DN340" s="198"/>
      <c r="DO340" s="198"/>
      <c r="DP340" s="202"/>
      <c r="DQ340" s="202"/>
      <c r="DR340" s="202"/>
      <c r="DS340" s="198"/>
      <c r="DT340" s="198"/>
      <c r="DU340" s="202"/>
      <c r="DV340" s="202"/>
      <c r="DW340" s="202"/>
      <c r="DX340" s="198"/>
      <c r="DY340" s="198"/>
      <c r="DZ340" s="202"/>
      <c r="EA340" s="202"/>
      <c r="EB340" s="202"/>
      <c r="EC340" s="198"/>
      <c r="ED340" s="198"/>
      <c r="EE340" s="202"/>
      <c r="EF340" s="202"/>
      <c r="EG340" s="202"/>
      <c r="EH340" s="198"/>
      <c r="EI340" s="198"/>
      <c r="EJ340" s="202"/>
      <c r="EK340" s="202"/>
      <c r="EL340" s="202"/>
      <c r="EM340" s="198"/>
      <c r="EN340" s="198"/>
      <c r="EO340" s="202"/>
      <c r="EP340" s="202"/>
      <c r="EQ340" s="202"/>
      <c r="ER340" s="198"/>
      <c r="ES340" s="198"/>
      <c r="ET340" s="202"/>
      <c r="EU340" s="202"/>
      <c r="EV340" s="202"/>
      <c r="EW340" s="198"/>
      <c r="EX340" s="198"/>
      <c r="EY340" s="202"/>
      <c r="EZ340" s="202"/>
      <c r="FA340" s="202"/>
      <c r="FB340" s="198"/>
      <c r="FC340" s="198"/>
      <c r="FD340" s="202"/>
      <c r="FE340" s="202"/>
      <c r="FF340" s="202"/>
      <c r="FG340" s="198"/>
      <c r="FH340" s="198"/>
      <c r="FI340" s="202"/>
      <c r="FJ340" s="202"/>
      <c r="FK340" s="202"/>
      <c r="FL340" s="198"/>
      <c r="FM340" s="198"/>
      <c r="FN340" s="202"/>
      <c r="FO340" s="202"/>
      <c r="FP340" s="202"/>
      <c r="FQ340" s="198"/>
      <c r="FR340" s="198"/>
      <c r="FS340" s="202"/>
      <c r="FT340" s="202"/>
      <c r="FU340" s="202"/>
      <c r="FV340" s="198"/>
      <c r="FW340" s="198"/>
      <c r="FX340" s="202"/>
      <c r="FY340" s="202"/>
      <c r="FZ340" s="202"/>
      <c r="GA340" s="198"/>
      <c r="GB340" s="198"/>
      <c r="GC340" s="202"/>
      <c r="GD340" s="202"/>
      <c r="GE340" s="202"/>
      <c r="GF340" s="198"/>
      <c r="GG340" s="198"/>
      <c r="GH340" s="202"/>
      <c r="GI340" s="202"/>
      <c r="GJ340" s="202"/>
      <c r="GK340" s="198"/>
      <c r="GL340" s="198"/>
      <c r="GM340" s="202"/>
      <c r="GN340" s="202"/>
      <c r="GO340" s="202"/>
      <c r="GP340" s="198"/>
      <c r="GQ340" s="198"/>
      <c r="GR340" s="202"/>
      <c r="GS340" s="202"/>
      <c r="GT340" s="202"/>
      <c r="GU340" s="198"/>
      <c r="GV340" s="198"/>
      <c r="GW340" s="202"/>
      <c r="GX340" s="202"/>
      <c r="GY340" s="202"/>
      <c r="GZ340" s="198"/>
      <c r="HA340" s="198"/>
      <c r="HB340" s="202"/>
      <c r="HC340" s="202"/>
      <c r="HD340" s="202"/>
      <c r="HE340" s="198"/>
      <c r="HF340" s="198"/>
      <c r="HG340" s="202"/>
      <c r="HH340" s="202"/>
      <c r="HI340" s="202"/>
      <c r="HJ340" s="198"/>
      <c r="HK340" s="198"/>
      <c r="HL340" s="202"/>
      <c r="HM340" s="202"/>
      <c r="HN340" s="202"/>
      <c r="HO340" s="198"/>
      <c r="HP340" s="198"/>
      <c r="HQ340" s="202"/>
      <c r="HR340" s="202"/>
      <c r="HS340" s="202"/>
      <c r="HT340" s="198"/>
      <c r="HU340" s="198"/>
      <c r="HV340" s="202"/>
      <c r="HW340" s="202"/>
      <c r="HX340" s="202"/>
      <c r="HY340" s="198"/>
      <c r="HZ340" s="198"/>
      <c r="IA340" s="202"/>
      <c r="IB340" s="202"/>
      <c r="IC340" s="202"/>
      <c r="ID340" s="198"/>
      <c r="IE340" s="198"/>
      <c r="IF340" s="202"/>
      <c r="IG340" s="202"/>
      <c r="IH340" s="202"/>
      <c r="II340" s="198"/>
      <c r="IJ340" s="198"/>
      <c r="IK340" s="202"/>
      <c r="IL340" s="202"/>
      <c r="IM340" s="202"/>
      <c r="IN340" s="198"/>
      <c r="IO340" s="198"/>
      <c r="IP340" s="202"/>
      <c r="IQ340" s="202"/>
      <c r="IR340" s="202"/>
      <c r="IS340" s="198"/>
      <c r="IT340" s="198"/>
      <c r="IU340" s="202"/>
      <c r="IV340" s="202"/>
      <c r="IW340" s="202"/>
      <c r="IX340" s="198"/>
      <c r="IY340" s="198"/>
      <c r="IZ340" s="198"/>
      <c r="JA340" s="198"/>
      <c r="JB340" s="256"/>
      <c r="JC340" s="256"/>
    </row>
    <row r="341" spans="1:263" s="3" customFormat="1" x14ac:dyDescent="0.35">
      <c r="A341" s="198"/>
      <c r="B341" s="359"/>
      <c r="C341" s="239" t="s">
        <v>1045</v>
      </c>
      <c r="D341" s="105" t="s">
        <v>1046</v>
      </c>
      <c r="E341" s="102"/>
      <c r="F341" s="285" t="str">
        <f>IFERROR(INDEX('Helper 1'!$I$2:$I$19,MATCH('Schedule 1'!$G$20,'Helper 1'!$H$2:$H$19,0)),"")</f>
        <v/>
      </c>
      <c r="G341" s="131">
        <f>IF(F$326&lt;&gt;"","",MIN(G339,G394))</f>
        <v>0</v>
      </c>
      <c r="H341" s="325"/>
      <c r="I341" s="405"/>
      <c r="J341" s="431"/>
      <c r="K341" s="202"/>
      <c r="L341" s="202"/>
      <c r="M341" s="151"/>
      <c r="N341" s="151"/>
      <c r="O341" s="202"/>
      <c r="P341" s="202"/>
      <c r="Q341" s="202"/>
      <c r="R341" s="198"/>
      <c r="S341" s="198"/>
      <c r="T341" s="202"/>
      <c r="U341" s="202"/>
      <c r="V341" s="202"/>
      <c r="W341" s="198"/>
      <c r="X341" s="198"/>
      <c r="Y341" s="202"/>
      <c r="Z341" s="202"/>
      <c r="AA341" s="202"/>
      <c r="AB341" s="198"/>
      <c r="AC341" s="198"/>
      <c r="AD341" s="202"/>
      <c r="AE341" s="202"/>
      <c r="AF341" s="202"/>
      <c r="AG341" s="198"/>
      <c r="AH341" s="198"/>
      <c r="AI341" s="202"/>
      <c r="AJ341" s="202"/>
      <c r="AK341" s="202"/>
      <c r="AL341" s="198"/>
      <c r="AM341" s="198"/>
      <c r="AN341" s="202"/>
      <c r="AO341" s="202"/>
      <c r="AP341" s="202"/>
      <c r="AQ341" s="198"/>
      <c r="AR341" s="198"/>
      <c r="AS341" s="202"/>
      <c r="AT341" s="202"/>
      <c r="AU341" s="202"/>
      <c r="AV341" s="198"/>
      <c r="AW341" s="198"/>
      <c r="AX341" s="202"/>
      <c r="AY341" s="202"/>
      <c r="AZ341" s="202"/>
      <c r="BA341" s="198"/>
      <c r="BB341" s="198"/>
      <c r="BC341" s="202"/>
      <c r="BD341" s="202"/>
      <c r="BE341" s="202"/>
      <c r="BF341" s="198"/>
      <c r="BG341" s="198"/>
      <c r="BH341" s="202"/>
      <c r="BI341" s="202"/>
      <c r="BJ341" s="202"/>
      <c r="BK341" s="198"/>
      <c r="BL341" s="198"/>
      <c r="BM341" s="202"/>
      <c r="BN341" s="202"/>
      <c r="BO341" s="202"/>
      <c r="BP341" s="198"/>
      <c r="BQ341" s="198"/>
      <c r="BR341" s="202"/>
      <c r="BS341" s="202"/>
      <c r="BT341" s="202"/>
      <c r="BU341" s="198"/>
      <c r="BV341" s="198"/>
      <c r="BW341" s="202"/>
      <c r="BX341" s="202"/>
      <c r="BY341" s="202"/>
      <c r="BZ341" s="198"/>
      <c r="CA341" s="198"/>
      <c r="CB341" s="202"/>
      <c r="CC341" s="202"/>
      <c r="CD341" s="202"/>
      <c r="CE341" s="198"/>
      <c r="CF341" s="198"/>
      <c r="CG341" s="202"/>
      <c r="CH341" s="202"/>
      <c r="CI341" s="202"/>
      <c r="CJ341" s="198"/>
      <c r="CK341" s="198"/>
      <c r="CL341" s="202"/>
      <c r="CM341" s="202"/>
      <c r="CN341" s="202"/>
      <c r="CO341" s="198"/>
      <c r="CP341" s="198"/>
      <c r="CQ341" s="202"/>
      <c r="CR341" s="202"/>
      <c r="CS341" s="202"/>
      <c r="CT341" s="198"/>
      <c r="CU341" s="198"/>
      <c r="CV341" s="202"/>
      <c r="CW341" s="202"/>
      <c r="CX341" s="202"/>
      <c r="CY341" s="198"/>
      <c r="CZ341" s="198"/>
      <c r="DA341" s="202"/>
      <c r="DB341" s="202"/>
      <c r="DC341" s="202"/>
      <c r="DD341" s="198"/>
      <c r="DE341" s="198"/>
      <c r="DF341" s="202"/>
      <c r="DG341" s="202"/>
      <c r="DH341" s="202"/>
      <c r="DI341" s="198"/>
      <c r="DJ341" s="198"/>
      <c r="DK341" s="202"/>
      <c r="DL341" s="202"/>
      <c r="DM341" s="202"/>
      <c r="DN341" s="198"/>
      <c r="DO341" s="198"/>
      <c r="DP341" s="202"/>
      <c r="DQ341" s="202"/>
      <c r="DR341" s="202"/>
      <c r="DS341" s="198"/>
      <c r="DT341" s="198"/>
      <c r="DU341" s="202"/>
      <c r="DV341" s="202"/>
      <c r="DW341" s="202"/>
      <c r="DX341" s="198"/>
      <c r="DY341" s="198"/>
      <c r="DZ341" s="202"/>
      <c r="EA341" s="202"/>
      <c r="EB341" s="202"/>
      <c r="EC341" s="198"/>
      <c r="ED341" s="198"/>
      <c r="EE341" s="202"/>
      <c r="EF341" s="202"/>
      <c r="EG341" s="202"/>
      <c r="EH341" s="198"/>
      <c r="EI341" s="198"/>
      <c r="EJ341" s="202"/>
      <c r="EK341" s="202"/>
      <c r="EL341" s="202"/>
      <c r="EM341" s="198"/>
      <c r="EN341" s="198"/>
      <c r="EO341" s="202"/>
      <c r="EP341" s="202"/>
      <c r="EQ341" s="202"/>
      <c r="ER341" s="198"/>
      <c r="ES341" s="198"/>
      <c r="ET341" s="202"/>
      <c r="EU341" s="202"/>
      <c r="EV341" s="202"/>
      <c r="EW341" s="198"/>
      <c r="EX341" s="198"/>
      <c r="EY341" s="202"/>
      <c r="EZ341" s="202"/>
      <c r="FA341" s="202"/>
      <c r="FB341" s="198"/>
      <c r="FC341" s="198"/>
      <c r="FD341" s="202"/>
      <c r="FE341" s="202"/>
      <c r="FF341" s="202"/>
      <c r="FG341" s="198"/>
      <c r="FH341" s="198"/>
      <c r="FI341" s="202"/>
      <c r="FJ341" s="202"/>
      <c r="FK341" s="202"/>
      <c r="FL341" s="198"/>
      <c r="FM341" s="198"/>
      <c r="FN341" s="202"/>
      <c r="FO341" s="202"/>
      <c r="FP341" s="202"/>
      <c r="FQ341" s="198"/>
      <c r="FR341" s="198"/>
      <c r="FS341" s="202"/>
      <c r="FT341" s="202"/>
      <c r="FU341" s="202"/>
      <c r="FV341" s="198"/>
      <c r="FW341" s="198"/>
      <c r="FX341" s="202"/>
      <c r="FY341" s="202"/>
      <c r="FZ341" s="202"/>
      <c r="GA341" s="198"/>
      <c r="GB341" s="198"/>
      <c r="GC341" s="202"/>
      <c r="GD341" s="202"/>
      <c r="GE341" s="202"/>
      <c r="GF341" s="198"/>
      <c r="GG341" s="198"/>
      <c r="GH341" s="202"/>
      <c r="GI341" s="202"/>
      <c r="GJ341" s="202"/>
      <c r="GK341" s="198"/>
      <c r="GL341" s="198"/>
      <c r="GM341" s="202"/>
      <c r="GN341" s="202"/>
      <c r="GO341" s="202"/>
      <c r="GP341" s="198"/>
      <c r="GQ341" s="198"/>
      <c r="GR341" s="202"/>
      <c r="GS341" s="202"/>
      <c r="GT341" s="202"/>
      <c r="GU341" s="198"/>
      <c r="GV341" s="198"/>
      <c r="GW341" s="202"/>
      <c r="GX341" s="202"/>
      <c r="GY341" s="202"/>
      <c r="GZ341" s="198"/>
      <c r="HA341" s="198"/>
      <c r="HB341" s="202"/>
      <c r="HC341" s="202"/>
      <c r="HD341" s="202"/>
      <c r="HE341" s="198"/>
      <c r="HF341" s="198"/>
      <c r="HG341" s="202"/>
      <c r="HH341" s="202"/>
      <c r="HI341" s="202"/>
      <c r="HJ341" s="198"/>
      <c r="HK341" s="198"/>
      <c r="HL341" s="202"/>
      <c r="HM341" s="202"/>
      <c r="HN341" s="202"/>
      <c r="HO341" s="198"/>
      <c r="HP341" s="198"/>
      <c r="HQ341" s="202"/>
      <c r="HR341" s="202"/>
      <c r="HS341" s="202"/>
      <c r="HT341" s="198"/>
      <c r="HU341" s="198"/>
      <c r="HV341" s="202"/>
      <c r="HW341" s="202"/>
      <c r="HX341" s="202"/>
      <c r="HY341" s="198"/>
      <c r="HZ341" s="198"/>
      <c r="IA341" s="202"/>
      <c r="IB341" s="202"/>
      <c r="IC341" s="202"/>
      <c r="ID341" s="198"/>
      <c r="IE341" s="198"/>
      <c r="IF341" s="202"/>
      <c r="IG341" s="202"/>
      <c r="IH341" s="202"/>
      <c r="II341" s="198"/>
      <c r="IJ341" s="198"/>
      <c r="IK341" s="202"/>
      <c r="IL341" s="202"/>
      <c r="IM341" s="202"/>
      <c r="IN341" s="198"/>
      <c r="IO341" s="198"/>
      <c r="IP341" s="202"/>
      <c r="IQ341" s="202"/>
      <c r="IR341" s="202"/>
      <c r="IS341" s="198"/>
      <c r="IT341" s="198"/>
      <c r="IU341" s="202"/>
      <c r="IV341" s="202"/>
      <c r="IW341" s="202"/>
      <c r="IX341" s="198"/>
      <c r="IY341" s="198"/>
      <c r="IZ341" s="198"/>
      <c r="JA341" s="198"/>
      <c r="JB341" s="256"/>
      <c r="JC341" s="256"/>
    </row>
    <row r="342" spans="1:263" s="3" customFormat="1" x14ac:dyDescent="0.35">
      <c r="A342" s="198"/>
      <c r="B342" s="359"/>
      <c r="C342" s="239"/>
      <c r="D342" s="105"/>
      <c r="E342" s="102"/>
      <c r="F342" s="384"/>
      <c r="G342" s="387"/>
      <c r="H342" s="325"/>
      <c r="I342" s="405"/>
      <c r="J342" s="431"/>
      <c r="K342" s="202"/>
      <c r="L342" s="202"/>
      <c r="M342" s="151"/>
      <c r="N342" s="151"/>
      <c r="O342" s="202"/>
      <c r="P342" s="202"/>
      <c r="Q342" s="202"/>
      <c r="R342" s="198"/>
      <c r="S342" s="198"/>
      <c r="T342" s="202"/>
      <c r="U342" s="202"/>
      <c r="V342" s="202"/>
      <c r="W342" s="198"/>
      <c r="X342" s="198"/>
      <c r="Y342" s="202"/>
      <c r="Z342" s="202"/>
      <c r="AA342" s="202"/>
      <c r="AB342" s="198"/>
      <c r="AC342" s="198"/>
      <c r="AD342" s="202"/>
      <c r="AE342" s="202"/>
      <c r="AF342" s="202"/>
      <c r="AG342" s="198"/>
      <c r="AH342" s="198"/>
      <c r="AI342" s="202"/>
      <c r="AJ342" s="202"/>
      <c r="AK342" s="202"/>
      <c r="AL342" s="198"/>
      <c r="AM342" s="198"/>
      <c r="AN342" s="202"/>
      <c r="AO342" s="202"/>
      <c r="AP342" s="202"/>
      <c r="AQ342" s="198"/>
      <c r="AR342" s="198"/>
      <c r="AS342" s="202"/>
      <c r="AT342" s="202"/>
      <c r="AU342" s="202"/>
      <c r="AV342" s="198"/>
      <c r="AW342" s="198"/>
      <c r="AX342" s="202"/>
      <c r="AY342" s="202"/>
      <c r="AZ342" s="202"/>
      <c r="BA342" s="198"/>
      <c r="BB342" s="198"/>
      <c r="BC342" s="202"/>
      <c r="BD342" s="202"/>
      <c r="BE342" s="202"/>
      <c r="BF342" s="198"/>
      <c r="BG342" s="198"/>
      <c r="BH342" s="202"/>
      <c r="BI342" s="202"/>
      <c r="BJ342" s="202"/>
      <c r="BK342" s="198"/>
      <c r="BL342" s="198"/>
      <c r="BM342" s="202"/>
      <c r="BN342" s="202"/>
      <c r="BO342" s="202"/>
      <c r="BP342" s="198"/>
      <c r="BQ342" s="198"/>
      <c r="BR342" s="202"/>
      <c r="BS342" s="202"/>
      <c r="BT342" s="202"/>
      <c r="BU342" s="198"/>
      <c r="BV342" s="198"/>
      <c r="BW342" s="202"/>
      <c r="BX342" s="202"/>
      <c r="BY342" s="202"/>
      <c r="BZ342" s="198"/>
      <c r="CA342" s="198"/>
      <c r="CB342" s="202"/>
      <c r="CC342" s="202"/>
      <c r="CD342" s="202"/>
      <c r="CE342" s="198"/>
      <c r="CF342" s="198"/>
      <c r="CG342" s="202"/>
      <c r="CH342" s="202"/>
      <c r="CI342" s="202"/>
      <c r="CJ342" s="198"/>
      <c r="CK342" s="198"/>
      <c r="CL342" s="202"/>
      <c r="CM342" s="202"/>
      <c r="CN342" s="202"/>
      <c r="CO342" s="198"/>
      <c r="CP342" s="198"/>
      <c r="CQ342" s="202"/>
      <c r="CR342" s="202"/>
      <c r="CS342" s="202"/>
      <c r="CT342" s="198"/>
      <c r="CU342" s="198"/>
      <c r="CV342" s="202"/>
      <c r="CW342" s="202"/>
      <c r="CX342" s="202"/>
      <c r="CY342" s="198"/>
      <c r="CZ342" s="198"/>
      <c r="DA342" s="202"/>
      <c r="DB342" s="202"/>
      <c r="DC342" s="202"/>
      <c r="DD342" s="198"/>
      <c r="DE342" s="198"/>
      <c r="DF342" s="202"/>
      <c r="DG342" s="202"/>
      <c r="DH342" s="202"/>
      <c r="DI342" s="198"/>
      <c r="DJ342" s="198"/>
      <c r="DK342" s="202"/>
      <c r="DL342" s="202"/>
      <c r="DM342" s="202"/>
      <c r="DN342" s="198"/>
      <c r="DO342" s="198"/>
      <c r="DP342" s="202"/>
      <c r="DQ342" s="202"/>
      <c r="DR342" s="202"/>
      <c r="DS342" s="198"/>
      <c r="DT342" s="198"/>
      <c r="DU342" s="202"/>
      <c r="DV342" s="202"/>
      <c r="DW342" s="202"/>
      <c r="DX342" s="198"/>
      <c r="DY342" s="198"/>
      <c r="DZ342" s="202"/>
      <c r="EA342" s="202"/>
      <c r="EB342" s="202"/>
      <c r="EC342" s="198"/>
      <c r="ED342" s="198"/>
      <c r="EE342" s="202"/>
      <c r="EF342" s="202"/>
      <c r="EG342" s="202"/>
      <c r="EH342" s="198"/>
      <c r="EI342" s="198"/>
      <c r="EJ342" s="202"/>
      <c r="EK342" s="202"/>
      <c r="EL342" s="202"/>
      <c r="EM342" s="198"/>
      <c r="EN342" s="198"/>
      <c r="EO342" s="202"/>
      <c r="EP342" s="202"/>
      <c r="EQ342" s="202"/>
      <c r="ER342" s="198"/>
      <c r="ES342" s="198"/>
      <c r="ET342" s="202"/>
      <c r="EU342" s="202"/>
      <c r="EV342" s="202"/>
      <c r="EW342" s="198"/>
      <c r="EX342" s="198"/>
      <c r="EY342" s="202"/>
      <c r="EZ342" s="202"/>
      <c r="FA342" s="202"/>
      <c r="FB342" s="198"/>
      <c r="FC342" s="198"/>
      <c r="FD342" s="202"/>
      <c r="FE342" s="202"/>
      <c r="FF342" s="202"/>
      <c r="FG342" s="198"/>
      <c r="FH342" s="198"/>
      <c r="FI342" s="202"/>
      <c r="FJ342" s="202"/>
      <c r="FK342" s="202"/>
      <c r="FL342" s="198"/>
      <c r="FM342" s="198"/>
      <c r="FN342" s="202"/>
      <c r="FO342" s="202"/>
      <c r="FP342" s="202"/>
      <c r="FQ342" s="198"/>
      <c r="FR342" s="198"/>
      <c r="FS342" s="202"/>
      <c r="FT342" s="202"/>
      <c r="FU342" s="202"/>
      <c r="FV342" s="198"/>
      <c r="FW342" s="198"/>
      <c r="FX342" s="202"/>
      <c r="FY342" s="202"/>
      <c r="FZ342" s="202"/>
      <c r="GA342" s="198"/>
      <c r="GB342" s="198"/>
      <c r="GC342" s="202"/>
      <c r="GD342" s="202"/>
      <c r="GE342" s="202"/>
      <c r="GF342" s="198"/>
      <c r="GG342" s="198"/>
      <c r="GH342" s="202"/>
      <c r="GI342" s="202"/>
      <c r="GJ342" s="202"/>
      <c r="GK342" s="198"/>
      <c r="GL342" s="198"/>
      <c r="GM342" s="202"/>
      <c r="GN342" s="202"/>
      <c r="GO342" s="202"/>
      <c r="GP342" s="198"/>
      <c r="GQ342" s="198"/>
      <c r="GR342" s="202"/>
      <c r="GS342" s="202"/>
      <c r="GT342" s="202"/>
      <c r="GU342" s="198"/>
      <c r="GV342" s="198"/>
      <c r="GW342" s="202"/>
      <c r="GX342" s="202"/>
      <c r="GY342" s="202"/>
      <c r="GZ342" s="198"/>
      <c r="HA342" s="198"/>
      <c r="HB342" s="202"/>
      <c r="HC342" s="202"/>
      <c r="HD342" s="202"/>
      <c r="HE342" s="198"/>
      <c r="HF342" s="198"/>
      <c r="HG342" s="202"/>
      <c r="HH342" s="202"/>
      <c r="HI342" s="202"/>
      <c r="HJ342" s="198"/>
      <c r="HK342" s="198"/>
      <c r="HL342" s="202"/>
      <c r="HM342" s="202"/>
      <c r="HN342" s="202"/>
      <c r="HO342" s="198"/>
      <c r="HP342" s="198"/>
      <c r="HQ342" s="202"/>
      <c r="HR342" s="202"/>
      <c r="HS342" s="202"/>
      <c r="HT342" s="198"/>
      <c r="HU342" s="198"/>
      <c r="HV342" s="202"/>
      <c r="HW342" s="202"/>
      <c r="HX342" s="202"/>
      <c r="HY342" s="198"/>
      <c r="HZ342" s="198"/>
      <c r="IA342" s="202"/>
      <c r="IB342" s="202"/>
      <c r="IC342" s="202"/>
      <c r="ID342" s="198"/>
      <c r="IE342" s="198"/>
      <c r="IF342" s="202"/>
      <c r="IG342" s="202"/>
      <c r="IH342" s="202"/>
      <c r="II342" s="198"/>
      <c r="IJ342" s="198"/>
      <c r="IK342" s="202"/>
      <c r="IL342" s="202"/>
      <c r="IM342" s="202"/>
      <c r="IN342" s="198"/>
      <c r="IO342" s="198"/>
      <c r="IP342" s="202"/>
      <c r="IQ342" s="202"/>
      <c r="IR342" s="202"/>
      <c r="IS342" s="198"/>
      <c r="IT342" s="198"/>
      <c r="IU342" s="202"/>
      <c r="IV342" s="202"/>
      <c r="IW342" s="202"/>
      <c r="IX342" s="198"/>
      <c r="IY342" s="198"/>
      <c r="IZ342" s="198"/>
      <c r="JA342" s="198"/>
      <c r="JB342" s="256"/>
      <c r="JC342" s="256"/>
    </row>
    <row r="343" spans="1:263" s="3" customFormat="1" x14ac:dyDescent="0.35">
      <c r="A343" s="198"/>
      <c r="B343" s="359"/>
      <c r="C343" s="239" t="s">
        <v>1047</v>
      </c>
      <c r="D343" s="105" t="s">
        <v>1048</v>
      </c>
      <c r="E343" s="102"/>
      <c r="F343" s="285" t="str">
        <f>IFERROR(INDEX('Helper 1'!$I$2:$I$19,MATCH('Schedule 1'!$G$20,'Helper 1'!$H$2:$H$19,0)),"")</f>
        <v/>
      </c>
      <c r="G343" s="443">
        <f>IF(F$326&lt;&gt;"","",G339-G341)</f>
        <v>0</v>
      </c>
      <c r="H343" s="325"/>
      <c r="I343" s="405"/>
      <c r="J343" s="431"/>
      <c r="K343" s="202"/>
      <c r="L343" s="202"/>
      <c r="M343" s="151"/>
      <c r="N343" s="151"/>
      <c r="O343" s="202"/>
      <c r="P343" s="202"/>
      <c r="Q343" s="202"/>
      <c r="R343" s="198"/>
      <c r="S343" s="198"/>
      <c r="T343" s="202"/>
      <c r="U343" s="202"/>
      <c r="V343" s="202"/>
      <c r="W343" s="198"/>
      <c r="X343" s="198"/>
      <c r="Y343" s="202"/>
      <c r="Z343" s="202"/>
      <c r="AA343" s="202"/>
      <c r="AB343" s="198"/>
      <c r="AC343" s="198"/>
      <c r="AD343" s="202"/>
      <c r="AE343" s="202"/>
      <c r="AF343" s="202"/>
      <c r="AG343" s="198"/>
      <c r="AH343" s="198"/>
      <c r="AI343" s="202"/>
      <c r="AJ343" s="202"/>
      <c r="AK343" s="202"/>
      <c r="AL343" s="198"/>
      <c r="AM343" s="198"/>
      <c r="AN343" s="202"/>
      <c r="AO343" s="202"/>
      <c r="AP343" s="202"/>
      <c r="AQ343" s="198"/>
      <c r="AR343" s="198"/>
      <c r="AS343" s="202"/>
      <c r="AT343" s="202"/>
      <c r="AU343" s="202"/>
      <c r="AV343" s="198"/>
      <c r="AW343" s="198"/>
      <c r="AX343" s="202"/>
      <c r="AY343" s="202"/>
      <c r="AZ343" s="202"/>
      <c r="BA343" s="198"/>
      <c r="BB343" s="198"/>
      <c r="BC343" s="202"/>
      <c r="BD343" s="202"/>
      <c r="BE343" s="202"/>
      <c r="BF343" s="198"/>
      <c r="BG343" s="198"/>
      <c r="BH343" s="202"/>
      <c r="BI343" s="202"/>
      <c r="BJ343" s="202"/>
      <c r="BK343" s="198"/>
      <c r="BL343" s="198"/>
      <c r="BM343" s="202"/>
      <c r="BN343" s="202"/>
      <c r="BO343" s="202"/>
      <c r="BP343" s="198"/>
      <c r="BQ343" s="198"/>
      <c r="BR343" s="202"/>
      <c r="BS343" s="202"/>
      <c r="BT343" s="202"/>
      <c r="BU343" s="198"/>
      <c r="BV343" s="198"/>
      <c r="BW343" s="202"/>
      <c r="BX343" s="202"/>
      <c r="BY343" s="202"/>
      <c r="BZ343" s="198"/>
      <c r="CA343" s="198"/>
      <c r="CB343" s="202"/>
      <c r="CC343" s="202"/>
      <c r="CD343" s="202"/>
      <c r="CE343" s="198"/>
      <c r="CF343" s="198"/>
      <c r="CG343" s="202"/>
      <c r="CH343" s="202"/>
      <c r="CI343" s="202"/>
      <c r="CJ343" s="198"/>
      <c r="CK343" s="198"/>
      <c r="CL343" s="202"/>
      <c r="CM343" s="202"/>
      <c r="CN343" s="202"/>
      <c r="CO343" s="198"/>
      <c r="CP343" s="198"/>
      <c r="CQ343" s="202"/>
      <c r="CR343" s="202"/>
      <c r="CS343" s="202"/>
      <c r="CT343" s="198"/>
      <c r="CU343" s="198"/>
      <c r="CV343" s="202"/>
      <c r="CW343" s="202"/>
      <c r="CX343" s="202"/>
      <c r="CY343" s="198"/>
      <c r="CZ343" s="198"/>
      <c r="DA343" s="202"/>
      <c r="DB343" s="202"/>
      <c r="DC343" s="202"/>
      <c r="DD343" s="198"/>
      <c r="DE343" s="198"/>
      <c r="DF343" s="202"/>
      <c r="DG343" s="202"/>
      <c r="DH343" s="202"/>
      <c r="DI343" s="198"/>
      <c r="DJ343" s="198"/>
      <c r="DK343" s="202"/>
      <c r="DL343" s="202"/>
      <c r="DM343" s="202"/>
      <c r="DN343" s="198"/>
      <c r="DO343" s="198"/>
      <c r="DP343" s="202"/>
      <c r="DQ343" s="202"/>
      <c r="DR343" s="202"/>
      <c r="DS343" s="198"/>
      <c r="DT343" s="198"/>
      <c r="DU343" s="202"/>
      <c r="DV343" s="202"/>
      <c r="DW343" s="202"/>
      <c r="DX343" s="198"/>
      <c r="DY343" s="198"/>
      <c r="DZ343" s="202"/>
      <c r="EA343" s="202"/>
      <c r="EB343" s="202"/>
      <c r="EC343" s="198"/>
      <c r="ED343" s="198"/>
      <c r="EE343" s="202"/>
      <c r="EF343" s="202"/>
      <c r="EG343" s="202"/>
      <c r="EH343" s="198"/>
      <c r="EI343" s="198"/>
      <c r="EJ343" s="202"/>
      <c r="EK343" s="202"/>
      <c r="EL343" s="202"/>
      <c r="EM343" s="198"/>
      <c r="EN343" s="198"/>
      <c r="EO343" s="202"/>
      <c r="EP343" s="202"/>
      <c r="EQ343" s="202"/>
      <c r="ER343" s="198"/>
      <c r="ES343" s="198"/>
      <c r="ET343" s="202"/>
      <c r="EU343" s="202"/>
      <c r="EV343" s="202"/>
      <c r="EW343" s="198"/>
      <c r="EX343" s="198"/>
      <c r="EY343" s="202"/>
      <c r="EZ343" s="202"/>
      <c r="FA343" s="202"/>
      <c r="FB343" s="198"/>
      <c r="FC343" s="198"/>
      <c r="FD343" s="202"/>
      <c r="FE343" s="202"/>
      <c r="FF343" s="202"/>
      <c r="FG343" s="198"/>
      <c r="FH343" s="198"/>
      <c r="FI343" s="202"/>
      <c r="FJ343" s="202"/>
      <c r="FK343" s="202"/>
      <c r="FL343" s="198"/>
      <c r="FM343" s="198"/>
      <c r="FN343" s="202"/>
      <c r="FO343" s="202"/>
      <c r="FP343" s="202"/>
      <c r="FQ343" s="198"/>
      <c r="FR343" s="198"/>
      <c r="FS343" s="202"/>
      <c r="FT343" s="202"/>
      <c r="FU343" s="202"/>
      <c r="FV343" s="198"/>
      <c r="FW343" s="198"/>
      <c r="FX343" s="202"/>
      <c r="FY343" s="202"/>
      <c r="FZ343" s="202"/>
      <c r="GA343" s="198"/>
      <c r="GB343" s="198"/>
      <c r="GC343" s="202"/>
      <c r="GD343" s="202"/>
      <c r="GE343" s="202"/>
      <c r="GF343" s="198"/>
      <c r="GG343" s="198"/>
      <c r="GH343" s="202"/>
      <c r="GI343" s="202"/>
      <c r="GJ343" s="202"/>
      <c r="GK343" s="198"/>
      <c r="GL343" s="198"/>
      <c r="GM343" s="202"/>
      <c r="GN343" s="202"/>
      <c r="GO343" s="202"/>
      <c r="GP343" s="198"/>
      <c r="GQ343" s="198"/>
      <c r="GR343" s="202"/>
      <c r="GS343" s="202"/>
      <c r="GT343" s="202"/>
      <c r="GU343" s="198"/>
      <c r="GV343" s="198"/>
      <c r="GW343" s="202"/>
      <c r="GX343" s="202"/>
      <c r="GY343" s="202"/>
      <c r="GZ343" s="198"/>
      <c r="HA343" s="198"/>
      <c r="HB343" s="202"/>
      <c r="HC343" s="202"/>
      <c r="HD343" s="202"/>
      <c r="HE343" s="198"/>
      <c r="HF343" s="198"/>
      <c r="HG343" s="202"/>
      <c r="HH343" s="202"/>
      <c r="HI343" s="202"/>
      <c r="HJ343" s="198"/>
      <c r="HK343" s="198"/>
      <c r="HL343" s="202"/>
      <c r="HM343" s="202"/>
      <c r="HN343" s="202"/>
      <c r="HO343" s="198"/>
      <c r="HP343" s="198"/>
      <c r="HQ343" s="202"/>
      <c r="HR343" s="202"/>
      <c r="HS343" s="202"/>
      <c r="HT343" s="198"/>
      <c r="HU343" s="198"/>
      <c r="HV343" s="202"/>
      <c r="HW343" s="202"/>
      <c r="HX343" s="202"/>
      <c r="HY343" s="198"/>
      <c r="HZ343" s="198"/>
      <c r="IA343" s="202"/>
      <c r="IB343" s="202"/>
      <c r="IC343" s="202"/>
      <c r="ID343" s="198"/>
      <c r="IE343" s="198"/>
      <c r="IF343" s="202"/>
      <c r="IG343" s="202"/>
      <c r="IH343" s="202"/>
      <c r="II343" s="198"/>
      <c r="IJ343" s="198"/>
      <c r="IK343" s="202"/>
      <c r="IL343" s="202"/>
      <c r="IM343" s="202"/>
      <c r="IN343" s="198"/>
      <c r="IO343" s="198"/>
      <c r="IP343" s="202"/>
      <c r="IQ343" s="202"/>
      <c r="IR343" s="202"/>
      <c r="IS343" s="198"/>
      <c r="IT343" s="198"/>
      <c r="IU343" s="202"/>
      <c r="IV343" s="202"/>
      <c r="IW343" s="202"/>
      <c r="IX343" s="198"/>
      <c r="IY343" s="198"/>
      <c r="IZ343" s="198"/>
      <c r="JA343" s="198"/>
      <c r="JB343" s="256"/>
      <c r="JC343" s="256"/>
    </row>
    <row r="344" spans="1:263" s="3" customFormat="1" x14ac:dyDescent="0.35">
      <c r="A344" s="198"/>
      <c r="B344" s="359"/>
      <c r="C344" s="239"/>
      <c r="D344" s="105"/>
      <c r="E344" s="102"/>
      <c r="F344" s="384"/>
      <c r="G344" s="131"/>
      <c r="H344" s="325"/>
      <c r="I344" s="405"/>
      <c r="J344" s="431"/>
      <c r="K344" s="202"/>
      <c r="L344" s="202"/>
      <c r="M344" s="151"/>
      <c r="N344" s="151"/>
      <c r="O344" s="202"/>
      <c r="P344" s="202"/>
      <c r="Q344" s="202"/>
      <c r="R344" s="198"/>
      <c r="S344" s="198"/>
      <c r="T344" s="202"/>
      <c r="U344" s="202"/>
      <c r="V344" s="202"/>
      <c r="W344" s="198"/>
      <c r="X344" s="198"/>
      <c r="Y344" s="202"/>
      <c r="Z344" s="202"/>
      <c r="AA344" s="202"/>
      <c r="AB344" s="198"/>
      <c r="AC344" s="198"/>
      <c r="AD344" s="202"/>
      <c r="AE344" s="202"/>
      <c r="AF344" s="202"/>
      <c r="AG344" s="198"/>
      <c r="AH344" s="198"/>
      <c r="AI344" s="202"/>
      <c r="AJ344" s="202"/>
      <c r="AK344" s="202"/>
      <c r="AL344" s="198"/>
      <c r="AM344" s="198"/>
      <c r="AN344" s="202"/>
      <c r="AO344" s="202"/>
      <c r="AP344" s="202"/>
      <c r="AQ344" s="198"/>
      <c r="AR344" s="198"/>
      <c r="AS344" s="202"/>
      <c r="AT344" s="202"/>
      <c r="AU344" s="202"/>
      <c r="AV344" s="198"/>
      <c r="AW344" s="198"/>
      <c r="AX344" s="202"/>
      <c r="AY344" s="202"/>
      <c r="AZ344" s="202"/>
      <c r="BA344" s="198"/>
      <c r="BB344" s="198"/>
      <c r="BC344" s="202"/>
      <c r="BD344" s="202"/>
      <c r="BE344" s="202"/>
      <c r="BF344" s="198"/>
      <c r="BG344" s="198"/>
      <c r="BH344" s="202"/>
      <c r="BI344" s="202"/>
      <c r="BJ344" s="202"/>
      <c r="BK344" s="198"/>
      <c r="BL344" s="198"/>
      <c r="BM344" s="202"/>
      <c r="BN344" s="202"/>
      <c r="BO344" s="202"/>
      <c r="BP344" s="198"/>
      <c r="BQ344" s="198"/>
      <c r="BR344" s="202"/>
      <c r="BS344" s="202"/>
      <c r="BT344" s="202"/>
      <c r="BU344" s="198"/>
      <c r="BV344" s="198"/>
      <c r="BW344" s="202"/>
      <c r="BX344" s="202"/>
      <c r="BY344" s="202"/>
      <c r="BZ344" s="198"/>
      <c r="CA344" s="198"/>
      <c r="CB344" s="202"/>
      <c r="CC344" s="202"/>
      <c r="CD344" s="202"/>
      <c r="CE344" s="198"/>
      <c r="CF344" s="198"/>
      <c r="CG344" s="202"/>
      <c r="CH344" s="202"/>
      <c r="CI344" s="202"/>
      <c r="CJ344" s="198"/>
      <c r="CK344" s="198"/>
      <c r="CL344" s="202"/>
      <c r="CM344" s="202"/>
      <c r="CN344" s="202"/>
      <c r="CO344" s="198"/>
      <c r="CP344" s="198"/>
      <c r="CQ344" s="202"/>
      <c r="CR344" s="202"/>
      <c r="CS344" s="202"/>
      <c r="CT344" s="198"/>
      <c r="CU344" s="198"/>
      <c r="CV344" s="202"/>
      <c r="CW344" s="202"/>
      <c r="CX344" s="202"/>
      <c r="CY344" s="198"/>
      <c r="CZ344" s="198"/>
      <c r="DA344" s="202"/>
      <c r="DB344" s="202"/>
      <c r="DC344" s="202"/>
      <c r="DD344" s="198"/>
      <c r="DE344" s="198"/>
      <c r="DF344" s="202"/>
      <c r="DG344" s="202"/>
      <c r="DH344" s="202"/>
      <c r="DI344" s="198"/>
      <c r="DJ344" s="198"/>
      <c r="DK344" s="202"/>
      <c r="DL344" s="202"/>
      <c r="DM344" s="202"/>
      <c r="DN344" s="198"/>
      <c r="DO344" s="198"/>
      <c r="DP344" s="202"/>
      <c r="DQ344" s="202"/>
      <c r="DR344" s="202"/>
      <c r="DS344" s="198"/>
      <c r="DT344" s="198"/>
      <c r="DU344" s="202"/>
      <c r="DV344" s="202"/>
      <c r="DW344" s="202"/>
      <c r="DX344" s="198"/>
      <c r="DY344" s="198"/>
      <c r="DZ344" s="202"/>
      <c r="EA344" s="202"/>
      <c r="EB344" s="202"/>
      <c r="EC344" s="198"/>
      <c r="ED344" s="198"/>
      <c r="EE344" s="202"/>
      <c r="EF344" s="202"/>
      <c r="EG344" s="202"/>
      <c r="EH344" s="198"/>
      <c r="EI344" s="198"/>
      <c r="EJ344" s="202"/>
      <c r="EK344" s="202"/>
      <c r="EL344" s="202"/>
      <c r="EM344" s="198"/>
      <c r="EN344" s="198"/>
      <c r="EO344" s="202"/>
      <c r="EP344" s="202"/>
      <c r="EQ344" s="202"/>
      <c r="ER344" s="198"/>
      <c r="ES344" s="198"/>
      <c r="ET344" s="202"/>
      <c r="EU344" s="202"/>
      <c r="EV344" s="202"/>
      <c r="EW344" s="198"/>
      <c r="EX344" s="198"/>
      <c r="EY344" s="202"/>
      <c r="EZ344" s="202"/>
      <c r="FA344" s="202"/>
      <c r="FB344" s="198"/>
      <c r="FC344" s="198"/>
      <c r="FD344" s="202"/>
      <c r="FE344" s="202"/>
      <c r="FF344" s="202"/>
      <c r="FG344" s="198"/>
      <c r="FH344" s="198"/>
      <c r="FI344" s="202"/>
      <c r="FJ344" s="202"/>
      <c r="FK344" s="202"/>
      <c r="FL344" s="198"/>
      <c r="FM344" s="198"/>
      <c r="FN344" s="202"/>
      <c r="FO344" s="202"/>
      <c r="FP344" s="202"/>
      <c r="FQ344" s="198"/>
      <c r="FR344" s="198"/>
      <c r="FS344" s="202"/>
      <c r="FT344" s="202"/>
      <c r="FU344" s="202"/>
      <c r="FV344" s="198"/>
      <c r="FW344" s="198"/>
      <c r="FX344" s="202"/>
      <c r="FY344" s="202"/>
      <c r="FZ344" s="202"/>
      <c r="GA344" s="198"/>
      <c r="GB344" s="198"/>
      <c r="GC344" s="202"/>
      <c r="GD344" s="202"/>
      <c r="GE344" s="202"/>
      <c r="GF344" s="198"/>
      <c r="GG344" s="198"/>
      <c r="GH344" s="202"/>
      <c r="GI344" s="202"/>
      <c r="GJ344" s="202"/>
      <c r="GK344" s="198"/>
      <c r="GL344" s="198"/>
      <c r="GM344" s="202"/>
      <c r="GN344" s="202"/>
      <c r="GO344" s="202"/>
      <c r="GP344" s="198"/>
      <c r="GQ344" s="198"/>
      <c r="GR344" s="202"/>
      <c r="GS344" s="202"/>
      <c r="GT344" s="202"/>
      <c r="GU344" s="198"/>
      <c r="GV344" s="198"/>
      <c r="GW344" s="202"/>
      <c r="GX344" s="202"/>
      <c r="GY344" s="202"/>
      <c r="GZ344" s="198"/>
      <c r="HA344" s="198"/>
      <c r="HB344" s="202"/>
      <c r="HC344" s="202"/>
      <c r="HD344" s="202"/>
      <c r="HE344" s="198"/>
      <c r="HF344" s="198"/>
      <c r="HG344" s="202"/>
      <c r="HH344" s="202"/>
      <c r="HI344" s="202"/>
      <c r="HJ344" s="198"/>
      <c r="HK344" s="198"/>
      <c r="HL344" s="202"/>
      <c r="HM344" s="202"/>
      <c r="HN344" s="202"/>
      <c r="HO344" s="198"/>
      <c r="HP344" s="198"/>
      <c r="HQ344" s="202"/>
      <c r="HR344" s="202"/>
      <c r="HS344" s="202"/>
      <c r="HT344" s="198"/>
      <c r="HU344" s="198"/>
      <c r="HV344" s="202"/>
      <c r="HW344" s="202"/>
      <c r="HX344" s="202"/>
      <c r="HY344" s="198"/>
      <c r="HZ344" s="198"/>
      <c r="IA344" s="202"/>
      <c r="IB344" s="202"/>
      <c r="IC344" s="202"/>
      <c r="ID344" s="198"/>
      <c r="IE344" s="198"/>
      <c r="IF344" s="202"/>
      <c r="IG344" s="202"/>
      <c r="IH344" s="202"/>
      <c r="II344" s="198"/>
      <c r="IJ344" s="198"/>
      <c r="IK344" s="202"/>
      <c r="IL344" s="202"/>
      <c r="IM344" s="202"/>
      <c r="IN344" s="198"/>
      <c r="IO344" s="198"/>
      <c r="IP344" s="202"/>
      <c r="IQ344" s="202"/>
      <c r="IR344" s="202"/>
      <c r="IS344" s="198"/>
      <c r="IT344" s="198"/>
      <c r="IU344" s="202"/>
      <c r="IV344" s="202"/>
      <c r="IW344" s="202"/>
      <c r="IX344" s="198"/>
      <c r="IY344" s="198"/>
      <c r="IZ344" s="198"/>
      <c r="JA344" s="198"/>
      <c r="JB344" s="256"/>
      <c r="JC344" s="256"/>
    </row>
    <row r="345" spans="1:263" s="3" customFormat="1" x14ac:dyDescent="0.35">
      <c r="A345" s="198"/>
      <c r="B345" s="359"/>
      <c r="C345" s="239" t="s">
        <v>1049</v>
      </c>
      <c r="D345" s="105" t="s">
        <v>1050</v>
      </c>
      <c r="E345" s="102"/>
      <c r="F345" s="285" t="str">
        <f>IFERROR(INDEX('Helper 1'!$I$2:$I$19,MATCH('Schedule 1'!$G$20,'Helper 1'!$H$2:$H$19,0)),"")</f>
        <v/>
      </c>
      <c r="G345" s="131">
        <f>IF(F$326&lt;&gt;"","",MIN(G343,G402))</f>
        <v>0</v>
      </c>
      <c r="H345" s="325"/>
      <c r="I345" s="405"/>
      <c r="J345" s="431"/>
      <c r="K345" s="202"/>
      <c r="L345" s="202"/>
      <c r="M345" s="151"/>
      <c r="N345" s="151"/>
      <c r="O345" s="202"/>
      <c r="P345" s="202"/>
      <c r="Q345" s="202"/>
      <c r="R345" s="198"/>
      <c r="S345" s="198"/>
      <c r="T345" s="202"/>
      <c r="U345" s="202"/>
      <c r="V345" s="202"/>
      <c r="W345" s="198"/>
      <c r="X345" s="198"/>
      <c r="Y345" s="202"/>
      <c r="Z345" s="202"/>
      <c r="AA345" s="202"/>
      <c r="AB345" s="198"/>
      <c r="AC345" s="198"/>
      <c r="AD345" s="202"/>
      <c r="AE345" s="202"/>
      <c r="AF345" s="202"/>
      <c r="AG345" s="198"/>
      <c r="AH345" s="198"/>
      <c r="AI345" s="202"/>
      <c r="AJ345" s="202"/>
      <c r="AK345" s="202"/>
      <c r="AL345" s="198"/>
      <c r="AM345" s="198"/>
      <c r="AN345" s="202"/>
      <c r="AO345" s="202"/>
      <c r="AP345" s="202"/>
      <c r="AQ345" s="198"/>
      <c r="AR345" s="198"/>
      <c r="AS345" s="202"/>
      <c r="AT345" s="202"/>
      <c r="AU345" s="202"/>
      <c r="AV345" s="198"/>
      <c r="AW345" s="198"/>
      <c r="AX345" s="202"/>
      <c r="AY345" s="202"/>
      <c r="AZ345" s="202"/>
      <c r="BA345" s="198"/>
      <c r="BB345" s="198"/>
      <c r="BC345" s="202"/>
      <c r="BD345" s="202"/>
      <c r="BE345" s="202"/>
      <c r="BF345" s="198"/>
      <c r="BG345" s="198"/>
      <c r="BH345" s="202"/>
      <c r="BI345" s="202"/>
      <c r="BJ345" s="202"/>
      <c r="BK345" s="198"/>
      <c r="BL345" s="198"/>
      <c r="BM345" s="202"/>
      <c r="BN345" s="202"/>
      <c r="BO345" s="202"/>
      <c r="BP345" s="198"/>
      <c r="BQ345" s="198"/>
      <c r="BR345" s="202"/>
      <c r="BS345" s="202"/>
      <c r="BT345" s="202"/>
      <c r="BU345" s="198"/>
      <c r="BV345" s="198"/>
      <c r="BW345" s="202"/>
      <c r="BX345" s="202"/>
      <c r="BY345" s="202"/>
      <c r="BZ345" s="198"/>
      <c r="CA345" s="198"/>
      <c r="CB345" s="202"/>
      <c r="CC345" s="202"/>
      <c r="CD345" s="202"/>
      <c r="CE345" s="198"/>
      <c r="CF345" s="198"/>
      <c r="CG345" s="202"/>
      <c r="CH345" s="202"/>
      <c r="CI345" s="202"/>
      <c r="CJ345" s="198"/>
      <c r="CK345" s="198"/>
      <c r="CL345" s="202"/>
      <c r="CM345" s="202"/>
      <c r="CN345" s="202"/>
      <c r="CO345" s="198"/>
      <c r="CP345" s="198"/>
      <c r="CQ345" s="202"/>
      <c r="CR345" s="202"/>
      <c r="CS345" s="202"/>
      <c r="CT345" s="198"/>
      <c r="CU345" s="198"/>
      <c r="CV345" s="202"/>
      <c r="CW345" s="202"/>
      <c r="CX345" s="202"/>
      <c r="CY345" s="198"/>
      <c r="CZ345" s="198"/>
      <c r="DA345" s="202"/>
      <c r="DB345" s="202"/>
      <c r="DC345" s="202"/>
      <c r="DD345" s="198"/>
      <c r="DE345" s="198"/>
      <c r="DF345" s="202"/>
      <c r="DG345" s="202"/>
      <c r="DH345" s="202"/>
      <c r="DI345" s="198"/>
      <c r="DJ345" s="198"/>
      <c r="DK345" s="202"/>
      <c r="DL345" s="202"/>
      <c r="DM345" s="202"/>
      <c r="DN345" s="198"/>
      <c r="DO345" s="198"/>
      <c r="DP345" s="202"/>
      <c r="DQ345" s="202"/>
      <c r="DR345" s="202"/>
      <c r="DS345" s="198"/>
      <c r="DT345" s="198"/>
      <c r="DU345" s="202"/>
      <c r="DV345" s="202"/>
      <c r="DW345" s="202"/>
      <c r="DX345" s="198"/>
      <c r="DY345" s="198"/>
      <c r="DZ345" s="202"/>
      <c r="EA345" s="202"/>
      <c r="EB345" s="202"/>
      <c r="EC345" s="198"/>
      <c r="ED345" s="198"/>
      <c r="EE345" s="202"/>
      <c r="EF345" s="202"/>
      <c r="EG345" s="202"/>
      <c r="EH345" s="198"/>
      <c r="EI345" s="198"/>
      <c r="EJ345" s="202"/>
      <c r="EK345" s="202"/>
      <c r="EL345" s="202"/>
      <c r="EM345" s="198"/>
      <c r="EN345" s="198"/>
      <c r="EO345" s="202"/>
      <c r="EP345" s="202"/>
      <c r="EQ345" s="202"/>
      <c r="ER345" s="198"/>
      <c r="ES345" s="198"/>
      <c r="ET345" s="202"/>
      <c r="EU345" s="202"/>
      <c r="EV345" s="202"/>
      <c r="EW345" s="198"/>
      <c r="EX345" s="198"/>
      <c r="EY345" s="202"/>
      <c r="EZ345" s="202"/>
      <c r="FA345" s="202"/>
      <c r="FB345" s="198"/>
      <c r="FC345" s="198"/>
      <c r="FD345" s="202"/>
      <c r="FE345" s="202"/>
      <c r="FF345" s="202"/>
      <c r="FG345" s="198"/>
      <c r="FH345" s="198"/>
      <c r="FI345" s="202"/>
      <c r="FJ345" s="202"/>
      <c r="FK345" s="202"/>
      <c r="FL345" s="198"/>
      <c r="FM345" s="198"/>
      <c r="FN345" s="202"/>
      <c r="FO345" s="202"/>
      <c r="FP345" s="202"/>
      <c r="FQ345" s="198"/>
      <c r="FR345" s="198"/>
      <c r="FS345" s="202"/>
      <c r="FT345" s="202"/>
      <c r="FU345" s="202"/>
      <c r="FV345" s="198"/>
      <c r="FW345" s="198"/>
      <c r="FX345" s="202"/>
      <c r="FY345" s="202"/>
      <c r="FZ345" s="202"/>
      <c r="GA345" s="198"/>
      <c r="GB345" s="198"/>
      <c r="GC345" s="202"/>
      <c r="GD345" s="202"/>
      <c r="GE345" s="202"/>
      <c r="GF345" s="198"/>
      <c r="GG345" s="198"/>
      <c r="GH345" s="202"/>
      <c r="GI345" s="202"/>
      <c r="GJ345" s="202"/>
      <c r="GK345" s="198"/>
      <c r="GL345" s="198"/>
      <c r="GM345" s="202"/>
      <c r="GN345" s="202"/>
      <c r="GO345" s="202"/>
      <c r="GP345" s="198"/>
      <c r="GQ345" s="198"/>
      <c r="GR345" s="202"/>
      <c r="GS345" s="202"/>
      <c r="GT345" s="202"/>
      <c r="GU345" s="198"/>
      <c r="GV345" s="198"/>
      <c r="GW345" s="202"/>
      <c r="GX345" s="202"/>
      <c r="GY345" s="202"/>
      <c r="GZ345" s="198"/>
      <c r="HA345" s="198"/>
      <c r="HB345" s="202"/>
      <c r="HC345" s="202"/>
      <c r="HD345" s="202"/>
      <c r="HE345" s="198"/>
      <c r="HF345" s="198"/>
      <c r="HG345" s="202"/>
      <c r="HH345" s="202"/>
      <c r="HI345" s="202"/>
      <c r="HJ345" s="198"/>
      <c r="HK345" s="198"/>
      <c r="HL345" s="202"/>
      <c r="HM345" s="202"/>
      <c r="HN345" s="202"/>
      <c r="HO345" s="198"/>
      <c r="HP345" s="198"/>
      <c r="HQ345" s="202"/>
      <c r="HR345" s="202"/>
      <c r="HS345" s="202"/>
      <c r="HT345" s="198"/>
      <c r="HU345" s="198"/>
      <c r="HV345" s="202"/>
      <c r="HW345" s="202"/>
      <c r="HX345" s="202"/>
      <c r="HY345" s="198"/>
      <c r="HZ345" s="198"/>
      <c r="IA345" s="202"/>
      <c r="IB345" s="202"/>
      <c r="IC345" s="202"/>
      <c r="ID345" s="198"/>
      <c r="IE345" s="198"/>
      <c r="IF345" s="202"/>
      <c r="IG345" s="202"/>
      <c r="IH345" s="202"/>
      <c r="II345" s="198"/>
      <c r="IJ345" s="198"/>
      <c r="IK345" s="202"/>
      <c r="IL345" s="202"/>
      <c r="IM345" s="202"/>
      <c r="IN345" s="198"/>
      <c r="IO345" s="198"/>
      <c r="IP345" s="202"/>
      <c r="IQ345" s="202"/>
      <c r="IR345" s="202"/>
      <c r="IS345" s="198"/>
      <c r="IT345" s="198"/>
      <c r="IU345" s="202"/>
      <c r="IV345" s="202"/>
      <c r="IW345" s="202"/>
      <c r="IX345" s="198"/>
      <c r="IY345" s="198"/>
      <c r="IZ345" s="198"/>
      <c r="JA345" s="198"/>
      <c r="JB345" s="256"/>
      <c r="JC345" s="256"/>
    </row>
    <row r="346" spans="1:263" s="3" customFormat="1" x14ac:dyDescent="0.35">
      <c r="A346" s="198"/>
      <c r="B346" s="359"/>
      <c r="C346" s="239"/>
      <c r="D346" s="105"/>
      <c r="E346" s="102"/>
      <c r="F346" s="384"/>
      <c r="G346" s="387"/>
      <c r="H346" s="325"/>
      <c r="I346" s="405"/>
      <c r="J346" s="431"/>
      <c r="K346" s="202"/>
      <c r="L346" s="202"/>
      <c r="M346" s="151"/>
      <c r="N346" s="151"/>
      <c r="O346" s="202"/>
      <c r="P346" s="202"/>
      <c r="Q346" s="202"/>
      <c r="R346" s="198"/>
      <c r="S346" s="198"/>
      <c r="T346" s="202"/>
      <c r="U346" s="202"/>
      <c r="V346" s="202"/>
      <c r="W346" s="198"/>
      <c r="X346" s="198"/>
      <c r="Y346" s="202"/>
      <c r="Z346" s="202"/>
      <c r="AA346" s="202"/>
      <c r="AB346" s="198"/>
      <c r="AC346" s="198"/>
      <c r="AD346" s="202"/>
      <c r="AE346" s="202"/>
      <c r="AF346" s="202"/>
      <c r="AG346" s="198"/>
      <c r="AH346" s="198"/>
      <c r="AI346" s="202"/>
      <c r="AJ346" s="202"/>
      <c r="AK346" s="202"/>
      <c r="AL346" s="198"/>
      <c r="AM346" s="198"/>
      <c r="AN346" s="202"/>
      <c r="AO346" s="202"/>
      <c r="AP346" s="202"/>
      <c r="AQ346" s="198"/>
      <c r="AR346" s="198"/>
      <c r="AS346" s="202"/>
      <c r="AT346" s="202"/>
      <c r="AU346" s="202"/>
      <c r="AV346" s="198"/>
      <c r="AW346" s="198"/>
      <c r="AX346" s="202"/>
      <c r="AY346" s="202"/>
      <c r="AZ346" s="202"/>
      <c r="BA346" s="198"/>
      <c r="BB346" s="198"/>
      <c r="BC346" s="202"/>
      <c r="BD346" s="202"/>
      <c r="BE346" s="202"/>
      <c r="BF346" s="198"/>
      <c r="BG346" s="198"/>
      <c r="BH346" s="202"/>
      <c r="BI346" s="202"/>
      <c r="BJ346" s="202"/>
      <c r="BK346" s="198"/>
      <c r="BL346" s="198"/>
      <c r="BM346" s="202"/>
      <c r="BN346" s="202"/>
      <c r="BO346" s="202"/>
      <c r="BP346" s="198"/>
      <c r="BQ346" s="198"/>
      <c r="BR346" s="202"/>
      <c r="BS346" s="202"/>
      <c r="BT346" s="202"/>
      <c r="BU346" s="198"/>
      <c r="BV346" s="198"/>
      <c r="BW346" s="202"/>
      <c r="BX346" s="202"/>
      <c r="BY346" s="202"/>
      <c r="BZ346" s="198"/>
      <c r="CA346" s="198"/>
      <c r="CB346" s="202"/>
      <c r="CC346" s="202"/>
      <c r="CD346" s="202"/>
      <c r="CE346" s="198"/>
      <c r="CF346" s="198"/>
      <c r="CG346" s="202"/>
      <c r="CH346" s="202"/>
      <c r="CI346" s="202"/>
      <c r="CJ346" s="198"/>
      <c r="CK346" s="198"/>
      <c r="CL346" s="202"/>
      <c r="CM346" s="202"/>
      <c r="CN346" s="202"/>
      <c r="CO346" s="198"/>
      <c r="CP346" s="198"/>
      <c r="CQ346" s="202"/>
      <c r="CR346" s="202"/>
      <c r="CS346" s="202"/>
      <c r="CT346" s="198"/>
      <c r="CU346" s="198"/>
      <c r="CV346" s="202"/>
      <c r="CW346" s="202"/>
      <c r="CX346" s="202"/>
      <c r="CY346" s="198"/>
      <c r="CZ346" s="198"/>
      <c r="DA346" s="202"/>
      <c r="DB346" s="202"/>
      <c r="DC346" s="202"/>
      <c r="DD346" s="198"/>
      <c r="DE346" s="198"/>
      <c r="DF346" s="202"/>
      <c r="DG346" s="202"/>
      <c r="DH346" s="202"/>
      <c r="DI346" s="198"/>
      <c r="DJ346" s="198"/>
      <c r="DK346" s="202"/>
      <c r="DL346" s="202"/>
      <c r="DM346" s="202"/>
      <c r="DN346" s="198"/>
      <c r="DO346" s="198"/>
      <c r="DP346" s="202"/>
      <c r="DQ346" s="202"/>
      <c r="DR346" s="202"/>
      <c r="DS346" s="198"/>
      <c r="DT346" s="198"/>
      <c r="DU346" s="202"/>
      <c r="DV346" s="202"/>
      <c r="DW346" s="202"/>
      <c r="DX346" s="198"/>
      <c r="DY346" s="198"/>
      <c r="DZ346" s="202"/>
      <c r="EA346" s="202"/>
      <c r="EB346" s="202"/>
      <c r="EC346" s="198"/>
      <c r="ED346" s="198"/>
      <c r="EE346" s="202"/>
      <c r="EF346" s="202"/>
      <c r="EG346" s="202"/>
      <c r="EH346" s="198"/>
      <c r="EI346" s="198"/>
      <c r="EJ346" s="202"/>
      <c r="EK346" s="202"/>
      <c r="EL346" s="202"/>
      <c r="EM346" s="198"/>
      <c r="EN346" s="198"/>
      <c r="EO346" s="202"/>
      <c r="EP346" s="202"/>
      <c r="EQ346" s="202"/>
      <c r="ER346" s="198"/>
      <c r="ES346" s="198"/>
      <c r="ET346" s="202"/>
      <c r="EU346" s="202"/>
      <c r="EV346" s="202"/>
      <c r="EW346" s="198"/>
      <c r="EX346" s="198"/>
      <c r="EY346" s="202"/>
      <c r="EZ346" s="202"/>
      <c r="FA346" s="202"/>
      <c r="FB346" s="198"/>
      <c r="FC346" s="198"/>
      <c r="FD346" s="202"/>
      <c r="FE346" s="202"/>
      <c r="FF346" s="202"/>
      <c r="FG346" s="198"/>
      <c r="FH346" s="198"/>
      <c r="FI346" s="202"/>
      <c r="FJ346" s="202"/>
      <c r="FK346" s="202"/>
      <c r="FL346" s="198"/>
      <c r="FM346" s="198"/>
      <c r="FN346" s="202"/>
      <c r="FO346" s="202"/>
      <c r="FP346" s="202"/>
      <c r="FQ346" s="198"/>
      <c r="FR346" s="198"/>
      <c r="FS346" s="202"/>
      <c r="FT346" s="202"/>
      <c r="FU346" s="202"/>
      <c r="FV346" s="198"/>
      <c r="FW346" s="198"/>
      <c r="FX346" s="202"/>
      <c r="FY346" s="202"/>
      <c r="FZ346" s="202"/>
      <c r="GA346" s="198"/>
      <c r="GB346" s="198"/>
      <c r="GC346" s="202"/>
      <c r="GD346" s="202"/>
      <c r="GE346" s="202"/>
      <c r="GF346" s="198"/>
      <c r="GG346" s="198"/>
      <c r="GH346" s="202"/>
      <c r="GI346" s="202"/>
      <c r="GJ346" s="202"/>
      <c r="GK346" s="198"/>
      <c r="GL346" s="198"/>
      <c r="GM346" s="202"/>
      <c r="GN346" s="202"/>
      <c r="GO346" s="202"/>
      <c r="GP346" s="198"/>
      <c r="GQ346" s="198"/>
      <c r="GR346" s="202"/>
      <c r="GS346" s="202"/>
      <c r="GT346" s="202"/>
      <c r="GU346" s="198"/>
      <c r="GV346" s="198"/>
      <c r="GW346" s="202"/>
      <c r="GX346" s="202"/>
      <c r="GY346" s="202"/>
      <c r="GZ346" s="198"/>
      <c r="HA346" s="198"/>
      <c r="HB346" s="202"/>
      <c r="HC346" s="202"/>
      <c r="HD346" s="202"/>
      <c r="HE346" s="198"/>
      <c r="HF346" s="198"/>
      <c r="HG346" s="202"/>
      <c r="HH346" s="202"/>
      <c r="HI346" s="202"/>
      <c r="HJ346" s="198"/>
      <c r="HK346" s="198"/>
      <c r="HL346" s="202"/>
      <c r="HM346" s="202"/>
      <c r="HN346" s="202"/>
      <c r="HO346" s="198"/>
      <c r="HP346" s="198"/>
      <c r="HQ346" s="202"/>
      <c r="HR346" s="202"/>
      <c r="HS346" s="202"/>
      <c r="HT346" s="198"/>
      <c r="HU346" s="198"/>
      <c r="HV346" s="202"/>
      <c r="HW346" s="202"/>
      <c r="HX346" s="202"/>
      <c r="HY346" s="198"/>
      <c r="HZ346" s="198"/>
      <c r="IA346" s="202"/>
      <c r="IB346" s="202"/>
      <c r="IC346" s="202"/>
      <c r="ID346" s="198"/>
      <c r="IE346" s="198"/>
      <c r="IF346" s="202"/>
      <c r="IG346" s="202"/>
      <c r="IH346" s="202"/>
      <c r="II346" s="198"/>
      <c r="IJ346" s="198"/>
      <c r="IK346" s="202"/>
      <c r="IL346" s="202"/>
      <c r="IM346" s="202"/>
      <c r="IN346" s="198"/>
      <c r="IO346" s="198"/>
      <c r="IP346" s="202"/>
      <c r="IQ346" s="202"/>
      <c r="IR346" s="202"/>
      <c r="IS346" s="198"/>
      <c r="IT346" s="198"/>
      <c r="IU346" s="202"/>
      <c r="IV346" s="202"/>
      <c r="IW346" s="202"/>
      <c r="IX346" s="198"/>
      <c r="IY346" s="198"/>
      <c r="IZ346" s="198"/>
      <c r="JA346" s="198"/>
      <c r="JB346" s="256"/>
      <c r="JC346" s="256"/>
    </row>
    <row r="347" spans="1:263" s="3" customFormat="1" ht="15" thickBot="1" x14ac:dyDescent="0.4">
      <c r="A347" s="198"/>
      <c r="B347" s="359"/>
      <c r="C347" s="239" t="s">
        <v>1051</v>
      </c>
      <c r="D347" s="105" t="s">
        <v>1052</v>
      </c>
      <c r="E347" s="102"/>
      <c r="F347" s="285" t="str">
        <f>IFERROR(INDEX('Helper 1'!$I$2:$I$19,MATCH('Schedule 1'!$G$20,'Helper 1'!$H$2:$H$19,0)),"")</f>
        <v/>
      </c>
      <c r="G347" s="444">
        <f>IF(F$326&lt;&gt;"","",G343-G345)</f>
        <v>0</v>
      </c>
      <c r="H347" s="325"/>
      <c r="I347" s="405"/>
      <c r="J347" s="431"/>
      <c r="K347" s="202"/>
      <c r="L347" s="202"/>
      <c r="M347" s="151"/>
      <c r="N347" s="151"/>
      <c r="O347" s="202"/>
      <c r="P347" s="202"/>
      <c r="Q347" s="202"/>
      <c r="R347" s="198"/>
      <c r="S347" s="198"/>
      <c r="T347" s="202"/>
      <c r="U347" s="202"/>
      <c r="V347" s="202"/>
      <c r="W347" s="198"/>
      <c r="X347" s="198"/>
      <c r="Y347" s="202"/>
      <c r="Z347" s="202"/>
      <c r="AA347" s="202"/>
      <c r="AB347" s="198"/>
      <c r="AC347" s="198"/>
      <c r="AD347" s="202"/>
      <c r="AE347" s="202"/>
      <c r="AF347" s="202"/>
      <c r="AG347" s="198"/>
      <c r="AH347" s="198"/>
      <c r="AI347" s="202"/>
      <c r="AJ347" s="202"/>
      <c r="AK347" s="202"/>
      <c r="AL347" s="198"/>
      <c r="AM347" s="198"/>
      <c r="AN347" s="202"/>
      <c r="AO347" s="202"/>
      <c r="AP347" s="202"/>
      <c r="AQ347" s="198"/>
      <c r="AR347" s="198"/>
      <c r="AS347" s="202"/>
      <c r="AT347" s="202"/>
      <c r="AU347" s="202"/>
      <c r="AV347" s="198"/>
      <c r="AW347" s="198"/>
      <c r="AX347" s="202"/>
      <c r="AY347" s="202"/>
      <c r="AZ347" s="202"/>
      <c r="BA347" s="198"/>
      <c r="BB347" s="198"/>
      <c r="BC347" s="202"/>
      <c r="BD347" s="202"/>
      <c r="BE347" s="202"/>
      <c r="BF347" s="198"/>
      <c r="BG347" s="198"/>
      <c r="BH347" s="202"/>
      <c r="BI347" s="202"/>
      <c r="BJ347" s="202"/>
      <c r="BK347" s="198"/>
      <c r="BL347" s="198"/>
      <c r="BM347" s="202"/>
      <c r="BN347" s="202"/>
      <c r="BO347" s="202"/>
      <c r="BP347" s="198"/>
      <c r="BQ347" s="198"/>
      <c r="BR347" s="202"/>
      <c r="BS347" s="202"/>
      <c r="BT347" s="202"/>
      <c r="BU347" s="198"/>
      <c r="BV347" s="198"/>
      <c r="BW347" s="202"/>
      <c r="BX347" s="202"/>
      <c r="BY347" s="202"/>
      <c r="BZ347" s="198"/>
      <c r="CA347" s="198"/>
      <c r="CB347" s="202"/>
      <c r="CC347" s="202"/>
      <c r="CD347" s="202"/>
      <c r="CE347" s="198"/>
      <c r="CF347" s="198"/>
      <c r="CG347" s="202"/>
      <c r="CH347" s="202"/>
      <c r="CI347" s="202"/>
      <c r="CJ347" s="198"/>
      <c r="CK347" s="198"/>
      <c r="CL347" s="202"/>
      <c r="CM347" s="202"/>
      <c r="CN347" s="202"/>
      <c r="CO347" s="198"/>
      <c r="CP347" s="198"/>
      <c r="CQ347" s="202"/>
      <c r="CR347" s="202"/>
      <c r="CS347" s="202"/>
      <c r="CT347" s="198"/>
      <c r="CU347" s="198"/>
      <c r="CV347" s="202"/>
      <c r="CW347" s="202"/>
      <c r="CX347" s="202"/>
      <c r="CY347" s="198"/>
      <c r="CZ347" s="198"/>
      <c r="DA347" s="202"/>
      <c r="DB347" s="202"/>
      <c r="DC347" s="202"/>
      <c r="DD347" s="198"/>
      <c r="DE347" s="198"/>
      <c r="DF347" s="202"/>
      <c r="DG347" s="202"/>
      <c r="DH347" s="202"/>
      <c r="DI347" s="198"/>
      <c r="DJ347" s="198"/>
      <c r="DK347" s="202"/>
      <c r="DL347" s="202"/>
      <c r="DM347" s="202"/>
      <c r="DN347" s="198"/>
      <c r="DO347" s="198"/>
      <c r="DP347" s="202"/>
      <c r="DQ347" s="202"/>
      <c r="DR347" s="202"/>
      <c r="DS347" s="198"/>
      <c r="DT347" s="198"/>
      <c r="DU347" s="202"/>
      <c r="DV347" s="202"/>
      <c r="DW347" s="202"/>
      <c r="DX347" s="198"/>
      <c r="DY347" s="198"/>
      <c r="DZ347" s="202"/>
      <c r="EA347" s="202"/>
      <c r="EB347" s="202"/>
      <c r="EC347" s="198"/>
      <c r="ED347" s="198"/>
      <c r="EE347" s="202"/>
      <c r="EF347" s="202"/>
      <c r="EG347" s="202"/>
      <c r="EH347" s="198"/>
      <c r="EI347" s="198"/>
      <c r="EJ347" s="202"/>
      <c r="EK347" s="202"/>
      <c r="EL347" s="202"/>
      <c r="EM347" s="198"/>
      <c r="EN347" s="198"/>
      <c r="EO347" s="202"/>
      <c r="EP347" s="202"/>
      <c r="EQ347" s="202"/>
      <c r="ER347" s="198"/>
      <c r="ES347" s="198"/>
      <c r="ET347" s="202"/>
      <c r="EU347" s="202"/>
      <c r="EV347" s="202"/>
      <c r="EW347" s="198"/>
      <c r="EX347" s="198"/>
      <c r="EY347" s="202"/>
      <c r="EZ347" s="202"/>
      <c r="FA347" s="202"/>
      <c r="FB347" s="198"/>
      <c r="FC347" s="198"/>
      <c r="FD347" s="202"/>
      <c r="FE347" s="202"/>
      <c r="FF347" s="202"/>
      <c r="FG347" s="198"/>
      <c r="FH347" s="198"/>
      <c r="FI347" s="202"/>
      <c r="FJ347" s="202"/>
      <c r="FK347" s="202"/>
      <c r="FL347" s="198"/>
      <c r="FM347" s="198"/>
      <c r="FN347" s="202"/>
      <c r="FO347" s="202"/>
      <c r="FP347" s="202"/>
      <c r="FQ347" s="198"/>
      <c r="FR347" s="198"/>
      <c r="FS347" s="202"/>
      <c r="FT347" s="202"/>
      <c r="FU347" s="202"/>
      <c r="FV347" s="198"/>
      <c r="FW347" s="198"/>
      <c r="FX347" s="202"/>
      <c r="FY347" s="202"/>
      <c r="FZ347" s="202"/>
      <c r="GA347" s="198"/>
      <c r="GB347" s="198"/>
      <c r="GC347" s="202"/>
      <c r="GD347" s="202"/>
      <c r="GE347" s="202"/>
      <c r="GF347" s="198"/>
      <c r="GG347" s="198"/>
      <c r="GH347" s="202"/>
      <c r="GI347" s="202"/>
      <c r="GJ347" s="202"/>
      <c r="GK347" s="198"/>
      <c r="GL347" s="198"/>
      <c r="GM347" s="202"/>
      <c r="GN347" s="202"/>
      <c r="GO347" s="202"/>
      <c r="GP347" s="198"/>
      <c r="GQ347" s="198"/>
      <c r="GR347" s="202"/>
      <c r="GS347" s="202"/>
      <c r="GT347" s="202"/>
      <c r="GU347" s="198"/>
      <c r="GV347" s="198"/>
      <c r="GW347" s="202"/>
      <c r="GX347" s="202"/>
      <c r="GY347" s="202"/>
      <c r="GZ347" s="198"/>
      <c r="HA347" s="198"/>
      <c r="HB347" s="202"/>
      <c r="HC347" s="202"/>
      <c r="HD347" s="202"/>
      <c r="HE347" s="198"/>
      <c r="HF347" s="198"/>
      <c r="HG347" s="202"/>
      <c r="HH347" s="202"/>
      <c r="HI347" s="202"/>
      <c r="HJ347" s="198"/>
      <c r="HK347" s="198"/>
      <c r="HL347" s="202"/>
      <c r="HM347" s="202"/>
      <c r="HN347" s="202"/>
      <c r="HO347" s="198"/>
      <c r="HP347" s="198"/>
      <c r="HQ347" s="202"/>
      <c r="HR347" s="202"/>
      <c r="HS347" s="202"/>
      <c r="HT347" s="198"/>
      <c r="HU347" s="198"/>
      <c r="HV347" s="202"/>
      <c r="HW347" s="202"/>
      <c r="HX347" s="202"/>
      <c r="HY347" s="198"/>
      <c r="HZ347" s="198"/>
      <c r="IA347" s="202"/>
      <c r="IB347" s="202"/>
      <c r="IC347" s="202"/>
      <c r="ID347" s="198"/>
      <c r="IE347" s="198"/>
      <c r="IF347" s="202"/>
      <c r="IG347" s="202"/>
      <c r="IH347" s="202"/>
      <c r="II347" s="198"/>
      <c r="IJ347" s="198"/>
      <c r="IK347" s="202"/>
      <c r="IL347" s="202"/>
      <c r="IM347" s="202"/>
      <c r="IN347" s="198"/>
      <c r="IO347" s="198"/>
      <c r="IP347" s="202"/>
      <c r="IQ347" s="202"/>
      <c r="IR347" s="202"/>
      <c r="IS347" s="198"/>
      <c r="IT347" s="198"/>
      <c r="IU347" s="202"/>
      <c r="IV347" s="202"/>
      <c r="IW347" s="202"/>
      <c r="IX347" s="198"/>
      <c r="IY347" s="198"/>
      <c r="IZ347" s="198"/>
      <c r="JA347" s="198"/>
      <c r="JB347" s="256"/>
      <c r="JC347" s="256"/>
    </row>
    <row r="348" spans="1:263" s="3" customFormat="1" ht="15.5" thickTop="1" thickBot="1" x14ac:dyDescent="0.4">
      <c r="A348" s="198"/>
      <c r="B348" s="359"/>
      <c r="C348" s="239"/>
      <c r="D348" s="105"/>
      <c r="E348" s="102"/>
      <c r="F348" s="389"/>
      <c r="G348" s="390"/>
      <c r="H348" s="391"/>
      <c r="I348" s="405"/>
      <c r="J348" s="431"/>
      <c r="K348" s="202"/>
      <c r="L348" s="202"/>
      <c r="M348" s="198"/>
      <c r="N348" s="198"/>
      <c r="O348" s="202"/>
      <c r="P348" s="202"/>
      <c r="Q348" s="202"/>
      <c r="R348" s="198"/>
      <c r="S348" s="198"/>
      <c r="T348" s="202"/>
      <c r="U348" s="202"/>
      <c r="V348" s="202"/>
      <c r="W348" s="198"/>
      <c r="X348" s="198"/>
      <c r="Y348" s="202"/>
      <c r="Z348" s="202"/>
      <c r="AA348" s="202"/>
      <c r="AB348" s="198"/>
      <c r="AC348" s="198"/>
      <c r="AD348" s="202"/>
      <c r="AE348" s="202"/>
      <c r="AF348" s="202"/>
      <c r="AG348" s="198"/>
      <c r="AH348" s="198"/>
      <c r="AI348" s="202"/>
      <c r="AJ348" s="202"/>
      <c r="AK348" s="202"/>
      <c r="AL348" s="198"/>
      <c r="AM348" s="198"/>
      <c r="AN348" s="202"/>
      <c r="AO348" s="202"/>
      <c r="AP348" s="202"/>
      <c r="AQ348" s="198"/>
      <c r="AR348" s="198"/>
      <c r="AS348" s="202"/>
      <c r="AT348" s="202"/>
      <c r="AU348" s="202"/>
      <c r="AV348" s="198"/>
      <c r="AW348" s="198"/>
      <c r="AX348" s="202"/>
      <c r="AY348" s="202"/>
      <c r="AZ348" s="202"/>
      <c r="BA348" s="198"/>
      <c r="BB348" s="198"/>
      <c r="BC348" s="202"/>
      <c r="BD348" s="202"/>
      <c r="BE348" s="202"/>
      <c r="BF348" s="198"/>
      <c r="BG348" s="198"/>
      <c r="BH348" s="202"/>
      <c r="BI348" s="202"/>
      <c r="BJ348" s="202"/>
      <c r="BK348" s="198"/>
      <c r="BL348" s="198"/>
      <c r="BM348" s="202"/>
      <c r="BN348" s="202"/>
      <c r="BO348" s="202"/>
      <c r="BP348" s="198"/>
      <c r="BQ348" s="198"/>
      <c r="BR348" s="202"/>
      <c r="BS348" s="202"/>
      <c r="BT348" s="202"/>
      <c r="BU348" s="198"/>
      <c r="BV348" s="198"/>
      <c r="BW348" s="202"/>
      <c r="BX348" s="202"/>
      <c r="BY348" s="202"/>
      <c r="BZ348" s="198"/>
      <c r="CA348" s="198"/>
      <c r="CB348" s="202"/>
      <c r="CC348" s="202"/>
      <c r="CD348" s="202"/>
      <c r="CE348" s="198"/>
      <c r="CF348" s="198"/>
      <c r="CG348" s="202"/>
      <c r="CH348" s="202"/>
      <c r="CI348" s="202"/>
      <c r="CJ348" s="198"/>
      <c r="CK348" s="198"/>
      <c r="CL348" s="202"/>
      <c r="CM348" s="202"/>
      <c r="CN348" s="202"/>
      <c r="CO348" s="198"/>
      <c r="CP348" s="198"/>
      <c r="CQ348" s="202"/>
      <c r="CR348" s="202"/>
      <c r="CS348" s="202"/>
      <c r="CT348" s="198"/>
      <c r="CU348" s="198"/>
      <c r="CV348" s="202"/>
      <c r="CW348" s="202"/>
      <c r="CX348" s="202"/>
      <c r="CY348" s="198"/>
      <c r="CZ348" s="198"/>
      <c r="DA348" s="202"/>
      <c r="DB348" s="202"/>
      <c r="DC348" s="202"/>
      <c r="DD348" s="198"/>
      <c r="DE348" s="198"/>
      <c r="DF348" s="202"/>
      <c r="DG348" s="202"/>
      <c r="DH348" s="202"/>
      <c r="DI348" s="198"/>
      <c r="DJ348" s="198"/>
      <c r="DK348" s="202"/>
      <c r="DL348" s="202"/>
      <c r="DM348" s="202"/>
      <c r="DN348" s="198"/>
      <c r="DO348" s="198"/>
      <c r="DP348" s="202"/>
      <c r="DQ348" s="202"/>
      <c r="DR348" s="202"/>
      <c r="DS348" s="198"/>
      <c r="DT348" s="198"/>
      <c r="DU348" s="202"/>
      <c r="DV348" s="202"/>
      <c r="DW348" s="202"/>
      <c r="DX348" s="198"/>
      <c r="DY348" s="198"/>
      <c r="DZ348" s="202"/>
      <c r="EA348" s="202"/>
      <c r="EB348" s="202"/>
      <c r="EC348" s="198"/>
      <c r="ED348" s="198"/>
      <c r="EE348" s="202"/>
      <c r="EF348" s="202"/>
      <c r="EG348" s="202"/>
      <c r="EH348" s="198"/>
      <c r="EI348" s="198"/>
      <c r="EJ348" s="202"/>
      <c r="EK348" s="202"/>
      <c r="EL348" s="202"/>
      <c r="EM348" s="198"/>
      <c r="EN348" s="198"/>
      <c r="EO348" s="202"/>
      <c r="EP348" s="202"/>
      <c r="EQ348" s="202"/>
      <c r="ER348" s="198"/>
      <c r="ES348" s="198"/>
      <c r="ET348" s="202"/>
      <c r="EU348" s="202"/>
      <c r="EV348" s="202"/>
      <c r="EW348" s="198"/>
      <c r="EX348" s="198"/>
      <c r="EY348" s="202"/>
      <c r="EZ348" s="202"/>
      <c r="FA348" s="202"/>
      <c r="FB348" s="198"/>
      <c r="FC348" s="198"/>
      <c r="FD348" s="202"/>
      <c r="FE348" s="202"/>
      <c r="FF348" s="202"/>
      <c r="FG348" s="198"/>
      <c r="FH348" s="198"/>
      <c r="FI348" s="202"/>
      <c r="FJ348" s="202"/>
      <c r="FK348" s="202"/>
      <c r="FL348" s="198"/>
      <c r="FM348" s="198"/>
      <c r="FN348" s="202"/>
      <c r="FO348" s="202"/>
      <c r="FP348" s="202"/>
      <c r="FQ348" s="198"/>
      <c r="FR348" s="198"/>
      <c r="FS348" s="202"/>
      <c r="FT348" s="202"/>
      <c r="FU348" s="202"/>
      <c r="FV348" s="198"/>
      <c r="FW348" s="198"/>
      <c r="FX348" s="202"/>
      <c r="FY348" s="202"/>
      <c r="FZ348" s="202"/>
      <c r="GA348" s="198"/>
      <c r="GB348" s="198"/>
      <c r="GC348" s="202"/>
      <c r="GD348" s="202"/>
      <c r="GE348" s="202"/>
      <c r="GF348" s="198"/>
      <c r="GG348" s="198"/>
      <c r="GH348" s="202"/>
      <c r="GI348" s="202"/>
      <c r="GJ348" s="202"/>
      <c r="GK348" s="198"/>
      <c r="GL348" s="198"/>
      <c r="GM348" s="202"/>
      <c r="GN348" s="202"/>
      <c r="GO348" s="202"/>
      <c r="GP348" s="198"/>
      <c r="GQ348" s="198"/>
      <c r="GR348" s="202"/>
      <c r="GS348" s="202"/>
      <c r="GT348" s="202"/>
      <c r="GU348" s="198"/>
      <c r="GV348" s="198"/>
      <c r="GW348" s="202"/>
      <c r="GX348" s="202"/>
      <c r="GY348" s="202"/>
      <c r="GZ348" s="198"/>
      <c r="HA348" s="198"/>
      <c r="HB348" s="202"/>
      <c r="HC348" s="202"/>
      <c r="HD348" s="202"/>
      <c r="HE348" s="198"/>
      <c r="HF348" s="198"/>
      <c r="HG348" s="202"/>
      <c r="HH348" s="202"/>
      <c r="HI348" s="202"/>
      <c r="HJ348" s="198"/>
      <c r="HK348" s="198"/>
      <c r="HL348" s="202"/>
      <c r="HM348" s="202"/>
      <c r="HN348" s="202"/>
      <c r="HO348" s="198"/>
      <c r="HP348" s="198"/>
      <c r="HQ348" s="202"/>
      <c r="HR348" s="202"/>
      <c r="HS348" s="202"/>
      <c r="HT348" s="198"/>
      <c r="HU348" s="198"/>
      <c r="HV348" s="202"/>
      <c r="HW348" s="202"/>
      <c r="HX348" s="202"/>
      <c r="HY348" s="198"/>
      <c r="HZ348" s="198"/>
      <c r="IA348" s="202"/>
      <c r="IB348" s="202"/>
      <c r="IC348" s="202"/>
      <c r="ID348" s="198"/>
      <c r="IE348" s="198"/>
      <c r="IF348" s="202"/>
      <c r="IG348" s="202"/>
      <c r="IH348" s="202"/>
      <c r="II348" s="198"/>
      <c r="IJ348" s="198"/>
      <c r="IK348" s="202"/>
      <c r="IL348" s="202"/>
      <c r="IM348" s="202"/>
      <c r="IN348" s="198"/>
      <c r="IO348" s="198"/>
      <c r="IP348" s="202"/>
      <c r="IQ348" s="202"/>
      <c r="IR348" s="202"/>
      <c r="IS348" s="198"/>
      <c r="IT348" s="198"/>
      <c r="IU348" s="202"/>
      <c r="IV348" s="202"/>
      <c r="IW348" s="202"/>
      <c r="IX348" s="198"/>
      <c r="IY348" s="198"/>
      <c r="IZ348" s="198"/>
      <c r="JA348" s="198"/>
      <c r="JB348" s="256"/>
      <c r="JC348" s="256"/>
    </row>
    <row r="349" spans="1:263" s="3" customFormat="1" x14ac:dyDescent="0.35">
      <c r="A349" s="198"/>
      <c r="B349" s="359"/>
      <c r="C349" s="239"/>
      <c r="D349" s="129"/>
      <c r="E349" s="407"/>
      <c r="F349" s="407"/>
      <c r="G349" s="407"/>
      <c r="H349" s="407"/>
      <c r="I349" s="441"/>
      <c r="J349" s="442"/>
      <c r="K349" s="102"/>
      <c r="L349" s="102"/>
      <c r="M349" s="102"/>
      <c r="N349" s="102"/>
      <c r="O349" s="102"/>
      <c r="P349" s="102"/>
      <c r="Q349" s="202"/>
      <c r="R349" s="198"/>
      <c r="S349" s="198"/>
      <c r="T349" s="202"/>
      <c r="U349" s="202"/>
      <c r="V349" s="202"/>
      <c r="W349" s="198"/>
      <c r="X349" s="198"/>
      <c r="Y349" s="202"/>
      <c r="Z349" s="202"/>
      <c r="AA349" s="202"/>
      <c r="AB349" s="198"/>
      <c r="AC349" s="198"/>
      <c r="AD349" s="202"/>
      <c r="AE349" s="202"/>
      <c r="AF349" s="202"/>
      <c r="AG349" s="198"/>
      <c r="AH349" s="198"/>
      <c r="AI349" s="202"/>
      <c r="AJ349" s="202"/>
      <c r="AK349" s="202"/>
      <c r="AL349" s="198"/>
      <c r="AM349" s="198"/>
      <c r="AN349" s="202"/>
      <c r="AO349" s="202"/>
      <c r="AP349" s="202"/>
      <c r="AQ349" s="198"/>
      <c r="AR349" s="198"/>
      <c r="AS349" s="202"/>
      <c r="AT349" s="202"/>
      <c r="AU349" s="202"/>
      <c r="AV349" s="198"/>
      <c r="AW349" s="198"/>
      <c r="AX349" s="202"/>
      <c r="AY349" s="202"/>
      <c r="AZ349" s="202"/>
      <c r="BA349" s="198"/>
      <c r="BB349" s="198"/>
      <c r="BC349" s="202"/>
      <c r="BD349" s="202"/>
      <c r="BE349" s="202"/>
      <c r="BF349" s="198"/>
      <c r="BG349" s="198"/>
      <c r="BH349" s="202"/>
      <c r="BI349" s="202"/>
      <c r="BJ349" s="202"/>
      <c r="BK349" s="198"/>
      <c r="BL349" s="198"/>
      <c r="BM349" s="202"/>
      <c r="BN349" s="202"/>
      <c r="BO349" s="202"/>
      <c r="BP349" s="198"/>
      <c r="BQ349" s="198"/>
      <c r="BR349" s="202"/>
      <c r="BS349" s="202"/>
      <c r="BT349" s="202"/>
      <c r="BU349" s="198"/>
      <c r="BV349" s="198"/>
      <c r="BW349" s="202"/>
      <c r="BX349" s="202"/>
      <c r="BY349" s="202"/>
      <c r="BZ349" s="198"/>
      <c r="CA349" s="198"/>
      <c r="CB349" s="202"/>
      <c r="CC349" s="202"/>
      <c r="CD349" s="202"/>
      <c r="CE349" s="198"/>
      <c r="CF349" s="198"/>
      <c r="CG349" s="202"/>
      <c r="CH349" s="202"/>
      <c r="CI349" s="202"/>
      <c r="CJ349" s="198"/>
      <c r="CK349" s="198"/>
      <c r="CL349" s="202"/>
      <c r="CM349" s="202"/>
      <c r="CN349" s="202"/>
      <c r="CO349" s="198"/>
      <c r="CP349" s="198"/>
      <c r="CQ349" s="202"/>
      <c r="CR349" s="202"/>
      <c r="CS349" s="202"/>
      <c r="CT349" s="198"/>
      <c r="CU349" s="198"/>
      <c r="CV349" s="202"/>
      <c r="CW349" s="202"/>
      <c r="CX349" s="202"/>
      <c r="CY349" s="198"/>
      <c r="CZ349" s="198"/>
      <c r="DA349" s="202"/>
      <c r="DB349" s="202"/>
      <c r="DC349" s="202"/>
      <c r="DD349" s="198"/>
      <c r="DE349" s="198"/>
      <c r="DF349" s="202"/>
      <c r="DG349" s="202"/>
      <c r="DH349" s="202"/>
      <c r="DI349" s="198"/>
      <c r="DJ349" s="198"/>
      <c r="DK349" s="202"/>
      <c r="DL349" s="202"/>
      <c r="DM349" s="202"/>
      <c r="DN349" s="198"/>
      <c r="DO349" s="198"/>
      <c r="DP349" s="202"/>
      <c r="DQ349" s="202"/>
      <c r="DR349" s="202"/>
      <c r="DS349" s="198"/>
      <c r="DT349" s="198"/>
      <c r="DU349" s="202"/>
      <c r="DV349" s="202"/>
      <c r="DW349" s="202"/>
      <c r="DX349" s="198"/>
      <c r="DY349" s="198"/>
      <c r="DZ349" s="202"/>
      <c r="EA349" s="202"/>
      <c r="EB349" s="202"/>
      <c r="EC349" s="198"/>
      <c r="ED349" s="198"/>
      <c r="EE349" s="202"/>
      <c r="EF349" s="202"/>
      <c r="EG349" s="202"/>
      <c r="EH349" s="198"/>
      <c r="EI349" s="198"/>
      <c r="EJ349" s="202"/>
      <c r="EK349" s="202"/>
      <c r="EL349" s="202"/>
      <c r="EM349" s="198"/>
      <c r="EN349" s="198"/>
      <c r="EO349" s="202"/>
      <c r="EP349" s="202"/>
      <c r="EQ349" s="202"/>
      <c r="ER349" s="198"/>
      <c r="ES349" s="198"/>
      <c r="ET349" s="202"/>
      <c r="EU349" s="202"/>
      <c r="EV349" s="202"/>
      <c r="EW349" s="198"/>
      <c r="EX349" s="198"/>
      <c r="EY349" s="202"/>
      <c r="EZ349" s="202"/>
      <c r="FA349" s="202"/>
      <c r="FB349" s="198"/>
      <c r="FC349" s="198"/>
      <c r="FD349" s="202"/>
      <c r="FE349" s="202"/>
      <c r="FF349" s="202"/>
      <c r="FG349" s="198"/>
      <c r="FH349" s="198"/>
      <c r="FI349" s="202"/>
      <c r="FJ349" s="202"/>
      <c r="FK349" s="202"/>
      <c r="FL349" s="198"/>
      <c r="FM349" s="198"/>
      <c r="FN349" s="202"/>
      <c r="FO349" s="202"/>
      <c r="FP349" s="202"/>
      <c r="FQ349" s="198"/>
      <c r="FR349" s="198"/>
      <c r="FS349" s="202"/>
      <c r="FT349" s="202"/>
      <c r="FU349" s="202"/>
      <c r="FV349" s="198"/>
      <c r="FW349" s="198"/>
      <c r="FX349" s="202"/>
      <c r="FY349" s="202"/>
      <c r="FZ349" s="202"/>
      <c r="GA349" s="198"/>
      <c r="GB349" s="198"/>
      <c r="GC349" s="202"/>
      <c r="GD349" s="202"/>
      <c r="GE349" s="202"/>
      <c r="GF349" s="198"/>
      <c r="GG349" s="198"/>
      <c r="GH349" s="202"/>
      <c r="GI349" s="202"/>
      <c r="GJ349" s="202"/>
      <c r="GK349" s="198"/>
      <c r="GL349" s="198"/>
      <c r="GM349" s="202"/>
      <c r="GN349" s="202"/>
      <c r="GO349" s="202"/>
      <c r="GP349" s="198"/>
      <c r="GQ349" s="198"/>
      <c r="GR349" s="202"/>
      <c r="GS349" s="202"/>
      <c r="GT349" s="202"/>
      <c r="GU349" s="198"/>
      <c r="GV349" s="198"/>
      <c r="GW349" s="202"/>
      <c r="GX349" s="202"/>
      <c r="GY349" s="202"/>
      <c r="GZ349" s="198"/>
      <c r="HA349" s="198"/>
      <c r="HB349" s="202"/>
      <c r="HC349" s="202"/>
      <c r="HD349" s="202"/>
      <c r="HE349" s="198"/>
      <c r="HF349" s="198"/>
      <c r="HG349" s="202"/>
      <c r="HH349" s="202"/>
      <c r="HI349" s="202"/>
      <c r="HJ349" s="198"/>
      <c r="HK349" s="198"/>
      <c r="HL349" s="202"/>
      <c r="HM349" s="202"/>
      <c r="HN349" s="202"/>
      <c r="HO349" s="198"/>
      <c r="HP349" s="198"/>
      <c r="HQ349" s="202"/>
      <c r="HR349" s="202"/>
      <c r="HS349" s="202"/>
      <c r="HT349" s="198"/>
      <c r="HU349" s="198"/>
      <c r="HV349" s="202"/>
      <c r="HW349" s="202"/>
      <c r="HX349" s="202"/>
      <c r="HY349" s="198"/>
      <c r="HZ349" s="198"/>
      <c r="IA349" s="202"/>
      <c r="IB349" s="202"/>
      <c r="IC349" s="202"/>
      <c r="ID349" s="198"/>
      <c r="IE349" s="198"/>
      <c r="IF349" s="202"/>
      <c r="IG349" s="202"/>
      <c r="IH349" s="202"/>
      <c r="II349" s="198"/>
      <c r="IJ349" s="198"/>
      <c r="IK349" s="202"/>
      <c r="IL349" s="202"/>
      <c r="IM349" s="202"/>
      <c r="IN349" s="198"/>
      <c r="IO349" s="198"/>
      <c r="IP349" s="202"/>
      <c r="IQ349" s="202"/>
      <c r="IR349" s="202"/>
      <c r="IS349" s="198"/>
      <c r="IT349" s="198"/>
      <c r="IU349" s="202"/>
      <c r="IV349" s="202"/>
      <c r="IW349" s="202"/>
      <c r="IX349" s="198"/>
      <c r="IY349" s="198"/>
      <c r="IZ349" s="198"/>
      <c r="JA349" s="198"/>
      <c r="JB349" s="256"/>
      <c r="JC349" s="256"/>
    </row>
    <row r="350" spans="1:263" s="3" customFormat="1" x14ac:dyDescent="0.35">
      <c r="A350" s="198"/>
      <c r="B350" s="359"/>
      <c r="C350" s="239"/>
      <c r="D350" s="102"/>
      <c r="E350" s="102"/>
      <c r="F350" s="369"/>
      <c r="G350" s="202"/>
      <c r="H350" s="202"/>
      <c r="I350" s="202"/>
      <c r="J350" s="431"/>
      <c r="K350" s="202"/>
      <c r="L350" s="202"/>
      <c r="M350" s="198"/>
      <c r="N350" s="198"/>
      <c r="O350" s="202"/>
      <c r="P350" s="202"/>
      <c r="Q350" s="202"/>
      <c r="R350" s="198"/>
      <c r="S350" s="198"/>
      <c r="T350" s="202"/>
      <c r="U350" s="202"/>
      <c r="V350" s="202"/>
      <c r="W350" s="198"/>
      <c r="X350" s="198"/>
      <c r="Y350" s="202"/>
      <c r="Z350" s="202"/>
      <c r="AA350" s="202"/>
      <c r="AB350" s="198"/>
      <c r="AC350" s="198"/>
      <c r="AD350" s="202"/>
      <c r="AE350" s="202"/>
      <c r="AF350" s="202"/>
      <c r="AG350" s="198"/>
      <c r="AH350" s="198"/>
      <c r="AI350" s="202"/>
      <c r="AJ350" s="202"/>
      <c r="AK350" s="202"/>
      <c r="AL350" s="198"/>
      <c r="AM350" s="198"/>
      <c r="AN350" s="202"/>
      <c r="AO350" s="202"/>
      <c r="AP350" s="202"/>
      <c r="AQ350" s="198"/>
      <c r="AR350" s="198"/>
      <c r="AS350" s="202"/>
      <c r="AT350" s="202"/>
      <c r="AU350" s="202"/>
      <c r="AV350" s="198"/>
      <c r="AW350" s="198"/>
      <c r="AX350" s="202"/>
      <c r="AY350" s="202"/>
      <c r="AZ350" s="202"/>
      <c r="BA350" s="198"/>
      <c r="BB350" s="198"/>
      <c r="BC350" s="202"/>
      <c r="BD350" s="202"/>
      <c r="BE350" s="202"/>
      <c r="BF350" s="198"/>
      <c r="BG350" s="198"/>
      <c r="BH350" s="202"/>
      <c r="BI350" s="202"/>
      <c r="BJ350" s="202"/>
      <c r="BK350" s="198"/>
      <c r="BL350" s="198"/>
      <c r="BM350" s="202"/>
      <c r="BN350" s="202"/>
      <c r="BO350" s="202"/>
      <c r="BP350" s="198"/>
      <c r="BQ350" s="198"/>
      <c r="BR350" s="202"/>
      <c r="BS350" s="202"/>
      <c r="BT350" s="202"/>
      <c r="BU350" s="198"/>
      <c r="BV350" s="198"/>
      <c r="BW350" s="202"/>
      <c r="BX350" s="202"/>
      <c r="BY350" s="202"/>
      <c r="BZ350" s="198"/>
      <c r="CA350" s="198"/>
      <c r="CB350" s="202"/>
      <c r="CC350" s="202"/>
      <c r="CD350" s="202"/>
      <c r="CE350" s="198"/>
      <c r="CF350" s="198"/>
      <c r="CG350" s="202"/>
      <c r="CH350" s="202"/>
      <c r="CI350" s="202"/>
      <c r="CJ350" s="198"/>
      <c r="CK350" s="198"/>
      <c r="CL350" s="202"/>
      <c r="CM350" s="202"/>
      <c r="CN350" s="202"/>
      <c r="CO350" s="198"/>
      <c r="CP350" s="198"/>
      <c r="CQ350" s="202"/>
      <c r="CR350" s="202"/>
      <c r="CS350" s="202"/>
      <c r="CT350" s="198"/>
      <c r="CU350" s="198"/>
      <c r="CV350" s="202"/>
      <c r="CW350" s="202"/>
      <c r="CX350" s="202"/>
      <c r="CY350" s="198"/>
      <c r="CZ350" s="198"/>
      <c r="DA350" s="202"/>
      <c r="DB350" s="202"/>
      <c r="DC350" s="202"/>
      <c r="DD350" s="198"/>
      <c r="DE350" s="198"/>
      <c r="DF350" s="202"/>
      <c r="DG350" s="202"/>
      <c r="DH350" s="202"/>
      <c r="DI350" s="198"/>
      <c r="DJ350" s="198"/>
      <c r="DK350" s="202"/>
      <c r="DL350" s="202"/>
      <c r="DM350" s="202"/>
      <c r="DN350" s="198"/>
      <c r="DO350" s="198"/>
      <c r="DP350" s="202"/>
      <c r="DQ350" s="202"/>
      <c r="DR350" s="202"/>
      <c r="DS350" s="198"/>
      <c r="DT350" s="198"/>
      <c r="DU350" s="202"/>
      <c r="DV350" s="202"/>
      <c r="DW350" s="202"/>
      <c r="DX350" s="198"/>
      <c r="DY350" s="198"/>
      <c r="DZ350" s="202"/>
      <c r="EA350" s="202"/>
      <c r="EB350" s="202"/>
      <c r="EC350" s="198"/>
      <c r="ED350" s="198"/>
      <c r="EE350" s="202"/>
      <c r="EF350" s="202"/>
      <c r="EG350" s="202"/>
      <c r="EH350" s="198"/>
      <c r="EI350" s="198"/>
      <c r="EJ350" s="202"/>
      <c r="EK350" s="202"/>
      <c r="EL350" s="202"/>
      <c r="EM350" s="198"/>
      <c r="EN350" s="198"/>
      <c r="EO350" s="202"/>
      <c r="EP350" s="202"/>
      <c r="EQ350" s="202"/>
      <c r="ER350" s="198"/>
      <c r="ES350" s="198"/>
      <c r="ET350" s="202"/>
      <c r="EU350" s="202"/>
      <c r="EV350" s="202"/>
      <c r="EW350" s="198"/>
      <c r="EX350" s="198"/>
      <c r="EY350" s="202"/>
      <c r="EZ350" s="202"/>
      <c r="FA350" s="202"/>
      <c r="FB350" s="198"/>
      <c r="FC350" s="198"/>
      <c r="FD350" s="202"/>
      <c r="FE350" s="202"/>
      <c r="FF350" s="202"/>
      <c r="FG350" s="198"/>
      <c r="FH350" s="198"/>
      <c r="FI350" s="202"/>
      <c r="FJ350" s="202"/>
      <c r="FK350" s="202"/>
      <c r="FL350" s="198"/>
      <c r="FM350" s="198"/>
      <c r="FN350" s="202"/>
      <c r="FO350" s="202"/>
      <c r="FP350" s="202"/>
      <c r="FQ350" s="198"/>
      <c r="FR350" s="198"/>
      <c r="FS350" s="202"/>
      <c r="FT350" s="202"/>
      <c r="FU350" s="202"/>
      <c r="FV350" s="198"/>
      <c r="FW350" s="198"/>
      <c r="FX350" s="202"/>
      <c r="FY350" s="202"/>
      <c r="FZ350" s="202"/>
      <c r="GA350" s="198"/>
      <c r="GB350" s="198"/>
      <c r="GC350" s="202"/>
      <c r="GD350" s="202"/>
      <c r="GE350" s="202"/>
      <c r="GF350" s="198"/>
      <c r="GG350" s="198"/>
      <c r="GH350" s="202"/>
      <c r="GI350" s="202"/>
      <c r="GJ350" s="202"/>
      <c r="GK350" s="198"/>
      <c r="GL350" s="198"/>
      <c r="GM350" s="202"/>
      <c r="GN350" s="202"/>
      <c r="GO350" s="202"/>
      <c r="GP350" s="198"/>
      <c r="GQ350" s="198"/>
      <c r="GR350" s="202"/>
      <c r="GS350" s="202"/>
      <c r="GT350" s="202"/>
      <c r="GU350" s="198"/>
      <c r="GV350" s="198"/>
      <c r="GW350" s="202"/>
      <c r="GX350" s="202"/>
      <c r="GY350" s="202"/>
      <c r="GZ350" s="198"/>
      <c r="HA350" s="198"/>
      <c r="HB350" s="202"/>
      <c r="HC350" s="202"/>
      <c r="HD350" s="202"/>
      <c r="HE350" s="198"/>
      <c r="HF350" s="198"/>
      <c r="HG350" s="202"/>
      <c r="HH350" s="202"/>
      <c r="HI350" s="202"/>
      <c r="HJ350" s="198"/>
      <c r="HK350" s="198"/>
      <c r="HL350" s="202"/>
      <c r="HM350" s="202"/>
      <c r="HN350" s="202"/>
      <c r="HO350" s="198"/>
      <c r="HP350" s="198"/>
      <c r="HQ350" s="202"/>
      <c r="HR350" s="202"/>
      <c r="HS350" s="202"/>
      <c r="HT350" s="198"/>
      <c r="HU350" s="198"/>
      <c r="HV350" s="202"/>
      <c r="HW350" s="202"/>
      <c r="HX350" s="202"/>
      <c r="HY350" s="198"/>
      <c r="HZ350" s="198"/>
      <c r="IA350" s="202"/>
      <c r="IB350" s="202"/>
      <c r="IC350" s="202"/>
      <c r="ID350" s="198"/>
      <c r="IE350" s="198"/>
      <c r="IF350" s="202"/>
      <c r="IG350" s="202"/>
      <c r="IH350" s="202"/>
      <c r="II350" s="198"/>
      <c r="IJ350" s="198"/>
      <c r="IK350" s="202"/>
      <c r="IL350" s="202"/>
      <c r="IM350" s="202"/>
      <c r="IN350" s="198"/>
      <c r="IO350" s="198"/>
      <c r="IP350" s="202"/>
      <c r="IQ350" s="202"/>
      <c r="IR350" s="202"/>
      <c r="IS350" s="198"/>
      <c r="IT350" s="198"/>
      <c r="IU350" s="202"/>
      <c r="IV350" s="202"/>
      <c r="IW350" s="202"/>
      <c r="IX350" s="198"/>
      <c r="IY350" s="198"/>
      <c r="IZ350" s="198"/>
      <c r="JA350" s="198"/>
      <c r="JB350" s="256"/>
      <c r="JC350" s="256"/>
    </row>
    <row r="351" spans="1:263" s="94" customFormat="1" ht="15" thickBot="1" x14ac:dyDescent="0.4">
      <c r="A351" s="198"/>
      <c r="B351" s="359"/>
      <c r="C351" s="239"/>
      <c r="D351" s="72" t="s">
        <v>1053</v>
      </c>
      <c r="E351" s="401"/>
      <c r="F351" s="402"/>
      <c r="G351" s="403"/>
      <c r="H351" s="403"/>
      <c r="I351" s="404"/>
      <c r="J351" s="431"/>
      <c r="K351" s="202"/>
      <c r="L351" s="202"/>
      <c r="M351" s="202"/>
      <c r="N351" s="202"/>
      <c r="O351" s="202"/>
      <c r="P351" s="202"/>
      <c r="Q351" s="202"/>
      <c r="R351" s="198"/>
      <c r="S351" s="198"/>
      <c r="T351" s="202"/>
      <c r="U351" s="202"/>
      <c r="V351" s="202"/>
      <c r="W351" s="198"/>
      <c r="X351" s="198"/>
      <c r="Y351" s="202"/>
      <c r="Z351" s="202"/>
      <c r="AA351" s="202"/>
      <c r="AB351" s="198"/>
      <c r="AC351" s="198"/>
      <c r="AD351" s="202"/>
      <c r="AE351" s="202"/>
      <c r="AF351" s="202"/>
      <c r="AG351" s="198"/>
      <c r="AH351" s="198"/>
      <c r="AI351" s="202"/>
      <c r="AJ351" s="202"/>
      <c r="AK351" s="202"/>
      <c r="AL351" s="198"/>
      <c r="AM351" s="198"/>
      <c r="AN351" s="202"/>
      <c r="AO351" s="202"/>
      <c r="AP351" s="202"/>
      <c r="AQ351" s="198"/>
      <c r="AR351" s="198"/>
      <c r="AS351" s="202"/>
      <c r="AT351" s="202"/>
      <c r="AU351" s="202"/>
      <c r="AV351" s="198"/>
      <c r="AW351" s="198"/>
      <c r="AX351" s="202"/>
      <c r="AY351" s="202"/>
      <c r="AZ351" s="202"/>
      <c r="BA351" s="198"/>
      <c r="BB351" s="198"/>
      <c r="BC351" s="202"/>
      <c r="BD351" s="202"/>
      <c r="BE351" s="202"/>
      <c r="BF351" s="198"/>
      <c r="BG351" s="198"/>
      <c r="BH351" s="202"/>
      <c r="BI351" s="202"/>
      <c r="BJ351" s="202"/>
      <c r="BK351" s="198"/>
      <c r="BL351" s="198"/>
      <c r="BM351" s="202"/>
      <c r="BN351" s="202"/>
      <c r="BO351" s="202"/>
      <c r="BP351" s="198"/>
      <c r="BQ351" s="198"/>
      <c r="BR351" s="202"/>
      <c r="BS351" s="202"/>
      <c r="BT351" s="202"/>
      <c r="BU351" s="198"/>
      <c r="BV351" s="198"/>
      <c r="BW351" s="202"/>
      <c r="BX351" s="202"/>
      <c r="BY351" s="202"/>
      <c r="BZ351" s="198"/>
      <c r="CA351" s="198"/>
      <c r="CB351" s="202"/>
      <c r="CC351" s="202"/>
      <c r="CD351" s="202"/>
      <c r="CE351" s="198"/>
      <c r="CF351" s="198"/>
      <c r="CG351" s="202"/>
      <c r="CH351" s="202"/>
      <c r="CI351" s="202"/>
      <c r="CJ351" s="198"/>
      <c r="CK351" s="198"/>
      <c r="CL351" s="202"/>
      <c r="CM351" s="202"/>
      <c r="CN351" s="202"/>
      <c r="CO351" s="198"/>
      <c r="CP351" s="198"/>
      <c r="CQ351" s="202"/>
      <c r="CR351" s="202"/>
      <c r="CS351" s="202"/>
      <c r="CT351" s="198"/>
      <c r="CU351" s="198"/>
      <c r="CV351" s="202"/>
      <c r="CW351" s="202"/>
      <c r="CX351" s="202"/>
      <c r="CY351" s="198"/>
      <c r="CZ351" s="198"/>
      <c r="DA351" s="202"/>
      <c r="DB351" s="202"/>
      <c r="DC351" s="202"/>
      <c r="DD351" s="198"/>
      <c r="DE351" s="198"/>
      <c r="DF351" s="202"/>
      <c r="DG351" s="202"/>
      <c r="DH351" s="202"/>
      <c r="DI351" s="198"/>
      <c r="DJ351" s="198"/>
      <c r="DK351" s="202"/>
      <c r="DL351" s="202"/>
      <c r="DM351" s="202"/>
      <c r="DN351" s="198"/>
      <c r="DO351" s="198"/>
      <c r="DP351" s="202"/>
      <c r="DQ351" s="202"/>
      <c r="DR351" s="202"/>
      <c r="DS351" s="198"/>
      <c r="DT351" s="198"/>
      <c r="DU351" s="202"/>
      <c r="DV351" s="202"/>
      <c r="DW351" s="202"/>
      <c r="DX351" s="198"/>
      <c r="DY351" s="198"/>
      <c r="DZ351" s="202"/>
      <c r="EA351" s="202"/>
      <c r="EB351" s="202"/>
      <c r="EC351" s="198"/>
      <c r="ED351" s="198"/>
      <c r="EE351" s="202"/>
      <c r="EF351" s="202"/>
      <c r="EG351" s="202"/>
      <c r="EH351" s="198"/>
      <c r="EI351" s="198"/>
      <c r="EJ351" s="202"/>
      <c r="EK351" s="202"/>
      <c r="EL351" s="202"/>
      <c r="EM351" s="198"/>
      <c r="EN351" s="198"/>
      <c r="EO351" s="202"/>
      <c r="EP351" s="202"/>
      <c r="EQ351" s="202"/>
      <c r="ER351" s="198"/>
      <c r="ES351" s="198"/>
      <c r="ET351" s="202"/>
      <c r="EU351" s="202"/>
      <c r="EV351" s="202"/>
      <c r="EW351" s="198"/>
      <c r="EX351" s="198"/>
      <c r="EY351" s="202"/>
      <c r="EZ351" s="202"/>
      <c r="FA351" s="202"/>
      <c r="FB351" s="198"/>
      <c r="FC351" s="198"/>
      <c r="FD351" s="202"/>
      <c r="FE351" s="202"/>
      <c r="FF351" s="202"/>
      <c r="FG351" s="198"/>
      <c r="FH351" s="198"/>
      <c r="FI351" s="202"/>
      <c r="FJ351" s="202"/>
      <c r="FK351" s="202"/>
      <c r="FL351" s="198"/>
      <c r="FM351" s="198"/>
      <c r="FN351" s="202"/>
      <c r="FO351" s="202"/>
      <c r="FP351" s="202"/>
      <c r="FQ351" s="198"/>
      <c r="FR351" s="198"/>
      <c r="FS351" s="202"/>
      <c r="FT351" s="202"/>
      <c r="FU351" s="202"/>
      <c r="FV351" s="198"/>
      <c r="FW351" s="198"/>
      <c r="FX351" s="202"/>
      <c r="FY351" s="202"/>
      <c r="FZ351" s="202"/>
      <c r="GA351" s="198"/>
      <c r="GB351" s="198"/>
      <c r="GC351" s="202"/>
      <c r="GD351" s="202"/>
      <c r="GE351" s="202"/>
      <c r="GF351" s="198"/>
      <c r="GG351" s="198"/>
      <c r="GH351" s="202"/>
      <c r="GI351" s="202"/>
      <c r="GJ351" s="202"/>
      <c r="GK351" s="198"/>
      <c r="GL351" s="198"/>
      <c r="GM351" s="202"/>
      <c r="GN351" s="202"/>
      <c r="GO351" s="202"/>
      <c r="GP351" s="198"/>
      <c r="GQ351" s="198"/>
      <c r="GR351" s="202"/>
      <c r="GS351" s="202"/>
      <c r="GT351" s="202"/>
      <c r="GU351" s="198"/>
      <c r="GV351" s="198"/>
      <c r="GW351" s="202"/>
      <c r="GX351" s="202"/>
      <c r="GY351" s="202"/>
      <c r="GZ351" s="198"/>
      <c r="HA351" s="198"/>
      <c r="HB351" s="202"/>
      <c r="HC351" s="202"/>
      <c r="HD351" s="202"/>
      <c r="HE351" s="198"/>
      <c r="HF351" s="198"/>
      <c r="HG351" s="202"/>
      <c r="HH351" s="202"/>
      <c r="HI351" s="202"/>
      <c r="HJ351" s="198"/>
      <c r="HK351" s="198"/>
      <c r="HL351" s="202"/>
      <c r="HM351" s="202"/>
      <c r="HN351" s="202"/>
      <c r="HO351" s="198"/>
      <c r="HP351" s="198"/>
      <c r="HQ351" s="202"/>
      <c r="HR351" s="202"/>
      <c r="HS351" s="202"/>
      <c r="HT351" s="198"/>
      <c r="HU351" s="198"/>
      <c r="HV351" s="202"/>
      <c r="HW351" s="202"/>
      <c r="HX351" s="202"/>
      <c r="HY351" s="198"/>
      <c r="HZ351" s="198"/>
      <c r="IA351" s="202"/>
      <c r="IB351" s="202"/>
      <c r="IC351" s="202"/>
      <c r="ID351" s="198"/>
      <c r="IE351" s="198"/>
      <c r="IF351" s="202"/>
      <c r="IG351" s="202"/>
      <c r="IH351" s="202"/>
      <c r="II351" s="198"/>
      <c r="IJ351" s="198"/>
      <c r="IK351" s="202"/>
      <c r="IL351" s="202"/>
      <c r="IM351" s="202"/>
      <c r="IN351" s="198"/>
      <c r="IO351" s="198"/>
      <c r="IP351" s="202"/>
      <c r="IQ351" s="202"/>
      <c r="IR351" s="202"/>
      <c r="IS351" s="198"/>
      <c r="IT351" s="198"/>
      <c r="IU351" s="202"/>
      <c r="IV351" s="202"/>
      <c r="IW351" s="202"/>
      <c r="IX351" s="198"/>
      <c r="IY351" s="198"/>
      <c r="IZ351" s="198"/>
      <c r="JA351" s="198"/>
      <c r="JB351" s="198"/>
      <c r="JC351" s="198"/>
    </row>
    <row r="352" spans="1:263" s="3" customFormat="1" x14ac:dyDescent="0.35">
      <c r="A352" s="198"/>
      <c r="B352" s="359"/>
      <c r="C352" s="239"/>
      <c r="D352" s="105"/>
      <c r="E352" s="102"/>
      <c r="F352" s="375"/>
      <c r="G352" s="321"/>
      <c r="H352" s="322"/>
      <c r="I352" s="405"/>
      <c r="J352" s="431"/>
      <c r="K352" s="202"/>
      <c r="L352" s="164"/>
      <c r="M352" s="198"/>
      <c r="N352" s="198"/>
      <c r="O352" s="202"/>
      <c r="P352" s="202"/>
      <c r="Q352" s="202"/>
      <c r="R352" s="198"/>
      <c r="S352" s="198"/>
      <c r="T352" s="202"/>
      <c r="U352" s="202"/>
      <c r="V352" s="202"/>
      <c r="W352" s="198"/>
      <c r="X352" s="198"/>
      <c r="Y352" s="202"/>
      <c r="Z352" s="202"/>
      <c r="AA352" s="202"/>
      <c r="AB352" s="198"/>
      <c r="AC352" s="198"/>
      <c r="AD352" s="202"/>
      <c r="AE352" s="202"/>
      <c r="AF352" s="202"/>
      <c r="AG352" s="198"/>
      <c r="AH352" s="198"/>
      <c r="AI352" s="202"/>
      <c r="AJ352" s="202"/>
      <c r="AK352" s="202"/>
      <c r="AL352" s="198"/>
      <c r="AM352" s="198"/>
      <c r="AN352" s="202"/>
      <c r="AO352" s="202"/>
      <c r="AP352" s="202"/>
      <c r="AQ352" s="198"/>
      <c r="AR352" s="198"/>
      <c r="AS352" s="202"/>
      <c r="AT352" s="202"/>
      <c r="AU352" s="202"/>
      <c r="AV352" s="198"/>
      <c r="AW352" s="198"/>
      <c r="AX352" s="202"/>
      <c r="AY352" s="202"/>
      <c r="AZ352" s="202"/>
      <c r="BA352" s="198"/>
      <c r="BB352" s="198"/>
      <c r="BC352" s="202"/>
      <c r="BD352" s="202"/>
      <c r="BE352" s="202"/>
      <c r="BF352" s="198"/>
      <c r="BG352" s="198"/>
      <c r="BH352" s="202"/>
      <c r="BI352" s="202"/>
      <c r="BJ352" s="202"/>
      <c r="BK352" s="198"/>
      <c r="BL352" s="198"/>
      <c r="BM352" s="202"/>
      <c r="BN352" s="202"/>
      <c r="BO352" s="202"/>
      <c r="BP352" s="198"/>
      <c r="BQ352" s="198"/>
      <c r="BR352" s="202"/>
      <c r="BS352" s="202"/>
      <c r="BT352" s="202"/>
      <c r="BU352" s="198"/>
      <c r="BV352" s="198"/>
      <c r="BW352" s="202"/>
      <c r="BX352" s="202"/>
      <c r="BY352" s="202"/>
      <c r="BZ352" s="198"/>
      <c r="CA352" s="198"/>
      <c r="CB352" s="202"/>
      <c r="CC352" s="202"/>
      <c r="CD352" s="202"/>
      <c r="CE352" s="198"/>
      <c r="CF352" s="198"/>
      <c r="CG352" s="202"/>
      <c r="CH352" s="202"/>
      <c r="CI352" s="202"/>
      <c r="CJ352" s="198"/>
      <c r="CK352" s="198"/>
      <c r="CL352" s="202"/>
      <c r="CM352" s="202"/>
      <c r="CN352" s="202"/>
      <c r="CO352" s="198"/>
      <c r="CP352" s="198"/>
      <c r="CQ352" s="202"/>
      <c r="CR352" s="202"/>
      <c r="CS352" s="202"/>
      <c r="CT352" s="198"/>
      <c r="CU352" s="198"/>
      <c r="CV352" s="202"/>
      <c r="CW352" s="202"/>
      <c r="CX352" s="202"/>
      <c r="CY352" s="198"/>
      <c r="CZ352" s="198"/>
      <c r="DA352" s="202"/>
      <c r="DB352" s="202"/>
      <c r="DC352" s="202"/>
      <c r="DD352" s="198"/>
      <c r="DE352" s="198"/>
      <c r="DF352" s="202"/>
      <c r="DG352" s="202"/>
      <c r="DH352" s="202"/>
      <c r="DI352" s="198"/>
      <c r="DJ352" s="198"/>
      <c r="DK352" s="202"/>
      <c r="DL352" s="202"/>
      <c r="DM352" s="202"/>
      <c r="DN352" s="198"/>
      <c r="DO352" s="198"/>
      <c r="DP352" s="202"/>
      <c r="DQ352" s="202"/>
      <c r="DR352" s="202"/>
      <c r="DS352" s="198"/>
      <c r="DT352" s="198"/>
      <c r="DU352" s="202"/>
      <c r="DV352" s="202"/>
      <c r="DW352" s="202"/>
      <c r="DX352" s="198"/>
      <c r="DY352" s="198"/>
      <c r="DZ352" s="202"/>
      <c r="EA352" s="202"/>
      <c r="EB352" s="202"/>
      <c r="EC352" s="198"/>
      <c r="ED352" s="198"/>
      <c r="EE352" s="202"/>
      <c r="EF352" s="202"/>
      <c r="EG352" s="202"/>
      <c r="EH352" s="198"/>
      <c r="EI352" s="198"/>
      <c r="EJ352" s="202"/>
      <c r="EK352" s="202"/>
      <c r="EL352" s="202"/>
      <c r="EM352" s="198"/>
      <c r="EN352" s="198"/>
      <c r="EO352" s="202"/>
      <c r="EP352" s="202"/>
      <c r="EQ352" s="202"/>
      <c r="ER352" s="198"/>
      <c r="ES352" s="198"/>
      <c r="ET352" s="202"/>
      <c r="EU352" s="202"/>
      <c r="EV352" s="202"/>
      <c r="EW352" s="198"/>
      <c r="EX352" s="198"/>
      <c r="EY352" s="202"/>
      <c r="EZ352" s="202"/>
      <c r="FA352" s="202"/>
      <c r="FB352" s="198"/>
      <c r="FC352" s="198"/>
      <c r="FD352" s="202"/>
      <c r="FE352" s="202"/>
      <c r="FF352" s="202"/>
      <c r="FG352" s="198"/>
      <c r="FH352" s="198"/>
      <c r="FI352" s="202"/>
      <c r="FJ352" s="202"/>
      <c r="FK352" s="202"/>
      <c r="FL352" s="198"/>
      <c r="FM352" s="198"/>
      <c r="FN352" s="202"/>
      <c r="FO352" s="202"/>
      <c r="FP352" s="202"/>
      <c r="FQ352" s="198"/>
      <c r="FR352" s="198"/>
      <c r="FS352" s="202"/>
      <c r="FT352" s="202"/>
      <c r="FU352" s="202"/>
      <c r="FV352" s="198"/>
      <c r="FW352" s="198"/>
      <c r="FX352" s="202"/>
      <c r="FY352" s="202"/>
      <c r="FZ352" s="202"/>
      <c r="GA352" s="198"/>
      <c r="GB352" s="198"/>
      <c r="GC352" s="202"/>
      <c r="GD352" s="202"/>
      <c r="GE352" s="202"/>
      <c r="GF352" s="198"/>
      <c r="GG352" s="198"/>
      <c r="GH352" s="202"/>
      <c r="GI352" s="202"/>
      <c r="GJ352" s="202"/>
      <c r="GK352" s="198"/>
      <c r="GL352" s="198"/>
      <c r="GM352" s="202"/>
      <c r="GN352" s="202"/>
      <c r="GO352" s="202"/>
      <c r="GP352" s="198"/>
      <c r="GQ352" s="198"/>
      <c r="GR352" s="202"/>
      <c r="GS352" s="202"/>
      <c r="GT352" s="202"/>
      <c r="GU352" s="198"/>
      <c r="GV352" s="198"/>
      <c r="GW352" s="202"/>
      <c r="GX352" s="202"/>
      <c r="GY352" s="202"/>
      <c r="GZ352" s="198"/>
      <c r="HA352" s="198"/>
      <c r="HB352" s="202"/>
      <c r="HC352" s="202"/>
      <c r="HD352" s="202"/>
      <c r="HE352" s="198"/>
      <c r="HF352" s="198"/>
      <c r="HG352" s="202"/>
      <c r="HH352" s="202"/>
      <c r="HI352" s="202"/>
      <c r="HJ352" s="198"/>
      <c r="HK352" s="198"/>
      <c r="HL352" s="202"/>
      <c r="HM352" s="202"/>
      <c r="HN352" s="202"/>
      <c r="HO352" s="198"/>
      <c r="HP352" s="198"/>
      <c r="HQ352" s="202"/>
      <c r="HR352" s="202"/>
      <c r="HS352" s="202"/>
      <c r="HT352" s="198"/>
      <c r="HU352" s="198"/>
      <c r="HV352" s="202"/>
      <c r="HW352" s="202"/>
      <c r="HX352" s="202"/>
      <c r="HY352" s="198"/>
      <c r="HZ352" s="198"/>
      <c r="IA352" s="202"/>
      <c r="IB352" s="202"/>
      <c r="IC352" s="202"/>
      <c r="ID352" s="198"/>
      <c r="IE352" s="198"/>
      <c r="IF352" s="202"/>
      <c r="IG352" s="202"/>
      <c r="IH352" s="202"/>
      <c r="II352" s="198"/>
      <c r="IJ352" s="198"/>
      <c r="IK352" s="202"/>
      <c r="IL352" s="202"/>
      <c r="IM352" s="202"/>
      <c r="IN352" s="198"/>
      <c r="IO352" s="198"/>
      <c r="IP352" s="202"/>
      <c r="IQ352" s="202"/>
      <c r="IR352" s="202"/>
      <c r="IS352" s="198"/>
      <c r="IT352" s="198"/>
      <c r="IU352" s="202"/>
      <c r="IV352" s="202"/>
      <c r="IW352" s="202"/>
      <c r="IX352" s="198"/>
      <c r="IY352" s="198"/>
      <c r="IZ352" s="198"/>
      <c r="JA352" s="198"/>
      <c r="JB352" s="256"/>
      <c r="JC352" s="256"/>
    </row>
    <row r="353" spans="1:263" s="3" customFormat="1" ht="14.5" customHeight="1" x14ac:dyDescent="0.35">
      <c r="A353" s="198"/>
      <c r="B353" s="359"/>
      <c r="C353" s="239"/>
      <c r="D353" s="106"/>
      <c r="E353" s="363"/>
      <c r="F353" s="380"/>
      <c r="G353" s="16" t="s">
        <v>171</v>
      </c>
      <c r="H353" s="381"/>
      <c r="I353" s="405"/>
      <c r="J353" s="181"/>
      <c r="K353" s="122"/>
      <c r="L353" s="122"/>
      <c r="M353" s="122"/>
      <c r="N353" s="92"/>
      <c r="O353" s="165"/>
      <c r="P353" s="202"/>
      <c r="Q353" s="202"/>
      <c r="R353" s="198"/>
      <c r="S353" s="198"/>
      <c r="T353" s="202"/>
      <c r="U353" s="202"/>
      <c r="V353" s="202"/>
      <c r="W353" s="198"/>
      <c r="X353" s="198"/>
      <c r="Y353" s="202"/>
      <c r="Z353" s="202"/>
      <c r="AA353" s="202"/>
      <c r="AB353" s="198"/>
      <c r="AC353" s="198"/>
      <c r="AD353" s="202"/>
      <c r="AE353" s="202"/>
      <c r="AF353" s="202"/>
      <c r="AG353" s="198"/>
      <c r="AH353" s="198"/>
      <c r="AI353" s="202"/>
      <c r="AJ353" s="202"/>
      <c r="AK353" s="202"/>
      <c r="AL353" s="198"/>
      <c r="AM353" s="198"/>
      <c r="AN353" s="202"/>
      <c r="AO353" s="202"/>
      <c r="AP353" s="202"/>
      <c r="AQ353" s="198"/>
      <c r="AR353" s="198"/>
      <c r="AS353" s="202"/>
      <c r="AT353" s="202"/>
      <c r="AU353" s="202"/>
      <c r="AV353" s="198"/>
      <c r="AW353" s="198"/>
      <c r="AX353" s="202"/>
      <c r="AY353" s="202"/>
      <c r="AZ353" s="202"/>
      <c r="BA353" s="198"/>
      <c r="BB353" s="198"/>
      <c r="BC353" s="202"/>
      <c r="BD353" s="202"/>
      <c r="BE353" s="202"/>
      <c r="BF353" s="198"/>
      <c r="BG353" s="198"/>
      <c r="BH353" s="202"/>
      <c r="BI353" s="202"/>
      <c r="BJ353" s="202"/>
      <c r="BK353" s="198"/>
      <c r="BL353" s="198"/>
      <c r="BM353" s="202"/>
      <c r="BN353" s="202"/>
      <c r="BO353" s="202"/>
      <c r="BP353" s="198"/>
      <c r="BQ353" s="198"/>
      <c r="BR353" s="202"/>
      <c r="BS353" s="202"/>
      <c r="BT353" s="202"/>
      <c r="BU353" s="198"/>
      <c r="BV353" s="198"/>
      <c r="BW353" s="202"/>
      <c r="BX353" s="202"/>
      <c r="BY353" s="202"/>
      <c r="BZ353" s="198"/>
      <c r="CA353" s="198"/>
      <c r="CB353" s="202"/>
      <c r="CC353" s="202"/>
      <c r="CD353" s="202"/>
      <c r="CE353" s="198"/>
      <c r="CF353" s="198"/>
      <c r="CG353" s="202"/>
      <c r="CH353" s="202"/>
      <c r="CI353" s="202"/>
      <c r="CJ353" s="198"/>
      <c r="CK353" s="198"/>
      <c r="CL353" s="202"/>
      <c r="CM353" s="202"/>
      <c r="CN353" s="202"/>
      <c r="CO353" s="198"/>
      <c r="CP353" s="198"/>
      <c r="CQ353" s="202"/>
      <c r="CR353" s="202"/>
      <c r="CS353" s="202"/>
      <c r="CT353" s="198"/>
      <c r="CU353" s="198"/>
      <c r="CV353" s="202"/>
      <c r="CW353" s="202"/>
      <c r="CX353" s="202"/>
      <c r="CY353" s="198"/>
      <c r="CZ353" s="198"/>
      <c r="DA353" s="202"/>
      <c r="DB353" s="202"/>
      <c r="DC353" s="202"/>
      <c r="DD353" s="198"/>
      <c r="DE353" s="198"/>
      <c r="DF353" s="202"/>
      <c r="DG353" s="202"/>
      <c r="DH353" s="202"/>
      <c r="DI353" s="198"/>
      <c r="DJ353" s="198"/>
      <c r="DK353" s="202"/>
      <c r="DL353" s="202"/>
      <c r="DM353" s="202"/>
      <c r="DN353" s="198"/>
      <c r="DO353" s="198"/>
      <c r="DP353" s="202"/>
      <c r="DQ353" s="202"/>
      <c r="DR353" s="202"/>
      <c r="DS353" s="198"/>
      <c r="DT353" s="198"/>
      <c r="DU353" s="202"/>
      <c r="DV353" s="202"/>
      <c r="DW353" s="202"/>
      <c r="DX353" s="198"/>
      <c r="DY353" s="198"/>
      <c r="DZ353" s="202"/>
      <c r="EA353" s="202"/>
      <c r="EB353" s="202"/>
      <c r="EC353" s="198"/>
      <c r="ED353" s="198"/>
      <c r="EE353" s="202"/>
      <c r="EF353" s="202"/>
      <c r="EG353" s="202"/>
      <c r="EH353" s="198"/>
      <c r="EI353" s="198"/>
      <c r="EJ353" s="202"/>
      <c r="EK353" s="202"/>
      <c r="EL353" s="202"/>
      <c r="EM353" s="198"/>
      <c r="EN353" s="198"/>
      <c r="EO353" s="202"/>
      <c r="EP353" s="202"/>
      <c r="EQ353" s="202"/>
      <c r="ER353" s="198"/>
      <c r="ES353" s="198"/>
      <c r="ET353" s="202"/>
      <c r="EU353" s="202"/>
      <c r="EV353" s="202"/>
      <c r="EW353" s="198"/>
      <c r="EX353" s="198"/>
      <c r="EY353" s="202"/>
      <c r="EZ353" s="202"/>
      <c r="FA353" s="202"/>
      <c r="FB353" s="198"/>
      <c r="FC353" s="198"/>
      <c r="FD353" s="202"/>
      <c r="FE353" s="202"/>
      <c r="FF353" s="202"/>
      <c r="FG353" s="198"/>
      <c r="FH353" s="198"/>
      <c r="FI353" s="202"/>
      <c r="FJ353" s="202"/>
      <c r="FK353" s="202"/>
      <c r="FL353" s="198"/>
      <c r="FM353" s="198"/>
      <c r="FN353" s="202"/>
      <c r="FO353" s="202"/>
      <c r="FP353" s="202"/>
      <c r="FQ353" s="198"/>
      <c r="FR353" s="198"/>
      <c r="FS353" s="202"/>
      <c r="FT353" s="202"/>
      <c r="FU353" s="202"/>
      <c r="FV353" s="198"/>
      <c r="FW353" s="198"/>
      <c r="FX353" s="202"/>
      <c r="FY353" s="202"/>
      <c r="FZ353" s="202"/>
      <c r="GA353" s="198"/>
      <c r="GB353" s="198"/>
      <c r="GC353" s="202"/>
      <c r="GD353" s="202"/>
      <c r="GE353" s="202"/>
      <c r="GF353" s="198"/>
      <c r="GG353" s="198"/>
      <c r="GH353" s="202"/>
      <c r="GI353" s="202"/>
      <c r="GJ353" s="202"/>
      <c r="GK353" s="198"/>
      <c r="GL353" s="198"/>
      <c r="GM353" s="202"/>
      <c r="GN353" s="202"/>
      <c r="GO353" s="202"/>
      <c r="GP353" s="198"/>
      <c r="GQ353" s="198"/>
      <c r="GR353" s="202"/>
      <c r="GS353" s="202"/>
      <c r="GT353" s="202"/>
      <c r="GU353" s="198"/>
      <c r="GV353" s="198"/>
      <c r="GW353" s="202"/>
      <c r="GX353" s="202"/>
      <c r="GY353" s="202"/>
      <c r="GZ353" s="198"/>
      <c r="HA353" s="198"/>
      <c r="HB353" s="202"/>
      <c r="HC353" s="202"/>
      <c r="HD353" s="202"/>
      <c r="HE353" s="198"/>
      <c r="HF353" s="198"/>
      <c r="HG353" s="202"/>
      <c r="HH353" s="202"/>
      <c r="HI353" s="202"/>
      <c r="HJ353" s="198"/>
      <c r="HK353" s="198"/>
      <c r="HL353" s="202"/>
      <c r="HM353" s="202"/>
      <c r="HN353" s="202"/>
      <c r="HO353" s="198"/>
      <c r="HP353" s="198"/>
      <c r="HQ353" s="202"/>
      <c r="HR353" s="202"/>
      <c r="HS353" s="202"/>
      <c r="HT353" s="198"/>
      <c r="HU353" s="198"/>
      <c r="HV353" s="202"/>
      <c r="HW353" s="202"/>
      <c r="HX353" s="202"/>
      <c r="HY353" s="198"/>
      <c r="HZ353" s="198"/>
      <c r="IA353" s="202"/>
      <c r="IB353" s="202"/>
      <c r="IC353" s="202"/>
      <c r="ID353" s="198"/>
      <c r="IE353" s="198"/>
      <c r="IF353" s="202"/>
      <c r="IG353" s="202"/>
      <c r="IH353" s="202"/>
      <c r="II353" s="198"/>
      <c r="IJ353" s="198"/>
      <c r="IK353" s="202"/>
      <c r="IL353" s="202"/>
      <c r="IM353" s="202"/>
      <c r="IN353" s="198"/>
      <c r="IO353" s="198"/>
      <c r="IP353" s="202"/>
      <c r="IQ353" s="202"/>
      <c r="IR353" s="202"/>
      <c r="IS353" s="198"/>
      <c r="IT353" s="198"/>
      <c r="IU353" s="202"/>
      <c r="IV353" s="202"/>
      <c r="IW353" s="202"/>
      <c r="IX353" s="198"/>
      <c r="IY353" s="198"/>
      <c r="IZ353" s="198"/>
      <c r="JA353" s="198"/>
      <c r="JB353" s="256"/>
      <c r="JC353" s="256"/>
    </row>
    <row r="354" spans="1:263" s="3" customFormat="1" x14ac:dyDescent="0.35">
      <c r="A354" s="198"/>
      <c r="B354" s="359"/>
      <c r="C354" s="239"/>
      <c r="D354" s="106"/>
      <c r="E354" s="102"/>
      <c r="F354" s="516" t="str">
        <f>IF('Schedule 1'!$G$44='Helper 1'!$P$2,IF(OR('Schedule 1'!$G$49="",'Schedule 1'!$G$50=""),"Complete items S1B6 and S1B7",""),"")</f>
        <v/>
      </c>
      <c r="G354" s="509"/>
      <c r="H354" s="517"/>
      <c r="I354" s="405"/>
      <c r="J354" s="431"/>
      <c r="K354" s="202"/>
      <c r="L354" s="202"/>
      <c r="M354" s="151"/>
      <c r="N354" s="151"/>
      <c r="O354" s="202"/>
      <c r="P354" s="202"/>
      <c r="Q354" s="202"/>
      <c r="R354" s="198"/>
      <c r="S354" s="198"/>
      <c r="T354" s="202"/>
      <c r="U354" s="202"/>
      <c r="V354" s="202"/>
      <c r="W354" s="198"/>
      <c r="X354" s="198"/>
      <c r="Y354" s="202"/>
      <c r="Z354" s="202"/>
      <c r="AA354" s="202"/>
      <c r="AB354" s="198"/>
      <c r="AC354" s="198"/>
      <c r="AD354" s="202"/>
      <c r="AE354" s="202"/>
      <c r="AF354" s="202"/>
      <c r="AG354" s="198"/>
      <c r="AH354" s="198"/>
      <c r="AI354" s="202"/>
      <c r="AJ354" s="202"/>
      <c r="AK354" s="202"/>
      <c r="AL354" s="198"/>
      <c r="AM354" s="198"/>
      <c r="AN354" s="202"/>
      <c r="AO354" s="202"/>
      <c r="AP354" s="202"/>
      <c r="AQ354" s="198"/>
      <c r="AR354" s="198"/>
      <c r="AS354" s="202"/>
      <c r="AT354" s="202"/>
      <c r="AU354" s="202"/>
      <c r="AV354" s="198"/>
      <c r="AW354" s="198"/>
      <c r="AX354" s="202"/>
      <c r="AY354" s="202"/>
      <c r="AZ354" s="202"/>
      <c r="BA354" s="198"/>
      <c r="BB354" s="198"/>
      <c r="BC354" s="202"/>
      <c r="BD354" s="202"/>
      <c r="BE354" s="202"/>
      <c r="BF354" s="198"/>
      <c r="BG354" s="198"/>
      <c r="BH354" s="202"/>
      <c r="BI354" s="202"/>
      <c r="BJ354" s="202"/>
      <c r="BK354" s="198"/>
      <c r="BL354" s="198"/>
      <c r="BM354" s="202"/>
      <c r="BN354" s="202"/>
      <c r="BO354" s="202"/>
      <c r="BP354" s="198"/>
      <c r="BQ354" s="198"/>
      <c r="BR354" s="202"/>
      <c r="BS354" s="202"/>
      <c r="BT354" s="202"/>
      <c r="BU354" s="198"/>
      <c r="BV354" s="198"/>
      <c r="BW354" s="202"/>
      <c r="BX354" s="202"/>
      <c r="BY354" s="202"/>
      <c r="BZ354" s="198"/>
      <c r="CA354" s="198"/>
      <c r="CB354" s="202"/>
      <c r="CC354" s="202"/>
      <c r="CD354" s="202"/>
      <c r="CE354" s="198"/>
      <c r="CF354" s="198"/>
      <c r="CG354" s="202"/>
      <c r="CH354" s="202"/>
      <c r="CI354" s="202"/>
      <c r="CJ354" s="198"/>
      <c r="CK354" s="198"/>
      <c r="CL354" s="202"/>
      <c r="CM354" s="202"/>
      <c r="CN354" s="202"/>
      <c r="CO354" s="198"/>
      <c r="CP354" s="198"/>
      <c r="CQ354" s="202"/>
      <c r="CR354" s="202"/>
      <c r="CS354" s="202"/>
      <c r="CT354" s="198"/>
      <c r="CU354" s="198"/>
      <c r="CV354" s="202"/>
      <c r="CW354" s="202"/>
      <c r="CX354" s="202"/>
      <c r="CY354" s="198"/>
      <c r="CZ354" s="198"/>
      <c r="DA354" s="202"/>
      <c r="DB354" s="202"/>
      <c r="DC354" s="202"/>
      <c r="DD354" s="198"/>
      <c r="DE354" s="198"/>
      <c r="DF354" s="202"/>
      <c r="DG354" s="202"/>
      <c r="DH354" s="202"/>
      <c r="DI354" s="198"/>
      <c r="DJ354" s="198"/>
      <c r="DK354" s="202"/>
      <c r="DL354" s="202"/>
      <c r="DM354" s="202"/>
      <c r="DN354" s="198"/>
      <c r="DO354" s="198"/>
      <c r="DP354" s="202"/>
      <c r="DQ354" s="202"/>
      <c r="DR354" s="202"/>
      <c r="DS354" s="198"/>
      <c r="DT354" s="198"/>
      <c r="DU354" s="202"/>
      <c r="DV354" s="202"/>
      <c r="DW354" s="202"/>
      <c r="DX354" s="198"/>
      <c r="DY354" s="198"/>
      <c r="DZ354" s="202"/>
      <c r="EA354" s="202"/>
      <c r="EB354" s="202"/>
      <c r="EC354" s="198"/>
      <c r="ED354" s="198"/>
      <c r="EE354" s="202"/>
      <c r="EF354" s="202"/>
      <c r="EG354" s="202"/>
      <c r="EH354" s="198"/>
      <c r="EI354" s="198"/>
      <c r="EJ354" s="202"/>
      <c r="EK354" s="202"/>
      <c r="EL354" s="202"/>
      <c r="EM354" s="198"/>
      <c r="EN354" s="198"/>
      <c r="EO354" s="202"/>
      <c r="EP354" s="202"/>
      <c r="EQ354" s="202"/>
      <c r="ER354" s="198"/>
      <c r="ES354" s="198"/>
      <c r="ET354" s="202"/>
      <c r="EU354" s="202"/>
      <c r="EV354" s="202"/>
      <c r="EW354" s="198"/>
      <c r="EX354" s="198"/>
      <c r="EY354" s="202"/>
      <c r="EZ354" s="202"/>
      <c r="FA354" s="202"/>
      <c r="FB354" s="198"/>
      <c r="FC354" s="198"/>
      <c r="FD354" s="202"/>
      <c r="FE354" s="202"/>
      <c r="FF354" s="202"/>
      <c r="FG354" s="198"/>
      <c r="FH354" s="198"/>
      <c r="FI354" s="202"/>
      <c r="FJ354" s="202"/>
      <c r="FK354" s="202"/>
      <c r="FL354" s="198"/>
      <c r="FM354" s="198"/>
      <c r="FN354" s="202"/>
      <c r="FO354" s="202"/>
      <c r="FP354" s="202"/>
      <c r="FQ354" s="198"/>
      <c r="FR354" s="198"/>
      <c r="FS354" s="202"/>
      <c r="FT354" s="202"/>
      <c r="FU354" s="202"/>
      <c r="FV354" s="198"/>
      <c r="FW354" s="198"/>
      <c r="FX354" s="202"/>
      <c r="FY354" s="202"/>
      <c r="FZ354" s="202"/>
      <c r="GA354" s="198"/>
      <c r="GB354" s="198"/>
      <c r="GC354" s="202"/>
      <c r="GD354" s="202"/>
      <c r="GE354" s="202"/>
      <c r="GF354" s="198"/>
      <c r="GG354" s="198"/>
      <c r="GH354" s="202"/>
      <c r="GI354" s="202"/>
      <c r="GJ354" s="202"/>
      <c r="GK354" s="198"/>
      <c r="GL354" s="198"/>
      <c r="GM354" s="202"/>
      <c r="GN354" s="202"/>
      <c r="GO354" s="202"/>
      <c r="GP354" s="198"/>
      <c r="GQ354" s="198"/>
      <c r="GR354" s="202"/>
      <c r="GS354" s="202"/>
      <c r="GT354" s="202"/>
      <c r="GU354" s="198"/>
      <c r="GV354" s="198"/>
      <c r="GW354" s="202"/>
      <c r="GX354" s="202"/>
      <c r="GY354" s="202"/>
      <c r="GZ354" s="198"/>
      <c r="HA354" s="198"/>
      <c r="HB354" s="202"/>
      <c r="HC354" s="202"/>
      <c r="HD354" s="202"/>
      <c r="HE354" s="198"/>
      <c r="HF354" s="198"/>
      <c r="HG354" s="202"/>
      <c r="HH354" s="202"/>
      <c r="HI354" s="202"/>
      <c r="HJ354" s="198"/>
      <c r="HK354" s="198"/>
      <c r="HL354" s="202"/>
      <c r="HM354" s="202"/>
      <c r="HN354" s="202"/>
      <c r="HO354" s="198"/>
      <c r="HP354" s="198"/>
      <c r="HQ354" s="202"/>
      <c r="HR354" s="202"/>
      <c r="HS354" s="202"/>
      <c r="HT354" s="198"/>
      <c r="HU354" s="198"/>
      <c r="HV354" s="202"/>
      <c r="HW354" s="202"/>
      <c r="HX354" s="202"/>
      <c r="HY354" s="198"/>
      <c r="HZ354" s="198"/>
      <c r="IA354" s="202"/>
      <c r="IB354" s="202"/>
      <c r="IC354" s="202"/>
      <c r="ID354" s="198"/>
      <c r="IE354" s="198"/>
      <c r="IF354" s="202"/>
      <c r="IG354" s="202"/>
      <c r="IH354" s="202"/>
      <c r="II354" s="198"/>
      <c r="IJ354" s="198"/>
      <c r="IK354" s="202"/>
      <c r="IL354" s="202"/>
      <c r="IM354" s="202"/>
      <c r="IN354" s="198"/>
      <c r="IO354" s="198"/>
      <c r="IP354" s="202"/>
      <c r="IQ354" s="202"/>
      <c r="IR354" s="202"/>
      <c r="IS354" s="198"/>
      <c r="IT354" s="198"/>
      <c r="IU354" s="202"/>
      <c r="IV354" s="202"/>
      <c r="IW354" s="202"/>
      <c r="IX354" s="198"/>
      <c r="IY354" s="198"/>
      <c r="IZ354" s="198"/>
      <c r="JA354" s="198"/>
      <c r="JB354" s="256"/>
      <c r="JC354" s="256"/>
    </row>
    <row r="355" spans="1:263" s="3" customFormat="1" x14ac:dyDescent="0.35">
      <c r="A355" s="198"/>
      <c r="B355" s="359"/>
      <c r="C355" s="239" t="s">
        <v>1054</v>
      </c>
      <c r="D355" s="105" t="s">
        <v>1055</v>
      </c>
      <c r="E355" s="102"/>
      <c r="F355" s="384"/>
      <c r="G355" s="412">
        <f>IF('Schedule 1'!G44&lt;&gt;'Helper 1'!P2,52,IF(F354&lt;&gt;"","",ROUNDUP(('Schedule 1'!G50-'Schedule 1'!G49)/7,0)))</f>
        <v>52</v>
      </c>
      <c r="H355" s="325"/>
      <c r="I355" s="405"/>
      <c r="J355" s="431"/>
      <c r="K355" s="202"/>
      <c r="L355" s="202"/>
      <c r="M355" s="52"/>
      <c r="N355" s="52"/>
      <c r="O355" s="202"/>
      <c r="P355" s="202"/>
      <c r="Q355" s="202"/>
      <c r="R355" s="198"/>
      <c r="S355" s="198"/>
      <c r="T355" s="202"/>
      <c r="U355" s="202"/>
      <c r="V355" s="202"/>
      <c r="W355" s="198"/>
      <c r="X355" s="198"/>
      <c r="Y355" s="202"/>
      <c r="Z355" s="202"/>
      <c r="AA355" s="202"/>
      <c r="AB355" s="198"/>
      <c r="AC355" s="198"/>
      <c r="AD355" s="202"/>
      <c r="AE355" s="202"/>
      <c r="AF355" s="202"/>
      <c r="AG355" s="198"/>
      <c r="AH355" s="198"/>
      <c r="AI355" s="202"/>
      <c r="AJ355" s="202"/>
      <c r="AK355" s="202"/>
      <c r="AL355" s="198"/>
      <c r="AM355" s="198"/>
      <c r="AN355" s="202"/>
      <c r="AO355" s="202"/>
      <c r="AP355" s="202"/>
      <c r="AQ355" s="198"/>
      <c r="AR355" s="198"/>
      <c r="AS355" s="202"/>
      <c r="AT355" s="202"/>
      <c r="AU355" s="202"/>
      <c r="AV355" s="198"/>
      <c r="AW355" s="198"/>
      <c r="AX355" s="202"/>
      <c r="AY355" s="202"/>
      <c r="AZ355" s="202"/>
      <c r="BA355" s="198"/>
      <c r="BB355" s="198"/>
      <c r="BC355" s="202"/>
      <c r="BD355" s="202"/>
      <c r="BE355" s="202"/>
      <c r="BF355" s="198"/>
      <c r="BG355" s="198"/>
      <c r="BH355" s="202"/>
      <c r="BI355" s="202"/>
      <c r="BJ355" s="202"/>
      <c r="BK355" s="198"/>
      <c r="BL355" s="198"/>
      <c r="BM355" s="202"/>
      <c r="BN355" s="202"/>
      <c r="BO355" s="202"/>
      <c r="BP355" s="198"/>
      <c r="BQ355" s="198"/>
      <c r="BR355" s="202"/>
      <c r="BS355" s="202"/>
      <c r="BT355" s="202"/>
      <c r="BU355" s="198"/>
      <c r="BV355" s="198"/>
      <c r="BW355" s="202"/>
      <c r="BX355" s="202"/>
      <c r="BY355" s="202"/>
      <c r="BZ355" s="198"/>
      <c r="CA355" s="198"/>
      <c r="CB355" s="202"/>
      <c r="CC355" s="202"/>
      <c r="CD355" s="202"/>
      <c r="CE355" s="198"/>
      <c r="CF355" s="198"/>
      <c r="CG355" s="202"/>
      <c r="CH355" s="202"/>
      <c r="CI355" s="202"/>
      <c r="CJ355" s="198"/>
      <c r="CK355" s="198"/>
      <c r="CL355" s="202"/>
      <c r="CM355" s="202"/>
      <c r="CN355" s="202"/>
      <c r="CO355" s="198"/>
      <c r="CP355" s="198"/>
      <c r="CQ355" s="202"/>
      <c r="CR355" s="202"/>
      <c r="CS355" s="202"/>
      <c r="CT355" s="198"/>
      <c r="CU355" s="198"/>
      <c r="CV355" s="202"/>
      <c r="CW355" s="202"/>
      <c r="CX355" s="202"/>
      <c r="CY355" s="198"/>
      <c r="CZ355" s="198"/>
      <c r="DA355" s="202"/>
      <c r="DB355" s="202"/>
      <c r="DC355" s="202"/>
      <c r="DD355" s="198"/>
      <c r="DE355" s="198"/>
      <c r="DF355" s="202"/>
      <c r="DG355" s="202"/>
      <c r="DH355" s="202"/>
      <c r="DI355" s="198"/>
      <c r="DJ355" s="198"/>
      <c r="DK355" s="202"/>
      <c r="DL355" s="202"/>
      <c r="DM355" s="202"/>
      <c r="DN355" s="198"/>
      <c r="DO355" s="198"/>
      <c r="DP355" s="202"/>
      <c r="DQ355" s="202"/>
      <c r="DR355" s="202"/>
      <c r="DS355" s="198"/>
      <c r="DT355" s="198"/>
      <c r="DU355" s="202"/>
      <c r="DV355" s="202"/>
      <c r="DW355" s="202"/>
      <c r="DX355" s="198"/>
      <c r="DY355" s="198"/>
      <c r="DZ355" s="202"/>
      <c r="EA355" s="202"/>
      <c r="EB355" s="202"/>
      <c r="EC355" s="198"/>
      <c r="ED355" s="198"/>
      <c r="EE355" s="202"/>
      <c r="EF355" s="202"/>
      <c r="EG355" s="202"/>
      <c r="EH355" s="198"/>
      <c r="EI355" s="198"/>
      <c r="EJ355" s="202"/>
      <c r="EK355" s="202"/>
      <c r="EL355" s="202"/>
      <c r="EM355" s="198"/>
      <c r="EN355" s="198"/>
      <c r="EO355" s="202"/>
      <c r="EP355" s="202"/>
      <c r="EQ355" s="202"/>
      <c r="ER355" s="198"/>
      <c r="ES355" s="198"/>
      <c r="ET355" s="202"/>
      <c r="EU355" s="202"/>
      <c r="EV355" s="202"/>
      <c r="EW355" s="198"/>
      <c r="EX355" s="198"/>
      <c r="EY355" s="202"/>
      <c r="EZ355" s="202"/>
      <c r="FA355" s="202"/>
      <c r="FB355" s="198"/>
      <c r="FC355" s="198"/>
      <c r="FD355" s="202"/>
      <c r="FE355" s="202"/>
      <c r="FF355" s="202"/>
      <c r="FG355" s="198"/>
      <c r="FH355" s="198"/>
      <c r="FI355" s="202"/>
      <c r="FJ355" s="202"/>
      <c r="FK355" s="202"/>
      <c r="FL355" s="198"/>
      <c r="FM355" s="198"/>
      <c r="FN355" s="202"/>
      <c r="FO355" s="202"/>
      <c r="FP355" s="202"/>
      <c r="FQ355" s="198"/>
      <c r="FR355" s="198"/>
      <c r="FS355" s="202"/>
      <c r="FT355" s="202"/>
      <c r="FU355" s="202"/>
      <c r="FV355" s="198"/>
      <c r="FW355" s="198"/>
      <c r="FX355" s="202"/>
      <c r="FY355" s="202"/>
      <c r="FZ355" s="202"/>
      <c r="GA355" s="198"/>
      <c r="GB355" s="198"/>
      <c r="GC355" s="202"/>
      <c r="GD355" s="202"/>
      <c r="GE355" s="202"/>
      <c r="GF355" s="198"/>
      <c r="GG355" s="198"/>
      <c r="GH355" s="202"/>
      <c r="GI355" s="202"/>
      <c r="GJ355" s="202"/>
      <c r="GK355" s="198"/>
      <c r="GL355" s="198"/>
      <c r="GM355" s="202"/>
      <c r="GN355" s="202"/>
      <c r="GO355" s="202"/>
      <c r="GP355" s="198"/>
      <c r="GQ355" s="198"/>
      <c r="GR355" s="202"/>
      <c r="GS355" s="202"/>
      <c r="GT355" s="202"/>
      <c r="GU355" s="198"/>
      <c r="GV355" s="198"/>
      <c r="GW355" s="202"/>
      <c r="GX355" s="202"/>
      <c r="GY355" s="202"/>
      <c r="GZ355" s="198"/>
      <c r="HA355" s="198"/>
      <c r="HB355" s="202"/>
      <c r="HC355" s="202"/>
      <c r="HD355" s="202"/>
      <c r="HE355" s="198"/>
      <c r="HF355" s="198"/>
      <c r="HG355" s="202"/>
      <c r="HH355" s="202"/>
      <c r="HI355" s="202"/>
      <c r="HJ355" s="198"/>
      <c r="HK355" s="198"/>
      <c r="HL355" s="202"/>
      <c r="HM355" s="202"/>
      <c r="HN355" s="202"/>
      <c r="HO355" s="198"/>
      <c r="HP355" s="198"/>
      <c r="HQ355" s="202"/>
      <c r="HR355" s="202"/>
      <c r="HS355" s="202"/>
      <c r="HT355" s="198"/>
      <c r="HU355" s="198"/>
      <c r="HV355" s="202"/>
      <c r="HW355" s="202"/>
      <c r="HX355" s="202"/>
      <c r="HY355" s="198"/>
      <c r="HZ355" s="198"/>
      <c r="IA355" s="202"/>
      <c r="IB355" s="202"/>
      <c r="IC355" s="202"/>
      <c r="ID355" s="198"/>
      <c r="IE355" s="198"/>
      <c r="IF355" s="202"/>
      <c r="IG355" s="202"/>
      <c r="IH355" s="202"/>
      <c r="II355" s="198"/>
      <c r="IJ355" s="198"/>
      <c r="IK355" s="202"/>
      <c r="IL355" s="202"/>
      <c r="IM355" s="202"/>
      <c r="IN355" s="198"/>
      <c r="IO355" s="198"/>
      <c r="IP355" s="202"/>
      <c r="IQ355" s="202"/>
      <c r="IR355" s="202"/>
      <c r="IS355" s="198"/>
      <c r="IT355" s="198"/>
      <c r="IU355" s="202"/>
      <c r="IV355" s="202"/>
      <c r="IW355" s="202"/>
      <c r="IX355" s="198"/>
      <c r="IY355" s="198"/>
      <c r="IZ355" s="198"/>
      <c r="JA355" s="198"/>
      <c r="JB355" s="256"/>
      <c r="JC355" s="256"/>
    </row>
    <row r="356" spans="1:263" s="3" customFormat="1" x14ac:dyDescent="0.35">
      <c r="A356" s="198"/>
      <c r="B356" s="359"/>
      <c r="C356" s="239"/>
      <c r="D356" s="106" t="s">
        <v>1056</v>
      </c>
      <c r="E356" s="102"/>
      <c r="F356" s="384"/>
      <c r="G356" s="412"/>
      <c r="H356" s="325"/>
      <c r="I356" s="405"/>
      <c r="J356" s="431"/>
      <c r="K356" s="202"/>
      <c r="L356" s="202"/>
      <c r="M356" s="52"/>
      <c r="N356" s="52"/>
      <c r="O356" s="202"/>
      <c r="P356" s="202"/>
      <c r="Q356" s="202"/>
      <c r="R356" s="198"/>
      <c r="S356" s="198"/>
      <c r="T356" s="202"/>
      <c r="U356" s="202"/>
      <c r="V356" s="202"/>
      <c r="W356" s="198"/>
      <c r="X356" s="198"/>
      <c r="Y356" s="202"/>
      <c r="Z356" s="202"/>
      <c r="AA356" s="202"/>
      <c r="AB356" s="198"/>
      <c r="AC356" s="198"/>
      <c r="AD356" s="202"/>
      <c r="AE356" s="202"/>
      <c r="AF356" s="202"/>
      <c r="AG356" s="198"/>
      <c r="AH356" s="198"/>
      <c r="AI356" s="202"/>
      <c r="AJ356" s="202"/>
      <c r="AK356" s="202"/>
      <c r="AL356" s="198"/>
      <c r="AM356" s="198"/>
      <c r="AN356" s="202"/>
      <c r="AO356" s="202"/>
      <c r="AP356" s="202"/>
      <c r="AQ356" s="198"/>
      <c r="AR356" s="198"/>
      <c r="AS356" s="202"/>
      <c r="AT356" s="202"/>
      <c r="AU356" s="202"/>
      <c r="AV356" s="198"/>
      <c r="AW356" s="198"/>
      <c r="AX356" s="202"/>
      <c r="AY356" s="202"/>
      <c r="AZ356" s="202"/>
      <c r="BA356" s="198"/>
      <c r="BB356" s="198"/>
      <c r="BC356" s="202"/>
      <c r="BD356" s="202"/>
      <c r="BE356" s="202"/>
      <c r="BF356" s="198"/>
      <c r="BG356" s="198"/>
      <c r="BH356" s="202"/>
      <c r="BI356" s="202"/>
      <c r="BJ356" s="202"/>
      <c r="BK356" s="198"/>
      <c r="BL356" s="198"/>
      <c r="BM356" s="202"/>
      <c r="BN356" s="202"/>
      <c r="BO356" s="202"/>
      <c r="BP356" s="198"/>
      <c r="BQ356" s="198"/>
      <c r="BR356" s="202"/>
      <c r="BS356" s="202"/>
      <c r="BT356" s="202"/>
      <c r="BU356" s="198"/>
      <c r="BV356" s="198"/>
      <c r="BW356" s="202"/>
      <c r="BX356" s="202"/>
      <c r="BY356" s="202"/>
      <c r="BZ356" s="198"/>
      <c r="CA356" s="198"/>
      <c r="CB356" s="202"/>
      <c r="CC356" s="202"/>
      <c r="CD356" s="202"/>
      <c r="CE356" s="198"/>
      <c r="CF356" s="198"/>
      <c r="CG356" s="202"/>
      <c r="CH356" s="202"/>
      <c r="CI356" s="202"/>
      <c r="CJ356" s="198"/>
      <c r="CK356" s="198"/>
      <c r="CL356" s="202"/>
      <c r="CM356" s="202"/>
      <c r="CN356" s="202"/>
      <c r="CO356" s="198"/>
      <c r="CP356" s="198"/>
      <c r="CQ356" s="202"/>
      <c r="CR356" s="202"/>
      <c r="CS356" s="202"/>
      <c r="CT356" s="198"/>
      <c r="CU356" s="198"/>
      <c r="CV356" s="202"/>
      <c r="CW356" s="202"/>
      <c r="CX356" s="202"/>
      <c r="CY356" s="198"/>
      <c r="CZ356" s="198"/>
      <c r="DA356" s="202"/>
      <c r="DB356" s="202"/>
      <c r="DC356" s="202"/>
      <c r="DD356" s="198"/>
      <c r="DE356" s="198"/>
      <c r="DF356" s="202"/>
      <c r="DG356" s="202"/>
      <c r="DH356" s="202"/>
      <c r="DI356" s="198"/>
      <c r="DJ356" s="198"/>
      <c r="DK356" s="202"/>
      <c r="DL356" s="202"/>
      <c r="DM356" s="202"/>
      <c r="DN356" s="198"/>
      <c r="DO356" s="198"/>
      <c r="DP356" s="202"/>
      <c r="DQ356" s="202"/>
      <c r="DR356" s="202"/>
      <c r="DS356" s="198"/>
      <c r="DT356" s="198"/>
      <c r="DU356" s="202"/>
      <c r="DV356" s="202"/>
      <c r="DW356" s="202"/>
      <c r="DX356" s="198"/>
      <c r="DY356" s="198"/>
      <c r="DZ356" s="202"/>
      <c r="EA356" s="202"/>
      <c r="EB356" s="202"/>
      <c r="EC356" s="198"/>
      <c r="ED356" s="198"/>
      <c r="EE356" s="202"/>
      <c r="EF356" s="202"/>
      <c r="EG356" s="202"/>
      <c r="EH356" s="198"/>
      <c r="EI356" s="198"/>
      <c r="EJ356" s="202"/>
      <c r="EK356" s="202"/>
      <c r="EL356" s="202"/>
      <c r="EM356" s="198"/>
      <c r="EN356" s="198"/>
      <c r="EO356" s="202"/>
      <c r="EP356" s="202"/>
      <c r="EQ356" s="202"/>
      <c r="ER356" s="198"/>
      <c r="ES356" s="198"/>
      <c r="ET356" s="202"/>
      <c r="EU356" s="202"/>
      <c r="EV356" s="202"/>
      <c r="EW356" s="198"/>
      <c r="EX356" s="198"/>
      <c r="EY356" s="202"/>
      <c r="EZ356" s="202"/>
      <c r="FA356" s="202"/>
      <c r="FB356" s="198"/>
      <c r="FC356" s="198"/>
      <c r="FD356" s="202"/>
      <c r="FE356" s="202"/>
      <c r="FF356" s="202"/>
      <c r="FG356" s="198"/>
      <c r="FH356" s="198"/>
      <c r="FI356" s="202"/>
      <c r="FJ356" s="202"/>
      <c r="FK356" s="202"/>
      <c r="FL356" s="198"/>
      <c r="FM356" s="198"/>
      <c r="FN356" s="202"/>
      <c r="FO356" s="202"/>
      <c r="FP356" s="202"/>
      <c r="FQ356" s="198"/>
      <c r="FR356" s="198"/>
      <c r="FS356" s="202"/>
      <c r="FT356" s="202"/>
      <c r="FU356" s="202"/>
      <c r="FV356" s="198"/>
      <c r="FW356" s="198"/>
      <c r="FX356" s="202"/>
      <c r="FY356" s="202"/>
      <c r="FZ356" s="202"/>
      <c r="GA356" s="198"/>
      <c r="GB356" s="198"/>
      <c r="GC356" s="202"/>
      <c r="GD356" s="202"/>
      <c r="GE356" s="202"/>
      <c r="GF356" s="198"/>
      <c r="GG356" s="198"/>
      <c r="GH356" s="202"/>
      <c r="GI356" s="202"/>
      <c r="GJ356" s="202"/>
      <c r="GK356" s="198"/>
      <c r="GL356" s="198"/>
      <c r="GM356" s="202"/>
      <c r="GN356" s="202"/>
      <c r="GO356" s="202"/>
      <c r="GP356" s="198"/>
      <c r="GQ356" s="198"/>
      <c r="GR356" s="202"/>
      <c r="GS356" s="202"/>
      <c r="GT356" s="202"/>
      <c r="GU356" s="198"/>
      <c r="GV356" s="198"/>
      <c r="GW356" s="202"/>
      <c r="GX356" s="202"/>
      <c r="GY356" s="202"/>
      <c r="GZ356" s="198"/>
      <c r="HA356" s="198"/>
      <c r="HB356" s="202"/>
      <c r="HC356" s="202"/>
      <c r="HD356" s="202"/>
      <c r="HE356" s="198"/>
      <c r="HF356" s="198"/>
      <c r="HG356" s="202"/>
      <c r="HH356" s="202"/>
      <c r="HI356" s="202"/>
      <c r="HJ356" s="198"/>
      <c r="HK356" s="198"/>
      <c r="HL356" s="202"/>
      <c r="HM356" s="202"/>
      <c r="HN356" s="202"/>
      <c r="HO356" s="198"/>
      <c r="HP356" s="198"/>
      <c r="HQ356" s="202"/>
      <c r="HR356" s="202"/>
      <c r="HS356" s="202"/>
      <c r="HT356" s="198"/>
      <c r="HU356" s="198"/>
      <c r="HV356" s="202"/>
      <c r="HW356" s="202"/>
      <c r="HX356" s="202"/>
      <c r="HY356" s="198"/>
      <c r="HZ356" s="198"/>
      <c r="IA356" s="202"/>
      <c r="IB356" s="202"/>
      <c r="IC356" s="202"/>
      <c r="ID356" s="198"/>
      <c r="IE356" s="198"/>
      <c r="IF356" s="202"/>
      <c r="IG356" s="202"/>
      <c r="IH356" s="202"/>
      <c r="II356" s="198"/>
      <c r="IJ356" s="198"/>
      <c r="IK356" s="202"/>
      <c r="IL356" s="202"/>
      <c r="IM356" s="202"/>
      <c r="IN356" s="198"/>
      <c r="IO356" s="198"/>
      <c r="IP356" s="202"/>
      <c r="IQ356" s="202"/>
      <c r="IR356" s="202"/>
      <c r="IS356" s="198"/>
      <c r="IT356" s="198"/>
      <c r="IU356" s="202"/>
      <c r="IV356" s="202"/>
      <c r="IW356" s="202"/>
      <c r="IX356" s="198"/>
      <c r="IY356" s="198"/>
      <c r="IZ356" s="198"/>
      <c r="JA356" s="198"/>
      <c r="JB356" s="256"/>
      <c r="JC356" s="256"/>
    </row>
    <row r="357" spans="1:263" s="3" customFormat="1" x14ac:dyDescent="0.35">
      <c r="A357" s="198"/>
      <c r="B357" s="359"/>
      <c r="C357" s="239"/>
      <c r="D357" s="106" t="s">
        <v>1057</v>
      </c>
      <c r="E357" s="102"/>
      <c r="F357" s="384"/>
      <c r="G357" s="412"/>
      <c r="H357" s="325"/>
      <c r="I357" s="405"/>
      <c r="J357" s="431"/>
      <c r="K357" s="202"/>
      <c r="L357" s="202"/>
      <c r="M357" s="52"/>
      <c r="N357" s="52"/>
      <c r="O357" s="202"/>
      <c r="P357" s="202"/>
      <c r="Q357" s="202"/>
      <c r="R357" s="198"/>
      <c r="S357" s="198"/>
      <c r="T357" s="202"/>
      <c r="U357" s="202"/>
      <c r="V357" s="202"/>
      <c r="W357" s="198"/>
      <c r="X357" s="198"/>
      <c r="Y357" s="202"/>
      <c r="Z357" s="202"/>
      <c r="AA357" s="202"/>
      <c r="AB357" s="198"/>
      <c r="AC357" s="198"/>
      <c r="AD357" s="202"/>
      <c r="AE357" s="202"/>
      <c r="AF357" s="202"/>
      <c r="AG357" s="198"/>
      <c r="AH357" s="198"/>
      <c r="AI357" s="202"/>
      <c r="AJ357" s="202"/>
      <c r="AK357" s="202"/>
      <c r="AL357" s="198"/>
      <c r="AM357" s="198"/>
      <c r="AN357" s="202"/>
      <c r="AO357" s="202"/>
      <c r="AP357" s="202"/>
      <c r="AQ357" s="198"/>
      <c r="AR357" s="198"/>
      <c r="AS357" s="202"/>
      <c r="AT357" s="202"/>
      <c r="AU357" s="202"/>
      <c r="AV357" s="198"/>
      <c r="AW357" s="198"/>
      <c r="AX357" s="202"/>
      <c r="AY357" s="202"/>
      <c r="AZ357" s="202"/>
      <c r="BA357" s="198"/>
      <c r="BB357" s="198"/>
      <c r="BC357" s="202"/>
      <c r="BD357" s="202"/>
      <c r="BE357" s="202"/>
      <c r="BF357" s="198"/>
      <c r="BG357" s="198"/>
      <c r="BH357" s="202"/>
      <c r="BI357" s="202"/>
      <c r="BJ357" s="202"/>
      <c r="BK357" s="198"/>
      <c r="BL357" s="198"/>
      <c r="BM357" s="202"/>
      <c r="BN357" s="202"/>
      <c r="BO357" s="202"/>
      <c r="BP357" s="198"/>
      <c r="BQ357" s="198"/>
      <c r="BR357" s="202"/>
      <c r="BS357" s="202"/>
      <c r="BT357" s="202"/>
      <c r="BU357" s="198"/>
      <c r="BV357" s="198"/>
      <c r="BW357" s="202"/>
      <c r="BX357" s="202"/>
      <c r="BY357" s="202"/>
      <c r="BZ357" s="198"/>
      <c r="CA357" s="198"/>
      <c r="CB357" s="202"/>
      <c r="CC357" s="202"/>
      <c r="CD357" s="202"/>
      <c r="CE357" s="198"/>
      <c r="CF357" s="198"/>
      <c r="CG357" s="202"/>
      <c r="CH357" s="202"/>
      <c r="CI357" s="202"/>
      <c r="CJ357" s="198"/>
      <c r="CK357" s="198"/>
      <c r="CL357" s="202"/>
      <c r="CM357" s="202"/>
      <c r="CN357" s="202"/>
      <c r="CO357" s="198"/>
      <c r="CP357" s="198"/>
      <c r="CQ357" s="202"/>
      <c r="CR357" s="202"/>
      <c r="CS357" s="202"/>
      <c r="CT357" s="198"/>
      <c r="CU357" s="198"/>
      <c r="CV357" s="202"/>
      <c r="CW357" s="202"/>
      <c r="CX357" s="202"/>
      <c r="CY357" s="198"/>
      <c r="CZ357" s="198"/>
      <c r="DA357" s="202"/>
      <c r="DB357" s="202"/>
      <c r="DC357" s="202"/>
      <c r="DD357" s="198"/>
      <c r="DE357" s="198"/>
      <c r="DF357" s="202"/>
      <c r="DG357" s="202"/>
      <c r="DH357" s="202"/>
      <c r="DI357" s="198"/>
      <c r="DJ357" s="198"/>
      <c r="DK357" s="202"/>
      <c r="DL357" s="202"/>
      <c r="DM357" s="202"/>
      <c r="DN357" s="198"/>
      <c r="DO357" s="198"/>
      <c r="DP357" s="202"/>
      <c r="DQ357" s="202"/>
      <c r="DR357" s="202"/>
      <c r="DS357" s="198"/>
      <c r="DT357" s="198"/>
      <c r="DU357" s="202"/>
      <c r="DV357" s="202"/>
      <c r="DW357" s="202"/>
      <c r="DX357" s="198"/>
      <c r="DY357" s="198"/>
      <c r="DZ357" s="202"/>
      <c r="EA357" s="202"/>
      <c r="EB357" s="202"/>
      <c r="EC357" s="198"/>
      <c r="ED357" s="198"/>
      <c r="EE357" s="202"/>
      <c r="EF357" s="202"/>
      <c r="EG357" s="202"/>
      <c r="EH357" s="198"/>
      <c r="EI357" s="198"/>
      <c r="EJ357" s="202"/>
      <c r="EK357" s="202"/>
      <c r="EL357" s="202"/>
      <c r="EM357" s="198"/>
      <c r="EN357" s="198"/>
      <c r="EO357" s="202"/>
      <c r="EP357" s="202"/>
      <c r="EQ357" s="202"/>
      <c r="ER357" s="198"/>
      <c r="ES357" s="198"/>
      <c r="ET357" s="202"/>
      <c r="EU357" s="202"/>
      <c r="EV357" s="202"/>
      <c r="EW357" s="198"/>
      <c r="EX357" s="198"/>
      <c r="EY357" s="202"/>
      <c r="EZ357" s="202"/>
      <c r="FA357" s="202"/>
      <c r="FB357" s="198"/>
      <c r="FC357" s="198"/>
      <c r="FD357" s="202"/>
      <c r="FE357" s="202"/>
      <c r="FF357" s="202"/>
      <c r="FG357" s="198"/>
      <c r="FH357" s="198"/>
      <c r="FI357" s="202"/>
      <c r="FJ357" s="202"/>
      <c r="FK357" s="202"/>
      <c r="FL357" s="198"/>
      <c r="FM357" s="198"/>
      <c r="FN357" s="202"/>
      <c r="FO357" s="202"/>
      <c r="FP357" s="202"/>
      <c r="FQ357" s="198"/>
      <c r="FR357" s="198"/>
      <c r="FS357" s="202"/>
      <c r="FT357" s="202"/>
      <c r="FU357" s="202"/>
      <c r="FV357" s="198"/>
      <c r="FW357" s="198"/>
      <c r="FX357" s="202"/>
      <c r="FY357" s="202"/>
      <c r="FZ357" s="202"/>
      <c r="GA357" s="198"/>
      <c r="GB357" s="198"/>
      <c r="GC357" s="202"/>
      <c r="GD357" s="202"/>
      <c r="GE357" s="202"/>
      <c r="GF357" s="198"/>
      <c r="GG357" s="198"/>
      <c r="GH357" s="202"/>
      <c r="GI357" s="202"/>
      <c r="GJ357" s="202"/>
      <c r="GK357" s="198"/>
      <c r="GL357" s="198"/>
      <c r="GM357" s="202"/>
      <c r="GN357" s="202"/>
      <c r="GO357" s="202"/>
      <c r="GP357" s="198"/>
      <c r="GQ357" s="198"/>
      <c r="GR357" s="202"/>
      <c r="GS357" s="202"/>
      <c r="GT357" s="202"/>
      <c r="GU357" s="198"/>
      <c r="GV357" s="198"/>
      <c r="GW357" s="202"/>
      <c r="GX357" s="202"/>
      <c r="GY357" s="202"/>
      <c r="GZ357" s="198"/>
      <c r="HA357" s="198"/>
      <c r="HB357" s="202"/>
      <c r="HC357" s="202"/>
      <c r="HD357" s="202"/>
      <c r="HE357" s="198"/>
      <c r="HF357" s="198"/>
      <c r="HG357" s="202"/>
      <c r="HH357" s="202"/>
      <c r="HI357" s="202"/>
      <c r="HJ357" s="198"/>
      <c r="HK357" s="198"/>
      <c r="HL357" s="202"/>
      <c r="HM357" s="202"/>
      <c r="HN357" s="202"/>
      <c r="HO357" s="198"/>
      <c r="HP357" s="198"/>
      <c r="HQ357" s="202"/>
      <c r="HR357" s="202"/>
      <c r="HS357" s="202"/>
      <c r="HT357" s="198"/>
      <c r="HU357" s="198"/>
      <c r="HV357" s="202"/>
      <c r="HW357" s="202"/>
      <c r="HX357" s="202"/>
      <c r="HY357" s="198"/>
      <c r="HZ357" s="198"/>
      <c r="IA357" s="202"/>
      <c r="IB357" s="202"/>
      <c r="IC357" s="202"/>
      <c r="ID357" s="198"/>
      <c r="IE357" s="198"/>
      <c r="IF357" s="202"/>
      <c r="IG357" s="202"/>
      <c r="IH357" s="202"/>
      <c r="II357" s="198"/>
      <c r="IJ357" s="198"/>
      <c r="IK357" s="202"/>
      <c r="IL357" s="202"/>
      <c r="IM357" s="202"/>
      <c r="IN357" s="198"/>
      <c r="IO357" s="198"/>
      <c r="IP357" s="202"/>
      <c r="IQ357" s="202"/>
      <c r="IR357" s="202"/>
      <c r="IS357" s="198"/>
      <c r="IT357" s="198"/>
      <c r="IU357" s="202"/>
      <c r="IV357" s="202"/>
      <c r="IW357" s="202"/>
      <c r="IX357" s="198"/>
      <c r="IY357" s="198"/>
      <c r="IZ357" s="198"/>
      <c r="JA357" s="198"/>
      <c r="JB357" s="256"/>
      <c r="JC357" s="256"/>
    </row>
    <row r="358" spans="1:263" s="3" customFormat="1" x14ac:dyDescent="0.35">
      <c r="A358" s="198"/>
      <c r="B358" s="359"/>
      <c r="C358" s="239"/>
      <c r="D358" s="106" t="s">
        <v>1058</v>
      </c>
      <c r="E358" s="102"/>
      <c r="F358" s="384"/>
      <c r="G358" s="412"/>
      <c r="H358" s="325"/>
      <c r="I358" s="405"/>
      <c r="J358" s="431"/>
      <c r="K358" s="202"/>
      <c r="L358" s="202"/>
      <c r="M358" s="151"/>
      <c r="N358" s="151"/>
      <c r="O358" s="202"/>
      <c r="P358" s="202"/>
      <c r="Q358" s="202"/>
      <c r="R358" s="198"/>
      <c r="S358" s="198"/>
      <c r="T358" s="202"/>
      <c r="U358" s="202"/>
      <c r="V358" s="202"/>
      <c r="W358" s="198"/>
      <c r="X358" s="198"/>
      <c r="Y358" s="202"/>
      <c r="Z358" s="202"/>
      <c r="AA358" s="202"/>
      <c r="AB358" s="198"/>
      <c r="AC358" s="198"/>
      <c r="AD358" s="202"/>
      <c r="AE358" s="202"/>
      <c r="AF358" s="202"/>
      <c r="AG358" s="198"/>
      <c r="AH358" s="198"/>
      <c r="AI358" s="202"/>
      <c r="AJ358" s="202"/>
      <c r="AK358" s="202"/>
      <c r="AL358" s="198"/>
      <c r="AM358" s="198"/>
      <c r="AN358" s="202"/>
      <c r="AO358" s="202"/>
      <c r="AP358" s="202"/>
      <c r="AQ358" s="198"/>
      <c r="AR358" s="198"/>
      <c r="AS358" s="202"/>
      <c r="AT358" s="202"/>
      <c r="AU358" s="202"/>
      <c r="AV358" s="198"/>
      <c r="AW358" s="198"/>
      <c r="AX358" s="202"/>
      <c r="AY358" s="202"/>
      <c r="AZ358" s="202"/>
      <c r="BA358" s="198"/>
      <c r="BB358" s="198"/>
      <c r="BC358" s="202"/>
      <c r="BD358" s="202"/>
      <c r="BE358" s="202"/>
      <c r="BF358" s="198"/>
      <c r="BG358" s="198"/>
      <c r="BH358" s="202"/>
      <c r="BI358" s="202"/>
      <c r="BJ358" s="202"/>
      <c r="BK358" s="198"/>
      <c r="BL358" s="198"/>
      <c r="BM358" s="202"/>
      <c r="BN358" s="202"/>
      <c r="BO358" s="202"/>
      <c r="BP358" s="198"/>
      <c r="BQ358" s="198"/>
      <c r="BR358" s="202"/>
      <c r="BS358" s="202"/>
      <c r="BT358" s="202"/>
      <c r="BU358" s="198"/>
      <c r="BV358" s="198"/>
      <c r="BW358" s="202"/>
      <c r="BX358" s="202"/>
      <c r="BY358" s="202"/>
      <c r="BZ358" s="198"/>
      <c r="CA358" s="198"/>
      <c r="CB358" s="202"/>
      <c r="CC358" s="202"/>
      <c r="CD358" s="202"/>
      <c r="CE358" s="198"/>
      <c r="CF358" s="198"/>
      <c r="CG358" s="202"/>
      <c r="CH358" s="202"/>
      <c r="CI358" s="202"/>
      <c r="CJ358" s="198"/>
      <c r="CK358" s="198"/>
      <c r="CL358" s="202"/>
      <c r="CM358" s="202"/>
      <c r="CN358" s="202"/>
      <c r="CO358" s="198"/>
      <c r="CP358" s="198"/>
      <c r="CQ358" s="202"/>
      <c r="CR358" s="202"/>
      <c r="CS358" s="202"/>
      <c r="CT358" s="198"/>
      <c r="CU358" s="198"/>
      <c r="CV358" s="202"/>
      <c r="CW358" s="202"/>
      <c r="CX358" s="202"/>
      <c r="CY358" s="198"/>
      <c r="CZ358" s="198"/>
      <c r="DA358" s="202"/>
      <c r="DB358" s="202"/>
      <c r="DC358" s="202"/>
      <c r="DD358" s="198"/>
      <c r="DE358" s="198"/>
      <c r="DF358" s="202"/>
      <c r="DG358" s="202"/>
      <c r="DH358" s="202"/>
      <c r="DI358" s="198"/>
      <c r="DJ358" s="198"/>
      <c r="DK358" s="202"/>
      <c r="DL358" s="202"/>
      <c r="DM358" s="202"/>
      <c r="DN358" s="198"/>
      <c r="DO358" s="198"/>
      <c r="DP358" s="202"/>
      <c r="DQ358" s="202"/>
      <c r="DR358" s="202"/>
      <c r="DS358" s="198"/>
      <c r="DT358" s="198"/>
      <c r="DU358" s="202"/>
      <c r="DV358" s="202"/>
      <c r="DW358" s="202"/>
      <c r="DX358" s="198"/>
      <c r="DY358" s="198"/>
      <c r="DZ358" s="202"/>
      <c r="EA358" s="202"/>
      <c r="EB358" s="202"/>
      <c r="EC358" s="198"/>
      <c r="ED358" s="198"/>
      <c r="EE358" s="202"/>
      <c r="EF358" s="202"/>
      <c r="EG358" s="202"/>
      <c r="EH358" s="198"/>
      <c r="EI358" s="198"/>
      <c r="EJ358" s="202"/>
      <c r="EK358" s="202"/>
      <c r="EL358" s="202"/>
      <c r="EM358" s="198"/>
      <c r="EN358" s="198"/>
      <c r="EO358" s="202"/>
      <c r="EP358" s="202"/>
      <c r="EQ358" s="202"/>
      <c r="ER358" s="198"/>
      <c r="ES358" s="198"/>
      <c r="ET358" s="202"/>
      <c r="EU358" s="202"/>
      <c r="EV358" s="202"/>
      <c r="EW358" s="198"/>
      <c r="EX358" s="198"/>
      <c r="EY358" s="202"/>
      <c r="EZ358" s="202"/>
      <c r="FA358" s="202"/>
      <c r="FB358" s="198"/>
      <c r="FC358" s="198"/>
      <c r="FD358" s="202"/>
      <c r="FE358" s="202"/>
      <c r="FF358" s="202"/>
      <c r="FG358" s="198"/>
      <c r="FH358" s="198"/>
      <c r="FI358" s="202"/>
      <c r="FJ358" s="202"/>
      <c r="FK358" s="202"/>
      <c r="FL358" s="198"/>
      <c r="FM358" s="198"/>
      <c r="FN358" s="202"/>
      <c r="FO358" s="202"/>
      <c r="FP358" s="202"/>
      <c r="FQ358" s="198"/>
      <c r="FR358" s="198"/>
      <c r="FS358" s="202"/>
      <c r="FT358" s="202"/>
      <c r="FU358" s="202"/>
      <c r="FV358" s="198"/>
      <c r="FW358" s="198"/>
      <c r="FX358" s="202"/>
      <c r="FY358" s="202"/>
      <c r="FZ358" s="202"/>
      <c r="GA358" s="198"/>
      <c r="GB358" s="198"/>
      <c r="GC358" s="202"/>
      <c r="GD358" s="202"/>
      <c r="GE358" s="202"/>
      <c r="GF358" s="198"/>
      <c r="GG358" s="198"/>
      <c r="GH358" s="202"/>
      <c r="GI358" s="202"/>
      <c r="GJ358" s="202"/>
      <c r="GK358" s="198"/>
      <c r="GL358" s="198"/>
      <c r="GM358" s="202"/>
      <c r="GN358" s="202"/>
      <c r="GO358" s="202"/>
      <c r="GP358" s="198"/>
      <c r="GQ358" s="198"/>
      <c r="GR358" s="202"/>
      <c r="GS358" s="202"/>
      <c r="GT358" s="202"/>
      <c r="GU358" s="198"/>
      <c r="GV358" s="198"/>
      <c r="GW358" s="202"/>
      <c r="GX358" s="202"/>
      <c r="GY358" s="202"/>
      <c r="GZ358" s="198"/>
      <c r="HA358" s="198"/>
      <c r="HB358" s="202"/>
      <c r="HC358" s="202"/>
      <c r="HD358" s="202"/>
      <c r="HE358" s="198"/>
      <c r="HF358" s="198"/>
      <c r="HG358" s="202"/>
      <c r="HH358" s="202"/>
      <c r="HI358" s="202"/>
      <c r="HJ358" s="198"/>
      <c r="HK358" s="198"/>
      <c r="HL358" s="202"/>
      <c r="HM358" s="202"/>
      <c r="HN358" s="202"/>
      <c r="HO358" s="198"/>
      <c r="HP358" s="198"/>
      <c r="HQ358" s="202"/>
      <c r="HR358" s="202"/>
      <c r="HS358" s="202"/>
      <c r="HT358" s="198"/>
      <c r="HU358" s="198"/>
      <c r="HV358" s="202"/>
      <c r="HW358" s="202"/>
      <c r="HX358" s="202"/>
      <c r="HY358" s="198"/>
      <c r="HZ358" s="198"/>
      <c r="IA358" s="202"/>
      <c r="IB358" s="202"/>
      <c r="IC358" s="202"/>
      <c r="ID358" s="198"/>
      <c r="IE358" s="198"/>
      <c r="IF358" s="202"/>
      <c r="IG358" s="202"/>
      <c r="IH358" s="202"/>
      <c r="II358" s="198"/>
      <c r="IJ358" s="198"/>
      <c r="IK358" s="202"/>
      <c r="IL358" s="202"/>
      <c r="IM358" s="202"/>
      <c r="IN358" s="198"/>
      <c r="IO358" s="198"/>
      <c r="IP358" s="202"/>
      <c r="IQ358" s="202"/>
      <c r="IR358" s="202"/>
      <c r="IS358" s="198"/>
      <c r="IT358" s="198"/>
      <c r="IU358" s="202"/>
      <c r="IV358" s="202"/>
      <c r="IW358" s="202"/>
      <c r="IX358" s="198"/>
      <c r="IY358" s="198"/>
      <c r="IZ358" s="198"/>
      <c r="JA358" s="198"/>
      <c r="JB358" s="256"/>
      <c r="JC358" s="256"/>
    </row>
    <row r="359" spans="1:263" s="3" customFormat="1" x14ac:dyDescent="0.35">
      <c r="A359" s="198"/>
      <c r="B359" s="359"/>
      <c r="C359" s="239"/>
      <c r="D359" s="106"/>
      <c r="E359" s="102"/>
      <c r="F359" s="384"/>
      <c r="G359" s="412"/>
      <c r="H359" s="325"/>
      <c r="I359" s="405"/>
      <c r="J359" s="431"/>
      <c r="K359" s="202"/>
      <c r="L359" s="202"/>
      <c r="M359" s="151"/>
      <c r="N359" s="151"/>
      <c r="O359" s="202"/>
      <c r="P359" s="202"/>
      <c r="Q359" s="202"/>
      <c r="R359" s="198"/>
      <c r="S359" s="198"/>
      <c r="T359" s="202"/>
      <c r="U359" s="202"/>
      <c r="V359" s="202"/>
      <c r="W359" s="198"/>
      <c r="X359" s="198"/>
      <c r="Y359" s="202"/>
      <c r="Z359" s="202"/>
      <c r="AA359" s="202"/>
      <c r="AB359" s="198"/>
      <c r="AC359" s="198"/>
      <c r="AD359" s="202"/>
      <c r="AE359" s="202"/>
      <c r="AF359" s="202"/>
      <c r="AG359" s="198"/>
      <c r="AH359" s="198"/>
      <c r="AI359" s="202"/>
      <c r="AJ359" s="202"/>
      <c r="AK359" s="202"/>
      <c r="AL359" s="198"/>
      <c r="AM359" s="198"/>
      <c r="AN359" s="202"/>
      <c r="AO359" s="202"/>
      <c r="AP359" s="202"/>
      <c r="AQ359" s="198"/>
      <c r="AR359" s="198"/>
      <c r="AS359" s="202"/>
      <c r="AT359" s="202"/>
      <c r="AU359" s="202"/>
      <c r="AV359" s="198"/>
      <c r="AW359" s="198"/>
      <c r="AX359" s="202"/>
      <c r="AY359" s="202"/>
      <c r="AZ359" s="202"/>
      <c r="BA359" s="198"/>
      <c r="BB359" s="198"/>
      <c r="BC359" s="202"/>
      <c r="BD359" s="202"/>
      <c r="BE359" s="202"/>
      <c r="BF359" s="198"/>
      <c r="BG359" s="198"/>
      <c r="BH359" s="202"/>
      <c r="BI359" s="202"/>
      <c r="BJ359" s="202"/>
      <c r="BK359" s="198"/>
      <c r="BL359" s="198"/>
      <c r="BM359" s="202"/>
      <c r="BN359" s="202"/>
      <c r="BO359" s="202"/>
      <c r="BP359" s="198"/>
      <c r="BQ359" s="198"/>
      <c r="BR359" s="202"/>
      <c r="BS359" s="202"/>
      <c r="BT359" s="202"/>
      <c r="BU359" s="198"/>
      <c r="BV359" s="198"/>
      <c r="BW359" s="202"/>
      <c r="BX359" s="202"/>
      <c r="BY359" s="202"/>
      <c r="BZ359" s="198"/>
      <c r="CA359" s="198"/>
      <c r="CB359" s="202"/>
      <c r="CC359" s="202"/>
      <c r="CD359" s="202"/>
      <c r="CE359" s="198"/>
      <c r="CF359" s="198"/>
      <c r="CG359" s="202"/>
      <c r="CH359" s="202"/>
      <c r="CI359" s="202"/>
      <c r="CJ359" s="198"/>
      <c r="CK359" s="198"/>
      <c r="CL359" s="202"/>
      <c r="CM359" s="202"/>
      <c r="CN359" s="202"/>
      <c r="CO359" s="198"/>
      <c r="CP359" s="198"/>
      <c r="CQ359" s="202"/>
      <c r="CR359" s="202"/>
      <c r="CS359" s="202"/>
      <c r="CT359" s="198"/>
      <c r="CU359" s="198"/>
      <c r="CV359" s="202"/>
      <c r="CW359" s="202"/>
      <c r="CX359" s="202"/>
      <c r="CY359" s="198"/>
      <c r="CZ359" s="198"/>
      <c r="DA359" s="202"/>
      <c r="DB359" s="202"/>
      <c r="DC359" s="202"/>
      <c r="DD359" s="198"/>
      <c r="DE359" s="198"/>
      <c r="DF359" s="202"/>
      <c r="DG359" s="202"/>
      <c r="DH359" s="202"/>
      <c r="DI359" s="198"/>
      <c r="DJ359" s="198"/>
      <c r="DK359" s="202"/>
      <c r="DL359" s="202"/>
      <c r="DM359" s="202"/>
      <c r="DN359" s="198"/>
      <c r="DO359" s="198"/>
      <c r="DP359" s="202"/>
      <c r="DQ359" s="202"/>
      <c r="DR359" s="202"/>
      <c r="DS359" s="198"/>
      <c r="DT359" s="198"/>
      <c r="DU359" s="202"/>
      <c r="DV359" s="202"/>
      <c r="DW359" s="202"/>
      <c r="DX359" s="198"/>
      <c r="DY359" s="198"/>
      <c r="DZ359" s="202"/>
      <c r="EA359" s="202"/>
      <c r="EB359" s="202"/>
      <c r="EC359" s="198"/>
      <c r="ED359" s="198"/>
      <c r="EE359" s="202"/>
      <c r="EF359" s="202"/>
      <c r="EG359" s="202"/>
      <c r="EH359" s="198"/>
      <c r="EI359" s="198"/>
      <c r="EJ359" s="202"/>
      <c r="EK359" s="202"/>
      <c r="EL359" s="202"/>
      <c r="EM359" s="198"/>
      <c r="EN359" s="198"/>
      <c r="EO359" s="202"/>
      <c r="EP359" s="202"/>
      <c r="EQ359" s="202"/>
      <c r="ER359" s="198"/>
      <c r="ES359" s="198"/>
      <c r="ET359" s="202"/>
      <c r="EU359" s="202"/>
      <c r="EV359" s="202"/>
      <c r="EW359" s="198"/>
      <c r="EX359" s="198"/>
      <c r="EY359" s="202"/>
      <c r="EZ359" s="202"/>
      <c r="FA359" s="202"/>
      <c r="FB359" s="198"/>
      <c r="FC359" s="198"/>
      <c r="FD359" s="202"/>
      <c r="FE359" s="202"/>
      <c r="FF359" s="202"/>
      <c r="FG359" s="198"/>
      <c r="FH359" s="198"/>
      <c r="FI359" s="202"/>
      <c r="FJ359" s="202"/>
      <c r="FK359" s="202"/>
      <c r="FL359" s="198"/>
      <c r="FM359" s="198"/>
      <c r="FN359" s="202"/>
      <c r="FO359" s="202"/>
      <c r="FP359" s="202"/>
      <c r="FQ359" s="198"/>
      <c r="FR359" s="198"/>
      <c r="FS359" s="202"/>
      <c r="FT359" s="202"/>
      <c r="FU359" s="202"/>
      <c r="FV359" s="198"/>
      <c r="FW359" s="198"/>
      <c r="FX359" s="202"/>
      <c r="FY359" s="202"/>
      <c r="FZ359" s="202"/>
      <c r="GA359" s="198"/>
      <c r="GB359" s="198"/>
      <c r="GC359" s="202"/>
      <c r="GD359" s="202"/>
      <c r="GE359" s="202"/>
      <c r="GF359" s="198"/>
      <c r="GG359" s="198"/>
      <c r="GH359" s="202"/>
      <c r="GI359" s="202"/>
      <c r="GJ359" s="202"/>
      <c r="GK359" s="198"/>
      <c r="GL359" s="198"/>
      <c r="GM359" s="202"/>
      <c r="GN359" s="202"/>
      <c r="GO359" s="202"/>
      <c r="GP359" s="198"/>
      <c r="GQ359" s="198"/>
      <c r="GR359" s="202"/>
      <c r="GS359" s="202"/>
      <c r="GT359" s="202"/>
      <c r="GU359" s="198"/>
      <c r="GV359" s="198"/>
      <c r="GW359" s="202"/>
      <c r="GX359" s="202"/>
      <c r="GY359" s="202"/>
      <c r="GZ359" s="198"/>
      <c r="HA359" s="198"/>
      <c r="HB359" s="202"/>
      <c r="HC359" s="202"/>
      <c r="HD359" s="202"/>
      <c r="HE359" s="198"/>
      <c r="HF359" s="198"/>
      <c r="HG359" s="202"/>
      <c r="HH359" s="202"/>
      <c r="HI359" s="202"/>
      <c r="HJ359" s="198"/>
      <c r="HK359" s="198"/>
      <c r="HL359" s="202"/>
      <c r="HM359" s="202"/>
      <c r="HN359" s="202"/>
      <c r="HO359" s="198"/>
      <c r="HP359" s="198"/>
      <c r="HQ359" s="202"/>
      <c r="HR359" s="202"/>
      <c r="HS359" s="202"/>
      <c r="HT359" s="198"/>
      <c r="HU359" s="198"/>
      <c r="HV359" s="202"/>
      <c r="HW359" s="202"/>
      <c r="HX359" s="202"/>
      <c r="HY359" s="198"/>
      <c r="HZ359" s="198"/>
      <c r="IA359" s="202"/>
      <c r="IB359" s="202"/>
      <c r="IC359" s="202"/>
      <c r="ID359" s="198"/>
      <c r="IE359" s="198"/>
      <c r="IF359" s="202"/>
      <c r="IG359" s="202"/>
      <c r="IH359" s="202"/>
      <c r="II359" s="198"/>
      <c r="IJ359" s="198"/>
      <c r="IK359" s="202"/>
      <c r="IL359" s="202"/>
      <c r="IM359" s="202"/>
      <c r="IN359" s="198"/>
      <c r="IO359" s="198"/>
      <c r="IP359" s="202"/>
      <c r="IQ359" s="202"/>
      <c r="IR359" s="202"/>
      <c r="IS359" s="198"/>
      <c r="IT359" s="198"/>
      <c r="IU359" s="202"/>
      <c r="IV359" s="202"/>
      <c r="IW359" s="202"/>
      <c r="IX359" s="198"/>
      <c r="IY359" s="198"/>
      <c r="IZ359" s="198"/>
      <c r="JA359" s="198"/>
      <c r="JB359" s="256"/>
      <c r="JC359" s="256"/>
    </row>
    <row r="360" spans="1:263" s="3" customFormat="1" x14ac:dyDescent="0.35">
      <c r="A360" s="198"/>
      <c r="B360" s="359"/>
      <c r="C360" s="239" t="s">
        <v>1059</v>
      </c>
      <c r="D360" s="105" t="s">
        <v>1060</v>
      </c>
      <c r="E360" s="102"/>
      <c r="F360" s="384"/>
      <c r="G360" s="412">
        <v>52</v>
      </c>
      <c r="H360" s="325"/>
      <c r="I360" s="405"/>
      <c r="J360" s="431"/>
      <c r="K360" s="202"/>
      <c r="L360" s="202"/>
      <c r="M360" s="151"/>
      <c r="N360" s="151"/>
      <c r="O360" s="202"/>
      <c r="P360" s="202"/>
      <c r="Q360" s="202"/>
      <c r="R360" s="198"/>
      <c r="S360" s="198"/>
      <c r="T360" s="202"/>
      <c r="U360" s="202"/>
      <c r="V360" s="202"/>
      <c r="W360" s="198"/>
      <c r="X360" s="198"/>
      <c r="Y360" s="202"/>
      <c r="Z360" s="202"/>
      <c r="AA360" s="202"/>
      <c r="AB360" s="198"/>
      <c r="AC360" s="198"/>
      <c r="AD360" s="202"/>
      <c r="AE360" s="202"/>
      <c r="AF360" s="202"/>
      <c r="AG360" s="198"/>
      <c r="AH360" s="198"/>
      <c r="AI360" s="202"/>
      <c r="AJ360" s="202"/>
      <c r="AK360" s="202"/>
      <c r="AL360" s="198"/>
      <c r="AM360" s="198"/>
      <c r="AN360" s="202"/>
      <c r="AO360" s="202"/>
      <c r="AP360" s="202"/>
      <c r="AQ360" s="198"/>
      <c r="AR360" s="198"/>
      <c r="AS360" s="202"/>
      <c r="AT360" s="202"/>
      <c r="AU360" s="202"/>
      <c r="AV360" s="198"/>
      <c r="AW360" s="198"/>
      <c r="AX360" s="202"/>
      <c r="AY360" s="202"/>
      <c r="AZ360" s="202"/>
      <c r="BA360" s="198"/>
      <c r="BB360" s="198"/>
      <c r="BC360" s="202"/>
      <c r="BD360" s="202"/>
      <c r="BE360" s="202"/>
      <c r="BF360" s="198"/>
      <c r="BG360" s="198"/>
      <c r="BH360" s="202"/>
      <c r="BI360" s="202"/>
      <c r="BJ360" s="202"/>
      <c r="BK360" s="198"/>
      <c r="BL360" s="198"/>
      <c r="BM360" s="202"/>
      <c r="BN360" s="202"/>
      <c r="BO360" s="202"/>
      <c r="BP360" s="198"/>
      <c r="BQ360" s="198"/>
      <c r="BR360" s="202"/>
      <c r="BS360" s="202"/>
      <c r="BT360" s="202"/>
      <c r="BU360" s="198"/>
      <c r="BV360" s="198"/>
      <c r="BW360" s="202"/>
      <c r="BX360" s="202"/>
      <c r="BY360" s="202"/>
      <c r="BZ360" s="198"/>
      <c r="CA360" s="198"/>
      <c r="CB360" s="202"/>
      <c r="CC360" s="202"/>
      <c r="CD360" s="202"/>
      <c r="CE360" s="198"/>
      <c r="CF360" s="198"/>
      <c r="CG360" s="202"/>
      <c r="CH360" s="202"/>
      <c r="CI360" s="202"/>
      <c r="CJ360" s="198"/>
      <c r="CK360" s="198"/>
      <c r="CL360" s="202"/>
      <c r="CM360" s="202"/>
      <c r="CN360" s="202"/>
      <c r="CO360" s="198"/>
      <c r="CP360" s="198"/>
      <c r="CQ360" s="202"/>
      <c r="CR360" s="202"/>
      <c r="CS360" s="202"/>
      <c r="CT360" s="198"/>
      <c r="CU360" s="198"/>
      <c r="CV360" s="202"/>
      <c r="CW360" s="202"/>
      <c r="CX360" s="202"/>
      <c r="CY360" s="198"/>
      <c r="CZ360" s="198"/>
      <c r="DA360" s="202"/>
      <c r="DB360" s="202"/>
      <c r="DC360" s="202"/>
      <c r="DD360" s="198"/>
      <c r="DE360" s="198"/>
      <c r="DF360" s="202"/>
      <c r="DG360" s="202"/>
      <c r="DH360" s="202"/>
      <c r="DI360" s="198"/>
      <c r="DJ360" s="198"/>
      <c r="DK360" s="202"/>
      <c r="DL360" s="202"/>
      <c r="DM360" s="202"/>
      <c r="DN360" s="198"/>
      <c r="DO360" s="198"/>
      <c r="DP360" s="202"/>
      <c r="DQ360" s="202"/>
      <c r="DR360" s="202"/>
      <c r="DS360" s="198"/>
      <c r="DT360" s="198"/>
      <c r="DU360" s="202"/>
      <c r="DV360" s="202"/>
      <c r="DW360" s="202"/>
      <c r="DX360" s="198"/>
      <c r="DY360" s="198"/>
      <c r="DZ360" s="202"/>
      <c r="EA360" s="202"/>
      <c r="EB360" s="202"/>
      <c r="EC360" s="198"/>
      <c r="ED360" s="198"/>
      <c r="EE360" s="202"/>
      <c r="EF360" s="202"/>
      <c r="EG360" s="202"/>
      <c r="EH360" s="198"/>
      <c r="EI360" s="198"/>
      <c r="EJ360" s="202"/>
      <c r="EK360" s="202"/>
      <c r="EL360" s="202"/>
      <c r="EM360" s="198"/>
      <c r="EN360" s="198"/>
      <c r="EO360" s="202"/>
      <c r="EP360" s="202"/>
      <c r="EQ360" s="202"/>
      <c r="ER360" s="198"/>
      <c r="ES360" s="198"/>
      <c r="ET360" s="202"/>
      <c r="EU360" s="202"/>
      <c r="EV360" s="202"/>
      <c r="EW360" s="198"/>
      <c r="EX360" s="198"/>
      <c r="EY360" s="202"/>
      <c r="EZ360" s="202"/>
      <c r="FA360" s="202"/>
      <c r="FB360" s="198"/>
      <c r="FC360" s="198"/>
      <c r="FD360" s="202"/>
      <c r="FE360" s="202"/>
      <c r="FF360" s="202"/>
      <c r="FG360" s="198"/>
      <c r="FH360" s="198"/>
      <c r="FI360" s="202"/>
      <c r="FJ360" s="202"/>
      <c r="FK360" s="202"/>
      <c r="FL360" s="198"/>
      <c r="FM360" s="198"/>
      <c r="FN360" s="202"/>
      <c r="FO360" s="202"/>
      <c r="FP360" s="202"/>
      <c r="FQ360" s="198"/>
      <c r="FR360" s="198"/>
      <c r="FS360" s="202"/>
      <c r="FT360" s="202"/>
      <c r="FU360" s="202"/>
      <c r="FV360" s="198"/>
      <c r="FW360" s="198"/>
      <c r="FX360" s="202"/>
      <c r="FY360" s="202"/>
      <c r="FZ360" s="202"/>
      <c r="GA360" s="198"/>
      <c r="GB360" s="198"/>
      <c r="GC360" s="202"/>
      <c r="GD360" s="202"/>
      <c r="GE360" s="202"/>
      <c r="GF360" s="198"/>
      <c r="GG360" s="198"/>
      <c r="GH360" s="202"/>
      <c r="GI360" s="202"/>
      <c r="GJ360" s="202"/>
      <c r="GK360" s="198"/>
      <c r="GL360" s="198"/>
      <c r="GM360" s="202"/>
      <c r="GN360" s="202"/>
      <c r="GO360" s="202"/>
      <c r="GP360" s="198"/>
      <c r="GQ360" s="198"/>
      <c r="GR360" s="202"/>
      <c r="GS360" s="202"/>
      <c r="GT360" s="202"/>
      <c r="GU360" s="198"/>
      <c r="GV360" s="198"/>
      <c r="GW360" s="202"/>
      <c r="GX360" s="202"/>
      <c r="GY360" s="202"/>
      <c r="GZ360" s="198"/>
      <c r="HA360" s="198"/>
      <c r="HB360" s="202"/>
      <c r="HC360" s="202"/>
      <c r="HD360" s="202"/>
      <c r="HE360" s="198"/>
      <c r="HF360" s="198"/>
      <c r="HG360" s="202"/>
      <c r="HH360" s="202"/>
      <c r="HI360" s="202"/>
      <c r="HJ360" s="198"/>
      <c r="HK360" s="198"/>
      <c r="HL360" s="202"/>
      <c r="HM360" s="202"/>
      <c r="HN360" s="202"/>
      <c r="HO360" s="198"/>
      <c r="HP360" s="198"/>
      <c r="HQ360" s="202"/>
      <c r="HR360" s="202"/>
      <c r="HS360" s="202"/>
      <c r="HT360" s="198"/>
      <c r="HU360" s="198"/>
      <c r="HV360" s="202"/>
      <c r="HW360" s="202"/>
      <c r="HX360" s="202"/>
      <c r="HY360" s="198"/>
      <c r="HZ360" s="198"/>
      <c r="IA360" s="202"/>
      <c r="IB360" s="202"/>
      <c r="IC360" s="202"/>
      <c r="ID360" s="198"/>
      <c r="IE360" s="198"/>
      <c r="IF360" s="202"/>
      <c r="IG360" s="202"/>
      <c r="IH360" s="202"/>
      <c r="II360" s="198"/>
      <c r="IJ360" s="198"/>
      <c r="IK360" s="202"/>
      <c r="IL360" s="202"/>
      <c r="IM360" s="202"/>
      <c r="IN360" s="198"/>
      <c r="IO360" s="198"/>
      <c r="IP360" s="202"/>
      <c r="IQ360" s="202"/>
      <c r="IR360" s="202"/>
      <c r="IS360" s="198"/>
      <c r="IT360" s="198"/>
      <c r="IU360" s="202"/>
      <c r="IV360" s="202"/>
      <c r="IW360" s="202"/>
      <c r="IX360" s="198"/>
      <c r="IY360" s="198"/>
      <c r="IZ360" s="198"/>
      <c r="JA360" s="198"/>
      <c r="JB360" s="256"/>
      <c r="JC360" s="256"/>
    </row>
    <row r="361" spans="1:263" s="3" customFormat="1" x14ac:dyDescent="0.35">
      <c r="A361" s="198"/>
      <c r="B361" s="359"/>
      <c r="C361" s="239"/>
      <c r="D361" s="105"/>
      <c r="E361" s="102"/>
      <c r="F361" s="384"/>
      <c r="G361" s="387"/>
      <c r="H361" s="325"/>
      <c r="I361" s="405"/>
      <c r="J361" s="431"/>
      <c r="K361" s="202"/>
      <c r="L361" s="202"/>
      <c r="M361" s="151"/>
      <c r="N361" s="151"/>
      <c r="O361" s="202"/>
      <c r="P361" s="202"/>
      <c r="Q361" s="202"/>
      <c r="R361" s="198"/>
      <c r="S361" s="198"/>
      <c r="T361" s="202"/>
      <c r="U361" s="202"/>
      <c r="V361" s="202"/>
      <c r="W361" s="198"/>
      <c r="X361" s="198"/>
      <c r="Y361" s="202"/>
      <c r="Z361" s="202"/>
      <c r="AA361" s="202"/>
      <c r="AB361" s="198"/>
      <c r="AC361" s="198"/>
      <c r="AD361" s="202"/>
      <c r="AE361" s="202"/>
      <c r="AF361" s="202"/>
      <c r="AG361" s="198"/>
      <c r="AH361" s="198"/>
      <c r="AI361" s="202"/>
      <c r="AJ361" s="202"/>
      <c r="AK361" s="202"/>
      <c r="AL361" s="198"/>
      <c r="AM361" s="198"/>
      <c r="AN361" s="202"/>
      <c r="AO361" s="202"/>
      <c r="AP361" s="202"/>
      <c r="AQ361" s="198"/>
      <c r="AR361" s="198"/>
      <c r="AS361" s="202"/>
      <c r="AT361" s="202"/>
      <c r="AU361" s="202"/>
      <c r="AV361" s="198"/>
      <c r="AW361" s="198"/>
      <c r="AX361" s="202"/>
      <c r="AY361" s="202"/>
      <c r="AZ361" s="202"/>
      <c r="BA361" s="198"/>
      <c r="BB361" s="198"/>
      <c r="BC361" s="202"/>
      <c r="BD361" s="202"/>
      <c r="BE361" s="202"/>
      <c r="BF361" s="198"/>
      <c r="BG361" s="198"/>
      <c r="BH361" s="202"/>
      <c r="BI361" s="202"/>
      <c r="BJ361" s="202"/>
      <c r="BK361" s="198"/>
      <c r="BL361" s="198"/>
      <c r="BM361" s="202"/>
      <c r="BN361" s="202"/>
      <c r="BO361" s="202"/>
      <c r="BP361" s="198"/>
      <c r="BQ361" s="198"/>
      <c r="BR361" s="202"/>
      <c r="BS361" s="202"/>
      <c r="BT361" s="202"/>
      <c r="BU361" s="198"/>
      <c r="BV361" s="198"/>
      <c r="BW361" s="202"/>
      <c r="BX361" s="202"/>
      <c r="BY361" s="202"/>
      <c r="BZ361" s="198"/>
      <c r="CA361" s="198"/>
      <c r="CB361" s="202"/>
      <c r="CC361" s="202"/>
      <c r="CD361" s="202"/>
      <c r="CE361" s="198"/>
      <c r="CF361" s="198"/>
      <c r="CG361" s="202"/>
      <c r="CH361" s="202"/>
      <c r="CI361" s="202"/>
      <c r="CJ361" s="198"/>
      <c r="CK361" s="198"/>
      <c r="CL361" s="202"/>
      <c r="CM361" s="202"/>
      <c r="CN361" s="202"/>
      <c r="CO361" s="198"/>
      <c r="CP361" s="198"/>
      <c r="CQ361" s="202"/>
      <c r="CR361" s="202"/>
      <c r="CS361" s="202"/>
      <c r="CT361" s="198"/>
      <c r="CU361" s="198"/>
      <c r="CV361" s="202"/>
      <c r="CW361" s="202"/>
      <c r="CX361" s="202"/>
      <c r="CY361" s="198"/>
      <c r="CZ361" s="198"/>
      <c r="DA361" s="202"/>
      <c r="DB361" s="202"/>
      <c r="DC361" s="202"/>
      <c r="DD361" s="198"/>
      <c r="DE361" s="198"/>
      <c r="DF361" s="202"/>
      <c r="DG361" s="202"/>
      <c r="DH361" s="202"/>
      <c r="DI361" s="198"/>
      <c r="DJ361" s="198"/>
      <c r="DK361" s="202"/>
      <c r="DL361" s="202"/>
      <c r="DM361" s="202"/>
      <c r="DN361" s="198"/>
      <c r="DO361" s="198"/>
      <c r="DP361" s="202"/>
      <c r="DQ361" s="202"/>
      <c r="DR361" s="202"/>
      <c r="DS361" s="198"/>
      <c r="DT361" s="198"/>
      <c r="DU361" s="202"/>
      <c r="DV361" s="202"/>
      <c r="DW361" s="202"/>
      <c r="DX361" s="198"/>
      <c r="DY361" s="198"/>
      <c r="DZ361" s="202"/>
      <c r="EA361" s="202"/>
      <c r="EB361" s="202"/>
      <c r="EC361" s="198"/>
      <c r="ED361" s="198"/>
      <c r="EE361" s="202"/>
      <c r="EF361" s="202"/>
      <c r="EG361" s="202"/>
      <c r="EH361" s="198"/>
      <c r="EI361" s="198"/>
      <c r="EJ361" s="202"/>
      <c r="EK361" s="202"/>
      <c r="EL361" s="202"/>
      <c r="EM361" s="198"/>
      <c r="EN361" s="198"/>
      <c r="EO361" s="202"/>
      <c r="EP361" s="202"/>
      <c r="EQ361" s="202"/>
      <c r="ER361" s="198"/>
      <c r="ES361" s="198"/>
      <c r="ET361" s="202"/>
      <c r="EU361" s="202"/>
      <c r="EV361" s="202"/>
      <c r="EW361" s="198"/>
      <c r="EX361" s="198"/>
      <c r="EY361" s="202"/>
      <c r="EZ361" s="202"/>
      <c r="FA361" s="202"/>
      <c r="FB361" s="198"/>
      <c r="FC361" s="198"/>
      <c r="FD361" s="202"/>
      <c r="FE361" s="202"/>
      <c r="FF361" s="202"/>
      <c r="FG361" s="198"/>
      <c r="FH361" s="198"/>
      <c r="FI361" s="202"/>
      <c r="FJ361" s="202"/>
      <c r="FK361" s="202"/>
      <c r="FL361" s="198"/>
      <c r="FM361" s="198"/>
      <c r="FN361" s="202"/>
      <c r="FO361" s="202"/>
      <c r="FP361" s="202"/>
      <c r="FQ361" s="198"/>
      <c r="FR361" s="198"/>
      <c r="FS361" s="202"/>
      <c r="FT361" s="202"/>
      <c r="FU361" s="202"/>
      <c r="FV361" s="198"/>
      <c r="FW361" s="198"/>
      <c r="FX361" s="202"/>
      <c r="FY361" s="202"/>
      <c r="FZ361" s="202"/>
      <c r="GA361" s="198"/>
      <c r="GB361" s="198"/>
      <c r="GC361" s="202"/>
      <c r="GD361" s="202"/>
      <c r="GE361" s="202"/>
      <c r="GF361" s="198"/>
      <c r="GG361" s="198"/>
      <c r="GH361" s="202"/>
      <c r="GI361" s="202"/>
      <c r="GJ361" s="202"/>
      <c r="GK361" s="198"/>
      <c r="GL361" s="198"/>
      <c r="GM361" s="202"/>
      <c r="GN361" s="202"/>
      <c r="GO361" s="202"/>
      <c r="GP361" s="198"/>
      <c r="GQ361" s="198"/>
      <c r="GR361" s="202"/>
      <c r="GS361" s="202"/>
      <c r="GT361" s="202"/>
      <c r="GU361" s="198"/>
      <c r="GV361" s="198"/>
      <c r="GW361" s="202"/>
      <c r="GX361" s="202"/>
      <c r="GY361" s="202"/>
      <c r="GZ361" s="198"/>
      <c r="HA361" s="198"/>
      <c r="HB361" s="202"/>
      <c r="HC361" s="202"/>
      <c r="HD361" s="202"/>
      <c r="HE361" s="198"/>
      <c r="HF361" s="198"/>
      <c r="HG361" s="202"/>
      <c r="HH361" s="202"/>
      <c r="HI361" s="202"/>
      <c r="HJ361" s="198"/>
      <c r="HK361" s="198"/>
      <c r="HL361" s="202"/>
      <c r="HM361" s="202"/>
      <c r="HN361" s="202"/>
      <c r="HO361" s="198"/>
      <c r="HP361" s="198"/>
      <c r="HQ361" s="202"/>
      <c r="HR361" s="202"/>
      <c r="HS361" s="202"/>
      <c r="HT361" s="198"/>
      <c r="HU361" s="198"/>
      <c r="HV361" s="202"/>
      <c r="HW361" s="202"/>
      <c r="HX361" s="202"/>
      <c r="HY361" s="198"/>
      <c r="HZ361" s="198"/>
      <c r="IA361" s="202"/>
      <c r="IB361" s="202"/>
      <c r="IC361" s="202"/>
      <c r="ID361" s="198"/>
      <c r="IE361" s="198"/>
      <c r="IF361" s="202"/>
      <c r="IG361" s="202"/>
      <c r="IH361" s="202"/>
      <c r="II361" s="198"/>
      <c r="IJ361" s="198"/>
      <c r="IK361" s="202"/>
      <c r="IL361" s="202"/>
      <c r="IM361" s="202"/>
      <c r="IN361" s="198"/>
      <c r="IO361" s="198"/>
      <c r="IP361" s="202"/>
      <c r="IQ361" s="202"/>
      <c r="IR361" s="202"/>
      <c r="IS361" s="198"/>
      <c r="IT361" s="198"/>
      <c r="IU361" s="202"/>
      <c r="IV361" s="202"/>
      <c r="IW361" s="202"/>
      <c r="IX361" s="198"/>
      <c r="IY361" s="198"/>
      <c r="IZ361" s="198"/>
      <c r="JA361" s="198"/>
      <c r="JB361" s="256"/>
      <c r="JC361" s="256"/>
    </row>
    <row r="362" spans="1:263" s="3" customFormat="1" ht="15" thickBot="1" x14ac:dyDescent="0.4">
      <c r="A362" s="198"/>
      <c r="B362" s="359"/>
      <c r="C362" s="239" t="s">
        <v>1061</v>
      </c>
      <c r="D362" s="183" t="s">
        <v>1062</v>
      </c>
      <c r="E362" s="102"/>
      <c r="F362" s="384"/>
      <c r="G362" s="433">
        <f>IFERROR(ROUND(G355/G360,4),0)</f>
        <v>1</v>
      </c>
      <c r="H362" s="325"/>
      <c r="I362" s="405"/>
      <c r="J362" s="431"/>
      <c r="K362" s="202"/>
      <c r="L362" s="202"/>
      <c r="M362" s="151"/>
      <c r="N362" s="151"/>
      <c r="O362" s="202"/>
      <c r="P362" s="202"/>
      <c r="Q362" s="202"/>
      <c r="R362" s="198"/>
      <c r="S362" s="198"/>
      <c r="T362" s="202"/>
      <c r="U362" s="202"/>
      <c r="V362" s="202"/>
      <c r="W362" s="198"/>
      <c r="X362" s="198"/>
      <c r="Y362" s="202"/>
      <c r="Z362" s="202"/>
      <c r="AA362" s="202"/>
      <c r="AB362" s="198"/>
      <c r="AC362" s="198"/>
      <c r="AD362" s="202"/>
      <c r="AE362" s="202"/>
      <c r="AF362" s="202"/>
      <c r="AG362" s="198"/>
      <c r="AH362" s="198"/>
      <c r="AI362" s="202"/>
      <c r="AJ362" s="202"/>
      <c r="AK362" s="202"/>
      <c r="AL362" s="198"/>
      <c r="AM362" s="198"/>
      <c r="AN362" s="202"/>
      <c r="AO362" s="202"/>
      <c r="AP362" s="202"/>
      <c r="AQ362" s="198"/>
      <c r="AR362" s="198"/>
      <c r="AS362" s="202"/>
      <c r="AT362" s="202"/>
      <c r="AU362" s="202"/>
      <c r="AV362" s="198"/>
      <c r="AW362" s="198"/>
      <c r="AX362" s="202"/>
      <c r="AY362" s="202"/>
      <c r="AZ362" s="202"/>
      <c r="BA362" s="198"/>
      <c r="BB362" s="198"/>
      <c r="BC362" s="202"/>
      <c r="BD362" s="202"/>
      <c r="BE362" s="202"/>
      <c r="BF362" s="198"/>
      <c r="BG362" s="198"/>
      <c r="BH362" s="202"/>
      <c r="BI362" s="202"/>
      <c r="BJ362" s="202"/>
      <c r="BK362" s="198"/>
      <c r="BL362" s="198"/>
      <c r="BM362" s="202"/>
      <c r="BN362" s="202"/>
      <c r="BO362" s="202"/>
      <c r="BP362" s="198"/>
      <c r="BQ362" s="198"/>
      <c r="BR362" s="202"/>
      <c r="BS362" s="202"/>
      <c r="BT362" s="202"/>
      <c r="BU362" s="198"/>
      <c r="BV362" s="198"/>
      <c r="BW362" s="202"/>
      <c r="BX362" s="202"/>
      <c r="BY362" s="202"/>
      <c r="BZ362" s="198"/>
      <c r="CA362" s="198"/>
      <c r="CB362" s="202"/>
      <c r="CC362" s="202"/>
      <c r="CD362" s="202"/>
      <c r="CE362" s="198"/>
      <c r="CF362" s="198"/>
      <c r="CG362" s="202"/>
      <c r="CH362" s="202"/>
      <c r="CI362" s="202"/>
      <c r="CJ362" s="198"/>
      <c r="CK362" s="198"/>
      <c r="CL362" s="202"/>
      <c r="CM362" s="202"/>
      <c r="CN362" s="202"/>
      <c r="CO362" s="198"/>
      <c r="CP362" s="198"/>
      <c r="CQ362" s="202"/>
      <c r="CR362" s="202"/>
      <c r="CS362" s="202"/>
      <c r="CT362" s="198"/>
      <c r="CU362" s="198"/>
      <c r="CV362" s="202"/>
      <c r="CW362" s="202"/>
      <c r="CX362" s="202"/>
      <c r="CY362" s="198"/>
      <c r="CZ362" s="198"/>
      <c r="DA362" s="202"/>
      <c r="DB362" s="202"/>
      <c r="DC362" s="202"/>
      <c r="DD362" s="198"/>
      <c r="DE362" s="198"/>
      <c r="DF362" s="202"/>
      <c r="DG362" s="202"/>
      <c r="DH362" s="202"/>
      <c r="DI362" s="198"/>
      <c r="DJ362" s="198"/>
      <c r="DK362" s="202"/>
      <c r="DL362" s="202"/>
      <c r="DM362" s="202"/>
      <c r="DN362" s="198"/>
      <c r="DO362" s="198"/>
      <c r="DP362" s="202"/>
      <c r="DQ362" s="202"/>
      <c r="DR362" s="202"/>
      <c r="DS362" s="198"/>
      <c r="DT362" s="198"/>
      <c r="DU362" s="202"/>
      <c r="DV362" s="202"/>
      <c r="DW362" s="202"/>
      <c r="DX362" s="198"/>
      <c r="DY362" s="198"/>
      <c r="DZ362" s="202"/>
      <c r="EA362" s="202"/>
      <c r="EB362" s="202"/>
      <c r="EC362" s="198"/>
      <c r="ED362" s="198"/>
      <c r="EE362" s="202"/>
      <c r="EF362" s="202"/>
      <c r="EG362" s="202"/>
      <c r="EH362" s="198"/>
      <c r="EI362" s="198"/>
      <c r="EJ362" s="202"/>
      <c r="EK362" s="202"/>
      <c r="EL362" s="202"/>
      <c r="EM362" s="198"/>
      <c r="EN362" s="198"/>
      <c r="EO362" s="202"/>
      <c r="EP362" s="202"/>
      <c r="EQ362" s="202"/>
      <c r="ER362" s="198"/>
      <c r="ES362" s="198"/>
      <c r="ET362" s="202"/>
      <c r="EU362" s="202"/>
      <c r="EV362" s="202"/>
      <c r="EW362" s="198"/>
      <c r="EX362" s="198"/>
      <c r="EY362" s="202"/>
      <c r="EZ362" s="202"/>
      <c r="FA362" s="202"/>
      <c r="FB362" s="198"/>
      <c r="FC362" s="198"/>
      <c r="FD362" s="202"/>
      <c r="FE362" s="202"/>
      <c r="FF362" s="202"/>
      <c r="FG362" s="198"/>
      <c r="FH362" s="198"/>
      <c r="FI362" s="202"/>
      <c r="FJ362" s="202"/>
      <c r="FK362" s="202"/>
      <c r="FL362" s="198"/>
      <c r="FM362" s="198"/>
      <c r="FN362" s="202"/>
      <c r="FO362" s="202"/>
      <c r="FP362" s="202"/>
      <c r="FQ362" s="198"/>
      <c r="FR362" s="198"/>
      <c r="FS362" s="202"/>
      <c r="FT362" s="202"/>
      <c r="FU362" s="202"/>
      <c r="FV362" s="198"/>
      <c r="FW362" s="198"/>
      <c r="FX362" s="202"/>
      <c r="FY362" s="202"/>
      <c r="FZ362" s="202"/>
      <c r="GA362" s="198"/>
      <c r="GB362" s="198"/>
      <c r="GC362" s="202"/>
      <c r="GD362" s="202"/>
      <c r="GE362" s="202"/>
      <c r="GF362" s="198"/>
      <c r="GG362" s="198"/>
      <c r="GH362" s="202"/>
      <c r="GI362" s="202"/>
      <c r="GJ362" s="202"/>
      <c r="GK362" s="198"/>
      <c r="GL362" s="198"/>
      <c r="GM362" s="202"/>
      <c r="GN362" s="202"/>
      <c r="GO362" s="202"/>
      <c r="GP362" s="198"/>
      <c r="GQ362" s="198"/>
      <c r="GR362" s="202"/>
      <c r="GS362" s="202"/>
      <c r="GT362" s="202"/>
      <c r="GU362" s="198"/>
      <c r="GV362" s="198"/>
      <c r="GW362" s="202"/>
      <c r="GX362" s="202"/>
      <c r="GY362" s="202"/>
      <c r="GZ362" s="198"/>
      <c r="HA362" s="198"/>
      <c r="HB362" s="202"/>
      <c r="HC362" s="202"/>
      <c r="HD362" s="202"/>
      <c r="HE362" s="198"/>
      <c r="HF362" s="198"/>
      <c r="HG362" s="202"/>
      <c r="HH362" s="202"/>
      <c r="HI362" s="202"/>
      <c r="HJ362" s="198"/>
      <c r="HK362" s="198"/>
      <c r="HL362" s="202"/>
      <c r="HM362" s="202"/>
      <c r="HN362" s="202"/>
      <c r="HO362" s="198"/>
      <c r="HP362" s="198"/>
      <c r="HQ362" s="202"/>
      <c r="HR362" s="202"/>
      <c r="HS362" s="202"/>
      <c r="HT362" s="198"/>
      <c r="HU362" s="198"/>
      <c r="HV362" s="202"/>
      <c r="HW362" s="202"/>
      <c r="HX362" s="202"/>
      <c r="HY362" s="198"/>
      <c r="HZ362" s="198"/>
      <c r="IA362" s="202"/>
      <c r="IB362" s="202"/>
      <c r="IC362" s="202"/>
      <c r="ID362" s="198"/>
      <c r="IE362" s="198"/>
      <c r="IF362" s="202"/>
      <c r="IG362" s="202"/>
      <c r="IH362" s="202"/>
      <c r="II362" s="198"/>
      <c r="IJ362" s="198"/>
      <c r="IK362" s="202"/>
      <c r="IL362" s="202"/>
      <c r="IM362" s="202"/>
      <c r="IN362" s="198"/>
      <c r="IO362" s="198"/>
      <c r="IP362" s="202"/>
      <c r="IQ362" s="202"/>
      <c r="IR362" s="202"/>
      <c r="IS362" s="198"/>
      <c r="IT362" s="198"/>
      <c r="IU362" s="202"/>
      <c r="IV362" s="202"/>
      <c r="IW362" s="202"/>
      <c r="IX362" s="198"/>
      <c r="IY362" s="198"/>
      <c r="IZ362" s="198"/>
      <c r="JA362" s="198"/>
      <c r="JB362" s="256"/>
      <c r="JC362" s="256"/>
    </row>
    <row r="363" spans="1:263" s="3" customFormat="1" ht="15" thickTop="1" x14ac:dyDescent="0.35">
      <c r="A363" s="198"/>
      <c r="B363" s="359"/>
      <c r="C363" s="239"/>
      <c r="D363" s="105"/>
      <c r="E363" s="102"/>
      <c r="F363" s="384"/>
      <c r="G363" s="131"/>
      <c r="H363" s="325"/>
      <c r="I363" s="405"/>
      <c r="J363" s="431"/>
      <c r="K363" s="202"/>
      <c r="L363" s="202"/>
      <c r="M363" s="151"/>
      <c r="N363" s="151"/>
      <c r="O363" s="202"/>
      <c r="P363" s="202"/>
      <c r="Q363" s="202"/>
      <c r="R363" s="198"/>
      <c r="S363" s="198"/>
      <c r="T363" s="202"/>
      <c r="U363" s="202"/>
      <c r="V363" s="202"/>
      <c r="W363" s="198"/>
      <c r="X363" s="198"/>
      <c r="Y363" s="202"/>
      <c r="Z363" s="202"/>
      <c r="AA363" s="202"/>
      <c r="AB363" s="198"/>
      <c r="AC363" s="198"/>
      <c r="AD363" s="202"/>
      <c r="AE363" s="202"/>
      <c r="AF363" s="202"/>
      <c r="AG363" s="198"/>
      <c r="AH363" s="198"/>
      <c r="AI363" s="202"/>
      <c r="AJ363" s="202"/>
      <c r="AK363" s="202"/>
      <c r="AL363" s="198"/>
      <c r="AM363" s="198"/>
      <c r="AN363" s="202"/>
      <c r="AO363" s="202"/>
      <c r="AP363" s="202"/>
      <c r="AQ363" s="198"/>
      <c r="AR363" s="198"/>
      <c r="AS363" s="202"/>
      <c r="AT363" s="202"/>
      <c r="AU363" s="202"/>
      <c r="AV363" s="198"/>
      <c r="AW363" s="198"/>
      <c r="AX363" s="202"/>
      <c r="AY363" s="202"/>
      <c r="AZ363" s="202"/>
      <c r="BA363" s="198"/>
      <c r="BB363" s="198"/>
      <c r="BC363" s="202"/>
      <c r="BD363" s="202"/>
      <c r="BE363" s="202"/>
      <c r="BF363" s="198"/>
      <c r="BG363" s="198"/>
      <c r="BH363" s="202"/>
      <c r="BI363" s="202"/>
      <c r="BJ363" s="202"/>
      <c r="BK363" s="198"/>
      <c r="BL363" s="198"/>
      <c r="BM363" s="202"/>
      <c r="BN363" s="202"/>
      <c r="BO363" s="202"/>
      <c r="BP363" s="198"/>
      <c r="BQ363" s="198"/>
      <c r="BR363" s="202"/>
      <c r="BS363" s="202"/>
      <c r="BT363" s="202"/>
      <c r="BU363" s="198"/>
      <c r="BV363" s="198"/>
      <c r="BW363" s="202"/>
      <c r="BX363" s="202"/>
      <c r="BY363" s="202"/>
      <c r="BZ363" s="198"/>
      <c r="CA363" s="198"/>
      <c r="CB363" s="202"/>
      <c r="CC363" s="202"/>
      <c r="CD363" s="202"/>
      <c r="CE363" s="198"/>
      <c r="CF363" s="198"/>
      <c r="CG363" s="202"/>
      <c r="CH363" s="202"/>
      <c r="CI363" s="202"/>
      <c r="CJ363" s="198"/>
      <c r="CK363" s="198"/>
      <c r="CL363" s="202"/>
      <c r="CM363" s="202"/>
      <c r="CN363" s="202"/>
      <c r="CO363" s="198"/>
      <c r="CP363" s="198"/>
      <c r="CQ363" s="202"/>
      <c r="CR363" s="202"/>
      <c r="CS363" s="202"/>
      <c r="CT363" s="198"/>
      <c r="CU363" s="198"/>
      <c r="CV363" s="202"/>
      <c r="CW363" s="202"/>
      <c r="CX363" s="202"/>
      <c r="CY363" s="198"/>
      <c r="CZ363" s="198"/>
      <c r="DA363" s="202"/>
      <c r="DB363" s="202"/>
      <c r="DC363" s="202"/>
      <c r="DD363" s="198"/>
      <c r="DE363" s="198"/>
      <c r="DF363" s="202"/>
      <c r="DG363" s="202"/>
      <c r="DH363" s="202"/>
      <c r="DI363" s="198"/>
      <c r="DJ363" s="198"/>
      <c r="DK363" s="202"/>
      <c r="DL363" s="202"/>
      <c r="DM363" s="202"/>
      <c r="DN363" s="198"/>
      <c r="DO363" s="198"/>
      <c r="DP363" s="202"/>
      <c r="DQ363" s="202"/>
      <c r="DR363" s="202"/>
      <c r="DS363" s="198"/>
      <c r="DT363" s="198"/>
      <c r="DU363" s="202"/>
      <c r="DV363" s="202"/>
      <c r="DW363" s="202"/>
      <c r="DX363" s="198"/>
      <c r="DY363" s="198"/>
      <c r="DZ363" s="202"/>
      <c r="EA363" s="202"/>
      <c r="EB363" s="202"/>
      <c r="EC363" s="198"/>
      <c r="ED363" s="198"/>
      <c r="EE363" s="202"/>
      <c r="EF363" s="202"/>
      <c r="EG363" s="202"/>
      <c r="EH363" s="198"/>
      <c r="EI363" s="198"/>
      <c r="EJ363" s="202"/>
      <c r="EK363" s="202"/>
      <c r="EL363" s="202"/>
      <c r="EM363" s="198"/>
      <c r="EN363" s="198"/>
      <c r="EO363" s="202"/>
      <c r="EP363" s="202"/>
      <c r="EQ363" s="202"/>
      <c r="ER363" s="198"/>
      <c r="ES363" s="198"/>
      <c r="ET363" s="202"/>
      <c r="EU363" s="202"/>
      <c r="EV363" s="202"/>
      <c r="EW363" s="198"/>
      <c r="EX363" s="198"/>
      <c r="EY363" s="202"/>
      <c r="EZ363" s="202"/>
      <c r="FA363" s="202"/>
      <c r="FB363" s="198"/>
      <c r="FC363" s="198"/>
      <c r="FD363" s="202"/>
      <c r="FE363" s="202"/>
      <c r="FF363" s="202"/>
      <c r="FG363" s="198"/>
      <c r="FH363" s="198"/>
      <c r="FI363" s="202"/>
      <c r="FJ363" s="202"/>
      <c r="FK363" s="202"/>
      <c r="FL363" s="198"/>
      <c r="FM363" s="198"/>
      <c r="FN363" s="202"/>
      <c r="FO363" s="202"/>
      <c r="FP363" s="202"/>
      <c r="FQ363" s="198"/>
      <c r="FR363" s="198"/>
      <c r="FS363" s="202"/>
      <c r="FT363" s="202"/>
      <c r="FU363" s="202"/>
      <c r="FV363" s="198"/>
      <c r="FW363" s="198"/>
      <c r="FX363" s="202"/>
      <c r="FY363" s="202"/>
      <c r="FZ363" s="202"/>
      <c r="GA363" s="198"/>
      <c r="GB363" s="198"/>
      <c r="GC363" s="202"/>
      <c r="GD363" s="202"/>
      <c r="GE363" s="202"/>
      <c r="GF363" s="198"/>
      <c r="GG363" s="198"/>
      <c r="GH363" s="202"/>
      <c r="GI363" s="202"/>
      <c r="GJ363" s="202"/>
      <c r="GK363" s="198"/>
      <c r="GL363" s="198"/>
      <c r="GM363" s="202"/>
      <c r="GN363" s="202"/>
      <c r="GO363" s="202"/>
      <c r="GP363" s="198"/>
      <c r="GQ363" s="198"/>
      <c r="GR363" s="202"/>
      <c r="GS363" s="202"/>
      <c r="GT363" s="202"/>
      <c r="GU363" s="198"/>
      <c r="GV363" s="198"/>
      <c r="GW363" s="202"/>
      <c r="GX363" s="202"/>
      <c r="GY363" s="202"/>
      <c r="GZ363" s="198"/>
      <c r="HA363" s="198"/>
      <c r="HB363" s="202"/>
      <c r="HC363" s="202"/>
      <c r="HD363" s="202"/>
      <c r="HE363" s="198"/>
      <c r="HF363" s="198"/>
      <c r="HG363" s="202"/>
      <c r="HH363" s="202"/>
      <c r="HI363" s="202"/>
      <c r="HJ363" s="198"/>
      <c r="HK363" s="198"/>
      <c r="HL363" s="202"/>
      <c r="HM363" s="202"/>
      <c r="HN363" s="202"/>
      <c r="HO363" s="198"/>
      <c r="HP363" s="198"/>
      <c r="HQ363" s="202"/>
      <c r="HR363" s="202"/>
      <c r="HS363" s="202"/>
      <c r="HT363" s="198"/>
      <c r="HU363" s="198"/>
      <c r="HV363" s="202"/>
      <c r="HW363" s="202"/>
      <c r="HX363" s="202"/>
      <c r="HY363" s="198"/>
      <c r="HZ363" s="198"/>
      <c r="IA363" s="202"/>
      <c r="IB363" s="202"/>
      <c r="IC363" s="202"/>
      <c r="ID363" s="198"/>
      <c r="IE363" s="198"/>
      <c r="IF363" s="202"/>
      <c r="IG363" s="202"/>
      <c r="IH363" s="202"/>
      <c r="II363" s="198"/>
      <c r="IJ363" s="198"/>
      <c r="IK363" s="202"/>
      <c r="IL363" s="202"/>
      <c r="IM363" s="202"/>
      <c r="IN363" s="198"/>
      <c r="IO363" s="198"/>
      <c r="IP363" s="202"/>
      <c r="IQ363" s="202"/>
      <c r="IR363" s="202"/>
      <c r="IS363" s="198"/>
      <c r="IT363" s="198"/>
      <c r="IU363" s="202"/>
      <c r="IV363" s="202"/>
      <c r="IW363" s="202"/>
      <c r="IX363" s="198"/>
      <c r="IY363" s="198"/>
      <c r="IZ363" s="198"/>
      <c r="JA363" s="198"/>
      <c r="JB363" s="256"/>
      <c r="JC363" s="256"/>
    </row>
    <row r="364" spans="1:263" s="3" customFormat="1" x14ac:dyDescent="0.35">
      <c r="A364" s="198"/>
      <c r="B364" s="359"/>
      <c r="C364" s="239" t="s">
        <v>1063</v>
      </c>
      <c r="D364" s="105" t="s">
        <v>1064</v>
      </c>
      <c r="E364" s="102"/>
      <c r="F364" s="285" t="s">
        <v>181</v>
      </c>
      <c r="G364" s="131">
        <v>1000000</v>
      </c>
      <c r="H364" s="325"/>
      <c r="I364" s="405"/>
      <c r="J364" s="431"/>
      <c r="K364" s="202"/>
      <c r="L364" s="202"/>
      <c r="M364" s="151"/>
      <c r="N364" s="151"/>
      <c r="O364" s="202"/>
      <c r="P364" s="202"/>
      <c r="Q364" s="202"/>
      <c r="R364" s="198"/>
      <c r="S364" s="198"/>
      <c r="T364" s="202"/>
      <c r="U364" s="202"/>
      <c r="V364" s="202"/>
      <c r="W364" s="198"/>
      <c r="X364" s="198"/>
      <c r="Y364" s="202"/>
      <c r="Z364" s="202"/>
      <c r="AA364" s="202"/>
      <c r="AB364" s="198"/>
      <c r="AC364" s="198"/>
      <c r="AD364" s="202"/>
      <c r="AE364" s="202"/>
      <c r="AF364" s="202"/>
      <c r="AG364" s="198"/>
      <c r="AH364" s="198"/>
      <c r="AI364" s="202"/>
      <c r="AJ364" s="202"/>
      <c r="AK364" s="202"/>
      <c r="AL364" s="198"/>
      <c r="AM364" s="198"/>
      <c r="AN364" s="202"/>
      <c r="AO364" s="202"/>
      <c r="AP364" s="202"/>
      <c r="AQ364" s="198"/>
      <c r="AR364" s="198"/>
      <c r="AS364" s="202"/>
      <c r="AT364" s="202"/>
      <c r="AU364" s="202"/>
      <c r="AV364" s="198"/>
      <c r="AW364" s="198"/>
      <c r="AX364" s="202"/>
      <c r="AY364" s="202"/>
      <c r="AZ364" s="202"/>
      <c r="BA364" s="198"/>
      <c r="BB364" s="198"/>
      <c r="BC364" s="202"/>
      <c r="BD364" s="202"/>
      <c r="BE364" s="202"/>
      <c r="BF364" s="198"/>
      <c r="BG364" s="198"/>
      <c r="BH364" s="202"/>
      <c r="BI364" s="202"/>
      <c r="BJ364" s="202"/>
      <c r="BK364" s="198"/>
      <c r="BL364" s="198"/>
      <c r="BM364" s="202"/>
      <c r="BN364" s="202"/>
      <c r="BO364" s="202"/>
      <c r="BP364" s="198"/>
      <c r="BQ364" s="198"/>
      <c r="BR364" s="202"/>
      <c r="BS364" s="202"/>
      <c r="BT364" s="202"/>
      <c r="BU364" s="198"/>
      <c r="BV364" s="198"/>
      <c r="BW364" s="202"/>
      <c r="BX364" s="202"/>
      <c r="BY364" s="202"/>
      <c r="BZ364" s="198"/>
      <c r="CA364" s="198"/>
      <c r="CB364" s="202"/>
      <c r="CC364" s="202"/>
      <c r="CD364" s="202"/>
      <c r="CE364" s="198"/>
      <c r="CF364" s="198"/>
      <c r="CG364" s="202"/>
      <c r="CH364" s="202"/>
      <c r="CI364" s="202"/>
      <c r="CJ364" s="198"/>
      <c r="CK364" s="198"/>
      <c r="CL364" s="202"/>
      <c r="CM364" s="202"/>
      <c r="CN364" s="202"/>
      <c r="CO364" s="198"/>
      <c r="CP364" s="198"/>
      <c r="CQ364" s="202"/>
      <c r="CR364" s="202"/>
      <c r="CS364" s="202"/>
      <c r="CT364" s="198"/>
      <c r="CU364" s="198"/>
      <c r="CV364" s="202"/>
      <c r="CW364" s="202"/>
      <c r="CX364" s="202"/>
      <c r="CY364" s="198"/>
      <c r="CZ364" s="198"/>
      <c r="DA364" s="202"/>
      <c r="DB364" s="202"/>
      <c r="DC364" s="202"/>
      <c r="DD364" s="198"/>
      <c r="DE364" s="198"/>
      <c r="DF364" s="202"/>
      <c r="DG364" s="202"/>
      <c r="DH364" s="202"/>
      <c r="DI364" s="198"/>
      <c r="DJ364" s="198"/>
      <c r="DK364" s="202"/>
      <c r="DL364" s="202"/>
      <c r="DM364" s="202"/>
      <c r="DN364" s="198"/>
      <c r="DO364" s="198"/>
      <c r="DP364" s="202"/>
      <c r="DQ364" s="202"/>
      <c r="DR364" s="202"/>
      <c r="DS364" s="198"/>
      <c r="DT364" s="198"/>
      <c r="DU364" s="202"/>
      <c r="DV364" s="202"/>
      <c r="DW364" s="202"/>
      <c r="DX364" s="198"/>
      <c r="DY364" s="198"/>
      <c r="DZ364" s="202"/>
      <c r="EA364" s="202"/>
      <c r="EB364" s="202"/>
      <c r="EC364" s="198"/>
      <c r="ED364" s="198"/>
      <c r="EE364" s="202"/>
      <c r="EF364" s="202"/>
      <c r="EG364" s="202"/>
      <c r="EH364" s="198"/>
      <c r="EI364" s="198"/>
      <c r="EJ364" s="202"/>
      <c r="EK364" s="202"/>
      <c r="EL364" s="202"/>
      <c r="EM364" s="198"/>
      <c r="EN364" s="198"/>
      <c r="EO364" s="202"/>
      <c r="EP364" s="202"/>
      <c r="EQ364" s="202"/>
      <c r="ER364" s="198"/>
      <c r="ES364" s="198"/>
      <c r="ET364" s="202"/>
      <c r="EU364" s="202"/>
      <c r="EV364" s="202"/>
      <c r="EW364" s="198"/>
      <c r="EX364" s="198"/>
      <c r="EY364" s="202"/>
      <c r="EZ364" s="202"/>
      <c r="FA364" s="202"/>
      <c r="FB364" s="198"/>
      <c r="FC364" s="198"/>
      <c r="FD364" s="202"/>
      <c r="FE364" s="202"/>
      <c r="FF364" s="202"/>
      <c r="FG364" s="198"/>
      <c r="FH364" s="198"/>
      <c r="FI364" s="202"/>
      <c r="FJ364" s="202"/>
      <c r="FK364" s="202"/>
      <c r="FL364" s="198"/>
      <c r="FM364" s="198"/>
      <c r="FN364" s="202"/>
      <c r="FO364" s="202"/>
      <c r="FP364" s="202"/>
      <c r="FQ364" s="198"/>
      <c r="FR364" s="198"/>
      <c r="FS364" s="202"/>
      <c r="FT364" s="202"/>
      <c r="FU364" s="202"/>
      <c r="FV364" s="198"/>
      <c r="FW364" s="198"/>
      <c r="FX364" s="202"/>
      <c r="FY364" s="202"/>
      <c r="FZ364" s="202"/>
      <c r="GA364" s="198"/>
      <c r="GB364" s="198"/>
      <c r="GC364" s="202"/>
      <c r="GD364" s="202"/>
      <c r="GE364" s="202"/>
      <c r="GF364" s="198"/>
      <c r="GG364" s="198"/>
      <c r="GH364" s="202"/>
      <c r="GI364" s="202"/>
      <c r="GJ364" s="202"/>
      <c r="GK364" s="198"/>
      <c r="GL364" s="198"/>
      <c r="GM364" s="202"/>
      <c r="GN364" s="202"/>
      <c r="GO364" s="202"/>
      <c r="GP364" s="198"/>
      <c r="GQ364" s="198"/>
      <c r="GR364" s="202"/>
      <c r="GS364" s="202"/>
      <c r="GT364" s="202"/>
      <c r="GU364" s="198"/>
      <c r="GV364" s="198"/>
      <c r="GW364" s="202"/>
      <c r="GX364" s="202"/>
      <c r="GY364" s="202"/>
      <c r="GZ364" s="198"/>
      <c r="HA364" s="198"/>
      <c r="HB364" s="202"/>
      <c r="HC364" s="202"/>
      <c r="HD364" s="202"/>
      <c r="HE364" s="198"/>
      <c r="HF364" s="198"/>
      <c r="HG364" s="202"/>
      <c r="HH364" s="202"/>
      <c r="HI364" s="202"/>
      <c r="HJ364" s="198"/>
      <c r="HK364" s="198"/>
      <c r="HL364" s="202"/>
      <c r="HM364" s="202"/>
      <c r="HN364" s="202"/>
      <c r="HO364" s="198"/>
      <c r="HP364" s="198"/>
      <c r="HQ364" s="202"/>
      <c r="HR364" s="202"/>
      <c r="HS364" s="202"/>
      <c r="HT364" s="198"/>
      <c r="HU364" s="198"/>
      <c r="HV364" s="202"/>
      <c r="HW364" s="202"/>
      <c r="HX364" s="202"/>
      <c r="HY364" s="198"/>
      <c r="HZ364" s="198"/>
      <c r="IA364" s="202"/>
      <c r="IB364" s="202"/>
      <c r="IC364" s="202"/>
      <c r="ID364" s="198"/>
      <c r="IE364" s="198"/>
      <c r="IF364" s="202"/>
      <c r="IG364" s="202"/>
      <c r="IH364" s="202"/>
      <c r="II364" s="198"/>
      <c r="IJ364" s="198"/>
      <c r="IK364" s="202"/>
      <c r="IL364" s="202"/>
      <c r="IM364" s="202"/>
      <c r="IN364" s="198"/>
      <c r="IO364" s="198"/>
      <c r="IP364" s="202"/>
      <c r="IQ364" s="202"/>
      <c r="IR364" s="202"/>
      <c r="IS364" s="198"/>
      <c r="IT364" s="198"/>
      <c r="IU364" s="202"/>
      <c r="IV364" s="202"/>
      <c r="IW364" s="202"/>
      <c r="IX364" s="198"/>
      <c r="IY364" s="198"/>
      <c r="IZ364" s="198"/>
      <c r="JA364" s="198"/>
      <c r="JB364" s="256"/>
      <c r="JC364" s="256"/>
    </row>
    <row r="365" spans="1:263" s="3" customFormat="1" x14ac:dyDescent="0.35">
      <c r="A365" s="198"/>
      <c r="B365" s="359"/>
      <c r="C365" s="239" t="s">
        <v>1065</v>
      </c>
      <c r="D365" s="183" t="s">
        <v>1066</v>
      </c>
      <c r="E365" s="102"/>
      <c r="F365" s="384"/>
      <c r="G365" s="445">
        <f>$G$362</f>
        <v>1</v>
      </c>
      <c r="H365" s="325"/>
      <c r="I365" s="405"/>
      <c r="J365" s="431"/>
      <c r="K365" s="202"/>
      <c r="L365" s="202"/>
      <c r="M365" s="151"/>
      <c r="N365" s="151"/>
      <c r="O365" s="202"/>
      <c r="P365" s="202"/>
      <c r="Q365" s="202"/>
      <c r="R365" s="198"/>
      <c r="S365" s="198"/>
      <c r="T365" s="202"/>
      <c r="U365" s="202"/>
      <c r="V365" s="202"/>
      <c r="W365" s="198"/>
      <c r="X365" s="198"/>
      <c r="Y365" s="202"/>
      <c r="Z365" s="202"/>
      <c r="AA365" s="202"/>
      <c r="AB365" s="198"/>
      <c r="AC365" s="198"/>
      <c r="AD365" s="202"/>
      <c r="AE365" s="202"/>
      <c r="AF365" s="202"/>
      <c r="AG365" s="198"/>
      <c r="AH365" s="198"/>
      <c r="AI365" s="202"/>
      <c r="AJ365" s="202"/>
      <c r="AK365" s="202"/>
      <c r="AL365" s="198"/>
      <c r="AM365" s="198"/>
      <c r="AN365" s="202"/>
      <c r="AO365" s="202"/>
      <c r="AP365" s="202"/>
      <c r="AQ365" s="198"/>
      <c r="AR365" s="198"/>
      <c r="AS365" s="202"/>
      <c r="AT365" s="202"/>
      <c r="AU365" s="202"/>
      <c r="AV365" s="198"/>
      <c r="AW365" s="198"/>
      <c r="AX365" s="202"/>
      <c r="AY365" s="202"/>
      <c r="AZ365" s="202"/>
      <c r="BA365" s="198"/>
      <c r="BB365" s="198"/>
      <c r="BC365" s="202"/>
      <c r="BD365" s="202"/>
      <c r="BE365" s="202"/>
      <c r="BF365" s="198"/>
      <c r="BG365" s="198"/>
      <c r="BH365" s="202"/>
      <c r="BI365" s="202"/>
      <c r="BJ365" s="202"/>
      <c r="BK365" s="198"/>
      <c r="BL365" s="198"/>
      <c r="BM365" s="202"/>
      <c r="BN365" s="202"/>
      <c r="BO365" s="202"/>
      <c r="BP365" s="198"/>
      <c r="BQ365" s="198"/>
      <c r="BR365" s="202"/>
      <c r="BS365" s="202"/>
      <c r="BT365" s="202"/>
      <c r="BU365" s="198"/>
      <c r="BV365" s="198"/>
      <c r="BW365" s="202"/>
      <c r="BX365" s="202"/>
      <c r="BY365" s="202"/>
      <c r="BZ365" s="198"/>
      <c r="CA365" s="198"/>
      <c r="CB365" s="202"/>
      <c r="CC365" s="202"/>
      <c r="CD365" s="202"/>
      <c r="CE365" s="198"/>
      <c r="CF365" s="198"/>
      <c r="CG365" s="202"/>
      <c r="CH365" s="202"/>
      <c r="CI365" s="202"/>
      <c r="CJ365" s="198"/>
      <c r="CK365" s="198"/>
      <c r="CL365" s="202"/>
      <c r="CM365" s="202"/>
      <c r="CN365" s="202"/>
      <c r="CO365" s="198"/>
      <c r="CP365" s="198"/>
      <c r="CQ365" s="202"/>
      <c r="CR365" s="202"/>
      <c r="CS365" s="202"/>
      <c r="CT365" s="198"/>
      <c r="CU365" s="198"/>
      <c r="CV365" s="202"/>
      <c r="CW365" s="202"/>
      <c r="CX365" s="202"/>
      <c r="CY365" s="198"/>
      <c r="CZ365" s="198"/>
      <c r="DA365" s="202"/>
      <c r="DB365" s="202"/>
      <c r="DC365" s="202"/>
      <c r="DD365" s="198"/>
      <c r="DE365" s="198"/>
      <c r="DF365" s="202"/>
      <c r="DG365" s="202"/>
      <c r="DH365" s="202"/>
      <c r="DI365" s="198"/>
      <c r="DJ365" s="198"/>
      <c r="DK365" s="202"/>
      <c r="DL365" s="202"/>
      <c r="DM365" s="202"/>
      <c r="DN365" s="198"/>
      <c r="DO365" s="198"/>
      <c r="DP365" s="202"/>
      <c r="DQ365" s="202"/>
      <c r="DR365" s="202"/>
      <c r="DS365" s="198"/>
      <c r="DT365" s="198"/>
      <c r="DU365" s="202"/>
      <c r="DV365" s="202"/>
      <c r="DW365" s="202"/>
      <c r="DX365" s="198"/>
      <c r="DY365" s="198"/>
      <c r="DZ365" s="202"/>
      <c r="EA365" s="202"/>
      <c r="EB365" s="202"/>
      <c r="EC365" s="198"/>
      <c r="ED365" s="198"/>
      <c r="EE365" s="202"/>
      <c r="EF365" s="202"/>
      <c r="EG365" s="202"/>
      <c r="EH365" s="198"/>
      <c r="EI365" s="198"/>
      <c r="EJ365" s="202"/>
      <c r="EK365" s="202"/>
      <c r="EL365" s="202"/>
      <c r="EM365" s="198"/>
      <c r="EN365" s="198"/>
      <c r="EO365" s="202"/>
      <c r="EP365" s="202"/>
      <c r="EQ365" s="202"/>
      <c r="ER365" s="198"/>
      <c r="ES365" s="198"/>
      <c r="ET365" s="202"/>
      <c r="EU365" s="202"/>
      <c r="EV365" s="202"/>
      <c r="EW365" s="198"/>
      <c r="EX365" s="198"/>
      <c r="EY365" s="202"/>
      <c r="EZ365" s="202"/>
      <c r="FA365" s="202"/>
      <c r="FB365" s="198"/>
      <c r="FC365" s="198"/>
      <c r="FD365" s="202"/>
      <c r="FE365" s="202"/>
      <c r="FF365" s="202"/>
      <c r="FG365" s="198"/>
      <c r="FH365" s="198"/>
      <c r="FI365" s="202"/>
      <c r="FJ365" s="202"/>
      <c r="FK365" s="202"/>
      <c r="FL365" s="198"/>
      <c r="FM365" s="198"/>
      <c r="FN365" s="202"/>
      <c r="FO365" s="202"/>
      <c r="FP365" s="202"/>
      <c r="FQ365" s="198"/>
      <c r="FR365" s="198"/>
      <c r="FS365" s="202"/>
      <c r="FT365" s="202"/>
      <c r="FU365" s="202"/>
      <c r="FV365" s="198"/>
      <c r="FW365" s="198"/>
      <c r="FX365" s="202"/>
      <c r="FY365" s="202"/>
      <c r="FZ365" s="202"/>
      <c r="GA365" s="198"/>
      <c r="GB365" s="198"/>
      <c r="GC365" s="202"/>
      <c r="GD365" s="202"/>
      <c r="GE365" s="202"/>
      <c r="GF365" s="198"/>
      <c r="GG365" s="198"/>
      <c r="GH365" s="202"/>
      <c r="GI365" s="202"/>
      <c r="GJ365" s="202"/>
      <c r="GK365" s="198"/>
      <c r="GL365" s="198"/>
      <c r="GM365" s="202"/>
      <c r="GN365" s="202"/>
      <c r="GO365" s="202"/>
      <c r="GP365" s="198"/>
      <c r="GQ365" s="198"/>
      <c r="GR365" s="202"/>
      <c r="GS365" s="202"/>
      <c r="GT365" s="202"/>
      <c r="GU365" s="198"/>
      <c r="GV365" s="198"/>
      <c r="GW365" s="202"/>
      <c r="GX365" s="202"/>
      <c r="GY365" s="202"/>
      <c r="GZ365" s="198"/>
      <c r="HA365" s="198"/>
      <c r="HB365" s="202"/>
      <c r="HC365" s="202"/>
      <c r="HD365" s="202"/>
      <c r="HE365" s="198"/>
      <c r="HF365" s="198"/>
      <c r="HG365" s="202"/>
      <c r="HH365" s="202"/>
      <c r="HI365" s="202"/>
      <c r="HJ365" s="198"/>
      <c r="HK365" s="198"/>
      <c r="HL365" s="202"/>
      <c r="HM365" s="202"/>
      <c r="HN365" s="202"/>
      <c r="HO365" s="198"/>
      <c r="HP365" s="198"/>
      <c r="HQ365" s="202"/>
      <c r="HR365" s="202"/>
      <c r="HS365" s="202"/>
      <c r="HT365" s="198"/>
      <c r="HU365" s="198"/>
      <c r="HV365" s="202"/>
      <c r="HW365" s="202"/>
      <c r="HX365" s="202"/>
      <c r="HY365" s="198"/>
      <c r="HZ365" s="198"/>
      <c r="IA365" s="202"/>
      <c r="IB365" s="202"/>
      <c r="IC365" s="202"/>
      <c r="ID365" s="198"/>
      <c r="IE365" s="198"/>
      <c r="IF365" s="202"/>
      <c r="IG365" s="202"/>
      <c r="IH365" s="202"/>
      <c r="II365" s="198"/>
      <c r="IJ365" s="198"/>
      <c r="IK365" s="202"/>
      <c r="IL365" s="202"/>
      <c r="IM365" s="202"/>
      <c r="IN365" s="198"/>
      <c r="IO365" s="198"/>
      <c r="IP365" s="202"/>
      <c r="IQ365" s="202"/>
      <c r="IR365" s="202"/>
      <c r="IS365" s="198"/>
      <c r="IT365" s="198"/>
      <c r="IU365" s="202"/>
      <c r="IV365" s="202"/>
      <c r="IW365" s="202"/>
      <c r="IX365" s="198"/>
      <c r="IY365" s="198"/>
      <c r="IZ365" s="198"/>
      <c r="JA365" s="198"/>
      <c r="JB365" s="256"/>
      <c r="JC365" s="256"/>
    </row>
    <row r="366" spans="1:263" s="3" customFormat="1" x14ac:dyDescent="0.35">
      <c r="A366" s="198"/>
      <c r="B366" s="359"/>
      <c r="C366" s="239"/>
      <c r="D366" s="105"/>
      <c r="E366" s="102"/>
      <c r="F366" s="384"/>
      <c r="G366" s="387"/>
      <c r="H366" s="325"/>
      <c r="I366" s="405"/>
      <c r="J366" s="431"/>
      <c r="K366" s="202"/>
      <c r="L366" s="202"/>
      <c r="M366" s="151"/>
      <c r="N366" s="151"/>
      <c r="O366" s="202"/>
      <c r="P366" s="202"/>
      <c r="Q366" s="202"/>
      <c r="R366" s="198"/>
      <c r="S366" s="198"/>
      <c r="T366" s="202"/>
      <c r="U366" s="202"/>
      <c r="V366" s="202"/>
      <c r="W366" s="198"/>
      <c r="X366" s="198"/>
      <c r="Y366" s="202"/>
      <c r="Z366" s="202"/>
      <c r="AA366" s="202"/>
      <c r="AB366" s="198"/>
      <c r="AC366" s="198"/>
      <c r="AD366" s="202"/>
      <c r="AE366" s="202"/>
      <c r="AF366" s="202"/>
      <c r="AG366" s="198"/>
      <c r="AH366" s="198"/>
      <c r="AI366" s="202"/>
      <c r="AJ366" s="202"/>
      <c r="AK366" s="202"/>
      <c r="AL366" s="198"/>
      <c r="AM366" s="198"/>
      <c r="AN366" s="202"/>
      <c r="AO366" s="202"/>
      <c r="AP366" s="202"/>
      <c r="AQ366" s="198"/>
      <c r="AR366" s="198"/>
      <c r="AS366" s="202"/>
      <c r="AT366" s="202"/>
      <c r="AU366" s="202"/>
      <c r="AV366" s="198"/>
      <c r="AW366" s="198"/>
      <c r="AX366" s="202"/>
      <c r="AY366" s="202"/>
      <c r="AZ366" s="202"/>
      <c r="BA366" s="198"/>
      <c r="BB366" s="198"/>
      <c r="BC366" s="202"/>
      <c r="BD366" s="202"/>
      <c r="BE366" s="202"/>
      <c r="BF366" s="198"/>
      <c r="BG366" s="198"/>
      <c r="BH366" s="202"/>
      <c r="BI366" s="202"/>
      <c r="BJ366" s="202"/>
      <c r="BK366" s="198"/>
      <c r="BL366" s="198"/>
      <c r="BM366" s="202"/>
      <c r="BN366" s="202"/>
      <c r="BO366" s="202"/>
      <c r="BP366" s="198"/>
      <c r="BQ366" s="198"/>
      <c r="BR366" s="202"/>
      <c r="BS366" s="202"/>
      <c r="BT366" s="202"/>
      <c r="BU366" s="198"/>
      <c r="BV366" s="198"/>
      <c r="BW366" s="202"/>
      <c r="BX366" s="202"/>
      <c r="BY366" s="202"/>
      <c r="BZ366" s="198"/>
      <c r="CA366" s="198"/>
      <c r="CB366" s="202"/>
      <c r="CC366" s="202"/>
      <c r="CD366" s="202"/>
      <c r="CE366" s="198"/>
      <c r="CF366" s="198"/>
      <c r="CG366" s="202"/>
      <c r="CH366" s="202"/>
      <c r="CI366" s="202"/>
      <c r="CJ366" s="198"/>
      <c r="CK366" s="198"/>
      <c r="CL366" s="202"/>
      <c r="CM366" s="202"/>
      <c r="CN366" s="202"/>
      <c r="CO366" s="198"/>
      <c r="CP366" s="198"/>
      <c r="CQ366" s="202"/>
      <c r="CR366" s="202"/>
      <c r="CS366" s="202"/>
      <c r="CT366" s="198"/>
      <c r="CU366" s="198"/>
      <c r="CV366" s="202"/>
      <c r="CW366" s="202"/>
      <c r="CX366" s="202"/>
      <c r="CY366" s="198"/>
      <c r="CZ366" s="198"/>
      <c r="DA366" s="202"/>
      <c r="DB366" s="202"/>
      <c r="DC366" s="202"/>
      <c r="DD366" s="198"/>
      <c r="DE366" s="198"/>
      <c r="DF366" s="202"/>
      <c r="DG366" s="202"/>
      <c r="DH366" s="202"/>
      <c r="DI366" s="198"/>
      <c r="DJ366" s="198"/>
      <c r="DK366" s="202"/>
      <c r="DL366" s="202"/>
      <c r="DM366" s="202"/>
      <c r="DN366" s="198"/>
      <c r="DO366" s="198"/>
      <c r="DP366" s="202"/>
      <c r="DQ366" s="202"/>
      <c r="DR366" s="202"/>
      <c r="DS366" s="198"/>
      <c r="DT366" s="198"/>
      <c r="DU366" s="202"/>
      <c r="DV366" s="202"/>
      <c r="DW366" s="202"/>
      <c r="DX366" s="198"/>
      <c r="DY366" s="198"/>
      <c r="DZ366" s="202"/>
      <c r="EA366" s="202"/>
      <c r="EB366" s="202"/>
      <c r="EC366" s="198"/>
      <c r="ED366" s="198"/>
      <c r="EE366" s="202"/>
      <c r="EF366" s="202"/>
      <c r="EG366" s="202"/>
      <c r="EH366" s="198"/>
      <c r="EI366" s="198"/>
      <c r="EJ366" s="202"/>
      <c r="EK366" s="202"/>
      <c r="EL366" s="202"/>
      <c r="EM366" s="198"/>
      <c r="EN366" s="198"/>
      <c r="EO366" s="202"/>
      <c r="EP366" s="202"/>
      <c r="EQ366" s="202"/>
      <c r="ER366" s="198"/>
      <c r="ES366" s="198"/>
      <c r="ET366" s="202"/>
      <c r="EU366" s="202"/>
      <c r="EV366" s="202"/>
      <c r="EW366" s="198"/>
      <c r="EX366" s="198"/>
      <c r="EY366" s="202"/>
      <c r="EZ366" s="202"/>
      <c r="FA366" s="202"/>
      <c r="FB366" s="198"/>
      <c r="FC366" s="198"/>
      <c r="FD366" s="202"/>
      <c r="FE366" s="202"/>
      <c r="FF366" s="202"/>
      <c r="FG366" s="198"/>
      <c r="FH366" s="198"/>
      <c r="FI366" s="202"/>
      <c r="FJ366" s="202"/>
      <c r="FK366" s="202"/>
      <c r="FL366" s="198"/>
      <c r="FM366" s="198"/>
      <c r="FN366" s="202"/>
      <c r="FO366" s="202"/>
      <c r="FP366" s="202"/>
      <c r="FQ366" s="198"/>
      <c r="FR366" s="198"/>
      <c r="FS366" s="202"/>
      <c r="FT366" s="202"/>
      <c r="FU366" s="202"/>
      <c r="FV366" s="198"/>
      <c r="FW366" s="198"/>
      <c r="FX366" s="202"/>
      <c r="FY366" s="202"/>
      <c r="FZ366" s="202"/>
      <c r="GA366" s="198"/>
      <c r="GB366" s="198"/>
      <c r="GC366" s="202"/>
      <c r="GD366" s="202"/>
      <c r="GE366" s="202"/>
      <c r="GF366" s="198"/>
      <c r="GG366" s="198"/>
      <c r="GH366" s="202"/>
      <c r="GI366" s="202"/>
      <c r="GJ366" s="202"/>
      <c r="GK366" s="198"/>
      <c r="GL366" s="198"/>
      <c r="GM366" s="202"/>
      <c r="GN366" s="202"/>
      <c r="GO366" s="202"/>
      <c r="GP366" s="198"/>
      <c r="GQ366" s="198"/>
      <c r="GR366" s="202"/>
      <c r="GS366" s="202"/>
      <c r="GT366" s="202"/>
      <c r="GU366" s="198"/>
      <c r="GV366" s="198"/>
      <c r="GW366" s="202"/>
      <c r="GX366" s="202"/>
      <c r="GY366" s="202"/>
      <c r="GZ366" s="198"/>
      <c r="HA366" s="198"/>
      <c r="HB366" s="202"/>
      <c r="HC366" s="202"/>
      <c r="HD366" s="202"/>
      <c r="HE366" s="198"/>
      <c r="HF366" s="198"/>
      <c r="HG366" s="202"/>
      <c r="HH366" s="202"/>
      <c r="HI366" s="202"/>
      <c r="HJ366" s="198"/>
      <c r="HK366" s="198"/>
      <c r="HL366" s="202"/>
      <c r="HM366" s="202"/>
      <c r="HN366" s="202"/>
      <c r="HO366" s="198"/>
      <c r="HP366" s="198"/>
      <c r="HQ366" s="202"/>
      <c r="HR366" s="202"/>
      <c r="HS366" s="202"/>
      <c r="HT366" s="198"/>
      <c r="HU366" s="198"/>
      <c r="HV366" s="202"/>
      <c r="HW366" s="202"/>
      <c r="HX366" s="202"/>
      <c r="HY366" s="198"/>
      <c r="HZ366" s="198"/>
      <c r="IA366" s="202"/>
      <c r="IB366" s="202"/>
      <c r="IC366" s="202"/>
      <c r="ID366" s="198"/>
      <c r="IE366" s="198"/>
      <c r="IF366" s="202"/>
      <c r="IG366" s="202"/>
      <c r="IH366" s="202"/>
      <c r="II366" s="198"/>
      <c r="IJ366" s="198"/>
      <c r="IK366" s="202"/>
      <c r="IL366" s="202"/>
      <c r="IM366" s="202"/>
      <c r="IN366" s="198"/>
      <c r="IO366" s="198"/>
      <c r="IP366" s="202"/>
      <c r="IQ366" s="202"/>
      <c r="IR366" s="202"/>
      <c r="IS366" s="198"/>
      <c r="IT366" s="198"/>
      <c r="IU366" s="202"/>
      <c r="IV366" s="202"/>
      <c r="IW366" s="202"/>
      <c r="IX366" s="198"/>
      <c r="IY366" s="198"/>
      <c r="IZ366" s="198"/>
      <c r="JA366" s="198"/>
      <c r="JB366" s="256"/>
      <c r="JC366" s="256"/>
    </row>
    <row r="367" spans="1:263" s="3" customFormat="1" x14ac:dyDescent="0.35">
      <c r="A367" s="198"/>
      <c r="B367" s="359"/>
      <c r="C367" s="239" t="s">
        <v>1067</v>
      </c>
      <c r="D367" s="105" t="s">
        <v>1068</v>
      </c>
      <c r="E367" s="102"/>
      <c r="F367" s="285" t="s">
        <v>181</v>
      </c>
      <c r="G367" s="131">
        <f>G364*G365</f>
        <v>1000000</v>
      </c>
      <c r="H367" s="325"/>
      <c r="I367" s="405"/>
      <c r="J367" s="431"/>
      <c r="K367" s="202"/>
      <c r="L367" s="202"/>
      <c r="M367" s="151"/>
      <c r="N367" s="151"/>
      <c r="O367" s="202"/>
      <c r="P367" s="202"/>
      <c r="Q367" s="202"/>
      <c r="R367" s="198"/>
      <c r="S367" s="198"/>
      <c r="T367" s="202"/>
      <c r="U367" s="202"/>
      <c r="V367" s="202"/>
      <c r="W367" s="198"/>
      <c r="X367" s="198"/>
      <c r="Y367" s="202"/>
      <c r="Z367" s="202"/>
      <c r="AA367" s="202"/>
      <c r="AB367" s="198"/>
      <c r="AC367" s="198"/>
      <c r="AD367" s="202"/>
      <c r="AE367" s="202"/>
      <c r="AF367" s="202"/>
      <c r="AG367" s="198"/>
      <c r="AH367" s="198"/>
      <c r="AI367" s="202"/>
      <c r="AJ367" s="202"/>
      <c r="AK367" s="202"/>
      <c r="AL367" s="198"/>
      <c r="AM367" s="198"/>
      <c r="AN367" s="202"/>
      <c r="AO367" s="202"/>
      <c r="AP367" s="202"/>
      <c r="AQ367" s="198"/>
      <c r="AR367" s="198"/>
      <c r="AS367" s="202"/>
      <c r="AT367" s="202"/>
      <c r="AU367" s="202"/>
      <c r="AV367" s="198"/>
      <c r="AW367" s="198"/>
      <c r="AX367" s="202"/>
      <c r="AY367" s="202"/>
      <c r="AZ367" s="202"/>
      <c r="BA367" s="198"/>
      <c r="BB367" s="198"/>
      <c r="BC367" s="202"/>
      <c r="BD367" s="202"/>
      <c r="BE367" s="202"/>
      <c r="BF367" s="198"/>
      <c r="BG367" s="198"/>
      <c r="BH367" s="202"/>
      <c r="BI367" s="202"/>
      <c r="BJ367" s="202"/>
      <c r="BK367" s="198"/>
      <c r="BL367" s="198"/>
      <c r="BM367" s="202"/>
      <c r="BN367" s="202"/>
      <c r="BO367" s="202"/>
      <c r="BP367" s="198"/>
      <c r="BQ367" s="198"/>
      <c r="BR367" s="202"/>
      <c r="BS367" s="202"/>
      <c r="BT367" s="202"/>
      <c r="BU367" s="198"/>
      <c r="BV367" s="198"/>
      <c r="BW367" s="202"/>
      <c r="BX367" s="202"/>
      <c r="BY367" s="202"/>
      <c r="BZ367" s="198"/>
      <c r="CA367" s="198"/>
      <c r="CB367" s="202"/>
      <c r="CC367" s="202"/>
      <c r="CD367" s="202"/>
      <c r="CE367" s="198"/>
      <c r="CF367" s="198"/>
      <c r="CG367" s="202"/>
      <c r="CH367" s="202"/>
      <c r="CI367" s="202"/>
      <c r="CJ367" s="198"/>
      <c r="CK367" s="198"/>
      <c r="CL367" s="202"/>
      <c r="CM367" s="202"/>
      <c r="CN367" s="202"/>
      <c r="CO367" s="198"/>
      <c r="CP367" s="198"/>
      <c r="CQ367" s="202"/>
      <c r="CR367" s="202"/>
      <c r="CS367" s="202"/>
      <c r="CT367" s="198"/>
      <c r="CU367" s="198"/>
      <c r="CV367" s="202"/>
      <c r="CW367" s="202"/>
      <c r="CX367" s="202"/>
      <c r="CY367" s="198"/>
      <c r="CZ367" s="198"/>
      <c r="DA367" s="202"/>
      <c r="DB367" s="202"/>
      <c r="DC367" s="202"/>
      <c r="DD367" s="198"/>
      <c r="DE367" s="198"/>
      <c r="DF367" s="202"/>
      <c r="DG367" s="202"/>
      <c r="DH367" s="202"/>
      <c r="DI367" s="198"/>
      <c r="DJ367" s="198"/>
      <c r="DK367" s="202"/>
      <c r="DL367" s="202"/>
      <c r="DM367" s="202"/>
      <c r="DN367" s="198"/>
      <c r="DO367" s="198"/>
      <c r="DP367" s="202"/>
      <c r="DQ367" s="202"/>
      <c r="DR367" s="202"/>
      <c r="DS367" s="198"/>
      <c r="DT367" s="198"/>
      <c r="DU367" s="202"/>
      <c r="DV367" s="202"/>
      <c r="DW367" s="202"/>
      <c r="DX367" s="198"/>
      <c r="DY367" s="198"/>
      <c r="DZ367" s="202"/>
      <c r="EA367" s="202"/>
      <c r="EB367" s="202"/>
      <c r="EC367" s="198"/>
      <c r="ED367" s="198"/>
      <c r="EE367" s="202"/>
      <c r="EF367" s="202"/>
      <c r="EG367" s="202"/>
      <c r="EH367" s="198"/>
      <c r="EI367" s="198"/>
      <c r="EJ367" s="202"/>
      <c r="EK367" s="202"/>
      <c r="EL367" s="202"/>
      <c r="EM367" s="198"/>
      <c r="EN367" s="198"/>
      <c r="EO367" s="202"/>
      <c r="EP367" s="202"/>
      <c r="EQ367" s="202"/>
      <c r="ER367" s="198"/>
      <c r="ES367" s="198"/>
      <c r="ET367" s="202"/>
      <c r="EU367" s="202"/>
      <c r="EV367" s="202"/>
      <c r="EW367" s="198"/>
      <c r="EX367" s="198"/>
      <c r="EY367" s="202"/>
      <c r="EZ367" s="202"/>
      <c r="FA367" s="202"/>
      <c r="FB367" s="198"/>
      <c r="FC367" s="198"/>
      <c r="FD367" s="202"/>
      <c r="FE367" s="202"/>
      <c r="FF367" s="202"/>
      <c r="FG367" s="198"/>
      <c r="FH367" s="198"/>
      <c r="FI367" s="202"/>
      <c r="FJ367" s="202"/>
      <c r="FK367" s="202"/>
      <c r="FL367" s="198"/>
      <c r="FM367" s="198"/>
      <c r="FN367" s="202"/>
      <c r="FO367" s="202"/>
      <c r="FP367" s="202"/>
      <c r="FQ367" s="198"/>
      <c r="FR367" s="198"/>
      <c r="FS367" s="202"/>
      <c r="FT367" s="202"/>
      <c r="FU367" s="202"/>
      <c r="FV367" s="198"/>
      <c r="FW367" s="198"/>
      <c r="FX367" s="202"/>
      <c r="FY367" s="202"/>
      <c r="FZ367" s="202"/>
      <c r="GA367" s="198"/>
      <c r="GB367" s="198"/>
      <c r="GC367" s="202"/>
      <c r="GD367" s="202"/>
      <c r="GE367" s="202"/>
      <c r="GF367" s="198"/>
      <c r="GG367" s="198"/>
      <c r="GH367" s="202"/>
      <c r="GI367" s="202"/>
      <c r="GJ367" s="202"/>
      <c r="GK367" s="198"/>
      <c r="GL367" s="198"/>
      <c r="GM367" s="202"/>
      <c r="GN367" s="202"/>
      <c r="GO367" s="202"/>
      <c r="GP367" s="198"/>
      <c r="GQ367" s="198"/>
      <c r="GR367" s="202"/>
      <c r="GS367" s="202"/>
      <c r="GT367" s="202"/>
      <c r="GU367" s="198"/>
      <c r="GV367" s="198"/>
      <c r="GW367" s="202"/>
      <c r="GX367" s="202"/>
      <c r="GY367" s="202"/>
      <c r="GZ367" s="198"/>
      <c r="HA367" s="198"/>
      <c r="HB367" s="202"/>
      <c r="HC367" s="202"/>
      <c r="HD367" s="202"/>
      <c r="HE367" s="198"/>
      <c r="HF367" s="198"/>
      <c r="HG367" s="202"/>
      <c r="HH367" s="202"/>
      <c r="HI367" s="202"/>
      <c r="HJ367" s="198"/>
      <c r="HK367" s="198"/>
      <c r="HL367" s="202"/>
      <c r="HM367" s="202"/>
      <c r="HN367" s="202"/>
      <c r="HO367" s="198"/>
      <c r="HP367" s="198"/>
      <c r="HQ367" s="202"/>
      <c r="HR367" s="202"/>
      <c r="HS367" s="202"/>
      <c r="HT367" s="198"/>
      <c r="HU367" s="198"/>
      <c r="HV367" s="202"/>
      <c r="HW367" s="202"/>
      <c r="HX367" s="202"/>
      <c r="HY367" s="198"/>
      <c r="HZ367" s="198"/>
      <c r="IA367" s="202"/>
      <c r="IB367" s="202"/>
      <c r="IC367" s="202"/>
      <c r="ID367" s="198"/>
      <c r="IE367" s="198"/>
      <c r="IF367" s="202"/>
      <c r="IG367" s="202"/>
      <c r="IH367" s="202"/>
      <c r="II367" s="198"/>
      <c r="IJ367" s="198"/>
      <c r="IK367" s="202"/>
      <c r="IL367" s="202"/>
      <c r="IM367" s="202"/>
      <c r="IN367" s="198"/>
      <c r="IO367" s="198"/>
      <c r="IP367" s="202"/>
      <c r="IQ367" s="202"/>
      <c r="IR367" s="202"/>
      <c r="IS367" s="198"/>
      <c r="IT367" s="198"/>
      <c r="IU367" s="202"/>
      <c r="IV367" s="202"/>
      <c r="IW367" s="202"/>
      <c r="IX367" s="198"/>
      <c r="IY367" s="198"/>
      <c r="IZ367" s="198"/>
      <c r="JA367" s="198"/>
      <c r="JB367" s="256"/>
      <c r="JC367" s="256"/>
    </row>
    <row r="368" spans="1:263" s="3" customFormat="1" x14ac:dyDescent="0.35">
      <c r="A368" s="198"/>
      <c r="B368" s="359"/>
      <c r="C368" s="239" t="s">
        <v>1069</v>
      </c>
      <c r="D368"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68" s="102"/>
      <c r="F368" s="384"/>
      <c r="G368" s="414">
        <f>IF(OR('Schedule 1'!$G$20='Helper 1'!$H$2,'Schedule 1'!$G$20='Helper 1'!$H$3),1,IF(F204&lt;&gt;"","",'Schedule 1'!$G$23))</f>
        <v>0</v>
      </c>
      <c r="H368" s="325"/>
      <c r="I368" s="405"/>
      <c r="J368" s="431"/>
      <c r="K368" s="202"/>
      <c r="L368" s="202"/>
      <c r="M368" s="151"/>
      <c r="N368" s="151"/>
      <c r="O368" s="202"/>
      <c r="P368" s="202"/>
      <c r="Q368" s="202"/>
      <c r="R368" s="198"/>
      <c r="S368" s="198"/>
      <c r="T368" s="202"/>
      <c r="U368" s="202"/>
      <c r="V368" s="202"/>
      <c r="W368" s="198"/>
      <c r="X368" s="198"/>
      <c r="Y368" s="202"/>
      <c r="Z368" s="202"/>
      <c r="AA368" s="202"/>
      <c r="AB368" s="198"/>
      <c r="AC368" s="198"/>
      <c r="AD368" s="202"/>
      <c r="AE368" s="202"/>
      <c r="AF368" s="202"/>
      <c r="AG368" s="198"/>
      <c r="AH368" s="198"/>
      <c r="AI368" s="202"/>
      <c r="AJ368" s="202"/>
      <c r="AK368" s="202"/>
      <c r="AL368" s="198"/>
      <c r="AM368" s="198"/>
      <c r="AN368" s="202"/>
      <c r="AO368" s="202"/>
      <c r="AP368" s="202"/>
      <c r="AQ368" s="198"/>
      <c r="AR368" s="198"/>
      <c r="AS368" s="202"/>
      <c r="AT368" s="202"/>
      <c r="AU368" s="202"/>
      <c r="AV368" s="198"/>
      <c r="AW368" s="198"/>
      <c r="AX368" s="202"/>
      <c r="AY368" s="202"/>
      <c r="AZ368" s="202"/>
      <c r="BA368" s="198"/>
      <c r="BB368" s="198"/>
      <c r="BC368" s="202"/>
      <c r="BD368" s="202"/>
      <c r="BE368" s="202"/>
      <c r="BF368" s="198"/>
      <c r="BG368" s="198"/>
      <c r="BH368" s="202"/>
      <c r="BI368" s="202"/>
      <c r="BJ368" s="202"/>
      <c r="BK368" s="198"/>
      <c r="BL368" s="198"/>
      <c r="BM368" s="202"/>
      <c r="BN368" s="202"/>
      <c r="BO368" s="202"/>
      <c r="BP368" s="198"/>
      <c r="BQ368" s="198"/>
      <c r="BR368" s="202"/>
      <c r="BS368" s="202"/>
      <c r="BT368" s="202"/>
      <c r="BU368" s="198"/>
      <c r="BV368" s="198"/>
      <c r="BW368" s="202"/>
      <c r="BX368" s="202"/>
      <c r="BY368" s="202"/>
      <c r="BZ368" s="198"/>
      <c r="CA368" s="198"/>
      <c r="CB368" s="202"/>
      <c r="CC368" s="202"/>
      <c r="CD368" s="202"/>
      <c r="CE368" s="198"/>
      <c r="CF368" s="198"/>
      <c r="CG368" s="202"/>
      <c r="CH368" s="202"/>
      <c r="CI368" s="202"/>
      <c r="CJ368" s="198"/>
      <c r="CK368" s="198"/>
      <c r="CL368" s="202"/>
      <c r="CM368" s="202"/>
      <c r="CN368" s="202"/>
      <c r="CO368" s="198"/>
      <c r="CP368" s="198"/>
      <c r="CQ368" s="202"/>
      <c r="CR368" s="202"/>
      <c r="CS368" s="202"/>
      <c r="CT368" s="198"/>
      <c r="CU368" s="198"/>
      <c r="CV368" s="202"/>
      <c r="CW368" s="202"/>
      <c r="CX368" s="202"/>
      <c r="CY368" s="198"/>
      <c r="CZ368" s="198"/>
      <c r="DA368" s="202"/>
      <c r="DB368" s="202"/>
      <c r="DC368" s="202"/>
      <c r="DD368" s="198"/>
      <c r="DE368" s="198"/>
      <c r="DF368" s="202"/>
      <c r="DG368" s="202"/>
      <c r="DH368" s="202"/>
      <c r="DI368" s="198"/>
      <c r="DJ368" s="198"/>
      <c r="DK368" s="202"/>
      <c r="DL368" s="202"/>
      <c r="DM368" s="202"/>
      <c r="DN368" s="198"/>
      <c r="DO368" s="198"/>
      <c r="DP368" s="202"/>
      <c r="DQ368" s="202"/>
      <c r="DR368" s="202"/>
      <c r="DS368" s="198"/>
      <c r="DT368" s="198"/>
      <c r="DU368" s="202"/>
      <c r="DV368" s="202"/>
      <c r="DW368" s="202"/>
      <c r="DX368" s="198"/>
      <c r="DY368" s="198"/>
      <c r="DZ368" s="202"/>
      <c r="EA368" s="202"/>
      <c r="EB368" s="202"/>
      <c r="EC368" s="198"/>
      <c r="ED368" s="198"/>
      <c r="EE368" s="202"/>
      <c r="EF368" s="202"/>
      <c r="EG368" s="202"/>
      <c r="EH368" s="198"/>
      <c r="EI368" s="198"/>
      <c r="EJ368" s="202"/>
      <c r="EK368" s="202"/>
      <c r="EL368" s="202"/>
      <c r="EM368" s="198"/>
      <c r="EN368" s="198"/>
      <c r="EO368" s="202"/>
      <c r="EP368" s="202"/>
      <c r="EQ368" s="202"/>
      <c r="ER368" s="198"/>
      <c r="ES368" s="198"/>
      <c r="ET368" s="202"/>
      <c r="EU368" s="202"/>
      <c r="EV368" s="202"/>
      <c r="EW368" s="198"/>
      <c r="EX368" s="198"/>
      <c r="EY368" s="202"/>
      <c r="EZ368" s="202"/>
      <c r="FA368" s="202"/>
      <c r="FB368" s="198"/>
      <c r="FC368" s="198"/>
      <c r="FD368" s="202"/>
      <c r="FE368" s="202"/>
      <c r="FF368" s="202"/>
      <c r="FG368" s="198"/>
      <c r="FH368" s="198"/>
      <c r="FI368" s="202"/>
      <c r="FJ368" s="202"/>
      <c r="FK368" s="202"/>
      <c r="FL368" s="198"/>
      <c r="FM368" s="198"/>
      <c r="FN368" s="202"/>
      <c r="FO368" s="202"/>
      <c r="FP368" s="202"/>
      <c r="FQ368" s="198"/>
      <c r="FR368" s="198"/>
      <c r="FS368" s="202"/>
      <c r="FT368" s="202"/>
      <c r="FU368" s="202"/>
      <c r="FV368" s="198"/>
      <c r="FW368" s="198"/>
      <c r="FX368" s="202"/>
      <c r="FY368" s="202"/>
      <c r="FZ368" s="202"/>
      <c r="GA368" s="198"/>
      <c r="GB368" s="198"/>
      <c r="GC368" s="202"/>
      <c r="GD368" s="202"/>
      <c r="GE368" s="202"/>
      <c r="GF368" s="198"/>
      <c r="GG368" s="198"/>
      <c r="GH368" s="202"/>
      <c r="GI368" s="202"/>
      <c r="GJ368" s="202"/>
      <c r="GK368" s="198"/>
      <c r="GL368" s="198"/>
      <c r="GM368" s="202"/>
      <c r="GN368" s="202"/>
      <c r="GO368" s="202"/>
      <c r="GP368" s="198"/>
      <c r="GQ368" s="198"/>
      <c r="GR368" s="202"/>
      <c r="GS368" s="202"/>
      <c r="GT368" s="202"/>
      <c r="GU368" s="198"/>
      <c r="GV368" s="198"/>
      <c r="GW368" s="202"/>
      <c r="GX368" s="202"/>
      <c r="GY368" s="202"/>
      <c r="GZ368" s="198"/>
      <c r="HA368" s="198"/>
      <c r="HB368" s="202"/>
      <c r="HC368" s="202"/>
      <c r="HD368" s="202"/>
      <c r="HE368" s="198"/>
      <c r="HF368" s="198"/>
      <c r="HG368" s="202"/>
      <c r="HH368" s="202"/>
      <c r="HI368" s="202"/>
      <c r="HJ368" s="198"/>
      <c r="HK368" s="198"/>
      <c r="HL368" s="202"/>
      <c r="HM368" s="202"/>
      <c r="HN368" s="202"/>
      <c r="HO368" s="198"/>
      <c r="HP368" s="198"/>
      <c r="HQ368" s="202"/>
      <c r="HR368" s="202"/>
      <c r="HS368" s="202"/>
      <c r="HT368" s="198"/>
      <c r="HU368" s="198"/>
      <c r="HV368" s="202"/>
      <c r="HW368" s="202"/>
      <c r="HX368" s="202"/>
      <c r="HY368" s="198"/>
      <c r="HZ368" s="198"/>
      <c r="IA368" s="202"/>
      <c r="IB368" s="202"/>
      <c r="IC368" s="202"/>
      <c r="ID368" s="198"/>
      <c r="IE368" s="198"/>
      <c r="IF368" s="202"/>
      <c r="IG368" s="202"/>
      <c r="IH368" s="202"/>
      <c r="II368" s="198"/>
      <c r="IJ368" s="198"/>
      <c r="IK368" s="202"/>
      <c r="IL368" s="202"/>
      <c r="IM368" s="202"/>
      <c r="IN368" s="198"/>
      <c r="IO368" s="198"/>
      <c r="IP368" s="202"/>
      <c r="IQ368" s="202"/>
      <c r="IR368" s="202"/>
      <c r="IS368" s="198"/>
      <c r="IT368" s="198"/>
      <c r="IU368" s="202"/>
      <c r="IV368" s="202"/>
      <c r="IW368" s="202"/>
      <c r="IX368" s="198"/>
      <c r="IY368" s="198"/>
      <c r="IZ368" s="198"/>
      <c r="JA368" s="198"/>
      <c r="JB368" s="256"/>
      <c r="JC368" s="256"/>
    </row>
    <row r="369" spans="1:263" s="3" customFormat="1" x14ac:dyDescent="0.35">
      <c r="A369" s="198"/>
      <c r="B369" s="359"/>
      <c r="C369" s="239"/>
      <c r="D369" s="105"/>
      <c r="E369" s="102"/>
      <c r="F369" s="513" t="str">
        <f>IF('Schedule 1'!$G$20="","Complete item S1A7",IF(OR('Schedule 1'!$G$20='Helper 1'!$H$2,'Schedule 1'!$G$20='Helper 1'!$H$3),"",IF('Schedule 1'!$G$23="","Complete item S1A9","")))</f>
        <v>Complete item S1A7</v>
      </c>
      <c r="G369" s="514"/>
      <c r="H369" s="515"/>
      <c r="I369" s="405"/>
      <c r="J369" s="431"/>
      <c r="K369" s="202"/>
      <c r="L369" s="202"/>
      <c r="M369" s="151"/>
      <c r="N369" s="151"/>
      <c r="O369" s="202"/>
      <c r="P369" s="202"/>
      <c r="Q369" s="202"/>
      <c r="R369" s="198"/>
      <c r="S369" s="198"/>
      <c r="T369" s="202"/>
      <c r="U369" s="202"/>
      <c r="V369" s="202"/>
      <c r="W369" s="198"/>
      <c r="X369" s="198"/>
      <c r="Y369" s="202"/>
      <c r="Z369" s="202"/>
      <c r="AA369" s="202"/>
      <c r="AB369" s="198"/>
      <c r="AC369" s="198"/>
      <c r="AD369" s="202"/>
      <c r="AE369" s="202"/>
      <c r="AF369" s="202"/>
      <c r="AG369" s="198"/>
      <c r="AH369" s="198"/>
      <c r="AI369" s="202"/>
      <c r="AJ369" s="202"/>
      <c r="AK369" s="202"/>
      <c r="AL369" s="198"/>
      <c r="AM369" s="198"/>
      <c r="AN369" s="202"/>
      <c r="AO369" s="202"/>
      <c r="AP369" s="202"/>
      <c r="AQ369" s="198"/>
      <c r="AR369" s="198"/>
      <c r="AS369" s="202"/>
      <c r="AT369" s="202"/>
      <c r="AU369" s="202"/>
      <c r="AV369" s="198"/>
      <c r="AW369" s="198"/>
      <c r="AX369" s="202"/>
      <c r="AY369" s="202"/>
      <c r="AZ369" s="202"/>
      <c r="BA369" s="198"/>
      <c r="BB369" s="198"/>
      <c r="BC369" s="202"/>
      <c r="BD369" s="202"/>
      <c r="BE369" s="202"/>
      <c r="BF369" s="198"/>
      <c r="BG369" s="198"/>
      <c r="BH369" s="202"/>
      <c r="BI369" s="202"/>
      <c r="BJ369" s="202"/>
      <c r="BK369" s="198"/>
      <c r="BL369" s="198"/>
      <c r="BM369" s="202"/>
      <c r="BN369" s="202"/>
      <c r="BO369" s="202"/>
      <c r="BP369" s="198"/>
      <c r="BQ369" s="198"/>
      <c r="BR369" s="202"/>
      <c r="BS369" s="202"/>
      <c r="BT369" s="202"/>
      <c r="BU369" s="198"/>
      <c r="BV369" s="198"/>
      <c r="BW369" s="202"/>
      <c r="BX369" s="202"/>
      <c r="BY369" s="202"/>
      <c r="BZ369" s="198"/>
      <c r="CA369" s="198"/>
      <c r="CB369" s="202"/>
      <c r="CC369" s="202"/>
      <c r="CD369" s="202"/>
      <c r="CE369" s="198"/>
      <c r="CF369" s="198"/>
      <c r="CG369" s="202"/>
      <c r="CH369" s="202"/>
      <c r="CI369" s="202"/>
      <c r="CJ369" s="198"/>
      <c r="CK369" s="198"/>
      <c r="CL369" s="202"/>
      <c r="CM369" s="202"/>
      <c r="CN369" s="202"/>
      <c r="CO369" s="198"/>
      <c r="CP369" s="198"/>
      <c r="CQ369" s="202"/>
      <c r="CR369" s="202"/>
      <c r="CS369" s="202"/>
      <c r="CT369" s="198"/>
      <c r="CU369" s="198"/>
      <c r="CV369" s="202"/>
      <c r="CW369" s="202"/>
      <c r="CX369" s="202"/>
      <c r="CY369" s="198"/>
      <c r="CZ369" s="198"/>
      <c r="DA369" s="202"/>
      <c r="DB369" s="202"/>
      <c r="DC369" s="202"/>
      <c r="DD369" s="198"/>
      <c r="DE369" s="198"/>
      <c r="DF369" s="202"/>
      <c r="DG369" s="202"/>
      <c r="DH369" s="202"/>
      <c r="DI369" s="198"/>
      <c r="DJ369" s="198"/>
      <c r="DK369" s="202"/>
      <c r="DL369" s="202"/>
      <c r="DM369" s="202"/>
      <c r="DN369" s="198"/>
      <c r="DO369" s="198"/>
      <c r="DP369" s="202"/>
      <c r="DQ369" s="202"/>
      <c r="DR369" s="202"/>
      <c r="DS369" s="198"/>
      <c r="DT369" s="198"/>
      <c r="DU369" s="202"/>
      <c r="DV369" s="202"/>
      <c r="DW369" s="202"/>
      <c r="DX369" s="198"/>
      <c r="DY369" s="198"/>
      <c r="DZ369" s="202"/>
      <c r="EA369" s="202"/>
      <c r="EB369" s="202"/>
      <c r="EC369" s="198"/>
      <c r="ED369" s="198"/>
      <c r="EE369" s="202"/>
      <c r="EF369" s="202"/>
      <c r="EG369" s="202"/>
      <c r="EH369" s="198"/>
      <c r="EI369" s="198"/>
      <c r="EJ369" s="202"/>
      <c r="EK369" s="202"/>
      <c r="EL369" s="202"/>
      <c r="EM369" s="198"/>
      <c r="EN369" s="198"/>
      <c r="EO369" s="202"/>
      <c r="EP369" s="202"/>
      <c r="EQ369" s="202"/>
      <c r="ER369" s="198"/>
      <c r="ES369" s="198"/>
      <c r="ET369" s="202"/>
      <c r="EU369" s="202"/>
      <c r="EV369" s="202"/>
      <c r="EW369" s="198"/>
      <c r="EX369" s="198"/>
      <c r="EY369" s="202"/>
      <c r="EZ369" s="202"/>
      <c r="FA369" s="202"/>
      <c r="FB369" s="198"/>
      <c r="FC369" s="198"/>
      <c r="FD369" s="202"/>
      <c r="FE369" s="202"/>
      <c r="FF369" s="202"/>
      <c r="FG369" s="198"/>
      <c r="FH369" s="198"/>
      <c r="FI369" s="202"/>
      <c r="FJ369" s="202"/>
      <c r="FK369" s="202"/>
      <c r="FL369" s="198"/>
      <c r="FM369" s="198"/>
      <c r="FN369" s="202"/>
      <c r="FO369" s="202"/>
      <c r="FP369" s="202"/>
      <c r="FQ369" s="198"/>
      <c r="FR369" s="198"/>
      <c r="FS369" s="202"/>
      <c r="FT369" s="202"/>
      <c r="FU369" s="202"/>
      <c r="FV369" s="198"/>
      <c r="FW369" s="198"/>
      <c r="FX369" s="202"/>
      <c r="FY369" s="202"/>
      <c r="FZ369" s="202"/>
      <c r="GA369" s="198"/>
      <c r="GB369" s="198"/>
      <c r="GC369" s="202"/>
      <c r="GD369" s="202"/>
      <c r="GE369" s="202"/>
      <c r="GF369" s="198"/>
      <c r="GG369" s="198"/>
      <c r="GH369" s="202"/>
      <c r="GI369" s="202"/>
      <c r="GJ369" s="202"/>
      <c r="GK369" s="198"/>
      <c r="GL369" s="198"/>
      <c r="GM369" s="202"/>
      <c r="GN369" s="202"/>
      <c r="GO369" s="202"/>
      <c r="GP369" s="198"/>
      <c r="GQ369" s="198"/>
      <c r="GR369" s="202"/>
      <c r="GS369" s="202"/>
      <c r="GT369" s="202"/>
      <c r="GU369" s="198"/>
      <c r="GV369" s="198"/>
      <c r="GW369" s="202"/>
      <c r="GX369" s="202"/>
      <c r="GY369" s="202"/>
      <c r="GZ369" s="198"/>
      <c r="HA369" s="198"/>
      <c r="HB369" s="202"/>
      <c r="HC369" s="202"/>
      <c r="HD369" s="202"/>
      <c r="HE369" s="198"/>
      <c r="HF369" s="198"/>
      <c r="HG369" s="202"/>
      <c r="HH369" s="202"/>
      <c r="HI369" s="202"/>
      <c r="HJ369" s="198"/>
      <c r="HK369" s="198"/>
      <c r="HL369" s="202"/>
      <c r="HM369" s="202"/>
      <c r="HN369" s="202"/>
      <c r="HO369" s="198"/>
      <c r="HP369" s="198"/>
      <c r="HQ369" s="202"/>
      <c r="HR369" s="202"/>
      <c r="HS369" s="202"/>
      <c r="HT369" s="198"/>
      <c r="HU369" s="198"/>
      <c r="HV369" s="202"/>
      <c r="HW369" s="202"/>
      <c r="HX369" s="202"/>
      <c r="HY369" s="198"/>
      <c r="HZ369" s="198"/>
      <c r="IA369" s="202"/>
      <c r="IB369" s="202"/>
      <c r="IC369" s="202"/>
      <c r="ID369" s="198"/>
      <c r="IE369" s="198"/>
      <c r="IF369" s="202"/>
      <c r="IG369" s="202"/>
      <c r="IH369" s="202"/>
      <c r="II369" s="198"/>
      <c r="IJ369" s="198"/>
      <c r="IK369" s="202"/>
      <c r="IL369" s="202"/>
      <c r="IM369" s="202"/>
      <c r="IN369" s="198"/>
      <c r="IO369" s="198"/>
      <c r="IP369" s="202"/>
      <c r="IQ369" s="202"/>
      <c r="IR369" s="202"/>
      <c r="IS369" s="198"/>
      <c r="IT369" s="198"/>
      <c r="IU369" s="202"/>
      <c r="IV369" s="202"/>
      <c r="IW369" s="202"/>
      <c r="IX369" s="198"/>
      <c r="IY369" s="198"/>
      <c r="IZ369" s="198"/>
      <c r="JA369" s="198"/>
      <c r="JB369" s="256"/>
      <c r="JC369" s="256"/>
    </row>
    <row r="370" spans="1:263" s="3" customFormat="1" ht="15" thickBot="1" x14ac:dyDescent="0.4">
      <c r="A370" s="198"/>
      <c r="B370" s="359"/>
      <c r="C370" s="239" t="s">
        <v>1070</v>
      </c>
      <c r="D370" s="105" t="s">
        <v>1071</v>
      </c>
      <c r="E370" s="102"/>
      <c r="F370" s="285" t="str">
        <f>IFERROR(INDEX('Helper 1'!$I$2:$I$19,MATCH('Schedule 1'!$G$20,'Helper 1'!$H$2:$H$19,0)),"")</f>
        <v/>
      </c>
      <c r="G370" s="124" t="str">
        <f>IF(F369&lt;&gt;"","",G367/G368)</f>
        <v/>
      </c>
      <c r="H370" s="325"/>
      <c r="I370" s="405"/>
      <c r="J370" s="431"/>
      <c r="K370" s="202"/>
      <c r="L370" s="202"/>
      <c r="M370" s="151"/>
      <c r="N370" s="151"/>
      <c r="O370" s="202"/>
      <c r="P370" s="202"/>
      <c r="Q370" s="202"/>
      <c r="R370" s="198"/>
      <c r="S370" s="198"/>
      <c r="T370" s="202"/>
      <c r="U370" s="202"/>
      <c r="V370" s="202"/>
      <c r="W370" s="198"/>
      <c r="X370" s="198"/>
      <c r="Y370" s="202"/>
      <c r="Z370" s="202"/>
      <c r="AA370" s="202"/>
      <c r="AB370" s="198"/>
      <c r="AC370" s="198"/>
      <c r="AD370" s="202"/>
      <c r="AE370" s="202"/>
      <c r="AF370" s="202"/>
      <c r="AG370" s="198"/>
      <c r="AH370" s="198"/>
      <c r="AI370" s="202"/>
      <c r="AJ370" s="202"/>
      <c r="AK370" s="202"/>
      <c r="AL370" s="198"/>
      <c r="AM370" s="198"/>
      <c r="AN370" s="202"/>
      <c r="AO370" s="202"/>
      <c r="AP370" s="202"/>
      <c r="AQ370" s="198"/>
      <c r="AR370" s="198"/>
      <c r="AS370" s="202"/>
      <c r="AT370" s="202"/>
      <c r="AU370" s="202"/>
      <c r="AV370" s="198"/>
      <c r="AW370" s="198"/>
      <c r="AX370" s="202"/>
      <c r="AY370" s="202"/>
      <c r="AZ370" s="202"/>
      <c r="BA370" s="198"/>
      <c r="BB370" s="198"/>
      <c r="BC370" s="202"/>
      <c r="BD370" s="202"/>
      <c r="BE370" s="202"/>
      <c r="BF370" s="198"/>
      <c r="BG370" s="198"/>
      <c r="BH370" s="202"/>
      <c r="BI370" s="202"/>
      <c r="BJ370" s="202"/>
      <c r="BK370" s="198"/>
      <c r="BL370" s="198"/>
      <c r="BM370" s="202"/>
      <c r="BN370" s="202"/>
      <c r="BO370" s="202"/>
      <c r="BP370" s="198"/>
      <c r="BQ370" s="198"/>
      <c r="BR370" s="202"/>
      <c r="BS370" s="202"/>
      <c r="BT370" s="202"/>
      <c r="BU370" s="198"/>
      <c r="BV370" s="198"/>
      <c r="BW370" s="202"/>
      <c r="BX370" s="202"/>
      <c r="BY370" s="202"/>
      <c r="BZ370" s="198"/>
      <c r="CA370" s="198"/>
      <c r="CB370" s="202"/>
      <c r="CC370" s="202"/>
      <c r="CD370" s="202"/>
      <c r="CE370" s="198"/>
      <c r="CF370" s="198"/>
      <c r="CG370" s="202"/>
      <c r="CH370" s="202"/>
      <c r="CI370" s="202"/>
      <c r="CJ370" s="198"/>
      <c r="CK370" s="198"/>
      <c r="CL370" s="202"/>
      <c r="CM370" s="202"/>
      <c r="CN370" s="202"/>
      <c r="CO370" s="198"/>
      <c r="CP370" s="198"/>
      <c r="CQ370" s="202"/>
      <c r="CR370" s="202"/>
      <c r="CS370" s="202"/>
      <c r="CT370" s="198"/>
      <c r="CU370" s="198"/>
      <c r="CV370" s="202"/>
      <c r="CW370" s="202"/>
      <c r="CX370" s="202"/>
      <c r="CY370" s="198"/>
      <c r="CZ370" s="198"/>
      <c r="DA370" s="202"/>
      <c r="DB370" s="202"/>
      <c r="DC370" s="202"/>
      <c r="DD370" s="198"/>
      <c r="DE370" s="198"/>
      <c r="DF370" s="202"/>
      <c r="DG370" s="202"/>
      <c r="DH370" s="202"/>
      <c r="DI370" s="198"/>
      <c r="DJ370" s="198"/>
      <c r="DK370" s="202"/>
      <c r="DL370" s="202"/>
      <c r="DM370" s="202"/>
      <c r="DN370" s="198"/>
      <c r="DO370" s="198"/>
      <c r="DP370" s="202"/>
      <c r="DQ370" s="202"/>
      <c r="DR370" s="202"/>
      <c r="DS370" s="198"/>
      <c r="DT370" s="198"/>
      <c r="DU370" s="202"/>
      <c r="DV370" s="202"/>
      <c r="DW370" s="202"/>
      <c r="DX370" s="198"/>
      <c r="DY370" s="198"/>
      <c r="DZ370" s="202"/>
      <c r="EA370" s="202"/>
      <c r="EB370" s="202"/>
      <c r="EC370" s="198"/>
      <c r="ED370" s="198"/>
      <c r="EE370" s="202"/>
      <c r="EF370" s="202"/>
      <c r="EG370" s="202"/>
      <c r="EH370" s="198"/>
      <c r="EI370" s="198"/>
      <c r="EJ370" s="202"/>
      <c r="EK370" s="202"/>
      <c r="EL370" s="202"/>
      <c r="EM370" s="198"/>
      <c r="EN370" s="198"/>
      <c r="EO370" s="202"/>
      <c r="EP370" s="202"/>
      <c r="EQ370" s="202"/>
      <c r="ER370" s="198"/>
      <c r="ES370" s="198"/>
      <c r="ET370" s="202"/>
      <c r="EU370" s="202"/>
      <c r="EV370" s="202"/>
      <c r="EW370" s="198"/>
      <c r="EX370" s="198"/>
      <c r="EY370" s="202"/>
      <c r="EZ370" s="202"/>
      <c r="FA370" s="202"/>
      <c r="FB370" s="198"/>
      <c r="FC370" s="198"/>
      <c r="FD370" s="202"/>
      <c r="FE370" s="202"/>
      <c r="FF370" s="202"/>
      <c r="FG370" s="198"/>
      <c r="FH370" s="198"/>
      <c r="FI370" s="202"/>
      <c r="FJ370" s="202"/>
      <c r="FK370" s="202"/>
      <c r="FL370" s="198"/>
      <c r="FM370" s="198"/>
      <c r="FN370" s="202"/>
      <c r="FO370" s="202"/>
      <c r="FP370" s="202"/>
      <c r="FQ370" s="198"/>
      <c r="FR370" s="198"/>
      <c r="FS370" s="202"/>
      <c r="FT370" s="202"/>
      <c r="FU370" s="202"/>
      <c r="FV370" s="198"/>
      <c r="FW370" s="198"/>
      <c r="FX370" s="202"/>
      <c r="FY370" s="202"/>
      <c r="FZ370" s="202"/>
      <c r="GA370" s="198"/>
      <c r="GB370" s="198"/>
      <c r="GC370" s="202"/>
      <c r="GD370" s="202"/>
      <c r="GE370" s="202"/>
      <c r="GF370" s="198"/>
      <c r="GG370" s="198"/>
      <c r="GH370" s="202"/>
      <c r="GI370" s="202"/>
      <c r="GJ370" s="202"/>
      <c r="GK370" s="198"/>
      <c r="GL370" s="198"/>
      <c r="GM370" s="202"/>
      <c r="GN370" s="202"/>
      <c r="GO370" s="202"/>
      <c r="GP370" s="198"/>
      <c r="GQ370" s="198"/>
      <c r="GR370" s="202"/>
      <c r="GS370" s="202"/>
      <c r="GT370" s="202"/>
      <c r="GU370" s="198"/>
      <c r="GV370" s="198"/>
      <c r="GW370" s="202"/>
      <c r="GX370" s="202"/>
      <c r="GY370" s="202"/>
      <c r="GZ370" s="198"/>
      <c r="HA370" s="198"/>
      <c r="HB370" s="202"/>
      <c r="HC370" s="202"/>
      <c r="HD370" s="202"/>
      <c r="HE370" s="198"/>
      <c r="HF370" s="198"/>
      <c r="HG370" s="202"/>
      <c r="HH370" s="202"/>
      <c r="HI370" s="202"/>
      <c r="HJ370" s="198"/>
      <c r="HK370" s="198"/>
      <c r="HL370" s="202"/>
      <c r="HM370" s="202"/>
      <c r="HN370" s="202"/>
      <c r="HO370" s="198"/>
      <c r="HP370" s="198"/>
      <c r="HQ370" s="202"/>
      <c r="HR370" s="202"/>
      <c r="HS370" s="202"/>
      <c r="HT370" s="198"/>
      <c r="HU370" s="198"/>
      <c r="HV370" s="202"/>
      <c r="HW370" s="202"/>
      <c r="HX370" s="202"/>
      <c r="HY370" s="198"/>
      <c r="HZ370" s="198"/>
      <c r="IA370" s="202"/>
      <c r="IB370" s="202"/>
      <c r="IC370" s="202"/>
      <c r="ID370" s="198"/>
      <c r="IE370" s="198"/>
      <c r="IF370" s="202"/>
      <c r="IG370" s="202"/>
      <c r="IH370" s="202"/>
      <c r="II370" s="198"/>
      <c r="IJ370" s="198"/>
      <c r="IK370" s="202"/>
      <c r="IL370" s="202"/>
      <c r="IM370" s="202"/>
      <c r="IN370" s="198"/>
      <c r="IO370" s="198"/>
      <c r="IP370" s="202"/>
      <c r="IQ370" s="202"/>
      <c r="IR370" s="202"/>
      <c r="IS370" s="198"/>
      <c r="IT370" s="198"/>
      <c r="IU370" s="202"/>
      <c r="IV370" s="202"/>
      <c r="IW370" s="202"/>
      <c r="IX370" s="198"/>
      <c r="IY370" s="198"/>
      <c r="IZ370" s="198"/>
      <c r="JA370" s="198"/>
      <c r="JB370" s="256"/>
      <c r="JC370" s="256"/>
    </row>
    <row r="371" spans="1:263" s="3" customFormat="1" ht="15" thickTop="1" x14ac:dyDescent="0.35">
      <c r="A371" s="198"/>
      <c r="B371" s="359"/>
      <c r="C371" s="239"/>
      <c r="D371" s="105"/>
      <c r="E371" s="102"/>
      <c r="F371" s="185"/>
      <c r="G371" s="186"/>
      <c r="H371" s="187"/>
      <c r="I371" s="405"/>
      <c r="J371" s="431"/>
      <c r="K371" s="202"/>
      <c r="L371" s="202"/>
      <c r="M371" s="151"/>
      <c r="N371" s="151"/>
      <c r="O371" s="202"/>
      <c r="P371" s="202"/>
      <c r="Q371" s="202"/>
      <c r="R371" s="198"/>
      <c r="S371" s="198"/>
      <c r="T371" s="202"/>
      <c r="U371" s="202"/>
      <c r="V371" s="202"/>
      <c r="W371" s="198"/>
      <c r="X371" s="198"/>
      <c r="Y371" s="202"/>
      <c r="Z371" s="202"/>
      <c r="AA371" s="202"/>
      <c r="AB371" s="198"/>
      <c r="AC371" s="198"/>
      <c r="AD371" s="202"/>
      <c r="AE371" s="202"/>
      <c r="AF371" s="202"/>
      <c r="AG371" s="198"/>
      <c r="AH371" s="198"/>
      <c r="AI371" s="202"/>
      <c r="AJ371" s="202"/>
      <c r="AK371" s="202"/>
      <c r="AL371" s="198"/>
      <c r="AM371" s="198"/>
      <c r="AN371" s="202"/>
      <c r="AO371" s="202"/>
      <c r="AP371" s="202"/>
      <c r="AQ371" s="198"/>
      <c r="AR371" s="198"/>
      <c r="AS371" s="202"/>
      <c r="AT371" s="202"/>
      <c r="AU371" s="202"/>
      <c r="AV371" s="198"/>
      <c r="AW371" s="198"/>
      <c r="AX371" s="202"/>
      <c r="AY371" s="202"/>
      <c r="AZ371" s="202"/>
      <c r="BA371" s="198"/>
      <c r="BB371" s="198"/>
      <c r="BC371" s="202"/>
      <c r="BD371" s="202"/>
      <c r="BE371" s="202"/>
      <c r="BF371" s="198"/>
      <c r="BG371" s="198"/>
      <c r="BH371" s="202"/>
      <c r="BI371" s="202"/>
      <c r="BJ371" s="202"/>
      <c r="BK371" s="198"/>
      <c r="BL371" s="198"/>
      <c r="BM371" s="202"/>
      <c r="BN371" s="202"/>
      <c r="BO371" s="202"/>
      <c r="BP371" s="198"/>
      <c r="BQ371" s="198"/>
      <c r="BR371" s="202"/>
      <c r="BS371" s="202"/>
      <c r="BT371" s="202"/>
      <c r="BU371" s="198"/>
      <c r="BV371" s="198"/>
      <c r="BW371" s="202"/>
      <c r="BX371" s="202"/>
      <c r="BY371" s="202"/>
      <c r="BZ371" s="198"/>
      <c r="CA371" s="198"/>
      <c r="CB371" s="202"/>
      <c r="CC371" s="202"/>
      <c r="CD371" s="202"/>
      <c r="CE371" s="198"/>
      <c r="CF371" s="198"/>
      <c r="CG371" s="202"/>
      <c r="CH371" s="202"/>
      <c r="CI371" s="202"/>
      <c r="CJ371" s="198"/>
      <c r="CK371" s="198"/>
      <c r="CL371" s="202"/>
      <c r="CM371" s="202"/>
      <c r="CN371" s="202"/>
      <c r="CO371" s="198"/>
      <c r="CP371" s="198"/>
      <c r="CQ371" s="202"/>
      <c r="CR371" s="202"/>
      <c r="CS371" s="202"/>
      <c r="CT371" s="198"/>
      <c r="CU371" s="198"/>
      <c r="CV371" s="202"/>
      <c r="CW371" s="202"/>
      <c r="CX371" s="202"/>
      <c r="CY371" s="198"/>
      <c r="CZ371" s="198"/>
      <c r="DA371" s="202"/>
      <c r="DB371" s="202"/>
      <c r="DC371" s="202"/>
      <c r="DD371" s="198"/>
      <c r="DE371" s="198"/>
      <c r="DF371" s="202"/>
      <c r="DG371" s="202"/>
      <c r="DH371" s="202"/>
      <c r="DI371" s="198"/>
      <c r="DJ371" s="198"/>
      <c r="DK371" s="202"/>
      <c r="DL371" s="202"/>
      <c r="DM371" s="202"/>
      <c r="DN371" s="198"/>
      <c r="DO371" s="198"/>
      <c r="DP371" s="202"/>
      <c r="DQ371" s="202"/>
      <c r="DR371" s="202"/>
      <c r="DS371" s="198"/>
      <c r="DT371" s="198"/>
      <c r="DU371" s="202"/>
      <c r="DV371" s="202"/>
      <c r="DW371" s="202"/>
      <c r="DX371" s="198"/>
      <c r="DY371" s="198"/>
      <c r="DZ371" s="202"/>
      <c r="EA371" s="202"/>
      <c r="EB371" s="202"/>
      <c r="EC371" s="198"/>
      <c r="ED371" s="198"/>
      <c r="EE371" s="202"/>
      <c r="EF371" s="202"/>
      <c r="EG371" s="202"/>
      <c r="EH371" s="198"/>
      <c r="EI371" s="198"/>
      <c r="EJ371" s="202"/>
      <c r="EK371" s="202"/>
      <c r="EL371" s="202"/>
      <c r="EM371" s="198"/>
      <c r="EN371" s="198"/>
      <c r="EO371" s="202"/>
      <c r="EP371" s="202"/>
      <c r="EQ371" s="202"/>
      <c r="ER371" s="198"/>
      <c r="ES371" s="198"/>
      <c r="ET371" s="202"/>
      <c r="EU371" s="202"/>
      <c r="EV371" s="202"/>
      <c r="EW371" s="198"/>
      <c r="EX371" s="198"/>
      <c r="EY371" s="202"/>
      <c r="EZ371" s="202"/>
      <c r="FA371" s="202"/>
      <c r="FB371" s="198"/>
      <c r="FC371" s="198"/>
      <c r="FD371" s="202"/>
      <c r="FE371" s="202"/>
      <c r="FF371" s="202"/>
      <c r="FG371" s="198"/>
      <c r="FH371" s="198"/>
      <c r="FI371" s="202"/>
      <c r="FJ371" s="202"/>
      <c r="FK371" s="202"/>
      <c r="FL371" s="198"/>
      <c r="FM371" s="198"/>
      <c r="FN371" s="202"/>
      <c r="FO371" s="202"/>
      <c r="FP371" s="202"/>
      <c r="FQ371" s="198"/>
      <c r="FR371" s="198"/>
      <c r="FS371" s="202"/>
      <c r="FT371" s="202"/>
      <c r="FU371" s="202"/>
      <c r="FV371" s="198"/>
      <c r="FW371" s="198"/>
      <c r="FX371" s="202"/>
      <c r="FY371" s="202"/>
      <c r="FZ371" s="202"/>
      <c r="GA371" s="198"/>
      <c r="GB371" s="198"/>
      <c r="GC371" s="202"/>
      <c r="GD371" s="202"/>
      <c r="GE371" s="202"/>
      <c r="GF371" s="198"/>
      <c r="GG371" s="198"/>
      <c r="GH371" s="202"/>
      <c r="GI371" s="202"/>
      <c r="GJ371" s="202"/>
      <c r="GK371" s="198"/>
      <c r="GL371" s="198"/>
      <c r="GM371" s="202"/>
      <c r="GN371" s="202"/>
      <c r="GO371" s="202"/>
      <c r="GP371" s="198"/>
      <c r="GQ371" s="198"/>
      <c r="GR371" s="202"/>
      <c r="GS371" s="202"/>
      <c r="GT371" s="202"/>
      <c r="GU371" s="198"/>
      <c r="GV371" s="198"/>
      <c r="GW371" s="202"/>
      <c r="GX371" s="202"/>
      <c r="GY371" s="202"/>
      <c r="GZ371" s="198"/>
      <c r="HA371" s="198"/>
      <c r="HB371" s="202"/>
      <c r="HC371" s="202"/>
      <c r="HD371" s="202"/>
      <c r="HE371" s="198"/>
      <c r="HF371" s="198"/>
      <c r="HG371" s="202"/>
      <c r="HH371" s="202"/>
      <c r="HI371" s="202"/>
      <c r="HJ371" s="198"/>
      <c r="HK371" s="198"/>
      <c r="HL371" s="202"/>
      <c r="HM371" s="202"/>
      <c r="HN371" s="202"/>
      <c r="HO371" s="198"/>
      <c r="HP371" s="198"/>
      <c r="HQ371" s="202"/>
      <c r="HR371" s="202"/>
      <c r="HS371" s="202"/>
      <c r="HT371" s="198"/>
      <c r="HU371" s="198"/>
      <c r="HV371" s="202"/>
      <c r="HW371" s="202"/>
      <c r="HX371" s="202"/>
      <c r="HY371" s="198"/>
      <c r="HZ371" s="198"/>
      <c r="IA371" s="202"/>
      <c r="IB371" s="202"/>
      <c r="IC371" s="202"/>
      <c r="ID371" s="198"/>
      <c r="IE371" s="198"/>
      <c r="IF371" s="202"/>
      <c r="IG371" s="202"/>
      <c r="IH371" s="202"/>
      <c r="II371" s="198"/>
      <c r="IJ371" s="198"/>
      <c r="IK371" s="202"/>
      <c r="IL371" s="202"/>
      <c r="IM371" s="202"/>
      <c r="IN371" s="198"/>
      <c r="IO371" s="198"/>
      <c r="IP371" s="202"/>
      <c r="IQ371" s="202"/>
      <c r="IR371" s="202"/>
      <c r="IS371" s="198"/>
      <c r="IT371" s="198"/>
      <c r="IU371" s="202"/>
      <c r="IV371" s="202"/>
      <c r="IW371" s="202"/>
      <c r="IX371" s="198"/>
      <c r="IY371" s="198"/>
      <c r="IZ371" s="198"/>
      <c r="JA371" s="198"/>
      <c r="JB371" s="256"/>
      <c r="JC371" s="256"/>
    </row>
    <row r="372" spans="1:263" s="3" customFormat="1" x14ac:dyDescent="0.35">
      <c r="A372" s="198"/>
      <c r="B372" s="359"/>
      <c r="C372" s="239" t="s">
        <v>1072</v>
      </c>
      <c r="D372" s="105" t="s">
        <v>1073</v>
      </c>
      <c r="E372" s="102"/>
      <c r="F372" s="285" t="s">
        <v>181</v>
      </c>
      <c r="G372" s="131">
        <v>1500000</v>
      </c>
      <c r="H372" s="325"/>
      <c r="I372" s="405"/>
      <c r="J372" s="431"/>
      <c r="K372" s="202"/>
      <c r="L372" s="202"/>
      <c r="M372" s="151"/>
      <c r="N372" s="151"/>
      <c r="O372" s="202"/>
      <c r="P372" s="202"/>
      <c r="Q372" s="202"/>
      <c r="R372" s="198"/>
      <c r="S372" s="198"/>
      <c r="T372" s="202"/>
      <c r="U372" s="202"/>
      <c r="V372" s="202"/>
      <c r="W372" s="198"/>
      <c r="X372" s="198"/>
      <c r="Y372" s="202"/>
      <c r="Z372" s="202"/>
      <c r="AA372" s="202"/>
      <c r="AB372" s="198"/>
      <c r="AC372" s="198"/>
      <c r="AD372" s="202"/>
      <c r="AE372" s="202"/>
      <c r="AF372" s="202"/>
      <c r="AG372" s="198"/>
      <c r="AH372" s="198"/>
      <c r="AI372" s="202"/>
      <c r="AJ372" s="202"/>
      <c r="AK372" s="202"/>
      <c r="AL372" s="198"/>
      <c r="AM372" s="198"/>
      <c r="AN372" s="202"/>
      <c r="AO372" s="202"/>
      <c r="AP372" s="202"/>
      <c r="AQ372" s="198"/>
      <c r="AR372" s="198"/>
      <c r="AS372" s="202"/>
      <c r="AT372" s="202"/>
      <c r="AU372" s="202"/>
      <c r="AV372" s="198"/>
      <c r="AW372" s="198"/>
      <c r="AX372" s="202"/>
      <c r="AY372" s="202"/>
      <c r="AZ372" s="202"/>
      <c r="BA372" s="198"/>
      <c r="BB372" s="198"/>
      <c r="BC372" s="202"/>
      <c r="BD372" s="202"/>
      <c r="BE372" s="202"/>
      <c r="BF372" s="198"/>
      <c r="BG372" s="198"/>
      <c r="BH372" s="202"/>
      <c r="BI372" s="202"/>
      <c r="BJ372" s="202"/>
      <c r="BK372" s="198"/>
      <c r="BL372" s="198"/>
      <c r="BM372" s="202"/>
      <c r="BN372" s="202"/>
      <c r="BO372" s="202"/>
      <c r="BP372" s="198"/>
      <c r="BQ372" s="198"/>
      <c r="BR372" s="202"/>
      <c r="BS372" s="202"/>
      <c r="BT372" s="202"/>
      <c r="BU372" s="198"/>
      <c r="BV372" s="198"/>
      <c r="BW372" s="202"/>
      <c r="BX372" s="202"/>
      <c r="BY372" s="202"/>
      <c r="BZ372" s="198"/>
      <c r="CA372" s="198"/>
      <c r="CB372" s="202"/>
      <c r="CC372" s="202"/>
      <c r="CD372" s="202"/>
      <c r="CE372" s="198"/>
      <c r="CF372" s="198"/>
      <c r="CG372" s="202"/>
      <c r="CH372" s="202"/>
      <c r="CI372" s="202"/>
      <c r="CJ372" s="198"/>
      <c r="CK372" s="198"/>
      <c r="CL372" s="202"/>
      <c r="CM372" s="202"/>
      <c r="CN372" s="202"/>
      <c r="CO372" s="198"/>
      <c r="CP372" s="198"/>
      <c r="CQ372" s="202"/>
      <c r="CR372" s="202"/>
      <c r="CS372" s="202"/>
      <c r="CT372" s="198"/>
      <c r="CU372" s="198"/>
      <c r="CV372" s="202"/>
      <c r="CW372" s="202"/>
      <c r="CX372" s="202"/>
      <c r="CY372" s="198"/>
      <c r="CZ372" s="198"/>
      <c r="DA372" s="202"/>
      <c r="DB372" s="202"/>
      <c r="DC372" s="202"/>
      <c r="DD372" s="198"/>
      <c r="DE372" s="198"/>
      <c r="DF372" s="202"/>
      <c r="DG372" s="202"/>
      <c r="DH372" s="202"/>
      <c r="DI372" s="198"/>
      <c r="DJ372" s="198"/>
      <c r="DK372" s="202"/>
      <c r="DL372" s="202"/>
      <c r="DM372" s="202"/>
      <c r="DN372" s="198"/>
      <c r="DO372" s="198"/>
      <c r="DP372" s="202"/>
      <c r="DQ372" s="202"/>
      <c r="DR372" s="202"/>
      <c r="DS372" s="198"/>
      <c r="DT372" s="198"/>
      <c r="DU372" s="202"/>
      <c r="DV372" s="202"/>
      <c r="DW372" s="202"/>
      <c r="DX372" s="198"/>
      <c r="DY372" s="198"/>
      <c r="DZ372" s="202"/>
      <c r="EA372" s="202"/>
      <c r="EB372" s="202"/>
      <c r="EC372" s="198"/>
      <c r="ED372" s="198"/>
      <c r="EE372" s="202"/>
      <c r="EF372" s="202"/>
      <c r="EG372" s="202"/>
      <c r="EH372" s="198"/>
      <c r="EI372" s="198"/>
      <c r="EJ372" s="202"/>
      <c r="EK372" s="202"/>
      <c r="EL372" s="202"/>
      <c r="EM372" s="198"/>
      <c r="EN372" s="198"/>
      <c r="EO372" s="202"/>
      <c r="EP372" s="202"/>
      <c r="EQ372" s="202"/>
      <c r="ER372" s="198"/>
      <c r="ES372" s="198"/>
      <c r="ET372" s="202"/>
      <c r="EU372" s="202"/>
      <c r="EV372" s="202"/>
      <c r="EW372" s="198"/>
      <c r="EX372" s="198"/>
      <c r="EY372" s="202"/>
      <c r="EZ372" s="202"/>
      <c r="FA372" s="202"/>
      <c r="FB372" s="198"/>
      <c r="FC372" s="198"/>
      <c r="FD372" s="202"/>
      <c r="FE372" s="202"/>
      <c r="FF372" s="202"/>
      <c r="FG372" s="198"/>
      <c r="FH372" s="198"/>
      <c r="FI372" s="202"/>
      <c r="FJ372" s="202"/>
      <c r="FK372" s="202"/>
      <c r="FL372" s="198"/>
      <c r="FM372" s="198"/>
      <c r="FN372" s="202"/>
      <c r="FO372" s="202"/>
      <c r="FP372" s="202"/>
      <c r="FQ372" s="198"/>
      <c r="FR372" s="198"/>
      <c r="FS372" s="202"/>
      <c r="FT372" s="202"/>
      <c r="FU372" s="202"/>
      <c r="FV372" s="198"/>
      <c r="FW372" s="198"/>
      <c r="FX372" s="202"/>
      <c r="FY372" s="202"/>
      <c r="FZ372" s="202"/>
      <c r="GA372" s="198"/>
      <c r="GB372" s="198"/>
      <c r="GC372" s="202"/>
      <c r="GD372" s="202"/>
      <c r="GE372" s="202"/>
      <c r="GF372" s="198"/>
      <c r="GG372" s="198"/>
      <c r="GH372" s="202"/>
      <c r="GI372" s="202"/>
      <c r="GJ372" s="202"/>
      <c r="GK372" s="198"/>
      <c r="GL372" s="198"/>
      <c r="GM372" s="202"/>
      <c r="GN372" s="202"/>
      <c r="GO372" s="202"/>
      <c r="GP372" s="198"/>
      <c r="GQ372" s="198"/>
      <c r="GR372" s="202"/>
      <c r="GS372" s="202"/>
      <c r="GT372" s="202"/>
      <c r="GU372" s="198"/>
      <c r="GV372" s="198"/>
      <c r="GW372" s="202"/>
      <c r="GX372" s="202"/>
      <c r="GY372" s="202"/>
      <c r="GZ372" s="198"/>
      <c r="HA372" s="198"/>
      <c r="HB372" s="202"/>
      <c r="HC372" s="202"/>
      <c r="HD372" s="202"/>
      <c r="HE372" s="198"/>
      <c r="HF372" s="198"/>
      <c r="HG372" s="202"/>
      <c r="HH372" s="202"/>
      <c r="HI372" s="202"/>
      <c r="HJ372" s="198"/>
      <c r="HK372" s="198"/>
      <c r="HL372" s="202"/>
      <c r="HM372" s="202"/>
      <c r="HN372" s="202"/>
      <c r="HO372" s="198"/>
      <c r="HP372" s="198"/>
      <c r="HQ372" s="202"/>
      <c r="HR372" s="202"/>
      <c r="HS372" s="202"/>
      <c r="HT372" s="198"/>
      <c r="HU372" s="198"/>
      <c r="HV372" s="202"/>
      <c r="HW372" s="202"/>
      <c r="HX372" s="202"/>
      <c r="HY372" s="198"/>
      <c r="HZ372" s="198"/>
      <c r="IA372" s="202"/>
      <c r="IB372" s="202"/>
      <c r="IC372" s="202"/>
      <c r="ID372" s="198"/>
      <c r="IE372" s="198"/>
      <c r="IF372" s="202"/>
      <c r="IG372" s="202"/>
      <c r="IH372" s="202"/>
      <c r="II372" s="198"/>
      <c r="IJ372" s="198"/>
      <c r="IK372" s="202"/>
      <c r="IL372" s="202"/>
      <c r="IM372" s="202"/>
      <c r="IN372" s="198"/>
      <c r="IO372" s="198"/>
      <c r="IP372" s="202"/>
      <c r="IQ372" s="202"/>
      <c r="IR372" s="202"/>
      <c r="IS372" s="198"/>
      <c r="IT372" s="198"/>
      <c r="IU372" s="202"/>
      <c r="IV372" s="202"/>
      <c r="IW372" s="202"/>
      <c r="IX372" s="198"/>
      <c r="IY372" s="198"/>
      <c r="IZ372" s="198"/>
      <c r="JA372" s="198"/>
      <c r="JB372" s="256"/>
      <c r="JC372" s="256"/>
    </row>
    <row r="373" spans="1:263" s="3" customFormat="1" x14ac:dyDescent="0.35">
      <c r="A373" s="198"/>
      <c r="B373" s="359"/>
      <c r="C373" s="239" t="s">
        <v>1074</v>
      </c>
      <c r="D373" s="183" t="s">
        <v>1066</v>
      </c>
      <c r="E373" s="102"/>
      <c r="F373" s="384"/>
      <c r="G373" s="445">
        <f>$G$362</f>
        <v>1</v>
      </c>
      <c r="H373" s="325"/>
      <c r="I373" s="405"/>
      <c r="J373" s="431"/>
      <c r="K373" s="202"/>
      <c r="L373" s="202"/>
      <c r="M373" s="151"/>
      <c r="N373" s="151"/>
      <c r="O373" s="202"/>
      <c r="P373" s="202"/>
      <c r="Q373" s="202"/>
      <c r="R373" s="198"/>
      <c r="S373" s="198"/>
      <c r="T373" s="202"/>
      <c r="U373" s="202"/>
      <c r="V373" s="202"/>
      <c r="W373" s="198"/>
      <c r="X373" s="198"/>
      <c r="Y373" s="202"/>
      <c r="Z373" s="202"/>
      <c r="AA373" s="202"/>
      <c r="AB373" s="198"/>
      <c r="AC373" s="198"/>
      <c r="AD373" s="202"/>
      <c r="AE373" s="202"/>
      <c r="AF373" s="202"/>
      <c r="AG373" s="198"/>
      <c r="AH373" s="198"/>
      <c r="AI373" s="202"/>
      <c r="AJ373" s="202"/>
      <c r="AK373" s="202"/>
      <c r="AL373" s="198"/>
      <c r="AM373" s="198"/>
      <c r="AN373" s="202"/>
      <c r="AO373" s="202"/>
      <c r="AP373" s="202"/>
      <c r="AQ373" s="198"/>
      <c r="AR373" s="198"/>
      <c r="AS373" s="202"/>
      <c r="AT373" s="202"/>
      <c r="AU373" s="202"/>
      <c r="AV373" s="198"/>
      <c r="AW373" s="198"/>
      <c r="AX373" s="202"/>
      <c r="AY373" s="202"/>
      <c r="AZ373" s="202"/>
      <c r="BA373" s="198"/>
      <c r="BB373" s="198"/>
      <c r="BC373" s="202"/>
      <c r="BD373" s="202"/>
      <c r="BE373" s="202"/>
      <c r="BF373" s="198"/>
      <c r="BG373" s="198"/>
      <c r="BH373" s="202"/>
      <c r="BI373" s="202"/>
      <c r="BJ373" s="202"/>
      <c r="BK373" s="198"/>
      <c r="BL373" s="198"/>
      <c r="BM373" s="202"/>
      <c r="BN373" s="202"/>
      <c r="BO373" s="202"/>
      <c r="BP373" s="198"/>
      <c r="BQ373" s="198"/>
      <c r="BR373" s="202"/>
      <c r="BS373" s="202"/>
      <c r="BT373" s="202"/>
      <c r="BU373" s="198"/>
      <c r="BV373" s="198"/>
      <c r="BW373" s="202"/>
      <c r="BX373" s="202"/>
      <c r="BY373" s="202"/>
      <c r="BZ373" s="198"/>
      <c r="CA373" s="198"/>
      <c r="CB373" s="202"/>
      <c r="CC373" s="202"/>
      <c r="CD373" s="202"/>
      <c r="CE373" s="198"/>
      <c r="CF373" s="198"/>
      <c r="CG373" s="202"/>
      <c r="CH373" s="202"/>
      <c r="CI373" s="202"/>
      <c r="CJ373" s="198"/>
      <c r="CK373" s="198"/>
      <c r="CL373" s="202"/>
      <c r="CM373" s="202"/>
      <c r="CN373" s="202"/>
      <c r="CO373" s="198"/>
      <c r="CP373" s="198"/>
      <c r="CQ373" s="202"/>
      <c r="CR373" s="202"/>
      <c r="CS373" s="202"/>
      <c r="CT373" s="198"/>
      <c r="CU373" s="198"/>
      <c r="CV373" s="202"/>
      <c r="CW373" s="202"/>
      <c r="CX373" s="202"/>
      <c r="CY373" s="198"/>
      <c r="CZ373" s="198"/>
      <c r="DA373" s="202"/>
      <c r="DB373" s="202"/>
      <c r="DC373" s="202"/>
      <c r="DD373" s="198"/>
      <c r="DE373" s="198"/>
      <c r="DF373" s="202"/>
      <c r="DG373" s="202"/>
      <c r="DH373" s="202"/>
      <c r="DI373" s="198"/>
      <c r="DJ373" s="198"/>
      <c r="DK373" s="202"/>
      <c r="DL373" s="202"/>
      <c r="DM373" s="202"/>
      <c r="DN373" s="198"/>
      <c r="DO373" s="198"/>
      <c r="DP373" s="202"/>
      <c r="DQ373" s="202"/>
      <c r="DR373" s="202"/>
      <c r="DS373" s="198"/>
      <c r="DT373" s="198"/>
      <c r="DU373" s="202"/>
      <c r="DV373" s="202"/>
      <c r="DW373" s="202"/>
      <c r="DX373" s="198"/>
      <c r="DY373" s="198"/>
      <c r="DZ373" s="202"/>
      <c r="EA373" s="202"/>
      <c r="EB373" s="202"/>
      <c r="EC373" s="198"/>
      <c r="ED373" s="198"/>
      <c r="EE373" s="202"/>
      <c r="EF373" s="202"/>
      <c r="EG373" s="202"/>
      <c r="EH373" s="198"/>
      <c r="EI373" s="198"/>
      <c r="EJ373" s="202"/>
      <c r="EK373" s="202"/>
      <c r="EL373" s="202"/>
      <c r="EM373" s="198"/>
      <c r="EN373" s="198"/>
      <c r="EO373" s="202"/>
      <c r="EP373" s="202"/>
      <c r="EQ373" s="202"/>
      <c r="ER373" s="198"/>
      <c r="ES373" s="198"/>
      <c r="ET373" s="202"/>
      <c r="EU373" s="202"/>
      <c r="EV373" s="202"/>
      <c r="EW373" s="198"/>
      <c r="EX373" s="198"/>
      <c r="EY373" s="202"/>
      <c r="EZ373" s="202"/>
      <c r="FA373" s="202"/>
      <c r="FB373" s="198"/>
      <c r="FC373" s="198"/>
      <c r="FD373" s="202"/>
      <c r="FE373" s="202"/>
      <c r="FF373" s="202"/>
      <c r="FG373" s="198"/>
      <c r="FH373" s="198"/>
      <c r="FI373" s="202"/>
      <c r="FJ373" s="202"/>
      <c r="FK373" s="202"/>
      <c r="FL373" s="198"/>
      <c r="FM373" s="198"/>
      <c r="FN373" s="202"/>
      <c r="FO373" s="202"/>
      <c r="FP373" s="202"/>
      <c r="FQ373" s="198"/>
      <c r="FR373" s="198"/>
      <c r="FS373" s="202"/>
      <c r="FT373" s="202"/>
      <c r="FU373" s="202"/>
      <c r="FV373" s="198"/>
      <c r="FW373" s="198"/>
      <c r="FX373" s="202"/>
      <c r="FY373" s="202"/>
      <c r="FZ373" s="202"/>
      <c r="GA373" s="198"/>
      <c r="GB373" s="198"/>
      <c r="GC373" s="202"/>
      <c r="GD373" s="202"/>
      <c r="GE373" s="202"/>
      <c r="GF373" s="198"/>
      <c r="GG373" s="198"/>
      <c r="GH373" s="202"/>
      <c r="GI373" s="202"/>
      <c r="GJ373" s="202"/>
      <c r="GK373" s="198"/>
      <c r="GL373" s="198"/>
      <c r="GM373" s="202"/>
      <c r="GN373" s="202"/>
      <c r="GO373" s="202"/>
      <c r="GP373" s="198"/>
      <c r="GQ373" s="198"/>
      <c r="GR373" s="202"/>
      <c r="GS373" s="202"/>
      <c r="GT373" s="202"/>
      <c r="GU373" s="198"/>
      <c r="GV373" s="198"/>
      <c r="GW373" s="202"/>
      <c r="GX373" s="202"/>
      <c r="GY373" s="202"/>
      <c r="GZ373" s="198"/>
      <c r="HA373" s="198"/>
      <c r="HB373" s="202"/>
      <c r="HC373" s="202"/>
      <c r="HD373" s="202"/>
      <c r="HE373" s="198"/>
      <c r="HF373" s="198"/>
      <c r="HG373" s="202"/>
      <c r="HH373" s="202"/>
      <c r="HI373" s="202"/>
      <c r="HJ373" s="198"/>
      <c r="HK373" s="198"/>
      <c r="HL373" s="202"/>
      <c r="HM373" s="202"/>
      <c r="HN373" s="202"/>
      <c r="HO373" s="198"/>
      <c r="HP373" s="198"/>
      <c r="HQ373" s="202"/>
      <c r="HR373" s="202"/>
      <c r="HS373" s="202"/>
      <c r="HT373" s="198"/>
      <c r="HU373" s="198"/>
      <c r="HV373" s="202"/>
      <c r="HW373" s="202"/>
      <c r="HX373" s="202"/>
      <c r="HY373" s="198"/>
      <c r="HZ373" s="198"/>
      <c r="IA373" s="202"/>
      <c r="IB373" s="202"/>
      <c r="IC373" s="202"/>
      <c r="ID373" s="198"/>
      <c r="IE373" s="198"/>
      <c r="IF373" s="202"/>
      <c r="IG373" s="202"/>
      <c r="IH373" s="202"/>
      <c r="II373" s="198"/>
      <c r="IJ373" s="198"/>
      <c r="IK373" s="202"/>
      <c r="IL373" s="202"/>
      <c r="IM373" s="202"/>
      <c r="IN373" s="198"/>
      <c r="IO373" s="198"/>
      <c r="IP373" s="202"/>
      <c r="IQ373" s="202"/>
      <c r="IR373" s="202"/>
      <c r="IS373" s="198"/>
      <c r="IT373" s="198"/>
      <c r="IU373" s="202"/>
      <c r="IV373" s="202"/>
      <c r="IW373" s="202"/>
      <c r="IX373" s="198"/>
      <c r="IY373" s="198"/>
      <c r="IZ373" s="198"/>
      <c r="JA373" s="198"/>
      <c r="JB373" s="256"/>
      <c r="JC373" s="256"/>
    </row>
    <row r="374" spans="1:263" s="3" customFormat="1" x14ac:dyDescent="0.35">
      <c r="A374" s="198"/>
      <c r="B374" s="359"/>
      <c r="C374" s="239"/>
      <c r="D374" s="105"/>
      <c r="E374" s="102"/>
      <c r="F374" s="384"/>
      <c r="G374" s="387"/>
      <c r="H374" s="325"/>
      <c r="I374" s="405"/>
      <c r="J374" s="431"/>
      <c r="K374" s="202"/>
      <c r="L374" s="202"/>
      <c r="M374" s="151"/>
      <c r="N374" s="151"/>
      <c r="O374" s="202"/>
      <c r="P374" s="202"/>
      <c r="Q374" s="202"/>
      <c r="R374" s="198"/>
      <c r="S374" s="198"/>
      <c r="T374" s="202"/>
      <c r="U374" s="202"/>
      <c r="V374" s="202"/>
      <c r="W374" s="198"/>
      <c r="X374" s="198"/>
      <c r="Y374" s="202"/>
      <c r="Z374" s="202"/>
      <c r="AA374" s="202"/>
      <c r="AB374" s="198"/>
      <c r="AC374" s="198"/>
      <c r="AD374" s="202"/>
      <c r="AE374" s="202"/>
      <c r="AF374" s="202"/>
      <c r="AG374" s="198"/>
      <c r="AH374" s="198"/>
      <c r="AI374" s="202"/>
      <c r="AJ374" s="202"/>
      <c r="AK374" s="202"/>
      <c r="AL374" s="198"/>
      <c r="AM374" s="198"/>
      <c r="AN374" s="202"/>
      <c r="AO374" s="202"/>
      <c r="AP374" s="202"/>
      <c r="AQ374" s="198"/>
      <c r="AR374" s="198"/>
      <c r="AS374" s="202"/>
      <c r="AT374" s="202"/>
      <c r="AU374" s="202"/>
      <c r="AV374" s="198"/>
      <c r="AW374" s="198"/>
      <c r="AX374" s="202"/>
      <c r="AY374" s="202"/>
      <c r="AZ374" s="202"/>
      <c r="BA374" s="198"/>
      <c r="BB374" s="198"/>
      <c r="BC374" s="202"/>
      <c r="BD374" s="202"/>
      <c r="BE374" s="202"/>
      <c r="BF374" s="198"/>
      <c r="BG374" s="198"/>
      <c r="BH374" s="202"/>
      <c r="BI374" s="202"/>
      <c r="BJ374" s="202"/>
      <c r="BK374" s="198"/>
      <c r="BL374" s="198"/>
      <c r="BM374" s="202"/>
      <c r="BN374" s="202"/>
      <c r="BO374" s="202"/>
      <c r="BP374" s="198"/>
      <c r="BQ374" s="198"/>
      <c r="BR374" s="202"/>
      <c r="BS374" s="202"/>
      <c r="BT374" s="202"/>
      <c r="BU374" s="198"/>
      <c r="BV374" s="198"/>
      <c r="BW374" s="202"/>
      <c r="BX374" s="202"/>
      <c r="BY374" s="202"/>
      <c r="BZ374" s="198"/>
      <c r="CA374" s="198"/>
      <c r="CB374" s="202"/>
      <c r="CC374" s="202"/>
      <c r="CD374" s="202"/>
      <c r="CE374" s="198"/>
      <c r="CF374" s="198"/>
      <c r="CG374" s="202"/>
      <c r="CH374" s="202"/>
      <c r="CI374" s="202"/>
      <c r="CJ374" s="198"/>
      <c r="CK374" s="198"/>
      <c r="CL374" s="202"/>
      <c r="CM374" s="202"/>
      <c r="CN374" s="202"/>
      <c r="CO374" s="198"/>
      <c r="CP374" s="198"/>
      <c r="CQ374" s="202"/>
      <c r="CR374" s="202"/>
      <c r="CS374" s="202"/>
      <c r="CT374" s="198"/>
      <c r="CU374" s="198"/>
      <c r="CV374" s="202"/>
      <c r="CW374" s="202"/>
      <c r="CX374" s="202"/>
      <c r="CY374" s="198"/>
      <c r="CZ374" s="198"/>
      <c r="DA374" s="202"/>
      <c r="DB374" s="202"/>
      <c r="DC374" s="202"/>
      <c r="DD374" s="198"/>
      <c r="DE374" s="198"/>
      <c r="DF374" s="202"/>
      <c r="DG374" s="202"/>
      <c r="DH374" s="202"/>
      <c r="DI374" s="198"/>
      <c r="DJ374" s="198"/>
      <c r="DK374" s="202"/>
      <c r="DL374" s="202"/>
      <c r="DM374" s="202"/>
      <c r="DN374" s="198"/>
      <c r="DO374" s="198"/>
      <c r="DP374" s="202"/>
      <c r="DQ374" s="202"/>
      <c r="DR374" s="202"/>
      <c r="DS374" s="198"/>
      <c r="DT374" s="198"/>
      <c r="DU374" s="202"/>
      <c r="DV374" s="202"/>
      <c r="DW374" s="202"/>
      <c r="DX374" s="198"/>
      <c r="DY374" s="198"/>
      <c r="DZ374" s="202"/>
      <c r="EA374" s="202"/>
      <c r="EB374" s="202"/>
      <c r="EC374" s="198"/>
      <c r="ED374" s="198"/>
      <c r="EE374" s="202"/>
      <c r="EF374" s="202"/>
      <c r="EG374" s="202"/>
      <c r="EH374" s="198"/>
      <c r="EI374" s="198"/>
      <c r="EJ374" s="202"/>
      <c r="EK374" s="202"/>
      <c r="EL374" s="202"/>
      <c r="EM374" s="198"/>
      <c r="EN374" s="198"/>
      <c r="EO374" s="202"/>
      <c r="EP374" s="202"/>
      <c r="EQ374" s="202"/>
      <c r="ER374" s="198"/>
      <c r="ES374" s="198"/>
      <c r="ET374" s="202"/>
      <c r="EU374" s="202"/>
      <c r="EV374" s="202"/>
      <c r="EW374" s="198"/>
      <c r="EX374" s="198"/>
      <c r="EY374" s="202"/>
      <c r="EZ374" s="202"/>
      <c r="FA374" s="202"/>
      <c r="FB374" s="198"/>
      <c r="FC374" s="198"/>
      <c r="FD374" s="202"/>
      <c r="FE374" s="202"/>
      <c r="FF374" s="202"/>
      <c r="FG374" s="198"/>
      <c r="FH374" s="198"/>
      <c r="FI374" s="202"/>
      <c r="FJ374" s="202"/>
      <c r="FK374" s="202"/>
      <c r="FL374" s="198"/>
      <c r="FM374" s="198"/>
      <c r="FN374" s="202"/>
      <c r="FO374" s="202"/>
      <c r="FP374" s="202"/>
      <c r="FQ374" s="198"/>
      <c r="FR374" s="198"/>
      <c r="FS374" s="202"/>
      <c r="FT374" s="202"/>
      <c r="FU374" s="202"/>
      <c r="FV374" s="198"/>
      <c r="FW374" s="198"/>
      <c r="FX374" s="202"/>
      <c r="FY374" s="202"/>
      <c r="FZ374" s="202"/>
      <c r="GA374" s="198"/>
      <c r="GB374" s="198"/>
      <c r="GC374" s="202"/>
      <c r="GD374" s="202"/>
      <c r="GE374" s="202"/>
      <c r="GF374" s="198"/>
      <c r="GG374" s="198"/>
      <c r="GH374" s="202"/>
      <c r="GI374" s="202"/>
      <c r="GJ374" s="202"/>
      <c r="GK374" s="198"/>
      <c r="GL374" s="198"/>
      <c r="GM374" s="202"/>
      <c r="GN374" s="202"/>
      <c r="GO374" s="202"/>
      <c r="GP374" s="198"/>
      <c r="GQ374" s="198"/>
      <c r="GR374" s="202"/>
      <c r="GS374" s="202"/>
      <c r="GT374" s="202"/>
      <c r="GU374" s="198"/>
      <c r="GV374" s="198"/>
      <c r="GW374" s="202"/>
      <c r="GX374" s="202"/>
      <c r="GY374" s="202"/>
      <c r="GZ374" s="198"/>
      <c r="HA374" s="198"/>
      <c r="HB374" s="202"/>
      <c r="HC374" s="202"/>
      <c r="HD374" s="202"/>
      <c r="HE374" s="198"/>
      <c r="HF374" s="198"/>
      <c r="HG374" s="202"/>
      <c r="HH374" s="202"/>
      <c r="HI374" s="202"/>
      <c r="HJ374" s="198"/>
      <c r="HK374" s="198"/>
      <c r="HL374" s="202"/>
      <c r="HM374" s="202"/>
      <c r="HN374" s="202"/>
      <c r="HO374" s="198"/>
      <c r="HP374" s="198"/>
      <c r="HQ374" s="202"/>
      <c r="HR374" s="202"/>
      <c r="HS374" s="202"/>
      <c r="HT374" s="198"/>
      <c r="HU374" s="198"/>
      <c r="HV374" s="202"/>
      <c r="HW374" s="202"/>
      <c r="HX374" s="202"/>
      <c r="HY374" s="198"/>
      <c r="HZ374" s="198"/>
      <c r="IA374" s="202"/>
      <c r="IB374" s="202"/>
      <c r="IC374" s="202"/>
      <c r="ID374" s="198"/>
      <c r="IE374" s="198"/>
      <c r="IF374" s="202"/>
      <c r="IG374" s="202"/>
      <c r="IH374" s="202"/>
      <c r="II374" s="198"/>
      <c r="IJ374" s="198"/>
      <c r="IK374" s="202"/>
      <c r="IL374" s="202"/>
      <c r="IM374" s="202"/>
      <c r="IN374" s="198"/>
      <c r="IO374" s="198"/>
      <c r="IP374" s="202"/>
      <c r="IQ374" s="202"/>
      <c r="IR374" s="202"/>
      <c r="IS374" s="198"/>
      <c r="IT374" s="198"/>
      <c r="IU374" s="202"/>
      <c r="IV374" s="202"/>
      <c r="IW374" s="202"/>
      <c r="IX374" s="198"/>
      <c r="IY374" s="198"/>
      <c r="IZ374" s="198"/>
      <c r="JA374" s="198"/>
      <c r="JB374" s="256"/>
      <c r="JC374" s="256"/>
    </row>
    <row r="375" spans="1:263" s="3" customFormat="1" x14ac:dyDescent="0.35">
      <c r="A375" s="198"/>
      <c r="B375" s="359"/>
      <c r="C375" s="239" t="s">
        <v>1075</v>
      </c>
      <c r="D375" s="105" t="s">
        <v>1076</v>
      </c>
      <c r="E375" s="102"/>
      <c r="F375" s="285" t="s">
        <v>181</v>
      </c>
      <c r="G375" s="131">
        <f>G372*G373</f>
        <v>1500000</v>
      </c>
      <c r="H375" s="325"/>
      <c r="I375" s="405"/>
      <c r="J375" s="431"/>
      <c r="K375" s="202"/>
      <c r="L375" s="202"/>
      <c r="M375" s="151"/>
      <c r="N375" s="151"/>
      <c r="O375" s="202"/>
      <c r="P375" s="202"/>
      <c r="Q375" s="202"/>
      <c r="R375" s="198"/>
      <c r="S375" s="198"/>
      <c r="T375" s="202"/>
      <c r="U375" s="202"/>
      <c r="V375" s="202"/>
      <c r="W375" s="198"/>
      <c r="X375" s="198"/>
      <c r="Y375" s="202"/>
      <c r="Z375" s="202"/>
      <c r="AA375" s="202"/>
      <c r="AB375" s="198"/>
      <c r="AC375" s="198"/>
      <c r="AD375" s="202"/>
      <c r="AE375" s="202"/>
      <c r="AF375" s="202"/>
      <c r="AG375" s="198"/>
      <c r="AH375" s="198"/>
      <c r="AI375" s="202"/>
      <c r="AJ375" s="202"/>
      <c r="AK375" s="202"/>
      <c r="AL375" s="198"/>
      <c r="AM375" s="198"/>
      <c r="AN375" s="202"/>
      <c r="AO375" s="202"/>
      <c r="AP375" s="202"/>
      <c r="AQ375" s="198"/>
      <c r="AR375" s="198"/>
      <c r="AS375" s="202"/>
      <c r="AT375" s="202"/>
      <c r="AU375" s="202"/>
      <c r="AV375" s="198"/>
      <c r="AW375" s="198"/>
      <c r="AX375" s="202"/>
      <c r="AY375" s="202"/>
      <c r="AZ375" s="202"/>
      <c r="BA375" s="198"/>
      <c r="BB375" s="198"/>
      <c r="BC375" s="202"/>
      <c r="BD375" s="202"/>
      <c r="BE375" s="202"/>
      <c r="BF375" s="198"/>
      <c r="BG375" s="198"/>
      <c r="BH375" s="202"/>
      <c r="BI375" s="202"/>
      <c r="BJ375" s="202"/>
      <c r="BK375" s="198"/>
      <c r="BL375" s="198"/>
      <c r="BM375" s="202"/>
      <c r="BN375" s="202"/>
      <c r="BO375" s="202"/>
      <c r="BP375" s="198"/>
      <c r="BQ375" s="198"/>
      <c r="BR375" s="202"/>
      <c r="BS375" s="202"/>
      <c r="BT375" s="202"/>
      <c r="BU375" s="198"/>
      <c r="BV375" s="198"/>
      <c r="BW375" s="202"/>
      <c r="BX375" s="202"/>
      <c r="BY375" s="202"/>
      <c r="BZ375" s="198"/>
      <c r="CA375" s="198"/>
      <c r="CB375" s="202"/>
      <c r="CC375" s="202"/>
      <c r="CD375" s="202"/>
      <c r="CE375" s="198"/>
      <c r="CF375" s="198"/>
      <c r="CG375" s="202"/>
      <c r="CH375" s="202"/>
      <c r="CI375" s="202"/>
      <c r="CJ375" s="198"/>
      <c r="CK375" s="198"/>
      <c r="CL375" s="202"/>
      <c r="CM375" s="202"/>
      <c r="CN375" s="202"/>
      <c r="CO375" s="198"/>
      <c r="CP375" s="198"/>
      <c r="CQ375" s="202"/>
      <c r="CR375" s="202"/>
      <c r="CS375" s="202"/>
      <c r="CT375" s="198"/>
      <c r="CU375" s="198"/>
      <c r="CV375" s="202"/>
      <c r="CW375" s="202"/>
      <c r="CX375" s="202"/>
      <c r="CY375" s="198"/>
      <c r="CZ375" s="198"/>
      <c r="DA375" s="202"/>
      <c r="DB375" s="202"/>
      <c r="DC375" s="202"/>
      <c r="DD375" s="198"/>
      <c r="DE375" s="198"/>
      <c r="DF375" s="202"/>
      <c r="DG375" s="202"/>
      <c r="DH375" s="202"/>
      <c r="DI375" s="198"/>
      <c r="DJ375" s="198"/>
      <c r="DK375" s="202"/>
      <c r="DL375" s="202"/>
      <c r="DM375" s="202"/>
      <c r="DN375" s="198"/>
      <c r="DO375" s="198"/>
      <c r="DP375" s="202"/>
      <c r="DQ375" s="202"/>
      <c r="DR375" s="202"/>
      <c r="DS375" s="198"/>
      <c r="DT375" s="198"/>
      <c r="DU375" s="202"/>
      <c r="DV375" s="202"/>
      <c r="DW375" s="202"/>
      <c r="DX375" s="198"/>
      <c r="DY375" s="198"/>
      <c r="DZ375" s="202"/>
      <c r="EA375" s="202"/>
      <c r="EB375" s="202"/>
      <c r="EC375" s="198"/>
      <c r="ED375" s="198"/>
      <c r="EE375" s="202"/>
      <c r="EF375" s="202"/>
      <c r="EG375" s="202"/>
      <c r="EH375" s="198"/>
      <c r="EI375" s="198"/>
      <c r="EJ375" s="202"/>
      <c r="EK375" s="202"/>
      <c r="EL375" s="202"/>
      <c r="EM375" s="198"/>
      <c r="EN375" s="198"/>
      <c r="EO375" s="202"/>
      <c r="EP375" s="202"/>
      <c r="EQ375" s="202"/>
      <c r="ER375" s="198"/>
      <c r="ES375" s="198"/>
      <c r="ET375" s="202"/>
      <c r="EU375" s="202"/>
      <c r="EV375" s="202"/>
      <c r="EW375" s="198"/>
      <c r="EX375" s="198"/>
      <c r="EY375" s="202"/>
      <c r="EZ375" s="202"/>
      <c r="FA375" s="202"/>
      <c r="FB375" s="198"/>
      <c r="FC375" s="198"/>
      <c r="FD375" s="202"/>
      <c r="FE375" s="202"/>
      <c r="FF375" s="202"/>
      <c r="FG375" s="198"/>
      <c r="FH375" s="198"/>
      <c r="FI375" s="202"/>
      <c r="FJ375" s="202"/>
      <c r="FK375" s="202"/>
      <c r="FL375" s="198"/>
      <c r="FM375" s="198"/>
      <c r="FN375" s="202"/>
      <c r="FO375" s="202"/>
      <c r="FP375" s="202"/>
      <c r="FQ375" s="198"/>
      <c r="FR375" s="198"/>
      <c r="FS375" s="202"/>
      <c r="FT375" s="202"/>
      <c r="FU375" s="202"/>
      <c r="FV375" s="198"/>
      <c r="FW375" s="198"/>
      <c r="FX375" s="202"/>
      <c r="FY375" s="202"/>
      <c r="FZ375" s="202"/>
      <c r="GA375" s="198"/>
      <c r="GB375" s="198"/>
      <c r="GC375" s="202"/>
      <c r="GD375" s="202"/>
      <c r="GE375" s="202"/>
      <c r="GF375" s="198"/>
      <c r="GG375" s="198"/>
      <c r="GH375" s="202"/>
      <c r="GI375" s="202"/>
      <c r="GJ375" s="202"/>
      <c r="GK375" s="198"/>
      <c r="GL375" s="198"/>
      <c r="GM375" s="202"/>
      <c r="GN375" s="202"/>
      <c r="GO375" s="202"/>
      <c r="GP375" s="198"/>
      <c r="GQ375" s="198"/>
      <c r="GR375" s="202"/>
      <c r="GS375" s="202"/>
      <c r="GT375" s="202"/>
      <c r="GU375" s="198"/>
      <c r="GV375" s="198"/>
      <c r="GW375" s="202"/>
      <c r="GX375" s="202"/>
      <c r="GY375" s="202"/>
      <c r="GZ375" s="198"/>
      <c r="HA375" s="198"/>
      <c r="HB375" s="202"/>
      <c r="HC375" s="202"/>
      <c r="HD375" s="202"/>
      <c r="HE375" s="198"/>
      <c r="HF375" s="198"/>
      <c r="HG375" s="202"/>
      <c r="HH375" s="202"/>
      <c r="HI375" s="202"/>
      <c r="HJ375" s="198"/>
      <c r="HK375" s="198"/>
      <c r="HL375" s="202"/>
      <c r="HM375" s="202"/>
      <c r="HN375" s="202"/>
      <c r="HO375" s="198"/>
      <c r="HP375" s="198"/>
      <c r="HQ375" s="202"/>
      <c r="HR375" s="202"/>
      <c r="HS375" s="202"/>
      <c r="HT375" s="198"/>
      <c r="HU375" s="198"/>
      <c r="HV375" s="202"/>
      <c r="HW375" s="202"/>
      <c r="HX375" s="202"/>
      <c r="HY375" s="198"/>
      <c r="HZ375" s="198"/>
      <c r="IA375" s="202"/>
      <c r="IB375" s="202"/>
      <c r="IC375" s="202"/>
      <c r="ID375" s="198"/>
      <c r="IE375" s="198"/>
      <c r="IF375" s="202"/>
      <c r="IG375" s="202"/>
      <c r="IH375" s="202"/>
      <c r="II375" s="198"/>
      <c r="IJ375" s="198"/>
      <c r="IK375" s="202"/>
      <c r="IL375" s="202"/>
      <c r="IM375" s="202"/>
      <c r="IN375" s="198"/>
      <c r="IO375" s="198"/>
      <c r="IP375" s="202"/>
      <c r="IQ375" s="202"/>
      <c r="IR375" s="202"/>
      <c r="IS375" s="198"/>
      <c r="IT375" s="198"/>
      <c r="IU375" s="202"/>
      <c r="IV375" s="202"/>
      <c r="IW375" s="202"/>
      <c r="IX375" s="198"/>
      <c r="IY375" s="198"/>
      <c r="IZ375" s="198"/>
      <c r="JA375" s="198"/>
      <c r="JB375" s="256"/>
      <c r="JC375" s="256"/>
    </row>
    <row r="376" spans="1:263" s="3" customFormat="1" x14ac:dyDescent="0.35">
      <c r="A376" s="198"/>
      <c r="B376" s="359"/>
      <c r="C376" s="239" t="s">
        <v>1077</v>
      </c>
      <c r="D376"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76" s="102"/>
      <c r="F376" s="384"/>
      <c r="G376" s="414">
        <f>IF(OR('Schedule 1'!$G$20='Helper 1'!$H$2,'Schedule 1'!$G$20='Helper 1'!$H$3),1,IF(F204&lt;&gt;"","",'Schedule 1'!$G$23))</f>
        <v>0</v>
      </c>
      <c r="H376" s="325"/>
      <c r="I376" s="405"/>
      <c r="J376" s="431"/>
      <c r="K376" s="202"/>
      <c r="L376" s="202"/>
      <c r="M376" s="151"/>
      <c r="N376" s="151"/>
      <c r="O376" s="202"/>
      <c r="P376" s="202"/>
      <c r="Q376" s="202"/>
      <c r="R376" s="198"/>
      <c r="S376" s="198"/>
      <c r="T376" s="202"/>
      <c r="U376" s="202"/>
      <c r="V376" s="202"/>
      <c r="W376" s="198"/>
      <c r="X376" s="198"/>
      <c r="Y376" s="202"/>
      <c r="Z376" s="202"/>
      <c r="AA376" s="202"/>
      <c r="AB376" s="198"/>
      <c r="AC376" s="198"/>
      <c r="AD376" s="202"/>
      <c r="AE376" s="202"/>
      <c r="AF376" s="202"/>
      <c r="AG376" s="198"/>
      <c r="AH376" s="198"/>
      <c r="AI376" s="202"/>
      <c r="AJ376" s="202"/>
      <c r="AK376" s="202"/>
      <c r="AL376" s="198"/>
      <c r="AM376" s="198"/>
      <c r="AN376" s="202"/>
      <c r="AO376" s="202"/>
      <c r="AP376" s="202"/>
      <c r="AQ376" s="198"/>
      <c r="AR376" s="198"/>
      <c r="AS376" s="202"/>
      <c r="AT376" s="202"/>
      <c r="AU376" s="202"/>
      <c r="AV376" s="198"/>
      <c r="AW376" s="198"/>
      <c r="AX376" s="202"/>
      <c r="AY376" s="202"/>
      <c r="AZ376" s="202"/>
      <c r="BA376" s="198"/>
      <c r="BB376" s="198"/>
      <c r="BC376" s="202"/>
      <c r="BD376" s="202"/>
      <c r="BE376" s="202"/>
      <c r="BF376" s="198"/>
      <c r="BG376" s="198"/>
      <c r="BH376" s="202"/>
      <c r="BI376" s="202"/>
      <c r="BJ376" s="202"/>
      <c r="BK376" s="198"/>
      <c r="BL376" s="198"/>
      <c r="BM376" s="202"/>
      <c r="BN376" s="202"/>
      <c r="BO376" s="202"/>
      <c r="BP376" s="198"/>
      <c r="BQ376" s="198"/>
      <c r="BR376" s="202"/>
      <c r="BS376" s="202"/>
      <c r="BT376" s="202"/>
      <c r="BU376" s="198"/>
      <c r="BV376" s="198"/>
      <c r="BW376" s="202"/>
      <c r="BX376" s="202"/>
      <c r="BY376" s="202"/>
      <c r="BZ376" s="198"/>
      <c r="CA376" s="198"/>
      <c r="CB376" s="202"/>
      <c r="CC376" s="202"/>
      <c r="CD376" s="202"/>
      <c r="CE376" s="198"/>
      <c r="CF376" s="198"/>
      <c r="CG376" s="202"/>
      <c r="CH376" s="202"/>
      <c r="CI376" s="202"/>
      <c r="CJ376" s="198"/>
      <c r="CK376" s="198"/>
      <c r="CL376" s="202"/>
      <c r="CM376" s="202"/>
      <c r="CN376" s="202"/>
      <c r="CO376" s="198"/>
      <c r="CP376" s="198"/>
      <c r="CQ376" s="202"/>
      <c r="CR376" s="202"/>
      <c r="CS376" s="202"/>
      <c r="CT376" s="198"/>
      <c r="CU376" s="198"/>
      <c r="CV376" s="202"/>
      <c r="CW376" s="202"/>
      <c r="CX376" s="202"/>
      <c r="CY376" s="198"/>
      <c r="CZ376" s="198"/>
      <c r="DA376" s="202"/>
      <c r="DB376" s="202"/>
      <c r="DC376" s="202"/>
      <c r="DD376" s="198"/>
      <c r="DE376" s="198"/>
      <c r="DF376" s="202"/>
      <c r="DG376" s="202"/>
      <c r="DH376" s="202"/>
      <c r="DI376" s="198"/>
      <c r="DJ376" s="198"/>
      <c r="DK376" s="202"/>
      <c r="DL376" s="202"/>
      <c r="DM376" s="202"/>
      <c r="DN376" s="198"/>
      <c r="DO376" s="198"/>
      <c r="DP376" s="202"/>
      <c r="DQ376" s="202"/>
      <c r="DR376" s="202"/>
      <c r="DS376" s="198"/>
      <c r="DT376" s="198"/>
      <c r="DU376" s="202"/>
      <c r="DV376" s="202"/>
      <c r="DW376" s="202"/>
      <c r="DX376" s="198"/>
      <c r="DY376" s="198"/>
      <c r="DZ376" s="202"/>
      <c r="EA376" s="202"/>
      <c r="EB376" s="202"/>
      <c r="EC376" s="198"/>
      <c r="ED376" s="198"/>
      <c r="EE376" s="202"/>
      <c r="EF376" s="202"/>
      <c r="EG376" s="202"/>
      <c r="EH376" s="198"/>
      <c r="EI376" s="198"/>
      <c r="EJ376" s="202"/>
      <c r="EK376" s="202"/>
      <c r="EL376" s="202"/>
      <c r="EM376" s="198"/>
      <c r="EN376" s="198"/>
      <c r="EO376" s="202"/>
      <c r="EP376" s="202"/>
      <c r="EQ376" s="202"/>
      <c r="ER376" s="198"/>
      <c r="ES376" s="198"/>
      <c r="ET376" s="202"/>
      <c r="EU376" s="202"/>
      <c r="EV376" s="202"/>
      <c r="EW376" s="198"/>
      <c r="EX376" s="198"/>
      <c r="EY376" s="202"/>
      <c r="EZ376" s="202"/>
      <c r="FA376" s="202"/>
      <c r="FB376" s="198"/>
      <c r="FC376" s="198"/>
      <c r="FD376" s="202"/>
      <c r="FE376" s="202"/>
      <c r="FF376" s="202"/>
      <c r="FG376" s="198"/>
      <c r="FH376" s="198"/>
      <c r="FI376" s="202"/>
      <c r="FJ376" s="202"/>
      <c r="FK376" s="202"/>
      <c r="FL376" s="198"/>
      <c r="FM376" s="198"/>
      <c r="FN376" s="202"/>
      <c r="FO376" s="202"/>
      <c r="FP376" s="202"/>
      <c r="FQ376" s="198"/>
      <c r="FR376" s="198"/>
      <c r="FS376" s="202"/>
      <c r="FT376" s="202"/>
      <c r="FU376" s="202"/>
      <c r="FV376" s="198"/>
      <c r="FW376" s="198"/>
      <c r="FX376" s="202"/>
      <c r="FY376" s="202"/>
      <c r="FZ376" s="202"/>
      <c r="GA376" s="198"/>
      <c r="GB376" s="198"/>
      <c r="GC376" s="202"/>
      <c r="GD376" s="202"/>
      <c r="GE376" s="202"/>
      <c r="GF376" s="198"/>
      <c r="GG376" s="198"/>
      <c r="GH376" s="202"/>
      <c r="GI376" s="202"/>
      <c r="GJ376" s="202"/>
      <c r="GK376" s="198"/>
      <c r="GL376" s="198"/>
      <c r="GM376" s="202"/>
      <c r="GN376" s="202"/>
      <c r="GO376" s="202"/>
      <c r="GP376" s="198"/>
      <c r="GQ376" s="198"/>
      <c r="GR376" s="202"/>
      <c r="GS376" s="202"/>
      <c r="GT376" s="202"/>
      <c r="GU376" s="198"/>
      <c r="GV376" s="198"/>
      <c r="GW376" s="202"/>
      <c r="GX376" s="202"/>
      <c r="GY376" s="202"/>
      <c r="GZ376" s="198"/>
      <c r="HA376" s="198"/>
      <c r="HB376" s="202"/>
      <c r="HC376" s="202"/>
      <c r="HD376" s="202"/>
      <c r="HE376" s="198"/>
      <c r="HF376" s="198"/>
      <c r="HG376" s="202"/>
      <c r="HH376" s="202"/>
      <c r="HI376" s="202"/>
      <c r="HJ376" s="198"/>
      <c r="HK376" s="198"/>
      <c r="HL376" s="202"/>
      <c r="HM376" s="202"/>
      <c r="HN376" s="202"/>
      <c r="HO376" s="198"/>
      <c r="HP376" s="198"/>
      <c r="HQ376" s="202"/>
      <c r="HR376" s="202"/>
      <c r="HS376" s="202"/>
      <c r="HT376" s="198"/>
      <c r="HU376" s="198"/>
      <c r="HV376" s="202"/>
      <c r="HW376" s="202"/>
      <c r="HX376" s="202"/>
      <c r="HY376" s="198"/>
      <c r="HZ376" s="198"/>
      <c r="IA376" s="202"/>
      <c r="IB376" s="202"/>
      <c r="IC376" s="202"/>
      <c r="ID376" s="198"/>
      <c r="IE376" s="198"/>
      <c r="IF376" s="202"/>
      <c r="IG376" s="202"/>
      <c r="IH376" s="202"/>
      <c r="II376" s="198"/>
      <c r="IJ376" s="198"/>
      <c r="IK376" s="202"/>
      <c r="IL376" s="202"/>
      <c r="IM376" s="202"/>
      <c r="IN376" s="198"/>
      <c r="IO376" s="198"/>
      <c r="IP376" s="202"/>
      <c r="IQ376" s="202"/>
      <c r="IR376" s="202"/>
      <c r="IS376" s="198"/>
      <c r="IT376" s="198"/>
      <c r="IU376" s="202"/>
      <c r="IV376" s="202"/>
      <c r="IW376" s="202"/>
      <c r="IX376" s="198"/>
      <c r="IY376" s="198"/>
      <c r="IZ376" s="198"/>
      <c r="JA376" s="198"/>
      <c r="JB376" s="256"/>
      <c r="JC376" s="256"/>
    </row>
    <row r="377" spans="1:263" s="3" customFormat="1" x14ac:dyDescent="0.35">
      <c r="A377" s="198"/>
      <c r="B377" s="359"/>
      <c r="C377" s="239"/>
      <c r="D377" s="105"/>
      <c r="E377" s="102"/>
      <c r="F377" s="513" t="str">
        <f>IF('Schedule 1'!$G$20="","Complete item S1A7",IF(OR('Schedule 1'!$G$20='Helper 1'!$H$2,'Schedule 1'!$G$20='Helper 1'!$H$3),"",IF('Schedule 1'!$G$23="","Complete item S1A9","")))</f>
        <v>Complete item S1A7</v>
      </c>
      <c r="G377" s="514"/>
      <c r="H377" s="515"/>
      <c r="I377" s="405"/>
      <c r="J377" s="431"/>
      <c r="K377" s="202"/>
      <c r="L377" s="202"/>
      <c r="M377" s="151"/>
      <c r="N377" s="151"/>
      <c r="O377" s="202"/>
      <c r="P377" s="202"/>
      <c r="Q377" s="202"/>
      <c r="R377" s="198"/>
      <c r="S377" s="198"/>
      <c r="T377" s="202"/>
      <c r="U377" s="202"/>
      <c r="V377" s="202"/>
      <c r="W377" s="198"/>
      <c r="X377" s="198"/>
      <c r="Y377" s="202"/>
      <c r="Z377" s="202"/>
      <c r="AA377" s="202"/>
      <c r="AB377" s="198"/>
      <c r="AC377" s="198"/>
      <c r="AD377" s="202"/>
      <c r="AE377" s="202"/>
      <c r="AF377" s="202"/>
      <c r="AG377" s="198"/>
      <c r="AH377" s="198"/>
      <c r="AI377" s="202"/>
      <c r="AJ377" s="202"/>
      <c r="AK377" s="202"/>
      <c r="AL377" s="198"/>
      <c r="AM377" s="198"/>
      <c r="AN377" s="202"/>
      <c r="AO377" s="202"/>
      <c r="AP377" s="202"/>
      <c r="AQ377" s="198"/>
      <c r="AR377" s="198"/>
      <c r="AS377" s="202"/>
      <c r="AT377" s="202"/>
      <c r="AU377" s="202"/>
      <c r="AV377" s="198"/>
      <c r="AW377" s="198"/>
      <c r="AX377" s="202"/>
      <c r="AY377" s="202"/>
      <c r="AZ377" s="202"/>
      <c r="BA377" s="198"/>
      <c r="BB377" s="198"/>
      <c r="BC377" s="202"/>
      <c r="BD377" s="202"/>
      <c r="BE377" s="202"/>
      <c r="BF377" s="198"/>
      <c r="BG377" s="198"/>
      <c r="BH377" s="202"/>
      <c r="BI377" s="202"/>
      <c r="BJ377" s="202"/>
      <c r="BK377" s="198"/>
      <c r="BL377" s="198"/>
      <c r="BM377" s="202"/>
      <c r="BN377" s="202"/>
      <c r="BO377" s="202"/>
      <c r="BP377" s="198"/>
      <c r="BQ377" s="198"/>
      <c r="BR377" s="202"/>
      <c r="BS377" s="202"/>
      <c r="BT377" s="202"/>
      <c r="BU377" s="198"/>
      <c r="BV377" s="198"/>
      <c r="BW377" s="202"/>
      <c r="BX377" s="202"/>
      <c r="BY377" s="202"/>
      <c r="BZ377" s="198"/>
      <c r="CA377" s="198"/>
      <c r="CB377" s="202"/>
      <c r="CC377" s="202"/>
      <c r="CD377" s="202"/>
      <c r="CE377" s="198"/>
      <c r="CF377" s="198"/>
      <c r="CG377" s="202"/>
      <c r="CH377" s="202"/>
      <c r="CI377" s="202"/>
      <c r="CJ377" s="198"/>
      <c r="CK377" s="198"/>
      <c r="CL377" s="202"/>
      <c r="CM377" s="202"/>
      <c r="CN377" s="202"/>
      <c r="CO377" s="198"/>
      <c r="CP377" s="198"/>
      <c r="CQ377" s="202"/>
      <c r="CR377" s="202"/>
      <c r="CS377" s="202"/>
      <c r="CT377" s="198"/>
      <c r="CU377" s="198"/>
      <c r="CV377" s="202"/>
      <c r="CW377" s="202"/>
      <c r="CX377" s="202"/>
      <c r="CY377" s="198"/>
      <c r="CZ377" s="198"/>
      <c r="DA377" s="202"/>
      <c r="DB377" s="202"/>
      <c r="DC377" s="202"/>
      <c r="DD377" s="198"/>
      <c r="DE377" s="198"/>
      <c r="DF377" s="202"/>
      <c r="DG377" s="202"/>
      <c r="DH377" s="202"/>
      <c r="DI377" s="198"/>
      <c r="DJ377" s="198"/>
      <c r="DK377" s="202"/>
      <c r="DL377" s="202"/>
      <c r="DM377" s="202"/>
      <c r="DN377" s="198"/>
      <c r="DO377" s="198"/>
      <c r="DP377" s="202"/>
      <c r="DQ377" s="202"/>
      <c r="DR377" s="202"/>
      <c r="DS377" s="198"/>
      <c r="DT377" s="198"/>
      <c r="DU377" s="202"/>
      <c r="DV377" s="202"/>
      <c r="DW377" s="202"/>
      <c r="DX377" s="198"/>
      <c r="DY377" s="198"/>
      <c r="DZ377" s="202"/>
      <c r="EA377" s="202"/>
      <c r="EB377" s="202"/>
      <c r="EC377" s="198"/>
      <c r="ED377" s="198"/>
      <c r="EE377" s="202"/>
      <c r="EF377" s="202"/>
      <c r="EG377" s="202"/>
      <c r="EH377" s="198"/>
      <c r="EI377" s="198"/>
      <c r="EJ377" s="202"/>
      <c r="EK377" s="202"/>
      <c r="EL377" s="202"/>
      <c r="EM377" s="198"/>
      <c r="EN377" s="198"/>
      <c r="EO377" s="202"/>
      <c r="EP377" s="202"/>
      <c r="EQ377" s="202"/>
      <c r="ER377" s="198"/>
      <c r="ES377" s="198"/>
      <c r="ET377" s="202"/>
      <c r="EU377" s="202"/>
      <c r="EV377" s="202"/>
      <c r="EW377" s="198"/>
      <c r="EX377" s="198"/>
      <c r="EY377" s="202"/>
      <c r="EZ377" s="202"/>
      <c r="FA377" s="202"/>
      <c r="FB377" s="198"/>
      <c r="FC377" s="198"/>
      <c r="FD377" s="202"/>
      <c r="FE377" s="202"/>
      <c r="FF377" s="202"/>
      <c r="FG377" s="198"/>
      <c r="FH377" s="198"/>
      <c r="FI377" s="202"/>
      <c r="FJ377" s="202"/>
      <c r="FK377" s="202"/>
      <c r="FL377" s="198"/>
      <c r="FM377" s="198"/>
      <c r="FN377" s="202"/>
      <c r="FO377" s="202"/>
      <c r="FP377" s="202"/>
      <c r="FQ377" s="198"/>
      <c r="FR377" s="198"/>
      <c r="FS377" s="202"/>
      <c r="FT377" s="202"/>
      <c r="FU377" s="202"/>
      <c r="FV377" s="198"/>
      <c r="FW377" s="198"/>
      <c r="FX377" s="202"/>
      <c r="FY377" s="202"/>
      <c r="FZ377" s="202"/>
      <c r="GA377" s="198"/>
      <c r="GB377" s="198"/>
      <c r="GC377" s="202"/>
      <c r="GD377" s="202"/>
      <c r="GE377" s="202"/>
      <c r="GF377" s="198"/>
      <c r="GG377" s="198"/>
      <c r="GH377" s="202"/>
      <c r="GI377" s="202"/>
      <c r="GJ377" s="202"/>
      <c r="GK377" s="198"/>
      <c r="GL377" s="198"/>
      <c r="GM377" s="202"/>
      <c r="GN377" s="202"/>
      <c r="GO377" s="202"/>
      <c r="GP377" s="198"/>
      <c r="GQ377" s="198"/>
      <c r="GR377" s="202"/>
      <c r="GS377" s="202"/>
      <c r="GT377" s="202"/>
      <c r="GU377" s="198"/>
      <c r="GV377" s="198"/>
      <c r="GW377" s="202"/>
      <c r="GX377" s="202"/>
      <c r="GY377" s="202"/>
      <c r="GZ377" s="198"/>
      <c r="HA377" s="198"/>
      <c r="HB377" s="202"/>
      <c r="HC377" s="202"/>
      <c r="HD377" s="202"/>
      <c r="HE377" s="198"/>
      <c r="HF377" s="198"/>
      <c r="HG377" s="202"/>
      <c r="HH377" s="202"/>
      <c r="HI377" s="202"/>
      <c r="HJ377" s="198"/>
      <c r="HK377" s="198"/>
      <c r="HL377" s="202"/>
      <c r="HM377" s="202"/>
      <c r="HN377" s="202"/>
      <c r="HO377" s="198"/>
      <c r="HP377" s="198"/>
      <c r="HQ377" s="202"/>
      <c r="HR377" s="202"/>
      <c r="HS377" s="202"/>
      <c r="HT377" s="198"/>
      <c r="HU377" s="198"/>
      <c r="HV377" s="202"/>
      <c r="HW377" s="202"/>
      <c r="HX377" s="202"/>
      <c r="HY377" s="198"/>
      <c r="HZ377" s="198"/>
      <c r="IA377" s="202"/>
      <c r="IB377" s="202"/>
      <c r="IC377" s="202"/>
      <c r="ID377" s="198"/>
      <c r="IE377" s="198"/>
      <c r="IF377" s="202"/>
      <c r="IG377" s="202"/>
      <c r="IH377" s="202"/>
      <c r="II377" s="198"/>
      <c r="IJ377" s="198"/>
      <c r="IK377" s="202"/>
      <c r="IL377" s="202"/>
      <c r="IM377" s="202"/>
      <c r="IN377" s="198"/>
      <c r="IO377" s="198"/>
      <c r="IP377" s="202"/>
      <c r="IQ377" s="202"/>
      <c r="IR377" s="202"/>
      <c r="IS377" s="198"/>
      <c r="IT377" s="198"/>
      <c r="IU377" s="202"/>
      <c r="IV377" s="202"/>
      <c r="IW377" s="202"/>
      <c r="IX377" s="198"/>
      <c r="IY377" s="198"/>
      <c r="IZ377" s="198"/>
      <c r="JA377" s="198"/>
      <c r="JB377" s="256"/>
      <c r="JC377" s="256"/>
    </row>
    <row r="378" spans="1:263" s="3" customFormat="1" ht="15" thickBot="1" x14ac:dyDescent="0.4">
      <c r="A378" s="198"/>
      <c r="B378" s="359"/>
      <c r="C378" s="239" t="s">
        <v>1078</v>
      </c>
      <c r="D378" s="105" t="s">
        <v>1079</v>
      </c>
      <c r="E378" s="102"/>
      <c r="F378" s="285" t="str">
        <f>IFERROR(INDEX('Helper 1'!$I$2:$I$19,MATCH('Schedule 1'!$G$20,'Helper 1'!$H$2:$H$19,0)),"")</f>
        <v/>
      </c>
      <c r="G378" s="124" t="str">
        <f>IF(F377&lt;&gt;"","",G375/G376)</f>
        <v/>
      </c>
      <c r="H378" s="325"/>
      <c r="I378" s="405"/>
      <c r="J378" s="431"/>
      <c r="K378" s="202"/>
      <c r="L378" s="202"/>
      <c r="M378" s="151"/>
      <c r="N378" s="151"/>
      <c r="O378" s="202"/>
      <c r="P378" s="202"/>
      <c r="Q378" s="202"/>
      <c r="R378" s="198"/>
      <c r="S378" s="198"/>
      <c r="T378" s="202"/>
      <c r="U378" s="202"/>
      <c r="V378" s="202"/>
      <c r="W378" s="198"/>
      <c r="X378" s="198"/>
      <c r="Y378" s="202"/>
      <c r="Z378" s="202"/>
      <c r="AA378" s="202"/>
      <c r="AB378" s="198"/>
      <c r="AC378" s="198"/>
      <c r="AD378" s="202"/>
      <c r="AE378" s="202"/>
      <c r="AF378" s="202"/>
      <c r="AG378" s="198"/>
      <c r="AH378" s="198"/>
      <c r="AI378" s="202"/>
      <c r="AJ378" s="202"/>
      <c r="AK378" s="202"/>
      <c r="AL378" s="198"/>
      <c r="AM378" s="198"/>
      <c r="AN378" s="202"/>
      <c r="AO378" s="202"/>
      <c r="AP378" s="202"/>
      <c r="AQ378" s="198"/>
      <c r="AR378" s="198"/>
      <c r="AS378" s="202"/>
      <c r="AT378" s="202"/>
      <c r="AU378" s="202"/>
      <c r="AV378" s="198"/>
      <c r="AW378" s="198"/>
      <c r="AX378" s="202"/>
      <c r="AY378" s="202"/>
      <c r="AZ378" s="202"/>
      <c r="BA378" s="198"/>
      <c r="BB378" s="198"/>
      <c r="BC378" s="202"/>
      <c r="BD378" s="202"/>
      <c r="BE378" s="202"/>
      <c r="BF378" s="198"/>
      <c r="BG378" s="198"/>
      <c r="BH378" s="202"/>
      <c r="BI378" s="202"/>
      <c r="BJ378" s="202"/>
      <c r="BK378" s="198"/>
      <c r="BL378" s="198"/>
      <c r="BM378" s="202"/>
      <c r="BN378" s="202"/>
      <c r="BO378" s="202"/>
      <c r="BP378" s="198"/>
      <c r="BQ378" s="198"/>
      <c r="BR378" s="202"/>
      <c r="BS378" s="202"/>
      <c r="BT378" s="202"/>
      <c r="BU378" s="198"/>
      <c r="BV378" s="198"/>
      <c r="BW378" s="202"/>
      <c r="BX378" s="202"/>
      <c r="BY378" s="202"/>
      <c r="BZ378" s="198"/>
      <c r="CA378" s="198"/>
      <c r="CB378" s="202"/>
      <c r="CC378" s="202"/>
      <c r="CD378" s="202"/>
      <c r="CE378" s="198"/>
      <c r="CF378" s="198"/>
      <c r="CG378" s="202"/>
      <c r="CH378" s="202"/>
      <c r="CI378" s="202"/>
      <c r="CJ378" s="198"/>
      <c r="CK378" s="198"/>
      <c r="CL378" s="202"/>
      <c r="CM378" s="202"/>
      <c r="CN378" s="202"/>
      <c r="CO378" s="198"/>
      <c r="CP378" s="198"/>
      <c r="CQ378" s="202"/>
      <c r="CR378" s="202"/>
      <c r="CS378" s="202"/>
      <c r="CT378" s="198"/>
      <c r="CU378" s="198"/>
      <c r="CV378" s="202"/>
      <c r="CW378" s="202"/>
      <c r="CX378" s="202"/>
      <c r="CY378" s="198"/>
      <c r="CZ378" s="198"/>
      <c r="DA378" s="202"/>
      <c r="DB378" s="202"/>
      <c r="DC378" s="202"/>
      <c r="DD378" s="198"/>
      <c r="DE378" s="198"/>
      <c r="DF378" s="202"/>
      <c r="DG378" s="202"/>
      <c r="DH378" s="202"/>
      <c r="DI378" s="198"/>
      <c r="DJ378" s="198"/>
      <c r="DK378" s="202"/>
      <c r="DL378" s="202"/>
      <c r="DM378" s="202"/>
      <c r="DN378" s="198"/>
      <c r="DO378" s="198"/>
      <c r="DP378" s="202"/>
      <c r="DQ378" s="202"/>
      <c r="DR378" s="202"/>
      <c r="DS378" s="198"/>
      <c r="DT378" s="198"/>
      <c r="DU378" s="202"/>
      <c r="DV378" s="202"/>
      <c r="DW378" s="202"/>
      <c r="DX378" s="198"/>
      <c r="DY378" s="198"/>
      <c r="DZ378" s="202"/>
      <c r="EA378" s="202"/>
      <c r="EB378" s="202"/>
      <c r="EC378" s="198"/>
      <c r="ED378" s="198"/>
      <c r="EE378" s="202"/>
      <c r="EF378" s="202"/>
      <c r="EG378" s="202"/>
      <c r="EH378" s="198"/>
      <c r="EI378" s="198"/>
      <c r="EJ378" s="202"/>
      <c r="EK378" s="202"/>
      <c r="EL378" s="202"/>
      <c r="EM378" s="198"/>
      <c r="EN378" s="198"/>
      <c r="EO378" s="202"/>
      <c r="EP378" s="202"/>
      <c r="EQ378" s="202"/>
      <c r="ER378" s="198"/>
      <c r="ES378" s="198"/>
      <c r="ET378" s="202"/>
      <c r="EU378" s="202"/>
      <c r="EV378" s="202"/>
      <c r="EW378" s="198"/>
      <c r="EX378" s="198"/>
      <c r="EY378" s="202"/>
      <c r="EZ378" s="202"/>
      <c r="FA378" s="202"/>
      <c r="FB378" s="198"/>
      <c r="FC378" s="198"/>
      <c r="FD378" s="202"/>
      <c r="FE378" s="202"/>
      <c r="FF378" s="202"/>
      <c r="FG378" s="198"/>
      <c r="FH378" s="198"/>
      <c r="FI378" s="202"/>
      <c r="FJ378" s="202"/>
      <c r="FK378" s="202"/>
      <c r="FL378" s="198"/>
      <c r="FM378" s="198"/>
      <c r="FN378" s="202"/>
      <c r="FO378" s="202"/>
      <c r="FP378" s="202"/>
      <c r="FQ378" s="198"/>
      <c r="FR378" s="198"/>
      <c r="FS378" s="202"/>
      <c r="FT378" s="202"/>
      <c r="FU378" s="202"/>
      <c r="FV378" s="198"/>
      <c r="FW378" s="198"/>
      <c r="FX378" s="202"/>
      <c r="FY378" s="202"/>
      <c r="FZ378" s="202"/>
      <c r="GA378" s="198"/>
      <c r="GB378" s="198"/>
      <c r="GC378" s="202"/>
      <c r="GD378" s="202"/>
      <c r="GE378" s="202"/>
      <c r="GF378" s="198"/>
      <c r="GG378" s="198"/>
      <c r="GH378" s="202"/>
      <c r="GI378" s="202"/>
      <c r="GJ378" s="202"/>
      <c r="GK378" s="198"/>
      <c r="GL378" s="198"/>
      <c r="GM378" s="202"/>
      <c r="GN378" s="202"/>
      <c r="GO378" s="202"/>
      <c r="GP378" s="198"/>
      <c r="GQ378" s="198"/>
      <c r="GR378" s="202"/>
      <c r="GS378" s="202"/>
      <c r="GT378" s="202"/>
      <c r="GU378" s="198"/>
      <c r="GV378" s="198"/>
      <c r="GW378" s="202"/>
      <c r="GX378" s="202"/>
      <c r="GY378" s="202"/>
      <c r="GZ378" s="198"/>
      <c r="HA378" s="198"/>
      <c r="HB378" s="202"/>
      <c r="HC378" s="202"/>
      <c r="HD378" s="202"/>
      <c r="HE378" s="198"/>
      <c r="HF378" s="198"/>
      <c r="HG378" s="202"/>
      <c r="HH378" s="202"/>
      <c r="HI378" s="202"/>
      <c r="HJ378" s="198"/>
      <c r="HK378" s="198"/>
      <c r="HL378" s="202"/>
      <c r="HM378" s="202"/>
      <c r="HN378" s="202"/>
      <c r="HO378" s="198"/>
      <c r="HP378" s="198"/>
      <c r="HQ378" s="202"/>
      <c r="HR378" s="202"/>
      <c r="HS378" s="202"/>
      <c r="HT378" s="198"/>
      <c r="HU378" s="198"/>
      <c r="HV378" s="202"/>
      <c r="HW378" s="202"/>
      <c r="HX378" s="202"/>
      <c r="HY378" s="198"/>
      <c r="HZ378" s="198"/>
      <c r="IA378" s="202"/>
      <c r="IB378" s="202"/>
      <c r="IC378" s="202"/>
      <c r="ID378" s="198"/>
      <c r="IE378" s="198"/>
      <c r="IF378" s="202"/>
      <c r="IG378" s="202"/>
      <c r="IH378" s="202"/>
      <c r="II378" s="198"/>
      <c r="IJ378" s="198"/>
      <c r="IK378" s="202"/>
      <c r="IL378" s="202"/>
      <c r="IM378" s="202"/>
      <c r="IN378" s="198"/>
      <c r="IO378" s="198"/>
      <c r="IP378" s="202"/>
      <c r="IQ378" s="202"/>
      <c r="IR378" s="202"/>
      <c r="IS378" s="198"/>
      <c r="IT378" s="198"/>
      <c r="IU378" s="202"/>
      <c r="IV378" s="202"/>
      <c r="IW378" s="202"/>
      <c r="IX378" s="198"/>
      <c r="IY378" s="198"/>
      <c r="IZ378" s="198"/>
      <c r="JA378" s="198"/>
      <c r="JB378" s="256"/>
      <c r="JC378" s="256"/>
    </row>
    <row r="379" spans="1:263" s="3" customFormat="1" ht="15" thickTop="1" x14ac:dyDescent="0.35">
      <c r="A379" s="198"/>
      <c r="B379" s="359"/>
      <c r="C379" s="239"/>
      <c r="D379" s="105"/>
      <c r="E379" s="102"/>
      <c r="F379" s="185"/>
      <c r="G379" s="186"/>
      <c r="H379" s="187"/>
      <c r="I379" s="405"/>
      <c r="J379" s="431"/>
      <c r="K379" s="202"/>
      <c r="L379" s="202"/>
      <c r="M379" s="151"/>
      <c r="N379" s="151"/>
      <c r="O379" s="202"/>
      <c r="P379" s="202"/>
      <c r="Q379" s="202"/>
      <c r="R379" s="198"/>
      <c r="S379" s="198"/>
      <c r="T379" s="202"/>
      <c r="U379" s="202"/>
      <c r="V379" s="202"/>
      <c r="W379" s="198"/>
      <c r="X379" s="198"/>
      <c r="Y379" s="202"/>
      <c r="Z379" s="202"/>
      <c r="AA379" s="202"/>
      <c r="AB379" s="198"/>
      <c r="AC379" s="198"/>
      <c r="AD379" s="202"/>
      <c r="AE379" s="202"/>
      <c r="AF379" s="202"/>
      <c r="AG379" s="198"/>
      <c r="AH379" s="198"/>
      <c r="AI379" s="202"/>
      <c r="AJ379" s="202"/>
      <c r="AK379" s="202"/>
      <c r="AL379" s="198"/>
      <c r="AM379" s="198"/>
      <c r="AN379" s="202"/>
      <c r="AO379" s="202"/>
      <c r="AP379" s="202"/>
      <c r="AQ379" s="198"/>
      <c r="AR379" s="198"/>
      <c r="AS379" s="202"/>
      <c r="AT379" s="202"/>
      <c r="AU379" s="202"/>
      <c r="AV379" s="198"/>
      <c r="AW379" s="198"/>
      <c r="AX379" s="202"/>
      <c r="AY379" s="202"/>
      <c r="AZ379" s="202"/>
      <c r="BA379" s="198"/>
      <c r="BB379" s="198"/>
      <c r="BC379" s="202"/>
      <c r="BD379" s="202"/>
      <c r="BE379" s="202"/>
      <c r="BF379" s="198"/>
      <c r="BG379" s="198"/>
      <c r="BH379" s="202"/>
      <c r="BI379" s="202"/>
      <c r="BJ379" s="202"/>
      <c r="BK379" s="198"/>
      <c r="BL379" s="198"/>
      <c r="BM379" s="202"/>
      <c r="BN379" s="202"/>
      <c r="BO379" s="202"/>
      <c r="BP379" s="198"/>
      <c r="BQ379" s="198"/>
      <c r="BR379" s="202"/>
      <c r="BS379" s="202"/>
      <c r="BT379" s="202"/>
      <c r="BU379" s="198"/>
      <c r="BV379" s="198"/>
      <c r="BW379" s="202"/>
      <c r="BX379" s="202"/>
      <c r="BY379" s="202"/>
      <c r="BZ379" s="198"/>
      <c r="CA379" s="198"/>
      <c r="CB379" s="202"/>
      <c r="CC379" s="202"/>
      <c r="CD379" s="202"/>
      <c r="CE379" s="198"/>
      <c r="CF379" s="198"/>
      <c r="CG379" s="202"/>
      <c r="CH379" s="202"/>
      <c r="CI379" s="202"/>
      <c r="CJ379" s="198"/>
      <c r="CK379" s="198"/>
      <c r="CL379" s="202"/>
      <c r="CM379" s="202"/>
      <c r="CN379" s="202"/>
      <c r="CO379" s="198"/>
      <c r="CP379" s="198"/>
      <c r="CQ379" s="202"/>
      <c r="CR379" s="202"/>
      <c r="CS379" s="202"/>
      <c r="CT379" s="198"/>
      <c r="CU379" s="198"/>
      <c r="CV379" s="202"/>
      <c r="CW379" s="202"/>
      <c r="CX379" s="202"/>
      <c r="CY379" s="198"/>
      <c r="CZ379" s="198"/>
      <c r="DA379" s="202"/>
      <c r="DB379" s="202"/>
      <c r="DC379" s="202"/>
      <c r="DD379" s="198"/>
      <c r="DE379" s="198"/>
      <c r="DF379" s="202"/>
      <c r="DG379" s="202"/>
      <c r="DH379" s="202"/>
      <c r="DI379" s="198"/>
      <c r="DJ379" s="198"/>
      <c r="DK379" s="202"/>
      <c r="DL379" s="202"/>
      <c r="DM379" s="202"/>
      <c r="DN379" s="198"/>
      <c r="DO379" s="198"/>
      <c r="DP379" s="202"/>
      <c r="DQ379" s="202"/>
      <c r="DR379" s="202"/>
      <c r="DS379" s="198"/>
      <c r="DT379" s="198"/>
      <c r="DU379" s="202"/>
      <c r="DV379" s="202"/>
      <c r="DW379" s="202"/>
      <c r="DX379" s="198"/>
      <c r="DY379" s="198"/>
      <c r="DZ379" s="202"/>
      <c r="EA379" s="202"/>
      <c r="EB379" s="202"/>
      <c r="EC379" s="198"/>
      <c r="ED379" s="198"/>
      <c r="EE379" s="202"/>
      <c r="EF379" s="202"/>
      <c r="EG379" s="202"/>
      <c r="EH379" s="198"/>
      <c r="EI379" s="198"/>
      <c r="EJ379" s="202"/>
      <c r="EK379" s="202"/>
      <c r="EL379" s="202"/>
      <c r="EM379" s="198"/>
      <c r="EN379" s="198"/>
      <c r="EO379" s="202"/>
      <c r="EP379" s="202"/>
      <c r="EQ379" s="202"/>
      <c r="ER379" s="198"/>
      <c r="ES379" s="198"/>
      <c r="ET379" s="202"/>
      <c r="EU379" s="202"/>
      <c r="EV379" s="202"/>
      <c r="EW379" s="198"/>
      <c r="EX379" s="198"/>
      <c r="EY379" s="202"/>
      <c r="EZ379" s="202"/>
      <c r="FA379" s="202"/>
      <c r="FB379" s="198"/>
      <c r="FC379" s="198"/>
      <c r="FD379" s="202"/>
      <c r="FE379" s="202"/>
      <c r="FF379" s="202"/>
      <c r="FG379" s="198"/>
      <c r="FH379" s="198"/>
      <c r="FI379" s="202"/>
      <c r="FJ379" s="202"/>
      <c r="FK379" s="202"/>
      <c r="FL379" s="198"/>
      <c r="FM379" s="198"/>
      <c r="FN379" s="202"/>
      <c r="FO379" s="202"/>
      <c r="FP379" s="202"/>
      <c r="FQ379" s="198"/>
      <c r="FR379" s="198"/>
      <c r="FS379" s="202"/>
      <c r="FT379" s="202"/>
      <c r="FU379" s="202"/>
      <c r="FV379" s="198"/>
      <c r="FW379" s="198"/>
      <c r="FX379" s="202"/>
      <c r="FY379" s="202"/>
      <c r="FZ379" s="202"/>
      <c r="GA379" s="198"/>
      <c r="GB379" s="198"/>
      <c r="GC379" s="202"/>
      <c r="GD379" s="202"/>
      <c r="GE379" s="202"/>
      <c r="GF379" s="198"/>
      <c r="GG379" s="198"/>
      <c r="GH379" s="202"/>
      <c r="GI379" s="202"/>
      <c r="GJ379" s="202"/>
      <c r="GK379" s="198"/>
      <c r="GL379" s="198"/>
      <c r="GM379" s="202"/>
      <c r="GN379" s="202"/>
      <c r="GO379" s="202"/>
      <c r="GP379" s="198"/>
      <c r="GQ379" s="198"/>
      <c r="GR379" s="202"/>
      <c r="GS379" s="202"/>
      <c r="GT379" s="202"/>
      <c r="GU379" s="198"/>
      <c r="GV379" s="198"/>
      <c r="GW379" s="202"/>
      <c r="GX379" s="202"/>
      <c r="GY379" s="202"/>
      <c r="GZ379" s="198"/>
      <c r="HA379" s="198"/>
      <c r="HB379" s="202"/>
      <c r="HC379" s="202"/>
      <c r="HD379" s="202"/>
      <c r="HE379" s="198"/>
      <c r="HF379" s="198"/>
      <c r="HG379" s="202"/>
      <c r="HH379" s="202"/>
      <c r="HI379" s="202"/>
      <c r="HJ379" s="198"/>
      <c r="HK379" s="198"/>
      <c r="HL379" s="202"/>
      <c r="HM379" s="202"/>
      <c r="HN379" s="202"/>
      <c r="HO379" s="198"/>
      <c r="HP379" s="198"/>
      <c r="HQ379" s="202"/>
      <c r="HR379" s="202"/>
      <c r="HS379" s="202"/>
      <c r="HT379" s="198"/>
      <c r="HU379" s="198"/>
      <c r="HV379" s="202"/>
      <c r="HW379" s="202"/>
      <c r="HX379" s="202"/>
      <c r="HY379" s="198"/>
      <c r="HZ379" s="198"/>
      <c r="IA379" s="202"/>
      <c r="IB379" s="202"/>
      <c r="IC379" s="202"/>
      <c r="ID379" s="198"/>
      <c r="IE379" s="198"/>
      <c r="IF379" s="202"/>
      <c r="IG379" s="202"/>
      <c r="IH379" s="202"/>
      <c r="II379" s="198"/>
      <c r="IJ379" s="198"/>
      <c r="IK379" s="202"/>
      <c r="IL379" s="202"/>
      <c r="IM379" s="202"/>
      <c r="IN379" s="198"/>
      <c r="IO379" s="198"/>
      <c r="IP379" s="202"/>
      <c r="IQ379" s="202"/>
      <c r="IR379" s="202"/>
      <c r="IS379" s="198"/>
      <c r="IT379" s="198"/>
      <c r="IU379" s="202"/>
      <c r="IV379" s="202"/>
      <c r="IW379" s="202"/>
      <c r="IX379" s="198"/>
      <c r="IY379" s="198"/>
      <c r="IZ379" s="198"/>
      <c r="JA379" s="198"/>
      <c r="JB379" s="256"/>
      <c r="JC379" s="256"/>
    </row>
    <row r="380" spans="1:263" s="3" customFormat="1" x14ac:dyDescent="0.35">
      <c r="A380" s="198"/>
      <c r="B380" s="359"/>
      <c r="C380" s="239" t="s">
        <v>1080</v>
      </c>
      <c r="D380" s="105" t="s">
        <v>1081</v>
      </c>
      <c r="E380" s="102"/>
      <c r="F380" s="285" t="s">
        <v>181</v>
      </c>
      <c r="G380" s="131">
        <v>2500000</v>
      </c>
      <c r="H380" s="325"/>
      <c r="I380" s="405"/>
      <c r="J380" s="431"/>
      <c r="K380" s="202"/>
      <c r="L380" s="202"/>
      <c r="M380" s="151"/>
      <c r="N380" s="151"/>
      <c r="O380" s="202"/>
      <c r="P380" s="202"/>
      <c r="Q380" s="202"/>
      <c r="R380" s="198"/>
      <c r="S380" s="198"/>
      <c r="T380" s="202"/>
      <c r="U380" s="202"/>
      <c r="V380" s="202"/>
      <c r="W380" s="198"/>
      <c r="X380" s="198"/>
      <c r="Y380" s="202"/>
      <c r="Z380" s="202"/>
      <c r="AA380" s="202"/>
      <c r="AB380" s="198"/>
      <c r="AC380" s="198"/>
      <c r="AD380" s="202"/>
      <c r="AE380" s="202"/>
      <c r="AF380" s="202"/>
      <c r="AG380" s="198"/>
      <c r="AH380" s="198"/>
      <c r="AI380" s="202"/>
      <c r="AJ380" s="202"/>
      <c r="AK380" s="202"/>
      <c r="AL380" s="198"/>
      <c r="AM380" s="198"/>
      <c r="AN380" s="202"/>
      <c r="AO380" s="202"/>
      <c r="AP380" s="202"/>
      <c r="AQ380" s="198"/>
      <c r="AR380" s="198"/>
      <c r="AS380" s="202"/>
      <c r="AT380" s="202"/>
      <c r="AU380" s="202"/>
      <c r="AV380" s="198"/>
      <c r="AW380" s="198"/>
      <c r="AX380" s="202"/>
      <c r="AY380" s="202"/>
      <c r="AZ380" s="202"/>
      <c r="BA380" s="198"/>
      <c r="BB380" s="198"/>
      <c r="BC380" s="202"/>
      <c r="BD380" s="202"/>
      <c r="BE380" s="202"/>
      <c r="BF380" s="198"/>
      <c r="BG380" s="198"/>
      <c r="BH380" s="202"/>
      <c r="BI380" s="202"/>
      <c r="BJ380" s="202"/>
      <c r="BK380" s="198"/>
      <c r="BL380" s="198"/>
      <c r="BM380" s="202"/>
      <c r="BN380" s="202"/>
      <c r="BO380" s="202"/>
      <c r="BP380" s="198"/>
      <c r="BQ380" s="198"/>
      <c r="BR380" s="202"/>
      <c r="BS380" s="202"/>
      <c r="BT380" s="202"/>
      <c r="BU380" s="198"/>
      <c r="BV380" s="198"/>
      <c r="BW380" s="202"/>
      <c r="BX380" s="202"/>
      <c r="BY380" s="202"/>
      <c r="BZ380" s="198"/>
      <c r="CA380" s="198"/>
      <c r="CB380" s="202"/>
      <c r="CC380" s="202"/>
      <c r="CD380" s="202"/>
      <c r="CE380" s="198"/>
      <c r="CF380" s="198"/>
      <c r="CG380" s="202"/>
      <c r="CH380" s="202"/>
      <c r="CI380" s="202"/>
      <c r="CJ380" s="198"/>
      <c r="CK380" s="198"/>
      <c r="CL380" s="202"/>
      <c r="CM380" s="202"/>
      <c r="CN380" s="202"/>
      <c r="CO380" s="198"/>
      <c r="CP380" s="198"/>
      <c r="CQ380" s="202"/>
      <c r="CR380" s="202"/>
      <c r="CS380" s="202"/>
      <c r="CT380" s="198"/>
      <c r="CU380" s="198"/>
      <c r="CV380" s="202"/>
      <c r="CW380" s="202"/>
      <c r="CX380" s="202"/>
      <c r="CY380" s="198"/>
      <c r="CZ380" s="198"/>
      <c r="DA380" s="202"/>
      <c r="DB380" s="202"/>
      <c r="DC380" s="202"/>
      <c r="DD380" s="198"/>
      <c r="DE380" s="198"/>
      <c r="DF380" s="202"/>
      <c r="DG380" s="202"/>
      <c r="DH380" s="202"/>
      <c r="DI380" s="198"/>
      <c r="DJ380" s="198"/>
      <c r="DK380" s="202"/>
      <c r="DL380" s="202"/>
      <c r="DM380" s="202"/>
      <c r="DN380" s="198"/>
      <c r="DO380" s="198"/>
      <c r="DP380" s="202"/>
      <c r="DQ380" s="202"/>
      <c r="DR380" s="202"/>
      <c r="DS380" s="198"/>
      <c r="DT380" s="198"/>
      <c r="DU380" s="202"/>
      <c r="DV380" s="202"/>
      <c r="DW380" s="202"/>
      <c r="DX380" s="198"/>
      <c r="DY380" s="198"/>
      <c r="DZ380" s="202"/>
      <c r="EA380" s="202"/>
      <c r="EB380" s="202"/>
      <c r="EC380" s="198"/>
      <c r="ED380" s="198"/>
      <c r="EE380" s="202"/>
      <c r="EF380" s="202"/>
      <c r="EG380" s="202"/>
      <c r="EH380" s="198"/>
      <c r="EI380" s="198"/>
      <c r="EJ380" s="202"/>
      <c r="EK380" s="202"/>
      <c r="EL380" s="202"/>
      <c r="EM380" s="198"/>
      <c r="EN380" s="198"/>
      <c r="EO380" s="202"/>
      <c r="EP380" s="202"/>
      <c r="EQ380" s="202"/>
      <c r="ER380" s="198"/>
      <c r="ES380" s="198"/>
      <c r="ET380" s="202"/>
      <c r="EU380" s="202"/>
      <c r="EV380" s="202"/>
      <c r="EW380" s="198"/>
      <c r="EX380" s="198"/>
      <c r="EY380" s="202"/>
      <c r="EZ380" s="202"/>
      <c r="FA380" s="202"/>
      <c r="FB380" s="198"/>
      <c r="FC380" s="198"/>
      <c r="FD380" s="202"/>
      <c r="FE380" s="202"/>
      <c r="FF380" s="202"/>
      <c r="FG380" s="198"/>
      <c r="FH380" s="198"/>
      <c r="FI380" s="202"/>
      <c r="FJ380" s="202"/>
      <c r="FK380" s="202"/>
      <c r="FL380" s="198"/>
      <c r="FM380" s="198"/>
      <c r="FN380" s="202"/>
      <c r="FO380" s="202"/>
      <c r="FP380" s="202"/>
      <c r="FQ380" s="198"/>
      <c r="FR380" s="198"/>
      <c r="FS380" s="202"/>
      <c r="FT380" s="202"/>
      <c r="FU380" s="202"/>
      <c r="FV380" s="198"/>
      <c r="FW380" s="198"/>
      <c r="FX380" s="202"/>
      <c r="FY380" s="202"/>
      <c r="FZ380" s="202"/>
      <c r="GA380" s="198"/>
      <c r="GB380" s="198"/>
      <c r="GC380" s="202"/>
      <c r="GD380" s="202"/>
      <c r="GE380" s="202"/>
      <c r="GF380" s="198"/>
      <c r="GG380" s="198"/>
      <c r="GH380" s="202"/>
      <c r="GI380" s="202"/>
      <c r="GJ380" s="202"/>
      <c r="GK380" s="198"/>
      <c r="GL380" s="198"/>
      <c r="GM380" s="202"/>
      <c r="GN380" s="202"/>
      <c r="GO380" s="202"/>
      <c r="GP380" s="198"/>
      <c r="GQ380" s="198"/>
      <c r="GR380" s="202"/>
      <c r="GS380" s="202"/>
      <c r="GT380" s="202"/>
      <c r="GU380" s="198"/>
      <c r="GV380" s="198"/>
      <c r="GW380" s="202"/>
      <c r="GX380" s="202"/>
      <c r="GY380" s="202"/>
      <c r="GZ380" s="198"/>
      <c r="HA380" s="198"/>
      <c r="HB380" s="202"/>
      <c r="HC380" s="202"/>
      <c r="HD380" s="202"/>
      <c r="HE380" s="198"/>
      <c r="HF380" s="198"/>
      <c r="HG380" s="202"/>
      <c r="HH380" s="202"/>
      <c r="HI380" s="202"/>
      <c r="HJ380" s="198"/>
      <c r="HK380" s="198"/>
      <c r="HL380" s="202"/>
      <c r="HM380" s="202"/>
      <c r="HN380" s="202"/>
      <c r="HO380" s="198"/>
      <c r="HP380" s="198"/>
      <c r="HQ380" s="202"/>
      <c r="HR380" s="202"/>
      <c r="HS380" s="202"/>
      <c r="HT380" s="198"/>
      <c r="HU380" s="198"/>
      <c r="HV380" s="202"/>
      <c r="HW380" s="202"/>
      <c r="HX380" s="202"/>
      <c r="HY380" s="198"/>
      <c r="HZ380" s="198"/>
      <c r="IA380" s="202"/>
      <c r="IB380" s="202"/>
      <c r="IC380" s="202"/>
      <c r="ID380" s="198"/>
      <c r="IE380" s="198"/>
      <c r="IF380" s="202"/>
      <c r="IG380" s="202"/>
      <c r="IH380" s="202"/>
      <c r="II380" s="198"/>
      <c r="IJ380" s="198"/>
      <c r="IK380" s="202"/>
      <c r="IL380" s="202"/>
      <c r="IM380" s="202"/>
      <c r="IN380" s="198"/>
      <c r="IO380" s="198"/>
      <c r="IP380" s="202"/>
      <c r="IQ380" s="202"/>
      <c r="IR380" s="202"/>
      <c r="IS380" s="198"/>
      <c r="IT380" s="198"/>
      <c r="IU380" s="202"/>
      <c r="IV380" s="202"/>
      <c r="IW380" s="202"/>
      <c r="IX380" s="198"/>
      <c r="IY380" s="198"/>
      <c r="IZ380" s="198"/>
      <c r="JA380" s="198"/>
      <c r="JB380" s="256"/>
      <c r="JC380" s="256"/>
    </row>
    <row r="381" spans="1:263" s="3" customFormat="1" x14ac:dyDescent="0.35">
      <c r="A381" s="198"/>
      <c r="B381" s="359"/>
      <c r="C381" s="239" t="s">
        <v>1082</v>
      </c>
      <c r="D381" s="183" t="s">
        <v>1066</v>
      </c>
      <c r="E381" s="102"/>
      <c r="F381" s="384"/>
      <c r="G381" s="445">
        <f>$G$362</f>
        <v>1</v>
      </c>
      <c r="H381" s="325"/>
      <c r="I381" s="405"/>
      <c r="J381" s="431"/>
      <c r="K381" s="202"/>
      <c r="L381" s="202"/>
      <c r="M381" s="151"/>
      <c r="N381" s="151"/>
      <c r="O381" s="202"/>
      <c r="P381" s="202"/>
      <c r="Q381" s="202"/>
      <c r="R381" s="198"/>
      <c r="S381" s="198"/>
      <c r="T381" s="202"/>
      <c r="U381" s="202"/>
      <c r="V381" s="202"/>
      <c r="W381" s="198"/>
      <c r="X381" s="198"/>
      <c r="Y381" s="202"/>
      <c r="Z381" s="202"/>
      <c r="AA381" s="202"/>
      <c r="AB381" s="198"/>
      <c r="AC381" s="198"/>
      <c r="AD381" s="202"/>
      <c r="AE381" s="202"/>
      <c r="AF381" s="202"/>
      <c r="AG381" s="198"/>
      <c r="AH381" s="198"/>
      <c r="AI381" s="202"/>
      <c r="AJ381" s="202"/>
      <c r="AK381" s="202"/>
      <c r="AL381" s="198"/>
      <c r="AM381" s="198"/>
      <c r="AN381" s="202"/>
      <c r="AO381" s="202"/>
      <c r="AP381" s="202"/>
      <c r="AQ381" s="198"/>
      <c r="AR381" s="198"/>
      <c r="AS381" s="202"/>
      <c r="AT381" s="202"/>
      <c r="AU381" s="202"/>
      <c r="AV381" s="198"/>
      <c r="AW381" s="198"/>
      <c r="AX381" s="202"/>
      <c r="AY381" s="202"/>
      <c r="AZ381" s="202"/>
      <c r="BA381" s="198"/>
      <c r="BB381" s="198"/>
      <c r="BC381" s="202"/>
      <c r="BD381" s="202"/>
      <c r="BE381" s="202"/>
      <c r="BF381" s="198"/>
      <c r="BG381" s="198"/>
      <c r="BH381" s="202"/>
      <c r="BI381" s="202"/>
      <c r="BJ381" s="202"/>
      <c r="BK381" s="198"/>
      <c r="BL381" s="198"/>
      <c r="BM381" s="202"/>
      <c r="BN381" s="202"/>
      <c r="BO381" s="202"/>
      <c r="BP381" s="198"/>
      <c r="BQ381" s="198"/>
      <c r="BR381" s="202"/>
      <c r="BS381" s="202"/>
      <c r="BT381" s="202"/>
      <c r="BU381" s="198"/>
      <c r="BV381" s="198"/>
      <c r="BW381" s="202"/>
      <c r="BX381" s="202"/>
      <c r="BY381" s="202"/>
      <c r="BZ381" s="198"/>
      <c r="CA381" s="198"/>
      <c r="CB381" s="202"/>
      <c r="CC381" s="202"/>
      <c r="CD381" s="202"/>
      <c r="CE381" s="198"/>
      <c r="CF381" s="198"/>
      <c r="CG381" s="202"/>
      <c r="CH381" s="202"/>
      <c r="CI381" s="202"/>
      <c r="CJ381" s="198"/>
      <c r="CK381" s="198"/>
      <c r="CL381" s="202"/>
      <c r="CM381" s="202"/>
      <c r="CN381" s="202"/>
      <c r="CO381" s="198"/>
      <c r="CP381" s="198"/>
      <c r="CQ381" s="202"/>
      <c r="CR381" s="202"/>
      <c r="CS381" s="202"/>
      <c r="CT381" s="198"/>
      <c r="CU381" s="198"/>
      <c r="CV381" s="202"/>
      <c r="CW381" s="202"/>
      <c r="CX381" s="202"/>
      <c r="CY381" s="198"/>
      <c r="CZ381" s="198"/>
      <c r="DA381" s="202"/>
      <c r="DB381" s="202"/>
      <c r="DC381" s="202"/>
      <c r="DD381" s="198"/>
      <c r="DE381" s="198"/>
      <c r="DF381" s="202"/>
      <c r="DG381" s="202"/>
      <c r="DH381" s="202"/>
      <c r="DI381" s="198"/>
      <c r="DJ381" s="198"/>
      <c r="DK381" s="202"/>
      <c r="DL381" s="202"/>
      <c r="DM381" s="202"/>
      <c r="DN381" s="198"/>
      <c r="DO381" s="198"/>
      <c r="DP381" s="202"/>
      <c r="DQ381" s="202"/>
      <c r="DR381" s="202"/>
      <c r="DS381" s="198"/>
      <c r="DT381" s="198"/>
      <c r="DU381" s="202"/>
      <c r="DV381" s="202"/>
      <c r="DW381" s="202"/>
      <c r="DX381" s="198"/>
      <c r="DY381" s="198"/>
      <c r="DZ381" s="202"/>
      <c r="EA381" s="202"/>
      <c r="EB381" s="202"/>
      <c r="EC381" s="198"/>
      <c r="ED381" s="198"/>
      <c r="EE381" s="202"/>
      <c r="EF381" s="202"/>
      <c r="EG381" s="202"/>
      <c r="EH381" s="198"/>
      <c r="EI381" s="198"/>
      <c r="EJ381" s="202"/>
      <c r="EK381" s="202"/>
      <c r="EL381" s="202"/>
      <c r="EM381" s="198"/>
      <c r="EN381" s="198"/>
      <c r="EO381" s="202"/>
      <c r="EP381" s="202"/>
      <c r="EQ381" s="202"/>
      <c r="ER381" s="198"/>
      <c r="ES381" s="198"/>
      <c r="ET381" s="202"/>
      <c r="EU381" s="202"/>
      <c r="EV381" s="202"/>
      <c r="EW381" s="198"/>
      <c r="EX381" s="198"/>
      <c r="EY381" s="202"/>
      <c r="EZ381" s="202"/>
      <c r="FA381" s="202"/>
      <c r="FB381" s="198"/>
      <c r="FC381" s="198"/>
      <c r="FD381" s="202"/>
      <c r="FE381" s="202"/>
      <c r="FF381" s="202"/>
      <c r="FG381" s="198"/>
      <c r="FH381" s="198"/>
      <c r="FI381" s="202"/>
      <c r="FJ381" s="202"/>
      <c r="FK381" s="202"/>
      <c r="FL381" s="198"/>
      <c r="FM381" s="198"/>
      <c r="FN381" s="202"/>
      <c r="FO381" s="202"/>
      <c r="FP381" s="202"/>
      <c r="FQ381" s="198"/>
      <c r="FR381" s="198"/>
      <c r="FS381" s="202"/>
      <c r="FT381" s="202"/>
      <c r="FU381" s="202"/>
      <c r="FV381" s="198"/>
      <c r="FW381" s="198"/>
      <c r="FX381" s="202"/>
      <c r="FY381" s="202"/>
      <c r="FZ381" s="202"/>
      <c r="GA381" s="198"/>
      <c r="GB381" s="198"/>
      <c r="GC381" s="202"/>
      <c r="GD381" s="202"/>
      <c r="GE381" s="202"/>
      <c r="GF381" s="198"/>
      <c r="GG381" s="198"/>
      <c r="GH381" s="202"/>
      <c r="GI381" s="202"/>
      <c r="GJ381" s="202"/>
      <c r="GK381" s="198"/>
      <c r="GL381" s="198"/>
      <c r="GM381" s="202"/>
      <c r="GN381" s="202"/>
      <c r="GO381" s="202"/>
      <c r="GP381" s="198"/>
      <c r="GQ381" s="198"/>
      <c r="GR381" s="202"/>
      <c r="GS381" s="202"/>
      <c r="GT381" s="202"/>
      <c r="GU381" s="198"/>
      <c r="GV381" s="198"/>
      <c r="GW381" s="202"/>
      <c r="GX381" s="202"/>
      <c r="GY381" s="202"/>
      <c r="GZ381" s="198"/>
      <c r="HA381" s="198"/>
      <c r="HB381" s="202"/>
      <c r="HC381" s="202"/>
      <c r="HD381" s="202"/>
      <c r="HE381" s="198"/>
      <c r="HF381" s="198"/>
      <c r="HG381" s="202"/>
      <c r="HH381" s="202"/>
      <c r="HI381" s="202"/>
      <c r="HJ381" s="198"/>
      <c r="HK381" s="198"/>
      <c r="HL381" s="202"/>
      <c r="HM381" s="202"/>
      <c r="HN381" s="202"/>
      <c r="HO381" s="198"/>
      <c r="HP381" s="198"/>
      <c r="HQ381" s="202"/>
      <c r="HR381" s="202"/>
      <c r="HS381" s="202"/>
      <c r="HT381" s="198"/>
      <c r="HU381" s="198"/>
      <c r="HV381" s="202"/>
      <c r="HW381" s="202"/>
      <c r="HX381" s="202"/>
      <c r="HY381" s="198"/>
      <c r="HZ381" s="198"/>
      <c r="IA381" s="202"/>
      <c r="IB381" s="202"/>
      <c r="IC381" s="202"/>
      <c r="ID381" s="198"/>
      <c r="IE381" s="198"/>
      <c r="IF381" s="202"/>
      <c r="IG381" s="202"/>
      <c r="IH381" s="202"/>
      <c r="II381" s="198"/>
      <c r="IJ381" s="198"/>
      <c r="IK381" s="202"/>
      <c r="IL381" s="202"/>
      <c r="IM381" s="202"/>
      <c r="IN381" s="198"/>
      <c r="IO381" s="198"/>
      <c r="IP381" s="202"/>
      <c r="IQ381" s="202"/>
      <c r="IR381" s="202"/>
      <c r="IS381" s="198"/>
      <c r="IT381" s="198"/>
      <c r="IU381" s="202"/>
      <c r="IV381" s="202"/>
      <c r="IW381" s="202"/>
      <c r="IX381" s="198"/>
      <c r="IY381" s="198"/>
      <c r="IZ381" s="198"/>
      <c r="JA381" s="198"/>
      <c r="JB381" s="256"/>
      <c r="JC381" s="256"/>
    </row>
    <row r="382" spans="1:263" s="3" customFormat="1" x14ac:dyDescent="0.35">
      <c r="A382" s="198"/>
      <c r="B382" s="359"/>
      <c r="C382" s="239"/>
      <c r="D382" s="105"/>
      <c r="E382" s="102"/>
      <c r="F382" s="384"/>
      <c r="G382" s="387"/>
      <c r="H382" s="325"/>
      <c r="I382" s="405"/>
      <c r="J382" s="431"/>
      <c r="K382" s="202"/>
      <c r="L382" s="202"/>
      <c r="M382" s="151"/>
      <c r="N382" s="151"/>
      <c r="O382" s="202"/>
      <c r="P382" s="202"/>
      <c r="Q382" s="202"/>
      <c r="R382" s="198"/>
      <c r="S382" s="198"/>
      <c r="T382" s="202"/>
      <c r="U382" s="202"/>
      <c r="V382" s="202"/>
      <c r="W382" s="198"/>
      <c r="X382" s="198"/>
      <c r="Y382" s="202"/>
      <c r="Z382" s="202"/>
      <c r="AA382" s="202"/>
      <c r="AB382" s="198"/>
      <c r="AC382" s="198"/>
      <c r="AD382" s="202"/>
      <c r="AE382" s="202"/>
      <c r="AF382" s="202"/>
      <c r="AG382" s="198"/>
      <c r="AH382" s="198"/>
      <c r="AI382" s="202"/>
      <c r="AJ382" s="202"/>
      <c r="AK382" s="202"/>
      <c r="AL382" s="198"/>
      <c r="AM382" s="198"/>
      <c r="AN382" s="202"/>
      <c r="AO382" s="202"/>
      <c r="AP382" s="202"/>
      <c r="AQ382" s="198"/>
      <c r="AR382" s="198"/>
      <c r="AS382" s="202"/>
      <c r="AT382" s="202"/>
      <c r="AU382" s="202"/>
      <c r="AV382" s="198"/>
      <c r="AW382" s="198"/>
      <c r="AX382" s="202"/>
      <c r="AY382" s="202"/>
      <c r="AZ382" s="202"/>
      <c r="BA382" s="198"/>
      <c r="BB382" s="198"/>
      <c r="BC382" s="202"/>
      <c r="BD382" s="202"/>
      <c r="BE382" s="202"/>
      <c r="BF382" s="198"/>
      <c r="BG382" s="198"/>
      <c r="BH382" s="202"/>
      <c r="BI382" s="202"/>
      <c r="BJ382" s="202"/>
      <c r="BK382" s="198"/>
      <c r="BL382" s="198"/>
      <c r="BM382" s="202"/>
      <c r="BN382" s="202"/>
      <c r="BO382" s="202"/>
      <c r="BP382" s="198"/>
      <c r="BQ382" s="198"/>
      <c r="BR382" s="202"/>
      <c r="BS382" s="202"/>
      <c r="BT382" s="202"/>
      <c r="BU382" s="198"/>
      <c r="BV382" s="198"/>
      <c r="BW382" s="202"/>
      <c r="BX382" s="202"/>
      <c r="BY382" s="202"/>
      <c r="BZ382" s="198"/>
      <c r="CA382" s="198"/>
      <c r="CB382" s="202"/>
      <c r="CC382" s="202"/>
      <c r="CD382" s="202"/>
      <c r="CE382" s="198"/>
      <c r="CF382" s="198"/>
      <c r="CG382" s="202"/>
      <c r="CH382" s="202"/>
      <c r="CI382" s="202"/>
      <c r="CJ382" s="198"/>
      <c r="CK382" s="198"/>
      <c r="CL382" s="202"/>
      <c r="CM382" s="202"/>
      <c r="CN382" s="202"/>
      <c r="CO382" s="198"/>
      <c r="CP382" s="198"/>
      <c r="CQ382" s="202"/>
      <c r="CR382" s="202"/>
      <c r="CS382" s="202"/>
      <c r="CT382" s="198"/>
      <c r="CU382" s="198"/>
      <c r="CV382" s="202"/>
      <c r="CW382" s="202"/>
      <c r="CX382" s="202"/>
      <c r="CY382" s="198"/>
      <c r="CZ382" s="198"/>
      <c r="DA382" s="202"/>
      <c r="DB382" s="202"/>
      <c r="DC382" s="202"/>
      <c r="DD382" s="198"/>
      <c r="DE382" s="198"/>
      <c r="DF382" s="202"/>
      <c r="DG382" s="202"/>
      <c r="DH382" s="202"/>
      <c r="DI382" s="198"/>
      <c r="DJ382" s="198"/>
      <c r="DK382" s="202"/>
      <c r="DL382" s="202"/>
      <c r="DM382" s="202"/>
      <c r="DN382" s="198"/>
      <c r="DO382" s="198"/>
      <c r="DP382" s="202"/>
      <c r="DQ382" s="202"/>
      <c r="DR382" s="202"/>
      <c r="DS382" s="198"/>
      <c r="DT382" s="198"/>
      <c r="DU382" s="202"/>
      <c r="DV382" s="202"/>
      <c r="DW382" s="202"/>
      <c r="DX382" s="198"/>
      <c r="DY382" s="198"/>
      <c r="DZ382" s="202"/>
      <c r="EA382" s="202"/>
      <c r="EB382" s="202"/>
      <c r="EC382" s="198"/>
      <c r="ED382" s="198"/>
      <c r="EE382" s="202"/>
      <c r="EF382" s="202"/>
      <c r="EG382" s="202"/>
      <c r="EH382" s="198"/>
      <c r="EI382" s="198"/>
      <c r="EJ382" s="202"/>
      <c r="EK382" s="202"/>
      <c r="EL382" s="202"/>
      <c r="EM382" s="198"/>
      <c r="EN382" s="198"/>
      <c r="EO382" s="202"/>
      <c r="EP382" s="202"/>
      <c r="EQ382" s="202"/>
      <c r="ER382" s="198"/>
      <c r="ES382" s="198"/>
      <c r="ET382" s="202"/>
      <c r="EU382" s="202"/>
      <c r="EV382" s="202"/>
      <c r="EW382" s="198"/>
      <c r="EX382" s="198"/>
      <c r="EY382" s="202"/>
      <c r="EZ382" s="202"/>
      <c r="FA382" s="202"/>
      <c r="FB382" s="198"/>
      <c r="FC382" s="198"/>
      <c r="FD382" s="202"/>
      <c r="FE382" s="202"/>
      <c r="FF382" s="202"/>
      <c r="FG382" s="198"/>
      <c r="FH382" s="198"/>
      <c r="FI382" s="202"/>
      <c r="FJ382" s="202"/>
      <c r="FK382" s="202"/>
      <c r="FL382" s="198"/>
      <c r="FM382" s="198"/>
      <c r="FN382" s="202"/>
      <c r="FO382" s="202"/>
      <c r="FP382" s="202"/>
      <c r="FQ382" s="198"/>
      <c r="FR382" s="198"/>
      <c r="FS382" s="202"/>
      <c r="FT382" s="202"/>
      <c r="FU382" s="202"/>
      <c r="FV382" s="198"/>
      <c r="FW382" s="198"/>
      <c r="FX382" s="202"/>
      <c r="FY382" s="202"/>
      <c r="FZ382" s="202"/>
      <c r="GA382" s="198"/>
      <c r="GB382" s="198"/>
      <c r="GC382" s="202"/>
      <c r="GD382" s="202"/>
      <c r="GE382" s="202"/>
      <c r="GF382" s="198"/>
      <c r="GG382" s="198"/>
      <c r="GH382" s="202"/>
      <c r="GI382" s="202"/>
      <c r="GJ382" s="202"/>
      <c r="GK382" s="198"/>
      <c r="GL382" s="198"/>
      <c r="GM382" s="202"/>
      <c r="GN382" s="202"/>
      <c r="GO382" s="202"/>
      <c r="GP382" s="198"/>
      <c r="GQ382" s="198"/>
      <c r="GR382" s="202"/>
      <c r="GS382" s="202"/>
      <c r="GT382" s="202"/>
      <c r="GU382" s="198"/>
      <c r="GV382" s="198"/>
      <c r="GW382" s="202"/>
      <c r="GX382" s="202"/>
      <c r="GY382" s="202"/>
      <c r="GZ382" s="198"/>
      <c r="HA382" s="198"/>
      <c r="HB382" s="202"/>
      <c r="HC382" s="202"/>
      <c r="HD382" s="202"/>
      <c r="HE382" s="198"/>
      <c r="HF382" s="198"/>
      <c r="HG382" s="202"/>
      <c r="HH382" s="202"/>
      <c r="HI382" s="202"/>
      <c r="HJ382" s="198"/>
      <c r="HK382" s="198"/>
      <c r="HL382" s="202"/>
      <c r="HM382" s="202"/>
      <c r="HN382" s="202"/>
      <c r="HO382" s="198"/>
      <c r="HP382" s="198"/>
      <c r="HQ382" s="202"/>
      <c r="HR382" s="202"/>
      <c r="HS382" s="202"/>
      <c r="HT382" s="198"/>
      <c r="HU382" s="198"/>
      <c r="HV382" s="202"/>
      <c r="HW382" s="202"/>
      <c r="HX382" s="202"/>
      <c r="HY382" s="198"/>
      <c r="HZ382" s="198"/>
      <c r="IA382" s="202"/>
      <c r="IB382" s="202"/>
      <c r="IC382" s="202"/>
      <c r="ID382" s="198"/>
      <c r="IE382" s="198"/>
      <c r="IF382" s="202"/>
      <c r="IG382" s="202"/>
      <c r="IH382" s="202"/>
      <c r="II382" s="198"/>
      <c r="IJ382" s="198"/>
      <c r="IK382" s="202"/>
      <c r="IL382" s="202"/>
      <c r="IM382" s="202"/>
      <c r="IN382" s="198"/>
      <c r="IO382" s="198"/>
      <c r="IP382" s="202"/>
      <c r="IQ382" s="202"/>
      <c r="IR382" s="202"/>
      <c r="IS382" s="198"/>
      <c r="IT382" s="198"/>
      <c r="IU382" s="202"/>
      <c r="IV382" s="202"/>
      <c r="IW382" s="202"/>
      <c r="IX382" s="198"/>
      <c r="IY382" s="198"/>
      <c r="IZ382" s="198"/>
      <c r="JA382" s="198"/>
      <c r="JB382" s="256"/>
      <c r="JC382" s="256"/>
    </row>
    <row r="383" spans="1:263" s="3" customFormat="1" x14ac:dyDescent="0.35">
      <c r="A383" s="198"/>
      <c r="B383" s="359"/>
      <c r="C383" s="239" t="s">
        <v>1083</v>
      </c>
      <c r="D383" s="105" t="s">
        <v>1084</v>
      </c>
      <c r="E383" s="102"/>
      <c r="F383" s="285" t="s">
        <v>181</v>
      </c>
      <c r="G383" s="131">
        <f>G380*G381</f>
        <v>2500000</v>
      </c>
      <c r="H383" s="325"/>
      <c r="I383" s="405"/>
      <c r="J383" s="431"/>
      <c r="K383" s="202"/>
      <c r="L383" s="202"/>
      <c r="M383" s="151"/>
      <c r="N383" s="151"/>
      <c r="O383" s="202"/>
      <c r="P383" s="202"/>
      <c r="Q383" s="202"/>
      <c r="R383" s="198"/>
      <c r="S383" s="198"/>
      <c r="T383" s="202"/>
      <c r="U383" s="202"/>
      <c r="V383" s="202"/>
      <c r="W383" s="198"/>
      <c r="X383" s="198"/>
      <c r="Y383" s="202"/>
      <c r="Z383" s="202"/>
      <c r="AA383" s="202"/>
      <c r="AB383" s="198"/>
      <c r="AC383" s="198"/>
      <c r="AD383" s="202"/>
      <c r="AE383" s="202"/>
      <c r="AF383" s="202"/>
      <c r="AG383" s="198"/>
      <c r="AH383" s="198"/>
      <c r="AI383" s="202"/>
      <c r="AJ383" s="202"/>
      <c r="AK383" s="202"/>
      <c r="AL383" s="198"/>
      <c r="AM383" s="198"/>
      <c r="AN383" s="202"/>
      <c r="AO383" s="202"/>
      <c r="AP383" s="202"/>
      <c r="AQ383" s="198"/>
      <c r="AR383" s="198"/>
      <c r="AS383" s="202"/>
      <c r="AT383" s="202"/>
      <c r="AU383" s="202"/>
      <c r="AV383" s="198"/>
      <c r="AW383" s="198"/>
      <c r="AX383" s="202"/>
      <c r="AY383" s="202"/>
      <c r="AZ383" s="202"/>
      <c r="BA383" s="198"/>
      <c r="BB383" s="198"/>
      <c r="BC383" s="202"/>
      <c r="BD383" s="202"/>
      <c r="BE383" s="202"/>
      <c r="BF383" s="198"/>
      <c r="BG383" s="198"/>
      <c r="BH383" s="202"/>
      <c r="BI383" s="202"/>
      <c r="BJ383" s="202"/>
      <c r="BK383" s="198"/>
      <c r="BL383" s="198"/>
      <c r="BM383" s="202"/>
      <c r="BN383" s="202"/>
      <c r="BO383" s="202"/>
      <c r="BP383" s="198"/>
      <c r="BQ383" s="198"/>
      <c r="BR383" s="202"/>
      <c r="BS383" s="202"/>
      <c r="BT383" s="202"/>
      <c r="BU383" s="198"/>
      <c r="BV383" s="198"/>
      <c r="BW383" s="202"/>
      <c r="BX383" s="202"/>
      <c r="BY383" s="202"/>
      <c r="BZ383" s="198"/>
      <c r="CA383" s="198"/>
      <c r="CB383" s="202"/>
      <c r="CC383" s="202"/>
      <c r="CD383" s="202"/>
      <c r="CE383" s="198"/>
      <c r="CF383" s="198"/>
      <c r="CG383" s="202"/>
      <c r="CH383" s="202"/>
      <c r="CI383" s="202"/>
      <c r="CJ383" s="198"/>
      <c r="CK383" s="198"/>
      <c r="CL383" s="202"/>
      <c r="CM383" s="202"/>
      <c r="CN383" s="202"/>
      <c r="CO383" s="198"/>
      <c r="CP383" s="198"/>
      <c r="CQ383" s="202"/>
      <c r="CR383" s="202"/>
      <c r="CS383" s="202"/>
      <c r="CT383" s="198"/>
      <c r="CU383" s="198"/>
      <c r="CV383" s="202"/>
      <c r="CW383" s="202"/>
      <c r="CX383" s="202"/>
      <c r="CY383" s="198"/>
      <c r="CZ383" s="198"/>
      <c r="DA383" s="202"/>
      <c r="DB383" s="202"/>
      <c r="DC383" s="202"/>
      <c r="DD383" s="198"/>
      <c r="DE383" s="198"/>
      <c r="DF383" s="202"/>
      <c r="DG383" s="202"/>
      <c r="DH383" s="202"/>
      <c r="DI383" s="198"/>
      <c r="DJ383" s="198"/>
      <c r="DK383" s="202"/>
      <c r="DL383" s="202"/>
      <c r="DM383" s="202"/>
      <c r="DN383" s="198"/>
      <c r="DO383" s="198"/>
      <c r="DP383" s="202"/>
      <c r="DQ383" s="202"/>
      <c r="DR383" s="202"/>
      <c r="DS383" s="198"/>
      <c r="DT383" s="198"/>
      <c r="DU383" s="202"/>
      <c r="DV383" s="202"/>
      <c r="DW383" s="202"/>
      <c r="DX383" s="198"/>
      <c r="DY383" s="198"/>
      <c r="DZ383" s="202"/>
      <c r="EA383" s="202"/>
      <c r="EB383" s="202"/>
      <c r="EC383" s="198"/>
      <c r="ED383" s="198"/>
      <c r="EE383" s="202"/>
      <c r="EF383" s="202"/>
      <c r="EG383" s="202"/>
      <c r="EH383" s="198"/>
      <c r="EI383" s="198"/>
      <c r="EJ383" s="202"/>
      <c r="EK383" s="202"/>
      <c r="EL383" s="202"/>
      <c r="EM383" s="198"/>
      <c r="EN383" s="198"/>
      <c r="EO383" s="202"/>
      <c r="EP383" s="202"/>
      <c r="EQ383" s="202"/>
      <c r="ER383" s="198"/>
      <c r="ES383" s="198"/>
      <c r="ET383" s="202"/>
      <c r="EU383" s="202"/>
      <c r="EV383" s="202"/>
      <c r="EW383" s="198"/>
      <c r="EX383" s="198"/>
      <c r="EY383" s="202"/>
      <c r="EZ383" s="202"/>
      <c r="FA383" s="202"/>
      <c r="FB383" s="198"/>
      <c r="FC383" s="198"/>
      <c r="FD383" s="202"/>
      <c r="FE383" s="202"/>
      <c r="FF383" s="202"/>
      <c r="FG383" s="198"/>
      <c r="FH383" s="198"/>
      <c r="FI383" s="202"/>
      <c r="FJ383" s="202"/>
      <c r="FK383" s="202"/>
      <c r="FL383" s="198"/>
      <c r="FM383" s="198"/>
      <c r="FN383" s="202"/>
      <c r="FO383" s="202"/>
      <c r="FP383" s="202"/>
      <c r="FQ383" s="198"/>
      <c r="FR383" s="198"/>
      <c r="FS383" s="202"/>
      <c r="FT383" s="202"/>
      <c r="FU383" s="202"/>
      <c r="FV383" s="198"/>
      <c r="FW383" s="198"/>
      <c r="FX383" s="202"/>
      <c r="FY383" s="202"/>
      <c r="FZ383" s="202"/>
      <c r="GA383" s="198"/>
      <c r="GB383" s="198"/>
      <c r="GC383" s="202"/>
      <c r="GD383" s="202"/>
      <c r="GE383" s="202"/>
      <c r="GF383" s="198"/>
      <c r="GG383" s="198"/>
      <c r="GH383" s="202"/>
      <c r="GI383" s="202"/>
      <c r="GJ383" s="202"/>
      <c r="GK383" s="198"/>
      <c r="GL383" s="198"/>
      <c r="GM383" s="202"/>
      <c r="GN383" s="202"/>
      <c r="GO383" s="202"/>
      <c r="GP383" s="198"/>
      <c r="GQ383" s="198"/>
      <c r="GR383" s="202"/>
      <c r="GS383" s="202"/>
      <c r="GT383" s="202"/>
      <c r="GU383" s="198"/>
      <c r="GV383" s="198"/>
      <c r="GW383" s="202"/>
      <c r="GX383" s="202"/>
      <c r="GY383" s="202"/>
      <c r="GZ383" s="198"/>
      <c r="HA383" s="198"/>
      <c r="HB383" s="202"/>
      <c r="HC383" s="202"/>
      <c r="HD383" s="202"/>
      <c r="HE383" s="198"/>
      <c r="HF383" s="198"/>
      <c r="HG383" s="202"/>
      <c r="HH383" s="202"/>
      <c r="HI383" s="202"/>
      <c r="HJ383" s="198"/>
      <c r="HK383" s="198"/>
      <c r="HL383" s="202"/>
      <c r="HM383" s="202"/>
      <c r="HN383" s="202"/>
      <c r="HO383" s="198"/>
      <c r="HP383" s="198"/>
      <c r="HQ383" s="202"/>
      <c r="HR383" s="202"/>
      <c r="HS383" s="202"/>
      <c r="HT383" s="198"/>
      <c r="HU383" s="198"/>
      <c r="HV383" s="202"/>
      <c r="HW383" s="202"/>
      <c r="HX383" s="202"/>
      <c r="HY383" s="198"/>
      <c r="HZ383" s="198"/>
      <c r="IA383" s="202"/>
      <c r="IB383" s="202"/>
      <c r="IC383" s="202"/>
      <c r="ID383" s="198"/>
      <c r="IE383" s="198"/>
      <c r="IF383" s="202"/>
      <c r="IG383" s="202"/>
      <c r="IH383" s="202"/>
      <c r="II383" s="198"/>
      <c r="IJ383" s="198"/>
      <c r="IK383" s="202"/>
      <c r="IL383" s="202"/>
      <c r="IM383" s="202"/>
      <c r="IN383" s="198"/>
      <c r="IO383" s="198"/>
      <c r="IP383" s="202"/>
      <c r="IQ383" s="202"/>
      <c r="IR383" s="202"/>
      <c r="IS383" s="198"/>
      <c r="IT383" s="198"/>
      <c r="IU383" s="202"/>
      <c r="IV383" s="202"/>
      <c r="IW383" s="202"/>
      <c r="IX383" s="198"/>
      <c r="IY383" s="198"/>
      <c r="IZ383" s="198"/>
      <c r="JA383" s="198"/>
      <c r="JB383" s="256"/>
      <c r="JC383" s="256"/>
    </row>
    <row r="384" spans="1:263" s="3" customFormat="1" x14ac:dyDescent="0.35">
      <c r="A384" s="198"/>
      <c r="B384" s="359"/>
      <c r="C384" s="239" t="s">
        <v>1085</v>
      </c>
      <c r="D384"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84" s="102"/>
      <c r="F384" s="384"/>
      <c r="G384" s="414">
        <f>IF(OR('Schedule 1'!$G$20='Helper 1'!$H$2,'Schedule 1'!$G$20='Helper 1'!$H$3),1,IF(F204&lt;&gt;"","",'Schedule 1'!$G$23))</f>
        <v>0</v>
      </c>
      <c r="H384" s="325"/>
      <c r="I384" s="405"/>
      <c r="J384" s="431"/>
      <c r="K384" s="202"/>
      <c r="L384" s="202"/>
      <c r="M384" s="151"/>
      <c r="N384" s="151"/>
      <c r="O384" s="202"/>
      <c r="P384" s="202"/>
      <c r="Q384" s="202"/>
      <c r="R384" s="198"/>
      <c r="S384" s="198"/>
      <c r="T384" s="202"/>
      <c r="U384" s="202"/>
      <c r="V384" s="202"/>
      <c r="W384" s="198"/>
      <c r="X384" s="198"/>
      <c r="Y384" s="202"/>
      <c r="Z384" s="202"/>
      <c r="AA384" s="202"/>
      <c r="AB384" s="198"/>
      <c r="AC384" s="198"/>
      <c r="AD384" s="202"/>
      <c r="AE384" s="202"/>
      <c r="AF384" s="202"/>
      <c r="AG384" s="198"/>
      <c r="AH384" s="198"/>
      <c r="AI384" s="202"/>
      <c r="AJ384" s="202"/>
      <c r="AK384" s="202"/>
      <c r="AL384" s="198"/>
      <c r="AM384" s="198"/>
      <c r="AN384" s="202"/>
      <c r="AO384" s="202"/>
      <c r="AP384" s="202"/>
      <c r="AQ384" s="198"/>
      <c r="AR384" s="198"/>
      <c r="AS384" s="202"/>
      <c r="AT384" s="202"/>
      <c r="AU384" s="202"/>
      <c r="AV384" s="198"/>
      <c r="AW384" s="198"/>
      <c r="AX384" s="202"/>
      <c r="AY384" s="202"/>
      <c r="AZ384" s="202"/>
      <c r="BA384" s="198"/>
      <c r="BB384" s="198"/>
      <c r="BC384" s="202"/>
      <c r="BD384" s="202"/>
      <c r="BE384" s="202"/>
      <c r="BF384" s="198"/>
      <c r="BG384" s="198"/>
      <c r="BH384" s="202"/>
      <c r="BI384" s="202"/>
      <c r="BJ384" s="202"/>
      <c r="BK384" s="198"/>
      <c r="BL384" s="198"/>
      <c r="BM384" s="202"/>
      <c r="BN384" s="202"/>
      <c r="BO384" s="202"/>
      <c r="BP384" s="198"/>
      <c r="BQ384" s="198"/>
      <c r="BR384" s="202"/>
      <c r="BS384" s="202"/>
      <c r="BT384" s="202"/>
      <c r="BU384" s="198"/>
      <c r="BV384" s="198"/>
      <c r="BW384" s="202"/>
      <c r="BX384" s="202"/>
      <c r="BY384" s="202"/>
      <c r="BZ384" s="198"/>
      <c r="CA384" s="198"/>
      <c r="CB384" s="202"/>
      <c r="CC384" s="202"/>
      <c r="CD384" s="202"/>
      <c r="CE384" s="198"/>
      <c r="CF384" s="198"/>
      <c r="CG384" s="202"/>
      <c r="CH384" s="202"/>
      <c r="CI384" s="202"/>
      <c r="CJ384" s="198"/>
      <c r="CK384" s="198"/>
      <c r="CL384" s="202"/>
      <c r="CM384" s="202"/>
      <c r="CN384" s="202"/>
      <c r="CO384" s="198"/>
      <c r="CP384" s="198"/>
      <c r="CQ384" s="202"/>
      <c r="CR384" s="202"/>
      <c r="CS384" s="202"/>
      <c r="CT384" s="198"/>
      <c r="CU384" s="198"/>
      <c r="CV384" s="202"/>
      <c r="CW384" s="202"/>
      <c r="CX384" s="202"/>
      <c r="CY384" s="198"/>
      <c r="CZ384" s="198"/>
      <c r="DA384" s="202"/>
      <c r="DB384" s="202"/>
      <c r="DC384" s="202"/>
      <c r="DD384" s="198"/>
      <c r="DE384" s="198"/>
      <c r="DF384" s="202"/>
      <c r="DG384" s="202"/>
      <c r="DH384" s="202"/>
      <c r="DI384" s="198"/>
      <c r="DJ384" s="198"/>
      <c r="DK384" s="202"/>
      <c r="DL384" s="202"/>
      <c r="DM384" s="202"/>
      <c r="DN384" s="198"/>
      <c r="DO384" s="198"/>
      <c r="DP384" s="202"/>
      <c r="DQ384" s="202"/>
      <c r="DR384" s="202"/>
      <c r="DS384" s="198"/>
      <c r="DT384" s="198"/>
      <c r="DU384" s="202"/>
      <c r="DV384" s="202"/>
      <c r="DW384" s="202"/>
      <c r="DX384" s="198"/>
      <c r="DY384" s="198"/>
      <c r="DZ384" s="202"/>
      <c r="EA384" s="202"/>
      <c r="EB384" s="202"/>
      <c r="EC384" s="198"/>
      <c r="ED384" s="198"/>
      <c r="EE384" s="202"/>
      <c r="EF384" s="202"/>
      <c r="EG384" s="202"/>
      <c r="EH384" s="198"/>
      <c r="EI384" s="198"/>
      <c r="EJ384" s="202"/>
      <c r="EK384" s="202"/>
      <c r="EL384" s="202"/>
      <c r="EM384" s="198"/>
      <c r="EN384" s="198"/>
      <c r="EO384" s="202"/>
      <c r="EP384" s="202"/>
      <c r="EQ384" s="202"/>
      <c r="ER384" s="198"/>
      <c r="ES384" s="198"/>
      <c r="ET384" s="202"/>
      <c r="EU384" s="202"/>
      <c r="EV384" s="202"/>
      <c r="EW384" s="198"/>
      <c r="EX384" s="198"/>
      <c r="EY384" s="202"/>
      <c r="EZ384" s="202"/>
      <c r="FA384" s="202"/>
      <c r="FB384" s="198"/>
      <c r="FC384" s="198"/>
      <c r="FD384" s="202"/>
      <c r="FE384" s="202"/>
      <c r="FF384" s="202"/>
      <c r="FG384" s="198"/>
      <c r="FH384" s="198"/>
      <c r="FI384" s="202"/>
      <c r="FJ384" s="202"/>
      <c r="FK384" s="202"/>
      <c r="FL384" s="198"/>
      <c r="FM384" s="198"/>
      <c r="FN384" s="202"/>
      <c r="FO384" s="202"/>
      <c r="FP384" s="202"/>
      <c r="FQ384" s="198"/>
      <c r="FR384" s="198"/>
      <c r="FS384" s="202"/>
      <c r="FT384" s="202"/>
      <c r="FU384" s="202"/>
      <c r="FV384" s="198"/>
      <c r="FW384" s="198"/>
      <c r="FX384" s="202"/>
      <c r="FY384" s="202"/>
      <c r="FZ384" s="202"/>
      <c r="GA384" s="198"/>
      <c r="GB384" s="198"/>
      <c r="GC384" s="202"/>
      <c r="GD384" s="202"/>
      <c r="GE384" s="202"/>
      <c r="GF384" s="198"/>
      <c r="GG384" s="198"/>
      <c r="GH384" s="202"/>
      <c r="GI384" s="202"/>
      <c r="GJ384" s="202"/>
      <c r="GK384" s="198"/>
      <c r="GL384" s="198"/>
      <c r="GM384" s="202"/>
      <c r="GN384" s="202"/>
      <c r="GO384" s="202"/>
      <c r="GP384" s="198"/>
      <c r="GQ384" s="198"/>
      <c r="GR384" s="202"/>
      <c r="GS384" s="202"/>
      <c r="GT384" s="202"/>
      <c r="GU384" s="198"/>
      <c r="GV384" s="198"/>
      <c r="GW384" s="202"/>
      <c r="GX384" s="202"/>
      <c r="GY384" s="202"/>
      <c r="GZ384" s="198"/>
      <c r="HA384" s="198"/>
      <c r="HB384" s="202"/>
      <c r="HC384" s="202"/>
      <c r="HD384" s="202"/>
      <c r="HE384" s="198"/>
      <c r="HF384" s="198"/>
      <c r="HG384" s="202"/>
      <c r="HH384" s="202"/>
      <c r="HI384" s="202"/>
      <c r="HJ384" s="198"/>
      <c r="HK384" s="198"/>
      <c r="HL384" s="202"/>
      <c r="HM384" s="202"/>
      <c r="HN384" s="202"/>
      <c r="HO384" s="198"/>
      <c r="HP384" s="198"/>
      <c r="HQ384" s="202"/>
      <c r="HR384" s="202"/>
      <c r="HS384" s="202"/>
      <c r="HT384" s="198"/>
      <c r="HU384" s="198"/>
      <c r="HV384" s="202"/>
      <c r="HW384" s="202"/>
      <c r="HX384" s="202"/>
      <c r="HY384" s="198"/>
      <c r="HZ384" s="198"/>
      <c r="IA384" s="202"/>
      <c r="IB384" s="202"/>
      <c r="IC384" s="202"/>
      <c r="ID384" s="198"/>
      <c r="IE384" s="198"/>
      <c r="IF384" s="202"/>
      <c r="IG384" s="202"/>
      <c r="IH384" s="202"/>
      <c r="II384" s="198"/>
      <c r="IJ384" s="198"/>
      <c r="IK384" s="202"/>
      <c r="IL384" s="202"/>
      <c r="IM384" s="202"/>
      <c r="IN384" s="198"/>
      <c r="IO384" s="198"/>
      <c r="IP384" s="202"/>
      <c r="IQ384" s="202"/>
      <c r="IR384" s="202"/>
      <c r="IS384" s="198"/>
      <c r="IT384" s="198"/>
      <c r="IU384" s="202"/>
      <c r="IV384" s="202"/>
      <c r="IW384" s="202"/>
      <c r="IX384" s="198"/>
      <c r="IY384" s="198"/>
      <c r="IZ384" s="198"/>
      <c r="JA384" s="198"/>
      <c r="JB384" s="256"/>
      <c r="JC384" s="256"/>
    </row>
    <row r="385" spans="1:263" s="3" customFormat="1" x14ac:dyDescent="0.35">
      <c r="A385" s="198"/>
      <c r="B385" s="359"/>
      <c r="C385" s="239"/>
      <c r="D385" s="105"/>
      <c r="E385" s="102"/>
      <c r="F385" s="513" t="str">
        <f>IF('Schedule 1'!$G$20="","Complete item S1A7",IF(OR('Schedule 1'!$G$20='Helper 1'!$H$2,'Schedule 1'!$G$20='Helper 1'!$H$3),"",IF('Schedule 1'!$G$23="","Complete item S1A9","")))</f>
        <v>Complete item S1A7</v>
      </c>
      <c r="G385" s="514"/>
      <c r="H385" s="515"/>
      <c r="I385" s="405"/>
      <c r="J385" s="431"/>
      <c r="K385" s="202"/>
      <c r="L385" s="202"/>
      <c r="M385" s="151"/>
      <c r="N385" s="151"/>
      <c r="O385" s="202"/>
      <c r="P385" s="202"/>
      <c r="Q385" s="202"/>
      <c r="R385" s="198"/>
      <c r="S385" s="198"/>
      <c r="T385" s="202"/>
      <c r="U385" s="202"/>
      <c r="V385" s="202"/>
      <c r="W385" s="198"/>
      <c r="X385" s="198"/>
      <c r="Y385" s="202"/>
      <c r="Z385" s="202"/>
      <c r="AA385" s="202"/>
      <c r="AB385" s="198"/>
      <c r="AC385" s="198"/>
      <c r="AD385" s="202"/>
      <c r="AE385" s="202"/>
      <c r="AF385" s="202"/>
      <c r="AG385" s="198"/>
      <c r="AH385" s="198"/>
      <c r="AI385" s="202"/>
      <c r="AJ385" s="202"/>
      <c r="AK385" s="202"/>
      <c r="AL385" s="198"/>
      <c r="AM385" s="198"/>
      <c r="AN385" s="202"/>
      <c r="AO385" s="202"/>
      <c r="AP385" s="202"/>
      <c r="AQ385" s="198"/>
      <c r="AR385" s="198"/>
      <c r="AS385" s="202"/>
      <c r="AT385" s="202"/>
      <c r="AU385" s="202"/>
      <c r="AV385" s="198"/>
      <c r="AW385" s="198"/>
      <c r="AX385" s="202"/>
      <c r="AY385" s="202"/>
      <c r="AZ385" s="202"/>
      <c r="BA385" s="198"/>
      <c r="BB385" s="198"/>
      <c r="BC385" s="202"/>
      <c r="BD385" s="202"/>
      <c r="BE385" s="202"/>
      <c r="BF385" s="198"/>
      <c r="BG385" s="198"/>
      <c r="BH385" s="202"/>
      <c r="BI385" s="202"/>
      <c r="BJ385" s="202"/>
      <c r="BK385" s="198"/>
      <c r="BL385" s="198"/>
      <c r="BM385" s="202"/>
      <c r="BN385" s="202"/>
      <c r="BO385" s="202"/>
      <c r="BP385" s="198"/>
      <c r="BQ385" s="198"/>
      <c r="BR385" s="202"/>
      <c r="BS385" s="202"/>
      <c r="BT385" s="202"/>
      <c r="BU385" s="198"/>
      <c r="BV385" s="198"/>
      <c r="BW385" s="202"/>
      <c r="BX385" s="202"/>
      <c r="BY385" s="202"/>
      <c r="BZ385" s="198"/>
      <c r="CA385" s="198"/>
      <c r="CB385" s="202"/>
      <c r="CC385" s="202"/>
      <c r="CD385" s="202"/>
      <c r="CE385" s="198"/>
      <c r="CF385" s="198"/>
      <c r="CG385" s="202"/>
      <c r="CH385" s="202"/>
      <c r="CI385" s="202"/>
      <c r="CJ385" s="198"/>
      <c r="CK385" s="198"/>
      <c r="CL385" s="202"/>
      <c r="CM385" s="202"/>
      <c r="CN385" s="202"/>
      <c r="CO385" s="198"/>
      <c r="CP385" s="198"/>
      <c r="CQ385" s="202"/>
      <c r="CR385" s="202"/>
      <c r="CS385" s="202"/>
      <c r="CT385" s="198"/>
      <c r="CU385" s="198"/>
      <c r="CV385" s="202"/>
      <c r="CW385" s="202"/>
      <c r="CX385" s="202"/>
      <c r="CY385" s="198"/>
      <c r="CZ385" s="198"/>
      <c r="DA385" s="202"/>
      <c r="DB385" s="202"/>
      <c r="DC385" s="202"/>
      <c r="DD385" s="198"/>
      <c r="DE385" s="198"/>
      <c r="DF385" s="202"/>
      <c r="DG385" s="202"/>
      <c r="DH385" s="202"/>
      <c r="DI385" s="198"/>
      <c r="DJ385" s="198"/>
      <c r="DK385" s="202"/>
      <c r="DL385" s="202"/>
      <c r="DM385" s="202"/>
      <c r="DN385" s="198"/>
      <c r="DO385" s="198"/>
      <c r="DP385" s="202"/>
      <c r="DQ385" s="202"/>
      <c r="DR385" s="202"/>
      <c r="DS385" s="198"/>
      <c r="DT385" s="198"/>
      <c r="DU385" s="202"/>
      <c r="DV385" s="202"/>
      <c r="DW385" s="202"/>
      <c r="DX385" s="198"/>
      <c r="DY385" s="198"/>
      <c r="DZ385" s="202"/>
      <c r="EA385" s="202"/>
      <c r="EB385" s="202"/>
      <c r="EC385" s="198"/>
      <c r="ED385" s="198"/>
      <c r="EE385" s="202"/>
      <c r="EF385" s="202"/>
      <c r="EG385" s="202"/>
      <c r="EH385" s="198"/>
      <c r="EI385" s="198"/>
      <c r="EJ385" s="202"/>
      <c r="EK385" s="202"/>
      <c r="EL385" s="202"/>
      <c r="EM385" s="198"/>
      <c r="EN385" s="198"/>
      <c r="EO385" s="202"/>
      <c r="EP385" s="202"/>
      <c r="EQ385" s="202"/>
      <c r="ER385" s="198"/>
      <c r="ES385" s="198"/>
      <c r="ET385" s="202"/>
      <c r="EU385" s="202"/>
      <c r="EV385" s="202"/>
      <c r="EW385" s="198"/>
      <c r="EX385" s="198"/>
      <c r="EY385" s="202"/>
      <c r="EZ385" s="202"/>
      <c r="FA385" s="202"/>
      <c r="FB385" s="198"/>
      <c r="FC385" s="198"/>
      <c r="FD385" s="202"/>
      <c r="FE385" s="202"/>
      <c r="FF385" s="202"/>
      <c r="FG385" s="198"/>
      <c r="FH385" s="198"/>
      <c r="FI385" s="202"/>
      <c r="FJ385" s="202"/>
      <c r="FK385" s="202"/>
      <c r="FL385" s="198"/>
      <c r="FM385" s="198"/>
      <c r="FN385" s="202"/>
      <c r="FO385" s="202"/>
      <c r="FP385" s="202"/>
      <c r="FQ385" s="198"/>
      <c r="FR385" s="198"/>
      <c r="FS385" s="202"/>
      <c r="FT385" s="202"/>
      <c r="FU385" s="202"/>
      <c r="FV385" s="198"/>
      <c r="FW385" s="198"/>
      <c r="FX385" s="202"/>
      <c r="FY385" s="202"/>
      <c r="FZ385" s="202"/>
      <c r="GA385" s="198"/>
      <c r="GB385" s="198"/>
      <c r="GC385" s="202"/>
      <c r="GD385" s="202"/>
      <c r="GE385" s="202"/>
      <c r="GF385" s="198"/>
      <c r="GG385" s="198"/>
      <c r="GH385" s="202"/>
      <c r="GI385" s="202"/>
      <c r="GJ385" s="202"/>
      <c r="GK385" s="198"/>
      <c r="GL385" s="198"/>
      <c r="GM385" s="202"/>
      <c r="GN385" s="202"/>
      <c r="GO385" s="202"/>
      <c r="GP385" s="198"/>
      <c r="GQ385" s="198"/>
      <c r="GR385" s="202"/>
      <c r="GS385" s="202"/>
      <c r="GT385" s="202"/>
      <c r="GU385" s="198"/>
      <c r="GV385" s="198"/>
      <c r="GW385" s="202"/>
      <c r="GX385" s="202"/>
      <c r="GY385" s="202"/>
      <c r="GZ385" s="198"/>
      <c r="HA385" s="198"/>
      <c r="HB385" s="202"/>
      <c r="HC385" s="202"/>
      <c r="HD385" s="202"/>
      <c r="HE385" s="198"/>
      <c r="HF385" s="198"/>
      <c r="HG385" s="202"/>
      <c r="HH385" s="202"/>
      <c r="HI385" s="202"/>
      <c r="HJ385" s="198"/>
      <c r="HK385" s="198"/>
      <c r="HL385" s="202"/>
      <c r="HM385" s="202"/>
      <c r="HN385" s="202"/>
      <c r="HO385" s="198"/>
      <c r="HP385" s="198"/>
      <c r="HQ385" s="202"/>
      <c r="HR385" s="202"/>
      <c r="HS385" s="202"/>
      <c r="HT385" s="198"/>
      <c r="HU385" s="198"/>
      <c r="HV385" s="202"/>
      <c r="HW385" s="202"/>
      <c r="HX385" s="202"/>
      <c r="HY385" s="198"/>
      <c r="HZ385" s="198"/>
      <c r="IA385" s="202"/>
      <c r="IB385" s="202"/>
      <c r="IC385" s="202"/>
      <c r="ID385" s="198"/>
      <c r="IE385" s="198"/>
      <c r="IF385" s="202"/>
      <c r="IG385" s="202"/>
      <c r="IH385" s="202"/>
      <c r="II385" s="198"/>
      <c r="IJ385" s="198"/>
      <c r="IK385" s="202"/>
      <c r="IL385" s="202"/>
      <c r="IM385" s="202"/>
      <c r="IN385" s="198"/>
      <c r="IO385" s="198"/>
      <c r="IP385" s="202"/>
      <c r="IQ385" s="202"/>
      <c r="IR385" s="202"/>
      <c r="IS385" s="198"/>
      <c r="IT385" s="198"/>
      <c r="IU385" s="202"/>
      <c r="IV385" s="202"/>
      <c r="IW385" s="202"/>
      <c r="IX385" s="198"/>
      <c r="IY385" s="198"/>
      <c r="IZ385" s="198"/>
      <c r="JA385" s="198"/>
      <c r="JB385" s="256"/>
      <c r="JC385" s="256"/>
    </row>
    <row r="386" spans="1:263" s="3" customFormat="1" ht="15" thickBot="1" x14ac:dyDescent="0.4">
      <c r="A386" s="198"/>
      <c r="B386" s="359"/>
      <c r="C386" s="239" t="s">
        <v>1086</v>
      </c>
      <c r="D386" s="105" t="s">
        <v>1087</v>
      </c>
      <c r="E386" s="102"/>
      <c r="F386" s="285" t="str">
        <f>IFERROR(INDEX('Helper 1'!$I$2:$I$19,MATCH('Schedule 1'!$G$20,'Helper 1'!$H$2:$H$19,0)),"")</f>
        <v/>
      </c>
      <c r="G386" s="124" t="str">
        <f>IF(F385&lt;&gt;"","",G383/G384)</f>
        <v/>
      </c>
      <c r="H386" s="325"/>
      <c r="I386" s="405"/>
      <c r="J386" s="431"/>
      <c r="K386" s="202"/>
      <c r="L386" s="202"/>
      <c r="M386" s="151"/>
      <c r="N386" s="151"/>
      <c r="O386" s="202"/>
      <c r="P386" s="202"/>
      <c r="Q386" s="202"/>
      <c r="R386" s="198"/>
      <c r="S386" s="198"/>
      <c r="T386" s="202"/>
      <c r="U386" s="202"/>
      <c r="V386" s="202"/>
      <c r="W386" s="198"/>
      <c r="X386" s="198"/>
      <c r="Y386" s="202"/>
      <c r="Z386" s="202"/>
      <c r="AA386" s="202"/>
      <c r="AB386" s="198"/>
      <c r="AC386" s="198"/>
      <c r="AD386" s="202"/>
      <c r="AE386" s="202"/>
      <c r="AF386" s="202"/>
      <c r="AG386" s="198"/>
      <c r="AH386" s="198"/>
      <c r="AI386" s="202"/>
      <c r="AJ386" s="202"/>
      <c r="AK386" s="202"/>
      <c r="AL386" s="198"/>
      <c r="AM386" s="198"/>
      <c r="AN386" s="202"/>
      <c r="AO386" s="202"/>
      <c r="AP386" s="202"/>
      <c r="AQ386" s="198"/>
      <c r="AR386" s="198"/>
      <c r="AS386" s="202"/>
      <c r="AT386" s="202"/>
      <c r="AU386" s="202"/>
      <c r="AV386" s="198"/>
      <c r="AW386" s="198"/>
      <c r="AX386" s="202"/>
      <c r="AY386" s="202"/>
      <c r="AZ386" s="202"/>
      <c r="BA386" s="198"/>
      <c r="BB386" s="198"/>
      <c r="BC386" s="202"/>
      <c r="BD386" s="202"/>
      <c r="BE386" s="202"/>
      <c r="BF386" s="198"/>
      <c r="BG386" s="198"/>
      <c r="BH386" s="202"/>
      <c r="BI386" s="202"/>
      <c r="BJ386" s="202"/>
      <c r="BK386" s="198"/>
      <c r="BL386" s="198"/>
      <c r="BM386" s="202"/>
      <c r="BN386" s="202"/>
      <c r="BO386" s="202"/>
      <c r="BP386" s="198"/>
      <c r="BQ386" s="198"/>
      <c r="BR386" s="202"/>
      <c r="BS386" s="202"/>
      <c r="BT386" s="202"/>
      <c r="BU386" s="198"/>
      <c r="BV386" s="198"/>
      <c r="BW386" s="202"/>
      <c r="BX386" s="202"/>
      <c r="BY386" s="202"/>
      <c r="BZ386" s="198"/>
      <c r="CA386" s="198"/>
      <c r="CB386" s="202"/>
      <c r="CC386" s="202"/>
      <c r="CD386" s="202"/>
      <c r="CE386" s="198"/>
      <c r="CF386" s="198"/>
      <c r="CG386" s="202"/>
      <c r="CH386" s="202"/>
      <c r="CI386" s="202"/>
      <c r="CJ386" s="198"/>
      <c r="CK386" s="198"/>
      <c r="CL386" s="202"/>
      <c r="CM386" s="202"/>
      <c r="CN386" s="202"/>
      <c r="CO386" s="198"/>
      <c r="CP386" s="198"/>
      <c r="CQ386" s="202"/>
      <c r="CR386" s="202"/>
      <c r="CS386" s="202"/>
      <c r="CT386" s="198"/>
      <c r="CU386" s="198"/>
      <c r="CV386" s="202"/>
      <c r="CW386" s="202"/>
      <c r="CX386" s="202"/>
      <c r="CY386" s="198"/>
      <c r="CZ386" s="198"/>
      <c r="DA386" s="202"/>
      <c r="DB386" s="202"/>
      <c r="DC386" s="202"/>
      <c r="DD386" s="198"/>
      <c r="DE386" s="198"/>
      <c r="DF386" s="202"/>
      <c r="DG386" s="202"/>
      <c r="DH386" s="202"/>
      <c r="DI386" s="198"/>
      <c r="DJ386" s="198"/>
      <c r="DK386" s="202"/>
      <c r="DL386" s="202"/>
      <c r="DM386" s="202"/>
      <c r="DN386" s="198"/>
      <c r="DO386" s="198"/>
      <c r="DP386" s="202"/>
      <c r="DQ386" s="202"/>
      <c r="DR386" s="202"/>
      <c r="DS386" s="198"/>
      <c r="DT386" s="198"/>
      <c r="DU386" s="202"/>
      <c r="DV386" s="202"/>
      <c r="DW386" s="202"/>
      <c r="DX386" s="198"/>
      <c r="DY386" s="198"/>
      <c r="DZ386" s="202"/>
      <c r="EA386" s="202"/>
      <c r="EB386" s="202"/>
      <c r="EC386" s="198"/>
      <c r="ED386" s="198"/>
      <c r="EE386" s="202"/>
      <c r="EF386" s="202"/>
      <c r="EG386" s="202"/>
      <c r="EH386" s="198"/>
      <c r="EI386" s="198"/>
      <c r="EJ386" s="202"/>
      <c r="EK386" s="202"/>
      <c r="EL386" s="202"/>
      <c r="EM386" s="198"/>
      <c r="EN386" s="198"/>
      <c r="EO386" s="202"/>
      <c r="EP386" s="202"/>
      <c r="EQ386" s="202"/>
      <c r="ER386" s="198"/>
      <c r="ES386" s="198"/>
      <c r="ET386" s="202"/>
      <c r="EU386" s="202"/>
      <c r="EV386" s="202"/>
      <c r="EW386" s="198"/>
      <c r="EX386" s="198"/>
      <c r="EY386" s="202"/>
      <c r="EZ386" s="202"/>
      <c r="FA386" s="202"/>
      <c r="FB386" s="198"/>
      <c r="FC386" s="198"/>
      <c r="FD386" s="202"/>
      <c r="FE386" s="202"/>
      <c r="FF386" s="202"/>
      <c r="FG386" s="198"/>
      <c r="FH386" s="198"/>
      <c r="FI386" s="202"/>
      <c r="FJ386" s="202"/>
      <c r="FK386" s="202"/>
      <c r="FL386" s="198"/>
      <c r="FM386" s="198"/>
      <c r="FN386" s="202"/>
      <c r="FO386" s="202"/>
      <c r="FP386" s="202"/>
      <c r="FQ386" s="198"/>
      <c r="FR386" s="198"/>
      <c r="FS386" s="202"/>
      <c r="FT386" s="202"/>
      <c r="FU386" s="202"/>
      <c r="FV386" s="198"/>
      <c r="FW386" s="198"/>
      <c r="FX386" s="202"/>
      <c r="FY386" s="202"/>
      <c r="FZ386" s="202"/>
      <c r="GA386" s="198"/>
      <c r="GB386" s="198"/>
      <c r="GC386" s="202"/>
      <c r="GD386" s="202"/>
      <c r="GE386" s="202"/>
      <c r="GF386" s="198"/>
      <c r="GG386" s="198"/>
      <c r="GH386" s="202"/>
      <c r="GI386" s="202"/>
      <c r="GJ386" s="202"/>
      <c r="GK386" s="198"/>
      <c r="GL386" s="198"/>
      <c r="GM386" s="202"/>
      <c r="GN386" s="202"/>
      <c r="GO386" s="202"/>
      <c r="GP386" s="198"/>
      <c r="GQ386" s="198"/>
      <c r="GR386" s="202"/>
      <c r="GS386" s="202"/>
      <c r="GT386" s="202"/>
      <c r="GU386" s="198"/>
      <c r="GV386" s="198"/>
      <c r="GW386" s="202"/>
      <c r="GX386" s="202"/>
      <c r="GY386" s="202"/>
      <c r="GZ386" s="198"/>
      <c r="HA386" s="198"/>
      <c r="HB386" s="202"/>
      <c r="HC386" s="202"/>
      <c r="HD386" s="202"/>
      <c r="HE386" s="198"/>
      <c r="HF386" s="198"/>
      <c r="HG386" s="202"/>
      <c r="HH386" s="202"/>
      <c r="HI386" s="202"/>
      <c r="HJ386" s="198"/>
      <c r="HK386" s="198"/>
      <c r="HL386" s="202"/>
      <c r="HM386" s="202"/>
      <c r="HN386" s="202"/>
      <c r="HO386" s="198"/>
      <c r="HP386" s="198"/>
      <c r="HQ386" s="202"/>
      <c r="HR386" s="202"/>
      <c r="HS386" s="202"/>
      <c r="HT386" s="198"/>
      <c r="HU386" s="198"/>
      <c r="HV386" s="202"/>
      <c r="HW386" s="202"/>
      <c r="HX386" s="202"/>
      <c r="HY386" s="198"/>
      <c r="HZ386" s="198"/>
      <c r="IA386" s="202"/>
      <c r="IB386" s="202"/>
      <c r="IC386" s="202"/>
      <c r="ID386" s="198"/>
      <c r="IE386" s="198"/>
      <c r="IF386" s="202"/>
      <c r="IG386" s="202"/>
      <c r="IH386" s="202"/>
      <c r="II386" s="198"/>
      <c r="IJ386" s="198"/>
      <c r="IK386" s="202"/>
      <c r="IL386" s="202"/>
      <c r="IM386" s="202"/>
      <c r="IN386" s="198"/>
      <c r="IO386" s="198"/>
      <c r="IP386" s="202"/>
      <c r="IQ386" s="202"/>
      <c r="IR386" s="202"/>
      <c r="IS386" s="198"/>
      <c r="IT386" s="198"/>
      <c r="IU386" s="202"/>
      <c r="IV386" s="202"/>
      <c r="IW386" s="202"/>
      <c r="IX386" s="198"/>
      <c r="IY386" s="198"/>
      <c r="IZ386" s="198"/>
      <c r="JA386" s="198"/>
      <c r="JB386" s="256"/>
      <c r="JC386" s="256"/>
    </row>
    <row r="387" spans="1:263" s="3" customFormat="1" ht="15" thickTop="1" x14ac:dyDescent="0.35">
      <c r="A387" s="198"/>
      <c r="B387" s="359"/>
      <c r="C387" s="239"/>
      <c r="D387" s="105"/>
      <c r="E387" s="102"/>
      <c r="F387" s="185"/>
      <c r="G387" s="186"/>
      <c r="H387" s="187"/>
      <c r="I387" s="405"/>
      <c r="J387" s="431"/>
      <c r="K387" s="202"/>
      <c r="L387" s="202"/>
      <c r="M387" s="151"/>
      <c r="N387" s="151"/>
      <c r="O387" s="202"/>
      <c r="P387" s="202"/>
      <c r="Q387" s="202"/>
      <c r="R387" s="198"/>
      <c r="S387" s="198"/>
      <c r="T387" s="202"/>
      <c r="U387" s="202"/>
      <c r="V387" s="202"/>
      <c r="W387" s="198"/>
      <c r="X387" s="198"/>
      <c r="Y387" s="202"/>
      <c r="Z387" s="202"/>
      <c r="AA387" s="202"/>
      <c r="AB387" s="198"/>
      <c r="AC387" s="198"/>
      <c r="AD387" s="202"/>
      <c r="AE387" s="202"/>
      <c r="AF387" s="202"/>
      <c r="AG387" s="198"/>
      <c r="AH387" s="198"/>
      <c r="AI387" s="202"/>
      <c r="AJ387" s="202"/>
      <c r="AK387" s="202"/>
      <c r="AL387" s="198"/>
      <c r="AM387" s="198"/>
      <c r="AN387" s="202"/>
      <c r="AO387" s="202"/>
      <c r="AP387" s="202"/>
      <c r="AQ387" s="198"/>
      <c r="AR387" s="198"/>
      <c r="AS387" s="202"/>
      <c r="AT387" s="202"/>
      <c r="AU387" s="202"/>
      <c r="AV387" s="198"/>
      <c r="AW387" s="198"/>
      <c r="AX387" s="202"/>
      <c r="AY387" s="202"/>
      <c r="AZ387" s="202"/>
      <c r="BA387" s="198"/>
      <c r="BB387" s="198"/>
      <c r="BC387" s="202"/>
      <c r="BD387" s="202"/>
      <c r="BE387" s="202"/>
      <c r="BF387" s="198"/>
      <c r="BG387" s="198"/>
      <c r="BH387" s="202"/>
      <c r="BI387" s="202"/>
      <c r="BJ387" s="202"/>
      <c r="BK387" s="198"/>
      <c r="BL387" s="198"/>
      <c r="BM387" s="202"/>
      <c r="BN387" s="202"/>
      <c r="BO387" s="202"/>
      <c r="BP387" s="198"/>
      <c r="BQ387" s="198"/>
      <c r="BR387" s="202"/>
      <c r="BS387" s="202"/>
      <c r="BT387" s="202"/>
      <c r="BU387" s="198"/>
      <c r="BV387" s="198"/>
      <c r="BW387" s="202"/>
      <c r="BX387" s="202"/>
      <c r="BY387" s="202"/>
      <c r="BZ387" s="198"/>
      <c r="CA387" s="198"/>
      <c r="CB387" s="202"/>
      <c r="CC387" s="202"/>
      <c r="CD387" s="202"/>
      <c r="CE387" s="198"/>
      <c r="CF387" s="198"/>
      <c r="CG387" s="202"/>
      <c r="CH387" s="202"/>
      <c r="CI387" s="202"/>
      <c r="CJ387" s="198"/>
      <c r="CK387" s="198"/>
      <c r="CL387" s="202"/>
      <c r="CM387" s="202"/>
      <c r="CN387" s="202"/>
      <c r="CO387" s="198"/>
      <c r="CP387" s="198"/>
      <c r="CQ387" s="202"/>
      <c r="CR387" s="202"/>
      <c r="CS387" s="202"/>
      <c r="CT387" s="198"/>
      <c r="CU387" s="198"/>
      <c r="CV387" s="202"/>
      <c r="CW387" s="202"/>
      <c r="CX387" s="202"/>
      <c r="CY387" s="198"/>
      <c r="CZ387" s="198"/>
      <c r="DA387" s="202"/>
      <c r="DB387" s="202"/>
      <c r="DC387" s="202"/>
      <c r="DD387" s="198"/>
      <c r="DE387" s="198"/>
      <c r="DF387" s="202"/>
      <c r="DG387" s="202"/>
      <c r="DH387" s="202"/>
      <c r="DI387" s="198"/>
      <c r="DJ387" s="198"/>
      <c r="DK387" s="202"/>
      <c r="DL387" s="202"/>
      <c r="DM387" s="202"/>
      <c r="DN387" s="198"/>
      <c r="DO387" s="198"/>
      <c r="DP387" s="202"/>
      <c r="DQ387" s="202"/>
      <c r="DR387" s="202"/>
      <c r="DS387" s="198"/>
      <c r="DT387" s="198"/>
      <c r="DU387" s="202"/>
      <c r="DV387" s="202"/>
      <c r="DW387" s="202"/>
      <c r="DX387" s="198"/>
      <c r="DY387" s="198"/>
      <c r="DZ387" s="202"/>
      <c r="EA387" s="202"/>
      <c r="EB387" s="202"/>
      <c r="EC387" s="198"/>
      <c r="ED387" s="198"/>
      <c r="EE387" s="202"/>
      <c r="EF387" s="202"/>
      <c r="EG387" s="202"/>
      <c r="EH387" s="198"/>
      <c r="EI387" s="198"/>
      <c r="EJ387" s="202"/>
      <c r="EK387" s="202"/>
      <c r="EL387" s="202"/>
      <c r="EM387" s="198"/>
      <c r="EN387" s="198"/>
      <c r="EO387" s="202"/>
      <c r="EP387" s="202"/>
      <c r="EQ387" s="202"/>
      <c r="ER387" s="198"/>
      <c r="ES387" s="198"/>
      <c r="ET387" s="202"/>
      <c r="EU387" s="202"/>
      <c r="EV387" s="202"/>
      <c r="EW387" s="198"/>
      <c r="EX387" s="198"/>
      <c r="EY387" s="202"/>
      <c r="EZ387" s="202"/>
      <c r="FA387" s="202"/>
      <c r="FB387" s="198"/>
      <c r="FC387" s="198"/>
      <c r="FD387" s="202"/>
      <c r="FE387" s="202"/>
      <c r="FF387" s="202"/>
      <c r="FG387" s="198"/>
      <c r="FH387" s="198"/>
      <c r="FI387" s="202"/>
      <c r="FJ387" s="202"/>
      <c r="FK387" s="202"/>
      <c r="FL387" s="198"/>
      <c r="FM387" s="198"/>
      <c r="FN387" s="202"/>
      <c r="FO387" s="202"/>
      <c r="FP387" s="202"/>
      <c r="FQ387" s="198"/>
      <c r="FR387" s="198"/>
      <c r="FS387" s="202"/>
      <c r="FT387" s="202"/>
      <c r="FU387" s="202"/>
      <c r="FV387" s="198"/>
      <c r="FW387" s="198"/>
      <c r="FX387" s="202"/>
      <c r="FY387" s="202"/>
      <c r="FZ387" s="202"/>
      <c r="GA387" s="198"/>
      <c r="GB387" s="198"/>
      <c r="GC387" s="202"/>
      <c r="GD387" s="202"/>
      <c r="GE387" s="202"/>
      <c r="GF387" s="198"/>
      <c r="GG387" s="198"/>
      <c r="GH387" s="202"/>
      <c r="GI387" s="202"/>
      <c r="GJ387" s="202"/>
      <c r="GK387" s="198"/>
      <c r="GL387" s="198"/>
      <c r="GM387" s="202"/>
      <c r="GN387" s="202"/>
      <c r="GO387" s="202"/>
      <c r="GP387" s="198"/>
      <c r="GQ387" s="198"/>
      <c r="GR387" s="202"/>
      <c r="GS387" s="202"/>
      <c r="GT387" s="202"/>
      <c r="GU387" s="198"/>
      <c r="GV387" s="198"/>
      <c r="GW387" s="202"/>
      <c r="GX387" s="202"/>
      <c r="GY387" s="202"/>
      <c r="GZ387" s="198"/>
      <c r="HA387" s="198"/>
      <c r="HB387" s="202"/>
      <c r="HC387" s="202"/>
      <c r="HD387" s="202"/>
      <c r="HE387" s="198"/>
      <c r="HF387" s="198"/>
      <c r="HG387" s="202"/>
      <c r="HH387" s="202"/>
      <c r="HI387" s="202"/>
      <c r="HJ387" s="198"/>
      <c r="HK387" s="198"/>
      <c r="HL387" s="202"/>
      <c r="HM387" s="202"/>
      <c r="HN387" s="202"/>
      <c r="HO387" s="198"/>
      <c r="HP387" s="198"/>
      <c r="HQ387" s="202"/>
      <c r="HR387" s="202"/>
      <c r="HS387" s="202"/>
      <c r="HT387" s="198"/>
      <c r="HU387" s="198"/>
      <c r="HV387" s="202"/>
      <c r="HW387" s="202"/>
      <c r="HX387" s="202"/>
      <c r="HY387" s="198"/>
      <c r="HZ387" s="198"/>
      <c r="IA387" s="202"/>
      <c r="IB387" s="202"/>
      <c r="IC387" s="202"/>
      <c r="ID387" s="198"/>
      <c r="IE387" s="198"/>
      <c r="IF387" s="202"/>
      <c r="IG387" s="202"/>
      <c r="IH387" s="202"/>
      <c r="II387" s="198"/>
      <c r="IJ387" s="198"/>
      <c r="IK387" s="202"/>
      <c r="IL387" s="202"/>
      <c r="IM387" s="202"/>
      <c r="IN387" s="198"/>
      <c r="IO387" s="198"/>
      <c r="IP387" s="202"/>
      <c r="IQ387" s="202"/>
      <c r="IR387" s="202"/>
      <c r="IS387" s="198"/>
      <c r="IT387" s="198"/>
      <c r="IU387" s="202"/>
      <c r="IV387" s="202"/>
      <c r="IW387" s="202"/>
      <c r="IX387" s="198"/>
      <c r="IY387" s="198"/>
      <c r="IZ387" s="198"/>
      <c r="JA387" s="198"/>
      <c r="JB387" s="256"/>
      <c r="JC387" s="256"/>
    </row>
    <row r="388" spans="1:263" s="3" customFormat="1" x14ac:dyDescent="0.35">
      <c r="A388" s="198"/>
      <c r="B388" s="359"/>
      <c r="C388" s="239" t="s">
        <v>1088</v>
      </c>
      <c r="D388" s="105" t="s">
        <v>1089</v>
      </c>
      <c r="E388" s="102"/>
      <c r="F388" s="285" t="s">
        <v>181</v>
      </c>
      <c r="G388" s="131">
        <v>5000000</v>
      </c>
      <c r="H388" s="325"/>
      <c r="I388" s="405"/>
      <c r="J388" s="431"/>
      <c r="K388" s="202"/>
      <c r="L388" s="202"/>
      <c r="M388" s="151"/>
      <c r="N388" s="151"/>
      <c r="O388" s="202"/>
      <c r="P388" s="202"/>
      <c r="Q388" s="202"/>
      <c r="R388" s="198"/>
      <c r="S388" s="198"/>
      <c r="T388" s="202"/>
      <c r="U388" s="202"/>
      <c r="V388" s="202"/>
      <c r="W388" s="198"/>
      <c r="X388" s="198"/>
      <c r="Y388" s="202"/>
      <c r="Z388" s="202"/>
      <c r="AA388" s="202"/>
      <c r="AB388" s="198"/>
      <c r="AC388" s="198"/>
      <c r="AD388" s="202"/>
      <c r="AE388" s="202"/>
      <c r="AF388" s="202"/>
      <c r="AG388" s="198"/>
      <c r="AH388" s="198"/>
      <c r="AI388" s="202"/>
      <c r="AJ388" s="202"/>
      <c r="AK388" s="202"/>
      <c r="AL388" s="198"/>
      <c r="AM388" s="198"/>
      <c r="AN388" s="202"/>
      <c r="AO388" s="202"/>
      <c r="AP388" s="202"/>
      <c r="AQ388" s="198"/>
      <c r="AR388" s="198"/>
      <c r="AS388" s="202"/>
      <c r="AT388" s="202"/>
      <c r="AU388" s="202"/>
      <c r="AV388" s="198"/>
      <c r="AW388" s="198"/>
      <c r="AX388" s="202"/>
      <c r="AY388" s="202"/>
      <c r="AZ388" s="202"/>
      <c r="BA388" s="198"/>
      <c r="BB388" s="198"/>
      <c r="BC388" s="202"/>
      <c r="BD388" s="202"/>
      <c r="BE388" s="202"/>
      <c r="BF388" s="198"/>
      <c r="BG388" s="198"/>
      <c r="BH388" s="202"/>
      <c r="BI388" s="202"/>
      <c r="BJ388" s="202"/>
      <c r="BK388" s="198"/>
      <c r="BL388" s="198"/>
      <c r="BM388" s="202"/>
      <c r="BN388" s="202"/>
      <c r="BO388" s="202"/>
      <c r="BP388" s="198"/>
      <c r="BQ388" s="198"/>
      <c r="BR388" s="202"/>
      <c r="BS388" s="202"/>
      <c r="BT388" s="202"/>
      <c r="BU388" s="198"/>
      <c r="BV388" s="198"/>
      <c r="BW388" s="202"/>
      <c r="BX388" s="202"/>
      <c r="BY388" s="202"/>
      <c r="BZ388" s="198"/>
      <c r="CA388" s="198"/>
      <c r="CB388" s="202"/>
      <c r="CC388" s="202"/>
      <c r="CD388" s="202"/>
      <c r="CE388" s="198"/>
      <c r="CF388" s="198"/>
      <c r="CG388" s="202"/>
      <c r="CH388" s="202"/>
      <c r="CI388" s="202"/>
      <c r="CJ388" s="198"/>
      <c r="CK388" s="198"/>
      <c r="CL388" s="202"/>
      <c r="CM388" s="202"/>
      <c r="CN388" s="202"/>
      <c r="CO388" s="198"/>
      <c r="CP388" s="198"/>
      <c r="CQ388" s="202"/>
      <c r="CR388" s="202"/>
      <c r="CS388" s="202"/>
      <c r="CT388" s="198"/>
      <c r="CU388" s="198"/>
      <c r="CV388" s="202"/>
      <c r="CW388" s="202"/>
      <c r="CX388" s="202"/>
      <c r="CY388" s="198"/>
      <c r="CZ388" s="198"/>
      <c r="DA388" s="202"/>
      <c r="DB388" s="202"/>
      <c r="DC388" s="202"/>
      <c r="DD388" s="198"/>
      <c r="DE388" s="198"/>
      <c r="DF388" s="202"/>
      <c r="DG388" s="202"/>
      <c r="DH388" s="202"/>
      <c r="DI388" s="198"/>
      <c r="DJ388" s="198"/>
      <c r="DK388" s="202"/>
      <c r="DL388" s="202"/>
      <c r="DM388" s="202"/>
      <c r="DN388" s="198"/>
      <c r="DO388" s="198"/>
      <c r="DP388" s="202"/>
      <c r="DQ388" s="202"/>
      <c r="DR388" s="202"/>
      <c r="DS388" s="198"/>
      <c r="DT388" s="198"/>
      <c r="DU388" s="202"/>
      <c r="DV388" s="202"/>
      <c r="DW388" s="202"/>
      <c r="DX388" s="198"/>
      <c r="DY388" s="198"/>
      <c r="DZ388" s="202"/>
      <c r="EA388" s="202"/>
      <c r="EB388" s="202"/>
      <c r="EC388" s="198"/>
      <c r="ED388" s="198"/>
      <c r="EE388" s="202"/>
      <c r="EF388" s="202"/>
      <c r="EG388" s="202"/>
      <c r="EH388" s="198"/>
      <c r="EI388" s="198"/>
      <c r="EJ388" s="202"/>
      <c r="EK388" s="202"/>
      <c r="EL388" s="202"/>
      <c r="EM388" s="198"/>
      <c r="EN388" s="198"/>
      <c r="EO388" s="202"/>
      <c r="EP388" s="202"/>
      <c r="EQ388" s="202"/>
      <c r="ER388" s="198"/>
      <c r="ES388" s="198"/>
      <c r="ET388" s="202"/>
      <c r="EU388" s="202"/>
      <c r="EV388" s="202"/>
      <c r="EW388" s="198"/>
      <c r="EX388" s="198"/>
      <c r="EY388" s="202"/>
      <c r="EZ388" s="202"/>
      <c r="FA388" s="202"/>
      <c r="FB388" s="198"/>
      <c r="FC388" s="198"/>
      <c r="FD388" s="202"/>
      <c r="FE388" s="202"/>
      <c r="FF388" s="202"/>
      <c r="FG388" s="198"/>
      <c r="FH388" s="198"/>
      <c r="FI388" s="202"/>
      <c r="FJ388" s="202"/>
      <c r="FK388" s="202"/>
      <c r="FL388" s="198"/>
      <c r="FM388" s="198"/>
      <c r="FN388" s="202"/>
      <c r="FO388" s="202"/>
      <c r="FP388" s="202"/>
      <c r="FQ388" s="198"/>
      <c r="FR388" s="198"/>
      <c r="FS388" s="202"/>
      <c r="FT388" s="202"/>
      <c r="FU388" s="202"/>
      <c r="FV388" s="198"/>
      <c r="FW388" s="198"/>
      <c r="FX388" s="202"/>
      <c r="FY388" s="202"/>
      <c r="FZ388" s="202"/>
      <c r="GA388" s="198"/>
      <c r="GB388" s="198"/>
      <c r="GC388" s="202"/>
      <c r="GD388" s="202"/>
      <c r="GE388" s="202"/>
      <c r="GF388" s="198"/>
      <c r="GG388" s="198"/>
      <c r="GH388" s="202"/>
      <c r="GI388" s="202"/>
      <c r="GJ388" s="202"/>
      <c r="GK388" s="198"/>
      <c r="GL388" s="198"/>
      <c r="GM388" s="202"/>
      <c r="GN388" s="202"/>
      <c r="GO388" s="202"/>
      <c r="GP388" s="198"/>
      <c r="GQ388" s="198"/>
      <c r="GR388" s="202"/>
      <c r="GS388" s="202"/>
      <c r="GT388" s="202"/>
      <c r="GU388" s="198"/>
      <c r="GV388" s="198"/>
      <c r="GW388" s="202"/>
      <c r="GX388" s="202"/>
      <c r="GY388" s="202"/>
      <c r="GZ388" s="198"/>
      <c r="HA388" s="198"/>
      <c r="HB388" s="202"/>
      <c r="HC388" s="202"/>
      <c r="HD388" s="202"/>
      <c r="HE388" s="198"/>
      <c r="HF388" s="198"/>
      <c r="HG388" s="202"/>
      <c r="HH388" s="202"/>
      <c r="HI388" s="202"/>
      <c r="HJ388" s="198"/>
      <c r="HK388" s="198"/>
      <c r="HL388" s="202"/>
      <c r="HM388" s="202"/>
      <c r="HN388" s="202"/>
      <c r="HO388" s="198"/>
      <c r="HP388" s="198"/>
      <c r="HQ388" s="202"/>
      <c r="HR388" s="202"/>
      <c r="HS388" s="202"/>
      <c r="HT388" s="198"/>
      <c r="HU388" s="198"/>
      <c r="HV388" s="202"/>
      <c r="HW388" s="202"/>
      <c r="HX388" s="202"/>
      <c r="HY388" s="198"/>
      <c r="HZ388" s="198"/>
      <c r="IA388" s="202"/>
      <c r="IB388" s="202"/>
      <c r="IC388" s="202"/>
      <c r="ID388" s="198"/>
      <c r="IE388" s="198"/>
      <c r="IF388" s="202"/>
      <c r="IG388" s="202"/>
      <c r="IH388" s="202"/>
      <c r="II388" s="198"/>
      <c r="IJ388" s="198"/>
      <c r="IK388" s="202"/>
      <c r="IL388" s="202"/>
      <c r="IM388" s="202"/>
      <c r="IN388" s="198"/>
      <c r="IO388" s="198"/>
      <c r="IP388" s="202"/>
      <c r="IQ388" s="202"/>
      <c r="IR388" s="202"/>
      <c r="IS388" s="198"/>
      <c r="IT388" s="198"/>
      <c r="IU388" s="202"/>
      <c r="IV388" s="202"/>
      <c r="IW388" s="202"/>
      <c r="IX388" s="198"/>
      <c r="IY388" s="198"/>
      <c r="IZ388" s="198"/>
      <c r="JA388" s="198"/>
      <c r="JB388" s="256"/>
      <c r="JC388" s="256"/>
    </row>
    <row r="389" spans="1:263" s="3" customFormat="1" x14ac:dyDescent="0.35">
      <c r="A389" s="198"/>
      <c r="B389" s="359"/>
      <c r="C389" s="239" t="s">
        <v>1090</v>
      </c>
      <c r="D389" s="183" t="s">
        <v>1066</v>
      </c>
      <c r="E389" s="102"/>
      <c r="F389" s="384"/>
      <c r="G389" s="445">
        <f>$G$362</f>
        <v>1</v>
      </c>
      <c r="H389" s="325"/>
      <c r="I389" s="405"/>
      <c r="J389" s="431"/>
      <c r="K389" s="202"/>
      <c r="L389" s="202"/>
      <c r="M389" s="151"/>
      <c r="N389" s="151"/>
      <c r="O389" s="202"/>
      <c r="P389" s="202"/>
      <c r="Q389" s="202"/>
      <c r="R389" s="198"/>
      <c r="S389" s="198"/>
      <c r="T389" s="202"/>
      <c r="U389" s="202"/>
      <c r="V389" s="202"/>
      <c r="W389" s="198"/>
      <c r="X389" s="198"/>
      <c r="Y389" s="202"/>
      <c r="Z389" s="202"/>
      <c r="AA389" s="202"/>
      <c r="AB389" s="198"/>
      <c r="AC389" s="198"/>
      <c r="AD389" s="202"/>
      <c r="AE389" s="202"/>
      <c r="AF389" s="202"/>
      <c r="AG389" s="198"/>
      <c r="AH389" s="198"/>
      <c r="AI389" s="202"/>
      <c r="AJ389" s="202"/>
      <c r="AK389" s="202"/>
      <c r="AL389" s="198"/>
      <c r="AM389" s="198"/>
      <c r="AN389" s="202"/>
      <c r="AO389" s="202"/>
      <c r="AP389" s="202"/>
      <c r="AQ389" s="198"/>
      <c r="AR389" s="198"/>
      <c r="AS389" s="202"/>
      <c r="AT389" s="202"/>
      <c r="AU389" s="202"/>
      <c r="AV389" s="198"/>
      <c r="AW389" s="198"/>
      <c r="AX389" s="202"/>
      <c r="AY389" s="202"/>
      <c r="AZ389" s="202"/>
      <c r="BA389" s="198"/>
      <c r="BB389" s="198"/>
      <c r="BC389" s="202"/>
      <c r="BD389" s="202"/>
      <c r="BE389" s="202"/>
      <c r="BF389" s="198"/>
      <c r="BG389" s="198"/>
      <c r="BH389" s="202"/>
      <c r="BI389" s="202"/>
      <c r="BJ389" s="202"/>
      <c r="BK389" s="198"/>
      <c r="BL389" s="198"/>
      <c r="BM389" s="202"/>
      <c r="BN389" s="202"/>
      <c r="BO389" s="202"/>
      <c r="BP389" s="198"/>
      <c r="BQ389" s="198"/>
      <c r="BR389" s="202"/>
      <c r="BS389" s="202"/>
      <c r="BT389" s="202"/>
      <c r="BU389" s="198"/>
      <c r="BV389" s="198"/>
      <c r="BW389" s="202"/>
      <c r="BX389" s="202"/>
      <c r="BY389" s="202"/>
      <c r="BZ389" s="198"/>
      <c r="CA389" s="198"/>
      <c r="CB389" s="202"/>
      <c r="CC389" s="202"/>
      <c r="CD389" s="202"/>
      <c r="CE389" s="198"/>
      <c r="CF389" s="198"/>
      <c r="CG389" s="202"/>
      <c r="CH389" s="202"/>
      <c r="CI389" s="202"/>
      <c r="CJ389" s="198"/>
      <c r="CK389" s="198"/>
      <c r="CL389" s="202"/>
      <c r="CM389" s="202"/>
      <c r="CN389" s="202"/>
      <c r="CO389" s="198"/>
      <c r="CP389" s="198"/>
      <c r="CQ389" s="202"/>
      <c r="CR389" s="202"/>
      <c r="CS389" s="202"/>
      <c r="CT389" s="198"/>
      <c r="CU389" s="198"/>
      <c r="CV389" s="202"/>
      <c r="CW389" s="202"/>
      <c r="CX389" s="202"/>
      <c r="CY389" s="198"/>
      <c r="CZ389" s="198"/>
      <c r="DA389" s="202"/>
      <c r="DB389" s="202"/>
      <c r="DC389" s="202"/>
      <c r="DD389" s="198"/>
      <c r="DE389" s="198"/>
      <c r="DF389" s="202"/>
      <c r="DG389" s="202"/>
      <c r="DH389" s="202"/>
      <c r="DI389" s="198"/>
      <c r="DJ389" s="198"/>
      <c r="DK389" s="202"/>
      <c r="DL389" s="202"/>
      <c r="DM389" s="202"/>
      <c r="DN389" s="198"/>
      <c r="DO389" s="198"/>
      <c r="DP389" s="202"/>
      <c r="DQ389" s="202"/>
      <c r="DR389" s="202"/>
      <c r="DS389" s="198"/>
      <c r="DT389" s="198"/>
      <c r="DU389" s="202"/>
      <c r="DV389" s="202"/>
      <c r="DW389" s="202"/>
      <c r="DX389" s="198"/>
      <c r="DY389" s="198"/>
      <c r="DZ389" s="202"/>
      <c r="EA389" s="202"/>
      <c r="EB389" s="202"/>
      <c r="EC389" s="198"/>
      <c r="ED389" s="198"/>
      <c r="EE389" s="202"/>
      <c r="EF389" s="202"/>
      <c r="EG389" s="202"/>
      <c r="EH389" s="198"/>
      <c r="EI389" s="198"/>
      <c r="EJ389" s="202"/>
      <c r="EK389" s="202"/>
      <c r="EL389" s="202"/>
      <c r="EM389" s="198"/>
      <c r="EN389" s="198"/>
      <c r="EO389" s="202"/>
      <c r="EP389" s="202"/>
      <c r="EQ389" s="202"/>
      <c r="ER389" s="198"/>
      <c r="ES389" s="198"/>
      <c r="ET389" s="202"/>
      <c r="EU389" s="202"/>
      <c r="EV389" s="202"/>
      <c r="EW389" s="198"/>
      <c r="EX389" s="198"/>
      <c r="EY389" s="202"/>
      <c r="EZ389" s="202"/>
      <c r="FA389" s="202"/>
      <c r="FB389" s="198"/>
      <c r="FC389" s="198"/>
      <c r="FD389" s="202"/>
      <c r="FE389" s="202"/>
      <c r="FF389" s="202"/>
      <c r="FG389" s="198"/>
      <c r="FH389" s="198"/>
      <c r="FI389" s="202"/>
      <c r="FJ389" s="202"/>
      <c r="FK389" s="202"/>
      <c r="FL389" s="198"/>
      <c r="FM389" s="198"/>
      <c r="FN389" s="202"/>
      <c r="FO389" s="202"/>
      <c r="FP389" s="202"/>
      <c r="FQ389" s="198"/>
      <c r="FR389" s="198"/>
      <c r="FS389" s="202"/>
      <c r="FT389" s="202"/>
      <c r="FU389" s="202"/>
      <c r="FV389" s="198"/>
      <c r="FW389" s="198"/>
      <c r="FX389" s="202"/>
      <c r="FY389" s="202"/>
      <c r="FZ389" s="202"/>
      <c r="GA389" s="198"/>
      <c r="GB389" s="198"/>
      <c r="GC389" s="202"/>
      <c r="GD389" s="202"/>
      <c r="GE389" s="202"/>
      <c r="GF389" s="198"/>
      <c r="GG389" s="198"/>
      <c r="GH389" s="202"/>
      <c r="GI389" s="202"/>
      <c r="GJ389" s="202"/>
      <c r="GK389" s="198"/>
      <c r="GL389" s="198"/>
      <c r="GM389" s="202"/>
      <c r="GN389" s="202"/>
      <c r="GO389" s="202"/>
      <c r="GP389" s="198"/>
      <c r="GQ389" s="198"/>
      <c r="GR389" s="202"/>
      <c r="GS389" s="202"/>
      <c r="GT389" s="202"/>
      <c r="GU389" s="198"/>
      <c r="GV389" s="198"/>
      <c r="GW389" s="202"/>
      <c r="GX389" s="202"/>
      <c r="GY389" s="202"/>
      <c r="GZ389" s="198"/>
      <c r="HA389" s="198"/>
      <c r="HB389" s="202"/>
      <c r="HC389" s="202"/>
      <c r="HD389" s="202"/>
      <c r="HE389" s="198"/>
      <c r="HF389" s="198"/>
      <c r="HG389" s="202"/>
      <c r="HH389" s="202"/>
      <c r="HI389" s="202"/>
      <c r="HJ389" s="198"/>
      <c r="HK389" s="198"/>
      <c r="HL389" s="202"/>
      <c r="HM389" s="202"/>
      <c r="HN389" s="202"/>
      <c r="HO389" s="198"/>
      <c r="HP389" s="198"/>
      <c r="HQ389" s="202"/>
      <c r="HR389" s="202"/>
      <c r="HS389" s="202"/>
      <c r="HT389" s="198"/>
      <c r="HU389" s="198"/>
      <c r="HV389" s="202"/>
      <c r="HW389" s="202"/>
      <c r="HX389" s="202"/>
      <c r="HY389" s="198"/>
      <c r="HZ389" s="198"/>
      <c r="IA389" s="202"/>
      <c r="IB389" s="202"/>
      <c r="IC389" s="202"/>
      <c r="ID389" s="198"/>
      <c r="IE389" s="198"/>
      <c r="IF389" s="202"/>
      <c r="IG389" s="202"/>
      <c r="IH389" s="202"/>
      <c r="II389" s="198"/>
      <c r="IJ389" s="198"/>
      <c r="IK389" s="202"/>
      <c r="IL389" s="202"/>
      <c r="IM389" s="202"/>
      <c r="IN389" s="198"/>
      <c r="IO389" s="198"/>
      <c r="IP389" s="202"/>
      <c r="IQ389" s="202"/>
      <c r="IR389" s="202"/>
      <c r="IS389" s="198"/>
      <c r="IT389" s="198"/>
      <c r="IU389" s="202"/>
      <c r="IV389" s="202"/>
      <c r="IW389" s="202"/>
      <c r="IX389" s="198"/>
      <c r="IY389" s="198"/>
      <c r="IZ389" s="198"/>
      <c r="JA389" s="198"/>
      <c r="JB389" s="256"/>
      <c r="JC389" s="256"/>
    </row>
    <row r="390" spans="1:263" s="3" customFormat="1" x14ac:dyDescent="0.35">
      <c r="A390" s="198"/>
      <c r="B390" s="359"/>
      <c r="C390" s="239"/>
      <c r="D390" s="105"/>
      <c r="E390" s="102"/>
      <c r="F390" s="384"/>
      <c r="G390" s="387"/>
      <c r="H390" s="325"/>
      <c r="I390" s="405"/>
      <c r="J390" s="431"/>
      <c r="K390" s="202"/>
      <c r="L390" s="202"/>
      <c r="M390" s="151"/>
      <c r="N390" s="151"/>
      <c r="O390" s="202"/>
      <c r="P390" s="202"/>
      <c r="Q390" s="202"/>
      <c r="R390" s="198"/>
      <c r="S390" s="198"/>
      <c r="T390" s="202"/>
      <c r="U390" s="202"/>
      <c r="V390" s="202"/>
      <c r="W390" s="198"/>
      <c r="X390" s="198"/>
      <c r="Y390" s="202"/>
      <c r="Z390" s="202"/>
      <c r="AA390" s="202"/>
      <c r="AB390" s="198"/>
      <c r="AC390" s="198"/>
      <c r="AD390" s="202"/>
      <c r="AE390" s="202"/>
      <c r="AF390" s="202"/>
      <c r="AG390" s="198"/>
      <c r="AH390" s="198"/>
      <c r="AI390" s="202"/>
      <c r="AJ390" s="202"/>
      <c r="AK390" s="202"/>
      <c r="AL390" s="198"/>
      <c r="AM390" s="198"/>
      <c r="AN390" s="202"/>
      <c r="AO390" s="202"/>
      <c r="AP390" s="202"/>
      <c r="AQ390" s="198"/>
      <c r="AR390" s="198"/>
      <c r="AS390" s="202"/>
      <c r="AT390" s="202"/>
      <c r="AU390" s="202"/>
      <c r="AV390" s="198"/>
      <c r="AW390" s="198"/>
      <c r="AX390" s="202"/>
      <c r="AY390" s="202"/>
      <c r="AZ390" s="202"/>
      <c r="BA390" s="198"/>
      <c r="BB390" s="198"/>
      <c r="BC390" s="202"/>
      <c r="BD390" s="202"/>
      <c r="BE390" s="202"/>
      <c r="BF390" s="198"/>
      <c r="BG390" s="198"/>
      <c r="BH390" s="202"/>
      <c r="BI390" s="202"/>
      <c r="BJ390" s="202"/>
      <c r="BK390" s="198"/>
      <c r="BL390" s="198"/>
      <c r="BM390" s="202"/>
      <c r="BN390" s="202"/>
      <c r="BO390" s="202"/>
      <c r="BP390" s="198"/>
      <c r="BQ390" s="198"/>
      <c r="BR390" s="202"/>
      <c r="BS390" s="202"/>
      <c r="BT390" s="202"/>
      <c r="BU390" s="198"/>
      <c r="BV390" s="198"/>
      <c r="BW390" s="202"/>
      <c r="BX390" s="202"/>
      <c r="BY390" s="202"/>
      <c r="BZ390" s="198"/>
      <c r="CA390" s="198"/>
      <c r="CB390" s="202"/>
      <c r="CC390" s="202"/>
      <c r="CD390" s="202"/>
      <c r="CE390" s="198"/>
      <c r="CF390" s="198"/>
      <c r="CG390" s="202"/>
      <c r="CH390" s="202"/>
      <c r="CI390" s="202"/>
      <c r="CJ390" s="198"/>
      <c r="CK390" s="198"/>
      <c r="CL390" s="202"/>
      <c r="CM390" s="202"/>
      <c r="CN390" s="202"/>
      <c r="CO390" s="198"/>
      <c r="CP390" s="198"/>
      <c r="CQ390" s="202"/>
      <c r="CR390" s="202"/>
      <c r="CS390" s="202"/>
      <c r="CT390" s="198"/>
      <c r="CU390" s="198"/>
      <c r="CV390" s="202"/>
      <c r="CW390" s="202"/>
      <c r="CX390" s="202"/>
      <c r="CY390" s="198"/>
      <c r="CZ390" s="198"/>
      <c r="DA390" s="202"/>
      <c r="DB390" s="202"/>
      <c r="DC390" s="202"/>
      <c r="DD390" s="198"/>
      <c r="DE390" s="198"/>
      <c r="DF390" s="202"/>
      <c r="DG390" s="202"/>
      <c r="DH390" s="202"/>
      <c r="DI390" s="198"/>
      <c r="DJ390" s="198"/>
      <c r="DK390" s="202"/>
      <c r="DL390" s="202"/>
      <c r="DM390" s="202"/>
      <c r="DN390" s="198"/>
      <c r="DO390" s="198"/>
      <c r="DP390" s="202"/>
      <c r="DQ390" s="202"/>
      <c r="DR390" s="202"/>
      <c r="DS390" s="198"/>
      <c r="DT390" s="198"/>
      <c r="DU390" s="202"/>
      <c r="DV390" s="202"/>
      <c r="DW390" s="202"/>
      <c r="DX390" s="198"/>
      <c r="DY390" s="198"/>
      <c r="DZ390" s="202"/>
      <c r="EA390" s="202"/>
      <c r="EB390" s="202"/>
      <c r="EC390" s="198"/>
      <c r="ED390" s="198"/>
      <c r="EE390" s="202"/>
      <c r="EF390" s="202"/>
      <c r="EG390" s="202"/>
      <c r="EH390" s="198"/>
      <c r="EI390" s="198"/>
      <c r="EJ390" s="202"/>
      <c r="EK390" s="202"/>
      <c r="EL390" s="202"/>
      <c r="EM390" s="198"/>
      <c r="EN390" s="198"/>
      <c r="EO390" s="202"/>
      <c r="EP390" s="202"/>
      <c r="EQ390" s="202"/>
      <c r="ER390" s="198"/>
      <c r="ES390" s="198"/>
      <c r="ET390" s="202"/>
      <c r="EU390" s="202"/>
      <c r="EV390" s="202"/>
      <c r="EW390" s="198"/>
      <c r="EX390" s="198"/>
      <c r="EY390" s="202"/>
      <c r="EZ390" s="202"/>
      <c r="FA390" s="202"/>
      <c r="FB390" s="198"/>
      <c r="FC390" s="198"/>
      <c r="FD390" s="202"/>
      <c r="FE390" s="202"/>
      <c r="FF390" s="202"/>
      <c r="FG390" s="198"/>
      <c r="FH390" s="198"/>
      <c r="FI390" s="202"/>
      <c r="FJ390" s="202"/>
      <c r="FK390" s="202"/>
      <c r="FL390" s="198"/>
      <c r="FM390" s="198"/>
      <c r="FN390" s="202"/>
      <c r="FO390" s="202"/>
      <c r="FP390" s="202"/>
      <c r="FQ390" s="198"/>
      <c r="FR390" s="198"/>
      <c r="FS390" s="202"/>
      <c r="FT390" s="202"/>
      <c r="FU390" s="202"/>
      <c r="FV390" s="198"/>
      <c r="FW390" s="198"/>
      <c r="FX390" s="202"/>
      <c r="FY390" s="202"/>
      <c r="FZ390" s="202"/>
      <c r="GA390" s="198"/>
      <c r="GB390" s="198"/>
      <c r="GC390" s="202"/>
      <c r="GD390" s="202"/>
      <c r="GE390" s="202"/>
      <c r="GF390" s="198"/>
      <c r="GG390" s="198"/>
      <c r="GH390" s="202"/>
      <c r="GI390" s="202"/>
      <c r="GJ390" s="202"/>
      <c r="GK390" s="198"/>
      <c r="GL390" s="198"/>
      <c r="GM390" s="202"/>
      <c r="GN390" s="202"/>
      <c r="GO390" s="202"/>
      <c r="GP390" s="198"/>
      <c r="GQ390" s="198"/>
      <c r="GR390" s="202"/>
      <c r="GS390" s="202"/>
      <c r="GT390" s="202"/>
      <c r="GU390" s="198"/>
      <c r="GV390" s="198"/>
      <c r="GW390" s="202"/>
      <c r="GX390" s="202"/>
      <c r="GY390" s="202"/>
      <c r="GZ390" s="198"/>
      <c r="HA390" s="198"/>
      <c r="HB390" s="202"/>
      <c r="HC390" s="202"/>
      <c r="HD390" s="202"/>
      <c r="HE390" s="198"/>
      <c r="HF390" s="198"/>
      <c r="HG390" s="202"/>
      <c r="HH390" s="202"/>
      <c r="HI390" s="202"/>
      <c r="HJ390" s="198"/>
      <c r="HK390" s="198"/>
      <c r="HL390" s="202"/>
      <c r="HM390" s="202"/>
      <c r="HN390" s="202"/>
      <c r="HO390" s="198"/>
      <c r="HP390" s="198"/>
      <c r="HQ390" s="202"/>
      <c r="HR390" s="202"/>
      <c r="HS390" s="202"/>
      <c r="HT390" s="198"/>
      <c r="HU390" s="198"/>
      <c r="HV390" s="202"/>
      <c r="HW390" s="202"/>
      <c r="HX390" s="202"/>
      <c r="HY390" s="198"/>
      <c r="HZ390" s="198"/>
      <c r="IA390" s="202"/>
      <c r="IB390" s="202"/>
      <c r="IC390" s="202"/>
      <c r="ID390" s="198"/>
      <c r="IE390" s="198"/>
      <c r="IF390" s="202"/>
      <c r="IG390" s="202"/>
      <c r="IH390" s="202"/>
      <c r="II390" s="198"/>
      <c r="IJ390" s="198"/>
      <c r="IK390" s="202"/>
      <c r="IL390" s="202"/>
      <c r="IM390" s="202"/>
      <c r="IN390" s="198"/>
      <c r="IO390" s="198"/>
      <c r="IP390" s="202"/>
      <c r="IQ390" s="202"/>
      <c r="IR390" s="202"/>
      <c r="IS390" s="198"/>
      <c r="IT390" s="198"/>
      <c r="IU390" s="202"/>
      <c r="IV390" s="202"/>
      <c r="IW390" s="202"/>
      <c r="IX390" s="198"/>
      <c r="IY390" s="198"/>
      <c r="IZ390" s="198"/>
      <c r="JA390" s="198"/>
      <c r="JB390" s="256"/>
      <c r="JC390" s="256"/>
    </row>
    <row r="391" spans="1:263" s="3" customFormat="1" x14ac:dyDescent="0.35">
      <c r="A391" s="198"/>
      <c r="B391" s="359"/>
      <c r="C391" s="239" t="s">
        <v>1091</v>
      </c>
      <c r="D391" s="105" t="s">
        <v>1092</v>
      </c>
      <c r="E391" s="102"/>
      <c r="F391" s="285" t="s">
        <v>181</v>
      </c>
      <c r="G391" s="131">
        <f>G388*G389</f>
        <v>5000000</v>
      </c>
      <c r="H391" s="325"/>
      <c r="I391" s="405"/>
      <c r="J391" s="431"/>
      <c r="K391" s="202"/>
      <c r="L391" s="202"/>
      <c r="M391" s="151"/>
      <c r="N391" s="151"/>
      <c r="O391" s="202"/>
      <c r="P391" s="202"/>
      <c r="Q391" s="202"/>
      <c r="R391" s="198"/>
      <c r="S391" s="198"/>
      <c r="T391" s="202"/>
      <c r="U391" s="202"/>
      <c r="V391" s="202"/>
      <c r="W391" s="198"/>
      <c r="X391" s="198"/>
      <c r="Y391" s="202"/>
      <c r="Z391" s="202"/>
      <c r="AA391" s="202"/>
      <c r="AB391" s="198"/>
      <c r="AC391" s="198"/>
      <c r="AD391" s="202"/>
      <c r="AE391" s="202"/>
      <c r="AF391" s="202"/>
      <c r="AG391" s="198"/>
      <c r="AH391" s="198"/>
      <c r="AI391" s="202"/>
      <c r="AJ391" s="202"/>
      <c r="AK391" s="202"/>
      <c r="AL391" s="198"/>
      <c r="AM391" s="198"/>
      <c r="AN391" s="202"/>
      <c r="AO391" s="202"/>
      <c r="AP391" s="202"/>
      <c r="AQ391" s="198"/>
      <c r="AR391" s="198"/>
      <c r="AS391" s="202"/>
      <c r="AT391" s="202"/>
      <c r="AU391" s="202"/>
      <c r="AV391" s="198"/>
      <c r="AW391" s="198"/>
      <c r="AX391" s="202"/>
      <c r="AY391" s="202"/>
      <c r="AZ391" s="202"/>
      <c r="BA391" s="198"/>
      <c r="BB391" s="198"/>
      <c r="BC391" s="202"/>
      <c r="BD391" s="202"/>
      <c r="BE391" s="202"/>
      <c r="BF391" s="198"/>
      <c r="BG391" s="198"/>
      <c r="BH391" s="202"/>
      <c r="BI391" s="202"/>
      <c r="BJ391" s="202"/>
      <c r="BK391" s="198"/>
      <c r="BL391" s="198"/>
      <c r="BM391" s="202"/>
      <c r="BN391" s="202"/>
      <c r="BO391" s="202"/>
      <c r="BP391" s="198"/>
      <c r="BQ391" s="198"/>
      <c r="BR391" s="202"/>
      <c r="BS391" s="202"/>
      <c r="BT391" s="202"/>
      <c r="BU391" s="198"/>
      <c r="BV391" s="198"/>
      <c r="BW391" s="202"/>
      <c r="BX391" s="202"/>
      <c r="BY391" s="202"/>
      <c r="BZ391" s="198"/>
      <c r="CA391" s="198"/>
      <c r="CB391" s="202"/>
      <c r="CC391" s="202"/>
      <c r="CD391" s="202"/>
      <c r="CE391" s="198"/>
      <c r="CF391" s="198"/>
      <c r="CG391" s="202"/>
      <c r="CH391" s="202"/>
      <c r="CI391" s="202"/>
      <c r="CJ391" s="198"/>
      <c r="CK391" s="198"/>
      <c r="CL391" s="202"/>
      <c r="CM391" s="202"/>
      <c r="CN391" s="202"/>
      <c r="CO391" s="198"/>
      <c r="CP391" s="198"/>
      <c r="CQ391" s="202"/>
      <c r="CR391" s="202"/>
      <c r="CS391" s="202"/>
      <c r="CT391" s="198"/>
      <c r="CU391" s="198"/>
      <c r="CV391" s="202"/>
      <c r="CW391" s="202"/>
      <c r="CX391" s="202"/>
      <c r="CY391" s="198"/>
      <c r="CZ391" s="198"/>
      <c r="DA391" s="202"/>
      <c r="DB391" s="202"/>
      <c r="DC391" s="202"/>
      <c r="DD391" s="198"/>
      <c r="DE391" s="198"/>
      <c r="DF391" s="202"/>
      <c r="DG391" s="202"/>
      <c r="DH391" s="202"/>
      <c r="DI391" s="198"/>
      <c r="DJ391" s="198"/>
      <c r="DK391" s="202"/>
      <c r="DL391" s="202"/>
      <c r="DM391" s="202"/>
      <c r="DN391" s="198"/>
      <c r="DO391" s="198"/>
      <c r="DP391" s="202"/>
      <c r="DQ391" s="202"/>
      <c r="DR391" s="202"/>
      <c r="DS391" s="198"/>
      <c r="DT391" s="198"/>
      <c r="DU391" s="202"/>
      <c r="DV391" s="202"/>
      <c r="DW391" s="202"/>
      <c r="DX391" s="198"/>
      <c r="DY391" s="198"/>
      <c r="DZ391" s="202"/>
      <c r="EA391" s="202"/>
      <c r="EB391" s="202"/>
      <c r="EC391" s="198"/>
      <c r="ED391" s="198"/>
      <c r="EE391" s="202"/>
      <c r="EF391" s="202"/>
      <c r="EG391" s="202"/>
      <c r="EH391" s="198"/>
      <c r="EI391" s="198"/>
      <c r="EJ391" s="202"/>
      <c r="EK391" s="202"/>
      <c r="EL391" s="202"/>
      <c r="EM391" s="198"/>
      <c r="EN391" s="198"/>
      <c r="EO391" s="202"/>
      <c r="EP391" s="202"/>
      <c r="EQ391" s="202"/>
      <c r="ER391" s="198"/>
      <c r="ES391" s="198"/>
      <c r="ET391" s="202"/>
      <c r="EU391" s="202"/>
      <c r="EV391" s="202"/>
      <c r="EW391" s="198"/>
      <c r="EX391" s="198"/>
      <c r="EY391" s="202"/>
      <c r="EZ391" s="202"/>
      <c r="FA391" s="202"/>
      <c r="FB391" s="198"/>
      <c r="FC391" s="198"/>
      <c r="FD391" s="202"/>
      <c r="FE391" s="202"/>
      <c r="FF391" s="202"/>
      <c r="FG391" s="198"/>
      <c r="FH391" s="198"/>
      <c r="FI391" s="202"/>
      <c r="FJ391" s="202"/>
      <c r="FK391" s="202"/>
      <c r="FL391" s="198"/>
      <c r="FM391" s="198"/>
      <c r="FN391" s="202"/>
      <c r="FO391" s="202"/>
      <c r="FP391" s="202"/>
      <c r="FQ391" s="198"/>
      <c r="FR391" s="198"/>
      <c r="FS391" s="202"/>
      <c r="FT391" s="202"/>
      <c r="FU391" s="202"/>
      <c r="FV391" s="198"/>
      <c r="FW391" s="198"/>
      <c r="FX391" s="202"/>
      <c r="FY391" s="202"/>
      <c r="FZ391" s="202"/>
      <c r="GA391" s="198"/>
      <c r="GB391" s="198"/>
      <c r="GC391" s="202"/>
      <c r="GD391" s="202"/>
      <c r="GE391" s="202"/>
      <c r="GF391" s="198"/>
      <c r="GG391" s="198"/>
      <c r="GH391" s="202"/>
      <c r="GI391" s="202"/>
      <c r="GJ391" s="202"/>
      <c r="GK391" s="198"/>
      <c r="GL391" s="198"/>
      <c r="GM391" s="202"/>
      <c r="GN391" s="202"/>
      <c r="GO391" s="202"/>
      <c r="GP391" s="198"/>
      <c r="GQ391" s="198"/>
      <c r="GR391" s="202"/>
      <c r="GS391" s="202"/>
      <c r="GT391" s="202"/>
      <c r="GU391" s="198"/>
      <c r="GV391" s="198"/>
      <c r="GW391" s="202"/>
      <c r="GX391" s="202"/>
      <c r="GY391" s="202"/>
      <c r="GZ391" s="198"/>
      <c r="HA391" s="198"/>
      <c r="HB391" s="202"/>
      <c r="HC391" s="202"/>
      <c r="HD391" s="202"/>
      <c r="HE391" s="198"/>
      <c r="HF391" s="198"/>
      <c r="HG391" s="202"/>
      <c r="HH391" s="202"/>
      <c r="HI391" s="202"/>
      <c r="HJ391" s="198"/>
      <c r="HK391" s="198"/>
      <c r="HL391" s="202"/>
      <c r="HM391" s="202"/>
      <c r="HN391" s="202"/>
      <c r="HO391" s="198"/>
      <c r="HP391" s="198"/>
      <c r="HQ391" s="202"/>
      <c r="HR391" s="202"/>
      <c r="HS391" s="202"/>
      <c r="HT391" s="198"/>
      <c r="HU391" s="198"/>
      <c r="HV391" s="202"/>
      <c r="HW391" s="202"/>
      <c r="HX391" s="202"/>
      <c r="HY391" s="198"/>
      <c r="HZ391" s="198"/>
      <c r="IA391" s="202"/>
      <c r="IB391" s="202"/>
      <c r="IC391" s="202"/>
      <c r="ID391" s="198"/>
      <c r="IE391" s="198"/>
      <c r="IF391" s="202"/>
      <c r="IG391" s="202"/>
      <c r="IH391" s="202"/>
      <c r="II391" s="198"/>
      <c r="IJ391" s="198"/>
      <c r="IK391" s="202"/>
      <c r="IL391" s="202"/>
      <c r="IM391" s="202"/>
      <c r="IN391" s="198"/>
      <c r="IO391" s="198"/>
      <c r="IP391" s="202"/>
      <c r="IQ391" s="202"/>
      <c r="IR391" s="202"/>
      <c r="IS391" s="198"/>
      <c r="IT391" s="198"/>
      <c r="IU391" s="202"/>
      <c r="IV391" s="202"/>
      <c r="IW391" s="202"/>
      <c r="IX391" s="198"/>
      <c r="IY391" s="198"/>
      <c r="IZ391" s="198"/>
      <c r="JA391" s="198"/>
      <c r="JB391" s="256"/>
      <c r="JC391" s="256"/>
    </row>
    <row r="392" spans="1:263" s="3" customFormat="1" x14ac:dyDescent="0.35">
      <c r="A392" s="198"/>
      <c r="B392" s="359"/>
      <c r="C392" s="239" t="s">
        <v>1093</v>
      </c>
      <c r="D392"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392" s="102"/>
      <c r="F392" s="384"/>
      <c r="G392" s="414">
        <f>IF(OR('Schedule 1'!$G$20='Helper 1'!$H$2,'Schedule 1'!$G$20='Helper 1'!$H$3),1,IF(F204&lt;&gt;"","",'Schedule 1'!$G$23))</f>
        <v>0</v>
      </c>
      <c r="H392" s="325"/>
      <c r="I392" s="405"/>
      <c r="J392" s="431"/>
      <c r="K392" s="202"/>
      <c r="L392" s="202"/>
      <c r="M392" s="151"/>
      <c r="N392" s="151"/>
      <c r="O392" s="202"/>
      <c r="P392" s="202"/>
      <c r="Q392" s="202"/>
      <c r="R392" s="198"/>
      <c r="S392" s="198"/>
      <c r="T392" s="202"/>
      <c r="U392" s="202"/>
      <c r="V392" s="202"/>
      <c r="W392" s="198"/>
      <c r="X392" s="198"/>
      <c r="Y392" s="202"/>
      <c r="Z392" s="202"/>
      <c r="AA392" s="202"/>
      <c r="AB392" s="198"/>
      <c r="AC392" s="198"/>
      <c r="AD392" s="202"/>
      <c r="AE392" s="202"/>
      <c r="AF392" s="202"/>
      <c r="AG392" s="198"/>
      <c r="AH392" s="198"/>
      <c r="AI392" s="202"/>
      <c r="AJ392" s="202"/>
      <c r="AK392" s="202"/>
      <c r="AL392" s="198"/>
      <c r="AM392" s="198"/>
      <c r="AN392" s="202"/>
      <c r="AO392" s="202"/>
      <c r="AP392" s="202"/>
      <c r="AQ392" s="198"/>
      <c r="AR392" s="198"/>
      <c r="AS392" s="202"/>
      <c r="AT392" s="202"/>
      <c r="AU392" s="202"/>
      <c r="AV392" s="198"/>
      <c r="AW392" s="198"/>
      <c r="AX392" s="202"/>
      <c r="AY392" s="202"/>
      <c r="AZ392" s="202"/>
      <c r="BA392" s="198"/>
      <c r="BB392" s="198"/>
      <c r="BC392" s="202"/>
      <c r="BD392" s="202"/>
      <c r="BE392" s="202"/>
      <c r="BF392" s="198"/>
      <c r="BG392" s="198"/>
      <c r="BH392" s="202"/>
      <c r="BI392" s="202"/>
      <c r="BJ392" s="202"/>
      <c r="BK392" s="198"/>
      <c r="BL392" s="198"/>
      <c r="BM392" s="202"/>
      <c r="BN392" s="202"/>
      <c r="BO392" s="202"/>
      <c r="BP392" s="198"/>
      <c r="BQ392" s="198"/>
      <c r="BR392" s="202"/>
      <c r="BS392" s="202"/>
      <c r="BT392" s="202"/>
      <c r="BU392" s="198"/>
      <c r="BV392" s="198"/>
      <c r="BW392" s="202"/>
      <c r="BX392" s="202"/>
      <c r="BY392" s="202"/>
      <c r="BZ392" s="198"/>
      <c r="CA392" s="198"/>
      <c r="CB392" s="202"/>
      <c r="CC392" s="202"/>
      <c r="CD392" s="202"/>
      <c r="CE392" s="198"/>
      <c r="CF392" s="198"/>
      <c r="CG392" s="202"/>
      <c r="CH392" s="202"/>
      <c r="CI392" s="202"/>
      <c r="CJ392" s="198"/>
      <c r="CK392" s="198"/>
      <c r="CL392" s="202"/>
      <c r="CM392" s="202"/>
      <c r="CN392" s="202"/>
      <c r="CO392" s="198"/>
      <c r="CP392" s="198"/>
      <c r="CQ392" s="202"/>
      <c r="CR392" s="202"/>
      <c r="CS392" s="202"/>
      <c r="CT392" s="198"/>
      <c r="CU392" s="198"/>
      <c r="CV392" s="202"/>
      <c r="CW392" s="202"/>
      <c r="CX392" s="202"/>
      <c r="CY392" s="198"/>
      <c r="CZ392" s="198"/>
      <c r="DA392" s="202"/>
      <c r="DB392" s="202"/>
      <c r="DC392" s="202"/>
      <c r="DD392" s="198"/>
      <c r="DE392" s="198"/>
      <c r="DF392" s="202"/>
      <c r="DG392" s="202"/>
      <c r="DH392" s="202"/>
      <c r="DI392" s="198"/>
      <c r="DJ392" s="198"/>
      <c r="DK392" s="202"/>
      <c r="DL392" s="202"/>
      <c r="DM392" s="202"/>
      <c r="DN392" s="198"/>
      <c r="DO392" s="198"/>
      <c r="DP392" s="202"/>
      <c r="DQ392" s="202"/>
      <c r="DR392" s="202"/>
      <c r="DS392" s="198"/>
      <c r="DT392" s="198"/>
      <c r="DU392" s="202"/>
      <c r="DV392" s="202"/>
      <c r="DW392" s="202"/>
      <c r="DX392" s="198"/>
      <c r="DY392" s="198"/>
      <c r="DZ392" s="202"/>
      <c r="EA392" s="202"/>
      <c r="EB392" s="202"/>
      <c r="EC392" s="198"/>
      <c r="ED392" s="198"/>
      <c r="EE392" s="202"/>
      <c r="EF392" s="202"/>
      <c r="EG392" s="202"/>
      <c r="EH392" s="198"/>
      <c r="EI392" s="198"/>
      <c r="EJ392" s="202"/>
      <c r="EK392" s="202"/>
      <c r="EL392" s="202"/>
      <c r="EM392" s="198"/>
      <c r="EN392" s="198"/>
      <c r="EO392" s="202"/>
      <c r="EP392" s="202"/>
      <c r="EQ392" s="202"/>
      <c r="ER392" s="198"/>
      <c r="ES392" s="198"/>
      <c r="ET392" s="202"/>
      <c r="EU392" s="202"/>
      <c r="EV392" s="202"/>
      <c r="EW392" s="198"/>
      <c r="EX392" s="198"/>
      <c r="EY392" s="202"/>
      <c r="EZ392" s="202"/>
      <c r="FA392" s="202"/>
      <c r="FB392" s="198"/>
      <c r="FC392" s="198"/>
      <c r="FD392" s="202"/>
      <c r="FE392" s="202"/>
      <c r="FF392" s="202"/>
      <c r="FG392" s="198"/>
      <c r="FH392" s="198"/>
      <c r="FI392" s="202"/>
      <c r="FJ392" s="202"/>
      <c r="FK392" s="202"/>
      <c r="FL392" s="198"/>
      <c r="FM392" s="198"/>
      <c r="FN392" s="202"/>
      <c r="FO392" s="202"/>
      <c r="FP392" s="202"/>
      <c r="FQ392" s="198"/>
      <c r="FR392" s="198"/>
      <c r="FS392" s="202"/>
      <c r="FT392" s="202"/>
      <c r="FU392" s="202"/>
      <c r="FV392" s="198"/>
      <c r="FW392" s="198"/>
      <c r="FX392" s="202"/>
      <c r="FY392" s="202"/>
      <c r="FZ392" s="202"/>
      <c r="GA392" s="198"/>
      <c r="GB392" s="198"/>
      <c r="GC392" s="202"/>
      <c r="GD392" s="202"/>
      <c r="GE392" s="202"/>
      <c r="GF392" s="198"/>
      <c r="GG392" s="198"/>
      <c r="GH392" s="202"/>
      <c r="GI392" s="202"/>
      <c r="GJ392" s="202"/>
      <c r="GK392" s="198"/>
      <c r="GL392" s="198"/>
      <c r="GM392" s="202"/>
      <c r="GN392" s="202"/>
      <c r="GO392" s="202"/>
      <c r="GP392" s="198"/>
      <c r="GQ392" s="198"/>
      <c r="GR392" s="202"/>
      <c r="GS392" s="202"/>
      <c r="GT392" s="202"/>
      <c r="GU392" s="198"/>
      <c r="GV392" s="198"/>
      <c r="GW392" s="202"/>
      <c r="GX392" s="202"/>
      <c r="GY392" s="202"/>
      <c r="GZ392" s="198"/>
      <c r="HA392" s="198"/>
      <c r="HB392" s="202"/>
      <c r="HC392" s="202"/>
      <c r="HD392" s="202"/>
      <c r="HE392" s="198"/>
      <c r="HF392" s="198"/>
      <c r="HG392" s="202"/>
      <c r="HH392" s="202"/>
      <c r="HI392" s="202"/>
      <c r="HJ392" s="198"/>
      <c r="HK392" s="198"/>
      <c r="HL392" s="202"/>
      <c r="HM392" s="202"/>
      <c r="HN392" s="202"/>
      <c r="HO392" s="198"/>
      <c r="HP392" s="198"/>
      <c r="HQ392" s="202"/>
      <c r="HR392" s="202"/>
      <c r="HS392" s="202"/>
      <c r="HT392" s="198"/>
      <c r="HU392" s="198"/>
      <c r="HV392" s="202"/>
      <c r="HW392" s="202"/>
      <c r="HX392" s="202"/>
      <c r="HY392" s="198"/>
      <c r="HZ392" s="198"/>
      <c r="IA392" s="202"/>
      <c r="IB392" s="202"/>
      <c r="IC392" s="202"/>
      <c r="ID392" s="198"/>
      <c r="IE392" s="198"/>
      <c r="IF392" s="202"/>
      <c r="IG392" s="202"/>
      <c r="IH392" s="202"/>
      <c r="II392" s="198"/>
      <c r="IJ392" s="198"/>
      <c r="IK392" s="202"/>
      <c r="IL392" s="202"/>
      <c r="IM392" s="202"/>
      <c r="IN392" s="198"/>
      <c r="IO392" s="198"/>
      <c r="IP392" s="202"/>
      <c r="IQ392" s="202"/>
      <c r="IR392" s="202"/>
      <c r="IS392" s="198"/>
      <c r="IT392" s="198"/>
      <c r="IU392" s="202"/>
      <c r="IV392" s="202"/>
      <c r="IW392" s="202"/>
      <c r="IX392" s="198"/>
      <c r="IY392" s="198"/>
      <c r="IZ392" s="198"/>
      <c r="JA392" s="198"/>
      <c r="JB392" s="256"/>
      <c r="JC392" s="256"/>
    </row>
    <row r="393" spans="1:263" s="3" customFormat="1" x14ac:dyDescent="0.35">
      <c r="A393" s="198"/>
      <c r="B393" s="359"/>
      <c r="C393" s="239"/>
      <c r="D393" s="105"/>
      <c r="E393" s="102"/>
      <c r="F393" s="513" t="str">
        <f>IF('Schedule 1'!$G$20="","Complete item S1A7",IF(OR('Schedule 1'!$G$20='Helper 1'!$H$2,'Schedule 1'!$G$20='Helper 1'!$H$3),"",IF('Schedule 1'!$G$23="","Complete item S1A9","")))</f>
        <v>Complete item S1A7</v>
      </c>
      <c r="G393" s="514"/>
      <c r="H393" s="515"/>
      <c r="I393" s="405"/>
      <c r="J393" s="431"/>
      <c r="K393" s="202"/>
      <c r="L393" s="202"/>
      <c r="M393" s="151"/>
      <c r="N393" s="151"/>
      <c r="O393" s="202"/>
      <c r="P393" s="202"/>
      <c r="Q393" s="202"/>
      <c r="R393" s="198"/>
      <c r="S393" s="198"/>
      <c r="T393" s="202"/>
      <c r="U393" s="202"/>
      <c r="V393" s="202"/>
      <c r="W393" s="198"/>
      <c r="X393" s="198"/>
      <c r="Y393" s="202"/>
      <c r="Z393" s="202"/>
      <c r="AA393" s="202"/>
      <c r="AB393" s="198"/>
      <c r="AC393" s="198"/>
      <c r="AD393" s="202"/>
      <c r="AE393" s="202"/>
      <c r="AF393" s="202"/>
      <c r="AG393" s="198"/>
      <c r="AH393" s="198"/>
      <c r="AI393" s="202"/>
      <c r="AJ393" s="202"/>
      <c r="AK393" s="202"/>
      <c r="AL393" s="198"/>
      <c r="AM393" s="198"/>
      <c r="AN393" s="202"/>
      <c r="AO393" s="202"/>
      <c r="AP393" s="202"/>
      <c r="AQ393" s="198"/>
      <c r="AR393" s="198"/>
      <c r="AS393" s="202"/>
      <c r="AT393" s="202"/>
      <c r="AU393" s="202"/>
      <c r="AV393" s="198"/>
      <c r="AW393" s="198"/>
      <c r="AX393" s="202"/>
      <c r="AY393" s="202"/>
      <c r="AZ393" s="202"/>
      <c r="BA393" s="198"/>
      <c r="BB393" s="198"/>
      <c r="BC393" s="202"/>
      <c r="BD393" s="202"/>
      <c r="BE393" s="202"/>
      <c r="BF393" s="198"/>
      <c r="BG393" s="198"/>
      <c r="BH393" s="202"/>
      <c r="BI393" s="202"/>
      <c r="BJ393" s="202"/>
      <c r="BK393" s="198"/>
      <c r="BL393" s="198"/>
      <c r="BM393" s="202"/>
      <c r="BN393" s="202"/>
      <c r="BO393" s="202"/>
      <c r="BP393" s="198"/>
      <c r="BQ393" s="198"/>
      <c r="BR393" s="202"/>
      <c r="BS393" s="202"/>
      <c r="BT393" s="202"/>
      <c r="BU393" s="198"/>
      <c r="BV393" s="198"/>
      <c r="BW393" s="202"/>
      <c r="BX393" s="202"/>
      <c r="BY393" s="202"/>
      <c r="BZ393" s="198"/>
      <c r="CA393" s="198"/>
      <c r="CB393" s="202"/>
      <c r="CC393" s="202"/>
      <c r="CD393" s="202"/>
      <c r="CE393" s="198"/>
      <c r="CF393" s="198"/>
      <c r="CG393" s="202"/>
      <c r="CH393" s="202"/>
      <c r="CI393" s="202"/>
      <c r="CJ393" s="198"/>
      <c r="CK393" s="198"/>
      <c r="CL393" s="202"/>
      <c r="CM393" s="202"/>
      <c r="CN393" s="202"/>
      <c r="CO393" s="198"/>
      <c r="CP393" s="198"/>
      <c r="CQ393" s="202"/>
      <c r="CR393" s="202"/>
      <c r="CS393" s="202"/>
      <c r="CT393" s="198"/>
      <c r="CU393" s="198"/>
      <c r="CV393" s="202"/>
      <c r="CW393" s="202"/>
      <c r="CX393" s="202"/>
      <c r="CY393" s="198"/>
      <c r="CZ393" s="198"/>
      <c r="DA393" s="202"/>
      <c r="DB393" s="202"/>
      <c r="DC393" s="202"/>
      <c r="DD393" s="198"/>
      <c r="DE393" s="198"/>
      <c r="DF393" s="202"/>
      <c r="DG393" s="202"/>
      <c r="DH393" s="202"/>
      <c r="DI393" s="198"/>
      <c r="DJ393" s="198"/>
      <c r="DK393" s="202"/>
      <c r="DL393" s="202"/>
      <c r="DM393" s="202"/>
      <c r="DN393" s="198"/>
      <c r="DO393" s="198"/>
      <c r="DP393" s="202"/>
      <c r="DQ393" s="202"/>
      <c r="DR393" s="202"/>
      <c r="DS393" s="198"/>
      <c r="DT393" s="198"/>
      <c r="DU393" s="202"/>
      <c r="DV393" s="202"/>
      <c r="DW393" s="202"/>
      <c r="DX393" s="198"/>
      <c r="DY393" s="198"/>
      <c r="DZ393" s="202"/>
      <c r="EA393" s="202"/>
      <c r="EB393" s="202"/>
      <c r="EC393" s="198"/>
      <c r="ED393" s="198"/>
      <c r="EE393" s="202"/>
      <c r="EF393" s="202"/>
      <c r="EG393" s="202"/>
      <c r="EH393" s="198"/>
      <c r="EI393" s="198"/>
      <c r="EJ393" s="202"/>
      <c r="EK393" s="202"/>
      <c r="EL393" s="202"/>
      <c r="EM393" s="198"/>
      <c r="EN393" s="198"/>
      <c r="EO393" s="202"/>
      <c r="EP393" s="202"/>
      <c r="EQ393" s="202"/>
      <c r="ER393" s="198"/>
      <c r="ES393" s="198"/>
      <c r="ET393" s="202"/>
      <c r="EU393" s="202"/>
      <c r="EV393" s="202"/>
      <c r="EW393" s="198"/>
      <c r="EX393" s="198"/>
      <c r="EY393" s="202"/>
      <c r="EZ393" s="202"/>
      <c r="FA393" s="202"/>
      <c r="FB393" s="198"/>
      <c r="FC393" s="198"/>
      <c r="FD393" s="202"/>
      <c r="FE393" s="202"/>
      <c r="FF393" s="202"/>
      <c r="FG393" s="198"/>
      <c r="FH393" s="198"/>
      <c r="FI393" s="202"/>
      <c r="FJ393" s="202"/>
      <c r="FK393" s="202"/>
      <c r="FL393" s="198"/>
      <c r="FM393" s="198"/>
      <c r="FN393" s="202"/>
      <c r="FO393" s="202"/>
      <c r="FP393" s="202"/>
      <c r="FQ393" s="198"/>
      <c r="FR393" s="198"/>
      <c r="FS393" s="202"/>
      <c r="FT393" s="202"/>
      <c r="FU393" s="202"/>
      <c r="FV393" s="198"/>
      <c r="FW393" s="198"/>
      <c r="FX393" s="202"/>
      <c r="FY393" s="202"/>
      <c r="FZ393" s="202"/>
      <c r="GA393" s="198"/>
      <c r="GB393" s="198"/>
      <c r="GC393" s="202"/>
      <c r="GD393" s="202"/>
      <c r="GE393" s="202"/>
      <c r="GF393" s="198"/>
      <c r="GG393" s="198"/>
      <c r="GH393" s="202"/>
      <c r="GI393" s="202"/>
      <c r="GJ393" s="202"/>
      <c r="GK393" s="198"/>
      <c r="GL393" s="198"/>
      <c r="GM393" s="202"/>
      <c r="GN393" s="202"/>
      <c r="GO393" s="202"/>
      <c r="GP393" s="198"/>
      <c r="GQ393" s="198"/>
      <c r="GR393" s="202"/>
      <c r="GS393" s="202"/>
      <c r="GT393" s="202"/>
      <c r="GU393" s="198"/>
      <c r="GV393" s="198"/>
      <c r="GW393" s="202"/>
      <c r="GX393" s="202"/>
      <c r="GY393" s="202"/>
      <c r="GZ393" s="198"/>
      <c r="HA393" s="198"/>
      <c r="HB393" s="202"/>
      <c r="HC393" s="202"/>
      <c r="HD393" s="202"/>
      <c r="HE393" s="198"/>
      <c r="HF393" s="198"/>
      <c r="HG393" s="202"/>
      <c r="HH393" s="202"/>
      <c r="HI393" s="202"/>
      <c r="HJ393" s="198"/>
      <c r="HK393" s="198"/>
      <c r="HL393" s="202"/>
      <c r="HM393" s="202"/>
      <c r="HN393" s="202"/>
      <c r="HO393" s="198"/>
      <c r="HP393" s="198"/>
      <c r="HQ393" s="202"/>
      <c r="HR393" s="202"/>
      <c r="HS393" s="202"/>
      <c r="HT393" s="198"/>
      <c r="HU393" s="198"/>
      <c r="HV393" s="202"/>
      <c r="HW393" s="202"/>
      <c r="HX393" s="202"/>
      <c r="HY393" s="198"/>
      <c r="HZ393" s="198"/>
      <c r="IA393" s="202"/>
      <c r="IB393" s="202"/>
      <c r="IC393" s="202"/>
      <c r="ID393" s="198"/>
      <c r="IE393" s="198"/>
      <c r="IF393" s="202"/>
      <c r="IG393" s="202"/>
      <c r="IH393" s="202"/>
      <c r="II393" s="198"/>
      <c r="IJ393" s="198"/>
      <c r="IK393" s="202"/>
      <c r="IL393" s="202"/>
      <c r="IM393" s="202"/>
      <c r="IN393" s="198"/>
      <c r="IO393" s="198"/>
      <c r="IP393" s="202"/>
      <c r="IQ393" s="202"/>
      <c r="IR393" s="202"/>
      <c r="IS393" s="198"/>
      <c r="IT393" s="198"/>
      <c r="IU393" s="202"/>
      <c r="IV393" s="202"/>
      <c r="IW393" s="202"/>
      <c r="IX393" s="198"/>
      <c r="IY393" s="198"/>
      <c r="IZ393" s="198"/>
      <c r="JA393" s="198"/>
      <c r="JB393" s="256"/>
      <c r="JC393" s="256"/>
    </row>
    <row r="394" spans="1:263" s="3" customFormat="1" ht="15" thickBot="1" x14ac:dyDescent="0.4">
      <c r="A394" s="198"/>
      <c r="B394" s="359"/>
      <c r="C394" s="239" t="s">
        <v>1094</v>
      </c>
      <c r="D394" s="105" t="s">
        <v>1095</v>
      </c>
      <c r="E394" s="102"/>
      <c r="F394" s="285" t="str">
        <f>IFERROR(INDEX('Helper 1'!$I$2:$I$19,MATCH('Schedule 1'!$G$20,'Helper 1'!$H$2:$H$19,0)),"")</f>
        <v/>
      </c>
      <c r="G394" s="124" t="str">
        <f>IF(F393&lt;&gt;"","",G391/G392)</f>
        <v/>
      </c>
      <c r="H394" s="325"/>
      <c r="I394" s="405"/>
      <c r="J394" s="431"/>
      <c r="K394" s="202"/>
      <c r="L394" s="202"/>
      <c r="M394" s="151"/>
      <c r="N394" s="151"/>
      <c r="O394" s="202"/>
      <c r="P394" s="202"/>
      <c r="Q394" s="202"/>
      <c r="R394" s="198"/>
      <c r="S394" s="198"/>
      <c r="T394" s="202"/>
      <c r="U394" s="202"/>
      <c r="V394" s="202"/>
      <c r="W394" s="198"/>
      <c r="X394" s="198"/>
      <c r="Y394" s="202"/>
      <c r="Z394" s="202"/>
      <c r="AA394" s="202"/>
      <c r="AB394" s="198"/>
      <c r="AC394" s="198"/>
      <c r="AD394" s="202"/>
      <c r="AE394" s="202"/>
      <c r="AF394" s="202"/>
      <c r="AG394" s="198"/>
      <c r="AH394" s="198"/>
      <c r="AI394" s="202"/>
      <c r="AJ394" s="202"/>
      <c r="AK394" s="202"/>
      <c r="AL394" s="198"/>
      <c r="AM394" s="198"/>
      <c r="AN394" s="202"/>
      <c r="AO394" s="202"/>
      <c r="AP394" s="202"/>
      <c r="AQ394" s="198"/>
      <c r="AR394" s="198"/>
      <c r="AS394" s="202"/>
      <c r="AT394" s="202"/>
      <c r="AU394" s="202"/>
      <c r="AV394" s="198"/>
      <c r="AW394" s="198"/>
      <c r="AX394" s="202"/>
      <c r="AY394" s="202"/>
      <c r="AZ394" s="202"/>
      <c r="BA394" s="198"/>
      <c r="BB394" s="198"/>
      <c r="BC394" s="202"/>
      <c r="BD394" s="202"/>
      <c r="BE394" s="202"/>
      <c r="BF394" s="198"/>
      <c r="BG394" s="198"/>
      <c r="BH394" s="202"/>
      <c r="BI394" s="202"/>
      <c r="BJ394" s="202"/>
      <c r="BK394" s="198"/>
      <c r="BL394" s="198"/>
      <c r="BM394" s="202"/>
      <c r="BN394" s="202"/>
      <c r="BO394" s="202"/>
      <c r="BP394" s="198"/>
      <c r="BQ394" s="198"/>
      <c r="BR394" s="202"/>
      <c r="BS394" s="202"/>
      <c r="BT394" s="202"/>
      <c r="BU394" s="198"/>
      <c r="BV394" s="198"/>
      <c r="BW394" s="202"/>
      <c r="BX394" s="202"/>
      <c r="BY394" s="202"/>
      <c r="BZ394" s="198"/>
      <c r="CA394" s="198"/>
      <c r="CB394" s="202"/>
      <c r="CC394" s="202"/>
      <c r="CD394" s="202"/>
      <c r="CE394" s="198"/>
      <c r="CF394" s="198"/>
      <c r="CG394" s="202"/>
      <c r="CH394" s="202"/>
      <c r="CI394" s="202"/>
      <c r="CJ394" s="198"/>
      <c r="CK394" s="198"/>
      <c r="CL394" s="202"/>
      <c r="CM394" s="202"/>
      <c r="CN394" s="202"/>
      <c r="CO394" s="198"/>
      <c r="CP394" s="198"/>
      <c r="CQ394" s="202"/>
      <c r="CR394" s="202"/>
      <c r="CS394" s="202"/>
      <c r="CT394" s="198"/>
      <c r="CU394" s="198"/>
      <c r="CV394" s="202"/>
      <c r="CW394" s="202"/>
      <c r="CX394" s="202"/>
      <c r="CY394" s="198"/>
      <c r="CZ394" s="198"/>
      <c r="DA394" s="202"/>
      <c r="DB394" s="202"/>
      <c r="DC394" s="202"/>
      <c r="DD394" s="198"/>
      <c r="DE394" s="198"/>
      <c r="DF394" s="202"/>
      <c r="DG394" s="202"/>
      <c r="DH394" s="202"/>
      <c r="DI394" s="198"/>
      <c r="DJ394" s="198"/>
      <c r="DK394" s="202"/>
      <c r="DL394" s="202"/>
      <c r="DM394" s="202"/>
      <c r="DN394" s="198"/>
      <c r="DO394" s="198"/>
      <c r="DP394" s="202"/>
      <c r="DQ394" s="202"/>
      <c r="DR394" s="202"/>
      <c r="DS394" s="198"/>
      <c r="DT394" s="198"/>
      <c r="DU394" s="202"/>
      <c r="DV394" s="202"/>
      <c r="DW394" s="202"/>
      <c r="DX394" s="198"/>
      <c r="DY394" s="198"/>
      <c r="DZ394" s="202"/>
      <c r="EA394" s="202"/>
      <c r="EB394" s="202"/>
      <c r="EC394" s="198"/>
      <c r="ED394" s="198"/>
      <c r="EE394" s="202"/>
      <c r="EF394" s="202"/>
      <c r="EG394" s="202"/>
      <c r="EH394" s="198"/>
      <c r="EI394" s="198"/>
      <c r="EJ394" s="202"/>
      <c r="EK394" s="202"/>
      <c r="EL394" s="202"/>
      <c r="EM394" s="198"/>
      <c r="EN394" s="198"/>
      <c r="EO394" s="202"/>
      <c r="EP394" s="202"/>
      <c r="EQ394" s="202"/>
      <c r="ER394" s="198"/>
      <c r="ES394" s="198"/>
      <c r="ET394" s="202"/>
      <c r="EU394" s="202"/>
      <c r="EV394" s="202"/>
      <c r="EW394" s="198"/>
      <c r="EX394" s="198"/>
      <c r="EY394" s="202"/>
      <c r="EZ394" s="202"/>
      <c r="FA394" s="202"/>
      <c r="FB394" s="198"/>
      <c r="FC394" s="198"/>
      <c r="FD394" s="202"/>
      <c r="FE394" s="202"/>
      <c r="FF394" s="202"/>
      <c r="FG394" s="198"/>
      <c r="FH394" s="198"/>
      <c r="FI394" s="202"/>
      <c r="FJ394" s="202"/>
      <c r="FK394" s="202"/>
      <c r="FL394" s="198"/>
      <c r="FM394" s="198"/>
      <c r="FN394" s="202"/>
      <c r="FO394" s="202"/>
      <c r="FP394" s="202"/>
      <c r="FQ394" s="198"/>
      <c r="FR394" s="198"/>
      <c r="FS394" s="202"/>
      <c r="FT394" s="202"/>
      <c r="FU394" s="202"/>
      <c r="FV394" s="198"/>
      <c r="FW394" s="198"/>
      <c r="FX394" s="202"/>
      <c r="FY394" s="202"/>
      <c r="FZ394" s="202"/>
      <c r="GA394" s="198"/>
      <c r="GB394" s="198"/>
      <c r="GC394" s="202"/>
      <c r="GD394" s="202"/>
      <c r="GE394" s="202"/>
      <c r="GF394" s="198"/>
      <c r="GG394" s="198"/>
      <c r="GH394" s="202"/>
      <c r="GI394" s="202"/>
      <c r="GJ394" s="202"/>
      <c r="GK394" s="198"/>
      <c r="GL394" s="198"/>
      <c r="GM394" s="202"/>
      <c r="GN394" s="202"/>
      <c r="GO394" s="202"/>
      <c r="GP394" s="198"/>
      <c r="GQ394" s="198"/>
      <c r="GR394" s="202"/>
      <c r="GS394" s="202"/>
      <c r="GT394" s="202"/>
      <c r="GU394" s="198"/>
      <c r="GV394" s="198"/>
      <c r="GW394" s="202"/>
      <c r="GX394" s="202"/>
      <c r="GY394" s="202"/>
      <c r="GZ394" s="198"/>
      <c r="HA394" s="198"/>
      <c r="HB394" s="202"/>
      <c r="HC394" s="202"/>
      <c r="HD394" s="202"/>
      <c r="HE394" s="198"/>
      <c r="HF394" s="198"/>
      <c r="HG394" s="202"/>
      <c r="HH394" s="202"/>
      <c r="HI394" s="202"/>
      <c r="HJ394" s="198"/>
      <c r="HK394" s="198"/>
      <c r="HL394" s="202"/>
      <c r="HM394" s="202"/>
      <c r="HN394" s="202"/>
      <c r="HO394" s="198"/>
      <c r="HP394" s="198"/>
      <c r="HQ394" s="202"/>
      <c r="HR394" s="202"/>
      <c r="HS394" s="202"/>
      <c r="HT394" s="198"/>
      <c r="HU394" s="198"/>
      <c r="HV394" s="202"/>
      <c r="HW394" s="202"/>
      <c r="HX394" s="202"/>
      <c r="HY394" s="198"/>
      <c r="HZ394" s="198"/>
      <c r="IA394" s="202"/>
      <c r="IB394" s="202"/>
      <c r="IC394" s="202"/>
      <c r="ID394" s="198"/>
      <c r="IE394" s="198"/>
      <c r="IF394" s="202"/>
      <c r="IG394" s="202"/>
      <c r="IH394" s="202"/>
      <c r="II394" s="198"/>
      <c r="IJ394" s="198"/>
      <c r="IK394" s="202"/>
      <c r="IL394" s="202"/>
      <c r="IM394" s="202"/>
      <c r="IN394" s="198"/>
      <c r="IO394" s="198"/>
      <c r="IP394" s="202"/>
      <c r="IQ394" s="202"/>
      <c r="IR394" s="202"/>
      <c r="IS394" s="198"/>
      <c r="IT394" s="198"/>
      <c r="IU394" s="202"/>
      <c r="IV394" s="202"/>
      <c r="IW394" s="202"/>
      <c r="IX394" s="198"/>
      <c r="IY394" s="198"/>
      <c r="IZ394" s="198"/>
      <c r="JA394" s="198"/>
      <c r="JB394" s="256"/>
      <c r="JC394" s="256"/>
    </row>
    <row r="395" spans="1:263" s="3" customFormat="1" ht="15" thickTop="1" x14ac:dyDescent="0.35">
      <c r="A395" s="198"/>
      <c r="B395" s="359"/>
      <c r="C395" s="239"/>
      <c r="D395" s="105"/>
      <c r="E395" s="102"/>
      <c r="F395" s="185"/>
      <c r="G395" s="186"/>
      <c r="H395" s="187"/>
      <c r="I395" s="405"/>
      <c r="J395" s="431"/>
      <c r="K395" s="202"/>
      <c r="L395" s="202"/>
      <c r="M395" s="151"/>
      <c r="N395" s="151"/>
      <c r="O395" s="202"/>
      <c r="P395" s="202"/>
      <c r="Q395" s="202"/>
      <c r="R395" s="198"/>
      <c r="S395" s="198"/>
      <c r="T395" s="202"/>
      <c r="U395" s="202"/>
      <c r="V395" s="202"/>
      <c r="W395" s="198"/>
      <c r="X395" s="198"/>
      <c r="Y395" s="202"/>
      <c r="Z395" s="202"/>
      <c r="AA395" s="202"/>
      <c r="AB395" s="198"/>
      <c r="AC395" s="198"/>
      <c r="AD395" s="202"/>
      <c r="AE395" s="202"/>
      <c r="AF395" s="202"/>
      <c r="AG395" s="198"/>
      <c r="AH395" s="198"/>
      <c r="AI395" s="202"/>
      <c r="AJ395" s="202"/>
      <c r="AK395" s="202"/>
      <c r="AL395" s="198"/>
      <c r="AM395" s="198"/>
      <c r="AN395" s="202"/>
      <c r="AO395" s="202"/>
      <c r="AP395" s="202"/>
      <c r="AQ395" s="198"/>
      <c r="AR395" s="198"/>
      <c r="AS395" s="202"/>
      <c r="AT395" s="202"/>
      <c r="AU395" s="202"/>
      <c r="AV395" s="198"/>
      <c r="AW395" s="198"/>
      <c r="AX395" s="202"/>
      <c r="AY395" s="202"/>
      <c r="AZ395" s="202"/>
      <c r="BA395" s="198"/>
      <c r="BB395" s="198"/>
      <c r="BC395" s="202"/>
      <c r="BD395" s="202"/>
      <c r="BE395" s="202"/>
      <c r="BF395" s="198"/>
      <c r="BG395" s="198"/>
      <c r="BH395" s="202"/>
      <c r="BI395" s="202"/>
      <c r="BJ395" s="202"/>
      <c r="BK395" s="198"/>
      <c r="BL395" s="198"/>
      <c r="BM395" s="202"/>
      <c r="BN395" s="202"/>
      <c r="BO395" s="202"/>
      <c r="BP395" s="198"/>
      <c r="BQ395" s="198"/>
      <c r="BR395" s="202"/>
      <c r="BS395" s="202"/>
      <c r="BT395" s="202"/>
      <c r="BU395" s="198"/>
      <c r="BV395" s="198"/>
      <c r="BW395" s="202"/>
      <c r="BX395" s="202"/>
      <c r="BY395" s="202"/>
      <c r="BZ395" s="198"/>
      <c r="CA395" s="198"/>
      <c r="CB395" s="202"/>
      <c r="CC395" s="202"/>
      <c r="CD395" s="202"/>
      <c r="CE395" s="198"/>
      <c r="CF395" s="198"/>
      <c r="CG395" s="202"/>
      <c r="CH395" s="202"/>
      <c r="CI395" s="202"/>
      <c r="CJ395" s="198"/>
      <c r="CK395" s="198"/>
      <c r="CL395" s="202"/>
      <c r="CM395" s="202"/>
      <c r="CN395" s="202"/>
      <c r="CO395" s="198"/>
      <c r="CP395" s="198"/>
      <c r="CQ395" s="202"/>
      <c r="CR395" s="202"/>
      <c r="CS395" s="202"/>
      <c r="CT395" s="198"/>
      <c r="CU395" s="198"/>
      <c r="CV395" s="202"/>
      <c r="CW395" s="202"/>
      <c r="CX395" s="202"/>
      <c r="CY395" s="198"/>
      <c r="CZ395" s="198"/>
      <c r="DA395" s="202"/>
      <c r="DB395" s="202"/>
      <c r="DC395" s="202"/>
      <c r="DD395" s="198"/>
      <c r="DE395" s="198"/>
      <c r="DF395" s="202"/>
      <c r="DG395" s="202"/>
      <c r="DH395" s="202"/>
      <c r="DI395" s="198"/>
      <c r="DJ395" s="198"/>
      <c r="DK395" s="202"/>
      <c r="DL395" s="202"/>
      <c r="DM395" s="202"/>
      <c r="DN395" s="198"/>
      <c r="DO395" s="198"/>
      <c r="DP395" s="202"/>
      <c r="DQ395" s="202"/>
      <c r="DR395" s="202"/>
      <c r="DS395" s="198"/>
      <c r="DT395" s="198"/>
      <c r="DU395" s="202"/>
      <c r="DV395" s="202"/>
      <c r="DW395" s="202"/>
      <c r="DX395" s="198"/>
      <c r="DY395" s="198"/>
      <c r="DZ395" s="202"/>
      <c r="EA395" s="202"/>
      <c r="EB395" s="202"/>
      <c r="EC395" s="198"/>
      <c r="ED395" s="198"/>
      <c r="EE395" s="202"/>
      <c r="EF395" s="202"/>
      <c r="EG395" s="202"/>
      <c r="EH395" s="198"/>
      <c r="EI395" s="198"/>
      <c r="EJ395" s="202"/>
      <c r="EK395" s="202"/>
      <c r="EL395" s="202"/>
      <c r="EM395" s="198"/>
      <c r="EN395" s="198"/>
      <c r="EO395" s="202"/>
      <c r="EP395" s="202"/>
      <c r="EQ395" s="202"/>
      <c r="ER395" s="198"/>
      <c r="ES395" s="198"/>
      <c r="ET395" s="202"/>
      <c r="EU395" s="202"/>
      <c r="EV395" s="202"/>
      <c r="EW395" s="198"/>
      <c r="EX395" s="198"/>
      <c r="EY395" s="202"/>
      <c r="EZ395" s="202"/>
      <c r="FA395" s="202"/>
      <c r="FB395" s="198"/>
      <c r="FC395" s="198"/>
      <c r="FD395" s="202"/>
      <c r="FE395" s="202"/>
      <c r="FF395" s="202"/>
      <c r="FG395" s="198"/>
      <c r="FH395" s="198"/>
      <c r="FI395" s="202"/>
      <c r="FJ395" s="202"/>
      <c r="FK395" s="202"/>
      <c r="FL395" s="198"/>
      <c r="FM395" s="198"/>
      <c r="FN395" s="202"/>
      <c r="FO395" s="202"/>
      <c r="FP395" s="202"/>
      <c r="FQ395" s="198"/>
      <c r="FR395" s="198"/>
      <c r="FS395" s="202"/>
      <c r="FT395" s="202"/>
      <c r="FU395" s="202"/>
      <c r="FV395" s="198"/>
      <c r="FW395" s="198"/>
      <c r="FX395" s="202"/>
      <c r="FY395" s="202"/>
      <c r="FZ395" s="202"/>
      <c r="GA395" s="198"/>
      <c r="GB395" s="198"/>
      <c r="GC395" s="202"/>
      <c r="GD395" s="202"/>
      <c r="GE395" s="202"/>
      <c r="GF395" s="198"/>
      <c r="GG395" s="198"/>
      <c r="GH395" s="202"/>
      <c r="GI395" s="202"/>
      <c r="GJ395" s="202"/>
      <c r="GK395" s="198"/>
      <c r="GL395" s="198"/>
      <c r="GM395" s="202"/>
      <c r="GN395" s="202"/>
      <c r="GO395" s="202"/>
      <c r="GP395" s="198"/>
      <c r="GQ395" s="198"/>
      <c r="GR395" s="202"/>
      <c r="GS395" s="202"/>
      <c r="GT395" s="202"/>
      <c r="GU395" s="198"/>
      <c r="GV395" s="198"/>
      <c r="GW395" s="202"/>
      <c r="GX395" s="202"/>
      <c r="GY395" s="202"/>
      <c r="GZ395" s="198"/>
      <c r="HA395" s="198"/>
      <c r="HB395" s="202"/>
      <c r="HC395" s="202"/>
      <c r="HD395" s="202"/>
      <c r="HE395" s="198"/>
      <c r="HF395" s="198"/>
      <c r="HG395" s="202"/>
      <c r="HH395" s="202"/>
      <c r="HI395" s="202"/>
      <c r="HJ395" s="198"/>
      <c r="HK395" s="198"/>
      <c r="HL395" s="202"/>
      <c r="HM395" s="202"/>
      <c r="HN395" s="202"/>
      <c r="HO395" s="198"/>
      <c r="HP395" s="198"/>
      <c r="HQ395" s="202"/>
      <c r="HR395" s="202"/>
      <c r="HS395" s="202"/>
      <c r="HT395" s="198"/>
      <c r="HU395" s="198"/>
      <c r="HV395" s="202"/>
      <c r="HW395" s="202"/>
      <c r="HX395" s="202"/>
      <c r="HY395" s="198"/>
      <c r="HZ395" s="198"/>
      <c r="IA395" s="202"/>
      <c r="IB395" s="202"/>
      <c r="IC395" s="202"/>
      <c r="ID395" s="198"/>
      <c r="IE395" s="198"/>
      <c r="IF395" s="202"/>
      <c r="IG395" s="202"/>
      <c r="IH395" s="202"/>
      <c r="II395" s="198"/>
      <c r="IJ395" s="198"/>
      <c r="IK395" s="202"/>
      <c r="IL395" s="202"/>
      <c r="IM395" s="202"/>
      <c r="IN395" s="198"/>
      <c r="IO395" s="198"/>
      <c r="IP395" s="202"/>
      <c r="IQ395" s="202"/>
      <c r="IR395" s="202"/>
      <c r="IS395" s="198"/>
      <c r="IT395" s="198"/>
      <c r="IU395" s="202"/>
      <c r="IV395" s="202"/>
      <c r="IW395" s="202"/>
      <c r="IX395" s="198"/>
      <c r="IY395" s="198"/>
      <c r="IZ395" s="198"/>
      <c r="JA395" s="198"/>
      <c r="JB395" s="256"/>
      <c r="JC395" s="256"/>
    </row>
    <row r="396" spans="1:263" s="3" customFormat="1" x14ac:dyDescent="0.35">
      <c r="A396" s="198"/>
      <c r="B396" s="359"/>
      <c r="C396" s="239" t="s">
        <v>1096</v>
      </c>
      <c r="D396" s="105" t="s">
        <v>1097</v>
      </c>
      <c r="E396" s="102"/>
      <c r="F396" s="285" t="s">
        <v>181</v>
      </c>
      <c r="G396" s="131">
        <v>5000000</v>
      </c>
      <c r="H396" s="325"/>
      <c r="I396" s="405"/>
      <c r="J396" s="431"/>
      <c r="K396" s="202"/>
      <c r="L396" s="202"/>
      <c r="M396" s="151"/>
      <c r="N396" s="151"/>
      <c r="O396" s="202"/>
      <c r="P396" s="202"/>
      <c r="Q396" s="202"/>
      <c r="R396" s="198"/>
      <c r="S396" s="198"/>
      <c r="T396" s="202"/>
      <c r="U396" s="202"/>
      <c r="V396" s="202"/>
      <c r="W396" s="198"/>
      <c r="X396" s="198"/>
      <c r="Y396" s="202"/>
      <c r="Z396" s="202"/>
      <c r="AA396" s="202"/>
      <c r="AB396" s="198"/>
      <c r="AC396" s="198"/>
      <c r="AD396" s="202"/>
      <c r="AE396" s="202"/>
      <c r="AF396" s="202"/>
      <c r="AG396" s="198"/>
      <c r="AH396" s="198"/>
      <c r="AI396" s="202"/>
      <c r="AJ396" s="202"/>
      <c r="AK396" s="202"/>
      <c r="AL396" s="198"/>
      <c r="AM396" s="198"/>
      <c r="AN396" s="202"/>
      <c r="AO396" s="202"/>
      <c r="AP396" s="202"/>
      <c r="AQ396" s="198"/>
      <c r="AR396" s="198"/>
      <c r="AS396" s="202"/>
      <c r="AT396" s="202"/>
      <c r="AU396" s="202"/>
      <c r="AV396" s="198"/>
      <c r="AW396" s="198"/>
      <c r="AX396" s="202"/>
      <c r="AY396" s="202"/>
      <c r="AZ396" s="202"/>
      <c r="BA396" s="198"/>
      <c r="BB396" s="198"/>
      <c r="BC396" s="202"/>
      <c r="BD396" s="202"/>
      <c r="BE396" s="202"/>
      <c r="BF396" s="198"/>
      <c r="BG396" s="198"/>
      <c r="BH396" s="202"/>
      <c r="BI396" s="202"/>
      <c r="BJ396" s="202"/>
      <c r="BK396" s="198"/>
      <c r="BL396" s="198"/>
      <c r="BM396" s="202"/>
      <c r="BN396" s="202"/>
      <c r="BO396" s="202"/>
      <c r="BP396" s="198"/>
      <c r="BQ396" s="198"/>
      <c r="BR396" s="202"/>
      <c r="BS396" s="202"/>
      <c r="BT396" s="202"/>
      <c r="BU396" s="198"/>
      <c r="BV396" s="198"/>
      <c r="BW396" s="202"/>
      <c r="BX396" s="202"/>
      <c r="BY396" s="202"/>
      <c r="BZ396" s="198"/>
      <c r="CA396" s="198"/>
      <c r="CB396" s="202"/>
      <c r="CC396" s="202"/>
      <c r="CD396" s="202"/>
      <c r="CE396" s="198"/>
      <c r="CF396" s="198"/>
      <c r="CG396" s="202"/>
      <c r="CH396" s="202"/>
      <c r="CI396" s="202"/>
      <c r="CJ396" s="198"/>
      <c r="CK396" s="198"/>
      <c r="CL396" s="202"/>
      <c r="CM396" s="202"/>
      <c r="CN396" s="202"/>
      <c r="CO396" s="198"/>
      <c r="CP396" s="198"/>
      <c r="CQ396" s="202"/>
      <c r="CR396" s="202"/>
      <c r="CS396" s="202"/>
      <c r="CT396" s="198"/>
      <c r="CU396" s="198"/>
      <c r="CV396" s="202"/>
      <c r="CW396" s="202"/>
      <c r="CX396" s="202"/>
      <c r="CY396" s="198"/>
      <c r="CZ396" s="198"/>
      <c r="DA396" s="202"/>
      <c r="DB396" s="202"/>
      <c r="DC396" s="202"/>
      <c r="DD396" s="198"/>
      <c r="DE396" s="198"/>
      <c r="DF396" s="202"/>
      <c r="DG396" s="202"/>
      <c r="DH396" s="202"/>
      <c r="DI396" s="198"/>
      <c r="DJ396" s="198"/>
      <c r="DK396" s="202"/>
      <c r="DL396" s="202"/>
      <c r="DM396" s="202"/>
      <c r="DN396" s="198"/>
      <c r="DO396" s="198"/>
      <c r="DP396" s="202"/>
      <c r="DQ396" s="202"/>
      <c r="DR396" s="202"/>
      <c r="DS396" s="198"/>
      <c r="DT396" s="198"/>
      <c r="DU396" s="202"/>
      <c r="DV396" s="202"/>
      <c r="DW396" s="202"/>
      <c r="DX396" s="198"/>
      <c r="DY396" s="198"/>
      <c r="DZ396" s="202"/>
      <c r="EA396" s="202"/>
      <c r="EB396" s="202"/>
      <c r="EC396" s="198"/>
      <c r="ED396" s="198"/>
      <c r="EE396" s="202"/>
      <c r="EF396" s="202"/>
      <c r="EG396" s="202"/>
      <c r="EH396" s="198"/>
      <c r="EI396" s="198"/>
      <c r="EJ396" s="202"/>
      <c r="EK396" s="202"/>
      <c r="EL396" s="202"/>
      <c r="EM396" s="198"/>
      <c r="EN396" s="198"/>
      <c r="EO396" s="202"/>
      <c r="EP396" s="202"/>
      <c r="EQ396" s="202"/>
      <c r="ER396" s="198"/>
      <c r="ES396" s="198"/>
      <c r="ET396" s="202"/>
      <c r="EU396" s="202"/>
      <c r="EV396" s="202"/>
      <c r="EW396" s="198"/>
      <c r="EX396" s="198"/>
      <c r="EY396" s="202"/>
      <c r="EZ396" s="202"/>
      <c r="FA396" s="202"/>
      <c r="FB396" s="198"/>
      <c r="FC396" s="198"/>
      <c r="FD396" s="202"/>
      <c r="FE396" s="202"/>
      <c r="FF396" s="202"/>
      <c r="FG396" s="198"/>
      <c r="FH396" s="198"/>
      <c r="FI396" s="202"/>
      <c r="FJ396" s="202"/>
      <c r="FK396" s="202"/>
      <c r="FL396" s="198"/>
      <c r="FM396" s="198"/>
      <c r="FN396" s="202"/>
      <c r="FO396" s="202"/>
      <c r="FP396" s="202"/>
      <c r="FQ396" s="198"/>
      <c r="FR396" s="198"/>
      <c r="FS396" s="202"/>
      <c r="FT396" s="202"/>
      <c r="FU396" s="202"/>
      <c r="FV396" s="198"/>
      <c r="FW396" s="198"/>
      <c r="FX396" s="202"/>
      <c r="FY396" s="202"/>
      <c r="FZ396" s="202"/>
      <c r="GA396" s="198"/>
      <c r="GB396" s="198"/>
      <c r="GC396" s="202"/>
      <c r="GD396" s="202"/>
      <c r="GE396" s="202"/>
      <c r="GF396" s="198"/>
      <c r="GG396" s="198"/>
      <c r="GH396" s="202"/>
      <c r="GI396" s="202"/>
      <c r="GJ396" s="202"/>
      <c r="GK396" s="198"/>
      <c r="GL396" s="198"/>
      <c r="GM396" s="202"/>
      <c r="GN396" s="202"/>
      <c r="GO396" s="202"/>
      <c r="GP396" s="198"/>
      <c r="GQ396" s="198"/>
      <c r="GR396" s="202"/>
      <c r="GS396" s="202"/>
      <c r="GT396" s="202"/>
      <c r="GU396" s="198"/>
      <c r="GV396" s="198"/>
      <c r="GW396" s="202"/>
      <c r="GX396" s="202"/>
      <c r="GY396" s="202"/>
      <c r="GZ396" s="198"/>
      <c r="HA396" s="198"/>
      <c r="HB396" s="202"/>
      <c r="HC396" s="202"/>
      <c r="HD396" s="202"/>
      <c r="HE396" s="198"/>
      <c r="HF396" s="198"/>
      <c r="HG396" s="202"/>
      <c r="HH396" s="202"/>
      <c r="HI396" s="202"/>
      <c r="HJ396" s="198"/>
      <c r="HK396" s="198"/>
      <c r="HL396" s="202"/>
      <c r="HM396" s="202"/>
      <c r="HN396" s="202"/>
      <c r="HO396" s="198"/>
      <c r="HP396" s="198"/>
      <c r="HQ396" s="202"/>
      <c r="HR396" s="202"/>
      <c r="HS396" s="202"/>
      <c r="HT396" s="198"/>
      <c r="HU396" s="198"/>
      <c r="HV396" s="202"/>
      <c r="HW396" s="202"/>
      <c r="HX396" s="202"/>
      <c r="HY396" s="198"/>
      <c r="HZ396" s="198"/>
      <c r="IA396" s="202"/>
      <c r="IB396" s="202"/>
      <c r="IC396" s="202"/>
      <c r="ID396" s="198"/>
      <c r="IE396" s="198"/>
      <c r="IF396" s="202"/>
      <c r="IG396" s="202"/>
      <c r="IH396" s="202"/>
      <c r="II396" s="198"/>
      <c r="IJ396" s="198"/>
      <c r="IK396" s="202"/>
      <c r="IL396" s="202"/>
      <c r="IM396" s="202"/>
      <c r="IN396" s="198"/>
      <c r="IO396" s="198"/>
      <c r="IP396" s="202"/>
      <c r="IQ396" s="202"/>
      <c r="IR396" s="202"/>
      <c r="IS396" s="198"/>
      <c r="IT396" s="198"/>
      <c r="IU396" s="202"/>
      <c r="IV396" s="202"/>
      <c r="IW396" s="202"/>
      <c r="IX396" s="198"/>
      <c r="IY396" s="198"/>
      <c r="IZ396" s="198"/>
      <c r="JA396" s="198"/>
      <c r="JB396" s="256"/>
      <c r="JC396" s="256"/>
    </row>
    <row r="397" spans="1:263" s="3" customFormat="1" x14ac:dyDescent="0.35">
      <c r="A397" s="198"/>
      <c r="B397" s="359"/>
      <c r="C397" s="239" t="s">
        <v>1098</v>
      </c>
      <c r="D397" s="183" t="s">
        <v>1066</v>
      </c>
      <c r="E397" s="102"/>
      <c r="F397" s="384"/>
      <c r="G397" s="445">
        <f>$G$362</f>
        <v>1</v>
      </c>
      <c r="H397" s="325"/>
      <c r="I397" s="405"/>
      <c r="J397" s="431"/>
      <c r="K397" s="202"/>
      <c r="L397" s="202"/>
      <c r="M397" s="151"/>
      <c r="N397" s="151"/>
      <c r="O397" s="202"/>
      <c r="P397" s="202"/>
      <c r="Q397" s="202"/>
      <c r="R397" s="198"/>
      <c r="S397" s="198"/>
      <c r="T397" s="202"/>
      <c r="U397" s="202"/>
      <c r="V397" s="202"/>
      <c r="W397" s="198"/>
      <c r="X397" s="198"/>
      <c r="Y397" s="202"/>
      <c r="Z397" s="202"/>
      <c r="AA397" s="202"/>
      <c r="AB397" s="198"/>
      <c r="AC397" s="198"/>
      <c r="AD397" s="202"/>
      <c r="AE397" s="202"/>
      <c r="AF397" s="202"/>
      <c r="AG397" s="198"/>
      <c r="AH397" s="198"/>
      <c r="AI397" s="202"/>
      <c r="AJ397" s="202"/>
      <c r="AK397" s="202"/>
      <c r="AL397" s="198"/>
      <c r="AM397" s="198"/>
      <c r="AN397" s="202"/>
      <c r="AO397" s="202"/>
      <c r="AP397" s="202"/>
      <c r="AQ397" s="198"/>
      <c r="AR397" s="198"/>
      <c r="AS397" s="202"/>
      <c r="AT397" s="202"/>
      <c r="AU397" s="202"/>
      <c r="AV397" s="198"/>
      <c r="AW397" s="198"/>
      <c r="AX397" s="202"/>
      <c r="AY397" s="202"/>
      <c r="AZ397" s="202"/>
      <c r="BA397" s="198"/>
      <c r="BB397" s="198"/>
      <c r="BC397" s="202"/>
      <c r="BD397" s="202"/>
      <c r="BE397" s="202"/>
      <c r="BF397" s="198"/>
      <c r="BG397" s="198"/>
      <c r="BH397" s="202"/>
      <c r="BI397" s="202"/>
      <c r="BJ397" s="202"/>
      <c r="BK397" s="198"/>
      <c r="BL397" s="198"/>
      <c r="BM397" s="202"/>
      <c r="BN397" s="202"/>
      <c r="BO397" s="202"/>
      <c r="BP397" s="198"/>
      <c r="BQ397" s="198"/>
      <c r="BR397" s="202"/>
      <c r="BS397" s="202"/>
      <c r="BT397" s="202"/>
      <c r="BU397" s="198"/>
      <c r="BV397" s="198"/>
      <c r="BW397" s="202"/>
      <c r="BX397" s="202"/>
      <c r="BY397" s="202"/>
      <c r="BZ397" s="198"/>
      <c r="CA397" s="198"/>
      <c r="CB397" s="202"/>
      <c r="CC397" s="202"/>
      <c r="CD397" s="202"/>
      <c r="CE397" s="198"/>
      <c r="CF397" s="198"/>
      <c r="CG397" s="202"/>
      <c r="CH397" s="202"/>
      <c r="CI397" s="202"/>
      <c r="CJ397" s="198"/>
      <c r="CK397" s="198"/>
      <c r="CL397" s="202"/>
      <c r="CM397" s="202"/>
      <c r="CN397" s="202"/>
      <c r="CO397" s="198"/>
      <c r="CP397" s="198"/>
      <c r="CQ397" s="202"/>
      <c r="CR397" s="202"/>
      <c r="CS397" s="202"/>
      <c r="CT397" s="198"/>
      <c r="CU397" s="198"/>
      <c r="CV397" s="202"/>
      <c r="CW397" s="202"/>
      <c r="CX397" s="202"/>
      <c r="CY397" s="198"/>
      <c r="CZ397" s="198"/>
      <c r="DA397" s="202"/>
      <c r="DB397" s="202"/>
      <c r="DC397" s="202"/>
      <c r="DD397" s="198"/>
      <c r="DE397" s="198"/>
      <c r="DF397" s="202"/>
      <c r="DG397" s="202"/>
      <c r="DH397" s="202"/>
      <c r="DI397" s="198"/>
      <c r="DJ397" s="198"/>
      <c r="DK397" s="202"/>
      <c r="DL397" s="202"/>
      <c r="DM397" s="202"/>
      <c r="DN397" s="198"/>
      <c r="DO397" s="198"/>
      <c r="DP397" s="202"/>
      <c r="DQ397" s="202"/>
      <c r="DR397" s="202"/>
      <c r="DS397" s="198"/>
      <c r="DT397" s="198"/>
      <c r="DU397" s="202"/>
      <c r="DV397" s="202"/>
      <c r="DW397" s="202"/>
      <c r="DX397" s="198"/>
      <c r="DY397" s="198"/>
      <c r="DZ397" s="202"/>
      <c r="EA397" s="202"/>
      <c r="EB397" s="202"/>
      <c r="EC397" s="198"/>
      <c r="ED397" s="198"/>
      <c r="EE397" s="202"/>
      <c r="EF397" s="202"/>
      <c r="EG397" s="202"/>
      <c r="EH397" s="198"/>
      <c r="EI397" s="198"/>
      <c r="EJ397" s="202"/>
      <c r="EK397" s="202"/>
      <c r="EL397" s="202"/>
      <c r="EM397" s="198"/>
      <c r="EN397" s="198"/>
      <c r="EO397" s="202"/>
      <c r="EP397" s="202"/>
      <c r="EQ397" s="202"/>
      <c r="ER397" s="198"/>
      <c r="ES397" s="198"/>
      <c r="ET397" s="202"/>
      <c r="EU397" s="202"/>
      <c r="EV397" s="202"/>
      <c r="EW397" s="198"/>
      <c r="EX397" s="198"/>
      <c r="EY397" s="202"/>
      <c r="EZ397" s="202"/>
      <c r="FA397" s="202"/>
      <c r="FB397" s="198"/>
      <c r="FC397" s="198"/>
      <c r="FD397" s="202"/>
      <c r="FE397" s="202"/>
      <c r="FF397" s="202"/>
      <c r="FG397" s="198"/>
      <c r="FH397" s="198"/>
      <c r="FI397" s="202"/>
      <c r="FJ397" s="202"/>
      <c r="FK397" s="202"/>
      <c r="FL397" s="198"/>
      <c r="FM397" s="198"/>
      <c r="FN397" s="202"/>
      <c r="FO397" s="202"/>
      <c r="FP397" s="202"/>
      <c r="FQ397" s="198"/>
      <c r="FR397" s="198"/>
      <c r="FS397" s="202"/>
      <c r="FT397" s="202"/>
      <c r="FU397" s="202"/>
      <c r="FV397" s="198"/>
      <c r="FW397" s="198"/>
      <c r="FX397" s="202"/>
      <c r="FY397" s="202"/>
      <c r="FZ397" s="202"/>
      <c r="GA397" s="198"/>
      <c r="GB397" s="198"/>
      <c r="GC397" s="202"/>
      <c r="GD397" s="202"/>
      <c r="GE397" s="202"/>
      <c r="GF397" s="198"/>
      <c r="GG397" s="198"/>
      <c r="GH397" s="202"/>
      <c r="GI397" s="202"/>
      <c r="GJ397" s="202"/>
      <c r="GK397" s="198"/>
      <c r="GL397" s="198"/>
      <c r="GM397" s="202"/>
      <c r="GN397" s="202"/>
      <c r="GO397" s="202"/>
      <c r="GP397" s="198"/>
      <c r="GQ397" s="198"/>
      <c r="GR397" s="202"/>
      <c r="GS397" s="202"/>
      <c r="GT397" s="202"/>
      <c r="GU397" s="198"/>
      <c r="GV397" s="198"/>
      <c r="GW397" s="202"/>
      <c r="GX397" s="202"/>
      <c r="GY397" s="202"/>
      <c r="GZ397" s="198"/>
      <c r="HA397" s="198"/>
      <c r="HB397" s="202"/>
      <c r="HC397" s="202"/>
      <c r="HD397" s="202"/>
      <c r="HE397" s="198"/>
      <c r="HF397" s="198"/>
      <c r="HG397" s="202"/>
      <c r="HH397" s="202"/>
      <c r="HI397" s="202"/>
      <c r="HJ397" s="198"/>
      <c r="HK397" s="198"/>
      <c r="HL397" s="202"/>
      <c r="HM397" s="202"/>
      <c r="HN397" s="202"/>
      <c r="HO397" s="198"/>
      <c r="HP397" s="198"/>
      <c r="HQ397" s="202"/>
      <c r="HR397" s="202"/>
      <c r="HS397" s="202"/>
      <c r="HT397" s="198"/>
      <c r="HU397" s="198"/>
      <c r="HV397" s="202"/>
      <c r="HW397" s="202"/>
      <c r="HX397" s="202"/>
      <c r="HY397" s="198"/>
      <c r="HZ397" s="198"/>
      <c r="IA397" s="202"/>
      <c r="IB397" s="202"/>
      <c r="IC397" s="202"/>
      <c r="ID397" s="198"/>
      <c r="IE397" s="198"/>
      <c r="IF397" s="202"/>
      <c r="IG397" s="202"/>
      <c r="IH397" s="202"/>
      <c r="II397" s="198"/>
      <c r="IJ397" s="198"/>
      <c r="IK397" s="202"/>
      <c r="IL397" s="202"/>
      <c r="IM397" s="202"/>
      <c r="IN397" s="198"/>
      <c r="IO397" s="198"/>
      <c r="IP397" s="202"/>
      <c r="IQ397" s="202"/>
      <c r="IR397" s="202"/>
      <c r="IS397" s="198"/>
      <c r="IT397" s="198"/>
      <c r="IU397" s="202"/>
      <c r="IV397" s="202"/>
      <c r="IW397" s="202"/>
      <c r="IX397" s="198"/>
      <c r="IY397" s="198"/>
      <c r="IZ397" s="198"/>
      <c r="JA397" s="198"/>
      <c r="JB397" s="256"/>
      <c r="JC397" s="256"/>
    </row>
    <row r="398" spans="1:263" s="3" customFormat="1" x14ac:dyDescent="0.35">
      <c r="A398" s="198"/>
      <c r="B398" s="359"/>
      <c r="C398" s="239"/>
      <c r="D398" s="105"/>
      <c r="E398" s="102"/>
      <c r="F398" s="384"/>
      <c r="G398" s="387"/>
      <c r="H398" s="325"/>
      <c r="I398" s="405"/>
      <c r="J398" s="431"/>
      <c r="K398" s="202"/>
      <c r="L398" s="202"/>
      <c r="M398" s="151"/>
      <c r="N398" s="151"/>
      <c r="O398" s="202"/>
      <c r="P398" s="202"/>
      <c r="Q398" s="202"/>
      <c r="R398" s="198"/>
      <c r="S398" s="198"/>
      <c r="T398" s="202"/>
      <c r="U398" s="202"/>
      <c r="V398" s="202"/>
      <c r="W398" s="198"/>
      <c r="X398" s="198"/>
      <c r="Y398" s="202"/>
      <c r="Z398" s="202"/>
      <c r="AA398" s="202"/>
      <c r="AB398" s="198"/>
      <c r="AC398" s="198"/>
      <c r="AD398" s="202"/>
      <c r="AE398" s="202"/>
      <c r="AF398" s="202"/>
      <c r="AG398" s="198"/>
      <c r="AH398" s="198"/>
      <c r="AI398" s="202"/>
      <c r="AJ398" s="202"/>
      <c r="AK398" s="202"/>
      <c r="AL398" s="198"/>
      <c r="AM398" s="198"/>
      <c r="AN398" s="202"/>
      <c r="AO398" s="202"/>
      <c r="AP398" s="202"/>
      <c r="AQ398" s="198"/>
      <c r="AR398" s="198"/>
      <c r="AS398" s="202"/>
      <c r="AT398" s="202"/>
      <c r="AU398" s="202"/>
      <c r="AV398" s="198"/>
      <c r="AW398" s="198"/>
      <c r="AX398" s="202"/>
      <c r="AY398" s="202"/>
      <c r="AZ398" s="202"/>
      <c r="BA398" s="198"/>
      <c r="BB398" s="198"/>
      <c r="BC398" s="202"/>
      <c r="BD398" s="202"/>
      <c r="BE398" s="202"/>
      <c r="BF398" s="198"/>
      <c r="BG398" s="198"/>
      <c r="BH398" s="202"/>
      <c r="BI398" s="202"/>
      <c r="BJ398" s="202"/>
      <c r="BK398" s="198"/>
      <c r="BL398" s="198"/>
      <c r="BM398" s="202"/>
      <c r="BN398" s="202"/>
      <c r="BO398" s="202"/>
      <c r="BP398" s="198"/>
      <c r="BQ398" s="198"/>
      <c r="BR398" s="202"/>
      <c r="BS398" s="202"/>
      <c r="BT398" s="202"/>
      <c r="BU398" s="198"/>
      <c r="BV398" s="198"/>
      <c r="BW398" s="202"/>
      <c r="BX398" s="202"/>
      <c r="BY398" s="202"/>
      <c r="BZ398" s="198"/>
      <c r="CA398" s="198"/>
      <c r="CB398" s="202"/>
      <c r="CC398" s="202"/>
      <c r="CD398" s="202"/>
      <c r="CE398" s="198"/>
      <c r="CF398" s="198"/>
      <c r="CG398" s="202"/>
      <c r="CH398" s="202"/>
      <c r="CI398" s="202"/>
      <c r="CJ398" s="198"/>
      <c r="CK398" s="198"/>
      <c r="CL398" s="202"/>
      <c r="CM398" s="202"/>
      <c r="CN398" s="202"/>
      <c r="CO398" s="198"/>
      <c r="CP398" s="198"/>
      <c r="CQ398" s="202"/>
      <c r="CR398" s="202"/>
      <c r="CS398" s="202"/>
      <c r="CT398" s="198"/>
      <c r="CU398" s="198"/>
      <c r="CV398" s="202"/>
      <c r="CW398" s="202"/>
      <c r="CX398" s="202"/>
      <c r="CY398" s="198"/>
      <c r="CZ398" s="198"/>
      <c r="DA398" s="202"/>
      <c r="DB398" s="202"/>
      <c r="DC398" s="202"/>
      <c r="DD398" s="198"/>
      <c r="DE398" s="198"/>
      <c r="DF398" s="202"/>
      <c r="DG398" s="202"/>
      <c r="DH398" s="202"/>
      <c r="DI398" s="198"/>
      <c r="DJ398" s="198"/>
      <c r="DK398" s="202"/>
      <c r="DL398" s="202"/>
      <c r="DM398" s="202"/>
      <c r="DN398" s="198"/>
      <c r="DO398" s="198"/>
      <c r="DP398" s="202"/>
      <c r="DQ398" s="202"/>
      <c r="DR398" s="202"/>
      <c r="DS398" s="198"/>
      <c r="DT398" s="198"/>
      <c r="DU398" s="202"/>
      <c r="DV398" s="202"/>
      <c r="DW398" s="202"/>
      <c r="DX398" s="198"/>
      <c r="DY398" s="198"/>
      <c r="DZ398" s="202"/>
      <c r="EA398" s="202"/>
      <c r="EB398" s="202"/>
      <c r="EC398" s="198"/>
      <c r="ED398" s="198"/>
      <c r="EE398" s="202"/>
      <c r="EF398" s="202"/>
      <c r="EG398" s="202"/>
      <c r="EH398" s="198"/>
      <c r="EI398" s="198"/>
      <c r="EJ398" s="202"/>
      <c r="EK398" s="202"/>
      <c r="EL398" s="202"/>
      <c r="EM398" s="198"/>
      <c r="EN398" s="198"/>
      <c r="EO398" s="202"/>
      <c r="EP398" s="202"/>
      <c r="EQ398" s="202"/>
      <c r="ER398" s="198"/>
      <c r="ES398" s="198"/>
      <c r="ET398" s="202"/>
      <c r="EU398" s="202"/>
      <c r="EV398" s="202"/>
      <c r="EW398" s="198"/>
      <c r="EX398" s="198"/>
      <c r="EY398" s="202"/>
      <c r="EZ398" s="202"/>
      <c r="FA398" s="202"/>
      <c r="FB398" s="198"/>
      <c r="FC398" s="198"/>
      <c r="FD398" s="202"/>
      <c r="FE398" s="202"/>
      <c r="FF398" s="202"/>
      <c r="FG398" s="198"/>
      <c r="FH398" s="198"/>
      <c r="FI398" s="202"/>
      <c r="FJ398" s="202"/>
      <c r="FK398" s="202"/>
      <c r="FL398" s="198"/>
      <c r="FM398" s="198"/>
      <c r="FN398" s="202"/>
      <c r="FO398" s="202"/>
      <c r="FP398" s="202"/>
      <c r="FQ398" s="198"/>
      <c r="FR398" s="198"/>
      <c r="FS398" s="202"/>
      <c r="FT398" s="202"/>
      <c r="FU398" s="202"/>
      <c r="FV398" s="198"/>
      <c r="FW398" s="198"/>
      <c r="FX398" s="202"/>
      <c r="FY398" s="202"/>
      <c r="FZ398" s="202"/>
      <c r="GA398" s="198"/>
      <c r="GB398" s="198"/>
      <c r="GC398" s="202"/>
      <c r="GD398" s="202"/>
      <c r="GE398" s="202"/>
      <c r="GF398" s="198"/>
      <c r="GG398" s="198"/>
      <c r="GH398" s="202"/>
      <c r="GI398" s="202"/>
      <c r="GJ398" s="202"/>
      <c r="GK398" s="198"/>
      <c r="GL398" s="198"/>
      <c r="GM398" s="202"/>
      <c r="GN398" s="202"/>
      <c r="GO398" s="202"/>
      <c r="GP398" s="198"/>
      <c r="GQ398" s="198"/>
      <c r="GR398" s="202"/>
      <c r="GS398" s="202"/>
      <c r="GT398" s="202"/>
      <c r="GU398" s="198"/>
      <c r="GV398" s="198"/>
      <c r="GW398" s="202"/>
      <c r="GX398" s="202"/>
      <c r="GY398" s="202"/>
      <c r="GZ398" s="198"/>
      <c r="HA398" s="198"/>
      <c r="HB398" s="202"/>
      <c r="HC398" s="202"/>
      <c r="HD398" s="202"/>
      <c r="HE398" s="198"/>
      <c r="HF398" s="198"/>
      <c r="HG398" s="202"/>
      <c r="HH398" s="202"/>
      <c r="HI398" s="202"/>
      <c r="HJ398" s="198"/>
      <c r="HK398" s="198"/>
      <c r="HL398" s="202"/>
      <c r="HM398" s="202"/>
      <c r="HN398" s="202"/>
      <c r="HO398" s="198"/>
      <c r="HP398" s="198"/>
      <c r="HQ398" s="202"/>
      <c r="HR398" s="202"/>
      <c r="HS398" s="202"/>
      <c r="HT398" s="198"/>
      <c r="HU398" s="198"/>
      <c r="HV398" s="202"/>
      <c r="HW398" s="202"/>
      <c r="HX398" s="202"/>
      <c r="HY398" s="198"/>
      <c r="HZ398" s="198"/>
      <c r="IA398" s="202"/>
      <c r="IB398" s="202"/>
      <c r="IC398" s="202"/>
      <c r="ID398" s="198"/>
      <c r="IE398" s="198"/>
      <c r="IF398" s="202"/>
      <c r="IG398" s="202"/>
      <c r="IH398" s="202"/>
      <c r="II398" s="198"/>
      <c r="IJ398" s="198"/>
      <c r="IK398" s="202"/>
      <c r="IL398" s="202"/>
      <c r="IM398" s="202"/>
      <c r="IN398" s="198"/>
      <c r="IO398" s="198"/>
      <c r="IP398" s="202"/>
      <c r="IQ398" s="202"/>
      <c r="IR398" s="202"/>
      <c r="IS398" s="198"/>
      <c r="IT398" s="198"/>
      <c r="IU398" s="202"/>
      <c r="IV398" s="202"/>
      <c r="IW398" s="202"/>
      <c r="IX398" s="198"/>
      <c r="IY398" s="198"/>
      <c r="IZ398" s="198"/>
      <c r="JA398" s="198"/>
      <c r="JB398" s="256"/>
      <c r="JC398" s="256"/>
    </row>
    <row r="399" spans="1:263" s="3" customFormat="1" x14ac:dyDescent="0.35">
      <c r="A399" s="198"/>
      <c r="B399" s="359"/>
      <c r="C399" s="239" t="s">
        <v>1099</v>
      </c>
      <c r="D399" s="105" t="s">
        <v>1100</v>
      </c>
      <c r="E399" s="102"/>
      <c r="F399" s="285" t="s">
        <v>181</v>
      </c>
      <c r="G399" s="131">
        <f>G396*G397</f>
        <v>5000000</v>
      </c>
      <c r="H399" s="325"/>
      <c r="I399" s="405"/>
      <c r="J399" s="431"/>
      <c r="K399" s="202"/>
      <c r="L399" s="202"/>
      <c r="M399" s="151"/>
      <c r="N399" s="151"/>
      <c r="O399" s="202"/>
      <c r="P399" s="202"/>
      <c r="Q399" s="202"/>
      <c r="R399" s="198"/>
      <c r="S399" s="198"/>
      <c r="T399" s="202"/>
      <c r="U399" s="202"/>
      <c r="V399" s="202"/>
      <c r="W399" s="198"/>
      <c r="X399" s="198"/>
      <c r="Y399" s="202"/>
      <c r="Z399" s="202"/>
      <c r="AA399" s="202"/>
      <c r="AB399" s="198"/>
      <c r="AC399" s="198"/>
      <c r="AD399" s="202"/>
      <c r="AE399" s="202"/>
      <c r="AF399" s="202"/>
      <c r="AG399" s="198"/>
      <c r="AH399" s="198"/>
      <c r="AI399" s="202"/>
      <c r="AJ399" s="202"/>
      <c r="AK399" s="202"/>
      <c r="AL399" s="198"/>
      <c r="AM399" s="198"/>
      <c r="AN399" s="202"/>
      <c r="AO399" s="202"/>
      <c r="AP399" s="202"/>
      <c r="AQ399" s="198"/>
      <c r="AR399" s="198"/>
      <c r="AS399" s="202"/>
      <c r="AT399" s="202"/>
      <c r="AU399" s="202"/>
      <c r="AV399" s="198"/>
      <c r="AW399" s="198"/>
      <c r="AX399" s="202"/>
      <c r="AY399" s="202"/>
      <c r="AZ399" s="202"/>
      <c r="BA399" s="198"/>
      <c r="BB399" s="198"/>
      <c r="BC399" s="202"/>
      <c r="BD399" s="202"/>
      <c r="BE399" s="202"/>
      <c r="BF399" s="198"/>
      <c r="BG399" s="198"/>
      <c r="BH399" s="202"/>
      <c r="BI399" s="202"/>
      <c r="BJ399" s="202"/>
      <c r="BK399" s="198"/>
      <c r="BL399" s="198"/>
      <c r="BM399" s="202"/>
      <c r="BN399" s="202"/>
      <c r="BO399" s="202"/>
      <c r="BP399" s="198"/>
      <c r="BQ399" s="198"/>
      <c r="BR399" s="202"/>
      <c r="BS399" s="202"/>
      <c r="BT399" s="202"/>
      <c r="BU399" s="198"/>
      <c r="BV399" s="198"/>
      <c r="BW399" s="202"/>
      <c r="BX399" s="202"/>
      <c r="BY399" s="202"/>
      <c r="BZ399" s="198"/>
      <c r="CA399" s="198"/>
      <c r="CB399" s="202"/>
      <c r="CC399" s="202"/>
      <c r="CD399" s="202"/>
      <c r="CE399" s="198"/>
      <c r="CF399" s="198"/>
      <c r="CG399" s="202"/>
      <c r="CH399" s="202"/>
      <c r="CI399" s="202"/>
      <c r="CJ399" s="198"/>
      <c r="CK399" s="198"/>
      <c r="CL399" s="202"/>
      <c r="CM399" s="202"/>
      <c r="CN399" s="202"/>
      <c r="CO399" s="198"/>
      <c r="CP399" s="198"/>
      <c r="CQ399" s="202"/>
      <c r="CR399" s="202"/>
      <c r="CS399" s="202"/>
      <c r="CT399" s="198"/>
      <c r="CU399" s="198"/>
      <c r="CV399" s="202"/>
      <c r="CW399" s="202"/>
      <c r="CX399" s="202"/>
      <c r="CY399" s="198"/>
      <c r="CZ399" s="198"/>
      <c r="DA399" s="202"/>
      <c r="DB399" s="202"/>
      <c r="DC399" s="202"/>
      <c r="DD399" s="198"/>
      <c r="DE399" s="198"/>
      <c r="DF399" s="202"/>
      <c r="DG399" s="202"/>
      <c r="DH399" s="202"/>
      <c r="DI399" s="198"/>
      <c r="DJ399" s="198"/>
      <c r="DK399" s="202"/>
      <c r="DL399" s="202"/>
      <c r="DM399" s="202"/>
      <c r="DN399" s="198"/>
      <c r="DO399" s="198"/>
      <c r="DP399" s="202"/>
      <c r="DQ399" s="202"/>
      <c r="DR399" s="202"/>
      <c r="DS399" s="198"/>
      <c r="DT399" s="198"/>
      <c r="DU399" s="202"/>
      <c r="DV399" s="202"/>
      <c r="DW399" s="202"/>
      <c r="DX399" s="198"/>
      <c r="DY399" s="198"/>
      <c r="DZ399" s="202"/>
      <c r="EA399" s="202"/>
      <c r="EB399" s="202"/>
      <c r="EC399" s="198"/>
      <c r="ED399" s="198"/>
      <c r="EE399" s="202"/>
      <c r="EF399" s="202"/>
      <c r="EG399" s="202"/>
      <c r="EH399" s="198"/>
      <c r="EI399" s="198"/>
      <c r="EJ399" s="202"/>
      <c r="EK399" s="202"/>
      <c r="EL399" s="202"/>
      <c r="EM399" s="198"/>
      <c r="EN399" s="198"/>
      <c r="EO399" s="202"/>
      <c r="EP399" s="202"/>
      <c r="EQ399" s="202"/>
      <c r="ER399" s="198"/>
      <c r="ES399" s="198"/>
      <c r="ET399" s="202"/>
      <c r="EU399" s="202"/>
      <c r="EV399" s="202"/>
      <c r="EW399" s="198"/>
      <c r="EX399" s="198"/>
      <c r="EY399" s="202"/>
      <c r="EZ399" s="202"/>
      <c r="FA399" s="202"/>
      <c r="FB399" s="198"/>
      <c r="FC399" s="198"/>
      <c r="FD399" s="202"/>
      <c r="FE399" s="202"/>
      <c r="FF399" s="202"/>
      <c r="FG399" s="198"/>
      <c r="FH399" s="198"/>
      <c r="FI399" s="202"/>
      <c r="FJ399" s="202"/>
      <c r="FK399" s="202"/>
      <c r="FL399" s="198"/>
      <c r="FM399" s="198"/>
      <c r="FN399" s="202"/>
      <c r="FO399" s="202"/>
      <c r="FP399" s="202"/>
      <c r="FQ399" s="198"/>
      <c r="FR399" s="198"/>
      <c r="FS399" s="202"/>
      <c r="FT399" s="202"/>
      <c r="FU399" s="202"/>
      <c r="FV399" s="198"/>
      <c r="FW399" s="198"/>
      <c r="FX399" s="202"/>
      <c r="FY399" s="202"/>
      <c r="FZ399" s="202"/>
      <c r="GA399" s="198"/>
      <c r="GB399" s="198"/>
      <c r="GC399" s="202"/>
      <c r="GD399" s="202"/>
      <c r="GE399" s="202"/>
      <c r="GF399" s="198"/>
      <c r="GG399" s="198"/>
      <c r="GH399" s="202"/>
      <c r="GI399" s="202"/>
      <c r="GJ399" s="202"/>
      <c r="GK399" s="198"/>
      <c r="GL399" s="198"/>
      <c r="GM399" s="202"/>
      <c r="GN399" s="202"/>
      <c r="GO399" s="202"/>
      <c r="GP399" s="198"/>
      <c r="GQ399" s="198"/>
      <c r="GR399" s="202"/>
      <c r="GS399" s="202"/>
      <c r="GT399" s="202"/>
      <c r="GU399" s="198"/>
      <c r="GV399" s="198"/>
      <c r="GW399" s="202"/>
      <c r="GX399" s="202"/>
      <c r="GY399" s="202"/>
      <c r="GZ399" s="198"/>
      <c r="HA399" s="198"/>
      <c r="HB399" s="202"/>
      <c r="HC399" s="202"/>
      <c r="HD399" s="202"/>
      <c r="HE399" s="198"/>
      <c r="HF399" s="198"/>
      <c r="HG399" s="202"/>
      <c r="HH399" s="202"/>
      <c r="HI399" s="202"/>
      <c r="HJ399" s="198"/>
      <c r="HK399" s="198"/>
      <c r="HL399" s="202"/>
      <c r="HM399" s="202"/>
      <c r="HN399" s="202"/>
      <c r="HO399" s="198"/>
      <c r="HP399" s="198"/>
      <c r="HQ399" s="202"/>
      <c r="HR399" s="202"/>
      <c r="HS399" s="202"/>
      <c r="HT399" s="198"/>
      <c r="HU399" s="198"/>
      <c r="HV399" s="202"/>
      <c r="HW399" s="202"/>
      <c r="HX399" s="202"/>
      <c r="HY399" s="198"/>
      <c r="HZ399" s="198"/>
      <c r="IA399" s="202"/>
      <c r="IB399" s="202"/>
      <c r="IC399" s="202"/>
      <c r="ID399" s="198"/>
      <c r="IE399" s="198"/>
      <c r="IF399" s="202"/>
      <c r="IG399" s="202"/>
      <c r="IH399" s="202"/>
      <c r="II399" s="198"/>
      <c r="IJ399" s="198"/>
      <c r="IK399" s="202"/>
      <c r="IL399" s="202"/>
      <c r="IM399" s="202"/>
      <c r="IN399" s="198"/>
      <c r="IO399" s="198"/>
      <c r="IP399" s="202"/>
      <c r="IQ399" s="202"/>
      <c r="IR399" s="202"/>
      <c r="IS399" s="198"/>
      <c r="IT399" s="198"/>
      <c r="IU399" s="202"/>
      <c r="IV399" s="202"/>
      <c r="IW399" s="202"/>
      <c r="IX399" s="198"/>
      <c r="IY399" s="198"/>
      <c r="IZ399" s="198"/>
      <c r="JA399" s="198"/>
      <c r="JB399" s="256"/>
      <c r="JC399" s="256"/>
    </row>
    <row r="400" spans="1:263" s="3" customFormat="1" x14ac:dyDescent="0.35">
      <c r="A400" s="198"/>
      <c r="B400" s="359"/>
      <c r="C400" s="239" t="s">
        <v>1101</v>
      </c>
      <c r="D400" s="105" t="str">
        <f>IF(OR('Schedule 1'!$G$20='Helper 1'!$H$2,'Schedule 1'!$G$20='Helper 1'!$H$3),"Average foreign exchange rate for the tax credit determination period","Average foreign exchange rate for the tax credit determination period (from item S1A9)")</f>
        <v>Average foreign exchange rate for the tax credit determination period (from item S1A9)</v>
      </c>
      <c r="E400" s="102"/>
      <c r="F400" s="285"/>
      <c r="G400" s="414">
        <f>IF(OR('Schedule 1'!$G$20='Helper 1'!$H$2,'Schedule 1'!$G$20='Helper 1'!$H$3),1,IF(F204&lt;&gt;"","",'Schedule 1'!$G$23))</f>
        <v>0</v>
      </c>
      <c r="H400" s="325"/>
      <c r="I400" s="405"/>
      <c r="J400" s="431"/>
      <c r="K400" s="202"/>
      <c r="L400" s="202"/>
      <c r="M400" s="151"/>
      <c r="N400" s="151"/>
      <c r="O400" s="202"/>
      <c r="P400" s="202"/>
      <c r="Q400" s="202"/>
      <c r="R400" s="198"/>
      <c r="S400" s="198"/>
      <c r="T400" s="202"/>
      <c r="U400" s="202"/>
      <c r="V400" s="202"/>
      <c r="W400" s="198"/>
      <c r="X400" s="198"/>
      <c r="Y400" s="202"/>
      <c r="Z400" s="202"/>
      <c r="AA400" s="202"/>
      <c r="AB400" s="198"/>
      <c r="AC400" s="198"/>
      <c r="AD400" s="202"/>
      <c r="AE400" s="202"/>
      <c r="AF400" s="202"/>
      <c r="AG400" s="198"/>
      <c r="AH400" s="198"/>
      <c r="AI400" s="202"/>
      <c r="AJ400" s="202"/>
      <c r="AK400" s="202"/>
      <c r="AL400" s="198"/>
      <c r="AM400" s="198"/>
      <c r="AN400" s="202"/>
      <c r="AO400" s="202"/>
      <c r="AP400" s="202"/>
      <c r="AQ400" s="198"/>
      <c r="AR400" s="198"/>
      <c r="AS400" s="202"/>
      <c r="AT400" s="202"/>
      <c r="AU400" s="202"/>
      <c r="AV400" s="198"/>
      <c r="AW400" s="198"/>
      <c r="AX400" s="202"/>
      <c r="AY400" s="202"/>
      <c r="AZ400" s="202"/>
      <c r="BA400" s="198"/>
      <c r="BB400" s="198"/>
      <c r="BC400" s="202"/>
      <c r="BD400" s="202"/>
      <c r="BE400" s="202"/>
      <c r="BF400" s="198"/>
      <c r="BG400" s="198"/>
      <c r="BH400" s="202"/>
      <c r="BI400" s="202"/>
      <c r="BJ400" s="202"/>
      <c r="BK400" s="198"/>
      <c r="BL400" s="198"/>
      <c r="BM400" s="202"/>
      <c r="BN400" s="202"/>
      <c r="BO400" s="202"/>
      <c r="BP400" s="198"/>
      <c r="BQ400" s="198"/>
      <c r="BR400" s="202"/>
      <c r="BS400" s="202"/>
      <c r="BT400" s="202"/>
      <c r="BU400" s="198"/>
      <c r="BV400" s="198"/>
      <c r="BW400" s="202"/>
      <c r="BX400" s="202"/>
      <c r="BY400" s="202"/>
      <c r="BZ400" s="198"/>
      <c r="CA400" s="198"/>
      <c r="CB400" s="202"/>
      <c r="CC400" s="202"/>
      <c r="CD400" s="202"/>
      <c r="CE400" s="198"/>
      <c r="CF400" s="198"/>
      <c r="CG400" s="202"/>
      <c r="CH400" s="202"/>
      <c r="CI400" s="202"/>
      <c r="CJ400" s="198"/>
      <c r="CK400" s="198"/>
      <c r="CL400" s="202"/>
      <c r="CM400" s="202"/>
      <c r="CN400" s="202"/>
      <c r="CO400" s="198"/>
      <c r="CP400" s="198"/>
      <c r="CQ400" s="202"/>
      <c r="CR400" s="202"/>
      <c r="CS400" s="202"/>
      <c r="CT400" s="198"/>
      <c r="CU400" s="198"/>
      <c r="CV400" s="202"/>
      <c r="CW400" s="202"/>
      <c r="CX400" s="202"/>
      <c r="CY400" s="198"/>
      <c r="CZ400" s="198"/>
      <c r="DA400" s="202"/>
      <c r="DB400" s="202"/>
      <c r="DC400" s="202"/>
      <c r="DD400" s="198"/>
      <c r="DE400" s="198"/>
      <c r="DF400" s="202"/>
      <c r="DG400" s="202"/>
      <c r="DH400" s="202"/>
      <c r="DI400" s="198"/>
      <c r="DJ400" s="198"/>
      <c r="DK400" s="202"/>
      <c r="DL400" s="202"/>
      <c r="DM400" s="202"/>
      <c r="DN400" s="198"/>
      <c r="DO400" s="198"/>
      <c r="DP400" s="202"/>
      <c r="DQ400" s="202"/>
      <c r="DR400" s="202"/>
      <c r="DS400" s="198"/>
      <c r="DT400" s="198"/>
      <c r="DU400" s="202"/>
      <c r="DV400" s="202"/>
      <c r="DW400" s="202"/>
      <c r="DX400" s="198"/>
      <c r="DY400" s="198"/>
      <c r="DZ400" s="202"/>
      <c r="EA400" s="202"/>
      <c r="EB400" s="202"/>
      <c r="EC400" s="198"/>
      <c r="ED400" s="198"/>
      <c r="EE400" s="202"/>
      <c r="EF400" s="202"/>
      <c r="EG400" s="202"/>
      <c r="EH400" s="198"/>
      <c r="EI400" s="198"/>
      <c r="EJ400" s="202"/>
      <c r="EK400" s="202"/>
      <c r="EL400" s="202"/>
      <c r="EM400" s="198"/>
      <c r="EN400" s="198"/>
      <c r="EO400" s="202"/>
      <c r="EP400" s="202"/>
      <c r="EQ400" s="202"/>
      <c r="ER400" s="198"/>
      <c r="ES400" s="198"/>
      <c r="ET400" s="202"/>
      <c r="EU400" s="202"/>
      <c r="EV400" s="202"/>
      <c r="EW400" s="198"/>
      <c r="EX400" s="198"/>
      <c r="EY400" s="202"/>
      <c r="EZ400" s="202"/>
      <c r="FA400" s="202"/>
      <c r="FB400" s="198"/>
      <c r="FC400" s="198"/>
      <c r="FD400" s="202"/>
      <c r="FE400" s="202"/>
      <c r="FF400" s="202"/>
      <c r="FG400" s="198"/>
      <c r="FH400" s="198"/>
      <c r="FI400" s="202"/>
      <c r="FJ400" s="202"/>
      <c r="FK400" s="202"/>
      <c r="FL400" s="198"/>
      <c r="FM400" s="198"/>
      <c r="FN400" s="202"/>
      <c r="FO400" s="202"/>
      <c r="FP400" s="202"/>
      <c r="FQ400" s="198"/>
      <c r="FR400" s="198"/>
      <c r="FS400" s="202"/>
      <c r="FT400" s="202"/>
      <c r="FU400" s="202"/>
      <c r="FV400" s="198"/>
      <c r="FW400" s="198"/>
      <c r="FX400" s="202"/>
      <c r="FY400" s="202"/>
      <c r="FZ400" s="202"/>
      <c r="GA400" s="198"/>
      <c r="GB400" s="198"/>
      <c r="GC400" s="202"/>
      <c r="GD400" s="202"/>
      <c r="GE400" s="202"/>
      <c r="GF400" s="198"/>
      <c r="GG400" s="198"/>
      <c r="GH400" s="202"/>
      <c r="GI400" s="202"/>
      <c r="GJ400" s="202"/>
      <c r="GK400" s="198"/>
      <c r="GL400" s="198"/>
      <c r="GM400" s="202"/>
      <c r="GN400" s="202"/>
      <c r="GO400" s="202"/>
      <c r="GP400" s="198"/>
      <c r="GQ400" s="198"/>
      <c r="GR400" s="202"/>
      <c r="GS400" s="202"/>
      <c r="GT400" s="202"/>
      <c r="GU400" s="198"/>
      <c r="GV400" s="198"/>
      <c r="GW400" s="202"/>
      <c r="GX400" s="202"/>
      <c r="GY400" s="202"/>
      <c r="GZ400" s="198"/>
      <c r="HA400" s="198"/>
      <c r="HB400" s="202"/>
      <c r="HC400" s="202"/>
      <c r="HD400" s="202"/>
      <c r="HE400" s="198"/>
      <c r="HF400" s="198"/>
      <c r="HG400" s="202"/>
      <c r="HH400" s="202"/>
      <c r="HI400" s="202"/>
      <c r="HJ400" s="198"/>
      <c r="HK400" s="198"/>
      <c r="HL400" s="202"/>
      <c r="HM400" s="202"/>
      <c r="HN400" s="202"/>
      <c r="HO400" s="198"/>
      <c r="HP400" s="198"/>
      <c r="HQ400" s="202"/>
      <c r="HR400" s="202"/>
      <c r="HS400" s="202"/>
      <c r="HT400" s="198"/>
      <c r="HU400" s="198"/>
      <c r="HV400" s="202"/>
      <c r="HW400" s="202"/>
      <c r="HX400" s="202"/>
      <c r="HY400" s="198"/>
      <c r="HZ400" s="198"/>
      <c r="IA400" s="202"/>
      <c r="IB400" s="202"/>
      <c r="IC400" s="202"/>
      <c r="ID400" s="198"/>
      <c r="IE400" s="198"/>
      <c r="IF400" s="202"/>
      <c r="IG400" s="202"/>
      <c r="IH400" s="202"/>
      <c r="II400" s="198"/>
      <c r="IJ400" s="198"/>
      <c r="IK400" s="202"/>
      <c r="IL400" s="202"/>
      <c r="IM400" s="202"/>
      <c r="IN400" s="198"/>
      <c r="IO400" s="198"/>
      <c r="IP400" s="202"/>
      <c r="IQ400" s="202"/>
      <c r="IR400" s="202"/>
      <c r="IS400" s="198"/>
      <c r="IT400" s="198"/>
      <c r="IU400" s="202"/>
      <c r="IV400" s="202"/>
      <c r="IW400" s="202"/>
      <c r="IX400" s="198"/>
      <c r="IY400" s="198"/>
      <c r="IZ400" s="198"/>
      <c r="JA400" s="198"/>
      <c r="JB400" s="256"/>
      <c r="JC400" s="256"/>
    </row>
    <row r="401" spans="1:263" s="3" customFormat="1" x14ac:dyDescent="0.35">
      <c r="A401" s="198"/>
      <c r="B401" s="359"/>
      <c r="C401" s="239"/>
      <c r="D401" s="105"/>
      <c r="E401" s="102"/>
      <c r="F401" s="513" t="str">
        <f>IF('Schedule 1'!$G$20="","Complete item S1A7",IF(OR('Schedule 1'!$G$20='Helper 1'!$H$2,'Schedule 1'!$G$20='Helper 1'!$H$3),"",IF('Schedule 1'!$G$23="","Complete item S1A9","")))</f>
        <v>Complete item S1A7</v>
      </c>
      <c r="G401" s="514"/>
      <c r="H401" s="515"/>
      <c r="I401" s="405"/>
      <c r="J401" s="431"/>
      <c r="K401" s="202"/>
      <c r="L401" s="202"/>
      <c r="M401" s="151"/>
      <c r="N401" s="151"/>
      <c r="O401" s="202"/>
      <c r="P401" s="202"/>
      <c r="Q401" s="202"/>
      <c r="R401" s="198"/>
      <c r="S401" s="198"/>
      <c r="T401" s="202"/>
      <c r="U401" s="202"/>
      <c r="V401" s="202"/>
      <c r="W401" s="198"/>
      <c r="X401" s="198"/>
      <c r="Y401" s="202"/>
      <c r="Z401" s="202"/>
      <c r="AA401" s="202"/>
      <c r="AB401" s="198"/>
      <c r="AC401" s="198"/>
      <c r="AD401" s="202"/>
      <c r="AE401" s="202"/>
      <c r="AF401" s="202"/>
      <c r="AG401" s="198"/>
      <c r="AH401" s="198"/>
      <c r="AI401" s="202"/>
      <c r="AJ401" s="202"/>
      <c r="AK401" s="202"/>
      <c r="AL401" s="198"/>
      <c r="AM401" s="198"/>
      <c r="AN401" s="202"/>
      <c r="AO401" s="202"/>
      <c r="AP401" s="202"/>
      <c r="AQ401" s="198"/>
      <c r="AR401" s="198"/>
      <c r="AS401" s="202"/>
      <c r="AT401" s="202"/>
      <c r="AU401" s="202"/>
      <c r="AV401" s="198"/>
      <c r="AW401" s="198"/>
      <c r="AX401" s="202"/>
      <c r="AY401" s="202"/>
      <c r="AZ401" s="202"/>
      <c r="BA401" s="198"/>
      <c r="BB401" s="198"/>
      <c r="BC401" s="202"/>
      <c r="BD401" s="202"/>
      <c r="BE401" s="202"/>
      <c r="BF401" s="198"/>
      <c r="BG401" s="198"/>
      <c r="BH401" s="202"/>
      <c r="BI401" s="202"/>
      <c r="BJ401" s="202"/>
      <c r="BK401" s="198"/>
      <c r="BL401" s="198"/>
      <c r="BM401" s="202"/>
      <c r="BN401" s="202"/>
      <c r="BO401" s="202"/>
      <c r="BP401" s="198"/>
      <c r="BQ401" s="198"/>
      <c r="BR401" s="202"/>
      <c r="BS401" s="202"/>
      <c r="BT401" s="202"/>
      <c r="BU401" s="198"/>
      <c r="BV401" s="198"/>
      <c r="BW401" s="202"/>
      <c r="BX401" s="202"/>
      <c r="BY401" s="202"/>
      <c r="BZ401" s="198"/>
      <c r="CA401" s="198"/>
      <c r="CB401" s="202"/>
      <c r="CC401" s="202"/>
      <c r="CD401" s="202"/>
      <c r="CE401" s="198"/>
      <c r="CF401" s="198"/>
      <c r="CG401" s="202"/>
      <c r="CH401" s="202"/>
      <c r="CI401" s="202"/>
      <c r="CJ401" s="198"/>
      <c r="CK401" s="198"/>
      <c r="CL401" s="202"/>
      <c r="CM401" s="202"/>
      <c r="CN401" s="202"/>
      <c r="CO401" s="198"/>
      <c r="CP401" s="198"/>
      <c r="CQ401" s="202"/>
      <c r="CR401" s="202"/>
      <c r="CS401" s="202"/>
      <c r="CT401" s="198"/>
      <c r="CU401" s="198"/>
      <c r="CV401" s="202"/>
      <c r="CW401" s="202"/>
      <c r="CX401" s="202"/>
      <c r="CY401" s="198"/>
      <c r="CZ401" s="198"/>
      <c r="DA401" s="202"/>
      <c r="DB401" s="202"/>
      <c r="DC401" s="202"/>
      <c r="DD401" s="198"/>
      <c r="DE401" s="198"/>
      <c r="DF401" s="202"/>
      <c r="DG401" s="202"/>
      <c r="DH401" s="202"/>
      <c r="DI401" s="198"/>
      <c r="DJ401" s="198"/>
      <c r="DK401" s="202"/>
      <c r="DL401" s="202"/>
      <c r="DM401" s="202"/>
      <c r="DN401" s="198"/>
      <c r="DO401" s="198"/>
      <c r="DP401" s="202"/>
      <c r="DQ401" s="202"/>
      <c r="DR401" s="202"/>
      <c r="DS401" s="198"/>
      <c r="DT401" s="198"/>
      <c r="DU401" s="202"/>
      <c r="DV401" s="202"/>
      <c r="DW401" s="202"/>
      <c r="DX401" s="198"/>
      <c r="DY401" s="198"/>
      <c r="DZ401" s="202"/>
      <c r="EA401" s="202"/>
      <c r="EB401" s="202"/>
      <c r="EC401" s="198"/>
      <c r="ED401" s="198"/>
      <c r="EE401" s="202"/>
      <c r="EF401" s="202"/>
      <c r="EG401" s="202"/>
      <c r="EH401" s="198"/>
      <c r="EI401" s="198"/>
      <c r="EJ401" s="202"/>
      <c r="EK401" s="202"/>
      <c r="EL401" s="202"/>
      <c r="EM401" s="198"/>
      <c r="EN401" s="198"/>
      <c r="EO401" s="202"/>
      <c r="EP401" s="202"/>
      <c r="EQ401" s="202"/>
      <c r="ER401" s="198"/>
      <c r="ES401" s="198"/>
      <c r="ET401" s="202"/>
      <c r="EU401" s="202"/>
      <c r="EV401" s="202"/>
      <c r="EW401" s="198"/>
      <c r="EX401" s="198"/>
      <c r="EY401" s="202"/>
      <c r="EZ401" s="202"/>
      <c r="FA401" s="202"/>
      <c r="FB401" s="198"/>
      <c r="FC401" s="198"/>
      <c r="FD401" s="202"/>
      <c r="FE401" s="202"/>
      <c r="FF401" s="202"/>
      <c r="FG401" s="198"/>
      <c r="FH401" s="198"/>
      <c r="FI401" s="202"/>
      <c r="FJ401" s="202"/>
      <c r="FK401" s="202"/>
      <c r="FL401" s="198"/>
      <c r="FM401" s="198"/>
      <c r="FN401" s="202"/>
      <c r="FO401" s="202"/>
      <c r="FP401" s="202"/>
      <c r="FQ401" s="198"/>
      <c r="FR401" s="198"/>
      <c r="FS401" s="202"/>
      <c r="FT401" s="202"/>
      <c r="FU401" s="202"/>
      <c r="FV401" s="198"/>
      <c r="FW401" s="198"/>
      <c r="FX401" s="202"/>
      <c r="FY401" s="202"/>
      <c r="FZ401" s="202"/>
      <c r="GA401" s="198"/>
      <c r="GB401" s="198"/>
      <c r="GC401" s="202"/>
      <c r="GD401" s="202"/>
      <c r="GE401" s="202"/>
      <c r="GF401" s="198"/>
      <c r="GG401" s="198"/>
      <c r="GH401" s="202"/>
      <c r="GI401" s="202"/>
      <c r="GJ401" s="202"/>
      <c r="GK401" s="198"/>
      <c r="GL401" s="198"/>
      <c r="GM401" s="202"/>
      <c r="GN401" s="202"/>
      <c r="GO401" s="202"/>
      <c r="GP401" s="198"/>
      <c r="GQ401" s="198"/>
      <c r="GR401" s="202"/>
      <c r="GS401" s="202"/>
      <c r="GT401" s="202"/>
      <c r="GU401" s="198"/>
      <c r="GV401" s="198"/>
      <c r="GW401" s="202"/>
      <c r="GX401" s="202"/>
      <c r="GY401" s="202"/>
      <c r="GZ401" s="198"/>
      <c r="HA401" s="198"/>
      <c r="HB401" s="202"/>
      <c r="HC401" s="202"/>
      <c r="HD401" s="202"/>
      <c r="HE401" s="198"/>
      <c r="HF401" s="198"/>
      <c r="HG401" s="202"/>
      <c r="HH401" s="202"/>
      <c r="HI401" s="202"/>
      <c r="HJ401" s="198"/>
      <c r="HK401" s="198"/>
      <c r="HL401" s="202"/>
      <c r="HM401" s="202"/>
      <c r="HN401" s="202"/>
      <c r="HO401" s="198"/>
      <c r="HP401" s="198"/>
      <c r="HQ401" s="202"/>
      <c r="HR401" s="202"/>
      <c r="HS401" s="202"/>
      <c r="HT401" s="198"/>
      <c r="HU401" s="198"/>
      <c r="HV401" s="202"/>
      <c r="HW401" s="202"/>
      <c r="HX401" s="202"/>
      <c r="HY401" s="198"/>
      <c r="HZ401" s="198"/>
      <c r="IA401" s="202"/>
      <c r="IB401" s="202"/>
      <c r="IC401" s="202"/>
      <c r="ID401" s="198"/>
      <c r="IE401" s="198"/>
      <c r="IF401" s="202"/>
      <c r="IG401" s="202"/>
      <c r="IH401" s="202"/>
      <c r="II401" s="198"/>
      <c r="IJ401" s="198"/>
      <c r="IK401" s="202"/>
      <c r="IL401" s="202"/>
      <c r="IM401" s="202"/>
      <c r="IN401" s="198"/>
      <c r="IO401" s="198"/>
      <c r="IP401" s="202"/>
      <c r="IQ401" s="202"/>
      <c r="IR401" s="202"/>
      <c r="IS401" s="198"/>
      <c r="IT401" s="198"/>
      <c r="IU401" s="202"/>
      <c r="IV401" s="202"/>
      <c r="IW401" s="202"/>
      <c r="IX401" s="198"/>
      <c r="IY401" s="198"/>
      <c r="IZ401" s="198"/>
      <c r="JA401" s="198"/>
      <c r="JB401" s="256"/>
      <c r="JC401" s="256"/>
    </row>
    <row r="402" spans="1:263" s="3" customFormat="1" ht="15" thickBot="1" x14ac:dyDescent="0.4">
      <c r="A402" s="198"/>
      <c r="B402" s="359"/>
      <c r="C402" s="239" t="s">
        <v>1102</v>
      </c>
      <c r="D402" s="105" t="s">
        <v>1103</v>
      </c>
      <c r="E402" s="102"/>
      <c r="F402" s="285" t="str">
        <f>IFERROR(INDEX('Helper 1'!$I$2:$I$19,MATCH('Schedule 1'!$G$20,'Helper 1'!$H$2:$H$19,0)),"")</f>
        <v/>
      </c>
      <c r="G402" s="124" t="str">
        <f>IF(F401&lt;&gt;"","",G399/G400)</f>
        <v/>
      </c>
      <c r="H402" s="325"/>
      <c r="I402" s="405"/>
      <c r="J402" s="431"/>
      <c r="K402" s="202"/>
      <c r="L402" s="202"/>
      <c r="M402" s="151"/>
      <c r="N402" s="151"/>
      <c r="O402" s="202"/>
      <c r="P402" s="202"/>
      <c r="Q402" s="202"/>
      <c r="R402" s="198"/>
      <c r="S402" s="198"/>
      <c r="T402" s="202"/>
      <c r="U402" s="202"/>
      <c r="V402" s="202"/>
      <c r="W402" s="198"/>
      <c r="X402" s="198"/>
      <c r="Y402" s="202"/>
      <c r="Z402" s="202"/>
      <c r="AA402" s="202"/>
      <c r="AB402" s="198"/>
      <c r="AC402" s="198"/>
      <c r="AD402" s="202"/>
      <c r="AE402" s="202"/>
      <c r="AF402" s="202"/>
      <c r="AG402" s="198"/>
      <c r="AH402" s="198"/>
      <c r="AI402" s="202"/>
      <c r="AJ402" s="202"/>
      <c r="AK402" s="202"/>
      <c r="AL402" s="198"/>
      <c r="AM402" s="198"/>
      <c r="AN402" s="202"/>
      <c r="AO402" s="202"/>
      <c r="AP402" s="202"/>
      <c r="AQ402" s="198"/>
      <c r="AR402" s="198"/>
      <c r="AS402" s="202"/>
      <c r="AT402" s="202"/>
      <c r="AU402" s="202"/>
      <c r="AV402" s="198"/>
      <c r="AW402" s="198"/>
      <c r="AX402" s="202"/>
      <c r="AY402" s="202"/>
      <c r="AZ402" s="202"/>
      <c r="BA402" s="198"/>
      <c r="BB402" s="198"/>
      <c r="BC402" s="202"/>
      <c r="BD402" s="202"/>
      <c r="BE402" s="202"/>
      <c r="BF402" s="198"/>
      <c r="BG402" s="198"/>
      <c r="BH402" s="202"/>
      <c r="BI402" s="202"/>
      <c r="BJ402" s="202"/>
      <c r="BK402" s="198"/>
      <c r="BL402" s="198"/>
      <c r="BM402" s="202"/>
      <c r="BN402" s="202"/>
      <c r="BO402" s="202"/>
      <c r="BP402" s="198"/>
      <c r="BQ402" s="198"/>
      <c r="BR402" s="202"/>
      <c r="BS402" s="202"/>
      <c r="BT402" s="202"/>
      <c r="BU402" s="198"/>
      <c r="BV402" s="198"/>
      <c r="BW402" s="202"/>
      <c r="BX402" s="202"/>
      <c r="BY402" s="202"/>
      <c r="BZ402" s="198"/>
      <c r="CA402" s="198"/>
      <c r="CB402" s="202"/>
      <c r="CC402" s="202"/>
      <c r="CD402" s="202"/>
      <c r="CE402" s="198"/>
      <c r="CF402" s="198"/>
      <c r="CG402" s="202"/>
      <c r="CH402" s="202"/>
      <c r="CI402" s="202"/>
      <c r="CJ402" s="198"/>
      <c r="CK402" s="198"/>
      <c r="CL402" s="202"/>
      <c r="CM402" s="202"/>
      <c r="CN402" s="202"/>
      <c r="CO402" s="198"/>
      <c r="CP402" s="198"/>
      <c r="CQ402" s="202"/>
      <c r="CR402" s="202"/>
      <c r="CS402" s="202"/>
      <c r="CT402" s="198"/>
      <c r="CU402" s="198"/>
      <c r="CV402" s="202"/>
      <c r="CW402" s="202"/>
      <c r="CX402" s="202"/>
      <c r="CY402" s="198"/>
      <c r="CZ402" s="198"/>
      <c r="DA402" s="202"/>
      <c r="DB402" s="202"/>
      <c r="DC402" s="202"/>
      <c r="DD402" s="198"/>
      <c r="DE402" s="198"/>
      <c r="DF402" s="202"/>
      <c r="DG402" s="202"/>
      <c r="DH402" s="202"/>
      <c r="DI402" s="198"/>
      <c r="DJ402" s="198"/>
      <c r="DK402" s="202"/>
      <c r="DL402" s="202"/>
      <c r="DM402" s="202"/>
      <c r="DN402" s="198"/>
      <c r="DO402" s="198"/>
      <c r="DP402" s="202"/>
      <c r="DQ402" s="202"/>
      <c r="DR402" s="202"/>
      <c r="DS402" s="198"/>
      <c r="DT402" s="198"/>
      <c r="DU402" s="202"/>
      <c r="DV402" s="202"/>
      <c r="DW402" s="202"/>
      <c r="DX402" s="198"/>
      <c r="DY402" s="198"/>
      <c r="DZ402" s="202"/>
      <c r="EA402" s="202"/>
      <c r="EB402" s="202"/>
      <c r="EC402" s="198"/>
      <c r="ED402" s="198"/>
      <c r="EE402" s="202"/>
      <c r="EF402" s="202"/>
      <c r="EG402" s="202"/>
      <c r="EH402" s="198"/>
      <c r="EI402" s="198"/>
      <c r="EJ402" s="202"/>
      <c r="EK402" s="202"/>
      <c r="EL402" s="202"/>
      <c r="EM402" s="198"/>
      <c r="EN402" s="198"/>
      <c r="EO402" s="202"/>
      <c r="EP402" s="202"/>
      <c r="EQ402" s="202"/>
      <c r="ER402" s="198"/>
      <c r="ES402" s="198"/>
      <c r="ET402" s="202"/>
      <c r="EU402" s="202"/>
      <c r="EV402" s="202"/>
      <c r="EW402" s="198"/>
      <c r="EX402" s="198"/>
      <c r="EY402" s="202"/>
      <c r="EZ402" s="202"/>
      <c r="FA402" s="202"/>
      <c r="FB402" s="198"/>
      <c r="FC402" s="198"/>
      <c r="FD402" s="202"/>
      <c r="FE402" s="202"/>
      <c r="FF402" s="202"/>
      <c r="FG402" s="198"/>
      <c r="FH402" s="198"/>
      <c r="FI402" s="202"/>
      <c r="FJ402" s="202"/>
      <c r="FK402" s="202"/>
      <c r="FL402" s="198"/>
      <c r="FM402" s="198"/>
      <c r="FN402" s="202"/>
      <c r="FO402" s="202"/>
      <c r="FP402" s="202"/>
      <c r="FQ402" s="198"/>
      <c r="FR402" s="198"/>
      <c r="FS402" s="202"/>
      <c r="FT402" s="202"/>
      <c r="FU402" s="202"/>
      <c r="FV402" s="198"/>
      <c r="FW402" s="198"/>
      <c r="FX402" s="202"/>
      <c r="FY402" s="202"/>
      <c r="FZ402" s="202"/>
      <c r="GA402" s="198"/>
      <c r="GB402" s="198"/>
      <c r="GC402" s="202"/>
      <c r="GD402" s="202"/>
      <c r="GE402" s="202"/>
      <c r="GF402" s="198"/>
      <c r="GG402" s="198"/>
      <c r="GH402" s="202"/>
      <c r="GI402" s="202"/>
      <c r="GJ402" s="202"/>
      <c r="GK402" s="198"/>
      <c r="GL402" s="198"/>
      <c r="GM402" s="202"/>
      <c r="GN402" s="202"/>
      <c r="GO402" s="202"/>
      <c r="GP402" s="198"/>
      <c r="GQ402" s="198"/>
      <c r="GR402" s="202"/>
      <c r="GS402" s="202"/>
      <c r="GT402" s="202"/>
      <c r="GU402" s="198"/>
      <c r="GV402" s="198"/>
      <c r="GW402" s="202"/>
      <c r="GX402" s="202"/>
      <c r="GY402" s="202"/>
      <c r="GZ402" s="198"/>
      <c r="HA402" s="198"/>
      <c r="HB402" s="202"/>
      <c r="HC402" s="202"/>
      <c r="HD402" s="202"/>
      <c r="HE402" s="198"/>
      <c r="HF402" s="198"/>
      <c r="HG402" s="202"/>
      <c r="HH402" s="202"/>
      <c r="HI402" s="202"/>
      <c r="HJ402" s="198"/>
      <c r="HK402" s="198"/>
      <c r="HL402" s="202"/>
      <c r="HM402" s="202"/>
      <c r="HN402" s="202"/>
      <c r="HO402" s="198"/>
      <c r="HP402" s="198"/>
      <c r="HQ402" s="202"/>
      <c r="HR402" s="202"/>
      <c r="HS402" s="202"/>
      <c r="HT402" s="198"/>
      <c r="HU402" s="198"/>
      <c r="HV402" s="202"/>
      <c r="HW402" s="202"/>
      <c r="HX402" s="202"/>
      <c r="HY402" s="198"/>
      <c r="HZ402" s="198"/>
      <c r="IA402" s="202"/>
      <c r="IB402" s="202"/>
      <c r="IC402" s="202"/>
      <c r="ID402" s="198"/>
      <c r="IE402" s="198"/>
      <c r="IF402" s="202"/>
      <c r="IG402" s="202"/>
      <c r="IH402" s="202"/>
      <c r="II402" s="198"/>
      <c r="IJ402" s="198"/>
      <c r="IK402" s="202"/>
      <c r="IL402" s="202"/>
      <c r="IM402" s="202"/>
      <c r="IN402" s="198"/>
      <c r="IO402" s="198"/>
      <c r="IP402" s="202"/>
      <c r="IQ402" s="202"/>
      <c r="IR402" s="202"/>
      <c r="IS402" s="198"/>
      <c r="IT402" s="198"/>
      <c r="IU402" s="202"/>
      <c r="IV402" s="202"/>
      <c r="IW402" s="202"/>
      <c r="IX402" s="198"/>
      <c r="IY402" s="198"/>
      <c r="IZ402" s="198"/>
      <c r="JA402" s="198"/>
      <c r="JB402" s="256"/>
      <c r="JC402" s="256"/>
    </row>
    <row r="403" spans="1:263" s="3" customFormat="1" ht="15.5" thickTop="1" thickBot="1" x14ac:dyDescent="0.4">
      <c r="A403" s="198"/>
      <c r="B403" s="359"/>
      <c r="C403" s="239"/>
      <c r="D403" s="105"/>
      <c r="E403" s="102"/>
      <c r="F403" s="188"/>
      <c r="G403" s="189"/>
      <c r="H403" s="190"/>
      <c r="I403" s="405"/>
      <c r="J403" s="431"/>
      <c r="K403" s="202"/>
      <c r="L403" s="202"/>
      <c r="M403" s="198"/>
      <c r="N403" s="198"/>
      <c r="O403" s="202"/>
      <c r="P403" s="202"/>
      <c r="Q403" s="202"/>
      <c r="R403" s="198"/>
      <c r="S403" s="198"/>
      <c r="T403" s="202"/>
      <c r="U403" s="202"/>
      <c r="V403" s="202"/>
      <c r="W403" s="198"/>
      <c r="X403" s="198"/>
      <c r="Y403" s="202"/>
      <c r="Z403" s="202"/>
      <c r="AA403" s="202"/>
      <c r="AB403" s="198"/>
      <c r="AC403" s="198"/>
      <c r="AD403" s="202"/>
      <c r="AE403" s="202"/>
      <c r="AF403" s="202"/>
      <c r="AG403" s="198"/>
      <c r="AH403" s="198"/>
      <c r="AI403" s="202"/>
      <c r="AJ403" s="202"/>
      <c r="AK403" s="202"/>
      <c r="AL403" s="198"/>
      <c r="AM403" s="198"/>
      <c r="AN403" s="202"/>
      <c r="AO403" s="202"/>
      <c r="AP403" s="202"/>
      <c r="AQ403" s="198"/>
      <c r="AR403" s="198"/>
      <c r="AS403" s="202"/>
      <c r="AT403" s="202"/>
      <c r="AU403" s="202"/>
      <c r="AV403" s="198"/>
      <c r="AW403" s="198"/>
      <c r="AX403" s="202"/>
      <c r="AY403" s="202"/>
      <c r="AZ403" s="202"/>
      <c r="BA403" s="198"/>
      <c r="BB403" s="198"/>
      <c r="BC403" s="202"/>
      <c r="BD403" s="202"/>
      <c r="BE403" s="202"/>
      <c r="BF403" s="198"/>
      <c r="BG403" s="198"/>
      <c r="BH403" s="202"/>
      <c r="BI403" s="202"/>
      <c r="BJ403" s="202"/>
      <c r="BK403" s="198"/>
      <c r="BL403" s="198"/>
      <c r="BM403" s="202"/>
      <c r="BN403" s="202"/>
      <c r="BO403" s="202"/>
      <c r="BP403" s="198"/>
      <c r="BQ403" s="198"/>
      <c r="BR403" s="202"/>
      <c r="BS403" s="202"/>
      <c r="BT403" s="202"/>
      <c r="BU403" s="198"/>
      <c r="BV403" s="198"/>
      <c r="BW403" s="202"/>
      <c r="BX403" s="202"/>
      <c r="BY403" s="202"/>
      <c r="BZ403" s="198"/>
      <c r="CA403" s="198"/>
      <c r="CB403" s="202"/>
      <c r="CC403" s="202"/>
      <c r="CD403" s="202"/>
      <c r="CE403" s="198"/>
      <c r="CF403" s="198"/>
      <c r="CG403" s="202"/>
      <c r="CH403" s="202"/>
      <c r="CI403" s="202"/>
      <c r="CJ403" s="198"/>
      <c r="CK403" s="198"/>
      <c r="CL403" s="202"/>
      <c r="CM403" s="202"/>
      <c r="CN403" s="202"/>
      <c r="CO403" s="198"/>
      <c r="CP403" s="198"/>
      <c r="CQ403" s="202"/>
      <c r="CR403" s="202"/>
      <c r="CS403" s="202"/>
      <c r="CT403" s="198"/>
      <c r="CU403" s="198"/>
      <c r="CV403" s="202"/>
      <c r="CW403" s="202"/>
      <c r="CX403" s="202"/>
      <c r="CY403" s="198"/>
      <c r="CZ403" s="198"/>
      <c r="DA403" s="202"/>
      <c r="DB403" s="202"/>
      <c r="DC403" s="202"/>
      <c r="DD403" s="198"/>
      <c r="DE403" s="198"/>
      <c r="DF403" s="202"/>
      <c r="DG403" s="202"/>
      <c r="DH403" s="202"/>
      <c r="DI403" s="198"/>
      <c r="DJ403" s="198"/>
      <c r="DK403" s="202"/>
      <c r="DL403" s="202"/>
      <c r="DM403" s="202"/>
      <c r="DN403" s="198"/>
      <c r="DO403" s="198"/>
      <c r="DP403" s="202"/>
      <c r="DQ403" s="202"/>
      <c r="DR403" s="202"/>
      <c r="DS403" s="198"/>
      <c r="DT403" s="198"/>
      <c r="DU403" s="202"/>
      <c r="DV403" s="202"/>
      <c r="DW403" s="202"/>
      <c r="DX403" s="198"/>
      <c r="DY403" s="198"/>
      <c r="DZ403" s="202"/>
      <c r="EA403" s="202"/>
      <c r="EB403" s="202"/>
      <c r="EC403" s="198"/>
      <c r="ED403" s="198"/>
      <c r="EE403" s="202"/>
      <c r="EF403" s="202"/>
      <c r="EG403" s="202"/>
      <c r="EH403" s="198"/>
      <c r="EI403" s="198"/>
      <c r="EJ403" s="202"/>
      <c r="EK403" s="202"/>
      <c r="EL403" s="202"/>
      <c r="EM403" s="198"/>
      <c r="EN403" s="198"/>
      <c r="EO403" s="202"/>
      <c r="EP403" s="202"/>
      <c r="EQ403" s="202"/>
      <c r="ER403" s="198"/>
      <c r="ES403" s="198"/>
      <c r="ET403" s="202"/>
      <c r="EU403" s="202"/>
      <c r="EV403" s="202"/>
      <c r="EW403" s="198"/>
      <c r="EX403" s="198"/>
      <c r="EY403" s="202"/>
      <c r="EZ403" s="202"/>
      <c r="FA403" s="202"/>
      <c r="FB403" s="198"/>
      <c r="FC403" s="198"/>
      <c r="FD403" s="202"/>
      <c r="FE403" s="202"/>
      <c r="FF403" s="202"/>
      <c r="FG403" s="198"/>
      <c r="FH403" s="198"/>
      <c r="FI403" s="202"/>
      <c r="FJ403" s="202"/>
      <c r="FK403" s="202"/>
      <c r="FL403" s="198"/>
      <c r="FM403" s="198"/>
      <c r="FN403" s="202"/>
      <c r="FO403" s="202"/>
      <c r="FP403" s="202"/>
      <c r="FQ403" s="198"/>
      <c r="FR403" s="198"/>
      <c r="FS403" s="202"/>
      <c r="FT403" s="202"/>
      <c r="FU403" s="202"/>
      <c r="FV403" s="198"/>
      <c r="FW403" s="198"/>
      <c r="FX403" s="202"/>
      <c r="FY403" s="202"/>
      <c r="FZ403" s="202"/>
      <c r="GA403" s="198"/>
      <c r="GB403" s="198"/>
      <c r="GC403" s="202"/>
      <c r="GD403" s="202"/>
      <c r="GE403" s="202"/>
      <c r="GF403" s="198"/>
      <c r="GG403" s="198"/>
      <c r="GH403" s="202"/>
      <c r="GI403" s="202"/>
      <c r="GJ403" s="202"/>
      <c r="GK403" s="198"/>
      <c r="GL403" s="198"/>
      <c r="GM403" s="202"/>
      <c r="GN403" s="202"/>
      <c r="GO403" s="202"/>
      <c r="GP403" s="198"/>
      <c r="GQ403" s="198"/>
      <c r="GR403" s="202"/>
      <c r="GS403" s="202"/>
      <c r="GT403" s="202"/>
      <c r="GU403" s="198"/>
      <c r="GV403" s="198"/>
      <c r="GW403" s="202"/>
      <c r="GX403" s="202"/>
      <c r="GY403" s="202"/>
      <c r="GZ403" s="198"/>
      <c r="HA403" s="198"/>
      <c r="HB403" s="202"/>
      <c r="HC403" s="202"/>
      <c r="HD403" s="202"/>
      <c r="HE403" s="198"/>
      <c r="HF403" s="198"/>
      <c r="HG403" s="202"/>
      <c r="HH403" s="202"/>
      <c r="HI403" s="202"/>
      <c r="HJ403" s="198"/>
      <c r="HK403" s="198"/>
      <c r="HL403" s="202"/>
      <c r="HM403" s="202"/>
      <c r="HN403" s="202"/>
      <c r="HO403" s="198"/>
      <c r="HP403" s="198"/>
      <c r="HQ403" s="202"/>
      <c r="HR403" s="202"/>
      <c r="HS403" s="202"/>
      <c r="HT403" s="198"/>
      <c r="HU403" s="198"/>
      <c r="HV403" s="202"/>
      <c r="HW403" s="202"/>
      <c r="HX403" s="202"/>
      <c r="HY403" s="198"/>
      <c r="HZ403" s="198"/>
      <c r="IA403" s="202"/>
      <c r="IB403" s="202"/>
      <c r="IC403" s="202"/>
      <c r="ID403" s="198"/>
      <c r="IE403" s="198"/>
      <c r="IF403" s="202"/>
      <c r="IG403" s="202"/>
      <c r="IH403" s="202"/>
      <c r="II403" s="198"/>
      <c r="IJ403" s="198"/>
      <c r="IK403" s="202"/>
      <c r="IL403" s="202"/>
      <c r="IM403" s="202"/>
      <c r="IN403" s="198"/>
      <c r="IO403" s="198"/>
      <c r="IP403" s="202"/>
      <c r="IQ403" s="202"/>
      <c r="IR403" s="202"/>
      <c r="IS403" s="198"/>
      <c r="IT403" s="198"/>
      <c r="IU403" s="202"/>
      <c r="IV403" s="202"/>
      <c r="IW403" s="202"/>
      <c r="IX403" s="198"/>
      <c r="IY403" s="198"/>
      <c r="IZ403" s="198"/>
      <c r="JA403" s="198"/>
      <c r="JB403" s="256"/>
      <c r="JC403" s="256"/>
    </row>
    <row r="404" spans="1:263" s="3" customFormat="1" x14ac:dyDescent="0.35">
      <c r="A404" s="198"/>
      <c r="B404" s="359"/>
      <c r="C404" s="239"/>
      <c r="D404" s="129"/>
      <c r="E404" s="407"/>
      <c r="F404" s="407"/>
      <c r="G404" s="407"/>
      <c r="H404" s="407"/>
      <c r="I404" s="441"/>
      <c r="J404" s="442"/>
      <c r="K404" s="102"/>
      <c r="L404" s="102"/>
      <c r="M404" s="102"/>
      <c r="N404" s="102"/>
      <c r="O404" s="102"/>
      <c r="P404" s="102"/>
      <c r="Q404" s="202"/>
      <c r="R404" s="198"/>
      <c r="S404" s="198"/>
      <c r="T404" s="202"/>
      <c r="U404" s="202"/>
      <c r="V404" s="202"/>
      <c r="W404" s="198"/>
      <c r="X404" s="198"/>
      <c r="Y404" s="202"/>
      <c r="Z404" s="202"/>
      <c r="AA404" s="202"/>
      <c r="AB404" s="198"/>
      <c r="AC404" s="198"/>
      <c r="AD404" s="202"/>
      <c r="AE404" s="202"/>
      <c r="AF404" s="202"/>
      <c r="AG404" s="198"/>
      <c r="AH404" s="198"/>
      <c r="AI404" s="202"/>
      <c r="AJ404" s="202"/>
      <c r="AK404" s="202"/>
      <c r="AL404" s="198"/>
      <c r="AM404" s="198"/>
      <c r="AN404" s="202"/>
      <c r="AO404" s="202"/>
      <c r="AP404" s="202"/>
      <c r="AQ404" s="198"/>
      <c r="AR404" s="198"/>
      <c r="AS404" s="202"/>
      <c r="AT404" s="202"/>
      <c r="AU404" s="202"/>
      <c r="AV404" s="198"/>
      <c r="AW404" s="198"/>
      <c r="AX404" s="202"/>
      <c r="AY404" s="202"/>
      <c r="AZ404" s="202"/>
      <c r="BA404" s="198"/>
      <c r="BB404" s="198"/>
      <c r="BC404" s="202"/>
      <c r="BD404" s="202"/>
      <c r="BE404" s="202"/>
      <c r="BF404" s="198"/>
      <c r="BG404" s="198"/>
      <c r="BH404" s="202"/>
      <c r="BI404" s="202"/>
      <c r="BJ404" s="202"/>
      <c r="BK404" s="198"/>
      <c r="BL404" s="198"/>
      <c r="BM404" s="202"/>
      <c r="BN404" s="202"/>
      <c r="BO404" s="202"/>
      <c r="BP404" s="198"/>
      <c r="BQ404" s="198"/>
      <c r="BR404" s="202"/>
      <c r="BS404" s="202"/>
      <c r="BT404" s="202"/>
      <c r="BU404" s="198"/>
      <c r="BV404" s="198"/>
      <c r="BW404" s="202"/>
      <c r="BX404" s="202"/>
      <c r="BY404" s="202"/>
      <c r="BZ404" s="198"/>
      <c r="CA404" s="198"/>
      <c r="CB404" s="202"/>
      <c r="CC404" s="202"/>
      <c r="CD404" s="202"/>
      <c r="CE404" s="198"/>
      <c r="CF404" s="198"/>
      <c r="CG404" s="202"/>
      <c r="CH404" s="202"/>
      <c r="CI404" s="202"/>
      <c r="CJ404" s="198"/>
      <c r="CK404" s="198"/>
      <c r="CL404" s="202"/>
      <c r="CM404" s="202"/>
      <c r="CN404" s="202"/>
      <c r="CO404" s="198"/>
      <c r="CP404" s="198"/>
      <c r="CQ404" s="202"/>
      <c r="CR404" s="202"/>
      <c r="CS404" s="202"/>
      <c r="CT404" s="198"/>
      <c r="CU404" s="198"/>
      <c r="CV404" s="202"/>
      <c r="CW404" s="202"/>
      <c r="CX404" s="202"/>
      <c r="CY404" s="198"/>
      <c r="CZ404" s="198"/>
      <c r="DA404" s="202"/>
      <c r="DB404" s="202"/>
      <c r="DC404" s="202"/>
      <c r="DD404" s="198"/>
      <c r="DE404" s="198"/>
      <c r="DF404" s="202"/>
      <c r="DG404" s="202"/>
      <c r="DH404" s="202"/>
      <c r="DI404" s="198"/>
      <c r="DJ404" s="198"/>
      <c r="DK404" s="202"/>
      <c r="DL404" s="202"/>
      <c r="DM404" s="202"/>
      <c r="DN404" s="198"/>
      <c r="DO404" s="198"/>
      <c r="DP404" s="202"/>
      <c r="DQ404" s="202"/>
      <c r="DR404" s="202"/>
      <c r="DS404" s="198"/>
      <c r="DT404" s="198"/>
      <c r="DU404" s="202"/>
      <c r="DV404" s="202"/>
      <c r="DW404" s="202"/>
      <c r="DX404" s="198"/>
      <c r="DY404" s="198"/>
      <c r="DZ404" s="202"/>
      <c r="EA404" s="202"/>
      <c r="EB404" s="202"/>
      <c r="EC404" s="198"/>
      <c r="ED404" s="198"/>
      <c r="EE404" s="202"/>
      <c r="EF404" s="202"/>
      <c r="EG404" s="202"/>
      <c r="EH404" s="198"/>
      <c r="EI404" s="198"/>
      <c r="EJ404" s="202"/>
      <c r="EK404" s="202"/>
      <c r="EL404" s="202"/>
      <c r="EM404" s="198"/>
      <c r="EN404" s="198"/>
      <c r="EO404" s="202"/>
      <c r="EP404" s="202"/>
      <c r="EQ404" s="202"/>
      <c r="ER404" s="198"/>
      <c r="ES404" s="198"/>
      <c r="ET404" s="202"/>
      <c r="EU404" s="202"/>
      <c r="EV404" s="202"/>
      <c r="EW404" s="198"/>
      <c r="EX404" s="198"/>
      <c r="EY404" s="202"/>
      <c r="EZ404" s="202"/>
      <c r="FA404" s="202"/>
      <c r="FB404" s="198"/>
      <c r="FC404" s="198"/>
      <c r="FD404" s="202"/>
      <c r="FE404" s="202"/>
      <c r="FF404" s="202"/>
      <c r="FG404" s="198"/>
      <c r="FH404" s="198"/>
      <c r="FI404" s="202"/>
      <c r="FJ404" s="202"/>
      <c r="FK404" s="202"/>
      <c r="FL404" s="198"/>
      <c r="FM404" s="198"/>
      <c r="FN404" s="202"/>
      <c r="FO404" s="202"/>
      <c r="FP404" s="202"/>
      <c r="FQ404" s="198"/>
      <c r="FR404" s="198"/>
      <c r="FS404" s="202"/>
      <c r="FT404" s="202"/>
      <c r="FU404" s="202"/>
      <c r="FV404" s="198"/>
      <c r="FW404" s="198"/>
      <c r="FX404" s="202"/>
      <c r="FY404" s="202"/>
      <c r="FZ404" s="202"/>
      <c r="GA404" s="198"/>
      <c r="GB404" s="198"/>
      <c r="GC404" s="202"/>
      <c r="GD404" s="202"/>
      <c r="GE404" s="202"/>
      <c r="GF404" s="198"/>
      <c r="GG404" s="198"/>
      <c r="GH404" s="202"/>
      <c r="GI404" s="202"/>
      <c r="GJ404" s="202"/>
      <c r="GK404" s="198"/>
      <c r="GL404" s="198"/>
      <c r="GM404" s="202"/>
      <c r="GN404" s="202"/>
      <c r="GO404" s="202"/>
      <c r="GP404" s="198"/>
      <c r="GQ404" s="198"/>
      <c r="GR404" s="202"/>
      <c r="GS404" s="202"/>
      <c r="GT404" s="202"/>
      <c r="GU404" s="198"/>
      <c r="GV404" s="198"/>
      <c r="GW404" s="202"/>
      <c r="GX404" s="202"/>
      <c r="GY404" s="202"/>
      <c r="GZ404" s="198"/>
      <c r="HA404" s="198"/>
      <c r="HB404" s="202"/>
      <c r="HC404" s="202"/>
      <c r="HD404" s="202"/>
      <c r="HE404" s="198"/>
      <c r="HF404" s="198"/>
      <c r="HG404" s="202"/>
      <c r="HH404" s="202"/>
      <c r="HI404" s="202"/>
      <c r="HJ404" s="198"/>
      <c r="HK404" s="198"/>
      <c r="HL404" s="202"/>
      <c r="HM404" s="202"/>
      <c r="HN404" s="202"/>
      <c r="HO404" s="198"/>
      <c r="HP404" s="198"/>
      <c r="HQ404" s="202"/>
      <c r="HR404" s="202"/>
      <c r="HS404" s="202"/>
      <c r="HT404" s="198"/>
      <c r="HU404" s="198"/>
      <c r="HV404" s="202"/>
      <c r="HW404" s="202"/>
      <c r="HX404" s="202"/>
      <c r="HY404" s="198"/>
      <c r="HZ404" s="198"/>
      <c r="IA404" s="202"/>
      <c r="IB404" s="202"/>
      <c r="IC404" s="202"/>
      <c r="ID404" s="198"/>
      <c r="IE404" s="198"/>
      <c r="IF404" s="202"/>
      <c r="IG404" s="202"/>
      <c r="IH404" s="202"/>
      <c r="II404" s="198"/>
      <c r="IJ404" s="198"/>
      <c r="IK404" s="202"/>
      <c r="IL404" s="202"/>
      <c r="IM404" s="202"/>
      <c r="IN404" s="198"/>
      <c r="IO404" s="198"/>
      <c r="IP404" s="202"/>
      <c r="IQ404" s="202"/>
      <c r="IR404" s="202"/>
      <c r="IS404" s="198"/>
      <c r="IT404" s="198"/>
      <c r="IU404" s="202"/>
      <c r="IV404" s="202"/>
      <c r="IW404" s="202"/>
      <c r="IX404" s="198"/>
      <c r="IY404" s="198"/>
      <c r="IZ404" s="198"/>
      <c r="JA404" s="198"/>
      <c r="JB404" s="256"/>
      <c r="JC404" s="256"/>
    </row>
    <row r="405" spans="1:263" s="3" customFormat="1" ht="15" thickBot="1" x14ac:dyDescent="0.4">
      <c r="A405" s="198"/>
      <c r="B405" s="395"/>
      <c r="C405" s="242"/>
      <c r="D405" s="396"/>
      <c r="E405" s="396"/>
      <c r="F405" s="397"/>
      <c r="G405" s="398"/>
      <c r="H405" s="398"/>
      <c r="I405" s="398"/>
      <c r="J405" s="435"/>
      <c r="K405" s="202"/>
      <c r="L405" s="202"/>
      <c r="M405" s="198"/>
      <c r="N405" s="198"/>
      <c r="O405" s="202"/>
      <c r="P405" s="202"/>
      <c r="Q405" s="202"/>
      <c r="R405" s="198"/>
      <c r="S405" s="198"/>
      <c r="T405" s="202"/>
      <c r="U405" s="202"/>
      <c r="V405" s="202"/>
      <c r="W405" s="198"/>
      <c r="X405" s="198"/>
      <c r="Y405" s="202"/>
      <c r="Z405" s="202"/>
      <c r="AA405" s="202"/>
      <c r="AB405" s="198"/>
      <c r="AC405" s="198"/>
      <c r="AD405" s="202"/>
      <c r="AE405" s="202"/>
      <c r="AF405" s="202"/>
      <c r="AG405" s="198"/>
      <c r="AH405" s="198"/>
      <c r="AI405" s="202"/>
      <c r="AJ405" s="202"/>
      <c r="AK405" s="202"/>
      <c r="AL405" s="198"/>
      <c r="AM405" s="198"/>
      <c r="AN405" s="202"/>
      <c r="AO405" s="202"/>
      <c r="AP405" s="202"/>
      <c r="AQ405" s="198"/>
      <c r="AR405" s="198"/>
      <c r="AS405" s="202"/>
      <c r="AT405" s="202"/>
      <c r="AU405" s="202"/>
      <c r="AV405" s="198"/>
      <c r="AW405" s="198"/>
      <c r="AX405" s="202"/>
      <c r="AY405" s="202"/>
      <c r="AZ405" s="202"/>
      <c r="BA405" s="198"/>
      <c r="BB405" s="198"/>
      <c r="BC405" s="202"/>
      <c r="BD405" s="202"/>
      <c r="BE405" s="202"/>
      <c r="BF405" s="198"/>
      <c r="BG405" s="198"/>
      <c r="BH405" s="202"/>
      <c r="BI405" s="202"/>
      <c r="BJ405" s="202"/>
      <c r="BK405" s="198"/>
      <c r="BL405" s="198"/>
      <c r="BM405" s="202"/>
      <c r="BN405" s="202"/>
      <c r="BO405" s="202"/>
      <c r="BP405" s="198"/>
      <c r="BQ405" s="198"/>
      <c r="BR405" s="202"/>
      <c r="BS405" s="202"/>
      <c r="BT405" s="202"/>
      <c r="BU405" s="198"/>
      <c r="BV405" s="198"/>
      <c r="BW405" s="202"/>
      <c r="BX405" s="202"/>
      <c r="BY405" s="202"/>
      <c r="BZ405" s="198"/>
      <c r="CA405" s="198"/>
      <c r="CB405" s="202"/>
      <c r="CC405" s="202"/>
      <c r="CD405" s="202"/>
      <c r="CE405" s="198"/>
      <c r="CF405" s="198"/>
      <c r="CG405" s="202"/>
      <c r="CH405" s="202"/>
      <c r="CI405" s="202"/>
      <c r="CJ405" s="198"/>
      <c r="CK405" s="198"/>
      <c r="CL405" s="202"/>
      <c r="CM405" s="202"/>
      <c r="CN405" s="202"/>
      <c r="CO405" s="198"/>
      <c r="CP405" s="198"/>
      <c r="CQ405" s="202"/>
      <c r="CR405" s="202"/>
      <c r="CS405" s="202"/>
      <c r="CT405" s="198"/>
      <c r="CU405" s="198"/>
      <c r="CV405" s="202"/>
      <c r="CW405" s="202"/>
      <c r="CX405" s="202"/>
      <c r="CY405" s="198"/>
      <c r="CZ405" s="198"/>
      <c r="DA405" s="202"/>
      <c r="DB405" s="202"/>
      <c r="DC405" s="202"/>
      <c r="DD405" s="198"/>
      <c r="DE405" s="198"/>
      <c r="DF405" s="202"/>
      <c r="DG405" s="202"/>
      <c r="DH405" s="202"/>
      <c r="DI405" s="198"/>
      <c r="DJ405" s="198"/>
      <c r="DK405" s="202"/>
      <c r="DL405" s="202"/>
      <c r="DM405" s="202"/>
      <c r="DN405" s="198"/>
      <c r="DO405" s="198"/>
      <c r="DP405" s="202"/>
      <c r="DQ405" s="202"/>
      <c r="DR405" s="202"/>
      <c r="DS405" s="198"/>
      <c r="DT405" s="198"/>
      <c r="DU405" s="202"/>
      <c r="DV405" s="202"/>
      <c r="DW405" s="202"/>
      <c r="DX405" s="198"/>
      <c r="DY405" s="198"/>
      <c r="DZ405" s="202"/>
      <c r="EA405" s="202"/>
      <c r="EB405" s="202"/>
      <c r="EC405" s="198"/>
      <c r="ED405" s="198"/>
      <c r="EE405" s="202"/>
      <c r="EF405" s="202"/>
      <c r="EG405" s="202"/>
      <c r="EH405" s="198"/>
      <c r="EI405" s="198"/>
      <c r="EJ405" s="202"/>
      <c r="EK405" s="202"/>
      <c r="EL405" s="202"/>
      <c r="EM405" s="198"/>
      <c r="EN405" s="198"/>
      <c r="EO405" s="202"/>
      <c r="EP405" s="202"/>
      <c r="EQ405" s="202"/>
      <c r="ER405" s="198"/>
      <c r="ES405" s="198"/>
      <c r="ET405" s="202"/>
      <c r="EU405" s="202"/>
      <c r="EV405" s="202"/>
      <c r="EW405" s="198"/>
      <c r="EX405" s="198"/>
      <c r="EY405" s="202"/>
      <c r="EZ405" s="202"/>
      <c r="FA405" s="202"/>
      <c r="FB405" s="198"/>
      <c r="FC405" s="198"/>
      <c r="FD405" s="202"/>
      <c r="FE405" s="202"/>
      <c r="FF405" s="202"/>
      <c r="FG405" s="198"/>
      <c r="FH405" s="198"/>
      <c r="FI405" s="202"/>
      <c r="FJ405" s="202"/>
      <c r="FK405" s="202"/>
      <c r="FL405" s="198"/>
      <c r="FM405" s="198"/>
      <c r="FN405" s="202"/>
      <c r="FO405" s="202"/>
      <c r="FP405" s="202"/>
      <c r="FQ405" s="198"/>
      <c r="FR405" s="198"/>
      <c r="FS405" s="202"/>
      <c r="FT405" s="202"/>
      <c r="FU405" s="202"/>
      <c r="FV405" s="198"/>
      <c r="FW405" s="198"/>
      <c r="FX405" s="202"/>
      <c r="FY405" s="202"/>
      <c r="FZ405" s="202"/>
      <c r="GA405" s="198"/>
      <c r="GB405" s="198"/>
      <c r="GC405" s="202"/>
      <c r="GD405" s="202"/>
      <c r="GE405" s="202"/>
      <c r="GF405" s="198"/>
      <c r="GG405" s="198"/>
      <c r="GH405" s="202"/>
      <c r="GI405" s="202"/>
      <c r="GJ405" s="202"/>
      <c r="GK405" s="198"/>
      <c r="GL405" s="198"/>
      <c r="GM405" s="202"/>
      <c r="GN405" s="202"/>
      <c r="GO405" s="202"/>
      <c r="GP405" s="198"/>
      <c r="GQ405" s="198"/>
      <c r="GR405" s="202"/>
      <c r="GS405" s="202"/>
      <c r="GT405" s="202"/>
      <c r="GU405" s="198"/>
      <c r="GV405" s="198"/>
      <c r="GW405" s="202"/>
      <c r="GX405" s="202"/>
      <c r="GY405" s="202"/>
      <c r="GZ405" s="198"/>
      <c r="HA405" s="198"/>
      <c r="HB405" s="202"/>
      <c r="HC405" s="202"/>
      <c r="HD405" s="202"/>
      <c r="HE405" s="198"/>
      <c r="HF405" s="198"/>
      <c r="HG405" s="202"/>
      <c r="HH405" s="202"/>
      <c r="HI405" s="202"/>
      <c r="HJ405" s="198"/>
      <c r="HK405" s="198"/>
      <c r="HL405" s="202"/>
      <c r="HM405" s="202"/>
      <c r="HN405" s="202"/>
      <c r="HO405" s="198"/>
      <c r="HP405" s="198"/>
      <c r="HQ405" s="202"/>
      <c r="HR405" s="202"/>
      <c r="HS405" s="202"/>
      <c r="HT405" s="198"/>
      <c r="HU405" s="198"/>
      <c r="HV405" s="202"/>
      <c r="HW405" s="202"/>
      <c r="HX405" s="202"/>
      <c r="HY405" s="198"/>
      <c r="HZ405" s="198"/>
      <c r="IA405" s="202"/>
      <c r="IB405" s="202"/>
      <c r="IC405" s="202"/>
      <c r="ID405" s="198"/>
      <c r="IE405" s="198"/>
      <c r="IF405" s="202"/>
      <c r="IG405" s="202"/>
      <c r="IH405" s="202"/>
      <c r="II405" s="198"/>
      <c r="IJ405" s="198"/>
      <c r="IK405" s="202"/>
      <c r="IL405" s="202"/>
      <c r="IM405" s="202"/>
      <c r="IN405" s="198"/>
      <c r="IO405" s="198"/>
      <c r="IP405" s="202"/>
      <c r="IQ405" s="202"/>
      <c r="IR405" s="202"/>
      <c r="IS405" s="198"/>
      <c r="IT405" s="198"/>
      <c r="IU405" s="202"/>
      <c r="IV405" s="202"/>
      <c r="IW405" s="202"/>
      <c r="IX405" s="198"/>
      <c r="IY405" s="198"/>
      <c r="IZ405" s="198"/>
      <c r="JA405" s="198"/>
      <c r="JB405" s="256"/>
      <c r="JC405" s="416"/>
    </row>
    <row r="406" spans="1:263" x14ac:dyDescent="0.35">
      <c r="A406" s="12"/>
      <c r="B406" s="12"/>
      <c r="C406" s="241"/>
      <c r="D406" s="196"/>
      <c r="E406" s="196"/>
      <c r="F406" s="367"/>
      <c r="G406" s="368"/>
      <c r="H406" s="368"/>
      <c r="I406" s="368"/>
      <c r="J406" s="368"/>
      <c r="K406" s="368"/>
      <c r="L406" s="368"/>
      <c r="M406" s="256"/>
      <c r="N406" s="256"/>
      <c r="O406" s="368"/>
      <c r="P406" s="368"/>
      <c r="Q406" s="368"/>
      <c r="R406" s="256"/>
      <c r="S406" s="256"/>
      <c r="T406" s="368"/>
      <c r="U406" s="368"/>
      <c r="V406" s="368"/>
      <c r="W406" s="256"/>
      <c r="X406" s="256"/>
      <c r="Y406" s="368"/>
      <c r="Z406" s="368"/>
      <c r="AA406" s="368"/>
      <c r="AB406" s="256"/>
      <c r="AC406" s="256"/>
      <c r="AD406" s="368"/>
      <c r="AE406" s="368"/>
      <c r="AF406" s="368"/>
      <c r="AG406" s="256"/>
      <c r="AH406" s="256"/>
      <c r="AI406" s="368"/>
      <c r="AJ406" s="368"/>
      <c r="AK406" s="368"/>
      <c r="AL406" s="256"/>
      <c r="AM406" s="256"/>
      <c r="AN406" s="368"/>
      <c r="AO406" s="368"/>
      <c r="AP406" s="368"/>
      <c r="AQ406" s="256"/>
      <c r="AR406" s="256"/>
      <c r="AS406" s="368"/>
      <c r="AT406" s="368"/>
      <c r="AU406" s="368"/>
      <c r="AV406" s="256"/>
      <c r="AW406" s="256"/>
      <c r="AX406" s="368"/>
      <c r="AY406" s="368"/>
      <c r="AZ406" s="368"/>
      <c r="BA406" s="256"/>
      <c r="BB406" s="256"/>
      <c r="BC406" s="368"/>
      <c r="BD406" s="368"/>
      <c r="BE406" s="368"/>
      <c r="BF406" s="256"/>
      <c r="BG406" s="256"/>
      <c r="BH406" s="368"/>
      <c r="BI406" s="368"/>
      <c r="BJ406" s="368"/>
      <c r="BK406" s="256"/>
      <c r="BL406" s="256"/>
      <c r="BM406" s="368"/>
      <c r="BN406" s="368"/>
      <c r="BO406" s="368"/>
      <c r="BP406" s="256"/>
      <c r="BQ406" s="256"/>
      <c r="BR406" s="368"/>
      <c r="BS406" s="368"/>
      <c r="BT406" s="368"/>
      <c r="BU406" s="256"/>
      <c r="BV406" s="256"/>
      <c r="BW406" s="368"/>
      <c r="BX406" s="368"/>
      <c r="BY406" s="368"/>
      <c r="BZ406" s="256"/>
      <c r="CA406" s="256"/>
      <c r="CB406" s="368"/>
      <c r="CC406" s="368"/>
      <c r="CD406" s="368"/>
      <c r="CE406" s="256"/>
      <c r="CF406" s="256"/>
      <c r="CG406" s="368"/>
      <c r="CH406" s="368"/>
      <c r="CI406" s="368"/>
      <c r="CJ406" s="416"/>
      <c r="CK406" s="416"/>
      <c r="CL406" s="415"/>
      <c r="CM406" s="415"/>
      <c r="CN406" s="415"/>
      <c r="CO406" s="416"/>
      <c r="CP406" s="416"/>
      <c r="CQ406" s="415"/>
      <c r="CR406" s="415"/>
      <c r="CS406" s="415"/>
      <c r="CT406" s="416"/>
      <c r="CU406" s="416"/>
      <c r="CV406" s="415"/>
      <c r="CW406" s="415"/>
      <c r="CX406" s="415"/>
      <c r="CY406" s="416"/>
      <c r="CZ406" s="416"/>
      <c r="DA406" s="415"/>
      <c r="DB406" s="415"/>
      <c r="DC406" s="415"/>
      <c r="DD406" s="416"/>
      <c r="DE406" s="416"/>
      <c r="DF406" s="415"/>
      <c r="DG406" s="415"/>
      <c r="DH406" s="415"/>
      <c r="DI406" s="416"/>
      <c r="DJ406" s="416"/>
      <c r="DK406" s="415"/>
      <c r="DL406" s="415"/>
      <c r="DM406" s="415"/>
      <c r="DN406" s="416"/>
      <c r="DO406" s="416"/>
      <c r="DP406" s="415"/>
      <c r="DQ406" s="415"/>
      <c r="DR406" s="415"/>
      <c r="DS406" s="416"/>
      <c r="DT406" s="416"/>
      <c r="DU406" s="415"/>
      <c r="DV406" s="415"/>
      <c r="DW406" s="415"/>
      <c r="DX406" s="416"/>
      <c r="DY406" s="416"/>
      <c r="DZ406" s="415"/>
      <c r="EA406" s="415"/>
      <c r="EB406" s="415"/>
      <c r="EC406" s="416"/>
      <c r="ED406" s="416"/>
      <c r="EE406" s="415"/>
      <c r="EF406" s="415"/>
      <c r="EG406" s="415"/>
      <c r="EH406" s="416"/>
      <c r="EI406" s="416"/>
      <c r="EJ406" s="415"/>
      <c r="EK406" s="415"/>
      <c r="EL406" s="415"/>
      <c r="EM406" s="416"/>
      <c r="EN406" s="416"/>
      <c r="EO406" s="415"/>
      <c r="EP406" s="415"/>
      <c r="EQ406" s="415"/>
      <c r="ER406" s="416"/>
      <c r="ES406" s="416"/>
      <c r="ET406" s="415"/>
      <c r="EU406" s="415"/>
      <c r="EV406" s="415"/>
      <c r="EW406" s="416"/>
      <c r="EX406" s="416"/>
      <c r="EY406" s="415"/>
      <c r="EZ406" s="415"/>
      <c r="FA406" s="415"/>
      <c r="FB406" s="416"/>
      <c r="FC406" s="416"/>
      <c r="FD406" s="415"/>
      <c r="FE406" s="415"/>
      <c r="FF406" s="415"/>
      <c r="FG406" s="416"/>
      <c r="FH406" s="416"/>
      <c r="FI406" s="415"/>
      <c r="FJ406" s="415"/>
      <c r="FK406" s="415"/>
      <c r="FL406" s="416"/>
      <c r="FM406" s="416"/>
      <c r="FN406" s="415"/>
      <c r="FO406" s="415"/>
      <c r="FP406" s="415"/>
      <c r="FQ406" s="416"/>
      <c r="FR406" s="416"/>
      <c r="FS406" s="415"/>
      <c r="FT406" s="415"/>
      <c r="FU406" s="415"/>
      <c r="FV406" s="416"/>
      <c r="FW406" s="416"/>
      <c r="FX406" s="415"/>
      <c r="FY406" s="415"/>
      <c r="FZ406" s="415"/>
      <c r="GA406" s="416"/>
      <c r="GB406" s="416"/>
      <c r="GC406" s="415"/>
      <c r="GD406" s="415"/>
      <c r="GE406" s="415"/>
      <c r="GF406" s="416"/>
      <c r="GG406" s="416"/>
      <c r="GH406" s="415"/>
      <c r="GI406" s="415"/>
      <c r="GJ406" s="415"/>
      <c r="GK406" s="416"/>
      <c r="GL406" s="416"/>
      <c r="GM406" s="415"/>
      <c r="GN406" s="415"/>
      <c r="GO406" s="415"/>
      <c r="GP406" s="416"/>
      <c r="GQ406" s="416"/>
      <c r="GR406" s="415"/>
      <c r="GS406" s="415"/>
      <c r="GT406" s="415"/>
      <c r="GU406" s="416"/>
      <c r="GV406" s="416"/>
      <c r="GW406" s="415"/>
      <c r="GX406" s="415"/>
      <c r="GY406" s="415"/>
      <c r="GZ406" s="416"/>
      <c r="HA406" s="416"/>
      <c r="HB406" s="415"/>
      <c r="HC406" s="415"/>
      <c r="HD406" s="415"/>
      <c r="HE406" s="416"/>
      <c r="HF406" s="416"/>
      <c r="HG406" s="415"/>
      <c r="HH406" s="415"/>
      <c r="HI406" s="415"/>
      <c r="HJ406" s="416"/>
      <c r="HK406" s="416"/>
      <c r="HL406" s="415"/>
      <c r="HM406" s="415"/>
      <c r="HN406" s="415"/>
      <c r="HO406" s="416"/>
      <c r="HP406" s="416"/>
      <c r="HQ406" s="415"/>
      <c r="HR406" s="415"/>
      <c r="HS406" s="415"/>
      <c r="HT406" s="416"/>
      <c r="HU406" s="416"/>
      <c r="HV406" s="415"/>
      <c r="HW406" s="415"/>
      <c r="HX406" s="415"/>
      <c r="HY406" s="416"/>
      <c r="HZ406" s="416"/>
      <c r="IA406" s="415"/>
      <c r="IB406" s="415"/>
      <c r="IC406" s="415"/>
      <c r="ID406" s="416"/>
      <c r="IE406" s="416"/>
      <c r="IF406" s="415"/>
      <c r="IG406" s="415"/>
      <c r="IH406" s="415"/>
      <c r="II406" s="416"/>
      <c r="IJ406" s="416"/>
      <c r="IK406" s="415"/>
      <c r="IL406" s="415"/>
      <c r="IM406" s="415"/>
      <c r="IN406" s="416"/>
      <c r="IO406" s="416"/>
      <c r="IP406" s="415"/>
      <c r="IQ406" s="415"/>
      <c r="IR406" s="415"/>
      <c r="IS406" s="416"/>
      <c r="IT406" s="416"/>
      <c r="IU406" s="415"/>
      <c r="IV406" s="415"/>
      <c r="IW406" s="415"/>
      <c r="IX406" s="416"/>
      <c r="IY406" s="416"/>
      <c r="IZ406" s="2"/>
      <c r="JA406" s="2"/>
      <c r="JB406" s="2"/>
      <c r="JC406" s="256"/>
    </row>
    <row r="407" spans="1:263" x14ac:dyDescent="0.35">
      <c r="A407" s="12"/>
      <c r="B407" s="12"/>
      <c r="C407" s="241"/>
      <c r="D407" s="196"/>
      <c r="E407" s="196"/>
      <c r="F407" s="367"/>
      <c r="G407" s="368"/>
      <c r="H407" s="368"/>
      <c r="I407" s="368"/>
      <c r="J407" s="368"/>
      <c r="K407" s="368"/>
      <c r="L407" s="368"/>
      <c r="M407" s="256"/>
      <c r="N407" s="256"/>
      <c r="O407" s="368"/>
      <c r="P407" s="368"/>
      <c r="Q407" s="368"/>
      <c r="R407" s="256"/>
      <c r="S407" s="256"/>
      <c r="T407" s="368"/>
      <c r="U407" s="368"/>
      <c r="V407" s="368"/>
      <c r="W407" s="256"/>
      <c r="X407" s="256"/>
      <c r="Y407" s="368"/>
      <c r="Z407" s="368"/>
      <c r="AA407" s="368"/>
      <c r="AB407" s="256"/>
      <c r="AC407" s="256"/>
      <c r="AD407" s="368"/>
      <c r="AE407" s="368"/>
      <c r="AF407" s="368"/>
      <c r="AG407" s="256"/>
      <c r="AH407" s="256"/>
      <c r="AI407" s="368"/>
      <c r="AJ407" s="368"/>
      <c r="AK407" s="368"/>
      <c r="AL407" s="256"/>
      <c r="AM407" s="256"/>
      <c r="AN407" s="368"/>
      <c r="AO407" s="368"/>
      <c r="AP407" s="368"/>
      <c r="AQ407" s="256"/>
      <c r="AR407" s="256"/>
      <c r="AS407" s="368"/>
      <c r="AT407" s="368"/>
      <c r="AU407" s="368"/>
      <c r="AV407" s="256"/>
      <c r="AW407" s="256"/>
      <c r="AX407" s="368"/>
      <c r="AY407" s="368"/>
      <c r="AZ407" s="368"/>
      <c r="BA407" s="256"/>
      <c r="BB407" s="256"/>
      <c r="BC407" s="368"/>
      <c r="BD407" s="368"/>
      <c r="BE407" s="368"/>
      <c r="BF407" s="256"/>
      <c r="BG407" s="256"/>
      <c r="BH407" s="368"/>
      <c r="BI407" s="368"/>
      <c r="BJ407" s="368"/>
      <c r="BK407" s="256"/>
      <c r="BL407" s="256"/>
      <c r="BM407" s="368"/>
      <c r="BN407" s="368"/>
      <c r="BO407" s="368"/>
      <c r="BP407" s="256"/>
      <c r="BQ407" s="256"/>
      <c r="BR407" s="368"/>
      <c r="BS407" s="368"/>
      <c r="BT407" s="368"/>
      <c r="BU407" s="256"/>
      <c r="BV407" s="256"/>
      <c r="BW407" s="368"/>
      <c r="BX407" s="368"/>
      <c r="BY407" s="368"/>
      <c r="BZ407" s="256"/>
      <c r="CA407" s="256"/>
      <c r="CB407" s="368"/>
      <c r="CC407" s="368"/>
      <c r="CD407" s="368"/>
      <c r="CE407" s="256"/>
      <c r="CF407" s="256"/>
      <c r="CG407" s="368"/>
      <c r="CH407" s="368"/>
      <c r="CI407" s="368"/>
      <c r="CJ407" s="416"/>
      <c r="CK407" s="416"/>
      <c r="CL407" s="415"/>
      <c r="CM407" s="415"/>
      <c r="CN407" s="415"/>
      <c r="CO407" s="416"/>
      <c r="CP407" s="416"/>
      <c r="CQ407" s="415"/>
      <c r="CR407" s="415"/>
      <c r="CS407" s="415"/>
      <c r="CT407" s="416"/>
      <c r="CU407" s="416"/>
      <c r="CV407" s="415"/>
      <c r="CW407" s="415"/>
      <c r="CX407" s="415"/>
      <c r="CY407" s="416"/>
      <c r="CZ407" s="416"/>
      <c r="DA407" s="415"/>
      <c r="DB407" s="415"/>
      <c r="DC407" s="415"/>
      <c r="DD407" s="416"/>
      <c r="DE407" s="416"/>
      <c r="DF407" s="415"/>
      <c r="DG407" s="415"/>
      <c r="DH407" s="415"/>
      <c r="DI407" s="416"/>
      <c r="DJ407" s="416"/>
      <c r="DK407" s="415"/>
      <c r="DL407" s="415"/>
      <c r="DM407" s="415"/>
      <c r="DN407" s="416"/>
      <c r="DO407" s="416"/>
      <c r="DP407" s="415"/>
      <c r="DQ407" s="415"/>
      <c r="DR407" s="415"/>
      <c r="DS407" s="416"/>
      <c r="DT407" s="416"/>
      <c r="DU407" s="415"/>
      <c r="DV407" s="415"/>
      <c r="DW407" s="415"/>
      <c r="DX407" s="416"/>
      <c r="DY407" s="416"/>
      <c r="DZ407" s="415"/>
      <c r="EA407" s="415"/>
      <c r="EB407" s="415"/>
      <c r="EC407" s="416"/>
      <c r="ED407" s="416"/>
      <c r="EE407" s="415"/>
      <c r="EF407" s="415"/>
      <c r="EG407" s="415"/>
      <c r="EH407" s="416"/>
      <c r="EI407" s="416"/>
      <c r="EJ407" s="415"/>
      <c r="EK407" s="415"/>
      <c r="EL407" s="415"/>
      <c r="EM407" s="416"/>
      <c r="EN407" s="416"/>
      <c r="EO407" s="415"/>
      <c r="EP407" s="415"/>
      <c r="EQ407" s="415"/>
      <c r="ER407" s="416"/>
      <c r="ES407" s="416"/>
      <c r="ET407" s="415"/>
      <c r="EU407" s="415"/>
      <c r="EV407" s="415"/>
      <c r="EW407" s="416"/>
      <c r="EX407" s="416"/>
      <c r="EY407" s="415"/>
      <c r="EZ407" s="415"/>
      <c r="FA407" s="415"/>
      <c r="FB407" s="416"/>
      <c r="FC407" s="416"/>
      <c r="FD407" s="415"/>
      <c r="FE407" s="415"/>
      <c r="FF407" s="415"/>
      <c r="FG407" s="416"/>
      <c r="FH407" s="416"/>
      <c r="FI407" s="415"/>
      <c r="FJ407" s="415"/>
      <c r="FK407" s="415"/>
      <c r="FL407" s="416"/>
      <c r="FM407" s="416"/>
      <c r="FN407" s="415"/>
      <c r="FO407" s="415"/>
      <c r="FP407" s="415"/>
      <c r="FQ407" s="416"/>
      <c r="FR407" s="416"/>
      <c r="FS407" s="415"/>
      <c r="FT407" s="415"/>
      <c r="FU407" s="415"/>
      <c r="FV407" s="416"/>
      <c r="FW407" s="416"/>
      <c r="FX407" s="415"/>
      <c r="FY407" s="415"/>
      <c r="FZ407" s="415"/>
      <c r="GA407" s="416"/>
      <c r="GB407" s="416"/>
      <c r="GC407" s="415"/>
      <c r="GD407" s="415"/>
      <c r="GE407" s="415"/>
      <c r="GF407" s="416"/>
      <c r="GG407" s="416"/>
      <c r="GH407" s="415"/>
      <c r="GI407" s="415"/>
      <c r="GJ407" s="415"/>
      <c r="GK407" s="416"/>
      <c r="GL407" s="416"/>
      <c r="GM407" s="415"/>
      <c r="GN407" s="415"/>
      <c r="GO407" s="415"/>
      <c r="GP407" s="416"/>
      <c r="GQ407" s="416"/>
      <c r="GR407" s="415"/>
      <c r="GS407" s="415"/>
      <c r="GT407" s="415"/>
      <c r="GU407" s="416"/>
      <c r="GV407" s="416"/>
      <c r="GW407" s="415"/>
      <c r="GX407" s="415"/>
      <c r="GY407" s="415"/>
      <c r="GZ407" s="416"/>
      <c r="HA407" s="416"/>
      <c r="HB407" s="415"/>
      <c r="HC407" s="415"/>
      <c r="HD407" s="415"/>
      <c r="HE407" s="416"/>
      <c r="HF407" s="416"/>
      <c r="HG407" s="415"/>
      <c r="HH407" s="415"/>
      <c r="HI407" s="415"/>
      <c r="HJ407" s="416"/>
      <c r="HK407" s="416"/>
      <c r="HL407" s="415"/>
      <c r="HM407" s="415"/>
      <c r="HN407" s="415"/>
      <c r="HO407" s="416"/>
      <c r="HP407" s="416"/>
      <c r="HQ407" s="415"/>
      <c r="HR407" s="415"/>
      <c r="HS407" s="415"/>
      <c r="HT407" s="416"/>
      <c r="HU407" s="416"/>
      <c r="HV407" s="415"/>
      <c r="HW407" s="415"/>
      <c r="HX407" s="415"/>
      <c r="HY407" s="416"/>
      <c r="HZ407" s="416"/>
      <c r="IA407" s="415"/>
      <c r="IB407" s="415"/>
      <c r="IC407" s="415"/>
      <c r="ID407" s="416"/>
      <c r="IE407" s="416"/>
      <c r="IF407" s="415"/>
      <c r="IG407" s="415"/>
      <c r="IH407" s="415"/>
      <c r="II407" s="416"/>
      <c r="IJ407" s="416"/>
      <c r="IK407" s="415"/>
      <c r="IL407" s="415"/>
      <c r="IM407" s="415"/>
      <c r="IN407" s="416"/>
      <c r="IO407" s="416"/>
      <c r="IP407" s="415"/>
      <c r="IQ407" s="415"/>
      <c r="IR407" s="415"/>
      <c r="IS407" s="416"/>
      <c r="IT407" s="416"/>
      <c r="IU407" s="415"/>
      <c r="IV407" s="415"/>
      <c r="IW407" s="415"/>
      <c r="IX407" s="416"/>
      <c r="IY407" s="416"/>
      <c r="IZ407" s="2"/>
      <c r="JA407" s="2"/>
      <c r="JB407" s="2"/>
      <c r="JC407" s="2"/>
    </row>
    <row r="408" spans="1:263" x14ac:dyDescent="0.35">
      <c r="A408" s="12"/>
      <c r="B408" s="12"/>
      <c r="C408" s="241"/>
      <c r="D408" s="196"/>
      <c r="E408" s="196"/>
      <c r="F408" s="367"/>
      <c r="G408" s="368"/>
      <c r="H408" s="368"/>
      <c r="I408" s="368"/>
      <c r="J408" s="368"/>
      <c r="K408" s="368"/>
      <c r="L408" s="368"/>
      <c r="M408" s="256"/>
      <c r="N408" s="256"/>
      <c r="O408" s="368"/>
      <c r="P408" s="368"/>
      <c r="Q408" s="368"/>
      <c r="R408" s="256"/>
      <c r="S408" s="256"/>
      <c r="T408" s="368"/>
      <c r="U408" s="368"/>
      <c r="V408" s="368"/>
      <c r="W408" s="256"/>
      <c r="X408" s="256"/>
      <c r="Y408" s="368"/>
      <c r="Z408" s="368"/>
      <c r="AA408" s="368"/>
      <c r="AB408" s="256"/>
      <c r="AC408" s="256"/>
      <c r="AD408" s="368"/>
      <c r="AE408" s="368"/>
      <c r="AF408" s="368"/>
      <c r="AG408" s="256"/>
      <c r="AH408" s="256"/>
      <c r="AI408" s="368"/>
      <c r="AJ408" s="368"/>
      <c r="AK408" s="368"/>
      <c r="AL408" s="256"/>
      <c r="AM408" s="256"/>
      <c r="AN408" s="368"/>
      <c r="AO408" s="368"/>
      <c r="AP408" s="368"/>
      <c r="AQ408" s="256"/>
      <c r="AR408" s="256"/>
      <c r="AS408" s="368"/>
      <c r="AT408" s="368"/>
      <c r="AU408" s="368"/>
      <c r="AV408" s="256"/>
      <c r="AW408" s="256"/>
      <c r="AX408" s="368"/>
      <c r="AY408" s="368"/>
      <c r="AZ408" s="368"/>
      <c r="BA408" s="256"/>
      <c r="BB408" s="256"/>
      <c r="BC408" s="368"/>
      <c r="BD408" s="368"/>
      <c r="BE408" s="368"/>
      <c r="BF408" s="256"/>
      <c r="BG408" s="256"/>
      <c r="BH408" s="368"/>
      <c r="BI408" s="368"/>
      <c r="BJ408" s="368"/>
      <c r="BK408" s="256"/>
      <c r="BL408" s="256"/>
      <c r="BM408" s="368"/>
      <c r="BN408" s="368"/>
      <c r="BO408" s="368"/>
      <c r="BP408" s="256"/>
      <c r="BQ408" s="256"/>
      <c r="BR408" s="368"/>
      <c r="BS408" s="368"/>
      <c r="BT408" s="368"/>
      <c r="BU408" s="256"/>
      <c r="BV408" s="256"/>
      <c r="BW408" s="368"/>
      <c r="BX408" s="368"/>
      <c r="BY408" s="368"/>
      <c r="BZ408" s="256"/>
      <c r="CA408" s="256"/>
      <c r="CB408" s="368"/>
      <c r="CC408" s="368"/>
      <c r="CD408" s="368"/>
      <c r="CE408" s="256"/>
      <c r="CF408" s="256"/>
      <c r="CG408" s="368"/>
      <c r="CH408" s="368"/>
      <c r="CI408" s="368"/>
      <c r="CJ408" s="416"/>
      <c r="CK408" s="416"/>
      <c r="CL408" s="415"/>
      <c r="CM408" s="415"/>
      <c r="CN408" s="415"/>
      <c r="CO408" s="416"/>
      <c r="CP408" s="416"/>
      <c r="CQ408" s="415"/>
      <c r="CR408" s="415"/>
      <c r="CS408" s="415"/>
      <c r="CT408" s="416"/>
      <c r="CU408" s="416"/>
      <c r="CV408" s="415"/>
      <c r="CW408" s="415"/>
      <c r="CX408" s="415"/>
      <c r="CY408" s="416"/>
      <c r="CZ408" s="416"/>
      <c r="DA408" s="415"/>
      <c r="DB408" s="415"/>
      <c r="DC408" s="415"/>
      <c r="DD408" s="416"/>
      <c r="DE408" s="416"/>
      <c r="DF408" s="415"/>
      <c r="DG408" s="415"/>
      <c r="DH408" s="415"/>
      <c r="DI408" s="416"/>
      <c r="DJ408" s="416"/>
      <c r="DK408" s="415"/>
      <c r="DL408" s="415"/>
      <c r="DM408" s="415"/>
      <c r="DN408" s="416"/>
      <c r="DO408" s="416"/>
      <c r="DP408" s="415"/>
      <c r="DQ408" s="415"/>
      <c r="DR408" s="415"/>
      <c r="DS408" s="416"/>
      <c r="DT408" s="416"/>
      <c r="DU408" s="415"/>
      <c r="DV408" s="415"/>
      <c r="DW408" s="415"/>
      <c r="DX408" s="416"/>
      <c r="DY408" s="416"/>
      <c r="DZ408" s="415"/>
      <c r="EA408" s="415"/>
      <c r="EB408" s="415"/>
      <c r="EC408" s="416"/>
      <c r="ED408" s="416"/>
      <c r="EE408" s="415"/>
      <c r="EF408" s="415"/>
      <c r="EG408" s="415"/>
      <c r="EH408" s="416"/>
      <c r="EI408" s="416"/>
      <c r="EJ408" s="415"/>
      <c r="EK408" s="415"/>
      <c r="EL408" s="415"/>
      <c r="EM408" s="416"/>
      <c r="EN408" s="416"/>
      <c r="EO408" s="415"/>
      <c r="EP408" s="415"/>
      <c r="EQ408" s="415"/>
      <c r="ER408" s="416"/>
      <c r="ES408" s="416"/>
      <c r="ET408" s="415"/>
      <c r="EU408" s="415"/>
      <c r="EV408" s="415"/>
      <c r="EW408" s="416"/>
      <c r="EX408" s="416"/>
      <c r="EY408" s="415"/>
      <c r="EZ408" s="415"/>
      <c r="FA408" s="415"/>
      <c r="FB408" s="416"/>
      <c r="FC408" s="416"/>
      <c r="FD408" s="415"/>
      <c r="FE408" s="415"/>
      <c r="FF408" s="415"/>
      <c r="FG408" s="416"/>
      <c r="FH408" s="416"/>
      <c r="FI408" s="415"/>
      <c r="FJ408" s="415"/>
      <c r="FK408" s="415"/>
      <c r="FL408" s="416"/>
      <c r="FM408" s="416"/>
      <c r="FN408" s="415"/>
      <c r="FO408" s="415"/>
      <c r="FP408" s="415"/>
      <c r="FQ408" s="416"/>
      <c r="FR408" s="416"/>
      <c r="FS408" s="415"/>
      <c r="FT408" s="415"/>
      <c r="FU408" s="415"/>
      <c r="FV408" s="416"/>
      <c r="FW408" s="416"/>
      <c r="FX408" s="415"/>
      <c r="FY408" s="415"/>
      <c r="FZ408" s="415"/>
      <c r="GA408" s="416"/>
      <c r="GB408" s="416"/>
      <c r="GC408" s="415"/>
      <c r="GD408" s="415"/>
      <c r="GE408" s="415"/>
      <c r="GF408" s="416"/>
      <c r="GG408" s="416"/>
      <c r="GH408" s="415"/>
      <c r="GI408" s="415"/>
      <c r="GJ408" s="415"/>
      <c r="GK408" s="416"/>
      <c r="GL408" s="416"/>
      <c r="GM408" s="415"/>
      <c r="GN408" s="415"/>
      <c r="GO408" s="415"/>
      <c r="GP408" s="416"/>
      <c r="GQ408" s="416"/>
      <c r="GR408" s="415"/>
      <c r="GS408" s="415"/>
      <c r="GT408" s="415"/>
      <c r="GU408" s="416"/>
      <c r="GV408" s="416"/>
      <c r="GW408" s="415"/>
      <c r="GX408" s="415"/>
      <c r="GY408" s="415"/>
      <c r="GZ408" s="416"/>
      <c r="HA408" s="416"/>
      <c r="HB408" s="415"/>
      <c r="HC408" s="415"/>
      <c r="HD408" s="415"/>
      <c r="HE408" s="416"/>
      <c r="HF408" s="416"/>
      <c r="HG408" s="415"/>
      <c r="HH408" s="415"/>
      <c r="HI408" s="415"/>
      <c r="HJ408" s="416"/>
      <c r="HK408" s="416"/>
      <c r="HL408" s="415"/>
      <c r="HM408" s="415"/>
      <c r="HN408" s="415"/>
      <c r="HO408" s="416"/>
      <c r="HP408" s="416"/>
      <c r="HQ408" s="415"/>
      <c r="HR408" s="415"/>
      <c r="HS408" s="415"/>
      <c r="HT408" s="416"/>
      <c r="HU408" s="416"/>
      <c r="HV408" s="415"/>
      <c r="HW408" s="415"/>
      <c r="HX408" s="415"/>
      <c r="HY408" s="416"/>
      <c r="HZ408" s="416"/>
      <c r="IA408" s="415"/>
      <c r="IB408" s="415"/>
      <c r="IC408" s="415"/>
      <c r="ID408" s="416"/>
      <c r="IE408" s="416"/>
      <c r="IF408" s="415"/>
      <c r="IG408" s="415"/>
      <c r="IH408" s="415"/>
      <c r="II408" s="416"/>
      <c r="IJ408" s="416"/>
      <c r="IK408" s="415"/>
      <c r="IL408" s="415"/>
      <c r="IM408" s="415"/>
      <c r="IN408" s="416"/>
      <c r="IO408" s="416"/>
      <c r="IP408" s="415"/>
      <c r="IQ408" s="415"/>
      <c r="IR408" s="415"/>
      <c r="IS408" s="416"/>
      <c r="IT408" s="416"/>
      <c r="IU408" s="415"/>
      <c r="IV408" s="415"/>
      <c r="IW408" s="415"/>
      <c r="IX408" s="416"/>
      <c r="IY408" s="416"/>
      <c r="IZ408" s="2"/>
      <c r="JA408" s="2"/>
      <c r="JB408" s="2"/>
      <c r="JC408" s="2"/>
    </row>
    <row r="409" spans="1:263" x14ac:dyDescent="0.35">
      <c r="A409" s="12"/>
      <c r="B409" s="12"/>
      <c r="C409" s="241"/>
      <c r="D409" s="196"/>
      <c r="E409" s="196"/>
      <c r="F409" s="367"/>
      <c r="G409" s="368"/>
      <c r="H409" s="368"/>
      <c r="I409" s="368"/>
      <c r="J409" s="368"/>
      <c r="K409" s="368"/>
      <c r="L409" s="368"/>
      <c r="M409" s="256"/>
      <c r="N409" s="256"/>
      <c r="O409" s="368"/>
      <c r="P409" s="368"/>
      <c r="Q409" s="368"/>
      <c r="R409" s="256"/>
      <c r="S409" s="256"/>
      <c r="T409" s="368"/>
      <c r="U409" s="368"/>
      <c r="V409" s="368"/>
      <c r="W409" s="256"/>
      <c r="X409" s="256"/>
      <c r="Y409" s="368"/>
      <c r="Z409" s="368"/>
      <c r="AA409" s="368"/>
      <c r="AB409" s="256"/>
      <c r="AC409" s="256"/>
      <c r="AD409" s="368"/>
      <c r="AE409" s="368"/>
      <c r="AF409" s="368"/>
      <c r="AG409" s="256"/>
      <c r="AH409" s="256"/>
      <c r="AI409" s="368"/>
      <c r="AJ409" s="368"/>
      <c r="AK409" s="368"/>
      <c r="AL409" s="256"/>
      <c r="AM409" s="256"/>
      <c r="AN409" s="368"/>
      <c r="AO409" s="368"/>
      <c r="AP409" s="368"/>
      <c r="AQ409" s="256"/>
      <c r="AR409" s="256"/>
      <c r="AS409" s="368"/>
      <c r="AT409" s="368"/>
      <c r="AU409" s="368"/>
      <c r="AV409" s="256"/>
      <c r="AW409" s="256"/>
      <c r="AX409" s="368"/>
      <c r="AY409" s="368"/>
      <c r="AZ409" s="368"/>
      <c r="BA409" s="256"/>
      <c r="BB409" s="256"/>
      <c r="BC409" s="368"/>
      <c r="BD409" s="368"/>
      <c r="BE409" s="368"/>
      <c r="BF409" s="256"/>
      <c r="BG409" s="256"/>
      <c r="BH409" s="368"/>
      <c r="BI409" s="368"/>
      <c r="BJ409" s="368"/>
      <c r="BK409" s="256"/>
      <c r="BL409" s="256"/>
      <c r="BM409" s="368"/>
      <c r="BN409" s="368"/>
      <c r="BO409" s="368"/>
      <c r="BP409" s="256"/>
      <c r="BQ409" s="256"/>
      <c r="BR409" s="368"/>
      <c r="BS409" s="368"/>
      <c r="BT409" s="368"/>
      <c r="BU409" s="256"/>
      <c r="BV409" s="256"/>
      <c r="BW409" s="368"/>
      <c r="BX409" s="368"/>
      <c r="BY409" s="368"/>
      <c r="BZ409" s="256"/>
      <c r="CA409" s="256"/>
      <c r="CB409" s="368"/>
      <c r="CC409" s="368"/>
      <c r="CD409" s="368"/>
      <c r="CE409" s="256"/>
      <c r="CF409" s="256"/>
      <c r="CG409" s="368"/>
      <c r="CH409" s="368"/>
      <c r="CI409" s="368"/>
      <c r="CJ409" s="416"/>
      <c r="CK409" s="416"/>
      <c r="CL409" s="415"/>
      <c r="CM409" s="415"/>
      <c r="CN409" s="415"/>
      <c r="CO409" s="416"/>
      <c r="CP409" s="416"/>
      <c r="CQ409" s="415"/>
      <c r="CR409" s="415"/>
      <c r="CS409" s="415"/>
      <c r="CT409" s="416"/>
      <c r="CU409" s="416"/>
      <c r="CV409" s="415"/>
      <c r="CW409" s="415"/>
      <c r="CX409" s="415"/>
      <c r="CY409" s="416"/>
      <c r="CZ409" s="416"/>
      <c r="DA409" s="415"/>
      <c r="DB409" s="415"/>
      <c r="DC409" s="415"/>
      <c r="DD409" s="416"/>
      <c r="DE409" s="416"/>
      <c r="DF409" s="415"/>
      <c r="DG409" s="415"/>
      <c r="DH409" s="415"/>
      <c r="DI409" s="416"/>
      <c r="DJ409" s="416"/>
      <c r="DK409" s="415"/>
      <c r="DL409" s="415"/>
      <c r="DM409" s="415"/>
      <c r="DN409" s="416"/>
      <c r="DO409" s="416"/>
      <c r="DP409" s="415"/>
      <c r="DQ409" s="415"/>
      <c r="DR409" s="415"/>
      <c r="DS409" s="416"/>
      <c r="DT409" s="416"/>
      <c r="DU409" s="415"/>
      <c r="DV409" s="415"/>
      <c r="DW409" s="415"/>
      <c r="DX409" s="416"/>
      <c r="DY409" s="416"/>
      <c r="DZ409" s="415"/>
      <c r="EA409" s="415"/>
      <c r="EB409" s="415"/>
      <c r="EC409" s="416"/>
      <c r="ED409" s="416"/>
      <c r="EE409" s="415"/>
      <c r="EF409" s="415"/>
      <c r="EG409" s="415"/>
      <c r="EH409" s="416"/>
      <c r="EI409" s="416"/>
      <c r="EJ409" s="415"/>
      <c r="EK409" s="415"/>
      <c r="EL409" s="415"/>
      <c r="EM409" s="416"/>
      <c r="EN409" s="416"/>
      <c r="EO409" s="415"/>
      <c r="EP409" s="415"/>
      <c r="EQ409" s="415"/>
      <c r="ER409" s="416"/>
      <c r="ES409" s="416"/>
      <c r="ET409" s="415"/>
      <c r="EU409" s="415"/>
      <c r="EV409" s="415"/>
      <c r="EW409" s="416"/>
      <c r="EX409" s="416"/>
      <c r="EY409" s="415"/>
      <c r="EZ409" s="415"/>
      <c r="FA409" s="415"/>
      <c r="FB409" s="416"/>
      <c r="FC409" s="416"/>
      <c r="FD409" s="415"/>
      <c r="FE409" s="415"/>
      <c r="FF409" s="415"/>
      <c r="FG409" s="416"/>
      <c r="FH409" s="416"/>
      <c r="FI409" s="415"/>
      <c r="FJ409" s="415"/>
      <c r="FK409" s="415"/>
      <c r="FL409" s="416"/>
      <c r="FM409" s="416"/>
      <c r="FN409" s="415"/>
      <c r="FO409" s="415"/>
      <c r="FP409" s="415"/>
      <c r="FQ409" s="416"/>
      <c r="FR409" s="416"/>
      <c r="FS409" s="415"/>
      <c r="FT409" s="415"/>
      <c r="FU409" s="415"/>
      <c r="FV409" s="416"/>
      <c r="FW409" s="416"/>
      <c r="FX409" s="415"/>
      <c r="FY409" s="415"/>
      <c r="FZ409" s="415"/>
      <c r="GA409" s="416"/>
      <c r="GB409" s="416"/>
      <c r="GC409" s="415"/>
      <c r="GD409" s="415"/>
      <c r="GE409" s="415"/>
      <c r="GF409" s="416"/>
      <c r="GG409" s="416"/>
      <c r="GH409" s="415"/>
      <c r="GI409" s="415"/>
      <c r="GJ409" s="415"/>
      <c r="GK409" s="416"/>
      <c r="GL409" s="416"/>
      <c r="GM409" s="415"/>
      <c r="GN409" s="415"/>
      <c r="GO409" s="415"/>
      <c r="GP409" s="416"/>
      <c r="GQ409" s="416"/>
      <c r="GR409" s="415"/>
      <c r="GS409" s="415"/>
      <c r="GT409" s="415"/>
      <c r="GU409" s="416"/>
      <c r="GV409" s="416"/>
      <c r="GW409" s="415"/>
      <c r="GX409" s="415"/>
      <c r="GY409" s="415"/>
      <c r="GZ409" s="416"/>
      <c r="HA409" s="416"/>
      <c r="HB409" s="415"/>
      <c r="HC409" s="415"/>
      <c r="HD409" s="415"/>
      <c r="HE409" s="416"/>
      <c r="HF409" s="416"/>
      <c r="HG409" s="415"/>
      <c r="HH409" s="415"/>
      <c r="HI409" s="415"/>
      <c r="HJ409" s="416"/>
      <c r="HK409" s="416"/>
      <c r="HL409" s="415"/>
      <c r="HM409" s="415"/>
      <c r="HN409" s="415"/>
      <c r="HO409" s="416"/>
      <c r="HP409" s="416"/>
      <c r="HQ409" s="415"/>
      <c r="HR409" s="415"/>
      <c r="HS409" s="415"/>
      <c r="HT409" s="416"/>
      <c r="HU409" s="416"/>
      <c r="HV409" s="415"/>
      <c r="HW409" s="415"/>
      <c r="HX409" s="415"/>
      <c r="HY409" s="416"/>
      <c r="HZ409" s="416"/>
      <c r="IA409" s="415"/>
      <c r="IB409" s="415"/>
      <c r="IC409" s="415"/>
      <c r="ID409" s="416"/>
      <c r="IE409" s="416"/>
      <c r="IF409" s="415"/>
      <c r="IG409" s="415"/>
      <c r="IH409" s="415"/>
      <c r="II409" s="416"/>
      <c r="IJ409" s="416"/>
      <c r="IK409" s="415"/>
      <c r="IL409" s="415"/>
      <c r="IM409" s="415"/>
      <c r="IN409" s="416"/>
      <c r="IO409" s="416"/>
      <c r="IP409" s="415"/>
      <c r="IQ409" s="415"/>
      <c r="IR409" s="415"/>
      <c r="IS409" s="416"/>
      <c r="IT409" s="416"/>
      <c r="IU409" s="415"/>
      <c r="IV409" s="415"/>
      <c r="IW409" s="415"/>
      <c r="IX409" s="416"/>
      <c r="IY409" s="416"/>
      <c r="IZ409" s="2"/>
      <c r="JA409" s="2"/>
      <c r="JB409" s="2"/>
      <c r="JC409" s="2"/>
    </row>
    <row r="410" spans="1:263" x14ac:dyDescent="0.35">
      <c r="A410" s="2"/>
      <c r="B410" s="2"/>
      <c r="C410" s="125"/>
      <c r="D410" s="417"/>
      <c r="E410" s="417"/>
      <c r="F410" s="418"/>
      <c r="G410" s="415"/>
      <c r="H410" s="415"/>
      <c r="I410" s="415"/>
      <c r="J410" s="415"/>
      <c r="K410" s="415"/>
      <c r="L410" s="415"/>
      <c r="M410" s="416"/>
      <c r="N410" s="416"/>
      <c r="O410" s="415"/>
      <c r="P410" s="415"/>
      <c r="Q410" s="415"/>
      <c r="R410" s="416"/>
      <c r="S410" s="416"/>
      <c r="T410" s="415"/>
      <c r="U410" s="415"/>
      <c r="V410" s="415"/>
      <c r="W410" s="416"/>
      <c r="X410" s="416"/>
      <c r="Y410" s="415"/>
      <c r="Z410" s="415"/>
      <c r="AA410" s="415"/>
      <c r="AB410" s="416"/>
      <c r="AC410" s="416"/>
      <c r="AD410" s="415"/>
      <c r="AE410" s="415"/>
      <c r="AF410" s="415"/>
      <c r="AG410" s="416"/>
      <c r="AH410" s="416"/>
      <c r="AI410" s="415"/>
      <c r="AJ410" s="415"/>
      <c r="AK410" s="415"/>
      <c r="AL410" s="416"/>
      <c r="AM410" s="416"/>
      <c r="AN410" s="415"/>
      <c r="AO410" s="415"/>
      <c r="AP410" s="415"/>
      <c r="AQ410" s="416"/>
      <c r="AR410" s="416"/>
      <c r="AS410" s="415"/>
      <c r="AT410" s="415"/>
      <c r="AU410" s="415"/>
      <c r="AV410" s="416"/>
      <c r="AW410" s="416"/>
      <c r="AX410" s="415"/>
      <c r="AY410" s="415"/>
      <c r="AZ410" s="415"/>
      <c r="BA410" s="416"/>
      <c r="BB410" s="416"/>
      <c r="BC410" s="415"/>
      <c r="BD410" s="415"/>
      <c r="BE410" s="415"/>
      <c r="BF410" s="416"/>
      <c r="BG410" s="416"/>
      <c r="BH410" s="415"/>
      <c r="BI410" s="415"/>
      <c r="BJ410" s="415"/>
      <c r="BK410" s="416"/>
      <c r="BL410" s="416"/>
      <c r="BM410" s="415"/>
      <c r="BN410" s="415"/>
      <c r="BO410" s="415"/>
      <c r="BP410" s="416"/>
      <c r="BQ410" s="416"/>
      <c r="BR410" s="415"/>
      <c r="BS410" s="415"/>
      <c r="BT410" s="415"/>
      <c r="BU410" s="416"/>
      <c r="BV410" s="416"/>
      <c r="BW410" s="415"/>
      <c r="BX410" s="415"/>
      <c r="BY410" s="415"/>
      <c r="BZ410" s="416"/>
      <c r="CA410" s="416"/>
      <c r="CB410" s="415"/>
      <c r="CC410" s="415"/>
      <c r="CD410" s="415"/>
      <c r="CE410" s="416"/>
      <c r="CF410" s="416"/>
      <c r="CG410" s="415"/>
      <c r="CH410" s="415"/>
      <c r="CI410" s="415"/>
      <c r="CJ410" s="416"/>
      <c r="CK410" s="416"/>
      <c r="CL410" s="415"/>
      <c r="CM410" s="415"/>
      <c r="CN410" s="415"/>
      <c r="CO410" s="416"/>
      <c r="CP410" s="416"/>
      <c r="CQ410" s="415"/>
      <c r="CR410" s="415"/>
      <c r="CS410" s="415"/>
      <c r="CT410" s="416"/>
      <c r="CU410" s="416"/>
      <c r="CV410" s="415"/>
      <c r="CW410" s="415"/>
      <c r="CX410" s="415"/>
      <c r="CY410" s="416"/>
      <c r="CZ410" s="416"/>
      <c r="DA410" s="415"/>
      <c r="DB410" s="415"/>
      <c r="DC410" s="415"/>
      <c r="DD410" s="416"/>
      <c r="DE410" s="416"/>
      <c r="DF410" s="415"/>
      <c r="DG410" s="415"/>
      <c r="DH410" s="415"/>
      <c r="DI410" s="416"/>
      <c r="DJ410" s="416"/>
      <c r="DK410" s="415"/>
      <c r="DL410" s="415"/>
      <c r="DM410" s="415"/>
      <c r="DN410" s="416"/>
      <c r="DO410" s="416"/>
      <c r="DP410" s="415"/>
      <c r="DQ410" s="415"/>
      <c r="DR410" s="415"/>
      <c r="DS410" s="416"/>
      <c r="DT410" s="416"/>
      <c r="DU410" s="415"/>
      <c r="DV410" s="415"/>
      <c r="DW410" s="415"/>
      <c r="DX410" s="416"/>
      <c r="DY410" s="416"/>
      <c r="DZ410" s="415"/>
      <c r="EA410" s="415"/>
      <c r="EB410" s="415"/>
      <c r="EC410" s="416"/>
      <c r="ED410" s="416"/>
      <c r="EE410" s="415"/>
      <c r="EF410" s="415"/>
      <c r="EG410" s="415"/>
      <c r="EH410" s="416"/>
      <c r="EI410" s="416"/>
      <c r="EJ410" s="415"/>
      <c r="EK410" s="415"/>
      <c r="EL410" s="415"/>
      <c r="EM410" s="416"/>
      <c r="EN410" s="416"/>
      <c r="EO410" s="415"/>
      <c r="EP410" s="415"/>
      <c r="EQ410" s="415"/>
      <c r="ER410" s="416"/>
      <c r="ES410" s="416"/>
      <c r="ET410" s="415"/>
      <c r="EU410" s="415"/>
      <c r="EV410" s="415"/>
      <c r="EW410" s="416"/>
      <c r="EX410" s="416"/>
      <c r="EY410" s="415"/>
      <c r="EZ410" s="415"/>
      <c r="FA410" s="415"/>
      <c r="FB410" s="416"/>
      <c r="FC410" s="416"/>
      <c r="FD410" s="415"/>
      <c r="FE410" s="415"/>
      <c r="FF410" s="415"/>
      <c r="FG410" s="416"/>
      <c r="FH410" s="416"/>
      <c r="FI410" s="415"/>
      <c r="FJ410" s="415"/>
      <c r="FK410" s="415"/>
      <c r="FL410" s="416"/>
      <c r="FM410" s="416"/>
      <c r="FN410" s="415"/>
      <c r="FO410" s="415"/>
      <c r="FP410" s="415"/>
      <c r="FQ410" s="416"/>
      <c r="FR410" s="416"/>
      <c r="FS410" s="415"/>
      <c r="FT410" s="415"/>
      <c r="FU410" s="415"/>
      <c r="FV410" s="416"/>
      <c r="FW410" s="416"/>
      <c r="FX410" s="415"/>
      <c r="FY410" s="415"/>
      <c r="FZ410" s="415"/>
      <c r="GA410" s="416"/>
      <c r="GB410" s="416"/>
      <c r="GC410" s="415"/>
      <c r="GD410" s="415"/>
      <c r="GE410" s="415"/>
      <c r="GF410" s="416"/>
      <c r="GG410" s="416"/>
      <c r="GH410" s="415"/>
      <c r="GI410" s="415"/>
      <c r="GJ410" s="415"/>
      <c r="GK410" s="416"/>
      <c r="GL410" s="416"/>
      <c r="GM410" s="415"/>
      <c r="GN410" s="415"/>
      <c r="GO410" s="415"/>
      <c r="GP410" s="416"/>
      <c r="GQ410" s="416"/>
      <c r="GR410" s="415"/>
      <c r="GS410" s="415"/>
      <c r="GT410" s="415"/>
      <c r="GU410" s="416"/>
      <c r="GV410" s="416"/>
      <c r="GW410" s="415"/>
      <c r="GX410" s="415"/>
      <c r="GY410" s="415"/>
      <c r="GZ410" s="416"/>
      <c r="HA410" s="416"/>
      <c r="HB410" s="415"/>
      <c r="HC410" s="415"/>
      <c r="HD410" s="415"/>
      <c r="HE410" s="416"/>
      <c r="HF410" s="416"/>
      <c r="HG410" s="415"/>
      <c r="HH410" s="415"/>
      <c r="HI410" s="415"/>
      <c r="HJ410" s="416"/>
      <c r="HK410" s="416"/>
      <c r="HL410" s="415"/>
      <c r="HM410" s="415"/>
      <c r="HN410" s="415"/>
      <c r="HO410" s="416"/>
      <c r="HP410" s="416"/>
      <c r="HQ410" s="415"/>
      <c r="HR410" s="415"/>
      <c r="HS410" s="415"/>
      <c r="HT410" s="416"/>
      <c r="HU410" s="416"/>
      <c r="HV410" s="415"/>
      <c r="HW410" s="415"/>
      <c r="HX410" s="415"/>
      <c r="HY410" s="416"/>
      <c r="HZ410" s="416"/>
      <c r="IA410" s="415"/>
      <c r="IB410" s="415"/>
      <c r="IC410" s="415"/>
      <c r="ID410" s="416"/>
      <c r="IE410" s="416"/>
      <c r="IF410" s="415"/>
      <c r="IG410" s="415"/>
      <c r="IH410" s="415"/>
      <c r="II410" s="416"/>
      <c r="IJ410" s="416"/>
      <c r="IK410" s="415"/>
      <c r="IL410" s="415"/>
      <c r="IM410" s="415"/>
      <c r="IN410" s="416"/>
      <c r="IO410" s="416"/>
      <c r="IP410" s="415"/>
      <c r="IQ410" s="415"/>
      <c r="IR410" s="415"/>
      <c r="IS410" s="416"/>
      <c r="IT410" s="416"/>
      <c r="IU410" s="415"/>
      <c r="IV410" s="415"/>
      <c r="IW410" s="415"/>
      <c r="IX410" s="416"/>
      <c r="IY410" s="416"/>
      <c r="IZ410" s="2"/>
      <c r="JA410" s="2"/>
      <c r="JB410" s="2"/>
      <c r="JC410" s="2"/>
    </row>
    <row r="411" spans="1:263" x14ac:dyDescent="0.35">
      <c r="A411" s="2"/>
      <c r="B411" s="2"/>
      <c r="C411" s="125"/>
      <c r="D411" s="417"/>
      <c r="E411" s="417"/>
      <c r="F411" s="418"/>
      <c r="G411" s="415"/>
      <c r="H411" s="415"/>
      <c r="I411" s="415"/>
      <c r="J411" s="415"/>
      <c r="K411" s="415"/>
      <c r="L411" s="415"/>
      <c r="M411" s="416"/>
      <c r="N411" s="416"/>
      <c r="O411" s="415"/>
      <c r="P411" s="415"/>
      <c r="Q411" s="415"/>
      <c r="R411" s="416"/>
      <c r="S411" s="416"/>
      <c r="T411" s="415"/>
      <c r="U411" s="415"/>
      <c r="V411" s="415"/>
      <c r="W411" s="416"/>
      <c r="X411" s="416"/>
      <c r="Y411" s="415"/>
      <c r="Z411" s="415"/>
      <c r="AA411" s="415"/>
      <c r="AB411" s="416"/>
      <c r="AC411" s="416"/>
      <c r="AD411" s="415"/>
      <c r="AE411" s="415"/>
      <c r="AF411" s="415"/>
      <c r="AG411" s="416"/>
      <c r="AH411" s="416"/>
      <c r="AI411" s="415"/>
      <c r="AJ411" s="415"/>
      <c r="AK411" s="415"/>
      <c r="AL411" s="416"/>
      <c r="AM411" s="416"/>
      <c r="AN411" s="415"/>
      <c r="AO411" s="415"/>
      <c r="AP411" s="415"/>
      <c r="AQ411" s="416"/>
      <c r="AR411" s="416"/>
      <c r="AS411" s="415"/>
      <c r="AT411" s="415"/>
      <c r="AU411" s="415"/>
      <c r="AV411" s="416"/>
      <c r="AW411" s="416"/>
      <c r="AX411" s="415"/>
      <c r="AY411" s="415"/>
      <c r="AZ411" s="415"/>
      <c r="BA411" s="416"/>
      <c r="BB411" s="416"/>
      <c r="BC411" s="415"/>
      <c r="BD411" s="415"/>
      <c r="BE411" s="415"/>
      <c r="BF411" s="416"/>
      <c r="BG411" s="416"/>
      <c r="BH411" s="415"/>
      <c r="BI411" s="415"/>
      <c r="BJ411" s="415"/>
      <c r="BK411" s="416"/>
      <c r="BL411" s="416"/>
      <c r="BM411" s="415"/>
      <c r="BN411" s="415"/>
      <c r="BO411" s="415"/>
      <c r="BP411" s="416"/>
      <c r="BQ411" s="416"/>
      <c r="BR411" s="415"/>
      <c r="BS411" s="415"/>
      <c r="BT411" s="415"/>
      <c r="BU411" s="416"/>
      <c r="BV411" s="416"/>
      <c r="BW411" s="415"/>
      <c r="BX411" s="415"/>
      <c r="BY411" s="415"/>
      <c r="BZ411" s="416"/>
      <c r="CA411" s="416"/>
      <c r="CB411" s="415"/>
      <c r="CC411" s="415"/>
      <c r="CD411" s="415"/>
      <c r="CE411" s="416"/>
      <c r="CF411" s="416"/>
      <c r="CG411" s="415"/>
      <c r="CH411" s="415"/>
      <c r="CI411" s="415"/>
      <c r="CJ411" s="416"/>
      <c r="CK411" s="416"/>
      <c r="CL411" s="415"/>
      <c r="CM411" s="415"/>
      <c r="CN411" s="415"/>
      <c r="CO411" s="416"/>
      <c r="CP411" s="416"/>
      <c r="CQ411" s="415"/>
      <c r="CR411" s="415"/>
      <c r="CS411" s="415"/>
      <c r="CT411" s="416"/>
      <c r="CU411" s="416"/>
      <c r="CV411" s="415"/>
      <c r="CW411" s="415"/>
      <c r="CX411" s="415"/>
      <c r="CY411" s="416"/>
      <c r="CZ411" s="416"/>
      <c r="DA411" s="415"/>
      <c r="DB411" s="415"/>
      <c r="DC411" s="415"/>
      <c r="DD411" s="416"/>
      <c r="DE411" s="416"/>
      <c r="DF411" s="415"/>
      <c r="DG411" s="415"/>
      <c r="DH411" s="415"/>
      <c r="DI411" s="416"/>
      <c r="DJ411" s="416"/>
      <c r="DK411" s="415"/>
      <c r="DL411" s="415"/>
      <c r="DM411" s="415"/>
      <c r="DN411" s="416"/>
      <c r="DO411" s="416"/>
      <c r="DP411" s="415"/>
      <c r="DQ411" s="415"/>
      <c r="DR411" s="415"/>
      <c r="DS411" s="416"/>
      <c r="DT411" s="416"/>
      <c r="DU411" s="415"/>
      <c r="DV411" s="415"/>
      <c r="DW411" s="415"/>
      <c r="DX411" s="416"/>
      <c r="DY411" s="416"/>
      <c r="DZ411" s="415"/>
      <c r="EA411" s="415"/>
      <c r="EB411" s="415"/>
      <c r="EC411" s="416"/>
      <c r="ED411" s="416"/>
      <c r="EE411" s="415"/>
      <c r="EF411" s="415"/>
      <c r="EG411" s="415"/>
      <c r="EH411" s="416"/>
      <c r="EI411" s="416"/>
      <c r="EJ411" s="415"/>
      <c r="EK411" s="415"/>
      <c r="EL411" s="415"/>
      <c r="EM411" s="416"/>
      <c r="EN411" s="416"/>
      <c r="EO411" s="415"/>
      <c r="EP411" s="415"/>
      <c r="EQ411" s="415"/>
      <c r="ER411" s="416"/>
      <c r="ES411" s="416"/>
      <c r="ET411" s="415"/>
      <c r="EU411" s="415"/>
      <c r="EV411" s="415"/>
      <c r="EW411" s="416"/>
      <c r="EX411" s="416"/>
      <c r="EY411" s="415"/>
      <c r="EZ411" s="415"/>
      <c r="FA411" s="415"/>
      <c r="FB411" s="416"/>
      <c r="FC411" s="416"/>
      <c r="FD411" s="415"/>
      <c r="FE411" s="415"/>
      <c r="FF411" s="415"/>
      <c r="FG411" s="416"/>
      <c r="FH411" s="416"/>
      <c r="FI411" s="415"/>
      <c r="FJ411" s="415"/>
      <c r="FK411" s="415"/>
      <c r="FL411" s="416"/>
      <c r="FM411" s="416"/>
      <c r="FN411" s="415"/>
      <c r="FO411" s="415"/>
      <c r="FP411" s="415"/>
      <c r="FQ411" s="416"/>
      <c r="FR411" s="416"/>
      <c r="FS411" s="415"/>
      <c r="FT411" s="415"/>
      <c r="FU411" s="415"/>
      <c r="FV411" s="416"/>
      <c r="FW411" s="416"/>
      <c r="FX411" s="415"/>
      <c r="FY411" s="415"/>
      <c r="FZ411" s="415"/>
      <c r="GA411" s="416"/>
      <c r="GB411" s="416"/>
      <c r="GC411" s="415"/>
      <c r="GD411" s="415"/>
      <c r="GE411" s="415"/>
      <c r="GF411" s="416"/>
      <c r="GG411" s="416"/>
      <c r="GH411" s="415"/>
      <c r="GI411" s="415"/>
      <c r="GJ411" s="415"/>
      <c r="GK411" s="416"/>
      <c r="GL411" s="416"/>
      <c r="GM411" s="415"/>
      <c r="GN411" s="415"/>
      <c r="GO411" s="415"/>
      <c r="GP411" s="416"/>
      <c r="GQ411" s="416"/>
      <c r="GR411" s="415"/>
      <c r="GS411" s="415"/>
      <c r="GT411" s="415"/>
      <c r="GU411" s="416"/>
      <c r="GV411" s="416"/>
      <c r="GW411" s="415"/>
      <c r="GX411" s="415"/>
      <c r="GY411" s="415"/>
      <c r="GZ411" s="416"/>
      <c r="HA411" s="416"/>
      <c r="HB411" s="415"/>
      <c r="HC411" s="415"/>
      <c r="HD411" s="415"/>
      <c r="HE411" s="416"/>
      <c r="HF411" s="416"/>
      <c r="HG411" s="415"/>
      <c r="HH411" s="415"/>
      <c r="HI411" s="415"/>
      <c r="HJ411" s="416"/>
      <c r="HK411" s="416"/>
      <c r="HL411" s="415"/>
      <c r="HM411" s="415"/>
      <c r="HN411" s="415"/>
      <c r="HO411" s="416"/>
      <c r="HP411" s="416"/>
      <c r="HQ411" s="415"/>
      <c r="HR411" s="415"/>
      <c r="HS411" s="415"/>
      <c r="HT411" s="416"/>
      <c r="HU411" s="416"/>
      <c r="HV411" s="415"/>
      <c r="HW411" s="415"/>
      <c r="HX411" s="415"/>
      <c r="HY411" s="416"/>
      <c r="HZ411" s="416"/>
      <c r="IA411" s="415"/>
      <c r="IB411" s="415"/>
      <c r="IC411" s="415"/>
      <c r="ID411" s="416"/>
      <c r="IE411" s="416"/>
      <c r="IF411" s="415"/>
      <c r="IG411" s="415"/>
      <c r="IH411" s="415"/>
      <c r="II411" s="416"/>
      <c r="IJ411" s="416"/>
      <c r="IK411" s="415"/>
      <c r="IL411" s="415"/>
      <c r="IM411" s="415"/>
      <c r="IN411" s="416"/>
      <c r="IO411" s="416"/>
      <c r="IP411" s="415"/>
      <c r="IQ411" s="415"/>
      <c r="IR411" s="415"/>
      <c r="IS411" s="416"/>
      <c r="IT411" s="416"/>
      <c r="IU411" s="415"/>
      <c r="IV411" s="415"/>
      <c r="IW411" s="415"/>
      <c r="IX411" s="416"/>
      <c r="IY411" s="416"/>
      <c r="IZ411" s="2"/>
      <c r="JA411" s="2"/>
      <c r="JB411" s="2"/>
      <c r="JC411" s="2"/>
    </row>
    <row r="412" spans="1:263" x14ac:dyDescent="0.35">
      <c r="A412" s="2"/>
      <c r="B412" s="2"/>
      <c r="C412" s="125"/>
      <c r="D412" s="417"/>
      <c r="E412" s="417"/>
      <c r="F412" s="418"/>
      <c r="G412" s="415"/>
      <c r="H412" s="415"/>
      <c r="I412" s="415"/>
      <c r="J412" s="415"/>
      <c r="K412" s="415"/>
      <c r="L412" s="415"/>
      <c r="M412" s="416"/>
      <c r="N412" s="416"/>
      <c r="O412" s="415"/>
      <c r="P412" s="415"/>
      <c r="Q412" s="415"/>
      <c r="R412" s="416"/>
      <c r="S412" s="416"/>
      <c r="T412" s="415"/>
      <c r="U412" s="415"/>
      <c r="V412" s="415"/>
      <c r="W412" s="416"/>
      <c r="X412" s="416"/>
      <c r="Y412" s="415"/>
      <c r="Z412" s="415"/>
      <c r="AA412" s="415"/>
      <c r="AB412" s="416"/>
      <c r="AC412" s="416"/>
      <c r="AD412" s="415"/>
      <c r="AE412" s="415"/>
      <c r="AF412" s="415"/>
      <c r="AG412" s="416"/>
      <c r="AH412" s="416"/>
      <c r="AI412" s="415"/>
      <c r="AJ412" s="415"/>
      <c r="AK412" s="415"/>
      <c r="AL412" s="416"/>
      <c r="AM412" s="416"/>
      <c r="AN412" s="415"/>
      <c r="AO412" s="415"/>
      <c r="AP412" s="415"/>
      <c r="AQ412" s="416"/>
      <c r="AR412" s="416"/>
      <c r="AS412" s="415"/>
      <c r="AT412" s="415"/>
      <c r="AU412" s="415"/>
      <c r="AV412" s="416"/>
      <c r="AW412" s="416"/>
      <c r="AX412" s="415"/>
      <c r="AY412" s="415"/>
      <c r="AZ412" s="415"/>
      <c r="BA412" s="416"/>
      <c r="BB412" s="416"/>
      <c r="BC412" s="415"/>
      <c r="BD412" s="415"/>
      <c r="BE412" s="415"/>
      <c r="BF412" s="416"/>
      <c r="BG412" s="416"/>
      <c r="BH412" s="415"/>
      <c r="BI412" s="415"/>
      <c r="BJ412" s="415"/>
      <c r="BK412" s="416"/>
      <c r="BL412" s="416"/>
      <c r="BM412" s="415"/>
      <c r="BN412" s="415"/>
      <c r="BO412" s="415"/>
      <c r="BP412" s="416"/>
      <c r="BQ412" s="416"/>
      <c r="BR412" s="415"/>
      <c r="BS412" s="415"/>
      <c r="BT412" s="415"/>
      <c r="BU412" s="416"/>
      <c r="BV412" s="416"/>
      <c r="BW412" s="415"/>
      <c r="BX412" s="415"/>
      <c r="BY412" s="415"/>
      <c r="BZ412" s="416"/>
      <c r="CA412" s="416"/>
      <c r="CB412" s="415"/>
      <c r="CC412" s="415"/>
      <c r="CD412" s="415"/>
      <c r="CE412" s="416"/>
      <c r="CF412" s="416"/>
      <c r="CG412" s="415"/>
      <c r="CH412" s="415"/>
      <c r="CI412" s="415"/>
      <c r="CJ412" s="416"/>
      <c r="CK412" s="416"/>
      <c r="CL412" s="415"/>
      <c r="CM412" s="415"/>
      <c r="CN412" s="415"/>
      <c r="CO412" s="416"/>
      <c r="CP412" s="416"/>
      <c r="CQ412" s="415"/>
      <c r="CR412" s="415"/>
      <c r="CS412" s="415"/>
      <c r="CT412" s="416"/>
      <c r="CU412" s="416"/>
      <c r="CV412" s="415"/>
      <c r="CW412" s="415"/>
      <c r="CX412" s="415"/>
      <c r="CY412" s="416"/>
      <c r="CZ412" s="416"/>
      <c r="DA412" s="415"/>
      <c r="DB412" s="415"/>
      <c r="DC412" s="415"/>
      <c r="DD412" s="416"/>
      <c r="DE412" s="416"/>
      <c r="DF412" s="415"/>
      <c r="DG412" s="415"/>
      <c r="DH412" s="415"/>
      <c r="DI412" s="416"/>
      <c r="DJ412" s="416"/>
      <c r="DK412" s="415"/>
      <c r="DL412" s="415"/>
      <c r="DM412" s="415"/>
      <c r="DN412" s="416"/>
      <c r="DO412" s="416"/>
      <c r="DP412" s="415"/>
      <c r="DQ412" s="415"/>
      <c r="DR412" s="415"/>
      <c r="DS412" s="416"/>
      <c r="DT412" s="416"/>
      <c r="DU412" s="415"/>
      <c r="DV412" s="415"/>
      <c r="DW412" s="415"/>
      <c r="DX412" s="416"/>
      <c r="DY412" s="416"/>
      <c r="DZ412" s="415"/>
      <c r="EA412" s="415"/>
      <c r="EB412" s="415"/>
      <c r="EC412" s="416"/>
      <c r="ED412" s="416"/>
      <c r="EE412" s="415"/>
      <c r="EF412" s="415"/>
      <c r="EG412" s="415"/>
      <c r="EH412" s="416"/>
      <c r="EI412" s="416"/>
      <c r="EJ412" s="415"/>
      <c r="EK412" s="415"/>
      <c r="EL412" s="415"/>
      <c r="EM412" s="416"/>
      <c r="EN412" s="416"/>
      <c r="EO412" s="415"/>
      <c r="EP412" s="415"/>
      <c r="EQ412" s="415"/>
      <c r="ER412" s="416"/>
      <c r="ES412" s="416"/>
      <c r="ET412" s="415"/>
      <c r="EU412" s="415"/>
      <c r="EV412" s="415"/>
      <c r="EW412" s="416"/>
      <c r="EX412" s="416"/>
      <c r="EY412" s="415"/>
      <c r="EZ412" s="415"/>
      <c r="FA412" s="415"/>
      <c r="FB412" s="416"/>
      <c r="FC412" s="416"/>
      <c r="FD412" s="415"/>
      <c r="FE412" s="415"/>
      <c r="FF412" s="415"/>
      <c r="FG412" s="416"/>
      <c r="FH412" s="416"/>
      <c r="FI412" s="415"/>
      <c r="FJ412" s="415"/>
      <c r="FK412" s="415"/>
      <c r="FL412" s="416"/>
      <c r="FM412" s="416"/>
      <c r="FN412" s="415"/>
      <c r="FO412" s="415"/>
      <c r="FP412" s="415"/>
      <c r="FQ412" s="416"/>
      <c r="FR412" s="416"/>
      <c r="FS412" s="415"/>
      <c r="FT412" s="415"/>
      <c r="FU412" s="415"/>
      <c r="FV412" s="416"/>
      <c r="FW412" s="416"/>
      <c r="FX412" s="415"/>
      <c r="FY412" s="415"/>
      <c r="FZ412" s="415"/>
      <c r="GA412" s="416"/>
      <c r="GB412" s="416"/>
      <c r="GC412" s="415"/>
      <c r="GD412" s="415"/>
      <c r="GE412" s="415"/>
      <c r="GF412" s="416"/>
      <c r="GG412" s="416"/>
      <c r="GH412" s="415"/>
      <c r="GI412" s="415"/>
      <c r="GJ412" s="415"/>
      <c r="GK412" s="416"/>
      <c r="GL412" s="416"/>
      <c r="GM412" s="415"/>
      <c r="GN412" s="415"/>
      <c r="GO412" s="415"/>
      <c r="GP412" s="416"/>
      <c r="GQ412" s="416"/>
      <c r="GR412" s="415"/>
      <c r="GS412" s="415"/>
      <c r="GT412" s="415"/>
      <c r="GU412" s="416"/>
      <c r="GV412" s="416"/>
      <c r="GW412" s="415"/>
      <c r="GX412" s="415"/>
      <c r="GY412" s="415"/>
      <c r="GZ412" s="416"/>
      <c r="HA412" s="416"/>
      <c r="HB412" s="415"/>
      <c r="HC412" s="415"/>
      <c r="HD412" s="415"/>
      <c r="HE412" s="416"/>
      <c r="HF412" s="416"/>
      <c r="HG412" s="415"/>
      <c r="HH412" s="415"/>
      <c r="HI412" s="415"/>
      <c r="HJ412" s="416"/>
      <c r="HK412" s="416"/>
      <c r="HL412" s="415"/>
      <c r="HM412" s="415"/>
      <c r="HN412" s="415"/>
      <c r="HO412" s="416"/>
      <c r="HP412" s="416"/>
      <c r="HQ412" s="415"/>
      <c r="HR412" s="415"/>
      <c r="HS412" s="415"/>
      <c r="HT412" s="416"/>
      <c r="HU412" s="416"/>
      <c r="HV412" s="415"/>
      <c r="HW412" s="415"/>
      <c r="HX412" s="415"/>
      <c r="HY412" s="416"/>
      <c r="HZ412" s="416"/>
      <c r="IA412" s="415"/>
      <c r="IB412" s="415"/>
      <c r="IC412" s="415"/>
      <c r="ID412" s="416"/>
      <c r="IE412" s="416"/>
      <c r="IF412" s="415"/>
      <c r="IG412" s="415"/>
      <c r="IH412" s="415"/>
      <c r="II412" s="416"/>
      <c r="IJ412" s="416"/>
      <c r="IK412" s="415"/>
      <c r="IL412" s="415"/>
      <c r="IM412" s="415"/>
      <c r="IN412" s="416"/>
      <c r="IO412" s="416"/>
      <c r="IP412" s="415"/>
      <c r="IQ412" s="415"/>
      <c r="IR412" s="415"/>
      <c r="IS412" s="416"/>
      <c r="IT412" s="416"/>
      <c r="IU412" s="415"/>
      <c r="IV412" s="415"/>
      <c r="IW412" s="415"/>
      <c r="IX412" s="416"/>
      <c r="IY412" s="416"/>
      <c r="IZ412" s="2"/>
      <c r="JA412" s="2"/>
      <c r="JB412" s="2"/>
      <c r="JC412" s="2"/>
    </row>
    <row r="413" spans="1:263" x14ac:dyDescent="0.35">
      <c r="A413" s="2"/>
      <c r="B413" s="2"/>
      <c r="C413" s="125"/>
      <c r="D413" s="417"/>
      <c r="E413" s="417"/>
      <c r="F413" s="418"/>
      <c r="G413" s="415"/>
      <c r="H413" s="415"/>
      <c r="I413" s="415"/>
      <c r="J413" s="415"/>
      <c r="K413" s="415"/>
      <c r="L413" s="415"/>
      <c r="M413" s="416"/>
      <c r="N413" s="416"/>
      <c r="O413" s="415"/>
      <c r="P413" s="415"/>
      <c r="Q413" s="415"/>
      <c r="R413" s="416"/>
      <c r="S413" s="416"/>
      <c r="T413" s="415"/>
      <c r="U413" s="415"/>
      <c r="V413" s="415"/>
      <c r="W413" s="416"/>
      <c r="X413" s="416"/>
      <c r="Y413" s="415"/>
      <c r="Z413" s="415"/>
      <c r="AA413" s="415"/>
      <c r="AB413" s="416"/>
      <c r="AC413" s="416"/>
      <c r="AD413" s="415"/>
      <c r="AE413" s="415"/>
      <c r="AF413" s="415"/>
      <c r="AG413" s="416"/>
      <c r="AH413" s="416"/>
      <c r="AI413" s="415"/>
      <c r="AJ413" s="415"/>
      <c r="AK413" s="415"/>
      <c r="AL413" s="416"/>
      <c r="AM413" s="416"/>
      <c r="AN413" s="415"/>
      <c r="AO413" s="415"/>
      <c r="AP413" s="415"/>
      <c r="AQ413" s="416"/>
      <c r="AR413" s="416"/>
      <c r="AS413" s="415"/>
      <c r="AT413" s="415"/>
      <c r="AU413" s="415"/>
      <c r="AV413" s="416"/>
      <c r="AW413" s="416"/>
      <c r="AX413" s="415"/>
      <c r="AY413" s="415"/>
      <c r="AZ413" s="415"/>
      <c r="BA413" s="416"/>
      <c r="BB413" s="416"/>
      <c r="BC413" s="415"/>
      <c r="BD413" s="415"/>
      <c r="BE413" s="415"/>
      <c r="BF413" s="416"/>
      <c r="BG413" s="416"/>
      <c r="BH413" s="415"/>
      <c r="BI413" s="415"/>
      <c r="BJ413" s="415"/>
      <c r="BK413" s="416"/>
      <c r="BL413" s="416"/>
      <c r="BM413" s="415"/>
      <c r="BN413" s="415"/>
      <c r="BO413" s="415"/>
      <c r="BP413" s="416"/>
      <c r="BQ413" s="416"/>
      <c r="BR413" s="415"/>
      <c r="BS413" s="415"/>
      <c r="BT413" s="415"/>
      <c r="BU413" s="416"/>
      <c r="BV413" s="416"/>
      <c r="BW413" s="415"/>
      <c r="BX413" s="415"/>
      <c r="BY413" s="415"/>
      <c r="BZ413" s="416"/>
      <c r="CA413" s="416"/>
      <c r="CB413" s="415"/>
      <c r="CC413" s="415"/>
      <c r="CD413" s="415"/>
      <c r="CE413" s="416"/>
      <c r="CF413" s="416"/>
      <c r="CG413" s="415"/>
      <c r="CH413" s="415"/>
      <c r="CI413" s="415"/>
      <c r="CJ413" s="416"/>
      <c r="CK413" s="416"/>
      <c r="CL413" s="415"/>
      <c r="CM413" s="415"/>
      <c r="CN413" s="415"/>
      <c r="CO413" s="416"/>
      <c r="CP413" s="416"/>
      <c r="CQ413" s="415"/>
      <c r="CR413" s="415"/>
      <c r="CS413" s="415"/>
      <c r="CT413" s="416"/>
      <c r="CU413" s="416"/>
      <c r="CV413" s="415"/>
      <c r="CW413" s="415"/>
      <c r="CX413" s="415"/>
      <c r="CY413" s="416"/>
      <c r="CZ413" s="416"/>
      <c r="DA413" s="415"/>
      <c r="DB413" s="415"/>
      <c r="DC413" s="415"/>
      <c r="DD413" s="416"/>
      <c r="DE413" s="416"/>
      <c r="DF413" s="415"/>
      <c r="DG413" s="415"/>
      <c r="DH413" s="415"/>
      <c r="DI413" s="416"/>
      <c r="DJ413" s="416"/>
      <c r="DK413" s="415"/>
      <c r="DL413" s="415"/>
      <c r="DM413" s="415"/>
      <c r="DN413" s="416"/>
      <c r="DO413" s="416"/>
      <c r="DP413" s="415"/>
      <c r="DQ413" s="415"/>
      <c r="DR413" s="415"/>
      <c r="DS413" s="416"/>
      <c r="DT413" s="416"/>
      <c r="DU413" s="415"/>
      <c r="DV413" s="415"/>
      <c r="DW413" s="415"/>
      <c r="DX413" s="416"/>
      <c r="DY413" s="416"/>
      <c r="DZ413" s="415"/>
      <c r="EA413" s="415"/>
      <c r="EB413" s="415"/>
      <c r="EC413" s="416"/>
      <c r="ED413" s="416"/>
      <c r="EE413" s="415"/>
      <c r="EF413" s="415"/>
      <c r="EG413" s="415"/>
      <c r="EH413" s="416"/>
      <c r="EI413" s="416"/>
      <c r="EJ413" s="415"/>
      <c r="EK413" s="415"/>
      <c r="EL413" s="415"/>
      <c r="EM413" s="416"/>
      <c r="EN413" s="416"/>
      <c r="EO413" s="415"/>
      <c r="EP413" s="415"/>
      <c r="EQ413" s="415"/>
      <c r="ER413" s="416"/>
      <c r="ES413" s="416"/>
      <c r="ET413" s="415"/>
      <c r="EU413" s="415"/>
      <c r="EV413" s="415"/>
      <c r="EW413" s="416"/>
      <c r="EX413" s="416"/>
      <c r="EY413" s="415"/>
      <c r="EZ413" s="415"/>
      <c r="FA413" s="415"/>
      <c r="FB413" s="416"/>
      <c r="FC413" s="416"/>
      <c r="FD413" s="415"/>
      <c r="FE413" s="415"/>
      <c r="FF413" s="415"/>
      <c r="FG413" s="416"/>
      <c r="FH413" s="416"/>
      <c r="FI413" s="415"/>
      <c r="FJ413" s="415"/>
      <c r="FK413" s="415"/>
      <c r="FL413" s="416"/>
      <c r="FM413" s="416"/>
      <c r="FN413" s="415"/>
      <c r="FO413" s="415"/>
      <c r="FP413" s="415"/>
      <c r="FQ413" s="416"/>
      <c r="FR413" s="416"/>
      <c r="FS413" s="415"/>
      <c r="FT413" s="415"/>
      <c r="FU413" s="415"/>
      <c r="FV413" s="416"/>
      <c r="FW413" s="416"/>
      <c r="FX413" s="415"/>
      <c r="FY413" s="415"/>
      <c r="FZ413" s="415"/>
      <c r="GA413" s="416"/>
      <c r="GB413" s="416"/>
      <c r="GC413" s="415"/>
      <c r="GD413" s="415"/>
      <c r="GE413" s="415"/>
      <c r="GF413" s="416"/>
      <c r="GG413" s="416"/>
      <c r="GH413" s="415"/>
      <c r="GI413" s="415"/>
      <c r="GJ413" s="415"/>
      <c r="GK413" s="416"/>
      <c r="GL413" s="416"/>
      <c r="GM413" s="415"/>
      <c r="GN413" s="415"/>
      <c r="GO413" s="415"/>
      <c r="GP413" s="416"/>
      <c r="GQ413" s="416"/>
      <c r="GR413" s="415"/>
      <c r="GS413" s="415"/>
      <c r="GT413" s="415"/>
      <c r="GU413" s="416"/>
      <c r="GV413" s="416"/>
      <c r="GW413" s="415"/>
      <c r="GX413" s="415"/>
      <c r="GY413" s="415"/>
      <c r="GZ413" s="416"/>
      <c r="HA413" s="416"/>
      <c r="HB413" s="415"/>
      <c r="HC413" s="415"/>
      <c r="HD413" s="415"/>
      <c r="HE413" s="416"/>
      <c r="HF413" s="416"/>
      <c r="HG413" s="415"/>
      <c r="HH413" s="415"/>
      <c r="HI413" s="415"/>
      <c r="HJ413" s="416"/>
      <c r="HK413" s="416"/>
      <c r="HL413" s="415"/>
      <c r="HM413" s="415"/>
      <c r="HN413" s="415"/>
      <c r="HO413" s="416"/>
      <c r="HP413" s="416"/>
      <c r="HQ413" s="415"/>
      <c r="HR413" s="415"/>
      <c r="HS413" s="415"/>
      <c r="HT413" s="416"/>
      <c r="HU413" s="416"/>
      <c r="HV413" s="415"/>
      <c r="HW413" s="415"/>
      <c r="HX413" s="415"/>
      <c r="HY413" s="416"/>
      <c r="HZ413" s="416"/>
      <c r="IA413" s="415"/>
      <c r="IB413" s="415"/>
      <c r="IC413" s="415"/>
      <c r="ID413" s="416"/>
      <c r="IE413" s="416"/>
      <c r="IF413" s="415"/>
      <c r="IG413" s="415"/>
      <c r="IH413" s="415"/>
      <c r="II413" s="416"/>
      <c r="IJ413" s="416"/>
      <c r="IK413" s="415"/>
      <c r="IL413" s="415"/>
      <c r="IM413" s="415"/>
      <c r="IN413" s="416"/>
      <c r="IO413" s="416"/>
      <c r="IP413" s="415"/>
      <c r="IQ413" s="415"/>
      <c r="IR413" s="415"/>
      <c r="IS413" s="416"/>
      <c r="IT413" s="416"/>
      <c r="IU413" s="415"/>
      <c r="IV413" s="415"/>
      <c r="IW413" s="415"/>
      <c r="IX413" s="416"/>
      <c r="IY413" s="416"/>
      <c r="IZ413" s="2"/>
      <c r="JA413" s="2"/>
      <c r="JB413" s="2"/>
      <c r="JC413" s="2"/>
    </row>
    <row r="414" spans="1:263" x14ac:dyDescent="0.35">
      <c r="A414" s="2"/>
      <c r="B414" s="2"/>
      <c r="C414" s="125"/>
      <c r="D414" s="417"/>
      <c r="E414" s="417"/>
      <c r="F414" s="418"/>
      <c r="G414" s="415"/>
      <c r="H414" s="415"/>
      <c r="I414" s="415"/>
      <c r="J414" s="415"/>
      <c r="K414" s="415"/>
      <c r="L414" s="415"/>
      <c r="M414" s="416"/>
      <c r="N414" s="416"/>
      <c r="O414" s="415"/>
      <c r="P414" s="415"/>
      <c r="Q414" s="415"/>
      <c r="R414" s="416"/>
      <c r="S414" s="416"/>
      <c r="T414" s="415"/>
      <c r="U414" s="415"/>
      <c r="V414" s="415"/>
      <c r="W414" s="416"/>
      <c r="X414" s="416"/>
      <c r="Y414" s="415"/>
      <c r="Z414" s="415"/>
      <c r="AA414" s="415"/>
      <c r="AB414" s="416"/>
      <c r="AC414" s="416"/>
      <c r="AD414" s="415"/>
      <c r="AE414" s="415"/>
      <c r="AF414" s="415"/>
      <c r="AG414" s="416"/>
      <c r="AH414" s="416"/>
      <c r="AI414" s="415"/>
      <c r="AJ414" s="415"/>
      <c r="AK414" s="415"/>
      <c r="AL414" s="416"/>
      <c r="AM414" s="416"/>
      <c r="AN414" s="415"/>
      <c r="AO414" s="415"/>
      <c r="AP414" s="415"/>
      <c r="AQ414" s="416"/>
      <c r="AR414" s="416"/>
      <c r="AS414" s="415"/>
      <c r="AT414" s="415"/>
      <c r="AU414" s="415"/>
      <c r="AV414" s="416"/>
      <c r="AW414" s="416"/>
      <c r="AX414" s="415"/>
      <c r="AY414" s="415"/>
      <c r="AZ414" s="415"/>
      <c r="BA414" s="416"/>
      <c r="BB414" s="416"/>
      <c r="BC414" s="415"/>
      <c r="BD414" s="415"/>
      <c r="BE414" s="415"/>
      <c r="BF414" s="416"/>
      <c r="BG414" s="416"/>
      <c r="BH414" s="415"/>
      <c r="BI414" s="415"/>
      <c r="BJ414" s="415"/>
      <c r="BK414" s="416"/>
      <c r="BL414" s="416"/>
      <c r="BM414" s="415"/>
      <c r="BN414" s="415"/>
      <c r="BO414" s="415"/>
      <c r="BP414" s="416"/>
      <c r="BQ414" s="416"/>
      <c r="BR414" s="415"/>
      <c r="BS414" s="415"/>
      <c r="BT414" s="415"/>
      <c r="BU414" s="416"/>
      <c r="BV414" s="416"/>
      <c r="BW414" s="415"/>
      <c r="BX414" s="415"/>
      <c r="BY414" s="415"/>
      <c r="BZ414" s="416"/>
      <c r="CA414" s="416"/>
      <c r="CB414" s="415"/>
      <c r="CC414" s="415"/>
      <c r="CD414" s="415"/>
      <c r="CE414" s="416"/>
      <c r="CF414" s="416"/>
      <c r="CG414" s="415"/>
      <c r="CH414" s="415"/>
      <c r="CI414" s="415"/>
      <c r="CJ414" s="416"/>
      <c r="CK414" s="416"/>
      <c r="CL414" s="415"/>
      <c r="CM414" s="415"/>
      <c r="CN414" s="415"/>
      <c r="CO414" s="416"/>
      <c r="CP414" s="416"/>
      <c r="CQ414" s="415"/>
      <c r="CR414" s="415"/>
      <c r="CS414" s="415"/>
      <c r="CT414" s="416"/>
      <c r="CU414" s="416"/>
      <c r="CV414" s="415"/>
      <c r="CW414" s="415"/>
      <c r="CX414" s="415"/>
      <c r="CY414" s="416"/>
      <c r="CZ414" s="416"/>
      <c r="DA414" s="415"/>
      <c r="DB414" s="415"/>
      <c r="DC414" s="415"/>
      <c r="DD414" s="416"/>
      <c r="DE414" s="416"/>
      <c r="DF414" s="415"/>
      <c r="DG414" s="415"/>
      <c r="DH414" s="415"/>
      <c r="DI414" s="416"/>
      <c r="DJ414" s="416"/>
      <c r="DK414" s="415"/>
      <c r="DL414" s="415"/>
      <c r="DM414" s="415"/>
      <c r="DN414" s="416"/>
      <c r="DO414" s="416"/>
      <c r="DP414" s="415"/>
      <c r="DQ414" s="415"/>
      <c r="DR414" s="415"/>
      <c r="DS414" s="416"/>
      <c r="DT414" s="416"/>
      <c r="DU414" s="415"/>
      <c r="DV414" s="415"/>
      <c r="DW414" s="415"/>
      <c r="DX414" s="416"/>
      <c r="DY414" s="416"/>
      <c r="DZ414" s="415"/>
      <c r="EA414" s="415"/>
      <c r="EB414" s="415"/>
      <c r="EC414" s="416"/>
      <c r="ED414" s="416"/>
      <c r="EE414" s="415"/>
      <c r="EF414" s="415"/>
      <c r="EG414" s="415"/>
      <c r="EH414" s="416"/>
      <c r="EI414" s="416"/>
      <c r="EJ414" s="415"/>
      <c r="EK414" s="415"/>
      <c r="EL414" s="415"/>
      <c r="EM414" s="416"/>
      <c r="EN414" s="416"/>
      <c r="EO414" s="415"/>
      <c r="EP414" s="415"/>
      <c r="EQ414" s="415"/>
      <c r="ER414" s="416"/>
      <c r="ES414" s="416"/>
      <c r="ET414" s="415"/>
      <c r="EU414" s="415"/>
      <c r="EV414" s="415"/>
      <c r="EW414" s="416"/>
      <c r="EX414" s="416"/>
      <c r="EY414" s="415"/>
      <c r="EZ414" s="415"/>
      <c r="FA414" s="415"/>
      <c r="FB414" s="416"/>
      <c r="FC414" s="416"/>
      <c r="FD414" s="415"/>
      <c r="FE414" s="415"/>
      <c r="FF414" s="415"/>
      <c r="FG414" s="416"/>
      <c r="FH414" s="416"/>
      <c r="FI414" s="415"/>
      <c r="FJ414" s="415"/>
      <c r="FK414" s="415"/>
      <c r="FL414" s="416"/>
      <c r="FM414" s="416"/>
      <c r="FN414" s="415"/>
      <c r="FO414" s="415"/>
      <c r="FP414" s="415"/>
      <c r="FQ414" s="416"/>
      <c r="FR414" s="416"/>
      <c r="FS414" s="415"/>
      <c r="FT414" s="415"/>
      <c r="FU414" s="415"/>
      <c r="FV414" s="416"/>
      <c r="FW414" s="416"/>
      <c r="FX414" s="415"/>
      <c r="FY414" s="415"/>
      <c r="FZ414" s="415"/>
      <c r="GA414" s="416"/>
      <c r="GB414" s="416"/>
      <c r="GC414" s="415"/>
      <c r="GD414" s="415"/>
      <c r="GE414" s="415"/>
      <c r="GF414" s="416"/>
      <c r="GG414" s="416"/>
      <c r="GH414" s="415"/>
      <c r="GI414" s="415"/>
      <c r="GJ414" s="415"/>
      <c r="GK414" s="416"/>
      <c r="GL414" s="416"/>
      <c r="GM414" s="415"/>
      <c r="GN414" s="415"/>
      <c r="GO414" s="415"/>
      <c r="GP414" s="416"/>
      <c r="GQ414" s="416"/>
      <c r="GR414" s="415"/>
      <c r="GS414" s="415"/>
      <c r="GT414" s="415"/>
      <c r="GU414" s="416"/>
      <c r="GV414" s="416"/>
      <c r="GW414" s="415"/>
      <c r="GX414" s="415"/>
      <c r="GY414" s="415"/>
      <c r="GZ414" s="416"/>
      <c r="HA414" s="416"/>
      <c r="HB414" s="415"/>
      <c r="HC414" s="415"/>
      <c r="HD414" s="415"/>
      <c r="HE414" s="416"/>
      <c r="HF414" s="416"/>
      <c r="HG414" s="415"/>
      <c r="HH414" s="415"/>
      <c r="HI414" s="415"/>
      <c r="HJ414" s="416"/>
      <c r="HK414" s="416"/>
      <c r="HL414" s="415"/>
      <c r="HM414" s="415"/>
      <c r="HN414" s="415"/>
      <c r="HO414" s="416"/>
      <c r="HP414" s="416"/>
      <c r="HQ414" s="415"/>
      <c r="HR414" s="415"/>
      <c r="HS414" s="415"/>
      <c r="HT414" s="416"/>
      <c r="HU414" s="416"/>
      <c r="HV414" s="415"/>
      <c r="HW414" s="415"/>
      <c r="HX414" s="415"/>
      <c r="HY414" s="416"/>
      <c r="HZ414" s="416"/>
      <c r="IA414" s="415"/>
      <c r="IB414" s="415"/>
      <c r="IC414" s="415"/>
      <c r="ID414" s="416"/>
      <c r="IE414" s="416"/>
      <c r="IF414" s="415"/>
      <c r="IG414" s="415"/>
      <c r="IH414" s="415"/>
      <c r="II414" s="416"/>
      <c r="IJ414" s="416"/>
      <c r="IK414" s="415"/>
      <c r="IL414" s="415"/>
      <c r="IM414" s="415"/>
      <c r="IN414" s="416"/>
      <c r="IO414" s="416"/>
      <c r="IP414" s="415"/>
      <c r="IQ414" s="415"/>
      <c r="IR414" s="415"/>
      <c r="IS414" s="416"/>
      <c r="IT414" s="416"/>
      <c r="IU414" s="415"/>
      <c r="IV414" s="415"/>
      <c r="IW414" s="415"/>
      <c r="IX414" s="416"/>
      <c r="IY414" s="416"/>
      <c r="IZ414" s="2"/>
      <c r="JA414" s="2"/>
      <c r="JB414" s="2"/>
      <c r="JC414" s="2"/>
    </row>
    <row r="415" spans="1:263" x14ac:dyDescent="0.35">
      <c r="A415" s="2"/>
      <c r="B415" s="2"/>
      <c r="C415" s="125"/>
      <c r="D415" s="417"/>
      <c r="E415" s="417"/>
      <c r="F415" s="418"/>
      <c r="G415" s="415"/>
      <c r="H415" s="415"/>
      <c r="I415" s="415"/>
      <c r="J415" s="415"/>
      <c r="K415" s="415"/>
      <c r="L415" s="415"/>
      <c r="M415" s="416"/>
      <c r="N415" s="416"/>
      <c r="O415" s="415"/>
      <c r="P415" s="415"/>
      <c r="Q415" s="415"/>
      <c r="R415" s="416"/>
      <c r="S415" s="416"/>
      <c r="T415" s="415"/>
      <c r="U415" s="415"/>
      <c r="V415" s="415"/>
      <c r="W415" s="416"/>
      <c r="X415" s="416"/>
      <c r="Y415" s="415"/>
      <c r="Z415" s="415"/>
      <c r="AA415" s="415"/>
      <c r="AB415" s="416"/>
      <c r="AC415" s="416"/>
      <c r="AD415" s="415"/>
      <c r="AE415" s="415"/>
      <c r="AF415" s="415"/>
      <c r="AG415" s="416"/>
      <c r="AH415" s="416"/>
      <c r="AI415" s="415"/>
      <c r="AJ415" s="415"/>
      <c r="AK415" s="415"/>
      <c r="AL415" s="416"/>
      <c r="AM415" s="416"/>
      <c r="AN415" s="415"/>
      <c r="AO415" s="415"/>
      <c r="AP415" s="415"/>
      <c r="AQ415" s="416"/>
      <c r="AR415" s="416"/>
      <c r="AS415" s="415"/>
      <c r="AT415" s="415"/>
      <c r="AU415" s="415"/>
      <c r="AV415" s="416"/>
      <c r="AW415" s="416"/>
      <c r="AX415" s="415"/>
      <c r="AY415" s="415"/>
      <c r="AZ415" s="415"/>
      <c r="BA415" s="416"/>
      <c r="BB415" s="416"/>
      <c r="BC415" s="415"/>
      <c r="BD415" s="415"/>
      <c r="BE415" s="415"/>
      <c r="BF415" s="416"/>
      <c r="BG415" s="416"/>
      <c r="BH415" s="415"/>
      <c r="BI415" s="415"/>
      <c r="BJ415" s="415"/>
      <c r="BK415" s="416"/>
      <c r="BL415" s="416"/>
      <c r="BM415" s="415"/>
      <c r="BN415" s="415"/>
      <c r="BO415" s="415"/>
      <c r="BP415" s="416"/>
      <c r="BQ415" s="416"/>
      <c r="BR415" s="415"/>
      <c r="BS415" s="415"/>
      <c r="BT415" s="415"/>
      <c r="BU415" s="416"/>
      <c r="BV415" s="416"/>
      <c r="BW415" s="415"/>
      <c r="BX415" s="415"/>
      <c r="BY415" s="415"/>
      <c r="BZ415" s="416"/>
      <c r="CA415" s="416"/>
      <c r="CB415" s="415"/>
      <c r="CC415" s="415"/>
      <c r="CD415" s="415"/>
      <c r="CE415" s="416"/>
      <c r="CF415" s="416"/>
      <c r="CG415" s="415"/>
      <c r="CH415" s="415"/>
      <c r="CI415" s="415"/>
      <c r="CJ415" s="416"/>
      <c r="CK415" s="416"/>
      <c r="CL415" s="415"/>
      <c r="CM415" s="415"/>
      <c r="CN415" s="415"/>
      <c r="CO415" s="416"/>
      <c r="CP415" s="416"/>
      <c r="CQ415" s="415"/>
      <c r="CR415" s="415"/>
      <c r="CS415" s="415"/>
      <c r="CT415" s="416"/>
      <c r="CU415" s="416"/>
      <c r="CV415" s="415"/>
      <c r="CW415" s="415"/>
      <c r="CX415" s="415"/>
      <c r="CY415" s="416"/>
      <c r="CZ415" s="416"/>
      <c r="DA415" s="415"/>
      <c r="DB415" s="415"/>
      <c r="DC415" s="415"/>
      <c r="DD415" s="416"/>
      <c r="DE415" s="416"/>
      <c r="DF415" s="415"/>
      <c r="DG415" s="415"/>
      <c r="DH415" s="415"/>
      <c r="DI415" s="416"/>
      <c r="DJ415" s="416"/>
      <c r="DK415" s="415"/>
      <c r="DL415" s="415"/>
      <c r="DM415" s="415"/>
      <c r="DN415" s="416"/>
      <c r="DO415" s="416"/>
      <c r="DP415" s="415"/>
      <c r="DQ415" s="415"/>
      <c r="DR415" s="415"/>
      <c r="DS415" s="416"/>
      <c r="DT415" s="416"/>
      <c r="DU415" s="415"/>
      <c r="DV415" s="415"/>
      <c r="DW415" s="415"/>
      <c r="DX415" s="416"/>
      <c r="DY415" s="416"/>
      <c r="DZ415" s="415"/>
      <c r="EA415" s="415"/>
      <c r="EB415" s="415"/>
      <c r="EC415" s="416"/>
      <c r="ED415" s="416"/>
      <c r="EE415" s="415"/>
      <c r="EF415" s="415"/>
      <c r="EG415" s="415"/>
      <c r="EH415" s="416"/>
      <c r="EI415" s="416"/>
      <c r="EJ415" s="415"/>
      <c r="EK415" s="415"/>
      <c r="EL415" s="415"/>
      <c r="EM415" s="416"/>
      <c r="EN415" s="416"/>
      <c r="EO415" s="415"/>
      <c r="EP415" s="415"/>
      <c r="EQ415" s="415"/>
      <c r="ER415" s="416"/>
      <c r="ES415" s="416"/>
      <c r="ET415" s="415"/>
      <c r="EU415" s="415"/>
      <c r="EV415" s="415"/>
      <c r="EW415" s="416"/>
      <c r="EX415" s="416"/>
      <c r="EY415" s="415"/>
      <c r="EZ415" s="415"/>
      <c r="FA415" s="415"/>
      <c r="FB415" s="416"/>
      <c r="FC415" s="416"/>
      <c r="FD415" s="415"/>
      <c r="FE415" s="415"/>
      <c r="FF415" s="415"/>
      <c r="FG415" s="416"/>
      <c r="FH415" s="416"/>
      <c r="FI415" s="415"/>
      <c r="FJ415" s="415"/>
      <c r="FK415" s="415"/>
      <c r="FL415" s="416"/>
      <c r="FM415" s="416"/>
      <c r="FN415" s="415"/>
      <c r="FO415" s="415"/>
      <c r="FP415" s="415"/>
      <c r="FQ415" s="416"/>
      <c r="FR415" s="416"/>
      <c r="FS415" s="415"/>
      <c r="FT415" s="415"/>
      <c r="FU415" s="415"/>
      <c r="FV415" s="416"/>
      <c r="FW415" s="416"/>
      <c r="FX415" s="415"/>
      <c r="FY415" s="415"/>
      <c r="FZ415" s="415"/>
      <c r="GA415" s="416"/>
      <c r="GB415" s="416"/>
      <c r="GC415" s="415"/>
      <c r="GD415" s="415"/>
      <c r="GE415" s="415"/>
      <c r="GF415" s="416"/>
      <c r="GG415" s="416"/>
      <c r="GH415" s="415"/>
      <c r="GI415" s="415"/>
      <c r="GJ415" s="415"/>
      <c r="GK415" s="416"/>
      <c r="GL415" s="416"/>
      <c r="GM415" s="415"/>
      <c r="GN415" s="415"/>
      <c r="GO415" s="415"/>
      <c r="GP415" s="416"/>
      <c r="GQ415" s="416"/>
      <c r="GR415" s="415"/>
      <c r="GS415" s="415"/>
      <c r="GT415" s="415"/>
      <c r="GU415" s="416"/>
      <c r="GV415" s="416"/>
      <c r="GW415" s="415"/>
      <c r="GX415" s="415"/>
      <c r="GY415" s="415"/>
      <c r="GZ415" s="416"/>
      <c r="HA415" s="416"/>
      <c r="HB415" s="415"/>
      <c r="HC415" s="415"/>
      <c r="HD415" s="415"/>
      <c r="HE415" s="416"/>
      <c r="HF415" s="416"/>
      <c r="HG415" s="415"/>
      <c r="HH415" s="415"/>
      <c r="HI415" s="415"/>
      <c r="HJ415" s="416"/>
      <c r="HK415" s="416"/>
      <c r="HL415" s="415"/>
      <c r="HM415" s="415"/>
      <c r="HN415" s="415"/>
      <c r="HO415" s="416"/>
      <c r="HP415" s="416"/>
      <c r="HQ415" s="415"/>
      <c r="HR415" s="415"/>
      <c r="HS415" s="415"/>
      <c r="HT415" s="416"/>
      <c r="HU415" s="416"/>
      <c r="HV415" s="415"/>
      <c r="HW415" s="415"/>
      <c r="HX415" s="415"/>
      <c r="HY415" s="416"/>
      <c r="HZ415" s="416"/>
      <c r="IA415" s="415"/>
      <c r="IB415" s="415"/>
      <c r="IC415" s="415"/>
      <c r="ID415" s="416"/>
      <c r="IE415" s="416"/>
      <c r="IF415" s="415"/>
      <c r="IG415" s="415"/>
      <c r="IH415" s="415"/>
      <c r="II415" s="416"/>
      <c r="IJ415" s="416"/>
      <c r="IK415" s="415"/>
      <c r="IL415" s="415"/>
      <c r="IM415" s="415"/>
      <c r="IN415" s="416"/>
      <c r="IO415" s="416"/>
      <c r="IP415" s="415"/>
      <c r="IQ415" s="415"/>
      <c r="IR415" s="415"/>
      <c r="IS415" s="416"/>
      <c r="IT415" s="416"/>
      <c r="IU415" s="415"/>
      <c r="IV415" s="415"/>
      <c r="IW415" s="415"/>
      <c r="IX415" s="416"/>
      <c r="IY415" s="416"/>
      <c r="IZ415" s="2"/>
      <c r="JA415" s="2"/>
      <c r="JB415" s="2"/>
      <c r="JC415" s="2"/>
    </row>
    <row r="416" spans="1:263" x14ac:dyDescent="0.35">
      <c r="A416" s="2"/>
      <c r="B416" s="2"/>
      <c r="C416" s="125"/>
      <c r="D416" s="417"/>
      <c r="E416" s="417"/>
      <c r="F416" s="418"/>
      <c r="G416" s="415"/>
      <c r="H416" s="415"/>
      <c r="I416" s="415"/>
      <c r="J416" s="415"/>
      <c r="K416" s="415"/>
      <c r="L416" s="415"/>
      <c r="M416" s="416"/>
      <c r="N416" s="416"/>
      <c r="O416" s="415"/>
      <c r="P416" s="415"/>
      <c r="Q416" s="415"/>
      <c r="R416" s="416"/>
      <c r="S416" s="416"/>
      <c r="T416" s="415"/>
      <c r="U416" s="415"/>
      <c r="V416" s="415"/>
      <c r="W416" s="416"/>
      <c r="X416" s="416"/>
      <c r="Y416" s="415"/>
      <c r="Z416" s="415"/>
      <c r="AA416" s="415"/>
      <c r="AB416" s="416"/>
      <c r="AC416" s="416"/>
      <c r="AD416" s="415"/>
      <c r="AE416" s="415"/>
      <c r="AF416" s="415"/>
      <c r="AG416" s="416"/>
      <c r="AH416" s="416"/>
      <c r="AI416" s="415"/>
      <c r="AJ416" s="415"/>
      <c r="AK416" s="415"/>
      <c r="AL416" s="416"/>
      <c r="AM416" s="416"/>
      <c r="AN416" s="415"/>
      <c r="AO416" s="415"/>
      <c r="AP416" s="415"/>
      <c r="AQ416" s="416"/>
      <c r="AR416" s="416"/>
      <c r="AS416" s="415"/>
      <c r="AT416" s="415"/>
      <c r="AU416" s="415"/>
      <c r="AV416" s="416"/>
      <c r="AW416" s="416"/>
      <c r="AX416" s="415"/>
      <c r="AY416" s="415"/>
      <c r="AZ416" s="415"/>
      <c r="BA416" s="416"/>
      <c r="BB416" s="416"/>
      <c r="BC416" s="415"/>
      <c r="BD416" s="415"/>
      <c r="BE416" s="415"/>
      <c r="BF416" s="416"/>
      <c r="BG416" s="416"/>
      <c r="BH416" s="415"/>
      <c r="BI416" s="415"/>
      <c r="BJ416" s="415"/>
      <c r="BK416" s="416"/>
      <c r="BL416" s="416"/>
      <c r="BM416" s="415"/>
      <c r="BN416" s="415"/>
      <c r="BO416" s="415"/>
      <c r="BP416" s="416"/>
      <c r="BQ416" s="416"/>
      <c r="BR416" s="415"/>
      <c r="BS416" s="415"/>
      <c r="BT416" s="415"/>
      <c r="BU416" s="416"/>
      <c r="BV416" s="416"/>
      <c r="BW416" s="415"/>
      <c r="BX416" s="415"/>
      <c r="BY416" s="415"/>
      <c r="BZ416" s="416"/>
      <c r="CA416" s="416"/>
      <c r="CB416" s="415"/>
      <c r="CC416" s="415"/>
      <c r="CD416" s="415"/>
      <c r="CE416" s="416"/>
      <c r="CF416" s="416"/>
      <c r="CG416" s="415"/>
      <c r="CH416" s="415"/>
      <c r="CI416" s="415"/>
      <c r="CJ416" s="416"/>
      <c r="CK416" s="416"/>
      <c r="CL416" s="415"/>
      <c r="CM416" s="415"/>
      <c r="CN416" s="415"/>
      <c r="CO416" s="416"/>
      <c r="CP416" s="416"/>
      <c r="CQ416" s="415"/>
      <c r="CR416" s="415"/>
      <c r="CS416" s="415"/>
      <c r="CT416" s="416"/>
      <c r="CU416" s="416"/>
      <c r="CV416" s="415"/>
      <c r="CW416" s="415"/>
      <c r="CX416" s="415"/>
      <c r="CY416" s="416"/>
      <c r="CZ416" s="416"/>
      <c r="DA416" s="415"/>
      <c r="DB416" s="415"/>
      <c r="DC416" s="415"/>
      <c r="DD416" s="416"/>
      <c r="DE416" s="416"/>
      <c r="DF416" s="415"/>
      <c r="DG416" s="415"/>
      <c r="DH416" s="415"/>
      <c r="DI416" s="416"/>
      <c r="DJ416" s="416"/>
      <c r="DK416" s="415"/>
      <c r="DL416" s="415"/>
      <c r="DM416" s="415"/>
      <c r="DN416" s="416"/>
      <c r="DO416" s="416"/>
      <c r="DP416" s="415"/>
      <c r="DQ416" s="415"/>
      <c r="DR416" s="415"/>
      <c r="DS416" s="416"/>
      <c r="DT416" s="416"/>
      <c r="DU416" s="415"/>
      <c r="DV416" s="415"/>
      <c r="DW416" s="415"/>
      <c r="DX416" s="416"/>
      <c r="DY416" s="416"/>
      <c r="DZ416" s="415"/>
      <c r="EA416" s="415"/>
      <c r="EB416" s="415"/>
      <c r="EC416" s="416"/>
      <c r="ED416" s="416"/>
      <c r="EE416" s="415"/>
      <c r="EF416" s="415"/>
      <c r="EG416" s="415"/>
      <c r="EH416" s="416"/>
      <c r="EI416" s="416"/>
      <c r="EJ416" s="415"/>
      <c r="EK416" s="415"/>
      <c r="EL416" s="415"/>
      <c r="EM416" s="416"/>
      <c r="EN416" s="416"/>
      <c r="EO416" s="415"/>
      <c r="EP416" s="415"/>
      <c r="EQ416" s="415"/>
      <c r="ER416" s="416"/>
      <c r="ES416" s="416"/>
      <c r="ET416" s="415"/>
      <c r="EU416" s="415"/>
      <c r="EV416" s="415"/>
      <c r="EW416" s="416"/>
      <c r="EX416" s="416"/>
      <c r="EY416" s="415"/>
      <c r="EZ416" s="415"/>
      <c r="FA416" s="415"/>
      <c r="FB416" s="416"/>
      <c r="FC416" s="416"/>
      <c r="FD416" s="415"/>
      <c r="FE416" s="415"/>
      <c r="FF416" s="415"/>
      <c r="FG416" s="416"/>
      <c r="FH416" s="416"/>
      <c r="FI416" s="415"/>
      <c r="FJ416" s="415"/>
      <c r="FK416" s="415"/>
      <c r="FL416" s="416"/>
      <c r="FM416" s="416"/>
      <c r="FN416" s="415"/>
      <c r="FO416" s="415"/>
      <c r="FP416" s="415"/>
      <c r="FQ416" s="416"/>
      <c r="FR416" s="416"/>
      <c r="FS416" s="415"/>
      <c r="FT416" s="415"/>
      <c r="FU416" s="415"/>
      <c r="FV416" s="416"/>
      <c r="FW416" s="416"/>
      <c r="FX416" s="415"/>
      <c r="FY416" s="415"/>
      <c r="FZ416" s="415"/>
      <c r="GA416" s="416"/>
      <c r="GB416" s="416"/>
      <c r="GC416" s="415"/>
      <c r="GD416" s="415"/>
      <c r="GE416" s="415"/>
      <c r="GF416" s="416"/>
      <c r="GG416" s="416"/>
      <c r="GH416" s="415"/>
      <c r="GI416" s="415"/>
      <c r="GJ416" s="415"/>
      <c r="GK416" s="416"/>
      <c r="GL416" s="416"/>
      <c r="GM416" s="415"/>
      <c r="GN416" s="415"/>
      <c r="GO416" s="415"/>
      <c r="GP416" s="416"/>
      <c r="GQ416" s="416"/>
      <c r="GR416" s="415"/>
      <c r="GS416" s="415"/>
      <c r="GT416" s="415"/>
      <c r="GU416" s="416"/>
      <c r="GV416" s="416"/>
      <c r="GW416" s="415"/>
      <c r="GX416" s="415"/>
      <c r="GY416" s="415"/>
      <c r="GZ416" s="416"/>
      <c r="HA416" s="416"/>
      <c r="HB416" s="415"/>
      <c r="HC416" s="415"/>
      <c r="HD416" s="415"/>
      <c r="HE416" s="416"/>
      <c r="HF416" s="416"/>
      <c r="HG416" s="415"/>
      <c r="HH416" s="415"/>
      <c r="HI416" s="415"/>
      <c r="HJ416" s="416"/>
      <c r="HK416" s="416"/>
      <c r="HL416" s="415"/>
      <c r="HM416" s="415"/>
      <c r="HN416" s="415"/>
      <c r="HO416" s="416"/>
      <c r="HP416" s="416"/>
      <c r="HQ416" s="415"/>
      <c r="HR416" s="415"/>
      <c r="HS416" s="415"/>
      <c r="HT416" s="416"/>
      <c r="HU416" s="416"/>
      <c r="HV416" s="415"/>
      <c r="HW416" s="415"/>
      <c r="HX416" s="415"/>
      <c r="HY416" s="416"/>
      <c r="HZ416" s="416"/>
      <c r="IA416" s="415"/>
      <c r="IB416" s="415"/>
      <c r="IC416" s="415"/>
      <c r="ID416" s="416"/>
      <c r="IE416" s="416"/>
      <c r="IF416" s="415"/>
      <c r="IG416" s="415"/>
      <c r="IH416" s="415"/>
      <c r="II416" s="416"/>
      <c r="IJ416" s="416"/>
      <c r="IK416" s="415"/>
      <c r="IL416" s="415"/>
      <c r="IM416" s="415"/>
      <c r="IN416" s="416"/>
      <c r="IO416" s="416"/>
      <c r="IP416" s="415"/>
      <c r="IQ416" s="415"/>
      <c r="IR416" s="415"/>
      <c r="IS416" s="416"/>
      <c r="IT416" s="416"/>
      <c r="IU416" s="415"/>
      <c r="IV416" s="415"/>
      <c r="IW416" s="415"/>
      <c r="IX416" s="416"/>
      <c r="IY416" s="416"/>
      <c r="IZ416" s="2"/>
      <c r="JA416" s="2"/>
      <c r="JB416" s="2"/>
      <c r="JC416" s="2"/>
    </row>
    <row r="417" spans="1:263" x14ac:dyDescent="0.35">
      <c r="A417" s="2"/>
      <c r="B417" s="2"/>
      <c r="C417" s="125"/>
      <c r="D417" s="417"/>
      <c r="E417" s="417"/>
      <c r="F417" s="418"/>
      <c r="G417" s="415"/>
      <c r="H417" s="415"/>
      <c r="I417" s="415"/>
      <c r="J417" s="415"/>
      <c r="K417" s="415"/>
      <c r="L417" s="415"/>
      <c r="M417" s="416"/>
      <c r="N417" s="416"/>
      <c r="O417" s="415"/>
      <c r="P417" s="415"/>
      <c r="Q417" s="415"/>
      <c r="R417" s="416"/>
      <c r="S417" s="416"/>
      <c r="T417" s="415"/>
      <c r="U417" s="415"/>
      <c r="V417" s="415"/>
      <c r="W417" s="416"/>
      <c r="X417" s="416"/>
      <c r="Y417" s="415"/>
      <c r="Z417" s="415"/>
      <c r="AA417" s="415"/>
      <c r="AB417" s="416"/>
      <c r="AC417" s="416"/>
      <c r="AD417" s="415"/>
      <c r="AE417" s="415"/>
      <c r="AF417" s="415"/>
      <c r="AG417" s="416"/>
      <c r="AH417" s="416"/>
      <c r="AI417" s="415"/>
      <c r="AJ417" s="415"/>
      <c r="AK417" s="415"/>
      <c r="AL417" s="416"/>
      <c r="AM417" s="416"/>
      <c r="AN417" s="415"/>
      <c r="AO417" s="415"/>
      <c r="AP417" s="415"/>
      <c r="AQ417" s="416"/>
      <c r="AR417" s="416"/>
      <c r="AS417" s="415"/>
      <c r="AT417" s="415"/>
      <c r="AU417" s="415"/>
      <c r="AV417" s="416"/>
      <c r="AW417" s="416"/>
      <c r="AX417" s="415"/>
      <c r="AY417" s="415"/>
      <c r="AZ417" s="415"/>
      <c r="BA417" s="416"/>
      <c r="BB417" s="416"/>
      <c r="BC417" s="415"/>
      <c r="BD417" s="415"/>
      <c r="BE417" s="415"/>
      <c r="BF417" s="416"/>
      <c r="BG417" s="416"/>
      <c r="BH417" s="415"/>
      <c r="BI417" s="415"/>
      <c r="BJ417" s="415"/>
      <c r="BK417" s="416"/>
      <c r="BL417" s="416"/>
      <c r="BM417" s="415"/>
      <c r="BN417" s="415"/>
      <c r="BO417" s="415"/>
      <c r="BP417" s="416"/>
      <c r="BQ417" s="416"/>
      <c r="BR417" s="415"/>
      <c r="BS417" s="415"/>
      <c r="BT417" s="415"/>
      <c r="BU417" s="416"/>
      <c r="BV417" s="416"/>
      <c r="BW417" s="415"/>
      <c r="BX417" s="415"/>
      <c r="BY417" s="415"/>
      <c r="BZ417" s="416"/>
      <c r="CA417" s="416"/>
      <c r="CB417" s="415"/>
      <c r="CC417" s="415"/>
      <c r="CD417" s="415"/>
      <c r="CE417" s="416"/>
      <c r="CF417" s="416"/>
      <c r="CG417" s="415"/>
      <c r="CH417" s="415"/>
      <c r="CI417" s="415"/>
      <c r="CJ417" s="416"/>
      <c r="CK417" s="416"/>
      <c r="CL417" s="415"/>
      <c r="CM417" s="415"/>
      <c r="CN417" s="415"/>
      <c r="CO417" s="416"/>
      <c r="CP417" s="416"/>
      <c r="CQ417" s="415"/>
      <c r="CR417" s="415"/>
      <c r="CS417" s="415"/>
      <c r="CT417" s="416"/>
      <c r="CU417" s="416"/>
      <c r="CV417" s="415"/>
      <c r="CW417" s="415"/>
      <c r="CX417" s="415"/>
      <c r="CY417" s="416"/>
      <c r="CZ417" s="416"/>
      <c r="DA417" s="415"/>
      <c r="DB417" s="415"/>
      <c r="DC417" s="415"/>
      <c r="DD417" s="416"/>
      <c r="DE417" s="416"/>
      <c r="DF417" s="415"/>
      <c r="DG417" s="415"/>
      <c r="DH417" s="415"/>
      <c r="DI417" s="416"/>
      <c r="DJ417" s="416"/>
      <c r="DK417" s="415"/>
      <c r="DL417" s="415"/>
      <c r="DM417" s="415"/>
      <c r="DN417" s="416"/>
      <c r="DO417" s="416"/>
      <c r="DP417" s="415"/>
      <c r="DQ417" s="415"/>
      <c r="DR417" s="415"/>
      <c r="DS417" s="416"/>
      <c r="DT417" s="416"/>
      <c r="DU417" s="415"/>
      <c r="DV417" s="415"/>
      <c r="DW417" s="415"/>
      <c r="DX417" s="416"/>
      <c r="DY417" s="416"/>
      <c r="DZ417" s="415"/>
      <c r="EA417" s="415"/>
      <c r="EB417" s="415"/>
      <c r="EC417" s="416"/>
      <c r="ED417" s="416"/>
      <c r="EE417" s="415"/>
      <c r="EF417" s="415"/>
      <c r="EG417" s="415"/>
      <c r="EH417" s="416"/>
      <c r="EI417" s="416"/>
      <c r="EJ417" s="415"/>
      <c r="EK417" s="415"/>
      <c r="EL417" s="415"/>
      <c r="EM417" s="416"/>
      <c r="EN417" s="416"/>
      <c r="EO417" s="415"/>
      <c r="EP417" s="415"/>
      <c r="EQ417" s="415"/>
      <c r="ER417" s="416"/>
      <c r="ES417" s="416"/>
      <c r="ET417" s="415"/>
      <c r="EU417" s="415"/>
      <c r="EV417" s="415"/>
      <c r="EW417" s="416"/>
      <c r="EX417" s="416"/>
      <c r="EY417" s="415"/>
      <c r="EZ417" s="415"/>
      <c r="FA417" s="415"/>
      <c r="FB417" s="416"/>
      <c r="FC417" s="416"/>
      <c r="FD417" s="415"/>
      <c r="FE417" s="415"/>
      <c r="FF417" s="415"/>
      <c r="FG417" s="416"/>
      <c r="FH417" s="416"/>
      <c r="FI417" s="415"/>
      <c r="FJ417" s="415"/>
      <c r="FK417" s="415"/>
      <c r="FL417" s="416"/>
      <c r="FM417" s="416"/>
      <c r="FN417" s="415"/>
      <c r="FO417" s="415"/>
      <c r="FP417" s="415"/>
      <c r="FQ417" s="416"/>
      <c r="FR417" s="416"/>
      <c r="FS417" s="415"/>
      <c r="FT417" s="415"/>
      <c r="FU417" s="415"/>
      <c r="FV417" s="416"/>
      <c r="FW417" s="416"/>
      <c r="FX417" s="415"/>
      <c r="FY417" s="415"/>
      <c r="FZ417" s="415"/>
      <c r="GA417" s="416"/>
      <c r="GB417" s="416"/>
      <c r="GC417" s="415"/>
      <c r="GD417" s="415"/>
      <c r="GE417" s="415"/>
      <c r="GF417" s="416"/>
      <c r="GG417" s="416"/>
      <c r="GH417" s="415"/>
      <c r="GI417" s="415"/>
      <c r="GJ417" s="415"/>
      <c r="GK417" s="416"/>
      <c r="GL417" s="416"/>
      <c r="GM417" s="415"/>
      <c r="GN417" s="415"/>
      <c r="GO417" s="415"/>
      <c r="GP417" s="416"/>
      <c r="GQ417" s="416"/>
      <c r="GR417" s="415"/>
      <c r="GS417" s="415"/>
      <c r="GT417" s="415"/>
      <c r="GU417" s="416"/>
      <c r="GV417" s="416"/>
      <c r="GW417" s="415"/>
      <c r="GX417" s="415"/>
      <c r="GY417" s="415"/>
      <c r="GZ417" s="416"/>
      <c r="HA417" s="416"/>
      <c r="HB417" s="415"/>
      <c r="HC417" s="415"/>
      <c r="HD417" s="415"/>
      <c r="HE417" s="416"/>
      <c r="HF417" s="416"/>
      <c r="HG417" s="415"/>
      <c r="HH417" s="415"/>
      <c r="HI417" s="415"/>
      <c r="HJ417" s="416"/>
      <c r="HK417" s="416"/>
      <c r="HL417" s="415"/>
      <c r="HM417" s="415"/>
      <c r="HN417" s="415"/>
      <c r="HO417" s="416"/>
      <c r="HP417" s="416"/>
      <c r="HQ417" s="415"/>
      <c r="HR417" s="415"/>
      <c r="HS417" s="415"/>
      <c r="HT417" s="416"/>
      <c r="HU417" s="416"/>
      <c r="HV417" s="415"/>
      <c r="HW417" s="415"/>
      <c r="HX417" s="415"/>
      <c r="HY417" s="416"/>
      <c r="HZ417" s="416"/>
      <c r="IA417" s="415"/>
      <c r="IB417" s="415"/>
      <c r="IC417" s="415"/>
      <c r="ID417" s="416"/>
      <c r="IE417" s="416"/>
      <c r="IF417" s="415"/>
      <c r="IG417" s="415"/>
      <c r="IH417" s="415"/>
      <c r="II417" s="416"/>
      <c r="IJ417" s="416"/>
      <c r="IK417" s="415"/>
      <c r="IL417" s="415"/>
      <c r="IM417" s="415"/>
      <c r="IN417" s="416"/>
      <c r="IO417" s="416"/>
      <c r="IP417" s="415"/>
      <c r="IQ417" s="415"/>
      <c r="IR417" s="415"/>
      <c r="IS417" s="416"/>
      <c r="IT417" s="416"/>
      <c r="IU417" s="415"/>
      <c r="IV417" s="415"/>
      <c r="IW417" s="415"/>
      <c r="IX417" s="416"/>
      <c r="IY417" s="416"/>
      <c r="IZ417" s="2"/>
      <c r="JA417" s="2"/>
      <c r="JB417" s="2"/>
      <c r="JC417" s="2"/>
    </row>
    <row r="418" spans="1:263" x14ac:dyDescent="0.35">
      <c r="A418" s="2"/>
      <c r="B418" s="2"/>
      <c r="C418" s="125"/>
      <c r="D418" s="417"/>
      <c r="E418" s="417"/>
      <c r="F418" s="418"/>
      <c r="G418" s="415"/>
      <c r="H418" s="415"/>
      <c r="I418" s="415"/>
      <c r="J418" s="415"/>
      <c r="K418" s="415"/>
      <c r="L418" s="415"/>
      <c r="M418" s="416"/>
      <c r="N418" s="416"/>
      <c r="O418" s="415"/>
      <c r="P418" s="415"/>
      <c r="Q418" s="415"/>
      <c r="R418" s="416"/>
      <c r="S418" s="416"/>
      <c r="T418" s="415"/>
      <c r="U418" s="415"/>
      <c r="V418" s="415"/>
      <c r="W418" s="416"/>
      <c r="X418" s="416"/>
      <c r="Y418" s="415"/>
      <c r="Z418" s="415"/>
      <c r="AA418" s="415"/>
      <c r="AB418" s="416"/>
      <c r="AC418" s="416"/>
      <c r="AD418" s="415"/>
      <c r="AE418" s="415"/>
      <c r="AF418" s="415"/>
      <c r="AG418" s="416"/>
      <c r="AH418" s="416"/>
      <c r="AI418" s="415"/>
      <c r="AJ418" s="415"/>
      <c r="AK418" s="415"/>
      <c r="AL418" s="416"/>
      <c r="AM418" s="416"/>
      <c r="AN418" s="415"/>
      <c r="AO418" s="415"/>
      <c r="AP418" s="415"/>
      <c r="AQ418" s="416"/>
      <c r="AR418" s="416"/>
      <c r="AS418" s="415"/>
      <c r="AT418" s="415"/>
      <c r="AU418" s="415"/>
      <c r="AV418" s="416"/>
      <c r="AW418" s="416"/>
      <c r="AX418" s="415"/>
      <c r="AY418" s="415"/>
      <c r="AZ418" s="415"/>
      <c r="BA418" s="416"/>
      <c r="BB418" s="416"/>
      <c r="BC418" s="415"/>
      <c r="BD418" s="415"/>
      <c r="BE418" s="415"/>
      <c r="BF418" s="416"/>
      <c r="BG418" s="416"/>
      <c r="BH418" s="415"/>
      <c r="BI418" s="415"/>
      <c r="BJ418" s="415"/>
      <c r="BK418" s="416"/>
      <c r="BL418" s="416"/>
      <c r="BM418" s="415"/>
      <c r="BN418" s="415"/>
      <c r="BO418" s="415"/>
      <c r="BP418" s="416"/>
      <c r="BQ418" s="416"/>
      <c r="BR418" s="415"/>
      <c r="BS418" s="415"/>
      <c r="BT418" s="415"/>
      <c r="BU418" s="416"/>
      <c r="BV418" s="416"/>
      <c r="BW418" s="415"/>
      <c r="BX418" s="415"/>
      <c r="BY418" s="415"/>
      <c r="BZ418" s="416"/>
      <c r="CA418" s="416"/>
      <c r="CB418" s="415"/>
      <c r="CC418" s="415"/>
      <c r="CD418" s="415"/>
      <c r="CE418" s="416"/>
      <c r="CF418" s="416"/>
      <c r="CG418" s="415"/>
      <c r="CH418" s="415"/>
      <c r="CI418" s="415"/>
      <c r="CJ418" s="416"/>
      <c r="CK418" s="416"/>
      <c r="CL418" s="415"/>
      <c r="CM418" s="415"/>
      <c r="CN418" s="415"/>
      <c r="CO418" s="416"/>
      <c r="CP418" s="416"/>
      <c r="CQ418" s="415"/>
      <c r="CR418" s="415"/>
      <c r="CS418" s="415"/>
      <c r="CT418" s="416"/>
      <c r="CU418" s="416"/>
      <c r="CV418" s="415"/>
      <c r="CW418" s="415"/>
      <c r="CX418" s="415"/>
      <c r="CY418" s="416"/>
      <c r="CZ418" s="416"/>
      <c r="DA418" s="415"/>
      <c r="DB418" s="415"/>
      <c r="DC418" s="415"/>
      <c r="DD418" s="416"/>
      <c r="DE418" s="416"/>
      <c r="DF418" s="415"/>
      <c r="DG418" s="415"/>
      <c r="DH418" s="415"/>
      <c r="DI418" s="416"/>
      <c r="DJ418" s="416"/>
      <c r="DK418" s="415"/>
      <c r="DL418" s="415"/>
      <c r="DM418" s="415"/>
      <c r="DN418" s="416"/>
      <c r="DO418" s="416"/>
      <c r="DP418" s="415"/>
      <c r="DQ418" s="415"/>
      <c r="DR418" s="415"/>
      <c r="DS418" s="416"/>
      <c r="DT418" s="416"/>
      <c r="DU418" s="415"/>
      <c r="DV418" s="415"/>
      <c r="DW418" s="415"/>
      <c r="DX418" s="416"/>
      <c r="DY418" s="416"/>
      <c r="DZ418" s="415"/>
      <c r="EA418" s="415"/>
      <c r="EB418" s="415"/>
      <c r="EC418" s="416"/>
      <c r="ED418" s="416"/>
      <c r="EE418" s="415"/>
      <c r="EF418" s="415"/>
      <c r="EG418" s="415"/>
      <c r="EH418" s="416"/>
      <c r="EI418" s="416"/>
      <c r="EJ418" s="415"/>
      <c r="EK418" s="415"/>
      <c r="EL418" s="415"/>
      <c r="EM418" s="416"/>
      <c r="EN418" s="416"/>
      <c r="EO418" s="415"/>
      <c r="EP418" s="415"/>
      <c r="EQ418" s="415"/>
      <c r="ER418" s="416"/>
      <c r="ES418" s="416"/>
      <c r="ET418" s="415"/>
      <c r="EU418" s="415"/>
      <c r="EV418" s="415"/>
      <c r="EW418" s="416"/>
      <c r="EX418" s="416"/>
      <c r="EY418" s="415"/>
      <c r="EZ418" s="415"/>
      <c r="FA418" s="415"/>
      <c r="FB418" s="416"/>
      <c r="FC418" s="416"/>
      <c r="FD418" s="415"/>
      <c r="FE418" s="415"/>
      <c r="FF418" s="415"/>
      <c r="FG418" s="416"/>
      <c r="FH418" s="416"/>
      <c r="FI418" s="415"/>
      <c r="FJ418" s="415"/>
      <c r="FK418" s="415"/>
      <c r="FL418" s="416"/>
      <c r="FM418" s="416"/>
      <c r="FN418" s="415"/>
      <c r="FO418" s="415"/>
      <c r="FP418" s="415"/>
      <c r="FQ418" s="416"/>
      <c r="FR418" s="416"/>
      <c r="FS418" s="415"/>
      <c r="FT418" s="415"/>
      <c r="FU418" s="415"/>
      <c r="FV418" s="416"/>
      <c r="FW418" s="416"/>
      <c r="FX418" s="415"/>
      <c r="FY418" s="415"/>
      <c r="FZ418" s="415"/>
      <c r="GA418" s="416"/>
      <c r="GB418" s="416"/>
      <c r="GC418" s="415"/>
      <c r="GD418" s="415"/>
      <c r="GE418" s="415"/>
      <c r="GF418" s="416"/>
      <c r="GG418" s="416"/>
      <c r="GH418" s="415"/>
      <c r="GI418" s="415"/>
      <c r="GJ418" s="415"/>
      <c r="GK418" s="416"/>
      <c r="GL418" s="416"/>
      <c r="GM418" s="415"/>
      <c r="GN418" s="415"/>
      <c r="GO418" s="415"/>
      <c r="GP418" s="416"/>
      <c r="GQ418" s="416"/>
      <c r="GR418" s="415"/>
      <c r="GS418" s="415"/>
      <c r="GT418" s="415"/>
      <c r="GU418" s="416"/>
      <c r="GV418" s="416"/>
      <c r="GW418" s="415"/>
      <c r="GX418" s="415"/>
      <c r="GY418" s="415"/>
      <c r="GZ418" s="416"/>
      <c r="HA418" s="416"/>
      <c r="HB418" s="415"/>
      <c r="HC418" s="415"/>
      <c r="HD418" s="415"/>
      <c r="HE418" s="416"/>
      <c r="HF418" s="416"/>
      <c r="HG418" s="415"/>
      <c r="HH418" s="415"/>
      <c r="HI418" s="415"/>
      <c r="HJ418" s="416"/>
      <c r="HK418" s="416"/>
      <c r="HL418" s="415"/>
      <c r="HM418" s="415"/>
      <c r="HN418" s="415"/>
      <c r="HO418" s="416"/>
      <c r="HP418" s="416"/>
      <c r="HQ418" s="415"/>
      <c r="HR418" s="415"/>
      <c r="HS418" s="415"/>
      <c r="HT418" s="416"/>
      <c r="HU418" s="416"/>
      <c r="HV418" s="415"/>
      <c r="HW418" s="415"/>
      <c r="HX418" s="415"/>
      <c r="HY418" s="416"/>
      <c r="HZ418" s="416"/>
      <c r="IA418" s="415"/>
      <c r="IB418" s="415"/>
      <c r="IC418" s="415"/>
      <c r="ID418" s="416"/>
      <c r="IE418" s="416"/>
      <c r="IF418" s="415"/>
      <c r="IG418" s="415"/>
      <c r="IH418" s="415"/>
      <c r="II418" s="416"/>
      <c r="IJ418" s="416"/>
      <c r="IK418" s="415"/>
      <c r="IL418" s="415"/>
      <c r="IM418" s="415"/>
      <c r="IN418" s="416"/>
      <c r="IO418" s="416"/>
      <c r="IP418" s="415"/>
      <c r="IQ418" s="415"/>
      <c r="IR418" s="415"/>
      <c r="IS418" s="416"/>
      <c r="IT418" s="416"/>
      <c r="IU418" s="415"/>
      <c r="IV418" s="415"/>
      <c r="IW418" s="415"/>
      <c r="IX418" s="416"/>
      <c r="IY418" s="416"/>
      <c r="IZ418" s="2"/>
      <c r="JA418" s="2"/>
      <c r="JB418" s="2"/>
      <c r="JC418" s="2"/>
    </row>
    <row r="419" spans="1:263" x14ac:dyDescent="0.35">
      <c r="A419" s="2"/>
      <c r="B419" s="2"/>
      <c r="C419" s="125"/>
      <c r="D419" s="417"/>
      <c r="E419" s="417"/>
      <c r="F419" s="418"/>
      <c r="G419" s="415"/>
      <c r="H419" s="415"/>
      <c r="I419" s="415"/>
      <c r="J419" s="415"/>
      <c r="K419" s="415"/>
      <c r="L419" s="415"/>
      <c r="M419" s="416"/>
      <c r="N419" s="416"/>
      <c r="O419" s="415"/>
      <c r="P419" s="415"/>
      <c r="Q419" s="415"/>
      <c r="R419" s="416"/>
      <c r="S419" s="416"/>
      <c r="T419" s="415"/>
      <c r="U419" s="415"/>
      <c r="V419" s="415"/>
      <c r="W419" s="416"/>
      <c r="X419" s="416"/>
      <c r="Y419" s="415"/>
      <c r="Z419" s="415"/>
      <c r="AA419" s="415"/>
      <c r="AB419" s="416"/>
      <c r="AC419" s="416"/>
      <c r="AD419" s="415"/>
      <c r="AE419" s="415"/>
      <c r="AF419" s="415"/>
      <c r="AG419" s="416"/>
      <c r="AH419" s="416"/>
      <c r="AI419" s="415"/>
      <c r="AJ419" s="415"/>
      <c r="AK419" s="415"/>
      <c r="AL419" s="416"/>
      <c r="AM419" s="416"/>
      <c r="AN419" s="415"/>
      <c r="AO419" s="415"/>
      <c r="AP419" s="415"/>
      <c r="AQ419" s="416"/>
      <c r="AR419" s="416"/>
      <c r="AS419" s="415"/>
      <c r="AT419" s="415"/>
      <c r="AU419" s="415"/>
      <c r="AV419" s="416"/>
      <c r="AW419" s="416"/>
      <c r="AX419" s="415"/>
      <c r="AY419" s="415"/>
      <c r="AZ419" s="415"/>
      <c r="BA419" s="416"/>
      <c r="BB419" s="416"/>
      <c r="BC419" s="415"/>
      <c r="BD419" s="415"/>
      <c r="BE419" s="415"/>
      <c r="BF419" s="416"/>
      <c r="BG419" s="416"/>
      <c r="BH419" s="415"/>
      <c r="BI419" s="415"/>
      <c r="BJ419" s="415"/>
      <c r="BK419" s="416"/>
      <c r="BL419" s="416"/>
      <c r="BM419" s="415"/>
      <c r="BN419" s="415"/>
      <c r="BO419" s="415"/>
      <c r="BP419" s="416"/>
      <c r="BQ419" s="416"/>
      <c r="BR419" s="415"/>
      <c r="BS419" s="415"/>
      <c r="BT419" s="415"/>
      <c r="BU419" s="416"/>
      <c r="BV419" s="416"/>
      <c r="BW419" s="415"/>
      <c r="BX419" s="415"/>
      <c r="BY419" s="415"/>
      <c r="BZ419" s="416"/>
      <c r="CA419" s="416"/>
      <c r="CB419" s="415"/>
      <c r="CC419" s="415"/>
      <c r="CD419" s="415"/>
      <c r="CE419" s="416"/>
      <c r="CF419" s="416"/>
      <c r="CG419" s="415"/>
      <c r="CH419" s="415"/>
      <c r="CI419" s="415"/>
      <c r="CJ419" s="416"/>
      <c r="CK419" s="416"/>
      <c r="CL419" s="415"/>
      <c r="CM419" s="415"/>
      <c r="CN419" s="415"/>
      <c r="CO419" s="416"/>
      <c r="CP419" s="416"/>
      <c r="CQ419" s="415"/>
      <c r="CR419" s="415"/>
      <c r="CS419" s="415"/>
      <c r="CT419" s="416"/>
      <c r="CU419" s="416"/>
      <c r="CV419" s="415"/>
      <c r="CW419" s="415"/>
      <c r="CX419" s="415"/>
      <c r="CY419" s="416"/>
      <c r="CZ419" s="416"/>
      <c r="DA419" s="415"/>
      <c r="DB419" s="415"/>
      <c r="DC419" s="415"/>
      <c r="DD419" s="416"/>
      <c r="DE419" s="416"/>
      <c r="DF419" s="415"/>
      <c r="DG419" s="415"/>
      <c r="DH419" s="415"/>
      <c r="DI419" s="416"/>
      <c r="DJ419" s="416"/>
      <c r="DK419" s="415"/>
      <c r="DL419" s="415"/>
      <c r="DM419" s="415"/>
      <c r="DN419" s="416"/>
      <c r="DO419" s="416"/>
      <c r="DP419" s="415"/>
      <c r="DQ419" s="415"/>
      <c r="DR419" s="415"/>
      <c r="DS419" s="416"/>
      <c r="DT419" s="416"/>
      <c r="DU419" s="415"/>
      <c r="DV419" s="415"/>
      <c r="DW419" s="415"/>
      <c r="DX419" s="416"/>
      <c r="DY419" s="416"/>
      <c r="DZ419" s="415"/>
      <c r="EA419" s="415"/>
      <c r="EB419" s="415"/>
      <c r="EC419" s="416"/>
      <c r="ED419" s="416"/>
      <c r="EE419" s="415"/>
      <c r="EF419" s="415"/>
      <c r="EG419" s="415"/>
      <c r="EH419" s="416"/>
      <c r="EI419" s="416"/>
      <c r="EJ419" s="415"/>
      <c r="EK419" s="415"/>
      <c r="EL419" s="415"/>
      <c r="EM419" s="416"/>
      <c r="EN419" s="416"/>
      <c r="EO419" s="415"/>
      <c r="EP419" s="415"/>
      <c r="EQ419" s="415"/>
      <c r="ER419" s="416"/>
      <c r="ES419" s="416"/>
      <c r="ET419" s="415"/>
      <c r="EU419" s="415"/>
      <c r="EV419" s="415"/>
      <c r="EW419" s="416"/>
      <c r="EX419" s="416"/>
      <c r="EY419" s="415"/>
      <c r="EZ419" s="415"/>
      <c r="FA419" s="415"/>
      <c r="FB419" s="416"/>
      <c r="FC419" s="416"/>
      <c r="FD419" s="415"/>
      <c r="FE419" s="415"/>
      <c r="FF419" s="415"/>
      <c r="FG419" s="416"/>
      <c r="FH419" s="416"/>
      <c r="FI419" s="415"/>
      <c r="FJ419" s="415"/>
      <c r="FK419" s="415"/>
      <c r="FL419" s="416"/>
      <c r="FM419" s="416"/>
      <c r="FN419" s="415"/>
      <c r="FO419" s="415"/>
      <c r="FP419" s="415"/>
      <c r="FQ419" s="416"/>
      <c r="FR419" s="416"/>
      <c r="FS419" s="415"/>
      <c r="FT419" s="415"/>
      <c r="FU419" s="415"/>
      <c r="FV419" s="416"/>
      <c r="FW419" s="416"/>
      <c r="FX419" s="415"/>
      <c r="FY419" s="415"/>
      <c r="FZ419" s="415"/>
      <c r="GA419" s="416"/>
      <c r="GB419" s="416"/>
      <c r="GC419" s="415"/>
      <c r="GD419" s="415"/>
      <c r="GE419" s="415"/>
      <c r="GF419" s="416"/>
      <c r="GG419" s="416"/>
      <c r="GH419" s="415"/>
      <c r="GI419" s="415"/>
      <c r="GJ419" s="415"/>
      <c r="GK419" s="416"/>
      <c r="GL419" s="416"/>
      <c r="GM419" s="415"/>
      <c r="GN419" s="415"/>
      <c r="GO419" s="415"/>
      <c r="GP419" s="416"/>
      <c r="GQ419" s="416"/>
      <c r="GR419" s="415"/>
      <c r="GS419" s="415"/>
      <c r="GT419" s="415"/>
      <c r="GU419" s="416"/>
      <c r="GV419" s="416"/>
      <c r="GW419" s="415"/>
      <c r="GX419" s="415"/>
      <c r="GY419" s="415"/>
      <c r="GZ419" s="416"/>
      <c r="HA419" s="416"/>
      <c r="HB419" s="415"/>
      <c r="HC419" s="415"/>
      <c r="HD419" s="415"/>
      <c r="HE419" s="416"/>
      <c r="HF419" s="416"/>
      <c r="HG419" s="415"/>
      <c r="HH419" s="415"/>
      <c r="HI419" s="415"/>
      <c r="HJ419" s="416"/>
      <c r="HK419" s="416"/>
      <c r="HL419" s="415"/>
      <c r="HM419" s="415"/>
      <c r="HN419" s="415"/>
      <c r="HO419" s="416"/>
      <c r="HP419" s="416"/>
      <c r="HQ419" s="415"/>
      <c r="HR419" s="415"/>
      <c r="HS419" s="415"/>
      <c r="HT419" s="416"/>
      <c r="HU419" s="416"/>
      <c r="HV419" s="415"/>
      <c r="HW419" s="415"/>
      <c r="HX419" s="415"/>
      <c r="HY419" s="416"/>
      <c r="HZ419" s="416"/>
      <c r="IA419" s="415"/>
      <c r="IB419" s="415"/>
      <c r="IC419" s="415"/>
      <c r="ID419" s="416"/>
      <c r="IE419" s="416"/>
      <c r="IF419" s="415"/>
      <c r="IG419" s="415"/>
      <c r="IH419" s="415"/>
      <c r="II419" s="416"/>
      <c r="IJ419" s="416"/>
      <c r="IK419" s="415"/>
      <c r="IL419" s="415"/>
      <c r="IM419" s="415"/>
      <c r="IN419" s="416"/>
      <c r="IO419" s="416"/>
      <c r="IP419" s="415"/>
      <c r="IQ419" s="415"/>
      <c r="IR419" s="415"/>
      <c r="IS419" s="416"/>
      <c r="IT419" s="416"/>
      <c r="IU419" s="415"/>
      <c r="IV419" s="415"/>
      <c r="IW419" s="415"/>
      <c r="IX419" s="416"/>
      <c r="IY419" s="416"/>
      <c r="IZ419" s="2"/>
      <c r="JA419" s="2"/>
      <c r="JB419" s="2"/>
      <c r="JC419" s="2"/>
    </row>
    <row r="420" spans="1:263" x14ac:dyDescent="0.35">
      <c r="A420" s="2"/>
      <c r="B420" s="2"/>
      <c r="C420" s="125"/>
      <c r="D420" s="417"/>
      <c r="E420" s="417"/>
      <c r="F420" s="418"/>
      <c r="G420" s="415"/>
      <c r="H420" s="415"/>
      <c r="I420" s="415"/>
      <c r="J420" s="415"/>
      <c r="K420" s="415"/>
      <c r="L420" s="415"/>
      <c r="M420" s="416"/>
      <c r="N420" s="416"/>
      <c r="O420" s="415"/>
      <c r="P420" s="415"/>
      <c r="Q420" s="415"/>
      <c r="R420" s="416"/>
      <c r="S420" s="416"/>
      <c r="T420" s="415"/>
      <c r="U420" s="415"/>
      <c r="V420" s="415"/>
      <c r="W420" s="416"/>
      <c r="X420" s="416"/>
      <c r="Y420" s="415"/>
      <c r="Z420" s="415"/>
      <c r="AA420" s="415"/>
      <c r="AB420" s="416"/>
      <c r="AC420" s="416"/>
      <c r="AD420" s="415"/>
      <c r="AE420" s="415"/>
      <c r="AF420" s="415"/>
      <c r="AG420" s="416"/>
      <c r="AH420" s="416"/>
      <c r="AI420" s="415"/>
      <c r="AJ420" s="415"/>
      <c r="AK420" s="415"/>
      <c r="AL420" s="416"/>
      <c r="AM420" s="416"/>
      <c r="AN420" s="415"/>
      <c r="AO420" s="415"/>
      <c r="AP420" s="415"/>
      <c r="AQ420" s="416"/>
      <c r="AR420" s="416"/>
      <c r="AS420" s="415"/>
      <c r="AT420" s="415"/>
      <c r="AU420" s="415"/>
      <c r="AV420" s="416"/>
      <c r="AW420" s="416"/>
      <c r="AX420" s="415"/>
      <c r="AY420" s="415"/>
      <c r="AZ420" s="415"/>
      <c r="BA420" s="416"/>
      <c r="BB420" s="416"/>
      <c r="BC420" s="415"/>
      <c r="BD420" s="415"/>
      <c r="BE420" s="415"/>
      <c r="BF420" s="416"/>
      <c r="BG420" s="416"/>
      <c r="BH420" s="415"/>
      <c r="BI420" s="415"/>
      <c r="BJ420" s="415"/>
      <c r="BK420" s="416"/>
      <c r="BL420" s="416"/>
      <c r="BM420" s="415"/>
      <c r="BN420" s="415"/>
      <c r="BO420" s="415"/>
      <c r="BP420" s="416"/>
      <c r="BQ420" s="416"/>
      <c r="BR420" s="415"/>
      <c r="BS420" s="415"/>
      <c r="BT420" s="415"/>
      <c r="BU420" s="416"/>
      <c r="BV420" s="416"/>
      <c r="BW420" s="415"/>
      <c r="BX420" s="415"/>
      <c r="BY420" s="415"/>
      <c r="BZ420" s="416"/>
      <c r="CA420" s="416"/>
      <c r="CB420" s="415"/>
      <c r="CC420" s="415"/>
      <c r="CD420" s="415"/>
      <c r="CE420" s="416"/>
      <c r="CF420" s="416"/>
      <c r="CG420" s="415"/>
      <c r="CH420" s="415"/>
      <c r="CI420" s="415"/>
      <c r="CJ420" s="416"/>
      <c r="CK420" s="416"/>
      <c r="CL420" s="415"/>
      <c r="CM420" s="415"/>
      <c r="CN420" s="415"/>
      <c r="CO420" s="416"/>
      <c r="CP420" s="416"/>
      <c r="CQ420" s="415"/>
      <c r="CR420" s="415"/>
      <c r="CS420" s="415"/>
      <c r="CT420" s="416"/>
      <c r="CU420" s="416"/>
      <c r="CV420" s="415"/>
      <c r="CW420" s="415"/>
      <c r="CX420" s="415"/>
      <c r="CY420" s="416"/>
      <c r="CZ420" s="416"/>
      <c r="DA420" s="415"/>
      <c r="DB420" s="415"/>
      <c r="DC420" s="415"/>
      <c r="DD420" s="416"/>
      <c r="DE420" s="416"/>
      <c r="DF420" s="415"/>
      <c r="DG420" s="415"/>
      <c r="DH420" s="415"/>
      <c r="DI420" s="416"/>
      <c r="DJ420" s="416"/>
      <c r="DK420" s="415"/>
      <c r="DL420" s="415"/>
      <c r="DM420" s="415"/>
      <c r="DN420" s="416"/>
      <c r="DO420" s="416"/>
      <c r="DP420" s="415"/>
      <c r="DQ420" s="415"/>
      <c r="DR420" s="415"/>
      <c r="DS420" s="416"/>
      <c r="DT420" s="416"/>
      <c r="DU420" s="415"/>
      <c r="DV420" s="415"/>
      <c r="DW420" s="415"/>
      <c r="DX420" s="416"/>
      <c r="DY420" s="416"/>
      <c r="DZ420" s="415"/>
      <c r="EA420" s="415"/>
      <c r="EB420" s="415"/>
      <c r="EC420" s="416"/>
      <c r="ED420" s="416"/>
      <c r="EE420" s="415"/>
      <c r="EF420" s="415"/>
      <c r="EG420" s="415"/>
      <c r="EH420" s="416"/>
      <c r="EI420" s="416"/>
      <c r="EJ420" s="415"/>
      <c r="EK420" s="415"/>
      <c r="EL420" s="415"/>
      <c r="EM420" s="416"/>
      <c r="EN420" s="416"/>
      <c r="EO420" s="415"/>
      <c r="EP420" s="415"/>
      <c r="EQ420" s="415"/>
      <c r="ER420" s="416"/>
      <c r="ES420" s="416"/>
      <c r="ET420" s="415"/>
      <c r="EU420" s="415"/>
      <c r="EV420" s="415"/>
      <c r="EW420" s="416"/>
      <c r="EX420" s="416"/>
      <c r="EY420" s="415"/>
      <c r="EZ420" s="415"/>
      <c r="FA420" s="415"/>
      <c r="FB420" s="416"/>
      <c r="FC420" s="416"/>
      <c r="FD420" s="415"/>
      <c r="FE420" s="415"/>
      <c r="FF420" s="415"/>
      <c r="FG420" s="416"/>
      <c r="FH420" s="416"/>
      <c r="FI420" s="415"/>
      <c r="FJ420" s="415"/>
      <c r="FK420" s="415"/>
      <c r="FL420" s="416"/>
      <c r="FM420" s="416"/>
      <c r="FN420" s="415"/>
      <c r="FO420" s="415"/>
      <c r="FP420" s="415"/>
      <c r="FQ420" s="416"/>
      <c r="FR420" s="416"/>
      <c r="FS420" s="415"/>
      <c r="FT420" s="415"/>
      <c r="FU420" s="415"/>
      <c r="FV420" s="416"/>
      <c r="FW420" s="416"/>
      <c r="FX420" s="415"/>
      <c r="FY420" s="415"/>
      <c r="FZ420" s="415"/>
      <c r="GA420" s="416"/>
      <c r="GB420" s="416"/>
      <c r="GC420" s="415"/>
      <c r="GD420" s="415"/>
      <c r="GE420" s="415"/>
      <c r="GF420" s="416"/>
      <c r="GG420" s="416"/>
      <c r="GH420" s="415"/>
      <c r="GI420" s="415"/>
      <c r="GJ420" s="415"/>
      <c r="GK420" s="416"/>
      <c r="GL420" s="416"/>
      <c r="GM420" s="415"/>
      <c r="GN420" s="415"/>
      <c r="GO420" s="415"/>
      <c r="GP420" s="416"/>
      <c r="GQ420" s="416"/>
      <c r="GR420" s="415"/>
      <c r="GS420" s="415"/>
      <c r="GT420" s="415"/>
      <c r="GU420" s="416"/>
      <c r="GV420" s="416"/>
      <c r="GW420" s="415"/>
      <c r="GX420" s="415"/>
      <c r="GY420" s="415"/>
      <c r="GZ420" s="416"/>
      <c r="HA420" s="416"/>
      <c r="HB420" s="415"/>
      <c r="HC420" s="415"/>
      <c r="HD420" s="415"/>
      <c r="HE420" s="416"/>
      <c r="HF420" s="416"/>
      <c r="HG420" s="415"/>
      <c r="HH420" s="415"/>
      <c r="HI420" s="415"/>
      <c r="HJ420" s="416"/>
      <c r="HK420" s="416"/>
      <c r="HL420" s="415"/>
      <c r="HM420" s="415"/>
      <c r="HN420" s="415"/>
      <c r="HO420" s="416"/>
      <c r="HP420" s="416"/>
      <c r="HQ420" s="415"/>
      <c r="HR420" s="415"/>
      <c r="HS420" s="415"/>
      <c r="HT420" s="416"/>
      <c r="HU420" s="416"/>
      <c r="HV420" s="415"/>
      <c r="HW420" s="415"/>
      <c r="HX420" s="415"/>
      <c r="HY420" s="416"/>
      <c r="HZ420" s="416"/>
      <c r="IA420" s="415"/>
      <c r="IB420" s="415"/>
      <c r="IC420" s="415"/>
      <c r="ID420" s="416"/>
      <c r="IE420" s="416"/>
      <c r="IF420" s="415"/>
      <c r="IG420" s="415"/>
      <c r="IH420" s="415"/>
      <c r="II420" s="416"/>
      <c r="IJ420" s="416"/>
      <c r="IK420" s="415"/>
      <c r="IL420" s="415"/>
      <c r="IM420" s="415"/>
      <c r="IN420" s="416"/>
      <c r="IO420" s="416"/>
      <c r="IP420" s="415"/>
      <c r="IQ420" s="415"/>
      <c r="IR420" s="415"/>
      <c r="IS420" s="416"/>
      <c r="IT420" s="416"/>
      <c r="IU420" s="415"/>
      <c r="IV420" s="415"/>
      <c r="IW420" s="415"/>
      <c r="IX420" s="416"/>
      <c r="IY420" s="416"/>
      <c r="IZ420" s="2"/>
      <c r="JA420" s="2"/>
      <c r="JB420" s="2"/>
      <c r="JC420" s="2"/>
    </row>
    <row r="421" spans="1:263" x14ac:dyDescent="0.35">
      <c r="A421" s="2"/>
      <c r="B421" s="2"/>
      <c r="C421" s="125"/>
      <c r="D421" s="417"/>
      <c r="E421" s="417"/>
      <c r="F421" s="418"/>
      <c r="G421" s="415"/>
      <c r="H421" s="415"/>
      <c r="I421" s="415"/>
      <c r="J421" s="415"/>
      <c r="K421" s="415"/>
      <c r="L421" s="415"/>
      <c r="M421" s="416"/>
      <c r="N421" s="416"/>
      <c r="O421" s="415"/>
      <c r="P421" s="415"/>
      <c r="Q421" s="415"/>
      <c r="R421" s="416"/>
      <c r="S421" s="416"/>
      <c r="T421" s="415"/>
      <c r="U421" s="415"/>
      <c r="V421" s="415"/>
      <c r="W421" s="416"/>
      <c r="X421" s="416"/>
      <c r="Y421" s="415"/>
      <c r="Z421" s="415"/>
      <c r="AA421" s="415"/>
      <c r="AB421" s="416"/>
      <c r="AC421" s="416"/>
      <c r="AD421" s="415"/>
      <c r="AE421" s="415"/>
      <c r="AF421" s="415"/>
      <c r="AG421" s="416"/>
      <c r="AH421" s="416"/>
      <c r="AI421" s="415"/>
      <c r="AJ421" s="415"/>
      <c r="AK421" s="415"/>
      <c r="AL421" s="416"/>
      <c r="AM421" s="416"/>
      <c r="AN421" s="415"/>
      <c r="AO421" s="415"/>
      <c r="AP421" s="415"/>
      <c r="AQ421" s="416"/>
      <c r="AR421" s="416"/>
      <c r="AS421" s="415"/>
      <c r="AT421" s="415"/>
      <c r="AU421" s="415"/>
      <c r="AV421" s="416"/>
      <c r="AW421" s="416"/>
      <c r="AX421" s="415"/>
      <c r="AY421" s="415"/>
      <c r="AZ421" s="415"/>
      <c r="BA421" s="416"/>
      <c r="BB421" s="416"/>
      <c r="BC421" s="415"/>
      <c r="BD421" s="415"/>
      <c r="BE421" s="415"/>
      <c r="BF421" s="416"/>
      <c r="BG421" s="416"/>
      <c r="BH421" s="415"/>
      <c r="BI421" s="415"/>
      <c r="BJ421" s="415"/>
      <c r="BK421" s="416"/>
      <c r="BL421" s="416"/>
      <c r="BM421" s="415"/>
      <c r="BN421" s="415"/>
      <c r="BO421" s="415"/>
      <c r="BP421" s="416"/>
      <c r="BQ421" s="416"/>
      <c r="BR421" s="415"/>
      <c r="BS421" s="415"/>
      <c r="BT421" s="415"/>
      <c r="BU421" s="416"/>
      <c r="BV421" s="416"/>
      <c r="BW421" s="415"/>
      <c r="BX421" s="415"/>
      <c r="BY421" s="415"/>
      <c r="BZ421" s="416"/>
      <c r="CA421" s="416"/>
      <c r="CB421" s="415"/>
      <c r="CC421" s="415"/>
      <c r="CD421" s="415"/>
      <c r="CE421" s="416"/>
      <c r="CF421" s="416"/>
      <c r="CG421" s="415"/>
      <c r="CH421" s="415"/>
      <c r="CI421" s="415"/>
      <c r="CJ421" s="416"/>
      <c r="CK421" s="416"/>
      <c r="CL421" s="415"/>
      <c r="CM421" s="415"/>
      <c r="CN421" s="415"/>
      <c r="CO421" s="416"/>
      <c r="CP421" s="416"/>
      <c r="CQ421" s="415"/>
      <c r="CR421" s="415"/>
      <c r="CS421" s="415"/>
      <c r="CT421" s="416"/>
      <c r="CU421" s="416"/>
      <c r="CV421" s="415"/>
      <c r="CW421" s="415"/>
      <c r="CX421" s="415"/>
      <c r="CY421" s="416"/>
      <c r="CZ421" s="416"/>
      <c r="DA421" s="415"/>
      <c r="DB421" s="415"/>
      <c r="DC421" s="415"/>
      <c r="DD421" s="416"/>
      <c r="DE421" s="416"/>
      <c r="DF421" s="415"/>
      <c r="DG421" s="415"/>
      <c r="DH421" s="415"/>
      <c r="DI421" s="416"/>
      <c r="DJ421" s="416"/>
      <c r="DK421" s="415"/>
      <c r="DL421" s="415"/>
      <c r="DM421" s="415"/>
      <c r="DN421" s="416"/>
      <c r="DO421" s="416"/>
      <c r="DP421" s="415"/>
      <c r="DQ421" s="415"/>
      <c r="DR421" s="415"/>
      <c r="DS421" s="416"/>
      <c r="DT421" s="416"/>
      <c r="DU421" s="415"/>
      <c r="DV421" s="415"/>
      <c r="DW421" s="415"/>
      <c r="DX421" s="416"/>
      <c r="DY421" s="416"/>
      <c r="DZ421" s="415"/>
      <c r="EA421" s="415"/>
      <c r="EB421" s="415"/>
      <c r="EC421" s="416"/>
      <c r="ED421" s="416"/>
      <c r="EE421" s="415"/>
      <c r="EF421" s="415"/>
      <c r="EG421" s="415"/>
      <c r="EH421" s="416"/>
      <c r="EI421" s="416"/>
      <c r="EJ421" s="415"/>
      <c r="EK421" s="415"/>
      <c r="EL421" s="415"/>
      <c r="EM421" s="416"/>
      <c r="EN421" s="416"/>
      <c r="EO421" s="415"/>
      <c r="EP421" s="415"/>
      <c r="EQ421" s="415"/>
      <c r="ER421" s="416"/>
      <c r="ES421" s="416"/>
      <c r="ET421" s="415"/>
      <c r="EU421" s="415"/>
      <c r="EV421" s="415"/>
      <c r="EW421" s="416"/>
      <c r="EX421" s="416"/>
      <c r="EY421" s="415"/>
      <c r="EZ421" s="415"/>
      <c r="FA421" s="415"/>
      <c r="FB421" s="416"/>
      <c r="FC421" s="416"/>
      <c r="FD421" s="415"/>
      <c r="FE421" s="415"/>
      <c r="FF421" s="415"/>
      <c r="FG421" s="416"/>
      <c r="FH421" s="416"/>
      <c r="FI421" s="415"/>
      <c r="FJ421" s="415"/>
      <c r="FK421" s="415"/>
      <c r="FL421" s="416"/>
      <c r="FM421" s="416"/>
      <c r="FN421" s="415"/>
      <c r="FO421" s="415"/>
      <c r="FP421" s="415"/>
      <c r="FQ421" s="416"/>
      <c r="FR421" s="416"/>
      <c r="FS421" s="415"/>
      <c r="FT421" s="415"/>
      <c r="FU421" s="415"/>
      <c r="FV421" s="416"/>
      <c r="FW421" s="416"/>
      <c r="FX421" s="415"/>
      <c r="FY421" s="415"/>
      <c r="FZ421" s="415"/>
      <c r="GA421" s="416"/>
      <c r="GB421" s="416"/>
      <c r="GC421" s="415"/>
      <c r="GD421" s="415"/>
      <c r="GE421" s="415"/>
      <c r="GF421" s="416"/>
      <c r="GG421" s="416"/>
      <c r="GH421" s="415"/>
      <c r="GI421" s="415"/>
      <c r="GJ421" s="415"/>
      <c r="GK421" s="416"/>
      <c r="GL421" s="416"/>
      <c r="GM421" s="415"/>
      <c r="GN421" s="415"/>
      <c r="GO421" s="415"/>
      <c r="GP421" s="416"/>
      <c r="GQ421" s="416"/>
      <c r="GR421" s="415"/>
      <c r="GS421" s="415"/>
      <c r="GT421" s="415"/>
      <c r="GU421" s="416"/>
      <c r="GV421" s="416"/>
      <c r="GW421" s="415"/>
      <c r="GX421" s="415"/>
      <c r="GY421" s="415"/>
      <c r="GZ421" s="416"/>
      <c r="HA421" s="416"/>
      <c r="HB421" s="415"/>
      <c r="HC421" s="415"/>
      <c r="HD421" s="415"/>
      <c r="HE421" s="416"/>
      <c r="HF421" s="416"/>
      <c r="HG421" s="415"/>
      <c r="HH421" s="415"/>
      <c r="HI421" s="415"/>
      <c r="HJ421" s="416"/>
      <c r="HK421" s="416"/>
      <c r="HL421" s="415"/>
      <c r="HM421" s="415"/>
      <c r="HN421" s="415"/>
      <c r="HO421" s="416"/>
      <c r="HP421" s="416"/>
      <c r="HQ421" s="415"/>
      <c r="HR421" s="415"/>
      <c r="HS421" s="415"/>
      <c r="HT421" s="416"/>
      <c r="HU421" s="416"/>
      <c r="HV421" s="415"/>
      <c r="HW421" s="415"/>
      <c r="HX421" s="415"/>
      <c r="HY421" s="416"/>
      <c r="HZ421" s="416"/>
      <c r="IA421" s="415"/>
      <c r="IB421" s="415"/>
      <c r="IC421" s="415"/>
      <c r="ID421" s="416"/>
      <c r="IE421" s="416"/>
      <c r="IF421" s="415"/>
      <c r="IG421" s="415"/>
      <c r="IH421" s="415"/>
      <c r="II421" s="416"/>
      <c r="IJ421" s="416"/>
      <c r="IK421" s="415"/>
      <c r="IL421" s="415"/>
      <c r="IM421" s="415"/>
      <c r="IN421" s="416"/>
      <c r="IO421" s="416"/>
      <c r="IP421" s="415"/>
      <c r="IQ421" s="415"/>
      <c r="IR421" s="415"/>
      <c r="IS421" s="416"/>
      <c r="IT421" s="416"/>
      <c r="IU421" s="415"/>
      <c r="IV421" s="415"/>
      <c r="IW421" s="415"/>
      <c r="IX421" s="416"/>
      <c r="IY421" s="416"/>
      <c r="IZ421" s="2"/>
      <c r="JA421" s="2"/>
      <c r="JB421" s="2"/>
      <c r="JC421" s="2"/>
    </row>
    <row r="422" spans="1:263" x14ac:dyDescent="0.35">
      <c r="A422" s="2"/>
      <c r="B422" s="2"/>
      <c r="C422" s="125"/>
      <c r="D422" s="417"/>
      <c r="E422" s="417"/>
      <c r="F422" s="418"/>
      <c r="G422" s="415"/>
      <c r="H422" s="415"/>
      <c r="I422" s="415"/>
      <c r="J422" s="415"/>
      <c r="K422" s="415"/>
      <c r="L422" s="415"/>
      <c r="M422" s="416"/>
      <c r="N422" s="416"/>
      <c r="O422" s="415"/>
      <c r="P422" s="415"/>
      <c r="Q422" s="415"/>
      <c r="R422" s="416"/>
      <c r="S422" s="416"/>
      <c r="T422" s="415"/>
      <c r="U422" s="415"/>
      <c r="V422" s="415"/>
      <c r="W422" s="416"/>
      <c r="X422" s="416"/>
      <c r="Y422" s="415"/>
      <c r="Z422" s="415"/>
      <c r="AA422" s="415"/>
      <c r="AB422" s="416"/>
      <c r="AC422" s="416"/>
      <c r="AD422" s="415"/>
      <c r="AE422" s="415"/>
      <c r="AF422" s="415"/>
      <c r="AG422" s="416"/>
      <c r="AH422" s="416"/>
      <c r="AI422" s="415"/>
      <c r="AJ422" s="415"/>
      <c r="AK422" s="415"/>
      <c r="AL422" s="416"/>
      <c r="AM422" s="416"/>
      <c r="AN422" s="415"/>
      <c r="AO422" s="415"/>
      <c r="AP422" s="415"/>
      <c r="AQ422" s="416"/>
      <c r="AR422" s="416"/>
      <c r="AS422" s="415"/>
      <c r="AT422" s="415"/>
      <c r="AU422" s="415"/>
      <c r="AV422" s="416"/>
      <c r="AW422" s="416"/>
      <c r="AX422" s="415"/>
      <c r="AY422" s="415"/>
      <c r="AZ422" s="415"/>
      <c r="BA422" s="416"/>
      <c r="BB422" s="416"/>
      <c r="BC422" s="415"/>
      <c r="BD422" s="415"/>
      <c r="BE422" s="415"/>
      <c r="BF422" s="416"/>
      <c r="BG422" s="416"/>
      <c r="BH422" s="415"/>
      <c r="BI422" s="415"/>
      <c r="BJ422" s="415"/>
      <c r="BK422" s="416"/>
      <c r="BL422" s="416"/>
      <c r="BM422" s="415"/>
      <c r="BN422" s="415"/>
      <c r="BO422" s="415"/>
      <c r="BP422" s="416"/>
      <c r="BQ422" s="416"/>
      <c r="BR422" s="415"/>
      <c r="BS422" s="415"/>
      <c r="BT422" s="415"/>
      <c r="BU422" s="416"/>
      <c r="BV422" s="416"/>
      <c r="BW422" s="415"/>
      <c r="BX422" s="415"/>
      <c r="BY422" s="415"/>
      <c r="BZ422" s="416"/>
      <c r="CA422" s="416"/>
      <c r="CB422" s="415"/>
      <c r="CC422" s="415"/>
      <c r="CD422" s="415"/>
      <c r="CE422" s="416"/>
      <c r="CF422" s="416"/>
      <c r="CG422" s="415"/>
      <c r="CH422" s="415"/>
      <c r="CI422" s="415"/>
      <c r="CJ422" s="416"/>
      <c r="CK422" s="416"/>
      <c r="CL422" s="415"/>
      <c r="CM422" s="415"/>
      <c r="CN422" s="415"/>
      <c r="CO422" s="416"/>
      <c r="CP422" s="416"/>
      <c r="CQ422" s="415"/>
      <c r="CR422" s="415"/>
      <c r="CS422" s="415"/>
      <c r="CT422" s="416"/>
      <c r="CU422" s="416"/>
      <c r="CV422" s="415"/>
      <c r="CW422" s="415"/>
      <c r="CX422" s="415"/>
      <c r="CY422" s="416"/>
      <c r="CZ422" s="416"/>
      <c r="DA422" s="415"/>
      <c r="DB422" s="415"/>
      <c r="DC422" s="415"/>
      <c r="DD422" s="416"/>
      <c r="DE422" s="416"/>
      <c r="DF422" s="415"/>
      <c r="DG422" s="415"/>
      <c r="DH422" s="415"/>
      <c r="DI422" s="416"/>
      <c r="DJ422" s="416"/>
      <c r="DK422" s="415"/>
      <c r="DL422" s="415"/>
      <c r="DM422" s="415"/>
      <c r="DN422" s="416"/>
      <c r="DO422" s="416"/>
      <c r="DP422" s="415"/>
      <c r="DQ422" s="415"/>
      <c r="DR422" s="415"/>
      <c r="DS422" s="416"/>
      <c r="DT422" s="416"/>
      <c r="DU422" s="415"/>
      <c r="DV422" s="415"/>
      <c r="DW422" s="415"/>
      <c r="DX422" s="416"/>
      <c r="DY422" s="416"/>
      <c r="DZ422" s="415"/>
      <c r="EA422" s="415"/>
      <c r="EB422" s="415"/>
      <c r="EC422" s="416"/>
      <c r="ED422" s="416"/>
      <c r="EE422" s="415"/>
      <c r="EF422" s="415"/>
      <c r="EG422" s="415"/>
      <c r="EH422" s="416"/>
      <c r="EI422" s="416"/>
      <c r="EJ422" s="415"/>
      <c r="EK422" s="415"/>
      <c r="EL422" s="415"/>
      <c r="EM422" s="416"/>
      <c r="EN422" s="416"/>
      <c r="EO422" s="415"/>
      <c r="EP422" s="415"/>
      <c r="EQ422" s="415"/>
      <c r="ER422" s="416"/>
      <c r="ES422" s="416"/>
      <c r="ET422" s="415"/>
      <c r="EU422" s="415"/>
      <c r="EV422" s="415"/>
      <c r="EW422" s="416"/>
      <c r="EX422" s="416"/>
      <c r="EY422" s="415"/>
      <c r="EZ422" s="415"/>
      <c r="FA422" s="415"/>
      <c r="FB422" s="416"/>
      <c r="FC422" s="416"/>
      <c r="FD422" s="415"/>
      <c r="FE422" s="415"/>
      <c r="FF422" s="415"/>
      <c r="FG422" s="416"/>
      <c r="FH422" s="416"/>
      <c r="FI422" s="415"/>
      <c r="FJ422" s="415"/>
      <c r="FK422" s="415"/>
      <c r="FL422" s="416"/>
      <c r="FM422" s="416"/>
      <c r="FN422" s="415"/>
      <c r="FO422" s="415"/>
      <c r="FP422" s="415"/>
      <c r="FQ422" s="416"/>
      <c r="FR422" s="416"/>
      <c r="FS422" s="415"/>
      <c r="FT422" s="415"/>
      <c r="FU422" s="415"/>
      <c r="FV422" s="416"/>
      <c r="FW422" s="416"/>
      <c r="FX422" s="415"/>
      <c r="FY422" s="415"/>
      <c r="FZ422" s="415"/>
      <c r="GA422" s="416"/>
      <c r="GB422" s="416"/>
      <c r="GC422" s="415"/>
      <c r="GD422" s="415"/>
      <c r="GE422" s="415"/>
      <c r="GF422" s="416"/>
      <c r="GG422" s="416"/>
      <c r="GH422" s="415"/>
      <c r="GI422" s="415"/>
      <c r="GJ422" s="415"/>
      <c r="GK422" s="416"/>
      <c r="GL422" s="416"/>
      <c r="GM422" s="415"/>
      <c r="GN422" s="415"/>
      <c r="GO422" s="415"/>
      <c r="GP422" s="416"/>
      <c r="GQ422" s="416"/>
      <c r="GR422" s="415"/>
      <c r="GS422" s="415"/>
      <c r="GT422" s="415"/>
      <c r="GU422" s="416"/>
      <c r="GV422" s="416"/>
      <c r="GW422" s="415"/>
      <c r="GX422" s="415"/>
      <c r="GY422" s="415"/>
      <c r="GZ422" s="416"/>
      <c r="HA422" s="416"/>
      <c r="HB422" s="415"/>
      <c r="HC422" s="415"/>
      <c r="HD422" s="415"/>
      <c r="HE422" s="416"/>
      <c r="HF422" s="416"/>
      <c r="HG422" s="415"/>
      <c r="HH422" s="415"/>
      <c r="HI422" s="415"/>
      <c r="HJ422" s="416"/>
      <c r="HK422" s="416"/>
      <c r="HL422" s="415"/>
      <c r="HM422" s="415"/>
      <c r="HN422" s="415"/>
      <c r="HO422" s="416"/>
      <c r="HP422" s="416"/>
      <c r="HQ422" s="415"/>
      <c r="HR422" s="415"/>
      <c r="HS422" s="415"/>
      <c r="HT422" s="416"/>
      <c r="HU422" s="416"/>
      <c r="HV422" s="415"/>
      <c r="HW422" s="415"/>
      <c r="HX422" s="415"/>
      <c r="HY422" s="416"/>
      <c r="HZ422" s="416"/>
      <c r="IA422" s="415"/>
      <c r="IB422" s="415"/>
      <c r="IC422" s="415"/>
      <c r="ID422" s="416"/>
      <c r="IE422" s="416"/>
      <c r="IF422" s="415"/>
      <c r="IG422" s="415"/>
      <c r="IH422" s="415"/>
      <c r="II422" s="416"/>
      <c r="IJ422" s="416"/>
      <c r="IK422" s="415"/>
      <c r="IL422" s="415"/>
      <c r="IM422" s="415"/>
      <c r="IN422" s="416"/>
      <c r="IO422" s="416"/>
      <c r="IP422" s="415"/>
      <c r="IQ422" s="415"/>
      <c r="IR422" s="415"/>
      <c r="IS422" s="416"/>
      <c r="IT422" s="416"/>
      <c r="IU422" s="415"/>
      <c r="IV422" s="415"/>
      <c r="IW422" s="415"/>
      <c r="IX422" s="416"/>
      <c r="IY422" s="416"/>
      <c r="IZ422" s="2"/>
      <c r="JA422" s="2"/>
      <c r="JB422" s="2"/>
      <c r="JC422" s="2"/>
    </row>
    <row r="423" spans="1:263" x14ac:dyDescent="0.35">
      <c r="A423" s="2"/>
      <c r="B423" s="2"/>
      <c r="C423" s="125"/>
      <c r="D423" s="417"/>
      <c r="E423" s="417"/>
      <c r="F423" s="418"/>
      <c r="G423" s="415"/>
      <c r="H423" s="415"/>
      <c r="I423" s="415"/>
      <c r="J423" s="415"/>
      <c r="K423" s="415"/>
      <c r="L423" s="415"/>
      <c r="M423" s="416"/>
      <c r="N423" s="416"/>
      <c r="O423" s="415"/>
      <c r="P423" s="415"/>
      <c r="Q423" s="415"/>
      <c r="R423" s="416"/>
      <c r="S423" s="416"/>
      <c r="T423" s="415"/>
      <c r="U423" s="415"/>
      <c r="V423" s="415"/>
      <c r="W423" s="416"/>
      <c r="X423" s="416"/>
      <c r="Y423" s="415"/>
      <c r="Z423" s="415"/>
      <c r="AA423" s="415"/>
      <c r="AB423" s="416"/>
      <c r="AC423" s="416"/>
      <c r="AD423" s="415"/>
      <c r="AE423" s="415"/>
      <c r="AF423" s="415"/>
      <c r="AG423" s="416"/>
      <c r="AH423" s="416"/>
      <c r="AI423" s="415"/>
      <c r="AJ423" s="415"/>
      <c r="AK423" s="415"/>
      <c r="AL423" s="416"/>
      <c r="AM423" s="416"/>
      <c r="AN423" s="415"/>
      <c r="AO423" s="415"/>
      <c r="AP423" s="415"/>
      <c r="AQ423" s="416"/>
      <c r="AR423" s="416"/>
      <c r="AS423" s="415"/>
      <c r="AT423" s="415"/>
      <c r="AU423" s="415"/>
      <c r="AV423" s="416"/>
      <c r="AW423" s="416"/>
      <c r="AX423" s="415"/>
      <c r="AY423" s="415"/>
      <c r="AZ423" s="415"/>
      <c r="BA423" s="416"/>
      <c r="BB423" s="416"/>
      <c r="BC423" s="415"/>
      <c r="BD423" s="415"/>
      <c r="BE423" s="415"/>
      <c r="BF423" s="416"/>
      <c r="BG423" s="416"/>
      <c r="BH423" s="415"/>
      <c r="BI423" s="415"/>
      <c r="BJ423" s="415"/>
      <c r="BK423" s="416"/>
      <c r="BL423" s="416"/>
      <c r="BM423" s="415"/>
      <c r="BN423" s="415"/>
      <c r="BO423" s="415"/>
      <c r="BP423" s="416"/>
      <c r="BQ423" s="416"/>
      <c r="BR423" s="415"/>
      <c r="BS423" s="415"/>
      <c r="BT423" s="415"/>
      <c r="BU423" s="416"/>
      <c r="BV423" s="416"/>
      <c r="BW423" s="415"/>
      <c r="BX423" s="415"/>
      <c r="BY423" s="415"/>
      <c r="BZ423" s="416"/>
      <c r="CA423" s="416"/>
      <c r="CB423" s="415"/>
      <c r="CC423" s="415"/>
      <c r="CD423" s="415"/>
      <c r="CE423" s="416"/>
      <c r="CF423" s="416"/>
      <c r="CG423" s="415"/>
      <c r="CH423" s="415"/>
      <c r="CI423" s="415"/>
      <c r="CJ423" s="416"/>
      <c r="CK423" s="416"/>
      <c r="CL423" s="415"/>
      <c r="CM423" s="415"/>
      <c r="CN423" s="415"/>
      <c r="CO423" s="416"/>
      <c r="CP423" s="416"/>
      <c r="CQ423" s="415"/>
      <c r="CR423" s="415"/>
      <c r="CS423" s="415"/>
      <c r="CT423" s="416"/>
      <c r="CU423" s="416"/>
      <c r="CV423" s="415"/>
      <c r="CW423" s="415"/>
      <c r="CX423" s="415"/>
      <c r="CY423" s="416"/>
      <c r="CZ423" s="416"/>
      <c r="DA423" s="415"/>
      <c r="DB423" s="415"/>
      <c r="DC423" s="415"/>
      <c r="DD423" s="416"/>
      <c r="DE423" s="416"/>
      <c r="DF423" s="415"/>
      <c r="DG423" s="415"/>
      <c r="DH423" s="415"/>
      <c r="DI423" s="416"/>
      <c r="DJ423" s="416"/>
      <c r="DK423" s="415"/>
      <c r="DL423" s="415"/>
      <c r="DM423" s="415"/>
      <c r="DN423" s="416"/>
      <c r="DO423" s="416"/>
      <c r="DP423" s="415"/>
      <c r="DQ423" s="415"/>
      <c r="DR423" s="415"/>
      <c r="DS423" s="416"/>
      <c r="DT423" s="416"/>
      <c r="DU423" s="415"/>
      <c r="DV423" s="415"/>
      <c r="DW423" s="415"/>
      <c r="DX423" s="416"/>
      <c r="DY423" s="416"/>
      <c r="DZ423" s="415"/>
      <c r="EA423" s="415"/>
      <c r="EB423" s="415"/>
      <c r="EC423" s="416"/>
      <c r="ED423" s="416"/>
      <c r="EE423" s="415"/>
      <c r="EF423" s="415"/>
      <c r="EG423" s="415"/>
      <c r="EH423" s="416"/>
      <c r="EI423" s="416"/>
      <c r="EJ423" s="415"/>
      <c r="EK423" s="415"/>
      <c r="EL423" s="415"/>
      <c r="EM423" s="416"/>
      <c r="EN423" s="416"/>
      <c r="EO423" s="415"/>
      <c r="EP423" s="415"/>
      <c r="EQ423" s="415"/>
      <c r="ER423" s="416"/>
      <c r="ES423" s="416"/>
      <c r="ET423" s="415"/>
      <c r="EU423" s="415"/>
      <c r="EV423" s="415"/>
      <c r="EW423" s="416"/>
      <c r="EX423" s="416"/>
      <c r="EY423" s="415"/>
      <c r="EZ423" s="415"/>
      <c r="FA423" s="415"/>
      <c r="FB423" s="416"/>
      <c r="FC423" s="416"/>
      <c r="FD423" s="415"/>
      <c r="FE423" s="415"/>
      <c r="FF423" s="415"/>
      <c r="FG423" s="416"/>
      <c r="FH423" s="416"/>
      <c r="FI423" s="415"/>
      <c r="FJ423" s="415"/>
      <c r="FK423" s="415"/>
      <c r="FL423" s="416"/>
      <c r="FM423" s="416"/>
      <c r="FN423" s="415"/>
      <c r="FO423" s="415"/>
      <c r="FP423" s="415"/>
      <c r="FQ423" s="416"/>
      <c r="FR423" s="416"/>
      <c r="FS423" s="415"/>
      <c r="FT423" s="415"/>
      <c r="FU423" s="415"/>
      <c r="FV423" s="416"/>
      <c r="FW423" s="416"/>
      <c r="FX423" s="415"/>
      <c r="FY423" s="415"/>
      <c r="FZ423" s="415"/>
      <c r="GA423" s="416"/>
      <c r="GB423" s="416"/>
      <c r="GC423" s="415"/>
      <c r="GD423" s="415"/>
      <c r="GE423" s="415"/>
      <c r="GF423" s="416"/>
      <c r="GG423" s="416"/>
      <c r="GH423" s="415"/>
      <c r="GI423" s="415"/>
      <c r="GJ423" s="415"/>
      <c r="GK423" s="416"/>
      <c r="GL423" s="416"/>
      <c r="GM423" s="415"/>
      <c r="GN423" s="415"/>
      <c r="GO423" s="415"/>
      <c r="GP423" s="416"/>
      <c r="GQ423" s="416"/>
      <c r="GR423" s="415"/>
      <c r="GS423" s="415"/>
      <c r="GT423" s="415"/>
      <c r="GU423" s="416"/>
      <c r="GV423" s="416"/>
      <c r="GW423" s="415"/>
      <c r="GX423" s="415"/>
      <c r="GY423" s="415"/>
      <c r="GZ423" s="416"/>
      <c r="HA423" s="416"/>
      <c r="HB423" s="415"/>
      <c r="HC423" s="415"/>
      <c r="HD423" s="415"/>
      <c r="HE423" s="416"/>
      <c r="HF423" s="416"/>
      <c r="HG423" s="415"/>
      <c r="HH423" s="415"/>
      <c r="HI423" s="415"/>
      <c r="HJ423" s="416"/>
      <c r="HK423" s="416"/>
      <c r="HL423" s="415"/>
      <c r="HM423" s="415"/>
      <c r="HN423" s="415"/>
      <c r="HO423" s="416"/>
      <c r="HP423" s="416"/>
      <c r="HQ423" s="415"/>
      <c r="HR423" s="415"/>
      <c r="HS423" s="415"/>
      <c r="HT423" s="416"/>
      <c r="HU423" s="416"/>
      <c r="HV423" s="415"/>
      <c r="HW423" s="415"/>
      <c r="HX423" s="415"/>
      <c r="HY423" s="416"/>
      <c r="HZ423" s="416"/>
      <c r="IA423" s="415"/>
      <c r="IB423" s="415"/>
      <c r="IC423" s="415"/>
      <c r="ID423" s="416"/>
      <c r="IE423" s="416"/>
      <c r="IF423" s="415"/>
      <c r="IG423" s="415"/>
      <c r="IH423" s="415"/>
      <c r="II423" s="416"/>
      <c r="IJ423" s="416"/>
      <c r="IK423" s="415"/>
      <c r="IL423" s="415"/>
      <c r="IM423" s="415"/>
      <c r="IN423" s="416"/>
      <c r="IO423" s="416"/>
      <c r="IP423" s="415"/>
      <c r="IQ423" s="415"/>
      <c r="IR423" s="415"/>
      <c r="IS423" s="416"/>
      <c r="IT423" s="416"/>
      <c r="IU423" s="415"/>
      <c r="IV423" s="415"/>
      <c r="IW423" s="415"/>
      <c r="IX423" s="416"/>
      <c r="IY423" s="416"/>
      <c r="IZ423" s="2"/>
      <c r="JA423" s="2"/>
      <c r="JB423" s="2"/>
      <c r="JC423" s="2"/>
    </row>
    <row r="424" spans="1:263" x14ac:dyDescent="0.35">
      <c r="A424" s="2"/>
      <c r="B424" s="2"/>
      <c r="C424" s="125"/>
      <c r="D424" s="417"/>
      <c r="E424" s="417"/>
      <c r="F424" s="418"/>
      <c r="G424" s="415"/>
      <c r="H424" s="415"/>
      <c r="I424" s="415"/>
      <c r="J424" s="415"/>
      <c r="K424" s="415"/>
      <c r="L424" s="415"/>
      <c r="M424" s="416"/>
      <c r="N424" s="416"/>
      <c r="O424" s="415"/>
      <c r="P424" s="415"/>
      <c r="Q424" s="415"/>
      <c r="R424" s="416"/>
      <c r="S424" s="416"/>
      <c r="T424" s="415"/>
      <c r="U424" s="415"/>
      <c r="V424" s="415"/>
      <c r="W424" s="416"/>
      <c r="X424" s="416"/>
      <c r="Y424" s="415"/>
      <c r="Z424" s="415"/>
      <c r="AA424" s="415"/>
      <c r="AB424" s="416"/>
      <c r="AC424" s="416"/>
      <c r="AD424" s="415"/>
      <c r="AE424" s="415"/>
      <c r="AF424" s="415"/>
      <c r="AG424" s="416"/>
      <c r="AH424" s="416"/>
      <c r="AI424" s="415"/>
      <c r="AJ424" s="415"/>
      <c r="AK424" s="415"/>
      <c r="AL424" s="416"/>
      <c r="AM424" s="416"/>
      <c r="AN424" s="415"/>
      <c r="AO424" s="415"/>
      <c r="AP424" s="415"/>
      <c r="AQ424" s="416"/>
      <c r="AR424" s="416"/>
      <c r="AS424" s="415"/>
      <c r="AT424" s="415"/>
      <c r="AU424" s="415"/>
      <c r="AV424" s="416"/>
      <c r="AW424" s="416"/>
      <c r="AX424" s="415"/>
      <c r="AY424" s="415"/>
      <c r="AZ424" s="415"/>
      <c r="BA424" s="416"/>
      <c r="BB424" s="416"/>
      <c r="BC424" s="415"/>
      <c r="BD424" s="415"/>
      <c r="BE424" s="415"/>
      <c r="BF424" s="416"/>
      <c r="BG424" s="416"/>
      <c r="BH424" s="415"/>
      <c r="BI424" s="415"/>
      <c r="BJ424" s="415"/>
      <c r="BK424" s="416"/>
      <c r="BL424" s="416"/>
      <c r="BM424" s="415"/>
      <c r="BN424" s="415"/>
      <c r="BO424" s="415"/>
      <c r="BP424" s="416"/>
      <c r="BQ424" s="416"/>
      <c r="BR424" s="415"/>
      <c r="BS424" s="415"/>
      <c r="BT424" s="415"/>
      <c r="BU424" s="416"/>
      <c r="BV424" s="416"/>
      <c r="BW424" s="415"/>
      <c r="BX424" s="415"/>
      <c r="BY424" s="415"/>
      <c r="BZ424" s="416"/>
      <c r="CA424" s="416"/>
      <c r="CB424" s="415"/>
      <c r="CC424" s="415"/>
      <c r="CD424" s="415"/>
      <c r="CE424" s="416"/>
      <c r="CF424" s="416"/>
      <c r="CG424" s="415"/>
      <c r="CH424" s="415"/>
      <c r="CI424" s="415"/>
      <c r="CJ424" s="416"/>
      <c r="CK424" s="416"/>
      <c r="CL424" s="415"/>
      <c r="CM424" s="415"/>
      <c r="CN424" s="415"/>
      <c r="CO424" s="416"/>
      <c r="CP424" s="416"/>
      <c r="CQ424" s="415"/>
      <c r="CR424" s="415"/>
      <c r="CS424" s="415"/>
      <c r="CT424" s="416"/>
      <c r="CU424" s="416"/>
      <c r="CV424" s="415"/>
      <c r="CW424" s="415"/>
      <c r="CX424" s="415"/>
      <c r="CY424" s="416"/>
      <c r="CZ424" s="416"/>
      <c r="DA424" s="415"/>
      <c r="DB424" s="415"/>
      <c r="DC424" s="415"/>
      <c r="DD424" s="416"/>
      <c r="DE424" s="416"/>
      <c r="DF424" s="415"/>
      <c r="DG424" s="415"/>
      <c r="DH424" s="415"/>
      <c r="DI424" s="416"/>
      <c r="DJ424" s="416"/>
      <c r="DK424" s="415"/>
      <c r="DL424" s="415"/>
      <c r="DM424" s="415"/>
      <c r="DN424" s="416"/>
      <c r="DO424" s="416"/>
      <c r="DP424" s="415"/>
      <c r="DQ424" s="415"/>
      <c r="DR424" s="415"/>
      <c r="DS424" s="416"/>
      <c r="DT424" s="416"/>
      <c r="DU424" s="415"/>
      <c r="DV424" s="415"/>
      <c r="DW424" s="415"/>
      <c r="DX424" s="416"/>
      <c r="DY424" s="416"/>
      <c r="DZ424" s="415"/>
      <c r="EA424" s="415"/>
      <c r="EB424" s="415"/>
      <c r="EC424" s="416"/>
      <c r="ED424" s="416"/>
      <c r="EE424" s="415"/>
      <c r="EF424" s="415"/>
      <c r="EG424" s="415"/>
      <c r="EH424" s="416"/>
      <c r="EI424" s="416"/>
      <c r="EJ424" s="415"/>
      <c r="EK424" s="415"/>
      <c r="EL424" s="415"/>
      <c r="EM424" s="416"/>
      <c r="EN424" s="416"/>
      <c r="EO424" s="415"/>
      <c r="EP424" s="415"/>
      <c r="EQ424" s="415"/>
      <c r="ER424" s="416"/>
      <c r="ES424" s="416"/>
      <c r="ET424" s="415"/>
      <c r="EU424" s="415"/>
      <c r="EV424" s="415"/>
      <c r="EW424" s="416"/>
      <c r="EX424" s="416"/>
      <c r="EY424" s="415"/>
      <c r="EZ424" s="415"/>
      <c r="FA424" s="415"/>
      <c r="FB424" s="416"/>
      <c r="FC424" s="416"/>
      <c r="FD424" s="415"/>
      <c r="FE424" s="415"/>
      <c r="FF424" s="415"/>
      <c r="FG424" s="416"/>
      <c r="FH424" s="416"/>
      <c r="FI424" s="415"/>
      <c r="FJ424" s="415"/>
      <c r="FK424" s="415"/>
      <c r="FL424" s="416"/>
      <c r="FM424" s="416"/>
      <c r="FN424" s="415"/>
      <c r="FO424" s="415"/>
      <c r="FP424" s="415"/>
      <c r="FQ424" s="416"/>
      <c r="FR424" s="416"/>
      <c r="FS424" s="415"/>
      <c r="FT424" s="415"/>
      <c r="FU424" s="415"/>
      <c r="FV424" s="416"/>
      <c r="FW424" s="416"/>
      <c r="FX424" s="415"/>
      <c r="FY424" s="415"/>
      <c r="FZ424" s="415"/>
      <c r="GA424" s="416"/>
      <c r="GB424" s="416"/>
      <c r="GC424" s="415"/>
      <c r="GD424" s="415"/>
      <c r="GE424" s="415"/>
      <c r="GF424" s="416"/>
      <c r="GG424" s="416"/>
      <c r="GH424" s="415"/>
      <c r="GI424" s="415"/>
      <c r="GJ424" s="415"/>
      <c r="GK424" s="416"/>
      <c r="GL424" s="416"/>
      <c r="GM424" s="415"/>
      <c r="GN424" s="415"/>
      <c r="GO424" s="415"/>
      <c r="GP424" s="416"/>
      <c r="GQ424" s="416"/>
      <c r="GR424" s="415"/>
      <c r="GS424" s="415"/>
      <c r="GT424" s="415"/>
      <c r="GU424" s="416"/>
      <c r="GV424" s="416"/>
      <c r="GW424" s="415"/>
      <c r="GX424" s="415"/>
      <c r="GY424" s="415"/>
      <c r="GZ424" s="416"/>
      <c r="HA424" s="416"/>
      <c r="HB424" s="415"/>
      <c r="HC424" s="415"/>
      <c r="HD424" s="415"/>
      <c r="HE424" s="416"/>
      <c r="HF424" s="416"/>
      <c r="HG424" s="415"/>
      <c r="HH424" s="415"/>
      <c r="HI424" s="415"/>
      <c r="HJ424" s="416"/>
      <c r="HK424" s="416"/>
      <c r="HL424" s="415"/>
      <c r="HM424" s="415"/>
      <c r="HN424" s="415"/>
      <c r="HO424" s="416"/>
      <c r="HP424" s="416"/>
      <c r="HQ424" s="415"/>
      <c r="HR424" s="415"/>
      <c r="HS424" s="415"/>
      <c r="HT424" s="416"/>
      <c r="HU424" s="416"/>
      <c r="HV424" s="415"/>
      <c r="HW424" s="415"/>
      <c r="HX424" s="415"/>
      <c r="HY424" s="416"/>
      <c r="HZ424" s="416"/>
      <c r="IA424" s="415"/>
      <c r="IB424" s="415"/>
      <c r="IC424" s="415"/>
      <c r="ID424" s="416"/>
      <c r="IE424" s="416"/>
      <c r="IF424" s="415"/>
      <c r="IG424" s="415"/>
      <c r="IH424" s="415"/>
      <c r="II424" s="416"/>
      <c r="IJ424" s="416"/>
      <c r="IK424" s="415"/>
      <c r="IL424" s="415"/>
      <c r="IM424" s="415"/>
      <c r="IN424" s="416"/>
      <c r="IO424" s="416"/>
      <c r="IP424" s="415"/>
      <c r="IQ424" s="415"/>
      <c r="IR424" s="415"/>
      <c r="IS424" s="416"/>
      <c r="IT424" s="416"/>
      <c r="IU424" s="415"/>
      <c r="IV424" s="415"/>
      <c r="IW424" s="415"/>
      <c r="IX424" s="416"/>
      <c r="IY424" s="416"/>
      <c r="IZ424" s="2"/>
      <c r="JA424" s="2"/>
      <c r="JB424" s="2"/>
      <c r="JC424" s="2"/>
    </row>
    <row r="425" spans="1:263" x14ac:dyDescent="0.35">
      <c r="A425" s="2"/>
      <c r="B425" s="2"/>
      <c r="C425" s="125"/>
      <c r="D425" s="417"/>
      <c r="E425" s="417"/>
      <c r="F425" s="418"/>
      <c r="G425" s="415"/>
      <c r="H425" s="415"/>
      <c r="I425" s="415"/>
      <c r="J425" s="415"/>
      <c r="K425" s="415"/>
      <c r="L425" s="415"/>
      <c r="M425" s="416"/>
      <c r="N425" s="416"/>
      <c r="O425" s="415"/>
      <c r="P425" s="415"/>
      <c r="Q425" s="415"/>
      <c r="R425" s="416"/>
      <c r="S425" s="416"/>
      <c r="T425" s="415"/>
      <c r="U425" s="415"/>
      <c r="V425" s="415"/>
      <c r="W425" s="416"/>
      <c r="X425" s="416"/>
      <c r="Y425" s="415"/>
      <c r="Z425" s="415"/>
      <c r="AA425" s="415"/>
      <c r="AB425" s="416"/>
      <c r="AC425" s="416"/>
      <c r="AD425" s="415"/>
      <c r="AE425" s="415"/>
      <c r="AF425" s="415"/>
      <c r="AG425" s="416"/>
      <c r="AH425" s="416"/>
      <c r="AI425" s="415"/>
      <c r="AJ425" s="415"/>
      <c r="AK425" s="415"/>
      <c r="AL425" s="416"/>
      <c r="AM425" s="416"/>
      <c r="AN425" s="415"/>
      <c r="AO425" s="415"/>
      <c r="AP425" s="415"/>
      <c r="AQ425" s="416"/>
      <c r="AR425" s="416"/>
      <c r="AS425" s="415"/>
      <c r="AT425" s="415"/>
      <c r="AU425" s="415"/>
      <c r="AV425" s="416"/>
      <c r="AW425" s="416"/>
      <c r="AX425" s="415"/>
      <c r="AY425" s="415"/>
      <c r="AZ425" s="415"/>
      <c r="BA425" s="416"/>
      <c r="BB425" s="416"/>
      <c r="BC425" s="415"/>
      <c r="BD425" s="415"/>
      <c r="BE425" s="415"/>
      <c r="BF425" s="416"/>
      <c r="BG425" s="416"/>
      <c r="BH425" s="415"/>
      <c r="BI425" s="415"/>
      <c r="BJ425" s="415"/>
      <c r="BK425" s="416"/>
      <c r="BL425" s="416"/>
      <c r="BM425" s="415"/>
      <c r="BN425" s="415"/>
      <c r="BO425" s="415"/>
      <c r="BP425" s="416"/>
      <c r="BQ425" s="416"/>
      <c r="BR425" s="415"/>
      <c r="BS425" s="415"/>
      <c r="BT425" s="415"/>
      <c r="BU425" s="416"/>
      <c r="BV425" s="416"/>
      <c r="BW425" s="415"/>
      <c r="BX425" s="415"/>
      <c r="BY425" s="415"/>
      <c r="BZ425" s="416"/>
      <c r="CA425" s="416"/>
      <c r="CB425" s="415"/>
      <c r="CC425" s="415"/>
      <c r="CD425" s="415"/>
      <c r="CE425" s="416"/>
      <c r="CF425" s="416"/>
      <c r="CG425" s="415"/>
      <c r="CH425" s="415"/>
      <c r="CI425" s="415"/>
      <c r="CJ425" s="416"/>
      <c r="CK425" s="416"/>
      <c r="CL425" s="415"/>
      <c r="CM425" s="415"/>
      <c r="CN425" s="415"/>
      <c r="CO425" s="416"/>
      <c r="CP425" s="416"/>
      <c r="CQ425" s="415"/>
      <c r="CR425" s="415"/>
      <c r="CS425" s="415"/>
      <c r="CT425" s="416"/>
      <c r="CU425" s="416"/>
      <c r="CV425" s="415"/>
      <c r="CW425" s="415"/>
      <c r="CX425" s="415"/>
      <c r="CY425" s="416"/>
      <c r="CZ425" s="416"/>
      <c r="DA425" s="415"/>
      <c r="DB425" s="415"/>
      <c r="DC425" s="415"/>
      <c r="DD425" s="416"/>
      <c r="DE425" s="416"/>
      <c r="DF425" s="415"/>
      <c r="DG425" s="415"/>
      <c r="DH425" s="415"/>
      <c r="DI425" s="416"/>
      <c r="DJ425" s="416"/>
      <c r="DK425" s="415"/>
      <c r="DL425" s="415"/>
      <c r="DM425" s="415"/>
      <c r="DN425" s="416"/>
      <c r="DO425" s="416"/>
      <c r="DP425" s="415"/>
      <c r="DQ425" s="415"/>
      <c r="DR425" s="415"/>
      <c r="DS425" s="416"/>
      <c r="DT425" s="416"/>
      <c r="DU425" s="415"/>
      <c r="DV425" s="415"/>
      <c r="DW425" s="415"/>
      <c r="DX425" s="416"/>
      <c r="DY425" s="416"/>
      <c r="DZ425" s="415"/>
      <c r="EA425" s="415"/>
      <c r="EB425" s="415"/>
      <c r="EC425" s="416"/>
      <c r="ED425" s="416"/>
      <c r="EE425" s="415"/>
      <c r="EF425" s="415"/>
      <c r="EG425" s="415"/>
      <c r="EH425" s="416"/>
      <c r="EI425" s="416"/>
      <c r="EJ425" s="415"/>
      <c r="EK425" s="415"/>
      <c r="EL425" s="415"/>
      <c r="EM425" s="416"/>
      <c r="EN425" s="416"/>
      <c r="EO425" s="415"/>
      <c r="EP425" s="415"/>
      <c r="EQ425" s="415"/>
      <c r="ER425" s="416"/>
      <c r="ES425" s="416"/>
      <c r="ET425" s="415"/>
      <c r="EU425" s="415"/>
      <c r="EV425" s="415"/>
      <c r="EW425" s="416"/>
      <c r="EX425" s="416"/>
      <c r="EY425" s="415"/>
      <c r="EZ425" s="415"/>
      <c r="FA425" s="415"/>
      <c r="FB425" s="416"/>
      <c r="FC425" s="416"/>
      <c r="FD425" s="415"/>
      <c r="FE425" s="415"/>
      <c r="FF425" s="415"/>
      <c r="FG425" s="416"/>
      <c r="FH425" s="416"/>
      <c r="FI425" s="415"/>
      <c r="FJ425" s="415"/>
      <c r="FK425" s="415"/>
      <c r="FL425" s="416"/>
      <c r="FM425" s="416"/>
      <c r="FN425" s="415"/>
      <c r="FO425" s="415"/>
      <c r="FP425" s="415"/>
      <c r="FQ425" s="416"/>
      <c r="FR425" s="416"/>
      <c r="FS425" s="415"/>
      <c r="FT425" s="415"/>
      <c r="FU425" s="415"/>
      <c r="FV425" s="416"/>
      <c r="FW425" s="416"/>
      <c r="FX425" s="415"/>
      <c r="FY425" s="415"/>
      <c r="FZ425" s="415"/>
      <c r="GA425" s="416"/>
      <c r="GB425" s="416"/>
      <c r="GC425" s="415"/>
      <c r="GD425" s="415"/>
      <c r="GE425" s="415"/>
      <c r="GF425" s="416"/>
      <c r="GG425" s="416"/>
      <c r="GH425" s="415"/>
      <c r="GI425" s="415"/>
      <c r="GJ425" s="415"/>
      <c r="GK425" s="416"/>
      <c r="GL425" s="416"/>
      <c r="GM425" s="415"/>
      <c r="GN425" s="415"/>
      <c r="GO425" s="415"/>
      <c r="GP425" s="416"/>
      <c r="GQ425" s="416"/>
      <c r="GR425" s="415"/>
      <c r="GS425" s="415"/>
      <c r="GT425" s="415"/>
      <c r="GU425" s="416"/>
      <c r="GV425" s="416"/>
      <c r="GW425" s="415"/>
      <c r="GX425" s="415"/>
      <c r="GY425" s="415"/>
      <c r="GZ425" s="416"/>
      <c r="HA425" s="416"/>
      <c r="HB425" s="415"/>
      <c r="HC425" s="415"/>
      <c r="HD425" s="415"/>
      <c r="HE425" s="416"/>
      <c r="HF425" s="416"/>
      <c r="HG425" s="415"/>
      <c r="HH425" s="415"/>
      <c r="HI425" s="415"/>
      <c r="HJ425" s="416"/>
      <c r="HK425" s="416"/>
      <c r="HL425" s="415"/>
      <c r="HM425" s="415"/>
      <c r="HN425" s="415"/>
      <c r="HO425" s="416"/>
      <c r="HP425" s="416"/>
      <c r="HQ425" s="415"/>
      <c r="HR425" s="415"/>
      <c r="HS425" s="415"/>
      <c r="HT425" s="416"/>
      <c r="HU425" s="416"/>
      <c r="HV425" s="415"/>
      <c r="HW425" s="415"/>
      <c r="HX425" s="415"/>
      <c r="HY425" s="416"/>
      <c r="HZ425" s="416"/>
      <c r="IA425" s="415"/>
      <c r="IB425" s="415"/>
      <c r="IC425" s="415"/>
      <c r="ID425" s="416"/>
      <c r="IE425" s="416"/>
      <c r="IF425" s="415"/>
      <c r="IG425" s="415"/>
      <c r="IH425" s="415"/>
      <c r="II425" s="416"/>
      <c r="IJ425" s="416"/>
      <c r="IK425" s="415"/>
      <c r="IL425" s="415"/>
      <c r="IM425" s="415"/>
      <c r="IN425" s="416"/>
      <c r="IO425" s="416"/>
      <c r="IP425" s="415"/>
      <c r="IQ425" s="415"/>
      <c r="IR425" s="415"/>
      <c r="IS425" s="416"/>
      <c r="IT425" s="416"/>
      <c r="IU425" s="415"/>
      <c r="IV425" s="415"/>
      <c r="IW425" s="415"/>
      <c r="IX425" s="416"/>
      <c r="IY425" s="416"/>
      <c r="IZ425" s="2"/>
      <c r="JA425" s="2"/>
      <c r="JB425" s="2"/>
      <c r="JC425" s="2"/>
    </row>
  </sheetData>
  <sheetProtection algorithmName="SHA-512" hashValue="e+TgRZ/p3FmkRF2NUD1A/O0D6RUon+Qh1sOdeon9njvpYscOcatNLUmdafSm9PF6YjC9iGlgIpr7kz7b5AHxHg==" saltValue="fmftjss265F/CIjkxKKvag==" spinCount="100000" sheet="1" objects="1" scenarios="1"/>
  <mergeCells count="1020">
    <mergeCell ref="IL276:IN276"/>
    <mergeCell ref="IQ276:IS276"/>
    <mergeCell ref="IV276:IX276"/>
    <mergeCell ref="F369:H369"/>
    <mergeCell ref="F302:H302"/>
    <mergeCell ref="F291:H291"/>
    <mergeCell ref="F377:H377"/>
    <mergeCell ref="F385:H385"/>
    <mergeCell ref="F393:H393"/>
    <mergeCell ref="F401:H401"/>
    <mergeCell ref="GS276:GU276"/>
    <mergeCell ref="GX276:GZ276"/>
    <mergeCell ref="HC276:HE276"/>
    <mergeCell ref="HH276:HJ276"/>
    <mergeCell ref="HM276:HO276"/>
    <mergeCell ref="HR276:HT276"/>
    <mergeCell ref="HW276:HY276"/>
    <mergeCell ref="IB276:ID276"/>
    <mergeCell ref="IG276:II276"/>
    <mergeCell ref="EZ276:FB276"/>
    <mergeCell ref="FE276:FG276"/>
    <mergeCell ref="FJ276:FL276"/>
    <mergeCell ref="FO276:FQ276"/>
    <mergeCell ref="FT276:FV276"/>
    <mergeCell ref="FY276:GA276"/>
    <mergeCell ref="GD276:GF276"/>
    <mergeCell ref="GI276:GK276"/>
    <mergeCell ref="GN276:GP276"/>
    <mergeCell ref="DG276:DI276"/>
    <mergeCell ref="DL276:DN276"/>
    <mergeCell ref="DQ276:DS276"/>
    <mergeCell ref="DV276:DX276"/>
    <mergeCell ref="EA276:EC276"/>
    <mergeCell ref="EF276:EH276"/>
    <mergeCell ref="EK276:EM276"/>
    <mergeCell ref="EP276:ER276"/>
    <mergeCell ref="EU276:EW276"/>
    <mergeCell ref="IG249:II249"/>
    <mergeCell ref="IL249:IN249"/>
    <mergeCell ref="IQ249:IS249"/>
    <mergeCell ref="IV249:IX249"/>
    <mergeCell ref="K276:M276"/>
    <mergeCell ref="P276:R276"/>
    <mergeCell ref="U276:W276"/>
    <mergeCell ref="Z276:AB276"/>
    <mergeCell ref="AE276:AG276"/>
    <mergeCell ref="AJ276:AL276"/>
    <mergeCell ref="AO276:AQ276"/>
    <mergeCell ref="AT276:AV276"/>
    <mergeCell ref="AY276:BA276"/>
    <mergeCell ref="BD276:BF276"/>
    <mergeCell ref="BI276:BK276"/>
    <mergeCell ref="BN276:BP276"/>
    <mergeCell ref="BS276:BU276"/>
    <mergeCell ref="BX276:BZ276"/>
    <mergeCell ref="CC276:CE276"/>
    <mergeCell ref="CH276:CJ276"/>
    <mergeCell ref="CM276:CO276"/>
    <mergeCell ref="CR276:CT276"/>
    <mergeCell ref="CW276:CY276"/>
    <mergeCell ref="DB276:DD276"/>
    <mergeCell ref="GN249:GP249"/>
    <mergeCell ref="GS249:GU249"/>
    <mergeCell ref="GX249:GZ249"/>
    <mergeCell ref="HC249:HE249"/>
    <mergeCell ref="HH249:HJ249"/>
    <mergeCell ref="HM249:HO249"/>
    <mergeCell ref="HR249:HT249"/>
    <mergeCell ref="HW249:HY249"/>
    <mergeCell ref="IB249:ID249"/>
    <mergeCell ref="EU249:EW249"/>
    <mergeCell ref="EZ249:FB249"/>
    <mergeCell ref="FE249:FG249"/>
    <mergeCell ref="FJ249:FL249"/>
    <mergeCell ref="FO249:FQ249"/>
    <mergeCell ref="FT249:FV249"/>
    <mergeCell ref="FY249:GA249"/>
    <mergeCell ref="GD249:GF249"/>
    <mergeCell ref="GI249:GK249"/>
    <mergeCell ref="DB249:DD249"/>
    <mergeCell ref="DG249:DI249"/>
    <mergeCell ref="DL249:DN249"/>
    <mergeCell ref="DQ249:DS249"/>
    <mergeCell ref="DV249:DX249"/>
    <mergeCell ref="EA249:EC249"/>
    <mergeCell ref="EF249:EH249"/>
    <mergeCell ref="EK249:EM249"/>
    <mergeCell ref="EP249:ER249"/>
    <mergeCell ref="IB222:ID222"/>
    <mergeCell ref="IG222:II222"/>
    <mergeCell ref="IL222:IN222"/>
    <mergeCell ref="IQ222:IS222"/>
    <mergeCell ref="IV222:IX222"/>
    <mergeCell ref="K249:M249"/>
    <mergeCell ref="P249:R249"/>
    <mergeCell ref="U249:W249"/>
    <mergeCell ref="Z249:AB249"/>
    <mergeCell ref="AE249:AG249"/>
    <mergeCell ref="AJ249:AL249"/>
    <mergeCell ref="AO249:AQ249"/>
    <mergeCell ref="AT249:AV249"/>
    <mergeCell ref="AY249:BA249"/>
    <mergeCell ref="BD249:BF249"/>
    <mergeCell ref="BI249:BK249"/>
    <mergeCell ref="BN249:BP249"/>
    <mergeCell ref="BS249:BU249"/>
    <mergeCell ref="BX249:BZ249"/>
    <mergeCell ref="CC249:CE249"/>
    <mergeCell ref="CH249:CJ249"/>
    <mergeCell ref="CM249:CO249"/>
    <mergeCell ref="CR249:CT249"/>
    <mergeCell ref="CW249:CY249"/>
    <mergeCell ref="GI222:GK222"/>
    <mergeCell ref="GN222:GP222"/>
    <mergeCell ref="GS222:GU222"/>
    <mergeCell ref="GX222:GZ222"/>
    <mergeCell ref="HC222:HE222"/>
    <mergeCell ref="HH222:HJ222"/>
    <mergeCell ref="HM222:HO222"/>
    <mergeCell ref="HR222:HT222"/>
    <mergeCell ref="HW222:HY222"/>
    <mergeCell ref="EP222:ER222"/>
    <mergeCell ref="EU222:EW222"/>
    <mergeCell ref="EZ222:FB222"/>
    <mergeCell ref="FE222:FG222"/>
    <mergeCell ref="FJ222:FL222"/>
    <mergeCell ref="FO222:FQ222"/>
    <mergeCell ref="FT222:FV222"/>
    <mergeCell ref="FY222:GA222"/>
    <mergeCell ref="GD222:GF222"/>
    <mergeCell ref="CW222:CY222"/>
    <mergeCell ref="DB222:DD222"/>
    <mergeCell ref="DG222:DI222"/>
    <mergeCell ref="DL222:DN222"/>
    <mergeCell ref="DQ222:DS222"/>
    <mergeCell ref="DV222:DX222"/>
    <mergeCell ref="EA222:EC222"/>
    <mergeCell ref="EF222:EH222"/>
    <mergeCell ref="EK222:EM222"/>
    <mergeCell ref="BD222:BF222"/>
    <mergeCell ref="BI222:BK222"/>
    <mergeCell ref="BN222:BP222"/>
    <mergeCell ref="BS222:BU222"/>
    <mergeCell ref="BX222:BZ222"/>
    <mergeCell ref="CC222:CE222"/>
    <mergeCell ref="CH222:CJ222"/>
    <mergeCell ref="CM222:CO222"/>
    <mergeCell ref="CR222:CT222"/>
    <mergeCell ref="K222:M222"/>
    <mergeCell ref="P222:R222"/>
    <mergeCell ref="U222:W222"/>
    <mergeCell ref="Z222:AB222"/>
    <mergeCell ref="AE222:AG222"/>
    <mergeCell ref="AJ222:AL222"/>
    <mergeCell ref="AO222:AQ222"/>
    <mergeCell ref="AT222:AV222"/>
    <mergeCell ref="AY222:BA222"/>
    <mergeCell ref="IL214:IN214"/>
    <mergeCell ref="IQ214:IS214"/>
    <mergeCell ref="IV214:IX214"/>
    <mergeCell ref="K74:M74"/>
    <mergeCell ref="K97:M97"/>
    <mergeCell ref="K105:M105"/>
    <mergeCell ref="HH214:HJ214"/>
    <mergeCell ref="HM214:HO214"/>
    <mergeCell ref="HR214:HT214"/>
    <mergeCell ref="HW214:HY214"/>
    <mergeCell ref="IB214:ID214"/>
    <mergeCell ref="IG214:II214"/>
    <mergeCell ref="GD214:GF214"/>
    <mergeCell ref="GI214:GK214"/>
    <mergeCell ref="GN214:GP214"/>
    <mergeCell ref="GS214:GU214"/>
    <mergeCell ref="GX214:GZ214"/>
    <mergeCell ref="HC214:HE214"/>
    <mergeCell ref="EZ214:FB214"/>
    <mergeCell ref="FE214:FG214"/>
    <mergeCell ref="FJ214:FL214"/>
    <mergeCell ref="FO214:FQ214"/>
    <mergeCell ref="FT214:FV214"/>
    <mergeCell ref="CH214:CJ214"/>
    <mergeCell ref="CM214:CO214"/>
    <mergeCell ref="AJ214:AL214"/>
    <mergeCell ref="AO214:AQ214"/>
    <mergeCell ref="AT214:AV214"/>
    <mergeCell ref="AY214:BA214"/>
    <mergeCell ref="BD214:BF214"/>
    <mergeCell ref="BI214:BK214"/>
    <mergeCell ref="FY214:GA214"/>
    <mergeCell ref="DV214:DX214"/>
    <mergeCell ref="EA214:EC214"/>
    <mergeCell ref="EF214:EH214"/>
    <mergeCell ref="EK214:EM214"/>
    <mergeCell ref="EP214:ER214"/>
    <mergeCell ref="EU214:EW214"/>
    <mergeCell ref="CR214:CT214"/>
    <mergeCell ref="CW214:CY214"/>
    <mergeCell ref="DB214:DD214"/>
    <mergeCell ref="DG214:DI214"/>
    <mergeCell ref="DL214:DN214"/>
    <mergeCell ref="DQ214:DS214"/>
    <mergeCell ref="K214:M214"/>
    <mergeCell ref="P214:R214"/>
    <mergeCell ref="U214:W214"/>
    <mergeCell ref="Z214:AB214"/>
    <mergeCell ref="AE214:AG214"/>
    <mergeCell ref="BN214:BP214"/>
    <mergeCell ref="BS214:BU214"/>
    <mergeCell ref="BX214:BZ214"/>
    <mergeCell ref="CC214:CE214"/>
    <mergeCell ref="IQ7:IS7"/>
    <mergeCell ref="IV7:IX7"/>
    <mergeCell ref="HM7:HO7"/>
    <mergeCell ref="HR7:HT7"/>
    <mergeCell ref="HW7:HY7"/>
    <mergeCell ref="IB7:ID7"/>
    <mergeCell ref="IG7:II7"/>
    <mergeCell ref="IL7:IN7"/>
    <mergeCell ref="GI7:GK7"/>
    <mergeCell ref="GN7:GP7"/>
    <mergeCell ref="GS7:GU7"/>
    <mergeCell ref="GX7:GZ7"/>
    <mergeCell ref="HC7:HE7"/>
    <mergeCell ref="HH7:HJ7"/>
    <mergeCell ref="FE7:FG7"/>
    <mergeCell ref="FJ7:FL7"/>
    <mergeCell ref="FO7:FQ7"/>
    <mergeCell ref="FT7:FV7"/>
    <mergeCell ref="FY7:GA7"/>
    <mergeCell ref="GD7:GF7"/>
    <mergeCell ref="EA7:EC7"/>
    <mergeCell ref="EF7:EH7"/>
    <mergeCell ref="EK7:EM7"/>
    <mergeCell ref="EP7:ER7"/>
    <mergeCell ref="EU7:EW7"/>
    <mergeCell ref="EZ7:FB7"/>
    <mergeCell ref="CW7:CY7"/>
    <mergeCell ref="DB7:DD7"/>
    <mergeCell ref="DG7:DI7"/>
    <mergeCell ref="DL7:DN7"/>
    <mergeCell ref="DQ7:DS7"/>
    <mergeCell ref="DV7:DX7"/>
    <mergeCell ref="BS7:BU7"/>
    <mergeCell ref="BX7:BZ7"/>
    <mergeCell ref="CC7:CE7"/>
    <mergeCell ref="CH7:CJ7"/>
    <mergeCell ref="CM7:CO7"/>
    <mergeCell ref="CR7:CT7"/>
    <mergeCell ref="AO7:AQ7"/>
    <mergeCell ref="AT7:AV7"/>
    <mergeCell ref="AY7:BA7"/>
    <mergeCell ref="BD7:BF7"/>
    <mergeCell ref="BI7:BK7"/>
    <mergeCell ref="BN7:BP7"/>
    <mergeCell ref="K7:M7"/>
    <mergeCell ref="P7:R7"/>
    <mergeCell ref="U7:W7"/>
    <mergeCell ref="Z7:AB7"/>
    <mergeCell ref="AE7:AG7"/>
    <mergeCell ref="AJ7:AL7"/>
    <mergeCell ref="K19:M19"/>
    <mergeCell ref="P19:R19"/>
    <mergeCell ref="U19:W19"/>
    <mergeCell ref="Z19:AB19"/>
    <mergeCell ref="AE19:AG19"/>
    <mergeCell ref="AJ19:AL19"/>
    <mergeCell ref="IV19:IX19"/>
    <mergeCell ref="F316:H316"/>
    <mergeCell ref="FT19:FV19"/>
    <mergeCell ref="FY19:GA19"/>
    <mergeCell ref="GD19:GF19"/>
    <mergeCell ref="GI19:GK19"/>
    <mergeCell ref="GN19:GP19"/>
    <mergeCell ref="GS19:GU19"/>
    <mergeCell ref="GX19:GZ19"/>
    <mergeCell ref="HC19:HE19"/>
    <mergeCell ref="HH19:HJ19"/>
    <mergeCell ref="EA19:EC19"/>
    <mergeCell ref="EF19:EH19"/>
    <mergeCell ref="EK19:EM19"/>
    <mergeCell ref="EP19:ER19"/>
    <mergeCell ref="EU19:EW19"/>
    <mergeCell ref="EZ19:FB19"/>
    <mergeCell ref="FE19:FG19"/>
    <mergeCell ref="FJ19:FL19"/>
    <mergeCell ref="FO19:FQ19"/>
    <mergeCell ref="CH19:CJ19"/>
    <mergeCell ref="CM19:CO19"/>
    <mergeCell ref="CR19:CT19"/>
    <mergeCell ref="CW19:CY19"/>
    <mergeCell ref="AY57:BA57"/>
    <mergeCell ref="BD57:BF57"/>
    <mergeCell ref="BI57:BK57"/>
    <mergeCell ref="BN57:BP57"/>
    <mergeCell ref="BS57:BU57"/>
    <mergeCell ref="BX57:BZ57"/>
    <mergeCell ref="CC57:CE57"/>
    <mergeCell ref="CH57:CJ57"/>
    <mergeCell ref="F354:H354"/>
    <mergeCell ref="F326:H326"/>
    <mergeCell ref="HM19:HO19"/>
    <mergeCell ref="HR19:HT19"/>
    <mergeCell ref="HW19:HY19"/>
    <mergeCell ref="IB19:ID19"/>
    <mergeCell ref="IG19:II19"/>
    <mergeCell ref="IL19:IN19"/>
    <mergeCell ref="IQ19:IS19"/>
    <mergeCell ref="DB19:DD19"/>
    <mergeCell ref="DG19:DI19"/>
    <mergeCell ref="DL19:DN19"/>
    <mergeCell ref="DQ19:DS19"/>
    <mergeCell ref="DV19:DX19"/>
    <mergeCell ref="AO19:AQ19"/>
    <mergeCell ref="AT19:AV19"/>
    <mergeCell ref="AY19:BA19"/>
    <mergeCell ref="BD19:BF19"/>
    <mergeCell ref="BI19:BK19"/>
    <mergeCell ref="BN19:BP19"/>
    <mergeCell ref="BS19:BU19"/>
    <mergeCell ref="BX19:BZ19"/>
    <mergeCell ref="CC19:CE19"/>
    <mergeCell ref="F98:H98"/>
    <mergeCell ref="K57:M57"/>
    <mergeCell ref="P57:R57"/>
    <mergeCell ref="U57:W57"/>
    <mergeCell ref="Z57:AB57"/>
    <mergeCell ref="AE57:AG57"/>
    <mergeCell ref="AJ57:AL57"/>
    <mergeCell ref="AO57:AQ57"/>
    <mergeCell ref="AT57:AV57"/>
    <mergeCell ref="CM57:CO57"/>
    <mergeCell ref="CR57:CT57"/>
    <mergeCell ref="CW57:CY57"/>
    <mergeCell ref="DB57:DD57"/>
    <mergeCell ref="DG57:DI57"/>
    <mergeCell ref="DL57:DN57"/>
    <mergeCell ref="DQ57:DS57"/>
    <mergeCell ref="DV57:DX57"/>
    <mergeCell ref="EA57:EC57"/>
    <mergeCell ref="EF57:EH57"/>
    <mergeCell ref="EK57:EM57"/>
    <mergeCell ref="EP57:ER57"/>
    <mergeCell ref="EU57:EW57"/>
    <mergeCell ref="EZ57:FB57"/>
    <mergeCell ref="FE57:FG57"/>
    <mergeCell ref="FJ57:FL57"/>
    <mergeCell ref="FO57:FQ57"/>
    <mergeCell ref="FT57:FV57"/>
    <mergeCell ref="FY57:GA57"/>
    <mergeCell ref="GD57:GF57"/>
    <mergeCell ref="GI57:GK57"/>
    <mergeCell ref="GN57:GP57"/>
    <mergeCell ref="GS57:GU57"/>
    <mergeCell ref="GX57:GZ57"/>
    <mergeCell ref="HC57:HE57"/>
    <mergeCell ref="HH57:HJ57"/>
    <mergeCell ref="HM57:HO57"/>
    <mergeCell ref="HR57:HT57"/>
    <mergeCell ref="HW57:HY57"/>
    <mergeCell ref="IB57:ID57"/>
    <mergeCell ref="IG57:II57"/>
    <mergeCell ref="IL57:IN57"/>
    <mergeCell ref="IQ57:IS57"/>
    <mergeCell ref="IV57:IX57"/>
    <mergeCell ref="P97:R97"/>
    <mergeCell ref="P105:R105"/>
    <mergeCell ref="U97:W97"/>
    <mergeCell ref="Z97:AB97"/>
    <mergeCell ref="U105:W105"/>
    <mergeCell ref="Z105:AB105"/>
    <mergeCell ref="AE97:AG97"/>
    <mergeCell ref="AJ97:AL97"/>
    <mergeCell ref="AE105:AG105"/>
    <mergeCell ref="AJ105:AL105"/>
    <mergeCell ref="AO97:AQ97"/>
    <mergeCell ref="AT97:AV97"/>
    <mergeCell ref="AO105:AQ105"/>
    <mergeCell ref="AT105:AV105"/>
    <mergeCell ref="AY97:BA97"/>
    <mergeCell ref="BD97:BF97"/>
    <mergeCell ref="AY105:BA105"/>
    <mergeCell ref="BD105:BF105"/>
    <mergeCell ref="BI97:BK97"/>
    <mergeCell ref="BN97:BP97"/>
    <mergeCell ref="BS97:BU97"/>
    <mergeCell ref="BX97:BZ97"/>
    <mergeCell ref="CC97:CE97"/>
    <mergeCell ref="CH97:CJ97"/>
    <mergeCell ref="CM97:CO97"/>
    <mergeCell ref="CR97:CT97"/>
    <mergeCell ref="CW97:CY97"/>
    <mergeCell ref="DB97:DD97"/>
    <mergeCell ref="BI105:BK105"/>
    <mergeCell ref="BN105:BP105"/>
    <mergeCell ref="BS105:BU105"/>
    <mergeCell ref="BX105:BZ105"/>
    <mergeCell ref="CC105:CE105"/>
    <mergeCell ref="CH105:CJ105"/>
    <mergeCell ref="CM105:CO105"/>
    <mergeCell ref="CR105:CT105"/>
    <mergeCell ref="CW105:CY105"/>
    <mergeCell ref="DB105:DD105"/>
    <mergeCell ref="DG97:DI97"/>
    <mergeCell ref="DL97:DN97"/>
    <mergeCell ref="DQ97:DS97"/>
    <mergeCell ref="DV97:DX97"/>
    <mergeCell ref="EA97:EC97"/>
    <mergeCell ref="EF97:EH97"/>
    <mergeCell ref="EK97:EM97"/>
    <mergeCell ref="EP97:ER97"/>
    <mergeCell ref="EU97:EW97"/>
    <mergeCell ref="EZ97:FB97"/>
    <mergeCell ref="DG105:DI105"/>
    <mergeCell ref="DL105:DN105"/>
    <mergeCell ref="DQ105:DS105"/>
    <mergeCell ref="DV105:DX105"/>
    <mergeCell ref="EA105:EC105"/>
    <mergeCell ref="EF105:EH105"/>
    <mergeCell ref="EK105:EM105"/>
    <mergeCell ref="EP105:ER105"/>
    <mergeCell ref="EU105:EW105"/>
    <mergeCell ref="EZ105:FB105"/>
    <mergeCell ref="FO105:FQ105"/>
    <mergeCell ref="FT105:FV105"/>
    <mergeCell ref="FY105:GA105"/>
    <mergeCell ref="GD105:GF105"/>
    <mergeCell ref="GI105:GK105"/>
    <mergeCell ref="GN105:GP105"/>
    <mergeCell ref="GS105:GU105"/>
    <mergeCell ref="GX105:GZ105"/>
    <mergeCell ref="FE97:FG97"/>
    <mergeCell ref="FJ97:FL97"/>
    <mergeCell ref="FO97:FQ97"/>
    <mergeCell ref="FT97:FV97"/>
    <mergeCell ref="FY97:GA97"/>
    <mergeCell ref="GD97:GF97"/>
    <mergeCell ref="GI97:GK97"/>
    <mergeCell ref="GN97:GP97"/>
    <mergeCell ref="GS97:GU97"/>
    <mergeCell ref="AY126:BA126"/>
    <mergeCell ref="BD126:BF126"/>
    <mergeCell ref="BI126:BK126"/>
    <mergeCell ref="BN126:BP126"/>
    <mergeCell ref="BS126:BU126"/>
    <mergeCell ref="BX126:BZ126"/>
    <mergeCell ref="CC126:CE126"/>
    <mergeCell ref="CH126:CJ126"/>
    <mergeCell ref="CM126:CO126"/>
    <mergeCell ref="IV97:IX97"/>
    <mergeCell ref="HC105:HE105"/>
    <mergeCell ref="HH105:HJ105"/>
    <mergeCell ref="HM105:HO105"/>
    <mergeCell ref="HR105:HT105"/>
    <mergeCell ref="HW105:HY105"/>
    <mergeCell ref="IB105:ID105"/>
    <mergeCell ref="IG105:II105"/>
    <mergeCell ref="IL105:IN105"/>
    <mergeCell ref="IQ105:IS105"/>
    <mergeCell ref="IV105:IX105"/>
    <mergeCell ref="HC97:HE97"/>
    <mergeCell ref="HH97:HJ97"/>
    <mergeCell ref="HM97:HO97"/>
    <mergeCell ref="HR97:HT97"/>
    <mergeCell ref="HW97:HY97"/>
    <mergeCell ref="IB97:ID97"/>
    <mergeCell ref="IG97:II97"/>
    <mergeCell ref="IL97:IN97"/>
    <mergeCell ref="IQ97:IS97"/>
    <mergeCell ref="GX97:GZ97"/>
    <mergeCell ref="FE105:FG105"/>
    <mergeCell ref="FJ105:FL105"/>
    <mergeCell ref="HW126:HY126"/>
    <mergeCell ref="IB126:ID126"/>
    <mergeCell ref="IG126:II126"/>
    <mergeCell ref="IL126:IN126"/>
    <mergeCell ref="IQ126:IS126"/>
    <mergeCell ref="IV126:IX126"/>
    <mergeCell ref="F127:H127"/>
    <mergeCell ref="CR126:CT126"/>
    <mergeCell ref="CW126:CY126"/>
    <mergeCell ref="DB126:DD126"/>
    <mergeCell ref="DG126:DI126"/>
    <mergeCell ref="DL126:DN126"/>
    <mergeCell ref="DQ126:DS126"/>
    <mergeCell ref="DV126:DX126"/>
    <mergeCell ref="EA126:EC126"/>
    <mergeCell ref="EF126:EH126"/>
    <mergeCell ref="EK126:EM126"/>
    <mergeCell ref="EP126:ER126"/>
    <mergeCell ref="EU126:EW126"/>
    <mergeCell ref="EZ126:FB126"/>
    <mergeCell ref="FE126:FG126"/>
    <mergeCell ref="FJ126:FL126"/>
    <mergeCell ref="FO126:FQ126"/>
    <mergeCell ref="FT126:FV126"/>
    <mergeCell ref="K126:M126"/>
    <mergeCell ref="P126:R126"/>
    <mergeCell ref="U126:W126"/>
    <mergeCell ref="Z126:AB126"/>
    <mergeCell ref="AE126:AG126"/>
    <mergeCell ref="AJ126:AL126"/>
    <mergeCell ref="AO126:AQ126"/>
    <mergeCell ref="AT126:AV126"/>
    <mergeCell ref="BD134:BF134"/>
    <mergeCell ref="BI134:BK134"/>
    <mergeCell ref="BN134:BP134"/>
    <mergeCell ref="BS134:BU134"/>
    <mergeCell ref="BX134:BZ134"/>
    <mergeCell ref="CC134:CE134"/>
    <mergeCell ref="CH134:CJ134"/>
    <mergeCell ref="FY126:GA126"/>
    <mergeCell ref="GD126:GF126"/>
    <mergeCell ref="GI126:GK126"/>
    <mergeCell ref="GN126:GP126"/>
    <mergeCell ref="GS126:GU126"/>
    <mergeCell ref="GX126:GZ126"/>
    <mergeCell ref="HC126:HE126"/>
    <mergeCell ref="HH126:HJ126"/>
    <mergeCell ref="HM126:HO126"/>
    <mergeCell ref="HR126:HT126"/>
    <mergeCell ref="HM134:HO134"/>
    <mergeCell ref="HR134:HT134"/>
    <mergeCell ref="CW134:CY134"/>
    <mergeCell ref="DB134:DD134"/>
    <mergeCell ref="DG134:DI134"/>
    <mergeCell ref="DL134:DN134"/>
    <mergeCell ref="DQ134:DS134"/>
    <mergeCell ref="DV134:DX134"/>
    <mergeCell ref="EA134:EC134"/>
    <mergeCell ref="EF134:EH134"/>
    <mergeCell ref="EK134:EM134"/>
    <mergeCell ref="EP134:ER134"/>
    <mergeCell ref="EU134:EW134"/>
    <mergeCell ref="EZ134:FB134"/>
    <mergeCell ref="FE134:FG134"/>
    <mergeCell ref="K155:M155"/>
    <mergeCell ref="P155:R155"/>
    <mergeCell ref="U155:W155"/>
    <mergeCell ref="Z155:AB155"/>
    <mergeCell ref="AE155:AG155"/>
    <mergeCell ref="AJ155:AL155"/>
    <mergeCell ref="AO155:AQ155"/>
    <mergeCell ref="AT155:AV155"/>
    <mergeCell ref="AY155:BA155"/>
    <mergeCell ref="BD155:BF155"/>
    <mergeCell ref="BI155:BK155"/>
    <mergeCell ref="BN155:BP155"/>
    <mergeCell ref="BS155:BU155"/>
    <mergeCell ref="BX155:BZ155"/>
    <mergeCell ref="CC155:CE155"/>
    <mergeCell ref="CH155:CJ155"/>
    <mergeCell ref="CR134:CT134"/>
    <mergeCell ref="CM134:CO134"/>
    <mergeCell ref="CM155:CO155"/>
    <mergeCell ref="CR155:CT155"/>
    <mergeCell ref="CH146:CJ146"/>
    <mergeCell ref="CM146:CO146"/>
    <mergeCell ref="CR146:CT146"/>
    <mergeCell ref="K134:M134"/>
    <mergeCell ref="P134:R134"/>
    <mergeCell ref="U134:W134"/>
    <mergeCell ref="Z134:AB134"/>
    <mergeCell ref="AE134:AG134"/>
    <mergeCell ref="AJ134:AL134"/>
    <mergeCell ref="AO134:AQ134"/>
    <mergeCell ref="AT134:AV134"/>
    <mergeCell ref="AY134:BA134"/>
    <mergeCell ref="HW134:HY134"/>
    <mergeCell ref="IB134:ID134"/>
    <mergeCell ref="IG134:II134"/>
    <mergeCell ref="IL134:IN134"/>
    <mergeCell ref="IQ134:IS134"/>
    <mergeCell ref="IV134:IX134"/>
    <mergeCell ref="FY155:GA155"/>
    <mergeCell ref="GD155:GF155"/>
    <mergeCell ref="GI155:GK155"/>
    <mergeCell ref="GN155:GP155"/>
    <mergeCell ref="GS155:GU155"/>
    <mergeCell ref="GX155:GZ155"/>
    <mergeCell ref="HC155:HE155"/>
    <mergeCell ref="HH155:HJ155"/>
    <mergeCell ref="HM155:HO155"/>
    <mergeCell ref="HR155:HT155"/>
    <mergeCell ref="HW155:HY155"/>
    <mergeCell ref="IB155:ID155"/>
    <mergeCell ref="IG155:II155"/>
    <mergeCell ref="IL155:IN155"/>
    <mergeCell ref="IQ155:IS155"/>
    <mergeCell ref="IV155:IX155"/>
    <mergeCell ref="GD146:GF146"/>
    <mergeCell ref="GI146:GK146"/>
    <mergeCell ref="FY134:GA134"/>
    <mergeCell ref="GD134:GF134"/>
    <mergeCell ref="GI134:GK134"/>
    <mergeCell ref="GN134:GP134"/>
    <mergeCell ref="GS134:GU134"/>
    <mergeCell ref="GX134:GZ134"/>
    <mergeCell ref="HC134:HE134"/>
    <mergeCell ref="HH134:HJ134"/>
    <mergeCell ref="CW155:CY155"/>
    <mergeCell ref="DB155:DD155"/>
    <mergeCell ref="DG155:DI155"/>
    <mergeCell ref="DL155:DN155"/>
    <mergeCell ref="DQ155:DS155"/>
    <mergeCell ref="DV155:DX155"/>
    <mergeCell ref="EA155:EC155"/>
    <mergeCell ref="EF155:EH155"/>
    <mergeCell ref="EK155:EM155"/>
    <mergeCell ref="EP155:ER155"/>
    <mergeCell ref="EU155:EW155"/>
    <mergeCell ref="EZ155:FB155"/>
    <mergeCell ref="FE155:FG155"/>
    <mergeCell ref="FJ155:FL155"/>
    <mergeCell ref="FO155:FQ155"/>
    <mergeCell ref="F156:H156"/>
    <mergeCell ref="K163:M163"/>
    <mergeCell ref="P163:R163"/>
    <mergeCell ref="U163:W163"/>
    <mergeCell ref="Z163:AB163"/>
    <mergeCell ref="AE163:AG163"/>
    <mergeCell ref="AJ163:AL163"/>
    <mergeCell ref="AO163:AQ163"/>
    <mergeCell ref="AT163:AV163"/>
    <mergeCell ref="AY163:BA163"/>
    <mergeCell ref="BD163:BF163"/>
    <mergeCell ref="BI163:BK163"/>
    <mergeCell ref="BN163:BP163"/>
    <mergeCell ref="BS163:BU163"/>
    <mergeCell ref="BX163:BZ163"/>
    <mergeCell ref="CC163:CE163"/>
    <mergeCell ref="CH163:CJ163"/>
    <mergeCell ref="HM163:HO163"/>
    <mergeCell ref="HR163:HT163"/>
    <mergeCell ref="HW163:HY163"/>
    <mergeCell ref="IB163:ID163"/>
    <mergeCell ref="IG163:II163"/>
    <mergeCell ref="IL163:IN163"/>
    <mergeCell ref="IQ163:IS163"/>
    <mergeCell ref="IV163:IX163"/>
    <mergeCell ref="CM163:CO163"/>
    <mergeCell ref="CR163:CT163"/>
    <mergeCell ref="CW163:CY163"/>
    <mergeCell ref="DB163:DD163"/>
    <mergeCell ref="DG163:DI163"/>
    <mergeCell ref="DL163:DN163"/>
    <mergeCell ref="DQ163:DS163"/>
    <mergeCell ref="DV163:DX163"/>
    <mergeCell ref="EA163:EC163"/>
    <mergeCell ref="EF163:EH163"/>
    <mergeCell ref="EK163:EM163"/>
    <mergeCell ref="EP163:ER163"/>
    <mergeCell ref="EU163:EW163"/>
    <mergeCell ref="EZ163:FB163"/>
    <mergeCell ref="FE163:FG163"/>
    <mergeCell ref="FJ163:FL163"/>
    <mergeCell ref="FO163:FQ163"/>
    <mergeCell ref="FT163:FV163"/>
    <mergeCell ref="FY163:GA163"/>
    <mergeCell ref="FO184:FQ184"/>
    <mergeCell ref="FT184:FV184"/>
    <mergeCell ref="K184:M184"/>
    <mergeCell ref="P184:R184"/>
    <mergeCell ref="U184:W184"/>
    <mergeCell ref="Z184:AB184"/>
    <mergeCell ref="AE184:AG184"/>
    <mergeCell ref="AJ184:AL184"/>
    <mergeCell ref="AO184:AQ184"/>
    <mergeCell ref="AT184:AV184"/>
    <mergeCell ref="AY184:BA184"/>
    <mergeCell ref="BD184:BF184"/>
    <mergeCell ref="BI184:BK184"/>
    <mergeCell ref="BN184:BP184"/>
    <mergeCell ref="BS184:BU184"/>
    <mergeCell ref="BX184:BZ184"/>
    <mergeCell ref="CC184:CE184"/>
    <mergeCell ref="CH184:CJ184"/>
    <mergeCell ref="CM184:CO184"/>
    <mergeCell ref="FY184:GA184"/>
    <mergeCell ref="GD184:GF184"/>
    <mergeCell ref="GI184:GK184"/>
    <mergeCell ref="GN184:GP184"/>
    <mergeCell ref="GS184:GU184"/>
    <mergeCell ref="GX184:GZ184"/>
    <mergeCell ref="HC184:HE184"/>
    <mergeCell ref="HH184:HJ184"/>
    <mergeCell ref="HM184:HO184"/>
    <mergeCell ref="HR184:HT184"/>
    <mergeCell ref="HW184:HY184"/>
    <mergeCell ref="IB184:ID184"/>
    <mergeCell ref="IG184:II184"/>
    <mergeCell ref="IL184:IN184"/>
    <mergeCell ref="IQ184:IS184"/>
    <mergeCell ref="IV184:IX184"/>
    <mergeCell ref="F185:H185"/>
    <mergeCell ref="CR184:CT184"/>
    <mergeCell ref="CW184:CY184"/>
    <mergeCell ref="DB184:DD184"/>
    <mergeCell ref="DG184:DI184"/>
    <mergeCell ref="DL184:DN184"/>
    <mergeCell ref="DQ184:DS184"/>
    <mergeCell ref="DV184:DX184"/>
    <mergeCell ref="EA184:EC184"/>
    <mergeCell ref="EF184:EH184"/>
    <mergeCell ref="EK184:EM184"/>
    <mergeCell ref="EP184:ER184"/>
    <mergeCell ref="EU184:EW184"/>
    <mergeCell ref="EZ184:FB184"/>
    <mergeCell ref="FE184:FG184"/>
    <mergeCell ref="FJ184:FL184"/>
    <mergeCell ref="DL192:DN192"/>
    <mergeCell ref="DQ192:DS192"/>
    <mergeCell ref="DV192:DX192"/>
    <mergeCell ref="EA192:EC192"/>
    <mergeCell ref="EF192:EH192"/>
    <mergeCell ref="EK192:EM192"/>
    <mergeCell ref="EP192:ER192"/>
    <mergeCell ref="EU192:EW192"/>
    <mergeCell ref="EZ192:FB192"/>
    <mergeCell ref="FE192:FG192"/>
    <mergeCell ref="FJ192:FL192"/>
    <mergeCell ref="FO192:FQ192"/>
    <mergeCell ref="FT192:FV192"/>
    <mergeCell ref="K192:M192"/>
    <mergeCell ref="P192:R192"/>
    <mergeCell ref="U192:W192"/>
    <mergeCell ref="Z192:AB192"/>
    <mergeCell ref="AE192:AG192"/>
    <mergeCell ref="AJ192:AL192"/>
    <mergeCell ref="AO192:AQ192"/>
    <mergeCell ref="AT192:AV192"/>
    <mergeCell ref="AY192:BA192"/>
    <mergeCell ref="BD192:BF192"/>
    <mergeCell ref="BI192:BK192"/>
    <mergeCell ref="BN192:BP192"/>
    <mergeCell ref="BS192:BU192"/>
    <mergeCell ref="BX192:BZ192"/>
    <mergeCell ref="CC192:CE192"/>
    <mergeCell ref="CH192:CJ192"/>
    <mergeCell ref="CM192:CO192"/>
    <mergeCell ref="GD192:GF192"/>
    <mergeCell ref="GI192:GK192"/>
    <mergeCell ref="GN192:GP192"/>
    <mergeCell ref="GS192:GU192"/>
    <mergeCell ref="GX192:GZ192"/>
    <mergeCell ref="HC192:HE192"/>
    <mergeCell ref="HH192:HJ192"/>
    <mergeCell ref="HM192:HO192"/>
    <mergeCell ref="HR192:HT192"/>
    <mergeCell ref="HW192:HY192"/>
    <mergeCell ref="IB192:ID192"/>
    <mergeCell ref="IG192:II192"/>
    <mergeCell ref="IL192:IN192"/>
    <mergeCell ref="IQ192:IS192"/>
    <mergeCell ref="IV192:IX192"/>
    <mergeCell ref="K117:M117"/>
    <mergeCell ref="CR117:CT117"/>
    <mergeCell ref="CW117:CY117"/>
    <mergeCell ref="DB117:DD117"/>
    <mergeCell ref="DG117:DI117"/>
    <mergeCell ref="DL117:DN117"/>
    <mergeCell ref="DQ117:DS117"/>
    <mergeCell ref="DV117:DX117"/>
    <mergeCell ref="EA117:EC117"/>
    <mergeCell ref="EF117:EH117"/>
    <mergeCell ref="EK117:EM117"/>
    <mergeCell ref="EP117:ER117"/>
    <mergeCell ref="EU117:EW117"/>
    <mergeCell ref="EZ117:FB117"/>
    <mergeCell ref="FE117:FG117"/>
    <mergeCell ref="FJ117:FL117"/>
    <mergeCell ref="CR192:CT192"/>
    <mergeCell ref="HW117:HY117"/>
    <mergeCell ref="IB117:ID117"/>
    <mergeCell ref="IG117:II117"/>
    <mergeCell ref="IL117:IN117"/>
    <mergeCell ref="IQ117:IS117"/>
    <mergeCell ref="F117:H117"/>
    <mergeCell ref="P117:R117"/>
    <mergeCell ref="U117:W117"/>
    <mergeCell ref="Z117:AB117"/>
    <mergeCell ref="AE117:AG117"/>
    <mergeCell ref="AJ117:AL117"/>
    <mergeCell ref="AO117:AQ117"/>
    <mergeCell ref="AT117:AV117"/>
    <mergeCell ref="AY117:BA117"/>
    <mergeCell ref="BD117:BF117"/>
    <mergeCell ref="BI117:BK117"/>
    <mergeCell ref="BN117:BP117"/>
    <mergeCell ref="BS117:BU117"/>
    <mergeCell ref="BX117:BZ117"/>
    <mergeCell ref="CC117:CE117"/>
    <mergeCell ref="CH117:CJ117"/>
    <mergeCell ref="CM117:CO117"/>
    <mergeCell ref="GS117:GU117"/>
    <mergeCell ref="GX117:GZ117"/>
    <mergeCell ref="HC117:HE117"/>
    <mergeCell ref="HH117:HJ117"/>
    <mergeCell ref="HM117:HO117"/>
    <mergeCell ref="HR117:HT117"/>
    <mergeCell ref="GD117:GF117"/>
    <mergeCell ref="GI117:GK117"/>
    <mergeCell ref="GN117:GP117"/>
    <mergeCell ref="FJ134:FL134"/>
    <mergeCell ref="FO134:FQ134"/>
    <mergeCell ref="FT134:FV134"/>
    <mergeCell ref="HM146:HO146"/>
    <mergeCell ref="HR146:HT146"/>
    <mergeCell ref="HW146:HY146"/>
    <mergeCell ref="IB146:ID146"/>
    <mergeCell ref="IG146:II146"/>
    <mergeCell ref="IV117:IX117"/>
    <mergeCell ref="F146:H146"/>
    <mergeCell ref="K146:M146"/>
    <mergeCell ref="P146:R146"/>
    <mergeCell ref="U146:W146"/>
    <mergeCell ref="Z146:AB146"/>
    <mergeCell ref="AE146:AG146"/>
    <mergeCell ref="AJ146:AL146"/>
    <mergeCell ref="AO146:AQ146"/>
    <mergeCell ref="AT146:AV146"/>
    <mergeCell ref="AY146:BA146"/>
    <mergeCell ref="BD146:BF146"/>
    <mergeCell ref="BI146:BK146"/>
    <mergeCell ref="BN146:BP146"/>
    <mergeCell ref="BS146:BU146"/>
    <mergeCell ref="BX146:BZ146"/>
    <mergeCell ref="CC146:CE146"/>
    <mergeCell ref="FE146:FG146"/>
    <mergeCell ref="FJ146:FL146"/>
    <mergeCell ref="CW146:CY146"/>
    <mergeCell ref="DB146:DD146"/>
    <mergeCell ref="FO117:FQ117"/>
    <mergeCell ref="FT117:FV117"/>
    <mergeCell ref="FY117:GA117"/>
    <mergeCell ref="EP146:ER146"/>
    <mergeCell ref="EU146:EW146"/>
    <mergeCell ref="EZ146:FB146"/>
    <mergeCell ref="GD175:GF175"/>
    <mergeCell ref="GI175:GK175"/>
    <mergeCell ref="GN175:GP175"/>
    <mergeCell ref="GS175:GU175"/>
    <mergeCell ref="GX175:GZ175"/>
    <mergeCell ref="HC175:HE175"/>
    <mergeCell ref="HH175:HJ175"/>
    <mergeCell ref="GD163:GF163"/>
    <mergeCell ref="GI163:GK163"/>
    <mergeCell ref="FT155:FV155"/>
    <mergeCell ref="GN146:GP146"/>
    <mergeCell ref="GS146:GU146"/>
    <mergeCell ref="GX146:GZ146"/>
    <mergeCell ref="HC146:HE146"/>
    <mergeCell ref="HH146:HJ146"/>
    <mergeCell ref="FO146:FQ146"/>
    <mergeCell ref="FT146:FV146"/>
    <mergeCell ref="FY146:GA146"/>
    <mergeCell ref="GN163:GP163"/>
    <mergeCell ref="GS163:GU163"/>
    <mergeCell ref="GX163:GZ163"/>
    <mergeCell ref="HC163:HE163"/>
    <mergeCell ref="HH163:HJ163"/>
    <mergeCell ref="HM175:HO175"/>
    <mergeCell ref="HR175:HT175"/>
    <mergeCell ref="HW175:HY175"/>
    <mergeCell ref="IL146:IN146"/>
    <mergeCell ref="IQ146:IS146"/>
    <mergeCell ref="IV146:IX146"/>
    <mergeCell ref="F175:H175"/>
    <mergeCell ref="K175:M175"/>
    <mergeCell ref="P175:R175"/>
    <mergeCell ref="U175:W175"/>
    <mergeCell ref="Z175:AB175"/>
    <mergeCell ref="AE175:AG175"/>
    <mergeCell ref="AJ175:AL175"/>
    <mergeCell ref="AO175:AQ175"/>
    <mergeCell ref="AT175:AV175"/>
    <mergeCell ref="AY175:BA175"/>
    <mergeCell ref="BD175:BF175"/>
    <mergeCell ref="BI175:BK175"/>
    <mergeCell ref="BN175:BP175"/>
    <mergeCell ref="BS175:BU175"/>
    <mergeCell ref="BX175:BZ175"/>
    <mergeCell ref="CC175:CE175"/>
    <mergeCell ref="CH175:CJ175"/>
    <mergeCell ref="CM175:CO175"/>
    <mergeCell ref="CR175:CT175"/>
    <mergeCell ref="DG146:DI146"/>
    <mergeCell ref="DL146:DN146"/>
    <mergeCell ref="DQ146:DS146"/>
    <mergeCell ref="DV146:DX146"/>
    <mergeCell ref="EA146:EC146"/>
    <mergeCell ref="EF146:EH146"/>
    <mergeCell ref="EK146:EM146"/>
    <mergeCell ref="GD204:GF204"/>
    <mergeCell ref="GI204:GK204"/>
    <mergeCell ref="GN204:GP204"/>
    <mergeCell ref="GS204:GU204"/>
    <mergeCell ref="GX204:GZ204"/>
    <mergeCell ref="HC204:HE204"/>
    <mergeCell ref="HH204:HJ204"/>
    <mergeCell ref="HM204:HO204"/>
    <mergeCell ref="IB175:ID175"/>
    <mergeCell ref="IG175:II175"/>
    <mergeCell ref="IL175:IN175"/>
    <mergeCell ref="IQ175:IS175"/>
    <mergeCell ref="IV175:IX175"/>
    <mergeCell ref="F204:H204"/>
    <mergeCell ref="K204:M204"/>
    <mergeCell ref="P204:R204"/>
    <mergeCell ref="U204:W204"/>
    <mergeCell ref="Z204:AB204"/>
    <mergeCell ref="AE204:AG204"/>
    <mergeCell ref="AJ204:AL204"/>
    <mergeCell ref="AO204:AQ204"/>
    <mergeCell ref="AT204:AV204"/>
    <mergeCell ref="AY204:BA204"/>
    <mergeCell ref="BD204:BF204"/>
    <mergeCell ref="BI204:BK204"/>
    <mergeCell ref="BN204:BP204"/>
    <mergeCell ref="BS204:BU204"/>
    <mergeCell ref="BX204:BZ204"/>
    <mergeCell ref="CC204:CE204"/>
    <mergeCell ref="CH204:CJ204"/>
    <mergeCell ref="CM204:CO204"/>
    <mergeCell ref="CR204:CT204"/>
    <mergeCell ref="FO204:FQ204"/>
    <mergeCell ref="FT204:FV204"/>
    <mergeCell ref="FY204:GA204"/>
    <mergeCell ref="CW204:CY204"/>
    <mergeCell ref="DB204:DD204"/>
    <mergeCell ref="DG204:DI204"/>
    <mergeCell ref="DL204:DN204"/>
    <mergeCell ref="DQ204:DS204"/>
    <mergeCell ref="DV204:DX204"/>
    <mergeCell ref="EA204:EC204"/>
    <mergeCell ref="EF204:EH204"/>
    <mergeCell ref="EU175:EW175"/>
    <mergeCell ref="EZ175:FB175"/>
    <mergeCell ref="FE175:FG175"/>
    <mergeCell ref="FJ175:FL175"/>
    <mergeCell ref="FO175:FQ175"/>
    <mergeCell ref="FT175:FV175"/>
    <mergeCell ref="FY175:GA175"/>
    <mergeCell ref="CW175:CY175"/>
    <mergeCell ref="DB175:DD175"/>
    <mergeCell ref="DG175:DI175"/>
    <mergeCell ref="DL175:DN175"/>
    <mergeCell ref="DQ175:DS175"/>
    <mergeCell ref="DV175:DX175"/>
    <mergeCell ref="EA175:EC175"/>
    <mergeCell ref="EF175:EH175"/>
    <mergeCell ref="EK175:EM175"/>
    <mergeCell ref="EP175:ER175"/>
    <mergeCell ref="FY192:GA192"/>
    <mergeCell ref="CW192:CY192"/>
    <mergeCell ref="DB192:DD192"/>
    <mergeCell ref="DG192:DI192"/>
    <mergeCell ref="IV204:IX204"/>
    <mergeCell ref="P74:R74"/>
    <mergeCell ref="U74:W74"/>
    <mergeCell ref="Z74:AB74"/>
    <mergeCell ref="AE74:AG74"/>
    <mergeCell ref="AJ74:AL74"/>
    <mergeCell ref="AO74:AQ74"/>
    <mergeCell ref="AT74:AV74"/>
    <mergeCell ref="AY74:BA74"/>
    <mergeCell ref="BD74:BF74"/>
    <mergeCell ref="BI74:BK74"/>
    <mergeCell ref="BN74:BP74"/>
    <mergeCell ref="BS74:BU74"/>
    <mergeCell ref="BX74:BZ74"/>
    <mergeCell ref="CC74:CE74"/>
    <mergeCell ref="CH74:CJ74"/>
    <mergeCell ref="CM74:CO74"/>
    <mergeCell ref="CR74:CT74"/>
    <mergeCell ref="CW74:CY74"/>
    <mergeCell ref="DB74:DD74"/>
    <mergeCell ref="DG74:DI74"/>
    <mergeCell ref="DL74:DN74"/>
    <mergeCell ref="DQ74:DS74"/>
    <mergeCell ref="DV74:DX74"/>
    <mergeCell ref="EA74:EC74"/>
    <mergeCell ref="EF74:EH74"/>
    <mergeCell ref="EK204:EM204"/>
    <mergeCell ref="EP204:ER204"/>
    <mergeCell ref="EU204:EW204"/>
    <mergeCell ref="EZ204:FB204"/>
    <mergeCell ref="FE204:FG204"/>
    <mergeCell ref="FJ204:FL204"/>
    <mergeCell ref="F10:H10"/>
    <mergeCell ref="F295:H295"/>
    <mergeCell ref="EK74:EM74"/>
    <mergeCell ref="EP74:ER74"/>
    <mergeCell ref="EU74:EW74"/>
    <mergeCell ref="EZ74:FB74"/>
    <mergeCell ref="FE74:FG74"/>
    <mergeCell ref="FJ74:FL74"/>
    <mergeCell ref="FO74:FQ74"/>
    <mergeCell ref="FT74:FV74"/>
    <mergeCell ref="FY74:GA74"/>
    <mergeCell ref="GD74:GF74"/>
    <mergeCell ref="GI74:GK74"/>
    <mergeCell ref="GN74:GP74"/>
    <mergeCell ref="GS74:GU74"/>
    <mergeCell ref="GX74:GZ74"/>
    <mergeCell ref="IV74:IX74"/>
    <mergeCell ref="HC74:HE74"/>
    <mergeCell ref="HH74:HJ74"/>
    <mergeCell ref="HM74:HO74"/>
    <mergeCell ref="HR74:HT74"/>
    <mergeCell ref="HW74:HY74"/>
    <mergeCell ref="IB74:ID74"/>
    <mergeCell ref="IG74:II74"/>
    <mergeCell ref="IL74:IN74"/>
    <mergeCell ref="IQ74:IS74"/>
    <mergeCell ref="HR204:HT204"/>
    <mergeCell ref="HW204:HY204"/>
    <mergeCell ref="IB204:ID204"/>
    <mergeCell ref="IG204:II204"/>
    <mergeCell ref="IL204:IN204"/>
    <mergeCell ref="IQ204:IS204"/>
  </mergeCells>
  <dataValidations count="1">
    <dataValidation type="decimal" allowBlank="1" showInputMessage="1" showErrorMessage="1" error="Please enter numerical values only." sqref="L84 L86 DH84 DH86 FA84 BE84 DH29 L308 DM84 DW84 DR84 L29 Q84 FF84 L326:L330 AA84 V84 AF84 AK84 BJ84 AP84 AU84 L310 L363 L354:L361 L332 AZ84 EB84 EG84 EL84 EQ84 EV84 DM86 BJ86 DC84 BJ29 BO84 BY84 BT84 CD84 CI84 CN84 DR86 DW86 DR29 DM29 DW29 EB86 FF86 GY84 FF29 FK84 FU84 FP84 FZ84 GE84 GJ84 GO84 CS84 CX84 BO86 GT84 BT86 Q86 V86 AA86 EG86 FK86 EL86 V29 Q29 AA29 AF86 EQ86 AK86 AP86 AU86 AF29 AK29 AP29 AU29 AZ86 AZ29 FP86 FU86 FP29 FK29 FU29 FZ86 GE86 GJ86 GO86 BY86 BT29 BO29 BY29 CD86 CI86 EB29 EG29 EL29 EQ29 EV86 EV29 FA86 FA29 BE86 BE29 FZ29 GE29 GJ29 GO29 GT86 GT29 GY86 GY29 CN86 CS86 CD29 CI29 CN29 CS29 CX86 CX29 DC86 DC29 HD84 HD86 IW84 HD29 HI84 HS84 HN84 HX84 IC84 IH84 IM84 IR84 HI86 HN86 HS86 HN29 HI29 HS29 HX86 IC86 IH86 IM86 HX29 IC29 IH29 IM29 IR86 IR29 IW86 IW29" xr:uid="{7A26A368-44D9-49DA-863F-0EE3FF0AB0D0}">
      <formula1>-100000000000</formula1>
      <formula2>100000000000</formula2>
    </dataValidation>
  </dataValidations>
  <pageMargins left="0.7" right="0.7" top="0.75" bottom="0.75" header="0.3" footer="0.3"/>
  <pageSetup orientation="portrait" horizontalDpi="1200" verticalDpi="1200"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32">
        <x14:dataValidation type="custom" allowBlank="1" showInputMessage="1" showErrorMessage="1" error="The expense entry must be a numeric value.  No information should be entered if &quot;Elected&quot; is selected in item E7 for the QBGE." xr:uid="{95869B11-4016-4689-A836-AE3718C40E8D}">
          <x14:formula1>
            <xm:f>'Helper 2'!#REF!</xm:f>
          </x14:formula1>
          <xm:sqref>L396 L388 L380 L372 L309 L311 L362 L364 L303 L307 L305 L345:L346 L333:L334 L339:L340 L331</xm:sqref>
        </x14:dataValidation>
        <x14:dataValidation type="custom" allowBlank="1" showInputMessage="1" showErrorMessage="1" error="The expense entry must be a numeric value." xr:uid="{6B6541D6-E4F3-44A7-AFB3-41A09D5C9F00}">
          <x14:formula1>
            <xm:f>'Helper 2'!L68</xm:f>
          </x14:formula1>
          <xm:sqref>L282 V282 AA282 AF282 AK282 AP282 AU282 AZ282 BE282 Q282 BJ282 BT282 BY282 CD282 CI282 CN282 CS282 CX282 DC282 BO282 DH282 DR282 DW282 EB282 EG282 EL282 EQ282 EV282 FA282 DM282 FF282 FP282 FU282 FZ282 GE282 GJ282 GO282 GT282 GY282 FK282 HD282 HN282 HS282 HX282 IC282 IH282 IM282 IR282 IW282 HI282</xm:sqref>
        </x14:dataValidation>
        <x14:dataValidation type="custom" allowBlank="1" showInputMessage="1" showErrorMessage="1" error="The expense entry must be a numeric value." xr:uid="{E93C624C-B0DF-44D4-93E0-AD7E679ACD9B}">
          <x14:formula1>
            <xm:f>'Helper 2'!L54</xm:f>
          </x14:formula1>
          <xm:sqref>L230 Q230 V230 AA230 AF230 AK230 AP230 AU230 AZ230 BE230 BJ230 BO230 BT230 BY230 CD230 CI230 CN230 CS230 CX230 DC230 DH230 DM230 DR230 DW230 EB230 EG230 EL230 EQ230 EV230 FA230 FF230 FK230 FP230 FU230 FZ230 GE230 GJ230 GO230 GT230 GY230 HD230 HI230 HN230 HS230 HX230 IC230 IH230 IM230 IR230 IW230</xm:sqref>
        </x14:dataValidation>
        <x14:dataValidation type="custom" allowBlank="1" showInputMessage="1" showErrorMessage="1" error="The expense entry must be a numeric value.  No information should be entered if &quot;Elected&quot; is selected in item E7 for the QBGE." xr:uid="{8D1E4961-E39F-4E76-B2F9-08922F634715}">
          <x14:formula1>
            <xm:f>'Helper 2'!L40</xm:f>
          </x14:formula1>
          <xm:sqref>L83 IW83 IR83 IM83 IH83 IC83 HX83 HS83 HN83 HI83 HD83 FA83 EV83 EQ83 EL83 EG83 EB83 DW83 DR83 DM83 DH83 DC83 CX83 CS83 CN83 CI83 CD83 BY83 BT83 BO83 BJ83 GY83 GT83 GO83 GJ83 GE83 FZ83 FU83 FP83 FK83 BE83 AZ83 AU83 AP83 AK83 AF83 AA83 V83 Q83 FF83</xm:sqref>
        </x14:dataValidation>
        <x14:dataValidation type="custom" allowBlank="1" showInputMessage="1" showErrorMessage="1" error="The expense entry must be a numeric value." xr:uid="{F3A27123-B11E-43C9-BFE0-C2359E2BD373}">
          <x14:formula1>
            <xm:f>'Helper 2'!L59</xm:f>
          </x14:formula1>
          <xm:sqref>L241 Q241 V241 AA241 AF241 AK241 AP241 AU241 AZ241 BE241 BJ241 BO241 BT241 BY241 CD241 CI241 CN241 CS241 CX241 DC241 DH241 DM241 DR241 DW241 EB241 EG241 EL241 EQ241 EV241 FA241 FF241 FK241 FP241 FU241 FZ241 GE241 GJ241 GO241 GT241 GY241 HD241 HI241 HN241 HS241 HX241 IC241 IH241 IM241 IR241 IW241</xm:sqref>
        </x14:dataValidation>
        <x14:dataValidation type="custom" allowBlank="1" showInputMessage="1" showErrorMessage="1" error="The expense entry must be a numeric value.  No information should be entered if &quot;Elected&quot; is selected in item E7 for the QBGE." xr:uid="{8D285B0E-8784-4F6B-A1B9-A1C9F090FAC3}">
          <x14:formula1>
            <xm:f>'Helper 2'!L43</xm:f>
          </x14:formula1>
          <xm:sqref>FF89 L89 IW89 IR89 IM89 IH89 IC89 HX89 HS89 HN89 HI89 HD89 FA89 EV89 EQ89 EL89 EG89 EB89 DW89 DR89 DM89 DH89 DC89 CX89 CS89 CN89 CI89 CD89 BY89 BT89 BO89 BJ89 GY89 GT89 GO89 GJ89 GE89 FZ89 FU89 FP89 FK89 BE89 AZ89 AU89 AP89 AK89 AF89 AA89 V89 Q89</xm:sqref>
        </x14:dataValidation>
        <x14:dataValidation type="custom" allowBlank="1" showInputMessage="1" showErrorMessage="1" error="The square footage must be a positive numeric value.  No information should be entered unless &quot;Elected&quot; is selected in item E7 for the QBGE." xr:uid="{BA4AC865-5ED5-453C-BFB1-97C965A979DB}">
          <x14:formula1>
            <xm:f>'Helper 2'!L45</xm:f>
          </x14:formula1>
          <xm:sqref>IW114 AA114 FF114 FU114 GE114 FZ114 GT114 GO114 GJ114 FP114 FK114 DH114 DW114 EG114 EB114 EV114 EQ114 EL114 DR114 DM114 BJ114 AK114 AF114 GY114 AZ114 AU114 BY114 CI114 CD114 CX114 CS114 CN114 BT114 BO114 DC114 AP114 V114 Q114 BE114 FA114 HD114 HS114 IC114 HX114 IR114 IM114 IH114 HN114 HI114 L114</xm:sqref>
        </x14:dataValidation>
        <x14:dataValidation type="custom" allowBlank="1" showInputMessage="1" showErrorMessage="1" error="The number of days must be a positive numeric value and may not exceed the total number of days in the period.  No information should be entered unless &quot;Elected&quot; is selected in item E7 for the QBGE." xr:uid="{163E49A0-F0FD-479B-8AB1-D2D8EB41CD9B}">
          <x14:formula1>
            <xm:f>'Helper 2'!L44</xm:f>
          </x14:formula1>
          <xm:sqref>FF104 IW104 GE104 FZ104 FU104 GT104 GO104 GJ104 FP104 FK104 GY104 DH104 EG104 EB104 DW104 EV104 EQ104 EL104 DR104 DM104 BJ104 AK104 AF104 AA104 AZ104 AU104 CI104 CD104 BY104 CX104 CS104 CN104 BT104 BO104 DC104 AP104 V104 Q104 BE104 FA104 HD104 IC104 HX104 HS104 IR104 IM104 IH104 HN104 HI104 L104</xm:sqref>
        </x14:dataValidation>
        <x14:dataValidation type="custom" allowBlank="1" showInputMessage="1" showErrorMessage="1" error="The expense entry must be a numeric value.  No information should be entered if &quot;Elected&quot; is selected in item E7 for the QBGE." xr:uid="{0E010A7D-F1F5-41B3-928D-203DF631D62F}">
          <x14:formula1>
            <xm:f>'Helper 2'!L41</xm:f>
          </x14:formula1>
          <xm:sqref>L85 IW85 IR85 IM85 IH85 IC85 HX85 HS85 HN85 HI85 HD85 FA85 EV85 EQ85 EL85 EG85 EB85 DW85 DR85 DM85 DH85 DC85 CX85 CS85 CN85 CI85 CD85 BY85 BT85 BO85 BJ85 GY85 GT85 GO85 GJ85 GE85 FZ85 FU85 FP85 FK85 BE85 AZ85 AU85 AP85 AK85 AF85 AA85 V85 Q85 FF85</xm:sqref>
        </x14:dataValidation>
        <x14:dataValidation type="custom" allowBlank="1" showInputMessage="1" showErrorMessage="1" error="The expense entry must be a numeric value.  No information should be entered if &quot;Elected&quot; is selected in item E7 for the QBGE." xr:uid="{B9E6BD05-60C9-4075-BDFA-E358C9B8DE57}">
          <x14:formula1>
            <xm:f>'Helper 2'!L42</xm:f>
          </x14:formula1>
          <xm:sqref>L87 IW87 IR87 IM87 IH87 IC87 HX87 HS87 HN87 HI87 HD87 FA87 EV87 EQ87 EL87 EG87 EB87 DW87 DR87 DM87 DH87 DC87 CX87 CS87 CN87 CI87 CD87 BY87 BT87 BO87 BJ87 GY87 GT87 GO87 GJ87 GE87 FZ87 FU87 FP87 FK87 BE87 AZ87 AU87 AP87 AK87 AF87 AA87 V87 Q87 FF87</xm:sqref>
        </x14:dataValidation>
        <x14:dataValidation type="custom" allowBlank="1" showInputMessage="1" showErrorMessage="1" error="The expense entry must be a numeric value.  No information should be entered if &quot;Elected&quot; is selected in item E7 for the QBGE." xr:uid="{E63147C2-DD58-4433-B22E-9F34EC44D196}">
          <x14:formula1>
            <xm:f>'Helper 2'!L39</xm:f>
          </x14:formula1>
          <xm:sqref>L81 IW81 IR81 IM81 IH81 IC81 HX81 HS81 HN81 HI81 HD81 FA81 EV81 EQ81 EL81 EG81 EB81 DW81 DR81 DM81 DH81 DC81 CX81 CS81 CN81 CI81 CD81 BY81 BT81 BO81 BJ81 GY81 GT81 GO81 GJ81 GE81 FZ81 FU81 FP81 FK81 BE81 AZ81 AU81 AP81 AK81 AF81 AA81 V81 Q81 FF81</xm:sqref>
        </x14:dataValidation>
        <x14:dataValidation type="custom" allowBlank="1" showInputMessage="1" showErrorMessage="1" error="The expense entry must be a numeric value.  No information should be entered if &quot;Elected&quot; is selected in item E7 for the QBGE." xr:uid="{8678FE24-8F8C-4A5D-A02E-5DE9678126DD}">
          <x14:formula1>
            <xm:f>'Helper 2'!L38</xm:f>
          </x14:formula1>
          <xm:sqref>Q79 IW79 IR79 IM79 IH79 IC79 HX79 HS79 HN79 HI79 HD79 FF79 DH79 BJ79 GY79 GT79 GO79 GJ79 GE79 FZ79 FU79 FP79 FK79 FA79 EV79 EQ79 EL79 EG79 EB79 DW79 DR79 DM79 DC79 CX79 CS79 CN79 CI79 CD79 BY79 BT79 BO79 BE79 AZ79 AU79 AP79 AK79 AF79 AA79 V79 L79</xm:sqref>
        </x14:dataValidation>
        <x14:dataValidation type="custom" allowBlank="1" showInputMessage="1" showErrorMessage="1" error="The number of days must be a positive numeric value and may not exceed the total number of days in the period.  No information should be entered unless &quot;Elected&quot; is selected in item E7 for the QBGE." xr:uid="{CEC507FA-AF66-4FC0-B05B-53F7FE4A10EF}">
          <x14:formula1>
            <xm:f>'Helper 2'!L46</xm:f>
          </x14:formula1>
          <xm:sqref>L133 Q133 V133 AA133 AF133 AK133 AP133 AU133 AZ133 BE133 BJ133 BO133 BT133 BY133 CD133 CI133 CN133 CS133 CX133 DC133 DH133 DM133 DR133 DW133 EB133 EG133 EL133 EQ133 EV133 FA133 FF133 FK133 FP133 FU133 FZ133 GE133 GJ133 GO133 GT133 GY133 HD133 HI133 HN133 HS133 HX133 IC133 IH133 IM133 IR133 IW133</xm:sqref>
        </x14:dataValidation>
        <x14:dataValidation type="custom" allowBlank="1" showInputMessage="1" showErrorMessage="1" error="The square footage must be a positive numeric value.  No information should be entered unless &quot;Elected&quot; is selected in item E7 for the QBGE." xr:uid="{61C70B66-D5EA-43AE-A5FD-E967FC22200E}">
          <x14:formula1>
            <xm:f>'Helper 2'!L47</xm:f>
          </x14:formula1>
          <xm:sqref>L143 Q143 V143 AA143 AF143 AK143 AP143 AU143 AZ143 BE143 BJ143 BO143 BT143 BY143 CD143 CI143 CN143 CS143 CX143 DC143 DH143 DM143 DR143 DW143 EB143 EG143 EL143 EQ143 EV143 FA143 FF143 FK143 FP143 FU143 FZ143 GE143 GJ143 GO143 GT143 GY143 HD143 HI143 HN143 HS143 HX143 IC143 IH143 IM143 IR143 IW143</xm:sqref>
        </x14:dataValidation>
        <x14:dataValidation type="custom" allowBlank="1" showInputMessage="1" showErrorMessage="1" error="The number of days must be a positive numeric value and may not exceed the total number of days in the period.  No information should be entered unless &quot;Elected&quot; is selected in item E7 for the QBGE." xr:uid="{9AE04835-52D8-4892-BC06-B2496E85B9A7}">
          <x14:formula1>
            <xm:f>'Helper 2'!L48</xm:f>
          </x14:formula1>
          <xm:sqref>L162 Q162 V162 AA162 AF162 AK162 AP162 AU162 AZ162 BE162 BJ162 BO162 BT162 BY162 CD162 CI162 CN162 CS162 CX162 DC162 DH162 DM162 DR162 DW162 EB162 EG162 EL162 EQ162 EV162 FA162 FF162 FK162 FP162 FU162 FZ162 GE162 GJ162 GO162 GT162 GY162 HD162 HI162 HN162 HS162 HX162 IC162 IH162 IM162 IR162 IW162</xm:sqref>
        </x14:dataValidation>
        <x14:dataValidation type="custom" allowBlank="1" showInputMessage="1" showErrorMessage="1" error="The square footage must be a positive numeric value.  No information should be entered unless &quot;Elected&quot; is selected in item E7 for the QBGE." xr:uid="{73B8CC16-6DC9-4C5F-A581-E9A4570C0E4A}">
          <x14:formula1>
            <xm:f>'Helper 2'!L49</xm:f>
          </x14:formula1>
          <xm:sqref>L172 Q172 V172 AA172 AF172 AK172 AP172 AU172 AZ172 BE172 BJ172 BO172 BT172 BY172 CD172 CI172 CN172 CS172 CX172 DC172 DH172 DM172 DR172 DW172 EB172 EG172 EL172 EQ172 EV172 FA172 FF172 FK172 FP172 FU172 FZ172 GE172 GJ172 GO172 GT172 GY172 HD172 HI172 HN172 HS172 HX172 IC172 IH172 IM172 IR172 IW172</xm:sqref>
        </x14:dataValidation>
        <x14:dataValidation type="custom" allowBlank="1" showInputMessage="1" showErrorMessage="1" error="The number of days must be a positive numeric value and may not exceed the total number of days in the period.  No information should be entered unless &quot;Elected&quot; is selected in item E7 for the QBGE." xr:uid="{D8633365-A7E9-4FF9-8DC3-460693C437B4}">
          <x14:formula1>
            <xm:f>'Helper 2'!L50</xm:f>
          </x14:formula1>
          <xm:sqref>L191 Q191 V191 AA191 AF191 AK191 AP191 AU191 AZ191 BE191 BJ191 BO191 BT191 BY191 CD191 CI191 CN191 CS191 CX191 DC191 DH191 DM191 DR191 DW191 EB191 EG191 EL191 EQ191 EV191 FA191 FF191 FK191 FP191 FU191 FZ191 GE191 GJ191 GO191 GT191 GY191 HD191 HI191 HN191 HS191 HX191 IC191 IH191 IM191 IR191 IW191</xm:sqref>
        </x14:dataValidation>
        <x14:dataValidation type="custom" allowBlank="1" showInputMessage="1" showErrorMessage="1" error="The square footage must be a positive numeric value.  No information should be entered unless &quot;Elected&quot; is selected in item E7 for the QBGE." xr:uid="{86534664-1F2F-4E83-94E6-00A68B6EEC0E}">
          <x14:formula1>
            <xm:f>'Helper 2'!L51</xm:f>
          </x14:formula1>
          <xm:sqref>L201 Q201 V201 AA201 AF201 AK201 AP201 AU201 AZ201 BE201 BJ201 BO201 BT201 BY201 CD201 CI201 CN201 CS201 CX201 DC201 DH201 DM201 DR201 DW201 EB201 EG201 EL201 EQ201 EV201 FA201 FF201 FK201 FP201 FU201 FZ201 GE201 GJ201 GO201 GT201 GY201 HD201 HI201 HN201 HS201 HX201 IC201 IH201 IM201 IR201 IW201</xm:sqref>
        </x14:dataValidation>
        <x14:dataValidation type="custom" allowBlank="1" showInputMessage="1" showErrorMessage="1" error="The expense entry must be a numeric value." xr:uid="{37E1BEA4-383B-4CB1-91AB-60F6451A76DE}">
          <x14:formula1>
            <xm:f>'Helper 2'!L52</xm:f>
          </x14:formula1>
          <xm:sqref>Q216 IC216 IW216 IR216 IM216 IH216 HX216 HS216 HN216 HI216 HD216 GE216 GY216 GT216 GO216 GJ216 FZ216 FU216 FP216 FK216 FF216 EG216 FA216 EV216 EQ216 EL216 EB216 DW216 DR216 DM216 DH216 CI216 DC216 CX216 CS216 CN216 CD216 BY216 BT216 BO216 BJ216 AK216 BE216 AZ216 AU216 AP216 AF216 AA216 V216 L216</xm:sqref>
        </x14:dataValidation>
        <x14:dataValidation type="custom" allowBlank="1" showInputMessage="1" showErrorMessage="1" error="The expense entry must be a numeric value." xr:uid="{D64C2F9C-4B07-4963-9152-70EFD888A23B}">
          <x14:formula1>
            <xm:f>'Helper 2'!L53</xm:f>
          </x14:formula1>
          <xm:sqref>IW227 Q227 V227 AA227 AF227 AK227 AP227 AU227 AZ227 BE227 BJ227 BO227 BT227 BY227 CD227 CI227 CN227 CS227 CX227 DC227 DH227 DM227 DR227 DW227 EB227 EG227 EL227 EQ227 EV227 FA227 FF227 FK227 FP227 FU227 FZ227 GE227 GJ227 GO227 GT227 GY227 HD227 HI227 HN227 HS227 HX227 IC227 IH227 IM227 IR227 L227</xm:sqref>
        </x14:dataValidation>
        <x14:dataValidation type="custom" allowBlank="1" showInputMessage="1" showErrorMessage="1" error="The expense entry must be a numeric value." xr:uid="{A02582DD-07BE-45C9-A7D1-0250E93181B5}">
          <x14:formula1>
            <xm:f>'Helper 2'!L55</xm:f>
          </x14:formula1>
          <xm:sqref>L232 Q232 V232 AA232 AF232 AK232 AP232 AU232 AZ232 BE232 BJ232 BO232 BT232 BY232 CD232 CI232 CN232 CS232 CX232 DC232 DH232 DM232 DR232 DW232 EB232 EG232 EL232 EQ232 EV232 FA232 FF232 FK232 FP232 FU232 FZ232 GE232 GJ232 GO232 GT232 GY232 HD232 HI232 HN232 HS232 HX232 IC232 IH232 IM232 IR232 IW232</xm:sqref>
        </x14:dataValidation>
        <x14:dataValidation type="custom" allowBlank="1" showInputMessage="1" showErrorMessage="1" error="The expense entry must be a numeric value." xr:uid="{F38FDD53-FDD2-428A-9153-1CCAABCCE138}">
          <x14:formula1>
            <xm:f>'Helper 2'!L56</xm:f>
          </x14:formula1>
          <xm:sqref>L234 Q234 V234 AA234 AF234 AK234 AP234 AU234 AZ234 BE234 BJ234 BO234 BT234 BY234 CD234 CI234 CN234 CS234 CX234 DC234 DH234 DM234 DR234 DW234 EB234 EG234 EL234 EQ234 EV234 FA234 FF234 FK234 FP234 FU234 FZ234 GE234 GJ234 GO234 GT234 GY234 HD234 HI234 HN234 HS234 HX234 IC234 IH234 IM234 IR234 IW234</xm:sqref>
        </x14:dataValidation>
        <x14:dataValidation type="custom" allowBlank="1" showInputMessage="1" showErrorMessage="1" error="The expense entry must be a numeric value." xr:uid="{09875467-E507-4080-9EC2-94615AB37C2B}">
          <x14:formula1>
            <xm:f>'Helper 2'!L57</xm:f>
          </x14:formula1>
          <xm:sqref>L236 Q236 V236 AA236 AF236 AK236 AP236 AU236 AZ236 BE236 BJ236 BO236 BT236 BY236 CD236 CI236 CN236 CS236 CX236 DC236 DH236 DM236 DR236 DW236 EB236 EG236 EL236 EQ236 EV236 FA236 FF236 FK236 FP236 FU236 FZ236 GE236 GJ236 GO236 GT236 GY236 HD236 HI236 HN236 HS236 HX236 IC236 IH236 IM236 IR236 IW236</xm:sqref>
        </x14:dataValidation>
        <x14:dataValidation type="custom" allowBlank="1" showInputMessage="1" showErrorMessage="1" error="The expense entry must be a numeric value." xr:uid="{122321F8-F62E-42BC-8FCB-928048E61227}">
          <x14:formula1>
            <xm:f>'Helper 2'!L58</xm:f>
          </x14:formula1>
          <xm:sqref>L239 Q239 V239 AA239 AF239 AK239 AP239 AU239 AZ239 BE239 BJ239 BO239 BT239 BY239 CD239 CI239 CN239 CS239 CX239 DC239 DH239 DM239 DR239 DW239 EB239 EG239 EL239 EQ239 EV239 FA239 FF239 FK239 FP239 FU239 FZ239 GE239 GJ239 GO239 GT239 GY239 HD239 HI239 HN239 HS239 HX239 IC239 IH239 IM239 IR239 IW239</xm:sqref>
        </x14:dataValidation>
        <x14:dataValidation type="custom" allowBlank="1" showInputMessage="1" showErrorMessage="1" error="The expense entry must be a numeric value." xr:uid="{126AB50C-7CD8-45CE-A3BA-386000D7B369}">
          <x14:formula1>
            <xm:f>'Helper 2'!L60</xm:f>
          </x14:formula1>
          <xm:sqref>Q251 IW251 IR251 IM251 IH251 IC251 HX251 HS251 HN251 HI251 HD251 GY251 GT251 GO251 GJ251 GE251 FZ251 FU251 FP251 FK251 FF251 FA251 EV251 EQ251 EL251 EG251 EB251 DW251 DR251 DM251 DH251 DC251 CX251 CS251 CN251 CI251 CD251 BY251 BT251 BO251 BJ251 BE251 AZ251 AU251 AP251 AK251 AF251 AA251 V251 L251</xm:sqref>
        </x14:dataValidation>
        <x14:dataValidation type="custom" allowBlank="1" showInputMessage="1" showErrorMessage="1" error="The expense entry must be a numeric value." xr:uid="{C8BD4053-9265-4310-B2E5-6EAD516E2C09}">
          <x14:formula1>
            <xm:f>'Helper 2'!L61</xm:f>
          </x14:formula1>
          <xm:sqref>L257 IW257 IR257 IM257 IH257 IC257 HX257 HS257 HN257 HI257 HD257 GY257 GT257 GO257 GJ257 GE257 FZ257 FU257 FP257 FK257 FF257 FA257 EV257 EQ257 EL257 EG257 EB257 DW257 DR257 DM257 DH257 DC257 CX257 CS257 CN257 CI257 CD257 BY257 BT257 BO257 BJ257 BE257 AZ257 AU257 AP257 AK257 AF257 AA257 V257 Q257</xm:sqref>
        </x14:dataValidation>
        <x14:dataValidation type="custom" allowBlank="1" showInputMessage="1" showErrorMessage="1" error="The expense entry must be a numeric value." xr:uid="{F4D32E3D-DC92-45A6-91FC-B6DEB74F5A17}">
          <x14:formula1>
            <xm:f>'Helper 2'!L62</xm:f>
          </x14:formula1>
          <xm:sqref>L260 IW260 IR260 IM260 IH260 IC260 HX260 HS260 HN260 HI260 HD260 GY260 GT260 GO260 GJ260 GE260 FZ260 FU260 FP260 FK260 FF260 FA260 EV260 EQ260 EL260 EG260 EB260 DW260 DR260 DM260 DH260 DC260 CX260 CS260 CN260 CI260 CD260 BY260 BT260 BO260 BJ260 BE260 AZ260 AU260 AP260 AK260 AF260 AA260 V260 Q260</xm:sqref>
        </x14:dataValidation>
        <x14:dataValidation type="custom" allowBlank="1" showInputMessage="1" showErrorMessage="1" error="The expense entry must be a numeric value." xr:uid="{7FC5CC1A-0406-472E-81BB-616829DD2A07}">
          <x14:formula1>
            <xm:f>'Helper 2'!L63</xm:f>
          </x14:formula1>
          <xm:sqref>L263 IW263 IR263 IM263 IH263 IC263 HX263 HS263 HN263 HI263 HD263 GY263 GT263 GO263 GJ263 GE263 FZ263 FU263 FP263 FK263 FF263 FA263 EV263 EQ263 EL263 EG263 EB263 DW263 DR263 DM263 DH263 DC263 CX263 CS263 CN263 CI263 CD263 BY263 BT263 BO263 BJ263 BE263 AZ263 AU263 AP263 AK263 AF263 AA263 V263 Q263</xm:sqref>
        </x14:dataValidation>
        <x14:dataValidation type="custom" allowBlank="1" showInputMessage="1" showErrorMessage="1" error="The expense entry must be a numeric value." xr:uid="{9FF5706D-FB8E-4E0F-B811-A6FFB3CBABC0}">
          <x14:formula1>
            <xm:f>'Helper 2'!L64</xm:f>
          </x14:formula1>
          <xm:sqref>L265 IW265 IR265 IM265 IH265 IC265 HX265 HS265 HN265 HI265 HD265 GY265 GT265 GO265 GJ265 GE265 FZ265 FU265 FP265 FK265 FF265 FA265 EV265 EQ265 EL265 EG265 EB265 DW265 DR265 DM265 DH265 DC265 CX265 CS265 CN265 CI265 CD265 BY265 BT265 BO265 BJ265 BE265 AZ265 AU265 AP265 AK265 AF265 AA265 V265 Q265</xm:sqref>
        </x14:dataValidation>
        <x14:dataValidation type="custom" allowBlank="1" showInputMessage="1" showErrorMessage="1" error="The expense entry must be a numeric value." xr:uid="{C3797808-682E-4F7F-9F09-AC8511F1C5F8}">
          <x14:formula1>
            <xm:f>'Helper 2'!L65</xm:f>
          </x14:formula1>
          <xm:sqref>L267 IW267 IR267 IM267 IH267 IC267 HX267 HS267 HN267 HI267 HD267 GY267 GT267 GO267 GJ267 GE267 FZ267 FU267 FP267 FK267 FF267 FA267 EV267 EQ267 EL267 EG267 EB267 DW267 DR267 DM267 DH267 DC267 CX267 CS267 CN267 CI267 CD267 BY267 BT267 BO267 BJ267 BE267 AZ267 AU267 AP267 AK267 AF267 AA267 V267 Q267</xm:sqref>
        </x14:dataValidation>
        <x14:dataValidation type="custom" allowBlank="1" showInputMessage="1" showErrorMessage="1" error="The expense entry must be a numeric value." xr:uid="{0F31B6C1-F690-4EA2-A6BE-50BCBC9409E4}">
          <x14:formula1>
            <xm:f>'Helper 2'!L66</xm:f>
          </x14:formula1>
          <xm:sqref>HI278 V278 AA278 AF278 AK278 AP278 AU278 AZ278 BE278 Q278 BJ278 BT278 BY278 CD278 CI278 CN278 CS278 CX278 DC278 BO278 DH278 DR278 DW278 EB278 EG278 EL278 EQ278 EV278 FA278 DM278 FF278 FP278 FU278 FZ278 GE278 GJ278 GO278 GT278 GY278 FK278 HD278 HN278 HS278 HX278 IC278 IH278 IM278 IR278 IW278 L278</xm:sqref>
        </x14:dataValidation>
        <x14:dataValidation type="custom" allowBlank="1" showInputMessage="1" showErrorMessage="1" error="The expense entry must be a numeric value." xr:uid="{B83254EA-404E-4906-B0D4-5637773368B1}">
          <x14:formula1>
            <xm:f>'Helper 2'!L67</xm:f>
          </x14:formula1>
          <xm:sqref>L280 V280 AA280 AF280 AK280 AP280 AU280 AZ280 BE280 Q280 BJ280 BT280 BY280 CD280 CI280 CN280 CS280 CX280 DC280 BO280 DH280 DR280 DW280 EB280 EG280 EL280 EQ280 EV280 FA280 DM280 FF280 FP280 FU280 FZ280 GE280 GJ280 GO280 GT280 GY280 FK280 HD280 HN280 HS280 HX280 IC280 IH280 IM280 IR280 IW280 HI280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F97D7-45AE-4B51-87EF-B8AC855616F3}">
  <dimension ref="A1:JC178"/>
  <sheetViews>
    <sheetView tabSelected="1" workbookViewId="0">
      <selection activeCell="D32" sqref="D32"/>
    </sheetView>
  </sheetViews>
  <sheetFormatPr defaultRowHeight="14.5" x14ac:dyDescent="0.35"/>
  <cols>
    <col min="1" max="1" width="2.7265625" customWidth="1"/>
    <col min="2" max="2" width="0.81640625" customWidth="1"/>
    <col min="3" max="3" width="7.7265625" style="7" customWidth="1"/>
    <col min="4" max="4" width="110.7265625" style="5" customWidth="1"/>
    <col min="5" max="5" width="8.7265625" style="5" customWidth="1"/>
    <col min="6" max="6" width="5.7265625" style="288" customWidth="1"/>
    <col min="7" max="7" width="20.7265625" style="6" customWidth="1"/>
    <col min="8" max="8" width="5.7265625" style="6" customWidth="1"/>
    <col min="9" max="9" width="8.7265625" style="6" customWidth="1"/>
    <col min="10" max="10" width="2.7265625" style="6" customWidth="1"/>
    <col min="11" max="11" width="6.7265625" style="6" customWidth="1"/>
    <col min="12" max="12" width="20.7265625" style="6" customWidth="1"/>
    <col min="13" max="13" width="6.7265625" style="3" customWidth="1"/>
    <col min="14" max="14" width="2.7265625" style="3" customWidth="1"/>
    <col min="15" max="15" width="2.7265625" style="6" customWidth="1"/>
    <col min="16" max="16" width="6.7265625" style="6" customWidth="1"/>
    <col min="17" max="17" width="20.7265625" style="6" customWidth="1"/>
    <col min="18" max="18" width="6.7265625" style="3" customWidth="1"/>
    <col min="19" max="19" width="2.7265625" style="3" customWidth="1"/>
    <col min="20" max="20" width="2.7265625" style="6" customWidth="1"/>
    <col min="21" max="21" width="6.7265625" style="6" customWidth="1"/>
    <col min="22" max="22" width="20.7265625" style="6" customWidth="1"/>
    <col min="23" max="23" width="6.7265625" style="3" customWidth="1"/>
    <col min="24" max="24" width="2.7265625" style="3" customWidth="1"/>
    <col min="25" max="25" width="2.7265625" style="6" customWidth="1"/>
    <col min="26" max="26" width="6.7265625" style="6" customWidth="1"/>
    <col min="27" max="27" width="20.7265625" style="6" customWidth="1"/>
    <col min="28" max="28" width="6.7265625" style="3" customWidth="1"/>
    <col min="29" max="29" width="2.7265625" style="3" customWidth="1"/>
    <col min="30" max="30" width="2.7265625" style="6" customWidth="1"/>
    <col min="31" max="31" width="6.7265625" style="6" customWidth="1"/>
    <col min="32" max="32" width="20.7265625" style="6" customWidth="1"/>
    <col min="33" max="33" width="6.7265625" style="3" customWidth="1"/>
    <col min="34" max="34" width="2.7265625" style="3" customWidth="1"/>
    <col min="35" max="35" width="2.7265625" style="6" customWidth="1"/>
    <col min="36" max="36" width="6.7265625" style="6" customWidth="1"/>
    <col min="37" max="37" width="20.7265625" style="6" customWidth="1"/>
    <col min="38" max="38" width="6.7265625" style="3" customWidth="1"/>
    <col min="39" max="39" width="2.7265625" style="3" customWidth="1"/>
    <col min="40" max="40" width="2.7265625" style="6" customWidth="1"/>
    <col min="41" max="41" width="6.7265625" style="6" customWidth="1"/>
    <col min="42" max="42" width="20.7265625" style="6" customWidth="1"/>
    <col min="43" max="43" width="6.7265625" style="3" customWidth="1"/>
    <col min="44" max="44" width="2.7265625" style="3" customWidth="1"/>
    <col min="45" max="45" width="2.7265625" style="6" customWidth="1"/>
    <col min="46" max="46" width="6.7265625" style="6" customWidth="1"/>
    <col min="47" max="47" width="20.7265625" style="6" customWidth="1"/>
    <col min="48" max="48" width="6.7265625" style="3" customWidth="1"/>
    <col min="49" max="49" width="2.7265625" style="3" customWidth="1"/>
    <col min="50" max="50" width="2.7265625" style="6" customWidth="1"/>
    <col min="51" max="51" width="6.7265625" style="6" customWidth="1"/>
    <col min="52" max="52" width="20.7265625" style="6" customWidth="1"/>
    <col min="53" max="53" width="6.7265625" style="3" customWidth="1"/>
    <col min="54" max="54" width="2.7265625" style="3" customWidth="1"/>
    <col min="55" max="55" width="2.7265625" style="6" customWidth="1"/>
    <col min="56" max="56" width="6.7265625" style="6" customWidth="1"/>
    <col min="57" max="57" width="20.7265625" style="6" customWidth="1"/>
    <col min="58" max="58" width="6.7265625" style="3" customWidth="1"/>
    <col min="59" max="59" width="2.7265625" style="3" customWidth="1"/>
    <col min="60" max="60" width="2.7265625" style="6" customWidth="1"/>
    <col min="61" max="61" width="6.7265625" style="6" customWidth="1"/>
    <col min="62" max="62" width="20.7265625" style="6" customWidth="1"/>
    <col min="63" max="63" width="6.7265625" style="3" customWidth="1"/>
    <col min="64" max="64" width="2.7265625" style="3" customWidth="1"/>
    <col min="65" max="65" width="2.7265625" style="6" customWidth="1"/>
    <col min="66" max="66" width="6.7265625" style="6" customWidth="1"/>
    <col min="67" max="67" width="20.7265625" style="6" customWidth="1"/>
    <col min="68" max="68" width="6.7265625" style="3" customWidth="1"/>
    <col min="69" max="69" width="2.7265625" style="3" customWidth="1"/>
    <col min="70" max="70" width="2.7265625" style="6" customWidth="1"/>
    <col min="71" max="71" width="6.7265625" style="6" customWidth="1"/>
    <col min="72" max="72" width="20.7265625" style="6" customWidth="1"/>
    <col min="73" max="73" width="6.7265625" style="3" customWidth="1"/>
    <col min="74" max="74" width="2.7265625" style="3" customWidth="1"/>
    <col min="75" max="75" width="2.7265625" style="6" customWidth="1"/>
    <col min="76" max="76" width="6.7265625" style="6" customWidth="1"/>
    <col min="77" max="77" width="20.7265625" style="6" customWidth="1"/>
    <col min="78" max="78" width="6.7265625" style="3" customWidth="1"/>
    <col min="79" max="79" width="2.7265625" style="3" customWidth="1"/>
    <col min="80" max="80" width="2.7265625" style="6" customWidth="1"/>
    <col min="81" max="81" width="6.7265625" style="6" customWidth="1"/>
    <col min="82" max="82" width="20.7265625" style="6" customWidth="1"/>
    <col min="83" max="83" width="6.7265625" style="3" customWidth="1"/>
    <col min="84" max="84" width="2.7265625" style="3" customWidth="1"/>
    <col min="85" max="85" width="2.7265625" style="6" customWidth="1"/>
    <col min="86" max="86" width="6.7265625" style="6" customWidth="1"/>
    <col min="87" max="87" width="20.7265625" style="6" customWidth="1"/>
    <col min="88" max="88" width="6.7265625" style="3" customWidth="1"/>
    <col min="89" max="89" width="2.7265625" style="3" customWidth="1"/>
    <col min="90" max="90" width="2.7265625" style="6" customWidth="1"/>
    <col min="91" max="91" width="6.7265625" style="6" customWidth="1"/>
    <col min="92" max="92" width="20.7265625" style="6" customWidth="1"/>
    <col min="93" max="93" width="6.7265625" style="3" customWidth="1"/>
    <col min="94" max="94" width="2.7265625" style="3" customWidth="1"/>
    <col min="95" max="95" width="2.7265625" style="6" customWidth="1"/>
    <col min="96" max="96" width="6.7265625" style="6" customWidth="1"/>
    <col min="97" max="97" width="20.7265625" style="6" customWidth="1"/>
    <col min="98" max="98" width="6.7265625" style="3" customWidth="1"/>
    <col min="99" max="99" width="2.7265625" style="3" customWidth="1"/>
    <col min="100" max="100" width="2.7265625" style="6" customWidth="1"/>
    <col min="101" max="101" width="6.7265625" style="6" customWidth="1"/>
    <col min="102" max="102" width="20.7265625" style="6" customWidth="1"/>
    <col min="103" max="103" width="6.7265625" style="3" customWidth="1"/>
    <col min="104" max="104" width="2.7265625" style="3" customWidth="1"/>
    <col min="105" max="105" width="2.7265625" style="6" customWidth="1"/>
    <col min="106" max="106" width="6.7265625" style="6" customWidth="1"/>
    <col min="107" max="107" width="20.7265625" style="6" customWidth="1"/>
    <col min="108" max="108" width="6.7265625" style="3" customWidth="1"/>
    <col min="109" max="109" width="2.7265625" style="3" customWidth="1"/>
    <col min="110" max="110" width="2.7265625" style="6" customWidth="1"/>
    <col min="111" max="111" width="6.7265625" style="6" customWidth="1"/>
    <col min="112" max="112" width="20.7265625" style="6" customWidth="1"/>
    <col min="113" max="113" width="6.7265625" style="3" customWidth="1"/>
    <col min="114" max="114" width="2.7265625" style="3" customWidth="1"/>
    <col min="115" max="115" width="2.7265625" style="6" customWidth="1"/>
    <col min="116" max="116" width="6.7265625" style="6" customWidth="1"/>
    <col min="117" max="117" width="20.7265625" style="6" customWidth="1"/>
    <col min="118" max="118" width="6.7265625" style="3" customWidth="1"/>
    <col min="119" max="119" width="2.7265625" style="3" customWidth="1"/>
    <col min="120" max="120" width="2.7265625" style="6" customWidth="1"/>
    <col min="121" max="121" width="6.7265625" style="6" customWidth="1"/>
    <col min="122" max="122" width="20.7265625" style="6" customWidth="1"/>
    <col min="123" max="123" width="6.7265625" style="3" customWidth="1"/>
    <col min="124" max="124" width="2.7265625" style="3" customWidth="1"/>
    <col min="125" max="125" width="2.7265625" style="6" customWidth="1"/>
    <col min="126" max="126" width="6.7265625" style="6" customWidth="1"/>
    <col min="127" max="127" width="20.7265625" style="6" customWidth="1"/>
    <col min="128" max="128" width="6.7265625" style="3" customWidth="1"/>
    <col min="129" max="129" width="2.7265625" style="3" customWidth="1"/>
    <col min="130" max="130" width="2.7265625" style="6" customWidth="1"/>
    <col min="131" max="131" width="6.7265625" style="6" customWidth="1"/>
    <col min="132" max="132" width="20.7265625" style="6" customWidth="1"/>
    <col min="133" max="133" width="6.7265625" style="3" customWidth="1"/>
    <col min="134" max="134" width="2.7265625" style="3" customWidth="1"/>
    <col min="135" max="135" width="2.7265625" style="6" customWidth="1"/>
    <col min="136" max="136" width="6.7265625" style="6" customWidth="1"/>
    <col min="137" max="137" width="20.7265625" style="6" customWidth="1"/>
    <col min="138" max="138" width="6.7265625" style="3" customWidth="1"/>
    <col min="139" max="139" width="2.7265625" style="3" customWidth="1"/>
    <col min="140" max="140" width="2.7265625" style="6" customWidth="1"/>
    <col min="141" max="141" width="6.7265625" style="6" customWidth="1"/>
    <col min="142" max="142" width="20.7265625" style="6" customWidth="1"/>
    <col min="143" max="143" width="6.7265625" style="3" customWidth="1"/>
    <col min="144" max="144" width="2.7265625" style="3" customWidth="1"/>
    <col min="145" max="145" width="2.7265625" style="6" customWidth="1"/>
    <col min="146" max="146" width="6.7265625" style="6" customWidth="1"/>
    <col min="147" max="147" width="20.7265625" style="6" customWidth="1"/>
    <col min="148" max="148" width="6.7265625" style="3" customWidth="1"/>
    <col min="149" max="149" width="2.7265625" style="3" customWidth="1"/>
    <col min="150" max="150" width="2.7265625" style="6" customWidth="1"/>
    <col min="151" max="151" width="6.7265625" style="6" customWidth="1"/>
    <col min="152" max="152" width="20.7265625" style="6" customWidth="1"/>
    <col min="153" max="153" width="6.7265625" style="3" customWidth="1"/>
    <col min="154" max="154" width="2.7265625" style="3" customWidth="1"/>
    <col min="155" max="155" width="2.7265625" style="6" customWidth="1"/>
    <col min="156" max="156" width="6.7265625" style="6" customWidth="1"/>
    <col min="157" max="157" width="20.7265625" style="6" customWidth="1"/>
    <col min="158" max="158" width="6.7265625" style="3" customWidth="1"/>
    <col min="159" max="159" width="2.7265625" style="3" customWidth="1"/>
    <col min="160" max="160" width="2.7265625" style="6" customWidth="1"/>
    <col min="161" max="161" width="6.7265625" style="6" customWidth="1"/>
    <col min="162" max="162" width="20.7265625" style="6" customWidth="1"/>
    <col min="163" max="163" width="6.7265625" style="3" customWidth="1"/>
    <col min="164" max="164" width="2.7265625" style="3" customWidth="1"/>
    <col min="165" max="165" width="2.7265625" style="6" customWidth="1"/>
    <col min="166" max="166" width="6.7265625" style="6" customWidth="1"/>
    <col min="167" max="167" width="20.7265625" style="6" customWidth="1"/>
    <col min="168" max="168" width="6.7265625" style="3" customWidth="1"/>
    <col min="169" max="169" width="2.7265625" style="3" customWidth="1"/>
    <col min="170" max="170" width="2.7265625" style="6" customWidth="1"/>
    <col min="171" max="171" width="6.7265625" style="6" customWidth="1"/>
    <col min="172" max="172" width="20.7265625" style="6" customWidth="1"/>
    <col min="173" max="173" width="6.7265625" style="3" customWidth="1"/>
    <col min="174" max="174" width="2.7265625" style="3" customWidth="1"/>
    <col min="175" max="175" width="2.7265625" style="6" customWidth="1"/>
    <col min="176" max="176" width="6.7265625" style="6" customWidth="1"/>
    <col min="177" max="177" width="20.7265625" style="6" customWidth="1"/>
    <col min="178" max="178" width="6.7265625" style="3" customWidth="1"/>
    <col min="179" max="179" width="2.7265625" style="3" customWidth="1"/>
    <col min="180" max="180" width="2.7265625" style="6" customWidth="1"/>
    <col min="181" max="181" width="6.7265625" style="6" customWidth="1"/>
    <col min="182" max="182" width="20.7265625" style="6" customWidth="1"/>
    <col min="183" max="183" width="6.7265625" style="3" customWidth="1"/>
    <col min="184" max="184" width="2.7265625" style="3" customWidth="1"/>
    <col min="185" max="185" width="2.7265625" style="6" customWidth="1"/>
    <col min="186" max="186" width="6.7265625" style="6" customWidth="1"/>
    <col min="187" max="187" width="20.7265625" style="6" customWidth="1"/>
    <col min="188" max="188" width="6.7265625" style="3" customWidth="1"/>
    <col min="189" max="189" width="2.7265625" style="3" customWidth="1"/>
    <col min="190" max="190" width="2.7265625" style="6" customWidth="1"/>
    <col min="191" max="191" width="6.7265625" style="6" customWidth="1"/>
    <col min="192" max="192" width="20.7265625" style="6" customWidth="1"/>
    <col min="193" max="193" width="6.7265625" style="3" customWidth="1"/>
    <col min="194" max="194" width="2.7265625" style="3" customWidth="1"/>
    <col min="195" max="195" width="2.7265625" style="6" customWidth="1"/>
    <col min="196" max="196" width="6.7265625" style="6" customWidth="1"/>
    <col min="197" max="197" width="20.7265625" style="6" customWidth="1"/>
    <col min="198" max="198" width="6.7265625" style="3" customWidth="1"/>
    <col min="199" max="199" width="2.7265625" style="3" customWidth="1"/>
    <col min="200" max="200" width="2.7265625" style="6" customWidth="1"/>
    <col min="201" max="201" width="6.7265625" style="6" customWidth="1"/>
    <col min="202" max="202" width="20.7265625" style="6" customWidth="1"/>
    <col min="203" max="203" width="6.7265625" style="3" customWidth="1"/>
    <col min="204" max="204" width="2.7265625" style="3" customWidth="1"/>
    <col min="205" max="205" width="2.7265625" style="6" customWidth="1"/>
    <col min="206" max="206" width="6.7265625" style="6" customWidth="1"/>
    <col min="207" max="207" width="20.7265625" style="6" customWidth="1"/>
    <col min="208" max="208" width="6.7265625" style="3" customWidth="1"/>
    <col min="209" max="209" width="2.7265625" style="3" customWidth="1"/>
    <col min="210" max="210" width="2.7265625" style="6" customWidth="1"/>
    <col min="211" max="211" width="6.7265625" style="6" customWidth="1"/>
    <col min="212" max="212" width="20.7265625" style="6" customWidth="1"/>
    <col min="213" max="213" width="6.7265625" style="3" customWidth="1"/>
    <col min="214" max="214" width="2.7265625" style="3" customWidth="1"/>
    <col min="215" max="215" width="2.7265625" style="6" customWidth="1"/>
    <col min="216" max="216" width="6.7265625" style="6" customWidth="1"/>
    <col min="217" max="217" width="20.7265625" style="6" customWidth="1"/>
    <col min="218" max="218" width="6.7265625" style="3" customWidth="1"/>
    <col min="219" max="219" width="2.7265625" style="3" customWidth="1"/>
    <col min="220" max="220" width="2.7265625" style="6" customWidth="1"/>
    <col min="221" max="221" width="6.7265625" style="6" customWidth="1"/>
    <col min="222" max="222" width="20.7265625" style="6" customWidth="1"/>
    <col min="223" max="223" width="6.7265625" style="3" customWidth="1"/>
    <col min="224" max="224" width="2.7265625" style="3" customWidth="1"/>
    <col min="225" max="225" width="2.7265625" style="6" customWidth="1"/>
    <col min="226" max="226" width="6.7265625" style="6" customWidth="1"/>
    <col min="227" max="227" width="20.7265625" style="6" customWidth="1"/>
    <col min="228" max="228" width="6.7265625" style="3" customWidth="1"/>
    <col min="229" max="229" width="2.7265625" style="3" customWidth="1"/>
    <col min="230" max="230" width="2.7265625" style="6" customWidth="1"/>
    <col min="231" max="231" width="6.7265625" style="6" customWidth="1"/>
    <col min="232" max="232" width="20.7265625" style="6" customWidth="1"/>
    <col min="233" max="233" width="6.7265625" style="3" customWidth="1"/>
    <col min="234" max="234" width="2.7265625" style="3" customWidth="1"/>
    <col min="235" max="235" width="2.7265625" style="6" customWidth="1"/>
    <col min="236" max="236" width="6.7265625" style="6" customWidth="1"/>
    <col min="237" max="237" width="20.7265625" style="6" customWidth="1"/>
    <col min="238" max="238" width="6.7265625" style="3" customWidth="1"/>
    <col min="239" max="239" width="2.7265625" style="3" customWidth="1"/>
    <col min="240" max="240" width="2.7265625" style="6" customWidth="1"/>
    <col min="241" max="241" width="6.7265625" style="6" customWidth="1"/>
    <col min="242" max="242" width="20.7265625" style="6" customWidth="1"/>
    <col min="243" max="243" width="6.7265625" style="3" customWidth="1"/>
    <col min="244" max="244" width="2.7265625" style="3" customWidth="1"/>
    <col min="245" max="245" width="2.7265625" style="6" customWidth="1"/>
    <col min="246" max="246" width="6.7265625" style="6" customWidth="1"/>
    <col min="247" max="247" width="20.7265625" style="6" customWidth="1"/>
    <col min="248" max="248" width="6.7265625" style="3" customWidth="1"/>
    <col min="249" max="249" width="2.7265625" style="3" customWidth="1"/>
    <col min="250" max="250" width="2.7265625" style="6" customWidth="1"/>
    <col min="251" max="251" width="6.7265625" style="6" customWidth="1"/>
    <col min="252" max="252" width="20.7265625" style="6" customWidth="1"/>
    <col min="253" max="253" width="6.7265625" style="3" customWidth="1"/>
    <col min="254" max="254" width="2.7265625" style="3" customWidth="1"/>
    <col min="255" max="255" width="2.7265625" style="6" customWidth="1"/>
    <col min="256" max="256" width="6.7265625" style="6" customWidth="1"/>
    <col min="257" max="257" width="20.7265625" style="6" customWidth="1"/>
    <col min="258" max="258" width="6.7265625" style="3" customWidth="1"/>
    <col min="259" max="259" width="2.7265625" style="3" customWidth="1"/>
    <col min="263" max="263" width="150.7265625" customWidth="1"/>
  </cols>
  <sheetData>
    <row r="1" spans="1:263" ht="18.5" x14ac:dyDescent="0.45">
      <c r="A1" s="95" t="s">
        <v>0</v>
      </c>
      <c r="B1" s="39"/>
      <c r="C1" s="40"/>
      <c r="D1" s="196"/>
      <c r="E1" s="196"/>
      <c r="F1" s="367"/>
      <c r="G1" s="368"/>
      <c r="H1" s="368"/>
      <c r="I1" s="368"/>
      <c r="J1" s="368"/>
      <c r="K1" s="368"/>
      <c r="L1" s="368"/>
      <c r="M1" s="256"/>
      <c r="N1" s="256"/>
      <c r="O1" s="368"/>
      <c r="P1" s="368"/>
      <c r="Q1" s="368"/>
      <c r="R1" s="256"/>
      <c r="S1" s="256"/>
      <c r="T1" s="368"/>
      <c r="U1" s="368"/>
      <c r="V1" s="368"/>
      <c r="W1" s="256"/>
      <c r="X1" s="256"/>
      <c r="Y1" s="368"/>
      <c r="Z1" s="368"/>
      <c r="AA1" s="368"/>
      <c r="AB1" s="256"/>
      <c r="AC1" s="256"/>
      <c r="AD1" s="368"/>
      <c r="AE1" s="368"/>
      <c r="AF1" s="368"/>
      <c r="AG1" s="256"/>
      <c r="AH1" s="256"/>
      <c r="AI1" s="368"/>
      <c r="AJ1" s="368"/>
      <c r="AK1" s="368"/>
      <c r="AL1" s="256"/>
      <c r="AM1" s="256"/>
      <c r="AN1" s="368"/>
      <c r="AO1" s="368"/>
      <c r="AP1" s="368"/>
      <c r="AQ1" s="256"/>
      <c r="AR1" s="256"/>
      <c r="AS1" s="368"/>
      <c r="AT1" s="368"/>
      <c r="AU1" s="368"/>
      <c r="AV1" s="256"/>
      <c r="AW1" s="256"/>
      <c r="AX1" s="368"/>
      <c r="AY1" s="368"/>
      <c r="AZ1" s="368"/>
      <c r="BA1" s="256"/>
      <c r="BB1" s="256"/>
      <c r="BC1" s="368"/>
      <c r="BD1" s="368"/>
      <c r="BE1" s="368"/>
      <c r="BF1" s="256"/>
      <c r="BG1" s="256"/>
      <c r="BH1" s="368"/>
      <c r="BI1" s="368"/>
      <c r="BJ1" s="368"/>
      <c r="BK1" s="256"/>
      <c r="BL1" s="256"/>
      <c r="BM1" s="368"/>
      <c r="BN1" s="368"/>
      <c r="BO1" s="368"/>
      <c r="BP1" s="256"/>
      <c r="BQ1" s="256"/>
      <c r="BR1" s="368"/>
      <c r="BS1" s="368"/>
      <c r="BT1" s="368"/>
      <c r="BU1" s="256"/>
      <c r="BV1" s="256"/>
      <c r="BW1" s="368"/>
      <c r="BX1" s="368"/>
      <c r="BY1" s="368"/>
      <c r="BZ1" s="256"/>
      <c r="CA1" s="256"/>
      <c r="CB1" s="368"/>
      <c r="CC1" s="368"/>
      <c r="CD1" s="368"/>
      <c r="CE1" s="256"/>
      <c r="CF1" s="256"/>
      <c r="CG1" s="368"/>
      <c r="CH1" s="368"/>
      <c r="CI1" s="368"/>
      <c r="CJ1" s="256"/>
      <c r="CK1" s="256"/>
      <c r="CL1" s="368"/>
      <c r="CM1" s="368"/>
      <c r="CN1" s="368"/>
      <c r="CO1" s="256"/>
      <c r="CP1" s="256"/>
      <c r="CQ1" s="368"/>
      <c r="CR1" s="368"/>
      <c r="CS1" s="368"/>
      <c r="CT1" s="256"/>
      <c r="CU1" s="256"/>
      <c r="CV1" s="368"/>
      <c r="CW1" s="368"/>
      <c r="CX1" s="368"/>
      <c r="CY1" s="256"/>
      <c r="CZ1" s="256"/>
      <c r="DA1" s="368"/>
      <c r="DB1" s="368"/>
      <c r="DC1" s="368"/>
      <c r="DD1" s="256"/>
      <c r="DE1" s="256"/>
      <c r="DF1" s="368"/>
      <c r="DG1" s="368"/>
      <c r="DH1" s="368"/>
      <c r="DI1" s="256"/>
      <c r="DJ1" s="256"/>
      <c r="DK1" s="368"/>
      <c r="DL1" s="368"/>
      <c r="DM1" s="368"/>
      <c r="DN1" s="256"/>
      <c r="DO1" s="256"/>
      <c r="DP1" s="368"/>
      <c r="DQ1" s="368"/>
      <c r="DR1" s="368"/>
      <c r="DS1" s="256"/>
      <c r="DT1" s="256"/>
      <c r="DU1" s="368"/>
      <c r="DV1" s="368"/>
      <c r="DW1" s="368"/>
      <c r="DX1" s="256"/>
      <c r="DY1" s="256"/>
      <c r="DZ1" s="368"/>
      <c r="EA1" s="368"/>
      <c r="EB1" s="368"/>
      <c r="EC1" s="256"/>
      <c r="ED1" s="256"/>
      <c r="EE1" s="368"/>
      <c r="EF1" s="368"/>
      <c r="EG1" s="368"/>
      <c r="EH1" s="256"/>
      <c r="EI1" s="256"/>
      <c r="EJ1" s="368"/>
      <c r="EK1" s="368"/>
      <c r="EL1" s="368"/>
      <c r="EM1" s="256"/>
      <c r="EN1" s="256"/>
      <c r="EO1" s="368"/>
      <c r="EP1" s="368"/>
      <c r="EQ1" s="368"/>
      <c r="ER1" s="256"/>
      <c r="ES1" s="256"/>
      <c r="ET1" s="368"/>
      <c r="EU1" s="368"/>
      <c r="EV1" s="368"/>
      <c r="EW1" s="256"/>
      <c r="EX1" s="256"/>
      <c r="EY1" s="368"/>
      <c r="EZ1" s="368"/>
      <c r="FA1" s="368"/>
      <c r="FB1" s="256"/>
      <c r="FC1" s="256"/>
      <c r="FD1" s="368"/>
      <c r="FE1" s="368"/>
      <c r="FF1" s="368"/>
      <c r="FG1" s="256"/>
      <c r="FH1" s="256"/>
      <c r="FI1" s="368"/>
      <c r="FJ1" s="368"/>
      <c r="FK1" s="368"/>
      <c r="FL1" s="256"/>
      <c r="FM1" s="256"/>
      <c r="FN1" s="368"/>
      <c r="FO1" s="368"/>
      <c r="FP1" s="368"/>
      <c r="FQ1" s="256"/>
      <c r="FR1" s="256"/>
      <c r="FS1" s="368"/>
      <c r="FT1" s="368"/>
      <c r="FU1" s="368"/>
      <c r="FV1" s="256"/>
      <c r="FW1" s="256"/>
      <c r="FX1" s="368"/>
      <c r="FY1" s="368"/>
      <c r="FZ1" s="368"/>
      <c r="GA1" s="256"/>
      <c r="GB1" s="256"/>
      <c r="GC1" s="368"/>
      <c r="GD1" s="368"/>
      <c r="GE1" s="368"/>
      <c r="GF1" s="256"/>
      <c r="GG1" s="256"/>
      <c r="GH1" s="368"/>
      <c r="GI1" s="368"/>
      <c r="GJ1" s="368"/>
      <c r="GK1" s="256"/>
      <c r="GL1" s="256"/>
      <c r="GM1" s="368"/>
      <c r="GN1" s="368"/>
      <c r="GO1" s="368"/>
      <c r="GP1" s="256"/>
      <c r="GQ1" s="256"/>
      <c r="GR1" s="368"/>
      <c r="GS1" s="368"/>
      <c r="GT1" s="368"/>
      <c r="GU1" s="256"/>
      <c r="GV1" s="256"/>
      <c r="GW1" s="368"/>
      <c r="GX1" s="368"/>
      <c r="GY1" s="368"/>
      <c r="GZ1" s="256"/>
      <c r="HA1" s="256"/>
      <c r="HB1" s="368"/>
      <c r="HC1" s="368"/>
      <c r="HD1" s="368"/>
      <c r="HE1" s="256"/>
      <c r="HF1" s="256"/>
      <c r="HG1" s="368"/>
      <c r="HH1" s="368"/>
      <c r="HI1" s="368"/>
      <c r="HJ1" s="256"/>
      <c r="HK1" s="256"/>
      <c r="HL1" s="368"/>
      <c r="HM1" s="368"/>
      <c r="HN1" s="368"/>
      <c r="HO1" s="256"/>
      <c r="HP1" s="256"/>
      <c r="HQ1" s="368"/>
      <c r="HR1" s="368"/>
      <c r="HS1" s="368"/>
      <c r="HT1" s="256"/>
      <c r="HU1" s="256"/>
      <c r="HV1" s="368"/>
      <c r="HW1" s="368"/>
      <c r="HX1" s="368"/>
      <c r="HY1" s="256"/>
      <c r="HZ1" s="256"/>
      <c r="IA1" s="368"/>
      <c r="IB1" s="368"/>
      <c r="IC1" s="368"/>
      <c r="ID1" s="256"/>
      <c r="IE1" s="256"/>
      <c r="IF1" s="368"/>
      <c r="IG1" s="368"/>
      <c r="IH1" s="368"/>
      <c r="II1" s="256"/>
      <c r="IJ1" s="256"/>
      <c r="IK1" s="368"/>
      <c r="IL1" s="368"/>
      <c r="IM1" s="368"/>
      <c r="IN1" s="256"/>
      <c r="IO1" s="256"/>
      <c r="IP1" s="368"/>
      <c r="IQ1" s="368"/>
      <c r="IR1" s="368"/>
      <c r="IS1" s="256"/>
      <c r="IT1" s="256"/>
      <c r="IU1" s="368"/>
      <c r="IV1" s="368"/>
      <c r="IW1" s="368"/>
      <c r="IX1" s="256"/>
      <c r="IY1" s="256"/>
      <c r="IZ1" s="12"/>
      <c r="JA1" s="12"/>
      <c r="JB1" s="12"/>
      <c r="JC1" s="12"/>
    </row>
    <row r="2" spans="1:263" ht="18.5" x14ac:dyDescent="0.45">
      <c r="A2" s="11" t="s">
        <v>1104</v>
      </c>
      <c r="B2" s="39"/>
      <c r="C2" s="40"/>
      <c r="D2" s="196"/>
      <c r="E2" s="196"/>
      <c r="F2" s="367"/>
      <c r="G2" s="368"/>
      <c r="H2" s="368"/>
      <c r="I2" s="368"/>
      <c r="J2" s="368"/>
      <c r="K2" s="368"/>
      <c r="L2" s="368"/>
      <c r="M2" s="256"/>
      <c r="N2" s="256"/>
      <c r="O2" s="368"/>
      <c r="P2" s="368"/>
      <c r="Q2" s="368"/>
      <c r="R2" s="256"/>
      <c r="S2" s="256"/>
      <c r="T2" s="368"/>
      <c r="U2" s="368"/>
      <c r="V2" s="368"/>
      <c r="W2" s="256"/>
      <c r="X2" s="256"/>
      <c r="Y2" s="368"/>
      <c r="Z2" s="368"/>
      <c r="AA2" s="368"/>
      <c r="AB2" s="256"/>
      <c r="AC2" s="256"/>
      <c r="AD2" s="368"/>
      <c r="AE2" s="368"/>
      <c r="AF2" s="368"/>
      <c r="AG2" s="256"/>
      <c r="AH2" s="256"/>
      <c r="AI2" s="368"/>
      <c r="AJ2" s="368"/>
      <c r="AK2" s="368"/>
      <c r="AL2" s="256"/>
      <c r="AM2" s="256"/>
      <c r="AN2" s="368"/>
      <c r="AO2" s="368"/>
      <c r="AP2" s="368"/>
      <c r="AQ2" s="256"/>
      <c r="AR2" s="256"/>
      <c r="AS2" s="368"/>
      <c r="AT2" s="368"/>
      <c r="AU2" s="368"/>
      <c r="AV2" s="256"/>
      <c r="AW2" s="256"/>
      <c r="AX2" s="368"/>
      <c r="AY2" s="368"/>
      <c r="AZ2" s="368"/>
      <c r="BA2" s="256"/>
      <c r="BB2" s="256"/>
      <c r="BC2" s="368"/>
      <c r="BD2" s="368"/>
      <c r="BE2" s="368"/>
      <c r="BF2" s="256"/>
      <c r="BG2" s="256"/>
      <c r="BH2" s="368"/>
      <c r="BI2" s="368"/>
      <c r="BJ2" s="368"/>
      <c r="BK2" s="256"/>
      <c r="BL2" s="256"/>
      <c r="BM2" s="368"/>
      <c r="BN2" s="368"/>
      <c r="BO2" s="368"/>
      <c r="BP2" s="256"/>
      <c r="BQ2" s="256"/>
      <c r="BR2" s="368"/>
      <c r="BS2" s="368"/>
      <c r="BT2" s="368"/>
      <c r="BU2" s="256"/>
      <c r="BV2" s="256"/>
      <c r="BW2" s="368"/>
      <c r="BX2" s="368"/>
      <c r="BY2" s="368"/>
      <c r="BZ2" s="256"/>
      <c r="CA2" s="256"/>
      <c r="CB2" s="368"/>
      <c r="CC2" s="368"/>
      <c r="CD2" s="368"/>
      <c r="CE2" s="256"/>
      <c r="CF2" s="256"/>
      <c r="CG2" s="368"/>
      <c r="CH2" s="368"/>
      <c r="CI2" s="368"/>
      <c r="CJ2" s="256"/>
      <c r="CK2" s="256"/>
      <c r="CL2" s="368"/>
      <c r="CM2" s="368"/>
      <c r="CN2" s="368"/>
      <c r="CO2" s="256"/>
      <c r="CP2" s="256"/>
      <c r="CQ2" s="368"/>
      <c r="CR2" s="368"/>
      <c r="CS2" s="368"/>
      <c r="CT2" s="256"/>
      <c r="CU2" s="256"/>
      <c r="CV2" s="368"/>
      <c r="CW2" s="368"/>
      <c r="CX2" s="368"/>
      <c r="CY2" s="256"/>
      <c r="CZ2" s="256"/>
      <c r="DA2" s="368"/>
      <c r="DB2" s="368"/>
      <c r="DC2" s="368"/>
      <c r="DD2" s="256"/>
      <c r="DE2" s="256"/>
      <c r="DF2" s="368"/>
      <c r="DG2" s="368"/>
      <c r="DH2" s="368"/>
      <c r="DI2" s="256"/>
      <c r="DJ2" s="256"/>
      <c r="DK2" s="368"/>
      <c r="DL2" s="368"/>
      <c r="DM2" s="368"/>
      <c r="DN2" s="256"/>
      <c r="DO2" s="256"/>
      <c r="DP2" s="368"/>
      <c r="DQ2" s="368"/>
      <c r="DR2" s="368"/>
      <c r="DS2" s="256"/>
      <c r="DT2" s="256"/>
      <c r="DU2" s="368"/>
      <c r="DV2" s="368"/>
      <c r="DW2" s="368"/>
      <c r="DX2" s="256"/>
      <c r="DY2" s="256"/>
      <c r="DZ2" s="368"/>
      <c r="EA2" s="368"/>
      <c r="EB2" s="368"/>
      <c r="EC2" s="256"/>
      <c r="ED2" s="256"/>
      <c r="EE2" s="368"/>
      <c r="EF2" s="368"/>
      <c r="EG2" s="368"/>
      <c r="EH2" s="256"/>
      <c r="EI2" s="256"/>
      <c r="EJ2" s="368"/>
      <c r="EK2" s="368"/>
      <c r="EL2" s="368"/>
      <c r="EM2" s="256"/>
      <c r="EN2" s="256"/>
      <c r="EO2" s="368"/>
      <c r="EP2" s="368"/>
      <c r="EQ2" s="368"/>
      <c r="ER2" s="256"/>
      <c r="ES2" s="256"/>
      <c r="ET2" s="368"/>
      <c r="EU2" s="368"/>
      <c r="EV2" s="368"/>
      <c r="EW2" s="256"/>
      <c r="EX2" s="256"/>
      <c r="EY2" s="368"/>
      <c r="EZ2" s="368"/>
      <c r="FA2" s="368"/>
      <c r="FB2" s="256"/>
      <c r="FC2" s="256"/>
      <c r="FD2" s="368"/>
      <c r="FE2" s="368"/>
      <c r="FF2" s="368"/>
      <c r="FG2" s="256"/>
      <c r="FH2" s="256"/>
      <c r="FI2" s="368"/>
      <c r="FJ2" s="368"/>
      <c r="FK2" s="368"/>
      <c r="FL2" s="256"/>
      <c r="FM2" s="256"/>
      <c r="FN2" s="368"/>
      <c r="FO2" s="368"/>
      <c r="FP2" s="368"/>
      <c r="FQ2" s="256"/>
      <c r="FR2" s="256"/>
      <c r="FS2" s="368"/>
      <c r="FT2" s="368"/>
      <c r="FU2" s="368"/>
      <c r="FV2" s="256"/>
      <c r="FW2" s="256"/>
      <c r="FX2" s="368"/>
      <c r="FY2" s="368"/>
      <c r="FZ2" s="368"/>
      <c r="GA2" s="256"/>
      <c r="GB2" s="256"/>
      <c r="GC2" s="368"/>
      <c r="GD2" s="368"/>
      <c r="GE2" s="368"/>
      <c r="GF2" s="256"/>
      <c r="GG2" s="256"/>
      <c r="GH2" s="368"/>
      <c r="GI2" s="368"/>
      <c r="GJ2" s="368"/>
      <c r="GK2" s="256"/>
      <c r="GL2" s="256"/>
      <c r="GM2" s="368"/>
      <c r="GN2" s="368"/>
      <c r="GO2" s="368"/>
      <c r="GP2" s="256"/>
      <c r="GQ2" s="256"/>
      <c r="GR2" s="368"/>
      <c r="GS2" s="368"/>
      <c r="GT2" s="368"/>
      <c r="GU2" s="256"/>
      <c r="GV2" s="256"/>
      <c r="GW2" s="368"/>
      <c r="GX2" s="368"/>
      <c r="GY2" s="368"/>
      <c r="GZ2" s="256"/>
      <c r="HA2" s="256"/>
      <c r="HB2" s="368"/>
      <c r="HC2" s="368"/>
      <c r="HD2" s="368"/>
      <c r="HE2" s="256"/>
      <c r="HF2" s="256"/>
      <c r="HG2" s="368"/>
      <c r="HH2" s="368"/>
      <c r="HI2" s="368"/>
      <c r="HJ2" s="256"/>
      <c r="HK2" s="256"/>
      <c r="HL2" s="368"/>
      <c r="HM2" s="368"/>
      <c r="HN2" s="368"/>
      <c r="HO2" s="256"/>
      <c r="HP2" s="256"/>
      <c r="HQ2" s="368"/>
      <c r="HR2" s="368"/>
      <c r="HS2" s="368"/>
      <c r="HT2" s="256"/>
      <c r="HU2" s="256"/>
      <c r="HV2" s="368"/>
      <c r="HW2" s="368"/>
      <c r="HX2" s="368"/>
      <c r="HY2" s="256"/>
      <c r="HZ2" s="256"/>
      <c r="IA2" s="368"/>
      <c r="IB2" s="368"/>
      <c r="IC2" s="368"/>
      <c r="ID2" s="256"/>
      <c r="IE2" s="256"/>
      <c r="IF2" s="368"/>
      <c r="IG2" s="368"/>
      <c r="IH2" s="368"/>
      <c r="II2" s="256"/>
      <c r="IJ2" s="256"/>
      <c r="IK2" s="368"/>
      <c r="IL2" s="368"/>
      <c r="IM2" s="368"/>
      <c r="IN2" s="256"/>
      <c r="IO2" s="256"/>
      <c r="IP2" s="368"/>
      <c r="IQ2" s="368"/>
      <c r="IR2" s="368"/>
      <c r="IS2" s="256"/>
      <c r="IT2" s="256"/>
      <c r="IU2" s="368"/>
      <c r="IV2" s="368"/>
      <c r="IW2" s="368"/>
      <c r="IX2" s="256"/>
      <c r="IY2" s="256"/>
      <c r="IZ2" s="12"/>
      <c r="JA2" s="12"/>
      <c r="JB2" s="12"/>
      <c r="JC2" s="12"/>
    </row>
    <row r="3" spans="1:263" s="3" customFormat="1" x14ac:dyDescent="0.35">
      <c r="A3" s="198"/>
      <c r="B3" s="198"/>
      <c r="C3" s="40"/>
      <c r="D3" s="196"/>
      <c r="E3" s="196"/>
      <c r="F3" s="369"/>
      <c r="G3" s="202"/>
      <c r="H3" s="202"/>
      <c r="I3" s="368"/>
      <c r="J3" s="368"/>
      <c r="K3" s="368"/>
      <c r="L3" s="41" t="str">
        <f>IF('Schedule 1'!L68&lt;&gt;"",'Schedule 1'!L68,"")</f>
        <v/>
      </c>
      <c r="M3" s="42"/>
      <c r="N3" s="42"/>
      <c r="O3" s="368"/>
      <c r="P3" s="368"/>
      <c r="Q3" s="41" t="str">
        <f>IF('Schedule 1'!Q68&lt;&gt;"",'Schedule 1'!Q68,"")</f>
        <v/>
      </c>
      <c r="R3" s="42"/>
      <c r="S3" s="42"/>
      <c r="T3" s="368"/>
      <c r="U3" s="368"/>
      <c r="V3" s="41" t="str">
        <f>IF('Schedule 1'!V68&lt;&gt;"",'Schedule 1'!V68,"")</f>
        <v/>
      </c>
      <c r="W3" s="42"/>
      <c r="X3" s="42"/>
      <c r="Y3" s="368"/>
      <c r="Z3" s="368"/>
      <c r="AA3" s="41" t="str">
        <f>IF('Schedule 1'!AA68&lt;&gt;"",'Schedule 1'!AA68,"")</f>
        <v/>
      </c>
      <c r="AB3" s="42"/>
      <c r="AC3" s="42"/>
      <c r="AD3" s="368"/>
      <c r="AE3" s="368"/>
      <c r="AF3" s="41" t="str">
        <f>IF('Schedule 1'!AF68&lt;&gt;"",'Schedule 1'!AF68,"")</f>
        <v/>
      </c>
      <c r="AG3" s="42"/>
      <c r="AH3" s="42"/>
      <c r="AI3" s="368"/>
      <c r="AJ3" s="368"/>
      <c r="AK3" s="41" t="str">
        <f>IF('Schedule 1'!AK68&lt;&gt;"",'Schedule 1'!AK68,"")</f>
        <v/>
      </c>
      <c r="AL3" s="42"/>
      <c r="AM3" s="42"/>
      <c r="AN3" s="368"/>
      <c r="AO3" s="368"/>
      <c r="AP3" s="41" t="str">
        <f>IF('Schedule 1'!AP68&lt;&gt;"",'Schedule 1'!AP68,"")</f>
        <v/>
      </c>
      <c r="AQ3" s="42"/>
      <c r="AR3" s="42"/>
      <c r="AS3" s="368"/>
      <c r="AT3" s="368"/>
      <c r="AU3" s="41" t="str">
        <f>IF('Schedule 1'!AU68&lt;&gt;"",'Schedule 1'!AU68,"")</f>
        <v/>
      </c>
      <c r="AV3" s="42"/>
      <c r="AW3" s="42"/>
      <c r="AX3" s="368"/>
      <c r="AY3" s="368"/>
      <c r="AZ3" s="41" t="str">
        <f>IF('Schedule 1'!AZ68&lt;&gt;"",'Schedule 1'!AZ68,"")</f>
        <v/>
      </c>
      <c r="BA3" s="42"/>
      <c r="BB3" s="42"/>
      <c r="BC3" s="368"/>
      <c r="BD3" s="368"/>
      <c r="BE3" s="41" t="str">
        <f>IF('Schedule 1'!BE68&lt;&gt;"",'Schedule 1'!BE68,"")</f>
        <v/>
      </c>
      <c r="BF3" s="42"/>
      <c r="BG3" s="42"/>
      <c r="BH3" s="368"/>
      <c r="BI3" s="368"/>
      <c r="BJ3" s="41" t="str">
        <f>IF('Schedule 1'!BJ68&lt;&gt;"",'Schedule 1'!BJ68,"")</f>
        <v/>
      </c>
      <c r="BK3" s="42"/>
      <c r="BL3" s="42"/>
      <c r="BM3" s="368"/>
      <c r="BN3" s="368"/>
      <c r="BO3" s="41" t="str">
        <f>IF('Schedule 1'!BO68&lt;&gt;"",'Schedule 1'!BO68,"")</f>
        <v/>
      </c>
      <c r="BP3" s="42"/>
      <c r="BQ3" s="42"/>
      <c r="BR3" s="368"/>
      <c r="BS3" s="368"/>
      <c r="BT3" s="41" t="str">
        <f>IF('Schedule 1'!BT68&lt;&gt;"",'Schedule 1'!BT68,"")</f>
        <v/>
      </c>
      <c r="BU3" s="42"/>
      <c r="BV3" s="42"/>
      <c r="BW3" s="368"/>
      <c r="BX3" s="368"/>
      <c r="BY3" s="41" t="str">
        <f>IF('Schedule 1'!BY68&lt;&gt;"",'Schedule 1'!BY68,"")</f>
        <v/>
      </c>
      <c r="BZ3" s="42"/>
      <c r="CA3" s="42"/>
      <c r="CB3" s="368"/>
      <c r="CC3" s="368"/>
      <c r="CD3" s="41" t="str">
        <f>IF('Schedule 1'!CD68&lt;&gt;"",'Schedule 1'!CD68,"")</f>
        <v/>
      </c>
      <c r="CE3" s="42"/>
      <c r="CF3" s="42"/>
      <c r="CG3" s="368"/>
      <c r="CH3" s="368"/>
      <c r="CI3" s="41" t="str">
        <f>IF('Schedule 1'!CI68&lt;&gt;"",'Schedule 1'!CI68,"")</f>
        <v/>
      </c>
      <c r="CJ3" s="42"/>
      <c r="CK3" s="42"/>
      <c r="CL3" s="368"/>
      <c r="CM3" s="368"/>
      <c r="CN3" s="41" t="str">
        <f>IF('Schedule 1'!CN68&lt;&gt;"",'Schedule 1'!CN68,"")</f>
        <v/>
      </c>
      <c r="CO3" s="42"/>
      <c r="CP3" s="42"/>
      <c r="CQ3" s="368"/>
      <c r="CR3" s="368"/>
      <c r="CS3" s="41" t="str">
        <f>IF('Schedule 1'!CS68&lt;&gt;"",'Schedule 1'!CS68,"")</f>
        <v/>
      </c>
      <c r="CT3" s="42"/>
      <c r="CU3" s="42"/>
      <c r="CV3" s="368"/>
      <c r="CW3" s="368"/>
      <c r="CX3" s="41" t="str">
        <f>IF('Schedule 1'!CX68&lt;&gt;"",'Schedule 1'!CX68,"")</f>
        <v/>
      </c>
      <c r="CY3" s="42"/>
      <c r="CZ3" s="42"/>
      <c r="DA3" s="368"/>
      <c r="DB3" s="368"/>
      <c r="DC3" s="41" t="str">
        <f>IF('Schedule 1'!DC68&lt;&gt;"",'Schedule 1'!DC68,"")</f>
        <v/>
      </c>
      <c r="DD3" s="42"/>
      <c r="DE3" s="42"/>
      <c r="DF3" s="368"/>
      <c r="DG3" s="368"/>
      <c r="DH3" s="41" t="str">
        <f>IF('Schedule 1'!DH68&lt;&gt;"",'Schedule 1'!DH68,"")</f>
        <v/>
      </c>
      <c r="DI3" s="42"/>
      <c r="DJ3" s="42"/>
      <c r="DK3" s="368"/>
      <c r="DL3" s="368"/>
      <c r="DM3" s="41" t="str">
        <f>IF('Schedule 1'!DM68&lt;&gt;"",'Schedule 1'!DM68,"")</f>
        <v/>
      </c>
      <c r="DN3" s="42"/>
      <c r="DO3" s="42"/>
      <c r="DP3" s="368"/>
      <c r="DQ3" s="368"/>
      <c r="DR3" s="41" t="str">
        <f>IF('Schedule 1'!DR68&lt;&gt;"",'Schedule 1'!DR68,"")</f>
        <v/>
      </c>
      <c r="DS3" s="42"/>
      <c r="DT3" s="42"/>
      <c r="DU3" s="368"/>
      <c r="DV3" s="368"/>
      <c r="DW3" s="41" t="str">
        <f>IF('Schedule 1'!DW68&lt;&gt;"",'Schedule 1'!DW68,"")</f>
        <v/>
      </c>
      <c r="DX3" s="42"/>
      <c r="DY3" s="42"/>
      <c r="DZ3" s="368"/>
      <c r="EA3" s="368"/>
      <c r="EB3" s="41" t="str">
        <f>IF('Schedule 1'!EB68&lt;&gt;"",'Schedule 1'!EB68,"")</f>
        <v/>
      </c>
      <c r="EC3" s="42"/>
      <c r="ED3" s="42"/>
      <c r="EE3" s="368"/>
      <c r="EF3" s="368"/>
      <c r="EG3" s="41" t="str">
        <f>IF('Schedule 1'!EG68&lt;&gt;"",'Schedule 1'!EG68,"")</f>
        <v/>
      </c>
      <c r="EH3" s="42"/>
      <c r="EI3" s="42"/>
      <c r="EJ3" s="368"/>
      <c r="EK3" s="368"/>
      <c r="EL3" s="41" t="str">
        <f>IF('Schedule 1'!EL68&lt;&gt;"",'Schedule 1'!EL68,"")</f>
        <v/>
      </c>
      <c r="EM3" s="42"/>
      <c r="EN3" s="42"/>
      <c r="EO3" s="368"/>
      <c r="EP3" s="368"/>
      <c r="EQ3" s="41" t="str">
        <f>IF('Schedule 1'!EQ68&lt;&gt;"",'Schedule 1'!EQ68,"")</f>
        <v/>
      </c>
      <c r="ER3" s="42"/>
      <c r="ES3" s="42"/>
      <c r="ET3" s="368"/>
      <c r="EU3" s="368"/>
      <c r="EV3" s="41" t="str">
        <f>IF('Schedule 1'!EV68&lt;&gt;"",'Schedule 1'!EV68,"")</f>
        <v/>
      </c>
      <c r="EW3" s="42"/>
      <c r="EX3" s="42"/>
      <c r="EY3" s="368"/>
      <c r="EZ3" s="368"/>
      <c r="FA3" s="41" t="str">
        <f>IF('Schedule 1'!FA68&lt;&gt;"",'Schedule 1'!FA68,"")</f>
        <v/>
      </c>
      <c r="FB3" s="42"/>
      <c r="FC3" s="42"/>
      <c r="FD3" s="368"/>
      <c r="FE3" s="368"/>
      <c r="FF3" s="41" t="str">
        <f>IF('Schedule 1'!FF68&lt;&gt;"",'Schedule 1'!FF68,"")</f>
        <v/>
      </c>
      <c r="FG3" s="42"/>
      <c r="FH3" s="42"/>
      <c r="FI3" s="368"/>
      <c r="FJ3" s="368"/>
      <c r="FK3" s="41" t="str">
        <f>IF('Schedule 1'!FK68&lt;&gt;"",'Schedule 1'!FK68,"")</f>
        <v/>
      </c>
      <c r="FL3" s="42"/>
      <c r="FM3" s="42"/>
      <c r="FN3" s="368"/>
      <c r="FO3" s="368"/>
      <c r="FP3" s="41" t="str">
        <f>IF('Schedule 1'!FP68&lt;&gt;"",'Schedule 1'!FP68,"")</f>
        <v/>
      </c>
      <c r="FQ3" s="42"/>
      <c r="FR3" s="42"/>
      <c r="FS3" s="368"/>
      <c r="FT3" s="368"/>
      <c r="FU3" s="41" t="str">
        <f>IF('Schedule 1'!FU68&lt;&gt;"",'Schedule 1'!FU68,"")</f>
        <v/>
      </c>
      <c r="FV3" s="42"/>
      <c r="FW3" s="42"/>
      <c r="FX3" s="368"/>
      <c r="FY3" s="368"/>
      <c r="FZ3" s="41" t="str">
        <f>IF('Schedule 1'!FZ68&lt;&gt;"",'Schedule 1'!FZ68,"")</f>
        <v/>
      </c>
      <c r="GA3" s="42"/>
      <c r="GB3" s="42"/>
      <c r="GC3" s="368"/>
      <c r="GD3" s="368"/>
      <c r="GE3" s="41" t="str">
        <f>IF('Schedule 1'!GE68&lt;&gt;"",'Schedule 1'!GE68,"")</f>
        <v/>
      </c>
      <c r="GF3" s="42"/>
      <c r="GG3" s="42"/>
      <c r="GH3" s="368"/>
      <c r="GI3" s="368"/>
      <c r="GJ3" s="41" t="str">
        <f>IF('Schedule 1'!GJ68&lt;&gt;"",'Schedule 1'!GJ68,"")</f>
        <v/>
      </c>
      <c r="GK3" s="42"/>
      <c r="GL3" s="42"/>
      <c r="GM3" s="368"/>
      <c r="GN3" s="368"/>
      <c r="GO3" s="41" t="str">
        <f>IF('Schedule 1'!GO68&lt;&gt;"",'Schedule 1'!GO68,"")</f>
        <v/>
      </c>
      <c r="GP3" s="42"/>
      <c r="GQ3" s="42"/>
      <c r="GR3" s="368"/>
      <c r="GS3" s="368"/>
      <c r="GT3" s="41" t="str">
        <f>IF('Schedule 1'!GT68&lt;&gt;"",'Schedule 1'!GT68,"")</f>
        <v/>
      </c>
      <c r="GU3" s="42"/>
      <c r="GV3" s="42"/>
      <c r="GW3" s="368"/>
      <c r="GX3" s="368"/>
      <c r="GY3" s="41" t="str">
        <f>IF('Schedule 1'!GY68&lt;&gt;"",'Schedule 1'!GY68,"")</f>
        <v/>
      </c>
      <c r="GZ3" s="42"/>
      <c r="HA3" s="42"/>
      <c r="HB3" s="368"/>
      <c r="HC3" s="368"/>
      <c r="HD3" s="41" t="str">
        <f>IF('Schedule 1'!HD68&lt;&gt;"",'Schedule 1'!HD68,"")</f>
        <v/>
      </c>
      <c r="HE3" s="42"/>
      <c r="HF3" s="42"/>
      <c r="HG3" s="368"/>
      <c r="HH3" s="368"/>
      <c r="HI3" s="41" t="str">
        <f>IF('Schedule 1'!HI68&lt;&gt;"",'Schedule 1'!HI68,"")</f>
        <v/>
      </c>
      <c r="HJ3" s="42"/>
      <c r="HK3" s="42"/>
      <c r="HL3" s="368"/>
      <c r="HM3" s="368"/>
      <c r="HN3" s="41" t="str">
        <f>IF('Schedule 1'!HN68&lt;&gt;"",'Schedule 1'!HN68,"")</f>
        <v/>
      </c>
      <c r="HO3" s="42"/>
      <c r="HP3" s="42"/>
      <c r="HQ3" s="368"/>
      <c r="HR3" s="368"/>
      <c r="HS3" s="41" t="str">
        <f>IF('Schedule 1'!HS68&lt;&gt;"",'Schedule 1'!HS68,"")</f>
        <v/>
      </c>
      <c r="HT3" s="42"/>
      <c r="HU3" s="42"/>
      <c r="HV3" s="368"/>
      <c r="HW3" s="368"/>
      <c r="HX3" s="41" t="str">
        <f>IF('Schedule 1'!HX68&lt;&gt;"",'Schedule 1'!HX68,"")</f>
        <v/>
      </c>
      <c r="HY3" s="42"/>
      <c r="HZ3" s="42"/>
      <c r="IA3" s="368"/>
      <c r="IB3" s="368"/>
      <c r="IC3" s="41" t="str">
        <f>IF('Schedule 1'!IC68&lt;&gt;"",'Schedule 1'!IC68,"")</f>
        <v/>
      </c>
      <c r="ID3" s="42"/>
      <c r="IE3" s="42"/>
      <c r="IF3" s="368"/>
      <c r="IG3" s="368"/>
      <c r="IH3" s="41" t="str">
        <f>IF('Schedule 1'!IH68&lt;&gt;"",'Schedule 1'!IH68,"")</f>
        <v/>
      </c>
      <c r="II3" s="42"/>
      <c r="IJ3" s="42"/>
      <c r="IK3" s="368"/>
      <c r="IL3" s="368"/>
      <c r="IM3" s="41" t="str">
        <f>IF('Schedule 1'!IM68&lt;&gt;"",'Schedule 1'!IM68,"")</f>
        <v/>
      </c>
      <c r="IN3" s="42"/>
      <c r="IO3" s="42"/>
      <c r="IP3" s="368"/>
      <c r="IQ3" s="368"/>
      <c r="IR3" s="41" t="str">
        <f>IF('Schedule 1'!IR68&lt;&gt;"",'Schedule 1'!IR68,"")</f>
        <v/>
      </c>
      <c r="IS3" s="42"/>
      <c r="IT3" s="42"/>
      <c r="IU3" s="368"/>
      <c r="IV3" s="368"/>
      <c r="IW3" s="41" t="str">
        <f>IF('Schedule 1'!IW68&lt;&gt;"",'Schedule 1'!IW68,"")</f>
        <v/>
      </c>
      <c r="IX3" s="42"/>
      <c r="IY3" s="42"/>
      <c r="IZ3" s="256"/>
      <c r="JA3" s="256"/>
      <c r="JB3" s="256"/>
      <c r="JC3" s="256"/>
    </row>
    <row r="4" spans="1:263" s="3" customFormat="1" ht="15" thickBot="1" x14ac:dyDescent="0.4">
      <c r="A4" s="198"/>
      <c r="B4" s="198"/>
      <c r="C4" s="40"/>
      <c r="D4" s="196"/>
      <c r="E4" s="196"/>
      <c r="F4" s="369"/>
      <c r="G4" s="202"/>
      <c r="H4" s="202"/>
      <c r="I4" s="202"/>
      <c r="J4" s="368"/>
      <c r="K4" s="368"/>
      <c r="L4" s="368"/>
      <c r="M4" s="256"/>
      <c r="N4" s="256"/>
      <c r="O4" s="368"/>
      <c r="P4" s="368"/>
      <c r="Q4" s="368"/>
      <c r="R4" s="256"/>
      <c r="S4" s="256"/>
      <c r="T4" s="368"/>
      <c r="U4" s="368"/>
      <c r="V4" s="368"/>
      <c r="W4" s="256"/>
      <c r="X4" s="256"/>
      <c r="Y4" s="368"/>
      <c r="Z4" s="368"/>
      <c r="AA4" s="368"/>
      <c r="AB4" s="256"/>
      <c r="AC4" s="256"/>
      <c r="AD4" s="368"/>
      <c r="AE4" s="368"/>
      <c r="AF4" s="368"/>
      <c r="AG4" s="256"/>
      <c r="AH4" s="256"/>
      <c r="AI4" s="368"/>
      <c r="AJ4" s="368"/>
      <c r="AK4" s="368"/>
      <c r="AL4" s="256"/>
      <c r="AM4" s="256"/>
      <c r="AN4" s="368"/>
      <c r="AO4" s="368"/>
      <c r="AP4" s="368"/>
      <c r="AQ4" s="256"/>
      <c r="AR4" s="256"/>
      <c r="AS4" s="368"/>
      <c r="AT4" s="368"/>
      <c r="AU4" s="368"/>
      <c r="AV4" s="256"/>
      <c r="AW4" s="256"/>
      <c r="AX4" s="368"/>
      <c r="AY4" s="368"/>
      <c r="AZ4" s="368"/>
      <c r="BA4" s="256"/>
      <c r="BB4" s="256"/>
      <c r="BC4" s="368"/>
      <c r="BD4" s="368"/>
      <c r="BE4" s="368"/>
      <c r="BF4" s="256"/>
      <c r="BG4" s="256"/>
      <c r="BH4" s="368"/>
      <c r="BI4" s="368"/>
      <c r="BJ4" s="368"/>
      <c r="BK4" s="256"/>
      <c r="BL4" s="256"/>
      <c r="BM4" s="368"/>
      <c r="BN4" s="368"/>
      <c r="BO4" s="368"/>
      <c r="BP4" s="256"/>
      <c r="BQ4" s="256"/>
      <c r="BR4" s="368"/>
      <c r="BS4" s="368"/>
      <c r="BT4" s="368"/>
      <c r="BU4" s="256"/>
      <c r="BV4" s="256"/>
      <c r="BW4" s="368"/>
      <c r="BX4" s="368"/>
      <c r="BY4" s="368"/>
      <c r="BZ4" s="256"/>
      <c r="CA4" s="256"/>
      <c r="CB4" s="368"/>
      <c r="CC4" s="368"/>
      <c r="CD4" s="368"/>
      <c r="CE4" s="256"/>
      <c r="CF4" s="256"/>
      <c r="CG4" s="368"/>
      <c r="CH4" s="368"/>
      <c r="CI4" s="368"/>
      <c r="CJ4" s="256"/>
      <c r="CK4" s="256"/>
      <c r="CL4" s="368"/>
      <c r="CM4" s="368"/>
      <c r="CN4" s="368"/>
      <c r="CO4" s="256"/>
      <c r="CP4" s="256"/>
      <c r="CQ4" s="368"/>
      <c r="CR4" s="368"/>
      <c r="CS4" s="368"/>
      <c r="CT4" s="256"/>
      <c r="CU4" s="256"/>
      <c r="CV4" s="368"/>
      <c r="CW4" s="368"/>
      <c r="CX4" s="368"/>
      <c r="CY4" s="256"/>
      <c r="CZ4" s="256"/>
      <c r="DA4" s="368"/>
      <c r="DB4" s="368"/>
      <c r="DC4" s="368"/>
      <c r="DD4" s="256"/>
      <c r="DE4" s="256"/>
      <c r="DF4" s="368"/>
      <c r="DG4" s="368"/>
      <c r="DH4" s="368"/>
      <c r="DI4" s="256"/>
      <c r="DJ4" s="256"/>
      <c r="DK4" s="368"/>
      <c r="DL4" s="368"/>
      <c r="DM4" s="368"/>
      <c r="DN4" s="256"/>
      <c r="DO4" s="256"/>
      <c r="DP4" s="368"/>
      <c r="DQ4" s="368"/>
      <c r="DR4" s="368"/>
      <c r="DS4" s="256"/>
      <c r="DT4" s="256"/>
      <c r="DU4" s="368"/>
      <c r="DV4" s="368"/>
      <c r="DW4" s="368"/>
      <c r="DX4" s="256"/>
      <c r="DY4" s="256"/>
      <c r="DZ4" s="368"/>
      <c r="EA4" s="368"/>
      <c r="EB4" s="368"/>
      <c r="EC4" s="256"/>
      <c r="ED4" s="256"/>
      <c r="EE4" s="368"/>
      <c r="EF4" s="368"/>
      <c r="EG4" s="368"/>
      <c r="EH4" s="256"/>
      <c r="EI4" s="256"/>
      <c r="EJ4" s="368"/>
      <c r="EK4" s="368"/>
      <c r="EL4" s="368"/>
      <c r="EM4" s="256"/>
      <c r="EN4" s="256"/>
      <c r="EO4" s="368"/>
      <c r="EP4" s="368"/>
      <c r="EQ4" s="368"/>
      <c r="ER4" s="256"/>
      <c r="ES4" s="256"/>
      <c r="ET4" s="368"/>
      <c r="EU4" s="368"/>
      <c r="EV4" s="368"/>
      <c r="EW4" s="256"/>
      <c r="EX4" s="256"/>
      <c r="EY4" s="368"/>
      <c r="EZ4" s="368"/>
      <c r="FA4" s="368"/>
      <c r="FB4" s="256"/>
      <c r="FC4" s="256"/>
      <c r="FD4" s="368"/>
      <c r="FE4" s="368"/>
      <c r="FF4" s="368"/>
      <c r="FG4" s="256"/>
      <c r="FH4" s="256"/>
      <c r="FI4" s="368"/>
      <c r="FJ4" s="368"/>
      <c r="FK4" s="368"/>
      <c r="FL4" s="256"/>
      <c r="FM4" s="256"/>
      <c r="FN4" s="368"/>
      <c r="FO4" s="368"/>
      <c r="FP4" s="368"/>
      <c r="FQ4" s="256"/>
      <c r="FR4" s="256"/>
      <c r="FS4" s="368"/>
      <c r="FT4" s="368"/>
      <c r="FU4" s="368"/>
      <c r="FV4" s="256"/>
      <c r="FW4" s="256"/>
      <c r="FX4" s="368"/>
      <c r="FY4" s="368"/>
      <c r="FZ4" s="368"/>
      <c r="GA4" s="256"/>
      <c r="GB4" s="256"/>
      <c r="GC4" s="368"/>
      <c r="GD4" s="368"/>
      <c r="GE4" s="368"/>
      <c r="GF4" s="256"/>
      <c r="GG4" s="256"/>
      <c r="GH4" s="368"/>
      <c r="GI4" s="368"/>
      <c r="GJ4" s="368"/>
      <c r="GK4" s="256"/>
      <c r="GL4" s="256"/>
      <c r="GM4" s="368"/>
      <c r="GN4" s="368"/>
      <c r="GO4" s="368"/>
      <c r="GP4" s="256"/>
      <c r="GQ4" s="256"/>
      <c r="GR4" s="368"/>
      <c r="GS4" s="368"/>
      <c r="GT4" s="368"/>
      <c r="GU4" s="256"/>
      <c r="GV4" s="256"/>
      <c r="GW4" s="368"/>
      <c r="GX4" s="368"/>
      <c r="GY4" s="368"/>
      <c r="GZ4" s="256"/>
      <c r="HA4" s="256"/>
      <c r="HB4" s="368"/>
      <c r="HC4" s="368"/>
      <c r="HD4" s="368"/>
      <c r="HE4" s="256"/>
      <c r="HF4" s="256"/>
      <c r="HG4" s="368"/>
      <c r="HH4" s="368"/>
      <c r="HI4" s="368"/>
      <c r="HJ4" s="256"/>
      <c r="HK4" s="256"/>
      <c r="HL4" s="368"/>
      <c r="HM4" s="368"/>
      <c r="HN4" s="368"/>
      <c r="HO4" s="256"/>
      <c r="HP4" s="256"/>
      <c r="HQ4" s="368"/>
      <c r="HR4" s="368"/>
      <c r="HS4" s="368"/>
      <c r="HT4" s="256"/>
      <c r="HU4" s="256"/>
      <c r="HV4" s="368"/>
      <c r="HW4" s="368"/>
      <c r="HX4" s="368"/>
      <c r="HY4" s="256"/>
      <c r="HZ4" s="256"/>
      <c r="IA4" s="368"/>
      <c r="IB4" s="368"/>
      <c r="IC4" s="368"/>
      <c r="ID4" s="256"/>
      <c r="IE4" s="256"/>
      <c r="IF4" s="368"/>
      <c r="IG4" s="368"/>
      <c r="IH4" s="368"/>
      <c r="II4" s="256"/>
      <c r="IJ4" s="256"/>
      <c r="IK4" s="368"/>
      <c r="IL4" s="368"/>
      <c r="IM4" s="368"/>
      <c r="IN4" s="256"/>
      <c r="IO4" s="256"/>
      <c r="IP4" s="368"/>
      <c r="IQ4" s="368"/>
      <c r="IR4" s="368"/>
      <c r="IS4" s="256"/>
      <c r="IT4" s="256"/>
      <c r="IU4" s="368"/>
      <c r="IV4" s="368"/>
      <c r="IW4" s="368"/>
      <c r="IX4" s="256"/>
      <c r="IY4" s="256"/>
      <c r="IZ4" s="256"/>
      <c r="JA4" s="256"/>
      <c r="JB4" s="256"/>
      <c r="JC4" s="256"/>
    </row>
    <row r="5" spans="1:263" s="3" customFormat="1" ht="15" thickBot="1" x14ac:dyDescent="0.4">
      <c r="A5" s="198"/>
      <c r="B5" s="370"/>
      <c r="C5" s="46" t="s">
        <v>1105</v>
      </c>
      <c r="D5" s="371"/>
      <c r="E5" s="371"/>
      <c r="F5" s="372"/>
      <c r="G5" s="361"/>
      <c r="H5" s="361"/>
      <c r="I5" s="361"/>
      <c r="J5" s="361"/>
      <c r="K5" s="361"/>
      <c r="L5" s="361"/>
      <c r="M5" s="373"/>
      <c r="N5" s="373"/>
      <c r="O5" s="361"/>
      <c r="P5" s="361"/>
      <c r="Q5" s="361"/>
      <c r="R5" s="373"/>
      <c r="S5" s="373"/>
      <c r="T5" s="361"/>
      <c r="U5" s="361"/>
      <c r="V5" s="361"/>
      <c r="W5" s="373"/>
      <c r="X5" s="373"/>
      <c r="Y5" s="361"/>
      <c r="Z5" s="361"/>
      <c r="AA5" s="361"/>
      <c r="AB5" s="373"/>
      <c r="AC5" s="373"/>
      <c r="AD5" s="361"/>
      <c r="AE5" s="361"/>
      <c r="AF5" s="361"/>
      <c r="AG5" s="373"/>
      <c r="AH5" s="373"/>
      <c r="AI5" s="361"/>
      <c r="AJ5" s="361"/>
      <c r="AK5" s="361"/>
      <c r="AL5" s="373"/>
      <c r="AM5" s="373"/>
      <c r="AN5" s="361"/>
      <c r="AO5" s="361"/>
      <c r="AP5" s="361"/>
      <c r="AQ5" s="373"/>
      <c r="AR5" s="373"/>
      <c r="AS5" s="361"/>
      <c r="AT5" s="361"/>
      <c r="AU5" s="361"/>
      <c r="AV5" s="373"/>
      <c r="AW5" s="373"/>
      <c r="AX5" s="361"/>
      <c r="AY5" s="361"/>
      <c r="AZ5" s="361"/>
      <c r="BA5" s="373"/>
      <c r="BB5" s="373"/>
      <c r="BC5" s="361"/>
      <c r="BD5" s="361"/>
      <c r="BE5" s="361"/>
      <c r="BF5" s="373"/>
      <c r="BG5" s="373"/>
      <c r="BH5" s="361"/>
      <c r="BI5" s="361"/>
      <c r="BJ5" s="361"/>
      <c r="BK5" s="373"/>
      <c r="BL5" s="373"/>
      <c r="BM5" s="361"/>
      <c r="BN5" s="361"/>
      <c r="BO5" s="361"/>
      <c r="BP5" s="373"/>
      <c r="BQ5" s="373"/>
      <c r="BR5" s="361"/>
      <c r="BS5" s="361"/>
      <c r="BT5" s="361"/>
      <c r="BU5" s="373"/>
      <c r="BV5" s="373"/>
      <c r="BW5" s="361"/>
      <c r="BX5" s="361"/>
      <c r="BY5" s="361"/>
      <c r="BZ5" s="373"/>
      <c r="CA5" s="373"/>
      <c r="CB5" s="361"/>
      <c r="CC5" s="361"/>
      <c r="CD5" s="361"/>
      <c r="CE5" s="373"/>
      <c r="CF5" s="373"/>
      <c r="CG5" s="361"/>
      <c r="CH5" s="361"/>
      <c r="CI5" s="361"/>
      <c r="CJ5" s="373"/>
      <c r="CK5" s="373"/>
      <c r="CL5" s="361"/>
      <c r="CM5" s="361"/>
      <c r="CN5" s="361"/>
      <c r="CO5" s="373"/>
      <c r="CP5" s="373"/>
      <c r="CQ5" s="361"/>
      <c r="CR5" s="361"/>
      <c r="CS5" s="361"/>
      <c r="CT5" s="373"/>
      <c r="CU5" s="373"/>
      <c r="CV5" s="361"/>
      <c r="CW5" s="361"/>
      <c r="CX5" s="361"/>
      <c r="CY5" s="373"/>
      <c r="CZ5" s="373"/>
      <c r="DA5" s="361"/>
      <c r="DB5" s="361"/>
      <c r="DC5" s="361"/>
      <c r="DD5" s="373"/>
      <c r="DE5" s="373"/>
      <c r="DF5" s="361"/>
      <c r="DG5" s="361"/>
      <c r="DH5" s="361"/>
      <c r="DI5" s="373"/>
      <c r="DJ5" s="373"/>
      <c r="DK5" s="361"/>
      <c r="DL5" s="361"/>
      <c r="DM5" s="361"/>
      <c r="DN5" s="373"/>
      <c r="DO5" s="373"/>
      <c r="DP5" s="361"/>
      <c r="DQ5" s="361"/>
      <c r="DR5" s="361"/>
      <c r="DS5" s="373"/>
      <c r="DT5" s="373"/>
      <c r="DU5" s="361"/>
      <c r="DV5" s="361"/>
      <c r="DW5" s="361"/>
      <c r="DX5" s="373"/>
      <c r="DY5" s="373"/>
      <c r="DZ5" s="361"/>
      <c r="EA5" s="361"/>
      <c r="EB5" s="361"/>
      <c r="EC5" s="373"/>
      <c r="ED5" s="373"/>
      <c r="EE5" s="361"/>
      <c r="EF5" s="361"/>
      <c r="EG5" s="361"/>
      <c r="EH5" s="373"/>
      <c r="EI5" s="373"/>
      <c r="EJ5" s="361"/>
      <c r="EK5" s="361"/>
      <c r="EL5" s="361"/>
      <c r="EM5" s="373"/>
      <c r="EN5" s="373"/>
      <c r="EO5" s="361"/>
      <c r="EP5" s="361"/>
      <c r="EQ5" s="361"/>
      <c r="ER5" s="373"/>
      <c r="ES5" s="373"/>
      <c r="ET5" s="361"/>
      <c r="EU5" s="361"/>
      <c r="EV5" s="361"/>
      <c r="EW5" s="373"/>
      <c r="EX5" s="373"/>
      <c r="EY5" s="361"/>
      <c r="EZ5" s="361"/>
      <c r="FA5" s="361"/>
      <c r="FB5" s="373"/>
      <c r="FC5" s="373"/>
      <c r="FD5" s="361"/>
      <c r="FE5" s="361"/>
      <c r="FF5" s="361"/>
      <c r="FG5" s="373"/>
      <c r="FH5" s="373"/>
      <c r="FI5" s="361"/>
      <c r="FJ5" s="361"/>
      <c r="FK5" s="361"/>
      <c r="FL5" s="373"/>
      <c r="FM5" s="373"/>
      <c r="FN5" s="361"/>
      <c r="FO5" s="361"/>
      <c r="FP5" s="361"/>
      <c r="FQ5" s="373"/>
      <c r="FR5" s="373"/>
      <c r="FS5" s="361"/>
      <c r="FT5" s="361"/>
      <c r="FU5" s="361"/>
      <c r="FV5" s="373"/>
      <c r="FW5" s="373"/>
      <c r="FX5" s="361"/>
      <c r="FY5" s="361"/>
      <c r="FZ5" s="361"/>
      <c r="GA5" s="373"/>
      <c r="GB5" s="373"/>
      <c r="GC5" s="361"/>
      <c r="GD5" s="361"/>
      <c r="GE5" s="361"/>
      <c r="GF5" s="373"/>
      <c r="GG5" s="373"/>
      <c r="GH5" s="361"/>
      <c r="GI5" s="361"/>
      <c r="GJ5" s="361"/>
      <c r="GK5" s="373"/>
      <c r="GL5" s="373"/>
      <c r="GM5" s="361"/>
      <c r="GN5" s="361"/>
      <c r="GO5" s="361"/>
      <c r="GP5" s="373"/>
      <c r="GQ5" s="373"/>
      <c r="GR5" s="361"/>
      <c r="GS5" s="361"/>
      <c r="GT5" s="361"/>
      <c r="GU5" s="373"/>
      <c r="GV5" s="373"/>
      <c r="GW5" s="361"/>
      <c r="GX5" s="361"/>
      <c r="GY5" s="361"/>
      <c r="GZ5" s="373"/>
      <c r="HA5" s="373"/>
      <c r="HB5" s="361"/>
      <c r="HC5" s="361"/>
      <c r="HD5" s="361"/>
      <c r="HE5" s="373"/>
      <c r="HF5" s="373"/>
      <c r="HG5" s="361"/>
      <c r="HH5" s="361"/>
      <c r="HI5" s="361"/>
      <c r="HJ5" s="373"/>
      <c r="HK5" s="373"/>
      <c r="HL5" s="361"/>
      <c r="HM5" s="361"/>
      <c r="HN5" s="361"/>
      <c r="HO5" s="373"/>
      <c r="HP5" s="373"/>
      <c r="HQ5" s="361"/>
      <c r="HR5" s="361"/>
      <c r="HS5" s="361"/>
      <c r="HT5" s="373"/>
      <c r="HU5" s="373"/>
      <c r="HV5" s="361"/>
      <c r="HW5" s="361"/>
      <c r="HX5" s="361"/>
      <c r="HY5" s="373"/>
      <c r="HZ5" s="373"/>
      <c r="IA5" s="361"/>
      <c r="IB5" s="361"/>
      <c r="IC5" s="361"/>
      <c r="ID5" s="373"/>
      <c r="IE5" s="373"/>
      <c r="IF5" s="361"/>
      <c r="IG5" s="361"/>
      <c r="IH5" s="361"/>
      <c r="II5" s="373"/>
      <c r="IJ5" s="373"/>
      <c r="IK5" s="361"/>
      <c r="IL5" s="361"/>
      <c r="IM5" s="361"/>
      <c r="IN5" s="373"/>
      <c r="IO5" s="373"/>
      <c r="IP5" s="361"/>
      <c r="IQ5" s="361"/>
      <c r="IR5" s="361"/>
      <c r="IS5" s="373"/>
      <c r="IT5" s="373"/>
      <c r="IU5" s="361"/>
      <c r="IV5" s="361"/>
      <c r="IW5" s="361"/>
      <c r="IX5" s="373"/>
      <c r="IY5" s="373"/>
      <c r="IZ5" s="373"/>
      <c r="JA5" s="374"/>
      <c r="JB5" s="256"/>
      <c r="JC5" s="256"/>
    </row>
    <row r="6" spans="1:263" s="3" customFormat="1" x14ac:dyDescent="0.35">
      <c r="A6" s="198"/>
      <c r="B6" s="359"/>
      <c r="C6" s="47"/>
      <c r="D6" s="102"/>
      <c r="E6" s="102"/>
      <c r="F6" s="375"/>
      <c r="G6" s="321"/>
      <c r="H6" s="322"/>
      <c r="I6" s="202"/>
      <c r="J6" s="320"/>
      <c r="K6" s="321"/>
      <c r="L6" s="48"/>
      <c r="M6" s="376"/>
      <c r="N6" s="376"/>
      <c r="O6" s="321"/>
      <c r="P6" s="321"/>
      <c r="Q6" s="48"/>
      <c r="R6" s="376"/>
      <c r="S6" s="376"/>
      <c r="T6" s="321"/>
      <c r="U6" s="321"/>
      <c r="V6" s="48"/>
      <c r="W6" s="376"/>
      <c r="X6" s="376"/>
      <c r="Y6" s="321"/>
      <c r="Z6" s="321"/>
      <c r="AA6" s="48"/>
      <c r="AB6" s="376"/>
      <c r="AC6" s="376"/>
      <c r="AD6" s="321"/>
      <c r="AE6" s="321"/>
      <c r="AF6" s="48"/>
      <c r="AG6" s="376"/>
      <c r="AH6" s="376"/>
      <c r="AI6" s="321"/>
      <c r="AJ6" s="321"/>
      <c r="AK6" s="48"/>
      <c r="AL6" s="376"/>
      <c r="AM6" s="376"/>
      <c r="AN6" s="321"/>
      <c r="AO6" s="321"/>
      <c r="AP6" s="48"/>
      <c r="AQ6" s="376"/>
      <c r="AR6" s="376"/>
      <c r="AS6" s="321"/>
      <c r="AT6" s="321"/>
      <c r="AU6" s="48"/>
      <c r="AV6" s="376"/>
      <c r="AW6" s="376"/>
      <c r="AX6" s="321"/>
      <c r="AY6" s="321"/>
      <c r="AZ6" s="48"/>
      <c r="BA6" s="376"/>
      <c r="BB6" s="376"/>
      <c r="BC6" s="321"/>
      <c r="BD6" s="321"/>
      <c r="BE6" s="48"/>
      <c r="BF6" s="376"/>
      <c r="BG6" s="376"/>
      <c r="BH6" s="321"/>
      <c r="BI6" s="321"/>
      <c r="BJ6" s="48"/>
      <c r="BK6" s="376"/>
      <c r="BL6" s="376"/>
      <c r="BM6" s="321"/>
      <c r="BN6" s="321"/>
      <c r="BO6" s="48"/>
      <c r="BP6" s="376"/>
      <c r="BQ6" s="376"/>
      <c r="BR6" s="321"/>
      <c r="BS6" s="321"/>
      <c r="BT6" s="48"/>
      <c r="BU6" s="376"/>
      <c r="BV6" s="376"/>
      <c r="BW6" s="321"/>
      <c r="BX6" s="321"/>
      <c r="BY6" s="48"/>
      <c r="BZ6" s="376"/>
      <c r="CA6" s="376"/>
      <c r="CB6" s="321"/>
      <c r="CC6" s="321"/>
      <c r="CD6" s="48"/>
      <c r="CE6" s="376"/>
      <c r="CF6" s="376"/>
      <c r="CG6" s="321"/>
      <c r="CH6" s="321"/>
      <c r="CI6" s="48"/>
      <c r="CJ6" s="376"/>
      <c r="CK6" s="376"/>
      <c r="CL6" s="321"/>
      <c r="CM6" s="321"/>
      <c r="CN6" s="48"/>
      <c r="CO6" s="376"/>
      <c r="CP6" s="376"/>
      <c r="CQ6" s="321"/>
      <c r="CR6" s="321"/>
      <c r="CS6" s="48"/>
      <c r="CT6" s="376"/>
      <c r="CU6" s="376"/>
      <c r="CV6" s="321"/>
      <c r="CW6" s="321"/>
      <c r="CX6" s="48"/>
      <c r="CY6" s="376"/>
      <c r="CZ6" s="376"/>
      <c r="DA6" s="321"/>
      <c r="DB6" s="321"/>
      <c r="DC6" s="48"/>
      <c r="DD6" s="376"/>
      <c r="DE6" s="376"/>
      <c r="DF6" s="321"/>
      <c r="DG6" s="321"/>
      <c r="DH6" s="48"/>
      <c r="DI6" s="376"/>
      <c r="DJ6" s="376"/>
      <c r="DK6" s="321"/>
      <c r="DL6" s="321"/>
      <c r="DM6" s="48"/>
      <c r="DN6" s="376"/>
      <c r="DO6" s="376"/>
      <c r="DP6" s="321"/>
      <c r="DQ6" s="321"/>
      <c r="DR6" s="48"/>
      <c r="DS6" s="376"/>
      <c r="DT6" s="376"/>
      <c r="DU6" s="321"/>
      <c r="DV6" s="321"/>
      <c r="DW6" s="48"/>
      <c r="DX6" s="376"/>
      <c r="DY6" s="376"/>
      <c r="DZ6" s="321"/>
      <c r="EA6" s="321"/>
      <c r="EB6" s="48"/>
      <c r="EC6" s="376"/>
      <c r="ED6" s="376"/>
      <c r="EE6" s="321"/>
      <c r="EF6" s="321"/>
      <c r="EG6" s="48"/>
      <c r="EH6" s="376"/>
      <c r="EI6" s="376"/>
      <c r="EJ6" s="321"/>
      <c r="EK6" s="321"/>
      <c r="EL6" s="48"/>
      <c r="EM6" s="376"/>
      <c r="EN6" s="376"/>
      <c r="EO6" s="321"/>
      <c r="EP6" s="321"/>
      <c r="EQ6" s="48"/>
      <c r="ER6" s="376"/>
      <c r="ES6" s="376"/>
      <c r="ET6" s="321"/>
      <c r="EU6" s="321"/>
      <c r="EV6" s="48"/>
      <c r="EW6" s="376"/>
      <c r="EX6" s="376"/>
      <c r="EY6" s="321"/>
      <c r="EZ6" s="321"/>
      <c r="FA6" s="48"/>
      <c r="FB6" s="376"/>
      <c r="FC6" s="376"/>
      <c r="FD6" s="321"/>
      <c r="FE6" s="321"/>
      <c r="FF6" s="48"/>
      <c r="FG6" s="376"/>
      <c r="FH6" s="376"/>
      <c r="FI6" s="321"/>
      <c r="FJ6" s="321"/>
      <c r="FK6" s="48"/>
      <c r="FL6" s="376"/>
      <c r="FM6" s="376"/>
      <c r="FN6" s="321"/>
      <c r="FO6" s="321"/>
      <c r="FP6" s="48"/>
      <c r="FQ6" s="376"/>
      <c r="FR6" s="376"/>
      <c r="FS6" s="321"/>
      <c r="FT6" s="321"/>
      <c r="FU6" s="48"/>
      <c r="FV6" s="376"/>
      <c r="FW6" s="376"/>
      <c r="FX6" s="321"/>
      <c r="FY6" s="321"/>
      <c r="FZ6" s="48"/>
      <c r="GA6" s="376"/>
      <c r="GB6" s="376"/>
      <c r="GC6" s="321"/>
      <c r="GD6" s="321"/>
      <c r="GE6" s="48"/>
      <c r="GF6" s="376"/>
      <c r="GG6" s="376"/>
      <c r="GH6" s="321"/>
      <c r="GI6" s="321"/>
      <c r="GJ6" s="48"/>
      <c r="GK6" s="376"/>
      <c r="GL6" s="376"/>
      <c r="GM6" s="321"/>
      <c r="GN6" s="321"/>
      <c r="GO6" s="48"/>
      <c r="GP6" s="376"/>
      <c r="GQ6" s="376"/>
      <c r="GR6" s="321"/>
      <c r="GS6" s="321"/>
      <c r="GT6" s="48"/>
      <c r="GU6" s="376"/>
      <c r="GV6" s="376"/>
      <c r="GW6" s="321"/>
      <c r="GX6" s="321"/>
      <c r="GY6" s="48"/>
      <c r="GZ6" s="376"/>
      <c r="HA6" s="376"/>
      <c r="HB6" s="321"/>
      <c r="HC6" s="321"/>
      <c r="HD6" s="48"/>
      <c r="HE6" s="376"/>
      <c r="HF6" s="376"/>
      <c r="HG6" s="321"/>
      <c r="HH6" s="321"/>
      <c r="HI6" s="48"/>
      <c r="HJ6" s="376"/>
      <c r="HK6" s="376"/>
      <c r="HL6" s="321"/>
      <c r="HM6" s="321"/>
      <c r="HN6" s="48"/>
      <c r="HO6" s="376"/>
      <c r="HP6" s="376"/>
      <c r="HQ6" s="321"/>
      <c r="HR6" s="321"/>
      <c r="HS6" s="48"/>
      <c r="HT6" s="376"/>
      <c r="HU6" s="376"/>
      <c r="HV6" s="321"/>
      <c r="HW6" s="321"/>
      <c r="HX6" s="48"/>
      <c r="HY6" s="376"/>
      <c r="HZ6" s="376"/>
      <c r="IA6" s="321"/>
      <c r="IB6" s="321"/>
      <c r="IC6" s="48"/>
      <c r="ID6" s="376"/>
      <c r="IE6" s="376"/>
      <c r="IF6" s="321"/>
      <c r="IG6" s="321"/>
      <c r="IH6" s="48"/>
      <c r="II6" s="376"/>
      <c r="IJ6" s="376"/>
      <c r="IK6" s="321"/>
      <c r="IL6" s="321"/>
      <c r="IM6" s="48"/>
      <c r="IN6" s="376"/>
      <c r="IO6" s="376"/>
      <c r="IP6" s="321"/>
      <c r="IQ6" s="321"/>
      <c r="IR6" s="48"/>
      <c r="IS6" s="376"/>
      <c r="IT6" s="376"/>
      <c r="IU6" s="321"/>
      <c r="IV6" s="321"/>
      <c r="IW6" s="48"/>
      <c r="IX6" s="376"/>
      <c r="IY6" s="377"/>
      <c r="IZ6" s="198"/>
      <c r="JA6" s="378"/>
      <c r="JB6" s="256"/>
      <c r="JC6" s="256"/>
    </row>
    <row r="7" spans="1:263" s="90" customFormat="1" ht="28.15" customHeight="1" x14ac:dyDescent="0.35">
      <c r="A7" s="379"/>
      <c r="B7" s="362"/>
      <c r="C7" s="91"/>
      <c r="D7" s="363"/>
      <c r="E7" s="363"/>
      <c r="F7" s="380"/>
      <c r="G7" s="16" t="s">
        <v>171</v>
      </c>
      <c r="H7" s="381"/>
      <c r="I7" s="347"/>
      <c r="J7" s="87"/>
      <c r="K7" s="502" t="str">
        <f>IF('Schedule 1'!K70&lt;&gt;"",'Schedule 1'!K70,"")</f>
        <v/>
      </c>
      <c r="L7" s="502"/>
      <c r="M7" s="502"/>
      <c r="N7" s="82"/>
      <c r="O7" s="88"/>
      <c r="P7" s="502" t="str">
        <f>IF('Schedule 1'!P70&lt;&gt;"",'Schedule 1'!P70,"")</f>
        <v/>
      </c>
      <c r="Q7" s="502"/>
      <c r="R7" s="502"/>
      <c r="S7" s="82"/>
      <c r="T7" s="88"/>
      <c r="U7" s="502" t="str">
        <f>IF('Schedule 1'!U70&lt;&gt;"",'Schedule 1'!U70,"")</f>
        <v/>
      </c>
      <c r="V7" s="502"/>
      <c r="W7" s="502"/>
      <c r="X7" s="82"/>
      <c r="Y7" s="88"/>
      <c r="Z7" s="502" t="str">
        <f>IF('Schedule 1'!Z70&lt;&gt;"",'Schedule 1'!Z70,"")</f>
        <v/>
      </c>
      <c r="AA7" s="502"/>
      <c r="AB7" s="502"/>
      <c r="AC7" s="82"/>
      <c r="AD7" s="88"/>
      <c r="AE7" s="502" t="str">
        <f>IF('Schedule 1'!AE70&lt;&gt;"",'Schedule 1'!AE70,"")</f>
        <v/>
      </c>
      <c r="AF7" s="502"/>
      <c r="AG7" s="502"/>
      <c r="AH7" s="82"/>
      <c r="AI7" s="88"/>
      <c r="AJ7" s="502" t="str">
        <f>IF('Schedule 1'!AJ70&lt;&gt;"",'Schedule 1'!AJ70,"")</f>
        <v/>
      </c>
      <c r="AK7" s="502"/>
      <c r="AL7" s="502"/>
      <c r="AM7" s="82"/>
      <c r="AN7" s="88"/>
      <c r="AO7" s="502" t="str">
        <f>IF('Schedule 1'!AO70&lt;&gt;"",'Schedule 1'!AO70,"")</f>
        <v/>
      </c>
      <c r="AP7" s="502"/>
      <c r="AQ7" s="502"/>
      <c r="AR7" s="82"/>
      <c r="AS7" s="88"/>
      <c r="AT7" s="502" t="str">
        <f>IF('Schedule 1'!AT70&lt;&gt;"",'Schedule 1'!AT70,"")</f>
        <v/>
      </c>
      <c r="AU7" s="502"/>
      <c r="AV7" s="502"/>
      <c r="AW7" s="82"/>
      <c r="AX7" s="88"/>
      <c r="AY7" s="502" t="str">
        <f>IF('Schedule 1'!AY70&lt;&gt;"",'Schedule 1'!AY70,"")</f>
        <v/>
      </c>
      <c r="AZ7" s="502"/>
      <c r="BA7" s="502"/>
      <c r="BB7" s="82"/>
      <c r="BC7" s="88"/>
      <c r="BD7" s="502" t="str">
        <f>IF('Schedule 1'!BD70&lt;&gt;"",'Schedule 1'!BD70,"")</f>
        <v/>
      </c>
      <c r="BE7" s="502"/>
      <c r="BF7" s="502"/>
      <c r="BG7" s="82"/>
      <c r="BH7" s="88"/>
      <c r="BI7" s="502" t="str">
        <f>IF('Schedule 1'!BI70&lt;&gt;"",'Schedule 1'!BI70,"")</f>
        <v/>
      </c>
      <c r="BJ7" s="502"/>
      <c r="BK7" s="502"/>
      <c r="BL7" s="82"/>
      <c r="BM7" s="88"/>
      <c r="BN7" s="502" t="str">
        <f>IF('Schedule 1'!BN70&lt;&gt;"",'Schedule 1'!BN70,"")</f>
        <v/>
      </c>
      <c r="BO7" s="502"/>
      <c r="BP7" s="502"/>
      <c r="BQ7" s="82"/>
      <c r="BR7" s="88"/>
      <c r="BS7" s="502" t="str">
        <f>IF('Schedule 1'!BS70&lt;&gt;"",'Schedule 1'!BS70,"")</f>
        <v/>
      </c>
      <c r="BT7" s="502"/>
      <c r="BU7" s="502"/>
      <c r="BV7" s="82"/>
      <c r="BW7" s="88"/>
      <c r="BX7" s="502" t="str">
        <f>IF('Schedule 1'!BX70&lt;&gt;"",'Schedule 1'!BX70,"")</f>
        <v/>
      </c>
      <c r="BY7" s="502"/>
      <c r="BZ7" s="502"/>
      <c r="CA7" s="82"/>
      <c r="CB7" s="88"/>
      <c r="CC7" s="502" t="str">
        <f>IF('Schedule 1'!CC70&lt;&gt;"",'Schedule 1'!CC70,"")</f>
        <v/>
      </c>
      <c r="CD7" s="502"/>
      <c r="CE7" s="502"/>
      <c r="CF7" s="82"/>
      <c r="CG7" s="88"/>
      <c r="CH7" s="502" t="str">
        <f>IF('Schedule 1'!CH70&lt;&gt;"",'Schedule 1'!CH70,"")</f>
        <v/>
      </c>
      <c r="CI7" s="502"/>
      <c r="CJ7" s="502"/>
      <c r="CK7" s="82"/>
      <c r="CL7" s="88"/>
      <c r="CM7" s="502" t="str">
        <f>IF('Schedule 1'!CM70&lt;&gt;"",'Schedule 1'!CM70,"")</f>
        <v/>
      </c>
      <c r="CN7" s="502"/>
      <c r="CO7" s="502"/>
      <c r="CP7" s="82"/>
      <c r="CQ7" s="88"/>
      <c r="CR7" s="502" t="str">
        <f>IF('Schedule 1'!CR70&lt;&gt;"",'Schedule 1'!CR70,"")</f>
        <v/>
      </c>
      <c r="CS7" s="502"/>
      <c r="CT7" s="502"/>
      <c r="CU7" s="82"/>
      <c r="CV7" s="88"/>
      <c r="CW7" s="502" t="str">
        <f>IF('Schedule 1'!CW70&lt;&gt;"",'Schedule 1'!CW70,"")</f>
        <v/>
      </c>
      <c r="CX7" s="502"/>
      <c r="CY7" s="502"/>
      <c r="CZ7" s="82"/>
      <c r="DA7" s="88"/>
      <c r="DB7" s="502" t="str">
        <f>IF('Schedule 1'!DB70&lt;&gt;"",'Schedule 1'!DB70,"")</f>
        <v/>
      </c>
      <c r="DC7" s="502"/>
      <c r="DD7" s="502"/>
      <c r="DE7" s="82"/>
      <c r="DF7" s="88"/>
      <c r="DG7" s="502" t="str">
        <f>IF('Schedule 1'!DG70&lt;&gt;"",'Schedule 1'!DG70,"")</f>
        <v/>
      </c>
      <c r="DH7" s="502"/>
      <c r="DI7" s="502"/>
      <c r="DJ7" s="82"/>
      <c r="DK7" s="88"/>
      <c r="DL7" s="502" t="str">
        <f>IF('Schedule 1'!DL70&lt;&gt;"",'Schedule 1'!DL70,"")</f>
        <v/>
      </c>
      <c r="DM7" s="502"/>
      <c r="DN7" s="502"/>
      <c r="DO7" s="82"/>
      <c r="DP7" s="88"/>
      <c r="DQ7" s="502" t="str">
        <f>IF('Schedule 1'!DQ70&lt;&gt;"",'Schedule 1'!DQ70,"")</f>
        <v/>
      </c>
      <c r="DR7" s="502"/>
      <c r="DS7" s="502"/>
      <c r="DT7" s="82"/>
      <c r="DU7" s="88"/>
      <c r="DV7" s="502" t="str">
        <f>IF('Schedule 1'!DV70&lt;&gt;"",'Schedule 1'!DV70,"")</f>
        <v/>
      </c>
      <c r="DW7" s="502"/>
      <c r="DX7" s="502"/>
      <c r="DY7" s="82"/>
      <c r="DZ7" s="88"/>
      <c r="EA7" s="502" t="str">
        <f>IF('Schedule 1'!EA70&lt;&gt;"",'Schedule 1'!EA70,"")</f>
        <v/>
      </c>
      <c r="EB7" s="502"/>
      <c r="EC7" s="502"/>
      <c r="ED7" s="82"/>
      <c r="EE7" s="88"/>
      <c r="EF7" s="502" t="str">
        <f>IF('Schedule 1'!EF70&lt;&gt;"",'Schedule 1'!EF70,"")</f>
        <v/>
      </c>
      <c r="EG7" s="502"/>
      <c r="EH7" s="502"/>
      <c r="EI7" s="82"/>
      <c r="EJ7" s="88"/>
      <c r="EK7" s="502" t="str">
        <f>IF('Schedule 1'!EK70&lt;&gt;"",'Schedule 1'!EK70,"")</f>
        <v/>
      </c>
      <c r="EL7" s="502"/>
      <c r="EM7" s="502"/>
      <c r="EN7" s="82"/>
      <c r="EO7" s="88"/>
      <c r="EP7" s="502" t="str">
        <f>IF('Schedule 1'!EP70&lt;&gt;"",'Schedule 1'!EP70,"")</f>
        <v/>
      </c>
      <c r="EQ7" s="502"/>
      <c r="ER7" s="502"/>
      <c r="ES7" s="82"/>
      <c r="ET7" s="88"/>
      <c r="EU7" s="502" t="str">
        <f>IF('Schedule 1'!EU70&lt;&gt;"",'Schedule 1'!EU70,"")</f>
        <v/>
      </c>
      <c r="EV7" s="502"/>
      <c r="EW7" s="502"/>
      <c r="EX7" s="82"/>
      <c r="EY7" s="88"/>
      <c r="EZ7" s="502" t="str">
        <f>IF('Schedule 1'!EZ70&lt;&gt;"",'Schedule 1'!EZ70,"")</f>
        <v/>
      </c>
      <c r="FA7" s="502"/>
      <c r="FB7" s="502"/>
      <c r="FC7" s="82"/>
      <c r="FD7" s="88"/>
      <c r="FE7" s="502" t="str">
        <f>IF('Schedule 1'!FE70&lt;&gt;"",'Schedule 1'!FE70,"")</f>
        <v/>
      </c>
      <c r="FF7" s="502"/>
      <c r="FG7" s="502"/>
      <c r="FH7" s="82"/>
      <c r="FI7" s="88"/>
      <c r="FJ7" s="502" t="str">
        <f>IF('Schedule 1'!FJ70&lt;&gt;"",'Schedule 1'!FJ70,"")</f>
        <v/>
      </c>
      <c r="FK7" s="502"/>
      <c r="FL7" s="502"/>
      <c r="FM7" s="82"/>
      <c r="FN7" s="88"/>
      <c r="FO7" s="502" t="str">
        <f>IF('Schedule 1'!FO70&lt;&gt;"",'Schedule 1'!FO70,"")</f>
        <v/>
      </c>
      <c r="FP7" s="502"/>
      <c r="FQ7" s="502"/>
      <c r="FR7" s="82"/>
      <c r="FS7" s="88"/>
      <c r="FT7" s="502" t="str">
        <f>IF('Schedule 1'!FT70&lt;&gt;"",'Schedule 1'!FT70,"")</f>
        <v/>
      </c>
      <c r="FU7" s="502"/>
      <c r="FV7" s="502"/>
      <c r="FW7" s="82"/>
      <c r="FX7" s="88"/>
      <c r="FY7" s="502" t="str">
        <f>IF('Schedule 1'!FY70&lt;&gt;"",'Schedule 1'!FY70,"")</f>
        <v/>
      </c>
      <c r="FZ7" s="502"/>
      <c r="GA7" s="502"/>
      <c r="GB7" s="82"/>
      <c r="GC7" s="88"/>
      <c r="GD7" s="502" t="str">
        <f>IF('Schedule 1'!GD70&lt;&gt;"",'Schedule 1'!GD70,"")</f>
        <v/>
      </c>
      <c r="GE7" s="502"/>
      <c r="GF7" s="502"/>
      <c r="GG7" s="82"/>
      <c r="GH7" s="88"/>
      <c r="GI7" s="502" t="str">
        <f>IF('Schedule 1'!GI70&lt;&gt;"",'Schedule 1'!GI70,"")</f>
        <v/>
      </c>
      <c r="GJ7" s="502"/>
      <c r="GK7" s="502"/>
      <c r="GL7" s="82"/>
      <c r="GM7" s="88"/>
      <c r="GN7" s="502" t="str">
        <f>IF('Schedule 1'!GN70&lt;&gt;"",'Schedule 1'!GN70,"")</f>
        <v/>
      </c>
      <c r="GO7" s="502"/>
      <c r="GP7" s="502"/>
      <c r="GQ7" s="82"/>
      <c r="GR7" s="88"/>
      <c r="GS7" s="502" t="str">
        <f>IF('Schedule 1'!GS70&lt;&gt;"",'Schedule 1'!GS70,"")</f>
        <v/>
      </c>
      <c r="GT7" s="502"/>
      <c r="GU7" s="502"/>
      <c r="GV7" s="82"/>
      <c r="GW7" s="88"/>
      <c r="GX7" s="502" t="str">
        <f>IF('Schedule 1'!GX70&lt;&gt;"",'Schedule 1'!GX70,"")</f>
        <v/>
      </c>
      <c r="GY7" s="502"/>
      <c r="GZ7" s="502"/>
      <c r="HA7" s="82"/>
      <c r="HB7" s="88"/>
      <c r="HC7" s="502" t="str">
        <f>IF('Schedule 1'!HC70&lt;&gt;"",'Schedule 1'!HC70,"")</f>
        <v/>
      </c>
      <c r="HD7" s="502"/>
      <c r="HE7" s="502"/>
      <c r="HF7" s="82"/>
      <c r="HG7" s="88"/>
      <c r="HH7" s="502" t="str">
        <f>IF('Schedule 1'!HH70&lt;&gt;"",'Schedule 1'!HH70,"")</f>
        <v/>
      </c>
      <c r="HI7" s="502"/>
      <c r="HJ7" s="502"/>
      <c r="HK7" s="82"/>
      <c r="HL7" s="88"/>
      <c r="HM7" s="502" t="str">
        <f>IF('Schedule 1'!HM70&lt;&gt;"",'Schedule 1'!HM70,"")</f>
        <v/>
      </c>
      <c r="HN7" s="502"/>
      <c r="HO7" s="502"/>
      <c r="HP7" s="82"/>
      <c r="HQ7" s="88"/>
      <c r="HR7" s="502" t="str">
        <f>IF('Schedule 1'!HR70&lt;&gt;"",'Schedule 1'!HR70,"")</f>
        <v/>
      </c>
      <c r="HS7" s="502"/>
      <c r="HT7" s="502"/>
      <c r="HU7" s="82"/>
      <c r="HV7" s="88"/>
      <c r="HW7" s="502" t="str">
        <f>IF('Schedule 1'!HW70&lt;&gt;"",'Schedule 1'!HW70,"")</f>
        <v/>
      </c>
      <c r="HX7" s="502"/>
      <c r="HY7" s="502"/>
      <c r="HZ7" s="82"/>
      <c r="IA7" s="88"/>
      <c r="IB7" s="502" t="str">
        <f>IF('Schedule 1'!IB70&lt;&gt;"",'Schedule 1'!IB70,"")</f>
        <v/>
      </c>
      <c r="IC7" s="502"/>
      <c r="ID7" s="502"/>
      <c r="IE7" s="82"/>
      <c r="IF7" s="88"/>
      <c r="IG7" s="502" t="str">
        <f>IF('Schedule 1'!IG70&lt;&gt;"",'Schedule 1'!IG70,"")</f>
        <v/>
      </c>
      <c r="IH7" s="502"/>
      <c r="II7" s="502"/>
      <c r="IJ7" s="82"/>
      <c r="IK7" s="88"/>
      <c r="IL7" s="502" t="str">
        <f>IF('Schedule 1'!IL70&lt;&gt;"",'Schedule 1'!IL70,"")</f>
        <v/>
      </c>
      <c r="IM7" s="502"/>
      <c r="IN7" s="502"/>
      <c r="IO7" s="82"/>
      <c r="IP7" s="88"/>
      <c r="IQ7" s="502" t="str">
        <f>IF('Schedule 1'!IQ70&lt;&gt;"",'Schedule 1'!IQ70,"")</f>
        <v/>
      </c>
      <c r="IR7" s="502"/>
      <c r="IS7" s="502"/>
      <c r="IT7" s="82"/>
      <c r="IU7" s="88"/>
      <c r="IV7" s="502" t="str">
        <f>IF('Schedule 1'!IV70&lt;&gt;"",'Schedule 1'!IV70,"")</f>
        <v/>
      </c>
      <c r="IW7" s="502"/>
      <c r="IX7" s="502"/>
      <c r="IY7" s="89"/>
      <c r="IZ7" s="379"/>
      <c r="JA7" s="382"/>
      <c r="JB7" s="383"/>
      <c r="JC7" s="383"/>
    </row>
    <row r="8" spans="1:263" s="3" customFormat="1" x14ac:dyDescent="0.35">
      <c r="A8" s="198"/>
      <c r="B8" s="359"/>
      <c r="C8" s="47"/>
      <c r="D8" s="102" t="s">
        <v>1106</v>
      </c>
      <c r="E8" s="102"/>
      <c r="F8" s="384"/>
      <c r="G8" s="131"/>
      <c r="H8" s="325"/>
      <c r="I8" s="202"/>
      <c r="J8" s="324"/>
      <c r="K8" s="131"/>
      <c r="L8" s="131"/>
      <c r="M8" s="385"/>
      <c r="N8" s="385"/>
      <c r="O8" s="131"/>
      <c r="P8" s="131"/>
      <c r="Q8" s="131"/>
      <c r="R8" s="385"/>
      <c r="S8" s="385"/>
      <c r="T8" s="131"/>
      <c r="U8" s="131"/>
      <c r="V8" s="131"/>
      <c r="W8" s="385"/>
      <c r="X8" s="385"/>
      <c r="Y8" s="131"/>
      <c r="Z8" s="131"/>
      <c r="AA8" s="131"/>
      <c r="AB8" s="385"/>
      <c r="AC8" s="385"/>
      <c r="AD8" s="131"/>
      <c r="AE8" s="131"/>
      <c r="AF8" s="131"/>
      <c r="AG8" s="385"/>
      <c r="AH8" s="385"/>
      <c r="AI8" s="131"/>
      <c r="AJ8" s="131"/>
      <c r="AK8" s="131"/>
      <c r="AL8" s="385"/>
      <c r="AM8" s="385"/>
      <c r="AN8" s="131"/>
      <c r="AO8" s="131"/>
      <c r="AP8" s="131"/>
      <c r="AQ8" s="385"/>
      <c r="AR8" s="385"/>
      <c r="AS8" s="131"/>
      <c r="AT8" s="131"/>
      <c r="AU8" s="131"/>
      <c r="AV8" s="385"/>
      <c r="AW8" s="385"/>
      <c r="AX8" s="131"/>
      <c r="AY8" s="131"/>
      <c r="AZ8" s="131"/>
      <c r="BA8" s="385"/>
      <c r="BB8" s="385"/>
      <c r="BC8" s="131"/>
      <c r="BD8" s="131"/>
      <c r="BE8" s="131"/>
      <c r="BF8" s="385"/>
      <c r="BG8" s="385"/>
      <c r="BH8" s="131"/>
      <c r="BI8" s="131"/>
      <c r="BJ8" s="131"/>
      <c r="BK8" s="385"/>
      <c r="BL8" s="385"/>
      <c r="BM8" s="131"/>
      <c r="BN8" s="131"/>
      <c r="BO8" s="131"/>
      <c r="BP8" s="385"/>
      <c r="BQ8" s="385"/>
      <c r="BR8" s="131"/>
      <c r="BS8" s="131"/>
      <c r="BT8" s="131"/>
      <c r="BU8" s="385"/>
      <c r="BV8" s="385"/>
      <c r="BW8" s="131"/>
      <c r="BX8" s="131"/>
      <c r="BY8" s="131"/>
      <c r="BZ8" s="385"/>
      <c r="CA8" s="385"/>
      <c r="CB8" s="131"/>
      <c r="CC8" s="131"/>
      <c r="CD8" s="131"/>
      <c r="CE8" s="385"/>
      <c r="CF8" s="385"/>
      <c r="CG8" s="131"/>
      <c r="CH8" s="131"/>
      <c r="CI8" s="131"/>
      <c r="CJ8" s="385"/>
      <c r="CK8" s="385"/>
      <c r="CL8" s="131"/>
      <c r="CM8" s="131"/>
      <c r="CN8" s="131"/>
      <c r="CO8" s="385"/>
      <c r="CP8" s="385"/>
      <c r="CQ8" s="131"/>
      <c r="CR8" s="131"/>
      <c r="CS8" s="131"/>
      <c r="CT8" s="385"/>
      <c r="CU8" s="385"/>
      <c r="CV8" s="131"/>
      <c r="CW8" s="131"/>
      <c r="CX8" s="131"/>
      <c r="CY8" s="385"/>
      <c r="CZ8" s="385"/>
      <c r="DA8" s="131"/>
      <c r="DB8" s="131"/>
      <c r="DC8" s="131"/>
      <c r="DD8" s="385"/>
      <c r="DE8" s="385"/>
      <c r="DF8" s="131"/>
      <c r="DG8" s="131"/>
      <c r="DH8" s="131"/>
      <c r="DI8" s="385"/>
      <c r="DJ8" s="385"/>
      <c r="DK8" s="131"/>
      <c r="DL8" s="131"/>
      <c r="DM8" s="131"/>
      <c r="DN8" s="385"/>
      <c r="DO8" s="385"/>
      <c r="DP8" s="131"/>
      <c r="DQ8" s="131"/>
      <c r="DR8" s="131"/>
      <c r="DS8" s="385"/>
      <c r="DT8" s="385"/>
      <c r="DU8" s="131"/>
      <c r="DV8" s="131"/>
      <c r="DW8" s="131"/>
      <c r="DX8" s="385"/>
      <c r="DY8" s="385"/>
      <c r="DZ8" s="131"/>
      <c r="EA8" s="131"/>
      <c r="EB8" s="131"/>
      <c r="EC8" s="385"/>
      <c r="ED8" s="385"/>
      <c r="EE8" s="131"/>
      <c r="EF8" s="131"/>
      <c r="EG8" s="131"/>
      <c r="EH8" s="385"/>
      <c r="EI8" s="385"/>
      <c r="EJ8" s="131"/>
      <c r="EK8" s="131"/>
      <c r="EL8" s="131"/>
      <c r="EM8" s="385"/>
      <c r="EN8" s="385"/>
      <c r="EO8" s="131"/>
      <c r="EP8" s="131"/>
      <c r="EQ8" s="131"/>
      <c r="ER8" s="385"/>
      <c r="ES8" s="385"/>
      <c r="ET8" s="131"/>
      <c r="EU8" s="131"/>
      <c r="EV8" s="131"/>
      <c r="EW8" s="385"/>
      <c r="EX8" s="385"/>
      <c r="EY8" s="131"/>
      <c r="EZ8" s="131"/>
      <c r="FA8" s="131"/>
      <c r="FB8" s="385"/>
      <c r="FC8" s="385"/>
      <c r="FD8" s="131"/>
      <c r="FE8" s="131"/>
      <c r="FF8" s="131"/>
      <c r="FG8" s="385"/>
      <c r="FH8" s="385"/>
      <c r="FI8" s="131"/>
      <c r="FJ8" s="131"/>
      <c r="FK8" s="131"/>
      <c r="FL8" s="385"/>
      <c r="FM8" s="385"/>
      <c r="FN8" s="131"/>
      <c r="FO8" s="131"/>
      <c r="FP8" s="131"/>
      <c r="FQ8" s="385"/>
      <c r="FR8" s="385"/>
      <c r="FS8" s="131"/>
      <c r="FT8" s="131"/>
      <c r="FU8" s="131"/>
      <c r="FV8" s="385"/>
      <c r="FW8" s="385"/>
      <c r="FX8" s="131"/>
      <c r="FY8" s="131"/>
      <c r="FZ8" s="131"/>
      <c r="GA8" s="385"/>
      <c r="GB8" s="385"/>
      <c r="GC8" s="131"/>
      <c r="GD8" s="131"/>
      <c r="GE8" s="131"/>
      <c r="GF8" s="385"/>
      <c r="GG8" s="385"/>
      <c r="GH8" s="131"/>
      <c r="GI8" s="131"/>
      <c r="GJ8" s="131"/>
      <c r="GK8" s="385"/>
      <c r="GL8" s="385"/>
      <c r="GM8" s="131"/>
      <c r="GN8" s="131"/>
      <c r="GO8" s="131"/>
      <c r="GP8" s="385"/>
      <c r="GQ8" s="385"/>
      <c r="GR8" s="131"/>
      <c r="GS8" s="131"/>
      <c r="GT8" s="131"/>
      <c r="GU8" s="385"/>
      <c r="GV8" s="385"/>
      <c r="GW8" s="131"/>
      <c r="GX8" s="131"/>
      <c r="GY8" s="131"/>
      <c r="GZ8" s="385"/>
      <c r="HA8" s="385"/>
      <c r="HB8" s="131"/>
      <c r="HC8" s="131"/>
      <c r="HD8" s="131"/>
      <c r="HE8" s="385"/>
      <c r="HF8" s="385"/>
      <c r="HG8" s="131"/>
      <c r="HH8" s="131"/>
      <c r="HI8" s="131"/>
      <c r="HJ8" s="385"/>
      <c r="HK8" s="385"/>
      <c r="HL8" s="131"/>
      <c r="HM8" s="131"/>
      <c r="HN8" s="131"/>
      <c r="HO8" s="385"/>
      <c r="HP8" s="385"/>
      <c r="HQ8" s="131"/>
      <c r="HR8" s="131"/>
      <c r="HS8" s="131"/>
      <c r="HT8" s="385"/>
      <c r="HU8" s="385"/>
      <c r="HV8" s="131"/>
      <c r="HW8" s="131"/>
      <c r="HX8" s="131"/>
      <c r="HY8" s="385"/>
      <c r="HZ8" s="385"/>
      <c r="IA8" s="131"/>
      <c r="IB8" s="131"/>
      <c r="IC8" s="131"/>
      <c r="ID8" s="385"/>
      <c r="IE8" s="385"/>
      <c r="IF8" s="131"/>
      <c r="IG8" s="131"/>
      <c r="IH8" s="131"/>
      <c r="II8" s="385"/>
      <c r="IJ8" s="385"/>
      <c r="IK8" s="131"/>
      <c r="IL8" s="131"/>
      <c r="IM8" s="131"/>
      <c r="IN8" s="385"/>
      <c r="IO8" s="385"/>
      <c r="IP8" s="131"/>
      <c r="IQ8" s="131"/>
      <c r="IR8" s="131"/>
      <c r="IS8" s="385"/>
      <c r="IT8" s="385"/>
      <c r="IU8" s="131"/>
      <c r="IV8" s="131"/>
      <c r="IW8" s="131"/>
      <c r="IX8" s="385"/>
      <c r="IY8" s="386"/>
      <c r="IZ8" s="198"/>
      <c r="JA8" s="378"/>
      <c r="JB8" s="256"/>
      <c r="JC8" s="256"/>
    </row>
    <row r="9" spans="1:263" s="3" customFormat="1" x14ac:dyDescent="0.35">
      <c r="A9" s="198"/>
      <c r="B9" s="359"/>
      <c r="C9" s="45"/>
      <c r="D9" s="102"/>
      <c r="E9" s="102"/>
      <c r="F9" s="384"/>
      <c r="G9" s="131"/>
      <c r="H9" s="325"/>
      <c r="I9" s="202"/>
      <c r="J9" s="324"/>
      <c r="K9" s="131"/>
      <c r="L9" s="131"/>
      <c r="M9" s="385"/>
      <c r="N9" s="385"/>
      <c r="O9" s="131"/>
      <c r="P9" s="131"/>
      <c r="Q9" s="131"/>
      <c r="R9" s="385"/>
      <c r="S9" s="385"/>
      <c r="T9" s="131"/>
      <c r="U9" s="131"/>
      <c r="V9" s="131"/>
      <c r="W9" s="385"/>
      <c r="X9" s="385"/>
      <c r="Y9" s="131"/>
      <c r="Z9" s="131"/>
      <c r="AA9" s="131"/>
      <c r="AB9" s="385"/>
      <c r="AC9" s="385"/>
      <c r="AD9" s="131"/>
      <c r="AE9" s="131"/>
      <c r="AF9" s="131"/>
      <c r="AG9" s="385"/>
      <c r="AH9" s="385"/>
      <c r="AI9" s="131"/>
      <c r="AJ9" s="131"/>
      <c r="AK9" s="131"/>
      <c r="AL9" s="385"/>
      <c r="AM9" s="385"/>
      <c r="AN9" s="131"/>
      <c r="AO9" s="131"/>
      <c r="AP9" s="131"/>
      <c r="AQ9" s="385"/>
      <c r="AR9" s="385"/>
      <c r="AS9" s="131"/>
      <c r="AT9" s="131"/>
      <c r="AU9" s="131"/>
      <c r="AV9" s="385"/>
      <c r="AW9" s="385"/>
      <c r="AX9" s="131"/>
      <c r="AY9" s="131"/>
      <c r="AZ9" s="131"/>
      <c r="BA9" s="385"/>
      <c r="BB9" s="385"/>
      <c r="BC9" s="131"/>
      <c r="BD9" s="131"/>
      <c r="BE9" s="131"/>
      <c r="BF9" s="385"/>
      <c r="BG9" s="385"/>
      <c r="BH9" s="131"/>
      <c r="BI9" s="131"/>
      <c r="BJ9" s="131"/>
      <c r="BK9" s="385"/>
      <c r="BL9" s="385"/>
      <c r="BM9" s="131"/>
      <c r="BN9" s="131"/>
      <c r="BO9" s="131"/>
      <c r="BP9" s="385"/>
      <c r="BQ9" s="385"/>
      <c r="BR9" s="131"/>
      <c r="BS9" s="131"/>
      <c r="BT9" s="131"/>
      <c r="BU9" s="385"/>
      <c r="BV9" s="385"/>
      <c r="BW9" s="131"/>
      <c r="BX9" s="131"/>
      <c r="BY9" s="131"/>
      <c r="BZ9" s="385"/>
      <c r="CA9" s="385"/>
      <c r="CB9" s="131"/>
      <c r="CC9" s="131"/>
      <c r="CD9" s="131"/>
      <c r="CE9" s="385"/>
      <c r="CF9" s="385"/>
      <c r="CG9" s="131"/>
      <c r="CH9" s="131"/>
      <c r="CI9" s="131"/>
      <c r="CJ9" s="385"/>
      <c r="CK9" s="385"/>
      <c r="CL9" s="131"/>
      <c r="CM9" s="131"/>
      <c r="CN9" s="131"/>
      <c r="CO9" s="385"/>
      <c r="CP9" s="385"/>
      <c r="CQ9" s="131"/>
      <c r="CR9" s="131"/>
      <c r="CS9" s="131"/>
      <c r="CT9" s="385"/>
      <c r="CU9" s="385"/>
      <c r="CV9" s="131"/>
      <c r="CW9" s="131"/>
      <c r="CX9" s="131"/>
      <c r="CY9" s="385"/>
      <c r="CZ9" s="385"/>
      <c r="DA9" s="131"/>
      <c r="DB9" s="131"/>
      <c r="DC9" s="131"/>
      <c r="DD9" s="385"/>
      <c r="DE9" s="385"/>
      <c r="DF9" s="131"/>
      <c r="DG9" s="131"/>
      <c r="DH9" s="131"/>
      <c r="DI9" s="385"/>
      <c r="DJ9" s="385"/>
      <c r="DK9" s="131"/>
      <c r="DL9" s="131"/>
      <c r="DM9" s="131"/>
      <c r="DN9" s="385"/>
      <c r="DO9" s="385"/>
      <c r="DP9" s="131"/>
      <c r="DQ9" s="131"/>
      <c r="DR9" s="131"/>
      <c r="DS9" s="385"/>
      <c r="DT9" s="385"/>
      <c r="DU9" s="131"/>
      <c r="DV9" s="131"/>
      <c r="DW9" s="131"/>
      <c r="DX9" s="385"/>
      <c r="DY9" s="385"/>
      <c r="DZ9" s="131"/>
      <c r="EA9" s="131"/>
      <c r="EB9" s="131"/>
      <c r="EC9" s="385"/>
      <c r="ED9" s="385"/>
      <c r="EE9" s="131"/>
      <c r="EF9" s="131"/>
      <c r="EG9" s="131"/>
      <c r="EH9" s="385"/>
      <c r="EI9" s="385"/>
      <c r="EJ9" s="131"/>
      <c r="EK9" s="131"/>
      <c r="EL9" s="131"/>
      <c r="EM9" s="385"/>
      <c r="EN9" s="385"/>
      <c r="EO9" s="131"/>
      <c r="EP9" s="131"/>
      <c r="EQ9" s="131"/>
      <c r="ER9" s="385"/>
      <c r="ES9" s="385"/>
      <c r="ET9" s="131"/>
      <c r="EU9" s="131"/>
      <c r="EV9" s="131"/>
      <c r="EW9" s="385"/>
      <c r="EX9" s="385"/>
      <c r="EY9" s="131"/>
      <c r="EZ9" s="131"/>
      <c r="FA9" s="131"/>
      <c r="FB9" s="385"/>
      <c r="FC9" s="385"/>
      <c r="FD9" s="131"/>
      <c r="FE9" s="131"/>
      <c r="FF9" s="131"/>
      <c r="FG9" s="385"/>
      <c r="FH9" s="385"/>
      <c r="FI9" s="131"/>
      <c r="FJ9" s="131"/>
      <c r="FK9" s="131"/>
      <c r="FL9" s="385"/>
      <c r="FM9" s="385"/>
      <c r="FN9" s="131"/>
      <c r="FO9" s="131"/>
      <c r="FP9" s="131"/>
      <c r="FQ9" s="385"/>
      <c r="FR9" s="385"/>
      <c r="FS9" s="131"/>
      <c r="FT9" s="131"/>
      <c r="FU9" s="131"/>
      <c r="FV9" s="385"/>
      <c r="FW9" s="385"/>
      <c r="FX9" s="131"/>
      <c r="FY9" s="131"/>
      <c r="FZ9" s="131"/>
      <c r="GA9" s="385"/>
      <c r="GB9" s="385"/>
      <c r="GC9" s="131"/>
      <c r="GD9" s="131"/>
      <c r="GE9" s="131"/>
      <c r="GF9" s="385"/>
      <c r="GG9" s="385"/>
      <c r="GH9" s="131"/>
      <c r="GI9" s="131"/>
      <c r="GJ9" s="131"/>
      <c r="GK9" s="385"/>
      <c r="GL9" s="385"/>
      <c r="GM9" s="131"/>
      <c r="GN9" s="131"/>
      <c r="GO9" s="131"/>
      <c r="GP9" s="385"/>
      <c r="GQ9" s="385"/>
      <c r="GR9" s="131"/>
      <c r="GS9" s="131"/>
      <c r="GT9" s="131"/>
      <c r="GU9" s="385"/>
      <c r="GV9" s="385"/>
      <c r="GW9" s="131"/>
      <c r="GX9" s="131"/>
      <c r="GY9" s="131"/>
      <c r="GZ9" s="385"/>
      <c r="HA9" s="385"/>
      <c r="HB9" s="131"/>
      <c r="HC9" s="131"/>
      <c r="HD9" s="131"/>
      <c r="HE9" s="385"/>
      <c r="HF9" s="385"/>
      <c r="HG9" s="131"/>
      <c r="HH9" s="131"/>
      <c r="HI9" s="131"/>
      <c r="HJ9" s="385"/>
      <c r="HK9" s="385"/>
      <c r="HL9" s="131"/>
      <c r="HM9" s="131"/>
      <c r="HN9" s="131"/>
      <c r="HO9" s="385"/>
      <c r="HP9" s="385"/>
      <c r="HQ9" s="131"/>
      <c r="HR9" s="131"/>
      <c r="HS9" s="131"/>
      <c r="HT9" s="385"/>
      <c r="HU9" s="385"/>
      <c r="HV9" s="131"/>
      <c r="HW9" s="131"/>
      <c r="HX9" s="131"/>
      <c r="HY9" s="385"/>
      <c r="HZ9" s="385"/>
      <c r="IA9" s="131"/>
      <c r="IB9" s="131"/>
      <c r="IC9" s="131"/>
      <c r="ID9" s="385"/>
      <c r="IE9" s="385"/>
      <c r="IF9" s="131"/>
      <c r="IG9" s="131"/>
      <c r="IH9" s="131"/>
      <c r="II9" s="385"/>
      <c r="IJ9" s="385"/>
      <c r="IK9" s="131"/>
      <c r="IL9" s="131"/>
      <c r="IM9" s="131"/>
      <c r="IN9" s="385"/>
      <c r="IO9" s="385"/>
      <c r="IP9" s="131"/>
      <c r="IQ9" s="131"/>
      <c r="IR9" s="131"/>
      <c r="IS9" s="385"/>
      <c r="IT9" s="385"/>
      <c r="IU9" s="131"/>
      <c r="IV9" s="131"/>
      <c r="IW9" s="131"/>
      <c r="IX9" s="385"/>
      <c r="IY9" s="386"/>
      <c r="IZ9" s="198"/>
      <c r="JA9" s="378"/>
      <c r="JB9" s="256"/>
      <c r="JC9" s="256"/>
    </row>
    <row r="10" spans="1:263" s="3" customFormat="1" x14ac:dyDescent="0.35">
      <c r="A10" s="198"/>
      <c r="B10" s="359"/>
      <c r="C10" s="45" t="s">
        <v>1107</v>
      </c>
      <c r="D10" s="104" t="s">
        <v>1108</v>
      </c>
      <c r="E10" s="102"/>
      <c r="F10" s="285" t="str">
        <f>IFERROR(INDEX('Helper 1'!$I$2:$I$19,MATCH('Schedule 1'!$G$20,'Helper 1'!$H$2:$H$19,0)),"")</f>
        <v/>
      </c>
      <c r="G10" s="131">
        <f>SUM(L10:IX10)</f>
        <v>0</v>
      </c>
      <c r="H10" s="325"/>
      <c r="I10" s="202"/>
      <c r="J10" s="324"/>
      <c r="K10" s="131"/>
      <c r="L10" s="131">
        <f>IF(K57&lt;&gt;"",L63,0)</f>
        <v>0</v>
      </c>
      <c r="M10" s="385"/>
      <c r="N10" s="385"/>
      <c r="O10" s="131"/>
      <c r="P10" s="131"/>
      <c r="Q10" s="131">
        <f>IF(P57&lt;&gt;"",Q63,0)</f>
        <v>0</v>
      </c>
      <c r="R10" s="385"/>
      <c r="S10" s="385"/>
      <c r="T10" s="131"/>
      <c r="U10" s="131"/>
      <c r="V10" s="131">
        <f>IF(U57&lt;&gt;"",V63,0)</f>
        <v>0</v>
      </c>
      <c r="W10" s="385"/>
      <c r="X10" s="385"/>
      <c r="Y10" s="131"/>
      <c r="Z10" s="131"/>
      <c r="AA10" s="131">
        <f>IF(Z57&lt;&gt;"",AA63,0)</f>
        <v>0</v>
      </c>
      <c r="AB10" s="385"/>
      <c r="AC10" s="385"/>
      <c r="AD10" s="131"/>
      <c r="AE10" s="131"/>
      <c r="AF10" s="131">
        <f>IF(AE57&lt;&gt;"",AF63,0)</f>
        <v>0</v>
      </c>
      <c r="AG10" s="385"/>
      <c r="AH10" s="385"/>
      <c r="AI10" s="131"/>
      <c r="AJ10" s="131"/>
      <c r="AK10" s="131">
        <f>IF(AJ57&lt;&gt;"",AK63,0)</f>
        <v>0</v>
      </c>
      <c r="AL10" s="385"/>
      <c r="AM10" s="385"/>
      <c r="AN10" s="131"/>
      <c r="AO10" s="131"/>
      <c r="AP10" s="131">
        <f>IF(AO57&lt;&gt;"",AP63,0)</f>
        <v>0</v>
      </c>
      <c r="AQ10" s="385"/>
      <c r="AR10" s="385"/>
      <c r="AS10" s="131"/>
      <c r="AT10" s="131"/>
      <c r="AU10" s="131">
        <f>IF(AT57&lt;&gt;"",AU63,0)</f>
        <v>0</v>
      </c>
      <c r="AV10" s="385"/>
      <c r="AW10" s="385"/>
      <c r="AX10" s="131"/>
      <c r="AY10" s="131"/>
      <c r="AZ10" s="131">
        <f>IF(AY57&lt;&gt;"",AZ63,0)</f>
        <v>0</v>
      </c>
      <c r="BA10" s="385"/>
      <c r="BB10" s="385"/>
      <c r="BC10" s="131"/>
      <c r="BD10" s="131"/>
      <c r="BE10" s="131">
        <f>IF(BD57&lt;&gt;"",BE63,0)</f>
        <v>0</v>
      </c>
      <c r="BF10" s="385"/>
      <c r="BG10" s="385"/>
      <c r="BH10" s="131"/>
      <c r="BI10" s="131"/>
      <c r="BJ10" s="131">
        <f>IF(BI57&lt;&gt;"",BJ63,0)</f>
        <v>0</v>
      </c>
      <c r="BK10" s="385"/>
      <c r="BL10" s="385"/>
      <c r="BM10" s="131"/>
      <c r="BN10" s="131"/>
      <c r="BO10" s="131">
        <f>IF(BN57&lt;&gt;"",BO63,0)</f>
        <v>0</v>
      </c>
      <c r="BP10" s="385"/>
      <c r="BQ10" s="385"/>
      <c r="BR10" s="131"/>
      <c r="BS10" s="131"/>
      <c r="BT10" s="131">
        <f>IF(BS57&lt;&gt;"",BT63,0)</f>
        <v>0</v>
      </c>
      <c r="BU10" s="385"/>
      <c r="BV10" s="385"/>
      <c r="BW10" s="131"/>
      <c r="BX10" s="131"/>
      <c r="BY10" s="131">
        <f>IF(BX57&lt;&gt;"",BY63,0)</f>
        <v>0</v>
      </c>
      <c r="BZ10" s="385"/>
      <c r="CA10" s="385"/>
      <c r="CB10" s="131"/>
      <c r="CC10" s="131"/>
      <c r="CD10" s="131">
        <f>IF(CC57&lt;&gt;"",CD63,0)</f>
        <v>0</v>
      </c>
      <c r="CE10" s="385"/>
      <c r="CF10" s="385"/>
      <c r="CG10" s="131"/>
      <c r="CH10" s="131"/>
      <c r="CI10" s="131">
        <f>IF(CH57&lt;&gt;"",CI63,0)</f>
        <v>0</v>
      </c>
      <c r="CJ10" s="385"/>
      <c r="CK10" s="385"/>
      <c r="CL10" s="131"/>
      <c r="CM10" s="131"/>
      <c r="CN10" s="131">
        <f>IF(CM57&lt;&gt;"",CN63,0)</f>
        <v>0</v>
      </c>
      <c r="CO10" s="385"/>
      <c r="CP10" s="385"/>
      <c r="CQ10" s="131"/>
      <c r="CR10" s="131"/>
      <c r="CS10" s="131">
        <f>IF(CR57&lt;&gt;"",CS63,0)</f>
        <v>0</v>
      </c>
      <c r="CT10" s="385"/>
      <c r="CU10" s="385"/>
      <c r="CV10" s="131"/>
      <c r="CW10" s="131"/>
      <c r="CX10" s="131">
        <f>IF(CW57&lt;&gt;"",CX63,0)</f>
        <v>0</v>
      </c>
      <c r="CY10" s="385"/>
      <c r="CZ10" s="385"/>
      <c r="DA10" s="131"/>
      <c r="DB10" s="131"/>
      <c r="DC10" s="131">
        <f>IF(DB57&lt;&gt;"",DC63,0)</f>
        <v>0</v>
      </c>
      <c r="DD10" s="385"/>
      <c r="DE10" s="385"/>
      <c r="DF10" s="131"/>
      <c r="DG10" s="131"/>
      <c r="DH10" s="131">
        <f>IF(DG57&lt;&gt;"",DH63,0)</f>
        <v>0</v>
      </c>
      <c r="DI10" s="385"/>
      <c r="DJ10" s="385"/>
      <c r="DK10" s="131"/>
      <c r="DL10" s="131"/>
      <c r="DM10" s="131">
        <f>IF(DL57&lt;&gt;"",DM63,0)</f>
        <v>0</v>
      </c>
      <c r="DN10" s="385"/>
      <c r="DO10" s="385"/>
      <c r="DP10" s="131"/>
      <c r="DQ10" s="131"/>
      <c r="DR10" s="131">
        <f>IF(DQ57&lt;&gt;"",DR63,0)</f>
        <v>0</v>
      </c>
      <c r="DS10" s="385"/>
      <c r="DT10" s="385"/>
      <c r="DU10" s="131"/>
      <c r="DV10" s="131"/>
      <c r="DW10" s="131">
        <f>IF(DV57&lt;&gt;"",DW63,0)</f>
        <v>0</v>
      </c>
      <c r="DX10" s="385"/>
      <c r="DY10" s="385"/>
      <c r="DZ10" s="131"/>
      <c r="EA10" s="131"/>
      <c r="EB10" s="131">
        <f>IF(EA57&lt;&gt;"",EB63,0)</f>
        <v>0</v>
      </c>
      <c r="EC10" s="385"/>
      <c r="ED10" s="385"/>
      <c r="EE10" s="131"/>
      <c r="EF10" s="131"/>
      <c r="EG10" s="131">
        <f>IF(EF57&lt;&gt;"",EG63,0)</f>
        <v>0</v>
      </c>
      <c r="EH10" s="385"/>
      <c r="EI10" s="385"/>
      <c r="EJ10" s="131"/>
      <c r="EK10" s="131"/>
      <c r="EL10" s="131">
        <f>IF(EK57&lt;&gt;"",EL63,0)</f>
        <v>0</v>
      </c>
      <c r="EM10" s="385"/>
      <c r="EN10" s="385"/>
      <c r="EO10" s="131"/>
      <c r="EP10" s="131"/>
      <c r="EQ10" s="131">
        <f>IF(EP57&lt;&gt;"",EQ63,0)</f>
        <v>0</v>
      </c>
      <c r="ER10" s="385"/>
      <c r="ES10" s="385"/>
      <c r="ET10" s="131"/>
      <c r="EU10" s="131"/>
      <c r="EV10" s="131">
        <f>IF(EU57&lt;&gt;"",EV63,0)</f>
        <v>0</v>
      </c>
      <c r="EW10" s="385"/>
      <c r="EX10" s="385"/>
      <c r="EY10" s="131"/>
      <c r="EZ10" s="131"/>
      <c r="FA10" s="131">
        <f>IF(EZ57&lt;&gt;"",FA63,0)</f>
        <v>0</v>
      </c>
      <c r="FB10" s="385"/>
      <c r="FC10" s="385"/>
      <c r="FD10" s="131"/>
      <c r="FE10" s="131"/>
      <c r="FF10" s="131">
        <f>IF(FE57&lt;&gt;"",FF63,0)</f>
        <v>0</v>
      </c>
      <c r="FG10" s="385"/>
      <c r="FH10" s="385"/>
      <c r="FI10" s="131"/>
      <c r="FJ10" s="131"/>
      <c r="FK10" s="131">
        <f>IF(FJ57&lt;&gt;"",FK63,0)</f>
        <v>0</v>
      </c>
      <c r="FL10" s="385"/>
      <c r="FM10" s="385"/>
      <c r="FN10" s="131"/>
      <c r="FO10" s="131"/>
      <c r="FP10" s="131">
        <f>IF(FO57&lt;&gt;"",FP63,0)</f>
        <v>0</v>
      </c>
      <c r="FQ10" s="385"/>
      <c r="FR10" s="385"/>
      <c r="FS10" s="131"/>
      <c r="FT10" s="131"/>
      <c r="FU10" s="131">
        <f>IF(FT57&lt;&gt;"",FU63,0)</f>
        <v>0</v>
      </c>
      <c r="FV10" s="385"/>
      <c r="FW10" s="385"/>
      <c r="FX10" s="131"/>
      <c r="FY10" s="131"/>
      <c r="FZ10" s="131">
        <f>IF(FY57&lt;&gt;"",FZ63,0)</f>
        <v>0</v>
      </c>
      <c r="GA10" s="385"/>
      <c r="GB10" s="385"/>
      <c r="GC10" s="131"/>
      <c r="GD10" s="131"/>
      <c r="GE10" s="131">
        <f>IF(GD57&lt;&gt;"",GE63,0)</f>
        <v>0</v>
      </c>
      <c r="GF10" s="385"/>
      <c r="GG10" s="385"/>
      <c r="GH10" s="131"/>
      <c r="GI10" s="131"/>
      <c r="GJ10" s="131">
        <f>IF(GI57&lt;&gt;"",GJ63,0)</f>
        <v>0</v>
      </c>
      <c r="GK10" s="385"/>
      <c r="GL10" s="385"/>
      <c r="GM10" s="131"/>
      <c r="GN10" s="131"/>
      <c r="GO10" s="131">
        <f>IF(GN57&lt;&gt;"",GO63,0)</f>
        <v>0</v>
      </c>
      <c r="GP10" s="385"/>
      <c r="GQ10" s="385"/>
      <c r="GR10" s="131"/>
      <c r="GS10" s="131"/>
      <c r="GT10" s="131">
        <f>IF(GS57&lt;&gt;"",GT63,0)</f>
        <v>0</v>
      </c>
      <c r="GU10" s="385"/>
      <c r="GV10" s="385"/>
      <c r="GW10" s="131"/>
      <c r="GX10" s="131"/>
      <c r="GY10" s="131">
        <f>IF(GX57&lt;&gt;"",GY63,0)</f>
        <v>0</v>
      </c>
      <c r="GZ10" s="385"/>
      <c r="HA10" s="385"/>
      <c r="HB10" s="131"/>
      <c r="HC10" s="131"/>
      <c r="HD10" s="131">
        <f>IF(HC57&lt;&gt;"",HD63,0)</f>
        <v>0</v>
      </c>
      <c r="HE10" s="385"/>
      <c r="HF10" s="385"/>
      <c r="HG10" s="131"/>
      <c r="HH10" s="131"/>
      <c r="HI10" s="131">
        <f>IF(HH57&lt;&gt;"",HI63,0)</f>
        <v>0</v>
      </c>
      <c r="HJ10" s="385"/>
      <c r="HK10" s="385"/>
      <c r="HL10" s="131"/>
      <c r="HM10" s="131"/>
      <c r="HN10" s="131">
        <f>IF(HM57&lt;&gt;"",HN63,0)</f>
        <v>0</v>
      </c>
      <c r="HO10" s="385"/>
      <c r="HP10" s="385"/>
      <c r="HQ10" s="131"/>
      <c r="HR10" s="131"/>
      <c r="HS10" s="131">
        <f>IF(HR57&lt;&gt;"",HS63,0)</f>
        <v>0</v>
      </c>
      <c r="HT10" s="385"/>
      <c r="HU10" s="385"/>
      <c r="HV10" s="131"/>
      <c r="HW10" s="131"/>
      <c r="HX10" s="131">
        <f>IF(HW57&lt;&gt;"",HX63,0)</f>
        <v>0</v>
      </c>
      <c r="HY10" s="385"/>
      <c r="HZ10" s="385"/>
      <c r="IA10" s="131"/>
      <c r="IB10" s="131"/>
      <c r="IC10" s="131">
        <f>IF(IB57&lt;&gt;"",IC63,0)</f>
        <v>0</v>
      </c>
      <c r="ID10" s="385"/>
      <c r="IE10" s="385"/>
      <c r="IF10" s="131"/>
      <c r="IG10" s="131"/>
      <c r="IH10" s="131">
        <f>IF(IG57&lt;&gt;"",IH63,0)</f>
        <v>0</v>
      </c>
      <c r="II10" s="385"/>
      <c r="IJ10" s="385"/>
      <c r="IK10" s="131"/>
      <c r="IL10" s="131"/>
      <c r="IM10" s="131">
        <f>IF(IL57&lt;&gt;"",IM63,0)</f>
        <v>0</v>
      </c>
      <c r="IN10" s="385"/>
      <c r="IO10" s="385"/>
      <c r="IP10" s="131"/>
      <c r="IQ10" s="131"/>
      <c r="IR10" s="131">
        <f>IF(IQ57&lt;&gt;"",IR63,0)</f>
        <v>0</v>
      </c>
      <c r="IS10" s="385"/>
      <c r="IT10" s="385"/>
      <c r="IU10" s="131"/>
      <c r="IV10" s="131"/>
      <c r="IW10" s="131">
        <f>IF(IV57&lt;&gt;"",IW63,0)</f>
        <v>0</v>
      </c>
      <c r="IX10" s="385"/>
      <c r="IY10" s="386"/>
      <c r="IZ10" s="198"/>
      <c r="JA10" s="378"/>
      <c r="JB10" s="256"/>
      <c r="JC10" s="256"/>
    </row>
    <row r="11" spans="1:263" s="3" customFormat="1" x14ac:dyDescent="0.35">
      <c r="A11" s="198"/>
      <c r="B11" s="359"/>
      <c r="C11" s="45"/>
      <c r="D11" s="102"/>
      <c r="E11" s="102"/>
      <c r="F11" s="384"/>
      <c r="G11" s="131"/>
      <c r="H11" s="325"/>
      <c r="I11" s="202"/>
      <c r="J11" s="324"/>
      <c r="K11" s="131"/>
      <c r="L11" s="131"/>
      <c r="M11" s="385"/>
      <c r="N11" s="385"/>
      <c r="O11" s="131"/>
      <c r="P11" s="131"/>
      <c r="Q11" s="131"/>
      <c r="R11" s="385"/>
      <c r="S11" s="385"/>
      <c r="T11" s="131"/>
      <c r="U11" s="131"/>
      <c r="V11" s="131"/>
      <c r="W11" s="385"/>
      <c r="X11" s="385"/>
      <c r="Y11" s="131"/>
      <c r="Z11" s="131"/>
      <c r="AA11" s="131"/>
      <c r="AB11" s="385"/>
      <c r="AC11" s="385"/>
      <c r="AD11" s="131"/>
      <c r="AE11" s="131"/>
      <c r="AF11" s="131"/>
      <c r="AG11" s="385"/>
      <c r="AH11" s="385"/>
      <c r="AI11" s="131"/>
      <c r="AJ11" s="131"/>
      <c r="AK11" s="131"/>
      <c r="AL11" s="385"/>
      <c r="AM11" s="385"/>
      <c r="AN11" s="131"/>
      <c r="AO11" s="131"/>
      <c r="AP11" s="131"/>
      <c r="AQ11" s="385"/>
      <c r="AR11" s="385"/>
      <c r="AS11" s="131"/>
      <c r="AT11" s="131"/>
      <c r="AU11" s="131"/>
      <c r="AV11" s="385"/>
      <c r="AW11" s="385"/>
      <c r="AX11" s="131"/>
      <c r="AY11" s="131"/>
      <c r="AZ11" s="131"/>
      <c r="BA11" s="385"/>
      <c r="BB11" s="385"/>
      <c r="BC11" s="131"/>
      <c r="BD11" s="131"/>
      <c r="BE11" s="131"/>
      <c r="BF11" s="385"/>
      <c r="BG11" s="385"/>
      <c r="BH11" s="131"/>
      <c r="BI11" s="131"/>
      <c r="BJ11" s="131"/>
      <c r="BK11" s="385"/>
      <c r="BL11" s="385"/>
      <c r="BM11" s="131"/>
      <c r="BN11" s="131"/>
      <c r="BO11" s="131"/>
      <c r="BP11" s="385"/>
      <c r="BQ11" s="385"/>
      <c r="BR11" s="131"/>
      <c r="BS11" s="131"/>
      <c r="BT11" s="131"/>
      <c r="BU11" s="385"/>
      <c r="BV11" s="385"/>
      <c r="BW11" s="131"/>
      <c r="BX11" s="131"/>
      <c r="BY11" s="131"/>
      <c r="BZ11" s="385"/>
      <c r="CA11" s="385"/>
      <c r="CB11" s="131"/>
      <c r="CC11" s="131"/>
      <c r="CD11" s="131"/>
      <c r="CE11" s="385"/>
      <c r="CF11" s="385"/>
      <c r="CG11" s="131"/>
      <c r="CH11" s="131"/>
      <c r="CI11" s="131"/>
      <c r="CJ11" s="385"/>
      <c r="CK11" s="385"/>
      <c r="CL11" s="131"/>
      <c r="CM11" s="131"/>
      <c r="CN11" s="131"/>
      <c r="CO11" s="385"/>
      <c r="CP11" s="385"/>
      <c r="CQ11" s="131"/>
      <c r="CR11" s="131"/>
      <c r="CS11" s="131"/>
      <c r="CT11" s="385"/>
      <c r="CU11" s="385"/>
      <c r="CV11" s="131"/>
      <c r="CW11" s="131"/>
      <c r="CX11" s="131"/>
      <c r="CY11" s="385"/>
      <c r="CZ11" s="385"/>
      <c r="DA11" s="131"/>
      <c r="DB11" s="131"/>
      <c r="DC11" s="131"/>
      <c r="DD11" s="385"/>
      <c r="DE11" s="385"/>
      <c r="DF11" s="131"/>
      <c r="DG11" s="131"/>
      <c r="DH11" s="131"/>
      <c r="DI11" s="385"/>
      <c r="DJ11" s="385"/>
      <c r="DK11" s="131"/>
      <c r="DL11" s="131"/>
      <c r="DM11" s="131"/>
      <c r="DN11" s="385"/>
      <c r="DO11" s="385"/>
      <c r="DP11" s="131"/>
      <c r="DQ11" s="131"/>
      <c r="DR11" s="131"/>
      <c r="DS11" s="385"/>
      <c r="DT11" s="385"/>
      <c r="DU11" s="131"/>
      <c r="DV11" s="131"/>
      <c r="DW11" s="131"/>
      <c r="DX11" s="385"/>
      <c r="DY11" s="385"/>
      <c r="DZ11" s="131"/>
      <c r="EA11" s="131"/>
      <c r="EB11" s="131"/>
      <c r="EC11" s="385"/>
      <c r="ED11" s="385"/>
      <c r="EE11" s="131"/>
      <c r="EF11" s="131"/>
      <c r="EG11" s="131"/>
      <c r="EH11" s="385"/>
      <c r="EI11" s="385"/>
      <c r="EJ11" s="131"/>
      <c r="EK11" s="131"/>
      <c r="EL11" s="131"/>
      <c r="EM11" s="385"/>
      <c r="EN11" s="385"/>
      <c r="EO11" s="131"/>
      <c r="EP11" s="131"/>
      <c r="EQ11" s="131"/>
      <c r="ER11" s="385"/>
      <c r="ES11" s="385"/>
      <c r="ET11" s="131"/>
      <c r="EU11" s="131"/>
      <c r="EV11" s="131"/>
      <c r="EW11" s="385"/>
      <c r="EX11" s="385"/>
      <c r="EY11" s="131"/>
      <c r="EZ11" s="131"/>
      <c r="FA11" s="131"/>
      <c r="FB11" s="385"/>
      <c r="FC11" s="385"/>
      <c r="FD11" s="131"/>
      <c r="FE11" s="131"/>
      <c r="FF11" s="131"/>
      <c r="FG11" s="385"/>
      <c r="FH11" s="385"/>
      <c r="FI11" s="131"/>
      <c r="FJ11" s="131"/>
      <c r="FK11" s="131"/>
      <c r="FL11" s="385"/>
      <c r="FM11" s="385"/>
      <c r="FN11" s="131"/>
      <c r="FO11" s="131"/>
      <c r="FP11" s="131"/>
      <c r="FQ11" s="385"/>
      <c r="FR11" s="385"/>
      <c r="FS11" s="131"/>
      <c r="FT11" s="131"/>
      <c r="FU11" s="131"/>
      <c r="FV11" s="385"/>
      <c r="FW11" s="385"/>
      <c r="FX11" s="131"/>
      <c r="FY11" s="131"/>
      <c r="FZ11" s="131"/>
      <c r="GA11" s="385"/>
      <c r="GB11" s="385"/>
      <c r="GC11" s="131"/>
      <c r="GD11" s="131"/>
      <c r="GE11" s="131"/>
      <c r="GF11" s="385"/>
      <c r="GG11" s="385"/>
      <c r="GH11" s="131"/>
      <c r="GI11" s="131"/>
      <c r="GJ11" s="131"/>
      <c r="GK11" s="385"/>
      <c r="GL11" s="385"/>
      <c r="GM11" s="131"/>
      <c r="GN11" s="131"/>
      <c r="GO11" s="131"/>
      <c r="GP11" s="385"/>
      <c r="GQ11" s="385"/>
      <c r="GR11" s="131"/>
      <c r="GS11" s="131"/>
      <c r="GT11" s="131"/>
      <c r="GU11" s="385"/>
      <c r="GV11" s="385"/>
      <c r="GW11" s="131"/>
      <c r="GX11" s="131"/>
      <c r="GY11" s="131"/>
      <c r="GZ11" s="385"/>
      <c r="HA11" s="385"/>
      <c r="HB11" s="131"/>
      <c r="HC11" s="131"/>
      <c r="HD11" s="131"/>
      <c r="HE11" s="385"/>
      <c r="HF11" s="385"/>
      <c r="HG11" s="131"/>
      <c r="HH11" s="131"/>
      <c r="HI11" s="131"/>
      <c r="HJ11" s="385"/>
      <c r="HK11" s="385"/>
      <c r="HL11" s="131"/>
      <c r="HM11" s="131"/>
      <c r="HN11" s="131"/>
      <c r="HO11" s="385"/>
      <c r="HP11" s="385"/>
      <c r="HQ11" s="131"/>
      <c r="HR11" s="131"/>
      <c r="HS11" s="131"/>
      <c r="HT11" s="385"/>
      <c r="HU11" s="385"/>
      <c r="HV11" s="131"/>
      <c r="HW11" s="131"/>
      <c r="HX11" s="131"/>
      <c r="HY11" s="385"/>
      <c r="HZ11" s="385"/>
      <c r="IA11" s="131"/>
      <c r="IB11" s="131"/>
      <c r="IC11" s="131"/>
      <c r="ID11" s="385"/>
      <c r="IE11" s="385"/>
      <c r="IF11" s="131"/>
      <c r="IG11" s="131"/>
      <c r="IH11" s="131"/>
      <c r="II11" s="385"/>
      <c r="IJ11" s="385"/>
      <c r="IK11" s="131"/>
      <c r="IL11" s="131"/>
      <c r="IM11" s="131"/>
      <c r="IN11" s="385"/>
      <c r="IO11" s="385"/>
      <c r="IP11" s="131"/>
      <c r="IQ11" s="131"/>
      <c r="IR11" s="131"/>
      <c r="IS11" s="385"/>
      <c r="IT11" s="385"/>
      <c r="IU11" s="131"/>
      <c r="IV11" s="131"/>
      <c r="IW11" s="131"/>
      <c r="IX11" s="385"/>
      <c r="IY11" s="386"/>
      <c r="IZ11" s="198"/>
      <c r="JA11" s="378"/>
      <c r="JB11" s="256"/>
      <c r="JC11" s="256"/>
    </row>
    <row r="12" spans="1:263" s="3" customFormat="1" x14ac:dyDescent="0.35">
      <c r="A12" s="198"/>
      <c r="B12" s="359"/>
      <c r="C12" s="45" t="s">
        <v>1109</v>
      </c>
      <c r="D12" s="104" t="s">
        <v>1110</v>
      </c>
      <c r="E12" s="102"/>
      <c r="F12" s="285" t="str">
        <f>IFERROR(INDEX('Helper 1'!$I$2:$I$19,MATCH('Schedule 1'!$G$20,'Helper 1'!$H$2:$H$19,0)),"")</f>
        <v/>
      </c>
      <c r="G12" s="131">
        <f>SUM(L12:IX12)</f>
        <v>0</v>
      </c>
      <c r="H12" s="325"/>
      <c r="I12" s="202"/>
      <c r="J12" s="324"/>
      <c r="K12" s="131"/>
      <c r="L12" s="131">
        <f>SUM(L45,L65)</f>
        <v>0</v>
      </c>
      <c r="M12" s="385"/>
      <c r="N12" s="385"/>
      <c r="O12" s="131"/>
      <c r="P12" s="131"/>
      <c r="Q12" s="131">
        <f>SUM(Q45,Q65)</f>
        <v>0</v>
      </c>
      <c r="R12" s="385"/>
      <c r="S12" s="385"/>
      <c r="T12" s="131"/>
      <c r="U12" s="131"/>
      <c r="V12" s="131">
        <f>SUM(V45,V65)</f>
        <v>0</v>
      </c>
      <c r="W12" s="385"/>
      <c r="X12" s="385"/>
      <c r="Y12" s="131"/>
      <c r="Z12" s="131"/>
      <c r="AA12" s="131">
        <f>SUM(AA45,AA65)</f>
        <v>0</v>
      </c>
      <c r="AB12" s="385"/>
      <c r="AC12" s="385"/>
      <c r="AD12" s="131"/>
      <c r="AE12" s="131"/>
      <c r="AF12" s="131">
        <f>SUM(AF45,AF65)</f>
        <v>0</v>
      </c>
      <c r="AG12" s="385"/>
      <c r="AH12" s="385"/>
      <c r="AI12" s="131"/>
      <c r="AJ12" s="131"/>
      <c r="AK12" s="131">
        <f>SUM(AK45,AK65)</f>
        <v>0</v>
      </c>
      <c r="AL12" s="385"/>
      <c r="AM12" s="385"/>
      <c r="AN12" s="131"/>
      <c r="AO12" s="131"/>
      <c r="AP12" s="131">
        <f>SUM(AP45,AP65)</f>
        <v>0</v>
      </c>
      <c r="AQ12" s="385"/>
      <c r="AR12" s="385"/>
      <c r="AS12" s="131"/>
      <c r="AT12" s="131"/>
      <c r="AU12" s="131">
        <f>SUM(AU45,AU65)</f>
        <v>0</v>
      </c>
      <c r="AV12" s="385"/>
      <c r="AW12" s="385"/>
      <c r="AX12" s="131"/>
      <c r="AY12" s="131"/>
      <c r="AZ12" s="131">
        <f>SUM(AZ45,AZ65)</f>
        <v>0</v>
      </c>
      <c r="BA12" s="385"/>
      <c r="BB12" s="385"/>
      <c r="BC12" s="131"/>
      <c r="BD12" s="131"/>
      <c r="BE12" s="131">
        <f>SUM(BE45,BE65)</f>
        <v>0</v>
      </c>
      <c r="BF12" s="385"/>
      <c r="BG12" s="385"/>
      <c r="BH12" s="131"/>
      <c r="BI12" s="131"/>
      <c r="BJ12" s="131">
        <f>SUM(BJ45,BJ65)</f>
        <v>0</v>
      </c>
      <c r="BK12" s="385"/>
      <c r="BL12" s="385"/>
      <c r="BM12" s="131"/>
      <c r="BN12" s="131"/>
      <c r="BO12" s="131">
        <f>SUM(BO45,BO65)</f>
        <v>0</v>
      </c>
      <c r="BP12" s="385"/>
      <c r="BQ12" s="385"/>
      <c r="BR12" s="131"/>
      <c r="BS12" s="131"/>
      <c r="BT12" s="131">
        <f>SUM(BT45,BT65)</f>
        <v>0</v>
      </c>
      <c r="BU12" s="385"/>
      <c r="BV12" s="385"/>
      <c r="BW12" s="131"/>
      <c r="BX12" s="131"/>
      <c r="BY12" s="131">
        <f>SUM(BY45,BY65)</f>
        <v>0</v>
      </c>
      <c r="BZ12" s="385"/>
      <c r="CA12" s="385"/>
      <c r="CB12" s="131"/>
      <c r="CC12" s="131"/>
      <c r="CD12" s="131">
        <f>SUM(CD45,CD65)</f>
        <v>0</v>
      </c>
      <c r="CE12" s="385"/>
      <c r="CF12" s="385"/>
      <c r="CG12" s="131"/>
      <c r="CH12" s="131"/>
      <c r="CI12" s="131">
        <f>SUM(CI45,CI65)</f>
        <v>0</v>
      </c>
      <c r="CJ12" s="385"/>
      <c r="CK12" s="385"/>
      <c r="CL12" s="131"/>
      <c r="CM12" s="131"/>
      <c r="CN12" s="131">
        <f>SUM(CN45,CN65)</f>
        <v>0</v>
      </c>
      <c r="CO12" s="385"/>
      <c r="CP12" s="385"/>
      <c r="CQ12" s="131"/>
      <c r="CR12" s="131"/>
      <c r="CS12" s="131">
        <f>SUM(CS45,CS65)</f>
        <v>0</v>
      </c>
      <c r="CT12" s="385"/>
      <c r="CU12" s="385"/>
      <c r="CV12" s="131"/>
      <c r="CW12" s="131"/>
      <c r="CX12" s="131">
        <f>SUM(CX45,CX65)</f>
        <v>0</v>
      </c>
      <c r="CY12" s="385"/>
      <c r="CZ12" s="385"/>
      <c r="DA12" s="131"/>
      <c r="DB12" s="131"/>
      <c r="DC12" s="131">
        <f>SUM(DC45,DC65)</f>
        <v>0</v>
      </c>
      <c r="DD12" s="385"/>
      <c r="DE12" s="385"/>
      <c r="DF12" s="131"/>
      <c r="DG12" s="131"/>
      <c r="DH12" s="131">
        <f>SUM(DH45,DH65)</f>
        <v>0</v>
      </c>
      <c r="DI12" s="385"/>
      <c r="DJ12" s="385"/>
      <c r="DK12" s="131"/>
      <c r="DL12" s="131"/>
      <c r="DM12" s="131">
        <f>SUM(DM45,DM65)</f>
        <v>0</v>
      </c>
      <c r="DN12" s="385"/>
      <c r="DO12" s="385"/>
      <c r="DP12" s="131"/>
      <c r="DQ12" s="131"/>
      <c r="DR12" s="131">
        <f>SUM(DR45,DR65)</f>
        <v>0</v>
      </c>
      <c r="DS12" s="385"/>
      <c r="DT12" s="385"/>
      <c r="DU12" s="131"/>
      <c r="DV12" s="131"/>
      <c r="DW12" s="131">
        <f>SUM(DW45,DW65)</f>
        <v>0</v>
      </c>
      <c r="DX12" s="385"/>
      <c r="DY12" s="385"/>
      <c r="DZ12" s="131"/>
      <c r="EA12" s="131"/>
      <c r="EB12" s="131">
        <f>SUM(EB45,EB65)</f>
        <v>0</v>
      </c>
      <c r="EC12" s="385"/>
      <c r="ED12" s="385"/>
      <c r="EE12" s="131"/>
      <c r="EF12" s="131"/>
      <c r="EG12" s="131">
        <f>SUM(EG45,EG65)</f>
        <v>0</v>
      </c>
      <c r="EH12" s="385"/>
      <c r="EI12" s="385"/>
      <c r="EJ12" s="131"/>
      <c r="EK12" s="131"/>
      <c r="EL12" s="131">
        <f>SUM(EL45,EL65)</f>
        <v>0</v>
      </c>
      <c r="EM12" s="385"/>
      <c r="EN12" s="385"/>
      <c r="EO12" s="131"/>
      <c r="EP12" s="131"/>
      <c r="EQ12" s="131">
        <f>SUM(EQ45,EQ65)</f>
        <v>0</v>
      </c>
      <c r="ER12" s="385"/>
      <c r="ES12" s="385"/>
      <c r="ET12" s="131"/>
      <c r="EU12" s="131"/>
      <c r="EV12" s="131">
        <f>SUM(EV45,EV65)</f>
        <v>0</v>
      </c>
      <c r="EW12" s="385"/>
      <c r="EX12" s="385"/>
      <c r="EY12" s="131"/>
      <c r="EZ12" s="131"/>
      <c r="FA12" s="131">
        <f>SUM(FA45,FA65)</f>
        <v>0</v>
      </c>
      <c r="FB12" s="385"/>
      <c r="FC12" s="385"/>
      <c r="FD12" s="131"/>
      <c r="FE12" s="131"/>
      <c r="FF12" s="131">
        <f>SUM(FF45,FF65)</f>
        <v>0</v>
      </c>
      <c r="FG12" s="385"/>
      <c r="FH12" s="385"/>
      <c r="FI12" s="131"/>
      <c r="FJ12" s="131"/>
      <c r="FK12" s="131">
        <f>SUM(FK45,FK65)</f>
        <v>0</v>
      </c>
      <c r="FL12" s="385"/>
      <c r="FM12" s="385"/>
      <c r="FN12" s="131"/>
      <c r="FO12" s="131"/>
      <c r="FP12" s="131">
        <f>SUM(FP45,FP65)</f>
        <v>0</v>
      </c>
      <c r="FQ12" s="385"/>
      <c r="FR12" s="385"/>
      <c r="FS12" s="131"/>
      <c r="FT12" s="131"/>
      <c r="FU12" s="131">
        <f>SUM(FU45,FU65)</f>
        <v>0</v>
      </c>
      <c r="FV12" s="385"/>
      <c r="FW12" s="385"/>
      <c r="FX12" s="131"/>
      <c r="FY12" s="131"/>
      <c r="FZ12" s="131">
        <f>SUM(FZ45,FZ65)</f>
        <v>0</v>
      </c>
      <c r="GA12" s="385"/>
      <c r="GB12" s="385"/>
      <c r="GC12" s="131"/>
      <c r="GD12" s="131"/>
      <c r="GE12" s="131">
        <f>SUM(GE45,GE65)</f>
        <v>0</v>
      </c>
      <c r="GF12" s="385"/>
      <c r="GG12" s="385"/>
      <c r="GH12" s="131"/>
      <c r="GI12" s="131"/>
      <c r="GJ12" s="131">
        <f>SUM(GJ45,GJ65)</f>
        <v>0</v>
      </c>
      <c r="GK12" s="385"/>
      <c r="GL12" s="385"/>
      <c r="GM12" s="131"/>
      <c r="GN12" s="131"/>
      <c r="GO12" s="131">
        <f>SUM(GO45,GO65)</f>
        <v>0</v>
      </c>
      <c r="GP12" s="385"/>
      <c r="GQ12" s="385"/>
      <c r="GR12" s="131"/>
      <c r="GS12" s="131"/>
      <c r="GT12" s="131">
        <f>SUM(GT45,GT65)</f>
        <v>0</v>
      </c>
      <c r="GU12" s="385"/>
      <c r="GV12" s="385"/>
      <c r="GW12" s="131"/>
      <c r="GX12" s="131"/>
      <c r="GY12" s="131">
        <f>SUM(GY45,GY65)</f>
        <v>0</v>
      </c>
      <c r="GZ12" s="385"/>
      <c r="HA12" s="385"/>
      <c r="HB12" s="131"/>
      <c r="HC12" s="131"/>
      <c r="HD12" s="131">
        <f>SUM(HD45,HD65)</f>
        <v>0</v>
      </c>
      <c r="HE12" s="385"/>
      <c r="HF12" s="385"/>
      <c r="HG12" s="131"/>
      <c r="HH12" s="131"/>
      <c r="HI12" s="131">
        <f>SUM(HI45,HI65)</f>
        <v>0</v>
      </c>
      <c r="HJ12" s="385"/>
      <c r="HK12" s="385"/>
      <c r="HL12" s="131"/>
      <c r="HM12" s="131"/>
      <c r="HN12" s="131">
        <f>SUM(HN45,HN65)</f>
        <v>0</v>
      </c>
      <c r="HO12" s="385"/>
      <c r="HP12" s="385"/>
      <c r="HQ12" s="131"/>
      <c r="HR12" s="131"/>
      <c r="HS12" s="131">
        <f>SUM(HS45,HS65)</f>
        <v>0</v>
      </c>
      <c r="HT12" s="385"/>
      <c r="HU12" s="385"/>
      <c r="HV12" s="131"/>
      <c r="HW12" s="131"/>
      <c r="HX12" s="131">
        <f>SUM(HX45,HX65)</f>
        <v>0</v>
      </c>
      <c r="HY12" s="385"/>
      <c r="HZ12" s="385"/>
      <c r="IA12" s="131"/>
      <c r="IB12" s="131"/>
      <c r="IC12" s="131">
        <f>SUM(IC45,IC65)</f>
        <v>0</v>
      </c>
      <c r="ID12" s="385"/>
      <c r="IE12" s="385"/>
      <c r="IF12" s="131"/>
      <c r="IG12" s="131"/>
      <c r="IH12" s="131">
        <f>SUM(IH45,IH65)</f>
        <v>0</v>
      </c>
      <c r="II12" s="385"/>
      <c r="IJ12" s="385"/>
      <c r="IK12" s="131"/>
      <c r="IL12" s="131"/>
      <c r="IM12" s="131">
        <f>SUM(IM45,IM65)</f>
        <v>0</v>
      </c>
      <c r="IN12" s="385"/>
      <c r="IO12" s="385"/>
      <c r="IP12" s="131"/>
      <c r="IQ12" s="131"/>
      <c r="IR12" s="131">
        <f>SUM(IR45,IR65)</f>
        <v>0</v>
      </c>
      <c r="IS12" s="385"/>
      <c r="IT12" s="385"/>
      <c r="IU12" s="131"/>
      <c r="IV12" s="131"/>
      <c r="IW12" s="131">
        <f>SUM(IW45,IW65)</f>
        <v>0</v>
      </c>
      <c r="IX12" s="385"/>
      <c r="IY12" s="386"/>
      <c r="IZ12" s="198"/>
      <c r="JA12" s="378"/>
      <c r="JB12" s="256"/>
      <c r="JC12" s="256"/>
    </row>
    <row r="13" spans="1:263" s="3" customFormat="1" x14ac:dyDescent="0.35">
      <c r="A13" s="198"/>
      <c r="B13" s="359"/>
      <c r="C13" s="45"/>
      <c r="D13" s="102"/>
      <c r="E13" s="102"/>
      <c r="F13" s="384"/>
      <c r="G13" s="131"/>
      <c r="H13" s="325"/>
      <c r="I13" s="202"/>
      <c r="J13" s="324"/>
      <c r="K13" s="131"/>
      <c r="L13" s="131"/>
      <c r="M13" s="385"/>
      <c r="N13" s="385"/>
      <c r="O13" s="131"/>
      <c r="P13" s="131"/>
      <c r="Q13" s="131"/>
      <c r="R13" s="385"/>
      <c r="S13" s="385"/>
      <c r="T13" s="131"/>
      <c r="U13" s="131"/>
      <c r="V13" s="131"/>
      <c r="W13" s="385"/>
      <c r="X13" s="385"/>
      <c r="Y13" s="131"/>
      <c r="Z13" s="131"/>
      <c r="AA13" s="131"/>
      <c r="AB13" s="385"/>
      <c r="AC13" s="385"/>
      <c r="AD13" s="131"/>
      <c r="AE13" s="131"/>
      <c r="AF13" s="131"/>
      <c r="AG13" s="385"/>
      <c r="AH13" s="385"/>
      <c r="AI13" s="131"/>
      <c r="AJ13" s="131"/>
      <c r="AK13" s="131"/>
      <c r="AL13" s="385"/>
      <c r="AM13" s="385"/>
      <c r="AN13" s="131"/>
      <c r="AO13" s="131"/>
      <c r="AP13" s="131"/>
      <c r="AQ13" s="385"/>
      <c r="AR13" s="385"/>
      <c r="AS13" s="131"/>
      <c r="AT13" s="131"/>
      <c r="AU13" s="131"/>
      <c r="AV13" s="385"/>
      <c r="AW13" s="385"/>
      <c r="AX13" s="131"/>
      <c r="AY13" s="131"/>
      <c r="AZ13" s="131"/>
      <c r="BA13" s="385"/>
      <c r="BB13" s="385"/>
      <c r="BC13" s="131"/>
      <c r="BD13" s="131"/>
      <c r="BE13" s="131"/>
      <c r="BF13" s="385"/>
      <c r="BG13" s="385"/>
      <c r="BH13" s="131"/>
      <c r="BI13" s="131"/>
      <c r="BJ13" s="131"/>
      <c r="BK13" s="385"/>
      <c r="BL13" s="385"/>
      <c r="BM13" s="131"/>
      <c r="BN13" s="131"/>
      <c r="BO13" s="131"/>
      <c r="BP13" s="385"/>
      <c r="BQ13" s="385"/>
      <c r="BR13" s="131"/>
      <c r="BS13" s="131"/>
      <c r="BT13" s="131"/>
      <c r="BU13" s="385"/>
      <c r="BV13" s="385"/>
      <c r="BW13" s="131"/>
      <c r="BX13" s="131"/>
      <c r="BY13" s="131"/>
      <c r="BZ13" s="385"/>
      <c r="CA13" s="385"/>
      <c r="CB13" s="131"/>
      <c r="CC13" s="131"/>
      <c r="CD13" s="131"/>
      <c r="CE13" s="385"/>
      <c r="CF13" s="385"/>
      <c r="CG13" s="131"/>
      <c r="CH13" s="131"/>
      <c r="CI13" s="131"/>
      <c r="CJ13" s="385"/>
      <c r="CK13" s="385"/>
      <c r="CL13" s="131"/>
      <c r="CM13" s="131"/>
      <c r="CN13" s="131"/>
      <c r="CO13" s="385"/>
      <c r="CP13" s="385"/>
      <c r="CQ13" s="131"/>
      <c r="CR13" s="131"/>
      <c r="CS13" s="131"/>
      <c r="CT13" s="385"/>
      <c r="CU13" s="385"/>
      <c r="CV13" s="131"/>
      <c r="CW13" s="131"/>
      <c r="CX13" s="131"/>
      <c r="CY13" s="385"/>
      <c r="CZ13" s="385"/>
      <c r="DA13" s="131"/>
      <c r="DB13" s="131"/>
      <c r="DC13" s="131"/>
      <c r="DD13" s="385"/>
      <c r="DE13" s="385"/>
      <c r="DF13" s="131"/>
      <c r="DG13" s="131"/>
      <c r="DH13" s="131"/>
      <c r="DI13" s="385"/>
      <c r="DJ13" s="385"/>
      <c r="DK13" s="131"/>
      <c r="DL13" s="131"/>
      <c r="DM13" s="131"/>
      <c r="DN13" s="385"/>
      <c r="DO13" s="385"/>
      <c r="DP13" s="131"/>
      <c r="DQ13" s="131"/>
      <c r="DR13" s="131"/>
      <c r="DS13" s="385"/>
      <c r="DT13" s="385"/>
      <c r="DU13" s="131"/>
      <c r="DV13" s="131"/>
      <c r="DW13" s="131"/>
      <c r="DX13" s="385"/>
      <c r="DY13" s="385"/>
      <c r="DZ13" s="131"/>
      <c r="EA13" s="131"/>
      <c r="EB13" s="131"/>
      <c r="EC13" s="385"/>
      <c r="ED13" s="385"/>
      <c r="EE13" s="131"/>
      <c r="EF13" s="131"/>
      <c r="EG13" s="131"/>
      <c r="EH13" s="385"/>
      <c r="EI13" s="385"/>
      <c r="EJ13" s="131"/>
      <c r="EK13" s="131"/>
      <c r="EL13" s="131"/>
      <c r="EM13" s="385"/>
      <c r="EN13" s="385"/>
      <c r="EO13" s="131"/>
      <c r="EP13" s="131"/>
      <c r="EQ13" s="131"/>
      <c r="ER13" s="385"/>
      <c r="ES13" s="385"/>
      <c r="ET13" s="131"/>
      <c r="EU13" s="131"/>
      <c r="EV13" s="131"/>
      <c r="EW13" s="385"/>
      <c r="EX13" s="385"/>
      <c r="EY13" s="131"/>
      <c r="EZ13" s="131"/>
      <c r="FA13" s="131"/>
      <c r="FB13" s="385"/>
      <c r="FC13" s="385"/>
      <c r="FD13" s="131"/>
      <c r="FE13" s="131"/>
      <c r="FF13" s="131"/>
      <c r="FG13" s="385"/>
      <c r="FH13" s="385"/>
      <c r="FI13" s="131"/>
      <c r="FJ13" s="131"/>
      <c r="FK13" s="131"/>
      <c r="FL13" s="385"/>
      <c r="FM13" s="385"/>
      <c r="FN13" s="131"/>
      <c r="FO13" s="131"/>
      <c r="FP13" s="131"/>
      <c r="FQ13" s="385"/>
      <c r="FR13" s="385"/>
      <c r="FS13" s="131"/>
      <c r="FT13" s="131"/>
      <c r="FU13" s="131"/>
      <c r="FV13" s="385"/>
      <c r="FW13" s="385"/>
      <c r="FX13" s="131"/>
      <c r="FY13" s="131"/>
      <c r="FZ13" s="131"/>
      <c r="GA13" s="385"/>
      <c r="GB13" s="385"/>
      <c r="GC13" s="131"/>
      <c r="GD13" s="131"/>
      <c r="GE13" s="131"/>
      <c r="GF13" s="385"/>
      <c r="GG13" s="385"/>
      <c r="GH13" s="131"/>
      <c r="GI13" s="131"/>
      <c r="GJ13" s="131"/>
      <c r="GK13" s="385"/>
      <c r="GL13" s="385"/>
      <c r="GM13" s="131"/>
      <c r="GN13" s="131"/>
      <c r="GO13" s="131"/>
      <c r="GP13" s="385"/>
      <c r="GQ13" s="385"/>
      <c r="GR13" s="131"/>
      <c r="GS13" s="131"/>
      <c r="GT13" s="131"/>
      <c r="GU13" s="385"/>
      <c r="GV13" s="385"/>
      <c r="GW13" s="131"/>
      <c r="GX13" s="131"/>
      <c r="GY13" s="131"/>
      <c r="GZ13" s="385"/>
      <c r="HA13" s="385"/>
      <c r="HB13" s="131"/>
      <c r="HC13" s="131"/>
      <c r="HD13" s="131"/>
      <c r="HE13" s="385"/>
      <c r="HF13" s="385"/>
      <c r="HG13" s="131"/>
      <c r="HH13" s="131"/>
      <c r="HI13" s="131"/>
      <c r="HJ13" s="385"/>
      <c r="HK13" s="385"/>
      <c r="HL13" s="131"/>
      <c r="HM13" s="131"/>
      <c r="HN13" s="131"/>
      <c r="HO13" s="385"/>
      <c r="HP13" s="385"/>
      <c r="HQ13" s="131"/>
      <c r="HR13" s="131"/>
      <c r="HS13" s="131"/>
      <c r="HT13" s="385"/>
      <c r="HU13" s="385"/>
      <c r="HV13" s="131"/>
      <c r="HW13" s="131"/>
      <c r="HX13" s="131"/>
      <c r="HY13" s="385"/>
      <c r="HZ13" s="385"/>
      <c r="IA13" s="131"/>
      <c r="IB13" s="131"/>
      <c r="IC13" s="131"/>
      <c r="ID13" s="385"/>
      <c r="IE13" s="385"/>
      <c r="IF13" s="131"/>
      <c r="IG13" s="131"/>
      <c r="IH13" s="131"/>
      <c r="II13" s="385"/>
      <c r="IJ13" s="385"/>
      <c r="IK13" s="131"/>
      <c r="IL13" s="131"/>
      <c r="IM13" s="131"/>
      <c r="IN13" s="385"/>
      <c r="IO13" s="385"/>
      <c r="IP13" s="131"/>
      <c r="IQ13" s="131"/>
      <c r="IR13" s="131"/>
      <c r="IS13" s="385"/>
      <c r="IT13" s="385"/>
      <c r="IU13" s="131"/>
      <c r="IV13" s="131"/>
      <c r="IW13" s="131"/>
      <c r="IX13" s="385"/>
      <c r="IY13" s="386"/>
      <c r="IZ13" s="198"/>
      <c r="JA13" s="378"/>
      <c r="JB13" s="256"/>
      <c r="JC13" s="256"/>
    </row>
    <row r="14" spans="1:263" s="3" customFormat="1" x14ac:dyDescent="0.35">
      <c r="A14" s="198"/>
      <c r="B14" s="359"/>
      <c r="C14" s="45" t="s">
        <v>1111</v>
      </c>
      <c r="D14" s="104" t="s">
        <v>1112</v>
      </c>
      <c r="E14" s="102"/>
      <c r="F14" s="285" t="str">
        <f>IFERROR(INDEX('Helper 1'!$I$2:$I$19,MATCH('Schedule 1'!$G$20,'Helper 1'!$H$2:$H$19,0)),"")</f>
        <v/>
      </c>
      <c r="G14" s="131">
        <f>SUM(L14:IX14)</f>
        <v>0</v>
      </c>
      <c r="H14" s="325"/>
      <c r="I14" s="202"/>
      <c r="J14" s="324"/>
      <c r="K14" s="131"/>
      <c r="L14" s="131">
        <f>SUM(L47,L67)</f>
        <v>0</v>
      </c>
      <c r="M14" s="385"/>
      <c r="N14" s="385"/>
      <c r="O14" s="131"/>
      <c r="P14" s="131"/>
      <c r="Q14" s="131">
        <f>SUM(Q47,Q67)</f>
        <v>0</v>
      </c>
      <c r="R14" s="385"/>
      <c r="S14" s="385"/>
      <c r="T14" s="131"/>
      <c r="U14" s="131"/>
      <c r="V14" s="131">
        <f>SUM(V47,V67)</f>
        <v>0</v>
      </c>
      <c r="W14" s="385"/>
      <c r="X14" s="385"/>
      <c r="Y14" s="131"/>
      <c r="Z14" s="131"/>
      <c r="AA14" s="131">
        <f>SUM(AA47,AA67)</f>
        <v>0</v>
      </c>
      <c r="AB14" s="385"/>
      <c r="AC14" s="385"/>
      <c r="AD14" s="131"/>
      <c r="AE14" s="131"/>
      <c r="AF14" s="131">
        <f>SUM(AF47,AF67)</f>
        <v>0</v>
      </c>
      <c r="AG14" s="385"/>
      <c r="AH14" s="385"/>
      <c r="AI14" s="131"/>
      <c r="AJ14" s="131"/>
      <c r="AK14" s="131">
        <f>SUM(AK47,AK67)</f>
        <v>0</v>
      </c>
      <c r="AL14" s="385"/>
      <c r="AM14" s="385"/>
      <c r="AN14" s="131"/>
      <c r="AO14" s="131"/>
      <c r="AP14" s="131">
        <f>SUM(AP47,AP67)</f>
        <v>0</v>
      </c>
      <c r="AQ14" s="385"/>
      <c r="AR14" s="385"/>
      <c r="AS14" s="131"/>
      <c r="AT14" s="131"/>
      <c r="AU14" s="131">
        <f>SUM(AU47,AU67)</f>
        <v>0</v>
      </c>
      <c r="AV14" s="385"/>
      <c r="AW14" s="385"/>
      <c r="AX14" s="131"/>
      <c r="AY14" s="131"/>
      <c r="AZ14" s="131">
        <f>SUM(AZ47,AZ67)</f>
        <v>0</v>
      </c>
      <c r="BA14" s="385"/>
      <c r="BB14" s="385"/>
      <c r="BC14" s="131"/>
      <c r="BD14" s="131"/>
      <c r="BE14" s="131">
        <f>SUM(BE47,BE67)</f>
        <v>0</v>
      </c>
      <c r="BF14" s="385"/>
      <c r="BG14" s="385"/>
      <c r="BH14" s="131"/>
      <c r="BI14" s="131"/>
      <c r="BJ14" s="131">
        <f>SUM(BJ47,BJ67)</f>
        <v>0</v>
      </c>
      <c r="BK14" s="385"/>
      <c r="BL14" s="385"/>
      <c r="BM14" s="131"/>
      <c r="BN14" s="131"/>
      <c r="BO14" s="131">
        <f>SUM(BO47,BO67)</f>
        <v>0</v>
      </c>
      <c r="BP14" s="385"/>
      <c r="BQ14" s="385"/>
      <c r="BR14" s="131"/>
      <c r="BS14" s="131"/>
      <c r="BT14" s="131">
        <f>SUM(BT47,BT67)</f>
        <v>0</v>
      </c>
      <c r="BU14" s="385"/>
      <c r="BV14" s="385"/>
      <c r="BW14" s="131"/>
      <c r="BX14" s="131"/>
      <c r="BY14" s="131">
        <f>SUM(BY47,BY67)</f>
        <v>0</v>
      </c>
      <c r="BZ14" s="385"/>
      <c r="CA14" s="385"/>
      <c r="CB14" s="131"/>
      <c r="CC14" s="131"/>
      <c r="CD14" s="131">
        <f>SUM(CD47,CD67)</f>
        <v>0</v>
      </c>
      <c r="CE14" s="385"/>
      <c r="CF14" s="385"/>
      <c r="CG14" s="131"/>
      <c r="CH14" s="131"/>
      <c r="CI14" s="131">
        <f>SUM(CI47,CI67)</f>
        <v>0</v>
      </c>
      <c r="CJ14" s="385"/>
      <c r="CK14" s="385"/>
      <c r="CL14" s="131"/>
      <c r="CM14" s="131"/>
      <c r="CN14" s="131">
        <f>SUM(CN47,CN67)</f>
        <v>0</v>
      </c>
      <c r="CO14" s="385"/>
      <c r="CP14" s="385"/>
      <c r="CQ14" s="131"/>
      <c r="CR14" s="131"/>
      <c r="CS14" s="131">
        <f>SUM(CS47,CS67)</f>
        <v>0</v>
      </c>
      <c r="CT14" s="385"/>
      <c r="CU14" s="385"/>
      <c r="CV14" s="131"/>
      <c r="CW14" s="131"/>
      <c r="CX14" s="131">
        <f>SUM(CX47,CX67)</f>
        <v>0</v>
      </c>
      <c r="CY14" s="385"/>
      <c r="CZ14" s="385"/>
      <c r="DA14" s="131"/>
      <c r="DB14" s="131"/>
      <c r="DC14" s="131">
        <f>SUM(DC47,DC67)</f>
        <v>0</v>
      </c>
      <c r="DD14" s="385"/>
      <c r="DE14" s="385"/>
      <c r="DF14" s="131"/>
      <c r="DG14" s="131"/>
      <c r="DH14" s="131">
        <f>SUM(DH47,DH67)</f>
        <v>0</v>
      </c>
      <c r="DI14" s="385"/>
      <c r="DJ14" s="385"/>
      <c r="DK14" s="131"/>
      <c r="DL14" s="131"/>
      <c r="DM14" s="131">
        <f>SUM(DM47,DM67)</f>
        <v>0</v>
      </c>
      <c r="DN14" s="385"/>
      <c r="DO14" s="385"/>
      <c r="DP14" s="131"/>
      <c r="DQ14" s="131"/>
      <c r="DR14" s="131">
        <f>SUM(DR47,DR67)</f>
        <v>0</v>
      </c>
      <c r="DS14" s="385"/>
      <c r="DT14" s="385"/>
      <c r="DU14" s="131"/>
      <c r="DV14" s="131"/>
      <c r="DW14" s="131">
        <f>SUM(DW47,DW67)</f>
        <v>0</v>
      </c>
      <c r="DX14" s="385"/>
      <c r="DY14" s="385"/>
      <c r="DZ14" s="131"/>
      <c r="EA14" s="131"/>
      <c r="EB14" s="131">
        <f>SUM(EB47,EB67)</f>
        <v>0</v>
      </c>
      <c r="EC14" s="385"/>
      <c r="ED14" s="385"/>
      <c r="EE14" s="131"/>
      <c r="EF14" s="131"/>
      <c r="EG14" s="131">
        <f>SUM(EG47,EG67)</f>
        <v>0</v>
      </c>
      <c r="EH14" s="385"/>
      <c r="EI14" s="385"/>
      <c r="EJ14" s="131"/>
      <c r="EK14" s="131"/>
      <c r="EL14" s="131">
        <f>SUM(EL47,EL67)</f>
        <v>0</v>
      </c>
      <c r="EM14" s="385"/>
      <c r="EN14" s="385"/>
      <c r="EO14" s="131"/>
      <c r="EP14" s="131"/>
      <c r="EQ14" s="131">
        <f>SUM(EQ47,EQ67)</f>
        <v>0</v>
      </c>
      <c r="ER14" s="385"/>
      <c r="ES14" s="385"/>
      <c r="ET14" s="131"/>
      <c r="EU14" s="131"/>
      <c r="EV14" s="131">
        <f>SUM(EV47,EV67)</f>
        <v>0</v>
      </c>
      <c r="EW14" s="385"/>
      <c r="EX14" s="385"/>
      <c r="EY14" s="131"/>
      <c r="EZ14" s="131"/>
      <c r="FA14" s="131">
        <f>SUM(FA47,FA67)</f>
        <v>0</v>
      </c>
      <c r="FB14" s="385"/>
      <c r="FC14" s="385"/>
      <c r="FD14" s="131"/>
      <c r="FE14" s="131"/>
      <c r="FF14" s="131">
        <f>SUM(FF47,FF67)</f>
        <v>0</v>
      </c>
      <c r="FG14" s="385"/>
      <c r="FH14" s="385"/>
      <c r="FI14" s="131"/>
      <c r="FJ14" s="131"/>
      <c r="FK14" s="131">
        <f>SUM(FK47,FK67)</f>
        <v>0</v>
      </c>
      <c r="FL14" s="385"/>
      <c r="FM14" s="385"/>
      <c r="FN14" s="131"/>
      <c r="FO14" s="131"/>
      <c r="FP14" s="131">
        <f>SUM(FP47,FP67)</f>
        <v>0</v>
      </c>
      <c r="FQ14" s="385"/>
      <c r="FR14" s="385"/>
      <c r="FS14" s="131"/>
      <c r="FT14" s="131"/>
      <c r="FU14" s="131">
        <f>SUM(FU47,FU67)</f>
        <v>0</v>
      </c>
      <c r="FV14" s="385"/>
      <c r="FW14" s="385"/>
      <c r="FX14" s="131"/>
      <c r="FY14" s="131"/>
      <c r="FZ14" s="131">
        <f>SUM(FZ47,FZ67)</f>
        <v>0</v>
      </c>
      <c r="GA14" s="385"/>
      <c r="GB14" s="385"/>
      <c r="GC14" s="131"/>
      <c r="GD14" s="131"/>
      <c r="GE14" s="131">
        <f>SUM(GE47,GE67)</f>
        <v>0</v>
      </c>
      <c r="GF14" s="385"/>
      <c r="GG14" s="385"/>
      <c r="GH14" s="131"/>
      <c r="GI14" s="131"/>
      <c r="GJ14" s="131">
        <f>SUM(GJ47,GJ67)</f>
        <v>0</v>
      </c>
      <c r="GK14" s="385"/>
      <c r="GL14" s="385"/>
      <c r="GM14" s="131"/>
      <c r="GN14" s="131"/>
      <c r="GO14" s="131">
        <f>SUM(GO47,GO67)</f>
        <v>0</v>
      </c>
      <c r="GP14" s="385"/>
      <c r="GQ14" s="385"/>
      <c r="GR14" s="131"/>
      <c r="GS14" s="131"/>
      <c r="GT14" s="131">
        <f>SUM(GT47,GT67)</f>
        <v>0</v>
      </c>
      <c r="GU14" s="385"/>
      <c r="GV14" s="385"/>
      <c r="GW14" s="131"/>
      <c r="GX14" s="131"/>
      <c r="GY14" s="131">
        <f>SUM(GY47,GY67)</f>
        <v>0</v>
      </c>
      <c r="GZ14" s="385"/>
      <c r="HA14" s="385"/>
      <c r="HB14" s="131"/>
      <c r="HC14" s="131"/>
      <c r="HD14" s="131">
        <f>SUM(HD47,HD67)</f>
        <v>0</v>
      </c>
      <c r="HE14" s="385"/>
      <c r="HF14" s="385"/>
      <c r="HG14" s="131"/>
      <c r="HH14" s="131"/>
      <c r="HI14" s="131">
        <f>SUM(HI47,HI67)</f>
        <v>0</v>
      </c>
      <c r="HJ14" s="385"/>
      <c r="HK14" s="385"/>
      <c r="HL14" s="131"/>
      <c r="HM14" s="131"/>
      <c r="HN14" s="131">
        <f>SUM(HN47,HN67)</f>
        <v>0</v>
      </c>
      <c r="HO14" s="385"/>
      <c r="HP14" s="385"/>
      <c r="HQ14" s="131"/>
      <c r="HR14" s="131"/>
      <c r="HS14" s="131">
        <f>SUM(HS47,HS67)</f>
        <v>0</v>
      </c>
      <c r="HT14" s="385"/>
      <c r="HU14" s="385"/>
      <c r="HV14" s="131"/>
      <c r="HW14" s="131"/>
      <c r="HX14" s="131">
        <f>SUM(HX47,HX67)</f>
        <v>0</v>
      </c>
      <c r="HY14" s="385"/>
      <c r="HZ14" s="385"/>
      <c r="IA14" s="131"/>
      <c r="IB14" s="131"/>
      <c r="IC14" s="131">
        <f>SUM(IC47,IC67)</f>
        <v>0</v>
      </c>
      <c r="ID14" s="385"/>
      <c r="IE14" s="385"/>
      <c r="IF14" s="131"/>
      <c r="IG14" s="131"/>
      <c r="IH14" s="131">
        <f>SUM(IH47,IH67)</f>
        <v>0</v>
      </c>
      <c r="II14" s="385"/>
      <c r="IJ14" s="385"/>
      <c r="IK14" s="131"/>
      <c r="IL14" s="131"/>
      <c r="IM14" s="131">
        <f>SUM(IM47,IM67)</f>
        <v>0</v>
      </c>
      <c r="IN14" s="385"/>
      <c r="IO14" s="385"/>
      <c r="IP14" s="131"/>
      <c r="IQ14" s="131"/>
      <c r="IR14" s="131">
        <f>SUM(IR47,IR67)</f>
        <v>0</v>
      </c>
      <c r="IS14" s="385"/>
      <c r="IT14" s="385"/>
      <c r="IU14" s="131"/>
      <c r="IV14" s="131"/>
      <c r="IW14" s="131">
        <f>SUM(IW47,IW67)</f>
        <v>0</v>
      </c>
      <c r="IX14" s="385"/>
      <c r="IY14" s="386"/>
      <c r="IZ14" s="198"/>
      <c r="JA14" s="378"/>
      <c r="JB14" s="256"/>
      <c r="JC14" s="256"/>
    </row>
    <row r="15" spans="1:263" s="3" customFormat="1" x14ac:dyDescent="0.35">
      <c r="A15" s="198"/>
      <c r="B15" s="359"/>
      <c r="C15" s="45"/>
      <c r="D15" s="102"/>
      <c r="E15" s="102"/>
      <c r="F15" s="384"/>
      <c r="G15" s="131"/>
      <c r="H15" s="325"/>
      <c r="I15" s="202"/>
      <c r="J15" s="324"/>
      <c r="K15" s="131"/>
      <c r="L15" s="131"/>
      <c r="M15" s="385"/>
      <c r="N15" s="385"/>
      <c r="O15" s="131"/>
      <c r="P15" s="131"/>
      <c r="Q15" s="131"/>
      <c r="R15" s="385"/>
      <c r="S15" s="385"/>
      <c r="T15" s="131"/>
      <c r="U15" s="131"/>
      <c r="V15" s="131"/>
      <c r="W15" s="385"/>
      <c r="X15" s="385"/>
      <c r="Y15" s="131"/>
      <c r="Z15" s="131"/>
      <c r="AA15" s="131"/>
      <c r="AB15" s="385"/>
      <c r="AC15" s="385"/>
      <c r="AD15" s="131"/>
      <c r="AE15" s="131"/>
      <c r="AF15" s="131"/>
      <c r="AG15" s="385"/>
      <c r="AH15" s="385"/>
      <c r="AI15" s="131"/>
      <c r="AJ15" s="131"/>
      <c r="AK15" s="131"/>
      <c r="AL15" s="385"/>
      <c r="AM15" s="385"/>
      <c r="AN15" s="131"/>
      <c r="AO15" s="131"/>
      <c r="AP15" s="131"/>
      <c r="AQ15" s="385"/>
      <c r="AR15" s="385"/>
      <c r="AS15" s="131"/>
      <c r="AT15" s="131"/>
      <c r="AU15" s="131"/>
      <c r="AV15" s="385"/>
      <c r="AW15" s="385"/>
      <c r="AX15" s="131"/>
      <c r="AY15" s="131"/>
      <c r="AZ15" s="131"/>
      <c r="BA15" s="385"/>
      <c r="BB15" s="385"/>
      <c r="BC15" s="131"/>
      <c r="BD15" s="131"/>
      <c r="BE15" s="131"/>
      <c r="BF15" s="385"/>
      <c r="BG15" s="385"/>
      <c r="BH15" s="131"/>
      <c r="BI15" s="131"/>
      <c r="BJ15" s="131"/>
      <c r="BK15" s="385"/>
      <c r="BL15" s="385"/>
      <c r="BM15" s="131"/>
      <c r="BN15" s="131"/>
      <c r="BO15" s="131"/>
      <c r="BP15" s="385"/>
      <c r="BQ15" s="385"/>
      <c r="BR15" s="131"/>
      <c r="BS15" s="131"/>
      <c r="BT15" s="131"/>
      <c r="BU15" s="385"/>
      <c r="BV15" s="385"/>
      <c r="BW15" s="131"/>
      <c r="BX15" s="131"/>
      <c r="BY15" s="131"/>
      <c r="BZ15" s="385"/>
      <c r="CA15" s="385"/>
      <c r="CB15" s="131"/>
      <c r="CC15" s="131"/>
      <c r="CD15" s="131"/>
      <c r="CE15" s="385"/>
      <c r="CF15" s="385"/>
      <c r="CG15" s="131"/>
      <c r="CH15" s="131"/>
      <c r="CI15" s="131"/>
      <c r="CJ15" s="385"/>
      <c r="CK15" s="385"/>
      <c r="CL15" s="131"/>
      <c r="CM15" s="131"/>
      <c r="CN15" s="131"/>
      <c r="CO15" s="385"/>
      <c r="CP15" s="385"/>
      <c r="CQ15" s="131"/>
      <c r="CR15" s="131"/>
      <c r="CS15" s="131"/>
      <c r="CT15" s="385"/>
      <c r="CU15" s="385"/>
      <c r="CV15" s="131"/>
      <c r="CW15" s="131"/>
      <c r="CX15" s="131"/>
      <c r="CY15" s="385"/>
      <c r="CZ15" s="385"/>
      <c r="DA15" s="131"/>
      <c r="DB15" s="131"/>
      <c r="DC15" s="131"/>
      <c r="DD15" s="385"/>
      <c r="DE15" s="385"/>
      <c r="DF15" s="131"/>
      <c r="DG15" s="131"/>
      <c r="DH15" s="131"/>
      <c r="DI15" s="385"/>
      <c r="DJ15" s="385"/>
      <c r="DK15" s="131"/>
      <c r="DL15" s="131"/>
      <c r="DM15" s="131"/>
      <c r="DN15" s="385"/>
      <c r="DO15" s="385"/>
      <c r="DP15" s="131"/>
      <c r="DQ15" s="131"/>
      <c r="DR15" s="131"/>
      <c r="DS15" s="385"/>
      <c r="DT15" s="385"/>
      <c r="DU15" s="131"/>
      <c r="DV15" s="131"/>
      <c r="DW15" s="131"/>
      <c r="DX15" s="385"/>
      <c r="DY15" s="385"/>
      <c r="DZ15" s="131"/>
      <c r="EA15" s="131"/>
      <c r="EB15" s="131"/>
      <c r="EC15" s="385"/>
      <c r="ED15" s="385"/>
      <c r="EE15" s="131"/>
      <c r="EF15" s="131"/>
      <c r="EG15" s="131"/>
      <c r="EH15" s="385"/>
      <c r="EI15" s="385"/>
      <c r="EJ15" s="131"/>
      <c r="EK15" s="131"/>
      <c r="EL15" s="131"/>
      <c r="EM15" s="385"/>
      <c r="EN15" s="385"/>
      <c r="EO15" s="131"/>
      <c r="EP15" s="131"/>
      <c r="EQ15" s="131"/>
      <c r="ER15" s="385"/>
      <c r="ES15" s="385"/>
      <c r="ET15" s="131"/>
      <c r="EU15" s="131"/>
      <c r="EV15" s="131"/>
      <c r="EW15" s="385"/>
      <c r="EX15" s="385"/>
      <c r="EY15" s="131"/>
      <c r="EZ15" s="131"/>
      <c r="FA15" s="131"/>
      <c r="FB15" s="385"/>
      <c r="FC15" s="385"/>
      <c r="FD15" s="131"/>
      <c r="FE15" s="131"/>
      <c r="FF15" s="131"/>
      <c r="FG15" s="385"/>
      <c r="FH15" s="385"/>
      <c r="FI15" s="131"/>
      <c r="FJ15" s="131"/>
      <c r="FK15" s="131"/>
      <c r="FL15" s="385"/>
      <c r="FM15" s="385"/>
      <c r="FN15" s="131"/>
      <c r="FO15" s="131"/>
      <c r="FP15" s="131"/>
      <c r="FQ15" s="385"/>
      <c r="FR15" s="385"/>
      <c r="FS15" s="131"/>
      <c r="FT15" s="131"/>
      <c r="FU15" s="131"/>
      <c r="FV15" s="385"/>
      <c r="FW15" s="385"/>
      <c r="FX15" s="131"/>
      <c r="FY15" s="131"/>
      <c r="FZ15" s="131"/>
      <c r="GA15" s="385"/>
      <c r="GB15" s="385"/>
      <c r="GC15" s="131"/>
      <c r="GD15" s="131"/>
      <c r="GE15" s="131"/>
      <c r="GF15" s="385"/>
      <c r="GG15" s="385"/>
      <c r="GH15" s="131"/>
      <c r="GI15" s="131"/>
      <c r="GJ15" s="131"/>
      <c r="GK15" s="385"/>
      <c r="GL15" s="385"/>
      <c r="GM15" s="131"/>
      <c r="GN15" s="131"/>
      <c r="GO15" s="131"/>
      <c r="GP15" s="385"/>
      <c r="GQ15" s="385"/>
      <c r="GR15" s="131"/>
      <c r="GS15" s="131"/>
      <c r="GT15" s="131"/>
      <c r="GU15" s="385"/>
      <c r="GV15" s="385"/>
      <c r="GW15" s="131"/>
      <c r="GX15" s="131"/>
      <c r="GY15" s="131"/>
      <c r="GZ15" s="385"/>
      <c r="HA15" s="385"/>
      <c r="HB15" s="131"/>
      <c r="HC15" s="131"/>
      <c r="HD15" s="131"/>
      <c r="HE15" s="385"/>
      <c r="HF15" s="385"/>
      <c r="HG15" s="131"/>
      <c r="HH15" s="131"/>
      <c r="HI15" s="131"/>
      <c r="HJ15" s="385"/>
      <c r="HK15" s="385"/>
      <c r="HL15" s="131"/>
      <c r="HM15" s="131"/>
      <c r="HN15" s="131"/>
      <c r="HO15" s="385"/>
      <c r="HP15" s="385"/>
      <c r="HQ15" s="131"/>
      <c r="HR15" s="131"/>
      <c r="HS15" s="131"/>
      <c r="HT15" s="385"/>
      <c r="HU15" s="385"/>
      <c r="HV15" s="131"/>
      <c r="HW15" s="131"/>
      <c r="HX15" s="131"/>
      <c r="HY15" s="385"/>
      <c r="HZ15" s="385"/>
      <c r="IA15" s="131"/>
      <c r="IB15" s="131"/>
      <c r="IC15" s="131"/>
      <c r="ID15" s="385"/>
      <c r="IE15" s="385"/>
      <c r="IF15" s="131"/>
      <c r="IG15" s="131"/>
      <c r="IH15" s="131"/>
      <c r="II15" s="385"/>
      <c r="IJ15" s="385"/>
      <c r="IK15" s="131"/>
      <c r="IL15" s="131"/>
      <c r="IM15" s="131"/>
      <c r="IN15" s="385"/>
      <c r="IO15" s="385"/>
      <c r="IP15" s="131"/>
      <c r="IQ15" s="131"/>
      <c r="IR15" s="131"/>
      <c r="IS15" s="385"/>
      <c r="IT15" s="385"/>
      <c r="IU15" s="131"/>
      <c r="IV15" s="131"/>
      <c r="IW15" s="131"/>
      <c r="IX15" s="385"/>
      <c r="IY15" s="386"/>
      <c r="IZ15" s="198"/>
      <c r="JA15" s="378"/>
      <c r="JB15" s="256"/>
      <c r="JC15" s="256"/>
    </row>
    <row r="16" spans="1:263" s="3" customFormat="1" x14ac:dyDescent="0.35">
      <c r="A16" s="198"/>
      <c r="B16" s="359"/>
      <c r="C16" s="45" t="s">
        <v>1113</v>
      </c>
      <c r="D16" s="104" t="s">
        <v>1114</v>
      </c>
      <c r="E16" s="102"/>
      <c r="F16" s="285" t="str">
        <f>IFERROR(INDEX('Helper 1'!$I$2:$I$19,MATCH('Schedule 1'!$G$20,'Helper 1'!$H$2:$H$19,0)),"")</f>
        <v/>
      </c>
      <c r="G16" s="131">
        <f>SUM(L16:IX16)</f>
        <v>0</v>
      </c>
      <c r="H16" s="325"/>
      <c r="I16" s="202"/>
      <c r="J16" s="324"/>
      <c r="K16" s="131"/>
      <c r="L16" s="131">
        <f>IF(K39&lt;&gt;"",L49,0)</f>
        <v>0</v>
      </c>
      <c r="M16" s="385"/>
      <c r="N16" s="385"/>
      <c r="O16" s="131"/>
      <c r="P16" s="131"/>
      <c r="Q16" s="131">
        <f>IF(P39&lt;&gt;"",Q49,0)</f>
        <v>0</v>
      </c>
      <c r="R16" s="385"/>
      <c r="S16" s="385"/>
      <c r="T16" s="131"/>
      <c r="U16" s="131"/>
      <c r="V16" s="131">
        <f>IF(U39&lt;&gt;"",V49,0)</f>
        <v>0</v>
      </c>
      <c r="W16" s="385"/>
      <c r="X16" s="385"/>
      <c r="Y16" s="131"/>
      <c r="Z16" s="131"/>
      <c r="AA16" s="131">
        <f>IF(Z39&lt;&gt;"",AA49,0)</f>
        <v>0</v>
      </c>
      <c r="AB16" s="385"/>
      <c r="AC16" s="385"/>
      <c r="AD16" s="131"/>
      <c r="AE16" s="131"/>
      <c r="AF16" s="131">
        <f>IF(AE39&lt;&gt;"",AF49,0)</f>
        <v>0</v>
      </c>
      <c r="AG16" s="385"/>
      <c r="AH16" s="385"/>
      <c r="AI16" s="131"/>
      <c r="AJ16" s="131"/>
      <c r="AK16" s="131">
        <f>IF(AJ39&lt;&gt;"",AK49,0)</f>
        <v>0</v>
      </c>
      <c r="AL16" s="385"/>
      <c r="AM16" s="385"/>
      <c r="AN16" s="131"/>
      <c r="AO16" s="131"/>
      <c r="AP16" s="131">
        <f>IF(AO39&lt;&gt;"",AP49,0)</f>
        <v>0</v>
      </c>
      <c r="AQ16" s="385"/>
      <c r="AR16" s="385"/>
      <c r="AS16" s="131"/>
      <c r="AT16" s="131"/>
      <c r="AU16" s="131">
        <f>IF(AT39&lt;&gt;"",AU49,0)</f>
        <v>0</v>
      </c>
      <c r="AV16" s="385"/>
      <c r="AW16" s="385"/>
      <c r="AX16" s="131"/>
      <c r="AY16" s="131"/>
      <c r="AZ16" s="131">
        <f>IF(AY39&lt;&gt;"",AZ49,0)</f>
        <v>0</v>
      </c>
      <c r="BA16" s="385"/>
      <c r="BB16" s="385"/>
      <c r="BC16" s="131"/>
      <c r="BD16" s="131"/>
      <c r="BE16" s="131">
        <f>IF(BD39&lt;&gt;"",BE49,0)</f>
        <v>0</v>
      </c>
      <c r="BF16" s="385"/>
      <c r="BG16" s="385"/>
      <c r="BH16" s="131"/>
      <c r="BI16" s="131"/>
      <c r="BJ16" s="131">
        <f>IF(BI39&lt;&gt;"",BJ49,0)</f>
        <v>0</v>
      </c>
      <c r="BK16" s="385"/>
      <c r="BL16" s="385"/>
      <c r="BM16" s="131"/>
      <c r="BN16" s="131"/>
      <c r="BO16" s="131">
        <f>IF(BN39&lt;&gt;"",BO49,0)</f>
        <v>0</v>
      </c>
      <c r="BP16" s="385"/>
      <c r="BQ16" s="385"/>
      <c r="BR16" s="131"/>
      <c r="BS16" s="131"/>
      <c r="BT16" s="131">
        <f>IF(BS39&lt;&gt;"",BT49,0)</f>
        <v>0</v>
      </c>
      <c r="BU16" s="385"/>
      <c r="BV16" s="385"/>
      <c r="BW16" s="131"/>
      <c r="BX16" s="131"/>
      <c r="BY16" s="131">
        <f>IF(BX39&lt;&gt;"",BY49,0)</f>
        <v>0</v>
      </c>
      <c r="BZ16" s="385"/>
      <c r="CA16" s="385"/>
      <c r="CB16" s="131"/>
      <c r="CC16" s="131"/>
      <c r="CD16" s="131">
        <f>IF(CC39&lt;&gt;"",CD49,0)</f>
        <v>0</v>
      </c>
      <c r="CE16" s="385"/>
      <c r="CF16" s="385"/>
      <c r="CG16" s="131"/>
      <c r="CH16" s="131"/>
      <c r="CI16" s="131">
        <f>IF(CH39&lt;&gt;"",CI49,0)</f>
        <v>0</v>
      </c>
      <c r="CJ16" s="385"/>
      <c r="CK16" s="385"/>
      <c r="CL16" s="131"/>
      <c r="CM16" s="131"/>
      <c r="CN16" s="131">
        <f>IF(CM39&lt;&gt;"",CN49,0)</f>
        <v>0</v>
      </c>
      <c r="CO16" s="385"/>
      <c r="CP16" s="385"/>
      <c r="CQ16" s="131"/>
      <c r="CR16" s="131"/>
      <c r="CS16" s="131">
        <f>IF(CR39&lt;&gt;"",CS49,0)</f>
        <v>0</v>
      </c>
      <c r="CT16" s="385"/>
      <c r="CU16" s="385"/>
      <c r="CV16" s="131"/>
      <c r="CW16" s="131"/>
      <c r="CX16" s="131">
        <f>IF(CW39&lt;&gt;"",CX49,0)</f>
        <v>0</v>
      </c>
      <c r="CY16" s="385"/>
      <c r="CZ16" s="385"/>
      <c r="DA16" s="131"/>
      <c r="DB16" s="131"/>
      <c r="DC16" s="131">
        <f>IF(DB39&lt;&gt;"",DC49,0)</f>
        <v>0</v>
      </c>
      <c r="DD16" s="385"/>
      <c r="DE16" s="385"/>
      <c r="DF16" s="131"/>
      <c r="DG16" s="131"/>
      <c r="DH16" s="131">
        <f>IF(DG39&lt;&gt;"",DH49,0)</f>
        <v>0</v>
      </c>
      <c r="DI16" s="385"/>
      <c r="DJ16" s="385"/>
      <c r="DK16" s="131"/>
      <c r="DL16" s="131"/>
      <c r="DM16" s="131">
        <f>IF(DL39&lt;&gt;"",DM49,0)</f>
        <v>0</v>
      </c>
      <c r="DN16" s="385"/>
      <c r="DO16" s="385"/>
      <c r="DP16" s="131"/>
      <c r="DQ16" s="131"/>
      <c r="DR16" s="131">
        <f>IF(DQ39&lt;&gt;"",DR49,0)</f>
        <v>0</v>
      </c>
      <c r="DS16" s="385"/>
      <c r="DT16" s="385"/>
      <c r="DU16" s="131"/>
      <c r="DV16" s="131"/>
      <c r="DW16" s="131">
        <f>IF(DV39&lt;&gt;"",DW49,0)</f>
        <v>0</v>
      </c>
      <c r="DX16" s="385"/>
      <c r="DY16" s="385"/>
      <c r="DZ16" s="131"/>
      <c r="EA16" s="131"/>
      <c r="EB16" s="131">
        <f>IF(EA39&lt;&gt;"",EB49,0)</f>
        <v>0</v>
      </c>
      <c r="EC16" s="385"/>
      <c r="ED16" s="385"/>
      <c r="EE16" s="131"/>
      <c r="EF16" s="131"/>
      <c r="EG16" s="131">
        <f>IF(EF39&lt;&gt;"",EG49,0)</f>
        <v>0</v>
      </c>
      <c r="EH16" s="385"/>
      <c r="EI16" s="385"/>
      <c r="EJ16" s="131"/>
      <c r="EK16" s="131"/>
      <c r="EL16" s="131">
        <f>IF(EK39&lt;&gt;"",EL49,0)</f>
        <v>0</v>
      </c>
      <c r="EM16" s="385"/>
      <c r="EN16" s="385"/>
      <c r="EO16" s="131"/>
      <c r="EP16" s="131"/>
      <c r="EQ16" s="131">
        <f>IF(EP39&lt;&gt;"",EQ49,0)</f>
        <v>0</v>
      </c>
      <c r="ER16" s="385"/>
      <c r="ES16" s="385"/>
      <c r="ET16" s="131"/>
      <c r="EU16" s="131"/>
      <c r="EV16" s="131">
        <f>IF(EU39&lt;&gt;"",EV49,0)</f>
        <v>0</v>
      </c>
      <c r="EW16" s="385"/>
      <c r="EX16" s="385"/>
      <c r="EY16" s="131"/>
      <c r="EZ16" s="131"/>
      <c r="FA16" s="131">
        <f>IF(EZ39&lt;&gt;"",FA49,0)</f>
        <v>0</v>
      </c>
      <c r="FB16" s="385"/>
      <c r="FC16" s="385"/>
      <c r="FD16" s="131"/>
      <c r="FE16" s="131"/>
      <c r="FF16" s="131">
        <f>IF(FE39&lt;&gt;"",FF49,0)</f>
        <v>0</v>
      </c>
      <c r="FG16" s="385"/>
      <c r="FH16" s="385"/>
      <c r="FI16" s="131"/>
      <c r="FJ16" s="131"/>
      <c r="FK16" s="131">
        <f>IF(FJ39&lt;&gt;"",FK49,0)</f>
        <v>0</v>
      </c>
      <c r="FL16" s="385"/>
      <c r="FM16" s="385"/>
      <c r="FN16" s="131"/>
      <c r="FO16" s="131"/>
      <c r="FP16" s="131">
        <f>IF(FO39&lt;&gt;"",FP49,0)</f>
        <v>0</v>
      </c>
      <c r="FQ16" s="385"/>
      <c r="FR16" s="385"/>
      <c r="FS16" s="131"/>
      <c r="FT16" s="131"/>
      <c r="FU16" s="131">
        <f>IF(FT39&lt;&gt;"",FU49,0)</f>
        <v>0</v>
      </c>
      <c r="FV16" s="385"/>
      <c r="FW16" s="385"/>
      <c r="FX16" s="131"/>
      <c r="FY16" s="131"/>
      <c r="FZ16" s="131">
        <f>IF(FY39&lt;&gt;"",FZ49,0)</f>
        <v>0</v>
      </c>
      <c r="GA16" s="385"/>
      <c r="GB16" s="385"/>
      <c r="GC16" s="131"/>
      <c r="GD16" s="131"/>
      <c r="GE16" s="131">
        <f>IF(GD39&lt;&gt;"",GE49,0)</f>
        <v>0</v>
      </c>
      <c r="GF16" s="385"/>
      <c r="GG16" s="385"/>
      <c r="GH16" s="131"/>
      <c r="GI16" s="131"/>
      <c r="GJ16" s="131">
        <f>IF(GI39&lt;&gt;"",GJ49,0)</f>
        <v>0</v>
      </c>
      <c r="GK16" s="385"/>
      <c r="GL16" s="385"/>
      <c r="GM16" s="131"/>
      <c r="GN16" s="131"/>
      <c r="GO16" s="131">
        <f>IF(GN39&lt;&gt;"",GO49,0)</f>
        <v>0</v>
      </c>
      <c r="GP16" s="385"/>
      <c r="GQ16" s="385"/>
      <c r="GR16" s="131"/>
      <c r="GS16" s="131"/>
      <c r="GT16" s="131">
        <f>IF(GS39&lt;&gt;"",GT49,0)</f>
        <v>0</v>
      </c>
      <c r="GU16" s="385"/>
      <c r="GV16" s="385"/>
      <c r="GW16" s="131"/>
      <c r="GX16" s="131"/>
      <c r="GY16" s="131">
        <f>IF(GX39&lt;&gt;"",GY49,0)</f>
        <v>0</v>
      </c>
      <c r="GZ16" s="385"/>
      <c r="HA16" s="385"/>
      <c r="HB16" s="131"/>
      <c r="HC16" s="131"/>
      <c r="HD16" s="131">
        <f>IF(HC39&lt;&gt;"",HD49,0)</f>
        <v>0</v>
      </c>
      <c r="HE16" s="385"/>
      <c r="HF16" s="385"/>
      <c r="HG16" s="131"/>
      <c r="HH16" s="131"/>
      <c r="HI16" s="131">
        <f>IF(HH39&lt;&gt;"",HI49,0)</f>
        <v>0</v>
      </c>
      <c r="HJ16" s="385"/>
      <c r="HK16" s="385"/>
      <c r="HL16" s="131"/>
      <c r="HM16" s="131"/>
      <c r="HN16" s="131">
        <f>IF(HM39&lt;&gt;"",HN49,0)</f>
        <v>0</v>
      </c>
      <c r="HO16" s="385"/>
      <c r="HP16" s="385"/>
      <c r="HQ16" s="131"/>
      <c r="HR16" s="131"/>
      <c r="HS16" s="131">
        <f>IF(HR39&lt;&gt;"",HS49,0)</f>
        <v>0</v>
      </c>
      <c r="HT16" s="385"/>
      <c r="HU16" s="385"/>
      <c r="HV16" s="131"/>
      <c r="HW16" s="131"/>
      <c r="HX16" s="131">
        <f>IF(HW39&lt;&gt;"",HX49,0)</f>
        <v>0</v>
      </c>
      <c r="HY16" s="385"/>
      <c r="HZ16" s="385"/>
      <c r="IA16" s="131"/>
      <c r="IB16" s="131"/>
      <c r="IC16" s="131">
        <f>IF(IB39&lt;&gt;"",IC49,0)</f>
        <v>0</v>
      </c>
      <c r="ID16" s="385"/>
      <c r="IE16" s="385"/>
      <c r="IF16" s="131"/>
      <c r="IG16" s="131"/>
      <c r="IH16" s="131">
        <f>IF(IG39&lt;&gt;"",IH49,0)</f>
        <v>0</v>
      </c>
      <c r="II16" s="385"/>
      <c r="IJ16" s="385"/>
      <c r="IK16" s="131"/>
      <c r="IL16" s="131"/>
      <c r="IM16" s="131">
        <f>IF(IL39&lt;&gt;"",IM49,0)</f>
        <v>0</v>
      </c>
      <c r="IN16" s="385"/>
      <c r="IO16" s="385"/>
      <c r="IP16" s="131"/>
      <c r="IQ16" s="131"/>
      <c r="IR16" s="131">
        <f>IF(IQ39&lt;&gt;"",IR49,0)</f>
        <v>0</v>
      </c>
      <c r="IS16" s="385"/>
      <c r="IT16" s="385"/>
      <c r="IU16" s="131"/>
      <c r="IV16" s="131"/>
      <c r="IW16" s="131">
        <f>IF(IV39&lt;&gt;"",IW49,0)</f>
        <v>0</v>
      </c>
      <c r="IX16" s="385"/>
      <c r="IY16" s="386"/>
      <c r="IZ16" s="198"/>
      <c r="JA16" s="378"/>
      <c r="JB16" s="256"/>
      <c r="JC16" s="256"/>
    </row>
    <row r="17" spans="1:263" s="3" customFormat="1" x14ac:dyDescent="0.35">
      <c r="A17" s="198"/>
      <c r="B17" s="359"/>
      <c r="C17" s="45"/>
      <c r="D17" s="104"/>
      <c r="E17" s="102"/>
      <c r="F17" s="384"/>
      <c r="G17" s="387"/>
      <c r="H17" s="325"/>
      <c r="I17" s="202"/>
      <c r="J17" s="324"/>
      <c r="K17" s="131"/>
      <c r="L17" s="387"/>
      <c r="M17" s="385"/>
      <c r="N17" s="385"/>
      <c r="O17" s="131"/>
      <c r="P17" s="131"/>
      <c r="Q17" s="387"/>
      <c r="R17" s="385"/>
      <c r="S17" s="385"/>
      <c r="T17" s="131"/>
      <c r="U17" s="131"/>
      <c r="V17" s="387"/>
      <c r="W17" s="385"/>
      <c r="X17" s="385"/>
      <c r="Y17" s="131"/>
      <c r="Z17" s="131"/>
      <c r="AA17" s="387"/>
      <c r="AB17" s="385"/>
      <c r="AC17" s="385"/>
      <c r="AD17" s="131"/>
      <c r="AE17" s="131"/>
      <c r="AF17" s="387"/>
      <c r="AG17" s="385"/>
      <c r="AH17" s="385"/>
      <c r="AI17" s="131"/>
      <c r="AJ17" s="131"/>
      <c r="AK17" s="387"/>
      <c r="AL17" s="385"/>
      <c r="AM17" s="385"/>
      <c r="AN17" s="131"/>
      <c r="AO17" s="131"/>
      <c r="AP17" s="387"/>
      <c r="AQ17" s="385"/>
      <c r="AR17" s="385"/>
      <c r="AS17" s="131"/>
      <c r="AT17" s="131"/>
      <c r="AU17" s="387"/>
      <c r="AV17" s="385"/>
      <c r="AW17" s="385"/>
      <c r="AX17" s="131"/>
      <c r="AY17" s="131"/>
      <c r="AZ17" s="387"/>
      <c r="BA17" s="385"/>
      <c r="BB17" s="385"/>
      <c r="BC17" s="131"/>
      <c r="BD17" s="131"/>
      <c r="BE17" s="387"/>
      <c r="BF17" s="385"/>
      <c r="BG17" s="385"/>
      <c r="BH17" s="131"/>
      <c r="BI17" s="131"/>
      <c r="BJ17" s="387"/>
      <c r="BK17" s="385"/>
      <c r="BL17" s="385"/>
      <c r="BM17" s="131"/>
      <c r="BN17" s="131"/>
      <c r="BO17" s="387"/>
      <c r="BP17" s="385"/>
      <c r="BQ17" s="385"/>
      <c r="BR17" s="131"/>
      <c r="BS17" s="131"/>
      <c r="BT17" s="387"/>
      <c r="BU17" s="385"/>
      <c r="BV17" s="385"/>
      <c r="BW17" s="131"/>
      <c r="BX17" s="131"/>
      <c r="BY17" s="387"/>
      <c r="BZ17" s="385"/>
      <c r="CA17" s="385"/>
      <c r="CB17" s="131"/>
      <c r="CC17" s="131"/>
      <c r="CD17" s="387"/>
      <c r="CE17" s="385"/>
      <c r="CF17" s="385"/>
      <c r="CG17" s="131"/>
      <c r="CH17" s="131"/>
      <c r="CI17" s="387"/>
      <c r="CJ17" s="385"/>
      <c r="CK17" s="385"/>
      <c r="CL17" s="131"/>
      <c r="CM17" s="131"/>
      <c r="CN17" s="387"/>
      <c r="CO17" s="385"/>
      <c r="CP17" s="385"/>
      <c r="CQ17" s="131"/>
      <c r="CR17" s="131"/>
      <c r="CS17" s="387"/>
      <c r="CT17" s="385"/>
      <c r="CU17" s="385"/>
      <c r="CV17" s="131"/>
      <c r="CW17" s="131"/>
      <c r="CX17" s="387"/>
      <c r="CY17" s="385"/>
      <c r="CZ17" s="385"/>
      <c r="DA17" s="131"/>
      <c r="DB17" s="131"/>
      <c r="DC17" s="387"/>
      <c r="DD17" s="385"/>
      <c r="DE17" s="385"/>
      <c r="DF17" s="131"/>
      <c r="DG17" s="131"/>
      <c r="DH17" s="387"/>
      <c r="DI17" s="385"/>
      <c r="DJ17" s="385"/>
      <c r="DK17" s="131"/>
      <c r="DL17" s="131"/>
      <c r="DM17" s="387"/>
      <c r="DN17" s="385"/>
      <c r="DO17" s="385"/>
      <c r="DP17" s="131"/>
      <c r="DQ17" s="131"/>
      <c r="DR17" s="387"/>
      <c r="DS17" s="385"/>
      <c r="DT17" s="385"/>
      <c r="DU17" s="131"/>
      <c r="DV17" s="131"/>
      <c r="DW17" s="387"/>
      <c r="DX17" s="385"/>
      <c r="DY17" s="385"/>
      <c r="DZ17" s="131"/>
      <c r="EA17" s="131"/>
      <c r="EB17" s="387"/>
      <c r="EC17" s="385"/>
      <c r="ED17" s="385"/>
      <c r="EE17" s="131"/>
      <c r="EF17" s="131"/>
      <c r="EG17" s="387"/>
      <c r="EH17" s="385"/>
      <c r="EI17" s="385"/>
      <c r="EJ17" s="131"/>
      <c r="EK17" s="131"/>
      <c r="EL17" s="387"/>
      <c r="EM17" s="385"/>
      <c r="EN17" s="385"/>
      <c r="EO17" s="131"/>
      <c r="EP17" s="131"/>
      <c r="EQ17" s="387"/>
      <c r="ER17" s="385"/>
      <c r="ES17" s="385"/>
      <c r="ET17" s="131"/>
      <c r="EU17" s="131"/>
      <c r="EV17" s="387"/>
      <c r="EW17" s="385"/>
      <c r="EX17" s="385"/>
      <c r="EY17" s="131"/>
      <c r="EZ17" s="131"/>
      <c r="FA17" s="387"/>
      <c r="FB17" s="385"/>
      <c r="FC17" s="385"/>
      <c r="FD17" s="131"/>
      <c r="FE17" s="131"/>
      <c r="FF17" s="387"/>
      <c r="FG17" s="385"/>
      <c r="FH17" s="385"/>
      <c r="FI17" s="131"/>
      <c r="FJ17" s="131"/>
      <c r="FK17" s="387"/>
      <c r="FL17" s="385"/>
      <c r="FM17" s="385"/>
      <c r="FN17" s="131"/>
      <c r="FO17" s="131"/>
      <c r="FP17" s="387"/>
      <c r="FQ17" s="385"/>
      <c r="FR17" s="385"/>
      <c r="FS17" s="131"/>
      <c r="FT17" s="131"/>
      <c r="FU17" s="387"/>
      <c r="FV17" s="385"/>
      <c r="FW17" s="385"/>
      <c r="FX17" s="131"/>
      <c r="FY17" s="131"/>
      <c r="FZ17" s="387"/>
      <c r="GA17" s="385"/>
      <c r="GB17" s="385"/>
      <c r="GC17" s="131"/>
      <c r="GD17" s="131"/>
      <c r="GE17" s="387"/>
      <c r="GF17" s="385"/>
      <c r="GG17" s="385"/>
      <c r="GH17" s="131"/>
      <c r="GI17" s="131"/>
      <c r="GJ17" s="387"/>
      <c r="GK17" s="385"/>
      <c r="GL17" s="385"/>
      <c r="GM17" s="131"/>
      <c r="GN17" s="131"/>
      <c r="GO17" s="387"/>
      <c r="GP17" s="385"/>
      <c r="GQ17" s="385"/>
      <c r="GR17" s="131"/>
      <c r="GS17" s="131"/>
      <c r="GT17" s="387"/>
      <c r="GU17" s="385"/>
      <c r="GV17" s="385"/>
      <c r="GW17" s="131"/>
      <c r="GX17" s="131"/>
      <c r="GY17" s="387"/>
      <c r="GZ17" s="385"/>
      <c r="HA17" s="385"/>
      <c r="HB17" s="131"/>
      <c r="HC17" s="131"/>
      <c r="HD17" s="387"/>
      <c r="HE17" s="385"/>
      <c r="HF17" s="385"/>
      <c r="HG17" s="131"/>
      <c r="HH17" s="131"/>
      <c r="HI17" s="387"/>
      <c r="HJ17" s="385"/>
      <c r="HK17" s="385"/>
      <c r="HL17" s="131"/>
      <c r="HM17" s="131"/>
      <c r="HN17" s="387"/>
      <c r="HO17" s="385"/>
      <c r="HP17" s="385"/>
      <c r="HQ17" s="131"/>
      <c r="HR17" s="131"/>
      <c r="HS17" s="387"/>
      <c r="HT17" s="385"/>
      <c r="HU17" s="385"/>
      <c r="HV17" s="131"/>
      <c r="HW17" s="131"/>
      <c r="HX17" s="387"/>
      <c r="HY17" s="385"/>
      <c r="HZ17" s="385"/>
      <c r="IA17" s="131"/>
      <c r="IB17" s="131"/>
      <c r="IC17" s="387"/>
      <c r="ID17" s="385"/>
      <c r="IE17" s="385"/>
      <c r="IF17" s="131"/>
      <c r="IG17" s="131"/>
      <c r="IH17" s="387"/>
      <c r="II17" s="385"/>
      <c r="IJ17" s="385"/>
      <c r="IK17" s="131"/>
      <c r="IL17" s="131"/>
      <c r="IM17" s="387"/>
      <c r="IN17" s="385"/>
      <c r="IO17" s="385"/>
      <c r="IP17" s="131"/>
      <c r="IQ17" s="131"/>
      <c r="IR17" s="387"/>
      <c r="IS17" s="385"/>
      <c r="IT17" s="385"/>
      <c r="IU17" s="131"/>
      <c r="IV17" s="131"/>
      <c r="IW17" s="387"/>
      <c r="IX17" s="385"/>
      <c r="IY17" s="386"/>
      <c r="IZ17" s="198"/>
      <c r="JA17" s="378"/>
      <c r="JB17" s="256"/>
      <c r="JC17" s="256"/>
    </row>
    <row r="18" spans="1:263" s="3" customFormat="1" ht="15" thickBot="1" x14ac:dyDescent="0.4">
      <c r="A18" s="198"/>
      <c r="B18" s="359"/>
      <c r="C18" s="45" t="s">
        <v>1115</v>
      </c>
      <c r="D18" s="102" t="s">
        <v>1116</v>
      </c>
      <c r="E18" s="102"/>
      <c r="F18" s="285" t="str">
        <f>IFERROR(INDEX('Helper 1'!$I$2:$I$19,MATCH('Schedule 1'!$G$20,'Helper 1'!$H$2:$H$19,0)),"")</f>
        <v/>
      </c>
      <c r="G18" s="124">
        <f>SUM(L18:IX18)</f>
        <v>0</v>
      </c>
      <c r="H18" s="325"/>
      <c r="I18" s="202"/>
      <c r="J18" s="324"/>
      <c r="K18" s="131"/>
      <c r="L18" s="124">
        <f>ROUND(SUM(L10,L12,L14,L16),2)</f>
        <v>0</v>
      </c>
      <c r="M18" s="385"/>
      <c r="N18" s="385"/>
      <c r="O18" s="131"/>
      <c r="P18" s="131"/>
      <c r="Q18" s="124">
        <f>ROUND(SUM(Q10,Q12,Q14,Q16),2)</f>
        <v>0</v>
      </c>
      <c r="R18" s="385"/>
      <c r="S18" s="385"/>
      <c r="T18" s="131"/>
      <c r="U18" s="131"/>
      <c r="V18" s="124">
        <f>ROUND(SUM(V10,V12,V14,V16),2)</f>
        <v>0</v>
      </c>
      <c r="W18" s="385"/>
      <c r="X18" s="385"/>
      <c r="Y18" s="131"/>
      <c r="Z18" s="131"/>
      <c r="AA18" s="124">
        <f>ROUND(SUM(AA10,AA12,AA14,AA16),2)</f>
        <v>0</v>
      </c>
      <c r="AB18" s="385"/>
      <c r="AC18" s="385"/>
      <c r="AD18" s="131"/>
      <c r="AE18" s="131"/>
      <c r="AF18" s="124">
        <f>ROUND(SUM(AF10,AF12,AF14,AF16),2)</f>
        <v>0</v>
      </c>
      <c r="AG18" s="385"/>
      <c r="AH18" s="385"/>
      <c r="AI18" s="131"/>
      <c r="AJ18" s="131"/>
      <c r="AK18" s="124">
        <f>ROUND(SUM(AK10,AK12,AK14,AK16),2)</f>
        <v>0</v>
      </c>
      <c r="AL18" s="385"/>
      <c r="AM18" s="385"/>
      <c r="AN18" s="131"/>
      <c r="AO18" s="131"/>
      <c r="AP18" s="124">
        <f>ROUND(SUM(AP10,AP12,AP14,AP16),2)</f>
        <v>0</v>
      </c>
      <c r="AQ18" s="385"/>
      <c r="AR18" s="385"/>
      <c r="AS18" s="131"/>
      <c r="AT18" s="131"/>
      <c r="AU18" s="124">
        <f>ROUND(SUM(AU10,AU12,AU14,AU16),2)</f>
        <v>0</v>
      </c>
      <c r="AV18" s="385"/>
      <c r="AW18" s="385"/>
      <c r="AX18" s="131"/>
      <c r="AY18" s="131"/>
      <c r="AZ18" s="124">
        <f>ROUND(SUM(AZ10,AZ12,AZ14,AZ16),2)</f>
        <v>0</v>
      </c>
      <c r="BA18" s="385"/>
      <c r="BB18" s="385"/>
      <c r="BC18" s="131"/>
      <c r="BD18" s="131"/>
      <c r="BE18" s="124">
        <f>ROUND(SUM(BE10,BE12,BE14,BE16),2)</f>
        <v>0</v>
      </c>
      <c r="BF18" s="385"/>
      <c r="BG18" s="385"/>
      <c r="BH18" s="131"/>
      <c r="BI18" s="131"/>
      <c r="BJ18" s="124">
        <f>ROUND(SUM(BJ10,BJ12,BJ14,BJ16),2)</f>
        <v>0</v>
      </c>
      <c r="BK18" s="385"/>
      <c r="BL18" s="385"/>
      <c r="BM18" s="131"/>
      <c r="BN18" s="131"/>
      <c r="BO18" s="124">
        <f>ROUND(SUM(BO10,BO12,BO14,BO16),2)</f>
        <v>0</v>
      </c>
      <c r="BP18" s="385"/>
      <c r="BQ18" s="385"/>
      <c r="BR18" s="131"/>
      <c r="BS18" s="131"/>
      <c r="BT18" s="124">
        <f>ROUND(SUM(BT10,BT12,BT14,BT16),2)</f>
        <v>0</v>
      </c>
      <c r="BU18" s="385"/>
      <c r="BV18" s="385"/>
      <c r="BW18" s="131"/>
      <c r="BX18" s="131"/>
      <c r="BY18" s="124">
        <f>ROUND(SUM(BY10,BY12,BY14,BY16),2)</f>
        <v>0</v>
      </c>
      <c r="BZ18" s="385"/>
      <c r="CA18" s="385"/>
      <c r="CB18" s="131"/>
      <c r="CC18" s="131"/>
      <c r="CD18" s="124">
        <f>ROUND(SUM(CD10,CD12,CD14,CD16),2)</f>
        <v>0</v>
      </c>
      <c r="CE18" s="385"/>
      <c r="CF18" s="385"/>
      <c r="CG18" s="131"/>
      <c r="CH18" s="131"/>
      <c r="CI18" s="124">
        <f>ROUND(SUM(CI10,CI12,CI14,CI16),2)</f>
        <v>0</v>
      </c>
      <c r="CJ18" s="385"/>
      <c r="CK18" s="385"/>
      <c r="CL18" s="131"/>
      <c r="CM18" s="131"/>
      <c r="CN18" s="124">
        <f>ROUND(SUM(CN10,CN12,CN14,CN16),2)</f>
        <v>0</v>
      </c>
      <c r="CO18" s="385"/>
      <c r="CP18" s="385"/>
      <c r="CQ18" s="131"/>
      <c r="CR18" s="131"/>
      <c r="CS18" s="124">
        <f>ROUND(SUM(CS10,CS12,CS14,CS16),2)</f>
        <v>0</v>
      </c>
      <c r="CT18" s="385"/>
      <c r="CU18" s="385"/>
      <c r="CV18" s="131"/>
      <c r="CW18" s="131"/>
      <c r="CX18" s="124">
        <f>ROUND(SUM(CX10,CX12,CX14,CX16),2)</f>
        <v>0</v>
      </c>
      <c r="CY18" s="385"/>
      <c r="CZ18" s="385"/>
      <c r="DA18" s="131"/>
      <c r="DB18" s="131"/>
      <c r="DC18" s="124">
        <f>ROUND(SUM(DC10,DC12,DC14,DC16),2)</f>
        <v>0</v>
      </c>
      <c r="DD18" s="385"/>
      <c r="DE18" s="385"/>
      <c r="DF18" s="131"/>
      <c r="DG18" s="131"/>
      <c r="DH18" s="124">
        <f>ROUND(SUM(DH10,DH12,DH14,DH16),2)</f>
        <v>0</v>
      </c>
      <c r="DI18" s="385"/>
      <c r="DJ18" s="385"/>
      <c r="DK18" s="131"/>
      <c r="DL18" s="131"/>
      <c r="DM18" s="124">
        <f>ROUND(SUM(DM10,DM12,DM14,DM16),2)</f>
        <v>0</v>
      </c>
      <c r="DN18" s="385"/>
      <c r="DO18" s="385"/>
      <c r="DP18" s="131"/>
      <c r="DQ18" s="131"/>
      <c r="DR18" s="124">
        <f>ROUND(SUM(DR10,DR12,DR14,DR16),2)</f>
        <v>0</v>
      </c>
      <c r="DS18" s="385"/>
      <c r="DT18" s="385"/>
      <c r="DU18" s="131"/>
      <c r="DV18" s="131"/>
      <c r="DW18" s="124">
        <f>ROUND(SUM(DW10,DW12,DW14,DW16),2)</f>
        <v>0</v>
      </c>
      <c r="DX18" s="385"/>
      <c r="DY18" s="385"/>
      <c r="DZ18" s="131"/>
      <c r="EA18" s="131"/>
      <c r="EB18" s="124">
        <f>ROUND(SUM(EB10,EB12,EB14,EB16),2)</f>
        <v>0</v>
      </c>
      <c r="EC18" s="385"/>
      <c r="ED18" s="385"/>
      <c r="EE18" s="131"/>
      <c r="EF18" s="131"/>
      <c r="EG18" s="124">
        <f>ROUND(SUM(EG10,EG12,EG14,EG16),2)</f>
        <v>0</v>
      </c>
      <c r="EH18" s="385"/>
      <c r="EI18" s="385"/>
      <c r="EJ18" s="131"/>
      <c r="EK18" s="131"/>
      <c r="EL18" s="124">
        <f>ROUND(SUM(EL10,EL12,EL14,EL16),2)</f>
        <v>0</v>
      </c>
      <c r="EM18" s="385"/>
      <c r="EN18" s="385"/>
      <c r="EO18" s="131"/>
      <c r="EP18" s="131"/>
      <c r="EQ18" s="124">
        <f>ROUND(SUM(EQ10,EQ12,EQ14,EQ16),2)</f>
        <v>0</v>
      </c>
      <c r="ER18" s="385"/>
      <c r="ES18" s="385"/>
      <c r="ET18" s="131"/>
      <c r="EU18" s="131"/>
      <c r="EV18" s="124">
        <f>ROUND(SUM(EV10,EV12,EV14,EV16),2)</f>
        <v>0</v>
      </c>
      <c r="EW18" s="385"/>
      <c r="EX18" s="385"/>
      <c r="EY18" s="131"/>
      <c r="EZ18" s="131"/>
      <c r="FA18" s="124">
        <f>ROUND(SUM(FA10,FA12,FA14,FA16),2)</f>
        <v>0</v>
      </c>
      <c r="FB18" s="385"/>
      <c r="FC18" s="385"/>
      <c r="FD18" s="131"/>
      <c r="FE18" s="131"/>
      <c r="FF18" s="124">
        <f>ROUND(SUM(FF10,FF12,FF14,FF16),2)</f>
        <v>0</v>
      </c>
      <c r="FG18" s="385"/>
      <c r="FH18" s="385"/>
      <c r="FI18" s="131"/>
      <c r="FJ18" s="131"/>
      <c r="FK18" s="124">
        <f>ROUND(SUM(FK10,FK12,FK14,FK16),2)</f>
        <v>0</v>
      </c>
      <c r="FL18" s="385"/>
      <c r="FM18" s="385"/>
      <c r="FN18" s="131"/>
      <c r="FO18" s="131"/>
      <c r="FP18" s="124">
        <f>ROUND(SUM(FP10,FP12,FP14,FP16),2)</f>
        <v>0</v>
      </c>
      <c r="FQ18" s="385"/>
      <c r="FR18" s="385"/>
      <c r="FS18" s="131"/>
      <c r="FT18" s="131"/>
      <c r="FU18" s="124">
        <f>ROUND(SUM(FU10,FU12,FU14,FU16),2)</f>
        <v>0</v>
      </c>
      <c r="FV18" s="385"/>
      <c r="FW18" s="385"/>
      <c r="FX18" s="131"/>
      <c r="FY18" s="131"/>
      <c r="FZ18" s="124">
        <f>ROUND(SUM(FZ10,FZ12,FZ14,FZ16),2)</f>
        <v>0</v>
      </c>
      <c r="GA18" s="385"/>
      <c r="GB18" s="385"/>
      <c r="GC18" s="131"/>
      <c r="GD18" s="131"/>
      <c r="GE18" s="124">
        <f>ROUND(SUM(GE10,GE12,GE14,GE16),2)</f>
        <v>0</v>
      </c>
      <c r="GF18" s="385"/>
      <c r="GG18" s="385"/>
      <c r="GH18" s="131"/>
      <c r="GI18" s="131"/>
      <c r="GJ18" s="124">
        <f>ROUND(SUM(GJ10,GJ12,GJ14,GJ16),2)</f>
        <v>0</v>
      </c>
      <c r="GK18" s="385"/>
      <c r="GL18" s="385"/>
      <c r="GM18" s="131"/>
      <c r="GN18" s="131"/>
      <c r="GO18" s="124">
        <f>ROUND(SUM(GO10,GO12,GO14,GO16),2)</f>
        <v>0</v>
      </c>
      <c r="GP18" s="385"/>
      <c r="GQ18" s="385"/>
      <c r="GR18" s="131"/>
      <c r="GS18" s="131"/>
      <c r="GT18" s="124">
        <f>ROUND(SUM(GT10,GT12,GT14,GT16),2)</f>
        <v>0</v>
      </c>
      <c r="GU18" s="385"/>
      <c r="GV18" s="385"/>
      <c r="GW18" s="131"/>
      <c r="GX18" s="131"/>
      <c r="GY18" s="124">
        <f>ROUND(SUM(GY10,GY12,GY14,GY16),2)</f>
        <v>0</v>
      </c>
      <c r="GZ18" s="385"/>
      <c r="HA18" s="385"/>
      <c r="HB18" s="131"/>
      <c r="HC18" s="131"/>
      <c r="HD18" s="124">
        <f>ROUND(SUM(HD10,HD12,HD14,HD16),2)</f>
        <v>0</v>
      </c>
      <c r="HE18" s="385"/>
      <c r="HF18" s="385"/>
      <c r="HG18" s="131"/>
      <c r="HH18" s="131"/>
      <c r="HI18" s="124">
        <f>ROUND(SUM(HI10,HI12,HI14,HI16),2)</f>
        <v>0</v>
      </c>
      <c r="HJ18" s="385"/>
      <c r="HK18" s="385"/>
      <c r="HL18" s="131"/>
      <c r="HM18" s="131"/>
      <c r="HN18" s="124">
        <f>ROUND(SUM(HN10,HN12,HN14,HN16),2)</f>
        <v>0</v>
      </c>
      <c r="HO18" s="385"/>
      <c r="HP18" s="385"/>
      <c r="HQ18" s="131"/>
      <c r="HR18" s="131"/>
      <c r="HS18" s="124">
        <f>ROUND(SUM(HS10,HS12,HS14,HS16),2)</f>
        <v>0</v>
      </c>
      <c r="HT18" s="385"/>
      <c r="HU18" s="385"/>
      <c r="HV18" s="131"/>
      <c r="HW18" s="131"/>
      <c r="HX18" s="124">
        <f>ROUND(SUM(HX10,HX12,HX14,HX16),2)</f>
        <v>0</v>
      </c>
      <c r="HY18" s="385"/>
      <c r="HZ18" s="385"/>
      <c r="IA18" s="131"/>
      <c r="IB18" s="131"/>
      <c r="IC18" s="124">
        <f>ROUND(SUM(IC10,IC12,IC14,IC16),2)</f>
        <v>0</v>
      </c>
      <c r="ID18" s="385"/>
      <c r="IE18" s="385"/>
      <c r="IF18" s="131"/>
      <c r="IG18" s="131"/>
      <c r="IH18" s="124">
        <f>ROUND(SUM(IH10,IH12,IH14,IH16),2)</f>
        <v>0</v>
      </c>
      <c r="II18" s="385"/>
      <c r="IJ18" s="385"/>
      <c r="IK18" s="131"/>
      <c r="IL18" s="131"/>
      <c r="IM18" s="124">
        <f>ROUND(SUM(IM10,IM12,IM14,IM16),2)</f>
        <v>0</v>
      </c>
      <c r="IN18" s="385"/>
      <c r="IO18" s="385"/>
      <c r="IP18" s="131"/>
      <c r="IQ18" s="131"/>
      <c r="IR18" s="124">
        <f>ROUND(SUM(IR10,IR12,IR14,IR16),2)</f>
        <v>0</v>
      </c>
      <c r="IS18" s="385"/>
      <c r="IT18" s="385"/>
      <c r="IU18" s="131"/>
      <c r="IV18" s="131"/>
      <c r="IW18" s="124">
        <f>ROUND(SUM(IW10,IW12,IW14,IW16),2)</f>
        <v>0</v>
      </c>
      <c r="IX18" s="385"/>
      <c r="IY18" s="386"/>
      <c r="IZ18" s="198"/>
      <c r="JA18" s="378"/>
      <c r="JB18" s="256"/>
      <c r="JC18" s="256"/>
    </row>
    <row r="19" spans="1:263" s="3" customFormat="1" ht="15.5" thickTop="1" thickBot="1" x14ac:dyDescent="0.4">
      <c r="A19" s="198"/>
      <c r="B19" s="359"/>
      <c r="C19" s="45"/>
      <c r="D19" s="104"/>
      <c r="E19" s="102"/>
      <c r="F19" s="389"/>
      <c r="G19" s="390"/>
      <c r="H19" s="391"/>
      <c r="I19" s="202"/>
      <c r="J19" s="392"/>
      <c r="K19" s="390"/>
      <c r="L19" s="390"/>
      <c r="M19" s="393"/>
      <c r="N19" s="393"/>
      <c r="O19" s="390"/>
      <c r="P19" s="390"/>
      <c r="Q19" s="390"/>
      <c r="R19" s="393"/>
      <c r="S19" s="393"/>
      <c r="T19" s="390"/>
      <c r="U19" s="390"/>
      <c r="V19" s="390"/>
      <c r="W19" s="393"/>
      <c r="X19" s="393"/>
      <c r="Y19" s="390"/>
      <c r="Z19" s="390"/>
      <c r="AA19" s="390"/>
      <c r="AB19" s="393"/>
      <c r="AC19" s="393"/>
      <c r="AD19" s="390"/>
      <c r="AE19" s="390"/>
      <c r="AF19" s="390"/>
      <c r="AG19" s="393"/>
      <c r="AH19" s="393"/>
      <c r="AI19" s="390"/>
      <c r="AJ19" s="390"/>
      <c r="AK19" s="390"/>
      <c r="AL19" s="393"/>
      <c r="AM19" s="393"/>
      <c r="AN19" s="390"/>
      <c r="AO19" s="390"/>
      <c r="AP19" s="390"/>
      <c r="AQ19" s="393"/>
      <c r="AR19" s="393"/>
      <c r="AS19" s="390"/>
      <c r="AT19" s="390"/>
      <c r="AU19" s="390"/>
      <c r="AV19" s="393"/>
      <c r="AW19" s="393"/>
      <c r="AX19" s="390"/>
      <c r="AY19" s="390"/>
      <c r="AZ19" s="390"/>
      <c r="BA19" s="393"/>
      <c r="BB19" s="393"/>
      <c r="BC19" s="390"/>
      <c r="BD19" s="390"/>
      <c r="BE19" s="390"/>
      <c r="BF19" s="393"/>
      <c r="BG19" s="393"/>
      <c r="BH19" s="390"/>
      <c r="BI19" s="390"/>
      <c r="BJ19" s="390"/>
      <c r="BK19" s="393"/>
      <c r="BL19" s="393"/>
      <c r="BM19" s="390"/>
      <c r="BN19" s="390"/>
      <c r="BO19" s="390"/>
      <c r="BP19" s="393"/>
      <c r="BQ19" s="393"/>
      <c r="BR19" s="390"/>
      <c r="BS19" s="390"/>
      <c r="BT19" s="390"/>
      <c r="BU19" s="393"/>
      <c r="BV19" s="393"/>
      <c r="BW19" s="390"/>
      <c r="BX19" s="390"/>
      <c r="BY19" s="390"/>
      <c r="BZ19" s="393"/>
      <c r="CA19" s="393"/>
      <c r="CB19" s="390"/>
      <c r="CC19" s="390"/>
      <c r="CD19" s="390"/>
      <c r="CE19" s="393"/>
      <c r="CF19" s="393"/>
      <c r="CG19" s="390"/>
      <c r="CH19" s="390"/>
      <c r="CI19" s="390"/>
      <c r="CJ19" s="393"/>
      <c r="CK19" s="393"/>
      <c r="CL19" s="390"/>
      <c r="CM19" s="390"/>
      <c r="CN19" s="390"/>
      <c r="CO19" s="393"/>
      <c r="CP19" s="393"/>
      <c r="CQ19" s="390"/>
      <c r="CR19" s="390"/>
      <c r="CS19" s="390"/>
      <c r="CT19" s="393"/>
      <c r="CU19" s="393"/>
      <c r="CV19" s="390"/>
      <c r="CW19" s="390"/>
      <c r="CX19" s="390"/>
      <c r="CY19" s="393"/>
      <c r="CZ19" s="393"/>
      <c r="DA19" s="390"/>
      <c r="DB19" s="390"/>
      <c r="DC19" s="390"/>
      <c r="DD19" s="393"/>
      <c r="DE19" s="393"/>
      <c r="DF19" s="390"/>
      <c r="DG19" s="390"/>
      <c r="DH19" s="390"/>
      <c r="DI19" s="393"/>
      <c r="DJ19" s="393"/>
      <c r="DK19" s="390"/>
      <c r="DL19" s="390"/>
      <c r="DM19" s="390"/>
      <c r="DN19" s="393"/>
      <c r="DO19" s="393"/>
      <c r="DP19" s="390"/>
      <c r="DQ19" s="390"/>
      <c r="DR19" s="390"/>
      <c r="DS19" s="393"/>
      <c r="DT19" s="393"/>
      <c r="DU19" s="390"/>
      <c r="DV19" s="390"/>
      <c r="DW19" s="390"/>
      <c r="DX19" s="393"/>
      <c r="DY19" s="393"/>
      <c r="DZ19" s="390"/>
      <c r="EA19" s="390"/>
      <c r="EB19" s="390"/>
      <c r="EC19" s="393"/>
      <c r="ED19" s="393"/>
      <c r="EE19" s="390"/>
      <c r="EF19" s="390"/>
      <c r="EG19" s="390"/>
      <c r="EH19" s="393"/>
      <c r="EI19" s="393"/>
      <c r="EJ19" s="390"/>
      <c r="EK19" s="390"/>
      <c r="EL19" s="390"/>
      <c r="EM19" s="393"/>
      <c r="EN19" s="393"/>
      <c r="EO19" s="390"/>
      <c r="EP19" s="390"/>
      <c r="EQ19" s="390"/>
      <c r="ER19" s="393"/>
      <c r="ES19" s="393"/>
      <c r="ET19" s="390"/>
      <c r="EU19" s="390"/>
      <c r="EV19" s="390"/>
      <c r="EW19" s="393"/>
      <c r="EX19" s="393"/>
      <c r="EY19" s="390"/>
      <c r="EZ19" s="390"/>
      <c r="FA19" s="390"/>
      <c r="FB19" s="393"/>
      <c r="FC19" s="393"/>
      <c r="FD19" s="390"/>
      <c r="FE19" s="390"/>
      <c r="FF19" s="390"/>
      <c r="FG19" s="393"/>
      <c r="FH19" s="393"/>
      <c r="FI19" s="390"/>
      <c r="FJ19" s="390"/>
      <c r="FK19" s="390"/>
      <c r="FL19" s="393"/>
      <c r="FM19" s="393"/>
      <c r="FN19" s="390"/>
      <c r="FO19" s="390"/>
      <c r="FP19" s="390"/>
      <c r="FQ19" s="393"/>
      <c r="FR19" s="393"/>
      <c r="FS19" s="390"/>
      <c r="FT19" s="390"/>
      <c r="FU19" s="390"/>
      <c r="FV19" s="393"/>
      <c r="FW19" s="393"/>
      <c r="FX19" s="390"/>
      <c r="FY19" s="390"/>
      <c r="FZ19" s="390"/>
      <c r="GA19" s="393"/>
      <c r="GB19" s="393"/>
      <c r="GC19" s="390"/>
      <c r="GD19" s="390"/>
      <c r="GE19" s="390"/>
      <c r="GF19" s="393"/>
      <c r="GG19" s="393"/>
      <c r="GH19" s="390"/>
      <c r="GI19" s="390"/>
      <c r="GJ19" s="390"/>
      <c r="GK19" s="393"/>
      <c r="GL19" s="393"/>
      <c r="GM19" s="390"/>
      <c r="GN19" s="390"/>
      <c r="GO19" s="390"/>
      <c r="GP19" s="393"/>
      <c r="GQ19" s="393"/>
      <c r="GR19" s="390"/>
      <c r="GS19" s="390"/>
      <c r="GT19" s="390"/>
      <c r="GU19" s="393"/>
      <c r="GV19" s="393"/>
      <c r="GW19" s="390"/>
      <c r="GX19" s="390"/>
      <c r="GY19" s="390"/>
      <c r="GZ19" s="393"/>
      <c r="HA19" s="393"/>
      <c r="HB19" s="390"/>
      <c r="HC19" s="390"/>
      <c r="HD19" s="390"/>
      <c r="HE19" s="393"/>
      <c r="HF19" s="393"/>
      <c r="HG19" s="390"/>
      <c r="HH19" s="390"/>
      <c r="HI19" s="390"/>
      <c r="HJ19" s="393"/>
      <c r="HK19" s="393"/>
      <c r="HL19" s="390"/>
      <c r="HM19" s="390"/>
      <c r="HN19" s="390"/>
      <c r="HO19" s="393"/>
      <c r="HP19" s="393"/>
      <c r="HQ19" s="390"/>
      <c r="HR19" s="390"/>
      <c r="HS19" s="390"/>
      <c r="HT19" s="393"/>
      <c r="HU19" s="393"/>
      <c r="HV19" s="390"/>
      <c r="HW19" s="390"/>
      <c r="HX19" s="390"/>
      <c r="HY19" s="393"/>
      <c r="HZ19" s="393"/>
      <c r="IA19" s="390"/>
      <c r="IB19" s="390"/>
      <c r="IC19" s="390"/>
      <c r="ID19" s="393"/>
      <c r="IE19" s="393"/>
      <c r="IF19" s="390"/>
      <c r="IG19" s="390"/>
      <c r="IH19" s="390"/>
      <c r="II19" s="393"/>
      <c r="IJ19" s="393"/>
      <c r="IK19" s="390"/>
      <c r="IL19" s="390"/>
      <c r="IM19" s="390"/>
      <c r="IN19" s="393"/>
      <c r="IO19" s="393"/>
      <c r="IP19" s="390"/>
      <c r="IQ19" s="390"/>
      <c r="IR19" s="390"/>
      <c r="IS19" s="393"/>
      <c r="IT19" s="393"/>
      <c r="IU19" s="390"/>
      <c r="IV19" s="390"/>
      <c r="IW19" s="390"/>
      <c r="IX19" s="393"/>
      <c r="IY19" s="394"/>
      <c r="IZ19" s="198"/>
      <c r="JA19" s="378"/>
      <c r="JB19" s="256"/>
      <c r="JC19" s="256"/>
    </row>
    <row r="20" spans="1:263" s="3" customFormat="1" x14ac:dyDescent="0.35">
      <c r="A20" s="198"/>
      <c r="B20" s="359"/>
      <c r="C20" s="45"/>
      <c r="D20" s="104"/>
      <c r="E20" s="102"/>
      <c r="F20" s="369"/>
      <c r="G20" s="202"/>
      <c r="H20" s="202"/>
      <c r="I20" s="202"/>
      <c r="J20" s="202"/>
      <c r="K20" s="202"/>
      <c r="L20" s="202"/>
      <c r="M20" s="198"/>
      <c r="N20" s="198"/>
      <c r="O20" s="202"/>
      <c r="P20" s="202"/>
      <c r="Q20" s="202"/>
      <c r="R20" s="198"/>
      <c r="S20" s="198"/>
      <c r="T20" s="202"/>
      <c r="U20" s="202"/>
      <c r="V20" s="202"/>
      <c r="W20" s="198"/>
      <c r="X20" s="198"/>
      <c r="Y20" s="202"/>
      <c r="Z20" s="202"/>
      <c r="AA20" s="202"/>
      <c r="AB20" s="198"/>
      <c r="AC20" s="198"/>
      <c r="AD20" s="202"/>
      <c r="AE20" s="202"/>
      <c r="AF20" s="202"/>
      <c r="AG20" s="198"/>
      <c r="AH20" s="198"/>
      <c r="AI20" s="202"/>
      <c r="AJ20" s="202"/>
      <c r="AK20" s="202"/>
      <c r="AL20" s="198"/>
      <c r="AM20" s="198"/>
      <c r="AN20" s="202"/>
      <c r="AO20" s="202"/>
      <c r="AP20" s="202"/>
      <c r="AQ20" s="198"/>
      <c r="AR20" s="198"/>
      <c r="AS20" s="202"/>
      <c r="AT20" s="202"/>
      <c r="AU20" s="202"/>
      <c r="AV20" s="198"/>
      <c r="AW20" s="198"/>
      <c r="AX20" s="202"/>
      <c r="AY20" s="202"/>
      <c r="AZ20" s="202"/>
      <c r="BA20" s="198"/>
      <c r="BB20" s="198"/>
      <c r="BC20" s="202"/>
      <c r="BD20" s="202"/>
      <c r="BE20" s="202"/>
      <c r="BF20" s="198"/>
      <c r="BG20" s="198"/>
      <c r="BH20" s="202"/>
      <c r="BI20" s="202"/>
      <c r="BJ20" s="202"/>
      <c r="BK20" s="198"/>
      <c r="BL20" s="198"/>
      <c r="BM20" s="202"/>
      <c r="BN20" s="202"/>
      <c r="BO20" s="202"/>
      <c r="BP20" s="198"/>
      <c r="BQ20" s="198"/>
      <c r="BR20" s="202"/>
      <c r="BS20" s="202"/>
      <c r="BT20" s="202"/>
      <c r="BU20" s="198"/>
      <c r="BV20" s="198"/>
      <c r="BW20" s="202"/>
      <c r="BX20" s="202"/>
      <c r="BY20" s="202"/>
      <c r="BZ20" s="198"/>
      <c r="CA20" s="198"/>
      <c r="CB20" s="202"/>
      <c r="CC20" s="202"/>
      <c r="CD20" s="202"/>
      <c r="CE20" s="198"/>
      <c r="CF20" s="198"/>
      <c r="CG20" s="202"/>
      <c r="CH20" s="202"/>
      <c r="CI20" s="202"/>
      <c r="CJ20" s="198"/>
      <c r="CK20" s="198"/>
      <c r="CL20" s="202"/>
      <c r="CM20" s="202"/>
      <c r="CN20" s="202"/>
      <c r="CO20" s="198"/>
      <c r="CP20" s="198"/>
      <c r="CQ20" s="202"/>
      <c r="CR20" s="202"/>
      <c r="CS20" s="202"/>
      <c r="CT20" s="198"/>
      <c r="CU20" s="198"/>
      <c r="CV20" s="202"/>
      <c r="CW20" s="202"/>
      <c r="CX20" s="202"/>
      <c r="CY20" s="198"/>
      <c r="CZ20" s="198"/>
      <c r="DA20" s="202"/>
      <c r="DB20" s="202"/>
      <c r="DC20" s="202"/>
      <c r="DD20" s="198"/>
      <c r="DE20" s="198"/>
      <c r="DF20" s="202"/>
      <c r="DG20" s="202"/>
      <c r="DH20" s="202"/>
      <c r="DI20" s="198"/>
      <c r="DJ20" s="198"/>
      <c r="DK20" s="202"/>
      <c r="DL20" s="202"/>
      <c r="DM20" s="202"/>
      <c r="DN20" s="198"/>
      <c r="DO20" s="198"/>
      <c r="DP20" s="202"/>
      <c r="DQ20" s="202"/>
      <c r="DR20" s="202"/>
      <c r="DS20" s="198"/>
      <c r="DT20" s="198"/>
      <c r="DU20" s="202"/>
      <c r="DV20" s="202"/>
      <c r="DW20" s="202"/>
      <c r="DX20" s="198"/>
      <c r="DY20" s="198"/>
      <c r="DZ20" s="202"/>
      <c r="EA20" s="202"/>
      <c r="EB20" s="202"/>
      <c r="EC20" s="198"/>
      <c r="ED20" s="198"/>
      <c r="EE20" s="202"/>
      <c r="EF20" s="202"/>
      <c r="EG20" s="202"/>
      <c r="EH20" s="198"/>
      <c r="EI20" s="198"/>
      <c r="EJ20" s="202"/>
      <c r="EK20" s="202"/>
      <c r="EL20" s="202"/>
      <c r="EM20" s="198"/>
      <c r="EN20" s="198"/>
      <c r="EO20" s="202"/>
      <c r="EP20" s="202"/>
      <c r="EQ20" s="202"/>
      <c r="ER20" s="198"/>
      <c r="ES20" s="198"/>
      <c r="ET20" s="202"/>
      <c r="EU20" s="202"/>
      <c r="EV20" s="202"/>
      <c r="EW20" s="198"/>
      <c r="EX20" s="198"/>
      <c r="EY20" s="202"/>
      <c r="EZ20" s="202"/>
      <c r="FA20" s="202"/>
      <c r="FB20" s="198"/>
      <c r="FC20" s="198"/>
      <c r="FD20" s="202"/>
      <c r="FE20" s="202"/>
      <c r="FF20" s="202"/>
      <c r="FG20" s="198"/>
      <c r="FH20" s="198"/>
      <c r="FI20" s="202"/>
      <c r="FJ20" s="202"/>
      <c r="FK20" s="202"/>
      <c r="FL20" s="198"/>
      <c r="FM20" s="198"/>
      <c r="FN20" s="202"/>
      <c r="FO20" s="202"/>
      <c r="FP20" s="202"/>
      <c r="FQ20" s="198"/>
      <c r="FR20" s="198"/>
      <c r="FS20" s="202"/>
      <c r="FT20" s="202"/>
      <c r="FU20" s="202"/>
      <c r="FV20" s="198"/>
      <c r="FW20" s="198"/>
      <c r="FX20" s="202"/>
      <c r="FY20" s="202"/>
      <c r="FZ20" s="202"/>
      <c r="GA20" s="198"/>
      <c r="GB20" s="198"/>
      <c r="GC20" s="202"/>
      <c r="GD20" s="202"/>
      <c r="GE20" s="202"/>
      <c r="GF20" s="198"/>
      <c r="GG20" s="198"/>
      <c r="GH20" s="202"/>
      <c r="GI20" s="202"/>
      <c r="GJ20" s="202"/>
      <c r="GK20" s="198"/>
      <c r="GL20" s="198"/>
      <c r="GM20" s="202"/>
      <c r="GN20" s="202"/>
      <c r="GO20" s="202"/>
      <c r="GP20" s="198"/>
      <c r="GQ20" s="198"/>
      <c r="GR20" s="202"/>
      <c r="GS20" s="202"/>
      <c r="GT20" s="202"/>
      <c r="GU20" s="198"/>
      <c r="GV20" s="198"/>
      <c r="GW20" s="202"/>
      <c r="GX20" s="202"/>
      <c r="GY20" s="202"/>
      <c r="GZ20" s="198"/>
      <c r="HA20" s="198"/>
      <c r="HB20" s="202"/>
      <c r="HC20" s="202"/>
      <c r="HD20" s="202"/>
      <c r="HE20" s="198"/>
      <c r="HF20" s="198"/>
      <c r="HG20" s="202"/>
      <c r="HH20" s="202"/>
      <c r="HI20" s="202"/>
      <c r="HJ20" s="198"/>
      <c r="HK20" s="198"/>
      <c r="HL20" s="202"/>
      <c r="HM20" s="202"/>
      <c r="HN20" s="202"/>
      <c r="HO20" s="198"/>
      <c r="HP20" s="198"/>
      <c r="HQ20" s="202"/>
      <c r="HR20" s="202"/>
      <c r="HS20" s="202"/>
      <c r="HT20" s="198"/>
      <c r="HU20" s="198"/>
      <c r="HV20" s="202"/>
      <c r="HW20" s="202"/>
      <c r="HX20" s="202"/>
      <c r="HY20" s="198"/>
      <c r="HZ20" s="198"/>
      <c r="IA20" s="202"/>
      <c r="IB20" s="202"/>
      <c r="IC20" s="202"/>
      <c r="ID20" s="198"/>
      <c r="IE20" s="198"/>
      <c r="IF20" s="202"/>
      <c r="IG20" s="202"/>
      <c r="IH20" s="202"/>
      <c r="II20" s="198"/>
      <c r="IJ20" s="198"/>
      <c r="IK20" s="202"/>
      <c r="IL20" s="202"/>
      <c r="IM20" s="202"/>
      <c r="IN20" s="198"/>
      <c r="IO20" s="198"/>
      <c r="IP20" s="202"/>
      <c r="IQ20" s="202"/>
      <c r="IR20" s="202"/>
      <c r="IS20" s="198"/>
      <c r="IT20" s="198"/>
      <c r="IU20" s="202"/>
      <c r="IV20" s="202"/>
      <c r="IW20" s="202"/>
      <c r="IX20" s="198"/>
      <c r="IY20" s="198"/>
      <c r="IZ20" s="198"/>
      <c r="JA20" s="378"/>
      <c r="JB20" s="256"/>
      <c r="JC20" s="256"/>
    </row>
    <row r="21" spans="1:263" s="3" customFormat="1" ht="15" thickBot="1" x14ac:dyDescent="0.4">
      <c r="A21" s="198"/>
      <c r="B21" s="359"/>
      <c r="C21" s="239"/>
      <c r="D21" s="72" t="s">
        <v>1117</v>
      </c>
      <c r="E21" s="401"/>
      <c r="F21" s="402"/>
      <c r="G21" s="403"/>
      <c r="H21" s="403"/>
      <c r="I21" s="403"/>
      <c r="J21" s="403"/>
      <c r="K21" s="403"/>
      <c r="L21" s="403"/>
      <c r="M21" s="446"/>
      <c r="N21" s="446"/>
      <c r="O21" s="403"/>
      <c r="P21" s="403"/>
      <c r="Q21" s="403"/>
      <c r="R21" s="446"/>
      <c r="S21" s="446"/>
      <c r="T21" s="403"/>
      <c r="U21" s="403"/>
      <c r="V21" s="403"/>
      <c r="W21" s="446"/>
      <c r="X21" s="446"/>
      <c r="Y21" s="403"/>
      <c r="Z21" s="403"/>
      <c r="AA21" s="403"/>
      <c r="AB21" s="446"/>
      <c r="AC21" s="446"/>
      <c r="AD21" s="403"/>
      <c r="AE21" s="403"/>
      <c r="AF21" s="403"/>
      <c r="AG21" s="446"/>
      <c r="AH21" s="446"/>
      <c r="AI21" s="403"/>
      <c r="AJ21" s="403"/>
      <c r="AK21" s="403"/>
      <c r="AL21" s="446"/>
      <c r="AM21" s="446"/>
      <c r="AN21" s="403"/>
      <c r="AO21" s="403"/>
      <c r="AP21" s="403"/>
      <c r="AQ21" s="446"/>
      <c r="AR21" s="446"/>
      <c r="AS21" s="403"/>
      <c r="AT21" s="403"/>
      <c r="AU21" s="403"/>
      <c r="AV21" s="446"/>
      <c r="AW21" s="446"/>
      <c r="AX21" s="403"/>
      <c r="AY21" s="403"/>
      <c r="AZ21" s="403"/>
      <c r="BA21" s="446"/>
      <c r="BB21" s="446"/>
      <c r="BC21" s="403"/>
      <c r="BD21" s="403"/>
      <c r="BE21" s="403"/>
      <c r="BF21" s="446"/>
      <c r="BG21" s="446"/>
      <c r="BH21" s="403"/>
      <c r="BI21" s="403"/>
      <c r="BJ21" s="403"/>
      <c r="BK21" s="446"/>
      <c r="BL21" s="446"/>
      <c r="BM21" s="403"/>
      <c r="BN21" s="403"/>
      <c r="BO21" s="403"/>
      <c r="BP21" s="446"/>
      <c r="BQ21" s="446"/>
      <c r="BR21" s="403"/>
      <c r="BS21" s="403"/>
      <c r="BT21" s="403"/>
      <c r="BU21" s="446"/>
      <c r="BV21" s="446"/>
      <c r="BW21" s="403"/>
      <c r="BX21" s="403"/>
      <c r="BY21" s="403"/>
      <c r="BZ21" s="446"/>
      <c r="CA21" s="446"/>
      <c r="CB21" s="403"/>
      <c r="CC21" s="403"/>
      <c r="CD21" s="403"/>
      <c r="CE21" s="446"/>
      <c r="CF21" s="446"/>
      <c r="CG21" s="403"/>
      <c r="CH21" s="403"/>
      <c r="CI21" s="403"/>
      <c r="CJ21" s="446"/>
      <c r="CK21" s="446"/>
      <c r="CL21" s="403"/>
      <c r="CM21" s="403"/>
      <c r="CN21" s="403"/>
      <c r="CO21" s="446"/>
      <c r="CP21" s="446"/>
      <c r="CQ21" s="403"/>
      <c r="CR21" s="403"/>
      <c r="CS21" s="403"/>
      <c r="CT21" s="446"/>
      <c r="CU21" s="446"/>
      <c r="CV21" s="403"/>
      <c r="CW21" s="403"/>
      <c r="CX21" s="403"/>
      <c r="CY21" s="446"/>
      <c r="CZ21" s="446"/>
      <c r="DA21" s="403"/>
      <c r="DB21" s="403"/>
      <c r="DC21" s="403"/>
      <c r="DD21" s="446"/>
      <c r="DE21" s="446"/>
      <c r="DF21" s="403"/>
      <c r="DG21" s="403"/>
      <c r="DH21" s="403"/>
      <c r="DI21" s="446"/>
      <c r="DJ21" s="446"/>
      <c r="DK21" s="403"/>
      <c r="DL21" s="403"/>
      <c r="DM21" s="403"/>
      <c r="DN21" s="446"/>
      <c r="DO21" s="446"/>
      <c r="DP21" s="403"/>
      <c r="DQ21" s="403"/>
      <c r="DR21" s="403"/>
      <c r="DS21" s="446"/>
      <c r="DT21" s="446"/>
      <c r="DU21" s="403"/>
      <c r="DV21" s="403"/>
      <c r="DW21" s="403"/>
      <c r="DX21" s="446"/>
      <c r="DY21" s="446"/>
      <c r="DZ21" s="403"/>
      <c r="EA21" s="403"/>
      <c r="EB21" s="403"/>
      <c r="EC21" s="446"/>
      <c r="ED21" s="446"/>
      <c r="EE21" s="403"/>
      <c r="EF21" s="403"/>
      <c r="EG21" s="403"/>
      <c r="EH21" s="446"/>
      <c r="EI21" s="446"/>
      <c r="EJ21" s="403"/>
      <c r="EK21" s="403"/>
      <c r="EL21" s="403"/>
      <c r="EM21" s="446"/>
      <c r="EN21" s="446"/>
      <c r="EO21" s="403"/>
      <c r="EP21" s="403"/>
      <c r="EQ21" s="403"/>
      <c r="ER21" s="446"/>
      <c r="ES21" s="446"/>
      <c r="ET21" s="403"/>
      <c r="EU21" s="403"/>
      <c r="EV21" s="403"/>
      <c r="EW21" s="446"/>
      <c r="EX21" s="446"/>
      <c r="EY21" s="403"/>
      <c r="EZ21" s="403"/>
      <c r="FA21" s="403"/>
      <c r="FB21" s="446"/>
      <c r="FC21" s="446"/>
      <c r="FD21" s="403"/>
      <c r="FE21" s="403"/>
      <c r="FF21" s="403"/>
      <c r="FG21" s="446"/>
      <c r="FH21" s="446"/>
      <c r="FI21" s="403"/>
      <c r="FJ21" s="403"/>
      <c r="FK21" s="403"/>
      <c r="FL21" s="446"/>
      <c r="FM21" s="446"/>
      <c r="FN21" s="403"/>
      <c r="FO21" s="403"/>
      <c r="FP21" s="403"/>
      <c r="FQ21" s="446"/>
      <c r="FR21" s="446"/>
      <c r="FS21" s="403"/>
      <c r="FT21" s="403"/>
      <c r="FU21" s="403"/>
      <c r="FV21" s="446"/>
      <c r="FW21" s="446"/>
      <c r="FX21" s="403"/>
      <c r="FY21" s="403"/>
      <c r="FZ21" s="403"/>
      <c r="GA21" s="446"/>
      <c r="GB21" s="446"/>
      <c r="GC21" s="403"/>
      <c r="GD21" s="403"/>
      <c r="GE21" s="403"/>
      <c r="GF21" s="446"/>
      <c r="GG21" s="446"/>
      <c r="GH21" s="403"/>
      <c r="GI21" s="403"/>
      <c r="GJ21" s="403"/>
      <c r="GK21" s="446"/>
      <c r="GL21" s="446"/>
      <c r="GM21" s="403"/>
      <c r="GN21" s="403"/>
      <c r="GO21" s="403"/>
      <c r="GP21" s="446"/>
      <c r="GQ21" s="446"/>
      <c r="GR21" s="403"/>
      <c r="GS21" s="403"/>
      <c r="GT21" s="403"/>
      <c r="GU21" s="446"/>
      <c r="GV21" s="446"/>
      <c r="GW21" s="403"/>
      <c r="GX21" s="403"/>
      <c r="GY21" s="403"/>
      <c r="GZ21" s="446"/>
      <c r="HA21" s="446"/>
      <c r="HB21" s="403"/>
      <c r="HC21" s="403"/>
      <c r="HD21" s="403"/>
      <c r="HE21" s="446"/>
      <c r="HF21" s="446"/>
      <c r="HG21" s="403"/>
      <c r="HH21" s="403"/>
      <c r="HI21" s="403"/>
      <c r="HJ21" s="446"/>
      <c r="HK21" s="446"/>
      <c r="HL21" s="403"/>
      <c r="HM21" s="403"/>
      <c r="HN21" s="403"/>
      <c r="HO21" s="446"/>
      <c r="HP21" s="446"/>
      <c r="HQ21" s="403"/>
      <c r="HR21" s="403"/>
      <c r="HS21" s="403"/>
      <c r="HT21" s="446"/>
      <c r="HU21" s="446"/>
      <c r="HV21" s="403"/>
      <c r="HW21" s="403"/>
      <c r="HX21" s="403"/>
      <c r="HY21" s="446"/>
      <c r="HZ21" s="446"/>
      <c r="IA21" s="403"/>
      <c r="IB21" s="403"/>
      <c r="IC21" s="403"/>
      <c r="ID21" s="446"/>
      <c r="IE21" s="446"/>
      <c r="IF21" s="403"/>
      <c r="IG21" s="403"/>
      <c r="IH21" s="403"/>
      <c r="II21" s="446"/>
      <c r="IJ21" s="446"/>
      <c r="IK21" s="403"/>
      <c r="IL21" s="403"/>
      <c r="IM21" s="403"/>
      <c r="IN21" s="446"/>
      <c r="IO21" s="446"/>
      <c r="IP21" s="403"/>
      <c r="IQ21" s="403"/>
      <c r="IR21" s="403"/>
      <c r="IS21" s="446"/>
      <c r="IT21" s="446"/>
      <c r="IU21" s="403"/>
      <c r="IV21" s="403"/>
      <c r="IW21" s="403"/>
      <c r="IX21" s="446"/>
      <c r="IY21" s="446"/>
      <c r="IZ21" s="447"/>
      <c r="JA21" s="378"/>
      <c r="JB21" s="256"/>
      <c r="JC21" s="256"/>
    </row>
    <row r="22" spans="1:263" s="3" customFormat="1" x14ac:dyDescent="0.35">
      <c r="A22" s="198"/>
      <c r="B22" s="359"/>
      <c r="C22" s="239"/>
      <c r="D22" s="105"/>
      <c r="E22" s="102"/>
      <c r="F22" s="375"/>
      <c r="G22" s="321"/>
      <c r="H22" s="322"/>
      <c r="I22" s="202"/>
      <c r="J22" s="320"/>
      <c r="K22" s="321"/>
      <c r="L22" s="48"/>
      <c r="M22" s="376"/>
      <c r="N22" s="376"/>
      <c r="O22" s="321"/>
      <c r="P22" s="321"/>
      <c r="Q22" s="48"/>
      <c r="R22" s="376"/>
      <c r="S22" s="376"/>
      <c r="T22" s="321"/>
      <c r="U22" s="321"/>
      <c r="V22" s="48"/>
      <c r="W22" s="376"/>
      <c r="X22" s="376"/>
      <c r="Y22" s="321"/>
      <c r="Z22" s="321"/>
      <c r="AA22" s="48"/>
      <c r="AB22" s="376"/>
      <c r="AC22" s="376"/>
      <c r="AD22" s="321"/>
      <c r="AE22" s="321"/>
      <c r="AF22" s="48"/>
      <c r="AG22" s="376"/>
      <c r="AH22" s="376"/>
      <c r="AI22" s="321"/>
      <c r="AJ22" s="321"/>
      <c r="AK22" s="48"/>
      <c r="AL22" s="376"/>
      <c r="AM22" s="376"/>
      <c r="AN22" s="321"/>
      <c r="AO22" s="321"/>
      <c r="AP22" s="48"/>
      <c r="AQ22" s="376"/>
      <c r="AR22" s="376"/>
      <c r="AS22" s="321"/>
      <c r="AT22" s="321"/>
      <c r="AU22" s="48"/>
      <c r="AV22" s="376"/>
      <c r="AW22" s="376"/>
      <c r="AX22" s="321"/>
      <c r="AY22" s="321"/>
      <c r="AZ22" s="48"/>
      <c r="BA22" s="376"/>
      <c r="BB22" s="376"/>
      <c r="BC22" s="321"/>
      <c r="BD22" s="321"/>
      <c r="BE22" s="48"/>
      <c r="BF22" s="376"/>
      <c r="BG22" s="376"/>
      <c r="BH22" s="321"/>
      <c r="BI22" s="321"/>
      <c r="BJ22" s="48"/>
      <c r="BK22" s="376"/>
      <c r="BL22" s="376"/>
      <c r="BM22" s="321"/>
      <c r="BN22" s="321"/>
      <c r="BO22" s="48"/>
      <c r="BP22" s="376"/>
      <c r="BQ22" s="376"/>
      <c r="BR22" s="321"/>
      <c r="BS22" s="321"/>
      <c r="BT22" s="48"/>
      <c r="BU22" s="376"/>
      <c r="BV22" s="376"/>
      <c r="BW22" s="321"/>
      <c r="BX22" s="321"/>
      <c r="BY22" s="48"/>
      <c r="BZ22" s="376"/>
      <c r="CA22" s="376"/>
      <c r="CB22" s="321"/>
      <c r="CC22" s="321"/>
      <c r="CD22" s="48"/>
      <c r="CE22" s="376"/>
      <c r="CF22" s="376"/>
      <c r="CG22" s="321"/>
      <c r="CH22" s="321"/>
      <c r="CI22" s="48"/>
      <c r="CJ22" s="376"/>
      <c r="CK22" s="376"/>
      <c r="CL22" s="321"/>
      <c r="CM22" s="321"/>
      <c r="CN22" s="48"/>
      <c r="CO22" s="376"/>
      <c r="CP22" s="376"/>
      <c r="CQ22" s="321"/>
      <c r="CR22" s="321"/>
      <c r="CS22" s="48"/>
      <c r="CT22" s="376"/>
      <c r="CU22" s="376"/>
      <c r="CV22" s="321"/>
      <c r="CW22" s="321"/>
      <c r="CX22" s="48"/>
      <c r="CY22" s="376"/>
      <c r="CZ22" s="376"/>
      <c r="DA22" s="321"/>
      <c r="DB22" s="321"/>
      <c r="DC22" s="48"/>
      <c r="DD22" s="376"/>
      <c r="DE22" s="376"/>
      <c r="DF22" s="321"/>
      <c r="DG22" s="321"/>
      <c r="DH22" s="48"/>
      <c r="DI22" s="376"/>
      <c r="DJ22" s="376"/>
      <c r="DK22" s="321"/>
      <c r="DL22" s="321"/>
      <c r="DM22" s="48"/>
      <c r="DN22" s="376"/>
      <c r="DO22" s="376"/>
      <c r="DP22" s="321"/>
      <c r="DQ22" s="321"/>
      <c r="DR22" s="48"/>
      <c r="DS22" s="376"/>
      <c r="DT22" s="376"/>
      <c r="DU22" s="321"/>
      <c r="DV22" s="321"/>
      <c r="DW22" s="48"/>
      <c r="DX22" s="376"/>
      <c r="DY22" s="376"/>
      <c r="DZ22" s="321"/>
      <c r="EA22" s="321"/>
      <c r="EB22" s="48"/>
      <c r="EC22" s="376"/>
      <c r="ED22" s="376"/>
      <c r="EE22" s="321"/>
      <c r="EF22" s="321"/>
      <c r="EG22" s="48"/>
      <c r="EH22" s="376"/>
      <c r="EI22" s="376"/>
      <c r="EJ22" s="321"/>
      <c r="EK22" s="321"/>
      <c r="EL22" s="48"/>
      <c r="EM22" s="376"/>
      <c r="EN22" s="376"/>
      <c r="EO22" s="321"/>
      <c r="EP22" s="321"/>
      <c r="EQ22" s="48"/>
      <c r="ER22" s="376"/>
      <c r="ES22" s="376"/>
      <c r="ET22" s="321"/>
      <c r="EU22" s="321"/>
      <c r="EV22" s="48"/>
      <c r="EW22" s="376"/>
      <c r="EX22" s="376"/>
      <c r="EY22" s="321"/>
      <c r="EZ22" s="321"/>
      <c r="FA22" s="48"/>
      <c r="FB22" s="376"/>
      <c r="FC22" s="376"/>
      <c r="FD22" s="321"/>
      <c r="FE22" s="321"/>
      <c r="FF22" s="48"/>
      <c r="FG22" s="376"/>
      <c r="FH22" s="376"/>
      <c r="FI22" s="321"/>
      <c r="FJ22" s="321"/>
      <c r="FK22" s="48"/>
      <c r="FL22" s="376"/>
      <c r="FM22" s="376"/>
      <c r="FN22" s="321"/>
      <c r="FO22" s="321"/>
      <c r="FP22" s="48"/>
      <c r="FQ22" s="376"/>
      <c r="FR22" s="376"/>
      <c r="FS22" s="321"/>
      <c r="FT22" s="321"/>
      <c r="FU22" s="48"/>
      <c r="FV22" s="376"/>
      <c r="FW22" s="376"/>
      <c r="FX22" s="321"/>
      <c r="FY22" s="321"/>
      <c r="FZ22" s="48"/>
      <c r="GA22" s="376"/>
      <c r="GB22" s="376"/>
      <c r="GC22" s="321"/>
      <c r="GD22" s="321"/>
      <c r="GE22" s="48"/>
      <c r="GF22" s="376"/>
      <c r="GG22" s="376"/>
      <c r="GH22" s="321"/>
      <c r="GI22" s="321"/>
      <c r="GJ22" s="48"/>
      <c r="GK22" s="376"/>
      <c r="GL22" s="376"/>
      <c r="GM22" s="321"/>
      <c r="GN22" s="321"/>
      <c r="GO22" s="48"/>
      <c r="GP22" s="376"/>
      <c r="GQ22" s="376"/>
      <c r="GR22" s="321"/>
      <c r="GS22" s="321"/>
      <c r="GT22" s="48"/>
      <c r="GU22" s="376"/>
      <c r="GV22" s="376"/>
      <c r="GW22" s="321"/>
      <c r="GX22" s="321"/>
      <c r="GY22" s="48"/>
      <c r="GZ22" s="376"/>
      <c r="HA22" s="376"/>
      <c r="HB22" s="321"/>
      <c r="HC22" s="321"/>
      <c r="HD22" s="48"/>
      <c r="HE22" s="376"/>
      <c r="HF22" s="376"/>
      <c r="HG22" s="321"/>
      <c r="HH22" s="321"/>
      <c r="HI22" s="48"/>
      <c r="HJ22" s="376"/>
      <c r="HK22" s="376"/>
      <c r="HL22" s="321"/>
      <c r="HM22" s="321"/>
      <c r="HN22" s="48"/>
      <c r="HO22" s="376"/>
      <c r="HP22" s="376"/>
      <c r="HQ22" s="321"/>
      <c r="HR22" s="321"/>
      <c r="HS22" s="48"/>
      <c r="HT22" s="376"/>
      <c r="HU22" s="376"/>
      <c r="HV22" s="321"/>
      <c r="HW22" s="321"/>
      <c r="HX22" s="48"/>
      <c r="HY22" s="376"/>
      <c r="HZ22" s="376"/>
      <c r="IA22" s="321"/>
      <c r="IB22" s="321"/>
      <c r="IC22" s="48"/>
      <c r="ID22" s="376"/>
      <c r="IE22" s="376"/>
      <c r="IF22" s="321"/>
      <c r="IG22" s="321"/>
      <c r="IH22" s="48"/>
      <c r="II22" s="376"/>
      <c r="IJ22" s="376"/>
      <c r="IK22" s="321"/>
      <c r="IL22" s="321"/>
      <c r="IM22" s="48"/>
      <c r="IN22" s="376"/>
      <c r="IO22" s="376"/>
      <c r="IP22" s="321"/>
      <c r="IQ22" s="321"/>
      <c r="IR22" s="48"/>
      <c r="IS22" s="376"/>
      <c r="IT22" s="376"/>
      <c r="IU22" s="321"/>
      <c r="IV22" s="321"/>
      <c r="IW22" s="48"/>
      <c r="IX22" s="376"/>
      <c r="IY22" s="377"/>
      <c r="IZ22" s="448"/>
      <c r="JA22" s="378"/>
      <c r="JB22" s="256"/>
      <c r="JC22" s="256"/>
    </row>
    <row r="23" spans="1:263" s="90" customFormat="1" ht="28.15" customHeight="1" x14ac:dyDescent="0.35">
      <c r="A23" s="379"/>
      <c r="B23" s="362"/>
      <c r="C23" s="240"/>
      <c r="D23" s="160"/>
      <c r="E23" s="363"/>
      <c r="F23" s="380"/>
      <c r="G23" s="16" t="s">
        <v>171</v>
      </c>
      <c r="H23" s="381"/>
      <c r="I23" s="347"/>
      <c r="J23" s="87"/>
      <c r="K23" s="502" t="str">
        <f>IF(K$7&lt;&gt;"",K$7,"")</f>
        <v/>
      </c>
      <c r="L23" s="502"/>
      <c r="M23" s="502"/>
      <c r="N23" s="82"/>
      <c r="O23" s="88"/>
      <c r="P23" s="502" t="str">
        <f>IF(P$7&lt;&gt;"",P$7,"")</f>
        <v/>
      </c>
      <c r="Q23" s="502"/>
      <c r="R23" s="502"/>
      <c r="S23" s="82"/>
      <c r="T23" s="88"/>
      <c r="U23" s="502" t="str">
        <f>IF(U$7&lt;&gt;"",U$7,"")</f>
        <v/>
      </c>
      <c r="V23" s="502"/>
      <c r="W23" s="502"/>
      <c r="X23" s="82"/>
      <c r="Y23" s="88"/>
      <c r="Z23" s="502" t="str">
        <f>IF(Z$7&lt;&gt;"",Z$7,"")</f>
        <v/>
      </c>
      <c r="AA23" s="502"/>
      <c r="AB23" s="502"/>
      <c r="AC23" s="82"/>
      <c r="AD23" s="88"/>
      <c r="AE23" s="502" t="str">
        <f>IF(AE$7&lt;&gt;"",AE$7,"")</f>
        <v/>
      </c>
      <c r="AF23" s="502"/>
      <c r="AG23" s="502"/>
      <c r="AH23" s="82"/>
      <c r="AI23" s="88"/>
      <c r="AJ23" s="502" t="str">
        <f>IF(AJ$7&lt;&gt;"",AJ$7,"")</f>
        <v/>
      </c>
      <c r="AK23" s="502"/>
      <c r="AL23" s="502"/>
      <c r="AM23" s="82"/>
      <c r="AN23" s="88"/>
      <c r="AO23" s="502" t="str">
        <f>IF(AO$7&lt;&gt;"",AO$7,"")</f>
        <v/>
      </c>
      <c r="AP23" s="502"/>
      <c r="AQ23" s="502"/>
      <c r="AR23" s="82"/>
      <c r="AS23" s="88"/>
      <c r="AT23" s="502" t="str">
        <f>IF(AT$7&lt;&gt;"",AT$7,"")</f>
        <v/>
      </c>
      <c r="AU23" s="502"/>
      <c r="AV23" s="502"/>
      <c r="AW23" s="82"/>
      <c r="AX23" s="88"/>
      <c r="AY23" s="502" t="str">
        <f>IF(AY$7&lt;&gt;"",AY$7,"")</f>
        <v/>
      </c>
      <c r="AZ23" s="502"/>
      <c r="BA23" s="502"/>
      <c r="BB23" s="82"/>
      <c r="BC23" s="88"/>
      <c r="BD23" s="502" t="str">
        <f>IF(BD$7&lt;&gt;"",BD$7,"")</f>
        <v/>
      </c>
      <c r="BE23" s="502"/>
      <c r="BF23" s="502"/>
      <c r="BG23" s="82"/>
      <c r="BH23" s="88"/>
      <c r="BI23" s="502" t="str">
        <f>IF(BI$7&lt;&gt;"",BI$7,"")</f>
        <v/>
      </c>
      <c r="BJ23" s="502"/>
      <c r="BK23" s="502"/>
      <c r="BL23" s="82"/>
      <c r="BM23" s="88"/>
      <c r="BN23" s="502" t="str">
        <f>IF(BN$7&lt;&gt;"",BN$7,"")</f>
        <v/>
      </c>
      <c r="BO23" s="502"/>
      <c r="BP23" s="502"/>
      <c r="BQ23" s="82"/>
      <c r="BR23" s="88"/>
      <c r="BS23" s="502" t="str">
        <f>IF(BS$7&lt;&gt;"",BS$7,"")</f>
        <v/>
      </c>
      <c r="BT23" s="502"/>
      <c r="BU23" s="502"/>
      <c r="BV23" s="82"/>
      <c r="BW23" s="88"/>
      <c r="BX23" s="502" t="str">
        <f>IF(BX$7&lt;&gt;"",BX$7,"")</f>
        <v/>
      </c>
      <c r="BY23" s="502"/>
      <c r="BZ23" s="502"/>
      <c r="CA23" s="82"/>
      <c r="CB23" s="88"/>
      <c r="CC23" s="502" t="str">
        <f>IF(CC$7&lt;&gt;"",CC$7,"")</f>
        <v/>
      </c>
      <c r="CD23" s="502"/>
      <c r="CE23" s="502"/>
      <c r="CF23" s="82"/>
      <c r="CG23" s="88"/>
      <c r="CH23" s="502" t="str">
        <f>IF(CH$7&lt;&gt;"",CH$7,"")</f>
        <v/>
      </c>
      <c r="CI23" s="502"/>
      <c r="CJ23" s="502"/>
      <c r="CK23" s="82"/>
      <c r="CL23" s="88"/>
      <c r="CM23" s="502" t="str">
        <f>IF(CM$7&lt;&gt;"",CM$7,"")</f>
        <v/>
      </c>
      <c r="CN23" s="502"/>
      <c r="CO23" s="502"/>
      <c r="CP23" s="82"/>
      <c r="CQ23" s="88"/>
      <c r="CR23" s="502" t="str">
        <f>IF(CR$7&lt;&gt;"",CR$7,"")</f>
        <v/>
      </c>
      <c r="CS23" s="502"/>
      <c r="CT23" s="502"/>
      <c r="CU23" s="82"/>
      <c r="CV23" s="88"/>
      <c r="CW23" s="502" t="str">
        <f>IF(CW$7&lt;&gt;"",CW$7,"")</f>
        <v/>
      </c>
      <c r="CX23" s="502"/>
      <c r="CY23" s="502"/>
      <c r="CZ23" s="82"/>
      <c r="DA23" s="88"/>
      <c r="DB23" s="502" t="str">
        <f>IF(DB$7&lt;&gt;"",DB$7,"")</f>
        <v/>
      </c>
      <c r="DC23" s="502"/>
      <c r="DD23" s="502"/>
      <c r="DE23" s="82"/>
      <c r="DF23" s="88"/>
      <c r="DG23" s="502" t="str">
        <f>IF(DG$7&lt;&gt;"",DG$7,"")</f>
        <v/>
      </c>
      <c r="DH23" s="502"/>
      <c r="DI23" s="502"/>
      <c r="DJ23" s="82"/>
      <c r="DK23" s="88"/>
      <c r="DL23" s="502" t="str">
        <f>IF(DL$7&lt;&gt;"",DL$7,"")</f>
        <v/>
      </c>
      <c r="DM23" s="502"/>
      <c r="DN23" s="502"/>
      <c r="DO23" s="82"/>
      <c r="DP23" s="88"/>
      <c r="DQ23" s="502" t="str">
        <f>IF(DQ$7&lt;&gt;"",DQ$7,"")</f>
        <v/>
      </c>
      <c r="DR23" s="502"/>
      <c r="DS23" s="502"/>
      <c r="DT23" s="82"/>
      <c r="DU23" s="88"/>
      <c r="DV23" s="502" t="str">
        <f>IF(DV$7&lt;&gt;"",DV$7,"")</f>
        <v/>
      </c>
      <c r="DW23" s="502"/>
      <c r="DX23" s="502"/>
      <c r="DY23" s="82"/>
      <c r="DZ23" s="88"/>
      <c r="EA23" s="502" t="str">
        <f>IF(EA$7&lt;&gt;"",EA$7,"")</f>
        <v/>
      </c>
      <c r="EB23" s="502"/>
      <c r="EC23" s="502"/>
      <c r="ED23" s="82"/>
      <c r="EE23" s="88"/>
      <c r="EF23" s="502" t="str">
        <f>IF(EF$7&lt;&gt;"",EF$7,"")</f>
        <v/>
      </c>
      <c r="EG23" s="502"/>
      <c r="EH23" s="502"/>
      <c r="EI23" s="82"/>
      <c r="EJ23" s="88"/>
      <c r="EK23" s="502" t="str">
        <f>IF(EK$7&lt;&gt;"",EK$7,"")</f>
        <v/>
      </c>
      <c r="EL23" s="502"/>
      <c r="EM23" s="502"/>
      <c r="EN23" s="82"/>
      <c r="EO23" s="88"/>
      <c r="EP23" s="502" t="str">
        <f>IF(EP$7&lt;&gt;"",EP$7,"")</f>
        <v/>
      </c>
      <c r="EQ23" s="502"/>
      <c r="ER23" s="502"/>
      <c r="ES23" s="82"/>
      <c r="ET23" s="88"/>
      <c r="EU23" s="502" t="str">
        <f>IF(EU$7&lt;&gt;"",EU$7,"")</f>
        <v/>
      </c>
      <c r="EV23" s="502"/>
      <c r="EW23" s="502"/>
      <c r="EX23" s="82"/>
      <c r="EY23" s="88"/>
      <c r="EZ23" s="502" t="str">
        <f>IF(EZ$7&lt;&gt;"",EZ$7,"")</f>
        <v/>
      </c>
      <c r="FA23" s="502"/>
      <c r="FB23" s="502"/>
      <c r="FC23" s="82"/>
      <c r="FD23" s="88"/>
      <c r="FE23" s="502" t="str">
        <f>IF(FE$7&lt;&gt;"",FE$7,"")</f>
        <v/>
      </c>
      <c r="FF23" s="502"/>
      <c r="FG23" s="502"/>
      <c r="FH23" s="82"/>
      <c r="FI23" s="88"/>
      <c r="FJ23" s="502" t="str">
        <f>IF(FJ$7&lt;&gt;"",FJ$7,"")</f>
        <v/>
      </c>
      <c r="FK23" s="502"/>
      <c r="FL23" s="502"/>
      <c r="FM23" s="82"/>
      <c r="FN23" s="88"/>
      <c r="FO23" s="502" t="str">
        <f>IF(FO$7&lt;&gt;"",FO$7,"")</f>
        <v/>
      </c>
      <c r="FP23" s="502"/>
      <c r="FQ23" s="502"/>
      <c r="FR23" s="82"/>
      <c r="FS23" s="88"/>
      <c r="FT23" s="502" t="str">
        <f>IF(FT$7&lt;&gt;"",FT$7,"")</f>
        <v/>
      </c>
      <c r="FU23" s="502"/>
      <c r="FV23" s="502"/>
      <c r="FW23" s="82"/>
      <c r="FX23" s="88"/>
      <c r="FY23" s="502" t="str">
        <f>IF(FY$7&lt;&gt;"",FY$7,"")</f>
        <v/>
      </c>
      <c r="FZ23" s="502"/>
      <c r="GA23" s="502"/>
      <c r="GB23" s="82"/>
      <c r="GC23" s="88"/>
      <c r="GD23" s="502" t="str">
        <f>IF(GD$7&lt;&gt;"",GD$7,"")</f>
        <v/>
      </c>
      <c r="GE23" s="502"/>
      <c r="GF23" s="502"/>
      <c r="GG23" s="82"/>
      <c r="GH23" s="88"/>
      <c r="GI23" s="502" t="str">
        <f>IF(GI$7&lt;&gt;"",GI$7,"")</f>
        <v/>
      </c>
      <c r="GJ23" s="502"/>
      <c r="GK23" s="502"/>
      <c r="GL23" s="82"/>
      <c r="GM23" s="88"/>
      <c r="GN23" s="502" t="str">
        <f>IF(GN$7&lt;&gt;"",GN$7,"")</f>
        <v/>
      </c>
      <c r="GO23" s="502"/>
      <c r="GP23" s="502"/>
      <c r="GQ23" s="82"/>
      <c r="GR23" s="88"/>
      <c r="GS23" s="502" t="str">
        <f>IF(GS$7&lt;&gt;"",GS$7,"")</f>
        <v/>
      </c>
      <c r="GT23" s="502"/>
      <c r="GU23" s="502"/>
      <c r="GV23" s="82"/>
      <c r="GW23" s="88"/>
      <c r="GX23" s="502" t="str">
        <f>IF(GX$7&lt;&gt;"",GX$7,"")</f>
        <v/>
      </c>
      <c r="GY23" s="502"/>
      <c r="GZ23" s="502"/>
      <c r="HA23" s="82"/>
      <c r="HB23" s="88"/>
      <c r="HC23" s="502" t="str">
        <f>IF(HC$7&lt;&gt;"",HC$7,"")</f>
        <v/>
      </c>
      <c r="HD23" s="502"/>
      <c r="HE23" s="502"/>
      <c r="HF23" s="82"/>
      <c r="HG23" s="88"/>
      <c r="HH23" s="502" t="str">
        <f>IF(HH$7&lt;&gt;"",HH$7,"")</f>
        <v/>
      </c>
      <c r="HI23" s="502"/>
      <c r="HJ23" s="502"/>
      <c r="HK23" s="82"/>
      <c r="HL23" s="88"/>
      <c r="HM23" s="502" t="str">
        <f>IF(HM$7&lt;&gt;"",HM$7,"")</f>
        <v/>
      </c>
      <c r="HN23" s="502"/>
      <c r="HO23" s="502"/>
      <c r="HP23" s="82"/>
      <c r="HQ23" s="88"/>
      <c r="HR23" s="502" t="str">
        <f>IF(HR$7&lt;&gt;"",HR$7,"")</f>
        <v/>
      </c>
      <c r="HS23" s="502"/>
      <c r="HT23" s="502"/>
      <c r="HU23" s="82"/>
      <c r="HV23" s="88"/>
      <c r="HW23" s="502" t="str">
        <f>IF(HW$7&lt;&gt;"",HW$7,"")</f>
        <v/>
      </c>
      <c r="HX23" s="502"/>
      <c r="HY23" s="502"/>
      <c r="HZ23" s="82"/>
      <c r="IA23" s="88"/>
      <c r="IB23" s="502" t="str">
        <f>IF(IB$7&lt;&gt;"",IB$7,"")</f>
        <v/>
      </c>
      <c r="IC23" s="502"/>
      <c r="ID23" s="502"/>
      <c r="IE23" s="82"/>
      <c r="IF23" s="88"/>
      <c r="IG23" s="502" t="str">
        <f>IF(IG$7&lt;&gt;"",IG$7,"")</f>
        <v/>
      </c>
      <c r="IH23" s="502"/>
      <c r="II23" s="502"/>
      <c r="IJ23" s="82"/>
      <c r="IK23" s="88"/>
      <c r="IL23" s="502" t="str">
        <f>IF(IL$7&lt;&gt;"",IL$7,"")</f>
        <v/>
      </c>
      <c r="IM23" s="502"/>
      <c r="IN23" s="502"/>
      <c r="IO23" s="82"/>
      <c r="IP23" s="88"/>
      <c r="IQ23" s="502" t="str">
        <f>IF(IQ$7&lt;&gt;"",IQ$7,"")</f>
        <v/>
      </c>
      <c r="IR23" s="502"/>
      <c r="IS23" s="502"/>
      <c r="IT23" s="82"/>
      <c r="IU23" s="88"/>
      <c r="IV23" s="502" t="str">
        <f>IF(IV$7&lt;&gt;"",IV$7,"")</f>
        <v/>
      </c>
      <c r="IW23" s="502"/>
      <c r="IX23" s="502"/>
      <c r="IY23" s="89"/>
      <c r="IZ23" s="449"/>
      <c r="JA23" s="382"/>
      <c r="JB23" s="383"/>
      <c r="JC23" s="383"/>
    </row>
    <row r="24" spans="1:263" s="3" customFormat="1" x14ac:dyDescent="0.35">
      <c r="A24" s="198"/>
      <c r="B24" s="359"/>
      <c r="C24" s="239"/>
      <c r="D24" s="105" t="s">
        <v>1118</v>
      </c>
      <c r="E24" s="102"/>
      <c r="F24" s="384"/>
      <c r="G24" s="131"/>
      <c r="H24" s="325"/>
      <c r="I24" s="202"/>
      <c r="J24" s="324"/>
      <c r="K24" s="131"/>
      <c r="L24" s="131"/>
      <c r="M24" s="385"/>
      <c r="N24" s="385"/>
      <c r="O24" s="131"/>
      <c r="P24" s="131"/>
      <c r="Q24" s="131"/>
      <c r="R24" s="385"/>
      <c r="S24" s="385"/>
      <c r="T24" s="131"/>
      <c r="U24" s="131"/>
      <c r="V24" s="131"/>
      <c r="W24" s="385"/>
      <c r="X24" s="385"/>
      <c r="Y24" s="131"/>
      <c r="Z24" s="131"/>
      <c r="AA24" s="131"/>
      <c r="AB24" s="385"/>
      <c r="AC24" s="385"/>
      <c r="AD24" s="131"/>
      <c r="AE24" s="131"/>
      <c r="AF24" s="131"/>
      <c r="AG24" s="385"/>
      <c r="AH24" s="385"/>
      <c r="AI24" s="131"/>
      <c r="AJ24" s="131"/>
      <c r="AK24" s="131"/>
      <c r="AL24" s="385"/>
      <c r="AM24" s="385"/>
      <c r="AN24" s="131"/>
      <c r="AO24" s="131"/>
      <c r="AP24" s="131"/>
      <c r="AQ24" s="385"/>
      <c r="AR24" s="385"/>
      <c r="AS24" s="131"/>
      <c r="AT24" s="131"/>
      <c r="AU24" s="131"/>
      <c r="AV24" s="385"/>
      <c r="AW24" s="385"/>
      <c r="AX24" s="131"/>
      <c r="AY24" s="131"/>
      <c r="AZ24" s="131"/>
      <c r="BA24" s="385"/>
      <c r="BB24" s="385"/>
      <c r="BC24" s="131"/>
      <c r="BD24" s="131"/>
      <c r="BE24" s="131"/>
      <c r="BF24" s="385"/>
      <c r="BG24" s="385"/>
      <c r="BH24" s="131"/>
      <c r="BI24" s="131"/>
      <c r="BJ24" s="131"/>
      <c r="BK24" s="385"/>
      <c r="BL24" s="385"/>
      <c r="BM24" s="131"/>
      <c r="BN24" s="131"/>
      <c r="BO24" s="131"/>
      <c r="BP24" s="385"/>
      <c r="BQ24" s="385"/>
      <c r="BR24" s="131"/>
      <c r="BS24" s="131"/>
      <c r="BT24" s="131"/>
      <c r="BU24" s="385"/>
      <c r="BV24" s="385"/>
      <c r="BW24" s="131"/>
      <c r="BX24" s="131"/>
      <c r="BY24" s="131"/>
      <c r="BZ24" s="385"/>
      <c r="CA24" s="385"/>
      <c r="CB24" s="131"/>
      <c r="CC24" s="131"/>
      <c r="CD24" s="131"/>
      <c r="CE24" s="385"/>
      <c r="CF24" s="385"/>
      <c r="CG24" s="131"/>
      <c r="CH24" s="131"/>
      <c r="CI24" s="131"/>
      <c r="CJ24" s="385"/>
      <c r="CK24" s="385"/>
      <c r="CL24" s="131"/>
      <c r="CM24" s="131"/>
      <c r="CN24" s="131"/>
      <c r="CO24" s="385"/>
      <c r="CP24" s="385"/>
      <c r="CQ24" s="131"/>
      <c r="CR24" s="131"/>
      <c r="CS24" s="131"/>
      <c r="CT24" s="385"/>
      <c r="CU24" s="385"/>
      <c r="CV24" s="131"/>
      <c r="CW24" s="131"/>
      <c r="CX24" s="131"/>
      <c r="CY24" s="385"/>
      <c r="CZ24" s="385"/>
      <c r="DA24" s="131"/>
      <c r="DB24" s="131"/>
      <c r="DC24" s="131"/>
      <c r="DD24" s="385"/>
      <c r="DE24" s="385"/>
      <c r="DF24" s="131"/>
      <c r="DG24" s="131"/>
      <c r="DH24" s="131"/>
      <c r="DI24" s="385"/>
      <c r="DJ24" s="385"/>
      <c r="DK24" s="131"/>
      <c r="DL24" s="131"/>
      <c r="DM24" s="131"/>
      <c r="DN24" s="385"/>
      <c r="DO24" s="385"/>
      <c r="DP24" s="131"/>
      <c r="DQ24" s="131"/>
      <c r="DR24" s="131"/>
      <c r="DS24" s="385"/>
      <c r="DT24" s="385"/>
      <c r="DU24" s="131"/>
      <c r="DV24" s="131"/>
      <c r="DW24" s="131"/>
      <c r="DX24" s="385"/>
      <c r="DY24" s="385"/>
      <c r="DZ24" s="131"/>
      <c r="EA24" s="131"/>
      <c r="EB24" s="131"/>
      <c r="EC24" s="385"/>
      <c r="ED24" s="385"/>
      <c r="EE24" s="131"/>
      <c r="EF24" s="131"/>
      <c r="EG24" s="131"/>
      <c r="EH24" s="385"/>
      <c r="EI24" s="385"/>
      <c r="EJ24" s="131"/>
      <c r="EK24" s="131"/>
      <c r="EL24" s="131"/>
      <c r="EM24" s="385"/>
      <c r="EN24" s="385"/>
      <c r="EO24" s="131"/>
      <c r="EP24" s="131"/>
      <c r="EQ24" s="131"/>
      <c r="ER24" s="385"/>
      <c r="ES24" s="385"/>
      <c r="ET24" s="131"/>
      <c r="EU24" s="131"/>
      <c r="EV24" s="131"/>
      <c r="EW24" s="385"/>
      <c r="EX24" s="385"/>
      <c r="EY24" s="131"/>
      <c r="EZ24" s="131"/>
      <c r="FA24" s="131"/>
      <c r="FB24" s="385"/>
      <c r="FC24" s="385"/>
      <c r="FD24" s="131"/>
      <c r="FE24" s="131"/>
      <c r="FF24" s="131"/>
      <c r="FG24" s="385"/>
      <c r="FH24" s="385"/>
      <c r="FI24" s="131"/>
      <c r="FJ24" s="131"/>
      <c r="FK24" s="131"/>
      <c r="FL24" s="385"/>
      <c r="FM24" s="385"/>
      <c r="FN24" s="131"/>
      <c r="FO24" s="131"/>
      <c r="FP24" s="131"/>
      <c r="FQ24" s="385"/>
      <c r="FR24" s="385"/>
      <c r="FS24" s="131"/>
      <c r="FT24" s="131"/>
      <c r="FU24" s="131"/>
      <c r="FV24" s="385"/>
      <c r="FW24" s="385"/>
      <c r="FX24" s="131"/>
      <c r="FY24" s="131"/>
      <c r="FZ24" s="131"/>
      <c r="GA24" s="385"/>
      <c r="GB24" s="385"/>
      <c r="GC24" s="131"/>
      <c r="GD24" s="131"/>
      <c r="GE24" s="131"/>
      <c r="GF24" s="385"/>
      <c r="GG24" s="385"/>
      <c r="GH24" s="131"/>
      <c r="GI24" s="131"/>
      <c r="GJ24" s="131"/>
      <c r="GK24" s="385"/>
      <c r="GL24" s="385"/>
      <c r="GM24" s="131"/>
      <c r="GN24" s="131"/>
      <c r="GO24" s="131"/>
      <c r="GP24" s="385"/>
      <c r="GQ24" s="385"/>
      <c r="GR24" s="131"/>
      <c r="GS24" s="131"/>
      <c r="GT24" s="131"/>
      <c r="GU24" s="385"/>
      <c r="GV24" s="385"/>
      <c r="GW24" s="131"/>
      <c r="GX24" s="131"/>
      <c r="GY24" s="131"/>
      <c r="GZ24" s="385"/>
      <c r="HA24" s="385"/>
      <c r="HB24" s="131"/>
      <c r="HC24" s="131"/>
      <c r="HD24" s="131"/>
      <c r="HE24" s="385"/>
      <c r="HF24" s="385"/>
      <c r="HG24" s="131"/>
      <c r="HH24" s="131"/>
      <c r="HI24" s="131"/>
      <c r="HJ24" s="385"/>
      <c r="HK24" s="385"/>
      <c r="HL24" s="131"/>
      <c r="HM24" s="131"/>
      <c r="HN24" s="131"/>
      <c r="HO24" s="385"/>
      <c r="HP24" s="385"/>
      <c r="HQ24" s="131"/>
      <c r="HR24" s="131"/>
      <c r="HS24" s="131"/>
      <c r="HT24" s="385"/>
      <c r="HU24" s="385"/>
      <c r="HV24" s="131"/>
      <c r="HW24" s="131"/>
      <c r="HX24" s="131"/>
      <c r="HY24" s="385"/>
      <c r="HZ24" s="385"/>
      <c r="IA24" s="131"/>
      <c r="IB24" s="131"/>
      <c r="IC24" s="131"/>
      <c r="ID24" s="385"/>
      <c r="IE24" s="385"/>
      <c r="IF24" s="131"/>
      <c r="IG24" s="131"/>
      <c r="IH24" s="131"/>
      <c r="II24" s="385"/>
      <c r="IJ24" s="385"/>
      <c r="IK24" s="131"/>
      <c r="IL24" s="131"/>
      <c r="IM24" s="131"/>
      <c r="IN24" s="385"/>
      <c r="IO24" s="385"/>
      <c r="IP24" s="131"/>
      <c r="IQ24" s="131"/>
      <c r="IR24" s="131"/>
      <c r="IS24" s="385"/>
      <c r="IT24" s="385"/>
      <c r="IU24" s="131"/>
      <c r="IV24" s="131"/>
      <c r="IW24" s="131"/>
      <c r="IX24" s="385"/>
      <c r="IY24" s="386"/>
      <c r="IZ24" s="448"/>
      <c r="JA24" s="378"/>
      <c r="JB24" s="256"/>
      <c r="JC24" s="256"/>
    </row>
    <row r="25" spans="1:263" s="3" customFormat="1" x14ac:dyDescent="0.35">
      <c r="A25" s="198"/>
      <c r="B25" s="359"/>
      <c r="C25" s="239"/>
      <c r="D25" s="105" t="s">
        <v>1119</v>
      </c>
      <c r="E25" s="102"/>
      <c r="F25" s="384"/>
      <c r="G25" s="131"/>
      <c r="H25" s="325"/>
      <c r="I25" s="202"/>
      <c r="J25" s="324"/>
      <c r="K25" s="131"/>
      <c r="L25" s="131"/>
      <c r="M25" s="385"/>
      <c r="N25" s="385"/>
      <c r="O25" s="131"/>
      <c r="P25" s="131"/>
      <c r="Q25" s="131"/>
      <c r="R25" s="385"/>
      <c r="S25" s="385"/>
      <c r="T25" s="131"/>
      <c r="U25" s="131"/>
      <c r="V25" s="131"/>
      <c r="W25" s="385"/>
      <c r="X25" s="385"/>
      <c r="Y25" s="131"/>
      <c r="Z25" s="131"/>
      <c r="AA25" s="131"/>
      <c r="AB25" s="385"/>
      <c r="AC25" s="385"/>
      <c r="AD25" s="131"/>
      <c r="AE25" s="131"/>
      <c r="AF25" s="131"/>
      <c r="AG25" s="385"/>
      <c r="AH25" s="385"/>
      <c r="AI25" s="131"/>
      <c r="AJ25" s="131"/>
      <c r="AK25" s="131"/>
      <c r="AL25" s="385"/>
      <c r="AM25" s="385"/>
      <c r="AN25" s="131"/>
      <c r="AO25" s="131"/>
      <c r="AP25" s="131"/>
      <c r="AQ25" s="385"/>
      <c r="AR25" s="385"/>
      <c r="AS25" s="131"/>
      <c r="AT25" s="131"/>
      <c r="AU25" s="131"/>
      <c r="AV25" s="385"/>
      <c r="AW25" s="385"/>
      <c r="AX25" s="131"/>
      <c r="AY25" s="131"/>
      <c r="AZ25" s="131"/>
      <c r="BA25" s="385"/>
      <c r="BB25" s="385"/>
      <c r="BC25" s="131"/>
      <c r="BD25" s="131"/>
      <c r="BE25" s="131"/>
      <c r="BF25" s="385"/>
      <c r="BG25" s="385"/>
      <c r="BH25" s="131"/>
      <c r="BI25" s="131"/>
      <c r="BJ25" s="131"/>
      <c r="BK25" s="385"/>
      <c r="BL25" s="385"/>
      <c r="BM25" s="131"/>
      <c r="BN25" s="131"/>
      <c r="BO25" s="131"/>
      <c r="BP25" s="385"/>
      <c r="BQ25" s="385"/>
      <c r="BR25" s="131"/>
      <c r="BS25" s="131"/>
      <c r="BT25" s="131"/>
      <c r="BU25" s="385"/>
      <c r="BV25" s="385"/>
      <c r="BW25" s="131"/>
      <c r="BX25" s="131"/>
      <c r="BY25" s="131"/>
      <c r="BZ25" s="385"/>
      <c r="CA25" s="385"/>
      <c r="CB25" s="131"/>
      <c r="CC25" s="131"/>
      <c r="CD25" s="131"/>
      <c r="CE25" s="385"/>
      <c r="CF25" s="385"/>
      <c r="CG25" s="131"/>
      <c r="CH25" s="131"/>
      <c r="CI25" s="131"/>
      <c r="CJ25" s="385"/>
      <c r="CK25" s="385"/>
      <c r="CL25" s="131"/>
      <c r="CM25" s="131"/>
      <c r="CN25" s="131"/>
      <c r="CO25" s="385"/>
      <c r="CP25" s="385"/>
      <c r="CQ25" s="131"/>
      <c r="CR25" s="131"/>
      <c r="CS25" s="131"/>
      <c r="CT25" s="385"/>
      <c r="CU25" s="385"/>
      <c r="CV25" s="131"/>
      <c r="CW25" s="131"/>
      <c r="CX25" s="131"/>
      <c r="CY25" s="385"/>
      <c r="CZ25" s="385"/>
      <c r="DA25" s="131"/>
      <c r="DB25" s="131"/>
      <c r="DC25" s="131"/>
      <c r="DD25" s="385"/>
      <c r="DE25" s="385"/>
      <c r="DF25" s="131"/>
      <c r="DG25" s="131"/>
      <c r="DH25" s="131"/>
      <c r="DI25" s="385"/>
      <c r="DJ25" s="385"/>
      <c r="DK25" s="131"/>
      <c r="DL25" s="131"/>
      <c r="DM25" s="131"/>
      <c r="DN25" s="385"/>
      <c r="DO25" s="385"/>
      <c r="DP25" s="131"/>
      <c r="DQ25" s="131"/>
      <c r="DR25" s="131"/>
      <c r="DS25" s="385"/>
      <c r="DT25" s="385"/>
      <c r="DU25" s="131"/>
      <c r="DV25" s="131"/>
      <c r="DW25" s="131"/>
      <c r="DX25" s="385"/>
      <c r="DY25" s="385"/>
      <c r="DZ25" s="131"/>
      <c r="EA25" s="131"/>
      <c r="EB25" s="131"/>
      <c r="EC25" s="385"/>
      <c r="ED25" s="385"/>
      <c r="EE25" s="131"/>
      <c r="EF25" s="131"/>
      <c r="EG25" s="131"/>
      <c r="EH25" s="385"/>
      <c r="EI25" s="385"/>
      <c r="EJ25" s="131"/>
      <c r="EK25" s="131"/>
      <c r="EL25" s="131"/>
      <c r="EM25" s="385"/>
      <c r="EN25" s="385"/>
      <c r="EO25" s="131"/>
      <c r="EP25" s="131"/>
      <c r="EQ25" s="131"/>
      <c r="ER25" s="385"/>
      <c r="ES25" s="385"/>
      <c r="ET25" s="131"/>
      <c r="EU25" s="131"/>
      <c r="EV25" s="131"/>
      <c r="EW25" s="385"/>
      <c r="EX25" s="385"/>
      <c r="EY25" s="131"/>
      <c r="EZ25" s="131"/>
      <c r="FA25" s="131"/>
      <c r="FB25" s="385"/>
      <c r="FC25" s="385"/>
      <c r="FD25" s="131"/>
      <c r="FE25" s="131"/>
      <c r="FF25" s="131"/>
      <c r="FG25" s="385"/>
      <c r="FH25" s="385"/>
      <c r="FI25" s="131"/>
      <c r="FJ25" s="131"/>
      <c r="FK25" s="131"/>
      <c r="FL25" s="385"/>
      <c r="FM25" s="385"/>
      <c r="FN25" s="131"/>
      <c r="FO25" s="131"/>
      <c r="FP25" s="131"/>
      <c r="FQ25" s="385"/>
      <c r="FR25" s="385"/>
      <c r="FS25" s="131"/>
      <c r="FT25" s="131"/>
      <c r="FU25" s="131"/>
      <c r="FV25" s="385"/>
      <c r="FW25" s="385"/>
      <c r="FX25" s="131"/>
      <c r="FY25" s="131"/>
      <c r="FZ25" s="131"/>
      <c r="GA25" s="385"/>
      <c r="GB25" s="385"/>
      <c r="GC25" s="131"/>
      <c r="GD25" s="131"/>
      <c r="GE25" s="131"/>
      <c r="GF25" s="385"/>
      <c r="GG25" s="385"/>
      <c r="GH25" s="131"/>
      <c r="GI25" s="131"/>
      <c r="GJ25" s="131"/>
      <c r="GK25" s="385"/>
      <c r="GL25" s="385"/>
      <c r="GM25" s="131"/>
      <c r="GN25" s="131"/>
      <c r="GO25" s="131"/>
      <c r="GP25" s="385"/>
      <c r="GQ25" s="385"/>
      <c r="GR25" s="131"/>
      <c r="GS25" s="131"/>
      <c r="GT25" s="131"/>
      <c r="GU25" s="385"/>
      <c r="GV25" s="385"/>
      <c r="GW25" s="131"/>
      <c r="GX25" s="131"/>
      <c r="GY25" s="131"/>
      <c r="GZ25" s="385"/>
      <c r="HA25" s="385"/>
      <c r="HB25" s="131"/>
      <c r="HC25" s="131"/>
      <c r="HD25" s="131"/>
      <c r="HE25" s="385"/>
      <c r="HF25" s="385"/>
      <c r="HG25" s="131"/>
      <c r="HH25" s="131"/>
      <c r="HI25" s="131"/>
      <c r="HJ25" s="385"/>
      <c r="HK25" s="385"/>
      <c r="HL25" s="131"/>
      <c r="HM25" s="131"/>
      <c r="HN25" s="131"/>
      <c r="HO25" s="385"/>
      <c r="HP25" s="385"/>
      <c r="HQ25" s="131"/>
      <c r="HR25" s="131"/>
      <c r="HS25" s="131"/>
      <c r="HT25" s="385"/>
      <c r="HU25" s="385"/>
      <c r="HV25" s="131"/>
      <c r="HW25" s="131"/>
      <c r="HX25" s="131"/>
      <c r="HY25" s="385"/>
      <c r="HZ25" s="385"/>
      <c r="IA25" s="131"/>
      <c r="IB25" s="131"/>
      <c r="IC25" s="131"/>
      <c r="ID25" s="385"/>
      <c r="IE25" s="385"/>
      <c r="IF25" s="131"/>
      <c r="IG25" s="131"/>
      <c r="IH25" s="131"/>
      <c r="II25" s="385"/>
      <c r="IJ25" s="385"/>
      <c r="IK25" s="131"/>
      <c r="IL25" s="131"/>
      <c r="IM25" s="131"/>
      <c r="IN25" s="385"/>
      <c r="IO25" s="385"/>
      <c r="IP25" s="131"/>
      <c r="IQ25" s="131"/>
      <c r="IR25" s="131"/>
      <c r="IS25" s="385"/>
      <c r="IT25" s="385"/>
      <c r="IU25" s="131"/>
      <c r="IV25" s="131"/>
      <c r="IW25" s="131"/>
      <c r="IX25" s="385"/>
      <c r="IY25" s="386"/>
      <c r="IZ25" s="448"/>
      <c r="JA25" s="378"/>
      <c r="JB25" s="256"/>
      <c r="JC25" s="256"/>
    </row>
    <row r="26" spans="1:263" s="3" customFormat="1" x14ac:dyDescent="0.35">
      <c r="A26" s="198"/>
      <c r="B26" s="359"/>
      <c r="C26" s="239"/>
      <c r="D26" s="105"/>
      <c r="E26" s="102"/>
      <c r="F26" s="384"/>
      <c r="G26" s="131"/>
      <c r="H26" s="325"/>
      <c r="I26" s="202"/>
      <c r="J26" s="324"/>
      <c r="K26" s="131"/>
      <c r="L26" s="131"/>
      <c r="M26" s="385"/>
      <c r="N26" s="385"/>
      <c r="O26" s="131"/>
      <c r="P26" s="131"/>
      <c r="Q26" s="131"/>
      <c r="R26" s="385"/>
      <c r="S26" s="385"/>
      <c r="T26" s="131"/>
      <c r="U26" s="131"/>
      <c r="V26" s="131"/>
      <c r="W26" s="385"/>
      <c r="X26" s="385"/>
      <c r="Y26" s="131"/>
      <c r="Z26" s="131"/>
      <c r="AA26" s="131"/>
      <c r="AB26" s="385"/>
      <c r="AC26" s="385"/>
      <c r="AD26" s="131"/>
      <c r="AE26" s="131"/>
      <c r="AF26" s="131"/>
      <c r="AG26" s="385"/>
      <c r="AH26" s="385"/>
      <c r="AI26" s="131"/>
      <c r="AJ26" s="131"/>
      <c r="AK26" s="131"/>
      <c r="AL26" s="385"/>
      <c r="AM26" s="385"/>
      <c r="AN26" s="131"/>
      <c r="AO26" s="131"/>
      <c r="AP26" s="131"/>
      <c r="AQ26" s="385"/>
      <c r="AR26" s="385"/>
      <c r="AS26" s="131"/>
      <c r="AT26" s="131"/>
      <c r="AU26" s="131"/>
      <c r="AV26" s="385"/>
      <c r="AW26" s="385"/>
      <c r="AX26" s="131"/>
      <c r="AY26" s="131"/>
      <c r="AZ26" s="131"/>
      <c r="BA26" s="385"/>
      <c r="BB26" s="385"/>
      <c r="BC26" s="131"/>
      <c r="BD26" s="131"/>
      <c r="BE26" s="131"/>
      <c r="BF26" s="385"/>
      <c r="BG26" s="385"/>
      <c r="BH26" s="131"/>
      <c r="BI26" s="131"/>
      <c r="BJ26" s="131"/>
      <c r="BK26" s="385"/>
      <c r="BL26" s="385"/>
      <c r="BM26" s="131"/>
      <c r="BN26" s="131"/>
      <c r="BO26" s="131"/>
      <c r="BP26" s="385"/>
      <c r="BQ26" s="385"/>
      <c r="BR26" s="131"/>
      <c r="BS26" s="131"/>
      <c r="BT26" s="131"/>
      <c r="BU26" s="385"/>
      <c r="BV26" s="385"/>
      <c r="BW26" s="131"/>
      <c r="BX26" s="131"/>
      <c r="BY26" s="131"/>
      <c r="BZ26" s="385"/>
      <c r="CA26" s="385"/>
      <c r="CB26" s="131"/>
      <c r="CC26" s="131"/>
      <c r="CD26" s="131"/>
      <c r="CE26" s="385"/>
      <c r="CF26" s="385"/>
      <c r="CG26" s="131"/>
      <c r="CH26" s="131"/>
      <c r="CI26" s="131"/>
      <c r="CJ26" s="385"/>
      <c r="CK26" s="385"/>
      <c r="CL26" s="131"/>
      <c r="CM26" s="131"/>
      <c r="CN26" s="131"/>
      <c r="CO26" s="385"/>
      <c r="CP26" s="385"/>
      <c r="CQ26" s="131"/>
      <c r="CR26" s="131"/>
      <c r="CS26" s="131"/>
      <c r="CT26" s="385"/>
      <c r="CU26" s="385"/>
      <c r="CV26" s="131"/>
      <c r="CW26" s="131"/>
      <c r="CX26" s="131"/>
      <c r="CY26" s="385"/>
      <c r="CZ26" s="385"/>
      <c r="DA26" s="131"/>
      <c r="DB26" s="131"/>
      <c r="DC26" s="131"/>
      <c r="DD26" s="385"/>
      <c r="DE26" s="385"/>
      <c r="DF26" s="131"/>
      <c r="DG26" s="131"/>
      <c r="DH26" s="131"/>
      <c r="DI26" s="385"/>
      <c r="DJ26" s="385"/>
      <c r="DK26" s="131"/>
      <c r="DL26" s="131"/>
      <c r="DM26" s="131"/>
      <c r="DN26" s="385"/>
      <c r="DO26" s="385"/>
      <c r="DP26" s="131"/>
      <c r="DQ26" s="131"/>
      <c r="DR26" s="131"/>
      <c r="DS26" s="385"/>
      <c r="DT26" s="385"/>
      <c r="DU26" s="131"/>
      <c r="DV26" s="131"/>
      <c r="DW26" s="131"/>
      <c r="DX26" s="385"/>
      <c r="DY26" s="385"/>
      <c r="DZ26" s="131"/>
      <c r="EA26" s="131"/>
      <c r="EB26" s="131"/>
      <c r="EC26" s="385"/>
      <c r="ED26" s="385"/>
      <c r="EE26" s="131"/>
      <c r="EF26" s="131"/>
      <c r="EG26" s="131"/>
      <c r="EH26" s="385"/>
      <c r="EI26" s="385"/>
      <c r="EJ26" s="131"/>
      <c r="EK26" s="131"/>
      <c r="EL26" s="131"/>
      <c r="EM26" s="385"/>
      <c r="EN26" s="385"/>
      <c r="EO26" s="131"/>
      <c r="EP26" s="131"/>
      <c r="EQ26" s="131"/>
      <c r="ER26" s="385"/>
      <c r="ES26" s="385"/>
      <c r="ET26" s="131"/>
      <c r="EU26" s="131"/>
      <c r="EV26" s="131"/>
      <c r="EW26" s="385"/>
      <c r="EX26" s="385"/>
      <c r="EY26" s="131"/>
      <c r="EZ26" s="131"/>
      <c r="FA26" s="131"/>
      <c r="FB26" s="385"/>
      <c r="FC26" s="385"/>
      <c r="FD26" s="131"/>
      <c r="FE26" s="131"/>
      <c r="FF26" s="131"/>
      <c r="FG26" s="385"/>
      <c r="FH26" s="385"/>
      <c r="FI26" s="131"/>
      <c r="FJ26" s="131"/>
      <c r="FK26" s="131"/>
      <c r="FL26" s="385"/>
      <c r="FM26" s="385"/>
      <c r="FN26" s="131"/>
      <c r="FO26" s="131"/>
      <c r="FP26" s="131"/>
      <c r="FQ26" s="385"/>
      <c r="FR26" s="385"/>
      <c r="FS26" s="131"/>
      <c r="FT26" s="131"/>
      <c r="FU26" s="131"/>
      <c r="FV26" s="385"/>
      <c r="FW26" s="385"/>
      <c r="FX26" s="131"/>
      <c r="FY26" s="131"/>
      <c r="FZ26" s="131"/>
      <c r="GA26" s="385"/>
      <c r="GB26" s="385"/>
      <c r="GC26" s="131"/>
      <c r="GD26" s="131"/>
      <c r="GE26" s="131"/>
      <c r="GF26" s="385"/>
      <c r="GG26" s="385"/>
      <c r="GH26" s="131"/>
      <c r="GI26" s="131"/>
      <c r="GJ26" s="131"/>
      <c r="GK26" s="385"/>
      <c r="GL26" s="385"/>
      <c r="GM26" s="131"/>
      <c r="GN26" s="131"/>
      <c r="GO26" s="131"/>
      <c r="GP26" s="385"/>
      <c r="GQ26" s="385"/>
      <c r="GR26" s="131"/>
      <c r="GS26" s="131"/>
      <c r="GT26" s="131"/>
      <c r="GU26" s="385"/>
      <c r="GV26" s="385"/>
      <c r="GW26" s="131"/>
      <c r="GX26" s="131"/>
      <c r="GY26" s="131"/>
      <c r="GZ26" s="385"/>
      <c r="HA26" s="385"/>
      <c r="HB26" s="131"/>
      <c r="HC26" s="131"/>
      <c r="HD26" s="131"/>
      <c r="HE26" s="385"/>
      <c r="HF26" s="385"/>
      <c r="HG26" s="131"/>
      <c r="HH26" s="131"/>
      <c r="HI26" s="131"/>
      <c r="HJ26" s="385"/>
      <c r="HK26" s="385"/>
      <c r="HL26" s="131"/>
      <c r="HM26" s="131"/>
      <c r="HN26" s="131"/>
      <c r="HO26" s="385"/>
      <c r="HP26" s="385"/>
      <c r="HQ26" s="131"/>
      <c r="HR26" s="131"/>
      <c r="HS26" s="131"/>
      <c r="HT26" s="385"/>
      <c r="HU26" s="385"/>
      <c r="HV26" s="131"/>
      <c r="HW26" s="131"/>
      <c r="HX26" s="131"/>
      <c r="HY26" s="385"/>
      <c r="HZ26" s="385"/>
      <c r="IA26" s="131"/>
      <c r="IB26" s="131"/>
      <c r="IC26" s="131"/>
      <c r="ID26" s="385"/>
      <c r="IE26" s="385"/>
      <c r="IF26" s="131"/>
      <c r="IG26" s="131"/>
      <c r="IH26" s="131"/>
      <c r="II26" s="385"/>
      <c r="IJ26" s="385"/>
      <c r="IK26" s="131"/>
      <c r="IL26" s="131"/>
      <c r="IM26" s="131"/>
      <c r="IN26" s="385"/>
      <c r="IO26" s="385"/>
      <c r="IP26" s="131"/>
      <c r="IQ26" s="131"/>
      <c r="IR26" s="131"/>
      <c r="IS26" s="385"/>
      <c r="IT26" s="385"/>
      <c r="IU26" s="131"/>
      <c r="IV26" s="131"/>
      <c r="IW26" s="131"/>
      <c r="IX26" s="385"/>
      <c r="IY26" s="386"/>
      <c r="IZ26" s="448"/>
      <c r="JA26" s="378"/>
      <c r="JB26" s="256"/>
      <c r="JC26" s="256"/>
    </row>
    <row r="27" spans="1:263" s="3" customFormat="1" x14ac:dyDescent="0.35">
      <c r="A27" s="198"/>
      <c r="B27" s="359"/>
      <c r="C27" s="45" t="s">
        <v>1120</v>
      </c>
      <c r="D27" s="106" t="s">
        <v>1121</v>
      </c>
      <c r="E27" s="102"/>
      <c r="F27" s="285" t="str">
        <f>IFERROR(INDEX('Helper 1'!$I$2:$I$19,MATCH('Schedule 1'!$G$20,'Helper 1'!$H$2:$H$19,0)),"")</f>
        <v/>
      </c>
      <c r="G27" s="131">
        <f>SUM(L27:IX27)</f>
        <v>0</v>
      </c>
      <c r="H27" s="325"/>
      <c r="I27" s="202"/>
      <c r="J27" s="324"/>
      <c r="K27" s="131"/>
      <c r="L27" s="130"/>
      <c r="M27" s="49"/>
      <c r="N27" s="49"/>
      <c r="O27" s="131"/>
      <c r="P27" s="131"/>
      <c r="Q27" s="130"/>
      <c r="R27" s="49"/>
      <c r="S27" s="49"/>
      <c r="T27" s="131"/>
      <c r="U27" s="131"/>
      <c r="V27" s="130"/>
      <c r="W27" s="49"/>
      <c r="X27" s="49"/>
      <c r="Y27" s="131"/>
      <c r="Z27" s="131"/>
      <c r="AA27" s="130"/>
      <c r="AB27" s="49"/>
      <c r="AC27" s="49"/>
      <c r="AD27" s="131"/>
      <c r="AE27" s="131"/>
      <c r="AF27" s="130"/>
      <c r="AG27" s="49"/>
      <c r="AH27" s="49"/>
      <c r="AI27" s="131"/>
      <c r="AJ27" s="131"/>
      <c r="AK27" s="130"/>
      <c r="AL27" s="49"/>
      <c r="AM27" s="49"/>
      <c r="AN27" s="131"/>
      <c r="AO27" s="131"/>
      <c r="AP27" s="130"/>
      <c r="AQ27" s="49"/>
      <c r="AR27" s="49"/>
      <c r="AS27" s="131"/>
      <c r="AT27" s="131"/>
      <c r="AU27" s="130"/>
      <c r="AV27" s="49"/>
      <c r="AW27" s="49"/>
      <c r="AX27" s="131"/>
      <c r="AY27" s="131"/>
      <c r="AZ27" s="130"/>
      <c r="BA27" s="49"/>
      <c r="BB27" s="49"/>
      <c r="BC27" s="131"/>
      <c r="BD27" s="131"/>
      <c r="BE27" s="130"/>
      <c r="BF27" s="49"/>
      <c r="BG27" s="49"/>
      <c r="BH27" s="131"/>
      <c r="BI27" s="131"/>
      <c r="BJ27" s="130"/>
      <c r="BK27" s="49"/>
      <c r="BL27" s="49"/>
      <c r="BM27" s="131"/>
      <c r="BN27" s="131"/>
      <c r="BO27" s="130"/>
      <c r="BP27" s="49"/>
      <c r="BQ27" s="49"/>
      <c r="BR27" s="131"/>
      <c r="BS27" s="131"/>
      <c r="BT27" s="130"/>
      <c r="BU27" s="49"/>
      <c r="BV27" s="49"/>
      <c r="BW27" s="131"/>
      <c r="BX27" s="131"/>
      <c r="BY27" s="130"/>
      <c r="BZ27" s="49"/>
      <c r="CA27" s="49"/>
      <c r="CB27" s="131"/>
      <c r="CC27" s="131"/>
      <c r="CD27" s="130"/>
      <c r="CE27" s="49"/>
      <c r="CF27" s="49"/>
      <c r="CG27" s="131"/>
      <c r="CH27" s="131"/>
      <c r="CI27" s="130"/>
      <c r="CJ27" s="49"/>
      <c r="CK27" s="49"/>
      <c r="CL27" s="131"/>
      <c r="CM27" s="131"/>
      <c r="CN27" s="130"/>
      <c r="CO27" s="49"/>
      <c r="CP27" s="49"/>
      <c r="CQ27" s="131"/>
      <c r="CR27" s="131"/>
      <c r="CS27" s="130"/>
      <c r="CT27" s="49"/>
      <c r="CU27" s="49"/>
      <c r="CV27" s="131"/>
      <c r="CW27" s="131"/>
      <c r="CX27" s="130"/>
      <c r="CY27" s="49"/>
      <c r="CZ27" s="49"/>
      <c r="DA27" s="131"/>
      <c r="DB27" s="131"/>
      <c r="DC27" s="130"/>
      <c r="DD27" s="49"/>
      <c r="DE27" s="49"/>
      <c r="DF27" s="131"/>
      <c r="DG27" s="131"/>
      <c r="DH27" s="130"/>
      <c r="DI27" s="49"/>
      <c r="DJ27" s="49"/>
      <c r="DK27" s="131"/>
      <c r="DL27" s="131"/>
      <c r="DM27" s="130"/>
      <c r="DN27" s="49"/>
      <c r="DO27" s="49"/>
      <c r="DP27" s="131"/>
      <c r="DQ27" s="131"/>
      <c r="DR27" s="130"/>
      <c r="DS27" s="49"/>
      <c r="DT27" s="49"/>
      <c r="DU27" s="131"/>
      <c r="DV27" s="131"/>
      <c r="DW27" s="130"/>
      <c r="DX27" s="49"/>
      <c r="DY27" s="49"/>
      <c r="DZ27" s="131"/>
      <c r="EA27" s="131"/>
      <c r="EB27" s="130"/>
      <c r="EC27" s="49"/>
      <c r="ED27" s="49"/>
      <c r="EE27" s="131"/>
      <c r="EF27" s="131"/>
      <c r="EG27" s="130"/>
      <c r="EH27" s="49"/>
      <c r="EI27" s="49"/>
      <c r="EJ27" s="131"/>
      <c r="EK27" s="131"/>
      <c r="EL27" s="130"/>
      <c r="EM27" s="49"/>
      <c r="EN27" s="49"/>
      <c r="EO27" s="131"/>
      <c r="EP27" s="131"/>
      <c r="EQ27" s="130"/>
      <c r="ER27" s="49"/>
      <c r="ES27" s="49"/>
      <c r="ET27" s="131"/>
      <c r="EU27" s="131"/>
      <c r="EV27" s="130"/>
      <c r="EW27" s="49"/>
      <c r="EX27" s="49"/>
      <c r="EY27" s="131"/>
      <c r="EZ27" s="131"/>
      <c r="FA27" s="130"/>
      <c r="FB27" s="49"/>
      <c r="FC27" s="49"/>
      <c r="FD27" s="131"/>
      <c r="FE27" s="131"/>
      <c r="FF27" s="130"/>
      <c r="FG27" s="49"/>
      <c r="FH27" s="49"/>
      <c r="FI27" s="131"/>
      <c r="FJ27" s="131"/>
      <c r="FK27" s="130"/>
      <c r="FL27" s="49"/>
      <c r="FM27" s="49"/>
      <c r="FN27" s="131"/>
      <c r="FO27" s="131"/>
      <c r="FP27" s="130"/>
      <c r="FQ27" s="49"/>
      <c r="FR27" s="49"/>
      <c r="FS27" s="131"/>
      <c r="FT27" s="131"/>
      <c r="FU27" s="130"/>
      <c r="FV27" s="49"/>
      <c r="FW27" s="49"/>
      <c r="FX27" s="131"/>
      <c r="FY27" s="131"/>
      <c r="FZ27" s="130"/>
      <c r="GA27" s="49"/>
      <c r="GB27" s="49"/>
      <c r="GC27" s="131"/>
      <c r="GD27" s="131"/>
      <c r="GE27" s="130"/>
      <c r="GF27" s="49"/>
      <c r="GG27" s="49"/>
      <c r="GH27" s="131"/>
      <c r="GI27" s="131"/>
      <c r="GJ27" s="130"/>
      <c r="GK27" s="49"/>
      <c r="GL27" s="49"/>
      <c r="GM27" s="131"/>
      <c r="GN27" s="131"/>
      <c r="GO27" s="130"/>
      <c r="GP27" s="49"/>
      <c r="GQ27" s="49"/>
      <c r="GR27" s="131"/>
      <c r="GS27" s="131"/>
      <c r="GT27" s="130"/>
      <c r="GU27" s="49"/>
      <c r="GV27" s="49"/>
      <c r="GW27" s="131"/>
      <c r="GX27" s="131"/>
      <c r="GY27" s="130"/>
      <c r="GZ27" s="49"/>
      <c r="HA27" s="49"/>
      <c r="HB27" s="131"/>
      <c r="HC27" s="131"/>
      <c r="HD27" s="130"/>
      <c r="HE27" s="49"/>
      <c r="HF27" s="49"/>
      <c r="HG27" s="131"/>
      <c r="HH27" s="131"/>
      <c r="HI27" s="130"/>
      <c r="HJ27" s="49"/>
      <c r="HK27" s="49"/>
      <c r="HL27" s="131"/>
      <c r="HM27" s="131"/>
      <c r="HN27" s="130"/>
      <c r="HO27" s="49"/>
      <c r="HP27" s="49"/>
      <c r="HQ27" s="131"/>
      <c r="HR27" s="131"/>
      <c r="HS27" s="130"/>
      <c r="HT27" s="49"/>
      <c r="HU27" s="49"/>
      <c r="HV27" s="131"/>
      <c r="HW27" s="131"/>
      <c r="HX27" s="130"/>
      <c r="HY27" s="49"/>
      <c r="HZ27" s="49"/>
      <c r="IA27" s="131"/>
      <c r="IB27" s="131"/>
      <c r="IC27" s="130"/>
      <c r="ID27" s="49"/>
      <c r="IE27" s="49"/>
      <c r="IF27" s="131"/>
      <c r="IG27" s="131"/>
      <c r="IH27" s="130"/>
      <c r="II27" s="49"/>
      <c r="IJ27" s="49"/>
      <c r="IK27" s="131"/>
      <c r="IL27" s="131"/>
      <c r="IM27" s="130"/>
      <c r="IN27" s="49"/>
      <c r="IO27" s="49"/>
      <c r="IP27" s="131"/>
      <c r="IQ27" s="131"/>
      <c r="IR27" s="130"/>
      <c r="IS27" s="49"/>
      <c r="IT27" s="49"/>
      <c r="IU27" s="131"/>
      <c r="IV27" s="131"/>
      <c r="IW27" s="130"/>
      <c r="IX27" s="49"/>
      <c r="IY27" s="50"/>
      <c r="IZ27" s="448"/>
      <c r="JA27" s="378"/>
      <c r="JB27" s="256"/>
      <c r="JC27" s="256"/>
    </row>
    <row r="28" spans="1:263" s="3" customFormat="1" x14ac:dyDescent="0.35">
      <c r="A28" s="198"/>
      <c r="B28" s="359"/>
      <c r="C28" s="45"/>
      <c r="D28" s="105"/>
      <c r="E28" s="102"/>
      <c r="F28" s="285"/>
      <c r="G28" s="131"/>
      <c r="H28" s="325"/>
      <c r="I28" s="202"/>
      <c r="J28" s="324"/>
      <c r="K28" s="131"/>
      <c r="L28" s="131"/>
      <c r="M28" s="43"/>
      <c r="N28" s="43"/>
      <c r="O28" s="131"/>
      <c r="P28" s="131"/>
      <c r="Q28" s="131"/>
      <c r="R28" s="43"/>
      <c r="S28" s="43"/>
      <c r="T28" s="131"/>
      <c r="U28" s="131"/>
      <c r="V28" s="131"/>
      <c r="W28" s="43"/>
      <c r="X28" s="43"/>
      <c r="Y28" s="131"/>
      <c r="Z28" s="131"/>
      <c r="AA28" s="131"/>
      <c r="AB28" s="43"/>
      <c r="AC28" s="43"/>
      <c r="AD28" s="131"/>
      <c r="AE28" s="131"/>
      <c r="AF28" s="131"/>
      <c r="AG28" s="43"/>
      <c r="AH28" s="43"/>
      <c r="AI28" s="131"/>
      <c r="AJ28" s="131"/>
      <c r="AK28" s="131"/>
      <c r="AL28" s="43"/>
      <c r="AM28" s="43"/>
      <c r="AN28" s="131"/>
      <c r="AO28" s="131"/>
      <c r="AP28" s="131"/>
      <c r="AQ28" s="43"/>
      <c r="AR28" s="43"/>
      <c r="AS28" s="131"/>
      <c r="AT28" s="131"/>
      <c r="AU28" s="131"/>
      <c r="AV28" s="43"/>
      <c r="AW28" s="43"/>
      <c r="AX28" s="131"/>
      <c r="AY28" s="131"/>
      <c r="AZ28" s="131"/>
      <c r="BA28" s="43"/>
      <c r="BB28" s="43"/>
      <c r="BC28" s="131"/>
      <c r="BD28" s="131"/>
      <c r="BE28" s="131"/>
      <c r="BF28" s="43"/>
      <c r="BG28" s="43"/>
      <c r="BH28" s="131"/>
      <c r="BI28" s="131"/>
      <c r="BJ28" s="131"/>
      <c r="BK28" s="43"/>
      <c r="BL28" s="43"/>
      <c r="BM28" s="131"/>
      <c r="BN28" s="131"/>
      <c r="BO28" s="131"/>
      <c r="BP28" s="43"/>
      <c r="BQ28" s="43"/>
      <c r="BR28" s="131"/>
      <c r="BS28" s="131"/>
      <c r="BT28" s="131"/>
      <c r="BU28" s="43"/>
      <c r="BV28" s="43"/>
      <c r="BW28" s="131"/>
      <c r="BX28" s="131"/>
      <c r="BY28" s="131"/>
      <c r="BZ28" s="43"/>
      <c r="CA28" s="43"/>
      <c r="CB28" s="131"/>
      <c r="CC28" s="131"/>
      <c r="CD28" s="131"/>
      <c r="CE28" s="43"/>
      <c r="CF28" s="43"/>
      <c r="CG28" s="131"/>
      <c r="CH28" s="131"/>
      <c r="CI28" s="131"/>
      <c r="CJ28" s="43"/>
      <c r="CK28" s="43"/>
      <c r="CL28" s="131"/>
      <c r="CM28" s="131"/>
      <c r="CN28" s="131"/>
      <c r="CO28" s="43"/>
      <c r="CP28" s="43"/>
      <c r="CQ28" s="131"/>
      <c r="CR28" s="131"/>
      <c r="CS28" s="131"/>
      <c r="CT28" s="43"/>
      <c r="CU28" s="43"/>
      <c r="CV28" s="131"/>
      <c r="CW28" s="131"/>
      <c r="CX28" s="131"/>
      <c r="CY28" s="43"/>
      <c r="CZ28" s="43"/>
      <c r="DA28" s="131"/>
      <c r="DB28" s="131"/>
      <c r="DC28" s="131"/>
      <c r="DD28" s="43"/>
      <c r="DE28" s="43"/>
      <c r="DF28" s="131"/>
      <c r="DG28" s="131"/>
      <c r="DH28" s="131"/>
      <c r="DI28" s="43"/>
      <c r="DJ28" s="43"/>
      <c r="DK28" s="131"/>
      <c r="DL28" s="131"/>
      <c r="DM28" s="131"/>
      <c r="DN28" s="43"/>
      <c r="DO28" s="43"/>
      <c r="DP28" s="131"/>
      <c r="DQ28" s="131"/>
      <c r="DR28" s="131"/>
      <c r="DS28" s="43"/>
      <c r="DT28" s="43"/>
      <c r="DU28" s="131"/>
      <c r="DV28" s="131"/>
      <c r="DW28" s="131"/>
      <c r="DX28" s="43"/>
      <c r="DY28" s="43"/>
      <c r="DZ28" s="131"/>
      <c r="EA28" s="131"/>
      <c r="EB28" s="131"/>
      <c r="EC28" s="43"/>
      <c r="ED28" s="43"/>
      <c r="EE28" s="131"/>
      <c r="EF28" s="131"/>
      <c r="EG28" s="131"/>
      <c r="EH28" s="43"/>
      <c r="EI28" s="43"/>
      <c r="EJ28" s="131"/>
      <c r="EK28" s="131"/>
      <c r="EL28" s="131"/>
      <c r="EM28" s="43"/>
      <c r="EN28" s="43"/>
      <c r="EO28" s="131"/>
      <c r="EP28" s="131"/>
      <c r="EQ28" s="131"/>
      <c r="ER28" s="43"/>
      <c r="ES28" s="43"/>
      <c r="ET28" s="131"/>
      <c r="EU28" s="131"/>
      <c r="EV28" s="131"/>
      <c r="EW28" s="43"/>
      <c r="EX28" s="43"/>
      <c r="EY28" s="131"/>
      <c r="EZ28" s="131"/>
      <c r="FA28" s="131"/>
      <c r="FB28" s="43"/>
      <c r="FC28" s="43"/>
      <c r="FD28" s="131"/>
      <c r="FE28" s="131"/>
      <c r="FF28" s="131"/>
      <c r="FG28" s="43"/>
      <c r="FH28" s="43"/>
      <c r="FI28" s="131"/>
      <c r="FJ28" s="131"/>
      <c r="FK28" s="131"/>
      <c r="FL28" s="43"/>
      <c r="FM28" s="43"/>
      <c r="FN28" s="131"/>
      <c r="FO28" s="131"/>
      <c r="FP28" s="131"/>
      <c r="FQ28" s="43"/>
      <c r="FR28" s="43"/>
      <c r="FS28" s="131"/>
      <c r="FT28" s="131"/>
      <c r="FU28" s="131"/>
      <c r="FV28" s="43"/>
      <c r="FW28" s="43"/>
      <c r="FX28" s="131"/>
      <c r="FY28" s="131"/>
      <c r="FZ28" s="131"/>
      <c r="GA28" s="43"/>
      <c r="GB28" s="43"/>
      <c r="GC28" s="131"/>
      <c r="GD28" s="131"/>
      <c r="GE28" s="131"/>
      <c r="GF28" s="43"/>
      <c r="GG28" s="43"/>
      <c r="GH28" s="131"/>
      <c r="GI28" s="131"/>
      <c r="GJ28" s="131"/>
      <c r="GK28" s="43"/>
      <c r="GL28" s="43"/>
      <c r="GM28" s="131"/>
      <c r="GN28" s="131"/>
      <c r="GO28" s="131"/>
      <c r="GP28" s="43"/>
      <c r="GQ28" s="43"/>
      <c r="GR28" s="131"/>
      <c r="GS28" s="131"/>
      <c r="GT28" s="131"/>
      <c r="GU28" s="43"/>
      <c r="GV28" s="43"/>
      <c r="GW28" s="131"/>
      <c r="GX28" s="131"/>
      <c r="GY28" s="131"/>
      <c r="GZ28" s="43"/>
      <c r="HA28" s="43"/>
      <c r="HB28" s="131"/>
      <c r="HC28" s="131"/>
      <c r="HD28" s="131"/>
      <c r="HE28" s="43"/>
      <c r="HF28" s="43"/>
      <c r="HG28" s="131"/>
      <c r="HH28" s="131"/>
      <c r="HI28" s="131"/>
      <c r="HJ28" s="43"/>
      <c r="HK28" s="43"/>
      <c r="HL28" s="131"/>
      <c r="HM28" s="131"/>
      <c r="HN28" s="131"/>
      <c r="HO28" s="43"/>
      <c r="HP28" s="43"/>
      <c r="HQ28" s="131"/>
      <c r="HR28" s="131"/>
      <c r="HS28" s="131"/>
      <c r="HT28" s="43"/>
      <c r="HU28" s="43"/>
      <c r="HV28" s="131"/>
      <c r="HW28" s="131"/>
      <c r="HX28" s="131"/>
      <c r="HY28" s="43"/>
      <c r="HZ28" s="43"/>
      <c r="IA28" s="131"/>
      <c r="IB28" s="131"/>
      <c r="IC28" s="131"/>
      <c r="ID28" s="43"/>
      <c r="IE28" s="43"/>
      <c r="IF28" s="131"/>
      <c r="IG28" s="131"/>
      <c r="IH28" s="131"/>
      <c r="II28" s="43"/>
      <c r="IJ28" s="43"/>
      <c r="IK28" s="131"/>
      <c r="IL28" s="131"/>
      <c r="IM28" s="131"/>
      <c r="IN28" s="43"/>
      <c r="IO28" s="43"/>
      <c r="IP28" s="131"/>
      <c r="IQ28" s="131"/>
      <c r="IR28" s="131"/>
      <c r="IS28" s="43"/>
      <c r="IT28" s="43"/>
      <c r="IU28" s="131"/>
      <c r="IV28" s="131"/>
      <c r="IW28" s="131"/>
      <c r="IX28" s="43"/>
      <c r="IY28" s="44"/>
      <c r="IZ28" s="448"/>
      <c r="JA28" s="378"/>
      <c r="JB28" s="256"/>
      <c r="JC28" s="256"/>
    </row>
    <row r="29" spans="1:263" s="3" customFormat="1" x14ac:dyDescent="0.35">
      <c r="A29" s="198"/>
      <c r="B29" s="359"/>
      <c r="C29" s="45" t="s">
        <v>1122</v>
      </c>
      <c r="D29" s="106" t="s">
        <v>1123</v>
      </c>
      <c r="E29" s="102"/>
      <c r="F29" s="285" t="str">
        <f>IFERROR(INDEX('Helper 1'!$I$2:$I$19,MATCH('Schedule 1'!$G$20,'Helper 1'!$H$2:$H$19,0)),"")</f>
        <v/>
      </c>
      <c r="G29" s="131">
        <f>SUM(L29:IX29)</f>
        <v>0</v>
      </c>
      <c r="H29" s="325"/>
      <c r="I29" s="202"/>
      <c r="J29" s="324"/>
      <c r="K29" s="131"/>
      <c r="L29" s="130"/>
      <c r="M29" s="49"/>
      <c r="N29" s="49"/>
      <c r="O29" s="131"/>
      <c r="P29" s="131"/>
      <c r="Q29" s="130"/>
      <c r="R29" s="49"/>
      <c r="S29" s="49"/>
      <c r="T29" s="131"/>
      <c r="U29" s="131"/>
      <c r="V29" s="130"/>
      <c r="W29" s="49"/>
      <c r="X29" s="49"/>
      <c r="Y29" s="131"/>
      <c r="Z29" s="131"/>
      <c r="AA29" s="130"/>
      <c r="AB29" s="49"/>
      <c r="AC29" s="49"/>
      <c r="AD29" s="131"/>
      <c r="AE29" s="131"/>
      <c r="AF29" s="130"/>
      <c r="AG29" s="49"/>
      <c r="AH29" s="49"/>
      <c r="AI29" s="131"/>
      <c r="AJ29" s="131"/>
      <c r="AK29" s="130"/>
      <c r="AL29" s="49"/>
      <c r="AM29" s="49"/>
      <c r="AN29" s="131"/>
      <c r="AO29" s="131"/>
      <c r="AP29" s="130"/>
      <c r="AQ29" s="49"/>
      <c r="AR29" s="49"/>
      <c r="AS29" s="131"/>
      <c r="AT29" s="131"/>
      <c r="AU29" s="130"/>
      <c r="AV29" s="49"/>
      <c r="AW29" s="49"/>
      <c r="AX29" s="131"/>
      <c r="AY29" s="131"/>
      <c r="AZ29" s="130"/>
      <c r="BA29" s="49"/>
      <c r="BB29" s="49"/>
      <c r="BC29" s="131"/>
      <c r="BD29" s="131"/>
      <c r="BE29" s="130"/>
      <c r="BF29" s="49"/>
      <c r="BG29" s="49"/>
      <c r="BH29" s="131"/>
      <c r="BI29" s="131"/>
      <c r="BJ29" s="130"/>
      <c r="BK29" s="49"/>
      <c r="BL29" s="49"/>
      <c r="BM29" s="131"/>
      <c r="BN29" s="131"/>
      <c r="BO29" s="130"/>
      <c r="BP29" s="49"/>
      <c r="BQ29" s="49"/>
      <c r="BR29" s="131"/>
      <c r="BS29" s="131"/>
      <c r="BT29" s="130"/>
      <c r="BU29" s="49"/>
      <c r="BV29" s="49"/>
      <c r="BW29" s="131"/>
      <c r="BX29" s="131"/>
      <c r="BY29" s="130"/>
      <c r="BZ29" s="49"/>
      <c r="CA29" s="49"/>
      <c r="CB29" s="131"/>
      <c r="CC29" s="131"/>
      <c r="CD29" s="130"/>
      <c r="CE29" s="49"/>
      <c r="CF29" s="49"/>
      <c r="CG29" s="131"/>
      <c r="CH29" s="131"/>
      <c r="CI29" s="130"/>
      <c r="CJ29" s="49"/>
      <c r="CK29" s="49"/>
      <c r="CL29" s="131"/>
      <c r="CM29" s="131"/>
      <c r="CN29" s="130"/>
      <c r="CO29" s="49"/>
      <c r="CP29" s="49"/>
      <c r="CQ29" s="131"/>
      <c r="CR29" s="131"/>
      <c r="CS29" s="130"/>
      <c r="CT29" s="49"/>
      <c r="CU29" s="49"/>
      <c r="CV29" s="131"/>
      <c r="CW29" s="131"/>
      <c r="CX29" s="130"/>
      <c r="CY29" s="49"/>
      <c r="CZ29" s="49"/>
      <c r="DA29" s="131"/>
      <c r="DB29" s="131"/>
      <c r="DC29" s="130"/>
      <c r="DD29" s="49"/>
      <c r="DE29" s="49"/>
      <c r="DF29" s="131"/>
      <c r="DG29" s="131"/>
      <c r="DH29" s="130"/>
      <c r="DI29" s="49"/>
      <c r="DJ29" s="49"/>
      <c r="DK29" s="131"/>
      <c r="DL29" s="131"/>
      <c r="DM29" s="130"/>
      <c r="DN29" s="49"/>
      <c r="DO29" s="49"/>
      <c r="DP29" s="131"/>
      <c r="DQ29" s="131"/>
      <c r="DR29" s="130"/>
      <c r="DS29" s="49"/>
      <c r="DT29" s="49"/>
      <c r="DU29" s="131"/>
      <c r="DV29" s="131"/>
      <c r="DW29" s="130"/>
      <c r="DX29" s="49"/>
      <c r="DY29" s="49"/>
      <c r="DZ29" s="131"/>
      <c r="EA29" s="131"/>
      <c r="EB29" s="130"/>
      <c r="EC29" s="49"/>
      <c r="ED29" s="49"/>
      <c r="EE29" s="131"/>
      <c r="EF29" s="131"/>
      <c r="EG29" s="130"/>
      <c r="EH29" s="49"/>
      <c r="EI29" s="49"/>
      <c r="EJ29" s="131"/>
      <c r="EK29" s="131"/>
      <c r="EL29" s="130"/>
      <c r="EM29" s="49"/>
      <c r="EN29" s="49"/>
      <c r="EO29" s="131"/>
      <c r="EP29" s="131"/>
      <c r="EQ29" s="130"/>
      <c r="ER29" s="49"/>
      <c r="ES29" s="49"/>
      <c r="ET29" s="131"/>
      <c r="EU29" s="131"/>
      <c r="EV29" s="130"/>
      <c r="EW29" s="49"/>
      <c r="EX29" s="49"/>
      <c r="EY29" s="131"/>
      <c r="EZ29" s="131"/>
      <c r="FA29" s="130"/>
      <c r="FB29" s="49"/>
      <c r="FC29" s="49"/>
      <c r="FD29" s="131"/>
      <c r="FE29" s="131"/>
      <c r="FF29" s="130"/>
      <c r="FG29" s="49"/>
      <c r="FH29" s="49"/>
      <c r="FI29" s="131"/>
      <c r="FJ29" s="131"/>
      <c r="FK29" s="130"/>
      <c r="FL29" s="49"/>
      <c r="FM29" s="49"/>
      <c r="FN29" s="131"/>
      <c r="FO29" s="131"/>
      <c r="FP29" s="130"/>
      <c r="FQ29" s="49"/>
      <c r="FR29" s="49"/>
      <c r="FS29" s="131"/>
      <c r="FT29" s="131"/>
      <c r="FU29" s="130"/>
      <c r="FV29" s="49"/>
      <c r="FW29" s="49"/>
      <c r="FX29" s="131"/>
      <c r="FY29" s="131"/>
      <c r="FZ29" s="130"/>
      <c r="GA29" s="49"/>
      <c r="GB29" s="49"/>
      <c r="GC29" s="131"/>
      <c r="GD29" s="131"/>
      <c r="GE29" s="130"/>
      <c r="GF29" s="49"/>
      <c r="GG29" s="49"/>
      <c r="GH29" s="131"/>
      <c r="GI29" s="131"/>
      <c r="GJ29" s="130"/>
      <c r="GK29" s="49"/>
      <c r="GL29" s="49"/>
      <c r="GM29" s="131"/>
      <c r="GN29" s="131"/>
      <c r="GO29" s="130"/>
      <c r="GP29" s="49"/>
      <c r="GQ29" s="49"/>
      <c r="GR29" s="131"/>
      <c r="GS29" s="131"/>
      <c r="GT29" s="130"/>
      <c r="GU29" s="49"/>
      <c r="GV29" s="49"/>
      <c r="GW29" s="131"/>
      <c r="GX29" s="131"/>
      <c r="GY29" s="130"/>
      <c r="GZ29" s="49"/>
      <c r="HA29" s="49"/>
      <c r="HB29" s="131"/>
      <c r="HC29" s="131"/>
      <c r="HD29" s="130"/>
      <c r="HE29" s="49"/>
      <c r="HF29" s="49"/>
      <c r="HG29" s="131"/>
      <c r="HH29" s="131"/>
      <c r="HI29" s="130"/>
      <c r="HJ29" s="49"/>
      <c r="HK29" s="49"/>
      <c r="HL29" s="131"/>
      <c r="HM29" s="131"/>
      <c r="HN29" s="130"/>
      <c r="HO29" s="49"/>
      <c r="HP29" s="49"/>
      <c r="HQ29" s="131"/>
      <c r="HR29" s="131"/>
      <c r="HS29" s="130"/>
      <c r="HT29" s="49"/>
      <c r="HU29" s="49"/>
      <c r="HV29" s="131"/>
      <c r="HW29" s="131"/>
      <c r="HX29" s="130"/>
      <c r="HY29" s="49"/>
      <c r="HZ29" s="49"/>
      <c r="IA29" s="131"/>
      <c r="IB29" s="131"/>
      <c r="IC29" s="130"/>
      <c r="ID29" s="49"/>
      <c r="IE29" s="49"/>
      <c r="IF29" s="131"/>
      <c r="IG29" s="131"/>
      <c r="IH29" s="130"/>
      <c r="II29" s="49"/>
      <c r="IJ29" s="49"/>
      <c r="IK29" s="131"/>
      <c r="IL29" s="131"/>
      <c r="IM29" s="130"/>
      <c r="IN29" s="49"/>
      <c r="IO29" s="49"/>
      <c r="IP29" s="131"/>
      <c r="IQ29" s="131"/>
      <c r="IR29" s="130"/>
      <c r="IS29" s="49"/>
      <c r="IT29" s="49"/>
      <c r="IU29" s="131"/>
      <c r="IV29" s="131"/>
      <c r="IW29" s="130"/>
      <c r="IX29" s="49"/>
      <c r="IY29" s="50"/>
      <c r="IZ29" s="448"/>
      <c r="JA29" s="378"/>
      <c r="JB29" s="256"/>
      <c r="JC29" s="256"/>
    </row>
    <row r="30" spans="1:263" s="3" customFormat="1" x14ac:dyDescent="0.35">
      <c r="A30" s="198"/>
      <c r="B30" s="359"/>
      <c r="C30" s="45"/>
      <c r="D30" s="105"/>
      <c r="E30" s="102"/>
      <c r="F30" s="285"/>
      <c r="G30" s="131"/>
      <c r="H30" s="325"/>
      <c r="I30" s="202"/>
      <c r="J30" s="324"/>
      <c r="K30" s="131"/>
      <c r="L30" s="131"/>
      <c r="M30" s="43"/>
      <c r="N30" s="43"/>
      <c r="O30" s="131"/>
      <c r="P30" s="131"/>
      <c r="Q30" s="131"/>
      <c r="R30" s="43"/>
      <c r="S30" s="43"/>
      <c r="T30" s="131"/>
      <c r="U30" s="131"/>
      <c r="V30" s="131"/>
      <c r="W30" s="43"/>
      <c r="X30" s="43"/>
      <c r="Y30" s="131"/>
      <c r="Z30" s="131"/>
      <c r="AA30" s="131"/>
      <c r="AB30" s="43"/>
      <c r="AC30" s="43"/>
      <c r="AD30" s="131"/>
      <c r="AE30" s="131"/>
      <c r="AF30" s="131"/>
      <c r="AG30" s="43"/>
      <c r="AH30" s="43"/>
      <c r="AI30" s="131"/>
      <c r="AJ30" s="131"/>
      <c r="AK30" s="131"/>
      <c r="AL30" s="43"/>
      <c r="AM30" s="43"/>
      <c r="AN30" s="131"/>
      <c r="AO30" s="131"/>
      <c r="AP30" s="131"/>
      <c r="AQ30" s="43"/>
      <c r="AR30" s="43"/>
      <c r="AS30" s="131"/>
      <c r="AT30" s="131"/>
      <c r="AU30" s="131"/>
      <c r="AV30" s="43"/>
      <c r="AW30" s="43"/>
      <c r="AX30" s="131"/>
      <c r="AY30" s="131"/>
      <c r="AZ30" s="131"/>
      <c r="BA30" s="43"/>
      <c r="BB30" s="43"/>
      <c r="BC30" s="131"/>
      <c r="BD30" s="131"/>
      <c r="BE30" s="131"/>
      <c r="BF30" s="43"/>
      <c r="BG30" s="43"/>
      <c r="BH30" s="131"/>
      <c r="BI30" s="131"/>
      <c r="BJ30" s="131"/>
      <c r="BK30" s="43"/>
      <c r="BL30" s="43"/>
      <c r="BM30" s="131"/>
      <c r="BN30" s="131"/>
      <c r="BO30" s="131"/>
      <c r="BP30" s="43"/>
      <c r="BQ30" s="43"/>
      <c r="BR30" s="131"/>
      <c r="BS30" s="131"/>
      <c r="BT30" s="131"/>
      <c r="BU30" s="43"/>
      <c r="BV30" s="43"/>
      <c r="BW30" s="131"/>
      <c r="BX30" s="131"/>
      <c r="BY30" s="131"/>
      <c r="BZ30" s="43"/>
      <c r="CA30" s="43"/>
      <c r="CB30" s="131"/>
      <c r="CC30" s="131"/>
      <c r="CD30" s="131"/>
      <c r="CE30" s="43"/>
      <c r="CF30" s="43"/>
      <c r="CG30" s="131"/>
      <c r="CH30" s="131"/>
      <c r="CI30" s="131"/>
      <c r="CJ30" s="43"/>
      <c r="CK30" s="43"/>
      <c r="CL30" s="131"/>
      <c r="CM30" s="131"/>
      <c r="CN30" s="131"/>
      <c r="CO30" s="43"/>
      <c r="CP30" s="43"/>
      <c r="CQ30" s="131"/>
      <c r="CR30" s="131"/>
      <c r="CS30" s="131"/>
      <c r="CT30" s="43"/>
      <c r="CU30" s="43"/>
      <c r="CV30" s="131"/>
      <c r="CW30" s="131"/>
      <c r="CX30" s="131"/>
      <c r="CY30" s="43"/>
      <c r="CZ30" s="43"/>
      <c r="DA30" s="131"/>
      <c r="DB30" s="131"/>
      <c r="DC30" s="131"/>
      <c r="DD30" s="43"/>
      <c r="DE30" s="43"/>
      <c r="DF30" s="131"/>
      <c r="DG30" s="131"/>
      <c r="DH30" s="131"/>
      <c r="DI30" s="43"/>
      <c r="DJ30" s="43"/>
      <c r="DK30" s="131"/>
      <c r="DL30" s="131"/>
      <c r="DM30" s="131"/>
      <c r="DN30" s="43"/>
      <c r="DO30" s="43"/>
      <c r="DP30" s="131"/>
      <c r="DQ30" s="131"/>
      <c r="DR30" s="131"/>
      <c r="DS30" s="43"/>
      <c r="DT30" s="43"/>
      <c r="DU30" s="131"/>
      <c r="DV30" s="131"/>
      <c r="DW30" s="131"/>
      <c r="DX30" s="43"/>
      <c r="DY30" s="43"/>
      <c r="DZ30" s="131"/>
      <c r="EA30" s="131"/>
      <c r="EB30" s="131"/>
      <c r="EC30" s="43"/>
      <c r="ED30" s="43"/>
      <c r="EE30" s="131"/>
      <c r="EF30" s="131"/>
      <c r="EG30" s="131"/>
      <c r="EH30" s="43"/>
      <c r="EI30" s="43"/>
      <c r="EJ30" s="131"/>
      <c r="EK30" s="131"/>
      <c r="EL30" s="131"/>
      <c r="EM30" s="43"/>
      <c r="EN30" s="43"/>
      <c r="EO30" s="131"/>
      <c r="EP30" s="131"/>
      <c r="EQ30" s="131"/>
      <c r="ER30" s="43"/>
      <c r="ES30" s="43"/>
      <c r="ET30" s="131"/>
      <c r="EU30" s="131"/>
      <c r="EV30" s="131"/>
      <c r="EW30" s="43"/>
      <c r="EX30" s="43"/>
      <c r="EY30" s="131"/>
      <c r="EZ30" s="131"/>
      <c r="FA30" s="131"/>
      <c r="FB30" s="43"/>
      <c r="FC30" s="43"/>
      <c r="FD30" s="131"/>
      <c r="FE30" s="131"/>
      <c r="FF30" s="131"/>
      <c r="FG30" s="43"/>
      <c r="FH30" s="43"/>
      <c r="FI30" s="131"/>
      <c r="FJ30" s="131"/>
      <c r="FK30" s="131"/>
      <c r="FL30" s="43"/>
      <c r="FM30" s="43"/>
      <c r="FN30" s="131"/>
      <c r="FO30" s="131"/>
      <c r="FP30" s="131"/>
      <c r="FQ30" s="43"/>
      <c r="FR30" s="43"/>
      <c r="FS30" s="131"/>
      <c r="FT30" s="131"/>
      <c r="FU30" s="131"/>
      <c r="FV30" s="43"/>
      <c r="FW30" s="43"/>
      <c r="FX30" s="131"/>
      <c r="FY30" s="131"/>
      <c r="FZ30" s="131"/>
      <c r="GA30" s="43"/>
      <c r="GB30" s="43"/>
      <c r="GC30" s="131"/>
      <c r="GD30" s="131"/>
      <c r="GE30" s="131"/>
      <c r="GF30" s="43"/>
      <c r="GG30" s="43"/>
      <c r="GH30" s="131"/>
      <c r="GI30" s="131"/>
      <c r="GJ30" s="131"/>
      <c r="GK30" s="43"/>
      <c r="GL30" s="43"/>
      <c r="GM30" s="131"/>
      <c r="GN30" s="131"/>
      <c r="GO30" s="131"/>
      <c r="GP30" s="43"/>
      <c r="GQ30" s="43"/>
      <c r="GR30" s="131"/>
      <c r="GS30" s="131"/>
      <c r="GT30" s="131"/>
      <c r="GU30" s="43"/>
      <c r="GV30" s="43"/>
      <c r="GW30" s="131"/>
      <c r="GX30" s="131"/>
      <c r="GY30" s="131"/>
      <c r="GZ30" s="43"/>
      <c r="HA30" s="43"/>
      <c r="HB30" s="131"/>
      <c r="HC30" s="131"/>
      <c r="HD30" s="131"/>
      <c r="HE30" s="43"/>
      <c r="HF30" s="43"/>
      <c r="HG30" s="131"/>
      <c r="HH30" s="131"/>
      <c r="HI30" s="131"/>
      <c r="HJ30" s="43"/>
      <c r="HK30" s="43"/>
      <c r="HL30" s="131"/>
      <c r="HM30" s="131"/>
      <c r="HN30" s="131"/>
      <c r="HO30" s="43"/>
      <c r="HP30" s="43"/>
      <c r="HQ30" s="131"/>
      <c r="HR30" s="131"/>
      <c r="HS30" s="131"/>
      <c r="HT30" s="43"/>
      <c r="HU30" s="43"/>
      <c r="HV30" s="131"/>
      <c r="HW30" s="131"/>
      <c r="HX30" s="131"/>
      <c r="HY30" s="43"/>
      <c r="HZ30" s="43"/>
      <c r="IA30" s="131"/>
      <c r="IB30" s="131"/>
      <c r="IC30" s="131"/>
      <c r="ID30" s="43"/>
      <c r="IE30" s="43"/>
      <c r="IF30" s="131"/>
      <c r="IG30" s="131"/>
      <c r="IH30" s="131"/>
      <c r="II30" s="43"/>
      <c r="IJ30" s="43"/>
      <c r="IK30" s="131"/>
      <c r="IL30" s="131"/>
      <c r="IM30" s="131"/>
      <c r="IN30" s="43"/>
      <c r="IO30" s="43"/>
      <c r="IP30" s="131"/>
      <c r="IQ30" s="131"/>
      <c r="IR30" s="131"/>
      <c r="IS30" s="43"/>
      <c r="IT30" s="43"/>
      <c r="IU30" s="131"/>
      <c r="IV30" s="131"/>
      <c r="IW30" s="131"/>
      <c r="IX30" s="43"/>
      <c r="IY30" s="44"/>
      <c r="IZ30" s="448"/>
      <c r="JA30" s="378"/>
      <c r="JB30" s="256"/>
      <c r="JC30" s="256"/>
    </row>
    <row r="31" spans="1:263" s="3" customFormat="1" x14ac:dyDescent="0.35">
      <c r="A31" s="198"/>
      <c r="B31" s="359"/>
      <c r="C31" s="45" t="s">
        <v>1124</v>
      </c>
      <c r="D31" s="106" t="s">
        <v>1125</v>
      </c>
      <c r="E31" s="102"/>
      <c r="F31" s="285" t="str">
        <f>IFERROR(INDEX('Helper 1'!$I$2:$I$19,MATCH('Schedule 1'!$G$20,'Helper 1'!$H$2:$H$19,0)),"")</f>
        <v/>
      </c>
      <c r="G31" s="131">
        <f>SUM(L31:IX31)</f>
        <v>0</v>
      </c>
      <c r="H31" s="325"/>
      <c r="I31" s="202"/>
      <c r="J31" s="324"/>
      <c r="K31" s="131"/>
      <c r="L31" s="130"/>
      <c r="M31" s="49"/>
      <c r="N31" s="49"/>
      <c r="O31" s="131"/>
      <c r="P31" s="131"/>
      <c r="Q31" s="130"/>
      <c r="R31" s="49"/>
      <c r="S31" s="49"/>
      <c r="T31" s="131"/>
      <c r="U31" s="131"/>
      <c r="V31" s="130"/>
      <c r="W31" s="49"/>
      <c r="X31" s="49"/>
      <c r="Y31" s="131"/>
      <c r="Z31" s="131"/>
      <c r="AA31" s="130"/>
      <c r="AB31" s="49"/>
      <c r="AC31" s="49"/>
      <c r="AD31" s="131"/>
      <c r="AE31" s="131"/>
      <c r="AF31" s="130"/>
      <c r="AG31" s="49"/>
      <c r="AH31" s="49"/>
      <c r="AI31" s="131"/>
      <c r="AJ31" s="131"/>
      <c r="AK31" s="130"/>
      <c r="AL31" s="49"/>
      <c r="AM31" s="49"/>
      <c r="AN31" s="131"/>
      <c r="AO31" s="131"/>
      <c r="AP31" s="130"/>
      <c r="AQ31" s="49"/>
      <c r="AR31" s="49"/>
      <c r="AS31" s="131"/>
      <c r="AT31" s="131"/>
      <c r="AU31" s="130"/>
      <c r="AV31" s="49"/>
      <c r="AW31" s="49"/>
      <c r="AX31" s="131"/>
      <c r="AY31" s="131"/>
      <c r="AZ31" s="130"/>
      <c r="BA31" s="49"/>
      <c r="BB31" s="49"/>
      <c r="BC31" s="131"/>
      <c r="BD31" s="131"/>
      <c r="BE31" s="130"/>
      <c r="BF31" s="49"/>
      <c r="BG31" s="49"/>
      <c r="BH31" s="131"/>
      <c r="BI31" s="131"/>
      <c r="BJ31" s="130"/>
      <c r="BK31" s="49"/>
      <c r="BL31" s="49"/>
      <c r="BM31" s="131"/>
      <c r="BN31" s="131"/>
      <c r="BO31" s="130"/>
      <c r="BP31" s="49"/>
      <c r="BQ31" s="49"/>
      <c r="BR31" s="131"/>
      <c r="BS31" s="131"/>
      <c r="BT31" s="130"/>
      <c r="BU31" s="49"/>
      <c r="BV31" s="49"/>
      <c r="BW31" s="131"/>
      <c r="BX31" s="131"/>
      <c r="BY31" s="130"/>
      <c r="BZ31" s="49"/>
      <c r="CA31" s="49"/>
      <c r="CB31" s="131"/>
      <c r="CC31" s="131"/>
      <c r="CD31" s="130"/>
      <c r="CE31" s="49"/>
      <c r="CF31" s="49"/>
      <c r="CG31" s="131"/>
      <c r="CH31" s="131"/>
      <c r="CI31" s="130"/>
      <c r="CJ31" s="49"/>
      <c r="CK31" s="49"/>
      <c r="CL31" s="131"/>
      <c r="CM31" s="131"/>
      <c r="CN31" s="130"/>
      <c r="CO31" s="49"/>
      <c r="CP31" s="49"/>
      <c r="CQ31" s="131"/>
      <c r="CR31" s="131"/>
      <c r="CS31" s="130"/>
      <c r="CT31" s="49"/>
      <c r="CU31" s="49"/>
      <c r="CV31" s="131"/>
      <c r="CW31" s="131"/>
      <c r="CX31" s="130"/>
      <c r="CY31" s="49"/>
      <c r="CZ31" s="49"/>
      <c r="DA31" s="131"/>
      <c r="DB31" s="131"/>
      <c r="DC31" s="130"/>
      <c r="DD31" s="49"/>
      <c r="DE31" s="49"/>
      <c r="DF31" s="131"/>
      <c r="DG31" s="131"/>
      <c r="DH31" s="130"/>
      <c r="DI31" s="49"/>
      <c r="DJ31" s="49"/>
      <c r="DK31" s="131"/>
      <c r="DL31" s="131"/>
      <c r="DM31" s="130"/>
      <c r="DN31" s="49"/>
      <c r="DO31" s="49"/>
      <c r="DP31" s="131"/>
      <c r="DQ31" s="131"/>
      <c r="DR31" s="130"/>
      <c r="DS31" s="49"/>
      <c r="DT31" s="49"/>
      <c r="DU31" s="131"/>
      <c r="DV31" s="131"/>
      <c r="DW31" s="130"/>
      <c r="DX31" s="49"/>
      <c r="DY31" s="49"/>
      <c r="DZ31" s="131"/>
      <c r="EA31" s="131"/>
      <c r="EB31" s="130"/>
      <c r="EC31" s="49"/>
      <c r="ED31" s="49"/>
      <c r="EE31" s="131"/>
      <c r="EF31" s="131"/>
      <c r="EG31" s="130"/>
      <c r="EH31" s="49"/>
      <c r="EI31" s="49"/>
      <c r="EJ31" s="131"/>
      <c r="EK31" s="131"/>
      <c r="EL31" s="130"/>
      <c r="EM31" s="49"/>
      <c r="EN31" s="49"/>
      <c r="EO31" s="131"/>
      <c r="EP31" s="131"/>
      <c r="EQ31" s="130"/>
      <c r="ER31" s="49"/>
      <c r="ES31" s="49"/>
      <c r="ET31" s="131"/>
      <c r="EU31" s="131"/>
      <c r="EV31" s="130"/>
      <c r="EW31" s="49"/>
      <c r="EX31" s="49"/>
      <c r="EY31" s="131"/>
      <c r="EZ31" s="131"/>
      <c r="FA31" s="130"/>
      <c r="FB31" s="49"/>
      <c r="FC31" s="49"/>
      <c r="FD31" s="131"/>
      <c r="FE31" s="131"/>
      <c r="FF31" s="130"/>
      <c r="FG31" s="49"/>
      <c r="FH31" s="49"/>
      <c r="FI31" s="131"/>
      <c r="FJ31" s="131"/>
      <c r="FK31" s="130"/>
      <c r="FL31" s="49"/>
      <c r="FM31" s="49"/>
      <c r="FN31" s="131"/>
      <c r="FO31" s="131"/>
      <c r="FP31" s="130"/>
      <c r="FQ31" s="49"/>
      <c r="FR31" s="49"/>
      <c r="FS31" s="131"/>
      <c r="FT31" s="131"/>
      <c r="FU31" s="130"/>
      <c r="FV31" s="49"/>
      <c r="FW31" s="49"/>
      <c r="FX31" s="131"/>
      <c r="FY31" s="131"/>
      <c r="FZ31" s="130"/>
      <c r="GA31" s="49"/>
      <c r="GB31" s="49"/>
      <c r="GC31" s="131"/>
      <c r="GD31" s="131"/>
      <c r="GE31" s="130"/>
      <c r="GF31" s="49"/>
      <c r="GG31" s="49"/>
      <c r="GH31" s="131"/>
      <c r="GI31" s="131"/>
      <c r="GJ31" s="130"/>
      <c r="GK31" s="49"/>
      <c r="GL31" s="49"/>
      <c r="GM31" s="131"/>
      <c r="GN31" s="131"/>
      <c r="GO31" s="130"/>
      <c r="GP31" s="49"/>
      <c r="GQ31" s="49"/>
      <c r="GR31" s="131"/>
      <c r="GS31" s="131"/>
      <c r="GT31" s="130"/>
      <c r="GU31" s="49"/>
      <c r="GV31" s="49"/>
      <c r="GW31" s="131"/>
      <c r="GX31" s="131"/>
      <c r="GY31" s="130"/>
      <c r="GZ31" s="49"/>
      <c r="HA31" s="49"/>
      <c r="HB31" s="131"/>
      <c r="HC31" s="131"/>
      <c r="HD31" s="130"/>
      <c r="HE31" s="49"/>
      <c r="HF31" s="49"/>
      <c r="HG31" s="131"/>
      <c r="HH31" s="131"/>
      <c r="HI31" s="130"/>
      <c r="HJ31" s="49"/>
      <c r="HK31" s="49"/>
      <c r="HL31" s="131"/>
      <c r="HM31" s="131"/>
      <c r="HN31" s="130"/>
      <c r="HO31" s="49"/>
      <c r="HP31" s="49"/>
      <c r="HQ31" s="131"/>
      <c r="HR31" s="131"/>
      <c r="HS31" s="130"/>
      <c r="HT31" s="49"/>
      <c r="HU31" s="49"/>
      <c r="HV31" s="131"/>
      <c r="HW31" s="131"/>
      <c r="HX31" s="130"/>
      <c r="HY31" s="49"/>
      <c r="HZ31" s="49"/>
      <c r="IA31" s="131"/>
      <c r="IB31" s="131"/>
      <c r="IC31" s="130"/>
      <c r="ID31" s="49"/>
      <c r="IE31" s="49"/>
      <c r="IF31" s="131"/>
      <c r="IG31" s="131"/>
      <c r="IH31" s="130"/>
      <c r="II31" s="49"/>
      <c r="IJ31" s="49"/>
      <c r="IK31" s="131"/>
      <c r="IL31" s="131"/>
      <c r="IM31" s="130"/>
      <c r="IN31" s="49"/>
      <c r="IO31" s="49"/>
      <c r="IP31" s="131"/>
      <c r="IQ31" s="131"/>
      <c r="IR31" s="130"/>
      <c r="IS31" s="49"/>
      <c r="IT31" s="49"/>
      <c r="IU31" s="131"/>
      <c r="IV31" s="131"/>
      <c r="IW31" s="130"/>
      <c r="IX31" s="49"/>
      <c r="IY31" s="50"/>
      <c r="IZ31" s="448"/>
      <c r="JA31" s="378"/>
      <c r="JB31" s="256"/>
      <c r="JC31" s="256"/>
    </row>
    <row r="32" spans="1:263" s="3" customFormat="1" x14ac:dyDescent="0.35">
      <c r="A32" s="198"/>
      <c r="B32" s="359"/>
      <c r="C32" s="45"/>
      <c r="D32" s="105"/>
      <c r="E32" s="102"/>
      <c r="F32" s="285"/>
      <c r="G32" s="387"/>
      <c r="H32" s="325"/>
      <c r="I32" s="202"/>
      <c r="J32" s="324"/>
      <c r="K32" s="131"/>
      <c r="L32" s="131"/>
      <c r="M32" s="43"/>
      <c r="N32" s="43"/>
      <c r="O32" s="131"/>
      <c r="P32" s="131"/>
      <c r="Q32" s="131"/>
      <c r="R32" s="43"/>
      <c r="S32" s="43"/>
      <c r="T32" s="131"/>
      <c r="U32" s="131"/>
      <c r="V32" s="131"/>
      <c r="W32" s="43"/>
      <c r="X32" s="43"/>
      <c r="Y32" s="131"/>
      <c r="Z32" s="131"/>
      <c r="AA32" s="131"/>
      <c r="AB32" s="43"/>
      <c r="AC32" s="43"/>
      <c r="AD32" s="131"/>
      <c r="AE32" s="131"/>
      <c r="AF32" s="131"/>
      <c r="AG32" s="43"/>
      <c r="AH32" s="43"/>
      <c r="AI32" s="131"/>
      <c r="AJ32" s="131"/>
      <c r="AK32" s="131"/>
      <c r="AL32" s="43"/>
      <c r="AM32" s="43"/>
      <c r="AN32" s="131"/>
      <c r="AO32" s="131"/>
      <c r="AP32" s="131"/>
      <c r="AQ32" s="43"/>
      <c r="AR32" s="43"/>
      <c r="AS32" s="131"/>
      <c r="AT32" s="131"/>
      <c r="AU32" s="131"/>
      <c r="AV32" s="43"/>
      <c r="AW32" s="43"/>
      <c r="AX32" s="131"/>
      <c r="AY32" s="131"/>
      <c r="AZ32" s="131"/>
      <c r="BA32" s="43"/>
      <c r="BB32" s="43"/>
      <c r="BC32" s="131"/>
      <c r="BD32" s="131"/>
      <c r="BE32" s="131"/>
      <c r="BF32" s="43"/>
      <c r="BG32" s="43"/>
      <c r="BH32" s="131"/>
      <c r="BI32" s="131"/>
      <c r="BJ32" s="131"/>
      <c r="BK32" s="43"/>
      <c r="BL32" s="43"/>
      <c r="BM32" s="131"/>
      <c r="BN32" s="131"/>
      <c r="BO32" s="131"/>
      <c r="BP32" s="43"/>
      <c r="BQ32" s="43"/>
      <c r="BR32" s="131"/>
      <c r="BS32" s="131"/>
      <c r="BT32" s="131"/>
      <c r="BU32" s="43"/>
      <c r="BV32" s="43"/>
      <c r="BW32" s="131"/>
      <c r="BX32" s="131"/>
      <c r="BY32" s="131"/>
      <c r="BZ32" s="43"/>
      <c r="CA32" s="43"/>
      <c r="CB32" s="131"/>
      <c r="CC32" s="131"/>
      <c r="CD32" s="131"/>
      <c r="CE32" s="43"/>
      <c r="CF32" s="43"/>
      <c r="CG32" s="131"/>
      <c r="CH32" s="131"/>
      <c r="CI32" s="131"/>
      <c r="CJ32" s="43"/>
      <c r="CK32" s="43"/>
      <c r="CL32" s="131"/>
      <c r="CM32" s="131"/>
      <c r="CN32" s="131"/>
      <c r="CO32" s="43"/>
      <c r="CP32" s="43"/>
      <c r="CQ32" s="131"/>
      <c r="CR32" s="131"/>
      <c r="CS32" s="131"/>
      <c r="CT32" s="43"/>
      <c r="CU32" s="43"/>
      <c r="CV32" s="131"/>
      <c r="CW32" s="131"/>
      <c r="CX32" s="131"/>
      <c r="CY32" s="43"/>
      <c r="CZ32" s="43"/>
      <c r="DA32" s="131"/>
      <c r="DB32" s="131"/>
      <c r="DC32" s="131"/>
      <c r="DD32" s="43"/>
      <c r="DE32" s="43"/>
      <c r="DF32" s="131"/>
      <c r="DG32" s="131"/>
      <c r="DH32" s="131"/>
      <c r="DI32" s="43"/>
      <c r="DJ32" s="43"/>
      <c r="DK32" s="131"/>
      <c r="DL32" s="131"/>
      <c r="DM32" s="131"/>
      <c r="DN32" s="43"/>
      <c r="DO32" s="43"/>
      <c r="DP32" s="131"/>
      <c r="DQ32" s="131"/>
      <c r="DR32" s="131"/>
      <c r="DS32" s="43"/>
      <c r="DT32" s="43"/>
      <c r="DU32" s="131"/>
      <c r="DV32" s="131"/>
      <c r="DW32" s="131"/>
      <c r="DX32" s="43"/>
      <c r="DY32" s="43"/>
      <c r="DZ32" s="131"/>
      <c r="EA32" s="131"/>
      <c r="EB32" s="131"/>
      <c r="EC32" s="43"/>
      <c r="ED32" s="43"/>
      <c r="EE32" s="131"/>
      <c r="EF32" s="131"/>
      <c r="EG32" s="131"/>
      <c r="EH32" s="43"/>
      <c r="EI32" s="43"/>
      <c r="EJ32" s="131"/>
      <c r="EK32" s="131"/>
      <c r="EL32" s="131"/>
      <c r="EM32" s="43"/>
      <c r="EN32" s="43"/>
      <c r="EO32" s="131"/>
      <c r="EP32" s="131"/>
      <c r="EQ32" s="131"/>
      <c r="ER32" s="43"/>
      <c r="ES32" s="43"/>
      <c r="ET32" s="131"/>
      <c r="EU32" s="131"/>
      <c r="EV32" s="131"/>
      <c r="EW32" s="43"/>
      <c r="EX32" s="43"/>
      <c r="EY32" s="131"/>
      <c r="EZ32" s="131"/>
      <c r="FA32" s="131"/>
      <c r="FB32" s="43"/>
      <c r="FC32" s="43"/>
      <c r="FD32" s="131"/>
      <c r="FE32" s="131"/>
      <c r="FF32" s="131"/>
      <c r="FG32" s="43"/>
      <c r="FH32" s="43"/>
      <c r="FI32" s="131"/>
      <c r="FJ32" s="131"/>
      <c r="FK32" s="131"/>
      <c r="FL32" s="43"/>
      <c r="FM32" s="43"/>
      <c r="FN32" s="131"/>
      <c r="FO32" s="131"/>
      <c r="FP32" s="131"/>
      <c r="FQ32" s="43"/>
      <c r="FR32" s="43"/>
      <c r="FS32" s="131"/>
      <c r="FT32" s="131"/>
      <c r="FU32" s="131"/>
      <c r="FV32" s="43"/>
      <c r="FW32" s="43"/>
      <c r="FX32" s="131"/>
      <c r="FY32" s="131"/>
      <c r="FZ32" s="131"/>
      <c r="GA32" s="43"/>
      <c r="GB32" s="43"/>
      <c r="GC32" s="131"/>
      <c r="GD32" s="131"/>
      <c r="GE32" s="131"/>
      <c r="GF32" s="43"/>
      <c r="GG32" s="43"/>
      <c r="GH32" s="131"/>
      <c r="GI32" s="131"/>
      <c r="GJ32" s="131"/>
      <c r="GK32" s="43"/>
      <c r="GL32" s="43"/>
      <c r="GM32" s="131"/>
      <c r="GN32" s="131"/>
      <c r="GO32" s="131"/>
      <c r="GP32" s="43"/>
      <c r="GQ32" s="43"/>
      <c r="GR32" s="131"/>
      <c r="GS32" s="131"/>
      <c r="GT32" s="131"/>
      <c r="GU32" s="43"/>
      <c r="GV32" s="43"/>
      <c r="GW32" s="131"/>
      <c r="GX32" s="131"/>
      <c r="GY32" s="131"/>
      <c r="GZ32" s="43"/>
      <c r="HA32" s="43"/>
      <c r="HB32" s="131"/>
      <c r="HC32" s="131"/>
      <c r="HD32" s="131"/>
      <c r="HE32" s="43"/>
      <c r="HF32" s="43"/>
      <c r="HG32" s="131"/>
      <c r="HH32" s="131"/>
      <c r="HI32" s="131"/>
      <c r="HJ32" s="43"/>
      <c r="HK32" s="43"/>
      <c r="HL32" s="131"/>
      <c r="HM32" s="131"/>
      <c r="HN32" s="131"/>
      <c r="HO32" s="43"/>
      <c r="HP32" s="43"/>
      <c r="HQ32" s="131"/>
      <c r="HR32" s="131"/>
      <c r="HS32" s="131"/>
      <c r="HT32" s="43"/>
      <c r="HU32" s="43"/>
      <c r="HV32" s="131"/>
      <c r="HW32" s="131"/>
      <c r="HX32" s="131"/>
      <c r="HY32" s="43"/>
      <c r="HZ32" s="43"/>
      <c r="IA32" s="131"/>
      <c r="IB32" s="131"/>
      <c r="IC32" s="131"/>
      <c r="ID32" s="43"/>
      <c r="IE32" s="43"/>
      <c r="IF32" s="131"/>
      <c r="IG32" s="131"/>
      <c r="IH32" s="131"/>
      <c r="II32" s="43"/>
      <c r="IJ32" s="43"/>
      <c r="IK32" s="131"/>
      <c r="IL32" s="131"/>
      <c r="IM32" s="131"/>
      <c r="IN32" s="43"/>
      <c r="IO32" s="43"/>
      <c r="IP32" s="131"/>
      <c r="IQ32" s="131"/>
      <c r="IR32" s="131"/>
      <c r="IS32" s="43"/>
      <c r="IT32" s="43"/>
      <c r="IU32" s="131"/>
      <c r="IV32" s="131"/>
      <c r="IW32" s="131"/>
      <c r="IX32" s="43"/>
      <c r="IY32" s="44"/>
      <c r="IZ32" s="448"/>
      <c r="JA32" s="378"/>
      <c r="JB32" s="256"/>
      <c r="JC32" s="256"/>
    </row>
    <row r="33" spans="1:263" s="3" customFormat="1" ht="15" thickBot="1" x14ac:dyDescent="0.4">
      <c r="A33" s="198"/>
      <c r="B33" s="359"/>
      <c r="C33" s="45" t="s">
        <v>1126</v>
      </c>
      <c r="D33" s="105" t="s">
        <v>1127</v>
      </c>
      <c r="E33" s="102"/>
      <c r="F33" s="285" t="str">
        <f>IFERROR(INDEX('Helper 1'!$I$2:$I$19,MATCH('Schedule 1'!$G$20,'Helper 1'!$H$2:$H$19,0)),"")</f>
        <v/>
      </c>
      <c r="G33" s="124">
        <f>SUM(L33:IX33)</f>
        <v>0</v>
      </c>
      <c r="H33" s="325"/>
      <c r="I33" s="202"/>
      <c r="J33" s="324"/>
      <c r="K33" s="131"/>
      <c r="L33" s="124">
        <f>SUM(L27,L29,L31)</f>
        <v>0</v>
      </c>
      <c r="M33" s="49"/>
      <c r="N33" s="49"/>
      <c r="O33" s="131"/>
      <c r="P33" s="131"/>
      <c r="Q33" s="124">
        <f>SUM(Q27,Q29,Q31)</f>
        <v>0</v>
      </c>
      <c r="R33" s="49"/>
      <c r="S33" s="49"/>
      <c r="T33" s="131"/>
      <c r="U33" s="131"/>
      <c r="V33" s="124">
        <f>SUM(V27,V29,V31)</f>
        <v>0</v>
      </c>
      <c r="W33" s="49"/>
      <c r="X33" s="49"/>
      <c r="Y33" s="131"/>
      <c r="Z33" s="131"/>
      <c r="AA33" s="124">
        <f>SUM(AA27,AA29,AA31)</f>
        <v>0</v>
      </c>
      <c r="AB33" s="49"/>
      <c r="AC33" s="49"/>
      <c r="AD33" s="131"/>
      <c r="AE33" s="131"/>
      <c r="AF33" s="124">
        <f>SUM(AF27,AF29,AF31)</f>
        <v>0</v>
      </c>
      <c r="AG33" s="49"/>
      <c r="AH33" s="49"/>
      <c r="AI33" s="131"/>
      <c r="AJ33" s="131"/>
      <c r="AK33" s="124">
        <f>SUM(AK27,AK29,AK31)</f>
        <v>0</v>
      </c>
      <c r="AL33" s="49"/>
      <c r="AM33" s="49"/>
      <c r="AN33" s="131"/>
      <c r="AO33" s="131"/>
      <c r="AP33" s="124">
        <f>SUM(AP27,AP29,AP31)</f>
        <v>0</v>
      </c>
      <c r="AQ33" s="49"/>
      <c r="AR33" s="49"/>
      <c r="AS33" s="131"/>
      <c r="AT33" s="131"/>
      <c r="AU33" s="124">
        <f>SUM(AU27,AU29,AU31)</f>
        <v>0</v>
      </c>
      <c r="AV33" s="49"/>
      <c r="AW33" s="49"/>
      <c r="AX33" s="131"/>
      <c r="AY33" s="131"/>
      <c r="AZ33" s="124">
        <f>SUM(AZ27,AZ29,AZ31)</f>
        <v>0</v>
      </c>
      <c r="BA33" s="49"/>
      <c r="BB33" s="49"/>
      <c r="BC33" s="131"/>
      <c r="BD33" s="131"/>
      <c r="BE33" s="124">
        <f>SUM(BE27,BE29,BE31)</f>
        <v>0</v>
      </c>
      <c r="BF33" s="49"/>
      <c r="BG33" s="49"/>
      <c r="BH33" s="131"/>
      <c r="BI33" s="131"/>
      <c r="BJ33" s="124">
        <f>SUM(BJ27,BJ29,BJ31)</f>
        <v>0</v>
      </c>
      <c r="BK33" s="49"/>
      <c r="BL33" s="49"/>
      <c r="BM33" s="131"/>
      <c r="BN33" s="131"/>
      <c r="BO33" s="124">
        <f>SUM(BO27,BO29,BO31)</f>
        <v>0</v>
      </c>
      <c r="BP33" s="49"/>
      <c r="BQ33" s="49"/>
      <c r="BR33" s="131"/>
      <c r="BS33" s="131"/>
      <c r="BT33" s="124">
        <f>SUM(BT27,BT29,BT31)</f>
        <v>0</v>
      </c>
      <c r="BU33" s="49"/>
      <c r="BV33" s="49"/>
      <c r="BW33" s="131"/>
      <c r="BX33" s="131"/>
      <c r="BY33" s="124">
        <f>SUM(BY27,BY29,BY31)</f>
        <v>0</v>
      </c>
      <c r="BZ33" s="49"/>
      <c r="CA33" s="49"/>
      <c r="CB33" s="131"/>
      <c r="CC33" s="131"/>
      <c r="CD33" s="124">
        <f>SUM(CD27,CD29,CD31)</f>
        <v>0</v>
      </c>
      <c r="CE33" s="49"/>
      <c r="CF33" s="49"/>
      <c r="CG33" s="131"/>
      <c r="CH33" s="131"/>
      <c r="CI33" s="124">
        <f>SUM(CI27,CI29,CI31)</f>
        <v>0</v>
      </c>
      <c r="CJ33" s="49"/>
      <c r="CK33" s="49"/>
      <c r="CL33" s="131"/>
      <c r="CM33" s="131"/>
      <c r="CN33" s="124">
        <f>SUM(CN27,CN29,CN31)</f>
        <v>0</v>
      </c>
      <c r="CO33" s="49"/>
      <c r="CP33" s="49"/>
      <c r="CQ33" s="131"/>
      <c r="CR33" s="131"/>
      <c r="CS33" s="124">
        <f>SUM(CS27,CS29,CS31)</f>
        <v>0</v>
      </c>
      <c r="CT33" s="49"/>
      <c r="CU33" s="49"/>
      <c r="CV33" s="131"/>
      <c r="CW33" s="131"/>
      <c r="CX33" s="124">
        <f>SUM(CX27,CX29,CX31)</f>
        <v>0</v>
      </c>
      <c r="CY33" s="49"/>
      <c r="CZ33" s="49"/>
      <c r="DA33" s="131"/>
      <c r="DB33" s="131"/>
      <c r="DC33" s="124">
        <f>SUM(DC27,DC29,DC31)</f>
        <v>0</v>
      </c>
      <c r="DD33" s="49"/>
      <c r="DE33" s="49"/>
      <c r="DF33" s="131"/>
      <c r="DG33" s="131"/>
      <c r="DH33" s="124">
        <f>SUM(DH27,DH29,DH31)</f>
        <v>0</v>
      </c>
      <c r="DI33" s="49"/>
      <c r="DJ33" s="49"/>
      <c r="DK33" s="131"/>
      <c r="DL33" s="131"/>
      <c r="DM33" s="124">
        <f>SUM(DM27,DM29,DM31)</f>
        <v>0</v>
      </c>
      <c r="DN33" s="49"/>
      <c r="DO33" s="49"/>
      <c r="DP33" s="131"/>
      <c r="DQ33" s="131"/>
      <c r="DR33" s="124">
        <f>SUM(DR27,DR29,DR31)</f>
        <v>0</v>
      </c>
      <c r="DS33" s="49"/>
      <c r="DT33" s="49"/>
      <c r="DU33" s="131"/>
      <c r="DV33" s="131"/>
      <c r="DW33" s="124">
        <f>SUM(DW27,DW29,DW31)</f>
        <v>0</v>
      </c>
      <c r="DX33" s="49"/>
      <c r="DY33" s="49"/>
      <c r="DZ33" s="131"/>
      <c r="EA33" s="131"/>
      <c r="EB33" s="124">
        <f>SUM(EB27,EB29,EB31)</f>
        <v>0</v>
      </c>
      <c r="EC33" s="49"/>
      <c r="ED33" s="49"/>
      <c r="EE33" s="131"/>
      <c r="EF33" s="131"/>
      <c r="EG33" s="124">
        <f>SUM(EG27,EG29,EG31)</f>
        <v>0</v>
      </c>
      <c r="EH33" s="49"/>
      <c r="EI33" s="49"/>
      <c r="EJ33" s="131"/>
      <c r="EK33" s="131"/>
      <c r="EL33" s="124">
        <f>SUM(EL27,EL29,EL31)</f>
        <v>0</v>
      </c>
      <c r="EM33" s="49"/>
      <c r="EN33" s="49"/>
      <c r="EO33" s="131"/>
      <c r="EP33" s="131"/>
      <c r="EQ33" s="124">
        <f>SUM(EQ27,EQ29,EQ31)</f>
        <v>0</v>
      </c>
      <c r="ER33" s="49"/>
      <c r="ES33" s="49"/>
      <c r="ET33" s="131"/>
      <c r="EU33" s="131"/>
      <c r="EV33" s="124">
        <f>SUM(EV27,EV29,EV31)</f>
        <v>0</v>
      </c>
      <c r="EW33" s="49"/>
      <c r="EX33" s="49"/>
      <c r="EY33" s="131"/>
      <c r="EZ33" s="131"/>
      <c r="FA33" s="124">
        <f>SUM(FA27,FA29,FA31)</f>
        <v>0</v>
      </c>
      <c r="FB33" s="49"/>
      <c r="FC33" s="49"/>
      <c r="FD33" s="131"/>
      <c r="FE33" s="131"/>
      <c r="FF33" s="124">
        <f>SUM(FF27,FF29,FF31)</f>
        <v>0</v>
      </c>
      <c r="FG33" s="49"/>
      <c r="FH33" s="49"/>
      <c r="FI33" s="131"/>
      <c r="FJ33" s="131"/>
      <c r="FK33" s="124">
        <f>SUM(FK27,FK29,FK31)</f>
        <v>0</v>
      </c>
      <c r="FL33" s="49"/>
      <c r="FM33" s="49"/>
      <c r="FN33" s="131"/>
      <c r="FO33" s="131"/>
      <c r="FP33" s="124">
        <f>SUM(FP27,FP29,FP31)</f>
        <v>0</v>
      </c>
      <c r="FQ33" s="49"/>
      <c r="FR33" s="49"/>
      <c r="FS33" s="131"/>
      <c r="FT33" s="131"/>
      <c r="FU33" s="124">
        <f>SUM(FU27,FU29,FU31)</f>
        <v>0</v>
      </c>
      <c r="FV33" s="49"/>
      <c r="FW33" s="49"/>
      <c r="FX33" s="131"/>
      <c r="FY33" s="131"/>
      <c r="FZ33" s="124">
        <f>SUM(FZ27,FZ29,FZ31)</f>
        <v>0</v>
      </c>
      <c r="GA33" s="49"/>
      <c r="GB33" s="49"/>
      <c r="GC33" s="131"/>
      <c r="GD33" s="131"/>
      <c r="GE33" s="124">
        <f>SUM(GE27,GE29,GE31)</f>
        <v>0</v>
      </c>
      <c r="GF33" s="49"/>
      <c r="GG33" s="49"/>
      <c r="GH33" s="131"/>
      <c r="GI33" s="131"/>
      <c r="GJ33" s="124">
        <f>SUM(GJ27,GJ29,GJ31)</f>
        <v>0</v>
      </c>
      <c r="GK33" s="49"/>
      <c r="GL33" s="49"/>
      <c r="GM33" s="131"/>
      <c r="GN33" s="131"/>
      <c r="GO33" s="124">
        <f>SUM(GO27,GO29,GO31)</f>
        <v>0</v>
      </c>
      <c r="GP33" s="49"/>
      <c r="GQ33" s="49"/>
      <c r="GR33" s="131"/>
      <c r="GS33" s="131"/>
      <c r="GT33" s="124">
        <f>SUM(GT27,GT29,GT31)</f>
        <v>0</v>
      </c>
      <c r="GU33" s="49"/>
      <c r="GV33" s="49"/>
      <c r="GW33" s="131"/>
      <c r="GX33" s="131"/>
      <c r="GY33" s="124">
        <f>SUM(GY27,GY29,GY31)</f>
        <v>0</v>
      </c>
      <c r="GZ33" s="49"/>
      <c r="HA33" s="49"/>
      <c r="HB33" s="131"/>
      <c r="HC33" s="131"/>
      <c r="HD33" s="124">
        <f>SUM(HD27,HD29,HD31)</f>
        <v>0</v>
      </c>
      <c r="HE33" s="49"/>
      <c r="HF33" s="49"/>
      <c r="HG33" s="131"/>
      <c r="HH33" s="131"/>
      <c r="HI33" s="124">
        <f>SUM(HI27,HI29,HI31)</f>
        <v>0</v>
      </c>
      <c r="HJ33" s="49"/>
      <c r="HK33" s="49"/>
      <c r="HL33" s="131"/>
      <c r="HM33" s="131"/>
      <c r="HN33" s="124">
        <f>SUM(HN27,HN29,HN31)</f>
        <v>0</v>
      </c>
      <c r="HO33" s="49"/>
      <c r="HP33" s="49"/>
      <c r="HQ33" s="131"/>
      <c r="HR33" s="131"/>
      <c r="HS33" s="124">
        <f>SUM(HS27,HS29,HS31)</f>
        <v>0</v>
      </c>
      <c r="HT33" s="49"/>
      <c r="HU33" s="49"/>
      <c r="HV33" s="131"/>
      <c r="HW33" s="131"/>
      <c r="HX33" s="124">
        <f>SUM(HX27,HX29,HX31)</f>
        <v>0</v>
      </c>
      <c r="HY33" s="49"/>
      <c r="HZ33" s="49"/>
      <c r="IA33" s="131"/>
      <c r="IB33" s="131"/>
      <c r="IC33" s="124">
        <f>SUM(IC27,IC29,IC31)</f>
        <v>0</v>
      </c>
      <c r="ID33" s="49"/>
      <c r="IE33" s="49"/>
      <c r="IF33" s="131"/>
      <c r="IG33" s="131"/>
      <c r="IH33" s="124">
        <f>SUM(IH27,IH29,IH31)</f>
        <v>0</v>
      </c>
      <c r="II33" s="49"/>
      <c r="IJ33" s="49"/>
      <c r="IK33" s="131"/>
      <c r="IL33" s="131"/>
      <c r="IM33" s="124">
        <f>SUM(IM27,IM29,IM31)</f>
        <v>0</v>
      </c>
      <c r="IN33" s="49"/>
      <c r="IO33" s="49"/>
      <c r="IP33" s="131"/>
      <c r="IQ33" s="131"/>
      <c r="IR33" s="124">
        <f>SUM(IR27,IR29,IR31)</f>
        <v>0</v>
      </c>
      <c r="IS33" s="49"/>
      <c r="IT33" s="49"/>
      <c r="IU33" s="131"/>
      <c r="IV33" s="131"/>
      <c r="IW33" s="124">
        <f>SUM(IW27,IW29,IW31)</f>
        <v>0</v>
      </c>
      <c r="IX33" s="49"/>
      <c r="IY33" s="50"/>
      <c r="IZ33" s="448"/>
      <c r="JA33" s="378"/>
      <c r="JB33" s="256"/>
      <c r="JC33" s="256"/>
    </row>
    <row r="34" spans="1:263" s="3" customFormat="1" ht="15.5" thickTop="1" thickBot="1" x14ac:dyDescent="0.4">
      <c r="A34" s="198"/>
      <c r="B34" s="359"/>
      <c r="C34" s="45"/>
      <c r="D34" s="105"/>
      <c r="E34" s="102"/>
      <c r="F34" s="287"/>
      <c r="G34" s="390"/>
      <c r="H34" s="391"/>
      <c r="I34" s="202"/>
      <c r="J34" s="392"/>
      <c r="K34" s="390"/>
      <c r="L34" s="390"/>
      <c r="M34" s="152"/>
      <c r="N34" s="152"/>
      <c r="O34" s="390"/>
      <c r="P34" s="390"/>
      <c r="Q34" s="390"/>
      <c r="R34" s="152"/>
      <c r="S34" s="152"/>
      <c r="T34" s="390"/>
      <c r="U34" s="390"/>
      <c r="V34" s="390"/>
      <c r="W34" s="152"/>
      <c r="X34" s="152"/>
      <c r="Y34" s="390"/>
      <c r="Z34" s="390"/>
      <c r="AA34" s="390"/>
      <c r="AB34" s="152"/>
      <c r="AC34" s="152"/>
      <c r="AD34" s="390"/>
      <c r="AE34" s="390"/>
      <c r="AF34" s="390"/>
      <c r="AG34" s="152"/>
      <c r="AH34" s="152"/>
      <c r="AI34" s="390"/>
      <c r="AJ34" s="390"/>
      <c r="AK34" s="390"/>
      <c r="AL34" s="152"/>
      <c r="AM34" s="152"/>
      <c r="AN34" s="390"/>
      <c r="AO34" s="390"/>
      <c r="AP34" s="390"/>
      <c r="AQ34" s="152"/>
      <c r="AR34" s="152"/>
      <c r="AS34" s="390"/>
      <c r="AT34" s="390"/>
      <c r="AU34" s="390"/>
      <c r="AV34" s="152"/>
      <c r="AW34" s="152"/>
      <c r="AX34" s="390"/>
      <c r="AY34" s="390"/>
      <c r="AZ34" s="390"/>
      <c r="BA34" s="152"/>
      <c r="BB34" s="152"/>
      <c r="BC34" s="390"/>
      <c r="BD34" s="390"/>
      <c r="BE34" s="390"/>
      <c r="BF34" s="152"/>
      <c r="BG34" s="152"/>
      <c r="BH34" s="390"/>
      <c r="BI34" s="390"/>
      <c r="BJ34" s="390"/>
      <c r="BK34" s="152"/>
      <c r="BL34" s="152"/>
      <c r="BM34" s="390"/>
      <c r="BN34" s="390"/>
      <c r="BO34" s="390"/>
      <c r="BP34" s="152"/>
      <c r="BQ34" s="152"/>
      <c r="BR34" s="390"/>
      <c r="BS34" s="390"/>
      <c r="BT34" s="390"/>
      <c r="BU34" s="152"/>
      <c r="BV34" s="152"/>
      <c r="BW34" s="390"/>
      <c r="BX34" s="390"/>
      <c r="BY34" s="390"/>
      <c r="BZ34" s="152"/>
      <c r="CA34" s="152"/>
      <c r="CB34" s="390"/>
      <c r="CC34" s="390"/>
      <c r="CD34" s="390"/>
      <c r="CE34" s="152"/>
      <c r="CF34" s="152"/>
      <c r="CG34" s="390"/>
      <c r="CH34" s="390"/>
      <c r="CI34" s="390"/>
      <c r="CJ34" s="152"/>
      <c r="CK34" s="152"/>
      <c r="CL34" s="390"/>
      <c r="CM34" s="390"/>
      <c r="CN34" s="390"/>
      <c r="CO34" s="152"/>
      <c r="CP34" s="152"/>
      <c r="CQ34" s="390"/>
      <c r="CR34" s="390"/>
      <c r="CS34" s="390"/>
      <c r="CT34" s="152"/>
      <c r="CU34" s="152"/>
      <c r="CV34" s="390"/>
      <c r="CW34" s="390"/>
      <c r="CX34" s="390"/>
      <c r="CY34" s="152"/>
      <c r="CZ34" s="152"/>
      <c r="DA34" s="390"/>
      <c r="DB34" s="390"/>
      <c r="DC34" s="390"/>
      <c r="DD34" s="152"/>
      <c r="DE34" s="152"/>
      <c r="DF34" s="390"/>
      <c r="DG34" s="390"/>
      <c r="DH34" s="390"/>
      <c r="DI34" s="152"/>
      <c r="DJ34" s="152"/>
      <c r="DK34" s="390"/>
      <c r="DL34" s="390"/>
      <c r="DM34" s="390"/>
      <c r="DN34" s="152"/>
      <c r="DO34" s="152"/>
      <c r="DP34" s="390"/>
      <c r="DQ34" s="390"/>
      <c r="DR34" s="390"/>
      <c r="DS34" s="152"/>
      <c r="DT34" s="152"/>
      <c r="DU34" s="390"/>
      <c r="DV34" s="390"/>
      <c r="DW34" s="390"/>
      <c r="DX34" s="152"/>
      <c r="DY34" s="152"/>
      <c r="DZ34" s="390"/>
      <c r="EA34" s="390"/>
      <c r="EB34" s="390"/>
      <c r="EC34" s="152"/>
      <c r="ED34" s="152"/>
      <c r="EE34" s="390"/>
      <c r="EF34" s="390"/>
      <c r="EG34" s="390"/>
      <c r="EH34" s="152"/>
      <c r="EI34" s="152"/>
      <c r="EJ34" s="390"/>
      <c r="EK34" s="390"/>
      <c r="EL34" s="390"/>
      <c r="EM34" s="152"/>
      <c r="EN34" s="152"/>
      <c r="EO34" s="390"/>
      <c r="EP34" s="390"/>
      <c r="EQ34" s="390"/>
      <c r="ER34" s="152"/>
      <c r="ES34" s="152"/>
      <c r="ET34" s="390"/>
      <c r="EU34" s="390"/>
      <c r="EV34" s="390"/>
      <c r="EW34" s="152"/>
      <c r="EX34" s="152"/>
      <c r="EY34" s="390"/>
      <c r="EZ34" s="390"/>
      <c r="FA34" s="390"/>
      <c r="FB34" s="152"/>
      <c r="FC34" s="152"/>
      <c r="FD34" s="390"/>
      <c r="FE34" s="390"/>
      <c r="FF34" s="390"/>
      <c r="FG34" s="152"/>
      <c r="FH34" s="152"/>
      <c r="FI34" s="390"/>
      <c r="FJ34" s="390"/>
      <c r="FK34" s="390"/>
      <c r="FL34" s="152"/>
      <c r="FM34" s="152"/>
      <c r="FN34" s="390"/>
      <c r="FO34" s="390"/>
      <c r="FP34" s="390"/>
      <c r="FQ34" s="152"/>
      <c r="FR34" s="152"/>
      <c r="FS34" s="390"/>
      <c r="FT34" s="390"/>
      <c r="FU34" s="390"/>
      <c r="FV34" s="152"/>
      <c r="FW34" s="152"/>
      <c r="FX34" s="390"/>
      <c r="FY34" s="390"/>
      <c r="FZ34" s="390"/>
      <c r="GA34" s="152"/>
      <c r="GB34" s="152"/>
      <c r="GC34" s="390"/>
      <c r="GD34" s="390"/>
      <c r="GE34" s="390"/>
      <c r="GF34" s="152"/>
      <c r="GG34" s="152"/>
      <c r="GH34" s="390"/>
      <c r="GI34" s="390"/>
      <c r="GJ34" s="390"/>
      <c r="GK34" s="152"/>
      <c r="GL34" s="152"/>
      <c r="GM34" s="390"/>
      <c r="GN34" s="390"/>
      <c r="GO34" s="390"/>
      <c r="GP34" s="152"/>
      <c r="GQ34" s="152"/>
      <c r="GR34" s="390"/>
      <c r="GS34" s="390"/>
      <c r="GT34" s="390"/>
      <c r="GU34" s="152"/>
      <c r="GV34" s="152"/>
      <c r="GW34" s="390"/>
      <c r="GX34" s="390"/>
      <c r="GY34" s="390"/>
      <c r="GZ34" s="152"/>
      <c r="HA34" s="152"/>
      <c r="HB34" s="390"/>
      <c r="HC34" s="390"/>
      <c r="HD34" s="390"/>
      <c r="HE34" s="152"/>
      <c r="HF34" s="152"/>
      <c r="HG34" s="390"/>
      <c r="HH34" s="390"/>
      <c r="HI34" s="390"/>
      <c r="HJ34" s="152"/>
      <c r="HK34" s="152"/>
      <c r="HL34" s="390"/>
      <c r="HM34" s="390"/>
      <c r="HN34" s="390"/>
      <c r="HO34" s="152"/>
      <c r="HP34" s="152"/>
      <c r="HQ34" s="390"/>
      <c r="HR34" s="390"/>
      <c r="HS34" s="390"/>
      <c r="HT34" s="152"/>
      <c r="HU34" s="152"/>
      <c r="HV34" s="390"/>
      <c r="HW34" s="390"/>
      <c r="HX34" s="390"/>
      <c r="HY34" s="152"/>
      <c r="HZ34" s="152"/>
      <c r="IA34" s="390"/>
      <c r="IB34" s="390"/>
      <c r="IC34" s="390"/>
      <c r="ID34" s="152"/>
      <c r="IE34" s="152"/>
      <c r="IF34" s="390"/>
      <c r="IG34" s="390"/>
      <c r="IH34" s="390"/>
      <c r="II34" s="152"/>
      <c r="IJ34" s="152"/>
      <c r="IK34" s="390"/>
      <c r="IL34" s="390"/>
      <c r="IM34" s="390"/>
      <c r="IN34" s="152"/>
      <c r="IO34" s="152"/>
      <c r="IP34" s="390"/>
      <c r="IQ34" s="390"/>
      <c r="IR34" s="390"/>
      <c r="IS34" s="152"/>
      <c r="IT34" s="152"/>
      <c r="IU34" s="390"/>
      <c r="IV34" s="390"/>
      <c r="IW34" s="390"/>
      <c r="IX34" s="152"/>
      <c r="IY34" s="153"/>
      <c r="IZ34" s="448"/>
      <c r="JA34" s="378"/>
      <c r="JB34" s="256"/>
      <c r="JC34" s="256"/>
    </row>
    <row r="35" spans="1:263" s="3" customFormat="1" x14ac:dyDescent="0.35">
      <c r="A35" s="198"/>
      <c r="B35" s="359"/>
      <c r="C35" s="45"/>
      <c r="D35" s="129"/>
      <c r="E35" s="407"/>
      <c r="F35" s="408"/>
      <c r="G35" s="253"/>
      <c r="H35" s="253"/>
      <c r="I35" s="253"/>
      <c r="J35" s="253"/>
      <c r="K35" s="253"/>
      <c r="L35" s="253"/>
      <c r="M35" s="154"/>
      <c r="N35" s="154"/>
      <c r="O35" s="253"/>
      <c r="P35" s="253"/>
      <c r="Q35" s="253"/>
      <c r="R35" s="154"/>
      <c r="S35" s="154"/>
      <c r="T35" s="253"/>
      <c r="U35" s="253"/>
      <c r="V35" s="253"/>
      <c r="W35" s="154"/>
      <c r="X35" s="154"/>
      <c r="Y35" s="253"/>
      <c r="Z35" s="253"/>
      <c r="AA35" s="253"/>
      <c r="AB35" s="154"/>
      <c r="AC35" s="154"/>
      <c r="AD35" s="253"/>
      <c r="AE35" s="253"/>
      <c r="AF35" s="253"/>
      <c r="AG35" s="154"/>
      <c r="AH35" s="154"/>
      <c r="AI35" s="253"/>
      <c r="AJ35" s="253"/>
      <c r="AK35" s="253"/>
      <c r="AL35" s="154"/>
      <c r="AM35" s="154"/>
      <c r="AN35" s="253"/>
      <c r="AO35" s="253"/>
      <c r="AP35" s="253"/>
      <c r="AQ35" s="154"/>
      <c r="AR35" s="154"/>
      <c r="AS35" s="253"/>
      <c r="AT35" s="253"/>
      <c r="AU35" s="253"/>
      <c r="AV35" s="154"/>
      <c r="AW35" s="154"/>
      <c r="AX35" s="253"/>
      <c r="AY35" s="253"/>
      <c r="AZ35" s="253"/>
      <c r="BA35" s="154"/>
      <c r="BB35" s="154"/>
      <c r="BC35" s="253"/>
      <c r="BD35" s="253"/>
      <c r="BE35" s="253"/>
      <c r="BF35" s="154"/>
      <c r="BG35" s="154"/>
      <c r="BH35" s="253"/>
      <c r="BI35" s="253"/>
      <c r="BJ35" s="253"/>
      <c r="BK35" s="154"/>
      <c r="BL35" s="154"/>
      <c r="BM35" s="253"/>
      <c r="BN35" s="253"/>
      <c r="BO35" s="253"/>
      <c r="BP35" s="154"/>
      <c r="BQ35" s="154"/>
      <c r="BR35" s="253"/>
      <c r="BS35" s="253"/>
      <c r="BT35" s="253"/>
      <c r="BU35" s="154"/>
      <c r="BV35" s="154"/>
      <c r="BW35" s="253"/>
      <c r="BX35" s="253"/>
      <c r="BY35" s="253"/>
      <c r="BZ35" s="154"/>
      <c r="CA35" s="154"/>
      <c r="CB35" s="253"/>
      <c r="CC35" s="253"/>
      <c r="CD35" s="253"/>
      <c r="CE35" s="154"/>
      <c r="CF35" s="154"/>
      <c r="CG35" s="253"/>
      <c r="CH35" s="253"/>
      <c r="CI35" s="253"/>
      <c r="CJ35" s="154"/>
      <c r="CK35" s="154"/>
      <c r="CL35" s="253"/>
      <c r="CM35" s="253"/>
      <c r="CN35" s="253"/>
      <c r="CO35" s="154"/>
      <c r="CP35" s="154"/>
      <c r="CQ35" s="253"/>
      <c r="CR35" s="253"/>
      <c r="CS35" s="253"/>
      <c r="CT35" s="154"/>
      <c r="CU35" s="154"/>
      <c r="CV35" s="253"/>
      <c r="CW35" s="253"/>
      <c r="CX35" s="253"/>
      <c r="CY35" s="154"/>
      <c r="CZ35" s="154"/>
      <c r="DA35" s="253"/>
      <c r="DB35" s="253"/>
      <c r="DC35" s="253"/>
      <c r="DD35" s="154"/>
      <c r="DE35" s="154"/>
      <c r="DF35" s="253"/>
      <c r="DG35" s="253"/>
      <c r="DH35" s="253"/>
      <c r="DI35" s="154"/>
      <c r="DJ35" s="154"/>
      <c r="DK35" s="253"/>
      <c r="DL35" s="253"/>
      <c r="DM35" s="253"/>
      <c r="DN35" s="154"/>
      <c r="DO35" s="154"/>
      <c r="DP35" s="253"/>
      <c r="DQ35" s="253"/>
      <c r="DR35" s="253"/>
      <c r="DS35" s="154"/>
      <c r="DT35" s="154"/>
      <c r="DU35" s="253"/>
      <c r="DV35" s="253"/>
      <c r="DW35" s="253"/>
      <c r="DX35" s="154"/>
      <c r="DY35" s="154"/>
      <c r="DZ35" s="253"/>
      <c r="EA35" s="253"/>
      <c r="EB35" s="253"/>
      <c r="EC35" s="154"/>
      <c r="ED35" s="154"/>
      <c r="EE35" s="253"/>
      <c r="EF35" s="253"/>
      <c r="EG35" s="253"/>
      <c r="EH35" s="154"/>
      <c r="EI35" s="154"/>
      <c r="EJ35" s="253"/>
      <c r="EK35" s="253"/>
      <c r="EL35" s="253"/>
      <c r="EM35" s="154"/>
      <c r="EN35" s="154"/>
      <c r="EO35" s="253"/>
      <c r="EP35" s="253"/>
      <c r="EQ35" s="253"/>
      <c r="ER35" s="154"/>
      <c r="ES35" s="154"/>
      <c r="ET35" s="253"/>
      <c r="EU35" s="253"/>
      <c r="EV35" s="253"/>
      <c r="EW35" s="154"/>
      <c r="EX35" s="154"/>
      <c r="EY35" s="253"/>
      <c r="EZ35" s="253"/>
      <c r="FA35" s="253"/>
      <c r="FB35" s="154"/>
      <c r="FC35" s="154"/>
      <c r="FD35" s="253"/>
      <c r="FE35" s="253"/>
      <c r="FF35" s="253"/>
      <c r="FG35" s="154"/>
      <c r="FH35" s="154"/>
      <c r="FI35" s="253"/>
      <c r="FJ35" s="253"/>
      <c r="FK35" s="253"/>
      <c r="FL35" s="154"/>
      <c r="FM35" s="154"/>
      <c r="FN35" s="253"/>
      <c r="FO35" s="253"/>
      <c r="FP35" s="253"/>
      <c r="FQ35" s="154"/>
      <c r="FR35" s="154"/>
      <c r="FS35" s="253"/>
      <c r="FT35" s="253"/>
      <c r="FU35" s="253"/>
      <c r="FV35" s="154"/>
      <c r="FW35" s="154"/>
      <c r="FX35" s="253"/>
      <c r="FY35" s="253"/>
      <c r="FZ35" s="253"/>
      <c r="GA35" s="154"/>
      <c r="GB35" s="154"/>
      <c r="GC35" s="253"/>
      <c r="GD35" s="253"/>
      <c r="GE35" s="253"/>
      <c r="GF35" s="154"/>
      <c r="GG35" s="154"/>
      <c r="GH35" s="253"/>
      <c r="GI35" s="253"/>
      <c r="GJ35" s="253"/>
      <c r="GK35" s="154"/>
      <c r="GL35" s="154"/>
      <c r="GM35" s="253"/>
      <c r="GN35" s="253"/>
      <c r="GO35" s="253"/>
      <c r="GP35" s="154"/>
      <c r="GQ35" s="154"/>
      <c r="GR35" s="253"/>
      <c r="GS35" s="253"/>
      <c r="GT35" s="253"/>
      <c r="GU35" s="154"/>
      <c r="GV35" s="154"/>
      <c r="GW35" s="253"/>
      <c r="GX35" s="253"/>
      <c r="GY35" s="253"/>
      <c r="GZ35" s="154"/>
      <c r="HA35" s="154"/>
      <c r="HB35" s="253"/>
      <c r="HC35" s="253"/>
      <c r="HD35" s="253"/>
      <c r="HE35" s="154"/>
      <c r="HF35" s="154"/>
      <c r="HG35" s="253"/>
      <c r="HH35" s="253"/>
      <c r="HI35" s="253"/>
      <c r="HJ35" s="154"/>
      <c r="HK35" s="154"/>
      <c r="HL35" s="253"/>
      <c r="HM35" s="253"/>
      <c r="HN35" s="253"/>
      <c r="HO35" s="154"/>
      <c r="HP35" s="154"/>
      <c r="HQ35" s="253"/>
      <c r="HR35" s="253"/>
      <c r="HS35" s="253"/>
      <c r="HT35" s="154"/>
      <c r="HU35" s="154"/>
      <c r="HV35" s="253"/>
      <c r="HW35" s="253"/>
      <c r="HX35" s="253"/>
      <c r="HY35" s="154"/>
      <c r="HZ35" s="154"/>
      <c r="IA35" s="253"/>
      <c r="IB35" s="253"/>
      <c r="IC35" s="253"/>
      <c r="ID35" s="154"/>
      <c r="IE35" s="154"/>
      <c r="IF35" s="253"/>
      <c r="IG35" s="253"/>
      <c r="IH35" s="253"/>
      <c r="II35" s="154"/>
      <c r="IJ35" s="154"/>
      <c r="IK35" s="253"/>
      <c r="IL35" s="253"/>
      <c r="IM35" s="253"/>
      <c r="IN35" s="154"/>
      <c r="IO35" s="154"/>
      <c r="IP35" s="253"/>
      <c r="IQ35" s="253"/>
      <c r="IR35" s="253"/>
      <c r="IS35" s="154"/>
      <c r="IT35" s="154"/>
      <c r="IU35" s="253"/>
      <c r="IV35" s="253"/>
      <c r="IW35" s="253"/>
      <c r="IX35" s="154"/>
      <c r="IY35" s="154"/>
      <c r="IZ35" s="450"/>
      <c r="JA35" s="378"/>
      <c r="JB35" s="256"/>
      <c r="JC35" s="256"/>
    </row>
    <row r="36" spans="1:263" s="3" customFormat="1" x14ac:dyDescent="0.35">
      <c r="A36" s="198"/>
      <c r="B36" s="359"/>
      <c r="C36" s="45"/>
      <c r="D36" s="102"/>
      <c r="E36" s="102"/>
      <c r="F36" s="369"/>
      <c r="G36" s="202"/>
      <c r="H36" s="202"/>
      <c r="I36" s="202"/>
      <c r="J36" s="202"/>
      <c r="K36" s="202"/>
      <c r="L36" s="202"/>
      <c r="M36" s="151"/>
      <c r="N36" s="151"/>
      <c r="O36" s="202"/>
      <c r="P36" s="202"/>
      <c r="Q36" s="202"/>
      <c r="R36" s="151"/>
      <c r="S36" s="151"/>
      <c r="T36" s="202"/>
      <c r="U36" s="202"/>
      <c r="V36" s="202"/>
      <c r="W36" s="151"/>
      <c r="X36" s="151"/>
      <c r="Y36" s="202"/>
      <c r="Z36" s="202"/>
      <c r="AA36" s="202"/>
      <c r="AB36" s="151"/>
      <c r="AC36" s="151"/>
      <c r="AD36" s="202"/>
      <c r="AE36" s="202"/>
      <c r="AF36" s="202"/>
      <c r="AG36" s="151"/>
      <c r="AH36" s="151"/>
      <c r="AI36" s="202"/>
      <c r="AJ36" s="202"/>
      <c r="AK36" s="202"/>
      <c r="AL36" s="151"/>
      <c r="AM36" s="151"/>
      <c r="AN36" s="202"/>
      <c r="AO36" s="202"/>
      <c r="AP36" s="202"/>
      <c r="AQ36" s="151"/>
      <c r="AR36" s="151"/>
      <c r="AS36" s="202"/>
      <c r="AT36" s="202"/>
      <c r="AU36" s="202"/>
      <c r="AV36" s="151"/>
      <c r="AW36" s="151"/>
      <c r="AX36" s="202"/>
      <c r="AY36" s="202"/>
      <c r="AZ36" s="202"/>
      <c r="BA36" s="151"/>
      <c r="BB36" s="151"/>
      <c r="BC36" s="202"/>
      <c r="BD36" s="202"/>
      <c r="BE36" s="202"/>
      <c r="BF36" s="151"/>
      <c r="BG36" s="151"/>
      <c r="BH36" s="202"/>
      <c r="BI36" s="202"/>
      <c r="BJ36" s="202"/>
      <c r="BK36" s="151"/>
      <c r="BL36" s="151"/>
      <c r="BM36" s="202"/>
      <c r="BN36" s="202"/>
      <c r="BO36" s="202"/>
      <c r="BP36" s="151"/>
      <c r="BQ36" s="151"/>
      <c r="BR36" s="202"/>
      <c r="BS36" s="202"/>
      <c r="BT36" s="202"/>
      <c r="BU36" s="151"/>
      <c r="BV36" s="151"/>
      <c r="BW36" s="202"/>
      <c r="BX36" s="202"/>
      <c r="BY36" s="202"/>
      <c r="BZ36" s="151"/>
      <c r="CA36" s="151"/>
      <c r="CB36" s="202"/>
      <c r="CC36" s="202"/>
      <c r="CD36" s="202"/>
      <c r="CE36" s="151"/>
      <c r="CF36" s="151"/>
      <c r="CG36" s="202"/>
      <c r="CH36" s="202"/>
      <c r="CI36" s="202"/>
      <c r="CJ36" s="151"/>
      <c r="CK36" s="151"/>
      <c r="CL36" s="202"/>
      <c r="CM36" s="202"/>
      <c r="CN36" s="202"/>
      <c r="CO36" s="151"/>
      <c r="CP36" s="151"/>
      <c r="CQ36" s="202"/>
      <c r="CR36" s="202"/>
      <c r="CS36" s="202"/>
      <c r="CT36" s="151"/>
      <c r="CU36" s="151"/>
      <c r="CV36" s="202"/>
      <c r="CW36" s="202"/>
      <c r="CX36" s="202"/>
      <c r="CY36" s="151"/>
      <c r="CZ36" s="151"/>
      <c r="DA36" s="202"/>
      <c r="DB36" s="202"/>
      <c r="DC36" s="202"/>
      <c r="DD36" s="151"/>
      <c r="DE36" s="151"/>
      <c r="DF36" s="202"/>
      <c r="DG36" s="202"/>
      <c r="DH36" s="202"/>
      <c r="DI36" s="151"/>
      <c r="DJ36" s="151"/>
      <c r="DK36" s="202"/>
      <c r="DL36" s="202"/>
      <c r="DM36" s="202"/>
      <c r="DN36" s="151"/>
      <c r="DO36" s="151"/>
      <c r="DP36" s="202"/>
      <c r="DQ36" s="202"/>
      <c r="DR36" s="202"/>
      <c r="DS36" s="151"/>
      <c r="DT36" s="151"/>
      <c r="DU36" s="202"/>
      <c r="DV36" s="202"/>
      <c r="DW36" s="202"/>
      <c r="DX36" s="151"/>
      <c r="DY36" s="151"/>
      <c r="DZ36" s="202"/>
      <c r="EA36" s="202"/>
      <c r="EB36" s="202"/>
      <c r="EC36" s="151"/>
      <c r="ED36" s="151"/>
      <c r="EE36" s="202"/>
      <c r="EF36" s="202"/>
      <c r="EG36" s="202"/>
      <c r="EH36" s="151"/>
      <c r="EI36" s="151"/>
      <c r="EJ36" s="202"/>
      <c r="EK36" s="202"/>
      <c r="EL36" s="202"/>
      <c r="EM36" s="151"/>
      <c r="EN36" s="151"/>
      <c r="EO36" s="202"/>
      <c r="EP36" s="202"/>
      <c r="EQ36" s="202"/>
      <c r="ER36" s="151"/>
      <c r="ES36" s="151"/>
      <c r="ET36" s="202"/>
      <c r="EU36" s="202"/>
      <c r="EV36" s="202"/>
      <c r="EW36" s="151"/>
      <c r="EX36" s="151"/>
      <c r="EY36" s="202"/>
      <c r="EZ36" s="202"/>
      <c r="FA36" s="202"/>
      <c r="FB36" s="151"/>
      <c r="FC36" s="151"/>
      <c r="FD36" s="202"/>
      <c r="FE36" s="202"/>
      <c r="FF36" s="202"/>
      <c r="FG36" s="151"/>
      <c r="FH36" s="151"/>
      <c r="FI36" s="202"/>
      <c r="FJ36" s="202"/>
      <c r="FK36" s="202"/>
      <c r="FL36" s="151"/>
      <c r="FM36" s="151"/>
      <c r="FN36" s="202"/>
      <c r="FO36" s="202"/>
      <c r="FP36" s="202"/>
      <c r="FQ36" s="151"/>
      <c r="FR36" s="151"/>
      <c r="FS36" s="202"/>
      <c r="FT36" s="202"/>
      <c r="FU36" s="202"/>
      <c r="FV36" s="151"/>
      <c r="FW36" s="151"/>
      <c r="FX36" s="202"/>
      <c r="FY36" s="202"/>
      <c r="FZ36" s="202"/>
      <c r="GA36" s="151"/>
      <c r="GB36" s="151"/>
      <c r="GC36" s="202"/>
      <c r="GD36" s="202"/>
      <c r="GE36" s="202"/>
      <c r="GF36" s="151"/>
      <c r="GG36" s="151"/>
      <c r="GH36" s="202"/>
      <c r="GI36" s="202"/>
      <c r="GJ36" s="202"/>
      <c r="GK36" s="151"/>
      <c r="GL36" s="151"/>
      <c r="GM36" s="202"/>
      <c r="GN36" s="202"/>
      <c r="GO36" s="202"/>
      <c r="GP36" s="151"/>
      <c r="GQ36" s="151"/>
      <c r="GR36" s="202"/>
      <c r="GS36" s="202"/>
      <c r="GT36" s="202"/>
      <c r="GU36" s="151"/>
      <c r="GV36" s="151"/>
      <c r="GW36" s="202"/>
      <c r="GX36" s="202"/>
      <c r="GY36" s="202"/>
      <c r="GZ36" s="151"/>
      <c r="HA36" s="151"/>
      <c r="HB36" s="202"/>
      <c r="HC36" s="202"/>
      <c r="HD36" s="202"/>
      <c r="HE36" s="151"/>
      <c r="HF36" s="151"/>
      <c r="HG36" s="202"/>
      <c r="HH36" s="202"/>
      <c r="HI36" s="202"/>
      <c r="HJ36" s="151"/>
      <c r="HK36" s="151"/>
      <c r="HL36" s="202"/>
      <c r="HM36" s="202"/>
      <c r="HN36" s="202"/>
      <c r="HO36" s="151"/>
      <c r="HP36" s="151"/>
      <c r="HQ36" s="202"/>
      <c r="HR36" s="202"/>
      <c r="HS36" s="202"/>
      <c r="HT36" s="151"/>
      <c r="HU36" s="151"/>
      <c r="HV36" s="202"/>
      <c r="HW36" s="202"/>
      <c r="HX36" s="202"/>
      <c r="HY36" s="151"/>
      <c r="HZ36" s="151"/>
      <c r="IA36" s="202"/>
      <c r="IB36" s="202"/>
      <c r="IC36" s="202"/>
      <c r="ID36" s="151"/>
      <c r="IE36" s="151"/>
      <c r="IF36" s="202"/>
      <c r="IG36" s="202"/>
      <c r="IH36" s="202"/>
      <c r="II36" s="151"/>
      <c r="IJ36" s="151"/>
      <c r="IK36" s="202"/>
      <c r="IL36" s="202"/>
      <c r="IM36" s="202"/>
      <c r="IN36" s="151"/>
      <c r="IO36" s="151"/>
      <c r="IP36" s="202"/>
      <c r="IQ36" s="202"/>
      <c r="IR36" s="202"/>
      <c r="IS36" s="151"/>
      <c r="IT36" s="151"/>
      <c r="IU36" s="202"/>
      <c r="IV36" s="202"/>
      <c r="IW36" s="202"/>
      <c r="IX36" s="151"/>
      <c r="IY36" s="151"/>
      <c r="IZ36" s="198"/>
      <c r="JA36" s="378"/>
      <c r="JB36" s="256"/>
      <c r="JC36" s="256"/>
    </row>
    <row r="37" spans="1:263" s="3" customFormat="1" ht="15" thickBot="1" x14ac:dyDescent="0.4">
      <c r="A37" s="198"/>
      <c r="B37" s="359"/>
      <c r="C37" s="239"/>
      <c r="D37" s="72" t="s">
        <v>1128</v>
      </c>
      <c r="E37" s="401"/>
      <c r="F37" s="402"/>
      <c r="G37" s="403"/>
      <c r="H37" s="403"/>
      <c r="I37" s="403"/>
      <c r="J37" s="403"/>
      <c r="K37" s="403"/>
      <c r="L37" s="403"/>
      <c r="M37" s="446"/>
      <c r="N37" s="446"/>
      <c r="O37" s="403"/>
      <c r="P37" s="403"/>
      <c r="Q37" s="403"/>
      <c r="R37" s="446"/>
      <c r="S37" s="446"/>
      <c r="T37" s="403"/>
      <c r="U37" s="403"/>
      <c r="V37" s="403"/>
      <c r="W37" s="446"/>
      <c r="X37" s="446"/>
      <c r="Y37" s="403"/>
      <c r="Z37" s="403"/>
      <c r="AA37" s="403"/>
      <c r="AB37" s="446"/>
      <c r="AC37" s="446"/>
      <c r="AD37" s="403"/>
      <c r="AE37" s="403"/>
      <c r="AF37" s="403"/>
      <c r="AG37" s="446"/>
      <c r="AH37" s="446"/>
      <c r="AI37" s="403"/>
      <c r="AJ37" s="403"/>
      <c r="AK37" s="403"/>
      <c r="AL37" s="446"/>
      <c r="AM37" s="446"/>
      <c r="AN37" s="403"/>
      <c r="AO37" s="403"/>
      <c r="AP37" s="403"/>
      <c r="AQ37" s="446"/>
      <c r="AR37" s="446"/>
      <c r="AS37" s="403"/>
      <c r="AT37" s="403"/>
      <c r="AU37" s="403"/>
      <c r="AV37" s="446"/>
      <c r="AW37" s="446"/>
      <c r="AX37" s="403"/>
      <c r="AY37" s="403"/>
      <c r="AZ37" s="403"/>
      <c r="BA37" s="446"/>
      <c r="BB37" s="446"/>
      <c r="BC37" s="403"/>
      <c r="BD37" s="403"/>
      <c r="BE37" s="403"/>
      <c r="BF37" s="446"/>
      <c r="BG37" s="446"/>
      <c r="BH37" s="403"/>
      <c r="BI37" s="403"/>
      <c r="BJ37" s="403"/>
      <c r="BK37" s="446"/>
      <c r="BL37" s="446"/>
      <c r="BM37" s="403"/>
      <c r="BN37" s="403"/>
      <c r="BO37" s="403"/>
      <c r="BP37" s="446"/>
      <c r="BQ37" s="446"/>
      <c r="BR37" s="403"/>
      <c r="BS37" s="403"/>
      <c r="BT37" s="403"/>
      <c r="BU37" s="446"/>
      <c r="BV37" s="446"/>
      <c r="BW37" s="403"/>
      <c r="BX37" s="403"/>
      <c r="BY37" s="403"/>
      <c r="BZ37" s="446"/>
      <c r="CA37" s="446"/>
      <c r="CB37" s="403"/>
      <c r="CC37" s="403"/>
      <c r="CD37" s="403"/>
      <c r="CE37" s="446"/>
      <c r="CF37" s="446"/>
      <c r="CG37" s="403"/>
      <c r="CH37" s="403"/>
      <c r="CI37" s="403"/>
      <c r="CJ37" s="446"/>
      <c r="CK37" s="446"/>
      <c r="CL37" s="403"/>
      <c r="CM37" s="403"/>
      <c r="CN37" s="403"/>
      <c r="CO37" s="446"/>
      <c r="CP37" s="446"/>
      <c r="CQ37" s="403"/>
      <c r="CR37" s="403"/>
      <c r="CS37" s="403"/>
      <c r="CT37" s="446"/>
      <c r="CU37" s="446"/>
      <c r="CV37" s="403"/>
      <c r="CW37" s="403"/>
      <c r="CX37" s="403"/>
      <c r="CY37" s="446"/>
      <c r="CZ37" s="446"/>
      <c r="DA37" s="403"/>
      <c r="DB37" s="403"/>
      <c r="DC37" s="403"/>
      <c r="DD37" s="446"/>
      <c r="DE37" s="446"/>
      <c r="DF37" s="403"/>
      <c r="DG37" s="403"/>
      <c r="DH37" s="403"/>
      <c r="DI37" s="446"/>
      <c r="DJ37" s="446"/>
      <c r="DK37" s="403"/>
      <c r="DL37" s="403"/>
      <c r="DM37" s="403"/>
      <c r="DN37" s="446"/>
      <c r="DO37" s="446"/>
      <c r="DP37" s="403"/>
      <c r="DQ37" s="403"/>
      <c r="DR37" s="403"/>
      <c r="DS37" s="446"/>
      <c r="DT37" s="446"/>
      <c r="DU37" s="403"/>
      <c r="DV37" s="403"/>
      <c r="DW37" s="403"/>
      <c r="DX37" s="446"/>
      <c r="DY37" s="446"/>
      <c r="DZ37" s="403"/>
      <c r="EA37" s="403"/>
      <c r="EB37" s="403"/>
      <c r="EC37" s="446"/>
      <c r="ED37" s="446"/>
      <c r="EE37" s="403"/>
      <c r="EF37" s="403"/>
      <c r="EG37" s="403"/>
      <c r="EH37" s="446"/>
      <c r="EI37" s="446"/>
      <c r="EJ37" s="403"/>
      <c r="EK37" s="403"/>
      <c r="EL37" s="403"/>
      <c r="EM37" s="446"/>
      <c r="EN37" s="446"/>
      <c r="EO37" s="403"/>
      <c r="EP37" s="403"/>
      <c r="EQ37" s="403"/>
      <c r="ER37" s="446"/>
      <c r="ES37" s="446"/>
      <c r="ET37" s="403"/>
      <c r="EU37" s="403"/>
      <c r="EV37" s="403"/>
      <c r="EW37" s="446"/>
      <c r="EX37" s="446"/>
      <c r="EY37" s="403"/>
      <c r="EZ37" s="403"/>
      <c r="FA37" s="403"/>
      <c r="FB37" s="446"/>
      <c r="FC37" s="446"/>
      <c r="FD37" s="403"/>
      <c r="FE37" s="403"/>
      <c r="FF37" s="403"/>
      <c r="FG37" s="446"/>
      <c r="FH37" s="446"/>
      <c r="FI37" s="403"/>
      <c r="FJ37" s="403"/>
      <c r="FK37" s="403"/>
      <c r="FL37" s="446"/>
      <c r="FM37" s="446"/>
      <c r="FN37" s="403"/>
      <c r="FO37" s="403"/>
      <c r="FP37" s="403"/>
      <c r="FQ37" s="446"/>
      <c r="FR37" s="446"/>
      <c r="FS37" s="403"/>
      <c r="FT37" s="403"/>
      <c r="FU37" s="403"/>
      <c r="FV37" s="446"/>
      <c r="FW37" s="446"/>
      <c r="FX37" s="403"/>
      <c r="FY37" s="403"/>
      <c r="FZ37" s="403"/>
      <c r="GA37" s="446"/>
      <c r="GB37" s="446"/>
      <c r="GC37" s="403"/>
      <c r="GD37" s="403"/>
      <c r="GE37" s="403"/>
      <c r="GF37" s="446"/>
      <c r="GG37" s="446"/>
      <c r="GH37" s="403"/>
      <c r="GI37" s="403"/>
      <c r="GJ37" s="403"/>
      <c r="GK37" s="446"/>
      <c r="GL37" s="446"/>
      <c r="GM37" s="403"/>
      <c r="GN37" s="403"/>
      <c r="GO37" s="403"/>
      <c r="GP37" s="446"/>
      <c r="GQ37" s="446"/>
      <c r="GR37" s="403"/>
      <c r="GS37" s="403"/>
      <c r="GT37" s="403"/>
      <c r="GU37" s="446"/>
      <c r="GV37" s="446"/>
      <c r="GW37" s="403"/>
      <c r="GX37" s="403"/>
      <c r="GY37" s="403"/>
      <c r="GZ37" s="446"/>
      <c r="HA37" s="446"/>
      <c r="HB37" s="403"/>
      <c r="HC37" s="403"/>
      <c r="HD37" s="403"/>
      <c r="HE37" s="446"/>
      <c r="HF37" s="446"/>
      <c r="HG37" s="403"/>
      <c r="HH37" s="403"/>
      <c r="HI37" s="403"/>
      <c r="HJ37" s="446"/>
      <c r="HK37" s="446"/>
      <c r="HL37" s="403"/>
      <c r="HM37" s="403"/>
      <c r="HN37" s="403"/>
      <c r="HO37" s="446"/>
      <c r="HP37" s="446"/>
      <c r="HQ37" s="403"/>
      <c r="HR37" s="403"/>
      <c r="HS37" s="403"/>
      <c r="HT37" s="446"/>
      <c r="HU37" s="446"/>
      <c r="HV37" s="403"/>
      <c r="HW37" s="403"/>
      <c r="HX37" s="403"/>
      <c r="HY37" s="446"/>
      <c r="HZ37" s="446"/>
      <c r="IA37" s="403"/>
      <c r="IB37" s="403"/>
      <c r="IC37" s="403"/>
      <c r="ID37" s="446"/>
      <c r="IE37" s="446"/>
      <c r="IF37" s="403"/>
      <c r="IG37" s="403"/>
      <c r="IH37" s="403"/>
      <c r="II37" s="446"/>
      <c r="IJ37" s="446"/>
      <c r="IK37" s="403"/>
      <c r="IL37" s="403"/>
      <c r="IM37" s="403"/>
      <c r="IN37" s="446"/>
      <c r="IO37" s="446"/>
      <c r="IP37" s="403"/>
      <c r="IQ37" s="403"/>
      <c r="IR37" s="403"/>
      <c r="IS37" s="446"/>
      <c r="IT37" s="446"/>
      <c r="IU37" s="403"/>
      <c r="IV37" s="403"/>
      <c r="IW37" s="403"/>
      <c r="IX37" s="446"/>
      <c r="IY37" s="446"/>
      <c r="IZ37" s="447"/>
      <c r="JA37" s="378"/>
      <c r="JB37" s="256"/>
      <c r="JC37" s="256"/>
    </row>
    <row r="38" spans="1:263" s="3" customFormat="1" x14ac:dyDescent="0.35">
      <c r="A38" s="198"/>
      <c r="B38" s="359"/>
      <c r="C38" s="239"/>
      <c r="D38" s="105"/>
      <c r="E38" s="102"/>
      <c r="F38" s="375"/>
      <c r="G38" s="321"/>
      <c r="H38" s="322"/>
      <c r="I38" s="202"/>
      <c r="J38" s="320"/>
      <c r="K38" s="321"/>
      <c r="L38" s="48"/>
      <c r="M38" s="376"/>
      <c r="N38" s="376"/>
      <c r="O38" s="321"/>
      <c r="P38" s="321"/>
      <c r="Q38" s="48"/>
      <c r="R38" s="376"/>
      <c r="S38" s="376"/>
      <c r="T38" s="321"/>
      <c r="U38" s="321"/>
      <c r="V38" s="48"/>
      <c r="W38" s="376"/>
      <c r="X38" s="376"/>
      <c r="Y38" s="321"/>
      <c r="Z38" s="321"/>
      <c r="AA38" s="48"/>
      <c r="AB38" s="376"/>
      <c r="AC38" s="376"/>
      <c r="AD38" s="321"/>
      <c r="AE38" s="321"/>
      <c r="AF38" s="48"/>
      <c r="AG38" s="376"/>
      <c r="AH38" s="376"/>
      <c r="AI38" s="321"/>
      <c r="AJ38" s="321"/>
      <c r="AK38" s="48"/>
      <c r="AL38" s="376"/>
      <c r="AM38" s="376"/>
      <c r="AN38" s="321"/>
      <c r="AO38" s="321"/>
      <c r="AP38" s="48"/>
      <c r="AQ38" s="376"/>
      <c r="AR38" s="376"/>
      <c r="AS38" s="321"/>
      <c r="AT38" s="321"/>
      <c r="AU38" s="48"/>
      <c r="AV38" s="376"/>
      <c r="AW38" s="376"/>
      <c r="AX38" s="321"/>
      <c r="AY38" s="321"/>
      <c r="AZ38" s="48"/>
      <c r="BA38" s="376"/>
      <c r="BB38" s="376"/>
      <c r="BC38" s="321"/>
      <c r="BD38" s="321"/>
      <c r="BE38" s="48"/>
      <c r="BF38" s="376"/>
      <c r="BG38" s="376"/>
      <c r="BH38" s="321"/>
      <c r="BI38" s="321"/>
      <c r="BJ38" s="48"/>
      <c r="BK38" s="376"/>
      <c r="BL38" s="376"/>
      <c r="BM38" s="321"/>
      <c r="BN38" s="321"/>
      <c r="BO38" s="48"/>
      <c r="BP38" s="376"/>
      <c r="BQ38" s="376"/>
      <c r="BR38" s="321"/>
      <c r="BS38" s="321"/>
      <c r="BT38" s="48"/>
      <c r="BU38" s="376"/>
      <c r="BV38" s="376"/>
      <c r="BW38" s="321"/>
      <c r="BX38" s="321"/>
      <c r="BY38" s="48"/>
      <c r="BZ38" s="376"/>
      <c r="CA38" s="376"/>
      <c r="CB38" s="321"/>
      <c r="CC38" s="321"/>
      <c r="CD38" s="48"/>
      <c r="CE38" s="376"/>
      <c r="CF38" s="376"/>
      <c r="CG38" s="321"/>
      <c r="CH38" s="321"/>
      <c r="CI38" s="48"/>
      <c r="CJ38" s="376"/>
      <c r="CK38" s="376"/>
      <c r="CL38" s="321"/>
      <c r="CM38" s="321"/>
      <c r="CN38" s="48"/>
      <c r="CO38" s="376"/>
      <c r="CP38" s="376"/>
      <c r="CQ38" s="321"/>
      <c r="CR38" s="321"/>
      <c r="CS38" s="48"/>
      <c r="CT38" s="376"/>
      <c r="CU38" s="376"/>
      <c r="CV38" s="321"/>
      <c r="CW38" s="321"/>
      <c r="CX38" s="48"/>
      <c r="CY38" s="376"/>
      <c r="CZ38" s="376"/>
      <c r="DA38" s="321"/>
      <c r="DB38" s="321"/>
      <c r="DC38" s="48"/>
      <c r="DD38" s="376"/>
      <c r="DE38" s="376"/>
      <c r="DF38" s="321"/>
      <c r="DG38" s="321"/>
      <c r="DH38" s="48"/>
      <c r="DI38" s="376"/>
      <c r="DJ38" s="376"/>
      <c r="DK38" s="321"/>
      <c r="DL38" s="321"/>
      <c r="DM38" s="48"/>
      <c r="DN38" s="376"/>
      <c r="DO38" s="376"/>
      <c r="DP38" s="321"/>
      <c r="DQ38" s="321"/>
      <c r="DR38" s="48"/>
      <c r="DS38" s="376"/>
      <c r="DT38" s="376"/>
      <c r="DU38" s="321"/>
      <c r="DV38" s="321"/>
      <c r="DW38" s="48"/>
      <c r="DX38" s="376"/>
      <c r="DY38" s="376"/>
      <c r="DZ38" s="321"/>
      <c r="EA38" s="321"/>
      <c r="EB38" s="48"/>
      <c r="EC38" s="376"/>
      <c r="ED38" s="376"/>
      <c r="EE38" s="321"/>
      <c r="EF38" s="321"/>
      <c r="EG38" s="48"/>
      <c r="EH38" s="376"/>
      <c r="EI38" s="376"/>
      <c r="EJ38" s="321"/>
      <c r="EK38" s="321"/>
      <c r="EL38" s="48"/>
      <c r="EM38" s="376"/>
      <c r="EN38" s="376"/>
      <c r="EO38" s="321"/>
      <c r="EP38" s="321"/>
      <c r="EQ38" s="48"/>
      <c r="ER38" s="376"/>
      <c r="ES38" s="376"/>
      <c r="ET38" s="321"/>
      <c r="EU38" s="321"/>
      <c r="EV38" s="48"/>
      <c r="EW38" s="376"/>
      <c r="EX38" s="376"/>
      <c r="EY38" s="321"/>
      <c r="EZ38" s="321"/>
      <c r="FA38" s="48"/>
      <c r="FB38" s="376"/>
      <c r="FC38" s="376"/>
      <c r="FD38" s="321"/>
      <c r="FE38" s="321"/>
      <c r="FF38" s="48"/>
      <c r="FG38" s="376"/>
      <c r="FH38" s="376"/>
      <c r="FI38" s="321"/>
      <c r="FJ38" s="321"/>
      <c r="FK38" s="48"/>
      <c r="FL38" s="376"/>
      <c r="FM38" s="376"/>
      <c r="FN38" s="321"/>
      <c r="FO38" s="321"/>
      <c r="FP38" s="48"/>
      <c r="FQ38" s="376"/>
      <c r="FR38" s="376"/>
      <c r="FS38" s="321"/>
      <c r="FT38" s="321"/>
      <c r="FU38" s="48"/>
      <c r="FV38" s="376"/>
      <c r="FW38" s="376"/>
      <c r="FX38" s="321"/>
      <c r="FY38" s="321"/>
      <c r="FZ38" s="48"/>
      <c r="GA38" s="376"/>
      <c r="GB38" s="376"/>
      <c r="GC38" s="321"/>
      <c r="GD38" s="321"/>
      <c r="GE38" s="48"/>
      <c r="GF38" s="376"/>
      <c r="GG38" s="376"/>
      <c r="GH38" s="321"/>
      <c r="GI38" s="321"/>
      <c r="GJ38" s="48"/>
      <c r="GK38" s="376"/>
      <c r="GL38" s="376"/>
      <c r="GM38" s="321"/>
      <c r="GN38" s="321"/>
      <c r="GO38" s="48"/>
      <c r="GP38" s="376"/>
      <c r="GQ38" s="376"/>
      <c r="GR38" s="321"/>
      <c r="GS38" s="321"/>
      <c r="GT38" s="48"/>
      <c r="GU38" s="376"/>
      <c r="GV38" s="376"/>
      <c r="GW38" s="321"/>
      <c r="GX38" s="321"/>
      <c r="GY38" s="48"/>
      <c r="GZ38" s="376"/>
      <c r="HA38" s="376"/>
      <c r="HB38" s="321"/>
      <c r="HC38" s="321"/>
      <c r="HD38" s="48"/>
      <c r="HE38" s="376"/>
      <c r="HF38" s="376"/>
      <c r="HG38" s="321"/>
      <c r="HH38" s="321"/>
      <c r="HI38" s="48"/>
      <c r="HJ38" s="376"/>
      <c r="HK38" s="376"/>
      <c r="HL38" s="321"/>
      <c r="HM38" s="321"/>
      <c r="HN38" s="48"/>
      <c r="HO38" s="376"/>
      <c r="HP38" s="376"/>
      <c r="HQ38" s="321"/>
      <c r="HR38" s="321"/>
      <c r="HS38" s="48"/>
      <c r="HT38" s="376"/>
      <c r="HU38" s="376"/>
      <c r="HV38" s="321"/>
      <c r="HW38" s="321"/>
      <c r="HX38" s="48"/>
      <c r="HY38" s="376"/>
      <c r="HZ38" s="376"/>
      <c r="IA38" s="321"/>
      <c r="IB38" s="321"/>
      <c r="IC38" s="48"/>
      <c r="ID38" s="376"/>
      <c r="IE38" s="376"/>
      <c r="IF38" s="321"/>
      <c r="IG38" s="321"/>
      <c r="IH38" s="48"/>
      <c r="II38" s="376"/>
      <c r="IJ38" s="376"/>
      <c r="IK38" s="321"/>
      <c r="IL38" s="321"/>
      <c r="IM38" s="48"/>
      <c r="IN38" s="376"/>
      <c r="IO38" s="376"/>
      <c r="IP38" s="321"/>
      <c r="IQ38" s="321"/>
      <c r="IR38" s="48"/>
      <c r="IS38" s="376"/>
      <c r="IT38" s="376"/>
      <c r="IU38" s="321"/>
      <c r="IV38" s="321"/>
      <c r="IW38" s="48"/>
      <c r="IX38" s="376"/>
      <c r="IY38" s="377"/>
      <c r="IZ38" s="448"/>
      <c r="JA38" s="378"/>
      <c r="JB38" s="256"/>
      <c r="JC38" s="256"/>
    </row>
    <row r="39" spans="1:263" s="90" customFormat="1" ht="28.15" customHeight="1" x14ac:dyDescent="0.35">
      <c r="A39" s="379"/>
      <c r="B39" s="362"/>
      <c r="C39" s="240"/>
      <c r="D39" s="160"/>
      <c r="E39" s="363"/>
      <c r="F39" s="380"/>
      <c r="G39" s="16" t="s">
        <v>171</v>
      </c>
      <c r="H39" s="381"/>
      <c r="I39" s="347"/>
      <c r="J39" s="87"/>
      <c r="K39" s="502" t="str">
        <f>IF(AND(K$7&lt;&gt;"",'Schedule 1'!K80='Helper 1'!$R$4),K$7,"")</f>
        <v/>
      </c>
      <c r="L39" s="502"/>
      <c r="M39" s="502"/>
      <c r="N39" s="82"/>
      <c r="O39" s="88"/>
      <c r="P39" s="502" t="str">
        <f>IF(AND(P$7&lt;&gt;"",'Schedule 1'!P80='Helper 1'!$R$4),P$7,"")</f>
        <v/>
      </c>
      <c r="Q39" s="502"/>
      <c r="R39" s="502"/>
      <c r="S39" s="82"/>
      <c r="T39" s="88"/>
      <c r="U39" s="502" t="str">
        <f>IF(AND(U$7&lt;&gt;"",'Schedule 1'!U80='Helper 1'!$R$4),U$7,"")</f>
        <v/>
      </c>
      <c r="V39" s="502"/>
      <c r="W39" s="502"/>
      <c r="X39" s="82"/>
      <c r="Y39" s="88"/>
      <c r="Z39" s="502" t="str">
        <f>IF(AND(Z$7&lt;&gt;"",'Schedule 1'!Z80='Helper 1'!$R$4),Z$7,"")</f>
        <v/>
      </c>
      <c r="AA39" s="502"/>
      <c r="AB39" s="502"/>
      <c r="AC39" s="82"/>
      <c r="AD39" s="88"/>
      <c r="AE39" s="502" t="str">
        <f>IF(AND(AE$7&lt;&gt;"",'Schedule 1'!AE80='Helper 1'!$R$4),AE$7,"")</f>
        <v/>
      </c>
      <c r="AF39" s="502"/>
      <c r="AG39" s="502"/>
      <c r="AH39" s="82"/>
      <c r="AI39" s="88"/>
      <c r="AJ39" s="502" t="str">
        <f>IF(AND(AJ$7&lt;&gt;"",'Schedule 1'!AJ80='Helper 1'!$R$4),AJ$7,"")</f>
        <v/>
      </c>
      <c r="AK39" s="502"/>
      <c r="AL39" s="502"/>
      <c r="AM39" s="82"/>
      <c r="AN39" s="88"/>
      <c r="AO39" s="502" t="str">
        <f>IF(AND(AO$7&lt;&gt;"",'Schedule 1'!AO80='Helper 1'!$R$4),AO$7,"")</f>
        <v/>
      </c>
      <c r="AP39" s="502"/>
      <c r="AQ39" s="502"/>
      <c r="AR39" s="82"/>
      <c r="AS39" s="88"/>
      <c r="AT39" s="502" t="str">
        <f>IF(AND(AT$7&lt;&gt;"",'Schedule 1'!AT80='Helper 1'!$R$4),AT$7,"")</f>
        <v/>
      </c>
      <c r="AU39" s="502"/>
      <c r="AV39" s="502"/>
      <c r="AW39" s="82"/>
      <c r="AX39" s="88"/>
      <c r="AY39" s="502" t="str">
        <f>IF(AND(AY$7&lt;&gt;"",'Schedule 1'!AY80='Helper 1'!$R$4),AY$7,"")</f>
        <v/>
      </c>
      <c r="AZ39" s="502"/>
      <c r="BA39" s="502"/>
      <c r="BB39" s="82"/>
      <c r="BC39" s="88"/>
      <c r="BD39" s="502" t="str">
        <f>IF(AND(BD$7&lt;&gt;"",'Schedule 1'!BD80='Helper 1'!$R$4),BD$7,"")</f>
        <v/>
      </c>
      <c r="BE39" s="502"/>
      <c r="BF39" s="502"/>
      <c r="BG39" s="82"/>
      <c r="BH39" s="88"/>
      <c r="BI39" s="502" t="str">
        <f>IF(AND(BI$7&lt;&gt;"",'Schedule 1'!BI80='Helper 1'!$R$4),BI$7,"")</f>
        <v/>
      </c>
      <c r="BJ39" s="502"/>
      <c r="BK39" s="502"/>
      <c r="BL39" s="82"/>
      <c r="BM39" s="88"/>
      <c r="BN39" s="502" t="str">
        <f>IF(AND(BN$7&lt;&gt;"",'Schedule 1'!BN80='Helper 1'!$R$4),BN$7,"")</f>
        <v/>
      </c>
      <c r="BO39" s="502"/>
      <c r="BP39" s="502"/>
      <c r="BQ39" s="82"/>
      <c r="BR39" s="88"/>
      <c r="BS39" s="502" t="str">
        <f>IF(AND(BS$7&lt;&gt;"",'Schedule 1'!BS80='Helper 1'!$R$4),BS$7,"")</f>
        <v/>
      </c>
      <c r="BT39" s="502"/>
      <c r="BU39" s="502"/>
      <c r="BV39" s="82"/>
      <c r="BW39" s="88"/>
      <c r="BX39" s="502" t="str">
        <f>IF(AND(BX$7&lt;&gt;"",'Schedule 1'!BX80='Helper 1'!$R$4),BX$7,"")</f>
        <v/>
      </c>
      <c r="BY39" s="502"/>
      <c r="BZ39" s="502"/>
      <c r="CA39" s="82"/>
      <c r="CB39" s="88"/>
      <c r="CC39" s="502" t="str">
        <f>IF(AND(CC$7&lt;&gt;"",'Schedule 1'!CC80='Helper 1'!$R$4),CC$7,"")</f>
        <v/>
      </c>
      <c r="CD39" s="502"/>
      <c r="CE39" s="502"/>
      <c r="CF39" s="82"/>
      <c r="CG39" s="88"/>
      <c r="CH39" s="502" t="str">
        <f>IF(AND(CH$7&lt;&gt;"",'Schedule 1'!CH80='Helper 1'!$R$4),CH$7,"")</f>
        <v/>
      </c>
      <c r="CI39" s="502"/>
      <c r="CJ39" s="502"/>
      <c r="CK39" s="82"/>
      <c r="CL39" s="88"/>
      <c r="CM39" s="502" t="str">
        <f>IF(AND(CM$7&lt;&gt;"",'Schedule 1'!CM80='Helper 1'!$R$4),CM$7,"")</f>
        <v/>
      </c>
      <c r="CN39" s="502"/>
      <c r="CO39" s="502"/>
      <c r="CP39" s="82"/>
      <c r="CQ39" s="88"/>
      <c r="CR39" s="502" t="str">
        <f>IF(AND(CR$7&lt;&gt;"",'Schedule 1'!CR80='Helper 1'!$R$4),CR$7,"")</f>
        <v/>
      </c>
      <c r="CS39" s="502"/>
      <c r="CT39" s="502"/>
      <c r="CU39" s="82"/>
      <c r="CV39" s="88"/>
      <c r="CW39" s="502" t="str">
        <f>IF(AND(CW$7&lt;&gt;"",'Schedule 1'!CW80='Helper 1'!$R$4),CW$7,"")</f>
        <v/>
      </c>
      <c r="CX39" s="502"/>
      <c r="CY39" s="502"/>
      <c r="CZ39" s="82"/>
      <c r="DA39" s="88"/>
      <c r="DB39" s="502" t="str">
        <f>IF(AND(DB$7&lt;&gt;"",'Schedule 1'!DB80='Helper 1'!$R$4),DB$7,"")</f>
        <v/>
      </c>
      <c r="DC39" s="502"/>
      <c r="DD39" s="502"/>
      <c r="DE39" s="82"/>
      <c r="DF39" s="88"/>
      <c r="DG39" s="502" t="str">
        <f>IF(AND(DG$7&lt;&gt;"",'Schedule 1'!DG80='Helper 1'!$R$4),DG$7,"")</f>
        <v/>
      </c>
      <c r="DH39" s="502"/>
      <c r="DI39" s="502"/>
      <c r="DJ39" s="82"/>
      <c r="DK39" s="88"/>
      <c r="DL39" s="502" t="str">
        <f>IF(AND(DL$7&lt;&gt;"",'Schedule 1'!DL80='Helper 1'!$R$4),DL$7,"")</f>
        <v/>
      </c>
      <c r="DM39" s="502"/>
      <c r="DN39" s="502"/>
      <c r="DO39" s="82"/>
      <c r="DP39" s="88"/>
      <c r="DQ39" s="502" t="str">
        <f>IF(AND(DQ$7&lt;&gt;"",'Schedule 1'!DQ80='Helper 1'!$R$4),DQ$7,"")</f>
        <v/>
      </c>
      <c r="DR39" s="502"/>
      <c r="DS39" s="502"/>
      <c r="DT39" s="82"/>
      <c r="DU39" s="88"/>
      <c r="DV39" s="502" t="str">
        <f>IF(AND(DV$7&lt;&gt;"",'Schedule 1'!DV80='Helper 1'!$R$4),DV$7,"")</f>
        <v/>
      </c>
      <c r="DW39" s="502"/>
      <c r="DX39" s="502"/>
      <c r="DY39" s="82"/>
      <c r="DZ39" s="88"/>
      <c r="EA39" s="502" t="str">
        <f>IF(AND(EA$7&lt;&gt;"",'Schedule 1'!EA80='Helper 1'!$R$4),EA$7,"")</f>
        <v/>
      </c>
      <c r="EB39" s="502"/>
      <c r="EC39" s="502"/>
      <c r="ED39" s="82"/>
      <c r="EE39" s="88"/>
      <c r="EF39" s="502" t="str">
        <f>IF(AND(EF$7&lt;&gt;"",'Schedule 1'!EF80='Helper 1'!$R$4),EF$7,"")</f>
        <v/>
      </c>
      <c r="EG39" s="502"/>
      <c r="EH39" s="502"/>
      <c r="EI39" s="82"/>
      <c r="EJ39" s="88"/>
      <c r="EK39" s="502" t="str">
        <f>IF(AND(EK$7&lt;&gt;"",'Schedule 1'!EK80='Helper 1'!$R$4),EK$7,"")</f>
        <v/>
      </c>
      <c r="EL39" s="502"/>
      <c r="EM39" s="502"/>
      <c r="EN39" s="82"/>
      <c r="EO39" s="88"/>
      <c r="EP39" s="502" t="str">
        <f>IF(AND(EP$7&lt;&gt;"",'Schedule 1'!EP80='Helper 1'!$R$4),EP$7,"")</f>
        <v/>
      </c>
      <c r="EQ39" s="502"/>
      <c r="ER39" s="502"/>
      <c r="ES39" s="82"/>
      <c r="ET39" s="88"/>
      <c r="EU39" s="502" t="str">
        <f>IF(AND(EU$7&lt;&gt;"",'Schedule 1'!EU80='Helper 1'!$R$4),EU$7,"")</f>
        <v/>
      </c>
      <c r="EV39" s="502"/>
      <c r="EW39" s="502"/>
      <c r="EX39" s="82"/>
      <c r="EY39" s="88"/>
      <c r="EZ39" s="502" t="str">
        <f>IF(AND(EZ$7&lt;&gt;"",'Schedule 1'!EZ80='Helper 1'!$R$4),EZ$7,"")</f>
        <v/>
      </c>
      <c r="FA39" s="502"/>
      <c r="FB39" s="502"/>
      <c r="FC39" s="82"/>
      <c r="FD39" s="88"/>
      <c r="FE39" s="502" t="str">
        <f>IF(AND(FE$7&lt;&gt;"",'Schedule 1'!FE80='Helper 1'!$R$4),FE$7,"")</f>
        <v/>
      </c>
      <c r="FF39" s="502"/>
      <c r="FG39" s="502"/>
      <c r="FH39" s="82"/>
      <c r="FI39" s="88"/>
      <c r="FJ39" s="502" t="str">
        <f>IF(AND(FJ$7&lt;&gt;"",'Schedule 1'!FJ80='Helper 1'!$R$4),FJ$7,"")</f>
        <v/>
      </c>
      <c r="FK39" s="502"/>
      <c r="FL39" s="502"/>
      <c r="FM39" s="82"/>
      <c r="FN39" s="88"/>
      <c r="FO39" s="502" t="str">
        <f>IF(AND(FO$7&lt;&gt;"",'Schedule 1'!FO80='Helper 1'!$R$4),FO$7,"")</f>
        <v/>
      </c>
      <c r="FP39" s="502"/>
      <c r="FQ39" s="502"/>
      <c r="FR39" s="82"/>
      <c r="FS39" s="88"/>
      <c r="FT39" s="502" t="str">
        <f>IF(AND(FT$7&lt;&gt;"",'Schedule 1'!FT80='Helper 1'!$R$4),FT$7,"")</f>
        <v/>
      </c>
      <c r="FU39" s="502"/>
      <c r="FV39" s="502"/>
      <c r="FW39" s="82"/>
      <c r="FX39" s="88"/>
      <c r="FY39" s="502" t="str">
        <f>IF(AND(FY$7&lt;&gt;"",'Schedule 1'!FY80='Helper 1'!$R$4),FY$7,"")</f>
        <v/>
      </c>
      <c r="FZ39" s="502"/>
      <c r="GA39" s="502"/>
      <c r="GB39" s="82"/>
      <c r="GC39" s="88"/>
      <c r="GD39" s="502" t="str">
        <f>IF(AND(GD$7&lt;&gt;"",'Schedule 1'!GD80='Helper 1'!$R$4),GD$7,"")</f>
        <v/>
      </c>
      <c r="GE39" s="502"/>
      <c r="GF39" s="502"/>
      <c r="GG39" s="82"/>
      <c r="GH39" s="88"/>
      <c r="GI39" s="502" t="str">
        <f>IF(AND(GI$7&lt;&gt;"",'Schedule 1'!GI80='Helper 1'!$R$4),GI$7,"")</f>
        <v/>
      </c>
      <c r="GJ39" s="502"/>
      <c r="GK39" s="502"/>
      <c r="GL39" s="82"/>
      <c r="GM39" s="88"/>
      <c r="GN39" s="502" t="str">
        <f>IF(AND(GN$7&lt;&gt;"",'Schedule 1'!GN80='Helper 1'!$R$4),GN$7,"")</f>
        <v/>
      </c>
      <c r="GO39" s="502"/>
      <c r="GP39" s="502"/>
      <c r="GQ39" s="82"/>
      <c r="GR39" s="88"/>
      <c r="GS39" s="502" t="str">
        <f>IF(AND(GS$7&lt;&gt;"",'Schedule 1'!GS80='Helper 1'!$R$4),GS$7,"")</f>
        <v/>
      </c>
      <c r="GT39" s="502"/>
      <c r="GU39" s="502"/>
      <c r="GV39" s="82"/>
      <c r="GW39" s="88"/>
      <c r="GX39" s="502" t="str">
        <f>IF(AND(GX$7&lt;&gt;"",'Schedule 1'!GX80='Helper 1'!$R$4),GX$7,"")</f>
        <v/>
      </c>
      <c r="GY39" s="502"/>
      <c r="GZ39" s="502"/>
      <c r="HA39" s="82"/>
      <c r="HB39" s="88"/>
      <c r="HC39" s="502" t="str">
        <f>IF(AND(HC$7&lt;&gt;"",'Schedule 1'!HC80='Helper 1'!$R$4),HC$7,"")</f>
        <v/>
      </c>
      <c r="HD39" s="502"/>
      <c r="HE39" s="502"/>
      <c r="HF39" s="82"/>
      <c r="HG39" s="88"/>
      <c r="HH39" s="502" t="str">
        <f>IF(AND(HH$7&lt;&gt;"",'Schedule 1'!HH80='Helper 1'!$R$4),HH$7,"")</f>
        <v/>
      </c>
      <c r="HI39" s="502"/>
      <c r="HJ39" s="502"/>
      <c r="HK39" s="82"/>
      <c r="HL39" s="88"/>
      <c r="HM39" s="502" t="str">
        <f>IF(AND(HM$7&lt;&gt;"",'Schedule 1'!HM80='Helper 1'!$R$4),HM$7,"")</f>
        <v/>
      </c>
      <c r="HN39" s="502"/>
      <c r="HO39" s="502"/>
      <c r="HP39" s="82"/>
      <c r="HQ39" s="88"/>
      <c r="HR39" s="502" t="str">
        <f>IF(AND(HR$7&lt;&gt;"",'Schedule 1'!HR80='Helper 1'!$R$4),HR$7,"")</f>
        <v/>
      </c>
      <c r="HS39" s="502"/>
      <c r="HT39" s="502"/>
      <c r="HU39" s="82"/>
      <c r="HV39" s="88"/>
      <c r="HW39" s="502" t="str">
        <f>IF(AND(HW$7&lt;&gt;"",'Schedule 1'!HW80='Helper 1'!$R$4),HW$7,"")</f>
        <v/>
      </c>
      <c r="HX39" s="502"/>
      <c r="HY39" s="502"/>
      <c r="HZ39" s="82"/>
      <c r="IA39" s="88"/>
      <c r="IB39" s="502" t="str">
        <f>IF(AND(IB$7&lt;&gt;"",'Schedule 1'!IB80='Helper 1'!$R$4),IB$7,"")</f>
        <v/>
      </c>
      <c r="IC39" s="502"/>
      <c r="ID39" s="502"/>
      <c r="IE39" s="82"/>
      <c r="IF39" s="88"/>
      <c r="IG39" s="502" t="str">
        <f>IF(AND(IG$7&lt;&gt;"",'Schedule 1'!IG80='Helper 1'!$R$4),IG$7,"")</f>
        <v/>
      </c>
      <c r="IH39" s="502"/>
      <c r="II39" s="502"/>
      <c r="IJ39" s="82"/>
      <c r="IK39" s="88"/>
      <c r="IL39" s="502" t="str">
        <f>IF(AND(IL$7&lt;&gt;"",'Schedule 1'!IL80='Helper 1'!$R$4),IL$7,"")</f>
        <v/>
      </c>
      <c r="IM39" s="502"/>
      <c r="IN39" s="502"/>
      <c r="IO39" s="82"/>
      <c r="IP39" s="88"/>
      <c r="IQ39" s="502" t="str">
        <f>IF(AND(IQ$7&lt;&gt;"",'Schedule 1'!IQ80='Helper 1'!$R$4),IQ$7,"")</f>
        <v/>
      </c>
      <c r="IR39" s="502"/>
      <c r="IS39" s="502"/>
      <c r="IT39" s="82"/>
      <c r="IU39" s="88"/>
      <c r="IV39" s="502" t="str">
        <f>IF(AND(IV$7&lt;&gt;"",'Schedule 1'!IV80='Helper 1'!$R$4),IV$7,"")</f>
        <v/>
      </c>
      <c r="IW39" s="502"/>
      <c r="IX39" s="502"/>
      <c r="IY39" s="89"/>
      <c r="IZ39" s="449"/>
      <c r="JA39" s="382"/>
      <c r="JB39" s="383"/>
      <c r="JC39" s="383"/>
    </row>
    <row r="40" spans="1:263" s="3" customFormat="1" x14ac:dyDescent="0.35">
      <c r="A40" s="198"/>
      <c r="B40" s="359"/>
      <c r="C40" s="239"/>
      <c r="D40" s="133" t="s">
        <v>1129</v>
      </c>
      <c r="E40" s="102"/>
      <c r="F40" s="384"/>
      <c r="G40" s="131"/>
      <c r="H40" s="325"/>
      <c r="I40" s="202"/>
      <c r="J40" s="324"/>
      <c r="K40" s="131"/>
      <c r="L40" s="131"/>
      <c r="M40" s="385"/>
      <c r="N40" s="385"/>
      <c r="O40" s="131"/>
      <c r="P40" s="131"/>
      <c r="Q40" s="131"/>
      <c r="R40" s="385"/>
      <c r="S40" s="385"/>
      <c r="T40" s="131"/>
      <c r="U40" s="131"/>
      <c r="V40" s="131"/>
      <c r="W40" s="385"/>
      <c r="X40" s="385"/>
      <c r="Y40" s="131"/>
      <c r="Z40" s="131"/>
      <c r="AA40" s="131"/>
      <c r="AB40" s="385"/>
      <c r="AC40" s="385"/>
      <c r="AD40" s="131"/>
      <c r="AE40" s="131"/>
      <c r="AF40" s="131"/>
      <c r="AG40" s="385"/>
      <c r="AH40" s="385"/>
      <c r="AI40" s="131"/>
      <c r="AJ40" s="131"/>
      <c r="AK40" s="131"/>
      <c r="AL40" s="385"/>
      <c r="AM40" s="385"/>
      <c r="AN40" s="131"/>
      <c r="AO40" s="131"/>
      <c r="AP40" s="131"/>
      <c r="AQ40" s="385"/>
      <c r="AR40" s="385"/>
      <c r="AS40" s="131"/>
      <c r="AT40" s="131"/>
      <c r="AU40" s="131"/>
      <c r="AV40" s="385"/>
      <c r="AW40" s="385"/>
      <c r="AX40" s="131"/>
      <c r="AY40" s="131"/>
      <c r="AZ40" s="131"/>
      <c r="BA40" s="385"/>
      <c r="BB40" s="385"/>
      <c r="BC40" s="131"/>
      <c r="BD40" s="131"/>
      <c r="BE40" s="131"/>
      <c r="BF40" s="385"/>
      <c r="BG40" s="385"/>
      <c r="BH40" s="131"/>
      <c r="BI40" s="131"/>
      <c r="BJ40" s="131"/>
      <c r="BK40" s="385"/>
      <c r="BL40" s="385"/>
      <c r="BM40" s="131"/>
      <c r="BN40" s="131"/>
      <c r="BO40" s="131"/>
      <c r="BP40" s="385"/>
      <c r="BQ40" s="385"/>
      <c r="BR40" s="131"/>
      <c r="BS40" s="131"/>
      <c r="BT40" s="131"/>
      <c r="BU40" s="385"/>
      <c r="BV40" s="385"/>
      <c r="BW40" s="131"/>
      <c r="BX40" s="131"/>
      <c r="BY40" s="131"/>
      <c r="BZ40" s="385"/>
      <c r="CA40" s="385"/>
      <c r="CB40" s="131"/>
      <c r="CC40" s="131"/>
      <c r="CD40" s="131"/>
      <c r="CE40" s="385"/>
      <c r="CF40" s="385"/>
      <c r="CG40" s="131"/>
      <c r="CH40" s="131"/>
      <c r="CI40" s="131"/>
      <c r="CJ40" s="385"/>
      <c r="CK40" s="385"/>
      <c r="CL40" s="131"/>
      <c r="CM40" s="131"/>
      <c r="CN40" s="131"/>
      <c r="CO40" s="385"/>
      <c r="CP40" s="385"/>
      <c r="CQ40" s="131"/>
      <c r="CR40" s="131"/>
      <c r="CS40" s="131"/>
      <c r="CT40" s="385"/>
      <c r="CU40" s="385"/>
      <c r="CV40" s="131"/>
      <c r="CW40" s="131"/>
      <c r="CX40" s="131"/>
      <c r="CY40" s="385"/>
      <c r="CZ40" s="385"/>
      <c r="DA40" s="131"/>
      <c r="DB40" s="131"/>
      <c r="DC40" s="131"/>
      <c r="DD40" s="385"/>
      <c r="DE40" s="385"/>
      <c r="DF40" s="131"/>
      <c r="DG40" s="131"/>
      <c r="DH40" s="131"/>
      <c r="DI40" s="385"/>
      <c r="DJ40" s="385"/>
      <c r="DK40" s="131"/>
      <c r="DL40" s="131"/>
      <c r="DM40" s="131"/>
      <c r="DN40" s="385"/>
      <c r="DO40" s="385"/>
      <c r="DP40" s="131"/>
      <c r="DQ40" s="131"/>
      <c r="DR40" s="131"/>
      <c r="DS40" s="385"/>
      <c r="DT40" s="385"/>
      <c r="DU40" s="131"/>
      <c r="DV40" s="131"/>
      <c r="DW40" s="131"/>
      <c r="DX40" s="385"/>
      <c r="DY40" s="385"/>
      <c r="DZ40" s="131"/>
      <c r="EA40" s="131"/>
      <c r="EB40" s="131"/>
      <c r="EC40" s="385"/>
      <c r="ED40" s="385"/>
      <c r="EE40" s="131"/>
      <c r="EF40" s="131"/>
      <c r="EG40" s="131"/>
      <c r="EH40" s="385"/>
      <c r="EI40" s="385"/>
      <c r="EJ40" s="131"/>
      <c r="EK40" s="131"/>
      <c r="EL40" s="131"/>
      <c r="EM40" s="385"/>
      <c r="EN40" s="385"/>
      <c r="EO40" s="131"/>
      <c r="EP40" s="131"/>
      <c r="EQ40" s="131"/>
      <c r="ER40" s="385"/>
      <c r="ES40" s="385"/>
      <c r="ET40" s="131"/>
      <c r="EU40" s="131"/>
      <c r="EV40" s="131"/>
      <c r="EW40" s="385"/>
      <c r="EX40" s="385"/>
      <c r="EY40" s="131"/>
      <c r="EZ40" s="131"/>
      <c r="FA40" s="131"/>
      <c r="FB40" s="385"/>
      <c r="FC40" s="385"/>
      <c r="FD40" s="131"/>
      <c r="FE40" s="131"/>
      <c r="FF40" s="131"/>
      <c r="FG40" s="385"/>
      <c r="FH40" s="385"/>
      <c r="FI40" s="131"/>
      <c r="FJ40" s="131"/>
      <c r="FK40" s="131"/>
      <c r="FL40" s="385"/>
      <c r="FM40" s="385"/>
      <c r="FN40" s="131"/>
      <c r="FO40" s="131"/>
      <c r="FP40" s="131"/>
      <c r="FQ40" s="385"/>
      <c r="FR40" s="385"/>
      <c r="FS40" s="131"/>
      <c r="FT40" s="131"/>
      <c r="FU40" s="131"/>
      <c r="FV40" s="385"/>
      <c r="FW40" s="385"/>
      <c r="FX40" s="131"/>
      <c r="FY40" s="131"/>
      <c r="FZ40" s="131"/>
      <c r="GA40" s="385"/>
      <c r="GB40" s="385"/>
      <c r="GC40" s="131"/>
      <c r="GD40" s="131"/>
      <c r="GE40" s="131"/>
      <c r="GF40" s="385"/>
      <c r="GG40" s="385"/>
      <c r="GH40" s="131"/>
      <c r="GI40" s="131"/>
      <c r="GJ40" s="131"/>
      <c r="GK40" s="385"/>
      <c r="GL40" s="385"/>
      <c r="GM40" s="131"/>
      <c r="GN40" s="131"/>
      <c r="GO40" s="131"/>
      <c r="GP40" s="385"/>
      <c r="GQ40" s="385"/>
      <c r="GR40" s="131"/>
      <c r="GS40" s="131"/>
      <c r="GT40" s="131"/>
      <c r="GU40" s="385"/>
      <c r="GV40" s="385"/>
      <c r="GW40" s="131"/>
      <c r="GX40" s="131"/>
      <c r="GY40" s="131"/>
      <c r="GZ40" s="385"/>
      <c r="HA40" s="385"/>
      <c r="HB40" s="131"/>
      <c r="HC40" s="131"/>
      <c r="HD40" s="131"/>
      <c r="HE40" s="385"/>
      <c r="HF40" s="385"/>
      <c r="HG40" s="131"/>
      <c r="HH40" s="131"/>
      <c r="HI40" s="131"/>
      <c r="HJ40" s="385"/>
      <c r="HK40" s="385"/>
      <c r="HL40" s="131"/>
      <c r="HM40" s="131"/>
      <c r="HN40" s="131"/>
      <c r="HO40" s="385"/>
      <c r="HP40" s="385"/>
      <c r="HQ40" s="131"/>
      <c r="HR40" s="131"/>
      <c r="HS40" s="131"/>
      <c r="HT40" s="385"/>
      <c r="HU40" s="385"/>
      <c r="HV40" s="131"/>
      <c r="HW40" s="131"/>
      <c r="HX40" s="131"/>
      <c r="HY40" s="385"/>
      <c r="HZ40" s="385"/>
      <c r="IA40" s="131"/>
      <c r="IB40" s="131"/>
      <c r="IC40" s="131"/>
      <c r="ID40" s="385"/>
      <c r="IE40" s="385"/>
      <c r="IF40" s="131"/>
      <c r="IG40" s="131"/>
      <c r="IH40" s="131"/>
      <c r="II40" s="385"/>
      <c r="IJ40" s="385"/>
      <c r="IK40" s="131"/>
      <c r="IL40" s="131"/>
      <c r="IM40" s="131"/>
      <c r="IN40" s="385"/>
      <c r="IO40" s="385"/>
      <c r="IP40" s="131"/>
      <c r="IQ40" s="131"/>
      <c r="IR40" s="131"/>
      <c r="IS40" s="385"/>
      <c r="IT40" s="385"/>
      <c r="IU40" s="131"/>
      <c r="IV40" s="131"/>
      <c r="IW40" s="131"/>
      <c r="IX40" s="385"/>
      <c r="IY40" s="386"/>
      <c r="IZ40" s="448"/>
      <c r="JA40" s="378"/>
      <c r="JB40" s="256"/>
      <c r="JC40" s="256"/>
    </row>
    <row r="41" spans="1:263" s="3" customFormat="1" x14ac:dyDescent="0.35">
      <c r="A41" s="198"/>
      <c r="B41" s="359"/>
      <c r="C41" s="239"/>
      <c r="D41" s="133" t="s">
        <v>1130</v>
      </c>
      <c r="E41" s="102"/>
      <c r="F41" s="384"/>
      <c r="G41" s="131"/>
      <c r="H41" s="325"/>
      <c r="I41" s="202"/>
      <c r="J41" s="324"/>
      <c r="K41" s="131"/>
      <c r="L41" s="131"/>
      <c r="M41" s="385"/>
      <c r="N41" s="385"/>
      <c r="O41" s="131"/>
      <c r="P41" s="131"/>
      <c r="Q41" s="131"/>
      <c r="R41" s="385"/>
      <c r="S41" s="385"/>
      <c r="T41" s="131"/>
      <c r="U41" s="131"/>
      <c r="V41" s="131"/>
      <c r="W41" s="385"/>
      <c r="X41" s="385"/>
      <c r="Y41" s="131"/>
      <c r="Z41" s="131"/>
      <c r="AA41" s="131"/>
      <c r="AB41" s="385"/>
      <c r="AC41" s="385"/>
      <c r="AD41" s="131"/>
      <c r="AE41" s="131"/>
      <c r="AF41" s="131"/>
      <c r="AG41" s="385"/>
      <c r="AH41" s="385"/>
      <c r="AI41" s="131"/>
      <c r="AJ41" s="131"/>
      <c r="AK41" s="131"/>
      <c r="AL41" s="385"/>
      <c r="AM41" s="385"/>
      <c r="AN41" s="131"/>
      <c r="AO41" s="131"/>
      <c r="AP41" s="131"/>
      <c r="AQ41" s="385"/>
      <c r="AR41" s="385"/>
      <c r="AS41" s="131"/>
      <c r="AT41" s="131"/>
      <c r="AU41" s="131"/>
      <c r="AV41" s="385"/>
      <c r="AW41" s="385"/>
      <c r="AX41" s="131"/>
      <c r="AY41" s="131"/>
      <c r="AZ41" s="131"/>
      <c r="BA41" s="385"/>
      <c r="BB41" s="385"/>
      <c r="BC41" s="131"/>
      <c r="BD41" s="131"/>
      <c r="BE41" s="131"/>
      <c r="BF41" s="385"/>
      <c r="BG41" s="385"/>
      <c r="BH41" s="131"/>
      <c r="BI41" s="131"/>
      <c r="BJ41" s="131"/>
      <c r="BK41" s="385"/>
      <c r="BL41" s="385"/>
      <c r="BM41" s="131"/>
      <c r="BN41" s="131"/>
      <c r="BO41" s="131"/>
      <c r="BP41" s="385"/>
      <c r="BQ41" s="385"/>
      <c r="BR41" s="131"/>
      <c r="BS41" s="131"/>
      <c r="BT41" s="131"/>
      <c r="BU41" s="385"/>
      <c r="BV41" s="385"/>
      <c r="BW41" s="131"/>
      <c r="BX41" s="131"/>
      <c r="BY41" s="131"/>
      <c r="BZ41" s="385"/>
      <c r="CA41" s="385"/>
      <c r="CB41" s="131"/>
      <c r="CC41" s="131"/>
      <c r="CD41" s="131"/>
      <c r="CE41" s="385"/>
      <c r="CF41" s="385"/>
      <c r="CG41" s="131"/>
      <c r="CH41" s="131"/>
      <c r="CI41" s="131"/>
      <c r="CJ41" s="385"/>
      <c r="CK41" s="385"/>
      <c r="CL41" s="131"/>
      <c r="CM41" s="131"/>
      <c r="CN41" s="131"/>
      <c r="CO41" s="385"/>
      <c r="CP41" s="385"/>
      <c r="CQ41" s="131"/>
      <c r="CR41" s="131"/>
      <c r="CS41" s="131"/>
      <c r="CT41" s="385"/>
      <c r="CU41" s="385"/>
      <c r="CV41" s="131"/>
      <c r="CW41" s="131"/>
      <c r="CX41" s="131"/>
      <c r="CY41" s="385"/>
      <c r="CZ41" s="385"/>
      <c r="DA41" s="131"/>
      <c r="DB41" s="131"/>
      <c r="DC41" s="131"/>
      <c r="DD41" s="385"/>
      <c r="DE41" s="385"/>
      <c r="DF41" s="131"/>
      <c r="DG41" s="131"/>
      <c r="DH41" s="131"/>
      <c r="DI41" s="385"/>
      <c r="DJ41" s="385"/>
      <c r="DK41" s="131"/>
      <c r="DL41" s="131"/>
      <c r="DM41" s="131"/>
      <c r="DN41" s="385"/>
      <c r="DO41" s="385"/>
      <c r="DP41" s="131"/>
      <c r="DQ41" s="131"/>
      <c r="DR41" s="131"/>
      <c r="DS41" s="385"/>
      <c r="DT41" s="385"/>
      <c r="DU41" s="131"/>
      <c r="DV41" s="131"/>
      <c r="DW41" s="131"/>
      <c r="DX41" s="385"/>
      <c r="DY41" s="385"/>
      <c r="DZ41" s="131"/>
      <c r="EA41" s="131"/>
      <c r="EB41" s="131"/>
      <c r="EC41" s="385"/>
      <c r="ED41" s="385"/>
      <c r="EE41" s="131"/>
      <c r="EF41" s="131"/>
      <c r="EG41" s="131"/>
      <c r="EH41" s="385"/>
      <c r="EI41" s="385"/>
      <c r="EJ41" s="131"/>
      <c r="EK41" s="131"/>
      <c r="EL41" s="131"/>
      <c r="EM41" s="385"/>
      <c r="EN41" s="385"/>
      <c r="EO41" s="131"/>
      <c r="EP41" s="131"/>
      <c r="EQ41" s="131"/>
      <c r="ER41" s="385"/>
      <c r="ES41" s="385"/>
      <c r="ET41" s="131"/>
      <c r="EU41" s="131"/>
      <c r="EV41" s="131"/>
      <c r="EW41" s="385"/>
      <c r="EX41" s="385"/>
      <c r="EY41" s="131"/>
      <c r="EZ41" s="131"/>
      <c r="FA41" s="131"/>
      <c r="FB41" s="385"/>
      <c r="FC41" s="385"/>
      <c r="FD41" s="131"/>
      <c r="FE41" s="131"/>
      <c r="FF41" s="131"/>
      <c r="FG41" s="385"/>
      <c r="FH41" s="385"/>
      <c r="FI41" s="131"/>
      <c r="FJ41" s="131"/>
      <c r="FK41" s="131"/>
      <c r="FL41" s="385"/>
      <c r="FM41" s="385"/>
      <c r="FN41" s="131"/>
      <c r="FO41" s="131"/>
      <c r="FP41" s="131"/>
      <c r="FQ41" s="385"/>
      <c r="FR41" s="385"/>
      <c r="FS41" s="131"/>
      <c r="FT41" s="131"/>
      <c r="FU41" s="131"/>
      <c r="FV41" s="385"/>
      <c r="FW41" s="385"/>
      <c r="FX41" s="131"/>
      <c r="FY41" s="131"/>
      <c r="FZ41" s="131"/>
      <c r="GA41" s="385"/>
      <c r="GB41" s="385"/>
      <c r="GC41" s="131"/>
      <c r="GD41" s="131"/>
      <c r="GE41" s="131"/>
      <c r="GF41" s="385"/>
      <c r="GG41" s="385"/>
      <c r="GH41" s="131"/>
      <c r="GI41" s="131"/>
      <c r="GJ41" s="131"/>
      <c r="GK41" s="385"/>
      <c r="GL41" s="385"/>
      <c r="GM41" s="131"/>
      <c r="GN41" s="131"/>
      <c r="GO41" s="131"/>
      <c r="GP41" s="385"/>
      <c r="GQ41" s="385"/>
      <c r="GR41" s="131"/>
      <c r="GS41" s="131"/>
      <c r="GT41" s="131"/>
      <c r="GU41" s="385"/>
      <c r="GV41" s="385"/>
      <c r="GW41" s="131"/>
      <c r="GX41" s="131"/>
      <c r="GY41" s="131"/>
      <c r="GZ41" s="385"/>
      <c r="HA41" s="385"/>
      <c r="HB41" s="131"/>
      <c r="HC41" s="131"/>
      <c r="HD41" s="131"/>
      <c r="HE41" s="385"/>
      <c r="HF41" s="385"/>
      <c r="HG41" s="131"/>
      <c r="HH41" s="131"/>
      <c r="HI41" s="131"/>
      <c r="HJ41" s="385"/>
      <c r="HK41" s="385"/>
      <c r="HL41" s="131"/>
      <c r="HM41" s="131"/>
      <c r="HN41" s="131"/>
      <c r="HO41" s="385"/>
      <c r="HP41" s="385"/>
      <c r="HQ41" s="131"/>
      <c r="HR41" s="131"/>
      <c r="HS41" s="131"/>
      <c r="HT41" s="385"/>
      <c r="HU41" s="385"/>
      <c r="HV41" s="131"/>
      <c r="HW41" s="131"/>
      <c r="HX41" s="131"/>
      <c r="HY41" s="385"/>
      <c r="HZ41" s="385"/>
      <c r="IA41" s="131"/>
      <c r="IB41" s="131"/>
      <c r="IC41" s="131"/>
      <c r="ID41" s="385"/>
      <c r="IE41" s="385"/>
      <c r="IF41" s="131"/>
      <c r="IG41" s="131"/>
      <c r="IH41" s="131"/>
      <c r="II41" s="385"/>
      <c r="IJ41" s="385"/>
      <c r="IK41" s="131"/>
      <c r="IL41" s="131"/>
      <c r="IM41" s="131"/>
      <c r="IN41" s="385"/>
      <c r="IO41" s="385"/>
      <c r="IP41" s="131"/>
      <c r="IQ41" s="131"/>
      <c r="IR41" s="131"/>
      <c r="IS41" s="385"/>
      <c r="IT41" s="385"/>
      <c r="IU41" s="131"/>
      <c r="IV41" s="131"/>
      <c r="IW41" s="131"/>
      <c r="IX41" s="385"/>
      <c r="IY41" s="386"/>
      <c r="IZ41" s="448"/>
      <c r="JA41" s="378"/>
      <c r="JB41" s="256"/>
      <c r="JC41" s="256"/>
    </row>
    <row r="42" spans="1:263" s="3" customFormat="1" x14ac:dyDescent="0.35">
      <c r="A42" s="198"/>
      <c r="B42" s="359"/>
      <c r="C42" s="239"/>
      <c r="D42" s="133" t="s">
        <v>1131</v>
      </c>
      <c r="E42" s="102"/>
      <c r="F42" s="384"/>
      <c r="G42" s="131"/>
      <c r="H42" s="325"/>
      <c r="I42" s="202"/>
      <c r="J42" s="324"/>
      <c r="K42" s="131"/>
      <c r="L42" s="131"/>
      <c r="M42" s="385"/>
      <c r="N42" s="385"/>
      <c r="O42" s="131"/>
      <c r="P42" s="131"/>
      <c r="Q42" s="131"/>
      <c r="R42" s="385"/>
      <c r="S42" s="385"/>
      <c r="T42" s="131"/>
      <c r="U42" s="131"/>
      <c r="V42" s="131"/>
      <c r="W42" s="385"/>
      <c r="X42" s="385"/>
      <c r="Y42" s="131"/>
      <c r="Z42" s="131"/>
      <c r="AA42" s="131"/>
      <c r="AB42" s="385"/>
      <c r="AC42" s="385"/>
      <c r="AD42" s="131"/>
      <c r="AE42" s="131"/>
      <c r="AF42" s="131"/>
      <c r="AG42" s="385"/>
      <c r="AH42" s="385"/>
      <c r="AI42" s="131"/>
      <c r="AJ42" s="131"/>
      <c r="AK42" s="131"/>
      <c r="AL42" s="385"/>
      <c r="AM42" s="385"/>
      <c r="AN42" s="131"/>
      <c r="AO42" s="131"/>
      <c r="AP42" s="131"/>
      <c r="AQ42" s="385"/>
      <c r="AR42" s="385"/>
      <c r="AS42" s="131"/>
      <c r="AT42" s="131"/>
      <c r="AU42" s="131"/>
      <c r="AV42" s="385"/>
      <c r="AW42" s="385"/>
      <c r="AX42" s="131"/>
      <c r="AY42" s="131"/>
      <c r="AZ42" s="131"/>
      <c r="BA42" s="385"/>
      <c r="BB42" s="385"/>
      <c r="BC42" s="131"/>
      <c r="BD42" s="131"/>
      <c r="BE42" s="131"/>
      <c r="BF42" s="385"/>
      <c r="BG42" s="385"/>
      <c r="BH42" s="131"/>
      <c r="BI42" s="131"/>
      <c r="BJ42" s="131"/>
      <c r="BK42" s="385"/>
      <c r="BL42" s="385"/>
      <c r="BM42" s="131"/>
      <c r="BN42" s="131"/>
      <c r="BO42" s="131"/>
      <c r="BP42" s="385"/>
      <c r="BQ42" s="385"/>
      <c r="BR42" s="131"/>
      <c r="BS42" s="131"/>
      <c r="BT42" s="131"/>
      <c r="BU42" s="385"/>
      <c r="BV42" s="385"/>
      <c r="BW42" s="131"/>
      <c r="BX42" s="131"/>
      <c r="BY42" s="131"/>
      <c r="BZ42" s="385"/>
      <c r="CA42" s="385"/>
      <c r="CB42" s="131"/>
      <c r="CC42" s="131"/>
      <c r="CD42" s="131"/>
      <c r="CE42" s="385"/>
      <c r="CF42" s="385"/>
      <c r="CG42" s="131"/>
      <c r="CH42" s="131"/>
      <c r="CI42" s="131"/>
      <c r="CJ42" s="385"/>
      <c r="CK42" s="385"/>
      <c r="CL42" s="131"/>
      <c r="CM42" s="131"/>
      <c r="CN42" s="131"/>
      <c r="CO42" s="385"/>
      <c r="CP42" s="385"/>
      <c r="CQ42" s="131"/>
      <c r="CR42" s="131"/>
      <c r="CS42" s="131"/>
      <c r="CT42" s="385"/>
      <c r="CU42" s="385"/>
      <c r="CV42" s="131"/>
      <c r="CW42" s="131"/>
      <c r="CX42" s="131"/>
      <c r="CY42" s="385"/>
      <c r="CZ42" s="385"/>
      <c r="DA42" s="131"/>
      <c r="DB42" s="131"/>
      <c r="DC42" s="131"/>
      <c r="DD42" s="385"/>
      <c r="DE42" s="385"/>
      <c r="DF42" s="131"/>
      <c r="DG42" s="131"/>
      <c r="DH42" s="131"/>
      <c r="DI42" s="385"/>
      <c r="DJ42" s="385"/>
      <c r="DK42" s="131"/>
      <c r="DL42" s="131"/>
      <c r="DM42" s="131"/>
      <c r="DN42" s="385"/>
      <c r="DO42" s="385"/>
      <c r="DP42" s="131"/>
      <c r="DQ42" s="131"/>
      <c r="DR42" s="131"/>
      <c r="DS42" s="385"/>
      <c r="DT42" s="385"/>
      <c r="DU42" s="131"/>
      <c r="DV42" s="131"/>
      <c r="DW42" s="131"/>
      <c r="DX42" s="385"/>
      <c r="DY42" s="385"/>
      <c r="DZ42" s="131"/>
      <c r="EA42" s="131"/>
      <c r="EB42" s="131"/>
      <c r="EC42" s="385"/>
      <c r="ED42" s="385"/>
      <c r="EE42" s="131"/>
      <c r="EF42" s="131"/>
      <c r="EG42" s="131"/>
      <c r="EH42" s="385"/>
      <c r="EI42" s="385"/>
      <c r="EJ42" s="131"/>
      <c r="EK42" s="131"/>
      <c r="EL42" s="131"/>
      <c r="EM42" s="385"/>
      <c r="EN42" s="385"/>
      <c r="EO42" s="131"/>
      <c r="EP42" s="131"/>
      <c r="EQ42" s="131"/>
      <c r="ER42" s="385"/>
      <c r="ES42" s="385"/>
      <c r="ET42" s="131"/>
      <c r="EU42" s="131"/>
      <c r="EV42" s="131"/>
      <c r="EW42" s="385"/>
      <c r="EX42" s="385"/>
      <c r="EY42" s="131"/>
      <c r="EZ42" s="131"/>
      <c r="FA42" s="131"/>
      <c r="FB42" s="385"/>
      <c r="FC42" s="385"/>
      <c r="FD42" s="131"/>
      <c r="FE42" s="131"/>
      <c r="FF42" s="131"/>
      <c r="FG42" s="385"/>
      <c r="FH42" s="385"/>
      <c r="FI42" s="131"/>
      <c r="FJ42" s="131"/>
      <c r="FK42" s="131"/>
      <c r="FL42" s="385"/>
      <c r="FM42" s="385"/>
      <c r="FN42" s="131"/>
      <c r="FO42" s="131"/>
      <c r="FP42" s="131"/>
      <c r="FQ42" s="385"/>
      <c r="FR42" s="385"/>
      <c r="FS42" s="131"/>
      <c r="FT42" s="131"/>
      <c r="FU42" s="131"/>
      <c r="FV42" s="385"/>
      <c r="FW42" s="385"/>
      <c r="FX42" s="131"/>
      <c r="FY42" s="131"/>
      <c r="FZ42" s="131"/>
      <c r="GA42" s="385"/>
      <c r="GB42" s="385"/>
      <c r="GC42" s="131"/>
      <c r="GD42" s="131"/>
      <c r="GE42" s="131"/>
      <c r="GF42" s="385"/>
      <c r="GG42" s="385"/>
      <c r="GH42" s="131"/>
      <c r="GI42" s="131"/>
      <c r="GJ42" s="131"/>
      <c r="GK42" s="385"/>
      <c r="GL42" s="385"/>
      <c r="GM42" s="131"/>
      <c r="GN42" s="131"/>
      <c r="GO42" s="131"/>
      <c r="GP42" s="385"/>
      <c r="GQ42" s="385"/>
      <c r="GR42" s="131"/>
      <c r="GS42" s="131"/>
      <c r="GT42" s="131"/>
      <c r="GU42" s="385"/>
      <c r="GV42" s="385"/>
      <c r="GW42" s="131"/>
      <c r="GX42" s="131"/>
      <c r="GY42" s="131"/>
      <c r="GZ42" s="385"/>
      <c r="HA42" s="385"/>
      <c r="HB42" s="131"/>
      <c r="HC42" s="131"/>
      <c r="HD42" s="131"/>
      <c r="HE42" s="385"/>
      <c r="HF42" s="385"/>
      <c r="HG42" s="131"/>
      <c r="HH42" s="131"/>
      <c r="HI42" s="131"/>
      <c r="HJ42" s="385"/>
      <c r="HK42" s="385"/>
      <c r="HL42" s="131"/>
      <c r="HM42" s="131"/>
      <c r="HN42" s="131"/>
      <c r="HO42" s="385"/>
      <c r="HP42" s="385"/>
      <c r="HQ42" s="131"/>
      <c r="HR42" s="131"/>
      <c r="HS42" s="131"/>
      <c r="HT42" s="385"/>
      <c r="HU42" s="385"/>
      <c r="HV42" s="131"/>
      <c r="HW42" s="131"/>
      <c r="HX42" s="131"/>
      <c r="HY42" s="385"/>
      <c r="HZ42" s="385"/>
      <c r="IA42" s="131"/>
      <c r="IB42" s="131"/>
      <c r="IC42" s="131"/>
      <c r="ID42" s="385"/>
      <c r="IE42" s="385"/>
      <c r="IF42" s="131"/>
      <c r="IG42" s="131"/>
      <c r="IH42" s="131"/>
      <c r="II42" s="385"/>
      <c r="IJ42" s="385"/>
      <c r="IK42" s="131"/>
      <c r="IL42" s="131"/>
      <c r="IM42" s="131"/>
      <c r="IN42" s="385"/>
      <c r="IO42" s="385"/>
      <c r="IP42" s="131"/>
      <c r="IQ42" s="131"/>
      <c r="IR42" s="131"/>
      <c r="IS42" s="385"/>
      <c r="IT42" s="385"/>
      <c r="IU42" s="131"/>
      <c r="IV42" s="131"/>
      <c r="IW42" s="131"/>
      <c r="IX42" s="385"/>
      <c r="IY42" s="386"/>
      <c r="IZ42" s="448"/>
      <c r="JA42" s="378"/>
      <c r="JB42" s="256"/>
      <c r="JC42" s="256"/>
    </row>
    <row r="43" spans="1:263" s="3" customFormat="1" x14ac:dyDescent="0.35">
      <c r="A43" s="198"/>
      <c r="B43" s="359"/>
      <c r="C43" s="239"/>
      <c r="D43" s="133" t="s">
        <v>1132</v>
      </c>
      <c r="E43" s="102"/>
      <c r="F43" s="384"/>
      <c r="G43" s="131"/>
      <c r="H43" s="325"/>
      <c r="I43" s="202"/>
      <c r="J43" s="324"/>
      <c r="K43" s="131"/>
      <c r="L43" s="131"/>
      <c r="M43" s="385"/>
      <c r="N43" s="385"/>
      <c r="O43" s="131"/>
      <c r="P43" s="131"/>
      <c r="Q43" s="131"/>
      <c r="R43" s="385"/>
      <c r="S43" s="385"/>
      <c r="T43" s="131"/>
      <c r="U43" s="131"/>
      <c r="V43" s="131"/>
      <c r="W43" s="385"/>
      <c r="X43" s="385"/>
      <c r="Y43" s="131"/>
      <c r="Z43" s="131"/>
      <c r="AA43" s="131"/>
      <c r="AB43" s="385"/>
      <c r="AC43" s="385"/>
      <c r="AD43" s="131"/>
      <c r="AE43" s="131"/>
      <c r="AF43" s="131"/>
      <c r="AG43" s="385"/>
      <c r="AH43" s="385"/>
      <c r="AI43" s="131"/>
      <c r="AJ43" s="131"/>
      <c r="AK43" s="131"/>
      <c r="AL43" s="385"/>
      <c r="AM43" s="385"/>
      <c r="AN43" s="131"/>
      <c r="AO43" s="131"/>
      <c r="AP43" s="131"/>
      <c r="AQ43" s="385"/>
      <c r="AR43" s="385"/>
      <c r="AS43" s="131"/>
      <c r="AT43" s="131"/>
      <c r="AU43" s="131"/>
      <c r="AV43" s="385"/>
      <c r="AW43" s="385"/>
      <c r="AX43" s="131"/>
      <c r="AY43" s="131"/>
      <c r="AZ43" s="131"/>
      <c r="BA43" s="385"/>
      <c r="BB43" s="385"/>
      <c r="BC43" s="131"/>
      <c r="BD43" s="131"/>
      <c r="BE43" s="131"/>
      <c r="BF43" s="385"/>
      <c r="BG43" s="385"/>
      <c r="BH43" s="131"/>
      <c r="BI43" s="131"/>
      <c r="BJ43" s="131"/>
      <c r="BK43" s="385"/>
      <c r="BL43" s="385"/>
      <c r="BM43" s="131"/>
      <c r="BN43" s="131"/>
      <c r="BO43" s="131"/>
      <c r="BP43" s="385"/>
      <c r="BQ43" s="385"/>
      <c r="BR43" s="131"/>
      <c r="BS43" s="131"/>
      <c r="BT43" s="131"/>
      <c r="BU43" s="385"/>
      <c r="BV43" s="385"/>
      <c r="BW43" s="131"/>
      <c r="BX43" s="131"/>
      <c r="BY43" s="131"/>
      <c r="BZ43" s="385"/>
      <c r="CA43" s="385"/>
      <c r="CB43" s="131"/>
      <c r="CC43" s="131"/>
      <c r="CD43" s="131"/>
      <c r="CE43" s="385"/>
      <c r="CF43" s="385"/>
      <c r="CG43" s="131"/>
      <c r="CH43" s="131"/>
      <c r="CI43" s="131"/>
      <c r="CJ43" s="385"/>
      <c r="CK43" s="385"/>
      <c r="CL43" s="131"/>
      <c r="CM43" s="131"/>
      <c r="CN43" s="131"/>
      <c r="CO43" s="385"/>
      <c r="CP43" s="385"/>
      <c r="CQ43" s="131"/>
      <c r="CR43" s="131"/>
      <c r="CS43" s="131"/>
      <c r="CT43" s="385"/>
      <c r="CU43" s="385"/>
      <c r="CV43" s="131"/>
      <c r="CW43" s="131"/>
      <c r="CX43" s="131"/>
      <c r="CY43" s="385"/>
      <c r="CZ43" s="385"/>
      <c r="DA43" s="131"/>
      <c r="DB43" s="131"/>
      <c r="DC43" s="131"/>
      <c r="DD43" s="385"/>
      <c r="DE43" s="385"/>
      <c r="DF43" s="131"/>
      <c r="DG43" s="131"/>
      <c r="DH43" s="131"/>
      <c r="DI43" s="385"/>
      <c r="DJ43" s="385"/>
      <c r="DK43" s="131"/>
      <c r="DL43" s="131"/>
      <c r="DM43" s="131"/>
      <c r="DN43" s="385"/>
      <c r="DO43" s="385"/>
      <c r="DP43" s="131"/>
      <c r="DQ43" s="131"/>
      <c r="DR43" s="131"/>
      <c r="DS43" s="385"/>
      <c r="DT43" s="385"/>
      <c r="DU43" s="131"/>
      <c r="DV43" s="131"/>
      <c r="DW43" s="131"/>
      <c r="DX43" s="385"/>
      <c r="DY43" s="385"/>
      <c r="DZ43" s="131"/>
      <c r="EA43" s="131"/>
      <c r="EB43" s="131"/>
      <c r="EC43" s="385"/>
      <c r="ED43" s="385"/>
      <c r="EE43" s="131"/>
      <c r="EF43" s="131"/>
      <c r="EG43" s="131"/>
      <c r="EH43" s="385"/>
      <c r="EI43" s="385"/>
      <c r="EJ43" s="131"/>
      <c r="EK43" s="131"/>
      <c r="EL43" s="131"/>
      <c r="EM43" s="385"/>
      <c r="EN43" s="385"/>
      <c r="EO43" s="131"/>
      <c r="EP43" s="131"/>
      <c r="EQ43" s="131"/>
      <c r="ER43" s="385"/>
      <c r="ES43" s="385"/>
      <c r="ET43" s="131"/>
      <c r="EU43" s="131"/>
      <c r="EV43" s="131"/>
      <c r="EW43" s="385"/>
      <c r="EX43" s="385"/>
      <c r="EY43" s="131"/>
      <c r="EZ43" s="131"/>
      <c r="FA43" s="131"/>
      <c r="FB43" s="385"/>
      <c r="FC43" s="385"/>
      <c r="FD43" s="131"/>
      <c r="FE43" s="131"/>
      <c r="FF43" s="131"/>
      <c r="FG43" s="385"/>
      <c r="FH43" s="385"/>
      <c r="FI43" s="131"/>
      <c r="FJ43" s="131"/>
      <c r="FK43" s="131"/>
      <c r="FL43" s="385"/>
      <c r="FM43" s="385"/>
      <c r="FN43" s="131"/>
      <c r="FO43" s="131"/>
      <c r="FP43" s="131"/>
      <c r="FQ43" s="385"/>
      <c r="FR43" s="385"/>
      <c r="FS43" s="131"/>
      <c r="FT43" s="131"/>
      <c r="FU43" s="131"/>
      <c r="FV43" s="385"/>
      <c r="FW43" s="385"/>
      <c r="FX43" s="131"/>
      <c r="FY43" s="131"/>
      <c r="FZ43" s="131"/>
      <c r="GA43" s="385"/>
      <c r="GB43" s="385"/>
      <c r="GC43" s="131"/>
      <c r="GD43" s="131"/>
      <c r="GE43" s="131"/>
      <c r="GF43" s="385"/>
      <c r="GG43" s="385"/>
      <c r="GH43" s="131"/>
      <c r="GI43" s="131"/>
      <c r="GJ43" s="131"/>
      <c r="GK43" s="385"/>
      <c r="GL43" s="385"/>
      <c r="GM43" s="131"/>
      <c r="GN43" s="131"/>
      <c r="GO43" s="131"/>
      <c r="GP43" s="385"/>
      <c r="GQ43" s="385"/>
      <c r="GR43" s="131"/>
      <c r="GS43" s="131"/>
      <c r="GT43" s="131"/>
      <c r="GU43" s="385"/>
      <c r="GV43" s="385"/>
      <c r="GW43" s="131"/>
      <c r="GX43" s="131"/>
      <c r="GY43" s="131"/>
      <c r="GZ43" s="385"/>
      <c r="HA43" s="385"/>
      <c r="HB43" s="131"/>
      <c r="HC43" s="131"/>
      <c r="HD43" s="131"/>
      <c r="HE43" s="385"/>
      <c r="HF43" s="385"/>
      <c r="HG43" s="131"/>
      <c r="HH43" s="131"/>
      <c r="HI43" s="131"/>
      <c r="HJ43" s="385"/>
      <c r="HK43" s="385"/>
      <c r="HL43" s="131"/>
      <c r="HM43" s="131"/>
      <c r="HN43" s="131"/>
      <c r="HO43" s="385"/>
      <c r="HP43" s="385"/>
      <c r="HQ43" s="131"/>
      <c r="HR43" s="131"/>
      <c r="HS43" s="131"/>
      <c r="HT43" s="385"/>
      <c r="HU43" s="385"/>
      <c r="HV43" s="131"/>
      <c r="HW43" s="131"/>
      <c r="HX43" s="131"/>
      <c r="HY43" s="385"/>
      <c r="HZ43" s="385"/>
      <c r="IA43" s="131"/>
      <c r="IB43" s="131"/>
      <c r="IC43" s="131"/>
      <c r="ID43" s="385"/>
      <c r="IE43" s="385"/>
      <c r="IF43" s="131"/>
      <c r="IG43" s="131"/>
      <c r="IH43" s="131"/>
      <c r="II43" s="385"/>
      <c r="IJ43" s="385"/>
      <c r="IK43" s="131"/>
      <c r="IL43" s="131"/>
      <c r="IM43" s="131"/>
      <c r="IN43" s="385"/>
      <c r="IO43" s="385"/>
      <c r="IP43" s="131"/>
      <c r="IQ43" s="131"/>
      <c r="IR43" s="131"/>
      <c r="IS43" s="385"/>
      <c r="IT43" s="385"/>
      <c r="IU43" s="131"/>
      <c r="IV43" s="131"/>
      <c r="IW43" s="131"/>
      <c r="IX43" s="385"/>
      <c r="IY43" s="386"/>
      <c r="IZ43" s="448"/>
      <c r="JA43" s="378"/>
      <c r="JB43" s="256"/>
      <c r="JC43" s="256"/>
    </row>
    <row r="44" spans="1:263" s="3" customFormat="1" x14ac:dyDescent="0.35">
      <c r="A44" s="198"/>
      <c r="B44" s="359"/>
      <c r="C44" s="239"/>
      <c r="D44" s="105"/>
      <c r="E44" s="102"/>
      <c r="F44" s="384"/>
      <c r="G44" s="131"/>
      <c r="H44" s="325"/>
      <c r="I44" s="202"/>
      <c r="J44" s="324"/>
      <c r="K44" s="131"/>
      <c r="L44" s="131"/>
      <c r="M44" s="385"/>
      <c r="N44" s="385"/>
      <c r="O44" s="131"/>
      <c r="P44" s="131"/>
      <c r="Q44" s="131"/>
      <c r="R44" s="385"/>
      <c r="S44" s="385"/>
      <c r="T44" s="131"/>
      <c r="U44" s="131"/>
      <c r="V44" s="131"/>
      <c r="W44" s="385"/>
      <c r="X44" s="385"/>
      <c r="Y44" s="131"/>
      <c r="Z44" s="131"/>
      <c r="AA44" s="131"/>
      <c r="AB44" s="385"/>
      <c r="AC44" s="385"/>
      <c r="AD44" s="131"/>
      <c r="AE44" s="131"/>
      <c r="AF44" s="131"/>
      <c r="AG44" s="385"/>
      <c r="AH44" s="385"/>
      <c r="AI44" s="131"/>
      <c r="AJ44" s="131"/>
      <c r="AK44" s="131"/>
      <c r="AL44" s="385"/>
      <c r="AM44" s="385"/>
      <c r="AN44" s="131"/>
      <c r="AO44" s="131"/>
      <c r="AP44" s="131"/>
      <c r="AQ44" s="385"/>
      <c r="AR44" s="385"/>
      <c r="AS44" s="131"/>
      <c r="AT44" s="131"/>
      <c r="AU44" s="131"/>
      <c r="AV44" s="385"/>
      <c r="AW44" s="385"/>
      <c r="AX44" s="131"/>
      <c r="AY44" s="131"/>
      <c r="AZ44" s="131"/>
      <c r="BA44" s="385"/>
      <c r="BB44" s="385"/>
      <c r="BC44" s="131"/>
      <c r="BD44" s="131"/>
      <c r="BE44" s="131"/>
      <c r="BF44" s="385"/>
      <c r="BG44" s="385"/>
      <c r="BH44" s="131"/>
      <c r="BI44" s="131"/>
      <c r="BJ44" s="131"/>
      <c r="BK44" s="385"/>
      <c r="BL44" s="385"/>
      <c r="BM44" s="131"/>
      <c r="BN44" s="131"/>
      <c r="BO44" s="131"/>
      <c r="BP44" s="385"/>
      <c r="BQ44" s="385"/>
      <c r="BR44" s="131"/>
      <c r="BS44" s="131"/>
      <c r="BT44" s="131"/>
      <c r="BU44" s="385"/>
      <c r="BV44" s="385"/>
      <c r="BW44" s="131"/>
      <c r="BX44" s="131"/>
      <c r="BY44" s="131"/>
      <c r="BZ44" s="385"/>
      <c r="CA44" s="385"/>
      <c r="CB44" s="131"/>
      <c r="CC44" s="131"/>
      <c r="CD44" s="131"/>
      <c r="CE44" s="385"/>
      <c r="CF44" s="385"/>
      <c r="CG44" s="131"/>
      <c r="CH44" s="131"/>
      <c r="CI44" s="131"/>
      <c r="CJ44" s="385"/>
      <c r="CK44" s="385"/>
      <c r="CL44" s="131"/>
      <c r="CM44" s="131"/>
      <c r="CN44" s="131"/>
      <c r="CO44" s="385"/>
      <c r="CP44" s="385"/>
      <c r="CQ44" s="131"/>
      <c r="CR44" s="131"/>
      <c r="CS44" s="131"/>
      <c r="CT44" s="385"/>
      <c r="CU44" s="385"/>
      <c r="CV44" s="131"/>
      <c r="CW44" s="131"/>
      <c r="CX44" s="131"/>
      <c r="CY44" s="385"/>
      <c r="CZ44" s="385"/>
      <c r="DA44" s="131"/>
      <c r="DB44" s="131"/>
      <c r="DC44" s="131"/>
      <c r="DD44" s="385"/>
      <c r="DE44" s="385"/>
      <c r="DF44" s="131"/>
      <c r="DG44" s="131"/>
      <c r="DH44" s="131"/>
      <c r="DI44" s="385"/>
      <c r="DJ44" s="385"/>
      <c r="DK44" s="131"/>
      <c r="DL44" s="131"/>
      <c r="DM44" s="131"/>
      <c r="DN44" s="385"/>
      <c r="DO44" s="385"/>
      <c r="DP44" s="131"/>
      <c r="DQ44" s="131"/>
      <c r="DR44" s="131"/>
      <c r="DS44" s="385"/>
      <c r="DT44" s="385"/>
      <c r="DU44" s="131"/>
      <c r="DV44" s="131"/>
      <c r="DW44" s="131"/>
      <c r="DX44" s="385"/>
      <c r="DY44" s="385"/>
      <c r="DZ44" s="131"/>
      <c r="EA44" s="131"/>
      <c r="EB44" s="131"/>
      <c r="EC44" s="385"/>
      <c r="ED44" s="385"/>
      <c r="EE44" s="131"/>
      <c r="EF44" s="131"/>
      <c r="EG44" s="131"/>
      <c r="EH44" s="385"/>
      <c r="EI44" s="385"/>
      <c r="EJ44" s="131"/>
      <c r="EK44" s="131"/>
      <c r="EL44" s="131"/>
      <c r="EM44" s="385"/>
      <c r="EN44" s="385"/>
      <c r="EO44" s="131"/>
      <c r="EP44" s="131"/>
      <c r="EQ44" s="131"/>
      <c r="ER44" s="385"/>
      <c r="ES44" s="385"/>
      <c r="ET44" s="131"/>
      <c r="EU44" s="131"/>
      <c r="EV44" s="131"/>
      <c r="EW44" s="385"/>
      <c r="EX44" s="385"/>
      <c r="EY44" s="131"/>
      <c r="EZ44" s="131"/>
      <c r="FA44" s="131"/>
      <c r="FB44" s="385"/>
      <c r="FC44" s="385"/>
      <c r="FD44" s="131"/>
      <c r="FE44" s="131"/>
      <c r="FF44" s="131"/>
      <c r="FG44" s="385"/>
      <c r="FH44" s="385"/>
      <c r="FI44" s="131"/>
      <c r="FJ44" s="131"/>
      <c r="FK44" s="131"/>
      <c r="FL44" s="385"/>
      <c r="FM44" s="385"/>
      <c r="FN44" s="131"/>
      <c r="FO44" s="131"/>
      <c r="FP44" s="131"/>
      <c r="FQ44" s="385"/>
      <c r="FR44" s="385"/>
      <c r="FS44" s="131"/>
      <c r="FT44" s="131"/>
      <c r="FU44" s="131"/>
      <c r="FV44" s="385"/>
      <c r="FW44" s="385"/>
      <c r="FX44" s="131"/>
      <c r="FY44" s="131"/>
      <c r="FZ44" s="131"/>
      <c r="GA44" s="385"/>
      <c r="GB44" s="385"/>
      <c r="GC44" s="131"/>
      <c r="GD44" s="131"/>
      <c r="GE44" s="131"/>
      <c r="GF44" s="385"/>
      <c r="GG44" s="385"/>
      <c r="GH44" s="131"/>
      <c r="GI44" s="131"/>
      <c r="GJ44" s="131"/>
      <c r="GK44" s="385"/>
      <c r="GL44" s="385"/>
      <c r="GM44" s="131"/>
      <c r="GN44" s="131"/>
      <c r="GO44" s="131"/>
      <c r="GP44" s="385"/>
      <c r="GQ44" s="385"/>
      <c r="GR44" s="131"/>
      <c r="GS44" s="131"/>
      <c r="GT44" s="131"/>
      <c r="GU44" s="385"/>
      <c r="GV44" s="385"/>
      <c r="GW44" s="131"/>
      <c r="GX44" s="131"/>
      <c r="GY44" s="131"/>
      <c r="GZ44" s="385"/>
      <c r="HA44" s="385"/>
      <c r="HB44" s="131"/>
      <c r="HC44" s="131"/>
      <c r="HD44" s="131"/>
      <c r="HE44" s="385"/>
      <c r="HF44" s="385"/>
      <c r="HG44" s="131"/>
      <c r="HH44" s="131"/>
      <c r="HI44" s="131"/>
      <c r="HJ44" s="385"/>
      <c r="HK44" s="385"/>
      <c r="HL44" s="131"/>
      <c r="HM44" s="131"/>
      <c r="HN44" s="131"/>
      <c r="HO44" s="385"/>
      <c r="HP44" s="385"/>
      <c r="HQ44" s="131"/>
      <c r="HR44" s="131"/>
      <c r="HS44" s="131"/>
      <c r="HT44" s="385"/>
      <c r="HU44" s="385"/>
      <c r="HV44" s="131"/>
      <c r="HW44" s="131"/>
      <c r="HX44" s="131"/>
      <c r="HY44" s="385"/>
      <c r="HZ44" s="385"/>
      <c r="IA44" s="131"/>
      <c r="IB44" s="131"/>
      <c r="IC44" s="131"/>
      <c r="ID44" s="385"/>
      <c r="IE44" s="385"/>
      <c r="IF44" s="131"/>
      <c r="IG44" s="131"/>
      <c r="IH44" s="131"/>
      <c r="II44" s="385"/>
      <c r="IJ44" s="385"/>
      <c r="IK44" s="131"/>
      <c r="IL44" s="131"/>
      <c r="IM44" s="131"/>
      <c r="IN44" s="385"/>
      <c r="IO44" s="385"/>
      <c r="IP44" s="131"/>
      <c r="IQ44" s="131"/>
      <c r="IR44" s="131"/>
      <c r="IS44" s="385"/>
      <c r="IT44" s="385"/>
      <c r="IU44" s="131"/>
      <c r="IV44" s="131"/>
      <c r="IW44" s="131"/>
      <c r="IX44" s="385"/>
      <c r="IY44" s="386"/>
      <c r="IZ44" s="448"/>
      <c r="JA44" s="378"/>
      <c r="JB44" s="256"/>
      <c r="JC44" s="256"/>
    </row>
    <row r="45" spans="1:263" s="3" customFormat="1" x14ac:dyDescent="0.35">
      <c r="A45" s="198"/>
      <c r="B45" s="359"/>
      <c r="C45" s="45" t="s">
        <v>1133</v>
      </c>
      <c r="D45" s="106" t="s">
        <v>1134</v>
      </c>
      <c r="E45" s="102"/>
      <c r="F45" s="285" t="str">
        <f>IFERROR(INDEX('Helper 1'!$I$2:$I$19,MATCH('Schedule 1'!$G$20,'Helper 1'!$H$2:$H$19,0)),"")</f>
        <v/>
      </c>
      <c r="G45" s="131">
        <f>SUM(L45:IX45)</f>
        <v>0</v>
      </c>
      <c r="H45" s="325"/>
      <c r="I45" s="202"/>
      <c r="J45" s="324"/>
      <c r="K45" s="131"/>
      <c r="L45" s="131" t="str">
        <f>IF(K$39&lt;&gt;"",L27,"")</f>
        <v/>
      </c>
      <c r="M45" s="49"/>
      <c r="N45" s="49"/>
      <c r="O45" s="131"/>
      <c r="P45" s="131"/>
      <c r="Q45" s="131" t="str">
        <f>IF(P$39&lt;&gt;"",Q27,"")</f>
        <v/>
      </c>
      <c r="R45" s="49"/>
      <c r="S45" s="49"/>
      <c r="T45" s="131"/>
      <c r="U45" s="131"/>
      <c r="V45" s="131" t="str">
        <f>IF(U$39&lt;&gt;"",V27,"")</f>
        <v/>
      </c>
      <c r="W45" s="49"/>
      <c r="X45" s="49"/>
      <c r="Y45" s="131"/>
      <c r="Z45" s="131"/>
      <c r="AA45" s="131" t="str">
        <f>IF(Z$39&lt;&gt;"",AA27,"")</f>
        <v/>
      </c>
      <c r="AB45" s="49"/>
      <c r="AC45" s="49"/>
      <c r="AD45" s="131"/>
      <c r="AE45" s="131"/>
      <c r="AF45" s="131" t="str">
        <f>IF(AE$39&lt;&gt;"",AF27,"")</f>
        <v/>
      </c>
      <c r="AG45" s="49"/>
      <c r="AH45" s="49"/>
      <c r="AI45" s="131"/>
      <c r="AJ45" s="131"/>
      <c r="AK45" s="131" t="str">
        <f>IF(AJ$39&lt;&gt;"",AK27,"")</f>
        <v/>
      </c>
      <c r="AL45" s="49"/>
      <c r="AM45" s="49"/>
      <c r="AN45" s="131"/>
      <c r="AO45" s="131"/>
      <c r="AP45" s="131" t="str">
        <f>IF(AO$39&lt;&gt;"",AP27,"")</f>
        <v/>
      </c>
      <c r="AQ45" s="49"/>
      <c r="AR45" s="49"/>
      <c r="AS45" s="131"/>
      <c r="AT45" s="131"/>
      <c r="AU45" s="131" t="str">
        <f>IF(AT$39&lt;&gt;"",AU27,"")</f>
        <v/>
      </c>
      <c r="AV45" s="49"/>
      <c r="AW45" s="49"/>
      <c r="AX45" s="131"/>
      <c r="AY45" s="131"/>
      <c r="AZ45" s="131" t="str">
        <f>IF(AY$39&lt;&gt;"",AZ27,"")</f>
        <v/>
      </c>
      <c r="BA45" s="49"/>
      <c r="BB45" s="49"/>
      <c r="BC45" s="131"/>
      <c r="BD45" s="131"/>
      <c r="BE45" s="131" t="str">
        <f>IF(BD$39&lt;&gt;"",BE27,"")</f>
        <v/>
      </c>
      <c r="BF45" s="49"/>
      <c r="BG45" s="49"/>
      <c r="BH45" s="131"/>
      <c r="BI45" s="131"/>
      <c r="BJ45" s="131" t="str">
        <f>IF(BI$39&lt;&gt;"",BJ27,"")</f>
        <v/>
      </c>
      <c r="BK45" s="49"/>
      <c r="BL45" s="49"/>
      <c r="BM45" s="131"/>
      <c r="BN45" s="131"/>
      <c r="BO45" s="131" t="str">
        <f>IF(BN$39&lt;&gt;"",BO27,"")</f>
        <v/>
      </c>
      <c r="BP45" s="49"/>
      <c r="BQ45" s="49"/>
      <c r="BR45" s="131"/>
      <c r="BS45" s="131"/>
      <c r="BT45" s="131" t="str">
        <f>IF(BS$39&lt;&gt;"",BT27,"")</f>
        <v/>
      </c>
      <c r="BU45" s="49"/>
      <c r="BV45" s="49"/>
      <c r="BW45" s="131"/>
      <c r="BX45" s="131"/>
      <c r="BY45" s="131" t="str">
        <f>IF(BX$39&lt;&gt;"",BY27,"")</f>
        <v/>
      </c>
      <c r="BZ45" s="49"/>
      <c r="CA45" s="49"/>
      <c r="CB45" s="131"/>
      <c r="CC45" s="131"/>
      <c r="CD45" s="131" t="str">
        <f>IF(CC$39&lt;&gt;"",CD27,"")</f>
        <v/>
      </c>
      <c r="CE45" s="49"/>
      <c r="CF45" s="49"/>
      <c r="CG45" s="131"/>
      <c r="CH45" s="131"/>
      <c r="CI45" s="131" t="str">
        <f>IF(CH$39&lt;&gt;"",CI27,"")</f>
        <v/>
      </c>
      <c r="CJ45" s="49"/>
      <c r="CK45" s="49"/>
      <c r="CL45" s="131"/>
      <c r="CM45" s="131"/>
      <c r="CN45" s="131" t="str">
        <f>IF(CM$39&lt;&gt;"",CN27,"")</f>
        <v/>
      </c>
      <c r="CO45" s="49"/>
      <c r="CP45" s="49"/>
      <c r="CQ45" s="131"/>
      <c r="CR45" s="131"/>
      <c r="CS45" s="131" t="str">
        <f>IF(CR$39&lt;&gt;"",CS27,"")</f>
        <v/>
      </c>
      <c r="CT45" s="49"/>
      <c r="CU45" s="49"/>
      <c r="CV45" s="131"/>
      <c r="CW45" s="131"/>
      <c r="CX45" s="131" t="str">
        <f>IF(CW$39&lt;&gt;"",CX27,"")</f>
        <v/>
      </c>
      <c r="CY45" s="49"/>
      <c r="CZ45" s="49"/>
      <c r="DA45" s="131"/>
      <c r="DB45" s="131"/>
      <c r="DC45" s="131" t="str">
        <f>IF(DB$39&lt;&gt;"",DC27,"")</f>
        <v/>
      </c>
      <c r="DD45" s="49"/>
      <c r="DE45" s="49"/>
      <c r="DF45" s="131"/>
      <c r="DG45" s="131"/>
      <c r="DH45" s="131" t="str">
        <f>IF(DG$39&lt;&gt;"",DH27,"")</f>
        <v/>
      </c>
      <c r="DI45" s="49"/>
      <c r="DJ45" s="49"/>
      <c r="DK45" s="131"/>
      <c r="DL45" s="131"/>
      <c r="DM45" s="131" t="str">
        <f>IF(DL$39&lt;&gt;"",DM27,"")</f>
        <v/>
      </c>
      <c r="DN45" s="49"/>
      <c r="DO45" s="49"/>
      <c r="DP45" s="131"/>
      <c r="DQ45" s="131"/>
      <c r="DR45" s="131" t="str">
        <f>IF(DQ$39&lt;&gt;"",DR27,"")</f>
        <v/>
      </c>
      <c r="DS45" s="49"/>
      <c r="DT45" s="49"/>
      <c r="DU45" s="131"/>
      <c r="DV45" s="131"/>
      <c r="DW45" s="131" t="str">
        <f>IF(DV$39&lt;&gt;"",DW27,"")</f>
        <v/>
      </c>
      <c r="DX45" s="49"/>
      <c r="DY45" s="49"/>
      <c r="DZ45" s="131"/>
      <c r="EA45" s="131"/>
      <c r="EB45" s="131" t="str">
        <f>IF(EA$39&lt;&gt;"",EB27,"")</f>
        <v/>
      </c>
      <c r="EC45" s="49"/>
      <c r="ED45" s="49"/>
      <c r="EE45" s="131"/>
      <c r="EF45" s="131"/>
      <c r="EG45" s="131" t="str">
        <f>IF(EF$39&lt;&gt;"",EG27,"")</f>
        <v/>
      </c>
      <c r="EH45" s="49"/>
      <c r="EI45" s="49"/>
      <c r="EJ45" s="131"/>
      <c r="EK45" s="131"/>
      <c r="EL45" s="131" t="str">
        <f>IF(EK$39&lt;&gt;"",EL27,"")</f>
        <v/>
      </c>
      <c r="EM45" s="49"/>
      <c r="EN45" s="49"/>
      <c r="EO45" s="131"/>
      <c r="EP45" s="131"/>
      <c r="EQ45" s="131" t="str">
        <f>IF(EP$39&lt;&gt;"",EQ27,"")</f>
        <v/>
      </c>
      <c r="ER45" s="49"/>
      <c r="ES45" s="49"/>
      <c r="ET45" s="131"/>
      <c r="EU45" s="131"/>
      <c r="EV45" s="131" t="str">
        <f>IF(EU$39&lt;&gt;"",EV27,"")</f>
        <v/>
      </c>
      <c r="EW45" s="49"/>
      <c r="EX45" s="49"/>
      <c r="EY45" s="131"/>
      <c r="EZ45" s="131"/>
      <c r="FA45" s="131" t="str">
        <f>IF(EZ$39&lt;&gt;"",FA27,"")</f>
        <v/>
      </c>
      <c r="FB45" s="49"/>
      <c r="FC45" s="49"/>
      <c r="FD45" s="131"/>
      <c r="FE45" s="131"/>
      <c r="FF45" s="131" t="str">
        <f>IF(FE$39&lt;&gt;"",FF27,"")</f>
        <v/>
      </c>
      <c r="FG45" s="49"/>
      <c r="FH45" s="49"/>
      <c r="FI45" s="131"/>
      <c r="FJ45" s="131"/>
      <c r="FK45" s="131" t="str">
        <f>IF(FJ$39&lt;&gt;"",FK27,"")</f>
        <v/>
      </c>
      <c r="FL45" s="49"/>
      <c r="FM45" s="49"/>
      <c r="FN45" s="131"/>
      <c r="FO45" s="131"/>
      <c r="FP45" s="131" t="str">
        <f>IF(FO$39&lt;&gt;"",FP27,"")</f>
        <v/>
      </c>
      <c r="FQ45" s="49"/>
      <c r="FR45" s="49"/>
      <c r="FS45" s="131"/>
      <c r="FT45" s="131"/>
      <c r="FU45" s="131" t="str">
        <f>IF(FT$39&lt;&gt;"",FU27,"")</f>
        <v/>
      </c>
      <c r="FV45" s="49"/>
      <c r="FW45" s="49"/>
      <c r="FX45" s="131"/>
      <c r="FY45" s="131"/>
      <c r="FZ45" s="131" t="str">
        <f>IF(FY$39&lt;&gt;"",FZ27,"")</f>
        <v/>
      </c>
      <c r="GA45" s="49"/>
      <c r="GB45" s="49"/>
      <c r="GC45" s="131"/>
      <c r="GD45" s="131"/>
      <c r="GE45" s="131" t="str">
        <f>IF(GD$39&lt;&gt;"",GE27,"")</f>
        <v/>
      </c>
      <c r="GF45" s="49"/>
      <c r="GG45" s="49"/>
      <c r="GH45" s="131"/>
      <c r="GI45" s="131"/>
      <c r="GJ45" s="131" t="str">
        <f>IF(GI$39&lt;&gt;"",GJ27,"")</f>
        <v/>
      </c>
      <c r="GK45" s="49"/>
      <c r="GL45" s="49"/>
      <c r="GM45" s="131"/>
      <c r="GN45" s="131"/>
      <c r="GO45" s="131" t="str">
        <f>IF(GN$39&lt;&gt;"",GO27,"")</f>
        <v/>
      </c>
      <c r="GP45" s="49"/>
      <c r="GQ45" s="49"/>
      <c r="GR45" s="131"/>
      <c r="GS45" s="131"/>
      <c r="GT45" s="131" t="str">
        <f>IF(GS$39&lt;&gt;"",GT27,"")</f>
        <v/>
      </c>
      <c r="GU45" s="49"/>
      <c r="GV45" s="49"/>
      <c r="GW45" s="131"/>
      <c r="GX45" s="131"/>
      <c r="GY45" s="131" t="str">
        <f>IF(GX$39&lt;&gt;"",GY27,"")</f>
        <v/>
      </c>
      <c r="GZ45" s="49"/>
      <c r="HA45" s="49"/>
      <c r="HB45" s="131"/>
      <c r="HC45" s="131"/>
      <c r="HD45" s="131" t="str">
        <f>IF(HC$39&lt;&gt;"",HD27,"")</f>
        <v/>
      </c>
      <c r="HE45" s="49"/>
      <c r="HF45" s="49"/>
      <c r="HG45" s="131"/>
      <c r="HH45" s="131"/>
      <c r="HI45" s="131" t="str">
        <f>IF(HH$39&lt;&gt;"",HI27,"")</f>
        <v/>
      </c>
      <c r="HJ45" s="49"/>
      <c r="HK45" s="49"/>
      <c r="HL45" s="131"/>
      <c r="HM45" s="131"/>
      <c r="HN45" s="131" t="str">
        <f>IF(HM$39&lt;&gt;"",HN27,"")</f>
        <v/>
      </c>
      <c r="HO45" s="49"/>
      <c r="HP45" s="49"/>
      <c r="HQ45" s="131"/>
      <c r="HR45" s="131"/>
      <c r="HS45" s="131" t="str">
        <f>IF(HR$39&lt;&gt;"",HS27,"")</f>
        <v/>
      </c>
      <c r="HT45" s="49"/>
      <c r="HU45" s="49"/>
      <c r="HV45" s="131"/>
      <c r="HW45" s="131"/>
      <c r="HX45" s="131" t="str">
        <f>IF(HW$39&lt;&gt;"",HX27,"")</f>
        <v/>
      </c>
      <c r="HY45" s="49"/>
      <c r="HZ45" s="49"/>
      <c r="IA45" s="131"/>
      <c r="IB45" s="131"/>
      <c r="IC45" s="131" t="str">
        <f>IF(IB$39&lt;&gt;"",IC27,"")</f>
        <v/>
      </c>
      <c r="ID45" s="49"/>
      <c r="IE45" s="49"/>
      <c r="IF45" s="131"/>
      <c r="IG45" s="131"/>
      <c r="IH45" s="131" t="str">
        <f>IF(IG$39&lt;&gt;"",IH27,"")</f>
        <v/>
      </c>
      <c r="II45" s="49"/>
      <c r="IJ45" s="49"/>
      <c r="IK45" s="131"/>
      <c r="IL45" s="131"/>
      <c r="IM45" s="131" t="str">
        <f>IF(IL$39&lt;&gt;"",IM27,"")</f>
        <v/>
      </c>
      <c r="IN45" s="49"/>
      <c r="IO45" s="49"/>
      <c r="IP45" s="131"/>
      <c r="IQ45" s="131"/>
      <c r="IR45" s="131" t="str">
        <f>IF(IQ$39&lt;&gt;"",IR27,"")</f>
        <v/>
      </c>
      <c r="IS45" s="49"/>
      <c r="IT45" s="49"/>
      <c r="IU45" s="131"/>
      <c r="IV45" s="131"/>
      <c r="IW45" s="131" t="str">
        <f>IF(IV$39&lt;&gt;"",IW27,"")</f>
        <v/>
      </c>
      <c r="IX45" s="49"/>
      <c r="IY45" s="50"/>
      <c r="IZ45" s="448"/>
      <c r="JA45" s="378"/>
      <c r="JB45" s="256"/>
      <c r="JC45" s="256"/>
    </row>
    <row r="46" spans="1:263" s="3" customFormat="1" x14ac:dyDescent="0.35">
      <c r="A46" s="198"/>
      <c r="B46" s="359"/>
      <c r="C46" s="45"/>
      <c r="D46" s="105"/>
      <c r="E46" s="102"/>
      <c r="F46" s="285"/>
      <c r="G46" s="131"/>
      <c r="H46" s="325"/>
      <c r="I46" s="202"/>
      <c r="J46" s="324"/>
      <c r="K46" s="131"/>
      <c r="L46" s="131"/>
      <c r="M46" s="43"/>
      <c r="N46" s="43"/>
      <c r="O46" s="131"/>
      <c r="P46" s="131"/>
      <c r="Q46" s="131"/>
      <c r="R46" s="43"/>
      <c r="S46" s="43"/>
      <c r="T46" s="131"/>
      <c r="U46" s="131"/>
      <c r="V46" s="131"/>
      <c r="W46" s="43"/>
      <c r="X46" s="43"/>
      <c r="Y46" s="131"/>
      <c r="Z46" s="131"/>
      <c r="AA46" s="131"/>
      <c r="AB46" s="43"/>
      <c r="AC46" s="43"/>
      <c r="AD46" s="131"/>
      <c r="AE46" s="131"/>
      <c r="AF46" s="131"/>
      <c r="AG46" s="43"/>
      <c r="AH46" s="43"/>
      <c r="AI46" s="131"/>
      <c r="AJ46" s="131"/>
      <c r="AK46" s="131"/>
      <c r="AL46" s="43"/>
      <c r="AM46" s="43"/>
      <c r="AN46" s="131"/>
      <c r="AO46" s="131"/>
      <c r="AP46" s="131"/>
      <c r="AQ46" s="43"/>
      <c r="AR46" s="43"/>
      <c r="AS46" s="131"/>
      <c r="AT46" s="131"/>
      <c r="AU46" s="131"/>
      <c r="AV46" s="43"/>
      <c r="AW46" s="43"/>
      <c r="AX46" s="131"/>
      <c r="AY46" s="131"/>
      <c r="AZ46" s="131"/>
      <c r="BA46" s="43"/>
      <c r="BB46" s="43"/>
      <c r="BC46" s="131"/>
      <c r="BD46" s="131"/>
      <c r="BE46" s="131"/>
      <c r="BF46" s="43"/>
      <c r="BG46" s="43"/>
      <c r="BH46" s="131"/>
      <c r="BI46" s="131"/>
      <c r="BJ46" s="131"/>
      <c r="BK46" s="43"/>
      <c r="BL46" s="43"/>
      <c r="BM46" s="131"/>
      <c r="BN46" s="131"/>
      <c r="BO46" s="131"/>
      <c r="BP46" s="43"/>
      <c r="BQ46" s="43"/>
      <c r="BR46" s="131"/>
      <c r="BS46" s="131"/>
      <c r="BT46" s="131"/>
      <c r="BU46" s="43"/>
      <c r="BV46" s="43"/>
      <c r="BW46" s="131"/>
      <c r="BX46" s="131"/>
      <c r="BY46" s="131"/>
      <c r="BZ46" s="43"/>
      <c r="CA46" s="43"/>
      <c r="CB46" s="131"/>
      <c r="CC46" s="131"/>
      <c r="CD46" s="131"/>
      <c r="CE46" s="43"/>
      <c r="CF46" s="43"/>
      <c r="CG46" s="131"/>
      <c r="CH46" s="131"/>
      <c r="CI46" s="131"/>
      <c r="CJ46" s="43"/>
      <c r="CK46" s="43"/>
      <c r="CL46" s="131"/>
      <c r="CM46" s="131"/>
      <c r="CN46" s="131"/>
      <c r="CO46" s="43"/>
      <c r="CP46" s="43"/>
      <c r="CQ46" s="131"/>
      <c r="CR46" s="131"/>
      <c r="CS46" s="131"/>
      <c r="CT46" s="43"/>
      <c r="CU46" s="43"/>
      <c r="CV46" s="131"/>
      <c r="CW46" s="131"/>
      <c r="CX46" s="131"/>
      <c r="CY46" s="43"/>
      <c r="CZ46" s="43"/>
      <c r="DA46" s="131"/>
      <c r="DB46" s="131"/>
      <c r="DC46" s="131"/>
      <c r="DD46" s="43"/>
      <c r="DE46" s="43"/>
      <c r="DF46" s="131"/>
      <c r="DG46" s="131"/>
      <c r="DH46" s="131"/>
      <c r="DI46" s="43"/>
      <c r="DJ46" s="43"/>
      <c r="DK46" s="131"/>
      <c r="DL46" s="131"/>
      <c r="DM46" s="131"/>
      <c r="DN46" s="43"/>
      <c r="DO46" s="43"/>
      <c r="DP46" s="131"/>
      <c r="DQ46" s="131"/>
      <c r="DR46" s="131"/>
      <c r="DS46" s="43"/>
      <c r="DT46" s="43"/>
      <c r="DU46" s="131"/>
      <c r="DV46" s="131"/>
      <c r="DW46" s="131"/>
      <c r="DX46" s="43"/>
      <c r="DY46" s="43"/>
      <c r="DZ46" s="131"/>
      <c r="EA46" s="131"/>
      <c r="EB46" s="131"/>
      <c r="EC46" s="43"/>
      <c r="ED46" s="43"/>
      <c r="EE46" s="131"/>
      <c r="EF46" s="131"/>
      <c r="EG46" s="131"/>
      <c r="EH46" s="43"/>
      <c r="EI46" s="43"/>
      <c r="EJ46" s="131"/>
      <c r="EK46" s="131"/>
      <c r="EL46" s="131"/>
      <c r="EM46" s="43"/>
      <c r="EN46" s="43"/>
      <c r="EO46" s="131"/>
      <c r="EP46" s="131"/>
      <c r="EQ46" s="131"/>
      <c r="ER46" s="43"/>
      <c r="ES46" s="43"/>
      <c r="ET46" s="131"/>
      <c r="EU46" s="131"/>
      <c r="EV46" s="131"/>
      <c r="EW46" s="43"/>
      <c r="EX46" s="43"/>
      <c r="EY46" s="131"/>
      <c r="EZ46" s="131"/>
      <c r="FA46" s="131"/>
      <c r="FB46" s="43"/>
      <c r="FC46" s="43"/>
      <c r="FD46" s="131"/>
      <c r="FE46" s="131"/>
      <c r="FF46" s="131"/>
      <c r="FG46" s="43"/>
      <c r="FH46" s="43"/>
      <c r="FI46" s="131"/>
      <c r="FJ46" s="131"/>
      <c r="FK46" s="131"/>
      <c r="FL46" s="43"/>
      <c r="FM46" s="43"/>
      <c r="FN46" s="131"/>
      <c r="FO46" s="131"/>
      <c r="FP46" s="131"/>
      <c r="FQ46" s="43"/>
      <c r="FR46" s="43"/>
      <c r="FS46" s="131"/>
      <c r="FT46" s="131"/>
      <c r="FU46" s="131"/>
      <c r="FV46" s="43"/>
      <c r="FW46" s="43"/>
      <c r="FX46" s="131"/>
      <c r="FY46" s="131"/>
      <c r="FZ46" s="131"/>
      <c r="GA46" s="43"/>
      <c r="GB46" s="43"/>
      <c r="GC46" s="131"/>
      <c r="GD46" s="131"/>
      <c r="GE46" s="131"/>
      <c r="GF46" s="43"/>
      <c r="GG46" s="43"/>
      <c r="GH46" s="131"/>
      <c r="GI46" s="131"/>
      <c r="GJ46" s="131"/>
      <c r="GK46" s="43"/>
      <c r="GL46" s="43"/>
      <c r="GM46" s="131"/>
      <c r="GN46" s="131"/>
      <c r="GO46" s="131"/>
      <c r="GP46" s="43"/>
      <c r="GQ46" s="43"/>
      <c r="GR46" s="131"/>
      <c r="GS46" s="131"/>
      <c r="GT46" s="131"/>
      <c r="GU46" s="43"/>
      <c r="GV46" s="43"/>
      <c r="GW46" s="131"/>
      <c r="GX46" s="131"/>
      <c r="GY46" s="131"/>
      <c r="GZ46" s="43"/>
      <c r="HA46" s="43"/>
      <c r="HB46" s="131"/>
      <c r="HC46" s="131"/>
      <c r="HD46" s="131"/>
      <c r="HE46" s="43"/>
      <c r="HF46" s="43"/>
      <c r="HG46" s="131"/>
      <c r="HH46" s="131"/>
      <c r="HI46" s="131"/>
      <c r="HJ46" s="43"/>
      <c r="HK46" s="43"/>
      <c r="HL46" s="131"/>
      <c r="HM46" s="131"/>
      <c r="HN46" s="131"/>
      <c r="HO46" s="43"/>
      <c r="HP46" s="43"/>
      <c r="HQ46" s="131"/>
      <c r="HR46" s="131"/>
      <c r="HS46" s="131"/>
      <c r="HT46" s="43"/>
      <c r="HU46" s="43"/>
      <c r="HV46" s="131"/>
      <c r="HW46" s="131"/>
      <c r="HX46" s="131"/>
      <c r="HY46" s="43"/>
      <c r="HZ46" s="43"/>
      <c r="IA46" s="131"/>
      <c r="IB46" s="131"/>
      <c r="IC46" s="131"/>
      <c r="ID46" s="43"/>
      <c r="IE46" s="43"/>
      <c r="IF46" s="131"/>
      <c r="IG46" s="131"/>
      <c r="IH46" s="131"/>
      <c r="II46" s="43"/>
      <c r="IJ46" s="43"/>
      <c r="IK46" s="131"/>
      <c r="IL46" s="131"/>
      <c r="IM46" s="131"/>
      <c r="IN46" s="43"/>
      <c r="IO46" s="43"/>
      <c r="IP46" s="131"/>
      <c r="IQ46" s="131"/>
      <c r="IR46" s="131"/>
      <c r="IS46" s="43"/>
      <c r="IT46" s="43"/>
      <c r="IU46" s="131"/>
      <c r="IV46" s="131"/>
      <c r="IW46" s="131"/>
      <c r="IX46" s="43"/>
      <c r="IY46" s="44"/>
      <c r="IZ46" s="448"/>
      <c r="JA46" s="378"/>
      <c r="JB46" s="256"/>
      <c r="JC46" s="256"/>
    </row>
    <row r="47" spans="1:263" s="3" customFormat="1" x14ac:dyDescent="0.35">
      <c r="A47" s="198"/>
      <c r="B47" s="359"/>
      <c r="C47" s="45" t="s">
        <v>1135</v>
      </c>
      <c r="D47" s="106" t="s">
        <v>1136</v>
      </c>
      <c r="E47" s="102"/>
      <c r="F47" s="285" t="str">
        <f>IFERROR(INDEX('Helper 1'!$I$2:$I$19,MATCH('Schedule 1'!$G$20,'Helper 1'!$H$2:$H$19,0)),"")</f>
        <v/>
      </c>
      <c r="G47" s="131">
        <f>SUM(L47:IX47)</f>
        <v>0</v>
      </c>
      <c r="H47" s="325"/>
      <c r="I47" s="202"/>
      <c r="J47" s="324"/>
      <c r="K47" s="131"/>
      <c r="L47" s="131" t="str">
        <f>IF(K$39&lt;&gt;"",L29,"")</f>
        <v/>
      </c>
      <c r="M47" s="49"/>
      <c r="N47" s="49"/>
      <c r="O47" s="131"/>
      <c r="P47" s="131"/>
      <c r="Q47" s="131" t="str">
        <f>IF(P$39&lt;&gt;"",Q29,"")</f>
        <v/>
      </c>
      <c r="R47" s="49"/>
      <c r="S47" s="49"/>
      <c r="T47" s="131"/>
      <c r="U47" s="131"/>
      <c r="V47" s="131" t="str">
        <f>IF(U$39&lt;&gt;"",V29,"")</f>
        <v/>
      </c>
      <c r="W47" s="49"/>
      <c r="X47" s="49"/>
      <c r="Y47" s="131"/>
      <c r="Z47" s="131"/>
      <c r="AA47" s="131" t="str">
        <f>IF(Z$39&lt;&gt;"",AA29,"")</f>
        <v/>
      </c>
      <c r="AB47" s="49"/>
      <c r="AC47" s="49"/>
      <c r="AD47" s="131"/>
      <c r="AE47" s="131"/>
      <c r="AF47" s="131" t="str">
        <f>IF(AE$39&lt;&gt;"",AF29,"")</f>
        <v/>
      </c>
      <c r="AG47" s="49"/>
      <c r="AH47" s="49"/>
      <c r="AI47" s="131"/>
      <c r="AJ47" s="131"/>
      <c r="AK47" s="131" t="str">
        <f>IF(AJ$39&lt;&gt;"",AK29,"")</f>
        <v/>
      </c>
      <c r="AL47" s="49"/>
      <c r="AM47" s="49"/>
      <c r="AN47" s="131"/>
      <c r="AO47" s="131"/>
      <c r="AP47" s="131" t="str">
        <f>IF(AO$39&lt;&gt;"",AP29,"")</f>
        <v/>
      </c>
      <c r="AQ47" s="49"/>
      <c r="AR47" s="49"/>
      <c r="AS47" s="131"/>
      <c r="AT47" s="131"/>
      <c r="AU47" s="131" t="str">
        <f>IF(AT$39&lt;&gt;"",AU29,"")</f>
        <v/>
      </c>
      <c r="AV47" s="49"/>
      <c r="AW47" s="49"/>
      <c r="AX47" s="131"/>
      <c r="AY47" s="131"/>
      <c r="AZ47" s="131" t="str">
        <f>IF(AY$39&lt;&gt;"",AZ29,"")</f>
        <v/>
      </c>
      <c r="BA47" s="49"/>
      <c r="BB47" s="49"/>
      <c r="BC47" s="131"/>
      <c r="BD47" s="131"/>
      <c r="BE47" s="131" t="str">
        <f>IF(BD$39&lt;&gt;"",BE29,"")</f>
        <v/>
      </c>
      <c r="BF47" s="49"/>
      <c r="BG47" s="49"/>
      <c r="BH47" s="131"/>
      <c r="BI47" s="131"/>
      <c r="BJ47" s="131" t="str">
        <f>IF(BI$39&lt;&gt;"",BJ29,"")</f>
        <v/>
      </c>
      <c r="BK47" s="49"/>
      <c r="BL47" s="49"/>
      <c r="BM47" s="131"/>
      <c r="BN47" s="131"/>
      <c r="BO47" s="131" t="str">
        <f>IF(BN$39&lt;&gt;"",BO29,"")</f>
        <v/>
      </c>
      <c r="BP47" s="49"/>
      <c r="BQ47" s="49"/>
      <c r="BR47" s="131"/>
      <c r="BS47" s="131"/>
      <c r="BT47" s="131" t="str">
        <f>IF(BS$39&lt;&gt;"",BT29,"")</f>
        <v/>
      </c>
      <c r="BU47" s="49"/>
      <c r="BV47" s="49"/>
      <c r="BW47" s="131"/>
      <c r="BX47" s="131"/>
      <c r="BY47" s="131" t="str">
        <f>IF(BX$39&lt;&gt;"",BY29,"")</f>
        <v/>
      </c>
      <c r="BZ47" s="49"/>
      <c r="CA47" s="49"/>
      <c r="CB47" s="131"/>
      <c r="CC47" s="131"/>
      <c r="CD47" s="131" t="str">
        <f>IF(CC$39&lt;&gt;"",CD29,"")</f>
        <v/>
      </c>
      <c r="CE47" s="49"/>
      <c r="CF47" s="49"/>
      <c r="CG47" s="131"/>
      <c r="CH47" s="131"/>
      <c r="CI47" s="131" t="str">
        <f>IF(CH$39&lt;&gt;"",CI29,"")</f>
        <v/>
      </c>
      <c r="CJ47" s="49"/>
      <c r="CK47" s="49"/>
      <c r="CL47" s="131"/>
      <c r="CM47" s="131"/>
      <c r="CN47" s="131" t="str">
        <f>IF(CM$39&lt;&gt;"",CN29,"")</f>
        <v/>
      </c>
      <c r="CO47" s="49"/>
      <c r="CP47" s="49"/>
      <c r="CQ47" s="131"/>
      <c r="CR47" s="131"/>
      <c r="CS47" s="131" t="str">
        <f>IF(CR$39&lt;&gt;"",CS29,"")</f>
        <v/>
      </c>
      <c r="CT47" s="49"/>
      <c r="CU47" s="49"/>
      <c r="CV47" s="131"/>
      <c r="CW47" s="131"/>
      <c r="CX47" s="131" t="str">
        <f>IF(CW$39&lt;&gt;"",CX29,"")</f>
        <v/>
      </c>
      <c r="CY47" s="49"/>
      <c r="CZ47" s="49"/>
      <c r="DA47" s="131"/>
      <c r="DB47" s="131"/>
      <c r="DC47" s="131" t="str">
        <f>IF(DB$39&lt;&gt;"",DC29,"")</f>
        <v/>
      </c>
      <c r="DD47" s="49"/>
      <c r="DE47" s="49"/>
      <c r="DF47" s="131"/>
      <c r="DG47" s="131"/>
      <c r="DH47" s="131" t="str">
        <f>IF(DG$39&lt;&gt;"",DH29,"")</f>
        <v/>
      </c>
      <c r="DI47" s="49"/>
      <c r="DJ47" s="49"/>
      <c r="DK47" s="131"/>
      <c r="DL47" s="131"/>
      <c r="DM47" s="131" t="str">
        <f>IF(DL$39&lt;&gt;"",DM29,"")</f>
        <v/>
      </c>
      <c r="DN47" s="49"/>
      <c r="DO47" s="49"/>
      <c r="DP47" s="131"/>
      <c r="DQ47" s="131"/>
      <c r="DR47" s="131" t="str">
        <f>IF(DQ$39&lt;&gt;"",DR29,"")</f>
        <v/>
      </c>
      <c r="DS47" s="49"/>
      <c r="DT47" s="49"/>
      <c r="DU47" s="131"/>
      <c r="DV47" s="131"/>
      <c r="DW47" s="131" t="str">
        <f>IF(DV$39&lt;&gt;"",DW29,"")</f>
        <v/>
      </c>
      <c r="DX47" s="49"/>
      <c r="DY47" s="49"/>
      <c r="DZ47" s="131"/>
      <c r="EA47" s="131"/>
      <c r="EB47" s="131" t="str">
        <f>IF(EA$39&lt;&gt;"",EB29,"")</f>
        <v/>
      </c>
      <c r="EC47" s="49"/>
      <c r="ED47" s="49"/>
      <c r="EE47" s="131"/>
      <c r="EF47" s="131"/>
      <c r="EG47" s="131" t="str">
        <f>IF(EF$39&lt;&gt;"",EG29,"")</f>
        <v/>
      </c>
      <c r="EH47" s="49"/>
      <c r="EI47" s="49"/>
      <c r="EJ47" s="131"/>
      <c r="EK47" s="131"/>
      <c r="EL47" s="131" t="str">
        <f>IF(EK$39&lt;&gt;"",EL29,"")</f>
        <v/>
      </c>
      <c r="EM47" s="49"/>
      <c r="EN47" s="49"/>
      <c r="EO47" s="131"/>
      <c r="EP47" s="131"/>
      <c r="EQ47" s="131" t="str">
        <f>IF(EP$39&lt;&gt;"",EQ29,"")</f>
        <v/>
      </c>
      <c r="ER47" s="49"/>
      <c r="ES47" s="49"/>
      <c r="ET47" s="131"/>
      <c r="EU47" s="131"/>
      <c r="EV47" s="131" t="str">
        <f>IF(EU$39&lt;&gt;"",EV29,"")</f>
        <v/>
      </c>
      <c r="EW47" s="49"/>
      <c r="EX47" s="49"/>
      <c r="EY47" s="131"/>
      <c r="EZ47" s="131"/>
      <c r="FA47" s="131" t="str">
        <f>IF(EZ$39&lt;&gt;"",FA29,"")</f>
        <v/>
      </c>
      <c r="FB47" s="49"/>
      <c r="FC47" s="49"/>
      <c r="FD47" s="131"/>
      <c r="FE47" s="131"/>
      <c r="FF47" s="131" t="str">
        <f>IF(FE$39&lt;&gt;"",FF29,"")</f>
        <v/>
      </c>
      <c r="FG47" s="49"/>
      <c r="FH47" s="49"/>
      <c r="FI47" s="131"/>
      <c r="FJ47" s="131"/>
      <c r="FK47" s="131" t="str">
        <f>IF(FJ$39&lt;&gt;"",FK29,"")</f>
        <v/>
      </c>
      <c r="FL47" s="49"/>
      <c r="FM47" s="49"/>
      <c r="FN47" s="131"/>
      <c r="FO47" s="131"/>
      <c r="FP47" s="131" t="str">
        <f>IF(FO$39&lt;&gt;"",FP29,"")</f>
        <v/>
      </c>
      <c r="FQ47" s="49"/>
      <c r="FR47" s="49"/>
      <c r="FS47" s="131"/>
      <c r="FT47" s="131"/>
      <c r="FU47" s="131" t="str">
        <f>IF(FT$39&lt;&gt;"",FU29,"")</f>
        <v/>
      </c>
      <c r="FV47" s="49"/>
      <c r="FW47" s="49"/>
      <c r="FX47" s="131"/>
      <c r="FY47" s="131"/>
      <c r="FZ47" s="131" t="str">
        <f>IF(FY$39&lt;&gt;"",FZ29,"")</f>
        <v/>
      </c>
      <c r="GA47" s="49"/>
      <c r="GB47" s="49"/>
      <c r="GC47" s="131"/>
      <c r="GD47" s="131"/>
      <c r="GE47" s="131" t="str">
        <f>IF(GD$39&lt;&gt;"",GE29,"")</f>
        <v/>
      </c>
      <c r="GF47" s="49"/>
      <c r="GG47" s="49"/>
      <c r="GH47" s="131"/>
      <c r="GI47" s="131"/>
      <c r="GJ47" s="131" t="str">
        <f>IF(GI$39&lt;&gt;"",GJ29,"")</f>
        <v/>
      </c>
      <c r="GK47" s="49"/>
      <c r="GL47" s="49"/>
      <c r="GM47" s="131"/>
      <c r="GN47" s="131"/>
      <c r="GO47" s="131" t="str">
        <f>IF(GN$39&lt;&gt;"",GO29,"")</f>
        <v/>
      </c>
      <c r="GP47" s="49"/>
      <c r="GQ47" s="49"/>
      <c r="GR47" s="131"/>
      <c r="GS47" s="131"/>
      <c r="GT47" s="131" t="str">
        <f>IF(GS$39&lt;&gt;"",GT29,"")</f>
        <v/>
      </c>
      <c r="GU47" s="49"/>
      <c r="GV47" s="49"/>
      <c r="GW47" s="131"/>
      <c r="GX47" s="131"/>
      <c r="GY47" s="131" t="str">
        <f>IF(GX$39&lt;&gt;"",GY29,"")</f>
        <v/>
      </c>
      <c r="GZ47" s="49"/>
      <c r="HA47" s="49"/>
      <c r="HB47" s="131"/>
      <c r="HC47" s="131"/>
      <c r="HD47" s="131" t="str">
        <f>IF(HC$39&lt;&gt;"",HD29,"")</f>
        <v/>
      </c>
      <c r="HE47" s="49"/>
      <c r="HF47" s="49"/>
      <c r="HG47" s="131"/>
      <c r="HH47" s="131"/>
      <c r="HI47" s="131" t="str">
        <f>IF(HH$39&lt;&gt;"",HI29,"")</f>
        <v/>
      </c>
      <c r="HJ47" s="49"/>
      <c r="HK47" s="49"/>
      <c r="HL47" s="131"/>
      <c r="HM47" s="131"/>
      <c r="HN47" s="131" t="str">
        <f>IF(HM$39&lt;&gt;"",HN29,"")</f>
        <v/>
      </c>
      <c r="HO47" s="49"/>
      <c r="HP47" s="49"/>
      <c r="HQ47" s="131"/>
      <c r="HR47" s="131"/>
      <c r="HS47" s="131" t="str">
        <f>IF(HR$39&lt;&gt;"",HS29,"")</f>
        <v/>
      </c>
      <c r="HT47" s="49"/>
      <c r="HU47" s="49"/>
      <c r="HV47" s="131"/>
      <c r="HW47" s="131"/>
      <c r="HX47" s="131" t="str">
        <f>IF(HW$39&lt;&gt;"",HX29,"")</f>
        <v/>
      </c>
      <c r="HY47" s="49"/>
      <c r="HZ47" s="49"/>
      <c r="IA47" s="131"/>
      <c r="IB47" s="131"/>
      <c r="IC47" s="131" t="str">
        <f>IF(IB$39&lt;&gt;"",IC29,"")</f>
        <v/>
      </c>
      <c r="ID47" s="49"/>
      <c r="IE47" s="49"/>
      <c r="IF47" s="131"/>
      <c r="IG47" s="131"/>
      <c r="IH47" s="131" t="str">
        <f>IF(IG$39&lt;&gt;"",IH29,"")</f>
        <v/>
      </c>
      <c r="II47" s="49"/>
      <c r="IJ47" s="49"/>
      <c r="IK47" s="131"/>
      <c r="IL47" s="131"/>
      <c r="IM47" s="131" t="str">
        <f>IF(IL$39&lt;&gt;"",IM29,"")</f>
        <v/>
      </c>
      <c r="IN47" s="49"/>
      <c r="IO47" s="49"/>
      <c r="IP47" s="131"/>
      <c r="IQ47" s="131"/>
      <c r="IR47" s="131" t="str">
        <f>IF(IQ$39&lt;&gt;"",IR29,"")</f>
        <v/>
      </c>
      <c r="IS47" s="49"/>
      <c r="IT47" s="49"/>
      <c r="IU47" s="131"/>
      <c r="IV47" s="131"/>
      <c r="IW47" s="131" t="str">
        <f>IF(IV$39&lt;&gt;"",IW29,"")</f>
        <v/>
      </c>
      <c r="IX47" s="49"/>
      <c r="IY47" s="50"/>
      <c r="IZ47" s="448"/>
      <c r="JA47" s="378"/>
      <c r="JB47" s="256"/>
      <c r="JC47" s="256"/>
    </row>
    <row r="48" spans="1:263" s="3" customFormat="1" x14ac:dyDescent="0.35">
      <c r="A48" s="198"/>
      <c r="B48" s="359"/>
      <c r="C48" s="45"/>
      <c r="D48" s="105"/>
      <c r="E48" s="102"/>
      <c r="F48" s="285"/>
      <c r="G48" s="131"/>
      <c r="H48" s="325"/>
      <c r="I48" s="202"/>
      <c r="J48" s="324"/>
      <c r="K48" s="131"/>
      <c r="L48" s="131"/>
      <c r="M48" s="43"/>
      <c r="N48" s="43"/>
      <c r="O48" s="131"/>
      <c r="P48" s="131"/>
      <c r="Q48" s="131"/>
      <c r="R48" s="43"/>
      <c r="S48" s="43"/>
      <c r="T48" s="131"/>
      <c r="U48" s="131"/>
      <c r="V48" s="131"/>
      <c r="W48" s="43"/>
      <c r="X48" s="43"/>
      <c r="Y48" s="131"/>
      <c r="Z48" s="131"/>
      <c r="AA48" s="131"/>
      <c r="AB48" s="43"/>
      <c r="AC48" s="43"/>
      <c r="AD48" s="131"/>
      <c r="AE48" s="131"/>
      <c r="AF48" s="131"/>
      <c r="AG48" s="43"/>
      <c r="AH48" s="43"/>
      <c r="AI48" s="131"/>
      <c r="AJ48" s="131"/>
      <c r="AK48" s="131"/>
      <c r="AL48" s="43"/>
      <c r="AM48" s="43"/>
      <c r="AN48" s="131"/>
      <c r="AO48" s="131"/>
      <c r="AP48" s="131"/>
      <c r="AQ48" s="43"/>
      <c r="AR48" s="43"/>
      <c r="AS48" s="131"/>
      <c r="AT48" s="131"/>
      <c r="AU48" s="131"/>
      <c r="AV48" s="43"/>
      <c r="AW48" s="43"/>
      <c r="AX48" s="131"/>
      <c r="AY48" s="131"/>
      <c r="AZ48" s="131"/>
      <c r="BA48" s="43"/>
      <c r="BB48" s="43"/>
      <c r="BC48" s="131"/>
      <c r="BD48" s="131"/>
      <c r="BE48" s="131"/>
      <c r="BF48" s="43"/>
      <c r="BG48" s="43"/>
      <c r="BH48" s="131"/>
      <c r="BI48" s="131"/>
      <c r="BJ48" s="131"/>
      <c r="BK48" s="43"/>
      <c r="BL48" s="43"/>
      <c r="BM48" s="131"/>
      <c r="BN48" s="131"/>
      <c r="BO48" s="131"/>
      <c r="BP48" s="43"/>
      <c r="BQ48" s="43"/>
      <c r="BR48" s="131"/>
      <c r="BS48" s="131"/>
      <c r="BT48" s="131"/>
      <c r="BU48" s="43"/>
      <c r="BV48" s="43"/>
      <c r="BW48" s="131"/>
      <c r="BX48" s="131"/>
      <c r="BY48" s="131"/>
      <c r="BZ48" s="43"/>
      <c r="CA48" s="43"/>
      <c r="CB48" s="131"/>
      <c r="CC48" s="131"/>
      <c r="CD48" s="131"/>
      <c r="CE48" s="43"/>
      <c r="CF48" s="43"/>
      <c r="CG48" s="131"/>
      <c r="CH48" s="131"/>
      <c r="CI48" s="131"/>
      <c r="CJ48" s="43"/>
      <c r="CK48" s="43"/>
      <c r="CL48" s="131"/>
      <c r="CM48" s="131"/>
      <c r="CN48" s="131"/>
      <c r="CO48" s="43"/>
      <c r="CP48" s="43"/>
      <c r="CQ48" s="131"/>
      <c r="CR48" s="131"/>
      <c r="CS48" s="131"/>
      <c r="CT48" s="43"/>
      <c r="CU48" s="43"/>
      <c r="CV48" s="131"/>
      <c r="CW48" s="131"/>
      <c r="CX48" s="131"/>
      <c r="CY48" s="43"/>
      <c r="CZ48" s="43"/>
      <c r="DA48" s="131"/>
      <c r="DB48" s="131"/>
      <c r="DC48" s="131"/>
      <c r="DD48" s="43"/>
      <c r="DE48" s="43"/>
      <c r="DF48" s="131"/>
      <c r="DG48" s="131"/>
      <c r="DH48" s="131"/>
      <c r="DI48" s="43"/>
      <c r="DJ48" s="43"/>
      <c r="DK48" s="131"/>
      <c r="DL48" s="131"/>
      <c r="DM48" s="131"/>
      <c r="DN48" s="43"/>
      <c r="DO48" s="43"/>
      <c r="DP48" s="131"/>
      <c r="DQ48" s="131"/>
      <c r="DR48" s="131"/>
      <c r="DS48" s="43"/>
      <c r="DT48" s="43"/>
      <c r="DU48" s="131"/>
      <c r="DV48" s="131"/>
      <c r="DW48" s="131"/>
      <c r="DX48" s="43"/>
      <c r="DY48" s="43"/>
      <c r="DZ48" s="131"/>
      <c r="EA48" s="131"/>
      <c r="EB48" s="131"/>
      <c r="EC48" s="43"/>
      <c r="ED48" s="43"/>
      <c r="EE48" s="131"/>
      <c r="EF48" s="131"/>
      <c r="EG48" s="131"/>
      <c r="EH48" s="43"/>
      <c r="EI48" s="43"/>
      <c r="EJ48" s="131"/>
      <c r="EK48" s="131"/>
      <c r="EL48" s="131"/>
      <c r="EM48" s="43"/>
      <c r="EN48" s="43"/>
      <c r="EO48" s="131"/>
      <c r="EP48" s="131"/>
      <c r="EQ48" s="131"/>
      <c r="ER48" s="43"/>
      <c r="ES48" s="43"/>
      <c r="ET48" s="131"/>
      <c r="EU48" s="131"/>
      <c r="EV48" s="131"/>
      <c r="EW48" s="43"/>
      <c r="EX48" s="43"/>
      <c r="EY48" s="131"/>
      <c r="EZ48" s="131"/>
      <c r="FA48" s="131"/>
      <c r="FB48" s="43"/>
      <c r="FC48" s="43"/>
      <c r="FD48" s="131"/>
      <c r="FE48" s="131"/>
      <c r="FF48" s="131"/>
      <c r="FG48" s="43"/>
      <c r="FH48" s="43"/>
      <c r="FI48" s="131"/>
      <c r="FJ48" s="131"/>
      <c r="FK48" s="131"/>
      <c r="FL48" s="43"/>
      <c r="FM48" s="43"/>
      <c r="FN48" s="131"/>
      <c r="FO48" s="131"/>
      <c r="FP48" s="131"/>
      <c r="FQ48" s="43"/>
      <c r="FR48" s="43"/>
      <c r="FS48" s="131"/>
      <c r="FT48" s="131"/>
      <c r="FU48" s="131"/>
      <c r="FV48" s="43"/>
      <c r="FW48" s="43"/>
      <c r="FX48" s="131"/>
      <c r="FY48" s="131"/>
      <c r="FZ48" s="131"/>
      <c r="GA48" s="43"/>
      <c r="GB48" s="43"/>
      <c r="GC48" s="131"/>
      <c r="GD48" s="131"/>
      <c r="GE48" s="131"/>
      <c r="GF48" s="43"/>
      <c r="GG48" s="43"/>
      <c r="GH48" s="131"/>
      <c r="GI48" s="131"/>
      <c r="GJ48" s="131"/>
      <c r="GK48" s="43"/>
      <c r="GL48" s="43"/>
      <c r="GM48" s="131"/>
      <c r="GN48" s="131"/>
      <c r="GO48" s="131"/>
      <c r="GP48" s="43"/>
      <c r="GQ48" s="43"/>
      <c r="GR48" s="131"/>
      <c r="GS48" s="131"/>
      <c r="GT48" s="131"/>
      <c r="GU48" s="43"/>
      <c r="GV48" s="43"/>
      <c r="GW48" s="131"/>
      <c r="GX48" s="131"/>
      <c r="GY48" s="131"/>
      <c r="GZ48" s="43"/>
      <c r="HA48" s="43"/>
      <c r="HB48" s="131"/>
      <c r="HC48" s="131"/>
      <c r="HD48" s="131"/>
      <c r="HE48" s="43"/>
      <c r="HF48" s="43"/>
      <c r="HG48" s="131"/>
      <c r="HH48" s="131"/>
      <c r="HI48" s="131"/>
      <c r="HJ48" s="43"/>
      <c r="HK48" s="43"/>
      <c r="HL48" s="131"/>
      <c r="HM48" s="131"/>
      <c r="HN48" s="131"/>
      <c r="HO48" s="43"/>
      <c r="HP48" s="43"/>
      <c r="HQ48" s="131"/>
      <c r="HR48" s="131"/>
      <c r="HS48" s="131"/>
      <c r="HT48" s="43"/>
      <c r="HU48" s="43"/>
      <c r="HV48" s="131"/>
      <c r="HW48" s="131"/>
      <c r="HX48" s="131"/>
      <c r="HY48" s="43"/>
      <c r="HZ48" s="43"/>
      <c r="IA48" s="131"/>
      <c r="IB48" s="131"/>
      <c r="IC48" s="131"/>
      <c r="ID48" s="43"/>
      <c r="IE48" s="43"/>
      <c r="IF48" s="131"/>
      <c r="IG48" s="131"/>
      <c r="IH48" s="131"/>
      <c r="II48" s="43"/>
      <c r="IJ48" s="43"/>
      <c r="IK48" s="131"/>
      <c r="IL48" s="131"/>
      <c r="IM48" s="131"/>
      <c r="IN48" s="43"/>
      <c r="IO48" s="43"/>
      <c r="IP48" s="131"/>
      <c r="IQ48" s="131"/>
      <c r="IR48" s="131"/>
      <c r="IS48" s="43"/>
      <c r="IT48" s="43"/>
      <c r="IU48" s="131"/>
      <c r="IV48" s="131"/>
      <c r="IW48" s="131"/>
      <c r="IX48" s="43"/>
      <c r="IY48" s="44"/>
      <c r="IZ48" s="448"/>
      <c r="JA48" s="378"/>
      <c r="JB48" s="256"/>
      <c r="JC48" s="256"/>
    </row>
    <row r="49" spans="1:263" s="3" customFormat="1" x14ac:dyDescent="0.35">
      <c r="A49" s="198"/>
      <c r="B49" s="359"/>
      <c r="C49" s="45" t="s">
        <v>1137</v>
      </c>
      <c r="D49" s="106" t="s">
        <v>1138</v>
      </c>
      <c r="E49" s="102"/>
      <c r="F49" s="285" t="str">
        <f>IFERROR(INDEX('Helper 1'!$I$2:$I$19,MATCH('Schedule 1'!$G$20,'Helper 1'!$H$2:$H$19,0)),"")</f>
        <v/>
      </c>
      <c r="G49" s="131">
        <f>SUM(L49:IX49)</f>
        <v>0</v>
      </c>
      <c r="H49" s="325"/>
      <c r="I49" s="202"/>
      <c r="J49" s="324"/>
      <c r="K49" s="131"/>
      <c r="L49" s="131" t="str">
        <f>IF(K$39&lt;&gt;"",L31,"")</f>
        <v/>
      </c>
      <c r="M49" s="49"/>
      <c r="N49" s="49"/>
      <c r="O49" s="131"/>
      <c r="P49" s="131"/>
      <c r="Q49" s="131" t="str">
        <f>IF(P$39&lt;&gt;"",Q31,"")</f>
        <v/>
      </c>
      <c r="R49" s="49"/>
      <c r="S49" s="49"/>
      <c r="T49" s="131"/>
      <c r="U49" s="131"/>
      <c r="V49" s="131" t="str">
        <f>IF(U$39&lt;&gt;"",V31,"")</f>
        <v/>
      </c>
      <c r="W49" s="49"/>
      <c r="X49" s="49"/>
      <c r="Y49" s="131"/>
      <c r="Z49" s="131"/>
      <c r="AA49" s="131" t="str">
        <f>IF(Z$39&lt;&gt;"",AA31,"")</f>
        <v/>
      </c>
      <c r="AB49" s="49"/>
      <c r="AC49" s="49"/>
      <c r="AD49" s="131"/>
      <c r="AE49" s="131"/>
      <c r="AF49" s="131" t="str">
        <f>IF(AE$39&lt;&gt;"",AF31,"")</f>
        <v/>
      </c>
      <c r="AG49" s="49"/>
      <c r="AH49" s="49"/>
      <c r="AI49" s="131"/>
      <c r="AJ49" s="131"/>
      <c r="AK49" s="131" t="str">
        <f>IF(AJ$39&lt;&gt;"",AK31,"")</f>
        <v/>
      </c>
      <c r="AL49" s="49"/>
      <c r="AM49" s="49"/>
      <c r="AN49" s="131"/>
      <c r="AO49" s="131"/>
      <c r="AP49" s="131" t="str">
        <f>IF(AO$39&lt;&gt;"",AP31,"")</f>
        <v/>
      </c>
      <c r="AQ49" s="49"/>
      <c r="AR49" s="49"/>
      <c r="AS49" s="131"/>
      <c r="AT49" s="131"/>
      <c r="AU49" s="131" t="str">
        <f>IF(AT$39&lt;&gt;"",AU31,"")</f>
        <v/>
      </c>
      <c r="AV49" s="49"/>
      <c r="AW49" s="49"/>
      <c r="AX49" s="131"/>
      <c r="AY49" s="131"/>
      <c r="AZ49" s="131" t="str">
        <f>IF(AY$39&lt;&gt;"",AZ31,"")</f>
        <v/>
      </c>
      <c r="BA49" s="49"/>
      <c r="BB49" s="49"/>
      <c r="BC49" s="131"/>
      <c r="BD49" s="131"/>
      <c r="BE49" s="131" t="str">
        <f>IF(BD$39&lt;&gt;"",BE31,"")</f>
        <v/>
      </c>
      <c r="BF49" s="49"/>
      <c r="BG49" s="49"/>
      <c r="BH49" s="131"/>
      <c r="BI49" s="131"/>
      <c r="BJ49" s="131" t="str">
        <f>IF(BI$39&lt;&gt;"",BJ31,"")</f>
        <v/>
      </c>
      <c r="BK49" s="49"/>
      <c r="BL49" s="49"/>
      <c r="BM49" s="131"/>
      <c r="BN49" s="131"/>
      <c r="BO49" s="131" t="str">
        <f>IF(BN$39&lt;&gt;"",BO31,"")</f>
        <v/>
      </c>
      <c r="BP49" s="49"/>
      <c r="BQ49" s="49"/>
      <c r="BR49" s="131"/>
      <c r="BS49" s="131"/>
      <c r="BT49" s="131" t="str">
        <f>IF(BS$39&lt;&gt;"",BT31,"")</f>
        <v/>
      </c>
      <c r="BU49" s="49"/>
      <c r="BV49" s="49"/>
      <c r="BW49" s="131"/>
      <c r="BX49" s="131"/>
      <c r="BY49" s="131" t="str">
        <f>IF(BX$39&lt;&gt;"",BY31,"")</f>
        <v/>
      </c>
      <c r="BZ49" s="49"/>
      <c r="CA49" s="49"/>
      <c r="CB49" s="131"/>
      <c r="CC49" s="131"/>
      <c r="CD49" s="131" t="str">
        <f>IF(CC$39&lt;&gt;"",CD31,"")</f>
        <v/>
      </c>
      <c r="CE49" s="49"/>
      <c r="CF49" s="49"/>
      <c r="CG49" s="131"/>
      <c r="CH49" s="131"/>
      <c r="CI49" s="131" t="str">
        <f>IF(CH$39&lt;&gt;"",CI31,"")</f>
        <v/>
      </c>
      <c r="CJ49" s="49"/>
      <c r="CK49" s="49"/>
      <c r="CL49" s="131"/>
      <c r="CM49" s="131"/>
      <c r="CN49" s="131" t="str">
        <f>IF(CM$39&lt;&gt;"",CN31,"")</f>
        <v/>
      </c>
      <c r="CO49" s="49"/>
      <c r="CP49" s="49"/>
      <c r="CQ49" s="131"/>
      <c r="CR49" s="131"/>
      <c r="CS49" s="131" t="str">
        <f>IF(CR$39&lt;&gt;"",CS31,"")</f>
        <v/>
      </c>
      <c r="CT49" s="49"/>
      <c r="CU49" s="49"/>
      <c r="CV49" s="131"/>
      <c r="CW49" s="131"/>
      <c r="CX49" s="131" t="str">
        <f>IF(CW$39&lt;&gt;"",CX31,"")</f>
        <v/>
      </c>
      <c r="CY49" s="49"/>
      <c r="CZ49" s="49"/>
      <c r="DA49" s="131"/>
      <c r="DB49" s="131"/>
      <c r="DC49" s="131" t="str">
        <f>IF(DB$39&lt;&gt;"",DC31,"")</f>
        <v/>
      </c>
      <c r="DD49" s="49"/>
      <c r="DE49" s="49"/>
      <c r="DF49" s="131"/>
      <c r="DG49" s="131"/>
      <c r="DH49" s="131" t="str">
        <f>IF(DG$39&lt;&gt;"",DH31,"")</f>
        <v/>
      </c>
      <c r="DI49" s="49"/>
      <c r="DJ49" s="49"/>
      <c r="DK49" s="131"/>
      <c r="DL49" s="131"/>
      <c r="DM49" s="131" t="str">
        <f>IF(DL$39&lt;&gt;"",DM31,"")</f>
        <v/>
      </c>
      <c r="DN49" s="49"/>
      <c r="DO49" s="49"/>
      <c r="DP49" s="131"/>
      <c r="DQ49" s="131"/>
      <c r="DR49" s="131" t="str">
        <f>IF(DQ$39&lt;&gt;"",DR31,"")</f>
        <v/>
      </c>
      <c r="DS49" s="49"/>
      <c r="DT49" s="49"/>
      <c r="DU49" s="131"/>
      <c r="DV49" s="131"/>
      <c r="DW49" s="131" t="str">
        <f>IF(DV$39&lt;&gt;"",DW31,"")</f>
        <v/>
      </c>
      <c r="DX49" s="49"/>
      <c r="DY49" s="49"/>
      <c r="DZ49" s="131"/>
      <c r="EA49" s="131"/>
      <c r="EB49" s="131" t="str">
        <f>IF(EA$39&lt;&gt;"",EB31,"")</f>
        <v/>
      </c>
      <c r="EC49" s="49"/>
      <c r="ED49" s="49"/>
      <c r="EE49" s="131"/>
      <c r="EF49" s="131"/>
      <c r="EG49" s="131" t="str">
        <f>IF(EF$39&lt;&gt;"",EG31,"")</f>
        <v/>
      </c>
      <c r="EH49" s="49"/>
      <c r="EI49" s="49"/>
      <c r="EJ49" s="131"/>
      <c r="EK49" s="131"/>
      <c r="EL49" s="131" t="str">
        <f>IF(EK$39&lt;&gt;"",EL31,"")</f>
        <v/>
      </c>
      <c r="EM49" s="49"/>
      <c r="EN49" s="49"/>
      <c r="EO49" s="131"/>
      <c r="EP49" s="131"/>
      <c r="EQ49" s="131" t="str">
        <f>IF(EP$39&lt;&gt;"",EQ31,"")</f>
        <v/>
      </c>
      <c r="ER49" s="49"/>
      <c r="ES49" s="49"/>
      <c r="ET49" s="131"/>
      <c r="EU49" s="131"/>
      <c r="EV49" s="131" t="str">
        <f>IF(EU$39&lt;&gt;"",EV31,"")</f>
        <v/>
      </c>
      <c r="EW49" s="49"/>
      <c r="EX49" s="49"/>
      <c r="EY49" s="131"/>
      <c r="EZ49" s="131"/>
      <c r="FA49" s="131" t="str">
        <f>IF(EZ$39&lt;&gt;"",FA31,"")</f>
        <v/>
      </c>
      <c r="FB49" s="49"/>
      <c r="FC49" s="49"/>
      <c r="FD49" s="131"/>
      <c r="FE49" s="131"/>
      <c r="FF49" s="131" t="str">
        <f>IF(FE$39&lt;&gt;"",FF31,"")</f>
        <v/>
      </c>
      <c r="FG49" s="49"/>
      <c r="FH49" s="49"/>
      <c r="FI49" s="131"/>
      <c r="FJ49" s="131"/>
      <c r="FK49" s="131" t="str">
        <f>IF(FJ$39&lt;&gt;"",FK31,"")</f>
        <v/>
      </c>
      <c r="FL49" s="49"/>
      <c r="FM49" s="49"/>
      <c r="FN49" s="131"/>
      <c r="FO49" s="131"/>
      <c r="FP49" s="131" t="str">
        <f>IF(FO$39&lt;&gt;"",FP31,"")</f>
        <v/>
      </c>
      <c r="FQ49" s="49"/>
      <c r="FR49" s="49"/>
      <c r="FS49" s="131"/>
      <c r="FT49" s="131"/>
      <c r="FU49" s="131" t="str">
        <f>IF(FT$39&lt;&gt;"",FU31,"")</f>
        <v/>
      </c>
      <c r="FV49" s="49"/>
      <c r="FW49" s="49"/>
      <c r="FX49" s="131"/>
      <c r="FY49" s="131"/>
      <c r="FZ49" s="131" t="str">
        <f>IF(FY$39&lt;&gt;"",FZ31,"")</f>
        <v/>
      </c>
      <c r="GA49" s="49"/>
      <c r="GB49" s="49"/>
      <c r="GC49" s="131"/>
      <c r="GD49" s="131"/>
      <c r="GE49" s="131" t="str">
        <f>IF(GD$39&lt;&gt;"",GE31,"")</f>
        <v/>
      </c>
      <c r="GF49" s="49"/>
      <c r="GG49" s="49"/>
      <c r="GH49" s="131"/>
      <c r="GI49" s="131"/>
      <c r="GJ49" s="131" t="str">
        <f>IF(GI$39&lt;&gt;"",GJ31,"")</f>
        <v/>
      </c>
      <c r="GK49" s="49"/>
      <c r="GL49" s="49"/>
      <c r="GM49" s="131"/>
      <c r="GN49" s="131"/>
      <c r="GO49" s="131" t="str">
        <f>IF(GN$39&lt;&gt;"",GO31,"")</f>
        <v/>
      </c>
      <c r="GP49" s="49"/>
      <c r="GQ49" s="49"/>
      <c r="GR49" s="131"/>
      <c r="GS49" s="131"/>
      <c r="GT49" s="131" t="str">
        <f>IF(GS$39&lt;&gt;"",GT31,"")</f>
        <v/>
      </c>
      <c r="GU49" s="49"/>
      <c r="GV49" s="49"/>
      <c r="GW49" s="131"/>
      <c r="GX49" s="131"/>
      <c r="GY49" s="131" t="str">
        <f>IF(GX$39&lt;&gt;"",GY31,"")</f>
        <v/>
      </c>
      <c r="GZ49" s="49"/>
      <c r="HA49" s="49"/>
      <c r="HB49" s="131"/>
      <c r="HC49" s="131"/>
      <c r="HD49" s="131" t="str">
        <f>IF(HC$39&lt;&gt;"",HD31,"")</f>
        <v/>
      </c>
      <c r="HE49" s="49"/>
      <c r="HF49" s="49"/>
      <c r="HG49" s="131"/>
      <c r="HH49" s="131"/>
      <c r="HI49" s="131" t="str">
        <f>IF(HH$39&lt;&gt;"",HI31,"")</f>
        <v/>
      </c>
      <c r="HJ49" s="49"/>
      <c r="HK49" s="49"/>
      <c r="HL49" s="131"/>
      <c r="HM49" s="131"/>
      <c r="HN49" s="131" t="str">
        <f>IF(HM$39&lt;&gt;"",HN31,"")</f>
        <v/>
      </c>
      <c r="HO49" s="49"/>
      <c r="HP49" s="49"/>
      <c r="HQ49" s="131"/>
      <c r="HR49" s="131"/>
      <c r="HS49" s="131" t="str">
        <f>IF(HR$39&lt;&gt;"",HS31,"")</f>
        <v/>
      </c>
      <c r="HT49" s="49"/>
      <c r="HU49" s="49"/>
      <c r="HV49" s="131"/>
      <c r="HW49" s="131"/>
      <c r="HX49" s="131" t="str">
        <f>IF(HW$39&lt;&gt;"",HX31,"")</f>
        <v/>
      </c>
      <c r="HY49" s="49"/>
      <c r="HZ49" s="49"/>
      <c r="IA49" s="131"/>
      <c r="IB49" s="131"/>
      <c r="IC49" s="131" t="str">
        <f>IF(IB$39&lt;&gt;"",IC31,"")</f>
        <v/>
      </c>
      <c r="ID49" s="49"/>
      <c r="IE49" s="49"/>
      <c r="IF49" s="131"/>
      <c r="IG49" s="131"/>
      <c r="IH49" s="131" t="str">
        <f>IF(IG$39&lt;&gt;"",IH31,"")</f>
        <v/>
      </c>
      <c r="II49" s="49"/>
      <c r="IJ49" s="49"/>
      <c r="IK49" s="131"/>
      <c r="IL49" s="131"/>
      <c r="IM49" s="131" t="str">
        <f>IF(IL$39&lt;&gt;"",IM31,"")</f>
        <v/>
      </c>
      <c r="IN49" s="49"/>
      <c r="IO49" s="49"/>
      <c r="IP49" s="131"/>
      <c r="IQ49" s="131"/>
      <c r="IR49" s="131" t="str">
        <f>IF(IQ$39&lt;&gt;"",IR31,"")</f>
        <v/>
      </c>
      <c r="IS49" s="49"/>
      <c r="IT49" s="49"/>
      <c r="IU49" s="131"/>
      <c r="IV49" s="131"/>
      <c r="IW49" s="131" t="str">
        <f>IF(IV$39&lt;&gt;"",IW31,"")</f>
        <v/>
      </c>
      <c r="IX49" s="49"/>
      <c r="IY49" s="50"/>
      <c r="IZ49" s="448"/>
      <c r="JA49" s="378"/>
      <c r="JB49" s="256"/>
      <c r="JC49" s="256"/>
    </row>
    <row r="50" spans="1:263" s="3" customFormat="1" x14ac:dyDescent="0.35">
      <c r="A50" s="198"/>
      <c r="B50" s="359"/>
      <c r="C50" s="45"/>
      <c r="D50" s="105"/>
      <c r="E50" s="102"/>
      <c r="F50" s="285"/>
      <c r="G50" s="387"/>
      <c r="H50" s="325"/>
      <c r="I50" s="202"/>
      <c r="J50" s="324"/>
      <c r="K50" s="131"/>
      <c r="L50" s="387"/>
      <c r="M50" s="43"/>
      <c r="N50" s="43"/>
      <c r="O50" s="131"/>
      <c r="P50" s="131"/>
      <c r="Q50" s="387"/>
      <c r="R50" s="43"/>
      <c r="S50" s="43"/>
      <c r="T50" s="131"/>
      <c r="U50" s="131"/>
      <c r="V50" s="387"/>
      <c r="W50" s="43"/>
      <c r="X50" s="43"/>
      <c r="Y50" s="131"/>
      <c r="Z50" s="131"/>
      <c r="AA50" s="387"/>
      <c r="AB50" s="43"/>
      <c r="AC50" s="43"/>
      <c r="AD50" s="131"/>
      <c r="AE50" s="131"/>
      <c r="AF50" s="387"/>
      <c r="AG50" s="43"/>
      <c r="AH50" s="43"/>
      <c r="AI50" s="131"/>
      <c r="AJ50" s="131"/>
      <c r="AK50" s="387"/>
      <c r="AL50" s="43"/>
      <c r="AM50" s="43"/>
      <c r="AN50" s="131"/>
      <c r="AO50" s="131"/>
      <c r="AP50" s="387"/>
      <c r="AQ50" s="43"/>
      <c r="AR50" s="43"/>
      <c r="AS50" s="131"/>
      <c r="AT50" s="131"/>
      <c r="AU50" s="387"/>
      <c r="AV50" s="43"/>
      <c r="AW50" s="43"/>
      <c r="AX50" s="131"/>
      <c r="AY50" s="131"/>
      <c r="AZ50" s="387"/>
      <c r="BA50" s="43"/>
      <c r="BB50" s="43"/>
      <c r="BC50" s="131"/>
      <c r="BD50" s="131"/>
      <c r="BE50" s="387"/>
      <c r="BF50" s="43"/>
      <c r="BG50" s="43"/>
      <c r="BH50" s="131"/>
      <c r="BI50" s="131"/>
      <c r="BJ50" s="387"/>
      <c r="BK50" s="43"/>
      <c r="BL50" s="43"/>
      <c r="BM50" s="131"/>
      <c r="BN50" s="131"/>
      <c r="BO50" s="387"/>
      <c r="BP50" s="43"/>
      <c r="BQ50" s="43"/>
      <c r="BR50" s="131"/>
      <c r="BS50" s="131"/>
      <c r="BT50" s="387"/>
      <c r="BU50" s="43"/>
      <c r="BV50" s="43"/>
      <c r="BW50" s="131"/>
      <c r="BX50" s="131"/>
      <c r="BY50" s="387"/>
      <c r="BZ50" s="43"/>
      <c r="CA50" s="43"/>
      <c r="CB50" s="131"/>
      <c r="CC50" s="131"/>
      <c r="CD50" s="387"/>
      <c r="CE50" s="43"/>
      <c r="CF50" s="43"/>
      <c r="CG50" s="131"/>
      <c r="CH50" s="131"/>
      <c r="CI50" s="387"/>
      <c r="CJ50" s="43"/>
      <c r="CK50" s="43"/>
      <c r="CL50" s="131"/>
      <c r="CM50" s="131"/>
      <c r="CN50" s="387"/>
      <c r="CO50" s="43"/>
      <c r="CP50" s="43"/>
      <c r="CQ50" s="131"/>
      <c r="CR50" s="131"/>
      <c r="CS50" s="387"/>
      <c r="CT50" s="43"/>
      <c r="CU50" s="43"/>
      <c r="CV50" s="131"/>
      <c r="CW50" s="131"/>
      <c r="CX50" s="387"/>
      <c r="CY50" s="43"/>
      <c r="CZ50" s="43"/>
      <c r="DA50" s="131"/>
      <c r="DB50" s="131"/>
      <c r="DC50" s="387"/>
      <c r="DD50" s="43"/>
      <c r="DE50" s="43"/>
      <c r="DF50" s="131"/>
      <c r="DG50" s="131"/>
      <c r="DH50" s="387"/>
      <c r="DI50" s="43"/>
      <c r="DJ50" s="43"/>
      <c r="DK50" s="131"/>
      <c r="DL50" s="131"/>
      <c r="DM50" s="387"/>
      <c r="DN50" s="43"/>
      <c r="DO50" s="43"/>
      <c r="DP50" s="131"/>
      <c r="DQ50" s="131"/>
      <c r="DR50" s="387"/>
      <c r="DS50" s="43"/>
      <c r="DT50" s="43"/>
      <c r="DU50" s="131"/>
      <c r="DV50" s="131"/>
      <c r="DW50" s="387"/>
      <c r="DX50" s="43"/>
      <c r="DY50" s="43"/>
      <c r="DZ50" s="131"/>
      <c r="EA50" s="131"/>
      <c r="EB50" s="387"/>
      <c r="EC50" s="43"/>
      <c r="ED50" s="43"/>
      <c r="EE50" s="131"/>
      <c r="EF50" s="131"/>
      <c r="EG50" s="387"/>
      <c r="EH50" s="43"/>
      <c r="EI50" s="43"/>
      <c r="EJ50" s="131"/>
      <c r="EK50" s="131"/>
      <c r="EL50" s="387"/>
      <c r="EM50" s="43"/>
      <c r="EN50" s="43"/>
      <c r="EO50" s="131"/>
      <c r="EP50" s="131"/>
      <c r="EQ50" s="387"/>
      <c r="ER50" s="43"/>
      <c r="ES50" s="43"/>
      <c r="ET50" s="131"/>
      <c r="EU50" s="131"/>
      <c r="EV50" s="387"/>
      <c r="EW50" s="43"/>
      <c r="EX50" s="43"/>
      <c r="EY50" s="131"/>
      <c r="EZ50" s="131"/>
      <c r="FA50" s="387"/>
      <c r="FB50" s="43"/>
      <c r="FC50" s="43"/>
      <c r="FD50" s="131"/>
      <c r="FE50" s="131"/>
      <c r="FF50" s="387"/>
      <c r="FG50" s="43"/>
      <c r="FH50" s="43"/>
      <c r="FI50" s="131"/>
      <c r="FJ50" s="131"/>
      <c r="FK50" s="387"/>
      <c r="FL50" s="43"/>
      <c r="FM50" s="43"/>
      <c r="FN50" s="131"/>
      <c r="FO50" s="131"/>
      <c r="FP50" s="387"/>
      <c r="FQ50" s="43"/>
      <c r="FR50" s="43"/>
      <c r="FS50" s="131"/>
      <c r="FT50" s="131"/>
      <c r="FU50" s="387"/>
      <c r="FV50" s="43"/>
      <c r="FW50" s="43"/>
      <c r="FX50" s="131"/>
      <c r="FY50" s="131"/>
      <c r="FZ50" s="387"/>
      <c r="GA50" s="43"/>
      <c r="GB50" s="43"/>
      <c r="GC50" s="131"/>
      <c r="GD50" s="131"/>
      <c r="GE50" s="387"/>
      <c r="GF50" s="43"/>
      <c r="GG50" s="43"/>
      <c r="GH50" s="131"/>
      <c r="GI50" s="131"/>
      <c r="GJ50" s="387"/>
      <c r="GK50" s="43"/>
      <c r="GL50" s="43"/>
      <c r="GM50" s="131"/>
      <c r="GN50" s="131"/>
      <c r="GO50" s="387"/>
      <c r="GP50" s="43"/>
      <c r="GQ50" s="43"/>
      <c r="GR50" s="131"/>
      <c r="GS50" s="131"/>
      <c r="GT50" s="387"/>
      <c r="GU50" s="43"/>
      <c r="GV50" s="43"/>
      <c r="GW50" s="131"/>
      <c r="GX50" s="131"/>
      <c r="GY50" s="387"/>
      <c r="GZ50" s="43"/>
      <c r="HA50" s="43"/>
      <c r="HB50" s="131"/>
      <c r="HC50" s="131"/>
      <c r="HD50" s="387"/>
      <c r="HE50" s="43"/>
      <c r="HF50" s="43"/>
      <c r="HG50" s="131"/>
      <c r="HH50" s="131"/>
      <c r="HI50" s="387"/>
      <c r="HJ50" s="43"/>
      <c r="HK50" s="43"/>
      <c r="HL50" s="131"/>
      <c r="HM50" s="131"/>
      <c r="HN50" s="387"/>
      <c r="HO50" s="43"/>
      <c r="HP50" s="43"/>
      <c r="HQ50" s="131"/>
      <c r="HR50" s="131"/>
      <c r="HS50" s="387"/>
      <c r="HT50" s="43"/>
      <c r="HU50" s="43"/>
      <c r="HV50" s="131"/>
      <c r="HW50" s="131"/>
      <c r="HX50" s="387"/>
      <c r="HY50" s="43"/>
      <c r="HZ50" s="43"/>
      <c r="IA50" s="131"/>
      <c r="IB50" s="131"/>
      <c r="IC50" s="387"/>
      <c r="ID50" s="43"/>
      <c r="IE50" s="43"/>
      <c r="IF50" s="131"/>
      <c r="IG50" s="131"/>
      <c r="IH50" s="387"/>
      <c r="II50" s="43"/>
      <c r="IJ50" s="43"/>
      <c r="IK50" s="131"/>
      <c r="IL50" s="131"/>
      <c r="IM50" s="387"/>
      <c r="IN50" s="43"/>
      <c r="IO50" s="43"/>
      <c r="IP50" s="131"/>
      <c r="IQ50" s="131"/>
      <c r="IR50" s="387"/>
      <c r="IS50" s="43"/>
      <c r="IT50" s="43"/>
      <c r="IU50" s="131"/>
      <c r="IV50" s="131"/>
      <c r="IW50" s="387"/>
      <c r="IX50" s="43"/>
      <c r="IY50" s="44"/>
      <c r="IZ50" s="448"/>
      <c r="JA50" s="378"/>
      <c r="JB50" s="256"/>
      <c r="JC50" s="256"/>
    </row>
    <row r="51" spans="1:263" s="3" customFormat="1" ht="15" thickBot="1" x14ac:dyDescent="0.4">
      <c r="A51" s="198"/>
      <c r="B51" s="359"/>
      <c r="C51" s="45" t="s">
        <v>1139</v>
      </c>
      <c r="D51" s="105" t="s">
        <v>1140</v>
      </c>
      <c r="E51" s="102"/>
      <c r="F51" s="285" t="str">
        <f>IFERROR(INDEX('Helper 1'!$I$2:$I$19,MATCH('Schedule 1'!$G$20,'Helper 1'!$H$2:$H$19,0)),"")</f>
        <v/>
      </c>
      <c r="G51" s="124">
        <f>SUM(L51:IX51)</f>
        <v>0</v>
      </c>
      <c r="H51" s="325"/>
      <c r="I51" s="202"/>
      <c r="J51" s="324"/>
      <c r="K51" s="131"/>
      <c r="L51" s="124" t="str">
        <f>IF(K$39&lt;&gt;"",SUM(L45,L47,L49),"")</f>
        <v/>
      </c>
      <c r="M51" s="49"/>
      <c r="N51" s="49"/>
      <c r="O51" s="131"/>
      <c r="P51" s="131"/>
      <c r="Q51" s="124" t="str">
        <f>IF(P$39&lt;&gt;"",SUM(Q45,Q47,Q49),"")</f>
        <v/>
      </c>
      <c r="R51" s="49"/>
      <c r="S51" s="49"/>
      <c r="T51" s="131"/>
      <c r="U51" s="131"/>
      <c r="V51" s="124" t="str">
        <f>IF(U$39&lt;&gt;"",SUM(V45,V47,V49),"")</f>
        <v/>
      </c>
      <c r="W51" s="49"/>
      <c r="X51" s="49"/>
      <c r="Y51" s="131"/>
      <c r="Z51" s="131"/>
      <c r="AA51" s="124" t="str">
        <f>IF(Z$39&lt;&gt;"",SUM(AA45,AA47,AA49),"")</f>
        <v/>
      </c>
      <c r="AB51" s="49"/>
      <c r="AC51" s="49"/>
      <c r="AD51" s="131"/>
      <c r="AE51" s="131"/>
      <c r="AF51" s="124" t="str">
        <f>IF(AE$39&lt;&gt;"",SUM(AF45,AF47,AF49),"")</f>
        <v/>
      </c>
      <c r="AG51" s="49"/>
      <c r="AH51" s="49"/>
      <c r="AI51" s="131"/>
      <c r="AJ51" s="131"/>
      <c r="AK51" s="124" t="str">
        <f>IF(AJ$39&lt;&gt;"",SUM(AK45,AK47,AK49),"")</f>
        <v/>
      </c>
      <c r="AL51" s="49"/>
      <c r="AM51" s="49"/>
      <c r="AN51" s="131"/>
      <c r="AO51" s="131"/>
      <c r="AP51" s="124" t="str">
        <f>IF(AO$39&lt;&gt;"",SUM(AP45,AP47,AP49),"")</f>
        <v/>
      </c>
      <c r="AQ51" s="49"/>
      <c r="AR51" s="49"/>
      <c r="AS51" s="131"/>
      <c r="AT51" s="131"/>
      <c r="AU51" s="124" t="str">
        <f>IF(AT$39&lt;&gt;"",SUM(AU45,AU47,AU49),"")</f>
        <v/>
      </c>
      <c r="AV51" s="49"/>
      <c r="AW51" s="49"/>
      <c r="AX51" s="131"/>
      <c r="AY51" s="131"/>
      <c r="AZ51" s="124" t="str">
        <f>IF(AY$39&lt;&gt;"",SUM(AZ45,AZ47,AZ49),"")</f>
        <v/>
      </c>
      <c r="BA51" s="49"/>
      <c r="BB51" s="49"/>
      <c r="BC51" s="131"/>
      <c r="BD51" s="131"/>
      <c r="BE51" s="124" t="str">
        <f>IF(BD$39&lt;&gt;"",SUM(BE45,BE47,BE49),"")</f>
        <v/>
      </c>
      <c r="BF51" s="49"/>
      <c r="BG51" s="49"/>
      <c r="BH51" s="131"/>
      <c r="BI51" s="131"/>
      <c r="BJ51" s="124" t="str">
        <f>IF(BI$39&lt;&gt;"",SUM(BJ45,BJ47,BJ49),"")</f>
        <v/>
      </c>
      <c r="BK51" s="49"/>
      <c r="BL51" s="49"/>
      <c r="BM51" s="131"/>
      <c r="BN51" s="131"/>
      <c r="BO51" s="124" t="str">
        <f>IF(BN$39&lt;&gt;"",SUM(BO45,BO47,BO49),"")</f>
        <v/>
      </c>
      <c r="BP51" s="49"/>
      <c r="BQ51" s="49"/>
      <c r="BR51" s="131"/>
      <c r="BS51" s="131"/>
      <c r="BT51" s="124" t="str">
        <f>IF(BS$39&lt;&gt;"",SUM(BT45,BT47,BT49),"")</f>
        <v/>
      </c>
      <c r="BU51" s="49"/>
      <c r="BV51" s="49"/>
      <c r="BW51" s="131"/>
      <c r="BX51" s="131"/>
      <c r="BY51" s="124" t="str">
        <f>IF(BX$39&lt;&gt;"",SUM(BY45,BY47,BY49),"")</f>
        <v/>
      </c>
      <c r="BZ51" s="49"/>
      <c r="CA51" s="49"/>
      <c r="CB51" s="131"/>
      <c r="CC51" s="131"/>
      <c r="CD51" s="124" t="str">
        <f>IF(CC$39&lt;&gt;"",SUM(CD45,CD47,CD49),"")</f>
        <v/>
      </c>
      <c r="CE51" s="49"/>
      <c r="CF51" s="49"/>
      <c r="CG51" s="131"/>
      <c r="CH51" s="131"/>
      <c r="CI51" s="124" t="str">
        <f>IF(CH$39&lt;&gt;"",SUM(CI45,CI47,CI49),"")</f>
        <v/>
      </c>
      <c r="CJ51" s="49"/>
      <c r="CK51" s="49"/>
      <c r="CL51" s="131"/>
      <c r="CM51" s="131"/>
      <c r="CN51" s="124" t="str">
        <f>IF(CM$39&lt;&gt;"",SUM(CN45,CN47,CN49),"")</f>
        <v/>
      </c>
      <c r="CO51" s="49"/>
      <c r="CP51" s="49"/>
      <c r="CQ51" s="131"/>
      <c r="CR51" s="131"/>
      <c r="CS51" s="124" t="str">
        <f>IF(CR$39&lt;&gt;"",SUM(CS45,CS47,CS49),"")</f>
        <v/>
      </c>
      <c r="CT51" s="49"/>
      <c r="CU51" s="49"/>
      <c r="CV51" s="131"/>
      <c r="CW51" s="131"/>
      <c r="CX51" s="124" t="str">
        <f>IF(CW$39&lt;&gt;"",SUM(CX45,CX47,CX49),"")</f>
        <v/>
      </c>
      <c r="CY51" s="49"/>
      <c r="CZ51" s="49"/>
      <c r="DA51" s="131"/>
      <c r="DB51" s="131"/>
      <c r="DC51" s="124" t="str">
        <f>IF(DB$39&lt;&gt;"",SUM(DC45,DC47,DC49),"")</f>
        <v/>
      </c>
      <c r="DD51" s="49"/>
      <c r="DE51" s="49"/>
      <c r="DF51" s="131"/>
      <c r="DG51" s="131"/>
      <c r="DH51" s="124" t="str">
        <f>IF(DG$39&lt;&gt;"",SUM(DH45,DH47,DH49),"")</f>
        <v/>
      </c>
      <c r="DI51" s="49"/>
      <c r="DJ51" s="49"/>
      <c r="DK51" s="131"/>
      <c r="DL51" s="131"/>
      <c r="DM51" s="124" t="str">
        <f>IF(DL$39&lt;&gt;"",SUM(DM45,DM47,DM49),"")</f>
        <v/>
      </c>
      <c r="DN51" s="49"/>
      <c r="DO51" s="49"/>
      <c r="DP51" s="131"/>
      <c r="DQ51" s="131"/>
      <c r="DR51" s="124" t="str">
        <f>IF(DQ$39&lt;&gt;"",SUM(DR45,DR47,DR49),"")</f>
        <v/>
      </c>
      <c r="DS51" s="49"/>
      <c r="DT51" s="49"/>
      <c r="DU51" s="131"/>
      <c r="DV51" s="131"/>
      <c r="DW51" s="124" t="str">
        <f>IF(DV$39&lt;&gt;"",SUM(DW45,DW47,DW49),"")</f>
        <v/>
      </c>
      <c r="DX51" s="49"/>
      <c r="DY51" s="49"/>
      <c r="DZ51" s="131"/>
      <c r="EA51" s="131"/>
      <c r="EB51" s="124" t="str">
        <f>IF(EA$39&lt;&gt;"",SUM(EB45,EB47,EB49),"")</f>
        <v/>
      </c>
      <c r="EC51" s="49"/>
      <c r="ED51" s="49"/>
      <c r="EE51" s="131"/>
      <c r="EF51" s="131"/>
      <c r="EG51" s="124" t="str">
        <f>IF(EF$39&lt;&gt;"",SUM(EG45,EG47,EG49),"")</f>
        <v/>
      </c>
      <c r="EH51" s="49"/>
      <c r="EI51" s="49"/>
      <c r="EJ51" s="131"/>
      <c r="EK51" s="131"/>
      <c r="EL51" s="124" t="str">
        <f>IF(EK$39&lt;&gt;"",SUM(EL45,EL47,EL49),"")</f>
        <v/>
      </c>
      <c r="EM51" s="49"/>
      <c r="EN51" s="49"/>
      <c r="EO51" s="131"/>
      <c r="EP51" s="131"/>
      <c r="EQ51" s="124" t="str">
        <f>IF(EP$39&lt;&gt;"",SUM(EQ45,EQ47,EQ49),"")</f>
        <v/>
      </c>
      <c r="ER51" s="49"/>
      <c r="ES51" s="49"/>
      <c r="ET51" s="131"/>
      <c r="EU51" s="131"/>
      <c r="EV51" s="124" t="str">
        <f>IF(EU$39&lt;&gt;"",SUM(EV45,EV47,EV49),"")</f>
        <v/>
      </c>
      <c r="EW51" s="49"/>
      <c r="EX51" s="49"/>
      <c r="EY51" s="131"/>
      <c r="EZ51" s="131"/>
      <c r="FA51" s="124" t="str">
        <f>IF(EZ$39&lt;&gt;"",SUM(FA45,FA47,FA49),"")</f>
        <v/>
      </c>
      <c r="FB51" s="49"/>
      <c r="FC51" s="49"/>
      <c r="FD51" s="131"/>
      <c r="FE51" s="131"/>
      <c r="FF51" s="124" t="str">
        <f>IF(FE$39&lt;&gt;"",SUM(FF45,FF47,FF49),"")</f>
        <v/>
      </c>
      <c r="FG51" s="49"/>
      <c r="FH51" s="49"/>
      <c r="FI51" s="131"/>
      <c r="FJ51" s="131"/>
      <c r="FK51" s="124" t="str">
        <f>IF(FJ$39&lt;&gt;"",SUM(FK45,FK47,FK49),"")</f>
        <v/>
      </c>
      <c r="FL51" s="49"/>
      <c r="FM51" s="49"/>
      <c r="FN51" s="131"/>
      <c r="FO51" s="131"/>
      <c r="FP51" s="124" t="str">
        <f>IF(FO$39&lt;&gt;"",SUM(FP45,FP47,FP49),"")</f>
        <v/>
      </c>
      <c r="FQ51" s="49"/>
      <c r="FR51" s="49"/>
      <c r="FS51" s="131"/>
      <c r="FT51" s="131"/>
      <c r="FU51" s="124" t="str">
        <f>IF(FT$39&lt;&gt;"",SUM(FU45,FU47,FU49),"")</f>
        <v/>
      </c>
      <c r="FV51" s="49"/>
      <c r="FW51" s="49"/>
      <c r="FX51" s="131"/>
      <c r="FY51" s="131"/>
      <c r="FZ51" s="124" t="str">
        <f>IF(FY$39&lt;&gt;"",SUM(FZ45,FZ47,FZ49),"")</f>
        <v/>
      </c>
      <c r="GA51" s="49"/>
      <c r="GB51" s="49"/>
      <c r="GC51" s="131"/>
      <c r="GD51" s="131"/>
      <c r="GE51" s="124" t="str">
        <f>IF(GD$39&lt;&gt;"",SUM(GE45,GE47,GE49),"")</f>
        <v/>
      </c>
      <c r="GF51" s="49"/>
      <c r="GG51" s="49"/>
      <c r="GH51" s="131"/>
      <c r="GI51" s="131"/>
      <c r="GJ51" s="124" t="str">
        <f>IF(GI$39&lt;&gt;"",SUM(GJ45,GJ47,GJ49),"")</f>
        <v/>
      </c>
      <c r="GK51" s="49"/>
      <c r="GL51" s="49"/>
      <c r="GM51" s="131"/>
      <c r="GN51" s="131"/>
      <c r="GO51" s="124" t="str">
        <f>IF(GN$39&lt;&gt;"",SUM(GO45,GO47,GO49),"")</f>
        <v/>
      </c>
      <c r="GP51" s="49"/>
      <c r="GQ51" s="49"/>
      <c r="GR51" s="131"/>
      <c r="GS51" s="131"/>
      <c r="GT51" s="124" t="str">
        <f>IF(GS$39&lt;&gt;"",SUM(GT45,GT47,GT49),"")</f>
        <v/>
      </c>
      <c r="GU51" s="49"/>
      <c r="GV51" s="49"/>
      <c r="GW51" s="131"/>
      <c r="GX51" s="131"/>
      <c r="GY51" s="124" t="str">
        <f>IF(GX$39&lt;&gt;"",SUM(GY45,GY47,GY49),"")</f>
        <v/>
      </c>
      <c r="GZ51" s="49"/>
      <c r="HA51" s="49"/>
      <c r="HB51" s="131"/>
      <c r="HC51" s="131"/>
      <c r="HD51" s="124" t="str">
        <f>IF(HC$39&lt;&gt;"",SUM(HD45,HD47,HD49),"")</f>
        <v/>
      </c>
      <c r="HE51" s="49"/>
      <c r="HF51" s="49"/>
      <c r="HG51" s="131"/>
      <c r="HH51" s="131"/>
      <c r="HI51" s="124" t="str">
        <f>IF(HH$39&lt;&gt;"",SUM(HI45,HI47,HI49),"")</f>
        <v/>
      </c>
      <c r="HJ51" s="49"/>
      <c r="HK51" s="49"/>
      <c r="HL51" s="131"/>
      <c r="HM51" s="131"/>
      <c r="HN51" s="124" t="str">
        <f>IF(HM$39&lt;&gt;"",SUM(HN45,HN47,HN49),"")</f>
        <v/>
      </c>
      <c r="HO51" s="49"/>
      <c r="HP51" s="49"/>
      <c r="HQ51" s="131"/>
      <c r="HR51" s="131"/>
      <c r="HS51" s="124" t="str">
        <f>IF(HR$39&lt;&gt;"",SUM(HS45,HS47,HS49),"")</f>
        <v/>
      </c>
      <c r="HT51" s="49"/>
      <c r="HU51" s="49"/>
      <c r="HV51" s="131"/>
      <c r="HW51" s="131"/>
      <c r="HX51" s="124" t="str">
        <f>IF(HW$39&lt;&gt;"",SUM(HX45,HX47,HX49),"")</f>
        <v/>
      </c>
      <c r="HY51" s="49"/>
      <c r="HZ51" s="49"/>
      <c r="IA51" s="131"/>
      <c r="IB51" s="131"/>
      <c r="IC51" s="124" t="str">
        <f>IF(IB$39&lt;&gt;"",SUM(IC45,IC47,IC49),"")</f>
        <v/>
      </c>
      <c r="ID51" s="49"/>
      <c r="IE51" s="49"/>
      <c r="IF51" s="131"/>
      <c r="IG51" s="131"/>
      <c r="IH51" s="124" t="str">
        <f>IF(IG$39&lt;&gt;"",SUM(IH45,IH47,IH49),"")</f>
        <v/>
      </c>
      <c r="II51" s="49"/>
      <c r="IJ51" s="49"/>
      <c r="IK51" s="131"/>
      <c r="IL51" s="131"/>
      <c r="IM51" s="124" t="str">
        <f>IF(IL$39&lt;&gt;"",SUM(IM45,IM47,IM49),"")</f>
        <v/>
      </c>
      <c r="IN51" s="49"/>
      <c r="IO51" s="49"/>
      <c r="IP51" s="131"/>
      <c r="IQ51" s="131"/>
      <c r="IR51" s="124" t="str">
        <f>IF(IQ$39&lt;&gt;"",SUM(IR45,IR47,IR49),"")</f>
        <v/>
      </c>
      <c r="IS51" s="49"/>
      <c r="IT51" s="49"/>
      <c r="IU51" s="131"/>
      <c r="IV51" s="131"/>
      <c r="IW51" s="124" t="str">
        <f>IF(IV$39&lt;&gt;"",SUM(IW45,IW47,IW49),"")</f>
        <v/>
      </c>
      <c r="IX51" s="49"/>
      <c r="IY51" s="50"/>
      <c r="IZ51" s="448"/>
      <c r="JA51" s="378"/>
      <c r="JB51" s="256"/>
      <c r="JC51" s="256"/>
    </row>
    <row r="52" spans="1:263" s="3" customFormat="1" ht="15.5" thickTop="1" thickBot="1" x14ac:dyDescent="0.4">
      <c r="A52" s="198"/>
      <c r="B52" s="359"/>
      <c r="C52" s="45"/>
      <c r="D52" s="105"/>
      <c r="E52" s="102"/>
      <c r="F52" s="287"/>
      <c r="G52" s="390"/>
      <c r="H52" s="391"/>
      <c r="I52" s="202"/>
      <c r="J52" s="392"/>
      <c r="K52" s="390"/>
      <c r="L52" s="390"/>
      <c r="M52" s="152"/>
      <c r="N52" s="152"/>
      <c r="O52" s="390"/>
      <c r="P52" s="390"/>
      <c r="Q52" s="390"/>
      <c r="R52" s="152"/>
      <c r="S52" s="152"/>
      <c r="T52" s="390"/>
      <c r="U52" s="390"/>
      <c r="V52" s="390"/>
      <c r="W52" s="152"/>
      <c r="X52" s="152"/>
      <c r="Y52" s="390"/>
      <c r="Z52" s="390"/>
      <c r="AA52" s="390"/>
      <c r="AB52" s="152"/>
      <c r="AC52" s="152"/>
      <c r="AD52" s="390"/>
      <c r="AE52" s="390"/>
      <c r="AF52" s="390"/>
      <c r="AG52" s="152"/>
      <c r="AH52" s="152"/>
      <c r="AI52" s="390"/>
      <c r="AJ52" s="390"/>
      <c r="AK52" s="390"/>
      <c r="AL52" s="152"/>
      <c r="AM52" s="152"/>
      <c r="AN52" s="390"/>
      <c r="AO52" s="390"/>
      <c r="AP52" s="390"/>
      <c r="AQ52" s="152"/>
      <c r="AR52" s="152"/>
      <c r="AS52" s="390"/>
      <c r="AT52" s="390"/>
      <c r="AU52" s="390"/>
      <c r="AV52" s="152"/>
      <c r="AW52" s="152"/>
      <c r="AX52" s="390"/>
      <c r="AY52" s="390"/>
      <c r="AZ52" s="390"/>
      <c r="BA52" s="152"/>
      <c r="BB52" s="152"/>
      <c r="BC52" s="390"/>
      <c r="BD52" s="390"/>
      <c r="BE52" s="390"/>
      <c r="BF52" s="152"/>
      <c r="BG52" s="152"/>
      <c r="BH52" s="390"/>
      <c r="BI52" s="390"/>
      <c r="BJ52" s="390"/>
      <c r="BK52" s="152"/>
      <c r="BL52" s="152"/>
      <c r="BM52" s="390"/>
      <c r="BN52" s="390"/>
      <c r="BO52" s="390"/>
      <c r="BP52" s="152"/>
      <c r="BQ52" s="152"/>
      <c r="BR52" s="390"/>
      <c r="BS52" s="390"/>
      <c r="BT52" s="390"/>
      <c r="BU52" s="152"/>
      <c r="BV52" s="152"/>
      <c r="BW52" s="390"/>
      <c r="BX52" s="390"/>
      <c r="BY52" s="390"/>
      <c r="BZ52" s="152"/>
      <c r="CA52" s="152"/>
      <c r="CB52" s="390"/>
      <c r="CC52" s="390"/>
      <c r="CD52" s="390"/>
      <c r="CE52" s="152"/>
      <c r="CF52" s="152"/>
      <c r="CG52" s="390"/>
      <c r="CH52" s="390"/>
      <c r="CI52" s="390"/>
      <c r="CJ52" s="152"/>
      <c r="CK52" s="152"/>
      <c r="CL52" s="390"/>
      <c r="CM52" s="390"/>
      <c r="CN52" s="390"/>
      <c r="CO52" s="152"/>
      <c r="CP52" s="152"/>
      <c r="CQ52" s="390"/>
      <c r="CR52" s="390"/>
      <c r="CS52" s="390"/>
      <c r="CT52" s="152"/>
      <c r="CU52" s="152"/>
      <c r="CV52" s="390"/>
      <c r="CW52" s="390"/>
      <c r="CX52" s="390"/>
      <c r="CY52" s="152"/>
      <c r="CZ52" s="152"/>
      <c r="DA52" s="390"/>
      <c r="DB52" s="390"/>
      <c r="DC52" s="390"/>
      <c r="DD52" s="152"/>
      <c r="DE52" s="152"/>
      <c r="DF52" s="390"/>
      <c r="DG52" s="390"/>
      <c r="DH52" s="390"/>
      <c r="DI52" s="152"/>
      <c r="DJ52" s="152"/>
      <c r="DK52" s="390"/>
      <c r="DL52" s="390"/>
      <c r="DM52" s="390"/>
      <c r="DN52" s="152"/>
      <c r="DO52" s="152"/>
      <c r="DP52" s="390"/>
      <c r="DQ52" s="390"/>
      <c r="DR52" s="390"/>
      <c r="DS52" s="152"/>
      <c r="DT52" s="152"/>
      <c r="DU52" s="390"/>
      <c r="DV52" s="390"/>
      <c r="DW52" s="390"/>
      <c r="DX52" s="152"/>
      <c r="DY52" s="152"/>
      <c r="DZ52" s="390"/>
      <c r="EA52" s="390"/>
      <c r="EB52" s="390"/>
      <c r="EC52" s="152"/>
      <c r="ED52" s="152"/>
      <c r="EE52" s="390"/>
      <c r="EF52" s="390"/>
      <c r="EG52" s="390"/>
      <c r="EH52" s="152"/>
      <c r="EI52" s="152"/>
      <c r="EJ52" s="390"/>
      <c r="EK52" s="390"/>
      <c r="EL52" s="390"/>
      <c r="EM52" s="152"/>
      <c r="EN52" s="152"/>
      <c r="EO52" s="390"/>
      <c r="EP52" s="390"/>
      <c r="EQ52" s="390"/>
      <c r="ER52" s="152"/>
      <c r="ES52" s="152"/>
      <c r="ET52" s="390"/>
      <c r="EU52" s="390"/>
      <c r="EV52" s="390"/>
      <c r="EW52" s="152"/>
      <c r="EX52" s="152"/>
      <c r="EY52" s="390"/>
      <c r="EZ52" s="390"/>
      <c r="FA52" s="390"/>
      <c r="FB52" s="152"/>
      <c r="FC52" s="152"/>
      <c r="FD52" s="390"/>
      <c r="FE52" s="390"/>
      <c r="FF52" s="390"/>
      <c r="FG52" s="152"/>
      <c r="FH52" s="152"/>
      <c r="FI52" s="390"/>
      <c r="FJ52" s="390"/>
      <c r="FK52" s="390"/>
      <c r="FL52" s="152"/>
      <c r="FM52" s="152"/>
      <c r="FN52" s="390"/>
      <c r="FO52" s="390"/>
      <c r="FP52" s="390"/>
      <c r="FQ52" s="152"/>
      <c r="FR52" s="152"/>
      <c r="FS52" s="390"/>
      <c r="FT52" s="390"/>
      <c r="FU52" s="390"/>
      <c r="FV52" s="152"/>
      <c r="FW52" s="152"/>
      <c r="FX52" s="390"/>
      <c r="FY52" s="390"/>
      <c r="FZ52" s="390"/>
      <c r="GA52" s="152"/>
      <c r="GB52" s="152"/>
      <c r="GC52" s="390"/>
      <c r="GD52" s="390"/>
      <c r="GE52" s="390"/>
      <c r="GF52" s="152"/>
      <c r="GG52" s="152"/>
      <c r="GH52" s="390"/>
      <c r="GI52" s="390"/>
      <c r="GJ52" s="390"/>
      <c r="GK52" s="152"/>
      <c r="GL52" s="152"/>
      <c r="GM52" s="390"/>
      <c r="GN52" s="390"/>
      <c r="GO52" s="390"/>
      <c r="GP52" s="152"/>
      <c r="GQ52" s="152"/>
      <c r="GR52" s="390"/>
      <c r="GS52" s="390"/>
      <c r="GT52" s="390"/>
      <c r="GU52" s="152"/>
      <c r="GV52" s="152"/>
      <c r="GW52" s="390"/>
      <c r="GX52" s="390"/>
      <c r="GY52" s="390"/>
      <c r="GZ52" s="152"/>
      <c r="HA52" s="152"/>
      <c r="HB52" s="390"/>
      <c r="HC52" s="390"/>
      <c r="HD52" s="390"/>
      <c r="HE52" s="152"/>
      <c r="HF52" s="152"/>
      <c r="HG52" s="390"/>
      <c r="HH52" s="390"/>
      <c r="HI52" s="390"/>
      <c r="HJ52" s="152"/>
      <c r="HK52" s="152"/>
      <c r="HL52" s="390"/>
      <c r="HM52" s="390"/>
      <c r="HN52" s="390"/>
      <c r="HO52" s="152"/>
      <c r="HP52" s="152"/>
      <c r="HQ52" s="390"/>
      <c r="HR52" s="390"/>
      <c r="HS52" s="390"/>
      <c r="HT52" s="152"/>
      <c r="HU52" s="152"/>
      <c r="HV52" s="390"/>
      <c r="HW52" s="390"/>
      <c r="HX52" s="390"/>
      <c r="HY52" s="152"/>
      <c r="HZ52" s="152"/>
      <c r="IA52" s="390"/>
      <c r="IB52" s="390"/>
      <c r="IC52" s="390"/>
      <c r="ID52" s="152"/>
      <c r="IE52" s="152"/>
      <c r="IF52" s="390"/>
      <c r="IG52" s="390"/>
      <c r="IH52" s="390"/>
      <c r="II52" s="152"/>
      <c r="IJ52" s="152"/>
      <c r="IK52" s="390"/>
      <c r="IL52" s="390"/>
      <c r="IM52" s="390"/>
      <c r="IN52" s="152"/>
      <c r="IO52" s="152"/>
      <c r="IP52" s="390"/>
      <c r="IQ52" s="390"/>
      <c r="IR52" s="390"/>
      <c r="IS52" s="152"/>
      <c r="IT52" s="152"/>
      <c r="IU52" s="390"/>
      <c r="IV52" s="390"/>
      <c r="IW52" s="390"/>
      <c r="IX52" s="152"/>
      <c r="IY52" s="153"/>
      <c r="IZ52" s="448"/>
      <c r="JA52" s="378"/>
      <c r="JB52" s="256"/>
      <c r="JC52" s="256"/>
    </row>
    <row r="53" spans="1:263" s="3" customFormat="1" x14ac:dyDescent="0.35">
      <c r="A53" s="198"/>
      <c r="B53" s="359"/>
      <c r="C53" s="45"/>
      <c r="D53" s="129"/>
      <c r="E53" s="407"/>
      <c r="F53" s="408"/>
      <c r="G53" s="253"/>
      <c r="H53" s="253"/>
      <c r="I53" s="253"/>
      <c r="J53" s="253"/>
      <c r="K53" s="253"/>
      <c r="L53" s="253"/>
      <c r="M53" s="154"/>
      <c r="N53" s="154"/>
      <c r="O53" s="253"/>
      <c r="P53" s="253"/>
      <c r="Q53" s="253"/>
      <c r="R53" s="154"/>
      <c r="S53" s="154"/>
      <c r="T53" s="253"/>
      <c r="U53" s="253"/>
      <c r="V53" s="253"/>
      <c r="W53" s="154"/>
      <c r="X53" s="154"/>
      <c r="Y53" s="253"/>
      <c r="Z53" s="253"/>
      <c r="AA53" s="253"/>
      <c r="AB53" s="154"/>
      <c r="AC53" s="154"/>
      <c r="AD53" s="253"/>
      <c r="AE53" s="253"/>
      <c r="AF53" s="253"/>
      <c r="AG53" s="154"/>
      <c r="AH53" s="154"/>
      <c r="AI53" s="253"/>
      <c r="AJ53" s="253"/>
      <c r="AK53" s="253"/>
      <c r="AL53" s="154"/>
      <c r="AM53" s="154"/>
      <c r="AN53" s="253"/>
      <c r="AO53" s="253"/>
      <c r="AP53" s="253"/>
      <c r="AQ53" s="154"/>
      <c r="AR53" s="154"/>
      <c r="AS53" s="253"/>
      <c r="AT53" s="253"/>
      <c r="AU53" s="253"/>
      <c r="AV53" s="154"/>
      <c r="AW53" s="154"/>
      <c r="AX53" s="253"/>
      <c r="AY53" s="253"/>
      <c r="AZ53" s="253"/>
      <c r="BA53" s="154"/>
      <c r="BB53" s="154"/>
      <c r="BC53" s="253"/>
      <c r="BD53" s="253"/>
      <c r="BE53" s="253"/>
      <c r="BF53" s="154"/>
      <c r="BG53" s="154"/>
      <c r="BH53" s="253"/>
      <c r="BI53" s="253"/>
      <c r="BJ53" s="253"/>
      <c r="BK53" s="154"/>
      <c r="BL53" s="154"/>
      <c r="BM53" s="253"/>
      <c r="BN53" s="253"/>
      <c r="BO53" s="253"/>
      <c r="BP53" s="154"/>
      <c r="BQ53" s="154"/>
      <c r="BR53" s="253"/>
      <c r="BS53" s="253"/>
      <c r="BT53" s="253"/>
      <c r="BU53" s="154"/>
      <c r="BV53" s="154"/>
      <c r="BW53" s="253"/>
      <c r="BX53" s="253"/>
      <c r="BY53" s="253"/>
      <c r="BZ53" s="154"/>
      <c r="CA53" s="154"/>
      <c r="CB53" s="253"/>
      <c r="CC53" s="253"/>
      <c r="CD53" s="253"/>
      <c r="CE53" s="154"/>
      <c r="CF53" s="154"/>
      <c r="CG53" s="253"/>
      <c r="CH53" s="253"/>
      <c r="CI53" s="253"/>
      <c r="CJ53" s="154"/>
      <c r="CK53" s="154"/>
      <c r="CL53" s="253"/>
      <c r="CM53" s="253"/>
      <c r="CN53" s="253"/>
      <c r="CO53" s="154"/>
      <c r="CP53" s="154"/>
      <c r="CQ53" s="253"/>
      <c r="CR53" s="253"/>
      <c r="CS53" s="253"/>
      <c r="CT53" s="154"/>
      <c r="CU53" s="154"/>
      <c r="CV53" s="253"/>
      <c r="CW53" s="253"/>
      <c r="CX53" s="253"/>
      <c r="CY53" s="154"/>
      <c r="CZ53" s="154"/>
      <c r="DA53" s="253"/>
      <c r="DB53" s="253"/>
      <c r="DC53" s="253"/>
      <c r="DD53" s="154"/>
      <c r="DE53" s="154"/>
      <c r="DF53" s="253"/>
      <c r="DG53" s="253"/>
      <c r="DH53" s="253"/>
      <c r="DI53" s="154"/>
      <c r="DJ53" s="154"/>
      <c r="DK53" s="253"/>
      <c r="DL53" s="253"/>
      <c r="DM53" s="253"/>
      <c r="DN53" s="154"/>
      <c r="DO53" s="154"/>
      <c r="DP53" s="253"/>
      <c r="DQ53" s="253"/>
      <c r="DR53" s="253"/>
      <c r="DS53" s="154"/>
      <c r="DT53" s="154"/>
      <c r="DU53" s="253"/>
      <c r="DV53" s="253"/>
      <c r="DW53" s="253"/>
      <c r="DX53" s="154"/>
      <c r="DY53" s="154"/>
      <c r="DZ53" s="253"/>
      <c r="EA53" s="253"/>
      <c r="EB53" s="253"/>
      <c r="EC53" s="154"/>
      <c r="ED53" s="154"/>
      <c r="EE53" s="253"/>
      <c r="EF53" s="253"/>
      <c r="EG53" s="253"/>
      <c r="EH53" s="154"/>
      <c r="EI53" s="154"/>
      <c r="EJ53" s="253"/>
      <c r="EK53" s="253"/>
      <c r="EL53" s="253"/>
      <c r="EM53" s="154"/>
      <c r="EN53" s="154"/>
      <c r="EO53" s="253"/>
      <c r="EP53" s="253"/>
      <c r="EQ53" s="253"/>
      <c r="ER53" s="154"/>
      <c r="ES53" s="154"/>
      <c r="ET53" s="253"/>
      <c r="EU53" s="253"/>
      <c r="EV53" s="253"/>
      <c r="EW53" s="154"/>
      <c r="EX53" s="154"/>
      <c r="EY53" s="253"/>
      <c r="EZ53" s="253"/>
      <c r="FA53" s="253"/>
      <c r="FB53" s="154"/>
      <c r="FC53" s="154"/>
      <c r="FD53" s="253"/>
      <c r="FE53" s="253"/>
      <c r="FF53" s="253"/>
      <c r="FG53" s="154"/>
      <c r="FH53" s="154"/>
      <c r="FI53" s="253"/>
      <c r="FJ53" s="253"/>
      <c r="FK53" s="253"/>
      <c r="FL53" s="154"/>
      <c r="FM53" s="154"/>
      <c r="FN53" s="253"/>
      <c r="FO53" s="253"/>
      <c r="FP53" s="253"/>
      <c r="FQ53" s="154"/>
      <c r="FR53" s="154"/>
      <c r="FS53" s="253"/>
      <c r="FT53" s="253"/>
      <c r="FU53" s="253"/>
      <c r="FV53" s="154"/>
      <c r="FW53" s="154"/>
      <c r="FX53" s="253"/>
      <c r="FY53" s="253"/>
      <c r="FZ53" s="253"/>
      <c r="GA53" s="154"/>
      <c r="GB53" s="154"/>
      <c r="GC53" s="253"/>
      <c r="GD53" s="253"/>
      <c r="GE53" s="253"/>
      <c r="GF53" s="154"/>
      <c r="GG53" s="154"/>
      <c r="GH53" s="253"/>
      <c r="GI53" s="253"/>
      <c r="GJ53" s="253"/>
      <c r="GK53" s="154"/>
      <c r="GL53" s="154"/>
      <c r="GM53" s="253"/>
      <c r="GN53" s="253"/>
      <c r="GO53" s="253"/>
      <c r="GP53" s="154"/>
      <c r="GQ53" s="154"/>
      <c r="GR53" s="253"/>
      <c r="GS53" s="253"/>
      <c r="GT53" s="253"/>
      <c r="GU53" s="154"/>
      <c r="GV53" s="154"/>
      <c r="GW53" s="253"/>
      <c r="GX53" s="253"/>
      <c r="GY53" s="253"/>
      <c r="GZ53" s="154"/>
      <c r="HA53" s="154"/>
      <c r="HB53" s="253"/>
      <c r="HC53" s="253"/>
      <c r="HD53" s="253"/>
      <c r="HE53" s="154"/>
      <c r="HF53" s="154"/>
      <c r="HG53" s="253"/>
      <c r="HH53" s="253"/>
      <c r="HI53" s="253"/>
      <c r="HJ53" s="154"/>
      <c r="HK53" s="154"/>
      <c r="HL53" s="253"/>
      <c r="HM53" s="253"/>
      <c r="HN53" s="253"/>
      <c r="HO53" s="154"/>
      <c r="HP53" s="154"/>
      <c r="HQ53" s="253"/>
      <c r="HR53" s="253"/>
      <c r="HS53" s="253"/>
      <c r="HT53" s="154"/>
      <c r="HU53" s="154"/>
      <c r="HV53" s="253"/>
      <c r="HW53" s="253"/>
      <c r="HX53" s="253"/>
      <c r="HY53" s="154"/>
      <c r="HZ53" s="154"/>
      <c r="IA53" s="253"/>
      <c r="IB53" s="253"/>
      <c r="IC53" s="253"/>
      <c r="ID53" s="154"/>
      <c r="IE53" s="154"/>
      <c r="IF53" s="253"/>
      <c r="IG53" s="253"/>
      <c r="IH53" s="253"/>
      <c r="II53" s="154"/>
      <c r="IJ53" s="154"/>
      <c r="IK53" s="253"/>
      <c r="IL53" s="253"/>
      <c r="IM53" s="253"/>
      <c r="IN53" s="154"/>
      <c r="IO53" s="154"/>
      <c r="IP53" s="253"/>
      <c r="IQ53" s="253"/>
      <c r="IR53" s="253"/>
      <c r="IS53" s="154"/>
      <c r="IT53" s="154"/>
      <c r="IU53" s="253"/>
      <c r="IV53" s="253"/>
      <c r="IW53" s="253"/>
      <c r="IX53" s="154"/>
      <c r="IY53" s="154"/>
      <c r="IZ53" s="450"/>
      <c r="JA53" s="378"/>
      <c r="JB53" s="256"/>
      <c r="JC53" s="256"/>
    </row>
    <row r="54" spans="1:263" s="3" customFormat="1" x14ac:dyDescent="0.35">
      <c r="A54" s="198"/>
      <c r="B54" s="359"/>
      <c r="C54" s="45"/>
      <c r="D54" s="102"/>
      <c r="E54" s="102"/>
      <c r="F54" s="369"/>
      <c r="G54" s="202"/>
      <c r="H54" s="202"/>
      <c r="I54" s="202"/>
      <c r="J54" s="202"/>
      <c r="K54" s="202"/>
      <c r="L54" s="202"/>
      <c r="M54" s="151"/>
      <c r="N54" s="151"/>
      <c r="O54" s="202"/>
      <c r="P54" s="202"/>
      <c r="Q54" s="202"/>
      <c r="R54" s="151"/>
      <c r="S54" s="151"/>
      <c r="T54" s="202"/>
      <c r="U54" s="202"/>
      <c r="V54" s="202"/>
      <c r="W54" s="151"/>
      <c r="X54" s="151"/>
      <c r="Y54" s="202"/>
      <c r="Z54" s="202"/>
      <c r="AA54" s="202"/>
      <c r="AB54" s="151"/>
      <c r="AC54" s="151"/>
      <c r="AD54" s="202"/>
      <c r="AE54" s="202"/>
      <c r="AF54" s="202"/>
      <c r="AG54" s="151"/>
      <c r="AH54" s="151"/>
      <c r="AI54" s="202"/>
      <c r="AJ54" s="202"/>
      <c r="AK54" s="202"/>
      <c r="AL54" s="151"/>
      <c r="AM54" s="151"/>
      <c r="AN54" s="202"/>
      <c r="AO54" s="202"/>
      <c r="AP54" s="202"/>
      <c r="AQ54" s="151"/>
      <c r="AR54" s="151"/>
      <c r="AS54" s="202"/>
      <c r="AT54" s="202"/>
      <c r="AU54" s="202"/>
      <c r="AV54" s="151"/>
      <c r="AW54" s="151"/>
      <c r="AX54" s="202"/>
      <c r="AY54" s="202"/>
      <c r="AZ54" s="202"/>
      <c r="BA54" s="151"/>
      <c r="BB54" s="151"/>
      <c r="BC54" s="202"/>
      <c r="BD54" s="202"/>
      <c r="BE54" s="202"/>
      <c r="BF54" s="151"/>
      <c r="BG54" s="151"/>
      <c r="BH54" s="202"/>
      <c r="BI54" s="202"/>
      <c r="BJ54" s="202"/>
      <c r="BK54" s="151"/>
      <c r="BL54" s="151"/>
      <c r="BM54" s="202"/>
      <c r="BN54" s="202"/>
      <c r="BO54" s="202"/>
      <c r="BP54" s="151"/>
      <c r="BQ54" s="151"/>
      <c r="BR54" s="202"/>
      <c r="BS54" s="202"/>
      <c r="BT54" s="202"/>
      <c r="BU54" s="151"/>
      <c r="BV54" s="151"/>
      <c r="BW54" s="202"/>
      <c r="BX54" s="202"/>
      <c r="BY54" s="202"/>
      <c r="BZ54" s="151"/>
      <c r="CA54" s="151"/>
      <c r="CB54" s="202"/>
      <c r="CC54" s="202"/>
      <c r="CD54" s="202"/>
      <c r="CE54" s="151"/>
      <c r="CF54" s="151"/>
      <c r="CG54" s="202"/>
      <c r="CH54" s="202"/>
      <c r="CI54" s="202"/>
      <c r="CJ54" s="151"/>
      <c r="CK54" s="151"/>
      <c r="CL54" s="202"/>
      <c r="CM54" s="202"/>
      <c r="CN54" s="202"/>
      <c r="CO54" s="151"/>
      <c r="CP54" s="151"/>
      <c r="CQ54" s="202"/>
      <c r="CR54" s="202"/>
      <c r="CS54" s="202"/>
      <c r="CT54" s="151"/>
      <c r="CU54" s="151"/>
      <c r="CV54" s="202"/>
      <c r="CW54" s="202"/>
      <c r="CX54" s="202"/>
      <c r="CY54" s="151"/>
      <c r="CZ54" s="151"/>
      <c r="DA54" s="202"/>
      <c r="DB54" s="202"/>
      <c r="DC54" s="202"/>
      <c r="DD54" s="151"/>
      <c r="DE54" s="151"/>
      <c r="DF54" s="202"/>
      <c r="DG54" s="202"/>
      <c r="DH54" s="202"/>
      <c r="DI54" s="151"/>
      <c r="DJ54" s="151"/>
      <c r="DK54" s="202"/>
      <c r="DL54" s="202"/>
      <c r="DM54" s="202"/>
      <c r="DN54" s="151"/>
      <c r="DO54" s="151"/>
      <c r="DP54" s="202"/>
      <c r="DQ54" s="202"/>
      <c r="DR54" s="202"/>
      <c r="DS54" s="151"/>
      <c r="DT54" s="151"/>
      <c r="DU54" s="202"/>
      <c r="DV54" s="202"/>
      <c r="DW54" s="202"/>
      <c r="DX54" s="151"/>
      <c r="DY54" s="151"/>
      <c r="DZ54" s="202"/>
      <c r="EA54" s="202"/>
      <c r="EB54" s="202"/>
      <c r="EC54" s="151"/>
      <c r="ED54" s="151"/>
      <c r="EE54" s="202"/>
      <c r="EF54" s="202"/>
      <c r="EG54" s="202"/>
      <c r="EH54" s="151"/>
      <c r="EI54" s="151"/>
      <c r="EJ54" s="202"/>
      <c r="EK54" s="202"/>
      <c r="EL54" s="202"/>
      <c r="EM54" s="151"/>
      <c r="EN54" s="151"/>
      <c r="EO54" s="202"/>
      <c r="EP54" s="202"/>
      <c r="EQ54" s="202"/>
      <c r="ER54" s="151"/>
      <c r="ES54" s="151"/>
      <c r="ET54" s="202"/>
      <c r="EU54" s="202"/>
      <c r="EV54" s="202"/>
      <c r="EW54" s="151"/>
      <c r="EX54" s="151"/>
      <c r="EY54" s="202"/>
      <c r="EZ54" s="202"/>
      <c r="FA54" s="202"/>
      <c r="FB54" s="151"/>
      <c r="FC54" s="151"/>
      <c r="FD54" s="202"/>
      <c r="FE54" s="202"/>
      <c r="FF54" s="202"/>
      <c r="FG54" s="151"/>
      <c r="FH54" s="151"/>
      <c r="FI54" s="202"/>
      <c r="FJ54" s="202"/>
      <c r="FK54" s="202"/>
      <c r="FL54" s="151"/>
      <c r="FM54" s="151"/>
      <c r="FN54" s="202"/>
      <c r="FO54" s="202"/>
      <c r="FP54" s="202"/>
      <c r="FQ54" s="151"/>
      <c r="FR54" s="151"/>
      <c r="FS54" s="202"/>
      <c r="FT54" s="202"/>
      <c r="FU54" s="202"/>
      <c r="FV54" s="151"/>
      <c r="FW54" s="151"/>
      <c r="FX54" s="202"/>
      <c r="FY54" s="202"/>
      <c r="FZ54" s="202"/>
      <c r="GA54" s="151"/>
      <c r="GB54" s="151"/>
      <c r="GC54" s="202"/>
      <c r="GD54" s="202"/>
      <c r="GE54" s="202"/>
      <c r="GF54" s="151"/>
      <c r="GG54" s="151"/>
      <c r="GH54" s="202"/>
      <c r="GI54" s="202"/>
      <c r="GJ54" s="202"/>
      <c r="GK54" s="151"/>
      <c r="GL54" s="151"/>
      <c r="GM54" s="202"/>
      <c r="GN54" s="202"/>
      <c r="GO54" s="202"/>
      <c r="GP54" s="151"/>
      <c r="GQ54" s="151"/>
      <c r="GR54" s="202"/>
      <c r="GS54" s="202"/>
      <c r="GT54" s="202"/>
      <c r="GU54" s="151"/>
      <c r="GV54" s="151"/>
      <c r="GW54" s="202"/>
      <c r="GX54" s="202"/>
      <c r="GY54" s="202"/>
      <c r="GZ54" s="151"/>
      <c r="HA54" s="151"/>
      <c r="HB54" s="202"/>
      <c r="HC54" s="202"/>
      <c r="HD54" s="202"/>
      <c r="HE54" s="151"/>
      <c r="HF54" s="151"/>
      <c r="HG54" s="202"/>
      <c r="HH54" s="202"/>
      <c r="HI54" s="202"/>
      <c r="HJ54" s="151"/>
      <c r="HK54" s="151"/>
      <c r="HL54" s="202"/>
      <c r="HM54" s="202"/>
      <c r="HN54" s="202"/>
      <c r="HO54" s="151"/>
      <c r="HP54" s="151"/>
      <c r="HQ54" s="202"/>
      <c r="HR54" s="202"/>
      <c r="HS54" s="202"/>
      <c r="HT54" s="151"/>
      <c r="HU54" s="151"/>
      <c r="HV54" s="202"/>
      <c r="HW54" s="202"/>
      <c r="HX54" s="202"/>
      <c r="HY54" s="151"/>
      <c r="HZ54" s="151"/>
      <c r="IA54" s="202"/>
      <c r="IB54" s="202"/>
      <c r="IC54" s="202"/>
      <c r="ID54" s="151"/>
      <c r="IE54" s="151"/>
      <c r="IF54" s="202"/>
      <c r="IG54" s="202"/>
      <c r="IH54" s="202"/>
      <c r="II54" s="151"/>
      <c r="IJ54" s="151"/>
      <c r="IK54" s="202"/>
      <c r="IL54" s="202"/>
      <c r="IM54" s="202"/>
      <c r="IN54" s="151"/>
      <c r="IO54" s="151"/>
      <c r="IP54" s="202"/>
      <c r="IQ54" s="202"/>
      <c r="IR54" s="202"/>
      <c r="IS54" s="151"/>
      <c r="IT54" s="151"/>
      <c r="IU54" s="202"/>
      <c r="IV54" s="202"/>
      <c r="IW54" s="202"/>
      <c r="IX54" s="151"/>
      <c r="IY54" s="151"/>
      <c r="IZ54" s="198"/>
      <c r="JA54" s="378"/>
      <c r="JB54" s="256"/>
      <c r="JC54" s="256"/>
    </row>
    <row r="55" spans="1:263" s="3" customFormat="1" ht="15" thickBot="1" x14ac:dyDescent="0.4">
      <c r="A55" s="198"/>
      <c r="B55" s="359"/>
      <c r="C55" s="239"/>
      <c r="D55" s="72" t="s">
        <v>1141</v>
      </c>
      <c r="E55" s="401"/>
      <c r="F55" s="402"/>
      <c r="G55" s="403"/>
      <c r="H55" s="403"/>
      <c r="I55" s="403"/>
      <c r="J55" s="403"/>
      <c r="K55" s="403"/>
      <c r="L55" s="403"/>
      <c r="M55" s="446"/>
      <c r="N55" s="446"/>
      <c r="O55" s="403"/>
      <c r="P55" s="403"/>
      <c r="Q55" s="403"/>
      <c r="R55" s="446"/>
      <c r="S55" s="446"/>
      <c r="T55" s="403"/>
      <c r="U55" s="403"/>
      <c r="V55" s="403"/>
      <c r="W55" s="446"/>
      <c r="X55" s="446"/>
      <c r="Y55" s="403"/>
      <c r="Z55" s="403"/>
      <c r="AA55" s="403"/>
      <c r="AB55" s="446"/>
      <c r="AC55" s="446"/>
      <c r="AD55" s="403"/>
      <c r="AE55" s="403"/>
      <c r="AF55" s="403"/>
      <c r="AG55" s="446"/>
      <c r="AH55" s="446"/>
      <c r="AI55" s="403"/>
      <c r="AJ55" s="403"/>
      <c r="AK55" s="403"/>
      <c r="AL55" s="446"/>
      <c r="AM55" s="446"/>
      <c r="AN55" s="403"/>
      <c r="AO55" s="403"/>
      <c r="AP55" s="403"/>
      <c r="AQ55" s="446"/>
      <c r="AR55" s="446"/>
      <c r="AS55" s="403"/>
      <c r="AT55" s="403"/>
      <c r="AU55" s="403"/>
      <c r="AV55" s="446"/>
      <c r="AW55" s="446"/>
      <c r="AX55" s="403"/>
      <c r="AY55" s="403"/>
      <c r="AZ55" s="403"/>
      <c r="BA55" s="446"/>
      <c r="BB55" s="446"/>
      <c r="BC55" s="403"/>
      <c r="BD55" s="403"/>
      <c r="BE55" s="403"/>
      <c r="BF55" s="446"/>
      <c r="BG55" s="446"/>
      <c r="BH55" s="403"/>
      <c r="BI55" s="403"/>
      <c r="BJ55" s="403"/>
      <c r="BK55" s="446"/>
      <c r="BL55" s="446"/>
      <c r="BM55" s="403"/>
      <c r="BN55" s="403"/>
      <c r="BO55" s="403"/>
      <c r="BP55" s="446"/>
      <c r="BQ55" s="446"/>
      <c r="BR55" s="403"/>
      <c r="BS55" s="403"/>
      <c r="BT55" s="403"/>
      <c r="BU55" s="446"/>
      <c r="BV55" s="446"/>
      <c r="BW55" s="403"/>
      <c r="BX55" s="403"/>
      <c r="BY55" s="403"/>
      <c r="BZ55" s="446"/>
      <c r="CA55" s="446"/>
      <c r="CB55" s="403"/>
      <c r="CC55" s="403"/>
      <c r="CD55" s="403"/>
      <c r="CE55" s="446"/>
      <c r="CF55" s="446"/>
      <c r="CG55" s="403"/>
      <c r="CH55" s="403"/>
      <c r="CI55" s="403"/>
      <c r="CJ55" s="446"/>
      <c r="CK55" s="446"/>
      <c r="CL55" s="403"/>
      <c r="CM55" s="403"/>
      <c r="CN55" s="403"/>
      <c r="CO55" s="446"/>
      <c r="CP55" s="446"/>
      <c r="CQ55" s="403"/>
      <c r="CR55" s="403"/>
      <c r="CS55" s="403"/>
      <c r="CT55" s="446"/>
      <c r="CU55" s="446"/>
      <c r="CV55" s="403"/>
      <c r="CW55" s="403"/>
      <c r="CX55" s="403"/>
      <c r="CY55" s="446"/>
      <c r="CZ55" s="446"/>
      <c r="DA55" s="403"/>
      <c r="DB55" s="403"/>
      <c r="DC55" s="403"/>
      <c r="DD55" s="446"/>
      <c r="DE55" s="446"/>
      <c r="DF55" s="403"/>
      <c r="DG55" s="403"/>
      <c r="DH55" s="403"/>
      <c r="DI55" s="446"/>
      <c r="DJ55" s="446"/>
      <c r="DK55" s="403"/>
      <c r="DL55" s="403"/>
      <c r="DM55" s="403"/>
      <c r="DN55" s="446"/>
      <c r="DO55" s="446"/>
      <c r="DP55" s="403"/>
      <c r="DQ55" s="403"/>
      <c r="DR55" s="403"/>
      <c r="DS55" s="446"/>
      <c r="DT55" s="446"/>
      <c r="DU55" s="403"/>
      <c r="DV55" s="403"/>
      <c r="DW55" s="403"/>
      <c r="DX55" s="446"/>
      <c r="DY55" s="446"/>
      <c r="DZ55" s="403"/>
      <c r="EA55" s="403"/>
      <c r="EB55" s="403"/>
      <c r="EC55" s="446"/>
      <c r="ED55" s="446"/>
      <c r="EE55" s="403"/>
      <c r="EF55" s="403"/>
      <c r="EG55" s="403"/>
      <c r="EH55" s="446"/>
      <c r="EI55" s="446"/>
      <c r="EJ55" s="403"/>
      <c r="EK55" s="403"/>
      <c r="EL55" s="403"/>
      <c r="EM55" s="446"/>
      <c r="EN55" s="446"/>
      <c r="EO55" s="403"/>
      <c r="EP55" s="403"/>
      <c r="EQ55" s="403"/>
      <c r="ER55" s="446"/>
      <c r="ES55" s="446"/>
      <c r="ET55" s="403"/>
      <c r="EU55" s="403"/>
      <c r="EV55" s="403"/>
      <c r="EW55" s="446"/>
      <c r="EX55" s="446"/>
      <c r="EY55" s="403"/>
      <c r="EZ55" s="403"/>
      <c r="FA55" s="403"/>
      <c r="FB55" s="446"/>
      <c r="FC55" s="446"/>
      <c r="FD55" s="403"/>
      <c r="FE55" s="403"/>
      <c r="FF55" s="403"/>
      <c r="FG55" s="446"/>
      <c r="FH55" s="446"/>
      <c r="FI55" s="403"/>
      <c r="FJ55" s="403"/>
      <c r="FK55" s="403"/>
      <c r="FL55" s="446"/>
      <c r="FM55" s="446"/>
      <c r="FN55" s="403"/>
      <c r="FO55" s="403"/>
      <c r="FP55" s="403"/>
      <c r="FQ55" s="446"/>
      <c r="FR55" s="446"/>
      <c r="FS55" s="403"/>
      <c r="FT55" s="403"/>
      <c r="FU55" s="403"/>
      <c r="FV55" s="446"/>
      <c r="FW55" s="446"/>
      <c r="FX55" s="403"/>
      <c r="FY55" s="403"/>
      <c r="FZ55" s="403"/>
      <c r="GA55" s="446"/>
      <c r="GB55" s="446"/>
      <c r="GC55" s="403"/>
      <c r="GD55" s="403"/>
      <c r="GE55" s="403"/>
      <c r="GF55" s="446"/>
      <c r="GG55" s="446"/>
      <c r="GH55" s="403"/>
      <c r="GI55" s="403"/>
      <c r="GJ55" s="403"/>
      <c r="GK55" s="446"/>
      <c r="GL55" s="446"/>
      <c r="GM55" s="403"/>
      <c r="GN55" s="403"/>
      <c r="GO55" s="403"/>
      <c r="GP55" s="446"/>
      <c r="GQ55" s="446"/>
      <c r="GR55" s="403"/>
      <c r="GS55" s="403"/>
      <c r="GT55" s="403"/>
      <c r="GU55" s="446"/>
      <c r="GV55" s="446"/>
      <c r="GW55" s="403"/>
      <c r="GX55" s="403"/>
      <c r="GY55" s="403"/>
      <c r="GZ55" s="446"/>
      <c r="HA55" s="446"/>
      <c r="HB55" s="403"/>
      <c r="HC55" s="403"/>
      <c r="HD55" s="403"/>
      <c r="HE55" s="446"/>
      <c r="HF55" s="446"/>
      <c r="HG55" s="403"/>
      <c r="HH55" s="403"/>
      <c r="HI55" s="403"/>
      <c r="HJ55" s="446"/>
      <c r="HK55" s="446"/>
      <c r="HL55" s="403"/>
      <c r="HM55" s="403"/>
      <c r="HN55" s="403"/>
      <c r="HO55" s="446"/>
      <c r="HP55" s="446"/>
      <c r="HQ55" s="403"/>
      <c r="HR55" s="403"/>
      <c r="HS55" s="403"/>
      <c r="HT55" s="446"/>
      <c r="HU55" s="446"/>
      <c r="HV55" s="403"/>
      <c r="HW55" s="403"/>
      <c r="HX55" s="403"/>
      <c r="HY55" s="446"/>
      <c r="HZ55" s="446"/>
      <c r="IA55" s="403"/>
      <c r="IB55" s="403"/>
      <c r="IC55" s="403"/>
      <c r="ID55" s="446"/>
      <c r="IE55" s="446"/>
      <c r="IF55" s="403"/>
      <c r="IG55" s="403"/>
      <c r="IH55" s="403"/>
      <c r="II55" s="446"/>
      <c r="IJ55" s="446"/>
      <c r="IK55" s="403"/>
      <c r="IL55" s="403"/>
      <c r="IM55" s="403"/>
      <c r="IN55" s="446"/>
      <c r="IO55" s="446"/>
      <c r="IP55" s="403"/>
      <c r="IQ55" s="403"/>
      <c r="IR55" s="403"/>
      <c r="IS55" s="446"/>
      <c r="IT55" s="446"/>
      <c r="IU55" s="403"/>
      <c r="IV55" s="403"/>
      <c r="IW55" s="403"/>
      <c r="IX55" s="446"/>
      <c r="IY55" s="446"/>
      <c r="IZ55" s="447"/>
      <c r="JA55" s="378"/>
      <c r="JB55" s="256"/>
      <c r="JC55" s="256"/>
    </row>
    <row r="56" spans="1:263" s="3" customFormat="1" x14ac:dyDescent="0.35">
      <c r="A56" s="198"/>
      <c r="B56" s="359"/>
      <c r="C56" s="239"/>
      <c r="D56" s="105"/>
      <c r="E56" s="102"/>
      <c r="F56" s="375"/>
      <c r="G56" s="321"/>
      <c r="H56" s="322"/>
      <c r="I56" s="202"/>
      <c r="J56" s="320"/>
      <c r="K56" s="321"/>
      <c r="L56" s="48"/>
      <c r="M56" s="376"/>
      <c r="N56" s="376"/>
      <c r="O56" s="321"/>
      <c r="P56" s="321"/>
      <c r="Q56" s="48"/>
      <c r="R56" s="376"/>
      <c r="S56" s="376"/>
      <c r="T56" s="321"/>
      <c r="U56" s="321"/>
      <c r="V56" s="48"/>
      <c r="W56" s="376"/>
      <c r="X56" s="376"/>
      <c r="Y56" s="321"/>
      <c r="Z56" s="321"/>
      <c r="AA56" s="48"/>
      <c r="AB56" s="376"/>
      <c r="AC56" s="376"/>
      <c r="AD56" s="321"/>
      <c r="AE56" s="321"/>
      <c r="AF56" s="48"/>
      <c r="AG56" s="376"/>
      <c r="AH56" s="376"/>
      <c r="AI56" s="321"/>
      <c r="AJ56" s="321"/>
      <c r="AK56" s="48"/>
      <c r="AL56" s="376"/>
      <c r="AM56" s="376"/>
      <c r="AN56" s="321"/>
      <c r="AO56" s="321"/>
      <c r="AP56" s="48"/>
      <c r="AQ56" s="376"/>
      <c r="AR56" s="376"/>
      <c r="AS56" s="321"/>
      <c r="AT56" s="321"/>
      <c r="AU56" s="48"/>
      <c r="AV56" s="376"/>
      <c r="AW56" s="376"/>
      <c r="AX56" s="321"/>
      <c r="AY56" s="321"/>
      <c r="AZ56" s="48"/>
      <c r="BA56" s="376"/>
      <c r="BB56" s="376"/>
      <c r="BC56" s="321"/>
      <c r="BD56" s="321"/>
      <c r="BE56" s="48"/>
      <c r="BF56" s="376"/>
      <c r="BG56" s="376"/>
      <c r="BH56" s="321"/>
      <c r="BI56" s="321"/>
      <c r="BJ56" s="48"/>
      <c r="BK56" s="376"/>
      <c r="BL56" s="376"/>
      <c r="BM56" s="321"/>
      <c r="BN56" s="321"/>
      <c r="BO56" s="48"/>
      <c r="BP56" s="376"/>
      <c r="BQ56" s="376"/>
      <c r="BR56" s="321"/>
      <c r="BS56" s="321"/>
      <c r="BT56" s="48"/>
      <c r="BU56" s="376"/>
      <c r="BV56" s="376"/>
      <c r="BW56" s="321"/>
      <c r="BX56" s="321"/>
      <c r="BY56" s="48"/>
      <c r="BZ56" s="376"/>
      <c r="CA56" s="376"/>
      <c r="CB56" s="321"/>
      <c r="CC56" s="321"/>
      <c r="CD56" s="48"/>
      <c r="CE56" s="376"/>
      <c r="CF56" s="376"/>
      <c r="CG56" s="321"/>
      <c r="CH56" s="321"/>
      <c r="CI56" s="48"/>
      <c r="CJ56" s="376"/>
      <c r="CK56" s="376"/>
      <c r="CL56" s="321"/>
      <c r="CM56" s="321"/>
      <c r="CN56" s="48"/>
      <c r="CO56" s="376"/>
      <c r="CP56" s="376"/>
      <c r="CQ56" s="321"/>
      <c r="CR56" s="321"/>
      <c r="CS56" s="48"/>
      <c r="CT56" s="376"/>
      <c r="CU56" s="376"/>
      <c r="CV56" s="321"/>
      <c r="CW56" s="321"/>
      <c r="CX56" s="48"/>
      <c r="CY56" s="376"/>
      <c r="CZ56" s="376"/>
      <c r="DA56" s="321"/>
      <c r="DB56" s="321"/>
      <c r="DC56" s="48"/>
      <c r="DD56" s="376"/>
      <c r="DE56" s="376"/>
      <c r="DF56" s="321"/>
      <c r="DG56" s="321"/>
      <c r="DH56" s="48"/>
      <c r="DI56" s="376"/>
      <c r="DJ56" s="376"/>
      <c r="DK56" s="321"/>
      <c r="DL56" s="321"/>
      <c r="DM56" s="48"/>
      <c r="DN56" s="376"/>
      <c r="DO56" s="376"/>
      <c r="DP56" s="321"/>
      <c r="DQ56" s="321"/>
      <c r="DR56" s="48"/>
      <c r="DS56" s="376"/>
      <c r="DT56" s="376"/>
      <c r="DU56" s="321"/>
      <c r="DV56" s="321"/>
      <c r="DW56" s="48"/>
      <c r="DX56" s="376"/>
      <c r="DY56" s="376"/>
      <c r="DZ56" s="321"/>
      <c r="EA56" s="321"/>
      <c r="EB56" s="48"/>
      <c r="EC56" s="376"/>
      <c r="ED56" s="376"/>
      <c r="EE56" s="321"/>
      <c r="EF56" s="321"/>
      <c r="EG56" s="48"/>
      <c r="EH56" s="376"/>
      <c r="EI56" s="376"/>
      <c r="EJ56" s="321"/>
      <c r="EK56" s="321"/>
      <c r="EL56" s="48"/>
      <c r="EM56" s="376"/>
      <c r="EN56" s="376"/>
      <c r="EO56" s="321"/>
      <c r="EP56" s="321"/>
      <c r="EQ56" s="48"/>
      <c r="ER56" s="376"/>
      <c r="ES56" s="376"/>
      <c r="ET56" s="321"/>
      <c r="EU56" s="321"/>
      <c r="EV56" s="48"/>
      <c r="EW56" s="376"/>
      <c r="EX56" s="376"/>
      <c r="EY56" s="321"/>
      <c r="EZ56" s="321"/>
      <c r="FA56" s="48"/>
      <c r="FB56" s="376"/>
      <c r="FC56" s="376"/>
      <c r="FD56" s="321"/>
      <c r="FE56" s="321"/>
      <c r="FF56" s="48"/>
      <c r="FG56" s="376"/>
      <c r="FH56" s="376"/>
      <c r="FI56" s="321"/>
      <c r="FJ56" s="321"/>
      <c r="FK56" s="48"/>
      <c r="FL56" s="376"/>
      <c r="FM56" s="376"/>
      <c r="FN56" s="321"/>
      <c r="FO56" s="321"/>
      <c r="FP56" s="48"/>
      <c r="FQ56" s="376"/>
      <c r="FR56" s="376"/>
      <c r="FS56" s="321"/>
      <c r="FT56" s="321"/>
      <c r="FU56" s="48"/>
      <c r="FV56" s="376"/>
      <c r="FW56" s="376"/>
      <c r="FX56" s="321"/>
      <c r="FY56" s="321"/>
      <c r="FZ56" s="48"/>
      <c r="GA56" s="376"/>
      <c r="GB56" s="376"/>
      <c r="GC56" s="321"/>
      <c r="GD56" s="321"/>
      <c r="GE56" s="48"/>
      <c r="GF56" s="376"/>
      <c r="GG56" s="376"/>
      <c r="GH56" s="321"/>
      <c r="GI56" s="321"/>
      <c r="GJ56" s="48"/>
      <c r="GK56" s="376"/>
      <c r="GL56" s="376"/>
      <c r="GM56" s="321"/>
      <c r="GN56" s="321"/>
      <c r="GO56" s="48"/>
      <c r="GP56" s="376"/>
      <c r="GQ56" s="376"/>
      <c r="GR56" s="321"/>
      <c r="GS56" s="321"/>
      <c r="GT56" s="48"/>
      <c r="GU56" s="376"/>
      <c r="GV56" s="376"/>
      <c r="GW56" s="321"/>
      <c r="GX56" s="321"/>
      <c r="GY56" s="48"/>
      <c r="GZ56" s="376"/>
      <c r="HA56" s="376"/>
      <c r="HB56" s="321"/>
      <c r="HC56" s="321"/>
      <c r="HD56" s="48"/>
      <c r="HE56" s="376"/>
      <c r="HF56" s="376"/>
      <c r="HG56" s="321"/>
      <c r="HH56" s="321"/>
      <c r="HI56" s="48"/>
      <c r="HJ56" s="376"/>
      <c r="HK56" s="376"/>
      <c r="HL56" s="321"/>
      <c r="HM56" s="321"/>
      <c r="HN56" s="48"/>
      <c r="HO56" s="376"/>
      <c r="HP56" s="376"/>
      <c r="HQ56" s="321"/>
      <c r="HR56" s="321"/>
      <c r="HS56" s="48"/>
      <c r="HT56" s="376"/>
      <c r="HU56" s="376"/>
      <c r="HV56" s="321"/>
      <c r="HW56" s="321"/>
      <c r="HX56" s="48"/>
      <c r="HY56" s="376"/>
      <c r="HZ56" s="376"/>
      <c r="IA56" s="321"/>
      <c r="IB56" s="321"/>
      <c r="IC56" s="48"/>
      <c r="ID56" s="376"/>
      <c r="IE56" s="376"/>
      <c r="IF56" s="321"/>
      <c r="IG56" s="321"/>
      <c r="IH56" s="48"/>
      <c r="II56" s="376"/>
      <c r="IJ56" s="376"/>
      <c r="IK56" s="321"/>
      <c r="IL56" s="321"/>
      <c r="IM56" s="48"/>
      <c r="IN56" s="376"/>
      <c r="IO56" s="376"/>
      <c r="IP56" s="321"/>
      <c r="IQ56" s="321"/>
      <c r="IR56" s="48"/>
      <c r="IS56" s="376"/>
      <c r="IT56" s="376"/>
      <c r="IU56" s="321"/>
      <c r="IV56" s="321"/>
      <c r="IW56" s="48"/>
      <c r="IX56" s="376"/>
      <c r="IY56" s="377"/>
      <c r="IZ56" s="448"/>
      <c r="JA56" s="378"/>
      <c r="JB56" s="256"/>
      <c r="JC56" s="256"/>
    </row>
    <row r="57" spans="1:263" s="90" customFormat="1" ht="28.15" customHeight="1" x14ac:dyDescent="0.35">
      <c r="A57" s="379"/>
      <c r="B57" s="362"/>
      <c r="C57" s="240"/>
      <c r="D57" s="160"/>
      <c r="E57" s="363"/>
      <c r="F57" s="380"/>
      <c r="G57" s="16" t="s">
        <v>171</v>
      </c>
      <c r="H57" s="381"/>
      <c r="I57" s="347"/>
      <c r="J57" s="87"/>
      <c r="K57" s="502" t="str">
        <f>IF(AND(K$7&lt;&gt;"",'Schedule 1'!K80=""),K$7,"")</f>
        <v/>
      </c>
      <c r="L57" s="502"/>
      <c r="M57" s="502"/>
      <c r="N57" s="82"/>
      <c r="O57" s="88"/>
      <c r="P57" s="502" t="str">
        <f>IF(AND(P$7&lt;&gt;"",'Schedule 1'!P80=""),P$7,"")</f>
        <v/>
      </c>
      <c r="Q57" s="502"/>
      <c r="R57" s="502"/>
      <c r="S57" s="82"/>
      <c r="T57" s="88"/>
      <c r="U57" s="502" t="str">
        <f>IF(AND(U$7&lt;&gt;"",'Schedule 1'!U80=""),U$7,"")</f>
        <v/>
      </c>
      <c r="V57" s="502"/>
      <c r="W57" s="502"/>
      <c r="X57" s="82"/>
      <c r="Y57" s="88"/>
      <c r="Z57" s="502" t="str">
        <f>IF(AND(Z$7&lt;&gt;"",'Schedule 1'!Z80=""),Z$7,"")</f>
        <v/>
      </c>
      <c r="AA57" s="502"/>
      <c r="AB57" s="502"/>
      <c r="AC57" s="82"/>
      <c r="AD57" s="88"/>
      <c r="AE57" s="502" t="str">
        <f>IF(AND(AE$7&lt;&gt;"",'Schedule 1'!AE80=""),AE$7,"")</f>
        <v/>
      </c>
      <c r="AF57" s="502"/>
      <c r="AG57" s="502"/>
      <c r="AH57" s="82"/>
      <c r="AI57" s="88"/>
      <c r="AJ57" s="502" t="str">
        <f>IF(AND(AJ$7&lt;&gt;"",'Schedule 1'!AJ80=""),AJ$7,"")</f>
        <v/>
      </c>
      <c r="AK57" s="502"/>
      <c r="AL57" s="502"/>
      <c r="AM57" s="82"/>
      <c r="AN57" s="88"/>
      <c r="AO57" s="502" t="str">
        <f>IF(AND(AO$7&lt;&gt;"",'Schedule 1'!AO80=""),AO$7,"")</f>
        <v/>
      </c>
      <c r="AP57" s="502"/>
      <c r="AQ57" s="502"/>
      <c r="AR57" s="82"/>
      <c r="AS57" s="88"/>
      <c r="AT57" s="502" t="str">
        <f>IF(AND(AT$7&lt;&gt;"",'Schedule 1'!AT80=""),AT$7,"")</f>
        <v/>
      </c>
      <c r="AU57" s="502"/>
      <c r="AV57" s="502"/>
      <c r="AW57" s="82"/>
      <c r="AX57" s="88"/>
      <c r="AY57" s="502" t="str">
        <f>IF(AND(AY$7&lt;&gt;"",'Schedule 1'!AY80=""),AY$7,"")</f>
        <v/>
      </c>
      <c r="AZ57" s="502"/>
      <c r="BA57" s="502"/>
      <c r="BB57" s="82"/>
      <c r="BC57" s="88"/>
      <c r="BD57" s="502" t="str">
        <f>IF(AND(BD$7&lt;&gt;"",'Schedule 1'!BD80=""),BD$7,"")</f>
        <v/>
      </c>
      <c r="BE57" s="502"/>
      <c r="BF57" s="502"/>
      <c r="BG57" s="82"/>
      <c r="BH57" s="88"/>
      <c r="BI57" s="502" t="str">
        <f>IF(AND(BI$7&lt;&gt;"",'Schedule 1'!BI80=""),BI$7,"")</f>
        <v/>
      </c>
      <c r="BJ57" s="502"/>
      <c r="BK57" s="502"/>
      <c r="BL57" s="82"/>
      <c r="BM57" s="88"/>
      <c r="BN57" s="502" t="str">
        <f>IF(AND(BN$7&lt;&gt;"",'Schedule 1'!BN80=""),BN$7,"")</f>
        <v/>
      </c>
      <c r="BO57" s="502"/>
      <c r="BP57" s="502"/>
      <c r="BQ57" s="82"/>
      <c r="BR57" s="88"/>
      <c r="BS57" s="502" t="str">
        <f>IF(AND(BS$7&lt;&gt;"",'Schedule 1'!BS80=""),BS$7,"")</f>
        <v/>
      </c>
      <c r="BT57" s="502"/>
      <c r="BU57" s="502"/>
      <c r="BV57" s="82"/>
      <c r="BW57" s="88"/>
      <c r="BX57" s="502" t="str">
        <f>IF(AND(BX$7&lt;&gt;"",'Schedule 1'!BX80=""),BX$7,"")</f>
        <v/>
      </c>
      <c r="BY57" s="502"/>
      <c r="BZ57" s="502"/>
      <c r="CA57" s="82"/>
      <c r="CB57" s="88"/>
      <c r="CC57" s="502" t="str">
        <f>IF(AND(CC$7&lt;&gt;"",'Schedule 1'!CC80=""),CC$7,"")</f>
        <v/>
      </c>
      <c r="CD57" s="502"/>
      <c r="CE57" s="502"/>
      <c r="CF57" s="82"/>
      <c r="CG57" s="88"/>
      <c r="CH57" s="502" t="str">
        <f>IF(AND(CH$7&lt;&gt;"",'Schedule 1'!CH80=""),CH$7,"")</f>
        <v/>
      </c>
      <c r="CI57" s="502"/>
      <c r="CJ57" s="502"/>
      <c r="CK57" s="82"/>
      <c r="CL57" s="88"/>
      <c r="CM57" s="502" t="str">
        <f>IF(AND(CM$7&lt;&gt;"",'Schedule 1'!CM80=""),CM$7,"")</f>
        <v/>
      </c>
      <c r="CN57" s="502"/>
      <c r="CO57" s="502"/>
      <c r="CP57" s="82"/>
      <c r="CQ57" s="88"/>
      <c r="CR57" s="502" t="str">
        <f>IF(AND(CR$7&lt;&gt;"",'Schedule 1'!CR80=""),CR$7,"")</f>
        <v/>
      </c>
      <c r="CS57" s="502"/>
      <c r="CT57" s="502"/>
      <c r="CU57" s="82"/>
      <c r="CV57" s="88"/>
      <c r="CW57" s="502" t="str">
        <f>IF(AND(CW$7&lt;&gt;"",'Schedule 1'!CW80=""),CW$7,"")</f>
        <v/>
      </c>
      <c r="CX57" s="502"/>
      <c r="CY57" s="502"/>
      <c r="CZ57" s="82"/>
      <c r="DA57" s="88"/>
      <c r="DB57" s="502" t="str">
        <f>IF(AND(DB$7&lt;&gt;"",'Schedule 1'!DB80=""),DB$7,"")</f>
        <v/>
      </c>
      <c r="DC57" s="502"/>
      <c r="DD57" s="502"/>
      <c r="DE57" s="82"/>
      <c r="DF57" s="88"/>
      <c r="DG57" s="502" t="str">
        <f>IF(AND(DG$7&lt;&gt;"",'Schedule 1'!DG80=""),DG$7,"")</f>
        <v/>
      </c>
      <c r="DH57" s="502"/>
      <c r="DI57" s="502"/>
      <c r="DJ57" s="82"/>
      <c r="DK57" s="88"/>
      <c r="DL57" s="502" t="str">
        <f>IF(AND(DL$7&lt;&gt;"",'Schedule 1'!DL80=""),DL$7,"")</f>
        <v/>
      </c>
      <c r="DM57" s="502"/>
      <c r="DN57" s="502"/>
      <c r="DO57" s="82"/>
      <c r="DP57" s="88"/>
      <c r="DQ57" s="502" t="str">
        <f>IF(AND(DQ$7&lt;&gt;"",'Schedule 1'!DQ80=""),DQ$7,"")</f>
        <v/>
      </c>
      <c r="DR57" s="502"/>
      <c r="DS57" s="502"/>
      <c r="DT57" s="82"/>
      <c r="DU57" s="88"/>
      <c r="DV57" s="502" t="str">
        <f>IF(AND(DV$7&lt;&gt;"",'Schedule 1'!DV80=""),DV$7,"")</f>
        <v/>
      </c>
      <c r="DW57" s="502"/>
      <c r="DX57" s="502"/>
      <c r="DY57" s="82"/>
      <c r="DZ57" s="88"/>
      <c r="EA57" s="502" t="str">
        <f>IF(AND(EA$7&lt;&gt;"",'Schedule 1'!EA80=""),EA$7,"")</f>
        <v/>
      </c>
      <c r="EB57" s="502"/>
      <c r="EC57" s="502"/>
      <c r="ED57" s="82"/>
      <c r="EE57" s="88"/>
      <c r="EF57" s="502" t="str">
        <f>IF(AND(EF$7&lt;&gt;"",'Schedule 1'!EF80=""),EF$7,"")</f>
        <v/>
      </c>
      <c r="EG57" s="502"/>
      <c r="EH57" s="502"/>
      <c r="EI57" s="82"/>
      <c r="EJ57" s="88"/>
      <c r="EK57" s="502" t="str">
        <f>IF(AND(EK$7&lt;&gt;"",'Schedule 1'!EK80=""),EK$7,"")</f>
        <v/>
      </c>
      <c r="EL57" s="502"/>
      <c r="EM57" s="502"/>
      <c r="EN57" s="82"/>
      <c r="EO57" s="88"/>
      <c r="EP57" s="502" t="str">
        <f>IF(AND(EP$7&lt;&gt;"",'Schedule 1'!EP80=""),EP$7,"")</f>
        <v/>
      </c>
      <c r="EQ57" s="502"/>
      <c r="ER57" s="502"/>
      <c r="ES57" s="82"/>
      <c r="ET57" s="88"/>
      <c r="EU57" s="502" t="str">
        <f>IF(AND(EU$7&lt;&gt;"",'Schedule 1'!EU80=""),EU$7,"")</f>
        <v/>
      </c>
      <c r="EV57" s="502"/>
      <c r="EW57" s="502"/>
      <c r="EX57" s="82"/>
      <c r="EY57" s="88"/>
      <c r="EZ57" s="502" t="str">
        <f>IF(AND(EZ$7&lt;&gt;"",'Schedule 1'!EZ80=""),EZ$7,"")</f>
        <v/>
      </c>
      <c r="FA57" s="502"/>
      <c r="FB57" s="502"/>
      <c r="FC57" s="82"/>
      <c r="FD57" s="88"/>
      <c r="FE57" s="502" t="str">
        <f>IF(AND(FE$7&lt;&gt;"",'Schedule 1'!FE80=""),FE$7,"")</f>
        <v/>
      </c>
      <c r="FF57" s="502"/>
      <c r="FG57" s="502"/>
      <c r="FH57" s="82"/>
      <c r="FI57" s="88"/>
      <c r="FJ57" s="502" t="str">
        <f>IF(AND(FJ$7&lt;&gt;"",'Schedule 1'!FJ80=""),FJ$7,"")</f>
        <v/>
      </c>
      <c r="FK57" s="502"/>
      <c r="FL57" s="502"/>
      <c r="FM57" s="82"/>
      <c r="FN57" s="88"/>
      <c r="FO57" s="502" t="str">
        <f>IF(AND(FO$7&lt;&gt;"",'Schedule 1'!FO80=""),FO$7,"")</f>
        <v/>
      </c>
      <c r="FP57" s="502"/>
      <c r="FQ57" s="502"/>
      <c r="FR57" s="82"/>
      <c r="FS57" s="88"/>
      <c r="FT57" s="502" t="str">
        <f>IF(AND(FT$7&lt;&gt;"",'Schedule 1'!FT80=""),FT$7,"")</f>
        <v/>
      </c>
      <c r="FU57" s="502"/>
      <c r="FV57" s="502"/>
      <c r="FW57" s="82"/>
      <c r="FX57" s="88"/>
      <c r="FY57" s="502" t="str">
        <f>IF(AND(FY$7&lt;&gt;"",'Schedule 1'!FY80=""),FY$7,"")</f>
        <v/>
      </c>
      <c r="FZ57" s="502"/>
      <c r="GA57" s="502"/>
      <c r="GB57" s="82"/>
      <c r="GC57" s="88"/>
      <c r="GD57" s="502" t="str">
        <f>IF(AND(GD$7&lt;&gt;"",'Schedule 1'!GD80=""),GD$7,"")</f>
        <v/>
      </c>
      <c r="GE57" s="502"/>
      <c r="GF57" s="502"/>
      <c r="GG57" s="82"/>
      <c r="GH57" s="88"/>
      <c r="GI57" s="502" t="str">
        <f>IF(AND(GI$7&lt;&gt;"",'Schedule 1'!GI80=""),GI$7,"")</f>
        <v/>
      </c>
      <c r="GJ57" s="502"/>
      <c r="GK57" s="502"/>
      <c r="GL57" s="82"/>
      <c r="GM57" s="88"/>
      <c r="GN57" s="502" t="str">
        <f>IF(AND(GN$7&lt;&gt;"",'Schedule 1'!GN80=""),GN$7,"")</f>
        <v/>
      </c>
      <c r="GO57" s="502"/>
      <c r="GP57" s="502"/>
      <c r="GQ57" s="82"/>
      <c r="GR57" s="88"/>
      <c r="GS57" s="502" t="str">
        <f>IF(AND(GS$7&lt;&gt;"",'Schedule 1'!GS80=""),GS$7,"")</f>
        <v/>
      </c>
      <c r="GT57" s="502"/>
      <c r="GU57" s="502"/>
      <c r="GV57" s="82"/>
      <c r="GW57" s="88"/>
      <c r="GX57" s="502" t="str">
        <f>IF(AND(GX$7&lt;&gt;"",'Schedule 1'!GX80=""),GX$7,"")</f>
        <v/>
      </c>
      <c r="GY57" s="502"/>
      <c r="GZ57" s="502"/>
      <c r="HA57" s="82"/>
      <c r="HB57" s="88"/>
      <c r="HC57" s="502" t="str">
        <f>IF(AND(HC$7&lt;&gt;"",'Schedule 1'!HC80=""),HC$7,"")</f>
        <v/>
      </c>
      <c r="HD57" s="502"/>
      <c r="HE57" s="502"/>
      <c r="HF57" s="82"/>
      <c r="HG57" s="88"/>
      <c r="HH57" s="502" t="str">
        <f>IF(AND(HH$7&lt;&gt;"",'Schedule 1'!HH80=""),HH$7,"")</f>
        <v/>
      </c>
      <c r="HI57" s="502"/>
      <c r="HJ57" s="502"/>
      <c r="HK57" s="82"/>
      <c r="HL57" s="88"/>
      <c r="HM57" s="502" t="str">
        <f>IF(AND(HM$7&lt;&gt;"",'Schedule 1'!HM80=""),HM$7,"")</f>
        <v/>
      </c>
      <c r="HN57" s="502"/>
      <c r="HO57" s="502"/>
      <c r="HP57" s="82"/>
      <c r="HQ57" s="88"/>
      <c r="HR57" s="502" t="str">
        <f>IF(AND(HR$7&lt;&gt;"",'Schedule 1'!HR80=""),HR$7,"")</f>
        <v/>
      </c>
      <c r="HS57" s="502"/>
      <c r="HT57" s="502"/>
      <c r="HU57" s="82"/>
      <c r="HV57" s="88"/>
      <c r="HW57" s="502" t="str">
        <f>IF(AND(HW$7&lt;&gt;"",'Schedule 1'!HW80=""),HW$7,"")</f>
        <v/>
      </c>
      <c r="HX57" s="502"/>
      <c r="HY57" s="502"/>
      <c r="HZ57" s="82"/>
      <c r="IA57" s="88"/>
      <c r="IB57" s="502" t="str">
        <f>IF(AND(IB$7&lt;&gt;"",'Schedule 1'!IB80=""),IB$7,"")</f>
        <v/>
      </c>
      <c r="IC57" s="502"/>
      <c r="ID57" s="502"/>
      <c r="IE57" s="82"/>
      <c r="IF57" s="88"/>
      <c r="IG57" s="502" t="str">
        <f>IF(AND(IG$7&lt;&gt;"",'Schedule 1'!IG80=""),IG$7,"")</f>
        <v/>
      </c>
      <c r="IH57" s="502"/>
      <c r="II57" s="502"/>
      <c r="IJ57" s="82"/>
      <c r="IK57" s="88"/>
      <c r="IL57" s="502" t="str">
        <f>IF(AND(IL$7&lt;&gt;"",'Schedule 1'!IL80=""),IL$7,"")</f>
        <v/>
      </c>
      <c r="IM57" s="502"/>
      <c r="IN57" s="502"/>
      <c r="IO57" s="82"/>
      <c r="IP57" s="88"/>
      <c r="IQ57" s="502" t="str">
        <f>IF(AND(IQ$7&lt;&gt;"",'Schedule 1'!IQ80=""),IQ$7,"")</f>
        <v/>
      </c>
      <c r="IR57" s="502"/>
      <c r="IS57" s="502"/>
      <c r="IT57" s="82"/>
      <c r="IU57" s="88"/>
      <c r="IV57" s="502" t="str">
        <f>IF(AND(IV$7&lt;&gt;"",'Schedule 1'!IV80=""),IV$7,"")</f>
        <v/>
      </c>
      <c r="IW57" s="502"/>
      <c r="IX57" s="502"/>
      <c r="IY57" s="89"/>
      <c r="IZ57" s="449"/>
      <c r="JA57" s="382"/>
      <c r="JB57" s="383"/>
      <c r="JC57" s="383"/>
    </row>
    <row r="58" spans="1:263" s="3" customFormat="1" x14ac:dyDescent="0.35">
      <c r="A58" s="198"/>
      <c r="B58" s="359"/>
      <c r="C58" s="239"/>
      <c r="D58" s="133" t="s">
        <v>1142</v>
      </c>
      <c r="E58" s="102"/>
      <c r="F58" s="384"/>
      <c r="G58" s="131"/>
      <c r="H58" s="325"/>
      <c r="I58" s="202"/>
      <c r="J58" s="324"/>
      <c r="K58" s="131"/>
      <c r="L58" s="131"/>
      <c r="M58" s="385"/>
      <c r="N58" s="385"/>
      <c r="O58" s="131"/>
      <c r="P58" s="131"/>
      <c r="Q58" s="131"/>
      <c r="R58" s="385"/>
      <c r="S58" s="385"/>
      <c r="T58" s="131"/>
      <c r="U58" s="131"/>
      <c r="V58" s="131"/>
      <c r="W58" s="385"/>
      <c r="X58" s="385"/>
      <c r="Y58" s="131"/>
      <c r="Z58" s="131"/>
      <c r="AA58" s="131"/>
      <c r="AB58" s="385"/>
      <c r="AC58" s="385"/>
      <c r="AD58" s="131"/>
      <c r="AE58" s="131"/>
      <c r="AF58" s="131"/>
      <c r="AG58" s="385"/>
      <c r="AH58" s="385"/>
      <c r="AI58" s="131"/>
      <c r="AJ58" s="131"/>
      <c r="AK58" s="131"/>
      <c r="AL58" s="385"/>
      <c r="AM58" s="385"/>
      <c r="AN58" s="131"/>
      <c r="AO58" s="131"/>
      <c r="AP58" s="131"/>
      <c r="AQ58" s="385"/>
      <c r="AR58" s="385"/>
      <c r="AS58" s="131"/>
      <c r="AT58" s="131"/>
      <c r="AU58" s="131"/>
      <c r="AV58" s="385"/>
      <c r="AW58" s="385"/>
      <c r="AX58" s="131"/>
      <c r="AY58" s="131"/>
      <c r="AZ58" s="131"/>
      <c r="BA58" s="385"/>
      <c r="BB58" s="385"/>
      <c r="BC58" s="131"/>
      <c r="BD58" s="131"/>
      <c r="BE58" s="131"/>
      <c r="BF58" s="385"/>
      <c r="BG58" s="385"/>
      <c r="BH58" s="131"/>
      <c r="BI58" s="131"/>
      <c r="BJ58" s="131"/>
      <c r="BK58" s="385"/>
      <c r="BL58" s="385"/>
      <c r="BM58" s="131"/>
      <c r="BN58" s="131"/>
      <c r="BO58" s="131"/>
      <c r="BP58" s="385"/>
      <c r="BQ58" s="385"/>
      <c r="BR58" s="131"/>
      <c r="BS58" s="131"/>
      <c r="BT58" s="131"/>
      <c r="BU58" s="385"/>
      <c r="BV58" s="385"/>
      <c r="BW58" s="131"/>
      <c r="BX58" s="131"/>
      <c r="BY58" s="131"/>
      <c r="BZ58" s="385"/>
      <c r="CA58" s="385"/>
      <c r="CB58" s="131"/>
      <c r="CC58" s="131"/>
      <c r="CD58" s="131"/>
      <c r="CE58" s="385"/>
      <c r="CF58" s="385"/>
      <c r="CG58" s="131"/>
      <c r="CH58" s="131"/>
      <c r="CI58" s="131"/>
      <c r="CJ58" s="385"/>
      <c r="CK58" s="385"/>
      <c r="CL58" s="131"/>
      <c r="CM58" s="131"/>
      <c r="CN58" s="131"/>
      <c r="CO58" s="385"/>
      <c r="CP58" s="385"/>
      <c r="CQ58" s="131"/>
      <c r="CR58" s="131"/>
      <c r="CS58" s="131"/>
      <c r="CT58" s="385"/>
      <c r="CU58" s="385"/>
      <c r="CV58" s="131"/>
      <c r="CW58" s="131"/>
      <c r="CX58" s="131"/>
      <c r="CY58" s="385"/>
      <c r="CZ58" s="385"/>
      <c r="DA58" s="131"/>
      <c r="DB58" s="131"/>
      <c r="DC58" s="131"/>
      <c r="DD58" s="385"/>
      <c r="DE58" s="385"/>
      <c r="DF58" s="131"/>
      <c r="DG58" s="131"/>
      <c r="DH58" s="131"/>
      <c r="DI58" s="385"/>
      <c r="DJ58" s="385"/>
      <c r="DK58" s="131"/>
      <c r="DL58" s="131"/>
      <c r="DM58" s="131"/>
      <c r="DN58" s="385"/>
      <c r="DO58" s="385"/>
      <c r="DP58" s="131"/>
      <c r="DQ58" s="131"/>
      <c r="DR58" s="131"/>
      <c r="DS58" s="385"/>
      <c r="DT58" s="385"/>
      <c r="DU58" s="131"/>
      <c r="DV58" s="131"/>
      <c r="DW58" s="131"/>
      <c r="DX58" s="385"/>
      <c r="DY58" s="385"/>
      <c r="DZ58" s="131"/>
      <c r="EA58" s="131"/>
      <c r="EB58" s="131"/>
      <c r="EC58" s="385"/>
      <c r="ED58" s="385"/>
      <c r="EE58" s="131"/>
      <c r="EF58" s="131"/>
      <c r="EG58" s="131"/>
      <c r="EH58" s="385"/>
      <c r="EI58" s="385"/>
      <c r="EJ58" s="131"/>
      <c r="EK58" s="131"/>
      <c r="EL58" s="131"/>
      <c r="EM58" s="385"/>
      <c r="EN58" s="385"/>
      <c r="EO58" s="131"/>
      <c r="EP58" s="131"/>
      <c r="EQ58" s="131"/>
      <c r="ER58" s="385"/>
      <c r="ES58" s="385"/>
      <c r="ET58" s="131"/>
      <c r="EU58" s="131"/>
      <c r="EV58" s="131"/>
      <c r="EW58" s="385"/>
      <c r="EX58" s="385"/>
      <c r="EY58" s="131"/>
      <c r="EZ58" s="131"/>
      <c r="FA58" s="131"/>
      <c r="FB58" s="385"/>
      <c r="FC58" s="385"/>
      <c r="FD58" s="131"/>
      <c r="FE58" s="131"/>
      <c r="FF58" s="131"/>
      <c r="FG58" s="385"/>
      <c r="FH58" s="385"/>
      <c r="FI58" s="131"/>
      <c r="FJ58" s="131"/>
      <c r="FK58" s="131"/>
      <c r="FL58" s="385"/>
      <c r="FM58" s="385"/>
      <c r="FN58" s="131"/>
      <c r="FO58" s="131"/>
      <c r="FP58" s="131"/>
      <c r="FQ58" s="385"/>
      <c r="FR58" s="385"/>
      <c r="FS58" s="131"/>
      <c r="FT58" s="131"/>
      <c r="FU58" s="131"/>
      <c r="FV58" s="385"/>
      <c r="FW58" s="385"/>
      <c r="FX58" s="131"/>
      <c r="FY58" s="131"/>
      <c r="FZ58" s="131"/>
      <c r="GA58" s="385"/>
      <c r="GB58" s="385"/>
      <c r="GC58" s="131"/>
      <c r="GD58" s="131"/>
      <c r="GE58" s="131"/>
      <c r="GF58" s="385"/>
      <c r="GG58" s="385"/>
      <c r="GH58" s="131"/>
      <c r="GI58" s="131"/>
      <c r="GJ58" s="131"/>
      <c r="GK58" s="385"/>
      <c r="GL58" s="385"/>
      <c r="GM58" s="131"/>
      <c r="GN58" s="131"/>
      <c r="GO58" s="131"/>
      <c r="GP58" s="385"/>
      <c r="GQ58" s="385"/>
      <c r="GR58" s="131"/>
      <c r="GS58" s="131"/>
      <c r="GT58" s="131"/>
      <c r="GU58" s="385"/>
      <c r="GV58" s="385"/>
      <c r="GW58" s="131"/>
      <c r="GX58" s="131"/>
      <c r="GY58" s="131"/>
      <c r="GZ58" s="385"/>
      <c r="HA58" s="385"/>
      <c r="HB58" s="131"/>
      <c r="HC58" s="131"/>
      <c r="HD58" s="131"/>
      <c r="HE58" s="385"/>
      <c r="HF58" s="385"/>
      <c r="HG58" s="131"/>
      <c r="HH58" s="131"/>
      <c r="HI58" s="131"/>
      <c r="HJ58" s="385"/>
      <c r="HK58" s="385"/>
      <c r="HL58" s="131"/>
      <c r="HM58" s="131"/>
      <c r="HN58" s="131"/>
      <c r="HO58" s="385"/>
      <c r="HP58" s="385"/>
      <c r="HQ58" s="131"/>
      <c r="HR58" s="131"/>
      <c r="HS58" s="131"/>
      <c r="HT58" s="385"/>
      <c r="HU58" s="385"/>
      <c r="HV58" s="131"/>
      <c r="HW58" s="131"/>
      <c r="HX58" s="131"/>
      <c r="HY58" s="385"/>
      <c r="HZ58" s="385"/>
      <c r="IA58" s="131"/>
      <c r="IB58" s="131"/>
      <c r="IC58" s="131"/>
      <c r="ID58" s="385"/>
      <c r="IE58" s="385"/>
      <c r="IF58" s="131"/>
      <c r="IG58" s="131"/>
      <c r="IH58" s="131"/>
      <c r="II58" s="385"/>
      <c r="IJ58" s="385"/>
      <c r="IK58" s="131"/>
      <c r="IL58" s="131"/>
      <c r="IM58" s="131"/>
      <c r="IN58" s="385"/>
      <c r="IO58" s="385"/>
      <c r="IP58" s="131"/>
      <c r="IQ58" s="131"/>
      <c r="IR58" s="131"/>
      <c r="IS58" s="385"/>
      <c r="IT58" s="385"/>
      <c r="IU58" s="131"/>
      <c r="IV58" s="131"/>
      <c r="IW58" s="131"/>
      <c r="IX58" s="385"/>
      <c r="IY58" s="386"/>
      <c r="IZ58" s="448"/>
      <c r="JA58" s="378"/>
      <c r="JB58" s="256"/>
      <c r="JC58" s="256"/>
    </row>
    <row r="59" spans="1:263" s="3" customFormat="1" x14ac:dyDescent="0.35">
      <c r="A59" s="198"/>
      <c r="B59" s="359"/>
      <c r="C59" s="239"/>
      <c r="D59" s="133" t="s">
        <v>1143</v>
      </c>
      <c r="E59" s="102"/>
      <c r="F59" s="384"/>
      <c r="G59" s="131"/>
      <c r="H59" s="325"/>
      <c r="I59" s="202"/>
      <c r="J59" s="324"/>
      <c r="K59" s="131"/>
      <c r="L59" s="131"/>
      <c r="M59" s="385"/>
      <c r="N59" s="385"/>
      <c r="O59" s="131"/>
      <c r="P59" s="131"/>
      <c r="Q59" s="131"/>
      <c r="R59" s="385"/>
      <c r="S59" s="385"/>
      <c r="T59" s="131"/>
      <c r="U59" s="131"/>
      <c r="V59" s="131"/>
      <c r="W59" s="385"/>
      <c r="X59" s="385"/>
      <c r="Y59" s="131"/>
      <c r="Z59" s="131"/>
      <c r="AA59" s="131"/>
      <c r="AB59" s="385"/>
      <c r="AC59" s="385"/>
      <c r="AD59" s="131"/>
      <c r="AE59" s="131"/>
      <c r="AF59" s="131"/>
      <c r="AG59" s="385"/>
      <c r="AH59" s="385"/>
      <c r="AI59" s="131"/>
      <c r="AJ59" s="131"/>
      <c r="AK59" s="131"/>
      <c r="AL59" s="385"/>
      <c r="AM59" s="385"/>
      <c r="AN59" s="131"/>
      <c r="AO59" s="131"/>
      <c r="AP59" s="131"/>
      <c r="AQ59" s="385"/>
      <c r="AR59" s="385"/>
      <c r="AS59" s="131"/>
      <c r="AT59" s="131"/>
      <c r="AU59" s="131"/>
      <c r="AV59" s="385"/>
      <c r="AW59" s="385"/>
      <c r="AX59" s="131"/>
      <c r="AY59" s="131"/>
      <c r="AZ59" s="131"/>
      <c r="BA59" s="385"/>
      <c r="BB59" s="385"/>
      <c r="BC59" s="131"/>
      <c r="BD59" s="131"/>
      <c r="BE59" s="131"/>
      <c r="BF59" s="385"/>
      <c r="BG59" s="385"/>
      <c r="BH59" s="131"/>
      <c r="BI59" s="131"/>
      <c r="BJ59" s="131"/>
      <c r="BK59" s="385"/>
      <c r="BL59" s="385"/>
      <c r="BM59" s="131"/>
      <c r="BN59" s="131"/>
      <c r="BO59" s="131"/>
      <c r="BP59" s="385"/>
      <c r="BQ59" s="385"/>
      <c r="BR59" s="131"/>
      <c r="BS59" s="131"/>
      <c r="BT59" s="131"/>
      <c r="BU59" s="385"/>
      <c r="BV59" s="385"/>
      <c r="BW59" s="131"/>
      <c r="BX59" s="131"/>
      <c r="BY59" s="131"/>
      <c r="BZ59" s="385"/>
      <c r="CA59" s="385"/>
      <c r="CB59" s="131"/>
      <c r="CC59" s="131"/>
      <c r="CD59" s="131"/>
      <c r="CE59" s="385"/>
      <c r="CF59" s="385"/>
      <c r="CG59" s="131"/>
      <c r="CH59" s="131"/>
      <c r="CI59" s="131"/>
      <c r="CJ59" s="385"/>
      <c r="CK59" s="385"/>
      <c r="CL59" s="131"/>
      <c r="CM59" s="131"/>
      <c r="CN59" s="131"/>
      <c r="CO59" s="385"/>
      <c r="CP59" s="385"/>
      <c r="CQ59" s="131"/>
      <c r="CR59" s="131"/>
      <c r="CS59" s="131"/>
      <c r="CT59" s="385"/>
      <c r="CU59" s="385"/>
      <c r="CV59" s="131"/>
      <c r="CW59" s="131"/>
      <c r="CX59" s="131"/>
      <c r="CY59" s="385"/>
      <c r="CZ59" s="385"/>
      <c r="DA59" s="131"/>
      <c r="DB59" s="131"/>
      <c r="DC59" s="131"/>
      <c r="DD59" s="385"/>
      <c r="DE59" s="385"/>
      <c r="DF59" s="131"/>
      <c r="DG59" s="131"/>
      <c r="DH59" s="131"/>
      <c r="DI59" s="385"/>
      <c r="DJ59" s="385"/>
      <c r="DK59" s="131"/>
      <c r="DL59" s="131"/>
      <c r="DM59" s="131"/>
      <c r="DN59" s="385"/>
      <c r="DO59" s="385"/>
      <c r="DP59" s="131"/>
      <c r="DQ59" s="131"/>
      <c r="DR59" s="131"/>
      <c r="DS59" s="385"/>
      <c r="DT59" s="385"/>
      <c r="DU59" s="131"/>
      <c r="DV59" s="131"/>
      <c r="DW59" s="131"/>
      <c r="DX59" s="385"/>
      <c r="DY59" s="385"/>
      <c r="DZ59" s="131"/>
      <c r="EA59" s="131"/>
      <c r="EB59" s="131"/>
      <c r="EC59" s="385"/>
      <c r="ED59" s="385"/>
      <c r="EE59" s="131"/>
      <c r="EF59" s="131"/>
      <c r="EG59" s="131"/>
      <c r="EH59" s="385"/>
      <c r="EI59" s="385"/>
      <c r="EJ59" s="131"/>
      <c r="EK59" s="131"/>
      <c r="EL59" s="131"/>
      <c r="EM59" s="385"/>
      <c r="EN59" s="385"/>
      <c r="EO59" s="131"/>
      <c r="EP59" s="131"/>
      <c r="EQ59" s="131"/>
      <c r="ER59" s="385"/>
      <c r="ES59" s="385"/>
      <c r="ET59" s="131"/>
      <c r="EU59" s="131"/>
      <c r="EV59" s="131"/>
      <c r="EW59" s="385"/>
      <c r="EX59" s="385"/>
      <c r="EY59" s="131"/>
      <c r="EZ59" s="131"/>
      <c r="FA59" s="131"/>
      <c r="FB59" s="385"/>
      <c r="FC59" s="385"/>
      <c r="FD59" s="131"/>
      <c r="FE59" s="131"/>
      <c r="FF59" s="131"/>
      <c r="FG59" s="385"/>
      <c r="FH59" s="385"/>
      <c r="FI59" s="131"/>
      <c r="FJ59" s="131"/>
      <c r="FK59" s="131"/>
      <c r="FL59" s="385"/>
      <c r="FM59" s="385"/>
      <c r="FN59" s="131"/>
      <c r="FO59" s="131"/>
      <c r="FP59" s="131"/>
      <c r="FQ59" s="385"/>
      <c r="FR59" s="385"/>
      <c r="FS59" s="131"/>
      <c r="FT59" s="131"/>
      <c r="FU59" s="131"/>
      <c r="FV59" s="385"/>
      <c r="FW59" s="385"/>
      <c r="FX59" s="131"/>
      <c r="FY59" s="131"/>
      <c r="FZ59" s="131"/>
      <c r="GA59" s="385"/>
      <c r="GB59" s="385"/>
      <c r="GC59" s="131"/>
      <c r="GD59" s="131"/>
      <c r="GE59" s="131"/>
      <c r="GF59" s="385"/>
      <c r="GG59" s="385"/>
      <c r="GH59" s="131"/>
      <c r="GI59" s="131"/>
      <c r="GJ59" s="131"/>
      <c r="GK59" s="385"/>
      <c r="GL59" s="385"/>
      <c r="GM59" s="131"/>
      <c r="GN59" s="131"/>
      <c r="GO59" s="131"/>
      <c r="GP59" s="385"/>
      <c r="GQ59" s="385"/>
      <c r="GR59" s="131"/>
      <c r="GS59" s="131"/>
      <c r="GT59" s="131"/>
      <c r="GU59" s="385"/>
      <c r="GV59" s="385"/>
      <c r="GW59" s="131"/>
      <c r="GX59" s="131"/>
      <c r="GY59" s="131"/>
      <c r="GZ59" s="385"/>
      <c r="HA59" s="385"/>
      <c r="HB59" s="131"/>
      <c r="HC59" s="131"/>
      <c r="HD59" s="131"/>
      <c r="HE59" s="385"/>
      <c r="HF59" s="385"/>
      <c r="HG59" s="131"/>
      <c r="HH59" s="131"/>
      <c r="HI59" s="131"/>
      <c r="HJ59" s="385"/>
      <c r="HK59" s="385"/>
      <c r="HL59" s="131"/>
      <c r="HM59" s="131"/>
      <c r="HN59" s="131"/>
      <c r="HO59" s="385"/>
      <c r="HP59" s="385"/>
      <c r="HQ59" s="131"/>
      <c r="HR59" s="131"/>
      <c r="HS59" s="131"/>
      <c r="HT59" s="385"/>
      <c r="HU59" s="385"/>
      <c r="HV59" s="131"/>
      <c r="HW59" s="131"/>
      <c r="HX59" s="131"/>
      <c r="HY59" s="385"/>
      <c r="HZ59" s="385"/>
      <c r="IA59" s="131"/>
      <c r="IB59" s="131"/>
      <c r="IC59" s="131"/>
      <c r="ID59" s="385"/>
      <c r="IE59" s="385"/>
      <c r="IF59" s="131"/>
      <c r="IG59" s="131"/>
      <c r="IH59" s="131"/>
      <c r="II59" s="385"/>
      <c r="IJ59" s="385"/>
      <c r="IK59" s="131"/>
      <c r="IL59" s="131"/>
      <c r="IM59" s="131"/>
      <c r="IN59" s="385"/>
      <c r="IO59" s="385"/>
      <c r="IP59" s="131"/>
      <c r="IQ59" s="131"/>
      <c r="IR59" s="131"/>
      <c r="IS59" s="385"/>
      <c r="IT59" s="385"/>
      <c r="IU59" s="131"/>
      <c r="IV59" s="131"/>
      <c r="IW59" s="131"/>
      <c r="IX59" s="385"/>
      <c r="IY59" s="386"/>
      <c r="IZ59" s="448"/>
      <c r="JA59" s="378"/>
      <c r="JB59" s="256"/>
      <c r="JC59" s="256"/>
    </row>
    <row r="60" spans="1:263" s="3" customFormat="1" x14ac:dyDescent="0.35">
      <c r="A60" s="198"/>
      <c r="B60" s="359"/>
      <c r="C60" s="239"/>
      <c r="D60" s="133" t="s">
        <v>1144</v>
      </c>
      <c r="E60" s="102"/>
      <c r="F60" s="384"/>
      <c r="G60" s="131"/>
      <c r="H60" s="325"/>
      <c r="I60" s="202"/>
      <c r="J60" s="324"/>
      <c r="K60" s="131"/>
      <c r="L60" s="131"/>
      <c r="M60" s="385"/>
      <c r="N60" s="385"/>
      <c r="O60" s="131"/>
      <c r="P60" s="131"/>
      <c r="Q60" s="131"/>
      <c r="R60" s="385"/>
      <c r="S60" s="385"/>
      <c r="T60" s="131"/>
      <c r="U60" s="131"/>
      <c r="V60" s="131"/>
      <c r="W60" s="385"/>
      <c r="X60" s="385"/>
      <c r="Y60" s="131"/>
      <c r="Z60" s="131"/>
      <c r="AA60" s="131"/>
      <c r="AB60" s="385"/>
      <c r="AC60" s="385"/>
      <c r="AD60" s="131"/>
      <c r="AE60" s="131"/>
      <c r="AF60" s="131"/>
      <c r="AG60" s="385"/>
      <c r="AH60" s="385"/>
      <c r="AI60" s="131"/>
      <c r="AJ60" s="131"/>
      <c r="AK60" s="131"/>
      <c r="AL60" s="385"/>
      <c r="AM60" s="385"/>
      <c r="AN60" s="131"/>
      <c r="AO60" s="131"/>
      <c r="AP60" s="131"/>
      <c r="AQ60" s="385"/>
      <c r="AR60" s="385"/>
      <c r="AS60" s="131"/>
      <c r="AT60" s="131"/>
      <c r="AU60" s="131"/>
      <c r="AV60" s="385"/>
      <c r="AW60" s="385"/>
      <c r="AX60" s="131"/>
      <c r="AY60" s="131"/>
      <c r="AZ60" s="131"/>
      <c r="BA60" s="385"/>
      <c r="BB60" s="385"/>
      <c r="BC60" s="131"/>
      <c r="BD60" s="131"/>
      <c r="BE60" s="131"/>
      <c r="BF60" s="385"/>
      <c r="BG60" s="385"/>
      <c r="BH60" s="131"/>
      <c r="BI60" s="131"/>
      <c r="BJ60" s="131"/>
      <c r="BK60" s="385"/>
      <c r="BL60" s="385"/>
      <c r="BM60" s="131"/>
      <c r="BN60" s="131"/>
      <c r="BO60" s="131"/>
      <c r="BP60" s="385"/>
      <c r="BQ60" s="385"/>
      <c r="BR60" s="131"/>
      <c r="BS60" s="131"/>
      <c r="BT60" s="131"/>
      <c r="BU60" s="385"/>
      <c r="BV60" s="385"/>
      <c r="BW60" s="131"/>
      <c r="BX60" s="131"/>
      <c r="BY60" s="131"/>
      <c r="BZ60" s="385"/>
      <c r="CA60" s="385"/>
      <c r="CB60" s="131"/>
      <c r="CC60" s="131"/>
      <c r="CD60" s="131"/>
      <c r="CE60" s="385"/>
      <c r="CF60" s="385"/>
      <c r="CG60" s="131"/>
      <c r="CH60" s="131"/>
      <c r="CI60" s="131"/>
      <c r="CJ60" s="385"/>
      <c r="CK60" s="385"/>
      <c r="CL60" s="131"/>
      <c r="CM60" s="131"/>
      <c r="CN60" s="131"/>
      <c r="CO60" s="385"/>
      <c r="CP60" s="385"/>
      <c r="CQ60" s="131"/>
      <c r="CR60" s="131"/>
      <c r="CS60" s="131"/>
      <c r="CT60" s="385"/>
      <c r="CU60" s="385"/>
      <c r="CV60" s="131"/>
      <c r="CW60" s="131"/>
      <c r="CX60" s="131"/>
      <c r="CY60" s="385"/>
      <c r="CZ60" s="385"/>
      <c r="DA60" s="131"/>
      <c r="DB60" s="131"/>
      <c r="DC60" s="131"/>
      <c r="DD60" s="385"/>
      <c r="DE60" s="385"/>
      <c r="DF60" s="131"/>
      <c r="DG60" s="131"/>
      <c r="DH60" s="131"/>
      <c r="DI60" s="385"/>
      <c r="DJ60" s="385"/>
      <c r="DK60" s="131"/>
      <c r="DL60" s="131"/>
      <c r="DM60" s="131"/>
      <c r="DN60" s="385"/>
      <c r="DO60" s="385"/>
      <c r="DP60" s="131"/>
      <c r="DQ60" s="131"/>
      <c r="DR60" s="131"/>
      <c r="DS60" s="385"/>
      <c r="DT60" s="385"/>
      <c r="DU60" s="131"/>
      <c r="DV60" s="131"/>
      <c r="DW60" s="131"/>
      <c r="DX60" s="385"/>
      <c r="DY60" s="385"/>
      <c r="DZ60" s="131"/>
      <c r="EA60" s="131"/>
      <c r="EB60" s="131"/>
      <c r="EC60" s="385"/>
      <c r="ED60" s="385"/>
      <c r="EE60" s="131"/>
      <c r="EF60" s="131"/>
      <c r="EG60" s="131"/>
      <c r="EH60" s="385"/>
      <c r="EI60" s="385"/>
      <c r="EJ60" s="131"/>
      <c r="EK60" s="131"/>
      <c r="EL60" s="131"/>
      <c r="EM60" s="385"/>
      <c r="EN60" s="385"/>
      <c r="EO60" s="131"/>
      <c r="EP60" s="131"/>
      <c r="EQ60" s="131"/>
      <c r="ER60" s="385"/>
      <c r="ES60" s="385"/>
      <c r="ET60" s="131"/>
      <c r="EU60" s="131"/>
      <c r="EV60" s="131"/>
      <c r="EW60" s="385"/>
      <c r="EX60" s="385"/>
      <c r="EY60" s="131"/>
      <c r="EZ60" s="131"/>
      <c r="FA60" s="131"/>
      <c r="FB60" s="385"/>
      <c r="FC60" s="385"/>
      <c r="FD60" s="131"/>
      <c r="FE60" s="131"/>
      <c r="FF60" s="131"/>
      <c r="FG60" s="385"/>
      <c r="FH60" s="385"/>
      <c r="FI60" s="131"/>
      <c r="FJ60" s="131"/>
      <c r="FK60" s="131"/>
      <c r="FL60" s="385"/>
      <c r="FM60" s="385"/>
      <c r="FN60" s="131"/>
      <c r="FO60" s="131"/>
      <c r="FP60" s="131"/>
      <c r="FQ60" s="385"/>
      <c r="FR60" s="385"/>
      <c r="FS60" s="131"/>
      <c r="FT60" s="131"/>
      <c r="FU60" s="131"/>
      <c r="FV60" s="385"/>
      <c r="FW60" s="385"/>
      <c r="FX60" s="131"/>
      <c r="FY60" s="131"/>
      <c r="FZ60" s="131"/>
      <c r="GA60" s="385"/>
      <c r="GB60" s="385"/>
      <c r="GC60" s="131"/>
      <c r="GD60" s="131"/>
      <c r="GE60" s="131"/>
      <c r="GF60" s="385"/>
      <c r="GG60" s="385"/>
      <c r="GH60" s="131"/>
      <c r="GI60" s="131"/>
      <c r="GJ60" s="131"/>
      <c r="GK60" s="385"/>
      <c r="GL60" s="385"/>
      <c r="GM60" s="131"/>
      <c r="GN60" s="131"/>
      <c r="GO60" s="131"/>
      <c r="GP60" s="385"/>
      <c r="GQ60" s="385"/>
      <c r="GR60" s="131"/>
      <c r="GS60" s="131"/>
      <c r="GT60" s="131"/>
      <c r="GU60" s="385"/>
      <c r="GV60" s="385"/>
      <c r="GW60" s="131"/>
      <c r="GX60" s="131"/>
      <c r="GY60" s="131"/>
      <c r="GZ60" s="385"/>
      <c r="HA60" s="385"/>
      <c r="HB60" s="131"/>
      <c r="HC60" s="131"/>
      <c r="HD60" s="131"/>
      <c r="HE60" s="385"/>
      <c r="HF60" s="385"/>
      <c r="HG60" s="131"/>
      <c r="HH60" s="131"/>
      <c r="HI60" s="131"/>
      <c r="HJ60" s="385"/>
      <c r="HK60" s="385"/>
      <c r="HL60" s="131"/>
      <c r="HM60" s="131"/>
      <c r="HN60" s="131"/>
      <c r="HO60" s="385"/>
      <c r="HP60" s="385"/>
      <c r="HQ60" s="131"/>
      <c r="HR60" s="131"/>
      <c r="HS60" s="131"/>
      <c r="HT60" s="385"/>
      <c r="HU60" s="385"/>
      <c r="HV60" s="131"/>
      <c r="HW60" s="131"/>
      <c r="HX60" s="131"/>
      <c r="HY60" s="385"/>
      <c r="HZ60" s="385"/>
      <c r="IA60" s="131"/>
      <c r="IB60" s="131"/>
      <c r="IC60" s="131"/>
      <c r="ID60" s="385"/>
      <c r="IE60" s="385"/>
      <c r="IF60" s="131"/>
      <c r="IG60" s="131"/>
      <c r="IH60" s="131"/>
      <c r="II60" s="385"/>
      <c r="IJ60" s="385"/>
      <c r="IK60" s="131"/>
      <c r="IL60" s="131"/>
      <c r="IM60" s="131"/>
      <c r="IN60" s="385"/>
      <c r="IO60" s="385"/>
      <c r="IP60" s="131"/>
      <c r="IQ60" s="131"/>
      <c r="IR60" s="131"/>
      <c r="IS60" s="385"/>
      <c r="IT60" s="385"/>
      <c r="IU60" s="131"/>
      <c r="IV60" s="131"/>
      <c r="IW60" s="131"/>
      <c r="IX60" s="385"/>
      <c r="IY60" s="386"/>
      <c r="IZ60" s="448"/>
      <c r="JA60" s="378"/>
      <c r="JB60" s="256"/>
      <c r="JC60" s="256"/>
    </row>
    <row r="61" spans="1:263" s="3" customFormat="1" x14ac:dyDescent="0.35">
      <c r="A61" s="198"/>
      <c r="B61" s="359"/>
      <c r="C61" s="239"/>
      <c r="D61" s="133" t="s">
        <v>1145</v>
      </c>
      <c r="E61" s="102"/>
      <c r="F61" s="384"/>
      <c r="G61" s="131"/>
      <c r="H61" s="325"/>
      <c r="I61" s="202"/>
      <c r="J61" s="324"/>
      <c r="K61" s="131"/>
      <c r="L61" s="131"/>
      <c r="M61" s="385"/>
      <c r="N61" s="385"/>
      <c r="O61" s="131"/>
      <c r="P61" s="131"/>
      <c r="Q61" s="131"/>
      <c r="R61" s="385"/>
      <c r="S61" s="385"/>
      <c r="T61" s="131"/>
      <c r="U61" s="131"/>
      <c r="V61" s="131"/>
      <c r="W61" s="385"/>
      <c r="X61" s="385"/>
      <c r="Y61" s="131"/>
      <c r="Z61" s="131"/>
      <c r="AA61" s="131"/>
      <c r="AB61" s="385"/>
      <c r="AC61" s="385"/>
      <c r="AD61" s="131"/>
      <c r="AE61" s="131"/>
      <c r="AF61" s="131"/>
      <c r="AG61" s="385"/>
      <c r="AH61" s="385"/>
      <c r="AI61" s="131"/>
      <c r="AJ61" s="131"/>
      <c r="AK61" s="131"/>
      <c r="AL61" s="385"/>
      <c r="AM61" s="385"/>
      <c r="AN61" s="131"/>
      <c r="AO61" s="131"/>
      <c r="AP61" s="131"/>
      <c r="AQ61" s="385"/>
      <c r="AR61" s="385"/>
      <c r="AS61" s="131"/>
      <c r="AT61" s="131"/>
      <c r="AU61" s="131"/>
      <c r="AV61" s="385"/>
      <c r="AW61" s="385"/>
      <c r="AX61" s="131"/>
      <c r="AY61" s="131"/>
      <c r="AZ61" s="131"/>
      <c r="BA61" s="385"/>
      <c r="BB61" s="385"/>
      <c r="BC61" s="131"/>
      <c r="BD61" s="131"/>
      <c r="BE61" s="131"/>
      <c r="BF61" s="385"/>
      <c r="BG61" s="385"/>
      <c r="BH61" s="131"/>
      <c r="BI61" s="131"/>
      <c r="BJ61" s="131"/>
      <c r="BK61" s="385"/>
      <c r="BL61" s="385"/>
      <c r="BM61" s="131"/>
      <c r="BN61" s="131"/>
      <c r="BO61" s="131"/>
      <c r="BP61" s="385"/>
      <c r="BQ61" s="385"/>
      <c r="BR61" s="131"/>
      <c r="BS61" s="131"/>
      <c r="BT61" s="131"/>
      <c r="BU61" s="385"/>
      <c r="BV61" s="385"/>
      <c r="BW61" s="131"/>
      <c r="BX61" s="131"/>
      <c r="BY61" s="131"/>
      <c r="BZ61" s="385"/>
      <c r="CA61" s="385"/>
      <c r="CB61" s="131"/>
      <c r="CC61" s="131"/>
      <c r="CD61" s="131"/>
      <c r="CE61" s="385"/>
      <c r="CF61" s="385"/>
      <c r="CG61" s="131"/>
      <c r="CH61" s="131"/>
      <c r="CI61" s="131"/>
      <c r="CJ61" s="385"/>
      <c r="CK61" s="385"/>
      <c r="CL61" s="131"/>
      <c r="CM61" s="131"/>
      <c r="CN61" s="131"/>
      <c r="CO61" s="385"/>
      <c r="CP61" s="385"/>
      <c r="CQ61" s="131"/>
      <c r="CR61" s="131"/>
      <c r="CS61" s="131"/>
      <c r="CT61" s="385"/>
      <c r="CU61" s="385"/>
      <c r="CV61" s="131"/>
      <c r="CW61" s="131"/>
      <c r="CX61" s="131"/>
      <c r="CY61" s="385"/>
      <c r="CZ61" s="385"/>
      <c r="DA61" s="131"/>
      <c r="DB61" s="131"/>
      <c r="DC61" s="131"/>
      <c r="DD61" s="385"/>
      <c r="DE61" s="385"/>
      <c r="DF61" s="131"/>
      <c r="DG61" s="131"/>
      <c r="DH61" s="131"/>
      <c r="DI61" s="385"/>
      <c r="DJ61" s="385"/>
      <c r="DK61" s="131"/>
      <c r="DL61" s="131"/>
      <c r="DM61" s="131"/>
      <c r="DN61" s="385"/>
      <c r="DO61" s="385"/>
      <c r="DP61" s="131"/>
      <c r="DQ61" s="131"/>
      <c r="DR61" s="131"/>
      <c r="DS61" s="385"/>
      <c r="DT61" s="385"/>
      <c r="DU61" s="131"/>
      <c r="DV61" s="131"/>
      <c r="DW61" s="131"/>
      <c r="DX61" s="385"/>
      <c r="DY61" s="385"/>
      <c r="DZ61" s="131"/>
      <c r="EA61" s="131"/>
      <c r="EB61" s="131"/>
      <c r="EC61" s="385"/>
      <c r="ED61" s="385"/>
      <c r="EE61" s="131"/>
      <c r="EF61" s="131"/>
      <c r="EG61" s="131"/>
      <c r="EH61" s="385"/>
      <c r="EI61" s="385"/>
      <c r="EJ61" s="131"/>
      <c r="EK61" s="131"/>
      <c r="EL61" s="131"/>
      <c r="EM61" s="385"/>
      <c r="EN61" s="385"/>
      <c r="EO61" s="131"/>
      <c r="EP61" s="131"/>
      <c r="EQ61" s="131"/>
      <c r="ER61" s="385"/>
      <c r="ES61" s="385"/>
      <c r="ET61" s="131"/>
      <c r="EU61" s="131"/>
      <c r="EV61" s="131"/>
      <c r="EW61" s="385"/>
      <c r="EX61" s="385"/>
      <c r="EY61" s="131"/>
      <c r="EZ61" s="131"/>
      <c r="FA61" s="131"/>
      <c r="FB61" s="385"/>
      <c r="FC61" s="385"/>
      <c r="FD61" s="131"/>
      <c r="FE61" s="131"/>
      <c r="FF61" s="131"/>
      <c r="FG61" s="385"/>
      <c r="FH61" s="385"/>
      <c r="FI61" s="131"/>
      <c r="FJ61" s="131"/>
      <c r="FK61" s="131"/>
      <c r="FL61" s="385"/>
      <c r="FM61" s="385"/>
      <c r="FN61" s="131"/>
      <c r="FO61" s="131"/>
      <c r="FP61" s="131"/>
      <c r="FQ61" s="385"/>
      <c r="FR61" s="385"/>
      <c r="FS61" s="131"/>
      <c r="FT61" s="131"/>
      <c r="FU61" s="131"/>
      <c r="FV61" s="385"/>
      <c r="FW61" s="385"/>
      <c r="FX61" s="131"/>
      <c r="FY61" s="131"/>
      <c r="FZ61" s="131"/>
      <c r="GA61" s="385"/>
      <c r="GB61" s="385"/>
      <c r="GC61" s="131"/>
      <c r="GD61" s="131"/>
      <c r="GE61" s="131"/>
      <c r="GF61" s="385"/>
      <c r="GG61" s="385"/>
      <c r="GH61" s="131"/>
      <c r="GI61" s="131"/>
      <c r="GJ61" s="131"/>
      <c r="GK61" s="385"/>
      <c r="GL61" s="385"/>
      <c r="GM61" s="131"/>
      <c r="GN61" s="131"/>
      <c r="GO61" s="131"/>
      <c r="GP61" s="385"/>
      <c r="GQ61" s="385"/>
      <c r="GR61" s="131"/>
      <c r="GS61" s="131"/>
      <c r="GT61" s="131"/>
      <c r="GU61" s="385"/>
      <c r="GV61" s="385"/>
      <c r="GW61" s="131"/>
      <c r="GX61" s="131"/>
      <c r="GY61" s="131"/>
      <c r="GZ61" s="385"/>
      <c r="HA61" s="385"/>
      <c r="HB61" s="131"/>
      <c r="HC61" s="131"/>
      <c r="HD61" s="131"/>
      <c r="HE61" s="385"/>
      <c r="HF61" s="385"/>
      <c r="HG61" s="131"/>
      <c r="HH61" s="131"/>
      <c r="HI61" s="131"/>
      <c r="HJ61" s="385"/>
      <c r="HK61" s="385"/>
      <c r="HL61" s="131"/>
      <c r="HM61" s="131"/>
      <c r="HN61" s="131"/>
      <c r="HO61" s="385"/>
      <c r="HP61" s="385"/>
      <c r="HQ61" s="131"/>
      <c r="HR61" s="131"/>
      <c r="HS61" s="131"/>
      <c r="HT61" s="385"/>
      <c r="HU61" s="385"/>
      <c r="HV61" s="131"/>
      <c r="HW61" s="131"/>
      <c r="HX61" s="131"/>
      <c r="HY61" s="385"/>
      <c r="HZ61" s="385"/>
      <c r="IA61" s="131"/>
      <c r="IB61" s="131"/>
      <c r="IC61" s="131"/>
      <c r="ID61" s="385"/>
      <c r="IE61" s="385"/>
      <c r="IF61" s="131"/>
      <c r="IG61" s="131"/>
      <c r="IH61" s="131"/>
      <c r="II61" s="385"/>
      <c r="IJ61" s="385"/>
      <c r="IK61" s="131"/>
      <c r="IL61" s="131"/>
      <c r="IM61" s="131"/>
      <c r="IN61" s="385"/>
      <c r="IO61" s="385"/>
      <c r="IP61" s="131"/>
      <c r="IQ61" s="131"/>
      <c r="IR61" s="131"/>
      <c r="IS61" s="385"/>
      <c r="IT61" s="385"/>
      <c r="IU61" s="131"/>
      <c r="IV61" s="131"/>
      <c r="IW61" s="131"/>
      <c r="IX61" s="385"/>
      <c r="IY61" s="386"/>
      <c r="IZ61" s="448"/>
      <c r="JA61" s="378"/>
      <c r="JB61" s="256"/>
      <c r="JC61" s="256"/>
    </row>
    <row r="62" spans="1:263" s="3" customFormat="1" x14ac:dyDescent="0.35">
      <c r="A62" s="198"/>
      <c r="B62" s="359"/>
      <c r="C62" s="239"/>
      <c r="D62" s="133"/>
      <c r="E62" s="102"/>
      <c r="F62" s="384"/>
      <c r="G62" s="131"/>
      <c r="H62" s="325"/>
      <c r="I62" s="202"/>
      <c r="J62" s="324"/>
      <c r="K62" s="131"/>
      <c r="L62" s="131"/>
      <c r="M62" s="385"/>
      <c r="N62" s="385"/>
      <c r="O62" s="131"/>
      <c r="P62" s="131"/>
      <c r="Q62" s="131"/>
      <c r="R62" s="385"/>
      <c r="S62" s="385"/>
      <c r="T62" s="131"/>
      <c r="U62" s="131"/>
      <c r="V62" s="131"/>
      <c r="W62" s="385"/>
      <c r="X62" s="385"/>
      <c r="Y62" s="131"/>
      <c r="Z62" s="131"/>
      <c r="AA62" s="131"/>
      <c r="AB62" s="385"/>
      <c r="AC62" s="385"/>
      <c r="AD62" s="131"/>
      <c r="AE62" s="131"/>
      <c r="AF62" s="131"/>
      <c r="AG62" s="385"/>
      <c r="AH62" s="385"/>
      <c r="AI62" s="131"/>
      <c r="AJ62" s="131"/>
      <c r="AK62" s="131"/>
      <c r="AL62" s="385"/>
      <c r="AM62" s="385"/>
      <c r="AN62" s="131"/>
      <c r="AO62" s="131"/>
      <c r="AP62" s="131"/>
      <c r="AQ62" s="385"/>
      <c r="AR62" s="385"/>
      <c r="AS62" s="131"/>
      <c r="AT62" s="131"/>
      <c r="AU62" s="131"/>
      <c r="AV62" s="385"/>
      <c r="AW62" s="385"/>
      <c r="AX62" s="131"/>
      <c r="AY62" s="131"/>
      <c r="AZ62" s="131"/>
      <c r="BA62" s="385"/>
      <c r="BB62" s="385"/>
      <c r="BC62" s="131"/>
      <c r="BD62" s="131"/>
      <c r="BE62" s="131"/>
      <c r="BF62" s="385"/>
      <c r="BG62" s="385"/>
      <c r="BH62" s="131"/>
      <c r="BI62" s="131"/>
      <c r="BJ62" s="131"/>
      <c r="BK62" s="385"/>
      <c r="BL62" s="385"/>
      <c r="BM62" s="131"/>
      <c r="BN62" s="131"/>
      <c r="BO62" s="131"/>
      <c r="BP62" s="385"/>
      <c r="BQ62" s="385"/>
      <c r="BR62" s="131"/>
      <c r="BS62" s="131"/>
      <c r="BT62" s="131"/>
      <c r="BU62" s="385"/>
      <c r="BV62" s="385"/>
      <c r="BW62" s="131"/>
      <c r="BX62" s="131"/>
      <c r="BY62" s="131"/>
      <c r="BZ62" s="385"/>
      <c r="CA62" s="385"/>
      <c r="CB62" s="131"/>
      <c r="CC62" s="131"/>
      <c r="CD62" s="131"/>
      <c r="CE62" s="385"/>
      <c r="CF62" s="385"/>
      <c r="CG62" s="131"/>
      <c r="CH62" s="131"/>
      <c r="CI62" s="131"/>
      <c r="CJ62" s="385"/>
      <c r="CK62" s="385"/>
      <c r="CL62" s="131"/>
      <c r="CM62" s="131"/>
      <c r="CN62" s="131"/>
      <c r="CO62" s="385"/>
      <c r="CP62" s="385"/>
      <c r="CQ62" s="131"/>
      <c r="CR62" s="131"/>
      <c r="CS62" s="131"/>
      <c r="CT62" s="385"/>
      <c r="CU62" s="385"/>
      <c r="CV62" s="131"/>
      <c r="CW62" s="131"/>
      <c r="CX62" s="131"/>
      <c r="CY62" s="385"/>
      <c r="CZ62" s="385"/>
      <c r="DA62" s="131"/>
      <c r="DB62" s="131"/>
      <c r="DC62" s="131"/>
      <c r="DD62" s="385"/>
      <c r="DE62" s="385"/>
      <c r="DF62" s="131"/>
      <c r="DG62" s="131"/>
      <c r="DH62" s="131"/>
      <c r="DI62" s="385"/>
      <c r="DJ62" s="385"/>
      <c r="DK62" s="131"/>
      <c r="DL62" s="131"/>
      <c r="DM62" s="131"/>
      <c r="DN62" s="385"/>
      <c r="DO62" s="385"/>
      <c r="DP62" s="131"/>
      <c r="DQ62" s="131"/>
      <c r="DR62" s="131"/>
      <c r="DS62" s="385"/>
      <c r="DT62" s="385"/>
      <c r="DU62" s="131"/>
      <c r="DV62" s="131"/>
      <c r="DW62" s="131"/>
      <c r="DX62" s="385"/>
      <c r="DY62" s="385"/>
      <c r="DZ62" s="131"/>
      <c r="EA62" s="131"/>
      <c r="EB62" s="131"/>
      <c r="EC62" s="385"/>
      <c r="ED62" s="385"/>
      <c r="EE62" s="131"/>
      <c r="EF62" s="131"/>
      <c r="EG62" s="131"/>
      <c r="EH62" s="385"/>
      <c r="EI62" s="385"/>
      <c r="EJ62" s="131"/>
      <c r="EK62" s="131"/>
      <c r="EL62" s="131"/>
      <c r="EM62" s="385"/>
      <c r="EN62" s="385"/>
      <c r="EO62" s="131"/>
      <c r="EP62" s="131"/>
      <c r="EQ62" s="131"/>
      <c r="ER62" s="385"/>
      <c r="ES62" s="385"/>
      <c r="ET62" s="131"/>
      <c r="EU62" s="131"/>
      <c r="EV62" s="131"/>
      <c r="EW62" s="385"/>
      <c r="EX62" s="385"/>
      <c r="EY62" s="131"/>
      <c r="EZ62" s="131"/>
      <c r="FA62" s="131"/>
      <c r="FB62" s="385"/>
      <c r="FC62" s="385"/>
      <c r="FD62" s="131"/>
      <c r="FE62" s="131"/>
      <c r="FF62" s="131"/>
      <c r="FG62" s="385"/>
      <c r="FH62" s="385"/>
      <c r="FI62" s="131"/>
      <c r="FJ62" s="131"/>
      <c r="FK62" s="131"/>
      <c r="FL62" s="385"/>
      <c r="FM62" s="385"/>
      <c r="FN62" s="131"/>
      <c r="FO62" s="131"/>
      <c r="FP62" s="131"/>
      <c r="FQ62" s="385"/>
      <c r="FR62" s="385"/>
      <c r="FS62" s="131"/>
      <c r="FT62" s="131"/>
      <c r="FU62" s="131"/>
      <c r="FV62" s="385"/>
      <c r="FW62" s="385"/>
      <c r="FX62" s="131"/>
      <c r="FY62" s="131"/>
      <c r="FZ62" s="131"/>
      <c r="GA62" s="385"/>
      <c r="GB62" s="385"/>
      <c r="GC62" s="131"/>
      <c r="GD62" s="131"/>
      <c r="GE62" s="131"/>
      <c r="GF62" s="385"/>
      <c r="GG62" s="385"/>
      <c r="GH62" s="131"/>
      <c r="GI62" s="131"/>
      <c r="GJ62" s="131"/>
      <c r="GK62" s="385"/>
      <c r="GL62" s="385"/>
      <c r="GM62" s="131"/>
      <c r="GN62" s="131"/>
      <c r="GO62" s="131"/>
      <c r="GP62" s="385"/>
      <c r="GQ62" s="385"/>
      <c r="GR62" s="131"/>
      <c r="GS62" s="131"/>
      <c r="GT62" s="131"/>
      <c r="GU62" s="385"/>
      <c r="GV62" s="385"/>
      <c r="GW62" s="131"/>
      <c r="GX62" s="131"/>
      <c r="GY62" s="131"/>
      <c r="GZ62" s="385"/>
      <c r="HA62" s="385"/>
      <c r="HB62" s="131"/>
      <c r="HC62" s="131"/>
      <c r="HD62" s="131"/>
      <c r="HE62" s="385"/>
      <c r="HF62" s="385"/>
      <c r="HG62" s="131"/>
      <c r="HH62" s="131"/>
      <c r="HI62" s="131"/>
      <c r="HJ62" s="385"/>
      <c r="HK62" s="385"/>
      <c r="HL62" s="131"/>
      <c r="HM62" s="131"/>
      <c r="HN62" s="131"/>
      <c r="HO62" s="385"/>
      <c r="HP62" s="385"/>
      <c r="HQ62" s="131"/>
      <c r="HR62" s="131"/>
      <c r="HS62" s="131"/>
      <c r="HT62" s="385"/>
      <c r="HU62" s="385"/>
      <c r="HV62" s="131"/>
      <c r="HW62" s="131"/>
      <c r="HX62" s="131"/>
      <c r="HY62" s="385"/>
      <c r="HZ62" s="385"/>
      <c r="IA62" s="131"/>
      <c r="IB62" s="131"/>
      <c r="IC62" s="131"/>
      <c r="ID62" s="385"/>
      <c r="IE62" s="385"/>
      <c r="IF62" s="131"/>
      <c r="IG62" s="131"/>
      <c r="IH62" s="131"/>
      <c r="II62" s="385"/>
      <c r="IJ62" s="385"/>
      <c r="IK62" s="131"/>
      <c r="IL62" s="131"/>
      <c r="IM62" s="131"/>
      <c r="IN62" s="385"/>
      <c r="IO62" s="385"/>
      <c r="IP62" s="131"/>
      <c r="IQ62" s="131"/>
      <c r="IR62" s="131"/>
      <c r="IS62" s="385"/>
      <c r="IT62" s="385"/>
      <c r="IU62" s="131"/>
      <c r="IV62" s="131"/>
      <c r="IW62" s="131"/>
      <c r="IX62" s="385"/>
      <c r="IY62" s="386"/>
      <c r="IZ62" s="448"/>
      <c r="JA62" s="378"/>
      <c r="JB62" s="256"/>
      <c r="JC62" s="256"/>
    </row>
    <row r="63" spans="1:263" s="3" customFormat="1" x14ac:dyDescent="0.35">
      <c r="A63" s="198"/>
      <c r="B63" s="359"/>
      <c r="C63" s="45" t="s">
        <v>1146</v>
      </c>
      <c r="D63" s="106" t="s">
        <v>1147</v>
      </c>
      <c r="E63" s="102"/>
      <c r="F63" s="285" t="str">
        <f>IFERROR(INDEX('Helper 1'!$I$2:$I$19,MATCH('Schedule 1'!$G$20,'Helper 1'!$H$2:$H$19,0)),"")</f>
        <v/>
      </c>
      <c r="G63" s="131">
        <f>SUM(L63:IX63)</f>
        <v>0</v>
      </c>
      <c r="H63" s="325"/>
      <c r="I63" s="202"/>
      <c r="J63" s="324"/>
      <c r="K63" s="131"/>
      <c r="L63" s="131" t="str">
        <f>IF(K$57&lt;&gt;"",L27,"")</f>
        <v/>
      </c>
      <c r="M63" s="49"/>
      <c r="N63" s="49"/>
      <c r="O63" s="131"/>
      <c r="P63" s="131"/>
      <c r="Q63" s="131" t="str">
        <f>IF(P$57&lt;&gt;"",Q27,"")</f>
        <v/>
      </c>
      <c r="R63" s="49"/>
      <c r="S63" s="49"/>
      <c r="T63" s="131"/>
      <c r="U63" s="131"/>
      <c r="V63" s="131" t="str">
        <f>IF(U$57&lt;&gt;"",V27,"")</f>
        <v/>
      </c>
      <c r="W63" s="49"/>
      <c r="X63" s="49"/>
      <c r="Y63" s="131"/>
      <c r="Z63" s="131"/>
      <c r="AA63" s="131" t="str">
        <f>IF(Z$57&lt;&gt;"",AA27,"")</f>
        <v/>
      </c>
      <c r="AB63" s="49"/>
      <c r="AC63" s="49"/>
      <c r="AD63" s="131"/>
      <c r="AE63" s="131"/>
      <c r="AF63" s="131" t="str">
        <f>IF(AE$57&lt;&gt;"",AF27,"")</f>
        <v/>
      </c>
      <c r="AG63" s="49"/>
      <c r="AH63" s="49"/>
      <c r="AI63" s="131"/>
      <c r="AJ63" s="131"/>
      <c r="AK63" s="131" t="str">
        <f>IF(AJ$57&lt;&gt;"",AK27,"")</f>
        <v/>
      </c>
      <c r="AL63" s="49"/>
      <c r="AM63" s="49"/>
      <c r="AN63" s="131"/>
      <c r="AO63" s="131"/>
      <c r="AP63" s="131" t="str">
        <f>IF(AO$57&lt;&gt;"",AP27,"")</f>
        <v/>
      </c>
      <c r="AQ63" s="49"/>
      <c r="AR63" s="49"/>
      <c r="AS63" s="131"/>
      <c r="AT63" s="131"/>
      <c r="AU63" s="131" t="str">
        <f>IF(AT$57&lt;&gt;"",AU27,"")</f>
        <v/>
      </c>
      <c r="AV63" s="49"/>
      <c r="AW63" s="49"/>
      <c r="AX63" s="131"/>
      <c r="AY63" s="131"/>
      <c r="AZ63" s="131" t="str">
        <f>IF(AY$57&lt;&gt;"",AZ27,"")</f>
        <v/>
      </c>
      <c r="BA63" s="49"/>
      <c r="BB63" s="49"/>
      <c r="BC63" s="131"/>
      <c r="BD63" s="131"/>
      <c r="BE63" s="131" t="str">
        <f>IF(BD$57&lt;&gt;"",BE27,"")</f>
        <v/>
      </c>
      <c r="BF63" s="49"/>
      <c r="BG63" s="49"/>
      <c r="BH63" s="131"/>
      <c r="BI63" s="131"/>
      <c r="BJ63" s="131" t="str">
        <f>IF(BI$57&lt;&gt;"",BJ27,"")</f>
        <v/>
      </c>
      <c r="BK63" s="49"/>
      <c r="BL63" s="49"/>
      <c r="BM63" s="131"/>
      <c r="BN63" s="131"/>
      <c r="BO63" s="131" t="str">
        <f>IF(BN$57&lt;&gt;"",BO27,"")</f>
        <v/>
      </c>
      <c r="BP63" s="49"/>
      <c r="BQ63" s="49"/>
      <c r="BR63" s="131"/>
      <c r="BS63" s="131"/>
      <c r="BT63" s="131" t="str">
        <f>IF(BS$57&lt;&gt;"",BT27,"")</f>
        <v/>
      </c>
      <c r="BU63" s="49"/>
      <c r="BV63" s="49"/>
      <c r="BW63" s="131"/>
      <c r="BX63" s="131"/>
      <c r="BY63" s="131" t="str">
        <f>IF(BX$57&lt;&gt;"",BY27,"")</f>
        <v/>
      </c>
      <c r="BZ63" s="49"/>
      <c r="CA63" s="49"/>
      <c r="CB63" s="131"/>
      <c r="CC63" s="131"/>
      <c r="CD63" s="131" t="str">
        <f>IF(CC$57&lt;&gt;"",CD27,"")</f>
        <v/>
      </c>
      <c r="CE63" s="49"/>
      <c r="CF63" s="49"/>
      <c r="CG63" s="131"/>
      <c r="CH63" s="131"/>
      <c r="CI63" s="131" t="str">
        <f>IF(CH$57&lt;&gt;"",CI27,"")</f>
        <v/>
      </c>
      <c r="CJ63" s="49"/>
      <c r="CK63" s="49"/>
      <c r="CL63" s="131"/>
      <c r="CM63" s="131"/>
      <c r="CN63" s="131" t="str">
        <f>IF(CM$57&lt;&gt;"",CN27,"")</f>
        <v/>
      </c>
      <c r="CO63" s="49"/>
      <c r="CP63" s="49"/>
      <c r="CQ63" s="131"/>
      <c r="CR63" s="131"/>
      <c r="CS63" s="131" t="str">
        <f>IF(CR$57&lt;&gt;"",CS27,"")</f>
        <v/>
      </c>
      <c r="CT63" s="49"/>
      <c r="CU63" s="49"/>
      <c r="CV63" s="131"/>
      <c r="CW63" s="131"/>
      <c r="CX63" s="131" t="str">
        <f>IF(CW$57&lt;&gt;"",CX27,"")</f>
        <v/>
      </c>
      <c r="CY63" s="49"/>
      <c r="CZ63" s="49"/>
      <c r="DA63" s="131"/>
      <c r="DB63" s="131"/>
      <c r="DC63" s="131" t="str">
        <f>IF(DB$57&lt;&gt;"",DC27,"")</f>
        <v/>
      </c>
      <c r="DD63" s="49"/>
      <c r="DE63" s="49"/>
      <c r="DF63" s="131"/>
      <c r="DG63" s="131"/>
      <c r="DH63" s="131" t="str">
        <f>IF(DG$57&lt;&gt;"",DH27,"")</f>
        <v/>
      </c>
      <c r="DI63" s="49"/>
      <c r="DJ63" s="49"/>
      <c r="DK63" s="131"/>
      <c r="DL63" s="131"/>
      <c r="DM63" s="131" t="str">
        <f>IF(DL$57&lt;&gt;"",DM27,"")</f>
        <v/>
      </c>
      <c r="DN63" s="49"/>
      <c r="DO63" s="49"/>
      <c r="DP63" s="131"/>
      <c r="DQ63" s="131"/>
      <c r="DR63" s="131" t="str">
        <f>IF(DQ$57&lt;&gt;"",DR27,"")</f>
        <v/>
      </c>
      <c r="DS63" s="49"/>
      <c r="DT63" s="49"/>
      <c r="DU63" s="131"/>
      <c r="DV63" s="131"/>
      <c r="DW63" s="131" t="str">
        <f>IF(DV$57&lt;&gt;"",DW27,"")</f>
        <v/>
      </c>
      <c r="DX63" s="49"/>
      <c r="DY63" s="49"/>
      <c r="DZ63" s="131"/>
      <c r="EA63" s="131"/>
      <c r="EB63" s="131" t="str">
        <f>IF(EA$57&lt;&gt;"",EB27,"")</f>
        <v/>
      </c>
      <c r="EC63" s="49"/>
      <c r="ED63" s="49"/>
      <c r="EE63" s="131"/>
      <c r="EF63" s="131"/>
      <c r="EG63" s="131" t="str">
        <f>IF(EF$57&lt;&gt;"",EG27,"")</f>
        <v/>
      </c>
      <c r="EH63" s="49"/>
      <c r="EI63" s="49"/>
      <c r="EJ63" s="131"/>
      <c r="EK63" s="131"/>
      <c r="EL63" s="131" t="str">
        <f>IF(EK$57&lt;&gt;"",EL27,"")</f>
        <v/>
      </c>
      <c r="EM63" s="49"/>
      <c r="EN63" s="49"/>
      <c r="EO63" s="131"/>
      <c r="EP63" s="131"/>
      <c r="EQ63" s="131" t="str">
        <f>IF(EP$57&lt;&gt;"",EQ27,"")</f>
        <v/>
      </c>
      <c r="ER63" s="49"/>
      <c r="ES63" s="49"/>
      <c r="ET63" s="131"/>
      <c r="EU63" s="131"/>
      <c r="EV63" s="131" t="str">
        <f>IF(EU$57&lt;&gt;"",EV27,"")</f>
        <v/>
      </c>
      <c r="EW63" s="49"/>
      <c r="EX63" s="49"/>
      <c r="EY63" s="131"/>
      <c r="EZ63" s="131"/>
      <c r="FA63" s="131" t="str">
        <f>IF(EZ$57&lt;&gt;"",FA27,"")</f>
        <v/>
      </c>
      <c r="FB63" s="49"/>
      <c r="FC63" s="49"/>
      <c r="FD63" s="131"/>
      <c r="FE63" s="131"/>
      <c r="FF63" s="131" t="str">
        <f>IF(FE$57&lt;&gt;"",FF27,"")</f>
        <v/>
      </c>
      <c r="FG63" s="49"/>
      <c r="FH63" s="49"/>
      <c r="FI63" s="131"/>
      <c r="FJ63" s="131"/>
      <c r="FK63" s="131" t="str">
        <f>IF(FJ$57&lt;&gt;"",FK27,"")</f>
        <v/>
      </c>
      <c r="FL63" s="49"/>
      <c r="FM63" s="49"/>
      <c r="FN63" s="131"/>
      <c r="FO63" s="131"/>
      <c r="FP63" s="131" t="str">
        <f>IF(FO$57&lt;&gt;"",FP27,"")</f>
        <v/>
      </c>
      <c r="FQ63" s="49"/>
      <c r="FR63" s="49"/>
      <c r="FS63" s="131"/>
      <c r="FT63" s="131"/>
      <c r="FU63" s="131" t="str">
        <f>IF(FT$57&lt;&gt;"",FU27,"")</f>
        <v/>
      </c>
      <c r="FV63" s="49"/>
      <c r="FW63" s="49"/>
      <c r="FX63" s="131"/>
      <c r="FY63" s="131"/>
      <c r="FZ63" s="131" t="str">
        <f>IF(FY$57&lt;&gt;"",FZ27,"")</f>
        <v/>
      </c>
      <c r="GA63" s="49"/>
      <c r="GB63" s="49"/>
      <c r="GC63" s="131"/>
      <c r="GD63" s="131"/>
      <c r="GE63" s="131" t="str">
        <f>IF(GD$57&lt;&gt;"",GE27,"")</f>
        <v/>
      </c>
      <c r="GF63" s="49"/>
      <c r="GG63" s="49"/>
      <c r="GH63" s="131"/>
      <c r="GI63" s="131"/>
      <c r="GJ63" s="131" t="str">
        <f>IF(GI$57&lt;&gt;"",GJ27,"")</f>
        <v/>
      </c>
      <c r="GK63" s="49"/>
      <c r="GL63" s="49"/>
      <c r="GM63" s="131"/>
      <c r="GN63" s="131"/>
      <c r="GO63" s="131" t="str">
        <f>IF(GN$57&lt;&gt;"",GO27,"")</f>
        <v/>
      </c>
      <c r="GP63" s="49"/>
      <c r="GQ63" s="49"/>
      <c r="GR63" s="131"/>
      <c r="GS63" s="131"/>
      <c r="GT63" s="131" t="str">
        <f>IF(GS$57&lt;&gt;"",GT27,"")</f>
        <v/>
      </c>
      <c r="GU63" s="49"/>
      <c r="GV63" s="49"/>
      <c r="GW63" s="131"/>
      <c r="GX63" s="131"/>
      <c r="GY63" s="131" t="str">
        <f>IF(GX$57&lt;&gt;"",GY27,"")</f>
        <v/>
      </c>
      <c r="GZ63" s="49"/>
      <c r="HA63" s="49"/>
      <c r="HB63" s="131"/>
      <c r="HC63" s="131"/>
      <c r="HD63" s="131" t="str">
        <f>IF(HC$57&lt;&gt;"",HD27,"")</f>
        <v/>
      </c>
      <c r="HE63" s="49"/>
      <c r="HF63" s="49"/>
      <c r="HG63" s="131"/>
      <c r="HH63" s="131"/>
      <c r="HI63" s="131" t="str">
        <f>IF(HH$57&lt;&gt;"",HI27,"")</f>
        <v/>
      </c>
      <c r="HJ63" s="49"/>
      <c r="HK63" s="49"/>
      <c r="HL63" s="131"/>
      <c r="HM63" s="131"/>
      <c r="HN63" s="131" t="str">
        <f>IF(HM$57&lt;&gt;"",HN27,"")</f>
        <v/>
      </c>
      <c r="HO63" s="49"/>
      <c r="HP63" s="49"/>
      <c r="HQ63" s="131"/>
      <c r="HR63" s="131"/>
      <c r="HS63" s="131" t="str">
        <f>IF(HR$57&lt;&gt;"",HS27,"")</f>
        <v/>
      </c>
      <c r="HT63" s="49"/>
      <c r="HU63" s="49"/>
      <c r="HV63" s="131"/>
      <c r="HW63" s="131"/>
      <c r="HX63" s="131" t="str">
        <f>IF(HW$57&lt;&gt;"",HX27,"")</f>
        <v/>
      </c>
      <c r="HY63" s="49"/>
      <c r="HZ63" s="49"/>
      <c r="IA63" s="131"/>
      <c r="IB63" s="131"/>
      <c r="IC63" s="131" t="str">
        <f>IF(IB$57&lt;&gt;"",IC27,"")</f>
        <v/>
      </c>
      <c r="ID63" s="49"/>
      <c r="IE63" s="49"/>
      <c r="IF63" s="131"/>
      <c r="IG63" s="131"/>
      <c r="IH63" s="131" t="str">
        <f>IF(IG$57&lt;&gt;"",IH27,"")</f>
        <v/>
      </c>
      <c r="II63" s="49"/>
      <c r="IJ63" s="49"/>
      <c r="IK63" s="131"/>
      <c r="IL63" s="131"/>
      <c r="IM63" s="131" t="str">
        <f>IF(IL$57&lt;&gt;"",IM27,"")</f>
        <v/>
      </c>
      <c r="IN63" s="49"/>
      <c r="IO63" s="49"/>
      <c r="IP63" s="131"/>
      <c r="IQ63" s="131"/>
      <c r="IR63" s="131" t="str">
        <f>IF(IQ$57&lt;&gt;"",IR27,"")</f>
        <v/>
      </c>
      <c r="IS63" s="49"/>
      <c r="IT63" s="49"/>
      <c r="IU63" s="131"/>
      <c r="IV63" s="131"/>
      <c r="IW63" s="131" t="str">
        <f>IF(IV$57&lt;&gt;"",IW27,"")</f>
        <v/>
      </c>
      <c r="IX63" s="49"/>
      <c r="IY63" s="50"/>
      <c r="IZ63" s="448"/>
      <c r="JA63" s="378"/>
      <c r="JB63" s="256"/>
      <c r="JC63" s="256"/>
    </row>
    <row r="64" spans="1:263" s="3" customFormat="1" x14ac:dyDescent="0.35">
      <c r="A64" s="198"/>
      <c r="B64" s="359"/>
      <c r="C64" s="45"/>
      <c r="D64" s="105"/>
      <c r="E64" s="102"/>
      <c r="F64" s="285"/>
      <c r="G64" s="131"/>
      <c r="H64" s="325"/>
      <c r="I64" s="202"/>
      <c r="J64" s="324"/>
      <c r="K64" s="131"/>
      <c r="L64" s="131"/>
      <c r="M64" s="43"/>
      <c r="N64" s="43"/>
      <c r="O64" s="131"/>
      <c r="P64" s="131"/>
      <c r="Q64" s="131"/>
      <c r="R64" s="43"/>
      <c r="S64" s="43"/>
      <c r="T64" s="131"/>
      <c r="U64" s="131"/>
      <c r="V64" s="131"/>
      <c r="W64" s="43"/>
      <c r="X64" s="43"/>
      <c r="Y64" s="131"/>
      <c r="Z64" s="131"/>
      <c r="AA64" s="131"/>
      <c r="AB64" s="43"/>
      <c r="AC64" s="43"/>
      <c r="AD64" s="131"/>
      <c r="AE64" s="131"/>
      <c r="AF64" s="131"/>
      <c r="AG64" s="43"/>
      <c r="AH64" s="43"/>
      <c r="AI64" s="131"/>
      <c r="AJ64" s="131"/>
      <c r="AK64" s="131"/>
      <c r="AL64" s="43"/>
      <c r="AM64" s="43"/>
      <c r="AN64" s="131"/>
      <c r="AO64" s="131"/>
      <c r="AP64" s="131"/>
      <c r="AQ64" s="43"/>
      <c r="AR64" s="43"/>
      <c r="AS64" s="131"/>
      <c r="AT64" s="131"/>
      <c r="AU64" s="131"/>
      <c r="AV64" s="43"/>
      <c r="AW64" s="43"/>
      <c r="AX64" s="131"/>
      <c r="AY64" s="131"/>
      <c r="AZ64" s="131"/>
      <c r="BA64" s="43"/>
      <c r="BB64" s="43"/>
      <c r="BC64" s="131"/>
      <c r="BD64" s="131"/>
      <c r="BE64" s="131"/>
      <c r="BF64" s="43"/>
      <c r="BG64" s="43"/>
      <c r="BH64" s="131"/>
      <c r="BI64" s="131"/>
      <c r="BJ64" s="131"/>
      <c r="BK64" s="43"/>
      <c r="BL64" s="43"/>
      <c r="BM64" s="131"/>
      <c r="BN64" s="131"/>
      <c r="BO64" s="131"/>
      <c r="BP64" s="43"/>
      <c r="BQ64" s="43"/>
      <c r="BR64" s="131"/>
      <c r="BS64" s="131"/>
      <c r="BT64" s="131"/>
      <c r="BU64" s="43"/>
      <c r="BV64" s="43"/>
      <c r="BW64" s="131"/>
      <c r="BX64" s="131"/>
      <c r="BY64" s="131"/>
      <c r="BZ64" s="43"/>
      <c r="CA64" s="43"/>
      <c r="CB64" s="131"/>
      <c r="CC64" s="131"/>
      <c r="CD64" s="131"/>
      <c r="CE64" s="43"/>
      <c r="CF64" s="43"/>
      <c r="CG64" s="131"/>
      <c r="CH64" s="131"/>
      <c r="CI64" s="131"/>
      <c r="CJ64" s="43"/>
      <c r="CK64" s="43"/>
      <c r="CL64" s="131"/>
      <c r="CM64" s="131"/>
      <c r="CN64" s="131"/>
      <c r="CO64" s="43"/>
      <c r="CP64" s="43"/>
      <c r="CQ64" s="131"/>
      <c r="CR64" s="131"/>
      <c r="CS64" s="131"/>
      <c r="CT64" s="43"/>
      <c r="CU64" s="43"/>
      <c r="CV64" s="131"/>
      <c r="CW64" s="131"/>
      <c r="CX64" s="131"/>
      <c r="CY64" s="43"/>
      <c r="CZ64" s="43"/>
      <c r="DA64" s="131"/>
      <c r="DB64" s="131"/>
      <c r="DC64" s="131"/>
      <c r="DD64" s="43"/>
      <c r="DE64" s="43"/>
      <c r="DF64" s="131"/>
      <c r="DG64" s="131"/>
      <c r="DH64" s="131"/>
      <c r="DI64" s="43"/>
      <c r="DJ64" s="43"/>
      <c r="DK64" s="131"/>
      <c r="DL64" s="131"/>
      <c r="DM64" s="131"/>
      <c r="DN64" s="43"/>
      <c r="DO64" s="43"/>
      <c r="DP64" s="131"/>
      <c r="DQ64" s="131"/>
      <c r="DR64" s="131"/>
      <c r="DS64" s="43"/>
      <c r="DT64" s="43"/>
      <c r="DU64" s="131"/>
      <c r="DV64" s="131"/>
      <c r="DW64" s="131"/>
      <c r="DX64" s="43"/>
      <c r="DY64" s="43"/>
      <c r="DZ64" s="131"/>
      <c r="EA64" s="131"/>
      <c r="EB64" s="131"/>
      <c r="EC64" s="43"/>
      <c r="ED64" s="43"/>
      <c r="EE64" s="131"/>
      <c r="EF64" s="131"/>
      <c r="EG64" s="131"/>
      <c r="EH64" s="43"/>
      <c r="EI64" s="43"/>
      <c r="EJ64" s="131"/>
      <c r="EK64" s="131"/>
      <c r="EL64" s="131"/>
      <c r="EM64" s="43"/>
      <c r="EN64" s="43"/>
      <c r="EO64" s="131"/>
      <c r="EP64" s="131"/>
      <c r="EQ64" s="131"/>
      <c r="ER64" s="43"/>
      <c r="ES64" s="43"/>
      <c r="ET64" s="131"/>
      <c r="EU64" s="131"/>
      <c r="EV64" s="131"/>
      <c r="EW64" s="43"/>
      <c r="EX64" s="43"/>
      <c r="EY64" s="131"/>
      <c r="EZ64" s="131"/>
      <c r="FA64" s="131"/>
      <c r="FB64" s="43"/>
      <c r="FC64" s="43"/>
      <c r="FD64" s="131"/>
      <c r="FE64" s="131"/>
      <c r="FF64" s="131"/>
      <c r="FG64" s="43"/>
      <c r="FH64" s="43"/>
      <c r="FI64" s="131"/>
      <c r="FJ64" s="131"/>
      <c r="FK64" s="131"/>
      <c r="FL64" s="43"/>
      <c r="FM64" s="43"/>
      <c r="FN64" s="131"/>
      <c r="FO64" s="131"/>
      <c r="FP64" s="131"/>
      <c r="FQ64" s="43"/>
      <c r="FR64" s="43"/>
      <c r="FS64" s="131"/>
      <c r="FT64" s="131"/>
      <c r="FU64" s="131"/>
      <c r="FV64" s="43"/>
      <c r="FW64" s="43"/>
      <c r="FX64" s="131"/>
      <c r="FY64" s="131"/>
      <c r="FZ64" s="131"/>
      <c r="GA64" s="43"/>
      <c r="GB64" s="43"/>
      <c r="GC64" s="131"/>
      <c r="GD64" s="131"/>
      <c r="GE64" s="131"/>
      <c r="GF64" s="43"/>
      <c r="GG64" s="43"/>
      <c r="GH64" s="131"/>
      <c r="GI64" s="131"/>
      <c r="GJ64" s="131"/>
      <c r="GK64" s="43"/>
      <c r="GL64" s="43"/>
      <c r="GM64" s="131"/>
      <c r="GN64" s="131"/>
      <c r="GO64" s="131"/>
      <c r="GP64" s="43"/>
      <c r="GQ64" s="43"/>
      <c r="GR64" s="131"/>
      <c r="GS64" s="131"/>
      <c r="GT64" s="131"/>
      <c r="GU64" s="43"/>
      <c r="GV64" s="43"/>
      <c r="GW64" s="131"/>
      <c r="GX64" s="131"/>
      <c r="GY64" s="131"/>
      <c r="GZ64" s="43"/>
      <c r="HA64" s="43"/>
      <c r="HB64" s="131"/>
      <c r="HC64" s="131"/>
      <c r="HD64" s="131"/>
      <c r="HE64" s="43"/>
      <c r="HF64" s="43"/>
      <c r="HG64" s="131"/>
      <c r="HH64" s="131"/>
      <c r="HI64" s="131"/>
      <c r="HJ64" s="43"/>
      <c r="HK64" s="43"/>
      <c r="HL64" s="131"/>
      <c r="HM64" s="131"/>
      <c r="HN64" s="131"/>
      <c r="HO64" s="43"/>
      <c r="HP64" s="43"/>
      <c r="HQ64" s="131"/>
      <c r="HR64" s="131"/>
      <c r="HS64" s="131"/>
      <c r="HT64" s="43"/>
      <c r="HU64" s="43"/>
      <c r="HV64" s="131"/>
      <c r="HW64" s="131"/>
      <c r="HX64" s="131"/>
      <c r="HY64" s="43"/>
      <c r="HZ64" s="43"/>
      <c r="IA64" s="131"/>
      <c r="IB64" s="131"/>
      <c r="IC64" s="131"/>
      <c r="ID64" s="43"/>
      <c r="IE64" s="43"/>
      <c r="IF64" s="131"/>
      <c r="IG64" s="131"/>
      <c r="IH64" s="131"/>
      <c r="II64" s="43"/>
      <c r="IJ64" s="43"/>
      <c r="IK64" s="131"/>
      <c r="IL64" s="131"/>
      <c r="IM64" s="131"/>
      <c r="IN64" s="43"/>
      <c r="IO64" s="43"/>
      <c r="IP64" s="131"/>
      <c r="IQ64" s="131"/>
      <c r="IR64" s="131"/>
      <c r="IS64" s="43"/>
      <c r="IT64" s="43"/>
      <c r="IU64" s="131"/>
      <c r="IV64" s="131"/>
      <c r="IW64" s="131"/>
      <c r="IX64" s="43"/>
      <c r="IY64" s="44"/>
      <c r="IZ64" s="448"/>
      <c r="JA64" s="378"/>
      <c r="JB64" s="256"/>
      <c r="JC64" s="256"/>
    </row>
    <row r="65" spans="1:263" s="3" customFormat="1" x14ac:dyDescent="0.35">
      <c r="A65" s="198"/>
      <c r="B65" s="359"/>
      <c r="C65" s="45" t="s">
        <v>1148</v>
      </c>
      <c r="D65" s="106" t="s">
        <v>1149</v>
      </c>
      <c r="E65" s="102"/>
      <c r="F65" s="285" t="str">
        <f>IFERROR(INDEX('Helper 1'!$I$2:$I$19,MATCH('Schedule 1'!$G$20,'Helper 1'!$H$2:$H$19,0)),"")</f>
        <v/>
      </c>
      <c r="G65" s="131">
        <f>SUM(L65:IX65)</f>
        <v>0</v>
      </c>
      <c r="H65" s="325"/>
      <c r="I65" s="202"/>
      <c r="J65" s="324"/>
      <c r="K65" s="131"/>
      <c r="L65" s="131" t="str">
        <f>IF(K$57&lt;&gt;"",L29,"")</f>
        <v/>
      </c>
      <c r="M65" s="49"/>
      <c r="N65" s="49"/>
      <c r="O65" s="131"/>
      <c r="P65" s="131"/>
      <c r="Q65" s="131" t="str">
        <f>IF(P$57&lt;&gt;"",Q29,"")</f>
        <v/>
      </c>
      <c r="R65" s="49"/>
      <c r="S65" s="49"/>
      <c r="T65" s="131"/>
      <c r="U65" s="131"/>
      <c r="V65" s="131" t="str">
        <f>IF(U$57&lt;&gt;"",V29,"")</f>
        <v/>
      </c>
      <c r="W65" s="49"/>
      <c r="X65" s="49"/>
      <c r="Y65" s="131"/>
      <c r="Z65" s="131"/>
      <c r="AA65" s="131" t="str">
        <f>IF(Z$57&lt;&gt;"",AA29,"")</f>
        <v/>
      </c>
      <c r="AB65" s="49"/>
      <c r="AC65" s="49"/>
      <c r="AD65" s="131"/>
      <c r="AE65" s="131"/>
      <c r="AF65" s="131" t="str">
        <f>IF(AE$57&lt;&gt;"",AF29,"")</f>
        <v/>
      </c>
      <c r="AG65" s="49"/>
      <c r="AH65" s="49"/>
      <c r="AI65" s="131"/>
      <c r="AJ65" s="131"/>
      <c r="AK65" s="131" t="str">
        <f>IF(AJ$57&lt;&gt;"",AK29,"")</f>
        <v/>
      </c>
      <c r="AL65" s="49"/>
      <c r="AM65" s="49"/>
      <c r="AN65" s="131"/>
      <c r="AO65" s="131"/>
      <c r="AP65" s="131" t="str">
        <f>IF(AO$57&lt;&gt;"",AP29,"")</f>
        <v/>
      </c>
      <c r="AQ65" s="49"/>
      <c r="AR65" s="49"/>
      <c r="AS65" s="131"/>
      <c r="AT65" s="131"/>
      <c r="AU65" s="131" t="str">
        <f>IF(AT$57&lt;&gt;"",AU29,"")</f>
        <v/>
      </c>
      <c r="AV65" s="49"/>
      <c r="AW65" s="49"/>
      <c r="AX65" s="131"/>
      <c r="AY65" s="131"/>
      <c r="AZ65" s="131" t="str">
        <f>IF(AY$57&lt;&gt;"",AZ29,"")</f>
        <v/>
      </c>
      <c r="BA65" s="49"/>
      <c r="BB65" s="49"/>
      <c r="BC65" s="131"/>
      <c r="BD65" s="131"/>
      <c r="BE65" s="131" t="str">
        <f>IF(BD$57&lt;&gt;"",BE29,"")</f>
        <v/>
      </c>
      <c r="BF65" s="49"/>
      <c r="BG65" s="49"/>
      <c r="BH65" s="131"/>
      <c r="BI65" s="131"/>
      <c r="BJ65" s="131" t="str">
        <f>IF(BI$57&lt;&gt;"",BJ29,"")</f>
        <v/>
      </c>
      <c r="BK65" s="49"/>
      <c r="BL65" s="49"/>
      <c r="BM65" s="131"/>
      <c r="BN65" s="131"/>
      <c r="BO65" s="131" t="str">
        <f>IF(BN$57&lt;&gt;"",BO29,"")</f>
        <v/>
      </c>
      <c r="BP65" s="49"/>
      <c r="BQ65" s="49"/>
      <c r="BR65" s="131"/>
      <c r="BS65" s="131"/>
      <c r="BT65" s="131" t="str">
        <f>IF(BS$57&lt;&gt;"",BT29,"")</f>
        <v/>
      </c>
      <c r="BU65" s="49"/>
      <c r="BV65" s="49"/>
      <c r="BW65" s="131"/>
      <c r="BX65" s="131"/>
      <c r="BY65" s="131" t="str">
        <f>IF(BX$57&lt;&gt;"",BY29,"")</f>
        <v/>
      </c>
      <c r="BZ65" s="49"/>
      <c r="CA65" s="49"/>
      <c r="CB65" s="131"/>
      <c r="CC65" s="131"/>
      <c r="CD65" s="131" t="str">
        <f>IF(CC$57&lt;&gt;"",CD29,"")</f>
        <v/>
      </c>
      <c r="CE65" s="49"/>
      <c r="CF65" s="49"/>
      <c r="CG65" s="131"/>
      <c r="CH65" s="131"/>
      <c r="CI65" s="131" t="str">
        <f>IF(CH$57&lt;&gt;"",CI29,"")</f>
        <v/>
      </c>
      <c r="CJ65" s="49"/>
      <c r="CK65" s="49"/>
      <c r="CL65" s="131"/>
      <c r="CM65" s="131"/>
      <c r="CN65" s="131" t="str">
        <f>IF(CM$57&lt;&gt;"",CN29,"")</f>
        <v/>
      </c>
      <c r="CO65" s="49"/>
      <c r="CP65" s="49"/>
      <c r="CQ65" s="131"/>
      <c r="CR65" s="131"/>
      <c r="CS65" s="131" t="str">
        <f>IF(CR$57&lt;&gt;"",CS29,"")</f>
        <v/>
      </c>
      <c r="CT65" s="49"/>
      <c r="CU65" s="49"/>
      <c r="CV65" s="131"/>
      <c r="CW65" s="131"/>
      <c r="CX65" s="131" t="str">
        <f>IF(CW$57&lt;&gt;"",CX29,"")</f>
        <v/>
      </c>
      <c r="CY65" s="49"/>
      <c r="CZ65" s="49"/>
      <c r="DA65" s="131"/>
      <c r="DB65" s="131"/>
      <c r="DC65" s="131" t="str">
        <f>IF(DB$57&lt;&gt;"",DC29,"")</f>
        <v/>
      </c>
      <c r="DD65" s="49"/>
      <c r="DE65" s="49"/>
      <c r="DF65" s="131"/>
      <c r="DG65" s="131"/>
      <c r="DH65" s="131" t="str">
        <f>IF(DG$57&lt;&gt;"",DH29,"")</f>
        <v/>
      </c>
      <c r="DI65" s="49"/>
      <c r="DJ65" s="49"/>
      <c r="DK65" s="131"/>
      <c r="DL65" s="131"/>
      <c r="DM65" s="131" t="str">
        <f>IF(DL$57&lt;&gt;"",DM29,"")</f>
        <v/>
      </c>
      <c r="DN65" s="49"/>
      <c r="DO65" s="49"/>
      <c r="DP65" s="131"/>
      <c r="DQ65" s="131"/>
      <c r="DR65" s="131" t="str">
        <f>IF(DQ$57&lt;&gt;"",DR29,"")</f>
        <v/>
      </c>
      <c r="DS65" s="49"/>
      <c r="DT65" s="49"/>
      <c r="DU65" s="131"/>
      <c r="DV65" s="131"/>
      <c r="DW65" s="131" t="str">
        <f>IF(DV$57&lt;&gt;"",DW29,"")</f>
        <v/>
      </c>
      <c r="DX65" s="49"/>
      <c r="DY65" s="49"/>
      <c r="DZ65" s="131"/>
      <c r="EA65" s="131"/>
      <c r="EB65" s="131" t="str">
        <f>IF(EA$57&lt;&gt;"",EB29,"")</f>
        <v/>
      </c>
      <c r="EC65" s="49"/>
      <c r="ED65" s="49"/>
      <c r="EE65" s="131"/>
      <c r="EF65" s="131"/>
      <c r="EG65" s="131" t="str">
        <f>IF(EF$57&lt;&gt;"",EG29,"")</f>
        <v/>
      </c>
      <c r="EH65" s="49"/>
      <c r="EI65" s="49"/>
      <c r="EJ65" s="131"/>
      <c r="EK65" s="131"/>
      <c r="EL65" s="131" t="str">
        <f>IF(EK$57&lt;&gt;"",EL29,"")</f>
        <v/>
      </c>
      <c r="EM65" s="49"/>
      <c r="EN65" s="49"/>
      <c r="EO65" s="131"/>
      <c r="EP65" s="131"/>
      <c r="EQ65" s="131" t="str">
        <f>IF(EP$57&lt;&gt;"",EQ29,"")</f>
        <v/>
      </c>
      <c r="ER65" s="49"/>
      <c r="ES65" s="49"/>
      <c r="ET65" s="131"/>
      <c r="EU65" s="131"/>
      <c r="EV65" s="131" t="str">
        <f>IF(EU$57&lt;&gt;"",EV29,"")</f>
        <v/>
      </c>
      <c r="EW65" s="49"/>
      <c r="EX65" s="49"/>
      <c r="EY65" s="131"/>
      <c r="EZ65" s="131"/>
      <c r="FA65" s="131" t="str">
        <f>IF(EZ$57&lt;&gt;"",FA29,"")</f>
        <v/>
      </c>
      <c r="FB65" s="49"/>
      <c r="FC65" s="49"/>
      <c r="FD65" s="131"/>
      <c r="FE65" s="131"/>
      <c r="FF65" s="131" t="str">
        <f>IF(FE$57&lt;&gt;"",FF29,"")</f>
        <v/>
      </c>
      <c r="FG65" s="49"/>
      <c r="FH65" s="49"/>
      <c r="FI65" s="131"/>
      <c r="FJ65" s="131"/>
      <c r="FK65" s="131" t="str">
        <f>IF(FJ$57&lt;&gt;"",FK29,"")</f>
        <v/>
      </c>
      <c r="FL65" s="49"/>
      <c r="FM65" s="49"/>
      <c r="FN65" s="131"/>
      <c r="FO65" s="131"/>
      <c r="FP65" s="131" t="str">
        <f>IF(FO$57&lt;&gt;"",FP29,"")</f>
        <v/>
      </c>
      <c r="FQ65" s="49"/>
      <c r="FR65" s="49"/>
      <c r="FS65" s="131"/>
      <c r="FT65" s="131"/>
      <c r="FU65" s="131" t="str">
        <f>IF(FT$57&lt;&gt;"",FU29,"")</f>
        <v/>
      </c>
      <c r="FV65" s="49"/>
      <c r="FW65" s="49"/>
      <c r="FX65" s="131"/>
      <c r="FY65" s="131"/>
      <c r="FZ65" s="131" t="str">
        <f>IF(FY$57&lt;&gt;"",FZ29,"")</f>
        <v/>
      </c>
      <c r="GA65" s="49"/>
      <c r="GB65" s="49"/>
      <c r="GC65" s="131"/>
      <c r="GD65" s="131"/>
      <c r="GE65" s="131" t="str">
        <f>IF(GD$57&lt;&gt;"",GE29,"")</f>
        <v/>
      </c>
      <c r="GF65" s="49"/>
      <c r="GG65" s="49"/>
      <c r="GH65" s="131"/>
      <c r="GI65" s="131"/>
      <c r="GJ65" s="131" t="str">
        <f>IF(GI$57&lt;&gt;"",GJ29,"")</f>
        <v/>
      </c>
      <c r="GK65" s="49"/>
      <c r="GL65" s="49"/>
      <c r="GM65" s="131"/>
      <c r="GN65" s="131"/>
      <c r="GO65" s="131" t="str">
        <f>IF(GN$57&lt;&gt;"",GO29,"")</f>
        <v/>
      </c>
      <c r="GP65" s="49"/>
      <c r="GQ65" s="49"/>
      <c r="GR65" s="131"/>
      <c r="GS65" s="131"/>
      <c r="GT65" s="131" t="str">
        <f>IF(GS$57&lt;&gt;"",GT29,"")</f>
        <v/>
      </c>
      <c r="GU65" s="49"/>
      <c r="GV65" s="49"/>
      <c r="GW65" s="131"/>
      <c r="GX65" s="131"/>
      <c r="GY65" s="131" t="str">
        <f>IF(GX$57&lt;&gt;"",GY29,"")</f>
        <v/>
      </c>
      <c r="GZ65" s="49"/>
      <c r="HA65" s="49"/>
      <c r="HB65" s="131"/>
      <c r="HC65" s="131"/>
      <c r="HD65" s="131" t="str">
        <f>IF(HC$57&lt;&gt;"",HD29,"")</f>
        <v/>
      </c>
      <c r="HE65" s="49"/>
      <c r="HF65" s="49"/>
      <c r="HG65" s="131"/>
      <c r="HH65" s="131"/>
      <c r="HI65" s="131" t="str">
        <f>IF(HH$57&lt;&gt;"",HI29,"")</f>
        <v/>
      </c>
      <c r="HJ65" s="49"/>
      <c r="HK65" s="49"/>
      <c r="HL65" s="131"/>
      <c r="HM65" s="131"/>
      <c r="HN65" s="131" t="str">
        <f>IF(HM$57&lt;&gt;"",HN29,"")</f>
        <v/>
      </c>
      <c r="HO65" s="49"/>
      <c r="HP65" s="49"/>
      <c r="HQ65" s="131"/>
      <c r="HR65" s="131"/>
      <c r="HS65" s="131" t="str">
        <f>IF(HR$57&lt;&gt;"",HS29,"")</f>
        <v/>
      </c>
      <c r="HT65" s="49"/>
      <c r="HU65" s="49"/>
      <c r="HV65" s="131"/>
      <c r="HW65" s="131"/>
      <c r="HX65" s="131" t="str">
        <f>IF(HW$57&lt;&gt;"",HX29,"")</f>
        <v/>
      </c>
      <c r="HY65" s="49"/>
      <c r="HZ65" s="49"/>
      <c r="IA65" s="131"/>
      <c r="IB65" s="131"/>
      <c r="IC65" s="131" t="str">
        <f>IF(IB$57&lt;&gt;"",IC29,"")</f>
        <v/>
      </c>
      <c r="ID65" s="49"/>
      <c r="IE65" s="49"/>
      <c r="IF65" s="131"/>
      <c r="IG65" s="131"/>
      <c r="IH65" s="131" t="str">
        <f>IF(IG$57&lt;&gt;"",IH29,"")</f>
        <v/>
      </c>
      <c r="II65" s="49"/>
      <c r="IJ65" s="49"/>
      <c r="IK65" s="131"/>
      <c r="IL65" s="131"/>
      <c r="IM65" s="131" t="str">
        <f>IF(IL$57&lt;&gt;"",IM29,"")</f>
        <v/>
      </c>
      <c r="IN65" s="49"/>
      <c r="IO65" s="49"/>
      <c r="IP65" s="131"/>
      <c r="IQ65" s="131"/>
      <c r="IR65" s="131" t="str">
        <f>IF(IQ$57&lt;&gt;"",IR29,"")</f>
        <v/>
      </c>
      <c r="IS65" s="49"/>
      <c r="IT65" s="49"/>
      <c r="IU65" s="131"/>
      <c r="IV65" s="131"/>
      <c r="IW65" s="131" t="str">
        <f>IF(IV$57&lt;&gt;"",IW29,"")</f>
        <v/>
      </c>
      <c r="IX65" s="49"/>
      <c r="IY65" s="50"/>
      <c r="IZ65" s="448"/>
      <c r="JA65" s="378"/>
      <c r="JB65" s="256"/>
      <c r="JC65" s="256"/>
    </row>
    <row r="66" spans="1:263" s="3" customFormat="1" x14ac:dyDescent="0.35">
      <c r="A66" s="198"/>
      <c r="B66" s="359"/>
      <c r="C66" s="45"/>
      <c r="D66" s="105"/>
      <c r="E66" s="102"/>
      <c r="F66" s="285"/>
      <c r="G66" s="131"/>
      <c r="H66" s="325"/>
      <c r="I66" s="202"/>
      <c r="J66" s="324"/>
      <c r="K66" s="131"/>
      <c r="L66" s="131"/>
      <c r="M66" s="43"/>
      <c r="N66" s="43"/>
      <c r="O66" s="131"/>
      <c r="P66" s="131"/>
      <c r="Q66" s="131"/>
      <c r="R66" s="43"/>
      <c r="S66" s="43"/>
      <c r="T66" s="131"/>
      <c r="U66" s="131"/>
      <c r="V66" s="131"/>
      <c r="W66" s="43"/>
      <c r="X66" s="43"/>
      <c r="Y66" s="131"/>
      <c r="Z66" s="131"/>
      <c r="AA66" s="131"/>
      <c r="AB66" s="43"/>
      <c r="AC66" s="43"/>
      <c r="AD66" s="131"/>
      <c r="AE66" s="131"/>
      <c r="AF66" s="131"/>
      <c r="AG66" s="43"/>
      <c r="AH66" s="43"/>
      <c r="AI66" s="131"/>
      <c r="AJ66" s="131"/>
      <c r="AK66" s="131"/>
      <c r="AL66" s="43"/>
      <c r="AM66" s="43"/>
      <c r="AN66" s="131"/>
      <c r="AO66" s="131"/>
      <c r="AP66" s="131"/>
      <c r="AQ66" s="43"/>
      <c r="AR66" s="43"/>
      <c r="AS66" s="131"/>
      <c r="AT66" s="131"/>
      <c r="AU66" s="131"/>
      <c r="AV66" s="43"/>
      <c r="AW66" s="43"/>
      <c r="AX66" s="131"/>
      <c r="AY66" s="131"/>
      <c r="AZ66" s="131"/>
      <c r="BA66" s="43"/>
      <c r="BB66" s="43"/>
      <c r="BC66" s="131"/>
      <c r="BD66" s="131"/>
      <c r="BE66" s="131"/>
      <c r="BF66" s="43"/>
      <c r="BG66" s="43"/>
      <c r="BH66" s="131"/>
      <c r="BI66" s="131"/>
      <c r="BJ66" s="131"/>
      <c r="BK66" s="43"/>
      <c r="BL66" s="43"/>
      <c r="BM66" s="131"/>
      <c r="BN66" s="131"/>
      <c r="BO66" s="131"/>
      <c r="BP66" s="43"/>
      <c r="BQ66" s="43"/>
      <c r="BR66" s="131"/>
      <c r="BS66" s="131"/>
      <c r="BT66" s="131"/>
      <c r="BU66" s="43"/>
      <c r="BV66" s="43"/>
      <c r="BW66" s="131"/>
      <c r="BX66" s="131"/>
      <c r="BY66" s="131"/>
      <c r="BZ66" s="43"/>
      <c r="CA66" s="43"/>
      <c r="CB66" s="131"/>
      <c r="CC66" s="131"/>
      <c r="CD66" s="131"/>
      <c r="CE66" s="43"/>
      <c r="CF66" s="43"/>
      <c r="CG66" s="131"/>
      <c r="CH66" s="131"/>
      <c r="CI66" s="131"/>
      <c r="CJ66" s="43"/>
      <c r="CK66" s="43"/>
      <c r="CL66" s="131"/>
      <c r="CM66" s="131"/>
      <c r="CN66" s="131"/>
      <c r="CO66" s="43"/>
      <c r="CP66" s="43"/>
      <c r="CQ66" s="131"/>
      <c r="CR66" s="131"/>
      <c r="CS66" s="131"/>
      <c r="CT66" s="43"/>
      <c r="CU66" s="43"/>
      <c r="CV66" s="131"/>
      <c r="CW66" s="131"/>
      <c r="CX66" s="131"/>
      <c r="CY66" s="43"/>
      <c r="CZ66" s="43"/>
      <c r="DA66" s="131"/>
      <c r="DB66" s="131"/>
      <c r="DC66" s="131"/>
      <c r="DD66" s="43"/>
      <c r="DE66" s="43"/>
      <c r="DF66" s="131"/>
      <c r="DG66" s="131"/>
      <c r="DH66" s="131"/>
      <c r="DI66" s="43"/>
      <c r="DJ66" s="43"/>
      <c r="DK66" s="131"/>
      <c r="DL66" s="131"/>
      <c r="DM66" s="131"/>
      <c r="DN66" s="43"/>
      <c r="DO66" s="43"/>
      <c r="DP66" s="131"/>
      <c r="DQ66" s="131"/>
      <c r="DR66" s="131"/>
      <c r="DS66" s="43"/>
      <c r="DT66" s="43"/>
      <c r="DU66" s="131"/>
      <c r="DV66" s="131"/>
      <c r="DW66" s="131"/>
      <c r="DX66" s="43"/>
      <c r="DY66" s="43"/>
      <c r="DZ66" s="131"/>
      <c r="EA66" s="131"/>
      <c r="EB66" s="131"/>
      <c r="EC66" s="43"/>
      <c r="ED66" s="43"/>
      <c r="EE66" s="131"/>
      <c r="EF66" s="131"/>
      <c r="EG66" s="131"/>
      <c r="EH66" s="43"/>
      <c r="EI66" s="43"/>
      <c r="EJ66" s="131"/>
      <c r="EK66" s="131"/>
      <c r="EL66" s="131"/>
      <c r="EM66" s="43"/>
      <c r="EN66" s="43"/>
      <c r="EO66" s="131"/>
      <c r="EP66" s="131"/>
      <c r="EQ66" s="131"/>
      <c r="ER66" s="43"/>
      <c r="ES66" s="43"/>
      <c r="ET66" s="131"/>
      <c r="EU66" s="131"/>
      <c r="EV66" s="131"/>
      <c r="EW66" s="43"/>
      <c r="EX66" s="43"/>
      <c r="EY66" s="131"/>
      <c r="EZ66" s="131"/>
      <c r="FA66" s="131"/>
      <c r="FB66" s="43"/>
      <c r="FC66" s="43"/>
      <c r="FD66" s="131"/>
      <c r="FE66" s="131"/>
      <c r="FF66" s="131"/>
      <c r="FG66" s="43"/>
      <c r="FH66" s="43"/>
      <c r="FI66" s="131"/>
      <c r="FJ66" s="131"/>
      <c r="FK66" s="131"/>
      <c r="FL66" s="43"/>
      <c r="FM66" s="43"/>
      <c r="FN66" s="131"/>
      <c r="FO66" s="131"/>
      <c r="FP66" s="131"/>
      <c r="FQ66" s="43"/>
      <c r="FR66" s="43"/>
      <c r="FS66" s="131"/>
      <c r="FT66" s="131"/>
      <c r="FU66" s="131"/>
      <c r="FV66" s="43"/>
      <c r="FW66" s="43"/>
      <c r="FX66" s="131"/>
      <c r="FY66" s="131"/>
      <c r="FZ66" s="131"/>
      <c r="GA66" s="43"/>
      <c r="GB66" s="43"/>
      <c r="GC66" s="131"/>
      <c r="GD66" s="131"/>
      <c r="GE66" s="131"/>
      <c r="GF66" s="43"/>
      <c r="GG66" s="43"/>
      <c r="GH66" s="131"/>
      <c r="GI66" s="131"/>
      <c r="GJ66" s="131"/>
      <c r="GK66" s="43"/>
      <c r="GL66" s="43"/>
      <c r="GM66" s="131"/>
      <c r="GN66" s="131"/>
      <c r="GO66" s="131"/>
      <c r="GP66" s="43"/>
      <c r="GQ66" s="43"/>
      <c r="GR66" s="131"/>
      <c r="GS66" s="131"/>
      <c r="GT66" s="131"/>
      <c r="GU66" s="43"/>
      <c r="GV66" s="43"/>
      <c r="GW66" s="131"/>
      <c r="GX66" s="131"/>
      <c r="GY66" s="131"/>
      <c r="GZ66" s="43"/>
      <c r="HA66" s="43"/>
      <c r="HB66" s="131"/>
      <c r="HC66" s="131"/>
      <c r="HD66" s="131"/>
      <c r="HE66" s="43"/>
      <c r="HF66" s="43"/>
      <c r="HG66" s="131"/>
      <c r="HH66" s="131"/>
      <c r="HI66" s="131"/>
      <c r="HJ66" s="43"/>
      <c r="HK66" s="43"/>
      <c r="HL66" s="131"/>
      <c r="HM66" s="131"/>
      <c r="HN66" s="131"/>
      <c r="HO66" s="43"/>
      <c r="HP66" s="43"/>
      <c r="HQ66" s="131"/>
      <c r="HR66" s="131"/>
      <c r="HS66" s="131"/>
      <c r="HT66" s="43"/>
      <c r="HU66" s="43"/>
      <c r="HV66" s="131"/>
      <c r="HW66" s="131"/>
      <c r="HX66" s="131"/>
      <c r="HY66" s="43"/>
      <c r="HZ66" s="43"/>
      <c r="IA66" s="131"/>
      <c r="IB66" s="131"/>
      <c r="IC66" s="131"/>
      <c r="ID66" s="43"/>
      <c r="IE66" s="43"/>
      <c r="IF66" s="131"/>
      <c r="IG66" s="131"/>
      <c r="IH66" s="131"/>
      <c r="II66" s="43"/>
      <c r="IJ66" s="43"/>
      <c r="IK66" s="131"/>
      <c r="IL66" s="131"/>
      <c r="IM66" s="131"/>
      <c r="IN66" s="43"/>
      <c r="IO66" s="43"/>
      <c r="IP66" s="131"/>
      <c r="IQ66" s="131"/>
      <c r="IR66" s="131"/>
      <c r="IS66" s="43"/>
      <c r="IT66" s="43"/>
      <c r="IU66" s="131"/>
      <c r="IV66" s="131"/>
      <c r="IW66" s="131"/>
      <c r="IX66" s="43"/>
      <c r="IY66" s="44"/>
      <c r="IZ66" s="448"/>
      <c r="JA66" s="378"/>
      <c r="JB66" s="256"/>
      <c r="JC66" s="256"/>
    </row>
    <row r="67" spans="1:263" s="3" customFormat="1" x14ac:dyDescent="0.35">
      <c r="A67" s="198"/>
      <c r="B67" s="359"/>
      <c r="C67" s="45" t="s">
        <v>1150</v>
      </c>
      <c r="D67" s="106" t="s">
        <v>1151</v>
      </c>
      <c r="E67" s="102"/>
      <c r="F67" s="285" t="str">
        <f>IFERROR(INDEX('Helper 1'!$I$2:$I$19,MATCH('Schedule 1'!$G$20,'Helper 1'!$H$2:$H$19,0)),"")</f>
        <v/>
      </c>
      <c r="G67" s="131">
        <f>SUM(L67:IX67)</f>
        <v>0</v>
      </c>
      <c r="H67" s="325"/>
      <c r="I67" s="202"/>
      <c r="J67" s="324"/>
      <c r="K67" s="131"/>
      <c r="L67" s="131" t="str">
        <f>IF(K$57&lt;&gt;"",L31,"")</f>
        <v/>
      </c>
      <c r="M67" s="49"/>
      <c r="N67" s="49"/>
      <c r="O67" s="131"/>
      <c r="P67" s="131"/>
      <c r="Q67" s="131" t="str">
        <f>IF(P$57&lt;&gt;"",Q31,"")</f>
        <v/>
      </c>
      <c r="R67" s="49"/>
      <c r="S67" s="49"/>
      <c r="T67" s="131"/>
      <c r="U67" s="131"/>
      <c r="V67" s="131" t="str">
        <f>IF(U$57&lt;&gt;"",V31,"")</f>
        <v/>
      </c>
      <c r="W67" s="49"/>
      <c r="X67" s="49"/>
      <c r="Y67" s="131"/>
      <c r="Z67" s="131"/>
      <c r="AA67" s="131" t="str">
        <f>IF(Z$57&lt;&gt;"",AA31,"")</f>
        <v/>
      </c>
      <c r="AB67" s="49"/>
      <c r="AC67" s="49"/>
      <c r="AD67" s="131"/>
      <c r="AE67" s="131"/>
      <c r="AF67" s="131" t="str">
        <f>IF(AE$57&lt;&gt;"",AF31,"")</f>
        <v/>
      </c>
      <c r="AG67" s="49"/>
      <c r="AH67" s="49"/>
      <c r="AI67" s="131"/>
      <c r="AJ67" s="131"/>
      <c r="AK67" s="131" t="str">
        <f>IF(AJ$57&lt;&gt;"",AK31,"")</f>
        <v/>
      </c>
      <c r="AL67" s="49"/>
      <c r="AM67" s="49"/>
      <c r="AN67" s="131"/>
      <c r="AO67" s="131"/>
      <c r="AP67" s="131" t="str">
        <f>IF(AO$57&lt;&gt;"",AP31,"")</f>
        <v/>
      </c>
      <c r="AQ67" s="49"/>
      <c r="AR67" s="49"/>
      <c r="AS67" s="131"/>
      <c r="AT67" s="131"/>
      <c r="AU67" s="131" t="str">
        <f>IF(AT$57&lt;&gt;"",AU31,"")</f>
        <v/>
      </c>
      <c r="AV67" s="49"/>
      <c r="AW67" s="49"/>
      <c r="AX67" s="131"/>
      <c r="AY67" s="131"/>
      <c r="AZ67" s="131" t="str">
        <f>IF(AY$57&lt;&gt;"",AZ31,"")</f>
        <v/>
      </c>
      <c r="BA67" s="49"/>
      <c r="BB67" s="49"/>
      <c r="BC67" s="131"/>
      <c r="BD67" s="131"/>
      <c r="BE67" s="131" t="str">
        <f>IF(BD$57&lt;&gt;"",BE31,"")</f>
        <v/>
      </c>
      <c r="BF67" s="49"/>
      <c r="BG67" s="49"/>
      <c r="BH67" s="131"/>
      <c r="BI67" s="131"/>
      <c r="BJ67" s="131" t="str">
        <f>IF(BI$57&lt;&gt;"",BJ31,"")</f>
        <v/>
      </c>
      <c r="BK67" s="49"/>
      <c r="BL67" s="49"/>
      <c r="BM67" s="131"/>
      <c r="BN67" s="131"/>
      <c r="BO67" s="131" t="str">
        <f>IF(BN$57&lt;&gt;"",BO31,"")</f>
        <v/>
      </c>
      <c r="BP67" s="49"/>
      <c r="BQ67" s="49"/>
      <c r="BR67" s="131"/>
      <c r="BS67" s="131"/>
      <c r="BT67" s="131" t="str">
        <f>IF(BS$57&lt;&gt;"",BT31,"")</f>
        <v/>
      </c>
      <c r="BU67" s="49"/>
      <c r="BV67" s="49"/>
      <c r="BW67" s="131"/>
      <c r="BX67" s="131"/>
      <c r="BY67" s="131" t="str">
        <f>IF(BX$57&lt;&gt;"",BY31,"")</f>
        <v/>
      </c>
      <c r="BZ67" s="49"/>
      <c r="CA67" s="49"/>
      <c r="CB67" s="131"/>
      <c r="CC67" s="131"/>
      <c r="CD67" s="131" t="str">
        <f>IF(CC$57&lt;&gt;"",CD31,"")</f>
        <v/>
      </c>
      <c r="CE67" s="49"/>
      <c r="CF67" s="49"/>
      <c r="CG67" s="131"/>
      <c r="CH67" s="131"/>
      <c r="CI67" s="131" t="str">
        <f>IF(CH$57&lt;&gt;"",CI31,"")</f>
        <v/>
      </c>
      <c r="CJ67" s="49"/>
      <c r="CK67" s="49"/>
      <c r="CL67" s="131"/>
      <c r="CM67" s="131"/>
      <c r="CN67" s="131" t="str">
        <f>IF(CM$57&lt;&gt;"",CN31,"")</f>
        <v/>
      </c>
      <c r="CO67" s="49"/>
      <c r="CP67" s="49"/>
      <c r="CQ67" s="131"/>
      <c r="CR67" s="131"/>
      <c r="CS67" s="131" t="str">
        <f>IF(CR$57&lt;&gt;"",CS31,"")</f>
        <v/>
      </c>
      <c r="CT67" s="49"/>
      <c r="CU67" s="49"/>
      <c r="CV67" s="131"/>
      <c r="CW67" s="131"/>
      <c r="CX67" s="131" t="str">
        <f>IF(CW$57&lt;&gt;"",CX31,"")</f>
        <v/>
      </c>
      <c r="CY67" s="49"/>
      <c r="CZ67" s="49"/>
      <c r="DA67" s="131"/>
      <c r="DB67" s="131"/>
      <c r="DC67" s="131" t="str">
        <f>IF(DB$57&lt;&gt;"",DC31,"")</f>
        <v/>
      </c>
      <c r="DD67" s="49"/>
      <c r="DE67" s="49"/>
      <c r="DF67" s="131"/>
      <c r="DG67" s="131"/>
      <c r="DH67" s="131" t="str">
        <f>IF(DG$57&lt;&gt;"",DH31,"")</f>
        <v/>
      </c>
      <c r="DI67" s="49"/>
      <c r="DJ67" s="49"/>
      <c r="DK67" s="131"/>
      <c r="DL67" s="131"/>
      <c r="DM67" s="131" t="str">
        <f>IF(DL$57&lt;&gt;"",DM31,"")</f>
        <v/>
      </c>
      <c r="DN67" s="49"/>
      <c r="DO67" s="49"/>
      <c r="DP67" s="131"/>
      <c r="DQ67" s="131"/>
      <c r="DR67" s="131" t="str">
        <f>IF(DQ$57&lt;&gt;"",DR31,"")</f>
        <v/>
      </c>
      <c r="DS67" s="49"/>
      <c r="DT67" s="49"/>
      <c r="DU67" s="131"/>
      <c r="DV67" s="131"/>
      <c r="DW67" s="131" t="str">
        <f>IF(DV$57&lt;&gt;"",DW31,"")</f>
        <v/>
      </c>
      <c r="DX67" s="49"/>
      <c r="DY67" s="49"/>
      <c r="DZ67" s="131"/>
      <c r="EA67" s="131"/>
      <c r="EB67" s="131" t="str">
        <f>IF(EA$57&lt;&gt;"",EB31,"")</f>
        <v/>
      </c>
      <c r="EC67" s="49"/>
      <c r="ED67" s="49"/>
      <c r="EE67" s="131"/>
      <c r="EF67" s="131"/>
      <c r="EG67" s="131" t="str">
        <f>IF(EF$57&lt;&gt;"",EG31,"")</f>
        <v/>
      </c>
      <c r="EH67" s="49"/>
      <c r="EI67" s="49"/>
      <c r="EJ67" s="131"/>
      <c r="EK67" s="131"/>
      <c r="EL67" s="131" t="str">
        <f>IF(EK$57&lt;&gt;"",EL31,"")</f>
        <v/>
      </c>
      <c r="EM67" s="49"/>
      <c r="EN67" s="49"/>
      <c r="EO67" s="131"/>
      <c r="EP67" s="131"/>
      <c r="EQ67" s="131" t="str">
        <f>IF(EP$57&lt;&gt;"",EQ31,"")</f>
        <v/>
      </c>
      <c r="ER67" s="49"/>
      <c r="ES67" s="49"/>
      <c r="ET67" s="131"/>
      <c r="EU67" s="131"/>
      <c r="EV67" s="131" t="str">
        <f>IF(EU$57&lt;&gt;"",EV31,"")</f>
        <v/>
      </c>
      <c r="EW67" s="49"/>
      <c r="EX67" s="49"/>
      <c r="EY67" s="131"/>
      <c r="EZ67" s="131"/>
      <c r="FA67" s="131" t="str">
        <f>IF(EZ$57&lt;&gt;"",FA31,"")</f>
        <v/>
      </c>
      <c r="FB67" s="49"/>
      <c r="FC67" s="49"/>
      <c r="FD67" s="131"/>
      <c r="FE67" s="131"/>
      <c r="FF67" s="131" t="str">
        <f>IF(FE$57&lt;&gt;"",FF31,"")</f>
        <v/>
      </c>
      <c r="FG67" s="49"/>
      <c r="FH67" s="49"/>
      <c r="FI67" s="131"/>
      <c r="FJ67" s="131"/>
      <c r="FK67" s="131" t="str">
        <f>IF(FJ$57&lt;&gt;"",FK31,"")</f>
        <v/>
      </c>
      <c r="FL67" s="49"/>
      <c r="FM67" s="49"/>
      <c r="FN67" s="131"/>
      <c r="FO67" s="131"/>
      <c r="FP67" s="131" t="str">
        <f>IF(FO$57&lt;&gt;"",FP31,"")</f>
        <v/>
      </c>
      <c r="FQ67" s="49"/>
      <c r="FR67" s="49"/>
      <c r="FS67" s="131"/>
      <c r="FT67" s="131"/>
      <c r="FU67" s="131" t="str">
        <f>IF(FT$57&lt;&gt;"",FU31,"")</f>
        <v/>
      </c>
      <c r="FV67" s="49"/>
      <c r="FW67" s="49"/>
      <c r="FX67" s="131"/>
      <c r="FY67" s="131"/>
      <c r="FZ67" s="131" t="str">
        <f>IF(FY$57&lt;&gt;"",FZ31,"")</f>
        <v/>
      </c>
      <c r="GA67" s="49"/>
      <c r="GB67" s="49"/>
      <c r="GC67" s="131"/>
      <c r="GD67" s="131"/>
      <c r="GE67" s="131" t="str">
        <f>IF(GD$57&lt;&gt;"",GE31,"")</f>
        <v/>
      </c>
      <c r="GF67" s="49"/>
      <c r="GG67" s="49"/>
      <c r="GH67" s="131"/>
      <c r="GI67" s="131"/>
      <c r="GJ67" s="131" t="str">
        <f>IF(GI$57&lt;&gt;"",GJ31,"")</f>
        <v/>
      </c>
      <c r="GK67" s="49"/>
      <c r="GL67" s="49"/>
      <c r="GM67" s="131"/>
      <c r="GN67" s="131"/>
      <c r="GO67" s="131" t="str">
        <f>IF(GN$57&lt;&gt;"",GO31,"")</f>
        <v/>
      </c>
      <c r="GP67" s="49"/>
      <c r="GQ67" s="49"/>
      <c r="GR67" s="131"/>
      <c r="GS67" s="131"/>
      <c r="GT67" s="131" t="str">
        <f>IF(GS$57&lt;&gt;"",GT31,"")</f>
        <v/>
      </c>
      <c r="GU67" s="49"/>
      <c r="GV67" s="49"/>
      <c r="GW67" s="131"/>
      <c r="GX67" s="131"/>
      <c r="GY67" s="131" t="str">
        <f>IF(GX$57&lt;&gt;"",GY31,"")</f>
        <v/>
      </c>
      <c r="GZ67" s="49"/>
      <c r="HA67" s="49"/>
      <c r="HB67" s="131"/>
      <c r="HC67" s="131"/>
      <c r="HD67" s="131" t="str">
        <f>IF(HC$57&lt;&gt;"",HD31,"")</f>
        <v/>
      </c>
      <c r="HE67" s="49"/>
      <c r="HF67" s="49"/>
      <c r="HG67" s="131"/>
      <c r="HH67" s="131"/>
      <c r="HI67" s="131" t="str">
        <f>IF(HH$57&lt;&gt;"",HI31,"")</f>
        <v/>
      </c>
      <c r="HJ67" s="49"/>
      <c r="HK67" s="49"/>
      <c r="HL67" s="131"/>
      <c r="HM67" s="131"/>
      <c r="HN67" s="131" t="str">
        <f>IF(HM$57&lt;&gt;"",HN31,"")</f>
        <v/>
      </c>
      <c r="HO67" s="49"/>
      <c r="HP67" s="49"/>
      <c r="HQ67" s="131"/>
      <c r="HR67" s="131"/>
      <c r="HS67" s="131" t="str">
        <f>IF(HR$57&lt;&gt;"",HS31,"")</f>
        <v/>
      </c>
      <c r="HT67" s="49"/>
      <c r="HU67" s="49"/>
      <c r="HV67" s="131"/>
      <c r="HW67" s="131"/>
      <c r="HX67" s="131" t="str">
        <f>IF(HW$57&lt;&gt;"",HX31,"")</f>
        <v/>
      </c>
      <c r="HY67" s="49"/>
      <c r="HZ67" s="49"/>
      <c r="IA67" s="131"/>
      <c r="IB67" s="131"/>
      <c r="IC67" s="131" t="str">
        <f>IF(IB$57&lt;&gt;"",IC31,"")</f>
        <v/>
      </c>
      <c r="ID67" s="49"/>
      <c r="IE67" s="49"/>
      <c r="IF67" s="131"/>
      <c r="IG67" s="131"/>
      <c r="IH67" s="131" t="str">
        <f>IF(IG$57&lt;&gt;"",IH31,"")</f>
        <v/>
      </c>
      <c r="II67" s="49"/>
      <c r="IJ67" s="49"/>
      <c r="IK67" s="131"/>
      <c r="IL67" s="131"/>
      <c r="IM67" s="131" t="str">
        <f>IF(IL$57&lt;&gt;"",IM31,"")</f>
        <v/>
      </c>
      <c r="IN67" s="49"/>
      <c r="IO67" s="49"/>
      <c r="IP67" s="131"/>
      <c r="IQ67" s="131"/>
      <c r="IR67" s="131" t="str">
        <f>IF(IQ$57&lt;&gt;"",IR31,"")</f>
        <v/>
      </c>
      <c r="IS67" s="49"/>
      <c r="IT67" s="49"/>
      <c r="IU67" s="131"/>
      <c r="IV67" s="131"/>
      <c r="IW67" s="131" t="str">
        <f>IF(IV$57&lt;&gt;"",IW31,"")</f>
        <v/>
      </c>
      <c r="IX67" s="49"/>
      <c r="IY67" s="50"/>
      <c r="IZ67" s="448"/>
      <c r="JA67" s="378"/>
      <c r="JB67" s="256"/>
      <c r="JC67" s="256"/>
    </row>
    <row r="68" spans="1:263" s="3" customFormat="1" x14ac:dyDescent="0.35">
      <c r="A68" s="198"/>
      <c r="B68" s="359"/>
      <c r="C68" s="45"/>
      <c r="D68" s="105"/>
      <c r="E68" s="102"/>
      <c r="F68" s="285"/>
      <c r="G68" s="387"/>
      <c r="H68" s="325"/>
      <c r="I68" s="202"/>
      <c r="J68" s="324"/>
      <c r="K68" s="131"/>
      <c r="L68" s="387"/>
      <c r="M68" s="43"/>
      <c r="N68" s="43"/>
      <c r="O68" s="131"/>
      <c r="P68" s="131"/>
      <c r="Q68" s="387"/>
      <c r="R68" s="43"/>
      <c r="S68" s="43"/>
      <c r="T68" s="131"/>
      <c r="U68" s="131"/>
      <c r="V68" s="387"/>
      <c r="W68" s="43"/>
      <c r="X68" s="43"/>
      <c r="Y68" s="131"/>
      <c r="Z68" s="131"/>
      <c r="AA68" s="387"/>
      <c r="AB68" s="43"/>
      <c r="AC68" s="43"/>
      <c r="AD68" s="131"/>
      <c r="AE68" s="131"/>
      <c r="AF68" s="387"/>
      <c r="AG68" s="43"/>
      <c r="AH68" s="43"/>
      <c r="AI68" s="131"/>
      <c r="AJ68" s="131"/>
      <c r="AK68" s="387"/>
      <c r="AL68" s="43"/>
      <c r="AM68" s="43"/>
      <c r="AN68" s="131"/>
      <c r="AO68" s="131"/>
      <c r="AP68" s="387"/>
      <c r="AQ68" s="43"/>
      <c r="AR68" s="43"/>
      <c r="AS68" s="131"/>
      <c r="AT68" s="131"/>
      <c r="AU68" s="387"/>
      <c r="AV68" s="43"/>
      <c r="AW68" s="43"/>
      <c r="AX68" s="131"/>
      <c r="AY68" s="131"/>
      <c r="AZ68" s="387"/>
      <c r="BA68" s="43"/>
      <c r="BB68" s="43"/>
      <c r="BC68" s="131"/>
      <c r="BD68" s="131"/>
      <c r="BE68" s="387"/>
      <c r="BF68" s="43"/>
      <c r="BG68" s="43"/>
      <c r="BH68" s="131"/>
      <c r="BI68" s="131"/>
      <c r="BJ68" s="387"/>
      <c r="BK68" s="43"/>
      <c r="BL68" s="43"/>
      <c r="BM68" s="131"/>
      <c r="BN68" s="131"/>
      <c r="BO68" s="387"/>
      <c r="BP68" s="43"/>
      <c r="BQ68" s="43"/>
      <c r="BR68" s="131"/>
      <c r="BS68" s="131"/>
      <c r="BT68" s="387"/>
      <c r="BU68" s="43"/>
      <c r="BV68" s="43"/>
      <c r="BW68" s="131"/>
      <c r="BX68" s="131"/>
      <c r="BY68" s="387"/>
      <c r="BZ68" s="43"/>
      <c r="CA68" s="43"/>
      <c r="CB68" s="131"/>
      <c r="CC68" s="131"/>
      <c r="CD68" s="387"/>
      <c r="CE68" s="43"/>
      <c r="CF68" s="43"/>
      <c r="CG68" s="131"/>
      <c r="CH68" s="131"/>
      <c r="CI68" s="387"/>
      <c r="CJ68" s="43"/>
      <c r="CK68" s="43"/>
      <c r="CL68" s="131"/>
      <c r="CM68" s="131"/>
      <c r="CN68" s="387"/>
      <c r="CO68" s="43"/>
      <c r="CP68" s="43"/>
      <c r="CQ68" s="131"/>
      <c r="CR68" s="131"/>
      <c r="CS68" s="387"/>
      <c r="CT68" s="43"/>
      <c r="CU68" s="43"/>
      <c r="CV68" s="131"/>
      <c r="CW68" s="131"/>
      <c r="CX68" s="387"/>
      <c r="CY68" s="43"/>
      <c r="CZ68" s="43"/>
      <c r="DA68" s="131"/>
      <c r="DB68" s="131"/>
      <c r="DC68" s="387"/>
      <c r="DD68" s="43"/>
      <c r="DE68" s="43"/>
      <c r="DF68" s="131"/>
      <c r="DG68" s="131"/>
      <c r="DH68" s="387"/>
      <c r="DI68" s="43"/>
      <c r="DJ68" s="43"/>
      <c r="DK68" s="131"/>
      <c r="DL68" s="131"/>
      <c r="DM68" s="387"/>
      <c r="DN68" s="43"/>
      <c r="DO68" s="43"/>
      <c r="DP68" s="131"/>
      <c r="DQ68" s="131"/>
      <c r="DR68" s="387"/>
      <c r="DS68" s="43"/>
      <c r="DT68" s="43"/>
      <c r="DU68" s="131"/>
      <c r="DV68" s="131"/>
      <c r="DW68" s="387"/>
      <c r="DX68" s="43"/>
      <c r="DY68" s="43"/>
      <c r="DZ68" s="131"/>
      <c r="EA68" s="131"/>
      <c r="EB68" s="387"/>
      <c r="EC68" s="43"/>
      <c r="ED68" s="43"/>
      <c r="EE68" s="131"/>
      <c r="EF68" s="131"/>
      <c r="EG68" s="387"/>
      <c r="EH68" s="43"/>
      <c r="EI68" s="43"/>
      <c r="EJ68" s="131"/>
      <c r="EK68" s="131"/>
      <c r="EL68" s="387"/>
      <c r="EM68" s="43"/>
      <c r="EN68" s="43"/>
      <c r="EO68" s="131"/>
      <c r="EP68" s="131"/>
      <c r="EQ68" s="387"/>
      <c r="ER68" s="43"/>
      <c r="ES68" s="43"/>
      <c r="ET68" s="131"/>
      <c r="EU68" s="131"/>
      <c r="EV68" s="387"/>
      <c r="EW68" s="43"/>
      <c r="EX68" s="43"/>
      <c r="EY68" s="131"/>
      <c r="EZ68" s="131"/>
      <c r="FA68" s="387"/>
      <c r="FB68" s="43"/>
      <c r="FC68" s="43"/>
      <c r="FD68" s="131"/>
      <c r="FE68" s="131"/>
      <c r="FF68" s="387"/>
      <c r="FG68" s="43"/>
      <c r="FH68" s="43"/>
      <c r="FI68" s="131"/>
      <c r="FJ68" s="131"/>
      <c r="FK68" s="387"/>
      <c r="FL68" s="43"/>
      <c r="FM68" s="43"/>
      <c r="FN68" s="131"/>
      <c r="FO68" s="131"/>
      <c r="FP68" s="387"/>
      <c r="FQ68" s="43"/>
      <c r="FR68" s="43"/>
      <c r="FS68" s="131"/>
      <c r="FT68" s="131"/>
      <c r="FU68" s="387"/>
      <c r="FV68" s="43"/>
      <c r="FW68" s="43"/>
      <c r="FX68" s="131"/>
      <c r="FY68" s="131"/>
      <c r="FZ68" s="387"/>
      <c r="GA68" s="43"/>
      <c r="GB68" s="43"/>
      <c r="GC68" s="131"/>
      <c r="GD68" s="131"/>
      <c r="GE68" s="387"/>
      <c r="GF68" s="43"/>
      <c r="GG68" s="43"/>
      <c r="GH68" s="131"/>
      <c r="GI68" s="131"/>
      <c r="GJ68" s="387"/>
      <c r="GK68" s="43"/>
      <c r="GL68" s="43"/>
      <c r="GM68" s="131"/>
      <c r="GN68" s="131"/>
      <c r="GO68" s="387"/>
      <c r="GP68" s="43"/>
      <c r="GQ68" s="43"/>
      <c r="GR68" s="131"/>
      <c r="GS68" s="131"/>
      <c r="GT68" s="387"/>
      <c r="GU68" s="43"/>
      <c r="GV68" s="43"/>
      <c r="GW68" s="131"/>
      <c r="GX68" s="131"/>
      <c r="GY68" s="387"/>
      <c r="GZ68" s="43"/>
      <c r="HA68" s="43"/>
      <c r="HB68" s="131"/>
      <c r="HC68" s="131"/>
      <c r="HD68" s="387"/>
      <c r="HE68" s="43"/>
      <c r="HF68" s="43"/>
      <c r="HG68" s="131"/>
      <c r="HH68" s="131"/>
      <c r="HI68" s="387"/>
      <c r="HJ68" s="43"/>
      <c r="HK68" s="43"/>
      <c r="HL68" s="131"/>
      <c r="HM68" s="131"/>
      <c r="HN68" s="387"/>
      <c r="HO68" s="43"/>
      <c r="HP68" s="43"/>
      <c r="HQ68" s="131"/>
      <c r="HR68" s="131"/>
      <c r="HS68" s="387"/>
      <c r="HT68" s="43"/>
      <c r="HU68" s="43"/>
      <c r="HV68" s="131"/>
      <c r="HW68" s="131"/>
      <c r="HX68" s="387"/>
      <c r="HY68" s="43"/>
      <c r="HZ68" s="43"/>
      <c r="IA68" s="131"/>
      <c r="IB68" s="131"/>
      <c r="IC68" s="387"/>
      <c r="ID68" s="43"/>
      <c r="IE68" s="43"/>
      <c r="IF68" s="131"/>
      <c r="IG68" s="131"/>
      <c r="IH68" s="387"/>
      <c r="II68" s="43"/>
      <c r="IJ68" s="43"/>
      <c r="IK68" s="131"/>
      <c r="IL68" s="131"/>
      <c r="IM68" s="387"/>
      <c r="IN68" s="43"/>
      <c r="IO68" s="43"/>
      <c r="IP68" s="131"/>
      <c r="IQ68" s="131"/>
      <c r="IR68" s="387"/>
      <c r="IS68" s="43"/>
      <c r="IT68" s="43"/>
      <c r="IU68" s="131"/>
      <c r="IV68" s="131"/>
      <c r="IW68" s="387"/>
      <c r="IX68" s="43"/>
      <c r="IY68" s="44"/>
      <c r="IZ68" s="448"/>
      <c r="JA68" s="378"/>
      <c r="JB68" s="256"/>
      <c r="JC68" s="256"/>
    </row>
    <row r="69" spans="1:263" s="3" customFormat="1" ht="15" thickBot="1" x14ac:dyDescent="0.4">
      <c r="A69" s="198"/>
      <c r="B69" s="359"/>
      <c r="C69" s="45" t="s">
        <v>1152</v>
      </c>
      <c r="D69" s="105" t="s">
        <v>1153</v>
      </c>
      <c r="E69" s="102"/>
      <c r="F69" s="285" t="str">
        <f>IFERROR(INDEX('Helper 1'!$I$2:$I$19,MATCH('Schedule 1'!$G$20,'Helper 1'!$H$2:$H$19,0)),"")</f>
        <v/>
      </c>
      <c r="G69" s="124">
        <f>SUM(L69:IX69)</f>
        <v>0</v>
      </c>
      <c r="H69" s="325"/>
      <c r="I69" s="202"/>
      <c r="J69" s="324"/>
      <c r="K69" s="131"/>
      <c r="L69" s="124" t="str">
        <f>IF(K$57&lt;&gt;"",SUM(L63,L65,L67),"")</f>
        <v/>
      </c>
      <c r="M69" s="49"/>
      <c r="N69" s="49"/>
      <c r="O69" s="131"/>
      <c r="P69" s="131"/>
      <c r="Q69" s="124" t="str">
        <f>IF(P$57&lt;&gt;"",SUM(Q63,Q65,Q67),"")</f>
        <v/>
      </c>
      <c r="R69" s="49"/>
      <c r="S69" s="49"/>
      <c r="T69" s="131"/>
      <c r="U69" s="131"/>
      <c r="V69" s="124" t="str">
        <f>IF(U$57&lt;&gt;"",SUM(V63,V65,V67),"")</f>
        <v/>
      </c>
      <c r="W69" s="49"/>
      <c r="X69" s="49"/>
      <c r="Y69" s="131"/>
      <c r="Z69" s="131"/>
      <c r="AA69" s="124" t="str">
        <f>IF(Z$57&lt;&gt;"",SUM(AA63,AA65,AA67),"")</f>
        <v/>
      </c>
      <c r="AB69" s="49"/>
      <c r="AC69" s="49"/>
      <c r="AD69" s="131"/>
      <c r="AE69" s="131"/>
      <c r="AF69" s="124" t="str">
        <f>IF(AE$57&lt;&gt;"",SUM(AF63,AF65,AF67),"")</f>
        <v/>
      </c>
      <c r="AG69" s="49"/>
      <c r="AH69" s="49"/>
      <c r="AI69" s="131"/>
      <c r="AJ69" s="131"/>
      <c r="AK69" s="124" t="str">
        <f>IF(AJ$57&lt;&gt;"",SUM(AK63,AK65,AK67),"")</f>
        <v/>
      </c>
      <c r="AL69" s="49"/>
      <c r="AM69" s="49"/>
      <c r="AN69" s="131"/>
      <c r="AO69" s="131"/>
      <c r="AP69" s="124" t="str">
        <f>IF(AO$57&lt;&gt;"",SUM(AP63,AP65,AP67),"")</f>
        <v/>
      </c>
      <c r="AQ69" s="49"/>
      <c r="AR69" s="49"/>
      <c r="AS69" s="131"/>
      <c r="AT69" s="131"/>
      <c r="AU69" s="124" t="str">
        <f>IF(AT$57&lt;&gt;"",SUM(AU63,AU65,AU67),"")</f>
        <v/>
      </c>
      <c r="AV69" s="49"/>
      <c r="AW69" s="49"/>
      <c r="AX69" s="131"/>
      <c r="AY69" s="131"/>
      <c r="AZ69" s="124" t="str">
        <f>IF(AY$57&lt;&gt;"",SUM(AZ63,AZ65,AZ67),"")</f>
        <v/>
      </c>
      <c r="BA69" s="49"/>
      <c r="BB69" s="49"/>
      <c r="BC69" s="131"/>
      <c r="BD69" s="131"/>
      <c r="BE69" s="124" t="str">
        <f>IF(BD$57&lt;&gt;"",SUM(BE63,BE65,BE67),"")</f>
        <v/>
      </c>
      <c r="BF69" s="49"/>
      <c r="BG69" s="49"/>
      <c r="BH69" s="131"/>
      <c r="BI69" s="131"/>
      <c r="BJ69" s="124" t="str">
        <f>IF(BI$57&lt;&gt;"",SUM(BJ63,BJ65,BJ67),"")</f>
        <v/>
      </c>
      <c r="BK69" s="49"/>
      <c r="BL69" s="49"/>
      <c r="BM69" s="131"/>
      <c r="BN69" s="131"/>
      <c r="BO69" s="124" t="str">
        <f>IF(BN$57&lt;&gt;"",SUM(BO63,BO65,BO67),"")</f>
        <v/>
      </c>
      <c r="BP69" s="49"/>
      <c r="BQ69" s="49"/>
      <c r="BR69" s="131"/>
      <c r="BS69" s="131"/>
      <c r="BT69" s="124" t="str">
        <f>IF(BS$57&lt;&gt;"",SUM(BT63,BT65,BT67),"")</f>
        <v/>
      </c>
      <c r="BU69" s="49"/>
      <c r="BV69" s="49"/>
      <c r="BW69" s="131"/>
      <c r="BX69" s="131"/>
      <c r="BY69" s="124" t="str">
        <f>IF(BX$57&lt;&gt;"",SUM(BY63,BY65,BY67),"")</f>
        <v/>
      </c>
      <c r="BZ69" s="49"/>
      <c r="CA69" s="49"/>
      <c r="CB69" s="131"/>
      <c r="CC69" s="131"/>
      <c r="CD69" s="124" t="str">
        <f>IF(CC$57&lt;&gt;"",SUM(CD63,CD65,CD67),"")</f>
        <v/>
      </c>
      <c r="CE69" s="49"/>
      <c r="CF69" s="49"/>
      <c r="CG69" s="131"/>
      <c r="CH69" s="131"/>
      <c r="CI69" s="124" t="str">
        <f>IF(CH$57&lt;&gt;"",SUM(CI63,CI65,CI67),"")</f>
        <v/>
      </c>
      <c r="CJ69" s="49"/>
      <c r="CK69" s="49"/>
      <c r="CL69" s="131"/>
      <c r="CM69" s="131"/>
      <c r="CN69" s="124" t="str">
        <f>IF(CM$57&lt;&gt;"",SUM(CN63,CN65,CN67),"")</f>
        <v/>
      </c>
      <c r="CO69" s="49"/>
      <c r="CP69" s="49"/>
      <c r="CQ69" s="131"/>
      <c r="CR69" s="131"/>
      <c r="CS69" s="124" t="str">
        <f>IF(CR$57&lt;&gt;"",SUM(CS63,CS65,CS67),"")</f>
        <v/>
      </c>
      <c r="CT69" s="49"/>
      <c r="CU69" s="49"/>
      <c r="CV69" s="131"/>
      <c r="CW69" s="131"/>
      <c r="CX69" s="124" t="str">
        <f>IF(CW$57&lt;&gt;"",SUM(CX63,CX65,CX67),"")</f>
        <v/>
      </c>
      <c r="CY69" s="49"/>
      <c r="CZ69" s="49"/>
      <c r="DA69" s="131"/>
      <c r="DB69" s="131"/>
      <c r="DC69" s="124" t="str">
        <f>IF(DB$57&lt;&gt;"",SUM(DC63,DC65,DC67),"")</f>
        <v/>
      </c>
      <c r="DD69" s="49"/>
      <c r="DE69" s="49"/>
      <c r="DF69" s="131"/>
      <c r="DG69" s="131"/>
      <c r="DH69" s="124" t="str">
        <f>IF(DG$57&lt;&gt;"",SUM(DH63,DH65,DH67),"")</f>
        <v/>
      </c>
      <c r="DI69" s="49"/>
      <c r="DJ69" s="49"/>
      <c r="DK69" s="131"/>
      <c r="DL69" s="131"/>
      <c r="DM69" s="124" t="str">
        <f>IF(DL$57&lt;&gt;"",SUM(DM63,DM65,DM67),"")</f>
        <v/>
      </c>
      <c r="DN69" s="49"/>
      <c r="DO69" s="49"/>
      <c r="DP69" s="131"/>
      <c r="DQ69" s="131"/>
      <c r="DR69" s="124" t="str">
        <f>IF(DQ$57&lt;&gt;"",SUM(DR63,DR65,DR67),"")</f>
        <v/>
      </c>
      <c r="DS69" s="49"/>
      <c r="DT69" s="49"/>
      <c r="DU69" s="131"/>
      <c r="DV69" s="131"/>
      <c r="DW69" s="124" t="str">
        <f>IF(DV$57&lt;&gt;"",SUM(DW63,DW65,DW67),"")</f>
        <v/>
      </c>
      <c r="DX69" s="49"/>
      <c r="DY69" s="49"/>
      <c r="DZ69" s="131"/>
      <c r="EA69" s="131"/>
      <c r="EB69" s="124" t="str">
        <f>IF(EA$57&lt;&gt;"",SUM(EB63,EB65,EB67),"")</f>
        <v/>
      </c>
      <c r="EC69" s="49"/>
      <c r="ED69" s="49"/>
      <c r="EE69" s="131"/>
      <c r="EF69" s="131"/>
      <c r="EG69" s="124" t="str">
        <f>IF(EF$57&lt;&gt;"",SUM(EG63,EG65,EG67),"")</f>
        <v/>
      </c>
      <c r="EH69" s="49"/>
      <c r="EI69" s="49"/>
      <c r="EJ69" s="131"/>
      <c r="EK69" s="131"/>
      <c r="EL69" s="124" t="str">
        <f>IF(EK$57&lt;&gt;"",SUM(EL63,EL65,EL67),"")</f>
        <v/>
      </c>
      <c r="EM69" s="49"/>
      <c r="EN69" s="49"/>
      <c r="EO69" s="131"/>
      <c r="EP69" s="131"/>
      <c r="EQ69" s="124" t="str">
        <f>IF(EP$57&lt;&gt;"",SUM(EQ63,EQ65,EQ67),"")</f>
        <v/>
      </c>
      <c r="ER69" s="49"/>
      <c r="ES69" s="49"/>
      <c r="ET69" s="131"/>
      <c r="EU69" s="131"/>
      <c r="EV69" s="124" t="str">
        <f>IF(EU$57&lt;&gt;"",SUM(EV63,EV65,EV67),"")</f>
        <v/>
      </c>
      <c r="EW69" s="49"/>
      <c r="EX69" s="49"/>
      <c r="EY69" s="131"/>
      <c r="EZ69" s="131"/>
      <c r="FA69" s="124" t="str">
        <f>IF(EZ$57&lt;&gt;"",SUM(FA63,FA65,FA67),"")</f>
        <v/>
      </c>
      <c r="FB69" s="49"/>
      <c r="FC69" s="49"/>
      <c r="FD69" s="131"/>
      <c r="FE69" s="131"/>
      <c r="FF69" s="124" t="str">
        <f>IF(FE$57&lt;&gt;"",SUM(FF63,FF65,FF67),"")</f>
        <v/>
      </c>
      <c r="FG69" s="49"/>
      <c r="FH69" s="49"/>
      <c r="FI69" s="131"/>
      <c r="FJ69" s="131"/>
      <c r="FK69" s="124" t="str">
        <f>IF(FJ$57&lt;&gt;"",SUM(FK63,FK65,FK67),"")</f>
        <v/>
      </c>
      <c r="FL69" s="49"/>
      <c r="FM69" s="49"/>
      <c r="FN69" s="131"/>
      <c r="FO69" s="131"/>
      <c r="FP69" s="124" t="str">
        <f>IF(FO$57&lt;&gt;"",SUM(FP63,FP65,FP67),"")</f>
        <v/>
      </c>
      <c r="FQ69" s="49"/>
      <c r="FR69" s="49"/>
      <c r="FS69" s="131"/>
      <c r="FT69" s="131"/>
      <c r="FU69" s="124" t="str">
        <f>IF(FT$57&lt;&gt;"",SUM(FU63,FU65,FU67),"")</f>
        <v/>
      </c>
      <c r="FV69" s="49"/>
      <c r="FW69" s="49"/>
      <c r="FX69" s="131"/>
      <c r="FY69" s="131"/>
      <c r="FZ69" s="124" t="str">
        <f>IF(FY$57&lt;&gt;"",SUM(FZ63,FZ65,FZ67),"")</f>
        <v/>
      </c>
      <c r="GA69" s="49"/>
      <c r="GB69" s="49"/>
      <c r="GC69" s="131"/>
      <c r="GD69" s="131"/>
      <c r="GE69" s="124" t="str">
        <f>IF(GD$57&lt;&gt;"",SUM(GE63,GE65,GE67),"")</f>
        <v/>
      </c>
      <c r="GF69" s="49"/>
      <c r="GG69" s="49"/>
      <c r="GH69" s="131"/>
      <c r="GI69" s="131"/>
      <c r="GJ69" s="124" t="str">
        <f>IF(GI$57&lt;&gt;"",SUM(GJ63,GJ65,GJ67),"")</f>
        <v/>
      </c>
      <c r="GK69" s="49"/>
      <c r="GL69" s="49"/>
      <c r="GM69" s="131"/>
      <c r="GN69" s="131"/>
      <c r="GO69" s="124" t="str">
        <f>IF(GN$57&lt;&gt;"",SUM(GO63,GO65,GO67),"")</f>
        <v/>
      </c>
      <c r="GP69" s="49"/>
      <c r="GQ69" s="49"/>
      <c r="GR69" s="131"/>
      <c r="GS69" s="131"/>
      <c r="GT69" s="124" t="str">
        <f>IF(GS$57&lt;&gt;"",SUM(GT63,GT65,GT67),"")</f>
        <v/>
      </c>
      <c r="GU69" s="49"/>
      <c r="GV69" s="49"/>
      <c r="GW69" s="131"/>
      <c r="GX69" s="131"/>
      <c r="GY69" s="124" t="str">
        <f>IF(GX$57&lt;&gt;"",SUM(GY63,GY65,GY67),"")</f>
        <v/>
      </c>
      <c r="GZ69" s="49"/>
      <c r="HA69" s="49"/>
      <c r="HB69" s="131"/>
      <c r="HC69" s="131"/>
      <c r="HD69" s="124" t="str">
        <f>IF(HC$57&lt;&gt;"",SUM(HD63,HD65,HD67),"")</f>
        <v/>
      </c>
      <c r="HE69" s="49"/>
      <c r="HF69" s="49"/>
      <c r="HG69" s="131"/>
      <c r="HH69" s="131"/>
      <c r="HI69" s="124" t="str">
        <f>IF(HH$57&lt;&gt;"",SUM(HI63,HI65,HI67),"")</f>
        <v/>
      </c>
      <c r="HJ69" s="49"/>
      <c r="HK69" s="49"/>
      <c r="HL69" s="131"/>
      <c r="HM69" s="131"/>
      <c r="HN69" s="124" t="str">
        <f>IF(HM$57&lt;&gt;"",SUM(HN63,HN65,HN67),"")</f>
        <v/>
      </c>
      <c r="HO69" s="49"/>
      <c r="HP69" s="49"/>
      <c r="HQ69" s="131"/>
      <c r="HR69" s="131"/>
      <c r="HS69" s="124" t="str">
        <f>IF(HR$57&lt;&gt;"",SUM(HS63,HS65,HS67),"")</f>
        <v/>
      </c>
      <c r="HT69" s="49"/>
      <c r="HU69" s="49"/>
      <c r="HV69" s="131"/>
      <c r="HW69" s="131"/>
      <c r="HX69" s="124" t="str">
        <f>IF(HW$57&lt;&gt;"",SUM(HX63,HX65,HX67),"")</f>
        <v/>
      </c>
      <c r="HY69" s="49"/>
      <c r="HZ69" s="49"/>
      <c r="IA69" s="131"/>
      <c r="IB69" s="131"/>
      <c r="IC69" s="124" t="str">
        <f>IF(IB$57&lt;&gt;"",SUM(IC63,IC65,IC67),"")</f>
        <v/>
      </c>
      <c r="ID69" s="49"/>
      <c r="IE69" s="49"/>
      <c r="IF69" s="131"/>
      <c r="IG69" s="131"/>
      <c r="IH69" s="124" t="str">
        <f>IF(IG$57&lt;&gt;"",SUM(IH63,IH65,IH67),"")</f>
        <v/>
      </c>
      <c r="II69" s="49"/>
      <c r="IJ69" s="49"/>
      <c r="IK69" s="131"/>
      <c r="IL69" s="131"/>
      <c r="IM69" s="124" t="str">
        <f>IF(IL$57&lt;&gt;"",SUM(IM63,IM65,IM67),"")</f>
        <v/>
      </c>
      <c r="IN69" s="49"/>
      <c r="IO69" s="49"/>
      <c r="IP69" s="131"/>
      <c r="IQ69" s="131"/>
      <c r="IR69" s="124" t="str">
        <f>IF(IQ$57&lt;&gt;"",SUM(IR63,IR65,IR67),"")</f>
        <v/>
      </c>
      <c r="IS69" s="49"/>
      <c r="IT69" s="49"/>
      <c r="IU69" s="131"/>
      <c r="IV69" s="131"/>
      <c r="IW69" s="124" t="str">
        <f>IF(IV$57&lt;&gt;"",SUM(IW63,IW65,IW67),"")</f>
        <v/>
      </c>
      <c r="IX69" s="49"/>
      <c r="IY69" s="50"/>
      <c r="IZ69" s="448"/>
      <c r="JA69" s="378"/>
      <c r="JB69" s="256"/>
      <c r="JC69" s="256"/>
    </row>
    <row r="70" spans="1:263" s="3" customFormat="1" ht="15.5" thickTop="1" thickBot="1" x14ac:dyDescent="0.4">
      <c r="A70" s="198"/>
      <c r="B70" s="359"/>
      <c r="C70" s="45"/>
      <c r="D70" s="105"/>
      <c r="E70" s="102"/>
      <c r="F70" s="287"/>
      <c r="G70" s="390"/>
      <c r="H70" s="391"/>
      <c r="I70" s="202"/>
      <c r="J70" s="392"/>
      <c r="K70" s="390"/>
      <c r="L70" s="390"/>
      <c r="M70" s="152"/>
      <c r="N70" s="152"/>
      <c r="O70" s="390"/>
      <c r="P70" s="390"/>
      <c r="Q70" s="390"/>
      <c r="R70" s="152"/>
      <c r="S70" s="152"/>
      <c r="T70" s="390"/>
      <c r="U70" s="390"/>
      <c r="V70" s="390"/>
      <c r="W70" s="152"/>
      <c r="X70" s="152"/>
      <c r="Y70" s="390"/>
      <c r="Z70" s="390"/>
      <c r="AA70" s="390"/>
      <c r="AB70" s="152"/>
      <c r="AC70" s="152"/>
      <c r="AD70" s="390"/>
      <c r="AE70" s="390"/>
      <c r="AF70" s="390"/>
      <c r="AG70" s="152"/>
      <c r="AH70" s="152"/>
      <c r="AI70" s="390"/>
      <c r="AJ70" s="390"/>
      <c r="AK70" s="390"/>
      <c r="AL70" s="152"/>
      <c r="AM70" s="152"/>
      <c r="AN70" s="390"/>
      <c r="AO70" s="390"/>
      <c r="AP70" s="390"/>
      <c r="AQ70" s="152"/>
      <c r="AR70" s="152"/>
      <c r="AS70" s="390"/>
      <c r="AT70" s="390"/>
      <c r="AU70" s="390"/>
      <c r="AV70" s="152"/>
      <c r="AW70" s="152"/>
      <c r="AX70" s="390"/>
      <c r="AY70" s="390"/>
      <c r="AZ70" s="390"/>
      <c r="BA70" s="152"/>
      <c r="BB70" s="152"/>
      <c r="BC70" s="390"/>
      <c r="BD70" s="390"/>
      <c r="BE70" s="390"/>
      <c r="BF70" s="152"/>
      <c r="BG70" s="152"/>
      <c r="BH70" s="390"/>
      <c r="BI70" s="390"/>
      <c r="BJ70" s="390"/>
      <c r="BK70" s="152"/>
      <c r="BL70" s="152"/>
      <c r="BM70" s="390"/>
      <c r="BN70" s="390"/>
      <c r="BO70" s="390"/>
      <c r="BP70" s="152"/>
      <c r="BQ70" s="152"/>
      <c r="BR70" s="390"/>
      <c r="BS70" s="390"/>
      <c r="BT70" s="390"/>
      <c r="BU70" s="152"/>
      <c r="BV70" s="152"/>
      <c r="BW70" s="390"/>
      <c r="BX70" s="390"/>
      <c r="BY70" s="390"/>
      <c r="BZ70" s="152"/>
      <c r="CA70" s="152"/>
      <c r="CB70" s="390"/>
      <c r="CC70" s="390"/>
      <c r="CD70" s="390"/>
      <c r="CE70" s="152"/>
      <c r="CF70" s="152"/>
      <c r="CG70" s="390"/>
      <c r="CH70" s="390"/>
      <c r="CI70" s="390"/>
      <c r="CJ70" s="152"/>
      <c r="CK70" s="152"/>
      <c r="CL70" s="390"/>
      <c r="CM70" s="390"/>
      <c r="CN70" s="390"/>
      <c r="CO70" s="152"/>
      <c r="CP70" s="152"/>
      <c r="CQ70" s="390"/>
      <c r="CR70" s="390"/>
      <c r="CS70" s="390"/>
      <c r="CT70" s="152"/>
      <c r="CU70" s="152"/>
      <c r="CV70" s="390"/>
      <c r="CW70" s="390"/>
      <c r="CX70" s="390"/>
      <c r="CY70" s="152"/>
      <c r="CZ70" s="152"/>
      <c r="DA70" s="390"/>
      <c r="DB70" s="390"/>
      <c r="DC70" s="390"/>
      <c r="DD70" s="152"/>
      <c r="DE70" s="152"/>
      <c r="DF70" s="390"/>
      <c r="DG70" s="390"/>
      <c r="DH70" s="390"/>
      <c r="DI70" s="152"/>
      <c r="DJ70" s="152"/>
      <c r="DK70" s="390"/>
      <c r="DL70" s="390"/>
      <c r="DM70" s="390"/>
      <c r="DN70" s="152"/>
      <c r="DO70" s="152"/>
      <c r="DP70" s="390"/>
      <c r="DQ70" s="390"/>
      <c r="DR70" s="390"/>
      <c r="DS70" s="152"/>
      <c r="DT70" s="152"/>
      <c r="DU70" s="390"/>
      <c r="DV70" s="390"/>
      <c r="DW70" s="390"/>
      <c r="DX70" s="152"/>
      <c r="DY70" s="152"/>
      <c r="DZ70" s="390"/>
      <c r="EA70" s="390"/>
      <c r="EB70" s="390"/>
      <c r="EC70" s="152"/>
      <c r="ED70" s="152"/>
      <c r="EE70" s="390"/>
      <c r="EF70" s="390"/>
      <c r="EG70" s="390"/>
      <c r="EH70" s="152"/>
      <c r="EI70" s="152"/>
      <c r="EJ70" s="390"/>
      <c r="EK70" s="390"/>
      <c r="EL70" s="390"/>
      <c r="EM70" s="152"/>
      <c r="EN70" s="152"/>
      <c r="EO70" s="390"/>
      <c r="EP70" s="390"/>
      <c r="EQ70" s="390"/>
      <c r="ER70" s="152"/>
      <c r="ES70" s="152"/>
      <c r="ET70" s="390"/>
      <c r="EU70" s="390"/>
      <c r="EV70" s="390"/>
      <c r="EW70" s="152"/>
      <c r="EX70" s="152"/>
      <c r="EY70" s="390"/>
      <c r="EZ70" s="390"/>
      <c r="FA70" s="390"/>
      <c r="FB70" s="152"/>
      <c r="FC70" s="152"/>
      <c r="FD70" s="390"/>
      <c r="FE70" s="390"/>
      <c r="FF70" s="390"/>
      <c r="FG70" s="152"/>
      <c r="FH70" s="152"/>
      <c r="FI70" s="390"/>
      <c r="FJ70" s="390"/>
      <c r="FK70" s="390"/>
      <c r="FL70" s="152"/>
      <c r="FM70" s="152"/>
      <c r="FN70" s="390"/>
      <c r="FO70" s="390"/>
      <c r="FP70" s="390"/>
      <c r="FQ70" s="152"/>
      <c r="FR70" s="152"/>
      <c r="FS70" s="390"/>
      <c r="FT70" s="390"/>
      <c r="FU70" s="390"/>
      <c r="FV70" s="152"/>
      <c r="FW70" s="152"/>
      <c r="FX70" s="390"/>
      <c r="FY70" s="390"/>
      <c r="FZ70" s="390"/>
      <c r="GA70" s="152"/>
      <c r="GB70" s="152"/>
      <c r="GC70" s="390"/>
      <c r="GD70" s="390"/>
      <c r="GE70" s="390"/>
      <c r="GF70" s="152"/>
      <c r="GG70" s="152"/>
      <c r="GH70" s="390"/>
      <c r="GI70" s="390"/>
      <c r="GJ70" s="390"/>
      <c r="GK70" s="152"/>
      <c r="GL70" s="152"/>
      <c r="GM70" s="390"/>
      <c r="GN70" s="390"/>
      <c r="GO70" s="390"/>
      <c r="GP70" s="152"/>
      <c r="GQ70" s="152"/>
      <c r="GR70" s="390"/>
      <c r="GS70" s="390"/>
      <c r="GT70" s="390"/>
      <c r="GU70" s="152"/>
      <c r="GV70" s="152"/>
      <c r="GW70" s="390"/>
      <c r="GX70" s="390"/>
      <c r="GY70" s="390"/>
      <c r="GZ70" s="152"/>
      <c r="HA70" s="152"/>
      <c r="HB70" s="390"/>
      <c r="HC70" s="390"/>
      <c r="HD70" s="390"/>
      <c r="HE70" s="152"/>
      <c r="HF70" s="152"/>
      <c r="HG70" s="390"/>
      <c r="HH70" s="390"/>
      <c r="HI70" s="390"/>
      <c r="HJ70" s="152"/>
      <c r="HK70" s="152"/>
      <c r="HL70" s="390"/>
      <c r="HM70" s="390"/>
      <c r="HN70" s="390"/>
      <c r="HO70" s="152"/>
      <c r="HP70" s="152"/>
      <c r="HQ70" s="390"/>
      <c r="HR70" s="390"/>
      <c r="HS70" s="390"/>
      <c r="HT70" s="152"/>
      <c r="HU70" s="152"/>
      <c r="HV70" s="390"/>
      <c r="HW70" s="390"/>
      <c r="HX70" s="390"/>
      <c r="HY70" s="152"/>
      <c r="HZ70" s="152"/>
      <c r="IA70" s="390"/>
      <c r="IB70" s="390"/>
      <c r="IC70" s="390"/>
      <c r="ID70" s="152"/>
      <c r="IE70" s="152"/>
      <c r="IF70" s="390"/>
      <c r="IG70" s="390"/>
      <c r="IH70" s="390"/>
      <c r="II70" s="152"/>
      <c r="IJ70" s="152"/>
      <c r="IK70" s="390"/>
      <c r="IL70" s="390"/>
      <c r="IM70" s="390"/>
      <c r="IN70" s="152"/>
      <c r="IO70" s="152"/>
      <c r="IP70" s="390"/>
      <c r="IQ70" s="390"/>
      <c r="IR70" s="390"/>
      <c r="IS70" s="152"/>
      <c r="IT70" s="152"/>
      <c r="IU70" s="390"/>
      <c r="IV70" s="390"/>
      <c r="IW70" s="390"/>
      <c r="IX70" s="152"/>
      <c r="IY70" s="153"/>
      <c r="IZ70" s="448"/>
      <c r="JA70" s="378"/>
      <c r="JB70" s="256"/>
      <c r="JC70" s="256"/>
    </row>
    <row r="71" spans="1:263" s="3" customFormat="1" x14ac:dyDescent="0.35">
      <c r="A71" s="198"/>
      <c r="B71" s="359"/>
      <c r="C71" s="45"/>
      <c r="D71" s="129"/>
      <c r="E71" s="407"/>
      <c r="F71" s="408"/>
      <c r="G71" s="253"/>
      <c r="H71" s="253"/>
      <c r="I71" s="253"/>
      <c r="J71" s="253"/>
      <c r="K71" s="253"/>
      <c r="L71" s="253"/>
      <c r="M71" s="154"/>
      <c r="N71" s="154"/>
      <c r="O71" s="253"/>
      <c r="P71" s="253"/>
      <c r="Q71" s="253"/>
      <c r="R71" s="154"/>
      <c r="S71" s="154"/>
      <c r="T71" s="253"/>
      <c r="U71" s="253"/>
      <c r="V71" s="253"/>
      <c r="W71" s="154"/>
      <c r="X71" s="154"/>
      <c r="Y71" s="253"/>
      <c r="Z71" s="253"/>
      <c r="AA71" s="253"/>
      <c r="AB71" s="154"/>
      <c r="AC71" s="154"/>
      <c r="AD71" s="253"/>
      <c r="AE71" s="253"/>
      <c r="AF71" s="253"/>
      <c r="AG71" s="154"/>
      <c r="AH71" s="154"/>
      <c r="AI71" s="253"/>
      <c r="AJ71" s="253"/>
      <c r="AK71" s="253"/>
      <c r="AL71" s="154"/>
      <c r="AM71" s="154"/>
      <c r="AN71" s="253"/>
      <c r="AO71" s="253"/>
      <c r="AP71" s="253"/>
      <c r="AQ71" s="154"/>
      <c r="AR71" s="154"/>
      <c r="AS71" s="253"/>
      <c r="AT71" s="253"/>
      <c r="AU71" s="253"/>
      <c r="AV71" s="154"/>
      <c r="AW71" s="154"/>
      <c r="AX71" s="253"/>
      <c r="AY71" s="253"/>
      <c r="AZ71" s="253"/>
      <c r="BA71" s="154"/>
      <c r="BB71" s="154"/>
      <c r="BC71" s="253"/>
      <c r="BD71" s="253"/>
      <c r="BE71" s="253"/>
      <c r="BF71" s="154"/>
      <c r="BG71" s="154"/>
      <c r="BH71" s="253"/>
      <c r="BI71" s="253"/>
      <c r="BJ71" s="253"/>
      <c r="BK71" s="154"/>
      <c r="BL71" s="154"/>
      <c r="BM71" s="253"/>
      <c r="BN71" s="253"/>
      <c r="BO71" s="253"/>
      <c r="BP71" s="154"/>
      <c r="BQ71" s="154"/>
      <c r="BR71" s="253"/>
      <c r="BS71" s="253"/>
      <c r="BT71" s="253"/>
      <c r="BU71" s="154"/>
      <c r="BV71" s="154"/>
      <c r="BW71" s="253"/>
      <c r="BX71" s="253"/>
      <c r="BY71" s="253"/>
      <c r="BZ71" s="154"/>
      <c r="CA71" s="154"/>
      <c r="CB71" s="253"/>
      <c r="CC71" s="253"/>
      <c r="CD71" s="253"/>
      <c r="CE71" s="154"/>
      <c r="CF71" s="154"/>
      <c r="CG71" s="253"/>
      <c r="CH71" s="253"/>
      <c r="CI71" s="253"/>
      <c r="CJ71" s="154"/>
      <c r="CK71" s="154"/>
      <c r="CL71" s="253"/>
      <c r="CM71" s="253"/>
      <c r="CN71" s="253"/>
      <c r="CO71" s="154"/>
      <c r="CP71" s="154"/>
      <c r="CQ71" s="253"/>
      <c r="CR71" s="253"/>
      <c r="CS71" s="253"/>
      <c r="CT71" s="154"/>
      <c r="CU71" s="154"/>
      <c r="CV71" s="253"/>
      <c r="CW71" s="253"/>
      <c r="CX71" s="253"/>
      <c r="CY71" s="154"/>
      <c r="CZ71" s="154"/>
      <c r="DA71" s="253"/>
      <c r="DB71" s="253"/>
      <c r="DC71" s="253"/>
      <c r="DD71" s="154"/>
      <c r="DE71" s="154"/>
      <c r="DF71" s="253"/>
      <c r="DG71" s="253"/>
      <c r="DH71" s="253"/>
      <c r="DI71" s="154"/>
      <c r="DJ71" s="154"/>
      <c r="DK71" s="253"/>
      <c r="DL71" s="253"/>
      <c r="DM71" s="253"/>
      <c r="DN71" s="154"/>
      <c r="DO71" s="154"/>
      <c r="DP71" s="253"/>
      <c r="DQ71" s="253"/>
      <c r="DR71" s="253"/>
      <c r="DS71" s="154"/>
      <c r="DT71" s="154"/>
      <c r="DU71" s="253"/>
      <c r="DV71" s="253"/>
      <c r="DW71" s="253"/>
      <c r="DX71" s="154"/>
      <c r="DY71" s="154"/>
      <c r="DZ71" s="253"/>
      <c r="EA71" s="253"/>
      <c r="EB71" s="253"/>
      <c r="EC71" s="154"/>
      <c r="ED71" s="154"/>
      <c r="EE71" s="253"/>
      <c r="EF71" s="253"/>
      <c r="EG71" s="253"/>
      <c r="EH71" s="154"/>
      <c r="EI71" s="154"/>
      <c r="EJ71" s="253"/>
      <c r="EK71" s="253"/>
      <c r="EL71" s="253"/>
      <c r="EM71" s="154"/>
      <c r="EN71" s="154"/>
      <c r="EO71" s="253"/>
      <c r="EP71" s="253"/>
      <c r="EQ71" s="253"/>
      <c r="ER71" s="154"/>
      <c r="ES71" s="154"/>
      <c r="ET71" s="253"/>
      <c r="EU71" s="253"/>
      <c r="EV71" s="253"/>
      <c r="EW71" s="154"/>
      <c r="EX71" s="154"/>
      <c r="EY71" s="253"/>
      <c r="EZ71" s="253"/>
      <c r="FA71" s="253"/>
      <c r="FB71" s="154"/>
      <c r="FC71" s="154"/>
      <c r="FD71" s="253"/>
      <c r="FE71" s="253"/>
      <c r="FF71" s="253"/>
      <c r="FG71" s="154"/>
      <c r="FH71" s="154"/>
      <c r="FI71" s="253"/>
      <c r="FJ71" s="253"/>
      <c r="FK71" s="253"/>
      <c r="FL71" s="154"/>
      <c r="FM71" s="154"/>
      <c r="FN71" s="253"/>
      <c r="FO71" s="253"/>
      <c r="FP71" s="253"/>
      <c r="FQ71" s="154"/>
      <c r="FR71" s="154"/>
      <c r="FS71" s="253"/>
      <c r="FT71" s="253"/>
      <c r="FU71" s="253"/>
      <c r="FV71" s="154"/>
      <c r="FW71" s="154"/>
      <c r="FX71" s="253"/>
      <c r="FY71" s="253"/>
      <c r="FZ71" s="253"/>
      <c r="GA71" s="154"/>
      <c r="GB71" s="154"/>
      <c r="GC71" s="253"/>
      <c r="GD71" s="253"/>
      <c r="GE71" s="253"/>
      <c r="GF71" s="154"/>
      <c r="GG71" s="154"/>
      <c r="GH71" s="253"/>
      <c r="GI71" s="253"/>
      <c r="GJ71" s="253"/>
      <c r="GK71" s="154"/>
      <c r="GL71" s="154"/>
      <c r="GM71" s="253"/>
      <c r="GN71" s="253"/>
      <c r="GO71" s="253"/>
      <c r="GP71" s="154"/>
      <c r="GQ71" s="154"/>
      <c r="GR71" s="253"/>
      <c r="GS71" s="253"/>
      <c r="GT71" s="253"/>
      <c r="GU71" s="154"/>
      <c r="GV71" s="154"/>
      <c r="GW71" s="253"/>
      <c r="GX71" s="253"/>
      <c r="GY71" s="253"/>
      <c r="GZ71" s="154"/>
      <c r="HA71" s="154"/>
      <c r="HB71" s="253"/>
      <c r="HC71" s="253"/>
      <c r="HD71" s="253"/>
      <c r="HE71" s="154"/>
      <c r="HF71" s="154"/>
      <c r="HG71" s="253"/>
      <c r="HH71" s="253"/>
      <c r="HI71" s="253"/>
      <c r="HJ71" s="154"/>
      <c r="HK71" s="154"/>
      <c r="HL71" s="253"/>
      <c r="HM71" s="253"/>
      <c r="HN71" s="253"/>
      <c r="HO71" s="154"/>
      <c r="HP71" s="154"/>
      <c r="HQ71" s="253"/>
      <c r="HR71" s="253"/>
      <c r="HS71" s="253"/>
      <c r="HT71" s="154"/>
      <c r="HU71" s="154"/>
      <c r="HV71" s="253"/>
      <c r="HW71" s="253"/>
      <c r="HX71" s="253"/>
      <c r="HY71" s="154"/>
      <c r="HZ71" s="154"/>
      <c r="IA71" s="253"/>
      <c r="IB71" s="253"/>
      <c r="IC71" s="253"/>
      <c r="ID71" s="154"/>
      <c r="IE71" s="154"/>
      <c r="IF71" s="253"/>
      <c r="IG71" s="253"/>
      <c r="IH71" s="253"/>
      <c r="II71" s="154"/>
      <c r="IJ71" s="154"/>
      <c r="IK71" s="253"/>
      <c r="IL71" s="253"/>
      <c r="IM71" s="253"/>
      <c r="IN71" s="154"/>
      <c r="IO71" s="154"/>
      <c r="IP71" s="253"/>
      <c r="IQ71" s="253"/>
      <c r="IR71" s="253"/>
      <c r="IS71" s="154"/>
      <c r="IT71" s="154"/>
      <c r="IU71" s="253"/>
      <c r="IV71" s="253"/>
      <c r="IW71" s="253"/>
      <c r="IX71" s="154"/>
      <c r="IY71" s="154"/>
      <c r="IZ71" s="450"/>
      <c r="JA71" s="378"/>
      <c r="JB71" s="256"/>
      <c r="JC71" s="256"/>
    </row>
    <row r="72" spans="1:263" s="3" customFormat="1" ht="15" thickBot="1" x14ac:dyDescent="0.4">
      <c r="A72" s="198"/>
      <c r="B72" s="395"/>
      <c r="C72" s="51"/>
      <c r="D72" s="396"/>
      <c r="E72" s="396"/>
      <c r="F72" s="397"/>
      <c r="G72" s="398"/>
      <c r="H72" s="398"/>
      <c r="I72" s="398"/>
      <c r="J72" s="398"/>
      <c r="K72" s="398"/>
      <c r="L72" s="398"/>
      <c r="M72" s="399"/>
      <c r="N72" s="399"/>
      <c r="O72" s="398"/>
      <c r="P72" s="398"/>
      <c r="Q72" s="398"/>
      <c r="R72" s="399"/>
      <c r="S72" s="399"/>
      <c r="T72" s="398"/>
      <c r="U72" s="398"/>
      <c r="V72" s="398"/>
      <c r="W72" s="399"/>
      <c r="X72" s="399"/>
      <c r="Y72" s="398"/>
      <c r="Z72" s="398"/>
      <c r="AA72" s="398"/>
      <c r="AB72" s="399"/>
      <c r="AC72" s="399"/>
      <c r="AD72" s="398"/>
      <c r="AE72" s="398"/>
      <c r="AF72" s="398"/>
      <c r="AG72" s="399"/>
      <c r="AH72" s="399"/>
      <c r="AI72" s="398"/>
      <c r="AJ72" s="398"/>
      <c r="AK72" s="398"/>
      <c r="AL72" s="399"/>
      <c r="AM72" s="399"/>
      <c r="AN72" s="398"/>
      <c r="AO72" s="398"/>
      <c r="AP72" s="398"/>
      <c r="AQ72" s="399"/>
      <c r="AR72" s="399"/>
      <c r="AS72" s="398"/>
      <c r="AT72" s="398"/>
      <c r="AU72" s="398"/>
      <c r="AV72" s="399"/>
      <c r="AW72" s="399"/>
      <c r="AX72" s="398"/>
      <c r="AY72" s="398"/>
      <c r="AZ72" s="398"/>
      <c r="BA72" s="399"/>
      <c r="BB72" s="399"/>
      <c r="BC72" s="398"/>
      <c r="BD72" s="398"/>
      <c r="BE72" s="398"/>
      <c r="BF72" s="399"/>
      <c r="BG72" s="399"/>
      <c r="BH72" s="398"/>
      <c r="BI72" s="398"/>
      <c r="BJ72" s="398"/>
      <c r="BK72" s="399"/>
      <c r="BL72" s="399"/>
      <c r="BM72" s="398"/>
      <c r="BN72" s="398"/>
      <c r="BO72" s="398"/>
      <c r="BP72" s="399"/>
      <c r="BQ72" s="399"/>
      <c r="BR72" s="398"/>
      <c r="BS72" s="398"/>
      <c r="BT72" s="398"/>
      <c r="BU72" s="399"/>
      <c r="BV72" s="399"/>
      <c r="BW72" s="398"/>
      <c r="BX72" s="398"/>
      <c r="BY72" s="398"/>
      <c r="BZ72" s="399"/>
      <c r="CA72" s="399"/>
      <c r="CB72" s="398"/>
      <c r="CC72" s="398"/>
      <c r="CD72" s="398"/>
      <c r="CE72" s="399"/>
      <c r="CF72" s="399"/>
      <c r="CG72" s="398"/>
      <c r="CH72" s="398"/>
      <c r="CI72" s="398"/>
      <c r="CJ72" s="399"/>
      <c r="CK72" s="399"/>
      <c r="CL72" s="398"/>
      <c r="CM72" s="398"/>
      <c r="CN72" s="398"/>
      <c r="CO72" s="399"/>
      <c r="CP72" s="399"/>
      <c r="CQ72" s="398"/>
      <c r="CR72" s="398"/>
      <c r="CS72" s="398"/>
      <c r="CT72" s="399"/>
      <c r="CU72" s="399"/>
      <c r="CV72" s="398"/>
      <c r="CW72" s="398"/>
      <c r="CX72" s="398"/>
      <c r="CY72" s="399"/>
      <c r="CZ72" s="399"/>
      <c r="DA72" s="398"/>
      <c r="DB72" s="398"/>
      <c r="DC72" s="398"/>
      <c r="DD72" s="399"/>
      <c r="DE72" s="399"/>
      <c r="DF72" s="398"/>
      <c r="DG72" s="398"/>
      <c r="DH72" s="398"/>
      <c r="DI72" s="399"/>
      <c r="DJ72" s="399"/>
      <c r="DK72" s="398"/>
      <c r="DL72" s="398"/>
      <c r="DM72" s="398"/>
      <c r="DN72" s="399"/>
      <c r="DO72" s="399"/>
      <c r="DP72" s="398"/>
      <c r="DQ72" s="398"/>
      <c r="DR72" s="398"/>
      <c r="DS72" s="399"/>
      <c r="DT72" s="399"/>
      <c r="DU72" s="398"/>
      <c r="DV72" s="398"/>
      <c r="DW72" s="398"/>
      <c r="DX72" s="399"/>
      <c r="DY72" s="399"/>
      <c r="DZ72" s="398"/>
      <c r="EA72" s="398"/>
      <c r="EB72" s="398"/>
      <c r="EC72" s="399"/>
      <c r="ED72" s="399"/>
      <c r="EE72" s="398"/>
      <c r="EF72" s="398"/>
      <c r="EG72" s="398"/>
      <c r="EH72" s="399"/>
      <c r="EI72" s="399"/>
      <c r="EJ72" s="398"/>
      <c r="EK72" s="398"/>
      <c r="EL72" s="398"/>
      <c r="EM72" s="399"/>
      <c r="EN72" s="399"/>
      <c r="EO72" s="398"/>
      <c r="EP72" s="398"/>
      <c r="EQ72" s="398"/>
      <c r="ER72" s="399"/>
      <c r="ES72" s="399"/>
      <c r="ET72" s="398"/>
      <c r="EU72" s="398"/>
      <c r="EV72" s="398"/>
      <c r="EW72" s="399"/>
      <c r="EX72" s="399"/>
      <c r="EY72" s="398"/>
      <c r="EZ72" s="398"/>
      <c r="FA72" s="398"/>
      <c r="FB72" s="399"/>
      <c r="FC72" s="399"/>
      <c r="FD72" s="398"/>
      <c r="FE72" s="398"/>
      <c r="FF72" s="398"/>
      <c r="FG72" s="399"/>
      <c r="FH72" s="399"/>
      <c r="FI72" s="398"/>
      <c r="FJ72" s="398"/>
      <c r="FK72" s="398"/>
      <c r="FL72" s="399"/>
      <c r="FM72" s="399"/>
      <c r="FN72" s="398"/>
      <c r="FO72" s="398"/>
      <c r="FP72" s="398"/>
      <c r="FQ72" s="399"/>
      <c r="FR72" s="399"/>
      <c r="FS72" s="398"/>
      <c r="FT72" s="398"/>
      <c r="FU72" s="398"/>
      <c r="FV72" s="399"/>
      <c r="FW72" s="399"/>
      <c r="FX72" s="398"/>
      <c r="FY72" s="398"/>
      <c r="FZ72" s="398"/>
      <c r="GA72" s="399"/>
      <c r="GB72" s="399"/>
      <c r="GC72" s="398"/>
      <c r="GD72" s="398"/>
      <c r="GE72" s="398"/>
      <c r="GF72" s="399"/>
      <c r="GG72" s="399"/>
      <c r="GH72" s="398"/>
      <c r="GI72" s="398"/>
      <c r="GJ72" s="398"/>
      <c r="GK72" s="399"/>
      <c r="GL72" s="399"/>
      <c r="GM72" s="398"/>
      <c r="GN72" s="398"/>
      <c r="GO72" s="398"/>
      <c r="GP72" s="399"/>
      <c r="GQ72" s="399"/>
      <c r="GR72" s="398"/>
      <c r="GS72" s="398"/>
      <c r="GT72" s="398"/>
      <c r="GU72" s="399"/>
      <c r="GV72" s="399"/>
      <c r="GW72" s="398"/>
      <c r="GX72" s="398"/>
      <c r="GY72" s="398"/>
      <c r="GZ72" s="399"/>
      <c r="HA72" s="399"/>
      <c r="HB72" s="398"/>
      <c r="HC72" s="398"/>
      <c r="HD72" s="398"/>
      <c r="HE72" s="399"/>
      <c r="HF72" s="399"/>
      <c r="HG72" s="398"/>
      <c r="HH72" s="398"/>
      <c r="HI72" s="398"/>
      <c r="HJ72" s="399"/>
      <c r="HK72" s="399"/>
      <c r="HL72" s="398"/>
      <c r="HM72" s="398"/>
      <c r="HN72" s="398"/>
      <c r="HO72" s="399"/>
      <c r="HP72" s="399"/>
      <c r="HQ72" s="398"/>
      <c r="HR72" s="398"/>
      <c r="HS72" s="398"/>
      <c r="HT72" s="399"/>
      <c r="HU72" s="399"/>
      <c r="HV72" s="398"/>
      <c r="HW72" s="398"/>
      <c r="HX72" s="398"/>
      <c r="HY72" s="399"/>
      <c r="HZ72" s="399"/>
      <c r="IA72" s="398"/>
      <c r="IB72" s="398"/>
      <c r="IC72" s="398"/>
      <c r="ID72" s="399"/>
      <c r="IE72" s="399"/>
      <c r="IF72" s="398"/>
      <c r="IG72" s="398"/>
      <c r="IH72" s="398"/>
      <c r="II72" s="399"/>
      <c r="IJ72" s="399"/>
      <c r="IK72" s="398"/>
      <c r="IL72" s="398"/>
      <c r="IM72" s="398"/>
      <c r="IN72" s="399"/>
      <c r="IO72" s="399"/>
      <c r="IP72" s="398"/>
      <c r="IQ72" s="398"/>
      <c r="IR72" s="398"/>
      <c r="IS72" s="399"/>
      <c r="IT72" s="399"/>
      <c r="IU72" s="398"/>
      <c r="IV72" s="398"/>
      <c r="IW72" s="398"/>
      <c r="IX72" s="399"/>
      <c r="IY72" s="399"/>
      <c r="IZ72" s="399"/>
      <c r="JA72" s="400"/>
      <c r="JB72" s="256"/>
      <c r="JC72" s="256"/>
    </row>
    <row r="73" spans="1:263" s="3" customFormat="1" ht="15" thickBot="1" x14ac:dyDescent="0.4">
      <c r="A73" s="198"/>
      <c r="B73" s="198"/>
      <c r="C73" s="40"/>
      <c r="D73" s="196"/>
      <c r="E73" s="196"/>
      <c r="F73" s="367"/>
      <c r="G73" s="368"/>
      <c r="H73" s="368"/>
      <c r="I73" s="368"/>
      <c r="J73" s="368"/>
      <c r="K73" s="368"/>
      <c r="L73" s="368"/>
      <c r="M73" s="256"/>
      <c r="N73" s="256"/>
      <c r="O73" s="368"/>
      <c r="P73" s="368"/>
      <c r="Q73" s="368"/>
      <c r="R73" s="256"/>
      <c r="S73" s="256"/>
      <c r="T73" s="368"/>
      <c r="U73" s="368"/>
      <c r="V73" s="368"/>
      <c r="W73" s="256"/>
      <c r="X73" s="256"/>
      <c r="Y73" s="368"/>
      <c r="Z73" s="368"/>
      <c r="AA73" s="368"/>
      <c r="AB73" s="256"/>
      <c r="AC73" s="256"/>
      <c r="AD73" s="368"/>
      <c r="AE73" s="368"/>
      <c r="AF73" s="368"/>
      <c r="AG73" s="256"/>
      <c r="AH73" s="256"/>
      <c r="AI73" s="368"/>
      <c r="AJ73" s="368"/>
      <c r="AK73" s="368"/>
      <c r="AL73" s="256"/>
      <c r="AM73" s="256"/>
      <c r="AN73" s="368"/>
      <c r="AO73" s="368"/>
      <c r="AP73" s="368"/>
      <c r="AQ73" s="256"/>
      <c r="AR73" s="256"/>
      <c r="AS73" s="368"/>
      <c r="AT73" s="368"/>
      <c r="AU73" s="368"/>
      <c r="AV73" s="256"/>
      <c r="AW73" s="256"/>
      <c r="AX73" s="368"/>
      <c r="AY73" s="368"/>
      <c r="AZ73" s="368"/>
      <c r="BA73" s="256"/>
      <c r="BB73" s="256"/>
      <c r="BC73" s="368"/>
      <c r="BD73" s="368"/>
      <c r="BE73" s="368"/>
      <c r="BF73" s="256"/>
      <c r="BG73" s="256"/>
      <c r="BH73" s="368"/>
      <c r="BI73" s="368"/>
      <c r="BJ73" s="368"/>
      <c r="BK73" s="256"/>
      <c r="BL73" s="256"/>
      <c r="BM73" s="368"/>
      <c r="BN73" s="368"/>
      <c r="BO73" s="368"/>
      <c r="BP73" s="256"/>
      <c r="BQ73" s="256"/>
      <c r="BR73" s="368"/>
      <c r="BS73" s="368"/>
      <c r="BT73" s="368"/>
      <c r="BU73" s="256"/>
      <c r="BV73" s="256"/>
      <c r="BW73" s="368"/>
      <c r="BX73" s="368"/>
      <c r="BY73" s="368"/>
      <c r="BZ73" s="256"/>
      <c r="CA73" s="256"/>
      <c r="CB73" s="368"/>
      <c r="CC73" s="368"/>
      <c r="CD73" s="368"/>
      <c r="CE73" s="256"/>
      <c r="CF73" s="256"/>
      <c r="CG73" s="368"/>
      <c r="CH73" s="368"/>
      <c r="CI73" s="368"/>
      <c r="CJ73" s="256"/>
      <c r="CK73" s="256"/>
      <c r="CL73" s="368"/>
      <c r="CM73" s="368"/>
      <c r="CN73" s="368"/>
      <c r="CO73" s="256"/>
      <c r="CP73" s="256"/>
      <c r="CQ73" s="368"/>
      <c r="CR73" s="368"/>
      <c r="CS73" s="368"/>
      <c r="CT73" s="256"/>
      <c r="CU73" s="256"/>
      <c r="CV73" s="368"/>
      <c r="CW73" s="368"/>
      <c r="CX73" s="368"/>
      <c r="CY73" s="256"/>
      <c r="CZ73" s="256"/>
      <c r="DA73" s="368"/>
      <c r="DB73" s="368"/>
      <c r="DC73" s="368"/>
      <c r="DD73" s="256"/>
      <c r="DE73" s="256"/>
      <c r="DF73" s="368"/>
      <c r="DG73" s="368"/>
      <c r="DH73" s="368"/>
      <c r="DI73" s="256"/>
      <c r="DJ73" s="256"/>
      <c r="DK73" s="368"/>
      <c r="DL73" s="368"/>
      <c r="DM73" s="368"/>
      <c r="DN73" s="256"/>
      <c r="DO73" s="256"/>
      <c r="DP73" s="368"/>
      <c r="DQ73" s="368"/>
      <c r="DR73" s="368"/>
      <c r="DS73" s="256"/>
      <c r="DT73" s="256"/>
      <c r="DU73" s="368"/>
      <c r="DV73" s="368"/>
      <c r="DW73" s="368"/>
      <c r="DX73" s="256"/>
      <c r="DY73" s="256"/>
      <c r="DZ73" s="368"/>
      <c r="EA73" s="368"/>
      <c r="EB73" s="368"/>
      <c r="EC73" s="256"/>
      <c r="ED73" s="256"/>
      <c r="EE73" s="368"/>
      <c r="EF73" s="368"/>
      <c r="EG73" s="368"/>
      <c r="EH73" s="256"/>
      <c r="EI73" s="256"/>
      <c r="EJ73" s="368"/>
      <c r="EK73" s="368"/>
      <c r="EL73" s="368"/>
      <c r="EM73" s="256"/>
      <c r="EN73" s="256"/>
      <c r="EO73" s="368"/>
      <c r="EP73" s="368"/>
      <c r="EQ73" s="368"/>
      <c r="ER73" s="256"/>
      <c r="ES73" s="256"/>
      <c r="ET73" s="368"/>
      <c r="EU73" s="368"/>
      <c r="EV73" s="368"/>
      <c r="EW73" s="256"/>
      <c r="EX73" s="256"/>
      <c r="EY73" s="368"/>
      <c r="EZ73" s="368"/>
      <c r="FA73" s="368"/>
      <c r="FB73" s="256"/>
      <c r="FC73" s="256"/>
      <c r="FD73" s="368"/>
      <c r="FE73" s="368"/>
      <c r="FF73" s="368"/>
      <c r="FG73" s="256"/>
      <c r="FH73" s="256"/>
      <c r="FI73" s="368"/>
      <c r="FJ73" s="368"/>
      <c r="FK73" s="368"/>
      <c r="FL73" s="256"/>
      <c r="FM73" s="256"/>
      <c r="FN73" s="368"/>
      <c r="FO73" s="368"/>
      <c r="FP73" s="368"/>
      <c r="FQ73" s="256"/>
      <c r="FR73" s="256"/>
      <c r="FS73" s="368"/>
      <c r="FT73" s="368"/>
      <c r="FU73" s="368"/>
      <c r="FV73" s="256"/>
      <c r="FW73" s="256"/>
      <c r="FX73" s="368"/>
      <c r="FY73" s="368"/>
      <c r="FZ73" s="368"/>
      <c r="GA73" s="256"/>
      <c r="GB73" s="256"/>
      <c r="GC73" s="368"/>
      <c r="GD73" s="368"/>
      <c r="GE73" s="368"/>
      <c r="GF73" s="256"/>
      <c r="GG73" s="256"/>
      <c r="GH73" s="368"/>
      <c r="GI73" s="368"/>
      <c r="GJ73" s="368"/>
      <c r="GK73" s="256"/>
      <c r="GL73" s="256"/>
      <c r="GM73" s="368"/>
      <c r="GN73" s="368"/>
      <c r="GO73" s="368"/>
      <c r="GP73" s="256"/>
      <c r="GQ73" s="256"/>
      <c r="GR73" s="368"/>
      <c r="GS73" s="368"/>
      <c r="GT73" s="368"/>
      <c r="GU73" s="256"/>
      <c r="GV73" s="256"/>
      <c r="GW73" s="368"/>
      <c r="GX73" s="368"/>
      <c r="GY73" s="368"/>
      <c r="GZ73" s="256"/>
      <c r="HA73" s="256"/>
      <c r="HB73" s="368"/>
      <c r="HC73" s="368"/>
      <c r="HD73" s="368"/>
      <c r="HE73" s="256"/>
      <c r="HF73" s="256"/>
      <c r="HG73" s="368"/>
      <c r="HH73" s="368"/>
      <c r="HI73" s="368"/>
      <c r="HJ73" s="256"/>
      <c r="HK73" s="256"/>
      <c r="HL73" s="368"/>
      <c r="HM73" s="368"/>
      <c r="HN73" s="368"/>
      <c r="HO73" s="256"/>
      <c r="HP73" s="256"/>
      <c r="HQ73" s="368"/>
      <c r="HR73" s="368"/>
      <c r="HS73" s="368"/>
      <c r="HT73" s="256"/>
      <c r="HU73" s="256"/>
      <c r="HV73" s="368"/>
      <c r="HW73" s="368"/>
      <c r="HX73" s="368"/>
      <c r="HY73" s="256"/>
      <c r="HZ73" s="256"/>
      <c r="IA73" s="368"/>
      <c r="IB73" s="368"/>
      <c r="IC73" s="368"/>
      <c r="ID73" s="256"/>
      <c r="IE73" s="256"/>
      <c r="IF73" s="368"/>
      <c r="IG73" s="368"/>
      <c r="IH73" s="368"/>
      <c r="II73" s="256"/>
      <c r="IJ73" s="256"/>
      <c r="IK73" s="368"/>
      <c r="IL73" s="368"/>
      <c r="IM73" s="368"/>
      <c r="IN73" s="256"/>
      <c r="IO73" s="256"/>
      <c r="IP73" s="368"/>
      <c r="IQ73" s="368"/>
      <c r="IR73" s="368"/>
      <c r="IS73" s="256"/>
      <c r="IT73" s="256"/>
      <c r="IU73" s="368"/>
      <c r="IV73" s="368"/>
      <c r="IW73" s="368"/>
      <c r="IX73" s="256"/>
      <c r="IY73" s="256"/>
      <c r="IZ73" s="256"/>
      <c r="JA73" s="256"/>
      <c r="JB73" s="256"/>
      <c r="JC73" s="256"/>
    </row>
    <row r="74" spans="1:263" s="3" customFormat="1" ht="15" thickBot="1" x14ac:dyDescent="0.4">
      <c r="A74" s="198"/>
      <c r="B74" s="370"/>
      <c r="C74" s="46" t="s">
        <v>1154</v>
      </c>
      <c r="D74" s="371"/>
      <c r="E74" s="371"/>
      <c r="F74" s="372"/>
      <c r="G74" s="361"/>
      <c r="H74" s="361"/>
      <c r="I74" s="361"/>
      <c r="J74" s="361"/>
      <c r="K74" s="361"/>
      <c r="L74" s="361"/>
      <c r="M74" s="373"/>
      <c r="N74" s="373"/>
      <c r="O74" s="361"/>
      <c r="P74" s="361"/>
      <c r="Q74" s="361"/>
      <c r="R74" s="373"/>
      <c r="S74" s="373"/>
      <c r="T74" s="361"/>
      <c r="U74" s="361"/>
      <c r="V74" s="361"/>
      <c r="W74" s="373"/>
      <c r="X74" s="373"/>
      <c r="Y74" s="361"/>
      <c r="Z74" s="361"/>
      <c r="AA74" s="361"/>
      <c r="AB74" s="373"/>
      <c r="AC74" s="373"/>
      <c r="AD74" s="361"/>
      <c r="AE74" s="361"/>
      <c r="AF74" s="361"/>
      <c r="AG74" s="373"/>
      <c r="AH74" s="373"/>
      <c r="AI74" s="361"/>
      <c r="AJ74" s="361"/>
      <c r="AK74" s="361"/>
      <c r="AL74" s="373"/>
      <c r="AM74" s="373"/>
      <c r="AN74" s="361"/>
      <c r="AO74" s="361"/>
      <c r="AP74" s="361"/>
      <c r="AQ74" s="373"/>
      <c r="AR74" s="373"/>
      <c r="AS74" s="361"/>
      <c r="AT74" s="361"/>
      <c r="AU74" s="361"/>
      <c r="AV74" s="373"/>
      <c r="AW74" s="373"/>
      <c r="AX74" s="361"/>
      <c r="AY74" s="361"/>
      <c r="AZ74" s="361"/>
      <c r="BA74" s="373"/>
      <c r="BB74" s="373"/>
      <c r="BC74" s="361"/>
      <c r="BD74" s="361"/>
      <c r="BE74" s="361"/>
      <c r="BF74" s="373"/>
      <c r="BG74" s="373"/>
      <c r="BH74" s="361"/>
      <c r="BI74" s="361"/>
      <c r="BJ74" s="361"/>
      <c r="BK74" s="373"/>
      <c r="BL74" s="373"/>
      <c r="BM74" s="361"/>
      <c r="BN74" s="361"/>
      <c r="BO74" s="361"/>
      <c r="BP74" s="373"/>
      <c r="BQ74" s="373"/>
      <c r="BR74" s="361"/>
      <c r="BS74" s="361"/>
      <c r="BT74" s="361"/>
      <c r="BU74" s="373"/>
      <c r="BV74" s="373"/>
      <c r="BW74" s="361"/>
      <c r="BX74" s="361"/>
      <c r="BY74" s="361"/>
      <c r="BZ74" s="373"/>
      <c r="CA74" s="373"/>
      <c r="CB74" s="361"/>
      <c r="CC74" s="361"/>
      <c r="CD74" s="361"/>
      <c r="CE74" s="373"/>
      <c r="CF74" s="373"/>
      <c r="CG74" s="361"/>
      <c r="CH74" s="361"/>
      <c r="CI74" s="361"/>
      <c r="CJ74" s="373"/>
      <c r="CK74" s="373"/>
      <c r="CL74" s="361"/>
      <c r="CM74" s="361"/>
      <c r="CN74" s="361"/>
      <c r="CO74" s="373"/>
      <c r="CP74" s="373"/>
      <c r="CQ74" s="361"/>
      <c r="CR74" s="361"/>
      <c r="CS74" s="361"/>
      <c r="CT74" s="373"/>
      <c r="CU74" s="373"/>
      <c r="CV74" s="361"/>
      <c r="CW74" s="361"/>
      <c r="CX74" s="361"/>
      <c r="CY74" s="373"/>
      <c r="CZ74" s="373"/>
      <c r="DA74" s="361"/>
      <c r="DB74" s="361"/>
      <c r="DC74" s="361"/>
      <c r="DD74" s="373"/>
      <c r="DE74" s="373"/>
      <c r="DF74" s="361"/>
      <c r="DG74" s="361"/>
      <c r="DH74" s="361"/>
      <c r="DI74" s="373"/>
      <c r="DJ74" s="373"/>
      <c r="DK74" s="361"/>
      <c r="DL74" s="361"/>
      <c r="DM74" s="361"/>
      <c r="DN74" s="373"/>
      <c r="DO74" s="373"/>
      <c r="DP74" s="361"/>
      <c r="DQ74" s="361"/>
      <c r="DR74" s="361"/>
      <c r="DS74" s="373"/>
      <c r="DT74" s="373"/>
      <c r="DU74" s="361"/>
      <c r="DV74" s="361"/>
      <c r="DW74" s="361"/>
      <c r="DX74" s="373"/>
      <c r="DY74" s="373"/>
      <c r="DZ74" s="361"/>
      <c r="EA74" s="361"/>
      <c r="EB74" s="361"/>
      <c r="EC74" s="373"/>
      <c r="ED74" s="373"/>
      <c r="EE74" s="361"/>
      <c r="EF74" s="361"/>
      <c r="EG74" s="361"/>
      <c r="EH74" s="373"/>
      <c r="EI74" s="373"/>
      <c r="EJ74" s="361"/>
      <c r="EK74" s="361"/>
      <c r="EL74" s="361"/>
      <c r="EM74" s="373"/>
      <c r="EN74" s="373"/>
      <c r="EO74" s="361"/>
      <c r="EP74" s="361"/>
      <c r="EQ74" s="361"/>
      <c r="ER74" s="373"/>
      <c r="ES74" s="373"/>
      <c r="ET74" s="361"/>
      <c r="EU74" s="361"/>
      <c r="EV74" s="361"/>
      <c r="EW74" s="373"/>
      <c r="EX74" s="373"/>
      <c r="EY74" s="361"/>
      <c r="EZ74" s="361"/>
      <c r="FA74" s="361"/>
      <c r="FB74" s="373"/>
      <c r="FC74" s="373"/>
      <c r="FD74" s="361"/>
      <c r="FE74" s="361"/>
      <c r="FF74" s="361"/>
      <c r="FG74" s="373"/>
      <c r="FH74" s="373"/>
      <c r="FI74" s="361"/>
      <c r="FJ74" s="361"/>
      <c r="FK74" s="361"/>
      <c r="FL74" s="373"/>
      <c r="FM74" s="373"/>
      <c r="FN74" s="361"/>
      <c r="FO74" s="361"/>
      <c r="FP74" s="361"/>
      <c r="FQ74" s="373"/>
      <c r="FR74" s="373"/>
      <c r="FS74" s="361"/>
      <c r="FT74" s="361"/>
      <c r="FU74" s="361"/>
      <c r="FV74" s="373"/>
      <c r="FW74" s="373"/>
      <c r="FX74" s="361"/>
      <c r="FY74" s="361"/>
      <c r="FZ74" s="361"/>
      <c r="GA74" s="373"/>
      <c r="GB74" s="373"/>
      <c r="GC74" s="361"/>
      <c r="GD74" s="361"/>
      <c r="GE74" s="361"/>
      <c r="GF74" s="373"/>
      <c r="GG74" s="373"/>
      <c r="GH74" s="361"/>
      <c r="GI74" s="361"/>
      <c r="GJ74" s="361"/>
      <c r="GK74" s="373"/>
      <c r="GL74" s="373"/>
      <c r="GM74" s="361"/>
      <c r="GN74" s="361"/>
      <c r="GO74" s="361"/>
      <c r="GP74" s="373"/>
      <c r="GQ74" s="373"/>
      <c r="GR74" s="361"/>
      <c r="GS74" s="361"/>
      <c r="GT74" s="361"/>
      <c r="GU74" s="373"/>
      <c r="GV74" s="373"/>
      <c r="GW74" s="361"/>
      <c r="GX74" s="361"/>
      <c r="GY74" s="361"/>
      <c r="GZ74" s="373"/>
      <c r="HA74" s="373"/>
      <c r="HB74" s="361"/>
      <c r="HC74" s="361"/>
      <c r="HD74" s="361"/>
      <c r="HE74" s="373"/>
      <c r="HF74" s="373"/>
      <c r="HG74" s="361"/>
      <c r="HH74" s="361"/>
      <c r="HI74" s="361"/>
      <c r="HJ74" s="373"/>
      <c r="HK74" s="373"/>
      <c r="HL74" s="361"/>
      <c r="HM74" s="361"/>
      <c r="HN74" s="361"/>
      <c r="HO74" s="373"/>
      <c r="HP74" s="373"/>
      <c r="HQ74" s="361"/>
      <c r="HR74" s="361"/>
      <c r="HS74" s="361"/>
      <c r="HT74" s="373"/>
      <c r="HU74" s="373"/>
      <c r="HV74" s="361"/>
      <c r="HW74" s="361"/>
      <c r="HX74" s="361"/>
      <c r="HY74" s="373"/>
      <c r="HZ74" s="373"/>
      <c r="IA74" s="361"/>
      <c r="IB74" s="361"/>
      <c r="IC74" s="361"/>
      <c r="ID74" s="373"/>
      <c r="IE74" s="373"/>
      <c r="IF74" s="361"/>
      <c r="IG74" s="361"/>
      <c r="IH74" s="361"/>
      <c r="II74" s="373"/>
      <c r="IJ74" s="373"/>
      <c r="IK74" s="361"/>
      <c r="IL74" s="361"/>
      <c r="IM74" s="361"/>
      <c r="IN74" s="373"/>
      <c r="IO74" s="373"/>
      <c r="IP74" s="361"/>
      <c r="IQ74" s="361"/>
      <c r="IR74" s="361"/>
      <c r="IS74" s="373"/>
      <c r="IT74" s="373"/>
      <c r="IU74" s="361"/>
      <c r="IV74" s="361"/>
      <c r="IW74" s="361"/>
      <c r="IX74" s="373"/>
      <c r="IY74" s="373"/>
      <c r="IZ74" s="373"/>
      <c r="JA74" s="374"/>
      <c r="JB74" s="256"/>
      <c r="JC74" s="256"/>
    </row>
    <row r="75" spans="1:263" s="3" customFormat="1" x14ac:dyDescent="0.35">
      <c r="A75" s="198"/>
      <c r="B75" s="359"/>
      <c r="C75" s="47"/>
      <c r="D75" s="102"/>
      <c r="E75" s="102"/>
      <c r="F75" s="375"/>
      <c r="G75" s="321"/>
      <c r="H75" s="322"/>
      <c r="I75" s="202"/>
      <c r="J75" s="320"/>
      <c r="K75" s="321"/>
      <c r="L75" s="48"/>
      <c r="M75" s="376"/>
      <c r="N75" s="376"/>
      <c r="O75" s="321"/>
      <c r="P75" s="321"/>
      <c r="Q75" s="48"/>
      <c r="R75" s="376"/>
      <c r="S75" s="376"/>
      <c r="T75" s="321"/>
      <c r="U75" s="321"/>
      <c r="V75" s="48"/>
      <c r="W75" s="376"/>
      <c r="X75" s="376"/>
      <c r="Y75" s="321"/>
      <c r="Z75" s="321"/>
      <c r="AA75" s="48"/>
      <c r="AB75" s="376"/>
      <c r="AC75" s="376"/>
      <c r="AD75" s="321"/>
      <c r="AE75" s="321"/>
      <c r="AF75" s="48"/>
      <c r="AG75" s="376"/>
      <c r="AH75" s="376"/>
      <c r="AI75" s="321"/>
      <c r="AJ75" s="321"/>
      <c r="AK75" s="48"/>
      <c r="AL75" s="376"/>
      <c r="AM75" s="376"/>
      <c r="AN75" s="321"/>
      <c r="AO75" s="321"/>
      <c r="AP75" s="48"/>
      <c r="AQ75" s="376"/>
      <c r="AR75" s="376"/>
      <c r="AS75" s="321"/>
      <c r="AT75" s="321"/>
      <c r="AU75" s="48"/>
      <c r="AV75" s="376"/>
      <c r="AW75" s="376"/>
      <c r="AX75" s="321"/>
      <c r="AY75" s="321"/>
      <c r="AZ75" s="48"/>
      <c r="BA75" s="376"/>
      <c r="BB75" s="376"/>
      <c r="BC75" s="321"/>
      <c r="BD75" s="321"/>
      <c r="BE75" s="48"/>
      <c r="BF75" s="376"/>
      <c r="BG75" s="376"/>
      <c r="BH75" s="321"/>
      <c r="BI75" s="321"/>
      <c r="BJ75" s="48"/>
      <c r="BK75" s="376"/>
      <c r="BL75" s="376"/>
      <c r="BM75" s="321"/>
      <c r="BN75" s="321"/>
      <c r="BO75" s="48"/>
      <c r="BP75" s="376"/>
      <c r="BQ75" s="376"/>
      <c r="BR75" s="321"/>
      <c r="BS75" s="321"/>
      <c r="BT75" s="48"/>
      <c r="BU75" s="376"/>
      <c r="BV75" s="376"/>
      <c r="BW75" s="321"/>
      <c r="BX75" s="321"/>
      <c r="BY75" s="48"/>
      <c r="BZ75" s="376"/>
      <c r="CA75" s="376"/>
      <c r="CB75" s="321"/>
      <c r="CC75" s="321"/>
      <c r="CD75" s="48"/>
      <c r="CE75" s="376"/>
      <c r="CF75" s="376"/>
      <c r="CG75" s="321"/>
      <c r="CH75" s="321"/>
      <c r="CI75" s="48"/>
      <c r="CJ75" s="376"/>
      <c r="CK75" s="376"/>
      <c r="CL75" s="321"/>
      <c r="CM75" s="321"/>
      <c r="CN75" s="48"/>
      <c r="CO75" s="376"/>
      <c r="CP75" s="376"/>
      <c r="CQ75" s="321"/>
      <c r="CR75" s="321"/>
      <c r="CS75" s="48"/>
      <c r="CT75" s="376"/>
      <c r="CU75" s="376"/>
      <c r="CV75" s="321"/>
      <c r="CW75" s="321"/>
      <c r="CX75" s="48"/>
      <c r="CY75" s="376"/>
      <c r="CZ75" s="376"/>
      <c r="DA75" s="321"/>
      <c r="DB75" s="321"/>
      <c r="DC75" s="48"/>
      <c r="DD75" s="376"/>
      <c r="DE75" s="376"/>
      <c r="DF75" s="321"/>
      <c r="DG75" s="321"/>
      <c r="DH75" s="48"/>
      <c r="DI75" s="376"/>
      <c r="DJ75" s="376"/>
      <c r="DK75" s="321"/>
      <c r="DL75" s="321"/>
      <c r="DM75" s="48"/>
      <c r="DN75" s="376"/>
      <c r="DO75" s="376"/>
      <c r="DP75" s="321"/>
      <c r="DQ75" s="321"/>
      <c r="DR75" s="48"/>
      <c r="DS75" s="376"/>
      <c r="DT75" s="376"/>
      <c r="DU75" s="321"/>
      <c r="DV75" s="321"/>
      <c r="DW75" s="48"/>
      <c r="DX75" s="376"/>
      <c r="DY75" s="376"/>
      <c r="DZ75" s="321"/>
      <c r="EA75" s="321"/>
      <c r="EB75" s="48"/>
      <c r="EC75" s="376"/>
      <c r="ED75" s="376"/>
      <c r="EE75" s="321"/>
      <c r="EF75" s="321"/>
      <c r="EG75" s="48"/>
      <c r="EH75" s="376"/>
      <c r="EI75" s="376"/>
      <c r="EJ75" s="321"/>
      <c r="EK75" s="321"/>
      <c r="EL75" s="48"/>
      <c r="EM75" s="376"/>
      <c r="EN75" s="376"/>
      <c r="EO75" s="321"/>
      <c r="EP75" s="321"/>
      <c r="EQ75" s="48"/>
      <c r="ER75" s="376"/>
      <c r="ES75" s="376"/>
      <c r="ET75" s="321"/>
      <c r="EU75" s="321"/>
      <c r="EV75" s="48"/>
      <c r="EW75" s="376"/>
      <c r="EX75" s="376"/>
      <c r="EY75" s="321"/>
      <c r="EZ75" s="321"/>
      <c r="FA75" s="48"/>
      <c r="FB75" s="376"/>
      <c r="FC75" s="376"/>
      <c r="FD75" s="321"/>
      <c r="FE75" s="321"/>
      <c r="FF75" s="48"/>
      <c r="FG75" s="376"/>
      <c r="FH75" s="376"/>
      <c r="FI75" s="321"/>
      <c r="FJ75" s="321"/>
      <c r="FK75" s="48"/>
      <c r="FL75" s="376"/>
      <c r="FM75" s="376"/>
      <c r="FN75" s="321"/>
      <c r="FO75" s="321"/>
      <c r="FP75" s="48"/>
      <c r="FQ75" s="376"/>
      <c r="FR75" s="376"/>
      <c r="FS75" s="321"/>
      <c r="FT75" s="321"/>
      <c r="FU75" s="48"/>
      <c r="FV75" s="376"/>
      <c r="FW75" s="376"/>
      <c r="FX75" s="321"/>
      <c r="FY75" s="321"/>
      <c r="FZ75" s="48"/>
      <c r="GA75" s="376"/>
      <c r="GB75" s="376"/>
      <c r="GC75" s="321"/>
      <c r="GD75" s="321"/>
      <c r="GE75" s="48"/>
      <c r="GF75" s="376"/>
      <c r="GG75" s="376"/>
      <c r="GH75" s="321"/>
      <c r="GI75" s="321"/>
      <c r="GJ75" s="48"/>
      <c r="GK75" s="376"/>
      <c r="GL75" s="376"/>
      <c r="GM75" s="321"/>
      <c r="GN75" s="321"/>
      <c r="GO75" s="48"/>
      <c r="GP75" s="376"/>
      <c r="GQ75" s="376"/>
      <c r="GR75" s="321"/>
      <c r="GS75" s="321"/>
      <c r="GT75" s="48"/>
      <c r="GU75" s="376"/>
      <c r="GV75" s="376"/>
      <c r="GW75" s="321"/>
      <c r="GX75" s="321"/>
      <c r="GY75" s="48"/>
      <c r="GZ75" s="376"/>
      <c r="HA75" s="376"/>
      <c r="HB75" s="321"/>
      <c r="HC75" s="321"/>
      <c r="HD75" s="48"/>
      <c r="HE75" s="376"/>
      <c r="HF75" s="376"/>
      <c r="HG75" s="321"/>
      <c r="HH75" s="321"/>
      <c r="HI75" s="48"/>
      <c r="HJ75" s="376"/>
      <c r="HK75" s="376"/>
      <c r="HL75" s="321"/>
      <c r="HM75" s="321"/>
      <c r="HN75" s="48"/>
      <c r="HO75" s="376"/>
      <c r="HP75" s="376"/>
      <c r="HQ75" s="321"/>
      <c r="HR75" s="321"/>
      <c r="HS75" s="48"/>
      <c r="HT75" s="376"/>
      <c r="HU75" s="376"/>
      <c r="HV75" s="321"/>
      <c r="HW75" s="321"/>
      <c r="HX75" s="48"/>
      <c r="HY75" s="376"/>
      <c r="HZ75" s="376"/>
      <c r="IA75" s="321"/>
      <c r="IB75" s="321"/>
      <c r="IC75" s="48"/>
      <c r="ID75" s="376"/>
      <c r="IE75" s="376"/>
      <c r="IF75" s="321"/>
      <c r="IG75" s="321"/>
      <c r="IH75" s="48"/>
      <c r="II75" s="376"/>
      <c r="IJ75" s="376"/>
      <c r="IK75" s="321"/>
      <c r="IL75" s="321"/>
      <c r="IM75" s="48"/>
      <c r="IN75" s="376"/>
      <c r="IO75" s="376"/>
      <c r="IP75" s="321"/>
      <c r="IQ75" s="321"/>
      <c r="IR75" s="48"/>
      <c r="IS75" s="376"/>
      <c r="IT75" s="376"/>
      <c r="IU75" s="321"/>
      <c r="IV75" s="321"/>
      <c r="IW75" s="48"/>
      <c r="IX75" s="376"/>
      <c r="IY75" s="377"/>
      <c r="IZ75" s="198"/>
      <c r="JA75" s="378"/>
      <c r="JB75" s="256"/>
      <c r="JC75" s="256"/>
    </row>
    <row r="76" spans="1:263" s="90" customFormat="1" ht="28.15" customHeight="1" x14ac:dyDescent="0.35">
      <c r="A76" s="379"/>
      <c r="B76" s="362"/>
      <c r="C76" s="91"/>
      <c r="D76" s="363"/>
      <c r="E76" s="363"/>
      <c r="F76" s="380"/>
      <c r="G76" s="16" t="s">
        <v>171</v>
      </c>
      <c r="H76" s="381"/>
      <c r="I76" s="347"/>
      <c r="J76" s="87"/>
      <c r="K76" s="502" t="str">
        <f>IF(K$7&lt;&gt;"",K$7,"")</f>
        <v/>
      </c>
      <c r="L76" s="502"/>
      <c r="M76" s="502"/>
      <c r="N76" s="82"/>
      <c r="O76" s="88"/>
      <c r="P76" s="502" t="str">
        <f>IF(P$7&lt;&gt;"",P$7,"")</f>
        <v/>
      </c>
      <c r="Q76" s="502"/>
      <c r="R76" s="502"/>
      <c r="S76" s="82"/>
      <c r="T76" s="88"/>
      <c r="U76" s="502" t="str">
        <f>IF(U$7&lt;&gt;"",U$7,"")</f>
        <v/>
      </c>
      <c r="V76" s="502"/>
      <c r="W76" s="502"/>
      <c r="X76" s="82"/>
      <c r="Y76" s="88"/>
      <c r="Z76" s="502" t="str">
        <f>IF(Z$7&lt;&gt;"",Z$7,"")</f>
        <v/>
      </c>
      <c r="AA76" s="502"/>
      <c r="AB76" s="502"/>
      <c r="AC76" s="82"/>
      <c r="AD76" s="88"/>
      <c r="AE76" s="502" t="str">
        <f>IF(AE$7&lt;&gt;"",AE$7,"")</f>
        <v/>
      </c>
      <c r="AF76" s="502"/>
      <c r="AG76" s="502"/>
      <c r="AH76" s="82"/>
      <c r="AI76" s="88"/>
      <c r="AJ76" s="502" t="str">
        <f>IF(AJ$7&lt;&gt;"",AJ$7,"")</f>
        <v/>
      </c>
      <c r="AK76" s="502"/>
      <c r="AL76" s="502"/>
      <c r="AM76" s="82"/>
      <c r="AN76" s="88"/>
      <c r="AO76" s="502" t="str">
        <f>IF(AO$7&lt;&gt;"",AO$7,"")</f>
        <v/>
      </c>
      <c r="AP76" s="502"/>
      <c r="AQ76" s="502"/>
      <c r="AR76" s="82"/>
      <c r="AS76" s="88"/>
      <c r="AT76" s="502" t="str">
        <f>IF(AT$7&lt;&gt;"",AT$7,"")</f>
        <v/>
      </c>
      <c r="AU76" s="502"/>
      <c r="AV76" s="502"/>
      <c r="AW76" s="82"/>
      <c r="AX76" s="88"/>
      <c r="AY76" s="502" t="str">
        <f>IF(AY$7&lt;&gt;"",AY$7,"")</f>
        <v/>
      </c>
      <c r="AZ76" s="502"/>
      <c r="BA76" s="502"/>
      <c r="BB76" s="82"/>
      <c r="BC76" s="88"/>
      <c r="BD76" s="502" t="str">
        <f>IF(BD$7&lt;&gt;"",BD$7,"")</f>
        <v/>
      </c>
      <c r="BE76" s="502"/>
      <c r="BF76" s="502"/>
      <c r="BG76" s="82"/>
      <c r="BH76" s="88"/>
      <c r="BI76" s="502" t="str">
        <f>IF(BI$7&lt;&gt;"",BI$7,"")</f>
        <v/>
      </c>
      <c r="BJ76" s="502"/>
      <c r="BK76" s="502"/>
      <c r="BL76" s="82"/>
      <c r="BM76" s="88"/>
      <c r="BN76" s="502" t="str">
        <f>IF(BN$7&lt;&gt;"",BN$7,"")</f>
        <v/>
      </c>
      <c r="BO76" s="502"/>
      <c r="BP76" s="502"/>
      <c r="BQ76" s="82"/>
      <c r="BR76" s="88"/>
      <c r="BS76" s="502" t="str">
        <f>IF(BS$7&lt;&gt;"",BS$7,"")</f>
        <v/>
      </c>
      <c r="BT76" s="502"/>
      <c r="BU76" s="502"/>
      <c r="BV76" s="82"/>
      <c r="BW76" s="88"/>
      <c r="BX76" s="502" t="str">
        <f>IF(BX$7&lt;&gt;"",BX$7,"")</f>
        <v/>
      </c>
      <c r="BY76" s="502"/>
      <c r="BZ76" s="502"/>
      <c r="CA76" s="82"/>
      <c r="CB76" s="88"/>
      <c r="CC76" s="502" t="str">
        <f>IF(CC$7&lt;&gt;"",CC$7,"")</f>
        <v/>
      </c>
      <c r="CD76" s="502"/>
      <c r="CE76" s="502"/>
      <c r="CF76" s="82"/>
      <c r="CG76" s="88"/>
      <c r="CH76" s="502" t="str">
        <f>IF(CH$7&lt;&gt;"",CH$7,"")</f>
        <v/>
      </c>
      <c r="CI76" s="502"/>
      <c r="CJ76" s="502"/>
      <c r="CK76" s="82"/>
      <c r="CL76" s="88"/>
      <c r="CM76" s="502" t="str">
        <f>IF(CM$7&lt;&gt;"",CM$7,"")</f>
        <v/>
      </c>
      <c r="CN76" s="502"/>
      <c r="CO76" s="502"/>
      <c r="CP76" s="82"/>
      <c r="CQ76" s="88"/>
      <c r="CR76" s="502" t="str">
        <f>IF(CR$7&lt;&gt;"",CR$7,"")</f>
        <v/>
      </c>
      <c r="CS76" s="502"/>
      <c r="CT76" s="502"/>
      <c r="CU76" s="82"/>
      <c r="CV76" s="88"/>
      <c r="CW76" s="502" t="str">
        <f>IF(CW$7&lt;&gt;"",CW$7,"")</f>
        <v/>
      </c>
      <c r="CX76" s="502"/>
      <c r="CY76" s="502"/>
      <c r="CZ76" s="82"/>
      <c r="DA76" s="88"/>
      <c r="DB76" s="502" t="str">
        <f>IF(DB$7&lt;&gt;"",DB$7,"")</f>
        <v/>
      </c>
      <c r="DC76" s="502"/>
      <c r="DD76" s="502"/>
      <c r="DE76" s="82"/>
      <c r="DF76" s="88"/>
      <c r="DG76" s="502" t="str">
        <f>IF(DG$7&lt;&gt;"",DG$7,"")</f>
        <v/>
      </c>
      <c r="DH76" s="502"/>
      <c r="DI76" s="502"/>
      <c r="DJ76" s="82"/>
      <c r="DK76" s="88"/>
      <c r="DL76" s="502" t="str">
        <f>IF(DL$7&lt;&gt;"",DL$7,"")</f>
        <v/>
      </c>
      <c r="DM76" s="502"/>
      <c r="DN76" s="502"/>
      <c r="DO76" s="82"/>
      <c r="DP76" s="88"/>
      <c r="DQ76" s="502" t="str">
        <f>IF(DQ$7&lt;&gt;"",DQ$7,"")</f>
        <v/>
      </c>
      <c r="DR76" s="502"/>
      <c r="DS76" s="502"/>
      <c r="DT76" s="82"/>
      <c r="DU76" s="88"/>
      <c r="DV76" s="502" t="str">
        <f>IF(DV$7&lt;&gt;"",DV$7,"")</f>
        <v/>
      </c>
      <c r="DW76" s="502"/>
      <c r="DX76" s="502"/>
      <c r="DY76" s="82"/>
      <c r="DZ76" s="88"/>
      <c r="EA76" s="502" t="str">
        <f>IF(EA$7&lt;&gt;"",EA$7,"")</f>
        <v/>
      </c>
      <c r="EB76" s="502"/>
      <c r="EC76" s="502"/>
      <c r="ED76" s="82"/>
      <c r="EE76" s="88"/>
      <c r="EF76" s="502" t="str">
        <f>IF(EF$7&lt;&gt;"",EF$7,"")</f>
        <v/>
      </c>
      <c r="EG76" s="502"/>
      <c r="EH76" s="502"/>
      <c r="EI76" s="82"/>
      <c r="EJ76" s="88"/>
      <c r="EK76" s="502" t="str">
        <f>IF(EK$7&lt;&gt;"",EK$7,"")</f>
        <v/>
      </c>
      <c r="EL76" s="502"/>
      <c r="EM76" s="502"/>
      <c r="EN76" s="82"/>
      <c r="EO76" s="88"/>
      <c r="EP76" s="502" t="str">
        <f>IF(EP$7&lt;&gt;"",EP$7,"")</f>
        <v/>
      </c>
      <c r="EQ76" s="502"/>
      <c r="ER76" s="502"/>
      <c r="ES76" s="82"/>
      <c r="ET76" s="88"/>
      <c r="EU76" s="502" t="str">
        <f>IF(EU$7&lt;&gt;"",EU$7,"")</f>
        <v/>
      </c>
      <c r="EV76" s="502"/>
      <c r="EW76" s="502"/>
      <c r="EX76" s="82"/>
      <c r="EY76" s="88"/>
      <c r="EZ76" s="502" t="str">
        <f>IF(EZ$7&lt;&gt;"",EZ$7,"")</f>
        <v/>
      </c>
      <c r="FA76" s="502"/>
      <c r="FB76" s="502"/>
      <c r="FC76" s="82"/>
      <c r="FD76" s="88"/>
      <c r="FE76" s="502" t="str">
        <f>IF(FE$7&lt;&gt;"",FE$7,"")</f>
        <v/>
      </c>
      <c r="FF76" s="502"/>
      <c r="FG76" s="502"/>
      <c r="FH76" s="82"/>
      <c r="FI76" s="88"/>
      <c r="FJ76" s="502" t="str">
        <f>IF(FJ$7&lt;&gt;"",FJ$7,"")</f>
        <v/>
      </c>
      <c r="FK76" s="502"/>
      <c r="FL76" s="502"/>
      <c r="FM76" s="82"/>
      <c r="FN76" s="88"/>
      <c r="FO76" s="502" t="str">
        <f>IF(FO$7&lt;&gt;"",FO$7,"")</f>
        <v/>
      </c>
      <c r="FP76" s="502"/>
      <c r="FQ76" s="502"/>
      <c r="FR76" s="82"/>
      <c r="FS76" s="88"/>
      <c r="FT76" s="502" t="str">
        <f>IF(FT$7&lt;&gt;"",FT$7,"")</f>
        <v/>
      </c>
      <c r="FU76" s="502"/>
      <c r="FV76" s="502"/>
      <c r="FW76" s="82"/>
      <c r="FX76" s="88"/>
      <c r="FY76" s="502" t="str">
        <f>IF(FY$7&lt;&gt;"",FY$7,"")</f>
        <v/>
      </c>
      <c r="FZ76" s="502"/>
      <c r="GA76" s="502"/>
      <c r="GB76" s="82"/>
      <c r="GC76" s="88"/>
      <c r="GD76" s="502" t="str">
        <f>IF(GD$7&lt;&gt;"",GD$7,"")</f>
        <v/>
      </c>
      <c r="GE76" s="502"/>
      <c r="GF76" s="502"/>
      <c r="GG76" s="82"/>
      <c r="GH76" s="88"/>
      <c r="GI76" s="502" t="str">
        <f>IF(GI$7&lt;&gt;"",GI$7,"")</f>
        <v/>
      </c>
      <c r="GJ76" s="502"/>
      <c r="GK76" s="502"/>
      <c r="GL76" s="82"/>
      <c r="GM76" s="88"/>
      <c r="GN76" s="502" t="str">
        <f>IF(GN$7&lt;&gt;"",GN$7,"")</f>
        <v/>
      </c>
      <c r="GO76" s="502"/>
      <c r="GP76" s="502"/>
      <c r="GQ76" s="82"/>
      <c r="GR76" s="88"/>
      <c r="GS76" s="502" t="str">
        <f>IF(GS$7&lt;&gt;"",GS$7,"")</f>
        <v/>
      </c>
      <c r="GT76" s="502"/>
      <c r="GU76" s="502"/>
      <c r="GV76" s="82"/>
      <c r="GW76" s="88"/>
      <c r="GX76" s="502" t="str">
        <f>IF(GX$7&lt;&gt;"",GX$7,"")</f>
        <v/>
      </c>
      <c r="GY76" s="502"/>
      <c r="GZ76" s="502"/>
      <c r="HA76" s="82"/>
      <c r="HB76" s="88"/>
      <c r="HC76" s="502" t="str">
        <f>IF(HC$7&lt;&gt;"",HC$7,"")</f>
        <v/>
      </c>
      <c r="HD76" s="502"/>
      <c r="HE76" s="502"/>
      <c r="HF76" s="82"/>
      <c r="HG76" s="88"/>
      <c r="HH76" s="502" t="str">
        <f>IF(HH$7&lt;&gt;"",HH$7,"")</f>
        <v/>
      </c>
      <c r="HI76" s="502"/>
      <c r="HJ76" s="502"/>
      <c r="HK76" s="82"/>
      <c r="HL76" s="88"/>
      <c r="HM76" s="502" t="str">
        <f>IF(HM$7&lt;&gt;"",HM$7,"")</f>
        <v/>
      </c>
      <c r="HN76" s="502"/>
      <c r="HO76" s="502"/>
      <c r="HP76" s="82"/>
      <c r="HQ76" s="88"/>
      <c r="HR76" s="502" t="str">
        <f>IF(HR$7&lt;&gt;"",HR$7,"")</f>
        <v/>
      </c>
      <c r="HS76" s="502"/>
      <c r="HT76" s="502"/>
      <c r="HU76" s="82"/>
      <c r="HV76" s="88"/>
      <c r="HW76" s="502" t="str">
        <f>IF(HW$7&lt;&gt;"",HW$7,"")</f>
        <v/>
      </c>
      <c r="HX76" s="502"/>
      <c r="HY76" s="502"/>
      <c r="HZ76" s="82"/>
      <c r="IA76" s="88"/>
      <c r="IB76" s="502" t="str">
        <f>IF(IB$7&lt;&gt;"",IB$7,"")</f>
        <v/>
      </c>
      <c r="IC76" s="502"/>
      <c r="ID76" s="502"/>
      <c r="IE76" s="82"/>
      <c r="IF76" s="88"/>
      <c r="IG76" s="502" t="str">
        <f>IF(IG$7&lt;&gt;"",IG$7,"")</f>
        <v/>
      </c>
      <c r="IH76" s="502"/>
      <c r="II76" s="502"/>
      <c r="IJ76" s="82"/>
      <c r="IK76" s="88"/>
      <c r="IL76" s="502" t="str">
        <f>IF(IL$7&lt;&gt;"",IL$7,"")</f>
        <v/>
      </c>
      <c r="IM76" s="502"/>
      <c r="IN76" s="502"/>
      <c r="IO76" s="82"/>
      <c r="IP76" s="88"/>
      <c r="IQ76" s="502" t="str">
        <f>IF(IQ$7&lt;&gt;"",IQ$7,"")</f>
        <v/>
      </c>
      <c r="IR76" s="502"/>
      <c r="IS76" s="502"/>
      <c r="IT76" s="82"/>
      <c r="IU76" s="88"/>
      <c r="IV76" s="502" t="str">
        <f>IF(IV$7&lt;&gt;"",IV$7,"")</f>
        <v/>
      </c>
      <c r="IW76" s="502"/>
      <c r="IX76" s="502"/>
      <c r="IY76" s="89"/>
      <c r="IZ76" s="379"/>
      <c r="JA76" s="382"/>
      <c r="JB76" s="383"/>
      <c r="JC76" s="383"/>
    </row>
    <row r="77" spans="1:263" s="3" customFormat="1" x14ac:dyDescent="0.35">
      <c r="A77" s="198"/>
      <c r="B77" s="359"/>
      <c r="C77" s="45"/>
      <c r="D77" s="102"/>
      <c r="E77" s="102"/>
      <c r="F77" s="285"/>
      <c r="G77" s="131"/>
      <c r="H77" s="325"/>
      <c r="I77" s="202"/>
      <c r="J77" s="324"/>
      <c r="K77" s="131"/>
      <c r="L77" s="131"/>
      <c r="M77" s="385"/>
      <c r="N77" s="385"/>
      <c r="O77" s="131"/>
      <c r="P77" s="131"/>
      <c r="Q77" s="131"/>
      <c r="R77" s="385"/>
      <c r="S77" s="385"/>
      <c r="T77" s="131"/>
      <c r="U77" s="131"/>
      <c r="V77" s="131"/>
      <c r="W77" s="385"/>
      <c r="X77" s="385"/>
      <c r="Y77" s="131"/>
      <c r="Z77" s="131"/>
      <c r="AA77" s="131"/>
      <c r="AB77" s="385"/>
      <c r="AC77" s="385"/>
      <c r="AD77" s="131"/>
      <c r="AE77" s="131"/>
      <c r="AF77" s="131"/>
      <c r="AG77" s="385"/>
      <c r="AH77" s="385"/>
      <c r="AI77" s="131"/>
      <c r="AJ77" s="131"/>
      <c r="AK77" s="131"/>
      <c r="AL77" s="385"/>
      <c r="AM77" s="385"/>
      <c r="AN77" s="131"/>
      <c r="AO77" s="131"/>
      <c r="AP77" s="131"/>
      <c r="AQ77" s="385"/>
      <c r="AR77" s="385"/>
      <c r="AS77" s="131"/>
      <c r="AT77" s="131"/>
      <c r="AU77" s="131"/>
      <c r="AV77" s="385"/>
      <c r="AW77" s="385"/>
      <c r="AX77" s="131"/>
      <c r="AY77" s="131"/>
      <c r="AZ77" s="131"/>
      <c r="BA77" s="385"/>
      <c r="BB77" s="385"/>
      <c r="BC77" s="131"/>
      <c r="BD77" s="131"/>
      <c r="BE77" s="131"/>
      <c r="BF77" s="385"/>
      <c r="BG77" s="385"/>
      <c r="BH77" s="131"/>
      <c r="BI77" s="131"/>
      <c r="BJ77" s="131"/>
      <c r="BK77" s="385"/>
      <c r="BL77" s="385"/>
      <c r="BM77" s="131"/>
      <c r="BN77" s="131"/>
      <c r="BO77" s="131"/>
      <c r="BP77" s="385"/>
      <c r="BQ77" s="385"/>
      <c r="BR77" s="131"/>
      <c r="BS77" s="131"/>
      <c r="BT77" s="131"/>
      <c r="BU77" s="385"/>
      <c r="BV77" s="385"/>
      <c r="BW77" s="131"/>
      <c r="BX77" s="131"/>
      <c r="BY77" s="131"/>
      <c r="BZ77" s="385"/>
      <c r="CA77" s="385"/>
      <c r="CB77" s="131"/>
      <c r="CC77" s="131"/>
      <c r="CD77" s="131"/>
      <c r="CE77" s="385"/>
      <c r="CF77" s="385"/>
      <c r="CG77" s="131"/>
      <c r="CH77" s="131"/>
      <c r="CI77" s="131"/>
      <c r="CJ77" s="385"/>
      <c r="CK77" s="385"/>
      <c r="CL77" s="131"/>
      <c r="CM77" s="131"/>
      <c r="CN77" s="131"/>
      <c r="CO77" s="385"/>
      <c r="CP77" s="385"/>
      <c r="CQ77" s="131"/>
      <c r="CR77" s="131"/>
      <c r="CS77" s="131"/>
      <c r="CT77" s="385"/>
      <c r="CU77" s="385"/>
      <c r="CV77" s="131"/>
      <c r="CW77" s="131"/>
      <c r="CX77" s="131"/>
      <c r="CY77" s="385"/>
      <c r="CZ77" s="385"/>
      <c r="DA77" s="131"/>
      <c r="DB77" s="131"/>
      <c r="DC77" s="131"/>
      <c r="DD77" s="385"/>
      <c r="DE77" s="385"/>
      <c r="DF77" s="131"/>
      <c r="DG77" s="131"/>
      <c r="DH77" s="131"/>
      <c r="DI77" s="385"/>
      <c r="DJ77" s="385"/>
      <c r="DK77" s="131"/>
      <c r="DL77" s="131"/>
      <c r="DM77" s="131"/>
      <c r="DN77" s="385"/>
      <c r="DO77" s="385"/>
      <c r="DP77" s="131"/>
      <c r="DQ77" s="131"/>
      <c r="DR77" s="131"/>
      <c r="DS77" s="385"/>
      <c r="DT77" s="385"/>
      <c r="DU77" s="131"/>
      <c r="DV77" s="131"/>
      <c r="DW77" s="131"/>
      <c r="DX77" s="385"/>
      <c r="DY77" s="385"/>
      <c r="DZ77" s="131"/>
      <c r="EA77" s="131"/>
      <c r="EB77" s="131"/>
      <c r="EC77" s="385"/>
      <c r="ED77" s="385"/>
      <c r="EE77" s="131"/>
      <c r="EF77" s="131"/>
      <c r="EG77" s="131"/>
      <c r="EH77" s="385"/>
      <c r="EI77" s="385"/>
      <c r="EJ77" s="131"/>
      <c r="EK77" s="131"/>
      <c r="EL77" s="131"/>
      <c r="EM77" s="385"/>
      <c r="EN77" s="385"/>
      <c r="EO77" s="131"/>
      <c r="EP77" s="131"/>
      <c r="EQ77" s="131"/>
      <c r="ER77" s="385"/>
      <c r="ES77" s="385"/>
      <c r="ET77" s="131"/>
      <c r="EU77" s="131"/>
      <c r="EV77" s="131"/>
      <c r="EW77" s="385"/>
      <c r="EX77" s="385"/>
      <c r="EY77" s="131"/>
      <c r="EZ77" s="131"/>
      <c r="FA77" s="131"/>
      <c r="FB77" s="385"/>
      <c r="FC77" s="385"/>
      <c r="FD77" s="131"/>
      <c r="FE77" s="131"/>
      <c r="FF77" s="131"/>
      <c r="FG77" s="385"/>
      <c r="FH77" s="385"/>
      <c r="FI77" s="131"/>
      <c r="FJ77" s="131"/>
      <c r="FK77" s="131"/>
      <c r="FL77" s="385"/>
      <c r="FM77" s="385"/>
      <c r="FN77" s="131"/>
      <c r="FO77" s="131"/>
      <c r="FP77" s="131"/>
      <c r="FQ77" s="385"/>
      <c r="FR77" s="385"/>
      <c r="FS77" s="131"/>
      <c r="FT77" s="131"/>
      <c r="FU77" s="131"/>
      <c r="FV77" s="385"/>
      <c r="FW77" s="385"/>
      <c r="FX77" s="131"/>
      <c r="FY77" s="131"/>
      <c r="FZ77" s="131"/>
      <c r="GA77" s="385"/>
      <c r="GB77" s="385"/>
      <c r="GC77" s="131"/>
      <c r="GD77" s="131"/>
      <c r="GE77" s="131"/>
      <c r="GF77" s="385"/>
      <c r="GG77" s="385"/>
      <c r="GH77" s="131"/>
      <c r="GI77" s="131"/>
      <c r="GJ77" s="131"/>
      <c r="GK77" s="385"/>
      <c r="GL77" s="385"/>
      <c r="GM77" s="131"/>
      <c r="GN77" s="131"/>
      <c r="GO77" s="131"/>
      <c r="GP77" s="385"/>
      <c r="GQ77" s="385"/>
      <c r="GR77" s="131"/>
      <c r="GS77" s="131"/>
      <c r="GT77" s="131"/>
      <c r="GU77" s="385"/>
      <c r="GV77" s="385"/>
      <c r="GW77" s="131"/>
      <c r="GX77" s="131"/>
      <c r="GY77" s="131"/>
      <c r="GZ77" s="385"/>
      <c r="HA77" s="385"/>
      <c r="HB77" s="131"/>
      <c r="HC77" s="131"/>
      <c r="HD77" s="131"/>
      <c r="HE77" s="385"/>
      <c r="HF77" s="385"/>
      <c r="HG77" s="131"/>
      <c r="HH77" s="131"/>
      <c r="HI77" s="131"/>
      <c r="HJ77" s="385"/>
      <c r="HK77" s="385"/>
      <c r="HL77" s="131"/>
      <c r="HM77" s="131"/>
      <c r="HN77" s="131"/>
      <c r="HO77" s="385"/>
      <c r="HP77" s="385"/>
      <c r="HQ77" s="131"/>
      <c r="HR77" s="131"/>
      <c r="HS77" s="131"/>
      <c r="HT77" s="385"/>
      <c r="HU77" s="385"/>
      <c r="HV77" s="131"/>
      <c r="HW77" s="131"/>
      <c r="HX77" s="131"/>
      <c r="HY77" s="385"/>
      <c r="HZ77" s="385"/>
      <c r="IA77" s="131"/>
      <c r="IB77" s="131"/>
      <c r="IC77" s="131"/>
      <c r="ID77" s="385"/>
      <c r="IE77" s="385"/>
      <c r="IF77" s="131"/>
      <c r="IG77" s="131"/>
      <c r="IH77" s="131"/>
      <c r="II77" s="385"/>
      <c r="IJ77" s="385"/>
      <c r="IK77" s="131"/>
      <c r="IL77" s="131"/>
      <c r="IM77" s="131"/>
      <c r="IN77" s="385"/>
      <c r="IO77" s="385"/>
      <c r="IP77" s="131"/>
      <c r="IQ77" s="131"/>
      <c r="IR77" s="131"/>
      <c r="IS77" s="385"/>
      <c r="IT77" s="385"/>
      <c r="IU77" s="131"/>
      <c r="IV77" s="131"/>
      <c r="IW77" s="131"/>
      <c r="IX77" s="385"/>
      <c r="IY77" s="386"/>
      <c r="IZ77" s="198"/>
      <c r="JA77" s="378"/>
      <c r="JB77" s="256"/>
      <c r="JC77" s="256"/>
    </row>
    <row r="78" spans="1:263" s="3" customFormat="1" x14ac:dyDescent="0.35">
      <c r="A78" s="198"/>
      <c r="B78" s="359"/>
      <c r="C78" s="45" t="s">
        <v>1155</v>
      </c>
      <c r="D78" s="102" t="s">
        <v>1156</v>
      </c>
      <c r="E78" s="102"/>
      <c r="F78" s="285" t="str">
        <f>IFERROR(INDEX('Helper 1'!$I$2:$I$19,MATCH('Schedule 1'!$G$20,'Helper 1'!$H$2:$H$19,0)),"")</f>
        <v/>
      </c>
      <c r="G78" s="131">
        <f>'Schedule 2'!G56</f>
        <v>0</v>
      </c>
      <c r="H78" s="325"/>
      <c r="I78" s="202"/>
      <c r="J78" s="324"/>
      <c r="K78" s="131"/>
      <c r="L78" s="131"/>
      <c r="M78" s="385"/>
      <c r="N78" s="385"/>
      <c r="O78" s="131"/>
      <c r="P78" s="131"/>
      <c r="Q78" s="131"/>
      <c r="R78" s="385"/>
      <c r="S78" s="385"/>
      <c r="T78" s="131"/>
      <c r="U78" s="131"/>
      <c r="V78" s="131"/>
      <c r="W78" s="385"/>
      <c r="X78" s="385"/>
      <c r="Y78" s="131"/>
      <c r="Z78" s="131"/>
      <c r="AA78" s="131"/>
      <c r="AB78" s="385"/>
      <c r="AC78" s="385"/>
      <c r="AD78" s="131"/>
      <c r="AE78" s="131"/>
      <c r="AF78" s="131"/>
      <c r="AG78" s="385"/>
      <c r="AH78" s="385"/>
      <c r="AI78" s="131"/>
      <c r="AJ78" s="131"/>
      <c r="AK78" s="131"/>
      <c r="AL78" s="385"/>
      <c r="AM78" s="385"/>
      <c r="AN78" s="131"/>
      <c r="AO78" s="131"/>
      <c r="AP78" s="131"/>
      <c r="AQ78" s="385"/>
      <c r="AR78" s="385"/>
      <c r="AS78" s="131"/>
      <c r="AT78" s="131"/>
      <c r="AU78" s="131"/>
      <c r="AV78" s="385"/>
      <c r="AW78" s="385"/>
      <c r="AX78" s="131"/>
      <c r="AY78" s="131"/>
      <c r="AZ78" s="131"/>
      <c r="BA78" s="385"/>
      <c r="BB78" s="385"/>
      <c r="BC78" s="131"/>
      <c r="BD78" s="131"/>
      <c r="BE78" s="131"/>
      <c r="BF78" s="385"/>
      <c r="BG78" s="385"/>
      <c r="BH78" s="131"/>
      <c r="BI78" s="131"/>
      <c r="BJ78" s="131"/>
      <c r="BK78" s="385"/>
      <c r="BL78" s="385"/>
      <c r="BM78" s="131"/>
      <c r="BN78" s="131"/>
      <c r="BO78" s="131"/>
      <c r="BP78" s="385"/>
      <c r="BQ78" s="385"/>
      <c r="BR78" s="131"/>
      <c r="BS78" s="131"/>
      <c r="BT78" s="131"/>
      <c r="BU78" s="385"/>
      <c r="BV78" s="385"/>
      <c r="BW78" s="131"/>
      <c r="BX78" s="131"/>
      <c r="BY78" s="131"/>
      <c r="BZ78" s="385"/>
      <c r="CA78" s="385"/>
      <c r="CB78" s="131"/>
      <c r="CC78" s="131"/>
      <c r="CD78" s="131"/>
      <c r="CE78" s="385"/>
      <c r="CF78" s="385"/>
      <c r="CG78" s="131"/>
      <c r="CH78" s="131"/>
      <c r="CI78" s="131"/>
      <c r="CJ78" s="385"/>
      <c r="CK78" s="385"/>
      <c r="CL78" s="131"/>
      <c r="CM78" s="131"/>
      <c r="CN78" s="131"/>
      <c r="CO78" s="385"/>
      <c r="CP78" s="385"/>
      <c r="CQ78" s="131"/>
      <c r="CR78" s="131"/>
      <c r="CS78" s="131"/>
      <c r="CT78" s="385"/>
      <c r="CU78" s="385"/>
      <c r="CV78" s="131"/>
      <c r="CW78" s="131"/>
      <c r="CX78" s="131"/>
      <c r="CY78" s="385"/>
      <c r="CZ78" s="385"/>
      <c r="DA78" s="131"/>
      <c r="DB78" s="131"/>
      <c r="DC78" s="131"/>
      <c r="DD78" s="385"/>
      <c r="DE78" s="385"/>
      <c r="DF78" s="131"/>
      <c r="DG78" s="131"/>
      <c r="DH78" s="131"/>
      <c r="DI78" s="385"/>
      <c r="DJ78" s="385"/>
      <c r="DK78" s="131"/>
      <c r="DL78" s="131"/>
      <c r="DM78" s="131"/>
      <c r="DN78" s="385"/>
      <c r="DO78" s="385"/>
      <c r="DP78" s="131"/>
      <c r="DQ78" s="131"/>
      <c r="DR78" s="131"/>
      <c r="DS78" s="385"/>
      <c r="DT78" s="385"/>
      <c r="DU78" s="131"/>
      <c r="DV78" s="131"/>
      <c r="DW78" s="131"/>
      <c r="DX78" s="385"/>
      <c r="DY78" s="385"/>
      <c r="DZ78" s="131"/>
      <c r="EA78" s="131"/>
      <c r="EB78" s="131"/>
      <c r="EC78" s="385"/>
      <c r="ED78" s="385"/>
      <c r="EE78" s="131"/>
      <c r="EF78" s="131"/>
      <c r="EG78" s="131"/>
      <c r="EH78" s="385"/>
      <c r="EI78" s="385"/>
      <c r="EJ78" s="131"/>
      <c r="EK78" s="131"/>
      <c r="EL78" s="131"/>
      <c r="EM78" s="385"/>
      <c r="EN78" s="385"/>
      <c r="EO78" s="131"/>
      <c r="EP78" s="131"/>
      <c r="EQ78" s="131"/>
      <c r="ER78" s="385"/>
      <c r="ES78" s="385"/>
      <c r="ET78" s="131"/>
      <c r="EU78" s="131"/>
      <c r="EV78" s="131"/>
      <c r="EW78" s="385"/>
      <c r="EX78" s="385"/>
      <c r="EY78" s="131"/>
      <c r="EZ78" s="131"/>
      <c r="FA78" s="131"/>
      <c r="FB78" s="385"/>
      <c r="FC78" s="385"/>
      <c r="FD78" s="131"/>
      <c r="FE78" s="131"/>
      <c r="FF78" s="131"/>
      <c r="FG78" s="385"/>
      <c r="FH78" s="385"/>
      <c r="FI78" s="131"/>
      <c r="FJ78" s="131"/>
      <c r="FK78" s="131"/>
      <c r="FL78" s="385"/>
      <c r="FM78" s="385"/>
      <c r="FN78" s="131"/>
      <c r="FO78" s="131"/>
      <c r="FP78" s="131"/>
      <c r="FQ78" s="385"/>
      <c r="FR78" s="385"/>
      <c r="FS78" s="131"/>
      <c r="FT78" s="131"/>
      <c r="FU78" s="131"/>
      <c r="FV78" s="385"/>
      <c r="FW78" s="385"/>
      <c r="FX78" s="131"/>
      <c r="FY78" s="131"/>
      <c r="FZ78" s="131"/>
      <c r="GA78" s="385"/>
      <c r="GB78" s="385"/>
      <c r="GC78" s="131"/>
      <c r="GD78" s="131"/>
      <c r="GE78" s="131"/>
      <c r="GF78" s="385"/>
      <c r="GG78" s="385"/>
      <c r="GH78" s="131"/>
      <c r="GI78" s="131"/>
      <c r="GJ78" s="131"/>
      <c r="GK78" s="385"/>
      <c r="GL78" s="385"/>
      <c r="GM78" s="131"/>
      <c r="GN78" s="131"/>
      <c r="GO78" s="131"/>
      <c r="GP78" s="385"/>
      <c r="GQ78" s="385"/>
      <c r="GR78" s="131"/>
      <c r="GS78" s="131"/>
      <c r="GT78" s="131"/>
      <c r="GU78" s="385"/>
      <c r="GV78" s="385"/>
      <c r="GW78" s="131"/>
      <c r="GX78" s="131"/>
      <c r="GY78" s="131"/>
      <c r="GZ78" s="385"/>
      <c r="HA78" s="385"/>
      <c r="HB78" s="131"/>
      <c r="HC78" s="131"/>
      <c r="HD78" s="131"/>
      <c r="HE78" s="385"/>
      <c r="HF78" s="385"/>
      <c r="HG78" s="131"/>
      <c r="HH78" s="131"/>
      <c r="HI78" s="131"/>
      <c r="HJ78" s="385"/>
      <c r="HK78" s="385"/>
      <c r="HL78" s="131"/>
      <c r="HM78" s="131"/>
      <c r="HN78" s="131"/>
      <c r="HO78" s="385"/>
      <c r="HP78" s="385"/>
      <c r="HQ78" s="131"/>
      <c r="HR78" s="131"/>
      <c r="HS78" s="131"/>
      <c r="HT78" s="385"/>
      <c r="HU78" s="385"/>
      <c r="HV78" s="131"/>
      <c r="HW78" s="131"/>
      <c r="HX78" s="131"/>
      <c r="HY78" s="385"/>
      <c r="HZ78" s="385"/>
      <c r="IA78" s="131"/>
      <c r="IB78" s="131"/>
      <c r="IC78" s="131"/>
      <c r="ID78" s="385"/>
      <c r="IE78" s="385"/>
      <c r="IF78" s="131"/>
      <c r="IG78" s="131"/>
      <c r="IH78" s="131"/>
      <c r="II78" s="385"/>
      <c r="IJ78" s="385"/>
      <c r="IK78" s="131"/>
      <c r="IL78" s="131"/>
      <c r="IM78" s="131"/>
      <c r="IN78" s="385"/>
      <c r="IO78" s="385"/>
      <c r="IP78" s="131"/>
      <c r="IQ78" s="131"/>
      <c r="IR78" s="131"/>
      <c r="IS78" s="385"/>
      <c r="IT78" s="385"/>
      <c r="IU78" s="131"/>
      <c r="IV78" s="131"/>
      <c r="IW78" s="131"/>
      <c r="IX78" s="385"/>
      <c r="IY78" s="386"/>
      <c r="IZ78" s="198"/>
      <c r="JA78" s="378"/>
      <c r="JB78" s="256"/>
      <c r="JC78" s="256"/>
    </row>
    <row r="79" spans="1:263" s="3" customFormat="1" x14ac:dyDescent="0.35">
      <c r="A79" s="198"/>
      <c r="B79" s="359"/>
      <c r="C79" s="45"/>
      <c r="D79" s="102"/>
      <c r="E79" s="102"/>
      <c r="F79" s="384"/>
      <c r="G79" s="131"/>
      <c r="H79" s="325"/>
      <c r="I79" s="202"/>
      <c r="J79" s="324"/>
      <c r="K79" s="131"/>
      <c r="L79" s="131"/>
      <c r="M79" s="385"/>
      <c r="N79" s="385"/>
      <c r="O79" s="131"/>
      <c r="P79" s="131"/>
      <c r="Q79" s="131"/>
      <c r="R79" s="385"/>
      <c r="S79" s="385"/>
      <c r="T79" s="131"/>
      <c r="U79" s="131"/>
      <c r="V79" s="131"/>
      <c r="W79" s="385"/>
      <c r="X79" s="385"/>
      <c r="Y79" s="131"/>
      <c r="Z79" s="131"/>
      <c r="AA79" s="131"/>
      <c r="AB79" s="385"/>
      <c r="AC79" s="385"/>
      <c r="AD79" s="131"/>
      <c r="AE79" s="131"/>
      <c r="AF79" s="131"/>
      <c r="AG79" s="385"/>
      <c r="AH79" s="385"/>
      <c r="AI79" s="131"/>
      <c r="AJ79" s="131"/>
      <c r="AK79" s="131"/>
      <c r="AL79" s="385"/>
      <c r="AM79" s="385"/>
      <c r="AN79" s="131"/>
      <c r="AO79" s="131"/>
      <c r="AP79" s="131"/>
      <c r="AQ79" s="385"/>
      <c r="AR79" s="385"/>
      <c r="AS79" s="131"/>
      <c r="AT79" s="131"/>
      <c r="AU79" s="131"/>
      <c r="AV79" s="385"/>
      <c r="AW79" s="385"/>
      <c r="AX79" s="131"/>
      <c r="AY79" s="131"/>
      <c r="AZ79" s="131"/>
      <c r="BA79" s="385"/>
      <c r="BB79" s="385"/>
      <c r="BC79" s="131"/>
      <c r="BD79" s="131"/>
      <c r="BE79" s="131"/>
      <c r="BF79" s="385"/>
      <c r="BG79" s="385"/>
      <c r="BH79" s="131"/>
      <c r="BI79" s="131"/>
      <c r="BJ79" s="131"/>
      <c r="BK79" s="385"/>
      <c r="BL79" s="385"/>
      <c r="BM79" s="131"/>
      <c r="BN79" s="131"/>
      <c r="BO79" s="131"/>
      <c r="BP79" s="385"/>
      <c r="BQ79" s="385"/>
      <c r="BR79" s="131"/>
      <c r="BS79" s="131"/>
      <c r="BT79" s="131"/>
      <c r="BU79" s="385"/>
      <c r="BV79" s="385"/>
      <c r="BW79" s="131"/>
      <c r="BX79" s="131"/>
      <c r="BY79" s="131"/>
      <c r="BZ79" s="385"/>
      <c r="CA79" s="385"/>
      <c r="CB79" s="131"/>
      <c r="CC79" s="131"/>
      <c r="CD79" s="131"/>
      <c r="CE79" s="385"/>
      <c r="CF79" s="385"/>
      <c r="CG79" s="131"/>
      <c r="CH79" s="131"/>
      <c r="CI79" s="131"/>
      <c r="CJ79" s="385"/>
      <c r="CK79" s="385"/>
      <c r="CL79" s="131"/>
      <c r="CM79" s="131"/>
      <c r="CN79" s="131"/>
      <c r="CO79" s="385"/>
      <c r="CP79" s="385"/>
      <c r="CQ79" s="131"/>
      <c r="CR79" s="131"/>
      <c r="CS79" s="131"/>
      <c r="CT79" s="385"/>
      <c r="CU79" s="385"/>
      <c r="CV79" s="131"/>
      <c r="CW79" s="131"/>
      <c r="CX79" s="131"/>
      <c r="CY79" s="385"/>
      <c r="CZ79" s="385"/>
      <c r="DA79" s="131"/>
      <c r="DB79" s="131"/>
      <c r="DC79" s="131"/>
      <c r="DD79" s="385"/>
      <c r="DE79" s="385"/>
      <c r="DF79" s="131"/>
      <c r="DG79" s="131"/>
      <c r="DH79" s="131"/>
      <c r="DI79" s="385"/>
      <c r="DJ79" s="385"/>
      <c r="DK79" s="131"/>
      <c r="DL79" s="131"/>
      <c r="DM79" s="131"/>
      <c r="DN79" s="385"/>
      <c r="DO79" s="385"/>
      <c r="DP79" s="131"/>
      <c r="DQ79" s="131"/>
      <c r="DR79" s="131"/>
      <c r="DS79" s="385"/>
      <c r="DT79" s="385"/>
      <c r="DU79" s="131"/>
      <c r="DV79" s="131"/>
      <c r="DW79" s="131"/>
      <c r="DX79" s="385"/>
      <c r="DY79" s="385"/>
      <c r="DZ79" s="131"/>
      <c r="EA79" s="131"/>
      <c r="EB79" s="131"/>
      <c r="EC79" s="385"/>
      <c r="ED79" s="385"/>
      <c r="EE79" s="131"/>
      <c r="EF79" s="131"/>
      <c r="EG79" s="131"/>
      <c r="EH79" s="385"/>
      <c r="EI79" s="385"/>
      <c r="EJ79" s="131"/>
      <c r="EK79" s="131"/>
      <c r="EL79" s="131"/>
      <c r="EM79" s="385"/>
      <c r="EN79" s="385"/>
      <c r="EO79" s="131"/>
      <c r="EP79" s="131"/>
      <c r="EQ79" s="131"/>
      <c r="ER79" s="385"/>
      <c r="ES79" s="385"/>
      <c r="ET79" s="131"/>
      <c r="EU79" s="131"/>
      <c r="EV79" s="131"/>
      <c r="EW79" s="385"/>
      <c r="EX79" s="385"/>
      <c r="EY79" s="131"/>
      <c r="EZ79" s="131"/>
      <c r="FA79" s="131"/>
      <c r="FB79" s="385"/>
      <c r="FC79" s="385"/>
      <c r="FD79" s="131"/>
      <c r="FE79" s="131"/>
      <c r="FF79" s="131"/>
      <c r="FG79" s="385"/>
      <c r="FH79" s="385"/>
      <c r="FI79" s="131"/>
      <c r="FJ79" s="131"/>
      <c r="FK79" s="131"/>
      <c r="FL79" s="385"/>
      <c r="FM79" s="385"/>
      <c r="FN79" s="131"/>
      <c r="FO79" s="131"/>
      <c r="FP79" s="131"/>
      <c r="FQ79" s="385"/>
      <c r="FR79" s="385"/>
      <c r="FS79" s="131"/>
      <c r="FT79" s="131"/>
      <c r="FU79" s="131"/>
      <c r="FV79" s="385"/>
      <c r="FW79" s="385"/>
      <c r="FX79" s="131"/>
      <c r="FY79" s="131"/>
      <c r="FZ79" s="131"/>
      <c r="GA79" s="385"/>
      <c r="GB79" s="385"/>
      <c r="GC79" s="131"/>
      <c r="GD79" s="131"/>
      <c r="GE79" s="131"/>
      <c r="GF79" s="385"/>
      <c r="GG79" s="385"/>
      <c r="GH79" s="131"/>
      <c r="GI79" s="131"/>
      <c r="GJ79" s="131"/>
      <c r="GK79" s="385"/>
      <c r="GL79" s="385"/>
      <c r="GM79" s="131"/>
      <c r="GN79" s="131"/>
      <c r="GO79" s="131"/>
      <c r="GP79" s="385"/>
      <c r="GQ79" s="385"/>
      <c r="GR79" s="131"/>
      <c r="GS79" s="131"/>
      <c r="GT79" s="131"/>
      <c r="GU79" s="385"/>
      <c r="GV79" s="385"/>
      <c r="GW79" s="131"/>
      <c r="GX79" s="131"/>
      <c r="GY79" s="131"/>
      <c r="GZ79" s="385"/>
      <c r="HA79" s="385"/>
      <c r="HB79" s="131"/>
      <c r="HC79" s="131"/>
      <c r="HD79" s="131"/>
      <c r="HE79" s="385"/>
      <c r="HF79" s="385"/>
      <c r="HG79" s="131"/>
      <c r="HH79" s="131"/>
      <c r="HI79" s="131"/>
      <c r="HJ79" s="385"/>
      <c r="HK79" s="385"/>
      <c r="HL79" s="131"/>
      <c r="HM79" s="131"/>
      <c r="HN79" s="131"/>
      <c r="HO79" s="385"/>
      <c r="HP79" s="385"/>
      <c r="HQ79" s="131"/>
      <c r="HR79" s="131"/>
      <c r="HS79" s="131"/>
      <c r="HT79" s="385"/>
      <c r="HU79" s="385"/>
      <c r="HV79" s="131"/>
      <c r="HW79" s="131"/>
      <c r="HX79" s="131"/>
      <c r="HY79" s="385"/>
      <c r="HZ79" s="385"/>
      <c r="IA79" s="131"/>
      <c r="IB79" s="131"/>
      <c r="IC79" s="131"/>
      <c r="ID79" s="385"/>
      <c r="IE79" s="385"/>
      <c r="IF79" s="131"/>
      <c r="IG79" s="131"/>
      <c r="IH79" s="131"/>
      <c r="II79" s="385"/>
      <c r="IJ79" s="385"/>
      <c r="IK79" s="131"/>
      <c r="IL79" s="131"/>
      <c r="IM79" s="131"/>
      <c r="IN79" s="385"/>
      <c r="IO79" s="385"/>
      <c r="IP79" s="131"/>
      <c r="IQ79" s="131"/>
      <c r="IR79" s="131"/>
      <c r="IS79" s="385"/>
      <c r="IT79" s="385"/>
      <c r="IU79" s="131"/>
      <c r="IV79" s="131"/>
      <c r="IW79" s="131"/>
      <c r="IX79" s="385"/>
      <c r="IY79" s="386"/>
      <c r="IZ79" s="198"/>
      <c r="JA79" s="378"/>
      <c r="JB79" s="256"/>
      <c r="JC79" s="256"/>
    </row>
    <row r="80" spans="1:263" s="3" customFormat="1" x14ac:dyDescent="0.35">
      <c r="A80" s="198"/>
      <c r="B80" s="359"/>
      <c r="C80" s="45" t="s">
        <v>1157</v>
      </c>
      <c r="D80" s="102" t="s">
        <v>1158</v>
      </c>
      <c r="E80" s="102"/>
      <c r="F80" s="285" t="str">
        <f>IFERROR(INDEX('Helper 1'!$I$2:$I$19,MATCH('Schedule 1'!$G$20,'Helper 1'!$H$2:$H$19,0)),"")</f>
        <v/>
      </c>
      <c r="G80" s="131">
        <f>'Schedule 2'!G76</f>
        <v>0</v>
      </c>
      <c r="H80" s="325"/>
      <c r="I80" s="202"/>
      <c r="J80" s="324"/>
      <c r="K80" s="131"/>
      <c r="L80" s="131"/>
      <c r="M80" s="385"/>
      <c r="N80" s="385"/>
      <c r="O80" s="131"/>
      <c r="P80" s="131"/>
      <c r="Q80" s="131"/>
      <c r="R80" s="385"/>
      <c r="S80" s="385"/>
      <c r="T80" s="131"/>
      <c r="U80" s="131"/>
      <c r="V80" s="131"/>
      <c r="W80" s="385"/>
      <c r="X80" s="385"/>
      <c r="Y80" s="131"/>
      <c r="Z80" s="131"/>
      <c r="AA80" s="131"/>
      <c r="AB80" s="385"/>
      <c r="AC80" s="385"/>
      <c r="AD80" s="131"/>
      <c r="AE80" s="131"/>
      <c r="AF80" s="131"/>
      <c r="AG80" s="385"/>
      <c r="AH80" s="385"/>
      <c r="AI80" s="131"/>
      <c r="AJ80" s="131"/>
      <c r="AK80" s="131"/>
      <c r="AL80" s="385"/>
      <c r="AM80" s="385"/>
      <c r="AN80" s="131"/>
      <c r="AO80" s="131"/>
      <c r="AP80" s="131"/>
      <c r="AQ80" s="385"/>
      <c r="AR80" s="385"/>
      <c r="AS80" s="131"/>
      <c r="AT80" s="131"/>
      <c r="AU80" s="131"/>
      <c r="AV80" s="385"/>
      <c r="AW80" s="385"/>
      <c r="AX80" s="131"/>
      <c r="AY80" s="131"/>
      <c r="AZ80" s="131"/>
      <c r="BA80" s="385"/>
      <c r="BB80" s="385"/>
      <c r="BC80" s="131"/>
      <c r="BD80" s="131"/>
      <c r="BE80" s="131"/>
      <c r="BF80" s="385"/>
      <c r="BG80" s="385"/>
      <c r="BH80" s="131"/>
      <c r="BI80" s="131"/>
      <c r="BJ80" s="131"/>
      <c r="BK80" s="385"/>
      <c r="BL80" s="385"/>
      <c r="BM80" s="131"/>
      <c r="BN80" s="131"/>
      <c r="BO80" s="131"/>
      <c r="BP80" s="385"/>
      <c r="BQ80" s="385"/>
      <c r="BR80" s="131"/>
      <c r="BS80" s="131"/>
      <c r="BT80" s="131"/>
      <c r="BU80" s="385"/>
      <c r="BV80" s="385"/>
      <c r="BW80" s="131"/>
      <c r="BX80" s="131"/>
      <c r="BY80" s="131"/>
      <c r="BZ80" s="385"/>
      <c r="CA80" s="385"/>
      <c r="CB80" s="131"/>
      <c r="CC80" s="131"/>
      <c r="CD80" s="131"/>
      <c r="CE80" s="385"/>
      <c r="CF80" s="385"/>
      <c r="CG80" s="131"/>
      <c r="CH80" s="131"/>
      <c r="CI80" s="131"/>
      <c r="CJ80" s="385"/>
      <c r="CK80" s="385"/>
      <c r="CL80" s="131"/>
      <c r="CM80" s="131"/>
      <c r="CN80" s="131"/>
      <c r="CO80" s="385"/>
      <c r="CP80" s="385"/>
      <c r="CQ80" s="131"/>
      <c r="CR80" s="131"/>
      <c r="CS80" s="131"/>
      <c r="CT80" s="385"/>
      <c r="CU80" s="385"/>
      <c r="CV80" s="131"/>
      <c r="CW80" s="131"/>
      <c r="CX80" s="131"/>
      <c r="CY80" s="385"/>
      <c r="CZ80" s="385"/>
      <c r="DA80" s="131"/>
      <c r="DB80" s="131"/>
      <c r="DC80" s="131"/>
      <c r="DD80" s="385"/>
      <c r="DE80" s="385"/>
      <c r="DF80" s="131"/>
      <c r="DG80" s="131"/>
      <c r="DH80" s="131"/>
      <c r="DI80" s="385"/>
      <c r="DJ80" s="385"/>
      <c r="DK80" s="131"/>
      <c r="DL80" s="131"/>
      <c r="DM80" s="131"/>
      <c r="DN80" s="385"/>
      <c r="DO80" s="385"/>
      <c r="DP80" s="131"/>
      <c r="DQ80" s="131"/>
      <c r="DR80" s="131"/>
      <c r="DS80" s="385"/>
      <c r="DT80" s="385"/>
      <c r="DU80" s="131"/>
      <c r="DV80" s="131"/>
      <c r="DW80" s="131"/>
      <c r="DX80" s="385"/>
      <c r="DY80" s="385"/>
      <c r="DZ80" s="131"/>
      <c r="EA80" s="131"/>
      <c r="EB80" s="131"/>
      <c r="EC80" s="385"/>
      <c r="ED80" s="385"/>
      <c r="EE80" s="131"/>
      <c r="EF80" s="131"/>
      <c r="EG80" s="131"/>
      <c r="EH80" s="385"/>
      <c r="EI80" s="385"/>
      <c r="EJ80" s="131"/>
      <c r="EK80" s="131"/>
      <c r="EL80" s="131"/>
      <c r="EM80" s="385"/>
      <c r="EN80" s="385"/>
      <c r="EO80" s="131"/>
      <c r="EP80" s="131"/>
      <c r="EQ80" s="131"/>
      <c r="ER80" s="385"/>
      <c r="ES80" s="385"/>
      <c r="ET80" s="131"/>
      <c r="EU80" s="131"/>
      <c r="EV80" s="131"/>
      <c r="EW80" s="385"/>
      <c r="EX80" s="385"/>
      <c r="EY80" s="131"/>
      <c r="EZ80" s="131"/>
      <c r="FA80" s="131"/>
      <c r="FB80" s="385"/>
      <c r="FC80" s="385"/>
      <c r="FD80" s="131"/>
      <c r="FE80" s="131"/>
      <c r="FF80" s="131"/>
      <c r="FG80" s="385"/>
      <c r="FH80" s="385"/>
      <c r="FI80" s="131"/>
      <c r="FJ80" s="131"/>
      <c r="FK80" s="131"/>
      <c r="FL80" s="385"/>
      <c r="FM80" s="385"/>
      <c r="FN80" s="131"/>
      <c r="FO80" s="131"/>
      <c r="FP80" s="131"/>
      <c r="FQ80" s="385"/>
      <c r="FR80" s="385"/>
      <c r="FS80" s="131"/>
      <c r="FT80" s="131"/>
      <c r="FU80" s="131"/>
      <c r="FV80" s="385"/>
      <c r="FW80" s="385"/>
      <c r="FX80" s="131"/>
      <c r="FY80" s="131"/>
      <c r="FZ80" s="131"/>
      <c r="GA80" s="385"/>
      <c r="GB80" s="385"/>
      <c r="GC80" s="131"/>
      <c r="GD80" s="131"/>
      <c r="GE80" s="131"/>
      <c r="GF80" s="385"/>
      <c r="GG80" s="385"/>
      <c r="GH80" s="131"/>
      <c r="GI80" s="131"/>
      <c r="GJ80" s="131"/>
      <c r="GK80" s="385"/>
      <c r="GL80" s="385"/>
      <c r="GM80" s="131"/>
      <c r="GN80" s="131"/>
      <c r="GO80" s="131"/>
      <c r="GP80" s="385"/>
      <c r="GQ80" s="385"/>
      <c r="GR80" s="131"/>
      <c r="GS80" s="131"/>
      <c r="GT80" s="131"/>
      <c r="GU80" s="385"/>
      <c r="GV80" s="385"/>
      <c r="GW80" s="131"/>
      <c r="GX80" s="131"/>
      <c r="GY80" s="131"/>
      <c r="GZ80" s="385"/>
      <c r="HA80" s="385"/>
      <c r="HB80" s="131"/>
      <c r="HC80" s="131"/>
      <c r="HD80" s="131"/>
      <c r="HE80" s="385"/>
      <c r="HF80" s="385"/>
      <c r="HG80" s="131"/>
      <c r="HH80" s="131"/>
      <c r="HI80" s="131"/>
      <c r="HJ80" s="385"/>
      <c r="HK80" s="385"/>
      <c r="HL80" s="131"/>
      <c r="HM80" s="131"/>
      <c r="HN80" s="131"/>
      <c r="HO80" s="385"/>
      <c r="HP80" s="385"/>
      <c r="HQ80" s="131"/>
      <c r="HR80" s="131"/>
      <c r="HS80" s="131"/>
      <c r="HT80" s="385"/>
      <c r="HU80" s="385"/>
      <c r="HV80" s="131"/>
      <c r="HW80" s="131"/>
      <c r="HX80" s="131"/>
      <c r="HY80" s="385"/>
      <c r="HZ80" s="385"/>
      <c r="IA80" s="131"/>
      <c r="IB80" s="131"/>
      <c r="IC80" s="131"/>
      <c r="ID80" s="385"/>
      <c r="IE80" s="385"/>
      <c r="IF80" s="131"/>
      <c r="IG80" s="131"/>
      <c r="IH80" s="131"/>
      <c r="II80" s="385"/>
      <c r="IJ80" s="385"/>
      <c r="IK80" s="131"/>
      <c r="IL80" s="131"/>
      <c r="IM80" s="131"/>
      <c r="IN80" s="385"/>
      <c r="IO80" s="385"/>
      <c r="IP80" s="131"/>
      <c r="IQ80" s="131"/>
      <c r="IR80" s="131"/>
      <c r="IS80" s="385"/>
      <c r="IT80" s="385"/>
      <c r="IU80" s="131"/>
      <c r="IV80" s="131"/>
      <c r="IW80" s="131"/>
      <c r="IX80" s="385"/>
      <c r="IY80" s="386"/>
      <c r="IZ80" s="198"/>
      <c r="JA80" s="378"/>
      <c r="JB80" s="256"/>
      <c r="JC80" s="256"/>
    </row>
    <row r="81" spans="1:263" s="3" customFormat="1" x14ac:dyDescent="0.35">
      <c r="A81" s="198"/>
      <c r="B81" s="359"/>
      <c r="C81" s="45"/>
      <c r="D81" s="102"/>
      <c r="E81" s="102"/>
      <c r="F81" s="384"/>
      <c r="G81" s="387"/>
      <c r="H81" s="325"/>
      <c r="I81" s="202"/>
      <c r="J81" s="324"/>
      <c r="K81" s="131"/>
      <c r="L81" s="131"/>
      <c r="M81" s="385"/>
      <c r="N81" s="385"/>
      <c r="O81" s="131"/>
      <c r="P81" s="131"/>
      <c r="Q81" s="131"/>
      <c r="R81" s="385"/>
      <c r="S81" s="385"/>
      <c r="T81" s="131"/>
      <c r="U81" s="131"/>
      <c r="V81" s="131"/>
      <c r="W81" s="385"/>
      <c r="X81" s="385"/>
      <c r="Y81" s="131"/>
      <c r="Z81" s="131"/>
      <c r="AA81" s="131"/>
      <c r="AB81" s="385"/>
      <c r="AC81" s="385"/>
      <c r="AD81" s="131"/>
      <c r="AE81" s="131"/>
      <c r="AF81" s="131"/>
      <c r="AG81" s="385"/>
      <c r="AH81" s="385"/>
      <c r="AI81" s="131"/>
      <c r="AJ81" s="131"/>
      <c r="AK81" s="131"/>
      <c r="AL81" s="385"/>
      <c r="AM81" s="385"/>
      <c r="AN81" s="131"/>
      <c r="AO81" s="131"/>
      <c r="AP81" s="131"/>
      <c r="AQ81" s="385"/>
      <c r="AR81" s="385"/>
      <c r="AS81" s="131"/>
      <c r="AT81" s="131"/>
      <c r="AU81" s="131"/>
      <c r="AV81" s="385"/>
      <c r="AW81" s="385"/>
      <c r="AX81" s="131"/>
      <c r="AY81" s="131"/>
      <c r="AZ81" s="131"/>
      <c r="BA81" s="385"/>
      <c r="BB81" s="385"/>
      <c r="BC81" s="131"/>
      <c r="BD81" s="131"/>
      <c r="BE81" s="131"/>
      <c r="BF81" s="385"/>
      <c r="BG81" s="385"/>
      <c r="BH81" s="131"/>
      <c r="BI81" s="131"/>
      <c r="BJ81" s="131"/>
      <c r="BK81" s="385"/>
      <c r="BL81" s="385"/>
      <c r="BM81" s="131"/>
      <c r="BN81" s="131"/>
      <c r="BO81" s="131"/>
      <c r="BP81" s="385"/>
      <c r="BQ81" s="385"/>
      <c r="BR81" s="131"/>
      <c r="BS81" s="131"/>
      <c r="BT81" s="131"/>
      <c r="BU81" s="385"/>
      <c r="BV81" s="385"/>
      <c r="BW81" s="131"/>
      <c r="BX81" s="131"/>
      <c r="BY81" s="131"/>
      <c r="BZ81" s="385"/>
      <c r="CA81" s="385"/>
      <c r="CB81" s="131"/>
      <c r="CC81" s="131"/>
      <c r="CD81" s="131"/>
      <c r="CE81" s="385"/>
      <c r="CF81" s="385"/>
      <c r="CG81" s="131"/>
      <c r="CH81" s="131"/>
      <c r="CI81" s="131"/>
      <c r="CJ81" s="385"/>
      <c r="CK81" s="385"/>
      <c r="CL81" s="131"/>
      <c r="CM81" s="131"/>
      <c r="CN81" s="131"/>
      <c r="CO81" s="385"/>
      <c r="CP81" s="385"/>
      <c r="CQ81" s="131"/>
      <c r="CR81" s="131"/>
      <c r="CS81" s="131"/>
      <c r="CT81" s="385"/>
      <c r="CU81" s="385"/>
      <c r="CV81" s="131"/>
      <c r="CW81" s="131"/>
      <c r="CX81" s="131"/>
      <c r="CY81" s="385"/>
      <c r="CZ81" s="385"/>
      <c r="DA81" s="131"/>
      <c r="DB81" s="131"/>
      <c r="DC81" s="131"/>
      <c r="DD81" s="385"/>
      <c r="DE81" s="385"/>
      <c r="DF81" s="131"/>
      <c r="DG81" s="131"/>
      <c r="DH81" s="131"/>
      <c r="DI81" s="385"/>
      <c r="DJ81" s="385"/>
      <c r="DK81" s="131"/>
      <c r="DL81" s="131"/>
      <c r="DM81" s="131"/>
      <c r="DN81" s="385"/>
      <c r="DO81" s="385"/>
      <c r="DP81" s="131"/>
      <c r="DQ81" s="131"/>
      <c r="DR81" s="131"/>
      <c r="DS81" s="385"/>
      <c r="DT81" s="385"/>
      <c r="DU81" s="131"/>
      <c r="DV81" s="131"/>
      <c r="DW81" s="131"/>
      <c r="DX81" s="385"/>
      <c r="DY81" s="385"/>
      <c r="DZ81" s="131"/>
      <c r="EA81" s="131"/>
      <c r="EB81" s="131"/>
      <c r="EC81" s="385"/>
      <c r="ED81" s="385"/>
      <c r="EE81" s="131"/>
      <c r="EF81" s="131"/>
      <c r="EG81" s="131"/>
      <c r="EH81" s="385"/>
      <c r="EI81" s="385"/>
      <c r="EJ81" s="131"/>
      <c r="EK81" s="131"/>
      <c r="EL81" s="131"/>
      <c r="EM81" s="385"/>
      <c r="EN81" s="385"/>
      <c r="EO81" s="131"/>
      <c r="EP81" s="131"/>
      <c r="EQ81" s="131"/>
      <c r="ER81" s="385"/>
      <c r="ES81" s="385"/>
      <c r="ET81" s="131"/>
      <c r="EU81" s="131"/>
      <c r="EV81" s="131"/>
      <c r="EW81" s="385"/>
      <c r="EX81" s="385"/>
      <c r="EY81" s="131"/>
      <c r="EZ81" s="131"/>
      <c r="FA81" s="131"/>
      <c r="FB81" s="385"/>
      <c r="FC81" s="385"/>
      <c r="FD81" s="131"/>
      <c r="FE81" s="131"/>
      <c r="FF81" s="131"/>
      <c r="FG81" s="385"/>
      <c r="FH81" s="385"/>
      <c r="FI81" s="131"/>
      <c r="FJ81" s="131"/>
      <c r="FK81" s="131"/>
      <c r="FL81" s="385"/>
      <c r="FM81" s="385"/>
      <c r="FN81" s="131"/>
      <c r="FO81" s="131"/>
      <c r="FP81" s="131"/>
      <c r="FQ81" s="385"/>
      <c r="FR81" s="385"/>
      <c r="FS81" s="131"/>
      <c r="FT81" s="131"/>
      <c r="FU81" s="131"/>
      <c r="FV81" s="385"/>
      <c r="FW81" s="385"/>
      <c r="FX81" s="131"/>
      <c r="FY81" s="131"/>
      <c r="FZ81" s="131"/>
      <c r="GA81" s="385"/>
      <c r="GB81" s="385"/>
      <c r="GC81" s="131"/>
      <c r="GD81" s="131"/>
      <c r="GE81" s="131"/>
      <c r="GF81" s="385"/>
      <c r="GG81" s="385"/>
      <c r="GH81" s="131"/>
      <c r="GI81" s="131"/>
      <c r="GJ81" s="131"/>
      <c r="GK81" s="385"/>
      <c r="GL81" s="385"/>
      <c r="GM81" s="131"/>
      <c r="GN81" s="131"/>
      <c r="GO81" s="131"/>
      <c r="GP81" s="385"/>
      <c r="GQ81" s="385"/>
      <c r="GR81" s="131"/>
      <c r="GS81" s="131"/>
      <c r="GT81" s="131"/>
      <c r="GU81" s="385"/>
      <c r="GV81" s="385"/>
      <c r="GW81" s="131"/>
      <c r="GX81" s="131"/>
      <c r="GY81" s="131"/>
      <c r="GZ81" s="385"/>
      <c r="HA81" s="385"/>
      <c r="HB81" s="131"/>
      <c r="HC81" s="131"/>
      <c r="HD81" s="131"/>
      <c r="HE81" s="385"/>
      <c r="HF81" s="385"/>
      <c r="HG81" s="131"/>
      <c r="HH81" s="131"/>
      <c r="HI81" s="131"/>
      <c r="HJ81" s="385"/>
      <c r="HK81" s="385"/>
      <c r="HL81" s="131"/>
      <c r="HM81" s="131"/>
      <c r="HN81" s="131"/>
      <c r="HO81" s="385"/>
      <c r="HP81" s="385"/>
      <c r="HQ81" s="131"/>
      <c r="HR81" s="131"/>
      <c r="HS81" s="131"/>
      <c r="HT81" s="385"/>
      <c r="HU81" s="385"/>
      <c r="HV81" s="131"/>
      <c r="HW81" s="131"/>
      <c r="HX81" s="131"/>
      <c r="HY81" s="385"/>
      <c r="HZ81" s="385"/>
      <c r="IA81" s="131"/>
      <c r="IB81" s="131"/>
      <c r="IC81" s="131"/>
      <c r="ID81" s="385"/>
      <c r="IE81" s="385"/>
      <c r="IF81" s="131"/>
      <c r="IG81" s="131"/>
      <c r="IH81" s="131"/>
      <c r="II81" s="385"/>
      <c r="IJ81" s="385"/>
      <c r="IK81" s="131"/>
      <c r="IL81" s="131"/>
      <c r="IM81" s="131"/>
      <c r="IN81" s="385"/>
      <c r="IO81" s="385"/>
      <c r="IP81" s="131"/>
      <c r="IQ81" s="131"/>
      <c r="IR81" s="131"/>
      <c r="IS81" s="385"/>
      <c r="IT81" s="385"/>
      <c r="IU81" s="131"/>
      <c r="IV81" s="131"/>
      <c r="IW81" s="131"/>
      <c r="IX81" s="385"/>
      <c r="IY81" s="386"/>
      <c r="IZ81" s="198"/>
      <c r="JA81" s="378"/>
      <c r="JB81" s="256"/>
      <c r="JC81" s="256"/>
    </row>
    <row r="82" spans="1:263" s="3" customFormat="1" ht="15" thickBot="1" x14ac:dyDescent="0.4">
      <c r="A82" s="198"/>
      <c r="B82" s="359"/>
      <c r="C82" s="45" t="s">
        <v>1159</v>
      </c>
      <c r="D82" s="102" t="s">
        <v>1160</v>
      </c>
      <c r="E82" s="102"/>
      <c r="F82" s="285" t="str">
        <f>IFERROR(INDEX('Helper 1'!$I$2:$I$19,MATCH('Schedule 1'!$G$20,'Helper 1'!$H$2:$H$19,0)),"")</f>
        <v/>
      </c>
      <c r="G82" s="124">
        <f>MAX(G78-G80,0)</f>
        <v>0</v>
      </c>
      <c r="H82" s="325"/>
      <c r="I82" s="202"/>
      <c r="J82" s="324"/>
      <c r="K82" s="131"/>
      <c r="L82" s="131"/>
      <c r="M82" s="385"/>
      <c r="N82" s="385"/>
      <c r="O82" s="131"/>
      <c r="P82" s="131"/>
      <c r="Q82" s="131"/>
      <c r="R82" s="385"/>
      <c r="S82" s="385"/>
      <c r="T82" s="131"/>
      <c r="U82" s="131"/>
      <c r="V82" s="131"/>
      <c r="W82" s="385"/>
      <c r="X82" s="385"/>
      <c r="Y82" s="131"/>
      <c r="Z82" s="131"/>
      <c r="AA82" s="131"/>
      <c r="AB82" s="385"/>
      <c r="AC82" s="385"/>
      <c r="AD82" s="131"/>
      <c r="AE82" s="131"/>
      <c r="AF82" s="131"/>
      <c r="AG82" s="385"/>
      <c r="AH82" s="385"/>
      <c r="AI82" s="131"/>
      <c r="AJ82" s="131"/>
      <c r="AK82" s="131"/>
      <c r="AL82" s="385"/>
      <c r="AM82" s="385"/>
      <c r="AN82" s="131"/>
      <c r="AO82" s="131"/>
      <c r="AP82" s="131"/>
      <c r="AQ82" s="385"/>
      <c r="AR82" s="385"/>
      <c r="AS82" s="131"/>
      <c r="AT82" s="131"/>
      <c r="AU82" s="131"/>
      <c r="AV82" s="385"/>
      <c r="AW82" s="385"/>
      <c r="AX82" s="131"/>
      <c r="AY82" s="131"/>
      <c r="AZ82" s="131"/>
      <c r="BA82" s="385"/>
      <c r="BB82" s="385"/>
      <c r="BC82" s="131"/>
      <c r="BD82" s="131"/>
      <c r="BE82" s="131"/>
      <c r="BF82" s="385"/>
      <c r="BG82" s="385"/>
      <c r="BH82" s="131"/>
      <c r="BI82" s="131"/>
      <c r="BJ82" s="131"/>
      <c r="BK82" s="385"/>
      <c r="BL82" s="385"/>
      <c r="BM82" s="131"/>
      <c r="BN82" s="131"/>
      <c r="BO82" s="131"/>
      <c r="BP82" s="385"/>
      <c r="BQ82" s="385"/>
      <c r="BR82" s="131"/>
      <c r="BS82" s="131"/>
      <c r="BT82" s="131"/>
      <c r="BU82" s="385"/>
      <c r="BV82" s="385"/>
      <c r="BW82" s="131"/>
      <c r="BX82" s="131"/>
      <c r="BY82" s="131"/>
      <c r="BZ82" s="385"/>
      <c r="CA82" s="385"/>
      <c r="CB82" s="131"/>
      <c r="CC82" s="131"/>
      <c r="CD82" s="131"/>
      <c r="CE82" s="385"/>
      <c r="CF82" s="385"/>
      <c r="CG82" s="131"/>
      <c r="CH82" s="131"/>
      <c r="CI82" s="131"/>
      <c r="CJ82" s="385"/>
      <c r="CK82" s="385"/>
      <c r="CL82" s="131"/>
      <c r="CM82" s="131"/>
      <c r="CN82" s="131"/>
      <c r="CO82" s="385"/>
      <c r="CP82" s="385"/>
      <c r="CQ82" s="131"/>
      <c r="CR82" s="131"/>
      <c r="CS82" s="131"/>
      <c r="CT82" s="385"/>
      <c r="CU82" s="385"/>
      <c r="CV82" s="131"/>
      <c r="CW82" s="131"/>
      <c r="CX82" s="131"/>
      <c r="CY82" s="385"/>
      <c r="CZ82" s="385"/>
      <c r="DA82" s="131"/>
      <c r="DB82" s="131"/>
      <c r="DC82" s="131"/>
      <c r="DD82" s="385"/>
      <c r="DE82" s="385"/>
      <c r="DF82" s="131"/>
      <c r="DG82" s="131"/>
      <c r="DH82" s="131"/>
      <c r="DI82" s="385"/>
      <c r="DJ82" s="385"/>
      <c r="DK82" s="131"/>
      <c r="DL82" s="131"/>
      <c r="DM82" s="131"/>
      <c r="DN82" s="385"/>
      <c r="DO82" s="385"/>
      <c r="DP82" s="131"/>
      <c r="DQ82" s="131"/>
      <c r="DR82" s="131"/>
      <c r="DS82" s="385"/>
      <c r="DT82" s="385"/>
      <c r="DU82" s="131"/>
      <c r="DV82" s="131"/>
      <c r="DW82" s="131"/>
      <c r="DX82" s="385"/>
      <c r="DY82" s="385"/>
      <c r="DZ82" s="131"/>
      <c r="EA82" s="131"/>
      <c r="EB82" s="131"/>
      <c r="EC82" s="385"/>
      <c r="ED82" s="385"/>
      <c r="EE82" s="131"/>
      <c r="EF82" s="131"/>
      <c r="EG82" s="131"/>
      <c r="EH82" s="385"/>
      <c r="EI82" s="385"/>
      <c r="EJ82" s="131"/>
      <c r="EK82" s="131"/>
      <c r="EL82" s="131"/>
      <c r="EM82" s="385"/>
      <c r="EN82" s="385"/>
      <c r="EO82" s="131"/>
      <c r="EP82" s="131"/>
      <c r="EQ82" s="131"/>
      <c r="ER82" s="385"/>
      <c r="ES82" s="385"/>
      <c r="ET82" s="131"/>
      <c r="EU82" s="131"/>
      <c r="EV82" s="131"/>
      <c r="EW82" s="385"/>
      <c r="EX82" s="385"/>
      <c r="EY82" s="131"/>
      <c r="EZ82" s="131"/>
      <c r="FA82" s="131"/>
      <c r="FB82" s="385"/>
      <c r="FC82" s="385"/>
      <c r="FD82" s="131"/>
      <c r="FE82" s="131"/>
      <c r="FF82" s="131"/>
      <c r="FG82" s="385"/>
      <c r="FH82" s="385"/>
      <c r="FI82" s="131"/>
      <c r="FJ82" s="131"/>
      <c r="FK82" s="131"/>
      <c r="FL82" s="385"/>
      <c r="FM82" s="385"/>
      <c r="FN82" s="131"/>
      <c r="FO82" s="131"/>
      <c r="FP82" s="131"/>
      <c r="FQ82" s="385"/>
      <c r="FR82" s="385"/>
      <c r="FS82" s="131"/>
      <c r="FT82" s="131"/>
      <c r="FU82" s="131"/>
      <c r="FV82" s="385"/>
      <c r="FW82" s="385"/>
      <c r="FX82" s="131"/>
      <c r="FY82" s="131"/>
      <c r="FZ82" s="131"/>
      <c r="GA82" s="385"/>
      <c r="GB82" s="385"/>
      <c r="GC82" s="131"/>
      <c r="GD82" s="131"/>
      <c r="GE82" s="131"/>
      <c r="GF82" s="385"/>
      <c r="GG82" s="385"/>
      <c r="GH82" s="131"/>
      <c r="GI82" s="131"/>
      <c r="GJ82" s="131"/>
      <c r="GK82" s="385"/>
      <c r="GL82" s="385"/>
      <c r="GM82" s="131"/>
      <c r="GN82" s="131"/>
      <c r="GO82" s="131"/>
      <c r="GP82" s="385"/>
      <c r="GQ82" s="385"/>
      <c r="GR82" s="131"/>
      <c r="GS82" s="131"/>
      <c r="GT82" s="131"/>
      <c r="GU82" s="385"/>
      <c r="GV82" s="385"/>
      <c r="GW82" s="131"/>
      <c r="GX82" s="131"/>
      <c r="GY82" s="131"/>
      <c r="GZ82" s="385"/>
      <c r="HA82" s="385"/>
      <c r="HB82" s="131"/>
      <c r="HC82" s="131"/>
      <c r="HD82" s="131"/>
      <c r="HE82" s="385"/>
      <c r="HF82" s="385"/>
      <c r="HG82" s="131"/>
      <c r="HH82" s="131"/>
      <c r="HI82" s="131"/>
      <c r="HJ82" s="385"/>
      <c r="HK82" s="385"/>
      <c r="HL82" s="131"/>
      <c r="HM82" s="131"/>
      <c r="HN82" s="131"/>
      <c r="HO82" s="385"/>
      <c r="HP82" s="385"/>
      <c r="HQ82" s="131"/>
      <c r="HR82" s="131"/>
      <c r="HS82" s="131"/>
      <c r="HT82" s="385"/>
      <c r="HU82" s="385"/>
      <c r="HV82" s="131"/>
      <c r="HW82" s="131"/>
      <c r="HX82" s="131"/>
      <c r="HY82" s="385"/>
      <c r="HZ82" s="385"/>
      <c r="IA82" s="131"/>
      <c r="IB82" s="131"/>
      <c r="IC82" s="131"/>
      <c r="ID82" s="385"/>
      <c r="IE82" s="385"/>
      <c r="IF82" s="131"/>
      <c r="IG82" s="131"/>
      <c r="IH82" s="131"/>
      <c r="II82" s="385"/>
      <c r="IJ82" s="385"/>
      <c r="IK82" s="131"/>
      <c r="IL82" s="131"/>
      <c r="IM82" s="131"/>
      <c r="IN82" s="385"/>
      <c r="IO82" s="385"/>
      <c r="IP82" s="131"/>
      <c r="IQ82" s="131"/>
      <c r="IR82" s="131"/>
      <c r="IS82" s="385"/>
      <c r="IT82" s="385"/>
      <c r="IU82" s="131"/>
      <c r="IV82" s="131"/>
      <c r="IW82" s="131"/>
      <c r="IX82" s="385"/>
      <c r="IY82" s="386"/>
      <c r="IZ82" s="198"/>
      <c r="JA82" s="378"/>
      <c r="JB82" s="256"/>
      <c r="JC82" s="256"/>
    </row>
    <row r="83" spans="1:263" s="3" customFormat="1" ht="15" thickTop="1" x14ac:dyDescent="0.35">
      <c r="A83" s="198"/>
      <c r="B83" s="359"/>
      <c r="C83" s="45"/>
      <c r="D83" s="102"/>
      <c r="E83" s="102"/>
      <c r="F83" s="384"/>
      <c r="G83" s="131"/>
      <c r="H83" s="325"/>
      <c r="I83" s="202"/>
      <c r="J83" s="324"/>
      <c r="K83" s="131"/>
      <c r="L83" s="131"/>
      <c r="M83" s="385"/>
      <c r="N83" s="385"/>
      <c r="O83" s="131"/>
      <c r="P83" s="131"/>
      <c r="Q83" s="131"/>
      <c r="R83" s="385"/>
      <c r="S83" s="385"/>
      <c r="T83" s="131"/>
      <c r="U83" s="131"/>
      <c r="V83" s="131"/>
      <c r="W83" s="385"/>
      <c r="X83" s="385"/>
      <c r="Y83" s="131"/>
      <c r="Z83" s="131"/>
      <c r="AA83" s="131"/>
      <c r="AB83" s="385"/>
      <c r="AC83" s="385"/>
      <c r="AD83" s="131"/>
      <c r="AE83" s="131"/>
      <c r="AF83" s="131"/>
      <c r="AG83" s="385"/>
      <c r="AH83" s="385"/>
      <c r="AI83" s="131"/>
      <c r="AJ83" s="131"/>
      <c r="AK83" s="131"/>
      <c r="AL83" s="385"/>
      <c r="AM83" s="385"/>
      <c r="AN83" s="131"/>
      <c r="AO83" s="131"/>
      <c r="AP83" s="131"/>
      <c r="AQ83" s="385"/>
      <c r="AR83" s="385"/>
      <c r="AS83" s="131"/>
      <c r="AT83" s="131"/>
      <c r="AU83" s="131"/>
      <c r="AV83" s="385"/>
      <c r="AW83" s="385"/>
      <c r="AX83" s="131"/>
      <c r="AY83" s="131"/>
      <c r="AZ83" s="131"/>
      <c r="BA83" s="385"/>
      <c r="BB83" s="385"/>
      <c r="BC83" s="131"/>
      <c r="BD83" s="131"/>
      <c r="BE83" s="131"/>
      <c r="BF83" s="385"/>
      <c r="BG83" s="385"/>
      <c r="BH83" s="131"/>
      <c r="BI83" s="131"/>
      <c r="BJ83" s="131"/>
      <c r="BK83" s="385"/>
      <c r="BL83" s="385"/>
      <c r="BM83" s="131"/>
      <c r="BN83" s="131"/>
      <c r="BO83" s="131"/>
      <c r="BP83" s="385"/>
      <c r="BQ83" s="385"/>
      <c r="BR83" s="131"/>
      <c r="BS83" s="131"/>
      <c r="BT83" s="131"/>
      <c r="BU83" s="385"/>
      <c r="BV83" s="385"/>
      <c r="BW83" s="131"/>
      <c r="BX83" s="131"/>
      <c r="BY83" s="131"/>
      <c r="BZ83" s="385"/>
      <c r="CA83" s="385"/>
      <c r="CB83" s="131"/>
      <c r="CC83" s="131"/>
      <c r="CD83" s="131"/>
      <c r="CE83" s="385"/>
      <c r="CF83" s="385"/>
      <c r="CG83" s="131"/>
      <c r="CH83" s="131"/>
      <c r="CI83" s="131"/>
      <c r="CJ83" s="385"/>
      <c r="CK83" s="385"/>
      <c r="CL83" s="131"/>
      <c r="CM83" s="131"/>
      <c r="CN83" s="131"/>
      <c r="CO83" s="385"/>
      <c r="CP83" s="385"/>
      <c r="CQ83" s="131"/>
      <c r="CR83" s="131"/>
      <c r="CS83" s="131"/>
      <c r="CT83" s="385"/>
      <c r="CU83" s="385"/>
      <c r="CV83" s="131"/>
      <c r="CW83" s="131"/>
      <c r="CX83" s="131"/>
      <c r="CY83" s="385"/>
      <c r="CZ83" s="385"/>
      <c r="DA83" s="131"/>
      <c r="DB83" s="131"/>
      <c r="DC83" s="131"/>
      <c r="DD83" s="385"/>
      <c r="DE83" s="385"/>
      <c r="DF83" s="131"/>
      <c r="DG83" s="131"/>
      <c r="DH83" s="131"/>
      <c r="DI83" s="385"/>
      <c r="DJ83" s="385"/>
      <c r="DK83" s="131"/>
      <c r="DL83" s="131"/>
      <c r="DM83" s="131"/>
      <c r="DN83" s="385"/>
      <c r="DO83" s="385"/>
      <c r="DP83" s="131"/>
      <c r="DQ83" s="131"/>
      <c r="DR83" s="131"/>
      <c r="DS83" s="385"/>
      <c r="DT83" s="385"/>
      <c r="DU83" s="131"/>
      <c r="DV83" s="131"/>
      <c r="DW83" s="131"/>
      <c r="DX83" s="385"/>
      <c r="DY83" s="385"/>
      <c r="DZ83" s="131"/>
      <c r="EA83" s="131"/>
      <c r="EB83" s="131"/>
      <c r="EC83" s="385"/>
      <c r="ED83" s="385"/>
      <c r="EE83" s="131"/>
      <c r="EF83" s="131"/>
      <c r="EG83" s="131"/>
      <c r="EH83" s="385"/>
      <c r="EI83" s="385"/>
      <c r="EJ83" s="131"/>
      <c r="EK83" s="131"/>
      <c r="EL83" s="131"/>
      <c r="EM83" s="385"/>
      <c r="EN83" s="385"/>
      <c r="EO83" s="131"/>
      <c r="EP83" s="131"/>
      <c r="EQ83" s="131"/>
      <c r="ER83" s="385"/>
      <c r="ES83" s="385"/>
      <c r="ET83" s="131"/>
      <c r="EU83" s="131"/>
      <c r="EV83" s="131"/>
      <c r="EW83" s="385"/>
      <c r="EX83" s="385"/>
      <c r="EY83" s="131"/>
      <c r="EZ83" s="131"/>
      <c r="FA83" s="131"/>
      <c r="FB83" s="385"/>
      <c r="FC83" s="385"/>
      <c r="FD83" s="131"/>
      <c r="FE83" s="131"/>
      <c r="FF83" s="131"/>
      <c r="FG83" s="385"/>
      <c r="FH83" s="385"/>
      <c r="FI83" s="131"/>
      <c r="FJ83" s="131"/>
      <c r="FK83" s="131"/>
      <c r="FL83" s="385"/>
      <c r="FM83" s="385"/>
      <c r="FN83" s="131"/>
      <c r="FO83" s="131"/>
      <c r="FP83" s="131"/>
      <c r="FQ83" s="385"/>
      <c r="FR83" s="385"/>
      <c r="FS83" s="131"/>
      <c r="FT83" s="131"/>
      <c r="FU83" s="131"/>
      <c r="FV83" s="385"/>
      <c r="FW83" s="385"/>
      <c r="FX83" s="131"/>
      <c r="FY83" s="131"/>
      <c r="FZ83" s="131"/>
      <c r="GA83" s="385"/>
      <c r="GB83" s="385"/>
      <c r="GC83" s="131"/>
      <c r="GD83" s="131"/>
      <c r="GE83" s="131"/>
      <c r="GF83" s="385"/>
      <c r="GG83" s="385"/>
      <c r="GH83" s="131"/>
      <c r="GI83" s="131"/>
      <c r="GJ83" s="131"/>
      <c r="GK83" s="385"/>
      <c r="GL83" s="385"/>
      <c r="GM83" s="131"/>
      <c r="GN83" s="131"/>
      <c r="GO83" s="131"/>
      <c r="GP83" s="385"/>
      <c r="GQ83" s="385"/>
      <c r="GR83" s="131"/>
      <c r="GS83" s="131"/>
      <c r="GT83" s="131"/>
      <c r="GU83" s="385"/>
      <c r="GV83" s="385"/>
      <c r="GW83" s="131"/>
      <c r="GX83" s="131"/>
      <c r="GY83" s="131"/>
      <c r="GZ83" s="385"/>
      <c r="HA83" s="385"/>
      <c r="HB83" s="131"/>
      <c r="HC83" s="131"/>
      <c r="HD83" s="131"/>
      <c r="HE83" s="385"/>
      <c r="HF83" s="385"/>
      <c r="HG83" s="131"/>
      <c r="HH83" s="131"/>
      <c r="HI83" s="131"/>
      <c r="HJ83" s="385"/>
      <c r="HK83" s="385"/>
      <c r="HL83" s="131"/>
      <c r="HM83" s="131"/>
      <c r="HN83" s="131"/>
      <c r="HO83" s="385"/>
      <c r="HP83" s="385"/>
      <c r="HQ83" s="131"/>
      <c r="HR83" s="131"/>
      <c r="HS83" s="131"/>
      <c r="HT83" s="385"/>
      <c r="HU83" s="385"/>
      <c r="HV83" s="131"/>
      <c r="HW83" s="131"/>
      <c r="HX83" s="131"/>
      <c r="HY83" s="385"/>
      <c r="HZ83" s="385"/>
      <c r="IA83" s="131"/>
      <c r="IB83" s="131"/>
      <c r="IC83" s="131"/>
      <c r="ID83" s="385"/>
      <c r="IE83" s="385"/>
      <c r="IF83" s="131"/>
      <c r="IG83" s="131"/>
      <c r="IH83" s="131"/>
      <c r="II83" s="385"/>
      <c r="IJ83" s="385"/>
      <c r="IK83" s="131"/>
      <c r="IL83" s="131"/>
      <c r="IM83" s="131"/>
      <c r="IN83" s="385"/>
      <c r="IO83" s="385"/>
      <c r="IP83" s="131"/>
      <c r="IQ83" s="131"/>
      <c r="IR83" s="131"/>
      <c r="IS83" s="385"/>
      <c r="IT83" s="385"/>
      <c r="IU83" s="131"/>
      <c r="IV83" s="131"/>
      <c r="IW83" s="131"/>
      <c r="IX83" s="385"/>
      <c r="IY83" s="386"/>
      <c r="IZ83" s="198"/>
      <c r="JA83" s="378"/>
      <c r="JB83" s="256"/>
      <c r="JC83" s="256"/>
    </row>
    <row r="84" spans="1:263" s="3" customFormat="1" x14ac:dyDescent="0.35">
      <c r="A84" s="198"/>
      <c r="B84" s="359"/>
      <c r="C84" s="45"/>
      <c r="D84" s="102"/>
      <c r="E84" s="102"/>
      <c r="F84" s="384"/>
      <c r="G84" s="131"/>
      <c r="H84" s="325"/>
      <c r="I84" s="202"/>
      <c r="J84" s="324"/>
      <c r="K84" s="131"/>
      <c r="L84" s="131"/>
      <c r="M84" s="385"/>
      <c r="N84" s="385"/>
      <c r="O84" s="131"/>
      <c r="P84" s="131"/>
      <c r="Q84" s="131"/>
      <c r="R84" s="385"/>
      <c r="S84" s="385"/>
      <c r="T84" s="131"/>
      <c r="U84" s="131"/>
      <c r="V84" s="131"/>
      <c r="W84" s="385"/>
      <c r="X84" s="385"/>
      <c r="Y84" s="131"/>
      <c r="Z84" s="131"/>
      <c r="AA84" s="131"/>
      <c r="AB84" s="385"/>
      <c r="AC84" s="385"/>
      <c r="AD84" s="131"/>
      <c r="AE84" s="131"/>
      <c r="AF84" s="131"/>
      <c r="AG84" s="385"/>
      <c r="AH84" s="385"/>
      <c r="AI84" s="131"/>
      <c r="AJ84" s="131"/>
      <c r="AK84" s="131"/>
      <c r="AL84" s="385"/>
      <c r="AM84" s="385"/>
      <c r="AN84" s="131"/>
      <c r="AO84" s="131"/>
      <c r="AP84" s="131"/>
      <c r="AQ84" s="385"/>
      <c r="AR84" s="385"/>
      <c r="AS84" s="131"/>
      <c r="AT84" s="131"/>
      <c r="AU84" s="131"/>
      <c r="AV84" s="385"/>
      <c r="AW84" s="385"/>
      <c r="AX84" s="131"/>
      <c r="AY84" s="131"/>
      <c r="AZ84" s="131"/>
      <c r="BA84" s="385"/>
      <c r="BB84" s="385"/>
      <c r="BC84" s="131"/>
      <c r="BD84" s="131"/>
      <c r="BE84" s="131"/>
      <c r="BF84" s="385"/>
      <c r="BG84" s="385"/>
      <c r="BH84" s="131"/>
      <c r="BI84" s="131"/>
      <c r="BJ84" s="131"/>
      <c r="BK84" s="385"/>
      <c r="BL84" s="385"/>
      <c r="BM84" s="131"/>
      <c r="BN84" s="131"/>
      <c r="BO84" s="131"/>
      <c r="BP84" s="385"/>
      <c r="BQ84" s="385"/>
      <c r="BR84" s="131"/>
      <c r="BS84" s="131"/>
      <c r="BT84" s="131"/>
      <c r="BU84" s="385"/>
      <c r="BV84" s="385"/>
      <c r="BW84" s="131"/>
      <c r="BX84" s="131"/>
      <c r="BY84" s="131"/>
      <c r="BZ84" s="385"/>
      <c r="CA84" s="385"/>
      <c r="CB84" s="131"/>
      <c r="CC84" s="131"/>
      <c r="CD84" s="131"/>
      <c r="CE84" s="385"/>
      <c r="CF84" s="385"/>
      <c r="CG84" s="131"/>
      <c r="CH84" s="131"/>
      <c r="CI84" s="131"/>
      <c r="CJ84" s="385"/>
      <c r="CK84" s="385"/>
      <c r="CL84" s="131"/>
      <c r="CM84" s="131"/>
      <c r="CN84" s="131"/>
      <c r="CO84" s="385"/>
      <c r="CP84" s="385"/>
      <c r="CQ84" s="131"/>
      <c r="CR84" s="131"/>
      <c r="CS84" s="131"/>
      <c r="CT84" s="385"/>
      <c r="CU84" s="385"/>
      <c r="CV84" s="131"/>
      <c r="CW84" s="131"/>
      <c r="CX84" s="131"/>
      <c r="CY84" s="385"/>
      <c r="CZ84" s="385"/>
      <c r="DA84" s="131"/>
      <c r="DB84" s="131"/>
      <c r="DC84" s="131"/>
      <c r="DD84" s="385"/>
      <c r="DE84" s="385"/>
      <c r="DF84" s="131"/>
      <c r="DG84" s="131"/>
      <c r="DH84" s="131"/>
      <c r="DI84" s="385"/>
      <c r="DJ84" s="385"/>
      <c r="DK84" s="131"/>
      <c r="DL84" s="131"/>
      <c r="DM84" s="131"/>
      <c r="DN84" s="385"/>
      <c r="DO84" s="385"/>
      <c r="DP84" s="131"/>
      <c r="DQ84" s="131"/>
      <c r="DR84" s="131"/>
      <c r="DS84" s="385"/>
      <c r="DT84" s="385"/>
      <c r="DU84" s="131"/>
      <c r="DV84" s="131"/>
      <c r="DW84" s="131"/>
      <c r="DX84" s="385"/>
      <c r="DY84" s="385"/>
      <c r="DZ84" s="131"/>
      <c r="EA84" s="131"/>
      <c r="EB84" s="131"/>
      <c r="EC84" s="385"/>
      <c r="ED84" s="385"/>
      <c r="EE84" s="131"/>
      <c r="EF84" s="131"/>
      <c r="EG84" s="131"/>
      <c r="EH84" s="385"/>
      <c r="EI84" s="385"/>
      <c r="EJ84" s="131"/>
      <c r="EK84" s="131"/>
      <c r="EL84" s="131"/>
      <c r="EM84" s="385"/>
      <c r="EN84" s="385"/>
      <c r="EO84" s="131"/>
      <c r="EP84" s="131"/>
      <c r="EQ84" s="131"/>
      <c r="ER84" s="385"/>
      <c r="ES84" s="385"/>
      <c r="ET84" s="131"/>
      <c r="EU84" s="131"/>
      <c r="EV84" s="131"/>
      <c r="EW84" s="385"/>
      <c r="EX84" s="385"/>
      <c r="EY84" s="131"/>
      <c r="EZ84" s="131"/>
      <c r="FA84" s="131"/>
      <c r="FB84" s="385"/>
      <c r="FC84" s="385"/>
      <c r="FD84" s="131"/>
      <c r="FE84" s="131"/>
      <c r="FF84" s="131"/>
      <c r="FG84" s="385"/>
      <c r="FH84" s="385"/>
      <c r="FI84" s="131"/>
      <c r="FJ84" s="131"/>
      <c r="FK84" s="131"/>
      <c r="FL84" s="385"/>
      <c r="FM84" s="385"/>
      <c r="FN84" s="131"/>
      <c r="FO84" s="131"/>
      <c r="FP84" s="131"/>
      <c r="FQ84" s="385"/>
      <c r="FR84" s="385"/>
      <c r="FS84" s="131"/>
      <c r="FT84" s="131"/>
      <c r="FU84" s="131"/>
      <c r="FV84" s="385"/>
      <c r="FW84" s="385"/>
      <c r="FX84" s="131"/>
      <c r="FY84" s="131"/>
      <c r="FZ84" s="131"/>
      <c r="GA84" s="385"/>
      <c r="GB84" s="385"/>
      <c r="GC84" s="131"/>
      <c r="GD84" s="131"/>
      <c r="GE84" s="131"/>
      <c r="GF84" s="385"/>
      <c r="GG84" s="385"/>
      <c r="GH84" s="131"/>
      <c r="GI84" s="131"/>
      <c r="GJ84" s="131"/>
      <c r="GK84" s="385"/>
      <c r="GL84" s="385"/>
      <c r="GM84" s="131"/>
      <c r="GN84" s="131"/>
      <c r="GO84" s="131"/>
      <c r="GP84" s="385"/>
      <c r="GQ84" s="385"/>
      <c r="GR84" s="131"/>
      <c r="GS84" s="131"/>
      <c r="GT84" s="131"/>
      <c r="GU84" s="385"/>
      <c r="GV84" s="385"/>
      <c r="GW84" s="131"/>
      <c r="GX84" s="131"/>
      <c r="GY84" s="131"/>
      <c r="GZ84" s="385"/>
      <c r="HA84" s="385"/>
      <c r="HB84" s="131"/>
      <c r="HC84" s="131"/>
      <c r="HD84" s="131"/>
      <c r="HE84" s="385"/>
      <c r="HF84" s="385"/>
      <c r="HG84" s="131"/>
      <c r="HH84" s="131"/>
      <c r="HI84" s="131"/>
      <c r="HJ84" s="385"/>
      <c r="HK84" s="385"/>
      <c r="HL84" s="131"/>
      <c r="HM84" s="131"/>
      <c r="HN84" s="131"/>
      <c r="HO84" s="385"/>
      <c r="HP84" s="385"/>
      <c r="HQ84" s="131"/>
      <c r="HR84" s="131"/>
      <c r="HS84" s="131"/>
      <c r="HT84" s="385"/>
      <c r="HU84" s="385"/>
      <c r="HV84" s="131"/>
      <c r="HW84" s="131"/>
      <c r="HX84" s="131"/>
      <c r="HY84" s="385"/>
      <c r="HZ84" s="385"/>
      <c r="IA84" s="131"/>
      <c r="IB84" s="131"/>
      <c r="IC84" s="131"/>
      <c r="ID84" s="385"/>
      <c r="IE84" s="385"/>
      <c r="IF84" s="131"/>
      <c r="IG84" s="131"/>
      <c r="IH84" s="131"/>
      <c r="II84" s="385"/>
      <c r="IJ84" s="385"/>
      <c r="IK84" s="131"/>
      <c r="IL84" s="131"/>
      <c r="IM84" s="131"/>
      <c r="IN84" s="385"/>
      <c r="IO84" s="385"/>
      <c r="IP84" s="131"/>
      <c r="IQ84" s="131"/>
      <c r="IR84" s="131"/>
      <c r="IS84" s="385"/>
      <c r="IT84" s="385"/>
      <c r="IU84" s="131"/>
      <c r="IV84" s="131"/>
      <c r="IW84" s="131"/>
      <c r="IX84" s="385"/>
      <c r="IY84" s="386"/>
      <c r="IZ84" s="198"/>
      <c r="JA84" s="378"/>
      <c r="JB84" s="256"/>
      <c r="JC84" s="256"/>
    </row>
    <row r="85" spans="1:263" s="3" customFormat="1" x14ac:dyDescent="0.35">
      <c r="A85" s="198"/>
      <c r="B85" s="359"/>
      <c r="C85" s="45" t="s">
        <v>1161</v>
      </c>
      <c r="D85" s="102" t="s">
        <v>1162</v>
      </c>
      <c r="E85" s="102"/>
      <c r="F85" s="285" t="str">
        <f>IFERROR(INDEX('Helper 1'!$I$2:$I$19,MATCH('Schedule 1'!$G$20,'Helper 1'!$H$2:$H$19,0)),"")</f>
        <v/>
      </c>
      <c r="G85" s="131">
        <f>SUM(L85:IX85)</f>
        <v>0</v>
      </c>
      <c r="H85" s="325"/>
      <c r="I85" s="202"/>
      <c r="J85" s="324"/>
      <c r="K85" s="131"/>
      <c r="L85" s="131">
        <f>L126</f>
        <v>0</v>
      </c>
      <c r="M85" s="385"/>
      <c r="N85" s="385"/>
      <c r="O85" s="131"/>
      <c r="P85" s="131"/>
      <c r="Q85" s="131">
        <f>Q126</f>
        <v>0</v>
      </c>
      <c r="R85" s="385"/>
      <c r="S85" s="385"/>
      <c r="T85" s="131"/>
      <c r="U85" s="131"/>
      <c r="V85" s="131">
        <f>V126</f>
        <v>0</v>
      </c>
      <c r="W85" s="385"/>
      <c r="X85" s="385"/>
      <c r="Y85" s="131"/>
      <c r="Z85" s="131"/>
      <c r="AA85" s="131">
        <f>AA126</f>
        <v>0</v>
      </c>
      <c r="AB85" s="385"/>
      <c r="AC85" s="385"/>
      <c r="AD85" s="131"/>
      <c r="AE85" s="131"/>
      <c r="AF85" s="131">
        <f>AF126</f>
        <v>0</v>
      </c>
      <c r="AG85" s="385"/>
      <c r="AH85" s="385"/>
      <c r="AI85" s="131"/>
      <c r="AJ85" s="131"/>
      <c r="AK85" s="131">
        <f>AK126</f>
        <v>0</v>
      </c>
      <c r="AL85" s="385"/>
      <c r="AM85" s="385"/>
      <c r="AN85" s="131"/>
      <c r="AO85" s="131"/>
      <c r="AP85" s="131">
        <f>AP126</f>
        <v>0</v>
      </c>
      <c r="AQ85" s="385"/>
      <c r="AR85" s="385"/>
      <c r="AS85" s="131"/>
      <c r="AT85" s="131"/>
      <c r="AU85" s="131">
        <f>AU126</f>
        <v>0</v>
      </c>
      <c r="AV85" s="385"/>
      <c r="AW85" s="385"/>
      <c r="AX85" s="131"/>
      <c r="AY85" s="131"/>
      <c r="AZ85" s="131">
        <f>AZ126</f>
        <v>0</v>
      </c>
      <c r="BA85" s="385"/>
      <c r="BB85" s="385"/>
      <c r="BC85" s="131"/>
      <c r="BD85" s="131"/>
      <c r="BE85" s="131">
        <f>BE126</f>
        <v>0</v>
      </c>
      <c r="BF85" s="385"/>
      <c r="BG85" s="385"/>
      <c r="BH85" s="131"/>
      <c r="BI85" s="131"/>
      <c r="BJ85" s="131">
        <f>BJ126</f>
        <v>0</v>
      </c>
      <c r="BK85" s="385"/>
      <c r="BL85" s="385"/>
      <c r="BM85" s="131"/>
      <c r="BN85" s="131"/>
      <c r="BO85" s="131">
        <f>BO126</f>
        <v>0</v>
      </c>
      <c r="BP85" s="385"/>
      <c r="BQ85" s="385"/>
      <c r="BR85" s="131"/>
      <c r="BS85" s="131"/>
      <c r="BT85" s="131">
        <f>BT126</f>
        <v>0</v>
      </c>
      <c r="BU85" s="385"/>
      <c r="BV85" s="385"/>
      <c r="BW85" s="131"/>
      <c r="BX85" s="131"/>
      <c r="BY85" s="131">
        <f>BY126</f>
        <v>0</v>
      </c>
      <c r="BZ85" s="385"/>
      <c r="CA85" s="385"/>
      <c r="CB85" s="131"/>
      <c r="CC85" s="131"/>
      <c r="CD85" s="131">
        <f>CD126</f>
        <v>0</v>
      </c>
      <c r="CE85" s="385"/>
      <c r="CF85" s="385"/>
      <c r="CG85" s="131"/>
      <c r="CH85" s="131"/>
      <c r="CI85" s="131">
        <f>CI126</f>
        <v>0</v>
      </c>
      <c r="CJ85" s="385"/>
      <c r="CK85" s="385"/>
      <c r="CL85" s="131"/>
      <c r="CM85" s="131"/>
      <c r="CN85" s="131">
        <f>CN126</f>
        <v>0</v>
      </c>
      <c r="CO85" s="385"/>
      <c r="CP85" s="385"/>
      <c r="CQ85" s="131"/>
      <c r="CR85" s="131"/>
      <c r="CS85" s="131">
        <f>CS126</f>
        <v>0</v>
      </c>
      <c r="CT85" s="385"/>
      <c r="CU85" s="385"/>
      <c r="CV85" s="131"/>
      <c r="CW85" s="131"/>
      <c r="CX85" s="131">
        <f>CX126</f>
        <v>0</v>
      </c>
      <c r="CY85" s="385"/>
      <c r="CZ85" s="385"/>
      <c r="DA85" s="131"/>
      <c r="DB85" s="131"/>
      <c r="DC85" s="131">
        <f>DC126</f>
        <v>0</v>
      </c>
      <c r="DD85" s="385"/>
      <c r="DE85" s="385"/>
      <c r="DF85" s="131"/>
      <c r="DG85" s="131"/>
      <c r="DH85" s="131">
        <f>DH126</f>
        <v>0</v>
      </c>
      <c r="DI85" s="385"/>
      <c r="DJ85" s="385"/>
      <c r="DK85" s="131"/>
      <c r="DL85" s="131"/>
      <c r="DM85" s="131">
        <f>DM126</f>
        <v>0</v>
      </c>
      <c r="DN85" s="385"/>
      <c r="DO85" s="385"/>
      <c r="DP85" s="131"/>
      <c r="DQ85" s="131"/>
      <c r="DR85" s="131">
        <f>DR126</f>
        <v>0</v>
      </c>
      <c r="DS85" s="385"/>
      <c r="DT85" s="385"/>
      <c r="DU85" s="131"/>
      <c r="DV85" s="131"/>
      <c r="DW85" s="131">
        <f>DW126</f>
        <v>0</v>
      </c>
      <c r="DX85" s="385"/>
      <c r="DY85" s="385"/>
      <c r="DZ85" s="131"/>
      <c r="EA85" s="131"/>
      <c r="EB85" s="131">
        <f>EB126</f>
        <v>0</v>
      </c>
      <c r="EC85" s="385"/>
      <c r="ED85" s="385"/>
      <c r="EE85" s="131"/>
      <c r="EF85" s="131"/>
      <c r="EG85" s="131">
        <f>EG126</f>
        <v>0</v>
      </c>
      <c r="EH85" s="385"/>
      <c r="EI85" s="385"/>
      <c r="EJ85" s="131"/>
      <c r="EK85" s="131"/>
      <c r="EL85" s="131">
        <f>EL126</f>
        <v>0</v>
      </c>
      <c r="EM85" s="385"/>
      <c r="EN85" s="385"/>
      <c r="EO85" s="131"/>
      <c r="EP85" s="131"/>
      <c r="EQ85" s="131">
        <f>EQ126</f>
        <v>0</v>
      </c>
      <c r="ER85" s="385"/>
      <c r="ES85" s="385"/>
      <c r="ET85" s="131"/>
      <c r="EU85" s="131"/>
      <c r="EV85" s="131">
        <f>EV126</f>
        <v>0</v>
      </c>
      <c r="EW85" s="385"/>
      <c r="EX85" s="385"/>
      <c r="EY85" s="131"/>
      <c r="EZ85" s="131"/>
      <c r="FA85" s="131">
        <f>FA126</f>
        <v>0</v>
      </c>
      <c r="FB85" s="385"/>
      <c r="FC85" s="385"/>
      <c r="FD85" s="131"/>
      <c r="FE85" s="131"/>
      <c r="FF85" s="131">
        <f>FF126</f>
        <v>0</v>
      </c>
      <c r="FG85" s="385"/>
      <c r="FH85" s="385"/>
      <c r="FI85" s="131"/>
      <c r="FJ85" s="131"/>
      <c r="FK85" s="131">
        <f>FK126</f>
        <v>0</v>
      </c>
      <c r="FL85" s="385"/>
      <c r="FM85" s="385"/>
      <c r="FN85" s="131"/>
      <c r="FO85" s="131"/>
      <c r="FP85" s="131">
        <f>FP126</f>
        <v>0</v>
      </c>
      <c r="FQ85" s="385"/>
      <c r="FR85" s="385"/>
      <c r="FS85" s="131"/>
      <c r="FT85" s="131"/>
      <c r="FU85" s="131">
        <f>FU126</f>
        <v>0</v>
      </c>
      <c r="FV85" s="385"/>
      <c r="FW85" s="385"/>
      <c r="FX85" s="131"/>
      <c r="FY85" s="131"/>
      <c r="FZ85" s="131">
        <f>FZ126</f>
        <v>0</v>
      </c>
      <c r="GA85" s="385"/>
      <c r="GB85" s="385"/>
      <c r="GC85" s="131"/>
      <c r="GD85" s="131"/>
      <c r="GE85" s="131">
        <f>GE126</f>
        <v>0</v>
      </c>
      <c r="GF85" s="385"/>
      <c r="GG85" s="385"/>
      <c r="GH85" s="131"/>
      <c r="GI85" s="131"/>
      <c r="GJ85" s="131">
        <f>GJ126</f>
        <v>0</v>
      </c>
      <c r="GK85" s="385"/>
      <c r="GL85" s="385"/>
      <c r="GM85" s="131"/>
      <c r="GN85" s="131"/>
      <c r="GO85" s="131">
        <f>GO126</f>
        <v>0</v>
      </c>
      <c r="GP85" s="385"/>
      <c r="GQ85" s="385"/>
      <c r="GR85" s="131"/>
      <c r="GS85" s="131"/>
      <c r="GT85" s="131">
        <f>GT126</f>
        <v>0</v>
      </c>
      <c r="GU85" s="385"/>
      <c r="GV85" s="385"/>
      <c r="GW85" s="131"/>
      <c r="GX85" s="131"/>
      <c r="GY85" s="131">
        <f>GY126</f>
        <v>0</v>
      </c>
      <c r="GZ85" s="385"/>
      <c r="HA85" s="385"/>
      <c r="HB85" s="131"/>
      <c r="HC85" s="131"/>
      <c r="HD85" s="131">
        <f>HD126</f>
        <v>0</v>
      </c>
      <c r="HE85" s="385"/>
      <c r="HF85" s="385"/>
      <c r="HG85" s="131"/>
      <c r="HH85" s="131"/>
      <c r="HI85" s="131">
        <f>HI126</f>
        <v>0</v>
      </c>
      <c r="HJ85" s="385"/>
      <c r="HK85" s="385"/>
      <c r="HL85" s="131"/>
      <c r="HM85" s="131"/>
      <c r="HN85" s="131">
        <f>HN126</f>
        <v>0</v>
      </c>
      <c r="HO85" s="385"/>
      <c r="HP85" s="385"/>
      <c r="HQ85" s="131"/>
      <c r="HR85" s="131"/>
      <c r="HS85" s="131">
        <f>HS126</f>
        <v>0</v>
      </c>
      <c r="HT85" s="385"/>
      <c r="HU85" s="385"/>
      <c r="HV85" s="131"/>
      <c r="HW85" s="131"/>
      <c r="HX85" s="131">
        <f>HX126</f>
        <v>0</v>
      </c>
      <c r="HY85" s="385"/>
      <c r="HZ85" s="385"/>
      <c r="IA85" s="131"/>
      <c r="IB85" s="131"/>
      <c r="IC85" s="131">
        <f>IC126</f>
        <v>0</v>
      </c>
      <c r="ID85" s="385"/>
      <c r="IE85" s="385"/>
      <c r="IF85" s="131"/>
      <c r="IG85" s="131"/>
      <c r="IH85" s="131">
        <f>IH126</f>
        <v>0</v>
      </c>
      <c r="II85" s="385"/>
      <c r="IJ85" s="385"/>
      <c r="IK85" s="131"/>
      <c r="IL85" s="131"/>
      <c r="IM85" s="131">
        <f>IM126</f>
        <v>0</v>
      </c>
      <c r="IN85" s="385"/>
      <c r="IO85" s="385"/>
      <c r="IP85" s="131"/>
      <c r="IQ85" s="131"/>
      <c r="IR85" s="131">
        <f>IR126</f>
        <v>0</v>
      </c>
      <c r="IS85" s="385"/>
      <c r="IT85" s="385"/>
      <c r="IU85" s="131"/>
      <c r="IV85" s="131"/>
      <c r="IW85" s="131">
        <f>IW126</f>
        <v>0</v>
      </c>
      <c r="IX85" s="385"/>
      <c r="IY85" s="386"/>
      <c r="IZ85" s="198"/>
      <c r="JA85" s="378"/>
      <c r="JB85" s="256"/>
      <c r="JC85" s="256"/>
    </row>
    <row r="86" spans="1:263" s="3" customFormat="1" x14ac:dyDescent="0.35">
      <c r="A86" s="198"/>
      <c r="B86" s="359"/>
      <c r="C86" s="45"/>
      <c r="D86" s="102"/>
      <c r="E86" s="102"/>
      <c r="F86" s="384"/>
      <c r="G86" s="131"/>
      <c r="H86" s="325"/>
      <c r="I86" s="202"/>
      <c r="J86" s="324"/>
      <c r="K86" s="237"/>
      <c r="L86" s="131"/>
      <c r="M86" s="385"/>
      <c r="N86" s="385"/>
      <c r="O86" s="131"/>
      <c r="P86" s="237"/>
      <c r="Q86" s="131"/>
      <c r="R86" s="385"/>
      <c r="S86" s="385"/>
      <c r="T86" s="131"/>
      <c r="U86" s="237"/>
      <c r="V86" s="131"/>
      <c r="W86" s="385"/>
      <c r="X86" s="385"/>
      <c r="Y86" s="131"/>
      <c r="Z86" s="237"/>
      <c r="AA86" s="131"/>
      <c r="AB86" s="385"/>
      <c r="AC86" s="385"/>
      <c r="AD86" s="131"/>
      <c r="AE86" s="237"/>
      <c r="AF86" s="131"/>
      <c r="AG86" s="385"/>
      <c r="AH86" s="385"/>
      <c r="AI86" s="131"/>
      <c r="AJ86" s="237"/>
      <c r="AK86" s="131"/>
      <c r="AL86" s="385"/>
      <c r="AM86" s="385"/>
      <c r="AN86" s="131"/>
      <c r="AO86" s="237"/>
      <c r="AP86" s="131"/>
      <c r="AQ86" s="385"/>
      <c r="AR86" s="385"/>
      <c r="AS86" s="131"/>
      <c r="AT86" s="237"/>
      <c r="AU86" s="131"/>
      <c r="AV86" s="385"/>
      <c r="AW86" s="385"/>
      <c r="AX86" s="131"/>
      <c r="AY86" s="237"/>
      <c r="AZ86" s="131"/>
      <c r="BA86" s="385"/>
      <c r="BB86" s="385"/>
      <c r="BC86" s="131"/>
      <c r="BD86" s="237"/>
      <c r="BE86" s="131"/>
      <c r="BF86" s="385"/>
      <c r="BG86" s="385"/>
      <c r="BH86" s="131"/>
      <c r="BI86" s="237"/>
      <c r="BJ86" s="131"/>
      <c r="BK86" s="385"/>
      <c r="BL86" s="385"/>
      <c r="BM86" s="131"/>
      <c r="BN86" s="237"/>
      <c r="BO86" s="131"/>
      <c r="BP86" s="385"/>
      <c r="BQ86" s="385"/>
      <c r="BR86" s="131"/>
      <c r="BS86" s="237"/>
      <c r="BT86" s="131"/>
      <c r="BU86" s="385"/>
      <c r="BV86" s="385"/>
      <c r="BW86" s="131"/>
      <c r="BX86" s="237"/>
      <c r="BY86" s="131"/>
      <c r="BZ86" s="385"/>
      <c r="CA86" s="385"/>
      <c r="CB86" s="131"/>
      <c r="CC86" s="237"/>
      <c r="CD86" s="131"/>
      <c r="CE86" s="385"/>
      <c r="CF86" s="385"/>
      <c r="CG86" s="131"/>
      <c r="CH86" s="237"/>
      <c r="CI86" s="131"/>
      <c r="CJ86" s="385"/>
      <c r="CK86" s="385"/>
      <c r="CL86" s="131"/>
      <c r="CM86" s="237"/>
      <c r="CN86" s="131"/>
      <c r="CO86" s="385"/>
      <c r="CP86" s="385"/>
      <c r="CQ86" s="131"/>
      <c r="CR86" s="237"/>
      <c r="CS86" s="131"/>
      <c r="CT86" s="385"/>
      <c r="CU86" s="385"/>
      <c r="CV86" s="131"/>
      <c r="CW86" s="237"/>
      <c r="CX86" s="131"/>
      <c r="CY86" s="385"/>
      <c r="CZ86" s="385"/>
      <c r="DA86" s="131"/>
      <c r="DB86" s="237"/>
      <c r="DC86" s="131"/>
      <c r="DD86" s="385"/>
      <c r="DE86" s="385"/>
      <c r="DF86" s="131"/>
      <c r="DG86" s="237"/>
      <c r="DH86" s="131"/>
      <c r="DI86" s="385"/>
      <c r="DJ86" s="385"/>
      <c r="DK86" s="131"/>
      <c r="DL86" s="237"/>
      <c r="DM86" s="131"/>
      <c r="DN86" s="385"/>
      <c r="DO86" s="385"/>
      <c r="DP86" s="131"/>
      <c r="DQ86" s="237"/>
      <c r="DR86" s="131"/>
      <c r="DS86" s="385"/>
      <c r="DT86" s="385"/>
      <c r="DU86" s="131"/>
      <c r="DV86" s="237"/>
      <c r="DW86" s="131"/>
      <c r="DX86" s="385"/>
      <c r="DY86" s="385"/>
      <c r="DZ86" s="131"/>
      <c r="EA86" s="237"/>
      <c r="EB86" s="131"/>
      <c r="EC86" s="385"/>
      <c r="ED86" s="385"/>
      <c r="EE86" s="131"/>
      <c r="EF86" s="237"/>
      <c r="EG86" s="131"/>
      <c r="EH86" s="385"/>
      <c r="EI86" s="385"/>
      <c r="EJ86" s="131"/>
      <c r="EK86" s="237"/>
      <c r="EL86" s="131"/>
      <c r="EM86" s="385"/>
      <c r="EN86" s="385"/>
      <c r="EO86" s="131"/>
      <c r="EP86" s="237"/>
      <c r="EQ86" s="131"/>
      <c r="ER86" s="385"/>
      <c r="ES86" s="385"/>
      <c r="ET86" s="131"/>
      <c r="EU86" s="237"/>
      <c r="EV86" s="131"/>
      <c r="EW86" s="385"/>
      <c r="EX86" s="385"/>
      <c r="EY86" s="131"/>
      <c r="EZ86" s="237"/>
      <c r="FA86" s="131"/>
      <c r="FB86" s="385"/>
      <c r="FC86" s="385"/>
      <c r="FD86" s="131"/>
      <c r="FE86" s="237"/>
      <c r="FF86" s="131"/>
      <c r="FG86" s="385"/>
      <c r="FH86" s="385"/>
      <c r="FI86" s="131"/>
      <c r="FJ86" s="237"/>
      <c r="FK86" s="131"/>
      <c r="FL86" s="385"/>
      <c r="FM86" s="385"/>
      <c r="FN86" s="131"/>
      <c r="FO86" s="237"/>
      <c r="FP86" s="131"/>
      <c r="FQ86" s="385"/>
      <c r="FR86" s="385"/>
      <c r="FS86" s="131"/>
      <c r="FT86" s="237"/>
      <c r="FU86" s="131"/>
      <c r="FV86" s="385"/>
      <c r="FW86" s="385"/>
      <c r="FX86" s="131"/>
      <c r="FY86" s="237"/>
      <c r="FZ86" s="131"/>
      <c r="GA86" s="385"/>
      <c r="GB86" s="385"/>
      <c r="GC86" s="131"/>
      <c r="GD86" s="237"/>
      <c r="GE86" s="131"/>
      <c r="GF86" s="385"/>
      <c r="GG86" s="385"/>
      <c r="GH86" s="131"/>
      <c r="GI86" s="237"/>
      <c r="GJ86" s="131"/>
      <c r="GK86" s="385"/>
      <c r="GL86" s="385"/>
      <c r="GM86" s="131"/>
      <c r="GN86" s="237"/>
      <c r="GO86" s="131"/>
      <c r="GP86" s="385"/>
      <c r="GQ86" s="385"/>
      <c r="GR86" s="131"/>
      <c r="GS86" s="237"/>
      <c r="GT86" s="131"/>
      <c r="GU86" s="385"/>
      <c r="GV86" s="385"/>
      <c r="GW86" s="131"/>
      <c r="GX86" s="237"/>
      <c r="GY86" s="131"/>
      <c r="GZ86" s="385"/>
      <c r="HA86" s="385"/>
      <c r="HB86" s="131"/>
      <c r="HC86" s="237"/>
      <c r="HD86" s="131"/>
      <c r="HE86" s="385"/>
      <c r="HF86" s="385"/>
      <c r="HG86" s="131"/>
      <c r="HH86" s="237"/>
      <c r="HI86" s="131"/>
      <c r="HJ86" s="385"/>
      <c r="HK86" s="385"/>
      <c r="HL86" s="131"/>
      <c r="HM86" s="237"/>
      <c r="HN86" s="131"/>
      <c r="HO86" s="385"/>
      <c r="HP86" s="385"/>
      <c r="HQ86" s="131"/>
      <c r="HR86" s="237"/>
      <c r="HS86" s="131"/>
      <c r="HT86" s="385"/>
      <c r="HU86" s="385"/>
      <c r="HV86" s="131"/>
      <c r="HW86" s="237"/>
      <c r="HX86" s="131"/>
      <c r="HY86" s="385"/>
      <c r="HZ86" s="385"/>
      <c r="IA86" s="131"/>
      <c r="IB86" s="237"/>
      <c r="IC86" s="131"/>
      <c r="ID86" s="385"/>
      <c r="IE86" s="385"/>
      <c r="IF86" s="131"/>
      <c r="IG86" s="237"/>
      <c r="IH86" s="131"/>
      <c r="II86" s="385"/>
      <c r="IJ86" s="385"/>
      <c r="IK86" s="131"/>
      <c r="IL86" s="237"/>
      <c r="IM86" s="131"/>
      <c r="IN86" s="385"/>
      <c r="IO86" s="385"/>
      <c r="IP86" s="131"/>
      <c r="IQ86" s="237"/>
      <c r="IR86" s="131"/>
      <c r="IS86" s="385"/>
      <c r="IT86" s="385"/>
      <c r="IU86" s="131"/>
      <c r="IV86" s="237"/>
      <c r="IW86" s="131"/>
      <c r="IX86" s="385"/>
      <c r="IY86" s="386"/>
      <c r="IZ86" s="198"/>
      <c r="JA86" s="378"/>
      <c r="JB86" s="256"/>
      <c r="JC86" s="256"/>
    </row>
    <row r="87" spans="1:263" s="3" customFormat="1" x14ac:dyDescent="0.35">
      <c r="A87" s="198"/>
      <c r="B87" s="359"/>
      <c r="C87" s="45" t="s">
        <v>1163</v>
      </c>
      <c r="D87" s="102" t="s">
        <v>1164</v>
      </c>
      <c r="E87" s="102"/>
      <c r="F87" s="285" t="str">
        <f>IFERROR(INDEX('Helper 1'!$I$2:$I$19,MATCH('Schedule 1'!$G$20,'Helper 1'!$H$2:$H$19,0)),"")</f>
        <v/>
      </c>
      <c r="G87" s="131">
        <f>SUM(L87:IX87)</f>
        <v>0</v>
      </c>
      <c r="H87" s="325"/>
      <c r="I87" s="202"/>
      <c r="J87" s="324"/>
      <c r="K87" s="131"/>
      <c r="L87" s="131">
        <f>L139</f>
        <v>0</v>
      </c>
      <c r="M87" s="385"/>
      <c r="N87" s="385"/>
      <c r="O87" s="131"/>
      <c r="P87" s="131"/>
      <c r="Q87" s="131">
        <f>Q139</f>
        <v>0</v>
      </c>
      <c r="R87" s="385"/>
      <c r="S87" s="385"/>
      <c r="T87" s="131"/>
      <c r="U87" s="131"/>
      <c r="V87" s="131">
        <f>V139</f>
        <v>0</v>
      </c>
      <c r="W87" s="385"/>
      <c r="X87" s="385"/>
      <c r="Y87" s="131"/>
      <c r="Z87" s="131"/>
      <c r="AA87" s="131">
        <f>AA139</f>
        <v>0</v>
      </c>
      <c r="AB87" s="385"/>
      <c r="AC87" s="385"/>
      <c r="AD87" s="131"/>
      <c r="AE87" s="131"/>
      <c r="AF87" s="131">
        <f>AF139</f>
        <v>0</v>
      </c>
      <c r="AG87" s="385"/>
      <c r="AH87" s="385"/>
      <c r="AI87" s="131"/>
      <c r="AJ87" s="131"/>
      <c r="AK87" s="131">
        <f>AK139</f>
        <v>0</v>
      </c>
      <c r="AL87" s="385"/>
      <c r="AM87" s="385"/>
      <c r="AN87" s="131"/>
      <c r="AO87" s="131"/>
      <c r="AP87" s="131">
        <f>AP139</f>
        <v>0</v>
      </c>
      <c r="AQ87" s="385"/>
      <c r="AR87" s="385"/>
      <c r="AS87" s="131"/>
      <c r="AT87" s="131"/>
      <c r="AU87" s="131">
        <f>AU139</f>
        <v>0</v>
      </c>
      <c r="AV87" s="385"/>
      <c r="AW87" s="385"/>
      <c r="AX87" s="131"/>
      <c r="AY87" s="131"/>
      <c r="AZ87" s="131">
        <f>AZ139</f>
        <v>0</v>
      </c>
      <c r="BA87" s="385"/>
      <c r="BB87" s="385"/>
      <c r="BC87" s="131"/>
      <c r="BD87" s="131"/>
      <c r="BE87" s="131">
        <f>BE139</f>
        <v>0</v>
      </c>
      <c r="BF87" s="385"/>
      <c r="BG87" s="385"/>
      <c r="BH87" s="131"/>
      <c r="BI87" s="131"/>
      <c r="BJ87" s="131">
        <f>BJ139</f>
        <v>0</v>
      </c>
      <c r="BK87" s="385"/>
      <c r="BL87" s="385"/>
      <c r="BM87" s="131"/>
      <c r="BN87" s="131"/>
      <c r="BO87" s="131">
        <f>BO139</f>
        <v>0</v>
      </c>
      <c r="BP87" s="385"/>
      <c r="BQ87" s="385"/>
      <c r="BR87" s="131"/>
      <c r="BS87" s="131"/>
      <c r="BT87" s="131">
        <f>BT139</f>
        <v>0</v>
      </c>
      <c r="BU87" s="385"/>
      <c r="BV87" s="385"/>
      <c r="BW87" s="131"/>
      <c r="BX87" s="131"/>
      <c r="BY87" s="131">
        <f>BY139</f>
        <v>0</v>
      </c>
      <c r="BZ87" s="385"/>
      <c r="CA87" s="385"/>
      <c r="CB87" s="131"/>
      <c r="CC87" s="131"/>
      <c r="CD87" s="131">
        <f>CD139</f>
        <v>0</v>
      </c>
      <c r="CE87" s="385"/>
      <c r="CF87" s="385"/>
      <c r="CG87" s="131"/>
      <c r="CH87" s="131"/>
      <c r="CI87" s="131">
        <f>CI139</f>
        <v>0</v>
      </c>
      <c r="CJ87" s="385"/>
      <c r="CK87" s="385"/>
      <c r="CL87" s="131"/>
      <c r="CM87" s="131"/>
      <c r="CN87" s="131">
        <f>CN139</f>
        <v>0</v>
      </c>
      <c r="CO87" s="385"/>
      <c r="CP87" s="385"/>
      <c r="CQ87" s="131"/>
      <c r="CR87" s="131"/>
      <c r="CS87" s="131">
        <f>CS139</f>
        <v>0</v>
      </c>
      <c r="CT87" s="385"/>
      <c r="CU87" s="385"/>
      <c r="CV87" s="131"/>
      <c r="CW87" s="131"/>
      <c r="CX87" s="131">
        <f>CX139</f>
        <v>0</v>
      </c>
      <c r="CY87" s="385"/>
      <c r="CZ87" s="385"/>
      <c r="DA87" s="131"/>
      <c r="DB87" s="131"/>
      <c r="DC87" s="131">
        <f>DC139</f>
        <v>0</v>
      </c>
      <c r="DD87" s="385"/>
      <c r="DE87" s="385"/>
      <c r="DF87" s="131"/>
      <c r="DG87" s="131"/>
      <c r="DH87" s="131">
        <f>DH139</f>
        <v>0</v>
      </c>
      <c r="DI87" s="385"/>
      <c r="DJ87" s="385"/>
      <c r="DK87" s="131"/>
      <c r="DL87" s="131"/>
      <c r="DM87" s="131">
        <f>DM139</f>
        <v>0</v>
      </c>
      <c r="DN87" s="385"/>
      <c r="DO87" s="385"/>
      <c r="DP87" s="131"/>
      <c r="DQ87" s="131"/>
      <c r="DR87" s="131">
        <f>DR139</f>
        <v>0</v>
      </c>
      <c r="DS87" s="385"/>
      <c r="DT87" s="385"/>
      <c r="DU87" s="131"/>
      <c r="DV87" s="131"/>
      <c r="DW87" s="131">
        <f>DW139</f>
        <v>0</v>
      </c>
      <c r="DX87" s="385"/>
      <c r="DY87" s="385"/>
      <c r="DZ87" s="131"/>
      <c r="EA87" s="131"/>
      <c r="EB87" s="131">
        <f>EB139</f>
        <v>0</v>
      </c>
      <c r="EC87" s="385"/>
      <c r="ED87" s="385"/>
      <c r="EE87" s="131"/>
      <c r="EF87" s="131"/>
      <c r="EG87" s="131">
        <f>EG139</f>
        <v>0</v>
      </c>
      <c r="EH87" s="385"/>
      <c r="EI87" s="385"/>
      <c r="EJ87" s="131"/>
      <c r="EK87" s="131"/>
      <c r="EL87" s="131">
        <f>EL139</f>
        <v>0</v>
      </c>
      <c r="EM87" s="385"/>
      <c r="EN87" s="385"/>
      <c r="EO87" s="131"/>
      <c r="EP87" s="131"/>
      <c r="EQ87" s="131">
        <f>EQ139</f>
        <v>0</v>
      </c>
      <c r="ER87" s="385"/>
      <c r="ES87" s="385"/>
      <c r="ET87" s="131"/>
      <c r="EU87" s="131"/>
      <c r="EV87" s="131">
        <f>EV139</f>
        <v>0</v>
      </c>
      <c r="EW87" s="385"/>
      <c r="EX87" s="385"/>
      <c r="EY87" s="131"/>
      <c r="EZ87" s="131"/>
      <c r="FA87" s="131">
        <f>FA139</f>
        <v>0</v>
      </c>
      <c r="FB87" s="385"/>
      <c r="FC87" s="385"/>
      <c r="FD87" s="131"/>
      <c r="FE87" s="131"/>
      <c r="FF87" s="131">
        <f>FF139</f>
        <v>0</v>
      </c>
      <c r="FG87" s="385"/>
      <c r="FH87" s="385"/>
      <c r="FI87" s="131"/>
      <c r="FJ87" s="131"/>
      <c r="FK87" s="131">
        <f>FK139</f>
        <v>0</v>
      </c>
      <c r="FL87" s="385"/>
      <c r="FM87" s="385"/>
      <c r="FN87" s="131"/>
      <c r="FO87" s="131"/>
      <c r="FP87" s="131">
        <f>FP139</f>
        <v>0</v>
      </c>
      <c r="FQ87" s="385"/>
      <c r="FR87" s="385"/>
      <c r="FS87" s="131"/>
      <c r="FT87" s="131"/>
      <c r="FU87" s="131">
        <f>FU139</f>
        <v>0</v>
      </c>
      <c r="FV87" s="385"/>
      <c r="FW87" s="385"/>
      <c r="FX87" s="131"/>
      <c r="FY87" s="131"/>
      <c r="FZ87" s="131">
        <f>FZ139</f>
        <v>0</v>
      </c>
      <c r="GA87" s="385"/>
      <c r="GB87" s="385"/>
      <c r="GC87" s="131"/>
      <c r="GD87" s="131"/>
      <c r="GE87" s="131">
        <f>GE139</f>
        <v>0</v>
      </c>
      <c r="GF87" s="385"/>
      <c r="GG87" s="385"/>
      <c r="GH87" s="131"/>
      <c r="GI87" s="131"/>
      <c r="GJ87" s="131">
        <f>GJ139</f>
        <v>0</v>
      </c>
      <c r="GK87" s="385"/>
      <c r="GL87" s="385"/>
      <c r="GM87" s="131"/>
      <c r="GN87" s="131"/>
      <c r="GO87" s="131">
        <f>GO139</f>
        <v>0</v>
      </c>
      <c r="GP87" s="385"/>
      <c r="GQ87" s="385"/>
      <c r="GR87" s="131"/>
      <c r="GS87" s="131"/>
      <c r="GT87" s="131">
        <f>GT139</f>
        <v>0</v>
      </c>
      <c r="GU87" s="385"/>
      <c r="GV87" s="385"/>
      <c r="GW87" s="131"/>
      <c r="GX87" s="131"/>
      <c r="GY87" s="131">
        <f>GY139</f>
        <v>0</v>
      </c>
      <c r="GZ87" s="385"/>
      <c r="HA87" s="385"/>
      <c r="HB87" s="131"/>
      <c r="HC87" s="131"/>
      <c r="HD87" s="131">
        <f>HD139</f>
        <v>0</v>
      </c>
      <c r="HE87" s="385"/>
      <c r="HF87" s="385"/>
      <c r="HG87" s="131"/>
      <c r="HH87" s="131"/>
      <c r="HI87" s="131">
        <f>HI139</f>
        <v>0</v>
      </c>
      <c r="HJ87" s="385"/>
      <c r="HK87" s="385"/>
      <c r="HL87" s="131"/>
      <c r="HM87" s="131"/>
      <c r="HN87" s="131">
        <f>HN139</f>
        <v>0</v>
      </c>
      <c r="HO87" s="385"/>
      <c r="HP87" s="385"/>
      <c r="HQ87" s="131"/>
      <c r="HR87" s="131"/>
      <c r="HS87" s="131">
        <f>HS139</f>
        <v>0</v>
      </c>
      <c r="HT87" s="385"/>
      <c r="HU87" s="385"/>
      <c r="HV87" s="131"/>
      <c r="HW87" s="131"/>
      <c r="HX87" s="131">
        <f>HX139</f>
        <v>0</v>
      </c>
      <c r="HY87" s="385"/>
      <c r="HZ87" s="385"/>
      <c r="IA87" s="131"/>
      <c r="IB87" s="131"/>
      <c r="IC87" s="131">
        <f>IC139</f>
        <v>0</v>
      </c>
      <c r="ID87" s="385"/>
      <c r="IE87" s="385"/>
      <c r="IF87" s="131"/>
      <c r="IG87" s="131"/>
      <c r="IH87" s="131">
        <f>IH139</f>
        <v>0</v>
      </c>
      <c r="II87" s="385"/>
      <c r="IJ87" s="385"/>
      <c r="IK87" s="131"/>
      <c r="IL87" s="131"/>
      <c r="IM87" s="131">
        <f>IM139</f>
        <v>0</v>
      </c>
      <c r="IN87" s="385"/>
      <c r="IO87" s="385"/>
      <c r="IP87" s="131"/>
      <c r="IQ87" s="131"/>
      <c r="IR87" s="131">
        <f>IR139</f>
        <v>0</v>
      </c>
      <c r="IS87" s="385"/>
      <c r="IT87" s="385"/>
      <c r="IU87" s="131"/>
      <c r="IV87" s="131"/>
      <c r="IW87" s="131">
        <f>IW139</f>
        <v>0</v>
      </c>
      <c r="IX87" s="385"/>
      <c r="IY87" s="386"/>
      <c r="IZ87" s="198"/>
      <c r="JA87" s="378"/>
      <c r="JB87" s="256"/>
      <c r="JC87" s="256"/>
    </row>
    <row r="88" spans="1:263" s="3" customFormat="1" x14ac:dyDescent="0.35">
      <c r="A88" s="198"/>
      <c r="B88" s="359"/>
      <c r="C88" s="45"/>
      <c r="D88" s="102"/>
      <c r="E88" s="102"/>
      <c r="F88" s="384"/>
      <c r="G88" s="131"/>
      <c r="H88" s="325"/>
      <c r="I88" s="202"/>
      <c r="J88" s="324"/>
      <c r="K88" s="131"/>
      <c r="L88" s="131"/>
      <c r="M88" s="385"/>
      <c r="N88" s="385"/>
      <c r="O88" s="131"/>
      <c r="P88" s="131"/>
      <c r="Q88" s="131"/>
      <c r="R88" s="385"/>
      <c r="S88" s="385"/>
      <c r="T88" s="131"/>
      <c r="U88" s="131"/>
      <c r="V88" s="131"/>
      <c r="W88" s="385"/>
      <c r="X88" s="385"/>
      <c r="Y88" s="131"/>
      <c r="Z88" s="131"/>
      <c r="AA88" s="131"/>
      <c r="AB88" s="385"/>
      <c r="AC88" s="385"/>
      <c r="AD88" s="131"/>
      <c r="AE88" s="131"/>
      <c r="AF88" s="131"/>
      <c r="AG88" s="385"/>
      <c r="AH88" s="385"/>
      <c r="AI88" s="131"/>
      <c r="AJ88" s="131"/>
      <c r="AK88" s="131"/>
      <c r="AL88" s="385"/>
      <c r="AM88" s="385"/>
      <c r="AN88" s="131"/>
      <c r="AO88" s="131"/>
      <c r="AP88" s="131"/>
      <c r="AQ88" s="385"/>
      <c r="AR88" s="385"/>
      <c r="AS88" s="131"/>
      <c r="AT88" s="131"/>
      <c r="AU88" s="131"/>
      <c r="AV88" s="385"/>
      <c r="AW88" s="385"/>
      <c r="AX88" s="131"/>
      <c r="AY88" s="131"/>
      <c r="AZ88" s="131"/>
      <c r="BA88" s="385"/>
      <c r="BB88" s="385"/>
      <c r="BC88" s="131"/>
      <c r="BD88" s="131"/>
      <c r="BE88" s="131"/>
      <c r="BF88" s="385"/>
      <c r="BG88" s="385"/>
      <c r="BH88" s="131"/>
      <c r="BI88" s="131"/>
      <c r="BJ88" s="131"/>
      <c r="BK88" s="385"/>
      <c r="BL88" s="385"/>
      <c r="BM88" s="131"/>
      <c r="BN88" s="131"/>
      <c r="BO88" s="131"/>
      <c r="BP88" s="385"/>
      <c r="BQ88" s="385"/>
      <c r="BR88" s="131"/>
      <c r="BS88" s="131"/>
      <c r="BT88" s="131"/>
      <c r="BU88" s="385"/>
      <c r="BV88" s="385"/>
      <c r="BW88" s="131"/>
      <c r="BX88" s="131"/>
      <c r="BY88" s="131"/>
      <c r="BZ88" s="385"/>
      <c r="CA88" s="385"/>
      <c r="CB88" s="131"/>
      <c r="CC88" s="131"/>
      <c r="CD88" s="131"/>
      <c r="CE88" s="385"/>
      <c r="CF88" s="385"/>
      <c r="CG88" s="131"/>
      <c r="CH88" s="131"/>
      <c r="CI88" s="131"/>
      <c r="CJ88" s="385"/>
      <c r="CK88" s="385"/>
      <c r="CL88" s="131"/>
      <c r="CM88" s="131"/>
      <c r="CN88" s="131"/>
      <c r="CO88" s="385"/>
      <c r="CP88" s="385"/>
      <c r="CQ88" s="131"/>
      <c r="CR88" s="131"/>
      <c r="CS88" s="131"/>
      <c r="CT88" s="385"/>
      <c r="CU88" s="385"/>
      <c r="CV88" s="131"/>
      <c r="CW88" s="131"/>
      <c r="CX88" s="131"/>
      <c r="CY88" s="385"/>
      <c r="CZ88" s="385"/>
      <c r="DA88" s="131"/>
      <c r="DB88" s="131"/>
      <c r="DC88" s="131"/>
      <c r="DD88" s="385"/>
      <c r="DE88" s="385"/>
      <c r="DF88" s="131"/>
      <c r="DG88" s="131"/>
      <c r="DH88" s="131"/>
      <c r="DI88" s="385"/>
      <c r="DJ88" s="385"/>
      <c r="DK88" s="131"/>
      <c r="DL88" s="131"/>
      <c r="DM88" s="131"/>
      <c r="DN88" s="385"/>
      <c r="DO88" s="385"/>
      <c r="DP88" s="131"/>
      <c r="DQ88" s="131"/>
      <c r="DR88" s="131"/>
      <c r="DS88" s="385"/>
      <c r="DT88" s="385"/>
      <c r="DU88" s="131"/>
      <c r="DV88" s="131"/>
      <c r="DW88" s="131"/>
      <c r="DX88" s="385"/>
      <c r="DY88" s="385"/>
      <c r="DZ88" s="131"/>
      <c r="EA88" s="131"/>
      <c r="EB88" s="131"/>
      <c r="EC88" s="385"/>
      <c r="ED88" s="385"/>
      <c r="EE88" s="131"/>
      <c r="EF88" s="131"/>
      <c r="EG88" s="131"/>
      <c r="EH88" s="385"/>
      <c r="EI88" s="385"/>
      <c r="EJ88" s="131"/>
      <c r="EK88" s="131"/>
      <c r="EL88" s="131"/>
      <c r="EM88" s="385"/>
      <c r="EN88" s="385"/>
      <c r="EO88" s="131"/>
      <c r="EP88" s="131"/>
      <c r="EQ88" s="131"/>
      <c r="ER88" s="385"/>
      <c r="ES88" s="385"/>
      <c r="ET88" s="131"/>
      <c r="EU88" s="131"/>
      <c r="EV88" s="131"/>
      <c r="EW88" s="385"/>
      <c r="EX88" s="385"/>
      <c r="EY88" s="131"/>
      <c r="EZ88" s="131"/>
      <c r="FA88" s="131"/>
      <c r="FB88" s="385"/>
      <c r="FC88" s="385"/>
      <c r="FD88" s="131"/>
      <c r="FE88" s="131"/>
      <c r="FF88" s="131"/>
      <c r="FG88" s="385"/>
      <c r="FH88" s="385"/>
      <c r="FI88" s="131"/>
      <c r="FJ88" s="131"/>
      <c r="FK88" s="131"/>
      <c r="FL88" s="385"/>
      <c r="FM88" s="385"/>
      <c r="FN88" s="131"/>
      <c r="FO88" s="131"/>
      <c r="FP88" s="131"/>
      <c r="FQ88" s="385"/>
      <c r="FR88" s="385"/>
      <c r="FS88" s="131"/>
      <c r="FT88" s="131"/>
      <c r="FU88" s="131"/>
      <c r="FV88" s="385"/>
      <c r="FW88" s="385"/>
      <c r="FX88" s="131"/>
      <c r="FY88" s="131"/>
      <c r="FZ88" s="131"/>
      <c r="GA88" s="385"/>
      <c r="GB88" s="385"/>
      <c r="GC88" s="131"/>
      <c r="GD88" s="131"/>
      <c r="GE88" s="131"/>
      <c r="GF88" s="385"/>
      <c r="GG88" s="385"/>
      <c r="GH88" s="131"/>
      <c r="GI88" s="131"/>
      <c r="GJ88" s="131"/>
      <c r="GK88" s="385"/>
      <c r="GL88" s="385"/>
      <c r="GM88" s="131"/>
      <c r="GN88" s="131"/>
      <c r="GO88" s="131"/>
      <c r="GP88" s="385"/>
      <c r="GQ88" s="385"/>
      <c r="GR88" s="131"/>
      <c r="GS88" s="131"/>
      <c r="GT88" s="131"/>
      <c r="GU88" s="385"/>
      <c r="GV88" s="385"/>
      <c r="GW88" s="131"/>
      <c r="GX88" s="131"/>
      <c r="GY88" s="131"/>
      <c r="GZ88" s="385"/>
      <c r="HA88" s="385"/>
      <c r="HB88" s="131"/>
      <c r="HC88" s="131"/>
      <c r="HD88" s="131"/>
      <c r="HE88" s="385"/>
      <c r="HF88" s="385"/>
      <c r="HG88" s="131"/>
      <c r="HH88" s="131"/>
      <c r="HI88" s="131"/>
      <c r="HJ88" s="385"/>
      <c r="HK88" s="385"/>
      <c r="HL88" s="131"/>
      <c r="HM88" s="131"/>
      <c r="HN88" s="131"/>
      <c r="HO88" s="385"/>
      <c r="HP88" s="385"/>
      <c r="HQ88" s="131"/>
      <c r="HR88" s="131"/>
      <c r="HS88" s="131"/>
      <c r="HT88" s="385"/>
      <c r="HU88" s="385"/>
      <c r="HV88" s="131"/>
      <c r="HW88" s="131"/>
      <c r="HX88" s="131"/>
      <c r="HY88" s="385"/>
      <c r="HZ88" s="385"/>
      <c r="IA88" s="131"/>
      <c r="IB88" s="131"/>
      <c r="IC88" s="131"/>
      <c r="ID88" s="385"/>
      <c r="IE88" s="385"/>
      <c r="IF88" s="131"/>
      <c r="IG88" s="131"/>
      <c r="IH88" s="131"/>
      <c r="II88" s="385"/>
      <c r="IJ88" s="385"/>
      <c r="IK88" s="131"/>
      <c r="IL88" s="131"/>
      <c r="IM88" s="131"/>
      <c r="IN88" s="385"/>
      <c r="IO88" s="385"/>
      <c r="IP88" s="131"/>
      <c r="IQ88" s="131"/>
      <c r="IR88" s="131"/>
      <c r="IS88" s="385"/>
      <c r="IT88" s="385"/>
      <c r="IU88" s="131"/>
      <c r="IV88" s="131"/>
      <c r="IW88" s="131"/>
      <c r="IX88" s="385"/>
      <c r="IY88" s="386"/>
      <c r="IZ88" s="198"/>
      <c r="JA88" s="378"/>
      <c r="JB88" s="256"/>
      <c r="JC88" s="256"/>
    </row>
    <row r="89" spans="1:263" s="3" customFormat="1" x14ac:dyDescent="0.35">
      <c r="A89" s="198"/>
      <c r="B89" s="359"/>
      <c r="C89" s="45" t="s">
        <v>1165</v>
      </c>
      <c r="D89" s="102" t="s">
        <v>1166</v>
      </c>
      <c r="E89" s="102"/>
      <c r="F89" s="285" t="str">
        <f>IFERROR(INDEX('Helper 1'!$I$2:$I$19,MATCH('Schedule 1'!$G$20,'Helper 1'!$H$2:$H$19,0)),"")</f>
        <v/>
      </c>
      <c r="G89" s="131">
        <f>SUM(L89:IX89)</f>
        <v>0</v>
      </c>
      <c r="H89" s="325"/>
      <c r="I89" s="202"/>
      <c r="J89" s="324"/>
      <c r="K89" s="131"/>
      <c r="L89" s="131">
        <f>L155</f>
        <v>0</v>
      </c>
      <c r="M89" s="385"/>
      <c r="N89" s="385"/>
      <c r="O89" s="131"/>
      <c r="P89" s="131"/>
      <c r="Q89" s="131">
        <f>Q155</f>
        <v>0</v>
      </c>
      <c r="R89" s="385"/>
      <c r="S89" s="385"/>
      <c r="T89" s="131"/>
      <c r="U89" s="131"/>
      <c r="V89" s="131">
        <f>V155</f>
        <v>0</v>
      </c>
      <c r="W89" s="385"/>
      <c r="X89" s="385"/>
      <c r="Y89" s="131"/>
      <c r="Z89" s="131"/>
      <c r="AA89" s="131">
        <f>AA155</f>
        <v>0</v>
      </c>
      <c r="AB89" s="385"/>
      <c r="AC89" s="385"/>
      <c r="AD89" s="131"/>
      <c r="AE89" s="131"/>
      <c r="AF89" s="131">
        <f>AF155</f>
        <v>0</v>
      </c>
      <c r="AG89" s="385"/>
      <c r="AH89" s="385"/>
      <c r="AI89" s="131"/>
      <c r="AJ89" s="131"/>
      <c r="AK89" s="131">
        <f>AK155</f>
        <v>0</v>
      </c>
      <c r="AL89" s="385"/>
      <c r="AM89" s="385"/>
      <c r="AN89" s="131"/>
      <c r="AO89" s="131"/>
      <c r="AP89" s="131">
        <f>AP155</f>
        <v>0</v>
      </c>
      <c r="AQ89" s="385"/>
      <c r="AR89" s="385"/>
      <c r="AS89" s="131"/>
      <c r="AT89" s="131"/>
      <c r="AU89" s="131">
        <f>AU155</f>
        <v>0</v>
      </c>
      <c r="AV89" s="385"/>
      <c r="AW89" s="385"/>
      <c r="AX89" s="131"/>
      <c r="AY89" s="131"/>
      <c r="AZ89" s="131">
        <f>AZ155</f>
        <v>0</v>
      </c>
      <c r="BA89" s="385"/>
      <c r="BB89" s="385"/>
      <c r="BC89" s="131"/>
      <c r="BD89" s="131"/>
      <c r="BE89" s="131">
        <f>BE155</f>
        <v>0</v>
      </c>
      <c r="BF89" s="385"/>
      <c r="BG89" s="385"/>
      <c r="BH89" s="131"/>
      <c r="BI89" s="131"/>
      <c r="BJ89" s="131">
        <f>BJ155</f>
        <v>0</v>
      </c>
      <c r="BK89" s="385"/>
      <c r="BL89" s="385"/>
      <c r="BM89" s="131"/>
      <c r="BN89" s="131"/>
      <c r="BO89" s="131">
        <f>BO155</f>
        <v>0</v>
      </c>
      <c r="BP89" s="385"/>
      <c r="BQ89" s="385"/>
      <c r="BR89" s="131"/>
      <c r="BS89" s="131"/>
      <c r="BT89" s="131">
        <f>BT155</f>
        <v>0</v>
      </c>
      <c r="BU89" s="385"/>
      <c r="BV89" s="385"/>
      <c r="BW89" s="131"/>
      <c r="BX89" s="131"/>
      <c r="BY89" s="131">
        <f>BY155</f>
        <v>0</v>
      </c>
      <c r="BZ89" s="385"/>
      <c r="CA89" s="385"/>
      <c r="CB89" s="131"/>
      <c r="CC89" s="131"/>
      <c r="CD89" s="131">
        <f>CD155</f>
        <v>0</v>
      </c>
      <c r="CE89" s="385"/>
      <c r="CF89" s="385"/>
      <c r="CG89" s="131"/>
      <c r="CH89" s="131"/>
      <c r="CI89" s="131">
        <f>CI155</f>
        <v>0</v>
      </c>
      <c r="CJ89" s="385"/>
      <c r="CK89" s="385"/>
      <c r="CL89" s="131"/>
      <c r="CM89" s="131"/>
      <c r="CN89" s="131">
        <f>CN155</f>
        <v>0</v>
      </c>
      <c r="CO89" s="385"/>
      <c r="CP89" s="385"/>
      <c r="CQ89" s="131"/>
      <c r="CR89" s="131"/>
      <c r="CS89" s="131">
        <f>CS155</f>
        <v>0</v>
      </c>
      <c r="CT89" s="385"/>
      <c r="CU89" s="385"/>
      <c r="CV89" s="131"/>
      <c r="CW89" s="131"/>
      <c r="CX89" s="131">
        <f>CX155</f>
        <v>0</v>
      </c>
      <c r="CY89" s="385"/>
      <c r="CZ89" s="385"/>
      <c r="DA89" s="131"/>
      <c r="DB89" s="131"/>
      <c r="DC89" s="131">
        <f>DC155</f>
        <v>0</v>
      </c>
      <c r="DD89" s="385"/>
      <c r="DE89" s="385"/>
      <c r="DF89" s="131"/>
      <c r="DG89" s="131"/>
      <c r="DH89" s="131">
        <f>DH155</f>
        <v>0</v>
      </c>
      <c r="DI89" s="385"/>
      <c r="DJ89" s="385"/>
      <c r="DK89" s="131"/>
      <c r="DL89" s="131"/>
      <c r="DM89" s="131">
        <f>DM155</f>
        <v>0</v>
      </c>
      <c r="DN89" s="385"/>
      <c r="DO89" s="385"/>
      <c r="DP89" s="131"/>
      <c r="DQ89" s="131"/>
      <c r="DR89" s="131">
        <f>DR155</f>
        <v>0</v>
      </c>
      <c r="DS89" s="385"/>
      <c r="DT89" s="385"/>
      <c r="DU89" s="131"/>
      <c r="DV89" s="131"/>
      <c r="DW89" s="131">
        <f>DW155</f>
        <v>0</v>
      </c>
      <c r="DX89" s="385"/>
      <c r="DY89" s="385"/>
      <c r="DZ89" s="131"/>
      <c r="EA89" s="131"/>
      <c r="EB89" s="131">
        <f>EB155</f>
        <v>0</v>
      </c>
      <c r="EC89" s="385"/>
      <c r="ED89" s="385"/>
      <c r="EE89" s="131"/>
      <c r="EF89" s="131"/>
      <c r="EG89" s="131">
        <f>EG155</f>
        <v>0</v>
      </c>
      <c r="EH89" s="385"/>
      <c r="EI89" s="385"/>
      <c r="EJ89" s="131"/>
      <c r="EK89" s="131"/>
      <c r="EL89" s="131">
        <f>EL155</f>
        <v>0</v>
      </c>
      <c r="EM89" s="385"/>
      <c r="EN89" s="385"/>
      <c r="EO89" s="131"/>
      <c r="EP89" s="131"/>
      <c r="EQ89" s="131">
        <f>EQ155</f>
        <v>0</v>
      </c>
      <c r="ER89" s="385"/>
      <c r="ES89" s="385"/>
      <c r="ET89" s="131"/>
      <c r="EU89" s="131"/>
      <c r="EV89" s="131">
        <f>EV155</f>
        <v>0</v>
      </c>
      <c r="EW89" s="385"/>
      <c r="EX89" s="385"/>
      <c r="EY89" s="131"/>
      <c r="EZ89" s="131"/>
      <c r="FA89" s="131">
        <f>FA155</f>
        <v>0</v>
      </c>
      <c r="FB89" s="385"/>
      <c r="FC89" s="385"/>
      <c r="FD89" s="131"/>
      <c r="FE89" s="131"/>
      <c r="FF89" s="131">
        <f>FF155</f>
        <v>0</v>
      </c>
      <c r="FG89" s="385"/>
      <c r="FH89" s="385"/>
      <c r="FI89" s="131"/>
      <c r="FJ89" s="131"/>
      <c r="FK89" s="131">
        <f>FK155</f>
        <v>0</v>
      </c>
      <c r="FL89" s="385"/>
      <c r="FM89" s="385"/>
      <c r="FN89" s="131"/>
      <c r="FO89" s="131"/>
      <c r="FP89" s="131">
        <f>FP155</f>
        <v>0</v>
      </c>
      <c r="FQ89" s="385"/>
      <c r="FR89" s="385"/>
      <c r="FS89" s="131"/>
      <c r="FT89" s="131"/>
      <c r="FU89" s="131">
        <f>FU155</f>
        <v>0</v>
      </c>
      <c r="FV89" s="385"/>
      <c r="FW89" s="385"/>
      <c r="FX89" s="131"/>
      <c r="FY89" s="131"/>
      <c r="FZ89" s="131">
        <f>FZ155</f>
        <v>0</v>
      </c>
      <c r="GA89" s="385"/>
      <c r="GB89" s="385"/>
      <c r="GC89" s="131"/>
      <c r="GD89" s="131"/>
      <c r="GE89" s="131">
        <f>GE155</f>
        <v>0</v>
      </c>
      <c r="GF89" s="385"/>
      <c r="GG89" s="385"/>
      <c r="GH89" s="131"/>
      <c r="GI89" s="131"/>
      <c r="GJ89" s="131">
        <f>GJ155</f>
        <v>0</v>
      </c>
      <c r="GK89" s="385"/>
      <c r="GL89" s="385"/>
      <c r="GM89" s="131"/>
      <c r="GN89" s="131"/>
      <c r="GO89" s="131">
        <f>GO155</f>
        <v>0</v>
      </c>
      <c r="GP89" s="385"/>
      <c r="GQ89" s="385"/>
      <c r="GR89" s="131"/>
      <c r="GS89" s="131"/>
      <c r="GT89" s="131">
        <f>GT155</f>
        <v>0</v>
      </c>
      <c r="GU89" s="385"/>
      <c r="GV89" s="385"/>
      <c r="GW89" s="131"/>
      <c r="GX89" s="131"/>
      <c r="GY89" s="131">
        <f>GY155</f>
        <v>0</v>
      </c>
      <c r="GZ89" s="385"/>
      <c r="HA89" s="385"/>
      <c r="HB89" s="131"/>
      <c r="HC89" s="131"/>
      <c r="HD89" s="131">
        <f>HD155</f>
        <v>0</v>
      </c>
      <c r="HE89" s="385"/>
      <c r="HF89" s="385"/>
      <c r="HG89" s="131"/>
      <c r="HH89" s="131"/>
      <c r="HI89" s="131">
        <f>HI155</f>
        <v>0</v>
      </c>
      <c r="HJ89" s="385"/>
      <c r="HK89" s="385"/>
      <c r="HL89" s="131"/>
      <c r="HM89" s="131"/>
      <c r="HN89" s="131">
        <f>HN155</f>
        <v>0</v>
      </c>
      <c r="HO89" s="385"/>
      <c r="HP89" s="385"/>
      <c r="HQ89" s="131"/>
      <c r="HR89" s="131"/>
      <c r="HS89" s="131">
        <f>HS155</f>
        <v>0</v>
      </c>
      <c r="HT89" s="385"/>
      <c r="HU89" s="385"/>
      <c r="HV89" s="131"/>
      <c r="HW89" s="131"/>
      <c r="HX89" s="131">
        <f>HX155</f>
        <v>0</v>
      </c>
      <c r="HY89" s="385"/>
      <c r="HZ89" s="385"/>
      <c r="IA89" s="131"/>
      <c r="IB89" s="131"/>
      <c r="IC89" s="131">
        <f>IC155</f>
        <v>0</v>
      </c>
      <c r="ID89" s="385"/>
      <c r="IE89" s="385"/>
      <c r="IF89" s="131"/>
      <c r="IG89" s="131"/>
      <c r="IH89" s="131">
        <f>IH155</f>
        <v>0</v>
      </c>
      <c r="II89" s="385"/>
      <c r="IJ89" s="385"/>
      <c r="IK89" s="131"/>
      <c r="IL89" s="131"/>
      <c r="IM89" s="131">
        <f>IM155</f>
        <v>0</v>
      </c>
      <c r="IN89" s="385"/>
      <c r="IO89" s="385"/>
      <c r="IP89" s="131"/>
      <c r="IQ89" s="131"/>
      <c r="IR89" s="131">
        <f>IR155</f>
        <v>0</v>
      </c>
      <c r="IS89" s="385"/>
      <c r="IT89" s="385"/>
      <c r="IU89" s="131"/>
      <c r="IV89" s="131"/>
      <c r="IW89" s="131">
        <f>IW155</f>
        <v>0</v>
      </c>
      <c r="IX89" s="385"/>
      <c r="IY89" s="386"/>
      <c r="IZ89" s="198"/>
      <c r="JA89" s="378"/>
      <c r="JB89" s="256"/>
      <c r="JC89" s="256"/>
    </row>
    <row r="90" spans="1:263" s="3" customFormat="1" x14ac:dyDescent="0.35">
      <c r="A90" s="198"/>
      <c r="B90" s="359"/>
      <c r="C90" s="45"/>
      <c r="D90" s="102"/>
      <c r="E90" s="102"/>
      <c r="F90" s="285"/>
      <c r="G90" s="387"/>
      <c r="H90" s="325"/>
      <c r="I90" s="202"/>
      <c r="J90" s="324"/>
      <c r="K90" s="131"/>
      <c r="L90" s="387"/>
      <c r="M90" s="385"/>
      <c r="N90" s="385"/>
      <c r="O90" s="131"/>
      <c r="P90" s="131"/>
      <c r="Q90" s="387"/>
      <c r="R90" s="385"/>
      <c r="S90" s="385"/>
      <c r="T90" s="131"/>
      <c r="U90" s="131"/>
      <c r="V90" s="387"/>
      <c r="W90" s="385"/>
      <c r="X90" s="385"/>
      <c r="Y90" s="131"/>
      <c r="Z90" s="131"/>
      <c r="AA90" s="387"/>
      <c r="AB90" s="385"/>
      <c r="AC90" s="385"/>
      <c r="AD90" s="131"/>
      <c r="AE90" s="131"/>
      <c r="AF90" s="387"/>
      <c r="AG90" s="385"/>
      <c r="AH90" s="385"/>
      <c r="AI90" s="131"/>
      <c r="AJ90" s="131"/>
      <c r="AK90" s="387"/>
      <c r="AL90" s="385"/>
      <c r="AM90" s="385"/>
      <c r="AN90" s="131"/>
      <c r="AO90" s="131"/>
      <c r="AP90" s="387"/>
      <c r="AQ90" s="385"/>
      <c r="AR90" s="385"/>
      <c r="AS90" s="131"/>
      <c r="AT90" s="131"/>
      <c r="AU90" s="387"/>
      <c r="AV90" s="385"/>
      <c r="AW90" s="385"/>
      <c r="AX90" s="131"/>
      <c r="AY90" s="131"/>
      <c r="AZ90" s="387"/>
      <c r="BA90" s="385"/>
      <c r="BB90" s="385"/>
      <c r="BC90" s="131"/>
      <c r="BD90" s="131"/>
      <c r="BE90" s="387"/>
      <c r="BF90" s="385"/>
      <c r="BG90" s="385"/>
      <c r="BH90" s="131"/>
      <c r="BI90" s="131"/>
      <c r="BJ90" s="387"/>
      <c r="BK90" s="385"/>
      <c r="BL90" s="385"/>
      <c r="BM90" s="131"/>
      <c r="BN90" s="131"/>
      <c r="BO90" s="387"/>
      <c r="BP90" s="385"/>
      <c r="BQ90" s="385"/>
      <c r="BR90" s="131"/>
      <c r="BS90" s="131"/>
      <c r="BT90" s="387"/>
      <c r="BU90" s="385"/>
      <c r="BV90" s="385"/>
      <c r="BW90" s="131"/>
      <c r="BX90" s="131"/>
      <c r="BY90" s="387"/>
      <c r="BZ90" s="385"/>
      <c r="CA90" s="385"/>
      <c r="CB90" s="131"/>
      <c r="CC90" s="131"/>
      <c r="CD90" s="387"/>
      <c r="CE90" s="385"/>
      <c r="CF90" s="385"/>
      <c r="CG90" s="131"/>
      <c r="CH90" s="131"/>
      <c r="CI90" s="387"/>
      <c r="CJ90" s="385"/>
      <c r="CK90" s="385"/>
      <c r="CL90" s="131"/>
      <c r="CM90" s="131"/>
      <c r="CN90" s="387"/>
      <c r="CO90" s="385"/>
      <c r="CP90" s="385"/>
      <c r="CQ90" s="131"/>
      <c r="CR90" s="131"/>
      <c r="CS90" s="387"/>
      <c r="CT90" s="385"/>
      <c r="CU90" s="385"/>
      <c r="CV90" s="131"/>
      <c r="CW90" s="131"/>
      <c r="CX90" s="387"/>
      <c r="CY90" s="385"/>
      <c r="CZ90" s="385"/>
      <c r="DA90" s="131"/>
      <c r="DB90" s="131"/>
      <c r="DC90" s="387"/>
      <c r="DD90" s="385"/>
      <c r="DE90" s="385"/>
      <c r="DF90" s="131"/>
      <c r="DG90" s="131"/>
      <c r="DH90" s="387"/>
      <c r="DI90" s="385"/>
      <c r="DJ90" s="385"/>
      <c r="DK90" s="131"/>
      <c r="DL90" s="131"/>
      <c r="DM90" s="387"/>
      <c r="DN90" s="385"/>
      <c r="DO90" s="385"/>
      <c r="DP90" s="131"/>
      <c r="DQ90" s="131"/>
      <c r="DR90" s="387"/>
      <c r="DS90" s="385"/>
      <c r="DT90" s="385"/>
      <c r="DU90" s="131"/>
      <c r="DV90" s="131"/>
      <c r="DW90" s="387"/>
      <c r="DX90" s="385"/>
      <c r="DY90" s="385"/>
      <c r="DZ90" s="131"/>
      <c r="EA90" s="131"/>
      <c r="EB90" s="387"/>
      <c r="EC90" s="385"/>
      <c r="ED90" s="385"/>
      <c r="EE90" s="131"/>
      <c r="EF90" s="131"/>
      <c r="EG90" s="387"/>
      <c r="EH90" s="385"/>
      <c r="EI90" s="385"/>
      <c r="EJ90" s="131"/>
      <c r="EK90" s="131"/>
      <c r="EL90" s="387"/>
      <c r="EM90" s="385"/>
      <c r="EN90" s="385"/>
      <c r="EO90" s="131"/>
      <c r="EP90" s="131"/>
      <c r="EQ90" s="387"/>
      <c r="ER90" s="385"/>
      <c r="ES90" s="385"/>
      <c r="ET90" s="131"/>
      <c r="EU90" s="131"/>
      <c r="EV90" s="387"/>
      <c r="EW90" s="385"/>
      <c r="EX90" s="385"/>
      <c r="EY90" s="131"/>
      <c r="EZ90" s="131"/>
      <c r="FA90" s="387"/>
      <c r="FB90" s="385"/>
      <c r="FC90" s="385"/>
      <c r="FD90" s="131"/>
      <c r="FE90" s="131"/>
      <c r="FF90" s="387"/>
      <c r="FG90" s="385"/>
      <c r="FH90" s="385"/>
      <c r="FI90" s="131"/>
      <c r="FJ90" s="131"/>
      <c r="FK90" s="387"/>
      <c r="FL90" s="385"/>
      <c r="FM90" s="385"/>
      <c r="FN90" s="131"/>
      <c r="FO90" s="131"/>
      <c r="FP90" s="387"/>
      <c r="FQ90" s="385"/>
      <c r="FR90" s="385"/>
      <c r="FS90" s="131"/>
      <c r="FT90" s="131"/>
      <c r="FU90" s="387"/>
      <c r="FV90" s="385"/>
      <c r="FW90" s="385"/>
      <c r="FX90" s="131"/>
      <c r="FY90" s="131"/>
      <c r="FZ90" s="387"/>
      <c r="GA90" s="385"/>
      <c r="GB90" s="385"/>
      <c r="GC90" s="131"/>
      <c r="GD90" s="131"/>
      <c r="GE90" s="387"/>
      <c r="GF90" s="385"/>
      <c r="GG90" s="385"/>
      <c r="GH90" s="131"/>
      <c r="GI90" s="131"/>
      <c r="GJ90" s="387"/>
      <c r="GK90" s="385"/>
      <c r="GL90" s="385"/>
      <c r="GM90" s="131"/>
      <c r="GN90" s="131"/>
      <c r="GO90" s="387"/>
      <c r="GP90" s="385"/>
      <c r="GQ90" s="385"/>
      <c r="GR90" s="131"/>
      <c r="GS90" s="131"/>
      <c r="GT90" s="387"/>
      <c r="GU90" s="385"/>
      <c r="GV90" s="385"/>
      <c r="GW90" s="131"/>
      <c r="GX90" s="131"/>
      <c r="GY90" s="387"/>
      <c r="GZ90" s="385"/>
      <c r="HA90" s="385"/>
      <c r="HB90" s="131"/>
      <c r="HC90" s="131"/>
      <c r="HD90" s="387"/>
      <c r="HE90" s="385"/>
      <c r="HF90" s="385"/>
      <c r="HG90" s="131"/>
      <c r="HH90" s="131"/>
      <c r="HI90" s="387"/>
      <c r="HJ90" s="385"/>
      <c r="HK90" s="385"/>
      <c r="HL90" s="131"/>
      <c r="HM90" s="131"/>
      <c r="HN90" s="387"/>
      <c r="HO90" s="385"/>
      <c r="HP90" s="385"/>
      <c r="HQ90" s="131"/>
      <c r="HR90" s="131"/>
      <c r="HS90" s="387"/>
      <c r="HT90" s="385"/>
      <c r="HU90" s="385"/>
      <c r="HV90" s="131"/>
      <c r="HW90" s="131"/>
      <c r="HX90" s="387"/>
      <c r="HY90" s="385"/>
      <c r="HZ90" s="385"/>
      <c r="IA90" s="131"/>
      <c r="IB90" s="131"/>
      <c r="IC90" s="387"/>
      <c r="ID90" s="385"/>
      <c r="IE90" s="385"/>
      <c r="IF90" s="131"/>
      <c r="IG90" s="131"/>
      <c r="IH90" s="387"/>
      <c r="II90" s="385"/>
      <c r="IJ90" s="385"/>
      <c r="IK90" s="131"/>
      <c r="IL90" s="131"/>
      <c r="IM90" s="387"/>
      <c r="IN90" s="385"/>
      <c r="IO90" s="385"/>
      <c r="IP90" s="131"/>
      <c r="IQ90" s="131"/>
      <c r="IR90" s="387"/>
      <c r="IS90" s="385"/>
      <c r="IT90" s="385"/>
      <c r="IU90" s="131"/>
      <c r="IV90" s="131"/>
      <c r="IW90" s="387"/>
      <c r="IX90" s="385"/>
      <c r="IY90" s="386"/>
      <c r="IZ90" s="198"/>
      <c r="JA90" s="378"/>
      <c r="JB90" s="256"/>
      <c r="JC90" s="256"/>
    </row>
    <row r="91" spans="1:263" s="3" customFormat="1" ht="15" thickBot="1" x14ac:dyDescent="0.4">
      <c r="A91" s="198"/>
      <c r="B91" s="359"/>
      <c r="C91" s="45" t="s">
        <v>1167</v>
      </c>
      <c r="D91" s="102" t="s">
        <v>1168</v>
      </c>
      <c r="E91" s="102"/>
      <c r="F91" s="285" t="str">
        <f>IFERROR(INDEX('Helper 1'!$I$2:$I$19,MATCH('Schedule 1'!$G$20,'Helper 1'!$H$2:$H$19,0)),"")</f>
        <v/>
      </c>
      <c r="G91" s="124">
        <f>SUM(L91:IX91)</f>
        <v>0</v>
      </c>
      <c r="H91" s="325"/>
      <c r="I91" s="202"/>
      <c r="J91" s="324"/>
      <c r="K91" s="131"/>
      <c r="L91" s="124">
        <f>SUM(L85,L87,L89)</f>
        <v>0</v>
      </c>
      <c r="M91" s="385"/>
      <c r="N91" s="385"/>
      <c r="O91" s="131"/>
      <c r="P91" s="131"/>
      <c r="Q91" s="124">
        <f>SUM(Q85,Q87,Q89)</f>
        <v>0</v>
      </c>
      <c r="R91" s="385"/>
      <c r="S91" s="385"/>
      <c r="T91" s="131"/>
      <c r="U91" s="131"/>
      <c r="V91" s="124">
        <f>SUM(V85,V87,V89)</f>
        <v>0</v>
      </c>
      <c r="W91" s="385"/>
      <c r="X91" s="385"/>
      <c r="Y91" s="131"/>
      <c r="Z91" s="131"/>
      <c r="AA91" s="124">
        <f>SUM(AA85,AA87,AA89)</f>
        <v>0</v>
      </c>
      <c r="AB91" s="385"/>
      <c r="AC91" s="385"/>
      <c r="AD91" s="131"/>
      <c r="AE91" s="131"/>
      <c r="AF91" s="124">
        <f>SUM(AF85,AF87,AF89)</f>
        <v>0</v>
      </c>
      <c r="AG91" s="385"/>
      <c r="AH91" s="385"/>
      <c r="AI91" s="131"/>
      <c r="AJ91" s="131"/>
      <c r="AK91" s="124">
        <f>SUM(AK85,AK87,AK89)</f>
        <v>0</v>
      </c>
      <c r="AL91" s="385"/>
      <c r="AM91" s="385"/>
      <c r="AN91" s="131"/>
      <c r="AO91" s="131"/>
      <c r="AP91" s="124">
        <f>SUM(AP85,AP87,AP89)</f>
        <v>0</v>
      </c>
      <c r="AQ91" s="385"/>
      <c r="AR91" s="385"/>
      <c r="AS91" s="131"/>
      <c r="AT91" s="131"/>
      <c r="AU91" s="124">
        <f>SUM(AU85,AU87,AU89)</f>
        <v>0</v>
      </c>
      <c r="AV91" s="385"/>
      <c r="AW91" s="385"/>
      <c r="AX91" s="131"/>
      <c r="AY91" s="131"/>
      <c r="AZ91" s="124">
        <f>SUM(AZ85,AZ87,AZ89)</f>
        <v>0</v>
      </c>
      <c r="BA91" s="385"/>
      <c r="BB91" s="385"/>
      <c r="BC91" s="131"/>
      <c r="BD91" s="131"/>
      <c r="BE91" s="124">
        <f>SUM(BE85,BE87,BE89)</f>
        <v>0</v>
      </c>
      <c r="BF91" s="385"/>
      <c r="BG91" s="385"/>
      <c r="BH91" s="131"/>
      <c r="BI91" s="131"/>
      <c r="BJ91" s="124">
        <f>SUM(BJ85,BJ87,BJ89)</f>
        <v>0</v>
      </c>
      <c r="BK91" s="385"/>
      <c r="BL91" s="385"/>
      <c r="BM91" s="131"/>
      <c r="BN91" s="131"/>
      <c r="BO91" s="124">
        <f>SUM(BO85,BO87,BO89)</f>
        <v>0</v>
      </c>
      <c r="BP91" s="385"/>
      <c r="BQ91" s="385"/>
      <c r="BR91" s="131"/>
      <c r="BS91" s="131"/>
      <c r="BT91" s="124">
        <f>SUM(BT85,BT87,BT89)</f>
        <v>0</v>
      </c>
      <c r="BU91" s="385"/>
      <c r="BV91" s="385"/>
      <c r="BW91" s="131"/>
      <c r="BX91" s="131"/>
      <c r="BY91" s="124">
        <f>SUM(BY85,BY87,BY89)</f>
        <v>0</v>
      </c>
      <c r="BZ91" s="385"/>
      <c r="CA91" s="385"/>
      <c r="CB91" s="131"/>
      <c r="CC91" s="131"/>
      <c r="CD91" s="124">
        <f>SUM(CD85,CD87,CD89)</f>
        <v>0</v>
      </c>
      <c r="CE91" s="385"/>
      <c r="CF91" s="385"/>
      <c r="CG91" s="131"/>
      <c r="CH91" s="131"/>
      <c r="CI91" s="124">
        <f>SUM(CI85,CI87,CI89)</f>
        <v>0</v>
      </c>
      <c r="CJ91" s="385"/>
      <c r="CK91" s="385"/>
      <c r="CL91" s="131"/>
      <c r="CM91" s="131"/>
      <c r="CN91" s="124">
        <f>SUM(CN85,CN87,CN89)</f>
        <v>0</v>
      </c>
      <c r="CO91" s="385"/>
      <c r="CP91" s="385"/>
      <c r="CQ91" s="131"/>
      <c r="CR91" s="131"/>
      <c r="CS91" s="124">
        <f>SUM(CS85,CS87,CS89)</f>
        <v>0</v>
      </c>
      <c r="CT91" s="385"/>
      <c r="CU91" s="385"/>
      <c r="CV91" s="131"/>
      <c r="CW91" s="131"/>
      <c r="CX91" s="124">
        <f>SUM(CX85,CX87,CX89)</f>
        <v>0</v>
      </c>
      <c r="CY91" s="385"/>
      <c r="CZ91" s="385"/>
      <c r="DA91" s="131"/>
      <c r="DB91" s="131"/>
      <c r="DC91" s="124">
        <f>SUM(DC85,DC87,DC89)</f>
        <v>0</v>
      </c>
      <c r="DD91" s="385"/>
      <c r="DE91" s="385"/>
      <c r="DF91" s="131"/>
      <c r="DG91" s="131"/>
      <c r="DH91" s="124">
        <f>SUM(DH85,DH87,DH89)</f>
        <v>0</v>
      </c>
      <c r="DI91" s="385"/>
      <c r="DJ91" s="385"/>
      <c r="DK91" s="131"/>
      <c r="DL91" s="131"/>
      <c r="DM91" s="124">
        <f>SUM(DM85,DM87,DM89)</f>
        <v>0</v>
      </c>
      <c r="DN91" s="385"/>
      <c r="DO91" s="385"/>
      <c r="DP91" s="131"/>
      <c r="DQ91" s="131"/>
      <c r="DR91" s="124">
        <f>SUM(DR85,DR87,DR89)</f>
        <v>0</v>
      </c>
      <c r="DS91" s="385"/>
      <c r="DT91" s="385"/>
      <c r="DU91" s="131"/>
      <c r="DV91" s="131"/>
      <c r="DW91" s="124">
        <f>SUM(DW85,DW87,DW89)</f>
        <v>0</v>
      </c>
      <c r="DX91" s="385"/>
      <c r="DY91" s="385"/>
      <c r="DZ91" s="131"/>
      <c r="EA91" s="131"/>
      <c r="EB91" s="124">
        <f>SUM(EB85,EB87,EB89)</f>
        <v>0</v>
      </c>
      <c r="EC91" s="385"/>
      <c r="ED91" s="385"/>
      <c r="EE91" s="131"/>
      <c r="EF91" s="131"/>
      <c r="EG91" s="124">
        <f>SUM(EG85,EG87,EG89)</f>
        <v>0</v>
      </c>
      <c r="EH91" s="385"/>
      <c r="EI91" s="385"/>
      <c r="EJ91" s="131"/>
      <c r="EK91" s="131"/>
      <c r="EL91" s="124">
        <f>SUM(EL85,EL87,EL89)</f>
        <v>0</v>
      </c>
      <c r="EM91" s="385"/>
      <c r="EN91" s="385"/>
      <c r="EO91" s="131"/>
      <c r="EP91" s="131"/>
      <c r="EQ91" s="124">
        <f>SUM(EQ85,EQ87,EQ89)</f>
        <v>0</v>
      </c>
      <c r="ER91" s="385"/>
      <c r="ES91" s="385"/>
      <c r="ET91" s="131"/>
      <c r="EU91" s="131"/>
      <c r="EV91" s="124">
        <f>SUM(EV85,EV87,EV89)</f>
        <v>0</v>
      </c>
      <c r="EW91" s="385"/>
      <c r="EX91" s="385"/>
      <c r="EY91" s="131"/>
      <c r="EZ91" s="131"/>
      <c r="FA91" s="124">
        <f>SUM(FA85,FA87,FA89)</f>
        <v>0</v>
      </c>
      <c r="FB91" s="385"/>
      <c r="FC91" s="385"/>
      <c r="FD91" s="131"/>
      <c r="FE91" s="131"/>
      <c r="FF91" s="124">
        <f>SUM(FF85,FF87,FF89)</f>
        <v>0</v>
      </c>
      <c r="FG91" s="385"/>
      <c r="FH91" s="385"/>
      <c r="FI91" s="131"/>
      <c r="FJ91" s="131"/>
      <c r="FK91" s="124">
        <f>SUM(FK85,FK87,FK89)</f>
        <v>0</v>
      </c>
      <c r="FL91" s="385"/>
      <c r="FM91" s="385"/>
      <c r="FN91" s="131"/>
      <c r="FO91" s="131"/>
      <c r="FP91" s="124">
        <f>SUM(FP85,FP87,FP89)</f>
        <v>0</v>
      </c>
      <c r="FQ91" s="385"/>
      <c r="FR91" s="385"/>
      <c r="FS91" s="131"/>
      <c r="FT91" s="131"/>
      <c r="FU91" s="124">
        <f>SUM(FU85,FU87,FU89)</f>
        <v>0</v>
      </c>
      <c r="FV91" s="385"/>
      <c r="FW91" s="385"/>
      <c r="FX91" s="131"/>
      <c r="FY91" s="131"/>
      <c r="FZ91" s="124">
        <f>SUM(FZ85,FZ87,FZ89)</f>
        <v>0</v>
      </c>
      <c r="GA91" s="385"/>
      <c r="GB91" s="385"/>
      <c r="GC91" s="131"/>
      <c r="GD91" s="131"/>
      <c r="GE91" s="124">
        <f>SUM(GE85,GE87,GE89)</f>
        <v>0</v>
      </c>
      <c r="GF91" s="385"/>
      <c r="GG91" s="385"/>
      <c r="GH91" s="131"/>
      <c r="GI91" s="131"/>
      <c r="GJ91" s="124">
        <f>SUM(GJ85,GJ87,GJ89)</f>
        <v>0</v>
      </c>
      <c r="GK91" s="385"/>
      <c r="GL91" s="385"/>
      <c r="GM91" s="131"/>
      <c r="GN91" s="131"/>
      <c r="GO91" s="124">
        <f>SUM(GO85,GO87,GO89)</f>
        <v>0</v>
      </c>
      <c r="GP91" s="385"/>
      <c r="GQ91" s="385"/>
      <c r="GR91" s="131"/>
      <c r="GS91" s="131"/>
      <c r="GT91" s="124">
        <f>SUM(GT85,GT87,GT89)</f>
        <v>0</v>
      </c>
      <c r="GU91" s="385"/>
      <c r="GV91" s="385"/>
      <c r="GW91" s="131"/>
      <c r="GX91" s="131"/>
      <c r="GY91" s="124">
        <f>SUM(GY85,GY87,GY89)</f>
        <v>0</v>
      </c>
      <c r="GZ91" s="385"/>
      <c r="HA91" s="385"/>
      <c r="HB91" s="131"/>
      <c r="HC91" s="131"/>
      <c r="HD91" s="124">
        <f>SUM(HD85,HD87,HD89)</f>
        <v>0</v>
      </c>
      <c r="HE91" s="385"/>
      <c r="HF91" s="385"/>
      <c r="HG91" s="131"/>
      <c r="HH91" s="131"/>
      <c r="HI91" s="124">
        <f>SUM(HI85,HI87,HI89)</f>
        <v>0</v>
      </c>
      <c r="HJ91" s="385"/>
      <c r="HK91" s="385"/>
      <c r="HL91" s="131"/>
      <c r="HM91" s="131"/>
      <c r="HN91" s="124">
        <f>SUM(HN85,HN87,HN89)</f>
        <v>0</v>
      </c>
      <c r="HO91" s="385"/>
      <c r="HP91" s="385"/>
      <c r="HQ91" s="131"/>
      <c r="HR91" s="131"/>
      <c r="HS91" s="124">
        <f>SUM(HS85,HS87,HS89)</f>
        <v>0</v>
      </c>
      <c r="HT91" s="385"/>
      <c r="HU91" s="385"/>
      <c r="HV91" s="131"/>
      <c r="HW91" s="131"/>
      <c r="HX91" s="124">
        <f>SUM(HX85,HX87,HX89)</f>
        <v>0</v>
      </c>
      <c r="HY91" s="385"/>
      <c r="HZ91" s="385"/>
      <c r="IA91" s="131"/>
      <c r="IB91" s="131"/>
      <c r="IC91" s="124">
        <f>SUM(IC85,IC87,IC89)</f>
        <v>0</v>
      </c>
      <c r="ID91" s="385"/>
      <c r="IE91" s="385"/>
      <c r="IF91" s="131"/>
      <c r="IG91" s="131"/>
      <c r="IH91" s="124">
        <f>SUM(IH85,IH87,IH89)</f>
        <v>0</v>
      </c>
      <c r="II91" s="385"/>
      <c r="IJ91" s="385"/>
      <c r="IK91" s="131"/>
      <c r="IL91" s="131"/>
      <c r="IM91" s="124">
        <f>SUM(IM85,IM87,IM89)</f>
        <v>0</v>
      </c>
      <c r="IN91" s="385"/>
      <c r="IO91" s="385"/>
      <c r="IP91" s="131"/>
      <c r="IQ91" s="131"/>
      <c r="IR91" s="124">
        <f>SUM(IR85,IR87,IR89)</f>
        <v>0</v>
      </c>
      <c r="IS91" s="385"/>
      <c r="IT91" s="385"/>
      <c r="IU91" s="131"/>
      <c r="IV91" s="131"/>
      <c r="IW91" s="124">
        <f>SUM(IW85,IW87,IW89)</f>
        <v>0</v>
      </c>
      <c r="IX91" s="385"/>
      <c r="IY91" s="386"/>
      <c r="IZ91" s="198"/>
      <c r="JA91" s="378"/>
      <c r="JB91" s="256"/>
      <c r="JC91" s="256"/>
    </row>
    <row r="92" spans="1:263" s="3" customFormat="1" ht="15.5" thickTop="1" thickBot="1" x14ac:dyDescent="0.4">
      <c r="A92" s="198"/>
      <c r="B92" s="359"/>
      <c r="C92" s="45"/>
      <c r="D92" s="104"/>
      <c r="E92" s="102"/>
      <c r="F92" s="389"/>
      <c r="G92" s="390"/>
      <c r="H92" s="391"/>
      <c r="I92" s="202"/>
      <c r="J92" s="392"/>
      <c r="K92" s="390"/>
      <c r="L92" s="390"/>
      <c r="M92" s="393"/>
      <c r="N92" s="393"/>
      <c r="O92" s="390"/>
      <c r="P92" s="390"/>
      <c r="Q92" s="390"/>
      <c r="R92" s="393"/>
      <c r="S92" s="393"/>
      <c r="T92" s="390"/>
      <c r="U92" s="390"/>
      <c r="V92" s="390"/>
      <c r="W92" s="393"/>
      <c r="X92" s="393"/>
      <c r="Y92" s="390"/>
      <c r="Z92" s="390"/>
      <c r="AA92" s="390"/>
      <c r="AB92" s="393"/>
      <c r="AC92" s="393"/>
      <c r="AD92" s="390"/>
      <c r="AE92" s="390"/>
      <c r="AF92" s="390"/>
      <c r="AG92" s="393"/>
      <c r="AH92" s="393"/>
      <c r="AI92" s="390"/>
      <c r="AJ92" s="390"/>
      <c r="AK92" s="390"/>
      <c r="AL92" s="393"/>
      <c r="AM92" s="393"/>
      <c r="AN92" s="390"/>
      <c r="AO92" s="390"/>
      <c r="AP92" s="390"/>
      <c r="AQ92" s="393"/>
      <c r="AR92" s="393"/>
      <c r="AS92" s="390"/>
      <c r="AT92" s="390"/>
      <c r="AU92" s="390"/>
      <c r="AV92" s="393"/>
      <c r="AW92" s="393"/>
      <c r="AX92" s="390"/>
      <c r="AY92" s="390"/>
      <c r="AZ92" s="390"/>
      <c r="BA92" s="393"/>
      <c r="BB92" s="393"/>
      <c r="BC92" s="390"/>
      <c r="BD92" s="390"/>
      <c r="BE92" s="390"/>
      <c r="BF92" s="393"/>
      <c r="BG92" s="393"/>
      <c r="BH92" s="390"/>
      <c r="BI92" s="390"/>
      <c r="BJ92" s="390"/>
      <c r="BK92" s="393"/>
      <c r="BL92" s="393"/>
      <c r="BM92" s="390"/>
      <c r="BN92" s="390"/>
      <c r="BO92" s="390"/>
      <c r="BP92" s="393"/>
      <c r="BQ92" s="393"/>
      <c r="BR92" s="390"/>
      <c r="BS92" s="390"/>
      <c r="BT92" s="390"/>
      <c r="BU92" s="393"/>
      <c r="BV92" s="393"/>
      <c r="BW92" s="390"/>
      <c r="BX92" s="390"/>
      <c r="BY92" s="390"/>
      <c r="BZ92" s="393"/>
      <c r="CA92" s="393"/>
      <c r="CB92" s="390"/>
      <c r="CC92" s="390"/>
      <c r="CD92" s="390"/>
      <c r="CE92" s="393"/>
      <c r="CF92" s="393"/>
      <c r="CG92" s="390"/>
      <c r="CH92" s="390"/>
      <c r="CI92" s="390"/>
      <c r="CJ92" s="393"/>
      <c r="CK92" s="393"/>
      <c r="CL92" s="390"/>
      <c r="CM92" s="390"/>
      <c r="CN92" s="390"/>
      <c r="CO92" s="393"/>
      <c r="CP92" s="393"/>
      <c r="CQ92" s="390"/>
      <c r="CR92" s="390"/>
      <c r="CS92" s="390"/>
      <c r="CT92" s="393"/>
      <c r="CU92" s="393"/>
      <c r="CV92" s="390"/>
      <c r="CW92" s="390"/>
      <c r="CX92" s="390"/>
      <c r="CY92" s="393"/>
      <c r="CZ92" s="393"/>
      <c r="DA92" s="390"/>
      <c r="DB92" s="390"/>
      <c r="DC92" s="390"/>
      <c r="DD92" s="393"/>
      <c r="DE92" s="393"/>
      <c r="DF92" s="390"/>
      <c r="DG92" s="390"/>
      <c r="DH92" s="390"/>
      <c r="DI92" s="393"/>
      <c r="DJ92" s="393"/>
      <c r="DK92" s="390"/>
      <c r="DL92" s="390"/>
      <c r="DM92" s="390"/>
      <c r="DN92" s="393"/>
      <c r="DO92" s="393"/>
      <c r="DP92" s="390"/>
      <c r="DQ92" s="390"/>
      <c r="DR92" s="390"/>
      <c r="DS92" s="393"/>
      <c r="DT92" s="393"/>
      <c r="DU92" s="390"/>
      <c r="DV92" s="390"/>
      <c r="DW92" s="390"/>
      <c r="DX92" s="393"/>
      <c r="DY92" s="393"/>
      <c r="DZ92" s="390"/>
      <c r="EA92" s="390"/>
      <c r="EB92" s="390"/>
      <c r="EC92" s="393"/>
      <c r="ED92" s="393"/>
      <c r="EE92" s="390"/>
      <c r="EF92" s="390"/>
      <c r="EG92" s="390"/>
      <c r="EH92" s="393"/>
      <c r="EI92" s="393"/>
      <c r="EJ92" s="390"/>
      <c r="EK92" s="390"/>
      <c r="EL92" s="390"/>
      <c r="EM92" s="393"/>
      <c r="EN92" s="393"/>
      <c r="EO92" s="390"/>
      <c r="EP92" s="390"/>
      <c r="EQ92" s="390"/>
      <c r="ER92" s="393"/>
      <c r="ES92" s="393"/>
      <c r="ET92" s="390"/>
      <c r="EU92" s="390"/>
      <c r="EV92" s="390"/>
      <c r="EW92" s="393"/>
      <c r="EX92" s="393"/>
      <c r="EY92" s="390"/>
      <c r="EZ92" s="390"/>
      <c r="FA92" s="390"/>
      <c r="FB92" s="393"/>
      <c r="FC92" s="393"/>
      <c r="FD92" s="390"/>
      <c r="FE92" s="390"/>
      <c r="FF92" s="390"/>
      <c r="FG92" s="393"/>
      <c r="FH92" s="393"/>
      <c r="FI92" s="390"/>
      <c r="FJ92" s="390"/>
      <c r="FK92" s="390"/>
      <c r="FL92" s="393"/>
      <c r="FM92" s="393"/>
      <c r="FN92" s="390"/>
      <c r="FO92" s="390"/>
      <c r="FP92" s="390"/>
      <c r="FQ92" s="393"/>
      <c r="FR92" s="393"/>
      <c r="FS92" s="390"/>
      <c r="FT92" s="390"/>
      <c r="FU92" s="390"/>
      <c r="FV92" s="393"/>
      <c r="FW92" s="393"/>
      <c r="FX92" s="390"/>
      <c r="FY92" s="390"/>
      <c r="FZ92" s="390"/>
      <c r="GA92" s="393"/>
      <c r="GB92" s="393"/>
      <c r="GC92" s="390"/>
      <c r="GD92" s="390"/>
      <c r="GE92" s="390"/>
      <c r="GF92" s="393"/>
      <c r="GG92" s="393"/>
      <c r="GH92" s="390"/>
      <c r="GI92" s="390"/>
      <c r="GJ92" s="390"/>
      <c r="GK92" s="393"/>
      <c r="GL92" s="393"/>
      <c r="GM92" s="390"/>
      <c r="GN92" s="390"/>
      <c r="GO92" s="390"/>
      <c r="GP92" s="393"/>
      <c r="GQ92" s="393"/>
      <c r="GR92" s="390"/>
      <c r="GS92" s="390"/>
      <c r="GT92" s="390"/>
      <c r="GU92" s="393"/>
      <c r="GV92" s="393"/>
      <c r="GW92" s="390"/>
      <c r="GX92" s="390"/>
      <c r="GY92" s="390"/>
      <c r="GZ92" s="393"/>
      <c r="HA92" s="393"/>
      <c r="HB92" s="390"/>
      <c r="HC92" s="390"/>
      <c r="HD92" s="390"/>
      <c r="HE92" s="393"/>
      <c r="HF92" s="393"/>
      <c r="HG92" s="390"/>
      <c r="HH92" s="390"/>
      <c r="HI92" s="390"/>
      <c r="HJ92" s="393"/>
      <c r="HK92" s="393"/>
      <c r="HL92" s="390"/>
      <c r="HM92" s="390"/>
      <c r="HN92" s="390"/>
      <c r="HO92" s="393"/>
      <c r="HP92" s="393"/>
      <c r="HQ92" s="390"/>
      <c r="HR92" s="390"/>
      <c r="HS92" s="390"/>
      <c r="HT92" s="393"/>
      <c r="HU92" s="393"/>
      <c r="HV92" s="390"/>
      <c r="HW92" s="390"/>
      <c r="HX92" s="390"/>
      <c r="HY92" s="393"/>
      <c r="HZ92" s="393"/>
      <c r="IA92" s="390"/>
      <c r="IB92" s="390"/>
      <c r="IC92" s="390"/>
      <c r="ID92" s="393"/>
      <c r="IE92" s="393"/>
      <c r="IF92" s="390"/>
      <c r="IG92" s="390"/>
      <c r="IH92" s="390"/>
      <c r="II92" s="393"/>
      <c r="IJ92" s="393"/>
      <c r="IK92" s="390"/>
      <c r="IL92" s="390"/>
      <c r="IM92" s="390"/>
      <c r="IN92" s="393"/>
      <c r="IO92" s="393"/>
      <c r="IP92" s="390"/>
      <c r="IQ92" s="390"/>
      <c r="IR92" s="390"/>
      <c r="IS92" s="393"/>
      <c r="IT92" s="393"/>
      <c r="IU92" s="390"/>
      <c r="IV92" s="390"/>
      <c r="IW92" s="390"/>
      <c r="IX92" s="393"/>
      <c r="IY92" s="394"/>
      <c r="IZ92" s="198"/>
      <c r="JA92" s="378"/>
      <c r="JB92" s="256"/>
      <c r="JC92" s="256"/>
    </row>
    <row r="93" spans="1:263" s="3" customFormat="1" x14ac:dyDescent="0.35">
      <c r="A93" s="198"/>
      <c r="B93" s="359"/>
      <c r="C93" s="45"/>
      <c r="D93" s="104"/>
      <c r="E93" s="102"/>
      <c r="F93" s="369"/>
      <c r="G93" s="202"/>
      <c r="H93" s="202"/>
      <c r="I93" s="202"/>
      <c r="J93" s="202"/>
      <c r="K93" s="202"/>
      <c r="L93" s="202"/>
      <c r="M93" s="198"/>
      <c r="N93" s="198"/>
      <c r="O93" s="202"/>
      <c r="P93" s="202"/>
      <c r="Q93" s="202"/>
      <c r="R93" s="198"/>
      <c r="S93" s="198"/>
      <c r="T93" s="202"/>
      <c r="U93" s="202"/>
      <c r="V93" s="202"/>
      <c r="W93" s="198"/>
      <c r="X93" s="198"/>
      <c r="Y93" s="202"/>
      <c r="Z93" s="202"/>
      <c r="AA93" s="202"/>
      <c r="AB93" s="198"/>
      <c r="AC93" s="198"/>
      <c r="AD93" s="202"/>
      <c r="AE93" s="202"/>
      <c r="AF93" s="202"/>
      <c r="AG93" s="198"/>
      <c r="AH93" s="198"/>
      <c r="AI93" s="202"/>
      <c r="AJ93" s="202"/>
      <c r="AK93" s="202"/>
      <c r="AL93" s="198"/>
      <c r="AM93" s="198"/>
      <c r="AN93" s="202"/>
      <c r="AO93" s="202"/>
      <c r="AP93" s="202"/>
      <c r="AQ93" s="198"/>
      <c r="AR93" s="198"/>
      <c r="AS93" s="202"/>
      <c r="AT93" s="202"/>
      <c r="AU93" s="202"/>
      <c r="AV93" s="198"/>
      <c r="AW93" s="198"/>
      <c r="AX93" s="202"/>
      <c r="AY93" s="202"/>
      <c r="AZ93" s="202"/>
      <c r="BA93" s="198"/>
      <c r="BB93" s="198"/>
      <c r="BC93" s="202"/>
      <c r="BD93" s="202"/>
      <c r="BE93" s="202"/>
      <c r="BF93" s="198"/>
      <c r="BG93" s="198"/>
      <c r="BH93" s="202"/>
      <c r="BI93" s="202"/>
      <c r="BJ93" s="202"/>
      <c r="BK93" s="198"/>
      <c r="BL93" s="198"/>
      <c r="BM93" s="202"/>
      <c r="BN93" s="202"/>
      <c r="BO93" s="202"/>
      <c r="BP93" s="198"/>
      <c r="BQ93" s="198"/>
      <c r="BR93" s="202"/>
      <c r="BS93" s="202"/>
      <c r="BT93" s="202"/>
      <c r="BU93" s="198"/>
      <c r="BV93" s="198"/>
      <c r="BW93" s="202"/>
      <c r="BX93" s="202"/>
      <c r="BY93" s="202"/>
      <c r="BZ93" s="198"/>
      <c r="CA93" s="198"/>
      <c r="CB93" s="202"/>
      <c r="CC93" s="202"/>
      <c r="CD93" s="202"/>
      <c r="CE93" s="198"/>
      <c r="CF93" s="198"/>
      <c r="CG93" s="202"/>
      <c r="CH93" s="202"/>
      <c r="CI93" s="202"/>
      <c r="CJ93" s="198"/>
      <c r="CK93" s="198"/>
      <c r="CL93" s="202"/>
      <c r="CM93" s="202"/>
      <c r="CN93" s="202"/>
      <c r="CO93" s="198"/>
      <c r="CP93" s="198"/>
      <c r="CQ93" s="202"/>
      <c r="CR93" s="202"/>
      <c r="CS93" s="202"/>
      <c r="CT93" s="198"/>
      <c r="CU93" s="198"/>
      <c r="CV93" s="202"/>
      <c r="CW93" s="202"/>
      <c r="CX93" s="202"/>
      <c r="CY93" s="198"/>
      <c r="CZ93" s="198"/>
      <c r="DA93" s="202"/>
      <c r="DB93" s="202"/>
      <c r="DC93" s="202"/>
      <c r="DD93" s="198"/>
      <c r="DE93" s="198"/>
      <c r="DF93" s="202"/>
      <c r="DG93" s="202"/>
      <c r="DH93" s="202"/>
      <c r="DI93" s="198"/>
      <c r="DJ93" s="198"/>
      <c r="DK93" s="202"/>
      <c r="DL93" s="202"/>
      <c r="DM93" s="202"/>
      <c r="DN93" s="198"/>
      <c r="DO93" s="198"/>
      <c r="DP93" s="202"/>
      <c r="DQ93" s="202"/>
      <c r="DR93" s="202"/>
      <c r="DS93" s="198"/>
      <c r="DT93" s="198"/>
      <c r="DU93" s="202"/>
      <c r="DV93" s="202"/>
      <c r="DW93" s="202"/>
      <c r="DX93" s="198"/>
      <c r="DY93" s="198"/>
      <c r="DZ93" s="202"/>
      <c r="EA93" s="202"/>
      <c r="EB93" s="202"/>
      <c r="EC93" s="198"/>
      <c r="ED93" s="198"/>
      <c r="EE93" s="202"/>
      <c r="EF93" s="202"/>
      <c r="EG93" s="202"/>
      <c r="EH93" s="198"/>
      <c r="EI93" s="198"/>
      <c r="EJ93" s="202"/>
      <c r="EK93" s="202"/>
      <c r="EL93" s="202"/>
      <c r="EM93" s="198"/>
      <c r="EN93" s="198"/>
      <c r="EO93" s="202"/>
      <c r="EP93" s="202"/>
      <c r="EQ93" s="202"/>
      <c r="ER93" s="198"/>
      <c r="ES93" s="198"/>
      <c r="ET93" s="202"/>
      <c r="EU93" s="202"/>
      <c r="EV93" s="202"/>
      <c r="EW93" s="198"/>
      <c r="EX93" s="198"/>
      <c r="EY93" s="202"/>
      <c r="EZ93" s="202"/>
      <c r="FA93" s="202"/>
      <c r="FB93" s="198"/>
      <c r="FC93" s="198"/>
      <c r="FD93" s="202"/>
      <c r="FE93" s="202"/>
      <c r="FF93" s="202"/>
      <c r="FG93" s="198"/>
      <c r="FH93" s="198"/>
      <c r="FI93" s="202"/>
      <c r="FJ93" s="202"/>
      <c r="FK93" s="202"/>
      <c r="FL93" s="198"/>
      <c r="FM93" s="198"/>
      <c r="FN93" s="202"/>
      <c r="FO93" s="202"/>
      <c r="FP93" s="202"/>
      <c r="FQ93" s="198"/>
      <c r="FR93" s="198"/>
      <c r="FS93" s="202"/>
      <c r="FT93" s="202"/>
      <c r="FU93" s="202"/>
      <c r="FV93" s="198"/>
      <c r="FW93" s="198"/>
      <c r="FX93" s="202"/>
      <c r="FY93" s="202"/>
      <c r="FZ93" s="202"/>
      <c r="GA93" s="198"/>
      <c r="GB93" s="198"/>
      <c r="GC93" s="202"/>
      <c r="GD93" s="202"/>
      <c r="GE93" s="202"/>
      <c r="GF93" s="198"/>
      <c r="GG93" s="198"/>
      <c r="GH93" s="202"/>
      <c r="GI93" s="202"/>
      <c r="GJ93" s="202"/>
      <c r="GK93" s="198"/>
      <c r="GL93" s="198"/>
      <c r="GM93" s="202"/>
      <c r="GN93" s="202"/>
      <c r="GO93" s="202"/>
      <c r="GP93" s="198"/>
      <c r="GQ93" s="198"/>
      <c r="GR93" s="202"/>
      <c r="GS93" s="202"/>
      <c r="GT93" s="202"/>
      <c r="GU93" s="198"/>
      <c r="GV93" s="198"/>
      <c r="GW93" s="202"/>
      <c r="GX93" s="202"/>
      <c r="GY93" s="202"/>
      <c r="GZ93" s="198"/>
      <c r="HA93" s="198"/>
      <c r="HB93" s="202"/>
      <c r="HC93" s="202"/>
      <c r="HD93" s="202"/>
      <c r="HE93" s="198"/>
      <c r="HF93" s="198"/>
      <c r="HG93" s="202"/>
      <c r="HH93" s="202"/>
      <c r="HI93" s="202"/>
      <c r="HJ93" s="198"/>
      <c r="HK93" s="198"/>
      <c r="HL93" s="202"/>
      <c r="HM93" s="202"/>
      <c r="HN93" s="202"/>
      <c r="HO93" s="198"/>
      <c r="HP93" s="198"/>
      <c r="HQ93" s="202"/>
      <c r="HR93" s="202"/>
      <c r="HS93" s="202"/>
      <c r="HT93" s="198"/>
      <c r="HU93" s="198"/>
      <c r="HV93" s="202"/>
      <c r="HW93" s="202"/>
      <c r="HX93" s="202"/>
      <c r="HY93" s="198"/>
      <c r="HZ93" s="198"/>
      <c r="IA93" s="202"/>
      <c r="IB93" s="202"/>
      <c r="IC93" s="202"/>
      <c r="ID93" s="198"/>
      <c r="IE93" s="198"/>
      <c r="IF93" s="202"/>
      <c r="IG93" s="202"/>
      <c r="IH93" s="202"/>
      <c r="II93" s="198"/>
      <c r="IJ93" s="198"/>
      <c r="IK93" s="202"/>
      <c r="IL93" s="202"/>
      <c r="IM93" s="202"/>
      <c r="IN93" s="198"/>
      <c r="IO93" s="198"/>
      <c r="IP93" s="202"/>
      <c r="IQ93" s="202"/>
      <c r="IR93" s="202"/>
      <c r="IS93" s="198"/>
      <c r="IT93" s="198"/>
      <c r="IU93" s="202"/>
      <c r="IV93" s="202"/>
      <c r="IW93" s="202"/>
      <c r="IX93" s="198"/>
      <c r="IY93" s="198"/>
      <c r="IZ93" s="198"/>
      <c r="JA93" s="378"/>
      <c r="JB93" s="256"/>
      <c r="JC93" s="256"/>
    </row>
    <row r="94" spans="1:263" s="3" customFormat="1" ht="15" thickBot="1" x14ac:dyDescent="0.4">
      <c r="A94" s="198"/>
      <c r="B94" s="359"/>
      <c r="C94" s="239"/>
      <c r="D94" s="72" t="s">
        <v>1169</v>
      </c>
      <c r="E94" s="401"/>
      <c r="F94" s="402"/>
      <c r="G94" s="403"/>
      <c r="H94" s="403"/>
      <c r="I94" s="403"/>
      <c r="J94" s="403"/>
      <c r="K94" s="403"/>
      <c r="L94" s="403"/>
      <c r="M94" s="446"/>
      <c r="N94" s="446"/>
      <c r="O94" s="403"/>
      <c r="P94" s="403"/>
      <c r="Q94" s="403"/>
      <c r="R94" s="446"/>
      <c r="S94" s="446"/>
      <c r="T94" s="403"/>
      <c r="U94" s="403"/>
      <c r="V94" s="403"/>
      <c r="W94" s="446"/>
      <c r="X94" s="446"/>
      <c r="Y94" s="403"/>
      <c r="Z94" s="403"/>
      <c r="AA94" s="403"/>
      <c r="AB94" s="446"/>
      <c r="AC94" s="446"/>
      <c r="AD94" s="403"/>
      <c r="AE94" s="403"/>
      <c r="AF94" s="403"/>
      <c r="AG94" s="446"/>
      <c r="AH94" s="446"/>
      <c r="AI94" s="403"/>
      <c r="AJ94" s="403"/>
      <c r="AK94" s="403"/>
      <c r="AL94" s="446"/>
      <c r="AM94" s="446"/>
      <c r="AN94" s="403"/>
      <c r="AO94" s="403"/>
      <c r="AP94" s="403"/>
      <c r="AQ94" s="446"/>
      <c r="AR94" s="446"/>
      <c r="AS94" s="403"/>
      <c r="AT94" s="403"/>
      <c r="AU94" s="403"/>
      <c r="AV94" s="446"/>
      <c r="AW94" s="446"/>
      <c r="AX94" s="403"/>
      <c r="AY94" s="403"/>
      <c r="AZ94" s="403"/>
      <c r="BA94" s="446"/>
      <c r="BB94" s="446"/>
      <c r="BC94" s="403"/>
      <c r="BD94" s="403"/>
      <c r="BE94" s="403"/>
      <c r="BF94" s="446"/>
      <c r="BG94" s="446"/>
      <c r="BH94" s="403"/>
      <c r="BI94" s="403"/>
      <c r="BJ94" s="403"/>
      <c r="BK94" s="446"/>
      <c r="BL94" s="446"/>
      <c r="BM94" s="403"/>
      <c r="BN94" s="403"/>
      <c r="BO94" s="403"/>
      <c r="BP94" s="446"/>
      <c r="BQ94" s="446"/>
      <c r="BR94" s="403"/>
      <c r="BS94" s="403"/>
      <c r="BT94" s="403"/>
      <c r="BU94" s="446"/>
      <c r="BV94" s="446"/>
      <c r="BW94" s="403"/>
      <c r="BX94" s="403"/>
      <c r="BY94" s="403"/>
      <c r="BZ94" s="446"/>
      <c r="CA94" s="446"/>
      <c r="CB94" s="403"/>
      <c r="CC94" s="403"/>
      <c r="CD94" s="403"/>
      <c r="CE94" s="446"/>
      <c r="CF94" s="446"/>
      <c r="CG94" s="403"/>
      <c r="CH94" s="403"/>
      <c r="CI94" s="403"/>
      <c r="CJ94" s="446"/>
      <c r="CK94" s="446"/>
      <c r="CL94" s="403"/>
      <c r="CM94" s="403"/>
      <c r="CN94" s="403"/>
      <c r="CO94" s="446"/>
      <c r="CP94" s="446"/>
      <c r="CQ94" s="403"/>
      <c r="CR94" s="403"/>
      <c r="CS94" s="403"/>
      <c r="CT94" s="446"/>
      <c r="CU94" s="446"/>
      <c r="CV94" s="403"/>
      <c r="CW94" s="403"/>
      <c r="CX94" s="403"/>
      <c r="CY94" s="446"/>
      <c r="CZ94" s="446"/>
      <c r="DA94" s="403"/>
      <c r="DB94" s="403"/>
      <c r="DC94" s="403"/>
      <c r="DD94" s="446"/>
      <c r="DE94" s="446"/>
      <c r="DF94" s="403"/>
      <c r="DG94" s="403"/>
      <c r="DH94" s="403"/>
      <c r="DI94" s="446"/>
      <c r="DJ94" s="446"/>
      <c r="DK94" s="403"/>
      <c r="DL94" s="403"/>
      <c r="DM94" s="403"/>
      <c r="DN94" s="446"/>
      <c r="DO94" s="446"/>
      <c r="DP94" s="403"/>
      <c r="DQ94" s="403"/>
      <c r="DR94" s="403"/>
      <c r="DS94" s="446"/>
      <c r="DT94" s="446"/>
      <c r="DU94" s="403"/>
      <c r="DV94" s="403"/>
      <c r="DW94" s="403"/>
      <c r="DX94" s="446"/>
      <c r="DY94" s="446"/>
      <c r="DZ94" s="403"/>
      <c r="EA94" s="403"/>
      <c r="EB94" s="403"/>
      <c r="EC94" s="446"/>
      <c r="ED94" s="446"/>
      <c r="EE94" s="403"/>
      <c r="EF94" s="403"/>
      <c r="EG94" s="403"/>
      <c r="EH94" s="446"/>
      <c r="EI94" s="446"/>
      <c r="EJ94" s="403"/>
      <c r="EK94" s="403"/>
      <c r="EL94" s="403"/>
      <c r="EM94" s="446"/>
      <c r="EN94" s="446"/>
      <c r="EO94" s="403"/>
      <c r="EP94" s="403"/>
      <c r="EQ94" s="403"/>
      <c r="ER94" s="446"/>
      <c r="ES94" s="446"/>
      <c r="ET94" s="403"/>
      <c r="EU94" s="403"/>
      <c r="EV94" s="403"/>
      <c r="EW94" s="446"/>
      <c r="EX94" s="446"/>
      <c r="EY94" s="403"/>
      <c r="EZ94" s="403"/>
      <c r="FA94" s="403"/>
      <c r="FB94" s="446"/>
      <c r="FC94" s="446"/>
      <c r="FD94" s="403"/>
      <c r="FE94" s="403"/>
      <c r="FF94" s="403"/>
      <c r="FG94" s="446"/>
      <c r="FH94" s="446"/>
      <c r="FI94" s="403"/>
      <c r="FJ94" s="403"/>
      <c r="FK94" s="403"/>
      <c r="FL94" s="446"/>
      <c r="FM94" s="446"/>
      <c r="FN94" s="403"/>
      <c r="FO94" s="403"/>
      <c r="FP94" s="403"/>
      <c r="FQ94" s="446"/>
      <c r="FR94" s="446"/>
      <c r="FS94" s="403"/>
      <c r="FT94" s="403"/>
      <c r="FU94" s="403"/>
      <c r="FV94" s="446"/>
      <c r="FW94" s="446"/>
      <c r="FX94" s="403"/>
      <c r="FY94" s="403"/>
      <c r="FZ94" s="403"/>
      <c r="GA94" s="446"/>
      <c r="GB94" s="446"/>
      <c r="GC94" s="403"/>
      <c r="GD94" s="403"/>
      <c r="GE94" s="403"/>
      <c r="GF94" s="446"/>
      <c r="GG94" s="446"/>
      <c r="GH94" s="403"/>
      <c r="GI94" s="403"/>
      <c r="GJ94" s="403"/>
      <c r="GK94" s="446"/>
      <c r="GL94" s="446"/>
      <c r="GM94" s="403"/>
      <c r="GN94" s="403"/>
      <c r="GO94" s="403"/>
      <c r="GP94" s="446"/>
      <c r="GQ94" s="446"/>
      <c r="GR94" s="403"/>
      <c r="GS94" s="403"/>
      <c r="GT94" s="403"/>
      <c r="GU94" s="446"/>
      <c r="GV94" s="446"/>
      <c r="GW94" s="403"/>
      <c r="GX94" s="403"/>
      <c r="GY94" s="403"/>
      <c r="GZ94" s="446"/>
      <c r="HA94" s="446"/>
      <c r="HB94" s="403"/>
      <c r="HC94" s="403"/>
      <c r="HD94" s="403"/>
      <c r="HE94" s="446"/>
      <c r="HF94" s="446"/>
      <c r="HG94" s="403"/>
      <c r="HH94" s="403"/>
      <c r="HI94" s="403"/>
      <c r="HJ94" s="446"/>
      <c r="HK94" s="446"/>
      <c r="HL94" s="403"/>
      <c r="HM94" s="403"/>
      <c r="HN94" s="403"/>
      <c r="HO94" s="446"/>
      <c r="HP94" s="446"/>
      <c r="HQ94" s="403"/>
      <c r="HR94" s="403"/>
      <c r="HS94" s="403"/>
      <c r="HT94" s="446"/>
      <c r="HU94" s="446"/>
      <c r="HV94" s="403"/>
      <c r="HW94" s="403"/>
      <c r="HX94" s="403"/>
      <c r="HY94" s="446"/>
      <c r="HZ94" s="446"/>
      <c r="IA94" s="403"/>
      <c r="IB94" s="403"/>
      <c r="IC94" s="403"/>
      <c r="ID94" s="446"/>
      <c r="IE94" s="446"/>
      <c r="IF94" s="403"/>
      <c r="IG94" s="403"/>
      <c r="IH94" s="403"/>
      <c r="II94" s="446"/>
      <c r="IJ94" s="446"/>
      <c r="IK94" s="403"/>
      <c r="IL94" s="403"/>
      <c r="IM94" s="403"/>
      <c r="IN94" s="446"/>
      <c r="IO94" s="446"/>
      <c r="IP94" s="403"/>
      <c r="IQ94" s="403"/>
      <c r="IR94" s="403"/>
      <c r="IS94" s="446"/>
      <c r="IT94" s="446"/>
      <c r="IU94" s="403"/>
      <c r="IV94" s="403"/>
      <c r="IW94" s="403"/>
      <c r="IX94" s="446"/>
      <c r="IY94" s="446"/>
      <c r="IZ94" s="447"/>
      <c r="JA94" s="378"/>
      <c r="JB94" s="256"/>
      <c r="JC94" s="256"/>
    </row>
    <row r="95" spans="1:263" s="3" customFormat="1" x14ac:dyDescent="0.35">
      <c r="A95" s="198"/>
      <c r="B95" s="359"/>
      <c r="C95" s="239"/>
      <c r="D95" s="105"/>
      <c r="E95" s="102"/>
      <c r="F95" s="375"/>
      <c r="G95" s="321"/>
      <c r="H95" s="322"/>
      <c r="I95" s="202"/>
      <c r="J95" s="320"/>
      <c r="K95" s="321"/>
      <c r="L95" s="48"/>
      <c r="M95" s="376"/>
      <c r="N95" s="376"/>
      <c r="O95" s="321"/>
      <c r="P95" s="321"/>
      <c r="Q95" s="48"/>
      <c r="R95" s="376"/>
      <c r="S95" s="376"/>
      <c r="T95" s="321"/>
      <c r="U95" s="321"/>
      <c r="V95" s="48"/>
      <c r="W95" s="376"/>
      <c r="X95" s="376"/>
      <c r="Y95" s="321"/>
      <c r="Z95" s="321"/>
      <c r="AA95" s="48"/>
      <c r="AB95" s="376"/>
      <c r="AC95" s="376"/>
      <c r="AD95" s="321"/>
      <c r="AE95" s="321"/>
      <c r="AF95" s="48"/>
      <c r="AG95" s="376"/>
      <c r="AH95" s="376"/>
      <c r="AI95" s="321"/>
      <c r="AJ95" s="321"/>
      <c r="AK95" s="48"/>
      <c r="AL95" s="376"/>
      <c r="AM95" s="376"/>
      <c r="AN95" s="321"/>
      <c r="AO95" s="321"/>
      <c r="AP95" s="48"/>
      <c r="AQ95" s="376"/>
      <c r="AR95" s="376"/>
      <c r="AS95" s="321"/>
      <c r="AT95" s="321"/>
      <c r="AU95" s="48"/>
      <c r="AV95" s="376"/>
      <c r="AW95" s="376"/>
      <c r="AX95" s="321"/>
      <c r="AY95" s="321"/>
      <c r="AZ95" s="48"/>
      <c r="BA95" s="376"/>
      <c r="BB95" s="376"/>
      <c r="BC95" s="321"/>
      <c r="BD95" s="321"/>
      <c r="BE95" s="48"/>
      <c r="BF95" s="376"/>
      <c r="BG95" s="376"/>
      <c r="BH95" s="321"/>
      <c r="BI95" s="321"/>
      <c r="BJ95" s="48"/>
      <c r="BK95" s="376"/>
      <c r="BL95" s="376"/>
      <c r="BM95" s="321"/>
      <c r="BN95" s="321"/>
      <c r="BO95" s="48"/>
      <c r="BP95" s="376"/>
      <c r="BQ95" s="376"/>
      <c r="BR95" s="321"/>
      <c r="BS95" s="321"/>
      <c r="BT95" s="48"/>
      <c r="BU95" s="376"/>
      <c r="BV95" s="376"/>
      <c r="BW95" s="321"/>
      <c r="BX95" s="321"/>
      <c r="BY95" s="48"/>
      <c r="BZ95" s="376"/>
      <c r="CA95" s="376"/>
      <c r="CB95" s="321"/>
      <c r="CC95" s="321"/>
      <c r="CD95" s="48"/>
      <c r="CE95" s="376"/>
      <c r="CF95" s="376"/>
      <c r="CG95" s="321"/>
      <c r="CH95" s="321"/>
      <c r="CI95" s="48"/>
      <c r="CJ95" s="376"/>
      <c r="CK95" s="376"/>
      <c r="CL95" s="321"/>
      <c r="CM95" s="321"/>
      <c r="CN95" s="48"/>
      <c r="CO95" s="376"/>
      <c r="CP95" s="376"/>
      <c r="CQ95" s="321"/>
      <c r="CR95" s="321"/>
      <c r="CS95" s="48"/>
      <c r="CT95" s="376"/>
      <c r="CU95" s="376"/>
      <c r="CV95" s="321"/>
      <c r="CW95" s="321"/>
      <c r="CX95" s="48"/>
      <c r="CY95" s="376"/>
      <c r="CZ95" s="376"/>
      <c r="DA95" s="321"/>
      <c r="DB95" s="321"/>
      <c r="DC95" s="48"/>
      <c r="DD95" s="376"/>
      <c r="DE95" s="376"/>
      <c r="DF95" s="321"/>
      <c r="DG95" s="321"/>
      <c r="DH95" s="48"/>
      <c r="DI95" s="376"/>
      <c r="DJ95" s="376"/>
      <c r="DK95" s="321"/>
      <c r="DL95" s="321"/>
      <c r="DM95" s="48"/>
      <c r="DN95" s="376"/>
      <c r="DO95" s="376"/>
      <c r="DP95" s="321"/>
      <c r="DQ95" s="321"/>
      <c r="DR95" s="48"/>
      <c r="DS95" s="376"/>
      <c r="DT95" s="376"/>
      <c r="DU95" s="321"/>
      <c r="DV95" s="321"/>
      <c r="DW95" s="48"/>
      <c r="DX95" s="376"/>
      <c r="DY95" s="376"/>
      <c r="DZ95" s="321"/>
      <c r="EA95" s="321"/>
      <c r="EB95" s="48"/>
      <c r="EC95" s="376"/>
      <c r="ED95" s="376"/>
      <c r="EE95" s="321"/>
      <c r="EF95" s="321"/>
      <c r="EG95" s="48"/>
      <c r="EH95" s="376"/>
      <c r="EI95" s="376"/>
      <c r="EJ95" s="321"/>
      <c r="EK95" s="321"/>
      <c r="EL95" s="48"/>
      <c r="EM95" s="376"/>
      <c r="EN95" s="376"/>
      <c r="EO95" s="321"/>
      <c r="EP95" s="321"/>
      <c r="EQ95" s="48"/>
      <c r="ER95" s="376"/>
      <c r="ES95" s="376"/>
      <c r="ET95" s="321"/>
      <c r="EU95" s="321"/>
      <c r="EV95" s="48"/>
      <c r="EW95" s="376"/>
      <c r="EX95" s="376"/>
      <c r="EY95" s="321"/>
      <c r="EZ95" s="321"/>
      <c r="FA95" s="48"/>
      <c r="FB95" s="376"/>
      <c r="FC95" s="376"/>
      <c r="FD95" s="321"/>
      <c r="FE95" s="321"/>
      <c r="FF95" s="48"/>
      <c r="FG95" s="376"/>
      <c r="FH95" s="376"/>
      <c r="FI95" s="321"/>
      <c r="FJ95" s="321"/>
      <c r="FK95" s="48"/>
      <c r="FL95" s="376"/>
      <c r="FM95" s="376"/>
      <c r="FN95" s="321"/>
      <c r="FO95" s="321"/>
      <c r="FP95" s="48"/>
      <c r="FQ95" s="376"/>
      <c r="FR95" s="376"/>
      <c r="FS95" s="321"/>
      <c r="FT95" s="321"/>
      <c r="FU95" s="48"/>
      <c r="FV95" s="376"/>
      <c r="FW95" s="376"/>
      <c r="FX95" s="321"/>
      <c r="FY95" s="321"/>
      <c r="FZ95" s="48"/>
      <c r="GA95" s="376"/>
      <c r="GB95" s="376"/>
      <c r="GC95" s="321"/>
      <c r="GD95" s="321"/>
      <c r="GE95" s="48"/>
      <c r="GF95" s="376"/>
      <c r="GG95" s="376"/>
      <c r="GH95" s="321"/>
      <c r="GI95" s="321"/>
      <c r="GJ95" s="48"/>
      <c r="GK95" s="376"/>
      <c r="GL95" s="376"/>
      <c r="GM95" s="321"/>
      <c r="GN95" s="321"/>
      <c r="GO95" s="48"/>
      <c r="GP95" s="376"/>
      <c r="GQ95" s="376"/>
      <c r="GR95" s="321"/>
      <c r="GS95" s="321"/>
      <c r="GT95" s="48"/>
      <c r="GU95" s="376"/>
      <c r="GV95" s="376"/>
      <c r="GW95" s="321"/>
      <c r="GX95" s="321"/>
      <c r="GY95" s="48"/>
      <c r="GZ95" s="376"/>
      <c r="HA95" s="376"/>
      <c r="HB95" s="321"/>
      <c r="HC95" s="321"/>
      <c r="HD95" s="48"/>
      <c r="HE95" s="376"/>
      <c r="HF95" s="376"/>
      <c r="HG95" s="321"/>
      <c r="HH95" s="321"/>
      <c r="HI95" s="48"/>
      <c r="HJ95" s="376"/>
      <c r="HK95" s="376"/>
      <c r="HL95" s="321"/>
      <c r="HM95" s="321"/>
      <c r="HN95" s="48"/>
      <c r="HO95" s="376"/>
      <c r="HP95" s="376"/>
      <c r="HQ95" s="321"/>
      <c r="HR95" s="321"/>
      <c r="HS95" s="48"/>
      <c r="HT95" s="376"/>
      <c r="HU95" s="376"/>
      <c r="HV95" s="321"/>
      <c r="HW95" s="321"/>
      <c r="HX95" s="48"/>
      <c r="HY95" s="376"/>
      <c r="HZ95" s="376"/>
      <c r="IA95" s="321"/>
      <c r="IB95" s="321"/>
      <c r="IC95" s="48"/>
      <c r="ID95" s="376"/>
      <c r="IE95" s="376"/>
      <c r="IF95" s="321"/>
      <c r="IG95" s="321"/>
      <c r="IH95" s="48"/>
      <c r="II95" s="376"/>
      <c r="IJ95" s="376"/>
      <c r="IK95" s="321"/>
      <c r="IL95" s="321"/>
      <c r="IM95" s="48"/>
      <c r="IN95" s="376"/>
      <c r="IO95" s="376"/>
      <c r="IP95" s="321"/>
      <c r="IQ95" s="321"/>
      <c r="IR95" s="48"/>
      <c r="IS95" s="376"/>
      <c r="IT95" s="376"/>
      <c r="IU95" s="321"/>
      <c r="IV95" s="321"/>
      <c r="IW95" s="48"/>
      <c r="IX95" s="376"/>
      <c r="IY95" s="377"/>
      <c r="IZ95" s="448"/>
      <c r="JA95" s="378"/>
      <c r="JB95" s="256"/>
      <c r="JC95" s="256"/>
    </row>
    <row r="96" spans="1:263" s="90" customFormat="1" ht="28.15" customHeight="1" x14ac:dyDescent="0.35">
      <c r="A96" s="379"/>
      <c r="B96" s="362"/>
      <c r="C96" s="240"/>
      <c r="D96" s="160"/>
      <c r="E96" s="363"/>
      <c r="F96" s="380"/>
      <c r="G96" s="16" t="s">
        <v>171</v>
      </c>
      <c r="H96" s="381"/>
      <c r="I96" s="347"/>
      <c r="J96" s="87"/>
      <c r="K96" s="502" t="str">
        <f>IF(K$7&lt;&gt;"",K$7,"")</f>
        <v/>
      </c>
      <c r="L96" s="502"/>
      <c r="M96" s="502"/>
      <c r="N96" s="82"/>
      <c r="O96" s="88"/>
      <c r="P96" s="502" t="str">
        <f>IF(P$7&lt;&gt;"",P$7,"")</f>
        <v/>
      </c>
      <c r="Q96" s="502"/>
      <c r="R96" s="502"/>
      <c r="S96" s="82"/>
      <c r="T96" s="88"/>
      <c r="U96" s="502" t="str">
        <f>IF(U$7&lt;&gt;"",U$7,"")</f>
        <v/>
      </c>
      <c r="V96" s="502"/>
      <c r="W96" s="502"/>
      <c r="X96" s="82"/>
      <c r="Y96" s="88"/>
      <c r="Z96" s="502" t="str">
        <f>IF(Z$7&lt;&gt;"",Z$7,"")</f>
        <v/>
      </c>
      <c r="AA96" s="502"/>
      <c r="AB96" s="502"/>
      <c r="AC96" s="82"/>
      <c r="AD96" s="88"/>
      <c r="AE96" s="502" t="str">
        <f>IF(AE$7&lt;&gt;"",AE$7,"")</f>
        <v/>
      </c>
      <c r="AF96" s="502"/>
      <c r="AG96" s="502"/>
      <c r="AH96" s="82"/>
      <c r="AI96" s="88"/>
      <c r="AJ96" s="502" t="str">
        <f>IF(AJ$7&lt;&gt;"",AJ$7,"")</f>
        <v/>
      </c>
      <c r="AK96" s="502"/>
      <c r="AL96" s="502"/>
      <c r="AM96" s="82"/>
      <c r="AN96" s="88"/>
      <c r="AO96" s="502" t="str">
        <f>IF(AO$7&lt;&gt;"",AO$7,"")</f>
        <v/>
      </c>
      <c r="AP96" s="502"/>
      <c r="AQ96" s="502"/>
      <c r="AR96" s="82"/>
      <c r="AS96" s="88"/>
      <c r="AT96" s="502" t="str">
        <f>IF(AT$7&lt;&gt;"",AT$7,"")</f>
        <v/>
      </c>
      <c r="AU96" s="502"/>
      <c r="AV96" s="502"/>
      <c r="AW96" s="82"/>
      <c r="AX96" s="88"/>
      <c r="AY96" s="502" t="str">
        <f>IF(AY$7&lt;&gt;"",AY$7,"")</f>
        <v/>
      </c>
      <c r="AZ96" s="502"/>
      <c r="BA96" s="502"/>
      <c r="BB96" s="82"/>
      <c r="BC96" s="88"/>
      <c r="BD96" s="502" t="str">
        <f>IF(BD$7&lt;&gt;"",BD$7,"")</f>
        <v/>
      </c>
      <c r="BE96" s="502"/>
      <c r="BF96" s="502"/>
      <c r="BG96" s="82"/>
      <c r="BH96" s="88"/>
      <c r="BI96" s="502" t="str">
        <f>IF(BI$7&lt;&gt;"",BI$7,"")</f>
        <v/>
      </c>
      <c r="BJ96" s="502"/>
      <c r="BK96" s="502"/>
      <c r="BL96" s="82"/>
      <c r="BM96" s="88"/>
      <c r="BN96" s="502" t="str">
        <f>IF(BN$7&lt;&gt;"",BN$7,"")</f>
        <v/>
      </c>
      <c r="BO96" s="502"/>
      <c r="BP96" s="502"/>
      <c r="BQ96" s="82"/>
      <c r="BR96" s="88"/>
      <c r="BS96" s="502" t="str">
        <f>IF(BS$7&lt;&gt;"",BS$7,"")</f>
        <v/>
      </c>
      <c r="BT96" s="502"/>
      <c r="BU96" s="502"/>
      <c r="BV96" s="82"/>
      <c r="BW96" s="88"/>
      <c r="BX96" s="502" t="str">
        <f>IF(BX$7&lt;&gt;"",BX$7,"")</f>
        <v/>
      </c>
      <c r="BY96" s="502"/>
      <c r="BZ96" s="502"/>
      <c r="CA96" s="82"/>
      <c r="CB96" s="88"/>
      <c r="CC96" s="502" t="str">
        <f>IF(CC$7&lt;&gt;"",CC$7,"")</f>
        <v/>
      </c>
      <c r="CD96" s="502"/>
      <c r="CE96" s="502"/>
      <c r="CF96" s="82"/>
      <c r="CG96" s="88"/>
      <c r="CH96" s="502" t="str">
        <f>IF(CH$7&lt;&gt;"",CH$7,"")</f>
        <v/>
      </c>
      <c r="CI96" s="502"/>
      <c r="CJ96" s="502"/>
      <c r="CK96" s="82"/>
      <c r="CL96" s="88"/>
      <c r="CM96" s="502" t="str">
        <f>IF(CM$7&lt;&gt;"",CM$7,"")</f>
        <v/>
      </c>
      <c r="CN96" s="502"/>
      <c r="CO96" s="502"/>
      <c r="CP96" s="82"/>
      <c r="CQ96" s="88"/>
      <c r="CR96" s="502" t="str">
        <f>IF(CR$7&lt;&gt;"",CR$7,"")</f>
        <v/>
      </c>
      <c r="CS96" s="502"/>
      <c r="CT96" s="502"/>
      <c r="CU96" s="82"/>
      <c r="CV96" s="88"/>
      <c r="CW96" s="502" t="str">
        <f>IF(CW$7&lt;&gt;"",CW$7,"")</f>
        <v/>
      </c>
      <c r="CX96" s="502"/>
      <c r="CY96" s="502"/>
      <c r="CZ96" s="82"/>
      <c r="DA96" s="88"/>
      <c r="DB96" s="502" t="str">
        <f>IF(DB$7&lt;&gt;"",DB$7,"")</f>
        <v/>
      </c>
      <c r="DC96" s="502"/>
      <c r="DD96" s="502"/>
      <c r="DE96" s="82"/>
      <c r="DF96" s="88"/>
      <c r="DG96" s="502" t="str">
        <f>IF(DG$7&lt;&gt;"",DG$7,"")</f>
        <v/>
      </c>
      <c r="DH96" s="502"/>
      <c r="DI96" s="502"/>
      <c r="DJ96" s="82"/>
      <c r="DK96" s="88"/>
      <c r="DL96" s="502" t="str">
        <f>IF(DL$7&lt;&gt;"",DL$7,"")</f>
        <v/>
      </c>
      <c r="DM96" s="502"/>
      <c r="DN96" s="502"/>
      <c r="DO96" s="82"/>
      <c r="DP96" s="88"/>
      <c r="DQ96" s="502" t="str">
        <f>IF(DQ$7&lt;&gt;"",DQ$7,"")</f>
        <v/>
      </c>
      <c r="DR96" s="502"/>
      <c r="DS96" s="502"/>
      <c r="DT96" s="82"/>
      <c r="DU96" s="88"/>
      <c r="DV96" s="502" t="str">
        <f>IF(DV$7&lt;&gt;"",DV$7,"")</f>
        <v/>
      </c>
      <c r="DW96" s="502"/>
      <c r="DX96" s="502"/>
      <c r="DY96" s="82"/>
      <c r="DZ96" s="88"/>
      <c r="EA96" s="502" t="str">
        <f>IF(EA$7&lt;&gt;"",EA$7,"")</f>
        <v/>
      </c>
      <c r="EB96" s="502"/>
      <c r="EC96" s="502"/>
      <c r="ED96" s="82"/>
      <c r="EE96" s="88"/>
      <c r="EF96" s="502" t="str">
        <f>IF(EF$7&lt;&gt;"",EF$7,"")</f>
        <v/>
      </c>
      <c r="EG96" s="502"/>
      <c r="EH96" s="502"/>
      <c r="EI96" s="82"/>
      <c r="EJ96" s="88"/>
      <c r="EK96" s="502" t="str">
        <f>IF(EK$7&lt;&gt;"",EK$7,"")</f>
        <v/>
      </c>
      <c r="EL96" s="502"/>
      <c r="EM96" s="502"/>
      <c r="EN96" s="82"/>
      <c r="EO96" s="88"/>
      <c r="EP96" s="502" t="str">
        <f>IF(EP$7&lt;&gt;"",EP$7,"")</f>
        <v/>
      </c>
      <c r="EQ96" s="502"/>
      <c r="ER96" s="502"/>
      <c r="ES96" s="82"/>
      <c r="ET96" s="88"/>
      <c r="EU96" s="502" t="str">
        <f>IF(EU$7&lt;&gt;"",EU$7,"")</f>
        <v/>
      </c>
      <c r="EV96" s="502"/>
      <c r="EW96" s="502"/>
      <c r="EX96" s="82"/>
      <c r="EY96" s="88"/>
      <c r="EZ96" s="502" t="str">
        <f>IF(EZ$7&lt;&gt;"",EZ$7,"")</f>
        <v/>
      </c>
      <c r="FA96" s="502"/>
      <c r="FB96" s="502"/>
      <c r="FC96" s="82"/>
      <c r="FD96" s="88"/>
      <c r="FE96" s="502" t="str">
        <f>IF(FE$7&lt;&gt;"",FE$7,"")</f>
        <v/>
      </c>
      <c r="FF96" s="502"/>
      <c r="FG96" s="502"/>
      <c r="FH96" s="82"/>
      <c r="FI96" s="88"/>
      <c r="FJ96" s="502" t="str">
        <f>IF(FJ$7&lt;&gt;"",FJ$7,"")</f>
        <v/>
      </c>
      <c r="FK96" s="502"/>
      <c r="FL96" s="502"/>
      <c r="FM96" s="82"/>
      <c r="FN96" s="88"/>
      <c r="FO96" s="502" t="str">
        <f>IF(FO$7&lt;&gt;"",FO$7,"")</f>
        <v/>
      </c>
      <c r="FP96" s="502"/>
      <c r="FQ96" s="502"/>
      <c r="FR96" s="82"/>
      <c r="FS96" s="88"/>
      <c r="FT96" s="502" t="str">
        <f>IF(FT$7&lt;&gt;"",FT$7,"")</f>
        <v/>
      </c>
      <c r="FU96" s="502"/>
      <c r="FV96" s="502"/>
      <c r="FW96" s="82"/>
      <c r="FX96" s="88"/>
      <c r="FY96" s="502" t="str">
        <f>IF(FY$7&lt;&gt;"",FY$7,"")</f>
        <v/>
      </c>
      <c r="FZ96" s="502"/>
      <c r="GA96" s="502"/>
      <c r="GB96" s="82"/>
      <c r="GC96" s="88"/>
      <c r="GD96" s="502" t="str">
        <f>IF(GD$7&lt;&gt;"",GD$7,"")</f>
        <v/>
      </c>
      <c r="GE96" s="502"/>
      <c r="GF96" s="502"/>
      <c r="GG96" s="82"/>
      <c r="GH96" s="88"/>
      <c r="GI96" s="502" t="str">
        <f>IF(GI$7&lt;&gt;"",GI$7,"")</f>
        <v/>
      </c>
      <c r="GJ96" s="502"/>
      <c r="GK96" s="502"/>
      <c r="GL96" s="82"/>
      <c r="GM96" s="88"/>
      <c r="GN96" s="502" t="str">
        <f>IF(GN$7&lt;&gt;"",GN$7,"")</f>
        <v/>
      </c>
      <c r="GO96" s="502"/>
      <c r="GP96" s="502"/>
      <c r="GQ96" s="82"/>
      <c r="GR96" s="88"/>
      <c r="GS96" s="502" t="str">
        <f>IF(GS$7&lt;&gt;"",GS$7,"")</f>
        <v/>
      </c>
      <c r="GT96" s="502"/>
      <c r="GU96" s="502"/>
      <c r="GV96" s="82"/>
      <c r="GW96" s="88"/>
      <c r="GX96" s="502" t="str">
        <f>IF(GX$7&lt;&gt;"",GX$7,"")</f>
        <v/>
      </c>
      <c r="GY96" s="502"/>
      <c r="GZ96" s="502"/>
      <c r="HA96" s="82"/>
      <c r="HB96" s="88"/>
      <c r="HC96" s="502" t="str">
        <f>IF(HC$7&lt;&gt;"",HC$7,"")</f>
        <v/>
      </c>
      <c r="HD96" s="502"/>
      <c r="HE96" s="502"/>
      <c r="HF96" s="82"/>
      <c r="HG96" s="88"/>
      <c r="HH96" s="502" t="str">
        <f>IF(HH$7&lt;&gt;"",HH$7,"")</f>
        <v/>
      </c>
      <c r="HI96" s="502"/>
      <c r="HJ96" s="502"/>
      <c r="HK96" s="82"/>
      <c r="HL96" s="88"/>
      <c r="HM96" s="502" t="str">
        <f>IF(HM$7&lt;&gt;"",HM$7,"")</f>
        <v/>
      </c>
      <c r="HN96" s="502"/>
      <c r="HO96" s="502"/>
      <c r="HP96" s="82"/>
      <c r="HQ96" s="88"/>
      <c r="HR96" s="502" t="str">
        <f>IF(HR$7&lt;&gt;"",HR$7,"")</f>
        <v/>
      </c>
      <c r="HS96" s="502"/>
      <c r="HT96" s="502"/>
      <c r="HU96" s="82"/>
      <c r="HV96" s="88"/>
      <c r="HW96" s="502" t="str">
        <f>IF(HW$7&lt;&gt;"",HW$7,"")</f>
        <v/>
      </c>
      <c r="HX96" s="502"/>
      <c r="HY96" s="502"/>
      <c r="HZ96" s="82"/>
      <c r="IA96" s="88"/>
      <c r="IB96" s="502" t="str">
        <f>IF(IB$7&lt;&gt;"",IB$7,"")</f>
        <v/>
      </c>
      <c r="IC96" s="502"/>
      <c r="ID96" s="502"/>
      <c r="IE96" s="82"/>
      <c r="IF96" s="88"/>
      <c r="IG96" s="502" t="str">
        <f>IF(IG$7&lt;&gt;"",IG$7,"")</f>
        <v/>
      </c>
      <c r="IH96" s="502"/>
      <c r="II96" s="502"/>
      <c r="IJ96" s="82"/>
      <c r="IK96" s="88"/>
      <c r="IL96" s="502" t="str">
        <f>IF(IL$7&lt;&gt;"",IL$7,"")</f>
        <v/>
      </c>
      <c r="IM96" s="502"/>
      <c r="IN96" s="502"/>
      <c r="IO96" s="82"/>
      <c r="IP96" s="88"/>
      <c r="IQ96" s="502" t="str">
        <f>IF(IQ$7&lt;&gt;"",IQ$7,"")</f>
        <v/>
      </c>
      <c r="IR96" s="502"/>
      <c r="IS96" s="502"/>
      <c r="IT96" s="82"/>
      <c r="IU96" s="88"/>
      <c r="IV96" s="502" t="str">
        <f>IF(IV$7&lt;&gt;"",IV$7,"")</f>
        <v/>
      </c>
      <c r="IW96" s="502"/>
      <c r="IX96" s="502"/>
      <c r="IY96" s="89"/>
      <c r="IZ96" s="449"/>
      <c r="JA96" s="382"/>
      <c r="JB96" s="383"/>
      <c r="JC96" s="383"/>
    </row>
    <row r="97" spans="1:263" s="3" customFormat="1" x14ac:dyDescent="0.35">
      <c r="A97" s="198"/>
      <c r="B97" s="359"/>
      <c r="C97" s="239"/>
      <c r="D97" s="105"/>
      <c r="E97" s="102"/>
      <c r="F97" s="384"/>
      <c r="G97" s="131"/>
      <c r="H97" s="325"/>
      <c r="I97" s="202"/>
      <c r="J97" s="324"/>
      <c r="K97" s="131"/>
      <c r="L97" s="131"/>
      <c r="M97" s="385"/>
      <c r="N97" s="385"/>
      <c r="O97" s="131"/>
      <c r="P97" s="131"/>
      <c r="Q97" s="131"/>
      <c r="R97" s="385"/>
      <c r="S97" s="385"/>
      <c r="T97" s="131"/>
      <c r="U97" s="131"/>
      <c r="V97" s="131"/>
      <c r="W97" s="385"/>
      <c r="X97" s="385"/>
      <c r="Y97" s="131"/>
      <c r="Z97" s="131"/>
      <c r="AA97" s="131"/>
      <c r="AB97" s="385"/>
      <c r="AC97" s="385"/>
      <c r="AD97" s="131"/>
      <c r="AE97" s="131"/>
      <c r="AF97" s="131"/>
      <c r="AG97" s="385"/>
      <c r="AH97" s="385"/>
      <c r="AI97" s="131"/>
      <c r="AJ97" s="131"/>
      <c r="AK97" s="131"/>
      <c r="AL97" s="385"/>
      <c r="AM97" s="385"/>
      <c r="AN97" s="131"/>
      <c r="AO97" s="131"/>
      <c r="AP97" s="131"/>
      <c r="AQ97" s="385"/>
      <c r="AR97" s="385"/>
      <c r="AS97" s="131"/>
      <c r="AT97" s="131"/>
      <c r="AU97" s="131"/>
      <c r="AV97" s="385"/>
      <c r="AW97" s="385"/>
      <c r="AX97" s="131"/>
      <c r="AY97" s="131"/>
      <c r="AZ97" s="131"/>
      <c r="BA97" s="385"/>
      <c r="BB97" s="385"/>
      <c r="BC97" s="131"/>
      <c r="BD97" s="131"/>
      <c r="BE97" s="131"/>
      <c r="BF97" s="385"/>
      <c r="BG97" s="385"/>
      <c r="BH97" s="131"/>
      <c r="BI97" s="131"/>
      <c r="BJ97" s="131"/>
      <c r="BK97" s="385"/>
      <c r="BL97" s="385"/>
      <c r="BM97" s="131"/>
      <c r="BN97" s="131"/>
      <c r="BO97" s="131"/>
      <c r="BP97" s="385"/>
      <c r="BQ97" s="385"/>
      <c r="BR97" s="131"/>
      <c r="BS97" s="131"/>
      <c r="BT97" s="131"/>
      <c r="BU97" s="385"/>
      <c r="BV97" s="385"/>
      <c r="BW97" s="131"/>
      <c r="BX97" s="131"/>
      <c r="BY97" s="131"/>
      <c r="BZ97" s="385"/>
      <c r="CA97" s="385"/>
      <c r="CB97" s="131"/>
      <c r="CC97" s="131"/>
      <c r="CD97" s="131"/>
      <c r="CE97" s="385"/>
      <c r="CF97" s="385"/>
      <c r="CG97" s="131"/>
      <c r="CH97" s="131"/>
      <c r="CI97" s="131"/>
      <c r="CJ97" s="385"/>
      <c r="CK97" s="385"/>
      <c r="CL97" s="131"/>
      <c r="CM97" s="131"/>
      <c r="CN97" s="131"/>
      <c r="CO97" s="385"/>
      <c r="CP97" s="385"/>
      <c r="CQ97" s="131"/>
      <c r="CR97" s="131"/>
      <c r="CS97" s="131"/>
      <c r="CT97" s="385"/>
      <c r="CU97" s="385"/>
      <c r="CV97" s="131"/>
      <c r="CW97" s="131"/>
      <c r="CX97" s="131"/>
      <c r="CY97" s="385"/>
      <c r="CZ97" s="385"/>
      <c r="DA97" s="131"/>
      <c r="DB97" s="131"/>
      <c r="DC97" s="131"/>
      <c r="DD97" s="385"/>
      <c r="DE97" s="385"/>
      <c r="DF97" s="131"/>
      <c r="DG97" s="131"/>
      <c r="DH97" s="131"/>
      <c r="DI97" s="385"/>
      <c r="DJ97" s="385"/>
      <c r="DK97" s="131"/>
      <c r="DL97" s="131"/>
      <c r="DM97" s="131"/>
      <c r="DN97" s="385"/>
      <c r="DO97" s="385"/>
      <c r="DP97" s="131"/>
      <c r="DQ97" s="131"/>
      <c r="DR97" s="131"/>
      <c r="DS97" s="385"/>
      <c r="DT97" s="385"/>
      <c r="DU97" s="131"/>
      <c r="DV97" s="131"/>
      <c r="DW97" s="131"/>
      <c r="DX97" s="385"/>
      <c r="DY97" s="385"/>
      <c r="DZ97" s="131"/>
      <c r="EA97" s="131"/>
      <c r="EB97" s="131"/>
      <c r="EC97" s="385"/>
      <c r="ED97" s="385"/>
      <c r="EE97" s="131"/>
      <c r="EF97" s="131"/>
      <c r="EG97" s="131"/>
      <c r="EH97" s="385"/>
      <c r="EI97" s="385"/>
      <c r="EJ97" s="131"/>
      <c r="EK97" s="131"/>
      <c r="EL97" s="131"/>
      <c r="EM97" s="385"/>
      <c r="EN97" s="385"/>
      <c r="EO97" s="131"/>
      <c r="EP97" s="131"/>
      <c r="EQ97" s="131"/>
      <c r="ER97" s="385"/>
      <c r="ES97" s="385"/>
      <c r="ET97" s="131"/>
      <c r="EU97" s="131"/>
      <c r="EV97" s="131"/>
      <c r="EW97" s="385"/>
      <c r="EX97" s="385"/>
      <c r="EY97" s="131"/>
      <c r="EZ97" s="131"/>
      <c r="FA97" s="131"/>
      <c r="FB97" s="385"/>
      <c r="FC97" s="385"/>
      <c r="FD97" s="131"/>
      <c r="FE97" s="131"/>
      <c r="FF97" s="131"/>
      <c r="FG97" s="385"/>
      <c r="FH97" s="385"/>
      <c r="FI97" s="131"/>
      <c r="FJ97" s="131"/>
      <c r="FK97" s="131"/>
      <c r="FL97" s="385"/>
      <c r="FM97" s="385"/>
      <c r="FN97" s="131"/>
      <c r="FO97" s="131"/>
      <c r="FP97" s="131"/>
      <c r="FQ97" s="385"/>
      <c r="FR97" s="385"/>
      <c r="FS97" s="131"/>
      <c r="FT97" s="131"/>
      <c r="FU97" s="131"/>
      <c r="FV97" s="385"/>
      <c r="FW97" s="385"/>
      <c r="FX97" s="131"/>
      <c r="FY97" s="131"/>
      <c r="FZ97" s="131"/>
      <c r="GA97" s="385"/>
      <c r="GB97" s="385"/>
      <c r="GC97" s="131"/>
      <c r="GD97" s="131"/>
      <c r="GE97" s="131"/>
      <c r="GF97" s="385"/>
      <c r="GG97" s="385"/>
      <c r="GH97" s="131"/>
      <c r="GI97" s="131"/>
      <c r="GJ97" s="131"/>
      <c r="GK97" s="385"/>
      <c r="GL97" s="385"/>
      <c r="GM97" s="131"/>
      <c r="GN97" s="131"/>
      <c r="GO97" s="131"/>
      <c r="GP97" s="385"/>
      <c r="GQ97" s="385"/>
      <c r="GR97" s="131"/>
      <c r="GS97" s="131"/>
      <c r="GT97" s="131"/>
      <c r="GU97" s="385"/>
      <c r="GV97" s="385"/>
      <c r="GW97" s="131"/>
      <c r="GX97" s="131"/>
      <c r="GY97" s="131"/>
      <c r="GZ97" s="385"/>
      <c r="HA97" s="385"/>
      <c r="HB97" s="131"/>
      <c r="HC97" s="131"/>
      <c r="HD97" s="131"/>
      <c r="HE97" s="385"/>
      <c r="HF97" s="385"/>
      <c r="HG97" s="131"/>
      <c r="HH97" s="131"/>
      <c r="HI97" s="131"/>
      <c r="HJ97" s="385"/>
      <c r="HK97" s="385"/>
      <c r="HL97" s="131"/>
      <c r="HM97" s="131"/>
      <c r="HN97" s="131"/>
      <c r="HO97" s="385"/>
      <c r="HP97" s="385"/>
      <c r="HQ97" s="131"/>
      <c r="HR97" s="131"/>
      <c r="HS97" s="131"/>
      <c r="HT97" s="385"/>
      <c r="HU97" s="385"/>
      <c r="HV97" s="131"/>
      <c r="HW97" s="131"/>
      <c r="HX97" s="131"/>
      <c r="HY97" s="385"/>
      <c r="HZ97" s="385"/>
      <c r="IA97" s="131"/>
      <c r="IB97" s="131"/>
      <c r="IC97" s="131"/>
      <c r="ID97" s="385"/>
      <c r="IE97" s="385"/>
      <c r="IF97" s="131"/>
      <c r="IG97" s="131"/>
      <c r="IH97" s="131"/>
      <c r="II97" s="385"/>
      <c r="IJ97" s="385"/>
      <c r="IK97" s="131"/>
      <c r="IL97" s="131"/>
      <c r="IM97" s="131"/>
      <c r="IN97" s="385"/>
      <c r="IO97" s="385"/>
      <c r="IP97" s="131"/>
      <c r="IQ97" s="131"/>
      <c r="IR97" s="131"/>
      <c r="IS97" s="385"/>
      <c r="IT97" s="385"/>
      <c r="IU97" s="131"/>
      <c r="IV97" s="131"/>
      <c r="IW97" s="131"/>
      <c r="IX97" s="385"/>
      <c r="IY97" s="386"/>
      <c r="IZ97" s="448"/>
      <c r="JA97" s="378"/>
      <c r="JB97" s="256"/>
      <c r="JC97" s="256"/>
    </row>
    <row r="98" spans="1:263" s="3" customFormat="1" x14ac:dyDescent="0.35">
      <c r="A98" s="198"/>
      <c r="B98" s="359"/>
      <c r="C98" s="45" t="s">
        <v>1170</v>
      </c>
      <c r="D98" s="106" t="s">
        <v>1171</v>
      </c>
      <c r="E98" s="102"/>
      <c r="F98" s="285" t="str">
        <f>IFERROR(INDEX('Helper 1'!$I$2:$I$19,MATCH('Schedule 1'!$G$20,'Helper 1'!$H$2:$H$19,0)),"")</f>
        <v/>
      </c>
      <c r="G98" s="131">
        <f>'Schedule 2'!G35</f>
        <v>0</v>
      </c>
      <c r="H98" s="325"/>
      <c r="I98" s="202"/>
      <c r="J98" s="324"/>
      <c r="K98" s="131"/>
      <c r="L98" s="131"/>
      <c r="M98" s="385"/>
      <c r="N98" s="385"/>
      <c r="O98" s="131"/>
      <c r="P98" s="131"/>
      <c r="Q98" s="131"/>
      <c r="R98" s="385"/>
      <c r="S98" s="385"/>
      <c r="T98" s="131"/>
      <c r="U98" s="131"/>
      <c r="V98" s="131"/>
      <c r="W98" s="385"/>
      <c r="X98" s="385"/>
      <c r="Y98" s="131"/>
      <c r="Z98" s="131"/>
      <c r="AA98" s="131"/>
      <c r="AB98" s="385"/>
      <c r="AC98" s="385"/>
      <c r="AD98" s="131"/>
      <c r="AE98" s="131"/>
      <c r="AF98" s="131"/>
      <c r="AG98" s="385"/>
      <c r="AH98" s="385"/>
      <c r="AI98" s="131"/>
      <c r="AJ98" s="131"/>
      <c r="AK98" s="131"/>
      <c r="AL98" s="385"/>
      <c r="AM98" s="385"/>
      <c r="AN98" s="131"/>
      <c r="AO98" s="131"/>
      <c r="AP98" s="131"/>
      <c r="AQ98" s="385"/>
      <c r="AR98" s="385"/>
      <c r="AS98" s="131"/>
      <c r="AT98" s="131"/>
      <c r="AU98" s="131"/>
      <c r="AV98" s="385"/>
      <c r="AW98" s="385"/>
      <c r="AX98" s="131"/>
      <c r="AY98" s="131"/>
      <c r="AZ98" s="131"/>
      <c r="BA98" s="385"/>
      <c r="BB98" s="385"/>
      <c r="BC98" s="131"/>
      <c r="BD98" s="131"/>
      <c r="BE98" s="131"/>
      <c r="BF98" s="385"/>
      <c r="BG98" s="385"/>
      <c r="BH98" s="131"/>
      <c r="BI98" s="131"/>
      <c r="BJ98" s="131"/>
      <c r="BK98" s="385"/>
      <c r="BL98" s="385"/>
      <c r="BM98" s="131"/>
      <c r="BN98" s="131"/>
      <c r="BO98" s="131"/>
      <c r="BP98" s="385"/>
      <c r="BQ98" s="385"/>
      <c r="BR98" s="131"/>
      <c r="BS98" s="131"/>
      <c r="BT98" s="131"/>
      <c r="BU98" s="385"/>
      <c r="BV98" s="385"/>
      <c r="BW98" s="131"/>
      <c r="BX98" s="131"/>
      <c r="BY98" s="131"/>
      <c r="BZ98" s="385"/>
      <c r="CA98" s="385"/>
      <c r="CB98" s="131"/>
      <c r="CC98" s="131"/>
      <c r="CD98" s="131"/>
      <c r="CE98" s="385"/>
      <c r="CF98" s="385"/>
      <c r="CG98" s="131"/>
      <c r="CH98" s="131"/>
      <c r="CI98" s="131"/>
      <c r="CJ98" s="385"/>
      <c r="CK98" s="385"/>
      <c r="CL98" s="131"/>
      <c r="CM98" s="131"/>
      <c r="CN98" s="131"/>
      <c r="CO98" s="385"/>
      <c r="CP98" s="385"/>
      <c r="CQ98" s="131"/>
      <c r="CR98" s="131"/>
      <c r="CS98" s="131"/>
      <c r="CT98" s="385"/>
      <c r="CU98" s="385"/>
      <c r="CV98" s="131"/>
      <c r="CW98" s="131"/>
      <c r="CX98" s="131"/>
      <c r="CY98" s="385"/>
      <c r="CZ98" s="385"/>
      <c r="DA98" s="131"/>
      <c r="DB98" s="131"/>
      <c r="DC98" s="131"/>
      <c r="DD98" s="385"/>
      <c r="DE98" s="385"/>
      <c r="DF98" s="131"/>
      <c r="DG98" s="131"/>
      <c r="DH98" s="131"/>
      <c r="DI98" s="385"/>
      <c r="DJ98" s="385"/>
      <c r="DK98" s="131"/>
      <c r="DL98" s="131"/>
      <c r="DM98" s="131"/>
      <c r="DN98" s="385"/>
      <c r="DO98" s="385"/>
      <c r="DP98" s="131"/>
      <c r="DQ98" s="131"/>
      <c r="DR98" s="131"/>
      <c r="DS98" s="385"/>
      <c r="DT98" s="385"/>
      <c r="DU98" s="131"/>
      <c r="DV98" s="131"/>
      <c r="DW98" s="131"/>
      <c r="DX98" s="385"/>
      <c r="DY98" s="385"/>
      <c r="DZ98" s="131"/>
      <c r="EA98" s="131"/>
      <c r="EB98" s="131"/>
      <c r="EC98" s="385"/>
      <c r="ED98" s="385"/>
      <c r="EE98" s="131"/>
      <c r="EF98" s="131"/>
      <c r="EG98" s="131"/>
      <c r="EH98" s="385"/>
      <c r="EI98" s="385"/>
      <c r="EJ98" s="131"/>
      <c r="EK98" s="131"/>
      <c r="EL98" s="131"/>
      <c r="EM98" s="385"/>
      <c r="EN98" s="385"/>
      <c r="EO98" s="131"/>
      <c r="EP98" s="131"/>
      <c r="EQ98" s="131"/>
      <c r="ER98" s="385"/>
      <c r="ES98" s="385"/>
      <c r="ET98" s="131"/>
      <c r="EU98" s="131"/>
      <c r="EV98" s="131"/>
      <c r="EW98" s="385"/>
      <c r="EX98" s="385"/>
      <c r="EY98" s="131"/>
      <c r="EZ98" s="131"/>
      <c r="FA98" s="131"/>
      <c r="FB98" s="385"/>
      <c r="FC98" s="385"/>
      <c r="FD98" s="131"/>
      <c r="FE98" s="131"/>
      <c r="FF98" s="131"/>
      <c r="FG98" s="385"/>
      <c r="FH98" s="385"/>
      <c r="FI98" s="131"/>
      <c r="FJ98" s="131"/>
      <c r="FK98" s="131"/>
      <c r="FL98" s="385"/>
      <c r="FM98" s="385"/>
      <c r="FN98" s="131"/>
      <c r="FO98" s="131"/>
      <c r="FP98" s="131"/>
      <c r="FQ98" s="385"/>
      <c r="FR98" s="385"/>
      <c r="FS98" s="131"/>
      <c r="FT98" s="131"/>
      <c r="FU98" s="131"/>
      <c r="FV98" s="385"/>
      <c r="FW98" s="385"/>
      <c r="FX98" s="131"/>
      <c r="FY98" s="131"/>
      <c r="FZ98" s="131"/>
      <c r="GA98" s="385"/>
      <c r="GB98" s="385"/>
      <c r="GC98" s="131"/>
      <c r="GD98" s="131"/>
      <c r="GE98" s="131"/>
      <c r="GF98" s="385"/>
      <c r="GG98" s="385"/>
      <c r="GH98" s="131"/>
      <c r="GI98" s="131"/>
      <c r="GJ98" s="131"/>
      <c r="GK98" s="385"/>
      <c r="GL98" s="385"/>
      <c r="GM98" s="131"/>
      <c r="GN98" s="131"/>
      <c r="GO98" s="131"/>
      <c r="GP98" s="385"/>
      <c r="GQ98" s="385"/>
      <c r="GR98" s="131"/>
      <c r="GS98" s="131"/>
      <c r="GT98" s="131"/>
      <c r="GU98" s="385"/>
      <c r="GV98" s="385"/>
      <c r="GW98" s="131"/>
      <c r="GX98" s="131"/>
      <c r="GY98" s="131"/>
      <c r="GZ98" s="385"/>
      <c r="HA98" s="385"/>
      <c r="HB98" s="131"/>
      <c r="HC98" s="131"/>
      <c r="HD98" s="131"/>
      <c r="HE98" s="385"/>
      <c r="HF98" s="385"/>
      <c r="HG98" s="131"/>
      <c r="HH98" s="131"/>
      <c r="HI98" s="131"/>
      <c r="HJ98" s="385"/>
      <c r="HK98" s="385"/>
      <c r="HL98" s="131"/>
      <c r="HM98" s="131"/>
      <c r="HN98" s="131"/>
      <c r="HO98" s="385"/>
      <c r="HP98" s="385"/>
      <c r="HQ98" s="131"/>
      <c r="HR98" s="131"/>
      <c r="HS98" s="131"/>
      <c r="HT98" s="385"/>
      <c r="HU98" s="385"/>
      <c r="HV98" s="131"/>
      <c r="HW98" s="131"/>
      <c r="HX98" s="131"/>
      <c r="HY98" s="385"/>
      <c r="HZ98" s="385"/>
      <c r="IA98" s="131"/>
      <c r="IB98" s="131"/>
      <c r="IC98" s="131"/>
      <c r="ID98" s="385"/>
      <c r="IE98" s="385"/>
      <c r="IF98" s="131"/>
      <c r="IG98" s="131"/>
      <c r="IH98" s="131"/>
      <c r="II98" s="385"/>
      <c r="IJ98" s="385"/>
      <c r="IK98" s="131"/>
      <c r="IL98" s="131"/>
      <c r="IM98" s="131"/>
      <c r="IN98" s="385"/>
      <c r="IO98" s="385"/>
      <c r="IP98" s="131"/>
      <c r="IQ98" s="131"/>
      <c r="IR98" s="131"/>
      <c r="IS98" s="385"/>
      <c r="IT98" s="385"/>
      <c r="IU98" s="131"/>
      <c r="IV98" s="131"/>
      <c r="IW98" s="131"/>
      <c r="IX98" s="385"/>
      <c r="IY98" s="386"/>
      <c r="IZ98" s="448"/>
      <c r="JA98" s="378"/>
      <c r="JB98" s="256"/>
      <c r="JC98" s="256"/>
    </row>
    <row r="99" spans="1:263" s="3" customFormat="1" x14ac:dyDescent="0.35">
      <c r="A99" s="198"/>
      <c r="B99" s="359"/>
      <c r="C99" s="239"/>
      <c r="D99" s="105"/>
      <c r="E99" s="102"/>
      <c r="F99" s="384"/>
      <c r="G99" s="131"/>
      <c r="H99" s="325"/>
      <c r="I99" s="202"/>
      <c r="J99" s="324"/>
      <c r="K99" s="131"/>
      <c r="L99" s="131"/>
      <c r="M99" s="385"/>
      <c r="N99" s="385"/>
      <c r="O99" s="131"/>
      <c r="P99" s="131"/>
      <c r="Q99" s="131"/>
      <c r="R99" s="385"/>
      <c r="S99" s="385"/>
      <c r="T99" s="131"/>
      <c r="U99" s="131"/>
      <c r="V99" s="131"/>
      <c r="W99" s="385"/>
      <c r="X99" s="385"/>
      <c r="Y99" s="131"/>
      <c r="Z99" s="131"/>
      <c r="AA99" s="131"/>
      <c r="AB99" s="385"/>
      <c r="AC99" s="385"/>
      <c r="AD99" s="131"/>
      <c r="AE99" s="131"/>
      <c r="AF99" s="131"/>
      <c r="AG99" s="385"/>
      <c r="AH99" s="385"/>
      <c r="AI99" s="131"/>
      <c r="AJ99" s="131"/>
      <c r="AK99" s="131"/>
      <c r="AL99" s="385"/>
      <c r="AM99" s="385"/>
      <c r="AN99" s="131"/>
      <c r="AO99" s="131"/>
      <c r="AP99" s="131"/>
      <c r="AQ99" s="385"/>
      <c r="AR99" s="385"/>
      <c r="AS99" s="131"/>
      <c r="AT99" s="131"/>
      <c r="AU99" s="131"/>
      <c r="AV99" s="385"/>
      <c r="AW99" s="385"/>
      <c r="AX99" s="131"/>
      <c r="AY99" s="131"/>
      <c r="AZ99" s="131"/>
      <c r="BA99" s="385"/>
      <c r="BB99" s="385"/>
      <c r="BC99" s="131"/>
      <c r="BD99" s="131"/>
      <c r="BE99" s="131"/>
      <c r="BF99" s="385"/>
      <c r="BG99" s="385"/>
      <c r="BH99" s="131"/>
      <c r="BI99" s="131"/>
      <c r="BJ99" s="131"/>
      <c r="BK99" s="385"/>
      <c r="BL99" s="385"/>
      <c r="BM99" s="131"/>
      <c r="BN99" s="131"/>
      <c r="BO99" s="131"/>
      <c r="BP99" s="385"/>
      <c r="BQ99" s="385"/>
      <c r="BR99" s="131"/>
      <c r="BS99" s="131"/>
      <c r="BT99" s="131"/>
      <c r="BU99" s="385"/>
      <c r="BV99" s="385"/>
      <c r="BW99" s="131"/>
      <c r="BX99" s="131"/>
      <c r="BY99" s="131"/>
      <c r="BZ99" s="385"/>
      <c r="CA99" s="385"/>
      <c r="CB99" s="131"/>
      <c r="CC99" s="131"/>
      <c r="CD99" s="131"/>
      <c r="CE99" s="385"/>
      <c r="CF99" s="385"/>
      <c r="CG99" s="131"/>
      <c r="CH99" s="131"/>
      <c r="CI99" s="131"/>
      <c r="CJ99" s="385"/>
      <c r="CK99" s="385"/>
      <c r="CL99" s="131"/>
      <c r="CM99" s="131"/>
      <c r="CN99" s="131"/>
      <c r="CO99" s="385"/>
      <c r="CP99" s="385"/>
      <c r="CQ99" s="131"/>
      <c r="CR99" s="131"/>
      <c r="CS99" s="131"/>
      <c r="CT99" s="385"/>
      <c r="CU99" s="385"/>
      <c r="CV99" s="131"/>
      <c r="CW99" s="131"/>
      <c r="CX99" s="131"/>
      <c r="CY99" s="385"/>
      <c r="CZ99" s="385"/>
      <c r="DA99" s="131"/>
      <c r="DB99" s="131"/>
      <c r="DC99" s="131"/>
      <c r="DD99" s="385"/>
      <c r="DE99" s="385"/>
      <c r="DF99" s="131"/>
      <c r="DG99" s="131"/>
      <c r="DH99" s="131"/>
      <c r="DI99" s="385"/>
      <c r="DJ99" s="385"/>
      <c r="DK99" s="131"/>
      <c r="DL99" s="131"/>
      <c r="DM99" s="131"/>
      <c r="DN99" s="385"/>
      <c r="DO99" s="385"/>
      <c r="DP99" s="131"/>
      <c r="DQ99" s="131"/>
      <c r="DR99" s="131"/>
      <c r="DS99" s="385"/>
      <c r="DT99" s="385"/>
      <c r="DU99" s="131"/>
      <c r="DV99" s="131"/>
      <c r="DW99" s="131"/>
      <c r="DX99" s="385"/>
      <c r="DY99" s="385"/>
      <c r="DZ99" s="131"/>
      <c r="EA99" s="131"/>
      <c r="EB99" s="131"/>
      <c r="EC99" s="385"/>
      <c r="ED99" s="385"/>
      <c r="EE99" s="131"/>
      <c r="EF99" s="131"/>
      <c r="EG99" s="131"/>
      <c r="EH99" s="385"/>
      <c r="EI99" s="385"/>
      <c r="EJ99" s="131"/>
      <c r="EK99" s="131"/>
      <c r="EL99" s="131"/>
      <c r="EM99" s="385"/>
      <c r="EN99" s="385"/>
      <c r="EO99" s="131"/>
      <c r="EP99" s="131"/>
      <c r="EQ99" s="131"/>
      <c r="ER99" s="385"/>
      <c r="ES99" s="385"/>
      <c r="ET99" s="131"/>
      <c r="EU99" s="131"/>
      <c r="EV99" s="131"/>
      <c r="EW99" s="385"/>
      <c r="EX99" s="385"/>
      <c r="EY99" s="131"/>
      <c r="EZ99" s="131"/>
      <c r="FA99" s="131"/>
      <c r="FB99" s="385"/>
      <c r="FC99" s="385"/>
      <c r="FD99" s="131"/>
      <c r="FE99" s="131"/>
      <c r="FF99" s="131"/>
      <c r="FG99" s="385"/>
      <c r="FH99" s="385"/>
      <c r="FI99" s="131"/>
      <c r="FJ99" s="131"/>
      <c r="FK99" s="131"/>
      <c r="FL99" s="385"/>
      <c r="FM99" s="385"/>
      <c r="FN99" s="131"/>
      <c r="FO99" s="131"/>
      <c r="FP99" s="131"/>
      <c r="FQ99" s="385"/>
      <c r="FR99" s="385"/>
      <c r="FS99" s="131"/>
      <c r="FT99" s="131"/>
      <c r="FU99" s="131"/>
      <c r="FV99" s="385"/>
      <c r="FW99" s="385"/>
      <c r="FX99" s="131"/>
      <c r="FY99" s="131"/>
      <c r="FZ99" s="131"/>
      <c r="GA99" s="385"/>
      <c r="GB99" s="385"/>
      <c r="GC99" s="131"/>
      <c r="GD99" s="131"/>
      <c r="GE99" s="131"/>
      <c r="GF99" s="385"/>
      <c r="GG99" s="385"/>
      <c r="GH99" s="131"/>
      <c r="GI99" s="131"/>
      <c r="GJ99" s="131"/>
      <c r="GK99" s="385"/>
      <c r="GL99" s="385"/>
      <c r="GM99" s="131"/>
      <c r="GN99" s="131"/>
      <c r="GO99" s="131"/>
      <c r="GP99" s="385"/>
      <c r="GQ99" s="385"/>
      <c r="GR99" s="131"/>
      <c r="GS99" s="131"/>
      <c r="GT99" s="131"/>
      <c r="GU99" s="385"/>
      <c r="GV99" s="385"/>
      <c r="GW99" s="131"/>
      <c r="GX99" s="131"/>
      <c r="GY99" s="131"/>
      <c r="GZ99" s="385"/>
      <c r="HA99" s="385"/>
      <c r="HB99" s="131"/>
      <c r="HC99" s="131"/>
      <c r="HD99" s="131"/>
      <c r="HE99" s="385"/>
      <c r="HF99" s="385"/>
      <c r="HG99" s="131"/>
      <c r="HH99" s="131"/>
      <c r="HI99" s="131"/>
      <c r="HJ99" s="385"/>
      <c r="HK99" s="385"/>
      <c r="HL99" s="131"/>
      <c r="HM99" s="131"/>
      <c r="HN99" s="131"/>
      <c r="HO99" s="385"/>
      <c r="HP99" s="385"/>
      <c r="HQ99" s="131"/>
      <c r="HR99" s="131"/>
      <c r="HS99" s="131"/>
      <c r="HT99" s="385"/>
      <c r="HU99" s="385"/>
      <c r="HV99" s="131"/>
      <c r="HW99" s="131"/>
      <c r="HX99" s="131"/>
      <c r="HY99" s="385"/>
      <c r="HZ99" s="385"/>
      <c r="IA99" s="131"/>
      <c r="IB99" s="131"/>
      <c r="IC99" s="131"/>
      <c r="ID99" s="385"/>
      <c r="IE99" s="385"/>
      <c r="IF99" s="131"/>
      <c r="IG99" s="131"/>
      <c r="IH99" s="131"/>
      <c r="II99" s="385"/>
      <c r="IJ99" s="385"/>
      <c r="IK99" s="131"/>
      <c r="IL99" s="131"/>
      <c r="IM99" s="131"/>
      <c r="IN99" s="385"/>
      <c r="IO99" s="385"/>
      <c r="IP99" s="131"/>
      <c r="IQ99" s="131"/>
      <c r="IR99" s="131"/>
      <c r="IS99" s="385"/>
      <c r="IT99" s="385"/>
      <c r="IU99" s="131"/>
      <c r="IV99" s="131"/>
      <c r="IW99" s="131"/>
      <c r="IX99" s="385"/>
      <c r="IY99" s="386"/>
      <c r="IZ99" s="448"/>
      <c r="JA99" s="378"/>
      <c r="JB99" s="256"/>
      <c r="JC99" s="256"/>
    </row>
    <row r="100" spans="1:263" s="3" customFormat="1" x14ac:dyDescent="0.35">
      <c r="A100" s="198"/>
      <c r="B100" s="359"/>
      <c r="C100" s="45" t="s">
        <v>1172</v>
      </c>
      <c r="D100" s="105" t="s">
        <v>1173</v>
      </c>
      <c r="E100" s="102"/>
      <c r="F100" s="285" t="str">
        <f>IFERROR(INDEX('Helper 1'!$I$2:$I$19,MATCH('Schedule 1'!$G$20,'Helper 1'!$H$2:$H$19,0)),"")</f>
        <v/>
      </c>
      <c r="G100" s="131">
        <f>G10</f>
        <v>0</v>
      </c>
      <c r="H100" s="325"/>
      <c r="I100" s="202"/>
      <c r="J100" s="324"/>
      <c r="K100" s="131"/>
      <c r="L100" s="131">
        <f>L10</f>
        <v>0</v>
      </c>
      <c r="M100" s="385"/>
      <c r="N100" s="385"/>
      <c r="O100" s="131"/>
      <c r="P100" s="131"/>
      <c r="Q100" s="131">
        <f>Q10</f>
        <v>0</v>
      </c>
      <c r="R100" s="385"/>
      <c r="S100" s="385"/>
      <c r="T100" s="131"/>
      <c r="U100" s="131"/>
      <c r="V100" s="131">
        <f>V10</f>
        <v>0</v>
      </c>
      <c r="W100" s="385"/>
      <c r="X100" s="385"/>
      <c r="Y100" s="131"/>
      <c r="Z100" s="131"/>
      <c r="AA100" s="131">
        <f>AA10</f>
        <v>0</v>
      </c>
      <c r="AB100" s="385"/>
      <c r="AC100" s="385"/>
      <c r="AD100" s="131"/>
      <c r="AE100" s="131"/>
      <c r="AF100" s="131">
        <f>AF10</f>
        <v>0</v>
      </c>
      <c r="AG100" s="385"/>
      <c r="AH100" s="385"/>
      <c r="AI100" s="131"/>
      <c r="AJ100" s="131"/>
      <c r="AK100" s="131">
        <f>AK10</f>
        <v>0</v>
      </c>
      <c r="AL100" s="385"/>
      <c r="AM100" s="385"/>
      <c r="AN100" s="131"/>
      <c r="AO100" s="131"/>
      <c r="AP100" s="131">
        <f>AP10</f>
        <v>0</v>
      </c>
      <c r="AQ100" s="385"/>
      <c r="AR100" s="385"/>
      <c r="AS100" s="131"/>
      <c r="AT100" s="131"/>
      <c r="AU100" s="131">
        <f>AU10</f>
        <v>0</v>
      </c>
      <c r="AV100" s="385"/>
      <c r="AW100" s="385"/>
      <c r="AX100" s="131"/>
      <c r="AY100" s="131"/>
      <c r="AZ100" s="131">
        <f>AZ10</f>
        <v>0</v>
      </c>
      <c r="BA100" s="385"/>
      <c r="BB100" s="385"/>
      <c r="BC100" s="131"/>
      <c r="BD100" s="131"/>
      <c r="BE100" s="131">
        <f>BE10</f>
        <v>0</v>
      </c>
      <c r="BF100" s="385"/>
      <c r="BG100" s="385"/>
      <c r="BH100" s="131"/>
      <c r="BI100" s="131"/>
      <c r="BJ100" s="131">
        <f>BJ10</f>
        <v>0</v>
      </c>
      <c r="BK100" s="385"/>
      <c r="BL100" s="385"/>
      <c r="BM100" s="131"/>
      <c r="BN100" s="131"/>
      <c r="BO100" s="131">
        <f>BO10</f>
        <v>0</v>
      </c>
      <c r="BP100" s="385"/>
      <c r="BQ100" s="385"/>
      <c r="BR100" s="131"/>
      <c r="BS100" s="131"/>
      <c r="BT100" s="131">
        <f>BT10</f>
        <v>0</v>
      </c>
      <c r="BU100" s="385"/>
      <c r="BV100" s="385"/>
      <c r="BW100" s="131"/>
      <c r="BX100" s="131"/>
      <c r="BY100" s="131">
        <f>BY10</f>
        <v>0</v>
      </c>
      <c r="BZ100" s="385"/>
      <c r="CA100" s="385"/>
      <c r="CB100" s="131"/>
      <c r="CC100" s="131"/>
      <c r="CD100" s="131">
        <f>CD10</f>
        <v>0</v>
      </c>
      <c r="CE100" s="385"/>
      <c r="CF100" s="385"/>
      <c r="CG100" s="131"/>
      <c r="CH100" s="131"/>
      <c r="CI100" s="131">
        <f>CI10</f>
        <v>0</v>
      </c>
      <c r="CJ100" s="385"/>
      <c r="CK100" s="385"/>
      <c r="CL100" s="131"/>
      <c r="CM100" s="131"/>
      <c r="CN100" s="131">
        <f>CN10</f>
        <v>0</v>
      </c>
      <c r="CO100" s="385"/>
      <c r="CP100" s="385"/>
      <c r="CQ100" s="131"/>
      <c r="CR100" s="131"/>
      <c r="CS100" s="131">
        <f>CS10</f>
        <v>0</v>
      </c>
      <c r="CT100" s="385"/>
      <c r="CU100" s="385"/>
      <c r="CV100" s="131"/>
      <c r="CW100" s="131"/>
      <c r="CX100" s="131">
        <f>CX10</f>
        <v>0</v>
      </c>
      <c r="CY100" s="385"/>
      <c r="CZ100" s="385"/>
      <c r="DA100" s="131"/>
      <c r="DB100" s="131"/>
      <c r="DC100" s="131">
        <f>DC10</f>
        <v>0</v>
      </c>
      <c r="DD100" s="385"/>
      <c r="DE100" s="385"/>
      <c r="DF100" s="131"/>
      <c r="DG100" s="131"/>
      <c r="DH100" s="131">
        <f>DH10</f>
        <v>0</v>
      </c>
      <c r="DI100" s="385"/>
      <c r="DJ100" s="385"/>
      <c r="DK100" s="131"/>
      <c r="DL100" s="131"/>
      <c r="DM100" s="131">
        <f>DM10</f>
        <v>0</v>
      </c>
      <c r="DN100" s="385"/>
      <c r="DO100" s="385"/>
      <c r="DP100" s="131"/>
      <c r="DQ100" s="131"/>
      <c r="DR100" s="131">
        <f>DR10</f>
        <v>0</v>
      </c>
      <c r="DS100" s="385"/>
      <c r="DT100" s="385"/>
      <c r="DU100" s="131"/>
      <c r="DV100" s="131"/>
      <c r="DW100" s="131">
        <f>DW10</f>
        <v>0</v>
      </c>
      <c r="DX100" s="385"/>
      <c r="DY100" s="385"/>
      <c r="DZ100" s="131"/>
      <c r="EA100" s="131"/>
      <c r="EB100" s="131">
        <f>EB10</f>
        <v>0</v>
      </c>
      <c r="EC100" s="385"/>
      <c r="ED100" s="385"/>
      <c r="EE100" s="131"/>
      <c r="EF100" s="131"/>
      <c r="EG100" s="131">
        <f>EG10</f>
        <v>0</v>
      </c>
      <c r="EH100" s="385"/>
      <c r="EI100" s="385"/>
      <c r="EJ100" s="131"/>
      <c r="EK100" s="131"/>
      <c r="EL100" s="131">
        <f>EL10</f>
        <v>0</v>
      </c>
      <c r="EM100" s="385"/>
      <c r="EN100" s="385"/>
      <c r="EO100" s="131"/>
      <c r="EP100" s="131"/>
      <c r="EQ100" s="131">
        <f>EQ10</f>
        <v>0</v>
      </c>
      <c r="ER100" s="385"/>
      <c r="ES100" s="385"/>
      <c r="ET100" s="131"/>
      <c r="EU100" s="131"/>
      <c r="EV100" s="131">
        <f>EV10</f>
        <v>0</v>
      </c>
      <c r="EW100" s="385"/>
      <c r="EX100" s="385"/>
      <c r="EY100" s="131"/>
      <c r="EZ100" s="131"/>
      <c r="FA100" s="131">
        <f>FA10</f>
        <v>0</v>
      </c>
      <c r="FB100" s="385"/>
      <c r="FC100" s="385"/>
      <c r="FD100" s="131"/>
      <c r="FE100" s="131"/>
      <c r="FF100" s="131">
        <f>FF10</f>
        <v>0</v>
      </c>
      <c r="FG100" s="385"/>
      <c r="FH100" s="385"/>
      <c r="FI100" s="131"/>
      <c r="FJ100" s="131"/>
      <c r="FK100" s="131">
        <f>FK10</f>
        <v>0</v>
      </c>
      <c r="FL100" s="385"/>
      <c r="FM100" s="385"/>
      <c r="FN100" s="131"/>
      <c r="FO100" s="131"/>
      <c r="FP100" s="131">
        <f>FP10</f>
        <v>0</v>
      </c>
      <c r="FQ100" s="385"/>
      <c r="FR100" s="385"/>
      <c r="FS100" s="131"/>
      <c r="FT100" s="131"/>
      <c r="FU100" s="131">
        <f>FU10</f>
        <v>0</v>
      </c>
      <c r="FV100" s="385"/>
      <c r="FW100" s="385"/>
      <c r="FX100" s="131"/>
      <c r="FY100" s="131"/>
      <c r="FZ100" s="131">
        <f>FZ10</f>
        <v>0</v>
      </c>
      <c r="GA100" s="385"/>
      <c r="GB100" s="385"/>
      <c r="GC100" s="131"/>
      <c r="GD100" s="131"/>
      <c r="GE100" s="131">
        <f>GE10</f>
        <v>0</v>
      </c>
      <c r="GF100" s="385"/>
      <c r="GG100" s="385"/>
      <c r="GH100" s="131"/>
      <c r="GI100" s="131"/>
      <c r="GJ100" s="131">
        <f>GJ10</f>
        <v>0</v>
      </c>
      <c r="GK100" s="385"/>
      <c r="GL100" s="385"/>
      <c r="GM100" s="131"/>
      <c r="GN100" s="131"/>
      <c r="GO100" s="131">
        <f>GO10</f>
        <v>0</v>
      </c>
      <c r="GP100" s="385"/>
      <c r="GQ100" s="385"/>
      <c r="GR100" s="131"/>
      <c r="GS100" s="131"/>
      <c r="GT100" s="131">
        <f>GT10</f>
        <v>0</v>
      </c>
      <c r="GU100" s="385"/>
      <c r="GV100" s="385"/>
      <c r="GW100" s="131"/>
      <c r="GX100" s="131"/>
      <c r="GY100" s="131">
        <f>GY10</f>
        <v>0</v>
      </c>
      <c r="GZ100" s="385"/>
      <c r="HA100" s="385"/>
      <c r="HB100" s="131"/>
      <c r="HC100" s="131"/>
      <c r="HD100" s="131">
        <f>HD10</f>
        <v>0</v>
      </c>
      <c r="HE100" s="385"/>
      <c r="HF100" s="385"/>
      <c r="HG100" s="131"/>
      <c r="HH100" s="131"/>
      <c r="HI100" s="131">
        <f>HI10</f>
        <v>0</v>
      </c>
      <c r="HJ100" s="385"/>
      <c r="HK100" s="385"/>
      <c r="HL100" s="131"/>
      <c r="HM100" s="131"/>
      <c r="HN100" s="131">
        <f>HN10</f>
        <v>0</v>
      </c>
      <c r="HO100" s="385"/>
      <c r="HP100" s="385"/>
      <c r="HQ100" s="131"/>
      <c r="HR100" s="131"/>
      <c r="HS100" s="131">
        <f>HS10</f>
        <v>0</v>
      </c>
      <c r="HT100" s="385"/>
      <c r="HU100" s="385"/>
      <c r="HV100" s="131"/>
      <c r="HW100" s="131"/>
      <c r="HX100" s="131">
        <f>HX10</f>
        <v>0</v>
      </c>
      <c r="HY100" s="385"/>
      <c r="HZ100" s="385"/>
      <c r="IA100" s="131"/>
      <c r="IB100" s="131"/>
      <c r="IC100" s="131">
        <f>IC10</f>
        <v>0</v>
      </c>
      <c r="ID100" s="385"/>
      <c r="IE100" s="385"/>
      <c r="IF100" s="131"/>
      <c r="IG100" s="131"/>
      <c r="IH100" s="131">
        <f>IH10</f>
        <v>0</v>
      </c>
      <c r="II100" s="385"/>
      <c r="IJ100" s="385"/>
      <c r="IK100" s="131"/>
      <c r="IL100" s="131"/>
      <c r="IM100" s="131">
        <f>IM10</f>
        <v>0</v>
      </c>
      <c r="IN100" s="385"/>
      <c r="IO100" s="385"/>
      <c r="IP100" s="131"/>
      <c r="IQ100" s="131"/>
      <c r="IR100" s="131">
        <f>IR10</f>
        <v>0</v>
      </c>
      <c r="IS100" s="385"/>
      <c r="IT100" s="385"/>
      <c r="IU100" s="131"/>
      <c r="IV100" s="131"/>
      <c r="IW100" s="131">
        <f>IW10</f>
        <v>0</v>
      </c>
      <c r="IX100" s="385"/>
      <c r="IY100" s="386"/>
      <c r="IZ100" s="448"/>
      <c r="JA100" s="378"/>
      <c r="JB100" s="256"/>
      <c r="JC100" s="256"/>
    </row>
    <row r="101" spans="1:263" s="3" customFormat="1" x14ac:dyDescent="0.35">
      <c r="A101" s="198"/>
      <c r="B101" s="359"/>
      <c r="C101" s="239"/>
      <c r="D101" s="105"/>
      <c r="E101" s="102"/>
      <c r="F101" s="384"/>
      <c r="G101" s="387"/>
      <c r="H101" s="325"/>
      <c r="I101" s="202"/>
      <c r="J101" s="324"/>
      <c r="K101" s="131"/>
      <c r="L101" s="131"/>
      <c r="M101" s="385"/>
      <c r="N101" s="385"/>
      <c r="O101" s="131"/>
      <c r="P101" s="131"/>
      <c r="Q101" s="131"/>
      <c r="R101" s="385"/>
      <c r="S101" s="385"/>
      <c r="T101" s="131"/>
      <c r="U101" s="131"/>
      <c r="V101" s="131"/>
      <c r="W101" s="385"/>
      <c r="X101" s="385"/>
      <c r="Y101" s="131"/>
      <c r="Z101" s="131"/>
      <c r="AA101" s="131"/>
      <c r="AB101" s="385"/>
      <c r="AC101" s="385"/>
      <c r="AD101" s="131"/>
      <c r="AE101" s="131"/>
      <c r="AF101" s="131"/>
      <c r="AG101" s="385"/>
      <c r="AH101" s="385"/>
      <c r="AI101" s="131"/>
      <c r="AJ101" s="131"/>
      <c r="AK101" s="131"/>
      <c r="AL101" s="385"/>
      <c r="AM101" s="385"/>
      <c r="AN101" s="131"/>
      <c r="AO101" s="131"/>
      <c r="AP101" s="131"/>
      <c r="AQ101" s="385"/>
      <c r="AR101" s="385"/>
      <c r="AS101" s="131"/>
      <c r="AT101" s="131"/>
      <c r="AU101" s="131"/>
      <c r="AV101" s="385"/>
      <c r="AW101" s="385"/>
      <c r="AX101" s="131"/>
      <c r="AY101" s="131"/>
      <c r="AZ101" s="131"/>
      <c r="BA101" s="385"/>
      <c r="BB101" s="385"/>
      <c r="BC101" s="131"/>
      <c r="BD101" s="131"/>
      <c r="BE101" s="131"/>
      <c r="BF101" s="385"/>
      <c r="BG101" s="385"/>
      <c r="BH101" s="131"/>
      <c r="BI101" s="131"/>
      <c r="BJ101" s="131"/>
      <c r="BK101" s="385"/>
      <c r="BL101" s="385"/>
      <c r="BM101" s="131"/>
      <c r="BN101" s="131"/>
      <c r="BO101" s="131"/>
      <c r="BP101" s="385"/>
      <c r="BQ101" s="385"/>
      <c r="BR101" s="131"/>
      <c r="BS101" s="131"/>
      <c r="BT101" s="131"/>
      <c r="BU101" s="385"/>
      <c r="BV101" s="385"/>
      <c r="BW101" s="131"/>
      <c r="BX101" s="131"/>
      <c r="BY101" s="131"/>
      <c r="BZ101" s="385"/>
      <c r="CA101" s="385"/>
      <c r="CB101" s="131"/>
      <c r="CC101" s="131"/>
      <c r="CD101" s="131"/>
      <c r="CE101" s="385"/>
      <c r="CF101" s="385"/>
      <c r="CG101" s="131"/>
      <c r="CH101" s="131"/>
      <c r="CI101" s="131"/>
      <c r="CJ101" s="385"/>
      <c r="CK101" s="385"/>
      <c r="CL101" s="131"/>
      <c r="CM101" s="131"/>
      <c r="CN101" s="131"/>
      <c r="CO101" s="385"/>
      <c r="CP101" s="385"/>
      <c r="CQ101" s="131"/>
      <c r="CR101" s="131"/>
      <c r="CS101" s="131"/>
      <c r="CT101" s="385"/>
      <c r="CU101" s="385"/>
      <c r="CV101" s="131"/>
      <c r="CW101" s="131"/>
      <c r="CX101" s="131"/>
      <c r="CY101" s="385"/>
      <c r="CZ101" s="385"/>
      <c r="DA101" s="131"/>
      <c r="DB101" s="131"/>
      <c r="DC101" s="131"/>
      <c r="DD101" s="385"/>
      <c r="DE101" s="385"/>
      <c r="DF101" s="131"/>
      <c r="DG101" s="131"/>
      <c r="DH101" s="131"/>
      <c r="DI101" s="385"/>
      <c r="DJ101" s="385"/>
      <c r="DK101" s="131"/>
      <c r="DL101" s="131"/>
      <c r="DM101" s="131"/>
      <c r="DN101" s="385"/>
      <c r="DO101" s="385"/>
      <c r="DP101" s="131"/>
      <c r="DQ101" s="131"/>
      <c r="DR101" s="131"/>
      <c r="DS101" s="385"/>
      <c r="DT101" s="385"/>
      <c r="DU101" s="131"/>
      <c r="DV101" s="131"/>
      <c r="DW101" s="131"/>
      <c r="DX101" s="385"/>
      <c r="DY101" s="385"/>
      <c r="DZ101" s="131"/>
      <c r="EA101" s="131"/>
      <c r="EB101" s="131"/>
      <c r="EC101" s="385"/>
      <c r="ED101" s="385"/>
      <c r="EE101" s="131"/>
      <c r="EF101" s="131"/>
      <c r="EG101" s="131"/>
      <c r="EH101" s="385"/>
      <c r="EI101" s="385"/>
      <c r="EJ101" s="131"/>
      <c r="EK101" s="131"/>
      <c r="EL101" s="131"/>
      <c r="EM101" s="385"/>
      <c r="EN101" s="385"/>
      <c r="EO101" s="131"/>
      <c r="EP101" s="131"/>
      <c r="EQ101" s="131"/>
      <c r="ER101" s="385"/>
      <c r="ES101" s="385"/>
      <c r="ET101" s="131"/>
      <c r="EU101" s="131"/>
      <c r="EV101" s="131"/>
      <c r="EW101" s="385"/>
      <c r="EX101" s="385"/>
      <c r="EY101" s="131"/>
      <c r="EZ101" s="131"/>
      <c r="FA101" s="131"/>
      <c r="FB101" s="385"/>
      <c r="FC101" s="385"/>
      <c r="FD101" s="131"/>
      <c r="FE101" s="131"/>
      <c r="FF101" s="131"/>
      <c r="FG101" s="385"/>
      <c r="FH101" s="385"/>
      <c r="FI101" s="131"/>
      <c r="FJ101" s="131"/>
      <c r="FK101" s="131"/>
      <c r="FL101" s="385"/>
      <c r="FM101" s="385"/>
      <c r="FN101" s="131"/>
      <c r="FO101" s="131"/>
      <c r="FP101" s="131"/>
      <c r="FQ101" s="385"/>
      <c r="FR101" s="385"/>
      <c r="FS101" s="131"/>
      <c r="FT101" s="131"/>
      <c r="FU101" s="131"/>
      <c r="FV101" s="385"/>
      <c r="FW101" s="385"/>
      <c r="FX101" s="131"/>
      <c r="FY101" s="131"/>
      <c r="FZ101" s="131"/>
      <c r="GA101" s="385"/>
      <c r="GB101" s="385"/>
      <c r="GC101" s="131"/>
      <c r="GD101" s="131"/>
      <c r="GE101" s="131"/>
      <c r="GF101" s="385"/>
      <c r="GG101" s="385"/>
      <c r="GH101" s="131"/>
      <c r="GI101" s="131"/>
      <c r="GJ101" s="131"/>
      <c r="GK101" s="385"/>
      <c r="GL101" s="385"/>
      <c r="GM101" s="131"/>
      <c r="GN101" s="131"/>
      <c r="GO101" s="131"/>
      <c r="GP101" s="385"/>
      <c r="GQ101" s="385"/>
      <c r="GR101" s="131"/>
      <c r="GS101" s="131"/>
      <c r="GT101" s="131"/>
      <c r="GU101" s="385"/>
      <c r="GV101" s="385"/>
      <c r="GW101" s="131"/>
      <c r="GX101" s="131"/>
      <c r="GY101" s="131"/>
      <c r="GZ101" s="385"/>
      <c r="HA101" s="385"/>
      <c r="HB101" s="131"/>
      <c r="HC101" s="131"/>
      <c r="HD101" s="131"/>
      <c r="HE101" s="385"/>
      <c r="HF101" s="385"/>
      <c r="HG101" s="131"/>
      <c r="HH101" s="131"/>
      <c r="HI101" s="131"/>
      <c r="HJ101" s="385"/>
      <c r="HK101" s="385"/>
      <c r="HL101" s="131"/>
      <c r="HM101" s="131"/>
      <c r="HN101" s="131"/>
      <c r="HO101" s="385"/>
      <c r="HP101" s="385"/>
      <c r="HQ101" s="131"/>
      <c r="HR101" s="131"/>
      <c r="HS101" s="131"/>
      <c r="HT101" s="385"/>
      <c r="HU101" s="385"/>
      <c r="HV101" s="131"/>
      <c r="HW101" s="131"/>
      <c r="HX101" s="131"/>
      <c r="HY101" s="385"/>
      <c r="HZ101" s="385"/>
      <c r="IA101" s="131"/>
      <c r="IB101" s="131"/>
      <c r="IC101" s="131"/>
      <c r="ID101" s="385"/>
      <c r="IE101" s="385"/>
      <c r="IF101" s="131"/>
      <c r="IG101" s="131"/>
      <c r="IH101" s="131"/>
      <c r="II101" s="385"/>
      <c r="IJ101" s="385"/>
      <c r="IK101" s="131"/>
      <c r="IL101" s="131"/>
      <c r="IM101" s="131"/>
      <c r="IN101" s="385"/>
      <c r="IO101" s="385"/>
      <c r="IP101" s="131"/>
      <c r="IQ101" s="131"/>
      <c r="IR101" s="131"/>
      <c r="IS101" s="385"/>
      <c r="IT101" s="385"/>
      <c r="IU101" s="131"/>
      <c r="IV101" s="131"/>
      <c r="IW101" s="131"/>
      <c r="IX101" s="385"/>
      <c r="IY101" s="386"/>
      <c r="IZ101" s="448"/>
      <c r="JA101" s="378"/>
      <c r="JB101" s="256"/>
      <c r="JC101" s="256"/>
    </row>
    <row r="102" spans="1:263" s="3" customFormat="1" x14ac:dyDescent="0.35">
      <c r="A102" s="198"/>
      <c r="B102" s="359"/>
      <c r="C102" s="45" t="s">
        <v>1174</v>
      </c>
      <c r="D102" s="106" t="s">
        <v>1175</v>
      </c>
      <c r="E102" s="102"/>
      <c r="F102" s="285" t="str">
        <f>IFERROR(INDEX('Helper 1'!$I$2:$I$19,MATCH('Schedule 1'!$G$20,'Helper 1'!$H$2:$H$19,0)),"")</f>
        <v/>
      </c>
      <c r="G102" s="131">
        <f>G98-G100</f>
        <v>0</v>
      </c>
      <c r="H102" s="325"/>
      <c r="I102" s="202"/>
      <c r="J102" s="324"/>
      <c r="K102" s="131"/>
      <c r="L102" s="131"/>
      <c r="M102" s="385"/>
      <c r="N102" s="385"/>
      <c r="O102" s="131"/>
      <c r="P102" s="131"/>
      <c r="Q102" s="131"/>
      <c r="R102" s="385"/>
      <c r="S102" s="385"/>
      <c r="T102" s="131"/>
      <c r="U102" s="131"/>
      <c r="V102" s="131"/>
      <c r="W102" s="385"/>
      <c r="X102" s="385"/>
      <c r="Y102" s="131"/>
      <c r="Z102" s="131"/>
      <c r="AA102" s="131"/>
      <c r="AB102" s="385"/>
      <c r="AC102" s="385"/>
      <c r="AD102" s="131"/>
      <c r="AE102" s="131"/>
      <c r="AF102" s="131"/>
      <c r="AG102" s="385"/>
      <c r="AH102" s="385"/>
      <c r="AI102" s="131"/>
      <c r="AJ102" s="131"/>
      <c r="AK102" s="131"/>
      <c r="AL102" s="385"/>
      <c r="AM102" s="385"/>
      <c r="AN102" s="131"/>
      <c r="AO102" s="131"/>
      <c r="AP102" s="131"/>
      <c r="AQ102" s="385"/>
      <c r="AR102" s="385"/>
      <c r="AS102" s="131"/>
      <c r="AT102" s="131"/>
      <c r="AU102" s="131"/>
      <c r="AV102" s="385"/>
      <c r="AW102" s="385"/>
      <c r="AX102" s="131"/>
      <c r="AY102" s="131"/>
      <c r="AZ102" s="131"/>
      <c r="BA102" s="385"/>
      <c r="BB102" s="385"/>
      <c r="BC102" s="131"/>
      <c r="BD102" s="131"/>
      <c r="BE102" s="131"/>
      <c r="BF102" s="385"/>
      <c r="BG102" s="385"/>
      <c r="BH102" s="131"/>
      <c r="BI102" s="131"/>
      <c r="BJ102" s="131"/>
      <c r="BK102" s="385"/>
      <c r="BL102" s="385"/>
      <c r="BM102" s="131"/>
      <c r="BN102" s="131"/>
      <c r="BO102" s="131"/>
      <c r="BP102" s="385"/>
      <c r="BQ102" s="385"/>
      <c r="BR102" s="131"/>
      <c r="BS102" s="131"/>
      <c r="BT102" s="131"/>
      <c r="BU102" s="385"/>
      <c r="BV102" s="385"/>
      <c r="BW102" s="131"/>
      <c r="BX102" s="131"/>
      <c r="BY102" s="131"/>
      <c r="BZ102" s="385"/>
      <c r="CA102" s="385"/>
      <c r="CB102" s="131"/>
      <c r="CC102" s="131"/>
      <c r="CD102" s="131"/>
      <c r="CE102" s="385"/>
      <c r="CF102" s="385"/>
      <c r="CG102" s="131"/>
      <c r="CH102" s="131"/>
      <c r="CI102" s="131"/>
      <c r="CJ102" s="385"/>
      <c r="CK102" s="385"/>
      <c r="CL102" s="131"/>
      <c r="CM102" s="131"/>
      <c r="CN102" s="131"/>
      <c r="CO102" s="385"/>
      <c r="CP102" s="385"/>
      <c r="CQ102" s="131"/>
      <c r="CR102" s="131"/>
      <c r="CS102" s="131"/>
      <c r="CT102" s="385"/>
      <c r="CU102" s="385"/>
      <c r="CV102" s="131"/>
      <c r="CW102" s="131"/>
      <c r="CX102" s="131"/>
      <c r="CY102" s="385"/>
      <c r="CZ102" s="385"/>
      <c r="DA102" s="131"/>
      <c r="DB102" s="131"/>
      <c r="DC102" s="131"/>
      <c r="DD102" s="385"/>
      <c r="DE102" s="385"/>
      <c r="DF102" s="131"/>
      <c r="DG102" s="131"/>
      <c r="DH102" s="131"/>
      <c r="DI102" s="385"/>
      <c r="DJ102" s="385"/>
      <c r="DK102" s="131"/>
      <c r="DL102" s="131"/>
      <c r="DM102" s="131"/>
      <c r="DN102" s="385"/>
      <c r="DO102" s="385"/>
      <c r="DP102" s="131"/>
      <c r="DQ102" s="131"/>
      <c r="DR102" s="131"/>
      <c r="DS102" s="385"/>
      <c r="DT102" s="385"/>
      <c r="DU102" s="131"/>
      <c r="DV102" s="131"/>
      <c r="DW102" s="131"/>
      <c r="DX102" s="385"/>
      <c r="DY102" s="385"/>
      <c r="DZ102" s="131"/>
      <c r="EA102" s="131"/>
      <c r="EB102" s="131"/>
      <c r="EC102" s="385"/>
      <c r="ED102" s="385"/>
      <c r="EE102" s="131"/>
      <c r="EF102" s="131"/>
      <c r="EG102" s="131"/>
      <c r="EH102" s="385"/>
      <c r="EI102" s="385"/>
      <c r="EJ102" s="131"/>
      <c r="EK102" s="131"/>
      <c r="EL102" s="131"/>
      <c r="EM102" s="385"/>
      <c r="EN102" s="385"/>
      <c r="EO102" s="131"/>
      <c r="EP102" s="131"/>
      <c r="EQ102" s="131"/>
      <c r="ER102" s="385"/>
      <c r="ES102" s="385"/>
      <c r="ET102" s="131"/>
      <c r="EU102" s="131"/>
      <c r="EV102" s="131"/>
      <c r="EW102" s="385"/>
      <c r="EX102" s="385"/>
      <c r="EY102" s="131"/>
      <c r="EZ102" s="131"/>
      <c r="FA102" s="131"/>
      <c r="FB102" s="385"/>
      <c r="FC102" s="385"/>
      <c r="FD102" s="131"/>
      <c r="FE102" s="131"/>
      <c r="FF102" s="131"/>
      <c r="FG102" s="385"/>
      <c r="FH102" s="385"/>
      <c r="FI102" s="131"/>
      <c r="FJ102" s="131"/>
      <c r="FK102" s="131"/>
      <c r="FL102" s="385"/>
      <c r="FM102" s="385"/>
      <c r="FN102" s="131"/>
      <c r="FO102" s="131"/>
      <c r="FP102" s="131"/>
      <c r="FQ102" s="385"/>
      <c r="FR102" s="385"/>
      <c r="FS102" s="131"/>
      <c r="FT102" s="131"/>
      <c r="FU102" s="131"/>
      <c r="FV102" s="385"/>
      <c r="FW102" s="385"/>
      <c r="FX102" s="131"/>
      <c r="FY102" s="131"/>
      <c r="FZ102" s="131"/>
      <c r="GA102" s="385"/>
      <c r="GB102" s="385"/>
      <c r="GC102" s="131"/>
      <c r="GD102" s="131"/>
      <c r="GE102" s="131"/>
      <c r="GF102" s="385"/>
      <c r="GG102" s="385"/>
      <c r="GH102" s="131"/>
      <c r="GI102" s="131"/>
      <c r="GJ102" s="131"/>
      <c r="GK102" s="385"/>
      <c r="GL102" s="385"/>
      <c r="GM102" s="131"/>
      <c r="GN102" s="131"/>
      <c r="GO102" s="131"/>
      <c r="GP102" s="385"/>
      <c r="GQ102" s="385"/>
      <c r="GR102" s="131"/>
      <c r="GS102" s="131"/>
      <c r="GT102" s="131"/>
      <c r="GU102" s="385"/>
      <c r="GV102" s="385"/>
      <c r="GW102" s="131"/>
      <c r="GX102" s="131"/>
      <c r="GY102" s="131"/>
      <c r="GZ102" s="385"/>
      <c r="HA102" s="385"/>
      <c r="HB102" s="131"/>
      <c r="HC102" s="131"/>
      <c r="HD102" s="131"/>
      <c r="HE102" s="385"/>
      <c r="HF102" s="385"/>
      <c r="HG102" s="131"/>
      <c r="HH102" s="131"/>
      <c r="HI102" s="131"/>
      <c r="HJ102" s="385"/>
      <c r="HK102" s="385"/>
      <c r="HL102" s="131"/>
      <c r="HM102" s="131"/>
      <c r="HN102" s="131"/>
      <c r="HO102" s="385"/>
      <c r="HP102" s="385"/>
      <c r="HQ102" s="131"/>
      <c r="HR102" s="131"/>
      <c r="HS102" s="131"/>
      <c r="HT102" s="385"/>
      <c r="HU102" s="385"/>
      <c r="HV102" s="131"/>
      <c r="HW102" s="131"/>
      <c r="HX102" s="131"/>
      <c r="HY102" s="385"/>
      <c r="HZ102" s="385"/>
      <c r="IA102" s="131"/>
      <c r="IB102" s="131"/>
      <c r="IC102" s="131"/>
      <c r="ID102" s="385"/>
      <c r="IE102" s="385"/>
      <c r="IF102" s="131"/>
      <c r="IG102" s="131"/>
      <c r="IH102" s="131"/>
      <c r="II102" s="385"/>
      <c r="IJ102" s="385"/>
      <c r="IK102" s="131"/>
      <c r="IL102" s="131"/>
      <c r="IM102" s="131"/>
      <c r="IN102" s="385"/>
      <c r="IO102" s="385"/>
      <c r="IP102" s="131"/>
      <c r="IQ102" s="131"/>
      <c r="IR102" s="131"/>
      <c r="IS102" s="385"/>
      <c r="IT102" s="385"/>
      <c r="IU102" s="131"/>
      <c r="IV102" s="131"/>
      <c r="IW102" s="131"/>
      <c r="IX102" s="385"/>
      <c r="IY102" s="386"/>
      <c r="IZ102" s="448"/>
      <c r="JA102" s="378"/>
      <c r="JB102" s="256"/>
      <c r="JC102" s="256"/>
    </row>
    <row r="103" spans="1:263" s="3" customFormat="1" x14ac:dyDescent="0.35">
      <c r="A103" s="198"/>
      <c r="B103" s="359"/>
      <c r="C103" s="239"/>
      <c r="D103" s="105"/>
      <c r="E103" s="102"/>
      <c r="F103" s="384"/>
      <c r="G103" s="131"/>
      <c r="H103" s="325"/>
      <c r="I103" s="202"/>
      <c r="J103" s="324"/>
      <c r="K103" s="131"/>
      <c r="L103" s="131"/>
      <c r="M103" s="385"/>
      <c r="N103" s="385"/>
      <c r="O103" s="131"/>
      <c r="P103" s="131"/>
      <c r="Q103" s="131"/>
      <c r="R103" s="385"/>
      <c r="S103" s="385"/>
      <c r="T103" s="131"/>
      <c r="U103" s="131"/>
      <c r="V103" s="131"/>
      <c r="W103" s="385"/>
      <c r="X103" s="385"/>
      <c r="Y103" s="131"/>
      <c r="Z103" s="131"/>
      <c r="AA103" s="131"/>
      <c r="AB103" s="385"/>
      <c r="AC103" s="385"/>
      <c r="AD103" s="131"/>
      <c r="AE103" s="131"/>
      <c r="AF103" s="131"/>
      <c r="AG103" s="385"/>
      <c r="AH103" s="385"/>
      <c r="AI103" s="131"/>
      <c r="AJ103" s="131"/>
      <c r="AK103" s="131"/>
      <c r="AL103" s="385"/>
      <c r="AM103" s="385"/>
      <c r="AN103" s="131"/>
      <c r="AO103" s="131"/>
      <c r="AP103" s="131"/>
      <c r="AQ103" s="385"/>
      <c r="AR103" s="385"/>
      <c r="AS103" s="131"/>
      <c r="AT103" s="131"/>
      <c r="AU103" s="131"/>
      <c r="AV103" s="385"/>
      <c r="AW103" s="385"/>
      <c r="AX103" s="131"/>
      <c r="AY103" s="131"/>
      <c r="AZ103" s="131"/>
      <c r="BA103" s="385"/>
      <c r="BB103" s="385"/>
      <c r="BC103" s="131"/>
      <c r="BD103" s="131"/>
      <c r="BE103" s="131"/>
      <c r="BF103" s="385"/>
      <c r="BG103" s="385"/>
      <c r="BH103" s="131"/>
      <c r="BI103" s="131"/>
      <c r="BJ103" s="131"/>
      <c r="BK103" s="385"/>
      <c r="BL103" s="385"/>
      <c r="BM103" s="131"/>
      <c r="BN103" s="131"/>
      <c r="BO103" s="131"/>
      <c r="BP103" s="385"/>
      <c r="BQ103" s="385"/>
      <c r="BR103" s="131"/>
      <c r="BS103" s="131"/>
      <c r="BT103" s="131"/>
      <c r="BU103" s="385"/>
      <c r="BV103" s="385"/>
      <c r="BW103" s="131"/>
      <c r="BX103" s="131"/>
      <c r="BY103" s="131"/>
      <c r="BZ103" s="385"/>
      <c r="CA103" s="385"/>
      <c r="CB103" s="131"/>
      <c r="CC103" s="131"/>
      <c r="CD103" s="131"/>
      <c r="CE103" s="385"/>
      <c r="CF103" s="385"/>
      <c r="CG103" s="131"/>
      <c r="CH103" s="131"/>
      <c r="CI103" s="131"/>
      <c r="CJ103" s="385"/>
      <c r="CK103" s="385"/>
      <c r="CL103" s="131"/>
      <c r="CM103" s="131"/>
      <c r="CN103" s="131"/>
      <c r="CO103" s="385"/>
      <c r="CP103" s="385"/>
      <c r="CQ103" s="131"/>
      <c r="CR103" s="131"/>
      <c r="CS103" s="131"/>
      <c r="CT103" s="385"/>
      <c r="CU103" s="385"/>
      <c r="CV103" s="131"/>
      <c r="CW103" s="131"/>
      <c r="CX103" s="131"/>
      <c r="CY103" s="385"/>
      <c r="CZ103" s="385"/>
      <c r="DA103" s="131"/>
      <c r="DB103" s="131"/>
      <c r="DC103" s="131"/>
      <c r="DD103" s="385"/>
      <c r="DE103" s="385"/>
      <c r="DF103" s="131"/>
      <c r="DG103" s="131"/>
      <c r="DH103" s="131"/>
      <c r="DI103" s="385"/>
      <c r="DJ103" s="385"/>
      <c r="DK103" s="131"/>
      <c r="DL103" s="131"/>
      <c r="DM103" s="131"/>
      <c r="DN103" s="385"/>
      <c r="DO103" s="385"/>
      <c r="DP103" s="131"/>
      <c r="DQ103" s="131"/>
      <c r="DR103" s="131"/>
      <c r="DS103" s="385"/>
      <c r="DT103" s="385"/>
      <c r="DU103" s="131"/>
      <c r="DV103" s="131"/>
      <c r="DW103" s="131"/>
      <c r="DX103" s="385"/>
      <c r="DY103" s="385"/>
      <c r="DZ103" s="131"/>
      <c r="EA103" s="131"/>
      <c r="EB103" s="131"/>
      <c r="EC103" s="385"/>
      <c r="ED103" s="385"/>
      <c r="EE103" s="131"/>
      <c r="EF103" s="131"/>
      <c r="EG103" s="131"/>
      <c r="EH103" s="385"/>
      <c r="EI103" s="385"/>
      <c r="EJ103" s="131"/>
      <c r="EK103" s="131"/>
      <c r="EL103" s="131"/>
      <c r="EM103" s="385"/>
      <c r="EN103" s="385"/>
      <c r="EO103" s="131"/>
      <c r="EP103" s="131"/>
      <c r="EQ103" s="131"/>
      <c r="ER103" s="385"/>
      <c r="ES103" s="385"/>
      <c r="ET103" s="131"/>
      <c r="EU103" s="131"/>
      <c r="EV103" s="131"/>
      <c r="EW103" s="385"/>
      <c r="EX103" s="385"/>
      <c r="EY103" s="131"/>
      <c r="EZ103" s="131"/>
      <c r="FA103" s="131"/>
      <c r="FB103" s="385"/>
      <c r="FC103" s="385"/>
      <c r="FD103" s="131"/>
      <c r="FE103" s="131"/>
      <c r="FF103" s="131"/>
      <c r="FG103" s="385"/>
      <c r="FH103" s="385"/>
      <c r="FI103" s="131"/>
      <c r="FJ103" s="131"/>
      <c r="FK103" s="131"/>
      <c r="FL103" s="385"/>
      <c r="FM103" s="385"/>
      <c r="FN103" s="131"/>
      <c r="FO103" s="131"/>
      <c r="FP103" s="131"/>
      <c r="FQ103" s="385"/>
      <c r="FR103" s="385"/>
      <c r="FS103" s="131"/>
      <c r="FT103" s="131"/>
      <c r="FU103" s="131"/>
      <c r="FV103" s="385"/>
      <c r="FW103" s="385"/>
      <c r="FX103" s="131"/>
      <c r="FY103" s="131"/>
      <c r="FZ103" s="131"/>
      <c r="GA103" s="385"/>
      <c r="GB103" s="385"/>
      <c r="GC103" s="131"/>
      <c r="GD103" s="131"/>
      <c r="GE103" s="131"/>
      <c r="GF103" s="385"/>
      <c r="GG103" s="385"/>
      <c r="GH103" s="131"/>
      <c r="GI103" s="131"/>
      <c r="GJ103" s="131"/>
      <c r="GK103" s="385"/>
      <c r="GL103" s="385"/>
      <c r="GM103" s="131"/>
      <c r="GN103" s="131"/>
      <c r="GO103" s="131"/>
      <c r="GP103" s="385"/>
      <c r="GQ103" s="385"/>
      <c r="GR103" s="131"/>
      <c r="GS103" s="131"/>
      <c r="GT103" s="131"/>
      <c r="GU103" s="385"/>
      <c r="GV103" s="385"/>
      <c r="GW103" s="131"/>
      <c r="GX103" s="131"/>
      <c r="GY103" s="131"/>
      <c r="GZ103" s="385"/>
      <c r="HA103" s="385"/>
      <c r="HB103" s="131"/>
      <c r="HC103" s="131"/>
      <c r="HD103" s="131"/>
      <c r="HE103" s="385"/>
      <c r="HF103" s="385"/>
      <c r="HG103" s="131"/>
      <c r="HH103" s="131"/>
      <c r="HI103" s="131"/>
      <c r="HJ103" s="385"/>
      <c r="HK103" s="385"/>
      <c r="HL103" s="131"/>
      <c r="HM103" s="131"/>
      <c r="HN103" s="131"/>
      <c r="HO103" s="385"/>
      <c r="HP103" s="385"/>
      <c r="HQ103" s="131"/>
      <c r="HR103" s="131"/>
      <c r="HS103" s="131"/>
      <c r="HT103" s="385"/>
      <c r="HU103" s="385"/>
      <c r="HV103" s="131"/>
      <c r="HW103" s="131"/>
      <c r="HX103" s="131"/>
      <c r="HY103" s="385"/>
      <c r="HZ103" s="385"/>
      <c r="IA103" s="131"/>
      <c r="IB103" s="131"/>
      <c r="IC103" s="131"/>
      <c r="ID103" s="385"/>
      <c r="IE103" s="385"/>
      <c r="IF103" s="131"/>
      <c r="IG103" s="131"/>
      <c r="IH103" s="131"/>
      <c r="II103" s="385"/>
      <c r="IJ103" s="385"/>
      <c r="IK103" s="131"/>
      <c r="IL103" s="131"/>
      <c r="IM103" s="131"/>
      <c r="IN103" s="385"/>
      <c r="IO103" s="385"/>
      <c r="IP103" s="131"/>
      <c r="IQ103" s="131"/>
      <c r="IR103" s="131"/>
      <c r="IS103" s="385"/>
      <c r="IT103" s="385"/>
      <c r="IU103" s="131"/>
      <c r="IV103" s="131"/>
      <c r="IW103" s="131"/>
      <c r="IX103" s="385"/>
      <c r="IY103" s="386"/>
      <c r="IZ103" s="448"/>
      <c r="JA103" s="378"/>
      <c r="JB103" s="256"/>
      <c r="JC103" s="256"/>
    </row>
    <row r="104" spans="1:263" s="3" customFormat="1" x14ac:dyDescent="0.35">
      <c r="A104" s="198"/>
      <c r="B104" s="359"/>
      <c r="C104" s="45" t="s">
        <v>1176</v>
      </c>
      <c r="D104" s="105" t="s">
        <v>1177</v>
      </c>
      <c r="E104" s="102"/>
      <c r="F104" s="285" t="str">
        <f>IFERROR(INDEX('Helper 1'!$I$2:$I$19,MATCH('Schedule 1'!$G$20,'Helper 1'!$H$2:$H$19,0)),"")</f>
        <v/>
      </c>
      <c r="G104" s="131">
        <f>G123</f>
        <v>0</v>
      </c>
      <c r="H104" s="325"/>
      <c r="I104" s="202"/>
      <c r="J104" s="324"/>
      <c r="K104" s="131"/>
      <c r="L104" s="131">
        <f>L123</f>
        <v>0</v>
      </c>
      <c r="M104" s="385"/>
      <c r="N104" s="385"/>
      <c r="O104" s="131"/>
      <c r="P104" s="131"/>
      <c r="Q104" s="131">
        <f>Q123</f>
        <v>0</v>
      </c>
      <c r="R104" s="385"/>
      <c r="S104" s="385"/>
      <c r="T104" s="131"/>
      <c r="U104" s="131"/>
      <c r="V104" s="131">
        <f>V123</f>
        <v>0</v>
      </c>
      <c r="W104" s="385"/>
      <c r="X104" s="385"/>
      <c r="Y104" s="131"/>
      <c r="Z104" s="131"/>
      <c r="AA104" s="131">
        <f>AA123</f>
        <v>0</v>
      </c>
      <c r="AB104" s="385"/>
      <c r="AC104" s="385"/>
      <c r="AD104" s="131"/>
      <c r="AE104" s="131"/>
      <c r="AF104" s="131">
        <f>AF123</f>
        <v>0</v>
      </c>
      <c r="AG104" s="385"/>
      <c r="AH104" s="385"/>
      <c r="AI104" s="131"/>
      <c r="AJ104" s="131"/>
      <c r="AK104" s="131">
        <f>AK123</f>
        <v>0</v>
      </c>
      <c r="AL104" s="385"/>
      <c r="AM104" s="385"/>
      <c r="AN104" s="131"/>
      <c r="AO104" s="131"/>
      <c r="AP104" s="131">
        <f>AP123</f>
        <v>0</v>
      </c>
      <c r="AQ104" s="385"/>
      <c r="AR104" s="385"/>
      <c r="AS104" s="131"/>
      <c r="AT104" s="131"/>
      <c r="AU104" s="131">
        <f>AU123</f>
        <v>0</v>
      </c>
      <c r="AV104" s="385"/>
      <c r="AW104" s="385"/>
      <c r="AX104" s="131"/>
      <c r="AY104" s="131"/>
      <c r="AZ104" s="131">
        <f>AZ123</f>
        <v>0</v>
      </c>
      <c r="BA104" s="385"/>
      <c r="BB104" s="385"/>
      <c r="BC104" s="131"/>
      <c r="BD104" s="131"/>
      <c r="BE104" s="131">
        <f>BE123</f>
        <v>0</v>
      </c>
      <c r="BF104" s="385"/>
      <c r="BG104" s="385"/>
      <c r="BH104" s="131"/>
      <c r="BI104" s="131"/>
      <c r="BJ104" s="131">
        <f>BJ123</f>
        <v>0</v>
      </c>
      <c r="BK104" s="385"/>
      <c r="BL104" s="385"/>
      <c r="BM104" s="131"/>
      <c r="BN104" s="131"/>
      <c r="BO104" s="131">
        <f>BO123</f>
        <v>0</v>
      </c>
      <c r="BP104" s="385"/>
      <c r="BQ104" s="385"/>
      <c r="BR104" s="131"/>
      <c r="BS104" s="131"/>
      <c r="BT104" s="131">
        <f>BT123</f>
        <v>0</v>
      </c>
      <c r="BU104" s="385"/>
      <c r="BV104" s="385"/>
      <c r="BW104" s="131"/>
      <c r="BX104" s="131"/>
      <c r="BY104" s="131">
        <f>BY123</f>
        <v>0</v>
      </c>
      <c r="BZ104" s="385"/>
      <c r="CA104" s="385"/>
      <c r="CB104" s="131"/>
      <c r="CC104" s="131"/>
      <c r="CD104" s="131">
        <f>CD123</f>
        <v>0</v>
      </c>
      <c r="CE104" s="385"/>
      <c r="CF104" s="385"/>
      <c r="CG104" s="131"/>
      <c r="CH104" s="131"/>
      <c r="CI104" s="131">
        <f>CI123</f>
        <v>0</v>
      </c>
      <c r="CJ104" s="385"/>
      <c r="CK104" s="385"/>
      <c r="CL104" s="131"/>
      <c r="CM104" s="131"/>
      <c r="CN104" s="131">
        <f>CN123</f>
        <v>0</v>
      </c>
      <c r="CO104" s="385"/>
      <c r="CP104" s="385"/>
      <c r="CQ104" s="131"/>
      <c r="CR104" s="131"/>
      <c r="CS104" s="131">
        <f>CS123</f>
        <v>0</v>
      </c>
      <c r="CT104" s="385"/>
      <c r="CU104" s="385"/>
      <c r="CV104" s="131"/>
      <c r="CW104" s="131"/>
      <c r="CX104" s="131">
        <f>CX123</f>
        <v>0</v>
      </c>
      <c r="CY104" s="385"/>
      <c r="CZ104" s="385"/>
      <c r="DA104" s="131"/>
      <c r="DB104" s="131"/>
      <c r="DC104" s="131">
        <f>DC123</f>
        <v>0</v>
      </c>
      <c r="DD104" s="385"/>
      <c r="DE104" s="385"/>
      <c r="DF104" s="131"/>
      <c r="DG104" s="131"/>
      <c r="DH104" s="131">
        <f>DH123</f>
        <v>0</v>
      </c>
      <c r="DI104" s="385"/>
      <c r="DJ104" s="385"/>
      <c r="DK104" s="131"/>
      <c r="DL104" s="131"/>
      <c r="DM104" s="131">
        <f>DM123</f>
        <v>0</v>
      </c>
      <c r="DN104" s="385"/>
      <c r="DO104" s="385"/>
      <c r="DP104" s="131"/>
      <c r="DQ104" s="131"/>
      <c r="DR104" s="131">
        <f>DR123</f>
        <v>0</v>
      </c>
      <c r="DS104" s="385"/>
      <c r="DT104" s="385"/>
      <c r="DU104" s="131"/>
      <c r="DV104" s="131"/>
      <c r="DW104" s="131">
        <f>DW123</f>
        <v>0</v>
      </c>
      <c r="DX104" s="385"/>
      <c r="DY104" s="385"/>
      <c r="DZ104" s="131"/>
      <c r="EA104" s="131"/>
      <c r="EB104" s="131">
        <f>EB123</f>
        <v>0</v>
      </c>
      <c r="EC104" s="385"/>
      <c r="ED104" s="385"/>
      <c r="EE104" s="131"/>
      <c r="EF104" s="131"/>
      <c r="EG104" s="131">
        <f>EG123</f>
        <v>0</v>
      </c>
      <c r="EH104" s="385"/>
      <c r="EI104" s="385"/>
      <c r="EJ104" s="131"/>
      <c r="EK104" s="131"/>
      <c r="EL104" s="131">
        <f>EL123</f>
        <v>0</v>
      </c>
      <c r="EM104" s="385"/>
      <c r="EN104" s="385"/>
      <c r="EO104" s="131"/>
      <c r="EP104" s="131"/>
      <c r="EQ104" s="131">
        <f>EQ123</f>
        <v>0</v>
      </c>
      <c r="ER104" s="385"/>
      <c r="ES104" s="385"/>
      <c r="ET104" s="131"/>
      <c r="EU104" s="131"/>
      <c r="EV104" s="131">
        <f>EV123</f>
        <v>0</v>
      </c>
      <c r="EW104" s="385"/>
      <c r="EX104" s="385"/>
      <c r="EY104" s="131"/>
      <c r="EZ104" s="131"/>
      <c r="FA104" s="131">
        <f>FA123</f>
        <v>0</v>
      </c>
      <c r="FB104" s="385"/>
      <c r="FC104" s="385"/>
      <c r="FD104" s="131"/>
      <c r="FE104" s="131"/>
      <c r="FF104" s="131">
        <f>FF123</f>
        <v>0</v>
      </c>
      <c r="FG104" s="385"/>
      <c r="FH104" s="385"/>
      <c r="FI104" s="131"/>
      <c r="FJ104" s="131"/>
      <c r="FK104" s="131">
        <f>FK123</f>
        <v>0</v>
      </c>
      <c r="FL104" s="385"/>
      <c r="FM104" s="385"/>
      <c r="FN104" s="131"/>
      <c r="FO104" s="131"/>
      <c r="FP104" s="131">
        <f>FP123</f>
        <v>0</v>
      </c>
      <c r="FQ104" s="385"/>
      <c r="FR104" s="385"/>
      <c r="FS104" s="131"/>
      <c r="FT104" s="131"/>
      <c r="FU104" s="131">
        <f>FU123</f>
        <v>0</v>
      </c>
      <c r="FV104" s="385"/>
      <c r="FW104" s="385"/>
      <c r="FX104" s="131"/>
      <c r="FY104" s="131"/>
      <c r="FZ104" s="131">
        <f>FZ123</f>
        <v>0</v>
      </c>
      <c r="GA104" s="385"/>
      <c r="GB104" s="385"/>
      <c r="GC104" s="131"/>
      <c r="GD104" s="131"/>
      <c r="GE104" s="131">
        <f>GE123</f>
        <v>0</v>
      </c>
      <c r="GF104" s="385"/>
      <c r="GG104" s="385"/>
      <c r="GH104" s="131"/>
      <c r="GI104" s="131"/>
      <c r="GJ104" s="131">
        <f>GJ123</f>
        <v>0</v>
      </c>
      <c r="GK104" s="385"/>
      <c r="GL104" s="385"/>
      <c r="GM104" s="131"/>
      <c r="GN104" s="131"/>
      <c r="GO104" s="131">
        <f>GO123</f>
        <v>0</v>
      </c>
      <c r="GP104" s="385"/>
      <c r="GQ104" s="385"/>
      <c r="GR104" s="131"/>
      <c r="GS104" s="131"/>
      <c r="GT104" s="131">
        <f>GT123</f>
        <v>0</v>
      </c>
      <c r="GU104" s="385"/>
      <c r="GV104" s="385"/>
      <c r="GW104" s="131"/>
      <c r="GX104" s="131"/>
      <c r="GY104" s="131">
        <f>GY123</f>
        <v>0</v>
      </c>
      <c r="GZ104" s="385"/>
      <c r="HA104" s="385"/>
      <c r="HB104" s="131"/>
      <c r="HC104" s="131"/>
      <c r="HD104" s="131">
        <f>HD123</f>
        <v>0</v>
      </c>
      <c r="HE104" s="385"/>
      <c r="HF104" s="385"/>
      <c r="HG104" s="131"/>
      <c r="HH104" s="131"/>
      <c r="HI104" s="131">
        <f>HI123</f>
        <v>0</v>
      </c>
      <c r="HJ104" s="385"/>
      <c r="HK104" s="385"/>
      <c r="HL104" s="131"/>
      <c r="HM104" s="131"/>
      <c r="HN104" s="131">
        <f>HN123</f>
        <v>0</v>
      </c>
      <c r="HO104" s="385"/>
      <c r="HP104" s="385"/>
      <c r="HQ104" s="131"/>
      <c r="HR104" s="131"/>
      <c r="HS104" s="131">
        <f>HS123</f>
        <v>0</v>
      </c>
      <c r="HT104" s="385"/>
      <c r="HU104" s="385"/>
      <c r="HV104" s="131"/>
      <c r="HW104" s="131"/>
      <c r="HX104" s="131">
        <f>HX123</f>
        <v>0</v>
      </c>
      <c r="HY104" s="385"/>
      <c r="HZ104" s="385"/>
      <c r="IA104" s="131"/>
      <c r="IB104" s="131"/>
      <c r="IC104" s="131">
        <f>IC123</f>
        <v>0</v>
      </c>
      <c r="ID104" s="385"/>
      <c r="IE104" s="385"/>
      <c r="IF104" s="131"/>
      <c r="IG104" s="131"/>
      <c r="IH104" s="131">
        <f>IH123</f>
        <v>0</v>
      </c>
      <c r="II104" s="385"/>
      <c r="IJ104" s="385"/>
      <c r="IK104" s="131"/>
      <c r="IL104" s="131"/>
      <c r="IM104" s="131">
        <f>IM123</f>
        <v>0</v>
      </c>
      <c r="IN104" s="385"/>
      <c r="IO104" s="385"/>
      <c r="IP104" s="131"/>
      <c r="IQ104" s="131"/>
      <c r="IR104" s="131">
        <f>IR123</f>
        <v>0</v>
      </c>
      <c r="IS104" s="385"/>
      <c r="IT104" s="385"/>
      <c r="IU104" s="131"/>
      <c r="IV104" s="131"/>
      <c r="IW104" s="131">
        <f>IW123</f>
        <v>0</v>
      </c>
      <c r="IX104" s="385"/>
      <c r="IY104" s="386"/>
      <c r="IZ104" s="448"/>
      <c r="JA104" s="378"/>
      <c r="JB104" s="256"/>
      <c r="JC104" s="256"/>
    </row>
    <row r="105" spans="1:263" s="3" customFormat="1" x14ac:dyDescent="0.35">
      <c r="A105" s="198"/>
      <c r="B105" s="359"/>
      <c r="C105" s="239"/>
      <c r="D105" s="105"/>
      <c r="E105" s="102"/>
      <c r="F105" s="384"/>
      <c r="G105" s="387"/>
      <c r="H105" s="325"/>
      <c r="I105" s="202"/>
      <c r="J105" s="324"/>
      <c r="K105" s="131"/>
      <c r="L105" s="131"/>
      <c r="M105" s="385"/>
      <c r="N105" s="385"/>
      <c r="O105" s="131"/>
      <c r="P105" s="131"/>
      <c r="Q105" s="131"/>
      <c r="R105" s="385"/>
      <c r="S105" s="385"/>
      <c r="T105" s="131"/>
      <c r="U105" s="131"/>
      <c r="V105" s="131"/>
      <c r="W105" s="385"/>
      <c r="X105" s="385"/>
      <c r="Y105" s="131"/>
      <c r="Z105" s="131"/>
      <c r="AA105" s="131"/>
      <c r="AB105" s="385"/>
      <c r="AC105" s="385"/>
      <c r="AD105" s="131"/>
      <c r="AE105" s="131"/>
      <c r="AF105" s="131"/>
      <c r="AG105" s="385"/>
      <c r="AH105" s="385"/>
      <c r="AI105" s="131"/>
      <c r="AJ105" s="131"/>
      <c r="AK105" s="131"/>
      <c r="AL105" s="385"/>
      <c r="AM105" s="385"/>
      <c r="AN105" s="131"/>
      <c r="AO105" s="131"/>
      <c r="AP105" s="131"/>
      <c r="AQ105" s="385"/>
      <c r="AR105" s="385"/>
      <c r="AS105" s="131"/>
      <c r="AT105" s="131"/>
      <c r="AU105" s="131"/>
      <c r="AV105" s="385"/>
      <c r="AW105" s="385"/>
      <c r="AX105" s="131"/>
      <c r="AY105" s="131"/>
      <c r="AZ105" s="131"/>
      <c r="BA105" s="385"/>
      <c r="BB105" s="385"/>
      <c r="BC105" s="131"/>
      <c r="BD105" s="131"/>
      <c r="BE105" s="131"/>
      <c r="BF105" s="385"/>
      <c r="BG105" s="385"/>
      <c r="BH105" s="131"/>
      <c r="BI105" s="131"/>
      <c r="BJ105" s="131"/>
      <c r="BK105" s="385"/>
      <c r="BL105" s="385"/>
      <c r="BM105" s="131"/>
      <c r="BN105" s="131"/>
      <c r="BO105" s="131"/>
      <c r="BP105" s="385"/>
      <c r="BQ105" s="385"/>
      <c r="BR105" s="131"/>
      <c r="BS105" s="131"/>
      <c r="BT105" s="131"/>
      <c r="BU105" s="385"/>
      <c r="BV105" s="385"/>
      <c r="BW105" s="131"/>
      <c r="BX105" s="131"/>
      <c r="BY105" s="131"/>
      <c r="BZ105" s="385"/>
      <c r="CA105" s="385"/>
      <c r="CB105" s="131"/>
      <c r="CC105" s="131"/>
      <c r="CD105" s="131"/>
      <c r="CE105" s="385"/>
      <c r="CF105" s="385"/>
      <c r="CG105" s="131"/>
      <c r="CH105" s="131"/>
      <c r="CI105" s="131"/>
      <c r="CJ105" s="385"/>
      <c r="CK105" s="385"/>
      <c r="CL105" s="131"/>
      <c r="CM105" s="131"/>
      <c r="CN105" s="131"/>
      <c r="CO105" s="385"/>
      <c r="CP105" s="385"/>
      <c r="CQ105" s="131"/>
      <c r="CR105" s="131"/>
      <c r="CS105" s="131"/>
      <c r="CT105" s="385"/>
      <c r="CU105" s="385"/>
      <c r="CV105" s="131"/>
      <c r="CW105" s="131"/>
      <c r="CX105" s="131"/>
      <c r="CY105" s="385"/>
      <c r="CZ105" s="385"/>
      <c r="DA105" s="131"/>
      <c r="DB105" s="131"/>
      <c r="DC105" s="131"/>
      <c r="DD105" s="385"/>
      <c r="DE105" s="385"/>
      <c r="DF105" s="131"/>
      <c r="DG105" s="131"/>
      <c r="DH105" s="131"/>
      <c r="DI105" s="385"/>
      <c r="DJ105" s="385"/>
      <c r="DK105" s="131"/>
      <c r="DL105" s="131"/>
      <c r="DM105" s="131"/>
      <c r="DN105" s="385"/>
      <c r="DO105" s="385"/>
      <c r="DP105" s="131"/>
      <c r="DQ105" s="131"/>
      <c r="DR105" s="131"/>
      <c r="DS105" s="385"/>
      <c r="DT105" s="385"/>
      <c r="DU105" s="131"/>
      <c r="DV105" s="131"/>
      <c r="DW105" s="131"/>
      <c r="DX105" s="385"/>
      <c r="DY105" s="385"/>
      <c r="DZ105" s="131"/>
      <c r="EA105" s="131"/>
      <c r="EB105" s="131"/>
      <c r="EC105" s="385"/>
      <c r="ED105" s="385"/>
      <c r="EE105" s="131"/>
      <c r="EF105" s="131"/>
      <c r="EG105" s="131"/>
      <c r="EH105" s="385"/>
      <c r="EI105" s="385"/>
      <c r="EJ105" s="131"/>
      <c r="EK105" s="131"/>
      <c r="EL105" s="131"/>
      <c r="EM105" s="385"/>
      <c r="EN105" s="385"/>
      <c r="EO105" s="131"/>
      <c r="EP105" s="131"/>
      <c r="EQ105" s="131"/>
      <c r="ER105" s="385"/>
      <c r="ES105" s="385"/>
      <c r="ET105" s="131"/>
      <c r="EU105" s="131"/>
      <c r="EV105" s="131"/>
      <c r="EW105" s="385"/>
      <c r="EX105" s="385"/>
      <c r="EY105" s="131"/>
      <c r="EZ105" s="131"/>
      <c r="FA105" s="131"/>
      <c r="FB105" s="385"/>
      <c r="FC105" s="385"/>
      <c r="FD105" s="131"/>
      <c r="FE105" s="131"/>
      <c r="FF105" s="131"/>
      <c r="FG105" s="385"/>
      <c r="FH105" s="385"/>
      <c r="FI105" s="131"/>
      <c r="FJ105" s="131"/>
      <c r="FK105" s="131"/>
      <c r="FL105" s="385"/>
      <c r="FM105" s="385"/>
      <c r="FN105" s="131"/>
      <c r="FO105" s="131"/>
      <c r="FP105" s="131"/>
      <c r="FQ105" s="385"/>
      <c r="FR105" s="385"/>
      <c r="FS105" s="131"/>
      <c r="FT105" s="131"/>
      <c r="FU105" s="131"/>
      <c r="FV105" s="385"/>
      <c r="FW105" s="385"/>
      <c r="FX105" s="131"/>
      <c r="FY105" s="131"/>
      <c r="FZ105" s="131"/>
      <c r="GA105" s="385"/>
      <c r="GB105" s="385"/>
      <c r="GC105" s="131"/>
      <c r="GD105" s="131"/>
      <c r="GE105" s="131"/>
      <c r="GF105" s="385"/>
      <c r="GG105" s="385"/>
      <c r="GH105" s="131"/>
      <c r="GI105" s="131"/>
      <c r="GJ105" s="131"/>
      <c r="GK105" s="385"/>
      <c r="GL105" s="385"/>
      <c r="GM105" s="131"/>
      <c r="GN105" s="131"/>
      <c r="GO105" s="131"/>
      <c r="GP105" s="385"/>
      <c r="GQ105" s="385"/>
      <c r="GR105" s="131"/>
      <c r="GS105" s="131"/>
      <c r="GT105" s="131"/>
      <c r="GU105" s="385"/>
      <c r="GV105" s="385"/>
      <c r="GW105" s="131"/>
      <c r="GX105" s="131"/>
      <c r="GY105" s="131"/>
      <c r="GZ105" s="385"/>
      <c r="HA105" s="385"/>
      <c r="HB105" s="131"/>
      <c r="HC105" s="131"/>
      <c r="HD105" s="131"/>
      <c r="HE105" s="385"/>
      <c r="HF105" s="385"/>
      <c r="HG105" s="131"/>
      <c r="HH105" s="131"/>
      <c r="HI105" s="131"/>
      <c r="HJ105" s="385"/>
      <c r="HK105" s="385"/>
      <c r="HL105" s="131"/>
      <c r="HM105" s="131"/>
      <c r="HN105" s="131"/>
      <c r="HO105" s="385"/>
      <c r="HP105" s="385"/>
      <c r="HQ105" s="131"/>
      <c r="HR105" s="131"/>
      <c r="HS105" s="131"/>
      <c r="HT105" s="385"/>
      <c r="HU105" s="385"/>
      <c r="HV105" s="131"/>
      <c r="HW105" s="131"/>
      <c r="HX105" s="131"/>
      <c r="HY105" s="385"/>
      <c r="HZ105" s="385"/>
      <c r="IA105" s="131"/>
      <c r="IB105" s="131"/>
      <c r="IC105" s="131"/>
      <c r="ID105" s="385"/>
      <c r="IE105" s="385"/>
      <c r="IF105" s="131"/>
      <c r="IG105" s="131"/>
      <c r="IH105" s="131"/>
      <c r="II105" s="385"/>
      <c r="IJ105" s="385"/>
      <c r="IK105" s="131"/>
      <c r="IL105" s="131"/>
      <c r="IM105" s="131"/>
      <c r="IN105" s="385"/>
      <c r="IO105" s="385"/>
      <c r="IP105" s="131"/>
      <c r="IQ105" s="131"/>
      <c r="IR105" s="131"/>
      <c r="IS105" s="385"/>
      <c r="IT105" s="385"/>
      <c r="IU105" s="131"/>
      <c r="IV105" s="131"/>
      <c r="IW105" s="131"/>
      <c r="IX105" s="385"/>
      <c r="IY105" s="386"/>
      <c r="IZ105" s="448"/>
      <c r="JA105" s="378"/>
      <c r="JB105" s="256"/>
      <c r="JC105" s="256"/>
    </row>
    <row r="106" spans="1:263" s="3" customFormat="1" x14ac:dyDescent="0.35">
      <c r="A106" s="198"/>
      <c r="B106" s="359"/>
      <c r="C106" s="45" t="s">
        <v>1178</v>
      </c>
      <c r="D106" s="106" t="s">
        <v>1179</v>
      </c>
      <c r="E106" s="102"/>
      <c r="F106" s="285" t="str">
        <f>IFERROR(INDEX('Helper 1'!$I$2:$I$19,MATCH('Schedule 1'!$G$20,'Helper 1'!$H$2:$H$19,0)),"")</f>
        <v/>
      </c>
      <c r="G106" s="131">
        <f>MAX(G102-G104,0)</f>
        <v>0</v>
      </c>
      <c r="H106" s="325"/>
      <c r="I106" s="202"/>
      <c r="J106" s="324"/>
      <c r="K106" s="131"/>
      <c r="L106" s="131"/>
      <c r="M106" s="385"/>
      <c r="N106" s="385"/>
      <c r="O106" s="131"/>
      <c r="P106" s="131"/>
      <c r="Q106" s="131"/>
      <c r="R106" s="385"/>
      <c r="S106" s="385"/>
      <c r="T106" s="131"/>
      <c r="U106" s="131"/>
      <c r="V106" s="131"/>
      <c r="W106" s="385"/>
      <c r="X106" s="385"/>
      <c r="Y106" s="131"/>
      <c r="Z106" s="131"/>
      <c r="AA106" s="131"/>
      <c r="AB106" s="385"/>
      <c r="AC106" s="385"/>
      <c r="AD106" s="131"/>
      <c r="AE106" s="131"/>
      <c r="AF106" s="131"/>
      <c r="AG106" s="385"/>
      <c r="AH106" s="385"/>
      <c r="AI106" s="131"/>
      <c r="AJ106" s="131"/>
      <c r="AK106" s="131"/>
      <c r="AL106" s="385"/>
      <c r="AM106" s="385"/>
      <c r="AN106" s="131"/>
      <c r="AO106" s="131"/>
      <c r="AP106" s="131"/>
      <c r="AQ106" s="385"/>
      <c r="AR106" s="385"/>
      <c r="AS106" s="131"/>
      <c r="AT106" s="131"/>
      <c r="AU106" s="131"/>
      <c r="AV106" s="385"/>
      <c r="AW106" s="385"/>
      <c r="AX106" s="131"/>
      <c r="AY106" s="131"/>
      <c r="AZ106" s="131"/>
      <c r="BA106" s="385"/>
      <c r="BB106" s="385"/>
      <c r="BC106" s="131"/>
      <c r="BD106" s="131"/>
      <c r="BE106" s="131"/>
      <c r="BF106" s="385"/>
      <c r="BG106" s="385"/>
      <c r="BH106" s="131"/>
      <c r="BI106" s="131"/>
      <c r="BJ106" s="131"/>
      <c r="BK106" s="385"/>
      <c r="BL106" s="385"/>
      <c r="BM106" s="131"/>
      <c r="BN106" s="131"/>
      <c r="BO106" s="131"/>
      <c r="BP106" s="385"/>
      <c r="BQ106" s="385"/>
      <c r="BR106" s="131"/>
      <c r="BS106" s="131"/>
      <c r="BT106" s="131"/>
      <c r="BU106" s="385"/>
      <c r="BV106" s="385"/>
      <c r="BW106" s="131"/>
      <c r="BX106" s="131"/>
      <c r="BY106" s="131"/>
      <c r="BZ106" s="385"/>
      <c r="CA106" s="385"/>
      <c r="CB106" s="131"/>
      <c r="CC106" s="131"/>
      <c r="CD106" s="131"/>
      <c r="CE106" s="385"/>
      <c r="CF106" s="385"/>
      <c r="CG106" s="131"/>
      <c r="CH106" s="131"/>
      <c r="CI106" s="131"/>
      <c r="CJ106" s="385"/>
      <c r="CK106" s="385"/>
      <c r="CL106" s="131"/>
      <c r="CM106" s="131"/>
      <c r="CN106" s="131"/>
      <c r="CO106" s="385"/>
      <c r="CP106" s="385"/>
      <c r="CQ106" s="131"/>
      <c r="CR106" s="131"/>
      <c r="CS106" s="131"/>
      <c r="CT106" s="385"/>
      <c r="CU106" s="385"/>
      <c r="CV106" s="131"/>
      <c r="CW106" s="131"/>
      <c r="CX106" s="131"/>
      <c r="CY106" s="385"/>
      <c r="CZ106" s="385"/>
      <c r="DA106" s="131"/>
      <c r="DB106" s="131"/>
      <c r="DC106" s="131"/>
      <c r="DD106" s="385"/>
      <c r="DE106" s="385"/>
      <c r="DF106" s="131"/>
      <c r="DG106" s="131"/>
      <c r="DH106" s="131"/>
      <c r="DI106" s="385"/>
      <c r="DJ106" s="385"/>
      <c r="DK106" s="131"/>
      <c r="DL106" s="131"/>
      <c r="DM106" s="131"/>
      <c r="DN106" s="385"/>
      <c r="DO106" s="385"/>
      <c r="DP106" s="131"/>
      <c r="DQ106" s="131"/>
      <c r="DR106" s="131"/>
      <c r="DS106" s="385"/>
      <c r="DT106" s="385"/>
      <c r="DU106" s="131"/>
      <c r="DV106" s="131"/>
      <c r="DW106" s="131"/>
      <c r="DX106" s="385"/>
      <c r="DY106" s="385"/>
      <c r="DZ106" s="131"/>
      <c r="EA106" s="131"/>
      <c r="EB106" s="131"/>
      <c r="EC106" s="385"/>
      <c r="ED106" s="385"/>
      <c r="EE106" s="131"/>
      <c r="EF106" s="131"/>
      <c r="EG106" s="131"/>
      <c r="EH106" s="385"/>
      <c r="EI106" s="385"/>
      <c r="EJ106" s="131"/>
      <c r="EK106" s="131"/>
      <c r="EL106" s="131"/>
      <c r="EM106" s="385"/>
      <c r="EN106" s="385"/>
      <c r="EO106" s="131"/>
      <c r="EP106" s="131"/>
      <c r="EQ106" s="131"/>
      <c r="ER106" s="385"/>
      <c r="ES106" s="385"/>
      <c r="ET106" s="131"/>
      <c r="EU106" s="131"/>
      <c r="EV106" s="131"/>
      <c r="EW106" s="385"/>
      <c r="EX106" s="385"/>
      <c r="EY106" s="131"/>
      <c r="EZ106" s="131"/>
      <c r="FA106" s="131"/>
      <c r="FB106" s="385"/>
      <c r="FC106" s="385"/>
      <c r="FD106" s="131"/>
      <c r="FE106" s="131"/>
      <c r="FF106" s="131"/>
      <c r="FG106" s="385"/>
      <c r="FH106" s="385"/>
      <c r="FI106" s="131"/>
      <c r="FJ106" s="131"/>
      <c r="FK106" s="131"/>
      <c r="FL106" s="385"/>
      <c r="FM106" s="385"/>
      <c r="FN106" s="131"/>
      <c r="FO106" s="131"/>
      <c r="FP106" s="131"/>
      <c r="FQ106" s="385"/>
      <c r="FR106" s="385"/>
      <c r="FS106" s="131"/>
      <c r="FT106" s="131"/>
      <c r="FU106" s="131"/>
      <c r="FV106" s="385"/>
      <c r="FW106" s="385"/>
      <c r="FX106" s="131"/>
      <c r="FY106" s="131"/>
      <c r="FZ106" s="131"/>
      <c r="GA106" s="385"/>
      <c r="GB106" s="385"/>
      <c r="GC106" s="131"/>
      <c r="GD106" s="131"/>
      <c r="GE106" s="131"/>
      <c r="GF106" s="385"/>
      <c r="GG106" s="385"/>
      <c r="GH106" s="131"/>
      <c r="GI106" s="131"/>
      <c r="GJ106" s="131"/>
      <c r="GK106" s="385"/>
      <c r="GL106" s="385"/>
      <c r="GM106" s="131"/>
      <c r="GN106" s="131"/>
      <c r="GO106" s="131"/>
      <c r="GP106" s="385"/>
      <c r="GQ106" s="385"/>
      <c r="GR106" s="131"/>
      <c r="GS106" s="131"/>
      <c r="GT106" s="131"/>
      <c r="GU106" s="385"/>
      <c r="GV106" s="385"/>
      <c r="GW106" s="131"/>
      <c r="GX106" s="131"/>
      <c r="GY106" s="131"/>
      <c r="GZ106" s="385"/>
      <c r="HA106" s="385"/>
      <c r="HB106" s="131"/>
      <c r="HC106" s="131"/>
      <c r="HD106" s="131"/>
      <c r="HE106" s="385"/>
      <c r="HF106" s="385"/>
      <c r="HG106" s="131"/>
      <c r="HH106" s="131"/>
      <c r="HI106" s="131"/>
      <c r="HJ106" s="385"/>
      <c r="HK106" s="385"/>
      <c r="HL106" s="131"/>
      <c r="HM106" s="131"/>
      <c r="HN106" s="131"/>
      <c r="HO106" s="385"/>
      <c r="HP106" s="385"/>
      <c r="HQ106" s="131"/>
      <c r="HR106" s="131"/>
      <c r="HS106" s="131"/>
      <c r="HT106" s="385"/>
      <c r="HU106" s="385"/>
      <c r="HV106" s="131"/>
      <c r="HW106" s="131"/>
      <c r="HX106" s="131"/>
      <c r="HY106" s="385"/>
      <c r="HZ106" s="385"/>
      <c r="IA106" s="131"/>
      <c r="IB106" s="131"/>
      <c r="IC106" s="131"/>
      <c r="ID106" s="385"/>
      <c r="IE106" s="385"/>
      <c r="IF106" s="131"/>
      <c r="IG106" s="131"/>
      <c r="IH106" s="131"/>
      <c r="II106" s="385"/>
      <c r="IJ106" s="385"/>
      <c r="IK106" s="131"/>
      <c r="IL106" s="131"/>
      <c r="IM106" s="131"/>
      <c r="IN106" s="385"/>
      <c r="IO106" s="385"/>
      <c r="IP106" s="131"/>
      <c r="IQ106" s="131"/>
      <c r="IR106" s="131"/>
      <c r="IS106" s="385"/>
      <c r="IT106" s="385"/>
      <c r="IU106" s="131"/>
      <c r="IV106" s="131"/>
      <c r="IW106" s="131"/>
      <c r="IX106" s="385"/>
      <c r="IY106" s="386"/>
      <c r="IZ106" s="448"/>
      <c r="JA106" s="378"/>
      <c r="JB106" s="256"/>
      <c r="JC106" s="256"/>
    </row>
    <row r="107" spans="1:263" s="3" customFormat="1" x14ac:dyDescent="0.35">
      <c r="A107" s="198"/>
      <c r="B107" s="359"/>
      <c r="C107" s="45"/>
      <c r="D107" s="105"/>
      <c r="E107" s="102"/>
      <c r="F107" s="384"/>
      <c r="G107" s="131"/>
      <c r="H107" s="325"/>
      <c r="I107" s="202"/>
      <c r="J107" s="324"/>
      <c r="K107" s="131"/>
      <c r="L107" s="131"/>
      <c r="M107" s="385"/>
      <c r="N107" s="385"/>
      <c r="O107" s="131"/>
      <c r="P107" s="131"/>
      <c r="Q107" s="131"/>
      <c r="R107" s="385"/>
      <c r="S107" s="385"/>
      <c r="T107" s="131"/>
      <c r="U107" s="131"/>
      <c r="V107" s="131"/>
      <c r="W107" s="385"/>
      <c r="X107" s="385"/>
      <c r="Y107" s="131"/>
      <c r="Z107" s="131"/>
      <c r="AA107" s="131"/>
      <c r="AB107" s="385"/>
      <c r="AC107" s="385"/>
      <c r="AD107" s="131"/>
      <c r="AE107" s="131"/>
      <c r="AF107" s="131"/>
      <c r="AG107" s="385"/>
      <c r="AH107" s="385"/>
      <c r="AI107" s="131"/>
      <c r="AJ107" s="131"/>
      <c r="AK107" s="131"/>
      <c r="AL107" s="385"/>
      <c r="AM107" s="385"/>
      <c r="AN107" s="131"/>
      <c r="AO107" s="131"/>
      <c r="AP107" s="131"/>
      <c r="AQ107" s="385"/>
      <c r="AR107" s="385"/>
      <c r="AS107" s="131"/>
      <c r="AT107" s="131"/>
      <c r="AU107" s="131"/>
      <c r="AV107" s="385"/>
      <c r="AW107" s="385"/>
      <c r="AX107" s="131"/>
      <c r="AY107" s="131"/>
      <c r="AZ107" s="131"/>
      <c r="BA107" s="385"/>
      <c r="BB107" s="385"/>
      <c r="BC107" s="131"/>
      <c r="BD107" s="131"/>
      <c r="BE107" s="131"/>
      <c r="BF107" s="385"/>
      <c r="BG107" s="385"/>
      <c r="BH107" s="131"/>
      <c r="BI107" s="131"/>
      <c r="BJ107" s="131"/>
      <c r="BK107" s="385"/>
      <c r="BL107" s="385"/>
      <c r="BM107" s="131"/>
      <c r="BN107" s="131"/>
      <c r="BO107" s="131"/>
      <c r="BP107" s="385"/>
      <c r="BQ107" s="385"/>
      <c r="BR107" s="131"/>
      <c r="BS107" s="131"/>
      <c r="BT107" s="131"/>
      <c r="BU107" s="385"/>
      <c r="BV107" s="385"/>
      <c r="BW107" s="131"/>
      <c r="BX107" s="131"/>
      <c r="BY107" s="131"/>
      <c r="BZ107" s="385"/>
      <c r="CA107" s="385"/>
      <c r="CB107" s="131"/>
      <c r="CC107" s="131"/>
      <c r="CD107" s="131"/>
      <c r="CE107" s="385"/>
      <c r="CF107" s="385"/>
      <c r="CG107" s="131"/>
      <c r="CH107" s="131"/>
      <c r="CI107" s="131"/>
      <c r="CJ107" s="385"/>
      <c r="CK107" s="385"/>
      <c r="CL107" s="131"/>
      <c r="CM107" s="131"/>
      <c r="CN107" s="131"/>
      <c r="CO107" s="385"/>
      <c r="CP107" s="385"/>
      <c r="CQ107" s="131"/>
      <c r="CR107" s="131"/>
      <c r="CS107" s="131"/>
      <c r="CT107" s="385"/>
      <c r="CU107" s="385"/>
      <c r="CV107" s="131"/>
      <c r="CW107" s="131"/>
      <c r="CX107" s="131"/>
      <c r="CY107" s="385"/>
      <c r="CZ107" s="385"/>
      <c r="DA107" s="131"/>
      <c r="DB107" s="131"/>
      <c r="DC107" s="131"/>
      <c r="DD107" s="385"/>
      <c r="DE107" s="385"/>
      <c r="DF107" s="131"/>
      <c r="DG107" s="131"/>
      <c r="DH107" s="131"/>
      <c r="DI107" s="385"/>
      <c r="DJ107" s="385"/>
      <c r="DK107" s="131"/>
      <c r="DL107" s="131"/>
      <c r="DM107" s="131"/>
      <c r="DN107" s="385"/>
      <c r="DO107" s="385"/>
      <c r="DP107" s="131"/>
      <c r="DQ107" s="131"/>
      <c r="DR107" s="131"/>
      <c r="DS107" s="385"/>
      <c r="DT107" s="385"/>
      <c r="DU107" s="131"/>
      <c r="DV107" s="131"/>
      <c r="DW107" s="131"/>
      <c r="DX107" s="385"/>
      <c r="DY107" s="385"/>
      <c r="DZ107" s="131"/>
      <c r="EA107" s="131"/>
      <c r="EB107" s="131"/>
      <c r="EC107" s="385"/>
      <c r="ED107" s="385"/>
      <c r="EE107" s="131"/>
      <c r="EF107" s="131"/>
      <c r="EG107" s="131"/>
      <c r="EH107" s="385"/>
      <c r="EI107" s="385"/>
      <c r="EJ107" s="131"/>
      <c r="EK107" s="131"/>
      <c r="EL107" s="131"/>
      <c r="EM107" s="385"/>
      <c r="EN107" s="385"/>
      <c r="EO107" s="131"/>
      <c r="EP107" s="131"/>
      <c r="EQ107" s="131"/>
      <c r="ER107" s="385"/>
      <c r="ES107" s="385"/>
      <c r="ET107" s="131"/>
      <c r="EU107" s="131"/>
      <c r="EV107" s="131"/>
      <c r="EW107" s="385"/>
      <c r="EX107" s="385"/>
      <c r="EY107" s="131"/>
      <c r="EZ107" s="131"/>
      <c r="FA107" s="131"/>
      <c r="FB107" s="385"/>
      <c r="FC107" s="385"/>
      <c r="FD107" s="131"/>
      <c r="FE107" s="131"/>
      <c r="FF107" s="131"/>
      <c r="FG107" s="385"/>
      <c r="FH107" s="385"/>
      <c r="FI107" s="131"/>
      <c r="FJ107" s="131"/>
      <c r="FK107" s="131"/>
      <c r="FL107" s="385"/>
      <c r="FM107" s="385"/>
      <c r="FN107" s="131"/>
      <c r="FO107" s="131"/>
      <c r="FP107" s="131"/>
      <c r="FQ107" s="385"/>
      <c r="FR107" s="385"/>
      <c r="FS107" s="131"/>
      <c r="FT107" s="131"/>
      <c r="FU107" s="131"/>
      <c r="FV107" s="385"/>
      <c r="FW107" s="385"/>
      <c r="FX107" s="131"/>
      <c r="FY107" s="131"/>
      <c r="FZ107" s="131"/>
      <c r="GA107" s="385"/>
      <c r="GB107" s="385"/>
      <c r="GC107" s="131"/>
      <c r="GD107" s="131"/>
      <c r="GE107" s="131"/>
      <c r="GF107" s="385"/>
      <c r="GG107" s="385"/>
      <c r="GH107" s="131"/>
      <c r="GI107" s="131"/>
      <c r="GJ107" s="131"/>
      <c r="GK107" s="385"/>
      <c r="GL107" s="385"/>
      <c r="GM107" s="131"/>
      <c r="GN107" s="131"/>
      <c r="GO107" s="131"/>
      <c r="GP107" s="385"/>
      <c r="GQ107" s="385"/>
      <c r="GR107" s="131"/>
      <c r="GS107" s="131"/>
      <c r="GT107" s="131"/>
      <c r="GU107" s="385"/>
      <c r="GV107" s="385"/>
      <c r="GW107" s="131"/>
      <c r="GX107" s="131"/>
      <c r="GY107" s="131"/>
      <c r="GZ107" s="385"/>
      <c r="HA107" s="385"/>
      <c r="HB107" s="131"/>
      <c r="HC107" s="131"/>
      <c r="HD107" s="131"/>
      <c r="HE107" s="385"/>
      <c r="HF107" s="385"/>
      <c r="HG107" s="131"/>
      <c r="HH107" s="131"/>
      <c r="HI107" s="131"/>
      <c r="HJ107" s="385"/>
      <c r="HK107" s="385"/>
      <c r="HL107" s="131"/>
      <c r="HM107" s="131"/>
      <c r="HN107" s="131"/>
      <c r="HO107" s="385"/>
      <c r="HP107" s="385"/>
      <c r="HQ107" s="131"/>
      <c r="HR107" s="131"/>
      <c r="HS107" s="131"/>
      <c r="HT107" s="385"/>
      <c r="HU107" s="385"/>
      <c r="HV107" s="131"/>
      <c r="HW107" s="131"/>
      <c r="HX107" s="131"/>
      <c r="HY107" s="385"/>
      <c r="HZ107" s="385"/>
      <c r="IA107" s="131"/>
      <c r="IB107" s="131"/>
      <c r="IC107" s="131"/>
      <c r="ID107" s="385"/>
      <c r="IE107" s="385"/>
      <c r="IF107" s="131"/>
      <c r="IG107" s="131"/>
      <c r="IH107" s="131"/>
      <c r="II107" s="385"/>
      <c r="IJ107" s="385"/>
      <c r="IK107" s="131"/>
      <c r="IL107" s="131"/>
      <c r="IM107" s="131"/>
      <c r="IN107" s="385"/>
      <c r="IO107" s="385"/>
      <c r="IP107" s="131"/>
      <c r="IQ107" s="131"/>
      <c r="IR107" s="131"/>
      <c r="IS107" s="385"/>
      <c r="IT107" s="385"/>
      <c r="IU107" s="131"/>
      <c r="IV107" s="131"/>
      <c r="IW107" s="131"/>
      <c r="IX107" s="385"/>
      <c r="IY107" s="386"/>
      <c r="IZ107" s="448"/>
      <c r="JA107" s="378"/>
      <c r="JB107" s="256"/>
      <c r="JC107" s="256"/>
    </row>
    <row r="108" spans="1:263" s="3" customFormat="1" x14ac:dyDescent="0.35">
      <c r="A108" s="198"/>
      <c r="B108" s="359"/>
      <c r="C108" s="45" t="s">
        <v>1180</v>
      </c>
      <c r="D108" s="105" t="s">
        <v>1181</v>
      </c>
      <c r="E108" s="102"/>
      <c r="F108" s="285" t="str">
        <f>IFERROR(INDEX('Helper 1'!$I$2:$I$19,MATCH('Schedule 1'!$G$20,'Helper 1'!$H$2:$H$19,0)),"")</f>
        <v/>
      </c>
      <c r="G108" s="131">
        <f>G136</f>
        <v>0</v>
      </c>
      <c r="H108" s="325"/>
      <c r="I108" s="202"/>
      <c r="J108" s="324"/>
      <c r="K108" s="131"/>
      <c r="L108" s="131">
        <f>L136</f>
        <v>0</v>
      </c>
      <c r="M108" s="385"/>
      <c r="N108" s="385"/>
      <c r="O108" s="131"/>
      <c r="P108" s="131"/>
      <c r="Q108" s="131">
        <f>Q136</f>
        <v>0</v>
      </c>
      <c r="R108" s="385"/>
      <c r="S108" s="385"/>
      <c r="T108" s="131"/>
      <c r="U108" s="131"/>
      <c r="V108" s="131">
        <f>V136</f>
        <v>0</v>
      </c>
      <c r="W108" s="385"/>
      <c r="X108" s="385"/>
      <c r="Y108" s="131"/>
      <c r="Z108" s="131"/>
      <c r="AA108" s="131">
        <f>AA136</f>
        <v>0</v>
      </c>
      <c r="AB108" s="385"/>
      <c r="AC108" s="385"/>
      <c r="AD108" s="131"/>
      <c r="AE108" s="131"/>
      <c r="AF108" s="131">
        <f>AF136</f>
        <v>0</v>
      </c>
      <c r="AG108" s="385"/>
      <c r="AH108" s="385"/>
      <c r="AI108" s="131"/>
      <c r="AJ108" s="131"/>
      <c r="AK108" s="131">
        <f>AK136</f>
        <v>0</v>
      </c>
      <c r="AL108" s="385"/>
      <c r="AM108" s="385"/>
      <c r="AN108" s="131"/>
      <c r="AO108" s="131"/>
      <c r="AP108" s="131">
        <f>AP136</f>
        <v>0</v>
      </c>
      <c r="AQ108" s="385"/>
      <c r="AR108" s="385"/>
      <c r="AS108" s="131"/>
      <c r="AT108" s="131"/>
      <c r="AU108" s="131">
        <f>AU136</f>
        <v>0</v>
      </c>
      <c r="AV108" s="385"/>
      <c r="AW108" s="385"/>
      <c r="AX108" s="131"/>
      <c r="AY108" s="131"/>
      <c r="AZ108" s="131">
        <f>AZ136</f>
        <v>0</v>
      </c>
      <c r="BA108" s="385"/>
      <c r="BB108" s="385"/>
      <c r="BC108" s="131"/>
      <c r="BD108" s="131"/>
      <c r="BE108" s="131">
        <f>BE136</f>
        <v>0</v>
      </c>
      <c r="BF108" s="385"/>
      <c r="BG108" s="385"/>
      <c r="BH108" s="131"/>
      <c r="BI108" s="131"/>
      <c r="BJ108" s="131">
        <f>BJ136</f>
        <v>0</v>
      </c>
      <c r="BK108" s="385"/>
      <c r="BL108" s="385"/>
      <c r="BM108" s="131"/>
      <c r="BN108" s="131"/>
      <c r="BO108" s="131">
        <f>BO136</f>
        <v>0</v>
      </c>
      <c r="BP108" s="385"/>
      <c r="BQ108" s="385"/>
      <c r="BR108" s="131"/>
      <c r="BS108" s="131"/>
      <c r="BT108" s="131">
        <f>BT136</f>
        <v>0</v>
      </c>
      <c r="BU108" s="385"/>
      <c r="BV108" s="385"/>
      <c r="BW108" s="131"/>
      <c r="BX108" s="131"/>
      <c r="BY108" s="131">
        <f>BY136</f>
        <v>0</v>
      </c>
      <c r="BZ108" s="385"/>
      <c r="CA108" s="385"/>
      <c r="CB108" s="131"/>
      <c r="CC108" s="131"/>
      <c r="CD108" s="131">
        <f>CD136</f>
        <v>0</v>
      </c>
      <c r="CE108" s="385"/>
      <c r="CF108" s="385"/>
      <c r="CG108" s="131"/>
      <c r="CH108" s="131"/>
      <c r="CI108" s="131">
        <f>CI136</f>
        <v>0</v>
      </c>
      <c r="CJ108" s="385"/>
      <c r="CK108" s="385"/>
      <c r="CL108" s="131"/>
      <c r="CM108" s="131"/>
      <c r="CN108" s="131">
        <f>CN136</f>
        <v>0</v>
      </c>
      <c r="CO108" s="385"/>
      <c r="CP108" s="385"/>
      <c r="CQ108" s="131"/>
      <c r="CR108" s="131"/>
      <c r="CS108" s="131">
        <f>CS136</f>
        <v>0</v>
      </c>
      <c r="CT108" s="385"/>
      <c r="CU108" s="385"/>
      <c r="CV108" s="131"/>
      <c r="CW108" s="131"/>
      <c r="CX108" s="131">
        <f>CX136</f>
        <v>0</v>
      </c>
      <c r="CY108" s="385"/>
      <c r="CZ108" s="385"/>
      <c r="DA108" s="131"/>
      <c r="DB108" s="131"/>
      <c r="DC108" s="131">
        <f>DC136</f>
        <v>0</v>
      </c>
      <c r="DD108" s="385"/>
      <c r="DE108" s="385"/>
      <c r="DF108" s="131"/>
      <c r="DG108" s="131"/>
      <c r="DH108" s="131">
        <f>DH136</f>
        <v>0</v>
      </c>
      <c r="DI108" s="385"/>
      <c r="DJ108" s="385"/>
      <c r="DK108" s="131"/>
      <c r="DL108" s="131"/>
      <c r="DM108" s="131">
        <f>DM136</f>
        <v>0</v>
      </c>
      <c r="DN108" s="385"/>
      <c r="DO108" s="385"/>
      <c r="DP108" s="131"/>
      <c r="DQ108" s="131"/>
      <c r="DR108" s="131">
        <f>DR136</f>
        <v>0</v>
      </c>
      <c r="DS108" s="385"/>
      <c r="DT108" s="385"/>
      <c r="DU108" s="131"/>
      <c r="DV108" s="131"/>
      <c r="DW108" s="131">
        <f>DW136</f>
        <v>0</v>
      </c>
      <c r="DX108" s="385"/>
      <c r="DY108" s="385"/>
      <c r="DZ108" s="131"/>
      <c r="EA108" s="131"/>
      <c r="EB108" s="131">
        <f>EB136</f>
        <v>0</v>
      </c>
      <c r="EC108" s="385"/>
      <c r="ED108" s="385"/>
      <c r="EE108" s="131"/>
      <c r="EF108" s="131"/>
      <c r="EG108" s="131">
        <f>EG136</f>
        <v>0</v>
      </c>
      <c r="EH108" s="385"/>
      <c r="EI108" s="385"/>
      <c r="EJ108" s="131"/>
      <c r="EK108" s="131"/>
      <c r="EL108" s="131">
        <f>EL136</f>
        <v>0</v>
      </c>
      <c r="EM108" s="385"/>
      <c r="EN108" s="385"/>
      <c r="EO108" s="131"/>
      <c r="EP108" s="131"/>
      <c r="EQ108" s="131">
        <f>EQ136</f>
        <v>0</v>
      </c>
      <c r="ER108" s="385"/>
      <c r="ES108" s="385"/>
      <c r="ET108" s="131"/>
      <c r="EU108" s="131"/>
      <c r="EV108" s="131">
        <f>EV136</f>
        <v>0</v>
      </c>
      <c r="EW108" s="385"/>
      <c r="EX108" s="385"/>
      <c r="EY108" s="131"/>
      <c r="EZ108" s="131"/>
      <c r="FA108" s="131">
        <f>FA136</f>
        <v>0</v>
      </c>
      <c r="FB108" s="385"/>
      <c r="FC108" s="385"/>
      <c r="FD108" s="131"/>
      <c r="FE108" s="131"/>
      <c r="FF108" s="131">
        <f>FF136</f>
        <v>0</v>
      </c>
      <c r="FG108" s="385"/>
      <c r="FH108" s="385"/>
      <c r="FI108" s="131"/>
      <c r="FJ108" s="131"/>
      <c r="FK108" s="131">
        <f>FK136</f>
        <v>0</v>
      </c>
      <c r="FL108" s="385"/>
      <c r="FM108" s="385"/>
      <c r="FN108" s="131"/>
      <c r="FO108" s="131"/>
      <c r="FP108" s="131">
        <f>FP136</f>
        <v>0</v>
      </c>
      <c r="FQ108" s="385"/>
      <c r="FR108" s="385"/>
      <c r="FS108" s="131"/>
      <c r="FT108" s="131"/>
      <c r="FU108" s="131">
        <f>FU136</f>
        <v>0</v>
      </c>
      <c r="FV108" s="385"/>
      <c r="FW108" s="385"/>
      <c r="FX108" s="131"/>
      <c r="FY108" s="131"/>
      <c r="FZ108" s="131">
        <f>FZ136</f>
        <v>0</v>
      </c>
      <c r="GA108" s="385"/>
      <c r="GB108" s="385"/>
      <c r="GC108" s="131"/>
      <c r="GD108" s="131"/>
      <c r="GE108" s="131">
        <f>GE136</f>
        <v>0</v>
      </c>
      <c r="GF108" s="385"/>
      <c r="GG108" s="385"/>
      <c r="GH108" s="131"/>
      <c r="GI108" s="131"/>
      <c r="GJ108" s="131">
        <f>GJ136</f>
        <v>0</v>
      </c>
      <c r="GK108" s="385"/>
      <c r="GL108" s="385"/>
      <c r="GM108" s="131"/>
      <c r="GN108" s="131"/>
      <c r="GO108" s="131">
        <f>GO136</f>
        <v>0</v>
      </c>
      <c r="GP108" s="385"/>
      <c r="GQ108" s="385"/>
      <c r="GR108" s="131"/>
      <c r="GS108" s="131"/>
      <c r="GT108" s="131">
        <f>GT136</f>
        <v>0</v>
      </c>
      <c r="GU108" s="385"/>
      <c r="GV108" s="385"/>
      <c r="GW108" s="131"/>
      <c r="GX108" s="131"/>
      <c r="GY108" s="131">
        <f>GY136</f>
        <v>0</v>
      </c>
      <c r="GZ108" s="385"/>
      <c r="HA108" s="385"/>
      <c r="HB108" s="131"/>
      <c r="HC108" s="131"/>
      <c r="HD108" s="131">
        <f>HD136</f>
        <v>0</v>
      </c>
      <c r="HE108" s="385"/>
      <c r="HF108" s="385"/>
      <c r="HG108" s="131"/>
      <c r="HH108" s="131"/>
      <c r="HI108" s="131">
        <f>HI136</f>
        <v>0</v>
      </c>
      <c r="HJ108" s="385"/>
      <c r="HK108" s="385"/>
      <c r="HL108" s="131"/>
      <c r="HM108" s="131"/>
      <c r="HN108" s="131">
        <f>HN136</f>
        <v>0</v>
      </c>
      <c r="HO108" s="385"/>
      <c r="HP108" s="385"/>
      <c r="HQ108" s="131"/>
      <c r="HR108" s="131"/>
      <c r="HS108" s="131">
        <f>HS136</f>
        <v>0</v>
      </c>
      <c r="HT108" s="385"/>
      <c r="HU108" s="385"/>
      <c r="HV108" s="131"/>
      <c r="HW108" s="131"/>
      <c r="HX108" s="131">
        <f>HX136</f>
        <v>0</v>
      </c>
      <c r="HY108" s="385"/>
      <c r="HZ108" s="385"/>
      <c r="IA108" s="131"/>
      <c r="IB108" s="131"/>
      <c r="IC108" s="131">
        <f>IC136</f>
        <v>0</v>
      </c>
      <c r="ID108" s="385"/>
      <c r="IE108" s="385"/>
      <c r="IF108" s="131"/>
      <c r="IG108" s="131"/>
      <c r="IH108" s="131">
        <f>IH136</f>
        <v>0</v>
      </c>
      <c r="II108" s="385"/>
      <c r="IJ108" s="385"/>
      <c r="IK108" s="131"/>
      <c r="IL108" s="131"/>
      <c r="IM108" s="131">
        <f>IM136</f>
        <v>0</v>
      </c>
      <c r="IN108" s="385"/>
      <c r="IO108" s="385"/>
      <c r="IP108" s="131"/>
      <c r="IQ108" s="131"/>
      <c r="IR108" s="131">
        <f>IR136</f>
        <v>0</v>
      </c>
      <c r="IS108" s="385"/>
      <c r="IT108" s="385"/>
      <c r="IU108" s="131"/>
      <c r="IV108" s="131"/>
      <c r="IW108" s="131">
        <f>IW136</f>
        <v>0</v>
      </c>
      <c r="IX108" s="385"/>
      <c r="IY108" s="386"/>
      <c r="IZ108" s="448"/>
      <c r="JA108" s="378"/>
      <c r="JB108" s="256"/>
      <c r="JC108" s="256"/>
    </row>
    <row r="109" spans="1:263" s="3" customFormat="1" x14ac:dyDescent="0.35">
      <c r="A109" s="198"/>
      <c r="B109" s="359"/>
      <c r="C109" s="45"/>
      <c r="D109" s="105"/>
      <c r="E109" s="102"/>
      <c r="F109" s="285"/>
      <c r="G109" s="387"/>
      <c r="H109" s="325"/>
      <c r="I109" s="202"/>
      <c r="J109" s="324"/>
      <c r="K109" s="131"/>
      <c r="L109" s="131"/>
      <c r="M109" s="43"/>
      <c r="N109" s="43"/>
      <c r="O109" s="131"/>
      <c r="P109" s="131"/>
      <c r="Q109" s="131"/>
      <c r="R109" s="43"/>
      <c r="S109" s="43"/>
      <c r="T109" s="131"/>
      <c r="U109" s="131"/>
      <c r="V109" s="131"/>
      <c r="W109" s="43"/>
      <c r="X109" s="43"/>
      <c r="Y109" s="131"/>
      <c r="Z109" s="131"/>
      <c r="AA109" s="131"/>
      <c r="AB109" s="43"/>
      <c r="AC109" s="43"/>
      <c r="AD109" s="131"/>
      <c r="AE109" s="131"/>
      <c r="AF109" s="131"/>
      <c r="AG109" s="43"/>
      <c r="AH109" s="43"/>
      <c r="AI109" s="131"/>
      <c r="AJ109" s="131"/>
      <c r="AK109" s="131"/>
      <c r="AL109" s="43"/>
      <c r="AM109" s="43"/>
      <c r="AN109" s="131"/>
      <c r="AO109" s="131"/>
      <c r="AP109" s="131"/>
      <c r="AQ109" s="43"/>
      <c r="AR109" s="43"/>
      <c r="AS109" s="131"/>
      <c r="AT109" s="131"/>
      <c r="AU109" s="131"/>
      <c r="AV109" s="43"/>
      <c r="AW109" s="43"/>
      <c r="AX109" s="131"/>
      <c r="AY109" s="131"/>
      <c r="AZ109" s="131"/>
      <c r="BA109" s="43"/>
      <c r="BB109" s="43"/>
      <c r="BC109" s="131"/>
      <c r="BD109" s="131"/>
      <c r="BE109" s="131"/>
      <c r="BF109" s="43"/>
      <c r="BG109" s="43"/>
      <c r="BH109" s="131"/>
      <c r="BI109" s="131"/>
      <c r="BJ109" s="131"/>
      <c r="BK109" s="43"/>
      <c r="BL109" s="43"/>
      <c r="BM109" s="131"/>
      <c r="BN109" s="131"/>
      <c r="BO109" s="131"/>
      <c r="BP109" s="43"/>
      <c r="BQ109" s="43"/>
      <c r="BR109" s="131"/>
      <c r="BS109" s="131"/>
      <c r="BT109" s="131"/>
      <c r="BU109" s="43"/>
      <c r="BV109" s="43"/>
      <c r="BW109" s="131"/>
      <c r="BX109" s="131"/>
      <c r="BY109" s="131"/>
      <c r="BZ109" s="43"/>
      <c r="CA109" s="43"/>
      <c r="CB109" s="131"/>
      <c r="CC109" s="131"/>
      <c r="CD109" s="131"/>
      <c r="CE109" s="43"/>
      <c r="CF109" s="43"/>
      <c r="CG109" s="131"/>
      <c r="CH109" s="131"/>
      <c r="CI109" s="131"/>
      <c r="CJ109" s="43"/>
      <c r="CK109" s="43"/>
      <c r="CL109" s="131"/>
      <c r="CM109" s="131"/>
      <c r="CN109" s="131"/>
      <c r="CO109" s="43"/>
      <c r="CP109" s="43"/>
      <c r="CQ109" s="131"/>
      <c r="CR109" s="131"/>
      <c r="CS109" s="131"/>
      <c r="CT109" s="43"/>
      <c r="CU109" s="43"/>
      <c r="CV109" s="131"/>
      <c r="CW109" s="131"/>
      <c r="CX109" s="131"/>
      <c r="CY109" s="43"/>
      <c r="CZ109" s="43"/>
      <c r="DA109" s="131"/>
      <c r="DB109" s="131"/>
      <c r="DC109" s="131"/>
      <c r="DD109" s="43"/>
      <c r="DE109" s="43"/>
      <c r="DF109" s="131"/>
      <c r="DG109" s="131"/>
      <c r="DH109" s="131"/>
      <c r="DI109" s="43"/>
      <c r="DJ109" s="43"/>
      <c r="DK109" s="131"/>
      <c r="DL109" s="131"/>
      <c r="DM109" s="131"/>
      <c r="DN109" s="43"/>
      <c r="DO109" s="43"/>
      <c r="DP109" s="131"/>
      <c r="DQ109" s="131"/>
      <c r="DR109" s="131"/>
      <c r="DS109" s="43"/>
      <c r="DT109" s="43"/>
      <c r="DU109" s="131"/>
      <c r="DV109" s="131"/>
      <c r="DW109" s="131"/>
      <c r="DX109" s="43"/>
      <c r="DY109" s="43"/>
      <c r="DZ109" s="131"/>
      <c r="EA109" s="131"/>
      <c r="EB109" s="131"/>
      <c r="EC109" s="43"/>
      <c r="ED109" s="43"/>
      <c r="EE109" s="131"/>
      <c r="EF109" s="131"/>
      <c r="EG109" s="131"/>
      <c r="EH109" s="43"/>
      <c r="EI109" s="43"/>
      <c r="EJ109" s="131"/>
      <c r="EK109" s="131"/>
      <c r="EL109" s="131"/>
      <c r="EM109" s="43"/>
      <c r="EN109" s="43"/>
      <c r="EO109" s="131"/>
      <c r="EP109" s="131"/>
      <c r="EQ109" s="131"/>
      <c r="ER109" s="43"/>
      <c r="ES109" s="43"/>
      <c r="ET109" s="131"/>
      <c r="EU109" s="131"/>
      <c r="EV109" s="131"/>
      <c r="EW109" s="43"/>
      <c r="EX109" s="43"/>
      <c r="EY109" s="131"/>
      <c r="EZ109" s="131"/>
      <c r="FA109" s="131"/>
      <c r="FB109" s="43"/>
      <c r="FC109" s="43"/>
      <c r="FD109" s="131"/>
      <c r="FE109" s="131"/>
      <c r="FF109" s="131"/>
      <c r="FG109" s="43"/>
      <c r="FH109" s="43"/>
      <c r="FI109" s="131"/>
      <c r="FJ109" s="131"/>
      <c r="FK109" s="131"/>
      <c r="FL109" s="43"/>
      <c r="FM109" s="43"/>
      <c r="FN109" s="131"/>
      <c r="FO109" s="131"/>
      <c r="FP109" s="131"/>
      <c r="FQ109" s="43"/>
      <c r="FR109" s="43"/>
      <c r="FS109" s="131"/>
      <c r="FT109" s="131"/>
      <c r="FU109" s="131"/>
      <c r="FV109" s="43"/>
      <c r="FW109" s="43"/>
      <c r="FX109" s="131"/>
      <c r="FY109" s="131"/>
      <c r="FZ109" s="131"/>
      <c r="GA109" s="43"/>
      <c r="GB109" s="43"/>
      <c r="GC109" s="131"/>
      <c r="GD109" s="131"/>
      <c r="GE109" s="131"/>
      <c r="GF109" s="43"/>
      <c r="GG109" s="43"/>
      <c r="GH109" s="131"/>
      <c r="GI109" s="131"/>
      <c r="GJ109" s="131"/>
      <c r="GK109" s="43"/>
      <c r="GL109" s="43"/>
      <c r="GM109" s="131"/>
      <c r="GN109" s="131"/>
      <c r="GO109" s="131"/>
      <c r="GP109" s="43"/>
      <c r="GQ109" s="43"/>
      <c r="GR109" s="131"/>
      <c r="GS109" s="131"/>
      <c r="GT109" s="131"/>
      <c r="GU109" s="43"/>
      <c r="GV109" s="43"/>
      <c r="GW109" s="131"/>
      <c r="GX109" s="131"/>
      <c r="GY109" s="131"/>
      <c r="GZ109" s="43"/>
      <c r="HA109" s="43"/>
      <c r="HB109" s="131"/>
      <c r="HC109" s="131"/>
      <c r="HD109" s="131"/>
      <c r="HE109" s="43"/>
      <c r="HF109" s="43"/>
      <c r="HG109" s="131"/>
      <c r="HH109" s="131"/>
      <c r="HI109" s="131"/>
      <c r="HJ109" s="43"/>
      <c r="HK109" s="43"/>
      <c r="HL109" s="131"/>
      <c r="HM109" s="131"/>
      <c r="HN109" s="131"/>
      <c r="HO109" s="43"/>
      <c r="HP109" s="43"/>
      <c r="HQ109" s="131"/>
      <c r="HR109" s="131"/>
      <c r="HS109" s="131"/>
      <c r="HT109" s="43"/>
      <c r="HU109" s="43"/>
      <c r="HV109" s="131"/>
      <c r="HW109" s="131"/>
      <c r="HX109" s="131"/>
      <c r="HY109" s="43"/>
      <c r="HZ109" s="43"/>
      <c r="IA109" s="131"/>
      <c r="IB109" s="131"/>
      <c r="IC109" s="131"/>
      <c r="ID109" s="43"/>
      <c r="IE109" s="43"/>
      <c r="IF109" s="131"/>
      <c r="IG109" s="131"/>
      <c r="IH109" s="131"/>
      <c r="II109" s="43"/>
      <c r="IJ109" s="43"/>
      <c r="IK109" s="131"/>
      <c r="IL109" s="131"/>
      <c r="IM109" s="131"/>
      <c r="IN109" s="43"/>
      <c r="IO109" s="43"/>
      <c r="IP109" s="131"/>
      <c r="IQ109" s="131"/>
      <c r="IR109" s="131"/>
      <c r="IS109" s="43"/>
      <c r="IT109" s="43"/>
      <c r="IU109" s="131"/>
      <c r="IV109" s="131"/>
      <c r="IW109" s="131"/>
      <c r="IX109" s="43"/>
      <c r="IY109" s="44"/>
      <c r="IZ109" s="448"/>
      <c r="JA109" s="378"/>
      <c r="JB109" s="256"/>
      <c r="JC109" s="256"/>
    </row>
    <row r="110" spans="1:263" s="3" customFormat="1" ht="15" thickBot="1" x14ac:dyDescent="0.4">
      <c r="A110" s="198"/>
      <c r="B110" s="359"/>
      <c r="C110" s="45" t="s">
        <v>1182</v>
      </c>
      <c r="D110" s="105" t="s">
        <v>1183</v>
      </c>
      <c r="E110" s="102"/>
      <c r="F110" s="285" t="str">
        <f>IFERROR(INDEX('Helper 1'!$I$2:$I$19,MATCH('Schedule 1'!$G$20,'Helper 1'!$H$2:$H$19,0)),"")</f>
        <v/>
      </c>
      <c r="G110" s="124">
        <f>MAX(G106-G108,0)</f>
        <v>0</v>
      </c>
      <c r="H110" s="325"/>
      <c r="I110" s="202"/>
      <c r="J110" s="324"/>
      <c r="K110" s="131"/>
      <c r="L110" s="131">
        <f>L153</f>
        <v>0</v>
      </c>
      <c r="M110" s="49"/>
      <c r="N110" s="49"/>
      <c r="O110" s="131"/>
      <c r="P110" s="131"/>
      <c r="Q110" s="131">
        <f>Q153</f>
        <v>0</v>
      </c>
      <c r="R110" s="49"/>
      <c r="S110" s="49"/>
      <c r="T110" s="131"/>
      <c r="U110" s="131"/>
      <c r="V110" s="131">
        <f>V153</f>
        <v>0</v>
      </c>
      <c r="W110" s="49"/>
      <c r="X110" s="49"/>
      <c r="Y110" s="131"/>
      <c r="Z110" s="131"/>
      <c r="AA110" s="131">
        <f>AA153</f>
        <v>0</v>
      </c>
      <c r="AB110" s="49"/>
      <c r="AC110" s="49"/>
      <c r="AD110" s="131"/>
      <c r="AE110" s="131"/>
      <c r="AF110" s="131">
        <f>AF153</f>
        <v>0</v>
      </c>
      <c r="AG110" s="49"/>
      <c r="AH110" s="49"/>
      <c r="AI110" s="131"/>
      <c r="AJ110" s="131"/>
      <c r="AK110" s="131">
        <f>AK153</f>
        <v>0</v>
      </c>
      <c r="AL110" s="49"/>
      <c r="AM110" s="49"/>
      <c r="AN110" s="131"/>
      <c r="AO110" s="131"/>
      <c r="AP110" s="131">
        <f>AP153</f>
        <v>0</v>
      </c>
      <c r="AQ110" s="49"/>
      <c r="AR110" s="49"/>
      <c r="AS110" s="131"/>
      <c r="AT110" s="131"/>
      <c r="AU110" s="131">
        <f>AU153</f>
        <v>0</v>
      </c>
      <c r="AV110" s="49"/>
      <c r="AW110" s="49"/>
      <c r="AX110" s="131"/>
      <c r="AY110" s="131"/>
      <c r="AZ110" s="131">
        <f>AZ153</f>
        <v>0</v>
      </c>
      <c r="BA110" s="49"/>
      <c r="BB110" s="49"/>
      <c r="BC110" s="131"/>
      <c r="BD110" s="131"/>
      <c r="BE110" s="131">
        <f>BE153</f>
        <v>0</v>
      </c>
      <c r="BF110" s="49"/>
      <c r="BG110" s="49"/>
      <c r="BH110" s="131"/>
      <c r="BI110" s="131"/>
      <c r="BJ110" s="131">
        <f>BJ153</f>
        <v>0</v>
      </c>
      <c r="BK110" s="49"/>
      <c r="BL110" s="49"/>
      <c r="BM110" s="131"/>
      <c r="BN110" s="131"/>
      <c r="BO110" s="131">
        <f>BO153</f>
        <v>0</v>
      </c>
      <c r="BP110" s="49"/>
      <c r="BQ110" s="49"/>
      <c r="BR110" s="131"/>
      <c r="BS110" s="131"/>
      <c r="BT110" s="131">
        <f>BT153</f>
        <v>0</v>
      </c>
      <c r="BU110" s="49"/>
      <c r="BV110" s="49"/>
      <c r="BW110" s="131"/>
      <c r="BX110" s="131"/>
      <c r="BY110" s="131">
        <f>BY153</f>
        <v>0</v>
      </c>
      <c r="BZ110" s="49"/>
      <c r="CA110" s="49"/>
      <c r="CB110" s="131"/>
      <c r="CC110" s="131"/>
      <c r="CD110" s="131">
        <f>CD153</f>
        <v>0</v>
      </c>
      <c r="CE110" s="49"/>
      <c r="CF110" s="49"/>
      <c r="CG110" s="131"/>
      <c r="CH110" s="131"/>
      <c r="CI110" s="131">
        <f>CI153</f>
        <v>0</v>
      </c>
      <c r="CJ110" s="49"/>
      <c r="CK110" s="49"/>
      <c r="CL110" s="131"/>
      <c r="CM110" s="131"/>
      <c r="CN110" s="131">
        <f>CN153</f>
        <v>0</v>
      </c>
      <c r="CO110" s="49"/>
      <c r="CP110" s="49"/>
      <c r="CQ110" s="131"/>
      <c r="CR110" s="131"/>
      <c r="CS110" s="131">
        <f>CS153</f>
        <v>0</v>
      </c>
      <c r="CT110" s="49"/>
      <c r="CU110" s="49"/>
      <c r="CV110" s="131"/>
      <c r="CW110" s="131"/>
      <c r="CX110" s="131">
        <f>CX153</f>
        <v>0</v>
      </c>
      <c r="CY110" s="49"/>
      <c r="CZ110" s="49"/>
      <c r="DA110" s="131"/>
      <c r="DB110" s="131"/>
      <c r="DC110" s="131">
        <f>DC153</f>
        <v>0</v>
      </c>
      <c r="DD110" s="49"/>
      <c r="DE110" s="49"/>
      <c r="DF110" s="131"/>
      <c r="DG110" s="131"/>
      <c r="DH110" s="131">
        <f>DH153</f>
        <v>0</v>
      </c>
      <c r="DI110" s="49"/>
      <c r="DJ110" s="49"/>
      <c r="DK110" s="131"/>
      <c r="DL110" s="131"/>
      <c r="DM110" s="131">
        <f>DM153</f>
        <v>0</v>
      </c>
      <c r="DN110" s="49"/>
      <c r="DO110" s="49"/>
      <c r="DP110" s="131"/>
      <c r="DQ110" s="131"/>
      <c r="DR110" s="131">
        <f>DR153</f>
        <v>0</v>
      </c>
      <c r="DS110" s="49"/>
      <c r="DT110" s="49"/>
      <c r="DU110" s="131"/>
      <c r="DV110" s="131"/>
      <c r="DW110" s="131">
        <f>DW153</f>
        <v>0</v>
      </c>
      <c r="DX110" s="49"/>
      <c r="DY110" s="49"/>
      <c r="DZ110" s="131"/>
      <c r="EA110" s="131"/>
      <c r="EB110" s="131">
        <f>EB153</f>
        <v>0</v>
      </c>
      <c r="EC110" s="49"/>
      <c r="ED110" s="49"/>
      <c r="EE110" s="131"/>
      <c r="EF110" s="131"/>
      <c r="EG110" s="131">
        <f>EG153</f>
        <v>0</v>
      </c>
      <c r="EH110" s="49"/>
      <c r="EI110" s="49"/>
      <c r="EJ110" s="131"/>
      <c r="EK110" s="131"/>
      <c r="EL110" s="131">
        <f>EL153</f>
        <v>0</v>
      </c>
      <c r="EM110" s="49"/>
      <c r="EN110" s="49"/>
      <c r="EO110" s="131"/>
      <c r="EP110" s="131"/>
      <c r="EQ110" s="131">
        <f>EQ153</f>
        <v>0</v>
      </c>
      <c r="ER110" s="49"/>
      <c r="ES110" s="49"/>
      <c r="ET110" s="131"/>
      <c r="EU110" s="131"/>
      <c r="EV110" s="131">
        <f>EV153</f>
        <v>0</v>
      </c>
      <c r="EW110" s="49"/>
      <c r="EX110" s="49"/>
      <c r="EY110" s="131"/>
      <c r="EZ110" s="131"/>
      <c r="FA110" s="131">
        <f>FA153</f>
        <v>0</v>
      </c>
      <c r="FB110" s="49"/>
      <c r="FC110" s="49"/>
      <c r="FD110" s="131"/>
      <c r="FE110" s="131"/>
      <c r="FF110" s="131">
        <f>FF153</f>
        <v>0</v>
      </c>
      <c r="FG110" s="49"/>
      <c r="FH110" s="49"/>
      <c r="FI110" s="131"/>
      <c r="FJ110" s="131"/>
      <c r="FK110" s="131">
        <f>FK153</f>
        <v>0</v>
      </c>
      <c r="FL110" s="49"/>
      <c r="FM110" s="49"/>
      <c r="FN110" s="131"/>
      <c r="FO110" s="131"/>
      <c r="FP110" s="131">
        <f>FP153</f>
        <v>0</v>
      </c>
      <c r="FQ110" s="49"/>
      <c r="FR110" s="49"/>
      <c r="FS110" s="131"/>
      <c r="FT110" s="131"/>
      <c r="FU110" s="131">
        <f>FU153</f>
        <v>0</v>
      </c>
      <c r="FV110" s="49"/>
      <c r="FW110" s="49"/>
      <c r="FX110" s="131"/>
      <c r="FY110" s="131"/>
      <c r="FZ110" s="131">
        <f>FZ153</f>
        <v>0</v>
      </c>
      <c r="GA110" s="49"/>
      <c r="GB110" s="49"/>
      <c r="GC110" s="131"/>
      <c r="GD110" s="131"/>
      <c r="GE110" s="131">
        <f>GE153</f>
        <v>0</v>
      </c>
      <c r="GF110" s="49"/>
      <c r="GG110" s="49"/>
      <c r="GH110" s="131"/>
      <c r="GI110" s="131"/>
      <c r="GJ110" s="131">
        <f>GJ153</f>
        <v>0</v>
      </c>
      <c r="GK110" s="49"/>
      <c r="GL110" s="49"/>
      <c r="GM110" s="131"/>
      <c r="GN110" s="131"/>
      <c r="GO110" s="131">
        <f>GO153</f>
        <v>0</v>
      </c>
      <c r="GP110" s="49"/>
      <c r="GQ110" s="49"/>
      <c r="GR110" s="131"/>
      <c r="GS110" s="131"/>
      <c r="GT110" s="131">
        <f>GT153</f>
        <v>0</v>
      </c>
      <c r="GU110" s="49"/>
      <c r="GV110" s="49"/>
      <c r="GW110" s="131"/>
      <c r="GX110" s="131"/>
      <c r="GY110" s="131">
        <f>GY153</f>
        <v>0</v>
      </c>
      <c r="GZ110" s="49"/>
      <c r="HA110" s="49"/>
      <c r="HB110" s="131"/>
      <c r="HC110" s="131"/>
      <c r="HD110" s="131">
        <f>HD153</f>
        <v>0</v>
      </c>
      <c r="HE110" s="49"/>
      <c r="HF110" s="49"/>
      <c r="HG110" s="131"/>
      <c r="HH110" s="131"/>
      <c r="HI110" s="131">
        <f>HI153</f>
        <v>0</v>
      </c>
      <c r="HJ110" s="49"/>
      <c r="HK110" s="49"/>
      <c r="HL110" s="131"/>
      <c r="HM110" s="131"/>
      <c r="HN110" s="131">
        <f>HN153</f>
        <v>0</v>
      </c>
      <c r="HO110" s="49"/>
      <c r="HP110" s="49"/>
      <c r="HQ110" s="131"/>
      <c r="HR110" s="131"/>
      <c r="HS110" s="131">
        <f>HS153</f>
        <v>0</v>
      </c>
      <c r="HT110" s="49"/>
      <c r="HU110" s="49"/>
      <c r="HV110" s="131"/>
      <c r="HW110" s="131"/>
      <c r="HX110" s="131">
        <f>HX153</f>
        <v>0</v>
      </c>
      <c r="HY110" s="49"/>
      <c r="HZ110" s="49"/>
      <c r="IA110" s="131"/>
      <c r="IB110" s="131"/>
      <c r="IC110" s="131">
        <f>IC153</f>
        <v>0</v>
      </c>
      <c r="ID110" s="49"/>
      <c r="IE110" s="49"/>
      <c r="IF110" s="131"/>
      <c r="IG110" s="131"/>
      <c r="IH110" s="131">
        <f>IH153</f>
        <v>0</v>
      </c>
      <c r="II110" s="49"/>
      <c r="IJ110" s="49"/>
      <c r="IK110" s="131"/>
      <c r="IL110" s="131"/>
      <c r="IM110" s="131">
        <f>IM153</f>
        <v>0</v>
      </c>
      <c r="IN110" s="49"/>
      <c r="IO110" s="49"/>
      <c r="IP110" s="131"/>
      <c r="IQ110" s="131"/>
      <c r="IR110" s="131">
        <f>IR153</f>
        <v>0</v>
      </c>
      <c r="IS110" s="49"/>
      <c r="IT110" s="49"/>
      <c r="IU110" s="131"/>
      <c r="IV110" s="131"/>
      <c r="IW110" s="131">
        <f>IW153</f>
        <v>0</v>
      </c>
      <c r="IX110" s="49"/>
      <c r="IY110" s="50"/>
      <c r="IZ110" s="448"/>
      <c r="JA110" s="378"/>
      <c r="JB110" s="256"/>
      <c r="JC110" s="256"/>
    </row>
    <row r="111" spans="1:263" s="3" customFormat="1" ht="15" thickTop="1" x14ac:dyDescent="0.35">
      <c r="A111" s="198"/>
      <c r="B111" s="359"/>
      <c r="C111" s="45"/>
      <c r="D111" s="106"/>
      <c r="E111" s="102"/>
      <c r="F111" s="285"/>
      <c r="G111" s="131"/>
      <c r="H111" s="325"/>
      <c r="I111" s="202"/>
      <c r="J111" s="324"/>
      <c r="K111" s="131"/>
      <c r="L111" s="387"/>
      <c r="M111" s="49"/>
      <c r="N111" s="49"/>
      <c r="O111" s="131"/>
      <c r="P111" s="131"/>
      <c r="Q111" s="387"/>
      <c r="R111" s="49"/>
      <c r="S111" s="49"/>
      <c r="T111" s="131"/>
      <c r="U111" s="131"/>
      <c r="V111" s="387"/>
      <c r="W111" s="49"/>
      <c r="X111" s="49"/>
      <c r="Y111" s="131"/>
      <c r="Z111" s="131"/>
      <c r="AA111" s="387"/>
      <c r="AB111" s="49"/>
      <c r="AC111" s="49"/>
      <c r="AD111" s="131"/>
      <c r="AE111" s="131"/>
      <c r="AF111" s="387"/>
      <c r="AG111" s="49"/>
      <c r="AH111" s="49"/>
      <c r="AI111" s="131"/>
      <c r="AJ111" s="131"/>
      <c r="AK111" s="387"/>
      <c r="AL111" s="49"/>
      <c r="AM111" s="49"/>
      <c r="AN111" s="131"/>
      <c r="AO111" s="131"/>
      <c r="AP111" s="387"/>
      <c r="AQ111" s="49"/>
      <c r="AR111" s="49"/>
      <c r="AS111" s="131"/>
      <c r="AT111" s="131"/>
      <c r="AU111" s="387"/>
      <c r="AV111" s="49"/>
      <c r="AW111" s="49"/>
      <c r="AX111" s="131"/>
      <c r="AY111" s="131"/>
      <c r="AZ111" s="387"/>
      <c r="BA111" s="49"/>
      <c r="BB111" s="49"/>
      <c r="BC111" s="131"/>
      <c r="BD111" s="131"/>
      <c r="BE111" s="387"/>
      <c r="BF111" s="49"/>
      <c r="BG111" s="49"/>
      <c r="BH111" s="131"/>
      <c r="BI111" s="131"/>
      <c r="BJ111" s="387"/>
      <c r="BK111" s="49"/>
      <c r="BL111" s="49"/>
      <c r="BM111" s="131"/>
      <c r="BN111" s="131"/>
      <c r="BO111" s="387"/>
      <c r="BP111" s="49"/>
      <c r="BQ111" s="49"/>
      <c r="BR111" s="131"/>
      <c r="BS111" s="131"/>
      <c r="BT111" s="387"/>
      <c r="BU111" s="49"/>
      <c r="BV111" s="49"/>
      <c r="BW111" s="131"/>
      <c r="BX111" s="131"/>
      <c r="BY111" s="387"/>
      <c r="BZ111" s="49"/>
      <c r="CA111" s="49"/>
      <c r="CB111" s="131"/>
      <c r="CC111" s="131"/>
      <c r="CD111" s="387"/>
      <c r="CE111" s="49"/>
      <c r="CF111" s="49"/>
      <c r="CG111" s="131"/>
      <c r="CH111" s="131"/>
      <c r="CI111" s="387"/>
      <c r="CJ111" s="49"/>
      <c r="CK111" s="49"/>
      <c r="CL111" s="131"/>
      <c r="CM111" s="131"/>
      <c r="CN111" s="387"/>
      <c r="CO111" s="49"/>
      <c r="CP111" s="49"/>
      <c r="CQ111" s="131"/>
      <c r="CR111" s="131"/>
      <c r="CS111" s="387"/>
      <c r="CT111" s="49"/>
      <c r="CU111" s="49"/>
      <c r="CV111" s="131"/>
      <c r="CW111" s="131"/>
      <c r="CX111" s="387"/>
      <c r="CY111" s="49"/>
      <c r="CZ111" s="49"/>
      <c r="DA111" s="131"/>
      <c r="DB111" s="131"/>
      <c r="DC111" s="387"/>
      <c r="DD111" s="49"/>
      <c r="DE111" s="49"/>
      <c r="DF111" s="131"/>
      <c r="DG111" s="131"/>
      <c r="DH111" s="387"/>
      <c r="DI111" s="49"/>
      <c r="DJ111" s="49"/>
      <c r="DK111" s="131"/>
      <c r="DL111" s="131"/>
      <c r="DM111" s="387"/>
      <c r="DN111" s="49"/>
      <c r="DO111" s="49"/>
      <c r="DP111" s="131"/>
      <c r="DQ111" s="131"/>
      <c r="DR111" s="387"/>
      <c r="DS111" s="49"/>
      <c r="DT111" s="49"/>
      <c r="DU111" s="131"/>
      <c r="DV111" s="131"/>
      <c r="DW111" s="387"/>
      <c r="DX111" s="49"/>
      <c r="DY111" s="49"/>
      <c r="DZ111" s="131"/>
      <c r="EA111" s="131"/>
      <c r="EB111" s="387"/>
      <c r="EC111" s="49"/>
      <c r="ED111" s="49"/>
      <c r="EE111" s="131"/>
      <c r="EF111" s="131"/>
      <c r="EG111" s="387"/>
      <c r="EH111" s="49"/>
      <c r="EI111" s="49"/>
      <c r="EJ111" s="131"/>
      <c r="EK111" s="131"/>
      <c r="EL111" s="387"/>
      <c r="EM111" s="49"/>
      <c r="EN111" s="49"/>
      <c r="EO111" s="131"/>
      <c r="EP111" s="131"/>
      <c r="EQ111" s="387"/>
      <c r="ER111" s="49"/>
      <c r="ES111" s="49"/>
      <c r="ET111" s="131"/>
      <c r="EU111" s="131"/>
      <c r="EV111" s="387"/>
      <c r="EW111" s="49"/>
      <c r="EX111" s="49"/>
      <c r="EY111" s="131"/>
      <c r="EZ111" s="131"/>
      <c r="FA111" s="387"/>
      <c r="FB111" s="49"/>
      <c r="FC111" s="49"/>
      <c r="FD111" s="131"/>
      <c r="FE111" s="131"/>
      <c r="FF111" s="387"/>
      <c r="FG111" s="49"/>
      <c r="FH111" s="49"/>
      <c r="FI111" s="131"/>
      <c r="FJ111" s="131"/>
      <c r="FK111" s="387"/>
      <c r="FL111" s="49"/>
      <c r="FM111" s="49"/>
      <c r="FN111" s="131"/>
      <c r="FO111" s="131"/>
      <c r="FP111" s="387"/>
      <c r="FQ111" s="49"/>
      <c r="FR111" s="49"/>
      <c r="FS111" s="131"/>
      <c r="FT111" s="131"/>
      <c r="FU111" s="387"/>
      <c r="FV111" s="49"/>
      <c r="FW111" s="49"/>
      <c r="FX111" s="131"/>
      <c r="FY111" s="131"/>
      <c r="FZ111" s="387"/>
      <c r="GA111" s="49"/>
      <c r="GB111" s="49"/>
      <c r="GC111" s="131"/>
      <c r="GD111" s="131"/>
      <c r="GE111" s="387"/>
      <c r="GF111" s="49"/>
      <c r="GG111" s="49"/>
      <c r="GH111" s="131"/>
      <c r="GI111" s="131"/>
      <c r="GJ111" s="387"/>
      <c r="GK111" s="49"/>
      <c r="GL111" s="49"/>
      <c r="GM111" s="131"/>
      <c r="GN111" s="131"/>
      <c r="GO111" s="387"/>
      <c r="GP111" s="49"/>
      <c r="GQ111" s="49"/>
      <c r="GR111" s="131"/>
      <c r="GS111" s="131"/>
      <c r="GT111" s="387"/>
      <c r="GU111" s="49"/>
      <c r="GV111" s="49"/>
      <c r="GW111" s="131"/>
      <c r="GX111" s="131"/>
      <c r="GY111" s="387"/>
      <c r="GZ111" s="49"/>
      <c r="HA111" s="49"/>
      <c r="HB111" s="131"/>
      <c r="HC111" s="131"/>
      <c r="HD111" s="387"/>
      <c r="HE111" s="49"/>
      <c r="HF111" s="49"/>
      <c r="HG111" s="131"/>
      <c r="HH111" s="131"/>
      <c r="HI111" s="387"/>
      <c r="HJ111" s="49"/>
      <c r="HK111" s="49"/>
      <c r="HL111" s="131"/>
      <c r="HM111" s="131"/>
      <c r="HN111" s="387"/>
      <c r="HO111" s="49"/>
      <c r="HP111" s="49"/>
      <c r="HQ111" s="131"/>
      <c r="HR111" s="131"/>
      <c r="HS111" s="387"/>
      <c r="HT111" s="49"/>
      <c r="HU111" s="49"/>
      <c r="HV111" s="131"/>
      <c r="HW111" s="131"/>
      <c r="HX111" s="387"/>
      <c r="HY111" s="49"/>
      <c r="HZ111" s="49"/>
      <c r="IA111" s="131"/>
      <c r="IB111" s="131"/>
      <c r="IC111" s="387"/>
      <c r="ID111" s="49"/>
      <c r="IE111" s="49"/>
      <c r="IF111" s="131"/>
      <c r="IG111" s="131"/>
      <c r="IH111" s="387"/>
      <c r="II111" s="49"/>
      <c r="IJ111" s="49"/>
      <c r="IK111" s="131"/>
      <c r="IL111" s="131"/>
      <c r="IM111" s="387"/>
      <c r="IN111" s="49"/>
      <c r="IO111" s="49"/>
      <c r="IP111" s="131"/>
      <c r="IQ111" s="131"/>
      <c r="IR111" s="387"/>
      <c r="IS111" s="49"/>
      <c r="IT111" s="49"/>
      <c r="IU111" s="131"/>
      <c r="IV111" s="131"/>
      <c r="IW111" s="387"/>
      <c r="IX111" s="49"/>
      <c r="IY111" s="50"/>
      <c r="IZ111" s="448"/>
      <c r="JA111" s="378"/>
      <c r="JB111" s="256"/>
      <c r="JC111" s="256"/>
    </row>
    <row r="112" spans="1:263" s="3" customFormat="1" ht="15" thickBot="1" x14ac:dyDescent="0.4">
      <c r="A112" s="198"/>
      <c r="B112" s="359"/>
      <c r="C112" s="45" t="s">
        <v>1184</v>
      </c>
      <c r="D112" s="106" t="s">
        <v>1185</v>
      </c>
      <c r="E112" s="102"/>
      <c r="F112" s="285" t="str">
        <f>IFERROR(INDEX('Helper 1'!$I$2:$I$19,MATCH('Schedule 1'!$G$20,'Helper 1'!$H$2:$H$19,0)),"")</f>
        <v/>
      </c>
      <c r="G112" s="124">
        <f>SUM(L112:IX112)</f>
        <v>0</v>
      </c>
      <c r="H112" s="325"/>
      <c r="I112" s="202"/>
      <c r="J112" s="324"/>
      <c r="K112" s="131"/>
      <c r="L112" s="124">
        <f>SUM(L100,L104,L108,L110)</f>
        <v>0</v>
      </c>
      <c r="M112" s="49"/>
      <c r="N112" s="49"/>
      <c r="O112" s="131"/>
      <c r="P112" s="131"/>
      <c r="Q112" s="124">
        <f>SUM(Q100,Q104,Q108,Q110)</f>
        <v>0</v>
      </c>
      <c r="R112" s="49"/>
      <c r="S112" s="49"/>
      <c r="T112" s="131"/>
      <c r="U112" s="131"/>
      <c r="V112" s="124">
        <f>SUM(V100,V104,V108,V110)</f>
        <v>0</v>
      </c>
      <c r="W112" s="49"/>
      <c r="X112" s="49"/>
      <c r="Y112" s="131"/>
      <c r="Z112" s="131"/>
      <c r="AA112" s="124">
        <f>SUM(AA100,AA104,AA108,AA110)</f>
        <v>0</v>
      </c>
      <c r="AB112" s="49"/>
      <c r="AC112" s="49"/>
      <c r="AD112" s="131"/>
      <c r="AE112" s="131"/>
      <c r="AF112" s="124">
        <f>SUM(AF100,AF104,AF108,AF110)</f>
        <v>0</v>
      </c>
      <c r="AG112" s="49"/>
      <c r="AH112" s="49"/>
      <c r="AI112" s="131"/>
      <c r="AJ112" s="131"/>
      <c r="AK112" s="124">
        <f>SUM(AK100,AK104,AK108,AK110)</f>
        <v>0</v>
      </c>
      <c r="AL112" s="49"/>
      <c r="AM112" s="49"/>
      <c r="AN112" s="131"/>
      <c r="AO112" s="131"/>
      <c r="AP112" s="124">
        <f>SUM(AP100,AP104,AP108,AP110)</f>
        <v>0</v>
      </c>
      <c r="AQ112" s="49"/>
      <c r="AR112" s="49"/>
      <c r="AS112" s="131"/>
      <c r="AT112" s="131"/>
      <c r="AU112" s="124">
        <f>SUM(AU100,AU104,AU108,AU110)</f>
        <v>0</v>
      </c>
      <c r="AV112" s="49"/>
      <c r="AW112" s="49"/>
      <c r="AX112" s="131"/>
      <c r="AY112" s="131"/>
      <c r="AZ112" s="124">
        <f>SUM(AZ100,AZ104,AZ108,AZ110)</f>
        <v>0</v>
      </c>
      <c r="BA112" s="49"/>
      <c r="BB112" s="49"/>
      <c r="BC112" s="131"/>
      <c r="BD112" s="131"/>
      <c r="BE112" s="124">
        <f>SUM(BE100,BE104,BE108,BE110)</f>
        <v>0</v>
      </c>
      <c r="BF112" s="49"/>
      <c r="BG112" s="49"/>
      <c r="BH112" s="131"/>
      <c r="BI112" s="131"/>
      <c r="BJ112" s="124">
        <f>SUM(BJ100,BJ104,BJ108,BJ110)</f>
        <v>0</v>
      </c>
      <c r="BK112" s="49"/>
      <c r="BL112" s="49"/>
      <c r="BM112" s="131"/>
      <c r="BN112" s="131"/>
      <c r="BO112" s="124">
        <f>SUM(BO100,BO104,BO108,BO110)</f>
        <v>0</v>
      </c>
      <c r="BP112" s="49"/>
      <c r="BQ112" s="49"/>
      <c r="BR112" s="131"/>
      <c r="BS112" s="131"/>
      <c r="BT112" s="124">
        <f>SUM(BT100,BT104,BT108,BT110)</f>
        <v>0</v>
      </c>
      <c r="BU112" s="49"/>
      <c r="BV112" s="49"/>
      <c r="BW112" s="131"/>
      <c r="BX112" s="131"/>
      <c r="BY112" s="124">
        <f>SUM(BY100,BY104,BY108,BY110)</f>
        <v>0</v>
      </c>
      <c r="BZ112" s="49"/>
      <c r="CA112" s="49"/>
      <c r="CB112" s="131"/>
      <c r="CC112" s="131"/>
      <c r="CD112" s="124">
        <f>SUM(CD100,CD104,CD108,CD110)</f>
        <v>0</v>
      </c>
      <c r="CE112" s="49"/>
      <c r="CF112" s="49"/>
      <c r="CG112" s="131"/>
      <c r="CH112" s="131"/>
      <c r="CI112" s="124">
        <f>SUM(CI100,CI104,CI108,CI110)</f>
        <v>0</v>
      </c>
      <c r="CJ112" s="49"/>
      <c r="CK112" s="49"/>
      <c r="CL112" s="131"/>
      <c r="CM112" s="131"/>
      <c r="CN112" s="124">
        <f>SUM(CN100,CN104,CN108,CN110)</f>
        <v>0</v>
      </c>
      <c r="CO112" s="49"/>
      <c r="CP112" s="49"/>
      <c r="CQ112" s="131"/>
      <c r="CR112" s="131"/>
      <c r="CS112" s="124">
        <f>SUM(CS100,CS104,CS108,CS110)</f>
        <v>0</v>
      </c>
      <c r="CT112" s="49"/>
      <c r="CU112" s="49"/>
      <c r="CV112" s="131"/>
      <c r="CW112" s="131"/>
      <c r="CX112" s="124">
        <f>SUM(CX100,CX104,CX108,CX110)</f>
        <v>0</v>
      </c>
      <c r="CY112" s="49"/>
      <c r="CZ112" s="49"/>
      <c r="DA112" s="131"/>
      <c r="DB112" s="131"/>
      <c r="DC112" s="124">
        <f>SUM(DC100,DC104,DC108,DC110)</f>
        <v>0</v>
      </c>
      <c r="DD112" s="49"/>
      <c r="DE112" s="49"/>
      <c r="DF112" s="131"/>
      <c r="DG112" s="131"/>
      <c r="DH112" s="124">
        <f>SUM(DH100,DH104,DH108,DH110)</f>
        <v>0</v>
      </c>
      <c r="DI112" s="49"/>
      <c r="DJ112" s="49"/>
      <c r="DK112" s="131"/>
      <c r="DL112" s="131"/>
      <c r="DM112" s="124">
        <f>SUM(DM100,DM104,DM108,DM110)</f>
        <v>0</v>
      </c>
      <c r="DN112" s="49"/>
      <c r="DO112" s="49"/>
      <c r="DP112" s="131"/>
      <c r="DQ112" s="131"/>
      <c r="DR112" s="124">
        <f>SUM(DR100,DR104,DR108,DR110)</f>
        <v>0</v>
      </c>
      <c r="DS112" s="49"/>
      <c r="DT112" s="49"/>
      <c r="DU112" s="131"/>
      <c r="DV112" s="131"/>
      <c r="DW112" s="124">
        <f>SUM(DW100,DW104,DW108,DW110)</f>
        <v>0</v>
      </c>
      <c r="DX112" s="49"/>
      <c r="DY112" s="49"/>
      <c r="DZ112" s="131"/>
      <c r="EA112" s="131"/>
      <c r="EB112" s="124">
        <f>SUM(EB100,EB104,EB108,EB110)</f>
        <v>0</v>
      </c>
      <c r="EC112" s="49"/>
      <c r="ED112" s="49"/>
      <c r="EE112" s="131"/>
      <c r="EF112" s="131"/>
      <c r="EG112" s="124">
        <f>SUM(EG100,EG104,EG108,EG110)</f>
        <v>0</v>
      </c>
      <c r="EH112" s="49"/>
      <c r="EI112" s="49"/>
      <c r="EJ112" s="131"/>
      <c r="EK112" s="131"/>
      <c r="EL112" s="124">
        <f>SUM(EL100,EL104,EL108,EL110)</f>
        <v>0</v>
      </c>
      <c r="EM112" s="49"/>
      <c r="EN112" s="49"/>
      <c r="EO112" s="131"/>
      <c r="EP112" s="131"/>
      <c r="EQ112" s="124">
        <f>SUM(EQ100,EQ104,EQ108,EQ110)</f>
        <v>0</v>
      </c>
      <c r="ER112" s="49"/>
      <c r="ES112" s="49"/>
      <c r="ET112" s="131"/>
      <c r="EU112" s="131"/>
      <c r="EV112" s="124">
        <f>SUM(EV100,EV104,EV108,EV110)</f>
        <v>0</v>
      </c>
      <c r="EW112" s="49"/>
      <c r="EX112" s="49"/>
      <c r="EY112" s="131"/>
      <c r="EZ112" s="131"/>
      <c r="FA112" s="124">
        <f>SUM(FA100,FA104,FA108,FA110)</f>
        <v>0</v>
      </c>
      <c r="FB112" s="49"/>
      <c r="FC112" s="49"/>
      <c r="FD112" s="131"/>
      <c r="FE112" s="131"/>
      <c r="FF112" s="124">
        <f>SUM(FF100,FF104,FF108,FF110)</f>
        <v>0</v>
      </c>
      <c r="FG112" s="49"/>
      <c r="FH112" s="49"/>
      <c r="FI112" s="131"/>
      <c r="FJ112" s="131"/>
      <c r="FK112" s="124">
        <f>SUM(FK100,FK104,FK108,FK110)</f>
        <v>0</v>
      </c>
      <c r="FL112" s="49"/>
      <c r="FM112" s="49"/>
      <c r="FN112" s="131"/>
      <c r="FO112" s="131"/>
      <c r="FP112" s="124">
        <f>SUM(FP100,FP104,FP108,FP110)</f>
        <v>0</v>
      </c>
      <c r="FQ112" s="49"/>
      <c r="FR112" s="49"/>
      <c r="FS112" s="131"/>
      <c r="FT112" s="131"/>
      <c r="FU112" s="124">
        <f>SUM(FU100,FU104,FU108,FU110)</f>
        <v>0</v>
      </c>
      <c r="FV112" s="49"/>
      <c r="FW112" s="49"/>
      <c r="FX112" s="131"/>
      <c r="FY112" s="131"/>
      <c r="FZ112" s="124">
        <f>SUM(FZ100,FZ104,FZ108,FZ110)</f>
        <v>0</v>
      </c>
      <c r="GA112" s="49"/>
      <c r="GB112" s="49"/>
      <c r="GC112" s="131"/>
      <c r="GD112" s="131"/>
      <c r="GE112" s="124">
        <f>SUM(GE100,GE104,GE108,GE110)</f>
        <v>0</v>
      </c>
      <c r="GF112" s="49"/>
      <c r="GG112" s="49"/>
      <c r="GH112" s="131"/>
      <c r="GI112" s="131"/>
      <c r="GJ112" s="124">
        <f>SUM(GJ100,GJ104,GJ108,GJ110)</f>
        <v>0</v>
      </c>
      <c r="GK112" s="49"/>
      <c r="GL112" s="49"/>
      <c r="GM112" s="131"/>
      <c r="GN112" s="131"/>
      <c r="GO112" s="124">
        <f>SUM(GO100,GO104,GO108,GO110)</f>
        <v>0</v>
      </c>
      <c r="GP112" s="49"/>
      <c r="GQ112" s="49"/>
      <c r="GR112" s="131"/>
      <c r="GS112" s="131"/>
      <c r="GT112" s="124">
        <f>SUM(GT100,GT104,GT108,GT110)</f>
        <v>0</v>
      </c>
      <c r="GU112" s="49"/>
      <c r="GV112" s="49"/>
      <c r="GW112" s="131"/>
      <c r="GX112" s="131"/>
      <c r="GY112" s="124">
        <f>SUM(GY100,GY104,GY108,GY110)</f>
        <v>0</v>
      </c>
      <c r="GZ112" s="49"/>
      <c r="HA112" s="49"/>
      <c r="HB112" s="131"/>
      <c r="HC112" s="131"/>
      <c r="HD112" s="124">
        <f>SUM(HD100,HD104,HD108,HD110)</f>
        <v>0</v>
      </c>
      <c r="HE112" s="49"/>
      <c r="HF112" s="49"/>
      <c r="HG112" s="131"/>
      <c r="HH112" s="131"/>
      <c r="HI112" s="124">
        <f>SUM(HI100,HI104,HI108,HI110)</f>
        <v>0</v>
      </c>
      <c r="HJ112" s="49"/>
      <c r="HK112" s="49"/>
      <c r="HL112" s="131"/>
      <c r="HM112" s="131"/>
      <c r="HN112" s="124">
        <f>SUM(HN100,HN104,HN108,HN110)</f>
        <v>0</v>
      </c>
      <c r="HO112" s="49"/>
      <c r="HP112" s="49"/>
      <c r="HQ112" s="131"/>
      <c r="HR112" s="131"/>
      <c r="HS112" s="124">
        <f>SUM(HS100,HS104,HS108,HS110)</f>
        <v>0</v>
      </c>
      <c r="HT112" s="49"/>
      <c r="HU112" s="49"/>
      <c r="HV112" s="131"/>
      <c r="HW112" s="131"/>
      <c r="HX112" s="124">
        <f>SUM(HX100,HX104,HX108,HX110)</f>
        <v>0</v>
      </c>
      <c r="HY112" s="49"/>
      <c r="HZ112" s="49"/>
      <c r="IA112" s="131"/>
      <c r="IB112" s="131"/>
      <c r="IC112" s="124">
        <f>SUM(IC100,IC104,IC108,IC110)</f>
        <v>0</v>
      </c>
      <c r="ID112" s="49"/>
      <c r="IE112" s="49"/>
      <c r="IF112" s="131"/>
      <c r="IG112" s="131"/>
      <c r="IH112" s="124">
        <f>SUM(IH100,IH104,IH108,IH110)</f>
        <v>0</v>
      </c>
      <c r="II112" s="49"/>
      <c r="IJ112" s="49"/>
      <c r="IK112" s="131"/>
      <c r="IL112" s="131"/>
      <c r="IM112" s="124">
        <f>SUM(IM100,IM104,IM108,IM110)</f>
        <v>0</v>
      </c>
      <c r="IN112" s="49"/>
      <c r="IO112" s="49"/>
      <c r="IP112" s="131"/>
      <c r="IQ112" s="131"/>
      <c r="IR112" s="124">
        <f>SUM(IR100,IR104,IR108,IR110)</f>
        <v>0</v>
      </c>
      <c r="IS112" s="49"/>
      <c r="IT112" s="49"/>
      <c r="IU112" s="131"/>
      <c r="IV112" s="131"/>
      <c r="IW112" s="124">
        <f>SUM(IW100,IW104,IW108,IW110)</f>
        <v>0</v>
      </c>
      <c r="IX112" s="49"/>
      <c r="IY112" s="50"/>
      <c r="IZ112" s="448"/>
      <c r="JA112" s="378"/>
      <c r="JB112" s="256"/>
      <c r="JC112" s="256"/>
    </row>
    <row r="113" spans="1:263" s="3" customFormat="1" ht="15.5" thickTop="1" thickBot="1" x14ac:dyDescent="0.4">
      <c r="A113" s="198"/>
      <c r="B113" s="359"/>
      <c r="C113" s="45"/>
      <c r="D113" s="105"/>
      <c r="E113" s="102"/>
      <c r="F113" s="287"/>
      <c r="G113" s="390"/>
      <c r="H113" s="391"/>
      <c r="I113" s="202"/>
      <c r="J113" s="392"/>
      <c r="K113" s="390"/>
      <c r="L113" s="390"/>
      <c r="M113" s="152"/>
      <c r="N113" s="152"/>
      <c r="O113" s="390"/>
      <c r="P113" s="390"/>
      <c r="Q113" s="390"/>
      <c r="R113" s="152"/>
      <c r="S113" s="152"/>
      <c r="T113" s="390"/>
      <c r="U113" s="390"/>
      <c r="V113" s="390"/>
      <c r="W113" s="152"/>
      <c r="X113" s="152"/>
      <c r="Y113" s="390"/>
      <c r="Z113" s="390"/>
      <c r="AA113" s="390"/>
      <c r="AB113" s="152"/>
      <c r="AC113" s="152"/>
      <c r="AD113" s="390"/>
      <c r="AE113" s="390"/>
      <c r="AF113" s="390"/>
      <c r="AG113" s="152"/>
      <c r="AH113" s="152"/>
      <c r="AI113" s="390"/>
      <c r="AJ113" s="390"/>
      <c r="AK113" s="390"/>
      <c r="AL113" s="152"/>
      <c r="AM113" s="152"/>
      <c r="AN113" s="390"/>
      <c r="AO113" s="390"/>
      <c r="AP113" s="390"/>
      <c r="AQ113" s="152"/>
      <c r="AR113" s="152"/>
      <c r="AS113" s="390"/>
      <c r="AT113" s="390"/>
      <c r="AU113" s="390"/>
      <c r="AV113" s="152"/>
      <c r="AW113" s="152"/>
      <c r="AX113" s="390"/>
      <c r="AY113" s="390"/>
      <c r="AZ113" s="390"/>
      <c r="BA113" s="152"/>
      <c r="BB113" s="152"/>
      <c r="BC113" s="390"/>
      <c r="BD113" s="390"/>
      <c r="BE113" s="390"/>
      <c r="BF113" s="152"/>
      <c r="BG113" s="152"/>
      <c r="BH113" s="390"/>
      <c r="BI113" s="390"/>
      <c r="BJ113" s="390"/>
      <c r="BK113" s="152"/>
      <c r="BL113" s="152"/>
      <c r="BM113" s="390"/>
      <c r="BN113" s="390"/>
      <c r="BO113" s="390"/>
      <c r="BP113" s="152"/>
      <c r="BQ113" s="152"/>
      <c r="BR113" s="390"/>
      <c r="BS113" s="390"/>
      <c r="BT113" s="390"/>
      <c r="BU113" s="152"/>
      <c r="BV113" s="152"/>
      <c r="BW113" s="390"/>
      <c r="BX113" s="390"/>
      <c r="BY113" s="390"/>
      <c r="BZ113" s="152"/>
      <c r="CA113" s="152"/>
      <c r="CB113" s="390"/>
      <c r="CC113" s="390"/>
      <c r="CD113" s="390"/>
      <c r="CE113" s="152"/>
      <c r="CF113" s="152"/>
      <c r="CG113" s="390"/>
      <c r="CH113" s="390"/>
      <c r="CI113" s="390"/>
      <c r="CJ113" s="152"/>
      <c r="CK113" s="152"/>
      <c r="CL113" s="390"/>
      <c r="CM113" s="390"/>
      <c r="CN113" s="390"/>
      <c r="CO113" s="152"/>
      <c r="CP113" s="152"/>
      <c r="CQ113" s="390"/>
      <c r="CR113" s="390"/>
      <c r="CS113" s="390"/>
      <c r="CT113" s="152"/>
      <c r="CU113" s="152"/>
      <c r="CV113" s="390"/>
      <c r="CW113" s="390"/>
      <c r="CX113" s="390"/>
      <c r="CY113" s="152"/>
      <c r="CZ113" s="152"/>
      <c r="DA113" s="390"/>
      <c r="DB113" s="390"/>
      <c r="DC113" s="390"/>
      <c r="DD113" s="152"/>
      <c r="DE113" s="152"/>
      <c r="DF113" s="390"/>
      <c r="DG113" s="390"/>
      <c r="DH113" s="390"/>
      <c r="DI113" s="152"/>
      <c r="DJ113" s="152"/>
      <c r="DK113" s="390"/>
      <c r="DL113" s="390"/>
      <c r="DM113" s="390"/>
      <c r="DN113" s="152"/>
      <c r="DO113" s="152"/>
      <c r="DP113" s="390"/>
      <c r="DQ113" s="390"/>
      <c r="DR113" s="390"/>
      <c r="DS113" s="152"/>
      <c r="DT113" s="152"/>
      <c r="DU113" s="390"/>
      <c r="DV113" s="390"/>
      <c r="DW113" s="390"/>
      <c r="DX113" s="152"/>
      <c r="DY113" s="152"/>
      <c r="DZ113" s="390"/>
      <c r="EA113" s="390"/>
      <c r="EB113" s="390"/>
      <c r="EC113" s="152"/>
      <c r="ED113" s="152"/>
      <c r="EE113" s="390"/>
      <c r="EF113" s="390"/>
      <c r="EG113" s="390"/>
      <c r="EH113" s="152"/>
      <c r="EI113" s="152"/>
      <c r="EJ113" s="390"/>
      <c r="EK113" s="390"/>
      <c r="EL113" s="390"/>
      <c r="EM113" s="152"/>
      <c r="EN113" s="152"/>
      <c r="EO113" s="390"/>
      <c r="EP113" s="390"/>
      <c r="EQ113" s="390"/>
      <c r="ER113" s="152"/>
      <c r="ES113" s="152"/>
      <c r="ET113" s="390"/>
      <c r="EU113" s="390"/>
      <c r="EV113" s="390"/>
      <c r="EW113" s="152"/>
      <c r="EX113" s="152"/>
      <c r="EY113" s="390"/>
      <c r="EZ113" s="390"/>
      <c r="FA113" s="390"/>
      <c r="FB113" s="152"/>
      <c r="FC113" s="152"/>
      <c r="FD113" s="390"/>
      <c r="FE113" s="390"/>
      <c r="FF113" s="390"/>
      <c r="FG113" s="152"/>
      <c r="FH113" s="152"/>
      <c r="FI113" s="390"/>
      <c r="FJ113" s="390"/>
      <c r="FK113" s="390"/>
      <c r="FL113" s="152"/>
      <c r="FM113" s="152"/>
      <c r="FN113" s="390"/>
      <c r="FO113" s="390"/>
      <c r="FP113" s="390"/>
      <c r="FQ113" s="152"/>
      <c r="FR113" s="152"/>
      <c r="FS113" s="390"/>
      <c r="FT113" s="390"/>
      <c r="FU113" s="390"/>
      <c r="FV113" s="152"/>
      <c r="FW113" s="152"/>
      <c r="FX113" s="390"/>
      <c r="FY113" s="390"/>
      <c r="FZ113" s="390"/>
      <c r="GA113" s="152"/>
      <c r="GB113" s="152"/>
      <c r="GC113" s="390"/>
      <c r="GD113" s="390"/>
      <c r="GE113" s="390"/>
      <c r="GF113" s="152"/>
      <c r="GG113" s="152"/>
      <c r="GH113" s="390"/>
      <c r="GI113" s="390"/>
      <c r="GJ113" s="390"/>
      <c r="GK113" s="152"/>
      <c r="GL113" s="152"/>
      <c r="GM113" s="390"/>
      <c r="GN113" s="390"/>
      <c r="GO113" s="390"/>
      <c r="GP113" s="152"/>
      <c r="GQ113" s="152"/>
      <c r="GR113" s="390"/>
      <c r="GS113" s="390"/>
      <c r="GT113" s="390"/>
      <c r="GU113" s="152"/>
      <c r="GV113" s="152"/>
      <c r="GW113" s="390"/>
      <c r="GX113" s="390"/>
      <c r="GY113" s="390"/>
      <c r="GZ113" s="152"/>
      <c r="HA113" s="152"/>
      <c r="HB113" s="390"/>
      <c r="HC113" s="390"/>
      <c r="HD113" s="390"/>
      <c r="HE113" s="152"/>
      <c r="HF113" s="152"/>
      <c r="HG113" s="390"/>
      <c r="HH113" s="390"/>
      <c r="HI113" s="390"/>
      <c r="HJ113" s="152"/>
      <c r="HK113" s="152"/>
      <c r="HL113" s="390"/>
      <c r="HM113" s="390"/>
      <c r="HN113" s="390"/>
      <c r="HO113" s="152"/>
      <c r="HP113" s="152"/>
      <c r="HQ113" s="390"/>
      <c r="HR113" s="390"/>
      <c r="HS113" s="390"/>
      <c r="HT113" s="152"/>
      <c r="HU113" s="152"/>
      <c r="HV113" s="390"/>
      <c r="HW113" s="390"/>
      <c r="HX113" s="390"/>
      <c r="HY113" s="152"/>
      <c r="HZ113" s="152"/>
      <c r="IA113" s="390"/>
      <c r="IB113" s="390"/>
      <c r="IC113" s="390"/>
      <c r="ID113" s="152"/>
      <c r="IE113" s="152"/>
      <c r="IF113" s="390"/>
      <c r="IG113" s="390"/>
      <c r="IH113" s="390"/>
      <c r="II113" s="152"/>
      <c r="IJ113" s="152"/>
      <c r="IK113" s="390"/>
      <c r="IL113" s="390"/>
      <c r="IM113" s="390"/>
      <c r="IN113" s="152"/>
      <c r="IO113" s="152"/>
      <c r="IP113" s="390"/>
      <c r="IQ113" s="390"/>
      <c r="IR113" s="390"/>
      <c r="IS113" s="152"/>
      <c r="IT113" s="152"/>
      <c r="IU113" s="390"/>
      <c r="IV113" s="390"/>
      <c r="IW113" s="390"/>
      <c r="IX113" s="152"/>
      <c r="IY113" s="153"/>
      <c r="IZ113" s="448"/>
      <c r="JA113" s="378"/>
      <c r="JB113" s="256"/>
      <c r="JC113" s="256"/>
    </row>
    <row r="114" spans="1:263" s="3" customFormat="1" x14ac:dyDescent="0.35">
      <c r="A114" s="198"/>
      <c r="B114" s="359"/>
      <c r="C114" s="45"/>
      <c r="D114" s="129"/>
      <c r="E114" s="407"/>
      <c r="F114" s="408"/>
      <c r="G114" s="253"/>
      <c r="H114" s="253"/>
      <c r="I114" s="253"/>
      <c r="J114" s="253"/>
      <c r="K114" s="253"/>
      <c r="L114" s="253"/>
      <c r="M114" s="154"/>
      <c r="N114" s="154"/>
      <c r="O114" s="253"/>
      <c r="P114" s="253"/>
      <c r="Q114" s="253"/>
      <c r="R114" s="154"/>
      <c r="S114" s="154"/>
      <c r="T114" s="253"/>
      <c r="U114" s="253"/>
      <c r="V114" s="253"/>
      <c r="W114" s="154"/>
      <c r="X114" s="154"/>
      <c r="Y114" s="253"/>
      <c r="Z114" s="253"/>
      <c r="AA114" s="253"/>
      <c r="AB114" s="154"/>
      <c r="AC114" s="154"/>
      <c r="AD114" s="253"/>
      <c r="AE114" s="253"/>
      <c r="AF114" s="253"/>
      <c r="AG114" s="154"/>
      <c r="AH114" s="154"/>
      <c r="AI114" s="253"/>
      <c r="AJ114" s="253"/>
      <c r="AK114" s="253"/>
      <c r="AL114" s="154"/>
      <c r="AM114" s="154"/>
      <c r="AN114" s="253"/>
      <c r="AO114" s="253"/>
      <c r="AP114" s="253"/>
      <c r="AQ114" s="154"/>
      <c r="AR114" s="154"/>
      <c r="AS114" s="253"/>
      <c r="AT114" s="253"/>
      <c r="AU114" s="253"/>
      <c r="AV114" s="154"/>
      <c r="AW114" s="154"/>
      <c r="AX114" s="253"/>
      <c r="AY114" s="253"/>
      <c r="AZ114" s="253"/>
      <c r="BA114" s="154"/>
      <c r="BB114" s="154"/>
      <c r="BC114" s="253"/>
      <c r="BD114" s="253"/>
      <c r="BE114" s="253"/>
      <c r="BF114" s="154"/>
      <c r="BG114" s="154"/>
      <c r="BH114" s="253"/>
      <c r="BI114" s="253"/>
      <c r="BJ114" s="253"/>
      <c r="BK114" s="154"/>
      <c r="BL114" s="154"/>
      <c r="BM114" s="253"/>
      <c r="BN114" s="253"/>
      <c r="BO114" s="253"/>
      <c r="BP114" s="154"/>
      <c r="BQ114" s="154"/>
      <c r="BR114" s="253"/>
      <c r="BS114" s="253"/>
      <c r="BT114" s="253"/>
      <c r="BU114" s="154"/>
      <c r="BV114" s="154"/>
      <c r="BW114" s="253"/>
      <c r="BX114" s="253"/>
      <c r="BY114" s="253"/>
      <c r="BZ114" s="154"/>
      <c r="CA114" s="154"/>
      <c r="CB114" s="253"/>
      <c r="CC114" s="253"/>
      <c r="CD114" s="253"/>
      <c r="CE114" s="154"/>
      <c r="CF114" s="154"/>
      <c r="CG114" s="253"/>
      <c r="CH114" s="253"/>
      <c r="CI114" s="253"/>
      <c r="CJ114" s="154"/>
      <c r="CK114" s="154"/>
      <c r="CL114" s="253"/>
      <c r="CM114" s="253"/>
      <c r="CN114" s="253"/>
      <c r="CO114" s="154"/>
      <c r="CP114" s="154"/>
      <c r="CQ114" s="253"/>
      <c r="CR114" s="253"/>
      <c r="CS114" s="253"/>
      <c r="CT114" s="154"/>
      <c r="CU114" s="154"/>
      <c r="CV114" s="253"/>
      <c r="CW114" s="253"/>
      <c r="CX114" s="253"/>
      <c r="CY114" s="154"/>
      <c r="CZ114" s="154"/>
      <c r="DA114" s="253"/>
      <c r="DB114" s="253"/>
      <c r="DC114" s="253"/>
      <c r="DD114" s="154"/>
      <c r="DE114" s="154"/>
      <c r="DF114" s="253"/>
      <c r="DG114" s="253"/>
      <c r="DH114" s="253"/>
      <c r="DI114" s="154"/>
      <c r="DJ114" s="154"/>
      <c r="DK114" s="253"/>
      <c r="DL114" s="253"/>
      <c r="DM114" s="253"/>
      <c r="DN114" s="154"/>
      <c r="DO114" s="154"/>
      <c r="DP114" s="253"/>
      <c r="DQ114" s="253"/>
      <c r="DR114" s="253"/>
      <c r="DS114" s="154"/>
      <c r="DT114" s="154"/>
      <c r="DU114" s="253"/>
      <c r="DV114" s="253"/>
      <c r="DW114" s="253"/>
      <c r="DX114" s="154"/>
      <c r="DY114" s="154"/>
      <c r="DZ114" s="253"/>
      <c r="EA114" s="253"/>
      <c r="EB114" s="253"/>
      <c r="EC114" s="154"/>
      <c r="ED114" s="154"/>
      <c r="EE114" s="253"/>
      <c r="EF114" s="253"/>
      <c r="EG114" s="253"/>
      <c r="EH114" s="154"/>
      <c r="EI114" s="154"/>
      <c r="EJ114" s="253"/>
      <c r="EK114" s="253"/>
      <c r="EL114" s="253"/>
      <c r="EM114" s="154"/>
      <c r="EN114" s="154"/>
      <c r="EO114" s="253"/>
      <c r="EP114" s="253"/>
      <c r="EQ114" s="253"/>
      <c r="ER114" s="154"/>
      <c r="ES114" s="154"/>
      <c r="ET114" s="253"/>
      <c r="EU114" s="253"/>
      <c r="EV114" s="253"/>
      <c r="EW114" s="154"/>
      <c r="EX114" s="154"/>
      <c r="EY114" s="253"/>
      <c r="EZ114" s="253"/>
      <c r="FA114" s="253"/>
      <c r="FB114" s="154"/>
      <c r="FC114" s="154"/>
      <c r="FD114" s="253"/>
      <c r="FE114" s="253"/>
      <c r="FF114" s="253"/>
      <c r="FG114" s="154"/>
      <c r="FH114" s="154"/>
      <c r="FI114" s="253"/>
      <c r="FJ114" s="253"/>
      <c r="FK114" s="253"/>
      <c r="FL114" s="154"/>
      <c r="FM114" s="154"/>
      <c r="FN114" s="253"/>
      <c r="FO114" s="253"/>
      <c r="FP114" s="253"/>
      <c r="FQ114" s="154"/>
      <c r="FR114" s="154"/>
      <c r="FS114" s="253"/>
      <c r="FT114" s="253"/>
      <c r="FU114" s="253"/>
      <c r="FV114" s="154"/>
      <c r="FW114" s="154"/>
      <c r="FX114" s="253"/>
      <c r="FY114" s="253"/>
      <c r="FZ114" s="253"/>
      <c r="GA114" s="154"/>
      <c r="GB114" s="154"/>
      <c r="GC114" s="253"/>
      <c r="GD114" s="253"/>
      <c r="GE114" s="253"/>
      <c r="GF114" s="154"/>
      <c r="GG114" s="154"/>
      <c r="GH114" s="253"/>
      <c r="GI114" s="253"/>
      <c r="GJ114" s="253"/>
      <c r="GK114" s="154"/>
      <c r="GL114" s="154"/>
      <c r="GM114" s="253"/>
      <c r="GN114" s="253"/>
      <c r="GO114" s="253"/>
      <c r="GP114" s="154"/>
      <c r="GQ114" s="154"/>
      <c r="GR114" s="253"/>
      <c r="GS114" s="253"/>
      <c r="GT114" s="253"/>
      <c r="GU114" s="154"/>
      <c r="GV114" s="154"/>
      <c r="GW114" s="253"/>
      <c r="GX114" s="253"/>
      <c r="GY114" s="253"/>
      <c r="GZ114" s="154"/>
      <c r="HA114" s="154"/>
      <c r="HB114" s="253"/>
      <c r="HC114" s="253"/>
      <c r="HD114" s="253"/>
      <c r="HE114" s="154"/>
      <c r="HF114" s="154"/>
      <c r="HG114" s="253"/>
      <c r="HH114" s="253"/>
      <c r="HI114" s="253"/>
      <c r="HJ114" s="154"/>
      <c r="HK114" s="154"/>
      <c r="HL114" s="253"/>
      <c r="HM114" s="253"/>
      <c r="HN114" s="253"/>
      <c r="HO114" s="154"/>
      <c r="HP114" s="154"/>
      <c r="HQ114" s="253"/>
      <c r="HR114" s="253"/>
      <c r="HS114" s="253"/>
      <c r="HT114" s="154"/>
      <c r="HU114" s="154"/>
      <c r="HV114" s="253"/>
      <c r="HW114" s="253"/>
      <c r="HX114" s="253"/>
      <c r="HY114" s="154"/>
      <c r="HZ114" s="154"/>
      <c r="IA114" s="253"/>
      <c r="IB114" s="253"/>
      <c r="IC114" s="253"/>
      <c r="ID114" s="154"/>
      <c r="IE114" s="154"/>
      <c r="IF114" s="253"/>
      <c r="IG114" s="253"/>
      <c r="IH114" s="253"/>
      <c r="II114" s="154"/>
      <c r="IJ114" s="154"/>
      <c r="IK114" s="253"/>
      <c r="IL114" s="253"/>
      <c r="IM114" s="253"/>
      <c r="IN114" s="154"/>
      <c r="IO114" s="154"/>
      <c r="IP114" s="253"/>
      <c r="IQ114" s="253"/>
      <c r="IR114" s="253"/>
      <c r="IS114" s="154"/>
      <c r="IT114" s="154"/>
      <c r="IU114" s="253"/>
      <c r="IV114" s="253"/>
      <c r="IW114" s="253"/>
      <c r="IX114" s="154"/>
      <c r="IY114" s="154"/>
      <c r="IZ114" s="450"/>
      <c r="JA114" s="378"/>
      <c r="JB114" s="256"/>
      <c r="JC114" s="256"/>
    </row>
    <row r="115" spans="1:263" s="3" customFormat="1" x14ac:dyDescent="0.35">
      <c r="A115" s="198"/>
      <c r="B115" s="359"/>
      <c r="C115" s="45"/>
      <c r="D115" s="104"/>
      <c r="E115" s="102"/>
      <c r="F115" s="369"/>
      <c r="G115" s="202"/>
      <c r="H115" s="202"/>
      <c r="I115" s="202"/>
      <c r="J115" s="202"/>
      <c r="K115" s="202"/>
      <c r="L115" s="202"/>
      <c r="M115" s="198"/>
      <c r="N115" s="198"/>
      <c r="O115" s="202"/>
      <c r="P115" s="202"/>
      <c r="Q115" s="202"/>
      <c r="R115" s="198"/>
      <c r="S115" s="198"/>
      <c r="T115" s="202"/>
      <c r="U115" s="202"/>
      <c r="V115" s="202"/>
      <c r="W115" s="198"/>
      <c r="X115" s="198"/>
      <c r="Y115" s="202"/>
      <c r="Z115" s="202"/>
      <c r="AA115" s="202"/>
      <c r="AB115" s="198"/>
      <c r="AC115" s="198"/>
      <c r="AD115" s="202"/>
      <c r="AE115" s="202"/>
      <c r="AF115" s="202"/>
      <c r="AG115" s="198"/>
      <c r="AH115" s="198"/>
      <c r="AI115" s="202"/>
      <c r="AJ115" s="202"/>
      <c r="AK115" s="202"/>
      <c r="AL115" s="198"/>
      <c r="AM115" s="198"/>
      <c r="AN115" s="202"/>
      <c r="AO115" s="202"/>
      <c r="AP115" s="202"/>
      <c r="AQ115" s="198"/>
      <c r="AR115" s="198"/>
      <c r="AS115" s="202"/>
      <c r="AT115" s="202"/>
      <c r="AU115" s="202"/>
      <c r="AV115" s="198"/>
      <c r="AW115" s="198"/>
      <c r="AX115" s="202"/>
      <c r="AY115" s="202"/>
      <c r="AZ115" s="202"/>
      <c r="BA115" s="198"/>
      <c r="BB115" s="198"/>
      <c r="BC115" s="202"/>
      <c r="BD115" s="202"/>
      <c r="BE115" s="202"/>
      <c r="BF115" s="198"/>
      <c r="BG115" s="198"/>
      <c r="BH115" s="202"/>
      <c r="BI115" s="202"/>
      <c r="BJ115" s="202"/>
      <c r="BK115" s="198"/>
      <c r="BL115" s="198"/>
      <c r="BM115" s="202"/>
      <c r="BN115" s="202"/>
      <c r="BO115" s="202"/>
      <c r="BP115" s="198"/>
      <c r="BQ115" s="198"/>
      <c r="BR115" s="202"/>
      <c r="BS115" s="202"/>
      <c r="BT115" s="202"/>
      <c r="BU115" s="198"/>
      <c r="BV115" s="198"/>
      <c r="BW115" s="202"/>
      <c r="BX115" s="202"/>
      <c r="BY115" s="202"/>
      <c r="BZ115" s="198"/>
      <c r="CA115" s="198"/>
      <c r="CB115" s="202"/>
      <c r="CC115" s="202"/>
      <c r="CD115" s="202"/>
      <c r="CE115" s="198"/>
      <c r="CF115" s="198"/>
      <c r="CG115" s="202"/>
      <c r="CH115" s="202"/>
      <c r="CI115" s="202"/>
      <c r="CJ115" s="198"/>
      <c r="CK115" s="198"/>
      <c r="CL115" s="202"/>
      <c r="CM115" s="202"/>
      <c r="CN115" s="202"/>
      <c r="CO115" s="198"/>
      <c r="CP115" s="198"/>
      <c r="CQ115" s="202"/>
      <c r="CR115" s="202"/>
      <c r="CS115" s="202"/>
      <c r="CT115" s="198"/>
      <c r="CU115" s="198"/>
      <c r="CV115" s="202"/>
      <c r="CW115" s="202"/>
      <c r="CX115" s="202"/>
      <c r="CY115" s="198"/>
      <c r="CZ115" s="198"/>
      <c r="DA115" s="202"/>
      <c r="DB115" s="202"/>
      <c r="DC115" s="202"/>
      <c r="DD115" s="198"/>
      <c r="DE115" s="198"/>
      <c r="DF115" s="202"/>
      <c r="DG115" s="202"/>
      <c r="DH115" s="202"/>
      <c r="DI115" s="198"/>
      <c r="DJ115" s="198"/>
      <c r="DK115" s="202"/>
      <c r="DL115" s="202"/>
      <c r="DM115" s="202"/>
      <c r="DN115" s="198"/>
      <c r="DO115" s="198"/>
      <c r="DP115" s="202"/>
      <c r="DQ115" s="202"/>
      <c r="DR115" s="202"/>
      <c r="DS115" s="198"/>
      <c r="DT115" s="198"/>
      <c r="DU115" s="202"/>
      <c r="DV115" s="202"/>
      <c r="DW115" s="202"/>
      <c r="DX115" s="198"/>
      <c r="DY115" s="198"/>
      <c r="DZ115" s="202"/>
      <c r="EA115" s="202"/>
      <c r="EB115" s="202"/>
      <c r="EC115" s="198"/>
      <c r="ED115" s="198"/>
      <c r="EE115" s="202"/>
      <c r="EF115" s="202"/>
      <c r="EG115" s="202"/>
      <c r="EH115" s="198"/>
      <c r="EI115" s="198"/>
      <c r="EJ115" s="202"/>
      <c r="EK115" s="202"/>
      <c r="EL115" s="202"/>
      <c r="EM115" s="198"/>
      <c r="EN115" s="198"/>
      <c r="EO115" s="202"/>
      <c r="EP115" s="202"/>
      <c r="EQ115" s="202"/>
      <c r="ER115" s="198"/>
      <c r="ES115" s="198"/>
      <c r="ET115" s="202"/>
      <c r="EU115" s="202"/>
      <c r="EV115" s="202"/>
      <c r="EW115" s="198"/>
      <c r="EX115" s="198"/>
      <c r="EY115" s="202"/>
      <c r="EZ115" s="202"/>
      <c r="FA115" s="202"/>
      <c r="FB115" s="198"/>
      <c r="FC115" s="198"/>
      <c r="FD115" s="202"/>
      <c r="FE115" s="202"/>
      <c r="FF115" s="202"/>
      <c r="FG115" s="198"/>
      <c r="FH115" s="198"/>
      <c r="FI115" s="202"/>
      <c r="FJ115" s="202"/>
      <c r="FK115" s="202"/>
      <c r="FL115" s="198"/>
      <c r="FM115" s="198"/>
      <c r="FN115" s="202"/>
      <c r="FO115" s="202"/>
      <c r="FP115" s="202"/>
      <c r="FQ115" s="198"/>
      <c r="FR115" s="198"/>
      <c r="FS115" s="202"/>
      <c r="FT115" s="202"/>
      <c r="FU115" s="202"/>
      <c r="FV115" s="198"/>
      <c r="FW115" s="198"/>
      <c r="FX115" s="202"/>
      <c r="FY115" s="202"/>
      <c r="FZ115" s="202"/>
      <c r="GA115" s="198"/>
      <c r="GB115" s="198"/>
      <c r="GC115" s="202"/>
      <c r="GD115" s="202"/>
      <c r="GE115" s="202"/>
      <c r="GF115" s="198"/>
      <c r="GG115" s="198"/>
      <c r="GH115" s="202"/>
      <c r="GI115" s="202"/>
      <c r="GJ115" s="202"/>
      <c r="GK115" s="198"/>
      <c r="GL115" s="198"/>
      <c r="GM115" s="202"/>
      <c r="GN115" s="202"/>
      <c r="GO115" s="202"/>
      <c r="GP115" s="198"/>
      <c r="GQ115" s="198"/>
      <c r="GR115" s="202"/>
      <c r="GS115" s="202"/>
      <c r="GT115" s="202"/>
      <c r="GU115" s="198"/>
      <c r="GV115" s="198"/>
      <c r="GW115" s="202"/>
      <c r="GX115" s="202"/>
      <c r="GY115" s="202"/>
      <c r="GZ115" s="198"/>
      <c r="HA115" s="198"/>
      <c r="HB115" s="202"/>
      <c r="HC115" s="202"/>
      <c r="HD115" s="202"/>
      <c r="HE115" s="198"/>
      <c r="HF115" s="198"/>
      <c r="HG115" s="202"/>
      <c r="HH115" s="202"/>
      <c r="HI115" s="202"/>
      <c r="HJ115" s="198"/>
      <c r="HK115" s="198"/>
      <c r="HL115" s="202"/>
      <c r="HM115" s="202"/>
      <c r="HN115" s="202"/>
      <c r="HO115" s="198"/>
      <c r="HP115" s="198"/>
      <c r="HQ115" s="202"/>
      <c r="HR115" s="202"/>
      <c r="HS115" s="202"/>
      <c r="HT115" s="198"/>
      <c r="HU115" s="198"/>
      <c r="HV115" s="202"/>
      <c r="HW115" s="202"/>
      <c r="HX115" s="202"/>
      <c r="HY115" s="198"/>
      <c r="HZ115" s="198"/>
      <c r="IA115" s="202"/>
      <c r="IB115" s="202"/>
      <c r="IC115" s="202"/>
      <c r="ID115" s="198"/>
      <c r="IE115" s="198"/>
      <c r="IF115" s="202"/>
      <c r="IG115" s="202"/>
      <c r="IH115" s="202"/>
      <c r="II115" s="198"/>
      <c r="IJ115" s="198"/>
      <c r="IK115" s="202"/>
      <c r="IL115" s="202"/>
      <c r="IM115" s="202"/>
      <c r="IN115" s="198"/>
      <c r="IO115" s="198"/>
      <c r="IP115" s="202"/>
      <c r="IQ115" s="202"/>
      <c r="IR115" s="202"/>
      <c r="IS115" s="198"/>
      <c r="IT115" s="198"/>
      <c r="IU115" s="202"/>
      <c r="IV115" s="202"/>
      <c r="IW115" s="202"/>
      <c r="IX115" s="198"/>
      <c r="IY115" s="198"/>
      <c r="IZ115" s="198"/>
      <c r="JA115" s="378"/>
      <c r="JB115" s="256"/>
      <c r="JC115" s="256"/>
    </row>
    <row r="116" spans="1:263" s="3" customFormat="1" x14ac:dyDescent="0.35">
      <c r="A116" s="198"/>
      <c r="B116" s="359"/>
      <c r="C116" s="45"/>
      <c r="D116" s="102"/>
      <c r="E116" s="102"/>
      <c r="F116" s="369"/>
      <c r="G116" s="202"/>
      <c r="H116" s="202"/>
      <c r="I116" s="202"/>
      <c r="J116" s="202"/>
      <c r="K116" s="202"/>
      <c r="L116" s="202"/>
      <c r="M116" s="198"/>
      <c r="N116" s="198"/>
      <c r="O116" s="202"/>
      <c r="P116" s="202"/>
      <c r="Q116" s="202"/>
      <c r="R116" s="198"/>
      <c r="S116" s="198"/>
      <c r="T116" s="202"/>
      <c r="U116" s="202"/>
      <c r="V116" s="202"/>
      <c r="W116" s="198"/>
      <c r="X116" s="198"/>
      <c r="Y116" s="202"/>
      <c r="Z116" s="202"/>
      <c r="AA116" s="202"/>
      <c r="AB116" s="198"/>
      <c r="AC116" s="198"/>
      <c r="AD116" s="202"/>
      <c r="AE116" s="202"/>
      <c r="AF116" s="202"/>
      <c r="AG116" s="198"/>
      <c r="AH116" s="198"/>
      <c r="AI116" s="202"/>
      <c r="AJ116" s="202"/>
      <c r="AK116" s="202"/>
      <c r="AL116" s="198"/>
      <c r="AM116" s="198"/>
      <c r="AN116" s="202"/>
      <c r="AO116" s="202"/>
      <c r="AP116" s="202"/>
      <c r="AQ116" s="198"/>
      <c r="AR116" s="198"/>
      <c r="AS116" s="202"/>
      <c r="AT116" s="202"/>
      <c r="AU116" s="202"/>
      <c r="AV116" s="198"/>
      <c r="AW116" s="198"/>
      <c r="AX116" s="202"/>
      <c r="AY116" s="202"/>
      <c r="AZ116" s="202"/>
      <c r="BA116" s="198"/>
      <c r="BB116" s="198"/>
      <c r="BC116" s="202"/>
      <c r="BD116" s="202"/>
      <c r="BE116" s="202"/>
      <c r="BF116" s="198"/>
      <c r="BG116" s="198"/>
      <c r="BH116" s="202"/>
      <c r="BI116" s="202"/>
      <c r="BJ116" s="202"/>
      <c r="BK116" s="198"/>
      <c r="BL116" s="198"/>
      <c r="BM116" s="202"/>
      <c r="BN116" s="202"/>
      <c r="BO116" s="202"/>
      <c r="BP116" s="198"/>
      <c r="BQ116" s="198"/>
      <c r="BR116" s="202"/>
      <c r="BS116" s="202"/>
      <c r="BT116" s="202"/>
      <c r="BU116" s="198"/>
      <c r="BV116" s="198"/>
      <c r="BW116" s="202"/>
      <c r="BX116" s="202"/>
      <c r="BY116" s="202"/>
      <c r="BZ116" s="198"/>
      <c r="CA116" s="198"/>
      <c r="CB116" s="202"/>
      <c r="CC116" s="202"/>
      <c r="CD116" s="202"/>
      <c r="CE116" s="198"/>
      <c r="CF116" s="198"/>
      <c r="CG116" s="202"/>
      <c r="CH116" s="202"/>
      <c r="CI116" s="202"/>
      <c r="CJ116" s="198"/>
      <c r="CK116" s="198"/>
      <c r="CL116" s="202"/>
      <c r="CM116" s="202"/>
      <c r="CN116" s="202"/>
      <c r="CO116" s="198"/>
      <c r="CP116" s="198"/>
      <c r="CQ116" s="202"/>
      <c r="CR116" s="202"/>
      <c r="CS116" s="202"/>
      <c r="CT116" s="198"/>
      <c r="CU116" s="198"/>
      <c r="CV116" s="202"/>
      <c r="CW116" s="202"/>
      <c r="CX116" s="202"/>
      <c r="CY116" s="198"/>
      <c r="CZ116" s="198"/>
      <c r="DA116" s="202"/>
      <c r="DB116" s="202"/>
      <c r="DC116" s="202"/>
      <c r="DD116" s="198"/>
      <c r="DE116" s="198"/>
      <c r="DF116" s="202"/>
      <c r="DG116" s="202"/>
      <c r="DH116" s="202"/>
      <c r="DI116" s="198"/>
      <c r="DJ116" s="198"/>
      <c r="DK116" s="202"/>
      <c r="DL116" s="202"/>
      <c r="DM116" s="202"/>
      <c r="DN116" s="198"/>
      <c r="DO116" s="198"/>
      <c r="DP116" s="202"/>
      <c r="DQ116" s="202"/>
      <c r="DR116" s="202"/>
      <c r="DS116" s="198"/>
      <c r="DT116" s="198"/>
      <c r="DU116" s="202"/>
      <c r="DV116" s="202"/>
      <c r="DW116" s="202"/>
      <c r="DX116" s="198"/>
      <c r="DY116" s="198"/>
      <c r="DZ116" s="202"/>
      <c r="EA116" s="202"/>
      <c r="EB116" s="202"/>
      <c r="EC116" s="198"/>
      <c r="ED116" s="198"/>
      <c r="EE116" s="202"/>
      <c r="EF116" s="202"/>
      <c r="EG116" s="202"/>
      <c r="EH116" s="198"/>
      <c r="EI116" s="198"/>
      <c r="EJ116" s="202"/>
      <c r="EK116" s="202"/>
      <c r="EL116" s="202"/>
      <c r="EM116" s="198"/>
      <c r="EN116" s="198"/>
      <c r="EO116" s="202"/>
      <c r="EP116" s="202"/>
      <c r="EQ116" s="202"/>
      <c r="ER116" s="198"/>
      <c r="ES116" s="198"/>
      <c r="ET116" s="202"/>
      <c r="EU116" s="202"/>
      <c r="EV116" s="202"/>
      <c r="EW116" s="198"/>
      <c r="EX116" s="198"/>
      <c r="EY116" s="202"/>
      <c r="EZ116" s="202"/>
      <c r="FA116" s="202"/>
      <c r="FB116" s="198"/>
      <c r="FC116" s="198"/>
      <c r="FD116" s="202"/>
      <c r="FE116" s="202"/>
      <c r="FF116" s="202"/>
      <c r="FG116" s="198"/>
      <c r="FH116" s="198"/>
      <c r="FI116" s="202"/>
      <c r="FJ116" s="202"/>
      <c r="FK116" s="202"/>
      <c r="FL116" s="198"/>
      <c r="FM116" s="198"/>
      <c r="FN116" s="202"/>
      <c r="FO116" s="202"/>
      <c r="FP116" s="202"/>
      <c r="FQ116" s="198"/>
      <c r="FR116" s="198"/>
      <c r="FS116" s="202"/>
      <c r="FT116" s="202"/>
      <c r="FU116" s="202"/>
      <c r="FV116" s="198"/>
      <c r="FW116" s="198"/>
      <c r="FX116" s="202"/>
      <c r="FY116" s="202"/>
      <c r="FZ116" s="202"/>
      <c r="GA116" s="198"/>
      <c r="GB116" s="198"/>
      <c r="GC116" s="202"/>
      <c r="GD116" s="202"/>
      <c r="GE116" s="202"/>
      <c r="GF116" s="198"/>
      <c r="GG116" s="198"/>
      <c r="GH116" s="202"/>
      <c r="GI116" s="202"/>
      <c r="GJ116" s="202"/>
      <c r="GK116" s="198"/>
      <c r="GL116" s="198"/>
      <c r="GM116" s="202"/>
      <c r="GN116" s="202"/>
      <c r="GO116" s="202"/>
      <c r="GP116" s="198"/>
      <c r="GQ116" s="198"/>
      <c r="GR116" s="202"/>
      <c r="GS116" s="202"/>
      <c r="GT116" s="202"/>
      <c r="GU116" s="198"/>
      <c r="GV116" s="198"/>
      <c r="GW116" s="202"/>
      <c r="GX116" s="202"/>
      <c r="GY116" s="202"/>
      <c r="GZ116" s="198"/>
      <c r="HA116" s="198"/>
      <c r="HB116" s="202"/>
      <c r="HC116" s="202"/>
      <c r="HD116" s="202"/>
      <c r="HE116" s="198"/>
      <c r="HF116" s="198"/>
      <c r="HG116" s="202"/>
      <c r="HH116" s="202"/>
      <c r="HI116" s="202"/>
      <c r="HJ116" s="198"/>
      <c r="HK116" s="198"/>
      <c r="HL116" s="202"/>
      <c r="HM116" s="202"/>
      <c r="HN116" s="202"/>
      <c r="HO116" s="198"/>
      <c r="HP116" s="198"/>
      <c r="HQ116" s="202"/>
      <c r="HR116" s="202"/>
      <c r="HS116" s="202"/>
      <c r="HT116" s="198"/>
      <c r="HU116" s="198"/>
      <c r="HV116" s="202"/>
      <c r="HW116" s="202"/>
      <c r="HX116" s="202"/>
      <c r="HY116" s="198"/>
      <c r="HZ116" s="198"/>
      <c r="IA116" s="202"/>
      <c r="IB116" s="202"/>
      <c r="IC116" s="202"/>
      <c r="ID116" s="198"/>
      <c r="IE116" s="198"/>
      <c r="IF116" s="202"/>
      <c r="IG116" s="202"/>
      <c r="IH116" s="202"/>
      <c r="II116" s="198"/>
      <c r="IJ116" s="198"/>
      <c r="IK116" s="202"/>
      <c r="IL116" s="202"/>
      <c r="IM116" s="202"/>
      <c r="IN116" s="198"/>
      <c r="IO116" s="198"/>
      <c r="IP116" s="202"/>
      <c r="IQ116" s="202"/>
      <c r="IR116" s="202"/>
      <c r="IS116" s="198"/>
      <c r="IT116" s="198"/>
      <c r="IU116" s="202"/>
      <c r="IV116" s="202"/>
      <c r="IW116" s="202"/>
      <c r="IX116" s="198"/>
      <c r="IY116" s="198"/>
      <c r="IZ116" s="198"/>
      <c r="JA116" s="378"/>
      <c r="JB116" s="256"/>
      <c r="JC116" s="256"/>
    </row>
    <row r="117" spans="1:263" s="3" customFormat="1" ht="15" thickBot="1" x14ac:dyDescent="0.4">
      <c r="A117" s="198"/>
      <c r="B117" s="359"/>
      <c r="C117" s="239"/>
      <c r="D117" s="72" t="s">
        <v>1186</v>
      </c>
      <c r="E117" s="401"/>
      <c r="F117" s="402"/>
      <c r="G117" s="403"/>
      <c r="H117" s="403"/>
      <c r="I117" s="403"/>
      <c r="J117" s="403"/>
      <c r="K117" s="403"/>
      <c r="L117" s="403"/>
      <c r="M117" s="446"/>
      <c r="N117" s="446"/>
      <c r="O117" s="403"/>
      <c r="P117" s="403"/>
      <c r="Q117" s="403"/>
      <c r="R117" s="446"/>
      <c r="S117" s="446"/>
      <c r="T117" s="403"/>
      <c r="U117" s="403"/>
      <c r="V117" s="403"/>
      <c r="W117" s="446"/>
      <c r="X117" s="446"/>
      <c r="Y117" s="403"/>
      <c r="Z117" s="403"/>
      <c r="AA117" s="403"/>
      <c r="AB117" s="446"/>
      <c r="AC117" s="446"/>
      <c r="AD117" s="403"/>
      <c r="AE117" s="403"/>
      <c r="AF117" s="403"/>
      <c r="AG117" s="446"/>
      <c r="AH117" s="446"/>
      <c r="AI117" s="403"/>
      <c r="AJ117" s="403"/>
      <c r="AK117" s="403"/>
      <c r="AL117" s="446"/>
      <c r="AM117" s="446"/>
      <c r="AN117" s="403"/>
      <c r="AO117" s="403"/>
      <c r="AP117" s="403"/>
      <c r="AQ117" s="446"/>
      <c r="AR117" s="446"/>
      <c r="AS117" s="403"/>
      <c r="AT117" s="403"/>
      <c r="AU117" s="403"/>
      <c r="AV117" s="446"/>
      <c r="AW117" s="446"/>
      <c r="AX117" s="403"/>
      <c r="AY117" s="403"/>
      <c r="AZ117" s="403"/>
      <c r="BA117" s="446"/>
      <c r="BB117" s="446"/>
      <c r="BC117" s="403"/>
      <c r="BD117" s="403"/>
      <c r="BE117" s="403"/>
      <c r="BF117" s="446"/>
      <c r="BG117" s="446"/>
      <c r="BH117" s="403"/>
      <c r="BI117" s="403"/>
      <c r="BJ117" s="403"/>
      <c r="BK117" s="446"/>
      <c r="BL117" s="446"/>
      <c r="BM117" s="403"/>
      <c r="BN117" s="403"/>
      <c r="BO117" s="403"/>
      <c r="BP117" s="446"/>
      <c r="BQ117" s="446"/>
      <c r="BR117" s="403"/>
      <c r="BS117" s="403"/>
      <c r="BT117" s="403"/>
      <c r="BU117" s="446"/>
      <c r="BV117" s="446"/>
      <c r="BW117" s="403"/>
      <c r="BX117" s="403"/>
      <c r="BY117" s="403"/>
      <c r="BZ117" s="446"/>
      <c r="CA117" s="446"/>
      <c r="CB117" s="403"/>
      <c r="CC117" s="403"/>
      <c r="CD117" s="403"/>
      <c r="CE117" s="446"/>
      <c r="CF117" s="446"/>
      <c r="CG117" s="403"/>
      <c r="CH117" s="403"/>
      <c r="CI117" s="403"/>
      <c r="CJ117" s="446"/>
      <c r="CK117" s="446"/>
      <c r="CL117" s="403"/>
      <c r="CM117" s="403"/>
      <c r="CN117" s="403"/>
      <c r="CO117" s="446"/>
      <c r="CP117" s="446"/>
      <c r="CQ117" s="403"/>
      <c r="CR117" s="403"/>
      <c r="CS117" s="403"/>
      <c r="CT117" s="446"/>
      <c r="CU117" s="446"/>
      <c r="CV117" s="403"/>
      <c r="CW117" s="403"/>
      <c r="CX117" s="403"/>
      <c r="CY117" s="446"/>
      <c r="CZ117" s="446"/>
      <c r="DA117" s="403"/>
      <c r="DB117" s="403"/>
      <c r="DC117" s="403"/>
      <c r="DD117" s="446"/>
      <c r="DE117" s="446"/>
      <c r="DF117" s="403"/>
      <c r="DG117" s="403"/>
      <c r="DH117" s="403"/>
      <c r="DI117" s="446"/>
      <c r="DJ117" s="446"/>
      <c r="DK117" s="403"/>
      <c r="DL117" s="403"/>
      <c r="DM117" s="403"/>
      <c r="DN117" s="446"/>
      <c r="DO117" s="446"/>
      <c r="DP117" s="403"/>
      <c r="DQ117" s="403"/>
      <c r="DR117" s="403"/>
      <c r="DS117" s="446"/>
      <c r="DT117" s="446"/>
      <c r="DU117" s="403"/>
      <c r="DV117" s="403"/>
      <c r="DW117" s="403"/>
      <c r="DX117" s="446"/>
      <c r="DY117" s="446"/>
      <c r="DZ117" s="403"/>
      <c r="EA117" s="403"/>
      <c r="EB117" s="403"/>
      <c r="EC117" s="446"/>
      <c r="ED117" s="446"/>
      <c r="EE117" s="403"/>
      <c r="EF117" s="403"/>
      <c r="EG117" s="403"/>
      <c r="EH117" s="446"/>
      <c r="EI117" s="446"/>
      <c r="EJ117" s="403"/>
      <c r="EK117" s="403"/>
      <c r="EL117" s="403"/>
      <c r="EM117" s="446"/>
      <c r="EN117" s="446"/>
      <c r="EO117" s="403"/>
      <c r="EP117" s="403"/>
      <c r="EQ117" s="403"/>
      <c r="ER117" s="446"/>
      <c r="ES117" s="446"/>
      <c r="ET117" s="403"/>
      <c r="EU117" s="403"/>
      <c r="EV117" s="403"/>
      <c r="EW117" s="446"/>
      <c r="EX117" s="446"/>
      <c r="EY117" s="403"/>
      <c r="EZ117" s="403"/>
      <c r="FA117" s="403"/>
      <c r="FB117" s="446"/>
      <c r="FC117" s="446"/>
      <c r="FD117" s="403"/>
      <c r="FE117" s="403"/>
      <c r="FF117" s="403"/>
      <c r="FG117" s="446"/>
      <c r="FH117" s="446"/>
      <c r="FI117" s="403"/>
      <c r="FJ117" s="403"/>
      <c r="FK117" s="403"/>
      <c r="FL117" s="446"/>
      <c r="FM117" s="446"/>
      <c r="FN117" s="403"/>
      <c r="FO117" s="403"/>
      <c r="FP117" s="403"/>
      <c r="FQ117" s="446"/>
      <c r="FR117" s="446"/>
      <c r="FS117" s="403"/>
      <c r="FT117" s="403"/>
      <c r="FU117" s="403"/>
      <c r="FV117" s="446"/>
      <c r="FW117" s="446"/>
      <c r="FX117" s="403"/>
      <c r="FY117" s="403"/>
      <c r="FZ117" s="403"/>
      <c r="GA117" s="446"/>
      <c r="GB117" s="446"/>
      <c r="GC117" s="403"/>
      <c r="GD117" s="403"/>
      <c r="GE117" s="403"/>
      <c r="GF117" s="446"/>
      <c r="GG117" s="446"/>
      <c r="GH117" s="403"/>
      <c r="GI117" s="403"/>
      <c r="GJ117" s="403"/>
      <c r="GK117" s="446"/>
      <c r="GL117" s="446"/>
      <c r="GM117" s="403"/>
      <c r="GN117" s="403"/>
      <c r="GO117" s="403"/>
      <c r="GP117" s="446"/>
      <c r="GQ117" s="446"/>
      <c r="GR117" s="403"/>
      <c r="GS117" s="403"/>
      <c r="GT117" s="403"/>
      <c r="GU117" s="446"/>
      <c r="GV117" s="446"/>
      <c r="GW117" s="403"/>
      <c r="GX117" s="403"/>
      <c r="GY117" s="403"/>
      <c r="GZ117" s="446"/>
      <c r="HA117" s="446"/>
      <c r="HB117" s="403"/>
      <c r="HC117" s="403"/>
      <c r="HD117" s="403"/>
      <c r="HE117" s="446"/>
      <c r="HF117" s="446"/>
      <c r="HG117" s="403"/>
      <c r="HH117" s="403"/>
      <c r="HI117" s="403"/>
      <c r="HJ117" s="446"/>
      <c r="HK117" s="446"/>
      <c r="HL117" s="403"/>
      <c r="HM117" s="403"/>
      <c r="HN117" s="403"/>
      <c r="HO117" s="446"/>
      <c r="HP117" s="446"/>
      <c r="HQ117" s="403"/>
      <c r="HR117" s="403"/>
      <c r="HS117" s="403"/>
      <c r="HT117" s="446"/>
      <c r="HU117" s="446"/>
      <c r="HV117" s="403"/>
      <c r="HW117" s="403"/>
      <c r="HX117" s="403"/>
      <c r="HY117" s="446"/>
      <c r="HZ117" s="446"/>
      <c r="IA117" s="403"/>
      <c r="IB117" s="403"/>
      <c r="IC117" s="403"/>
      <c r="ID117" s="446"/>
      <c r="IE117" s="446"/>
      <c r="IF117" s="403"/>
      <c r="IG117" s="403"/>
      <c r="IH117" s="403"/>
      <c r="II117" s="446"/>
      <c r="IJ117" s="446"/>
      <c r="IK117" s="403"/>
      <c r="IL117" s="403"/>
      <c r="IM117" s="403"/>
      <c r="IN117" s="446"/>
      <c r="IO117" s="446"/>
      <c r="IP117" s="403"/>
      <c r="IQ117" s="403"/>
      <c r="IR117" s="403"/>
      <c r="IS117" s="446"/>
      <c r="IT117" s="446"/>
      <c r="IU117" s="403"/>
      <c r="IV117" s="403"/>
      <c r="IW117" s="403"/>
      <c r="IX117" s="446"/>
      <c r="IY117" s="446"/>
      <c r="IZ117" s="447"/>
      <c r="JA117" s="378"/>
      <c r="JB117" s="256"/>
      <c r="JC117" s="256"/>
    </row>
    <row r="118" spans="1:263" s="3" customFormat="1" x14ac:dyDescent="0.35">
      <c r="A118" s="198"/>
      <c r="B118" s="359"/>
      <c r="C118" s="239"/>
      <c r="D118" s="105"/>
      <c r="E118" s="102"/>
      <c r="F118" s="375"/>
      <c r="G118" s="321"/>
      <c r="H118" s="322"/>
      <c r="I118" s="202"/>
      <c r="J118" s="320"/>
      <c r="K118" s="321"/>
      <c r="L118" s="48"/>
      <c r="M118" s="376"/>
      <c r="N118" s="376"/>
      <c r="O118" s="321"/>
      <c r="P118" s="321"/>
      <c r="Q118" s="48"/>
      <c r="R118" s="376"/>
      <c r="S118" s="376"/>
      <c r="T118" s="321"/>
      <c r="U118" s="321"/>
      <c r="V118" s="48"/>
      <c r="W118" s="376"/>
      <c r="X118" s="376"/>
      <c r="Y118" s="321"/>
      <c r="Z118" s="321"/>
      <c r="AA118" s="48"/>
      <c r="AB118" s="376"/>
      <c r="AC118" s="376"/>
      <c r="AD118" s="321"/>
      <c r="AE118" s="321"/>
      <c r="AF118" s="48"/>
      <c r="AG118" s="376"/>
      <c r="AH118" s="376"/>
      <c r="AI118" s="321"/>
      <c r="AJ118" s="321"/>
      <c r="AK118" s="48"/>
      <c r="AL118" s="376"/>
      <c r="AM118" s="376"/>
      <c r="AN118" s="321"/>
      <c r="AO118" s="321"/>
      <c r="AP118" s="48"/>
      <c r="AQ118" s="376"/>
      <c r="AR118" s="376"/>
      <c r="AS118" s="321"/>
      <c r="AT118" s="321"/>
      <c r="AU118" s="48"/>
      <c r="AV118" s="376"/>
      <c r="AW118" s="376"/>
      <c r="AX118" s="321"/>
      <c r="AY118" s="321"/>
      <c r="AZ118" s="48"/>
      <c r="BA118" s="376"/>
      <c r="BB118" s="376"/>
      <c r="BC118" s="321"/>
      <c r="BD118" s="321"/>
      <c r="BE118" s="48"/>
      <c r="BF118" s="376"/>
      <c r="BG118" s="376"/>
      <c r="BH118" s="321"/>
      <c r="BI118" s="321"/>
      <c r="BJ118" s="48"/>
      <c r="BK118" s="376"/>
      <c r="BL118" s="376"/>
      <c r="BM118" s="321"/>
      <c r="BN118" s="321"/>
      <c r="BO118" s="48"/>
      <c r="BP118" s="376"/>
      <c r="BQ118" s="376"/>
      <c r="BR118" s="321"/>
      <c r="BS118" s="321"/>
      <c r="BT118" s="48"/>
      <c r="BU118" s="376"/>
      <c r="BV118" s="376"/>
      <c r="BW118" s="321"/>
      <c r="BX118" s="321"/>
      <c r="BY118" s="48"/>
      <c r="BZ118" s="376"/>
      <c r="CA118" s="376"/>
      <c r="CB118" s="321"/>
      <c r="CC118" s="321"/>
      <c r="CD118" s="48"/>
      <c r="CE118" s="376"/>
      <c r="CF118" s="376"/>
      <c r="CG118" s="321"/>
      <c r="CH118" s="321"/>
      <c r="CI118" s="48"/>
      <c r="CJ118" s="376"/>
      <c r="CK118" s="376"/>
      <c r="CL118" s="321"/>
      <c r="CM118" s="321"/>
      <c r="CN118" s="48"/>
      <c r="CO118" s="376"/>
      <c r="CP118" s="376"/>
      <c r="CQ118" s="321"/>
      <c r="CR118" s="321"/>
      <c r="CS118" s="48"/>
      <c r="CT118" s="376"/>
      <c r="CU118" s="376"/>
      <c r="CV118" s="321"/>
      <c r="CW118" s="321"/>
      <c r="CX118" s="48"/>
      <c r="CY118" s="376"/>
      <c r="CZ118" s="376"/>
      <c r="DA118" s="321"/>
      <c r="DB118" s="321"/>
      <c r="DC118" s="48"/>
      <c r="DD118" s="376"/>
      <c r="DE118" s="376"/>
      <c r="DF118" s="321"/>
      <c r="DG118" s="321"/>
      <c r="DH118" s="48"/>
      <c r="DI118" s="376"/>
      <c r="DJ118" s="376"/>
      <c r="DK118" s="321"/>
      <c r="DL118" s="321"/>
      <c r="DM118" s="48"/>
      <c r="DN118" s="376"/>
      <c r="DO118" s="376"/>
      <c r="DP118" s="321"/>
      <c r="DQ118" s="321"/>
      <c r="DR118" s="48"/>
      <c r="DS118" s="376"/>
      <c r="DT118" s="376"/>
      <c r="DU118" s="321"/>
      <c r="DV118" s="321"/>
      <c r="DW118" s="48"/>
      <c r="DX118" s="376"/>
      <c r="DY118" s="376"/>
      <c r="DZ118" s="321"/>
      <c r="EA118" s="321"/>
      <c r="EB118" s="48"/>
      <c r="EC118" s="376"/>
      <c r="ED118" s="376"/>
      <c r="EE118" s="321"/>
      <c r="EF118" s="321"/>
      <c r="EG118" s="48"/>
      <c r="EH118" s="376"/>
      <c r="EI118" s="376"/>
      <c r="EJ118" s="321"/>
      <c r="EK118" s="321"/>
      <c r="EL118" s="48"/>
      <c r="EM118" s="376"/>
      <c r="EN118" s="376"/>
      <c r="EO118" s="321"/>
      <c r="EP118" s="321"/>
      <c r="EQ118" s="48"/>
      <c r="ER118" s="376"/>
      <c r="ES118" s="376"/>
      <c r="ET118" s="321"/>
      <c r="EU118" s="321"/>
      <c r="EV118" s="48"/>
      <c r="EW118" s="376"/>
      <c r="EX118" s="376"/>
      <c r="EY118" s="321"/>
      <c r="EZ118" s="321"/>
      <c r="FA118" s="48"/>
      <c r="FB118" s="376"/>
      <c r="FC118" s="376"/>
      <c r="FD118" s="321"/>
      <c r="FE118" s="321"/>
      <c r="FF118" s="48"/>
      <c r="FG118" s="376"/>
      <c r="FH118" s="376"/>
      <c r="FI118" s="321"/>
      <c r="FJ118" s="321"/>
      <c r="FK118" s="48"/>
      <c r="FL118" s="376"/>
      <c r="FM118" s="376"/>
      <c r="FN118" s="321"/>
      <c r="FO118" s="321"/>
      <c r="FP118" s="48"/>
      <c r="FQ118" s="376"/>
      <c r="FR118" s="376"/>
      <c r="FS118" s="321"/>
      <c r="FT118" s="321"/>
      <c r="FU118" s="48"/>
      <c r="FV118" s="376"/>
      <c r="FW118" s="376"/>
      <c r="FX118" s="321"/>
      <c r="FY118" s="321"/>
      <c r="FZ118" s="48"/>
      <c r="GA118" s="376"/>
      <c r="GB118" s="376"/>
      <c r="GC118" s="321"/>
      <c r="GD118" s="321"/>
      <c r="GE118" s="48"/>
      <c r="GF118" s="376"/>
      <c r="GG118" s="376"/>
      <c r="GH118" s="321"/>
      <c r="GI118" s="321"/>
      <c r="GJ118" s="48"/>
      <c r="GK118" s="376"/>
      <c r="GL118" s="376"/>
      <c r="GM118" s="321"/>
      <c r="GN118" s="321"/>
      <c r="GO118" s="48"/>
      <c r="GP118" s="376"/>
      <c r="GQ118" s="376"/>
      <c r="GR118" s="321"/>
      <c r="GS118" s="321"/>
      <c r="GT118" s="48"/>
      <c r="GU118" s="376"/>
      <c r="GV118" s="376"/>
      <c r="GW118" s="321"/>
      <c r="GX118" s="321"/>
      <c r="GY118" s="48"/>
      <c r="GZ118" s="376"/>
      <c r="HA118" s="376"/>
      <c r="HB118" s="321"/>
      <c r="HC118" s="321"/>
      <c r="HD118" s="48"/>
      <c r="HE118" s="376"/>
      <c r="HF118" s="376"/>
      <c r="HG118" s="321"/>
      <c r="HH118" s="321"/>
      <c r="HI118" s="48"/>
      <c r="HJ118" s="376"/>
      <c r="HK118" s="376"/>
      <c r="HL118" s="321"/>
      <c r="HM118" s="321"/>
      <c r="HN118" s="48"/>
      <c r="HO118" s="376"/>
      <c r="HP118" s="376"/>
      <c r="HQ118" s="321"/>
      <c r="HR118" s="321"/>
      <c r="HS118" s="48"/>
      <c r="HT118" s="376"/>
      <c r="HU118" s="376"/>
      <c r="HV118" s="321"/>
      <c r="HW118" s="321"/>
      <c r="HX118" s="48"/>
      <c r="HY118" s="376"/>
      <c r="HZ118" s="376"/>
      <c r="IA118" s="321"/>
      <c r="IB118" s="321"/>
      <c r="IC118" s="48"/>
      <c r="ID118" s="376"/>
      <c r="IE118" s="376"/>
      <c r="IF118" s="321"/>
      <c r="IG118" s="321"/>
      <c r="IH118" s="48"/>
      <c r="II118" s="376"/>
      <c r="IJ118" s="376"/>
      <c r="IK118" s="321"/>
      <c r="IL118" s="321"/>
      <c r="IM118" s="48"/>
      <c r="IN118" s="376"/>
      <c r="IO118" s="376"/>
      <c r="IP118" s="321"/>
      <c r="IQ118" s="321"/>
      <c r="IR118" s="48"/>
      <c r="IS118" s="376"/>
      <c r="IT118" s="376"/>
      <c r="IU118" s="321"/>
      <c r="IV118" s="321"/>
      <c r="IW118" s="48"/>
      <c r="IX118" s="376"/>
      <c r="IY118" s="377"/>
      <c r="IZ118" s="448"/>
      <c r="JA118" s="378"/>
      <c r="JB118" s="256"/>
      <c r="JC118" s="256"/>
    </row>
    <row r="119" spans="1:263" s="90" customFormat="1" ht="28.15" customHeight="1" x14ac:dyDescent="0.35">
      <c r="A119" s="379"/>
      <c r="B119" s="362"/>
      <c r="C119" s="240"/>
      <c r="D119" s="160"/>
      <c r="E119" s="363"/>
      <c r="F119" s="380"/>
      <c r="G119" s="16" t="s">
        <v>171</v>
      </c>
      <c r="H119" s="381"/>
      <c r="I119" s="347"/>
      <c r="J119" s="87"/>
      <c r="K119" s="502" t="str">
        <f>IF(K$7&lt;&gt;"",K$7,"")</f>
        <v/>
      </c>
      <c r="L119" s="502"/>
      <c r="M119" s="502"/>
      <c r="N119" s="82"/>
      <c r="O119" s="88"/>
      <c r="P119" s="502" t="str">
        <f>IF(P$7&lt;&gt;"",P$7,"")</f>
        <v/>
      </c>
      <c r="Q119" s="502"/>
      <c r="R119" s="502"/>
      <c r="S119" s="82"/>
      <c r="T119" s="88"/>
      <c r="U119" s="502" t="str">
        <f>IF(U$7&lt;&gt;"",U$7,"")</f>
        <v/>
      </c>
      <c r="V119" s="502"/>
      <c r="W119" s="502"/>
      <c r="X119" s="82"/>
      <c r="Y119" s="88"/>
      <c r="Z119" s="502" t="str">
        <f>IF(Z$7&lt;&gt;"",Z$7,"")</f>
        <v/>
      </c>
      <c r="AA119" s="502"/>
      <c r="AB119" s="502"/>
      <c r="AC119" s="82"/>
      <c r="AD119" s="88"/>
      <c r="AE119" s="502" t="str">
        <f>IF(AE$7&lt;&gt;"",AE$7,"")</f>
        <v/>
      </c>
      <c r="AF119" s="502"/>
      <c r="AG119" s="502"/>
      <c r="AH119" s="82"/>
      <c r="AI119" s="88"/>
      <c r="AJ119" s="502" t="str">
        <f>IF(AJ$7&lt;&gt;"",AJ$7,"")</f>
        <v/>
      </c>
      <c r="AK119" s="502"/>
      <c r="AL119" s="502"/>
      <c r="AM119" s="82"/>
      <c r="AN119" s="88"/>
      <c r="AO119" s="502" t="str">
        <f>IF(AO$7&lt;&gt;"",AO$7,"")</f>
        <v/>
      </c>
      <c r="AP119" s="502"/>
      <c r="AQ119" s="502"/>
      <c r="AR119" s="82"/>
      <c r="AS119" s="88"/>
      <c r="AT119" s="502" t="str">
        <f>IF(AT$7&lt;&gt;"",AT$7,"")</f>
        <v/>
      </c>
      <c r="AU119" s="502"/>
      <c r="AV119" s="502"/>
      <c r="AW119" s="82"/>
      <c r="AX119" s="88"/>
      <c r="AY119" s="502" t="str">
        <f>IF(AY$7&lt;&gt;"",AY$7,"")</f>
        <v/>
      </c>
      <c r="AZ119" s="502"/>
      <c r="BA119" s="502"/>
      <c r="BB119" s="82"/>
      <c r="BC119" s="88"/>
      <c r="BD119" s="502" t="str">
        <f>IF(BD$7&lt;&gt;"",BD$7,"")</f>
        <v/>
      </c>
      <c r="BE119" s="502"/>
      <c r="BF119" s="502"/>
      <c r="BG119" s="82"/>
      <c r="BH119" s="88"/>
      <c r="BI119" s="502" t="str">
        <f>IF(BI$7&lt;&gt;"",BI$7,"")</f>
        <v/>
      </c>
      <c r="BJ119" s="502"/>
      <c r="BK119" s="502"/>
      <c r="BL119" s="82"/>
      <c r="BM119" s="88"/>
      <c r="BN119" s="502" t="str">
        <f>IF(BN$7&lt;&gt;"",BN$7,"")</f>
        <v/>
      </c>
      <c r="BO119" s="502"/>
      <c r="BP119" s="502"/>
      <c r="BQ119" s="82"/>
      <c r="BR119" s="88"/>
      <c r="BS119" s="502" t="str">
        <f>IF(BS$7&lt;&gt;"",BS$7,"")</f>
        <v/>
      </c>
      <c r="BT119" s="502"/>
      <c r="BU119" s="502"/>
      <c r="BV119" s="82"/>
      <c r="BW119" s="88"/>
      <c r="BX119" s="502" t="str">
        <f>IF(BX$7&lt;&gt;"",BX$7,"")</f>
        <v/>
      </c>
      <c r="BY119" s="502"/>
      <c r="BZ119" s="502"/>
      <c r="CA119" s="82"/>
      <c r="CB119" s="88"/>
      <c r="CC119" s="502" t="str">
        <f>IF(CC$7&lt;&gt;"",CC$7,"")</f>
        <v/>
      </c>
      <c r="CD119" s="502"/>
      <c r="CE119" s="502"/>
      <c r="CF119" s="82"/>
      <c r="CG119" s="88"/>
      <c r="CH119" s="502" t="str">
        <f>IF(CH$7&lt;&gt;"",CH$7,"")</f>
        <v/>
      </c>
      <c r="CI119" s="502"/>
      <c r="CJ119" s="502"/>
      <c r="CK119" s="82"/>
      <c r="CL119" s="88"/>
      <c r="CM119" s="502" t="str">
        <f>IF(CM$7&lt;&gt;"",CM$7,"")</f>
        <v/>
      </c>
      <c r="CN119" s="502"/>
      <c r="CO119" s="502"/>
      <c r="CP119" s="82"/>
      <c r="CQ119" s="88"/>
      <c r="CR119" s="502" t="str">
        <f>IF(CR$7&lt;&gt;"",CR$7,"")</f>
        <v/>
      </c>
      <c r="CS119" s="502"/>
      <c r="CT119" s="502"/>
      <c r="CU119" s="82"/>
      <c r="CV119" s="88"/>
      <c r="CW119" s="502" t="str">
        <f>IF(CW$7&lt;&gt;"",CW$7,"")</f>
        <v/>
      </c>
      <c r="CX119" s="502"/>
      <c r="CY119" s="502"/>
      <c r="CZ119" s="82"/>
      <c r="DA119" s="88"/>
      <c r="DB119" s="502" t="str">
        <f>IF(DB$7&lt;&gt;"",DB$7,"")</f>
        <v/>
      </c>
      <c r="DC119" s="502"/>
      <c r="DD119" s="502"/>
      <c r="DE119" s="82"/>
      <c r="DF119" s="88"/>
      <c r="DG119" s="502" t="str">
        <f>IF(DG$7&lt;&gt;"",DG$7,"")</f>
        <v/>
      </c>
      <c r="DH119" s="502"/>
      <c r="DI119" s="502"/>
      <c r="DJ119" s="82"/>
      <c r="DK119" s="88"/>
      <c r="DL119" s="502" t="str">
        <f>IF(DL$7&lt;&gt;"",DL$7,"")</f>
        <v/>
      </c>
      <c r="DM119" s="502"/>
      <c r="DN119" s="502"/>
      <c r="DO119" s="82"/>
      <c r="DP119" s="88"/>
      <c r="DQ119" s="502" t="str">
        <f>IF(DQ$7&lt;&gt;"",DQ$7,"")</f>
        <v/>
      </c>
      <c r="DR119" s="502"/>
      <c r="DS119" s="502"/>
      <c r="DT119" s="82"/>
      <c r="DU119" s="88"/>
      <c r="DV119" s="502" t="str">
        <f>IF(DV$7&lt;&gt;"",DV$7,"")</f>
        <v/>
      </c>
      <c r="DW119" s="502"/>
      <c r="DX119" s="502"/>
      <c r="DY119" s="82"/>
      <c r="DZ119" s="88"/>
      <c r="EA119" s="502" t="str">
        <f>IF(EA$7&lt;&gt;"",EA$7,"")</f>
        <v/>
      </c>
      <c r="EB119" s="502"/>
      <c r="EC119" s="502"/>
      <c r="ED119" s="82"/>
      <c r="EE119" s="88"/>
      <c r="EF119" s="502" t="str">
        <f>IF(EF$7&lt;&gt;"",EF$7,"")</f>
        <v/>
      </c>
      <c r="EG119" s="502"/>
      <c r="EH119" s="502"/>
      <c r="EI119" s="82"/>
      <c r="EJ119" s="88"/>
      <c r="EK119" s="502" t="str">
        <f>IF(EK$7&lt;&gt;"",EK$7,"")</f>
        <v/>
      </c>
      <c r="EL119" s="502"/>
      <c r="EM119" s="502"/>
      <c r="EN119" s="82"/>
      <c r="EO119" s="88"/>
      <c r="EP119" s="502" t="str">
        <f>IF(EP$7&lt;&gt;"",EP$7,"")</f>
        <v/>
      </c>
      <c r="EQ119" s="502"/>
      <c r="ER119" s="502"/>
      <c r="ES119" s="82"/>
      <c r="ET119" s="88"/>
      <c r="EU119" s="502" t="str">
        <f>IF(EU$7&lt;&gt;"",EU$7,"")</f>
        <v/>
      </c>
      <c r="EV119" s="502"/>
      <c r="EW119" s="502"/>
      <c r="EX119" s="82"/>
      <c r="EY119" s="88"/>
      <c r="EZ119" s="502" t="str">
        <f>IF(EZ$7&lt;&gt;"",EZ$7,"")</f>
        <v/>
      </c>
      <c r="FA119" s="502"/>
      <c r="FB119" s="502"/>
      <c r="FC119" s="82"/>
      <c r="FD119" s="88"/>
      <c r="FE119" s="502" t="str">
        <f>IF(FE$7&lt;&gt;"",FE$7,"")</f>
        <v/>
      </c>
      <c r="FF119" s="502"/>
      <c r="FG119" s="502"/>
      <c r="FH119" s="82"/>
      <c r="FI119" s="88"/>
      <c r="FJ119" s="502" t="str">
        <f>IF(FJ$7&lt;&gt;"",FJ$7,"")</f>
        <v/>
      </c>
      <c r="FK119" s="502"/>
      <c r="FL119" s="502"/>
      <c r="FM119" s="82"/>
      <c r="FN119" s="88"/>
      <c r="FO119" s="502" t="str">
        <f>IF(FO$7&lt;&gt;"",FO$7,"")</f>
        <v/>
      </c>
      <c r="FP119" s="502"/>
      <c r="FQ119" s="502"/>
      <c r="FR119" s="82"/>
      <c r="FS119" s="88"/>
      <c r="FT119" s="502" t="str">
        <f>IF(FT$7&lt;&gt;"",FT$7,"")</f>
        <v/>
      </c>
      <c r="FU119" s="502"/>
      <c r="FV119" s="502"/>
      <c r="FW119" s="82"/>
      <c r="FX119" s="88"/>
      <c r="FY119" s="502" t="str">
        <f>IF(FY$7&lt;&gt;"",FY$7,"")</f>
        <v/>
      </c>
      <c r="FZ119" s="502"/>
      <c r="GA119" s="502"/>
      <c r="GB119" s="82"/>
      <c r="GC119" s="88"/>
      <c r="GD119" s="502" t="str">
        <f>IF(GD$7&lt;&gt;"",GD$7,"")</f>
        <v/>
      </c>
      <c r="GE119" s="502"/>
      <c r="GF119" s="502"/>
      <c r="GG119" s="82"/>
      <c r="GH119" s="88"/>
      <c r="GI119" s="502" t="str">
        <f>IF(GI$7&lt;&gt;"",GI$7,"")</f>
        <v/>
      </c>
      <c r="GJ119" s="502"/>
      <c r="GK119" s="502"/>
      <c r="GL119" s="82"/>
      <c r="GM119" s="88"/>
      <c r="GN119" s="502" t="str">
        <f>IF(GN$7&lt;&gt;"",GN$7,"")</f>
        <v/>
      </c>
      <c r="GO119" s="502"/>
      <c r="GP119" s="502"/>
      <c r="GQ119" s="82"/>
      <c r="GR119" s="88"/>
      <c r="GS119" s="502" t="str">
        <f>IF(GS$7&lt;&gt;"",GS$7,"")</f>
        <v/>
      </c>
      <c r="GT119" s="502"/>
      <c r="GU119" s="502"/>
      <c r="GV119" s="82"/>
      <c r="GW119" s="88"/>
      <c r="GX119" s="502" t="str">
        <f>IF(GX$7&lt;&gt;"",GX$7,"")</f>
        <v/>
      </c>
      <c r="GY119" s="502"/>
      <c r="GZ119" s="502"/>
      <c r="HA119" s="82"/>
      <c r="HB119" s="88"/>
      <c r="HC119" s="502" t="str">
        <f>IF(HC$7&lt;&gt;"",HC$7,"")</f>
        <v/>
      </c>
      <c r="HD119" s="502"/>
      <c r="HE119" s="502"/>
      <c r="HF119" s="82"/>
      <c r="HG119" s="88"/>
      <c r="HH119" s="502" t="str">
        <f>IF(HH$7&lt;&gt;"",HH$7,"")</f>
        <v/>
      </c>
      <c r="HI119" s="502"/>
      <c r="HJ119" s="502"/>
      <c r="HK119" s="82"/>
      <c r="HL119" s="88"/>
      <c r="HM119" s="502" t="str">
        <f>IF(HM$7&lt;&gt;"",HM$7,"")</f>
        <v/>
      </c>
      <c r="HN119" s="502"/>
      <c r="HO119" s="502"/>
      <c r="HP119" s="82"/>
      <c r="HQ119" s="88"/>
      <c r="HR119" s="502" t="str">
        <f>IF(HR$7&lt;&gt;"",HR$7,"")</f>
        <v/>
      </c>
      <c r="HS119" s="502"/>
      <c r="HT119" s="502"/>
      <c r="HU119" s="82"/>
      <c r="HV119" s="88"/>
      <c r="HW119" s="502" t="str">
        <f>IF(HW$7&lt;&gt;"",HW$7,"")</f>
        <v/>
      </c>
      <c r="HX119" s="502"/>
      <c r="HY119" s="502"/>
      <c r="HZ119" s="82"/>
      <c r="IA119" s="88"/>
      <c r="IB119" s="502" t="str">
        <f>IF(IB$7&lt;&gt;"",IB$7,"")</f>
        <v/>
      </c>
      <c r="IC119" s="502"/>
      <c r="ID119" s="502"/>
      <c r="IE119" s="82"/>
      <c r="IF119" s="88"/>
      <c r="IG119" s="502" t="str">
        <f>IF(IG$7&lt;&gt;"",IG$7,"")</f>
        <v/>
      </c>
      <c r="IH119" s="502"/>
      <c r="II119" s="502"/>
      <c r="IJ119" s="82"/>
      <c r="IK119" s="88"/>
      <c r="IL119" s="502" t="str">
        <f>IF(IL$7&lt;&gt;"",IL$7,"")</f>
        <v/>
      </c>
      <c r="IM119" s="502"/>
      <c r="IN119" s="502"/>
      <c r="IO119" s="82"/>
      <c r="IP119" s="88"/>
      <c r="IQ119" s="502" t="str">
        <f>IF(IQ$7&lt;&gt;"",IQ$7,"")</f>
        <v/>
      </c>
      <c r="IR119" s="502"/>
      <c r="IS119" s="502"/>
      <c r="IT119" s="82"/>
      <c r="IU119" s="88"/>
      <c r="IV119" s="502" t="str">
        <f>IF(IV$7&lt;&gt;"",IV$7,"")</f>
        <v/>
      </c>
      <c r="IW119" s="502"/>
      <c r="IX119" s="502"/>
      <c r="IY119" s="89"/>
      <c r="IZ119" s="449"/>
      <c r="JA119" s="382"/>
      <c r="JB119" s="383"/>
      <c r="JC119" s="383"/>
    </row>
    <row r="120" spans="1:263" s="3" customFormat="1" x14ac:dyDescent="0.35">
      <c r="A120" s="198"/>
      <c r="B120" s="359"/>
      <c r="C120" s="239"/>
      <c r="D120" s="105"/>
      <c r="E120" s="102"/>
      <c r="F120" s="384"/>
      <c r="G120" s="131"/>
      <c r="H120" s="325"/>
      <c r="I120" s="202"/>
      <c r="J120" s="324"/>
      <c r="K120" s="131"/>
      <c r="L120" s="131"/>
      <c r="M120" s="385"/>
      <c r="N120" s="385"/>
      <c r="O120" s="131"/>
      <c r="P120" s="131"/>
      <c r="Q120" s="131"/>
      <c r="R120" s="385"/>
      <c r="S120" s="385"/>
      <c r="T120" s="131"/>
      <c r="U120" s="131"/>
      <c r="V120" s="131"/>
      <c r="W120" s="385"/>
      <c r="X120" s="385"/>
      <c r="Y120" s="131"/>
      <c r="Z120" s="131"/>
      <c r="AA120" s="131"/>
      <c r="AB120" s="385"/>
      <c r="AC120" s="385"/>
      <c r="AD120" s="131"/>
      <c r="AE120" s="131"/>
      <c r="AF120" s="131"/>
      <c r="AG120" s="385"/>
      <c r="AH120" s="385"/>
      <c r="AI120" s="131"/>
      <c r="AJ120" s="131"/>
      <c r="AK120" s="131"/>
      <c r="AL120" s="385"/>
      <c r="AM120" s="385"/>
      <c r="AN120" s="131"/>
      <c r="AO120" s="131"/>
      <c r="AP120" s="131"/>
      <c r="AQ120" s="385"/>
      <c r="AR120" s="385"/>
      <c r="AS120" s="131"/>
      <c r="AT120" s="131"/>
      <c r="AU120" s="131"/>
      <c r="AV120" s="385"/>
      <c r="AW120" s="385"/>
      <c r="AX120" s="131"/>
      <c r="AY120" s="131"/>
      <c r="AZ120" s="131"/>
      <c r="BA120" s="385"/>
      <c r="BB120" s="385"/>
      <c r="BC120" s="131"/>
      <c r="BD120" s="131"/>
      <c r="BE120" s="131"/>
      <c r="BF120" s="385"/>
      <c r="BG120" s="385"/>
      <c r="BH120" s="131"/>
      <c r="BI120" s="131"/>
      <c r="BJ120" s="131"/>
      <c r="BK120" s="385"/>
      <c r="BL120" s="385"/>
      <c r="BM120" s="131"/>
      <c r="BN120" s="131"/>
      <c r="BO120" s="131"/>
      <c r="BP120" s="385"/>
      <c r="BQ120" s="385"/>
      <c r="BR120" s="131"/>
      <c r="BS120" s="131"/>
      <c r="BT120" s="131"/>
      <c r="BU120" s="385"/>
      <c r="BV120" s="385"/>
      <c r="BW120" s="131"/>
      <c r="BX120" s="131"/>
      <c r="BY120" s="131"/>
      <c r="BZ120" s="385"/>
      <c r="CA120" s="385"/>
      <c r="CB120" s="131"/>
      <c r="CC120" s="131"/>
      <c r="CD120" s="131"/>
      <c r="CE120" s="385"/>
      <c r="CF120" s="385"/>
      <c r="CG120" s="131"/>
      <c r="CH120" s="131"/>
      <c r="CI120" s="131"/>
      <c r="CJ120" s="385"/>
      <c r="CK120" s="385"/>
      <c r="CL120" s="131"/>
      <c r="CM120" s="131"/>
      <c r="CN120" s="131"/>
      <c r="CO120" s="385"/>
      <c r="CP120" s="385"/>
      <c r="CQ120" s="131"/>
      <c r="CR120" s="131"/>
      <c r="CS120" s="131"/>
      <c r="CT120" s="385"/>
      <c r="CU120" s="385"/>
      <c r="CV120" s="131"/>
      <c r="CW120" s="131"/>
      <c r="CX120" s="131"/>
      <c r="CY120" s="385"/>
      <c r="CZ120" s="385"/>
      <c r="DA120" s="131"/>
      <c r="DB120" s="131"/>
      <c r="DC120" s="131"/>
      <c r="DD120" s="385"/>
      <c r="DE120" s="385"/>
      <c r="DF120" s="131"/>
      <c r="DG120" s="131"/>
      <c r="DH120" s="131"/>
      <c r="DI120" s="385"/>
      <c r="DJ120" s="385"/>
      <c r="DK120" s="131"/>
      <c r="DL120" s="131"/>
      <c r="DM120" s="131"/>
      <c r="DN120" s="385"/>
      <c r="DO120" s="385"/>
      <c r="DP120" s="131"/>
      <c r="DQ120" s="131"/>
      <c r="DR120" s="131"/>
      <c r="DS120" s="385"/>
      <c r="DT120" s="385"/>
      <c r="DU120" s="131"/>
      <c r="DV120" s="131"/>
      <c r="DW120" s="131"/>
      <c r="DX120" s="385"/>
      <c r="DY120" s="385"/>
      <c r="DZ120" s="131"/>
      <c r="EA120" s="131"/>
      <c r="EB120" s="131"/>
      <c r="EC120" s="385"/>
      <c r="ED120" s="385"/>
      <c r="EE120" s="131"/>
      <c r="EF120" s="131"/>
      <c r="EG120" s="131"/>
      <c r="EH120" s="385"/>
      <c r="EI120" s="385"/>
      <c r="EJ120" s="131"/>
      <c r="EK120" s="131"/>
      <c r="EL120" s="131"/>
      <c r="EM120" s="385"/>
      <c r="EN120" s="385"/>
      <c r="EO120" s="131"/>
      <c r="EP120" s="131"/>
      <c r="EQ120" s="131"/>
      <c r="ER120" s="385"/>
      <c r="ES120" s="385"/>
      <c r="ET120" s="131"/>
      <c r="EU120" s="131"/>
      <c r="EV120" s="131"/>
      <c r="EW120" s="385"/>
      <c r="EX120" s="385"/>
      <c r="EY120" s="131"/>
      <c r="EZ120" s="131"/>
      <c r="FA120" s="131"/>
      <c r="FB120" s="385"/>
      <c r="FC120" s="385"/>
      <c r="FD120" s="131"/>
      <c r="FE120" s="131"/>
      <c r="FF120" s="131"/>
      <c r="FG120" s="385"/>
      <c r="FH120" s="385"/>
      <c r="FI120" s="131"/>
      <c r="FJ120" s="131"/>
      <c r="FK120" s="131"/>
      <c r="FL120" s="385"/>
      <c r="FM120" s="385"/>
      <c r="FN120" s="131"/>
      <c r="FO120" s="131"/>
      <c r="FP120" s="131"/>
      <c r="FQ120" s="385"/>
      <c r="FR120" s="385"/>
      <c r="FS120" s="131"/>
      <c r="FT120" s="131"/>
      <c r="FU120" s="131"/>
      <c r="FV120" s="385"/>
      <c r="FW120" s="385"/>
      <c r="FX120" s="131"/>
      <c r="FY120" s="131"/>
      <c r="FZ120" s="131"/>
      <c r="GA120" s="385"/>
      <c r="GB120" s="385"/>
      <c r="GC120" s="131"/>
      <c r="GD120" s="131"/>
      <c r="GE120" s="131"/>
      <c r="GF120" s="385"/>
      <c r="GG120" s="385"/>
      <c r="GH120" s="131"/>
      <c r="GI120" s="131"/>
      <c r="GJ120" s="131"/>
      <c r="GK120" s="385"/>
      <c r="GL120" s="385"/>
      <c r="GM120" s="131"/>
      <c r="GN120" s="131"/>
      <c r="GO120" s="131"/>
      <c r="GP120" s="385"/>
      <c r="GQ120" s="385"/>
      <c r="GR120" s="131"/>
      <c r="GS120" s="131"/>
      <c r="GT120" s="131"/>
      <c r="GU120" s="385"/>
      <c r="GV120" s="385"/>
      <c r="GW120" s="131"/>
      <c r="GX120" s="131"/>
      <c r="GY120" s="131"/>
      <c r="GZ120" s="385"/>
      <c r="HA120" s="385"/>
      <c r="HB120" s="131"/>
      <c r="HC120" s="131"/>
      <c r="HD120" s="131"/>
      <c r="HE120" s="385"/>
      <c r="HF120" s="385"/>
      <c r="HG120" s="131"/>
      <c r="HH120" s="131"/>
      <c r="HI120" s="131"/>
      <c r="HJ120" s="385"/>
      <c r="HK120" s="385"/>
      <c r="HL120" s="131"/>
      <c r="HM120" s="131"/>
      <c r="HN120" s="131"/>
      <c r="HO120" s="385"/>
      <c r="HP120" s="385"/>
      <c r="HQ120" s="131"/>
      <c r="HR120" s="131"/>
      <c r="HS120" s="131"/>
      <c r="HT120" s="385"/>
      <c r="HU120" s="385"/>
      <c r="HV120" s="131"/>
      <c r="HW120" s="131"/>
      <c r="HX120" s="131"/>
      <c r="HY120" s="385"/>
      <c r="HZ120" s="385"/>
      <c r="IA120" s="131"/>
      <c r="IB120" s="131"/>
      <c r="IC120" s="131"/>
      <c r="ID120" s="385"/>
      <c r="IE120" s="385"/>
      <c r="IF120" s="131"/>
      <c r="IG120" s="131"/>
      <c r="IH120" s="131"/>
      <c r="II120" s="385"/>
      <c r="IJ120" s="385"/>
      <c r="IK120" s="131"/>
      <c r="IL120" s="131"/>
      <c r="IM120" s="131"/>
      <c r="IN120" s="385"/>
      <c r="IO120" s="385"/>
      <c r="IP120" s="131"/>
      <c r="IQ120" s="131"/>
      <c r="IR120" s="131"/>
      <c r="IS120" s="385"/>
      <c r="IT120" s="385"/>
      <c r="IU120" s="131"/>
      <c r="IV120" s="131"/>
      <c r="IW120" s="131"/>
      <c r="IX120" s="385"/>
      <c r="IY120" s="386"/>
      <c r="IZ120" s="448"/>
      <c r="JA120" s="378"/>
      <c r="JB120" s="256"/>
      <c r="JC120" s="256"/>
    </row>
    <row r="121" spans="1:263" s="3" customFormat="1" x14ac:dyDescent="0.35">
      <c r="A121" s="198"/>
      <c r="B121" s="359"/>
      <c r="C121" s="45" t="s">
        <v>1187</v>
      </c>
      <c r="D121" s="106" t="s">
        <v>1188</v>
      </c>
      <c r="E121" s="102"/>
      <c r="F121" s="285" t="str">
        <f>IFERROR(INDEX('Helper 1'!$I$2:$I$19,MATCH('Schedule 1'!$G$20,'Helper 1'!$H$2:$H$19,0)),"")</f>
        <v/>
      </c>
      <c r="G121" s="131">
        <f>G12</f>
        <v>0</v>
      </c>
      <c r="H121" s="325"/>
      <c r="I121" s="202"/>
      <c r="J121" s="324"/>
      <c r="K121" s="131"/>
      <c r="L121" s="131">
        <f>L12</f>
        <v>0</v>
      </c>
      <c r="M121" s="385"/>
      <c r="N121" s="385"/>
      <c r="O121" s="131"/>
      <c r="P121" s="131"/>
      <c r="Q121" s="131">
        <f>Q12</f>
        <v>0</v>
      </c>
      <c r="R121" s="385"/>
      <c r="S121" s="385"/>
      <c r="T121" s="131"/>
      <c r="U121" s="131"/>
      <c r="V121" s="131">
        <f>V12</f>
        <v>0</v>
      </c>
      <c r="W121" s="385"/>
      <c r="X121" s="385"/>
      <c r="Y121" s="131"/>
      <c r="Z121" s="131"/>
      <c r="AA121" s="131">
        <f>AA12</f>
        <v>0</v>
      </c>
      <c r="AB121" s="385"/>
      <c r="AC121" s="385"/>
      <c r="AD121" s="131"/>
      <c r="AE121" s="131"/>
      <c r="AF121" s="131">
        <f>AF12</f>
        <v>0</v>
      </c>
      <c r="AG121" s="385"/>
      <c r="AH121" s="385"/>
      <c r="AI121" s="131"/>
      <c r="AJ121" s="131"/>
      <c r="AK121" s="131">
        <f>AK12</f>
        <v>0</v>
      </c>
      <c r="AL121" s="385"/>
      <c r="AM121" s="385"/>
      <c r="AN121" s="131"/>
      <c r="AO121" s="131"/>
      <c r="AP121" s="131">
        <f>AP12</f>
        <v>0</v>
      </c>
      <c r="AQ121" s="385"/>
      <c r="AR121" s="385"/>
      <c r="AS121" s="131"/>
      <c r="AT121" s="131"/>
      <c r="AU121" s="131">
        <f>AU12</f>
        <v>0</v>
      </c>
      <c r="AV121" s="385"/>
      <c r="AW121" s="385"/>
      <c r="AX121" s="131"/>
      <c r="AY121" s="131"/>
      <c r="AZ121" s="131">
        <f>AZ12</f>
        <v>0</v>
      </c>
      <c r="BA121" s="385"/>
      <c r="BB121" s="385"/>
      <c r="BC121" s="131"/>
      <c r="BD121" s="131"/>
      <c r="BE121" s="131">
        <f>BE12</f>
        <v>0</v>
      </c>
      <c r="BF121" s="385"/>
      <c r="BG121" s="385"/>
      <c r="BH121" s="131"/>
      <c r="BI121" s="131"/>
      <c r="BJ121" s="131">
        <f>BJ12</f>
        <v>0</v>
      </c>
      <c r="BK121" s="385"/>
      <c r="BL121" s="385"/>
      <c r="BM121" s="131"/>
      <c r="BN121" s="131"/>
      <c r="BO121" s="131">
        <f>BO12</f>
        <v>0</v>
      </c>
      <c r="BP121" s="385"/>
      <c r="BQ121" s="385"/>
      <c r="BR121" s="131"/>
      <c r="BS121" s="131"/>
      <c r="BT121" s="131">
        <f>BT12</f>
        <v>0</v>
      </c>
      <c r="BU121" s="385"/>
      <c r="BV121" s="385"/>
      <c r="BW121" s="131"/>
      <c r="BX121" s="131"/>
      <c r="BY121" s="131">
        <f>BY12</f>
        <v>0</v>
      </c>
      <c r="BZ121" s="385"/>
      <c r="CA121" s="385"/>
      <c r="CB121" s="131"/>
      <c r="CC121" s="131"/>
      <c r="CD121" s="131">
        <f>CD12</f>
        <v>0</v>
      </c>
      <c r="CE121" s="385"/>
      <c r="CF121" s="385"/>
      <c r="CG121" s="131"/>
      <c r="CH121" s="131"/>
      <c r="CI121" s="131">
        <f>CI12</f>
        <v>0</v>
      </c>
      <c r="CJ121" s="385"/>
      <c r="CK121" s="385"/>
      <c r="CL121" s="131"/>
      <c r="CM121" s="131"/>
      <c r="CN121" s="131">
        <f>CN12</f>
        <v>0</v>
      </c>
      <c r="CO121" s="385"/>
      <c r="CP121" s="385"/>
      <c r="CQ121" s="131"/>
      <c r="CR121" s="131"/>
      <c r="CS121" s="131">
        <f>CS12</f>
        <v>0</v>
      </c>
      <c r="CT121" s="385"/>
      <c r="CU121" s="385"/>
      <c r="CV121" s="131"/>
      <c r="CW121" s="131"/>
      <c r="CX121" s="131">
        <f>CX12</f>
        <v>0</v>
      </c>
      <c r="CY121" s="385"/>
      <c r="CZ121" s="385"/>
      <c r="DA121" s="131"/>
      <c r="DB121" s="131"/>
      <c r="DC121" s="131">
        <f>DC12</f>
        <v>0</v>
      </c>
      <c r="DD121" s="385"/>
      <c r="DE121" s="385"/>
      <c r="DF121" s="131"/>
      <c r="DG121" s="131"/>
      <c r="DH121" s="131">
        <f>DH12</f>
        <v>0</v>
      </c>
      <c r="DI121" s="385"/>
      <c r="DJ121" s="385"/>
      <c r="DK121" s="131"/>
      <c r="DL121" s="131"/>
      <c r="DM121" s="131">
        <f>DM12</f>
        <v>0</v>
      </c>
      <c r="DN121" s="385"/>
      <c r="DO121" s="385"/>
      <c r="DP121" s="131"/>
      <c r="DQ121" s="131"/>
      <c r="DR121" s="131">
        <f>DR12</f>
        <v>0</v>
      </c>
      <c r="DS121" s="385"/>
      <c r="DT121" s="385"/>
      <c r="DU121" s="131"/>
      <c r="DV121" s="131"/>
      <c r="DW121" s="131">
        <f>DW12</f>
        <v>0</v>
      </c>
      <c r="DX121" s="385"/>
      <c r="DY121" s="385"/>
      <c r="DZ121" s="131"/>
      <c r="EA121" s="131"/>
      <c r="EB121" s="131">
        <f>EB12</f>
        <v>0</v>
      </c>
      <c r="EC121" s="385"/>
      <c r="ED121" s="385"/>
      <c r="EE121" s="131"/>
      <c r="EF121" s="131"/>
      <c r="EG121" s="131">
        <f>EG12</f>
        <v>0</v>
      </c>
      <c r="EH121" s="385"/>
      <c r="EI121" s="385"/>
      <c r="EJ121" s="131"/>
      <c r="EK121" s="131"/>
      <c r="EL121" s="131">
        <f>EL12</f>
        <v>0</v>
      </c>
      <c r="EM121" s="385"/>
      <c r="EN121" s="385"/>
      <c r="EO121" s="131"/>
      <c r="EP121" s="131"/>
      <c r="EQ121" s="131">
        <f>EQ12</f>
        <v>0</v>
      </c>
      <c r="ER121" s="385"/>
      <c r="ES121" s="385"/>
      <c r="ET121" s="131"/>
      <c r="EU121" s="131"/>
      <c r="EV121" s="131">
        <f>EV12</f>
        <v>0</v>
      </c>
      <c r="EW121" s="385"/>
      <c r="EX121" s="385"/>
      <c r="EY121" s="131"/>
      <c r="EZ121" s="131"/>
      <c r="FA121" s="131">
        <f>FA12</f>
        <v>0</v>
      </c>
      <c r="FB121" s="385"/>
      <c r="FC121" s="385"/>
      <c r="FD121" s="131"/>
      <c r="FE121" s="131"/>
      <c r="FF121" s="131">
        <f>FF12</f>
        <v>0</v>
      </c>
      <c r="FG121" s="385"/>
      <c r="FH121" s="385"/>
      <c r="FI121" s="131"/>
      <c r="FJ121" s="131"/>
      <c r="FK121" s="131">
        <f>FK12</f>
        <v>0</v>
      </c>
      <c r="FL121" s="385"/>
      <c r="FM121" s="385"/>
      <c r="FN121" s="131"/>
      <c r="FO121" s="131"/>
      <c r="FP121" s="131">
        <f>FP12</f>
        <v>0</v>
      </c>
      <c r="FQ121" s="385"/>
      <c r="FR121" s="385"/>
      <c r="FS121" s="131"/>
      <c r="FT121" s="131"/>
      <c r="FU121" s="131">
        <f>FU12</f>
        <v>0</v>
      </c>
      <c r="FV121" s="385"/>
      <c r="FW121" s="385"/>
      <c r="FX121" s="131"/>
      <c r="FY121" s="131"/>
      <c r="FZ121" s="131">
        <f>FZ12</f>
        <v>0</v>
      </c>
      <c r="GA121" s="385"/>
      <c r="GB121" s="385"/>
      <c r="GC121" s="131"/>
      <c r="GD121" s="131"/>
      <c r="GE121" s="131">
        <f>GE12</f>
        <v>0</v>
      </c>
      <c r="GF121" s="385"/>
      <c r="GG121" s="385"/>
      <c r="GH121" s="131"/>
      <c r="GI121" s="131"/>
      <c r="GJ121" s="131">
        <f>GJ12</f>
        <v>0</v>
      </c>
      <c r="GK121" s="385"/>
      <c r="GL121" s="385"/>
      <c r="GM121" s="131"/>
      <c r="GN121" s="131"/>
      <c r="GO121" s="131">
        <f>GO12</f>
        <v>0</v>
      </c>
      <c r="GP121" s="385"/>
      <c r="GQ121" s="385"/>
      <c r="GR121" s="131"/>
      <c r="GS121" s="131"/>
      <c r="GT121" s="131">
        <f>GT12</f>
        <v>0</v>
      </c>
      <c r="GU121" s="385"/>
      <c r="GV121" s="385"/>
      <c r="GW121" s="131"/>
      <c r="GX121" s="131"/>
      <c r="GY121" s="131">
        <f>GY12</f>
        <v>0</v>
      </c>
      <c r="GZ121" s="385"/>
      <c r="HA121" s="385"/>
      <c r="HB121" s="131"/>
      <c r="HC121" s="131"/>
      <c r="HD121" s="131">
        <f>HD12</f>
        <v>0</v>
      </c>
      <c r="HE121" s="385"/>
      <c r="HF121" s="385"/>
      <c r="HG121" s="131"/>
      <c r="HH121" s="131"/>
      <c r="HI121" s="131">
        <f>HI12</f>
        <v>0</v>
      </c>
      <c r="HJ121" s="385"/>
      <c r="HK121" s="385"/>
      <c r="HL121" s="131"/>
      <c r="HM121" s="131"/>
      <c r="HN121" s="131">
        <f>HN12</f>
        <v>0</v>
      </c>
      <c r="HO121" s="385"/>
      <c r="HP121" s="385"/>
      <c r="HQ121" s="131"/>
      <c r="HR121" s="131"/>
      <c r="HS121" s="131">
        <f>HS12</f>
        <v>0</v>
      </c>
      <c r="HT121" s="385"/>
      <c r="HU121" s="385"/>
      <c r="HV121" s="131"/>
      <c r="HW121" s="131"/>
      <c r="HX121" s="131">
        <f>HX12</f>
        <v>0</v>
      </c>
      <c r="HY121" s="385"/>
      <c r="HZ121" s="385"/>
      <c r="IA121" s="131"/>
      <c r="IB121" s="131"/>
      <c r="IC121" s="131">
        <f>IC12</f>
        <v>0</v>
      </c>
      <c r="ID121" s="385"/>
      <c r="IE121" s="385"/>
      <c r="IF121" s="131"/>
      <c r="IG121" s="131"/>
      <c r="IH121" s="131">
        <f>IH12</f>
        <v>0</v>
      </c>
      <c r="II121" s="385"/>
      <c r="IJ121" s="385"/>
      <c r="IK121" s="131"/>
      <c r="IL121" s="131"/>
      <c r="IM121" s="131">
        <f>IM12</f>
        <v>0</v>
      </c>
      <c r="IN121" s="385"/>
      <c r="IO121" s="385"/>
      <c r="IP121" s="131"/>
      <c r="IQ121" s="131"/>
      <c r="IR121" s="131">
        <f>IR12</f>
        <v>0</v>
      </c>
      <c r="IS121" s="385"/>
      <c r="IT121" s="385"/>
      <c r="IU121" s="131"/>
      <c r="IV121" s="131"/>
      <c r="IW121" s="131">
        <f>IW12</f>
        <v>0</v>
      </c>
      <c r="IX121" s="385"/>
      <c r="IY121" s="386"/>
      <c r="IZ121" s="448"/>
      <c r="JA121" s="378"/>
      <c r="JB121" s="256"/>
      <c r="JC121" s="256"/>
    </row>
    <row r="122" spans="1:263" s="3" customFormat="1" x14ac:dyDescent="0.35">
      <c r="A122" s="198"/>
      <c r="B122" s="359"/>
      <c r="C122" s="239"/>
      <c r="D122" s="105"/>
      <c r="E122" s="102"/>
      <c r="F122" s="384"/>
      <c r="G122" s="131"/>
      <c r="H122" s="325"/>
      <c r="I122" s="202"/>
      <c r="J122" s="324"/>
      <c r="K122" s="131"/>
      <c r="L122" s="131"/>
      <c r="M122" s="385"/>
      <c r="N122" s="385"/>
      <c r="O122" s="131"/>
      <c r="P122" s="131"/>
      <c r="Q122" s="131"/>
      <c r="R122" s="385"/>
      <c r="S122" s="385"/>
      <c r="T122" s="131"/>
      <c r="U122" s="131"/>
      <c r="V122" s="131"/>
      <c r="W122" s="385"/>
      <c r="X122" s="385"/>
      <c r="Y122" s="131"/>
      <c r="Z122" s="131"/>
      <c r="AA122" s="131"/>
      <c r="AB122" s="385"/>
      <c r="AC122" s="385"/>
      <c r="AD122" s="131"/>
      <c r="AE122" s="131"/>
      <c r="AF122" s="131"/>
      <c r="AG122" s="385"/>
      <c r="AH122" s="385"/>
      <c r="AI122" s="131"/>
      <c r="AJ122" s="131"/>
      <c r="AK122" s="131"/>
      <c r="AL122" s="385"/>
      <c r="AM122" s="385"/>
      <c r="AN122" s="131"/>
      <c r="AO122" s="131"/>
      <c r="AP122" s="131"/>
      <c r="AQ122" s="385"/>
      <c r="AR122" s="385"/>
      <c r="AS122" s="131"/>
      <c r="AT122" s="131"/>
      <c r="AU122" s="131"/>
      <c r="AV122" s="385"/>
      <c r="AW122" s="385"/>
      <c r="AX122" s="131"/>
      <c r="AY122" s="131"/>
      <c r="AZ122" s="131"/>
      <c r="BA122" s="385"/>
      <c r="BB122" s="385"/>
      <c r="BC122" s="131"/>
      <c r="BD122" s="131"/>
      <c r="BE122" s="131"/>
      <c r="BF122" s="385"/>
      <c r="BG122" s="385"/>
      <c r="BH122" s="131"/>
      <c r="BI122" s="131"/>
      <c r="BJ122" s="131"/>
      <c r="BK122" s="385"/>
      <c r="BL122" s="385"/>
      <c r="BM122" s="131"/>
      <c r="BN122" s="131"/>
      <c r="BO122" s="131"/>
      <c r="BP122" s="385"/>
      <c r="BQ122" s="385"/>
      <c r="BR122" s="131"/>
      <c r="BS122" s="131"/>
      <c r="BT122" s="131"/>
      <c r="BU122" s="385"/>
      <c r="BV122" s="385"/>
      <c r="BW122" s="131"/>
      <c r="BX122" s="131"/>
      <c r="BY122" s="131"/>
      <c r="BZ122" s="385"/>
      <c r="CA122" s="385"/>
      <c r="CB122" s="131"/>
      <c r="CC122" s="131"/>
      <c r="CD122" s="131"/>
      <c r="CE122" s="385"/>
      <c r="CF122" s="385"/>
      <c r="CG122" s="131"/>
      <c r="CH122" s="131"/>
      <c r="CI122" s="131"/>
      <c r="CJ122" s="385"/>
      <c r="CK122" s="385"/>
      <c r="CL122" s="131"/>
      <c r="CM122" s="131"/>
      <c r="CN122" s="131"/>
      <c r="CO122" s="385"/>
      <c r="CP122" s="385"/>
      <c r="CQ122" s="131"/>
      <c r="CR122" s="131"/>
      <c r="CS122" s="131"/>
      <c r="CT122" s="385"/>
      <c r="CU122" s="385"/>
      <c r="CV122" s="131"/>
      <c r="CW122" s="131"/>
      <c r="CX122" s="131"/>
      <c r="CY122" s="385"/>
      <c r="CZ122" s="385"/>
      <c r="DA122" s="131"/>
      <c r="DB122" s="131"/>
      <c r="DC122" s="131"/>
      <c r="DD122" s="385"/>
      <c r="DE122" s="385"/>
      <c r="DF122" s="131"/>
      <c r="DG122" s="131"/>
      <c r="DH122" s="131"/>
      <c r="DI122" s="385"/>
      <c r="DJ122" s="385"/>
      <c r="DK122" s="131"/>
      <c r="DL122" s="131"/>
      <c r="DM122" s="131"/>
      <c r="DN122" s="385"/>
      <c r="DO122" s="385"/>
      <c r="DP122" s="131"/>
      <c r="DQ122" s="131"/>
      <c r="DR122" s="131"/>
      <c r="DS122" s="385"/>
      <c r="DT122" s="385"/>
      <c r="DU122" s="131"/>
      <c r="DV122" s="131"/>
      <c r="DW122" s="131"/>
      <c r="DX122" s="385"/>
      <c r="DY122" s="385"/>
      <c r="DZ122" s="131"/>
      <c r="EA122" s="131"/>
      <c r="EB122" s="131"/>
      <c r="EC122" s="385"/>
      <c r="ED122" s="385"/>
      <c r="EE122" s="131"/>
      <c r="EF122" s="131"/>
      <c r="EG122" s="131"/>
      <c r="EH122" s="385"/>
      <c r="EI122" s="385"/>
      <c r="EJ122" s="131"/>
      <c r="EK122" s="131"/>
      <c r="EL122" s="131"/>
      <c r="EM122" s="385"/>
      <c r="EN122" s="385"/>
      <c r="EO122" s="131"/>
      <c r="EP122" s="131"/>
      <c r="EQ122" s="131"/>
      <c r="ER122" s="385"/>
      <c r="ES122" s="385"/>
      <c r="ET122" s="131"/>
      <c r="EU122" s="131"/>
      <c r="EV122" s="131"/>
      <c r="EW122" s="385"/>
      <c r="EX122" s="385"/>
      <c r="EY122" s="131"/>
      <c r="EZ122" s="131"/>
      <c r="FA122" s="131"/>
      <c r="FB122" s="385"/>
      <c r="FC122" s="385"/>
      <c r="FD122" s="131"/>
      <c r="FE122" s="131"/>
      <c r="FF122" s="131"/>
      <c r="FG122" s="385"/>
      <c r="FH122" s="385"/>
      <c r="FI122" s="131"/>
      <c r="FJ122" s="131"/>
      <c r="FK122" s="131"/>
      <c r="FL122" s="385"/>
      <c r="FM122" s="385"/>
      <c r="FN122" s="131"/>
      <c r="FO122" s="131"/>
      <c r="FP122" s="131"/>
      <c r="FQ122" s="385"/>
      <c r="FR122" s="385"/>
      <c r="FS122" s="131"/>
      <c r="FT122" s="131"/>
      <c r="FU122" s="131"/>
      <c r="FV122" s="385"/>
      <c r="FW122" s="385"/>
      <c r="FX122" s="131"/>
      <c r="FY122" s="131"/>
      <c r="FZ122" s="131"/>
      <c r="GA122" s="385"/>
      <c r="GB122" s="385"/>
      <c r="GC122" s="131"/>
      <c r="GD122" s="131"/>
      <c r="GE122" s="131"/>
      <c r="GF122" s="385"/>
      <c r="GG122" s="385"/>
      <c r="GH122" s="131"/>
      <c r="GI122" s="131"/>
      <c r="GJ122" s="131"/>
      <c r="GK122" s="385"/>
      <c r="GL122" s="385"/>
      <c r="GM122" s="131"/>
      <c r="GN122" s="131"/>
      <c r="GO122" s="131"/>
      <c r="GP122" s="385"/>
      <c r="GQ122" s="385"/>
      <c r="GR122" s="131"/>
      <c r="GS122" s="131"/>
      <c r="GT122" s="131"/>
      <c r="GU122" s="385"/>
      <c r="GV122" s="385"/>
      <c r="GW122" s="131"/>
      <c r="GX122" s="131"/>
      <c r="GY122" s="131"/>
      <c r="GZ122" s="385"/>
      <c r="HA122" s="385"/>
      <c r="HB122" s="131"/>
      <c r="HC122" s="131"/>
      <c r="HD122" s="131"/>
      <c r="HE122" s="385"/>
      <c r="HF122" s="385"/>
      <c r="HG122" s="131"/>
      <c r="HH122" s="131"/>
      <c r="HI122" s="131"/>
      <c r="HJ122" s="385"/>
      <c r="HK122" s="385"/>
      <c r="HL122" s="131"/>
      <c r="HM122" s="131"/>
      <c r="HN122" s="131"/>
      <c r="HO122" s="385"/>
      <c r="HP122" s="385"/>
      <c r="HQ122" s="131"/>
      <c r="HR122" s="131"/>
      <c r="HS122" s="131"/>
      <c r="HT122" s="385"/>
      <c r="HU122" s="385"/>
      <c r="HV122" s="131"/>
      <c r="HW122" s="131"/>
      <c r="HX122" s="131"/>
      <c r="HY122" s="385"/>
      <c r="HZ122" s="385"/>
      <c r="IA122" s="131"/>
      <c r="IB122" s="131"/>
      <c r="IC122" s="131"/>
      <c r="ID122" s="385"/>
      <c r="IE122" s="385"/>
      <c r="IF122" s="131"/>
      <c r="IG122" s="131"/>
      <c r="IH122" s="131"/>
      <c r="II122" s="385"/>
      <c r="IJ122" s="385"/>
      <c r="IK122" s="131"/>
      <c r="IL122" s="131"/>
      <c r="IM122" s="131"/>
      <c r="IN122" s="385"/>
      <c r="IO122" s="385"/>
      <c r="IP122" s="131"/>
      <c r="IQ122" s="131"/>
      <c r="IR122" s="131"/>
      <c r="IS122" s="385"/>
      <c r="IT122" s="385"/>
      <c r="IU122" s="131"/>
      <c r="IV122" s="131"/>
      <c r="IW122" s="131"/>
      <c r="IX122" s="385"/>
      <c r="IY122" s="386"/>
      <c r="IZ122" s="448"/>
      <c r="JA122" s="378"/>
      <c r="JB122" s="256"/>
      <c r="JC122" s="256"/>
    </row>
    <row r="123" spans="1:263" s="3" customFormat="1" x14ac:dyDescent="0.35">
      <c r="A123" s="198"/>
      <c r="B123" s="359"/>
      <c r="C123" s="45" t="s">
        <v>1189</v>
      </c>
      <c r="D123" s="105" t="s">
        <v>1190</v>
      </c>
      <c r="E123" s="102"/>
      <c r="F123" s="285" t="str">
        <f>IFERROR(INDEX('Helper 1'!$I$2:$I$19,MATCH('Schedule 1'!$G$20,'Helper 1'!$H$2:$H$19,0)),"")</f>
        <v/>
      </c>
      <c r="G123" s="131">
        <f>MIN(G102,G121)</f>
        <v>0</v>
      </c>
      <c r="H123" s="325"/>
      <c r="I123" s="202"/>
      <c r="J123" s="324"/>
      <c r="K123" s="131"/>
      <c r="L123" s="131">
        <f>IF($G$12=0,0,$G$123*L12/$G$12)</f>
        <v>0</v>
      </c>
      <c r="M123" s="385"/>
      <c r="N123" s="385"/>
      <c r="O123" s="131"/>
      <c r="P123" s="131"/>
      <c r="Q123" s="131">
        <f>IF($G$12=0,0,$G$123*Q12/$G$12)</f>
        <v>0</v>
      </c>
      <c r="R123" s="385"/>
      <c r="S123" s="385"/>
      <c r="T123" s="131"/>
      <c r="U123" s="131"/>
      <c r="V123" s="131">
        <f>IF($G$12=0,0,$G$123*V12/$G$12)</f>
        <v>0</v>
      </c>
      <c r="W123" s="385"/>
      <c r="X123" s="385"/>
      <c r="Y123" s="131"/>
      <c r="Z123" s="131"/>
      <c r="AA123" s="131">
        <f>IF($G$12=0,0,$G$123*AA12/$G$12)</f>
        <v>0</v>
      </c>
      <c r="AB123" s="385"/>
      <c r="AC123" s="385"/>
      <c r="AD123" s="131"/>
      <c r="AE123" s="131"/>
      <c r="AF123" s="131">
        <f>IF($G$12=0,0,$G$123*AF12/$G$12)</f>
        <v>0</v>
      </c>
      <c r="AG123" s="385"/>
      <c r="AH123" s="385"/>
      <c r="AI123" s="131"/>
      <c r="AJ123" s="131"/>
      <c r="AK123" s="131">
        <f>IF($G$12=0,0,$G$123*AK12/$G$12)</f>
        <v>0</v>
      </c>
      <c r="AL123" s="385"/>
      <c r="AM123" s="385"/>
      <c r="AN123" s="131"/>
      <c r="AO123" s="131"/>
      <c r="AP123" s="131">
        <f>IF($G$12=0,0,$G$123*AP12/$G$12)</f>
        <v>0</v>
      </c>
      <c r="AQ123" s="385"/>
      <c r="AR123" s="385"/>
      <c r="AS123" s="131"/>
      <c r="AT123" s="131"/>
      <c r="AU123" s="131">
        <f>IF($G$12=0,0,$G$123*AU12/$G$12)</f>
        <v>0</v>
      </c>
      <c r="AV123" s="385"/>
      <c r="AW123" s="385"/>
      <c r="AX123" s="131"/>
      <c r="AY123" s="131"/>
      <c r="AZ123" s="131">
        <f>IF($G$12=0,0,$G$123*AZ12/$G$12)</f>
        <v>0</v>
      </c>
      <c r="BA123" s="385"/>
      <c r="BB123" s="385"/>
      <c r="BC123" s="131"/>
      <c r="BD123" s="131"/>
      <c r="BE123" s="131">
        <f>IF($G$12=0,0,$G$123*BE12/$G$12)</f>
        <v>0</v>
      </c>
      <c r="BF123" s="385"/>
      <c r="BG123" s="385"/>
      <c r="BH123" s="131"/>
      <c r="BI123" s="131"/>
      <c r="BJ123" s="131">
        <f>IF($G$12=0,0,$G$123*BJ12/$G$12)</f>
        <v>0</v>
      </c>
      <c r="BK123" s="385"/>
      <c r="BL123" s="385"/>
      <c r="BM123" s="131"/>
      <c r="BN123" s="131"/>
      <c r="BO123" s="131">
        <f>IF($G$12=0,0,$G$123*BO12/$G$12)</f>
        <v>0</v>
      </c>
      <c r="BP123" s="385"/>
      <c r="BQ123" s="385"/>
      <c r="BR123" s="131"/>
      <c r="BS123" s="131"/>
      <c r="BT123" s="131">
        <f>IF($G$12=0,0,$G$123*BT12/$G$12)</f>
        <v>0</v>
      </c>
      <c r="BU123" s="385"/>
      <c r="BV123" s="385"/>
      <c r="BW123" s="131"/>
      <c r="BX123" s="131"/>
      <c r="BY123" s="131">
        <f>IF($G$12=0,0,$G$123*BY12/$G$12)</f>
        <v>0</v>
      </c>
      <c r="BZ123" s="385"/>
      <c r="CA123" s="385"/>
      <c r="CB123" s="131"/>
      <c r="CC123" s="131"/>
      <c r="CD123" s="131">
        <f>IF($G$12=0,0,$G$123*CD12/$G$12)</f>
        <v>0</v>
      </c>
      <c r="CE123" s="385"/>
      <c r="CF123" s="385"/>
      <c r="CG123" s="131"/>
      <c r="CH123" s="131"/>
      <c r="CI123" s="131">
        <f>IF($G$12=0,0,$G$123*CI12/$G$12)</f>
        <v>0</v>
      </c>
      <c r="CJ123" s="385"/>
      <c r="CK123" s="385"/>
      <c r="CL123" s="131"/>
      <c r="CM123" s="131"/>
      <c r="CN123" s="131">
        <f>IF($G$12=0,0,$G$123*CN12/$G$12)</f>
        <v>0</v>
      </c>
      <c r="CO123" s="385"/>
      <c r="CP123" s="385"/>
      <c r="CQ123" s="131"/>
      <c r="CR123" s="131"/>
      <c r="CS123" s="131">
        <f>IF($G$12=0,0,$G$123*CS12/$G$12)</f>
        <v>0</v>
      </c>
      <c r="CT123" s="385"/>
      <c r="CU123" s="385"/>
      <c r="CV123" s="131"/>
      <c r="CW123" s="131"/>
      <c r="CX123" s="131">
        <f>IF($G$12=0,0,$G$123*CX12/$G$12)</f>
        <v>0</v>
      </c>
      <c r="CY123" s="385"/>
      <c r="CZ123" s="385"/>
      <c r="DA123" s="131"/>
      <c r="DB123" s="131"/>
      <c r="DC123" s="131">
        <f>IF($G$12=0,0,$G$123*DC12/$G$12)</f>
        <v>0</v>
      </c>
      <c r="DD123" s="385"/>
      <c r="DE123" s="385"/>
      <c r="DF123" s="131"/>
      <c r="DG123" s="131"/>
      <c r="DH123" s="131">
        <f>IF($G$12=0,0,$G$123*DH12/$G$12)</f>
        <v>0</v>
      </c>
      <c r="DI123" s="385"/>
      <c r="DJ123" s="385"/>
      <c r="DK123" s="131"/>
      <c r="DL123" s="131"/>
      <c r="DM123" s="131">
        <f>IF($G$12=0,0,$G$123*DM12/$G$12)</f>
        <v>0</v>
      </c>
      <c r="DN123" s="385"/>
      <c r="DO123" s="385"/>
      <c r="DP123" s="131"/>
      <c r="DQ123" s="131"/>
      <c r="DR123" s="131">
        <f>IF($G$12=0,0,$G$123*DR12/$G$12)</f>
        <v>0</v>
      </c>
      <c r="DS123" s="385"/>
      <c r="DT123" s="385"/>
      <c r="DU123" s="131"/>
      <c r="DV123" s="131"/>
      <c r="DW123" s="131">
        <f>IF($G$12=0,0,$G$123*DW12/$G$12)</f>
        <v>0</v>
      </c>
      <c r="DX123" s="385"/>
      <c r="DY123" s="385"/>
      <c r="DZ123" s="131"/>
      <c r="EA123" s="131"/>
      <c r="EB123" s="131">
        <f>IF($G$12=0,0,$G$123*EB12/$G$12)</f>
        <v>0</v>
      </c>
      <c r="EC123" s="385"/>
      <c r="ED123" s="385"/>
      <c r="EE123" s="131"/>
      <c r="EF123" s="131"/>
      <c r="EG123" s="131">
        <f>IF($G$12=0,0,$G$123*EG12/$G$12)</f>
        <v>0</v>
      </c>
      <c r="EH123" s="385"/>
      <c r="EI123" s="385"/>
      <c r="EJ123" s="131"/>
      <c r="EK123" s="131"/>
      <c r="EL123" s="131">
        <f>IF($G$12=0,0,$G$123*EL12/$G$12)</f>
        <v>0</v>
      </c>
      <c r="EM123" s="385"/>
      <c r="EN123" s="385"/>
      <c r="EO123" s="131"/>
      <c r="EP123" s="131"/>
      <c r="EQ123" s="131">
        <f>IF($G$12=0,0,$G$123*EQ12/$G$12)</f>
        <v>0</v>
      </c>
      <c r="ER123" s="385"/>
      <c r="ES123" s="385"/>
      <c r="ET123" s="131"/>
      <c r="EU123" s="131"/>
      <c r="EV123" s="131">
        <f>IF($G$12=0,0,$G$123*EV12/$G$12)</f>
        <v>0</v>
      </c>
      <c r="EW123" s="385"/>
      <c r="EX123" s="385"/>
      <c r="EY123" s="131"/>
      <c r="EZ123" s="131"/>
      <c r="FA123" s="131">
        <f>IF($G$12=0,0,$G$123*FA12/$G$12)</f>
        <v>0</v>
      </c>
      <c r="FB123" s="385"/>
      <c r="FC123" s="385"/>
      <c r="FD123" s="131"/>
      <c r="FE123" s="131"/>
      <c r="FF123" s="131">
        <f>IF($G$12=0,0,$G$123*FF12/$G$12)</f>
        <v>0</v>
      </c>
      <c r="FG123" s="385"/>
      <c r="FH123" s="385"/>
      <c r="FI123" s="131"/>
      <c r="FJ123" s="131"/>
      <c r="FK123" s="131">
        <f>IF($G$12=0,0,$G$123*FK12/$G$12)</f>
        <v>0</v>
      </c>
      <c r="FL123" s="385"/>
      <c r="FM123" s="385"/>
      <c r="FN123" s="131"/>
      <c r="FO123" s="131"/>
      <c r="FP123" s="131">
        <f>IF($G$12=0,0,$G$123*FP12/$G$12)</f>
        <v>0</v>
      </c>
      <c r="FQ123" s="385"/>
      <c r="FR123" s="385"/>
      <c r="FS123" s="131"/>
      <c r="FT123" s="131"/>
      <c r="FU123" s="131">
        <f>IF($G$12=0,0,$G$123*FU12/$G$12)</f>
        <v>0</v>
      </c>
      <c r="FV123" s="385"/>
      <c r="FW123" s="385"/>
      <c r="FX123" s="131"/>
      <c r="FY123" s="131"/>
      <c r="FZ123" s="131">
        <f>IF($G$12=0,0,$G$123*FZ12/$G$12)</f>
        <v>0</v>
      </c>
      <c r="GA123" s="385"/>
      <c r="GB123" s="385"/>
      <c r="GC123" s="131"/>
      <c r="GD123" s="131"/>
      <c r="GE123" s="131">
        <f>IF($G$12=0,0,$G$123*GE12/$G$12)</f>
        <v>0</v>
      </c>
      <c r="GF123" s="385"/>
      <c r="GG123" s="385"/>
      <c r="GH123" s="131"/>
      <c r="GI123" s="131"/>
      <c r="GJ123" s="131">
        <f>IF($G$12=0,0,$G$123*GJ12/$G$12)</f>
        <v>0</v>
      </c>
      <c r="GK123" s="385"/>
      <c r="GL123" s="385"/>
      <c r="GM123" s="131"/>
      <c r="GN123" s="131"/>
      <c r="GO123" s="131">
        <f>IF($G$12=0,0,$G$123*GO12/$G$12)</f>
        <v>0</v>
      </c>
      <c r="GP123" s="385"/>
      <c r="GQ123" s="385"/>
      <c r="GR123" s="131"/>
      <c r="GS123" s="131"/>
      <c r="GT123" s="131">
        <f>IF($G$12=0,0,$G$123*GT12/$G$12)</f>
        <v>0</v>
      </c>
      <c r="GU123" s="385"/>
      <c r="GV123" s="385"/>
      <c r="GW123" s="131"/>
      <c r="GX123" s="131"/>
      <c r="GY123" s="131">
        <f>IF($G$12=0,0,$G$123*GY12/$G$12)</f>
        <v>0</v>
      </c>
      <c r="GZ123" s="385"/>
      <c r="HA123" s="385"/>
      <c r="HB123" s="131"/>
      <c r="HC123" s="131"/>
      <c r="HD123" s="131">
        <f>IF($G$12=0,0,$G$123*HD12/$G$12)</f>
        <v>0</v>
      </c>
      <c r="HE123" s="385"/>
      <c r="HF123" s="385"/>
      <c r="HG123" s="131"/>
      <c r="HH123" s="131"/>
      <c r="HI123" s="131">
        <f>IF($G$12=0,0,$G$123*HI12/$G$12)</f>
        <v>0</v>
      </c>
      <c r="HJ123" s="385"/>
      <c r="HK123" s="385"/>
      <c r="HL123" s="131"/>
      <c r="HM123" s="131"/>
      <c r="HN123" s="131">
        <f>IF($G$12=0,0,$G$123*HN12/$G$12)</f>
        <v>0</v>
      </c>
      <c r="HO123" s="385"/>
      <c r="HP123" s="385"/>
      <c r="HQ123" s="131"/>
      <c r="HR123" s="131"/>
      <c r="HS123" s="131">
        <f>IF($G$12=0,0,$G$123*HS12/$G$12)</f>
        <v>0</v>
      </c>
      <c r="HT123" s="385"/>
      <c r="HU123" s="385"/>
      <c r="HV123" s="131"/>
      <c r="HW123" s="131"/>
      <c r="HX123" s="131">
        <f>IF($G$12=0,0,$G$123*HX12/$G$12)</f>
        <v>0</v>
      </c>
      <c r="HY123" s="385"/>
      <c r="HZ123" s="385"/>
      <c r="IA123" s="131"/>
      <c r="IB123" s="131"/>
      <c r="IC123" s="131">
        <f>IF($G$12=0,0,$G$123*IC12/$G$12)</f>
        <v>0</v>
      </c>
      <c r="ID123" s="385"/>
      <c r="IE123" s="385"/>
      <c r="IF123" s="131"/>
      <c r="IG123" s="131"/>
      <c r="IH123" s="131">
        <f>IF($G$12=0,0,$G$123*IH12/$G$12)</f>
        <v>0</v>
      </c>
      <c r="II123" s="385"/>
      <c r="IJ123" s="385"/>
      <c r="IK123" s="131"/>
      <c r="IL123" s="131"/>
      <c r="IM123" s="131">
        <f>IF($G$12=0,0,$G$123*IM12/$G$12)</f>
        <v>0</v>
      </c>
      <c r="IN123" s="385"/>
      <c r="IO123" s="385"/>
      <c r="IP123" s="131"/>
      <c r="IQ123" s="131"/>
      <c r="IR123" s="131">
        <f>IF($G$12=0,0,$G$123*IR12/$G$12)</f>
        <v>0</v>
      </c>
      <c r="IS123" s="385"/>
      <c r="IT123" s="385"/>
      <c r="IU123" s="131"/>
      <c r="IV123" s="131"/>
      <c r="IW123" s="131">
        <f>IF($G$12=0,0,$G$123*IW12/$G$12)</f>
        <v>0</v>
      </c>
      <c r="IX123" s="385"/>
      <c r="IY123" s="386"/>
      <c r="IZ123" s="448"/>
      <c r="JA123" s="378"/>
      <c r="JB123" s="256"/>
      <c r="JC123" s="256"/>
    </row>
    <row r="124" spans="1:263" s="3" customFormat="1" x14ac:dyDescent="0.35">
      <c r="A124" s="198"/>
      <c r="B124" s="359"/>
      <c r="C124" s="239"/>
      <c r="D124" s="105" t="s">
        <v>1191</v>
      </c>
      <c r="E124" s="102"/>
      <c r="F124" s="384"/>
      <c r="G124" s="385"/>
      <c r="H124" s="325"/>
      <c r="I124" s="202"/>
      <c r="J124" s="324"/>
      <c r="K124" s="131"/>
      <c r="L124" s="131"/>
      <c r="M124" s="385"/>
      <c r="N124" s="385"/>
      <c r="O124" s="131"/>
      <c r="P124" s="131"/>
      <c r="Q124" s="131"/>
      <c r="R124" s="385"/>
      <c r="S124" s="385"/>
      <c r="T124" s="131"/>
      <c r="U124" s="131"/>
      <c r="V124" s="131"/>
      <c r="W124" s="385"/>
      <c r="X124" s="385"/>
      <c r="Y124" s="131"/>
      <c r="Z124" s="131"/>
      <c r="AA124" s="131"/>
      <c r="AB124" s="385"/>
      <c r="AC124" s="385"/>
      <c r="AD124" s="131"/>
      <c r="AE124" s="131"/>
      <c r="AF124" s="131"/>
      <c r="AG124" s="385"/>
      <c r="AH124" s="385"/>
      <c r="AI124" s="131"/>
      <c r="AJ124" s="131"/>
      <c r="AK124" s="131"/>
      <c r="AL124" s="385"/>
      <c r="AM124" s="385"/>
      <c r="AN124" s="131"/>
      <c r="AO124" s="131"/>
      <c r="AP124" s="131"/>
      <c r="AQ124" s="385"/>
      <c r="AR124" s="385"/>
      <c r="AS124" s="131"/>
      <c r="AT124" s="131"/>
      <c r="AU124" s="131"/>
      <c r="AV124" s="385"/>
      <c r="AW124" s="385"/>
      <c r="AX124" s="131"/>
      <c r="AY124" s="131"/>
      <c r="AZ124" s="131"/>
      <c r="BA124" s="385"/>
      <c r="BB124" s="385"/>
      <c r="BC124" s="131"/>
      <c r="BD124" s="131"/>
      <c r="BE124" s="131"/>
      <c r="BF124" s="385"/>
      <c r="BG124" s="385"/>
      <c r="BH124" s="131"/>
      <c r="BI124" s="131"/>
      <c r="BJ124" s="131"/>
      <c r="BK124" s="385"/>
      <c r="BL124" s="385"/>
      <c r="BM124" s="131"/>
      <c r="BN124" s="131"/>
      <c r="BO124" s="131"/>
      <c r="BP124" s="385"/>
      <c r="BQ124" s="385"/>
      <c r="BR124" s="131"/>
      <c r="BS124" s="131"/>
      <c r="BT124" s="131"/>
      <c r="BU124" s="385"/>
      <c r="BV124" s="385"/>
      <c r="BW124" s="131"/>
      <c r="BX124" s="131"/>
      <c r="BY124" s="131"/>
      <c r="BZ124" s="385"/>
      <c r="CA124" s="385"/>
      <c r="CB124" s="131"/>
      <c r="CC124" s="131"/>
      <c r="CD124" s="131"/>
      <c r="CE124" s="385"/>
      <c r="CF124" s="385"/>
      <c r="CG124" s="131"/>
      <c r="CH124" s="131"/>
      <c r="CI124" s="131"/>
      <c r="CJ124" s="385"/>
      <c r="CK124" s="385"/>
      <c r="CL124" s="131"/>
      <c r="CM124" s="131"/>
      <c r="CN124" s="131"/>
      <c r="CO124" s="385"/>
      <c r="CP124" s="385"/>
      <c r="CQ124" s="131"/>
      <c r="CR124" s="131"/>
      <c r="CS124" s="131"/>
      <c r="CT124" s="385"/>
      <c r="CU124" s="385"/>
      <c r="CV124" s="131"/>
      <c r="CW124" s="131"/>
      <c r="CX124" s="131"/>
      <c r="CY124" s="385"/>
      <c r="CZ124" s="385"/>
      <c r="DA124" s="131"/>
      <c r="DB124" s="131"/>
      <c r="DC124" s="131"/>
      <c r="DD124" s="385"/>
      <c r="DE124" s="385"/>
      <c r="DF124" s="131"/>
      <c r="DG124" s="131"/>
      <c r="DH124" s="131"/>
      <c r="DI124" s="385"/>
      <c r="DJ124" s="385"/>
      <c r="DK124" s="131"/>
      <c r="DL124" s="131"/>
      <c r="DM124" s="131"/>
      <c r="DN124" s="385"/>
      <c r="DO124" s="385"/>
      <c r="DP124" s="131"/>
      <c r="DQ124" s="131"/>
      <c r="DR124" s="131"/>
      <c r="DS124" s="385"/>
      <c r="DT124" s="385"/>
      <c r="DU124" s="131"/>
      <c r="DV124" s="131"/>
      <c r="DW124" s="131"/>
      <c r="DX124" s="385"/>
      <c r="DY124" s="385"/>
      <c r="DZ124" s="131"/>
      <c r="EA124" s="131"/>
      <c r="EB124" s="131"/>
      <c r="EC124" s="385"/>
      <c r="ED124" s="385"/>
      <c r="EE124" s="131"/>
      <c r="EF124" s="131"/>
      <c r="EG124" s="131"/>
      <c r="EH124" s="385"/>
      <c r="EI124" s="385"/>
      <c r="EJ124" s="131"/>
      <c r="EK124" s="131"/>
      <c r="EL124" s="131"/>
      <c r="EM124" s="385"/>
      <c r="EN124" s="385"/>
      <c r="EO124" s="131"/>
      <c r="EP124" s="131"/>
      <c r="EQ124" s="131"/>
      <c r="ER124" s="385"/>
      <c r="ES124" s="385"/>
      <c r="ET124" s="131"/>
      <c r="EU124" s="131"/>
      <c r="EV124" s="131"/>
      <c r="EW124" s="385"/>
      <c r="EX124" s="385"/>
      <c r="EY124" s="131"/>
      <c r="EZ124" s="131"/>
      <c r="FA124" s="131"/>
      <c r="FB124" s="385"/>
      <c r="FC124" s="385"/>
      <c r="FD124" s="131"/>
      <c r="FE124" s="131"/>
      <c r="FF124" s="131"/>
      <c r="FG124" s="385"/>
      <c r="FH124" s="385"/>
      <c r="FI124" s="131"/>
      <c r="FJ124" s="131"/>
      <c r="FK124" s="131"/>
      <c r="FL124" s="385"/>
      <c r="FM124" s="385"/>
      <c r="FN124" s="131"/>
      <c r="FO124" s="131"/>
      <c r="FP124" s="131"/>
      <c r="FQ124" s="385"/>
      <c r="FR124" s="385"/>
      <c r="FS124" s="131"/>
      <c r="FT124" s="131"/>
      <c r="FU124" s="131"/>
      <c r="FV124" s="385"/>
      <c r="FW124" s="385"/>
      <c r="FX124" s="131"/>
      <c r="FY124" s="131"/>
      <c r="FZ124" s="131"/>
      <c r="GA124" s="385"/>
      <c r="GB124" s="385"/>
      <c r="GC124" s="131"/>
      <c r="GD124" s="131"/>
      <c r="GE124" s="131"/>
      <c r="GF124" s="385"/>
      <c r="GG124" s="385"/>
      <c r="GH124" s="131"/>
      <c r="GI124" s="131"/>
      <c r="GJ124" s="131"/>
      <c r="GK124" s="385"/>
      <c r="GL124" s="385"/>
      <c r="GM124" s="131"/>
      <c r="GN124" s="131"/>
      <c r="GO124" s="131"/>
      <c r="GP124" s="385"/>
      <c r="GQ124" s="385"/>
      <c r="GR124" s="131"/>
      <c r="GS124" s="131"/>
      <c r="GT124" s="131"/>
      <c r="GU124" s="385"/>
      <c r="GV124" s="385"/>
      <c r="GW124" s="131"/>
      <c r="GX124" s="131"/>
      <c r="GY124" s="131"/>
      <c r="GZ124" s="385"/>
      <c r="HA124" s="385"/>
      <c r="HB124" s="131"/>
      <c r="HC124" s="131"/>
      <c r="HD124" s="131"/>
      <c r="HE124" s="385"/>
      <c r="HF124" s="385"/>
      <c r="HG124" s="131"/>
      <c r="HH124" s="131"/>
      <c r="HI124" s="131"/>
      <c r="HJ124" s="385"/>
      <c r="HK124" s="385"/>
      <c r="HL124" s="131"/>
      <c r="HM124" s="131"/>
      <c r="HN124" s="131"/>
      <c r="HO124" s="385"/>
      <c r="HP124" s="385"/>
      <c r="HQ124" s="131"/>
      <c r="HR124" s="131"/>
      <c r="HS124" s="131"/>
      <c r="HT124" s="385"/>
      <c r="HU124" s="385"/>
      <c r="HV124" s="131"/>
      <c r="HW124" s="131"/>
      <c r="HX124" s="131"/>
      <c r="HY124" s="385"/>
      <c r="HZ124" s="385"/>
      <c r="IA124" s="131"/>
      <c r="IB124" s="131"/>
      <c r="IC124" s="131"/>
      <c r="ID124" s="385"/>
      <c r="IE124" s="385"/>
      <c r="IF124" s="131"/>
      <c r="IG124" s="131"/>
      <c r="IH124" s="131"/>
      <c r="II124" s="385"/>
      <c r="IJ124" s="385"/>
      <c r="IK124" s="131"/>
      <c r="IL124" s="131"/>
      <c r="IM124" s="131"/>
      <c r="IN124" s="385"/>
      <c r="IO124" s="385"/>
      <c r="IP124" s="131"/>
      <c r="IQ124" s="131"/>
      <c r="IR124" s="131"/>
      <c r="IS124" s="385"/>
      <c r="IT124" s="385"/>
      <c r="IU124" s="131"/>
      <c r="IV124" s="131"/>
      <c r="IW124" s="131"/>
      <c r="IX124" s="385"/>
      <c r="IY124" s="386"/>
      <c r="IZ124" s="448"/>
      <c r="JA124" s="378"/>
      <c r="JB124" s="256"/>
      <c r="JC124" s="256"/>
    </row>
    <row r="125" spans="1:263" s="3" customFormat="1" x14ac:dyDescent="0.35">
      <c r="A125" s="198"/>
      <c r="B125" s="359"/>
      <c r="C125" s="45"/>
      <c r="D125" s="105"/>
      <c r="E125" s="102"/>
      <c r="F125" s="285"/>
      <c r="G125" s="387"/>
      <c r="H125" s="325"/>
      <c r="I125" s="202"/>
      <c r="J125" s="324"/>
      <c r="K125" s="131"/>
      <c r="L125" s="387"/>
      <c r="M125" s="43"/>
      <c r="N125" s="43"/>
      <c r="O125" s="131"/>
      <c r="P125" s="131"/>
      <c r="Q125" s="387"/>
      <c r="R125" s="43"/>
      <c r="S125" s="43"/>
      <c r="T125" s="131"/>
      <c r="U125" s="131"/>
      <c r="V125" s="387"/>
      <c r="W125" s="43"/>
      <c r="X125" s="43"/>
      <c r="Y125" s="131"/>
      <c r="Z125" s="131"/>
      <c r="AA125" s="387"/>
      <c r="AB125" s="43"/>
      <c r="AC125" s="43"/>
      <c r="AD125" s="131"/>
      <c r="AE125" s="131"/>
      <c r="AF125" s="387"/>
      <c r="AG125" s="43"/>
      <c r="AH125" s="43"/>
      <c r="AI125" s="131"/>
      <c r="AJ125" s="131"/>
      <c r="AK125" s="387"/>
      <c r="AL125" s="43"/>
      <c r="AM125" s="43"/>
      <c r="AN125" s="131"/>
      <c r="AO125" s="131"/>
      <c r="AP125" s="387"/>
      <c r="AQ125" s="43"/>
      <c r="AR125" s="43"/>
      <c r="AS125" s="131"/>
      <c r="AT125" s="131"/>
      <c r="AU125" s="387"/>
      <c r="AV125" s="43"/>
      <c r="AW125" s="43"/>
      <c r="AX125" s="131"/>
      <c r="AY125" s="131"/>
      <c r="AZ125" s="387"/>
      <c r="BA125" s="43"/>
      <c r="BB125" s="43"/>
      <c r="BC125" s="131"/>
      <c r="BD125" s="131"/>
      <c r="BE125" s="387"/>
      <c r="BF125" s="43"/>
      <c r="BG125" s="43"/>
      <c r="BH125" s="131"/>
      <c r="BI125" s="131"/>
      <c r="BJ125" s="387"/>
      <c r="BK125" s="43"/>
      <c r="BL125" s="43"/>
      <c r="BM125" s="131"/>
      <c r="BN125" s="131"/>
      <c r="BO125" s="387"/>
      <c r="BP125" s="43"/>
      <c r="BQ125" s="43"/>
      <c r="BR125" s="131"/>
      <c r="BS125" s="131"/>
      <c r="BT125" s="387"/>
      <c r="BU125" s="43"/>
      <c r="BV125" s="43"/>
      <c r="BW125" s="131"/>
      <c r="BX125" s="131"/>
      <c r="BY125" s="387"/>
      <c r="BZ125" s="43"/>
      <c r="CA125" s="43"/>
      <c r="CB125" s="131"/>
      <c r="CC125" s="131"/>
      <c r="CD125" s="387"/>
      <c r="CE125" s="43"/>
      <c r="CF125" s="43"/>
      <c r="CG125" s="131"/>
      <c r="CH125" s="131"/>
      <c r="CI125" s="387"/>
      <c r="CJ125" s="43"/>
      <c r="CK125" s="43"/>
      <c r="CL125" s="131"/>
      <c r="CM125" s="131"/>
      <c r="CN125" s="387"/>
      <c r="CO125" s="43"/>
      <c r="CP125" s="43"/>
      <c r="CQ125" s="131"/>
      <c r="CR125" s="131"/>
      <c r="CS125" s="387"/>
      <c r="CT125" s="43"/>
      <c r="CU125" s="43"/>
      <c r="CV125" s="131"/>
      <c r="CW125" s="131"/>
      <c r="CX125" s="387"/>
      <c r="CY125" s="43"/>
      <c r="CZ125" s="43"/>
      <c r="DA125" s="131"/>
      <c r="DB125" s="131"/>
      <c r="DC125" s="387"/>
      <c r="DD125" s="43"/>
      <c r="DE125" s="43"/>
      <c r="DF125" s="131"/>
      <c r="DG125" s="131"/>
      <c r="DH125" s="387"/>
      <c r="DI125" s="43"/>
      <c r="DJ125" s="43"/>
      <c r="DK125" s="131"/>
      <c r="DL125" s="131"/>
      <c r="DM125" s="387"/>
      <c r="DN125" s="43"/>
      <c r="DO125" s="43"/>
      <c r="DP125" s="131"/>
      <c r="DQ125" s="131"/>
      <c r="DR125" s="387"/>
      <c r="DS125" s="43"/>
      <c r="DT125" s="43"/>
      <c r="DU125" s="131"/>
      <c r="DV125" s="131"/>
      <c r="DW125" s="387"/>
      <c r="DX125" s="43"/>
      <c r="DY125" s="43"/>
      <c r="DZ125" s="131"/>
      <c r="EA125" s="131"/>
      <c r="EB125" s="387"/>
      <c r="EC125" s="43"/>
      <c r="ED125" s="43"/>
      <c r="EE125" s="131"/>
      <c r="EF125" s="131"/>
      <c r="EG125" s="387"/>
      <c r="EH125" s="43"/>
      <c r="EI125" s="43"/>
      <c r="EJ125" s="131"/>
      <c r="EK125" s="131"/>
      <c r="EL125" s="387"/>
      <c r="EM125" s="43"/>
      <c r="EN125" s="43"/>
      <c r="EO125" s="131"/>
      <c r="EP125" s="131"/>
      <c r="EQ125" s="387"/>
      <c r="ER125" s="43"/>
      <c r="ES125" s="43"/>
      <c r="ET125" s="131"/>
      <c r="EU125" s="131"/>
      <c r="EV125" s="387"/>
      <c r="EW125" s="43"/>
      <c r="EX125" s="43"/>
      <c r="EY125" s="131"/>
      <c r="EZ125" s="131"/>
      <c r="FA125" s="387"/>
      <c r="FB125" s="43"/>
      <c r="FC125" s="43"/>
      <c r="FD125" s="131"/>
      <c r="FE125" s="131"/>
      <c r="FF125" s="387"/>
      <c r="FG125" s="43"/>
      <c r="FH125" s="43"/>
      <c r="FI125" s="131"/>
      <c r="FJ125" s="131"/>
      <c r="FK125" s="387"/>
      <c r="FL125" s="43"/>
      <c r="FM125" s="43"/>
      <c r="FN125" s="131"/>
      <c r="FO125" s="131"/>
      <c r="FP125" s="387"/>
      <c r="FQ125" s="43"/>
      <c r="FR125" s="43"/>
      <c r="FS125" s="131"/>
      <c r="FT125" s="131"/>
      <c r="FU125" s="387"/>
      <c r="FV125" s="43"/>
      <c r="FW125" s="43"/>
      <c r="FX125" s="131"/>
      <c r="FY125" s="131"/>
      <c r="FZ125" s="387"/>
      <c r="GA125" s="43"/>
      <c r="GB125" s="43"/>
      <c r="GC125" s="131"/>
      <c r="GD125" s="131"/>
      <c r="GE125" s="387"/>
      <c r="GF125" s="43"/>
      <c r="GG125" s="43"/>
      <c r="GH125" s="131"/>
      <c r="GI125" s="131"/>
      <c r="GJ125" s="387"/>
      <c r="GK125" s="43"/>
      <c r="GL125" s="43"/>
      <c r="GM125" s="131"/>
      <c r="GN125" s="131"/>
      <c r="GO125" s="387"/>
      <c r="GP125" s="43"/>
      <c r="GQ125" s="43"/>
      <c r="GR125" s="131"/>
      <c r="GS125" s="131"/>
      <c r="GT125" s="387"/>
      <c r="GU125" s="43"/>
      <c r="GV125" s="43"/>
      <c r="GW125" s="131"/>
      <c r="GX125" s="131"/>
      <c r="GY125" s="387"/>
      <c r="GZ125" s="43"/>
      <c r="HA125" s="43"/>
      <c r="HB125" s="131"/>
      <c r="HC125" s="131"/>
      <c r="HD125" s="387"/>
      <c r="HE125" s="43"/>
      <c r="HF125" s="43"/>
      <c r="HG125" s="131"/>
      <c r="HH125" s="131"/>
      <c r="HI125" s="387"/>
      <c r="HJ125" s="43"/>
      <c r="HK125" s="43"/>
      <c r="HL125" s="131"/>
      <c r="HM125" s="131"/>
      <c r="HN125" s="387"/>
      <c r="HO125" s="43"/>
      <c r="HP125" s="43"/>
      <c r="HQ125" s="131"/>
      <c r="HR125" s="131"/>
      <c r="HS125" s="387"/>
      <c r="HT125" s="43"/>
      <c r="HU125" s="43"/>
      <c r="HV125" s="131"/>
      <c r="HW125" s="131"/>
      <c r="HX125" s="387"/>
      <c r="HY125" s="43"/>
      <c r="HZ125" s="43"/>
      <c r="IA125" s="131"/>
      <c r="IB125" s="131"/>
      <c r="IC125" s="387"/>
      <c r="ID125" s="43"/>
      <c r="IE125" s="43"/>
      <c r="IF125" s="131"/>
      <c r="IG125" s="131"/>
      <c r="IH125" s="387"/>
      <c r="II125" s="43"/>
      <c r="IJ125" s="43"/>
      <c r="IK125" s="131"/>
      <c r="IL125" s="131"/>
      <c r="IM125" s="387"/>
      <c r="IN125" s="43"/>
      <c r="IO125" s="43"/>
      <c r="IP125" s="131"/>
      <c r="IQ125" s="131"/>
      <c r="IR125" s="387"/>
      <c r="IS125" s="43"/>
      <c r="IT125" s="43"/>
      <c r="IU125" s="131"/>
      <c r="IV125" s="131"/>
      <c r="IW125" s="387"/>
      <c r="IX125" s="43"/>
      <c r="IY125" s="44"/>
      <c r="IZ125" s="448"/>
      <c r="JA125" s="378"/>
      <c r="JB125" s="256"/>
      <c r="JC125" s="256"/>
    </row>
    <row r="126" spans="1:263" s="3" customFormat="1" ht="15" thickBot="1" x14ac:dyDescent="0.4">
      <c r="A126" s="198"/>
      <c r="B126" s="359"/>
      <c r="C126" s="45" t="s">
        <v>1192</v>
      </c>
      <c r="D126" s="106" t="s">
        <v>1193</v>
      </c>
      <c r="E126" s="102"/>
      <c r="F126" s="285" t="str">
        <f>IFERROR(INDEX('Helper 1'!$I$2:$I$19,MATCH('Schedule 1'!$G$20,'Helper 1'!$H$2:$H$19,0)),"")</f>
        <v/>
      </c>
      <c r="G126" s="124">
        <f>G121-G123</f>
        <v>0</v>
      </c>
      <c r="H126" s="325"/>
      <c r="I126" s="202"/>
      <c r="J126" s="324"/>
      <c r="K126" s="131"/>
      <c r="L126" s="124">
        <f>L121-L123</f>
        <v>0</v>
      </c>
      <c r="M126" s="49"/>
      <c r="N126" s="49"/>
      <c r="O126" s="131"/>
      <c r="P126" s="131"/>
      <c r="Q126" s="124">
        <f>Q121-Q123</f>
        <v>0</v>
      </c>
      <c r="R126" s="49"/>
      <c r="S126" s="49"/>
      <c r="T126" s="131"/>
      <c r="U126" s="131"/>
      <c r="V126" s="124">
        <f>V121-V123</f>
        <v>0</v>
      </c>
      <c r="W126" s="49"/>
      <c r="X126" s="49"/>
      <c r="Y126" s="131"/>
      <c r="Z126" s="131"/>
      <c r="AA126" s="124">
        <f>AA121-AA123</f>
        <v>0</v>
      </c>
      <c r="AB126" s="49"/>
      <c r="AC126" s="49"/>
      <c r="AD126" s="131"/>
      <c r="AE126" s="131"/>
      <c r="AF126" s="124">
        <f>AF121-AF123</f>
        <v>0</v>
      </c>
      <c r="AG126" s="49"/>
      <c r="AH126" s="49"/>
      <c r="AI126" s="131"/>
      <c r="AJ126" s="131"/>
      <c r="AK126" s="124">
        <f>AK121-AK123</f>
        <v>0</v>
      </c>
      <c r="AL126" s="49"/>
      <c r="AM126" s="49"/>
      <c r="AN126" s="131"/>
      <c r="AO126" s="131"/>
      <c r="AP126" s="124">
        <f>AP121-AP123</f>
        <v>0</v>
      </c>
      <c r="AQ126" s="49"/>
      <c r="AR126" s="49"/>
      <c r="AS126" s="131"/>
      <c r="AT126" s="131"/>
      <c r="AU126" s="124">
        <f>AU121-AU123</f>
        <v>0</v>
      </c>
      <c r="AV126" s="49"/>
      <c r="AW126" s="49"/>
      <c r="AX126" s="131"/>
      <c r="AY126" s="131"/>
      <c r="AZ126" s="124">
        <f>AZ121-AZ123</f>
        <v>0</v>
      </c>
      <c r="BA126" s="49"/>
      <c r="BB126" s="49"/>
      <c r="BC126" s="131"/>
      <c r="BD126" s="131"/>
      <c r="BE126" s="124">
        <f>BE121-BE123</f>
        <v>0</v>
      </c>
      <c r="BF126" s="49"/>
      <c r="BG126" s="49"/>
      <c r="BH126" s="131"/>
      <c r="BI126" s="131"/>
      <c r="BJ126" s="124">
        <f>BJ121-BJ123</f>
        <v>0</v>
      </c>
      <c r="BK126" s="49"/>
      <c r="BL126" s="49"/>
      <c r="BM126" s="131"/>
      <c r="BN126" s="131"/>
      <c r="BO126" s="124">
        <f>BO121-BO123</f>
        <v>0</v>
      </c>
      <c r="BP126" s="49"/>
      <c r="BQ126" s="49"/>
      <c r="BR126" s="131"/>
      <c r="BS126" s="131"/>
      <c r="BT126" s="124">
        <f>BT121-BT123</f>
        <v>0</v>
      </c>
      <c r="BU126" s="49"/>
      <c r="BV126" s="49"/>
      <c r="BW126" s="131"/>
      <c r="BX126" s="131"/>
      <c r="BY126" s="124">
        <f>BY121-BY123</f>
        <v>0</v>
      </c>
      <c r="BZ126" s="49"/>
      <c r="CA126" s="49"/>
      <c r="CB126" s="131"/>
      <c r="CC126" s="131"/>
      <c r="CD126" s="124">
        <f>CD121-CD123</f>
        <v>0</v>
      </c>
      <c r="CE126" s="49"/>
      <c r="CF126" s="49"/>
      <c r="CG126" s="131"/>
      <c r="CH126" s="131"/>
      <c r="CI126" s="124">
        <f>CI121-CI123</f>
        <v>0</v>
      </c>
      <c r="CJ126" s="49"/>
      <c r="CK126" s="49"/>
      <c r="CL126" s="131"/>
      <c r="CM126" s="131"/>
      <c r="CN126" s="124">
        <f>CN121-CN123</f>
        <v>0</v>
      </c>
      <c r="CO126" s="49"/>
      <c r="CP126" s="49"/>
      <c r="CQ126" s="131"/>
      <c r="CR126" s="131"/>
      <c r="CS126" s="124">
        <f>CS121-CS123</f>
        <v>0</v>
      </c>
      <c r="CT126" s="49"/>
      <c r="CU126" s="49"/>
      <c r="CV126" s="131"/>
      <c r="CW126" s="131"/>
      <c r="CX126" s="124">
        <f>CX121-CX123</f>
        <v>0</v>
      </c>
      <c r="CY126" s="49"/>
      <c r="CZ126" s="49"/>
      <c r="DA126" s="131"/>
      <c r="DB126" s="131"/>
      <c r="DC126" s="124">
        <f>DC121-DC123</f>
        <v>0</v>
      </c>
      <c r="DD126" s="49"/>
      <c r="DE126" s="49"/>
      <c r="DF126" s="131"/>
      <c r="DG126" s="131"/>
      <c r="DH126" s="124">
        <f>DH121-DH123</f>
        <v>0</v>
      </c>
      <c r="DI126" s="49"/>
      <c r="DJ126" s="49"/>
      <c r="DK126" s="131"/>
      <c r="DL126" s="131"/>
      <c r="DM126" s="124">
        <f>DM121-DM123</f>
        <v>0</v>
      </c>
      <c r="DN126" s="49"/>
      <c r="DO126" s="49"/>
      <c r="DP126" s="131"/>
      <c r="DQ126" s="131"/>
      <c r="DR126" s="124">
        <f>DR121-DR123</f>
        <v>0</v>
      </c>
      <c r="DS126" s="49"/>
      <c r="DT126" s="49"/>
      <c r="DU126" s="131"/>
      <c r="DV126" s="131"/>
      <c r="DW126" s="124">
        <f>DW121-DW123</f>
        <v>0</v>
      </c>
      <c r="DX126" s="49"/>
      <c r="DY126" s="49"/>
      <c r="DZ126" s="131"/>
      <c r="EA126" s="131"/>
      <c r="EB126" s="124">
        <f>EB121-EB123</f>
        <v>0</v>
      </c>
      <c r="EC126" s="49"/>
      <c r="ED126" s="49"/>
      <c r="EE126" s="131"/>
      <c r="EF126" s="131"/>
      <c r="EG126" s="124">
        <f>EG121-EG123</f>
        <v>0</v>
      </c>
      <c r="EH126" s="49"/>
      <c r="EI126" s="49"/>
      <c r="EJ126" s="131"/>
      <c r="EK126" s="131"/>
      <c r="EL126" s="124">
        <f>EL121-EL123</f>
        <v>0</v>
      </c>
      <c r="EM126" s="49"/>
      <c r="EN126" s="49"/>
      <c r="EO126" s="131"/>
      <c r="EP126" s="131"/>
      <c r="EQ126" s="124">
        <f>EQ121-EQ123</f>
        <v>0</v>
      </c>
      <c r="ER126" s="49"/>
      <c r="ES126" s="49"/>
      <c r="ET126" s="131"/>
      <c r="EU126" s="131"/>
      <c r="EV126" s="124">
        <f>EV121-EV123</f>
        <v>0</v>
      </c>
      <c r="EW126" s="49"/>
      <c r="EX126" s="49"/>
      <c r="EY126" s="131"/>
      <c r="EZ126" s="131"/>
      <c r="FA126" s="124">
        <f>FA121-FA123</f>
        <v>0</v>
      </c>
      <c r="FB126" s="49"/>
      <c r="FC126" s="49"/>
      <c r="FD126" s="131"/>
      <c r="FE126" s="131"/>
      <c r="FF126" s="124">
        <f>FF121-FF123</f>
        <v>0</v>
      </c>
      <c r="FG126" s="49"/>
      <c r="FH126" s="49"/>
      <c r="FI126" s="131"/>
      <c r="FJ126" s="131"/>
      <c r="FK126" s="124">
        <f>FK121-FK123</f>
        <v>0</v>
      </c>
      <c r="FL126" s="49"/>
      <c r="FM126" s="49"/>
      <c r="FN126" s="131"/>
      <c r="FO126" s="131"/>
      <c r="FP126" s="124">
        <f>FP121-FP123</f>
        <v>0</v>
      </c>
      <c r="FQ126" s="49"/>
      <c r="FR126" s="49"/>
      <c r="FS126" s="131"/>
      <c r="FT126" s="131"/>
      <c r="FU126" s="124">
        <f>FU121-FU123</f>
        <v>0</v>
      </c>
      <c r="FV126" s="49"/>
      <c r="FW126" s="49"/>
      <c r="FX126" s="131"/>
      <c r="FY126" s="131"/>
      <c r="FZ126" s="124">
        <f>FZ121-FZ123</f>
        <v>0</v>
      </c>
      <c r="GA126" s="49"/>
      <c r="GB126" s="49"/>
      <c r="GC126" s="131"/>
      <c r="GD126" s="131"/>
      <c r="GE126" s="124">
        <f>GE121-GE123</f>
        <v>0</v>
      </c>
      <c r="GF126" s="49"/>
      <c r="GG126" s="49"/>
      <c r="GH126" s="131"/>
      <c r="GI126" s="131"/>
      <c r="GJ126" s="124">
        <f>GJ121-GJ123</f>
        <v>0</v>
      </c>
      <c r="GK126" s="49"/>
      <c r="GL126" s="49"/>
      <c r="GM126" s="131"/>
      <c r="GN126" s="131"/>
      <c r="GO126" s="124">
        <f>GO121-GO123</f>
        <v>0</v>
      </c>
      <c r="GP126" s="49"/>
      <c r="GQ126" s="49"/>
      <c r="GR126" s="131"/>
      <c r="GS126" s="131"/>
      <c r="GT126" s="124">
        <f>GT121-GT123</f>
        <v>0</v>
      </c>
      <c r="GU126" s="49"/>
      <c r="GV126" s="49"/>
      <c r="GW126" s="131"/>
      <c r="GX126" s="131"/>
      <c r="GY126" s="124">
        <f>GY121-GY123</f>
        <v>0</v>
      </c>
      <c r="GZ126" s="49"/>
      <c r="HA126" s="49"/>
      <c r="HB126" s="131"/>
      <c r="HC126" s="131"/>
      <c r="HD126" s="124">
        <f>HD121-HD123</f>
        <v>0</v>
      </c>
      <c r="HE126" s="49"/>
      <c r="HF126" s="49"/>
      <c r="HG126" s="131"/>
      <c r="HH126" s="131"/>
      <c r="HI126" s="124">
        <f>HI121-HI123</f>
        <v>0</v>
      </c>
      <c r="HJ126" s="49"/>
      <c r="HK126" s="49"/>
      <c r="HL126" s="131"/>
      <c r="HM126" s="131"/>
      <c r="HN126" s="124">
        <f>HN121-HN123</f>
        <v>0</v>
      </c>
      <c r="HO126" s="49"/>
      <c r="HP126" s="49"/>
      <c r="HQ126" s="131"/>
      <c r="HR126" s="131"/>
      <c r="HS126" s="124">
        <f>HS121-HS123</f>
        <v>0</v>
      </c>
      <c r="HT126" s="49"/>
      <c r="HU126" s="49"/>
      <c r="HV126" s="131"/>
      <c r="HW126" s="131"/>
      <c r="HX126" s="124">
        <f>HX121-HX123</f>
        <v>0</v>
      </c>
      <c r="HY126" s="49"/>
      <c r="HZ126" s="49"/>
      <c r="IA126" s="131"/>
      <c r="IB126" s="131"/>
      <c r="IC126" s="124">
        <f>IC121-IC123</f>
        <v>0</v>
      </c>
      <c r="ID126" s="49"/>
      <c r="IE126" s="49"/>
      <c r="IF126" s="131"/>
      <c r="IG126" s="131"/>
      <c r="IH126" s="124">
        <f>IH121-IH123</f>
        <v>0</v>
      </c>
      <c r="II126" s="49"/>
      <c r="IJ126" s="49"/>
      <c r="IK126" s="131"/>
      <c r="IL126" s="131"/>
      <c r="IM126" s="124">
        <f>IM121-IM123</f>
        <v>0</v>
      </c>
      <c r="IN126" s="49"/>
      <c r="IO126" s="49"/>
      <c r="IP126" s="131"/>
      <c r="IQ126" s="131"/>
      <c r="IR126" s="124">
        <f>IR121-IR123</f>
        <v>0</v>
      </c>
      <c r="IS126" s="49"/>
      <c r="IT126" s="49"/>
      <c r="IU126" s="131"/>
      <c r="IV126" s="131"/>
      <c r="IW126" s="124">
        <f>IW121-IW123</f>
        <v>0</v>
      </c>
      <c r="IX126" s="49"/>
      <c r="IY126" s="50"/>
      <c r="IZ126" s="448"/>
      <c r="JA126" s="378"/>
      <c r="JB126" s="256"/>
      <c r="JC126" s="256"/>
    </row>
    <row r="127" spans="1:263" s="3" customFormat="1" ht="15.5" thickTop="1" thickBot="1" x14ac:dyDescent="0.4">
      <c r="A127" s="198"/>
      <c r="B127" s="359"/>
      <c r="C127" s="45"/>
      <c r="D127" s="105"/>
      <c r="E127" s="102"/>
      <c r="F127" s="287"/>
      <c r="G127" s="390"/>
      <c r="H127" s="391"/>
      <c r="I127" s="202"/>
      <c r="J127" s="392"/>
      <c r="K127" s="390"/>
      <c r="L127" s="390"/>
      <c r="M127" s="152"/>
      <c r="N127" s="152"/>
      <c r="O127" s="390"/>
      <c r="P127" s="390"/>
      <c r="Q127" s="390"/>
      <c r="R127" s="152"/>
      <c r="S127" s="152"/>
      <c r="T127" s="390"/>
      <c r="U127" s="390"/>
      <c r="V127" s="390"/>
      <c r="W127" s="152"/>
      <c r="X127" s="152"/>
      <c r="Y127" s="390"/>
      <c r="Z127" s="390"/>
      <c r="AA127" s="390"/>
      <c r="AB127" s="152"/>
      <c r="AC127" s="152"/>
      <c r="AD127" s="390"/>
      <c r="AE127" s="390"/>
      <c r="AF127" s="390"/>
      <c r="AG127" s="152"/>
      <c r="AH127" s="152"/>
      <c r="AI127" s="390"/>
      <c r="AJ127" s="390"/>
      <c r="AK127" s="390"/>
      <c r="AL127" s="152"/>
      <c r="AM127" s="152"/>
      <c r="AN127" s="390"/>
      <c r="AO127" s="390"/>
      <c r="AP127" s="390"/>
      <c r="AQ127" s="152"/>
      <c r="AR127" s="152"/>
      <c r="AS127" s="390"/>
      <c r="AT127" s="390"/>
      <c r="AU127" s="390"/>
      <c r="AV127" s="152"/>
      <c r="AW127" s="152"/>
      <c r="AX127" s="390"/>
      <c r="AY127" s="390"/>
      <c r="AZ127" s="390"/>
      <c r="BA127" s="152"/>
      <c r="BB127" s="152"/>
      <c r="BC127" s="390"/>
      <c r="BD127" s="390"/>
      <c r="BE127" s="390"/>
      <c r="BF127" s="152"/>
      <c r="BG127" s="152"/>
      <c r="BH127" s="390"/>
      <c r="BI127" s="390"/>
      <c r="BJ127" s="390"/>
      <c r="BK127" s="152"/>
      <c r="BL127" s="152"/>
      <c r="BM127" s="390"/>
      <c r="BN127" s="390"/>
      <c r="BO127" s="390"/>
      <c r="BP127" s="152"/>
      <c r="BQ127" s="152"/>
      <c r="BR127" s="390"/>
      <c r="BS127" s="390"/>
      <c r="BT127" s="390"/>
      <c r="BU127" s="152"/>
      <c r="BV127" s="152"/>
      <c r="BW127" s="390"/>
      <c r="BX127" s="390"/>
      <c r="BY127" s="390"/>
      <c r="BZ127" s="152"/>
      <c r="CA127" s="152"/>
      <c r="CB127" s="390"/>
      <c r="CC127" s="390"/>
      <c r="CD127" s="390"/>
      <c r="CE127" s="152"/>
      <c r="CF127" s="152"/>
      <c r="CG127" s="390"/>
      <c r="CH127" s="390"/>
      <c r="CI127" s="390"/>
      <c r="CJ127" s="152"/>
      <c r="CK127" s="152"/>
      <c r="CL127" s="390"/>
      <c r="CM127" s="390"/>
      <c r="CN127" s="390"/>
      <c r="CO127" s="152"/>
      <c r="CP127" s="152"/>
      <c r="CQ127" s="390"/>
      <c r="CR127" s="390"/>
      <c r="CS127" s="390"/>
      <c r="CT127" s="152"/>
      <c r="CU127" s="152"/>
      <c r="CV127" s="390"/>
      <c r="CW127" s="390"/>
      <c r="CX127" s="390"/>
      <c r="CY127" s="152"/>
      <c r="CZ127" s="152"/>
      <c r="DA127" s="390"/>
      <c r="DB127" s="390"/>
      <c r="DC127" s="390"/>
      <c r="DD127" s="152"/>
      <c r="DE127" s="152"/>
      <c r="DF127" s="390"/>
      <c r="DG127" s="390"/>
      <c r="DH127" s="390"/>
      <c r="DI127" s="152"/>
      <c r="DJ127" s="152"/>
      <c r="DK127" s="390"/>
      <c r="DL127" s="390"/>
      <c r="DM127" s="390"/>
      <c r="DN127" s="152"/>
      <c r="DO127" s="152"/>
      <c r="DP127" s="390"/>
      <c r="DQ127" s="390"/>
      <c r="DR127" s="390"/>
      <c r="DS127" s="152"/>
      <c r="DT127" s="152"/>
      <c r="DU127" s="390"/>
      <c r="DV127" s="390"/>
      <c r="DW127" s="390"/>
      <c r="DX127" s="152"/>
      <c r="DY127" s="152"/>
      <c r="DZ127" s="390"/>
      <c r="EA127" s="390"/>
      <c r="EB127" s="390"/>
      <c r="EC127" s="152"/>
      <c r="ED127" s="152"/>
      <c r="EE127" s="390"/>
      <c r="EF127" s="390"/>
      <c r="EG127" s="390"/>
      <c r="EH127" s="152"/>
      <c r="EI127" s="152"/>
      <c r="EJ127" s="390"/>
      <c r="EK127" s="390"/>
      <c r="EL127" s="390"/>
      <c r="EM127" s="152"/>
      <c r="EN127" s="152"/>
      <c r="EO127" s="390"/>
      <c r="EP127" s="390"/>
      <c r="EQ127" s="390"/>
      <c r="ER127" s="152"/>
      <c r="ES127" s="152"/>
      <c r="ET127" s="390"/>
      <c r="EU127" s="390"/>
      <c r="EV127" s="390"/>
      <c r="EW127" s="152"/>
      <c r="EX127" s="152"/>
      <c r="EY127" s="390"/>
      <c r="EZ127" s="390"/>
      <c r="FA127" s="390"/>
      <c r="FB127" s="152"/>
      <c r="FC127" s="152"/>
      <c r="FD127" s="390"/>
      <c r="FE127" s="390"/>
      <c r="FF127" s="390"/>
      <c r="FG127" s="152"/>
      <c r="FH127" s="152"/>
      <c r="FI127" s="390"/>
      <c r="FJ127" s="390"/>
      <c r="FK127" s="390"/>
      <c r="FL127" s="152"/>
      <c r="FM127" s="152"/>
      <c r="FN127" s="390"/>
      <c r="FO127" s="390"/>
      <c r="FP127" s="390"/>
      <c r="FQ127" s="152"/>
      <c r="FR127" s="152"/>
      <c r="FS127" s="390"/>
      <c r="FT127" s="390"/>
      <c r="FU127" s="390"/>
      <c r="FV127" s="152"/>
      <c r="FW127" s="152"/>
      <c r="FX127" s="390"/>
      <c r="FY127" s="390"/>
      <c r="FZ127" s="390"/>
      <c r="GA127" s="152"/>
      <c r="GB127" s="152"/>
      <c r="GC127" s="390"/>
      <c r="GD127" s="390"/>
      <c r="GE127" s="390"/>
      <c r="GF127" s="152"/>
      <c r="GG127" s="152"/>
      <c r="GH127" s="390"/>
      <c r="GI127" s="390"/>
      <c r="GJ127" s="390"/>
      <c r="GK127" s="152"/>
      <c r="GL127" s="152"/>
      <c r="GM127" s="390"/>
      <c r="GN127" s="390"/>
      <c r="GO127" s="390"/>
      <c r="GP127" s="152"/>
      <c r="GQ127" s="152"/>
      <c r="GR127" s="390"/>
      <c r="GS127" s="390"/>
      <c r="GT127" s="390"/>
      <c r="GU127" s="152"/>
      <c r="GV127" s="152"/>
      <c r="GW127" s="390"/>
      <c r="GX127" s="390"/>
      <c r="GY127" s="390"/>
      <c r="GZ127" s="152"/>
      <c r="HA127" s="152"/>
      <c r="HB127" s="390"/>
      <c r="HC127" s="390"/>
      <c r="HD127" s="390"/>
      <c r="HE127" s="152"/>
      <c r="HF127" s="152"/>
      <c r="HG127" s="390"/>
      <c r="HH127" s="390"/>
      <c r="HI127" s="390"/>
      <c r="HJ127" s="152"/>
      <c r="HK127" s="152"/>
      <c r="HL127" s="390"/>
      <c r="HM127" s="390"/>
      <c r="HN127" s="390"/>
      <c r="HO127" s="152"/>
      <c r="HP127" s="152"/>
      <c r="HQ127" s="390"/>
      <c r="HR127" s="390"/>
      <c r="HS127" s="390"/>
      <c r="HT127" s="152"/>
      <c r="HU127" s="152"/>
      <c r="HV127" s="390"/>
      <c r="HW127" s="390"/>
      <c r="HX127" s="390"/>
      <c r="HY127" s="152"/>
      <c r="HZ127" s="152"/>
      <c r="IA127" s="390"/>
      <c r="IB127" s="390"/>
      <c r="IC127" s="390"/>
      <c r="ID127" s="152"/>
      <c r="IE127" s="152"/>
      <c r="IF127" s="390"/>
      <c r="IG127" s="390"/>
      <c r="IH127" s="390"/>
      <c r="II127" s="152"/>
      <c r="IJ127" s="152"/>
      <c r="IK127" s="390"/>
      <c r="IL127" s="390"/>
      <c r="IM127" s="390"/>
      <c r="IN127" s="152"/>
      <c r="IO127" s="152"/>
      <c r="IP127" s="390"/>
      <c r="IQ127" s="390"/>
      <c r="IR127" s="390"/>
      <c r="IS127" s="152"/>
      <c r="IT127" s="152"/>
      <c r="IU127" s="390"/>
      <c r="IV127" s="390"/>
      <c r="IW127" s="390"/>
      <c r="IX127" s="152"/>
      <c r="IY127" s="153"/>
      <c r="IZ127" s="448"/>
      <c r="JA127" s="378"/>
      <c r="JB127" s="256"/>
      <c r="JC127" s="256"/>
    </row>
    <row r="128" spans="1:263" s="3" customFormat="1" x14ac:dyDescent="0.35">
      <c r="A128" s="198"/>
      <c r="B128" s="359"/>
      <c r="C128" s="45"/>
      <c r="D128" s="129"/>
      <c r="E128" s="407"/>
      <c r="F128" s="408"/>
      <c r="G128" s="253"/>
      <c r="H128" s="253"/>
      <c r="I128" s="253"/>
      <c r="J128" s="253"/>
      <c r="K128" s="253"/>
      <c r="L128" s="253"/>
      <c r="M128" s="154"/>
      <c r="N128" s="154"/>
      <c r="O128" s="253"/>
      <c r="P128" s="253"/>
      <c r="Q128" s="253"/>
      <c r="R128" s="154"/>
      <c r="S128" s="154"/>
      <c r="T128" s="253"/>
      <c r="U128" s="253"/>
      <c r="V128" s="253"/>
      <c r="W128" s="154"/>
      <c r="X128" s="154"/>
      <c r="Y128" s="253"/>
      <c r="Z128" s="253"/>
      <c r="AA128" s="253"/>
      <c r="AB128" s="154"/>
      <c r="AC128" s="154"/>
      <c r="AD128" s="253"/>
      <c r="AE128" s="253"/>
      <c r="AF128" s="253"/>
      <c r="AG128" s="154"/>
      <c r="AH128" s="154"/>
      <c r="AI128" s="253"/>
      <c r="AJ128" s="253"/>
      <c r="AK128" s="253"/>
      <c r="AL128" s="154"/>
      <c r="AM128" s="154"/>
      <c r="AN128" s="253"/>
      <c r="AO128" s="253"/>
      <c r="AP128" s="253"/>
      <c r="AQ128" s="154"/>
      <c r="AR128" s="154"/>
      <c r="AS128" s="253"/>
      <c r="AT128" s="253"/>
      <c r="AU128" s="253"/>
      <c r="AV128" s="154"/>
      <c r="AW128" s="154"/>
      <c r="AX128" s="253"/>
      <c r="AY128" s="253"/>
      <c r="AZ128" s="253"/>
      <c r="BA128" s="154"/>
      <c r="BB128" s="154"/>
      <c r="BC128" s="253"/>
      <c r="BD128" s="253"/>
      <c r="BE128" s="253"/>
      <c r="BF128" s="154"/>
      <c r="BG128" s="154"/>
      <c r="BH128" s="253"/>
      <c r="BI128" s="253"/>
      <c r="BJ128" s="253"/>
      <c r="BK128" s="154"/>
      <c r="BL128" s="154"/>
      <c r="BM128" s="253"/>
      <c r="BN128" s="253"/>
      <c r="BO128" s="253"/>
      <c r="BP128" s="154"/>
      <c r="BQ128" s="154"/>
      <c r="BR128" s="253"/>
      <c r="BS128" s="253"/>
      <c r="BT128" s="253"/>
      <c r="BU128" s="154"/>
      <c r="BV128" s="154"/>
      <c r="BW128" s="253"/>
      <c r="BX128" s="253"/>
      <c r="BY128" s="253"/>
      <c r="BZ128" s="154"/>
      <c r="CA128" s="154"/>
      <c r="CB128" s="253"/>
      <c r="CC128" s="253"/>
      <c r="CD128" s="253"/>
      <c r="CE128" s="154"/>
      <c r="CF128" s="154"/>
      <c r="CG128" s="253"/>
      <c r="CH128" s="253"/>
      <c r="CI128" s="253"/>
      <c r="CJ128" s="154"/>
      <c r="CK128" s="154"/>
      <c r="CL128" s="253"/>
      <c r="CM128" s="253"/>
      <c r="CN128" s="253"/>
      <c r="CO128" s="154"/>
      <c r="CP128" s="154"/>
      <c r="CQ128" s="253"/>
      <c r="CR128" s="253"/>
      <c r="CS128" s="253"/>
      <c r="CT128" s="154"/>
      <c r="CU128" s="154"/>
      <c r="CV128" s="253"/>
      <c r="CW128" s="253"/>
      <c r="CX128" s="253"/>
      <c r="CY128" s="154"/>
      <c r="CZ128" s="154"/>
      <c r="DA128" s="253"/>
      <c r="DB128" s="253"/>
      <c r="DC128" s="253"/>
      <c r="DD128" s="154"/>
      <c r="DE128" s="154"/>
      <c r="DF128" s="253"/>
      <c r="DG128" s="253"/>
      <c r="DH128" s="253"/>
      <c r="DI128" s="154"/>
      <c r="DJ128" s="154"/>
      <c r="DK128" s="253"/>
      <c r="DL128" s="253"/>
      <c r="DM128" s="253"/>
      <c r="DN128" s="154"/>
      <c r="DO128" s="154"/>
      <c r="DP128" s="253"/>
      <c r="DQ128" s="253"/>
      <c r="DR128" s="253"/>
      <c r="DS128" s="154"/>
      <c r="DT128" s="154"/>
      <c r="DU128" s="253"/>
      <c r="DV128" s="253"/>
      <c r="DW128" s="253"/>
      <c r="DX128" s="154"/>
      <c r="DY128" s="154"/>
      <c r="DZ128" s="253"/>
      <c r="EA128" s="253"/>
      <c r="EB128" s="253"/>
      <c r="EC128" s="154"/>
      <c r="ED128" s="154"/>
      <c r="EE128" s="253"/>
      <c r="EF128" s="253"/>
      <c r="EG128" s="253"/>
      <c r="EH128" s="154"/>
      <c r="EI128" s="154"/>
      <c r="EJ128" s="253"/>
      <c r="EK128" s="253"/>
      <c r="EL128" s="253"/>
      <c r="EM128" s="154"/>
      <c r="EN128" s="154"/>
      <c r="EO128" s="253"/>
      <c r="EP128" s="253"/>
      <c r="EQ128" s="253"/>
      <c r="ER128" s="154"/>
      <c r="ES128" s="154"/>
      <c r="ET128" s="253"/>
      <c r="EU128" s="253"/>
      <c r="EV128" s="253"/>
      <c r="EW128" s="154"/>
      <c r="EX128" s="154"/>
      <c r="EY128" s="253"/>
      <c r="EZ128" s="253"/>
      <c r="FA128" s="253"/>
      <c r="FB128" s="154"/>
      <c r="FC128" s="154"/>
      <c r="FD128" s="253"/>
      <c r="FE128" s="253"/>
      <c r="FF128" s="253"/>
      <c r="FG128" s="154"/>
      <c r="FH128" s="154"/>
      <c r="FI128" s="253"/>
      <c r="FJ128" s="253"/>
      <c r="FK128" s="253"/>
      <c r="FL128" s="154"/>
      <c r="FM128" s="154"/>
      <c r="FN128" s="253"/>
      <c r="FO128" s="253"/>
      <c r="FP128" s="253"/>
      <c r="FQ128" s="154"/>
      <c r="FR128" s="154"/>
      <c r="FS128" s="253"/>
      <c r="FT128" s="253"/>
      <c r="FU128" s="253"/>
      <c r="FV128" s="154"/>
      <c r="FW128" s="154"/>
      <c r="FX128" s="253"/>
      <c r="FY128" s="253"/>
      <c r="FZ128" s="253"/>
      <c r="GA128" s="154"/>
      <c r="GB128" s="154"/>
      <c r="GC128" s="253"/>
      <c r="GD128" s="253"/>
      <c r="GE128" s="253"/>
      <c r="GF128" s="154"/>
      <c r="GG128" s="154"/>
      <c r="GH128" s="253"/>
      <c r="GI128" s="253"/>
      <c r="GJ128" s="253"/>
      <c r="GK128" s="154"/>
      <c r="GL128" s="154"/>
      <c r="GM128" s="253"/>
      <c r="GN128" s="253"/>
      <c r="GO128" s="253"/>
      <c r="GP128" s="154"/>
      <c r="GQ128" s="154"/>
      <c r="GR128" s="253"/>
      <c r="GS128" s="253"/>
      <c r="GT128" s="253"/>
      <c r="GU128" s="154"/>
      <c r="GV128" s="154"/>
      <c r="GW128" s="253"/>
      <c r="GX128" s="253"/>
      <c r="GY128" s="253"/>
      <c r="GZ128" s="154"/>
      <c r="HA128" s="154"/>
      <c r="HB128" s="253"/>
      <c r="HC128" s="253"/>
      <c r="HD128" s="253"/>
      <c r="HE128" s="154"/>
      <c r="HF128" s="154"/>
      <c r="HG128" s="253"/>
      <c r="HH128" s="253"/>
      <c r="HI128" s="253"/>
      <c r="HJ128" s="154"/>
      <c r="HK128" s="154"/>
      <c r="HL128" s="253"/>
      <c r="HM128" s="253"/>
      <c r="HN128" s="253"/>
      <c r="HO128" s="154"/>
      <c r="HP128" s="154"/>
      <c r="HQ128" s="253"/>
      <c r="HR128" s="253"/>
      <c r="HS128" s="253"/>
      <c r="HT128" s="154"/>
      <c r="HU128" s="154"/>
      <c r="HV128" s="253"/>
      <c r="HW128" s="253"/>
      <c r="HX128" s="253"/>
      <c r="HY128" s="154"/>
      <c r="HZ128" s="154"/>
      <c r="IA128" s="253"/>
      <c r="IB128" s="253"/>
      <c r="IC128" s="253"/>
      <c r="ID128" s="154"/>
      <c r="IE128" s="154"/>
      <c r="IF128" s="253"/>
      <c r="IG128" s="253"/>
      <c r="IH128" s="253"/>
      <c r="II128" s="154"/>
      <c r="IJ128" s="154"/>
      <c r="IK128" s="253"/>
      <c r="IL128" s="253"/>
      <c r="IM128" s="253"/>
      <c r="IN128" s="154"/>
      <c r="IO128" s="154"/>
      <c r="IP128" s="253"/>
      <c r="IQ128" s="253"/>
      <c r="IR128" s="253"/>
      <c r="IS128" s="154"/>
      <c r="IT128" s="154"/>
      <c r="IU128" s="253"/>
      <c r="IV128" s="253"/>
      <c r="IW128" s="253"/>
      <c r="IX128" s="154"/>
      <c r="IY128" s="154"/>
      <c r="IZ128" s="450"/>
      <c r="JA128" s="378"/>
      <c r="JB128" s="256"/>
      <c r="JC128" s="256"/>
    </row>
    <row r="129" spans="1:263" s="3" customFormat="1" x14ac:dyDescent="0.35">
      <c r="A129" s="198"/>
      <c r="B129" s="359"/>
      <c r="C129" s="45"/>
      <c r="D129" s="102"/>
      <c r="E129" s="102"/>
      <c r="F129" s="369"/>
      <c r="G129" s="202"/>
      <c r="H129" s="202"/>
      <c r="I129" s="202"/>
      <c r="J129" s="202"/>
      <c r="K129" s="202"/>
      <c r="L129" s="202"/>
      <c r="M129" s="151"/>
      <c r="N129" s="151"/>
      <c r="O129" s="202"/>
      <c r="P129" s="202"/>
      <c r="Q129" s="202"/>
      <c r="R129" s="151"/>
      <c r="S129" s="151"/>
      <c r="T129" s="202"/>
      <c r="U129" s="202"/>
      <c r="V129" s="202"/>
      <c r="W129" s="151"/>
      <c r="X129" s="151"/>
      <c r="Y129" s="202"/>
      <c r="Z129" s="202"/>
      <c r="AA129" s="202"/>
      <c r="AB129" s="151"/>
      <c r="AC129" s="151"/>
      <c r="AD129" s="202"/>
      <c r="AE129" s="202"/>
      <c r="AF129" s="202"/>
      <c r="AG129" s="151"/>
      <c r="AH129" s="151"/>
      <c r="AI129" s="202"/>
      <c r="AJ129" s="202"/>
      <c r="AK129" s="202"/>
      <c r="AL129" s="151"/>
      <c r="AM129" s="151"/>
      <c r="AN129" s="202"/>
      <c r="AO129" s="202"/>
      <c r="AP129" s="202"/>
      <c r="AQ129" s="151"/>
      <c r="AR129" s="151"/>
      <c r="AS129" s="202"/>
      <c r="AT129" s="202"/>
      <c r="AU129" s="202"/>
      <c r="AV129" s="151"/>
      <c r="AW129" s="151"/>
      <c r="AX129" s="202"/>
      <c r="AY129" s="202"/>
      <c r="AZ129" s="202"/>
      <c r="BA129" s="151"/>
      <c r="BB129" s="151"/>
      <c r="BC129" s="202"/>
      <c r="BD129" s="202"/>
      <c r="BE129" s="202"/>
      <c r="BF129" s="151"/>
      <c r="BG129" s="151"/>
      <c r="BH129" s="202"/>
      <c r="BI129" s="202"/>
      <c r="BJ129" s="202"/>
      <c r="BK129" s="151"/>
      <c r="BL129" s="151"/>
      <c r="BM129" s="202"/>
      <c r="BN129" s="202"/>
      <c r="BO129" s="202"/>
      <c r="BP129" s="151"/>
      <c r="BQ129" s="151"/>
      <c r="BR129" s="202"/>
      <c r="BS129" s="202"/>
      <c r="BT129" s="202"/>
      <c r="BU129" s="151"/>
      <c r="BV129" s="151"/>
      <c r="BW129" s="202"/>
      <c r="BX129" s="202"/>
      <c r="BY129" s="202"/>
      <c r="BZ129" s="151"/>
      <c r="CA129" s="151"/>
      <c r="CB129" s="202"/>
      <c r="CC129" s="202"/>
      <c r="CD129" s="202"/>
      <c r="CE129" s="151"/>
      <c r="CF129" s="151"/>
      <c r="CG129" s="202"/>
      <c r="CH129" s="202"/>
      <c r="CI129" s="202"/>
      <c r="CJ129" s="151"/>
      <c r="CK129" s="151"/>
      <c r="CL129" s="202"/>
      <c r="CM129" s="202"/>
      <c r="CN129" s="202"/>
      <c r="CO129" s="151"/>
      <c r="CP129" s="151"/>
      <c r="CQ129" s="202"/>
      <c r="CR129" s="202"/>
      <c r="CS129" s="202"/>
      <c r="CT129" s="151"/>
      <c r="CU129" s="151"/>
      <c r="CV129" s="202"/>
      <c r="CW129" s="202"/>
      <c r="CX129" s="202"/>
      <c r="CY129" s="151"/>
      <c r="CZ129" s="151"/>
      <c r="DA129" s="202"/>
      <c r="DB129" s="202"/>
      <c r="DC129" s="202"/>
      <c r="DD129" s="151"/>
      <c r="DE129" s="151"/>
      <c r="DF129" s="202"/>
      <c r="DG129" s="202"/>
      <c r="DH129" s="202"/>
      <c r="DI129" s="151"/>
      <c r="DJ129" s="151"/>
      <c r="DK129" s="202"/>
      <c r="DL129" s="202"/>
      <c r="DM129" s="202"/>
      <c r="DN129" s="151"/>
      <c r="DO129" s="151"/>
      <c r="DP129" s="202"/>
      <c r="DQ129" s="202"/>
      <c r="DR129" s="202"/>
      <c r="DS129" s="151"/>
      <c r="DT129" s="151"/>
      <c r="DU129" s="202"/>
      <c r="DV129" s="202"/>
      <c r="DW129" s="202"/>
      <c r="DX129" s="151"/>
      <c r="DY129" s="151"/>
      <c r="DZ129" s="202"/>
      <c r="EA129" s="202"/>
      <c r="EB129" s="202"/>
      <c r="EC129" s="151"/>
      <c r="ED129" s="151"/>
      <c r="EE129" s="202"/>
      <c r="EF129" s="202"/>
      <c r="EG129" s="202"/>
      <c r="EH129" s="151"/>
      <c r="EI129" s="151"/>
      <c r="EJ129" s="202"/>
      <c r="EK129" s="202"/>
      <c r="EL129" s="202"/>
      <c r="EM129" s="151"/>
      <c r="EN129" s="151"/>
      <c r="EO129" s="202"/>
      <c r="EP129" s="202"/>
      <c r="EQ129" s="202"/>
      <c r="ER129" s="151"/>
      <c r="ES129" s="151"/>
      <c r="ET129" s="202"/>
      <c r="EU129" s="202"/>
      <c r="EV129" s="202"/>
      <c r="EW129" s="151"/>
      <c r="EX129" s="151"/>
      <c r="EY129" s="202"/>
      <c r="EZ129" s="202"/>
      <c r="FA129" s="202"/>
      <c r="FB129" s="151"/>
      <c r="FC129" s="151"/>
      <c r="FD129" s="202"/>
      <c r="FE129" s="202"/>
      <c r="FF129" s="202"/>
      <c r="FG129" s="151"/>
      <c r="FH129" s="151"/>
      <c r="FI129" s="202"/>
      <c r="FJ129" s="202"/>
      <c r="FK129" s="202"/>
      <c r="FL129" s="151"/>
      <c r="FM129" s="151"/>
      <c r="FN129" s="202"/>
      <c r="FO129" s="202"/>
      <c r="FP129" s="202"/>
      <c r="FQ129" s="151"/>
      <c r="FR129" s="151"/>
      <c r="FS129" s="202"/>
      <c r="FT129" s="202"/>
      <c r="FU129" s="202"/>
      <c r="FV129" s="151"/>
      <c r="FW129" s="151"/>
      <c r="FX129" s="202"/>
      <c r="FY129" s="202"/>
      <c r="FZ129" s="202"/>
      <c r="GA129" s="151"/>
      <c r="GB129" s="151"/>
      <c r="GC129" s="202"/>
      <c r="GD129" s="202"/>
      <c r="GE129" s="202"/>
      <c r="GF129" s="151"/>
      <c r="GG129" s="151"/>
      <c r="GH129" s="202"/>
      <c r="GI129" s="202"/>
      <c r="GJ129" s="202"/>
      <c r="GK129" s="151"/>
      <c r="GL129" s="151"/>
      <c r="GM129" s="202"/>
      <c r="GN129" s="202"/>
      <c r="GO129" s="202"/>
      <c r="GP129" s="151"/>
      <c r="GQ129" s="151"/>
      <c r="GR129" s="202"/>
      <c r="GS129" s="202"/>
      <c r="GT129" s="202"/>
      <c r="GU129" s="151"/>
      <c r="GV129" s="151"/>
      <c r="GW129" s="202"/>
      <c r="GX129" s="202"/>
      <c r="GY129" s="202"/>
      <c r="GZ129" s="151"/>
      <c r="HA129" s="151"/>
      <c r="HB129" s="202"/>
      <c r="HC129" s="202"/>
      <c r="HD129" s="202"/>
      <c r="HE129" s="151"/>
      <c r="HF129" s="151"/>
      <c r="HG129" s="202"/>
      <c r="HH129" s="202"/>
      <c r="HI129" s="202"/>
      <c r="HJ129" s="151"/>
      <c r="HK129" s="151"/>
      <c r="HL129" s="202"/>
      <c r="HM129" s="202"/>
      <c r="HN129" s="202"/>
      <c r="HO129" s="151"/>
      <c r="HP129" s="151"/>
      <c r="HQ129" s="202"/>
      <c r="HR129" s="202"/>
      <c r="HS129" s="202"/>
      <c r="HT129" s="151"/>
      <c r="HU129" s="151"/>
      <c r="HV129" s="202"/>
      <c r="HW129" s="202"/>
      <c r="HX129" s="202"/>
      <c r="HY129" s="151"/>
      <c r="HZ129" s="151"/>
      <c r="IA129" s="202"/>
      <c r="IB129" s="202"/>
      <c r="IC129" s="202"/>
      <c r="ID129" s="151"/>
      <c r="IE129" s="151"/>
      <c r="IF129" s="202"/>
      <c r="IG129" s="202"/>
      <c r="IH129" s="202"/>
      <c r="II129" s="151"/>
      <c r="IJ129" s="151"/>
      <c r="IK129" s="202"/>
      <c r="IL129" s="202"/>
      <c r="IM129" s="202"/>
      <c r="IN129" s="151"/>
      <c r="IO129" s="151"/>
      <c r="IP129" s="202"/>
      <c r="IQ129" s="202"/>
      <c r="IR129" s="202"/>
      <c r="IS129" s="151"/>
      <c r="IT129" s="151"/>
      <c r="IU129" s="202"/>
      <c r="IV129" s="202"/>
      <c r="IW129" s="202"/>
      <c r="IX129" s="151"/>
      <c r="IY129" s="151"/>
      <c r="IZ129" s="198"/>
      <c r="JA129" s="378"/>
      <c r="JB129" s="256"/>
      <c r="JC129" s="256"/>
    </row>
    <row r="130" spans="1:263" s="3" customFormat="1" ht="15" thickBot="1" x14ac:dyDescent="0.4">
      <c r="A130" s="198"/>
      <c r="B130" s="359"/>
      <c r="C130" s="239"/>
      <c r="D130" s="72" t="s">
        <v>1194</v>
      </c>
      <c r="E130" s="401"/>
      <c r="F130" s="402"/>
      <c r="G130" s="403"/>
      <c r="H130" s="403"/>
      <c r="I130" s="403"/>
      <c r="J130" s="403"/>
      <c r="K130" s="403"/>
      <c r="L130" s="403"/>
      <c r="M130" s="446"/>
      <c r="N130" s="446"/>
      <c r="O130" s="403"/>
      <c r="P130" s="403"/>
      <c r="Q130" s="403"/>
      <c r="R130" s="446"/>
      <c r="S130" s="446"/>
      <c r="T130" s="403"/>
      <c r="U130" s="403"/>
      <c r="V130" s="403"/>
      <c r="W130" s="446"/>
      <c r="X130" s="446"/>
      <c r="Y130" s="403"/>
      <c r="Z130" s="403"/>
      <c r="AA130" s="403"/>
      <c r="AB130" s="446"/>
      <c r="AC130" s="446"/>
      <c r="AD130" s="403"/>
      <c r="AE130" s="403"/>
      <c r="AF130" s="403"/>
      <c r="AG130" s="446"/>
      <c r="AH130" s="446"/>
      <c r="AI130" s="403"/>
      <c r="AJ130" s="403"/>
      <c r="AK130" s="403"/>
      <c r="AL130" s="446"/>
      <c r="AM130" s="446"/>
      <c r="AN130" s="403"/>
      <c r="AO130" s="403"/>
      <c r="AP130" s="403"/>
      <c r="AQ130" s="446"/>
      <c r="AR130" s="446"/>
      <c r="AS130" s="403"/>
      <c r="AT130" s="403"/>
      <c r="AU130" s="403"/>
      <c r="AV130" s="446"/>
      <c r="AW130" s="446"/>
      <c r="AX130" s="403"/>
      <c r="AY130" s="403"/>
      <c r="AZ130" s="403"/>
      <c r="BA130" s="446"/>
      <c r="BB130" s="446"/>
      <c r="BC130" s="403"/>
      <c r="BD130" s="403"/>
      <c r="BE130" s="403"/>
      <c r="BF130" s="446"/>
      <c r="BG130" s="446"/>
      <c r="BH130" s="403"/>
      <c r="BI130" s="403"/>
      <c r="BJ130" s="403"/>
      <c r="BK130" s="446"/>
      <c r="BL130" s="446"/>
      <c r="BM130" s="403"/>
      <c r="BN130" s="403"/>
      <c r="BO130" s="403"/>
      <c r="BP130" s="446"/>
      <c r="BQ130" s="446"/>
      <c r="BR130" s="403"/>
      <c r="BS130" s="403"/>
      <c r="BT130" s="403"/>
      <c r="BU130" s="446"/>
      <c r="BV130" s="446"/>
      <c r="BW130" s="403"/>
      <c r="BX130" s="403"/>
      <c r="BY130" s="403"/>
      <c r="BZ130" s="446"/>
      <c r="CA130" s="446"/>
      <c r="CB130" s="403"/>
      <c r="CC130" s="403"/>
      <c r="CD130" s="403"/>
      <c r="CE130" s="446"/>
      <c r="CF130" s="446"/>
      <c r="CG130" s="403"/>
      <c r="CH130" s="403"/>
      <c r="CI130" s="403"/>
      <c r="CJ130" s="446"/>
      <c r="CK130" s="446"/>
      <c r="CL130" s="403"/>
      <c r="CM130" s="403"/>
      <c r="CN130" s="403"/>
      <c r="CO130" s="446"/>
      <c r="CP130" s="446"/>
      <c r="CQ130" s="403"/>
      <c r="CR130" s="403"/>
      <c r="CS130" s="403"/>
      <c r="CT130" s="446"/>
      <c r="CU130" s="446"/>
      <c r="CV130" s="403"/>
      <c r="CW130" s="403"/>
      <c r="CX130" s="403"/>
      <c r="CY130" s="446"/>
      <c r="CZ130" s="446"/>
      <c r="DA130" s="403"/>
      <c r="DB130" s="403"/>
      <c r="DC130" s="403"/>
      <c r="DD130" s="446"/>
      <c r="DE130" s="446"/>
      <c r="DF130" s="403"/>
      <c r="DG130" s="403"/>
      <c r="DH130" s="403"/>
      <c r="DI130" s="446"/>
      <c r="DJ130" s="446"/>
      <c r="DK130" s="403"/>
      <c r="DL130" s="403"/>
      <c r="DM130" s="403"/>
      <c r="DN130" s="446"/>
      <c r="DO130" s="446"/>
      <c r="DP130" s="403"/>
      <c r="DQ130" s="403"/>
      <c r="DR130" s="403"/>
      <c r="DS130" s="446"/>
      <c r="DT130" s="446"/>
      <c r="DU130" s="403"/>
      <c r="DV130" s="403"/>
      <c r="DW130" s="403"/>
      <c r="DX130" s="446"/>
      <c r="DY130" s="446"/>
      <c r="DZ130" s="403"/>
      <c r="EA130" s="403"/>
      <c r="EB130" s="403"/>
      <c r="EC130" s="446"/>
      <c r="ED130" s="446"/>
      <c r="EE130" s="403"/>
      <c r="EF130" s="403"/>
      <c r="EG130" s="403"/>
      <c r="EH130" s="446"/>
      <c r="EI130" s="446"/>
      <c r="EJ130" s="403"/>
      <c r="EK130" s="403"/>
      <c r="EL130" s="403"/>
      <c r="EM130" s="446"/>
      <c r="EN130" s="446"/>
      <c r="EO130" s="403"/>
      <c r="EP130" s="403"/>
      <c r="EQ130" s="403"/>
      <c r="ER130" s="446"/>
      <c r="ES130" s="446"/>
      <c r="ET130" s="403"/>
      <c r="EU130" s="403"/>
      <c r="EV130" s="403"/>
      <c r="EW130" s="446"/>
      <c r="EX130" s="446"/>
      <c r="EY130" s="403"/>
      <c r="EZ130" s="403"/>
      <c r="FA130" s="403"/>
      <c r="FB130" s="446"/>
      <c r="FC130" s="446"/>
      <c r="FD130" s="403"/>
      <c r="FE130" s="403"/>
      <c r="FF130" s="403"/>
      <c r="FG130" s="446"/>
      <c r="FH130" s="446"/>
      <c r="FI130" s="403"/>
      <c r="FJ130" s="403"/>
      <c r="FK130" s="403"/>
      <c r="FL130" s="446"/>
      <c r="FM130" s="446"/>
      <c r="FN130" s="403"/>
      <c r="FO130" s="403"/>
      <c r="FP130" s="403"/>
      <c r="FQ130" s="446"/>
      <c r="FR130" s="446"/>
      <c r="FS130" s="403"/>
      <c r="FT130" s="403"/>
      <c r="FU130" s="403"/>
      <c r="FV130" s="446"/>
      <c r="FW130" s="446"/>
      <c r="FX130" s="403"/>
      <c r="FY130" s="403"/>
      <c r="FZ130" s="403"/>
      <c r="GA130" s="446"/>
      <c r="GB130" s="446"/>
      <c r="GC130" s="403"/>
      <c r="GD130" s="403"/>
      <c r="GE130" s="403"/>
      <c r="GF130" s="446"/>
      <c r="GG130" s="446"/>
      <c r="GH130" s="403"/>
      <c r="GI130" s="403"/>
      <c r="GJ130" s="403"/>
      <c r="GK130" s="446"/>
      <c r="GL130" s="446"/>
      <c r="GM130" s="403"/>
      <c r="GN130" s="403"/>
      <c r="GO130" s="403"/>
      <c r="GP130" s="446"/>
      <c r="GQ130" s="446"/>
      <c r="GR130" s="403"/>
      <c r="GS130" s="403"/>
      <c r="GT130" s="403"/>
      <c r="GU130" s="446"/>
      <c r="GV130" s="446"/>
      <c r="GW130" s="403"/>
      <c r="GX130" s="403"/>
      <c r="GY130" s="403"/>
      <c r="GZ130" s="446"/>
      <c r="HA130" s="446"/>
      <c r="HB130" s="403"/>
      <c r="HC130" s="403"/>
      <c r="HD130" s="403"/>
      <c r="HE130" s="446"/>
      <c r="HF130" s="446"/>
      <c r="HG130" s="403"/>
      <c r="HH130" s="403"/>
      <c r="HI130" s="403"/>
      <c r="HJ130" s="446"/>
      <c r="HK130" s="446"/>
      <c r="HL130" s="403"/>
      <c r="HM130" s="403"/>
      <c r="HN130" s="403"/>
      <c r="HO130" s="446"/>
      <c r="HP130" s="446"/>
      <c r="HQ130" s="403"/>
      <c r="HR130" s="403"/>
      <c r="HS130" s="403"/>
      <c r="HT130" s="446"/>
      <c r="HU130" s="446"/>
      <c r="HV130" s="403"/>
      <c r="HW130" s="403"/>
      <c r="HX130" s="403"/>
      <c r="HY130" s="446"/>
      <c r="HZ130" s="446"/>
      <c r="IA130" s="403"/>
      <c r="IB130" s="403"/>
      <c r="IC130" s="403"/>
      <c r="ID130" s="446"/>
      <c r="IE130" s="446"/>
      <c r="IF130" s="403"/>
      <c r="IG130" s="403"/>
      <c r="IH130" s="403"/>
      <c r="II130" s="446"/>
      <c r="IJ130" s="446"/>
      <c r="IK130" s="403"/>
      <c r="IL130" s="403"/>
      <c r="IM130" s="403"/>
      <c r="IN130" s="446"/>
      <c r="IO130" s="446"/>
      <c r="IP130" s="403"/>
      <c r="IQ130" s="403"/>
      <c r="IR130" s="403"/>
      <c r="IS130" s="446"/>
      <c r="IT130" s="446"/>
      <c r="IU130" s="403"/>
      <c r="IV130" s="403"/>
      <c r="IW130" s="403"/>
      <c r="IX130" s="446"/>
      <c r="IY130" s="446"/>
      <c r="IZ130" s="447"/>
      <c r="JA130" s="378"/>
      <c r="JB130" s="256"/>
      <c r="JC130" s="256"/>
    </row>
    <row r="131" spans="1:263" s="3" customFormat="1" x14ac:dyDescent="0.35">
      <c r="A131" s="198"/>
      <c r="B131" s="359"/>
      <c r="C131" s="239"/>
      <c r="D131" s="105"/>
      <c r="E131" s="102"/>
      <c r="F131" s="375"/>
      <c r="G131" s="321"/>
      <c r="H131" s="322"/>
      <c r="I131" s="202"/>
      <c r="J131" s="320"/>
      <c r="K131" s="321"/>
      <c r="L131" s="48"/>
      <c r="M131" s="376"/>
      <c r="N131" s="376"/>
      <c r="O131" s="321"/>
      <c r="P131" s="321"/>
      <c r="Q131" s="48"/>
      <c r="R131" s="376"/>
      <c r="S131" s="376"/>
      <c r="T131" s="321"/>
      <c r="U131" s="321"/>
      <c r="V131" s="48"/>
      <c r="W131" s="376"/>
      <c r="X131" s="376"/>
      <c r="Y131" s="321"/>
      <c r="Z131" s="321"/>
      <c r="AA131" s="48"/>
      <c r="AB131" s="376"/>
      <c r="AC131" s="376"/>
      <c r="AD131" s="321"/>
      <c r="AE131" s="321"/>
      <c r="AF131" s="48"/>
      <c r="AG131" s="376"/>
      <c r="AH131" s="376"/>
      <c r="AI131" s="321"/>
      <c r="AJ131" s="321"/>
      <c r="AK131" s="48"/>
      <c r="AL131" s="376"/>
      <c r="AM131" s="376"/>
      <c r="AN131" s="321"/>
      <c r="AO131" s="321"/>
      <c r="AP131" s="48"/>
      <c r="AQ131" s="376"/>
      <c r="AR131" s="376"/>
      <c r="AS131" s="321"/>
      <c r="AT131" s="321"/>
      <c r="AU131" s="48"/>
      <c r="AV131" s="376"/>
      <c r="AW131" s="376"/>
      <c r="AX131" s="321"/>
      <c r="AY131" s="321"/>
      <c r="AZ131" s="48"/>
      <c r="BA131" s="376"/>
      <c r="BB131" s="376"/>
      <c r="BC131" s="321"/>
      <c r="BD131" s="321"/>
      <c r="BE131" s="48"/>
      <c r="BF131" s="376"/>
      <c r="BG131" s="376"/>
      <c r="BH131" s="321"/>
      <c r="BI131" s="321"/>
      <c r="BJ131" s="48"/>
      <c r="BK131" s="376"/>
      <c r="BL131" s="376"/>
      <c r="BM131" s="321"/>
      <c r="BN131" s="321"/>
      <c r="BO131" s="48"/>
      <c r="BP131" s="376"/>
      <c r="BQ131" s="376"/>
      <c r="BR131" s="321"/>
      <c r="BS131" s="321"/>
      <c r="BT131" s="48"/>
      <c r="BU131" s="376"/>
      <c r="BV131" s="376"/>
      <c r="BW131" s="321"/>
      <c r="BX131" s="321"/>
      <c r="BY131" s="48"/>
      <c r="BZ131" s="376"/>
      <c r="CA131" s="376"/>
      <c r="CB131" s="321"/>
      <c r="CC131" s="321"/>
      <c r="CD131" s="48"/>
      <c r="CE131" s="376"/>
      <c r="CF131" s="376"/>
      <c r="CG131" s="321"/>
      <c r="CH131" s="321"/>
      <c r="CI131" s="48"/>
      <c r="CJ131" s="376"/>
      <c r="CK131" s="376"/>
      <c r="CL131" s="321"/>
      <c r="CM131" s="321"/>
      <c r="CN131" s="48"/>
      <c r="CO131" s="376"/>
      <c r="CP131" s="376"/>
      <c r="CQ131" s="321"/>
      <c r="CR131" s="321"/>
      <c r="CS131" s="48"/>
      <c r="CT131" s="376"/>
      <c r="CU131" s="376"/>
      <c r="CV131" s="321"/>
      <c r="CW131" s="321"/>
      <c r="CX131" s="48"/>
      <c r="CY131" s="376"/>
      <c r="CZ131" s="376"/>
      <c r="DA131" s="321"/>
      <c r="DB131" s="321"/>
      <c r="DC131" s="48"/>
      <c r="DD131" s="376"/>
      <c r="DE131" s="376"/>
      <c r="DF131" s="321"/>
      <c r="DG131" s="321"/>
      <c r="DH131" s="48"/>
      <c r="DI131" s="376"/>
      <c r="DJ131" s="376"/>
      <c r="DK131" s="321"/>
      <c r="DL131" s="321"/>
      <c r="DM131" s="48"/>
      <c r="DN131" s="376"/>
      <c r="DO131" s="376"/>
      <c r="DP131" s="321"/>
      <c r="DQ131" s="321"/>
      <c r="DR131" s="48"/>
      <c r="DS131" s="376"/>
      <c r="DT131" s="376"/>
      <c r="DU131" s="321"/>
      <c r="DV131" s="321"/>
      <c r="DW131" s="48"/>
      <c r="DX131" s="376"/>
      <c r="DY131" s="376"/>
      <c r="DZ131" s="321"/>
      <c r="EA131" s="321"/>
      <c r="EB131" s="48"/>
      <c r="EC131" s="376"/>
      <c r="ED131" s="376"/>
      <c r="EE131" s="321"/>
      <c r="EF131" s="321"/>
      <c r="EG131" s="48"/>
      <c r="EH131" s="376"/>
      <c r="EI131" s="376"/>
      <c r="EJ131" s="321"/>
      <c r="EK131" s="321"/>
      <c r="EL131" s="48"/>
      <c r="EM131" s="376"/>
      <c r="EN131" s="376"/>
      <c r="EO131" s="321"/>
      <c r="EP131" s="321"/>
      <c r="EQ131" s="48"/>
      <c r="ER131" s="376"/>
      <c r="ES131" s="376"/>
      <c r="ET131" s="321"/>
      <c r="EU131" s="321"/>
      <c r="EV131" s="48"/>
      <c r="EW131" s="376"/>
      <c r="EX131" s="376"/>
      <c r="EY131" s="321"/>
      <c r="EZ131" s="321"/>
      <c r="FA131" s="48"/>
      <c r="FB131" s="376"/>
      <c r="FC131" s="376"/>
      <c r="FD131" s="321"/>
      <c r="FE131" s="321"/>
      <c r="FF131" s="48"/>
      <c r="FG131" s="376"/>
      <c r="FH131" s="376"/>
      <c r="FI131" s="321"/>
      <c r="FJ131" s="321"/>
      <c r="FK131" s="48"/>
      <c r="FL131" s="376"/>
      <c r="FM131" s="376"/>
      <c r="FN131" s="321"/>
      <c r="FO131" s="321"/>
      <c r="FP131" s="48"/>
      <c r="FQ131" s="376"/>
      <c r="FR131" s="376"/>
      <c r="FS131" s="321"/>
      <c r="FT131" s="321"/>
      <c r="FU131" s="48"/>
      <c r="FV131" s="376"/>
      <c r="FW131" s="376"/>
      <c r="FX131" s="321"/>
      <c r="FY131" s="321"/>
      <c r="FZ131" s="48"/>
      <c r="GA131" s="376"/>
      <c r="GB131" s="376"/>
      <c r="GC131" s="321"/>
      <c r="GD131" s="321"/>
      <c r="GE131" s="48"/>
      <c r="GF131" s="376"/>
      <c r="GG131" s="376"/>
      <c r="GH131" s="321"/>
      <c r="GI131" s="321"/>
      <c r="GJ131" s="48"/>
      <c r="GK131" s="376"/>
      <c r="GL131" s="376"/>
      <c r="GM131" s="321"/>
      <c r="GN131" s="321"/>
      <c r="GO131" s="48"/>
      <c r="GP131" s="376"/>
      <c r="GQ131" s="376"/>
      <c r="GR131" s="321"/>
      <c r="GS131" s="321"/>
      <c r="GT131" s="48"/>
      <c r="GU131" s="376"/>
      <c r="GV131" s="376"/>
      <c r="GW131" s="321"/>
      <c r="GX131" s="321"/>
      <c r="GY131" s="48"/>
      <c r="GZ131" s="376"/>
      <c r="HA131" s="376"/>
      <c r="HB131" s="321"/>
      <c r="HC131" s="321"/>
      <c r="HD131" s="48"/>
      <c r="HE131" s="376"/>
      <c r="HF131" s="376"/>
      <c r="HG131" s="321"/>
      <c r="HH131" s="321"/>
      <c r="HI131" s="48"/>
      <c r="HJ131" s="376"/>
      <c r="HK131" s="376"/>
      <c r="HL131" s="321"/>
      <c r="HM131" s="321"/>
      <c r="HN131" s="48"/>
      <c r="HO131" s="376"/>
      <c r="HP131" s="376"/>
      <c r="HQ131" s="321"/>
      <c r="HR131" s="321"/>
      <c r="HS131" s="48"/>
      <c r="HT131" s="376"/>
      <c r="HU131" s="376"/>
      <c r="HV131" s="321"/>
      <c r="HW131" s="321"/>
      <c r="HX131" s="48"/>
      <c r="HY131" s="376"/>
      <c r="HZ131" s="376"/>
      <c r="IA131" s="321"/>
      <c r="IB131" s="321"/>
      <c r="IC131" s="48"/>
      <c r="ID131" s="376"/>
      <c r="IE131" s="376"/>
      <c r="IF131" s="321"/>
      <c r="IG131" s="321"/>
      <c r="IH131" s="48"/>
      <c r="II131" s="376"/>
      <c r="IJ131" s="376"/>
      <c r="IK131" s="321"/>
      <c r="IL131" s="321"/>
      <c r="IM131" s="48"/>
      <c r="IN131" s="376"/>
      <c r="IO131" s="376"/>
      <c r="IP131" s="321"/>
      <c r="IQ131" s="321"/>
      <c r="IR131" s="48"/>
      <c r="IS131" s="376"/>
      <c r="IT131" s="376"/>
      <c r="IU131" s="321"/>
      <c r="IV131" s="321"/>
      <c r="IW131" s="48"/>
      <c r="IX131" s="376"/>
      <c r="IY131" s="377"/>
      <c r="IZ131" s="448"/>
      <c r="JA131" s="378"/>
      <c r="JB131" s="256"/>
      <c r="JC131" s="256"/>
    </row>
    <row r="132" spans="1:263" s="90" customFormat="1" ht="28.15" customHeight="1" x14ac:dyDescent="0.35">
      <c r="A132" s="379"/>
      <c r="B132" s="362"/>
      <c r="C132" s="240"/>
      <c r="D132" s="160"/>
      <c r="E132" s="363"/>
      <c r="F132" s="380"/>
      <c r="G132" s="16" t="s">
        <v>171</v>
      </c>
      <c r="H132" s="381"/>
      <c r="I132" s="347"/>
      <c r="J132" s="87"/>
      <c r="K132" s="502" t="str">
        <f>IF(K$7&lt;&gt;"",K$7,"")</f>
        <v/>
      </c>
      <c r="L132" s="502"/>
      <c r="M132" s="502"/>
      <c r="N132" s="82"/>
      <c r="O132" s="88"/>
      <c r="P132" s="502" t="str">
        <f>IF(P$7&lt;&gt;"",P$7,"")</f>
        <v/>
      </c>
      <c r="Q132" s="502"/>
      <c r="R132" s="502"/>
      <c r="S132" s="82"/>
      <c r="T132" s="88"/>
      <c r="U132" s="502" t="str">
        <f>IF(U$7&lt;&gt;"",U$7,"")</f>
        <v/>
      </c>
      <c r="V132" s="502"/>
      <c r="W132" s="502"/>
      <c r="X132" s="82"/>
      <c r="Y132" s="88"/>
      <c r="Z132" s="502" t="str">
        <f>IF(Z$7&lt;&gt;"",Z$7,"")</f>
        <v/>
      </c>
      <c r="AA132" s="502"/>
      <c r="AB132" s="502"/>
      <c r="AC132" s="82"/>
      <c r="AD132" s="88"/>
      <c r="AE132" s="502" t="str">
        <f>IF(AE$7&lt;&gt;"",AE$7,"")</f>
        <v/>
      </c>
      <c r="AF132" s="502"/>
      <c r="AG132" s="502"/>
      <c r="AH132" s="82"/>
      <c r="AI132" s="88"/>
      <c r="AJ132" s="502" t="str">
        <f>IF(AJ$7&lt;&gt;"",AJ$7,"")</f>
        <v/>
      </c>
      <c r="AK132" s="502"/>
      <c r="AL132" s="502"/>
      <c r="AM132" s="82"/>
      <c r="AN132" s="88"/>
      <c r="AO132" s="502" t="str">
        <f>IF(AO$7&lt;&gt;"",AO$7,"")</f>
        <v/>
      </c>
      <c r="AP132" s="502"/>
      <c r="AQ132" s="502"/>
      <c r="AR132" s="82"/>
      <c r="AS132" s="88"/>
      <c r="AT132" s="502" t="str">
        <f>IF(AT$7&lt;&gt;"",AT$7,"")</f>
        <v/>
      </c>
      <c r="AU132" s="502"/>
      <c r="AV132" s="502"/>
      <c r="AW132" s="82"/>
      <c r="AX132" s="88"/>
      <c r="AY132" s="502" t="str">
        <f>IF(AY$7&lt;&gt;"",AY$7,"")</f>
        <v/>
      </c>
      <c r="AZ132" s="502"/>
      <c r="BA132" s="502"/>
      <c r="BB132" s="82"/>
      <c r="BC132" s="88"/>
      <c r="BD132" s="502" t="str">
        <f>IF(BD$7&lt;&gt;"",BD$7,"")</f>
        <v/>
      </c>
      <c r="BE132" s="502"/>
      <c r="BF132" s="502"/>
      <c r="BG132" s="82"/>
      <c r="BH132" s="88"/>
      <c r="BI132" s="502" t="str">
        <f>IF(BI$7&lt;&gt;"",BI$7,"")</f>
        <v/>
      </c>
      <c r="BJ132" s="502"/>
      <c r="BK132" s="502"/>
      <c r="BL132" s="82"/>
      <c r="BM132" s="88"/>
      <c r="BN132" s="502" t="str">
        <f>IF(BN$7&lt;&gt;"",BN$7,"")</f>
        <v/>
      </c>
      <c r="BO132" s="502"/>
      <c r="BP132" s="502"/>
      <c r="BQ132" s="82"/>
      <c r="BR132" s="88"/>
      <c r="BS132" s="502" t="str">
        <f>IF(BS$7&lt;&gt;"",BS$7,"")</f>
        <v/>
      </c>
      <c r="BT132" s="502"/>
      <c r="BU132" s="502"/>
      <c r="BV132" s="82"/>
      <c r="BW132" s="88"/>
      <c r="BX132" s="502" t="str">
        <f>IF(BX$7&lt;&gt;"",BX$7,"")</f>
        <v/>
      </c>
      <c r="BY132" s="502"/>
      <c r="BZ132" s="502"/>
      <c r="CA132" s="82"/>
      <c r="CB132" s="88"/>
      <c r="CC132" s="502" t="str">
        <f>IF(CC$7&lt;&gt;"",CC$7,"")</f>
        <v/>
      </c>
      <c r="CD132" s="502"/>
      <c r="CE132" s="502"/>
      <c r="CF132" s="82"/>
      <c r="CG132" s="88"/>
      <c r="CH132" s="502" t="str">
        <f>IF(CH$7&lt;&gt;"",CH$7,"")</f>
        <v/>
      </c>
      <c r="CI132" s="502"/>
      <c r="CJ132" s="502"/>
      <c r="CK132" s="82"/>
      <c r="CL132" s="88"/>
      <c r="CM132" s="502" t="str">
        <f>IF(CM$7&lt;&gt;"",CM$7,"")</f>
        <v/>
      </c>
      <c r="CN132" s="502"/>
      <c r="CO132" s="502"/>
      <c r="CP132" s="82"/>
      <c r="CQ132" s="88"/>
      <c r="CR132" s="502" t="str">
        <f>IF(CR$7&lt;&gt;"",CR$7,"")</f>
        <v/>
      </c>
      <c r="CS132" s="502"/>
      <c r="CT132" s="502"/>
      <c r="CU132" s="82"/>
      <c r="CV132" s="88"/>
      <c r="CW132" s="502" t="str">
        <f>IF(CW$7&lt;&gt;"",CW$7,"")</f>
        <v/>
      </c>
      <c r="CX132" s="502"/>
      <c r="CY132" s="502"/>
      <c r="CZ132" s="82"/>
      <c r="DA132" s="88"/>
      <c r="DB132" s="502" t="str">
        <f>IF(DB$7&lt;&gt;"",DB$7,"")</f>
        <v/>
      </c>
      <c r="DC132" s="502"/>
      <c r="DD132" s="502"/>
      <c r="DE132" s="82"/>
      <c r="DF132" s="88"/>
      <c r="DG132" s="502" t="str">
        <f>IF(DG$7&lt;&gt;"",DG$7,"")</f>
        <v/>
      </c>
      <c r="DH132" s="502"/>
      <c r="DI132" s="502"/>
      <c r="DJ132" s="82"/>
      <c r="DK132" s="88"/>
      <c r="DL132" s="502" t="str">
        <f>IF(DL$7&lt;&gt;"",DL$7,"")</f>
        <v/>
      </c>
      <c r="DM132" s="502"/>
      <c r="DN132" s="502"/>
      <c r="DO132" s="82"/>
      <c r="DP132" s="88"/>
      <c r="DQ132" s="502" t="str">
        <f>IF(DQ$7&lt;&gt;"",DQ$7,"")</f>
        <v/>
      </c>
      <c r="DR132" s="502"/>
      <c r="DS132" s="502"/>
      <c r="DT132" s="82"/>
      <c r="DU132" s="88"/>
      <c r="DV132" s="502" t="str">
        <f>IF(DV$7&lt;&gt;"",DV$7,"")</f>
        <v/>
      </c>
      <c r="DW132" s="502"/>
      <c r="DX132" s="502"/>
      <c r="DY132" s="82"/>
      <c r="DZ132" s="88"/>
      <c r="EA132" s="502" t="str">
        <f>IF(EA$7&lt;&gt;"",EA$7,"")</f>
        <v/>
      </c>
      <c r="EB132" s="502"/>
      <c r="EC132" s="502"/>
      <c r="ED132" s="82"/>
      <c r="EE132" s="88"/>
      <c r="EF132" s="502" t="str">
        <f>IF(EF$7&lt;&gt;"",EF$7,"")</f>
        <v/>
      </c>
      <c r="EG132" s="502"/>
      <c r="EH132" s="502"/>
      <c r="EI132" s="82"/>
      <c r="EJ132" s="88"/>
      <c r="EK132" s="502" t="str">
        <f>IF(EK$7&lt;&gt;"",EK$7,"")</f>
        <v/>
      </c>
      <c r="EL132" s="502"/>
      <c r="EM132" s="502"/>
      <c r="EN132" s="82"/>
      <c r="EO132" s="88"/>
      <c r="EP132" s="502" t="str">
        <f>IF(EP$7&lt;&gt;"",EP$7,"")</f>
        <v/>
      </c>
      <c r="EQ132" s="502"/>
      <c r="ER132" s="502"/>
      <c r="ES132" s="82"/>
      <c r="ET132" s="88"/>
      <c r="EU132" s="502" t="str">
        <f>IF(EU$7&lt;&gt;"",EU$7,"")</f>
        <v/>
      </c>
      <c r="EV132" s="502"/>
      <c r="EW132" s="502"/>
      <c r="EX132" s="82"/>
      <c r="EY132" s="88"/>
      <c r="EZ132" s="502" t="str">
        <f>IF(EZ$7&lt;&gt;"",EZ$7,"")</f>
        <v/>
      </c>
      <c r="FA132" s="502"/>
      <c r="FB132" s="502"/>
      <c r="FC132" s="82"/>
      <c r="FD132" s="88"/>
      <c r="FE132" s="502" t="str">
        <f>IF(FE$7&lt;&gt;"",FE$7,"")</f>
        <v/>
      </c>
      <c r="FF132" s="502"/>
      <c r="FG132" s="502"/>
      <c r="FH132" s="82"/>
      <c r="FI132" s="88"/>
      <c r="FJ132" s="502" t="str">
        <f>IF(FJ$7&lt;&gt;"",FJ$7,"")</f>
        <v/>
      </c>
      <c r="FK132" s="502"/>
      <c r="FL132" s="502"/>
      <c r="FM132" s="82"/>
      <c r="FN132" s="88"/>
      <c r="FO132" s="502" t="str">
        <f>IF(FO$7&lt;&gt;"",FO$7,"")</f>
        <v/>
      </c>
      <c r="FP132" s="502"/>
      <c r="FQ132" s="502"/>
      <c r="FR132" s="82"/>
      <c r="FS132" s="88"/>
      <c r="FT132" s="502" t="str">
        <f>IF(FT$7&lt;&gt;"",FT$7,"")</f>
        <v/>
      </c>
      <c r="FU132" s="502"/>
      <c r="FV132" s="502"/>
      <c r="FW132" s="82"/>
      <c r="FX132" s="88"/>
      <c r="FY132" s="502" t="str">
        <f>IF(FY$7&lt;&gt;"",FY$7,"")</f>
        <v/>
      </c>
      <c r="FZ132" s="502"/>
      <c r="GA132" s="502"/>
      <c r="GB132" s="82"/>
      <c r="GC132" s="88"/>
      <c r="GD132" s="502" t="str">
        <f>IF(GD$7&lt;&gt;"",GD$7,"")</f>
        <v/>
      </c>
      <c r="GE132" s="502"/>
      <c r="GF132" s="502"/>
      <c r="GG132" s="82"/>
      <c r="GH132" s="88"/>
      <c r="GI132" s="502" t="str">
        <f>IF(GI$7&lt;&gt;"",GI$7,"")</f>
        <v/>
      </c>
      <c r="GJ132" s="502"/>
      <c r="GK132" s="502"/>
      <c r="GL132" s="82"/>
      <c r="GM132" s="88"/>
      <c r="GN132" s="502" t="str">
        <f>IF(GN$7&lt;&gt;"",GN$7,"")</f>
        <v/>
      </c>
      <c r="GO132" s="502"/>
      <c r="GP132" s="502"/>
      <c r="GQ132" s="82"/>
      <c r="GR132" s="88"/>
      <c r="GS132" s="502" t="str">
        <f>IF(GS$7&lt;&gt;"",GS$7,"")</f>
        <v/>
      </c>
      <c r="GT132" s="502"/>
      <c r="GU132" s="502"/>
      <c r="GV132" s="82"/>
      <c r="GW132" s="88"/>
      <c r="GX132" s="502" t="str">
        <f>IF(GX$7&lt;&gt;"",GX$7,"")</f>
        <v/>
      </c>
      <c r="GY132" s="502"/>
      <c r="GZ132" s="502"/>
      <c r="HA132" s="82"/>
      <c r="HB132" s="88"/>
      <c r="HC132" s="502" t="str">
        <f>IF(HC$7&lt;&gt;"",HC$7,"")</f>
        <v/>
      </c>
      <c r="HD132" s="502"/>
      <c r="HE132" s="502"/>
      <c r="HF132" s="82"/>
      <c r="HG132" s="88"/>
      <c r="HH132" s="502" t="str">
        <f>IF(HH$7&lt;&gt;"",HH$7,"")</f>
        <v/>
      </c>
      <c r="HI132" s="502"/>
      <c r="HJ132" s="502"/>
      <c r="HK132" s="82"/>
      <c r="HL132" s="88"/>
      <c r="HM132" s="502" t="str">
        <f>IF(HM$7&lt;&gt;"",HM$7,"")</f>
        <v/>
      </c>
      <c r="HN132" s="502"/>
      <c r="HO132" s="502"/>
      <c r="HP132" s="82"/>
      <c r="HQ132" s="88"/>
      <c r="HR132" s="502" t="str">
        <f>IF(HR$7&lt;&gt;"",HR$7,"")</f>
        <v/>
      </c>
      <c r="HS132" s="502"/>
      <c r="HT132" s="502"/>
      <c r="HU132" s="82"/>
      <c r="HV132" s="88"/>
      <c r="HW132" s="502" t="str">
        <f>IF(HW$7&lt;&gt;"",HW$7,"")</f>
        <v/>
      </c>
      <c r="HX132" s="502"/>
      <c r="HY132" s="502"/>
      <c r="HZ132" s="82"/>
      <c r="IA132" s="88"/>
      <c r="IB132" s="502" t="str">
        <f>IF(IB$7&lt;&gt;"",IB$7,"")</f>
        <v/>
      </c>
      <c r="IC132" s="502"/>
      <c r="ID132" s="502"/>
      <c r="IE132" s="82"/>
      <c r="IF132" s="88"/>
      <c r="IG132" s="502" t="str">
        <f>IF(IG$7&lt;&gt;"",IG$7,"")</f>
        <v/>
      </c>
      <c r="IH132" s="502"/>
      <c r="II132" s="502"/>
      <c r="IJ132" s="82"/>
      <c r="IK132" s="88"/>
      <c r="IL132" s="502" t="str">
        <f>IF(IL$7&lt;&gt;"",IL$7,"")</f>
        <v/>
      </c>
      <c r="IM132" s="502"/>
      <c r="IN132" s="502"/>
      <c r="IO132" s="82"/>
      <c r="IP132" s="88"/>
      <c r="IQ132" s="502" t="str">
        <f>IF(IQ$7&lt;&gt;"",IQ$7,"")</f>
        <v/>
      </c>
      <c r="IR132" s="502"/>
      <c r="IS132" s="502"/>
      <c r="IT132" s="82"/>
      <c r="IU132" s="88"/>
      <c r="IV132" s="502" t="str">
        <f>IF(IV$7&lt;&gt;"",IV$7,"")</f>
        <v/>
      </c>
      <c r="IW132" s="502"/>
      <c r="IX132" s="502"/>
      <c r="IY132" s="89"/>
      <c r="IZ132" s="449"/>
      <c r="JA132" s="382"/>
      <c r="JB132" s="383"/>
      <c r="JC132" s="383"/>
    </row>
    <row r="133" spans="1:263" s="3" customFormat="1" x14ac:dyDescent="0.35">
      <c r="A133" s="198"/>
      <c r="B133" s="359"/>
      <c r="C133" s="239"/>
      <c r="D133" s="105"/>
      <c r="E133" s="102"/>
      <c r="F133" s="384"/>
      <c r="G133" s="131"/>
      <c r="H133" s="325"/>
      <c r="I133" s="202"/>
      <c r="J133" s="324"/>
      <c r="K133" s="131"/>
      <c r="L133" s="131"/>
      <c r="M133" s="385"/>
      <c r="N133" s="385"/>
      <c r="O133" s="131"/>
      <c r="P133" s="131"/>
      <c r="Q133" s="131"/>
      <c r="R133" s="385"/>
      <c r="S133" s="385"/>
      <c r="T133" s="131"/>
      <c r="U133" s="131"/>
      <c r="V133" s="131"/>
      <c r="W133" s="385"/>
      <c r="X133" s="385"/>
      <c r="Y133" s="131"/>
      <c r="Z133" s="131"/>
      <c r="AA133" s="131"/>
      <c r="AB133" s="385"/>
      <c r="AC133" s="385"/>
      <c r="AD133" s="131"/>
      <c r="AE133" s="131"/>
      <c r="AF133" s="131"/>
      <c r="AG133" s="385"/>
      <c r="AH133" s="385"/>
      <c r="AI133" s="131"/>
      <c r="AJ133" s="131"/>
      <c r="AK133" s="131"/>
      <c r="AL133" s="385"/>
      <c r="AM133" s="385"/>
      <c r="AN133" s="131"/>
      <c r="AO133" s="131"/>
      <c r="AP133" s="131"/>
      <c r="AQ133" s="385"/>
      <c r="AR133" s="385"/>
      <c r="AS133" s="131"/>
      <c r="AT133" s="131"/>
      <c r="AU133" s="131"/>
      <c r="AV133" s="385"/>
      <c r="AW133" s="385"/>
      <c r="AX133" s="131"/>
      <c r="AY133" s="131"/>
      <c r="AZ133" s="131"/>
      <c r="BA133" s="385"/>
      <c r="BB133" s="385"/>
      <c r="BC133" s="131"/>
      <c r="BD133" s="131"/>
      <c r="BE133" s="131"/>
      <c r="BF133" s="385"/>
      <c r="BG133" s="385"/>
      <c r="BH133" s="131"/>
      <c r="BI133" s="131"/>
      <c r="BJ133" s="131"/>
      <c r="BK133" s="385"/>
      <c r="BL133" s="385"/>
      <c r="BM133" s="131"/>
      <c r="BN133" s="131"/>
      <c r="BO133" s="131"/>
      <c r="BP133" s="385"/>
      <c r="BQ133" s="385"/>
      <c r="BR133" s="131"/>
      <c r="BS133" s="131"/>
      <c r="BT133" s="131"/>
      <c r="BU133" s="385"/>
      <c r="BV133" s="385"/>
      <c r="BW133" s="131"/>
      <c r="BX133" s="131"/>
      <c r="BY133" s="131"/>
      <c r="BZ133" s="385"/>
      <c r="CA133" s="385"/>
      <c r="CB133" s="131"/>
      <c r="CC133" s="131"/>
      <c r="CD133" s="131"/>
      <c r="CE133" s="385"/>
      <c r="CF133" s="385"/>
      <c r="CG133" s="131"/>
      <c r="CH133" s="131"/>
      <c r="CI133" s="131"/>
      <c r="CJ133" s="385"/>
      <c r="CK133" s="385"/>
      <c r="CL133" s="131"/>
      <c r="CM133" s="131"/>
      <c r="CN133" s="131"/>
      <c r="CO133" s="385"/>
      <c r="CP133" s="385"/>
      <c r="CQ133" s="131"/>
      <c r="CR133" s="131"/>
      <c r="CS133" s="131"/>
      <c r="CT133" s="385"/>
      <c r="CU133" s="385"/>
      <c r="CV133" s="131"/>
      <c r="CW133" s="131"/>
      <c r="CX133" s="131"/>
      <c r="CY133" s="385"/>
      <c r="CZ133" s="385"/>
      <c r="DA133" s="131"/>
      <c r="DB133" s="131"/>
      <c r="DC133" s="131"/>
      <c r="DD133" s="385"/>
      <c r="DE133" s="385"/>
      <c r="DF133" s="131"/>
      <c r="DG133" s="131"/>
      <c r="DH133" s="131"/>
      <c r="DI133" s="385"/>
      <c r="DJ133" s="385"/>
      <c r="DK133" s="131"/>
      <c r="DL133" s="131"/>
      <c r="DM133" s="131"/>
      <c r="DN133" s="385"/>
      <c r="DO133" s="385"/>
      <c r="DP133" s="131"/>
      <c r="DQ133" s="131"/>
      <c r="DR133" s="131"/>
      <c r="DS133" s="385"/>
      <c r="DT133" s="385"/>
      <c r="DU133" s="131"/>
      <c r="DV133" s="131"/>
      <c r="DW133" s="131"/>
      <c r="DX133" s="385"/>
      <c r="DY133" s="385"/>
      <c r="DZ133" s="131"/>
      <c r="EA133" s="131"/>
      <c r="EB133" s="131"/>
      <c r="EC133" s="385"/>
      <c r="ED133" s="385"/>
      <c r="EE133" s="131"/>
      <c r="EF133" s="131"/>
      <c r="EG133" s="131"/>
      <c r="EH133" s="385"/>
      <c r="EI133" s="385"/>
      <c r="EJ133" s="131"/>
      <c r="EK133" s="131"/>
      <c r="EL133" s="131"/>
      <c r="EM133" s="385"/>
      <c r="EN133" s="385"/>
      <c r="EO133" s="131"/>
      <c r="EP133" s="131"/>
      <c r="EQ133" s="131"/>
      <c r="ER133" s="385"/>
      <c r="ES133" s="385"/>
      <c r="ET133" s="131"/>
      <c r="EU133" s="131"/>
      <c r="EV133" s="131"/>
      <c r="EW133" s="385"/>
      <c r="EX133" s="385"/>
      <c r="EY133" s="131"/>
      <c r="EZ133" s="131"/>
      <c r="FA133" s="131"/>
      <c r="FB133" s="385"/>
      <c r="FC133" s="385"/>
      <c r="FD133" s="131"/>
      <c r="FE133" s="131"/>
      <c r="FF133" s="131"/>
      <c r="FG133" s="385"/>
      <c r="FH133" s="385"/>
      <c r="FI133" s="131"/>
      <c r="FJ133" s="131"/>
      <c r="FK133" s="131"/>
      <c r="FL133" s="385"/>
      <c r="FM133" s="385"/>
      <c r="FN133" s="131"/>
      <c r="FO133" s="131"/>
      <c r="FP133" s="131"/>
      <c r="FQ133" s="385"/>
      <c r="FR133" s="385"/>
      <c r="FS133" s="131"/>
      <c r="FT133" s="131"/>
      <c r="FU133" s="131"/>
      <c r="FV133" s="385"/>
      <c r="FW133" s="385"/>
      <c r="FX133" s="131"/>
      <c r="FY133" s="131"/>
      <c r="FZ133" s="131"/>
      <c r="GA133" s="385"/>
      <c r="GB133" s="385"/>
      <c r="GC133" s="131"/>
      <c r="GD133" s="131"/>
      <c r="GE133" s="131"/>
      <c r="GF133" s="385"/>
      <c r="GG133" s="385"/>
      <c r="GH133" s="131"/>
      <c r="GI133" s="131"/>
      <c r="GJ133" s="131"/>
      <c r="GK133" s="385"/>
      <c r="GL133" s="385"/>
      <c r="GM133" s="131"/>
      <c r="GN133" s="131"/>
      <c r="GO133" s="131"/>
      <c r="GP133" s="385"/>
      <c r="GQ133" s="385"/>
      <c r="GR133" s="131"/>
      <c r="GS133" s="131"/>
      <c r="GT133" s="131"/>
      <c r="GU133" s="385"/>
      <c r="GV133" s="385"/>
      <c r="GW133" s="131"/>
      <c r="GX133" s="131"/>
      <c r="GY133" s="131"/>
      <c r="GZ133" s="385"/>
      <c r="HA133" s="385"/>
      <c r="HB133" s="131"/>
      <c r="HC133" s="131"/>
      <c r="HD133" s="131"/>
      <c r="HE133" s="385"/>
      <c r="HF133" s="385"/>
      <c r="HG133" s="131"/>
      <c r="HH133" s="131"/>
      <c r="HI133" s="131"/>
      <c r="HJ133" s="385"/>
      <c r="HK133" s="385"/>
      <c r="HL133" s="131"/>
      <c r="HM133" s="131"/>
      <c r="HN133" s="131"/>
      <c r="HO133" s="385"/>
      <c r="HP133" s="385"/>
      <c r="HQ133" s="131"/>
      <c r="HR133" s="131"/>
      <c r="HS133" s="131"/>
      <c r="HT133" s="385"/>
      <c r="HU133" s="385"/>
      <c r="HV133" s="131"/>
      <c r="HW133" s="131"/>
      <c r="HX133" s="131"/>
      <c r="HY133" s="385"/>
      <c r="HZ133" s="385"/>
      <c r="IA133" s="131"/>
      <c r="IB133" s="131"/>
      <c r="IC133" s="131"/>
      <c r="ID133" s="385"/>
      <c r="IE133" s="385"/>
      <c r="IF133" s="131"/>
      <c r="IG133" s="131"/>
      <c r="IH133" s="131"/>
      <c r="II133" s="385"/>
      <c r="IJ133" s="385"/>
      <c r="IK133" s="131"/>
      <c r="IL133" s="131"/>
      <c r="IM133" s="131"/>
      <c r="IN133" s="385"/>
      <c r="IO133" s="385"/>
      <c r="IP133" s="131"/>
      <c r="IQ133" s="131"/>
      <c r="IR133" s="131"/>
      <c r="IS133" s="385"/>
      <c r="IT133" s="385"/>
      <c r="IU133" s="131"/>
      <c r="IV133" s="131"/>
      <c r="IW133" s="131"/>
      <c r="IX133" s="385"/>
      <c r="IY133" s="386"/>
      <c r="IZ133" s="448"/>
      <c r="JA133" s="378"/>
      <c r="JB133" s="256"/>
      <c r="JC133" s="256"/>
    </row>
    <row r="134" spans="1:263" s="3" customFormat="1" x14ac:dyDescent="0.35">
      <c r="A134" s="198"/>
      <c r="B134" s="359"/>
      <c r="C134" s="45" t="s">
        <v>1195</v>
      </c>
      <c r="D134" s="106" t="s">
        <v>1196</v>
      </c>
      <c r="E134" s="102"/>
      <c r="F134" s="285" t="str">
        <f>IFERROR(INDEX('Helper 1'!$I$2:$I$19,MATCH('Schedule 1'!$G$20,'Helper 1'!$H$2:$H$19,0)),"")</f>
        <v/>
      </c>
      <c r="G134" s="131">
        <f>G14</f>
        <v>0</v>
      </c>
      <c r="H134" s="325"/>
      <c r="I134" s="202"/>
      <c r="J134" s="324"/>
      <c r="K134" s="131"/>
      <c r="L134" s="131">
        <f>L14</f>
        <v>0</v>
      </c>
      <c r="M134" s="49"/>
      <c r="N134" s="49"/>
      <c r="O134" s="131"/>
      <c r="P134" s="131"/>
      <c r="Q134" s="131">
        <f>Q14</f>
        <v>0</v>
      </c>
      <c r="R134" s="49"/>
      <c r="S134" s="49"/>
      <c r="T134" s="131"/>
      <c r="U134" s="131"/>
      <c r="V134" s="131">
        <f>V14</f>
        <v>0</v>
      </c>
      <c r="W134" s="49"/>
      <c r="X134" s="49"/>
      <c r="Y134" s="131"/>
      <c r="Z134" s="131"/>
      <c r="AA134" s="131">
        <f>AA14</f>
        <v>0</v>
      </c>
      <c r="AB134" s="49"/>
      <c r="AC134" s="49"/>
      <c r="AD134" s="131"/>
      <c r="AE134" s="131"/>
      <c r="AF134" s="131">
        <f>AF14</f>
        <v>0</v>
      </c>
      <c r="AG134" s="49"/>
      <c r="AH134" s="49"/>
      <c r="AI134" s="131"/>
      <c r="AJ134" s="131"/>
      <c r="AK134" s="131">
        <f>AK14</f>
        <v>0</v>
      </c>
      <c r="AL134" s="49"/>
      <c r="AM134" s="49"/>
      <c r="AN134" s="131"/>
      <c r="AO134" s="131"/>
      <c r="AP134" s="131">
        <f>AP14</f>
        <v>0</v>
      </c>
      <c r="AQ134" s="49"/>
      <c r="AR134" s="49"/>
      <c r="AS134" s="131"/>
      <c r="AT134" s="131"/>
      <c r="AU134" s="131">
        <f>AU14</f>
        <v>0</v>
      </c>
      <c r="AV134" s="49"/>
      <c r="AW134" s="49"/>
      <c r="AX134" s="131"/>
      <c r="AY134" s="131"/>
      <c r="AZ134" s="131">
        <f>AZ14</f>
        <v>0</v>
      </c>
      <c r="BA134" s="49"/>
      <c r="BB134" s="49"/>
      <c r="BC134" s="131"/>
      <c r="BD134" s="131"/>
      <c r="BE134" s="131">
        <f>BE14</f>
        <v>0</v>
      </c>
      <c r="BF134" s="49"/>
      <c r="BG134" s="49"/>
      <c r="BH134" s="131"/>
      <c r="BI134" s="131"/>
      <c r="BJ134" s="131">
        <f>BJ14</f>
        <v>0</v>
      </c>
      <c r="BK134" s="49"/>
      <c r="BL134" s="49"/>
      <c r="BM134" s="131"/>
      <c r="BN134" s="131"/>
      <c r="BO134" s="131">
        <f>BO14</f>
        <v>0</v>
      </c>
      <c r="BP134" s="49"/>
      <c r="BQ134" s="49"/>
      <c r="BR134" s="131"/>
      <c r="BS134" s="131"/>
      <c r="BT134" s="131">
        <f>BT14</f>
        <v>0</v>
      </c>
      <c r="BU134" s="49"/>
      <c r="BV134" s="49"/>
      <c r="BW134" s="131"/>
      <c r="BX134" s="131"/>
      <c r="BY134" s="131">
        <f>BY14</f>
        <v>0</v>
      </c>
      <c r="BZ134" s="49"/>
      <c r="CA134" s="49"/>
      <c r="CB134" s="131"/>
      <c r="CC134" s="131"/>
      <c r="CD134" s="131">
        <f>CD14</f>
        <v>0</v>
      </c>
      <c r="CE134" s="49"/>
      <c r="CF134" s="49"/>
      <c r="CG134" s="131"/>
      <c r="CH134" s="131"/>
      <c r="CI134" s="131">
        <f>CI14</f>
        <v>0</v>
      </c>
      <c r="CJ134" s="49"/>
      <c r="CK134" s="49"/>
      <c r="CL134" s="131"/>
      <c r="CM134" s="131"/>
      <c r="CN134" s="131">
        <f>CN14</f>
        <v>0</v>
      </c>
      <c r="CO134" s="49"/>
      <c r="CP134" s="49"/>
      <c r="CQ134" s="131"/>
      <c r="CR134" s="131"/>
      <c r="CS134" s="131">
        <f>CS14</f>
        <v>0</v>
      </c>
      <c r="CT134" s="49"/>
      <c r="CU134" s="49"/>
      <c r="CV134" s="131"/>
      <c r="CW134" s="131"/>
      <c r="CX134" s="131">
        <f>CX14</f>
        <v>0</v>
      </c>
      <c r="CY134" s="49"/>
      <c r="CZ134" s="49"/>
      <c r="DA134" s="131"/>
      <c r="DB134" s="131"/>
      <c r="DC134" s="131">
        <f>DC14</f>
        <v>0</v>
      </c>
      <c r="DD134" s="49"/>
      <c r="DE134" s="49"/>
      <c r="DF134" s="131"/>
      <c r="DG134" s="131"/>
      <c r="DH134" s="131">
        <f>DH14</f>
        <v>0</v>
      </c>
      <c r="DI134" s="49"/>
      <c r="DJ134" s="49"/>
      <c r="DK134" s="131"/>
      <c r="DL134" s="131"/>
      <c r="DM134" s="131">
        <f>DM14</f>
        <v>0</v>
      </c>
      <c r="DN134" s="49"/>
      <c r="DO134" s="49"/>
      <c r="DP134" s="131"/>
      <c r="DQ134" s="131"/>
      <c r="DR134" s="131">
        <f>DR14</f>
        <v>0</v>
      </c>
      <c r="DS134" s="49"/>
      <c r="DT134" s="49"/>
      <c r="DU134" s="131"/>
      <c r="DV134" s="131"/>
      <c r="DW134" s="131">
        <f>DW14</f>
        <v>0</v>
      </c>
      <c r="DX134" s="49"/>
      <c r="DY134" s="49"/>
      <c r="DZ134" s="131"/>
      <c r="EA134" s="131"/>
      <c r="EB134" s="131">
        <f>EB14</f>
        <v>0</v>
      </c>
      <c r="EC134" s="49"/>
      <c r="ED134" s="49"/>
      <c r="EE134" s="131"/>
      <c r="EF134" s="131"/>
      <c r="EG134" s="131">
        <f>EG14</f>
        <v>0</v>
      </c>
      <c r="EH134" s="49"/>
      <c r="EI134" s="49"/>
      <c r="EJ134" s="131"/>
      <c r="EK134" s="131"/>
      <c r="EL134" s="131">
        <f>EL14</f>
        <v>0</v>
      </c>
      <c r="EM134" s="49"/>
      <c r="EN134" s="49"/>
      <c r="EO134" s="131"/>
      <c r="EP134" s="131"/>
      <c r="EQ134" s="131">
        <f>EQ14</f>
        <v>0</v>
      </c>
      <c r="ER134" s="49"/>
      <c r="ES134" s="49"/>
      <c r="ET134" s="131"/>
      <c r="EU134" s="131"/>
      <c r="EV134" s="131">
        <f>EV14</f>
        <v>0</v>
      </c>
      <c r="EW134" s="49"/>
      <c r="EX134" s="49"/>
      <c r="EY134" s="131"/>
      <c r="EZ134" s="131"/>
      <c r="FA134" s="131">
        <f>FA14</f>
        <v>0</v>
      </c>
      <c r="FB134" s="49"/>
      <c r="FC134" s="49"/>
      <c r="FD134" s="131"/>
      <c r="FE134" s="131"/>
      <c r="FF134" s="131">
        <f>FF14</f>
        <v>0</v>
      </c>
      <c r="FG134" s="49"/>
      <c r="FH134" s="49"/>
      <c r="FI134" s="131"/>
      <c r="FJ134" s="131"/>
      <c r="FK134" s="131">
        <f>FK14</f>
        <v>0</v>
      </c>
      <c r="FL134" s="49"/>
      <c r="FM134" s="49"/>
      <c r="FN134" s="131"/>
      <c r="FO134" s="131"/>
      <c r="FP134" s="131">
        <f>FP14</f>
        <v>0</v>
      </c>
      <c r="FQ134" s="49"/>
      <c r="FR134" s="49"/>
      <c r="FS134" s="131"/>
      <c r="FT134" s="131"/>
      <c r="FU134" s="131">
        <f>FU14</f>
        <v>0</v>
      </c>
      <c r="FV134" s="49"/>
      <c r="FW134" s="49"/>
      <c r="FX134" s="131"/>
      <c r="FY134" s="131"/>
      <c r="FZ134" s="131">
        <f>FZ14</f>
        <v>0</v>
      </c>
      <c r="GA134" s="49"/>
      <c r="GB134" s="49"/>
      <c r="GC134" s="131"/>
      <c r="GD134" s="131"/>
      <c r="GE134" s="131">
        <f>GE14</f>
        <v>0</v>
      </c>
      <c r="GF134" s="49"/>
      <c r="GG134" s="49"/>
      <c r="GH134" s="131"/>
      <c r="GI134" s="131"/>
      <c r="GJ134" s="131">
        <f>GJ14</f>
        <v>0</v>
      </c>
      <c r="GK134" s="49"/>
      <c r="GL134" s="49"/>
      <c r="GM134" s="131"/>
      <c r="GN134" s="131"/>
      <c r="GO134" s="131">
        <f>GO14</f>
        <v>0</v>
      </c>
      <c r="GP134" s="49"/>
      <c r="GQ134" s="49"/>
      <c r="GR134" s="131"/>
      <c r="GS134" s="131"/>
      <c r="GT134" s="131">
        <f>GT14</f>
        <v>0</v>
      </c>
      <c r="GU134" s="49"/>
      <c r="GV134" s="49"/>
      <c r="GW134" s="131"/>
      <c r="GX134" s="131"/>
      <c r="GY134" s="131">
        <f>GY14</f>
        <v>0</v>
      </c>
      <c r="GZ134" s="49"/>
      <c r="HA134" s="49"/>
      <c r="HB134" s="131"/>
      <c r="HC134" s="131"/>
      <c r="HD134" s="131">
        <f>HD14</f>
        <v>0</v>
      </c>
      <c r="HE134" s="49"/>
      <c r="HF134" s="49"/>
      <c r="HG134" s="131"/>
      <c r="HH134" s="131"/>
      <c r="HI134" s="131">
        <f>HI14</f>
        <v>0</v>
      </c>
      <c r="HJ134" s="49"/>
      <c r="HK134" s="49"/>
      <c r="HL134" s="131"/>
      <c r="HM134" s="131"/>
      <c r="HN134" s="131">
        <f>HN14</f>
        <v>0</v>
      </c>
      <c r="HO134" s="49"/>
      <c r="HP134" s="49"/>
      <c r="HQ134" s="131"/>
      <c r="HR134" s="131"/>
      <c r="HS134" s="131">
        <f>HS14</f>
        <v>0</v>
      </c>
      <c r="HT134" s="49"/>
      <c r="HU134" s="49"/>
      <c r="HV134" s="131"/>
      <c r="HW134" s="131"/>
      <c r="HX134" s="131">
        <f>HX14</f>
        <v>0</v>
      </c>
      <c r="HY134" s="49"/>
      <c r="HZ134" s="49"/>
      <c r="IA134" s="131"/>
      <c r="IB134" s="131"/>
      <c r="IC134" s="131">
        <f>IC14</f>
        <v>0</v>
      </c>
      <c r="ID134" s="49"/>
      <c r="IE134" s="49"/>
      <c r="IF134" s="131"/>
      <c r="IG134" s="131"/>
      <c r="IH134" s="131">
        <f>IH14</f>
        <v>0</v>
      </c>
      <c r="II134" s="49"/>
      <c r="IJ134" s="49"/>
      <c r="IK134" s="131"/>
      <c r="IL134" s="131"/>
      <c r="IM134" s="131">
        <f>IM14</f>
        <v>0</v>
      </c>
      <c r="IN134" s="49"/>
      <c r="IO134" s="49"/>
      <c r="IP134" s="131"/>
      <c r="IQ134" s="131"/>
      <c r="IR134" s="131">
        <f>IR14</f>
        <v>0</v>
      </c>
      <c r="IS134" s="49"/>
      <c r="IT134" s="49"/>
      <c r="IU134" s="131"/>
      <c r="IV134" s="131"/>
      <c r="IW134" s="131">
        <f>IW14</f>
        <v>0</v>
      </c>
      <c r="IX134" s="49"/>
      <c r="IY134" s="50"/>
      <c r="IZ134" s="448"/>
      <c r="JA134" s="378"/>
      <c r="JB134" s="256"/>
      <c r="JC134" s="256"/>
    </row>
    <row r="135" spans="1:263" s="3" customFormat="1" x14ac:dyDescent="0.35">
      <c r="A135" s="198"/>
      <c r="B135" s="359"/>
      <c r="C135" s="45"/>
      <c r="D135" s="105"/>
      <c r="E135" s="102"/>
      <c r="F135" s="285"/>
      <c r="G135" s="131"/>
      <c r="H135" s="325"/>
      <c r="I135" s="202"/>
      <c r="J135" s="324"/>
      <c r="K135" s="131"/>
      <c r="L135" s="131"/>
      <c r="M135" s="43"/>
      <c r="N135" s="43"/>
      <c r="O135" s="131"/>
      <c r="P135" s="131"/>
      <c r="Q135" s="131"/>
      <c r="R135" s="43"/>
      <c r="S135" s="43"/>
      <c r="T135" s="131"/>
      <c r="U135" s="131"/>
      <c r="V135" s="131"/>
      <c r="W135" s="43"/>
      <c r="X135" s="43"/>
      <c r="Y135" s="131"/>
      <c r="Z135" s="131"/>
      <c r="AA135" s="131"/>
      <c r="AB135" s="43"/>
      <c r="AC135" s="43"/>
      <c r="AD135" s="131"/>
      <c r="AE135" s="131"/>
      <c r="AF135" s="131"/>
      <c r="AG135" s="43"/>
      <c r="AH135" s="43"/>
      <c r="AI135" s="131"/>
      <c r="AJ135" s="131"/>
      <c r="AK135" s="131"/>
      <c r="AL135" s="43"/>
      <c r="AM135" s="43"/>
      <c r="AN135" s="131"/>
      <c r="AO135" s="131"/>
      <c r="AP135" s="131"/>
      <c r="AQ135" s="43"/>
      <c r="AR135" s="43"/>
      <c r="AS135" s="131"/>
      <c r="AT135" s="131"/>
      <c r="AU135" s="131"/>
      <c r="AV135" s="43"/>
      <c r="AW135" s="43"/>
      <c r="AX135" s="131"/>
      <c r="AY135" s="131"/>
      <c r="AZ135" s="131"/>
      <c r="BA135" s="43"/>
      <c r="BB135" s="43"/>
      <c r="BC135" s="131"/>
      <c r="BD135" s="131"/>
      <c r="BE135" s="131"/>
      <c r="BF135" s="43"/>
      <c r="BG135" s="43"/>
      <c r="BH135" s="131"/>
      <c r="BI135" s="131"/>
      <c r="BJ135" s="131"/>
      <c r="BK135" s="43"/>
      <c r="BL135" s="43"/>
      <c r="BM135" s="131"/>
      <c r="BN135" s="131"/>
      <c r="BO135" s="131"/>
      <c r="BP135" s="43"/>
      <c r="BQ135" s="43"/>
      <c r="BR135" s="131"/>
      <c r="BS135" s="131"/>
      <c r="BT135" s="131"/>
      <c r="BU135" s="43"/>
      <c r="BV135" s="43"/>
      <c r="BW135" s="131"/>
      <c r="BX135" s="131"/>
      <c r="BY135" s="131"/>
      <c r="BZ135" s="43"/>
      <c r="CA135" s="43"/>
      <c r="CB135" s="131"/>
      <c r="CC135" s="131"/>
      <c r="CD135" s="131"/>
      <c r="CE135" s="43"/>
      <c r="CF135" s="43"/>
      <c r="CG135" s="131"/>
      <c r="CH135" s="131"/>
      <c r="CI135" s="131"/>
      <c r="CJ135" s="43"/>
      <c r="CK135" s="43"/>
      <c r="CL135" s="131"/>
      <c r="CM135" s="131"/>
      <c r="CN135" s="131"/>
      <c r="CO135" s="43"/>
      <c r="CP135" s="43"/>
      <c r="CQ135" s="131"/>
      <c r="CR135" s="131"/>
      <c r="CS135" s="131"/>
      <c r="CT135" s="43"/>
      <c r="CU135" s="43"/>
      <c r="CV135" s="131"/>
      <c r="CW135" s="131"/>
      <c r="CX135" s="131"/>
      <c r="CY135" s="43"/>
      <c r="CZ135" s="43"/>
      <c r="DA135" s="131"/>
      <c r="DB135" s="131"/>
      <c r="DC135" s="131"/>
      <c r="DD135" s="43"/>
      <c r="DE135" s="43"/>
      <c r="DF135" s="131"/>
      <c r="DG135" s="131"/>
      <c r="DH135" s="131"/>
      <c r="DI135" s="43"/>
      <c r="DJ135" s="43"/>
      <c r="DK135" s="131"/>
      <c r="DL135" s="131"/>
      <c r="DM135" s="131"/>
      <c r="DN135" s="43"/>
      <c r="DO135" s="43"/>
      <c r="DP135" s="131"/>
      <c r="DQ135" s="131"/>
      <c r="DR135" s="131"/>
      <c r="DS135" s="43"/>
      <c r="DT135" s="43"/>
      <c r="DU135" s="131"/>
      <c r="DV135" s="131"/>
      <c r="DW135" s="131"/>
      <c r="DX135" s="43"/>
      <c r="DY135" s="43"/>
      <c r="DZ135" s="131"/>
      <c r="EA135" s="131"/>
      <c r="EB135" s="131"/>
      <c r="EC135" s="43"/>
      <c r="ED135" s="43"/>
      <c r="EE135" s="131"/>
      <c r="EF135" s="131"/>
      <c r="EG135" s="131"/>
      <c r="EH135" s="43"/>
      <c r="EI135" s="43"/>
      <c r="EJ135" s="131"/>
      <c r="EK135" s="131"/>
      <c r="EL135" s="131"/>
      <c r="EM135" s="43"/>
      <c r="EN135" s="43"/>
      <c r="EO135" s="131"/>
      <c r="EP135" s="131"/>
      <c r="EQ135" s="131"/>
      <c r="ER135" s="43"/>
      <c r="ES135" s="43"/>
      <c r="ET135" s="131"/>
      <c r="EU135" s="131"/>
      <c r="EV135" s="131"/>
      <c r="EW135" s="43"/>
      <c r="EX135" s="43"/>
      <c r="EY135" s="131"/>
      <c r="EZ135" s="131"/>
      <c r="FA135" s="131"/>
      <c r="FB135" s="43"/>
      <c r="FC135" s="43"/>
      <c r="FD135" s="131"/>
      <c r="FE135" s="131"/>
      <c r="FF135" s="131"/>
      <c r="FG135" s="43"/>
      <c r="FH135" s="43"/>
      <c r="FI135" s="131"/>
      <c r="FJ135" s="131"/>
      <c r="FK135" s="131"/>
      <c r="FL135" s="43"/>
      <c r="FM135" s="43"/>
      <c r="FN135" s="131"/>
      <c r="FO135" s="131"/>
      <c r="FP135" s="131"/>
      <c r="FQ135" s="43"/>
      <c r="FR135" s="43"/>
      <c r="FS135" s="131"/>
      <c r="FT135" s="131"/>
      <c r="FU135" s="131"/>
      <c r="FV135" s="43"/>
      <c r="FW135" s="43"/>
      <c r="FX135" s="131"/>
      <c r="FY135" s="131"/>
      <c r="FZ135" s="131"/>
      <c r="GA135" s="43"/>
      <c r="GB135" s="43"/>
      <c r="GC135" s="131"/>
      <c r="GD135" s="131"/>
      <c r="GE135" s="131"/>
      <c r="GF135" s="43"/>
      <c r="GG135" s="43"/>
      <c r="GH135" s="131"/>
      <c r="GI135" s="131"/>
      <c r="GJ135" s="131"/>
      <c r="GK135" s="43"/>
      <c r="GL135" s="43"/>
      <c r="GM135" s="131"/>
      <c r="GN135" s="131"/>
      <c r="GO135" s="131"/>
      <c r="GP135" s="43"/>
      <c r="GQ135" s="43"/>
      <c r="GR135" s="131"/>
      <c r="GS135" s="131"/>
      <c r="GT135" s="131"/>
      <c r="GU135" s="43"/>
      <c r="GV135" s="43"/>
      <c r="GW135" s="131"/>
      <c r="GX135" s="131"/>
      <c r="GY135" s="131"/>
      <c r="GZ135" s="43"/>
      <c r="HA135" s="43"/>
      <c r="HB135" s="131"/>
      <c r="HC135" s="131"/>
      <c r="HD135" s="131"/>
      <c r="HE135" s="43"/>
      <c r="HF135" s="43"/>
      <c r="HG135" s="131"/>
      <c r="HH135" s="131"/>
      <c r="HI135" s="131"/>
      <c r="HJ135" s="43"/>
      <c r="HK135" s="43"/>
      <c r="HL135" s="131"/>
      <c r="HM135" s="131"/>
      <c r="HN135" s="131"/>
      <c r="HO135" s="43"/>
      <c r="HP135" s="43"/>
      <c r="HQ135" s="131"/>
      <c r="HR135" s="131"/>
      <c r="HS135" s="131"/>
      <c r="HT135" s="43"/>
      <c r="HU135" s="43"/>
      <c r="HV135" s="131"/>
      <c r="HW135" s="131"/>
      <c r="HX135" s="131"/>
      <c r="HY135" s="43"/>
      <c r="HZ135" s="43"/>
      <c r="IA135" s="131"/>
      <c r="IB135" s="131"/>
      <c r="IC135" s="131"/>
      <c r="ID135" s="43"/>
      <c r="IE135" s="43"/>
      <c r="IF135" s="131"/>
      <c r="IG135" s="131"/>
      <c r="IH135" s="131"/>
      <c r="II135" s="43"/>
      <c r="IJ135" s="43"/>
      <c r="IK135" s="131"/>
      <c r="IL135" s="131"/>
      <c r="IM135" s="131"/>
      <c r="IN135" s="43"/>
      <c r="IO135" s="43"/>
      <c r="IP135" s="131"/>
      <c r="IQ135" s="131"/>
      <c r="IR135" s="131"/>
      <c r="IS135" s="43"/>
      <c r="IT135" s="43"/>
      <c r="IU135" s="131"/>
      <c r="IV135" s="131"/>
      <c r="IW135" s="131"/>
      <c r="IX135" s="43"/>
      <c r="IY135" s="44"/>
      <c r="IZ135" s="448"/>
      <c r="JA135" s="378"/>
      <c r="JB135" s="256"/>
      <c r="JC135" s="256"/>
    </row>
    <row r="136" spans="1:263" s="3" customFormat="1" x14ac:dyDescent="0.35">
      <c r="A136" s="198"/>
      <c r="B136" s="359"/>
      <c r="C136" s="45" t="s">
        <v>1197</v>
      </c>
      <c r="D136" s="105" t="s">
        <v>1190</v>
      </c>
      <c r="E136" s="102"/>
      <c r="F136" s="285" t="str">
        <f>IFERROR(INDEX('Helper 1'!$I$2:$I$19,MATCH('Schedule 1'!$G$20,'Helper 1'!$H$2:$H$19,0)),"")</f>
        <v/>
      </c>
      <c r="G136" s="131">
        <f>MIN(G106,G134)</f>
        <v>0</v>
      </c>
      <c r="H136" s="325"/>
      <c r="I136" s="202"/>
      <c r="J136" s="324"/>
      <c r="K136" s="131"/>
      <c r="L136" s="131">
        <f>IF($G$14=0,0,$G$136*L14/$G$14)</f>
        <v>0</v>
      </c>
      <c r="M136" s="49"/>
      <c r="N136" s="49"/>
      <c r="O136" s="131"/>
      <c r="P136" s="131"/>
      <c r="Q136" s="131">
        <f>IF($G$14=0,0,$G$136*Q14/$G$14)</f>
        <v>0</v>
      </c>
      <c r="R136" s="49"/>
      <c r="S136" s="49"/>
      <c r="T136" s="131"/>
      <c r="U136" s="131"/>
      <c r="V136" s="131">
        <f>IF($G$14=0,0,$G$136*V14/$G$14)</f>
        <v>0</v>
      </c>
      <c r="W136" s="49"/>
      <c r="X136" s="49"/>
      <c r="Y136" s="131"/>
      <c r="Z136" s="131"/>
      <c r="AA136" s="131">
        <f>IF($G$14=0,0,$G$136*AA14/$G$14)</f>
        <v>0</v>
      </c>
      <c r="AB136" s="49"/>
      <c r="AC136" s="49"/>
      <c r="AD136" s="131"/>
      <c r="AE136" s="131"/>
      <c r="AF136" s="131">
        <f>IF($G$14=0,0,$G$136*AF14/$G$14)</f>
        <v>0</v>
      </c>
      <c r="AG136" s="49"/>
      <c r="AH136" s="49"/>
      <c r="AI136" s="131"/>
      <c r="AJ136" s="131"/>
      <c r="AK136" s="131">
        <f>IF($G$14=0,0,$G$136*AK14/$G$14)</f>
        <v>0</v>
      </c>
      <c r="AL136" s="49"/>
      <c r="AM136" s="49"/>
      <c r="AN136" s="131"/>
      <c r="AO136" s="131"/>
      <c r="AP136" s="131">
        <f>IF($G$14=0,0,$G$136*AP14/$G$14)</f>
        <v>0</v>
      </c>
      <c r="AQ136" s="49"/>
      <c r="AR136" s="49"/>
      <c r="AS136" s="131"/>
      <c r="AT136" s="131"/>
      <c r="AU136" s="131">
        <f>IF($G$14=0,0,$G$136*AU14/$G$14)</f>
        <v>0</v>
      </c>
      <c r="AV136" s="49"/>
      <c r="AW136" s="49"/>
      <c r="AX136" s="131"/>
      <c r="AY136" s="131"/>
      <c r="AZ136" s="131">
        <f>IF($G$14=0,0,$G$136*AZ14/$G$14)</f>
        <v>0</v>
      </c>
      <c r="BA136" s="49"/>
      <c r="BB136" s="49"/>
      <c r="BC136" s="131"/>
      <c r="BD136" s="131"/>
      <c r="BE136" s="131">
        <f>IF($G$14=0,0,$G$136*BE14/$G$14)</f>
        <v>0</v>
      </c>
      <c r="BF136" s="49"/>
      <c r="BG136" s="49"/>
      <c r="BH136" s="131"/>
      <c r="BI136" s="131"/>
      <c r="BJ136" s="131">
        <f>IF($G$14=0,0,$G$136*BJ14/$G$14)</f>
        <v>0</v>
      </c>
      <c r="BK136" s="49"/>
      <c r="BL136" s="49"/>
      <c r="BM136" s="131"/>
      <c r="BN136" s="131"/>
      <c r="BO136" s="131">
        <f>IF($G$14=0,0,$G$136*BO14/$G$14)</f>
        <v>0</v>
      </c>
      <c r="BP136" s="49"/>
      <c r="BQ136" s="49"/>
      <c r="BR136" s="131"/>
      <c r="BS136" s="131"/>
      <c r="BT136" s="131">
        <f>IF($G$14=0,0,$G$136*BT14/$G$14)</f>
        <v>0</v>
      </c>
      <c r="BU136" s="49"/>
      <c r="BV136" s="49"/>
      <c r="BW136" s="131"/>
      <c r="BX136" s="131"/>
      <c r="BY136" s="131">
        <f>IF($G$14=0,0,$G$136*BY14/$G$14)</f>
        <v>0</v>
      </c>
      <c r="BZ136" s="49"/>
      <c r="CA136" s="49"/>
      <c r="CB136" s="131"/>
      <c r="CC136" s="131"/>
      <c r="CD136" s="131">
        <f>IF($G$14=0,0,$G$136*CD14/$G$14)</f>
        <v>0</v>
      </c>
      <c r="CE136" s="49"/>
      <c r="CF136" s="49"/>
      <c r="CG136" s="131"/>
      <c r="CH136" s="131"/>
      <c r="CI136" s="131">
        <f>IF($G$14=0,0,$G$136*CI14/$G$14)</f>
        <v>0</v>
      </c>
      <c r="CJ136" s="49"/>
      <c r="CK136" s="49"/>
      <c r="CL136" s="131"/>
      <c r="CM136" s="131"/>
      <c r="CN136" s="131">
        <f>IF($G$14=0,0,$G$136*CN14/$G$14)</f>
        <v>0</v>
      </c>
      <c r="CO136" s="49"/>
      <c r="CP136" s="49"/>
      <c r="CQ136" s="131"/>
      <c r="CR136" s="131"/>
      <c r="CS136" s="131">
        <f>IF($G$14=0,0,$G$136*CS14/$G$14)</f>
        <v>0</v>
      </c>
      <c r="CT136" s="49"/>
      <c r="CU136" s="49"/>
      <c r="CV136" s="131"/>
      <c r="CW136" s="131"/>
      <c r="CX136" s="131">
        <f>IF($G$14=0,0,$G$136*CX14/$G$14)</f>
        <v>0</v>
      </c>
      <c r="CY136" s="49"/>
      <c r="CZ136" s="49"/>
      <c r="DA136" s="131"/>
      <c r="DB136" s="131"/>
      <c r="DC136" s="131">
        <f>IF($G$14=0,0,$G$136*DC14/$G$14)</f>
        <v>0</v>
      </c>
      <c r="DD136" s="49"/>
      <c r="DE136" s="49"/>
      <c r="DF136" s="131"/>
      <c r="DG136" s="131"/>
      <c r="DH136" s="131">
        <f>IF($G$14=0,0,$G$136*DH14/$G$14)</f>
        <v>0</v>
      </c>
      <c r="DI136" s="49"/>
      <c r="DJ136" s="49"/>
      <c r="DK136" s="131"/>
      <c r="DL136" s="131"/>
      <c r="DM136" s="131">
        <f>IF($G$14=0,0,$G$136*DM14/$G$14)</f>
        <v>0</v>
      </c>
      <c r="DN136" s="49"/>
      <c r="DO136" s="49"/>
      <c r="DP136" s="131"/>
      <c r="DQ136" s="131"/>
      <c r="DR136" s="131">
        <f>IF($G$14=0,0,$G$136*DR14/$G$14)</f>
        <v>0</v>
      </c>
      <c r="DS136" s="49"/>
      <c r="DT136" s="49"/>
      <c r="DU136" s="131"/>
      <c r="DV136" s="131"/>
      <c r="DW136" s="131">
        <f>IF($G$14=0,0,$G$136*DW14/$G$14)</f>
        <v>0</v>
      </c>
      <c r="DX136" s="49"/>
      <c r="DY136" s="49"/>
      <c r="DZ136" s="131"/>
      <c r="EA136" s="131"/>
      <c r="EB136" s="131">
        <f>IF($G$14=0,0,$G$136*EB14/$G$14)</f>
        <v>0</v>
      </c>
      <c r="EC136" s="49"/>
      <c r="ED136" s="49"/>
      <c r="EE136" s="131"/>
      <c r="EF136" s="131"/>
      <c r="EG136" s="131">
        <f>IF($G$14=0,0,$G$136*EG14/$G$14)</f>
        <v>0</v>
      </c>
      <c r="EH136" s="49"/>
      <c r="EI136" s="49"/>
      <c r="EJ136" s="131"/>
      <c r="EK136" s="131"/>
      <c r="EL136" s="131">
        <f>IF($G$14=0,0,$G$136*EL14/$G$14)</f>
        <v>0</v>
      </c>
      <c r="EM136" s="49"/>
      <c r="EN136" s="49"/>
      <c r="EO136" s="131"/>
      <c r="EP136" s="131"/>
      <c r="EQ136" s="131">
        <f>IF($G$14=0,0,$G$136*EQ14/$G$14)</f>
        <v>0</v>
      </c>
      <c r="ER136" s="49"/>
      <c r="ES136" s="49"/>
      <c r="ET136" s="131"/>
      <c r="EU136" s="131"/>
      <c r="EV136" s="131">
        <f>IF($G$14=0,0,$G$136*EV14/$G$14)</f>
        <v>0</v>
      </c>
      <c r="EW136" s="49"/>
      <c r="EX136" s="49"/>
      <c r="EY136" s="131"/>
      <c r="EZ136" s="131"/>
      <c r="FA136" s="131">
        <f>IF($G$14=0,0,$G$136*FA14/$G$14)</f>
        <v>0</v>
      </c>
      <c r="FB136" s="49"/>
      <c r="FC136" s="49"/>
      <c r="FD136" s="131"/>
      <c r="FE136" s="131"/>
      <c r="FF136" s="131">
        <f>IF($G$14=0,0,$G$136*FF14/$G$14)</f>
        <v>0</v>
      </c>
      <c r="FG136" s="49"/>
      <c r="FH136" s="49"/>
      <c r="FI136" s="131"/>
      <c r="FJ136" s="131"/>
      <c r="FK136" s="131">
        <f>IF($G$14=0,0,$G$136*FK14/$G$14)</f>
        <v>0</v>
      </c>
      <c r="FL136" s="49"/>
      <c r="FM136" s="49"/>
      <c r="FN136" s="131"/>
      <c r="FO136" s="131"/>
      <c r="FP136" s="131">
        <f>IF($G$14=0,0,$G$136*FP14/$G$14)</f>
        <v>0</v>
      </c>
      <c r="FQ136" s="49"/>
      <c r="FR136" s="49"/>
      <c r="FS136" s="131"/>
      <c r="FT136" s="131"/>
      <c r="FU136" s="131">
        <f>IF($G$14=0,0,$G$136*FU14/$G$14)</f>
        <v>0</v>
      </c>
      <c r="FV136" s="49"/>
      <c r="FW136" s="49"/>
      <c r="FX136" s="131"/>
      <c r="FY136" s="131"/>
      <c r="FZ136" s="131">
        <f>IF($G$14=0,0,$G$136*FZ14/$G$14)</f>
        <v>0</v>
      </c>
      <c r="GA136" s="49"/>
      <c r="GB136" s="49"/>
      <c r="GC136" s="131"/>
      <c r="GD136" s="131"/>
      <c r="GE136" s="131">
        <f>IF($G$14=0,0,$G$136*GE14/$G$14)</f>
        <v>0</v>
      </c>
      <c r="GF136" s="49"/>
      <c r="GG136" s="49"/>
      <c r="GH136" s="131"/>
      <c r="GI136" s="131"/>
      <c r="GJ136" s="131">
        <f>IF($G$14=0,0,$G$136*GJ14/$G$14)</f>
        <v>0</v>
      </c>
      <c r="GK136" s="49"/>
      <c r="GL136" s="49"/>
      <c r="GM136" s="131"/>
      <c r="GN136" s="131"/>
      <c r="GO136" s="131">
        <f>IF($G$14=0,0,$G$136*GO14/$G$14)</f>
        <v>0</v>
      </c>
      <c r="GP136" s="49"/>
      <c r="GQ136" s="49"/>
      <c r="GR136" s="131"/>
      <c r="GS136" s="131"/>
      <c r="GT136" s="131">
        <f>IF($G$14=0,0,$G$136*GT14/$G$14)</f>
        <v>0</v>
      </c>
      <c r="GU136" s="49"/>
      <c r="GV136" s="49"/>
      <c r="GW136" s="131"/>
      <c r="GX136" s="131"/>
      <c r="GY136" s="131">
        <f>IF($G$14=0,0,$G$136*GY14/$G$14)</f>
        <v>0</v>
      </c>
      <c r="GZ136" s="49"/>
      <c r="HA136" s="49"/>
      <c r="HB136" s="131"/>
      <c r="HC136" s="131"/>
      <c r="HD136" s="131">
        <f>IF($G$14=0,0,$G$136*HD14/$G$14)</f>
        <v>0</v>
      </c>
      <c r="HE136" s="49"/>
      <c r="HF136" s="49"/>
      <c r="HG136" s="131"/>
      <c r="HH136" s="131"/>
      <c r="HI136" s="131">
        <f>IF($G$14=0,0,$G$136*HI14/$G$14)</f>
        <v>0</v>
      </c>
      <c r="HJ136" s="49"/>
      <c r="HK136" s="49"/>
      <c r="HL136" s="131"/>
      <c r="HM136" s="131"/>
      <c r="HN136" s="131">
        <f>IF($G$14=0,0,$G$136*HN14/$G$14)</f>
        <v>0</v>
      </c>
      <c r="HO136" s="49"/>
      <c r="HP136" s="49"/>
      <c r="HQ136" s="131"/>
      <c r="HR136" s="131"/>
      <c r="HS136" s="131">
        <f>IF($G$14=0,0,$G$136*HS14/$G$14)</f>
        <v>0</v>
      </c>
      <c r="HT136" s="49"/>
      <c r="HU136" s="49"/>
      <c r="HV136" s="131"/>
      <c r="HW136" s="131"/>
      <c r="HX136" s="131">
        <f>IF($G$14=0,0,$G$136*HX14/$G$14)</f>
        <v>0</v>
      </c>
      <c r="HY136" s="49"/>
      <c r="HZ136" s="49"/>
      <c r="IA136" s="131"/>
      <c r="IB136" s="131"/>
      <c r="IC136" s="131">
        <f>IF($G$14=0,0,$G$136*IC14/$G$14)</f>
        <v>0</v>
      </c>
      <c r="ID136" s="49"/>
      <c r="IE136" s="49"/>
      <c r="IF136" s="131"/>
      <c r="IG136" s="131"/>
      <c r="IH136" s="131">
        <f>IF($G$14=0,0,$G$136*IH14/$G$14)</f>
        <v>0</v>
      </c>
      <c r="II136" s="49"/>
      <c r="IJ136" s="49"/>
      <c r="IK136" s="131"/>
      <c r="IL136" s="131"/>
      <c r="IM136" s="131">
        <f>IF($G$14=0,0,$G$136*IM14/$G$14)</f>
        <v>0</v>
      </c>
      <c r="IN136" s="49"/>
      <c r="IO136" s="49"/>
      <c r="IP136" s="131"/>
      <c r="IQ136" s="131"/>
      <c r="IR136" s="131">
        <f>IF($G$14=0,0,$G$136*IR14/$G$14)</f>
        <v>0</v>
      </c>
      <c r="IS136" s="49"/>
      <c r="IT136" s="49"/>
      <c r="IU136" s="131"/>
      <c r="IV136" s="131"/>
      <c r="IW136" s="131">
        <f>IF($G$14=0,0,$G$136*IW14/$G$14)</f>
        <v>0</v>
      </c>
      <c r="IX136" s="49"/>
      <c r="IY136" s="50"/>
      <c r="IZ136" s="448"/>
      <c r="JA136" s="378"/>
      <c r="JB136" s="256"/>
      <c r="JC136" s="256"/>
    </row>
    <row r="137" spans="1:263" s="3" customFormat="1" x14ac:dyDescent="0.35">
      <c r="A137" s="198"/>
      <c r="B137" s="359"/>
      <c r="C137" s="45"/>
      <c r="D137" s="105" t="s">
        <v>1198</v>
      </c>
      <c r="E137" s="102"/>
      <c r="F137" s="285"/>
      <c r="G137" s="131"/>
      <c r="H137" s="325"/>
      <c r="I137" s="202"/>
      <c r="J137" s="324"/>
      <c r="K137" s="131"/>
      <c r="L137" s="131"/>
      <c r="M137" s="43"/>
      <c r="N137" s="43"/>
      <c r="O137" s="131"/>
      <c r="P137" s="131"/>
      <c r="Q137" s="131"/>
      <c r="R137" s="43"/>
      <c r="S137" s="43"/>
      <c r="T137" s="131"/>
      <c r="U137" s="131"/>
      <c r="V137" s="131"/>
      <c r="W137" s="43"/>
      <c r="X137" s="43"/>
      <c r="Y137" s="131"/>
      <c r="Z137" s="131"/>
      <c r="AA137" s="131"/>
      <c r="AB137" s="43"/>
      <c r="AC137" s="43"/>
      <c r="AD137" s="131"/>
      <c r="AE137" s="131"/>
      <c r="AF137" s="131"/>
      <c r="AG137" s="43"/>
      <c r="AH137" s="43"/>
      <c r="AI137" s="131"/>
      <c r="AJ137" s="131"/>
      <c r="AK137" s="131"/>
      <c r="AL137" s="43"/>
      <c r="AM137" s="43"/>
      <c r="AN137" s="131"/>
      <c r="AO137" s="131"/>
      <c r="AP137" s="131"/>
      <c r="AQ137" s="43"/>
      <c r="AR137" s="43"/>
      <c r="AS137" s="131"/>
      <c r="AT137" s="131"/>
      <c r="AU137" s="131"/>
      <c r="AV137" s="43"/>
      <c r="AW137" s="43"/>
      <c r="AX137" s="131"/>
      <c r="AY137" s="131"/>
      <c r="AZ137" s="131"/>
      <c r="BA137" s="43"/>
      <c r="BB137" s="43"/>
      <c r="BC137" s="131"/>
      <c r="BD137" s="131"/>
      <c r="BE137" s="131"/>
      <c r="BF137" s="43"/>
      <c r="BG137" s="43"/>
      <c r="BH137" s="131"/>
      <c r="BI137" s="131"/>
      <c r="BJ137" s="131"/>
      <c r="BK137" s="43"/>
      <c r="BL137" s="43"/>
      <c r="BM137" s="131"/>
      <c r="BN137" s="131"/>
      <c r="BO137" s="131"/>
      <c r="BP137" s="43"/>
      <c r="BQ137" s="43"/>
      <c r="BR137" s="131"/>
      <c r="BS137" s="131"/>
      <c r="BT137" s="131"/>
      <c r="BU137" s="43"/>
      <c r="BV137" s="43"/>
      <c r="BW137" s="131"/>
      <c r="BX137" s="131"/>
      <c r="BY137" s="131"/>
      <c r="BZ137" s="43"/>
      <c r="CA137" s="43"/>
      <c r="CB137" s="131"/>
      <c r="CC137" s="131"/>
      <c r="CD137" s="131"/>
      <c r="CE137" s="43"/>
      <c r="CF137" s="43"/>
      <c r="CG137" s="131"/>
      <c r="CH137" s="131"/>
      <c r="CI137" s="131"/>
      <c r="CJ137" s="43"/>
      <c r="CK137" s="43"/>
      <c r="CL137" s="131"/>
      <c r="CM137" s="131"/>
      <c r="CN137" s="131"/>
      <c r="CO137" s="43"/>
      <c r="CP137" s="43"/>
      <c r="CQ137" s="131"/>
      <c r="CR137" s="131"/>
      <c r="CS137" s="131"/>
      <c r="CT137" s="43"/>
      <c r="CU137" s="43"/>
      <c r="CV137" s="131"/>
      <c r="CW137" s="131"/>
      <c r="CX137" s="131"/>
      <c r="CY137" s="43"/>
      <c r="CZ137" s="43"/>
      <c r="DA137" s="131"/>
      <c r="DB137" s="131"/>
      <c r="DC137" s="131"/>
      <c r="DD137" s="43"/>
      <c r="DE137" s="43"/>
      <c r="DF137" s="131"/>
      <c r="DG137" s="131"/>
      <c r="DH137" s="131"/>
      <c r="DI137" s="43"/>
      <c r="DJ137" s="43"/>
      <c r="DK137" s="131"/>
      <c r="DL137" s="131"/>
      <c r="DM137" s="131"/>
      <c r="DN137" s="43"/>
      <c r="DO137" s="43"/>
      <c r="DP137" s="131"/>
      <c r="DQ137" s="131"/>
      <c r="DR137" s="131"/>
      <c r="DS137" s="43"/>
      <c r="DT137" s="43"/>
      <c r="DU137" s="131"/>
      <c r="DV137" s="131"/>
      <c r="DW137" s="131"/>
      <c r="DX137" s="43"/>
      <c r="DY137" s="43"/>
      <c r="DZ137" s="131"/>
      <c r="EA137" s="131"/>
      <c r="EB137" s="131"/>
      <c r="EC137" s="43"/>
      <c r="ED137" s="43"/>
      <c r="EE137" s="131"/>
      <c r="EF137" s="131"/>
      <c r="EG137" s="131"/>
      <c r="EH137" s="43"/>
      <c r="EI137" s="43"/>
      <c r="EJ137" s="131"/>
      <c r="EK137" s="131"/>
      <c r="EL137" s="131"/>
      <c r="EM137" s="43"/>
      <c r="EN137" s="43"/>
      <c r="EO137" s="131"/>
      <c r="EP137" s="131"/>
      <c r="EQ137" s="131"/>
      <c r="ER137" s="43"/>
      <c r="ES137" s="43"/>
      <c r="ET137" s="131"/>
      <c r="EU137" s="131"/>
      <c r="EV137" s="131"/>
      <c r="EW137" s="43"/>
      <c r="EX137" s="43"/>
      <c r="EY137" s="131"/>
      <c r="EZ137" s="131"/>
      <c r="FA137" s="131"/>
      <c r="FB137" s="43"/>
      <c r="FC137" s="43"/>
      <c r="FD137" s="131"/>
      <c r="FE137" s="131"/>
      <c r="FF137" s="131"/>
      <c r="FG137" s="43"/>
      <c r="FH137" s="43"/>
      <c r="FI137" s="131"/>
      <c r="FJ137" s="131"/>
      <c r="FK137" s="131"/>
      <c r="FL137" s="43"/>
      <c r="FM137" s="43"/>
      <c r="FN137" s="131"/>
      <c r="FO137" s="131"/>
      <c r="FP137" s="131"/>
      <c r="FQ137" s="43"/>
      <c r="FR137" s="43"/>
      <c r="FS137" s="131"/>
      <c r="FT137" s="131"/>
      <c r="FU137" s="131"/>
      <c r="FV137" s="43"/>
      <c r="FW137" s="43"/>
      <c r="FX137" s="131"/>
      <c r="FY137" s="131"/>
      <c r="FZ137" s="131"/>
      <c r="GA137" s="43"/>
      <c r="GB137" s="43"/>
      <c r="GC137" s="131"/>
      <c r="GD137" s="131"/>
      <c r="GE137" s="131"/>
      <c r="GF137" s="43"/>
      <c r="GG137" s="43"/>
      <c r="GH137" s="131"/>
      <c r="GI137" s="131"/>
      <c r="GJ137" s="131"/>
      <c r="GK137" s="43"/>
      <c r="GL137" s="43"/>
      <c r="GM137" s="131"/>
      <c r="GN137" s="131"/>
      <c r="GO137" s="131"/>
      <c r="GP137" s="43"/>
      <c r="GQ137" s="43"/>
      <c r="GR137" s="131"/>
      <c r="GS137" s="131"/>
      <c r="GT137" s="131"/>
      <c r="GU137" s="43"/>
      <c r="GV137" s="43"/>
      <c r="GW137" s="131"/>
      <c r="GX137" s="131"/>
      <c r="GY137" s="131"/>
      <c r="GZ137" s="43"/>
      <c r="HA137" s="43"/>
      <c r="HB137" s="131"/>
      <c r="HC137" s="131"/>
      <c r="HD137" s="131"/>
      <c r="HE137" s="43"/>
      <c r="HF137" s="43"/>
      <c r="HG137" s="131"/>
      <c r="HH137" s="131"/>
      <c r="HI137" s="131"/>
      <c r="HJ137" s="43"/>
      <c r="HK137" s="43"/>
      <c r="HL137" s="131"/>
      <c r="HM137" s="131"/>
      <c r="HN137" s="131"/>
      <c r="HO137" s="43"/>
      <c r="HP137" s="43"/>
      <c r="HQ137" s="131"/>
      <c r="HR137" s="131"/>
      <c r="HS137" s="131"/>
      <c r="HT137" s="43"/>
      <c r="HU137" s="43"/>
      <c r="HV137" s="131"/>
      <c r="HW137" s="131"/>
      <c r="HX137" s="131"/>
      <c r="HY137" s="43"/>
      <c r="HZ137" s="43"/>
      <c r="IA137" s="131"/>
      <c r="IB137" s="131"/>
      <c r="IC137" s="131"/>
      <c r="ID137" s="43"/>
      <c r="IE137" s="43"/>
      <c r="IF137" s="131"/>
      <c r="IG137" s="131"/>
      <c r="IH137" s="131"/>
      <c r="II137" s="43"/>
      <c r="IJ137" s="43"/>
      <c r="IK137" s="131"/>
      <c r="IL137" s="131"/>
      <c r="IM137" s="131"/>
      <c r="IN137" s="43"/>
      <c r="IO137" s="43"/>
      <c r="IP137" s="131"/>
      <c r="IQ137" s="131"/>
      <c r="IR137" s="131"/>
      <c r="IS137" s="43"/>
      <c r="IT137" s="43"/>
      <c r="IU137" s="131"/>
      <c r="IV137" s="131"/>
      <c r="IW137" s="131"/>
      <c r="IX137" s="43"/>
      <c r="IY137" s="44"/>
      <c r="IZ137" s="448"/>
      <c r="JA137" s="378"/>
      <c r="JB137" s="256"/>
      <c r="JC137" s="256"/>
    </row>
    <row r="138" spans="1:263" s="3" customFormat="1" x14ac:dyDescent="0.35">
      <c r="A138" s="198"/>
      <c r="B138" s="359"/>
      <c r="C138" s="45"/>
      <c r="D138" s="105"/>
      <c r="E138" s="102"/>
      <c r="F138" s="285"/>
      <c r="G138" s="387"/>
      <c r="H138" s="325"/>
      <c r="I138" s="202"/>
      <c r="J138" s="324"/>
      <c r="K138" s="131"/>
      <c r="L138" s="387"/>
      <c r="M138" s="43"/>
      <c r="N138" s="43"/>
      <c r="O138" s="131"/>
      <c r="P138" s="131"/>
      <c r="Q138" s="387"/>
      <c r="R138" s="43"/>
      <c r="S138" s="43"/>
      <c r="T138" s="131"/>
      <c r="U138" s="131"/>
      <c r="V138" s="387"/>
      <c r="W138" s="43"/>
      <c r="X138" s="43"/>
      <c r="Y138" s="131"/>
      <c r="Z138" s="131"/>
      <c r="AA138" s="387"/>
      <c r="AB138" s="43"/>
      <c r="AC138" s="43"/>
      <c r="AD138" s="131"/>
      <c r="AE138" s="131"/>
      <c r="AF138" s="387"/>
      <c r="AG138" s="43"/>
      <c r="AH138" s="43"/>
      <c r="AI138" s="131"/>
      <c r="AJ138" s="131"/>
      <c r="AK138" s="387"/>
      <c r="AL138" s="43"/>
      <c r="AM138" s="43"/>
      <c r="AN138" s="131"/>
      <c r="AO138" s="131"/>
      <c r="AP138" s="387"/>
      <c r="AQ138" s="43"/>
      <c r="AR138" s="43"/>
      <c r="AS138" s="131"/>
      <c r="AT138" s="131"/>
      <c r="AU138" s="387"/>
      <c r="AV138" s="43"/>
      <c r="AW138" s="43"/>
      <c r="AX138" s="131"/>
      <c r="AY138" s="131"/>
      <c r="AZ138" s="387"/>
      <c r="BA138" s="43"/>
      <c r="BB138" s="43"/>
      <c r="BC138" s="131"/>
      <c r="BD138" s="131"/>
      <c r="BE138" s="387"/>
      <c r="BF138" s="43"/>
      <c r="BG138" s="43"/>
      <c r="BH138" s="131"/>
      <c r="BI138" s="131"/>
      <c r="BJ138" s="387"/>
      <c r="BK138" s="43"/>
      <c r="BL138" s="43"/>
      <c r="BM138" s="131"/>
      <c r="BN138" s="131"/>
      <c r="BO138" s="387"/>
      <c r="BP138" s="43"/>
      <c r="BQ138" s="43"/>
      <c r="BR138" s="131"/>
      <c r="BS138" s="131"/>
      <c r="BT138" s="387"/>
      <c r="BU138" s="43"/>
      <c r="BV138" s="43"/>
      <c r="BW138" s="131"/>
      <c r="BX138" s="131"/>
      <c r="BY138" s="387"/>
      <c r="BZ138" s="43"/>
      <c r="CA138" s="43"/>
      <c r="CB138" s="131"/>
      <c r="CC138" s="131"/>
      <c r="CD138" s="387"/>
      <c r="CE138" s="43"/>
      <c r="CF138" s="43"/>
      <c r="CG138" s="131"/>
      <c r="CH138" s="131"/>
      <c r="CI138" s="387"/>
      <c r="CJ138" s="43"/>
      <c r="CK138" s="43"/>
      <c r="CL138" s="131"/>
      <c r="CM138" s="131"/>
      <c r="CN138" s="387"/>
      <c r="CO138" s="43"/>
      <c r="CP138" s="43"/>
      <c r="CQ138" s="131"/>
      <c r="CR138" s="131"/>
      <c r="CS138" s="387"/>
      <c r="CT138" s="43"/>
      <c r="CU138" s="43"/>
      <c r="CV138" s="131"/>
      <c r="CW138" s="131"/>
      <c r="CX138" s="387"/>
      <c r="CY138" s="43"/>
      <c r="CZ138" s="43"/>
      <c r="DA138" s="131"/>
      <c r="DB138" s="131"/>
      <c r="DC138" s="387"/>
      <c r="DD138" s="43"/>
      <c r="DE138" s="43"/>
      <c r="DF138" s="131"/>
      <c r="DG138" s="131"/>
      <c r="DH138" s="387"/>
      <c r="DI138" s="43"/>
      <c r="DJ138" s="43"/>
      <c r="DK138" s="131"/>
      <c r="DL138" s="131"/>
      <c r="DM138" s="387"/>
      <c r="DN138" s="43"/>
      <c r="DO138" s="43"/>
      <c r="DP138" s="131"/>
      <c r="DQ138" s="131"/>
      <c r="DR138" s="387"/>
      <c r="DS138" s="43"/>
      <c r="DT138" s="43"/>
      <c r="DU138" s="131"/>
      <c r="DV138" s="131"/>
      <c r="DW138" s="387"/>
      <c r="DX138" s="43"/>
      <c r="DY138" s="43"/>
      <c r="DZ138" s="131"/>
      <c r="EA138" s="131"/>
      <c r="EB138" s="387"/>
      <c r="EC138" s="43"/>
      <c r="ED138" s="43"/>
      <c r="EE138" s="131"/>
      <c r="EF138" s="131"/>
      <c r="EG138" s="387"/>
      <c r="EH138" s="43"/>
      <c r="EI138" s="43"/>
      <c r="EJ138" s="131"/>
      <c r="EK138" s="131"/>
      <c r="EL138" s="387"/>
      <c r="EM138" s="43"/>
      <c r="EN138" s="43"/>
      <c r="EO138" s="131"/>
      <c r="EP138" s="131"/>
      <c r="EQ138" s="387"/>
      <c r="ER138" s="43"/>
      <c r="ES138" s="43"/>
      <c r="ET138" s="131"/>
      <c r="EU138" s="131"/>
      <c r="EV138" s="387"/>
      <c r="EW138" s="43"/>
      <c r="EX138" s="43"/>
      <c r="EY138" s="131"/>
      <c r="EZ138" s="131"/>
      <c r="FA138" s="387"/>
      <c r="FB138" s="43"/>
      <c r="FC138" s="43"/>
      <c r="FD138" s="131"/>
      <c r="FE138" s="131"/>
      <c r="FF138" s="387"/>
      <c r="FG138" s="43"/>
      <c r="FH138" s="43"/>
      <c r="FI138" s="131"/>
      <c r="FJ138" s="131"/>
      <c r="FK138" s="387"/>
      <c r="FL138" s="43"/>
      <c r="FM138" s="43"/>
      <c r="FN138" s="131"/>
      <c r="FO138" s="131"/>
      <c r="FP138" s="387"/>
      <c r="FQ138" s="43"/>
      <c r="FR138" s="43"/>
      <c r="FS138" s="131"/>
      <c r="FT138" s="131"/>
      <c r="FU138" s="387"/>
      <c r="FV138" s="43"/>
      <c r="FW138" s="43"/>
      <c r="FX138" s="131"/>
      <c r="FY138" s="131"/>
      <c r="FZ138" s="387"/>
      <c r="GA138" s="43"/>
      <c r="GB138" s="43"/>
      <c r="GC138" s="131"/>
      <c r="GD138" s="131"/>
      <c r="GE138" s="387"/>
      <c r="GF138" s="43"/>
      <c r="GG138" s="43"/>
      <c r="GH138" s="131"/>
      <c r="GI138" s="131"/>
      <c r="GJ138" s="387"/>
      <c r="GK138" s="43"/>
      <c r="GL138" s="43"/>
      <c r="GM138" s="131"/>
      <c r="GN138" s="131"/>
      <c r="GO138" s="387"/>
      <c r="GP138" s="43"/>
      <c r="GQ138" s="43"/>
      <c r="GR138" s="131"/>
      <c r="GS138" s="131"/>
      <c r="GT138" s="387"/>
      <c r="GU138" s="43"/>
      <c r="GV138" s="43"/>
      <c r="GW138" s="131"/>
      <c r="GX138" s="131"/>
      <c r="GY138" s="387"/>
      <c r="GZ138" s="43"/>
      <c r="HA138" s="43"/>
      <c r="HB138" s="131"/>
      <c r="HC138" s="131"/>
      <c r="HD138" s="387"/>
      <c r="HE138" s="43"/>
      <c r="HF138" s="43"/>
      <c r="HG138" s="131"/>
      <c r="HH138" s="131"/>
      <c r="HI138" s="387"/>
      <c r="HJ138" s="43"/>
      <c r="HK138" s="43"/>
      <c r="HL138" s="131"/>
      <c r="HM138" s="131"/>
      <c r="HN138" s="387"/>
      <c r="HO138" s="43"/>
      <c r="HP138" s="43"/>
      <c r="HQ138" s="131"/>
      <c r="HR138" s="131"/>
      <c r="HS138" s="387"/>
      <c r="HT138" s="43"/>
      <c r="HU138" s="43"/>
      <c r="HV138" s="131"/>
      <c r="HW138" s="131"/>
      <c r="HX138" s="387"/>
      <c r="HY138" s="43"/>
      <c r="HZ138" s="43"/>
      <c r="IA138" s="131"/>
      <c r="IB138" s="131"/>
      <c r="IC138" s="387"/>
      <c r="ID138" s="43"/>
      <c r="IE138" s="43"/>
      <c r="IF138" s="131"/>
      <c r="IG138" s="131"/>
      <c r="IH138" s="387"/>
      <c r="II138" s="43"/>
      <c r="IJ138" s="43"/>
      <c r="IK138" s="131"/>
      <c r="IL138" s="131"/>
      <c r="IM138" s="387"/>
      <c r="IN138" s="43"/>
      <c r="IO138" s="43"/>
      <c r="IP138" s="131"/>
      <c r="IQ138" s="131"/>
      <c r="IR138" s="387"/>
      <c r="IS138" s="43"/>
      <c r="IT138" s="43"/>
      <c r="IU138" s="131"/>
      <c r="IV138" s="131"/>
      <c r="IW138" s="387"/>
      <c r="IX138" s="43"/>
      <c r="IY138" s="44"/>
      <c r="IZ138" s="448"/>
      <c r="JA138" s="378"/>
      <c r="JB138" s="256"/>
      <c r="JC138" s="256"/>
    </row>
    <row r="139" spans="1:263" s="3" customFormat="1" ht="15" thickBot="1" x14ac:dyDescent="0.4">
      <c r="A139" s="198"/>
      <c r="B139" s="359"/>
      <c r="C139" s="45" t="s">
        <v>1199</v>
      </c>
      <c r="D139" s="106" t="s">
        <v>1200</v>
      </c>
      <c r="E139" s="102"/>
      <c r="F139" s="285" t="str">
        <f>IFERROR(INDEX('Helper 1'!$I$2:$I$19,MATCH('Schedule 1'!$G$20,'Helper 1'!$H$2:$H$19,0)),"")</f>
        <v/>
      </c>
      <c r="G139" s="124">
        <f>G134-G136</f>
        <v>0</v>
      </c>
      <c r="H139" s="325"/>
      <c r="I139" s="202"/>
      <c r="J139" s="324"/>
      <c r="K139" s="131"/>
      <c r="L139" s="124">
        <f>L134-L136</f>
        <v>0</v>
      </c>
      <c r="M139" s="49"/>
      <c r="N139" s="49"/>
      <c r="O139" s="131"/>
      <c r="P139" s="131"/>
      <c r="Q139" s="124">
        <f>Q134-Q136</f>
        <v>0</v>
      </c>
      <c r="R139" s="49"/>
      <c r="S139" s="49"/>
      <c r="T139" s="131"/>
      <c r="U139" s="131"/>
      <c r="V139" s="124">
        <f>V134-V136</f>
        <v>0</v>
      </c>
      <c r="W139" s="49"/>
      <c r="X139" s="49"/>
      <c r="Y139" s="131"/>
      <c r="Z139" s="131"/>
      <c r="AA139" s="124">
        <f>AA134-AA136</f>
        <v>0</v>
      </c>
      <c r="AB139" s="49"/>
      <c r="AC139" s="49"/>
      <c r="AD139" s="131"/>
      <c r="AE139" s="131"/>
      <c r="AF139" s="124">
        <f>AF134-AF136</f>
        <v>0</v>
      </c>
      <c r="AG139" s="49"/>
      <c r="AH139" s="49"/>
      <c r="AI139" s="131"/>
      <c r="AJ139" s="131"/>
      <c r="AK139" s="124">
        <f>AK134-AK136</f>
        <v>0</v>
      </c>
      <c r="AL139" s="49"/>
      <c r="AM139" s="49"/>
      <c r="AN139" s="131"/>
      <c r="AO139" s="131"/>
      <c r="AP139" s="124">
        <f>AP134-AP136</f>
        <v>0</v>
      </c>
      <c r="AQ139" s="49"/>
      <c r="AR139" s="49"/>
      <c r="AS139" s="131"/>
      <c r="AT139" s="131"/>
      <c r="AU139" s="124">
        <f>AU134-AU136</f>
        <v>0</v>
      </c>
      <c r="AV139" s="49"/>
      <c r="AW139" s="49"/>
      <c r="AX139" s="131"/>
      <c r="AY139" s="131"/>
      <c r="AZ139" s="124">
        <f>AZ134-AZ136</f>
        <v>0</v>
      </c>
      <c r="BA139" s="49"/>
      <c r="BB139" s="49"/>
      <c r="BC139" s="131"/>
      <c r="BD139" s="131"/>
      <c r="BE139" s="124">
        <f>BE134-BE136</f>
        <v>0</v>
      </c>
      <c r="BF139" s="49"/>
      <c r="BG139" s="49"/>
      <c r="BH139" s="131"/>
      <c r="BI139" s="131"/>
      <c r="BJ139" s="124">
        <f>BJ134-BJ136</f>
        <v>0</v>
      </c>
      <c r="BK139" s="49"/>
      <c r="BL139" s="49"/>
      <c r="BM139" s="131"/>
      <c r="BN139" s="131"/>
      <c r="BO139" s="124">
        <f>BO134-BO136</f>
        <v>0</v>
      </c>
      <c r="BP139" s="49"/>
      <c r="BQ139" s="49"/>
      <c r="BR139" s="131"/>
      <c r="BS139" s="131"/>
      <c r="BT139" s="124">
        <f>BT134-BT136</f>
        <v>0</v>
      </c>
      <c r="BU139" s="49"/>
      <c r="BV139" s="49"/>
      <c r="BW139" s="131"/>
      <c r="BX139" s="131"/>
      <c r="BY139" s="124">
        <f>BY134-BY136</f>
        <v>0</v>
      </c>
      <c r="BZ139" s="49"/>
      <c r="CA139" s="49"/>
      <c r="CB139" s="131"/>
      <c r="CC139" s="131"/>
      <c r="CD139" s="124">
        <f>CD134-CD136</f>
        <v>0</v>
      </c>
      <c r="CE139" s="49"/>
      <c r="CF139" s="49"/>
      <c r="CG139" s="131"/>
      <c r="CH139" s="131"/>
      <c r="CI139" s="124">
        <f>CI134-CI136</f>
        <v>0</v>
      </c>
      <c r="CJ139" s="49"/>
      <c r="CK139" s="49"/>
      <c r="CL139" s="131"/>
      <c r="CM139" s="131"/>
      <c r="CN139" s="124">
        <f>CN134-CN136</f>
        <v>0</v>
      </c>
      <c r="CO139" s="49"/>
      <c r="CP139" s="49"/>
      <c r="CQ139" s="131"/>
      <c r="CR139" s="131"/>
      <c r="CS139" s="124">
        <f>CS134-CS136</f>
        <v>0</v>
      </c>
      <c r="CT139" s="49"/>
      <c r="CU139" s="49"/>
      <c r="CV139" s="131"/>
      <c r="CW139" s="131"/>
      <c r="CX139" s="124">
        <f>CX134-CX136</f>
        <v>0</v>
      </c>
      <c r="CY139" s="49"/>
      <c r="CZ139" s="49"/>
      <c r="DA139" s="131"/>
      <c r="DB139" s="131"/>
      <c r="DC139" s="124">
        <f>DC134-DC136</f>
        <v>0</v>
      </c>
      <c r="DD139" s="49"/>
      <c r="DE139" s="49"/>
      <c r="DF139" s="131"/>
      <c r="DG139" s="131"/>
      <c r="DH139" s="124">
        <f>DH134-DH136</f>
        <v>0</v>
      </c>
      <c r="DI139" s="49"/>
      <c r="DJ139" s="49"/>
      <c r="DK139" s="131"/>
      <c r="DL139" s="131"/>
      <c r="DM139" s="124">
        <f>DM134-DM136</f>
        <v>0</v>
      </c>
      <c r="DN139" s="49"/>
      <c r="DO139" s="49"/>
      <c r="DP139" s="131"/>
      <c r="DQ139" s="131"/>
      <c r="DR139" s="124">
        <f>DR134-DR136</f>
        <v>0</v>
      </c>
      <c r="DS139" s="49"/>
      <c r="DT139" s="49"/>
      <c r="DU139" s="131"/>
      <c r="DV139" s="131"/>
      <c r="DW139" s="124">
        <f>DW134-DW136</f>
        <v>0</v>
      </c>
      <c r="DX139" s="49"/>
      <c r="DY139" s="49"/>
      <c r="DZ139" s="131"/>
      <c r="EA139" s="131"/>
      <c r="EB139" s="124">
        <f>EB134-EB136</f>
        <v>0</v>
      </c>
      <c r="EC139" s="49"/>
      <c r="ED139" s="49"/>
      <c r="EE139" s="131"/>
      <c r="EF139" s="131"/>
      <c r="EG139" s="124">
        <f>EG134-EG136</f>
        <v>0</v>
      </c>
      <c r="EH139" s="49"/>
      <c r="EI139" s="49"/>
      <c r="EJ139" s="131"/>
      <c r="EK139" s="131"/>
      <c r="EL139" s="124">
        <f>EL134-EL136</f>
        <v>0</v>
      </c>
      <c r="EM139" s="49"/>
      <c r="EN139" s="49"/>
      <c r="EO139" s="131"/>
      <c r="EP139" s="131"/>
      <c r="EQ139" s="124">
        <f>EQ134-EQ136</f>
        <v>0</v>
      </c>
      <c r="ER139" s="49"/>
      <c r="ES139" s="49"/>
      <c r="ET139" s="131"/>
      <c r="EU139" s="131"/>
      <c r="EV139" s="124">
        <f>EV134-EV136</f>
        <v>0</v>
      </c>
      <c r="EW139" s="49"/>
      <c r="EX139" s="49"/>
      <c r="EY139" s="131"/>
      <c r="EZ139" s="131"/>
      <c r="FA139" s="124">
        <f>FA134-FA136</f>
        <v>0</v>
      </c>
      <c r="FB139" s="49"/>
      <c r="FC139" s="49"/>
      <c r="FD139" s="131"/>
      <c r="FE139" s="131"/>
      <c r="FF139" s="124">
        <f>FF134-FF136</f>
        <v>0</v>
      </c>
      <c r="FG139" s="49"/>
      <c r="FH139" s="49"/>
      <c r="FI139" s="131"/>
      <c r="FJ139" s="131"/>
      <c r="FK139" s="124">
        <f>FK134-FK136</f>
        <v>0</v>
      </c>
      <c r="FL139" s="49"/>
      <c r="FM139" s="49"/>
      <c r="FN139" s="131"/>
      <c r="FO139" s="131"/>
      <c r="FP139" s="124">
        <f>FP134-FP136</f>
        <v>0</v>
      </c>
      <c r="FQ139" s="49"/>
      <c r="FR139" s="49"/>
      <c r="FS139" s="131"/>
      <c r="FT139" s="131"/>
      <c r="FU139" s="124">
        <f>FU134-FU136</f>
        <v>0</v>
      </c>
      <c r="FV139" s="49"/>
      <c r="FW139" s="49"/>
      <c r="FX139" s="131"/>
      <c r="FY139" s="131"/>
      <c r="FZ139" s="124">
        <f>FZ134-FZ136</f>
        <v>0</v>
      </c>
      <c r="GA139" s="49"/>
      <c r="GB139" s="49"/>
      <c r="GC139" s="131"/>
      <c r="GD139" s="131"/>
      <c r="GE139" s="124">
        <f>GE134-GE136</f>
        <v>0</v>
      </c>
      <c r="GF139" s="49"/>
      <c r="GG139" s="49"/>
      <c r="GH139" s="131"/>
      <c r="GI139" s="131"/>
      <c r="GJ139" s="124">
        <f>GJ134-GJ136</f>
        <v>0</v>
      </c>
      <c r="GK139" s="49"/>
      <c r="GL139" s="49"/>
      <c r="GM139" s="131"/>
      <c r="GN139" s="131"/>
      <c r="GO139" s="124">
        <f>GO134-GO136</f>
        <v>0</v>
      </c>
      <c r="GP139" s="49"/>
      <c r="GQ139" s="49"/>
      <c r="GR139" s="131"/>
      <c r="GS139" s="131"/>
      <c r="GT139" s="124">
        <f>GT134-GT136</f>
        <v>0</v>
      </c>
      <c r="GU139" s="49"/>
      <c r="GV139" s="49"/>
      <c r="GW139" s="131"/>
      <c r="GX139" s="131"/>
      <c r="GY139" s="124">
        <f>GY134-GY136</f>
        <v>0</v>
      </c>
      <c r="GZ139" s="49"/>
      <c r="HA139" s="49"/>
      <c r="HB139" s="131"/>
      <c r="HC139" s="131"/>
      <c r="HD139" s="124">
        <f>HD134-HD136</f>
        <v>0</v>
      </c>
      <c r="HE139" s="49"/>
      <c r="HF139" s="49"/>
      <c r="HG139" s="131"/>
      <c r="HH139" s="131"/>
      <c r="HI139" s="124">
        <f>HI134-HI136</f>
        <v>0</v>
      </c>
      <c r="HJ139" s="49"/>
      <c r="HK139" s="49"/>
      <c r="HL139" s="131"/>
      <c r="HM139" s="131"/>
      <c r="HN139" s="124">
        <f>HN134-HN136</f>
        <v>0</v>
      </c>
      <c r="HO139" s="49"/>
      <c r="HP139" s="49"/>
      <c r="HQ139" s="131"/>
      <c r="HR139" s="131"/>
      <c r="HS139" s="124">
        <f>HS134-HS136</f>
        <v>0</v>
      </c>
      <c r="HT139" s="49"/>
      <c r="HU139" s="49"/>
      <c r="HV139" s="131"/>
      <c r="HW139" s="131"/>
      <c r="HX139" s="124">
        <f>HX134-HX136</f>
        <v>0</v>
      </c>
      <c r="HY139" s="49"/>
      <c r="HZ139" s="49"/>
      <c r="IA139" s="131"/>
      <c r="IB139" s="131"/>
      <c r="IC139" s="124">
        <f>IC134-IC136</f>
        <v>0</v>
      </c>
      <c r="ID139" s="49"/>
      <c r="IE139" s="49"/>
      <c r="IF139" s="131"/>
      <c r="IG139" s="131"/>
      <c r="IH139" s="124">
        <f>IH134-IH136</f>
        <v>0</v>
      </c>
      <c r="II139" s="49"/>
      <c r="IJ139" s="49"/>
      <c r="IK139" s="131"/>
      <c r="IL139" s="131"/>
      <c r="IM139" s="124">
        <f>IM134-IM136</f>
        <v>0</v>
      </c>
      <c r="IN139" s="49"/>
      <c r="IO139" s="49"/>
      <c r="IP139" s="131"/>
      <c r="IQ139" s="131"/>
      <c r="IR139" s="124">
        <f>IR134-IR136</f>
        <v>0</v>
      </c>
      <c r="IS139" s="49"/>
      <c r="IT139" s="49"/>
      <c r="IU139" s="131"/>
      <c r="IV139" s="131"/>
      <c r="IW139" s="124">
        <f>IW134-IW136</f>
        <v>0</v>
      </c>
      <c r="IX139" s="49"/>
      <c r="IY139" s="50"/>
      <c r="IZ139" s="448"/>
      <c r="JA139" s="378"/>
      <c r="JB139" s="256"/>
      <c r="JC139" s="256"/>
    </row>
    <row r="140" spans="1:263" s="3" customFormat="1" ht="15.5" thickTop="1" thickBot="1" x14ac:dyDescent="0.4">
      <c r="A140" s="198"/>
      <c r="B140" s="359"/>
      <c r="C140" s="45"/>
      <c r="D140" s="105"/>
      <c r="E140" s="102"/>
      <c r="F140" s="287"/>
      <c r="G140" s="390"/>
      <c r="H140" s="391"/>
      <c r="I140" s="202"/>
      <c r="J140" s="392"/>
      <c r="K140" s="390"/>
      <c r="L140" s="390"/>
      <c r="M140" s="152"/>
      <c r="N140" s="152"/>
      <c r="O140" s="390"/>
      <c r="P140" s="390"/>
      <c r="Q140" s="390"/>
      <c r="R140" s="152"/>
      <c r="S140" s="152"/>
      <c r="T140" s="390"/>
      <c r="U140" s="390"/>
      <c r="V140" s="390"/>
      <c r="W140" s="152"/>
      <c r="X140" s="152"/>
      <c r="Y140" s="390"/>
      <c r="Z140" s="390"/>
      <c r="AA140" s="390"/>
      <c r="AB140" s="152"/>
      <c r="AC140" s="152"/>
      <c r="AD140" s="390"/>
      <c r="AE140" s="390"/>
      <c r="AF140" s="390"/>
      <c r="AG140" s="152"/>
      <c r="AH140" s="152"/>
      <c r="AI140" s="390"/>
      <c r="AJ140" s="390"/>
      <c r="AK140" s="390"/>
      <c r="AL140" s="152"/>
      <c r="AM140" s="152"/>
      <c r="AN140" s="390"/>
      <c r="AO140" s="390"/>
      <c r="AP140" s="390"/>
      <c r="AQ140" s="152"/>
      <c r="AR140" s="152"/>
      <c r="AS140" s="390"/>
      <c r="AT140" s="390"/>
      <c r="AU140" s="390"/>
      <c r="AV140" s="152"/>
      <c r="AW140" s="152"/>
      <c r="AX140" s="390"/>
      <c r="AY140" s="390"/>
      <c r="AZ140" s="390"/>
      <c r="BA140" s="152"/>
      <c r="BB140" s="152"/>
      <c r="BC140" s="390"/>
      <c r="BD140" s="390"/>
      <c r="BE140" s="390"/>
      <c r="BF140" s="152"/>
      <c r="BG140" s="152"/>
      <c r="BH140" s="390"/>
      <c r="BI140" s="390"/>
      <c r="BJ140" s="390"/>
      <c r="BK140" s="152"/>
      <c r="BL140" s="152"/>
      <c r="BM140" s="390"/>
      <c r="BN140" s="390"/>
      <c r="BO140" s="390"/>
      <c r="BP140" s="152"/>
      <c r="BQ140" s="152"/>
      <c r="BR140" s="390"/>
      <c r="BS140" s="390"/>
      <c r="BT140" s="390"/>
      <c r="BU140" s="152"/>
      <c r="BV140" s="152"/>
      <c r="BW140" s="390"/>
      <c r="BX140" s="390"/>
      <c r="BY140" s="390"/>
      <c r="BZ140" s="152"/>
      <c r="CA140" s="152"/>
      <c r="CB140" s="390"/>
      <c r="CC140" s="390"/>
      <c r="CD140" s="390"/>
      <c r="CE140" s="152"/>
      <c r="CF140" s="152"/>
      <c r="CG140" s="390"/>
      <c r="CH140" s="390"/>
      <c r="CI140" s="390"/>
      <c r="CJ140" s="152"/>
      <c r="CK140" s="152"/>
      <c r="CL140" s="390"/>
      <c r="CM140" s="390"/>
      <c r="CN140" s="390"/>
      <c r="CO140" s="152"/>
      <c r="CP140" s="152"/>
      <c r="CQ140" s="390"/>
      <c r="CR140" s="390"/>
      <c r="CS140" s="390"/>
      <c r="CT140" s="152"/>
      <c r="CU140" s="152"/>
      <c r="CV140" s="390"/>
      <c r="CW140" s="390"/>
      <c r="CX140" s="390"/>
      <c r="CY140" s="152"/>
      <c r="CZ140" s="152"/>
      <c r="DA140" s="390"/>
      <c r="DB140" s="390"/>
      <c r="DC140" s="390"/>
      <c r="DD140" s="152"/>
      <c r="DE140" s="152"/>
      <c r="DF140" s="390"/>
      <c r="DG140" s="390"/>
      <c r="DH140" s="390"/>
      <c r="DI140" s="152"/>
      <c r="DJ140" s="152"/>
      <c r="DK140" s="390"/>
      <c r="DL140" s="390"/>
      <c r="DM140" s="390"/>
      <c r="DN140" s="152"/>
      <c r="DO140" s="152"/>
      <c r="DP140" s="390"/>
      <c r="DQ140" s="390"/>
      <c r="DR140" s="390"/>
      <c r="DS140" s="152"/>
      <c r="DT140" s="152"/>
      <c r="DU140" s="390"/>
      <c r="DV140" s="390"/>
      <c r="DW140" s="390"/>
      <c r="DX140" s="152"/>
      <c r="DY140" s="152"/>
      <c r="DZ140" s="390"/>
      <c r="EA140" s="390"/>
      <c r="EB140" s="390"/>
      <c r="EC140" s="152"/>
      <c r="ED140" s="152"/>
      <c r="EE140" s="390"/>
      <c r="EF140" s="390"/>
      <c r="EG140" s="390"/>
      <c r="EH140" s="152"/>
      <c r="EI140" s="152"/>
      <c r="EJ140" s="390"/>
      <c r="EK140" s="390"/>
      <c r="EL140" s="390"/>
      <c r="EM140" s="152"/>
      <c r="EN140" s="152"/>
      <c r="EO140" s="390"/>
      <c r="EP140" s="390"/>
      <c r="EQ140" s="390"/>
      <c r="ER140" s="152"/>
      <c r="ES140" s="152"/>
      <c r="ET140" s="390"/>
      <c r="EU140" s="390"/>
      <c r="EV140" s="390"/>
      <c r="EW140" s="152"/>
      <c r="EX140" s="152"/>
      <c r="EY140" s="390"/>
      <c r="EZ140" s="390"/>
      <c r="FA140" s="390"/>
      <c r="FB140" s="152"/>
      <c r="FC140" s="152"/>
      <c r="FD140" s="390"/>
      <c r="FE140" s="390"/>
      <c r="FF140" s="390"/>
      <c r="FG140" s="152"/>
      <c r="FH140" s="152"/>
      <c r="FI140" s="390"/>
      <c r="FJ140" s="390"/>
      <c r="FK140" s="390"/>
      <c r="FL140" s="152"/>
      <c r="FM140" s="152"/>
      <c r="FN140" s="390"/>
      <c r="FO140" s="390"/>
      <c r="FP140" s="390"/>
      <c r="FQ140" s="152"/>
      <c r="FR140" s="152"/>
      <c r="FS140" s="390"/>
      <c r="FT140" s="390"/>
      <c r="FU140" s="390"/>
      <c r="FV140" s="152"/>
      <c r="FW140" s="152"/>
      <c r="FX140" s="390"/>
      <c r="FY140" s="390"/>
      <c r="FZ140" s="390"/>
      <c r="GA140" s="152"/>
      <c r="GB140" s="152"/>
      <c r="GC140" s="390"/>
      <c r="GD140" s="390"/>
      <c r="GE140" s="390"/>
      <c r="GF140" s="152"/>
      <c r="GG140" s="152"/>
      <c r="GH140" s="390"/>
      <c r="GI140" s="390"/>
      <c r="GJ140" s="390"/>
      <c r="GK140" s="152"/>
      <c r="GL140" s="152"/>
      <c r="GM140" s="390"/>
      <c r="GN140" s="390"/>
      <c r="GO140" s="390"/>
      <c r="GP140" s="152"/>
      <c r="GQ140" s="152"/>
      <c r="GR140" s="390"/>
      <c r="GS140" s="390"/>
      <c r="GT140" s="390"/>
      <c r="GU140" s="152"/>
      <c r="GV140" s="152"/>
      <c r="GW140" s="390"/>
      <c r="GX140" s="390"/>
      <c r="GY140" s="390"/>
      <c r="GZ140" s="152"/>
      <c r="HA140" s="152"/>
      <c r="HB140" s="390"/>
      <c r="HC140" s="390"/>
      <c r="HD140" s="390"/>
      <c r="HE140" s="152"/>
      <c r="HF140" s="152"/>
      <c r="HG140" s="390"/>
      <c r="HH140" s="390"/>
      <c r="HI140" s="390"/>
      <c r="HJ140" s="152"/>
      <c r="HK140" s="152"/>
      <c r="HL140" s="390"/>
      <c r="HM140" s="390"/>
      <c r="HN140" s="390"/>
      <c r="HO140" s="152"/>
      <c r="HP140" s="152"/>
      <c r="HQ140" s="390"/>
      <c r="HR140" s="390"/>
      <c r="HS140" s="390"/>
      <c r="HT140" s="152"/>
      <c r="HU140" s="152"/>
      <c r="HV140" s="390"/>
      <c r="HW140" s="390"/>
      <c r="HX140" s="390"/>
      <c r="HY140" s="152"/>
      <c r="HZ140" s="152"/>
      <c r="IA140" s="390"/>
      <c r="IB140" s="390"/>
      <c r="IC140" s="390"/>
      <c r="ID140" s="152"/>
      <c r="IE140" s="152"/>
      <c r="IF140" s="390"/>
      <c r="IG140" s="390"/>
      <c r="IH140" s="390"/>
      <c r="II140" s="152"/>
      <c r="IJ140" s="152"/>
      <c r="IK140" s="390"/>
      <c r="IL140" s="390"/>
      <c r="IM140" s="390"/>
      <c r="IN140" s="152"/>
      <c r="IO140" s="152"/>
      <c r="IP140" s="390"/>
      <c r="IQ140" s="390"/>
      <c r="IR140" s="390"/>
      <c r="IS140" s="152"/>
      <c r="IT140" s="152"/>
      <c r="IU140" s="390"/>
      <c r="IV140" s="390"/>
      <c r="IW140" s="390"/>
      <c r="IX140" s="152"/>
      <c r="IY140" s="153"/>
      <c r="IZ140" s="448"/>
      <c r="JA140" s="378"/>
      <c r="JB140" s="256"/>
      <c r="JC140" s="256"/>
    </row>
    <row r="141" spans="1:263" s="3" customFormat="1" x14ac:dyDescent="0.35">
      <c r="A141" s="198"/>
      <c r="B141" s="359"/>
      <c r="C141" s="45"/>
      <c r="D141" s="129"/>
      <c r="E141" s="407"/>
      <c r="F141" s="408"/>
      <c r="G141" s="253"/>
      <c r="H141" s="253"/>
      <c r="I141" s="253"/>
      <c r="J141" s="253"/>
      <c r="K141" s="253"/>
      <c r="L141" s="253"/>
      <c r="M141" s="154"/>
      <c r="N141" s="154"/>
      <c r="O141" s="253"/>
      <c r="P141" s="253"/>
      <c r="Q141" s="253"/>
      <c r="R141" s="154"/>
      <c r="S141" s="154"/>
      <c r="T141" s="253"/>
      <c r="U141" s="253"/>
      <c r="V141" s="253"/>
      <c r="W141" s="154"/>
      <c r="X141" s="154"/>
      <c r="Y141" s="253"/>
      <c r="Z141" s="253"/>
      <c r="AA141" s="253"/>
      <c r="AB141" s="154"/>
      <c r="AC141" s="154"/>
      <c r="AD141" s="253"/>
      <c r="AE141" s="253"/>
      <c r="AF141" s="253"/>
      <c r="AG141" s="154"/>
      <c r="AH141" s="154"/>
      <c r="AI141" s="253"/>
      <c r="AJ141" s="253"/>
      <c r="AK141" s="253"/>
      <c r="AL141" s="154"/>
      <c r="AM141" s="154"/>
      <c r="AN141" s="253"/>
      <c r="AO141" s="253"/>
      <c r="AP141" s="253"/>
      <c r="AQ141" s="154"/>
      <c r="AR141" s="154"/>
      <c r="AS141" s="253"/>
      <c r="AT141" s="253"/>
      <c r="AU141" s="253"/>
      <c r="AV141" s="154"/>
      <c r="AW141" s="154"/>
      <c r="AX141" s="253"/>
      <c r="AY141" s="253"/>
      <c r="AZ141" s="253"/>
      <c r="BA141" s="154"/>
      <c r="BB141" s="154"/>
      <c r="BC141" s="253"/>
      <c r="BD141" s="253"/>
      <c r="BE141" s="253"/>
      <c r="BF141" s="154"/>
      <c r="BG141" s="154"/>
      <c r="BH141" s="253"/>
      <c r="BI141" s="253"/>
      <c r="BJ141" s="253"/>
      <c r="BK141" s="154"/>
      <c r="BL141" s="154"/>
      <c r="BM141" s="253"/>
      <c r="BN141" s="253"/>
      <c r="BO141" s="253"/>
      <c r="BP141" s="154"/>
      <c r="BQ141" s="154"/>
      <c r="BR141" s="253"/>
      <c r="BS141" s="253"/>
      <c r="BT141" s="253"/>
      <c r="BU141" s="154"/>
      <c r="BV141" s="154"/>
      <c r="BW141" s="253"/>
      <c r="BX141" s="253"/>
      <c r="BY141" s="253"/>
      <c r="BZ141" s="154"/>
      <c r="CA141" s="154"/>
      <c r="CB141" s="253"/>
      <c r="CC141" s="253"/>
      <c r="CD141" s="253"/>
      <c r="CE141" s="154"/>
      <c r="CF141" s="154"/>
      <c r="CG141" s="253"/>
      <c r="CH141" s="253"/>
      <c r="CI141" s="253"/>
      <c r="CJ141" s="154"/>
      <c r="CK141" s="154"/>
      <c r="CL141" s="253"/>
      <c r="CM141" s="253"/>
      <c r="CN141" s="253"/>
      <c r="CO141" s="154"/>
      <c r="CP141" s="154"/>
      <c r="CQ141" s="253"/>
      <c r="CR141" s="253"/>
      <c r="CS141" s="253"/>
      <c r="CT141" s="154"/>
      <c r="CU141" s="154"/>
      <c r="CV141" s="253"/>
      <c r="CW141" s="253"/>
      <c r="CX141" s="253"/>
      <c r="CY141" s="154"/>
      <c r="CZ141" s="154"/>
      <c r="DA141" s="253"/>
      <c r="DB141" s="253"/>
      <c r="DC141" s="253"/>
      <c r="DD141" s="154"/>
      <c r="DE141" s="154"/>
      <c r="DF141" s="253"/>
      <c r="DG141" s="253"/>
      <c r="DH141" s="253"/>
      <c r="DI141" s="154"/>
      <c r="DJ141" s="154"/>
      <c r="DK141" s="253"/>
      <c r="DL141" s="253"/>
      <c r="DM141" s="253"/>
      <c r="DN141" s="154"/>
      <c r="DO141" s="154"/>
      <c r="DP141" s="253"/>
      <c r="DQ141" s="253"/>
      <c r="DR141" s="253"/>
      <c r="DS141" s="154"/>
      <c r="DT141" s="154"/>
      <c r="DU141" s="253"/>
      <c r="DV141" s="253"/>
      <c r="DW141" s="253"/>
      <c r="DX141" s="154"/>
      <c r="DY141" s="154"/>
      <c r="DZ141" s="253"/>
      <c r="EA141" s="253"/>
      <c r="EB141" s="253"/>
      <c r="EC141" s="154"/>
      <c r="ED141" s="154"/>
      <c r="EE141" s="253"/>
      <c r="EF141" s="253"/>
      <c r="EG141" s="253"/>
      <c r="EH141" s="154"/>
      <c r="EI141" s="154"/>
      <c r="EJ141" s="253"/>
      <c r="EK141" s="253"/>
      <c r="EL141" s="253"/>
      <c r="EM141" s="154"/>
      <c r="EN141" s="154"/>
      <c r="EO141" s="253"/>
      <c r="EP141" s="253"/>
      <c r="EQ141" s="253"/>
      <c r="ER141" s="154"/>
      <c r="ES141" s="154"/>
      <c r="ET141" s="253"/>
      <c r="EU141" s="253"/>
      <c r="EV141" s="253"/>
      <c r="EW141" s="154"/>
      <c r="EX141" s="154"/>
      <c r="EY141" s="253"/>
      <c r="EZ141" s="253"/>
      <c r="FA141" s="253"/>
      <c r="FB141" s="154"/>
      <c r="FC141" s="154"/>
      <c r="FD141" s="253"/>
      <c r="FE141" s="253"/>
      <c r="FF141" s="253"/>
      <c r="FG141" s="154"/>
      <c r="FH141" s="154"/>
      <c r="FI141" s="253"/>
      <c r="FJ141" s="253"/>
      <c r="FK141" s="253"/>
      <c r="FL141" s="154"/>
      <c r="FM141" s="154"/>
      <c r="FN141" s="253"/>
      <c r="FO141" s="253"/>
      <c r="FP141" s="253"/>
      <c r="FQ141" s="154"/>
      <c r="FR141" s="154"/>
      <c r="FS141" s="253"/>
      <c r="FT141" s="253"/>
      <c r="FU141" s="253"/>
      <c r="FV141" s="154"/>
      <c r="FW141" s="154"/>
      <c r="FX141" s="253"/>
      <c r="FY141" s="253"/>
      <c r="FZ141" s="253"/>
      <c r="GA141" s="154"/>
      <c r="GB141" s="154"/>
      <c r="GC141" s="253"/>
      <c r="GD141" s="253"/>
      <c r="GE141" s="253"/>
      <c r="GF141" s="154"/>
      <c r="GG141" s="154"/>
      <c r="GH141" s="253"/>
      <c r="GI141" s="253"/>
      <c r="GJ141" s="253"/>
      <c r="GK141" s="154"/>
      <c r="GL141" s="154"/>
      <c r="GM141" s="253"/>
      <c r="GN141" s="253"/>
      <c r="GO141" s="253"/>
      <c r="GP141" s="154"/>
      <c r="GQ141" s="154"/>
      <c r="GR141" s="253"/>
      <c r="GS141" s="253"/>
      <c r="GT141" s="253"/>
      <c r="GU141" s="154"/>
      <c r="GV141" s="154"/>
      <c r="GW141" s="253"/>
      <c r="GX141" s="253"/>
      <c r="GY141" s="253"/>
      <c r="GZ141" s="154"/>
      <c r="HA141" s="154"/>
      <c r="HB141" s="253"/>
      <c r="HC141" s="253"/>
      <c r="HD141" s="253"/>
      <c r="HE141" s="154"/>
      <c r="HF141" s="154"/>
      <c r="HG141" s="253"/>
      <c r="HH141" s="253"/>
      <c r="HI141" s="253"/>
      <c r="HJ141" s="154"/>
      <c r="HK141" s="154"/>
      <c r="HL141" s="253"/>
      <c r="HM141" s="253"/>
      <c r="HN141" s="253"/>
      <c r="HO141" s="154"/>
      <c r="HP141" s="154"/>
      <c r="HQ141" s="253"/>
      <c r="HR141" s="253"/>
      <c r="HS141" s="253"/>
      <c r="HT141" s="154"/>
      <c r="HU141" s="154"/>
      <c r="HV141" s="253"/>
      <c r="HW141" s="253"/>
      <c r="HX141" s="253"/>
      <c r="HY141" s="154"/>
      <c r="HZ141" s="154"/>
      <c r="IA141" s="253"/>
      <c r="IB141" s="253"/>
      <c r="IC141" s="253"/>
      <c r="ID141" s="154"/>
      <c r="IE141" s="154"/>
      <c r="IF141" s="253"/>
      <c r="IG141" s="253"/>
      <c r="IH141" s="253"/>
      <c r="II141" s="154"/>
      <c r="IJ141" s="154"/>
      <c r="IK141" s="253"/>
      <c r="IL141" s="253"/>
      <c r="IM141" s="253"/>
      <c r="IN141" s="154"/>
      <c r="IO141" s="154"/>
      <c r="IP141" s="253"/>
      <c r="IQ141" s="253"/>
      <c r="IR141" s="253"/>
      <c r="IS141" s="154"/>
      <c r="IT141" s="154"/>
      <c r="IU141" s="253"/>
      <c r="IV141" s="253"/>
      <c r="IW141" s="253"/>
      <c r="IX141" s="154"/>
      <c r="IY141" s="154"/>
      <c r="IZ141" s="450"/>
      <c r="JA141" s="378"/>
      <c r="JB141" s="256"/>
      <c r="JC141" s="256"/>
    </row>
    <row r="142" spans="1:263" s="3" customFormat="1" x14ac:dyDescent="0.35">
      <c r="A142" s="198"/>
      <c r="B142" s="359"/>
      <c r="C142" s="45"/>
      <c r="D142" s="102"/>
      <c r="E142" s="102"/>
      <c r="F142" s="369"/>
      <c r="G142" s="202"/>
      <c r="H142" s="202"/>
      <c r="I142" s="202"/>
      <c r="J142" s="202"/>
      <c r="K142" s="202"/>
      <c r="L142" s="202"/>
      <c r="M142" s="151"/>
      <c r="N142" s="151"/>
      <c r="O142" s="202"/>
      <c r="P142" s="202"/>
      <c r="Q142" s="202"/>
      <c r="R142" s="151"/>
      <c r="S142" s="151"/>
      <c r="T142" s="202"/>
      <c r="U142" s="202"/>
      <c r="V142" s="202"/>
      <c r="W142" s="151"/>
      <c r="X142" s="151"/>
      <c r="Y142" s="202"/>
      <c r="Z142" s="202"/>
      <c r="AA142" s="202"/>
      <c r="AB142" s="151"/>
      <c r="AC142" s="151"/>
      <c r="AD142" s="202"/>
      <c r="AE142" s="202"/>
      <c r="AF142" s="202"/>
      <c r="AG142" s="151"/>
      <c r="AH142" s="151"/>
      <c r="AI142" s="202"/>
      <c r="AJ142" s="202"/>
      <c r="AK142" s="202"/>
      <c r="AL142" s="151"/>
      <c r="AM142" s="151"/>
      <c r="AN142" s="202"/>
      <c r="AO142" s="202"/>
      <c r="AP142" s="202"/>
      <c r="AQ142" s="151"/>
      <c r="AR142" s="151"/>
      <c r="AS142" s="202"/>
      <c r="AT142" s="202"/>
      <c r="AU142" s="202"/>
      <c r="AV142" s="151"/>
      <c r="AW142" s="151"/>
      <c r="AX142" s="202"/>
      <c r="AY142" s="202"/>
      <c r="AZ142" s="202"/>
      <c r="BA142" s="151"/>
      <c r="BB142" s="151"/>
      <c r="BC142" s="202"/>
      <c r="BD142" s="202"/>
      <c r="BE142" s="202"/>
      <c r="BF142" s="151"/>
      <c r="BG142" s="151"/>
      <c r="BH142" s="202"/>
      <c r="BI142" s="202"/>
      <c r="BJ142" s="202"/>
      <c r="BK142" s="151"/>
      <c r="BL142" s="151"/>
      <c r="BM142" s="202"/>
      <c r="BN142" s="202"/>
      <c r="BO142" s="202"/>
      <c r="BP142" s="151"/>
      <c r="BQ142" s="151"/>
      <c r="BR142" s="202"/>
      <c r="BS142" s="202"/>
      <c r="BT142" s="202"/>
      <c r="BU142" s="151"/>
      <c r="BV142" s="151"/>
      <c r="BW142" s="202"/>
      <c r="BX142" s="202"/>
      <c r="BY142" s="202"/>
      <c r="BZ142" s="151"/>
      <c r="CA142" s="151"/>
      <c r="CB142" s="202"/>
      <c r="CC142" s="202"/>
      <c r="CD142" s="202"/>
      <c r="CE142" s="151"/>
      <c r="CF142" s="151"/>
      <c r="CG142" s="202"/>
      <c r="CH142" s="202"/>
      <c r="CI142" s="202"/>
      <c r="CJ142" s="151"/>
      <c r="CK142" s="151"/>
      <c r="CL142" s="202"/>
      <c r="CM142" s="202"/>
      <c r="CN142" s="202"/>
      <c r="CO142" s="151"/>
      <c r="CP142" s="151"/>
      <c r="CQ142" s="202"/>
      <c r="CR142" s="202"/>
      <c r="CS142" s="202"/>
      <c r="CT142" s="151"/>
      <c r="CU142" s="151"/>
      <c r="CV142" s="202"/>
      <c r="CW142" s="202"/>
      <c r="CX142" s="202"/>
      <c r="CY142" s="151"/>
      <c r="CZ142" s="151"/>
      <c r="DA142" s="202"/>
      <c r="DB142" s="202"/>
      <c r="DC142" s="202"/>
      <c r="DD142" s="151"/>
      <c r="DE142" s="151"/>
      <c r="DF142" s="202"/>
      <c r="DG142" s="202"/>
      <c r="DH142" s="202"/>
      <c r="DI142" s="151"/>
      <c r="DJ142" s="151"/>
      <c r="DK142" s="202"/>
      <c r="DL142" s="202"/>
      <c r="DM142" s="202"/>
      <c r="DN142" s="151"/>
      <c r="DO142" s="151"/>
      <c r="DP142" s="202"/>
      <c r="DQ142" s="202"/>
      <c r="DR142" s="202"/>
      <c r="DS142" s="151"/>
      <c r="DT142" s="151"/>
      <c r="DU142" s="202"/>
      <c r="DV142" s="202"/>
      <c r="DW142" s="202"/>
      <c r="DX142" s="151"/>
      <c r="DY142" s="151"/>
      <c r="DZ142" s="202"/>
      <c r="EA142" s="202"/>
      <c r="EB142" s="202"/>
      <c r="EC142" s="151"/>
      <c r="ED142" s="151"/>
      <c r="EE142" s="202"/>
      <c r="EF142" s="202"/>
      <c r="EG142" s="202"/>
      <c r="EH142" s="151"/>
      <c r="EI142" s="151"/>
      <c r="EJ142" s="202"/>
      <c r="EK142" s="202"/>
      <c r="EL142" s="202"/>
      <c r="EM142" s="151"/>
      <c r="EN142" s="151"/>
      <c r="EO142" s="202"/>
      <c r="EP142" s="202"/>
      <c r="EQ142" s="202"/>
      <c r="ER142" s="151"/>
      <c r="ES142" s="151"/>
      <c r="ET142" s="202"/>
      <c r="EU142" s="202"/>
      <c r="EV142" s="202"/>
      <c r="EW142" s="151"/>
      <c r="EX142" s="151"/>
      <c r="EY142" s="202"/>
      <c r="EZ142" s="202"/>
      <c r="FA142" s="202"/>
      <c r="FB142" s="151"/>
      <c r="FC142" s="151"/>
      <c r="FD142" s="202"/>
      <c r="FE142" s="202"/>
      <c r="FF142" s="202"/>
      <c r="FG142" s="151"/>
      <c r="FH142" s="151"/>
      <c r="FI142" s="202"/>
      <c r="FJ142" s="202"/>
      <c r="FK142" s="202"/>
      <c r="FL142" s="151"/>
      <c r="FM142" s="151"/>
      <c r="FN142" s="202"/>
      <c r="FO142" s="202"/>
      <c r="FP142" s="202"/>
      <c r="FQ142" s="151"/>
      <c r="FR142" s="151"/>
      <c r="FS142" s="202"/>
      <c r="FT142" s="202"/>
      <c r="FU142" s="202"/>
      <c r="FV142" s="151"/>
      <c r="FW142" s="151"/>
      <c r="FX142" s="202"/>
      <c r="FY142" s="202"/>
      <c r="FZ142" s="202"/>
      <c r="GA142" s="151"/>
      <c r="GB142" s="151"/>
      <c r="GC142" s="202"/>
      <c r="GD142" s="202"/>
      <c r="GE142" s="202"/>
      <c r="GF142" s="151"/>
      <c r="GG142" s="151"/>
      <c r="GH142" s="202"/>
      <c r="GI142" s="202"/>
      <c r="GJ142" s="202"/>
      <c r="GK142" s="151"/>
      <c r="GL142" s="151"/>
      <c r="GM142" s="202"/>
      <c r="GN142" s="202"/>
      <c r="GO142" s="202"/>
      <c r="GP142" s="151"/>
      <c r="GQ142" s="151"/>
      <c r="GR142" s="202"/>
      <c r="GS142" s="202"/>
      <c r="GT142" s="202"/>
      <c r="GU142" s="151"/>
      <c r="GV142" s="151"/>
      <c r="GW142" s="202"/>
      <c r="GX142" s="202"/>
      <c r="GY142" s="202"/>
      <c r="GZ142" s="151"/>
      <c r="HA142" s="151"/>
      <c r="HB142" s="202"/>
      <c r="HC142" s="202"/>
      <c r="HD142" s="202"/>
      <c r="HE142" s="151"/>
      <c r="HF142" s="151"/>
      <c r="HG142" s="202"/>
      <c r="HH142" s="202"/>
      <c r="HI142" s="202"/>
      <c r="HJ142" s="151"/>
      <c r="HK142" s="151"/>
      <c r="HL142" s="202"/>
      <c r="HM142" s="202"/>
      <c r="HN142" s="202"/>
      <c r="HO142" s="151"/>
      <c r="HP142" s="151"/>
      <c r="HQ142" s="202"/>
      <c r="HR142" s="202"/>
      <c r="HS142" s="202"/>
      <c r="HT142" s="151"/>
      <c r="HU142" s="151"/>
      <c r="HV142" s="202"/>
      <c r="HW142" s="202"/>
      <c r="HX142" s="202"/>
      <c r="HY142" s="151"/>
      <c r="HZ142" s="151"/>
      <c r="IA142" s="202"/>
      <c r="IB142" s="202"/>
      <c r="IC142" s="202"/>
      <c r="ID142" s="151"/>
      <c r="IE142" s="151"/>
      <c r="IF142" s="202"/>
      <c r="IG142" s="202"/>
      <c r="IH142" s="202"/>
      <c r="II142" s="151"/>
      <c r="IJ142" s="151"/>
      <c r="IK142" s="202"/>
      <c r="IL142" s="202"/>
      <c r="IM142" s="202"/>
      <c r="IN142" s="151"/>
      <c r="IO142" s="151"/>
      <c r="IP142" s="202"/>
      <c r="IQ142" s="202"/>
      <c r="IR142" s="202"/>
      <c r="IS142" s="151"/>
      <c r="IT142" s="151"/>
      <c r="IU142" s="202"/>
      <c r="IV142" s="202"/>
      <c r="IW142" s="202"/>
      <c r="IX142" s="151"/>
      <c r="IY142" s="151"/>
      <c r="IZ142" s="198"/>
      <c r="JA142" s="378"/>
      <c r="JB142" s="256"/>
      <c r="JC142" s="256"/>
    </row>
    <row r="143" spans="1:263" s="3" customFormat="1" ht="15" thickBot="1" x14ac:dyDescent="0.4">
      <c r="A143" s="198"/>
      <c r="B143" s="359"/>
      <c r="C143" s="239"/>
      <c r="D143" s="72" t="s">
        <v>1201</v>
      </c>
      <c r="E143" s="401"/>
      <c r="F143" s="402"/>
      <c r="G143" s="403"/>
      <c r="H143" s="403"/>
      <c r="I143" s="403"/>
      <c r="J143" s="403"/>
      <c r="K143" s="403"/>
      <c r="L143" s="403"/>
      <c r="M143" s="446"/>
      <c r="N143" s="446"/>
      <c r="O143" s="403"/>
      <c r="P143" s="403"/>
      <c r="Q143" s="403"/>
      <c r="R143" s="446"/>
      <c r="S143" s="446"/>
      <c r="T143" s="403"/>
      <c r="U143" s="403"/>
      <c r="V143" s="403"/>
      <c r="W143" s="446"/>
      <c r="X143" s="446"/>
      <c r="Y143" s="403"/>
      <c r="Z143" s="403"/>
      <c r="AA143" s="403"/>
      <c r="AB143" s="446"/>
      <c r="AC143" s="446"/>
      <c r="AD143" s="403"/>
      <c r="AE143" s="403"/>
      <c r="AF143" s="403"/>
      <c r="AG143" s="446"/>
      <c r="AH143" s="446"/>
      <c r="AI143" s="403"/>
      <c r="AJ143" s="403"/>
      <c r="AK143" s="403"/>
      <c r="AL143" s="446"/>
      <c r="AM143" s="446"/>
      <c r="AN143" s="403"/>
      <c r="AO143" s="403"/>
      <c r="AP143" s="403"/>
      <c r="AQ143" s="446"/>
      <c r="AR143" s="446"/>
      <c r="AS143" s="403"/>
      <c r="AT143" s="403"/>
      <c r="AU143" s="403"/>
      <c r="AV143" s="446"/>
      <c r="AW143" s="446"/>
      <c r="AX143" s="403"/>
      <c r="AY143" s="403"/>
      <c r="AZ143" s="403"/>
      <c r="BA143" s="446"/>
      <c r="BB143" s="446"/>
      <c r="BC143" s="403"/>
      <c r="BD143" s="403"/>
      <c r="BE143" s="403"/>
      <c r="BF143" s="446"/>
      <c r="BG143" s="446"/>
      <c r="BH143" s="403"/>
      <c r="BI143" s="403"/>
      <c r="BJ143" s="403"/>
      <c r="BK143" s="446"/>
      <c r="BL143" s="446"/>
      <c r="BM143" s="403"/>
      <c r="BN143" s="403"/>
      <c r="BO143" s="403"/>
      <c r="BP143" s="446"/>
      <c r="BQ143" s="446"/>
      <c r="BR143" s="403"/>
      <c r="BS143" s="403"/>
      <c r="BT143" s="403"/>
      <c r="BU143" s="446"/>
      <c r="BV143" s="446"/>
      <c r="BW143" s="403"/>
      <c r="BX143" s="403"/>
      <c r="BY143" s="403"/>
      <c r="BZ143" s="446"/>
      <c r="CA143" s="446"/>
      <c r="CB143" s="403"/>
      <c r="CC143" s="403"/>
      <c r="CD143" s="403"/>
      <c r="CE143" s="446"/>
      <c r="CF143" s="446"/>
      <c r="CG143" s="403"/>
      <c r="CH143" s="403"/>
      <c r="CI143" s="403"/>
      <c r="CJ143" s="446"/>
      <c r="CK143" s="446"/>
      <c r="CL143" s="403"/>
      <c r="CM143" s="403"/>
      <c r="CN143" s="403"/>
      <c r="CO143" s="446"/>
      <c r="CP143" s="446"/>
      <c r="CQ143" s="403"/>
      <c r="CR143" s="403"/>
      <c r="CS143" s="403"/>
      <c r="CT143" s="446"/>
      <c r="CU143" s="446"/>
      <c r="CV143" s="403"/>
      <c r="CW143" s="403"/>
      <c r="CX143" s="403"/>
      <c r="CY143" s="446"/>
      <c r="CZ143" s="446"/>
      <c r="DA143" s="403"/>
      <c r="DB143" s="403"/>
      <c r="DC143" s="403"/>
      <c r="DD143" s="446"/>
      <c r="DE143" s="446"/>
      <c r="DF143" s="403"/>
      <c r="DG143" s="403"/>
      <c r="DH143" s="403"/>
      <c r="DI143" s="446"/>
      <c r="DJ143" s="446"/>
      <c r="DK143" s="403"/>
      <c r="DL143" s="403"/>
      <c r="DM143" s="403"/>
      <c r="DN143" s="446"/>
      <c r="DO143" s="446"/>
      <c r="DP143" s="403"/>
      <c r="DQ143" s="403"/>
      <c r="DR143" s="403"/>
      <c r="DS143" s="446"/>
      <c r="DT143" s="446"/>
      <c r="DU143" s="403"/>
      <c r="DV143" s="403"/>
      <c r="DW143" s="403"/>
      <c r="DX143" s="446"/>
      <c r="DY143" s="446"/>
      <c r="DZ143" s="403"/>
      <c r="EA143" s="403"/>
      <c r="EB143" s="403"/>
      <c r="EC143" s="446"/>
      <c r="ED143" s="446"/>
      <c r="EE143" s="403"/>
      <c r="EF143" s="403"/>
      <c r="EG143" s="403"/>
      <c r="EH143" s="446"/>
      <c r="EI143" s="446"/>
      <c r="EJ143" s="403"/>
      <c r="EK143" s="403"/>
      <c r="EL143" s="403"/>
      <c r="EM143" s="446"/>
      <c r="EN143" s="446"/>
      <c r="EO143" s="403"/>
      <c r="EP143" s="403"/>
      <c r="EQ143" s="403"/>
      <c r="ER143" s="446"/>
      <c r="ES143" s="446"/>
      <c r="ET143" s="403"/>
      <c r="EU143" s="403"/>
      <c r="EV143" s="403"/>
      <c r="EW143" s="446"/>
      <c r="EX143" s="446"/>
      <c r="EY143" s="403"/>
      <c r="EZ143" s="403"/>
      <c r="FA143" s="403"/>
      <c r="FB143" s="446"/>
      <c r="FC143" s="446"/>
      <c r="FD143" s="403"/>
      <c r="FE143" s="403"/>
      <c r="FF143" s="403"/>
      <c r="FG143" s="446"/>
      <c r="FH143" s="446"/>
      <c r="FI143" s="403"/>
      <c r="FJ143" s="403"/>
      <c r="FK143" s="403"/>
      <c r="FL143" s="446"/>
      <c r="FM143" s="446"/>
      <c r="FN143" s="403"/>
      <c r="FO143" s="403"/>
      <c r="FP143" s="403"/>
      <c r="FQ143" s="446"/>
      <c r="FR143" s="446"/>
      <c r="FS143" s="403"/>
      <c r="FT143" s="403"/>
      <c r="FU143" s="403"/>
      <c r="FV143" s="446"/>
      <c r="FW143" s="446"/>
      <c r="FX143" s="403"/>
      <c r="FY143" s="403"/>
      <c r="FZ143" s="403"/>
      <c r="GA143" s="446"/>
      <c r="GB143" s="446"/>
      <c r="GC143" s="403"/>
      <c r="GD143" s="403"/>
      <c r="GE143" s="403"/>
      <c r="GF143" s="446"/>
      <c r="GG143" s="446"/>
      <c r="GH143" s="403"/>
      <c r="GI143" s="403"/>
      <c r="GJ143" s="403"/>
      <c r="GK143" s="446"/>
      <c r="GL143" s="446"/>
      <c r="GM143" s="403"/>
      <c r="GN143" s="403"/>
      <c r="GO143" s="403"/>
      <c r="GP143" s="446"/>
      <c r="GQ143" s="446"/>
      <c r="GR143" s="403"/>
      <c r="GS143" s="403"/>
      <c r="GT143" s="403"/>
      <c r="GU143" s="446"/>
      <c r="GV143" s="446"/>
      <c r="GW143" s="403"/>
      <c r="GX143" s="403"/>
      <c r="GY143" s="403"/>
      <c r="GZ143" s="446"/>
      <c r="HA143" s="446"/>
      <c r="HB143" s="403"/>
      <c r="HC143" s="403"/>
      <c r="HD143" s="403"/>
      <c r="HE143" s="446"/>
      <c r="HF143" s="446"/>
      <c r="HG143" s="403"/>
      <c r="HH143" s="403"/>
      <c r="HI143" s="403"/>
      <c r="HJ143" s="446"/>
      <c r="HK143" s="446"/>
      <c r="HL143" s="403"/>
      <c r="HM143" s="403"/>
      <c r="HN143" s="403"/>
      <c r="HO143" s="446"/>
      <c r="HP143" s="446"/>
      <c r="HQ143" s="403"/>
      <c r="HR143" s="403"/>
      <c r="HS143" s="403"/>
      <c r="HT143" s="446"/>
      <c r="HU143" s="446"/>
      <c r="HV143" s="403"/>
      <c r="HW143" s="403"/>
      <c r="HX143" s="403"/>
      <c r="HY143" s="446"/>
      <c r="HZ143" s="446"/>
      <c r="IA143" s="403"/>
      <c r="IB143" s="403"/>
      <c r="IC143" s="403"/>
      <c r="ID143" s="446"/>
      <c r="IE143" s="446"/>
      <c r="IF143" s="403"/>
      <c r="IG143" s="403"/>
      <c r="IH143" s="403"/>
      <c r="II143" s="446"/>
      <c r="IJ143" s="446"/>
      <c r="IK143" s="403"/>
      <c r="IL143" s="403"/>
      <c r="IM143" s="403"/>
      <c r="IN143" s="446"/>
      <c r="IO143" s="446"/>
      <c r="IP143" s="403"/>
      <c r="IQ143" s="403"/>
      <c r="IR143" s="403"/>
      <c r="IS143" s="446"/>
      <c r="IT143" s="446"/>
      <c r="IU143" s="403"/>
      <c r="IV143" s="403"/>
      <c r="IW143" s="403"/>
      <c r="IX143" s="446"/>
      <c r="IY143" s="446"/>
      <c r="IZ143" s="447"/>
      <c r="JA143" s="378"/>
      <c r="JB143" s="256"/>
      <c r="JC143" s="256"/>
    </row>
    <row r="144" spans="1:263" s="3" customFormat="1" x14ac:dyDescent="0.35">
      <c r="A144" s="198"/>
      <c r="B144" s="359"/>
      <c r="C144" s="239"/>
      <c r="D144" s="105"/>
      <c r="E144" s="102"/>
      <c r="F144" s="375"/>
      <c r="G144" s="321"/>
      <c r="H144" s="322"/>
      <c r="I144" s="202"/>
      <c r="J144" s="320"/>
      <c r="K144" s="321"/>
      <c r="L144" s="48"/>
      <c r="M144" s="376"/>
      <c r="N144" s="376"/>
      <c r="O144" s="321"/>
      <c r="P144" s="321"/>
      <c r="Q144" s="48"/>
      <c r="R144" s="376"/>
      <c r="S144" s="376"/>
      <c r="T144" s="321"/>
      <c r="U144" s="321"/>
      <c r="V144" s="48"/>
      <c r="W144" s="376"/>
      <c r="X144" s="376"/>
      <c r="Y144" s="321"/>
      <c r="Z144" s="321"/>
      <c r="AA144" s="48"/>
      <c r="AB144" s="376"/>
      <c r="AC144" s="376"/>
      <c r="AD144" s="321"/>
      <c r="AE144" s="321"/>
      <c r="AF144" s="48"/>
      <c r="AG144" s="376"/>
      <c r="AH144" s="376"/>
      <c r="AI144" s="321"/>
      <c r="AJ144" s="321"/>
      <c r="AK144" s="48"/>
      <c r="AL144" s="376"/>
      <c r="AM144" s="376"/>
      <c r="AN144" s="321"/>
      <c r="AO144" s="321"/>
      <c r="AP144" s="48"/>
      <c r="AQ144" s="376"/>
      <c r="AR144" s="376"/>
      <c r="AS144" s="321"/>
      <c r="AT144" s="321"/>
      <c r="AU144" s="48"/>
      <c r="AV144" s="376"/>
      <c r="AW144" s="376"/>
      <c r="AX144" s="321"/>
      <c r="AY144" s="321"/>
      <c r="AZ144" s="48"/>
      <c r="BA144" s="376"/>
      <c r="BB144" s="376"/>
      <c r="BC144" s="321"/>
      <c r="BD144" s="321"/>
      <c r="BE144" s="48"/>
      <c r="BF144" s="376"/>
      <c r="BG144" s="376"/>
      <c r="BH144" s="321"/>
      <c r="BI144" s="321"/>
      <c r="BJ144" s="48"/>
      <c r="BK144" s="376"/>
      <c r="BL144" s="376"/>
      <c r="BM144" s="321"/>
      <c r="BN144" s="321"/>
      <c r="BO144" s="48"/>
      <c r="BP144" s="376"/>
      <c r="BQ144" s="376"/>
      <c r="BR144" s="321"/>
      <c r="BS144" s="321"/>
      <c r="BT144" s="48"/>
      <c r="BU144" s="376"/>
      <c r="BV144" s="376"/>
      <c r="BW144" s="321"/>
      <c r="BX144" s="321"/>
      <c r="BY144" s="48"/>
      <c r="BZ144" s="376"/>
      <c r="CA144" s="376"/>
      <c r="CB144" s="321"/>
      <c r="CC144" s="321"/>
      <c r="CD144" s="48"/>
      <c r="CE144" s="376"/>
      <c r="CF144" s="376"/>
      <c r="CG144" s="321"/>
      <c r="CH144" s="321"/>
      <c r="CI144" s="48"/>
      <c r="CJ144" s="376"/>
      <c r="CK144" s="376"/>
      <c r="CL144" s="321"/>
      <c r="CM144" s="321"/>
      <c r="CN144" s="48"/>
      <c r="CO144" s="376"/>
      <c r="CP144" s="376"/>
      <c r="CQ144" s="321"/>
      <c r="CR144" s="321"/>
      <c r="CS144" s="48"/>
      <c r="CT144" s="376"/>
      <c r="CU144" s="376"/>
      <c r="CV144" s="321"/>
      <c r="CW144" s="321"/>
      <c r="CX144" s="48"/>
      <c r="CY144" s="376"/>
      <c r="CZ144" s="376"/>
      <c r="DA144" s="321"/>
      <c r="DB144" s="321"/>
      <c r="DC144" s="48"/>
      <c r="DD144" s="376"/>
      <c r="DE144" s="376"/>
      <c r="DF144" s="321"/>
      <c r="DG144" s="321"/>
      <c r="DH144" s="48"/>
      <c r="DI144" s="376"/>
      <c r="DJ144" s="376"/>
      <c r="DK144" s="321"/>
      <c r="DL144" s="321"/>
      <c r="DM144" s="48"/>
      <c r="DN144" s="376"/>
      <c r="DO144" s="376"/>
      <c r="DP144" s="321"/>
      <c r="DQ144" s="321"/>
      <c r="DR144" s="48"/>
      <c r="DS144" s="376"/>
      <c r="DT144" s="376"/>
      <c r="DU144" s="321"/>
      <c r="DV144" s="321"/>
      <c r="DW144" s="48"/>
      <c r="DX144" s="376"/>
      <c r="DY144" s="376"/>
      <c r="DZ144" s="321"/>
      <c r="EA144" s="321"/>
      <c r="EB144" s="48"/>
      <c r="EC144" s="376"/>
      <c r="ED144" s="376"/>
      <c r="EE144" s="321"/>
      <c r="EF144" s="321"/>
      <c r="EG144" s="48"/>
      <c r="EH144" s="376"/>
      <c r="EI144" s="376"/>
      <c r="EJ144" s="321"/>
      <c r="EK144" s="321"/>
      <c r="EL144" s="48"/>
      <c r="EM144" s="376"/>
      <c r="EN144" s="376"/>
      <c r="EO144" s="321"/>
      <c r="EP144" s="321"/>
      <c r="EQ144" s="48"/>
      <c r="ER144" s="376"/>
      <c r="ES144" s="376"/>
      <c r="ET144" s="321"/>
      <c r="EU144" s="321"/>
      <c r="EV144" s="48"/>
      <c r="EW144" s="376"/>
      <c r="EX144" s="376"/>
      <c r="EY144" s="321"/>
      <c r="EZ144" s="321"/>
      <c r="FA144" s="48"/>
      <c r="FB144" s="376"/>
      <c r="FC144" s="376"/>
      <c r="FD144" s="321"/>
      <c r="FE144" s="321"/>
      <c r="FF144" s="48"/>
      <c r="FG144" s="376"/>
      <c r="FH144" s="376"/>
      <c r="FI144" s="321"/>
      <c r="FJ144" s="321"/>
      <c r="FK144" s="48"/>
      <c r="FL144" s="376"/>
      <c r="FM144" s="376"/>
      <c r="FN144" s="321"/>
      <c r="FO144" s="321"/>
      <c r="FP144" s="48"/>
      <c r="FQ144" s="376"/>
      <c r="FR144" s="376"/>
      <c r="FS144" s="321"/>
      <c r="FT144" s="321"/>
      <c r="FU144" s="48"/>
      <c r="FV144" s="376"/>
      <c r="FW144" s="376"/>
      <c r="FX144" s="321"/>
      <c r="FY144" s="321"/>
      <c r="FZ144" s="48"/>
      <c r="GA144" s="376"/>
      <c r="GB144" s="376"/>
      <c r="GC144" s="321"/>
      <c r="GD144" s="321"/>
      <c r="GE144" s="48"/>
      <c r="GF144" s="376"/>
      <c r="GG144" s="376"/>
      <c r="GH144" s="321"/>
      <c r="GI144" s="321"/>
      <c r="GJ144" s="48"/>
      <c r="GK144" s="376"/>
      <c r="GL144" s="376"/>
      <c r="GM144" s="321"/>
      <c r="GN144" s="321"/>
      <c r="GO144" s="48"/>
      <c r="GP144" s="376"/>
      <c r="GQ144" s="376"/>
      <c r="GR144" s="321"/>
      <c r="GS144" s="321"/>
      <c r="GT144" s="48"/>
      <c r="GU144" s="376"/>
      <c r="GV144" s="376"/>
      <c r="GW144" s="321"/>
      <c r="GX144" s="321"/>
      <c r="GY144" s="48"/>
      <c r="GZ144" s="376"/>
      <c r="HA144" s="376"/>
      <c r="HB144" s="321"/>
      <c r="HC144" s="321"/>
      <c r="HD144" s="48"/>
      <c r="HE144" s="376"/>
      <c r="HF144" s="376"/>
      <c r="HG144" s="321"/>
      <c r="HH144" s="321"/>
      <c r="HI144" s="48"/>
      <c r="HJ144" s="376"/>
      <c r="HK144" s="376"/>
      <c r="HL144" s="321"/>
      <c r="HM144" s="321"/>
      <c r="HN144" s="48"/>
      <c r="HO144" s="376"/>
      <c r="HP144" s="376"/>
      <c r="HQ144" s="321"/>
      <c r="HR144" s="321"/>
      <c r="HS144" s="48"/>
      <c r="HT144" s="376"/>
      <c r="HU144" s="376"/>
      <c r="HV144" s="321"/>
      <c r="HW144" s="321"/>
      <c r="HX144" s="48"/>
      <c r="HY144" s="376"/>
      <c r="HZ144" s="376"/>
      <c r="IA144" s="321"/>
      <c r="IB144" s="321"/>
      <c r="IC144" s="48"/>
      <c r="ID144" s="376"/>
      <c r="IE144" s="376"/>
      <c r="IF144" s="321"/>
      <c r="IG144" s="321"/>
      <c r="IH144" s="48"/>
      <c r="II144" s="376"/>
      <c r="IJ144" s="376"/>
      <c r="IK144" s="321"/>
      <c r="IL144" s="321"/>
      <c r="IM144" s="48"/>
      <c r="IN144" s="376"/>
      <c r="IO144" s="376"/>
      <c r="IP144" s="321"/>
      <c r="IQ144" s="321"/>
      <c r="IR144" s="48"/>
      <c r="IS144" s="376"/>
      <c r="IT144" s="376"/>
      <c r="IU144" s="321"/>
      <c r="IV144" s="321"/>
      <c r="IW144" s="48"/>
      <c r="IX144" s="376"/>
      <c r="IY144" s="377"/>
      <c r="IZ144" s="448"/>
      <c r="JA144" s="378"/>
      <c r="JB144" s="256"/>
      <c r="JC144" s="256"/>
    </row>
    <row r="145" spans="1:263" s="90" customFormat="1" ht="28.15" customHeight="1" x14ac:dyDescent="0.35">
      <c r="A145" s="379"/>
      <c r="B145" s="362"/>
      <c r="C145" s="240"/>
      <c r="D145" s="160"/>
      <c r="E145" s="363"/>
      <c r="F145" s="380"/>
      <c r="G145" s="16" t="s">
        <v>171</v>
      </c>
      <c r="H145" s="381"/>
      <c r="I145" s="347"/>
      <c r="J145" s="87"/>
      <c r="K145" s="502" t="str">
        <f>IF(K$7&lt;&gt;"",K$7,"")</f>
        <v/>
      </c>
      <c r="L145" s="502"/>
      <c r="M145" s="502"/>
      <c r="N145" s="82"/>
      <c r="O145" s="88"/>
      <c r="P145" s="502" t="str">
        <f>IF(P$7&lt;&gt;"",P$7,"")</f>
        <v/>
      </c>
      <c r="Q145" s="502"/>
      <c r="R145" s="502"/>
      <c r="S145" s="82"/>
      <c r="T145" s="88"/>
      <c r="U145" s="502" t="str">
        <f>IF(U$7&lt;&gt;"",U$7,"")</f>
        <v/>
      </c>
      <c r="V145" s="502"/>
      <c r="W145" s="502"/>
      <c r="X145" s="82"/>
      <c r="Y145" s="88"/>
      <c r="Z145" s="502" t="str">
        <f>IF(Z$7&lt;&gt;"",Z$7,"")</f>
        <v/>
      </c>
      <c r="AA145" s="502"/>
      <c r="AB145" s="502"/>
      <c r="AC145" s="82"/>
      <c r="AD145" s="88"/>
      <c r="AE145" s="502" t="str">
        <f>IF(AE$7&lt;&gt;"",AE$7,"")</f>
        <v/>
      </c>
      <c r="AF145" s="502"/>
      <c r="AG145" s="502"/>
      <c r="AH145" s="82"/>
      <c r="AI145" s="88"/>
      <c r="AJ145" s="502" t="str">
        <f>IF(AJ$7&lt;&gt;"",AJ$7,"")</f>
        <v/>
      </c>
      <c r="AK145" s="502"/>
      <c r="AL145" s="502"/>
      <c r="AM145" s="82"/>
      <c r="AN145" s="88"/>
      <c r="AO145" s="502" t="str">
        <f>IF(AO$7&lt;&gt;"",AO$7,"")</f>
        <v/>
      </c>
      <c r="AP145" s="502"/>
      <c r="AQ145" s="502"/>
      <c r="AR145" s="82"/>
      <c r="AS145" s="88"/>
      <c r="AT145" s="502" t="str">
        <f>IF(AT$7&lt;&gt;"",AT$7,"")</f>
        <v/>
      </c>
      <c r="AU145" s="502"/>
      <c r="AV145" s="502"/>
      <c r="AW145" s="82"/>
      <c r="AX145" s="88"/>
      <c r="AY145" s="502" t="str">
        <f>IF(AY$7&lt;&gt;"",AY$7,"")</f>
        <v/>
      </c>
      <c r="AZ145" s="502"/>
      <c r="BA145" s="502"/>
      <c r="BB145" s="82"/>
      <c r="BC145" s="88"/>
      <c r="BD145" s="502" t="str">
        <f>IF(BD$7&lt;&gt;"",BD$7,"")</f>
        <v/>
      </c>
      <c r="BE145" s="502"/>
      <c r="BF145" s="502"/>
      <c r="BG145" s="82"/>
      <c r="BH145" s="88"/>
      <c r="BI145" s="502" t="str">
        <f>IF(BI$7&lt;&gt;"",BI$7,"")</f>
        <v/>
      </c>
      <c r="BJ145" s="502"/>
      <c r="BK145" s="502"/>
      <c r="BL145" s="82"/>
      <c r="BM145" s="88"/>
      <c r="BN145" s="502" t="str">
        <f>IF(BN$7&lt;&gt;"",BN$7,"")</f>
        <v/>
      </c>
      <c r="BO145" s="502"/>
      <c r="BP145" s="502"/>
      <c r="BQ145" s="82"/>
      <c r="BR145" s="88"/>
      <c r="BS145" s="502" t="str">
        <f>IF(BS$7&lt;&gt;"",BS$7,"")</f>
        <v/>
      </c>
      <c r="BT145" s="502"/>
      <c r="BU145" s="502"/>
      <c r="BV145" s="82"/>
      <c r="BW145" s="88"/>
      <c r="BX145" s="502" t="str">
        <f>IF(BX$7&lt;&gt;"",BX$7,"")</f>
        <v/>
      </c>
      <c r="BY145" s="502"/>
      <c r="BZ145" s="502"/>
      <c r="CA145" s="82"/>
      <c r="CB145" s="88"/>
      <c r="CC145" s="502" t="str">
        <f>IF(CC$7&lt;&gt;"",CC$7,"")</f>
        <v/>
      </c>
      <c r="CD145" s="502"/>
      <c r="CE145" s="502"/>
      <c r="CF145" s="82"/>
      <c r="CG145" s="88"/>
      <c r="CH145" s="502" t="str">
        <f>IF(CH$7&lt;&gt;"",CH$7,"")</f>
        <v/>
      </c>
      <c r="CI145" s="502"/>
      <c r="CJ145" s="502"/>
      <c r="CK145" s="82"/>
      <c r="CL145" s="88"/>
      <c r="CM145" s="502" t="str">
        <f>IF(CM$7&lt;&gt;"",CM$7,"")</f>
        <v/>
      </c>
      <c r="CN145" s="502"/>
      <c r="CO145" s="502"/>
      <c r="CP145" s="82"/>
      <c r="CQ145" s="88"/>
      <c r="CR145" s="502" t="str">
        <f>IF(CR$7&lt;&gt;"",CR$7,"")</f>
        <v/>
      </c>
      <c r="CS145" s="502"/>
      <c r="CT145" s="502"/>
      <c r="CU145" s="82"/>
      <c r="CV145" s="88"/>
      <c r="CW145" s="502" t="str">
        <f>IF(CW$7&lt;&gt;"",CW$7,"")</f>
        <v/>
      </c>
      <c r="CX145" s="502"/>
      <c r="CY145" s="502"/>
      <c r="CZ145" s="82"/>
      <c r="DA145" s="88"/>
      <c r="DB145" s="502" t="str">
        <f>IF(DB$7&lt;&gt;"",DB$7,"")</f>
        <v/>
      </c>
      <c r="DC145" s="502"/>
      <c r="DD145" s="502"/>
      <c r="DE145" s="82"/>
      <c r="DF145" s="88"/>
      <c r="DG145" s="502" t="str">
        <f>IF(DG$7&lt;&gt;"",DG$7,"")</f>
        <v/>
      </c>
      <c r="DH145" s="502"/>
      <c r="DI145" s="502"/>
      <c r="DJ145" s="82"/>
      <c r="DK145" s="88"/>
      <c r="DL145" s="502" t="str">
        <f>IF(DL$7&lt;&gt;"",DL$7,"")</f>
        <v/>
      </c>
      <c r="DM145" s="502"/>
      <c r="DN145" s="502"/>
      <c r="DO145" s="82"/>
      <c r="DP145" s="88"/>
      <c r="DQ145" s="502" t="str">
        <f>IF(DQ$7&lt;&gt;"",DQ$7,"")</f>
        <v/>
      </c>
      <c r="DR145" s="502"/>
      <c r="DS145" s="502"/>
      <c r="DT145" s="82"/>
      <c r="DU145" s="88"/>
      <c r="DV145" s="502" t="str">
        <f>IF(DV$7&lt;&gt;"",DV$7,"")</f>
        <v/>
      </c>
      <c r="DW145" s="502"/>
      <c r="DX145" s="502"/>
      <c r="DY145" s="82"/>
      <c r="DZ145" s="88"/>
      <c r="EA145" s="502" t="str">
        <f>IF(EA$7&lt;&gt;"",EA$7,"")</f>
        <v/>
      </c>
      <c r="EB145" s="502"/>
      <c r="EC145" s="502"/>
      <c r="ED145" s="82"/>
      <c r="EE145" s="88"/>
      <c r="EF145" s="502" t="str">
        <f>IF(EF$7&lt;&gt;"",EF$7,"")</f>
        <v/>
      </c>
      <c r="EG145" s="502"/>
      <c r="EH145" s="502"/>
      <c r="EI145" s="82"/>
      <c r="EJ145" s="88"/>
      <c r="EK145" s="502" t="str">
        <f>IF(EK$7&lt;&gt;"",EK$7,"")</f>
        <v/>
      </c>
      <c r="EL145" s="502"/>
      <c r="EM145" s="502"/>
      <c r="EN145" s="82"/>
      <c r="EO145" s="88"/>
      <c r="EP145" s="502" t="str">
        <f>IF(EP$7&lt;&gt;"",EP$7,"")</f>
        <v/>
      </c>
      <c r="EQ145" s="502"/>
      <c r="ER145" s="502"/>
      <c r="ES145" s="82"/>
      <c r="ET145" s="88"/>
      <c r="EU145" s="502" t="str">
        <f>IF(EU$7&lt;&gt;"",EU$7,"")</f>
        <v/>
      </c>
      <c r="EV145" s="502"/>
      <c r="EW145" s="502"/>
      <c r="EX145" s="82"/>
      <c r="EY145" s="88"/>
      <c r="EZ145" s="502" t="str">
        <f>IF(EZ$7&lt;&gt;"",EZ$7,"")</f>
        <v/>
      </c>
      <c r="FA145" s="502"/>
      <c r="FB145" s="502"/>
      <c r="FC145" s="82"/>
      <c r="FD145" s="88"/>
      <c r="FE145" s="502" t="str">
        <f>IF(FE$7&lt;&gt;"",FE$7,"")</f>
        <v/>
      </c>
      <c r="FF145" s="502"/>
      <c r="FG145" s="502"/>
      <c r="FH145" s="82"/>
      <c r="FI145" s="88"/>
      <c r="FJ145" s="502" t="str">
        <f>IF(FJ$7&lt;&gt;"",FJ$7,"")</f>
        <v/>
      </c>
      <c r="FK145" s="502"/>
      <c r="FL145" s="502"/>
      <c r="FM145" s="82"/>
      <c r="FN145" s="88"/>
      <c r="FO145" s="502" t="str">
        <f>IF(FO$7&lt;&gt;"",FO$7,"")</f>
        <v/>
      </c>
      <c r="FP145" s="502"/>
      <c r="FQ145" s="502"/>
      <c r="FR145" s="82"/>
      <c r="FS145" s="88"/>
      <c r="FT145" s="502" t="str">
        <f>IF(FT$7&lt;&gt;"",FT$7,"")</f>
        <v/>
      </c>
      <c r="FU145" s="502"/>
      <c r="FV145" s="502"/>
      <c r="FW145" s="82"/>
      <c r="FX145" s="88"/>
      <c r="FY145" s="502" t="str">
        <f>IF(FY$7&lt;&gt;"",FY$7,"")</f>
        <v/>
      </c>
      <c r="FZ145" s="502"/>
      <c r="GA145" s="502"/>
      <c r="GB145" s="82"/>
      <c r="GC145" s="88"/>
      <c r="GD145" s="502" t="str">
        <f>IF(GD$7&lt;&gt;"",GD$7,"")</f>
        <v/>
      </c>
      <c r="GE145" s="502"/>
      <c r="GF145" s="502"/>
      <c r="GG145" s="82"/>
      <c r="GH145" s="88"/>
      <c r="GI145" s="502" t="str">
        <f>IF(GI$7&lt;&gt;"",GI$7,"")</f>
        <v/>
      </c>
      <c r="GJ145" s="502"/>
      <c r="GK145" s="502"/>
      <c r="GL145" s="82"/>
      <c r="GM145" s="88"/>
      <c r="GN145" s="502" t="str">
        <f>IF(GN$7&lt;&gt;"",GN$7,"")</f>
        <v/>
      </c>
      <c r="GO145" s="502"/>
      <c r="GP145" s="502"/>
      <c r="GQ145" s="82"/>
      <c r="GR145" s="88"/>
      <c r="GS145" s="502" t="str">
        <f>IF(GS$7&lt;&gt;"",GS$7,"")</f>
        <v/>
      </c>
      <c r="GT145" s="502"/>
      <c r="GU145" s="502"/>
      <c r="GV145" s="82"/>
      <c r="GW145" s="88"/>
      <c r="GX145" s="502" t="str">
        <f>IF(GX$7&lt;&gt;"",GX$7,"")</f>
        <v/>
      </c>
      <c r="GY145" s="502"/>
      <c r="GZ145" s="502"/>
      <c r="HA145" s="82"/>
      <c r="HB145" s="88"/>
      <c r="HC145" s="502" t="str">
        <f>IF(HC$7&lt;&gt;"",HC$7,"")</f>
        <v/>
      </c>
      <c r="HD145" s="502"/>
      <c r="HE145" s="502"/>
      <c r="HF145" s="82"/>
      <c r="HG145" s="88"/>
      <c r="HH145" s="502" t="str">
        <f>IF(HH$7&lt;&gt;"",HH$7,"")</f>
        <v/>
      </c>
      <c r="HI145" s="502"/>
      <c r="HJ145" s="502"/>
      <c r="HK145" s="82"/>
      <c r="HL145" s="88"/>
      <c r="HM145" s="502" t="str">
        <f>IF(HM$7&lt;&gt;"",HM$7,"")</f>
        <v/>
      </c>
      <c r="HN145" s="502"/>
      <c r="HO145" s="502"/>
      <c r="HP145" s="82"/>
      <c r="HQ145" s="88"/>
      <c r="HR145" s="502" t="str">
        <f>IF(HR$7&lt;&gt;"",HR$7,"")</f>
        <v/>
      </c>
      <c r="HS145" s="502"/>
      <c r="HT145" s="502"/>
      <c r="HU145" s="82"/>
      <c r="HV145" s="88"/>
      <c r="HW145" s="502" t="str">
        <f>IF(HW$7&lt;&gt;"",HW$7,"")</f>
        <v/>
      </c>
      <c r="HX145" s="502"/>
      <c r="HY145" s="502"/>
      <c r="HZ145" s="82"/>
      <c r="IA145" s="88"/>
      <c r="IB145" s="502" t="str">
        <f>IF(IB$7&lt;&gt;"",IB$7,"")</f>
        <v/>
      </c>
      <c r="IC145" s="502"/>
      <c r="ID145" s="502"/>
      <c r="IE145" s="82"/>
      <c r="IF145" s="88"/>
      <c r="IG145" s="502" t="str">
        <f>IF(IG$7&lt;&gt;"",IG$7,"")</f>
        <v/>
      </c>
      <c r="IH145" s="502"/>
      <c r="II145" s="502"/>
      <c r="IJ145" s="82"/>
      <c r="IK145" s="88"/>
      <c r="IL145" s="502" t="str">
        <f>IF(IL$7&lt;&gt;"",IL$7,"")</f>
        <v/>
      </c>
      <c r="IM145" s="502"/>
      <c r="IN145" s="502"/>
      <c r="IO145" s="82"/>
      <c r="IP145" s="88"/>
      <c r="IQ145" s="502" t="str">
        <f>IF(IQ$7&lt;&gt;"",IQ$7,"")</f>
        <v/>
      </c>
      <c r="IR145" s="502"/>
      <c r="IS145" s="502"/>
      <c r="IT145" s="82"/>
      <c r="IU145" s="88"/>
      <c r="IV145" s="502" t="str">
        <f>IF(IV$7&lt;&gt;"",IV$7,"")</f>
        <v/>
      </c>
      <c r="IW145" s="502"/>
      <c r="IX145" s="502"/>
      <c r="IY145" s="89"/>
      <c r="IZ145" s="449"/>
      <c r="JA145" s="382"/>
      <c r="JB145" s="383"/>
      <c r="JC145" s="383"/>
    </row>
    <row r="146" spans="1:263" s="3" customFormat="1" x14ac:dyDescent="0.35">
      <c r="A146" s="198"/>
      <c r="B146" s="359"/>
      <c r="C146" s="239"/>
      <c r="D146" s="133"/>
      <c r="E146" s="102"/>
      <c r="F146" s="384"/>
      <c r="G146" s="131"/>
      <c r="H146" s="325"/>
      <c r="I146" s="202"/>
      <c r="J146" s="324"/>
      <c r="K146" s="131"/>
      <c r="L146" s="131"/>
      <c r="M146" s="385"/>
      <c r="N146" s="385"/>
      <c r="O146" s="131"/>
      <c r="P146" s="131"/>
      <c r="Q146" s="131"/>
      <c r="R146" s="385"/>
      <c r="S146" s="385"/>
      <c r="T146" s="131"/>
      <c r="U146" s="131"/>
      <c r="V146" s="131"/>
      <c r="W146" s="385"/>
      <c r="X146" s="385"/>
      <c r="Y146" s="131"/>
      <c r="Z146" s="131"/>
      <c r="AA146" s="131"/>
      <c r="AB146" s="385"/>
      <c r="AC146" s="385"/>
      <c r="AD146" s="131"/>
      <c r="AE146" s="131"/>
      <c r="AF146" s="131"/>
      <c r="AG146" s="385"/>
      <c r="AH146" s="385"/>
      <c r="AI146" s="131"/>
      <c r="AJ146" s="131"/>
      <c r="AK146" s="131"/>
      <c r="AL146" s="385"/>
      <c r="AM146" s="385"/>
      <c r="AN146" s="131"/>
      <c r="AO146" s="131"/>
      <c r="AP146" s="131"/>
      <c r="AQ146" s="385"/>
      <c r="AR146" s="385"/>
      <c r="AS146" s="131"/>
      <c r="AT146" s="131"/>
      <c r="AU146" s="131"/>
      <c r="AV146" s="385"/>
      <c r="AW146" s="385"/>
      <c r="AX146" s="131"/>
      <c r="AY146" s="131"/>
      <c r="AZ146" s="131"/>
      <c r="BA146" s="385"/>
      <c r="BB146" s="385"/>
      <c r="BC146" s="131"/>
      <c r="BD146" s="131"/>
      <c r="BE146" s="131"/>
      <c r="BF146" s="385"/>
      <c r="BG146" s="385"/>
      <c r="BH146" s="131"/>
      <c r="BI146" s="131"/>
      <c r="BJ146" s="131"/>
      <c r="BK146" s="385"/>
      <c r="BL146" s="385"/>
      <c r="BM146" s="131"/>
      <c r="BN146" s="131"/>
      <c r="BO146" s="131"/>
      <c r="BP146" s="385"/>
      <c r="BQ146" s="385"/>
      <c r="BR146" s="131"/>
      <c r="BS146" s="131"/>
      <c r="BT146" s="131"/>
      <c r="BU146" s="385"/>
      <c r="BV146" s="385"/>
      <c r="BW146" s="131"/>
      <c r="BX146" s="131"/>
      <c r="BY146" s="131"/>
      <c r="BZ146" s="385"/>
      <c r="CA146" s="385"/>
      <c r="CB146" s="131"/>
      <c r="CC146" s="131"/>
      <c r="CD146" s="131"/>
      <c r="CE146" s="385"/>
      <c r="CF146" s="385"/>
      <c r="CG146" s="131"/>
      <c r="CH146" s="131"/>
      <c r="CI146" s="131"/>
      <c r="CJ146" s="385"/>
      <c r="CK146" s="385"/>
      <c r="CL146" s="131"/>
      <c r="CM146" s="131"/>
      <c r="CN146" s="131"/>
      <c r="CO146" s="385"/>
      <c r="CP146" s="385"/>
      <c r="CQ146" s="131"/>
      <c r="CR146" s="131"/>
      <c r="CS146" s="131"/>
      <c r="CT146" s="385"/>
      <c r="CU146" s="385"/>
      <c r="CV146" s="131"/>
      <c r="CW146" s="131"/>
      <c r="CX146" s="131"/>
      <c r="CY146" s="385"/>
      <c r="CZ146" s="385"/>
      <c r="DA146" s="131"/>
      <c r="DB146" s="131"/>
      <c r="DC146" s="131"/>
      <c r="DD146" s="385"/>
      <c r="DE146" s="385"/>
      <c r="DF146" s="131"/>
      <c r="DG146" s="131"/>
      <c r="DH146" s="131"/>
      <c r="DI146" s="385"/>
      <c r="DJ146" s="385"/>
      <c r="DK146" s="131"/>
      <c r="DL146" s="131"/>
      <c r="DM146" s="131"/>
      <c r="DN146" s="385"/>
      <c r="DO146" s="385"/>
      <c r="DP146" s="131"/>
      <c r="DQ146" s="131"/>
      <c r="DR146" s="131"/>
      <c r="DS146" s="385"/>
      <c r="DT146" s="385"/>
      <c r="DU146" s="131"/>
      <c r="DV146" s="131"/>
      <c r="DW146" s="131"/>
      <c r="DX146" s="385"/>
      <c r="DY146" s="385"/>
      <c r="DZ146" s="131"/>
      <c r="EA146" s="131"/>
      <c r="EB146" s="131"/>
      <c r="EC146" s="385"/>
      <c r="ED146" s="385"/>
      <c r="EE146" s="131"/>
      <c r="EF146" s="131"/>
      <c r="EG146" s="131"/>
      <c r="EH146" s="385"/>
      <c r="EI146" s="385"/>
      <c r="EJ146" s="131"/>
      <c r="EK146" s="131"/>
      <c r="EL146" s="131"/>
      <c r="EM146" s="385"/>
      <c r="EN146" s="385"/>
      <c r="EO146" s="131"/>
      <c r="EP146" s="131"/>
      <c r="EQ146" s="131"/>
      <c r="ER146" s="385"/>
      <c r="ES146" s="385"/>
      <c r="ET146" s="131"/>
      <c r="EU146" s="131"/>
      <c r="EV146" s="131"/>
      <c r="EW146" s="385"/>
      <c r="EX146" s="385"/>
      <c r="EY146" s="131"/>
      <c r="EZ146" s="131"/>
      <c r="FA146" s="131"/>
      <c r="FB146" s="385"/>
      <c r="FC146" s="385"/>
      <c r="FD146" s="131"/>
      <c r="FE146" s="131"/>
      <c r="FF146" s="131"/>
      <c r="FG146" s="385"/>
      <c r="FH146" s="385"/>
      <c r="FI146" s="131"/>
      <c r="FJ146" s="131"/>
      <c r="FK146" s="131"/>
      <c r="FL146" s="385"/>
      <c r="FM146" s="385"/>
      <c r="FN146" s="131"/>
      <c r="FO146" s="131"/>
      <c r="FP146" s="131"/>
      <c r="FQ146" s="385"/>
      <c r="FR146" s="385"/>
      <c r="FS146" s="131"/>
      <c r="FT146" s="131"/>
      <c r="FU146" s="131"/>
      <c r="FV146" s="385"/>
      <c r="FW146" s="385"/>
      <c r="FX146" s="131"/>
      <c r="FY146" s="131"/>
      <c r="FZ146" s="131"/>
      <c r="GA146" s="385"/>
      <c r="GB146" s="385"/>
      <c r="GC146" s="131"/>
      <c r="GD146" s="131"/>
      <c r="GE146" s="131"/>
      <c r="GF146" s="385"/>
      <c r="GG146" s="385"/>
      <c r="GH146" s="131"/>
      <c r="GI146" s="131"/>
      <c r="GJ146" s="131"/>
      <c r="GK146" s="385"/>
      <c r="GL146" s="385"/>
      <c r="GM146" s="131"/>
      <c r="GN146" s="131"/>
      <c r="GO146" s="131"/>
      <c r="GP146" s="385"/>
      <c r="GQ146" s="385"/>
      <c r="GR146" s="131"/>
      <c r="GS146" s="131"/>
      <c r="GT146" s="131"/>
      <c r="GU146" s="385"/>
      <c r="GV146" s="385"/>
      <c r="GW146" s="131"/>
      <c r="GX146" s="131"/>
      <c r="GY146" s="131"/>
      <c r="GZ146" s="385"/>
      <c r="HA146" s="385"/>
      <c r="HB146" s="131"/>
      <c r="HC146" s="131"/>
      <c r="HD146" s="131"/>
      <c r="HE146" s="385"/>
      <c r="HF146" s="385"/>
      <c r="HG146" s="131"/>
      <c r="HH146" s="131"/>
      <c r="HI146" s="131"/>
      <c r="HJ146" s="385"/>
      <c r="HK146" s="385"/>
      <c r="HL146" s="131"/>
      <c r="HM146" s="131"/>
      <c r="HN146" s="131"/>
      <c r="HO146" s="385"/>
      <c r="HP146" s="385"/>
      <c r="HQ146" s="131"/>
      <c r="HR146" s="131"/>
      <c r="HS146" s="131"/>
      <c r="HT146" s="385"/>
      <c r="HU146" s="385"/>
      <c r="HV146" s="131"/>
      <c r="HW146" s="131"/>
      <c r="HX146" s="131"/>
      <c r="HY146" s="385"/>
      <c r="HZ146" s="385"/>
      <c r="IA146" s="131"/>
      <c r="IB146" s="131"/>
      <c r="IC146" s="131"/>
      <c r="ID146" s="385"/>
      <c r="IE146" s="385"/>
      <c r="IF146" s="131"/>
      <c r="IG146" s="131"/>
      <c r="IH146" s="131"/>
      <c r="II146" s="385"/>
      <c r="IJ146" s="385"/>
      <c r="IK146" s="131"/>
      <c r="IL146" s="131"/>
      <c r="IM146" s="131"/>
      <c r="IN146" s="385"/>
      <c r="IO146" s="385"/>
      <c r="IP146" s="131"/>
      <c r="IQ146" s="131"/>
      <c r="IR146" s="131"/>
      <c r="IS146" s="385"/>
      <c r="IT146" s="385"/>
      <c r="IU146" s="131"/>
      <c r="IV146" s="131"/>
      <c r="IW146" s="131"/>
      <c r="IX146" s="385"/>
      <c r="IY146" s="386"/>
      <c r="IZ146" s="448"/>
      <c r="JA146" s="378"/>
      <c r="JB146" s="256"/>
      <c r="JC146" s="256"/>
    </row>
    <row r="147" spans="1:263" s="3" customFormat="1" x14ac:dyDescent="0.35">
      <c r="A147" s="198"/>
      <c r="B147" s="359"/>
      <c r="C147" s="45" t="s">
        <v>1202</v>
      </c>
      <c r="D147" s="106" t="s">
        <v>1203</v>
      </c>
      <c r="E147" s="102"/>
      <c r="F147" s="285" t="str">
        <f>IFERROR(INDEX('Helper 1'!$I$2:$I$19,MATCH('Schedule 1'!$G$20,'Helper 1'!$H$2:$H$19,0)),"")</f>
        <v/>
      </c>
      <c r="G147" s="131">
        <f>'Schedule 2'!G13</f>
        <v>0</v>
      </c>
      <c r="H147" s="325"/>
      <c r="I147" s="202"/>
      <c r="J147" s="324"/>
      <c r="K147" s="131"/>
      <c r="L147" s="131">
        <f>'Schedule 2'!L13</f>
        <v>0</v>
      </c>
      <c r="M147" s="49"/>
      <c r="N147" s="49"/>
      <c r="O147" s="131"/>
      <c r="P147" s="131"/>
      <c r="Q147" s="131">
        <f>'Schedule 2'!Q13</f>
        <v>0</v>
      </c>
      <c r="R147" s="49"/>
      <c r="S147" s="49"/>
      <c r="T147" s="131"/>
      <c r="U147" s="131"/>
      <c r="V147" s="131">
        <f>'Schedule 2'!V13</f>
        <v>0</v>
      </c>
      <c r="W147" s="49"/>
      <c r="X147" s="49"/>
      <c r="Y147" s="131"/>
      <c r="Z147" s="131"/>
      <c r="AA147" s="131">
        <f>'Schedule 2'!AA13</f>
        <v>0</v>
      </c>
      <c r="AB147" s="49"/>
      <c r="AC147" s="49"/>
      <c r="AD147" s="131"/>
      <c r="AE147" s="131"/>
      <c r="AF147" s="131">
        <f>'Schedule 2'!AF13</f>
        <v>0</v>
      </c>
      <c r="AG147" s="49"/>
      <c r="AH147" s="49"/>
      <c r="AI147" s="131"/>
      <c r="AJ147" s="131"/>
      <c r="AK147" s="131">
        <f>'Schedule 2'!AK13</f>
        <v>0</v>
      </c>
      <c r="AL147" s="49"/>
      <c r="AM147" s="49"/>
      <c r="AN147" s="131"/>
      <c r="AO147" s="131"/>
      <c r="AP147" s="131">
        <f>'Schedule 2'!AP13</f>
        <v>0</v>
      </c>
      <c r="AQ147" s="49"/>
      <c r="AR147" s="49"/>
      <c r="AS147" s="131"/>
      <c r="AT147" s="131"/>
      <c r="AU147" s="131">
        <f>'Schedule 2'!AU13</f>
        <v>0</v>
      </c>
      <c r="AV147" s="49"/>
      <c r="AW147" s="49"/>
      <c r="AX147" s="131"/>
      <c r="AY147" s="131"/>
      <c r="AZ147" s="131">
        <f>'Schedule 2'!AZ13</f>
        <v>0</v>
      </c>
      <c r="BA147" s="49"/>
      <c r="BB147" s="49"/>
      <c r="BC147" s="131"/>
      <c r="BD147" s="131"/>
      <c r="BE147" s="131">
        <f>'Schedule 2'!BE13</f>
        <v>0</v>
      </c>
      <c r="BF147" s="49"/>
      <c r="BG147" s="49"/>
      <c r="BH147" s="131"/>
      <c r="BI147" s="131"/>
      <c r="BJ147" s="131">
        <f>'Schedule 2'!BJ13</f>
        <v>0</v>
      </c>
      <c r="BK147" s="49"/>
      <c r="BL147" s="49"/>
      <c r="BM147" s="131"/>
      <c r="BN147" s="131"/>
      <c r="BO147" s="131">
        <f>'Schedule 2'!BO13</f>
        <v>0</v>
      </c>
      <c r="BP147" s="49"/>
      <c r="BQ147" s="49"/>
      <c r="BR147" s="131"/>
      <c r="BS147" s="131"/>
      <c r="BT147" s="131">
        <f>'Schedule 2'!BT13</f>
        <v>0</v>
      </c>
      <c r="BU147" s="49"/>
      <c r="BV147" s="49"/>
      <c r="BW147" s="131"/>
      <c r="BX147" s="131"/>
      <c r="BY147" s="131">
        <f>'Schedule 2'!BY13</f>
        <v>0</v>
      </c>
      <c r="BZ147" s="49"/>
      <c r="CA147" s="49"/>
      <c r="CB147" s="131"/>
      <c r="CC147" s="131"/>
      <c r="CD147" s="131">
        <f>'Schedule 2'!CD13</f>
        <v>0</v>
      </c>
      <c r="CE147" s="49"/>
      <c r="CF147" s="49"/>
      <c r="CG147" s="131"/>
      <c r="CH147" s="131"/>
      <c r="CI147" s="131">
        <f>'Schedule 2'!CI13</f>
        <v>0</v>
      </c>
      <c r="CJ147" s="49"/>
      <c r="CK147" s="49"/>
      <c r="CL147" s="131"/>
      <c r="CM147" s="131"/>
      <c r="CN147" s="131">
        <f>'Schedule 2'!CN13</f>
        <v>0</v>
      </c>
      <c r="CO147" s="49"/>
      <c r="CP147" s="49"/>
      <c r="CQ147" s="131"/>
      <c r="CR147" s="131"/>
      <c r="CS147" s="131">
        <f>'Schedule 2'!CS13</f>
        <v>0</v>
      </c>
      <c r="CT147" s="49"/>
      <c r="CU147" s="49"/>
      <c r="CV147" s="131"/>
      <c r="CW147" s="131"/>
      <c r="CX147" s="131">
        <f>'Schedule 2'!CX13</f>
        <v>0</v>
      </c>
      <c r="CY147" s="49"/>
      <c r="CZ147" s="49"/>
      <c r="DA147" s="131"/>
      <c r="DB147" s="131"/>
      <c r="DC147" s="131">
        <f>'Schedule 2'!DC13</f>
        <v>0</v>
      </c>
      <c r="DD147" s="49"/>
      <c r="DE147" s="49"/>
      <c r="DF147" s="131"/>
      <c r="DG147" s="131"/>
      <c r="DH147" s="131">
        <f>'Schedule 2'!DH13</f>
        <v>0</v>
      </c>
      <c r="DI147" s="49"/>
      <c r="DJ147" s="49"/>
      <c r="DK147" s="131"/>
      <c r="DL147" s="131"/>
      <c r="DM147" s="131">
        <f>'Schedule 2'!DM13</f>
        <v>0</v>
      </c>
      <c r="DN147" s="49"/>
      <c r="DO147" s="49"/>
      <c r="DP147" s="131"/>
      <c r="DQ147" s="131"/>
      <c r="DR147" s="131">
        <f>'Schedule 2'!DR13</f>
        <v>0</v>
      </c>
      <c r="DS147" s="49"/>
      <c r="DT147" s="49"/>
      <c r="DU147" s="131"/>
      <c r="DV147" s="131"/>
      <c r="DW147" s="131">
        <f>'Schedule 2'!DW13</f>
        <v>0</v>
      </c>
      <c r="DX147" s="49"/>
      <c r="DY147" s="49"/>
      <c r="DZ147" s="131"/>
      <c r="EA147" s="131"/>
      <c r="EB147" s="131">
        <f>'Schedule 2'!EB13</f>
        <v>0</v>
      </c>
      <c r="EC147" s="49"/>
      <c r="ED147" s="49"/>
      <c r="EE147" s="131"/>
      <c r="EF147" s="131"/>
      <c r="EG147" s="131">
        <f>'Schedule 2'!EG13</f>
        <v>0</v>
      </c>
      <c r="EH147" s="49"/>
      <c r="EI147" s="49"/>
      <c r="EJ147" s="131"/>
      <c r="EK147" s="131"/>
      <c r="EL147" s="131">
        <f>'Schedule 2'!EL13</f>
        <v>0</v>
      </c>
      <c r="EM147" s="49"/>
      <c r="EN147" s="49"/>
      <c r="EO147" s="131"/>
      <c r="EP147" s="131"/>
      <c r="EQ147" s="131">
        <f>'Schedule 2'!EQ13</f>
        <v>0</v>
      </c>
      <c r="ER147" s="49"/>
      <c r="ES147" s="49"/>
      <c r="ET147" s="131"/>
      <c r="EU147" s="131"/>
      <c r="EV147" s="131">
        <f>'Schedule 2'!EV13</f>
        <v>0</v>
      </c>
      <c r="EW147" s="49"/>
      <c r="EX147" s="49"/>
      <c r="EY147" s="131"/>
      <c r="EZ147" s="131"/>
      <c r="FA147" s="131">
        <f>'Schedule 2'!FA13</f>
        <v>0</v>
      </c>
      <c r="FB147" s="49"/>
      <c r="FC147" s="49"/>
      <c r="FD147" s="131"/>
      <c r="FE147" s="131"/>
      <c r="FF147" s="131">
        <f>'Schedule 2'!FF13</f>
        <v>0</v>
      </c>
      <c r="FG147" s="49"/>
      <c r="FH147" s="49"/>
      <c r="FI147" s="131"/>
      <c r="FJ147" s="131"/>
      <c r="FK147" s="131">
        <f>'Schedule 2'!FK13</f>
        <v>0</v>
      </c>
      <c r="FL147" s="49"/>
      <c r="FM147" s="49"/>
      <c r="FN147" s="131"/>
      <c r="FO147" s="131"/>
      <c r="FP147" s="131">
        <f>'Schedule 2'!FP13</f>
        <v>0</v>
      </c>
      <c r="FQ147" s="49"/>
      <c r="FR147" s="49"/>
      <c r="FS147" s="131"/>
      <c r="FT147" s="131"/>
      <c r="FU147" s="131">
        <f>'Schedule 2'!FU13</f>
        <v>0</v>
      </c>
      <c r="FV147" s="49"/>
      <c r="FW147" s="49"/>
      <c r="FX147" s="131"/>
      <c r="FY147" s="131"/>
      <c r="FZ147" s="131">
        <f>'Schedule 2'!FZ13</f>
        <v>0</v>
      </c>
      <c r="GA147" s="49"/>
      <c r="GB147" s="49"/>
      <c r="GC147" s="131"/>
      <c r="GD147" s="131"/>
      <c r="GE147" s="131">
        <f>'Schedule 2'!GE13</f>
        <v>0</v>
      </c>
      <c r="GF147" s="49"/>
      <c r="GG147" s="49"/>
      <c r="GH147" s="131"/>
      <c r="GI147" s="131"/>
      <c r="GJ147" s="131">
        <f>'Schedule 2'!GJ13</f>
        <v>0</v>
      </c>
      <c r="GK147" s="49"/>
      <c r="GL147" s="49"/>
      <c r="GM147" s="131"/>
      <c r="GN147" s="131"/>
      <c r="GO147" s="131">
        <f>'Schedule 2'!GO13</f>
        <v>0</v>
      </c>
      <c r="GP147" s="49"/>
      <c r="GQ147" s="49"/>
      <c r="GR147" s="131"/>
      <c r="GS147" s="131"/>
      <c r="GT147" s="131">
        <f>'Schedule 2'!GT13</f>
        <v>0</v>
      </c>
      <c r="GU147" s="49"/>
      <c r="GV147" s="49"/>
      <c r="GW147" s="131"/>
      <c r="GX147" s="131"/>
      <c r="GY147" s="131">
        <f>'Schedule 2'!GY13</f>
        <v>0</v>
      </c>
      <c r="GZ147" s="49"/>
      <c r="HA147" s="49"/>
      <c r="HB147" s="131"/>
      <c r="HC147" s="131"/>
      <c r="HD147" s="131">
        <f>'Schedule 2'!HD13</f>
        <v>0</v>
      </c>
      <c r="HE147" s="49"/>
      <c r="HF147" s="49"/>
      <c r="HG147" s="131"/>
      <c r="HH147" s="131"/>
      <c r="HI147" s="131">
        <f>'Schedule 2'!HI13</f>
        <v>0</v>
      </c>
      <c r="HJ147" s="49"/>
      <c r="HK147" s="49"/>
      <c r="HL147" s="131"/>
      <c r="HM147" s="131"/>
      <c r="HN147" s="131">
        <f>'Schedule 2'!HN13</f>
        <v>0</v>
      </c>
      <c r="HO147" s="49"/>
      <c r="HP147" s="49"/>
      <c r="HQ147" s="131"/>
      <c r="HR147" s="131"/>
      <c r="HS147" s="131">
        <f>'Schedule 2'!HS13</f>
        <v>0</v>
      </c>
      <c r="HT147" s="49"/>
      <c r="HU147" s="49"/>
      <c r="HV147" s="131"/>
      <c r="HW147" s="131"/>
      <c r="HX147" s="131">
        <f>'Schedule 2'!HX13</f>
        <v>0</v>
      </c>
      <c r="HY147" s="49"/>
      <c r="HZ147" s="49"/>
      <c r="IA147" s="131"/>
      <c r="IB147" s="131"/>
      <c r="IC147" s="131">
        <f>'Schedule 2'!IC13</f>
        <v>0</v>
      </c>
      <c r="ID147" s="49"/>
      <c r="IE147" s="49"/>
      <c r="IF147" s="131"/>
      <c r="IG147" s="131"/>
      <c r="IH147" s="131">
        <f>'Schedule 2'!IH13</f>
        <v>0</v>
      </c>
      <c r="II147" s="49"/>
      <c r="IJ147" s="49"/>
      <c r="IK147" s="131"/>
      <c r="IL147" s="131"/>
      <c r="IM147" s="131">
        <f>'Schedule 2'!IM13</f>
        <v>0</v>
      </c>
      <c r="IN147" s="49"/>
      <c r="IO147" s="49"/>
      <c r="IP147" s="131"/>
      <c r="IQ147" s="131"/>
      <c r="IR147" s="131">
        <f>'Schedule 2'!IR13</f>
        <v>0</v>
      </c>
      <c r="IS147" s="49"/>
      <c r="IT147" s="49"/>
      <c r="IU147" s="131"/>
      <c r="IV147" s="131"/>
      <c r="IW147" s="131">
        <f>'Schedule 2'!IW13</f>
        <v>0</v>
      </c>
      <c r="IX147" s="49"/>
      <c r="IY147" s="50"/>
      <c r="IZ147" s="448"/>
      <c r="JA147" s="378"/>
      <c r="JB147" s="256"/>
      <c r="JC147" s="256"/>
    </row>
    <row r="148" spans="1:263" s="3" customFormat="1" x14ac:dyDescent="0.35">
      <c r="A148" s="198"/>
      <c r="B148" s="359"/>
      <c r="C148" s="45"/>
      <c r="D148" s="105"/>
      <c r="E148" s="102"/>
      <c r="F148" s="285"/>
      <c r="G148" s="131"/>
      <c r="H148" s="325"/>
      <c r="I148" s="202"/>
      <c r="J148" s="324"/>
      <c r="K148" s="131"/>
      <c r="L148" s="131"/>
      <c r="M148" s="43"/>
      <c r="N148" s="43"/>
      <c r="O148" s="131"/>
      <c r="P148" s="131"/>
      <c r="Q148" s="131"/>
      <c r="R148" s="43"/>
      <c r="S148" s="43"/>
      <c r="T148" s="131"/>
      <c r="U148" s="131"/>
      <c r="V148" s="131"/>
      <c r="W148" s="43"/>
      <c r="X148" s="43"/>
      <c r="Y148" s="131"/>
      <c r="Z148" s="131"/>
      <c r="AA148" s="131"/>
      <c r="AB148" s="43"/>
      <c r="AC148" s="43"/>
      <c r="AD148" s="131"/>
      <c r="AE148" s="131"/>
      <c r="AF148" s="131"/>
      <c r="AG148" s="43"/>
      <c r="AH148" s="43"/>
      <c r="AI148" s="131"/>
      <c r="AJ148" s="131"/>
      <c r="AK148" s="131"/>
      <c r="AL148" s="43"/>
      <c r="AM148" s="43"/>
      <c r="AN148" s="131"/>
      <c r="AO148" s="131"/>
      <c r="AP148" s="131"/>
      <c r="AQ148" s="43"/>
      <c r="AR148" s="43"/>
      <c r="AS148" s="131"/>
      <c r="AT148" s="131"/>
      <c r="AU148" s="131"/>
      <c r="AV148" s="43"/>
      <c r="AW148" s="43"/>
      <c r="AX148" s="131"/>
      <c r="AY148" s="131"/>
      <c r="AZ148" s="131"/>
      <c r="BA148" s="43"/>
      <c r="BB148" s="43"/>
      <c r="BC148" s="131"/>
      <c r="BD148" s="131"/>
      <c r="BE148" s="131"/>
      <c r="BF148" s="43"/>
      <c r="BG148" s="43"/>
      <c r="BH148" s="131"/>
      <c r="BI148" s="131"/>
      <c r="BJ148" s="131"/>
      <c r="BK148" s="43"/>
      <c r="BL148" s="43"/>
      <c r="BM148" s="131"/>
      <c r="BN148" s="131"/>
      <c r="BO148" s="131"/>
      <c r="BP148" s="43"/>
      <c r="BQ148" s="43"/>
      <c r="BR148" s="131"/>
      <c r="BS148" s="131"/>
      <c r="BT148" s="131"/>
      <c r="BU148" s="43"/>
      <c r="BV148" s="43"/>
      <c r="BW148" s="131"/>
      <c r="BX148" s="131"/>
      <c r="BY148" s="131"/>
      <c r="BZ148" s="43"/>
      <c r="CA148" s="43"/>
      <c r="CB148" s="131"/>
      <c r="CC148" s="131"/>
      <c r="CD148" s="131"/>
      <c r="CE148" s="43"/>
      <c r="CF148" s="43"/>
      <c r="CG148" s="131"/>
      <c r="CH148" s="131"/>
      <c r="CI148" s="131"/>
      <c r="CJ148" s="43"/>
      <c r="CK148" s="43"/>
      <c r="CL148" s="131"/>
      <c r="CM148" s="131"/>
      <c r="CN148" s="131"/>
      <c r="CO148" s="43"/>
      <c r="CP148" s="43"/>
      <c r="CQ148" s="131"/>
      <c r="CR148" s="131"/>
      <c r="CS148" s="131"/>
      <c r="CT148" s="43"/>
      <c r="CU148" s="43"/>
      <c r="CV148" s="131"/>
      <c r="CW148" s="131"/>
      <c r="CX148" s="131"/>
      <c r="CY148" s="43"/>
      <c r="CZ148" s="43"/>
      <c r="DA148" s="131"/>
      <c r="DB148" s="131"/>
      <c r="DC148" s="131"/>
      <c r="DD148" s="43"/>
      <c r="DE148" s="43"/>
      <c r="DF148" s="131"/>
      <c r="DG148" s="131"/>
      <c r="DH148" s="131"/>
      <c r="DI148" s="43"/>
      <c r="DJ148" s="43"/>
      <c r="DK148" s="131"/>
      <c r="DL148" s="131"/>
      <c r="DM148" s="131"/>
      <c r="DN148" s="43"/>
      <c r="DO148" s="43"/>
      <c r="DP148" s="131"/>
      <c r="DQ148" s="131"/>
      <c r="DR148" s="131"/>
      <c r="DS148" s="43"/>
      <c r="DT148" s="43"/>
      <c r="DU148" s="131"/>
      <c r="DV148" s="131"/>
      <c r="DW148" s="131"/>
      <c r="DX148" s="43"/>
      <c r="DY148" s="43"/>
      <c r="DZ148" s="131"/>
      <c r="EA148" s="131"/>
      <c r="EB148" s="131"/>
      <c r="EC148" s="43"/>
      <c r="ED148" s="43"/>
      <c r="EE148" s="131"/>
      <c r="EF148" s="131"/>
      <c r="EG148" s="131"/>
      <c r="EH148" s="43"/>
      <c r="EI148" s="43"/>
      <c r="EJ148" s="131"/>
      <c r="EK148" s="131"/>
      <c r="EL148" s="131"/>
      <c r="EM148" s="43"/>
      <c r="EN148" s="43"/>
      <c r="EO148" s="131"/>
      <c r="EP148" s="131"/>
      <c r="EQ148" s="131"/>
      <c r="ER148" s="43"/>
      <c r="ES148" s="43"/>
      <c r="ET148" s="131"/>
      <c r="EU148" s="131"/>
      <c r="EV148" s="131"/>
      <c r="EW148" s="43"/>
      <c r="EX148" s="43"/>
      <c r="EY148" s="131"/>
      <c r="EZ148" s="131"/>
      <c r="FA148" s="131"/>
      <c r="FB148" s="43"/>
      <c r="FC148" s="43"/>
      <c r="FD148" s="131"/>
      <c r="FE148" s="131"/>
      <c r="FF148" s="131"/>
      <c r="FG148" s="43"/>
      <c r="FH148" s="43"/>
      <c r="FI148" s="131"/>
      <c r="FJ148" s="131"/>
      <c r="FK148" s="131"/>
      <c r="FL148" s="43"/>
      <c r="FM148" s="43"/>
      <c r="FN148" s="131"/>
      <c r="FO148" s="131"/>
      <c r="FP148" s="131"/>
      <c r="FQ148" s="43"/>
      <c r="FR148" s="43"/>
      <c r="FS148" s="131"/>
      <c r="FT148" s="131"/>
      <c r="FU148" s="131"/>
      <c r="FV148" s="43"/>
      <c r="FW148" s="43"/>
      <c r="FX148" s="131"/>
      <c r="FY148" s="131"/>
      <c r="FZ148" s="131"/>
      <c r="GA148" s="43"/>
      <c r="GB148" s="43"/>
      <c r="GC148" s="131"/>
      <c r="GD148" s="131"/>
      <c r="GE148" s="131"/>
      <c r="GF148" s="43"/>
      <c r="GG148" s="43"/>
      <c r="GH148" s="131"/>
      <c r="GI148" s="131"/>
      <c r="GJ148" s="131"/>
      <c r="GK148" s="43"/>
      <c r="GL148" s="43"/>
      <c r="GM148" s="131"/>
      <c r="GN148" s="131"/>
      <c r="GO148" s="131"/>
      <c r="GP148" s="43"/>
      <c r="GQ148" s="43"/>
      <c r="GR148" s="131"/>
      <c r="GS148" s="131"/>
      <c r="GT148" s="131"/>
      <c r="GU148" s="43"/>
      <c r="GV148" s="43"/>
      <c r="GW148" s="131"/>
      <c r="GX148" s="131"/>
      <c r="GY148" s="131"/>
      <c r="GZ148" s="43"/>
      <c r="HA148" s="43"/>
      <c r="HB148" s="131"/>
      <c r="HC148" s="131"/>
      <c r="HD148" s="131"/>
      <c r="HE148" s="43"/>
      <c r="HF148" s="43"/>
      <c r="HG148" s="131"/>
      <c r="HH148" s="131"/>
      <c r="HI148" s="131"/>
      <c r="HJ148" s="43"/>
      <c r="HK148" s="43"/>
      <c r="HL148" s="131"/>
      <c r="HM148" s="131"/>
      <c r="HN148" s="131"/>
      <c r="HO148" s="43"/>
      <c r="HP148" s="43"/>
      <c r="HQ148" s="131"/>
      <c r="HR148" s="131"/>
      <c r="HS148" s="131"/>
      <c r="HT148" s="43"/>
      <c r="HU148" s="43"/>
      <c r="HV148" s="131"/>
      <c r="HW148" s="131"/>
      <c r="HX148" s="131"/>
      <c r="HY148" s="43"/>
      <c r="HZ148" s="43"/>
      <c r="IA148" s="131"/>
      <c r="IB148" s="131"/>
      <c r="IC148" s="131"/>
      <c r="ID148" s="43"/>
      <c r="IE148" s="43"/>
      <c r="IF148" s="131"/>
      <c r="IG148" s="131"/>
      <c r="IH148" s="131"/>
      <c r="II148" s="43"/>
      <c r="IJ148" s="43"/>
      <c r="IK148" s="131"/>
      <c r="IL148" s="131"/>
      <c r="IM148" s="131"/>
      <c r="IN148" s="43"/>
      <c r="IO148" s="43"/>
      <c r="IP148" s="131"/>
      <c r="IQ148" s="131"/>
      <c r="IR148" s="131"/>
      <c r="IS148" s="43"/>
      <c r="IT148" s="43"/>
      <c r="IU148" s="131"/>
      <c r="IV148" s="131"/>
      <c r="IW148" s="131"/>
      <c r="IX148" s="43"/>
      <c r="IY148" s="44"/>
      <c r="IZ148" s="448"/>
      <c r="JA148" s="378"/>
      <c r="JB148" s="256"/>
      <c r="JC148" s="256"/>
    </row>
    <row r="149" spans="1:263" s="3" customFormat="1" x14ac:dyDescent="0.35">
      <c r="A149" s="198"/>
      <c r="B149" s="359"/>
      <c r="C149" s="45" t="s">
        <v>1204</v>
      </c>
      <c r="D149" s="106" t="s">
        <v>1205</v>
      </c>
      <c r="E149" s="102"/>
      <c r="F149" s="285" t="str">
        <f>IFERROR(INDEX('Helper 1'!$I$2:$I$19,MATCH('Schedule 1'!$G$20,'Helper 1'!$H$2:$H$19,0)),"")</f>
        <v/>
      </c>
      <c r="G149" s="131">
        <f>G16</f>
        <v>0</v>
      </c>
      <c r="H149" s="325"/>
      <c r="I149" s="202"/>
      <c r="J149" s="324"/>
      <c r="K149" s="131"/>
      <c r="L149" s="131">
        <f>L16</f>
        <v>0</v>
      </c>
      <c r="M149" s="43"/>
      <c r="N149" s="43"/>
      <c r="O149" s="131"/>
      <c r="P149" s="131"/>
      <c r="Q149" s="131">
        <f>Q16</f>
        <v>0</v>
      </c>
      <c r="R149" s="43"/>
      <c r="S149" s="43"/>
      <c r="T149" s="131"/>
      <c r="U149" s="131"/>
      <c r="V149" s="131">
        <f>V16</f>
        <v>0</v>
      </c>
      <c r="W149" s="43"/>
      <c r="X149" s="43"/>
      <c r="Y149" s="131"/>
      <c r="Z149" s="131"/>
      <c r="AA149" s="131">
        <f>AA16</f>
        <v>0</v>
      </c>
      <c r="AB149" s="43"/>
      <c r="AC149" s="43"/>
      <c r="AD149" s="131"/>
      <c r="AE149" s="131"/>
      <c r="AF149" s="131">
        <f>AF16</f>
        <v>0</v>
      </c>
      <c r="AG149" s="43"/>
      <c r="AH149" s="43"/>
      <c r="AI149" s="131"/>
      <c r="AJ149" s="131"/>
      <c r="AK149" s="131">
        <f>AK16</f>
        <v>0</v>
      </c>
      <c r="AL149" s="43"/>
      <c r="AM149" s="43"/>
      <c r="AN149" s="131"/>
      <c r="AO149" s="131"/>
      <c r="AP149" s="131">
        <f>AP16</f>
        <v>0</v>
      </c>
      <c r="AQ149" s="43"/>
      <c r="AR149" s="43"/>
      <c r="AS149" s="131"/>
      <c r="AT149" s="131"/>
      <c r="AU149" s="131">
        <f>AU16</f>
        <v>0</v>
      </c>
      <c r="AV149" s="43"/>
      <c r="AW149" s="43"/>
      <c r="AX149" s="131"/>
      <c r="AY149" s="131"/>
      <c r="AZ149" s="131">
        <f>AZ16</f>
        <v>0</v>
      </c>
      <c r="BA149" s="43"/>
      <c r="BB149" s="43"/>
      <c r="BC149" s="131"/>
      <c r="BD149" s="131"/>
      <c r="BE149" s="131">
        <f>BE16</f>
        <v>0</v>
      </c>
      <c r="BF149" s="43"/>
      <c r="BG149" s="43"/>
      <c r="BH149" s="131"/>
      <c r="BI149" s="131"/>
      <c r="BJ149" s="131">
        <f>BJ16</f>
        <v>0</v>
      </c>
      <c r="BK149" s="43"/>
      <c r="BL149" s="43"/>
      <c r="BM149" s="131"/>
      <c r="BN149" s="131"/>
      <c r="BO149" s="131">
        <f>BO16</f>
        <v>0</v>
      </c>
      <c r="BP149" s="43"/>
      <c r="BQ149" s="43"/>
      <c r="BR149" s="131"/>
      <c r="BS149" s="131"/>
      <c r="BT149" s="131">
        <f>BT16</f>
        <v>0</v>
      </c>
      <c r="BU149" s="43"/>
      <c r="BV149" s="43"/>
      <c r="BW149" s="131"/>
      <c r="BX149" s="131"/>
      <c r="BY149" s="131">
        <f>BY16</f>
        <v>0</v>
      </c>
      <c r="BZ149" s="43"/>
      <c r="CA149" s="43"/>
      <c r="CB149" s="131"/>
      <c r="CC149" s="131"/>
      <c r="CD149" s="131">
        <f>CD16</f>
        <v>0</v>
      </c>
      <c r="CE149" s="43"/>
      <c r="CF149" s="43"/>
      <c r="CG149" s="131"/>
      <c r="CH149" s="131"/>
      <c r="CI149" s="131">
        <f>CI16</f>
        <v>0</v>
      </c>
      <c r="CJ149" s="43"/>
      <c r="CK149" s="43"/>
      <c r="CL149" s="131"/>
      <c r="CM149" s="131"/>
      <c r="CN149" s="131">
        <f>CN16</f>
        <v>0</v>
      </c>
      <c r="CO149" s="43"/>
      <c r="CP149" s="43"/>
      <c r="CQ149" s="131"/>
      <c r="CR149" s="131"/>
      <c r="CS149" s="131">
        <f>CS16</f>
        <v>0</v>
      </c>
      <c r="CT149" s="43"/>
      <c r="CU149" s="43"/>
      <c r="CV149" s="131"/>
      <c r="CW149" s="131"/>
      <c r="CX149" s="131">
        <f>CX16</f>
        <v>0</v>
      </c>
      <c r="CY149" s="43"/>
      <c r="CZ149" s="43"/>
      <c r="DA149" s="131"/>
      <c r="DB149" s="131"/>
      <c r="DC149" s="131">
        <f>DC16</f>
        <v>0</v>
      </c>
      <c r="DD149" s="43"/>
      <c r="DE149" s="43"/>
      <c r="DF149" s="131"/>
      <c r="DG149" s="131"/>
      <c r="DH149" s="131">
        <f>DH16</f>
        <v>0</v>
      </c>
      <c r="DI149" s="43"/>
      <c r="DJ149" s="43"/>
      <c r="DK149" s="131"/>
      <c r="DL149" s="131"/>
      <c r="DM149" s="131">
        <f>DM16</f>
        <v>0</v>
      </c>
      <c r="DN149" s="43"/>
      <c r="DO149" s="43"/>
      <c r="DP149" s="131"/>
      <c r="DQ149" s="131"/>
      <c r="DR149" s="131">
        <f>DR16</f>
        <v>0</v>
      </c>
      <c r="DS149" s="43"/>
      <c r="DT149" s="43"/>
      <c r="DU149" s="131"/>
      <c r="DV149" s="131"/>
      <c r="DW149" s="131">
        <f>DW16</f>
        <v>0</v>
      </c>
      <c r="DX149" s="43"/>
      <c r="DY149" s="43"/>
      <c r="DZ149" s="131"/>
      <c r="EA149" s="131"/>
      <c r="EB149" s="131">
        <f>EB16</f>
        <v>0</v>
      </c>
      <c r="EC149" s="43"/>
      <c r="ED149" s="43"/>
      <c r="EE149" s="131"/>
      <c r="EF149" s="131"/>
      <c r="EG149" s="131">
        <f>EG16</f>
        <v>0</v>
      </c>
      <c r="EH149" s="43"/>
      <c r="EI149" s="43"/>
      <c r="EJ149" s="131"/>
      <c r="EK149" s="131"/>
      <c r="EL149" s="131">
        <f>EL16</f>
        <v>0</v>
      </c>
      <c r="EM149" s="43"/>
      <c r="EN149" s="43"/>
      <c r="EO149" s="131"/>
      <c r="EP149" s="131"/>
      <c r="EQ149" s="131">
        <f>EQ16</f>
        <v>0</v>
      </c>
      <c r="ER149" s="43"/>
      <c r="ES149" s="43"/>
      <c r="ET149" s="131"/>
      <c r="EU149" s="131"/>
      <c r="EV149" s="131">
        <f>EV16</f>
        <v>0</v>
      </c>
      <c r="EW149" s="43"/>
      <c r="EX149" s="43"/>
      <c r="EY149" s="131"/>
      <c r="EZ149" s="131"/>
      <c r="FA149" s="131">
        <f>FA16</f>
        <v>0</v>
      </c>
      <c r="FB149" s="43"/>
      <c r="FC149" s="43"/>
      <c r="FD149" s="131"/>
      <c r="FE149" s="131"/>
      <c r="FF149" s="131">
        <f>FF16</f>
        <v>0</v>
      </c>
      <c r="FG149" s="43"/>
      <c r="FH149" s="43"/>
      <c r="FI149" s="131"/>
      <c r="FJ149" s="131"/>
      <c r="FK149" s="131">
        <f>FK16</f>
        <v>0</v>
      </c>
      <c r="FL149" s="43"/>
      <c r="FM149" s="43"/>
      <c r="FN149" s="131"/>
      <c r="FO149" s="131"/>
      <c r="FP149" s="131">
        <f>FP16</f>
        <v>0</v>
      </c>
      <c r="FQ149" s="43"/>
      <c r="FR149" s="43"/>
      <c r="FS149" s="131"/>
      <c r="FT149" s="131"/>
      <c r="FU149" s="131">
        <f>FU16</f>
        <v>0</v>
      </c>
      <c r="FV149" s="43"/>
      <c r="FW149" s="43"/>
      <c r="FX149" s="131"/>
      <c r="FY149" s="131"/>
      <c r="FZ149" s="131">
        <f>FZ16</f>
        <v>0</v>
      </c>
      <c r="GA149" s="43"/>
      <c r="GB149" s="43"/>
      <c r="GC149" s="131"/>
      <c r="GD149" s="131"/>
      <c r="GE149" s="131">
        <f>GE16</f>
        <v>0</v>
      </c>
      <c r="GF149" s="43"/>
      <c r="GG149" s="43"/>
      <c r="GH149" s="131"/>
      <c r="GI149" s="131"/>
      <c r="GJ149" s="131">
        <f>GJ16</f>
        <v>0</v>
      </c>
      <c r="GK149" s="43"/>
      <c r="GL149" s="43"/>
      <c r="GM149" s="131"/>
      <c r="GN149" s="131"/>
      <c r="GO149" s="131">
        <f>GO16</f>
        <v>0</v>
      </c>
      <c r="GP149" s="43"/>
      <c r="GQ149" s="43"/>
      <c r="GR149" s="131"/>
      <c r="GS149" s="131"/>
      <c r="GT149" s="131">
        <f>GT16</f>
        <v>0</v>
      </c>
      <c r="GU149" s="43"/>
      <c r="GV149" s="43"/>
      <c r="GW149" s="131"/>
      <c r="GX149" s="131"/>
      <c r="GY149" s="131">
        <f>GY16</f>
        <v>0</v>
      </c>
      <c r="GZ149" s="43"/>
      <c r="HA149" s="43"/>
      <c r="HB149" s="131"/>
      <c r="HC149" s="131"/>
      <c r="HD149" s="131">
        <f>HD16</f>
        <v>0</v>
      </c>
      <c r="HE149" s="43"/>
      <c r="HF149" s="43"/>
      <c r="HG149" s="131"/>
      <c r="HH149" s="131"/>
      <c r="HI149" s="131">
        <f>HI16</f>
        <v>0</v>
      </c>
      <c r="HJ149" s="43"/>
      <c r="HK149" s="43"/>
      <c r="HL149" s="131"/>
      <c r="HM149" s="131"/>
      <c r="HN149" s="131">
        <f>HN16</f>
        <v>0</v>
      </c>
      <c r="HO149" s="43"/>
      <c r="HP149" s="43"/>
      <c r="HQ149" s="131"/>
      <c r="HR149" s="131"/>
      <c r="HS149" s="131">
        <f>HS16</f>
        <v>0</v>
      </c>
      <c r="HT149" s="43"/>
      <c r="HU149" s="43"/>
      <c r="HV149" s="131"/>
      <c r="HW149" s="131"/>
      <c r="HX149" s="131">
        <f>HX16</f>
        <v>0</v>
      </c>
      <c r="HY149" s="43"/>
      <c r="HZ149" s="43"/>
      <c r="IA149" s="131"/>
      <c r="IB149" s="131"/>
      <c r="IC149" s="131">
        <f>IC16</f>
        <v>0</v>
      </c>
      <c r="ID149" s="43"/>
      <c r="IE149" s="43"/>
      <c r="IF149" s="131"/>
      <c r="IG149" s="131"/>
      <c r="IH149" s="131">
        <f>IH16</f>
        <v>0</v>
      </c>
      <c r="II149" s="43"/>
      <c r="IJ149" s="43"/>
      <c r="IK149" s="131"/>
      <c r="IL149" s="131"/>
      <c r="IM149" s="131">
        <f>IM16</f>
        <v>0</v>
      </c>
      <c r="IN149" s="43"/>
      <c r="IO149" s="43"/>
      <c r="IP149" s="131"/>
      <c r="IQ149" s="131"/>
      <c r="IR149" s="131">
        <f>IR16</f>
        <v>0</v>
      </c>
      <c r="IS149" s="43"/>
      <c r="IT149" s="43"/>
      <c r="IU149" s="131"/>
      <c r="IV149" s="131"/>
      <c r="IW149" s="131">
        <f>IW16</f>
        <v>0</v>
      </c>
      <c r="IX149" s="43"/>
      <c r="IY149" s="44"/>
      <c r="IZ149" s="448"/>
      <c r="JA149" s="378"/>
      <c r="JB149" s="256"/>
      <c r="JC149" s="256"/>
    </row>
    <row r="150" spans="1:263" s="3" customFormat="1" x14ac:dyDescent="0.35">
      <c r="A150" s="198"/>
      <c r="B150" s="359"/>
      <c r="C150" s="45"/>
      <c r="D150" s="105"/>
      <c r="E150" s="102"/>
      <c r="F150" s="285"/>
      <c r="G150" s="387"/>
      <c r="H150" s="325"/>
      <c r="I150" s="202"/>
      <c r="J150" s="324"/>
      <c r="K150" s="131"/>
      <c r="L150" s="387"/>
      <c r="M150" s="43"/>
      <c r="N150" s="43"/>
      <c r="O150" s="131"/>
      <c r="P150" s="131"/>
      <c r="Q150" s="387"/>
      <c r="R150" s="43"/>
      <c r="S150" s="43"/>
      <c r="T150" s="131"/>
      <c r="U150" s="131"/>
      <c r="V150" s="387"/>
      <c r="W150" s="43"/>
      <c r="X150" s="43"/>
      <c r="Y150" s="131"/>
      <c r="Z150" s="131"/>
      <c r="AA150" s="387"/>
      <c r="AB150" s="43"/>
      <c r="AC150" s="43"/>
      <c r="AD150" s="131"/>
      <c r="AE150" s="131"/>
      <c r="AF150" s="387"/>
      <c r="AG150" s="43"/>
      <c r="AH150" s="43"/>
      <c r="AI150" s="131"/>
      <c r="AJ150" s="131"/>
      <c r="AK150" s="387"/>
      <c r="AL150" s="43"/>
      <c r="AM150" s="43"/>
      <c r="AN150" s="131"/>
      <c r="AO150" s="131"/>
      <c r="AP150" s="387"/>
      <c r="AQ150" s="43"/>
      <c r="AR150" s="43"/>
      <c r="AS150" s="131"/>
      <c r="AT150" s="131"/>
      <c r="AU150" s="387"/>
      <c r="AV150" s="43"/>
      <c r="AW150" s="43"/>
      <c r="AX150" s="131"/>
      <c r="AY150" s="131"/>
      <c r="AZ150" s="387"/>
      <c r="BA150" s="43"/>
      <c r="BB150" s="43"/>
      <c r="BC150" s="131"/>
      <c r="BD150" s="131"/>
      <c r="BE150" s="387"/>
      <c r="BF150" s="43"/>
      <c r="BG150" s="43"/>
      <c r="BH150" s="131"/>
      <c r="BI150" s="131"/>
      <c r="BJ150" s="387"/>
      <c r="BK150" s="43"/>
      <c r="BL150" s="43"/>
      <c r="BM150" s="131"/>
      <c r="BN150" s="131"/>
      <c r="BO150" s="387"/>
      <c r="BP150" s="43"/>
      <c r="BQ150" s="43"/>
      <c r="BR150" s="131"/>
      <c r="BS150" s="131"/>
      <c r="BT150" s="387"/>
      <c r="BU150" s="43"/>
      <c r="BV150" s="43"/>
      <c r="BW150" s="131"/>
      <c r="BX150" s="131"/>
      <c r="BY150" s="387"/>
      <c r="BZ150" s="43"/>
      <c r="CA150" s="43"/>
      <c r="CB150" s="131"/>
      <c r="CC150" s="131"/>
      <c r="CD150" s="387"/>
      <c r="CE150" s="43"/>
      <c r="CF150" s="43"/>
      <c r="CG150" s="131"/>
      <c r="CH150" s="131"/>
      <c r="CI150" s="387"/>
      <c r="CJ150" s="43"/>
      <c r="CK150" s="43"/>
      <c r="CL150" s="131"/>
      <c r="CM150" s="131"/>
      <c r="CN150" s="387"/>
      <c r="CO150" s="43"/>
      <c r="CP150" s="43"/>
      <c r="CQ150" s="131"/>
      <c r="CR150" s="131"/>
      <c r="CS150" s="387"/>
      <c r="CT150" s="43"/>
      <c r="CU150" s="43"/>
      <c r="CV150" s="131"/>
      <c r="CW150" s="131"/>
      <c r="CX150" s="387"/>
      <c r="CY150" s="43"/>
      <c r="CZ150" s="43"/>
      <c r="DA150" s="131"/>
      <c r="DB150" s="131"/>
      <c r="DC150" s="387"/>
      <c r="DD150" s="43"/>
      <c r="DE150" s="43"/>
      <c r="DF150" s="131"/>
      <c r="DG150" s="131"/>
      <c r="DH150" s="387"/>
      <c r="DI150" s="43"/>
      <c r="DJ150" s="43"/>
      <c r="DK150" s="131"/>
      <c r="DL150" s="131"/>
      <c r="DM150" s="387"/>
      <c r="DN150" s="43"/>
      <c r="DO150" s="43"/>
      <c r="DP150" s="131"/>
      <c r="DQ150" s="131"/>
      <c r="DR150" s="387"/>
      <c r="DS150" s="43"/>
      <c r="DT150" s="43"/>
      <c r="DU150" s="131"/>
      <c r="DV150" s="131"/>
      <c r="DW150" s="387"/>
      <c r="DX150" s="43"/>
      <c r="DY150" s="43"/>
      <c r="DZ150" s="131"/>
      <c r="EA150" s="131"/>
      <c r="EB150" s="387"/>
      <c r="EC150" s="43"/>
      <c r="ED150" s="43"/>
      <c r="EE150" s="131"/>
      <c r="EF150" s="131"/>
      <c r="EG150" s="387"/>
      <c r="EH150" s="43"/>
      <c r="EI150" s="43"/>
      <c r="EJ150" s="131"/>
      <c r="EK150" s="131"/>
      <c r="EL150" s="387"/>
      <c r="EM150" s="43"/>
      <c r="EN150" s="43"/>
      <c r="EO150" s="131"/>
      <c r="EP150" s="131"/>
      <c r="EQ150" s="387"/>
      <c r="ER150" s="43"/>
      <c r="ES150" s="43"/>
      <c r="ET150" s="131"/>
      <c r="EU150" s="131"/>
      <c r="EV150" s="387"/>
      <c r="EW150" s="43"/>
      <c r="EX150" s="43"/>
      <c r="EY150" s="131"/>
      <c r="EZ150" s="131"/>
      <c r="FA150" s="387"/>
      <c r="FB150" s="43"/>
      <c r="FC150" s="43"/>
      <c r="FD150" s="131"/>
      <c r="FE150" s="131"/>
      <c r="FF150" s="387"/>
      <c r="FG150" s="43"/>
      <c r="FH150" s="43"/>
      <c r="FI150" s="131"/>
      <c r="FJ150" s="131"/>
      <c r="FK150" s="387"/>
      <c r="FL150" s="43"/>
      <c r="FM150" s="43"/>
      <c r="FN150" s="131"/>
      <c r="FO150" s="131"/>
      <c r="FP150" s="387"/>
      <c r="FQ150" s="43"/>
      <c r="FR150" s="43"/>
      <c r="FS150" s="131"/>
      <c r="FT150" s="131"/>
      <c r="FU150" s="387"/>
      <c r="FV150" s="43"/>
      <c r="FW150" s="43"/>
      <c r="FX150" s="131"/>
      <c r="FY150" s="131"/>
      <c r="FZ150" s="387"/>
      <c r="GA150" s="43"/>
      <c r="GB150" s="43"/>
      <c r="GC150" s="131"/>
      <c r="GD150" s="131"/>
      <c r="GE150" s="387"/>
      <c r="GF150" s="43"/>
      <c r="GG150" s="43"/>
      <c r="GH150" s="131"/>
      <c r="GI150" s="131"/>
      <c r="GJ150" s="387"/>
      <c r="GK150" s="43"/>
      <c r="GL150" s="43"/>
      <c r="GM150" s="131"/>
      <c r="GN150" s="131"/>
      <c r="GO150" s="387"/>
      <c r="GP150" s="43"/>
      <c r="GQ150" s="43"/>
      <c r="GR150" s="131"/>
      <c r="GS150" s="131"/>
      <c r="GT150" s="387"/>
      <c r="GU150" s="43"/>
      <c r="GV150" s="43"/>
      <c r="GW150" s="131"/>
      <c r="GX150" s="131"/>
      <c r="GY150" s="387"/>
      <c r="GZ150" s="43"/>
      <c r="HA150" s="43"/>
      <c r="HB150" s="131"/>
      <c r="HC150" s="131"/>
      <c r="HD150" s="387"/>
      <c r="HE150" s="43"/>
      <c r="HF150" s="43"/>
      <c r="HG150" s="131"/>
      <c r="HH150" s="131"/>
      <c r="HI150" s="387"/>
      <c r="HJ150" s="43"/>
      <c r="HK150" s="43"/>
      <c r="HL150" s="131"/>
      <c r="HM150" s="131"/>
      <c r="HN150" s="387"/>
      <c r="HO150" s="43"/>
      <c r="HP150" s="43"/>
      <c r="HQ150" s="131"/>
      <c r="HR150" s="131"/>
      <c r="HS150" s="387"/>
      <c r="HT150" s="43"/>
      <c r="HU150" s="43"/>
      <c r="HV150" s="131"/>
      <c r="HW150" s="131"/>
      <c r="HX150" s="387"/>
      <c r="HY150" s="43"/>
      <c r="HZ150" s="43"/>
      <c r="IA150" s="131"/>
      <c r="IB150" s="131"/>
      <c r="IC150" s="387"/>
      <c r="ID150" s="43"/>
      <c r="IE150" s="43"/>
      <c r="IF150" s="131"/>
      <c r="IG150" s="131"/>
      <c r="IH150" s="387"/>
      <c r="II150" s="43"/>
      <c r="IJ150" s="43"/>
      <c r="IK150" s="131"/>
      <c r="IL150" s="131"/>
      <c r="IM150" s="387"/>
      <c r="IN150" s="43"/>
      <c r="IO150" s="43"/>
      <c r="IP150" s="131"/>
      <c r="IQ150" s="131"/>
      <c r="IR150" s="387"/>
      <c r="IS150" s="43"/>
      <c r="IT150" s="43"/>
      <c r="IU150" s="131"/>
      <c r="IV150" s="131"/>
      <c r="IW150" s="387"/>
      <c r="IX150" s="43"/>
      <c r="IY150" s="44"/>
      <c r="IZ150" s="448"/>
      <c r="JA150" s="378"/>
      <c r="JB150" s="256"/>
      <c r="JC150" s="256"/>
    </row>
    <row r="151" spans="1:263" s="3" customFormat="1" x14ac:dyDescent="0.35">
      <c r="A151" s="198"/>
      <c r="B151" s="359"/>
      <c r="C151" s="45" t="s">
        <v>1206</v>
      </c>
      <c r="D151" s="106" t="s">
        <v>1207</v>
      </c>
      <c r="E151" s="102"/>
      <c r="F151" s="285" t="str">
        <f>IFERROR(INDEX('Helper 1'!$I$2:$I$19,MATCH('Schedule 1'!$G$20,'Helper 1'!$H$2:$H$19,0)),"")</f>
        <v/>
      </c>
      <c r="G151" s="131">
        <f>SUM(G147,G149)</f>
        <v>0</v>
      </c>
      <c r="H151" s="325"/>
      <c r="I151" s="202"/>
      <c r="J151" s="324"/>
      <c r="K151" s="131"/>
      <c r="L151" s="131">
        <f>L147+L149</f>
        <v>0</v>
      </c>
      <c r="M151" s="43"/>
      <c r="N151" s="43"/>
      <c r="O151" s="131"/>
      <c r="P151" s="131"/>
      <c r="Q151" s="131">
        <f>Q147+Q149</f>
        <v>0</v>
      </c>
      <c r="R151" s="43"/>
      <c r="S151" s="43"/>
      <c r="T151" s="131"/>
      <c r="U151" s="131"/>
      <c r="V151" s="131">
        <f>V147+V149</f>
        <v>0</v>
      </c>
      <c r="W151" s="43"/>
      <c r="X151" s="43"/>
      <c r="Y151" s="131"/>
      <c r="Z151" s="131"/>
      <c r="AA151" s="131">
        <f>AA147+AA149</f>
        <v>0</v>
      </c>
      <c r="AB151" s="43"/>
      <c r="AC151" s="43"/>
      <c r="AD151" s="131"/>
      <c r="AE151" s="131"/>
      <c r="AF151" s="131">
        <f>AF147+AF149</f>
        <v>0</v>
      </c>
      <c r="AG151" s="43"/>
      <c r="AH151" s="43"/>
      <c r="AI151" s="131"/>
      <c r="AJ151" s="131"/>
      <c r="AK151" s="131">
        <f>AK147+AK149</f>
        <v>0</v>
      </c>
      <c r="AL151" s="43"/>
      <c r="AM151" s="43"/>
      <c r="AN151" s="131"/>
      <c r="AO151" s="131"/>
      <c r="AP151" s="131">
        <f>AP147+AP149</f>
        <v>0</v>
      </c>
      <c r="AQ151" s="43"/>
      <c r="AR151" s="43"/>
      <c r="AS151" s="131"/>
      <c r="AT151" s="131"/>
      <c r="AU151" s="131">
        <f>AU147+AU149</f>
        <v>0</v>
      </c>
      <c r="AV151" s="43"/>
      <c r="AW151" s="43"/>
      <c r="AX151" s="131"/>
      <c r="AY151" s="131"/>
      <c r="AZ151" s="131">
        <f>AZ147+AZ149</f>
        <v>0</v>
      </c>
      <c r="BA151" s="43"/>
      <c r="BB151" s="43"/>
      <c r="BC151" s="131"/>
      <c r="BD151" s="131"/>
      <c r="BE151" s="131">
        <f>BE147+BE149</f>
        <v>0</v>
      </c>
      <c r="BF151" s="43"/>
      <c r="BG151" s="43"/>
      <c r="BH151" s="131"/>
      <c r="BI151" s="131"/>
      <c r="BJ151" s="131">
        <f>BJ147+BJ149</f>
        <v>0</v>
      </c>
      <c r="BK151" s="43"/>
      <c r="BL151" s="43"/>
      <c r="BM151" s="131"/>
      <c r="BN151" s="131"/>
      <c r="BO151" s="131">
        <f>BO147+BO149</f>
        <v>0</v>
      </c>
      <c r="BP151" s="43"/>
      <c r="BQ151" s="43"/>
      <c r="BR151" s="131"/>
      <c r="BS151" s="131"/>
      <c r="BT151" s="131">
        <f>BT147+BT149</f>
        <v>0</v>
      </c>
      <c r="BU151" s="43"/>
      <c r="BV151" s="43"/>
      <c r="BW151" s="131"/>
      <c r="BX151" s="131"/>
      <c r="BY151" s="131">
        <f>BY147+BY149</f>
        <v>0</v>
      </c>
      <c r="BZ151" s="43"/>
      <c r="CA151" s="43"/>
      <c r="CB151" s="131"/>
      <c r="CC151" s="131"/>
      <c r="CD151" s="131">
        <f>CD147+CD149</f>
        <v>0</v>
      </c>
      <c r="CE151" s="43"/>
      <c r="CF151" s="43"/>
      <c r="CG151" s="131"/>
      <c r="CH151" s="131"/>
      <c r="CI151" s="131">
        <f>CI147+CI149</f>
        <v>0</v>
      </c>
      <c r="CJ151" s="43"/>
      <c r="CK151" s="43"/>
      <c r="CL151" s="131"/>
      <c r="CM151" s="131"/>
      <c r="CN151" s="131">
        <f>CN147+CN149</f>
        <v>0</v>
      </c>
      <c r="CO151" s="43"/>
      <c r="CP151" s="43"/>
      <c r="CQ151" s="131"/>
      <c r="CR151" s="131"/>
      <c r="CS151" s="131">
        <f>CS147+CS149</f>
        <v>0</v>
      </c>
      <c r="CT151" s="43"/>
      <c r="CU151" s="43"/>
      <c r="CV151" s="131"/>
      <c r="CW151" s="131"/>
      <c r="CX151" s="131">
        <f>CX147+CX149</f>
        <v>0</v>
      </c>
      <c r="CY151" s="43"/>
      <c r="CZ151" s="43"/>
      <c r="DA151" s="131"/>
      <c r="DB151" s="131"/>
      <c r="DC151" s="131">
        <f>DC147+DC149</f>
        <v>0</v>
      </c>
      <c r="DD151" s="43"/>
      <c r="DE151" s="43"/>
      <c r="DF151" s="131"/>
      <c r="DG151" s="131"/>
      <c r="DH151" s="131">
        <f>DH147+DH149</f>
        <v>0</v>
      </c>
      <c r="DI151" s="43"/>
      <c r="DJ151" s="43"/>
      <c r="DK151" s="131"/>
      <c r="DL151" s="131"/>
      <c r="DM151" s="131">
        <f>DM147+DM149</f>
        <v>0</v>
      </c>
      <c r="DN151" s="43"/>
      <c r="DO151" s="43"/>
      <c r="DP151" s="131"/>
      <c r="DQ151" s="131"/>
      <c r="DR151" s="131">
        <f>DR147+DR149</f>
        <v>0</v>
      </c>
      <c r="DS151" s="43"/>
      <c r="DT151" s="43"/>
      <c r="DU151" s="131"/>
      <c r="DV151" s="131"/>
      <c r="DW151" s="131">
        <f>DW147+DW149</f>
        <v>0</v>
      </c>
      <c r="DX151" s="43"/>
      <c r="DY151" s="43"/>
      <c r="DZ151" s="131"/>
      <c r="EA151" s="131"/>
      <c r="EB151" s="131">
        <f>EB147+EB149</f>
        <v>0</v>
      </c>
      <c r="EC151" s="43"/>
      <c r="ED151" s="43"/>
      <c r="EE151" s="131"/>
      <c r="EF151" s="131"/>
      <c r="EG151" s="131">
        <f>EG147+EG149</f>
        <v>0</v>
      </c>
      <c r="EH151" s="43"/>
      <c r="EI151" s="43"/>
      <c r="EJ151" s="131"/>
      <c r="EK151" s="131"/>
      <c r="EL151" s="131">
        <f>EL147+EL149</f>
        <v>0</v>
      </c>
      <c r="EM151" s="43"/>
      <c r="EN151" s="43"/>
      <c r="EO151" s="131"/>
      <c r="EP151" s="131"/>
      <c r="EQ151" s="131">
        <f>EQ147+EQ149</f>
        <v>0</v>
      </c>
      <c r="ER151" s="43"/>
      <c r="ES151" s="43"/>
      <c r="ET151" s="131"/>
      <c r="EU151" s="131"/>
      <c r="EV151" s="131">
        <f>EV147+EV149</f>
        <v>0</v>
      </c>
      <c r="EW151" s="43"/>
      <c r="EX151" s="43"/>
      <c r="EY151" s="131"/>
      <c r="EZ151" s="131"/>
      <c r="FA151" s="131">
        <f>FA147+FA149</f>
        <v>0</v>
      </c>
      <c r="FB151" s="43"/>
      <c r="FC151" s="43"/>
      <c r="FD151" s="131"/>
      <c r="FE151" s="131"/>
      <c r="FF151" s="131">
        <f>FF147+FF149</f>
        <v>0</v>
      </c>
      <c r="FG151" s="43"/>
      <c r="FH151" s="43"/>
      <c r="FI151" s="131"/>
      <c r="FJ151" s="131"/>
      <c r="FK151" s="131">
        <f>FK147+FK149</f>
        <v>0</v>
      </c>
      <c r="FL151" s="43"/>
      <c r="FM151" s="43"/>
      <c r="FN151" s="131"/>
      <c r="FO151" s="131"/>
      <c r="FP151" s="131">
        <f>FP147+FP149</f>
        <v>0</v>
      </c>
      <c r="FQ151" s="43"/>
      <c r="FR151" s="43"/>
      <c r="FS151" s="131"/>
      <c r="FT151" s="131"/>
      <c r="FU151" s="131">
        <f>FU147+FU149</f>
        <v>0</v>
      </c>
      <c r="FV151" s="43"/>
      <c r="FW151" s="43"/>
      <c r="FX151" s="131"/>
      <c r="FY151" s="131"/>
      <c r="FZ151" s="131">
        <f>FZ147+FZ149</f>
        <v>0</v>
      </c>
      <c r="GA151" s="43"/>
      <c r="GB151" s="43"/>
      <c r="GC151" s="131"/>
      <c r="GD151" s="131"/>
      <c r="GE151" s="131">
        <f>GE147+GE149</f>
        <v>0</v>
      </c>
      <c r="GF151" s="43"/>
      <c r="GG151" s="43"/>
      <c r="GH151" s="131"/>
      <c r="GI151" s="131"/>
      <c r="GJ151" s="131">
        <f>GJ147+GJ149</f>
        <v>0</v>
      </c>
      <c r="GK151" s="43"/>
      <c r="GL151" s="43"/>
      <c r="GM151" s="131"/>
      <c r="GN151" s="131"/>
      <c r="GO151" s="131">
        <f>GO147+GO149</f>
        <v>0</v>
      </c>
      <c r="GP151" s="43"/>
      <c r="GQ151" s="43"/>
      <c r="GR151" s="131"/>
      <c r="GS151" s="131"/>
      <c r="GT151" s="131">
        <f>GT147+GT149</f>
        <v>0</v>
      </c>
      <c r="GU151" s="43"/>
      <c r="GV151" s="43"/>
      <c r="GW151" s="131"/>
      <c r="GX151" s="131"/>
      <c r="GY151" s="131">
        <f>GY147+GY149</f>
        <v>0</v>
      </c>
      <c r="GZ151" s="43"/>
      <c r="HA151" s="43"/>
      <c r="HB151" s="131"/>
      <c r="HC151" s="131"/>
      <c r="HD151" s="131">
        <f>HD147+HD149</f>
        <v>0</v>
      </c>
      <c r="HE151" s="43"/>
      <c r="HF151" s="43"/>
      <c r="HG151" s="131"/>
      <c r="HH151" s="131"/>
      <c r="HI151" s="131">
        <f>HI147+HI149</f>
        <v>0</v>
      </c>
      <c r="HJ151" s="43"/>
      <c r="HK151" s="43"/>
      <c r="HL151" s="131"/>
      <c r="HM151" s="131"/>
      <c r="HN151" s="131">
        <f>HN147+HN149</f>
        <v>0</v>
      </c>
      <c r="HO151" s="43"/>
      <c r="HP151" s="43"/>
      <c r="HQ151" s="131"/>
      <c r="HR151" s="131"/>
      <c r="HS151" s="131">
        <f>HS147+HS149</f>
        <v>0</v>
      </c>
      <c r="HT151" s="43"/>
      <c r="HU151" s="43"/>
      <c r="HV151" s="131"/>
      <c r="HW151" s="131"/>
      <c r="HX151" s="131">
        <f>HX147+HX149</f>
        <v>0</v>
      </c>
      <c r="HY151" s="43"/>
      <c r="HZ151" s="43"/>
      <c r="IA151" s="131"/>
      <c r="IB151" s="131"/>
      <c r="IC151" s="131">
        <f>IC147+IC149</f>
        <v>0</v>
      </c>
      <c r="ID151" s="43"/>
      <c r="IE151" s="43"/>
      <c r="IF151" s="131"/>
      <c r="IG151" s="131"/>
      <c r="IH151" s="131">
        <f>IH147+IH149</f>
        <v>0</v>
      </c>
      <c r="II151" s="43"/>
      <c r="IJ151" s="43"/>
      <c r="IK151" s="131"/>
      <c r="IL151" s="131"/>
      <c r="IM151" s="131">
        <f>IM147+IM149</f>
        <v>0</v>
      </c>
      <c r="IN151" s="43"/>
      <c r="IO151" s="43"/>
      <c r="IP151" s="131"/>
      <c r="IQ151" s="131"/>
      <c r="IR151" s="131">
        <f>IR147+IR149</f>
        <v>0</v>
      </c>
      <c r="IS151" s="43"/>
      <c r="IT151" s="43"/>
      <c r="IU151" s="131"/>
      <c r="IV151" s="131"/>
      <c r="IW151" s="131">
        <f>IW147+IW149</f>
        <v>0</v>
      </c>
      <c r="IX151" s="43"/>
      <c r="IY151" s="44"/>
      <c r="IZ151" s="448"/>
      <c r="JA151" s="378"/>
      <c r="JB151" s="256"/>
      <c r="JC151" s="256"/>
    </row>
    <row r="152" spans="1:263" s="3" customFormat="1" x14ac:dyDescent="0.35">
      <c r="A152" s="198"/>
      <c r="B152" s="359"/>
      <c r="C152" s="45"/>
      <c r="D152" s="105"/>
      <c r="E152" s="102"/>
      <c r="F152" s="285"/>
      <c r="G152" s="131"/>
      <c r="H152" s="325"/>
      <c r="I152" s="202"/>
      <c r="J152" s="324"/>
      <c r="K152" s="131"/>
      <c r="L152" s="131"/>
      <c r="M152" s="43"/>
      <c r="N152" s="43"/>
      <c r="O152" s="131"/>
      <c r="P152" s="131"/>
      <c r="Q152" s="131"/>
      <c r="R152" s="43"/>
      <c r="S152" s="43"/>
      <c r="T152" s="131"/>
      <c r="U152" s="131"/>
      <c r="V152" s="131"/>
      <c r="W152" s="43"/>
      <c r="X152" s="43"/>
      <c r="Y152" s="131"/>
      <c r="Z152" s="131"/>
      <c r="AA152" s="131"/>
      <c r="AB152" s="43"/>
      <c r="AC152" s="43"/>
      <c r="AD152" s="131"/>
      <c r="AE152" s="131"/>
      <c r="AF152" s="131"/>
      <c r="AG152" s="43"/>
      <c r="AH152" s="43"/>
      <c r="AI152" s="131"/>
      <c r="AJ152" s="131"/>
      <c r="AK152" s="131"/>
      <c r="AL152" s="43"/>
      <c r="AM152" s="43"/>
      <c r="AN152" s="131"/>
      <c r="AO152" s="131"/>
      <c r="AP152" s="131"/>
      <c r="AQ152" s="43"/>
      <c r="AR152" s="43"/>
      <c r="AS152" s="131"/>
      <c r="AT152" s="131"/>
      <c r="AU152" s="131"/>
      <c r="AV152" s="43"/>
      <c r="AW152" s="43"/>
      <c r="AX152" s="131"/>
      <c r="AY152" s="131"/>
      <c r="AZ152" s="131"/>
      <c r="BA152" s="43"/>
      <c r="BB152" s="43"/>
      <c r="BC152" s="131"/>
      <c r="BD152" s="131"/>
      <c r="BE152" s="131"/>
      <c r="BF152" s="43"/>
      <c r="BG152" s="43"/>
      <c r="BH152" s="131"/>
      <c r="BI152" s="131"/>
      <c r="BJ152" s="131"/>
      <c r="BK152" s="43"/>
      <c r="BL152" s="43"/>
      <c r="BM152" s="131"/>
      <c r="BN152" s="131"/>
      <c r="BO152" s="131"/>
      <c r="BP152" s="43"/>
      <c r="BQ152" s="43"/>
      <c r="BR152" s="131"/>
      <c r="BS152" s="131"/>
      <c r="BT152" s="131"/>
      <c r="BU152" s="43"/>
      <c r="BV152" s="43"/>
      <c r="BW152" s="131"/>
      <c r="BX152" s="131"/>
      <c r="BY152" s="131"/>
      <c r="BZ152" s="43"/>
      <c r="CA152" s="43"/>
      <c r="CB152" s="131"/>
      <c r="CC152" s="131"/>
      <c r="CD152" s="131"/>
      <c r="CE152" s="43"/>
      <c r="CF152" s="43"/>
      <c r="CG152" s="131"/>
      <c r="CH152" s="131"/>
      <c r="CI152" s="131"/>
      <c r="CJ152" s="43"/>
      <c r="CK152" s="43"/>
      <c r="CL152" s="131"/>
      <c r="CM152" s="131"/>
      <c r="CN152" s="131"/>
      <c r="CO152" s="43"/>
      <c r="CP152" s="43"/>
      <c r="CQ152" s="131"/>
      <c r="CR152" s="131"/>
      <c r="CS152" s="131"/>
      <c r="CT152" s="43"/>
      <c r="CU152" s="43"/>
      <c r="CV152" s="131"/>
      <c r="CW152" s="131"/>
      <c r="CX152" s="131"/>
      <c r="CY152" s="43"/>
      <c r="CZ152" s="43"/>
      <c r="DA152" s="131"/>
      <c r="DB152" s="131"/>
      <c r="DC152" s="131"/>
      <c r="DD152" s="43"/>
      <c r="DE152" s="43"/>
      <c r="DF152" s="131"/>
      <c r="DG152" s="131"/>
      <c r="DH152" s="131"/>
      <c r="DI152" s="43"/>
      <c r="DJ152" s="43"/>
      <c r="DK152" s="131"/>
      <c r="DL152" s="131"/>
      <c r="DM152" s="131"/>
      <c r="DN152" s="43"/>
      <c r="DO152" s="43"/>
      <c r="DP152" s="131"/>
      <c r="DQ152" s="131"/>
      <c r="DR152" s="131"/>
      <c r="DS152" s="43"/>
      <c r="DT152" s="43"/>
      <c r="DU152" s="131"/>
      <c r="DV152" s="131"/>
      <c r="DW152" s="131"/>
      <c r="DX152" s="43"/>
      <c r="DY152" s="43"/>
      <c r="DZ152" s="131"/>
      <c r="EA152" s="131"/>
      <c r="EB152" s="131"/>
      <c r="EC152" s="43"/>
      <c r="ED152" s="43"/>
      <c r="EE152" s="131"/>
      <c r="EF152" s="131"/>
      <c r="EG152" s="131"/>
      <c r="EH152" s="43"/>
      <c r="EI152" s="43"/>
      <c r="EJ152" s="131"/>
      <c r="EK152" s="131"/>
      <c r="EL152" s="131"/>
      <c r="EM152" s="43"/>
      <c r="EN152" s="43"/>
      <c r="EO152" s="131"/>
      <c r="EP152" s="131"/>
      <c r="EQ152" s="131"/>
      <c r="ER152" s="43"/>
      <c r="ES152" s="43"/>
      <c r="ET152" s="131"/>
      <c r="EU152" s="131"/>
      <c r="EV152" s="131"/>
      <c r="EW152" s="43"/>
      <c r="EX152" s="43"/>
      <c r="EY152" s="131"/>
      <c r="EZ152" s="131"/>
      <c r="FA152" s="131"/>
      <c r="FB152" s="43"/>
      <c r="FC152" s="43"/>
      <c r="FD152" s="131"/>
      <c r="FE152" s="131"/>
      <c r="FF152" s="131"/>
      <c r="FG152" s="43"/>
      <c r="FH152" s="43"/>
      <c r="FI152" s="131"/>
      <c r="FJ152" s="131"/>
      <c r="FK152" s="131"/>
      <c r="FL152" s="43"/>
      <c r="FM152" s="43"/>
      <c r="FN152" s="131"/>
      <c r="FO152" s="131"/>
      <c r="FP152" s="131"/>
      <c r="FQ152" s="43"/>
      <c r="FR152" s="43"/>
      <c r="FS152" s="131"/>
      <c r="FT152" s="131"/>
      <c r="FU152" s="131"/>
      <c r="FV152" s="43"/>
      <c r="FW152" s="43"/>
      <c r="FX152" s="131"/>
      <c r="FY152" s="131"/>
      <c r="FZ152" s="131"/>
      <c r="GA152" s="43"/>
      <c r="GB152" s="43"/>
      <c r="GC152" s="131"/>
      <c r="GD152" s="131"/>
      <c r="GE152" s="131"/>
      <c r="GF152" s="43"/>
      <c r="GG152" s="43"/>
      <c r="GH152" s="131"/>
      <c r="GI152" s="131"/>
      <c r="GJ152" s="131"/>
      <c r="GK152" s="43"/>
      <c r="GL152" s="43"/>
      <c r="GM152" s="131"/>
      <c r="GN152" s="131"/>
      <c r="GO152" s="131"/>
      <c r="GP152" s="43"/>
      <c r="GQ152" s="43"/>
      <c r="GR152" s="131"/>
      <c r="GS152" s="131"/>
      <c r="GT152" s="131"/>
      <c r="GU152" s="43"/>
      <c r="GV152" s="43"/>
      <c r="GW152" s="131"/>
      <c r="GX152" s="131"/>
      <c r="GY152" s="131"/>
      <c r="GZ152" s="43"/>
      <c r="HA152" s="43"/>
      <c r="HB152" s="131"/>
      <c r="HC152" s="131"/>
      <c r="HD152" s="131"/>
      <c r="HE152" s="43"/>
      <c r="HF152" s="43"/>
      <c r="HG152" s="131"/>
      <c r="HH152" s="131"/>
      <c r="HI152" s="131"/>
      <c r="HJ152" s="43"/>
      <c r="HK152" s="43"/>
      <c r="HL152" s="131"/>
      <c r="HM152" s="131"/>
      <c r="HN152" s="131"/>
      <c r="HO152" s="43"/>
      <c r="HP152" s="43"/>
      <c r="HQ152" s="131"/>
      <c r="HR152" s="131"/>
      <c r="HS152" s="131"/>
      <c r="HT152" s="43"/>
      <c r="HU152" s="43"/>
      <c r="HV152" s="131"/>
      <c r="HW152" s="131"/>
      <c r="HX152" s="131"/>
      <c r="HY152" s="43"/>
      <c r="HZ152" s="43"/>
      <c r="IA152" s="131"/>
      <c r="IB152" s="131"/>
      <c r="IC152" s="131"/>
      <c r="ID152" s="43"/>
      <c r="IE152" s="43"/>
      <c r="IF152" s="131"/>
      <c r="IG152" s="131"/>
      <c r="IH152" s="131"/>
      <c r="II152" s="43"/>
      <c r="IJ152" s="43"/>
      <c r="IK152" s="131"/>
      <c r="IL152" s="131"/>
      <c r="IM152" s="131"/>
      <c r="IN152" s="43"/>
      <c r="IO152" s="43"/>
      <c r="IP152" s="131"/>
      <c r="IQ152" s="131"/>
      <c r="IR152" s="131"/>
      <c r="IS152" s="43"/>
      <c r="IT152" s="43"/>
      <c r="IU152" s="131"/>
      <c r="IV152" s="131"/>
      <c r="IW152" s="131"/>
      <c r="IX152" s="43"/>
      <c r="IY152" s="44"/>
      <c r="IZ152" s="448"/>
      <c r="JA152" s="378"/>
      <c r="JB152" s="256"/>
      <c r="JC152" s="256"/>
    </row>
    <row r="153" spans="1:263" s="3" customFormat="1" x14ac:dyDescent="0.35">
      <c r="A153" s="198"/>
      <c r="B153" s="359"/>
      <c r="C153" s="45" t="s">
        <v>1208</v>
      </c>
      <c r="D153" s="105" t="s">
        <v>1209</v>
      </c>
      <c r="E153" s="102"/>
      <c r="F153" s="285" t="str">
        <f>IFERROR(INDEX('Helper 1'!$I$2:$I$19,MATCH('Schedule 1'!$G$20,'Helper 1'!$H$2:$H$19,0)),"")</f>
        <v/>
      </c>
      <c r="G153" s="131">
        <f>G110</f>
        <v>0</v>
      </c>
      <c r="H153" s="325"/>
      <c r="I153" s="202"/>
      <c r="J153" s="324"/>
      <c r="K153" s="131"/>
      <c r="L153" s="131">
        <f>IF($G$151=0,0,$G$153*L151/$G$151)</f>
        <v>0</v>
      </c>
      <c r="M153" s="49"/>
      <c r="N153" s="49"/>
      <c r="O153" s="131"/>
      <c r="P153" s="131"/>
      <c r="Q153" s="131">
        <f>IF($G$151=0,0,$G$153*Q151/$G$151)</f>
        <v>0</v>
      </c>
      <c r="R153" s="49"/>
      <c r="S153" s="49"/>
      <c r="T153" s="131"/>
      <c r="U153" s="131"/>
      <c r="V153" s="131">
        <f>IF($G$151=0,0,$G$153*V151/$G$151)</f>
        <v>0</v>
      </c>
      <c r="W153" s="49"/>
      <c r="X153" s="49"/>
      <c r="Y153" s="131"/>
      <c r="Z153" s="131"/>
      <c r="AA153" s="131">
        <f>IF($G$151=0,0,$G$153*AA151/$G$151)</f>
        <v>0</v>
      </c>
      <c r="AB153" s="49"/>
      <c r="AC153" s="49"/>
      <c r="AD153" s="131"/>
      <c r="AE153" s="131"/>
      <c r="AF153" s="131">
        <f>IF($G$151=0,0,$G$153*AF151/$G$151)</f>
        <v>0</v>
      </c>
      <c r="AG153" s="49"/>
      <c r="AH153" s="49"/>
      <c r="AI153" s="131"/>
      <c r="AJ153" s="131"/>
      <c r="AK153" s="131">
        <f>IF($G$151=0,0,$G$153*AK151/$G$151)</f>
        <v>0</v>
      </c>
      <c r="AL153" s="49"/>
      <c r="AM153" s="49"/>
      <c r="AN153" s="131"/>
      <c r="AO153" s="131"/>
      <c r="AP153" s="131">
        <f>IF($G$151=0,0,$G$153*AP151/$G$151)</f>
        <v>0</v>
      </c>
      <c r="AQ153" s="49"/>
      <c r="AR153" s="49"/>
      <c r="AS153" s="131"/>
      <c r="AT153" s="131"/>
      <c r="AU153" s="131">
        <f>IF($G$151=0,0,$G$153*AU151/$G$151)</f>
        <v>0</v>
      </c>
      <c r="AV153" s="49"/>
      <c r="AW153" s="49"/>
      <c r="AX153" s="131"/>
      <c r="AY153" s="131"/>
      <c r="AZ153" s="131">
        <f>IF($G$151=0,0,$G$153*AZ151/$G$151)</f>
        <v>0</v>
      </c>
      <c r="BA153" s="49"/>
      <c r="BB153" s="49"/>
      <c r="BC153" s="131"/>
      <c r="BD153" s="131"/>
      <c r="BE153" s="131">
        <f>IF($G$151=0,0,$G$153*BE151/$G$151)</f>
        <v>0</v>
      </c>
      <c r="BF153" s="49"/>
      <c r="BG153" s="49"/>
      <c r="BH153" s="131"/>
      <c r="BI153" s="131"/>
      <c r="BJ153" s="131">
        <f>IF($G$151=0,0,$G$153*BJ151/$G$151)</f>
        <v>0</v>
      </c>
      <c r="BK153" s="49"/>
      <c r="BL153" s="49"/>
      <c r="BM153" s="131"/>
      <c r="BN153" s="131"/>
      <c r="BO153" s="131">
        <f>IF($G$151=0,0,$G$153*BO151/$G$151)</f>
        <v>0</v>
      </c>
      <c r="BP153" s="49"/>
      <c r="BQ153" s="49"/>
      <c r="BR153" s="131"/>
      <c r="BS153" s="131"/>
      <c r="BT153" s="131">
        <f>IF($G$151=0,0,$G$153*BT151/$G$151)</f>
        <v>0</v>
      </c>
      <c r="BU153" s="49"/>
      <c r="BV153" s="49"/>
      <c r="BW153" s="131"/>
      <c r="BX153" s="131"/>
      <c r="BY153" s="131">
        <f>IF($G$151=0,0,$G$153*BY151/$G$151)</f>
        <v>0</v>
      </c>
      <c r="BZ153" s="49"/>
      <c r="CA153" s="49"/>
      <c r="CB153" s="131"/>
      <c r="CC153" s="131"/>
      <c r="CD153" s="131">
        <f>IF($G$151=0,0,$G$153*CD151/$G$151)</f>
        <v>0</v>
      </c>
      <c r="CE153" s="49"/>
      <c r="CF153" s="49"/>
      <c r="CG153" s="131"/>
      <c r="CH153" s="131"/>
      <c r="CI153" s="131">
        <f>IF($G$151=0,0,$G$153*CI151/$G$151)</f>
        <v>0</v>
      </c>
      <c r="CJ153" s="49"/>
      <c r="CK153" s="49"/>
      <c r="CL153" s="131"/>
      <c r="CM153" s="131"/>
      <c r="CN153" s="131">
        <f>IF($G$151=0,0,$G$153*CN151/$G$151)</f>
        <v>0</v>
      </c>
      <c r="CO153" s="49"/>
      <c r="CP153" s="49"/>
      <c r="CQ153" s="131"/>
      <c r="CR153" s="131"/>
      <c r="CS153" s="131">
        <f>IF($G$151=0,0,$G$153*CS151/$G$151)</f>
        <v>0</v>
      </c>
      <c r="CT153" s="49"/>
      <c r="CU153" s="49"/>
      <c r="CV153" s="131"/>
      <c r="CW153" s="131"/>
      <c r="CX153" s="131">
        <f>IF($G$151=0,0,$G$153*CX151/$G$151)</f>
        <v>0</v>
      </c>
      <c r="CY153" s="49"/>
      <c r="CZ153" s="49"/>
      <c r="DA153" s="131"/>
      <c r="DB153" s="131"/>
      <c r="DC153" s="131">
        <f>IF($G$151=0,0,$G$153*DC151/$G$151)</f>
        <v>0</v>
      </c>
      <c r="DD153" s="49"/>
      <c r="DE153" s="49"/>
      <c r="DF153" s="131"/>
      <c r="DG153" s="131"/>
      <c r="DH153" s="131">
        <f>IF($G$151=0,0,$G$153*DH151/$G$151)</f>
        <v>0</v>
      </c>
      <c r="DI153" s="49"/>
      <c r="DJ153" s="49"/>
      <c r="DK153" s="131"/>
      <c r="DL153" s="131"/>
      <c r="DM153" s="131">
        <f>IF($G$151=0,0,$G$153*DM151/$G$151)</f>
        <v>0</v>
      </c>
      <c r="DN153" s="49"/>
      <c r="DO153" s="49"/>
      <c r="DP153" s="131"/>
      <c r="DQ153" s="131"/>
      <c r="DR153" s="131">
        <f>IF($G$151=0,0,$G$153*DR151/$G$151)</f>
        <v>0</v>
      </c>
      <c r="DS153" s="49"/>
      <c r="DT153" s="49"/>
      <c r="DU153" s="131"/>
      <c r="DV153" s="131"/>
      <c r="DW153" s="131">
        <f>IF($G$151=0,0,$G$153*DW151/$G$151)</f>
        <v>0</v>
      </c>
      <c r="DX153" s="49"/>
      <c r="DY153" s="49"/>
      <c r="DZ153" s="131"/>
      <c r="EA153" s="131"/>
      <c r="EB153" s="131">
        <f>IF($G$151=0,0,$G$153*EB151/$G$151)</f>
        <v>0</v>
      </c>
      <c r="EC153" s="49"/>
      <c r="ED153" s="49"/>
      <c r="EE153" s="131"/>
      <c r="EF153" s="131"/>
      <c r="EG153" s="131">
        <f>IF($G$151=0,0,$G$153*EG151/$G$151)</f>
        <v>0</v>
      </c>
      <c r="EH153" s="49"/>
      <c r="EI153" s="49"/>
      <c r="EJ153" s="131"/>
      <c r="EK153" s="131"/>
      <c r="EL153" s="131">
        <f>IF($G$151=0,0,$G$153*EL151/$G$151)</f>
        <v>0</v>
      </c>
      <c r="EM153" s="49"/>
      <c r="EN153" s="49"/>
      <c r="EO153" s="131"/>
      <c r="EP153" s="131"/>
      <c r="EQ153" s="131">
        <f>IF($G$151=0,0,$G$153*EQ151/$G$151)</f>
        <v>0</v>
      </c>
      <c r="ER153" s="49"/>
      <c r="ES153" s="49"/>
      <c r="ET153" s="131"/>
      <c r="EU153" s="131"/>
      <c r="EV153" s="131">
        <f>IF($G$151=0,0,$G$153*EV151/$G$151)</f>
        <v>0</v>
      </c>
      <c r="EW153" s="49"/>
      <c r="EX153" s="49"/>
      <c r="EY153" s="131"/>
      <c r="EZ153" s="131"/>
      <c r="FA153" s="131">
        <f>IF($G$151=0,0,$G$153*FA151/$G$151)</f>
        <v>0</v>
      </c>
      <c r="FB153" s="49"/>
      <c r="FC153" s="49"/>
      <c r="FD153" s="131"/>
      <c r="FE153" s="131"/>
      <c r="FF153" s="131">
        <f>IF($G$151=0,0,$G$153*FF151/$G$151)</f>
        <v>0</v>
      </c>
      <c r="FG153" s="49"/>
      <c r="FH153" s="49"/>
      <c r="FI153" s="131"/>
      <c r="FJ153" s="131"/>
      <c r="FK153" s="131">
        <f>IF($G$151=0,0,$G$153*FK151/$G$151)</f>
        <v>0</v>
      </c>
      <c r="FL153" s="49"/>
      <c r="FM153" s="49"/>
      <c r="FN153" s="131"/>
      <c r="FO153" s="131"/>
      <c r="FP153" s="131">
        <f>IF($G$151=0,0,$G$153*FP151/$G$151)</f>
        <v>0</v>
      </c>
      <c r="FQ153" s="49"/>
      <c r="FR153" s="49"/>
      <c r="FS153" s="131"/>
      <c r="FT153" s="131"/>
      <c r="FU153" s="131">
        <f>IF($G$151=0,0,$G$153*FU151/$G$151)</f>
        <v>0</v>
      </c>
      <c r="FV153" s="49"/>
      <c r="FW153" s="49"/>
      <c r="FX153" s="131"/>
      <c r="FY153" s="131"/>
      <c r="FZ153" s="131">
        <f>IF($G$151=0,0,$G$153*FZ151/$G$151)</f>
        <v>0</v>
      </c>
      <c r="GA153" s="49"/>
      <c r="GB153" s="49"/>
      <c r="GC153" s="131"/>
      <c r="GD153" s="131"/>
      <c r="GE153" s="131">
        <f>IF($G$151=0,0,$G$153*GE151/$G$151)</f>
        <v>0</v>
      </c>
      <c r="GF153" s="49"/>
      <c r="GG153" s="49"/>
      <c r="GH153" s="131"/>
      <c r="GI153" s="131"/>
      <c r="GJ153" s="131">
        <f>IF($G$151=0,0,$G$153*GJ151/$G$151)</f>
        <v>0</v>
      </c>
      <c r="GK153" s="49"/>
      <c r="GL153" s="49"/>
      <c r="GM153" s="131"/>
      <c r="GN153" s="131"/>
      <c r="GO153" s="131">
        <f>IF($G$151=0,0,$G$153*GO151/$G$151)</f>
        <v>0</v>
      </c>
      <c r="GP153" s="49"/>
      <c r="GQ153" s="49"/>
      <c r="GR153" s="131"/>
      <c r="GS153" s="131"/>
      <c r="GT153" s="131">
        <f>IF($G$151=0,0,$G$153*GT151/$G$151)</f>
        <v>0</v>
      </c>
      <c r="GU153" s="49"/>
      <c r="GV153" s="49"/>
      <c r="GW153" s="131"/>
      <c r="GX153" s="131"/>
      <c r="GY153" s="131">
        <f>IF($G$151=0,0,$G$153*GY151/$G$151)</f>
        <v>0</v>
      </c>
      <c r="GZ153" s="49"/>
      <c r="HA153" s="49"/>
      <c r="HB153" s="131"/>
      <c r="HC153" s="131"/>
      <c r="HD153" s="131">
        <f>IF($G$151=0,0,$G$153*HD151/$G$151)</f>
        <v>0</v>
      </c>
      <c r="HE153" s="49"/>
      <c r="HF153" s="49"/>
      <c r="HG153" s="131"/>
      <c r="HH153" s="131"/>
      <c r="HI153" s="131">
        <f>IF($G$151=0,0,$G$153*HI151/$G$151)</f>
        <v>0</v>
      </c>
      <c r="HJ153" s="49"/>
      <c r="HK153" s="49"/>
      <c r="HL153" s="131"/>
      <c r="HM153" s="131"/>
      <c r="HN153" s="131">
        <f>IF($G$151=0,0,$G$153*HN151/$G$151)</f>
        <v>0</v>
      </c>
      <c r="HO153" s="49"/>
      <c r="HP153" s="49"/>
      <c r="HQ153" s="131"/>
      <c r="HR153" s="131"/>
      <c r="HS153" s="131">
        <f>IF($G$151=0,0,$G$153*HS151/$G$151)</f>
        <v>0</v>
      </c>
      <c r="HT153" s="49"/>
      <c r="HU153" s="49"/>
      <c r="HV153" s="131"/>
      <c r="HW153" s="131"/>
      <c r="HX153" s="131">
        <f>IF($G$151=0,0,$G$153*HX151/$G$151)</f>
        <v>0</v>
      </c>
      <c r="HY153" s="49"/>
      <c r="HZ153" s="49"/>
      <c r="IA153" s="131"/>
      <c r="IB153" s="131"/>
      <c r="IC153" s="131">
        <f>IF($G$151=0,0,$G$153*IC151/$G$151)</f>
        <v>0</v>
      </c>
      <c r="ID153" s="49"/>
      <c r="IE153" s="49"/>
      <c r="IF153" s="131"/>
      <c r="IG153" s="131"/>
      <c r="IH153" s="131">
        <f>IF($G$151=0,0,$G$153*IH151/$G$151)</f>
        <v>0</v>
      </c>
      <c r="II153" s="49"/>
      <c r="IJ153" s="49"/>
      <c r="IK153" s="131"/>
      <c r="IL153" s="131"/>
      <c r="IM153" s="131">
        <f>IF($G$151=0,0,$G$153*IM151/$G$151)</f>
        <v>0</v>
      </c>
      <c r="IN153" s="49"/>
      <c r="IO153" s="49"/>
      <c r="IP153" s="131"/>
      <c r="IQ153" s="131"/>
      <c r="IR153" s="131">
        <f>IF($G$151=0,0,$G$153*IR151/$G$151)</f>
        <v>0</v>
      </c>
      <c r="IS153" s="49"/>
      <c r="IT153" s="49"/>
      <c r="IU153" s="131"/>
      <c r="IV153" s="131"/>
      <c r="IW153" s="131">
        <f>IF($G$151=0,0,$G$153*IW151/$G$151)</f>
        <v>0</v>
      </c>
      <c r="IX153" s="49"/>
      <c r="IY153" s="50"/>
      <c r="IZ153" s="448"/>
      <c r="JA153" s="378"/>
      <c r="JB153" s="256"/>
      <c r="JC153" s="256"/>
    </row>
    <row r="154" spans="1:263" s="3" customFormat="1" x14ac:dyDescent="0.35">
      <c r="A154" s="198"/>
      <c r="B154" s="359"/>
      <c r="C154" s="45"/>
      <c r="D154" s="105"/>
      <c r="E154" s="102"/>
      <c r="F154" s="285"/>
      <c r="G154" s="387"/>
      <c r="H154" s="325"/>
      <c r="I154" s="202"/>
      <c r="J154" s="324"/>
      <c r="K154" s="131"/>
      <c r="L154" s="387"/>
      <c r="M154" s="43"/>
      <c r="N154" s="43"/>
      <c r="O154" s="131"/>
      <c r="P154" s="131"/>
      <c r="Q154" s="387"/>
      <c r="R154" s="43"/>
      <c r="S154" s="43"/>
      <c r="T154" s="131"/>
      <c r="U154" s="131"/>
      <c r="V154" s="387"/>
      <c r="W154" s="43"/>
      <c r="X154" s="43"/>
      <c r="Y154" s="131"/>
      <c r="Z154" s="131"/>
      <c r="AA154" s="387"/>
      <c r="AB154" s="43"/>
      <c r="AC154" s="43"/>
      <c r="AD154" s="131"/>
      <c r="AE154" s="131"/>
      <c r="AF154" s="387"/>
      <c r="AG154" s="43"/>
      <c r="AH154" s="43"/>
      <c r="AI154" s="131"/>
      <c r="AJ154" s="131"/>
      <c r="AK154" s="387"/>
      <c r="AL154" s="43"/>
      <c r="AM154" s="43"/>
      <c r="AN154" s="131"/>
      <c r="AO154" s="131"/>
      <c r="AP154" s="387"/>
      <c r="AQ154" s="43"/>
      <c r="AR154" s="43"/>
      <c r="AS154" s="131"/>
      <c r="AT154" s="131"/>
      <c r="AU154" s="387"/>
      <c r="AV154" s="43"/>
      <c r="AW154" s="43"/>
      <c r="AX154" s="131"/>
      <c r="AY154" s="131"/>
      <c r="AZ154" s="387"/>
      <c r="BA154" s="43"/>
      <c r="BB154" s="43"/>
      <c r="BC154" s="131"/>
      <c r="BD154" s="131"/>
      <c r="BE154" s="387"/>
      <c r="BF154" s="43"/>
      <c r="BG154" s="43"/>
      <c r="BH154" s="131"/>
      <c r="BI154" s="131"/>
      <c r="BJ154" s="387"/>
      <c r="BK154" s="43"/>
      <c r="BL154" s="43"/>
      <c r="BM154" s="131"/>
      <c r="BN154" s="131"/>
      <c r="BO154" s="387"/>
      <c r="BP154" s="43"/>
      <c r="BQ154" s="43"/>
      <c r="BR154" s="131"/>
      <c r="BS154" s="131"/>
      <c r="BT154" s="387"/>
      <c r="BU154" s="43"/>
      <c r="BV154" s="43"/>
      <c r="BW154" s="131"/>
      <c r="BX154" s="131"/>
      <c r="BY154" s="387"/>
      <c r="BZ154" s="43"/>
      <c r="CA154" s="43"/>
      <c r="CB154" s="131"/>
      <c r="CC154" s="131"/>
      <c r="CD154" s="387"/>
      <c r="CE154" s="43"/>
      <c r="CF154" s="43"/>
      <c r="CG154" s="131"/>
      <c r="CH154" s="131"/>
      <c r="CI154" s="387"/>
      <c r="CJ154" s="43"/>
      <c r="CK154" s="43"/>
      <c r="CL154" s="131"/>
      <c r="CM154" s="131"/>
      <c r="CN154" s="387"/>
      <c r="CO154" s="43"/>
      <c r="CP154" s="43"/>
      <c r="CQ154" s="131"/>
      <c r="CR154" s="131"/>
      <c r="CS154" s="387"/>
      <c r="CT154" s="43"/>
      <c r="CU154" s="43"/>
      <c r="CV154" s="131"/>
      <c r="CW154" s="131"/>
      <c r="CX154" s="387"/>
      <c r="CY154" s="43"/>
      <c r="CZ154" s="43"/>
      <c r="DA154" s="131"/>
      <c r="DB154" s="131"/>
      <c r="DC154" s="387"/>
      <c r="DD154" s="43"/>
      <c r="DE154" s="43"/>
      <c r="DF154" s="131"/>
      <c r="DG154" s="131"/>
      <c r="DH154" s="387"/>
      <c r="DI154" s="43"/>
      <c r="DJ154" s="43"/>
      <c r="DK154" s="131"/>
      <c r="DL154" s="131"/>
      <c r="DM154" s="387"/>
      <c r="DN154" s="43"/>
      <c r="DO154" s="43"/>
      <c r="DP154" s="131"/>
      <c r="DQ154" s="131"/>
      <c r="DR154" s="387"/>
      <c r="DS154" s="43"/>
      <c r="DT154" s="43"/>
      <c r="DU154" s="131"/>
      <c r="DV154" s="131"/>
      <c r="DW154" s="387"/>
      <c r="DX154" s="43"/>
      <c r="DY154" s="43"/>
      <c r="DZ154" s="131"/>
      <c r="EA154" s="131"/>
      <c r="EB154" s="387"/>
      <c r="EC154" s="43"/>
      <c r="ED154" s="43"/>
      <c r="EE154" s="131"/>
      <c r="EF154" s="131"/>
      <c r="EG154" s="387"/>
      <c r="EH154" s="43"/>
      <c r="EI154" s="43"/>
      <c r="EJ154" s="131"/>
      <c r="EK154" s="131"/>
      <c r="EL154" s="387"/>
      <c r="EM154" s="43"/>
      <c r="EN154" s="43"/>
      <c r="EO154" s="131"/>
      <c r="EP154" s="131"/>
      <c r="EQ154" s="387"/>
      <c r="ER154" s="43"/>
      <c r="ES154" s="43"/>
      <c r="ET154" s="131"/>
      <c r="EU154" s="131"/>
      <c r="EV154" s="387"/>
      <c r="EW154" s="43"/>
      <c r="EX154" s="43"/>
      <c r="EY154" s="131"/>
      <c r="EZ154" s="131"/>
      <c r="FA154" s="387"/>
      <c r="FB154" s="43"/>
      <c r="FC154" s="43"/>
      <c r="FD154" s="131"/>
      <c r="FE154" s="131"/>
      <c r="FF154" s="387"/>
      <c r="FG154" s="43"/>
      <c r="FH154" s="43"/>
      <c r="FI154" s="131"/>
      <c r="FJ154" s="131"/>
      <c r="FK154" s="387"/>
      <c r="FL154" s="43"/>
      <c r="FM154" s="43"/>
      <c r="FN154" s="131"/>
      <c r="FO154" s="131"/>
      <c r="FP154" s="387"/>
      <c r="FQ154" s="43"/>
      <c r="FR154" s="43"/>
      <c r="FS154" s="131"/>
      <c r="FT154" s="131"/>
      <c r="FU154" s="387"/>
      <c r="FV154" s="43"/>
      <c r="FW154" s="43"/>
      <c r="FX154" s="131"/>
      <c r="FY154" s="131"/>
      <c r="FZ154" s="387"/>
      <c r="GA154" s="43"/>
      <c r="GB154" s="43"/>
      <c r="GC154" s="131"/>
      <c r="GD154" s="131"/>
      <c r="GE154" s="387"/>
      <c r="GF154" s="43"/>
      <c r="GG154" s="43"/>
      <c r="GH154" s="131"/>
      <c r="GI154" s="131"/>
      <c r="GJ154" s="387"/>
      <c r="GK154" s="43"/>
      <c r="GL154" s="43"/>
      <c r="GM154" s="131"/>
      <c r="GN154" s="131"/>
      <c r="GO154" s="387"/>
      <c r="GP154" s="43"/>
      <c r="GQ154" s="43"/>
      <c r="GR154" s="131"/>
      <c r="GS154" s="131"/>
      <c r="GT154" s="387"/>
      <c r="GU154" s="43"/>
      <c r="GV154" s="43"/>
      <c r="GW154" s="131"/>
      <c r="GX154" s="131"/>
      <c r="GY154" s="387"/>
      <c r="GZ154" s="43"/>
      <c r="HA154" s="43"/>
      <c r="HB154" s="131"/>
      <c r="HC154" s="131"/>
      <c r="HD154" s="387"/>
      <c r="HE154" s="43"/>
      <c r="HF154" s="43"/>
      <c r="HG154" s="131"/>
      <c r="HH154" s="131"/>
      <c r="HI154" s="387"/>
      <c r="HJ154" s="43"/>
      <c r="HK154" s="43"/>
      <c r="HL154" s="131"/>
      <c r="HM154" s="131"/>
      <c r="HN154" s="387"/>
      <c r="HO154" s="43"/>
      <c r="HP154" s="43"/>
      <c r="HQ154" s="131"/>
      <c r="HR154" s="131"/>
      <c r="HS154" s="387"/>
      <c r="HT154" s="43"/>
      <c r="HU154" s="43"/>
      <c r="HV154" s="131"/>
      <c r="HW154" s="131"/>
      <c r="HX154" s="387"/>
      <c r="HY154" s="43"/>
      <c r="HZ154" s="43"/>
      <c r="IA154" s="131"/>
      <c r="IB154" s="131"/>
      <c r="IC154" s="387"/>
      <c r="ID154" s="43"/>
      <c r="IE154" s="43"/>
      <c r="IF154" s="131"/>
      <c r="IG154" s="131"/>
      <c r="IH154" s="387"/>
      <c r="II154" s="43"/>
      <c r="IJ154" s="43"/>
      <c r="IK154" s="131"/>
      <c r="IL154" s="131"/>
      <c r="IM154" s="387"/>
      <c r="IN154" s="43"/>
      <c r="IO154" s="43"/>
      <c r="IP154" s="131"/>
      <c r="IQ154" s="131"/>
      <c r="IR154" s="387"/>
      <c r="IS154" s="43"/>
      <c r="IT154" s="43"/>
      <c r="IU154" s="131"/>
      <c r="IV154" s="131"/>
      <c r="IW154" s="387"/>
      <c r="IX154" s="43"/>
      <c r="IY154" s="44"/>
      <c r="IZ154" s="448"/>
      <c r="JA154" s="378"/>
      <c r="JB154" s="256"/>
      <c r="JC154" s="256"/>
    </row>
    <row r="155" spans="1:263" s="3" customFormat="1" ht="15" thickBot="1" x14ac:dyDescent="0.4">
      <c r="A155" s="198"/>
      <c r="B155" s="359"/>
      <c r="C155" s="45" t="s">
        <v>1210</v>
      </c>
      <c r="D155" s="106" t="s">
        <v>1211</v>
      </c>
      <c r="E155" s="102"/>
      <c r="F155" s="285" t="str">
        <f>IFERROR(INDEX('Helper 1'!$I$2:$I$19,MATCH('Schedule 1'!$G$20,'Helper 1'!$H$2:$H$19,0)),"")</f>
        <v/>
      </c>
      <c r="G155" s="124">
        <f>G151-G153</f>
        <v>0</v>
      </c>
      <c r="H155" s="325"/>
      <c r="I155" s="202"/>
      <c r="J155" s="324"/>
      <c r="K155" s="131"/>
      <c r="L155" s="124">
        <f>L151-L153</f>
        <v>0</v>
      </c>
      <c r="M155" s="49"/>
      <c r="N155" s="49"/>
      <c r="O155" s="131"/>
      <c r="P155" s="131"/>
      <c r="Q155" s="124">
        <f>Q151-Q153</f>
        <v>0</v>
      </c>
      <c r="R155" s="49"/>
      <c r="S155" s="49"/>
      <c r="T155" s="131"/>
      <c r="U155" s="131"/>
      <c r="V155" s="124">
        <f>V151-V153</f>
        <v>0</v>
      </c>
      <c r="W155" s="49"/>
      <c r="X155" s="49"/>
      <c r="Y155" s="131"/>
      <c r="Z155" s="131"/>
      <c r="AA155" s="124">
        <f>AA151-AA153</f>
        <v>0</v>
      </c>
      <c r="AB155" s="49"/>
      <c r="AC155" s="49"/>
      <c r="AD155" s="131"/>
      <c r="AE155" s="131"/>
      <c r="AF155" s="124">
        <f>AF151-AF153</f>
        <v>0</v>
      </c>
      <c r="AG155" s="49"/>
      <c r="AH155" s="49"/>
      <c r="AI155" s="131"/>
      <c r="AJ155" s="131"/>
      <c r="AK155" s="124">
        <f>AK151-AK153</f>
        <v>0</v>
      </c>
      <c r="AL155" s="49"/>
      <c r="AM155" s="49"/>
      <c r="AN155" s="131"/>
      <c r="AO155" s="131"/>
      <c r="AP155" s="124">
        <f>AP151-AP153</f>
        <v>0</v>
      </c>
      <c r="AQ155" s="49"/>
      <c r="AR155" s="49"/>
      <c r="AS155" s="131"/>
      <c r="AT155" s="131"/>
      <c r="AU155" s="124">
        <f>AU151-AU153</f>
        <v>0</v>
      </c>
      <c r="AV155" s="49"/>
      <c r="AW155" s="49"/>
      <c r="AX155" s="131"/>
      <c r="AY155" s="131"/>
      <c r="AZ155" s="124">
        <f>AZ151-AZ153</f>
        <v>0</v>
      </c>
      <c r="BA155" s="49"/>
      <c r="BB155" s="49"/>
      <c r="BC155" s="131"/>
      <c r="BD155" s="131"/>
      <c r="BE155" s="124">
        <f>BE151-BE153</f>
        <v>0</v>
      </c>
      <c r="BF155" s="49"/>
      <c r="BG155" s="49"/>
      <c r="BH155" s="131"/>
      <c r="BI155" s="131"/>
      <c r="BJ155" s="124">
        <f>BJ151-BJ153</f>
        <v>0</v>
      </c>
      <c r="BK155" s="49"/>
      <c r="BL155" s="49"/>
      <c r="BM155" s="131"/>
      <c r="BN155" s="131"/>
      <c r="BO155" s="124">
        <f>BO151-BO153</f>
        <v>0</v>
      </c>
      <c r="BP155" s="49"/>
      <c r="BQ155" s="49"/>
      <c r="BR155" s="131"/>
      <c r="BS155" s="131"/>
      <c r="BT155" s="124">
        <f>BT151-BT153</f>
        <v>0</v>
      </c>
      <c r="BU155" s="49"/>
      <c r="BV155" s="49"/>
      <c r="BW155" s="131"/>
      <c r="BX155" s="131"/>
      <c r="BY155" s="124">
        <f>BY151-BY153</f>
        <v>0</v>
      </c>
      <c r="BZ155" s="49"/>
      <c r="CA155" s="49"/>
      <c r="CB155" s="131"/>
      <c r="CC155" s="131"/>
      <c r="CD155" s="124">
        <f>CD151-CD153</f>
        <v>0</v>
      </c>
      <c r="CE155" s="49"/>
      <c r="CF155" s="49"/>
      <c r="CG155" s="131"/>
      <c r="CH155" s="131"/>
      <c r="CI155" s="124">
        <f>CI151-CI153</f>
        <v>0</v>
      </c>
      <c r="CJ155" s="49"/>
      <c r="CK155" s="49"/>
      <c r="CL155" s="131"/>
      <c r="CM155" s="131"/>
      <c r="CN155" s="124">
        <f>CN151-CN153</f>
        <v>0</v>
      </c>
      <c r="CO155" s="49"/>
      <c r="CP155" s="49"/>
      <c r="CQ155" s="131"/>
      <c r="CR155" s="131"/>
      <c r="CS155" s="124">
        <f>CS151-CS153</f>
        <v>0</v>
      </c>
      <c r="CT155" s="49"/>
      <c r="CU155" s="49"/>
      <c r="CV155" s="131"/>
      <c r="CW155" s="131"/>
      <c r="CX155" s="124">
        <f>CX151-CX153</f>
        <v>0</v>
      </c>
      <c r="CY155" s="49"/>
      <c r="CZ155" s="49"/>
      <c r="DA155" s="131"/>
      <c r="DB155" s="131"/>
      <c r="DC155" s="124">
        <f>DC151-DC153</f>
        <v>0</v>
      </c>
      <c r="DD155" s="49"/>
      <c r="DE155" s="49"/>
      <c r="DF155" s="131"/>
      <c r="DG155" s="131"/>
      <c r="DH155" s="124">
        <f>DH151-DH153</f>
        <v>0</v>
      </c>
      <c r="DI155" s="49"/>
      <c r="DJ155" s="49"/>
      <c r="DK155" s="131"/>
      <c r="DL155" s="131"/>
      <c r="DM155" s="124">
        <f>DM151-DM153</f>
        <v>0</v>
      </c>
      <c r="DN155" s="49"/>
      <c r="DO155" s="49"/>
      <c r="DP155" s="131"/>
      <c r="DQ155" s="131"/>
      <c r="DR155" s="124">
        <f>DR151-DR153</f>
        <v>0</v>
      </c>
      <c r="DS155" s="49"/>
      <c r="DT155" s="49"/>
      <c r="DU155" s="131"/>
      <c r="DV155" s="131"/>
      <c r="DW155" s="124">
        <f>DW151-DW153</f>
        <v>0</v>
      </c>
      <c r="DX155" s="49"/>
      <c r="DY155" s="49"/>
      <c r="DZ155" s="131"/>
      <c r="EA155" s="131"/>
      <c r="EB155" s="124">
        <f>EB151-EB153</f>
        <v>0</v>
      </c>
      <c r="EC155" s="49"/>
      <c r="ED155" s="49"/>
      <c r="EE155" s="131"/>
      <c r="EF155" s="131"/>
      <c r="EG155" s="124">
        <f>EG151-EG153</f>
        <v>0</v>
      </c>
      <c r="EH155" s="49"/>
      <c r="EI155" s="49"/>
      <c r="EJ155" s="131"/>
      <c r="EK155" s="131"/>
      <c r="EL155" s="124">
        <f>EL151-EL153</f>
        <v>0</v>
      </c>
      <c r="EM155" s="49"/>
      <c r="EN155" s="49"/>
      <c r="EO155" s="131"/>
      <c r="EP155" s="131"/>
      <c r="EQ155" s="124">
        <f>EQ151-EQ153</f>
        <v>0</v>
      </c>
      <c r="ER155" s="49"/>
      <c r="ES155" s="49"/>
      <c r="ET155" s="131"/>
      <c r="EU155" s="131"/>
      <c r="EV155" s="124">
        <f>EV151-EV153</f>
        <v>0</v>
      </c>
      <c r="EW155" s="49"/>
      <c r="EX155" s="49"/>
      <c r="EY155" s="131"/>
      <c r="EZ155" s="131"/>
      <c r="FA155" s="124">
        <f>FA151-FA153</f>
        <v>0</v>
      </c>
      <c r="FB155" s="49"/>
      <c r="FC155" s="49"/>
      <c r="FD155" s="131"/>
      <c r="FE155" s="131"/>
      <c r="FF155" s="124">
        <f>FF151-FF153</f>
        <v>0</v>
      </c>
      <c r="FG155" s="49"/>
      <c r="FH155" s="49"/>
      <c r="FI155" s="131"/>
      <c r="FJ155" s="131"/>
      <c r="FK155" s="124">
        <f>FK151-FK153</f>
        <v>0</v>
      </c>
      <c r="FL155" s="49"/>
      <c r="FM155" s="49"/>
      <c r="FN155" s="131"/>
      <c r="FO155" s="131"/>
      <c r="FP155" s="124">
        <f>FP151-FP153</f>
        <v>0</v>
      </c>
      <c r="FQ155" s="49"/>
      <c r="FR155" s="49"/>
      <c r="FS155" s="131"/>
      <c r="FT155" s="131"/>
      <c r="FU155" s="124">
        <f>FU151-FU153</f>
        <v>0</v>
      </c>
      <c r="FV155" s="49"/>
      <c r="FW155" s="49"/>
      <c r="FX155" s="131"/>
      <c r="FY155" s="131"/>
      <c r="FZ155" s="124">
        <f>FZ151-FZ153</f>
        <v>0</v>
      </c>
      <c r="GA155" s="49"/>
      <c r="GB155" s="49"/>
      <c r="GC155" s="131"/>
      <c r="GD155" s="131"/>
      <c r="GE155" s="124">
        <f>GE151-GE153</f>
        <v>0</v>
      </c>
      <c r="GF155" s="49"/>
      <c r="GG155" s="49"/>
      <c r="GH155" s="131"/>
      <c r="GI155" s="131"/>
      <c r="GJ155" s="124">
        <f>GJ151-GJ153</f>
        <v>0</v>
      </c>
      <c r="GK155" s="49"/>
      <c r="GL155" s="49"/>
      <c r="GM155" s="131"/>
      <c r="GN155" s="131"/>
      <c r="GO155" s="124">
        <f>GO151-GO153</f>
        <v>0</v>
      </c>
      <c r="GP155" s="49"/>
      <c r="GQ155" s="49"/>
      <c r="GR155" s="131"/>
      <c r="GS155" s="131"/>
      <c r="GT155" s="124">
        <f>GT151-GT153</f>
        <v>0</v>
      </c>
      <c r="GU155" s="49"/>
      <c r="GV155" s="49"/>
      <c r="GW155" s="131"/>
      <c r="GX155" s="131"/>
      <c r="GY155" s="124">
        <f>GY151-GY153</f>
        <v>0</v>
      </c>
      <c r="GZ155" s="49"/>
      <c r="HA155" s="49"/>
      <c r="HB155" s="131"/>
      <c r="HC155" s="131"/>
      <c r="HD155" s="124">
        <f>HD151-HD153</f>
        <v>0</v>
      </c>
      <c r="HE155" s="49"/>
      <c r="HF155" s="49"/>
      <c r="HG155" s="131"/>
      <c r="HH155" s="131"/>
      <c r="HI155" s="124">
        <f>HI151-HI153</f>
        <v>0</v>
      </c>
      <c r="HJ155" s="49"/>
      <c r="HK155" s="49"/>
      <c r="HL155" s="131"/>
      <c r="HM155" s="131"/>
      <c r="HN155" s="124">
        <f>HN151-HN153</f>
        <v>0</v>
      </c>
      <c r="HO155" s="49"/>
      <c r="HP155" s="49"/>
      <c r="HQ155" s="131"/>
      <c r="HR155" s="131"/>
      <c r="HS155" s="124">
        <f>HS151-HS153</f>
        <v>0</v>
      </c>
      <c r="HT155" s="49"/>
      <c r="HU155" s="49"/>
      <c r="HV155" s="131"/>
      <c r="HW155" s="131"/>
      <c r="HX155" s="124">
        <f>HX151-HX153</f>
        <v>0</v>
      </c>
      <c r="HY155" s="49"/>
      <c r="HZ155" s="49"/>
      <c r="IA155" s="131"/>
      <c r="IB155" s="131"/>
      <c r="IC155" s="124">
        <f>IC151-IC153</f>
        <v>0</v>
      </c>
      <c r="ID155" s="49"/>
      <c r="IE155" s="49"/>
      <c r="IF155" s="131"/>
      <c r="IG155" s="131"/>
      <c r="IH155" s="124">
        <f>IH151-IH153</f>
        <v>0</v>
      </c>
      <c r="II155" s="49"/>
      <c r="IJ155" s="49"/>
      <c r="IK155" s="131"/>
      <c r="IL155" s="131"/>
      <c r="IM155" s="124">
        <f>IM151-IM153</f>
        <v>0</v>
      </c>
      <c r="IN155" s="49"/>
      <c r="IO155" s="49"/>
      <c r="IP155" s="131"/>
      <c r="IQ155" s="131"/>
      <c r="IR155" s="124">
        <f>IR151-IR153</f>
        <v>0</v>
      </c>
      <c r="IS155" s="49"/>
      <c r="IT155" s="49"/>
      <c r="IU155" s="131"/>
      <c r="IV155" s="131"/>
      <c r="IW155" s="124">
        <f>IW151-IW153</f>
        <v>0</v>
      </c>
      <c r="IX155" s="49"/>
      <c r="IY155" s="50"/>
      <c r="IZ155" s="448"/>
      <c r="JA155" s="378"/>
      <c r="JB155" s="256"/>
      <c r="JC155" s="256"/>
    </row>
    <row r="156" spans="1:263" s="3" customFormat="1" ht="15.5" thickTop="1" thickBot="1" x14ac:dyDescent="0.4">
      <c r="A156" s="198"/>
      <c r="B156" s="359"/>
      <c r="C156" s="45"/>
      <c r="D156" s="105"/>
      <c r="E156" s="102"/>
      <c r="F156" s="287"/>
      <c r="G156" s="390"/>
      <c r="H156" s="391"/>
      <c r="I156" s="202"/>
      <c r="J156" s="392"/>
      <c r="K156" s="390"/>
      <c r="L156" s="390"/>
      <c r="M156" s="152"/>
      <c r="N156" s="152"/>
      <c r="O156" s="390"/>
      <c r="P156" s="390"/>
      <c r="Q156" s="390"/>
      <c r="R156" s="152"/>
      <c r="S156" s="152"/>
      <c r="T156" s="390"/>
      <c r="U156" s="390"/>
      <c r="V156" s="390"/>
      <c r="W156" s="152"/>
      <c r="X156" s="152"/>
      <c r="Y156" s="390"/>
      <c r="Z156" s="390"/>
      <c r="AA156" s="390"/>
      <c r="AB156" s="152"/>
      <c r="AC156" s="152"/>
      <c r="AD156" s="390"/>
      <c r="AE156" s="390"/>
      <c r="AF156" s="390"/>
      <c r="AG156" s="152"/>
      <c r="AH156" s="152"/>
      <c r="AI156" s="390"/>
      <c r="AJ156" s="390"/>
      <c r="AK156" s="390"/>
      <c r="AL156" s="152"/>
      <c r="AM156" s="152"/>
      <c r="AN156" s="390"/>
      <c r="AO156" s="390"/>
      <c r="AP156" s="390"/>
      <c r="AQ156" s="152"/>
      <c r="AR156" s="152"/>
      <c r="AS156" s="390"/>
      <c r="AT156" s="390"/>
      <c r="AU156" s="390"/>
      <c r="AV156" s="152"/>
      <c r="AW156" s="152"/>
      <c r="AX156" s="390"/>
      <c r="AY156" s="390"/>
      <c r="AZ156" s="390"/>
      <c r="BA156" s="152"/>
      <c r="BB156" s="152"/>
      <c r="BC156" s="390"/>
      <c r="BD156" s="390"/>
      <c r="BE156" s="390"/>
      <c r="BF156" s="152"/>
      <c r="BG156" s="152"/>
      <c r="BH156" s="390"/>
      <c r="BI156" s="390"/>
      <c r="BJ156" s="390"/>
      <c r="BK156" s="152"/>
      <c r="BL156" s="152"/>
      <c r="BM156" s="390"/>
      <c r="BN156" s="390"/>
      <c r="BO156" s="390"/>
      <c r="BP156" s="152"/>
      <c r="BQ156" s="152"/>
      <c r="BR156" s="390"/>
      <c r="BS156" s="390"/>
      <c r="BT156" s="390"/>
      <c r="BU156" s="152"/>
      <c r="BV156" s="152"/>
      <c r="BW156" s="390"/>
      <c r="BX156" s="390"/>
      <c r="BY156" s="390"/>
      <c r="BZ156" s="152"/>
      <c r="CA156" s="152"/>
      <c r="CB156" s="390"/>
      <c r="CC156" s="390"/>
      <c r="CD156" s="390"/>
      <c r="CE156" s="152"/>
      <c r="CF156" s="152"/>
      <c r="CG156" s="390"/>
      <c r="CH156" s="390"/>
      <c r="CI156" s="390"/>
      <c r="CJ156" s="152"/>
      <c r="CK156" s="152"/>
      <c r="CL156" s="390"/>
      <c r="CM156" s="390"/>
      <c r="CN156" s="390"/>
      <c r="CO156" s="152"/>
      <c r="CP156" s="152"/>
      <c r="CQ156" s="390"/>
      <c r="CR156" s="390"/>
      <c r="CS156" s="390"/>
      <c r="CT156" s="152"/>
      <c r="CU156" s="152"/>
      <c r="CV156" s="390"/>
      <c r="CW156" s="390"/>
      <c r="CX156" s="390"/>
      <c r="CY156" s="152"/>
      <c r="CZ156" s="152"/>
      <c r="DA156" s="390"/>
      <c r="DB156" s="390"/>
      <c r="DC156" s="390"/>
      <c r="DD156" s="152"/>
      <c r="DE156" s="152"/>
      <c r="DF156" s="390"/>
      <c r="DG156" s="390"/>
      <c r="DH156" s="390"/>
      <c r="DI156" s="152"/>
      <c r="DJ156" s="152"/>
      <c r="DK156" s="390"/>
      <c r="DL156" s="390"/>
      <c r="DM156" s="390"/>
      <c r="DN156" s="152"/>
      <c r="DO156" s="152"/>
      <c r="DP156" s="390"/>
      <c r="DQ156" s="390"/>
      <c r="DR156" s="390"/>
      <c r="DS156" s="152"/>
      <c r="DT156" s="152"/>
      <c r="DU156" s="390"/>
      <c r="DV156" s="390"/>
      <c r="DW156" s="390"/>
      <c r="DX156" s="152"/>
      <c r="DY156" s="152"/>
      <c r="DZ156" s="390"/>
      <c r="EA156" s="390"/>
      <c r="EB156" s="390"/>
      <c r="EC156" s="152"/>
      <c r="ED156" s="152"/>
      <c r="EE156" s="390"/>
      <c r="EF156" s="390"/>
      <c r="EG156" s="390"/>
      <c r="EH156" s="152"/>
      <c r="EI156" s="152"/>
      <c r="EJ156" s="390"/>
      <c r="EK156" s="390"/>
      <c r="EL156" s="390"/>
      <c r="EM156" s="152"/>
      <c r="EN156" s="152"/>
      <c r="EO156" s="390"/>
      <c r="EP156" s="390"/>
      <c r="EQ156" s="390"/>
      <c r="ER156" s="152"/>
      <c r="ES156" s="152"/>
      <c r="ET156" s="390"/>
      <c r="EU156" s="390"/>
      <c r="EV156" s="390"/>
      <c r="EW156" s="152"/>
      <c r="EX156" s="152"/>
      <c r="EY156" s="390"/>
      <c r="EZ156" s="390"/>
      <c r="FA156" s="390"/>
      <c r="FB156" s="152"/>
      <c r="FC156" s="152"/>
      <c r="FD156" s="390"/>
      <c r="FE156" s="390"/>
      <c r="FF156" s="390"/>
      <c r="FG156" s="152"/>
      <c r="FH156" s="152"/>
      <c r="FI156" s="390"/>
      <c r="FJ156" s="390"/>
      <c r="FK156" s="390"/>
      <c r="FL156" s="152"/>
      <c r="FM156" s="152"/>
      <c r="FN156" s="390"/>
      <c r="FO156" s="390"/>
      <c r="FP156" s="390"/>
      <c r="FQ156" s="152"/>
      <c r="FR156" s="152"/>
      <c r="FS156" s="390"/>
      <c r="FT156" s="390"/>
      <c r="FU156" s="390"/>
      <c r="FV156" s="152"/>
      <c r="FW156" s="152"/>
      <c r="FX156" s="390"/>
      <c r="FY156" s="390"/>
      <c r="FZ156" s="390"/>
      <c r="GA156" s="152"/>
      <c r="GB156" s="152"/>
      <c r="GC156" s="390"/>
      <c r="GD156" s="390"/>
      <c r="GE156" s="390"/>
      <c r="GF156" s="152"/>
      <c r="GG156" s="152"/>
      <c r="GH156" s="390"/>
      <c r="GI156" s="390"/>
      <c r="GJ156" s="390"/>
      <c r="GK156" s="152"/>
      <c r="GL156" s="152"/>
      <c r="GM156" s="390"/>
      <c r="GN156" s="390"/>
      <c r="GO156" s="390"/>
      <c r="GP156" s="152"/>
      <c r="GQ156" s="152"/>
      <c r="GR156" s="390"/>
      <c r="GS156" s="390"/>
      <c r="GT156" s="390"/>
      <c r="GU156" s="152"/>
      <c r="GV156" s="152"/>
      <c r="GW156" s="390"/>
      <c r="GX156" s="390"/>
      <c r="GY156" s="390"/>
      <c r="GZ156" s="152"/>
      <c r="HA156" s="152"/>
      <c r="HB156" s="390"/>
      <c r="HC156" s="390"/>
      <c r="HD156" s="390"/>
      <c r="HE156" s="152"/>
      <c r="HF156" s="152"/>
      <c r="HG156" s="390"/>
      <c r="HH156" s="390"/>
      <c r="HI156" s="390"/>
      <c r="HJ156" s="152"/>
      <c r="HK156" s="152"/>
      <c r="HL156" s="390"/>
      <c r="HM156" s="390"/>
      <c r="HN156" s="390"/>
      <c r="HO156" s="152"/>
      <c r="HP156" s="152"/>
      <c r="HQ156" s="390"/>
      <c r="HR156" s="390"/>
      <c r="HS156" s="390"/>
      <c r="HT156" s="152"/>
      <c r="HU156" s="152"/>
      <c r="HV156" s="390"/>
      <c r="HW156" s="390"/>
      <c r="HX156" s="390"/>
      <c r="HY156" s="152"/>
      <c r="HZ156" s="152"/>
      <c r="IA156" s="390"/>
      <c r="IB156" s="390"/>
      <c r="IC156" s="390"/>
      <c r="ID156" s="152"/>
      <c r="IE156" s="152"/>
      <c r="IF156" s="390"/>
      <c r="IG156" s="390"/>
      <c r="IH156" s="390"/>
      <c r="II156" s="152"/>
      <c r="IJ156" s="152"/>
      <c r="IK156" s="390"/>
      <c r="IL156" s="390"/>
      <c r="IM156" s="390"/>
      <c r="IN156" s="152"/>
      <c r="IO156" s="152"/>
      <c r="IP156" s="390"/>
      <c r="IQ156" s="390"/>
      <c r="IR156" s="390"/>
      <c r="IS156" s="152"/>
      <c r="IT156" s="152"/>
      <c r="IU156" s="390"/>
      <c r="IV156" s="390"/>
      <c r="IW156" s="390"/>
      <c r="IX156" s="152"/>
      <c r="IY156" s="153"/>
      <c r="IZ156" s="448"/>
      <c r="JA156" s="378"/>
      <c r="JB156" s="256"/>
      <c r="JC156" s="256"/>
    </row>
    <row r="157" spans="1:263" s="3" customFormat="1" x14ac:dyDescent="0.35">
      <c r="A157" s="198"/>
      <c r="B157" s="359"/>
      <c r="C157" s="45"/>
      <c r="D157" s="129"/>
      <c r="E157" s="407"/>
      <c r="F157" s="408"/>
      <c r="G157" s="253"/>
      <c r="H157" s="253"/>
      <c r="I157" s="253"/>
      <c r="J157" s="253"/>
      <c r="K157" s="253"/>
      <c r="L157" s="253"/>
      <c r="M157" s="154"/>
      <c r="N157" s="154"/>
      <c r="O157" s="253"/>
      <c r="P157" s="253"/>
      <c r="Q157" s="253"/>
      <c r="R157" s="154"/>
      <c r="S157" s="154"/>
      <c r="T157" s="253"/>
      <c r="U157" s="253"/>
      <c r="V157" s="253"/>
      <c r="W157" s="154"/>
      <c r="X157" s="154"/>
      <c r="Y157" s="253"/>
      <c r="Z157" s="253"/>
      <c r="AA157" s="253"/>
      <c r="AB157" s="154"/>
      <c r="AC157" s="154"/>
      <c r="AD157" s="253"/>
      <c r="AE157" s="253"/>
      <c r="AF157" s="253"/>
      <c r="AG157" s="154"/>
      <c r="AH157" s="154"/>
      <c r="AI157" s="253"/>
      <c r="AJ157" s="253"/>
      <c r="AK157" s="253"/>
      <c r="AL157" s="154"/>
      <c r="AM157" s="154"/>
      <c r="AN157" s="253"/>
      <c r="AO157" s="253"/>
      <c r="AP157" s="253"/>
      <c r="AQ157" s="154"/>
      <c r="AR157" s="154"/>
      <c r="AS157" s="253"/>
      <c r="AT157" s="253"/>
      <c r="AU157" s="253"/>
      <c r="AV157" s="154"/>
      <c r="AW157" s="154"/>
      <c r="AX157" s="253"/>
      <c r="AY157" s="253"/>
      <c r="AZ157" s="253"/>
      <c r="BA157" s="154"/>
      <c r="BB157" s="154"/>
      <c r="BC157" s="253"/>
      <c r="BD157" s="253"/>
      <c r="BE157" s="253"/>
      <c r="BF157" s="154"/>
      <c r="BG157" s="154"/>
      <c r="BH157" s="253"/>
      <c r="BI157" s="253"/>
      <c r="BJ157" s="253"/>
      <c r="BK157" s="154"/>
      <c r="BL157" s="154"/>
      <c r="BM157" s="253"/>
      <c r="BN157" s="253"/>
      <c r="BO157" s="253"/>
      <c r="BP157" s="154"/>
      <c r="BQ157" s="154"/>
      <c r="BR157" s="253"/>
      <c r="BS157" s="253"/>
      <c r="BT157" s="253"/>
      <c r="BU157" s="154"/>
      <c r="BV157" s="154"/>
      <c r="BW157" s="253"/>
      <c r="BX157" s="253"/>
      <c r="BY157" s="253"/>
      <c r="BZ157" s="154"/>
      <c r="CA157" s="154"/>
      <c r="CB157" s="253"/>
      <c r="CC157" s="253"/>
      <c r="CD157" s="253"/>
      <c r="CE157" s="154"/>
      <c r="CF157" s="154"/>
      <c r="CG157" s="253"/>
      <c r="CH157" s="253"/>
      <c r="CI157" s="253"/>
      <c r="CJ157" s="154"/>
      <c r="CK157" s="154"/>
      <c r="CL157" s="253"/>
      <c r="CM157" s="253"/>
      <c r="CN157" s="253"/>
      <c r="CO157" s="154"/>
      <c r="CP157" s="154"/>
      <c r="CQ157" s="253"/>
      <c r="CR157" s="253"/>
      <c r="CS157" s="253"/>
      <c r="CT157" s="154"/>
      <c r="CU157" s="154"/>
      <c r="CV157" s="253"/>
      <c r="CW157" s="253"/>
      <c r="CX157" s="253"/>
      <c r="CY157" s="154"/>
      <c r="CZ157" s="154"/>
      <c r="DA157" s="253"/>
      <c r="DB157" s="253"/>
      <c r="DC157" s="253"/>
      <c r="DD157" s="154"/>
      <c r="DE157" s="154"/>
      <c r="DF157" s="253"/>
      <c r="DG157" s="253"/>
      <c r="DH157" s="253"/>
      <c r="DI157" s="154"/>
      <c r="DJ157" s="154"/>
      <c r="DK157" s="253"/>
      <c r="DL157" s="253"/>
      <c r="DM157" s="253"/>
      <c r="DN157" s="154"/>
      <c r="DO157" s="154"/>
      <c r="DP157" s="253"/>
      <c r="DQ157" s="253"/>
      <c r="DR157" s="253"/>
      <c r="DS157" s="154"/>
      <c r="DT157" s="154"/>
      <c r="DU157" s="253"/>
      <c r="DV157" s="253"/>
      <c r="DW157" s="253"/>
      <c r="DX157" s="154"/>
      <c r="DY157" s="154"/>
      <c r="DZ157" s="253"/>
      <c r="EA157" s="253"/>
      <c r="EB157" s="253"/>
      <c r="EC157" s="154"/>
      <c r="ED157" s="154"/>
      <c r="EE157" s="253"/>
      <c r="EF157" s="253"/>
      <c r="EG157" s="253"/>
      <c r="EH157" s="154"/>
      <c r="EI157" s="154"/>
      <c r="EJ157" s="253"/>
      <c r="EK157" s="253"/>
      <c r="EL157" s="253"/>
      <c r="EM157" s="154"/>
      <c r="EN157" s="154"/>
      <c r="EO157" s="253"/>
      <c r="EP157" s="253"/>
      <c r="EQ157" s="253"/>
      <c r="ER157" s="154"/>
      <c r="ES157" s="154"/>
      <c r="ET157" s="253"/>
      <c r="EU157" s="253"/>
      <c r="EV157" s="253"/>
      <c r="EW157" s="154"/>
      <c r="EX157" s="154"/>
      <c r="EY157" s="253"/>
      <c r="EZ157" s="253"/>
      <c r="FA157" s="253"/>
      <c r="FB157" s="154"/>
      <c r="FC157" s="154"/>
      <c r="FD157" s="253"/>
      <c r="FE157" s="253"/>
      <c r="FF157" s="253"/>
      <c r="FG157" s="154"/>
      <c r="FH157" s="154"/>
      <c r="FI157" s="253"/>
      <c r="FJ157" s="253"/>
      <c r="FK157" s="253"/>
      <c r="FL157" s="154"/>
      <c r="FM157" s="154"/>
      <c r="FN157" s="253"/>
      <c r="FO157" s="253"/>
      <c r="FP157" s="253"/>
      <c r="FQ157" s="154"/>
      <c r="FR157" s="154"/>
      <c r="FS157" s="253"/>
      <c r="FT157" s="253"/>
      <c r="FU157" s="253"/>
      <c r="FV157" s="154"/>
      <c r="FW157" s="154"/>
      <c r="FX157" s="253"/>
      <c r="FY157" s="253"/>
      <c r="FZ157" s="253"/>
      <c r="GA157" s="154"/>
      <c r="GB157" s="154"/>
      <c r="GC157" s="253"/>
      <c r="GD157" s="253"/>
      <c r="GE157" s="253"/>
      <c r="GF157" s="154"/>
      <c r="GG157" s="154"/>
      <c r="GH157" s="253"/>
      <c r="GI157" s="253"/>
      <c r="GJ157" s="253"/>
      <c r="GK157" s="154"/>
      <c r="GL157" s="154"/>
      <c r="GM157" s="253"/>
      <c r="GN157" s="253"/>
      <c r="GO157" s="253"/>
      <c r="GP157" s="154"/>
      <c r="GQ157" s="154"/>
      <c r="GR157" s="253"/>
      <c r="GS157" s="253"/>
      <c r="GT157" s="253"/>
      <c r="GU157" s="154"/>
      <c r="GV157" s="154"/>
      <c r="GW157" s="253"/>
      <c r="GX157" s="253"/>
      <c r="GY157" s="253"/>
      <c r="GZ157" s="154"/>
      <c r="HA157" s="154"/>
      <c r="HB157" s="253"/>
      <c r="HC157" s="253"/>
      <c r="HD157" s="253"/>
      <c r="HE157" s="154"/>
      <c r="HF157" s="154"/>
      <c r="HG157" s="253"/>
      <c r="HH157" s="253"/>
      <c r="HI157" s="253"/>
      <c r="HJ157" s="154"/>
      <c r="HK157" s="154"/>
      <c r="HL157" s="253"/>
      <c r="HM157" s="253"/>
      <c r="HN157" s="253"/>
      <c r="HO157" s="154"/>
      <c r="HP157" s="154"/>
      <c r="HQ157" s="253"/>
      <c r="HR157" s="253"/>
      <c r="HS157" s="253"/>
      <c r="HT157" s="154"/>
      <c r="HU157" s="154"/>
      <c r="HV157" s="253"/>
      <c r="HW157" s="253"/>
      <c r="HX157" s="253"/>
      <c r="HY157" s="154"/>
      <c r="HZ157" s="154"/>
      <c r="IA157" s="253"/>
      <c r="IB157" s="253"/>
      <c r="IC157" s="253"/>
      <c r="ID157" s="154"/>
      <c r="IE157" s="154"/>
      <c r="IF157" s="253"/>
      <c r="IG157" s="253"/>
      <c r="IH157" s="253"/>
      <c r="II157" s="154"/>
      <c r="IJ157" s="154"/>
      <c r="IK157" s="253"/>
      <c r="IL157" s="253"/>
      <c r="IM157" s="253"/>
      <c r="IN157" s="154"/>
      <c r="IO157" s="154"/>
      <c r="IP157" s="253"/>
      <c r="IQ157" s="253"/>
      <c r="IR157" s="253"/>
      <c r="IS157" s="154"/>
      <c r="IT157" s="154"/>
      <c r="IU157" s="253"/>
      <c r="IV157" s="253"/>
      <c r="IW157" s="253"/>
      <c r="IX157" s="154"/>
      <c r="IY157" s="154"/>
      <c r="IZ157" s="450"/>
      <c r="JA157" s="378"/>
      <c r="JB157" s="256"/>
      <c r="JC157" s="256"/>
    </row>
    <row r="158" spans="1:263" s="3" customFormat="1" ht="15" thickBot="1" x14ac:dyDescent="0.4">
      <c r="A158" s="198"/>
      <c r="B158" s="395"/>
      <c r="C158" s="242"/>
      <c r="D158" s="396"/>
      <c r="E158" s="396"/>
      <c r="F158" s="397"/>
      <c r="G158" s="398"/>
      <c r="H158" s="398"/>
      <c r="I158" s="398"/>
      <c r="J158" s="398"/>
      <c r="K158" s="398"/>
      <c r="L158" s="398"/>
      <c r="M158" s="399"/>
      <c r="N158" s="399"/>
      <c r="O158" s="398"/>
      <c r="P158" s="398"/>
      <c r="Q158" s="398"/>
      <c r="R158" s="399"/>
      <c r="S158" s="399"/>
      <c r="T158" s="398"/>
      <c r="U158" s="398"/>
      <c r="V158" s="398"/>
      <c r="W158" s="399"/>
      <c r="X158" s="399"/>
      <c r="Y158" s="398"/>
      <c r="Z158" s="398"/>
      <c r="AA158" s="398"/>
      <c r="AB158" s="399"/>
      <c r="AC158" s="399"/>
      <c r="AD158" s="398"/>
      <c r="AE158" s="398"/>
      <c r="AF158" s="398"/>
      <c r="AG158" s="399"/>
      <c r="AH158" s="399"/>
      <c r="AI158" s="398"/>
      <c r="AJ158" s="398"/>
      <c r="AK158" s="398"/>
      <c r="AL158" s="399"/>
      <c r="AM158" s="399"/>
      <c r="AN158" s="398"/>
      <c r="AO158" s="398"/>
      <c r="AP158" s="398"/>
      <c r="AQ158" s="399"/>
      <c r="AR158" s="399"/>
      <c r="AS158" s="398"/>
      <c r="AT158" s="398"/>
      <c r="AU158" s="398"/>
      <c r="AV158" s="399"/>
      <c r="AW158" s="399"/>
      <c r="AX158" s="398"/>
      <c r="AY158" s="398"/>
      <c r="AZ158" s="398"/>
      <c r="BA158" s="399"/>
      <c r="BB158" s="399"/>
      <c r="BC158" s="398"/>
      <c r="BD158" s="398"/>
      <c r="BE158" s="398"/>
      <c r="BF158" s="399"/>
      <c r="BG158" s="399"/>
      <c r="BH158" s="398"/>
      <c r="BI158" s="398"/>
      <c r="BJ158" s="398"/>
      <c r="BK158" s="399"/>
      <c r="BL158" s="399"/>
      <c r="BM158" s="398"/>
      <c r="BN158" s="398"/>
      <c r="BO158" s="398"/>
      <c r="BP158" s="399"/>
      <c r="BQ158" s="399"/>
      <c r="BR158" s="398"/>
      <c r="BS158" s="398"/>
      <c r="BT158" s="398"/>
      <c r="BU158" s="399"/>
      <c r="BV158" s="399"/>
      <c r="BW158" s="398"/>
      <c r="BX158" s="398"/>
      <c r="BY158" s="398"/>
      <c r="BZ158" s="399"/>
      <c r="CA158" s="399"/>
      <c r="CB158" s="398"/>
      <c r="CC158" s="398"/>
      <c r="CD158" s="398"/>
      <c r="CE158" s="399"/>
      <c r="CF158" s="399"/>
      <c r="CG158" s="398"/>
      <c r="CH158" s="398"/>
      <c r="CI158" s="398"/>
      <c r="CJ158" s="399"/>
      <c r="CK158" s="399"/>
      <c r="CL158" s="398"/>
      <c r="CM158" s="398"/>
      <c r="CN158" s="398"/>
      <c r="CO158" s="399"/>
      <c r="CP158" s="399"/>
      <c r="CQ158" s="398"/>
      <c r="CR158" s="398"/>
      <c r="CS158" s="398"/>
      <c r="CT158" s="399"/>
      <c r="CU158" s="399"/>
      <c r="CV158" s="398"/>
      <c r="CW158" s="398"/>
      <c r="CX158" s="398"/>
      <c r="CY158" s="399"/>
      <c r="CZ158" s="399"/>
      <c r="DA158" s="398"/>
      <c r="DB158" s="398"/>
      <c r="DC158" s="398"/>
      <c r="DD158" s="399"/>
      <c r="DE158" s="399"/>
      <c r="DF158" s="398"/>
      <c r="DG158" s="398"/>
      <c r="DH158" s="398"/>
      <c r="DI158" s="399"/>
      <c r="DJ158" s="399"/>
      <c r="DK158" s="398"/>
      <c r="DL158" s="398"/>
      <c r="DM158" s="398"/>
      <c r="DN158" s="399"/>
      <c r="DO158" s="399"/>
      <c r="DP158" s="398"/>
      <c r="DQ158" s="398"/>
      <c r="DR158" s="398"/>
      <c r="DS158" s="399"/>
      <c r="DT158" s="399"/>
      <c r="DU158" s="398"/>
      <c r="DV158" s="398"/>
      <c r="DW158" s="398"/>
      <c r="DX158" s="399"/>
      <c r="DY158" s="399"/>
      <c r="DZ158" s="398"/>
      <c r="EA158" s="398"/>
      <c r="EB158" s="398"/>
      <c r="EC158" s="399"/>
      <c r="ED158" s="399"/>
      <c r="EE158" s="398"/>
      <c r="EF158" s="398"/>
      <c r="EG158" s="398"/>
      <c r="EH158" s="399"/>
      <c r="EI158" s="399"/>
      <c r="EJ158" s="398"/>
      <c r="EK158" s="398"/>
      <c r="EL158" s="398"/>
      <c r="EM158" s="399"/>
      <c r="EN158" s="399"/>
      <c r="EO158" s="398"/>
      <c r="EP158" s="398"/>
      <c r="EQ158" s="398"/>
      <c r="ER158" s="399"/>
      <c r="ES158" s="399"/>
      <c r="ET158" s="398"/>
      <c r="EU158" s="398"/>
      <c r="EV158" s="398"/>
      <c r="EW158" s="399"/>
      <c r="EX158" s="399"/>
      <c r="EY158" s="398"/>
      <c r="EZ158" s="398"/>
      <c r="FA158" s="398"/>
      <c r="FB158" s="399"/>
      <c r="FC158" s="399"/>
      <c r="FD158" s="398"/>
      <c r="FE158" s="398"/>
      <c r="FF158" s="398"/>
      <c r="FG158" s="399"/>
      <c r="FH158" s="399"/>
      <c r="FI158" s="398"/>
      <c r="FJ158" s="398"/>
      <c r="FK158" s="398"/>
      <c r="FL158" s="399"/>
      <c r="FM158" s="399"/>
      <c r="FN158" s="398"/>
      <c r="FO158" s="398"/>
      <c r="FP158" s="398"/>
      <c r="FQ158" s="399"/>
      <c r="FR158" s="399"/>
      <c r="FS158" s="398"/>
      <c r="FT158" s="398"/>
      <c r="FU158" s="398"/>
      <c r="FV158" s="399"/>
      <c r="FW158" s="399"/>
      <c r="FX158" s="398"/>
      <c r="FY158" s="398"/>
      <c r="FZ158" s="398"/>
      <c r="GA158" s="399"/>
      <c r="GB158" s="399"/>
      <c r="GC158" s="398"/>
      <c r="GD158" s="398"/>
      <c r="GE158" s="398"/>
      <c r="GF158" s="399"/>
      <c r="GG158" s="399"/>
      <c r="GH158" s="398"/>
      <c r="GI158" s="398"/>
      <c r="GJ158" s="398"/>
      <c r="GK158" s="399"/>
      <c r="GL158" s="399"/>
      <c r="GM158" s="398"/>
      <c r="GN158" s="398"/>
      <c r="GO158" s="398"/>
      <c r="GP158" s="399"/>
      <c r="GQ158" s="399"/>
      <c r="GR158" s="398"/>
      <c r="GS158" s="398"/>
      <c r="GT158" s="398"/>
      <c r="GU158" s="399"/>
      <c r="GV158" s="399"/>
      <c r="GW158" s="398"/>
      <c r="GX158" s="398"/>
      <c r="GY158" s="398"/>
      <c r="GZ158" s="399"/>
      <c r="HA158" s="399"/>
      <c r="HB158" s="398"/>
      <c r="HC158" s="398"/>
      <c r="HD158" s="398"/>
      <c r="HE158" s="399"/>
      <c r="HF158" s="399"/>
      <c r="HG158" s="398"/>
      <c r="HH158" s="398"/>
      <c r="HI158" s="398"/>
      <c r="HJ158" s="399"/>
      <c r="HK158" s="399"/>
      <c r="HL158" s="398"/>
      <c r="HM158" s="398"/>
      <c r="HN158" s="398"/>
      <c r="HO158" s="399"/>
      <c r="HP158" s="399"/>
      <c r="HQ158" s="398"/>
      <c r="HR158" s="398"/>
      <c r="HS158" s="398"/>
      <c r="HT158" s="399"/>
      <c r="HU158" s="399"/>
      <c r="HV158" s="398"/>
      <c r="HW158" s="398"/>
      <c r="HX158" s="398"/>
      <c r="HY158" s="399"/>
      <c r="HZ158" s="399"/>
      <c r="IA158" s="398"/>
      <c r="IB158" s="398"/>
      <c r="IC158" s="398"/>
      <c r="ID158" s="399"/>
      <c r="IE158" s="399"/>
      <c r="IF158" s="398"/>
      <c r="IG158" s="398"/>
      <c r="IH158" s="398"/>
      <c r="II158" s="399"/>
      <c r="IJ158" s="399"/>
      <c r="IK158" s="398"/>
      <c r="IL158" s="398"/>
      <c r="IM158" s="398"/>
      <c r="IN158" s="399"/>
      <c r="IO158" s="399"/>
      <c r="IP158" s="398"/>
      <c r="IQ158" s="398"/>
      <c r="IR158" s="398"/>
      <c r="IS158" s="399"/>
      <c r="IT158" s="399"/>
      <c r="IU158" s="398"/>
      <c r="IV158" s="398"/>
      <c r="IW158" s="398"/>
      <c r="IX158" s="399"/>
      <c r="IY158" s="399"/>
      <c r="IZ158" s="399"/>
      <c r="JA158" s="400"/>
      <c r="JB158" s="256"/>
      <c r="JC158" s="256"/>
    </row>
    <row r="159" spans="1:263" x14ac:dyDescent="0.35">
      <c r="A159" s="12"/>
      <c r="B159" s="12"/>
      <c r="C159" s="241"/>
      <c r="D159" s="196"/>
      <c r="E159" s="196"/>
      <c r="F159" s="367"/>
      <c r="G159" s="368"/>
      <c r="H159" s="368"/>
      <c r="I159" s="368"/>
      <c r="J159" s="368"/>
      <c r="K159" s="368"/>
      <c r="L159" s="368"/>
      <c r="M159" s="256"/>
      <c r="N159" s="256"/>
      <c r="O159" s="368"/>
      <c r="P159" s="368"/>
      <c r="Q159" s="368"/>
      <c r="R159" s="256"/>
      <c r="S159" s="416"/>
      <c r="T159" s="368"/>
      <c r="U159" s="368"/>
      <c r="V159" s="368"/>
      <c r="W159" s="256"/>
      <c r="X159" s="416"/>
      <c r="Y159" s="368"/>
      <c r="Z159" s="368"/>
      <c r="AA159" s="368"/>
      <c r="AB159" s="256"/>
      <c r="AC159" s="416"/>
      <c r="AD159" s="368"/>
      <c r="AE159" s="368"/>
      <c r="AF159" s="368"/>
      <c r="AG159" s="256"/>
      <c r="AH159" s="416"/>
      <c r="AI159" s="368"/>
      <c r="AJ159" s="368"/>
      <c r="AK159" s="368"/>
      <c r="AL159" s="256"/>
      <c r="AM159" s="416"/>
      <c r="AN159" s="368"/>
      <c r="AO159" s="368"/>
      <c r="AP159" s="368"/>
      <c r="AQ159" s="256"/>
      <c r="AR159" s="416"/>
      <c r="AS159" s="368"/>
      <c r="AT159" s="368"/>
      <c r="AU159" s="368"/>
      <c r="AV159" s="256"/>
      <c r="AW159" s="416"/>
      <c r="AX159" s="368"/>
      <c r="AY159" s="368"/>
      <c r="AZ159" s="368"/>
      <c r="BA159" s="256"/>
      <c r="BB159" s="416"/>
      <c r="BC159" s="368"/>
      <c r="BD159" s="368"/>
      <c r="BE159" s="368"/>
      <c r="BF159" s="256"/>
      <c r="BG159" s="416"/>
      <c r="BH159" s="368"/>
      <c r="BI159" s="368"/>
      <c r="BJ159" s="368"/>
      <c r="BK159" s="256"/>
      <c r="BL159" s="256"/>
      <c r="BM159" s="368"/>
      <c r="BN159" s="368"/>
      <c r="BO159" s="368"/>
      <c r="BP159" s="256"/>
      <c r="BQ159" s="416"/>
      <c r="BR159" s="368"/>
      <c r="BS159" s="368"/>
      <c r="BT159" s="368"/>
      <c r="BU159" s="256"/>
      <c r="BV159" s="416"/>
      <c r="BW159" s="368"/>
      <c r="BX159" s="368"/>
      <c r="BY159" s="368"/>
      <c r="BZ159" s="256"/>
      <c r="CA159" s="416"/>
      <c r="CB159" s="368"/>
      <c r="CC159" s="368"/>
      <c r="CD159" s="368"/>
      <c r="CE159" s="256"/>
      <c r="CF159" s="416"/>
      <c r="CG159" s="368"/>
      <c r="CH159" s="368"/>
      <c r="CI159" s="368"/>
      <c r="CJ159" s="256"/>
      <c r="CK159" s="416"/>
      <c r="CL159" s="368"/>
      <c r="CM159" s="368"/>
      <c r="CN159" s="368"/>
      <c r="CO159" s="256"/>
      <c r="CP159" s="416"/>
      <c r="CQ159" s="368"/>
      <c r="CR159" s="368"/>
      <c r="CS159" s="368"/>
      <c r="CT159" s="256"/>
      <c r="CU159" s="416"/>
      <c r="CV159" s="368"/>
      <c r="CW159" s="368"/>
      <c r="CX159" s="368"/>
      <c r="CY159" s="256"/>
      <c r="CZ159" s="416"/>
      <c r="DA159" s="368"/>
      <c r="DB159" s="368"/>
      <c r="DC159" s="368"/>
      <c r="DD159" s="256"/>
      <c r="DE159" s="416"/>
      <c r="DF159" s="368"/>
      <c r="DG159" s="368"/>
      <c r="DH159" s="368"/>
      <c r="DI159" s="256"/>
      <c r="DJ159" s="256"/>
      <c r="DK159" s="368"/>
      <c r="DL159" s="368"/>
      <c r="DM159" s="368"/>
      <c r="DN159" s="256"/>
      <c r="DO159" s="416"/>
      <c r="DP159" s="368"/>
      <c r="DQ159" s="368"/>
      <c r="DR159" s="368"/>
      <c r="DS159" s="256"/>
      <c r="DT159" s="416"/>
      <c r="DU159" s="368"/>
      <c r="DV159" s="368"/>
      <c r="DW159" s="368"/>
      <c r="DX159" s="256"/>
      <c r="DY159" s="416"/>
      <c r="DZ159" s="368"/>
      <c r="EA159" s="368"/>
      <c r="EB159" s="368"/>
      <c r="EC159" s="256"/>
      <c r="ED159" s="416"/>
      <c r="EE159" s="368"/>
      <c r="EF159" s="368"/>
      <c r="EG159" s="368"/>
      <c r="EH159" s="256"/>
      <c r="EI159" s="416"/>
      <c r="EJ159" s="368"/>
      <c r="EK159" s="368"/>
      <c r="EL159" s="368"/>
      <c r="EM159" s="256"/>
      <c r="EN159" s="416"/>
      <c r="EO159" s="368"/>
      <c r="EP159" s="368"/>
      <c r="EQ159" s="368"/>
      <c r="ER159" s="256"/>
      <c r="ES159" s="416"/>
      <c r="ET159" s="368"/>
      <c r="EU159" s="368"/>
      <c r="EV159" s="368"/>
      <c r="EW159" s="256"/>
      <c r="EX159" s="416"/>
      <c r="EY159" s="368"/>
      <c r="EZ159" s="368"/>
      <c r="FA159" s="368"/>
      <c r="FB159" s="256"/>
      <c r="FC159" s="416"/>
      <c r="FD159" s="368"/>
      <c r="FE159" s="368"/>
      <c r="FF159" s="368"/>
      <c r="FG159" s="256"/>
      <c r="FH159" s="256"/>
      <c r="FI159" s="368"/>
      <c r="FJ159" s="368"/>
      <c r="FK159" s="368"/>
      <c r="FL159" s="256"/>
      <c r="FM159" s="416"/>
      <c r="FN159" s="368"/>
      <c r="FO159" s="368"/>
      <c r="FP159" s="368"/>
      <c r="FQ159" s="256"/>
      <c r="FR159" s="416"/>
      <c r="FS159" s="368"/>
      <c r="FT159" s="368"/>
      <c r="FU159" s="368"/>
      <c r="FV159" s="256"/>
      <c r="FW159" s="416"/>
      <c r="FX159" s="368"/>
      <c r="FY159" s="368"/>
      <c r="FZ159" s="368"/>
      <c r="GA159" s="256"/>
      <c r="GB159" s="416"/>
      <c r="GC159" s="368"/>
      <c r="GD159" s="368"/>
      <c r="GE159" s="368"/>
      <c r="GF159" s="256"/>
      <c r="GG159" s="416"/>
      <c r="GH159" s="368"/>
      <c r="GI159" s="368"/>
      <c r="GJ159" s="368"/>
      <c r="GK159" s="256"/>
      <c r="GL159" s="416"/>
      <c r="GM159" s="368"/>
      <c r="GN159" s="368"/>
      <c r="GO159" s="368"/>
      <c r="GP159" s="256"/>
      <c r="GQ159" s="416"/>
      <c r="GR159" s="368"/>
      <c r="GS159" s="368"/>
      <c r="GT159" s="368"/>
      <c r="GU159" s="256"/>
      <c r="GV159" s="416"/>
      <c r="GW159" s="368"/>
      <c r="GX159" s="368"/>
      <c r="GY159" s="368"/>
      <c r="GZ159" s="256"/>
      <c r="HA159" s="416"/>
      <c r="HB159" s="368"/>
      <c r="HC159" s="368"/>
      <c r="HD159" s="368"/>
      <c r="HE159" s="256"/>
      <c r="HF159" s="256"/>
      <c r="HG159" s="368"/>
      <c r="HH159" s="368"/>
      <c r="HI159" s="368"/>
      <c r="HJ159" s="256"/>
      <c r="HK159" s="416"/>
      <c r="HL159" s="368"/>
      <c r="HM159" s="368"/>
      <c r="HN159" s="368"/>
      <c r="HO159" s="256"/>
      <c r="HP159" s="416"/>
      <c r="HQ159" s="368"/>
      <c r="HR159" s="368"/>
      <c r="HS159" s="368"/>
      <c r="HT159" s="256"/>
      <c r="HU159" s="416"/>
      <c r="HV159" s="368"/>
      <c r="HW159" s="368"/>
      <c r="HX159" s="368"/>
      <c r="HY159" s="256"/>
      <c r="HZ159" s="416"/>
      <c r="IA159" s="368"/>
      <c r="IB159" s="368"/>
      <c r="IC159" s="368"/>
      <c r="ID159" s="256"/>
      <c r="IE159" s="416"/>
      <c r="IF159" s="368"/>
      <c r="IG159" s="368"/>
      <c r="IH159" s="368"/>
      <c r="II159" s="256"/>
      <c r="IJ159" s="416"/>
      <c r="IK159" s="368"/>
      <c r="IL159" s="368"/>
      <c r="IM159" s="368"/>
      <c r="IN159" s="256"/>
      <c r="IO159" s="416"/>
      <c r="IP159" s="368"/>
      <c r="IQ159" s="368"/>
      <c r="IR159" s="368"/>
      <c r="IS159" s="256"/>
      <c r="IT159" s="416"/>
      <c r="IU159" s="368"/>
      <c r="IV159" s="368"/>
      <c r="IW159" s="368"/>
      <c r="IX159" s="256"/>
      <c r="IY159" s="416"/>
      <c r="IZ159" s="2"/>
      <c r="JA159" s="2"/>
      <c r="JB159" s="2"/>
      <c r="JC159" s="2"/>
    </row>
    <row r="160" spans="1:263" x14ac:dyDescent="0.35">
      <c r="A160" s="12"/>
      <c r="B160" s="12"/>
      <c r="C160" s="241"/>
      <c r="D160" s="196"/>
      <c r="E160" s="196"/>
      <c r="F160" s="367"/>
      <c r="G160" s="368"/>
      <c r="H160" s="368"/>
      <c r="I160" s="368"/>
      <c r="J160" s="368"/>
      <c r="K160" s="368"/>
      <c r="L160" s="368"/>
      <c r="M160" s="256"/>
      <c r="N160" s="256"/>
      <c r="O160" s="368"/>
      <c r="P160" s="368"/>
      <c r="Q160" s="368"/>
      <c r="R160" s="256"/>
      <c r="S160" s="416"/>
      <c r="T160" s="368"/>
      <c r="U160" s="368"/>
      <c r="V160" s="368"/>
      <c r="W160" s="256"/>
      <c r="X160" s="416"/>
      <c r="Y160" s="368"/>
      <c r="Z160" s="368"/>
      <c r="AA160" s="368"/>
      <c r="AB160" s="256"/>
      <c r="AC160" s="416"/>
      <c r="AD160" s="368"/>
      <c r="AE160" s="368"/>
      <c r="AF160" s="368"/>
      <c r="AG160" s="256"/>
      <c r="AH160" s="416"/>
      <c r="AI160" s="368"/>
      <c r="AJ160" s="368"/>
      <c r="AK160" s="368"/>
      <c r="AL160" s="256"/>
      <c r="AM160" s="416"/>
      <c r="AN160" s="368"/>
      <c r="AO160" s="368"/>
      <c r="AP160" s="368"/>
      <c r="AQ160" s="256"/>
      <c r="AR160" s="416"/>
      <c r="AS160" s="368"/>
      <c r="AT160" s="368"/>
      <c r="AU160" s="368"/>
      <c r="AV160" s="256"/>
      <c r="AW160" s="416"/>
      <c r="AX160" s="368"/>
      <c r="AY160" s="368"/>
      <c r="AZ160" s="368"/>
      <c r="BA160" s="256"/>
      <c r="BB160" s="416"/>
      <c r="BC160" s="368"/>
      <c r="BD160" s="368"/>
      <c r="BE160" s="368"/>
      <c r="BF160" s="256"/>
      <c r="BG160" s="416"/>
      <c r="BH160" s="368"/>
      <c r="BI160" s="368"/>
      <c r="BJ160" s="368"/>
      <c r="BK160" s="256"/>
      <c r="BL160" s="416"/>
      <c r="BM160" s="368"/>
      <c r="BN160" s="368"/>
      <c r="BO160" s="368"/>
      <c r="BP160" s="256"/>
      <c r="BQ160" s="416"/>
      <c r="BR160" s="368"/>
      <c r="BS160" s="368"/>
      <c r="BT160" s="368"/>
      <c r="BU160" s="256"/>
      <c r="BV160" s="416"/>
      <c r="BW160" s="368"/>
      <c r="BX160" s="368"/>
      <c r="BY160" s="368"/>
      <c r="BZ160" s="256"/>
      <c r="CA160" s="416"/>
      <c r="CB160" s="368"/>
      <c r="CC160" s="368"/>
      <c r="CD160" s="368"/>
      <c r="CE160" s="256"/>
      <c r="CF160" s="416"/>
      <c r="CG160" s="368"/>
      <c r="CH160" s="368"/>
      <c r="CI160" s="368"/>
      <c r="CJ160" s="256"/>
      <c r="CK160" s="416"/>
      <c r="CL160" s="368"/>
      <c r="CM160" s="368"/>
      <c r="CN160" s="368"/>
      <c r="CO160" s="256"/>
      <c r="CP160" s="416"/>
      <c r="CQ160" s="368"/>
      <c r="CR160" s="368"/>
      <c r="CS160" s="368"/>
      <c r="CT160" s="256"/>
      <c r="CU160" s="416"/>
      <c r="CV160" s="368"/>
      <c r="CW160" s="368"/>
      <c r="CX160" s="368"/>
      <c r="CY160" s="256"/>
      <c r="CZ160" s="416"/>
      <c r="DA160" s="368"/>
      <c r="DB160" s="368"/>
      <c r="DC160" s="368"/>
      <c r="DD160" s="256"/>
      <c r="DE160" s="416"/>
      <c r="DF160" s="368"/>
      <c r="DG160" s="368"/>
      <c r="DH160" s="368"/>
      <c r="DI160" s="256"/>
      <c r="DJ160" s="416"/>
      <c r="DK160" s="368"/>
      <c r="DL160" s="368"/>
      <c r="DM160" s="368"/>
      <c r="DN160" s="256"/>
      <c r="DO160" s="416"/>
      <c r="DP160" s="368"/>
      <c r="DQ160" s="368"/>
      <c r="DR160" s="368"/>
      <c r="DS160" s="256"/>
      <c r="DT160" s="416"/>
      <c r="DU160" s="368"/>
      <c r="DV160" s="368"/>
      <c r="DW160" s="368"/>
      <c r="DX160" s="256"/>
      <c r="DY160" s="416"/>
      <c r="DZ160" s="368"/>
      <c r="EA160" s="368"/>
      <c r="EB160" s="368"/>
      <c r="EC160" s="256"/>
      <c r="ED160" s="416"/>
      <c r="EE160" s="368"/>
      <c r="EF160" s="368"/>
      <c r="EG160" s="368"/>
      <c r="EH160" s="256"/>
      <c r="EI160" s="416"/>
      <c r="EJ160" s="368"/>
      <c r="EK160" s="368"/>
      <c r="EL160" s="368"/>
      <c r="EM160" s="256"/>
      <c r="EN160" s="416"/>
      <c r="EO160" s="368"/>
      <c r="EP160" s="368"/>
      <c r="EQ160" s="368"/>
      <c r="ER160" s="256"/>
      <c r="ES160" s="416"/>
      <c r="ET160" s="368"/>
      <c r="EU160" s="368"/>
      <c r="EV160" s="368"/>
      <c r="EW160" s="256"/>
      <c r="EX160" s="416"/>
      <c r="EY160" s="368"/>
      <c r="EZ160" s="368"/>
      <c r="FA160" s="368"/>
      <c r="FB160" s="256"/>
      <c r="FC160" s="416"/>
      <c r="FD160" s="368"/>
      <c r="FE160" s="368"/>
      <c r="FF160" s="368"/>
      <c r="FG160" s="256"/>
      <c r="FH160" s="416"/>
      <c r="FI160" s="368"/>
      <c r="FJ160" s="368"/>
      <c r="FK160" s="368"/>
      <c r="FL160" s="256"/>
      <c r="FM160" s="416"/>
      <c r="FN160" s="368"/>
      <c r="FO160" s="368"/>
      <c r="FP160" s="368"/>
      <c r="FQ160" s="256"/>
      <c r="FR160" s="416"/>
      <c r="FS160" s="368"/>
      <c r="FT160" s="368"/>
      <c r="FU160" s="368"/>
      <c r="FV160" s="256"/>
      <c r="FW160" s="416"/>
      <c r="FX160" s="368"/>
      <c r="FY160" s="368"/>
      <c r="FZ160" s="368"/>
      <c r="GA160" s="256"/>
      <c r="GB160" s="416"/>
      <c r="GC160" s="368"/>
      <c r="GD160" s="368"/>
      <c r="GE160" s="368"/>
      <c r="GF160" s="256"/>
      <c r="GG160" s="416"/>
      <c r="GH160" s="368"/>
      <c r="GI160" s="368"/>
      <c r="GJ160" s="368"/>
      <c r="GK160" s="256"/>
      <c r="GL160" s="416"/>
      <c r="GM160" s="368"/>
      <c r="GN160" s="368"/>
      <c r="GO160" s="368"/>
      <c r="GP160" s="256"/>
      <c r="GQ160" s="416"/>
      <c r="GR160" s="368"/>
      <c r="GS160" s="368"/>
      <c r="GT160" s="368"/>
      <c r="GU160" s="256"/>
      <c r="GV160" s="416"/>
      <c r="GW160" s="368"/>
      <c r="GX160" s="368"/>
      <c r="GY160" s="368"/>
      <c r="GZ160" s="256"/>
      <c r="HA160" s="416"/>
      <c r="HB160" s="368"/>
      <c r="HC160" s="368"/>
      <c r="HD160" s="368"/>
      <c r="HE160" s="256"/>
      <c r="HF160" s="416"/>
      <c r="HG160" s="368"/>
      <c r="HH160" s="368"/>
      <c r="HI160" s="368"/>
      <c r="HJ160" s="256"/>
      <c r="HK160" s="416"/>
      <c r="HL160" s="368"/>
      <c r="HM160" s="368"/>
      <c r="HN160" s="368"/>
      <c r="HO160" s="256"/>
      <c r="HP160" s="416"/>
      <c r="HQ160" s="368"/>
      <c r="HR160" s="368"/>
      <c r="HS160" s="368"/>
      <c r="HT160" s="256"/>
      <c r="HU160" s="416"/>
      <c r="HV160" s="368"/>
      <c r="HW160" s="368"/>
      <c r="HX160" s="368"/>
      <c r="HY160" s="256"/>
      <c r="HZ160" s="416"/>
      <c r="IA160" s="368"/>
      <c r="IB160" s="368"/>
      <c r="IC160" s="368"/>
      <c r="ID160" s="256"/>
      <c r="IE160" s="416"/>
      <c r="IF160" s="368"/>
      <c r="IG160" s="368"/>
      <c r="IH160" s="368"/>
      <c r="II160" s="256"/>
      <c r="IJ160" s="416"/>
      <c r="IK160" s="368"/>
      <c r="IL160" s="368"/>
      <c r="IM160" s="368"/>
      <c r="IN160" s="256"/>
      <c r="IO160" s="416"/>
      <c r="IP160" s="368"/>
      <c r="IQ160" s="368"/>
      <c r="IR160" s="368"/>
      <c r="IS160" s="256"/>
      <c r="IT160" s="416"/>
      <c r="IU160" s="368"/>
      <c r="IV160" s="368"/>
      <c r="IW160" s="368"/>
      <c r="IX160" s="256"/>
      <c r="IY160" s="416"/>
      <c r="IZ160" s="2"/>
      <c r="JA160" s="2"/>
      <c r="JB160" s="2"/>
      <c r="JC160" s="2"/>
    </row>
    <row r="161" spans="1:263" x14ac:dyDescent="0.35">
      <c r="A161" s="12"/>
      <c r="B161" s="12"/>
      <c r="C161" s="241"/>
      <c r="D161" s="196"/>
      <c r="E161" s="196"/>
      <c r="F161" s="367"/>
      <c r="G161" s="368"/>
      <c r="H161" s="368"/>
      <c r="I161" s="368"/>
      <c r="J161" s="368"/>
      <c r="K161" s="368"/>
      <c r="L161" s="368"/>
      <c r="M161" s="256"/>
      <c r="N161" s="256"/>
      <c r="O161" s="368"/>
      <c r="P161" s="368"/>
      <c r="Q161" s="368"/>
      <c r="R161" s="256"/>
      <c r="S161" s="416"/>
      <c r="T161" s="368"/>
      <c r="U161" s="368"/>
      <c r="V161" s="368"/>
      <c r="W161" s="256"/>
      <c r="X161" s="416"/>
      <c r="Y161" s="368"/>
      <c r="Z161" s="368"/>
      <c r="AA161" s="368"/>
      <c r="AB161" s="256"/>
      <c r="AC161" s="416"/>
      <c r="AD161" s="368"/>
      <c r="AE161" s="368"/>
      <c r="AF161" s="368"/>
      <c r="AG161" s="256"/>
      <c r="AH161" s="416"/>
      <c r="AI161" s="368"/>
      <c r="AJ161" s="368"/>
      <c r="AK161" s="368"/>
      <c r="AL161" s="256"/>
      <c r="AM161" s="416"/>
      <c r="AN161" s="368"/>
      <c r="AO161" s="368"/>
      <c r="AP161" s="368"/>
      <c r="AQ161" s="256"/>
      <c r="AR161" s="416"/>
      <c r="AS161" s="368"/>
      <c r="AT161" s="368"/>
      <c r="AU161" s="368"/>
      <c r="AV161" s="256"/>
      <c r="AW161" s="416"/>
      <c r="AX161" s="368"/>
      <c r="AY161" s="368"/>
      <c r="AZ161" s="368"/>
      <c r="BA161" s="256"/>
      <c r="BB161" s="416"/>
      <c r="BC161" s="368"/>
      <c r="BD161" s="368"/>
      <c r="BE161" s="368"/>
      <c r="BF161" s="256"/>
      <c r="BG161" s="416"/>
      <c r="BH161" s="368"/>
      <c r="BI161" s="368"/>
      <c r="BJ161" s="368"/>
      <c r="BK161" s="256"/>
      <c r="BL161" s="416"/>
      <c r="BM161" s="368"/>
      <c r="BN161" s="368"/>
      <c r="BO161" s="368"/>
      <c r="BP161" s="256"/>
      <c r="BQ161" s="416"/>
      <c r="BR161" s="368"/>
      <c r="BS161" s="368"/>
      <c r="BT161" s="368"/>
      <c r="BU161" s="256"/>
      <c r="BV161" s="416"/>
      <c r="BW161" s="368"/>
      <c r="BX161" s="368"/>
      <c r="BY161" s="368"/>
      <c r="BZ161" s="256"/>
      <c r="CA161" s="416"/>
      <c r="CB161" s="368"/>
      <c r="CC161" s="368"/>
      <c r="CD161" s="368"/>
      <c r="CE161" s="256"/>
      <c r="CF161" s="416"/>
      <c r="CG161" s="368"/>
      <c r="CH161" s="368"/>
      <c r="CI161" s="368"/>
      <c r="CJ161" s="256"/>
      <c r="CK161" s="416"/>
      <c r="CL161" s="368"/>
      <c r="CM161" s="368"/>
      <c r="CN161" s="368"/>
      <c r="CO161" s="256"/>
      <c r="CP161" s="416"/>
      <c r="CQ161" s="368"/>
      <c r="CR161" s="368"/>
      <c r="CS161" s="368"/>
      <c r="CT161" s="256"/>
      <c r="CU161" s="416"/>
      <c r="CV161" s="368"/>
      <c r="CW161" s="368"/>
      <c r="CX161" s="368"/>
      <c r="CY161" s="256"/>
      <c r="CZ161" s="416"/>
      <c r="DA161" s="368"/>
      <c r="DB161" s="368"/>
      <c r="DC161" s="368"/>
      <c r="DD161" s="256"/>
      <c r="DE161" s="416"/>
      <c r="DF161" s="368"/>
      <c r="DG161" s="368"/>
      <c r="DH161" s="368"/>
      <c r="DI161" s="256"/>
      <c r="DJ161" s="416"/>
      <c r="DK161" s="368"/>
      <c r="DL161" s="368"/>
      <c r="DM161" s="368"/>
      <c r="DN161" s="256"/>
      <c r="DO161" s="416"/>
      <c r="DP161" s="368"/>
      <c r="DQ161" s="368"/>
      <c r="DR161" s="368"/>
      <c r="DS161" s="256"/>
      <c r="DT161" s="416"/>
      <c r="DU161" s="368"/>
      <c r="DV161" s="368"/>
      <c r="DW161" s="368"/>
      <c r="DX161" s="256"/>
      <c r="DY161" s="416"/>
      <c r="DZ161" s="368"/>
      <c r="EA161" s="368"/>
      <c r="EB161" s="368"/>
      <c r="EC161" s="256"/>
      <c r="ED161" s="416"/>
      <c r="EE161" s="368"/>
      <c r="EF161" s="368"/>
      <c r="EG161" s="368"/>
      <c r="EH161" s="256"/>
      <c r="EI161" s="416"/>
      <c r="EJ161" s="368"/>
      <c r="EK161" s="368"/>
      <c r="EL161" s="368"/>
      <c r="EM161" s="256"/>
      <c r="EN161" s="416"/>
      <c r="EO161" s="368"/>
      <c r="EP161" s="368"/>
      <c r="EQ161" s="368"/>
      <c r="ER161" s="256"/>
      <c r="ES161" s="416"/>
      <c r="ET161" s="368"/>
      <c r="EU161" s="368"/>
      <c r="EV161" s="368"/>
      <c r="EW161" s="256"/>
      <c r="EX161" s="416"/>
      <c r="EY161" s="368"/>
      <c r="EZ161" s="368"/>
      <c r="FA161" s="368"/>
      <c r="FB161" s="256"/>
      <c r="FC161" s="416"/>
      <c r="FD161" s="368"/>
      <c r="FE161" s="368"/>
      <c r="FF161" s="368"/>
      <c r="FG161" s="256"/>
      <c r="FH161" s="416"/>
      <c r="FI161" s="368"/>
      <c r="FJ161" s="368"/>
      <c r="FK161" s="368"/>
      <c r="FL161" s="256"/>
      <c r="FM161" s="416"/>
      <c r="FN161" s="368"/>
      <c r="FO161" s="368"/>
      <c r="FP161" s="368"/>
      <c r="FQ161" s="256"/>
      <c r="FR161" s="416"/>
      <c r="FS161" s="368"/>
      <c r="FT161" s="368"/>
      <c r="FU161" s="368"/>
      <c r="FV161" s="256"/>
      <c r="FW161" s="416"/>
      <c r="FX161" s="368"/>
      <c r="FY161" s="368"/>
      <c r="FZ161" s="368"/>
      <c r="GA161" s="256"/>
      <c r="GB161" s="416"/>
      <c r="GC161" s="368"/>
      <c r="GD161" s="368"/>
      <c r="GE161" s="368"/>
      <c r="GF161" s="256"/>
      <c r="GG161" s="416"/>
      <c r="GH161" s="368"/>
      <c r="GI161" s="368"/>
      <c r="GJ161" s="368"/>
      <c r="GK161" s="256"/>
      <c r="GL161" s="416"/>
      <c r="GM161" s="368"/>
      <c r="GN161" s="368"/>
      <c r="GO161" s="368"/>
      <c r="GP161" s="256"/>
      <c r="GQ161" s="416"/>
      <c r="GR161" s="368"/>
      <c r="GS161" s="368"/>
      <c r="GT161" s="368"/>
      <c r="GU161" s="256"/>
      <c r="GV161" s="416"/>
      <c r="GW161" s="368"/>
      <c r="GX161" s="368"/>
      <c r="GY161" s="368"/>
      <c r="GZ161" s="256"/>
      <c r="HA161" s="416"/>
      <c r="HB161" s="368"/>
      <c r="HC161" s="368"/>
      <c r="HD161" s="368"/>
      <c r="HE161" s="256"/>
      <c r="HF161" s="416"/>
      <c r="HG161" s="368"/>
      <c r="HH161" s="368"/>
      <c r="HI161" s="368"/>
      <c r="HJ161" s="256"/>
      <c r="HK161" s="416"/>
      <c r="HL161" s="368"/>
      <c r="HM161" s="368"/>
      <c r="HN161" s="368"/>
      <c r="HO161" s="256"/>
      <c r="HP161" s="416"/>
      <c r="HQ161" s="368"/>
      <c r="HR161" s="368"/>
      <c r="HS161" s="368"/>
      <c r="HT161" s="256"/>
      <c r="HU161" s="416"/>
      <c r="HV161" s="368"/>
      <c r="HW161" s="368"/>
      <c r="HX161" s="368"/>
      <c r="HY161" s="256"/>
      <c r="HZ161" s="416"/>
      <c r="IA161" s="368"/>
      <c r="IB161" s="368"/>
      <c r="IC161" s="368"/>
      <c r="ID161" s="256"/>
      <c r="IE161" s="416"/>
      <c r="IF161" s="368"/>
      <c r="IG161" s="368"/>
      <c r="IH161" s="368"/>
      <c r="II161" s="256"/>
      <c r="IJ161" s="416"/>
      <c r="IK161" s="368"/>
      <c r="IL161" s="368"/>
      <c r="IM161" s="368"/>
      <c r="IN161" s="256"/>
      <c r="IO161" s="416"/>
      <c r="IP161" s="368"/>
      <c r="IQ161" s="368"/>
      <c r="IR161" s="368"/>
      <c r="IS161" s="256"/>
      <c r="IT161" s="416"/>
      <c r="IU161" s="368"/>
      <c r="IV161" s="368"/>
      <c r="IW161" s="368"/>
      <c r="IX161" s="256"/>
      <c r="IY161" s="416"/>
      <c r="IZ161" s="2"/>
      <c r="JA161" s="2"/>
      <c r="JB161" s="2"/>
      <c r="JC161" s="2"/>
    </row>
    <row r="162" spans="1:263" x14ac:dyDescent="0.35">
      <c r="A162" s="2"/>
      <c r="B162" s="2"/>
      <c r="C162" s="243"/>
      <c r="D162" s="417"/>
      <c r="E162" s="417"/>
      <c r="F162" s="418"/>
      <c r="G162" s="415"/>
      <c r="H162" s="415"/>
      <c r="I162" s="415"/>
      <c r="J162" s="415"/>
      <c r="K162" s="415"/>
      <c r="L162" s="415"/>
      <c r="M162" s="416"/>
      <c r="N162" s="416"/>
      <c r="O162" s="415"/>
      <c r="P162" s="415"/>
      <c r="Q162" s="415"/>
      <c r="R162" s="416"/>
      <c r="S162" s="416"/>
      <c r="T162" s="415"/>
      <c r="U162" s="415"/>
      <c r="V162" s="415"/>
      <c r="W162" s="416"/>
      <c r="X162" s="416"/>
      <c r="Y162" s="415"/>
      <c r="Z162" s="415"/>
      <c r="AA162" s="415"/>
      <c r="AB162" s="416"/>
      <c r="AC162" s="416"/>
      <c r="AD162" s="415"/>
      <c r="AE162" s="415"/>
      <c r="AF162" s="415"/>
      <c r="AG162" s="416"/>
      <c r="AH162" s="416"/>
      <c r="AI162" s="415"/>
      <c r="AJ162" s="415"/>
      <c r="AK162" s="415"/>
      <c r="AL162" s="416"/>
      <c r="AM162" s="416"/>
      <c r="AN162" s="415"/>
      <c r="AO162" s="415"/>
      <c r="AP162" s="415"/>
      <c r="AQ162" s="416"/>
      <c r="AR162" s="416"/>
      <c r="AS162" s="415"/>
      <c r="AT162" s="415"/>
      <c r="AU162" s="415"/>
      <c r="AV162" s="416"/>
      <c r="AW162" s="416"/>
      <c r="AX162" s="415"/>
      <c r="AY162" s="415"/>
      <c r="AZ162" s="415"/>
      <c r="BA162" s="416"/>
      <c r="BB162" s="416"/>
      <c r="BC162" s="415"/>
      <c r="BD162" s="415"/>
      <c r="BE162" s="415"/>
      <c r="BF162" s="416"/>
      <c r="BG162" s="416"/>
      <c r="BH162" s="415"/>
      <c r="BI162" s="415"/>
      <c r="BJ162" s="415"/>
      <c r="BK162" s="416"/>
      <c r="BL162" s="416"/>
      <c r="BM162" s="415"/>
      <c r="BN162" s="415"/>
      <c r="BO162" s="415"/>
      <c r="BP162" s="416"/>
      <c r="BQ162" s="416"/>
      <c r="BR162" s="415"/>
      <c r="BS162" s="415"/>
      <c r="BT162" s="415"/>
      <c r="BU162" s="416"/>
      <c r="BV162" s="416"/>
      <c r="BW162" s="415"/>
      <c r="BX162" s="415"/>
      <c r="BY162" s="415"/>
      <c r="BZ162" s="416"/>
      <c r="CA162" s="416"/>
      <c r="CB162" s="415"/>
      <c r="CC162" s="415"/>
      <c r="CD162" s="415"/>
      <c r="CE162" s="416"/>
      <c r="CF162" s="416"/>
      <c r="CG162" s="415"/>
      <c r="CH162" s="415"/>
      <c r="CI162" s="415"/>
      <c r="CJ162" s="416"/>
      <c r="CK162" s="416"/>
      <c r="CL162" s="415"/>
      <c r="CM162" s="415"/>
      <c r="CN162" s="415"/>
      <c r="CO162" s="416"/>
      <c r="CP162" s="416"/>
      <c r="CQ162" s="415"/>
      <c r="CR162" s="415"/>
      <c r="CS162" s="415"/>
      <c r="CT162" s="416"/>
      <c r="CU162" s="416"/>
      <c r="CV162" s="415"/>
      <c r="CW162" s="415"/>
      <c r="CX162" s="415"/>
      <c r="CY162" s="416"/>
      <c r="CZ162" s="416"/>
      <c r="DA162" s="415"/>
      <c r="DB162" s="415"/>
      <c r="DC162" s="415"/>
      <c r="DD162" s="416"/>
      <c r="DE162" s="416"/>
      <c r="DF162" s="415"/>
      <c r="DG162" s="415"/>
      <c r="DH162" s="415"/>
      <c r="DI162" s="416"/>
      <c r="DJ162" s="416"/>
      <c r="DK162" s="415"/>
      <c r="DL162" s="415"/>
      <c r="DM162" s="415"/>
      <c r="DN162" s="416"/>
      <c r="DO162" s="416"/>
      <c r="DP162" s="415"/>
      <c r="DQ162" s="415"/>
      <c r="DR162" s="415"/>
      <c r="DS162" s="416"/>
      <c r="DT162" s="416"/>
      <c r="DU162" s="415"/>
      <c r="DV162" s="415"/>
      <c r="DW162" s="415"/>
      <c r="DX162" s="416"/>
      <c r="DY162" s="416"/>
      <c r="DZ162" s="415"/>
      <c r="EA162" s="415"/>
      <c r="EB162" s="415"/>
      <c r="EC162" s="416"/>
      <c r="ED162" s="416"/>
      <c r="EE162" s="415"/>
      <c r="EF162" s="415"/>
      <c r="EG162" s="415"/>
      <c r="EH162" s="416"/>
      <c r="EI162" s="416"/>
      <c r="EJ162" s="415"/>
      <c r="EK162" s="415"/>
      <c r="EL162" s="415"/>
      <c r="EM162" s="416"/>
      <c r="EN162" s="416"/>
      <c r="EO162" s="415"/>
      <c r="EP162" s="415"/>
      <c r="EQ162" s="415"/>
      <c r="ER162" s="416"/>
      <c r="ES162" s="416"/>
      <c r="ET162" s="415"/>
      <c r="EU162" s="415"/>
      <c r="EV162" s="415"/>
      <c r="EW162" s="416"/>
      <c r="EX162" s="416"/>
      <c r="EY162" s="415"/>
      <c r="EZ162" s="415"/>
      <c r="FA162" s="415"/>
      <c r="FB162" s="416"/>
      <c r="FC162" s="416"/>
      <c r="FD162" s="415"/>
      <c r="FE162" s="415"/>
      <c r="FF162" s="415"/>
      <c r="FG162" s="416"/>
      <c r="FH162" s="416"/>
      <c r="FI162" s="415"/>
      <c r="FJ162" s="415"/>
      <c r="FK162" s="415"/>
      <c r="FL162" s="416"/>
      <c r="FM162" s="416"/>
      <c r="FN162" s="415"/>
      <c r="FO162" s="415"/>
      <c r="FP162" s="415"/>
      <c r="FQ162" s="416"/>
      <c r="FR162" s="416"/>
      <c r="FS162" s="415"/>
      <c r="FT162" s="415"/>
      <c r="FU162" s="415"/>
      <c r="FV162" s="416"/>
      <c r="FW162" s="416"/>
      <c r="FX162" s="415"/>
      <c r="FY162" s="415"/>
      <c r="FZ162" s="415"/>
      <c r="GA162" s="416"/>
      <c r="GB162" s="416"/>
      <c r="GC162" s="415"/>
      <c r="GD162" s="415"/>
      <c r="GE162" s="415"/>
      <c r="GF162" s="416"/>
      <c r="GG162" s="416"/>
      <c r="GH162" s="415"/>
      <c r="GI162" s="415"/>
      <c r="GJ162" s="415"/>
      <c r="GK162" s="416"/>
      <c r="GL162" s="416"/>
      <c r="GM162" s="415"/>
      <c r="GN162" s="415"/>
      <c r="GO162" s="415"/>
      <c r="GP162" s="416"/>
      <c r="GQ162" s="416"/>
      <c r="GR162" s="415"/>
      <c r="GS162" s="415"/>
      <c r="GT162" s="415"/>
      <c r="GU162" s="416"/>
      <c r="GV162" s="416"/>
      <c r="GW162" s="415"/>
      <c r="GX162" s="415"/>
      <c r="GY162" s="415"/>
      <c r="GZ162" s="416"/>
      <c r="HA162" s="416"/>
      <c r="HB162" s="415"/>
      <c r="HC162" s="415"/>
      <c r="HD162" s="415"/>
      <c r="HE162" s="416"/>
      <c r="HF162" s="416"/>
      <c r="HG162" s="415"/>
      <c r="HH162" s="415"/>
      <c r="HI162" s="415"/>
      <c r="HJ162" s="416"/>
      <c r="HK162" s="416"/>
      <c r="HL162" s="415"/>
      <c r="HM162" s="415"/>
      <c r="HN162" s="415"/>
      <c r="HO162" s="416"/>
      <c r="HP162" s="416"/>
      <c r="HQ162" s="415"/>
      <c r="HR162" s="415"/>
      <c r="HS162" s="415"/>
      <c r="HT162" s="416"/>
      <c r="HU162" s="416"/>
      <c r="HV162" s="415"/>
      <c r="HW162" s="415"/>
      <c r="HX162" s="415"/>
      <c r="HY162" s="416"/>
      <c r="HZ162" s="416"/>
      <c r="IA162" s="415"/>
      <c r="IB162" s="415"/>
      <c r="IC162" s="415"/>
      <c r="ID162" s="416"/>
      <c r="IE162" s="416"/>
      <c r="IF162" s="415"/>
      <c r="IG162" s="415"/>
      <c r="IH162" s="415"/>
      <c r="II162" s="416"/>
      <c r="IJ162" s="416"/>
      <c r="IK162" s="415"/>
      <c r="IL162" s="415"/>
      <c r="IM162" s="415"/>
      <c r="IN162" s="416"/>
      <c r="IO162" s="416"/>
      <c r="IP162" s="415"/>
      <c r="IQ162" s="415"/>
      <c r="IR162" s="415"/>
      <c r="IS162" s="416"/>
      <c r="IT162" s="416"/>
      <c r="IU162" s="415"/>
      <c r="IV162" s="415"/>
      <c r="IW162" s="415"/>
      <c r="IX162" s="416"/>
      <c r="IY162" s="416"/>
      <c r="IZ162" s="2"/>
      <c r="JA162" s="2"/>
      <c r="JB162" s="2"/>
      <c r="JC162" s="2"/>
    </row>
    <row r="163" spans="1:263" x14ac:dyDescent="0.35">
      <c r="A163" s="2"/>
      <c r="B163" s="2"/>
      <c r="C163" s="243"/>
      <c r="D163" s="417"/>
      <c r="E163" s="417"/>
      <c r="F163" s="418"/>
      <c r="G163" s="415"/>
      <c r="H163" s="415"/>
      <c r="I163" s="415"/>
      <c r="J163" s="415"/>
      <c r="K163" s="415"/>
      <c r="L163" s="415"/>
      <c r="M163" s="416"/>
      <c r="N163" s="416"/>
      <c r="O163" s="415"/>
      <c r="P163" s="415"/>
      <c r="Q163" s="415"/>
      <c r="R163" s="416"/>
      <c r="S163" s="416"/>
      <c r="T163" s="415"/>
      <c r="U163" s="415"/>
      <c r="V163" s="415"/>
      <c r="W163" s="416"/>
      <c r="X163" s="416"/>
      <c r="Y163" s="415"/>
      <c r="Z163" s="415"/>
      <c r="AA163" s="415"/>
      <c r="AB163" s="416"/>
      <c r="AC163" s="416"/>
      <c r="AD163" s="415"/>
      <c r="AE163" s="415"/>
      <c r="AF163" s="415"/>
      <c r="AG163" s="416"/>
      <c r="AH163" s="416"/>
      <c r="AI163" s="415"/>
      <c r="AJ163" s="415"/>
      <c r="AK163" s="415"/>
      <c r="AL163" s="416"/>
      <c r="AM163" s="416"/>
      <c r="AN163" s="415"/>
      <c r="AO163" s="415"/>
      <c r="AP163" s="415"/>
      <c r="AQ163" s="416"/>
      <c r="AR163" s="416"/>
      <c r="AS163" s="415"/>
      <c r="AT163" s="415"/>
      <c r="AU163" s="415"/>
      <c r="AV163" s="416"/>
      <c r="AW163" s="416"/>
      <c r="AX163" s="415"/>
      <c r="AY163" s="415"/>
      <c r="AZ163" s="415"/>
      <c r="BA163" s="416"/>
      <c r="BB163" s="416"/>
      <c r="BC163" s="415"/>
      <c r="BD163" s="415"/>
      <c r="BE163" s="415"/>
      <c r="BF163" s="416"/>
      <c r="BG163" s="416"/>
      <c r="BH163" s="415"/>
      <c r="BI163" s="415"/>
      <c r="BJ163" s="415"/>
      <c r="BK163" s="416"/>
      <c r="BL163" s="416"/>
      <c r="BM163" s="415"/>
      <c r="BN163" s="415"/>
      <c r="BO163" s="415"/>
      <c r="BP163" s="416"/>
      <c r="BQ163" s="416"/>
      <c r="BR163" s="415"/>
      <c r="BS163" s="415"/>
      <c r="BT163" s="415"/>
      <c r="BU163" s="416"/>
      <c r="BV163" s="416"/>
      <c r="BW163" s="415"/>
      <c r="BX163" s="415"/>
      <c r="BY163" s="415"/>
      <c r="BZ163" s="416"/>
      <c r="CA163" s="416"/>
      <c r="CB163" s="415"/>
      <c r="CC163" s="415"/>
      <c r="CD163" s="415"/>
      <c r="CE163" s="416"/>
      <c r="CF163" s="416"/>
      <c r="CG163" s="415"/>
      <c r="CH163" s="415"/>
      <c r="CI163" s="415"/>
      <c r="CJ163" s="416"/>
      <c r="CK163" s="416"/>
      <c r="CL163" s="415"/>
      <c r="CM163" s="415"/>
      <c r="CN163" s="415"/>
      <c r="CO163" s="416"/>
      <c r="CP163" s="416"/>
      <c r="CQ163" s="415"/>
      <c r="CR163" s="415"/>
      <c r="CS163" s="415"/>
      <c r="CT163" s="416"/>
      <c r="CU163" s="416"/>
      <c r="CV163" s="415"/>
      <c r="CW163" s="415"/>
      <c r="CX163" s="415"/>
      <c r="CY163" s="416"/>
      <c r="CZ163" s="416"/>
      <c r="DA163" s="415"/>
      <c r="DB163" s="415"/>
      <c r="DC163" s="415"/>
      <c r="DD163" s="416"/>
      <c r="DE163" s="416"/>
      <c r="DF163" s="415"/>
      <c r="DG163" s="415"/>
      <c r="DH163" s="415"/>
      <c r="DI163" s="416"/>
      <c r="DJ163" s="416"/>
      <c r="DK163" s="415"/>
      <c r="DL163" s="415"/>
      <c r="DM163" s="415"/>
      <c r="DN163" s="416"/>
      <c r="DO163" s="416"/>
      <c r="DP163" s="415"/>
      <c r="DQ163" s="415"/>
      <c r="DR163" s="415"/>
      <c r="DS163" s="416"/>
      <c r="DT163" s="416"/>
      <c r="DU163" s="415"/>
      <c r="DV163" s="415"/>
      <c r="DW163" s="415"/>
      <c r="DX163" s="416"/>
      <c r="DY163" s="416"/>
      <c r="DZ163" s="415"/>
      <c r="EA163" s="415"/>
      <c r="EB163" s="415"/>
      <c r="EC163" s="416"/>
      <c r="ED163" s="416"/>
      <c r="EE163" s="415"/>
      <c r="EF163" s="415"/>
      <c r="EG163" s="415"/>
      <c r="EH163" s="416"/>
      <c r="EI163" s="416"/>
      <c r="EJ163" s="415"/>
      <c r="EK163" s="415"/>
      <c r="EL163" s="415"/>
      <c r="EM163" s="416"/>
      <c r="EN163" s="416"/>
      <c r="EO163" s="415"/>
      <c r="EP163" s="415"/>
      <c r="EQ163" s="415"/>
      <c r="ER163" s="416"/>
      <c r="ES163" s="416"/>
      <c r="ET163" s="415"/>
      <c r="EU163" s="415"/>
      <c r="EV163" s="415"/>
      <c r="EW163" s="416"/>
      <c r="EX163" s="416"/>
      <c r="EY163" s="415"/>
      <c r="EZ163" s="415"/>
      <c r="FA163" s="415"/>
      <c r="FB163" s="416"/>
      <c r="FC163" s="416"/>
      <c r="FD163" s="415"/>
      <c r="FE163" s="415"/>
      <c r="FF163" s="415"/>
      <c r="FG163" s="416"/>
      <c r="FH163" s="416"/>
      <c r="FI163" s="415"/>
      <c r="FJ163" s="415"/>
      <c r="FK163" s="415"/>
      <c r="FL163" s="416"/>
      <c r="FM163" s="416"/>
      <c r="FN163" s="415"/>
      <c r="FO163" s="415"/>
      <c r="FP163" s="415"/>
      <c r="FQ163" s="416"/>
      <c r="FR163" s="416"/>
      <c r="FS163" s="415"/>
      <c r="FT163" s="415"/>
      <c r="FU163" s="415"/>
      <c r="FV163" s="416"/>
      <c r="FW163" s="416"/>
      <c r="FX163" s="415"/>
      <c r="FY163" s="415"/>
      <c r="FZ163" s="415"/>
      <c r="GA163" s="416"/>
      <c r="GB163" s="416"/>
      <c r="GC163" s="415"/>
      <c r="GD163" s="415"/>
      <c r="GE163" s="415"/>
      <c r="GF163" s="416"/>
      <c r="GG163" s="416"/>
      <c r="GH163" s="415"/>
      <c r="GI163" s="415"/>
      <c r="GJ163" s="415"/>
      <c r="GK163" s="416"/>
      <c r="GL163" s="416"/>
      <c r="GM163" s="415"/>
      <c r="GN163" s="415"/>
      <c r="GO163" s="415"/>
      <c r="GP163" s="416"/>
      <c r="GQ163" s="416"/>
      <c r="GR163" s="415"/>
      <c r="GS163" s="415"/>
      <c r="GT163" s="415"/>
      <c r="GU163" s="416"/>
      <c r="GV163" s="416"/>
      <c r="GW163" s="415"/>
      <c r="GX163" s="415"/>
      <c r="GY163" s="415"/>
      <c r="GZ163" s="416"/>
      <c r="HA163" s="416"/>
      <c r="HB163" s="415"/>
      <c r="HC163" s="415"/>
      <c r="HD163" s="415"/>
      <c r="HE163" s="416"/>
      <c r="HF163" s="416"/>
      <c r="HG163" s="415"/>
      <c r="HH163" s="415"/>
      <c r="HI163" s="415"/>
      <c r="HJ163" s="416"/>
      <c r="HK163" s="416"/>
      <c r="HL163" s="415"/>
      <c r="HM163" s="415"/>
      <c r="HN163" s="415"/>
      <c r="HO163" s="416"/>
      <c r="HP163" s="416"/>
      <c r="HQ163" s="415"/>
      <c r="HR163" s="415"/>
      <c r="HS163" s="415"/>
      <c r="HT163" s="416"/>
      <c r="HU163" s="416"/>
      <c r="HV163" s="415"/>
      <c r="HW163" s="415"/>
      <c r="HX163" s="415"/>
      <c r="HY163" s="416"/>
      <c r="HZ163" s="416"/>
      <c r="IA163" s="415"/>
      <c r="IB163" s="415"/>
      <c r="IC163" s="415"/>
      <c r="ID163" s="416"/>
      <c r="IE163" s="416"/>
      <c r="IF163" s="415"/>
      <c r="IG163" s="415"/>
      <c r="IH163" s="415"/>
      <c r="II163" s="416"/>
      <c r="IJ163" s="416"/>
      <c r="IK163" s="415"/>
      <c r="IL163" s="415"/>
      <c r="IM163" s="415"/>
      <c r="IN163" s="416"/>
      <c r="IO163" s="416"/>
      <c r="IP163" s="415"/>
      <c r="IQ163" s="415"/>
      <c r="IR163" s="415"/>
      <c r="IS163" s="416"/>
      <c r="IT163" s="416"/>
      <c r="IU163" s="415"/>
      <c r="IV163" s="415"/>
      <c r="IW163" s="415"/>
      <c r="IX163" s="416"/>
      <c r="IY163" s="416"/>
      <c r="IZ163" s="2"/>
      <c r="JA163" s="2"/>
      <c r="JB163" s="2"/>
      <c r="JC163" s="2"/>
    </row>
    <row r="164" spans="1:263" x14ac:dyDescent="0.35">
      <c r="A164" s="2"/>
      <c r="B164" s="2"/>
      <c r="C164" s="243"/>
      <c r="D164" s="417"/>
      <c r="E164" s="417"/>
      <c r="F164" s="418"/>
      <c r="G164" s="415"/>
      <c r="H164" s="415"/>
      <c r="I164" s="415"/>
      <c r="J164" s="415"/>
      <c r="K164" s="415"/>
      <c r="L164" s="415"/>
      <c r="M164" s="416"/>
      <c r="N164" s="416"/>
      <c r="O164" s="415"/>
      <c r="P164" s="415"/>
      <c r="Q164" s="415"/>
      <c r="R164" s="416"/>
      <c r="S164" s="416"/>
      <c r="T164" s="415"/>
      <c r="U164" s="415"/>
      <c r="V164" s="415"/>
      <c r="W164" s="416"/>
      <c r="X164" s="416"/>
      <c r="Y164" s="415"/>
      <c r="Z164" s="415"/>
      <c r="AA164" s="415"/>
      <c r="AB164" s="416"/>
      <c r="AC164" s="416"/>
      <c r="AD164" s="415"/>
      <c r="AE164" s="415"/>
      <c r="AF164" s="415"/>
      <c r="AG164" s="416"/>
      <c r="AH164" s="416"/>
      <c r="AI164" s="415"/>
      <c r="AJ164" s="415"/>
      <c r="AK164" s="415"/>
      <c r="AL164" s="416"/>
      <c r="AM164" s="416"/>
      <c r="AN164" s="415"/>
      <c r="AO164" s="415"/>
      <c r="AP164" s="415"/>
      <c r="AQ164" s="416"/>
      <c r="AR164" s="416"/>
      <c r="AS164" s="415"/>
      <c r="AT164" s="415"/>
      <c r="AU164" s="415"/>
      <c r="AV164" s="416"/>
      <c r="AW164" s="416"/>
      <c r="AX164" s="415"/>
      <c r="AY164" s="415"/>
      <c r="AZ164" s="415"/>
      <c r="BA164" s="416"/>
      <c r="BB164" s="416"/>
      <c r="BC164" s="415"/>
      <c r="BD164" s="415"/>
      <c r="BE164" s="415"/>
      <c r="BF164" s="416"/>
      <c r="BG164" s="416"/>
      <c r="BH164" s="415"/>
      <c r="BI164" s="415"/>
      <c r="BJ164" s="415"/>
      <c r="BK164" s="416"/>
      <c r="BL164" s="416"/>
      <c r="BM164" s="415"/>
      <c r="BN164" s="415"/>
      <c r="BO164" s="415"/>
      <c r="BP164" s="416"/>
      <c r="BQ164" s="416"/>
      <c r="BR164" s="415"/>
      <c r="BS164" s="415"/>
      <c r="BT164" s="415"/>
      <c r="BU164" s="416"/>
      <c r="BV164" s="416"/>
      <c r="BW164" s="415"/>
      <c r="BX164" s="415"/>
      <c r="BY164" s="415"/>
      <c r="BZ164" s="416"/>
      <c r="CA164" s="416"/>
      <c r="CB164" s="415"/>
      <c r="CC164" s="415"/>
      <c r="CD164" s="415"/>
      <c r="CE164" s="416"/>
      <c r="CF164" s="416"/>
      <c r="CG164" s="415"/>
      <c r="CH164" s="415"/>
      <c r="CI164" s="415"/>
      <c r="CJ164" s="416"/>
      <c r="CK164" s="416"/>
      <c r="CL164" s="415"/>
      <c r="CM164" s="415"/>
      <c r="CN164" s="415"/>
      <c r="CO164" s="416"/>
      <c r="CP164" s="416"/>
      <c r="CQ164" s="415"/>
      <c r="CR164" s="415"/>
      <c r="CS164" s="415"/>
      <c r="CT164" s="416"/>
      <c r="CU164" s="416"/>
      <c r="CV164" s="415"/>
      <c r="CW164" s="415"/>
      <c r="CX164" s="415"/>
      <c r="CY164" s="416"/>
      <c r="CZ164" s="416"/>
      <c r="DA164" s="415"/>
      <c r="DB164" s="415"/>
      <c r="DC164" s="415"/>
      <c r="DD164" s="416"/>
      <c r="DE164" s="416"/>
      <c r="DF164" s="415"/>
      <c r="DG164" s="415"/>
      <c r="DH164" s="415"/>
      <c r="DI164" s="416"/>
      <c r="DJ164" s="416"/>
      <c r="DK164" s="415"/>
      <c r="DL164" s="415"/>
      <c r="DM164" s="415"/>
      <c r="DN164" s="416"/>
      <c r="DO164" s="416"/>
      <c r="DP164" s="415"/>
      <c r="DQ164" s="415"/>
      <c r="DR164" s="415"/>
      <c r="DS164" s="416"/>
      <c r="DT164" s="416"/>
      <c r="DU164" s="415"/>
      <c r="DV164" s="415"/>
      <c r="DW164" s="415"/>
      <c r="DX164" s="416"/>
      <c r="DY164" s="416"/>
      <c r="DZ164" s="415"/>
      <c r="EA164" s="415"/>
      <c r="EB164" s="415"/>
      <c r="EC164" s="416"/>
      <c r="ED164" s="416"/>
      <c r="EE164" s="415"/>
      <c r="EF164" s="415"/>
      <c r="EG164" s="415"/>
      <c r="EH164" s="416"/>
      <c r="EI164" s="416"/>
      <c r="EJ164" s="415"/>
      <c r="EK164" s="415"/>
      <c r="EL164" s="415"/>
      <c r="EM164" s="416"/>
      <c r="EN164" s="416"/>
      <c r="EO164" s="415"/>
      <c r="EP164" s="415"/>
      <c r="EQ164" s="415"/>
      <c r="ER164" s="416"/>
      <c r="ES164" s="416"/>
      <c r="ET164" s="415"/>
      <c r="EU164" s="415"/>
      <c r="EV164" s="415"/>
      <c r="EW164" s="416"/>
      <c r="EX164" s="416"/>
      <c r="EY164" s="415"/>
      <c r="EZ164" s="415"/>
      <c r="FA164" s="415"/>
      <c r="FB164" s="416"/>
      <c r="FC164" s="416"/>
      <c r="FD164" s="415"/>
      <c r="FE164" s="415"/>
      <c r="FF164" s="415"/>
      <c r="FG164" s="416"/>
      <c r="FH164" s="416"/>
      <c r="FI164" s="415"/>
      <c r="FJ164" s="415"/>
      <c r="FK164" s="415"/>
      <c r="FL164" s="416"/>
      <c r="FM164" s="416"/>
      <c r="FN164" s="415"/>
      <c r="FO164" s="415"/>
      <c r="FP164" s="415"/>
      <c r="FQ164" s="416"/>
      <c r="FR164" s="416"/>
      <c r="FS164" s="415"/>
      <c r="FT164" s="415"/>
      <c r="FU164" s="415"/>
      <c r="FV164" s="416"/>
      <c r="FW164" s="416"/>
      <c r="FX164" s="415"/>
      <c r="FY164" s="415"/>
      <c r="FZ164" s="415"/>
      <c r="GA164" s="416"/>
      <c r="GB164" s="416"/>
      <c r="GC164" s="415"/>
      <c r="GD164" s="415"/>
      <c r="GE164" s="415"/>
      <c r="GF164" s="416"/>
      <c r="GG164" s="416"/>
      <c r="GH164" s="415"/>
      <c r="GI164" s="415"/>
      <c r="GJ164" s="415"/>
      <c r="GK164" s="416"/>
      <c r="GL164" s="416"/>
      <c r="GM164" s="415"/>
      <c r="GN164" s="415"/>
      <c r="GO164" s="415"/>
      <c r="GP164" s="416"/>
      <c r="GQ164" s="416"/>
      <c r="GR164" s="415"/>
      <c r="GS164" s="415"/>
      <c r="GT164" s="415"/>
      <c r="GU164" s="416"/>
      <c r="GV164" s="416"/>
      <c r="GW164" s="415"/>
      <c r="GX164" s="415"/>
      <c r="GY164" s="415"/>
      <c r="GZ164" s="416"/>
      <c r="HA164" s="416"/>
      <c r="HB164" s="415"/>
      <c r="HC164" s="415"/>
      <c r="HD164" s="415"/>
      <c r="HE164" s="416"/>
      <c r="HF164" s="416"/>
      <c r="HG164" s="415"/>
      <c r="HH164" s="415"/>
      <c r="HI164" s="415"/>
      <c r="HJ164" s="416"/>
      <c r="HK164" s="416"/>
      <c r="HL164" s="415"/>
      <c r="HM164" s="415"/>
      <c r="HN164" s="415"/>
      <c r="HO164" s="416"/>
      <c r="HP164" s="416"/>
      <c r="HQ164" s="415"/>
      <c r="HR164" s="415"/>
      <c r="HS164" s="415"/>
      <c r="HT164" s="416"/>
      <c r="HU164" s="416"/>
      <c r="HV164" s="415"/>
      <c r="HW164" s="415"/>
      <c r="HX164" s="415"/>
      <c r="HY164" s="416"/>
      <c r="HZ164" s="416"/>
      <c r="IA164" s="415"/>
      <c r="IB164" s="415"/>
      <c r="IC164" s="415"/>
      <c r="ID164" s="416"/>
      <c r="IE164" s="416"/>
      <c r="IF164" s="415"/>
      <c r="IG164" s="415"/>
      <c r="IH164" s="415"/>
      <c r="II164" s="416"/>
      <c r="IJ164" s="416"/>
      <c r="IK164" s="415"/>
      <c r="IL164" s="415"/>
      <c r="IM164" s="415"/>
      <c r="IN164" s="416"/>
      <c r="IO164" s="416"/>
      <c r="IP164" s="415"/>
      <c r="IQ164" s="415"/>
      <c r="IR164" s="415"/>
      <c r="IS164" s="416"/>
      <c r="IT164" s="416"/>
      <c r="IU164" s="415"/>
      <c r="IV164" s="415"/>
      <c r="IW164" s="415"/>
      <c r="IX164" s="416"/>
      <c r="IY164" s="416"/>
      <c r="IZ164" s="2"/>
      <c r="JA164" s="2"/>
      <c r="JB164" s="2"/>
      <c r="JC164" s="2"/>
    </row>
    <row r="165" spans="1:263" x14ac:dyDescent="0.35">
      <c r="A165" s="2"/>
      <c r="B165" s="2"/>
      <c r="C165" s="243"/>
      <c r="D165" s="417"/>
      <c r="E165" s="417"/>
      <c r="F165" s="418"/>
      <c r="G165" s="415"/>
      <c r="H165" s="415"/>
      <c r="I165" s="415"/>
      <c r="J165" s="415"/>
      <c r="K165" s="415"/>
      <c r="L165" s="415"/>
      <c r="M165" s="416"/>
      <c r="N165" s="416"/>
      <c r="O165" s="415"/>
      <c r="P165" s="415"/>
      <c r="Q165" s="415"/>
      <c r="R165" s="416"/>
      <c r="S165" s="416"/>
      <c r="T165" s="415"/>
      <c r="U165" s="415"/>
      <c r="V165" s="415"/>
      <c r="W165" s="416"/>
      <c r="X165" s="416"/>
      <c r="Y165" s="415"/>
      <c r="Z165" s="415"/>
      <c r="AA165" s="415"/>
      <c r="AB165" s="416"/>
      <c r="AC165" s="416"/>
      <c r="AD165" s="415"/>
      <c r="AE165" s="415"/>
      <c r="AF165" s="415"/>
      <c r="AG165" s="416"/>
      <c r="AH165" s="416"/>
      <c r="AI165" s="415"/>
      <c r="AJ165" s="415"/>
      <c r="AK165" s="415"/>
      <c r="AL165" s="416"/>
      <c r="AM165" s="416"/>
      <c r="AN165" s="415"/>
      <c r="AO165" s="415"/>
      <c r="AP165" s="415"/>
      <c r="AQ165" s="416"/>
      <c r="AR165" s="416"/>
      <c r="AS165" s="415"/>
      <c r="AT165" s="415"/>
      <c r="AU165" s="415"/>
      <c r="AV165" s="416"/>
      <c r="AW165" s="416"/>
      <c r="AX165" s="415"/>
      <c r="AY165" s="415"/>
      <c r="AZ165" s="415"/>
      <c r="BA165" s="416"/>
      <c r="BB165" s="416"/>
      <c r="BC165" s="415"/>
      <c r="BD165" s="415"/>
      <c r="BE165" s="415"/>
      <c r="BF165" s="416"/>
      <c r="BG165" s="416"/>
      <c r="BH165" s="415"/>
      <c r="BI165" s="415"/>
      <c r="BJ165" s="415"/>
      <c r="BK165" s="416"/>
      <c r="BL165" s="416"/>
      <c r="BM165" s="415"/>
      <c r="BN165" s="415"/>
      <c r="BO165" s="415"/>
      <c r="BP165" s="416"/>
      <c r="BQ165" s="416"/>
      <c r="BR165" s="415"/>
      <c r="BS165" s="415"/>
      <c r="BT165" s="415"/>
      <c r="BU165" s="416"/>
      <c r="BV165" s="416"/>
      <c r="BW165" s="415"/>
      <c r="BX165" s="415"/>
      <c r="BY165" s="415"/>
      <c r="BZ165" s="416"/>
      <c r="CA165" s="416"/>
      <c r="CB165" s="415"/>
      <c r="CC165" s="415"/>
      <c r="CD165" s="415"/>
      <c r="CE165" s="416"/>
      <c r="CF165" s="416"/>
      <c r="CG165" s="415"/>
      <c r="CH165" s="415"/>
      <c r="CI165" s="415"/>
      <c r="CJ165" s="416"/>
      <c r="CK165" s="416"/>
      <c r="CL165" s="415"/>
      <c r="CM165" s="415"/>
      <c r="CN165" s="415"/>
      <c r="CO165" s="416"/>
      <c r="CP165" s="416"/>
      <c r="CQ165" s="415"/>
      <c r="CR165" s="415"/>
      <c r="CS165" s="415"/>
      <c r="CT165" s="416"/>
      <c r="CU165" s="416"/>
      <c r="CV165" s="415"/>
      <c r="CW165" s="415"/>
      <c r="CX165" s="415"/>
      <c r="CY165" s="416"/>
      <c r="CZ165" s="416"/>
      <c r="DA165" s="415"/>
      <c r="DB165" s="415"/>
      <c r="DC165" s="415"/>
      <c r="DD165" s="416"/>
      <c r="DE165" s="416"/>
      <c r="DF165" s="415"/>
      <c r="DG165" s="415"/>
      <c r="DH165" s="415"/>
      <c r="DI165" s="416"/>
      <c r="DJ165" s="416"/>
      <c r="DK165" s="415"/>
      <c r="DL165" s="415"/>
      <c r="DM165" s="415"/>
      <c r="DN165" s="416"/>
      <c r="DO165" s="416"/>
      <c r="DP165" s="415"/>
      <c r="DQ165" s="415"/>
      <c r="DR165" s="415"/>
      <c r="DS165" s="416"/>
      <c r="DT165" s="416"/>
      <c r="DU165" s="415"/>
      <c r="DV165" s="415"/>
      <c r="DW165" s="415"/>
      <c r="DX165" s="416"/>
      <c r="DY165" s="416"/>
      <c r="DZ165" s="415"/>
      <c r="EA165" s="415"/>
      <c r="EB165" s="415"/>
      <c r="EC165" s="416"/>
      <c r="ED165" s="416"/>
      <c r="EE165" s="415"/>
      <c r="EF165" s="415"/>
      <c r="EG165" s="415"/>
      <c r="EH165" s="416"/>
      <c r="EI165" s="416"/>
      <c r="EJ165" s="415"/>
      <c r="EK165" s="415"/>
      <c r="EL165" s="415"/>
      <c r="EM165" s="416"/>
      <c r="EN165" s="416"/>
      <c r="EO165" s="415"/>
      <c r="EP165" s="415"/>
      <c r="EQ165" s="415"/>
      <c r="ER165" s="416"/>
      <c r="ES165" s="416"/>
      <c r="ET165" s="415"/>
      <c r="EU165" s="415"/>
      <c r="EV165" s="415"/>
      <c r="EW165" s="416"/>
      <c r="EX165" s="416"/>
      <c r="EY165" s="415"/>
      <c r="EZ165" s="415"/>
      <c r="FA165" s="415"/>
      <c r="FB165" s="416"/>
      <c r="FC165" s="416"/>
      <c r="FD165" s="415"/>
      <c r="FE165" s="415"/>
      <c r="FF165" s="415"/>
      <c r="FG165" s="416"/>
      <c r="FH165" s="416"/>
      <c r="FI165" s="415"/>
      <c r="FJ165" s="415"/>
      <c r="FK165" s="415"/>
      <c r="FL165" s="416"/>
      <c r="FM165" s="416"/>
      <c r="FN165" s="415"/>
      <c r="FO165" s="415"/>
      <c r="FP165" s="415"/>
      <c r="FQ165" s="416"/>
      <c r="FR165" s="416"/>
      <c r="FS165" s="415"/>
      <c r="FT165" s="415"/>
      <c r="FU165" s="415"/>
      <c r="FV165" s="416"/>
      <c r="FW165" s="416"/>
      <c r="FX165" s="415"/>
      <c r="FY165" s="415"/>
      <c r="FZ165" s="415"/>
      <c r="GA165" s="416"/>
      <c r="GB165" s="416"/>
      <c r="GC165" s="415"/>
      <c r="GD165" s="415"/>
      <c r="GE165" s="415"/>
      <c r="GF165" s="416"/>
      <c r="GG165" s="416"/>
      <c r="GH165" s="415"/>
      <c r="GI165" s="415"/>
      <c r="GJ165" s="415"/>
      <c r="GK165" s="416"/>
      <c r="GL165" s="416"/>
      <c r="GM165" s="415"/>
      <c r="GN165" s="415"/>
      <c r="GO165" s="415"/>
      <c r="GP165" s="416"/>
      <c r="GQ165" s="416"/>
      <c r="GR165" s="415"/>
      <c r="GS165" s="415"/>
      <c r="GT165" s="415"/>
      <c r="GU165" s="416"/>
      <c r="GV165" s="416"/>
      <c r="GW165" s="415"/>
      <c r="GX165" s="415"/>
      <c r="GY165" s="415"/>
      <c r="GZ165" s="416"/>
      <c r="HA165" s="416"/>
      <c r="HB165" s="415"/>
      <c r="HC165" s="415"/>
      <c r="HD165" s="415"/>
      <c r="HE165" s="416"/>
      <c r="HF165" s="416"/>
      <c r="HG165" s="415"/>
      <c r="HH165" s="415"/>
      <c r="HI165" s="415"/>
      <c r="HJ165" s="416"/>
      <c r="HK165" s="416"/>
      <c r="HL165" s="415"/>
      <c r="HM165" s="415"/>
      <c r="HN165" s="415"/>
      <c r="HO165" s="416"/>
      <c r="HP165" s="416"/>
      <c r="HQ165" s="415"/>
      <c r="HR165" s="415"/>
      <c r="HS165" s="415"/>
      <c r="HT165" s="416"/>
      <c r="HU165" s="416"/>
      <c r="HV165" s="415"/>
      <c r="HW165" s="415"/>
      <c r="HX165" s="415"/>
      <c r="HY165" s="416"/>
      <c r="HZ165" s="416"/>
      <c r="IA165" s="415"/>
      <c r="IB165" s="415"/>
      <c r="IC165" s="415"/>
      <c r="ID165" s="416"/>
      <c r="IE165" s="416"/>
      <c r="IF165" s="415"/>
      <c r="IG165" s="415"/>
      <c r="IH165" s="415"/>
      <c r="II165" s="416"/>
      <c r="IJ165" s="416"/>
      <c r="IK165" s="415"/>
      <c r="IL165" s="415"/>
      <c r="IM165" s="415"/>
      <c r="IN165" s="416"/>
      <c r="IO165" s="416"/>
      <c r="IP165" s="415"/>
      <c r="IQ165" s="415"/>
      <c r="IR165" s="415"/>
      <c r="IS165" s="416"/>
      <c r="IT165" s="416"/>
      <c r="IU165" s="415"/>
      <c r="IV165" s="415"/>
      <c r="IW165" s="415"/>
      <c r="IX165" s="416"/>
      <c r="IY165" s="416"/>
      <c r="IZ165" s="2"/>
      <c r="JA165" s="2"/>
      <c r="JB165" s="2"/>
      <c r="JC165" s="2"/>
    </row>
    <row r="166" spans="1:263" x14ac:dyDescent="0.35">
      <c r="A166" s="2"/>
      <c r="B166" s="2"/>
      <c r="C166" s="243"/>
      <c r="D166" s="417"/>
      <c r="E166" s="417"/>
      <c r="F166" s="418"/>
      <c r="G166" s="415"/>
      <c r="H166" s="415"/>
      <c r="I166" s="415"/>
      <c r="J166" s="415"/>
      <c r="K166" s="415"/>
      <c r="L166" s="415"/>
      <c r="M166" s="416"/>
      <c r="N166" s="416"/>
      <c r="O166" s="415"/>
      <c r="P166" s="415"/>
      <c r="Q166" s="415"/>
      <c r="R166" s="416"/>
      <c r="S166" s="416"/>
      <c r="T166" s="415"/>
      <c r="U166" s="415"/>
      <c r="V166" s="415"/>
      <c r="W166" s="416"/>
      <c r="X166" s="416"/>
      <c r="Y166" s="415"/>
      <c r="Z166" s="415"/>
      <c r="AA166" s="415"/>
      <c r="AB166" s="416"/>
      <c r="AC166" s="416"/>
      <c r="AD166" s="415"/>
      <c r="AE166" s="415"/>
      <c r="AF166" s="415"/>
      <c r="AG166" s="416"/>
      <c r="AH166" s="416"/>
      <c r="AI166" s="415"/>
      <c r="AJ166" s="415"/>
      <c r="AK166" s="415"/>
      <c r="AL166" s="416"/>
      <c r="AM166" s="416"/>
      <c r="AN166" s="415"/>
      <c r="AO166" s="415"/>
      <c r="AP166" s="415"/>
      <c r="AQ166" s="416"/>
      <c r="AR166" s="416"/>
      <c r="AS166" s="415"/>
      <c r="AT166" s="415"/>
      <c r="AU166" s="415"/>
      <c r="AV166" s="416"/>
      <c r="AW166" s="416"/>
      <c r="AX166" s="415"/>
      <c r="AY166" s="415"/>
      <c r="AZ166" s="415"/>
      <c r="BA166" s="416"/>
      <c r="BB166" s="416"/>
      <c r="BC166" s="415"/>
      <c r="BD166" s="415"/>
      <c r="BE166" s="415"/>
      <c r="BF166" s="416"/>
      <c r="BG166" s="416"/>
      <c r="BH166" s="415"/>
      <c r="BI166" s="415"/>
      <c r="BJ166" s="415"/>
      <c r="BK166" s="416"/>
      <c r="BL166" s="416"/>
      <c r="BM166" s="415"/>
      <c r="BN166" s="415"/>
      <c r="BO166" s="415"/>
      <c r="BP166" s="416"/>
      <c r="BQ166" s="416"/>
      <c r="BR166" s="415"/>
      <c r="BS166" s="415"/>
      <c r="BT166" s="415"/>
      <c r="BU166" s="416"/>
      <c r="BV166" s="416"/>
      <c r="BW166" s="415"/>
      <c r="BX166" s="415"/>
      <c r="BY166" s="415"/>
      <c r="BZ166" s="416"/>
      <c r="CA166" s="416"/>
      <c r="CB166" s="415"/>
      <c r="CC166" s="415"/>
      <c r="CD166" s="415"/>
      <c r="CE166" s="416"/>
      <c r="CF166" s="416"/>
      <c r="CG166" s="415"/>
      <c r="CH166" s="415"/>
      <c r="CI166" s="415"/>
      <c r="CJ166" s="416"/>
      <c r="CK166" s="416"/>
      <c r="CL166" s="415"/>
      <c r="CM166" s="415"/>
      <c r="CN166" s="415"/>
      <c r="CO166" s="416"/>
      <c r="CP166" s="416"/>
      <c r="CQ166" s="415"/>
      <c r="CR166" s="415"/>
      <c r="CS166" s="415"/>
      <c r="CT166" s="416"/>
      <c r="CU166" s="416"/>
      <c r="CV166" s="415"/>
      <c r="CW166" s="415"/>
      <c r="CX166" s="415"/>
      <c r="CY166" s="416"/>
      <c r="CZ166" s="416"/>
      <c r="DA166" s="415"/>
      <c r="DB166" s="415"/>
      <c r="DC166" s="415"/>
      <c r="DD166" s="416"/>
      <c r="DE166" s="416"/>
      <c r="DF166" s="415"/>
      <c r="DG166" s="415"/>
      <c r="DH166" s="415"/>
      <c r="DI166" s="416"/>
      <c r="DJ166" s="416"/>
      <c r="DK166" s="415"/>
      <c r="DL166" s="415"/>
      <c r="DM166" s="415"/>
      <c r="DN166" s="416"/>
      <c r="DO166" s="416"/>
      <c r="DP166" s="415"/>
      <c r="DQ166" s="415"/>
      <c r="DR166" s="415"/>
      <c r="DS166" s="416"/>
      <c r="DT166" s="416"/>
      <c r="DU166" s="415"/>
      <c r="DV166" s="415"/>
      <c r="DW166" s="415"/>
      <c r="DX166" s="416"/>
      <c r="DY166" s="416"/>
      <c r="DZ166" s="415"/>
      <c r="EA166" s="415"/>
      <c r="EB166" s="415"/>
      <c r="EC166" s="416"/>
      <c r="ED166" s="416"/>
      <c r="EE166" s="415"/>
      <c r="EF166" s="415"/>
      <c r="EG166" s="415"/>
      <c r="EH166" s="416"/>
      <c r="EI166" s="416"/>
      <c r="EJ166" s="415"/>
      <c r="EK166" s="415"/>
      <c r="EL166" s="415"/>
      <c r="EM166" s="416"/>
      <c r="EN166" s="416"/>
      <c r="EO166" s="415"/>
      <c r="EP166" s="415"/>
      <c r="EQ166" s="415"/>
      <c r="ER166" s="416"/>
      <c r="ES166" s="416"/>
      <c r="ET166" s="415"/>
      <c r="EU166" s="415"/>
      <c r="EV166" s="415"/>
      <c r="EW166" s="416"/>
      <c r="EX166" s="416"/>
      <c r="EY166" s="415"/>
      <c r="EZ166" s="415"/>
      <c r="FA166" s="415"/>
      <c r="FB166" s="416"/>
      <c r="FC166" s="416"/>
      <c r="FD166" s="415"/>
      <c r="FE166" s="415"/>
      <c r="FF166" s="415"/>
      <c r="FG166" s="416"/>
      <c r="FH166" s="416"/>
      <c r="FI166" s="415"/>
      <c r="FJ166" s="415"/>
      <c r="FK166" s="415"/>
      <c r="FL166" s="416"/>
      <c r="FM166" s="416"/>
      <c r="FN166" s="415"/>
      <c r="FO166" s="415"/>
      <c r="FP166" s="415"/>
      <c r="FQ166" s="416"/>
      <c r="FR166" s="416"/>
      <c r="FS166" s="415"/>
      <c r="FT166" s="415"/>
      <c r="FU166" s="415"/>
      <c r="FV166" s="416"/>
      <c r="FW166" s="416"/>
      <c r="FX166" s="415"/>
      <c r="FY166" s="415"/>
      <c r="FZ166" s="415"/>
      <c r="GA166" s="416"/>
      <c r="GB166" s="416"/>
      <c r="GC166" s="415"/>
      <c r="GD166" s="415"/>
      <c r="GE166" s="415"/>
      <c r="GF166" s="416"/>
      <c r="GG166" s="416"/>
      <c r="GH166" s="415"/>
      <c r="GI166" s="415"/>
      <c r="GJ166" s="415"/>
      <c r="GK166" s="416"/>
      <c r="GL166" s="416"/>
      <c r="GM166" s="415"/>
      <c r="GN166" s="415"/>
      <c r="GO166" s="415"/>
      <c r="GP166" s="416"/>
      <c r="GQ166" s="416"/>
      <c r="GR166" s="415"/>
      <c r="GS166" s="415"/>
      <c r="GT166" s="415"/>
      <c r="GU166" s="416"/>
      <c r="GV166" s="416"/>
      <c r="GW166" s="415"/>
      <c r="GX166" s="415"/>
      <c r="GY166" s="415"/>
      <c r="GZ166" s="416"/>
      <c r="HA166" s="416"/>
      <c r="HB166" s="415"/>
      <c r="HC166" s="415"/>
      <c r="HD166" s="415"/>
      <c r="HE166" s="416"/>
      <c r="HF166" s="416"/>
      <c r="HG166" s="415"/>
      <c r="HH166" s="415"/>
      <c r="HI166" s="415"/>
      <c r="HJ166" s="416"/>
      <c r="HK166" s="416"/>
      <c r="HL166" s="415"/>
      <c r="HM166" s="415"/>
      <c r="HN166" s="415"/>
      <c r="HO166" s="416"/>
      <c r="HP166" s="416"/>
      <c r="HQ166" s="415"/>
      <c r="HR166" s="415"/>
      <c r="HS166" s="415"/>
      <c r="HT166" s="416"/>
      <c r="HU166" s="416"/>
      <c r="HV166" s="415"/>
      <c r="HW166" s="415"/>
      <c r="HX166" s="415"/>
      <c r="HY166" s="416"/>
      <c r="HZ166" s="416"/>
      <c r="IA166" s="415"/>
      <c r="IB166" s="415"/>
      <c r="IC166" s="415"/>
      <c r="ID166" s="416"/>
      <c r="IE166" s="416"/>
      <c r="IF166" s="415"/>
      <c r="IG166" s="415"/>
      <c r="IH166" s="415"/>
      <c r="II166" s="416"/>
      <c r="IJ166" s="416"/>
      <c r="IK166" s="415"/>
      <c r="IL166" s="415"/>
      <c r="IM166" s="415"/>
      <c r="IN166" s="416"/>
      <c r="IO166" s="416"/>
      <c r="IP166" s="415"/>
      <c r="IQ166" s="415"/>
      <c r="IR166" s="415"/>
      <c r="IS166" s="416"/>
      <c r="IT166" s="416"/>
      <c r="IU166" s="415"/>
      <c r="IV166" s="415"/>
      <c r="IW166" s="415"/>
      <c r="IX166" s="416"/>
      <c r="IY166" s="416"/>
      <c r="IZ166" s="2"/>
      <c r="JA166" s="2"/>
      <c r="JB166" s="2"/>
      <c r="JC166" s="2"/>
    </row>
    <row r="167" spans="1:263" x14ac:dyDescent="0.35">
      <c r="A167" s="2"/>
      <c r="B167" s="2"/>
      <c r="C167" s="125"/>
      <c r="D167" s="417"/>
      <c r="E167" s="417"/>
      <c r="F167" s="418"/>
      <c r="G167" s="415"/>
      <c r="H167" s="415"/>
      <c r="I167" s="415"/>
      <c r="J167" s="415"/>
      <c r="K167" s="415"/>
      <c r="L167" s="415"/>
      <c r="M167" s="416"/>
      <c r="N167" s="416"/>
      <c r="O167" s="415"/>
      <c r="P167" s="415"/>
      <c r="Q167" s="415"/>
      <c r="R167" s="416"/>
      <c r="S167" s="416"/>
      <c r="T167" s="415"/>
      <c r="U167" s="415"/>
      <c r="V167" s="415"/>
      <c r="W167" s="416"/>
      <c r="X167" s="416"/>
      <c r="Y167" s="415"/>
      <c r="Z167" s="415"/>
      <c r="AA167" s="415"/>
      <c r="AB167" s="416"/>
      <c r="AC167" s="416"/>
      <c r="AD167" s="415"/>
      <c r="AE167" s="415"/>
      <c r="AF167" s="415"/>
      <c r="AG167" s="416"/>
      <c r="AH167" s="416"/>
      <c r="AI167" s="415"/>
      <c r="AJ167" s="415"/>
      <c r="AK167" s="415"/>
      <c r="AL167" s="416"/>
      <c r="AM167" s="416"/>
      <c r="AN167" s="415"/>
      <c r="AO167" s="415"/>
      <c r="AP167" s="415"/>
      <c r="AQ167" s="416"/>
      <c r="AR167" s="416"/>
      <c r="AS167" s="415"/>
      <c r="AT167" s="415"/>
      <c r="AU167" s="415"/>
      <c r="AV167" s="416"/>
      <c r="AW167" s="416"/>
      <c r="AX167" s="415"/>
      <c r="AY167" s="415"/>
      <c r="AZ167" s="415"/>
      <c r="BA167" s="416"/>
      <c r="BB167" s="416"/>
      <c r="BC167" s="415"/>
      <c r="BD167" s="415"/>
      <c r="BE167" s="415"/>
      <c r="BF167" s="416"/>
      <c r="BG167" s="416"/>
      <c r="BH167" s="415"/>
      <c r="BI167" s="415"/>
      <c r="BJ167" s="415"/>
      <c r="BK167" s="416"/>
      <c r="BL167" s="416"/>
      <c r="BM167" s="415"/>
      <c r="BN167" s="415"/>
      <c r="BO167" s="415"/>
      <c r="BP167" s="416"/>
      <c r="BQ167" s="416"/>
      <c r="BR167" s="415"/>
      <c r="BS167" s="415"/>
      <c r="BT167" s="415"/>
      <c r="BU167" s="416"/>
      <c r="BV167" s="416"/>
      <c r="BW167" s="415"/>
      <c r="BX167" s="415"/>
      <c r="BY167" s="415"/>
      <c r="BZ167" s="416"/>
      <c r="CA167" s="416"/>
      <c r="CB167" s="415"/>
      <c r="CC167" s="415"/>
      <c r="CD167" s="415"/>
      <c r="CE167" s="416"/>
      <c r="CF167" s="416"/>
      <c r="CG167" s="415"/>
      <c r="CH167" s="415"/>
      <c r="CI167" s="415"/>
      <c r="CJ167" s="416"/>
      <c r="CK167" s="416"/>
      <c r="CL167" s="415"/>
      <c r="CM167" s="415"/>
      <c r="CN167" s="415"/>
      <c r="CO167" s="416"/>
      <c r="CP167" s="416"/>
      <c r="CQ167" s="415"/>
      <c r="CR167" s="415"/>
      <c r="CS167" s="415"/>
      <c r="CT167" s="416"/>
      <c r="CU167" s="416"/>
      <c r="CV167" s="415"/>
      <c r="CW167" s="415"/>
      <c r="CX167" s="415"/>
      <c r="CY167" s="416"/>
      <c r="CZ167" s="416"/>
      <c r="DA167" s="415"/>
      <c r="DB167" s="415"/>
      <c r="DC167" s="415"/>
      <c r="DD167" s="416"/>
      <c r="DE167" s="416"/>
      <c r="DF167" s="415"/>
      <c r="DG167" s="415"/>
      <c r="DH167" s="415"/>
      <c r="DI167" s="416"/>
      <c r="DJ167" s="416"/>
      <c r="DK167" s="415"/>
      <c r="DL167" s="415"/>
      <c r="DM167" s="415"/>
      <c r="DN167" s="416"/>
      <c r="DO167" s="416"/>
      <c r="DP167" s="415"/>
      <c r="DQ167" s="415"/>
      <c r="DR167" s="415"/>
      <c r="DS167" s="416"/>
      <c r="DT167" s="416"/>
      <c r="DU167" s="415"/>
      <c r="DV167" s="415"/>
      <c r="DW167" s="415"/>
      <c r="DX167" s="416"/>
      <c r="DY167" s="416"/>
      <c r="DZ167" s="415"/>
      <c r="EA167" s="415"/>
      <c r="EB167" s="415"/>
      <c r="EC167" s="416"/>
      <c r="ED167" s="416"/>
      <c r="EE167" s="415"/>
      <c r="EF167" s="415"/>
      <c r="EG167" s="415"/>
      <c r="EH167" s="416"/>
      <c r="EI167" s="416"/>
      <c r="EJ167" s="415"/>
      <c r="EK167" s="415"/>
      <c r="EL167" s="415"/>
      <c r="EM167" s="416"/>
      <c r="EN167" s="416"/>
      <c r="EO167" s="415"/>
      <c r="EP167" s="415"/>
      <c r="EQ167" s="415"/>
      <c r="ER167" s="416"/>
      <c r="ES167" s="416"/>
      <c r="ET167" s="415"/>
      <c r="EU167" s="415"/>
      <c r="EV167" s="415"/>
      <c r="EW167" s="416"/>
      <c r="EX167" s="416"/>
      <c r="EY167" s="415"/>
      <c r="EZ167" s="415"/>
      <c r="FA167" s="415"/>
      <c r="FB167" s="416"/>
      <c r="FC167" s="416"/>
      <c r="FD167" s="415"/>
      <c r="FE167" s="415"/>
      <c r="FF167" s="415"/>
      <c r="FG167" s="416"/>
      <c r="FH167" s="416"/>
      <c r="FI167" s="415"/>
      <c r="FJ167" s="415"/>
      <c r="FK167" s="415"/>
      <c r="FL167" s="416"/>
      <c r="FM167" s="416"/>
      <c r="FN167" s="415"/>
      <c r="FO167" s="415"/>
      <c r="FP167" s="415"/>
      <c r="FQ167" s="416"/>
      <c r="FR167" s="416"/>
      <c r="FS167" s="415"/>
      <c r="FT167" s="415"/>
      <c r="FU167" s="415"/>
      <c r="FV167" s="416"/>
      <c r="FW167" s="416"/>
      <c r="FX167" s="415"/>
      <c r="FY167" s="415"/>
      <c r="FZ167" s="415"/>
      <c r="GA167" s="416"/>
      <c r="GB167" s="416"/>
      <c r="GC167" s="415"/>
      <c r="GD167" s="415"/>
      <c r="GE167" s="415"/>
      <c r="GF167" s="416"/>
      <c r="GG167" s="416"/>
      <c r="GH167" s="415"/>
      <c r="GI167" s="415"/>
      <c r="GJ167" s="415"/>
      <c r="GK167" s="416"/>
      <c r="GL167" s="416"/>
      <c r="GM167" s="415"/>
      <c r="GN167" s="415"/>
      <c r="GO167" s="415"/>
      <c r="GP167" s="416"/>
      <c r="GQ167" s="416"/>
      <c r="GR167" s="415"/>
      <c r="GS167" s="415"/>
      <c r="GT167" s="415"/>
      <c r="GU167" s="416"/>
      <c r="GV167" s="416"/>
      <c r="GW167" s="415"/>
      <c r="GX167" s="415"/>
      <c r="GY167" s="415"/>
      <c r="GZ167" s="416"/>
      <c r="HA167" s="416"/>
      <c r="HB167" s="415"/>
      <c r="HC167" s="415"/>
      <c r="HD167" s="415"/>
      <c r="HE167" s="416"/>
      <c r="HF167" s="416"/>
      <c r="HG167" s="415"/>
      <c r="HH167" s="415"/>
      <c r="HI167" s="415"/>
      <c r="HJ167" s="416"/>
      <c r="HK167" s="416"/>
      <c r="HL167" s="415"/>
      <c r="HM167" s="415"/>
      <c r="HN167" s="415"/>
      <c r="HO167" s="416"/>
      <c r="HP167" s="416"/>
      <c r="HQ167" s="415"/>
      <c r="HR167" s="415"/>
      <c r="HS167" s="415"/>
      <c r="HT167" s="416"/>
      <c r="HU167" s="416"/>
      <c r="HV167" s="415"/>
      <c r="HW167" s="415"/>
      <c r="HX167" s="415"/>
      <c r="HY167" s="416"/>
      <c r="HZ167" s="416"/>
      <c r="IA167" s="415"/>
      <c r="IB167" s="415"/>
      <c r="IC167" s="415"/>
      <c r="ID167" s="416"/>
      <c r="IE167" s="416"/>
      <c r="IF167" s="415"/>
      <c r="IG167" s="415"/>
      <c r="IH167" s="415"/>
      <c r="II167" s="416"/>
      <c r="IJ167" s="416"/>
      <c r="IK167" s="415"/>
      <c r="IL167" s="415"/>
      <c r="IM167" s="415"/>
      <c r="IN167" s="416"/>
      <c r="IO167" s="416"/>
      <c r="IP167" s="415"/>
      <c r="IQ167" s="415"/>
      <c r="IR167" s="415"/>
      <c r="IS167" s="416"/>
      <c r="IT167" s="416"/>
      <c r="IU167" s="415"/>
      <c r="IV167" s="415"/>
      <c r="IW167" s="415"/>
      <c r="IX167" s="416"/>
      <c r="IY167" s="416"/>
      <c r="IZ167" s="2"/>
      <c r="JA167" s="2"/>
      <c r="JB167" s="2"/>
      <c r="JC167" s="2"/>
    </row>
    <row r="168" spans="1:263" x14ac:dyDescent="0.35">
      <c r="A168" s="2"/>
      <c r="B168" s="2"/>
      <c r="C168" s="125"/>
      <c r="D168" s="417"/>
      <c r="E168" s="417"/>
      <c r="F168" s="418"/>
      <c r="G168" s="415"/>
      <c r="H168" s="415"/>
      <c r="I168" s="415"/>
      <c r="J168" s="415"/>
      <c r="K168" s="415"/>
      <c r="L168" s="415"/>
      <c r="M168" s="416"/>
      <c r="N168" s="416"/>
      <c r="O168" s="415"/>
      <c r="P168" s="415"/>
      <c r="Q168" s="415"/>
      <c r="R168" s="416"/>
      <c r="S168" s="416"/>
      <c r="T168" s="415"/>
      <c r="U168" s="415"/>
      <c r="V168" s="415"/>
      <c r="W168" s="416"/>
      <c r="X168" s="416"/>
      <c r="Y168" s="415"/>
      <c r="Z168" s="415"/>
      <c r="AA168" s="415"/>
      <c r="AB168" s="416"/>
      <c r="AC168" s="416"/>
      <c r="AD168" s="415"/>
      <c r="AE168" s="415"/>
      <c r="AF168" s="415"/>
      <c r="AG168" s="416"/>
      <c r="AH168" s="416"/>
      <c r="AI168" s="415"/>
      <c r="AJ168" s="415"/>
      <c r="AK168" s="415"/>
      <c r="AL168" s="416"/>
      <c r="AM168" s="416"/>
      <c r="AN168" s="415"/>
      <c r="AO168" s="415"/>
      <c r="AP168" s="415"/>
      <c r="AQ168" s="416"/>
      <c r="AR168" s="416"/>
      <c r="AS168" s="415"/>
      <c r="AT168" s="415"/>
      <c r="AU168" s="415"/>
      <c r="AV168" s="416"/>
      <c r="AW168" s="416"/>
      <c r="AX168" s="415"/>
      <c r="AY168" s="415"/>
      <c r="AZ168" s="415"/>
      <c r="BA168" s="416"/>
      <c r="BB168" s="416"/>
      <c r="BC168" s="415"/>
      <c r="BD168" s="415"/>
      <c r="BE168" s="415"/>
      <c r="BF168" s="416"/>
      <c r="BG168" s="416"/>
      <c r="BH168" s="415"/>
      <c r="BI168" s="415"/>
      <c r="BJ168" s="415"/>
      <c r="BK168" s="416"/>
      <c r="BL168" s="416"/>
      <c r="BM168" s="415"/>
      <c r="BN168" s="415"/>
      <c r="BO168" s="415"/>
      <c r="BP168" s="416"/>
      <c r="BQ168" s="416"/>
      <c r="BR168" s="415"/>
      <c r="BS168" s="415"/>
      <c r="BT168" s="415"/>
      <c r="BU168" s="416"/>
      <c r="BV168" s="416"/>
      <c r="BW168" s="415"/>
      <c r="BX168" s="415"/>
      <c r="BY168" s="415"/>
      <c r="BZ168" s="416"/>
      <c r="CA168" s="416"/>
      <c r="CB168" s="415"/>
      <c r="CC168" s="415"/>
      <c r="CD168" s="415"/>
      <c r="CE168" s="416"/>
      <c r="CF168" s="416"/>
      <c r="CG168" s="415"/>
      <c r="CH168" s="415"/>
      <c r="CI168" s="415"/>
      <c r="CJ168" s="416"/>
      <c r="CK168" s="416"/>
      <c r="CL168" s="415"/>
      <c r="CM168" s="415"/>
      <c r="CN168" s="415"/>
      <c r="CO168" s="416"/>
      <c r="CP168" s="416"/>
      <c r="CQ168" s="415"/>
      <c r="CR168" s="415"/>
      <c r="CS168" s="415"/>
      <c r="CT168" s="416"/>
      <c r="CU168" s="416"/>
      <c r="CV168" s="415"/>
      <c r="CW168" s="415"/>
      <c r="CX168" s="415"/>
      <c r="CY168" s="416"/>
      <c r="CZ168" s="416"/>
      <c r="DA168" s="415"/>
      <c r="DB168" s="415"/>
      <c r="DC168" s="415"/>
      <c r="DD168" s="416"/>
      <c r="DE168" s="416"/>
      <c r="DF168" s="415"/>
      <c r="DG168" s="415"/>
      <c r="DH168" s="415"/>
      <c r="DI168" s="416"/>
      <c r="DJ168" s="416"/>
      <c r="DK168" s="415"/>
      <c r="DL168" s="415"/>
      <c r="DM168" s="415"/>
      <c r="DN168" s="416"/>
      <c r="DO168" s="416"/>
      <c r="DP168" s="415"/>
      <c r="DQ168" s="415"/>
      <c r="DR168" s="415"/>
      <c r="DS168" s="416"/>
      <c r="DT168" s="416"/>
      <c r="DU168" s="415"/>
      <c r="DV168" s="415"/>
      <c r="DW168" s="415"/>
      <c r="DX168" s="416"/>
      <c r="DY168" s="416"/>
      <c r="DZ168" s="415"/>
      <c r="EA168" s="415"/>
      <c r="EB168" s="415"/>
      <c r="EC168" s="416"/>
      <c r="ED168" s="416"/>
      <c r="EE168" s="415"/>
      <c r="EF168" s="415"/>
      <c r="EG168" s="415"/>
      <c r="EH168" s="416"/>
      <c r="EI168" s="416"/>
      <c r="EJ168" s="415"/>
      <c r="EK168" s="415"/>
      <c r="EL168" s="415"/>
      <c r="EM168" s="416"/>
      <c r="EN168" s="416"/>
      <c r="EO168" s="415"/>
      <c r="EP168" s="415"/>
      <c r="EQ168" s="415"/>
      <c r="ER168" s="416"/>
      <c r="ES168" s="416"/>
      <c r="ET168" s="415"/>
      <c r="EU168" s="415"/>
      <c r="EV168" s="415"/>
      <c r="EW168" s="416"/>
      <c r="EX168" s="416"/>
      <c r="EY168" s="415"/>
      <c r="EZ168" s="415"/>
      <c r="FA168" s="415"/>
      <c r="FB168" s="416"/>
      <c r="FC168" s="416"/>
      <c r="FD168" s="415"/>
      <c r="FE168" s="415"/>
      <c r="FF168" s="415"/>
      <c r="FG168" s="416"/>
      <c r="FH168" s="416"/>
      <c r="FI168" s="415"/>
      <c r="FJ168" s="415"/>
      <c r="FK168" s="415"/>
      <c r="FL168" s="416"/>
      <c r="FM168" s="416"/>
      <c r="FN168" s="415"/>
      <c r="FO168" s="415"/>
      <c r="FP168" s="415"/>
      <c r="FQ168" s="416"/>
      <c r="FR168" s="416"/>
      <c r="FS168" s="415"/>
      <c r="FT168" s="415"/>
      <c r="FU168" s="415"/>
      <c r="FV168" s="416"/>
      <c r="FW168" s="416"/>
      <c r="FX168" s="415"/>
      <c r="FY168" s="415"/>
      <c r="FZ168" s="415"/>
      <c r="GA168" s="416"/>
      <c r="GB168" s="416"/>
      <c r="GC168" s="415"/>
      <c r="GD168" s="415"/>
      <c r="GE168" s="415"/>
      <c r="GF168" s="416"/>
      <c r="GG168" s="416"/>
      <c r="GH168" s="415"/>
      <c r="GI168" s="415"/>
      <c r="GJ168" s="415"/>
      <c r="GK168" s="416"/>
      <c r="GL168" s="416"/>
      <c r="GM168" s="415"/>
      <c r="GN168" s="415"/>
      <c r="GO168" s="415"/>
      <c r="GP168" s="416"/>
      <c r="GQ168" s="416"/>
      <c r="GR168" s="415"/>
      <c r="GS168" s="415"/>
      <c r="GT168" s="415"/>
      <c r="GU168" s="416"/>
      <c r="GV168" s="416"/>
      <c r="GW168" s="415"/>
      <c r="GX168" s="415"/>
      <c r="GY168" s="415"/>
      <c r="GZ168" s="416"/>
      <c r="HA168" s="416"/>
      <c r="HB168" s="415"/>
      <c r="HC168" s="415"/>
      <c r="HD168" s="415"/>
      <c r="HE168" s="416"/>
      <c r="HF168" s="416"/>
      <c r="HG168" s="415"/>
      <c r="HH168" s="415"/>
      <c r="HI168" s="415"/>
      <c r="HJ168" s="416"/>
      <c r="HK168" s="416"/>
      <c r="HL168" s="415"/>
      <c r="HM168" s="415"/>
      <c r="HN168" s="415"/>
      <c r="HO168" s="416"/>
      <c r="HP168" s="416"/>
      <c r="HQ168" s="415"/>
      <c r="HR168" s="415"/>
      <c r="HS168" s="415"/>
      <c r="HT168" s="416"/>
      <c r="HU168" s="416"/>
      <c r="HV168" s="415"/>
      <c r="HW168" s="415"/>
      <c r="HX168" s="415"/>
      <c r="HY168" s="416"/>
      <c r="HZ168" s="416"/>
      <c r="IA168" s="415"/>
      <c r="IB168" s="415"/>
      <c r="IC168" s="415"/>
      <c r="ID168" s="416"/>
      <c r="IE168" s="416"/>
      <c r="IF168" s="415"/>
      <c r="IG168" s="415"/>
      <c r="IH168" s="415"/>
      <c r="II168" s="416"/>
      <c r="IJ168" s="416"/>
      <c r="IK168" s="415"/>
      <c r="IL168" s="415"/>
      <c r="IM168" s="415"/>
      <c r="IN168" s="416"/>
      <c r="IO168" s="416"/>
      <c r="IP168" s="415"/>
      <c r="IQ168" s="415"/>
      <c r="IR168" s="415"/>
      <c r="IS168" s="416"/>
      <c r="IT168" s="416"/>
      <c r="IU168" s="415"/>
      <c r="IV168" s="415"/>
      <c r="IW168" s="415"/>
      <c r="IX168" s="416"/>
      <c r="IY168" s="416"/>
      <c r="IZ168" s="2"/>
      <c r="JA168" s="2"/>
      <c r="JB168" s="2"/>
      <c r="JC168" s="2"/>
    </row>
    <row r="169" spans="1:263" x14ac:dyDescent="0.35">
      <c r="A169" s="2"/>
      <c r="B169" s="2"/>
      <c r="C169" s="125"/>
      <c r="D169" s="417"/>
      <c r="E169" s="417"/>
      <c r="F169" s="418"/>
      <c r="G169" s="415"/>
      <c r="H169" s="415"/>
      <c r="I169" s="415"/>
      <c r="J169" s="415"/>
      <c r="K169" s="415"/>
      <c r="L169" s="415"/>
      <c r="M169" s="416"/>
      <c r="N169" s="416"/>
      <c r="O169" s="415"/>
      <c r="P169" s="415"/>
      <c r="Q169" s="415"/>
      <c r="R169" s="416"/>
      <c r="S169" s="416"/>
      <c r="T169" s="415"/>
      <c r="U169" s="415"/>
      <c r="V169" s="415"/>
      <c r="W169" s="416"/>
      <c r="X169" s="416"/>
      <c r="Y169" s="415"/>
      <c r="Z169" s="415"/>
      <c r="AA169" s="415"/>
      <c r="AB169" s="416"/>
      <c r="AC169" s="416"/>
      <c r="AD169" s="415"/>
      <c r="AE169" s="415"/>
      <c r="AF169" s="415"/>
      <c r="AG169" s="416"/>
      <c r="AH169" s="416"/>
      <c r="AI169" s="415"/>
      <c r="AJ169" s="415"/>
      <c r="AK169" s="415"/>
      <c r="AL169" s="416"/>
      <c r="AM169" s="416"/>
      <c r="AN169" s="415"/>
      <c r="AO169" s="415"/>
      <c r="AP169" s="415"/>
      <c r="AQ169" s="416"/>
      <c r="AR169" s="416"/>
      <c r="AS169" s="415"/>
      <c r="AT169" s="415"/>
      <c r="AU169" s="415"/>
      <c r="AV169" s="416"/>
      <c r="AW169" s="416"/>
      <c r="AX169" s="415"/>
      <c r="AY169" s="415"/>
      <c r="AZ169" s="415"/>
      <c r="BA169" s="416"/>
      <c r="BB169" s="416"/>
      <c r="BC169" s="415"/>
      <c r="BD169" s="415"/>
      <c r="BE169" s="415"/>
      <c r="BF169" s="416"/>
      <c r="BG169" s="416"/>
      <c r="BH169" s="415"/>
      <c r="BI169" s="415"/>
      <c r="BJ169" s="415"/>
      <c r="BK169" s="416"/>
      <c r="BL169" s="416"/>
      <c r="BM169" s="415"/>
      <c r="BN169" s="415"/>
      <c r="BO169" s="415"/>
      <c r="BP169" s="416"/>
      <c r="BQ169" s="416"/>
      <c r="BR169" s="415"/>
      <c r="BS169" s="415"/>
      <c r="BT169" s="415"/>
      <c r="BU169" s="416"/>
      <c r="BV169" s="416"/>
      <c r="BW169" s="415"/>
      <c r="BX169" s="415"/>
      <c r="BY169" s="415"/>
      <c r="BZ169" s="416"/>
      <c r="CA169" s="416"/>
      <c r="CB169" s="415"/>
      <c r="CC169" s="415"/>
      <c r="CD169" s="415"/>
      <c r="CE169" s="416"/>
      <c r="CF169" s="416"/>
      <c r="CG169" s="415"/>
      <c r="CH169" s="415"/>
      <c r="CI169" s="415"/>
      <c r="CJ169" s="416"/>
      <c r="CK169" s="416"/>
      <c r="CL169" s="415"/>
      <c r="CM169" s="415"/>
      <c r="CN169" s="415"/>
      <c r="CO169" s="416"/>
      <c r="CP169" s="416"/>
      <c r="CQ169" s="415"/>
      <c r="CR169" s="415"/>
      <c r="CS169" s="415"/>
      <c r="CT169" s="416"/>
      <c r="CU169" s="416"/>
      <c r="CV169" s="415"/>
      <c r="CW169" s="415"/>
      <c r="CX169" s="415"/>
      <c r="CY169" s="416"/>
      <c r="CZ169" s="416"/>
      <c r="DA169" s="415"/>
      <c r="DB169" s="415"/>
      <c r="DC169" s="415"/>
      <c r="DD169" s="416"/>
      <c r="DE169" s="416"/>
      <c r="DF169" s="415"/>
      <c r="DG169" s="415"/>
      <c r="DH169" s="415"/>
      <c r="DI169" s="416"/>
      <c r="DJ169" s="416"/>
      <c r="DK169" s="415"/>
      <c r="DL169" s="415"/>
      <c r="DM169" s="415"/>
      <c r="DN169" s="416"/>
      <c r="DO169" s="416"/>
      <c r="DP169" s="415"/>
      <c r="DQ169" s="415"/>
      <c r="DR169" s="415"/>
      <c r="DS169" s="416"/>
      <c r="DT169" s="416"/>
      <c r="DU169" s="415"/>
      <c r="DV169" s="415"/>
      <c r="DW169" s="415"/>
      <c r="DX169" s="416"/>
      <c r="DY169" s="416"/>
      <c r="DZ169" s="415"/>
      <c r="EA169" s="415"/>
      <c r="EB169" s="415"/>
      <c r="EC169" s="416"/>
      <c r="ED169" s="416"/>
      <c r="EE169" s="415"/>
      <c r="EF169" s="415"/>
      <c r="EG169" s="415"/>
      <c r="EH169" s="416"/>
      <c r="EI169" s="416"/>
      <c r="EJ169" s="415"/>
      <c r="EK169" s="415"/>
      <c r="EL169" s="415"/>
      <c r="EM169" s="416"/>
      <c r="EN169" s="416"/>
      <c r="EO169" s="415"/>
      <c r="EP169" s="415"/>
      <c r="EQ169" s="415"/>
      <c r="ER169" s="416"/>
      <c r="ES169" s="416"/>
      <c r="ET169" s="415"/>
      <c r="EU169" s="415"/>
      <c r="EV169" s="415"/>
      <c r="EW169" s="416"/>
      <c r="EX169" s="416"/>
      <c r="EY169" s="415"/>
      <c r="EZ169" s="415"/>
      <c r="FA169" s="415"/>
      <c r="FB169" s="416"/>
      <c r="FC169" s="416"/>
      <c r="FD169" s="415"/>
      <c r="FE169" s="415"/>
      <c r="FF169" s="415"/>
      <c r="FG169" s="416"/>
      <c r="FH169" s="416"/>
      <c r="FI169" s="415"/>
      <c r="FJ169" s="415"/>
      <c r="FK169" s="415"/>
      <c r="FL169" s="416"/>
      <c r="FM169" s="416"/>
      <c r="FN169" s="415"/>
      <c r="FO169" s="415"/>
      <c r="FP169" s="415"/>
      <c r="FQ169" s="416"/>
      <c r="FR169" s="416"/>
      <c r="FS169" s="415"/>
      <c r="FT169" s="415"/>
      <c r="FU169" s="415"/>
      <c r="FV169" s="416"/>
      <c r="FW169" s="416"/>
      <c r="FX169" s="415"/>
      <c r="FY169" s="415"/>
      <c r="FZ169" s="415"/>
      <c r="GA169" s="416"/>
      <c r="GB169" s="416"/>
      <c r="GC169" s="415"/>
      <c r="GD169" s="415"/>
      <c r="GE169" s="415"/>
      <c r="GF169" s="416"/>
      <c r="GG169" s="416"/>
      <c r="GH169" s="415"/>
      <c r="GI169" s="415"/>
      <c r="GJ169" s="415"/>
      <c r="GK169" s="416"/>
      <c r="GL169" s="416"/>
      <c r="GM169" s="415"/>
      <c r="GN169" s="415"/>
      <c r="GO169" s="415"/>
      <c r="GP169" s="416"/>
      <c r="GQ169" s="416"/>
      <c r="GR169" s="415"/>
      <c r="GS169" s="415"/>
      <c r="GT169" s="415"/>
      <c r="GU169" s="416"/>
      <c r="GV169" s="416"/>
      <c r="GW169" s="415"/>
      <c r="GX169" s="415"/>
      <c r="GY169" s="415"/>
      <c r="GZ169" s="416"/>
      <c r="HA169" s="416"/>
      <c r="HB169" s="415"/>
      <c r="HC169" s="415"/>
      <c r="HD169" s="415"/>
      <c r="HE169" s="416"/>
      <c r="HF169" s="416"/>
      <c r="HG169" s="415"/>
      <c r="HH169" s="415"/>
      <c r="HI169" s="415"/>
      <c r="HJ169" s="416"/>
      <c r="HK169" s="416"/>
      <c r="HL169" s="415"/>
      <c r="HM169" s="415"/>
      <c r="HN169" s="415"/>
      <c r="HO169" s="416"/>
      <c r="HP169" s="416"/>
      <c r="HQ169" s="415"/>
      <c r="HR169" s="415"/>
      <c r="HS169" s="415"/>
      <c r="HT169" s="416"/>
      <c r="HU169" s="416"/>
      <c r="HV169" s="415"/>
      <c r="HW169" s="415"/>
      <c r="HX169" s="415"/>
      <c r="HY169" s="416"/>
      <c r="HZ169" s="416"/>
      <c r="IA169" s="415"/>
      <c r="IB169" s="415"/>
      <c r="IC169" s="415"/>
      <c r="ID169" s="416"/>
      <c r="IE169" s="416"/>
      <c r="IF169" s="415"/>
      <c r="IG169" s="415"/>
      <c r="IH169" s="415"/>
      <c r="II169" s="416"/>
      <c r="IJ169" s="416"/>
      <c r="IK169" s="415"/>
      <c r="IL169" s="415"/>
      <c r="IM169" s="415"/>
      <c r="IN169" s="416"/>
      <c r="IO169" s="416"/>
      <c r="IP169" s="415"/>
      <c r="IQ169" s="415"/>
      <c r="IR169" s="415"/>
      <c r="IS169" s="416"/>
      <c r="IT169" s="416"/>
      <c r="IU169" s="415"/>
      <c r="IV169" s="415"/>
      <c r="IW169" s="415"/>
      <c r="IX169" s="416"/>
      <c r="IY169" s="416"/>
      <c r="IZ169" s="2"/>
      <c r="JA169" s="2"/>
      <c r="JB169" s="2"/>
      <c r="JC169" s="2"/>
    </row>
    <row r="170" spans="1:263" x14ac:dyDescent="0.35">
      <c r="A170" s="2"/>
      <c r="B170" s="2"/>
      <c r="C170" s="125"/>
      <c r="D170" s="417"/>
      <c r="E170" s="417"/>
      <c r="F170" s="418"/>
      <c r="G170" s="415"/>
      <c r="H170" s="415"/>
      <c r="I170" s="415"/>
      <c r="J170" s="415"/>
      <c r="K170" s="415"/>
      <c r="L170" s="415"/>
      <c r="M170" s="416"/>
      <c r="N170" s="416"/>
      <c r="O170" s="415"/>
      <c r="P170" s="415"/>
      <c r="Q170" s="415"/>
      <c r="R170" s="416"/>
      <c r="S170" s="416"/>
      <c r="T170" s="415"/>
      <c r="U170" s="415"/>
      <c r="V170" s="415"/>
      <c r="W170" s="416"/>
      <c r="X170" s="416"/>
      <c r="Y170" s="415"/>
      <c r="Z170" s="415"/>
      <c r="AA170" s="415"/>
      <c r="AB170" s="416"/>
      <c r="AC170" s="416"/>
      <c r="AD170" s="415"/>
      <c r="AE170" s="415"/>
      <c r="AF170" s="415"/>
      <c r="AG170" s="416"/>
      <c r="AH170" s="416"/>
      <c r="AI170" s="415"/>
      <c r="AJ170" s="415"/>
      <c r="AK170" s="415"/>
      <c r="AL170" s="416"/>
      <c r="AM170" s="416"/>
      <c r="AN170" s="415"/>
      <c r="AO170" s="415"/>
      <c r="AP170" s="415"/>
      <c r="AQ170" s="416"/>
      <c r="AR170" s="416"/>
      <c r="AS170" s="415"/>
      <c r="AT170" s="415"/>
      <c r="AU170" s="415"/>
      <c r="AV170" s="416"/>
      <c r="AW170" s="416"/>
      <c r="AX170" s="415"/>
      <c r="AY170" s="415"/>
      <c r="AZ170" s="415"/>
      <c r="BA170" s="416"/>
      <c r="BB170" s="416"/>
      <c r="BC170" s="415"/>
      <c r="BD170" s="415"/>
      <c r="BE170" s="415"/>
      <c r="BF170" s="416"/>
      <c r="BG170" s="416"/>
      <c r="BH170" s="415"/>
      <c r="BI170" s="415"/>
      <c r="BJ170" s="415"/>
      <c r="BK170" s="416"/>
      <c r="BL170" s="416"/>
      <c r="BM170" s="415"/>
      <c r="BN170" s="415"/>
      <c r="BO170" s="415"/>
      <c r="BP170" s="416"/>
      <c r="BQ170" s="416"/>
      <c r="BR170" s="415"/>
      <c r="BS170" s="415"/>
      <c r="BT170" s="415"/>
      <c r="BU170" s="416"/>
      <c r="BV170" s="416"/>
      <c r="BW170" s="415"/>
      <c r="BX170" s="415"/>
      <c r="BY170" s="415"/>
      <c r="BZ170" s="416"/>
      <c r="CA170" s="416"/>
      <c r="CB170" s="415"/>
      <c r="CC170" s="415"/>
      <c r="CD170" s="415"/>
      <c r="CE170" s="416"/>
      <c r="CF170" s="416"/>
      <c r="CG170" s="415"/>
      <c r="CH170" s="415"/>
      <c r="CI170" s="415"/>
      <c r="CJ170" s="416"/>
      <c r="CK170" s="416"/>
      <c r="CL170" s="415"/>
      <c r="CM170" s="415"/>
      <c r="CN170" s="415"/>
      <c r="CO170" s="416"/>
      <c r="CP170" s="416"/>
      <c r="CQ170" s="415"/>
      <c r="CR170" s="415"/>
      <c r="CS170" s="415"/>
      <c r="CT170" s="416"/>
      <c r="CU170" s="416"/>
      <c r="CV170" s="415"/>
      <c r="CW170" s="415"/>
      <c r="CX170" s="415"/>
      <c r="CY170" s="416"/>
      <c r="CZ170" s="416"/>
      <c r="DA170" s="415"/>
      <c r="DB170" s="415"/>
      <c r="DC170" s="415"/>
      <c r="DD170" s="416"/>
      <c r="DE170" s="416"/>
      <c r="DF170" s="415"/>
      <c r="DG170" s="415"/>
      <c r="DH170" s="415"/>
      <c r="DI170" s="416"/>
      <c r="DJ170" s="416"/>
      <c r="DK170" s="415"/>
      <c r="DL170" s="415"/>
      <c r="DM170" s="415"/>
      <c r="DN170" s="416"/>
      <c r="DO170" s="416"/>
      <c r="DP170" s="415"/>
      <c r="DQ170" s="415"/>
      <c r="DR170" s="415"/>
      <c r="DS170" s="416"/>
      <c r="DT170" s="416"/>
      <c r="DU170" s="415"/>
      <c r="DV170" s="415"/>
      <c r="DW170" s="415"/>
      <c r="DX170" s="416"/>
      <c r="DY170" s="416"/>
      <c r="DZ170" s="415"/>
      <c r="EA170" s="415"/>
      <c r="EB170" s="415"/>
      <c r="EC170" s="416"/>
      <c r="ED170" s="416"/>
      <c r="EE170" s="415"/>
      <c r="EF170" s="415"/>
      <c r="EG170" s="415"/>
      <c r="EH170" s="416"/>
      <c r="EI170" s="416"/>
      <c r="EJ170" s="415"/>
      <c r="EK170" s="415"/>
      <c r="EL170" s="415"/>
      <c r="EM170" s="416"/>
      <c r="EN170" s="416"/>
      <c r="EO170" s="415"/>
      <c r="EP170" s="415"/>
      <c r="EQ170" s="415"/>
      <c r="ER170" s="416"/>
      <c r="ES170" s="416"/>
      <c r="ET170" s="415"/>
      <c r="EU170" s="415"/>
      <c r="EV170" s="415"/>
      <c r="EW170" s="416"/>
      <c r="EX170" s="416"/>
      <c r="EY170" s="415"/>
      <c r="EZ170" s="415"/>
      <c r="FA170" s="415"/>
      <c r="FB170" s="416"/>
      <c r="FC170" s="416"/>
      <c r="FD170" s="415"/>
      <c r="FE170" s="415"/>
      <c r="FF170" s="415"/>
      <c r="FG170" s="416"/>
      <c r="FH170" s="416"/>
      <c r="FI170" s="415"/>
      <c r="FJ170" s="415"/>
      <c r="FK170" s="415"/>
      <c r="FL170" s="416"/>
      <c r="FM170" s="416"/>
      <c r="FN170" s="415"/>
      <c r="FO170" s="415"/>
      <c r="FP170" s="415"/>
      <c r="FQ170" s="416"/>
      <c r="FR170" s="416"/>
      <c r="FS170" s="415"/>
      <c r="FT170" s="415"/>
      <c r="FU170" s="415"/>
      <c r="FV170" s="416"/>
      <c r="FW170" s="416"/>
      <c r="FX170" s="415"/>
      <c r="FY170" s="415"/>
      <c r="FZ170" s="415"/>
      <c r="GA170" s="416"/>
      <c r="GB170" s="416"/>
      <c r="GC170" s="415"/>
      <c r="GD170" s="415"/>
      <c r="GE170" s="415"/>
      <c r="GF170" s="416"/>
      <c r="GG170" s="416"/>
      <c r="GH170" s="415"/>
      <c r="GI170" s="415"/>
      <c r="GJ170" s="415"/>
      <c r="GK170" s="416"/>
      <c r="GL170" s="416"/>
      <c r="GM170" s="415"/>
      <c r="GN170" s="415"/>
      <c r="GO170" s="415"/>
      <c r="GP170" s="416"/>
      <c r="GQ170" s="416"/>
      <c r="GR170" s="415"/>
      <c r="GS170" s="415"/>
      <c r="GT170" s="415"/>
      <c r="GU170" s="416"/>
      <c r="GV170" s="416"/>
      <c r="GW170" s="415"/>
      <c r="GX170" s="415"/>
      <c r="GY170" s="415"/>
      <c r="GZ170" s="416"/>
      <c r="HA170" s="416"/>
      <c r="HB170" s="415"/>
      <c r="HC170" s="415"/>
      <c r="HD170" s="415"/>
      <c r="HE170" s="416"/>
      <c r="HF170" s="416"/>
      <c r="HG170" s="415"/>
      <c r="HH170" s="415"/>
      <c r="HI170" s="415"/>
      <c r="HJ170" s="416"/>
      <c r="HK170" s="416"/>
      <c r="HL170" s="415"/>
      <c r="HM170" s="415"/>
      <c r="HN170" s="415"/>
      <c r="HO170" s="416"/>
      <c r="HP170" s="416"/>
      <c r="HQ170" s="415"/>
      <c r="HR170" s="415"/>
      <c r="HS170" s="415"/>
      <c r="HT170" s="416"/>
      <c r="HU170" s="416"/>
      <c r="HV170" s="415"/>
      <c r="HW170" s="415"/>
      <c r="HX170" s="415"/>
      <c r="HY170" s="416"/>
      <c r="HZ170" s="416"/>
      <c r="IA170" s="415"/>
      <c r="IB170" s="415"/>
      <c r="IC170" s="415"/>
      <c r="ID170" s="416"/>
      <c r="IE170" s="416"/>
      <c r="IF170" s="415"/>
      <c r="IG170" s="415"/>
      <c r="IH170" s="415"/>
      <c r="II170" s="416"/>
      <c r="IJ170" s="416"/>
      <c r="IK170" s="415"/>
      <c r="IL170" s="415"/>
      <c r="IM170" s="415"/>
      <c r="IN170" s="416"/>
      <c r="IO170" s="416"/>
      <c r="IP170" s="415"/>
      <c r="IQ170" s="415"/>
      <c r="IR170" s="415"/>
      <c r="IS170" s="416"/>
      <c r="IT170" s="416"/>
      <c r="IU170" s="415"/>
      <c r="IV170" s="415"/>
      <c r="IW170" s="415"/>
      <c r="IX170" s="416"/>
      <c r="IY170" s="416"/>
      <c r="IZ170" s="2"/>
      <c r="JA170" s="2"/>
      <c r="JB170" s="2"/>
      <c r="JC170" s="2"/>
    </row>
    <row r="171" spans="1:263" x14ac:dyDescent="0.35">
      <c r="A171" s="2"/>
      <c r="B171" s="2"/>
      <c r="C171" s="125"/>
      <c r="D171" s="417"/>
      <c r="E171" s="417"/>
      <c r="F171" s="418"/>
      <c r="G171" s="415"/>
      <c r="H171" s="415"/>
      <c r="I171" s="415"/>
      <c r="J171" s="415"/>
      <c r="K171" s="415"/>
      <c r="L171" s="415"/>
      <c r="M171" s="416"/>
      <c r="N171" s="416"/>
      <c r="O171" s="415"/>
      <c r="P171" s="415"/>
      <c r="Q171" s="415"/>
      <c r="R171" s="416"/>
      <c r="S171" s="416"/>
      <c r="T171" s="415"/>
      <c r="U171" s="415"/>
      <c r="V171" s="415"/>
      <c r="W171" s="416"/>
      <c r="X171" s="416"/>
      <c r="Y171" s="415"/>
      <c r="Z171" s="415"/>
      <c r="AA171" s="415"/>
      <c r="AB171" s="416"/>
      <c r="AC171" s="416"/>
      <c r="AD171" s="415"/>
      <c r="AE171" s="415"/>
      <c r="AF171" s="415"/>
      <c r="AG171" s="416"/>
      <c r="AH171" s="416"/>
      <c r="AI171" s="415"/>
      <c r="AJ171" s="415"/>
      <c r="AK171" s="415"/>
      <c r="AL171" s="416"/>
      <c r="AM171" s="416"/>
      <c r="AN171" s="415"/>
      <c r="AO171" s="415"/>
      <c r="AP171" s="415"/>
      <c r="AQ171" s="416"/>
      <c r="AR171" s="416"/>
      <c r="AS171" s="415"/>
      <c r="AT171" s="415"/>
      <c r="AU171" s="415"/>
      <c r="AV171" s="416"/>
      <c r="AW171" s="416"/>
      <c r="AX171" s="415"/>
      <c r="AY171" s="415"/>
      <c r="AZ171" s="415"/>
      <c r="BA171" s="416"/>
      <c r="BB171" s="416"/>
      <c r="BC171" s="415"/>
      <c r="BD171" s="415"/>
      <c r="BE171" s="415"/>
      <c r="BF171" s="416"/>
      <c r="BG171" s="416"/>
      <c r="BH171" s="415"/>
      <c r="BI171" s="415"/>
      <c r="BJ171" s="415"/>
      <c r="BK171" s="416"/>
      <c r="BL171" s="416"/>
      <c r="BM171" s="415"/>
      <c r="BN171" s="415"/>
      <c r="BO171" s="415"/>
      <c r="BP171" s="416"/>
      <c r="BQ171" s="416"/>
      <c r="BR171" s="415"/>
      <c r="BS171" s="415"/>
      <c r="BT171" s="415"/>
      <c r="BU171" s="416"/>
      <c r="BV171" s="416"/>
      <c r="BW171" s="415"/>
      <c r="BX171" s="415"/>
      <c r="BY171" s="415"/>
      <c r="BZ171" s="416"/>
      <c r="CA171" s="416"/>
      <c r="CB171" s="415"/>
      <c r="CC171" s="415"/>
      <c r="CD171" s="415"/>
      <c r="CE171" s="416"/>
      <c r="CF171" s="416"/>
      <c r="CG171" s="415"/>
      <c r="CH171" s="415"/>
      <c r="CI171" s="415"/>
      <c r="CJ171" s="416"/>
      <c r="CK171" s="416"/>
      <c r="CL171" s="415"/>
      <c r="CM171" s="415"/>
      <c r="CN171" s="415"/>
      <c r="CO171" s="416"/>
      <c r="CP171" s="416"/>
      <c r="CQ171" s="415"/>
      <c r="CR171" s="415"/>
      <c r="CS171" s="415"/>
      <c r="CT171" s="416"/>
      <c r="CU171" s="416"/>
      <c r="CV171" s="415"/>
      <c r="CW171" s="415"/>
      <c r="CX171" s="415"/>
      <c r="CY171" s="416"/>
      <c r="CZ171" s="416"/>
      <c r="DA171" s="415"/>
      <c r="DB171" s="415"/>
      <c r="DC171" s="415"/>
      <c r="DD171" s="416"/>
      <c r="DE171" s="416"/>
      <c r="DF171" s="415"/>
      <c r="DG171" s="415"/>
      <c r="DH171" s="415"/>
      <c r="DI171" s="416"/>
      <c r="DJ171" s="416"/>
      <c r="DK171" s="415"/>
      <c r="DL171" s="415"/>
      <c r="DM171" s="415"/>
      <c r="DN171" s="416"/>
      <c r="DO171" s="416"/>
      <c r="DP171" s="415"/>
      <c r="DQ171" s="415"/>
      <c r="DR171" s="415"/>
      <c r="DS171" s="416"/>
      <c r="DT171" s="416"/>
      <c r="DU171" s="415"/>
      <c r="DV171" s="415"/>
      <c r="DW171" s="415"/>
      <c r="DX171" s="416"/>
      <c r="DY171" s="416"/>
      <c r="DZ171" s="415"/>
      <c r="EA171" s="415"/>
      <c r="EB171" s="415"/>
      <c r="EC171" s="416"/>
      <c r="ED171" s="416"/>
      <c r="EE171" s="415"/>
      <c r="EF171" s="415"/>
      <c r="EG171" s="415"/>
      <c r="EH171" s="416"/>
      <c r="EI171" s="416"/>
      <c r="EJ171" s="415"/>
      <c r="EK171" s="415"/>
      <c r="EL171" s="415"/>
      <c r="EM171" s="416"/>
      <c r="EN171" s="416"/>
      <c r="EO171" s="415"/>
      <c r="EP171" s="415"/>
      <c r="EQ171" s="415"/>
      <c r="ER171" s="416"/>
      <c r="ES171" s="416"/>
      <c r="ET171" s="415"/>
      <c r="EU171" s="415"/>
      <c r="EV171" s="415"/>
      <c r="EW171" s="416"/>
      <c r="EX171" s="416"/>
      <c r="EY171" s="415"/>
      <c r="EZ171" s="415"/>
      <c r="FA171" s="415"/>
      <c r="FB171" s="416"/>
      <c r="FC171" s="416"/>
      <c r="FD171" s="415"/>
      <c r="FE171" s="415"/>
      <c r="FF171" s="415"/>
      <c r="FG171" s="416"/>
      <c r="FH171" s="416"/>
      <c r="FI171" s="415"/>
      <c r="FJ171" s="415"/>
      <c r="FK171" s="415"/>
      <c r="FL171" s="416"/>
      <c r="FM171" s="416"/>
      <c r="FN171" s="415"/>
      <c r="FO171" s="415"/>
      <c r="FP171" s="415"/>
      <c r="FQ171" s="416"/>
      <c r="FR171" s="416"/>
      <c r="FS171" s="415"/>
      <c r="FT171" s="415"/>
      <c r="FU171" s="415"/>
      <c r="FV171" s="416"/>
      <c r="FW171" s="416"/>
      <c r="FX171" s="415"/>
      <c r="FY171" s="415"/>
      <c r="FZ171" s="415"/>
      <c r="GA171" s="416"/>
      <c r="GB171" s="416"/>
      <c r="GC171" s="415"/>
      <c r="GD171" s="415"/>
      <c r="GE171" s="415"/>
      <c r="GF171" s="416"/>
      <c r="GG171" s="416"/>
      <c r="GH171" s="415"/>
      <c r="GI171" s="415"/>
      <c r="GJ171" s="415"/>
      <c r="GK171" s="416"/>
      <c r="GL171" s="416"/>
      <c r="GM171" s="415"/>
      <c r="GN171" s="415"/>
      <c r="GO171" s="415"/>
      <c r="GP171" s="416"/>
      <c r="GQ171" s="416"/>
      <c r="GR171" s="415"/>
      <c r="GS171" s="415"/>
      <c r="GT171" s="415"/>
      <c r="GU171" s="416"/>
      <c r="GV171" s="416"/>
      <c r="GW171" s="415"/>
      <c r="GX171" s="415"/>
      <c r="GY171" s="415"/>
      <c r="GZ171" s="416"/>
      <c r="HA171" s="416"/>
      <c r="HB171" s="415"/>
      <c r="HC171" s="415"/>
      <c r="HD171" s="415"/>
      <c r="HE171" s="416"/>
      <c r="HF171" s="416"/>
      <c r="HG171" s="415"/>
      <c r="HH171" s="415"/>
      <c r="HI171" s="415"/>
      <c r="HJ171" s="416"/>
      <c r="HK171" s="416"/>
      <c r="HL171" s="415"/>
      <c r="HM171" s="415"/>
      <c r="HN171" s="415"/>
      <c r="HO171" s="416"/>
      <c r="HP171" s="416"/>
      <c r="HQ171" s="415"/>
      <c r="HR171" s="415"/>
      <c r="HS171" s="415"/>
      <c r="HT171" s="416"/>
      <c r="HU171" s="416"/>
      <c r="HV171" s="415"/>
      <c r="HW171" s="415"/>
      <c r="HX171" s="415"/>
      <c r="HY171" s="416"/>
      <c r="HZ171" s="416"/>
      <c r="IA171" s="415"/>
      <c r="IB171" s="415"/>
      <c r="IC171" s="415"/>
      <c r="ID171" s="416"/>
      <c r="IE171" s="416"/>
      <c r="IF171" s="415"/>
      <c r="IG171" s="415"/>
      <c r="IH171" s="415"/>
      <c r="II171" s="416"/>
      <c r="IJ171" s="416"/>
      <c r="IK171" s="415"/>
      <c r="IL171" s="415"/>
      <c r="IM171" s="415"/>
      <c r="IN171" s="416"/>
      <c r="IO171" s="416"/>
      <c r="IP171" s="415"/>
      <c r="IQ171" s="415"/>
      <c r="IR171" s="415"/>
      <c r="IS171" s="416"/>
      <c r="IT171" s="416"/>
      <c r="IU171" s="415"/>
      <c r="IV171" s="415"/>
      <c r="IW171" s="415"/>
      <c r="IX171" s="416"/>
      <c r="IY171" s="416"/>
      <c r="IZ171" s="2"/>
      <c r="JA171" s="2"/>
      <c r="JB171" s="2"/>
      <c r="JC171" s="2"/>
    </row>
    <row r="172" spans="1:263" x14ac:dyDescent="0.35">
      <c r="A172" s="2"/>
      <c r="B172" s="2"/>
      <c r="C172" s="125"/>
      <c r="D172" s="417"/>
      <c r="E172" s="417"/>
      <c r="F172" s="418"/>
      <c r="G172" s="415"/>
      <c r="H172" s="415"/>
      <c r="I172" s="415"/>
      <c r="J172" s="415"/>
      <c r="K172" s="415"/>
      <c r="L172" s="415"/>
      <c r="M172" s="416"/>
      <c r="N172" s="416"/>
      <c r="O172" s="415"/>
      <c r="P172" s="415"/>
      <c r="Q172" s="415"/>
      <c r="R172" s="416"/>
      <c r="S172" s="416"/>
      <c r="T172" s="415"/>
      <c r="U172" s="415"/>
      <c r="V172" s="415"/>
      <c r="W172" s="416"/>
      <c r="X172" s="416"/>
      <c r="Y172" s="415"/>
      <c r="Z172" s="415"/>
      <c r="AA172" s="415"/>
      <c r="AB172" s="416"/>
      <c r="AC172" s="416"/>
      <c r="AD172" s="415"/>
      <c r="AE172" s="415"/>
      <c r="AF172" s="415"/>
      <c r="AG172" s="416"/>
      <c r="AH172" s="416"/>
      <c r="AI172" s="415"/>
      <c r="AJ172" s="415"/>
      <c r="AK172" s="415"/>
      <c r="AL172" s="416"/>
      <c r="AM172" s="416"/>
      <c r="AN172" s="415"/>
      <c r="AO172" s="415"/>
      <c r="AP172" s="415"/>
      <c r="AQ172" s="416"/>
      <c r="AR172" s="416"/>
      <c r="AS172" s="415"/>
      <c r="AT172" s="415"/>
      <c r="AU172" s="415"/>
      <c r="AV172" s="416"/>
      <c r="AW172" s="416"/>
      <c r="AX172" s="415"/>
      <c r="AY172" s="415"/>
      <c r="AZ172" s="415"/>
      <c r="BA172" s="416"/>
      <c r="BB172" s="416"/>
      <c r="BC172" s="415"/>
      <c r="BD172" s="415"/>
      <c r="BE172" s="415"/>
      <c r="BF172" s="416"/>
      <c r="BG172" s="416"/>
      <c r="BH172" s="415"/>
      <c r="BI172" s="415"/>
      <c r="BJ172" s="415"/>
      <c r="BK172" s="416"/>
      <c r="BL172" s="416"/>
      <c r="BM172" s="415"/>
      <c r="BN172" s="415"/>
      <c r="BO172" s="415"/>
      <c r="BP172" s="416"/>
      <c r="BQ172" s="416"/>
      <c r="BR172" s="415"/>
      <c r="BS172" s="415"/>
      <c r="BT172" s="415"/>
      <c r="BU172" s="416"/>
      <c r="BV172" s="416"/>
      <c r="BW172" s="415"/>
      <c r="BX172" s="415"/>
      <c r="BY172" s="415"/>
      <c r="BZ172" s="416"/>
      <c r="CA172" s="416"/>
      <c r="CB172" s="415"/>
      <c r="CC172" s="415"/>
      <c r="CD172" s="415"/>
      <c r="CE172" s="416"/>
      <c r="CF172" s="416"/>
      <c r="CG172" s="415"/>
      <c r="CH172" s="415"/>
      <c r="CI172" s="415"/>
      <c r="CJ172" s="416"/>
      <c r="CK172" s="416"/>
      <c r="CL172" s="415"/>
      <c r="CM172" s="415"/>
      <c r="CN172" s="415"/>
      <c r="CO172" s="416"/>
      <c r="CP172" s="416"/>
      <c r="CQ172" s="415"/>
      <c r="CR172" s="415"/>
      <c r="CS172" s="415"/>
      <c r="CT172" s="416"/>
      <c r="CU172" s="416"/>
      <c r="CV172" s="415"/>
      <c r="CW172" s="415"/>
      <c r="CX172" s="415"/>
      <c r="CY172" s="416"/>
      <c r="CZ172" s="416"/>
      <c r="DA172" s="415"/>
      <c r="DB172" s="415"/>
      <c r="DC172" s="415"/>
      <c r="DD172" s="416"/>
      <c r="DE172" s="416"/>
      <c r="DF172" s="415"/>
      <c r="DG172" s="415"/>
      <c r="DH172" s="415"/>
      <c r="DI172" s="416"/>
      <c r="DJ172" s="416"/>
      <c r="DK172" s="415"/>
      <c r="DL172" s="415"/>
      <c r="DM172" s="415"/>
      <c r="DN172" s="416"/>
      <c r="DO172" s="416"/>
      <c r="DP172" s="415"/>
      <c r="DQ172" s="415"/>
      <c r="DR172" s="415"/>
      <c r="DS172" s="416"/>
      <c r="DT172" s="416"/>
      <c r="DU172" s="415"/>
      <c r="DV172" s="415"/>
      <c r="DW172" s="415"/>
      <c r="DX172" s="416"/>
      <c r="DY172" s="416"/>
      <c r="DZ172" s="415"/>
      <c r="EA172" s="415"/>
      <c r="EB172" s="415"/>
      <c r="EC172" s="416"/>
      <c r="ED172" s="416"/>
      <c r="EE172" s="415"/>
      <c r="EF172" s="415"/>
      <c r="EG172" s="415"/>
      <c r="EH172" s="416"/>
      <c r="EI172" s="416"/>
      <c r="EJ172" s="415"/>
      <c r="EK172" s="415"/>
      <c r="EL172" s="415"/>
      <c r="EM172" s="416"/>
      <c r="EN172" s="416"/>
      <c r="EO172" s="415"/>
      <c r="EP172" s="415"/>
      <c r="EQ172" s="415"/>
      <c r="ER172" s="416"/>
      <c r="ES172" s="416"/>
      <c r="ET172" s="415"/>
      <c r="EU172" s="415"/>
      <c r="EV172" s="415"/>
      <c r="EW172" s="416"/>
      <c r="EX172" s="416"/>
      <c r="EY172" s="415"/>
      <c r="EZ172" s="415"/>
      <c r="FA172" s="415"/>
      <c r="FB172" s="416"/>
      <c r="FC172" s="416"/>
      <c r="FD172" s="415"/>
      <c r="FE172" s="415"/>
      <c r="FF172" s="415"/>
      <c r="FG172" s="416"/>
      <c r="FH172" s="416"/>
      <c r="FI172" s="415"/>
      <c r="FJ172" s="415"/>
      <c r="FK172" s="415"/>
      <c r="FL172" s="416"/>
      <c r="FM172" s="416"/>
      <c r="FN172" s="415"/>
      <c r="FO172" s="415"/>
      <c r="FP172" s="415"/>
      <c r="FQ172" s="416"/>
      <c r="FR172" s="416"/>
      <c r="FS172" s="415"/>
      <c r="FT172" s="415"/>
      <c r="FU172" s="415"/>
      <c r="FV172" s="416"/>
      <c r="FW172" s="416"/>
      <c r="FX172" s="415"/>
      <c r="FY172" s="415"/>
      <c r="FZ172" s="415"/>
      <c r="GA172" s="416"/>
      <c r="GB172" s="416"/>
      <c r="GC172" s="415"/>
      <c r="GD172" s="415"/>
      <c r="GE172" s="415"/>
      <c r="GF172" s="416"/>
      <c r="GG172" s="416"/>
      <c r="GH172" s="415"/>
      <c r="GI172" s="415"/>
      <c r="GJ172" s="415"/>
      <c r="GK172" s="416"/>
      <c r="GL172" s="416"/>
      <c r="GM172" s="415"/>
      <c r="GN172" s="415"/>
      <c r="GO172" s="415"/>
      <c r="GP172" s="416"/>
      <c r="GQ172" s="416"/>
      <c r="GR172" s="415"/>
      <c r="GS172" s="415"/>
      <c r="GT172" s="415"/>
      <c r="GU172" s="416"/>
      <c r="GV172" s="416"/>
      <c r="GW172" s="415"/>
      <c r="GX172" s="415"/>
      <c r="GY172" s="415"/>
      <c r="GZ172" s="416"/>
      <c r="HA172" s="416"/>
      <c r="HB172" s="415"/>
      <c r="HC172" s="415"/>
      <c r="HD172" s="415"/>
      <c r="HE172" s="416"/>
      <c r="HF172" s="416"/>
      <c r="HG172" s="415"/>
      <c r="HH172" s="415"/>
      <c r="HI172" s="415"/>
      <c r="HJ172" s="416"/>
      <c r="HK172" s="416"/>
      <c r="HL172" s="415"/>
      <c r="HM172" s="415"/>
      <c r="HN172" s="415"/>
      <c r="HO172" s="416"/>
      <c r="HP172" s="416"/>
      <c r="HQ172" s="415"/>
      <c r="HR172" s="415"/>
      <c r="HS172" s="415"/>
      <c r="HT172" s="416"/>
      <c r="HU172" s="416"/>
      <c r="HV172" s="415"/>
      <c r="HW172" s="415"/>
      <c r="HX172" s="415"/>
      <c r="HY172" s="416"/>
      <c r="HZ172" s="416"/>
      <c r="IA172" s="415"/>
      <c r="IB172" s="415"/>
      <c r="IC172" s="415"/>
      <c r="ID172" s="416"/>
      <c r="IE172" s="416"/>
      <c r="IF172" s="415"/>
      <c r="IG172" s="415"/>
      <c r="IH172" s="415"/>
      <c r="II172" s="416"/>
      <c r="IJ172" s="416"/>
      <c r="IK172" s="415"/>
      <c r="IL172" s="415"/>
      <c r="IM172" s="415"/>
      <c r="IN172" s="416"/>
      <c r="IO172" s="416"/>
      <c r="IP172" s="415"/>
      <c r="IQ172" s="415"/>
      <c r="IR172" s="415"/>
      <c r="IS172" s="416"/>
      <c r="IT172" s="416"/>
      <c r="IU172" s="415"/>
      <c r="IV172" s="415"/>
      <c r="IW172" s="415"/>
      <c r="IX172" s="416"/>
      <c r="IY172" s="416"/>
      <c r="IZ172" s="2"/>
      <c r="JA172" s="2"/>
      <c r="JB172" s="2"/>
      <c r="JC172" s="2"/>
    </row>
    <row r="173" spans="1:263" x14ac:dyDescent="0.35">
      <c r="A173" s="2"/>
      <c r="B173" s="2"/>
      <c r="C173" s="125"/>
      <c r="D173" s="417"/>
      <c r="E173" s="417"/>
      <c r="F173" s="418"/>
      <c r="G173" s="415"/>
      <c r="H173" s="415"/>
      <c r="I173" s="415"/>
      <c r="J173" s="415"/>
      <c r="K173" s="415"/>
      <c r="L173" s="415"/>
      <c r="M173" s="416"/>
      <c r="N173" s="416"/>
      <c r="O173" s="415"/>
      <c r="P173" s="415"/>
      <c r="Q173" s="415"/>
      <c r="R173" s="416"/>
      <c r="S173" s="416"/>
      <c r="T173" s="415"/>
      <c r="U173" s="415"/>
      <c r="V173" s="415"/>
      <c r="W173" s="416"/>
      <c r="X173" s="416"/>
      <c r="Y173" s="415"/>
      <c r="Z173" s="415"/>
      <c r="AA173" s="415"/>
      <c r="AB173" s="416"/>
      <c r="AC173" s="416"/>
      <c r="AD173" s="415"/>
      <c r="AE173" s="415"/>
      <c r="AF173" s="415"/>
      <c r="AG173" s="416"/>
      <c r="AH173" s="416"/>
      <c r="AI173" s="415"/>
      <c r="AJ173" s="415"/>
      <c r="AK173" s="415"/>
      <c r="AL173" s="416"/>
      <c r="AM173" s="416"/>
      <c r="AN173" s="415"/>
      <c r="AO173" s="415"/>
      <c r="AP173" s="415"/>
      <c r="AQ173" s="416"/>
      <c r="AR173" s="416"/>
      <c r="AS173" s="415"/>
      <c r="AT173" s="415"/>
      <c r="AU173" s="415"/>
      <c r="AV173" s="416"/>
      <c r="AW173" s="416"/>
      <c r="AX173" s="415"/>
      <c r="AY173" s="415"/>
      <c r="AZ173" s="415"/>
      <c r="BA173" s="416"/>
      <c r="BB173" s="416"/>
      <c r="BC173" s="415"/>
      <c r="BD173" s="415"/>
      <c r="BE173" s="415"/>
      <c r="BF173" s="416"/>
      <c r="BG173" s="416"/>
      <c r="BH173" s="415"/>
      <c r="BI173" s="415"/>
      <c r="BJ173" s="415"/>
      <c r="BK173" s="416"/>
      <c r="BL173" s="416"/>
      <c r="BM173" s="415"/>
      <c r="BN173" s="415"/>
      <c r="BO173" s="415"/>
      <c r="BP173" s="416"/>
      <c r="BQ173" s="416"/>
      <c r="BR173" s="415"/>
      <c r="BS173" s="415"/>
      <c r="BT173" s="415"/>
      <c r="BU173" s="416"/>
      <c r="BV173" s="416"/>
      <c r="BW173" s="415"/>
      <c r="BX173" s="415"/>
      <c r="BY173" s="415"/>
      <c r="BZ173" s="416"/>
      <c r="CA173" s="416"/>
      <c r="CB173" s="415"/>
      <c r="CC173" s="415"/>
      <c r="CD173" s="415"/>
      <c r="CE173" s="416"/>
      <c r="CF173" s="416"/>
      <c r="CG173" s="415"/>
      <c r="CH173" s="415"/>
      <c r="CI173" s="415"/>
      <c r="CJ173" s="416"/>
      <c r="CK173" s="416"/>
      <c r="CL173" s="415"/>
      <c r="CM173" s="415"/>
      <c r="CN173" s="415"/>
      <c r="CO173" s="416"/>
      <c r="CP173" s="416"/>
      <c r="CQ173" s="415"/>
      <c r="CR173" s="415"/>
      <c r="CS173" s="415"/>
      <c r="CT173" s="416"/>
      <c r="CU173" s="416"/>
      <c r="CV173" s="415"/>
      <c r="CW173" s="415"/>
      <c r="CX173" s="415"/>
      <c r="CY173" s="416"/>
      <c r="CZ173" s="416"/>
      <c r="DA173" s="415"/>
      <c r="DB173" s="415"/>
      <c r="DC173" s="415"/>
      <c r="DD173" s="416"/>
      <c r="DE173" s="416"/>
      <c r="DF173" s="415"/>
      <c r="DG173" s="415"/>
      <c r="DH173" s="415"/>
      <c r="DI173" s="416"/>
      <c r="DJ173" s="416"/>
      <c r="DK173" s="415"/>
      <c r="DL173" s="415"/>
      <c r="DM173" s="415"/>
      <c r="DN173" s="416"/>
      <c r="DO173" s="416"/>
      <c r="DP173" s="415"/>
      <c r="DQ173" s="415"/>
      <c r="DR173" s="415"/>
      <c r="DS173" s="416"/>
      <c r="DT173" s="416"/>
      <c r="DU173" s="415"/>
      <c r="DV173" s="415"/>
      <c r="DW173" s="415"/>
      <c r="DX173" s="416"/>
      <c r="DY173" s="416"/>
      <c r="DZ173" s="415"/>
      <c r="EA173" s="415"/>
      <c r="EB173" s="415"/>
      <c r="EC173" s="416"/>
      <c r="ED173" s="416"/>
      <c r="EE173" s="415"/>
      <c r="EF173" s="415"/>
      <c r="EG173" s="415"/>
      <c r="EH173" s="416"/>
      <c r="EI173" s="416"/>
      <c r="EJ173" s="415"/>
      <c r="EK173" s="415"/>
      <c r="EL173" s="415"/>
      <c r="EM173" s="416"/>
      <c r="EN173" s="416"/>
      <c r="EO173" s="415"/>
      <c r="EP173" s="415"/>
      <c r="EQ173" s="415"/>
      <c r="ER173" s="416"/>
      <c r="ES173" s="416"/>
      <c r="ET173" s="415"/>
      <c r="EU173" s="415"/>
      <c r="EV173" s="415"/>
      <c r="EW173" s="416"/>
      <c r="EX173" s="416"/>
      <c r="EY173" s="415"/>
      <c r="EZ173" s="415"/>
      <c r="FA173" s="415"/>
      <c r="FB173" s="416"/>
      <c r="FC173" s="416"/>
      <c r="FD173" s="415"/>
      <c r="FE173" s="415"/>
      <c r="FF173" s="415"/>
      <c r="FG173" s="416"/>
      <c r="FH173" s="416"/>
      <c r="FI173" s="415"/>
      <c r="FJ173" s="415"/>
      <c r="FK173" s="415"/>
      <c r="FL173" s="416"/>
      <c r="FM173" s="416"/>
      <c r="FN173" s="415"/>
      <c r="FO173" s="415"/>
      <c r="FP173" s="415"/>
      <c r="FQ173" s="416"/>
      <c r="FR173" s="416"/>
      <c r="FS173" s="415"/>
      <c r="FT173" s="415"/>
      <c r="FU173" s="415"/>
      <c r="FV173" s="416"/>
      <c r="FW173" s="416"/>
      <c r="FX173" s="415"/>
      <c r="FY173" s="415"/>
      <c r="FZ173" s="415"/>
      <c r="GA173" s="416"/>
      <c r="GB173" s="416"/>
      <c r="GC173" s="415"/>
      <c r="GD173" s="415"/>
      <c r="GE173" s="415"/>
      <c r="GF173" s="416"/>
      <c r="GG173" s="416"/>
      <c r="GH173" s="415"/>
      <c r="GI173" s="415"/>
      <c r="GJ173" s="415"/>
      <c r="GK173" s="416"/>
      <c r="GL173" s="416"/>
      <c r="GM173" s="415"/>
      <c r="GN173" s="415"/>
      <c r="GO173" s="415"/>
      <c r="GP173" s="416"/>
      <c r="GQ173" s="416"/>
      <c r="GR173" s="415"/>
      <c r="GS173" s="415"/>
      <c r="GT173" s="415"/>
      <c r="GU173" s="416"/>
      <c r="GV173" s="416"/>
      <c r="GW173" s="415"/>
      <c r="GX173" s="415"/>
      <c r="GY173" s="415"/>
      <c r="GZ173" s="416"/>
      <c r="HA173" s="416"/>
      <c r="HB173" s="415"/>
      <c r="HC173" s="415"/>
      <c r="HD173" s="415"/>
      <c r="HE173" s="416"/>
      <c r="HF173" s="416"/>
      <c r="HG173" s="415"/>
      <c r="HH173" s="415"/>
      <c r="HI173" s="415"/>
      <c r="HJ173" s="416"/>
      <c r="HK173" s="416"/>
      <c r="HL173" s="415"/>
      <c r="HM173" s="415"/>
      <c r="HN173" s="415"/>
      <c r="HO173" s="416"/>
      <c r="HP173" s="416"/>
      <c r="HQ173" s="415"/>
      <c r="HR173" s="415"/>
      <c r="HS173" s="415"/>
      <c r="HT173" s="416"/>
      <c r="HU173" s="416"/>
      <c r="HV173" s="415"/>
      <c r="HW173" s="415"/>
      <c r="HX173" s="415"/>
      <c r="HY173" s="416"/>
      <c r="HZ173" s="416"/>
      <c r="IA173" s="415"/>
      <c r="IB173" s="415"/>
      <c r="IC173" s="415"/>
      <c r="ID173" s="416"/>
      <c r="IE173" s="416"/>
      <c r="IF173" s="415"/>
      <c r="IG173" s="415"/>
      <c r="IH173" s="415"/>
      <c r="II173" s="416"/>
      <c r="IJ173" s="416"/>
      <c r="IK173" s="415"/>
      <c r="IL173" s="415"/>
      <c r="IM173" s="415"/>
      <c r="IN173" s="416"/>
      <c r="IO173" s="416"/>
      <c r="IP173" s="415"/>
      <c r="IQ173" s="415"/>
      <c r="IR173" s="415"/>
      <c r="IS173" s="416"/>
      <c r="IT173" s="416"/>
      <c r="IU173" s="415"/>
      <c r="IV173" s="415"/>
      <c r="IW173" s="415"/>
      <c r="IX173" s="416"/>
      <c r="IY173" s="416"/>
      <c r="IZ173" s="2"/>
      <c r="JA173" s="2"/>
      <c r="JB173" s="2"/>
      <c r="JC173" s="2"/>
    </row>
    <row r="174" spans="1:263" x14ac:dyDescent="0.35">
      <c r="A174" s="2"/>
      <c r="B174" s="2"/>
      <c r="C174" s="125"/>
      <c r="D174" s="417"/>
      <c r="E174" s="417"/>
      <c r="F174" s="418"/>
      <c r="G174" s="415"/>
      <c r="H174" s="415"/>
      <c r="I174" s="415"/>
      <c r="J174" s="415"/>
      <c r="K174" s="415"/>
      <c r="L174" s="415"/>
      <c r="M174" s="416"/>
      <c r="N174" s="416"/>
      <c r="O174" s="415"/>
      <c r="P174" s="415"/>
      <c r="Q174" s="415"/>
      <c r="R174" s="416"/>
      <c r="S174" s="416"/>
      <c r="T174" s="415"/>
      <c r="U174" s="415"/>
      <c r="V174" s="415"/>
      <c r="W174" s="416"/>
      <c r="X174" s="416"/>
      <c r="Y174" s="415"/>
      <c r="Z174" s="415"/>
      <c r="AA174" s="415"/>
      <c r="AB174" s="416"/>
      <c r="AC174" s="416"/>
      <c r="AD174" s="415"/>
      <c r="AE174" s="415"/>
      <c r="AF174" s="415"/>
      <c r="AG174" s="416"/>
      <c r="AH174" s="416"/>
      <c r="AI174" s="415"/>
      <c r="AJ174" s="415"/>
      <c r="AK174" s="415"/>
      <c r="AL174" s="416"/>
      <c r="AM174" s="416"/>
      <c r="AN174" s="415"/>
      <c r="AO174" s="415"/>
      <c r="AP174" s="415"/>
      <c r="AQ174" s="416"/>
      <c r="AR174" s="416"/>
      <c r="AS174" s="415"/>
      <c r="AT174" s="415"/>
      <c r="AU174" s="415"/>
      <c r="AV174" s="416"/>
      <c r="AW174" s="416"/>
      <c r="AX174" s="415"/>
      <c r="AY174" s="415"/>
      <c r="AZ174" s="415"/>
      <c r="BA174" s="416"/>
      <c r="BB174" s="416"/>
      <c r="BC174" s="415"/>
      <c r="BD174" s="415"/>
      <c r="BE174" s="415"/>
      <c r="BF174" s="416"/>
      <c r="BG174" s="416"/>
      <c r="BH174" s="415"/>
      <c r="BI174" s="415"/>
      <c r="BJ174" s="415"/>
      <c r="BK174" s="416"/>
      <c r="BL174" s="416"/>
      <c r="BM174" s="415"/>
      <c r="BN174" s="415"/>
      <c r="BO174" s="415"/>
      <c r="BP174" s="416"/>
      <c r="BQ174" s="416"/>
      <c r="BR174" s="415"/>
      <c r="BS174" s="415"/>
      <c r="BT174" s="415"/>
      <c r="BU174" s="416"/>
      <c r="BV174" s="416"/>
      <c r="BW174" s="415"/>
      <c r="BX174" s="415"/>
      <c r="BY174" s="415"/>
      <c r="BZ174" s="416"/>
      <c r="CA174" s="416"/>
      <c r="CB174" s="415"/>
      <c r="CC174" s="415"/>
      <c r="CD174" s="415"/>
      <c r="CE174" s="416"/>
      <c r="CF174" s="416"/>
      <c r="CG174" s="415"/>
      <c r="CH174" s="415"/>
      <c r="CI174" s="415"/>
      <c r="CJ174" s="416"/>
      <c r="CK174" s="416"/>
      <c r="CL174" s="415"/>
      <c r="CM174" s="415"/>
      <c r="CN174" s="415"/>
      <c r="CO174" s="416"/>
      <c r="CP174" s="416"/>
      <c r="CQ174" s="415"/>
      <c r="CR174" s="415"/>
      <c r="CS174" s="415"/>
      <c r="CT174" s="416"/>
      <c r="CU174" s="416"/>
      <c r="CV174" s="415"/>
      <c r="CW174" s="415"/>
      <c r="CX174" s="415"/>
      <c r="CY174" s="416"/>
      <c r="CZ174" s="416"/>
      <c r="DA174" s="415"/>
      <c r="DB174" s="415"/>
      <c r="DC174" s="415"/>
      <c r="DD174" s="416"/>
      <c r="DE174" s="416"/>
      <c r="DF174" s="415"/>
      <c r="DG174" s="415"/>
      <c r="DH174" s="415"/>
      <c r="DI174" s="416"/>
      <c r="DJ174" s="416"/>
      <c r="DK174" s="415"/>
      <c r="DL174" s="415"/>
      <c r="DM174" s="415"/>
      <c r="DN174" s="416"/>
      <c r="DO174" s="416"/>
      <c r="DP174" s="415"/>
      <c r="DQ174" s="415"/>
      <c r="DR174" s="415"/>
      <c r="DS174" s="416"/>
      <c r="DT174" s="416"/>
      <c r="DU174" s="415"/>
      <c r="DV174" s="415"/>
      <c r="DW174" s="415"/>
      <c r="DX174" s="416"/>
      <c r="DY174" s="416"/>
      <c r="DZ174" s="415"/>
      <c r="EA174" s="415"/>
      <c r="EB174" s="415"/>
      <c r="EC174" s="416"/>
      <c r="ED174" s="416"/>
      <c r="EE174" s="415"/>
      <c r="EF174" s="415"/>
      <c r="EG174" s="415"/>
      <c r="EH174" s="416"/>
      <c r="EI174" s="416"/>
      <c r="EJ174" s="415"/>
      <c r="EK174" s="415"/>
      <c r="EL174" s="415"/>
      <c r="EM174" s="416"/>
      <c r="EN174" s="416"/>
      <c r="EO174" s="415"/>
      <c r="EP174" s="415"/>
      <c r="EQ174" s="415"/>
      <c r="ER174" s="416"/>
      <c r="ES174" s="416"/>
      <c r="ET174" s="415"/>
      <c r="EU174" s="415"/>
      <c r="EV174" s="415"/>
      <c r="EW174" s="416"/>
      <c r="EX174" s="416"/>
      <c r="EY174" s="415"/>
      <c r="EZ174" s="415"/>
      <c r="FA174" s="415"/>
      <c r="FB174" s="416"/>
      <c r="FC174" s="416"/>
      <c r="FD174" s="415"/>
      <c r="FE174" s="415"/>
      <c r="FF174" s="415"/>
      <c r="FG174" s="416"/>
      <c r="FH174" s="416"/>
      <c r="FI174" s="415"/>
      <c r="FJ174" s="415"/>
      <c r="FK174" s="415"/>
      <c r="FL174" s="416"/>
      <c r="FM174" s="416"/>
      <c r="FN174" s="415"/>
      <c r="FO174" s="415"/>
      <c r="FP174" s="415"/>
      <c r="FQ174" s="416"/>
      <c r="FR174" s="416"/>
      <c r="FS174" s="415"/>
      <c r="FT174" s="415"/>
      <c r="FU174" s="415"/>
      <c r="FV174" s="416"/>
      <c r="FW174" s="416"/>
      <c r="FX174" s="415"/>
      <c r="FY174" s="415"/>
      <c r="FZ174" s="415"/>
      <c r="GA174" s="416"/>
      <c r="GB174" s="416"/>
      <c r="GC174" s="415"/>
      <c r="GD174" s="415"/>
      <c r="GE174" s="415"/>
      <c r="GF174" s="416"/>
      <c r="GG174" s="416"/>
      <c r="GH174" s="415"/>
      <c r="GI174" s="415"/>
      <c r="GJ174" s="415"/>
      <c r="GK174" s="416"/>
      <c r="GL174" s="416"/>
      <c r="GM174" s="415"/>
      <c r="GN174" s="415"/>
      <c r="GO174" s="415"/>
      <c r="GP174" s="416"/>
      <c r="GQ174" s="416"/>
      <c r="GR174" s="415"/>
      <c r="GS174" s="415"/>
      <c r="GT174" s="415"/>
      <c r="GU174" s="416"/>
      <c r="GV174" s="416"/>
      <c r="GW174" s="415"/>
      <c r="GX174" s="415"/>
      <c r="GY174" s="415"/>
      <c r="GZ174" s="416"/>
      <c r="HA174" s="416"/>
      <c r="HB174" s="415"/>
      <c r="HC174" s="415"/>
      <c r="HD174" s="415"/>
      <c r="HE174" s="416"/>
      <c r="HF174" s="416"/>
      <c r="HG174" s="415"/>
      <c r="HH174" s="415"/>
      <c r="HI174" s="415"/>
      <c r="HJ174" s="416"/>
      <c r="HK174" s="416"/>
      <c r="HL174" s="415"/>
      <c r="HM174" s="415"/>
      <c r="HN174" s="415"/>
      <c r="HO174" s="416"/>
      <c r="HP174" s="416"/>
      <c r="HQ174" s="415"/>
      <c r="HR174" s="415"/>
      <c r="HS174" s="415"/>
      <c r="HT174" s="416"/>
      <c r="HU174" s="416"/>
      <c r="HV174" s="415"/>
      <c r="HW174" s="415"/>
      <c r="HX174" s="415"/>
      <c r="HY174" s="416"/>
      <c r="HZ174" s="416"/>
      <c r="IA174" s="415"/>
      <c r="IB174" s="415"/>
      <c r="IC174" s="415"/>
      <c r="ID174" s="416"/>
      <c r="IE174" s="416"/>
      <c r="IF174" s="415"/>
      <c r="IG174" s="415"/>
      <c r="IH174" s="415"/>
      <c r="II174" s="416"/>
      <c r="IJ174" s="416"/>
      <c r="IK174" s="415"/>
      <c r="IL174" s="415"/>
      <c r="IM174" s="415"/>
      <c r="IN174" s="416"/>
      <c r="IO174" s="416"/>
      <c r="IP174" s="415"/>
      <c r="IQ174" s="415"/>
      <c r="IR174" s="415"/>
      <c r="IS174" s="416"/>
      <c r="IT174" s="416"/>
      <c r="IU174" s="415"/>
      <c r="IV174" s="415"/>
      <c r="IW174" s="415"/>
      <c r="IX174" s="416"/>
      <c r="IY174" s="416"/>
      <c r="IZ174" s="2"/>
      <c r="JA174" s="2"/>
      <c r="JB174" s="2"/>
      <c r="JC174" s="2"/>
    </row>
    <row r="175" spans="1:263" x14ac:dyDescent="0.35">
      <c r="A175" s="2"/>
      <c r="B175" s="2"/>
      <c r="C175" s="125"/>
      <c r="D175" s="417"/>
      <c r="E175" s="417"/>
      <c r="F175" s="418"/>
      <c r="G175" s="415"/>
      <c r="H175" s="415"/>
      <c r="I175" s="415"/>
      <c r="J175" s="415"/>
      <c r="K175" s="415"/>
      <c r="L175" s="415"/>
      <c r="M175" s="416"/>
      <c r="N175" s="416"/>
      <c r="O175" s="415"/>
      <c r="P175" s="415"/>
      <c r="Q175" s="415"/>
      <c r="R175" s="416"/>
      <c r="S175" s="416"/>
      <c r="T175" s="415"/>
      <c r="U175" s="415"/>
      <c r="V175" s="415"/>
      <c r="W175" s="416"/>
      <c r="X175" s="416"/>
      <c r="Y175" s="415"/>
      <c r="Z175" s="415"/>
      <c r="AA175" s="415"/>
      <c r="AB175" s="416"/>
      <c r="AC175" s="416"/>
      <c r="AD175" s="415"/>
      <c r="AE175" s="415"/>
      <c r="AF175" s="415"/>
      <c r="AG175" s="416"/>
      <c r="AH175" s="416"/>
      <c r="AI175" s="415"/>
      <c r="AJ175" s="415"/>
      <c r="AK175" s="415"/>
      <c r="AL175" s="416"/>
      <c r="AM175" s="416"/>
      <c r="AN175" s="415"/>
      <c r="AO175" s="415"/>
      <c r="AP175" s="415"/>
      <c r="AQ175" s="416"/>
      <c r="AR175" s="416"/>
      <c r="AS175" s="415"/>
      <c r="AT175" s="415"/>
      <c r="AU175" s="415"/>
      <c r="AV175" s="416"/>
      <c r="AW175" s="416"/>
      <c r="AX175" s="415"/>
      <c r="AY175" s="415"/>
      <c r="AZ175" s="415"/>
      <c r="BA175" s="416"/>
      <c r="BB175" s="416"/>
      <c r="BC175" s="415"/>
      <c r="BD175" s="415"/>
      <c r="BE175" s="415"/>
      <c r="BF175" s="416"/>
      <c r="BG175" s="416"/>
      <c r="BH175" s="415"/>
      <c r="BI175" s="415"/>
      <c r="BJ175" s="415"/>
      <c r="BK175" s="416"/>
      <c r="BL175" s="416"/>
      <c r="BM175" s="415"/>
      <c r="BN175" s="415"/>
      <c r="BO175" s="415"/>
      <c r="BP175" s="416"/>
      <c r="BQ175" s="416"/>
      <c r="BR175" s="415"/>
      <c r="BS175" s="415"/>
      <c r="BT175" s="415"/>
      <c r="BU175" s="416"/>
      <c r="BV175" s="416"/>
      <c r="BW175" s="415"/>
      <c r="BX175" s="415"/>
      <c r="BY175" s="415"/>
      <c r="BZ175" s="416"/>
      <c r="CA175" s="416"/>
      <c r="CB175" s="415"/>
      <c r="CC175" s="415"/>
      <c r="CD175" s="415"/>
      <c r="CE175" s="416"/>
      <c r="CF175" s="416"/>
      <c r="CG175" s="415"/>
      <c r="CH175" s="415"/>
      <c r="CI175" s="415"/>
      <c r="CJ175" s="416"/>
      <c r="CK175" s="416"/>
      <c r="CL175" s="415"/>
      <c r="CM175" s="415"/>
      <c r="CN175" s="415"/>
      <c r="CO175" s="416"/>
      <c r="CP175" s="416"/>
      <c r="CQ175" s="415"/>
      <c r="CR175" s="415"/>
      <c r="CS175" s="415"/>
      <c r="CT175" s="416"/>
      <c r="CU175" s="416"/>
      <c r="CV175" s="415"/>
      <c r="CW175" s="415"/>
      <c r="CX175" s="415"/>
      <c r="CY175" s="416"/>
      <c r="CZ175" s="416"/>
      <c r="DA175" s="415"/>
      <c r="DB175" s="415"/>
      <c r="DC175" s="415"/>
      <c r="DD175" s="416"/>
      <c r="DE175" s="416"/>
      <c r="DF175" s="415"/>
      <c r="DG175" s="415"/>
      <c r="DH175" s="415"/>
      <c r="DI175" s="416"/>
      <c r="DJ175" s="416"/>
      <c r="DK175" s="415"/>
      <c r="DL175" s="415"/>
      <c r="DM175" s="415"/>
      <c r="DN175" s="416"/>
      <c r="DO175" s="416"/>
      <c r="DP175" s="415"/>
      <c r="DQ175" s="415"/>
      <c r="DR175" s="415"/>
      <c r="DS175" s="416"/>
      <c r="DT175" s="416"/>
      <c r="DU175" s="415"/>
      <c r="DV175" s="415"/>
      <c r="DW175" s="415"/>
      <c r="DX175" s="416"/>
      <c r="DY175" s="416"/>
      <c r="DZ175" s="415"/>
      <c r="EA175" s="415"/>
      <c r="EB175" s="415"/>
      <c r="EC175" s="416"/>
      <c r="ED175" s="416"/>
      <c r="EE175" s="415"/>
      <c r="EF175" s="415"/>
      <c r="EG175" s="415"/>
      <c r="EH175" s="416"/>
      <c r="EI175" s="416"/>
      <c r="EJ175" s="415"/>
      <c r="EK175" s="415"/>
      <c r="EL175" s="415"/>
      <c r="EM175" s="416"/>
      <c r="EN175" s="416"/>
      <c r="EO175" s="415"/>
      <c r="EP175" s="415"/>
      <c r="EQ175" s="415"/>
      <c r="ER175" s="416"/>
      <c r="ES175" s="416"/>
      <c r="ET175" s="415"/>
      <c r="EU175" s="415"/>
      <c r="EV175" s="415"/>
      <c r="EW175" s="416"/>
      <c r="EX175" s="416"/>
      <c r="EY175" s="415"/>
      <c r="EZ175" s="415"/>
      <c r="FA175" s="415"/>
      <c r="FB175" s="416"/>
      <c r="FC175" s="416"/>
      <c r="FD175" s="415"/>
      <c r="FE175" s="415"/>
      <c r="FF175" s="415"/>
      <c r="FG175" s="416"/>
      <c r="FH175" s="416"/>
      <c r="FI175" s="415"/>
      <c r="FJ175" s="415"/>
      <c r="FK175" s="415"/>
      <c r="FL175" s="416"/>
      <c r="FM175" s="416"/>
      <c r="FN175" s="415"/>
      <c r="FO175" s="415"/>
      <c r="FP175" s="415"/>
      <c r="FQ175" s="416"/>
      <c r="FR175" s="416"/>
      <c r="FS175" s="415"/>
      <c r="FT175" s="415"/>
      <c r="FU175" s="415"/>
      <c r="FV175" s="416"/>
      <c r="FW175" s="416"/>
      <c r="FX175" s="415"/>
      <c r="FY175" s="415"/>
      <c r="FZ175" s="415"/>
      <c r="GA175" s="416"/>
      <c r="GB175" s="416"/>
      <c r="GC175" s="415"/>
      <c r="GD175" s="415"/>
      <c r="GE175" s="415"/>
      <c r="GF175" s="416"/>
      <c r="GG175" s="416"/>
      <c r="GH175" s="415"/>
      <c r="GI175" s="415"/>
      <c r="GJ175" s="415"/>
      <c r="GK175" s="416"/>
      <c r="GL175" s="416"/>
      <c r="GM175" s="415"/>
      <c r="GN175" s="415"/>
      <c r="GO175" s="415"/>
      <c r="GP175" s="416"/>
      <c r="GQ175" s="416"/>
      <c r="GR175" s="415"/>
      <c r="GS175" s="415"/>
      <c r="GT175" s="415"/>
      <c r="GU175" s="416"/>
      <c r="GV175" s="416"/>
      <c r="GW175" s="415"/>
      <c r="GX175" s="415"/>
      <c r="GY175" s="415"/>
      <c r="GZ175" s="416"/>
      <c r="HA175" s="416"/>
      <c r="HB175" s="415"/>
      <c r="HC175" s="415"/>
      <c r="HD175" s="415"/>
      <c r="HE175" s="416"/>
      <c r="HF175" s="416"/>
      <c r="HG175" s="415"/>
      <c r="HH175" s="415"/>
      <c r="HI175" s="415"/>
      <c r="HJ175" s="416"/>
      <c r="HK175" s="416"/>
      <c r="HL175" s="415"/>
      <c r="HM175" s="415"/>
      <c r="HN175" s="415"/>
      <c r="HO175" s="416"/>
      <c r="HP175" s="416"/>
      <c r="HQ175" s="415"/>
      <c r="HR175" s="415"/>
      <c r="HS175" s="415"/>
      <c r="HT175" s="416"/>
      <c r="HU175" s="416"/>
      <c r="HV175" s="415"/>
      <c r="HW175" s="415"/>
      <c r="HX175" s="415"/>
      <c r="HY175" s="416"/>
      <c r="HZ175" s="416"/>
      <c r="IA175" s="415"/>
      <c r="IB175" s="415"/>
      <c r="IC175" s="415"/>
      <c r="ID175" s="416"/>
      <c r="IE175" s="416"/>
      <c r="IF175" s="415"/>
      <c r="IG175" s="415"/>
      <c r="IH175" s="415"/>
      <c r="II175" s="416"/>
      <c r="IJ175" s="416"/>
      <c r="IK175" s="415"/>
      <c r="IL175" s="415"/>
      <c r="IM175" s="415"/>
      <c r="IN175" s="416"/>
      <c r="IO175" s="416"/>
      <c r="IP175" s="415"/>
      <c r="IQ175" s="415"/>
      <c r="IR175" s="415"/>
      <c r="IS175" s="416"/>
      <c r="IT175" s="416"/>
      <c r="IU175" s="415"/>
      <c r="IV175" s="415"/>
      <c r="IW175" s="415"/>
      <c r="IX175" s="416"/>
      <c r="IY175" s="416"/>
      <c r="IZ175" s="2"/>
      <c r="JA175" s="2"/>
      <c r="JB175" s="2"/>
      <c r="JC175" s="2"/>
    </row>
    <row r="176" spans="1:263" x14ac:dyDescent="0.35">
      <c r="A176" s="2"/>
      <c r="B176" s="2"/>
      <c r="C176" s="125"/>
      <c r="D176" s="417"/>
      <c r="E176" s="417"/>
      <c r="F176" s="418"/>
      <c r="G176" s="415"/>
      <c r="H176" s="415"/>
      <c r="I176" s="415"/>
      <c r="J176" s="415"/>
      <c r="K176" s="415"/>
      <c r="L176" s="415"/>
      <c r="M176" s="416"/>
      <c r="N176" s="416"/>
      <c r="O176" s="415"/>
      <c r="P176" s="415"/>
      <c r="Q176" s="415"/>
      <c r="R176" s="416"/>
      <c r="S176" s="416"/>
      <c r="T176" s="415"/>
      <c r="U176" s="415"/>
      <c r="V176" s="415"/>
      <c r="W176" s="416"/>
      <c r="X176" s="416"/>
      <c r="Y176" s="415"/>
      <c r="Z176" s="415"/>
      <c r="AA176" s="415"/>
      <c r="AB176" s="416"/>
      <c r="AC176" s="416"/>
      <c r="AD176" s="415"/>
      <c r="AE176" s="415"/>
      <c r="AF176" s="415"/>
      <c r="AG176" s="416"/>
      <c r="AH176" s="416"/>
      <c r="AI176" s="415"/>
      <c r="AJ176" s="415"/>
      <c r="AK176" s="415"/>
      <c r="AL176" s="416"/>
      <c r="AM176" s="416"/>
      <c r="AN176" s="415"/>
      <c r="AO176" s="415"/>
      <c r="AP176" s="415"/>
      <c r="AQ176" s="416"/>
      <c r="AR176" s="416"/>
      <c r="AS176" s="415"/>
      <c r="AT176" s="415"/>
      <c r="AU176" s="415"/>
      <c r="AV176" s="416"/>
      <c r="AW176" s="416"/>
      <c r="AX176" s="415"/>
      <c r="AY176" s="415"/>
      <c r="AZ176" s="415"/>
      <c r="BA176" s="416"/>
      <c r="BB176" s="416"/>
      <c r="BC176" s="415"/>
      <c r="BD176" s="415"/>
      <c r="BE176" s="415"/>
      <c r="BF176" s="416"/>
      <c r="BG176" s="416"/>
      <c r="BH176" s="415"/>
      <c r="BI176" s="415"/>
      <c r="BJ176" s="415"/>
      <c r="BK176" s="416"/>
      <c r="BL176" s="416"/>
      <c r="BM176" s="415"/>
      <c r="BN176" s="415"/>
      <c r="BO176" s="415"/>
      <c r="BP176" s="416"/>
      <c r="BQ176" s="416"/>
      <c r="BR176" s="415"/>
      <c r="BS176" s="415"/>
      <c r="BT176" s="415"/>
      <c r="BU176" s="416"/>
      <c r="BV176" s="416"/>
      <c r="BW176" s="415"/>
      <c r="BX176" s="415"/>
      <c r="BY176" s="415"/>
      <c r="BZ176" s="416"/>
      <c r="CA176" s="416"/>
      <c r="CB176" s="415"/>
      <c r="CC176" s="415"/>
      <c r="CD176" s="415"/>
      <c r="CE176" s="416"/>
      <c r="CF176" s="416"/>
      <c r="CG176" s="415"/>
      <c r="CH176" s="415"/>
      <c r="CI176" s="415"/>
      <c r="CJ176" s="416"/>
      <c r="CK176" s="416"/>
      <c r="CL176" s="415"/>
      <c r="CM176" s="415"/>
      <c r="CN176" s="415"/>
      <c r="CO176" s="416"/>
      <c r="CP176" s="416"/>
      <c r="CQ176" s="415"/>
      <c r="CR176" s="415"/>
      <c r="CS176" s="415"/>
      <c r="CT176" s="416"/>
      <c r="CU176" s="416"/>
      <c r="CV176" s="415"/>
      <c r="CW176" s="415"/>
      <c r="CX176" s="415"/>
      <c r="CY176" s="416"/>
      <c r="CZ176" s="416"/>
      <c r="DA176" s="415"/>
      <c r="DB176" s="415"/>
      <c r="DC176" s="415"/>
      <c r="DD176" s="416"/>
      <c r="DE176" s="416"/>
      <c r="DF176" s="415"/>
      <c r="DG176" s="415"/>
      <c r="DH176" s="415"/>
      <c r="DI176" s="416"/>
      <c r="DJ176" s="416"/>
      <c r="DK176" s="415"/>
      <c r="DL176" s="415"/>
      <c r="DM176" s="415"/>
      <c r="DN176" s="416"/>
      <c r="DO176" s="416"/>
      <c r="DP176" s="415"/>
      <c r="DQ176" s="415"/>
      <c r="DR176" s="415"/>
      <c r="DS176" s="416"/>
      <c r="DT176" s="416"/>
      <c r="DU176" s="415"/>
      <c r="DV176" s="415"/>
      <c r="DW176" s="415"/>
      <c r="DX176" s="416"/>
      <c r="DY176" s="416"/>
      <c r="DZ176" s="415"/>
      <c r="EA176" s="415"/>
      <c r="EB176" s="415"/>
      <c r="EC176" s="416"/>
      <c r="ED176" s="416"/>
      <c r="EE176" s="415"/>
      <c r="EF176" s="415"/>
      <c r="EG176" s="415"/>
      <c r="EH176" s="416"/>
      <c r="EI176" s="416"/>
      <c r="EJ176" s="415"/>
      <c r="EK176" s="415"/>
      <c r="EL176" s="415"/>
      <c r="EM176" s="416"/>
      <c r="EN176" s="416"/>
      <c r="EO176" s="415"/>
      <c r="EP176" s="415"/>
      <c r="EQ176" s="415"/>
      <c r="ER176" s="416"/>
      <c r="ES176" s="416"/>
      <c r="ET176" s="415"/>
      <c r="EU176" s="415"/>
      <c r="EV176" s="415"/>
      <c r="EW176" s="416"/>
      <c r="EX176" s="416"/>
      <c r="EY176" s="415"/>
      <c r="EZ176" s="415"/>
      <c r="FA176" s="415"/>
      <c r="FB176" s="416"/>
      <c r="FC176" s="416"/>
      <c r="FD176" s="415"/>
      <c r="FE176" s="415"/>
      <c r="FF176" s="415"/>
      <c r="FG176" s="416"/>
      <c r="FH176" s="416"/>
      <c r="FI176" s="415"/>
      <c r="FJ176" s="415"/>
      <c r="FK176" s="415"/>
      <c r="FL176" s="416"/>
      <c r="FM176" s="416"/>
      <c r="FN176" s="415"/>
      <c r="FO176" s="415"/>
      <c r="FP176" s="415"/>
      <c r="FQ176" s="416"/>
      <c r="FR176" s="416"/>
      <c r="FS176" s="415"/>
      <c r="FT176" s="415"/>
      <c r="FU176" s="415"/>
      <c r="FV176" s="416"/>
      <c r="FW176" s="416"/>
      <c r="FX176" s="415"/>
      <c r="FY176" s="415"/>
      <c r="FZ176" s="415"/>
      <c r="GA176" s="416"/>
      <c r="GB176" s="416"/>
      <c r="GC176" s="415"/>
      <c r="GD176" s="415"/>
      <c r="GE176" s="415"/>
      <c r="GF176" s="416"/>
      <c r="GG176" s="416"/>
      <c r="GH176" s="415"/>
      <c r="GI176" s="415"/>
      <c r="GJ176" s="415"/>
      <c r="GK176" s="416"/>
      <c r="GL176" s="416"/>
      <c r="GM176" s="415"/>
      <c r="GN176" s="415"/>
      <c r="GO176" s="415"/>
      <c r="GP176" s="416"/>
      <c r="GQ176" s="416"/>
      <c r="GR176" s="415"/>
      <c r="GS176" s="415"/>
      <c r="GT176" s="415"/>
      <c r="GU176" s="416"/>
      <c r="GV176" s="416"/>
      <c r="GW176" s="415"/>
      <c r="GX176" s="415"/>
      <c r="GY176" s="415"/>
      <c r="GZ176" s="416"/>
      <c r="HA176" s="416"/>
      <c r="HB176" s="415"/>
      <c r="HC176" s="415"/>
      <c r="HD176" s="415"/>
      <c r="HE176" s="416"/>
      <c r="HF176" s="416"/>
      <c r="HG176" s="415"/>
      <c r="HH176" s="415"/>
      <c r="HI176" s="415"/>
      <c r="HJ176" s="416"/>
      <c r="HK176" s="416"/>
      <c r="HL176" s="415"/>
      <c r="HM176" s="415"/>
      <c r="HN176" s="415"/>
      <c r="HO176" s="416"/>
      <c r="HP176" s="416"/>
      <c r="HQ176" s="415"/>
      <c r="HR176" s="415"/>
      <c r="HS176" s="415"/>
      <c r="HT176" s="416"/>
      <c r="HU176" s="416"/>
      <c r="HV176" s="415"/>
      <c r="HW176" s="415"/>
      <c r="HX176" s="415"/>
      <c r="HY176" s="416"/>
      <c r="HZ176" s="416"/>
      <c r="IA176" s="415"/>
      <c r="IB176" s="415"/>
      <c r="IC176" s="415"/>
      <c r="ID176" s="416"/>
      <c r="IE176" s="416"/>
      <c r="IF176" s="415"/>
      <c r="IG176" s="415"/>
      <c r="IH176" s="415"/>
      <c r="II176" s="416"/>
      <c r="IJ176" s="416"/>
      <c r="IK176" s="415"/>
      <c r="IL176" s="415"/>
      <c r="IM176" s="415"/>
      <c r="IN176" s="416"/>
      <c r="IO176" s="416"/>
      <c r="IP176" s="415"/>
      <c r="IQ176" s="415"/>
      <c r="IR176" s="415"/>
      <c r="IS176" s="416"/>
      <c r="IT176" s="416"/>
      <c r="IU176" s="415"/>
      <c r="IV176" s="415"/>
      <c r="IW176" s="415"/>
      <c r="IX176" s="416"/>
      <c r="IY176" s="416"/>
      <c r="IZ176" s="2"/>
      <c r="JA176" s="2"/>
      <c r="JB176" s="2"/>
      <c r="JC176" s="2"/>
    </row>
    <row r="177" spans="1:263" x14ac:dyDescent="0.35">
      <c r="A177" s="2"/>
      <c r="B177" s="2"/>
      <c r="C177" s="125"/>
      <c r="D177" s="417"/>
      <c r="E177" s="417"/>
      <c r="F177" s="418"/>
      <c r="G177" s="415"/>
      <c r="H177" s="415"/>
      <c r="I177" s="415"/>
      <c r="J177" s="415"/>
      <c r="K177" s="415"/>
      <c r="L177" s="415"/>
      <c r="M177" s="416"/>
      <c r="N177" s="416"/>
      <c r="O177" s="415"/>
      <c r="P177" s="415"/>
      <c r="Q177" s="415"/>
      <c r="R177" s="416"/>
      <c r="S177" s="416"/>
      <c r="T177" s="415"/>
      <c r="U177" s="415"/>
      <c r="V177" s="415"/>
      <c r="W177" s="416"/>
      <c r="X177" s="416"/>
      <c r="Y177" s="415"/>
      <c r="Z177" s="415"/>
      <c r="AA177" s="415"/>
      <c r="AB177" s="416"/>
      <c r="AC177" s="416"/>
      <c r="AD177" s="415"/>
      <c r="AE177" s="415"/>
      <c r="AF177" s="415"/>
      <c r="AG177" s="416"/>
      <c r="AH177" s="416"/>
      <c r="AI177" s="415"/>
      <c r="AJ177" s="415"/>
      <c r="AK177" s="415"/>
      <c r="AL177" s="416"/>
      <c r="AM177" s="416"/>
      <c r="AN177" s="415"/>
      <c r="AO177" s="415"/>
      <c r="AP177" s="415"/>
      <c r="AQ177" s="416"/>
      <c r="AR177" s="416"/>
      <c r="AS177" s="415"/>
      <c r="AT177" s="415"/>
      <c r="AU177" s="415"/>
      <c r="AV177" s="416"/>
      <c r="AW177" s="416"/>
      <c r="AX177" s="415"/>
      <c r="AY177" s="415"/>
      <c r="AZ177" s="415"/>
      <c r="BA177" s="416"/>
      <c r="BB177" s="416"/>
      <c r="BC177" s="415"/>
      <c r="BD177" s="415"/>
      <c r="BE177" s="415"/>
      <c r="BF177" s="416"/>
      <c r="BG177" s="416"/>
      <c r="BH177" s="415"/>
      <c r="BI177" s="415"/>
      <c r="BJ177" s="415"/>
      <c r="BK177" s="416"/>
      <c r="BL177" s="416"/>
      <c r="BM177" s="415"/>
      <c r="BN177" s="415"/>
      <c r="BO177" s="415"/>
      <c r="BP177" s="416"/>
      <c r="BQ177" s="416"/>
      <c r="BR177" s="415"/>
      <c r="BS177" s="415"/>
      <c r="BT177" s="415"/>
      <c r="BU177" s="416"/>
      <c r="BV177" s="416"/>
      <c r="BW177" s="415"/>
      <c r="BX177" s="415"/>
      <c r="BY177" s="415"/>
      <c r="BZ177" s="416"/>
      <c r="CA177" s="416"/>
      <c r="CB177" s="415"/>
      <c r="CC177" s="415"/>
      <c r="CD177" s="415"/>
      <c r="CE177" s="416"/>
      <c r="CF177" s="416"/>
      <c r="CG177" s="415"/>
      <c r="CH177" s="415"/>
      <c r="CI177" s="415"/>
      <c r="CJ177" s="416"/>
      <c r="CK177" s="416"/>
      <c r="CL177" s="415"/>
      <c r="CM177" s="415"/>
      <c r="CN177" s="415"/>
      <c r="CO177" s="416"/>
      <c r="CP177" s="416"/>
      <c r="CQ177" s="415"/>
      <c r="CR177" s="415"/>
      <c r="CS177" s="415"/>
      <c r="CT177" s="416"/>
      <c r="CU177" s="416"/>
      <c r="CV177" s="415"/>
      <c r="CW177" s="415"/>
      <c r="CX177" s="415"/>
      <c r="CY177" s="416"/>
      <c r="CZ177" s="416"/>
      <c r="DA177" s="415"/>
      <c r="DB177" s="415"/>
      <c r="DC177" s="415"/>
      <c r="DD177" s="416"/>
      <c r="DE177" s="416"/>
      <c r="DF177" s="415"/>
      <c r="DG177" s="415"/>
      <c r="DH177" s="415"/>
      <c r="DI177" s="416"/>
      <c r="DJ177" s="416"/>
      <c r="DK177" s="415"/>
      <c r="DL177" s="415"/>
      <c r="DM177" s="415"/>
      <c r="DN177" s="416"/>
      <c r="DO177" s="416"/>
      <c r="DP177" s="415"/>
      <c r="DQ177" s="415"/>
      <c r="DR177" s="415"/>
      <c r="DS177" s="416"/>
      <c r="DT177" s="416"/>
      <c r="DU177" s="415"/>
      <c r="DV177" s="415"/>
      <c r="DW177" s="415"/>
      <c r="DX177" s="416"/>
      <c r="DY177" s="416"/>
      <c r="DZ177" s="415"/>
      <c r="EA177" s="415"/>
      <c r="EB177" s="415"/>
      <c r="EC177" s="416"/>
      <c r="ED177" s="416"/>
      <c r="EE177" s="415"/>
      <c r="EF177" s="415"/>
      <c r="EG177" s="415"/>
      <c r="EH177" s="416"/>
      <c r="EI177" s="416"/>
      <c r="EJ177" s="415"/>
      <c r="EK177" s="415"/>
      <c r="EL177" s="415"/>
      <c r="EM177" s="416"/>
      <c r="EN177" s="416"/>
      <c r="EO177" s="415"/>
      <c r="EP177" s="415"/>
      <c r="EQ177" s="415"/>
      <c r="ER177" s="416"/>
      <c r="ES177" s="416"/>
      <c r="ET177" s="415"/>
      <c r="EU177" s="415"/>
      <c r="EV177" s="415"/>
      <c r="EW177" s="416"/>
      <c r="EX177" s="416"/>
      <c r="EY177" s="415"/>
      <c r="EZ177" s="415"/>
      <c r="FA177" s="415"/>
      <c r="FB177" s="416"/>
      <c r="FC177" s="416"/>
      <c r="FD177" s="415"/>
      <c r="FE177" s="415"/>
      <c r="FF177" s="415"/>
      <c r="FG177" s="416"/>
      <c r="FH177" s="416"/>
      <c r="FI177" s="415"/>
      <c r="FJ177" s="415"/>
      <c r="FK177" s="415"/>
      <c r="FL177" s="416"/>
      <c r="FM177" s="416"/>
      <c r="FN177" s="415"/>
      <c r="FO177" s="415"/>
      <c r="FP177" s="415"/>
      <c r="FQ177" s="416"/>
      <c r="FR177" s="416"/>
      <c r="FS177" s="415"/>
      <c r="FT177" s="415"/>
      <c r="FU177" s="415"/>
      <c r="FV177" s="416"/>
      <c r="FW177" s="416"/>
      <c r="FX177" s="415"/>
      <c r="FY177" s="415"/>
      <c r="FZ177" s="415"/>
      <c r="GA177" s="416"/>
      <c r="GB177" s="416"/>
      <c r="GC177" s="415"/>
      <c r="GD177" s="415"/>
      <c r="GE177" s="415"/>
      <c r="GF177" s="416"/>
      <c r="GG177" s="416"/>
      <c r="GH177" s="415"/>
      <c r="GI177" s="415"/>
      <c r="GJ177" s="415"/>
      <c r="GK177" s="416"/>
      <c r="GL177" s="416"/>
      <c r="GM177" s="415"/>
      <c r="GN177" s="415"/>
      <c r="GO177" s="415"/>
      <c r="GP177" s="416"/>
      <c r="GQ177" s="416"/>
      <c r="GR177" s="415"/>
      <c r="GS177" s="415"/>
      <c r="GT177" s="415"/>
      <c r="GU177" s="416"/>
      <c r="GV177" s="416"/>
      <c r="GW177" s="415"/>
      <c r="GX177" s="415"/>
      <c r="GY177" s="415"/>
      <c r="GZ177" s="416"/>
      <c r="HA177" s="416"/>
      <c r="HB177" s="415"/>
      <c r="HC177" s="415"/>
      <c r="HD177" s="415"/>
      <c r="HE177" s="416"/>
      <c r="HF177" s="416"/>
      <c r="HG177" s="415"/>
      <c r="HH177" s="415"/>
      <c r="HI177" s="415"/>
      <c r="HJ177" s="416"/>
      <c r="HK177" s="416"/>
      <c r="HL177" s="415"/>
      <c r="HM177" s="415"/>
      <c r="HN177" s="415"/>
      <c r="HO177" s="416"/>
      <c r="HP177" s="416"/>
      <c r="HQ177" s="415"/>
      <c r="HR177" s="415"/>
      <c r="HS177" s="415"/>
      <c r="HT177" s="416"/>
      <c r="HU177" s="416"/>
      <c r="HV177" s="415"/>
      <c r="HW177" s="415"/>
      <c r="HX177" s="415"/>
      <c r="HY177" s="416"/>
      <c r="HZ177" s="416"/>
      <c r="IA177" s="415"/>
      <c r="IB177" s="415"/>
      <c r="IC177" s="415"/>
      <c r="ID177" s="416"/>
      <c r="IE177" s="416"/>
      <c r="IF177" s="415"/>
      <c r="IG177" s="415"/>
      <c r="IH177" s="415"/>
      <c r="II177" s="416"/>
      <c r="IJ177" s="416"/>
      <c r="IK177" s="415"/>
      <c r="IL177" s="415"/>
      <c r="IM177" s="415"/>
      <c r="IN177" s="416"/>
      <c r="IO177" s="416"/>
      <c r="IP177" s="415"/>
      <c r="IQ177" s="415"/>
      <c r="IR177" s="415"/>
      <c r="IS177" s="416"/>
      <c r="IT177" s="416"/>
      <c r="IU177" s="415"/>
      <c r="IV177" s="415"/>
      <c r="IW177" s="415"/>
      <c r="IX177" s="416"/>
      <c r="IY177" s="416"/>
      <c r="IZ177" s="2"/>
      <c r="JA177" s="2"/>
      <c r="JB177" s="2"/>
      <c r="JC177" s="2"/>
    </row>
    <row r="178" spans="1:263" x14ac:dyDescent="0.35">
      <c r="A178" s="2"/>
      <c r="B178" s="2"/>
      <c r="C178" s="125"/>
      <c r="D178" s="417"/>
      <c r="E178" s="417"/>
      <c r="F178" s="418"/>
      <c r="G178" s="415"/>
      <c r="H178" s="415"/>
      <c r="I178" s="415"/>
      <c r="J178" s="415"/>
      <c r="K178" s="415"/>
      <c r="L178" s="415"/>
      <c r="M178" s="416"/>
      <c r="N178" s="416"/>
      <c r="O178" s="415"/>
      <c r="P178" s="415"/>
      <c r="Q178" s="415"/>
      <c r="R178" s="416"/>
      <c r="S178" s="416"/>
      <c r="T178" s="415"/>
      <c r="U178" s="415"/>
      <c r="V178" s="415"/>
      <c r="W178" s="416"/>
      <c r="X178" s="416"/>
      <c r="Y178" s="415"/>
      <c r="Z178" s="415"/>
      <c r="AA178" s="415"/>
      <c r="AB178" s="416"/>
      <c r="AC178" s="416"/>
      <c r="AD178" s="415"/>
      <c r="AE178" s="415"/>
      <c r="AF178" s="415"/>
      <c r="AG178" s="416"/>
      <c r="AH178" s="416"/>
      <c r="AI178" s="415"/>
      <c r="AJ178" s="415"/>
      <c r="AK178" s="415"/>
      <c r="AL178" s="416"/>
      <c r="AM178" s="416"/>
      <c r="AN178" s="415"/>
      <c r="AO178" s="415"/>
      <c r="AP178" s="415"/>
      <c r="AQ178" s="416"/>
      <c r="AR178" s="416"/>
      <c r="AS178" s="415"/>
      <c r="AT178" s="415"/>
      <c r="AU178" s="415"/>
      <c r="AV178" s="416"/>
      <c r="AW178" s="416"/>
      <c r="AX178" s="415"/>
      <c r="AY178" s="415"/>
      <c r="AZ178" s="415"/>
      <c r="BA178" s="416"/>
      <c r="BB178" s="416"/>
      <c r="BC178" s="415"/>
      <c r="BD178" s="415"/>
      <c r="BE178" s="415"/>
      <c r="BF178" s="416"/>
      <c r="BG178" s="416"/>
      <c r="BH178" s="415"/>
      <c r="BI178" s="415"/>
      <c r="BJ178" s="415"/>
      <c r="BK178" s="416"/>
      <c r="BL178" s="416"/>
      <c r="BM178" s="415"/>
      <c r="BN178" s="415"/>
      <c r="BO178" s="415"/>
      <c r="BP178" s="416"/>
      <c r="BQ178" s="416"/>
      <c r="BR178" s="415"/>
      <c r="BS178" s="415"/>
      <c r="BT178" s="415"/>
      <c r="BU178" s="416"/>
      <c r="BV178" s="416"/>
      <c r="BW178" s="415"/>
      <c r="BX178" s="415"/>
      <c r="BY178" s="415"/>
      <c r="BZ178" s="416"/>
      <c r="CA178" s="416"/>
      <c r="CB178" s="415"/>
      <c r="CC178" s="415"/>
      <c r="CD178" s="415"/>
      <c r="CE178" s="416"/>
      <c r="CF178" s="416"/>
      <c r="CG178" s="415"/>
      <c r="CH178" s="415"/>
      <c r="CI178" s="415"/>
      <c r="CJ178" s="416"/>
      <c r="CK178" s="416"/>
      <c r="CL178" s="415"/>
      <c r="CM178" s="415"/>
      <c r="CN178" s="415"/>
      <c r="CO178" s="416"/>
      <c r="CP178" s="416"/>
      <c r="CQ178" s="415"/>
      <c r="CR178" s="415"/>
      <c r="CS178" s="415"/>
      <c r="CT178" s="416"/>
      <c r="CU178" s="416"/>
      <c r="CV178" s="415"/>
      <c r="CW178" s="415"/>
      <c r="CX178" s="415"/>
      <c r="CY178" s="416"/>
      <c r="CZ178" s="416"/>
      <c r="DA178" s="415"/>
      <c r="DB178" s="415"/>
      <c r="DC178" s="415"/>
      <c r="DD178" s="416"/>
      <c r="DE178" s="416"/>
      <c r="DF178" s="415"/>
      <c r="DG178" s="415"/>
      <c r="DH178" s="415"/>
      <c r="DI178" s="416"/>
      <c r="DJ178" s="416"/>
      <c r="DK178" s="415"/>
      <c r="DL178" s="415"/>
      <c r="DM178" s="415"/>
      <c r="DN178" s="416"/>
      <c r="DO178" s="416"/>
      <c r="DP178" s="415"/>
      <c r="DQ178" s="415"/>
      <c r="DR178" s="415"/>
      <c r="DS178" s="416"/>
      <c r="DT178" s="416"/>
      <c r="DU178" s="415"/>
      <c r="DV178" s="415"/>
      <c r="DW178" s="415"/>
      <c r="DX178" s="416"/>
      <c r="DY178" s="416"/>
      <c r="DZ178" s="415"/>
      <c r="EA178" s="415"/>
      <c r="EB178" s="415"/>
      <c r="EC178" s="416"/>
      <c r="ED178" s="416"/>
      <c r="EE178" s="415"/>
      <c r="EF178" s="415"/>
      <c r="EG178" s="415"/>
      <c r="EH178" s="416"/>
      <c r="EI178" s="416"/>
      <c r="EJ178" s="415"/>
      <c r="EK178" s="415"/>
      <c r="EL178" s="415"/>
      <c r="EM178" s="416"/>
      <c r="EN178" s="416"/>
      <c r="EO178" s="415"/>
      <c r="EP178" s="415"/>
      <c r="EQ178" s="415"/>
      <c r="ER178" s="416"/>
      <c r="ES178" s="416"/>
      <c r="ET178" s="415"/>
      <c r="EU178" s="415"/>
      <c r="EV178" s="415"/>
      <c r="EW178" s="416"/>
      <c r="EX178" s="416"/>
      <c r="EY178" s="415"/>
      <c r="EZ178" s="415"/>
      <c r="FA178" s="415"/>
      <c r="FB178" s="416"/>
      <c r="FC178" s="416"/>
      <c r="FD178" s="415"/>
      <c r="FE178" s="415"/>
      <c r="FF178" s="415"/>
      <c r="FG178" s="416"/>
      <c r="FH178" s="416"/>
      <c r="FI178" s="415"/>
      <c r="FJ178" s="415"/>
      <c r="FK178" s="415"/>
      <c r="FL178" s="416"/>
      <c r="FM178" s="416"/>
      <c r="FN178" s="415"/>
      <c r="FO178" s="415"/>
      <c r="FP178" s="415"/>
      <c r="FQ178" s="416"/>
      <c r="FR178" s="416"/>
      <c r="FS178" s="415"/>
      <c r="FT178" s="415"/>
      <c r="FU178" s="415"/>
      <c r="FV178" s="416"/>
      <c r="FW178" s="416"/>
      <c r="FX178" s="415"/>
      <c r="FY178" s="415"/>
      <c r="FZ178" s="415"/>
      <c r="GA178" s="416"/>
      <c r="GB178" s="416"/>
      <c r="GC178" s="415"/>
      <c r="GD178" s="415"/>
      <c r="GE178" s="415"/>
      <c r="GF178" s="416"/>
      <c r="GG178" s="416"/>
      <c r="GH178" s="415"/>
      <c r="GI178" s="415"/>
      <c r="GJ178" s="415"/>
      <c r="GK178" s="416"/>
      <c r="GL178" s="416"/>
      <c r="GM178" s="415"/>
      <c r="GN178" s="415"/>
      <c r="GO178" s="415"/>
      <c r="GP178" s="416"/>
      <c r="GQ178" s="416"/>
      <c r="GR178" s="415"/>
      <c r="GS178" s="415"/>
      <c r="GT178" s="415"/>
      <c r="GU178" s="416"/>
      <c r="GV178" s="416"/>
      <c r="GW178" s="415"/>
      <c r="GX178" s="415"/>
      <c r="GY178" s="415"/>
      <c r="GZ178" s="416"/>
      <c r="HA178" s="416"/>
      <c r="HB178" s="415"/>
      <c r="HC178" s="415"/>
      <c r="HD178" s="415"/>
      <c r="HE178" s="416"/>
      <c r="HF178" s="416"/>
      <c r="HG178" s="415"/>
      <c r="HH178" s="415"/>
      <c r="HI178" s="415"/>
      <c r="HJ178" s="416"/>
      <c r="HK178" s="416"/>
      <c r="HL178" s="415"/>
      <c r="HM178" s="415"/>
      <c r="HN178" s="415"/>
      <c r="HO178" s="416"/>
      <c r="HP178" s="416"/>
      <c r="HQ178" s="415"/>
      <c r="HR178" s="415"/>
      <c r="HS178" s="415"/>
      <c r="HT178" s="416"/>
      <c r="HU178" s="416"/>
      <c r="HV178" s="415"/>
      <c r="HW178" s="415"/>
      <c r="HX178" s="415"/>
      <c r="HY178" s="416"/>
      <c r="HZ178" s="416"/>
      <c r="IA178" s="415"/>
      <c r="IB178" s="415"/>
      <c r="IC178" s="415"/>
      <c r="ID178" s="416"/>
      <c r="IE178" s="416"/>
      <c r="IF178" s="415"/>
      <c r="IG178" s="415"/>
      <c r="IH178" s="415"/>
      <c r="II178" s="416"/>
      <c r="IJ178" s="416"/>
      <c r="IK178" s="415"/>
      <c r="IL178" s="415"/>
      <c r="IM178" s="415"/>
      <c r="IN178" s="416"/>
      <c r="IO178" s="416"/>
      <c r="IP178" s="415"/>
      <c r="IQ178" s="415"/>
      <c r="IR178" s="415"/>
      <c r="IS178" s="416"/>
      <c r="IT178" s="416"/>
      <c r="IU178" s="415"/>
      <c r="IV178" s="415"/>
      <c r="IW178" s="415"/>
      <c r="IX178" s="416"/>
      <c r="IY178" s="416"/>
      <c r="IZ178" s="2"/>
      <c r="JA178" s="2"/>
      <c r="JB178" s="2"/>
      <c r="JC178" s="2"/>
    </row>
  </sheetData>
  <sheetProtection algorithmName="SHA-512" hashValue="lDC0EbNnDhcQ6ePHNyXwL+Bqix90wuahhOz3Uvh7AtEySPUP1iN1tGvWRWvdZqgGThqobBfgcgWfDGluVIpdLA==" saltValue="edyjWL2DmqkrjRI/nzX5uQ==" spinCount="100000" sheet="1" objects="1" scenarios="1"/>
  <mergeCells count="450">
    <mergeCell ref="HM96:HO96"/>
    <mergeCell ref="HR96:HT96"/>
    <mergeCell ref="HW96:HY96"/>
    <mergeCell ref="IB96:ID96"/>
    <mergeCell ref="IG96:II96"/>
    <mergeCell ref="IL96:IN96"/>
    <mergeCell ref="IQ96:IS96"/>
    <mergeCell ref="IV96:IX96"/>
    <mergeCell ref="FT96:FV96"/>
    <mergeCell ref="FY96:GA96"/>
    <mergeCell ref="GD96:GF96"/>
    <mergeCell ref="GI96:GK96"/>
    <mergeCell ref="GN96:GP96"/>
    <mergeCell ref="GS96:GU96"/>
    <mergeCell ref="GX96:GZ96"/>
    <mergeCell ref="HC96:HE96"/>
    <mergeCell ref="HH96:HJ96"/>
    <mergeCell ref="EA96:EC96"/>
    <mergeCell ref="EF96:EH96"/>
    <mergeCell ref="EK96:EM96"/>
    <mergeCell ref="EP96:ER96"/>
    <mergeCell ref="EU96:EW96"/>
    <mergeCell ref="EZ96:FB96"/>
    <mergeCell ref="FE96:FG96"/>
    <mergeCell ref="FJ96:FL96"/>
    <mergeCell ref="FO96:FQ96"/>
    <mergeCell ref="CH96:CJ96"/>
    <mergeCell ref="CM96:CO96"/>
    <mergeCell ref="CR96:CT96"/>
    <mergeCell ref="CW96:CY96"/>
    <mergeCell ref="DB96:DD96"/>
    <mergeCell ref="DG96:DI96"/>
    <mergeCell ref="DL96:DN96"/>
    <mergeCell ref="DQ96:DS96"/>
    <mergeCell ref="DV96:DX96"/>
    <mergeCell ref="AO96:AQ96"/>
    <mergeCell ref="AT96:AV96"/>
    <mergeCell ref="AY96:BA96"/>
    <mergeCell ref="BD96:BF96"/>
    <mergeCell ref="BI96:BK96"/>
    <mergeCell ref="BN96:BP96"/>
    <mergeCell ref="BS96:BU96"/>
    <mergeCell ref="BX96:BZ96"/>
    <mergeCell ref="CC96:CE96"/>
    <mergeCell ref="IV57:IX57"/>
    <mergeCell ref="HR57:HT57"/>
    <mergeCell ref="HW57:HY57"/>
    <mergeCell ref="IB57:ID57"/>
    <mergeCell ref="IG57:II57"/>
    <mergeCell ref="IL57:IN57"/>
    <mergeCell ref="IQ57:IS57"/>
    <mergeCell ref="GN57:GP57"/>
    <mergeCell ref="GS57:GU57"/>
    <mergeCell ref="GX57:GZ57"/>
    <mergeCell ref="HC57:HE57"/>
    <mergeCell ref="HH57:HJ57"/>
    <mergeCell ref="HM57:HO57"/>
    <mergeCell ref="FO57:FQ57"/>
    <mergeCell ref="FT57:FV57"/>
    <mergeCell ref="FY57:GA57"/>
    <mergeCell ref="GD57:GF57"/>
    <mergeCell ref="GI57:GK57"/>
    <mergeCell ref="EF57:EH57"/>
    <mergeCell ref="EK57:EM57"/>
    <mergeCell ref="EP57:ER57"/>
    <mergeCell ref="EU57:EW57"/>
    <mergeCell ref="EZ57:FB57"/>
    <mergeCell ref="FE57:FG57"/>
    <mergeCell ref="DV57:DX57"/>
    <mergeCell ref="EA57:EC57"/>
    <mergeCell ref="BX57:BZ57"/>
    <mergeCell ref="CC57:CE57"/>
    <mergeCell ref="CH57:CJ57"/>
    <mergeCell ref="CM57:CO57"/>
    <mergeCell ref="CR57:CT57"/>
    <mergeCell ref="CW57:CY57"/>
    <mergeCell ref="FJ57:FL57"/>
    <mergeCell ref="BN57:BP57"/>
    <mergeCell ref="BS57:BU57"/>
    <mergeCell ref="IL39:IN39"/>
    <mergeCell ref="IQ39:IS39"/>
    <mergeCell ref="IV39:IX39"/>
    <mergeCell ref="HR39:HT39"/>
    <mergeCell ref="HW39:HY39"/>
    <mergeCell ref="IB39:ID39"/>
    <mergeCell ref="IG39:II39"/>
    <mergeCell ref="EK39:EM39"/>
    <mergeCell ref="EP39:ER39"/>
    <mergeCell ref="EU39:EW39"/>
    <mergeCell ref="CR39:CT39"/>
    <mergeCell ref="CW39:CY39"/>
    <mergeCell ref="DB39:DD39"/>
    <mergeCell ref="DG39:DI39"/>
    <mergeCell ref="DL39:DN39"/>
    <mergeCell ref="DQ39:DS39"/>
    <mergeCell ref="BN39:BP39"/>
    <mergeCell ref="BS39:BU39"/>
    <mergeCell ref="DB57:DD57"/>
    <mergeCell ref="DG57:DI57"/>
    <mergeCell ref="DL57:DN57"/>
    <mergeCell ref="DQ57:DS57"/>
    <mergeCell ref="HH39:HJ39"/>
    <mergeCell ref="HM39:HO39"/>
    <mergeCell ref="GD39:GF39"/>
    <mergeCell ref="GI39:GK39"/>
    <mergeCell ref="GN39:GP39"/>
    <mergeCell ref="GS39:GU39"/>
    <mergeCell ref="GX39:GZ39"/>
    <mergeCell ref="HC39:HE39"/>
    <mergeCell ref="EZ39:FB39"/>
    <mergeCell ref="FE39:FG39"/>
    <mergeCell ref="FJ39:FL39"/>
    <mergeCell ref="FO39:FQ39"/>
    <mergeCell ref="FT39:FV39"/>
    <mergeCell ref="FY39:GA39"/>
    <mergeCell ref="AO39:AQ39"/>
    <mergeCell ref="AT39:AV39"/>
    <mergeCell ref="AY39:BA39"/>
    <mergeCell ref="BD39:BF39"/>
    <mergeCell ref="BI39:BK39"/>
    <mergeCell ref="K57:M57"/>
    <mergeCell ref="P57:R57"/>
    <mergeCell ref="U57:W57"/>
    <mergeCell ref="Z57:AB57"/>
    <mergeCell ref="AE57:AG57"/>
    <mergeCell ref="AJ57:AL57"/>
    <mergeCell ref="AO57:AQ57"/>
    <mergeCell ref="AT57:AV57"/>
    <mergeCell ref="AY57:BA57"/>
    <mergeCell ref="BD57:BF57"/>
    <mergeCell ref="BI57:BK57"/>
    <mergeCell ref="FJ7:FL7"/>
    <mergeCell ref="FO7:FQ7"/>
    <mergeCell ref="FT7:FV7"/>
    <mergeCell ref="FY7:GA7"/>
    <mergeCell ref="GD7:GF7"/>
    <mergeCell ref="GI7:GK7"/>
    <mergeCell ref="BX39:BZ39"/>
    <mergeCell ref="CC39:CE39"/>
    <mergeCell ref="CH39:CJ39"/>
    <mergeCell ref="CM39:CO39"/>
    <mergeCell ref="DV39:DX39"/>
    <mergeCell ref="EA39:EC39"/>
    <mergeCell ref="EF39:EH39"/>
    <mergeCell ref="EF7:EH7"/>
    <mergeCell ref="EK7:EM7"/>
    <mergeCell ref="EP7:ER7"/>
    <mergeCell ref="EU7:EW7"/>
    <mergeCell ref="EZ7:FB7"/>
    <mergeCell ref="FE7:FG7"/>
    <mergeCell ref="DB7:DD7"/>
    <mergeCell ref="DG7:DI7"/>
    <mergeCell ref="DL7:DN7"/>
    <mergeCell ref="DQ7:DS7"/>
    <mergeCell ref="DV7:DX7"/>
    <mergeCell ref="IV7:IX7"/>
    <mergeCell ref="HR7:HT7"/>
    <mergeCell ref="HW7:HY7"/>
    <mergeCell ref="IB7:ID7"/>
    <mergeCell ref="IG7:II7"/>
    <mergeCell ref="IL7:IN7"/>
    <mergeCell ref="IQ7:IS7"/>
    <mergeCell ref="GN7:GP7"/>
    <mergeCell ref="GS7:GU7"/>
    <mergeCell ref="GX7:GZ7"/>
    <mergeCell ref="HC7:HE7"/>
    <mergeCell ref="HH7:HJ7"/>
    <mergeCell ref="HM7:HO7"/>
    <mergeCell ref="EA7:EC7"/>
    <mergeCell ref="BX7:BZ7"/>
    <mergeCell ref="CC7:CE7"/>
    <mergeCell ref="CH7:CJ7"/>
    <mergeCell ref="CM7:CO7"/>
    <mergeCell ref="CR7:CT7"/>
    <mergeCell ref="CW7:CY7"/>
    <mergeCell ref="AT7:AV7"/>
    <mergeCell ref="AY7:BA7"/>
    <mergeCell ref="BD7:BF7"/>
    <mergeCell ref="BI7:BK7"/>
    <mergeCell ref="BN7:BP7"/>
    <mergeCell ref="BS7:BU7"/>
    <mergeCell ref="K7:M7"/>
    <mergeCell ref="P7:R7"/>
    <mergeCell ref="U7:W7"/>
    <mergeCell ref="Z7:AB7"/>
    <mergeCell ref="AE7:AG7"/>
    <mergeCell ref="AJ7:AL7"/>
    <mergeCell ref="AO7:AQ7"/>
    <mergeCell ref="HW76:HY76"/>
    <mergeCell ref="IB76:ID76"/>
    <mergeCell ref="FO76:FQ76"/>
    <mergeCell ref="FT76:FV76"/>
    <mergeCell ref="FY76:GA76"/>
    <mergeCell ref="GD76:GF76"/>
    <mergeCell ref="GI76:GK76"/>
    <mergeCell ref="GN76:GP76"/>
    <mergeCell ref="EK76:EM76"/>
    <mergeCell ref="EP76:ER76"/>
    <mergeCell ref="EU76:EW76"/>
    <mergeCell ref="EZ76:FB76"/>
    <mergeCell ref="FE76:FG76"/>
    <mergeCell ref="FJ76:FL76"/>
    <mergeCell ref="DG76:DI76"/>
    <mergeCell ref="DL76:DN76"/>
    <mergeCell ref="DQ76:DS76"/>
    <mergeCell ref="IG76:II76"/>
    <mergeCell ref="IL76:IN76"/>
    <mergeCell ref="IQ76:IS76"/>
    <mergeCell ref="IV76:IX76"/>
    <mergeCell ref="GS76:GU76"/>
    <mergeCell ref="GX76:GZ76"/>
    <mergeCell ref="HC76:HE76"/>
    <mergeCell ref="HH76:HJ76"/>
    <mergeCell ref="HM76:HO76"/>
    <mergeCell ref="HR76:HT76"/>
    <mergeCell ref="DV76:DX76"/>
    <mergeCell ref="EA76:EC76"/>
    <mergeCell ref="EF76:EH76"/>
    <mergeCell ref="CC76:CE76"/>
    <mergeCell ref="CH76:CJ76"/>
    <mergeCell ref="CM76:CO76"/>
    <mergeCell ref="CR76:CT76"/>
    <mergeCell ref="CW76:CY76"/>
    <mergeCell ref="DB76:DD76"/>
    <mergeCell ref="AY76:BA76"/>
    <mergeCell ref="BD76:BF76"/>
    <mergeCell ref="BI76:BK76"/>
    <mergeCell ref="BN76:BP76"/>
    <mergeCell ref="BS76:BU76"/>
    <mergeCell ref="BX76:BZ76"/>
    <mergeCell ref="IQ23:IS23"/>
    <mergeCell ref="IV23:IX23"/>
    <mergeCell ref="K76:M76"/>
    <mergeCell ref="P76:R76"/>
    <mergeCell ref="U76:W76"/>
    <mergeCell ref="Z76:AB76"/>
    <mergeCell ref="AE76:AG76"/>
    <mergeCell ref="AJ76:AL76"/>
    <mergeCell ref="AO76:AQ76"/>
    <mergeCell ref="AT76:AV76"/>
    <mergeCell ref="HM23:HO23"/>
    <mergeCell ref="HR23:HT23"/>
    <mergeCell ref="HW23:HY23"/>
    <mergeCell ref="IB23:ID23"/>
    <mergeCell ref="IG23:II23"/>
    <mergeCell ref="IL23:IN23"/>
    <mergeCell ref="GI23:GK23"/>
    <mergeCell ref="GN23:GP23"/>
    <mergeCell ref="GS23:GU23"/>
    <mergeCell ref="GX23:GZ23"/>
    <mergeCell ref="HC23:HE23"/>
    <mergeCell ref="HH23:HJ23"/>
    <mergeCell ref="FE23:FG23"/>
    <mergeCell ref="FJ23:FL23"/>
    <mergeCell ref="FO23:FQ23"/>
    <mergeCell ref="FT23:FV23"/>
    <mergeCell ref="FY23:GA23"/>
    <mergeCell ref="GD23:GF23"/>
    <mergeCell ref="EA23:EC23"/>
    <mergeCell ref="EF23:EH23"/>
    <mergeCell ref="EK23:EM23"/>
    <mergeCell ref="EP23:ER23"/>
    <mergeCell ref="EU23:EW23"/>
    <mergeCell ref="EZ23:FB23"/>
    <mergeCell ref="CW23:CY23"/>
    <mergeCell ref="DB23:DD23"/>
    <mergeCell ref="DG23:DI23"/>
    <mergeCell ref="DL23:DN23"/>
    <mergeCell ref="DQ23:DS23"/>
    <mergeCell ref="DV23:DX23"/>
    <mergeCell ref="BS23:BU23"/>
    <mergeCell ref="BX23:BZ23"/>
    <mergeCell ref="CC23:CE23"/>
    <mergeCell ref="CH23:CJ23"/>
    <mergeCell ref="CM23:CO23"/>
    <mergeCell ref="CR23:CT23"/>
    <mergeCell ref="AO23:AQ23"/>
    <mergeCell ref="AT23:AV23"/>
    <mergeCell ref="AY23:BA23"/>
    <mergeCell ref="BD23:BF23"/>
    <mergeCell ref="BI23:BK23"/>
    <mergeCell ref="BN23:BP23"/>
    <mergeCell ref="K23:M23"/>
    <mergeCell ref="P23:R23"/>
    <mergeCell ref="U23:W23"/>
    <mergeCell ref="Z23:AB23"/>
    <mergeCell ref="AE23:AG23"/>
    <mergeCell ref="AJ23:AL23"/>
    <mergeCell ref="K119:M119"/>
    <mergeCell ref="P119:R119"/>
    <mergeCell ref="U119:W119"/>
    <mergeCell ref="Z119:AB119"/>
    <mergeCell ref="AE119:AG119"/>
    <mergeCell ref="AJ119:AL119"/>
    <mergeCell ref="K39:M39"/>
    <mergeCell ref="P39:R39"/>
    <mergeCell ref="U39:W39"/>
    <mergeCell ref="Z39:AB39"/>
    <mergeCell ref="AE39:AG39"/>
    <mergeCell ref="AJ39:AL39"/>
    <mergeCell ref="K96:M96"/>
    <mergeCell ref="P96:R96"/>
    <mergeCell ref="U96:W96"/>
    <mergeCell ref="Z96:AB96"/>
    <mergeCell ref="AE96:AG96"/>
    <mergeCell ref="AJ96:AL96"/>
    <mergeCell ref="AO119:AQ119"/>
    <mergeCell ref="AT119:AV119"/>
    <mergeCell ref="AY119:BA119"/>
    <mergeCell ref="BD119:BF119"/>
    <mergeCell ref="BI119:BK119"/>
    <mergeCell ref="BN119:BP119"/>
    <mergeCell ref="BS119:BU119"/>
    <mergeCell ref="BX119:BZ119"/>
    <mergeCell ref="CC119:CE119"/>
    <mergeCell ref="CH119:CJ119"/>
    <mergeCell ref="CM119:CO119"/>
    <mergeCell ref="CR119:CT119"/>
    <mergeCell ref="CW119:CY119"/>
    <mergeCell ref="DB119:DD119"/>
    <mergeCell ref="DG119:DI119"/>
    <mergeCell ref="DL119:DN119"/>
    <mergeCell ref="DQ119:DS119"/>
    <mergeCell ref="DV119:DX119"/>
    <mergeCell ref="EA119:EC119"/>
    <mergeCell ref="EF119:EH119"/>
    <mergeCell ref="EK119:EM119"/>
    <mergeCell ref="EP119:ER119"/>
    <mergeCell ref="EU119:EW119"/>
    <mergeCell ref="EZ119:FB119"/>
    <mergeCell ref="FE119:FG119"/>
    <mergeCell ref="FJ119:FL119"/>
    <mergeCell ref="FO119:FQ119"/>
    <mergeCell ref="FT119:FV119"/>
    <mergeCell ref="FY119:GA119"/>
    <mergeCell ref="GD119:GF119"/>
    <mergeCell ref="GI119:GK119"/>
    <mergeCell ref="GN119:GP119"/>
    <mergeCell ref="GS119:GU119"/>
    <mergeCell ref="GX119:GZ119"/>
    <mergeCell ref="HC119:HE119"/>
    <mergeCell ref="HH119:HJ119"/>
    <mergeCell ref="HM119:HO119"/>
    <mergeCell ref="HR119:HT119"/>
    <mergeCell ref="HW119:HY119"/>
    <mergeCell ref="IB119:ID119"/>
    <mergeCell ref="IG119:II119"/>
    <mergeCell ref="IL119:IN119"/>
    <mergeCell ref="IQ119:IS119"/>
    <mergeCell ref="IV119:IX119"/>
    <mergeCell ref="K132:M132"/>
    <mergeCell ref="P132:R132"/>
    <mergeCell ref="U132:W132"/>
    <mergeCell ref="Z132:AB132"/>
    <mergeCell ref="AE132:AG132"/>
    <mergeCell ref="AJ132:AL132"/>
    <mergeCell ref="AO132:AQ132"/>
    <mergeCell ref="AT132:AV132"/>
    <mergeCell ref="AY132:BA132"/>
    <mergeCell ref="BD132:BF132"/>
    <mergeCell ref="BI132:BK132"/>
    <mergeCell ref="BN132:BP132"/>
    <mergeCell ref="BS132:BU132"/>
    <mergeCell ref="BX132:BZ132"/>
    <mergeCell ref="CC132:CE132"/>
    <mergeCell ref="CH132:CJ132"/>
    <mergeCell ref="CM132:CO132"/>
    <mergeCell ref="CR132:CT132"/>
    <mergeCell ref="CW132:CY132"/>
    <mergeCell ref="DB132:DD132"/>
    <mergeCell ref="DG132:DI132"/>
    <mergeCell ref="DL132:DN132"/>
    <mergeCell ref="DQ132:DS132"/>
    <mergeCell ref="DV132:DX132"/>
    <mergeCell ref="EA132:EC132"/>
    <mergeCell ref="EF132:EH132"/>
    <mergeCell ref="EK132:EM132"/>
    <mergeCell ref="EP132:ER132"/>
    <mergeCell ref="EU132:EW132"/>
    <mergeCell ref="EZ132:FB132"/>
    <mergeCell ref="FE132:FG132"/>
    <mergeCell ref="FJ132:FL132"/>
    <mergeCell ref="FO132:FQ132"/>
    <mergeCell ref="FT132:FV132"/>
    <mergeCell ref="FY132:GA132"/>
    <mergeCell ref="GD132:GF132"/>
    <mergeCell ref="GI132:GK132"/>
    <mergeCell ref="GN132:GP132"/>
    <mergeCell ref="GS132:GU132"/>
    <mergeCell ref="GX132:GZ132"/>
    <mergeCell ref="HC132:HE132"/>
    <mergeCell ref="HH132:HJ132"/>
    <mergeCell ref="HM132:HO132"/>
    <mergeCell ref="HR132:HT132"/>
    <mergeCell ref="HW132:HY132"/>
    <mergeCell ref="IB132:ID132"/>
    <mergeCell ref="IG132:II132"/>
    <mergeCell ref="IL132:IN132"/>
    <mergeCell ref="IQ132:IS132"/>
    <mergeCell ref="IV132:IX132"/>
    <mergeCell ref="K145:M145"/>
    <mergeCell ref="P145:R145"/>
    <mergeCell ref="U145:W145"/>
    <mergeCell ref="Z145:AB145"/>
    <mergeCell ref="AE145:AG145"/>
    <mergeCell ref="AJ145:AL145"/>
    <mergeCell ref="AO145:AQ145"/>
    <mergeCell ref="AT145:AV145"/>
    <mergeCell ref="AY145:BA145"/>
    <mergeCell ref="BD145:BF145"/>
    <mergeCell ref="BI145:BK145"/>
    <mergeCell ref="BN145:BP145"/>
    <mergeCell ref="BS145:BU145"/>
    <mergeCell ref="BX145:BZ145"/>
    <mergeCell ref="CC145:CE145"/>
    <mergeCell ref="CH145:CJ145"/>
    <mergeCell ref="CM145:CO145"/>
    <mergeCell ref="CR145:CT145"/>
    <mergeCell ref="CW145:CY145"/>
    <mergeCell ref="DB145:DD145"/>
    <mergeCell ref="DG145:DI145"/>
    <mergeCell ref="DL145:DN145"/>
    <mergeCell ref="DQ145:DS145"/>
    <mergeCell ref="DV145:DX145"/>
    <mergeCell ref="EA145:EC145"/>
    <mergeCell ref="EF145:EH145"/>
    <mergeCell ref="EK145:EM145"/>
    <mergeCell ref="EP145:ER145"/>
    <mergeCell ref="EU145:EW145"/>
    <mergeCell ref="EZ145:FB145"/>
    <mergeCell ref="FE145:FG145"/>
    <mergeCell ref="FJ145:FL145"/>
    <mergeCell ref="FO145:FQ145"/>
    <mergeCell ref="FT145:FV145"/>
    <mergeCell ref="FY145:GA145"/>
    <mergeCell ref="HW145:HY145"/>
    <mergeCell ref="IB145:ID145"/>
    <mergeCell ref="IG145:II145"/>
    <mergeCell ref="IL145:IN145"/>
    <mergeCell ref="IQ145:IS145"/>
    <mergeCell ref="IV145:IX145"/>
    <mergeCell ref="GD145:GF145"/>
    <mergeCell ref="GI145:GK145"/>
    <mergeCell ref="GN145:GP145"/>
    <mergeCell ref="GS145:GU145"/>
    <mergeCell ref="GX145:GZ145"/>
    <mergeCell ref="HC145:HE145"/>
    <mergeCell ref="HH145:HJ145"/>
    <mergeCell ref="HM145:HO145"/>
    <mergeCell ref="HR145:HT145"/>
  </mergeCells>
  <dataValidations count="1">
    <dataValidation type="decimal" allowBlank="1" showInputMessage="1" showErrorMessage="1" error="Please enter numerical values only." sqref="DH33:DH34 L33:L34 L113 BJ33:BJ34 DH113 FF33:FF34 FA156 DM33:DM34 DR33:DR34 BE156 BJ113 FA127 FA140 DH156 FF113 DC156 GY156 BO33:BO34 BT33:BT34 DH70 DW33:DW34 FK33:FK34 Q33:Q34 DC127 FP33:FP34 DR113 GY127 DM113 V33:V34 DC140 GY140 BJ156 BE127 EB33:EB34 FF156 FF70 BJ70 FU33:FU34 BE140 BY33:BY34 BT113 BO113 CD33:CD34 FP113 CI33:CI34 L156 L70 EG33:EG34 DC52 FK113 FA52 EL33:EL34 FZ33:FZ34 GE33:GE34 AA33:AA34 CN33:CN34 V113 Q113 DW113 AF33:AF34 DR156 AK33:AK34 BE52 AP33:AP34 BY113 GY52 AA113 DM156 V156 Q156 EB113 AF113 AA156 L127 DW156 AK113 BT156 AF156 GJ33:GJ34 AP113 AK156 BO156 FU113 CD113 BY156 DH127 EG113 BJ127 FP156 FK156 AA127 AF127 AK127 AZ33:AZ34 AU33:AU34 FZ113 AZ113 BE70 AZ156 AP156 AP127 AP140 EB156 EL113 AZ127 AU113 CI113 EG156 DW127 FU156 FF127 GE113 CD156 EB127 CN113 V70 FZ156 GJ113 GE156 CI156 BY127 AZ140 EG127 EV33:EV34 FU127 FZ127 GE127 GT33:GT34 CD127 GO33:GO34 EQ33:EQ34 EV113 V127 GT113 GY70 GT156 GJ156 FA70 Q127 AA140 Q140 GJ127 GJ140 V140 CI127 EV156 GT127 CX33:CX34 CS33:CS34 EL156 AU156 AP52 EL127 GO113 FP70 EL140 GT140 CX113 FP127 FK127 FU140 FK140 FP140 EV127 DC70 EQ113 GO156 DR70 EV140 GJ52 CX156 FK52 CN156 FP52 FU52 FU70 FK70 DR127 DM127 FZ140 DW140 DM140 Q52 FZ52 V52 DR140 AA52 AA70 GE140 Q70 AF140 AF52 GE52 EQ156 AK140 AK52 CN127 CN140 AF70 AK70 AU127 CX127 FZ70 AU140 AP70 GE70 EL52 GO127 GO140 GJ70 CS113 GO52 BT70 DM52 AU52 GO70 DR52 AU70 CX140 L140 BT127 BO127 BY140 FF140 BO140 DW52 BT140 CS156 CN52 BO52 BT52 BY52 BY70 BO70 DW70 DM70 CD140 CD52 EB140 CI140 EB52 CI52 EG140 CD70 EG52 EB70 CI70 CS127 CS140 CN70 CS52 EG70 CS70 FF52 GT52 L52 EQ127 AZ52 EQ140 AZ70 EL70 BJ140 BJ52 GT70 CX52 EQ52 CX70 EQ70 GY33:GY34 DH140 DC33:DC34 GY113 DH52 DC113 BE33:BE34 EV52 EV70 FA33:FA34 FA113 BE113 HD33:HD34 HD113 IW156 HI33:HI34 HN33:HN34 IW127 IW140 HD156 HD70 HS33:HS34 HN113 HI113 HX33:HX34 IC33:IC34 IW52 IH33:IH34 HS113 HN156 HI156 HX113 HS156 HD127 IC113 HX156 IH113 IC156 HS127 HX127 IC127 IR33:IR34 IM33:IM34 IR113 IW70 IR156 IH156 IH127 IH140 IR127 IM113 HN70 IR140 HN127 HI127 HS140 HI140 HN140 IM156 IH52 HI52 HN52 HS52 HS70 HI70 HX140 HX52 IC140 IC52 HX70 IC70 IM127 IM140 IH70 IM52 IM70 HD140 HD52 IR52 IR70 IW33:IW34 IW113" xr:uid="{14FD90CD-C84C-42A3-A8BA-54D03D4EF2DB}">
      <formula1>-100000000000</formula1>
      <formula2>100000000000</formula2>
    </dataValidation>
  </dataValidations>
  <pageMargins left="0.7" right="0.7" top="0.75" bottom="0.75" header="0.3" footer="0.3"/>
  <pageSetup orientation="portrait" horizontalDpi="1200" verticalDpi="1200" r:id="rId1"/>
  <customProperties>
    <customPr name="OrphanNamesChecked" r:id="rId2"/>
  </customProperties>
  <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Amount entered must be a positive numerical value." xr:uid="{F59A0A72-354C-4899-ADEE-0550268E0B0D}">
          <x14:formula1>
            <xm:f>'Helper 2'!L69</xm:f>
          </x14:formula1>
          <xm:sqref>IW27 L27 IR27 IM27 IH27 IC27 HX27 HS27 HN27 HI27 HD27 GY27 GT27 GO27 GJ27 GE27 FZ27 FU27 FP27 FK27 FF27 FA27 EV27 EQ27 EL27 EG27 EB27 DW27 DR27 DM27 DH27 DC27 CX27 CS27 CN27 CI27 CD27 BY27 BT27 BO27 BJ27 BE27 AZ27 AU27 AP27 AK27 AF27 AA27 V27 Q27</xm:sqref>
        </x14:dataValidation>
        <x14:dataValidation type="custom" allowBlank="1" showInputMessage="1" showErrorMessage="1" error="Amount entered must be a positive numerical value." xr:uid="{5C0F631B-9B14-4739-99F7-B267C4AEE30E}">
          <x14:formula1>
            <xm:f>'Helper 2'!L70</xm:f>
          </x14:formula1>
          <xm:sqref>L29 IW29 IR29 IM29 IH29 IC29 HX29 HS29 HN29 HI29 HD29 GY29 GT29 GO29 GJ29 GE29 FZ29 FU29 FP29 FK29 FF29 FA29 EV29 EQ29 EL29 EG29 EB29 DW29 DR29 DM29 DH29 DC29 CX29 CS29 CN29 CI29 CD29 BY29 BT29 BO29 BJ29 BE29 AZ29 AU29 AP29 AK29 AF29 AA29 V29 Q29</xm:sqref>
        </x14:dataValidation>
        <x14:dataValidation type="custom" allowBlank="1" showInputMessage="1" showErrorMessage="1" error="Amount entered must be a positive numerical value." xr:uid="{EE152BCA-ABBD-4D8D-86C1-3D0D772B750C}">
          <x14:formula1>
            <xm:f>'Helper 2'!L71</xm:f>
          </x14:formula1>
          <xm:sqref>L31 IW31 IR31 IM31 IH31 IC31 HX31 HS31 HN31 HI31 HD31 GY31 GT31 GO31 GJ31 GE31 FZ31 FU31 FP31 FK31 FF31 FA31 EV31 EQ31 EL31 EG31 EB31 DW31 DR31 DM31 DH31 DC31 CX31 CS31 CN31 CI31 CD31 BY31 BT31 BO31 BJ31 BE31 AZ31 AU31 AP31 AK31 AF31 AA31 V31 Q31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995AD-63B7-44A9-9520-AE24E72E6B8F}">
  <dimension ref="A1:AT51"/>
  <sheetViews>
    <sheetView workbookViewId="0"/>
  </sheetViews>
  <sheetFormatPr defaultRowHeight="14.5" x14ac:dyDescent="0.35"/>
  <cols>
    <col min="1" max="1" width="18.1796875" bestFit="1" customWidth="1"/>
    <col min="3" max="3" width="22.453125" style="1" bestFit="1" customWidth="1"/>
    <col min="4" max="4" width="23" bestFit="1" customWidth="1"/>
    <col min="5" max="5" width="11.453125" bestFit="1" customWidth="1"/>
    <col min="6" max="6" width="30.26953125" bestFit="1" customWidth="1"/>
    <col min="7" max="7" width="21.81640625" bestFit="1" customWidth="1"/>
    <col min="8" max="8" width="29.26953125" bestFit="1" customWidth="1"/>
    <col min="9" max="9" width="6.7265625" customWidth="1"/>
    <col min="10" max="10" width="9.7265625" style="1" bestFit="1" customWidth="1"/>
    <col min="11" max="11" width="8.81640625" style="1"/>
    <col min="12" max="12" width="13.54296875" style="1" bestFit="1" customWidth="1"/>
    <col min="13" max="13" width="8.81640625" style="1"/>
    <col min="14" max="14" width="18.81640625" bestFit="1" customWidth="1"/>
    <col min="15" max="17" width="18.81640625" customWidth="1"/>
    <col min="18" max="18" width="26.453125" bestFit="1" customWidth="1"/>
    <col min="19" max="20" width="18.81640625" customWidth="1"/>
    <col min="21" max="21" width="21.54296875" bestFit="1" customWidth="1"/>
    <col min="22" max="22" width="21.54296875" customWidth="1"/>
    <col min="23" max="23" width="29" bestFit="1" customWidth="1"/>
    <col min="26" max="26" width="22.7265625" style="1" bestFit="1" customWidth="1"/>
    <col min="27" max="27" width="22.7265625" style="1" customWidth="1"/>
    <col min="28" max="32" width="8.7265625" style="1" customWidth="1"/>
    <col min="33" max="33" width="17.54296875" style="1" bestFit="1" customWidth="1"/>
    <col min="34" max="36" width="11.26953125" style="1" customWidth="1"/>
    <col min="37" max="38" width="11.26953125" style="111" customWidth="1"/>
    <col min="39" max="39" width="11.26953125" style="194" customWidth="1"/>
    <col min="40" max="40" width="19" style="194" customWidth="1"/>
    <col min="41" max="41" width="11.26953125" style="194" customWidth="1"/>
    <col min="42" max="42" width="9.7265625" bestFit="1" customWidth="1"/>
    <col min="43" max="43" width="20.26953125" style="1" customWidth="1"/>
  </cols>
  <sheetData>
    <row r="1" spans="1:46" ht="15" thickBot="1" x14ac:dyDescent="0.4">
      <c r="H1" s="1"/>
      <c r="N1" s="1"/>
      <c r="O1" s="1"/>
      <c r="P1" s="1"/>
      <c r="Q1" s="1"/>
      <c r="R1" s="1"/>
      <c r="S1" s="1"/>
      <c r="T1" s="1"/>
      <c r="U1" s="1"/>
      <c r="V1" s="1"/>
      <c r="W1" s="1"/>
      <c r="X1" s="8"/>
      <c r="Y1" s="8"/>
      <c r="AH1" s="192" t="str">
        <f>IF('Schedule 1'!$G$44='Helper 1'!$P$2,IF(OR('Schedule 1'!G49="",'Schedule 1'!G49&gt;'Schedule 1'!G50),"Info error",'Schedule 1'!G49),IF(OR('Schedule 1'!G15="",'Schedule 1'!G15&gt;'Schedule 1'!G16),"Info error",'Schedule 1'!G15))</f>
        <v>Info error</v>
      </c>
      <c r="AI1" s="193" t="str">
        <f>IF('Schedule 1'!$G$44='Helper 1'!$P$2,IF('Schedule 1'!G50="","Info error",'Schedule 1'!G50),IF('Schedule 1'!G16="","Info error",'Schedule 1'!G16))</f>
        <v>Info error</v>
      </c>
      <c r="AP1" s="159">
        <f>IFERROR(IF(AND(AP2&gt;=AP4,AP2&lt;AP5),AP8,IF(AND(AP2&gt;=AP5,AP2&lt;AP6),AP9,IF(AP2&gt;=AP6,AP10,""))),0)</f>
        <v>1</v>
      </c>
      <c r="AQ1" s="159">
        <f>IF('Schedule 2'!F69&lt;&gt;"","",IF(AND(AQ2&gt;=AQ4,AQ2&lt;AQ5),AQ8,IF(AND(AQ2&gt;=AQ5,AQ2&lt;AQ6),AQ9,IF(AND(AQ2&gt;=AQ6,AQ2&lt;AQ7),AQ10,IF(AQ2&gt;AQ7,AQ11,"")))))</f>
        <v>1</v>
      </c>
    </row>
    <row r="2" spans="1:46" x14ac:dyDescent="0.35">
      <c r="A2" s="1" t="s">
        <v>1212</v>
      </c>
      <c r="B2" s="1" t="s">
        <v>1213</v>
      </c>
      <c r="C2" s="1" t="s">
        <v>1214</v>
      </c>
      <c r="D2" s="1" t="s">
        <v>1215</v>
      </c>
      <c r="E2" s="1" t="s">
        <v>1216</v>
      </c>
      <c r="F2" s="1" t="s">
        <v>1217</v>
      </c>
      <c r="G2" s="1" t="s">
        <v>1218</v>
      </c>
      <c r="H2" s="1" t="s">
        <v>1219</v>
      </c>
      <c r="I2" s="1" t="s">
        <v>181</v>
      </c>
      <c r="J2" s="1" t="s">
        <v>1220</v>
      </c>
      <c r="K2" s="1" t="s">
        <v>1221</v>
      </c>
      <c r="L2" s="1" t="s">
        <v>1222</v>
      </c>
      <c r="M2" s="1" t="s">
        <v>1223</v>
      </c>
      <c r="N2" s="1" t="s">
        <v>1224</v>
      </c>
      <c r="O2" s="1" t="s">
        <v>1224</v>
      </c>
      <c r="P2" s="1" t="s">
        <v>1225</v>
      </c>
      <c r="Q2" s="1" t="s">
        <v>1226</v>
      </c>
      <c r="R2" s="1" t="s">
        <v>1227</v>
      </c>
      <c r="S2" s="108">
        <v>1</v>
      </c>
      <c r="T2" s="111">
        <f>COUNTIF('Schedule 1'!K78:AVJ78,G2)</f>
        <v>0</v>
      </c>
      <c r="U2" s="108"/>
      <c r="V2" s="108" t="s">
        <v>1228</v>
      </c>
      <c r="W2" s="108" t="s">
        <v>1229</v>
      </c>
      <c r="X2" t="s">
        <v>1230</v>
      </c>
      <c r="Y2">
        <v>1</v>
      </c>
      <c r="Z2" s="1">
        <f>'Schedule 1'!$K$70</f>
        <v>0</v>
      </c>
      <c r="AA2" s="1" t="str">
        <f t="shared" ref="AA2:AA51" si="0">IF(Z2&lt;&gt;0,Z2,"")</f>
        <v/>
      </c>
      <c r="AB2" s="1" t="str">
        <f>IF(Z2&lt;&gt;0,1,"")</f>
        <v/>
      </c>
      <c r="AC2" s="1" t="str">
        <f>IF(AB2&lt;&gt;"",COUNT(AB$2:AB2),"")</f>
        <v/>
      </c>
      <c r="AD2" s="1" t="str">
        <f t="shared" ref="AD2:AD51" si="1">IF(Z2&lt;&gt;0,INDEX($X$2:$X$251,MATCH(AC2,$Y$2:$Y$251,0)),"")</f>
        <v/>
      </c>
      <c r="AE2" s="1" t="str">
        <f>IFERROR(INDEX($AD$2:$AD$51,MATCH(Y2,$AC$2:$AC$51,0)),"")</f>
        <v/>
      </c>
      <c r="AP2" s="156" t="str">
        <f>IF(AND('Schedule 1'!G44=P2,'Schedule 1'!G49&lt;&gt;""),'Schedule 1'!G49,IF(AND('Schedule 1'!G44&lt;&gt;P2,'Schedule 1'!G15&lt;&gt;""),'Schedule 1'!G15,""))</f>
        <v/>
      </c>
      <c r="AQ2" s="156" t="str">
        <f>IF(AND('Schedule 1'!G44=P2,'Schedule 1'!G49&lt;&gt;""),'Schedule 1'!G49,IF(AND('Schedule 1'!G44&lt;&gt;P2,'Schedule 1'!G15&lt;&gt;""),'Schedule 1'!G15,""))</f>
        <v/>
      </c>
      <c r="AR2" s="140">
        <v>0</v>
      </c>
      <c r="AS2" s="140">
        <v>19.999999999999901</v>
      </c>
      <c r="AT2" s="141">
        <v>0</v>
      </c>
    </row>
    <row r="3" spans="1:46" x14ac:dyDescent="0.35">
      <c r="A3" s="1" t="s">
        <v>1231</v>
      </c>
      <c r="B3" s="1" t="s">
        <v>1232</v>
      </c>
      <c r="C3" s="1" t="s">
        <v>1233</v>
      </c>
      <c r="D3" s="1" t="s">
        <v>1234</v>
      </c>
      <c r="E3" s="1"/>
      <c r="F3" s="1" t="s">
        <v>1235</v>
      </c>
      <c r="G3" s="1"/>
      <c r="H3" s="1" t="s">
        <v>1236</v>
      </c>
      <c r="I3" s="1" t="s">
        <v>1237</v>
      </c>
      <c r="J3" s="1" t="s">
        <v>1238</v>
      </c>
      <c r="N3" s="1"/>
      <c r="O3" s="1" t="s">
        <v>1239</v>
      </c>
      <c r="P3" s="1"/>
      <c r="Q3" s="1" t="s">
        <v>1240</v>
      </c>
      <c r="R3" s="1"/>
      <c r="S3" s="1"/>
      <c r="T3" s="1"/>
      <c r="U3" s="1"/>
      <c r="V3" s="1"/>
      <c r="W3" s="108" t="s">
        <v>1241</v>
      </c>
      <c r="X3" t="s">
        <v>1242</v>
      </c>
      <c r="Y3">
        <v>2</v>
      </c>
      <c r="Z3" s="1">
        <f>'Schedule 1'!$P$70</f>
        <v>0</v>
      </c>
      <c r="AA3" s="1" t="str">
        <f t="shared" si="0"/>
        <v/>
      </c>
      <c r="AB3" s="1" t="str">
        <f t="shared" ref="AB3:AB51" si="2">IF(Z3&lt;&gt;0,1,"")</f>
        <v/>
      </c>
      <c r="AC3" s="1" t="str">
        <f>IF(AB3&lt;&gt;"",COUNT(AB$2:AB3),"")</f>
        <v/>
      </c>
      <c r="AD3" s="1" t="str">
        <f t="shared" si="1"/>
        <v/>
      </c>
      <c r="AE3" s="1" t="str">
        <f t="shared" ref="AE3:AE51" si="3">IFERROR(INDEX($AD$2:$AD$51,MATCH(Y3,$AC$2:$AC$51,0)),"")</f>
        <v/>
      </c>
      <c r="AP3" s="157"/>
      <c r="AQ3" s="156"/>
      <c r="AR3" s="142">
        <v>20</v>
      </c>
      <c r="AS3" s="142">
        <v>39.999999999999901</v>
      </c>
      <c r="AT3" s="143">
        <v>0.2</v>
      </c>
    </row>
    <row r="4" spans="1:46" x14ac:dyDescent="0.35">
      <c r="C4" s="1" t="s">
        <v>1243</v>
      </c>
      <c r="F4" s="1"/>
      <c r="G4" s="1"/>
      <c r="H4" s="1" t="s">
        <v>1244</v>
      </c>
      <c r="I4" s="1" t="s">
        <v>1245</v>
      </c>
      <c r="N4" s="1"/>
      <c r="O4" s="1"/>
      <c r="P4" s="1"/>
      <c r="Q4" s="1" t="s">
        <v>1246</v>
      </c>
      <c r="R4" s="1" t="s">
        <v>1247</v>
      </c>
      <c r="S4" s="1"/>
      <c r="T4" s="1"/>
      <c r="U4" s="1"/>
      <c r="V4" s="108"/>
      <c r="W4" s="108"/>
      <c r="X4" t="s">
        <v>1248</v>
      </c>
      <c r="Y4">
        <v>3</v>
      </c>
      <c r="Z4" s="1">
        <f>'Schedule 1'!$U$70</f>
        <v>0</v>
      </c>
      <c r="AA4" s="1" t="str">
        <f t="shared" si="0"/>
        <v/>
      </c>
      <c r="AB4" s="1" t="str">
        <f t="shared" si="2"/>
        <v/>
      </c>
      <c r="AC4" s="1" t="str">
        <f>IF(AB4&lt;&gt;"",COUNT(AB$2:AB4),"")</f>
        <v/>
      </c>
      <c r="AD4" s="1" t="str">
        <f t="shared" si="1"/>
        <v/>
      </c>
      <c r="AE4" s="1" t="str">
        <f t="shared" si="3"/>
        <v/>
      </c>
      <c r="AF4" s="111">
        <v>1</v>
      </c>
      <c r="AG4" s="1" t="s">
        <v>1249</v>
      </c>
      <c r="AH4" s="191">
        <v>45658</v>
      </c>
      <c r="AI4" s="191">
        <v>45747</v>
      </c>
      <c r="AJ4" s="111">
        <f>AI4-AH4+1</f>
        <v>90</v>
      </c>
      <c r="AK4" s="111">
        <f t="shared" ref="AK4:AK27" si="4">IF(OR($AH$1&gt;AI4,$AI$1&lt;AH4),0,IF(AND($AH$1&lt;=AH4,$AI$1&lt;=AI4),$AI$1-AH4+1,IF(AND($AH$1&lt;=AH4,$AI$1&gt;AI4),AI4-AH4+1,IF(AND($AH$1&gt;L4,$AI$1&lt;=AI4),$AI$1-$AH$1+1,IF(AND($AH$1&gt;L4,$AI$1&gt;AI4),AI4-$AH$1+1,0)))))</f>
        <v>0</v>
      </c>
      <c r="AL4" s="111" t="str">
        <f>IF(AK4&lt;&gt;0,1,"")</f>
        <v/>
      </c>
      <c r="AM4" s="194" t="str">
        <f>IF(AL4&lt;&gt;"",SUM(AL$4:AL4),"")</f>
        <v/>
      </c>
      <c r="AN4" s="194" t="str">
        <f>IFERROR(INDEX($AG$4:$AG$27,MATCH(AF4,$AM$4:$AM$27,0)),"")</f>
        <v/>
      </c>
      <c r="AP4" s="156">
        <v>45658</v>
      </c>
      <c r="AQ4" s="156">
        <v>45658</v>
      </c>
      <c r="AR4" s="142">
        <v>40</v>
      </c>
      <c r="AS4" s="142">
        <v>59.999999999999901</v>
      </c>
      <c r="AT4" s="143">
        <v>0.25</v>
      </c>
    </row>
    <row r="5" spans="1:46" x14ac:dyDescent="0.35">
      <c r="C5" s="1" t="s">
        <v>1250</v>
      </c>
      <c r="F5" s="1"/>
      <c r="G5" s="1"/>
      <c r="H5" s="1" t="s">
        <v>1251</v>
      </c>
      <c r="I5" s="1" t="s">
        <v>1252</v>
      </c>
      <c r="Q5" s="1" t="s">
        <v>1253</v>
      </c>
      <c r="R5" s="1"/>
      <c r="U5" s="1"/>
      <c r="V5" s="1"/>
      <c r="W5" s="1" t="s">
        <v>1254</v>
      </c>
      <c r="X5" t="s">
        <v>1255</v>
      </c>
      <c r="Y5">
        <v>4</v>
      </c>
      <c r="Z5" s="1">
        <f>'Schedule 1'!$Z$70</f>
        <v>0</v>
      </c>
      <c r="AA5" s="1" t="str">
        <f t="shared" si="0"/>
        <v/>
      </c>
      <c r="AB5" s="1" t="str">
        <f t="shared" si="2"/>
        <v/>
      </c>
      <c r="AC5" s="1" t="str">
        <f>IF(AB5&lt;&gt;"",COUNT(AB$2:AB5),"")</f>
        <v/>
      </c>
      <c r="AD5" s="1" t="str">
        <f t="shared" si="1"/>
        <v/>
      </c>
      <c r="AE5" s="1" t="str">
        <f t="shared" si="3"/>
        <v/>
      </c>
      <c r="AF5" s="111">
        <v>2</v>
      </c>
      <c r="AG5" s="1" t="s">
        <v>1256</v>
      </c>
      <c r="AH5" s="191">
        <v>45748</v>
      </c>
      <c r="AI5" s="191">
        <v>45838</v>
      </c>
      <c r="AJ5" s="111">
        <f t="shared" ref="AJ5:AJ24" si="5">AI5-AH5+1</f>
        <v>91</v>
      </c>
      <c r="AK5" s="111">
        <f t="shared" si="4"/>
        <v>0</v>
      </c>
      <c r="AL5" s="111" t="str">
        <f t="shared" ref="AL5:AL27" si="6">IF(AK5&lt;&gt;0,1,"")</f>
        <v/>
      </c>
      <c r="AM5" s="194" t="str">
        <f>IF(AL5&lt;&gt;"",SUM(AL$4:AL5),"")</f>
        <v/>
      </c>
      <c r="AN5" s="194" t="str">
        <f t="shared" ref="AN5:AN27" si="7">IFERROR(INDEX($AG$4:$AG$27,MATCH(AF5,$AM$4:$AM$27,0)),"")</f>
        <v/>
      </c>
      <c r="AP5" s="156">
        <v>46023</v>
      </c>
      <c r="AQ5" s="156">
        <v>46023</v>
      </c>
      <c r="AR5" s="142">
        <v>60</v>
      </c>
      <c r="AS5" s="142">
        <v>79.999999999999901</v>
      </c>
      <c r="AT5" s="143">
        <v>0.3</v>
      </c>
    </row>
    <row r="6" spans="1:46" x14ac:dyDescent="0.35">
      <c r="C6" s="1" t="s">
        <v>1257</v>
      </c>
      <c r="F6" s="1"/>
      <c r="G6" s="1"/>
      <c r="H6" s="1" t="s">
        <v>1258</v>
      </c>
      <c r="I6" s="1" t="s">
        <v>1259</v>
      </c>
      <c r="Q6" s="1" t="s">
        <v>1260</v>
      </c>
      <c r="R6" s="1" t="s">
        <v>1261</v>
      </c>
      <c r="U6" s="1"/>
      <c r="V6" s="108"/>
      <c r="W6" s="108"/>
      <c r="X6" t="s">
        <v>1262</v>
      </c>
      <c r="Y6">
        <v>5</v>
      </c>
      <c r="Z6" s="1">
        <f>'Schedule 1'!$AE$70</f>
        <v>0</v>
      </c>
      <c r="AA6" s="1" t="str">
        <f t="shared" si="0"/>
        <v/>
      </c>
      <c r="AB6" s="1" t="str">
        <f t="shared" si="2"/>
        <v/>
      </c>
      <c r="AC6" s="1" t="str">
        <f>IF(AB6&lt;&gt;"",COUNT(AB$2:AB6),"")</f>
        <v/>
      </c>
      <c r="AD6" s="1" t="str">
        <f t="shared" si="1"/>
        <v/>
      </c>
      <c r="AE6" s="1" t="str">
        <f t="shared" si="3"/>
        <v/>
      </c>
      <c r="AF6" s="111">
        <v>3</v>
      </c>
      <c r="AG6" s="1" t="s">
        <v>1263</v>
      </c>
      <c r="AH6" s="191">
        <v>45839</v>
      </c>
      <c r="AI6" s="191">
        <v>45930</v>
      </c>
      <c r="AJ6" s="111">
        <f t="shared" si="5"/>
        <v>92</v>
      </c>
      <c r="AK6" s="111">
        <f t="shared" si="4"/>
        <v>0</v>
      </c>
      <c r="AL6" s="111" t="str">
        <f t="shared" si="6"/>
        <v/>
      </c>
      <c r="AM6" s="194" t="str">
        <f>IF(AL6&lt;&gt;"",SUM(AL$4:AL6),"")</f>
        <v/>
      </c>
      <c r="AN6" s="194" t="str">
        <f t="shared" si="7"/>
        <v/>
      </c>
      <c r="AP6" s="156">
        <v>46388</v>
      </c>
      <c r="AQ6" s="156">
        <v>46388</v>
      </c>
      <c r="AR6" s="142">
        <v>80</v>
      </c>
      <c r="AS6" s="142">
        <v>99.999999999999901</v>
      </c>
      <c r="AT6" s="143">
        <v>0.35</v>
      </c>
    </row>
    <row r="7" spans="1:46" x14ac:dyDescent="0.35">
      <c r="C7" s="1" t="s">
        <v>1264</v>
      </c>
      <c r="F7" s="1"/>
      <c r="G7" s="1"/>
      <c r="H7" s="1" t="s">
        <v>1265</v>
      </c>
      <c r="I7" s="1" t="s">
        <v>1266</v>
      </c>
      <c r="Q7" s="1" t="s">
        <v>1267</v>
      </c>
      <c r="R7" s="1" t="s">
        <v>1268</v>
      </c>
      <c r="U7" s="1"/>
      <c r="V7" s="1"/>
      <c r="W7" s="1"/>
      <c r="X7" t="s">
        <v>1269</v>
      </c>
      <c r="Y7">
        <v>6</v>
      </c>
      <c r="Z7" s="1">
        <f>'Schedule 1'!$AJ$70</f>
        <v>0</v>
      </c>
      <c r="AA7" s="1" t="str">
        <f t="shared" si="0"/>
        <v/>
      </c>
      <c r="AB7" s="1" t="str">
        <f t="shared" si="2"/>
        <v/>
      </c>
      <c r="AC7" s="1" t="str">
        <f>IF(AB7&lt;&gt;"",COUNT(AB$2:AB7),"")</f>
        <v/>
      </c>
      <c r="AD7" s="1" t="str">
        <f t="shared" si="1"/>
        <v/>
      </c>
      <c r="AE7" s="1" t="str">
        <f t="shared" si="3"/>
        <v/>
      </c>
      <c r="AF7" s="111">
        <v>4</v>
      </c>
      <c r="AG7" s="1" t="s">
        <v>1270</v>
      </c>
      <c r="AH7" s="191">
        <v>45931</v>
      </c>
      <c r="AI7" s="191">
        <v>46022</v>
      </c>
      <c r="AJ7" s="111">
        <f t="shared" si="5"/>
        <v>92</v>
      </c>
      <c r="AK7" s="111">
        <f t="shared" si="4"/>
        <v>0</v>
      </c>
      <c r="AL7" s="111" t="str">
        <f t="shared" si="6"/>
        <v/>
      </c>
      <c r="AM7" s="194" t="str">
        <f>IF(AL7&lt;&gt;"",SUM(AL$4:AL7),"")</f>
        <v/>
      </c>
      <c r="AN7" s="194" t="str">
        <f t="shared" si="7"/>
        <v/>
      </c>
      <c r="AP7" s="180"/>
      <c r="AQ7" s="156">
        <v>46753</v>
      </c>
      <c r="AR7" s="142">
        <v>100</v>
      </c>
      <c r="AS7" s="142">
        <v>124.99999999999901</v>
      </c>
      <c r="AT7" s="143">
        <v>0.4</v>
      </c>
    </row>
    <row r="8" spans="1:46" x14ac:dyDescent="0.35">
      <c r="C8" s="1" t="s">
        <v>1271</v>
      </c>
      <c r="F8" s="1"/>
      <c r="G8" s="1"/>
      <c r="H8" s="1" t="s">
        <v>1272</v>
      </c>
      <c r="I8" s="1" t="s">
        <v>1273</v>
      </c>
      <c r="Q8" s="1" t="s">
        <v>1274</v>
      </c>
      <c r="R8" s="1"/>
      <c r="U8" s="108" t="s">
        <v>1275</v>
      </c>
      <c r="V8" s="108"/>
      <c r="W8" s="108"/>
      <c r="X8" t="s">
        <v>1276</v>
      </c>
      <c r="Y8">
        <v>7</v>
      </c>
      <c r="Z8" s="1">
        <f>'Schedule 1'!$AO$70</f>
        <v>0</v>
      </c>
      <c r="AA8" s="1" t="str">
        <f t="shared" si="0"/>
        <v/>
      </c>
      <c r="AB8" s="1" t="str">
        <f t="shared" si="2"/>
        <v/>
      </c>
      <c r="AC8" s="1" t="str">
        <f>IF(AB8&lt;&gt;"",COUNT(AB$2:AB8),"")</f>
        <v/>
      </c>
      <c r="AD8" s="1" t="str">
        <f t="shared" si="1"/>
        <v/>
      </c>
      <c r="AE8" s="1" t="str">
        <f t="shared" si="3"/>
        <v/>
      </c>
      <c r="AF8" s="111">
        <v>5</v>
      </c>
      <c r="AG8" s="1" t="s">
        <v>1277</v>
      </c>
      <c r="AH8" s="191">
        <v>46023</v>
      </c>
      <c r="AI8" s="191">
        <v>46112</v>
      </c>
      <c r="AJ8" s="111">
        <f t="shared" si="5"/>
        <v>90</v>
      </c>
      <c r="AK8" s="111">
        <f t="shared" si="4"/>
        <v>0</v>
      </c>
      <c r="AL8" s="111" t="str">
        <f t="shared" si="6"/>
        <v/>
      </c>
      <c r="AM8" s="194" t="str">
        <f>IF(AL8&lt;&gt;"",SUM(AL$4:AL8),"")</f>
        <v/>
      </c>
      <c r="AN8" s="194" t="str">
        <f t="shared" si="7"/>
        <v/>
      </c>
      <c r="AP8" s="157">
        <v>0.5</v>
      </c>
      <c r="AQ8" s="157">
        <v>0.25</v>
      </c>
      <c r="AR8" s="142">
        <v>125</v>
      </c>
      <c r="AS8" s="142">
        <v>149.99999999999901</v>
      </c>
      <c r="AT8" s="143">
        <v>0.45</v>
      </c>
    </row>
    <row r="9" spans="1:46" x14ac:dyDescent="0.35">
      <c r="C9" s="1" t="s">
        <v>1278</v>
      </c>
      <c r="F9" s="1"/>
      <c r="H9" s="1" t="s">
        <v>1279</v>
      </c>
      <c r="I9" s="1" t="s">
        <v>1280</v>
      </c>
      <c r="Q9" s="1" t="s">
        <v>1281</v>
      </c>
      <c r="R9" s="1"/>
      <c r="U9" s="1" t="s">
        <v>1282</v>
      </c>
      <c r="V9" s="1"/>
      <c r="W9" s="1"/>
      <c r="X9" t="s">
        <v>1283</v>
      </c>
      <c r="Y9">
        <v>8</v>
      </c>
      <c r="Z9" s="1">
        <f>'Schedule 1'!$AT$70</f>
        <v>0</v>
      </c>
      <c r="AA9" s="1" t="str">
        <f t="shared" si="0"/>
        <v/>
      </c>
      <c r="AB9" s="1" t="str">
        <f t="shared" si="2"/>
        <v/>
      </c>
      <c r="AC9" s="1" t="str">
        <f>IF(AB9&lt;&gt;"",COUNT(AB$2:AB9),"")</f>
        <v/>
      </c>
      <c r="AD9" s="1" t="str">
        <f t="shared" si="1"/>
        <v/>
      </c>
      <c r="AE9" s="1" t="str">
        <f t="shared" si="3"/>
        <v/>
      </c>
      <c r="AF9" s="195">
        <v>6</v>
      </c>
      <c r="AG9" s="1" t="s">
        <v>1284</v>
      </c>
      <c r="AH9" s="191">
        <v>46113</v>
      </c>
      <c r="AI9" s="191">
        <v>46203</v>
      </c>
      <c r="AJ9" s="111">
        <f t="shared" si="5"/>
        <v>91</v>
      </c>
      <c r="AK9" s="111">
        <f t="shared" si="4"/>
        <v>0</v>
      </c>
      <c r="AL9" s="111" t="str">
        <f t="shared" si="6"/>
        <v/>
      </c>
      <c r="AM9" s="194" t="str">
        <f>IF(AL9&lt;&gt;"",SUM(AL$4:AL9),"")</f>
        <v/>
      </c>
      <c r="AN9" s="194" t="str">
        <f t="shared" si="7"/>
        <v/>
      </c>
      <c r="AP9" s="157">
        <v>0.75</v>
      </c>
      <c r="AQ9" s="157">
        <v>0.5</v>
      </c>
      <c r="AR9" s="142">
        <v>150</v>
      </c>
      <c r="AS9" s="142"/>
      <c r="AT9" s="143">
        <v>0.5</v>
      </c>
    </row>
    <row r="10" spans="1:46" x14ac:dyDescent="0.35">
      <c r="C10" s="1" t="s">
        <v>1285</v>
      </c>
      <c r="F10" s="1"/>
      <c r="H10" s="1" t="s">
        <v>1286</v>
      </c>
      <c r="I10" s="1" t="s">
        <v>1287</v>
      </c>
      <c r="U10" s="145">
        <f>COUNTIF('Schedule 5'!K117:IX117,U8)</f>
        <v>0</v>
      </c>
      <c r="V10" s="108"/>
      <c r="W10" s="108"/>
      <c r="X10" t="s">
        <v>1288</v>
      </c>
      <c r="Y10">
        <v>9</v>
      </c>
      <c r="Z10" s="1">
        <f>'Schedule 1'!$AY$70</f>
        <v>0</v>
      </c>
      <c r="AA10" s="1" t="str">
        <f t="shared" si="0"/>
        <v/>
      </c>
      <c r="AB10" s="1" t="str">
        <f t="shared" si="2"/>
        <v/>
      </c>
      <c r="AC10" s="1" t="str">
        <f>IF(AB10&lt;&gt;"",COUNT(AB$2:AB10),"")</f>
        <v/>
      </c>
      <c r="AD10" s="1" t="str">
        <f t="shared" si="1"/>
        <v/>
      </c>
      <c r="AE10" s="1" t="str">
        <f t="shared" si="3"/>
        <v/>
      </c>
      <c r="AG10" s="1" t="s">
        <v>1289</v>
      </c>
      <c r="AH10" s="191">
        <v>46204</v>
      </c>
      <c r="AI10" s="191">
        <v>46295</v>
      </c>
      <c r="AJ10" s="111">
        <f t="shared" si="5"/>
        <v>92</v>
      </c>
      <c r="AK10" s="111">
        <f t="shared" si="4"/>
        <v>0</v>
      </c>
      <c r="AL10" s="111" t="str">
        <f t="shared" si="6"/>
        <v/>
      </c>
      <c r="AM10" s="194" t="str">
        <f>IF(AL10&lt;&gt;"",SUM(AL$4:AL10),"")</f>
        <v/>
      </c>
      <c r="AN10" s="194" t="str">
        <f t="shared" si="7"/>
        <v/>
      </c>
      <c r="AP10" s="157">
        <v>1</v>
      </c>
      <c r="AQ10" s="157">
        <v>0.75</v>
      </c>
      <c r="AT10" s="78"/>
    </row>
    <row r="11" spans="1:46" x14ac:dyDescent="0.35">
      <c r="C11" s="1" t="s">
        <v>1290</v>
      </c>
      <c r="F11" s="1"/>
      <c r="H11" s="1" t="s">
        <v>1291</v>
      </c>
      <c r="I11" s="1" t="s">
        <v>1292</v>
      </c>
      <c r="U11" s="1">
        <f>COUNTIF('Schedule 5'!K117:IX117,U9)</f>
        <v>0</v>
      </c>
      <c r="V11" s="1"/>
      <c r="W11" s="1"/>
      <c r="X11" t="s">
        <v>1293</v>
      </c>
      <c r="Y11">
        <v>10</v>
      </c>
      <c r="Z11" s="1">
        <f>'Schedule 1'!$BD$70</f>
        <v>0</v>
      </c>
      <c r="AA11" s="1" t="str">
        <f t="shared" si="0"/>
        <v/>
      </c>
      <c r="AB11" s="1" t="str">
        <f t="shared" si="2"/>
        <v/>
      </c>
      <c r="AC11" s="1" t="str">
        <f>IF(AB11&lt;&gt;"",COUNT(AB$2:AB11),"")</f>
        <v/>
      </c>
      <c r="AD11" s="1" t="str">
        <f t="shared" si="1"/>
        <v/>
      </c>
      <c r="AE11" s="1" t="str">
        <f t="shared" si="3"/>
        <v/>
      </c>
      <c r="AG11" s="1" t="s">
        <v>1294</v>
      </c>
      <c r="AH11" s="191">
        <v>46296</v>
      </c>
      <c r="AI11" s="191">
        <v>46387</v>
      </c>
      <c r="AJ11" s="111">
        <f t="shared" si="5"/>
        <v>92</v>
      </c>
      <c r="AK11" s="111">
        <f t="shared" si="4"/>
        <v>0</v>
      </c>
      <c r="AL11" s="111" t="str">
        <f t="shared" si="6"/>
        <v/>
      </c>
      <c r="AM11" s="194" t="str">
        <f>IF(AL11&lt;&gt;"",SUM(AL$4:AL11),"")</f>
        <v/>
      </c>
      <c r="AN11" s="194" t="str">
        <f t="shared" si="7"/>
        <v/>
      </c>
      <c r="AP11" s="180"/>
      <c r="AQ11" s="157">
        <v>1</v>
      </c>
      <c r="AR11" s="265">
        <f>IFERROR(LOOKUP(AR12,AR2:AR9,AT2:AT9),0)</f>
        <v>0</v>
      </c>
      <c r="AT11" s="78"/>
    </row>
    <row r="12" spans="1:46" ht="15" thickBot="1" x14ac:dyDescent="0.4">
      <c r="C12" s="1" t="s">
        <v>1295</v>
      </c>
      <c r="F12" s="1"/>
      <c r="H12" s="1" t="s">
        <v>1296</v>
      </c>
      <c r="I12" s="1" t="s">
        <v>1297</v>
      </c>
      <c r="U12" s="1">
        <f>COUNTIF('Schedule 5'!K146:IX146,U8)</f>
        <v>0</v>
      </c>
      <c r="V12" s="108"/>
      <c r="W12" s="108"/>
      <c r="X12" t="s">
        <v>1298</v>
      </c>
      <c r="Y12">
        <v>11</v>
      </c>
      <c r="Z12" s="1">
        <f>'Schedule 1'!$BI$70</f>
        <v>0</v>
      </c>
      <c r="AA12" s="1" t="str">
        <f t="shared" si="0"/>
        <v/>
      </c>
      <c r="AB12" s="1" t="str">
        <f t="shared" si="2"/>
        <v/>
      </c>
      <c r="AC12" s="1" t="str">
        <f>IF(AB12&lt;&gt;"",COUNT(AB$2:AB12),"")</f>
        <v/>
      </c>
      <c r="AD12" s="1" t="str">
        <f t="shared" si="1"/>
        <v/>
      </c>
      <c r="AE12" s="1" t="str">
        <f t="shared" si="3"/>
        <v/>
      </c>
      <c r="AG12" s="1" t="s">
        <v>1299</v>
      </c>
      <c r="AH12" s="191">
        <v>46388</v>
      </c>
      <c r="AI12" s="191">
        <v>46477</v>
      </c>
      <c r="AJ12" s="111">
        <f t="shared" si="5"/>
        <v>90</v>
      </c>
      <c r="AK12" s="111">
        <f t="shared" si="4"/>
        <v>0</v>
      </c>
      <c r="AL12" s="111" t="str">
        <f t="shared" si="6"/>
        <v/>
      </c>
      <c r="AM12" s="194" t="str">
        <f>IF(AL12&lt;&gt;"",SUM(AL$4:AL12),"")</f>
        <v/>
      </c>
      <c r="AN12" s="194" t="str">
        <f t="shared" si="7"/>
        <v/>
      </c>
      <c r="AP12" s="158"/>
      <c r="AQ12" s="158"/>
      <c r="AR12" s="264">
        <f>'Schedule 4'!G66</f>
        <v>0</v>
      </c>
      <c r="AS12" s="144"/>
      <c r="AT12" s="79"/>
    </row>
    <row r="13" spans="1:46" x14ac:dyDescent="0.35">
      <c r="C13" s="1" t="s">
        <v>1300</v>
      </c>
      <c r="F13" s="1"/>
      <c r="H13" s="1" t="s">
        <v>1301</v>
      </c>
      <c r="I13" s="1" t="s">
        <v>1302</v>
      </c>
      <c r="U13" s="1">
        <f>COUNTIF('Schedule 5'!K146:IX146,U9)</f>
        <v>0</v>
      </c>
      <c r="V13" s="1"/>
      <c r="W13" s="1"/>
      <c r="X13" t="s">
        <v>1303</v>
      </c>
      <c r="Y13">
        <v>12</v>
      </c>
      <c r="Z13" s="1">
        <f>'Schedule 1'!$BN$70</f>
        <v>0</v>
      </c>
      <c r="AA13" s="1" t="str">
        <f t="shared" si="0"/>
        <v/>
      </c>
      <c r="AB13" s="1" t="str">
        <f t="shared" si="2"/>
        <v/>
      </c>
      <c r="AC13" s="1" t="str">
        <f>IF(AB13&lt;&gt;"",COUNT(AB$2:AB13),"")</f>
        <v/>
      </c>
      <c r="AD13" s="1" t="str">
        <f t="shared" si="1"/>
        <v/>
      </c>
      <c r="AE13" s="1" t="str">
        <f t="shared" si="3"/>
        <v/>
      </c>
      <c r="AG13" s="1" t="s">
        <v>1304</v>
      </c>
      <c r="AH13" s="191">
        <v>46478</v>
      </c>
      <c r="AI13" s="191">
        <v>46568</v>
      </c>
      <c r="AJ13" s="111">
        <f t="shared" si="5"/>
        <v>91</v>
      </c>
      <c r="AK13" s="111">
        <f t="shared" si="4"/>
        <v>0</v>
      </c>
      <c r="AL13" s="111" t="str">
        <f t="shared" si="6"/>
        <v/>
      </c>
      <c r="AM13" s="194" t="str">
        <f>IF(AL13&lt;&gt;"",SUM(AL$4:AL13),"")</f>
        <v/>
      </c>
      <c r="AN13" s="194" t="str">
        <f t="shared" si="7"/>
        <v/>
      </c>
      <c r="AP13" s="1"/>
    </row>
    <row r="14" spans="1:46" x14ac:dyDescent="0.35">
      <c r="C14" s="1" t="s">
        <v>1305</v>
      </c>
      <c r="H14" s="1" t="s">
        <v>1306</v>
      </c>
      <c r="I14" s="1" t="s">
        <v>1307</v>
      </c>
      <c r="U14" s="1">
        <f>COUNTIF('Schedule 5'!K175:IX175,U8)</f>
        <v>0</v>
      </c>
      <c r="V14" s="108"/>
      <c r="W14" s="108"/>
      <c r="X14" t="s">
        <v>1308</v>
      </c>
      <c r="Y14">
        <v>13</v>
      </c>
      <c r="Z14" s="1">
        <f>'Schedule 1'!$BS$70</f>
        <v>0</v>
      </c>
      <c r="AA14" s="1" t="str">
        <f t="shared" si="0"/>
        <v/>
      </c>
      <c r="AB14" s="1" t="str">
        <f t="shared" si="2"/>
        <v/>
      </c>
      <c r="AC14" s="1" t="str">
        <f>IF(AB14&lt;&gt;"",COUNT(AB$2:AB14),"")</f>
        <v/>
      </c>
      <c r="AD14" s="1" t="str">
        <f t="shared" si="1"/>
        <v/>
      </c>
      <c r="AE14" s="1" t="str">
        <f t="shared" si="3"/>
        <v/>
      </c>
      <c r="AG14" s="1" t="s">
        <v>1309</v>
      </c>
      <c r="AH14" s="191">
        <v>46569</v>
      </c>
      <c r="AI14" s="191">
        <v>46660</v>
      </c>
      <c r="AJ14" s="111">
        <f t="shared" si="5"/>
        <v>92</v>
      </c>
      <c r="AK14" s="111">
        <f t="shared" si="4"/>
        <v>0</v>
      </c>
      <c r="AL14" s="111" t="str">
        <f t="shared" si="6"/>
        <v/>
      </c>
      <c r="AM14" s="194" t="str">
        <f>IF(AL14&lt;&gt;"",SUM(AL$4:AL14),"")</f>
        <v/>
      </c>
      <c r="AN14" s="194" t="str">
        <f t="shared" si="7"/>
        <v/>
      </c>
      <c r="AP14" s="1"/>
    </row>
    <row r="15" spans="1:46" x14ac:dyDescent="0.35">
      <c r="C15" s="1" t="s">
        <v>1310</v>
      </c>
      <c r="H15" s="1" t="s">
        <v>1311</v>
      </c>
      <c r="I15" s="1" t="s">
        <v>1312</v>
      </c>
      <c r="U15" s="1">
        <f>COUNTIF('Schedule 5'!K175:IX175,U9)</f>
        <v>0</v>
      </c>
      <c r="V15" s="1"/>
      <c r="W15" s="1"/>
      <c r="X15" t="s">
        <v>1313</v>
      </c>
      <c r="Y15">
        <v>14</v>
      </c>
      <c r="Z15" s="1">
        <f>'Schedule 1'!$BX$70</f>
        <v>0</v>
      </c>
      <c r="AA15" s="1" t="str">
        <f t="shared" si="0"/>
        <v/>
      </c>
      <c r="AB15" s="1" t="str">
        <f t="shared" si="2"/>
        <v/>
      </c>
      <c r="AC15" s="1" t="str">
        <f>IF(AB15&lt;&gt;"",COUNT(AB$2:AB15),"")</f>
        <v/>
      </c>
      <c r="AD15" s="1" t="str">
        <f t="shared" si="1"/>
        <v/>
      </c>
      <c r="AE15" s="1" t="str">
        <f t="shared" si="3"/>
        <v/>
      </c>
      <c r="AG15" s="1" t="s">
        <v>1314</v>
      </c>
      <c r="AH15" s="191">
        <v>46661</v>
      </c>
      <c r="AI15" s="191">
        <v>46752</v>
      </c>
      <c r="AJ15" s="111">
        <f t="shared" si="5"/>
        <v>92</v>
      </c>
      <c r="AK15" s="111">
        <f t="shared" si="4"/>
        <v>0</v>
      </c>
      <c r="AL15" s="111" t="str">
        <f t="shared" si="6"/>
        <v/>
      </c>
      <c r="AM15" s="194" t="str">
        <f>IF(AL15&lt;&gt;"",SUM(AL$4:AL15),"")</f>
        <v/>
      </c>
      <c r="AN15" s="194" t="str">
        <f t="shared" si="7"/>
        <v/>
      </c>
      <c r="AP15" s="1"/>
    </row>
    <row r="16" spans="1:46" x14ac:dyDescent="0.35">
      <c r="C16" s="1" t="s">
        <v>1315</v>
      </c>
      <c r="H16" s="1" t="s">
        <v>1316</v>
      </c>
      <c r="I16" s="1" t="s">
        <v>1317</v>
      </c>
      <c r="U16" s="1">
        <f>COUNTIF('Schedule 5'!K204:IX204,U8)</f>
        <v>0</v>
      </c>
      <c r="V16" s="108"/>
      <c r="W16" s="108"/>
      <c r="X16" t="s">
        <v>1318</v>
      </c>
      <c r="Y16">
        <v>15</v>
      </c>
      <c r="Z16" s="1">
        <f>'Schedule 1'!$CC$70</f>
        <v>0</v>
      </c>
      <c r="AA16" s="1" t="str">
        <f t="shared" si="0"/>
        <v/>
      </c>
      <c r="AB16" s="1" t="str">
        <f t="shared" si="2"/>
        <v/>
      </c>
      <c r="AC16" s="1" t="str">
        <f>IF(AB16&lt;&gt;"",COUNT(AB$2:AB16),"")</f>
        <v/>
      </c>
      <c r="AD16" s="1" t="str">
        <f t="shared" si="1"/>
        <v/>
      </c>
      <c r="AE16" s="1" t="str">
        <f t="shared" si="3"/>
        <v/>
      </c>
      <c r="AG16" s="1" t="s">
        <v>1319</v>
      </c>
      <c r="AH16" s="191">
        <v>46753</v>
      </c>
      <c r="AI16" s="191">
        <v>46843</v>
      </c>
      <c r="AJ16" s="111">
        <f t="shared" si="5"/>
        <v>91</v>
      </c>
      <c r="AK16" s="111">
        <f t="shared" si="4"/>
        <v>0</v>
      </c>
      <c r="AL16" s="111" t="str">
        <f t="shared" si="6"/>
        <v/>
      </c>
      <c r="AM16" s="194" t="str">
        <f>IF(AL16&lt;&gt;"",SUM(AL$4:AL16),"")</f>
        <v/>
      </c>
      <c r="AN16" s="194" t="str">
        <f t="shared" si="7"/>
        <v/>
      </c>
      <c r="AP16" s="1"/>
    </row>
    <row r="17" spans="3:42" x14ac:dyDescent="0.35">
      <c r="C17" s="1" t="s">
        <v>1320</v>
      </c>
      <c r="H17" s="1" t="s">
        <v>1321</v>
      </c>
      <c r="I17" s="1" t="s">
        <v>1322</v>
      </c>
      <c r="U17" s="1">
        <f>COUNTIF('Schedule 5'!K204:IX204,U9)</f>
        <v>0</v>
      </c>
      <c r="V17" s="1"/>
      <c r="W17" s="1"/>
      <c r="X17" t="s">
        <v>1323</v>
      </c>
      <c r="Y17">
        <v>16</v>
      </c>
      <c r="Z17" s="1">
        <f>'Schedule 1'!$CH$70</f>
        <v>0</v>
      </c>
      <c r="AA17" s="1" t="str">
        <f t="shared" si="0"/>
        <v/>
      </c>
      <c r="AB17" s="1" t="str">
        <f t="shared" si="2"/>
        <v/>
      </c>
      <c r="AC17" s="1" t="str">
        <f>IF(AB17&lt;&gt;"",COUNT(AB$2:AB17),"")</f>
        <v/>
      </c>
      <c r="AD17" s="1" t="str">
        <f t="shared" si="1"/>
        <v/>
      </c>
      <c r="AE17" s="1" t="str">
        <f t="shared" si="3"/>
        <v/>
      </c>
      <c r="AG17" s="1" t="s">
        <v>1324</v>
      </c>
      <c r="AH17" s="191">
        <v>46844</v>
      </c>
      <c r="AI17" s="191">
        <v>46934</v>
      </c>
      <c r="AJ17" s="111">
        <f t="shared" si="5"/>
        <v>91</v>
      </c>
      <c r="AK17" s="111">
        <f t="shared" si="4"/>
        <v>0</v>
      </c>
      <c r="AL17" s="111" t="str">
        <f t="shared" si="6"/>
        <v/>
      </c>
      <c r="AM17" s="194" t="str">
        <f>IF(AL17&lt;&gt;"",SUM(AL$4:AL17),"")</f>
        <v/>
      </c>
      <c r="AN17" s="194" t="str">
        <f t="shared" si="7"/>
        <v/>
      </c>
      <c r="AP17" s="1"/>
    </row>
    <row r="18" spans="3:42" x14ac:dyDescent="0.35">
      <c r="C18" s="1" t="s">
        <v>1325</v>
      </c>
      <c r="H18" s="1" t="s">
        <v>1326</v>
      </c>
      <c r="I18" s="1" t="s">
        <v>1327</v>
      </c>
      <c r="U18" s="1"/>
      <c r="V18" s="108"/>
      <c r="W18" s="108"/>
      <c r="X18" t="s">
        <v>1328</v>
      </c>
      <c r="Y18">
        <v>17</v>
      </c>
      <c r="Z18" s="1">
        <f>'Schedule 1'!$CM$70</f>
        <v>0</v>
      </c>
      <c r="AA18" s="1" t="str">
        <f t="shared" si="0"/>
        <v/>
      </c>
      <c r="AB18" s="1" t="str">
        <f t="shared" si="2"/>
        <v/>
      </c>
      <c r="AC18" s="1" t="str">
        <f>IF(AB18&lt;&gt;"",COUNT(AB$2:AB18),"")</f>
        <v/>
      </c>
      <c r="AD18" s="1" t="str">
        <f t="shared" si="1"/>
        <v/>
      </c>
      <c r="AE18" s="1" t="str">
        <f t="shared" si="3"/>
        <v/>
      </c>
      <c r="AG18" s="1" t="s">
        <v>1329</v>
      </c>
      <c r="AH18" s="191">
        <v>46935</v>
      </c>
      <c r="AI18" s="191">
        <v>47026</v>
      </c>
      <c r="AJ18" s="111">
        <f t="shared" si="5"/>
        <v>92</v>
      </c>
      <c r="AK18" s="111">
        <f t="shared" si="4"/>
        <v>0</v>
      </c>
      <c r="AL18" s="111" t="str">
        <f t="shared" si="6"/>
        <v/>
      </c>
      <c r="AM18" s="194" t="str">
        <f>IF(AL18&lt;&gt;"",SUM(AL$4:AL18),"")</f>
        <v/>
      </c>
      <c r="AN18" s="194" t="str">
        <f t="shared" si="7"/>
        <v/>
      </c>
      <c r="AP18" s="1"/>
    </row>
    <row r="19" spans="3:42" x14ac:dyDescent="0.35">
      <c r="C19" s="1" t="s">
        <v>1330</v>
      </c>
      <c r="H19" s="1" t="s">
        <v>1331</v>
      </c>
      <c r="I19" s="1" t="s">
        <v>1332</v>
      </c>
      <c r="U19" s="1"/>
      <c r="V19" s="1"/>
      <c r="W19" s="1"/>
      <c r="X19" t="s">
        <v>1333</v>
      </c>
      <c r="Y19">
        <v>18</v>
      </c>
      <c r="Z19" s="1">
        <f>'Schedule 1'!$CR$70</f>
        <v>0</v>
      </c>
      <c r="AA19" s="1" t="str">
        <f t="shared" si="0"/>
        <v/>
      </c>
      <c r="AB19" s="1" t="str">
        <f t="shared" si="2"/>
        <v/>
      </c>
      <c r="AC19" s="1" t="str">
        <f>IF(AB19&lt;&gt;"",COUNT(AB$2:AB19),"")</f>
        <v/>
      </c>
      <c r="AD19" s="1" t="str">
        <f t="shared" si="1"/>
        <v/>
      </c>
      <c r="AE19" s="1" t="str">
        <f t="shared" si="3"/>
        <v/>
      </c>
      <c r="AG19" s="1" t="s">
        <v>1334</v>
      </c>
      <c r="AH19" s="191">
        <v>47027</v>
      </c>
      <c r="AI19" s="191">
        <v>47118</v>
      </c>
      <c r="AJ19" s="111">
        <f t="shared" si="5"/>
        <v>92</v>
      </c>
      <c r="AK19" s="111">
        <f t="shared" si="4"/>
        <v>0</v>
      </c>
      <c r="AL19" s="111" t="str">
        <f t="shared" si="6"/>
        <v/>
      </c>
      <c r="AM19" s="194" t="str">
        <f>IF(AL19&lt;&gt;"",SUM(AL$4:AL19),"")</f>
        <v/>
      </c>
      <c r="AN19" s="194" t="str">
        <f t="shared" si="7"/>
        <v/>
      </c>
      <c r="AP19" s="1"/>
    </row>
    <row r="20" spans="3:42" x14ac:dyDescent="0.35">
      <c r="U20" s="108"/>
      <c r="V20" s="108"/>
      <c r="W20" s="108"/>
      <c r="X20" t="s">
        <v>1335</v>
      </c>
      <c r="Y20">
        <v>19</v>
      </c>
      <c r="Z20" s="1">
        <f>'Schedule 1'!$CW$70</f>
        <v>0</v>
      </c>
      <c r="AA20" s="1" t="str">
        <f t="shared" si="0"/>
        <v/>
      </c>
      <c r="AB20" s="1" t="str">
        <f t="shared" si="2"/>
        <v/>
      </c>
      <c r="AC20" s="1" t="str">
        <f>IF(AB20&lt;&gt;"",COUNT(AB$2:AB20),"")</f>
        <v/>
      </c>
      <c r="AD20" s="1" t="str">
        <f t="shared" si="1"/>
        <v/>
      </c>
      <c r="AE20" s="1" t="str">
        <f t="shared" si="3"/>
        <v/>
      </c>
      <c r="AG20" s="1" t="s">
        <v>1336</v>
      </c>
      <c r="AH20" s="191">
        <v>47119</v>
      </c>
      <c r="AI20" s="191">
        <v>47208</v>
      </c>
      <c r="AJ20" s="111">
        <f t="shared" si="5"/>
        <v>90</v>
      </c>
      <c r="AK20" s="111">
        <f t="shared" si="4"/>
        <v>0</v>
      </c>
      <c r="AL20" s="111" t="str">
        <f t="shared" si="6"/>
        <v/>
      </c>
      <c r="AM20" s="194" t="str">
        <f>IF(AL20&lt;&gt;"",SUM(AL$4:AL20),"")</f>
        <v/>
      </c>
      <c r="AN20" s="194" t="str">
        <f t="shared" si="7"/>
        <v/>
      </c>
      <c r="AP20" s="1"/>
    </row>
    <row r="21" spans="3:42" x14ac:dyDescent="0.35">
      <c r="U21" s="1"/>
      <c r="V21" s="1"/>
      <c r="W21" s="1"/>
      <c r="X21" t="s">
        <v>1337</v>
      </c>
      <c r="Y21">
        <v>20</v>
      </c>
      <c r="Z21" s="1">
        <f>'Schedule 1'!$DB$70</f>
        <v>0</v>
      </c>
      <c r="AA21" s="1" t="str">
        <f t="shared" si="0"/>
        <v/>
      </c>
      <c r="AB21" s="1" t="str">
        <f t="shared" si="2"/>
        <v/>
      </c>
      <c r="AC21" s="1" t="str">
        <f>IF(AB21&lt;&gt;"",COUNT(AB$2:AB21),"")</f>
        <v/>
      </c>
      <c r="AD21" s="1" t="str">
        <f t="shared" si="1"/>
        <v/>
      </c>
      <c r="AE21" s="1" t="str">
        <f t="shared" si="3"/>
        <v/>
      </c>
      <c r="AG21" s="1" t="s">
        <v>1338</v>
      </c>
      <c r="AH21" s="191">
        <v>47209</v>
      </c>
      <c r="AI21" s="191">
        <v>47299</v>
      </c>
      <c r="AJ21" s="111">
        <f t="shared" si="5"/>
        <v>91</v>
      </c>
      <c r="AK21" s="111">
        <f t="shared" si="4"/>
        <v>0</v>
      </c>
      <c r="AL21" s="111" t="str">
        <f t="shared" si="6"/>
        <v/>
      </c>
      <c r="AM21" s="194" t="str">
        <f>IF(AL21&lt;&gt;"",SUM(AL$4:AL21),"")</f>
        <v/>
      </c>
      <c r="AN21" s="194" t="str">
        <f t="shared" si="7"/>
        <v/>
      </c>
      <c r="AP21" s="1"/>
    </row>
    <row r="22" spans="3:42" x14ac:dyDescent="0.35">
      <c r="U22" s="108"/>
      <c r="V22" s="108"/>
      <c r="W22" s="108"/>
      <c r="X22" t="s">
        <v>1339</v>
      </c>
      <c r="Y22">
        <v>21</v>
      </c>
      <c r="Z22" s="1">
        <f>'Schedule 1'!$DG$70</f>
        <v>0</v>
      </c>
      <c r="AA22" s="1" t="str">
        <f t="shared" si="0"/>
        <v/>
      </c>
      <c r="AB22" s="1" t="str">
        <f t="shared" si="2"/>
        <v/>
      </c>
      <c r="AC22" s="1" t="str">
        <f>IF(AB22&lt;&gt;"",COUNT(AB$2:AB22),"")</f>
        <v/>
      </c>
      <c r="AD22" s="1" t="str">
        <f t="shared" si="1"/>
        <v/>
      </c>
      <c r="AE22" s="1" t="str">
        <f t="shared" si="3"/>
        <v/>
      </c>
      <c r="AG22" s="1" t="s">
        <v>1340</v>
      </c>
      <c r="AH22" s="191">
        <v>47300</v>
      </c>
      <c r="AI22" s="191">
        <v>47391</v>
      </c>
      <c r="AJ22" s="111">
        <f t="shared" si="5"/>
        <v>92</v>
      </c>
      <c r="AK22" s="111">
        <f t="shared" si="4"/>
        <v>0</v>
      </c>
      <c r="AL22" s="111" t="str">
        <f t="shared" si="6"/>
        <v/>
      </c>
      <c r="AM22" s="194" t="str">
        <f>IF(AL22&lt;&gt;"",SUM(AL$4:AL22),"")</f>
        <v/>
      </c>
      <c r="AN22" s="194" t="str">
        <f t="shared" si="7"/>
        <v/>
      </c>
      <c r="AP22" s="1"/>
    </row>
    <row r="23" spans="3:42" x14ac:dyDescent="0.35">
      <c r="U23" s="1"/>
      <c r="V23" s="1"/>
      <c r="W23" s="1"/>
      <c r="X23" t="s">
        <v>1341</v>
      </c>
      <c r="Y23">
        <v>22</v>
      </c>
      <c r="Z23" s="1">
        <f>'Schedule 1'!$DL$70</f>
        <v>0</v>
      </c>
      <c r="AA23" s="1" t="str">
        <f t="shared" si="0"/>
        <v/>
      </c>
      <c r="AB23" s="1" t="str">
        <f t="shared" si="2"/>
        <v/>
      </c>
      <c r="AC23" s="1" t="str">
        <f>IF(AB23&lt;&gt;"",COUNT(AB$2:AB23),"")</f>
        <v/>
      </c>
      <c r="AD23" s="1" t="str">
        <f t="shared" si="1"/>
        <v/>
      </c>
      <c r="AE23" s="1" t="str">
        <f t="shared" si="3"/>
        <v/>
      </c>
      <c r="AG23" s="1" t="s">
        <v>1342</v>
      </c>
      <c r="AH23" s="191">
        <v>47392</v>
      </c>
      <c r="AI23" s="191">
        <v>47483</v>
      </c>
      <c r="AJ23" s="111">
        <f t="shared" si="5"/>
        <v>92</v>
      </c>
      <c r="AK23" s="111">
        <f t="shared" si="4"/>
        <v>0</v>
      </c>
      <c r="AL23" s="111" t="str">
        <f t="shared" si="6"/>
        <v/>
      </c>
      <c r="AM23" s="194" t="str">
        <f>IF(AL23&lt;&gt;"",SUM(AL$4:AL23),"")</f>
        <v/>
      </c>
      <c r="AN23" s="194" t="str">
        <f t="shared" si="7"/>
        <v/>
      </c>
      <c r="AP23" s="1"/>
    </row>
    <row r="24" spans="3:42" x14ac:dyDescent="0.35">
      <c r="U24" s="108"/>
      <c r="V24" s="108"/>
      <c r="W24" s="108"/>
      <c r="X24" t="s">
        <v>1343</v>
      </c>
      <c r="Y24">
        <v>23</v>
      </c>
      <c r="Z24" s="1">
        <f>'Schedule 1'!$DQ$70</f>
        <v>0</v>
      </c>
      <c r="AA24" s="1" t="str">
        <f t="shared" si="0"/>
        <v/>
      </c>
      <c r="AB24" s="1" t="str">
        <f t="shared" si="2"/>
        <v/>
      </c>
      <c r="AC24" s="1" t="str">
        <f>IF(AB24&lt;&gt;"",COUNT(AB$2:AB24),"")</f>
        <v/>
      </c>
      <c r="AD24" s="1" t="str">
        <f t="shared" si="1"/>
        <v/>
      </c>
      <c r="AE24" s="1" t="str">
        <f t="shared" si="3"/>
        <v/>
      </c>
      <c r="AG24" s="1" t="s">
        <v>1344</v>
      </c>
      <c r="AH24" s="191">
        <v>47484</v>
      </c>
      <c r="AI24" s="191">
        <v>47573</v>
      </c>
      <c r="AJ24" s="111">
        <f t="shared" si="5"/>
        <v>90</v>
      </c>
      <c r="AK24" s="111">
        <f t="shared" si="4"/>
        <v>0</v>
      </c>
      <c r="AL24" s="111" t="str">
        <f t="shared" si="6"/>
        <v/>
      </c>
      <c r="AM24" s="194" t="str">
        <f>IF(AL24&lt;&gt;"",SUM(AL$4:AL24),"")</f>
        <v/>
      </c>
      <c r="AN24" s="194" t="str">
        <f t="shared" si="7"/>
        <v/>
      </c>
      <c r="AP24" s="1"/>
    </row>
    <row r="25" spans="3:42" x14ac:dyDescent="0.35">
      <c r="U25" s="1"/>
      <c r="V25" s="1"/>
      <c r="W25" s="1"/>
      <c r="X25" t="s">
        <v>1345</v>
      </c>
      <c r="Y25">
        <v>24</v>
      </c>
      <c r="Z25" s="1">
        <f>'Schedule 1'!$DV$70</f>
        <v>0</v>
      </c>
      <c r="AA25" s="1" t="str">
        <f t="shared" si="0"/>
        <v/>
      </c>
      <c r="AB25" s="1" t="str">
        <f t="shared" si="2"/>
        <v/>
      </c>
      <c r="AC25" s="1" t="str">
        <f>IF(AB25&lt;&gt;"",COUNT(AB$2:AB25),"")</f>
        <v/>
      </c>
      <c r="AD25" s="1" t="str">
        <f t="shared" si="1"/>
        <v/>
      </c>
      <c r="AE25" s="1" t="str">
        <f t="shared" si="3"/>
        <v/>
      </c>
      <c r="AG25" s="1" t="s">
        <v>1346</v>
      </c>
      <c r="AH25" s="191">
        <v>47574</v>
      </c>
      <c r="AI25" s="191">
        <v>47664</v>
      </c>
      <c r="AJ25" s="111">
        <f t="shared" ref="AJ25:AJ27" si="8">AI25-AH25+1</f>
        <v>91</v>
      </c>
      <c r="AK25" s="111">
        <f t="shared" si="4"/>
        <v>0</v>
      </c>
      <c r="AL25" s="111" t="str">
        <f t="shared" si="6"/>
        <v/>
      </c>
      <c r="AM25" s="194" t="str">
        <f>IF(AL25&lt;&gt;"",SUM(AL$4:AL25),"")</f>
        <v/>
      </c>
      <c r="AN25" s="194" t="str">
        <f t="shared" si="7"/>
        <v/>
      </c>
      <c r="AP25" s="1"/>
    </row>
    <row r="26" spans="3:42" x14ac:dyDescent="0.35">
      <c r="U26" s="108"/>
      <c r="V26" s="108"/>
      <c r="W26" s="108"/>
      <c r="X26" t="s">
        <v>1347</v>
      </c>
      <c r="Y26">
        <v>25</v>
      </c>
      <c r="Z26" s="1">
        <f>'Schedule 1'!$EA$70</f>
        <v>0</v>
      </c>
      <c r="AA26" s="1" t="str">
        <f t="shared" si="0"/>
        <v/>
      </c>
      <c r="AB26" s="1" t="str">
        <f t="shared" si="2"/>
        <v/>
      </c>
      <c r="AC26" s="1" t="str">
        <f>IF(AB26&lt;&gt;"",COUNT(AB$2:AB26),"")</f>
        <v/>
      </c>
      <c r="AD26" s="1" t="str">
        <f t="shared" si="1"/>
        <v/>
      </c>
      <c r="AE26" s="1" t="str">
        <f t="shared" si="3"/>
        <v/>
      </c>
      <c r="AG26" s="1" t="s">
        <v>1348</v>
      </c>
      <c r="AH26" s="191">
        <v>47665</v>
      </c>
      <c r="AI26" s="191">
        <v>47756</v>
      </c>
      <c r="AJ26" s="111">
        <f t="shared" si="8"/>
        <v>92</v>
      </c>
      <c r="AK26" s="111">
        <f t="shared" si="4"/>
        <v>0</v>
      </c>
      <c r="AL26" s="111" t="str">
        <f t="shared" si="6"/>
        <v/>
      </c>
      <c r="AM26" s="194" t="str">
        <f>IF(AL26&lt;&gt;"",SUM(AL$4:AL26),"")</f>
        <v/>
      </c>
      <c r="AN26" s="194" t="str">
        <f t="shared" si="7"/>
        <v/>
      </c>
      <c r="AP26" s="1"/>
    </row>
    <row r="27" spans="3:42" x14ac:dyDescent="0.35">
      <c r="U27" s="1"/>
      <c r="V27" s="1"/>
      <c r="W27" s="1"/>
      <c r="X27" t="s">
        <v>1349</v>
      </c>
      <c r="Y27">
        <v>26</v>
      </c>
      <c r="Z27" s="1">
        <f>'Schedule 1'!$EF$70</f>
        <v>0</v>
      </c>
      <c r="AA27" s="1" t="str">
        <f t="shared" si="0"/>
        <v/>
      </c>
      <c r="AB27" s="1" t="str">
        <f t="shared" si="2"/>
        <v/>
      </c>
      <c r="AC27" s="1" t="str">
        <f>IF(AB27&lt;&gt;"",COUNT(AB$2:AB27),"")</f>
        <v/>
      </c>
      <c r="AD27" s="1" t="str">
        <f t="shared" si="1"/>
        <v/>
      </c>
      <c r="AE27" s="1" t="str">
        <f t="shared" si="3"/>
        <v/>
      </c>
      <c r="AG27" s="1" t="s">
        <v>1350</v>
      </c>
      <c r="AH27" s="191">
        <v>47757</v>
      </c>
      <c r="AI27" s="191">
        <v>47848</v>
      </c>
      <c r="AJ27" s="111">
        <f t="shared" si="8"/>
        <v>92</v>
      </c>
      <c r="AK27" s="111">
        <f t="shared" si="4"/>
        <v>0</v>
      </c>
      <c r="AL27" s="111" t="str">
        <f t="shared" si="6"/>
        <v/>
      </c>
      <c r="AM27" s="194" t="str">
        <f>IF(AL27&lt;&gt;"",SUM(AL$4:AL27),"")</f>
        <v/>
      </c>
      <c r="AN27" s="194" t="str">
        <f t="shared" si="7"/>
        <v/>
      </c>
      <c r="AP27" s="1"/>
    </row>
    <row r="28" spans="3:42" x14ac:dyDescent="0.35">
      <c r="U28" s="108"/>
      <c r="V28" s="108"/>
      <c r="W28" s="108"/>
      <c r="X28" t="s">
        <v>1351</v>
      </c>
      <c r="Y28">
        <v>27</v>
      </c>
      <c r="Z28" s="1">
        <f>'Schedule 1'!$EK$70</f>
        <v>0</v>
      </c>
      <c r="AA28" s="1" t="str">
        <f t="shared" si="0"/>
        <v/>
      </c>
      <c r="AB28" s="1" t="str">
        <f t="shared" si="2"/>
        <v/>
      </c>
      <c r="AC28" s="1" t="str">
        <f>IF(AB28&lt;&gt;"",COUNT(AB$2:AB28),"")</f>
        <v/>
      </c>
      <c r="AD28" s="1" t="str">
        <f t="shared" si="1"/>
        <v/>
      </c>
      <c r="AE28" s="1" t="str">
        <f t="shared" si="3"/>
        <v/>
      </c>
      <c r="AI28" s="191"/>
      <c r="AJ28" s="111"/>
      <c r="AP28" s="1"/>
    </row>
    <row r="29" spans="3:42" x14ac:dyDescent="0.35">
      <c r="U29" s="1"/>
      <c r="V29" s="1"/>
      <c r="W29" s="1"/>
      <c r="X29" t="s">
        <v>1352</v>
      </c>
      <c r="Y29">
        <v>28</v>
      </c>
      <c r="Z29" s="1">
        <f>'Schedule 1'!$EP$70</f>
        <v>0</v>
      </c>
      <c r="AA29" s="1" t="str">
        <f t="shared" si="0"/>
        <v/>
      </c>
      <c r="AB29" s="1" t="str">
        <f t="shared" si="2"/>
        <v/>
      </c>
      <c r="AC29" s="1" t="str">
        <f>IF(AB29&lt;&gt;"",COUNT(AB$2:AB29),"")</f>
        <v/>
      </c>
      <c r="AD29" s="1" t="str">
        <f t="shared" si="1"/>
        <v/>
      </c>
      <c r="AE29" s="1" t="str">
        <f t="shared" si="3"/>
        <v/>
      </c>
      <c r="AI29" s="191"/>
      <c r="AJ29" s="111"/>
      <c r="AP29" s="1"/>
    </row>
    <row r="30" spans="3:42" x14ac:dyDescent="0.35">
      <c r="U30" s="108"/>
      <c r="V30" s="108"/>
      <c r="W30" s="108"/>
      <c r="X30" t="s">
        <v>1353</v>
      </c>
      <c r="Y30">
        <v>29</v>
      </c>
      <c r="Z30" s="1">
        <f>'Schedule 1'!$EU$70</f>
        <v>0</v>
      </c>
      <c r="AA30" s="1" t="str">
        <f t="shared" si="0"/>
        <v/>
      </c>
      <c r="AB30" s="1" t="str">
        <f t="shared" si="2"/>
        <v/>
      </c>
      <c r="AC30" s="1" t="str">
        <f>IF(AB30&lt;&gt;"",COUNT(AB$2:AB30),"")</f>
        <v/>
      </c>
      <c r="AD30" s="1" t="str">
        <f t="shared" si="1"/>
        <v/>
      </c>
      <c r="AE30" s="1" t="str">
        <f t="shared" si="3"/>
        <v/>
      </c>
      <c r="AI30" s="191"/>
      <c r="AJ30" s="111"/>
      <c r="AP30" s="1"/>
    </row>
    <row r="31" spans="3:42" x14ac:dyDescent="0.35">
      <c r="U31" s="1"/>
      <c r="V31" s="1"/>
      <c r="W31" s="1"/>
      <c r="X31" t="s">
        <v>1354</v>
      </c>
      <c r="Y31">
        <v>30</v>
      </c>
      <c r="Z31" s="1">
        <f>'Schedule 1'!$EZ$70</f>
        <v>0</v>
      </c>
      <c r="AA31" s="1" t="str">
        <f t="shared" si="0"/>
        <v/>
      </c>
      <c r="AB31" s="1" t="str">
        <f t="shared" si="2"/>
        <v/>
      </c>
      <c r="AC31" s="1" t="str">
        <f>IF(AB31&lt;&gt;"",COUNT(AB$2:AB31),"")</f>
        <v/>
      </c>
      <c r="AD31" s="1" t="str">
        <f t="shared" si="1"/>
        <v/>
      </c>
      <c r="AE31" s="1" t="str">
        <f t="shared" si="3"/>
        <v/>
      </c>
      <c r="AI31" s="191"/>
      <c r="AJ31" s="111"/>
      <c r="AP31" s="1"/>
    </row>
    <row r="32" spans="3:42" x14ac:dyDescent="0.35">
      <c r="X32" t="s">
        <v>1355</v>
      </c>
      <c r="Y32">
        <v>31</v>
      </c>
      <c r="Z32" s="1">
        <f>'Schedule 1'!$FE$70</f>
        <v>0</v>
      </c>
      <c r="AA32" s="1" t="str">
        <f t="shared" si="0"/>
        <v/>
      </c>
      <c r="AB32" s="1" t="str">
        <f t="shared" si="2"/>
        <v/>
      </c>
      <c r="AC32" s="1" t="str">
        <f>IF(AB32&lt;&gt;"",COUNT(AB$2:AB32),"")</f>
        <v/>
      </c>
      <c r="AD32" s="1" t="str">
        <f t="shared" si="1"/>
        <v/>
      </c>
      <c r="AE32" s="1" t="str">
        <f t="shared" si="3"/>
        <v/>
      </c>
      <c r="AI32" s="191"/>
      <c r="AJ32" s="111"/>
      <c r="AP32" s="1"/>
    </row>
    <row r="33" spans="24:42" x14ac:dyDescent="0.35">
      <c r="X33" t="s">
        <v>1356</v>
      </c>
      <c r="Y33">
        <v>32</v>
      </c>
      <c r="Z33" s="1">
        <f>'Schedule 1'!$FJ$70</f>
        <v>0</v>
      </c>
      <c r="AA33" s="1" t="str">
        <f t="shared" si="0"/>
        <v/>
      </c>
      <c r="AB33" s="1" t="str">
        <f t="shared" si="2"/>
        <v/>
      </c>
      <c r="AC33" s="1" t="str">
        <f>IF(AB33&lt;&gt;"",COUNT(AB$2:AB33),"")</f>
        <v/>
      </c>
      <c r="AD33" s="1" t="str">
        <f t="shared" si="1"/>
        <v/>
      </c>
      <c r="AE33" s="1" t="str">
        <f t="shared" si="3"/>
        <v/>
      </c>
      <c r="AI33" s="191"/>
      <c r="AJ33" s="111"/>
      <c r="AP33" s="1"/>
    </row>
    <row r="34" spans="24:42" x14ac:dyDescent="0.35">
      <c r="X34" t="s">
        <v>1357</v>
      </c>
      <c r="Y34">
        <v>33</v>
      </c>
      <c r="Z34" s="1">
        <f>'Schedule 1'!$FO$70</f>
        <v>0</v>
      </c>
      <c r="AA34" s="1" t="str">
        <f t="shared" si="0"/>
        <v/>
      </c>
      <c r="AB34" s="1" t="str">
        <f t="shared" si="2"/>
        <v/>
      </c>
      <c r="AC34" s="1" t="str">
        <f>IF(AB34&lt;&gt;"",COUNT(AB$2:AB34),"")</f>
        <v/>
      </c>
      <c r="AD34" s="1" t="str">
        <f t="shared" si="1"/>
        <v/>
      </c>
      <c r="AE34" s="1" t="str">
        <f t="shared" si="3"/>
        <v/>
      </c>
      <c r="AI34" s="191"/>
      <c r="AJ34" s="111"/>
      <c r="AP34" s="1"/>
    </row>
    <row r="35" spans="24:42" x14ac:dyDescent="0.35">
      <c r="X35" t="s">
        <v>1358</v>
      </c>
      <c r="Y35">
        <v>34</v>
      </c>
      <c r="Z35" s="1">
        <f>'Schedule 1'!$FT$70</f>
        <v>0</v>
      </c>
      <c r="AA35" s="1" t="str">
        <f t="shared" si="0"/>
        <v/>
      </c>
      <c r="AB35" s="1" t="str">
        <f t="shared" si="2"/>
        <v/>
      </c>
      <c r="AC35" s="1" t="str">
        <f>IF(AB35&lt;&gt;"",COUNT(AB$2:AB35),"")</f>
        <v/>
      </c>
      <c r="AD35" s="1" t="str">
        <f t="shared" si="1"/>
        <v/>
      </c>
      <c r="AE35" s="1" t="str">
        <f t="shared" si="3"/>
        <v/>
      </c>
      <c r="AI35" s="191"/>
      <c r="AJ35" s="111"/>
      <c r="AP35" s="1"/>
    </row>
    <row r="36" spans="24:42" x14ac:dyDescent="0.35">
      <c r="X36" t="s">
        <v>1359</v>
      </c>
      <c r="Y36">
        <v>35</v>
      </c>
      <c r="Z36" s="1">
        <f>'Schedule 1'!$FY$70</f>
        <v>0</v>
      </c>
      <c r="AA36" s="1" t="str">
        <f t="shared" si="0"/>
        <v/>
      </c>
      <c r="AB36" s="1" t="str">
        <f t="shared" si="2"/>
        <v/>
      </c>
      <c r="AC36" s="1" t="str">
        <f>IF(AB36&lt;&gt;"",COUNT(AB$2:AB36),"")</f>
        <v/>
      </c>
      <c r="AD36" s="1" t="str">
        <f t="shared" si="1"/>
        <v/>
      </c>
      <c r="AE36" s="1" t="str">
        <f t="shared" si="3"/>
        <v/>
      </c>
      <c r="AI36" s="191"/>
      <c r="AJ36" s="111"/>
      <c r="AP36" s="1"/>
    </row>
    <row r="37" spans="24:42" x14ac:dyDescent="0.35">
      <c r="X37" t="s">
        <v>1360</v>
      </c>
      <c r="Y37">
        <v>36</v>
      </c>
      <c r="Z37" s="1">
        <f>'Schedule 1'!$GD$70</f>
        <v>0</v>
      </c>
      <c r="AA37" s="1" t="str">
        <f t="shared" si="0"/>
        <v/>
      </c>
      <c r="AB37" s="1" t="str">
        <f t="shared" si="2"/>
        <v/>
      </c>
      <c r="AC37" s="1" t="str">
        <f>IF(AB37&lt;&gt;"",COUNT(AB$2:AB37),"")</f>
        <v/>
      </c>
      <c r="AD37" s="1" t="str">
        <f t="shared" si="1"/>
        <v/>
      </c>
      <c r="AE37" s="1" t="str">
        <f t="shared" si="3"/>
        <v/>
      </c>
      <c r="AI37" s="191"/>
      <c r="AJ37" s="111"/>
      <c r="AP37" s="1"/>
    </row>
    <row r="38" spans="24:42" x14ac:dyDescent="0.35">
      <c r="X38" t="s">
        <v>1361</v>
      </c>
      <c r="Y38">
        <v>37</v>
      </c>
      <c r="Z38" s="1">
        <f>'Schedule 1'!$GI$70</f>
        <v>0</v>
      </c>
      <c r="AA38" s="1" t="str">
        <f t="shared" si="0"/>
        <v/>
      </c>
      <c r="AB38" s="1" t="str">
        <f t="shared" si="2"/>
        <v/>
      </c>
      <c r="AC38" s="1" t="str">
        <f>IF(AB38&lt;&gt;"",COUNT(AB$2:AB38),"")</f>
        <v/>
      </c>
      <c r="AD38" s="1" t="str">
        <f t="shared" si="1"/>
        <v/>
      </c>
      <c r="AE38" s="1" t="str">
        <f t="shared" si="3"/>
        <v/>
      </c>
      <c r="AI38" s="191"/>
      <c r="AJ38" s="111"/>
      <c r="AP38" s="1"/>
    </row>
    <row r="39" spans="24:42" x14ac:dyDescent="0.35">
      <c r="X39" t="s">
        <v>1362</v>
      </c>
      <c r="Y39">
        <v>38</v>
      </c>
      <c r="Z39" s="1">
        <f>'Schedule 1'!$GN$70</f>
        <v>0</v>
      </c>
      <c r="AA39" s="1" t="str">
        <f t="shared" si="0"/>
        <v/>
      </c>
      <c r="AB39" s="1" t="str">
        <f t="shared" si="2"/>
        <v/>
      </c>
      <c r="AC39" s="1" t="str">
        <f>IF(AB39&lt;&gt;"",COUNT(AB$2:AB39),"")</f>
        <v/>
      </c>
      <c r="AD39" s="1" t="str">
        <f t="shared" si="1"/>
        <v/>
      </c>
      <c r="AE39" s="1" t="str">
        <f t="shared" si="3"/>
        <v/>
      </c>
      <c r="AI39" s="191"/>
      <c r="AJ39" s="111"/>
      <c r="AP39" s="1"/>
    </row>
    <row r="40" spans="24:42" x14ac:dyDescent="0.35">
      <c r="X40" t="s">
        <v>1363</v>
      </c>
      <c r="Y40">
        <v>39</v>
      </c>
      <c r="Z40" s="1">
        <f>'Schedule 1'!$GS$70</f>
        <v>0</v>
      </c>
      <c r="AA40" s="1" t="str">
        <f t="shared" si="0"/>
        <v/>
      </c>
      <c r="AB40" s="1" t="str">
        <f t="shared" si="2"/>
        <v/>
      </c>
      <c r="AC40" s="1" t="str">
        <f>IF(AB40&lt;&gt;"",COUNT(AB$2:AB40),"")</f>
        <v/>
      </c>
      <c r="AD40" s="1" t="str">
        <f t="shared" si="1"/>
        <v/>
      </c>
      <c r="AE40" s="1" t="str">
        <f t="shared" si="3"/>
        <v/>
      </c>
      <c r="AI40" s="191"/>
      <c r="AJ40" s="111"/>
      <c r="AP40" s="1"/>
    </row>
    <row r="41" spans="24:42" x14ac:dyDescent="0.35">
      <c r="X41" t="s">
        <v>1364</v>
      </c>
      <c r="Y41">
        <v>40</v>
      </c>
      <c r="Z41" s="1">
        <f>'Schedule 1'!$GX$70</f>
        <v>0</v>
      </c>
      <c r="AA41" s="1" t="str">
        <f t="shared" si="0"/>
        <v/>
      </c>
      <c r="AB41" s="1" t="str">
        <f t="shared" si="2"/>
        <v/>
      </c>
      <c r="AC41" s="1" t="str">
        <f>IF(AB41&lt;&gt;"",COUNT(AB$2:AB41),"")</f>
        <v/>
      </c>
      <c r="AD41" s="1" t="str">
        <f t="shared" si="1"/>
        <v/>
      </c>
      <c r="AE41" s="1" t="str">
        <f t="shared" si="3"/>
        <v/>
      </c>
      <c r="AI41" s="191"/>
      <c r="AJ41" s="111"/>
      <c r="AP41" s="1"/>
    </row>
    <row r="42" spans="24:42" x14ac:dyDescent="0.35">
      <c r="X42" t="s">
        <v>1365</v>
      </c>
      <c r="Y42">
        <v>41</v>
      </c>
      <c r="Z42" s="1">
        <f>'Schedule 1'!$HC$70</f>
        <v>0</v>
      </c>
      <c r="AA42" s="1" t="str">
        <f t="shared" si="0"/>
        <v/>
      </c>
      <c r="AB42" s="1" t="str">
        <f t="shared" si="2"/>
        <v/>
      </c>
      <c r="AC42" s="1" t="str">
        <f>IF(AB42&lt;&gt;"",COUNT(AB$2:AB42),"")</f>
        <v/>
      </c>
      <c r="AD42" s="1" t="str">
        <f t="shared" si="1"/>
        <v/>
      </c>
      <c r="AE42" s="1" t="str">
        <f t="shared" si="3"/>
        <v/>
      </c>
      <c r="AI42" s="191"/>
      <c r="AJ42" s="111"/>
      <c r="AP42" s="1"/>
    </row>
    <row r="43" spans="24:42" x14ac:dyDescent="0.35">
      <c r="X43" t="s">
        <v>1366</v>
      </c>
      <c r="Y43">
        <v>42</v>
      </c>
      <c r="Z43" s="1">
        <f>'Schedule 1'!$HH$70</f>
        <v>0</v>
      </c>
      <c r="AA43" s="1" t="str">
        <f t="shared" si="0"/>
        <v/>
      </c>
      <c r="AB43" s="1" t="str">
        <f t="shared" si="2"/>
        <v/>
      </c>
      <c r="AC43" s="1" t="str">
        <f>IF(AB43&lt;&gt;"",COUNT(AB$2:AB43),"")</f>
        <v/>
      </c>
      <c r="AD43" s="1" t="str">
        <f t="shared" si="1"/>
        <v/>
      </c>
      <c r="AE43" s="1" t="str">
        <f t="shared" si="3"/>
        <v/>
      </c>
      <c r="AI43" s="191"/>
      <c r="AJ43" s="111"/>
      <c r="AP43" s="1"/>
    </row>
    <row r="44" spans="24:42" x14ac:dyDescent="0.35">
      <c r="X44" t="s">
        <v>1367</v>
      </c>
      <c r="Y44">
        <v>43</v>
      </c>
      <c r="Z44" s="1">
        <f>'Schedule 1'!$HM$70</f>
        <v>0</v>
      </c>
      <c r="AA44" s="1" t="str">
        <f t="shared" si="0"/>
        <v/>
      </c>
      <c r="AB44" s="1" t="str">
        <f t="shared" si="2"/>
        <v/>
      </c>
      <c r="AC44" s="1" t="str">
        <f>IF(AB44&lt;&gt;"",COUNT(AB$2:AB44),"")</f>
        <v/>
      </c>
      <c r="AD44" s="1" t="str">
        <f t="shared" si="1"/>
        <v/>
      </c>
      <c r="AE44" s="1" t="str">
        <f t="shared" si="3"/>
        <v/>
      </c>
      <c r="AI44" s="191"/>
      <c r="AJ44" s="111"/>
      <c r="AP44" s="1"/>
    </row>
    <row r="45" spans="24:42" x14ac:dyDescent="0.35">
      <c r="X45" t="s">
        <v>1368</v>
      </c>
      <c r="Y45">
        <v>44</v>
      </c>
      <c r="Z45" s="1">
        <f>'Schedule 1'!$HR$70</f>
        <v>0</v>
      </c>
      <c r="AA45" s="1" t="str">
        <f t="shared" si="0"/>
        <v/>
      </c>
      <c r="AB45" s="1" t="str">
        <f t="shared" si="2"/>
        <v/>
      </c>
      <c r="AC45" s="1" t="str">
        <f>IF(AB45&lt;&gt;"",COUNT(AB$2:AB45),"")</f>
        <v/>
      </c>
      <c r="AD45" s="1" t="str">
        <f t="shared" si="1"/>
        <v/>
      </c>
      <c r="AE45" s="1" t="str">
        <f t="shared" si="3"/>
        <v/>
      </c>
      <c r="AI45" s="191"/>
      <c r="AJ45" s="111"/>
      <c r="AP45" s="1"/>
    </row>
    <row r="46" spans="24:42" x14ac:dyDescent="0.35">
      <c r="X46" t="s">
        <v>1369</v>
      </c>
      <c r="Y46">
        <v>45</v>
      </c>
      <c r="Z46" s="1">
        <f>'Schedule 1'!$HW$70</f>
        <v>0</v>
      </c>
      <c r="AA46" s="1" t="str">
        <f t="shared" si="0"/>
        <v/>
      </c>
      <c r="AB46" s="1" t="str">
        <f t="shared" si="2"/>
        <v/>
      </c>
      <c r="AC46" s="1" t="str">
        <f>IF(AB46&lt;&gt;"",COUNT(AB$2:AB46),"")</f>
        <v/>
      </c>
      <c r="AD46" s="1" t="str">
        <f t="shared" si="1"/>
        <v/>
      </c>
      <c r="AE46" s="1" t="str">
        <f t="shared" si="3"/>
        <v/>
      </c>
      <c r="AI46" s="191"/>
      <c r="AJ46" s="111"/>
      <c r="AP46" s="1"/>
    </row>
    <row r="47" spans="24:42" x14ac:dyDescent="0.35">
      <c r="X47" t="s">
        <v>1370</v>
      </c>
      <c r="Y47">
        <v>46</v>
      </c>
      <c r="Z47" s="1">
        <f>'Schedule 1'!$IB$70</f>
        <v>0</v>
      </c>
      <c r="AA47" s="1" t="str">
        <f t="shared" si="0"/>
        <v/>
      </c>
      <c r="AB47" s="1" t="str">
        <f t="shared" si="2"/>
        <v/>
      </c>
      <c r="AC47" s="1" t="str">
        <f>IF(AB47&lt;&gt;"",COUNT(AB$2:AB47),"")</f>
        <v/>
      </c>
      <c r="AD47" s="1" t="str">
        <f t="shared" si="1"/>
        <v/>
      </c>
      <c r="AE47" s="1" t="str">
        <f t="shared" si="3"/>
        <v/>
      </c>
      <c r="AI47" s="191"/>
      <c r="AJ47" s="111"/>
      <c r="AP47" s="1"/>
    </row>
    <row r="48" spans="24:42" x14ac:dyDescent="0.35">
      <c r="X48" t="s">
        <v>1371</v>
      </c>
      <c r="Y48">
        <v>47</v>
      </c>
      <c r="Z48" s="1">
        <f>'Schedule 1'!$IG$70</f>
        <v>0</v>
      </c>
      <c r="AA48" s="1" t="str">
        <f t="shared" si="0"/>
        <v/>
      </c>
      <c r="AB48" s="1" t="str">
        <f t="shared" si="2"/>
        <v/>
      </c>
      <c r="AC48" s="1" t="str">
        <f>IF(AB48&lt;&gt;"",COUNT(AB$2:AB48),"")</f>
        <v/>
      </c>
      <c r="AD48" s="1" t="str">
        <f t="shared" si="1"/>
        <v/>
      </c>
      <c r="AE48" s="1" t="str">
        <f t="shared" si="3"/>
        <v/>
      </c>
      <c r="AI48" s="191"/>
      <c r="AJ48" s="111"/>
      <c r="AP48" s="1"/>
    </row>
    <row r="49" spans="24:42" x14ac:dyDescent="0.35">
      <c r="X49" t="s">
        <v>1372</v>
      </c>
      <c r="Y49">
        <v>48</v>
      </c>
      <c r="Z49" s="1">
        <f>'Schedule 1'!$IL$70</f>
        <v>0</v>
      </c>
      <c r="AA49" s="1" t="str">
        <f t="shared" si="0"/>
        <v/>
      </c>
      <c r="AB49" s="1" t="str">
        <f t="shared" si="2"/>
        <v/>
      </c>
      <c r="AC49" s="1" t="str">
        <f>IF(AB49&lt;&gt;"",COUNT(AB$2:AB49),"")</f>
        <v/>
      </c>
      <c r="AD49" s="1" t="str">
        <f t="shared" si="1"/>
        <v/>
      </c>
      <c r="AE49" s="1" t="str">
        <f t="shared" si="3"/>
        <v/>
      </c>
      <c r="AI49" s="191"/>
      <c r="AJ49" s="111"/>
      <c r="AP49" s="1"/>
    </row>
    <row r="50" spans="24:42" x14ac:dyDescent="0.35">
      <c r="X50" t="s">
        <v>1373</v>
      </c>
      <c r="Y50">
        <v>49</v>
      </c>
      <c r="Z50" s="1">
        <f>'Schedule 1'!$IQ$70</f>
        <v>0</v>
      </c>
      <c r="AA50" s="1" t="str">
        <f t="shared" si="0"/>
        <v/>
      </c>
      <c r="AB50" s="1" t="str">
        <f t="shared" si="2"/>
        <v/>
      </c>
      <c r="AC50" s="1" t="str">
        <f>IF(AB50&lt;&gt;"",COUNT(AB$2:AB50),"")</f>
        <v/>
      </c>
      <c r="AD50" s="1" t="str">
        <f t="shared" si="1"/>
        <v/>
      </c>
      <c r="AE50" s="1" t="str">
        <f t="shared" si="3"/>
        <v/>
      </c>
      <c r="AI50" s="191"/>
      <c r="AJ50" s="111"/>
      <c r="AP50" s="1"/>
    </row>
    <row r="51" spans="24:42" x14ac:dyDescent="0.35">
      <c r="X51" t="s">
        <v>1374</v>
      </c>
      <c r="Y51">
        <v>50</v>
      </c>
      <c r="Z51" s="1">
        <f>'Schedule 1'!$IV$70</f>
        <v>0</v>
      </c>
      <c r="AA51" s="1" t="str">
        <f t="shared" si="0"/>
        <v/>
      </c>
      <c r="AB51" s="1" t="str">
        <f t="shared" si="2"/>
        <v/>
      </c>
      <c r="AC51" s="1" t="str">
        <f>IF(AB51&lt;&gt;"",COUNT(AB$2:AB51),"")</f>
        <v/>
      </c>
      <c r="AD51" s="1" t="str">
        <f t="shared" si="1"/>
        <v/>
      </c>
      <c r="AE51" s="1" t="str">
        <f t="shared" si="3"/>
        <v/>
      </c>
      <c r="AI51" s="191"/>
      <c r="AJ51" s="111"/>
      <c r="AP51" s="1"/>
    </row>
  </sheetData>
  <phoneticPr fontId="10" type="noConversion"/>
  <pageMargins left="0.7" right="0.7" top="0.75" bottom="0.75" header="0.3" footer="0.3"/>
  <pageSetup orientation="portrait" r:id="rId1"/>
  <customProperties>
    <customPr name="OrphanNamesChecke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3888D-7999-41D1-94EC-5EBE35BF3996}">
  <dimension ref="A1:IZ149"/>
  <sheetViews>
    <sheetView topLeftCell="GY14" workbookViewId="0">
      <selection activeCell="HS38" sqref="HS38"/>
    </sheetView>
  </sheetViews>
  <sheetFormatPr defaultRowHeight="14.5" x14ac:dyDescent="0.35"/>
  <cols>
    <col min="1" max="1" width="2.7265625" style="32" customWidth="1"/>
    <col min="2" max="2" width="0.81640625" style="32" customWidth="1"/>
    <col min="3" max="3" width="8.26953125" style="4" bestFit="1" customWidth="1"/>
    <col min="4" max="4" width="110.7265625" style="33" customWidth="1"/>
    <col min="5" max="5" width="8.7265625" style="33" customWidth="1"/>
    <col min="6" max="6" width="4.7265625" style="34" customWidth="1"/>
    <col min="7" max="7" width="20.7265625" style="34" customWidth="1"/>
    <col min="8" max="8" width="4.7265625" style="34" customWidth="1"/>
    <col min="9" max="9" width="8.7265625" style="34" customWidth="1"/>
    <col min="10" max="10" width="2.7265625" style="34" customWidth="1"/>
    <col min="11" max="11" width="6.7265625" style="34" customWidth="1"/>
    <col min="12" max="12" width="20.7265625" style="34" customWidth="1"/>
    <col min="13" max="13" width="6.7265625" style="35" customWidth="1"/>
    <col min="14" max="15" width="2.7265625" style="35" customWidth="1"/>
    <col min="16" max="16" width="6.7265625" style="35" customWidth="1"/>
    <col min="17" max="17" width="20.7265625" style="35" customWidth="1"/>
    <col min="18" max="18" width="6.7265625" style="35" customWidth="1"/>
    <col min="19" max="20" width="2.7265625" style="35" customWidth="1"/>
    <col min="21" max="21" width="6.7265625" style="35" customWidth="1"/>
    <col min="22" max="22" width="20.7265625" style="35" customWidth="1"/>
    <col min="23" max="23" width="6.7265625" style="35" customWidth="1"/>
    <col min="24" max="25" width="2.7265625" style="35" customWidth="1"/>
    <col min="26" max="26" width="6.7265625" style="35" customWidth="1"/>
    <col min="27" max="27" width="20.7265625" style="35" customWidth="1"/>
    <col min="28" max="28" width="6.7265625" style="35" customWidth="1"/>
    <col min="29" max="30" width="2.7265625" style="35" customWidth="1"/>
    <col min="31" max="31" width="6.7265625" style="35" customWidth="1"/>
    <col min="32" max="32" width="20.7265625" style="35" customWidth="1"/>
    <col min="33" max="33" width="6.7265625" style="35" customWidth="1"/>
    <col min="34" max="35" width="2.7265625" style="35" customWidth="1"/>
    <col min="36" max="36" width="6.7265625" style="35" customWidth="1"/>
    <col min="37" max="37" width="20.7265625" style="35" customWidth="1"/>
    <col min="38" max="38" width="6.7265625" style="35" customWidth="1"/>
    <col min="39" max="40" width="2.7265625" style="35" customWidth="1"/>
    <col min="41" max="41" width="6.7265625" style="35" customWidth="1"/>
    <col min="42" max="42" width="20.7265625" style="35" customWidth="1"/>
    <col min="43" max="43" width="6.7265625" style="35" customWidth="1"/>
    <col min="44" max="45" width="2.7265625" style="35" customWidth="1"/>
    <col min="46" max="46" width="6.7265625" style="35" customWidth="1"/>
    <col min="47" max="47" width="20.7265625" style="35" customWidth="1"/>
    <col min="48" max="48" width="6.7265625" style="35" customWidth="1"/>
    <col min="49" max="50" width="2.7265625" style="35" customWidth="1"/>
    <col min="51" max="51" width="6.7265625" style="35" customWidth="1"/>
    <col min="52" max="52" width="20.7265625" style="35" customWidth="1"/>
    <col min="53" max="53" width="6.7265625" style="35" customWidth="1"/>
    <col min="54" max="55" width="2.7265625" style="35" customWidth="1"/>
    <col min="56" max="56" width="6.7265625" style="35" customWidth="1"/>
    <col min="57" max="57" width="20.7265625" style="35" customWidth="1"/>
    <col min="58" max="58" width="6.7265625" style="35" customWidth="1"/>
    <col min="59" max="59" width="2.7265625" style="35" customWidth="1"/>
    <col min="60" max="60" width="2.7265625" style="34" customWidth="1"/>
    <col min="61" max="61" width="6.7265625" style="34" customWidth="1"/>
    <col min="62" max="62" width="20.7265625" style="34" customWidth="1"/>
    <col min="63" max="63" width="6.7265625" style="35" customWidth="1"/>
    <col min="64" max="65" width="2.7265625" style="35" customWidth="1"/>
    <col min="66" max="66" width="6.7265625" style="35" customWidth="1"/>
    <col min="67" max="67" width="20.7265625" style="35" customWidth="1"/>
    <col min="68" max="68" width="6.7265625" style="35" customWidth="1"/>
    <col min="69" max="70" width="2.7265625" style="35" customWidth="1"/>
    <col min="71" max="71" width="6.7265625" style="35" customWidth="1"/>
    <col min="72" max="72" width="20.7265625" style="35" customWidth="1"/>
    <col min="73" max="73" width="6.7265625" style="35" customWidth="1"/>
    <col min="74" max="75" width="2.7265625" style="35" customWidth="1"/>
    <col min="76" max="76" width="6.7265625" style="35" customWidth="1"/>
    <col min="77" max="77" width="20.7265625" style="35" customWidth="1"/>
    <col min="78" max="78" width="6.7265625" style="35" customWidth="1"/>
    <col min="79" max="80" width="2.7265625" style="35" customWidth="1"/>
    <col min="81" max="81" width="6.7265625" style="35" customWidth="1"/>
    <col min="82" max="82" width="20.7265625" style="35" customWidth="1"/>
    <col min="83" max="83" width="6.7265625" style="35" customWidth="1"/>
    <col min="84" max="85" width="2.7265625" style="35" customWidth="1"/>
    <col min="86" max="86" width="6.7265625" style="35" customWidth="1"/>
    <col min="87" max="87" width="20.7265625" style="35" customWidth="1"/>
    <col min="88" max="88" width="6.7265625" style="35" customWidth="1"/>
    <col min="89" max="90" width="2.7265625" style="35" customWidth="1"/>
    <col min="91" max="91" width="6.7265625" style="35" customWidth="1"/>
    <col min="92" max="92" width="20.7265625" style="35" customWidth="1"/>
    <col min="93" max="93" width="6.7265625" style="35" customWidth="1"/>
    <col min="94" max="95" width="2.7265625" style="35" customWidth="1"/>
    <col min="96" max="96" width="6.7265625" style="35" customWidth="1"/>
    <col min="97" max="97" width="20.7265625" style="35" customWidth="1"/>
    <col min="98" max="98" width="6.7265625" style="35" customWidth="1"/>
    <col min="99" max="100" width="2.7265625" style="35" customWidth="1"/>
    <col min="101" max="101" width="6.7265625" style="35" customWidth="1"/>
    <col min="102" max="102" width="20.7265625" style="35" customWidth="1"/>
    <col min="103" max="103" width="6.7265625" style="35" customWidth="1"/>
    <col min="104" max="105" width="2.7265625" style="35" customWidth="1"/>
    <col min="106" max="106" width="6.7265625" style="35" customWidth="1"/>
    <col min="107" max="107" width="20.7265625" style="35" customWidth="1"/>
    <col min="108" max="108" width="6.7265625" style="35" customWidth="1"/>
    <col min="109" max="109" width="2.7265625" style="35" customWidth="1"/>
    <col min="110" max="110" width="2.7265625" style="34" customWidth="1"/>
    <col min="111" max="111" width="6.7265625" style="34" customWidth="1"/>
    <col min="112" max="112" width="20.7265625" style="34" customWidth="1"/>
    <col min="113" max="113" width="6.7265625" style="35" customWidth="1"/>
    <col min="114" max="115" width="2.7265625" style="35" customWidth="1"/>
    <col min="116" max="116" width="6.7265625" style="35" customWidth="1"/>
    <col min="117" max="117" width="20.7265625" style="35" customWidth="1"/>
    <col min="118" max="118" width="6.7265625" style="35" customWidth="1"/>
    <col min="119" max="120" width="2.7265625" style="35" customWidth="1"/>
    <col min="121" max="121" width="6.7265625" style="35" customWidth="1"/>
    <col min="122" max="122" width="20.7265625" style="35" customWidth="1"/>
    <col min="123" max="123" width="6.7265625" style="35" customWidth="1"/>
    <col min="124" max="125" width="2.7265625" style="35" customWidth="1"/>
    <col min="126" max="126" width="6.7265625" style="35" customWidth="1"/>
    <col min="127" max="127" width="20.7265625" style="35" customWidth="1"/>
    <col min="128" max="128" width="6.7265625" style="35" customWidth="1"/>
    <col min="129" max="130" width="2.7265625" style="35" customWidth="1"/>
    <col min="131" max="131" width="6.7265625" style="35" customWidth="1"/>
    <col min="132" max="132" width="20.7265625" style="35" customWidth="1"/>
    <col min="133" max="133" width="6.7265625" style="35" customWidth="1"/>
    <col min="134" max="135" width="2.7265625" style="35" customWidth="1"/>
    <col min="136" max="136" width="6.7265625" style="35" customWidth="1"/>
    <col min="137" max="137" width="20.7265625" style="35" customWidth="1"/>
    <col min="138" max="138" width="6.7265625" style="35" customWidth="1"/>
    <col min="139" max="140" width="2.7265625" style="35" customWidth="1"/>
    <col min="141" max="141" width="6.7265625" style="35" customWidth="1"/>
    <col min="142" max="142" width="20.7265625" style="35" customWidth="1"/>
    <col min="143" max="143" width="6.7265625" style="35" customWidth="1"/>
    <col min="144" max="145" width="2.7265625" style="35" customWidth="1"/>
    <col min="146" max="146" width="6.7265625" style="35" customWidth="1"/>
    <col min="147" max="147" width="20.7265625" style="35" customWidth="1"/>
    <col min="148" max="148" width="6.7265625" style="35" customWidth="1"/>
    <col min="149" max="150" width="2.7265625" style="35" customWidth="1"/>
    <col min="151" max="151" width="6.7265625" style="35" customWidth="1"/>
    <col min="152" max="152" width="20.7265625" style="35" customWidth="1"/>
    <col min="153" max="153" width="6.7265625" style="35" customWidth="1"/>
    <col min="154" max="155" width="2.7265625" style="35" customWidth="1"/>
    <col min="156" max="156" width="6.7265625" style="35" customWidth="1"/>
    <col min="157" max="157" width="20.7265625" style="35" customWidth="1"/>
    <col min="158" max="158" width="6.7265625" style="35" customWidth="1"/>
    <col min="159" max="159" width="2.7265625" style="35" customWidth="1"/>
    <col min="160" max="160" width="2.7265625" style="34" customWidth="1"/>
    <col min="161" max="161" width="6.7265625" style="34" customWidth="1"/>
    <col min="162" max="162" width="20.7265625" style="34" customWidth="1"/>
    <col min="163" max="163" width="6.7265625" style="35" customWidth="1"/>
    <col min="164" max="165" width="2.7265625" style="35" customWidth="1"/>
    <col min="166" max="166" width="6.7265625" style="35" customWidth="1"/>
    <col min="167" max="167" width="20.7265625" style="35" customWidth="1"/>
    <col min="168" max="168" width="6.7265625" style="35" customWidth="1"/>
    <col min="169" max="170" width="2.7265625" style="35" customWidth="1"/>
    <col min="171" max="171" width="6.7265625" style="35" customWidth="1"/>
    <col min="172" max="172" width="20.7265625" style="35" customWidth="1"/>
    <col min="173" max="173" width="6.7265625" style="35" customWidth="1"/>
    <col min="174" max="175" width="2.7265625" style="35" customWidth="1"/>
    <col min="176" max="176" width="6.7265625" style="35" customWidth="1"/>
    <col min="177" max="177" width="20.7265625" style="35" customWidth="1"/>
    <col min="178" max="178" width="6.7265625" style="35" customWidth="1"/>
    <col min="179" max="180" width="2.7265625" style="35" customWidth="1"/>
    <col min="181" max="181" width="6.7265625" style="35" customWidth="1"/>
    <col min="182" max="182" width="20.7265625" style="35" customWidth="1"/>
    <col min="183" max="183" width="6.7265625" style="35" customWidth="1"/>
    <col min="184" max="185" width="2.7265625" style="35" customWidth="1"/>
    <col min="186" max="186" width="6.7265625" style="35" customWidth="1"/>
    <col min="187" max="187" width="20.7265625" style="35" customWidth="1"/>
    <col min="188" max="188" width="6.7265625" style="35" customWidth="1"/>
    <col min="189" max="190" width="2.7265625" style="35" customWidth="1"/>
    <col min="191" max="191" width="6.7265625" style="35" customWidth="1"/>
    <col min="192" max="192" width="20.7265625" style="35" customWidth="1"/>
    <col min="193" max="193" width="6.7265625" style="35" customWidth="1"/>
    <col min="194" max="195" width="2.7265625" style="35" customWidth="1"/>
    <col min="196" max="196" width="6.7265625" style="35" customWidth="1"/>
    <col min="197" max="197" width="20.7265625" style="35" customWidth="1"/>
    <col min="198" max="198" width="6.7265625" style="35" customWidth="1"/>
    <col min="199" max="200" width="2.7265625" style="35" customWidth="1"/>
    <col min="201" max="201" width="6.7265625" style="35" customWidth="1"/>
    <col min="202" max="202" width="20.7265625" style="35" customWidth="1"/>
    <col min="203" max="203" width="6.7265625" style="35" customWidth="1"/>
    <col min="204" max="205" width="2.7265625" style="35" customWidth="1"/>
    <col min="206" max="206" width="6.7265625" style="35" customWidth="1"/>
    <col min="207" max="207" width="20.7265625" style="35" customWidth="1"/>
    <col min="208" max="208" width="6.7265625" style="35" customWidth="1"/>
    <col min="209" max="209" width="2.7265625" style="35" customWidth="1"/>
    <col min="210" max="210" width="2.7265625" style="34" customWidth="1"/>
    <col min="211" max="211" width="6.7265625" style="34" customWidth="1"/>
    <col min="212" max="212" width="20.7265625" style="34" customWidth="1"/>
    <col min="213" max="213" width="6.7265625" style="35" customWidth="1"/>
    <col min="214" max="215" width="2.7265625" style="35" customWidth="1"/>
    <col min="216" max="216" width="6.7265625" style="35" customWidth="1"/>
    <col min="217" max="217" width="20.7265625" style="35" customWidth="1"/>
    <col min="218" max="218" width="6.7265625" style="35" customWidth="1"/>
    <col min="219" max="220" width="2.7265625" style="35" customWidth="1"/>
    <col min="221" max="221" width="6.7265625" style="35" customWidth="1"/>
    <col min="222" max="222" width="20.7265625" style="35" customWidth="1"/>
    <col min="223" max="223" width="6.7265625" style="35" customWidth="1"/>
    <col min="224" max="225" width="2.7265625" style="35" customWidth="1"/>
    <col min="226" max="226" width="6.7265625" style="35" customWidth="1"/>
    <col min="227" max="227" width="20.7265625" style="35" customWidth="1"/>
    <col min="228" max="228" width="6.7265625" style="35" customWidth="1"/>
    <col min="229" max="230" width="2.7265625" style="35" customWidth="1"/>
    <col min="231" max="231" width="6.7265625" style="35" customWidth="1"/>
    <col min="232" max="232" width="20.7265625" style="35" customWidth="1"/>
    <col min="233" max="233" width="6.7265625" style="35" customWidth="1"/>
    <col min="234" max="235" width="2.7265625" style="35" customWidth="1"/>
    <col min="236" max="236" width="6.7265625" style="35" customWidth="1"/>
    <col min="237" max="237" width="20.7265625" style="35" customWidth="1"/>
    <col min="238" max="238" width="6.7265625" style="35" customWidth="1"/>
    <col min="239" max="240" width="2.7265625" style="35" customWidth="1"/>
    <col min="241" max="241" width="6.7265625" style="35" customWidth="1"/>
    <col min="242" max="242" width="20.7265625" style="35" customWidth="1"/>
    <col min="243" max="243" width="6.7265625" style="35" customWidth="1"/>
    <col min="244" max="245" width="2.7265625" style="35" customWidth="1"/>
    <col min="246" max="246" width="6.7265625" style="35" customWidth="1"/>
    <col min="247" max="247" width="20.7265625" style="35" customWidth="1"/>
    <col min="248" max="248" width="6.7265625" style="35" customWidth="1"/>
    <col min="249" max="250" width="2.7265625" style="35" customWidth="1"/>
    <col min="251" max="251" width="6.7265625" style="35" customWidth="1"/>
    <col min="252" max="252" width="20.7265625" style="35" customWidth="1"/>
    <col min="253" max="253" width="6.7265625" style="35" customWidth="1"/>
    <col min="254" max="255" width="2.7265625" style="35" customWidth="1"/>
    <col min="256" max="256" width="6.7265625" style="35" customWidth="1"/>
    <col min="257" max="257" width="20.7265625" style="35" customWidth="1"/>
    <col min="258" max="258" width="6.7265625" style="35" customWidth="1"/>
    <col min="259" max="259" width="2.7265625" style="35" customWidth="1"/>
  </cols>
  <sheetData>
    <row r="1" spans="1:260" ht="18.5" x14ac:dyDescent="0.45">
      <c r="A1" s="54" t="s">
        <v>1375</v>
      </c>
      <c r="B1" s="55"/>
      <c r="C1" s="56"/>
      <c r="D1" s="451"/>
      <c r="E1" s="451"/>
      <c r="F1" s="452"/>
      <c r="G1" s="452"/>
      <c r="H1" s="452"/>
      <c r="I1" s="452"/>
      <c r="J1" s="452"/>
      <c r="K1" s="452"/>
      <c r="L1" s="64">
        <v>1</v>
      </c>
      <c r="M1" s="453"/>
      <c r="N1" s="453"/>
      <c r="O1" s="453"/>
      <c r="P1" s="453"/>
      <c r="Q1" s="64">
        <f>SUM(L1:P1)+1</f>
        <v>2</v>
      </c>
      <c r="R1" s="453"/>
      <c r="S1" s="453"/>
      <c r="T1" s="453"/>
      <c r="U1" s="453"/>
      <c r="V1" s="64">
        <f>SUM(Q1:U1)+1</f>
        <v>3</v>
      </c>
      <c r="W1" s="453"/>
      <c r="X1" s="453"/>
      <c r="Y1" s="453"/>
      <c r="Z1" s="453"/>
      <c r="AA1" s="64">
        <f>SUM(V1:Z1)+1</f>
        <v>4</v>
      </c>
      <c r="AB1" s="453"/>
      <c r="AC1" s="453"/>
      <c r="AD1" s="453"/>
      <c r="AE1" s="453"/>
      <c r="AF1" s="64">
        <f>SUM(AA1:AE1)+1</f>
        <v>5</v>
      </c>
      <c r="AG1" s="453"/>
      <c r="AH1" s="453"/>
      <c r="AI1" s="453"/>
      <c r="AJ1" s="453"/>
      <c r="AK1" s="64">
        <f>SUM(AF1:AJ1)+1</f>
        <v>6</v>
      </c>
      <c r="AL1" s="453"/>
      <c r="AM1" s="453"/>
      <c r="AN1" s="453"/>
      <c r="AO1" s="453"/>
      <c r="AP1" s="64">
        <f>SUM(AK1:AO1)+1</f>
        <v>7</v>
      </c>
      <c r="AQ1" s="453"/>
      <c r="AR1" s="453"/>
      <c r="AS1" s="453"/>
      <c r="AT1" s="453"/>
      <c r="AU1" s="64">
        <f>SUM(AP1:AT1)+1</f>
        <v>8</v>
      </c>
      <c r="AV1" s="453"/>
      <c r="AW1" s="453"/>
      <c r="AX1" s="453"/>
      <c r="AY1" s="453"/>
      <c r="AZ1" s="64">
        <f>SUM(AU1:AY1)+1</f>
        <v>9</v>
      </c>
      <c r="BA1" s="453"/>
      <c r="BB1" s="453"/>
      <c r="BC1" s="453"/>
      <c r="BD1" s="453"/>
      <c r="BE1" s="64">
        <f>SUM(AZ1:BD1)+1</f>
        <v>10</v>
      </c>
      <c r="BF1" s="453"/>
      <c r="BG1" s="453"/>
      <c r="BH1" s="452"/>
      <c r="BI1" s="452"/>
      <c r="BJ1" s="64">
        <f>SUM(BE1:BI1)+1</f>
        <v>11</v>
      </c>
      <c r="BK1" s="453"/>
      <c r="BL1" s="453"/>
      <c r="BM1" s="453"/>
      <c r="BN1" s="453"/>
      <c r="BO1" s="64">
        <f>SUM(BJ1:BN1)+1</f>
        <v>12</v>
      </c>
      <c r="BP1" s="453"/>
      <c r="BQ1" s="453"/>
      <c r="BR1" s="453"/>
      <c r="BS1" s="453"/>
      <c r="BT1" s="64">
        <f>SUM(BO1:BS1)+1</f>
        <v>13</v>
      </c>
      <c r="BU1" s="453"/>
      <c r="BV1" s="453"/>
      <c r="BW1" s="453"/>
      <c r="BX1" s="453"/>
      <c r="BY1" s="64">
        <f>SUM(BT1:BX1)+1</f>
        <v>14</v>
      </c>
      <c r="BZ1" s="453"/>
      <c r="CA1" s="453"/>
      <c r="CB1" s="453"/>
      <c r="CC1" s="453"/>
      <c r="CD1" s="64">
        <f>SUM(BY1:CC1)+1</f>
        <v>15</v>
      </c>
      <c r="CE1" s="453"/>
      <c r="CF1" s="453"/>
      <c r="CG1" s="453"/>
      <c r="CH1" s="453"/>
      <c r="CI1" s="64">
        <f>SUM(CD1:CH1)+1</f>
        <v>16</v>
      </c>
      <c r="CJ1" s="453"/>
      <c r="CK1" s="453"/>
      <c r="CL1" s="453"/>
      <c r="CM1" s="453"/>
      <c r="CN1" s="64">
        <f>SUM(CI1:CM1)+1</f>
        <v>17</v>
      </c>
      <c r="CO1" s="453"/>
      <c r="CP1" s="453"/>
      <c r="CQ1" s="453"/>
      <c r="CR1" s="453"/>
      <c r="CS1" s="64">
        <f>SUM(CN1:CR1)+1</f>
        <v>18</v>
      </c>
      <c r="CT1" s="453"/>
      <c r="CU1" s="453"/>
      <c r="CV1" s="453"/>
      <c r="CW1" s="453"/>
      <c r="CX1" s="64">
        <f>SUM(CS1:CW1)+1</f>
        <v>19</v>
      </c>
      <c r="CY1" s="453"/>
      <c r="CZ1" s="453"/>
      <c r="DA1" s="453"/>
      <c r="DB1" s="453"/>
      <c r="DC1" s="64">
        <f>SUM(CX1:DB1)+1</f>
        <v>20</v>
      </c>
      <c r="DD1" s="453"/>
      <c r="DE1" s="453"/>
      <c r="DF1" s="452"/>
      <c r="DG1" s="452"/>
      <c r="DH1" s="64">
        <f>SUM(DC1:DG1)+1</f>
        <v>21</v>
      </c>
      <c r="DI1" s="453"/>
      <c r="DJ1" s="453"/>
      <c r="DK1" s="453"/>
      <c r="DL1" s="453"/>
      <c r="DM1" s="64">
        <f>SUM(DH1:DL1)+1</f>
        <v>22</v>
      </c>
      <c r="DN1" s="453"/>
      <c r="DO1" s="453"/>
      <c r="DP1" s="453"/>
      <c r="DQ1" s="453"/>
      <c r="DR1" s="64">
        <f>SUM(DM1:DQ1)+1</f>
        <v>23</v>
      </c>
      <c r="DS1" s="453"/>
      <c r="DT1" s="453"/>
      <c r="DU1" s="453"/>
      <c r="DV1" s="453"/>
      <c r="DW1" s="64">
        <f>SUM(DR1:DV1)+1</f>
        <v>24</v>
      </c>
      <c r="DX1" s="453"/>
      <c r="DY1" s="453"/>
      <c r="DZ1" s="453"/>
      <c r="EA1" s="453"/>
      <c r="EB1" s="64">
        <f>SUM(DW1:EA1)+1</f>
        <v>25</v>
      </c>
      <c r="EC1" s="453"/>
      <c r="ED1" s="453"/>
      <c r="EE1" s="453"/>
      <c r="EF1" s="453"/>
      <c r="EG1" s="64">
        <f>SUM(EB1:EF1)+1</f>
        <v>26</v>
      </c>
      <c r="EH1" s="453"/>
      <c r="EI1" s="453"/>
      <c r="EJ1" s="453"/>
      <c r="EK1" s="453"/>
      <c r="EL1" s="64">
        <f>SUM(EG1:EK1)+1</f>
        <v>27</v>
      </c>
      <c r="EM1" s="453"/>
      <c r="EN1" s="453"/>
      <c r="EO1" s="453"/>
      <c r="EP1" s="453"/>
      <c r="EQ1" s="64">
        <f>SUM(EL1:EP1)+1</f>
        <v>28</v>
      </c>
      <c r="ER1" s="453"/>
      <c r="ES1" s="453"/>
      <c r="ET1" s="453"/>
      <c r="EU1" s="453"/>
      <c r="EV1" s="64">
        <f>SUM(EQ1:EU1)+1</f>
        <v>29</v>
      </c>
      <c r="EW1" s="453"/>
      <c r="EX1" s="453"/>
      <c r="EY1" s="453"/>
      <c r="EZ1" s="453"/>
      <c r="FA1" s="64">
        <f>SUM(EV1:EZ1)+1</f>
        <v>30</v>
      </c>
      <c r="FB1" s="453"/>
      <c r="FC1" s="453"/>
      <c r="FD1" s="452"/>
      <c r="FE1" s="452"/>
      <c r="FF1" s="64">
        <f>SUM(FA1:FE1)+1</f>
        <v>31</v>
      </c>
      <c r="FG1" s="453"/>
      <c r="FH1" s="453"/>
      <c r="FI1" s="453"/>
      <c r="FJ1" s="453"/>
      <c r="FK1" s="64">
        <f>SUM(FF1:FJ1)+1</f>
        <v>32</v>
      </c>
      <c r="FL1" s="453"/>
      <c r="FM1" s="453"/>
      <c r="FN1" s="453"/>
      <c r="FO1" s="453"/>
      <c r="FP1" s="64">
        <f>SUM(FK1:FO1)+1</f>
        <v>33</v>
      </c>
      <c r="FQ1" s="453"/>
      <c r="FR1" s="453"/>
      <c r="FS1" s="453"/>
      <c r="FT1" s="453"/>
      <c r="FU1" s="64">
        <f>SUM(FP1:FT1)+1</f>
        <v>34</v>
      </c>
      <c r="FV1" s="453"/>
      <c r="FW1" s="453"/>
      <c r="FX1" s="453"/>
      <c r="FY1" s="453"/>
      <c r="FZ1" s="64">
        <f>SUM(FU1:FY1)+1</f>
        <v>35</v>
      </c>
      <c r="GA1" s="453"/>
      <c r="GB1" s="453"/>
      <c r="GC1" s="453"/>
      <c r="GD1" s="453"/>
      <c r="GE1" s="64">
        <f>SUM(FZ1:GD1)+1</f>
        <v>36</v>
      </c>
      <c r="GF1" s="453"/>
      <c r="GG1" s="453"/>
      <c r="GH1" s="453"/>
      <c r="GI1" s="453"/>
      <c r="GJ1" s="64">
        <f>SUM(GE1:GI1)+1</f>
        <v>37</v>
      </c>
      <c r="GK1" s="453"/>
      <c r="GL1" s="453"/>
      <c r="GM1" s="453"/>
      <c r="GN1" s="453"/>
      <c r="GO1" s="64">
        <f>SUM(GJ1:GN1)+1</f>
        <v>38</v>
      </c>
      <c r="GP1" s="453"/>
      <c r="GQ1" s="453"/>
      <c r="GR1" s="453"/>
      <c r="GS1" s="453"/>
      <c r="GT1" s="64">
        <f>SUM(GO1:GS1)+1</f>
        <v>39</v>
      </c>
      <c r="GU1" s="453"/>
      <c r="GV1" s="453"/>
      <c r="GW1" s="453"/>
      <c r="GX1" s="453"/>
      <c r="GY1" s="64">
        <f>SUM(GT1:GX1)+1</f>
        <v>40</v>
      </c>
      <c r="GZ1" s="453"/>
      <c r="HA1" s="453"/>
      <c r="HB1" s="452"/>
      <c r="HC1" s="452"/>
      <c r="HD1" s="64">
        <f>SUM(GY1:HC1)+1</f>
        <v>41</v>
      </c>
      <c r="HE1" s="453"/>
      <c r="HF1" s="453"/>
      <c r="HG1" s="453"/>
      <c r="HH1" s="453"/>
      <c r="HI1" s="64">
        <f>SUM(HD1:HH1)+1</f>
        <v>42</v>
      </c>
      <c r="HJ1" s="453"/>
      <c r="HK1" s="453"/>
      <c r="HL1" s="453"/>
      <c r="HM1" s="453"/>
      <c r="HN1" s="64">
        <f>SUM(HI1:HM1)+1</f>
        <v>43</v>
      </c>
      <c r="HO1" s="453"/>
      <c r="HP1" s="453"/>
      <c r="HQ1" s="453"/>
      <c r="HR1" s="453"/>
      <c r="HS1" s="64">
        <f>SUM(HN1:HR1)+1</f>
        <v>44</v>
      </c>
      <c r="HT1" s="453"/>
      <c r="HU1" s="453"/>
      <c r="HV1" s="453"/>
      <c r="HW1" s="453"/>
      <c r="HX1" s="64">
        <f>SUM(HS1:HW1)+1</f>
        <v>45</v>
      </c>
      <c r="HY1" s="453"/>
      <c r="HZ1" s="453"/>
      <c r="IA1" s="453"/>
      <c r="IB1" s="453"/>
      <c r="IC1" s="64">
        <f>SUM(HX1:IB1)+1</f>
        <v>46</v>
      </c>
      <c r="ID1" s="453"/>
      <c r="IE1" s="453"/>
      <c r="IF1" s="453"/>
      <c r="IG1" s="453"/>
      <c r="IH1" s="64">
        <f>SUM(IC1:IG1)+1</f>
        <v>47</v>
      </c>
      <c r="II1" s="453"/>
      <c r="IJ1" s="453"/>
      <c r="IK1" s="453"/>
      <c r="IL1" s="453"/>
      <c r="IM1" s="64">
        <f>SUM(IH1:IL1)+1</f>
        <v>48</v>
      </c>
      <c r="IN1" s="453"/>
      <c r="IO1" s="453"/>
      <c r="IP1" s="453"/>
      <c r="IQ1" s="453"/>
      <c r="IR1" s="64">
        <f>SUM(IM1:IQ1)+1</f>
        <v>49</v>
      </c>
      <c r="IS1" s="453"/>
      <c r="IT1" s="453"/>
      <c r="IU1" s="453"/>
      <c r="IV1" s="453"/>
      <c r="IW1" s="64">
        <f>SUM(IR1:IV1)+1</f>
        <v>50</v>
      </c>
      <c r="IX1" s="453"/>
      <c r="IY1" s="453"/>
    </row>
    <row r="2" spans="1:260" ht="18.5" x14ac:dyDescent="0.45">
      <c r="A2" s="54" t="s">
        <v>1376</v>
      </c>
      <c r="B2" s="55"/>
      <c r="C2" s="56"/>
      <c r="D2" s="451"/>
      <c r="E2" s="451"/>
      <c r="F2" s="452"/>
      <c r="G2" s="452"/>
      <c r="H2" s="452"/>
      <c r="I2" s="452"/>
      <c r="J2" s="452"/>
      <c r="K2" s="452"/>
      <c r="L2" s="452"/>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2"/>
      <c r="BI2" s="452"/>
      <c r="BJ2" s="452"/>
      <c r="BK2" s="453"/>
      <c r="BL2" s="453"/>
      <c r="BM2" s="453"/>
      <c r="BN2" s="453"/>
      <c r="BO2" s="453"/>
      <c r="BP2" s="453"/>
      <c r="BQ2" s="453"/>
      <c r="BR2" s="453"/>
      <c r="BS2" s="453"/>
      <c r="BT2" s="453"/>
      <c r="BU2" s="453"/>
      <c r="BV2" s="453"/>
      <c r="BW2" s="453"/>
      <c r="BX2" s="453"/>
      <c r="BY2" s="453"/>
      <c r="BZ2" s="453"/>
      <c r="CA2" s="453"/>
      <c r="CB2" s="453"/>
      <c r="CC2" s="453"/>
      <c r="CD2" s="453"/>
      <c r="CE2" s="453"/>
      <c r="CF2" s="453"/>
      <c r="CG2" s="453"/>
      <c r="CH2" s="453"/>
      <c r="CI2" s="453"/>
      <c r="CJ2" s="453"/>
      <c r="CK2" s="453"/>
      <c r="CL2" s="453"/>
      <c r="CM2" s="453"/>
      <c r="CN2" s="453"/>
      <c r="CO2" s="453"/>
      <c r="CP2" s="453"/>
      <c r="CQ2" s="453"/>
      <c r="CR2" s="453"/>
      <c r="CS2" s="453"/>
      <c r="CT2" s="453"/>
      <c r="CU2" s="453"/>
      <c r="CV2" s="453"/>
      <c r="CW2" s="453"/>
      <c r="CX2" s="453"/>
      <c r="CY2" s="453"/>
      <c r="CZ2" s="453"/>
      <c r="DA2" s="453"/>
      <c r="DB2" s="453"/>
      <c r="DC2" s="453"/>
      <c r="DD2" s="453"/>
      <c r="DE2" s="453"/>
      <c r="DF2" s="452"/>
      <c r="DG2" s="452"/>
      <c r="DH2" s="452"/>
      <c r="DI2" s="453"/>
      <c r="DJ2" s="453"/>
      <c r="DK2" s="453"/>
      <c r="DL2" s="453"/>
      <c r="DM2" s="453"/>
      <c r="DN2" s="453"/>
      <c r="DO2" s="453"/>
      <c r="DP2" s="453"/>
      <c r="DQ2" s="453"/>
      <c r="DR2" s="453"/>
      <c r="DS2" s="453"/>
      <c r="DT2" s="453"/>
      <c r="DU2" s="453"/>
      <c r="DV2" s="453"/>
      <c r="DW2" s="453"/>
      <c r="DX2" s="453"/>
      <c r="DY2" s="453"/>
      <c r="DZ2" s="453"/>
      <c r="EA2" s="453"/>
      <c r="EB2" s="453"/>
      <c r="EC2" s="453"/>
      <c r="ED2" s="453"/>
      <c r="EE2" s="453"/>
      <c r="EF2" s="453"/>
      <c r="EG2" s="453"/>
      <c r="EH2" s="453"/>
      <c r="EI2" s="453"/>
      <c r="EJ2" s="453"/>
      <c r="EK2" s="453"/>
      <c r="EL2" s="453"/>
      <c r="EM2" s="453"/>
      <c r="EN2" s="453"/>
      <c r="EO2" s="453"/>
      <c r="EP2" s="453"/>
      <c r="EQ2" s="453"/>
      <c r="ER2" s="453"/>
      <c r="ES2" s="453"/>
      <c r="ET2" s="453"/>
      <c r="EU2" s="453"/>
      <c r="EV2" s="453"/>
      <c r="EW2" s="453"/>
      <c r="EX2" s="453"/>
      <c r="EY2" s="453"/>
      <c r="EZ2" s="453"/>
      <c r="FA2" s="453"/>
      <c r="FB2" s="453"/>
      <c r="FC2" s="453"/>
      <c r="FD2" s="452"/>
      <c r="FE2" s="452"/>
      <c r="FF2" s="452"/>
      <c r="FG2" s="453"/>
      <c r="FH2" s="453"/>
      <c r="FI2" s="453"/>
      <c r="FJ2" s="453"/>
      <c r="FK2" s="453"/>
      <c r="FL2" s="453"/>
      <c r="FM2" s="453"/>
      <c r="FN2" s="453"/>
      <c r="FO2" s="453"/>
      <c r="FP2" s="453"/>
      <c r="FQ2" s="453"/>
      <c r="FR2" s="453"/>
      <c r="FS2" s="453"/>
      <c r="FT2" s="453"/>
      <c r="FU2" s="453"/>
      <c r="FV2" s="453"/>
      <c r="FW2" s="453"/>
      <c r="FX2" s="453"/>
      <c r="FY2" s="453"/>
      <c r="FZ2" s="453"/>
      <c r="GA2" s="453"/>
      <c r="GB2" s="453"/>
      <c r="GC2" s="453"/>
      <c r="GD2" s="453"/>
      <c r="GE2" s="453"/>
      <c r="GF2" s="453"/>
      <c r="GG2" s="453"/>
      <c r="GH2" s="453"/>
      <c r="GI2" s="453"/>
      <c r="GJ2" s="453"/>
      <c r="GK2" s="453"/>
      <c r="GL2" s="453"/>
      <c r="GM2" s="453"/>
      <c r="GN2" s="453"/>
      <c r="GO2" s="453"/>
      <c r="GP2" s="453"/>
      <c r="GQ2" s="453"/>
      <c r="GR2" s="453"/>
      <c r="GS2" s="453"/>
      <c r="GT2" s="453"/>
      <c r="GU2" s="453"/>
      <c r="GV2" s="453"/>
      <c r="GW2" s="453"/>
      <c r="GX2" s="453"/>
      <c r="GY2" s="453"/>
      <c r="GZ2" s="453"/>
      <c r="HA2" s="453"/>
      <c r="HB2" s="452"/>
      <c r="HC2" s="452"/>
      <c r="HD2" s="452"/>
      <c r="HE2" s="453"/>
      <c r="HF2" s="453"/>
      <c r="HG2" s="453"/>
      <c r="HH2" s="453"/>
      <c r="HI2" s="453"/>
      <c r="HJ2" s="453"/>
      <c r="HK2" s="453"/>
      <c r="HL2" s="453"/>
      <c r="HM2" s="453"/>
      <c r="HN2" s="453"/>
      <c r="HO2" s="453"/>
      <c r="HP2" s="453"/>
      <c r="HQ2" s="453"/>
      <c r="HR2" s="453"/>
      <c r="HS2" s="453"/>
      <c r="HT2" s="453"/>
      <c r="HU2" s="453"/>
      <c r="HV2" s="453"/>
      <c r="HW2" s="453"/>
      <c r="HX2" s="453"/>
      <c r="HY2" s="453"/>
      <c r="HZ2" s="453"/>
      <c r="IA2" s="453"/>
      <c r="IB2" s="453"/>
      <c r="IC2" s="453"/>
      <c r="ID2" s="453"/>
      <c r="IE2" s="453"/>
      <c r="IF2" s="453"/>
      <c r="IG2" s="453"/>
      <c r="IH2" s="453"/>
      <c r="II2" s="453"/>
      <c r="IJ2" s="453"/>
      <c r="IK2" s="453"/>
      <c r="IL2" s="453"/>
      <c r="IM2" s="453"/>
      <c r="IN2" s="453"/>
      <c r="IO2" s="453"/>
      <c r="IP2" s="453"/>
      <c r="IQ2" s="453"/>
      <c r="IR2" s="453"/>
      <c r="IS2" s="453"/>
      <c r="IT2" s="453"/>
      <c r="IU2" s="453"/>
      <c r="IV2" s="453"/>
      <c r="IW2" s="453"/>
      <c r="IX2" s="453"/>
      <c r="IY2" s="453"/>
    </row>
    <row r="3" spans="1:260" s="3" customFormat="1" x14ac:dyDescent="0.35">
      <c r="A3" s="454"/>
      <c r="B3" s="454"/>
      <c r="C3" s="56"/>
      <c r="D3" s="451"/>
      <c r="E3" s="451"/>
      <c r="F3" s="455"/>
      <c r="G3" s="455"/>
      <c r="H3" s="455"/>
      <c r="I3" s="452"/>
      <c r="J3" s="452"/>
      <c r="K3" s="452"/>
      <c r="L3" s="57" t="str">
        <f>IF('Schedule 1'!L68&lt;&gt;"",'Schedule 1'!L68,"")</f>
        <v/>
      </c>
      <c r="M3" s="58"/>
      <c r="N3" s="58"/>
      <c r="O3" s="58"/>
      <c r="P3" s="452"/>
      <c r="Q3" s="57" t="str">
        <f>IF('Schedule 1'!Q68&lt;&gt;"",'Schedule 1'!Q68,"")</f>
        <v/>
      </c>
      <c r="R3" s="58"/>
      <c r="S3" s="453"/>
      <c r="T3" s="453"/>
      <c r="U3" s="452"/>
      <c r="V3" s="57" t="str">
        <f>IF('Schedule 1'!V68&lt;&gt;"",'Schedule 1'!V68,"")</f>
        <v/>
      </c>
      <c r="W3" s="58"/>
      <c r="X3" s="453"/>
      <c r="Y3" s="453"/>
      <c r="Z3" s="452"/>
      <c r="AA3" s="57" t="str">
        <f>IF('Schedule 1'!AA68&lt;&gt;"",'Schedule 1'!AA68,"")</f>
        <v/>
      </c>
      <c r="AB3" s="58"/>
      <c r="AC3" s="453"/>
      <c r="AD3" s="453"/>
      <c r="AE3" s="452"/>
      <c r="AF3" s="57" t="str">
        <f>IF('Schedule 1'!AF68&lt;&gt;"",'Schedule 1'!AF68,"")</f>
        <v/>
      </c>
      <c r="AG3" s="58"/>
      <c r="AH3" s="453"/>
      <c r="AI3" s="453"/>
      <c r="AJ3" s="452"/>
      <c r="AK3" s="57" t="str">
        <f>IF('Schedule 1'!AK68&lt;&gt;"",'Schedule 1'!AK68,"")</f>
        <v/>
      </c>
      <c r="AL3" s="58"/>
      <c r="AM3" s="453"/>
      <c r="AN3" s="453"/>
      <c r="AO3" s="452"/>
      <c r="AP3" s="57" t="str">
        <f>IF('Schedule 1'!AP68&lt;&gt;"",'Schedule 1'!AP68,"")</f>
        <v/>
      </c>
      <c r="AQ3" s="58"/>
      <c r="AR3" s="453"/>
      <c r="AS3" s="453"/>
      <c r="AT3" s="452"/>
      <c r="AU3" s="57" t="str">
        <f>IF('Schedule 1'!AU68&lt;&gt;"",'Schedule 1'!AU68,"")</f>
        <v/>
      </c>
      <c r="AV3" s="58"/>
      <c r="AW3" s="453"/>
      <c r="AX3" s="453"/>
      <c r="AY3" s="452"/>
      <c r="AZ3" s="57" t="str">
        <f>IF('Schedule 1'!AZ68&lt;&gt;"",'Schedule 1'!AZ68,"")</f>
        <v/>
      </c>
      <c r="BA3" s="58"/>
      <c r="BB3" s="453"/>
      <c r="BC3" s="453"/>
      <c r="BD3" s="452"/>
      <c r="BE3" s="57" t="str">
        <f>IF('Schedule 1'!BE68&lt;&gt;"",'Schedule 1'!BE68,"")</f>
        <v/>
      </c>
      <c r="BF3" s="58"/>
      <c r="BG3" s="453"/>
      <c r="BH3" s="452"/>
      <c r="BI3" s="452"/>
      <c r="BJ3" s="57" t="str">
        <f>IF('Schedule 1'!BJ68&lt;&gt;"",'Schedule 1'!BJ68,"")</f>
        <v/>
      </c>
      <c r="BK3" s="58"/>
      <c r="BL3" s="58"/>
      <c r="BM3" s="58"/>
      <c r="BN3" s="452"/>
      <c r="BO3" s="57" t="str">
        <f>IF('Schedule 1'!BO68&lt;&gt;"",'Schedule 1'!BO68,"")</f>
        <v/>
      </c>
      <c r="BP3" s="58"/>
      <c r="BQ3" s="453"/>
      <c r="BR3" s="453"/>
      <c r="BS3" s="452"/>
      <c r="BT3" s="57" t="str">
        <f>IF('Schedule 1'!BT68&lt;&gt;"",'Schedule 1'!BT68,"")</f>
        <v/>
      </c>
      <c r="BU3" s="58"/>
      <c r="BV3" s="453"/>
      <c r="BW3" s="453"/>
      <c r="BX3" s="452"/>
      <c r="BY3" s="57" t="str">
        <f>IF('Schedule 1'!BY68&lt;&gt;"",'Schedule 1'!BY68,"")</f>
        <v/>
      </c>
      <c r="BZ3" s="58"/>
      <c r="CA3" s="453"/>
      <c r="CB3" s="453"/>
      <c r="CC3" s="452"/>
      <c r="CD3" s="57" t="str">
        <f>IF('Schedule 1'!CD68&lt;&gt;"",'Schedule 1'!CD68,"")</f>
        <v/>
      </c>
      <c r="CE3" s="58"/>
      <c r="CF3" s="453"/>
      <c r="CG3" s="453"/>
      <c r="CH3" s="452"/>
      <c r="CI3" s="57" t="str">
        <f>IF('Schedule 1'!CI68&lt;&gt;"",'Schedule 1'!CI68,"")</f>
        <v/>
      </c>
      <c r="CJ3" s="58"/>
      <c r="CK3" s="453"/>
      <c r="CL3" s="453"/>
      <c r="CM3" s="452"/>
      <c r="CN3" s="57" t="str">
        <f>IF('Schedule 1'!CN68&lt;&gt;"",'Schedule 1'!CN68,"")</f>
        <v/>
      </c>
      <c r="CO3" s="58"/>
      <c r="CP3" s="453"/>
      <c r="CQ3" s="453"/>
      <c r="CR3" s="452"/>
      <c r="CS3" s="57" t="str">
        <f>IF('Schedule 1'!CS68&lt;&gt;"",'Schedule 1'!CS68,"")</f>
        <v/>
      </c>
      <c r="CT3" s="58"/>
      <c r="CU3" s="453"/>
      <c r="CV3" s="453"/>
      <c r="CW3" s="452"/>
      <c r="CX3" s="57" t="str">
        <f>IF('Schedule 1'!CX68&lt;&gt;"",'Schedule 1'!CX68,"")</f>
        <v/>
      </c>
      <c r="CY3" s="58"/>
      <c r="CZ3" s="453"/>
      <c r="DA3" s="453"/>
      <c r="DB3" s="452"/>
      <c r="DC3" s="57" t="str">
        <f>IF('Schedule 1'!DC68&lt;&gt;"",'Schedule 1'!DC68,"")</f>
        <v/>
      </c>
      <c r="DD3" s="58"/>
      <c r="DE3" s="453"/>
      <c r="DF3" s="452"/>
      <c r="DG3" s="452"/>
      <c r="DH3" s="57" t="str">
        <f>IF('Schedule 1'!DH68&lt;&gt;"",'Schedule 1'!DH68,"")</f>
        <v/>
      </c>
      <c r="DI3" s="58"/>
      <c r="DJ3" s="58"/>
      <c r="DK3" s="58"/>
      <c r="DL3" s="452"/>
      <c r="DM3" s="57" t="str">
        <f>IF('Schedule 1'!DM68&lt;&gt;"",'Schedule 1'!DM68,"")</f>
        <v/>
      </c>
      <c r="DN3" s="58"/>
      <c r="DO3" s="453"/>
      <c r="DP3" s="453"/>
      <c r="DQ3" s="452"/>
      <c r="DR3" s="57" t="str">
        <f>IF('Schedule 1'!DR68&lt;&gt;"",'Schedule 1'!DR68,"")</f>
        <v/>
      </c>
      <c r="DS3" s="58"/>
      <c r="DT3" s="453"/>
      <c r="DU3" s="453"/>
      <c r="DV3" s="452"/>
      <c r="DW3" s="57" t="str">
        <f>IF('Schedule 1'!DW68&lt;&gt;"",'Schedule 1'!DW68,"")</f>
        <v/>
      </c>
      <c r="DX3" s="58"/>
      <c r="DY3" s="453"/>
      <c r="DZ3" s="453"/>
      <c r="EA3" s="452"/>
      <c r="EB3" s="57" t="str">
        <f>IF('Schedule 1'!EB68&lt;&gt;"",'Schedule 1'!EB68,"")</f>
        <v/>
      </c>
      <c r="EC3" s="58"/>
      <c r="ED3" s="453"/>
      <c r="EE3" s="453"/>
      <c r="EF3" s="452"/>
      <c r="EG3" s="57" t="str">
        <f>IF('Schedule 1'!EG68&lt;&gt;"",'Schedule 1'!EG68,"")</f>
        <v/>
      </c>
      <c r="EH3" s="58"/>
      <c r="EI3" s="453"/>
      <c r="EJ3" s="453"/>
      <c r="EK3" s="452"/>
      <c r="EL3" s="57" t="str">
        <f>IF('Schedule 1'!EL68&lt;&gt;"",'Schedule 1'!EL68,"")</f>
        <v/>
      </c>
      <c r="EM3" s="58"/>
      <c r="EN3" s="453"/>
      <c r="EO3" s="453"/>
      <c r="EP3" s="452"/>
      <c r="EQ3" s="57" t="str">
        <f>IF('Schedule 1'!EQ68&lt;&gt;"",'Schedule 1'!EQ68,"")</f>
        <v/>
      </c>
      <c r="ER3" s="58"/>
      <c r="ES3" s="453"/>
      <c r="ET3" s="453"/>
      <c r="EU3" s="452"/>
      <c r="EV3" s="57" t="str">
        <f>IF('Schedule 1'!EV68&lt;&gt;"",'Schedule 1'!EV68,"")</f>
        <v/>
      </c>
      <c r="EW3" s="58"/>
      <c r="EX3" s="453"/>
      <c r="EY3" s="453"/>
      <c r="EZ3" s="452"/>
      <c r="FA3" s="57" t="str">
        <f>IF('Schedule 1'!FA68&lt;&gt;"",'Schedule 1'!FA68,"")</f>
        <v/>
      </c>
      <c r="FB3" s="58"/>
      <c r="FC3" s="453"/>
      <c r="FD3" s="452"/>
      <c r="FE3" s="452"/>
      <c r="FF3" s="57" t="str">
        <f>IF('Schedule 1'!FF68&lt;&gt;"",'Schedule 1'!FF68,"")</f>
        <v/>
      </c>
      <c r="FG3" s="58"/>
      <c r="FH3" s="58"/>
      <c r="FI3" s="58"/>
      <c r="FJ3" s="452"/>
      <c r="FK3" s="57" t="str">
        <f>IF('Schedule 1'!FK68&lt;&gt;"",'Schedule 1'!FK68,"")</f>
        <v/>
      </c>
      <c r="FL3" s="58"/>
      <c r="FM3" s="453"/>
      <c r="FN3" s="453"/>
      <c r="FO3" s="452"/>
      <c r="FP3" s="57" t="str">
        <f>IF('Schedule 1'!FP68&lt;&gt;"",'Schedule 1'!FP68,"")</f>
        <v/>
      </c>
      <c r="FQ3" s="58"/>
      <c r="FR3" s="453"/>
      <c r="FS3" s="453"/>
      <c r="FT3" s="452"/>
      <c r="FU3" s="57" t="str">
        <f>IF('Schedule 1'!FU68&lt;&gt;"",'Schedule 1'!FU68,"")</f>
        <v/>
      </c>
      <c r="FV3" s="58"/>
      <c r="FW3" s="453"/>
      <c r="FX3" s="453"/>
      <c r="FY3" s="452"/>
      <c r="FZ3" s="57" t="str">
        <f>IF('Schedule 1'!FZ68&lt;&gt;"",'Schedule 1'!FZ68,"")</f>
        <v/>
      </c>
      <c r="GA3" s="58"/>
      <c r="GB3" s="453"/>
      <c r="GC3" s="453"/>
      <c r="GD3" s="452"/>
      <c r="GE3" s="57" t="str">
        <f>IF('Schedule 1'!GE68&lt;&gt;"",'Schedule 1'!GE68,"")</f>
        <v/>
      </c>
      <c r="GF3" s="58"/>
      <c r="GG3" s="453"/>
      <c r="GH3" s="453"/>
      <c r="GI3" s="452"/>
      <c r="GJ3" s="57" t="str">
        <f>IF('Schedule 1'!GJ68&lt;&gt;"",'Schedule 1'!GJ68,"")</f>
        <v/>
      </c>
      <c r="GK3" s="58"/>
      <c r="GL3" s="453"/>
      <c r="GM3" s="453"/>
      <c r="GN3" s="452"/>
      <c r="GO3" s="57" t="str">
        <f>IF('Schedule 1'!GO68&lt;&gt;"",'Schedule 1'!GO68,"")</f>
        <v/>
      </c>
      <c r="GP3" s="58"/>
      <c r="GQ3" s="453"/>
      <c r="GR3" s="453"/>
      <c r="GS3" s="452"/>
      <c r="GT3" s="57" t="str">
        <f>IF('Schedule 1'!GT68&lt;&gt;"",'Schedule 1'!GT68,"")</f>
        <v/>
      </c>
      <c r="GU3" s="58"/>
      <c r="GV3" s="453"/>
      <c r="GW3" s="453"/>
      <c r="GX3" s="452"/>
      <c r="GY3" s="57" t="str">
        <f>IF('Schedule 1'!GY68&lt;&gt;"",'Schedule 1'!GY68,"")</f>
        <v/>
      </c>
      <c r="GZ3" s="58"/>
      <c r="HA3" s="453"/>
      <c r="HB3" s="452"/>
      <c r="HC3" s="452"/>
      <c r="HD3" s="57" t="str">
        <f>IF('Schedule 1'!HD68&lt;&gt;"",'Schedule 1'!HD68,"")</f>
        <v/>
      </c>
      <c r="HE3" s="58"/>
      <c r="HF3" s="58"/>
      <c r="HG3" s="58"/>
      <c r="HH3" s="452"/>
      <c r="HI3" s="57" t="str">
        <f>IF('Schedule 1'!HI68&lt;&gt;"",'Schedule 1'!HI68,"")</f>
        <v/>
      </c>
      <c r="HJ3" s="58"/>
      <c r="HK3" s="453"/>
      <c r="HL3" s="453"/>
      <c r="HM3" s="452"/>
      <c r="HN3" s="57" t="str">
        <f>IF('Schedule 1'!HN68&lt;&gt;"",'Schedule 1'!HN68,"")</f>
        <v/>
      </c>
      <c r="HO3" s="58"/>
      <c r="HP3" s="453"/>
      <c r="HQ3" s="453"/>
      <c r="HR3" s="452"/>
      <c r="HS3" s="57" t="str">
        <f>IF('Schedule 1'!HS68&lt;&gt;"",'Schedule 1'!HS68,"")</f>
        <v/>
      </c>
      <c r="HT3" s="58"/>
      <c r="HU3" s="453"/>
      <c r="HV3" s="453"/>
      <c r="HW3" s="452"/>
      <c r="HX3" s="57" t="str">
        <f>IF('Schedule 1'!HX68&lt;&gt;"",'Schedule 1'!HX68,"")</f>
        <v/>
      </c>
      <c r="HY3" s="58"/>
      <c r="HZ3" s="453"/>
      <c r="IA3" s="453"/>
      <c r="IB3" s="452"/>
      <c r="IC3" s="57" t="str">
        <f>IF('Schedule 1'!IC68&lt;&gt;"",'Schedule 1'!IC68,"")</f>
        <v/>
      </c>
      <c r="ID3" s="58"/>
      <c r="IE3" s="453"/>
      <c r="IF3" s="453"/>
      <c r="IG3" s="452"/>
      <c r="IH3" s="57" t="str">
        <f>IF('Schedule 1'!IH68&lt;&gt;"",'Schedule 1'!IH68,"")</f>
        <v/>
      </c>
      <c r="II3" s="58"/>
      <c r="IJ3" s="453"/>
      <c r="IK3" s="453"/>
      <c r="IL3" s="452"/>
      <c r="IM3" s="57" t="str">
        <f>IF('Schedule 1'!IM68&lt;&gt;"",'Schedule 1'!IM68,"")</f>
        <v/>
      </c>
      <c r="IN3" s="58"/>
      <c r="IO3" s="453"/>
      <c r="IP3" s="453"/>
      <c r="IQ3" s="452"/>
      <c r="IR3" s="57" t="str">
        <f>IF('Schedule 1'!IR68&lt;&gt;"",'Schedule 1'!IR68,"")</f>
        <v/>
      </c>
      <c r="IS3" s="58"/>
      <c r="IT3" s="453"/>
      <c r="IU3" s="453"/>
      <c r="IV3" s="452"/>
      <c r="IW3" s="57" t="str">
        <f>IF('Schedule 1'!IW68&lt;&gt;"",'Schedule 1'!IW68,"")</f>
        <v/>
      </c>
      <c r="IX3" s="58"/>
      <c r="IY3" s="453"/>
      <c r="IZ3" s="456"/>
    </row>
    <row r="4" spans="1:260" s="3" customFormat="1" ht="15" thickBot="1" x14ac:dyDescent="0.4">
      <c r="A4" s="454"/>
      <c r="B4" s="454"/>
      <c r="C4" s="56"/>
      <c r="D4" s="451"/>
      <c r="E4" s="451"/>
      <c r="F4" s="455"/>
      <c r="G4" s="455"/>
      <c r="H4" s="455"/>
      <c r="I4" s="455"/>
      <c r="J4" s="452"/>
      <c r="K4" s="452"/>
      <c r="L4" s="452"/>
      <c r="M4" s="453"/>
      <c r="N4" s="453"/>
      <c r="O4" s="453"/>
      <c r="P4" s="452"/>
      <c r="Q4" s="452"/>
      <c r="R4" s="453"/>
      <c r="S4" s="453"/>
      <c r="T4" s="453"/>
      <c r="U4" s="452"/>
      <c r="V4" s="452"/>
      <c r="W4" s="453"/>
      <c r="X4" s="453"/>
      <c r="Y4" s="453"/>
      <c r="Z4" s="452"/>
      <c r="AA4" s="452"/>
      <c r="AB4" s="453"/>
      <c r="AC4" s="453"/>
      <c r="AD4" s="453"/>
      <c r="AE4" s="452"/>
      <c r="AF4" s="452"/>
      <c r="AG4" s="453"/>
      <c r="AH4" s="453"/>
      <c r="AI4" s="453"/>
      <c r="AJ4" s="452"/>
      <c r="AK4" s="452"/>
      <c r="AL4" s="453"/>
      <c r="AM4" s="453"/>
      <c r="AN4" s="453"/>
      <c r="AO4" s="452"/>
      <c r="AP4" s="452"/>
      <c r="AQ4" s="453"/>
      <c r="AR4" s="453"/>
      <c r="AS4" s="453"/>
      <c r="AT4" s="452"/>
      <c r="AU4" s="452"/>
      <c r="AV4" s="453"/>
      <c r="AW4" s="453"/>
      <c r="AX4" s="453"/>
      <c r="AY4" s="452"/>
      <c r="AZ4" s="452"/>
      <c r="BA4" s="453"/>
      <c r="BB4" s="453"/>
      <c r="BC4" s="453"/>
      <c r="BD4" s="452"/>
      <c r="BE4" s="452"/>
      <c r="BF4" s="453"/>
      <c r="BG4" s="453"/>
      <c r="BH4" s="452"/>
      <c r="BI4" s="452"/>
      <c r="BJ4" s="452"/>
      <c r="BK4" s="453"/>
      <c r="BL4" s="453"/>
      <c r="BM4" s="453"/>
      <c r="BN4" s="452"/>
      <c r="BO4" s="452"/>
      <c r="BP4" s="453"/>
      <c r="BQ4" s="453"/>
      <c r="BR4" s="453"/>
      <c r="BS4" s="452"/>
      <c r="BT4" s="452"/>
      <c r="BU4" s="453"/>
      <c r="BV4" s="453"/>
      <c r="BW4" s="453"/>
      <c r="BX4" s="452"/>
      <c r="BY4" s="452"/>
      <c r="BZ4" s="453"/>
      <c r="CA4" s="453"/>
      <c r="CB4" s="453"/>
      <c r="CC4" s="452"/>
      <c r="CD4" s="452"/>
      <c r="CE4" s="453"/>
      <c r="CF4" s="453"/>
      <c r="CG4" s="453"/>
      <c r="CH4" s="452"/>
      <c r="CI4" s="452"/>
      <c r="CJ4" s="453"/>
      <c r="CK4" s="453"/>
      <c r="CL4" s="453"/>
      <c r="CM4" s="452"/>
      <c r="CN4" s="452"/>
      <c r="CO4" s="453"/>
      <c r="CP4" s="453"/>
      <c r="CQ4" s="453"/>
      <c r="CR4" s="452"/>
      <c r="CS4" s="452"/>
      <c r="CT4" s="453"/>
      <c r="CU4" s="453"/>
      <c r="CV4" s="453"/>
      <c r="CW4" s="452"/>
      <c r="CX4" s="452"/>
      <c r="CY4" s="453"/>
      <c r="CZ4" s="453"/>
      <c r="DA4" s="453"/>
      <c r="DB4" s="452"/>
      <c r="DC4" s="452"/>
      <c r="DD4" s="453"/>
      <c r="DE4" s="453"/>
      <c r="DF4" s="452"/>
      <c r="DG4" s="452"/>
      <c r="DH4" s="452"/>
      <c r="DI4" s="453"/>
      <c r="DJ4" s="453"/>
      <c r="DK4" s="453"/>
      <c r="DL4" s="452"/>
      <c r="DM4" s="452"/>
      <c r="DN4" s="453"/>
      <c r="DO4" s="453"/>
      <c r="DP4" s="453"/>
      <c r="DQ4" s="452"/>
      <c r="DR4" s="452"/>
      <c r="DS4" s="453"/>
      <c r="DT4" s="453"/>
      <c r="DU4" s="453"/>
      <c r="DV4" s="452"/>
      <c r="DW4" s="452"/>
      <c r="DX4" s="453"/>
      <c r="DY4" s="453"/>
      <c r="DZ4" s="453"/>
      <c r="EA4" s="452"/>
      <c r="EB4" s="452"/>
      <c r="EC4" s="453"/>
      <c r="ED4" s="453"/>
      <c r="EE4" s="453"/>
      <c r="EF4" s="452"/>
      <c r="EG4" s="452"/>
      <c r="EH4" s="453"/>
      <c r="EI4" s="453"/>
      <c r="EJ4" s="453"/>
      <c r="EK4" s="452"/>
      <c r="EL4" s="452"/>
      <c r="EM4" s="453"/>
      <c r="EN4" s="453"/>
      <c r="EO4" s="453"/>
      <c r="EP4" s="452"/>
      <c r="EQ4" s="452"/>
      <c r="ER4" s="453"/>
      <c r="ES4" s="453"/>
      <c r="ET4" s="453"/>
      <c r="EU4" s="452"/>
      <c r="EV4" s="452"/>
      <c r="EW4" s="453"/>
      <c r="EX4" s="453"/>
      <c r="EY4" s="453"/>
      <c r="EZ4" s="452"/>
      <c r="FA4" s="452"/>
      <c r="FB4" s="453"/>
      <c r="FC4" s="453"/>
      <c r="FD4" s="452"/>
      <c r="FE4" s="452"/>
      <c r="FF4" s="452"/>
      <c r="FG4" s="453"/>
      <c r="FH4" s="453"/>
      <c r="FI4" s="453"/>
      <c r="FJ4" s="452"/>
      <c r="FK4" s="452"/>
      <c r="FL4" s="453"/>
      <c r="FM4" s="453"/>
      <c r="FN4" s="453"/>
      <c r="FO4" s="452"/>
      <c r="FP4" s="452"/>
      <c r="FQ4" s="453"/>
      <c r="FR4" s="453"/>
      <c r="FS4" s="453"/>
      <c r="FT4" s="452"/>
      <c r="FU4" s="452"/>
      <c r="FV4" s="453"/>
      <c r="FW4" s="453"/>
      <c r="FX4" s="453"/>
      <c r="FY4" s="452"/>
      <c r="FZ4" s="452"/>
      <c r="GA4" s="453"/>
      <c r="GB4" s="453"/>
      <c r="GC4" s="453"/>
      <c r="GD4" s="452"/>
      <c r="GE4" s="452"/>
      <c r="GF4" s="453"/>
      <c r="GG4" s="453"/>
      <c r="GH4" s="453"/>
      <c r="GI4" s="452"/>
      <c r="GJ4" s="452"/>
      <c r="GK4" s="453"/>
      <c r="GL4" s="453"/>
      <c r="GM4" s="453"/>
      <c r="GN4" s="452"/>
      <c r="GO4" s="452"/>
      <c r="GP4" s="453"/>
      <c r="GQ4" s="453"/>
      <c r="GR4" s="453"/>
      <c r="GS4" s="452"/>
      <c r="GT4" s="452"/>
      <c r="GU4" s="453"/>
      <c r="GV4" s="453"/>
      <c r="GW4" s="453"/>
      <c r="GX4" s="452"/>
      <c r="GY4" s="452"/>
      <c r="GZ4" s="453"/>
      <c r="HA4" s="453"/>
      <c r="HB4" s="452"/>
      <c r="HC4" s="452"/>
      <c r="HD4" s="452"/>
      <c r="HE4" s="453"/>
      <c r="HF4" s="453"/>
      <c r="HG4" s="453"/>
      <c r="HH4" s="452"/>
      <c r="HI4" s="452"/>
      <c r="HJ4" s="453"/>
      <c r="HK4" s="453"/>
      <c r="HL4" s="453"/>
      <c r="HM4" s="452"/>
      <c r="HN4" s="452"/>
      <c r="HO4" s="453"/>
      <c r="HP4" s="453"/>
      <c r="HQ4" s="453"/>
      <c r="HR4" s="452"/>
      <c r="HS4" s="452"/>
      <c r="HT4" s="453"/>
      <c r="HU4" s="453"/>
      <c r="HV4" s="453"/>
      <c r="HW4" s="452"/>
      <c r="HX4" s="452"/>
      <c r="HY4" s="453"/>
      <c r="HZ4" s="453"/>
      <c r="IA4" s="453"/>
      <c r="IB4" s="452"/>
      <c r="IC4" s="452"/>
      <c r="ID4" s="453"/>
      <c r="IE4" s="453"/>
      <c r="IF4" s="453"/>
      <c r="IG4" s="452"/>
      <c r="IH4" s="452"/>
      <c r="II4" s="453"/>
      <c r="IJ4" s="453"/>
      <c r="IK4" s="453"/>
      <c r="IL4" s="452"/>
      <c r="IM4" s="452"/>
      <c r="IN4" s="453"/>
      <c r="IO4" s="453"/>
      <c r="IP4" s="453"/>
      <c r="IQ4" s="452"/>
      <c r="IR4" s="452"/>
      <c r="IS4" s="453"/>
      <c r="IT4" s="453"/>
      <c r="IU4" s="453"/>
      <c r="IV4" s="452"/>
      <c r="IW4" s="452"/>
      <c r="IX4" s="453"/>
      <c r="IY4" s="453"/>
      <c r="IZ4" s="456"/>
    </row>
    <row r="5" spans="1:260" s="3" customFormat="1" ht="15" thickBot="1" x14ac:dyDescent="0.4">
      <c r="A5" s="454"/>
      <c r="B5" s="457"/>
      <c r="C5" s="59"/>
      <c r="D5" s="458"/>
      <c r="E5" s="458"/>
      <c r="F5" s="459"/>
      <c r="G5" s="459"/>
      <c r="H5" s="459"/>
      <c r="I5" s="459"/>
      <c r="J5" s="459"/>
      <c r="K5" s="459"/>
      <c r="L5" s="459"/>
      <c r="M5" s="460"/>
      <c r="N5" s="460"/>
      <c r="O5" s="460"/>
      <c r="P5" s="459"/>
      <c r="Q5" s="459"/>
      <c r="R5" s="460"/>
      <c r="S5" s="460"/>
      <c r="T5" s="460"/>
      <c r="U5" s="459"/>
      <c r="V5" s="459"/>
      <c r="W5" s="460"/>
      <c r="X5" s="460"/>
      <c r="Y5" s="460"/>
      <c r="Z5" s="459"/>
      <c r="AA5" s="459"/>
      <c r="AB5" s="460"/>
      <c r="AC5" s="460"/>
      <c r="AD5" s="460"/>
      <c r="AE5" s="459"/>
      <c r="AF5" s="459"/>
      <c r="AG5" s="460"/>
      <c r="AH5" s="460"/>
      <c r="AI5" s="460"/>
      <c r="AJ5" s="459"/>
      <c r="AK5" s="459"/>
      <c r="AL5" s="460"/>
      <c r="AM5" s="460"/>
      <c r="AN5" s="460"/>
      <c r="AO5" s="459"/>
      <c r="AP5" s="459"/>
      <c r="AQ5" s="460"/>
      <c r="AR5" s="460"/>
      <c r="AS5" s="460"/>
      <c r="AT5" s="459"/>
      <c r="AU5" s="459"/>
      <c r="AV5" s="460"/>
      <c r="AW5" s="460"/>
      <c r="AX5" s="460"/>
      <c r="AY5" s="459"/>
      <c r="AZ5" s="459"/>
      <c r="BA5" s="460"/>
      <c r="BB5" s="460"/>
      <c r="BC5" s="460"/>
      <c r="BD5" s="459"/>
      <c r="BE5" s="459"/>
      <c r="BF5" s="460"/>
      <c r="BG5" s="460"/>
      <c r="BH5" s="459"/>
      <c r="BI5" s="459"/>
      <c r="BJ5" s="459"/>
      <c r="BK5" s="460"/>
      <c r="BL5" s="460"/>
      <c r="BM5" s="460"/>
      <c r="BN5" s="459"/>
      <c r="BO5" s="459"/>
      <c r="BP5" s="460"/>
      <c r="BQ5" s="460"/>
      <c r="BR5" s="460"/>
      <c r="BS5" s="459"/>
      <c r="BT5" s="459"/>
      <c r="BU5" s="460"/>
      <c r="BV5" s="460"/>
      <c r="BW5" s="460"/>
      <c r="BX5" s="459"/>
      <c r="BY5" s="459"/>
      <c r="BZ5" s="460"/>
      <c r="CA5" s="460"/>
      <c r="CB5" s="460"/>
      <c r="CC5" s="459"/>
      <c r="CD5" s="459"/>
      <c r="CE5" s="460"/>
      <c r="CF5" s="460"/>
      <c r="CG5" s="460"/>
      <c r="CH5" s="459"/>
      <c r="CI5" s="459"/>
      <c r="CJ5" s="460"/>
      <c r="CK5" s="460"/>
      <c r="CL5" s="460"/>
      <c r="CM5" s="459"/>
      <c r="CN5" s="459"/>
      <c r="CO5" s="460"/>
      <c r="CP5" s="460"/>
      <c r="CQ5" s="460"/>
      <c r="CR5" s="459"/>
      <c r="CS5" s="459"/>
      <c r="CT5" s="460"/>
      <c r="CU5" s="460"/>
      <c r="CV5" s="460"/>
      <c r="CW5" s="459"/>
      <c r="CX5" s="459"/>
      <c r="CY5" s="460"/>
      <c r="CZ5" s="460"/>
      <c r="DA5" s="460"/>
      <c r="DB5" s="459"/>
      <c r="DC5" s="459"/>
      <c r="DD5" s="460"/>
      <c r="DE5" s="460"/>
      <c r="DF5" s="459"/>
      <c r="DG5" s="459"/>
      <c r="DH5" s="459"/>
      <c r="DI5" s="460"/>
      <c r="DJ5" s="460"/>
      <c r="DK5" s="460"/>
      <c r="DL5" s="459"/>
      <c r="DM5" s="459"/>
      <c r="DN5" s="460"/>
      <c r="DO5" s="460"/>
      <c r="DP5" s="460"/>
      <c r="DQ5" s="459"/>
      <c r="DR5" s="459"/>
      <c r="DS5" s="460"/>
      <c r="DT5" s="460"/>
      <c r="DU5" s="460"/>
      <c r="DV5" s="459"/>
      <c r="DW5" s="459"/>
      <c r="DX5" s="460"/>
      <c r="DY5" s="460"/>
      <c r="DZ5" s="460"/>
      <c r="EA5" s="459"/>
      <c r="EB5" s="459"/>
      <c r="EC5" s="460"/>
      <c r="ED5" s="460"/>
      <c r="EE5" s="460"/>
      <c r="EF5" s="459"/>
      <c r="EG5" s="459"/>
      <c r="EH5" s="460"/>
      <c r="EI5" s="460"/>
      <c r="EJ5" s="460"/>
      <c r="EK5" s="459"/>
      <c r="EL5" s="459"/>
      <c r="EM5" s="460"/>
      <c r="EN5" s="460"/>
      <c r="EO5" s="460"/>
      <c r="EP5" s="459"/>
      <c r="EQ5" s="459"/>
      <c r="ER5" s="460"/>
      <c r="ES5" s="460"/>
      <c r="ET5" s="460"/>
      <c r="EU5" s="459"/>
      <c r="EV5" s="459"/>
      <c r="EW5" s="460"/>
      <c r="EX5" s="460"/>
      <c r="EY5" s="460"/>
      <c r="EZ5" s="459"/>
      <c r="FA5" s="459"/>
      <c r="FB5" s="460"/>
      <c r="FC5" s="460"/>
      <c r="FD5" s="459"/>
      <c r="FE5" s="459"/>
      <c r="FF5" s="459"/>
      <c r="FG5" s="460"/>
      <c r="FH5" s="460"/>
      <c r="FI5" s="460"/>
      <c r="FJ5" s="459"/>
      <c r="FK5" s="459"/>
      <c r="FL5" s="460"/>
      <c r="FM5" s="460"/>
      <c r="FN5" s="460"/>
      <c r="FO5" s="459"/>
      <c r="FP5" s="459"/>
      <c r="FQ5" s="460"/>
      <c r="FR5" s="460"/>
      <c r="FS5" s="460"/>
      <c r="FT5" s="459"/>
      <c r="FU5" s="459"/>
      <c r="FV5" s="460"/>
      <c r="FW5" s="460"/>
      <c r="FX5" s="460"/>
      <c r="FY5" s="459"/>
      <c r="FZ5" s="459"/>
      <c r="GA5" s="460"/>
      <c r="GB5" s="460"/>
      <c r="GC5" s="460"/>
      <c r="GD5" s="459"/>
      <c r="GE5" s="459"/>
      <c r="GF5" s="460"/>
      <c r="GG5" s="460"/>
      <c r="GH5" s="460"/>
      <c r="GI5" s="459"/>
      <c r="GJ5" s="459"/>
      <c r="GK5" s="460"/>
      <c r="GL5" s="460"/>
      <c r="GM5" s="460"/>
      <c r="GN5" s="459"/>
      <c r="GO5" s="459"/>
      <c r="GP5" s="460"/>
      <c r="GQ5" s="460"/>
      <c r="GR5" s="460"/>
      <c r="GS5" s="459"/>
      <c r="GT5" s="459"/>
      <c r="GU5" s="460"/>
      <c r="GV5" s="460"/>
      <c r="GW5" s="460"/>
      <c r="GX5" s="459"/>
      <c r="GY5" s="459"/>
      <c r="GZ5" s="460"/>
      <c r="HA5" s="460"/>
      <c r="HB5" s="459"/>
      <c r="HC5" s="459"/>
      <c r="HD5" s="459"/>
      <c r="HE5" s="460"/>
      <c r="HF5" s="460"/>
      <c r="HG5" s="460"/>
      <c r="HH5" s="459"/>
      <c r="HI5" s="459"/>
      <c r="HJ5" s="460"/>
      <c r="HK5" s="460"/>
      <c r="HL5" s="460"/>
      <c r="HM5" s="459"/>
      <c r="HN5" s="459"/>
      <c r="HO5" s="460"/>
      <c r="HP5" s="460"/>
      <c r="HQ5" s="460"/>
      <c r="HR5" s="459"/>
      <c r="HS5" s="459"/>
      <c r="HT5" s="460"/>
      <c r="HU5" s="460"/>
      <c r="HV5" s="460"/>
      <c r="HW5" s="459"/>
      <c r="HX5" s="459"/>
      <c r="HY5" s="460"/>
      <c r="HZ5" s="460"/>
      <c r="IA5" s="460"/>
      <c r="IB5" s="459"/>
      <c r="IC5" s="459"/>
      <c r="ID5" s="460"/>
      <c r="IE5" s="460"/>
      <c r="IF5" s="460"/>
      <c r="IG5" s="459"/>
      <c r="IH5" s="459"/>
      <c r="II5" s="460"/>
      <c r="IJ5" s="460"/>
      <c r="IK5" s="460"/>
      <c r="IL5" s="459"/>
      <c r="IM5" s="459"/>
      <c r="IN5" s="460"/>
      <c r="IO5" s="460"/>
      <c r="IP5" s="460"/>
      <c r="IQ5" s="459"/>
      <c r="IR5" s="459"/>
      <c r="IS5" s="460"/>
      <c r="IT5" s="460"/>
      <c r="IU5" s="460"/>
      <c r="IV5" s="459"/>
      <c r="IW5" s="459"/>
      <c r="IX5" s="460"/>
      <c r="IY5" s="460"/>
      <c r="IZ5" s="461"/>
    </row>
    <row r="6" spans="1:260" s="3" customFormat="1" x14ac:dyDescent="0.35">
      <c r="A6" s="454"/>
      <c r="B6" s="462"/>
      <c r="C6" s="55"/>
      <c r="D6" s="107"/>
      <c r="E6" s="107"/>
      <c r="F6" s="463"/>
      <c r="G6" s="459"/>
      <c r="H6" s="464"/>
      <c r="I6" s="60"/>
      <c r="J6" s="73"/>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74"/>
      <c r="IZ6" s="465"/>
    </row>
    <row r="7" spans="1:260" s="3" customFormat="1" x14ac:dyDescent="0.35">
      <c r="A7" s="454"/>
      <c r="B7" s="462"/>
      <c r="C7" s="55"/>
      <c r="D7" s="107"/>
      <c r="E7" s="107"/>
      <c r="F7" s="466"/>
      <c r="G7" s="62" t="s">
        <v>80</v>
      </c>
      <c r="H7" s="467"/>
      <c r="I7" s="60"/>
      <c r="J7" s="75"/>
      <c r="K7" s="518" t="str">
        <f>IF('Schedule 1'!K70&lt;&gt;"",'Schedule 1'!K70,"")</f>
        <v/>
      </c>
      <c r="L7" s="518"/>
      <c r="M7" s="518"/>
      <c r="N7" s="62"/>
      <c r="O7" s="62"/>
      <c r="P7" s="518" t="str">
        <f>IF('Schedule 1'!P70&lt;&gt;"",'Schedule 1'!P70,"")</f>
        <v/>
      </c>
      <c r="Q7" s="518"/>
      <c r="R7" s="518"/>
      <c r="S7" s="63"/>
      <c r="T7" s="63"/>
      <c r="U7" s="518" t="str">
        <f>IF('Schedule 1'!U70&lt;&gt;"",'Schedule 1'!U70,"")</f>
        <v/>
      </c>
      <c r="V7" s="518"/>
      <c r="W7" s="518"/>
      <c r="X7" s="63"/>
      <c r="Y7" s="63"/>
      <c r="Z7" s="518" t="str">
        <f>IF('Schedule 1'!Z70&lt;&gt;"",'Schedule 1'!Z70,"")</f>
        <v/>
      </c>
      <c r="AA7" s="518"/>
      <c r="AB7" s="518"/>
      <c r="AC7" s="63"/>
      <c r="AD7" s="63"/>
      <c r="AE7" s="518" t="str">
        <f>IF('Schedule 1'!AE70&lt;&gt;"",'Schedule 1'!AE70,"")</f>
        <v/>
      </c>
      <c r="AF7" s="518"/>
      <c r="AG7" s="518"/>
      <c r="AH7" s="62"/>
      <c r="AI7" s="62"/>
      <c r="AJ7" s="518" t="str">
        <f>IF('Schedule 1'!AJ70&lt;&gt;"",'Schedule 1'!AJ70,"")</f>
        <v/>
      </c>
      <c r="AK7" s="518"/>
      <c r="AL7" s="518"/>
      <c r="AM7" s="62"/>
      <c r="AN7" s="62"/>
      <c r="AO7" s="518" t="str">
        <f>IF('Schedule 1'!AO70&lt;&gt;"",'Schedule 1'!AO70,"")</f>
        <v/>
      </c>
      <c r="AP7" s="518"/>
      <c r="AQ7" s="518"/>
      <c r="AR7" s="62"/>
      <c r="AS7" s="62"/>
      <c r="AT7" s="518" t="str">
        <f>IF('Schedule 1'!AT70&lt;&gt;"",'Schedule 1'!AT70,"")</f>
        <v/>
      </c>
      <c r="AU7" s="518"/>
      <c r="AV7" s="518"/>
      <c r="AW7" s="62"/>
      <c r="AX7" s="62"/>
      <c r="AY7" s="518" t="str">
        <f>IF('Schedule 1'!AY70&lt;&gt;"",'Schedule 1'!AY70,"")</f>
        <v/>
      </c>
      <c r="AZ7" s="518"/>
      <c r="BA7" s="518"/>
      <c r="BB7" s="62"/>
      <c r="BC7" s="62"/>
      <c r="BD7" s="518" t="str">
        <f>IF('Schedule 1'!BD70&lt;&gt;"",'Schedule 1'!BD70,"")</f>
        <v/>
      </c>
      <c r="BE7" s="518"/>
      <c r="BF7" s="518"/>
      <c r="BG7" s="63"/>
      <c r="BH7" s="63"/>
      <c r="BI7" s="518" t="str">
        <f>IF('Schedule 1'!BI70&lt;&gt;"",'Schedule 1'!BI70,"")</f>
        <v/>
      </c>
      <c r="BJ7" s="518"/>
      <c r="BK7" s="518"/>
      <c r="BL7" s="62"/>
      <c r="BM7" s="62"/>
      <c r="BN7" s="518" t="str">
        <f>IF('Schedule 1'!BN70&lt;&gt;"",'Schedule 1'!BN70,"")</f>
        <v/>
      </c>
      <c r="BO7" s="518"/>
      <c r="BP7" s="518"/>
      <c r="BQ7" s="63"/>
      <c r="BR7" s="63"/>
      <c r="BS7" s="518" t="str">
        <f>IF('Schedule 1'!BS70&lt;&gt;"",'Schedule 1'!BS70,"")</f>
        <v/>
      </c>
      <c r="BT7" s="518"/>
      <c r="BU7" s="518"/>
      <c r="BV7" s="63"/>
      <c r="BW7" s="63"/>
      <c r="BX7" s="518" t="str">
        <f>IF('Schedule 1'!BX70&lt;&gt;"",'Schedule 1'!BX70,"")</f>
        <v/>
      </c>
      <c r="BY7" s="518"/>
      <c r="BZ7" s="518"/>
      <c r="CA7" s="63"/>
      <c r="CB7" s="63"/>
      <c r="CC7" s="518" t="str">
        <f>IF('Schedule 1'!CC70&lt;&gt;"",'Schedule 1'!CC70,"")</f>
        <v/>
      </c>
      <c r="CD7" s="518"/>
      <c r="CE7" s="518"/>
      <c r="CF7" s="62"/>
      <c r="CG7" s="62"/>
      <c r="CH7" s="518" t="str">
        <f>IF('Schedule 1'!CH70&lt;&gt;"",'Schedule 1'!CH70,"")</f>
        <v/>
      </c>
      <c r="CI7" s="518"/>
      <c r="CJ7" s="518"/>
      <c r="CK7" s="62"/>
      <c r="CL7" s="62"/>
      <c r="CM7" s="518" t="str">
        <f>IF('Schedule 1'!CM70&lt;&gt;"",'Schedule 1'!CM70,"")</f>
        <v/>
      </c>
      <c r="CN7" s="518"/>
      <c r="CO7" s="518"/>
      <c r="CP7" s="62"/>
      <c r="CQ7" s="62"/>
      <c r="CR7" s="518" t="str">
        <f>IF('Schedule 1'!CR70&lt;&gt;"",'Schedule 1'!CR70,"")</f>
        <v/>
      </c>
      <c r="CS7" s="518"/>
      <c r="CT7" s="518"/>
      <c r="CU7" s="62"/>
      <c r="CV7" s="62"/>
      <c r="CW7" s="518" t="str">
        <f>IF('Schedule 1'!CW70&lt;&gt;"",'Schedule 1'!CW70,"")</f>
        <v/>
      </c>
      <c r="CX7" s="518"/>
      <c r="CY7" s="518"/>
      <c r="CZ7" s="62"/>
      <c r="DA7" s="62"/>
      <c r="DB7" s="518" t="str">
        <f>IF('Schedule 1'!DB70&lt;&gt;"",'Schedule 1'!DB70,"")</f>
        <v/>
      </c>
      <c r="DC7" s="518"/>
      <c r="DD7" s="518"/>
      <c r="DE7" s="63"/>
      <c r="DF7" s="63"/>
      <c r="DG7" s="518" t="str">
        <f>IF('Schedule 1'!DG70&lt;&gt;"",'Schedule 1'!DG70,"")</f>
        <v/>
      </c>
      <c r="DH7" s="518"/>
      <c r="DI7" s="518"/>
      <c r="DJ7" s="62"/>
      <c r="DK7" s="62"/>
      <c r="DL7" s="518" t="str">
        <f>IF('Schedule 1'!DL70&lt;&gt;"",'Schedule 1'!DL70,"")</f>
        <v/>
      </c>
      <c r="DM7" s="518"/>
      <c r="DN7" s="518"/>
      <c r="DO7" s="63"/>
      <c r="DP7" s="63"/>
      <c r="DQ7" s="518" t="str">
        <f>IF('Schedule 1'!DQ70&lt;&gt;"",'Schedule 1'!DQ70,"")</f>
        <v/>
      </c>
      <c r="DR7" s="518"/>
      <c r="DS7" s="518"/>
      <c r="DT7" s="63"/>
      <c r="DU7" s="63"/>
      <c r="DV7" s="518" t="str">
        <f>IF('Schedule 1'!DV70&lt;&gt;"",'Schedule 1'!DV70,"")</f>
        <v/>
      </c>
      <c r="DW7" s="518"/>
      <c r="DX7" s="518"/>
      <c r="DY7" s="63"/>
      <c r="DZ7" s="63"/>
      <c r="EA7" s="518" t="str">
        <f>IF('Schedule 1'!EA70&lt;&gt;"",'Schedule 1'!EA70,"")</f>
        <v/>
      </c>
      <c r="EB7" s="518"/>
      <c r="EC7" s="518"/>
      <c r="ED7" s="62"/>
      <c r="EE7" s="62"/>
      <c r="EF7" s="518" t="str">
        <f>IF('Schedule 1'!EF70&lt;&gt;"",'Schedule 1'!EF70,"")</f>
        <v/>
      </c>
      <c r="EG7" s="518"/>
      <c r="EH7" s="518"/>
      <c r="EI7" s="62"/>
      <c r="EJ7" s="62"/>
      <c r="EK7" s="518" t="str">
        <f>IF('Schedule 1'!EK70&lt;&gt;"",'Schedule 1'!EK70,"")</f>
        <v/>
      </c>
      <c r="EL7" s="518"/>
      <c r="EM7" s="518"/>
      <c r="EN7" s="62"/>
      <c r="EO7" s="62"/>
      <c r="EP7" s="518" t="str">
        <f>IF('Schedule 1'!EP70&lt;&gt;"",'Schedule 1'!EP70,"")</f>
        <v/>
      </c>
      <c r="EQ7" s="518"/>
      <c r="ER7" s="518"/>
      <c r="ES7" s="62"/>
      <c r="ET7" s="62"/>
      <c r="EU7" s="518" t="str">
        <f>IF('Schedule 1'!EU70&lt;&gt;"",'Schedule 1'!EU70,"")</f>
        <v/>
      </c>
      <c r="EV7" s="518"/>
      <c r="EW7" s="518"/>
      <c r="EX7" s="62"/>
      <c r="EY7" s="62"/>
      <c r="EZ7" s="518" t="str">
        <f>IF('Schedule 1'!EZ70&lt;&gt;"",'Schedule 1'!EZ70,"")</f>
        <v/>
      </c>
      <c r="FA7" s="518"/>
      <c r="FB7" s="518"/>
      <c r="FC7" s="63"/>
      <c r="FD7" s="63"/>
      <c r="FE7" s="518" t="str">
        <f>IF('Schedule 1'!FE70&lt;&gt;"",'Schedule 1'!FE70,"")</f>
        <v/>
      </c>
      <c r="FF7" s="518"/>
      <c r="FG7" s="518"/>
      <c r="FH7" s="62"/>
      <c r="FI7" s="62"/>
      <c r="FJ7" s="518" t="str">
        <f>IF('Schedule 1'!FJ70&lt;&gt;"",'Schedule 1'!FJ70,"")</f>
        <v/>
      </c>
      <c r="FK7" s="518"/>
      <c r="FL7" s="518"/>
      <c r="FM7" s="63"/>
      <c r="FN7" s="63"/>
      <c r="FO7" s="518" t="str">
        <f>IF('Schedule 1'!FO70&lt;&gt;"",'Schedule 1'!FO70,"")</f>
        <v/>
      </c>
      <c r="FP7" s="518"/>
      <c r="FQ7" s="518"/>
      <c r="FR7" s="63"/>
      <c r="FS7" s="63"/>
      <c r="FT7" s="518" t="str">
        <f>IF('Schedule 1'!FT70&lt;&gt;"",'Schedule 1'!FT70,"")</f>
        <v/>
      </c>
      <c r="FU7" s="518"/>
      <c r="FV7" s="518"/>
      <c r="FW7" s="63"/>
      <c r="FX7" s="63"/>
      <c r="FY7" s="518" t="str">
        <f>IF('Schedule 1'!FY70&lt;&gt;"",'Schedule 1'!FY70,"")</f>
        <v/>
      </c>
      <c r="FZ7" s="518"/>
      <c r="GA7" s="518"/>
      <c r="GB7" s="62"/>
      <c r="GC7" s="62"/>
      <c r="GD7" s="518" t="str">
        <f>IF('Schedule 1'!GD70&lt;&gt;"",'Schedule 1'!GD70,"")</f>
        <v/>
      </c>
      <c r="GE7" s="518"/>
      <c r="GF7" s="518"/>
      <c r="GG7" s="62"/>
      <c r="GH7" s="62"/>
      <c r="GI7" s="518" t="str">
        <f>IF('Schedule 1'!GI70&lt;&gt;"",'Schedule 1'!GI70,"")</f>
        <v/>
      </c>
      <c r="GJ7" s="518"/>
      <c r="GK7" s="518"/>
      <c r="GL7" s="62"/>
      <c r="GM7" s="62"/>
      <c r="GN7" s="518" t="str">
        <f>IF('Schedule 1'!GN70&lt;&gt;"",'Schedule 1'!GN70,"")</f>
        <v/>
      </c>
      <c r="GO7" s="518"/>
      <c r="GP7" s="518"/>
      <c r="GQ7" s="62"/>
      <c r="GR7" s="62"/>
      <c r="GS7" s="518" t="str">
        <f>IF('Schedule 1'!GS70&lt;&gt;"",'Schedule 1'!GS70,"")</f>
        <v/>
      </c>
      <c r="GT7" s="518"/>
      <c r="GU7" s="518"/>
      <c r="GV7" s="62"/>
      <c r="GW7" s="62"/>
      <c r="GX7" s="518" t="str">
        <f>IF('Schedule 1'!GX70&lt;&gt;"",'Schedule 1'!GX70,"")</f>
        <v/>
      </c>
      <c r="GY7" s="518"/>
      <c r="GZ7" s="518"/>
      <c r="HA7" s="63"/>
      <c r="HB7" s="63"/>
      <c r="HC7" s="518" t="str">
        <f>IF('Schedule 1'!HC70&lt;&gt;"",'Schedule 1'!HC70,"")</f>
        <v/>
      </c>
      <c r="HD7" s="518"/>
      <c r="HE7" s="518"/>
      <c r="HF7" s="62"/>
      <c r="HG7" s="62"/>
      <c r="HH7" s="518" t="str">
        <f>IF('Schedule 1'!HH70&lt;&gt;"",'Schedule 1'!HH70,"")</f>
        <v/>
      </c>
      <c r="HI7" s="518"/>
      <c r="HJ7" s="518"/>
      <c r="HK7" s="63"/>
      <c r="HL7" s="63"/>
      <c r="HM7" s="518" t="str">
        <f>IF('Schedule 1'!HM70&lt;&gt;"",'Schedule 1'!HM70,"")</f>
        <v/>
      </c>
      <c r="HN7" s="518"/>
      <c r="HO7" s="518"/>
      <c r="HP7" s="63"/>
      <c r="HQ7" s="63"/>
      <c r="HR7" s="518" t="str">
        <f>IF('Schedule 1'!HR70&lt;&gt;"",'Schedule 1'!HR70,"")</f>
        <v/>
      </c>
      <c r="HS7" s="518"/>
      <c r="HT7" s="518"/>
      <c r="HU7" s="63"/>
      <c r="HV7" s="63"/>
      <c r="HW7" s="518" t="str">
        <f>IF('Schedule 1'!HW70&lt;&gt;"",'Schedule 1'!HW70,"")</f>
        <v/>
      </c>
      <c r="HX7" s="518"/>
      <c r="HY7" s="518"/>
      <c r="HZ7" s="62"/>
      <c r="IA7" s="62"/>
      <c r="IB7" s="518" t="str">
        <f>IF('Schedule 1'!IB70&lt;&gt;"",'Schedule 1'!IB70,"")</f>
        <v/>
      </c>
      <c r="IC7" s="518"/>
      <c r="ID7" s="518"/>
      <c r="IE7" s="62"/>
      <c r="IF7" s="62"/>
      <c r="IG7" s="518" t="str">
        <f>IF('Schedule 1'!IG70&lt;&gt;"",'Schedule 1'!IG70,"")</f>
        <v/>
      </c>
      <c r="IH7" s="518"/>
      <c r="II7" s="518"/>
      <c r="IJ7" s="62"/>
      <c r="IK7" s="62"/>
      <c r="IL7" s="518" t="str">
        <f>IF('Schedule 1'!IL70&lt;&gt;"",'Schedule 1'!IL70,"")</f>
        <v/>
      </c>
      <c r="IM7" s="518"/>
      <c r="IN7" s="518"/>
      <c r="IO7" s="62"/>
      <c r="IP7" s="62"/>
      <c r="IQ7" s="518" t="str">
        <f>IF('Schedule 1'!IQ70&lt;&gt;"",'Schedule 1'!IQ70,"")</f>
        <v/>
      </c>
      <c r="IR7" s="518"/>
      <c r="IS7" s="518"/>
      <c r="IT7" s="62"/>
      <c r="IU7" s="62"/>
      <c r="IV7" s="518" t="str">
        <f>IF('Schedule 1'!IV70&lt;&gt;"",'Schedule 1'!IV70,"")</f>
        <v/>
      </c>
      <c r="IW7" s="518"/>
      <c r="IX7" s="518"/>
      <c r="IY7" s="76"/>
      <c r="IZ7" s="465"/>
    </row>
    <row r="8" spans="1:260" x14ac:dyDescent="0.35">
      <c r="A8" s="468"/>
      <c r="B8" s="469"/>
      <c r="C8" s="77"/>
      <c r="D8" s="107"/>
      <c r="E8" s="470"/>
      <c r="F8" s="471"/>
      <c r="G8" s="472"/>
      <c r="H8" s="473"/>
      <c r="I8" s="472"/>
      <c r="J8" s="471"/>
      <c r="K8" s="472"/>
      <c r="L8" s="472"/>
      <c r="M8" s="474"/>
      <c r="N8" s="474"/>
      <c r="O8" s="474"/>
      <c r="P8" s="474"/>
      <c r="Q8" s="474"/>
      <c r="R8" s="474"/>
      <c r="S8" s="474"/>
      <c r="T8" s="474"/>
      <c r="U8" s="474"/>
      <c r="V8" s="474"/>
      <c r="W8" s="474"/>
      <c r="X8" s="474"/>
      <c r="Y8" s="474"/>
      <c r="Z8" s="474"/>
      <c r="AA8" s="474"/>
      <c r="AB8" s="474"/>
      <c r="AC8" s="474"/>
      <c r="AD8" s="474"/>
      <c r="AE8" s="474"/>
      <c r="AF8" s="474"/>
      <c r="AG8" s="474"/>
      <c r="AH8" s="474"/>
      <c r="AI8" s="474"/>
      <c r="AJ8" s="474"/>
      <c r="AK8" s="474"/>
      <c r="AL8" s="474"/>
      <c r="AM8" s="474"/>
      <c r="AN8" s="474"/>
      <c r="AO8" s="474"/>
      <c r="AP8" s="474"/>
      <c r="AQ8" s="474"/>
      <c r="AR8" s="474"/>
      <c r="AS8" s="474"/>
      <c r="AT8" s="474"/>
      <c r="AU8" s="474"/>
      <c r="AV8" s="474"/>
      <c r="AW8" s="474"/>
      <c r="AX8" s="474"/>
      <c r="AY8" s="474"/>
      <c r="AZ8" s="474"/>
      <c r="BA8" s="474"/>
      <c r="BB8" s="474"/>
      <c r="BC8" s="474"/>
      <c r="BD8" s="474"/>
      <c r="BE8" s="474"/>
      <c r="BF8" s="474"/>
      <c r="BG8" s="474"/>
      <c r="BH8" s="472"/>
      <c r="BI8" s="472"/>
      <c r="BJ8" s="472"/>
      <c r="BK8" s="474"/>
      <c r="BL8" s="474"/>
      <c r="BM8" s="474"/>
      <c r="BN8" s="474"/>
      <c r="BO8" s="474"/>
      <c r="BP8" s="474"/>
      <c r="BQ8" s="474"/>
      <c r="BR8" s="474"/>
      <c r="BS8" s="474"/>
      <c r="BT8" s="474"/>
      <c r="BU8" s="474"/>
      <c r="BV8" s="474"/>
      <c r="BW8" s="474"/>
      <c r="BX8" s="474"/>
      <c r="BY8" s="474"/>
      <c r="BZ8" s="474"/>
      <c r="CA8" s="474"/>
      <c r="CB8" s="474"/>
      <c r="CC8" s="474"/>
      <c r="CD8" s="474"/>
      <c r="CE8" s="474"/>
      <c r="CF8" s="474"/>
      <c r="CG8" s="474"/>
      <c r="CH8" s="474"/>
      <c r="CI8" s="474"/>
      <c r="CJ8" s="474"/>
      <c r="CK8" s="474"/>
      <c r="CL8" s="474"/>
      <c r="CM8" s="474"/>
      <c r="CN8" s="474"/>
      <c r="CO8" s="474"/>
      <c r="CP8" s="474"/>
      <c r="CQ8" s="474"/>
      <c r="CR8" s="474"/>
      <c r="CS8" s="474"/>
      <c r="CT8" s="474"/>
      <c r="CU8" s="474"/>
      <c r="CV8" s="474"/>
      <c r="CW8" s="474"/>
      <c r="CX8" s="474"/>
      <c r="CY8" s="474"/>
      <c r="CZ8" s="474"/>
      <c r="DA8" s="474"/>
      <c r="DB8" s="474"/>
      <c r="DC8" s="474"/>
      <c r="DD8" s="474"/>
      <c r="DE8" s="474"/>
      <c r="DF8" s="472"/>
      <c r="DG8" s="472"/>
      <c r="DH8" s="472"/>
      <c r="DI8" s="474"/>
      <c r="DJ8" s="474"/>
      <c r="DK8" s="474"/>
      <c r="DL8" s="474"/>
      <c r="DM8" s="474"/>
      <c r="DN8" s="474"/>
      <c r="DO8" s="474"/>
      <c r="DP8" s="474"/>
      <c r="DQ8" s="474"/>
      <c r="DR8" s="474"/>
      <c r="DS8" s="474"/>
      <c r="DT8" s="474"/>
      <c r="DU8" s="474"/>
      <c r="DV8" s="474"/>
      <c r="DW8" s="474"/>
      <c r="DX8" s="474"/>
      <c r="DY8" s="474"/>
      <c r="DZ8" s="474"/>
      <c r="EA8" s="474"/>
      <c r="EB8" s="474"/>
      <c r="EC8" s="474"/>
      <c r="ED8" s="474"/>
      <c r="EE8" s="474"/>
      <c r="EF8" s="474"/>
      <c r="EG8" s="474"/>
      <c r="EH8" s="474"/>
      <c r="EI8" s="474"/>
      <c r="EJ8" s="474"/>
      <c r="EK8" s="474"/>
      <c r="EL8" s="474"/>
      <c r="EM8" s="474"/>
      <c r="EN8" s="474"/>
      <c r="EO8" s="474"/>
      <c r="EP8" s="474"/>
      <c r="EQ8" s="474"/>
      <c r="ER8" s="474"/>
      <c r="ES8" s="474"/>
      <c r="ET8" s="474"/>
      <c r="EU8" s="474"/>
      <c r="EV8" s="474"/>
      <c r="EW8" s="474"/>
      <c r="EX8" s="474"/>
      <c r="EY8" s="474"/>
      <c r="EZ8" s="474"/>
      <c r="FA8" s="474"/>
      <c r="FB8" s="474"/>
      <c r="FC8" s="474"/>
      <c r="FD8" s="472"/>
      <c r="FE8" s="472"/>
      <c r="FF8" s="472"/>
      <c r="FG8" s="474"/>
      <c r="FH8" s="474"/>
      <c r="FI8" s="474"/>
      <c r="FJ8" s="474"/>
      <c r="FK8" s="474"/>
      <c r="FL8" s="474"/>
      <c r="FM8" s="474"/>
      <c r="FN8" s="474"/>
      <c r="FO8" s="474"/>
      <c r="FP8" s="474"/>
      <c r="FQ8" s="474"/>
      <c r="FR8" s="474"/>
      <c r="FS8" s="474"/>
      <c r="FT8" s="474"/>
      <c r="FU8" s="474"/>
      <c r="FV8" s="474"/>
      <c r="FW8" s="474"/>
      <c r="FX8" s="474"/>
      <c r="FY8" s="474"/>
      <c r="FZ8" s="474"/>
      <c r="GA8" s="474"/>
      <c r="GB8" s="474"/>
      <c r="GC8" s="474"/>
      <c r="GD8" s="474"/>
      <c r="GE8" s="474"/>
      <c r="GF8" s="474"/>
      <c r="GG8" s="474"/>
      <c r="GH8" s="474"/>
      <c r="GI8" s="474"/>
      <c r="GJ8" s="474"/>
      <c r="GK8" s="474"/>
      <c r="GL8" s="474"/>
      <c r="GM8" s="474"/>
      <c r="GN8" s="474"/>
      <c r="GO8" s="474"/>
      <c r="GP8" s="474"/>
      <c r="GQ8" s="474"/>
      <c r="GR8" s="474"/>
      <c r="GS8" s="474"/>
      <c r="GT8" s="474"/>
      <c r="GU8" s="474"/>
      <c r="GV8" s="474"/>
      <c r="GW8" s="474"/>
      <c r="GX8" s="474"/>
      <c r="GY8" s="474"/>
      <c r="GZ8" s="474"/>
      <c r="HA8" s="474"/>
      <c r="HB8" s="472"/>
      <c r="HC8" s="472"/>
      <c r="HD8" s="472"/>
      <c r="HE8" s="474"/>
      <c r="HF8" s="474"/>
      <c r="HG8" s="474"/>
      <c r="HH8" s="474"/>
      <c r="HI8" s="474"/>
      <c r="HJ8" s="474"/>
      <c r="HK8" s="474"/>
      <c r="HL8" s="474"/>
      <c r="HM8" s="474"/>
      <c r="HN8" s="474"/>
      <c r="HO8" s="474"/>
      <c r="HP8" s="474"/>
      <c r="HQ8" s="474"/>
      <c r="HR8" s="474"/>
      <c r="HS8" s="474"/>
      <c r="HT8" s="474"/>
      <c r="HU8" s="474"/>
      <c r="HV8" s="474"/>
      <c r="HW8" s="474"/>
      <c r="HX8" s="474"/>
      <c r="HY8" s="474"/>
      <c r="HZ8" s="474"/>
      <c r="IA8" s="474"/>
      <c r="IB8" s="474"/>
      <c r="IC8" s="474"/>
      <c r="ID8" s="474"/>
      <c r="IE8" s="474"/>
      <c r="IF8" s="474"/>
      <c r="IG8" s="474"/>
      <c r="IH8" s="474"/>
      <c r="II8" s="474"/>
      <c r="IJ8" s="474"/>
      <c r="IK8" s="474"/>
      <c r="IL8" s="474"/>
      <c r="IM8" s="474"/>
      <c r="IN8" s="474"/>
      <c r="IO8" s="474"/>
      <c r="IP8" s="474"/>
      <c r="IQ8" s="474"/>
      <c r="IR8" s="474"/>
      <c r="IS8" s="474"/>
      <c r="IT8" s="474"/>
      <c r="IU8" s="474"/>
      <c r="IV8" s="474"/>
      <c r="IW8" s="474"/>
      <c r="IX8" s="474"/>
      <c r="IY8" s="465"/>
      <c r="IZ8" s="78"/>
    </row>
    <row r="9" spans="1:260" x14ac:dyDescent="0.35">
      <c r="A9" s="468"/>
      <c r="B9" s="469"/>
      <c r="C9" s="119" t="s">
        <v>95</v>
      </c>
      <c r="D9" s="120" t="s">
        <v>96</v>
      </c>
      <c r="E9" s="470"/>
      <c r="F9" s="471"/>
      <c r="G9" s="472" t="b">
        <f>IF('Schedule 1'!$G$20&lt;&gt;'Helper 1'!H19,FALSE,TRUE)</f>
        <v>0</v>
      </c>
      <c r="H9" s="473"/>
      <c r="I9" s="472"/>
      <c r="J9" s="471"/>
      <c r="K9" s="472"/>
      <c r="L9" s="472"/>
      <c r="M9" s="474"/>
      <c r="N9" s="474"/>
      <c r="O9" s="474"/>
      <c r="P9" s="474"/>
      <c r="Q9" s="472"/>
      <c r="R9" s="474"/>
      <c r="S9" s="474"/>
      <c r="T9" s="474"/>
      <c r="U9" s="474"/>
      <c r="V9" s="472"/>
      <c r="W9" s="474"/>
      <c r="X9" s="474"/>
      <c r="Y9" s="474"/>
      <c r="Z9" s="474"/>
      <c r="AA9" s="472"/>
      <c r="AB9" s="474"/>
      <c r="AC9" s="474"/>
      <c r="AD9" s="474"/>
      <c r="AE9" s="474"/>
      <c r="AF9" s="472"/>
      <c r="AG9" s="474"/>
      <c r="AH9" s="474"/>
      <c r="AI9" s="474"/>
      <c r="AJ9" s="474"/>
      <c r="AK9" s="472"/>
      <c r="AL9" s="474"/>
      <c r="AM9" s="474"/>
      <c r="AN9" s="474"/>
      <c r="AO9" s="474"/>
      <c r="AP9" s="472"/>
      <c r="AQ9" s="474"/>
      <c r="AR9" s="474"/>
      <c r="AS9" s="474"/>
      <c r="AT9" s="474"/>
      <c r="AU9" s="472"/>
      <c r="AV9" s="474"/>
      <c r="AW9" s="474"/>
      <c r="AX9" s="474"/>
      <c r="AY9" s="474"/>
      <c r="AZ9" s="472"/>
      <c r="BA9" s="474"/>
      <c r="BB9" s="474"/>
      <c r="BC9" s="474"/>
      <c r="BD9" s="474"/>
      <c r="BE9" s="472"/>
      <c r="BF9" s="474"/>
      <c r="BG9" s="474"/>
      <c r="BH9" s="472"/>
      <c r="BI9" s="472"/>
      <c r="BJ9" s="472"/>
      <c r="BK9" s="474"/>
      <c r="BL9" s="474"/>
      <c r="BM9" s="474"/>
      <c r="BN9" s="474"/>
      <c r="BO9" s="472"/>
      <c r="BP9" s="474"/>
      <c r="BQ9" s="474"/>
      <c r="BR9" s="474"/>
      <c r="BS9" s="474"/>
      <c r="BT9" s="472"/>
      <c r="BU9" s="474"/>
      <c r="BV9" s="474"/>
      <c r="BW9" s="474"/>
      <c r="BX9" s="474"/>
      <c r="BY9" s="472"/>
      <c r="BZ9" s="474"/>
      <c r="CA9" s="474"/>
      <c r="CB9" s="474"/>
      <c r="CC9" s="474"/>
      <c r="CD9" s="472"/>
      <c r="CE9" s="474"/>
      <c r="CF9" s="474"/>
      <c r="CG9" s="474"/>
      <c r="CH9" s="474"/>
      <c r="CI9" s="472"/>
      <c r="CJ9" s="474"/>
      <c r="CK9" s="474"/>
      <c r="CL9" s="474"/>
      <c r="CM9" s="474"/>
      <c r="CN9" s="472"/>
      <c r="CO9" s="474"/>
      <c r="CP9" s="474"/>
      <c r="CQ9" s="474"/>
      <c r="CR9" s="474"/>
      <c r="CS9" s="472"/>
      <c r="CT9" s="474"/>
      <c r="CU9" s="474"/>
      <c r="CV9" s="472"/>
      <c r="CW9" s="472"/>
      <c r="CX9" s="472"/>
      <c r="CY9" s="474"/>
      <c r="CZ9" s="474"/>
      <c r="DA9" s="474"/>
      <c r="DB9" s="474"/>
      <c r="DC9" s="472"/>
      <c r="DD9" s="474"/>
      <c r="DE9" s="474"/>
      <c r="DF9" s="472"/>
      <c r="DG9" s="472"/>
      <c r="DH9" s="472"/>
      <c r="DI9" s="474"/>
      <c r="DJ9" s="474"/>
      <c r="DK9" s="474"/>
      <c r="DL9" s="474"/>
      <c r="DM9" s="472"/>
      <c r="DN9" s="474"/>
      <c r="DO9" s="474"/>
      <c r="DP9" s="474"/>
      <c r="DQ9" s="474"/>
      <c r="DR9" s="472"/>
      <c r="DS9" s="474"/>
      <c r="DT9" s="474"/>
      <c r="DU9" s="474"/>
      <c r="DV9" s="474"/>
      <c r="DW9" s="472"/>
      <c r="DX9" s="474"/>
      <c r="DY9" s="474"/>
      <c r="DZ9" s="474"/>
      <c r="EA9" s="474"/>
      <c r="EB9" s="472"/>
      <c r="EC9" s="474"/>
      <c r="ED9" s="474"/>
      <c r="EE9" s="474"/>
      <c r="EF9" s="474"/>
      <c r="EG9" s="472"/>
      <c r="EH9" s="474"/>
      <c r="EI9" s="474"/>
      <c r="EJ9" s="474"/>
      <c r="EK9" s="474"/>
      <c r="EL9" s="472"/>
      <c r="EM9" s="474"/>
      <c r="EN9" s="474"/>
      <c r="EO9" s="474"/>
      <c r="EP9" s="474"/>
      <c r="EQ9" s="472"/>
      <c r="ER9" s="474"/>
      <c r="ES9" s="474"/>
      <c r="ET9" s="472"/>
      <c r="EU9" s="472"/>
      <c r="EV9" s="472"/>
      <c r="EW9" s="474"/>
      <c r="EX9" s="474"/>
      <c r="EY9" s="474"/>
      <c r="EZ9" s="474"/>
      <c r="FA9" s="472"/>
      <c r="FB9" s="474"/>
      <c r="FC9" s="474"/>
      <c r="FD9" s="472"/>
      <c r="FE9" s="472"/>
      <c r="FF9" s="472"/>
      <c r="FG9" s="474"/>
      <c r="FH9" s="474"/>
      <c r="FI9" s="474"/>
      <c r="FJ9" s="474"/>
      <c r="FK9" s="472"/>
      <c r="FL9" s="474"/>
      <c r="FM9" s="474"/>
      <c r="FN9" s="474"/>
      <c r="FO9" s="474"/>
      <c r="FP9" s="472"/>
      <c r="FQ9" s="474"/>
      <c r="FR9" s="474"/>
      <c r="FS9" s="474"/>
      <c r="FT9" s="474"/>
      <c r="FU9" s="472"/>
      <c r="FV9" s="474"/>
      <c r="FW9" s="474"/>
      <c r="FX9" s="474"/>
      <c r="FY9" s="474"/>
      <c r="FZ9" s="472"/>
      <c r="GA9" s="474"/>
      <c r="GB9" s="474"/>
      <c r="GC9" s="474"/>
      <c r="GD9" s="474"/>
      <c r="GE9" s="472"/>
      <c r="GF9" s="474"/>
      <c r="GG9" s="474"/>
      <c r="GH9" s="474"/>
      <c r="GI9" s="474"/>
      <c r="GJ9" s="472"/>
      <c r="GK9" s="474"/>
      <c r="GL9" s="474"/>
      <c r="GM9" s="474"/>
      <c r="GN9" s="474"/>
      <c r="GO9" s="472"/>
      <c r="GP9" s="474"/>
      <c r="GQ9" s="474"/>
      <c r="GR9" s="472"/>
      <c r="GS9" s="472"/>
      <c r="GT9" s="472"/>
      <c r="GU9" s="474"/>
      <c r="GV9" s="474"/>
      <c r="GW9" s="474"/>
      <c r="GX9" s="474"/>
      <c r="GY9" s="472"/>
      <c r="GZ9" s="474"/>
      <c r="HA9" s="474"/>
      <c r="HB9" s="472"/>
      <c r="HC9" s="472"/>
      <c r="HD9" s="472"/>
      <c r="HE9" s="474"/>
      <c r="HF9" s="474"/>
      <c r="HG9" s="474"/>
      <c r="HH9" s="474"/>
      <c r="HI9" s="472"/>
      <c r="HJ9" s="474"/>
      <c r="HK9" s="474"/>
      <c r="HL9" s="474"/>
      <c r="HM9" s="474"/>
      <c r="HN9" s="472"/>
      <c r="HO9" s="474"/>
      <c r="HP9" s="474"/>
      <c r="HQ9" s="474"/>
      <c r="HR9" s="474"/>
      <c r="HS9" s="472"/>
      <c r="HT9" s="474"/>
      <c r="HU9" s="474"/>
      <c r="HV9" s="474"/>
      <c r="HW9" s="474"/>
      <c r="HX9" s="472"/>
      <c r="HY9" s="474"/>
      <c r="HZ9" s="474"/>
      <c r="IA9" s="474"/>
      <c r="IB9" s="474"/>
      <c r="IC9" s="472"/>
      <c r="ID9" s="474"/>
      <c r="IE9" s="474"/>
      <c r="IF9" s="474"/>
      <c r="IG9" s="474"/>
      <c r="IH9" s="472"/>
      <c r="II9" s="474"/>
      <c r="IJ9" s="474"/>
      <c r="IK9" s="474"/>
      <c r="IL9" s="474"/>
      <c r="IM9" s="472"/>
      <c r="IN9" s="474"/>
      <c r="IO9" s="474"/>
      <c r="IP9" s="472"/>
      <c r="IQ9" s="472"/>
      <c r="IR9" s="472"/>
      <c r="IS9" s="474"/>
      <c r="IT9" s="474"/>
      <c r="IU9" s="474"/>
      <c r="IV9" s="474"/>
      <c r="IW9" s="472"/>
      <c r="IX9" s="474"/>
      <c r="IY9" s="465"/>
      <c r="IZ9" s="78"/>
    </row>
    <row r="10" spans="1:260" x14ac:dyDescent="0.35">
      <c r="A10" s="468"/>
      <c r="B10" s="469"/>
      <c r="C10" s="119" t="s">
        <v>97</v>
      </c>
      <c r="D10" s="120" t="s">
        <v>1377</v>
      </c>
      <c r="E10" s="470"/>
      <c r="F10" s="471"/>
      <c r="G10" s="472" t="b">
        <f>IF(ISNUMBER('Schedule 1'!$G$23)=FALSE,FALSE,IF('Schedule 1'!$G$23&lt;0,FALSE,TRUE))</f>
        <v>0</v>
      </c>
      <c r="H10" s="473"/>
      <c r="I10" s="472"/>
      <c r="J10" s="471"/>
      <c r="K10" s="472"/>
      <c r="L10" s="472"/>
      <c r="M10" s="474"/>
      <c r="N10" s="474"/>
      <c r="O10" s="474"/>
      <c r="P10" s="474"/>
      <c r="Q10" s="472"/>
      <c r="R10" s="474"/>
      <c r="S10" s="474"/>
      <c r="T10" s="474"/>
      <c r="U10" s="474"/>
      <c r="V10" s="472"/>
      <c r="W10" s="474"/>
      <c r="X10" s="474"/>
      <c r="Y10" s="474"/>
      <c r="Z10" s="474"/>
      <c r="AA10" s="472"/>
      <c r="AB10" s="474"/>
      <c r="AC10" s="474"/>
      <c r="AD10" s="474"/>
      <c r="AE10" s="474"/>
      <c r="AF10" s="472"/>
      <c r="AG10" s="474"/>
      <c r="AH10" s="474"/>
      <c r="AI10" s="474"/>
      <c r="AJ10" s="474"/>
      <c r="AK10" s="472"/>
      <c r="AL10" s="474"/>
      <c r="AM10" s="474"/>
      <c r="AN10" s="474"/>
      <c r="AO10" s="474"/>
      <c r="AP10" s="472"/>
      <c r="AQ10" s="474"/>
      <c r="AR10" s="474"/>
      <c r="AS10" s="474"/>
      <c r="AT10" s="474"/>
      <c r="AU10" s="472"/>
      <c r="AV10" s="474"/>
      <c r="AW10" s="474"/>
      <c r="AX10" s="474"/>
      <c r="AY10" s="474"/>
      <c r="AZ10" s="472"/>
      <c r="BA10" s="474"/>
      <c r="BB10" s="474"/>
      <c r="BC10" s="474"/>
      <c r="BD10" s="474"/>
      <c r="BE10" s="472"/>
      <c r="BF10" s="474"/>
      <c r="BG10" s="474"/>
      <c r="BH10" s="472"/>
      <c r="BI10" s="472"/>
      <c r="BJ10" s="472"/>
      <c r="BK10" s="474"/>
      <c r="BL10" s="474"/>
      <c r="BM10" s="474"/>
      <c r="BN10" s="474"/>
      <c r="BO10" s="472"/>
      <c r="BP10" s="474"/>
      <c r="BQ10" s="474"/>
      <c r="BR10" s="474"/>
      <c r="BS10" s="474"/>
      <c r="BT10" s="472"/>
      <c r="BU10" s="474"/>
      <c r="BV10" s="474"/>
      <c r="BW10" s="474"/>
      <c r="BX10" s="474"/>
      <c r="BY10" s="472"/>
      <c r="BZ10" s="474"/>
      <c r="CA10" s="474"/>
      <c r="CB10" s="474"/>
      <c r="CC10" s="474"/>
      <c r="CD10" s="472"/>
      <c r="CE10" s="474"/>
      <c r="CF10" s="474"/>
      <c r="CG10" s="474"/>
      <c r="CH10" s="474"/>
      <c r="CI10" s="472"/>
      <c r="CJ10" s="474"/>
      <c r="CK10" s="474"/>
      <c r="CL10" s="474"/>
      <c r="CM10" s="474"/>
      <c r="CN10" s="472"/>
      <c r="CO10" s="474"/>
      <c r="CP10" s="474"/>
      <c r="CQ10" s="474"/>
      <c r="CR10" s="474"/>
      <c r="CS10" s="472"/>
      <c r="CT10" s="474"/>
      <c r="CU10" s="474"/>
      <c r="CV10" s="472"/>
      <c r="CW10" s="472"/>
      <c r="CX10" s="472"/>
      <c r="CY10" s="474"/>
      <c r="CZ10" s="474"/>
      <c r="DA10" s="474"/>
      <c r="DB10" s="474"/>
      <c r="DC10" s="472"/>
      <c r="DD10" s="474"/>
      <c r="DE10" s="474"/>
      <c r="DF10" s="472"/>
      <c r="DG10" s="472"/>
      <c r="DH10" s="472"/>
      <c r="DI10" s="474"/>
      <c r="DJ10" s="474"/>
      <c r="DK10" s="474"/>
      <c r="DL10" s="474"/>
      <c r="DM10" s="472"/>
      <c r="DN10" s="474"/>
      <c r="DO10" s="474"/>
      <c r="DP10" s="474"/>
      <c r="DQ10" s="474"/>
      <c r="DR10" s="472"/>
      <c r="DS10" s="474"/>
      <c r="DT10" s="474"/>
      <c r="DU10" s="474"/>
      <c r="DV10" s="474"/>
      <c r="DW10" s="472"/>
      <c r="DX10" s="474"/>
      <c r="DY10" s="474"/>
      <c r="DZ10" s="474"/>
      <c r="EA10" s="474"/>
      <c r="EB10" s="472"/>
      <c r="EC10" s="474"/>
      <c r="ED10" s="474"/>
      <c r="EE10" s="474"/>
      <c r="EF10" s="474"/>
      <c r="EG10" s="472"/>
      <c r="EH10" s="474"/>
      <c r="EI10" s="474"/>
      <c r="EJ10" s="474"/>
      <c r="EK10" s="474"/>
      <c r="EL10" s="472"/>
      <c r="EM10" s="474"/>
      <c r="EN10" s="474"/>
      <c r="EO10" s="474"/>
      <c r="EP10" s="474"/>
      <c r="EQ10" s="472"/>
      <c r="ER10" s="474"/>
      <c r="ES10" s="474"/>
      <c r="ET10" s="472"/>
      <c r="EU10" s="472"/>
      <c r="EV10" s="472"/>
      <c r="EW10" s="474"/>
      <c r="EX10" s="474"/>
      <c r="EY10" s="474"/>
      <c r="EZ10" s="474"/>
      <c r="FA10" s="472"/>
      <c r="FB10" s="474"/>
      <c r="FC10" s="474"/>
      <c r="FD10" s="472"/>
      <c r="FE10" s="472"/>
      <c r="FF10" s="472"/>
      <c r="FG10" s="474"/>
      <c r="FH10" s="474"/>
      <c r="FI10" s="474"/>
      <c r="FJ10" s="474"/>
      <c r="FK10" s="472"/>
      <c r="FL10" s="474"/>
      <c r="FM10" s="474"/>
      <c r="FN10" s="474"/>
      <c r="FO10" s="474"/>
      <c r="FP10" s="472"/>
      <c r="FQ10" s="474"/>
      <c r="FR10" s="474"/>
      <c r="FS10" s="474"/>
      <c r="FT10" s="474"/>
      <c r="FU10" s="472"/>
      <c r="FV10" s="474"/>
      <c r="FW10" s="474"/>
      <c r="FX10" s="474"/>
      <c r="FY10" s="474"/>
      <c r="FZ10" s="472"/>
      <c r="GA10" s="474"/>
      <c r="GB10" s="474"/>
      <c r="GC10" s="474"/>
      <c r="GD10" s="474"/>
      <c r="GE10" s="472"/>
      <c r="GF10" s="474"/>
      <c r="GG10" s="474"/>
      <c r="GH10" s="474"/>
      <c r="GI10" s="474"/>
      <c r="GJ10" s="472"/>
      <c r="GK10" s="474"/>
      <c r="GL10" s="474"/>
      <c r="GM10" s="474"/>
      <c r="GN10" s="474"/>
      <c r="GO10" s="472"/>
      <c r="GP10" s="474"/>
      <c r="GQ10" s="474"/>
      <c r="GR10" s="472"/>
      <c r="GS10" s="472"/>
      <c r="GT10" s="472"/>
      <c r="GU10" s="474"/>
      <c r="GV10" s="474"/>
      <c r="GW10" s="474"/>
      <c r="GX10" s="474"/>
      <c r="GY10" s="472"/>
      <c r="GZ10" s="474"/>
      <c r="HA10" s="474"/>
      <c r="HB10" s="472"/>
      <c r="HC10" s="472"/>
      <c r="HD10" s="472"/>
      <c r="HE10" s="474"/>
      <c r="HF10" s="474"/>
      <c r="HG10" s="474"/>
      <c r="HH10" s="474"/>
      <c r="HI10" s="472"/>
      <c r="HJ10" s="474"/>
      <c r="HK10" s="474"/>
      <c r="HL10" s="474"/>
      <c r="HM10" s="474"/>
      <c r="HN10" s="472"/>
      <c r="HO10" s="474"/>
      <c r="HP10" s="474"/>
      <c r="HQ10" s="474"/>
      <c r="HR10" s="474"/>
      <c r="HS10" s="472"/>
      <c r="HT10" s="474"/>
      <c r="HU10" s="474"/>
      <c r="HV10" s="474"/>
      <c r="HW10" s="474"/>
      <c r="HX10" s="472"/>
      <c r="HY10" s="474"/>
      <c r="HZ10" s="474"/>
      <c r="IA10" s="474"/>
      <c r="IB10" s="474"/>
      <c r="IC10" s="472"/>
      <c r="ID10" s="474"/>
      <c r="IE10" s="474"/>
      <c r="IF10" s="474"/>
      <c r="IG10" s="474"/>
      <c r="IH10" s="472"/>
      <c r="II10" s="474"/>
      <c r="IJ10" s="474"/>
      <c r="IK10" s="474"/>
      <c r="IL10" s="474"/>
      <c r="IM10" s="472"/>
      <c r="IN10" s="474"/>
      <c r="IO10" s="474"/>
      <c r="IP10" s="472"/>
      <c r="IQ10" s="472"/>
      <c r="IR10" s="472"/>
      <c r="IS10" s="474"/>
      <c r="IT10" s="474"/>
      <c r="IU10" s="474"/>
      <c r="IV10" s="474"/>
      <c r="IW10" s="472"/>
      <c r="IX10" s="474"/>
      <c r="IY10" s="465"/>
      <c r="IZ10" s="78"/>
    </row>
    <row r="11" spans="1:260" x14ac:dyDescent="0.35">
      <c r="A11" s="468"/>
      <c r="B11" s="469"/>
      <c r="C11" s="38"/>
      <c r="D11" s="120" t="s">
        <v>1378</v>
      </c>
      <c r="E11" s="470"/>
      <c r="F11" s="471"/>
      <c r="G11" s="472"/>
      <c r="H11" s="473"/>
      <c r="I11" s="472"/>
      <c r="J11" s="471"/>
      <c r="K11" s="472"/>
      <c r="L11" s="472"/>
      <c r="M11" s="474"/>
      <c r="N11" s="474"/>
      <c r="O11" s="474"/>
      <c r="P11" s="474"/>
      <c r="Q11" s="472"/>
      <c r="R11" s="474"/>
      <c r="S11" s="474"/>
      <c r="T11" s="474"/>
      <c r="U11" s="474"/>
      <c r="V11" s="472"/>
      <c r="W11" s="474"/>
      <c r="X11" s="474"/>
      <c r="Y11" s="474"/>
      <c r="Z11" s="474"/>
      <c r="AA11" s="472"/>
      <c r="AB11" s="474"/>
      <c r="AC11" s="474"/>
      <c r="AD11" s="474"/>
      <c r="AE11" s="474"/>
      <c r="AF11" s="472"/>
      <c r="AG11" s="474"/>
      <c r="AH11" s="474"/>
      <c r="AI11" s="474"/>
      <c r="AJ11" s="474"/>
      <c r="AK11" s="472"/>
      <c r="AL11" s="474"/>
      <c r="AM11" s="474"/>
      <c r="AN11" s="474"/>
      <c r="AO11" s="474"/>
      <c r="AP11" s="472"/>
      <c r="AQ11" s="474"/>
      <c r="AR11" s="474"/>
      <c r="AS11" s="474"/>
      <c r="AT11" s="474"/>
      <c r="AU11" s="472"/>
      <c r="AV11" s="474"/>
      <c r="AW11" s="474"/>
      <c r="AX11" s="474"/>
      <c r="AY11" s="474"/>
      <c r="AZ11" s="472"/>
      <c r="BA11" s="474"/>
      <c r="BB11" s="474"/>
      <c r="BC11" s="474"/>
      <c r="BD11" s="474"/>
      <c r="BE11" s="472"/>
      <c r="BF11" s="474"/>
      <c r="BG11" s="474"/>
      <c r="BH11" s="472"/>
      <c r="BI11" s="472"/>
      <c r="BJ11" s="472"/>
      <c r="BK11" s="474"/>
      <c r="BL11" s="474"/>
      <c r="BM11" s="474"/>
      <c r="BN11" s="474"/>
      <c r="BO11" s="472"/>
      <c r="BP11" s="474"/>
      <c r="BQ11" s="474"/>
      <c r="BR11" s="474"/>
      <c r="BS11" s="474"/>
      <c r="BT11" s="472"/>
      <c r="BU11" s="474"/>
      <c r="BV11" s="474"/>
      <c r="BW11" s="474"/>
      <c r="BX11" s="474"/>
      <c r="BY11" s="472"/>
      <c r="BZ11" s="474"/>
      <c r="CA11" s="474"/>
      <c r="CB11" s="474"/>
      <c r="CC11" s="474"/>
      <c r="CD11" s="472"/>
      <c r="CE11" s="474"/>
      <c r="CF11" s="474"/>
      <c r="CG11" s="474"/>
      <c r="CH11" s="474"/>
      <c r="CI11" s="472"/>
      <c r="CJ11" s="474"/>
      <c r="CK11" s="474"/>
      <c r="CL11" s="474"/>
      <c r="CM11" s="474"/>
      <c r="CN11" s="472"/>
      <c r="CO11" s="474"/>
      <c r="CP11" s="474"/>
      <c r="CQ11" s="474"/>
      <c r="CR11" s="474"/>
      <c r="CS11" s="472"/>
      <c r="CT11" s="474"/>
      <c r="CU11" s="474"/>
      <c r="CV11" s="472"/>
      <c r="CW11" s="472"/>
      <c r="CX11" s="472"/>
      <c r="CY11" s="474"/>
      <c r="CZ11" s="474"/>
      <c r="DA11" s="474"/>
      <c r="DB11" s="474"/>
      <c r="DC11" s="472"/>
      <c r="DD11" s="474"/>
      <c r="DE11" s="474"/>
      <c r="DF11" s="472"/>
      <c r="DG11" s="472"/>
      <c r="DH11" s="472"/>
      <c r="DI11" s="474"/>
      <c r="DJ11" s="474"/>
      <c r="DK11" s="474"/>
      <c r="DL11" s="474"/>
      <c r="DM11" s="472"/>
      <c r="DN11" s="474"/>
      <c r="DO11" s="474"/>
      <c r="DP11" s="474"/>
      <c r="DQ11" s="474"/>
      <c r="DR11" s="472"/>
      <c r="DS11" s="474"/>
      <c r="DT11" s="474"/>
      <c r="DU11" s="474"/>
      <c r="DV11" s="474"/>
      <c r="DW11" s="472"/>
      <c r="DX11" s="474"/>
      <c r="DY11" s="474"/>
      <c r="DZ11" s="474"/>
      <c r="EA11" s="474"/>
      <c r="EB11" s="472"/>
      <c r="EC11" s="474"/>
      <c r="ED11" s="474"/>
      <c r="EE11" s="474"/>
      <c r="EF11" s="474"/>
      <c r="EG11" s="472"/>
      <c r="EH11" s="474"/>
      <c r="EI11" s="474"/>
      <c r="EJ11" s="474"/>
      <c r="EK11" s="474"/>
      <c r="EL11" s="472"/>
      <c r="EM11" s="474"/>
      <c r="EN11" s="474"/>
      <c r="EO11" s="474"/>
      <c r="EP11" s="474"/>
      <c r="EQ11" s="472"/>
      <c r="ER11" s="474"/>
      <c r="ES11" s="474"/>
      <c r="ET11" s="472"/>
      <c r="EU11" s="472"/>
      <c r="EV11" s="472"/>
      <c r="EW11" s="474"/>
      <c r="EX11" s="474"/>
      <c r="EY11" s="474"/>
      <c r="EZ11" s="474"/>
      <c r="FA11" s="472"/>
      <c r="FB11" s="474"/>
      <c r="FC11" s="474"/>
      <c r="FD11" s="472"/>
      <c r="FE11" s="472"/>
      <c r="FF11" s="472"/>
      <c r="FG11" s="474"/>
      <c r="FH11" s="474"/>
      <c r="FI11" s="474"/>
      <c r="FJ11" s="474"/>
      <c r="FK11" s="472"/>
      <c r="FL11" s="474"/>
      <c r="FM11" s="474"/>
      <c r="FN11" s="474"/>
      <c r="FO11" s="474"/>
      <c r="FP11" s="472"/>
      <c r="FQ11" s="474"/>
      <c r="FR11" s="474"/>
      <c r="FS11" s="474"/>
      <c r="FT11" s="474"/>
      <c r="FU11" s="472"/>
      <c r="FV11" s="474"/>
      <c r="FW11" s="474"/>
      <c r="FX11" s="474"/>
      <c r="FY11" s="474"/>
      <c r="FZ11" s="472"/>
      <c r="GA11" s="474"/>
      <c r="GB11" s="474"/>
      <c r="GC11" s="474"/>
      <c r="GD11" s="474"/>
      <c r="GE11" s="472"/>
      <c r="GF11" s="474"/>
      <c r="GG11" s="474"/>
      <c r="GH11" s="474"/>
      <c r="GI11" s="474"/>
      <c r="GJ11" s="472"/>
      <c r="GK11" s="474"/>
      <c r="GL11" s="474"/>
      <c r="GM11" s="474"/>
      <c r="GN11" s="474"/>
      <c r="GO11" s="472"/>
      <c r="GP11" s="474"/>
      <c r="GQ11" s="474"/>
      <c r="GR11" s="472"/>
      <c r="GS11" s="472"/>
      <c r="GT11" s="472"/>
      <c r="GU11" s="474"/>
      <c r="GV11" s="474"/>
      <c r="GW11" s="474"/>
      <c r="GX11" s="474"/>
      <c r="GY11" s="472"/>
      <c r="GZ11" s="474"/>
      <c r="HA11" s="474"/>
      <c r="HB11" s="472"/>
      <c r="HC11" s="472"/>
      <c r="HD11" s="472"/>
      <c r="HE11" s="474"/>
      <c r="HF11" s="474"/>
      <c r="HG11" s="474"/>
      <c r="HH11" s="474"/>
      <c r="HI11" s="472"/>
      <c r="HJ11" s="474"/>
      <c r="HK11" s="474"/>
      <c r="HL11" s="474"/>
      <c r="HM11" s="474"/>
      <c r="HN11" s="472"/>
      <c r="HO11" s="474"/>
      <c r="HP11" s="474"/>
      <c r="HQ11" s="474"/>
      <c r="HR11" s="474"/>
      <c r="HS11" s="472"/>
      <c r="HT11" s="474"/>
      <c r="HU11" s="474"/>
      <c r="HV11" s="474"/>
      <c r="HW11" s="474"/>
      <c r="HX11" s="472"/>
      <c r="HY11" s="474"/>
      <c r="HZ11" s="474"/>
      <c r="IA11" s="474"/>
      <c r="IB11" s="474"/>
      <c r="IC11" s="472"/>
      <c r="ID11" s="474"/>
      <c r="IE11" s="474"/>
      <c r="IF11" s="474"/>
      <c r="IG11" s="474"/>
      <c r="IH11" s="472"/>
      <c r="II11" s="474"/>
      <c r="IJ11" s="474"/>
      <c r="IK11" s="474"/>
      <c r="IL11" s="474"/>
      <c r="IM11" s="472"/>
      <c r="IN11" s="474"/>
      <c r="IO11" s="474"/>
      <c r="IP11" s="472"/>
      <c r="IQ11" s="472"/>
      <c r="IR11" s="472"/>
      <c r="IS11" s="474"/>
      <c r="IT11" s="474"/>
      <c r="IU11" s="474"/>
      <c r="IV11" s="474"/>
      <c r="IW11" s="472"/>
      <c r="IX11" s="474"/>
      <c r="IY11" s="465"/>
      <c r="IZ11" s="78"/>
    </row>
    <row r="12" spans="1:260" x14ac:dyDescent="0.35">
      <c r="A12" s="468"/>
      <c r="B12" s="469"/>
      <c r="C12" s="38"/>
      <c r="D12" s="120" t="s">
        <v>1379</v>
      </c>
      <c r="E12" s="470"/>
      <c r="F12" s="471"/>
      <c r="G12" s="472"/>
      <c r="H12" s="473"/>
      <c r="I12" s="472"/>
      <c r="J12" s="471"/>
      <c r="K12" s="472"/>
      <c r="L12" s="472"/>
      <c r="M12" s="474"/>
      <c r="N12" s="474"/>
      <c r="O12" s="474"/>
      <c r="P12" s="474"/>
      <c r="Q12" s="472"/>
      <c r="R12" s="474"/>
      <c r="S12" s="474"/>
      <c r="T12" s="474"/>
      <c r="U12" s="474"/>
      <c r="V12" s="472"/>
      <c r="W12" s="474"/>
      <c r="X12" s="474"/>
      <c r="Y12" s="474"/>
      <c r="Z12" s="474"/>
      <c r="AA12" s="472"/>
      <c r="AB12" s="474"/>
      <c r="AC12" s="474"/>
      <c r="AD12" s="474"/>
      <c r="AE12" s="474"/>
      <c r="AF12" s="472"/>
      <c r="AG12" s="474"/>
      <c r="AH12" s="474"/>
      <c r="AI12" s="474"/>
      <c r="AJ12" s="474"/>
      <c r="AK12" s="472"/>
      <c r="AL12" s="474"/>
      <c r="AM12" s="474"/>
      <c r="AN12" s="474"/>
      <c r="AO12" s="474"/>
      <c r="AP12" s="472"/>
      <c r="AQ12" s="474"/>
      <c r="AR12" s="474"/>
      <c r="AS12" s="474"/>
      <c r="AT12" s="474"/>
      <c r="AU12" s="472"/>
      <c r="AV12" s="474"/>
      <c r="AW12" s="474"/>
      <c r="AX12" s="474"/>
      <c r="AY12" s="474"/>
      <c r="AZ12" s="472"/>
      <c r="BA12" s="474"/>
      <c r="BB12" s="474"/>
      <c r="BC12" s="474"/>
      <c r="BD12" s="474"/>
      <c r="BE12" s="472"/>
      <c r="BF12" s="474"/>
      <c r="BG12" s="474"/>
      <c r="BH12" s="472"/>
      <c r="BI12" s="472"/>
      <c r="BJ12" s="472"/>
      <c r="BK12" s="474"/>
      <c r="BL12" s="474"/>
      <c r="BM12" s="474"/>
      <c r="BN12" s="474"/>
      <c r="BO12" s="472"/>
      <c r="BP12" s="474"/>
      <c r="BQ12" s="474"/>
      <c r="BR12" s="474"/>
      <c r="BS12" s="474"/>
      <c r="BT12" s="472"/>
      <c r="BU12" s="474"/>
      <c r="BV12" s="474"/>
      <c r="BW12" s="474"/>
      <c r="BX12" s="474"/>
      <c r="BY12" s="472"/>
      <c r="BZ12" s="474"/>
      <c r="CA12" s="474"/>
      <c r="CB12" s="474"/>
      <c r="CC12" s="474"/>
      <c r="CD12" s="472"/>
      <c r="CE12" s="474"/>
      <c r="CF12" s="474"/>
      <c r="CG12" s="474"/>
      <c r="CH12" s="474"/>
      <c r="CI12" s="472"/>
      <c r="CJ12" s="474"/>
      <c r="CK12" s="474"/>
      <c r="CL12" s="474"/>
      <c r="CM12" s="474"/>
      <c r="CN12" s="472"/>
      <c r="CO12" s="474"/>
      <c r="CP12" s="474"/>
      <c r="CQ12" s="474"/>
      <c r="CR12" s="474"/>
      <c r="CS12" s="472"/>
      <c r="CT12" s="474"/>
      <c r="CU12" s="474"/>
      <c r="CV12" s="472"/>
      <c r="CW12" s="472"/>
      <c r="CX12" s="472"/>
      <c r="CY12" s="474"/>
      <c r="CZ12" s="474"/>
      <c r="DA12" s="474"/>
      <c r="DB12" s="474"/>
      <c r="DC12" s="472"/>
      <c r="DD12" s="474"/>
      <c r="DE12" s="474"/>
      <c r="DF12" s="472"/>
      <c r="DG12" s="472"/>
      <c r="DH12" s="472"/>
      <c r="DI12" s="474"/>
      <c r="DJ12" s="474"/>
      <c r="DK12" s="474"/>
      <c r="DL12" s="474"/>
      <c r="DM12" s="472"/>
      <c r="DN12" s="474"/>
      <c r="DO12" s="474"/>
      <c r="DP12" s="474"/>
      <c r="DQ12" s="474"/>
      <c r="DR12" s="472"/>
      <c r="DS12" s="474"/>
      <c r="DT12" s="474"/>
      <c r="DU12" s="474"/>
      <c r="DV12" s="474"/>
      <c r="DW12" s="472"/>
      <c r="DX12" s="474"/>
      <c r="DY12" s="474"/>
      <c r="DZ12" s="474"/>
      <c r="EA12" s="474"/>
      <c r="EB12" s="472"/>
      <c r="EC12" s="474"/>
      <c r="ED12" s="474"/>
      <c r="EE12" s="474"/>
      <c r="EF12" s="474"/>
      <c r="EG12" s="472"/>
      <c r="EH12" s="474"/>
      <c r="EI12" s="474"/>
      <c r="EJ12" s="474"/>
      <c r="EK12" s="474"/>
      <c r="EL12" s="472"/>
      <c r="EM12" s="474"/>
      <c r="EN12" s="474"/>
      <c r="EO12" s="474"/>
      <c r="EP12" s="474"/>
      <c r="EQ12" s="472"/>
      <c r="ER12" s="474"/>
      <c r="ES12" s="474"/>
      <c r="ET12" s="472"/>
      <c r="EU12" s="472"/>
      <c r="EV12" s="472"/>
      <c r="EW12" s="474"/>
      <c r="EX12" s="474"/>
      <c r="EY12" s="474"/>
      <c r="EZ12" s="474"/>
      <c r="FA12" s="472"/>
      <c r="FB12" s="474"/>
      <c r="FC12" s="474"/>
      <c r="FD12" s="472"/>
      <c r="FE12" s="472"/>
      <c r="FF12" s="472"/>
      <c r="FG12" s="474"/>
      <c r="FH12" s="474"/>
      <c r="FI12" s="474"/>
      <c r="FJ12" s="474"/>
      <c r="FK12" s="472"/>
      <c r="FL12" s="474"/>
      <c r="FM12" s="474"/>
      <c r="FN12" s="474"/>
      <c r="FO12" s="474"/>
      <c r="FP12" s="472"/>
      <c r="FQ12" s="474"/>
      <c r="FR12" s="474"/>
      <c r="FS12" s="474"/>
      <c r="FT12" s="474"/>
      <c r="FU12" s="472"/>
      <c r="FV12" s="474"/>
      <c r="FW12" s="474"/>
      <c r="FX12" s="474"/>
      <c r="FY12" s="474"/>
      <c r="FZ12" s="472"/>
      <c r="GA12" s="474"/>
      <c r="GB12" s="474"/>
      <c r="GC12" s="474"/>
      <c r="GD12" s="474"/>
      <c r="GE12" s="472"/>
      <c r="GF12" s="474"/>
      <c r="GG12" s="474"/>
      <c r="GH12" s="474"/>
      <c r="GI12" s="474"/>
      <c r="GJ12" s="472"/>
      <c r="GK12" s="474"/>
      <c r="GL12" s="474"/>
      <c r="GM12" s="474"/>
      <c r="GN12" s="474"/>
      <c r="GO12" s="472"/>
      <c r="GP12" s="474"/>
      <c r="GQ12" s="474"/>
      <c r="GR12" s="472"/>
      <c r="GS12" s="472"/>
      <c r="GT12" s="472"/>
      <c r="GU12" s="474"/>
      <c r="GV12" s="474"/>
      <c r="GW12" s="474"/>
      <c r="GX12" s="474"/>
      <c r="GY12" s="472"/>
      <c r="GZ12" s="474"/>
      <c r="HA12" s="474"/>
      <c r="HB12" s="472"/>
      <c r="HC12" s="472"/>
      <c r="HD12" s="472"/>
      <c r="HE12" s="474"/>
      <c r="HF12" s="474"/>
      <c r="HG12" s="474"/>
      <c r="HH12" s="474"/>
      <c r="HI12" s="472"/>
      <c r="HJ12" s="474"/>
      <c r="HK12" s="474"/>
      <c r="HL12" s="474"/>
      <c r="HM12" s="474"/>
      <c r="HN12" s="472"/>
      <c r="HO12" s="474"/>
      <c r="HP12" s="474"/>
      <c r="HQ12" s="474"/>
      <c r="HR12" s="474"/>
      <c r="HS12" s="472"/>
      <c r="HT12" s="474"/>
      <c r="HU12" s="474"/>
      <c r="HV12" s="474"/>
      <c r="HW12" s="474"/>
      <c r="HX12" s="472"/>
      <c r="HY12" s="474"/>
      <c r="HZ12" s="474"/>
      <c r="IA12" s="474"/>
      <c r="IB12" s="474"/>
      <c r="IC12" s="472"/>
      <c r="ID12" s="474"/>
      <c r="IE12" s="474"/>
      <c r="IF12" s="474"/>
      <c r="IG12" s="474"/>
      <c r="IH12" s="472"/>
      <c r="II12" s="474"/>
      <c r="IJ12" s="474"/>
      <c r="IK12" s="474"/>
      <c r="IL12" s="474"/>
      <c r="IM12" s="472"/>
      <c r="IN12" s="474"/>
      <c r="IO12" s="474"/>
      <c r="IP12" s="472"/>
      <c r="IQ12" s="472"/>
      <c r="IR12" s="472"/>
      <c r="IS12" s="474"/>
      <c r="IT12" s="474"/>
      <c r="IU12" s="474"/>
      <c r="IV12" s="474"/>
      <c r="IW12" s="472"/>
      <c r="IX12" s="474"/>
      <c r="IY12" s="465"/>
      <c r="IZ12" s="78"/>
    </row>
    <row r="13" spans="1:260" x14ac:dyDescent="0.35">
      <c r="A13" s="468"/>
      <c r="B13" s="469"/>
      <c r="C13" s="119" t="s">
        <v>111</v>
      </c>
      <c r="D13" s="120" t="s">
        <v>1380</v>
      </c>
      <c r="E13" s="470"/>
      <c r="F13" s="471"/>
      <c r="G13" s="472" t="b">
        <f>IF('Schedule 1'!$G$42=FALSE,FALSE,IF(LEN('Schedule 1'!$G$42)&lt;&gt;6,FALSE,TRUE))</f>
        <v>0</v>
      </c>
      <c r="H13" s="473"/>
      <c r="I13" s="472"/>
      <c r="J13" s="471"/>
      <c r="K13" s="472"/>
      <c r="L13" s="472"/>
      <c r="M13" s="474"/>
      <c r="N13" s="474"/>
      <c r="O13" s="474"/>
      <c r="P13" s="474"/>
      <c r="Q13" s="472"/>
      <c r="R13" s="474"/>
      <c r="S13" s="474"/>
      <c r="T13" s="474"/>
      <c r="U13" s="474"/>
      <c r="V13" s="472"/>
      <c r="W13" s="474"/>
      <c r="X13" s="474"/>
      <c r="Y13" s="474"/>
      <c r="Z13" s="474"/>
      <c r="AA13" s="472"/>
      <c r="AB13" s="474"/>
      <c r="AC13" s="474"/>
      <c r="AD13" s="474"/>
      <c r="AE13" s="474"/>
      <c r="AF13" s="472"/>
      <c r="AG13" s="474"/>
      <c r="AH13" s="474"/>
      <c r="AI13" s="474"/>
      <c r="AJ13" s="474"/>
      <c r="AK13" s="472"/>
      <c r="AL13" s="474"/>
      <c r="AM13" s="474"/>
      <c r="AN13" s="474"/>
      <c r="AO13" s="474"/>
      <c r="AP13" s="472"/>
      <c r="AQ13" s="474"/>
      <c r="AR13" s="474"/>
      <c r="AS13" s="474"/>
      <c r="AT13" s="474"/>
      <c r="AU13" s="472"/>
      <c r="AV13" s="474"/>
      <c r="AW13" s="474"/>
      <c r="AX13" s="474"/>
      <c r="AY13" s="474"/>
      <c r="AZ13" s="472"/>
      <c r="BA13" s="474"/>
      <c r="BB13" s="474"/>
      <c r="BC13" s="474"/>
      <c r="BD13" s="474"/>
      <c r="BE13" s="472"/>
      <c r="BF13" s="474"/>
      <c r="BG13" s="474"/>
      <c r="BH13" s="472"/>
      <c r="BI13" s="472"/>
      <c r="BJ13" s="472"/>
      <c r="BK13" s="474"/>
      <c r="BL13" s="474"/>
      <c r="BM13" s="474"/>
      <c r="BN13" s="474"/>
      <c r="BO13" s="472"/>
      <c r="BP13" s="474"/>
      <c r="BQ13" s="474"/>
      <c r="BR13" s="474"/>
      <c r="BS13" s="474"/>
      <c r="BT13" s="472"/>
      <c r="BU13" s="474"/>
      <c r="BV13" s="474"/>
      <c r="BW13" s="474"/>
      <c r="BX13" s="474"/>
      <c r="BY13" s="472"/>
      <c r="BZ13" s="474"/>
      <c r="CA13" s="474"/>
      <c r="CB13" s="474"/>
      <c r="CC13" s="474"/>
      <c r="CD13" s="472"/>
      <c r="CE13" s="474"/>
      <c r="CF13" s="474"/>
      <c r="CG13" s="474"/>
      <c r="CH13" s="474"/>
      <c r="CI13" s="472"/>
      <c r="CJ13" s="474"/>
      <c r="CK13" s="474"/>
      <c r="CL13" s="474"/>
      <c r="CM13" s="474"/>
      <c r="CN13" s="472"/>
      <c r="CO13" s="474"/>
      <c r="CP13" s="474"/>
      <c r="CQ13" s="474"/>
      <c r="CR13" s="474"/>
      <c r="CS13" s="472"/>
      <c r="CT13" s="474"/>
      <c r="CU13" s="474"/>
      <c r="CV13" s="472"/>
      <c r="CW13" s="472"/>
      <c r="CX13" s="472"/>
      <c r="CY13" s="474"/>
      <c r="CZ13" s="474"/>
      <c r="DA13" s="474"/>
      <c r="DB13" s="474"/>
      <c r="DC13" s="472"/>
      <c r="DD13" s="474"/>
      <c r="DE13" s="474"/>
      <c r="DF13" s="472"/>
      <c r="DG13" s="472"/>
      <c r="DH13" s="472"/>
      <c r="DI13" s="474"/>
      <c r="DJ13" s="474"/>
      <c r="DK13" s="474"/>
      <c r="DL13" s="474"/>
      <c r="DM13" s="472"/>
      <c r="DN13" s="474"/>
      <c r="DO13" s="474"/>
      <c r="DP13" s="474"/>
      <c r="DQ13" s="474"/>
      <c r="DR13" s="472"/>
      <c r="DS13" s="474"/>
      <c r="DT13" s="474"/>
      <c r="DU13" s="474"/>
      <c r="DV13" s="474"/>
      <c r="DW13" s="472"/>
      <c r="DX13" s="474"/>
      <c r="DY13" s="474"/>
      <c r="DZ13" s="474"/>
      <c r="EA13" s="474"/>
      <c r="EB13" s="472"/>
      <c r="EC13" s="474"/>
      <c r="ED13" s="474"/>
      <c r="EE13" s="474"/>
      <c r="EF13" s="474"/>
      <c r="EG13" s="472"/>
      <c r="EH13" s="474"/>
      <c r="EI13" s="474"/>
      <c r="EJ13" s="474"/>
      <c r="EK13" s="474"/>
      <c r="EL13" s="472"/>
      <c r="EM13" s="474"/>
      <c r="EN13" s="474"/>
      <c r="EO13" s="474"/>
      <c r="EP13" s="474"/>
      <c r="EQ13" s="472"/>
      <c r="ER13" s="474"/>
      <c r="ES13" s="474"/>
      <c r="ET13" s="472"/>
      <c r="EU13" s="472"/>
      <c r="EV13" s="472"/>
      <c r="EW13" s="474"/>
      <c r="EX13" s="474"/>
      <c r="EY13" s="474"/>
      <c r="EZ13" s="474"/>
      <c r="FA13" s="472"/>
      <c r="FB13" s="474"/>
      <c r="FC13" s="474"/>
      <c r="FD13" s="472"/>
      <c r="FE13" s="472"/>
      <c r="FF13" s="472"/>
      <c r="FG13" s="474"/>
      <c r="FH13" s="474"/>
      <c r="FI13" s="474"/>
      <c r="FJ13" s="474"/>
      <c r="FK13" s="472"/>
      <c r="FL13" s="474"/>
      <c r="FM13" s="474"/>
      <c r="FN13" s="474"/>
      <c r="FO13" s="474"/>
      <c r="FP13" s="472"/>
      <c r="FQ13" s="474"/>
      <c r="FR13" s="474"/>
      <c r="FS13" s="474"/>
      <c r="FT13" s="474"/>
      <c r="FU13" s="472"/>
      <c r="FV13" s="474"/>
      <c r="FW13" s="474"/>
      <c r="FX13" s="474"/>
      <c r="FY13" s="474"/>
      <c r="FZ13" s="472"/>
      <c r="GA13" s="474"/>
      <c r="GB13" s="474"/>
      <c r="GC13" s="474"/>
      <c r="GD13" s="474"/>
      <c r="GE13" s="472"/>
      <c r="GF13" s="474"/>
      <c r="GG13" s="474"/>
      <c r="GH13" s="474"/>
      <c r="GI13" s="474"/>
      <c r="GJ13" s="472"/>
      <c r="GK13" s="474"/>
      <c r="GL13" s="474"/>
      <c r="GM13" s="474"/>
      <c r="GN13" s="474"/>
      <c r="GO13" s="472"/>
      <c r="GP13" s="474"/>
      <c r="GQ13" s="474"/>
      <c r="GR13" s="472"/>
      <c r="GS13" s="472"/>
      <c r="GT13" s="472"/>
      <c r="GU13" s="474"/>
      <c r="GV13" s="474"/>
      <c r="GW13" s="474"/>
      <c r="GX13" s="474"/>
      <c r="GY13" s="472"/>
      <c r="GZ13" s="474"/>
      <c r="HA13" s="474"/>
      <c r="HB13" s="472"/>
      <c r="HC13" s="472"/>
      <c r="HD13" s="472"/>
      <c r="HE13" s="474"/>
      <c r="HF13" s="474"/>
      <c r="HG13" s="474"/>
      <c r="HH13" s="474"/>
      <c r="HI13" s="472"/>
      <c r="HJ13" s="474"/>
      <c r="HK13" s="474"/>
      <c r="HL13" s="474"/>
      <c r="HM13" s="474"/>
      <c r="HN13" s="472"/>
      <c r="HO13" s="474"/>
      <c r="HP13" s="474"/>
      <c r="HQ13" s="474"/>
      <c r="HR13" s="474"/>
      <c r="HS13" s="472"/>
      <c r="HT13" s="474"/>
      <c r="HU13" s="474"/>
      <c r="HV13" s="474"/>
      <c r="HW13" s="474"/>
      <c r="HX13" s="472"/>
      <c r="HY13" s="474"/>
      <c r="HZ13" s="474"/>
      <c r="IA13" s="474"/>
      <c r="IB13" s="474"/>
      <c r="IC13" s="472"/>
      <c r="ID13" s="474"/>
      <c r="IE13" s="474"/>
      <c r="IF13" s="474"/>
      <c r="IG13" s="474"/>
      <c r="IH13" s="472"/>
      <c r="II13" s="474"/>
      <c r="IJ13" s="474"/>
      <c r="IK13" s="474"/>
      <c r="IL13" s="474"/>
      <c r="IM13" s="472"/>
      <c r="IN13" s="474"/>
      <c r="IO13" s="474"/>
      <c r="IP13" s="472"/>
      <c r="IQ13" s="472"/>
      <c r="IR13" s="472"/>
      <c r="IS13" s="474"/>
      <c r="IT13" s="474"/>
      <c r="IU13" s="474"/>
      <c r="IV13" s="474"/>
      <c r="IW13" s="472"/>
      <c r="IX13" s="474"/>
      <c r="IY13" s="465"/>
      <c r="IZ13" s="78"/>
    </row>
    <row r="14" spans="1:260" x14ac:dyDescent="0.35">
      <c r="A14" s="468"/>
      <c r="B14" s="469"/>
      <c r="C14" s="123" t="s">
        <v>184</v>
      </c>
      <c r="D14" s="162" t="s">
        <v>185</v>
      </c>
      <c r="E14" s="470"/>
      <c r="F14" s="471"/>
      <c r="G14" s="472"/>
      <c r="H14" s="473"/>
      <c r="I14" s="472"/>
      <c r="J14" s="471"/>
      <c r="K14" s="472"/>
      <c r="L14" s="472" t="b">
        <f>IF(ISNUMBER('Schedule 2'!L21)=FALSE,FALSE,IF('Schedule 2'!L21&lt;0,FALSE,TRUE))</f>
        <v>0</v>
      </c>
      <c r="M14" s="474"/>
      <c r="N14" s="474"/>
      <c r="O14" s="474"/>
      <c r="P14" s="474"/>
      <c r="Q14" s="472" t="b">
        <f>IF(ISNUMBER('Schedule 2'!Q21)=FALSE,FALSE,IF('Schedule 2'!Q21&lt;0,FALSE,TRUE))</f>
        <v>0</v>
      </c>
      <c r="R14" s="474"/>
      <c r="S14" s="474"/>
      <c r="T14" s="474"/>
      <c r="U14" s="474"/>
      <c r="V14" s="472" t="b">
        <f>IF(ISNUMBER('Schedule 2'!V21)=FALSE,FALSE,IF('Schedule 2'!V21&lt;0,FALSE,TRUE))</f>
        <v>0</v>
      </c>
      <c r="W14" s="474"/>
      <c r="X14" s="474"/>
      <c r="Y14" s="474"/>
      <c r="Z14" s="474"/>
      <c r="AA14" s="472" t="b">
        <f>IF(ISNUMBER('Schedule 2'!AA21)=FALSE,FALSE,IF('Schedule 2'!AA21&lt;0,FALSE,TRUE))</f>
        <v>0</v>
      </c>
      <c r="AB14" s="474"/>
      <c r="AC14" s="474"/>
      <c r="AD14" s="474"/>
      <c r="AE14" s="474"/>
      <c r="AF14" s="472" t="b">
        <f>IF(ISNUMBER('Schedule 2'!AF21)=FALSE,FALSE,IF('Schedule 2'!AF21&lt;0,FALSE,TRUE))</f>
        <v>0</v>
      </c>
      <c r="AG14" s="474"/>
      <c r="AH14" s="474"/>
      <c r="AI14" s="474"/>
      <c r="AJ14" s="474"/>
      <c r="AK14" s="472" t="b">
        <f>IF(ISNUMBER('Schedule 2'!AK21)=FALSE,FALSE,IF('Schedule 2'!AK21&lt;0,FALSE,TRUE))</f>
        <v>0</v>
      </c>
      <c r="AL14" s="474"/>
      <c r="AM14" s="474"/>
      <c r="AN14" s="474"/>
      <c r="AO14" s="474"/>
      <c r="AP14" s="472" t="b">
        <f>IF(ISNUMBER('Schedule 2'!AP21)=FALSE,FALSE,IF('Schedule 2'!AP21&lt;0,FALSE,TRUE))</f>
        <v>0</v>
      </c>
      <c r="AQ14" s="474"/>
      <c r="AR14" s="474"/>
      <c r="AS14" s="474"/>
      <c r="AT14" s="474"/>
      <c r="AU14" s="472" t="b">
        <f>IF(ISNUMBER('Schedule 2'!AU21)=FALSE,FALSE,IF('Schedule 2'!AU21&lt;0,FALSE,TRUE))</f>
        <v>0</v>
      </c>
      <c r="AV14" s="474"/>
      <c r="AW14" s="474"/>
      <c r="AX14" s="474"/>
      <c r="AY14" s="474"/>
      <c r="AZ14" s="472" t="b">
        <f>IF(ISNUMBER('Schedule 2'!AZ21)=FALSE,FALSE,IF('Schedule 2'!AZ21&lt;0,FALSE,TRUE))</f>
        <v>0</v>
      </c>
      <c r="BA14" s="474"/>
      <c r="BB14" s="474"/>
      <c r="BC14" s="474"/>
      <c r="BD14" s="474"/>
      <c r="BE14" s="472" t="b">
        <f>IF(ISNUMBER('Schedule 2'!BE21)=FALSE,FALSE,IF('Schedule 2'!BE21&lt;0,FALSE,TRUE))</f>
        <v>0</v>
      </c>
      <c r="BF14" s="474"/>
      <c r="BG14" s="474"/>
      <c r="BH14" s="472"/>
      <c r="BI14" s="472"/>
      <c r="BJ14" s="472" t="b">
        <f>IF(ISNUMBER('Schedule 2'!BJ21)=FALSE,FALSE,IF('Schedule 2'!BJ21&lt;0,FALSE,TRUE))</f>
        <v>0</v>
      </c>
      <c r="BK14" s="474"/>
      <c r="BL14" s="474"/>
      <c r="BM14" s="474"/>
      <c r="BN14" s="474"/>
      <c r="BO14" s="472" t="b">
        <f>IF(ISNUMBER('Schedule 2'!BO21)=FALSE,FALSE,IF('Schedule 2'!BO21&lt;0,FALSE,TRUE))</f>
        <v>0</v>
      </c>
      <c r="BP14" s="474"/>
      <c r="BQ14" s="474"/>
      <c r="BR14" s="474"/>
      <c r="BS14" s="474"/>
      <c r="BT14" s="472" t="b">
        <f>IF(ISNUMBER('Schedule 2'!BT21)=FALSE,FALSE,IF('Schedule 2'!BT21&lt;0,FALSE,TRUE))</f>
        <v>0</v>
      </c>
      <c r="BU14" s="474"/>
      <c r="BV14" s="474"/>
      <c r="BW14" s="474"/>
      <c r="BX14" s="474"/>
      <c r="BY14" s="472" t="b">
        <f>IF(ISNUMBER('Schedule 2'!BY21)=FALSE,FALSE,IF('Schedule 2'!BY21&lt;0,FALSE,TRUE))</f>
        <v>0</v>
      </c>
      <c r="BZ14" s="474"/>
      <c r="CA14" s="474"/>
      <c r="CB14" s="474"/>
      <c r="CC14" s="474"/>
      <c r="CD14" s="472" t="b">
        <f>IF(ISNUMBER('Schedule 2'!CD21)=FALSE,FALSE,IF('Schedule 2'!CD21&lt;0,FALSE,TRUE))</f>
        <v>0</v>
      </c>
      <c r="CE14" s="474"/>
      <c r="CF14" s="474"/>
      <c r="CG14" s="474"/>
      <c r="CH14" s="474"/>
      <c r="CI14" s="472" t="b">
        <f>IF(ISNUMBER('Schedule 2'!CI21)=FALSE,FALSE,IF('Schedule 2'!CI21&lt;0,FALSE,TRUE))</f>
        <v>0</v>
      </c>
      <c r="CJ14" s="474"/>
      <c r="CK14" s="474"/>
      <c r="CL14" s="474"/>
      <c r="CM14" s="474"/>
      <c r="CN14" s="472" t="b">
        <f>IF(ISNUMBER('Schedule 2'!CN21)=FALSE,FALSE,IF('Schedule 2'!CN21&lt;0,FALSE,TRUE))</f>
        <v>0</v>
      </c>
      <c r="CO14" s="474"/>
      <c r="CP14" s="474"/>
      <c r="CQ14" s="474"/>
      <c r="CR14" s="474"/>
      <c r="CS14" s="472" t="b">
        <f>IF(ISNUMBER('Schedule 2'!CS21)=FALSE,FALSE,IF('Schedule 2'!CS21&lt;0,FALSE,TRUE))</f>
        <v>0</v>
      </c>
      <c r="CT14" s="474"/>
      <c r="CU14" s="474"/>
      <c r="CV14" s="474"/>
      <c r="CW14" s="474"/>
      <c r="CX14" s="472" t="b">
        <f>IF(ISNUMBER('Schedule 2'!CX21)=FALSE,FALSE,IF('Schedule 2'!CX21&lt;0,FALSE,TRUE))</f>
        <v>0</v>
      </c>
      <c r="CY14" s="474"/>
      <c r="CZ14" s="474"/>
      <c r="DA14" s="474"/>
      <c r="DB14" s="474"/>
      <c r="DC14" s="472" t="b">
        <f>IF(ISNUMBER('Schedule 2'!DC21)=FALSE,FALSE,IF('Schedule 2'!DC21&lt;0,FALSE,TRUE))</f>
        <v>0</v>
      </c>
      <c r="DD14" s="474"/>
      <c r="DE14" s="474"/>
      <c r="DF14" s="472"/>
      <c r="DG14" s="472"/>
      <c r="DH14" s="472" t="b">
        <f>IF(ISNUMBER('Schedule 2'!DH21)=FALSE,FALSE,IF('Schedule 2'!DH21&lt;0,FALSE,TRUE))</f>
        <v>0</v>
      </c>
      <c r="DI14" s="474"/>
      <c r="DJ14" s="474"/>
      <c r="DK14" s="474"/>
      <c r="DL14" s="474"/>
      <c r="DM14" s="472" t="b">
        <f>IF(ISNUMBER('Schedule 2'!DM21)=FALSE,FALSE,IF('Schedule 2'!DM21&lt;0,FALSE,TRUE))</f>
        <v>0</v>
      </c>
      <c r="DN14" s="474"/>
      <c r="DO14" s="474"/>
      <c r="DP14" s="474"/>
      <c r="DQ14" s="474"/>
      <c r="DR14" s="472" t="b">
        <f>IF(ISNUMBER('Schedule 2'!DR21)=FALSE,FALSE,IF('Schedule 2'!DR21&lt;0,FALSE,TRUE))</f>
        <v>0</v>
      </c>
      <c r="DS14" s="474"/>
      <c r="DT14" s="474"/>
      <c r="DU14" s="474"/>
      <c r="DV14" s="474"/>
      <c r="DW14" s="472" t="b">
        <f>IF(ISNUMBER('Schedule 2'!DW21)=FALSE,FALSE,IF('Schedule 2'!DW21&lt;0,FALSE,TRUE))</f>
        <v>0</v>
      </c>
      <c r="DX14" s="474"/>
      <c r="DY14" s="474"/>
      <c r="DZ14" s="474"/>
      <c r="EA14" s="474"/>
      <c r="EB14" s="472" t="b">
        <f>IF(ISNUMBER('Schedule 2'!EB21)=FALSE,FALSE,IF('Schedule 2'!EB21&lt;0,FALSE,TRUE))</f>
        <v>0</v>
      </c>
      <c r="EC14" s="474"/>
      <c r="ED14" s="474"/>
      <c r="EE14" s="474"/>
      <c r="EF14" s="474"/>
      <c r="EG14" s="472" t="b">
        <f>IF(ISNUMBER('Schedule 2'!EG21)=FALSE,FALSE,IF('Schedule 2'!EG21&lt;0,FALSE,TRUE))</f>
        <v>0</v>
      </c>
      <c r="EH14" s="474"/>
      <c r="EI14" s="474"/>
      <c r="EJ14" s="474"/>
      <c r="EK14" s="474"/>
      <c r="EL14" s="472" t="b">
        <f>IF(ISNUMBER('Schedule 2'!EL21)=FALSE,FALSE,IF('Schedule 2'!EL21&lt;0,FALSE,TRUE))</f>
        <v>0</v>
      </c>
      <c r="EM14" s="474"/>
      <c r="EN14" s="474"/>
      <c r="EO14" s="474"/>
      <c r="EP14" s="474"/>
      <c r="EQ14" s="472" t="b">
        <f>IF(ISNUMBER('Schedule 2'!EQ21)=FALSE,FALSE,IF('Schedule 2'!EQ21&lt;0,FALSE,TRUE))</f>
        <v>0</v>
      </c>
      <c r="ER14" s="474"/>
      <c r="ES14" s="474"/>
      <c r="ET14" s="474"/>
      <c r="EU14" s="474"/>
      <c r="EV14" s="472" t="b">
        <f>IF(ISNUMBER('Schedule 2'!EV21)=FALSE,FALSE,IF('Schedule 2'!EV21&lt;0,FALSE,TRUE))</f>
        <v>0</v>
      </c>
      <c r="EW14" s="474"/>
      <c r="EX14" s="474"/>
      <c r="EY14" s="474"/>
      <c r="EZ14" s="474"/>
      <c r="FA14" s="472" t="b">
        <f>IF(ISNUMBER('Schedule 2'!FA21)=FALSE,FALSE,IF('Schedule 2'!FA21&lt;0,FALSE,TRUE))</f>
        <v>0</v>
      </c>
      <c r="FB14" s="474"/>
      <c r="FC14" s="474"/>
      <c r="FD14" s="472"/>
      <c r="FE14" s="472"/>
      <c r="FF14" s="472" t="b">
        <f>IF(ISNUMBER('Schedule 2'!FF21)=FALSE,FALSE,IF('Schedule 2'!FF21&lt;0,FALSE,TRUE))</f>
        <v>0</v>
      </c>
      <c r="FG14" s="474"/>
      <c r="FH14" s="474"/>
      <c r="FI14" s="474"/>
      <c r="FJ14" s="474"/>
      <c r="FK14" s="472" t="b">
        <f>IF(ISNUMBER('Schedule 2'!FK21)=FALSE,FALSE,IF('Schedule 2'!FK21&lt;0,FALSE,TRUE))</f>
        <v>0</v>
      </c>
      <c r="FL14" s="474"/>
      <c r="FM14" s="474"/>
      <c r="FN14" s="474"/>
      <c r="FO14" s="474"/>
      <c r="FP14" s="472" t="b">
        <f>IF(ISNUMBER('Schedule 2'!FP21)=FALSE,FALSE,IF('Schedule 2'!FP21&lt;0,FALSE,TRUE))</f>
        <v>0</v>
      </c>
      <c r="FQ14" s="474"/>
      <c r="FR14" s="474"/>
      <c r="FS14" s="474"/>
      <c r="FT14" s="474"/>
      <c r="FU14" s="472" t="b">
        <f>IF(ISNUMBER('Schedule 2'!FU21)=FALSE,FALSE,IF('Schedule 2'!FU21&lt;0,FALSE,TRUE))</f>
        <v>0</v>
      </c>
      <c r="FV14" s="474"/>
      <c r="FW14" s="474"/>
      <c r="FX14" s="474"/>
      <c r="FY14" s="474"/>
      <c r="FZ14" s="472" t="b">
        <f>IF(ISNUMBER('Schedule 2'!FZ21)=FALSE,FALSE,IF('Schedule 2'!FZ21&lt;0,FALSE,TRUE))</f>
        <v>0</v>
      </c>
      <c r="GA14" s="474"/>
      <c r="GB14" s="474"/>
      <c r="GC14" s="474"/>
      <c r="GD14" s="474"/>
      <c r="GE14" s="472" t="b">
        <f>IF(ISNUMBER('Schedule 2'!GE21)=FALSE,FALSE,IF('Schedule 2'!GE21&lt;0,FALSE,TRUE))</f>
        <v>0</v>
      </c>
      <c r="GF14" s="474"/>
      <c r="GG14" s="474"/>
      <c r="GH14" s="474"/>
      <c r="GI14" s="474"/>
      <c r="GJ14" s="472" t="b">
        <f>IF(ISNUMBER('Schedule 2'!GJ21)=FALSE,FALSE,IF('Schedule 2'!GJ21&lt;0,FALSE,TRUE))</f>
        <v>0</v>
      </c>
      <c r="GK14" s="474"/>
      <c r="GL14" s="474"/>
      <c r="GM14" s="474"/>
      <c r="GN14" s="474"/>
      <c r="GO14" s="472" t="b">
        <f>IF(ISNUMBER('Schedule 2'!GO21)=FALSE,FALSE,IF('Schedule 2'!GO21&lt;0,FALSE,TRUE))</f>
        <v>0</v>
      </c>
      <c r="GP14" s="474"/>
      <c r="GQ14" s="474"/>
      <c r="GR14" s="474"/>
      <c r="GS14" s="474"/>
      <c r="GT14" s="472" t="b">
        <f>IF(ISNUMBER('Schedule 2'!GT21)=FALSE,FALSE,IF('Schedule 2'!GT21&lt;0,FALSE,TRUE))</f>
        <v>0</v>
      </c>
      <c r="GU14" s="474"/>
      <c r="GV14" s="474"/>
      <c r="GW14" s="474"/>
      <c r="GX14" s="474"/>
      <c r="GY14" s="472" t="b">
        <f>IF(ISNUMBER('Schedule 2'!GY21)=FALSE,FALSE,IF('Schedule 2'!GY21&lt;0,FALSE,TRUE))</f>
        <v>0</v>
      </c>
      <c r="GZ14" s="474"/>
      <c r="HA14" s="474"/>
      <c r="HB14" s="472"/>
      <c r="HC14" s="472"/>
      <c r="HD14" s="472" t="b">
        <f>IF(ISNUMBER('Schedule 2'!HD21)=FALSE,FALSE,IF('Schedule 2'!HD21&lt;0,FALSE,TRUE))</f>
        <v>0</v>
      </c>
      <c r="HE14" s="474"/>
      <c r="HF14" s="474"/>
      <c r="HG14" s="474"/>
      <c r="HH14" s="474"/>
      <c r="HI14" s="472" t="b">
        <f>IF(ISNUMBER('Schedule 2'!HI21)=FALSE,FALSE,IF('Schedule 2'!HI21&lt;0,FALSE,TRUE))</f>
        <v>0</v>
      </c>
      <c r="HJ14" s="474"/>
      <c r="HK14" s="474"/>
      <c r="HL14" s="474"/>
      <c r="HM14" s="474"/>
      <c r="HN14" s="472" t="b">
        <f>IF(ISNUMBER('Schedule 2'!HN21)=FALSE,FALSE,IF('Schedule 2'!HN21&lt;0,FALSE,TRUE))</f>
        <v>0</v>
      </c>
      <c r="HO14" s="474"/>
      <c r="HP14" s="474"/>
      <c r="HQ14" s="474"/>
      <c r="HR14" s="474"/>
      <c r="HS14" s="472" t="b">
        <f>IF(ISNUMBER('Schedule 2'!HS21)=FALSE,FALSE,IF('Schedule 2'!HS21&lt;0,FALSE,TRUE))</f>
        <v>0</v>
      </c>
      <c r="HT14" s="474"/>
      <c r="HU14" s="474"/>
      <c r="HV14" s="474"/>
      <c r="HW14" s="474"/>
      <c r="HX14" s="472" t="b">
        <f>IF(ISNUMBER('Schedule 2'!HX21)=FALSE,FALSE,IF('Schedule 2'!HX21&lt;0,FALSE,TRUE))</f>
        <v>0</v>
      </c>
      <c r="HY14" s="474"/>
      <c r="HZ14" s="474"/>
      <c r="IA14" s="474"/>
      <c r="IB14" s="474"/>
      <c r="IC14" s="472" t="b">
        <f>IF(ISNUMBER('Schedule 2'!IC21)=FALSE,FALSE,IF('Schedule 2'!IC21&lt;0,FALSE,TRUE))</f>
        <v>0</v>
      </c>
      <c r="ID14" s="474"/>
      <c r="IE14" s="474"/>
      <c r="IF14" s="474"/>
      <c r="IG14" s="474"/>
      <c r="IH14" s="472" t="b">
        <f>IF(ISNUMBER('Schedule 2'!IH21)=FALSE,FALSE,IF('Schedule 2'!IH21&lt;0,FALSE,TRUE))</f>
        <v>0</v>
      </c>
      <c r="II14" s="474"/>
      <c r="IJ14" s="474"/>
      <c r="IK14" s="474"/>
      <c r="IL14" s="474"/>
      <c r="IM14" s="472" t="b">
        <f>IF(ISNUMBER('Schedule 2'!IM21)=FALSE,FALSE,IF('Schedule 2'!IM21&lt;0,FALSE,TRUE))</f>
        <v>0</v>
      </c>
      <c r="IN14" s="474"/>
      <c r="IO14" s="474"/>
      <c r="IP14" s="474"/>
      <c r="IQ14" s="474"/>
      <c r="IR14" s="472" t="b">
        <f>IF(ISNUMBER('Schedule 2'!IR21)=FALSE,FALSE,IF('Schedule 2'!IR21&lt;0,FALSE,TRUE))</f>
        <v>0</v>
      </c>
      <c r="IS14" s="474"/>
      <c r="IT14" s="474"/>
      <c r="IU14" s="474"/>
      <c r="IV14" s="474"/>
      <c r="IW14" s="472" t="b">
        <f>IF(ISNUMBER('Schedule 2'!IW21)=FALSE,FALSE,IF('Schedule 2'!IW21&lt;0,FALSE,TRUE))</f>
        <v>0</v>
      </c>
      <c r="IX14" s="474"/>
      <c r="IY14" s="465"/>
      <c r="IZ14" s="78"/>
    </row>
    <row r="15" spans="1:260" x14ac:dyDescent="0.35">
      <c r="A15" s="468"/>
      <c r="B15" s="469"/>
      <c r="C15" s="123" t="s">
        <v>240</v>
      </c>
      <c r="D15" s="162" t="s">
        <v>241</v>
      </c>
      <c r="E15" s="470"/>
      <c r="F15" s="471"/>
      <c r="G15" s="472"/>
      <c r="H15" s="473"/>
      <c r="I15" s="472"/>
      <c r="J15" s="471"/>
      <c r="K15" s="472"/>
      <c r="L15" s="472" t="b">
        <f>IF(LEN('Schedule 2'!L87)&lt;&gt;6,FALSE,TRUE)</f>
        <v>0</v>
      </c>
      <c r="M15" s="474"/>
      <c r="N15" s="474"/>
      <c r="O15" s="474"/>
      <c r="P15" s="474"/>
      <c r="Q15" s="472" t="b">
        <f>IF(LEN('Schedule 2'!Q87)&lt;&gt;6,FALSE,TRUE)</f>
        <v>0</v>
      </c>
      <c r="R15" s="474"/>
      <c r="S15" s="474"/>
      <c r="T15" s="474"/>
      <c r="U15" s="474"/>
      <c r="V15" s="472" t="b">
        <f>IF(LEN('Schedule 2'!V87)&lt;&gt;6,FALSE,TRUE)</f>
        <v>0</v>
      </c>
      <c r="W15" s="474"/>
      <c r="X15" s="474"/>
      <c r="Y15" s="474"/>
      <c r="Z15" s="474"/>
      <c r="AA15" s="472" t="b">
        <f>IF(LEN('Schedule 2'!AA87)&lt;&gt;6,FALSE,TRUE)</f>
        <v>0</v>
      </c>
      <c r="AB15" s="474"/>
      <c r="AC15" s="474"/>
      <c r="AD15" s="474"/>
      <c r="AE15" s="474"/>
      <c r="AF15" s="472" t="b">
        <f>IF(LEN('Schedule 2'!AF87)&lt;&gt;6,FALSE,TRUE)</f>
        <v>0</v>
      </c>
      <c r="AG15" s="474"/>
      <c r="AH15" s="474"/>
      <c r="AI15" s="474"/>
      <c r="AJ15" s="474"/>
      <c r="AK15" s="472" t="b">
        <f>IF(LEN('Schedule 2'!AK87)&lt;&gt;6,FALSE,TRUE)</f>
        <v>0</v>
      </c>
      <c r="AL15" s="474"/>
      <c r="AM15" s="474"/>
      <c r="AN15" s="474"/>
      <c r="AO15" s="474"/>
      <c r="AP15" s="472" t="b">
        <f>IF(LEN('Schedule 2'!AP87)&lt;&gt;6,FALSE,TRUE)</f>
        <v>0</v>
      </c>
      <c r="AQ15" s="474"/>
      <c r="AR15" s="474"/>
      <c r="AS15" s="474"/>
      <c r="AT15" s="474"/>
      <c r="AU15" s="472" t="b">
        <f>IF(LEN('Schedule 2'!AU87)&lt;&gt;6,FALSE,TRUE)</f>
        <v>0</v>
      </c>
      <c r="AV15" s="474"/>
      <c r="AW15" s="474"/>
      <c r="AX15" s="474"/>
      <c r="AY15" s="474"/>
      <c r="AZ15" s="472" t="b">
        <f>IF(LEN('Schedule 2'!AZ87)&lt;&gt;6,FALSE,TRUE)</f>
        <v>0</v>
      </c>
      <c r="BA15" s="474"/>
      <c r="BB15" s="474"/>
      <c r="BC15" s="474"/>
      <c r="BD15" s="474"/>
      <c r="BE15" s="472" t="b">
        <f>IF(LEN('Schedule 2'!BE87)&lt;&gt;6,FALSE,TRUE)</f>
        <v>0</v>
      </c>
      <c r="BF15" s="474"/>
      <c r="BG15" s="474"/>
      <c r="BH15" s="472"/>
      <c r="BI15" s="472"/>
      <c r="BJ15" s="472" t="b">
        <f>IF(LEN('Schedule 2'!BJ87)&lt;&gt;6,FALSE,TRUE)</f>
        <v>0</v>
      </c>
      <c r="BK15" s="474"/>
      <c r="BL15" s="474"/>
      <c r="BM15" s="474"/>
      <c r="BN15" s="474"/>
      <c r="BO15" s="472" t="b">
        <f>IF(LEN('Schedule 2'!BO87)&lt;&gt;6,FALSE,TRUE)</f>
        <v>0</v>
      </c>
      <c r="BP15" s="474"/>
      <c r="BQ15" s="474"/>
      <c r="BR15" s="474"/>
      <c r="BS15" s="474"/>
      <c r="BT15" s="472" t="b">
        <f>IF(LEN('Schedule 2'!BT87)&lt;&gt;6,FALSE,TRUE)</f>
        <v>0</v>
      </c>
      <c r="BU15" s="474"/>
      <c r="BV15" s="474"/>
      <c r="BW15" s="474"/>
      <c r="BX15" s="474"/>
      <c r="BY15" s="472" t="b">
        <f>IF(LEN('Schedule 2'!BY87)&lt;&gt;6,FALSE,TRUE)</f>
        <v>0</v>
      </c>
      <c r="BZ15" s="474"/>
      <c r="CA15" s="474"/>
      <c r="CB15" s="474"/>
      <c r="CC15" s="474"/>
      <c r="CD15" s="472" t="b">
        <f>IF(LEN('Schedule 2'!CD87)&lt;&gt;6,FALSE,TRUE)</f>
        <v>0</v>
      </c>
      <c r="CE15" s="474"/>
      <c r="CF15" s="474"/>
      <c r="CG15" s="474"/>
      <c r="CH15" s="474"/>
      <c r="CI15" s="472" t="b">
        <f>IF(LEN('Schedule 2'!CI87)&lt;&gt;6,FALSE,TRUE)</f>
        <v>0</v>
      </c>
      <c r="CJ15" s="474"/>
      <c r="CK15" s="474"/>
      <c r="CL15" s="474"/>
      <c r="CM15" s="474"/>
      <c r="CN15" s="472" t="b">
        <f>IF(LEN('Schedule 2'!CN87)&lt;&gt;6,FALSE,TRUE)</f>
        <v>0</v>
      </c>
      <c r="CO15" s="474"/>
      <c r="CP15" s="474"/>
      <c r="CQ15" s="474"/>
      <c r="CR15" s="474"/>
      <c r="CS15" s="472" t="b">
        <f>IF(LEN('Schedule 2'!CS87)&lt;&gt;6,FALSE,TRUE)</f>
        <v>0</v>
      </c>
      <c r="CT15" s="474"/>
      <c r="CU15" s="474"/>
      <c r="CV15" s="474"/>
      <c r="CW15" s="474"/>
      <c r="CX15" s="472" t="b">
        <f>IF(LEN('Schedule 2'!CX87)&lt;&gt;6,FALSE,TRUE)</f>
        <v>0</v>
      </c>
      <c r="CY15" s="474"/>
      <c r="CZ15" s="474"/>
      <c r="DA15" s="474"/>
      <c r="DB15" s="474"/>
      <c r="DC15" s="472" t="b">
        <f>IF(LEN('Schedule 2'!DC87)&lt;&gt;6,FALSE,TRUE)</f>
        <v>0</v>
      </c>
      <c r="DD15" s="474"/>
      <c r="DE15" s="474"/>
      <c r="DF15" s="472"/>
      <c r="DG15" s="472"/>
      <c r="DH15" s="472" t="b">
        <f>IF(LEN('Schedule 2'!DH87)&lt;&gt;6,FALSE,TRUE)</f>
        <v>0</v>
      </c>
      <c r="DI15" s="474"/>
      <c r="DJ15" s="474"/>
      <c r="DK15" s="474"/>
      <c r="DL15" s="474"/>
      <c r="DM15" s="472" t="b">
        <f>IF(LEN('Schedule 2'!DM87)&lt;&gt;6,FALSE,TRUE)</f>
        <v>0</v>
      </c>
      <c r="DN15" s="474"/>
      <c r="DO15" s="474"/>
      <c r="DP15" s="474"/>
      <c r="DQ15" s="474"/>
      <c r="DR15" s="472" t="b">
        <f>IF(LEN('Schedule 2'!DR87)&lt;&gt;6,FALSE,TRUE)</f>
        <v>0</v>
      </c>
      <c r="DS15" s="474"/>
      <c r="DT15" s="474"/>
      <c r="DU15" s="474"/>
      <c r="DV15" s="474"/>
      <c r="DW15" s="472" t="b">
        <f>IF(LEN('Schedule 2'!DW87)&lt;&gt;6,FALSE,TRUE)</f>
        <v>0</v>
      </c>
      <c r="DX15" s="474"/>
      <c r="DY15" s="474"/>
      <c r="DZ15" s="474"/>
      <c r="EA15" s="474"/>
      <c r="EB15" s="472" t="b">
        <f>IF(LEN('Schedule 2'!EB87)&lt;&gt;6,FALSE,TRUE)</f>
        <v>0</v>
      </c>
      <c r="EC15" s="474"/>
      <c r="ED15" s="474"/>
      <c r="EE15" s="474"/>
      <c r="EF15" s="474"/>
      <c r="EG15" s="472" t="b">
        <f>IF(LEN('Schedule 2'!EG87)&lt;&gt;6,FALSE,TRUE)</f>
        <v>0</v>
      </c>
      <c r="EH15" s="474"/>
      <c r="EI15" s="474"/>
      <c r="EJ15" s="474"/>
      <c r="EK15" s="474"/>
      <c r="EL15" s="472" t="b">
        <f>IF(LEN('Schedule 2'!EL87)&lt;&gt;6,FALSE,TRUE)</f>
        <v>0</v>
      </c>
      <c r="EM15" s="474"/>
      <c r="EN15" s="474"/>
      <c r="EO15" s="474"/>
      <c r="EP15" s="474"/>
      <c r="EQ15" s="472" t="b">
        <f>IF(LEN('Schedule 2'!EQ87)&lt;&gt;6,FALSE,TRUE)</f>
        <v>0</v>
      </c>
      <c r="ER15" s="474"/>
      <c r="ES15" s="474"/>
      <c r="ET15" s="474"/>
      <c r="EU15" s="474"/>
      <c r="EV15" s="472" t="b">
        <f>IF(LEN('Schedule 2'!EV87)&lt;&gt;6,FALSE,TRUE)</f>
        <v>0</v>
      </c>
      <c r="EW15" s="474"/>
      <c r="EX15" s="474"/>
      <c r="EY15" s="474"/>
      <c r="EZ15" s="474"/>
      <c r="FA15" s="472" t="b">
        <f>IF(LEN('Schedule 2'!FA87)&lt;&gt;6,FALSE,TRUE)</f>
        <v>0</v>
      </c>
      <c r="FB15" s="474"/>
      <c r="FC15" s="474"/>
      <c r="FD15" s="472"/>
      <c r="FE15" s="472"/>
      <c r="FF15" s="472" t="b">
        <f>IF(LEN('Schedule 2'!FF87)&lt;&gt;6,FALSE,TRUE)</f>
        <v>0</v>
      </c>
      <c r="FG15" s="474"/>
      <c r="FH15" s="474"/>
      <c r="FI15" s="474"/>
      <c r="FJ15" s="474"/>
      <c r="FK15" s="472" t="b">
        <f>IF(LEN('Schedule 2'!FK87)&lt;&gt;6,FALSE,TRUE)</f>
        <v>0</v>
      </c>
      <c r="FL15" s="474"/>
      <c r="FM15" s="474"/>
      <c r="FN15" s="474"/>
      <c r="FO15" s="474"/>
      <c r="FP15" s="472" t="b">
        <f>IF(LEN('Schedule 2'!FP87)&lt;&gt;6,FALSE,TRUE)</f>
        <v>0</v>
      </c>
      <c r="FQ15" s="474"/>
      <c r="FR15" s="474"/>
      <c r="FS15" s="474"/>
      <c r="FT15" s="474"/>
      <c r="FU15" s="472" t="b">
        <f>IF(LEN('Schedule 2'!FU87)&lt;&gt;6,FALSE,TRUE)</f>
        <v>0</v>
      </c>
      <c r="FV15" s="474"/>
      <c r="FW15" s="474"/>
      <c r="FX15" s="474"/>
      <c r="FY15" s="474"/>
      <c r="FZ15" s="472" t="b">
        <f>IF(LEN('Schedule 2'!FZ87)&lt;&gt;6,FALSE,TRUE)</f>
        <v>0</v>
      </c>
      <c r="GA15" s="474"/>
      <c r="GB15" s="474"/>
      <c r="GC15" s="474"/>
      <c r="GD15" s="474"/>
      <c r="GE15" s="472" t="b">
        <f>IF(LEN('Schedule 2'!GE87)&lt;&gt;6,FALSE,TRUE)</f>
        <v>0</v>
      </c>
      <c r="GF15" s="474"/>
      <c r="GG15" s="474"/>
      <c r="GH15" s="474"/>
      <c r="GI15" s="474"/>
      <c r="GJ15" s="472" t="b">
        <f>IF(LEN('Schedule 2'!GJ87)&lt;&gt;6,FALSE,TRUE)</f>
        <v>0</v>
      </c>
      <c r="GK15" s="474"/>
      <c r="GL15" s="474"/>
      <c r="GM15" s="474"/>
      <c r="GN15" s="474"/>
      <c r="GO15" s="472" t="b">
        <f>IF(LEN('Schedule 2'!GO87)&lt;&gt;6,FALSE,TRUE)</f>
        <v>0</v>
      </c>
      <c r="GP15" s="474"/>
      <c r="GQ15" s="474"/>
      <c r="GR15" s="474"/>
      <c r="GS15" s="474"/>
      <c r="GT15" s="472" t="b">
        <f>IF(LEN('Schedule 2'!GT87)&lt;&gt;6,FALSE,TRUE)</f>
        <v>0</v>
      </c>
      <c r="GU15" s="474"/>
      <c r="GV15" s="474"/>
      <c r="GW15" s="474"/>
      <c r="GX15" s="474"/>
      <c r="GY15" s="472" t="b">
        <f>IF(LEN('Schedule 2'!GY87)&lt;&gt;6,FALSE,TRUE)</f>
        <v>0</v>
      </c>
      <c r="GZ15" s="474"/>
      <c r="HA15" s="474"/>
      <c r="HB15" s="472"/>
      <c r="HC15" s="472"/>
      <c r="HD15" s="472" t="b">
        <f>IF(LEN('Schedule 2'!HD87)&lt;&gt;6,FALSE,TRUE)</f>
        <v>0</v>
      </c>
      <c r="HE15" s="474"/>
      <c r="HF15" s="474"/>
      <c r="HG15" s="474"/>
      <c r="HH15" s="474"/>
      <c r="HI15" s="472" t="b">
        <f>IF(LEN('Schedule 2'!HI87)&lt;&gt;6,FALSE,TRUE)</f>
        <v>0</v>
      </c>
      <c r="HJ15" s="474"/>
      <c r="HK15" s="474"/>
      <c r="HL15" s="474"/>
      <c r="HM15" s="474"/>
      <c r="HN15" s="472" t="b">
        <f>IF(LEN('Schedule 2'!HN87)&lt;&gt;6,FALSE,TRUE)</f>
        <v>0</v>
      </c>
      <c r="HO15" s="474"/>
      <c r="HP15" s="474"/>
      <c r="HQ15" s="474"/>
      <c r="HR15" s="474"/>
      <c r="HS15" s="472" t="b">
        <f>IF(LEN('Schedule 2'!HS87)&lt;&gt;6,FALSE,TRUE)</f>
        <v>0</v>
      </c>
      <c r="HT15" s="474"/>
      <c r="HU15" s="474"/>
      <c r="HV15" s="474"/>
      <c r="HW15" s="474"/>
      <c r="HX15" s="472" t="b">
        <f>IF(LEN('Schedule 2'!HX87)&lt;&gt;6,FALSE,TRUE)</f>
        <v>0</v>
      </c>
      <c r="HY15" s="474"/>
      <c r="HZ15" s="474"/>
      <c r="IA15" s="474"/>
      <c r="IB15" s="474"/>
      <c r="IC15" s="472" t="b">
        <f>IF(LEN('Schedule 2'!IC87)&lt;&gt;6,FALSE,TRUE)</f>
        <v>0</v>
      </c>
      <c r="ID15" s="474"/>
      <c r="IE15" s="474"/>
      <c r="IF15" s="474"/>
      <c r="IG15" s="474"/>
      <c r="IH15" s="472" t="b">
        <f>IF(LEN('Schedule 2'!IH87)&lt;&gt;6,FALSE,TRUE)</f>
        <v>0</v>
      </c>
      <c r="II15" s="474"/>
      <c r="IJ15" s="474"/>
      <c r="IK15" s="474"/>
      <c r="IL15" s="474"/>
      <c r="IM15" s="472" t="b">
        <f>IF(LEN('Schedule 2'!IM87)&lt;&gt;6,FALSE,TRUE)</f>
        <v>0</v>
      </c>
      <c r="IN15" s="474"/>
      <c r="IO15" s="474"/>
      <c r="IP15" s="474"/>
      <c r="IQ15" s="474"/>
      <c r="IR15" s="472" t="b">
        <f>IF(LEN('Schedule 2'!IR87)&lt;&gt;6,FALSE,TRUE)</f>
        <v>0</v>
      </c>
      <c r="IS15" s="474"/>
      <c r="IT15" s="474"/>
      <c r="IU15" s="474"/>
      <c r="IV15" s="474"/>
      <c r="IW15" s="472" t="b">
        <f>IF(LEN('Schedule 2'!IW87)&lt;&gt;6,FALSE,TRUE)</f>
        <v>0</v>
      </c>
      <c r="IX15" s="474"/>
      <c r="IY15" s="465"/>
      <c r="IZ15" s="78"/>
    </row>
    <row r="16" spans="1:260" x14ac:dyDescent="0.35">
      <c r="A16" s="468"/>
      <c r="B16" s="469"/>
      <c r="C16" s="123" t="s">
        <v>242</v>
      </c>
      <c r="D16" s="107" t="s">
        <v>1381</v>
      </c>
      <c r="E16" s="470"/>
      <c r="F16" s="471"/>
      <c r="G16" s="472"/>
      <c r="H16" s="473"/>
      <c r="I16" s="472"/>
      <c r="J16" s="471"/>
      <c r="K16" s="472"/>
      <c r="L16" s="472" t="b">
        <f>IF(ISNUMBER('Schedule 2'!L89)=FALSE,FALSE,IF(OR('Schedule 2'!L89&lt;0,'Schedule 2'!K85="",'Schedule 2'!L87="",'Schedule 2'!$F$86&lt;&gt;""),FALSE,TRUE))</f>
        <v>0</v>
      </c>
      <c r="M16" s="474"/>
      <c r="N16" s="474"/>
      <c r="O16" s="474"/>
      <c r="P16" s="474"/>
      <c r="Q16" s="472" t="b">
        <f>IF(ISNUMBER('Schedule 2'!Q89)=FALSE,FALSE,IF(OR('Schedule 2'!Q89&lt;0,'Schedule 2'!P85="",'Schedule 2'!Q87="",'Schedule 2'!$F$86&lt;&gt;""),FALSE,TRUE))</f>
        <v>0</v>
      </c>
      <c r="R16" s="474"/>
      <c r="S16" s="474"/>
      <c r="T16" s="474"/>
      <c r="U16" s="474"/>
      <c r="V16" s="472" t="b">
        <f>IF(ISNUMBER('Schedule 2'!V89)=FALSE,FALSE,IF(OR('Schedule 2'!V89&lt;0,'Schedule 2'!U85="",'Schedule 2'!V87="",'Schedule 2'!$F$86&lt;&gt;""),FALSE,TRUE))</f>
        <v>0</v>
      </c>
      <c r="W16" s="474"/>
      <c r="X16" s="474"/>
      <c r="Y16" s="474"/>
      <c r="Z16" s="474"/>
      <c r="AA16" s="472" t="b">
        <f>IF(ISNUMBER('Schedule 2'!AA89)=FALSE,FALSE,IF(OR('Schedule 2'!AA89&lt;0,'Schedule 2'!Z85="",'Schedule 2'!AA87="",'Schedule 2'!$F$86&lt;&gt;""),FALSE,TRUE))</f>
        <v>0</v>
      </c>
      <c r="AB16" s="474"/>
      <c r="AC16" s="474"/>
      <c r="AD16" s="474"/>
      <c r="AE16" s="474"/>
      <c r="AF16" s="472" t="b">
        <f>IF(ISNUMBER('Schedule 2'!AF89)=FALSE,FALSE,IF(OR('Schedule 2'!AF89&lt;0,'Schedule 2'!AE85="",'Schedule 2'!AF87="",'Schedule 2'!$F$86&lt;&gt;""),FALSE,TRUE))</f>
        <v>0</v>
      </c>
      <c r="AG16" s="474"/>
      <c r="AH16" s="474"/>
      <c r="AI16" s="474"/>
      <c r="AJ16" s="474"/>
      <c r="AK16" s="472" t="b">
        <f>IF(ISNUMBER('Schedule 2'!AK89)=FALSE,FALSE,IF(OR('Schedule 2'!AK89&lt;0,'Schedule 2'!AJ85="",'Schedule 2'!AK87="",'Schedule 2'!$F$86&lt;&gt;""),FALSE,TRUE))</f>
        <v>0</v>
      </c>
      <c r="AL16" s="474"/>
      <c r="AM16" s="474"/>
      <c r="AN16" s="474"/>
      <c r="AO16" s="474"/>
      <c r="AP16" s="472" t="b">
        <f>IF(ISNUMBER('Schedule 2'!AP89)=FALSE,FALSE,IF(OR('Schedule 2'!AP89&lt;0,'Schedule 2'!AO85="",'Schedule 2'!AP87="",'Schedule 2'!$F$86&lt;&gt;""),FALSE,TRUE))</f>
        <v>0</v>
      </c>
      <c r="AQ16" s="474"/>
      <c r="AR16" s="474"/>
      <c r="AS16" s="474"/>
      <c r="AT16" s="474"/>
      <c r="AU16" s="472" t="b">
        <f>IF(ISNUMBER('Schedule 2'!AU89)=FALSE,FALSE,IF(OR('Schedule 2'!AU89&lt;0,'Schedule 2'!AT85="",'Schedule 2'!AU87="",'Schedule 2'!$F$86&lt;&gt;""),FALSE,TRUE))</f>
        <v>0</v>
      </c>
      <c r="AV16" s="474"/>
      <c r="AW16" s="474"/>
      <c r="AX16" s="474"/>
      <c r="AY16" s="474"/>
      <c r="AZ16" s="472" t="b">
        <f>IF(ISNUMBER('Schedule 2'!AZ89)=FALSE,FALSE,IF(OR('Schedule 2'!AZ89&lt;0,'Schedule 2'!AY85="",'Schedule 2'!AZ87="",'Schedule 2'!$F$86&lt;&gt;""),FALSE,TRUE))</f>
        <v>0</v>
      </c>
      <c r="BA16" s="474"/>
      <c r="BB16" s="474"/>
      <c r="BC16" s="474"/>
      <c r="BD16" s="474"/>
      <c r="BE16" s="472" t="b">
        <f>IF(ISNUMBER('Schedule 2'!BE89)=FALSE,FALSE,IF(OR('Schedule 2'!BE89&lt;0,'Schedule 2'!BD85="",'Schedule 2'!BE87="",'Schedule 2'!$F$86&lt;&gt;""),FALSE,TRUE))</f>
        <v>0</v>
      </c>
      <c r="BF16" s="474"/>
      <c r="BG16" s="474"/>
      <c r="BH16" s="472"/>
      <c r="BI16" s="472"/>
      <c r="BJ16" s="472" t="b">
        <f>IF(ISNUMBER('Schedule 2'!BJ89)=FALSE,FALSE,IF(OR('Schedule 2'!BJ89&lt;0,'Schedule 2'!BI85="",'Schedule 2'!BJ87="",'Schedule 2'!$F$86&lt;&gt;""),FALSE,TRUE))</f>
        <v>0</v>
      </c>
      <c r="BK16" s="474"/>
      <c r="BL16" s="474"/>
      <c r="BM16" s="474"/>
      <c r="BN16" s="474"/>
      <c r="BO16" s="472" t="b">
        <f>IF(ISNUMBER('Schedule 2'!BO89)=FALSE,FALSE,IF(OR('Schedule 2'!BO89&lt;0,'Schedule 2'!BN85="",'Schedule 2'!BO87="",'Schedule 2'!$F$86&lt;&gt;""),FALSE,TRUE))</f>
        <v>0</v>
      </c>
      <c r="BP16" s="474"/>
      <c r="BQ16" s="474"/>
      <c r="BR16" s="474"/>
      <c r="BS16" s="474"/>
      <c r="BT16" s="472" t="b">
        <f>IF(ISNUMBER('Schedule 2'!BT89)=FALSE,FALSE,IF(OR('Schedule 2'!BT89&lt;0,'Schedule 2'!BS85="",'Schedule 2'!BT87="",'Schedule 2'!$F$86&lt;&gt;""),FALSE,TRUE))</f>
        <v>0</v>
      </c>
      <c r="BU16" s="474"/>
      <c r="BV16" s="474"/>
      <c r="BW16" s="474"/>
      <c r="BX16" s="474"/>
      <c r="BY16" s="472" t="b">
        <f>IF(ISNUMBER('Schedule 2'!BY89)=FALSE,FALSE,IF(OR('Schedule 2'!BY89&lt;0,'Schedule 2'!BX85="",'Schedule 2'!BY87="",'Schedule 2'!$F$86&lt;&gt;""),FALSE,TRUE))</f>
        <v>0</v>
      </c>
      <c r="BZ16" s="474"/>
      <c r="CA16" s="474"/>
      <c r="CB16" s="474"/>
      <c r="CC16" s="474"/>
      <c r="CD16" s="472" t="b">
        <f>IF(ISNUMBER('Schedule 2'!CD89)=FALSE,FALSE,IF(OR('Schedule 2'!CD89&lt;0,'Schedule 2'!CC85="",'Schedule 2'!CD87="",'Schedule 2'!$F$86&lt;&gt;""),FALSE,TRUE))</f>
        <v>0</v>
      </c>
      <c r="CE16" s="474"/>
      <c r="CF16" s="474"/>
      <c r="CG16" s="474"/>
      <c r="CH16" s="474"/>
      <c r="CI16" s="472" t="b">
        <f>IF(ISNUMBER('Schedule 2'!CI89)=FALSE,FALSE,IF(OR('Schedule 2'!CI89&lt;0,'Schedule 2'!CH85="",'Schedule 2'!CI87="",'Schedule 2'!$F$86&lt;&gt;""),FALSE,TRUE))</f>
        <v>0</v>
      </c>
      <c r="CJ16" s="474"/>
      <c r="CK16" s="474"/>
      <c r="CL16" s="474"/>
      <c r="CM16" s="474"/>
      <c r="CN16" s="472" t="b">
        <f>IF(ISNUMBER('Schedule 2'!CN89)=FALSE,FALSE,IF(OR('Schedule 2'!CN89&lt;0,'Schedule 2'!CM85="",'Schedule 2'!CN87="",'Schedule 2'!$F$86&lt;&gt;""),FALSE,TRUE))</f>
        <v>0</v>
      </c>
      <c r="CO16" s="474"/>
      <c r="CP16" s="474"/>
      <c r="CQ16" s="474"/>
      <c r="CR16" s="474"/>
      <c r="CS16" s="472" t="b">
        <f>IF(ISNUMBER('Schedule 2'!CS89)=FALSE,FALSE,IF(OR('Schedule 2'!CS89&lt;0,'Schedule 2'!CR85="",'Schedule 2'!CS87="",'Schedule 2'!$F$86&lt;&gt;""),FALSE,TRUE))</f>
        <v>0</v>
      </c>
      <c r="CT16" s="474"/>
      <c r="CU16" s="474"/>
      <c r="CV16" s="474"/>
      <c r="CW16" s="474"/>
      <c r="CX16" s="472" t="b">
        <f>IF(ISNUMBER('Schedule 2'!CX89)=FALSE,FALSE,IF(OR('Schedule 2'!CX89&lt;0,'Schedule 2'!CW85="",'Schedule 2'!CX87="",'Schedule 2'!$F$86&lt;&gt;""),FALSE,TRUE))</f>
        <v>0</v>
      </c>
      <c r="CY16" s="474"/>
      <c r="CZ16" s="474"/>
      <c r="DA16" s="474"/>
      <c r="DB16" s="474"/>
      <c r="DC16" s="472" t="b">
        <f>IF(ISNUMBER('Schedule 2'!DC89)=FALSE,FALSE,IF(OR('Schedule 2'!DC89&lt;0,'Schedule 2'!DB85="",'Schedule 2'!DC87="",'Schedule 2'!$F$86&lt;&gt;""),FALSE,TRUE))</f>
        <v>0</v>
      </c>
      <c r="DD16" s="474"/>
      <c r="DE16" s="474"/>
      <c r="DF16" s="472"/>
      <c r="DG16" s="472"/>
      <c r="DH16" s="472" t="b">
        <f>IF(ISNUMBER('Schedule 2'!DH89)=FALSE,FALSE,IF(OR('Schedule 2'!DH89&lt;0,'Schedule 2'!DG85="",'Schedule 2'!DH87="",'Schedule 2'!$F$86&lt;&gt;""),FALSE,TRUE))</f>
        <v>0</v>
      </c>
      <c r="DI16" s="474"/>
      <c r="DJ16" s="474"/>
      <c r="DK16" s="474"/>
      <c r="DL16" s="474"/>
      <c r="DM16" s="472" t="b">
        <f>IF(ISNUMBER('Schedule 2'!DM89)=FALSE,FALSE,IF(OR('Schedule 2'!DM89&lt;0,'Schedule 2'!DL85="",'Schedule 2'!DM87="",'Schedule 2'!$F$86&lt;&gt;""),FALSE,TRUE))</f>
        <v>0</v>
      </c>
      <c r="DN16" s="474"/>
      <c r="DO16" s="474"/>
      <c r="DP16" s="474"/>
      <c r="DQ16" s="474"/>
      <c r="DR16" s="472" t="b">
        <f>IF(ISNUMBER('Schedule 2'!DR89)=FALSE,FALSE,IF(OR('Schedule 2'!DR89&lt;0,'Schedule 2'!DQ85="",'Schedule 2'!DR87="",'Schedule 2'!$F$86&lt;&gt;""),FALSE,TRUE))</f>
        <v>0</v>
      </c>
      <c r="DS16" s="474"/>
      <c r="DT16" s="474"/>
      <c r="DU16" s="474"/>
      <c r="DV16" s="474"/>
      <c r="DW16" s="472" t="b">
        <f>IF(ISNUMBER('Schedule 2'!DW89)=FALSE,FALSE,IF(OR('Schedule 2'!DW89&lt;0,'Schedule 2'!DV85="",'Schedule 2'!DW87="",'Schedule 2'!$F$86&lt;&gt;""),FALSE,TRUE))</f>
        <v>0</v>
      </c>
      <c r="DX16" s="474"/>
      <c r="DY16" s="474"/>
      <c r="DZ16" s="474"/>
      <c r="EA16" s="474"/>
      <c r="EB16" s="472" t="b">
        <f>IF(ISNUMBER('Schedule 2'!EB89)=FALSE,FALSE,IF(OR('Schedule 2'!EB89&lt;0,'Schedule 2'!EA85="",'Schedule 2'!EB87="",'Schedule 2'!$F$86&lt;&gt;""),FALSE,TRUE))</f>
        <v>0</v>
      </c>
      <c r="EC16" s="474"/>
      <c r="ED16" s="474"/>
      <c r="EE16" s="474"/>
      <c r="EF16" s="474"/>
      <c r="EG16" s="472" t="b">
        <f>IF(ISNUMBER('Schedule 2'!EG89)=FALSE,FALSE,IF(OR('Schedule 2'!EG89&lt;0,'Schedule 2'!EF85="",'Schedule 2'!EG87="",'Schedule 2'!$F$86&lt;&gt;""),FALSE,TRUE))</f>
        <v>0</v>
      </c>
      <c r="EH16" s="474"/>
      <c r="EI16" s="474"/>
      <c r="EJ16" s="474"/>
      <c r="EK16" s="474"/>
      <c r="EL16" s="472" t="b">
        <f>IF(ISNUMBER('Schedule 2'!EL89)=FALSE,FALSE,IF(OR('Schedule 2'!EL89&lt;0,'Schedule 2'!EK85="",'Schedule 2'!EL87="",'Schedule 2'!$F$86&lt;&gt;""),FALSE,TRUE))</f>
        <v>0</v>
      </c>
      <c r="EM16" s="474"/>
      <c r="EN16" s="474"/>
      <c r="EO16" s="474"/>
      <c r="EP16" s="474"/>
      <c r="EQ16" s="472" t="b">
        <f>IF(ISNUMBER('Schedule 2'!EQ89)=FALSE,FALSE,IF(OR('Schedule 2'!EQ89&lt;0,'Schedule 2'!EP85="",'Schedule 2'!EQ87="",'Schedule 2'!$F$86&lt;&gt;""),FALSE,TRUE))</f>
        <v>0</v>
      </c>
      <c r="ER16" s="474"/>
      <c r="ES16" s="474"/>
      <c r="ET16" s="474"/>
      <c r="EU16" s="474"/>
      <c r="EV16" s="472" t="b">
        <f>IF(ISNUMBER('Schedule 2'!EV89)=FALSE,FALSE,IF(OR('Schedule 2'!EV89&lt;0,'Schedule 2'!EU85="",'Schedule 2'!EV87="",'Schedule 2'!$F$86&lt;&gt;""),FALSE,TRUE))</f>
        <v>0</v>
      </c>
      <c r="EW16" s="474"/>
      <c r="EX16" s="474"/>
      <c r="EY16" s="474"/>
      <c r="EZ16" s="474"/>
      <c r="FA16" s="472" t="b">
        <f>IF(ISNUMBER('Schedule 2'!FA89)=FALSE,FALSE,IF(OR('Schedule 2'!FA89&lt;0,'Schedule 2'!EZ85="",'Schedule 2'!FA87="",'Schedule 2'!$F$86&lt;&gt;""),FALSE,TRUE))</f>
        <v>0</v>
      </c>
      <c r="FB16" s="474"/>
      <c r="FC16" s="474"/>
      <c r="FD16" s="472"/>
      <c r="FE16" s="472"/>
      <c r="FF16" s="472" t="b">
        <f>IF(ISNUMBER('Schedule 2'!FF89)=FALSE,FALSE,IF(OR('Schedule 2'!FF89&lt;0,'Schedule 2'!FE85="",'Schedule 2'!FF87="",'Schedule 2'!$F$86&lt;&gt;""),FALSE,TRUE))</f>
        <v>0</v>
      </c>
      <c r="FG16" s="474"/>
      <c r="FH16" s="474"/>
      <c r="FI16" s="474"/>
      <c r="FJ16" s="474"/>
      <c r="FK16" s="472" t="b">
        <f>IF(ISNUMBER('Schedule 2'!FK89)=FALSE,FALSE,IF(OR('Schedule 2'!FK89&lt;0,'Schedule 2'!FJ85="",'Schedule 2'!FK87="",'Schedule 2'!$F$86&lt;&gt;""),FALSE,TRUE))</f>
        <v>0</v>
      </c>
      <c r="FL16" s="474"/>
      <c r="FM16" s="474"/>
      <c r="FN16" s="474"/>
      <c r="FO16" s="474"/>
      <c r="FP16" s="472" t="b">
        <f>IF(ISNUMBER('Schedule 2'!FP89)=FALSE,FALSE,IF(OR('Schedule 2'!FP89&lt;0,'Schedule 2'!FO85="",'Schedule 2'!FP87="",'Schedule 2'!$F$86&lt;&gt;""),FALSE,TRUE))</f>
        <v>0</v>
      </c>
      <c r="FQ16" s="474"/>
      <c r="FR16" s="474"/>
      <c r="FS16" s="474"/>
      <c r="FT16" s="474"/>
      <c r="FU16" s="472" t="b">
        <f>IF(ISNUMBER('Schedule 2'!FU89)=FALSE,FALSE,IF(OR('Schedule 2'!FU89&lt;0,'Schedule 2'!FT85="",'Schedule 2'!FU87="",'Schedule 2'!$F$86&lt;&gt;""),FALSE,TRUE))</f>
        <v>0</v>
      </c>
      <c r="FV16" s="474"/>
      <c r="FW16" s="474"/>
      <c r="FX16" s="474"/>
      <c r="FY16" s="474"/>
      <c r="FZ16" s="472" t="b">
        <f>IF(ISNUMBER('Schedule 2'!FZ89)=FALSE,FALSE,IF(OR('Schedule 2'!FZ89&lt;0,'Schedule 2'!FY85="",'Schedule 2'!FZ87="",'Schedule 2'!$F$86&lt;&gt;""),FALSE,TRUE))</f>
        <v>0</v>
      </c>
      <c r="GA16" s="474"/>
      <c r="GB16" s="474"/>
      <c r="GC16" s="474"/>
      <c r="GD16" s="474"/>
      <c r="GE16" s="472" t="b">
        <f>IF(ISNUMBER('Schedule 2'!GE89)=FALSE,FALSE,IF(OR('Schedule 2'!GE89&lt;0,'Schedule 2'!GD85="",'Schedule 2'!GE87="",'Schedule 2'!$F$86&lt;&gt;""),FALSE,TRUE))</f>
        <v>0</v>
      </c>
      <c r="GF16" s="474"/>
      <c r="GG16" s="474"/>
      <c r="GH16" s="474"/>
      <c r="GI16" s="474"/>
      <c r="GJ16" s="472" t="b">
        <f>IF(ISNUMBER('Schedule 2'!GJ89)=FALSE,FALSE,IF(OR('Schedule 2'!GJ89&lt;0,'Schedule 2'!GI85="",'Schedule 2'!GJ87="",'Schedule 2'!$F$86&lt;&gt;""),FALSE,TRUE))</f>
        <v>0</v>
      </c>
      <c r="GK16" s="474"/>
      <c r="GL16" s="474"/>
      <c r="GM16" s="474"/>
      <c r="GN16" s="474"/>
      <c r="GO16" s="472" t="b">
        <f>IF(ISNUMBER('Schedule 2'!GO89)=FALSE,FALSE,IF(OR('Schedule 2'!GO89&lt;0,'Schedule 2'!GN85="",'Schedule 2'!GO87="",'Schedule 2'!$F$86&lt;&gt;""),FALSE,TRUE))</f>
        <v>0</v>
      </c>
      <c r="GP16" s="474"/>
      <c r="GQ16" s="474"/>
      <c r="GR16" s="474"/>
      <c r="GS16" s="474"/>
      <c r="GT16" s="472" t="b">
        <f>IF(ISNUMBER('Schedule 2'!GT89)=FALSE,FALSE,IF(OR('Schedule 2'!GT89&lt;0,'Schedule 2'!GS85="",'Schedule 2'!GT87="",'Schedule 2'!$F$86&lt;&gt;""),FALSE,TRUE))</f>
        <v>0</v>
      </c>
      <c r="GU16" s="474"/>
      <c r="GV16" s="474"/>
      <c r="GW16" s="474"/>
      <c r="GX16" s="474"/>
      <c r="GY16" s="472" t="b">
        <f>IF(ISNUMBER('Schedule 2'!GY89)=FALSE,FALSE,IF(OR('Schedule 2'!GY89&lt;0,'Schedule 2'!GX85="",'Schedule 2'!GY87="",'Schedule 2'!$F$86&lt;&gt;""),FALSE,TRUE))</f>
        <v>0</v>
      </c>
      <c r="GZ16" s="474"/>
      <c r="HA16" s="474"/>
      <c r="HB16" s="472"/>
      <c r="HC16" s="472"/>
      <c r="HD16" s="472" t="b">
        <f>IF(ISNUMBER('Schedule 2'!HD89)=FALSE,FALSE,IF(OR('Schedule 2'!HD89&lt;0,'Schedule 2'!HC85="",'Schedule 2'!HD87="",'Schedule 2'!$F$86&lt;&gt;""),FALSE,TRUE))</f>
        <v>0</v>
      </c>
      <c r="HE16" s="474"/>
      <c r="HF16" s="474"/>
      <c r="HG16" s="474"/>
      <c r="HH16" s="474"/>
      <c r="HI16" s="472" t="b">
        <f>IF(ISNUMBER('Schedule 2'!HI89)=FALSE,FALSE,IF(OR('Schedule 2'!HI89&lt;0,'Schedule 2'!HH85="",'Schedule 2'!HI87="",'Schedule 2'!$F$86&lt;&gt;""),FALSE,TRUE))</f>
        <v>0</v>
      </c>
      <c r="HJ16" s="474"/>
      <c r="HK16" s="474"/>
      <c r="HL16" s="474"/>
      <c r="HM16" s="474"/>
      <c r="HN16" s="472" t="b">
        <f>IF(ISNUMBER('Schedule 2'!HN89)=FALSE,FALSE,IF(OR('Schedule 2'!HN89&lt;0,'Schedule 2'!HM85="",'Schedule 2'!HN87="",'Schedule 2'!$F$86&lt;&gt;""),FALSE,TRUE))</f>
        <v>0</v>
      </c>
      <c r="HO16" s="474"/>
      <c r="HP16" s="474"/>
      <c r="HQ16" s="474"/>
      <c r="HR16" s="474"/>
      <c r="HS16" s="472" t="b">
        <f>IF(ISNUMBER('Schedule 2'!HS89)=FALSE,FALSE,IF(OR('Schedule 2'!HS89&lt;0,'Schedule 2'!HR85="",'Schedule 2'!HS87="",'Schedule 2'!$F$86&lt;&gt;""),FALSE,TRUE))</f>
        <v>0</v>
      </c>
      <c r="HT16" s="474"/>
      <c r="HU16" s="474"/>
      <c r="HV16" s="474"/>
      <c r="HW16" s="474"/>
      <c r="HX16" s="472" t="b">
        <f>IF(ISNUMBER('Schedule 2'!HX89)=FALSE,FALSE,IF(OR('Schedule 2'!HX89&lt;0,'Schedule 2'!HW85="",'Schedule 2'!HX87="",'Schedule 2'!$F$86&lt;&gt;""),FALSE,TRUE))</f>
        <v>0</v>
      </c>
      <c r="HY16" s="474"/>
      <c r="HZ16" s="474"/>
      <c r="IA16" s="474"/>
      <c r="IB16" s="474"/>
      <c r="IC16" s="472" t="b">
        <f>IF(ISNUMBER('Schedule 2'!IC89)=FALSE,FALSE,IF(OR('Schedule 2'!IC89&lt;0,'Schedule 2'!IB85="",'Schedule 2'!IC87="",'Schedule 2'!$F$86&lt;&gt;""),FALSE,TRUE))</f>
        <v>0</v>
      </c>
      <c r="ID16" s="474"/>
      <c r="IE16" s="474"/>
      <c r="IF16" s="474"/>
      <c r="IG16" s="474"/>
      <c r="IH16" s="472" t="b">
        <f>IF(ISNUMBER('Schedule 2'!IH89)=FALSE,FALSE,IF(OR('Schedule 2'!IH89&lt;0,'Schedule 2'!IG85="",'Schedule 2'!IH87="",'Schedule 2'!$F$86&lt;&gt;""),FALSE,TRUE))</f>
        <v>0</v>
      </c>
      <c r="II16" s="474"/>
      <c r="IJ16" s="474"/>
      <c r="IK16" s="474"/>
      <c r="IL16" s="474"/>
      <c r="IM16" s="472" t="b">
        <f>IF(ISNUMBER('Schedule 2'!IM89)=FALSE,FALSE,IF(OR('Schedule 2'!IM89&lt;0,'Schedule 2'!IL85="",'Schedule 2'!IM87="",'Schedule 2'!$F$86&lt;&gt;""),FALSE,TRUE))</f>
        <v>0</v>
      </c>
      <c r="IN16" s="474"/>
      <c r="IO16" s="474"/>
      <c r="IP16" s="474"/>
      <c r="IQ16" s="474"/>
      <c r="IR16" s="472" t="b">
        <f>IF(ISNUMBER('Schedule 2'!IR89)=FALSE,FALSE,IF(OR('Schedule 2'!IR89&lt;0,'Schedule 2'!IQ85="",'Schedule 2'!IR87="",'Schedule 2'!$F$86&lt;&gt;""),FALSE,TRUE))</f>
        <v>0</v>
      </c>
      <c r="IS16" s="474"/>
      <c r="IT16" s="474"/>
      <c r="IU16" s="474"/>
      <c r="IV16" s="474"/>
      <c r="IW16" s="472" t="b">
        <f>IF(ISNUMBER('Schedule 2'!IW89)=FALSE,FALSE,IF(OR('Schedule 2'!IW89&lt;0,'Schedule 2'!IV85="",'Schedule 2'!IW87="",'Schedule 2'!$F$86&lt;&gt;""),FALSE,TRUE))</f>
        <v>0</v>
      </c>
      <c r="IX16" s="474"/>
      <c r="IY16" s="465"/>
      <c r="IZ16" s="78"/>
    </row>
    <row r="17" spans="2:260" x14ac:dyDescent="0.35">
      <c r="B17" s="469"/>
      <c r="C17" s="123" t="s">
        <v>253</v>
      </c>
      <c r="D17" s="162" t="s">
        <v>1382</v>
      </c>
      <c r="E17" s="470"/>
      <c r="F17" s="471"/>
      <c r="G17" s="472"/>
      <c r="H17" s="473"/>
      <c r="I17" s="472"/>
      <c r="J17" s="471"/>
      <c r="K17" s="472"/>
      <c r="L17" s="472" t="b">
        <f>IF(ISNUMBER('Schedule 2'!L104)=FALSE,FALSE,IF(OR('Schedule 1'!L83="",'Schedule 2'!L104&lt;0),FALSE,TRUE))</f>
        <v>0</v>
      </c>
      <c r="M17" s="474"/>
      <c r="N17" s="474"/>
      <c r="O17" s="474"/>
      <c r="P17" s="474"/>
      <c r="Q17" s="472" t="b">
        <f>IF(ISNUMBER('Schedule 2'!Q104)=FALSE,FALSE,IF(OR('Schedule 1'!Q83="",'Schedule 2'!Q104&lt;0),FALSE,TRUE))</f>
        <v>0</v>
      </c>
      <c r="R17" s="474"/>
      <c r="S17" s="474"/>
      <c r="T17" s="474"/>
      <c r="U17" s="474"/>
      <c r="V17" s="472" t="b">
        <f>IF(ISNUMBER('Schedule 2'!V104)=FALSE,FALSE,IF(OR('Schedule 1'!V83="",'Schedule 2'!V104&lt;0),FALSE,TRUE))</f>
        <v>0</v>
      </c>
      <c r="W17" s="474"/>
      <c r="X17" s="474"/>
      <c r="Y17" s="474"/>
      <c r="Z17" s="474"/>
      <c r="AA17" s="472" t="b">
        <f>IF(ISNUMBER('Schedule 2'!AA104)=FALSE,FALSE,IF(OR('Schedule 1'!AA83="",'Schedule 2'!AA104&lt;0),FALSE,TRUE))</f>
        <v>0</v>
      </c>
      <c r="AB17" s="474"/>
      <c r="AC17" s="474"/>
      <c r="AD17" s="474"/>
      <c r="AE17" s="474"/>
      <c r="AF17" s="472" t="b">
        <f>IF(ISNUMBER('Schedule 2'!AF104)=FALSE,FALSE,IF(OR('Schedule 1'!AF83="",'Schedule 2'!AF104&lt;0),FALSE,TRUE))</f>
        <v>0</v>
      </c>
      <c r="AG17" s="474"/>
      <c r="AH17" s="474"/>
      <c r="AI17" s="474"/>
      <c r="AJ17" s="474"/>
      <c r="AK17" s="472" t="b">
        <f>IF(ISNUMBER('Schedule 2'!AK104)=FALSE,FALSE,IF(OR('Schedule 1'!AK83="",'Schedule 2'!AK104&lt;0),FALSE,TRUE))</f>
        <v>0</v>
      </c>
      <c r="AL17" s="474"/>
      <c r="AM17" s="474"/>
      <c r="AN17" s="474"/>
      <c r="AO17" s="474"/>
      <c r="AP17" s="472" t="b">
        <f>IF(ISNUMBER('Schedule 2'!AP104)=FALSE,FALSE,IF(OR('Schedule 1'!AP83="",'Schedule 2'!AP104&lt;0),FALSE,TRUE))</f>
        <v>0</v>
      </c>
      <c r="AQ17" s="474"/>
      <c r="AR17" s="474"/>
      <c r="AS17" s="474"/>
      <c r="AT17" s="474"/>
      <c r="AU17" s="472" t="b">
        <f>IF(ISNUMBER('Schedule 2'!AU104)=FALSE,FALSE,IF(OR('Schedule 1'!AU83="",'Schedule 2'!AU104&lt;0),FALSE,TRUE))</f>
        <v>0</v>
      </c>
      <c r="AV17" s="474"/>
      <c r="AW17" s="474"/>
      <c r="AX17" s="474"/>
      <c r="AY17" s="474"/>
      <c r="AZ17" s="472" t="b">
        <f>IF(ISNUMBER('Schedule 2'!AZ104)=FALSE,FALSE,IF(OR('Schedule 1'!AZ83="",'Schedule 2'!AZ104&lt;0),FALSE,TRUE))</f>
        <v>0</v>
      </c>
      <c r="BA17" s="474"/>
      <c r="BB17" s="474"/>
      <c r="BC17" s="474"/>
      <c r="BD17" s="474"/>
      <c r="BE17" s="472" t="b">
        <f>IF(ISNUMBER('Schedule 2'!BE104)=FALSE,FALSE,IF(OR('Schedule 1'!BE83="",'Schedule 2'!BE104&lt;0),FALSE,TRUE))</f>
        <v>0</v>
      </c>
      <c r="BF17" s="474"/>
      <c r="BG17" s="474"/>
      <c r="BH17" s="472"/>
      <c r="BI17" s="472"/>
      <c r="BJ17" s="472" t="b">
        <f>IF(ISNUMBER('Schedule 2'!BJ104)=FALSE,FALSE,IF(OR('Schedule 1'!BJ83="",'Schedule 2'!BJ104&lt;0),FALSE,TRUE))</f>
        <v>0</v>
      </c>
      <c r="BK17" s="474"/>
      <c r="BL17" s="474"/>
      <c r="BM17" s="474"/>
      <c r="BN17" s="474"/>
      <c r="BO17" s="472" t="b">
        <f>IF(ISNUMBER('Schedule 2'!BO104)=FALSE,FALSE,IF(OR('Schedule 1'!BO83="",'Schedule 2'!BO104&lt;0),FALSE,TRUE))</f>
        <v>0</v>
      </c>
      <c r="BP17" s="474"/>
      <c r="BQ17" s="474"/>
      <c r="BR17" s="474"/>
      <c r="BS17" s="474"/>
      <c r="BT17" s="472" t="b">
        <f>IF(ISNUMBER('Schedule 2'!BT104)=FALSE,FALSE,IF(OR('Schedule 1'!BT83="",'Schedule 2'!BT104&lt;0),FALSE,TRUE))</f>
        <v>0</v>
      </c>
      <c r="BU17" s="474"/>
      <c r="BV17" s="474"/>
      <c r="BW17" s="474"/>
      <c r="BX17" s="474"/>
      <c r="BY17" s="472" t="b">
        <f>IF(ISNUMBER('Schedule 2'!BY104)=FALSE,FALSE,IF(OR('Schedule 1'!BY83="",'Schedule 2'!BY104&lt;0),FALSE,TRUE))</f>
        <v>0</v>
      </c>
      <c r="BZ17" s="474"/>
      <c r="CA17" s="474"/>
      <c r="CB17" s="474"/>
      <c r="CC17" s="474"/>
      <c r="CD17" s="472" t="b">
        <f>IF(ISNUMBER('Schedule 2'!CD104)=FALSE,FALSE,IF(OR('Schedule 1'!CD83="",'Schedule 2'!CD104&lt;0),FALSE,TRUE))</f>
        <v>0</v>
      </c>
      <c r="CE17" s="474"/>
      <c r="CF17" s="474"/>
      <c r="CG17" s="474"/>
      <c r="CH17" s="474"/>
      <c r="CI17" s="472" t="b">
        <f>IF(ISNUMBER('Schedule 2'!CI104)=FALSE,FALSE,IF(OR('Schedule 1'!CI83="",'Schedule 2'!CI104&lt;0),FALSE,TRUE))</f>
        <v>0</v>
      </c>
      <c r="CJ17" s="474"/>
      <c r="CK17" s="474"/>
      <c r="CL17" s="474"/>
      <c r="CM17" s="474"/>
      <c r="CN17" s="472" t="b">
        <f>IF(ISNUMBER('Schedule 2'!CN104)=FALSE,FALSE,IF(OR('Schedule 1'!CN83="",'Schedule 2'!CN104&lt;0),FALSE,TRUE))</f>
        <v>0</v>
      </c>
      <c r="CO17" s="474"/>
      <c r="CP17" s="474"/>
      <c r="CQ17" s="474"/>
      <c r="CR17" s="474"/>
      <c r="CS17" s="472" t="b">
        <f>IF(ISNUMBER('Schedule 2'!CS104)=FALSE,FALSE,IF(OR('Schedule 1'!CS83="",'Schedule 2'!CS104&lt;0),FALSE,TRUE))</f>
        <v>0</v>
      </c>
      <c r="CT17" s="474"/>
      <c r="CU17" s="474"/>
      <c r="CV17" s="474"/>
      <c r="CW17" s="474"/>
      <c r="CX17" s="472" t="b">
        <f>IF(ISNUMBER('Schedule 2'!CX104)=FALSE,FALSE,IF(OR('Schedule 1'!CX83="",'Schedule 2'!CX104&lt;0),FALSE,TRUE))</f>
        <v>0</v>
      </c>
      <c r="CY17" s="474"/>
      <c r="CZ17" s="474"/>
      <c r="DA17" s="474"/>
      <c r="DB17" s="474"/>
      <c r="DC17" s="472" t="b">
        <f>IF(ISNUMBER('Schedule 2'!DC104)=FALSE,FALSE,IF(OR('Schedule 1'!DC83="",'Schedule 2'!DC104&lt;0),FALSE,TRUE))</f>
        <v>0</v>
      </c>
      <c r="DD17" s="474"/>
      <c r="DE17" s="474"/>
      <c r="DF17" s="472"/>
      <c r="DG17" s="472"/>
      <c r="DH17" s="472" t="b">
        <f>IF(ISNUMBER('Schedule 2'!DH104)=FALSE,FALSE,IF(OR('Schedule 1'!DH83="",'Schedule 2'!DH104&lt;0),FALSE,TRUE))</f>
        <v>0</v>
      </c>
      <c r="DI17" s="474"/>
      <c r="DJ17" s="474"/>
      <c r="DK17" s="474"/>
      <c r="DL17" s="474"/>
      <c r="DM17" s="472" t="b">
        <f>IF(ISNUMBER('Schedule 2'!DM104)=FALSE,FALSE,IF(OR('Schedule 1'!DM83="",'Schedule 2'!DM104&lt;0),FALSE,TRUE))</f>
        <v>0</v>
      </c>
      <c r="DN17" s="474"/>
      <c r="DO17" s="474"/>
      <c r="DP17" s="474"/>
      <c r="DQ17" s="474"/>
      <c r="DR17" s="472" t="b">
        <f>IF(ISNUMBER('Schedule 2'!DR104)=FALSE,FALSE,IF(OR('Schedule 1'!DR83="",'Schedule 2'!DR104&lt;0),FALSE,TRUE))</f>
        <v>0</v>
      </c>
      <c r="DS17" s="474"/>
      <c r="DT17" s="474"/>
      <c r="DU17" s="474"/>
      <c r="DV17" s="474"/>
      <c r="DW17" s="472" t="b">
        <f>IF(ISNUMBER('Schedule 2'!DW104)=FALSE,FALSE,IF(OR('Schedule 1'!DW83="",'Schedule 2'!DW104&lt;0),FALSE,TRUE))</f>
        <v>0</v>
      </c>
      <c r="DX17" s="474"/>
      <c r="DY17" s="474"/>
      <c r="DZ17" s="474"/>
      <c r="EA17" s="474"/>
      <c r="EB17" s="472" t="b">
        <f>IF(ISNUMBER('Schedule 2'!EB104)=FALSE,FALSE,IF(OR('Schedule 1'!EB83="",'Schedule 2'!EB104&lt;0),FALSE,TRUE))</f>
        <v>0</v>
      </c>
      <c r="EC17" s="474"/>
      <c r="ED17" s="474"/>
      <c r="EE17" s="474"/>
      <c r="EF17" s="474"/>
      <c r="EG17" s="472" t="b">
        <f>IF(ISNUMBER('Schedule 2'!EG104)=FALSE,FALSE,IF(OR('Schedule 1'!EG83="",'Schedule 2'!EG104&lt;0),FALSE,TRUE))</f>
        <v>0</v>
      </c>
      <c r="EH17" s="474"/>
      <c r="EI17" s="474"/>
      <c r="EJ17" s="474"/>
      <c r="EK17" s="474"/>
      <c r="EL17" s="472" t="b">
        <f>IF(ISNUMBER('Schedule 2'!EL104)=FALSE,FALSE,IF(OR('Schedule 1'!EL83="",'Schedule 2'!EL104&lt;0),FALSE,TRUE))</f>
        <v>0</v>
      </c>
      <c r="EM17" s="474"/>
      <c r="EN17" s="474"/>
      <c r="EO17" s="474"/>
      <c r="EP17" s="474"/>
      <c r="EQ17" s="472" t="b">
        <f>IF(ISNUMBER('Schedule 2'!EQ104)=FALSE,FALSE,IF(OR('Schedule 1'!EQ83="",'Schedule 2'!EQ104&lt;0),FALSE,TRUE))</f>
        <v>0</v>
      </c>
      <c r="ER17" s="474"/>
      <c r="ES17" s="474"/>
      <c r="ET17" s="474"/>
      <c r="EU17" s="474"/>
      <c r="EV17" s="472" t="b">
        <f>IF(ISNUMBER('Schedule 2'!EV104)=FALSE,FALSE,IF(OR('Schedule 1'!EV83="",'Schedule 2'!EV104&lt;0),FALSE,TRUE))</f>
        <v>0</v>
      </c>
      <c r="EW17" s="474"/>
      <c r="EX17" s="474"/>
      <c r="EY17" s="474"/>
      <c r="EZ17" s="474"/>
      <c r="FA17" s="472" t="b">
        <f>IF(ISNUMBER('Schedule 2'!FA104)=FALSE,FALSE,IF(OR('Schedule 1'!FA83="",'Schedule 2'!FA104&lt;0),FALSE,TRUE))</f>
        <v>0</v>
      </c>
      <c r="FB17" s="474"/>
      <c r="FC17" s="474"/>
      <c r="FD17" s="472"/>
      <c r="FE17" s="472"/>
      <c r="FF17" s="472" t="b">
        <f>IF(ISNUMBER('Schedule 2'!FF104)=FALSE,FALSE,IF(OR('Schedule 1'!FF83="",'Schedule 2'!FF104&lt;0),FALSE,TRUE))</f>
        <v>0</v>
      </c>
      <c r="FG17" s="474"/>
      <c r="FH17" s="474"/>
      <c r="FI17" s="474"/>
      <c r="FJ17" s="474"/>
      <c r="FK17" s="472" t="b">
        <f>IF(ISNUMBER('Schedule 2'!FK104)=FALSE,FALSE,IF(OR('Schedule 1'!FK83="",'Schedule 2'!FK104&lt;0),FALSE,TRUE))</f>
        <v>0</v>
      </c>
      <c r="FL17" s="474"/>
      <c r="FM17" s="474"/>
      <c r="FN17" s="474"/>
      <c r="FO17" s="474"/>
      <c r="FP17" s="472" t="b">
        <f>IF(ISNUMBER('Schedule 2'!FP104)=FALSE,FALSE,IF(OR('Schedule 1'!FP83="",'Schedule 2'!FP104&lt;0),FALSE,TRUE))</f>
        <v>0</v>
      </c>
      <c r="FQ17" s="474"/>
      <c r="FR17" s="474"/>
      <c r="FS17" s="474"/>
      <c r="FT17" s="474"/>
      <c r="FU17" s="472" t="b">
        <f>IF(ISNUMBER('Schedule 2'!FU104)=FALSE,FALSE,IF(OR('Schedule 1'!FU83="",'Schedule 2'!FU104&lt;0),FALSE,TRUE))</f>
        <v>0</v>
      </c>
      <c r="FV17" s="474"/>
      <c r="FW17" s="474"/>
      <c r="FX17" s="474"/>
      <c r="FY17" s="474"/>
      <c r="FZ17" s="472" t="b">
        <f>IF(ISNUMBER('Schedule 2'!FZ104)=FALSE,FALSE,IF(OR('Schedule 1'!FZ83="",'Schedule 2'!FZ104&lt;0),FALSE,TRUE))</f>
        <v>0</v>
      </c>
      <c r="GA17" s="474"/>
      <c r="GB17" s="474"/>
      <c r="GC17" s="474"/>
      <c r="GD17" s="474"/>
      <c r="GE17" s="472" t="b">
        <f>IF(ISNUMBER('Schedule 2'!GE104)=FALSE,FALSE,IF(OR('Schedule 1'!GE83="",'Schedule 2'!GE104&lt;0),FALSE,TRUE))</f>
        <v>0</v>
      </c>
      <c r="GF17" s="474"/>
      <c r="GG17" s="474"/>
      <c r="GH17" s="474"/>
      <c r="GI17" s="474"/>
      <c r="GJ17" s="472" t="b">
        <f>IF(ISNUMBER('Schedule 2'!GJ104)=FALSE,FALSE,IF(OR('Schedule 1'!GJ83="",'Schedule 2'!GJ104&lt;0),FALSE,TRUE))</f>
        <v>0</v>
      </c>
      <c r="GK17" s="474"/>
      <c r="GL17" s="474"/>
      <c r="GM17" s="474"/>
      <c r="GN17" s="474"/>
      <c r="GO17" s="472" t="b">
        <f>IF(ISNUMBER('Schedule 2'!GO104)=FALSE,FALSE,IF(OR('Schedule 1'!GO83="",'Schedule 2'!GO104&lt;0),FALSE,TRUE))</f>
        <v>0</v>
      </c>
      <c r="GP17" s="474"/>
      <c r="GQ17" s="474"/>
      <c r="GR17" s="474"/>
      <c r="GS17" s="474"/>
      <c r="GT17" s="472" t="b">
        <f>IF(ISNUMBER('Schedule 2'!GT104)=FALSE,FALSE,IF(OR('Schedule 1'!GT83="",'Schedule 2'!GT104&lt;0),FALSE,TRUE))</f>
        <v>0</v>
      </c>
      <c r="GU17" s="474"/>
      <c r="GV17" s="474"/>
      <c r="GW17" s="474"/>
      <c r="GX17" s="474"/>
      <c r="GY17" s="472" t="b">
        <f>IF(ISNUMBER('Schedule 2'!GY104)=FALSE,FALSE,IF(OR('Schedule 1'!GY83="",'Schedule 2'!GY104&lt;0),FALSE,TRUE))</f>
        <v>0</v>
      </c>
      <c r="GZ17" s="474"/>
      <c r="HA17" s="474"/>
      <c r="HB17" s="472"/>
      <c r="HC17" s="472"/>
      <c r="HD17" s="472" t="b">
        <f>IF(ISNUMBER('Schedule 2'!HD104)=FALSE,FALSE,IF(OR('Schedule 1'!HD83="",'Schedule 2'!HD104&lt;0),FALSE,TRUE))</f>
        <v>0</v>
      </c>
      <c r="HE17" s="474"/>
      <c r="HF17" s="474"/>
      <c r="HG17" s="474"/>
      <c r="HH17" s="474"/>
      <c r="HI17" s="472" t="b">
        <f>IF(ISNUMBER('Schedule 2'!HI104)=FALSE,FALSE,IF(OR('Schedule 1'!HI83="",'Schedule 2'!HI104&lt;0),FALSE,TRUE))</f>
        <v>0</v>
      </c>
      <c r="HJ17" s="474"/>
      <c r="HK17" s="474"/>
      <c r="HL17" s="474"/>
      <c r="HM17" s="474"/>
      <c r="HN17" s="472" t="b">
        <f>IF(ISNUMBER('Schedule 2'!HN104)=FALSE,FALSE,IF(OR('Schedule 1'!HN83="",'Schedule 2'!HN104&lt;0),FALSE,TRUE))</f>
        <v>0</v>
      </c>
      <c r="HO17" s="474"/>
      <c r="HP17" s="474"/>
      <c r="HQ17" s="474"/>
      <c r="HR17" s="474"/>
      <c r="HS17" s="472" t="b">
        <f>IF(ISNUMBER('Schedule 2'!HS104)=FALSE,FALSE,IF(OR('Schedule 1'!HS83="",'Schedule 2'!HS104&lt;0),FALSE,TRUE))</f>
        <v>0</v>
      </c>
      <c r="HT17" s="474"/>
      <c r="HU17" s="474"/>
      <c r="HV17" s="474"/>
      <c r="HW17" s="474"/>
      <c r="HX17" s="472" t="b">
        <f>IF(ISNUMBER('Schedule 2'!HX104)=FALSE,FALSE,IF(OR('Schedule 1'!HX83="",'Schedule 2'!HX104&lt;0),FALSE,TRUE))</f>
        <v>0</v>
      </c>
      <c r="HY17" s="474"/>
      <c r="HZ17" s="474"/>
      <c r="IA17" s="474"/>
      <c r="IB17" s="474"/>
      <c r="IC17" s="472" t="b">
        <f>IF(ISNUMBER('Schedule 2'!IC104)=FALSE,FALSE,IF(OR('Schedule 1'!IC83="",'Schedule 2'!IC104&lt;0),FALSE,TRUE))</f>
        <v>0</v>
      </c>
      <c r="ID17" s="474"/>
      <c r="IE17" s="474"/>
      <c r="IF17" s="474"/>
      <c r="IG17" s="474"/>
      <c r="IH17" s="472" t="b">
        <f>IF(ISNUMBER('Schedule 2'!IH104)=FALSE,FALSE,IF(OR('Schedule 1'!IH83="",'Schedule 2'!IH104&lt;0),FALSE,TRUE))</f>
        <v>0</v>
      </c>
      <c r="II17" s="474"/>
      <c r="IJ17" s="474"/>
      <c r="IK17" s="474"/>
      <c r="IL17" s="474"/>
      <c r="IM17" s="472" t="b">
        <f>IF(ISNUMBER('Schedule 2'!IM104)=FALSE,FALSE,IF(OR('Schedule 1'!IM83="",'Schedule 2'!IM104&lt;0),FALSE,TRUE))</f>
        <v>0</v>
      </c>
      <c r="IN17" s="474"/>
      <c r="IO17" s="474"/>
      <c r="IP17" s="474"/>
      <c r="IQ17" s="474"/>
      <c r="IR17" s="472" t="b">
        <f>IF(ISNUMBER('Schedule 2'!IR104)=FALSE,FALSE,IF(OR('Schedule 1'!IR83="",'Schedule 2'!IR104&lt;0),FALSE,TRUE))</f>
        <v>0</v>
      </c>
      <c r="IS17" s="474"/>
      <c r="IT17" s="474"/>
      <c r="IU17" s="474"/>
      <c r="IV17" s="474"/>
      <c r="IW17" s="472" t="b">
        <f>IF(ISNUMBER('Schedule 2'!IW104)=FALSE,FALSE,IF(OR('Schedule 1'!IW83="",'Schedule 2'!IW104&lt;0),FALSE,TRUE))</f>
        <v>0</v>
      </c>
      <c r="IX17" s="474"/>
      <c r="IY17" s="465"/>
      <c r="IZ17" s="78"/>
    </row>
    <row r="18" spans="2:260" x14ac:dyDescent="0.35">
      <c r="B18" s="469"/>
      <c r="C18" s="123" t="s">
        <v>266</v>
      </c>
      <c r="D18" s="162" t="s">
        <v>1382</v>
      </c>
      <c r="E18" s="470"/>
      <c r="F18" s="471"/>
      <c r="G18" s="472"/>
      <c r="H18" s="473"/>
      <c r="I18" s="472"/>
      <c r="J18" s="471"/>
      <c r="K18" s="472"/>
      <c r="L18" s="472" t="b">
        <f>IF(ISNUMBER('Schedule 2'!L119)=FALSE,FALSE,IF(OR('Schedule 1'!L83="",'Schedule 2'!L119&lt;0),FALSE,TRUE))</f>
        <v>0</v>
      </c>
      <c r="M18" s="474"/>
      <c r="N18" s="474"/>
      <c r="O18" s="474"/>
      <c r="P18" s="474"/>
      <c r="Q18" s="472" t="b">
        <f>IF(ISNUMBER('Schedule 2'!Q119)=FALSE,FALSE,IF(OR('Schedule 1'!Q83="",'Schedule 2'!Q119&lt;0),FALSE,TRUE))</f>
        <v>0</v>
      </c>
      <c r="R18" s="474"/>
      <c r="S18" s="474"/>
      <c r="T18" s="474"/>
      <c r="U18" s="474"/>
      <c r="V18" s="472" t="b">
        <f>IF(ISNUMBER('Schedule 2'!V119)=FALSE,FALSE,IF(OR('Schedule 1'!V83="",'Schedule 2'!V119&lt;0),FALSE,TRUE))</f>
        <v>0</v>
      </c>
      <c r="W18" s="474"/>
      <c r="X18" s="474"/>
      <c r="Y18" s="474"/>
      <c r="Z18" s="474"/>
      <c r="AA18" s="472" t="b">
        <f>IF(ISNUMBER('Schedule 2'!AA119)=FALSE,FALSE,IF(OR('Schedule 1'!AA83="",'Schedule 2'!AA119&lt;0),FALSE,TRUE))</f>
        <v>0</v>
      </c>
      <c r="AB18" s="474"/>
      <c r="AC18" s="474"/>
      <c r="AD18" s="474"/>
      <c r="AE18" s="474"/>
      <c r="AF18" s="472" t="b">
        <f>IF(ISNUMBER('Schedule 2'!AF119)=FALSE,FALSE,IF(OR('Schedule 1'!AF83="",'Schedule 2'!AF119&lt;0),FALSE,TRUE))</f>
        <v>0</v>
      </c>
      <c r="AG18" s="474"/>
      <c r="AH18" s="474"/>
      <c r="AI18" s="474"/>
      <c r="AJ18" s="474"/>
      <c r="AK18" s="472" t="b">
        <f>IF(ISNUMBER('Schedule 2'!AK119)=FALSE,FALSE,IF(OR('Schedule 1'!AK83="",'Schedule 2'!AK119&lt;0),FALSE,TRUE))</f>
        <v>0</v>
      </c>
      <c r="AL18" s="474"/>
      <c r="AM18" s="474"/>
      <c r="AN18" s="474"/>
      <c r="AO18" s="474"/>
      <c r="AP18" s="472" t="b">
        <f>IF(ISNUMBER('Schedule 2'!AP119)=FALSE,FALSE,IF(OR('Schedule 1'!AP83="",'Schedule 2'!AP119&lt;0),FALSE,TRUE))</f>
        <v>0</v>
      </c>
      <c r="AQ18" s="474"/>
      <c r="AR18" s="474"/>
      <c r="AS18" s="474"/>
      <c r="AT18" s="474"/>
      <c r="AU18" s="472" t="b">
        <f>IF(ISNUMBER('Schedule 2'!AU119)=FALSE,FALSE,IF(OR('Schedule 1'!AU83="",'Schedule 2'!AU119&lt;0),FALSE,TRUE))</f>
        <v>0</v>
      </c>
      <c r="AV18" s="474"/>
      <c r="AW18" s="474"/>
      <c r="AX18" s="474"/>
      <c r="AY18" s="474"/>
      <c r="AZ18" s="472" t="b">
        <f>IF(ISNUMBER('Schedule 2'!AZ119)=FALSE,FALSE,IF(OR('Schedule 1'!AZ83="",'Schedule 2'!AZ119&lt;0),FALSE,TRUE))</f>
        <v>0</v>
      </c>
      <c r="BA18" s="474"/>
      <c r="BB18" s="474"/>
      <c r="BC18" s="474"/>
      <c r="BD18" s="474"/>
      <c r="BE18" s="472" t="b">
        <f>IF(ISNUMBER('Schedule 2'!BE119)=FALSE,FALSE,IF(OR('Schedule 1'!BE83="",'Schedule 2'!BE119&lt;0),FALSE,TRUE))</f>
        <v>0</v>
      </c>
      <c r="BF18" s="474"/>
      <c r="BG18" s="474"/>
      <c r="BH18" s="472"/>
      <c r="BI18" s="472"/>
      <c r="BJ18" s="472" t="b">
        <f>IF(ISNUMBER('Schedule 2'!BJ119)=FALSE,FALSE,IF(OR('Schedule 1'!BJ83="",'Schedule 2'!BJ119&lt;0),FALSE,TRUE))</f>
        <v>0</v>
      </c>
      <c r="BK18" s="474"/>
      <c r="BL18" s="474"/>
      <c r="BM18" s="474"/>
      <c r="BN18" s="474"/>
      <c r="BO18" s="472" t="b">
        <f>IF(ISNUMBER('Schedule 2'!BO119)=FALSE,FALSE,IF(OR('Schedule 1'!BO83="",'Schedule 2'!BO119&lt;0),FALSE,TRUE))</f>
        <v>0</v>
      </c>
      <c r="BP18" s="474"/>
      <c r="BQ18" s="474"/>
      <c r="BR18" s="474"/>
      <c r="BS18" s="474"/>
      <c r="BT18" s="472" t="b">
        <f>IF(ISNUMBER('Schedule 2'!BT119)=FALSE,FALSE,IF(OR('Schedule 1'!BT83="",'Schedule 2'!BT119&lt;0),FALSE,TRUE))</f>
        <v>0</v>
      </c>
      <c r="BU18" s="474"/>
      <c r="BV18" s="474"/>
      <c r="BW18" s="474"/>
      <c r="BX18" s="474"/>
      <c r="BY18" s="472" t="b">
        <f>IF(ISNUMBER('Schedule 2'!BY119)=FALSE,FALSE,IF(OR('Schedule 1'!BY83="",'Schedule 2'!BY119&lt;0),FALSE,TRUE))</f>
        <v>0</v>
      </c>
      <c r="BZ18" s="474"/>
      <c r="CA18" s="474"/>
      <c r="CB18" s="474"/>
      <c r="CC18" s="474"/>
      <c r="CD18" s="472" t="b">
        <f>IF(ISNUMBER('Schedule 2'!CD119)=FALSE,FALSE,IF(OR('Schedule 1'!CD83="",'Schedule 2'!CD119&lt;0),FALSE,TRUE))</f>
        <v>0</v>
      </c>
      <c r="CE18" s="474"/>
      <c r="CF18" s="474"/>
      <c r="CG18" s="474"/>
      <c r="CH18" s="474"/>
      <c r="CI18" s="472" t="b">
        <f>IF(ISNUMBER('Schedule 2'!CI119)=FALSE,FALSE,IF(OR('Schedule 1'!CI83="",'Schedule 2'!CI119&lt;0),FALSE,TRUE))</f>
        <v>0</v>
      </c>
      <c r="CJ18" s="474"/>
      <c r="CK18" s="474"/>
      <c r="CL18" s="474"/>
      <c r="CM18" s="474"/>
      <c r="CN18" s="472" t="b">
        <f>IF(ISNUMBER('Schedule 2'!CN119)=FALSE,FALSE,IF(OR('Schedule 1'!CN83="",'Schedule 2'!CN119&lt;0),FALSE,TRUE))</f>
        <v>0</v>
      </c>
      <c r="CO18" s="474"/>
      <c r="CP18" s="474"/>
      <c r="CQ18" s="474"/>
      <c r="CR18" s="474"/>
      <c r="CS18" s="472" t="b">
        <f>IF(ISNUMBER('Schedule 2'!CS119)=FALSE,FALSE,IF(OR('Schedule 1'!CS83="",'Schedule 2'!CS119&lt;0),FALSE,TRUE))</f>
        <v>0</v>
      </c>
      <c r="CT18" s="474"/>
      <c r="CU18" s="474"/>
      <c r="CV18" s="474"/>
      <c r="CW18" s="474"/>
      <c r="CX18" s="472" t="b">
        <f>IF(ISNUMBER('Schedule 2'!CX119)=FALSE,FALSE,IF(OR('Schedule 1'!CX83="",'Schedule 2'!CX119&lt;0),FALSE,TRUE))</f>
        <v>0</v>
      </c>
      <c r="CY18" s="474"/>
      <c r="CZ18" s="474"/>
      <c r="DA18" s="474"/>
      <c r="DB18" s="474"/>
      <c r="DC18" s="472" t="b">
        <f>IF(ISNUMBER('Schedule 2'!DC119)=FALSE,FALSE,IF(OR('Schedule 1'!DC83="",'Schedule 2'!DC119&lt;0),FALSE,TRUE))</f>
        <v>0</v>
      </c>
      <c r="DD18" s="474"/>
      <c r="DE18" s="474"/>
      <c r="DF18" s="472"/>
      <c r="DG18" s="472"/>
      <c r="DH18" s="472" t="b">
        <f>IF(ISNUMBER('Schedule 2'!DH119)=FALSE,FALSE,IF(OR('Schedule 1'!DH83="",'Schedule 2'!DH119&lt;0),FALSE,TRUE))</f>
        <v>0</v>
      </c>
      <c r="DI18" s="474"/>
      <c r="DJ18" s="474"/>
      <c r="DK18" s="474"/>
      <c r="DL18" s="474"/>
      <c r="DM18" s="472" t="b">
        <f>IF(ISNUMBER('Schedule 2'!DM119)=FALSE,FALSE,IF(OR('Schedule 1'!DM83="",'Schedule 2'!DM119&lt;0),FALSE,TRUE))</f>
        <v>0</v>
      </c>
      <c r="DN18" s="474"/>
      <c r="DO18" s="474"/>
      <c r="DP18" s="474"/>
      <c r="DQ18" s="474"/>
      <c r="DR18" s="472" t="b">
        <f>IF(ISNUMBER('Schedule 2'!DR119)=FALSE,FALSE,IF(OR('Schedule 1'!DR83="",'Schedule 2'!DR119&lt;0),FALSE,TRUE))</f>
        <v>0</v>
      </c>
      <c r="DS18" s="474"/>
      <c r="DT18" s="474"/>
      <c r="DU18" s="474"/>
      <c r="DV18" s="474"/>
      <c r="DW18" s="472" t="b">
        <f>IF(ISNUMBER('Schedule 2'!DW119)=FALSE,FALSE,IF(OR('Schedule 1'!DW83="",'Schedule 2'!DW119&lt;0),FALSE,TRUE))</f>
        <v>0</v>
      </c>
      <c r="DX18" s="474"/>
      <c r="DY18" s="474"/>
      <c r="DZ18" s="474"/>
      <c r="EA18" s="474"/>
      <c r="EB18" s="472" t="b">
        <f>IF(ISNUMBER('Schedule 2'!EB119)=FALSE,FALSE,IF(OR('Schedule 1'!EB83="",'Schedule 2'!EB119&lt;0),FALSE,TRUE))</f>
        <v>0</v>
      </c>
      <c r="EC18" s="474"/>
      <c r="ED18" s="474"/>
      <c r="EE18" s="474"/>
      <c r="EF18" s="474"/>
      <c r="EG18" s="472" t="b">
        <f>IF(ISNUMBER('Schedule 2'!EG119)=FALSE,FALSE,IF(OR('Schedule 1'!EG83="",'Schedule 2'!EG119&lt;0),FALSE,TRUE))</f>
        <v>0</v>
      </c>
      <c r="EH18" s="474"/>
      <c r="EI18" s="474"/>
      <c r="EJ18" s="474"/>
      <c r="EK18" s="474"/>
      <c r="EL18" s="472" t="b">
        <f>IF(ISNUMBER('Schedule 2'!EL119)=FALSE,FALSE,IF(OR('Schedule 1'!EL83="",'Schedule 2'!EL119&lt;0),FALSE,TRUE))</f>
        <v>0</v>
      </c>
      <c r="EM18" s="474"/>
      <c r="EN18" s="474"/>
      <c r="EO18" s="474"/>
      <c r="EP18" s="474"/>
      <c r="EQ18" s="472" t="b">
        <f>IF(ISNUMBER('Schedule 2'!EQ119)=FALSE,FALSE,IF(OR('Schedule 1'!EQ83="",'Schedule 2'!EQ119&lt;0),FALSE,TRUE))</f>
        <v>0</v>
      </c>
      <c r="ER18" s="474"/>
      <c r="ES18" s="474"/>
      <c r="ET18" s="474"/>
      <c r="EU18" s="474"/>
      <c r="EV18" s="472" t="b">
        <f>IF(ISNUMBER('Schedule 2'!EV119)=FALSE,FALSE,IF(OR('Schedule 1'!EV83="",'Schedule 2'!EV119&lt;0),FALSE,TRUE))</f>
        <v>0</v>
      </c>
      <c r="EW18" s="474"/>
      <c r="EX18" s="474"/>
      <c r="EY18" s="474"/>
      <c r="EZ18" s="474"/>
      <c r="FA18" s="472" t="b">
        <f>IF(ISNUMBER('Schedule 2'!FA119)=FALSE,FALSE,IF(OR('Schedule 1'!FA83="",'Schedule 2'!FA119&lt;0),FALSE,TRUE))</f>
        <v>0</v>
      </c>
      <c r="FB18" s="474"/>
      <c r="FC18" s="474"/>
      <c r="FD18" s="472"/>
      <c r="FE18" s="472"/>
      <c r="FF18" s="472" t="b">
        <f>IF(ISNUMBER('Schedule 2'!FF119)=FALSE,FALSE,IF(OR('Schedule 1'!FF83="",'Schedule 2'!FF119&lt;0),FALSE,TRUE))</f>
        <v>0</v>
      </c>
      <c r="FG18" s="474"/>
      <c r="FH18" s="474"/>
      <c r="FI18" s="474"/>
      <c r="FJ18" s="474"/>
      <c r="FK18" s="472" t="b">
        <f>IF(ISNUMBER('Schedule 2'!FK119)=FALSE,FALSE,IF(OR('Schedule 1'!FK83="",'Schedule 2'!FK119&lt;0),FALSE,TRUE))</f>
        <v>0</v>
      </c>
      <c r="FL18" s="474"/>
      <c r="FM18" s="474"/>
      <c r="FN18" s="474"/>
      <c r="FO18" s="474"/>
      <c r="FP18" s="472" t="b">
        <f>IF(ISNUMBER('Schedule 2'!FP119)=FALSE,FALSE,IF(OR('Schedule 1'!FP83="",'Schedule 2'!FP119&lt;0),FALSE,TRUE))</f>
        <v>0</v>
      </c>
      <c r="FQ18" s="474"/>
      <c r="FR18" s="474"/>
      <c r="FS18" s="474"/>
      <c r="FT18" s="474"/>
      <c r="FU18" s="472" t="b">
        <f>IF(ISNUMBER('Schedule 2'!FU119)=FALSE,FALSE,IF(OR('Schedule 1'!FU83="",'Schedule 2'!FU119&lt;0),FALSE,TRUE))</f>
        <v>0</v>
      </c>
      <c r="FV18" s="474"/>
      <c r="FW18" s="474"/>
      <c r="FX18" s="474"/>
      <c r="FY18" s="474"/>
      <c r="FZ18" s="472" t="b">
        <f>IF(ISNUMBER('Schedule 2'!FZ119)=FALSE,FALSE,IF(OR('Schedule 1'!FZ83="",'Schedule 2'!FZ119&lt;0),FALSE,TRUE))</f>
        <v>0</v>
      </c>
      <c r="GA18" s="474"/>
      <c r="GB18" s="474"/>
      <c r="GC18" s="474"/>
      <c r="GD18" s="474"/>
      <c r="GE18" s="472" t="b">
        <f>IF(ISNUMBER('Schedule 2'!GE119)=FALSE,FALSE,IF(OR('Schedule 1'!GE83="",'Schedule 2'!GE119&lt;0),FALSE,TRUE))</f>
        <v>0</v>
      </c>
      <c r="GF18" s="474"/>
      <c r="GG18" s="474"/>
      <c r="GH18" s="474"/>
      <c r="GI18" s="474"/>
      <c r="GJ18" s="472" t="b">
        <f>IF(ISNUMBER('Schedule 2'!GJ119)=FALSE,FALSE,IF(OR('Schedule 1'!GJ83="",'Schedule 2'!GJ119&lt;0),FALSE,TRUE))</f>
        <v>0</v>
      </c>
      <c r="GK18" s="474"/>
      <c r="GL18" s="474"/>
      <c r="GM18" s="474"/>
      <c r="GN18" s="474"/>
      <c r="GO18" s="472" t="b">
        <f>IF(ISNUMBER('Schedule 2'!GO119)=FALSE,FALSE,IF(OR('Schedule 1'!GO83="",'Schedule 2'!GO119&lt;0),FALSE,TRUE))</f>
        <v>0</v>
      </c>
      <c r="GP18" s="474"/>
      <c r="GQ18" s="474"/>
      <c r="GR18" s="474"/>
      <c r="GS18" s="474"/>
      <c r="GT18" s="472" t="b">
        <f>IF(ISNUMBER('Schedule 2'!GT119)=FALSE,FALSE,IF(OR('Schedule 1'!GT83="",'Schedule 2'!GT119&lt;0),FALSE,TRUE))</f>
        <v>0</v>
      </c>
      <c r="GU18" s="474"/>
      <c r="GV18" s="474"/>
      <c r="GW18" s="474"/>
      <c r="GX18" s="474"/>
      <c r="GY18" s="472" t="b">
        <f>IF(ISNUMBER('Schedule 2'!GY119)=FALSE,FALSE,IF(OR('Schedule 1'!GY83="",'Schedule 2'!GY119&lt;0),FALSE,TRUE))</f>
        <v>0</v>
      </c>
      <c r="GZ18" s="474"/>
      <c r="HA18" s="474"/>
      <c r="HB18" s="472"/>
      <c r="HC18" s="472"/>
      <c r="HD18" s="472" t="b">
        <f>IF(ISNUMBER('Schedule 2'!HD119)=FALSE,FALSE,IF(OR('Schedule 1'!HD83="",'Schedule 2'!HD119&lt;0),FALSE,TRUE))</f>
        <v>0</v>
      </c>
      <c r="HE18" s="474"/>
      <c r="HF18" s="474"/>
      <c r="HG18" s="474"/>
      <c r="HH18" s="474"/>
      <c r="HI18" s="472" t="b">
        <f>IF(ISNUMBER('Schedule 2'!HI119)=FALSE,FALSE,IF(OR('Schedule 1'!HI83="",'Schedule 2'!HI119&lt;0),FALSE,TRUE))</f>
        <v>0</v>
      </c>
      <c r="HJ18" s="474"/>
      <c r="HK18" s="474"/>
      <c r="HL18" s="474"/>
      <c r="HM18" s="474"/>
      <c r="HN18" s="472" t="b">
        <f>IF(ISNUMBER('Schedule 2'!HN119)=FALSE,FALSE,IF(OR('Schedule 1'!HN83="",'Schedule 2'!HN119&lt;0),FALSE,TRUE))</f>
        <v>0</v>
      </c>
      <c r="HO18" s="474"/>
      <c r="HP18" s="474"/>
      <c r="HQ18" s="474"/>
      <c r="HR18" s="474"/>
      <c r="HS18" s="472" t="b">
        <f>IF(ISNUMBER('Schedule 2'!HS119)=FALSE,FALSE,IF(OR('Schedule 1'!HS83="",'Schedule 2'!HS119&lt;0),FALSE,TRUE))</f>
        <v>0</v>
      </c>
      <c r="HT18" s="474"/>
      <c r="HU18" s="474"/>
      <c r="HV18" s="474"/>
      <c r="HW18" s="474"/>
      <c r="HX18" s="472" t="b">
        <f>IF(ISNUMBER('Schedule 2'!HX119)=FALSE,FALSE,IF(OR('Schedule 1'!HX83="",'Schedule 2'!HX119&lt;0),FALSE,TRUE))</f>
        <v>0</v>
      </c>
      <c r="HY18" s="474"/>
      <c r="HZ18" s="474"/>
      <c r="IA18" s="474"/>
      <c r="IB18" s="474"/>
      <c r="IC18" s="472" t="b">
        <f>IF(ISNUMBER('Schedule 2'!IC119)=FALSE,FALSE,IF(OR('Schedule 1'!IC83="",'Schedule 2'!IC119&lt;0),FALSE,TRUE))</f>
        <v>0</v>
      </c>
      <c r="ID18" s="474"/>
      <c r="IE18" s="474"/>
      <c r="IF18" s="474"/>
      <c r="IG18" s="474"/>
      <c r="IH18" s="472" t="b">
        <f>IF(ISNUMBER('Schedule 2'!IH119)=FALSE,FALSE,IF(OR('Schedule 1'!IH83="",'Schedule 2'!IH119&lt;0),FALSE,TRUE))</f>
        <v>0</v>
      </c>
      <c r="II18" s="474"/>
      <c r="IJ18" s="474"/>
      <c r="IK18" s="474"/>
      <c r="IL18" s="474"/>
      <c r="IM18" s="472" t="b">
        <f>IF(ISNUMBER('Schedule 2'!IM119)=FALSE,FALSE,IF(OR('Schedule 1'!IM83="",'Schedule 2'!IM119&lt;0),FALSE,TRUE))</f>
        <v>0</v>
      </c>
      <c r="IN18" s="474"/>
      <c r="IO18" s="474"/>
      <c r="IP18" s="474"/>
      <c r="IQ18" s="474"/>
      <c r="IR18" s="472" t="b">
        <f>IF(ISNUMBER('Schedule 2'!IR119)=FALSE,FALSE,IF(OR('Schedule 1'!IR83="",'Schedule 2'!IR119&lt;0),FALSE,TRUE))</f>
        <v>0</v>
      </c>
      <c r="IS18" s="474"/>
      <c r="IT18" s="474"/>
      <c r="IU18" s="474"/>
      <c r="IV18" s="474"/>
      <c r="IW18" s="472" t="b">
        <f>IF(ISNUMBER('Schedule 2'!IW119)=FALSE,FALSE,IF(OR('Schedule 1'!IW83="",'Schedule 2'!IW119&lt;0),FALSE,TRUE))</f>
        <v>0</v>
      </c>
      <c r="IX18" s="474"/>
      <c r="IY18" s="465"/>
      <c r="IZ18" s="78"/>
    </row>
    <row r="19" spans="2:260" x14ac:dyDescent="0.35">
      <c r="B19" s="469"/>
      <c r="C19" s="123" t="s">
        <v>278</v>
      </c>
      <c r="D19" s="162" t="s">
        <v>1382</v>
      </c>
      <c r="E19" s="470"/>
      <c r="F19" s="471"/>
      <c r="G19" s="472"/>
      <c r="H19" s="473"/>
      <c r="I19" s="472"/>
      <c r="J19" s="471"/>
      <c r="K19" s="472"/>
      <c r="L19" s="472" t="b">
        <f>IF(ISNUMBER('Schedule 2'!L134)=FALSE,FALSE,IF(OR('Schedule 1'!L83="",'Schedule 2'!L134&lt;0),FALSE,TRUE))</f>
        <v>0</v>
      </c>
      <c r="M19" s="474"/>
      <c r="N19" s="474"/>
      <c r="O19" s="474"/>
      <c r="P19" s="474"/>
      <c r="Q19" s="472" t="b">
        <f>IF(ISNUMBER('Schedule 2'!Q134)=FALSE,FALSE,IF(OR('Schedule 1'!Q83="",'Schedule 2'!Q134&lt;0),FALSE,TRUE))</f>
        <v>0</v>
      </c>
      <c r="R19" s="474"/>
      <c r="S19" s="474"/>
      <c r="T19" s="474"/>
      <c r="U19" s="474"/>
      <c r="V19" s="472" t="b">
        <f>IF(ISNUMBER('Schedule 2'!V134)=FALSE,FALSE,IF(OR('Schedule 1'!V83="",'Schedule 2'!V134&lt;0),FALSE,TRUE))</f>
        <v>0</v>
      </c>
      <c r="W19" s="474"/>
      <c r="X19" s="474"/>
      <c r="Y19" s="474"/>
      <c r="Z19" s="474"/>
      <c r="AA19" s="472" t="b">
        <f>IF(ISNUMBER('Schedule 2'!AA134)=FALSE,FALSE,IF(OR('Schedule 1'!AA83="",'Schedule 2'!AA134&lt;0),FALSE,TRUE))</f>
        <v>0</v>
      </c>
      <c r="AB19" s="474"/>
      <c r="AC19" s="474"/>
      <c r="AD19" s="474"/>
      <c r="AE19" s="474"/>
      <c r="AF19" s="472" t="b">
        <f>IF(ISNUMBER('Schedule 2'!AF134)=FALSE,FALSE,IF(OR('Schedule 1'!AF83="",'Schedule 2'!AF134&lt;0),FALSE,TRUE))</f>
        <v>0</v>
      </c>
      <c r="AG19" s="474"/>
      <c r="AH19" s="474"/>
      <c r="AI19" s="474"/>
      <c r="AJ19" s="474"/>
      <c r="AK19" s="472" t="b">
        <f>IF(ISNUMBER('Schedule 2'!AK134)=FALSE,FALSE,IF(OR('Schedule 1'!AK83="",'Schedule 2'!AK134&lt;0),FALSE,TRUE))</f>
        <v>0</v>
      </c>
      <c r="AL19" s="474"/>
      <c r="AM19" s="474"/>
      <c r="AN19" s="474"/>
      <c r="AO19" s="474"/>
      <c r="AP19" s="472" t="b">
        <f>IF(ISNUMBER('Schedule 2'!AP134)=FALSE,FALSE,IF(OR('Schedule 1'!AP83="",'Schedule 2'!AP134&lt;0),FALSE,TRUE))</f>
        <v>0</v>
      </c>
      <c r="AQ19" s="474"/>
      <c r="AR19" s="474"/>
      <c r="AS19" s="474"/>
      <c r="AT19" s="474"/>
      <c r="AU19" s="472" t="b">
        <f>IF(ISNUMBER('Schedule 2'!AU134)=FALSE,FALSE,IF(OR('Schedule 1'!AU83="",'Schedule 2'!AU134&lt;0),FALSE,TRUE))</f>
        <v>0</v>
      </c>
      <c r="AV19" s="474"/>
      <c r="AW19" s="474"/>
      <c r="AX19" s="474"/>
      <c r="AY19" s="474"/>
      <c r="AZ19" s="472" t="b">
        <f>IF(ISNUMBER('Schedule 2'!AZ134)=FALSE,FALSE,IF(OR('Schedule 1'!AZ83="",'Schedule 2'!AZ134&lt;0),FALSE,TRUE))</f>
        <v>0</v>
      </c>
      <c r="BA19" s="474"/>
      <c r="BB19" s="474"/>
      <c r="BC19" s="474"/>
      <c r="BD19" s="474"/>
      <c r="BE19" s="472" t="b">
        <f>IF(ISNUMBER('Schedule 2'!BE134)=FALSE,FALSE,IF(OR('Schedule 1'!BE83="",'Schedule 2'!BE134&lt;0),FALSE,TRUE))</f>
        <v>0</v>
      </c>
      <c r="BF19" s="474"/>
      <c r="BG19" s="474"/>
      <c r="BH19" s="472"/>
      <c r="BI19" s="472"/>
      <c r="BJ19" s="472" t="b">
        <f>IF(ISNUMBER('Schedule 2'!BJ134)=FALSE,FALSE,IF(OR('Schedule 1'!BJ83="",'Schedule 2'!BJ134&lt;0),FALSE,TRUE))</f>
        <v>0</v>
      </c>
      <c r="BK19" s="474"/>
      <c r="BL19" s="474"/>
      <c r="BM19" s="474"/>
      <c r="BN19" s="474"/>
      <c r="BO19" s="472" t="b">
        <f>IF(ISNUMBER('Schedule 2'!BO134)=FALSE,FALSE,IF(OR('Schedule 1'!BO83="",'Schedule 2'!BO134&lt;0),FALSE,TRUE))</f>
        <v>0</v>
      </c>
      <c r="BP19" s="474"/>
      <c r="BQ19" s="474"/>
      <c r="BR19" s="474"/>
      <c r="BS19" s="474"/>
      <c r="BT19" s="472" t="b">
        <f>IF(ISNUMBER('Schedule 2'!BT134)=FALSE,FALSE,IF(OR('Schedule 1'!BT83="",'Schedule 2'!BT134&lt;0),FALSE,TRUE))</f>
        <v>0</v>
      </c>
      <c r="BU19" s="474"/>
      <c r="BV19" s="474"/>
      <c r="BW19" s="474"/>
      <c r="BX19" s="474"/>
      <c r="BY19" s="472" t="b">
        <f>IF(ISNUMBER('Schedule 2'!BY134)=FALSE,FALSE,IF(OR('Schedule 1'!BY83="",'Schedule 2'!BY134&lt;0),FALSE,TRUE))</f>
        <v>0</v>
      </c>
      <c r="BZ19" s="474"/>
      <c r="CA19" s="474"/>
      <c r="CB19" s="474"/>
      <c r="CC19" s="474"/>
      <c r="CD19" s="472" t="b">
        <f>IF(ISNUMBER('Schedule 2'!CD134)=FALSE,FALSE,IF(OR('Schedule 1'!CD83="",'Schedule 2'!CD134&lt;0),FALSE,TRUE))</f>
        <v>0</v>
      </c>
      <c r="CE19" s="474"/>
      <c r="CF19" s="474"/>
      <c r="CG19" s="474"/>
      <c r="CH19" s="474"/>
      <c r="CI19" s="472" t="b">
        <f>IF(ISNUMBER('Schedule 2'!CI134)=FALSE,FALSE,IF(OR('Schedule 1'!CI83="",'Schedule 2'!CI134&lt;0),FALSE,TRUE))</f>
        <v>0</v>
      </c>
      <c r="CJ19" s="474"/>
      <c r="CK19" s="474"/>
      <c r="CL19" s="474"/>
      <c r="CM19" s="474"/>
      <c r="CN19" s="472" t="b">
        <f>IF(ISNUMBER('Schedule 2'!CN134)=FALSE,FALSE,IF(OR('Schedule 1'!CN83="",'Schedule 2'!CN134&lt;0),FALSE,TRUE))</f>
        <v>0</v>
      </c>
      <c r="CO19" s="474"/>
      <c r="CP19" s="474"/>
      <c r="CQ19" s="474"/>
      <c r="CR19" s="474"/>
      <c r="CS19" s="472" t="b">
        <f>IF(ISNUMBER('Schedule 2'!CS134)=FALSE,FALSE,IF(OR('Schedule 1'!CS83="",'Schedule 2'!CS134&lt;0),FALSE,TRUE))</f>
        <v>0</v>
      </c>
      <c r="CT19" s="474"/>
      <c r="CU19" s="474"/>
      <c r="CV19" s="474"/>
      <c r="CW19" s="474"/>
      <c r="CX19" s="472" t="b">
        <f>IF(ISNUMBER('Schedule 2'!CX134)=FALSE,FALSE,IF(OR('Schedule 1'!CX83="",'Schedule 2'!CX134&lt;0),FALSE,TRUE))</f>
        <v>0</v>
      </c>
      <c r="CY19" s="474"/>
      <c r="CZ19" s="474"/>
      <c r="DA19" s="474"/>
      <c r="DB19" s="474"/>
      <c r="DC19" s="472" t="b">
        <f>IF(ISNUMBER('Schedule 2'!DC134)=FALSE,FALSE,IF(OR('Schedule 1'!DC83="",'Schedule 2'!DC134&lt;0),FALSE,TRUE))</f>
        <v>0</v>
      </c>
      <c r="DD19" s="474"/>
      <c r="DE19" s="474"/>
      <c r="DF19" s="472"/>
      <c r="DG19" s="472"/>
      <c r="DH19" s="472" t="b">
        <f>IF(ISNUMBER('Schedule 2'!DH134)=FALSE,FALSE,IF(OR('Schedule 1'!DH83="",'Schedule 2'!DH134&lt;0),FALSE,TRUE))</f>
        <v>0</v>
      </c>
      <c r="DI19" s="474"/>
      <c r="DJ19" s="474"/>
      <c r="DK19" s="474"/>
      <c r="DL19" s="474"/>
      <c r="DM19" s="472" t="b">
        <f>IF(ISNUMBER('Schedule 2'!DM134)=FALSE,FALSE,IF(OR('Schedule 1'!DM83="",'Schedule 2'!DM134&lt;0),FALSE,TRUE))</f>
        <v>0</v>
      </c>
      <c r="DN19" s="474"/>
      <c r="DO19" s="474"/>
      <c r="DP19" s="474"/>
      <c r="DQ19" s="474"/>
      <c r="DR19" s="472" t="b">
        <f>IF(ISNUMBER('Schedule 2'!DR134)=FALSE,FALSE,IF(OR('Schedule 1'!DR83="",'Schedule 2'!DR134&lt;0),FALSE,TRUE))</f>
        <v>0</v>
      </c>
      <c r="DS19" s="474"/>
      <c r="DT19" s="474"/>
      <c r="DU19" s="474"/>
      <c r="DV19" s="474"/>
      <c r="DW19" s="472" t="b">
        <f>IF(ISNUMBER('Schedule 2'!DW134)=FALSE,FALSE,IF(OR('Schedule 1'!DW83="",'Schedule 2'!DW134&lt;0),FALSE,TRUE))</f>
        <v>0</v>
      </c>
      <c r="DX19" s="474"/>
      <c r="DY19" s="474"/>
      <c r="DZ19" s="474"/>
      <c r="EA19" s="474"/>
      <c r="EB19" s="472" t="b">
        <f>IF(ISNUMBER('Schedule 2'!EB134)=FALSE,FALSE,IF(OR('Schedule 1'!EB83="",'Schedule 2'!EB134&lt;0),FALSE,TRUE))</f>
        <v>0</v>
      </c>
      <c r="EC19" s="474"/>
      <c r="ED19" s="474"/>
      <c r="EE19" s="474"/>
      <c r="EF19" s="474"/>
      <c r="EG19" s="472" t="b">
        <f>IF(ISNUMBER('Schedule 2'!EG134)=FALSE,FALSE,IF(OR('Schedule 1'!EG83="",'Schedule 2'!EG134&lt;0),FALSE,TRUE))</f>
        <v>0</v>
      </c>
      <c r="EH19" s="474"/>
      <c r="EI19" s="474"/>
      <c r="EJ19" s="474"/>
      <c r="EK19" s="474"/>
      <c r="EL19" s="472" t="b">
        <f>IF(ISNUMBER('Schedule 2'!EL134)=FALSE,FALSE,IF(OR('Schedule 1'!EL83="",'Schedule 2'!EL134&lt;0),FALSE,TRUE))</f>
        <v>0</v>
      </c>
      <c r="EM19" s="474"/>
      <c r="EN19" s="474"/>
      <c r="EO19" s="474"/>
      <c r="EP19" s="474"/>
      <c r="EQ19" s="472" t="b">
        <f>IF(ISNUMBER('Schedule 2'!EQ134)=FALSE,FALSE,IF(OR('Schedule 1'!EQ83="",'Schedule 2'!EQ134&lt;0),FALSE,TRUE))</f>
        <v>0</v>
      </c>
      <c r="ER19" s="474"/>
      <c r="ES19" s="474"/>
      <c r="ET19" s="474"/>
      <c r="EU19" s="474"/>
      <c r="EV19" s="472" t="b">
        <f>IF(ISNUMBER('Schedule 2'!EV134)=FALSE,FALSE,IF(OR('Schedule 1'!EV83="",'Schedule 2'!EV134&lt;0),FALSE,TRUE))</f>
        <v>0</v>
      </c>
      <c r="EW19" s="474"/>
      <c r="EX19" s="474"/>
      <c r="EY19" s="474"/>
      <c r="EZ19" s="474"/>
      <c r="FA19" s="472" t="b">
        <f>IF(ISNUMBER('Schedule 2'!FA134)=FALSE,FALSE,IF(OR('Schedule 1'!FA83="",'Schedule 2'!FA134&lt;0),FALSE,TRUE))</f>
        <v>0</v>
      </c>
      <c r="FB19" s="474"/>
      <c r="FC19" s="474"/>
      <c r="FD19" s="472"/>
      <c r="FE19" s="472"/>
      <c r="FF19" s="472" t="b">
        <f>IF(ISNUMBER('Schedule 2'!FF134)=FALSE,FALSE,IF(OR('Schedule 1'!FF83="",'Schedule 2'!FF134&lt;0),FALSE,TRUE))</f>
        <v>0</v>
      </c>
      <c r="FG19" s="474"/>
      <c r="FH19" s="474"/>
      <c r="FI19" s="474"/>
      <c r="FJ19" s="474"/>
      <c r="FK19" s="472" t="b">
        <f>IF(ISNUMBER('Schedule 2'!FK134)=FALSE,FALSE,IF(OR('Schedule 1'!FK83="",'Schedule 2'!FK134&lt;0),FALSE,TRUE))</f>
        <v>0</v>
      </c>
      <c r="FL19" s="474"/>
      <c r="FM19" s="474"/>
      <c r="FN19" s="474"/>
      <c r="FO19" s="474"/>
      <c r="FP19" s="472" t="b">
        <f>IF(ISNUMBER('Schedule 2'!FP134)=FALSE,FALSE,IF(OR('Schedule 1'!FP83="",'Schedule 2'!FP134&lt;0),FALSE,TRUE))</f>
        <v>0</v>
      </c>
      <c r="FQ19" s="474"/>
      <c r="FR19" s="474"/>
      <c r="FS19" s="474"/>
      <c r="FT19" s="474"/>
      <c r="FU19" s="472" t="b">
        <f>IF(ISNUMBER('Schedule 2'!FU134)=FALSE,FALSE,IF(OR('Schedule 1'!FU83="",'Schedule 2'!FU134&lt;0),FALSE,TRUE))</f>
        <v>0</v>
      </c>
      <c r="FV19" s="474"/>
      <c r="FW19" s="474"/>
      <c r="FX19" s="474"/>
      <c r="FY19" s="474"/>
      <c r="FZ19" s="472" t="b">
        <f>IF(ISNUMBER('Schedule 2'!FZ134)=FALSE,FALSE,IF(OR('Schedule 1'!FZ83="",'Schedule 2'!FZ134&lt;0),FALSE,TRUE))</f>
        <v>0</v>
      </c>
      <c r="GA19" s="474"/>
      <c r="GB19" s="474"/>
      <c r="GC19" s="474"/>
      <c r="GD19" s="474"/>
      <c r="GE19" s="472" t="b">
        <f>IF(ISNUMBER('Schedule 2'!GE134)=FALSE,FALSE,IF(OR('Schedule 1'!GE83="",'Schedule 2'!GE134&lt;0),FALSE,TRUE))</f>
        <v>0</v>
      </c>
      <c r="GF19" s="474"/>
      <c r="GG19" s="474"/>
      <c r="GH19" s="474"/>
      <c r="GI19" s="474"/>
      <c r="GJ19" s="472" t="b">
        <f>IF(ISNUMBER('Schedule 2'!GJ134)=FALSE,FALSE,IF(OR('Schedule 1'!GJ83="",'Schedule 2'!GJ134&lt;0),FALSE,TRUE))</f>
        <v>0</v>
      </c>
      <c r="GK19" s="474"/>
      <c r="GL19" s="474"/>
      <c r="GM19" s="474"/>
      <c r="GN19" s="474"/>
      <c r="GO19" s="472" t="b">
        <f>IF(ISNUMBER('Schedule 2'!GO134)=FALSE,FALSE,IF(OR('Schedule 1'!GO83="",'Schedule 2'!GO134&lt;0),FALSE,TRUE))</f>
        <v>0</v>
      </c>
      <c r="GP19" s="474"/>
      <c r="GQ19" s="474"/>
      <c r="GR19" s="474"/>
      <c r="GS19" s="474"/>
      <c r="GT19" s="472" t="b">
        <f>IF(ISNUMBER('Schedule 2'!GT134)=FALSE,FALSE,IF(OR('Schedule 1'!GT83="",'Schedule 2'!GT134&lt;0),FALSE,TRUE))</f>
        <v>0</v>
      </c>
      <c r="GU19" s="474"/>
      <c r="GV19" s="474"/>
      <c r="GW19" s="474"/>
      <c r="GX19" s="474"/>
      <c r="GY19" s="472" t="b">
        <f>IF(ISNUMBER('Schedule 2'!GY134)=FALSE,FALSE,IF(OR('Schedule 1'!GY83="",'Schedule 2'!GY134&lt;0),FALSE,TRUE))</f>
        <v>0</v>
      </c>
      <c r="GZ19" s="474"/>
      <c r="HA19" s="474"/>
      <c r="HB19" s="472"/>
      <c r="HC19" s="472"/>
      <c r="HD19" s="472" t="b">
        <f>IF(ISNUMBER('Schedule 2'!HD134)=FALSE,FALSE,IF(OR('Schedule 1'!HD83="",'Schedule 2'!HD134&lt;0),FALSE,TRUE))</f>
        <v>0</v>
      </c>
      <c r="HE19" s="474"/>
      <c r="HF19" s="474"/>
      <c r="HG19" s="474"/>
      <c r="HH19" s="474"/>
      <c r="HI19" s="472" t="b">
        <f>IF(ISNUMBER('Schedule 2'!HI134)=FALSE,FALSE,IF(OR('Schedule 1'!HI83="",'Schedule 2'!HI134&lt;0),FALSE,TRUE))</f>
        <v>0</v>
      </c>
      <c r="HJ19" s="474"/>
      <c r="HK19" s="474"/>
      <c r="HL19" s="474"/>
      <c r="HM19" s="474"/>
      <c r="HN19" s="472" t="b">
        <f>IF(ISNUMBER('Schedule 2'!HN134)=FALSE,FALSE,IF(OR('Schedule 1'!HN83="",'Schedule 2'!HN134&lt;0),FALSE,TRUE))</f>
        <v>0</v>
      </c>
      <c r="HO19" s="474"/>
      <c r="HP19" s="474"/>
      <c r="HQ19" s="474"/>
      <c r="HR19" s="474"/>
      <c r="HS19" s="472" t="b">
        <f>IF(ISNUMBER('Schedule 2'!HS134)=FALSE,FALSE,IF(OR('Schedule 1'!HS83="",'Schedule 2'!HS134&lt;0),FALSE,TRUE))</f>
        <v>0</v>
      </c>
      <c r="HT19" s="474"/>
      <c r="HU19" s="474"/>
      <c r="HV19" s="474"/>
      <c r="HW19" s="474"/>
      <c r="HX19" s="472" t="b">
        <f>IF(ISNUMBER('Schedule 2'!HX134)=FALSE,FALSE,IF(OR('Schedule 1'!HX83="",'Schedule 2'!HX134&lt;0),FALSE,TRUE))</f>
        <v>0</v>
      </c>
      <c r="HY19" s="474"/>
      <c r="HZ19" s="474"/>
      <c r="IA19" s="474"/>
      <c r="IB19" s="474"/>
      <c r="IC19" s="472" t="b">
        <f>IF(ISNUMBER('Schedule 2'!IC134)=FALSE,FALSE,IF(OR('Schedule 1'!IC83="",'Schedule 2'!IC134&lt;0),FALSE,TRUE))</f>
        <v>0</v>
      </c>
      <c r="ID19" s="474"/>
      <c r="IE19" s="474"/>
      <c r="IF19" s="474"/>
      <c r="IG19" s="474"/>
      <c r="IH19" s="472" t="b">
        <f>IF(ISNUMBER('Schedule 2'!IH134)=FALSE,FALSE,IF(OR('Schedule 1'!IH83="",'Schedule 2'!IH134&lt;0),FALSE,TRUE))</f>
        <v>0</v>
      </c>
      <c r="II19" s="474"/>
      <c r="IJ19" s="474"/>
      <c r="IK19" s="474"/>
      <c r="IL19" s="474"/>
      <c r="IM19" s="472" t="b">
        <f>IF(ISNUMBER('Schedule 2'!IM134)=FALSE,FALSE,IF(OR('Schedule 1'!IM83="",'Schedule 2'!IM134&lt;0),FALSE,TRUE))</f>
        <v>0</v>
      </c>
      <c r="IN19" s="474"/>
      <c r="IO19" s="474"/>
      <c r="IP19" s="474"/>
      <c r="IQ19" s="474"/>
      <c r="IR19" s="472" t="b">
        <f>IF(ISNUMBER('Schedule 2'!IR134)=FALSE,FALSE,IF(OR('Schedule 1'!IR83="",'Schedule 2'!IR134&lt;0),FALSE,TRUE))</f>
        <v>0</v>
      </c>
      <c r="IS19" s="474"/>
      <c r="IT19" s="474"/>
      <c r="IU19" s="474"/>
      <c r="IV19" s="474"/>
      <c r="IW19" s="472" t="b">
        <f>IF(ISNUMBER('Schedule 2'!IW134)=FALSE,FALSE,IF(OR('Schedule 1'!IW83="",'Schedule 2'!IW134&lt;0),FALSE,TRUE))</f>
        <v>0</v>
      </c>
      <c r="IX19" s="474"/>
      <c r="IY19" s="465"/>
      <c r="IZ19" s="78"/>
    </row>
    <row r="20" spans="2:260" x14ac:dyDescent="0.35">
      <c r="B20" s="469"/>
      <c r="C20" s="123" t="s">
        <v>290</v>
      </c>
      <c r="D20" s="162" t="s">
        <v>1382</v>
      </c>
      <c r="E20" s="470"/>
      <c r="F20" s="471"/>
      <c r="G20" s="472"/>
      <c r="H20" s="473"/>
      <c r="I20" s="472"/>
      <c r="J20" s="471"/>
      <c r="K20" s="472"/>
      <c r="L20" s="472" t="b">
        <f>IF(ISNUMBER('Schedule 2'!L149)=FALSE,FALSE,IF(OR('Schedule 1'!L83="",'Schedule 2'!L149&lt;0),FALSE,TRUE))</f>
        <v>0</v>
      </c>
      <c r="M20" s="474"/>
      <c r="N20" s="474"/>
      <c r="O20" s="474"/>
      <c r="P20" s="474"/>
      <c r="Q20" s="472" t="b">
        <f>IF(ISNUMBER('Schedule 2'!Q149)=FALSE,FALSE,IF(OR('Schedule 1'!Q83="",'Schedule 2'!Q149&lt;0),FALSE,TRUE))</f>
        <v>0</v>
      </c>
      <c r="R20" s="474"/>
      <c r="S20" s="474"/>
      <c r="T20" s="474"/>
      <c r="U20" s="474"/>
      <c r="V20" s="472" t="b">
        <f>IF(ISNUMBER('Schedule 2'!V149)=FALSE,FALSE,IF(OR('Schedule 1'!V83="",'Schedule 2'!V149&lt;0),FALSE,TRUE))</f>
        <v>0</v>
      </c>
      <c r="W20" s="474"/>
      <c r="X20" s="474"/>
      <c r="Y20" s="474"/>
      <c r="Z20" s="474"/>
      <c r="AA20" s="472" t="b">
        <f>IF(ISNUMBER('Schedule 2'!AA149)=FALSE,FALSE,IF(OR('Schedule 1'!AA83="",'Schedule 2'!AA149&lt;0),FALSE,TRUE))</f>
        <v>0</v>
      </c>
      <c r="AB20" s="474"/>
      <c r="AC20" s="474"/>
      <c r="AD20" s="474"/>
      <c r="AE20" s="474"/>
      <c r="AF20" s="472" t="b">
        <f>IF(ISNUMBER('Schedule 2'!AF149)=FALSE,FALSE,IF(OR('Schedule 1'!AF83="",'Schedule 2'!AF149&lt;0),FALSE,TRUE))</f>
        <v>0</v>
      </c>
      <c r="AG20" s="474"/>
      <c r="AH20" s="474"/>
      <c r="AI20" s="474"/>
      <c r="AJ20" s="474"/>
      <c r="AK20" s="472" t="b">
        <f>IF(ISNUMBER('Schedule 2'!AK149)=FALSE,FALSE,IF(OR('Schedule 1'!AK83="",'Schedule 2'!AK149&lt;0),FALSE,TRUE))</f>
        <v>0</v>
      </c>
      <c r="AL20" s="474"/>
      <c r="AM20" s="474"/>
      <c r="AN20" s="474"/>
      <c r="AO20" s="474"/>
      <c r="AP20" s="472" t="b">
        <f>IF(ISNUMBER('Schedule 2'!AP149)=FALSE,FALSE,IF(OR('Schedule 1'!AP83="",'Schedule 2'!AP149&lt;0),FALSE,TRUE))</f>
        <v>0</v>
      </c>
      <c r="AQ20" s="474"/>
      <c r="AR20" s="474"/>
      <c r="AS20" s="474"/>
      <c r="AT20" s="474"/>
      <c r="AU20" s="472" t="b">
        <f>IF(ISNUMBER('Schedule 2'!AU149)=FALSE,FALSE,IF(OR('Schedule 1'!AU83="",'Schedule 2'!AU149&lt;0),FALSE,TRUE))</f>
        <v>0</v>
      </c>
      <c r="AV20" s="474"/>
      <c r="AW20" s="474"/>
      <c r="AX20" s="474"/>
      <c r="AY20" s="474"/>
      <c r="AZ20" s="472" t="b">
        <f>IF(ISNUMBER('Schedule 2'!AZ149)=FALSE,FALSE,IF(OR('Schedule 1'!AZ83="",'Schedule 2'!AZ149&lt;0),FALSE,TRUE))</f>
        <v>0</v>
      </c>
      <c r="BA20" s="474"/>
      <c r="BB20" s="474"/>
      <c r="BC20" s="474"/>
      <c r="BD20" s="474"/>
      <c r="BE20" s="472" t="b">
        <f>IF(ISNUMBER('Schedule 2'!BE149)=FALSE,FALSE,IF(OR('Schedule 1'!BE83="",'Schedule 2'!BE149&lt;0),FALSE,TRUE))</f>
        <v>0</v>
      </c>
      <c r="BF20" s="474"/>
      <c r="BG20" s="474"/>
      <c r="BH20" s="472"/>
      <c r="BI20" s="472"/>
      <c r="BJ20" s="472" t="b">
        <f>IF(ISNUMBER('Schedule 2'!BJ149)=FALSE,FALSE,IF(OR('Schedule 1'!BJ83="",'Schedule 2'!BJ149&lt;0),FALSE,TRUE))</f>
        <v>0</v>
      </c>
      <c r="BK20" s="474"/>
      <c r="BL20" s="474"/>
      <c r="BM20" s="474"/>
      <c r="BN20" s="474"/>
      <c r="BO20" s="472" t="b">
        <f>IF(ISNUMBER('Schedule 2'!BO149)=FALSE,FALSE,IF(OR('Schedule 1'!BO83="",'Schedule 2'!BO149&lt;0),FALSE,TRUE))</f>
        <v>0</v>
      </c>
      <c r="BP20" s="474"/>
      <c r="BQ20" s="474"/>
      <c r="BR20" s="474"/>
      <c r="BS20" s="474"/>
      <c r="BT20" s="472" t="b">
        <f>IF(ISNUMBER('Schedule 2'!BT149)=FALSE,FALSE,IF(OR('Schedule 1'!BT83="",'Schedule 2'!BT149&lt;0),FALSE,TRUE))</f>
        <v>0</v>
      </c>
      <c r="BU20" s="474"/>
      <c r="BV20" s="474"/>
      <c r="BW20" s="474"/>
      <c r="BX20" s="474"/>
      <c r="BY20" s="472" t="b">
        <f>IF(ISNUMBER('Schedule 2'!BY149)=FALSE,FALSE,IF(OR('Schedule 1'!BY83="",'Schedule 2'!BY149&lt;0),FALSE,TRUE))</f>
        <v>0</v>
      </c>
      <c r="BZ20" s="474"/>
      <c r="CA20" s="474"/>
      <c r="CB20" s="474"/>
      <c r="CC20" s="474"/>
      <c r="CD20" s="472" t="b">
        <f>IF(ISNUMBER('Schedule 2'!CD149)=FALSE,FALSE,IF(OR('Schedule 1'!CD83="",'Schedule 2'!CD149&lt;0),FALSE,TRUE))</f>
        <v>0</v>
      </c>
      <c r="CE20" s="474"/>
      <c r="CF20" s="474"/>
      <c r="CG20" s="474"/>
      <c r="CH20" s="474"/>
      <c r="CI20" s="472" t="b">
        <f>IF(ISNUMBER('Schedule 2'!CI149)=FALSE,FALSE,IF(OR('Schedule 1'!CI83="",'Schedule 2'!CI149&lt;0),FALSE,TRUE))</f>
        <v>0</v>
      </c>
      <c r="CJ20" s="474"/>
      <c r="CK20" s="474"/>
      <c r="CL20" s="474"/>
      <c r="CM20" s="474"/>
      <c r="CN20" s="472" t="b">
        <f>IF(ISNUMBER('Schedule 2'!CN149)=FALSE,FALSE,IF(OR('Schedule 1'!CN83="",'Schedule 2'!CN149&lt;0),FALSE,TRUE))</f>
        <v>0</v>
      </c>
      <c r="CO20" s="474"/>
      <c r="CP20" s="474"/>
      <c r="CQ20" s="474"/>
      <c r="CR20" s="474"/>
      <c r="CS20" s="472" t="b">
        <f>IF(ISNUMBER('Schedule 2'!CS149)=FALSE,FALSE,IF(OR('Schedule 1'!CS83="",'Schedule 2'!CS149&lt;0),FALSE,TRUE))</f>
        <v>0</v>
      </c>
      <c r="CT20" s="474"/>
      <c r="CU20" s="474"/>
      <c r="CV20" s="474"/>
      <c r="CW20" s="474"/>
      <c r="CX20" s="472" t="b">
        <f>IF(ISNUMBER('Schedule 2'!CX149)=FALSE,FALSE,IF(OR('Schedule 1'!CX83="",'Schedule 2'!CX149&lt;0),FALSE,TRUE))</f>
        <v>0</v>
      </c>
      <c r="CY20" s="474"/>
      <c r="CZ20" s="474"/>
      <c r="DA20" s="474"/>
      <c r="DB20" s="474"/>
      <c r="DC20" s="472" t="b">
        <f>IF(ISNUMBER('Schedule 2'!DC149)=FALSE,FALSE,IF(OR('Schedule 1'!DC83="",'Schedule 2'!DC149&lt;0),FALSE,TRUE))</f>
        <v>0</v>
      </c>
      <c r="DD20" s="474"/>
      <c r="DE20" s="474"/>
      <c r="DF20" s="472"/>
      <c r="DG20" s="472"/>
      <c r="DH20" s="472" t="b">
        <f>IF(ISNUMBER('Schedule 2'!DH149)=FALSE,FALSE,IF(OR('Schedule 1'!DH83="",'Schedule 2'!DH149&lt;0),FALSE,TRUE))</f>
        <v>0</v>
      </c>
      <c r="DI20" s="474"/>
      <c r="DJ20" s="474"/>
      <c r="DK20" s="474"/>
      <c r="DL20" s="474"/>
      <c r="DM20" s="472" t="b">
        <f>IF(ISNUMBER('Schedule 2'!DM149)=FALSE,FALSE,IF(OR('Schedule 1'!DM83="",'Schedule 2'!DM149&lt;0),FALSE,TRUE))</f>
        <v>0</v>
      </c>
      <c r="DN20" s="474"/>
      <c r="DO20" s="474"/>
      <c r="DP20" s="474"/>
      <c r="DQ20" s="474"/>
      <c r="DR20" s="472" t="b">
        <f>IF(ISNUMBER('Schedule 2'!DR149)=FALSE,FALSE,IF(OR('Schedule 1'!DR83="",'Schedule 2'!DR149&lt;0),FALSE,TRUE))</f>
        <v>0</v>
      </c>
      <c r="DS20" s="474"/>
      <c r="DT20" s="474"/>
      <c r="DU20" s="474"/>
      <c r="DV20" s="474"/>
      <c r="DW20" s="472" t="b">
        <f>IF(ISNUMBER('Schedule 2'!DW149)=FALSE,FALSE,IF(OR('Schedule 1'!DW83="",'Schedule 2'!DW149&lt;0),FALSE,TRUE))</f>
        <v>0</v>
      </c>
      <c r="DX20" s="474"/>
      <c r="DY20" s="474"/>
      <c r="DZ20" s="474"/>
      <c r="EA20" s="474"/>
      <c r="EB20" s="472" t="b">
        <f>IF(ISNUMBER('Schedule 2'!EB149)=FALSE,FALSE,IF(OR('Schedule 1'!EB83="",'Schedule 2'!EB149&lt;0),FALSE,TRUE))</f>
        <v>0</v>
      </c>
      <c r="EC20" s="474"/>
      <c r="ED20" s="474"/>
      <c r="EE20" s="474"/>
      <c r="EF20" s="474"/>
      <c r="EG20" s="472" t="b">
        <f>IF(ISNUMBER('Schedule 2'!EG149)=FALSE,FALSE,IF(OR('Schedule 1'!EG83="",'Schedule 2'!EG149&lt;0),FALSE,TRUE))</f>
        <v>0</v>
      </c>
      <c r="EH20" s="474"/>
      <c r="EI20" s="474"/>
      <c r="EJ20" s="474"/>
      <c r="EK20" s="474"/>
      <c r="EL20" s="472" t="b">
        <f>IF(ISNUMBER('Schedule 2'!EL149)=FALSE,FALSE,IF(OR('Schedule 1'!EL83="",'Schedule 2'!EL149&lt;0),FALSE,TRUE))</f>
        <v>0</v>
      </c>
      <c r="EM20" s="474"/>
      <c r="EN20" s="474"/>
      <c r="EO20" s="474"/>
      <c r="EP20" s="474"/>
      <c r="EQ20" s="472" t="b">
        <f>IF(ISNUMBER('Schedule 2'!EQ149)=FALSE,FALSE,IF(OR('Schedule 1'!EQ83="",'Schedule 2'!EQ149&lt;0),FALSE,TRUE))</f>
        <v>0</v>
      </c>
      <c r="ER20" s="474"/>
      <c r="ES20" s="474"/>
      <c r="ET20" s="474"/>
      <c r="EU20" s="474"/>
      <c r="EV20" s="472" t="b">
        <f>IF(ISNUMBER('Schedule 2'!EV149)=FALSE,FALSE,IF(OR('Schedule 1'!EV83="",'Schedule 2'!EV149&lt;0),FALSE,TRUE))</f>
        <v>0</v>
      </c>
      <c r="EW20" s="474"/>
      <c r="EX20" s="474"/>
      <c r="EY20" s="474"/>
      <c r="EZ20" s="474"/>
      <c r="FA20" s="472" t="b">
        <f>IF(ISNUMBER('Schedule 2'!FA149)=FALSE,FALSE,IF(OR('Schedule 1'!FA83="",'Schedule 2'!FA149&lt;0),FALSE,TRUE))</f>
        <v>0</v>
      </c>
      <c r="FB20" s="474"/>
      <c r="FC20" s="474"/>
      <c r="FD20" s="472"/>
      <c r="FE20" s="472"/>
      <c r="FF20" s="472" t="b">
        <f>IF(ISNUMBER('Schedule 2'!FF149)=FALSE,FALSE,IF(OR('Schedule 1'!FF83="",'Schedule 2'!FF149&lt;0),FALSE,TRUE))</f>
        <v>0</v>
      </c>
      <c r="FG20" s="474"/>
      <c r="FH20" s="474"/>
      <c r="FI20" s="474"/>
      <c r="FJ20" s="474"/>
      <c r="FK20" s="472" t="b">
        <f>IF(ISNUMBER('Schedule 2'!FK149)=FALSE,FALSE,IF(OR('Schedule 1'!FK83="",'Schedule 2'!FK149&lt;0),FALSE,TRUE))</f>
        <v>0</v>
      </c>
      <c r="FL20" s="474"/>
      <c r="FM20" s="474"/>
      <c r="FN20" s="474"/>
      <c r="FO20" s="474"/>
      <c r="FP20" s="472" t="b">
        <f>IF(ISNUMBER('Schedule 2'!FP149)=FALSE,FALSE,IF(OR('Schedule 1'!FP83="",'Schedule 2'!FP149&lt;0),FALSE,TRUE))</f>
        <v>0</v>
      </c>
      <c r="FQ20" s="474"/>
      <c r="FR20" s="474"/>
      <c r="FS20" s="474"/>
      <c r="FT20" s="474"/>
      <c r="FU20" s="472" t="b">
        <f>IF(ISNUMBER('Schedule 2'!FU149)=FALSE,FALSE,IF(OR('Schedule 1'!FU83="",'Schedule 2'!FU149&lt;0),FALSE,TRUE))</f>
        <v>0</v>
      </c>
      <c r="FV20" s="474"/>
      <c r="FW20" s="474"/>
      <c r="FX20" s="474"/>
      <c r="FY20" s="474"/>
      <c r="FZ20" s="472" t="b">
        <f>IF(ISNUMBER('Schedule 2'!FZ149)=FALSE,FALSE,IF(OR('Schedule 1'!FZ83="",'Schedule 2'!FZ149&lt;0),FALSE,TRUE))</f>
        <v>0</v>
      </c>
      <c r="GA20" s="474"/>
      <c r="GB20" s="474"/>
      <c r="GC20" s="474"/>
      <c r="GD20" s="474"/>
      <c r="GE20" s="472" t="b">
        <f>IF(ISNUMBER('Schedule 2'!GE149)=FALSE,FALSE,IF(OR('Schedule 1'!GE83="",'Schedule 2'!GE149&lt;0),FALSE,TRUE))</f>
        <v>0</v>
      </c>
      <c r="GF20" s="474"/>
      <c r="GG20" s="474"/>
      <c r="GH20" s="474"/>
      <c r="GI20" s="474"/>
      <c r="GJ20" s="472" t="b">
        <f>IF(ISNUMBER('Schedule 2'!GJ149)=FALSE,FALSE,IF(OR('Schedule 1'!GJ83="",'Schedule 2'!GJ149&lt;0),FALSE,TRUE))</f>
        <v>0</v>
      </c>
      <c r="GK20" s="474"/>
      <c r="GL20" s="474"/>
      <c r="GM20" s="474"/>
      <c r="GN20" s="474"/>
      <c r="GO20" s="472" t="b">
        <f>IF(ISNUMBER('Schedule 2'!GO149)=FALSE,FALSE,IF(OR('Schedule 1'!GO83="",'Schedule 2'!GO149&lt;0),FALSE,TRUE))</f>
        <v>0</v>
      </c>
      <c r="GP20" s="474"/>
      <c r="GQ20" s="474"/>
      <c r="GR20" s="474"/>
      <c r="GS20" s="474"/>
      <c r="GT20" s="472" t="b">
        <f>IF(ISNUMBER('Schedule 2'!GT149)=FALSE,FALSE,IF(OR('Schedule 1'!GT83="",'Schedule 2'!GT149&lt;0),FALSE,TRUE))</f>
        <v>0</v>
      </c>
      <c r="GU20" s="474"/>
      <c r="GV20" s="474"/>
      <c r="GW20" s="474"/>
      <c r="GX20" s="474"/>
      <c r="GY20" s="472" t="b">
        <f>IF(ISNUMBER('Schedule 2'!GY149)=FALSE,FALSE,IF(OR('Schedule 1'!GY83="",'Schedule 2'!GY149&lt;0),FALSE,TRUE))</f>
        <v>0</v>
      </c>
      <c r="GZ20" s="474"/>
      <c r="HA20" s="474"/>
      <c r="HB20" s="472"/>
      <c r="HC20" s="472"/>
      <c r="HD20" s="472" t="b">
        <f>IF(ISNUMBER('Schedule 2'!HD149)=FALSE,FALSE,IF(OR('Schedule 1'!HD83="",'Schedule 2'!HD149&lt;0),FALSE,TRUE))</f>
        <v>0</v>
      </c>
      <c r="HE20" s="474"/>
      <c r="HF20" s="474"/>
      <c r="HG20" s="474"/>
      <c r="HH20" s="474"/>
      <c r="HI20" s="472" t="b">
        <f>IF(ISNUMBER('Schedule 2'!HI149)=FALSE,FALSE,IF(OR('Schedule 1'!HI83="",'Schedule 2'!HI149&lt;0),FALSE,TRUE))</f>
        <v>0</v>
      </c>
      <c r="HJ20" s="474"/>
      <c r="HK20" s="474"/>
      <c r="HL20" s="474"/>
      <c r="HM20" s="474"/>
      <c r="HN20" s="472" t="b">
        <f>IF(ISNUMBER('Schedule 2'!HN149)=FALSE,FALSE,IF(OR('Schedule 1'!HN83="",'Schedule 2'!HN149&lt;0),FALSE,TRUE))</f>
        <v>0</v>
      </c>
      <c r="HO20" s="474"/>
      <c r="HP20" s="474"/>
      <c r="HQ20" s="474"/>
      <c r="HR20" s="474"/>
      <c r="HS20" s="472" t="b">
        <f>IF(ISNUMBER('Schedule 2'!HS149)=FALSE,FALSE,IF(OR('Schedule 1'!HS83="",'Schedule 2'!HS149&lt;0),FALSE,TRUE))</f>
        <v>0</v>
      </c>
      <c r="HT20" s="474"/>
      <c r="HU20" s="474"/>
      <c r="HV20" s="474"/>
      <c r="HW20" s="474"/>
      <c r="HX20" s="472" t="b">
        <f>IF(ISNUMBER('Schedule 2'!HX149)=FALSE,FALSE,IF(OR('Schedule 1'!HX83="",'Schedule 2'!HX149&lt;0),FALSE,TRUE))</f>
        <v>0</v>
      </c>
      <c r="HY20" s="474"/>
      <c r="HZ20" s="474"/>
      <c r="IA20" s="474"/>
      <c r="IB20" s="474"/>
      <c r="IC20" s="472" t="b">
        <f>IF(ISNUMBER('Schedule 2'!IC149)=FALSE,FALSE,IF(OR('Schedule 1'!IC83="",'Schedule 2'!IC149&lt;0),FALSE,TRUE))</f>
        <v>0</v>
      </c>
      <c r="ID20" s="474"/>
      <c r="IE20" s="474"/>
      <c r="IF20" s="474"/>
      <c r="IG20" s="474"/>
      <c r="IH20" s="472" t="b">
        <f>IF(ISNUMBER('Schedule 2'!IH149)=FALSE,FALSE,IF(OR('Schedule 1'!IH83="",'Schedule 2'!IH149&lt;0),FALSE,TRUE))</f>
        <v>0</v>
      </c>
      <c r="II20" s="474"/>
      <c r="IJ20" s="474"/>
      <c r="IK20" s="474"/>
      <c r="IL20" s="474"/>
      <c r="IM20" s="472" t="b">
        <f>IF(ISNUMBER('Schedule 2'!IM149)=FALSE,FALSE,IF(OR('Schedule 1'!IM83="",'Schedule 2'!IM149&lt;0),FALSE,TRUE))</f>
        <v>0</v>
      </c>
      <c r="IN20" s="474"/>
      <c r="IO20" s="474"/>
      <c r="IP20" s="474"/>
      <c r="IQ20" s="474"/>
      <c r="IR20" s="472" t="b">
        <f>IF(ISNUMBER('Schedule 2'!IR149)=FALSE,FALSE,IF(OR('Schedule 1'!IR83="",'Schedule 2'!IR149&lt;0),FALSE,TRUE))</f>
        <v>0</v>
      </c>
      <c r="IS20" s="474"/>
      <c r="IT20" s="474"/>
      <c r="IU20" s="474"/>
      <c r="IV20" s="474"/>
      <c r="IW20" s="472" t="b">
        <f>IF(ISNUMBER('Schedule 2'!IW149)=FALSE,FALSE,IF(OR('Schedule 1'!IW83="",'Schedule 2'!IW149&lt;0),FALSE,TRUE))</f>
        <v>0</v>
      </c>
      <c r="IX20" s="474"/>
      <c r="IY20" s="465"/>
      <c r="IZ20" s="78"/>
    </row>
    <row r="21" spans="2:260" x14ac:dyDescent="0.35">
      <c r="B21" s="469"/>
      <c r="C21" s="123" t="s">
        <v>302</v>
      </c>
      <c r="D21" s="162" t="s">
        <v>1382</v>
      </c>
      <c r="E21" s="470"/>
      <c r="F21" s="471"/>
      <c r="G21" s="472"/>
      <c r="H21" s="473"/>
      <c r="I21" s="472"/>
      <c r="J21" s="471"/>
      <c r="K21" s="472"/>
      <c r="L21" s="472" t="b">
        <f>IF(ISNUMBER('Schedule 2'!L164)=FALSE,FALSE,IF(OR('Schedule 1'!L83="",'Schedule 2'!L164&lt;0),FALSE,TRUE))</f>
        <v>0</v>
      </c>
      <c r="M21" s="474"/>
      <c r="N21" s="474"/>
      <c r="O21" s="474"/>
      <c r="P21" s="474"/>
      <c r="Q21" s="472" t="b">
        <f>IF(ISNUMBER('Schedule 2'!Q164)=FALSE,FALSE,IF(OR('Schedule 1'!Q83="",'Schedule 2'!Q164&lt;0),FALSE,TRUE))</f>
        <v>0</v>
      </c>
      <c r="R21" s="474"/>
      <c r="S21" s="474"/>
      <c r="T21" s="474"/>
      <c r="U21" s="474"/>
      <c r="V21" s="472" t="b">
        <f>IF(ISNUMBER('Schedule 2'!V164)=FALSE,FALSE,IF(OR('Schedule 1'!V83="",'Schedule 2'!V164&lt;0),FALSE,TRUE))</f>
        <v>0</v>
      </c>
      <c r="W21" s="474"/>
      <c r="X21" s="474"/>
      <c r="Y21" s="474"/>
      <c r="Z21" s="474"/>
      <c r="AA21" s="472" t="b">
        <f>IF(ISNUMBER('Schedule 2'!AA164)=FALSE,FALSE,IF(OR('Schedule 1'!AA83="",'Schedule 2'!AA164&lt;0),FALSE,TRUE))</f>
        <v>0</v>
      </c>
      <c r="AB21" s="474"/>
      <c r="AC21" s="474"/>
      <c r="AD21" s="474"/>
      <c r="AE21" s="474"/>
      <c r="AF21" s="472" t="b">
        <f>IF(ISNUMBER('Schedule 2'!AF164)=FALSE,FALSE,IF(OR('Schedule 1'!AF83="",'Schedule 2'!AF164&lt;0),FALSE,TRUE))</f>
        <v>0</v>
      </c>
      <c r="AG21" s="474"/>
      <c r="AH21" s="474"/>
      <c r="AI21" s="474"/>
      <c r="AJ21" s="474"/>
      <c r="AK21" s="472" t="b">
        <f>IF(ISNUMBER('Schedule 2'!AK164)=FALSE,FALSE,IF(OR('Schedule 1'!AK83="",'Schedule 2'!AK164&lt;0),FALSE,TRUE))</f>
        <v>0</v>
      </c>
      <c r="AL21" s="474"/>
      <c r="AM21" s="474"/>
      <c r="AN21" s="474"/>
      <c r="AO21" s="474"/>
      <c r="AP21" s="472" t="b">
        <f>IF(ISNUMBER('Schedule 2'!AP164)=FALSE,FALSE,IF(OR('Schedule 1'!AP83="",'Schedule 2'!AP164&lt;0),FALSE,TRUE))</f>
        <v>0</v>
      </c>
      <c r="AQ21" s="474"/>
      <c r="AR21" s="474"/>
      <c r="AS21" s="474"/>
      <c r="AT21" s="474"/>
      <c r="AU21" s="472" t="b">
        <f>IF(ISNUMBER('Schedule 2'!AU164)=FALSE,FALSE,IF(OR('Schedule 1'!AU83="",'Schedule 2'!AU164&lt;0),FALSE,TRUE))</f>
        <v>0</v>
      </c>
      <c r="AV21" s="474"/>
      <c r="AW21" s="474"/>
      <c r="AX21" s="474"/>
      <c r="AY21" s="474"/>
      <c r="AZ21" s="472" t="b">
        <f>IF(ISNUMBER('Schedule 2'!AZ164)=FALSE,FALSE,IF(OR('Schedule 1'!AZ83="",'Schedule 2'!AZ164&lt;0),FALSE,TRUE))</f>
        <v>0</v>
      </c>
      <c r="BA21" s="474"/>
      <c r="BB21" s="474"/>
      <c r="BC21" s="474"/>
      <c r="BD21" s="474"/>
      <c r="BE21" s="472" t="b">
        <f>IF(ISNUMBER('Schedule 2'!BE164)=FALSE,FALSE,IF(OR('Schedule 1'!BE83="",'Schedule 2'!BE164&lt;0),FALSE,TRUE))</f>
        <v>0</v>
      </c>
      <c r="BF21" s="474"/>
      <c r="BG21" s="474"/>
      <c r="BH21" s="472"/>
      <c r="BI21" s="472"/>
      <c r="BJ21" s="472" t="b">
        <f>IF(ISNUMBER('Schedule 2'!BJ164)=FALSE,FALSE,IF(OR('Schedule 1'!BJ83="",'Schedule 2'!BJ164&lt;0),FALSE,TRUE))</f>
        <v>0</v>
      </c>
      <c r="BK21" s="474"/>
      <c r="BL21" s="474"/>
      <c r="BM21" s="474"/>
      <c r="BN21" s="474"/>
      <c r="BO21" s="472" t="b">
        <f>IF(ISNUMBER('Schedule 2'!BO164)=FALSE,FALSE,IF(OR('Schedule 1'!BO83="",'Schedule 2'!BO164&lt;0),FALSE,TRUE))</f>
        <v>0</v>
      </c>
      <c r="BP21" s="474"/>
      <c r="BQ21" s="474"/>
      <c r="BR21" s="474"/>
      <c r="BS21" s="474"/>
      <c r="BT21" s="472" t="b">
        <f>IF(ISNUMBER('Schedule 2'!BT164)=FALSE,FALSE,IF(OR('Schedule 1'!BT83="",'Schedule 2'!BT164&lt;0),FALSE,TRUE))</f>
        <v>0</v>
      </c>
      <c r="BU21" s="474"/>
      <c r="BV21" s="474"/>
      <c r="BW21" s="474"/>
      <c r="BX21" s="474"/>
      <c r="BY21" s="472" t="b">
        <f>IF(ISNUMBER('Schedule 2'!BY164)=FALSE,FALSE,IF(OR('Schedule 1'!BY83="",'Schedule 2'!BY164&lt;0),FALSE,TRUE))</f>
        <v>0</v>
      </c>
      <c r="BZ21" s="474"/>
      <c r="CA21" s="474"/>
      <c r="CB21" s="474"/>
      <c r="CC21" s="474"/>
      <c r="CD21" s="472" t="b">
        <f>IF(ISNUMBER('Schedule 2'!CD164)=FALSE,FALSE,IF(OR('Schedule 1'!CD83="",'Schedule 2'!CD164&lt;0),FALSE,TRUE))</f>
        <v>0</v>
      </c>
      <c r="CE21" s="474"/>
      <c r="CF21" s="474"/>
      <c r="CG21" s="474"/>
      <c r="CH21" s="474"/>
      <c r="CI21" s="472" t="b">
        <f>IF(ISNUMBER('Schedule 2'!CI164)=FALSE,FALSE,IF(OR('Schedule 1'!CI83="",'Schedule 2'!CI164&lt;0),FALSE,TRUE))</f>
        <v>0</v>
      </c>
      <c r="CJ21" s="474"/>
      <c r="CK21" s="474"/>
      <c r="CL21" s="474"/>
      <c r="CM21" s="474"/>
      <c r="CN21" s="472" t="b">
        <f>IF(ISNUMBER('Schedule 2'!CN164)=FALSE,FALSE,IF(OR('Schedule 1'!CN83="",'Schedule 2'!CN164&lt;0),FALSE,TRUE))</f>
        <v>0</v>
      </c>
      <c r="CO21" s="474"/>
      <c r="CP21" s="474"/>
      <c r="CQ21" s="474"/>
      <c r="CR21" s="474"/>
      <c r="CS21" s="472" t="b">
        <f>IF(ISNUMBER('Schedule 2'!CS164)=FALSE,FALSE,IF(OR('Schedule 1'!CS83="",'Schedule 2'!CS164&lt;0),FALSE,TRUE))</f>
        <v>0</v>
      </c>
      <c r="CT21" s="474"/>
      <c r="CU21" s="474"/>
      <c r="CV21" s="474"/>
      <c r="CW21" s="474"/>
      <c r="CX21" s="472" t="b">
        <f>IF(ISNUMBER('Schedule 2'!CX164)=FALSE,FALSE,IF(OR('Schedule 1'!CX83="",'Schedule 2'!CX164&lt;0),FALSE,TRUE))</f>
        <v>0</v>
      </c>
      <c r="CY21" s="474"/>
      <c r="CZ21" s="474"/>
      <c r="DA21" s="474"/>
      <c r="DB21" s="474"/>
      <c r="DC21" s="472" t="b">
        <f>IF(ISNUMBER('Schedule 2'!DC164)=FALSE,FALSE,IF(OR('Schedule 1'!DC83="",'Schedule 2'!DC164&lt;0),FALSE,TRUE))</f>
        <v>0</v>
      </c>
      <c r="DD21" s="474"/>
      <c r="DE21" s="474"/>
      <c r="DF21" s="472"/>
      <c r="DG21" s="472"/>
      <c r="DH21" s="472" t="b">
        <f>IF(ISNUMBER('Schedule 2'!DH164)=FALSE,FALSE,IF(OR('Schedule 1'!DH83="",'Schedule 2'!DH164&lt;0),FALSE,TRUE))</f>
        <v>0</v>
      </c>
      <c r="DI21" s="474"/>
      <c r="DJ21" s="474"/>
      <c r="DK21" s="474"/>
      <c r="DL21" s="474"/>
      <c r="DM21" s="472" t="b">
        <f>IF(ISNUMBER('Schedule 2'!DM164)=FALSE,FALSE,IF(OR('Schedule 1'!DM83="",'Schedule 2'!DM164&lt;0),FALSE,TRUE))</f>
        <v>0</v>
      </c>
      <c r="DN21" s="474"/>
      <c r="DO21" s="474"/>
      <c r="DP21" s="474"/>
      <c r="DQ21" s="474"/>
      <c r="DR21" s="472" t="b">
        <f>IF(ISNUMBER('Schedule 2'!DR164)=FALSE,FALSE,IF(OR('Schedule 1'!DR83="",'Schedule 2'!DR164&lt;0),FALSE,TRUE))</f>
        <v>0</v>
      </c>
      <c r="DS21" s="474"/>
      <c r="DT21" s="474"/>
      <c r="DU21" s="474"/>
      <c r="DV21" s="474"/>
      <c r="DW21" s="472" t="b">
        <f>IF(ISNUMBER('Schedule 2'!DW164)=FALSE,FALSE,IF(OR('Schedule 1'!DW83="",'Schedule 2'!DW164&lt;0),FALSE,TRUE))</f>
        <v>0</v>
      </c>
      <c r="DX21" s="474"/>
      <c r="DY21" s="474"/>
      <c r="DZ21" s="474"/>
      <c r="EA21" s="474"/>
      <c r="EB21" s="472" t="b">
        <f>IF(ISNUMBER('Schedule 2'!EB164)=FALSE,FALSE,IF(OR('Schedule 1'!EB83="",'Schedule 2'!EB164&lt;0),FALSE,TRUE))</f>
        <v>0</v>
      </c>
      <c r="EC21" s="474"/>
      <c r="ED21" s="474"/>
      <c r="EE21" s="474"/>
      <c r="EF21" s="474"/>
      <c r="EG21" s="472" t="b">
        <f>IF(ISNUMBER('Schedule 2'!EG164)=FALSE,FALSE,IF(OR('Schedule 1'!EG83="",'Schedule 2'!EG164&lt;0),FALSE,TRUE))</f>
        <v>0</v>
      </c>
      <c r="EH21" s="474"/>
      <c r="EI21" s="474"/>
      <c r="EJ21" s="474"/>
      <c r="EK21" s="474"/>
      <c r="EL21" s="472" t="b">
        <f>IF(ISNUMBER('Schedule 2'!EL164)=FALSE,FALSE,IF(OR('Schedule 1'!EL83="",'Schedule 2'!EL164&lt;0),FALSE,TRUE))</f>
        <v>0</v>
      </c>
      <c r="EM21" s="474"/>
      <c r="EN21" s="474"/>
      <c r="EO21" s="474"/>
      <c r="EP21" s="474"/>
      <c r="EQ21" s="472" t="b">
        <f>IF(ISNUMBER('Schedule 2'!EQ164)=FALSE,FALSE,IF(OR('Schedule 1'!EQ83="",'Schedule 2'!EQ164&lt;0),FALSE,TRUE))</f>
        <v>0</v>
      </c>
      <c r="ER21" s="474"/>
      <c r="ES21" s="474"/>
      <c r="ET21" s="474"/>
      <c r="EU21" s="474"/>
      <c r="EV21" s="472" t="b">
        <f>IF(ISNUMBER('Schedule 2'!EV164)=FALSE,FALSE,IF(OR('Schedule 1'!EV83="",'Schedule 2'!EV164&lt;0),FALSE,TRUE))</f>
        <v>0</v>
      </c>
      <c r="EW21" s="474"/>
      <c r="EX21" s="474"/>
      <c r="EY21" s="474"/>
      <c r="EZ21" s="474"/>
      <c r="FA21" s="472" t="b">
        <f>IF(ISNUMBER('Schedule 2'!FA164)=FALSE,FALSE,IF(OR('Schedule 1'!FA83="",'Schedule 2'!FA164&lt;0),FALSE,TRUE))</f>
        <v>0</v>
      </c>
      <c r="FB21" s="474"/>
      <c r="FC21" s="474"/>
      <c r="FD21" s="472"/>
      <c r="FE21" s="472"/>
      <c r="FF21" s="472" t="b">
        <f>IF(ISNUMBER('Schedule 2'!FF164)=FALSE,FALSE,IF(OR('Schedule 1'!FF83="",'Schedule 2'!FF164&lt;0),FALSE,TRUE))</f>
        <v>0</v>
      </c>
      <c r="FG21" s="474"/>
      <c r="FH21" s="474"/>
      <c r="FI21" s="474"/>
      <c r="FJ21" s="474"/>
      <c r="FK21" s="472" t="b">
        <f>IF(ISNUMBER('Schedule 2'!FK164)=FALSE,FALSE,IF(OR('Schedule 1'!FK83="",'Schedule 2'!FK164&lt;0),FALSE,TRUE))</f>
        <v>0</v>
      </c>
      <c r="FL21" s="474"/>
      <c r="FM21" s="474"/>
      <c r="FN21" s="474"/>
      <c r="FO21" s="474"/>
      <c r="FP21" s="472" t="b">
        <f>IF(ISNUMBER('Schedule 2'!FP164)=FALSE,FALSE,IF(OR('Schedule 1'!FP83="",'Schedule 2'!FP164&lt;0),FALSE,TRUE))</f>
        <v>0</v>
      </c>
      <c r="FQ21" s="474"/>
      <c r="FR21" s="474"/>
      <c r="FS21" s="474"/>
      <c r="FT21" s="474"/>
      <c r="FU21" s="472" t="b">
        <f>IF(ISNUMBER('Schedule 2'!FU164)=FALSE,FALSE,IF(OR('Schedule 1'!FU83="",'Schedule 2'!FU164&lt;0),FALSE,TRUE))</f>
        <v>0</v>
      </c>
      <c r="FV21" s="474"/>
      <c r="FW21" s="474"/>
      <c r="FX21" s="474"/>
      <c r="FY21" s="474"/>
      <c r="FZ21" s="472" t="b">
        <f>IF(ISNUMBER('Schedule 2'!FZ164)=FALSE,FALSE,IF(OR('Schedule 1'!FZ83="",'Schedule 2'!FZ164&lt;0),FALSE,TRUE))</f>
        <v>0</v>
      </c>
      <c r="GA21" s="474"/>
      <c r="GB21" s="474"/>
      <c r="GC21" s="474"/>
      <c r="GD21" s="474"/>
      <c r="GE21" s="472" t="b">
        <f>IF(ISNUMBER('Schedule 2'!GE164)=FALSE,FALSE,IF(OR('Schedule 1'!GE83="",'Schedule 2'!GE164&lt;0),FALSE,TRUE))</f>
        <v>0</v>
      </c>
      <c r="GF21" s="474"/>
      <c r="GG21" s="474"/>
      <c r="GH21" s="474"/>
      <c r="GI21" s="474"/>
      <c r="GJ21" s="472" t="b">
        <f>IF(ISNUMBER('Schedule 2'!GJ164)=FALSE,FALSE,IF(OR('Schedule 1'!GJ83="",'Schedule 2'!GJ164&lt;0),FALSE,TRUE))</f>
        <v>0</v>
      </c>
      <c r="GK21" s="474"/>
      <c r="GL21" s="474"/>
      <c r="GM21" s="474"/>
      <c r="GN21" s="474"/>
      <c r="GO21" s="472" t="b">
        <f>IF(ISNUMBER('Schedule 2'!GO164)=FALSE,FALSE,IF(OR('Schedule 1'!GO83="",'Schedule 2'!GO164&lt;0),FALSE,TRUE))</f>
        <v>0</v>
      </c>
      <c r="GP21" s="474"/>
      <c r="GQ21" s="474"/>
      <c r="GR21" s="474"/>
      <c r="GS21" s="474"/>
      <c r="GT21" s="472" t="b">
        <f>IF(ISNUMBER('Schedule 2'!GT164)=FALSE,FALSE,IF(OR('Schedule 1'!GT83="",'Schedule 2'!GT164&lt;0),FALSE,TRUE))</f>
        <v>0</v>
      </c>
      <c r="GU21" s="474"/>
      <c r="GV21" s="474"/>
      <c r="GW21" s="474"/>
      <c r="GX21" s="474"/>
      <c r="GY21" s="472" t="b">
        <f>IF(ISNUMBER('Schedule 2'!GY164)=FALSE,FALSE,IF(OR('Schedule 1'!GY83="",'Schedule 2'!GY164&lt;0),FALSE,TRUE))</f>
        <v>0</v>
      </c>
      <c r="GZ21" s="474"/>
      <c r="HA21" s="474"/>
      <c r="HB21" s="472"/>
      <c r="HC21" s="472"/>
      <c r="HD21" s="472" t="b">
        <f>IF(ISNUMBER('Schedule 2'!HD164)=FALSE,FALSE,IF(OR('Schedule 1'!HD83="",'Schedule 2'!HD164&lt;0),FALSE,TRUE))</f>
        <v>0</v>
      </c>
      <c r="HE21" s="474"/>
      <c r="HF21" s="474"/>
      <c r="HG21" s="474"/>
      <c r="HH21" s="474"/>
      <c r="HI21" s="472" t="b">
        <f>IF(ISNUMBER('Schedule 2'!HI164)=FALSE,FALSE,IF(OR('Schedule 1'!HI83="",'Schedule 2'!HI164&lt;0),FALSE,TRUE))</f>
        <v>0</v>
      </c>
      <c r="HJ21" s="474"/>
      <c r="HK21" s="474"/>
      <c r="HL21" s="474"/>
      <c r="HM21" s="474"/>
      <c r="HN21" s="472" t="b">
        <f>IF(ISNUMBER('Schedule 2'!HN164)=FALSE,FALSE,IF(OR('Schedule 1'!HN83="",'Schedule 2'!HN164&lt;0),FALSE,TRUE))</f>
        <v>0</v>
      </c>
      <c r="HO21" s="474"/>
      <c r="HP21" s="474"/>
      <c r="HQ21" s="474"/>
      <c r="HR21" s="474"/>
      <c r="HS21" s="472" t="b">
        <f>IF(ISNUMBER('Schedule 2'!HS164)=FALSE,FALSE,IF(OR('Schedule 1'!HS83="",'Schedule 2'!HS164&lt;0),FALSE,TRUE))</f>
        <v>0</v>
      </c>
      <c r="HT21" s="474"/>
      <c r="HU21" s="474"/>
      <c r="HV21" s="474"/>
      <c r="HW21" s="474"/>
      <c r="HX21" s="472" t="b">
        <f>IF(ISNUMBER('Schedule 2'!HX164)=FALSE,FALSE,IF(OR('Schedule 1'!HX83="",'Schedule 2'!HX164&lt;0),FALSE,TRUE))</f>
        <v>0</v>
      </c>
      <c r="HY21" s="474"/>
      <c r="HZ21" s="474"/>
      <c r="IA21" s="474"/>
      <c r="IB21" s="474"/>
      <c r="IC21" s="472" t="b">
        <f>IF(ISNUMBER('Schedule 2'!IC164)=FALSE,FALSE,IF(OR('Schedule 1'!IC83="",'Schedule 2'!IC164&lt;0),FALSE,TRUE))</f>
        <v>0</v>
      </c>
      <c r="ID21" s="474"/>
      <c r="IE21" s="474"/>
      <c r="IF21" s="474"/>
      <c r="IG21" s="474"/>
      <c r="IH21" s="472" t="b">
        <f>IF(ISNUMBER('Schedule 2'!IH164)=FALSE,FALSE,IF(OR('Schedule 1'!IH83="",'Schedule 2'!IH164&lt;0),FALSE,TRUE))</f>
        <v>0</v>
      </c>
      <c r="II21" s="474"/>
      <c r="IJ21" s="474"/>
      <c r="IK21" s="474"/>
      <c r="IL21" s="474"/>
      <c r="IM21" s="472" t="b">
        <f>IF(ISNUMBER('Schedule 2'!IM164)=FALSE,FALSE,IF(OR('Schedule 1'!IM83="",'Schedule 2'!IM164&lt;0),FALSE,TRUE))</f>
        <v>0</v>
      </c>
      <c r="IN21" s="474"/>
      <c r="IO21" s="474"/>
      <c r="IP21" s="474"/>
      <c r="IQ21" s="474"/>
      <c r="IR21" s="472" t="b">
        <f>IF(ISNUMBER('Schedule 2'!IR164)=FALSE,FALSE,IF(OR('Schedule 1'!IR83="",'Schedule 2'!IR164&lt;0),FALSE,TRUE))</f>
        <v>0</v>
      </c>
      <c r="IS21" s="474"/>
      <c r="IT21" s="474"/>
      <c r="IU21" s="474"/>
      <c r="IV21" s="474"/>
      <c r="IW21" s="472" t="b">
        <f>IF(ISNUMBER('Schedule 2'!IW164)=FALSE,FALSE,IF(OR('Schedule 1'!IW83="",'Schedule 2'!IW164&lt;0),FALSE,TRUE))</f>
        <v>0</v>
      </c>
      <c r="IX21" s="474"/>
      <c r="IY21" s="465"/>
      <c r="IZ21" s="78"/>
    </row>
    <row r="22" spans="2:260" x14ac:dyDescent="0.35">
      <c r="B22" s="469"/>
      <c r="C22" s="123" t="s">
        <v>314</v>
      </c>
      <c r="D22" s="162" t="s">
        <v>1382</v>
      </c>
      <c r="E22" s="470"/>
      <c r="F22" s="471"/>
      <c r="G22" s="472"/>
      <c r="H22" s="473"/>
      <c r="I22" s="472"/>
      <c r="J22" s="471"/>
      <c r="K22" s="472"/>
      <c r="L22" s="472" t="b">
        <f>IF(ISNUMBER('Schedule 2'!L179)=FALSE,FALSE,IF(OR('Schedule 1'!L83="",'Schedule 2'!L179&lt;0),FALSE,TRUE))</f>
        <v>0</v>
      </c>
      <c r="M22" s="474"/>
      <c r="N22" s="474"/>
      <c r="O22" s="474"/>
      <c r="P22" s="474"/>
      <c r="Q22" s="472" t="b">
        <f>IF(ISNUMBER('Schedule 2'!Q179)=FALSE,FALSE,IF(OR('Schedule 1'!Q83="",'Schedule 2'!Q179&lt;0),FALSE,TRUE))</f>
        <v>0</v>
      </c>
      <c r="R22" s="474"/>
      <c r="S22" s="474"/>
      <c r="T22" s="474"/>
      <c r="U22" s="474"/>
      <c r="V22" s="472" t="b">
        <f>IF(ISNUMBER('Schedule 2'!V179)=FALSE,FALSE,IF(OR('Schedule 1'!V83="",'Schedule 2'!V179&lt;0),FALSE,TRUE))</f>
        <v>0</v>
      </c>
      <c r="W22" s="474"/>
      <c r="X22" s="474"/>
      <c r="Y22" s="474"/>
      <c r="Z22" s="474"/>
      <c r="AA22" s="472" t="b">
        <f>IF(ISNUMBER('Schedule 2'!AA179)=FALSE,FALSE,IF(OR('Schedule 1'!AA83="",'Schedule 2'!AA179&lt;0),FALSE,TRUE))</f>
        <v>0</v>
      </c>
      <c r="AB22" s="474"/>
      <c r="AC22" s="474"/>
      <c r="AD22" s="474"/>
      <c r="AE22" s="474"/>
      <c r="AF22" s="472" t="b">
        <f>IF(ISNUMBER('Schedule 2'!AF179)=FALSE,FALSE,IF(OR('Schedule 1'!AF83="",'Schedule 2'!AF179&lt;0),FALSE,TRUE))</f>
        <v>0</v>
      </c>
      <c r="AG22" s="474"/>
      <c r="AH22" s="474"/>
      <c r="AI22" s="474"/>
      <c r="AJ22" s="474"/>
      <c r="AK22" s="472" t="b">
        <f>IF(ISNUMBER('Schedule 2'!AK179)=FALSE,FALSE,IF(OR('Schedule 1'!AK83="",'Schedule 2'!AK179&lt;0),FALSE,TRUE))</f>
        <v>0</v>
      </c>
      <c r="AL22" s="474"/>
      <c r="AM22" s="474"/>
      <c r="AN22" s="474"/>
      <c r="AO22" s="474"/>
      <c r="AP22" s="472" t="b">
        <f>IF(ISNUMBER('Schedule 2'!AP179)=FALSE,FALSE,IF(OR('Schedule 1'!AP83="",'Schedule 2'!AP179&lt;0),FALSE,TRUE))</f>
        <v>0</v>
      </c>
      <c r="AQ22" s="474"/>
      <c r="AR22" s="474"/>
      <c r="AS22" s="474"/>
      <c r="AT22" s="474"/>
      <c r="AU22" s="472" t="b">
        <f>IF(ISNUMBER('Schedule 2'!AU179)=FALSE,FALSE,IF(OR('Schedule 1'!AU83="",'Schedule 2'!AU179&lt;0),FALSE,TRUE))</f>
        <v>0</v>
      </c>
      <c r="AV22" s="474"/>
      <c r="AW22" s="474"/>
      <c r="AX22" s="474"/>
      <c r="AY22" s="474"/>
      <c r="AZ22" s="472" t="b">
        <f>IF(ISNUMBER('Schedule 2'!AZ179)=FALSE,FALSE,IF(OR('Schedule 1'!AZ83="",'Schedule 2'!AZ179&lt;0),FALSE,TRUE))</f>
        <v>0</v>
      </c>
      <c r="BA22" s="474"/>
      <c r="BB22" s="474"/>
      <c r="BC22" s="474"/>
      <c r="BD22" s="474"/>
      <c r="BE22" s="472" t="b">
        <f>IF(ISNUMBER('Schedule 2'!BE179)=FALSE,FALSE,IF(OR('Schedule 1'!BE83="",'Schedule 2'!BE179&lt;0),FALSE,TRUE))</f>
        <v>0</v>
      </c>
      <c r="BF22" s="474"/>
      <c r="BG22" s="474"/>
      <c r="BH22" s="472"/>
      <c r="BI22" s="472"/>
      <c r="BJ22" s="472" t="b">
        <f>IF(ISNUMBER('Schedule 2'!BJ179)=FALSE,FALSE,IF(OR('Schedule 1'!BJ83="",'Schedule 2'!BJ179&lt;0),FALSE,TRUE))</f>
        <v>0</v>
      </c>
      <c r="BK22" s="474"/>
      <c r="BL22" s="474"/>
      <c r="BM22" s="474"/>
      <c r="BN22" s="474"/>
      <c r="BO22" s="472" t="b">
        <f>IF(ISNUMBER('Schedule 2'!BO179)=FALSE,FALSE,IF(OR('Schedule 1'!BO83="",'Schedule 2'!BO179&lt;0),FALSE,TRUE))</f>
        <v>0</v>
      </c>
      <c r="BP22" s="474"/>
      <c r="BQ22" s="474"/>
      <c r="BR22" s="474"/>
      <c r="BS22" s="474"/>
      <c r="BT22" s="472" t="b">
        <f>IF(ISNUMBER('Schedule 2'!BT179)=FALSE,FALSE,IF(OR('Schedule 1'!BT83="",'Schedule 2'!BT179&lt;0),FALSE,TRUE))</f>
        <v>0</v>
      </c>
      <c r="BU22" s="474"/>
      <c r="BV22" s="474"/>
      <c r="BW22" s="474"/>
      <c r="BX22" s="474"/>
      <c r="BY22" s="472" t="b">
        <f>IF(ISNUMBER('Schedule 2'!BY179)=FALSE,FALSE,IF(OR('Schedule 1'!BY83="",'Schedule 2'!BY179&lt;0),FALSE,TRUE))</f>
        <v>0</v>
      </c>
      <c r="BZ22" s="474"/>
      <c r="CA22" s="474"/>
      <c r="CB22" s="474"/>
      <c r="CC22" s="474"/>
      <c r="CD22" s="472" t="b">
        <f>IF(ISNUMBER('Schedule 2'!CD179)=FALSE,FALSE,IF(OR('Schedule 1'!CD83="",'Schedule 2'!CD179&lt;0),FALSE,TRUE))</f>
        <v>0</v>
      </c>
      <c r="CE22" s="474"/>
      <c r="CF22" s="474"/>
      <c r="CG22" s="474"/>
      <c r="CH22" s="474"/>
      <c r="CI22" s="472" t="b">
        <f>IF(ISNUMBER('Schedule 2'!CI179)=FALSE,FALSE,IF(OR('Schedule 1'!CI83="",'Schedule 2'!CI179&lt;0),FALSE,TRUE))</f>
        <v>0</v>
      </c>
      <c r="CJ22" s="474"/>
      <c r="CK22" s="474"/>
      <c r="CL22" s="474"/>
      <c r="CM22" s="474"/>
      <c r="CN22" s="472" t="b">
        <f>IF(ISNUMBER('Schedule 2'!CN179)=FALSE,FALSE,IF(OR('Schedule 1'!CN83="",'Schedule 2'!CN179&lt;0),FALSE,TRUE))</f>
        <v>0</v>
      </c>
      <c r="CO22" s="474"/>
      <c r="CP22" s="474"/>
      <c r="CQ22" s="474"/>
      <c r="CR22" s="474"/>
      <c r="CS22" s="472" t="b">
        <f>IF(ISNUMBER('Schedule 2'!CS179)=FALSE,FALSE,IF(OR('Schedule 1'!CS83="",'Schedule 2'!CS179&lt;0),FALSE,TRUE))</f>
        <v>0</v>
      </c>
      <c r="CT22" s="474"/>
      <c r="CU22" s="474"/>
      <c r="CV22" s="474"/>
      <c r="CW22" s="474"/>
      <c r="CX22" s="472" t="b">
        <f>IF(ISNUMBER('Schedule 2'!CX179)=FALSE,FALSE,IF(OR('Schedule 1'!CX83="",'Schedule 2'!CX179&lt;0),FALSE,TRUE))</f>
        <v>0</v>
      </c>
      <c r="CY22" s="474"/>
      <c r="CZ22" s="474"/>
      <c r="DA22" s="474"/>
      <c r="DB22" s="474"/>
      <c r="DC22" s="472" t="b">
        <f>IF(ISNUMBER('Schedule 2'!DC179)=FALSE,FALSE,IF(OR('Schedule 1'!DC83="",'Schedule 2'!DC179&lt;0),FALSE,TRUE))</f>
        <v>0</v>
      </c>
      <c r="DD22" s="474"/>
      <c r="DE22" s="474"/>
      <c r="DF22" s="472"/>
      <c r="DG22" s="472"/>
      <c r="DH22" s="472" t="b">
        <f>IF(ISNUMBER('Schedule 2'!DH179)=FALSE,FALSE,IF(OR('Schedule 1'!DH83="",'Schedule 2'!DH179&lt;0),FALSE,TRUE))</f>
        <v>0</v>
      </c>
      <c r="DI22" s="474"/>
      <c r="DJ22" s="474"/>
      <c r="DK22" s="474"/>
      <c r="DL22" s="474"/>
      <c r="DM22" s="472" t="b">
        <f>IF(ISNUMBER('Schedule 2'!DM179)=FALSE,FALSE,IF(OR('Schedule 1'!DM83="",'Schedule 2'!DM179&lt;0),FALSE,TRUE))</f>
        <v>0</v>
      </c>
      <c r="DN22" s="474"/>
      <c r="DO22" s="474"/>
      <c r="DP22" s="474"/>
      <c r="DQ22" s="474"/>
      <c r="DR22" s="472" t="b">
        <f>IF(ISNUMBER('Schedule 2'!DR179)=FALSE,FALSE,IF(OR('Schedule 1'!DR83="",'Schedule 2'!DR179&lt;0),FALSE,TRUE))</f>
        <v>0</v>
      </c>
      <c r="DS22" s="474"/>
      <c r="DT22" s="474"/>
      <c r="DU22" s="474"/>
      <c r="DV22" s="474"/>
      <c r="DW22" s="472" t="b">
        <f>IF(ISNUMBER('Schedule 2'!DW179)=FALSE,FALSE,IF(OR('Schedule 1'!DW83="",'Schedule 2'!DW179&lt;0),FALSE,TRUE))</f>
        <v>0</v>
      </c>
      <c r="DX22" s="474"/>
      <c r="DY22" s="474"/>
      <c r="DZ22" s="474"/>
      <c r="EA22" s="474"/>
      <c r="EB22" s="472" t="b">
        <f>IF(ISNUMBER('Schedule 2'!EB179)=FALSE,FALSE,IF(OR('Schedule 1'!EB83="",'Schedule 2'!EB179&lt;0),FALSE,TRUE))</f>
        <v>0</v>
      </c>
      <c r="EC22" s="474"/>
      <c r="ED22" s="474"/>
      <c r="EE22" s="474"/>
      <c r="EF22" s="474"/>
      <c r="EG22" s="472" t="b">
        <f>IF(ISNUMBER('Schedule 2'!EG179)=FALSE,FALSE,IF(OR('Schedule 1'!EG83="",'Schedule 2'!EG179&lt;0),FALSE,TRUE))</f>
        <v>0</v>
      </c>
      <c r="EH22" s="474"/>
      <c r="EI22" s="474"/>
      <c r="EJ22" s="474"/>
      <c r="EK22" s="474"/>
      <c r="EL22" s="472" t="b">
        <f>IF(ISNUMBER('Schedule 2'!EL179)=FALSE,FALSE,IF(OR('Schedule 1'!EL83="",'Schedule 2'!EL179&lt;0),FALSE,TRUE))</f>
        <v>0</v>
      </c>
      <c r="EM22" s="474"/>
      <c r="EN22" s="474"/>
      <c r="EO22" s="474"/>
      <c r="EP22" s="474"/>
      <c r="EQ22" s="472" t="b">
        <f>IF(ISNUMBER('Schedule 2'!EQ179)=FALSE,FALSE,IF(OR('Schedule 1'!EQ83="",'Schedule 2'!EQ179&lt;0),FALSE,TRUE))</f>
        <v>0</v>
      </c>
      <c r="ER22" s="474"/>
      <c r="ES22" s="474"/>
      <c r="ET22" s="474"/>
      <c r="EU22" s="474"/>
      <c r="EV22" s="472" t="b">
        <f>IF(ISNUMBER('Schedule 2'!EV179)=FALSE,FALSE,IF(OR('Schedule 1'!EV83="",'Schedule 2'!EV179&lt;0),FALSE,TRUE))</f>
        <v>0</v>
      </c>
      <c r="EW22" s="474"/>
      <c r="EX22" s="474"/>
      <c r="EY22" s="474"/>
      <c r="EZ22" s="474"/>
      <c r="FA22" s="472" t="b">
        <f>IF(ISNUMBER('Schedule 2'!FA179)=FALSE,FALSE,IF(OR('Schedule 1'!FA83="",'Schedule 2'!FA179&lt;0),FALSE,TRUE))</f>
        <v>0</v>
      </c>
      <c r="FB22" s="474"/>
      <c r="FC22" s="474"/>
      <c r="FD22" s="472"/>
      <c r="FE22" s="472"/>
      <c r="FF22" s="472" t="b">
        <f>IF(ISNUMBER('Schedule 2'!FF179)=FALSE,FALSE,IF(OR('Schedule 1'!FF83="",'Schedule 2'!FF179&lt;0),FALSE,TRUE))</f>
        <v>0</v>
      </c>
      <c r="FG22" s="474"/>
      <c r="FH22" s="474"/>
      <c r="FI22" s="474"/>
      <c r="FJ22" s="474"/>
      <c r="FK22" s="472" t="b">
        <f>IF(ISNUMBER('Schedule 2'!FK179)=FALSE,FALSE,IF(OR('Schedule 1'!FK83="",'Schedule 2'!FK179&lt;0),FALSE,TRUE))</f>
        <v>0</v>
      </c>
      <c r="FL22" s="474"/>
      <c r="FM22" s="474"/>
      <c r="FN22" s="474"/>
      <c r="FO22" s="474"/>
      <c r="FP22" s="472" t="b">
        <f>IF(ISNUMBER('Schedule 2'!FP179)=FALSE,FALSE,IF(OR('Schedule 1'!FP83="",'Schedule 2'!FP179&lt;0),FALSE,TRUE))</f>
        <v>0</v>
      </c>
      <c r="FQ22" s="474"/>
      <c r="FR22" s="474"/>
      <c r="FS22" s="474"/>
      <c r="FT22" s="474"/>
      <c r="FU22" s="472" t="b">
        <f>IF(ISNUMBER('Schedule 2'!FU179)=FALSE,FALSE,IF(OR('Schedule 1'!FU83="",'Schedule 2'!FU179&lt;0),FALSE,TRUE))</f>
        <v>0</v>
      </c>
      <c r="FV22" s="474"/>
      <c r="FW22" s="474"/>
      <c r="FX22" s="474"/>
      <c r="FY22" s="474"/>
      <c r="FZ22" s="472" t="b">
        <f>IF(ISNUMBER('Schedule 2'!FZ179)=FALSE,FALSE,IF(OR('Schedule 1'!FZ83="",'Schedule 2'!FZ179&lt;0),FALSE,TRUE))</f>
        <v>0</v>
      </c>
      <c r="GA22" s="474"/>
      <c r="GB22" s="474"/>
      <c r="GC22" s="474"/>
      <c r="GD22" s="474"/>
      <c r="GE22" s="472" t="b">
        <f>IF(ISNUMBER('Schedule 2'!GE179)=FALSE,FALSE,IF(OR('Schedule 1'!GE83="",'Schedule 2'!GE179&lt;0),FALSE,TRUE))</f>
        <v>0</v>
      </c>
      <c r="GF22" s="474"/>
      <c r="GG22" s="474"/>
      <c r="GH22" s="474"/>
      <c r="GI22" s="474"/>
      <c r="GJ22" s="472" t="b">
        <f>IF(ISNUMBER('Schedule 2'!GJ179)=FALSE,FALSE,IF(OR('Schedule 1'!GJ83="",'Schedule 2'!GJ179&lt;0),FALSE,TRUE))</f>
        <v>0</v>
      </c>
      <c r="GK22" s="474"/>
      <c r="GL22" s="474"/>
      <c r="GM22" s="474"/>
      <c r="GN22" s="474"/>
      <c r="GO22" s="472" t="b">
        <f>IF(ISNUMBER('Schedule 2'!GO179)=FALSE,FALSE,IF(OR('Schedule 1'!GO83="",'Schedule 2'!GO179&lt;0),FALSE,TRUE))</f>
        <v>0</v>
      </c>
      <c r="GP22" s="474"/>
      <c r="GQ22" s="474"/>
      <c r="GR22" s="474"/>
      <c r="GS22" s="474"/>
      <c r="GT22" s="472" t="b">
        <f>IF(ISNUMBER('Schedule 2'!GT179)=FALSE,FALSE,IF(OR('Schedule 1'!GT83="",'Schedule 2'!GT179&lt;0),FALSE,TRUE))</f>
        <v>0</v>
      </c>
      <c r="GU22" s="474"/>
      <c r="GV22" s="474"/>
      <c r="GW22" s="474"/>
      <c r="GX22" s="474"/>
      <c r="GY22" s="472" t="b">
        <f>IF(ISNUMBER('Schedule 2'!GY179)=FALSE,FALSE,IF(OR('Schedule 1'!GY83="",'Schedule 2'!GY179&lt;0),FALSE,TRUE))</f>
        <v>0</v>
      </c>
      <c r="GZ22" s="474"/>
      <c r="HA22" s="474"/>
      <c r="HB22" s="472"/>
      <c r="HC22" s="472"/>
      <c r="HD22" s="472" t="b">
        <f>IF(ISNUMBER('Schedule 2'!HD179)=FALSE,FALSE,IF(OR('Schedule 1'!HD83="",'Schedule 2'!HD179&lt;0),FALSE,TRUE))</f>
        <v>0</v>
      </c>
      <c r="HE22" s="474"/>
      <c r="HF22" s="474"/>
      <c r="HG22" s="474"/>
      <c r="HH22" s="474"/>
      <c r="HI22" s="472" t="b">
        <f>IF(ISNUMBER('Schedule 2'!HI179)=FALSE,FALSE,IF(OR('Schedule 1'!HI83="",'Schedule 2'!HI179&lt;0),FALSE,TRUE))</f>
        <v>0</v>
      </c>
      <c r="HJ22" s="474"/>
      <c r="HK22" s="474"/>
      <c r="HL22" s="474"/>
      <c r="HM22" s="474"/>
      <c r="HN22" s="472" t="b">
        <f>IF(ISNUMBER('Schedule 2'!HN179)=FALSE,FALSE,IF(OR('Schedule 1'!HN83="",'Schedule 2'!HN179&lt;0),FALSE,TRUE))</f>
        <v>0</v>
      </c>
      <c r="HO22" s="474"/>
      <c r="HP22" s="474"/>
      <c r="HQ22" s="474"/>
      <c r="HR22" s="474"/>
      <c r="HS22" s="472" t="b">
        <f>IF(ISNUMBER('Schedule 2'!HS179)=FALSE,FALSE,IF(OR('Schedule 1'!HS83="",'Schedule 2'!HS179&lt;0),FALSE,TRUE))</f>
        <v>0</v>
      </c>
      <c r="HT22" s="474"/>
      <c r="HU22" s="474"/>
      <c r="HV22" s="474"/>
      <c r="HW22" s="474"/>
      <c r="HX22" s="472" t="b">
        <f>IF(ISNUMBER('Schedule 2'!HX179)=FALSE,FALSE,IF(OR('Schedule 1'!HX83="",'Schedule 2'!HX179&lt;0),FALSE,TRUE))</f>
        <v>0</v>
      </c>
      <c r="HY22" s="474"/>
      <c r="HZ22" s="474"/>
      <c r="IA22" s="474"/>
      <c r="IB22" s="474"/>
      <c r="IC22" s="472" t="b">
        <f>IF(ISNUMBER('Schedule 2'!IC179)=FALSE,FALSE,IF(OR('Schedule 1'!IC83="",'Schedule 2'!IC179&lt;0),FALSE,TRUE))</f>
        <v>0</v>
      </c>
      <c r="ID22" s="474"/>
      <c r="IE22" s="474"/>
      <c r="IF22" s="474"/>
      <c r="IG22" s="474"/>
      <c r="IH22" s="472" t="b">
        <f>IF(ISNUMBER('Schedule 2'!IH179)=FALSE,FALSE,IF(OR('Schedule 1'!IH83="",'Schedule 2'!IH179&lt;0),FALSE,TRUE))</f>
        <v>0</v>
      </c>
      <c r="II22" s="474"/>
      <c r="IJ22" s="474"/>
      <c r="IK22" s="474"/>
      <c r="IL22" s="474"/>
      <c r="IM22" s="472" t="b">
        <f>IF(ISNUMBER('Schedule 2'!IM179)=FALSE,FALSE,IF(OR('Schedule 1'!IM83="",'Schedule 2'!IM179&lt;0),FALSE,TRUE))</f>
        <v>0</v>
      </c>
      <c r="IN22" s="474"/>
      <c r="IO22" s="474"/>
      <c r="IP22" s="474"/>
      <c r="IQ22" s="474"/>
      <c r="IR22" s="472" t="b">
        <f>IF(ISNUMBER('Schedule 2'!IR179)=FALSE,FALSE,IF(OR('Schedule 1'!IR83="",'Schedule 2'!IR179&lt;0),FALSE,TRUE))</f>
        <v>0</v>
      </c>
      <c r="IS22" s="474"/>
      <c r="IT22" s="474"/>
      <c r="IU22" s="474"/>
      <c r="IV22" s="474"/>
      <c r="IW22" s="472" t="b">
        <f>IF(ISNUMBER('Schedule 2'!IW179)=FALSE,FALSE,IF(OR('Schedule 1'!IW83="",'Schedule 2'!IW179&lt;0),FALSE,TRUE))</f>
        <v>0</v>
      </c>
      <c r="IX22" s="474"/>
      <c r="IY22" s="465"/>
      <c r="IZ22" s="78"/>
    </row>
    <row r="23" spans="2:260" x14ac:dyDescent="0.35">
      <c r="B23" s="469"/>
      <c r="C23" s="123" t="s">
        <v>808</v>
      </c>
      <c r="D23" s="107" t="s">
        <v>809</v>
      </c>
      <c r="E23" s="470"/>
      <c r="F23" s="471"/>
      <c r="G23" s="472" t="b">
        <f>IF(ISNUMBER('Schedule 4'!G114)=FALSE,FALSE,IF('Schedule 4'!G114&lt;0,FALSE,TRUE))</f>
        <v>0</v>
      </c>
      <c r="H23" s="473"/>
      <c r="I23" s="472"/>
      <c r="J23" s="471"/>
      <c r="K23" s="472"/>
      <c r="L23" s="472"/>
      <c r="M23" s="474"/>
      <c r="N23" s="474"/>
      <c r="O23" s="474"/>
      <c r="P23" s="474"/>
      <c r="Q23" s="472"/>
      <c r="R23" s="474"/>
      <c r="S23" s="474"/>
      <c r="T23" s="474"/>
      <c r="U23" s="474"/>
      <c r="V23" s="472"/>
      <c r="W23" s="474"/>
      <c r="X23" s="474"/>
      <c r="Y23" s="474"/>
      <c r="Z23" s="474"/>
      <c r="AA23" s="472"/>
      <c r="AB23" s="474"/>
      <c r="AC23" s="474"/>
      <c r="AD23" s="474"/>
      <c r="AE23" s="474"/>
      <c r="AF23" s="472"/>
      <c r="AG23" s="474"/>
      <c r="AH23" s="474"/>
      <c r="AI23" s="474"/>
      <c r="AJ23" s="474"/>
      <c r="AK23" s="472"/>
      <c r="AL23" s="474"/>
      <c r="AM23" s="474"/>
      <c r="AN23" s="474"/>
      <c r="AO23" s="474"/>
      <c r="AP23" s="472"/>
      <c r="AQ23" s="474"/>
      <c r="AR23" s="474"/>
      <c r="AS23" s="474"/>
      <c r="AT23" s="474"/>
      <c r="AU23" s="472"/>
      <c r="AV23" s="474"/>
      <c r="AW23" s="474"/>
      <c r="AX23" s="474"/>
      <c r="AY23" s="474"/>
      <c r="AZ23" s="472"/>
      <c r="BA23" s="474"/>
      <c r="BB23" s="474"/>
      <c r="BC23" s="474"/>
      <c r="BD23" s="474"/>
      <c r="BE23" s="472"/>
      <c r="BF23" s="474"/>
      <c r="BG23" s="474"/>
      <c r="BH23" s="472"/>
      <c r="BI23" s="472"/>
      <c r="BJ23" s="472"/>
      <c r="BK23" s="474"/>
      <c r="BL23" s="474"/>
      <c r="BM23" s="474"/>
      <c r="BN23" s="474"/>
      <c r="BO23" s="472"/>
      <c r="BP23" s="474"/>
      <c r="BQ23" s="474"/>
      <c r="BR23" s="474"/>
      <c r="BS23" s="474"/>
      <c r="BT23" s="472"/>
      <c r="BU23" s="474"/>
      <c r="BV23" s="474"/>
      <c r="BW23" s="474"/>
      <c r="BX23" s="474"/>
      <c r="BY23" s="472"/>
      <c r="BZ23" s="474"/>
      <c r="CA23" s="474"/>
      <c r="CB23" s="474"/>
      <c r="CC23" s="474"/>
      <c r="CD23" s="472"/>
      <c r="CE23" s="474"/>
      <c r="CF23" s="474"/>
      <c r="CG23" s="474"/>
      <c r="CH23" s="474"/>
      <c r="CI23" s="472"/>
      <c r="CJ23" s="474"/>
      <c r="CK23" s="474"/>
      <c r="CL23" s="474"/>
      <c r="CM23" s="474"/>
      <c r="CN23" s="472"/>
      <c r="CO23" s="474"/>
      <c r="CP23" s="474"/>
      <c r="CQ23" s="474"/>
      <c r="CR23" s="474"/>
      <c r="CS23" s="472"/>
      <c r="CT23" s="474"/>
      <c r="CU23" s="474"/>
      <c r="CV23" s="474"/>
      <c r="CW23" s="474"/>
      <c r="CX23" s="472"/>
      <c r="CY23" s="474"/>
      <c r="CZ23" s="474"/>
      <c r="DA23" s="474"/>
      <c r="DB23" s="474"/>
      <c r="DC23" s="472"/>
      <c r="DD23" s="474"/>
      <c r="DE23" s="474"/>
      <c r="DF23" s="472"/>
      <c r="DG23" s="472"/>
      <c r="DH23" s="472"/>
      <c r="DI23" s="474"/>
      <c r="DJ23" s="474"/>
      <c r="DK23" s="474"/>
      <c r="DL23" s="474"/>
      <c r="DM23" s="472"/>
      <c r="DN23" s="474"/>
      <c r="DO23" s="474"/>
      <c r="DP23" s="474"/>
      <c r="DQ23" s="474"/>
      <c r="DR23" s="472"/>
      <c r="DS23" s="474"/>
      <c r="DT23" s="474"/>
      <c r="DU23" s="474"/>
      <c r="DV23" s="474"/>
      <c r="DW23" s="472"/>
      <c r="DX23" s="474"/>
      <c r="DY23" s="474"/>
      <c r="DZ23" s="474"/>
      <c r="EA23" s="474"/>
      <c r="EB23" s="472"/>
      <c r="EC23" s="474"/>
      <c r="ED23" s="474"/>
      <c r="EE23" s="474"/>
      <c r="EF23" s="474"/>
      <c r="EG23" s="472"/>
      <c r="EH23" s="474"/>
      <c r="EI23" s="474"/>
      <c r="EJ23" s="474"/>
      <c r="EK23" s="474"/>
      <c r="EL23" s="472"/>
      <c r="EM23" s="474"/>
      <c r="EN23" s="474"/>
      <c r="EO23" s="474"/>
      <c r="EP23" s="474"/>
      <c r="EQ23" s="472"/>
      <c r="ER23" s="474"/>
      <c r="ES23" s="474"/>
      <c r="ET23" s="474"/>
      <c r="EU23" s="474"/>
      <c r="EV23" s="472"/>
      <c r="EW23" s="474"/>
      <c r="EX23" s="474"/>
      <c r="EY23" s="474"/>
      <c r="EZ23" s="474"/>
      <c r="FA23" s="472"/>
      <c r="FB23" s="474"/>
      <c r="FC23" s="474"/>
      <c r="FD23" s="472"/>
      <c r="FE23" s="472"/>
      <c r="FF23" s="472"/>
      <c r="FG23" s="474"/>
      <c r="FH23" s="474"/>
      <c r="FI23" s="474"/>
      <c r="FJ23" s="474"/>
      <c r="FK23" s="472"/>
      <c r="FL23" s="474"/>
      <c r="FM23" s="474"/>
      <c r="FN23" s="474"/>
      <c r="FO23" s="474"/>
      <c r="FP23" s="472"/>
      <c r="FQ23" s="474"/>
      <c r="FR23" s="474"/>
      <c r="FS23" s="474"/>
      <c r="FT23" s="474"/>
      <c r="FU23" s="472"/>
      <c r="FV23" s="474"/>
      <c r="FW23" s="474"/>
      <c r="FX23" s="474"/>
      <c r="FY23" s="474"/>
      <c r="FZ23" s="472"/>
      <c r="GA23" s="474"/>
      <c r="GB23" s="474"/>
      <c r="GC23" s="474"/>
      <c r="GD23" s="474"/>
      <c r="GE23" s="472"/>
      <c r="GF23" s="474"/>
      <c r="GG23" s="474"/>
      <c r="GH23" s="474"/>
      <c r="GI23" s="474"/>
      <c r="GJ23" s="472"/>
      <c r="GK23" s="474"/>
      <c r="GL23" s="474"/>
      <c r="GM23" s="474"/>
      <c r="GN23" s="474"/>
      <c r="GO23" s="472"/>
      <c r="GP23" s="474"/>
      <c r="GQ23" s="474"/>
      <c r="GR23" s="474"/>
      <c r="GS23" s="474"/>
      <c r="GT23" s="472"/>
      <c r="GU23" s="474"/>
      <c r="GV23" s="474"/>
      <c r="GW23" s="474"/>
      <c r="GX23" s="474"/>
      <c r="GY23" s="472"/>
      <c r="GZ23" s="474"/>
      <c r="HA23" s="474"/>
      <c r="HB23" s="472"/>
      <c r="HC23" s="472"/>
      <c r="HD23" s="472"/>
      <c r="HE23" s="474"/>
      <c r="HF23" s="474"/>
      <c r="HG23" s="474"/>
      <c r="HH23" s="474"/>
      <c r="HI23" s="472"/>
      <c r="HJ23" s="474"/>
      <c r="HK23" s="474"/>
      <c r="HL23" s="474"/>
      <c r="HM23" s="474"/>
      <c r="HN23" s="472"/>
      <c r="HO23" s="474"/>
      <c r="HP23" s="474"/>
      <c r="HQ23" s="474"/>
      <c r="HR23" s="474"/>
      <c r="HS23" s="472"/>
      <c r="HT23" s="474"/>
      <c r="HU23" s="474"/>
      <c r="HV23" s="474"/>
      <c r="HW23" s="474"/>
      <c r="HX23" s="472"/>
      <c r="HY23" s="474"/>
      <c r="HZ23" s="474"/>
      <c r="IA23" s="474"/>
      <c r="IB23" s="474"/>
      <c r="IC23" s="472"/>
      <c r="ID23" s="474"/>
      <c r="IE23" s="474"/>
      <c r="IF23" s="474"/>
      <c r="IG23" s="474"/>
      <c r="IH23" s="472"/>
      <c r="II23" s="474"/>
      <c r="IJ23" s="474"/>
      <c r="IK23" s="474"/>
      <c r="IL23" s="474"/>
      <c r="IM23" s="472"/>
      <c r="IN23" s="474"/>
      <c r="IO23" s="474"/>
      <c r="IP23" s="474"/>
      <c r="IQ23" s="474"/>
      <c r="IR23" s="472"/>
      <c r="IS23" s="474"/>
      <c r="IT23" s="474"/>
      <c r="IU23" s="474"/>
      <c r="IV23" s="474"/>
      <c r="IW23" s="472"/>
      <c r="IX23" s="474"/>
      <c r="IY23" s="465"/>
      <c r="IZ23" s="78"/>
    </row>
    <row r="24" spans="2:260" x14ac:dyDescent="0.35">
      <c r="B24" s="469"/>
      <c r="C24" s="123" t="s">
        <v>810</v>
      </c>
      <c r="D24" s="107" t="s">
        <v>811</v>
      </c>
      <c r="E24" s="470"/>
      <c r="F24" s="471"/>
      <c r="G24" s="472" t="b">
        <f>IF(ISNUMBER('Schedule 4'!G116)=FALSE,FALSE,IF(AND('Schedule 4'!G116&lt;0,SUM('Schedule 4'!G114,'Schedule 4'!G116)&lt;0),FALSE,TRUE))</f>
        <v>0</v>
      </c>
      <c r="H24" s="473"/>
      <c r="I24" s="472"/>
      <c r="J24" s="471"/>
      <c r="K24" s="472"/>
      <c r="L24" s="472"/>
      <c r="M24" s="474"/>
      <c r="N24" s="474"/>
      <c r="O24" s="474"/>
      <c r="P24" s="474"/>
      <c r="Q24" s="472"/>
      <c r="R24" s="474"/>
      <c r="S24" s="474"/>
      <c r="T24" s="474"/>
      <c r="U24" s="474"/>
      <c r="V24" s="472"/>
      <c r="W24" s="474"/>
      <c r="X24" s="474"/>
      <c r="Y24" s="474"/>
      <c r="Z24" s="474"/>
      <c r="AA24" s="472"/>
      <c r="AB24" s="474"/>
      <c r="AC24" s="474"/>
      <c r="AD24" s="474"/>
      <c r="AE24" s="474"/>
      <c r="AF24" s="472"/>
      <c r="AG24" s="474"/>
      <c r="AH24" s="474"/>
      <c r="AI24" s="474"/>
      <c r="AJ24" s="474"/>
      <c r="AK24" s="472"/>
      <c r="AL24" s="474"/>
      <c r="AM24" s="474"/>
      <c r="AN24" s="474"/>
      <c r="AO24" s="474"/>
      <c r="AP24" s="472"/>
      <c r="AQ24" s="474"/>
      <c r="AR24" s="474"/>
      <c r="AS24" s="474"/>
      <c r="AT24" s="474"/>
      <c r="AU24" s="472"/>
      <c r="AV24" s="474"/>
      <c r="AW24" s="474"/>
      <c r="AX24" s="474"/>
      <c r="AY24" s="474"/>
      <c r="AZ24" s="472"/>
      <c r="BA24" s="474"/>
      <c r="BB24" s="474"/>
      <c r="BC24" s="474"/>
      <c r="BD24" s="474"/>
      <c r="BE24" s="472"/>
      <c r="BF24" s="474"/>
      <c r="BG24" s="474"/>
      <c r="BH24" s="472"/>
      <c r="BI24" s="472"/>
      <c r="BJ24" s="472"/>
      <c r="BK24" s="474"/>
      <c r="BL24" s="474"/>
      <c r="BM24" s="474"/>
      <c r="BN24" s="474"/>
      <c r="BO24" s="472"/>
      <c r="BP24" s="474"/>
      <c r="BQ24" s="474"/>
      <c r="BR24" s="474"/>
      <c r="BS24" s="474"/>
      <c r="BT24" s="472"/>
      <c r="BU24" s="474"/>
      <c r="BV24" s="474"/>
      <c r="BW24" s="474"/>
      <c r="BX24" s="474"/>
      <c r="BY24" s="472"/>
      <c r="BZ24" s="474"/>
      <c r="CA24" s="474"/>
      <c r="CB24" s="474"/>
      <c r="CC24" s="474"/>
      <c r="CD24" s="472"/>
      <c r="CE24" s="474"/>
      <c r="CF24" s="474"/>
      <c r="CG24" s="474"/>
      <c r="CH24" s="474"/>
      <c r="CI24" s="472"/>
      <c r="CJ24" s="474"/>
      <c r="CK24" s="474"/>
      <c r="CL24" s="474"/>
      <c r="CM24" s="474"/>
      <c r="CN24" s="472"/>
      <c r="CO24" s="474"/>
      <c r="CP24" s="474"/>
      <c r="CQ24" s="474"/>
      <c r="CR24" s="474"/>
      <c r="CS24" s="472"/>
      <c r="CT24" s="474"/>
      <c r="CU24" s="474"/>
      <c r="CV24" s="474"/>
      <c r="CW24" s="474"/>
      <c r="CX24" s="472"/>
      <c r="CY24" s="474"/>
      <c r="CZ24" s="474"/>
      <c r="DA24" s="474"/>
      <c r="DB24" s="474"/>
      <c r="DC24" s="472"/>
      <c r="DD24" s="474"/>
      <c r="DE24" s="474"/>
      <c r="DF24" s="472"/>
      <c r="DG24" s="472"/>
      <c r="DH24" s="472"/>
      <c r="DI24" s="474"/>
      <c r="DJ24" s="474"/>
      <c r="DK24" s="474"/>
      <c r="DL24" s="474"/>
      <c r="DM24" s="472"/>
      <c r="DN24" s="474"/>
      <c r="DO24" s="474"/>
      <c r="DP24" s="474"/>
      <c r="DQ24" s="474"/>
      <c r="DR24" s="472"/>
      <c r="DS24" s="474"/>
      <c r="DT24" s="474"/>
      <c r="DU24" s="474"/>
      <c r="DV24" s="474"/>
      <c r="DW24" s="472"/>
      <c r="DX24" s="474"/>
      <c r="DY24" s="474"/>
      <c r="DZ24" s="474"/>
      <c r="EA24" s="474"/>
      <c r="EB24" s="472"/>
      <c r="EC24" s="474"/>
      <c r="ED24" s="474"/>
      <c r="EE24" s="474"/>
      <c r="EF24" s="474"/>
      <c r="EG24" s="472"/>
      <c r="EH24" s="474"/>
      <c r="EI24" s="474"/>
      <c r="EJ24" s="474"/>
      <c r="EK24" s="474"/>
      <c r="EL24" s="472"/>
      <c r="EM24" s="474"/>
      <c r="EN24" s="474"/>
      <c r="EO24" s="474"/>
      <c r="EP24" s="474"/>
      <c r="EQ24" s="472"/>
      <c r="ER24" s="474"/>
      <c r="ES24" s="474"/>
      <c r="ET24" s="474"/>
      <c r="EU24" s="474"/>
      <c r="EV24" s="472"/>
      <c r="EW24" s="474"/>
      <c r="EX24" s="474"/>
      <c r="EY24" s="474"/>
      <c r="EZ24" s="474"/>
      <c r="FA24" s="472"/>
      <c r="FB24" s="474"/>
      <c r="FC24" s="474"/>
      <c r="FD24" s="472"/>
      <c r="FE24" s="472"/>
      <c r="FF24" s="472"/>
      <c r="FG24" s="474"/>
      <c r="FH24" s="474"/>
      <c r="FI24" s="474"/>
      <c r="FJ24" s="474"/>
      <c r="FK24" s="472"/>
      <c r="FL24" s="474"/>
      <c r="FM24" s="474"/>
      <c r="FN24" s="474"/>
      <c r="FO24" s="474"/>
      <c r="FP24" s="472"/>
      <c r="FQ24" s="474"/>
      <c r="FR24" s="474"/>
      <c r="FS24" s="474"/>
      <c r="FT24" s="474"/>
      <c r="FU24" s="472"/>
      <c r="FV24" s="474"/>
      <c r="FW24" s="474"/>
      <c r="FX24" s="474"/>
      <c r="FY24" s="474"/>
      <c r="FZ24" s="472"/>
      <c r="GA24" s="474"/>
      <c r="GB24" s="474"/>
      <c r="GC24" s="474"/>
      <c r="GD24" s="474"/>
      <c r="GE24" s="472"/>
      <c r="GF24" s="474"/>
      <c r="GG24" s="474"/>
      <c r="GH24" s="474"/>
      <c r="GI24" s="474"/>
      <c r="GJ24" s="472"/>
      <c r="GK24" s="474"/>
      <c r="GL24" s="474"/>
      <c r="GM24" s="474"/>
      <c r="GN24" s="474"/>
      <c r="GO24" s="472"/>
      <c r="GP24" s="474"/>
      <c r="GQ24" s="474"/>
      <c r="GR24" s="474"/>
      <c r="GS24" s="474"/>
      <c r="GT24" s="472"/>
      <c r="GU24" s="474"/>
      <c r="GV24" s="474"/>
      <c r="GW24" s="474"/>
      <c r="GX24" s="474"/>
      <c r="GY24" s="472"/>
      <c r="GZ24" s="474"/>
      <c r="HA24" s="474"/>
      <c r="HB24" s="472"/>
      <c r="HC24" s="472"/>
      <c r="HD24" s="472"/>
      <c r="HE24" s="474"/>
      <c r="HF24" s="474"/>
      <c r="HG24" s="474"/>
      <c r="HH24" s="474"/>
      <c r="HI24" s="472"/>
      <c r="HJ24" s="474"/>
      <c r="HK24" s="474"/>
      <c r="HL24" s="474"/>
      <c r="HM24" s="474"/>
      <c r="HN24" s="472"/>
      <c r="HO24" s="474"/>
      <c r="HP24" s="474"/>
      <c r="HQ24" s="474"/>
      <c r="HR24" s="474"/>
      <c r="HS24" s="472"/>
      <c r="HT24" s="474"/>
      <c r="HU24" s="474"/>
      <c r="HV24" s="474"/>
      <c r="HW24" s="474"/>
      <c r="HX24" s="472"/>
      <c r="HY24" s="474"/>
      <c r="HZ24" s="474"/>
      <c r="IA24" s="474"/>
      <c r="IB24" s="474"/>
      <c r="IC24" s="472"/>
      <c r="ID24" s="474"/>
      <c r="IE24" s="474"/>
      <c r="IF24" s="474"/>
      <c r="IG24" s="474"/>
      <c r="IH24" s="472"/>
      <c r="II24" s="474"/>
      <c r="IJ24" s="474"/>
      <c r="IK24" s="474"/>
      <c r="IL24" s="474"/>
      <c r="IM24" s="472"/>
      <c r="IN24" s="474"/>
      <c r="IO24" s="474"/>
      <c r="IP24" s="474"/>
      <c r="IQ24" s="474"/>
      <c r="IR24" s="472"/>
      <c r="IS24" s="474"/>
      <c r="IT24" s="474"/>
      <c r="IU24" s="474"/>
      <c r="IV24" s="474"/>
      <c r="IW24" s="472"/>
      <c r="IX24" s="474"/>
      <c r="IY24" s="465"/>
      <c r="IZ24" s="78"/>
    </row>
    <row r="25" spans="2:260" x14ac:dyDescent="0.35">
      <c r="B25" s="469"/>
      <c r="C25" s="123" t="s">
        <v>741</v>
      </c>
      <c r="D25" s="107" t="s">
        <v>1383</v>
      </c>
      <c r="E25" s="470"/>
      <c r="F25" s="471"/>
      <c r="G25" s="472"/>
      <c r="H25" s="473"/>
      <c r="I25" s="472"/>
      <c r="J25" s="471"/>
      <c r="K25" s="472"/>
      <c r="L25" s="472" t="b">
        <f>IF(ISNUMBER('Schedule 4'!L21)=FALSE,FALSE,TRUE)</f>
        <v>0</v>
      </c>
      <c r="M25" s="474"/>
      <c r="N25" s="474"/>
      <c r="O25" s="474"/>
      <c r="P25" s="474"/>
      <c r="Q25" s="472" t="b">
        <f>IF(ISNUMBER('Schedule 4'!Q21)=FALSE,FALSE,TRUE)</f>
        <v>0</v>
      </c>
      <c r="R25" s="474"/>
      <c r="S25" s="474"/>
      <c r="T25" s="474"/>
      <c r="U25" s="474"/>
      <c r="V25" s="472" t="b">
        <f>IF(ISNUMBER('Schedule 4'!V21)=FALSE,FALSE,TRUE)</f>
        <v>0</v>
      </c>
      <c r="W25" s="474"/>
      <c r="X25" s="474"/>
      <c r="Y25" s="474"/>
      <c r="Z25" s="474"/>
      <c r="AA25" s="472" t="b">
        <f>IF(ISNUMBER('Schedule 4'!AA21)=FALSE,FALSE,TRUE)</f>
        <v>0</v>
      </c>
      <c r="AB25" s="474"/>
      <c r="AC25" s="474"/>
      <c r="AD25" s="474"/>
      <c r="AE25" s="474"/>
      <c r="AF25" s="472" t="b">
        <f>IF(ISNUMBER('Schedule 4'!AF21)=FALSE,FALSE,TRUE)</f>
        <v>0</v>
      </c>
      <c r="AG25" s="474"/>
      <c r="AH25" s="474"/>
      <c r="AI25" s="474"/>
      <c r="AJ25" s="474"/>
      <c r="AK25" s="472" t="b">
        <f>IF(ISNUMBER('Schedule 4'!AK21)=FALSE,FALSE,TRUE)</f>
        <v>0</v>
      </c>
      <c r="AL25" s="474"/>
      <c r="AM25" s="474"/>
      <c r="AN25" s="474"/>
      <c r="AO25" s="474"/>
      <c r="AP25" s="472" t="b">
        <f>IF(ISNUMBER('Schedule 4'!AP21)=FALSE,FALSE,TRUE)</f>
        <v>0</v>
      </c>
      <c r="AQ25" s="474"/>
      <c r="AR25" s="474"/>
      <c r="AS25" s="474"/>
      <c r="AT25" s="474"/>
      <c r="AU25" s="472" t="b">
        <f>IF(ISNUMBER('Schedule 4'!AU21)=FALSE,FALSE,TRUE)</f>
        <v>0</v>
      </c>
      <c r="AV25" s="474"/>
      <c r="AW25" s="474"/>
      <c r="AX25" s="474"/>
      <c r="AY25" s="474"/>
      <c r="AZ25" s="472" t="b">
        <f>IF(ISNUMBER('Schedule 4'!AZ21)=FALSE,FALSE,TRUE)</f>
        <v>0</v>
      </c>
      <c r="BA25" s="474"/>
      <c r="BB25" s="474"/>
      <c r="BC25" s="474"/>
      <c r="BD25" s="474"/>
      <c r="BE25" s="472" t="b">
        <f>IF(ISNUMBER('Schedule 4'!BE21)=FALSE,FALSE,TRUE)</f>
        <v>0</v>
      </c>
      <c r="BF25" s="474"/>
      <c r="BG25" s="474"/>
      <c r="BH25" s="472"/>
      <c r="BI25" s="472"/>
      <c r="BJ25" s="472" t="b">
        <f>IF(ISNUMBER('Schedule 4'!BJ21)=FALSE,FALSE,TRUE)</f>
        <v>0</v>
      </c>
      <c r="BK25" s="474"/>
      <c r="BL25" s="474"/>
      <c r="BM25" s="474"/>
      <c r="BN25" s="474"/>
      <c r="BO25" s="472" t="b">
        <f>IF(ISNUMBER('Schedule 4'!BO21)=FALSE,FALSE,TRUE)</f>
        <v>0</v>
      </c>
      <c r="BP25" s="474"/>
      <c r="BQ25" s="474"/>
      <c r="BR25" s="474"/>
      <c r="BS25" s="474"/>
      <c r="BT25" s="472" t="b">
        <f>IF(ISNUMBER('Schedule 4'!BT21)=FALSE,FALSE,TRUE)</f>
        <v>0</v>
      </c>
      <c r="BU25" s="474"/>
      <c r="BV25" s="474"/>
      <c r="BW25" s="474"/>
      <c r="BX25" s="474"/>
      <c r="BY25" s="472" t="b">
        <f>IF(ISNUMBER('Schedule 4'!BY21)=FALSE,FALSE,TRUE)</f>
        <v>0</v>
      </c>
      <c r="BZ25" s="474"/>
      <c r="CA25" s="474"/>
      <c r="CB25" s="474"/>
      <c r="CC25" s="474"/>
      <c r="CD25" s="472" t="b">
        <f>IF(ISNUMBER('Schedule 4'!CD21)=FALSE,FALSE,TRUE)</f>
        <v>0</v>
      </c>
      <c r="CE25" s="474"/>
      <c r="CF25" s="474"/>
      <c r="CG25" s="474"/>
      <c r="CH25" s="474"/>
      <c r="CI25" s="472" t="b">
        <f>IF(ISNUMBER('Schedule 4'!CI21)=FALSE,FALSE,TRUE)</f>
        <v>0</v>
      </c>
      <c r="CJ25" s="474"/>
      <c r="CK25" s="474"/>
      <c r="CL25" s="474"/>
      <c r="CM25" s="474"/>
      <c r="CN25" s="472" t="b">
        <f>IF(ISNUMBER('Schedule 4'!CN21)=FALSE,FALSE,TRUE)</f>
        <v>0</v>
      </c>
      <c r="CO25" s="474"/>
      <c r="CP25" s="474"/>
      <c r="CQ25" s="474"/>
      <c r="CR25" s="474"/>
      <c r="CS25" s="472" t="b">
        <f>IF(ISNUMBER('Schedule 4'!CS21)=FALSE,FALSE,TRUE)</f>
        <v>0</v>
      </c>
      <c r="CT25" s="474"/>
      <c r="CU25" s="474"/>
      <c r="CV25" s="474"/>
      <c r="CW25" s="474"/>
      <c r="CX25" s="472" t="b">
        <f>IF(ISNUMBER('Schedule 4'!CX21)=FALSE,FALSE,TRUE)</f>
        <v>0</v>
      </c>
      <c r="CY25" s="474"/>
      <c r="CZ25" s="474"/>
      <c r="DA25" s="474"/>
      <c r="DB25" s="474"/>
      <c r="DC25" s="472" t="b">
        <f>IF(ISNUMBER('Schedule 4'!DC21)=FALSE,FALSE,TRUE)</f>
        <v>0</v>
      </c>
      <c r="DD25" s="474"/>
      <c r="DE25" s="474"/>
      <c r="DF25" s="472"/>
      <c r="DG25" s="472"/>
      <c r="DH25" s="472" t="b">
        <f>IF(ISNUMBER('Schedule 4'!DH21)=FALSE,FALSE,TRUE)</f>
        <v>0</v>
      </c>
      <c r="DI25" s="474"/>
      <c r="DJ25" s="474"/>
      <c r="DK25" s="474"/>
      <c r="DL25" s="474"/>
      <c r="DM25" s="472" t="b">
        <f>IF(ISNUMBER('Schedule 4'!DM21)=FALSE,FALSE,TRUE)</f>
        <v>0</v>
      </c>
      <c r="DN25" s="474"/>
      <c r="DO25" s="474"/>
      <c r="DP25" s="474"/>
      <c r="DQ25" s="474"/>
      <c r="DR25" s="472" t="b">
        <f>IF(ISNUMBER('Schedule 4'!DR21)=FALSE,FALSE,TRUE)</f>
        <v>0</v>
      </c>
      <c r="DS25" s="474"/>
      <c r="DT25" s="474"/>
      <c r="DU25" s="474"/>
      <c r="DV25" s="474"/>
      <c r="DW25" s="472" t="b">
        <f>IF(ISNUMBER('Schedule 4'!DW21)=FALSE,FALSE,TRUE)</f>
        <v>0</v>
      </c>
      <c r="DX25" s="474"/>
      <c r="DY25" s="474"/>
      <c r="DZ25" s="474"/>
      <c r="EA25" s="474"/>
      <c r="EB25" s="472" t="b">
        <f>IF(ISNUMBER('Schedule 4'!EB21)=FALSE,FALSE,TRUE)</f>
        <v>0</v>
      </c>
      <c r="EC25" s="474"/>
      <c r="ED25" s="474"/>
      <c r="EE25" s="474"/>
      <c r="EF25" s="474"/>
      <c r="EG25" s="472" t="b">
        <f>IF(ISNUMBER('Schedule 4'!EG21)=FALSE,FALSE,TRUE)</f>
        <v>0</v>
      </c>
      <c r="EH25" s="474"/>
      <c r="EI25" s="474"/>
      <c r="EJ25" s="474"/>
      <c r="EK25" s="474"/>
      <c r="EL25" s="472" t="b">
        <f>IF(ISNUMBER('Schedule 4'!EL21)=FALSE,FALSE,TRUE)</f>
        <v>0</v>
      </c>
      <c r="EM25" s="474"/>
      <c r="EN25" s="474"/>
      <c r="EO25" s="474"/>
      <c r="EP25" s="474"/>
      <c r="EQ25" s="472" t="b">
        <f>IF(ISNUMBER('Schedule 4'!EQ21)=FALSE,FALSE,TRUE)</f>
        <v>0</v>
      </c>
      <c r="ER25" s="474"/>
      <c r="ES25" s="474"/>
      <c r="ET25" s="474"/>
      <c r="EU25" s="474"/>
      <c r="EV25" s="472" t="b">
        <f>IF(ISNUMBER('Schedule 4'!EV21)=FALSE,FALSE,TRUE)</f>
        <v>0</v>
      </c>
      <c r="EW25" s="474"/>
      <c r="EX25" s="474"/>
      <c r="EY25" s="474"/>
      <c r="EZ25" s="474"/>
      <c r="FA25" s="472" t="b">
        <f>IF(ISNUMBER('Schedule 4'!FA21)=FALSE,FALSE,TRUE)</f>
        <v>0</v>
      </c>
      <c r="FB25" s="474"/>
      <c r="FC25" s="474"/>
      <c r="FD25" s="472"/>
      <c r="FE25" s="472"/>
      <c r="FF25" s="472" t="b">
        <f>IF(ISNUMBER('Schedule 4'!FF21)=FALSE,FALSE,TRUE)</f>
        <v>0</v>
      </c>
      <c r="FG25" s="474"/>
      <c r="FH25" s="474"/>
      <c r="FI25" s="474"/>
      <c r="FJ25" s="474"/>
      <c r="FK25" s="472" t="b">
        <f>IF(ISNUMBER('Schedule 4'!FK21)=FALSE,FALSE,TRUE)</f>
        <v>0</v>
      </c>
      <c r="FL25" s="474"/>
      <c r="FM25" s="474"/>
      <c r="FN25" s="474"/>
      <c r="FO25" s="474"/>
      <c r="FP25" s="472" t="b">
        <f>IF(ISNUMBER('Schedule 4'!FP21)=FALSE,FALSE,TRUE)</f>
        <v>0</v>
      </c>
      <c r="FQ25" s="474"/>
      <c r="FR25" s="474"/>
      <c r="FS25" s="474"/>
      <c r="FT25" s="474"/>
      <c r="FU25" s="472" t="b">
        <f>IF(ISNUMBER('Schedule 4'!FU21)=FALSE,FALSE,TRUE)</f>
        <v>0</v>
      </c>
      <c r="FV25" s="474"/>
      <c r="FW25" s="474"/>
      <c r="FX25" s="474"/>
      <c r="FY25" s="474"/>
      <c r="FZ25" s="472" t="b">
        <f>IF(ISNUMBER('Schedule 4'!FZ21)=FALSE,FALSE,TRUE)</f>
        <v>0</v>
      </c>
      <c r="GA25" s="474"/>
      <c r="GB25" s="474"/>
      <c r="GC25" s="474"/>
      <c r="GD25" s="474"/>
      <c r="GE25" s="472" t="b">
        <f>IF(ISNUMBER('Schedule 4'!GE21)=FALSE,FALSE,TRUE)</f>
        <v>0</v>
      </c>
      <c r="GF25" s="474"/>
      <c r="GG25" s="474"/>
      <c r="GH25" s="474"/>
      <c r="GI25" s="474"/>
      <c r="GJ25" s="472" t="b">
        <f>IF(ISNUMBER('Schedule 4'!GJ21)=FALSE,FALSE,TRUE)</f>
        <v>0</v>
      </c>
      <c r="GK25" s="474"/>
      <c r="GL25" s="474"/>
      <c r="GM25" s="474"/>
      <c r="GN25" s="474"/>
      <c r="GO25" s="472" t="b">
        <f>IF(ISNUMBER('Schedule 4'!GO21)=FALSE,FALSE,TRUE)</f>
        <v>0</v>
      </c>
      <c r="GP25" s="474"/>
      <c r="GQ25" s="474"/>
      <c r="GR25" s="474"/>
      <c r="GS25" s="474"/>
      <c r="GT25" s="472" t="b">
        <f>IF(ISNUMBER('Schedule 4'!GT21)=FALSE,FALSE,TRUE)</f>
        <v>0</v>
      </c>
      <c r="GU25" s="474"/>
      <c r="GV25" s="474"/>
      <c r="GW25" s="474"/>
      <c r="GX25" s="474"/>
      <c r="GY25" s="472" t="b">
        <f>IF(ISNUMBER('Schedule 4'!GY21)=FALSE,FALSE,TRUE)</f>
        <v>0</v>
      </c>
      <c r="GZ25" s="474"/>
      <c r="HA25" s="474"/>
      <c r="HB25" s="472"/>
      <c r="HC25" s="472"/>
      <c r="HD25" s="472" t="b">
        <f>IF(ISNUMBER('Schedule 4'!HD21)=FALSE,FALSE,TRUE)</f>
        <v>0</v>
      </c>
      <c r="HE25" s="474"/>
      <c r="HF25" s="474"/>
      <c r="HG25" s="474"/>
      <c r="HH25" s="474"/>
      <c r="HI25" s="472" t="b">
        <f>IF(ISNUMBER('Schedule 4'!HI21)=FALSE,FALSE,TRUE)</f>
        <v>0</v>
      </c>
      <c r="HJ25" s="474"/>
      <c r="HK25" s="474"/>
      <c r="HL25" s="474"/>
      <c r="HM25" s="474"/>
      <c r="HN25" s="472" t="b">
        <f>IF(ISNUMBER('Schedule 4'!HN21)=FALSE,FALSE,TRUE)</f>
        <v>0</v>
      </c>
      <c r="HO25" s="474"/>
      <c r="HP25" s="474"/>
      <c r="HQ25" s="474"/>
      <c r="HR25" s="474"/>
      <c r="HS25" s="472" t="b">
        <f>IF(ISNUMBER('Schedule 4'!HS21)=FALSE,FALSE,TRUE)</f>
        <v>0</v>
      </c>
      <c r="HT25" s="474"/>
      <c r="HU25" s="474"/>
      <c r="HV25" s="474"/>
      <c r="HW25" s="474"/>
      <c r="HX25" s="472" t="b">
        <f>IF(ISNUMBER('Schedule 4'!HX21)=FALSE,FALSE,TRUE)</f>
        <v>0</v>
      </c>
      <c r="HY25" s="474"/>
      <c r="HZ25" s="474"/>
      <c r="IA25" s="474"/>
      <c r="IB25" s="474"/>
      <c r="IC25" s="472" t="b">
        <f>IF(ISNUMBER('Schedule 4'!IC21)=FALSE,FALSE,TRUE)</f>
        <v>0</v>
      </c>
      <c r="ID25" s="474"/>
      <c r="IE25" s="474"/>
      <c r="IF25" s="474"/>
      <c r="IG25" s="474"/>
      <c r="IH25" s="472" t="b">
        <f>IF(ISNUMBER('Schedule 4'!IH21)=FALSE,FALSE,TRUE)</f>
        <v>0</v>
      </c>
      <c r="II25" s="474"/>
      <c r="IJ25" s="474"/>
      <c r="IK25" s="474"/>
      <c r="IL25" s="474"/>
      <c r="IM25" s="472" t="b">
        <f>IF(ISNUMBER('Schedule 4'!IM21)=FALSE,FALSE,TRUE)</f>
        <v>0</v>
      </c>
      <c r="IN25" s="474"/>
      <c r="IO25" s="474"/>
      <c r="IP25" s="474"/>
      <c r="IQ25" s="474"/>
      <c r="IR25" s="472" t="b">
        <f>IF(ISNUMBER('Schedule 4'!IR21)=FALSE,FALSE,TRUE)</f>
        <v>0</v>
      </c>
      <c r="IS25" s="474"/>
      <c r="IT25" s="474"/>
      <c r="IU25" s="474"/>
      <c r="IV25" s="474"/>
      <c r="IW25" s="472" t="b">
        <f>IF(ISNUMBER('Schedule 4'!IW21)=FALSE,FALSE,TRUE)</f>
        <v>0</v>
      </c>
      <c r="IX25" s="474"/>
      <c r="IY25" s="465"/>
      <c r="IZ25" s="78"/>
    </row>
    <row r="26" spans="2:260" x14ac:dyDescent="0.35">
      <c r="B26" s="469"/>
      <c r="C26" s="123" t="s">
        <v>743</v>
      </c>
      <c r="D26" s="107" t="s">
        <v>1384</v>
      </c>
      <c r="E26" s="470"/>
      <c r="F26" s="471"/>
      <c r="G26" s="472"/>
      <c r="H26" s="473"/>
      <c r="I26" s="472"/>
      <c r="J26" s="471"/>
      <c r="K26" s="472"/>
      <c r="L26" s="472" t="b">
        <f>IF(ISNUMBER('Schedule 4'!L23)=FALSE,FALSE,TRUE)</f>
        <v>0</v>
      </c>
      <c r="M26" s="474"/>
      <c r="N26" s="474"/>
      <c r="O26" s="474"/>
      <c r="P26" s="474"/>
      <c r="Q26" s="472" t="b">
        <f>IF(ISNUMBER('Schedule 4'!Q23)=FALSE,FALSE,TRUE)</f>
        <v>0</v>
      </c>
      <c r="R26" s="474"/>
      <c r="S26" s="474"/>
      <c r="T26" s="474"/>
      <c r="U26" s="474"/>
      <c r="V26" s="472" t="b">
        <f>IF(ISNUMBER('Schedule 4'!V23)=FALSE,FALSE,TRUE)</f>
        <v>0</v>
      </c>
      <c r="W26" s="474"/>
      <c r="X26" s="474"/>
      <c r="Y26" s="474"/>
      <c r="Z26" s="474"/>
      <c r="AA26" s="472" t="b">
        <f>IF(ISNUMBER('Schedule 4'!AA23)=FALSE,FALSE,TRUE)</f>
        <v>0</v>
      </c>
      <c r="AB26" s="474"/>
      <c r="AC26" s="474"/>
      <c r="AD26" s="474"/>
      <c r="AE26" s="474"/>
      <c r="AF26" s="472" t="b">
        <f>IF(ISNUMBER('Schedule 4'!AF23)=FALSE,FALSE,TRUE)</f>
        <v>0</v>
      </c>
      <c r="AG26" s="474"/>
      <c r="AH26" s="474"/>
      <c r="AI26" s="474"/>
      <c r="AJ26" s="474"/>
      <c r="AK26" s="472" t="b">
        <f>IF(ISNUMBER('Schedule 4'!AK23)=FALSE,FALSE,TRUE)</f>
        <v>0</v>
      </c>
      <c r="AL26" s="474"/>
      <c r="AM26" s="474"/>
      <c r="AN26" s="474"/>
      <c r="AO26" s="474"/>
      <c r="AP26" s="472" t="b">
        <f>IF(ISNUMBER('Schedule 4'!AP23)=FALSE,FALSE,TRUE)</f>
        <v>0</v>
      </c>
      <c r="AQ26" s="474"/>
      <c r="AR26" s="474"/>
      <c r="AS26" s="474"/>
      <c r="AT26" s="474"/>
      <c r="AU26" s="472" t="b">
        <f>IF(ISNUMBER('Schedule 4'!AU23)=FALSE,FALSE,TRUE)</f>
        <v>0</v>
      </c>
      <c r="AV26" s="474"/>
      <c r="AW26" s="474"/>
      <c r="AX26" s="474"/>
      <c r="AY26" s="474"/>
      <c r="AZ26" s="472" t="b">
        <f>IF(ISNUMBER('Schedule 4'!AZ23)=FALSE,FALSE,TRUE)</f>
        <v>0</v>
      </c>
      <c r="BA26" s="474"/>
      <c r="BB26" s="474"/>
      <c r="BC26" s="474"/>
      <c r="BD26" s="474"/>
      <c r="BE26" s="472" t="b">
        <f>IF(ISNUMBER('Schedule 4'!BE23)=FALSE,FALSE,TRUE)</f>
        <v>0</v>
      </c>
      <c r="BF26" s="474"/>
      <c r="BG26" s="474"/>
      <c r="BH26" s="472"/>
      <c r="BI26" s="472"/>
      <c r="BJ26" s="472" t="b">
        <f>IF(ISNUMBER('Schedule 4'!BJ23)=FALSE,FALSE,TRUE)</f>
        <v>0</v>
      </c>
      <c r="BK26" s="474"/>
      <c r="BL26" s="474"/>
      <c r="BM26" s="474"/>
      <c r="BN26" s="474"/>
      <c r="BO26" s="472" t="b">
        <f>IF(ISNUMBER('Schedule 4'!BO23)=FALSE,FALSE,TRUE)</f>
        <v>0</v>
      </c>
      <c r="BP26" s="474"/>
      <c r="BQ26" s="474"/>
      <c r="BR26" s="474"/>
      <c r="BS26" s="474"/>
      <c r="BT26" s="472" t="b">
        <f>IF(ISNUMBER('Schedule 4'!BT23)=FALSE,FALSE,TRUE)</f>
        <v>0</v>
      </c>
      <c r="BU26" s="474"/>
      <c r="BV26" s="474"/>
      <c r="BW26" s="474"/>
      <c r="BX26" s="474"/>
      <c r="BY26" s="472" t="b">
        <f>IF(ISNUMBER('Schedule 4'!BY23)=FALSE,FALSE,TRUE)</f>
        <v>0</v>
      </c>
      <c r="BZ26" s="474"/>
      <c r="CA26" s="474"/>
      <c r="CB26" s="474"/>
      <c r="CC26" s="474"/>
      <c r="CD26" s="472" t="b">
        <f>IF(ISNUMBER('Schedule 4'!CD23)=FALSE,FALSE,TRUE)</f>
        <v>0</v>
      </c>
      <c r="CE26" s="474"/>
      <c r="CF26" s="474"/>
      <c r="CG26" s="474"/>
      <c r="CH26" s="474"/>
      <c r="CI26" s="472" t="b">
        <f>IF(ISNUMBER('Schedule 4'!CI23)=FALSE,FALSE,TRUE)</f>
        <v>0</v>
      </c>
      <c r="CJ26" s="474"/>
      <c r="CK26" s="474"/>
      <c r="CL26" s="474"/>
      <c r="CM26" s="474"/>
      <c r="CN26" s="472" t="b">
        <f>IF(ISNUMBER('Schedule 4'!CN23)=FALSE,FALSE,TRUE)</f>
        <v>0</v>
      </c>
      <c r="CO26" s="474"/>
      <c r="CP26" s="474"/>
      <c r="CQ26" s="474"/>
      <c r="CR26" s="474"/>
      <c r="CS26" s="472" t="b">
        <f>IF(ISNUMBER('Schedule 4'!CS23)=FALSE,FALSE,TRUE)</f>
        <v>0</v>
      </c>
      <c r="CT26" s="474"/>
      <c r="CU26" s="474"/>
      <c r="CV26" s="474"/>
      <c r="CW26" s="474"/>
      <c r="CX26" s="472" t="b">
        <f>IF(ISNUMBER('Schedule 4'!CX23)=FALSE,FALSE,TRUE)</f>
        <v>0</v>
      </c>
      <c r="CY26" s="474"/>
      <c r="CZ26" s="474"/>
      <c r="DA26" s="474"/>
      <c r="DB26" s="474"/>
      <c r="DC26" s="472" t="b">
        <f>IF(ISNUMBER('Schedule 4'!DC23)=FALSE,FALSE,TRUE)</f>
        <v>0</v>
      </c>
      <c r="DD26" s="474"/>
      <c r="DE26" s="474"/>
      <c r="DF26" s="472"/>
      <c r="DG26" s="472"/>
      <c r="DH26" s="472" t="b">
        <f>IF(ISNUMBER('Schedule 4'!DH23)=FALSE,FALSE,TRUE)</f>
        <v>0</v>
      </c>
      <c r="DI26" s="474"/>
      <c r="DJ26" s="474"/>
      <c r="DK26" s="474"/>
      <c r="DL26" s="474"/>
      <c r="DM26" s="472" t="b">
        <f>IF(ISNUMBER('Schedule 4'!DM23)=FALSE,FALSE,TRUE)</f>
        <v>0</v>
      </c>
      <c r="DN26" s="474"/>
      <c r="DO26" s="474"/>
      <c r="DP26" s="474"/>
      <c r="DQ26" s="474"/>
      <c r="DR26" s="472" t="b">
        <f>IF(ISNUMBER('Schedule 4'!DR23)=FALSE,FALSE,TRUE)</f>
        <v>0</v>
      </c>
      <c r="DS26" s="474"/>
      <c r="DT26" s="474"/>
      <c r="DU26" s="474"/>
      <c r="DV26" s="474"/>
      <c r="DW26" s="472" t="b">
        <f>IF(ISNUMBER('Schedule 4'!DW23)=FALSE,FALSE,TRUE)</f>
        <v>0</v>
      </c>
      <c r="DX26" s="474"/>
      <c r="DY26" s="474"/>
      <c r="DZ26" s="474"/>
      <c r="EA26" s="474"/>
      <c r="EB26" s="472" t="b">
        <f>IF(ISNUMBER('Schedule 4'!EB23)=FALSE,FALSE,TRUE)</f>
        <v>0</v>
      </c>
      <c r="EC26" s="474"/>
      <c r="ED26" s="474"/>
      <c r="EE26" s="474"/>
      <c r="EF26" s="474"/>
      <c r="EG26" s="472" t="b">
        <f>IF(ISNUMBER('Schedule 4'!EG23)=FALSE,FALSE,TRUE)</f>
        <v>0</v>
      </c>
      <c r="EH26" s="474"/>
      <c r="EI26" s="474"/>
      <c r="EJ26" s="474"/>
      <c r="EK26" s="474"/>
      <c r="EL26" s="472" t="b">
        <f>IF(ISNUMBER('Schedule 4'!EL23)=FALSE,FALSE,TRUE)</f>
        <v>0</v>
      </c>
      <c r="EM26" s="474"/>
      <c r="EN26" s="474"/>
      <c r="EO26" s="474"/>
      <c r="EP26" s="474"/>
      <c r="EQ26" s="472" t="b">
        <f>IF(ISNUMBER('Schedule 4'!EQ23)=FALSE,FALSE,TRUE)</f>
        <v>0</v>
      </c>
      <c r="ER26" s="474"/>
      <c r="ES26" s="474"/>
      <c r="ET26" s="474"/>
      <c r="EU26" s="474"/>
      <c r="EV26" s="472" t="b">
        <f>IF(ISNUMBER('Schedule 4'!EV23)=FALSE,FALSE,TRUE)</f>
        <v>0</v>
      </c>
      <c r="EW26" s="474"/>
      <c r="EX26" s="474"/>
      <c r="EY26" s="474"/>
      <c r="EZ26" s="474"/>
      <c r="FA26" s="472" t="b">
        <f>IF(ISNUMBER('Schedule 4'!FA23)=FALSE,FALSE,TRUE)</f>
        <v>0</v>
      </c>
      <c r="FB26" s="474"/>
      <c r="FC26" s="474"/>
      <c r="FD26" s="472"/>
      <c r="FE26" s="472"/>
      <c r="FF26" s="472" t="b">
        <f>IF(ISNUMBER('Schedule 4'!FF23)=FALSE,FALSE,TRUE)</f>
        <v>0</v>
      </c>
      <c r="FG26" s="474"/>
      <c r="FH26" s="474"/>
      <c r="FI26" s="474"/>
      <c r="FJ26" s="474"/>
      <c r="FK26" s="472" t="b">
        <f>IF(ISNUMBER('Schedule 4'!FK23)=FALSE,FALSE,TRUE)</f>
        <v>0</v>
      </c>
      <c r="FL26" s="474"/>
      <c r="FM26" s="474"/>
      <c r="FN26" s="474"/>
      <c r="FO26" s="474"/>
      <c r="FP26" s="472" t="b">
        <f>IF(ISNUMBER('Schedule 4'!FP23)=FALSE,FALSE,TRUE)</f>
        <v>0</v>
      </c>
      <c r="FQ26" s="474"/>
      <c r="FR26" s="474"/>
      <c r="FS26" s="474"/>
      <c r="FT26" s="474"/>
      <c r="FU26" s="472" t="b">
        <f>IF(ISNUMBER('Schedule 4'!FU23)=FALSE,FALSE,TRUE)</f>
        <v>0</v>
      </c>
      <c r="FV26" s="474"/>
      <c r="FW26" s="474"/>
      <c r="FX26" s="474"/>
      <c r="FY26" s="474"/>
      <c r="FZ26" s="472" t="b">
        <f>IF(ISNUMBER('Schedule 4'!FZ23)=FALSE,FALSE,TRUE)</f>
        <v>0</v>
      </c>
      <c r="GA26" s="474"/>
      <c r="GB26" s="474"/>
      <c r="GC26" s="474"/>
      <c r="GD26" s="474"/>
      <c r="GE26" s="472" t="b">
        <f>IF(ISNUMBER('Schedule 4'!GE23)=FALSE,FALSE,TRUE)</f>
        <v>0</v>
      </c>
      <c r="GF26" s="474"/>
      <c r="GG26" s="474"/>
      <c r="GH26" s="474"/>
      <c r="GI26" s="474"/>
      <c r="GJ26" s="472" t="b">
        <f>IF(ISNUMBER('Schedule 4'!GJ23)=FALSE,FALSE,TRUE)</f>
        <v>0</v>
      </c>
      <c r="GK26" s="474"/>
      <c r="GL26" s="474"/>
      <c r="GM26" s="474"/>
      <c r="GN26" s="474"/>
      <c r="GO26" s="472" t="b">
        <f>IF(ISNUMBER('Schedule 4'!GO23)=FALSE,FALSE,TRUE)</f>
        <v>0</v>
      </c>
      <c r="GP26" s="474"/>
      <c r="GQ26" s="474"/>
      <c r="GR26" s="474"/>
      <c r="GS26" s="474"/>
      <c r="GT26" s="472" t="b">
        <f>IF(ISNUMBER('Schedule 4'!GT23)=FALSE,FALSE,TRUE)</f>
        <v>0</v>
      </c>
      <c r="GU26" s="474"/>
      <c r="GV26" s="474"/>
      <c r="GW26" s="474"/>
      <c r="GX26" s="474"/>
      <c r="GY26" s="472" t="b">
        <f>IF(ISNUMBER('Schedule 4'!GY23)=FALSE,FALSE,TRUE)</f>
        <v>0</v>
      </c>
      <c r="GZ26" s="474"/>
      <c r="HA26" s="474"/>
      <c r="HB26" s="472"/>
      <c r="HC26" s="472"/>
      <c r="HD26" s="472" t="b">
        <f>IF(ISNUMBER('Schedule 4'!HD23)=FALSE,FALSE,TRUE)</f>
        <v>0</v>
      </c>
      <c r="HE26" s="474"/>
      <c r="HF26" s="474"/>
      <c r="HG26" s="474"/>
      <c r="HH26" s="474"/>
      <c r="HI26" s="472" t="b">
        <f>IF(ISNUMBER('Schedule 4'!HI23)=FALSE,FALSE,TRUE)</f>
        <v>0</v>
      </c>
      <c r="HJ26" s="474"/>
      <c r="HK26" s="474"/>
      <c r="HL26" s="474"/>
      <c r="HM26" s="474"/>
      <c r="HN26" s="472" t="b">
        <f>IF(ISNUMBER('Schedule 4'!HN23)=FALSE,FALSE,TRUE)</f>
        <v>0</v>
      </c>
      <c r="HO26" s="474"/>
      <c r="HP26" s="474"/>
      <c r="HQ26" s="474"/>
      <c r="HR26" s="474"/>
      <c r="HS26" s="472" t="b">
        <f>IF(ISNUMBER('Schedule 4'!HS23)=FALSE,FALSE,TRUE)</f>
        <v>0</v>
      </c>
      <c r="HT26" s="474"/>
      <c r="HU26" s="474"/>
      <c r="HV26" s="474"/>
      <c r="HW26" s="474"/>
      <c r="HX26" s="472" t="b">
        <f>IF(ISNUMBER('Schedule 4'!HX23)=FALSE,FALSE,TRUE)</f>
        <v>0</v>
      </c>
      <c r="HY26" s="474"/>
      <c r="HZ26" s="474"/>
      <c r="IA26" s="474"/>
      <c r="IB26" s="474"/>
      <c r="IC26" s="472" t="b">
        <f>IF(ISNUMBER('Schedule 4'!IC23)=FALSE,FALSE,TRUE)</f>
        <v>0</v>
      </c>
      <c r="ID26" s="474"/>
      <c r="IE26" s="474"/>
      <c r="IF26" s="474"/>
      <c r="IG26" s="474"/>
      <c r="IH26" s="472" t="b">
        <f>IF(ISNUMBER('Schedule 4'!IH23)=FALSE,FALSE,TRUE)</f>
        <v>0</v>
      </c>
      <c r="II26" s="474"/>
      <c r="IJ26" s="474"/>
      <c r="IK26" s="474"/>
      <c r="IL26" s="474"/>
      <c r="IM26" s="472" t="b">
        <f>IF(ISNUMBER('Schedule 4'!IM23)=FALSE,FALSE,TRUE)</f>
        <v>0</v>
      </c>
      <c r="IN26" s="474"/>
      <c r="IO26" s="474"/>
      <c r="IP26" s="474"/>
      <c r="IQ26" s="474"/>
      <c r="IR26" s="472" t="b">
        <f>IF(ISNUMBER('Schedule 4'!IR23)=FALSE,FALSE,TRUE)</f>
        <v>0</v>
      </c>
      <c r="IS26" s="474"/>
      <c r="IT26" s="474"/>
      <c r="IU26" s="474"/>
      <c r="IV26" s="474"/>
      <c r="IW26" s="472" t="b">
        <f>IF(ISNUMBER('Schedule 4'!IW23)=FALSE,FALSE,TRUE)</f>
        <v>0</v>
      </c>
      <c r="IX26" s="474"/>
      <c r="IY26" s="465"/>
      <c r="IZ26" s="78"/>
    </row>
    <row r="27" spans="2:260" x14ac:dyDescent="0.35">
      <c r="B27" s="469"/>
      <c r="C27" s="123" t="s">
        <v>745</v>
      </c>
      <c r="D27" s="107" t="s">
        <v>1385</v>
      </c>
      <c r="E27" s="470"/>
      <c r="F27" s="471"/>
      <c r="G27" s="472"/>
      <c r="H27" s="473"/>
      <c r="I27" s="472"/>
      <c r="J27" s="471"/>
      <c r="K27" s="472"/>
      <c r="L27" s="472" t="b">
        <f>IF(ISNUMBER('Schedule 4'!L25)=FALSE,FALSE,TRUE)</f>
        <v>0</v>
      </c>
      <c r="M27" s="474"/>
      <c r="N27" s="474"/>
      <c r="O27" s="474"/>
      <c r="P27" s="474"/>
      <c r="Q27" s="472" t="b">
        <f>IF(ISNUMBER('Schedule 4'!Q25)=FALSE,FALSE,TRUE)</f>
        <v>0</v>
      </c>
      <c r="R27" s="474"/>
      <c r="S27" s="474"/>
      <c r="T27" s="474"/>
      <c r="U27" s="474"/>
      <c r="V27" s="472" t="b">
        <f>IF(ISNUMBER('Schedule 4'!V25)=FALSE,FALSE,TRUE)</f>
        <v>0</v>
      </c>
      <c r="W27" s="474"/>
      <c r="X27" s="474"/>
      <c r="Y27" s="474"/>
      <c r="Z27" s="474"/>
      <c r="AA27" s="472" t="b">
        <f>IF(ISNUMBER('Schedule 4'!AA25)=FALSE,FALSE,TRUE)</f>
        <v>0</v>
      </c>
      <c r="AB27" s="474"/>
      <c r="AC27" s="474"/>
      <c r="AD27" s="474"/>
      <c r="AE27" s="474"/>
      <c r="AF27" s="472" t="b">
        <f>IF(ISNUMBER('Schedule 4'!AF25)=FALSE,FALSE,TRUE)</f>
        <v>0</v>
      </c>
      <c r="AG27" s="474"/>
      <c r="AH27" s="474"/>
      <c r="AI27" s="474"/>
      <c r="AJ27" s="474"/>
      <c r="AK27" s="472" t="b">
        <f>IF(ISNUMBER('Schedule 4'!AK25)=FALSE,FALSE,TRUE)</f>
        <v>0</v>
      </c>
      <c r="AL27" s="474"/>
      <c r="AM27" s="474"/>
      <c r="AN27" s="474"/>
      <c r="AO27" s="474"/>
      <c r="AP27" s="472" t="b">
        <f>IF(ISNUMBER('Schedule 4'!AP25)=FALSE,FALSE,TRUE)</f>
        <v>0</v>
      </c>
      <c r="AQ27" s="474"/>
      <c r="AR27" s="474"/>
      <c r="AS27" s="474"/>
      <c r="AT27" s="474"/>
      <c r="AU27" s="472" t="b">
        <f>IF(ISNUMBER('Schedule 4'!AU25)=FALSE,FALSE,TRUE)</f>
        <v>0</v>
      </c>
      <c r="AV27" s="474"/>
      <c r="AW27" s="474"/>
      <c r="AX27" s="474"/>
      <c r="AY27" s="474"/>
      <c r="AZ27" s="472" t="b">
        <f>IF(ISNUMBER('Schedule 4'!AZ25)=FALSE,FALSE,TRUE)</f>
        <v>0</v>
      </c>
      <c r="BA27" s="474"/>
      <c r="BB27" s="474"/>
      <c r="BC27" s="474"/>
      <c r="BD27" s="474"/>
      <c r="BE27" s="472" t="b">
        <f>IF(ISNUMBER('Schedule 4'!BE25)=FALSE,FALSE,TRUE)</f>
        <v>0</v>
      </c>
      <c r="BF27" s="474"/>
      <c r="BG27" s="474"/>
      <c r="BH27" s="472"/>
      <c r="BI27" s="472"/>
      <c r="BJ27" s="472" t="b">
        <f>IF(ISNUMBER('Schedule 4'!BJ25)=FALSE,FALSE,TRUE)</f>
        <v>0</v>
      </c>
      <c r="BK27" s="474"/>
      <c r="BL27" s="474"/>
      <c r="BM27" s="474"/>
      <c r="BN27" s="474"/>
      <c r="BO27" s="472" t="b">
        <f>IF(ISNUMBER('Schedule 4'!BO25)=FALSE,FALSE,TRUE)</f>
        <v>0</v>
      </c>
      <c r="BP27" s="474"/>
      <c r="BQ27" s="474"/>
      <c r="BR27" s="474"/>
      <c r="BS27" s="474"/>
      <c r="BT27" s="472" t="b">
        <f>IF(ISNUMBER('Schedule 4'!BT25)=FALSE,FALSE,TRUE)</f>
        <v>0</v>
      </c>
      <c r="BU27" s="474"/>
      <c r="BV27" s="474"/>
      <c r="BW27" s="474"/>
      <c r="BX27" s="474"/>
      <c r="BY27" s="472" t="b">
        <f>IF(ISNUMBER('Schedule 4'!BY25)=FALSE,FALSE,TRUE)</f>
        <v>0</v>
      </c>
      <c r="BZ27" s="474"/>
      <c r="CA27" s="474"/>
      <c r="CB27" s="474"/>
      <c r="CC27" s="474"/>
      <c r="CD27" s="472" t="b">
        <f>IF(ISNUMBER('Schedule 4'!CD25)=FALSE,FALSE,TRUE)</f>
        <v>0</v>
      </c>
      <c r="CE27" s="474"/>
      <c r="CF27" s="474"/>
      <c r="CG27" s="474"/>
      <c r="CH27" s="474"/>
      <c r="CI27" s="472" t="b">
        <f>IF(ISNUMBER('Schedule 4'!CI25)=FALSE,FALSE,TRUE)</f>
        <v>0</v>
      </c>
      <c r="CJ27" s="474"/>
      <c r="CK27" s="474"/>
      <c r="CL27" s="474"/>
      <c r="CM27" s="474"/>
      <c r="CN27" s="472" t="b">
        <f>IF(ISNUMBER('Schedule 4'!CN25)=FALSE,FALSE,TRUE)</f>
        <v>0</v>
      </c>
      <c r="CO27" s="474"/>
      <c r="CP27" s="474"/>
      <c r="CQ27" s="474"/>
      <c r="CR27" s="474"/>
      <c r="CS27" s="472" t="b">
        <f>IF(ISNUMBER('Schedule 4'!CS25)=FALSE,FALSE,TRUE)</f>
        <v>0</v>
      </c>
      <c r="CT27" s="474"/>
      <c r="CU27" s="474"/>
      <c r="CV27" s="474"/>
      <c r="CW27" s="474"/>
      <c r="CX27" s="472" t="b">
        <f>IF(ISNUMBER('Schedule 4'!CX25)=FALSE,FALSE,TRUE)</f>
        <v>0</v>
      </c>
      <c r="CY27" s="474"/>
      <c r="CZ27" s="474"/>
      <c r="DA27" s="474"/>
      <c r="DB27" s="474"/>
      <c r="DC27" s="472" t="b">
        <f>IF(ISNUMBER('Schedule 4'!DC25)=FALSE,FALSE,TRUE)</f>
        <v>0</v>
      </c>
      <c r="DD27" s="474"/>
      <c r="DE27" s="474"/>
      <c r="DF27" s="472"/>
      <c r="DG27" s="472"/>
      <c r="DH27" s="472" t="b">
        <f>IF(ISNUMBER('Schedule 4'!DH25)=FALSE,FALSE,TRUE)</f>
        <v>0</v>
      </c>
      <c r="DI27" s="474"/>
      <c r="DJ27" s="474"/>
      <c r="DK27" s="474"/>
      <c r="DL27" s="474"/>
      <c r="DM27" s="472" t="b">
        <f>IF(ISNUMBER('Schedule 4'!DM25)=FALSE,FALSE,TRUE)</f>
        <v>0</v>
      </c>
      <c r="DN27" s="474"/>
      <c r="DO27" s="474"/>
      <c r="DP27" s="474"/>
      <c r="DQ27" s="474"/>
      <c r="DR27" s="472" t="b">
        <f>IF(ISNUMBER('Schedule 4'!DR25)=FALSE,FALSE,TRUE)</f>
        <v>0</v>
      </c>
      <c r="DS27" s="474"/>
      <c r="DT27" s="474"/>
      <c r="DU27" s="474"/>
      <c r="DV27" s="474"/>
      <c r="DW27" s="472" t="b">
        <f>IF(ISNUMBER('Schedule 4'!DW25)=FALSE,FALSE,TRUE)</f>
        <v>0</v>
      </c>
      <c r="DX27" s="474"/>
      <c r="DY27" s="474"/>
      <c r="DZ27" s="474"/>
      <c r="EA27" s="474"/>
      <c r="EB27" s="472" t="b">
        <f>IF(ISNUMBER('Schedule 4'!EB25)=FALSE,FALSE,TRUE)</f>
        <v>0</v>
      </c>
      <c r="EC27" s="474"/>
      <c r="ED27" s="474"/>
      <c r="EE27" s="474"/>
      <c r="EF27" s="474"/>
      <c r="EG27" s="472" t="b">
        <f>IF(ISNUMBER('Schedule 4'!EG25)=FALSE,FALSE,TRUE)</f>
        <v>0</v>
      </c>
      <c r="EH27" s="474"/>
      <c r="EI27" s="474"/>
      <c r="EJ27" s="474"/>
      <c r="EK27" s="474"/>
      <c r="EL27" s="472" t="b">
        <f>IF(ISNUMBER('Schedule 4'!EL25)=FALSE,FALSE,TRUE)</f>
        <v>0</v>
      </c>
      <c r="EM27" s="474"/>
      <c r="EN27" s="474"/>
      <c r="EO27" s="474"/>
      <c r="EP27" s="474"/>
      <c r="EQ27" s="472" t="b">
        <f>IF(ISNUMBER('Schedule 4'!EQ25)=FALSE,FALSE,TRUE)</f>
        <v>0</v>
      </c>
      <c r="ER27" s="474"/>
      <c r="ES27" s="474"/>
      <c r="ET27" s="474"/>
      <c r="EU27" s="474"/>
      <c r="EV27" s="472" t="b">
        <f>IF(ISNUMBER('Schedule 4'!EV25)=FALSE,FALSE,TRUE)</f>
        <v>0</v>
      </c>
      <c r="EW27" s="474"/>
      <c r="EX27" s="474"/>
      <c r="EY27" s="474"/>
      <c r="EZ27" s="474"/>
      <c r="FA27" s="472" t="b">
        <f>IF(ISNUMBER('Schedule 4'!FA25)=FALSE,FALSE,TRUE)</f>
        <v>0</v>
      </c>
      <c r="FB27" s="474"/>
      <c r="FC27" s="474"/>
      <c r="FD27" s="472"/>
      <c r="FE27" s="472"/>
      <c r="FF27" s="472" t="b">
        <f>IF(ISNUMBER('Schedule 4'!FF25)=FALSE,FALSE,TRUE)</f>
        <v>0</v>
      </c>
      <c r="FG27" s="474"/>
      <c r="FH27" s="474"/>
      <c r="FI27" s="474"/>
      <c r="FJ27" s="474"/>
      <c r="FK27" s="472" t="b">
        <f>IF(ISNUMBER('Schedule 4'!FK25)=FALSE,FALSE,TRUE)</f>
        <v>0</v>
      </c>
      <c r="FL27" s="474"/>
      <c r="FM27" s="474"/>
      <c r="FN27" s="474"/>
      <c r="FO27" s="474"/>
      <c r="FP27" s="472" t="b">
        <f>IF(ISNUMBER('Schedule 4'!FP25)=FALSE,FALSE,TRUE)</f>
        <v>0</v>
      </c>
      <c r="FQ27" s="474"/>
      <c r="FR27" s="474"/>
      <c r="FS27" s="474"/>
      <c r="FT27" s="474"/>
      <c r="FU27" s="472" t="b">
        <f>IF(ISNUMBER('Schedule 4'!FU25)=FALSE,FALSE,TRUE)</f>
        <v>0</v>
      </c>
      <c r="FV27" s="474"/>
      <c r="FW27" s="474"/>
      <c r="FX27" s="474"/>
      <c r="FY27" s="474"/>
      <c r="FZ27" s="472" t="b">
        <f>IF(ISNUMBER('Schedule 4'!FZ25)=FALSE,FALSE,TRUE)</f>
        <v>0</v>
      </c>
      <c r="GA27" s="474"/>
      <c r="GB27" s="474"/>
      <c r="GC27" s="474"/>
      <c r="GD27" s="474"/>
      <c r="GE27" s="472" t="b">
        <f>IF(ISNUMBER('Schedule 4'!GE25)=FALSE,FALSE,TRUE)</f>
        <v>0</v>
      </c>
      <c r="GF27" s="474"/>
      <c r="GG27" s="474"/>
      <c r="GH27" s="474"/>
      <c r="GI27" s="474"/>
      <c r="GJ27" s="472" t="b">
        <f>IF(ISNUMBER('Schedule 4'!GJ25)=FALSE,FALSE,TRUE)</f>
        <v>0</v>
      </c>
      <c r="GK27" s="474"/>
      <c r="GL27" s="474"/>
      <c r="GM27" s="474"/>
      <c r="GN27" s="474"/>
      <c r="GO27" s="472" t="b">
        <f>IF(ISNUMBER('Schedule 4'!GO25)=FALSE,FALSE,TRUE)</f>
        <v>0</v>
      </c>
      <c r="GP27" s="474"/>
      <c r="GQ27" s="474"/>
      <c r="GR27" s="474"/>
      <c r="GS27" s="474"/>
      <c r="GT27" s="472" t="b">
        <f>IF(ISNUMBER('Schedule 4'!GT25)=FALSE,FALSE,TRUE)</f>
        <v>0</v>
      </c>
      <c r="GU27" s="474"/>
      <c r="GV27" s="474"/>
      <c r="GW27" s="474"/>
      <c r="GX27" s="474"/>
      <c r="GY27" s="472" t="b">
        <f>IF(ISNUMBER('Schedule 4'!GY25)=FALSE,FALSE,TRUE)</f>
        <v>0</v>
      </c>
      <c r="GZ27" s="474"/>
      <c r="HA27" s="474"/>
      <c r="HB27" s="472"/>
      <c r="HC27" s="472"/>
      <c r="HD27" s="472" t="b">
        <f>IF(ISNUMBER('Schedule 4'!HD25)=FALSE,FALSE,TRUE)</f>
        <v>0</v>
      </c>
      <c r="HE27" s="474"/>
      <c r="HF27" s="474"/>
      <c r="HG27" s="474"/>
      <c r="HH27" s="474"/>
      <c r="HI27" s="472" t="b">
        <f>IF(ISNUMBER('Schedule 4'!HI25)=FALSE,FALSE,TRUE)</f>
        <v>0</v>
      </c>
      <c r="HJ27" s="474"/>
      <c r="HK27" s="474"/>
      <c r="HL27" s="474"/>
      <c r="HM27" s="474"/>
      <c r="HN27" s="472" t="b">
        <f>IF(ISNUMBER('Schedule 4'!HN25)=FALSE,FALSE,TRUE)</f>
        <v>0</v>
      </c>
      <c r="HO27" s="474"/>
      <c r="HP27" s="474"/>
      <c r="HQ27" s="474"/>
      <c r="HR27" s="474"/>
      <c r="HS27" s="472" t="b">
        <f>IF(ISNUMBER('Schedule 4'!HS25)=FALSE,FALSE,TRUE)</f>
        <v>0</v>
      </c>
      <c r="HT27" s="474"/>
      <c r="HU27" s="474"/>
      <c r="HV27" s="474"/>
      <c r="HW27" s="474"/>
      <c r="HX27" s="472" t="b">
        <f>IF(ISNUMBER('Schedule 4'!HX25)=FALSE,FALSE,TRUE)</f>
        <v>0</v>
      </c>
      <c r="HY27" s="474"/>
      <c r="HZ27" s="474"/>
      <c r="IA27" s="474"/>
      <c r="IB27" s="474"/>
      <c r="IC27" s="472" t="b">
        <f>IF(ISNUMBER('Schedule 4'!IC25)=FALSE,FALSE,TRUE)</f>
        <v>0</v>
      </c>
      <c r="ID27" s="474"/>
      <c r="IE27" s="474"/>
      <c r="IF27" s="474"/>
      <c r="IG27" s="474"/>
      <c r="IH27" s="472" t="b">
        <f>IF(ISNUMBER('Schedule 4'!IH25)=FALSE,FALSE,TRUE)</f>
        <v>0</v>
      </c>
      <c r="II27" s="474"/>
      <c r="IJ27" s="474"/>
      <c r="IK27" s="474"/>
      <c r="IL27" s="474"/>
      <c r="IM27" s="472" t="b">
        <f>IF(ISNUMBER('Schedule 4'!IM25)=FALSE,FALSE,TRUE)</f>
        <v>0</v>
      </c>
      <c r="IN27" s="474"/>
      <c r="IO27" s="474"/>
      <c r="IP27" s="474"/>
      <c r="IQ27" s="474"/>
      <c r="IR27" s="472" t="b">
        <f>IF(ISNUMBER('Schedule 4'!IR25)=FALSE,FALSE,TRUE)</f>
        <v>0</v>
      </c>
      <c r="IS27" s="474"/>
      <c r="IT27" s="474"/>
      <c r="IU27" s="474"/>
      <c r="IV27" s="474"/>
      <c r="IW27" s="472" t="b">
        <f>IF(ISNUMBER('Schedule 4'!IW25)=FALSE,FALSE,TRUE)</f>
        <v>0</v>
      </c>
      <c r="IX27" s="474"/>
      <c r="IY27" s="465"/>
      <c r="IZ27" s="78"/>
    </row>
    <row r="28" spans="2:260" x14ac:dyDescent="0.35">
      <c r="B28" s="469"/>
      <c r="C28" s="123" t="s">
        <v>747</v>
      </c>
      <c r="D28" s="107" t="s">
        <v>1386</v>
      </c>
      <c r="E28" s="470"/>
      <c r="F28" s="471"/>
      <c r="G28" s="472"/>
      <c r="H28" s="473"/>
      <c r="I28" s="472"/>
      <c r="J28" s="471"/>
      <c r="K28" s="472"/>
      <c r="L28" s="472" t="b">
        <f>IF(ISNUMBER('Schedule 4'!L27)=FALSE,FALSE,TRUE)</f>
        <v>0</v>
      </c>
      <c r="M28" s="474"/>
      <c r="N28" s="474"/>
      <c r="O28" s="474"/>
      <c r="P28" s="474"/>
      <c r="Q28" s="472" t="b">
        <f>IF(ISNUMBER('Schedule 4'!Q27)=FALSE,FALSE,TRUE)</f>
        <v>0</v>
      </c>
      <c r="R28" s="474"/>
      <c r="S28" s="474"/>
      <c r="T28" s="474"/>
      <c r="U28" s="474"/>
      <c r="V28" s="472" t="b">
        <f>IF(ISNUMBER('Schedule 4'!V27)=FALSE,FALSE,TRUE)</f>
        <v>0</v>
      </c>
      <c r="W28" s="474"/>
      <c r="X28" s="474"/>
      <c r="Y28" s="474"/>
      <c r="Z28" s="474"/>
      <c r="AA28" s="472" t="b">
        <f>IF(ISNUMBER('Schedule 4'!AA27)=FALSE,FALSE,TRUE)</f>
        <v>0</v>
      </c>
      <c r="AB28" s="474"/>
      <c r="AC28" s="474"/>
      <c r="AD28" s="474"/>
      <c r="AE28" s="474"/>
      <c r="AF28" s="472" t="b">
        <f>IF(ISNUMBER('Schedule 4'!AF27)=FALSE,FALSE,TRUE)</f>
        <v>0</v>
      </c>
      <c r="AG28" s="474"/>
      <c r="AH28" s="474"/>
      <c r="AI28" s="474"/>
      <c r="AJ28" s="474"/>
      <c r="AK28" s="472" t="b">
        <f>IF(ISNUMBER('Schedule 4'!AK27)=FALSE,FALSE,TRUE)</f>
        <v>0</v>
      </c>
      <c r="AL28" s="474"/>
      <c r="AM28" s="474"/>
      <c r="AN28" s="474"/>
      <c r="AO28" s="474"/>
      <c r="AP28" s="472" t="b">
        <f>IF(ISNUMBER('Schedule 4'!AP27)=FALSE,FALSE,TRUE)</f>
        <v>0</v>
      </c>
      <c r="AQ28" s="474"/>
      <c r="AR28" s="474"/>
      <c r="AS28" s="474"/>
      <c r="AT28" s="474"/>
      <c r="AU28" s="472" t="b">
        <f>IF(ISNUMBER('Schedule 4'!AU27)=FALSE,FALSE,TRUE)</f>
        <v>0</v>
      </c>
      <c r="AV28" s="474"/>
      <c r="AW28" s="474"/>
      <c r="AX28" s="474"/>
      <c r="AY28" s="474"/>
      <c r="AZ28" s="472" t="b">
        <f>IF(ISNUMBER('Schedule 4'!AZ27)=FALSE,FALSE,TRUE)</f>
        <v>0</v>
      </c>
      <c r="BA28" s="474"/>
      <c r="BB28" s="474"/>
      <c r="BC28" s="474"/>
      <c r="BD28" s="474"/>
      <c r="BE28" s="472" t="b">
        <f>IF(ISNUMBER('Schedule 4'!BE27)=FALSE,FALSE,TRUE)</f>
        <v>0</v>
      </c>
      <c r="BF28" s="474"/>
      <c r="BG28" s="474"/>
      <c r="BH28" s="472"/>
      <c r="BI28" s="472"/>
      <c r="BJ28" s="472" t="b">
        <f>IF(ISNUMBER('Schedule 4'!BJ27)=FALSE,FALSE,TRUE)</f>
        <v>0</v>
      </c>
      <c r="BK28" s="474"/>
      <c r="BL28" s="474"/>
      <c r="BM28" s="474"/>
      <c r="BN28" s="474"/>
      <c r="BO28" s="472" t="b">
        <f>IF(ISNUMBER('Schedule 4'!BO27)=FALSE,FALSE,TRUE)</f>
        <v>0</v>
      </c>
      <c r="BP28" s="474"/>
      <c r="BQ28" s="474"/>
      <c r="BR28" s="474"/>
      <c r="BS28" s="474"/>
      <c r="BT28" s="472" t="b">
        <f>IF(ISNUMBER('Schedule 4'!BT27)=FALSE,FALSE,TRUE)</f>
        <v>0</v>
      </c>
      <c r="BU28" s="474"/>
      <c r="BV28" s="474"/>
      <c r="BW28" s="474"/>
      <c r="BX28" s="474"/>
      <c r="BY28" s="472" t="b">
        <f>IF(ISNUMBER('Schedule 4'!BY27)=FALSE,FALSE,TRUE)</f>
        <v>0</v>
      </c>
      <c r="BZ28" s="474"/>
      <c r="CA28" s="474"/>
      <c r="CB28" s="474"/>
      <c r="CC28" s="474"/>
      <c r="CD28" s="472" t="b">
        <f>IF(ISNUMBER('Schedule 4'!CD27)=FALSE,FALSE,TRUE)</f>
        <v>0</v>
      </c>
      <c r="CE28" s="474"/>
      <c r="CF28" s="474"/>
      <c r="CG28" s="474"/>
      <c r="CH28" s="474"/>
      <c r="CI28" s="472" t="b">
        <f>IF(ISNUMBER('Schedule 4'!CI27)=FALSE,FALSE,TRUE)</f>
        <v>0</v>
      </c>
      <c r="CJ28" s="474"/>
      <c r="CK28" s="474"/>
      <c r="CL28" s="474"/>
      <c r="CM28" s="474"/>
      <c r="CN28" s="472" t="b">
        <f>IF(ISNUMBER('Schedule 4'!CN27)=FALSE,FALSE,TRUE)</f>
        <v>0</v>
      </c>
      <c r="CO28" s="474"/>
      <c r="CP28" s="474"/>
      <c r="CQ28" s="474"/>
      <c r="CR28" s="474"/>
      <c r="CS28" s="472" t="b">
        <f>IF(ISNUMBER('Schedule 4'!CS27)=FALSE,FALSE,TRUE)</f>
        <v>0</v>
      </c>
      <c r="CT28" s="474"/>
      <c r="CU28" s="474"/>
      <c r="CV28" s="474"/>
      <c r="CW28" s="474"/>
      <c r="CX28" s="472" t="b">
        <f>IF(ISNUMBER('Schedule 4'!CX27)=FALSE,FALSE,TRUE)</f>
        <v>0</v>
      </c>
      <c r="CY28" s="474"/>
      <c r="CZ28" s="474"/>
      <c r="DA28" s="474"/>
      <c r="DB28" s="474"/>
      <c r="DC28" s="472" t="b">
        <f>IF(ISNUMBER('Schedule 4'!DC27)=FALSE,FALSE,TRUE)</f>
        <v>0</v>
      </c>
      <c r="DD28" s="474"/>
      <c r="DE28" s="474"/>
      <c r="DF28" s="472"/>
      <c r="DG28" s="472"/>
      <c r="DH28" s="472" t="b">
        <f>IF(ISNUMBER('Schedule 4'!DH27)=FALSE,FALSE,TRUE)</f>
        <v>0</v>
      </c>
      <c r="DI28" s="474"/>
      <c r="DJ28" s="474"/>
      <c r="DK28" s="474"/>
      <c r="DL28" s="474"/>
      <c r="DM28" s="472" t="b">
        <f>IF(ISNUMBER('Schedule 4'!DM27)=FALSE,FALSE,TRUE)</f>
        <v>0</v>
      </c>
      <c r="DN28" s="474"/>
      <c r="DO28" s="474"/>
      <c r="DP28" s="474"/>
      <c r="DQ28" s="474"/>
      <c r="DR28" s="472" t="b">
        <f>IF(ISNUMBER('Schedule 4'!DR27)=FALSE,FALSE,TRUE)</f>
        <v>0</v>
      </c>
      <c r="DS28" s="474"/>
      <c r="DT28" s="474"/>
      <c r="DU28" s="474"/>
      <c r="DV28" s="474"/>
      <c r="DW28" s="472" t="b">
        <f>IF(ISNUMBER('Schedule 4'!DW27)=FALSE,FALSE,TRUE)</f>
        <v>0</v>
      </c>
      <c r="DX28" s="474"/>
      <c r="DY28" s="474"/>
      <c r="DZ28" s="474"/>
      <c r="EA28" s="474"/>
      <c r="EB28" s="472" t="b">
        <f>IF(ISNUMBER('Schedule 4'!EB27)=FALSE,FALSE,TRUE)</f>
        <v>0</v>
      </c>
      <c r="EC28" s="474"/>
      <c r="ED28" s="474"/>
      <c r="EE28" s="474"/>
      <c r="EF28" s="474"/>
      <c r="EG28" s="472" t="b">
        <f>IF(ISNUMBER('Schedule 4'!EG27)=FALSE,FALSE,TRUE)</f>
        <v>0</v>
      </c>
      <c r="EH28" s="474"/>
      <c r="EI28" s="474"/>
      <c r="EJ28" s="474"/>
      <c r="EK28" s="474"/>
      <c r="EL28" s="472" t="b">
        <f>IF(ISNUMBER('Schedule 4'!EL27)=FALSE,FALSE,TRUE)</f>
        <v>0</v>
      </c>
      <c r="EM28" s="474"/>
      <c r="EN28" s="474"/>
      <c r="EO28" s="474"/>
      <c r="EP28" s="474"/>
      <c r="EQ28" s="472" t="b">
        <f>IF(ISNUMBER('Schedule 4'!EQ27)=FALSE,FALSE,TRUE)</f>
        <v>0</v>
      </c>
      <c r="ER28" s="474"/>
      <c r="ES28" s="474"/>
      <c r="ET28" s="474"/>
      <c r="EU28" s="474"/>
      <c r="EV28" s="472" t="b">
        <f>IF(ISNUMBER('Schedule 4'!EV27)=FALSE,FALSE,TRUE)</f>
        <v>0</v>
      </c>
      <c r="EW28" s="474"/>
      <c r="EX28" s="474"/>
      <c r="EY28" s="474"/>
      <c r="EZ28" s="474"/>
      <c r="FA28" s="472" t="b">
        <f>IF(ISNUMBER('Schedule 4'!FA27)=FALSE,FALSE,TRUE)</f>
        <v>0</v>
      </c>
      <c r="FB28" s="474"/>
      <c r="FC28" s="474"/>
      <c r="FD28" s="472"/>
      <c r="FE28" s="472"/>
      <c r="FF28" s="472" t="b">
        <f>IF(ISNUMBER('Schedule 4'!FF27)=FALSE,FALSE,TRUE)</f>
        <v>0</v>
      </c>
      <c r="FG28" s="474"/>
      <c r="FH28" s="474"/>
      <c r="FI28" s="474"/>
      <c r="FJ28" s="474"/>
      <c r="FK28" s="472" t="b">
        <f>IF(ISNUMBER('Schedule 4'!FK27)=FALSE,FALSE,TRUE)</f>
        <v>0</v>
      </c>
      <c r="FL28" s="474"/>
      <c r="FM28" s="474"/>
      <c r="FN28" s="474"/>
      <c r="FO28" s="474"/>
      <c r="FP28" s="472" t="b">
        <f>IF(ISNUMBER('Schedule 4'!FP27)=FALSE,FALSE,TRUE)</f>
        <v>0</v>
      </c>
      <c r="FQ28" s="474"/>
      <c r="FR28" s="474"/>
      <c r="FS28" s="474"/>
      <c r="FT28" s="474"/>
      <c r="FU28" s="472" t="b">
        <f>IF(ISNUMBER('Schedule 4'!FU27)=FALSE,FALSE,TRUE)</f>
        <v>0</v>
      </c>
      <c r="FV28" s="474"/>
      <c r="FW28" s="474"/>
      <c r="FX28" s="474"/>
      <c r="FY28" s="474"/>
      <c r="FZ28" s="472" t="b">
        <f>IF(ISNUMBER('Schedule 4'!FZ27)=FALSE,FALSE,TRUE)</f>
        <v>0</v>
      </c>
      <c r="GA28" s="474"/>
      <c r="GB28" s="474"/>
      <c r="GC28" s="474"/>
      <c r="GD28" s="474"/>
      <c r="GE28" s="472" t="b">
        <f>IF(ISNUMBER('Schedule 4'!GE27)=FALSE,FALSE,TRUE)</f>
        <v>0</v>
      </c>
      <c r="GF28" s="474"/>
      <c r="GG28" s="474"/>
      <c r="GH28" s="474"/>
      <c r="GI28" s="474"/>
      <c r="GJ28" s="472" t="b">
        <f>IF(ISNUMBER('Schedule 4'!GJ27)=FALSE,FALSE,TRUE)</f>
        <v>0</v>
      </c>
      <c r="GK28" s="474"/>
      <c r="GL28" s="474"/>
      <c r="GM28" s="474"/>
      <c r="GN28" s="474"/>
      <c r="GO28" s="472" t="b">
        <f>IF(ISNUMBER('Schedule 4'!GO27)=FALSE,FALSE,TRUE)</f>
        <v>0</v>
      </c>
      <c r="GP28" s="474"/>
      <c r="GQ28" s="474"/>
      <c r="GR28" s="474"/>
      <c r="GS28" s="474"/>
      <c r="GT28" s="472" t="b">
        <f>IF(ISNUMBER('Schedule 4'!GT27)=FALSE,FALSE,TRUE)</f>
        <v>0</v>
      </c>
      <c r="GU28" s="474"/>
      <c r="GV28" s="474"/>
      <c r="GW28" s="474"/>
      <c r="GX28" s="474"/>
      <c r="GY28" s="472" t="b">
        <f>IF(ISNUMBER('Schedule 4'!GY27)=FALSE,FALSE,TRUE)</f>
        <v>0</v>
      </c>
      <c r="GZ28" s="474"/>
      <c r="HA28" s="474"/>
      <c r="HB28" s="472"/>
      <c r="HC28" s="472"/>
      <c r="HD28" s="472" t="b">
        <f>IF(ISNUMBER('Schedule 4'!HD27)=FALSE,FALSE,TRUE)</f>
        <v>0</v>
      </c>
      <c r="HE28" s="474"/>
      <c r="HF28" s="474"/>
      <c r="HG28" s="474"/>
      <c r="HH28" s="474"/>
      <c r="HI28" s="472" t="b">
        <f>IF(ISNUMBER('Schedule 4'!HI27)=FALSE,FALSE,TRUE)</f>
        <v>0</v>
      </c>
      <c r="HJ28" s="474"/>
      <c r="HK28" s="474"/>
      <c r="HL28" s="474"/>
      <c r="HM28" s="474"/>
      <c r="HN28" s="472" t="b">
        <f>IF(ISNUMBER('Schedule 4'!HN27)=FALSE,FALSE,TRUE)</f>
        <v>0</v>
      </c>
      <c r="HO28" s="474"/>
      <c r="HP28" s="474"/>
      <c r="HQ28" s="474"/>
      <c r="HR28" s="474"/>
      <c r="HS28" s="472" t="b">
        <f>IF(ISNUMBER('Schedule 4'!HS27)=FALSE,FALSE,TRUE)</f>
        <v>0</v>
      </c>
      <c r="HT28" s="474"/>
      <c r="HU28" s="474"/>
      <c r="HV28" s="474"/>
      <c r="HW28" s="474"/>
      <c r="HX28" s="472" t="b">
        <f>IF(ISNUMBER('Schedule 4'!HX27)=FALSE,FALSE,TRUE)</f>
        <v>0</v>
      </c>
      <c r="HY28" s="474"/>
      <c r="HZ28" s="474"/>
      <c r="IA28" s="474"/>
      <c r="IB28" s="474"/>
      <c r="IC28" s="472" t="b">
        <f>IF(ISNUMBER('Schedule 4'!IC27)=FALSE,FALSE,TRUE)</f>
        <v>0</v>
      </c>
      <c r="ID28" s="474"/>
      <c r="IE28" s="474"/>
      <c r="IF28" s="474"/>
      <c r="IG28" s="474"/>
      <c r="IH28" s="472" t="b">
        <f>IF(ISNUMBER('Schedule 4'!IH27)=FALSE,FALSE,TRUE)</f>
        <v>0</v>
      </c>
      <c r="II28" s="474"/>
      <c r="IJ28" s="474"/>
      <c r="IK28" s="474"/>
      <c r="IL28" s="474"/>
      <c r="IM28" s="472" t="b">
        <f>IF(ISNUMBER('Schedule 4'!IM27)=FALSE,FALSE,TRUE)</f>
        <v>0</v>
      </c>
      <c r="IN28" s="474"/>
      <c r="IO28" s="474"/>
      <c r="IP28" s="474"/>
      <c r="IQ28" s="474"/>
      <c r="IR28" s="472" t="b">
        <f>IF(ISNUMBER('Schedule 4'!IR27)=FALSE,FALSE,TRUE)</f>
        <v>0</v>
      </c>
      <c r="IS28" s="474"/>
      <c r="IT28" s="474"/>
      <c r="IU28" s="474"/>
      <c r="IV28" s="474"/>
      <c r="IW28" s="472" t="b">
        <f>IF(ISNUMBER('Schedule 4'!IW27)=FALSE,FALSE,TRUE)</f>
        <v>0</v>
      </c>
      <c r="IX28" s="474"/>
      <c r="IY28" s="465"/>
      <c r="IZ28" s="78"/>
    </row>
    <row r="29" spans="2:260" x14ac:dyDescent="0.35">
      <c r="B29" s="469"/>
      <c r="C29" s="123" t="s">
        <v>749</v>
      </c>
      <c r="D29" s="107" t="s">
        <v>1387</v>
      </c>
      <c r="E29" s="470"/>
      <c r="F29" s="471"/>
      <c r="G29" s="472"/>
      <c r="H29" s="473"/>
      <c r="I29" s="472"/>
      <c r="J29" s="471"/>
      <c r="K29" s="472"/>
      <c r="L29" s="472" t="b">
        <f>IF(ISNUMBER('Schedule 4'!L29)=FALSE,FALSE,TRUE)</f>
        <v>0</v>
      </c>
      <c r="M29" s="474"/>
      <c r="N29" s="474"/>
      <c r="O29" s="474"/>
      <c r="P29" s="474"/>
      <c r="Q29" s="472" t="b">
        <f>IF(ISNUMBER('Schedule 4'!Q29)=FALSE,FALSE,TRUE)</f>
        <v>0</v>
      </c>
      <c r="R29" s="474"/>
      <c r="S29" s="474"/>
      <c r="T29" s="474"/>
      <c r="U29" s="474"/>
      <c r="V29" s="472" t="b">
        <f>IF(ISNUMBER('Schedule 4'!V29)=FALSE,FALSE,TRUE)</f>
        <v>0</v>
      </c>
      <c r="W29" s="474"/>
      <c r="X29" s="474"/>
      <c r="Y29" s="474"/>
      <c r="Z29" s="474"/>
      <c r="AA29" s="472" t="b">
        <f>IF(ISNUMBER('Schedule 4'!AA29)=FALSE,FALSE,TRUE)</f>
        <v>0</v>
      </c>
      <c r="AB29" s="474"/>
      <c r="AC29" s="474"/>
      <c r="AD29" s="474"/>
      <c r="AE29" s="474"/>
      <c r="AF29" s="472" t="b">
        <f>IF(ISNUMBER('Schedule 4'!AF29)=FALSE,FALSE,TRUE)</f>
        <v>0</v>
      </c>
      <c r="AG29" s="474"/>
      <c r="AH29" s="474"/>
      <c r="AI29" s="474"/>
      <c r="AJ29" s="474"/>
      <c r="AK29" s="472" t="b">
        <f>IF(ISNUMBER('Schedule 4'!AK29)=FALSE,FALSE,TRUE)</f>
        <v>0</v>
      </c>
      <c r="AL29" s="474"/>
      <c r="AM29" s="474"/>
      <c r="AN29" s="474"/>
      <c r="AO29" s="474"/>
      <c r="AP29" s="472" t="b">
        <f>IF(ISNUMBER('Schedule 4'!AP29)=FALSE,FALSE,TRUE)</f>
        <v>0</v>
      </c>
      <c r="AQ29" s="474"/>
      <c r="AR29" s="474"/>
      <c r="AS29" s="474"/>
      <c r="AT29" s="474"/>
      <c r="AU29" s="472" t="b">
        <f>IF(ISNUMBER('Schedule 4'!AU29)=FALSE,FALSE,TRUE)</f>
        <v>0</v>
      </c>
      <c r="AV29" s="474"/>
      <c r="AW29" s="474"/>
      <c r="AX29" s="474"/>
      <c r="AY29" s="474"/>
      <c r="AZ29" s="472" t="b">
        <f>IF(ISNUMBER('Schedule 4'!AZ29)=FALSE,FALSE,TRUE)</f>
        <v>0</v>
      </c>
      <c r="BA29" s="474"/>
      <c r="BB29" s="474"/>
      <c r="BC29" s="474"/>
      <c r="BD29" s="474"/>
      <c r="BE29" s="472" t="b">
        <f>IF(ISNUMBER('Schedule 4'!BE29)=FALSE,FALSE,TRUE)</f>
        <v>0</v>
      </c>
      <c r="BF29" s="474"/>
      <c r="BG29" s="474"/>
      <c r="BH29" s="472"/>
      <c r="BI29" s="472"/>
      <c r="BJ29" s="472" t="b">
        <f>IF(ISNUMBER('Schedule 4'!BJ29)=FALSE,FALSE,TRUE)</f>
        <v>0</v>
      </c>
      <c r="BK29" s="474"/>
      <c r="BL29" s="474"/>
      <c r="BM29" s="474"/>
      <c r="BN29" s="474"/>
      <c r="BO29" s="472" t="b">
        <f>IF(ISNUMBER('Schedule 4'!BO29)=FALSE,FALSE,TRUE)</f>
        <v>0</v>
      </c>
      <c r="BP29" s="474"/>
      <c r="BQ29" s="474"/>
      <c r="BR29" s="474"/>
      <c r="BS29" s="474"/>
      <c r="BT29" s="472" t="b">
        <f>IF(ISNUMBER('Schedule 4'!BT29)=FALSE,FALSE,TRUE)</f>
        <v>0</v>
      </c>
      <c r="BU29" s="474"/>
      <c r="BV29" s="474"/>
      <c r="BW29" s="474"/>
      <c r="BX29" s="474"/>
      <c r="BY29" s="472" t="b">
        <f>IF(ISNUMBER('Schedule 4'!BY29)=FALSE,FALSE,TRUE)</f>
        <v>0</v>
      </c>
      <c r="BZ29" s="474"/>
      <c r="CA29" s="474"/>
      <c r="CB29" s="474"/>
      <c r="CC29" s="474"/>
      <c r="CD29" s="472" t="b">
        <f>IF(ISNUMBER('Schedule 4'!CD29)=FALSE,FALSE,TRUE)</f>
        <v>0</v>
      </c>
      <c r="CE29" s="474"/>
      <c r="CF29" s="474"/>
      <c r="CG29" s="474"/>
      <c r="CH29" s="474"/>
      <c r="CI29" s="472" t="b">
        <f>IF(ISNUMBER('Schedule 4'!CI29)=FALSE,FALSE,TRUE)</f>
        <v>0</v>
      </c>
      <c r="CJ29" s="474"/>
      <c r="CK29" s="474"/>
      <c r="CL29" s="474"/>
      <c r="CM29" s="474"/>
      <c r="CN29" s="472" t="b">
        <f>IF(ISNUMBER('Schedule 4'!CN29)=FALSE,FALSE,TRUE)</f>
        <v>0</v>
      </c>
      <c r="CO29" s="474"/>
      <c r="CP29" s="474"/>
      <c r="CQ29" s="474"/>
      <c r="CR29" s="474"/>
      <c r="CS29" s="472" t="b">
        <f>IF(ISNUMBER('Schedule 4'!CS29)=FALSE,FALSE,TRUE)</f>
        <v>0</v>
      </c>
      <c r="CT29" s="474"/>
      <c r="CU29" s="474"/>
      <c r="CV29" s="474"/>
      <c r="CW29" s="474"/>
      <c r="CX29" s="472" t="b">
        <f>IF(ISNUMBER('Schedule 4'!CX29)=FALSE,FALSE,TRUE)</f>
        <v>0</v>
      </c>
      <c r="CY29" s="474"/>
      <c r="CZ29" s="474"/>
      <c r="DA29" s="474"/>
      <c r="DB29" s="474"/>
      <c r="DC29" s="472" t="b">
        <f>IF(ISNUMBER('Schedule 4'!DC29)=FALSE,FALSE,TRUE)</f>
        <v>0</v>
      </c>
      <c r="DD29" s="474"/>
      <c r="DE29" s="474"/>
      <c r="DF29" s="472"/>
      <c r="DG29" s="472"/>
      <c r="DH29" s="472" t="b">
        <f>IF(ISNUMBER('Schedule 4'!DH29)=FALSE,FALSE,TRUE)</f>
        <v>0</v>
      </c>
      <c r="DI29" s="474"/>
      <c r="DJ29" s="474"/>
      <c r="DK29" s="474"/>
      <c r="DL29" s="474"/>
      <c r="DM29" s="472" t="b">
        <f>IF(ISNUMBER('Schedule 4'!DM29)=FALSE,FALSE,TRUE)</f>
        <v>0</v>
      </c>
      <c r="DN29" s="474"/>
      <c r="DO29" s="474"/>
      <c r="DP29" s="474"/>
      <c r="DQ29" s="474"/>
      <c r="DR29" s="472" t="b">
        <f>IF(ISNUMBER('Schedule 4'!DR29)=FALSE,FALSE,TRUE)</f>
        <v>0</v>
      </c>
      <c r="DS29" s="474"/>
      <c r="DT29" s="474"/>
      <c r="DU29" s="474"/>
      <c r="DV29" s="474"/>
      <c r="DW29" s="472" t="b">
        <f>IF(ISNUMBER('Schedule 4'!DW29)=FALSE,FALSE,TRUE)</f>
        <v>0</v>
      </c>
      <c r="DX29" s="474"/>
      <c r="DY29" s="474"/>
      <c r="DZ29" s="474"/>
      <c r="EA29" s="474"/>
      <c r="EB29" s="472" t="b">
        <f>IF(ISNUMBER('Schedule 4'!EB29)=FALSE,FALSE,TRUE)</f>
        <v>0</v>
      </c>
      <c r="EC29" s="474"/>
      <c r="ED29" s="474"/>
      <c r="EE29" s="474"/>
      <c r="EF29" s="474"/>
      <c r="EG29" s="472" t="b">
        <f>IF(ISNUMBER('Schedule 4'!EG29)=FALSE,FALSE,TRUE)</f>
        <v>0</v>
      </c>
      <c r="EH29" s="474"/>
      <c r="EI29" s="474"/>
      <c r="EJ29" s="474"/>
      <c r="EK29" s="474"/>
      <c r="EL29" s="472" t="b">
        <f>IF(ISNUMBER('Schedule 4'!EL29)=FALSE,FALSE,TRUE)</f>
        <v>0</v>
      </c>
      <c r="EM29" s="474"/>
      <c r="EN29" s="474"/>
      <c r="EO29" s="474"/>
      <c r="EP29" s="474"/>
      <c r="EQ29" s="472" t="b">
        <f>IF(ISNUMBER('Schedule 4'!EQ29)=FALSE,FALSE,TRUE)</f>
        <v>0</v>
      </c>
      <c r="ER29" s="474"/>
      <c r="ES29" s="474"/>
      <c r="ET29" s="474"/>
      <c r="EU29" s="474"/>
      <c r="EV29" s="472" t="b">
        <f>IF(ISNUMBER('Schedule 4'!EV29)=FALSE,FALSE,TRUE)</f>
        <v>0</v>
      </c>
      <c r="EW29" s="474"/>
      <c r="EX29" s="474"/>
      <c r="EY29" s="474"/>
      <c r="EZ29" s="474"/>
      <c r="FA29" s="472" t="b">
        <f>IF(ISNUMBER('Schedule 4'!FA29)=FALSE,FALSE,TRUE)</f>
        <v>0</v>
      </c>
      <c r="FB29" s="474"/>
      <c r="FC29" s="474"/>
      <c r="FD29" s="472"/>
      <c r="FE29" s="472"/>
      <c r="FF29" s="472" t="b">
        <f>IF(ISNUMBER('Schedule 4'!FF29)=FALSE,FALSE,TRUE)</f>
        <v>0</v>
      </c>
      <c r="FG29" s="474"/>
      <c r="FH29" s="474"/>
      <c r="FI29" s="474"/>
      <c r="FJ29" s="474"/>
      <c r="FK29" s="472" t="b">
        <f>IF(ISNUMBER('Schedule 4'!FK29)=FALSE,FALSE,TRUE)</f>
        <v>0</v>
      </c>
      <c r="FL29" s="474"/>
      <c r="FM29" s="474"/>
      <c r="FN29" s="474"/>
      <c r="FO29" s="474"/>
      <c r="FP29" s="472" t="b">
        <f>IF(ISNUMBER('Schedule 4'!FP29)=FALSE,FALSE,TRUE)</f>
        <v>0</v>
      </c>
      <c r="FQ29" s="474"/>
      <c r="FR29" s="474"/>
      <c r="FS29" s="474"/>
      <c r="FT29" s="474"/>
      <c r="FU29" s="472" t="b">
        <f>IF(ISNUMBER('Schedule 4'!FU29)=FALSE,FALSE,TRUE)</f>
        <v>0</v>
      </c>
      <c r="FV29" s="474"/>
      <c r="FW29" s="474"/>
      <c r="FX29" s="474"/>
      <c r="FY29" s="474"/>
      <c r="FZ29" s="472" t="b">
        <f>IF(ISNUMBER('Schedule 4'!FZ29)=FALSE,FALSE,TRUE)</f>
        <v>0</v>
      </c>
      <c r="GA29" s="474"/>
      <c r="GB29" s="474"/>
      <c r="GC29" s="474"/>
      <c r="GD29" s="474"/>
      <c r="GE29" s="472" t="b">
        <f>IF(ISNUMBER('Schedule 4'!GE29)=FALSE,FALSE,TRUE)</f>
        <v>0</v>
      </c>
      <c r="GF29" s="474"/>
      <c r="GG29" s="474"/>
      <c r="GH29" s="474"/>
      <c r="GI29" s="474"/>
      <c r="GJ29" s="472" t="b">
        <f>IF(ISNUMBER('Schedule 4'!GJ29)=FALSE,FALSE,TRUE)</f>
        <v>0</v>
      </c>
      <c r="GK29" s="474"/>
      <c r="GL29" s="474"/>
      <c r="GM29" s="474"/>
      <c r="GN29" s="474"/>
      <c r="GO29" s="472" t="b">
        <f>IF(ISNUMBER('Schedule 4'!GO29)=FALSE,FALSE,TRUE)</f>
        <v>0</v>
      </c>
      <c r="GP29" s="474"/>
      <c r="GQ29" s="474"/>
      <c r="GR29" s="474"/>
      <c r="GS29" s="474"/>
      <c r="GT29" s="472" t="b">
        <f>IF(ISNUMBER('Schedule 4'!GT29)=FALSE,FALSE,TRUE)</f>
        <v>0</v>
      </c>
      <c r="GU29" s="474"/>
      <c r="GV29" s="474"/>
      <c r="GW29" s="474"/>
      <c r="GX29" s="474"/>
      <c r="GY29" s="472" t="b">
        <f>IF(ISNUMBER('Schedule 4'!GY29)=FALSE,FALSE,TRUE)</f>
        <v>0</v>
      </c>
      <c r="GZ29" s="474"/>
      <c r="HA29" s="474"/>
      <c r="HB29" s="472"/>
      <c r="HC29" s="472"/>
      <c r="HD29" s="472" t="b">
        <f>IF(ISNUMBER('Schedule 4'!HD29)=FALSE,FALSE,TRUE)</f>
        <v>0</v>
      </c>
      <c r="HE29" s="474"/>
      <c r="HF29" s="474"/>
      <c r="HG29" s="474"/>
      <c r="HH29" s="474"/>
      <c r="HI29" s="472" t="b">
        <f>IF(ISNUMBER('Schedule 4'!HI29)=FALSE,FALSE,TRUE)</f>
        <v>0</v>
      </c>
      <c r="HJ29" s="474"/>
      <c r="HK29" s="474"/>
      <c r="HL29" s="474"/>
      <c r="HM29" s="474"/>
      <c r="HN29" s="472" t="b">
        <f>IF(ISNUMBER('Schedule 4'!HN29)=FALSE,FALSE,TRUE)</f>
        <v>0</v>
      </c>
      <c r="HO29" s="474"/>
      <c r="HP29" s="474"/>
      <c r="HQ29" s="474"/>
      <c r="HR29" s="474"/>
      <c r="HS29" s="472" t="b">
        <f>IF(ISNUMBER('Schedule 4'!HS29)=FALSE,FALSE,TRUE)</f>
        <v>0</v>
      </c>
      <c r="HT29" s="474"/>
      <c r="HU29" s="474"/>
      <c r="HV29" s="474"/>
      <c r="HW29" s="474"/>
      <c r="HX29" s="472" t="b">
        <f>IF(ISNUMBER('Schedule 4'!HX29)=FALSE,FALSE,TRUE)</f>
        <v>0</v>
      </c>
      <c r="HY29" s="474"/>
      <c r="HZ29" s="474"/>
      <c r="IA29" s="474"/>
      <c r="IB29" s="474"/>
      <c r="IC29" s="472" t="b">
        <f>IF(ISNUMBER('Schedule 4'!IC29)=FALSE,FALSE,TRUE)</f>
        <v>0</v>
      </c>
      <c r="ID29" s="474"/>
      <c r="IE29" s="474"/>
      <c r="IF29" s="474"/>
      <c r="IG29" s="474"/>
      <c r="IH29" s="472" t="b">
        <f>IF(ISNUMBER('Schedule 4'!IH29)=FALSE,FALSE,TRUE)</f>
        <v>0</v>
      </c>
      <c r="II29" s="474"/>
      <c r="IJ29" s="474"/>
      <c r="IK29" s="474"/>
      <c r="IL29" s="474"/>
      <c r="IM29" s="472" t="b">
        <f>IF(ISNUMBER('Schedule 4'!IM29)=FALSE,FALSE,TRUE)</f>
        <v>0</v>
      </c>
      <c r="IN29" s="474"/>
      <c r="IO29" s="474"/>
      <c r="IP29" s="474"/>
      <c r="IQ29" s="474"/>
      <c r="IR29" s="472" t="b">
        <f>IF(ISNUMBER('Schedule 4'!IR29)=FALSE,FALSE,TRUE)</f>
        <v>0</v>
      </c>
      <c r="IS29" s="474"/>
      <c r="IT29" s="474"/>
      <c r="IU29" s="474"/>
      <c r="IV29" s="474"/>
      <c r="IW29" s="472" t="b">
        <f>IF(ISNUMBER('Schedule 4'!IW29)=FALSE,FALSE,TRUE)</f>
        <v>0</v>
      </c>
      <c r="IX29" s="474"/>
      <c r="IY29" s="465"/>
      <c r="IZ29" s="78"/>
    </row>
    <row r="30" spans="2:260" x14ac:dyDescent="0.35">
      <c r="B30" s="469"/>
      <c r="C30" s="123" t="s">
        <v>751</v>
      </c>
      <c r="D30" s="107" t="s">
        <v>1388</v>
      </c>
      <c r="E30" s="470"/>
      <c r="F30" s="471"/>
      <c r="G30" s="472"/>
      <c r="H30" s="473"/>
      <c r="I30" s="472"/>
      <c r="J30" s="471"/>
      <c r="K30" s="472"/>
      <c r="L30" s="472" t="b">
        <f>IF(ISNUMBER('Schedule 4'!L31)=FALSE,FALSE,TRUE)</f>
        <v>0</v>
      </c>
      <c r="M30" s="474"/>
      <c r="N30" s="474"/>
      <c r="O30" s="474"/>
      <c r="P30" s="474"/>
      <c r="Q30" s="472" t="b">
        <f>IF(ISNUMBER('Schedule 4'!Q31)=FALSE,FALSE,TRUE)</f>
        <v>0</v>
      </c>
      <c r="R30" s="474"/>
      <c r="S30" s="474"/>
      <c r="T30" s="474"/>
      <c r="U30" s="474"/>
      <c r="V30" s="472" t="b">
        <f>IF(ISNUMBER('Schedule 4'!V31)=FALSE,FALSE,TRUE)</f>
        <v>0</v>
      </c>
      <c r="W30" s="474"/>
      <c r="X30" s="474"/>
      <c r="Y30" s="474"/>
      <c r="Z30" s="474"/>
      <c r="AA30" s="472" t="b">
        <f>IF(ISNUMBER('Schedule 4'!AA31)=FALSE,FALSE,TRUE)</f>
        <v>0</v>
      </c>
      <c r="AB30" s="474"/>
      <c r="AC30" s="474"/>
      <c r="AD30" s="474"/>
      <c r="AE30" s="474"/>
      <c r="AF30" s="472" t="b">
        <f>IF(ISNUMBER('Schedule 4'!AF31)=FALSE,FALSE,TRUE)</f>
        <v>0</v>
      </c>
      <c r="AG30" s="474"/>
      <c r="AH30" s="474"/>
      <c r="AI30" s="474"/>
      <c r="AJ30" s="474"/>
      <c r="AK30" s="472" t="b">
        <f>IF(ISNUMBER('Schedule 4'!AK31)=FALSE,FALSE,TRUE)</f>
        <v>0</v>
      </c>
      <c r="AL30" s="474"/>
      <c r="AM30" s="474"/>
      <c r="AN30" s="474"/>
      <c r="AO30" s="474"/>
      <c r="AP30" s="472" t="b">
        <f>IF(ISNUMBER('Schedule 4'!AP31)=FALSE,FALSE,TRUE)</f>
        <v>0</v>
      </c>
      <c r="AQ30" s="474"/>
      <c r="AR30" s="474"/>
      <c r="AS30" s="474"/>
      <c r="AT30" s="474"/>
      <c r="AU30" s="472" t="b">
        <f>IF(ISNUMBER('Schedule 4'!AU31)=FALSE,FALSE,TRUE)</f>
        <v>0</v>
      </c>
      <c r="AV30" s="474"/>
      <c r="AW30" s="474"/>
      <c r="AX30" s="474"/>
      <c r="AY30" s="474"/>
      <c r="AZ30" s="472" t="b">
        <f>IF(ISNUMBER('Schedule 4'!AZ31)=FALSE,FALSE,TRUE)</f>
        <v>0</v>
      </c>
      <c r="BA30" s="474"/>
      <c r="BB30" s="474"/>
      <c r="BC30" s="474"/>
      <c r="BD30" s="474"/>
      <c r="BE30" s="472" t="b">
        <f>IF(ISNUMBER('Schedule 4'!BE31)=FALSE,FALSE,TRUE)</f>
        <v>0</v>
      </c>
      <c r="BF30" s="474"/>
      <c r="BG30" s="474"/>
      <c r="BH30" s="472"/>
      <c r="BI30" s="472"/>
      <c r="BJ30" s="472" t="b">
        <f>IF(ISNUMBER('Schedule 4'!BJ31)=FALSE,FALSE,TRUE)</f>
        <v>0</v>
      </c>
      <c r="BK30" s="474"/>
      <c r="BL30" s="474"/>
      <c r="BM30" s="474"/>
      <c r="BN30" s="474"/>
      <c r="BO30" s="472" t="b">
        <f>IF(ISNUMBER('Schedule 4'!BO31)=FALSE,FALSE,TRUE)</f>
        <v>0</v>
      </c>
      <c r="BP30" s="474"/>
      <c r="BQ30" s="474"/>
      <c r="BR30" s="474"/>
      <c r="BS30" s="474"/>
      <c r="BT30" s="472" t="b">
        <f>IF(ISNUMBER('Schedule 4'!BT31)=FALSE,FALSE,TRUE)</f>
        <v>0</v>
      </c>
      <c r="BU30" s="474"/>
      <c r="BV30" s="474"/>
      <c r="BW30" s="474"/>
      <c r="BX30" s="474"/>
      <c r="BY30" s="472" t="b">
        <f>IF(ISNUMBER('Schedule 4'!BY31)=FALSE,FALSE,TRUE)</f>
        <v>0</v>
      </c>
      <c r="BZ30" s="474"/>
      <c r="CA30" s="474"/>
      <c r="CB30" s="474"/>
      <c r="CC30" s="474"/>
      <c r="CD30" s="472" t="b">
        <f>IF(ISNUMBER('Schedule 4'!CD31)=FALSE,FALSE,TRUE)</f>
        <v>0</v>
      </c>
      <c r="CE30" s="474"/>
      <c r="CF30" s="474"/>
      <c r="CG30" s="474"/>
      <c r="CH30" s="474"/>
      <c r="CI30" s="472" t="b">
        <f>IF(ISNUMBER('Schedule 4'!CI31)=FALSE,FALSE,TRUE)</f>
        <v>0</v>
      </c>
      <c r="CJ30" s="474"/>
      <c r="CK30" s="474"/>
      <c r="CL30" s="474"/>
      <c r="CM30" s="474"/>
      <c r="CN30" s="472" t="b">
        <f>IF(ISNUMBER('Schedule 4'!CN31)=FALSE,FALSE,TRUE)</f>
        <v>0</v>
      </c>
      <c r="CO30" s="474"/>
      <c r="CP30" s="474"/>
      <c r="CQ30" s="474"/>
      <c r="CR30" s="474"/>
      <c r="CS30" s="472" t="b">
        <f>IF(ISNUMBER('Schedule 4'!CS31)=FALSE,FALSE,TRUE)</f>
        <v>0</v>
      </c>
      <c r="CT30" s="474"/>
      <c r="CU30" s="474"/>
      <c r="CV30" s="474"/>
      <c r="CW30" s="474"/>
      <c r="CX30" s="472" t="b">
        <f>IF(ISNUMBER('Schedule 4'!CX31)=FALSE,FALSE,TRUE)</f>
        <v>0</v>
      </c>
      <c r="CY30" s="474"/>
      <c r="CZ30" s="474"/>
      <c r="DA30" s="474"/>
      <c r="DB30" s="474"/>
      <c r="DC30" s="472" t="b">
        <f>IF(ISNUMBER('Schedule 4'!DC31)=FALSE,FALSE,TRUE)</f>
        <v>0</v>
      </c>
      <c r="DD30" s="474"/>
      <c r="DE30" s="474"/>
      <c r="DF30" s="472"/>
      <c r="DG30" s="472"/>
      <c r="DH30" s="472" t="b">
        <f>IF(ISNUMBER('Schedule 4'!DH31)=FALSE,FALSE,TRUE)</f>
        <v>0</v>
      </c>
      <c r="DI30" s="474"/>
      <c r="DJ30" s="474"/>
      <c r="DK30" s="474"/>
      <c r="DL30" s="474"/>
      <c r="DM30" s="472" t="b">
        <f>IF(ISNUMBER('Schedule 4'!DM31)=FALSE,FALSE,TRUE)</f>
        <v>0</v>
      </c>
      <c r="DN30" s="474"/>
      <c r="DO30" s="474"/>
      <c r="DP30" s="474"/>
      <c r="DQ30" s="474"/>
      <c r="DR30" s="472" t="b">
        <f>IF(ISNUMBER('Schedule 4'!DR31)=FALSE,FALSE,TRUE)</f>
        <v>0</v>
      </c>
      <c r="DS30" s="474"/>
      <c r="DT30" s="474"/>
      <c r="DU30" s="474"/>
      <c r="DV30" s="474"/>
      <c r="DW30" s="472" t="b">
        <f>IF(ISNUMBER('Schedule 4'!DW31)=FALSE,FALSE,TRUE)</f>
        <v>0</v>
      </c>
      <c r="DX30" s="474"/>
      <c r="DY30" s="474"/>
      <c r="DZ30" s="474"/>
      <c r="EA30" s="474"/>
      <c r="EB30" s="472" t="b">
        <f>IF(ISNUMBER('Schedule 4'!EB31)=FALSE,FALSE,TRUE)</f>
        <v>0</v>
      </c>
      <c r="EC30" s="474"/>
      <c r="ED30" s="474"/>
      <c r="EE30" s="474"/>
      <c r="EF30" s="474"/>
      <c r="EG30" s="472" t="b">
        <f>IF(ISNUMBER('Schedule 4'!EG31)=FALSE,FALSE,TRUE)</f>
        <v>0</v>
      </c>
      <c r="EH30" s="474"/>
      <c r="EI30" s="474"/>
      <c r="EJ30" s="474"/>
      <c r="EK30" s="474"/>
      <c r="EL30" s="472" t="b">
        <f>IF(ISNUMBER('Schedule 4'!EL31)=FALSE,FALSE,TRUE)</f>
        <v>0</v>
      </c>
      <c r="EM30" s="474"/>
      <c r="EN30" s="474"/>
      <c r="EO30" s="474"/>
      <c r="EP30" s="474"/>
      <c r="EQ30" s="472" t="b">
        <f>IF(ISNUMBER('Schedule 4'!EQ31)=FALSE,FALSE,TRUE)</f>
        <v>0</v>
      </c>
      <c r="ER30" s="474"/>
      <c r="ES30" s="474"/>
      <c r="ET30" s="474"/>
      <c r="EU30" s="474"/>
      <c r="EV30" s="472" t="b">
        <f>IF(ISNUMBER('Schedule 4'!EV31)=FALSE,FALSE,TRUE)</f>
        <v>0</v>
      </c>
      <c r="EW30" s="474"/>
      <c r="EX30" s="474"/>
      <c r="EY30" s="474"/>
      <c r="EZ30" s="474"/>
      <c r="FA30" s="472" t="b">
        <f>IF(ISNUMBER('Schedule 4'!FA31)=FALSE,FALSE,TRUE)</f>
        <v>0</v>
      </c>
      <c r="FB30" s="474"/>
      <c r="FC30" s="474"/>
      <c r="FD30" s="472"/>
      <c r="FE30" s="472"/>
      <c r="FF30" s="472" t="b">
        <f>IF(ISNUMBER('Schedule 4'!FF31)=FALSE,FALSE,TRUE)</f>
        <v>0</v>
      </c>
      <c r="FG30" s="474"/>
      <c r="FH30" s="474"/>
      <c r="FI30" s="474"/>
      <c r="FJ30" s="474"/>
      <c r="FK30" s="472" t="b">
        <f>IF(ISNUMBER('Schedule 4'!FK31)=FALSE,FALSE,TRUE)</f>
        <v>0</v>
      </c>
      <c r="FL30" s="474"/>
      <c r="FM30" s="474"/>
      <c r="FN30" s="474"/>
      <c r="FO30" s="474"/>
      <c r="FP30" s="472" t="b">
        <f>IF(ISNUMBER('Schedule 4'!FP31)=FALSE,FALSE,TRUE)</f>
        <v>0</v>
      </c>
      <c r="FQ30" s="474"/>
      <c r="FR30" s="474"/>
      <c r="FS30" s="474"/>
      <c r="FT30" s="474"/>
      <c r="FU30" s="472" t="b">
        <f>IF(ISNUMBER('Schedule 4'!FU31)=FALSE,FALSE,TRUE)</f>
        <v>0</v>
      </c>
      <c r="FV30" s="474"/>
      <c r="FW30" s="474"/>
      <c r="FX30" s="474"/>
      <c r="FY30" s="474"/>
      <c r="FZ30" s="472" t="b">
        <f>IF(ISNUMBER('Schedule 4'!FZ31)=FALSE,FALSE,TRUE)</f>
        <v>0</v>
      </c>
      <c r="GA30" s="474"/>
      <c r="GB30" s="474"/>
      <c r="GC30" s="474"/>
      <c r="GD30" s="474"/>
      <c r="GE30" s="472" t="b">
        <f>IF(ISNUMBER('Schedule 4'!GE31)=FALSE,FALSE,TRUE)</f>
        <v>0</v>
      </c>
      <c r="GF30" s="474"/>
      <c r="GG30" s="474"/>
      <c r="GH30" s="474"/>
      <c r="GI30" s="474"/>
      <c r="GJ30" s="472" t="b">
        <f>IF(ISNUMBER('Schedule 4'!GJ31)=FALSE,FALSE,TRUE)</f>
        <v>0</v>
      </c>
      <c r="GK30" s="474"/>
      <c r="GL30" s="474"/>
      <c r="GM30" s="474"/>
      <c r="GN30" s="474"/>
      <c r="GO30" s="472" t="b">
        <f>IF(ISNUMBER('Schedule 4'!GO31)=FALSE,FALSE,TRUE)</f>
        <v>0</v>
      </c>
      <c r="GP30" s="474"/>
      <c r="GQ30" s="474"/>
      <c r="GR30" s="474"/>
      <c r="GS30" s="474"/>
      <c r="GT30" s="472" t="b">
        <f>IF(ISNUMBER('Schedule 4'!GT31)=FALSE,FALSE,TRUE)</f>
        <v>0</v>
      </c>
      <c r="GU30" s="474"/>
      <c r="GV30" s="474"/>
      <c r="GW30" s="474"/>
      <c r="GX30" s="474"/>
      <c r="GY30" s="472" t="b">
        <f>IF(ISNUMBER('Schedule 4'!GY31)=FALSE,FALSE,TRUE)</f>
        <v>0</v>
      </c>
      <c r="GZ30" s="474"/>
      <c r="HA30" s="474"/>
      <c r="HB30" s="472"/>
      <c r="HC30" s="472"/>
      <c r="HD30" s="472" t="b">
        <f>IF(ISNUMBER('Schedule 4'!HD31)=FALSE,FALSE,TRUE)</f>
        <v>0</v>
      </c>
      <c r="HE30" s="474"/>
      <c r="HF30" s="474"/>
      <c r="HG30" s="474"/>
      <c r="HH30" s="474"/>
      <c r="HI30" s="472" t="b">
        <f>IF(ISNUMBER('Schedule 4'!HI31)=FALSE,FALSE,TRUE)</f>
        <v>0</v>
      </c>
      <c r="HJ30" s="474"/>
      <c r="HK30" s="474"/>
      <c r="HL30" s="474"/>
      <c r="HM30" s="474"/>
      <c r="HN30" s="472" t="b">
        <f>IF(ISNUMBER('Schedule 4'!HN31)=FALSE,FALSE,TRUE)</f>
        <v>0</v>
      </c>
      <c r="HO30" s="474"/>
      <c r="HP30" s="474"/>
      <c r="HQ30" s="474"/>
      <c r="HR30" s="474"/>
      <c r="HS30" s="472" t="b">
        <f>IF(ISNUMBER('Schedule 4'!HS31)=FALSE,FALSE,TRUE)</f>
        <v>0</v>
      </c>
      <c r="HT30" s="474"/>
      <c r="HU30" s="474"/>
      <c r="HV30" s="474"/>
      <c r="HW30" s="474"/>
      <c r="HX30" s="472" t="b">
        <f>IF(ISNUMBER('Schedule 4'!HX31)=FALSE,FALSE,TRUE)</f>
        <v>0</v>
      </c>
      <c r="HY30" s="474"/>
      <c r="HZ30" s="474"/>
      <c r="IA30" s="474"/>
      <c r="IB30" s="474"/>
      <c r="IC30" s="472" t="b">
        <f>IF(ISNUMBER('Schedule 4'!IC31)=FALSE,FALSE,TRUE)</f>
        <v>0</v>
      </c>
      <c r="ID30" s="474"/>
      <c r="IE30" s="474"/>
      <c r="IF30" s="474"/>
      <c r="IG30" s="474"/>
      <c r="IH30" s="472" t="b">
        <f>IF(ISNUMBER('Schedule 4'!IH31)=FALSE,FALSE,TRUE)</f>
        <v>0</v>
      </c>
      <c r="II30" s="474"/>
      <c r="IJ30" s="474"/>
      <c r="IK30" s="474"/>
      <c r="IL30" s="474"/>
      <c r="IM30" s="472" t="b">
        <f>IF(ISNUMBER('Schedule 4'!IM31)=FALSE,FALSE,TRUE)</f>
        <v>0</v>
      </c>
      <c r="IN30" s="474"/>
      <c r="IO30" s="474"/>
      <c r="IP30" s="474"/>
      <c r="IQ30" s="474"/>
      <c r="IR30" s="472" t="b">
        <f>IF(ISNUMBER('Schedule 4'!IR31)=FALSE,FALSE,TRUE)</f>
        <v>0</v>
      </c>
      <c r="IS30" s="474"/>
      <c r="IT30" s="474"/>
      <c r="IU30" s="474"/>
      <c r="IV30" s="474"/>
      <c r="IW30" s="472" t="b">
        <f>IF(ISNUMBER('Schedule 4'!IW31)=FALSE,FALSE,TRUE)</f>
        <v>0</v>
      </c>
      <c r="IX30" s="474"/>
      <c r="IY30" s="465"/>
      <c r="IZ30" s="78"/>
    </row>
    <row r="31" spans="2:260" x14ac:dyDescent="0.35">
      <c r="B31" s="469"/>
      <c r="C31" s="123" t="s">
        <v>753</v>
      </c>
      <c r="D31" s="263" t="s">
        <v>1389</v>
      </c>
      <c r="E31" s="470"/>
      <c r="F31" s="471"/>
      <c r="G31" s="472"/>
      <c r="H31" s="473"/>
      <c r="I31" s="472"/>
      <c r="J31" s="471"/>
      <c r="K31" s="472"/>
      <c r="L31" s="472" t="b">
        <f>IF(ISNUMBER('Schedule 4'!L33)=FALSE,FALSE,TRUE)</f>
        <v>0</v>
      </c>
      <c r="M31" s="474"/>
      <c r="N31" s="474"/>
      <c r="O31" s="474"/>
      <c r="P31" s="474"/>
      <c r="Q31" s="472" t="b">
        <f>IF(ISNUMBER('Schedule 4'!Q33)=FALSE,FALSE,TRUE)</f>
        <v>0</v>
      </c>
      <c r="R31" s="474"/>
      <c r="S31" s="474"/>
      <c r="T31" s="474"/>
      <c r="U31" s="474"/>
      <c r="V31" s="472" t="b">
        <f>IF(ISNUMBER('Schedule 4'!V33)=FALSE,FALSE,TRUE)</f>
        <v>0</v>
      </c>
      <c r="W31" s="474"/>
      <c r="X31" s="474"/>
      <c r="Y31" s="474"/>
      <c r="Z31" s="474"/>
      <c r="AA31" s="472" t="b">
        <f>IF(ISNUMBER('Schedule 4'!AA33)=FALSE,FALSE,TRUE)</f>
        <v>0</v>
      </c>
      <c r="AB31" s="474"/>
      <c r="AC31" s="474"/>
      <c r="AD31" s="474"/>
      <c r="AE31" s="474"/>
      <c r="AF31" s="472" t="b">
        <f>IF(ISNUMBER('Schedule 4'!AF33)=FALSE,FALSE,TRUE)</f>
        <v>0</v>
      </c>
      <c r="AG31" s="474"/>
      <c r="AH31" s="474"/>
      <c r="AI31" s="474"/>
      <c r="AJ31" s="474"/>
      <c r="AK31" s="472" t="b">
        <f>IF(ISNUMBER('Schedule 4'!AK33)=FALSE,FALSE,TRUE)</f>
        <v>0</v>
      </c>
      <c r="AL31" s="474"/>
      <c r="AM31" s="474"/>
      <c r="AN31" s="474"/>
      <c r="AO31" s="474"/>
      <c r="AP31" s="472" t="b">
        <f>IF(ISNUMBER('Schedule 4'!AP33)=FALSE,FALSE,TRUE)</f>
        <v>0</v>
      </c>
      <c r="AQ31" s="474"/>
      <c r="AR31" s="474"/>
      <c r="AS31" s="474"/>
      <c r="AT31" s="474"/>
      <c r="AU31" s="472" t="b">
        <f>IF(ISNUMBER('Schedule 4'!AU33)=FALSE,FALSE,TRUE)</f>
        <v>0</v>
      </c>
      <c r="AV31" s="474"/>
      <c r="AW31" s="474"/>
      <c r="AX31" s="474"/>
      <c r="AY31" s="474"/>
      <c r="AZ31" s="472" t="b">
        <f>IF(ISNUMBER('Schedule 4'!AZ33)=FALSE,FALSE,TRUE)</f>
        <v>0</v>
      </c>
      <c r="BA31" s="474"/>
      <c r="BB31" s="474"/>
      <c r="BC31" s="474"/>
      <c r="BD31" s="474"/>
      <c r="BE31" s="472" t="b">
        <f>IF(ISNUMBER('Schedule 4'!BE33)=FALSE,FALSE,TRUE)</f>
        <v>0</v>
      </c>
      <c r="BF31" s="474"/>
      <c r="BG31" s="474"/>
      <c r="BH31" s="472"/>
      <c r="BI31" s="472"/>
      <c r="BJ31" s="472" t="b">
        <f>IF(ISNUMBER('Schedule 4'!BJ33)=FALSE,FALSE,TRUE)</f>
        <v>0</v>
      </c>
      <c r="BK31" s="474"/>
      <c r="BL31" s="474"/>
      <c r="BM31" s="474"/>
      <c r="BN31" s="474"/>
      <c r="BO31" s="472" t="b">
        <f>IF(ISNUMBER('Schedule 4'!BO33)=FALSE,FALSE,TRUE)</f>
        <v>0</v>
      </c>
      <c r="BP31" s="474"/>
      <c r="BQ31" s="474"/>
      <c r="BR31" s="474"/>
      <c r="BS31" s="474"/>
      <c r="BT31" s="472" t="b">
        <f>IF(ISNUMBER('Schedule 4'!BT33)=FALSE,FALSE,TRUE)</f>
        <v>0</v>
      </c>
      <c r="BU31" s="474"/>
      <c r="BV31" s="474"/>
      <c r="BW31" s="474"/>
      <c r="BX31" s="474"/>
      <c r="BY31" s="472" t="b">
        <f>IF(ISNUMBER('Schedule 4'!BY33)=FALSE,FALSE,TRUE)</f>
        <v>0</v>
      </c>
      <c r="BZ31" s="474"/>
      <c r="CA31" s="474"/>
      <c r="CB31" s="474"/>
      <c r="CC31" s="474"/>
      <c r="CD31" s="472" t="b">
        <f>IF(ISNUMBER('Schedule 4'!CD33)=FALSE,FALSE,TRUE)</f>
        <v>0</v>
      </c>
      <c r="CE31" s="474"/>
      <c r="CF31" s="474"/>
      <c r="CG31" s="474"/>
      <c r="CH31" s="474"/>
      <c r="CI31" s="472" t="b">
        <f>IF(ISNUMBER('Schedule 4'!CI33)=FALSE,FALSE,TRUE)</f>
        <v>0</v>
      </c>
      <c r="CJ31" s="474"/>
      <c r="CK31" s="474"/>
      <c r="CL31" s="474"/>
      <c r="CM31" s="474"/>
      <c r="CN31" s="472" t="b">
        <f>IF(ISNUMBER('Schedule 4'!CN33)=FALSE,FALSE,TRUE)</f>
        <v>0</v>
      </c>
      <c r="CO31" s="474"/>
      <c r="CP31" s="474"/>
      <c r="CQ31" s="474"/>
      <c r="CR31" s="474"/>
      <c r="CS31" s="472" t="b">
        <f>IF(ISNUMBER('Schedule 4'!CS33)=FALSE,FALSE,TRUE)</f>
        <v>0</v>
      </c>
      <c r="CT31" s="474"/>
      <c r="CU31" s="474"/>
      <c r="CV31" s="474"/>
      <c r="CW31" s="474"/>
      <c r="CX31" s="472" t="b">
        <f>IF(ISNUMBER('Schedule 4'!CX33)=FALSE,FALSE,TRUE)</f>
        <v>0</v>
      </c>
      <c r="CY31" s="474"/>
      <c r="CZ31" s="474"/>
      <c r="DA31" s="474"/>
      <c r="DB31" s="474"/>
      <c r="DC31" s="472" t="b">
        <f>IF(ISNUMBER('Schedule 4'!DC33)=FALSE,FALSE,TRUE)</f>
        <v>0</v>
      </c>
      <c r="DD31" s="474"/>
      <c r="DE31" s="474"/>
      <c r="DF31" s="472"/>
      <c r="DG31" s="472"/>
      <c r="DH31" s="472" t="b">
        <f>IF(ISNUMBER('Schedule 4'!DH33)=FALSE,FALSE,TRUE)</f>
        <v>0</v>
      </c>
      <c r="DI31" s="474"/>
      <c r="DJ31" s="474"/>
      <c r="DK31" s="474"/>
      <c r="DL31" s="474"/>
      <c r="DM31" s="472" t="b">
        <f>IF(ISNUMBER('Schedule 4'!DM33)=FALSE,FALSE,TRUE)</f>
        <v>0</v>
      </c>
      <c r="DN31" s="474"/>
      <c r="DO31" s="474"/>
      <c r="DP31" s="474"/>
      <c r="DQ31" s="474"/>
      <c r="DR31" s="472" t="b">
        <f>IF(ISNUMBER('Schedule 4'!DR33)=FALSE,FALSE,TRUE)</f>
        <v>0</v>
      </c>
      <c r="DS31" s="474"/>
      <c r="DT31" s="474"/>
      <c r="DU31" s="474"/>
      <c r="DV31" s="474"/>
      <c r="DW31" s="472" t="b">
        <f>IF(ISNUMBER('Schedule 4'!DW33)=FALSE,FALSE,TRUE)</f>
        <v>0</v>
      </c>
      <c r="DX31" s="474"/>
      <c r="DY31" s="474"/>
      <c r="DZ31" s="474"/>
      <c r="EA31" s="474"/>
      <c r="EB31" s="472" t="b">
        <f>IF(ISNUMBER('Schedule 4'!EB33)=FALSE,FALSE,TRUE)</f>
        <v>0</v>
      </c>
      <c r="EC31" s="474"/>
      <c r="ED31" s="474"/>
      <c r="EE31" s="474"/>
      <c r="EF31" s="474"/>
      <c r="EG31" s="472" t="b">
        <f>IF(ISNUMBER('Schedule 4'!EG33)=FALSE,FALSE,TRUE)</f>
        <v>0</v>
      </c>
      <c r="EH31" s="474"/>
      <c r="EI31" s="474"/>
      <c r="EJ31" s="474"/>
      <c r="EK31" s="474"/>
      <c r="EL31" s="472" t="b">
        <f>IF(ISNUMBER('Schedule 4'!EL33)=FALSE,FALSE,TRUE)</f>
        <v>0</v>
      </c>
      <c r="EM31" s="474"/>
      <c r="EN31" s="474"/>
      <c r="EO31" s="474"/>
      <c r="EP31" s="474"/>
      <c r="EQ31" s="472" t="b">
        <f>IF(ISNUMBER('Schedule 4'!EQ33)=FALSE,FALSE,TRUE)</f>
        <v>0</v>
      </c>
      <c r="ER31" s="474"/>
      <c r="ES31" s="474"/>
      <c r="ET31" s="474"/>
      <c r="EU31" s="474"/>
      <c r="EV31" s="472" t="b">
        <f>IF(ISNUMBER('Schedule 4'!EV33)=FALSE,FALSE,TRUE)</f>
        <v>0</v>
      </c>
      <c r="EW31" s="474"/>
      <c r="EX31" s="474"/>
      <c r="EY31" s="474"/>
      <c r="EZ31" s="474"/>
      <c r="FA31" s="472" t="b">
        <f>IF(ISNUMBER('Schedule 4'!FA33)=FALSE,FALSE,TRUE)</f>
        <v>0</v>
      </c>
      <c r="FB31" s="474"/>
      <c r="FC31" s="474"/>
      <c r="FD31" s="472"/>
      <c r="FE31" s="472"/>
      <c r="FF31" s="472" t="b">
        <f>IF(ISNUMBER('Schedule 4'!FF33)=FALSE,FALSE,TRUE)</f>
        <v>0</v>
      </c>
      <c r="FG31" s="474"/>
      <c r="FH31" s="474"/>
      <c r="FI31" s="474"/>
      <c r="FJ31" s="474"/>
      <c r="FK31" s="472" t="b">
        <f>IF(ISNUMBER('Schedule 4'!FK33)=FALSE,FALSE,TRUE)</f>
        <v>0</v>
      </c>
      <c r="FL31" s="474"/>
      <c r="FM31" s="474"/>
      <c r="FN31" s="474"/>
      <c r="FO31" s="474"/>
      <c r="FP31" s="472" t="b">
        <f>IF(ISNUMBER('Schedule 4'!FP33)=FALSE,FALSE,TRUE)</f>
        <v>0</v>
      </c>
      <c r="FQ31" s="474"/>
      <c r="FR31" s="474"/>
      <c r="FS31" s="474"/>
      <c r="FT31" s="474"/>
      <c r="FU31" s="472" t="b">
        <f>IF(ISNUMBER('Schedule 4'!FU33)=FALSE,FALSE,TRUE)</f>
        <v>0</v>
      </c>
      <c r="FV31" s="474"/>
      <c r="FW31" s="474"/>
      <c r="FX31" s="474"/>
      <c r="FY31" s="474"/>
      <c r="FZ31" s="472" t="b">
        <f>IF(ISNUMBER('Schedule 4'!FZ33)=FALSE,FALSE,TRUE)</f>
        <v>0</v>
      </c>
      <c r="GA31" s="474"/>
      <c r="GB31" s="474"/>
      <c r="GC31" s="474"/>
      <c r="GD31" s="474"/>
      <c r="GE31" s="472" t="b">
        <f>IF(ISNUMBER('Schedule 4'!GE33)=FALSE,FALSE,TRUE)</f>
        <v>0</v>
      </c>
      <c r="GF31" s="474"/>
      <c r="GG31" s="474"/>
      <c r="GH31" s="474"/>
      <c r="GI31" s="474"/>
      <c r="GJ31" s="472" t="b">
        <f>IF(ISNUMBER('Schedule 4'!GJ33)=FALSE,FALSE,TRUE)</f>
        <v>0</v>
      </c>
      <c r="GK31" s="474"/>
      <c r="GL31" s="474"/>
      <c r="GM31" s="474"/>
      <c r="GN31" s="474"/>
      <c r="GO31" s="472" t="b">
        <f>IF(ISNUMBER('Schedule 4'!GO33)=FALSE,FALSE,TRUE)</f>
        <v>0</v>
      </c>
      <c r="GP31" s="474"/>
      <c r="GQ31" s="474"/>
      <c r="GR31" s="474"/>
      <c r="GS31" s="474"/>
      <c r="GT31" s="472" t="b">
        <f>IF(ISNUMBER('Schedule 4'!GT33)=FALSE,FALSE,TRUE)</f>
        <v>0</v>
      </c>
      <c r="GU31" s="474"/>
      <c r="GV31" s="474"/>
      <c r="GW31" s="474"/>
      <c r="GX31" s="474"/>
      <c r="GY31" s="472" t="b">
        <f>IF(ISNUMBER('Schedule 4'!GY33)=FALSE,FALSE,TRUE)</f>
        <v>0</v>
      </c>
      <c r="GZ31" s="474"/>
      <c r="HA31" s="474"/>
      <c r="HB31" s="472"/>
      <c r="HC31" s="472"/>
      <c r="HD31" s="472" t="b">
        <f>IF(ISNUMBER('Schedule 4'!HD33)=FALSE,FALSE,TRUE)</f>
        <v>0</v>
      </c>
      <c r="HE31" s="474"/>
      <c r="HF31" s="474"/>
      <c r="HG31" s="474"/>
      <c r="HH31" s="474"/>
      <c r="HI31" s="472" t="b">
        <f>IF(ISNUMBER('Schedule 4'!HI33)=FALSE,FALSE,TRUE)</f>
        <v>0</v>
      </c>
      <c r="HJ31" s="474"/>
      <c r="HK31" s="474"/>
      <c r="HL31" s="474"/>
      <c r="HM31" s="474"/>
      <c r="HN31" s="472" t="b">
        <f>IF(ISNUMBER('Schedule 4'!HN33)=FALSE,FALSE,TRUE)</f>
        <v>0</v>
      </c>
      <c r="HO31" s="474"/>
      <c r="HP31" s="474"/>
      <c r="HQ31" s="474"/>
      <c r="HR31" s="474"/>
      <c r="HS31" s="472" t="b">
        <f>IF(ISNUMBER('Schedule 4'!HS33)=FALSE,FALSE,TRUE)</f>
        <v>0</v>
      </c>
      <c r="HT31" s="474"/>
      <c r="HU31" s="474"/>
      <c r="HV31" s="474"/>
      <c r="HW31" s="474"/>
      <c r="HX31" s="472" t="b">
        <f>IF(ISNUMBER('Schedule 4'!HX33)=FALSE,FALSE,TRUE)</f>
        <v>0</v>
      </c>
      <c r="HY31" s="474"/>
      <c r="HZ31" s="474"/>
      <c r="IA31" s="474"/>
      <c r="IB31" s="474"/>
      <c r="IC31" s="472" t="b">
        <f>IF(ISNUMBER('Schedule 4'!IC33)=FALSE,FALSE,TRUE)</f>
        <v>0</v>
      </c>
      <c r="ID31" s="474"/>
      <c r="IE31" s="474"/>
      <c r="IF31" s="474"/>
      <c r="IG31" s="474"/>
      <c r="IH31" s="472" t="b">
        <f>IF(ISNUMBER('Schedule 4'!IH33)=FALSE,FALSE,TRUE)</f>
        <v>0</v>
      </c>
      <c r="II31" s="474"/>
      <c r="IJ31" s="474"/>
      <c r="IK31" s="474"/>
      <c r="IL31" s="474"/>
      <c r="IM31" s="472" t="b">
        <f>IF(ISNUMBER('Schedule 4'!IM33)=FALSE,FALSE,TRUE)</f>
        <v>0</v>
      </c>
      <c r="IN31" s="474"/>
      <c r="IO31" s="474"/>
      <c r="IP31" s="474"/>
      <c r="IQ31" s="474"/>
      <c r="IR31" s="472" t="b">
        <f>IF(ISNUMBER('Schedule 4'!IR33)=FALSE,FALSE,TRUE)</f>
        <v>0</v>
      </c>
      <c r="IS31" s="474"/>
      <c r="IT31" s="474"/>
      <c r="IU31" s="474"/>
      <c r="IV31" s="474"/>
      <c r="IW31" s="472" t="b">
        <f>IF(ISNUMBER('Schedule 4'!IW33)=FALSE,FALSE,TRUE)</f>
        <v>0</v>
      </c>
      <c r="IX31" s="474"/>
      <c r="IY31" s="465"/>
      <c r="IZ31" s="78"/>
    </row>
    <row r="32" spans="2:260" x14ac:dyDescent="0.35">
      <c r="B32" s="469"/>
      <c r="C32" s="123" t="s">
        <v>755</v>
      </c>
      <c r="D32" s="263" t="s">
        <v>1390</v>
      </c>
      <c r="E32" s="470"/>
      <c r="F32" s="471"/>
      <c r="G32" s="472"/>
      <c r="H32" s="473"/>
      <c r="I32" s="472"/>
      <c r="J32" s="471"/>
      <c r="K32" s="472"/>
      <c r="L32" s="472" t="b">
        <f>IF(ISNUMBER('Schedule 4'!L35)=FALSE,FALSE,TRUE)</f>
        <v>0</v>
      </c>
      <c r="M32" s="474"/>
      <c r="N32" s="474"/>
      <c r="O32" s="474"/>
      <c r="P32" s="474"/>
      <c r="Q32" s="472" t="b">
        <f>IF(ISNUMBER('Schedule 4'!Q35)=FALSE,FALSE,TRUE)</f>
        <v>0</v>
      </c>
      <c r="R32" s="474"/>
      <c r="S32" s="474"/>
      <c r="T32" s="474"/>
      <c r="U32" s="474"/>
      <c r="V32" s="472" t="b">
        <f>IF(ISNUMBER('Schedule 4'!V35)=FALSE,FALSE,TRUE)</f>
        <v>0</v>
      </c>
      <c r="W32" s="474"/>
      <c r="X32" s="474"/>
      <c r="Y32" s="474"/>
      <c r="Z32" s="474"/>
      <c r="AA32" s="472" t="b">
        <f>IF(ISNUMBER('Schedule 4'!AA35)=FALSE,FALSE,TRUE)</f>
        <v>0</v>
      </c>
      <c r="AB32" s="474"/>
      <c r="AC32" s="474"/>
      <c r="AD32" s="474"/>
      <c r="AE32" s="474"/>
      <c r="AF32" s="472" t="b">
        <f>IF(ISNUMBER('Schedule 4'!AF35)=FALSE,FALSE,TRUE)</f>
        <v>0</v>
      </c>
      <c r="AG32" s="474"/>
      <c r="AH32" s="474"/>
      <c r="AI32" s="474"/>
      <c r="AJ32" s="474"/>
      <c r="AK32" s="472" t="b">
        <f>IF(ISNUMBER('Schedule 4'!AK35)=FALSE,FALSE,TRUE)</f>
        <v>0</v>
      </c>
      <c r="AL32" s="474"/>
      <c r="AM32" s="474"/>
      <c r="AN32" s="474"/>
      <c r="AO32" s="474"/>
      <c r="AP32" s="472" t="b">
        <f>IF(ISNUMBER('Schedule 4'!AP35)=FALSE,FALSE,TRUE)</f>
        <v>0</v>
      </c>
      <c r="AQ32" s="474"/>
      <c r="AR32" s="474"/>
      <c r="AS32" s="474"/>
      <c r="AT32" s="474"/>
      <c r="AU32" s="472" t="b">
        <f>IF(ISNUMBER('Schedule 4'!AU35)=FALSE,FALSE,TRUE)</f>
        <v>0</v>
      </c>
      <c r="AV32" s="474"/>
      <c r="AW32" s="474"/>
      <c r="AX32" s="474"/>
      <c r="AY32" s="474"/>
      <c r="AZ32" s="472" t="b">
        <f>IF(ISNUMBER('Schedule 4'!AZ35)=FALSE,FALSE,TRUE)</f>
        <v>0</v>
      </c>
      <c r="BA32" s="474"/>
      <c r="BB32" s="474"/>
      <c r="BC32" s="474"/>
      <c r="BD32" s="474"/>
      <c r="BE32" s="472" t="b">
        <f>IF(ISNUMBER('Schedule 4'!BE35)=FALSE,FALSE,TRUE)</f>
        <v>0</v>
      </c>
      <c r="BF32" s="474"/>
      <c r="BG32" s="474"/>
      <c r="BH32" s="472"/>
      <c r="BI32" s="472"/>
      <c r="BJ32" s="472" t="b">
        <f>IF(ISNUMBER('Schedule 4'!BJ35)=FALSE,FALSE,TRUE)</f>
        <v>0</v>
      </c>
      <c r="BK32" s="474"/>
      <c r="BL32" s="474"/>
      <c r="BM32" s="474"/>
      <c r="BN32" s="474"/>
      <c r="BO32" s="472" t="b">
        <f>IF(ISNUMBER('Schedule 4'!BO35)=FALSE,FALSE,TRUE)</f>
        <v>0</v>
      </c>
      <c r="BP32" s="474"/>
      <c r="BQ32" s="474"/>
      <c r="BR32" s="474"/>
      <c r="BS32" s="474"/>
      <c r="BT32" s="472" t="b">
        <f>IF(ISNUMBER('Schedule 4'!BT35)=FALSE,FALSE,TRUE)</f>
        <v>0</v>
      </c>
      <c r="BU32" s="474"/>
      <c r="BV32" s="474"/>
      <c r="BW32" s="474"/>
      <c r="BX32" s="474"/>
      <c r="BY32" s="472" t="b">
        <f>IF(ISNUMBER('Schedule 4'!BY35)=FALSE,FALSE,TRUE)</f>
        <v>0</v>
      </c>
      <c r="BZ32" s="474"/>
      <c r="CA32" s="474"/>
      <c r="CB32" s="474"/>
      <c r="CC32" s="474"/>
      <c r="CD32" s="472" t="b">
        <f>IF(ISNUMBER('Schedule 4'!CD35)=FALSE,FALSE,TRUE)</f>
        <v>0</v>
      </c>
      <c r="CE32" s="474"/>
      <c r="CF32" s="474"/>
      <c r="CG32" s="474"/>
      <c r="CH32" s="474"/>
      <c r="CI32" s="472" t="b">
        <f>IF(ISNUMBER('Schedule 4'!CI35)=FALSE,FALSE,TRUE)</f>
        <v>0</v>
      </c>
      <c r="CJ32" s="474"/>
      <c r="CK32" s="474"/>
      <c r="CL32" s="474"/>
      <c r="CM32" s="474"/>
      <c r="CN32" s="472" t="b">
        <f>IF(ISNUMBER('Schedule 4'!CN35)=FALSE,FALSE,TRUE)</f>
        <v>0</v>
      </c>
      <c r="CO32" s="474"/>
      <c r="CP32" s="474"/>
      <c r="CQ32" s="474"/>
      <c r="CR32" s="474"/>
      <c r="CS32" s="472" t="b">
        <f>IF(ISNUMBER('Schedule 4'!CS35)=FALSE,FALSE,TRUE)</f>
        <v>0</v>
      </c>
      <c r="CT32" s="474"/>
      <c r="CU32" s="474"/>
      <c r="CV32" s="474"/>
      <c r="CW32" s="474"/>
      <c r="CX32" s="472" t="b">
        <f>IF(ISNUMBER('Schedule 4'!CX35)=FALSE,FALSE,TRUE)</f>
        <v>0</v>
      </c>
      <c r="CY32" s="474"/>
      <c r="CZ32" s="474"/>
      <c r="DA32" s="474"/>
      <c r="DB32" s="474"/>
      <c r="DC32" s="472" t="b">
        <f>IF(ISNUMBER('Schedule 4'!DC35)=FALSE,FALSE,TRUE)</f>
        <v>0</v>
      </c>
      <c r="DD32" s="474"/>
      <c r="DE32" s="474"/>
      <c r="DF32" s="472"/>
      <c r="DG32" s="472"/>
      <c r="DH32" s="472" t="b">
        <f>IF(ISNUMBER('Schedule 4'!DH35)=FALSE,FALSE,TRUE)</f>
        <v>0</v>
      </c>
      <c r="DI32" s="474"/>
      <c r="DJ32" s="474"/>
      <c r="DK32" s="474"/>
      <c r="DL32" s="474"/>
      <c r="DM32" s="472" t="b">
        <f>IF(ISNUMBER('Schedule 4'!DM35)=FALSE,FALSE,TRUE)</f>
        <v>0</v>
      </c>
      <c r="DN32" s="474"/>
      <c r="DO32" s="474"/>
      <c r="DP32" s="474"/>
      <c r="DQ32" s="474"/>
      <c r="DR32" s="472" t="b">
        <f>IF(ISNUMBER('Schedule 4'!DR35)=FALSE,FALSE,TRUE)</f>
        <v>0</v>
      </c>
      <c r="DS32" s="474"/>
      <c r="DT32" s="474"/>
      <c r="DU32" s="474"/>
      <c r="DV32" s="474"/>
      <c r="DW32" s="472" t="b">
        <f>IF(ISNUMBER('Schedule 4'!DW35)=FALSE,FALSE,TRUE)</f>
        <v>0</v>
      </c>
      <c r="DX32" s="474"/>
      <c r="DY32" s="474"/>
      <c r="DZ32" s="474"/>
      <c r="EA32" s="474"/>
      <c r="EB32" s="472" t="b">
        <f>IF(ISNUMBER('Schedule 4'!EB35)=FALSE,FALSE,TRUE)</f>
        <v>0</v>
      </c>
      <c r="EC32" s="474"/>
      <c r="ED32" s="474"/>
      <c r="EE32" s="474"/>
      <c r="EF32" s="474"/>
      <c r="EG32" s="472" t="b">
        <f>IF(ISNUMBER('Schedule 4'!EG35)=FALSE,FALSE,TRUE)</f>
        <v>0</v>
      </c>
      <c r="EH32" s="474"/>
      <c r="EI32" s="474"/>
      <c r="EJ32" s="474"/>
      <c r="EK32" s="474"/>
      <c r="EL32" s="472" t="b">
        <f>IF(ISNUMBER('Schedule 4'!EL35)=FALSE,FALSE,TRUE)</f>
        <v>0</v>
      </c>
      <c r="EM32" s="474"/>
      <c r="EN32" s="474"/>
      <c r="EO32" s="474"/>
      <c r="EP32" s="474"/>
      <c r="EQ32" s="472" t="b">
        <f>IF(ISNUMBER('Schedule 4'!EQ35)=FALSE,FALSE,TRUE)</f>
        <v>0</v>
      </c>
      <c r="ER32" s="474"/>
      <c r="ES32" s="474"/>
      <c r="ET32" s="474"/>
      <c r="EU32" s="474"/>
      <c r="EV32" s="472" t="b">
        <f>IF(ISNUMBER('Schedule 4'!EV35)=FALSE,FALSE,TRUE)</f>
        <v>0</v>
      </c>
      <c r="EW32" s="474"/>
      <c r="EX32" s="474"/>
      <c r="EY32" s="474"/>
      <c r="EZ32" s="474"/>
      <c r="FA32" s="472" t="b">
        <f>IF(ISNUMBER('Schedule 4'!FA35)=FALSE,FALSE,TRUE)</f>
        <v>0</v>
      </c>
      <c r="FB32" s="474"/>
      <c r="FC32" s="474"/>
      <c r="FD32" s="472"/>
      <c r="FE32" s="472"/>
      <c r="FF32" s="472" t="b">
        <f>IF(ISNUMBER('Schedule 4'!FF35)=FALSE,FALSE,TRUE)</f>
        <v>0</v>
      </c>
      <c r="FG32" s="474"/>
      <c r="FH32" s="474"/>
      <c r="FI32" s="474"/>
      <c r="FJ32" s="474"/>
      <c r="FK32" s="472" t="b">
        <f>IF(ISNUMBER('Schedule 4'!FK35)=FALSE,FALSE,TRUE)</f>
        <v>0</v>
      </c>
      <c r="FL32" s="474"/>
      <c r="FM32" s="474"/>
      <c r="FN32" s="474"/>
      <c r="FO32" s="474"/>
      <c r="FP32" s="472" t="b">
        <f>IF(ISNUMBER('Schedule 4'!FP35)=FALSE,FALSE,TRUE)</f>
        <v>0</v>
      </c>
      <c r="FQ32" s="474"/>
      <c r="FR32" s="474"/>
      <c r="FS32" s="474"/>
      <c r="FT32" s="474"/>
      <c r="FU32" s="472" t="b">
        <f>IF(ISNUMBER('Schedule 4'!FU35)=FALSE,FALSE,TRUE)</f>
        <v>0</v>
      </c>
      <c r="FV32" s="474"/>
      <c r="FW32" s="474"/>
      <c r="FX32" s="474"/>
      <c r="FY32" s="474"/>
      <c r="FZ32" s="472" t="b">
        <f>IF(ISNUMBER('Schedule 4'!FZ35)=FALSE,FALSE,TRUE)</f>
        <v>0</v>
      </c>
      <c r="GA32" s="474"/>
      <c r="GB32" s="474"/>
      <c r="GC32" s="474"/>
      <c r="GD32" s="474"/>
      <c r="GE32" s="472" t="b">
        <f>IF(ISNUMBER('Schedule 4'!GE35)=FALSE,FALSE,TRUE)</f>
        <v>0</v>
      </c>
      <c r="GF32" s="474"/>
      <c r="GG32" s="474"/>
      <c r="GH32" s="474"/>
      <c r="GI32" s="474"/>
      <c r="GJ32" s="472" t="b">
        <f>IF(ISNUMBER('Schedule 4'!GJ35)=FALSE,FALSE,TRUE)</f>
        <v>0</v>
      </c>
      <c r="GK32" s="474"/>
      <c r="GL32" s="474"/>
      <c r="GM32" s="474"/>
      <c r="GN32" s="474"/>
      <c r="GO32" s="472" t="b">
        <f>IF(ISNUMBER('Schedule 4'!GO35)=FALSE,FALSE,TRUE)</f>
        <v>0</v>
      </c>
      <c r="GP32" s="474"/>
      <c r="GQ32" s="474"/>
      <c r="GR32" s="474"/>
      <c r="GS32" s="474"/>
      <c r="GT32" s="472" t="b">
        <f>IF(ISNUMBER('Schedule 4'!GT35)=FALSE,FALSE,TRUE)</f>
        <v>0</v>
      </c>
      <c r="GU32" s="474"/>
      <c r="GV32" s="474"/>
      <c r="GW32" s="474"/>
      <c r="GX32" s="474"/>
      <c r="GY32" s="472" t="b">
        <f>IF(ISNUMBER('Schedule 4'!GY35)=FALSE,FALSE,TRUE)</f>
        <v>0</v>
      </c>
      <c r="GZ32" s="474"/>
      <c r="HA32" s="474"/>
      <c r="HB32" s="472"/>
      <c r="HC32" s="472"/>
      <c r="HD32" s="472" t="b">
        <f>IF(ISNUMBER('Schedule 4'!HD35)=FALSE,FALSE,TRUE)</f>
        <v>0</v>
      </c>
      <c r="HE32" s="474"/>
      <c r="HF32" s="474"/>
      <c r="HG32" s="474"/>
      <c r="HH32" s="474"/>
      <c r="HI32" s="472" t="b">
        <f>IF(ISNUMBER('Schedule 4'!HI35)=FALSE,FALSE,TRUE)</f>
        <v>0</v>
      </c>
      <c r="HJ32" s="474"/>
      <c r="HK32" s="474"/>
      <c r="HL32" s="474"/>
      <c r="HM32" s="474"/>
      <c r="HN32" s="472" t="b">
        <f>IF(ISNUMBER('Schedule 4'!HN35)=FALSE,FALSE,TRUE)</f>
        <v>0</v>
      </c>
      <c r="HO32" s="474"/>
      <c r="HP32" s="474"/>
      <c r="HQ32" s="474"/>
      <c r="HR32" s="474"/>
      <c r="HS32" s="472" t="b">
        <f>IF(ISNUMBER('Schedule 4'!HS35)=FALSE,FALSE,TRUE)</f>
        <v>0</v>
      </c>
      <c r="HT32" s="474"/>
      <c r="HU32" s="474"/>
      <c r="HV32" s="474"/>
      <c r="HW32" s="474"/>
      <c r="HX32" s="472" t="b">
        <f>IF(ISNUMBER('Schedule 4'!HX35)=FALSE,FALSE,TRUE)</f>
        <v>0</v>
      </c>
      <c r="HY32" s="474"/>
      <c r="HZ32" s="474"/>
      <c r="IA32" s="474"/>
      <c r="IB32" s="474"/>
      <c r="IC32" s="472" t="b">
        <f>IF(ISNUMBER('Schedule 4'!IC35)=FALSE,FALSE,TRUE)</f>
        <v>0</v>
      </c>
      <c r="ID32" s="474"/>
      <c r="IE32" s="474"/>
      <c r="IF32" s="474"/>
      <c r="IG32" s="474"/>
      <c r="IH32" s="472" t="b">
        <f>IF(ISNUMBER('Schedule 4'!IH35)=FALSE,FALSE,TRUE)</f>
        <v>0</v>
      </c>
      <c r="II32" s="474"/>
      <c r="IJ32" s="474"/>
      <c r="IK32" s="474"/>
      <c r="IL32" s="474"/>
      <c r="IM32" s="472" t="b">
        <f>IF(ISNUMBER('Schedule 4'!IM35)=FALSE,FALSE,TRUE)</f>
        <v>0</v>
      </c>
      <c r="IN32" s="474"/>
      <c r="IO32" s="474"/>
      <c r="IP32" s="474"/>
      <c r="IQ32" s="474"/>
      <c r="IR32" s="472" t="b">
        <f>IF(ISNUMBER('Schedule 4'!IR35)=FALSE,FALSE,TRUE)</f>
        <v>0</v>
      </c>
      <c r="IS32" s="474"/>
      <c r="IT32" s="474"/>
      <c r="IU32" s="474"/>
      <c r="IV32" s="474"/>
      <c r="IW32" s="472" t="b">
        <f>IF(ISNUMBER('Schedule 4'!IW35)=FALSE,FALSE,TRUE)</f>
        <v>0</v>
      </c>
      <c r="IX32" s="474"/>
      <c r="IY32" s="465"/>
      <c r="IZ32" s="78"/>
    </row>
    <row r="33" spans="2:260" x14ac:dyDescent="0.35">
      <c r="B33" s="469"/>
      <c r="C33" s="123" t="s">
        <v>757</v>
      </c>
      <c r="D33" s="107" t="s">
        <v>758</v>
      </c>
      <c r="E33" s="470"/>
      <c r="F33" s="471"/>
      <c r="G33" s="472"/>
      <c r="H33" s="473"/>
      <c r="I33" s="472"/>
      <c r="J33" s="471"/>
      <c r="K33" s="472"/>
      <c r="L33" s="472" t="b">
        <f>IF(ISNUMBER('Schedule 4'!L37)=FALSE,FALSE,TRUE)</f>
        <v>0</v>
      </c>
      <c r="M33" s="474"/>
      <c r="N33" s="474"/>
      <c r="O33" s="474"/>
      <c r="P33" s="474"/>
      <c r="Q33" s="472" t="b">
        <f>IF(ISNUMBER('Schedule 4'!Q37)=FALSE,FALSE,TRUE)</f>
        <v>0</v>
      </c>
      <c r="R33" s="474"/>
      <c r="S33" s="474"/>
      <c r="T33" s="474"/>
      <c r="U33" s="474"/>
      <c r="V33" s="472" t="b">
        <f>IF(ISNUMBER('Schedule 4'!V37)=FALSE,FALSE,TRUE)</f>
        <v>0</v>
      </c>
      <c r="W33" s="474"/>
      <c r="X33" s="474"/>
      <c r="Y33" s="474"/>
      <c r="Z33" s="474"/>
      <c r="AA33" s="472" t="b">
        <f>IF(ISNUMBER('Schedule 4'!AA37)=FALSE,FALSE,TRUE)</f>
        <v>0</v>
      </c>
      <c r="AB33" s="474"/>
      <c r="AC33" s="474"/>
      <c r="AD33" s="474"/>
      <c r="AE33" s="474"/>
      <c r="AF33" s="472" t="b">
        <f>IF(ISNUMBER('Schedule 4'!AF37)=FALSE,FALSE,TRUE)</f>
        <v>0</v>
      </c>
      <c r="AG33" s="474"/>
      <c r="AH33" s="474"/>
      <c r="AI33" s="474"/>
      <c r="AJ33" s="474"/>
      <c r="AK33" s="472" t="b">
        <f>IF(ISNUMBER('Schedule 4'!AK37)=FALSE,FALSE,TRUE)</f>
        <v>0</v>
      </c>
      <c r="AL33" s="474"/>
      <c r="AM33" s="474"/>
      <c r="AN33" s="474"/>
      <c r="AO33" s="474"/>
      <c r="AP33" s="472" t="b">
        <f>IF(ISNUMBER('Schedule 4'!AP37)=FALSE,FALSE,TRUE)</f>
        <v>0</v>
      </c>
      <c r="AQ33" s="474"/>
      <c r="AR33" s="474"/>
      <c r="AS33" s="474"/>
      <c r="AT33" s="474"/>
      <c r="AU33" s="472" t="b">
        <f>IF(ISNUMBER('Schedule 4'!AU37)=FALSE,FALSE,TRUE)</f>
        <v>0</v>
      </c>
      <c r="AV33" s="474"/>
      <c r="AW33" s="474"/>
      <c r="AX33" s="474"/>
      <c r="AY33" s="474"/>
      <c r="AZ33" s="472" t="b">
        <f>IF(ISNUMBER('Schedule 4'!AZ37)=FALSE,FALSE,TRUE)</f>
        <v>0</v>
      </c>
      <c r="BA33" s="474"/>
      <c r="BB33" s="474"/>
      <c r="BC33" s="474"/>
      <c r="BD33" s="474"/>
      <c r="BE33" s="472" t="b">
        <f>IF(ISNUMBER('Schedule 4'!BE37)=FALSE,FALSE,TRUE)</f>
        <v>0</v>
      </c>
      <c r="BF33" s="474"/>
      <c r="BG33" s="474"/>
      <c r="BH33" s="472"/>
      <c r="BI33" s="472"/>
      <c r="BJ33" s="472" t="b">
        <f>IF(ISNUMBER('Schedule 4'!BJ37)=FALSE,FALSE,TRUE)</f>
        <v>0</v>
      </c>
      <c r="BK33" s="474"/>
      <c r="BL33" s="474"/>
      <c r="BM33" s="474"/>
      <c r="BN33" s="474"/>
      <c r="BO33" s="472" t="b">
        <f>IF(ISNUMBER('Schedule 4'!BO37)=FALSE,FALSE,TRUE)</f>
        <v>0</v>
      </c>
      <c r="BP33" s="474"/>
      <c r="BQ33" s="474"/>
      <c r="BR33" s="474"/>
      <c r="BS33" s="474"/>
      <c r="BT33" s="472" t="b">
        <f>IF(ISNUMBER('Schedule 4'!BT37)=FALSE,FALSE,TRUE)</f>
        <v>0</v>
      </c>
      <c r="BU33" s="474"/>
      <c r="BV33" s="474"/>
      <c r="BW33" s="474"/>
      <c r="BX33" s="474"/>
      <c r="BY33" s="472" t="b">
        <f>IF(ISNUMBER('Schedule 4'!BY37)=FALSE,FALSE,TRUE)</f>
        <v>0</v>
      </c>
      <c r="BZ33" s="474"/>
      <c r="CA33" s="474"/>
      <c r="CB33" s="474"/>
      <c r="CC33" s="474"/>
      <c r="CD33" s="472" t="b">
        <f>IF(ISNUMBER('Schedule 4'!CD37)=FALSE,FALSE,TRUE)</f>
        <v>0</v>
      </c>
      <c r="CE33" s="474"/>
      <c r="CF33" s="474"/>
      <c r="CG33" s="474"/>
      <c r="CH33" s="474"/>
      <c r="CI33" s="472" t="b">
        <f>IF(ISNUMBER('Schedule 4'!CI37)=FALSE,FALSE,TRUE)</f>
        <v>0</v>
      </c>
      <c r="CJ33" s="474"/>
      <c r="CK33" s="474"/>
      <c r="CL33" s="474"/>
      <c r="CM33" s="474"/>
      <c r="CN33" s="472" t="b">
        <f>IF(ISNUMBER('Schedule 4'!CN37)=FALSE,FALSE,TRUE)</f>
        <v>0</v>
      </c>
      <c r="CO33" s="474"/>
      <c r="CP33" s="474"/>
      <c r="CQ33" s="474"/>
      <c r="CR33" s="474"/>
      <c r="CS33" s="472" t="b">
        <f>IF(ISNUMBER('Schedule 4'!CS37)=FALSE,FALSE,TRUE)</f>
        <v>0</v>
      </c>
      <c r="CT33" s="474"/>
      <c r="CU33" s="474"/>
      <c r="CV33" s="474"/>
      <c r="CW33" s="474"/>
      <c r="CX33" s="472" t="b">
        <f>IF(ISNUMBER('Schedule 4'!CX37)=FALSE,FALSE,TRUE)</f>
        <v>0</v>
      </c>
      <c r="CY33" s="474"/>
      <c r="CZ33" s="474"/>
      <c r="DA33" s="474"/>
      <c r="DB33" s="474"/>
      <c r="DC33" s="472" t="b">
        <f>IF(ISNUMBER('Schedule 4'!DC37)=FALSE,FALSE,TRUE)</f>
        <v>0</v>
      </c>
      <c r="DD33" s="474"/>
      <c r="DE33" s="474"/>
      <c r="DF33" s="472"/>
      <c r="DG33" s="472"/>
      <c r="DH33" s="472" t="b">
        <f>IF(ISNUMBER('Schedule 4'!DH37)=FALSE,FALSE,TRUE)</f>
        <v>0</v>
      </c>
      <c r="DI33" s="474"/>
      <c r="DJ33" s="474"/>
      <c r="DK33" s="474"/>
      <c r="DL33" s="474"/>
      <c r="DM33" s="472" t="b">
        <f>IF(ISNUMBER('Schedule 4'!DM37)=FALSE,FALSE,TRUE)</f>
        <v>0</v>
      </c>
      <c r="DN33" s="474"/>
      <c r="DO33" s="474"/>
      <c r="DP33" s="474"/>
      <c r="DQ33" s="474"/>
      <c r="DR33" s="472" t="b">
        <f>IF(ISNUMBER('Schedule 4'!DR37)=FALSE,FALSE,TRUE)</f>
        <v>0</v>
      </c>
      <c r="DS33" s="474"/>
      <c r="DT33" s="474"/>
      <c r="DU33" s="474"/>
      <c r="DV33" s="474"/>
      <c r="DW33" s="472" t="b">
        <f>IF(ISNUMBER('Schedule 4'!DW37)=FALSE,FALSE,TRUE)</f>
        <v>0</v>
      </c>
      <c r="DX33" s="474"/>
      <c r="DY33" s="474"/>
      <c r="DZ33" s="474"/>
      <c r="EA33" s="474"/>
      <c r="EB33" s="472" t="b">
        <f>IF(ISNUMBER('Schedule 4'!EB37)=FALSE,FALSE,TRUE)</f>
        <v>0</v>
      </c>
      <c r="EC33" s="474"/>
      <c r="ED33" s="474"/>
      <c r="EE33" s="474"/>
      <c r="EF33" s="474"/>
      <c r="EG33" s="472" t="b">
        <f>IF(ISNUMBER('Schedule 4'!EG37)=FALSE,FALSE,TRUE)</f>
        <v>0</v>
      </c>
      <c r="EH33" s="474"/>
      <c r="EI33" s="474"/>
      <c r="EJ33" s="474"/>
      <c r="EK33" s="474"/>
      <c r="EL33" s="472" t="b">
        <f>IF(ISNUMBER('Schedule 4'!EL37)=FALSE,FALSE,TRUE)</f>
        <v>0</v>
      </c>
      <c r="EM33" s="474"/>
      <c r="EN33" s="474"/>
      <c r="EO33" s="474"/>
      <c r="EP33" s="474"/>
      <c r="EQ33" s="472" t="b">
        <f>IF(ISNUMBER('Schedule 4'!EQ37)=FALSE,FALSE,TRUE)</f>
        <v>0</v>
      </c>
      <c r="ER33" s="474"/>
      <c r="ES33" s="474"/>
      <c r="ET33" s="474"/>
      <c r="EU33" s="474"/>
      <c r="EV33" s="472" t="b">
        <f>IF(ISNUMBER('Schedule 4'!EV37)=FALSE,FALSE,TRUE)</f>
        <v>0</v>
      </c>
      <c r="EW33" s="474"/>
      <c r="EX33" s="474"/>
      <c r="EY33" s="474"/>
      <c r="EZ33" s="474"/>
      <c r="FA33" s="472" t="b">
        <f>IF(ISNUMBER('Schedule 4'!FA37)=FALSE,FALSE,TRUE)</f>
        <v>0</v>
      </c>
      <c r="FB33" s="474"/>
      <c r="FC33" s="474"/>
      <c r="FD33" s="472"/>
      <c r="FE33" s="472"/>
      <c r="FF33" s="472" t="b">
        <f>IF(ISNUMBER('Schedule 4'!FF37)=FALSE,FALSE,TRUE)</f>
        <v>0</v>
      </c>
      <c r="FG33" s="474"/>
      <c r="FH33" s="474"/>
      <c r="FI33" s="474"/>
      <c r="FJ33" s="474"/>
      <c r="FK33" s="472" t="b">
        <f>IF(ISNUMBER('Schedule 4'!FK37)=FALSE,FALSE,TRUE)</f>
        <v>0</v>
      </c>
      <c r="FL33" s="474"/>
      <c r="FM33" s="474"/>
      <c r="FN33" s="474"/>
      <c r="FO33" s="474"/>
      <c r="FP33" s="472" t="b">
        <f>IF(ISNUMBER('Schedule 4'!FP37)=FALSE,FALSE,TRUE)</f>
        <v>0</v>
      </c>
      <c r="FQ33" s="474"/>
      <c r="FR33" s="474"/>
      <c r="FS33" s="474"/>
      <c r="FT33" s="474"/>
      <c r="FU33" s="472" t="b">
        <f>IF(ISNUMBER('Schedule 4'!FU37)=FALSE,FALSE,TRUE)</f>
        <v>0</v>
      </c>
      <c r="FV33" s="474"/>
      <c r="FW33" s="474"/>
      <c r="FX33" s="474"/>
      <c r="FY33" s="474"/>
      <c r="FZ33" s="472" t="b">
        <f>IF(ISNUMBER('Schedule 4'!FZ37)=FALSE,FALSE,TRUE)</f>
        <v>0</v>
      </c>
      <c r="GA33" s="474"/>
      <c r="GB33" s="474"/>
      <c r="GC33" s="474"/>
      <c r="GD33" s="474"/>
      <c r="GE33" s="472" t="b">
        <f>IF(ISNUMBER('Schedule 4'!GE37)=FALSE,FALSE,TRUE)</f>
        <v>0</v>
      </c>
      <c r="GF33" s="474"/>
      <c r="GG33" s="474"/>
      <c r="GH33" s="474"/>
      <c r="GI33" s="474"/>
      <c r="GJ33" s="472" t="b">
        <f>IF(ISNUMBER('Schedule 4'!GJ37)=FALSE,FALSE,TRUE)</f>
        <v>0</v>
      </c>
      <c r="GK33" s="474"/>
      <c r="GL33" s="474"/>
      <c r="GM33" s="474"/>
      <c r="GN33" s="474"/>
      <c r="GO33" s="472" t="b">
        <f>IF(ISNUMBER('Schedule 4'!GO37)=FALSE,FALSE,TRUE)</f>
        <v>0</v>
      </c>
      <c r="GP33" s="474"/>
      <c r="GQ33" s="474"/>
      <c r="GR33" s="474"/>
      <c r="GS33" s="474"/>
      <c r="GT33" s="472" t="b">
        <f>IF(ISNUMBER('Schedule 4'!GT37)=FALSE,FALSE,TRUE)</f>
        <v>0</v>
      </c>
      <c r="GU33" s="474"/>
      <c r="GV33" s="474"/>
      <c r="GW33" s="474"/>
      <c r="GX33" s="474"/>
      <c r="GY33" s="472" t="b">
        <f>IF(ISNUMBER('Schedule 4'!GY37)=FALSE,FALSE,TRUE)</f>
        <v>0</v>
      </c>
      <c r="GZ33" s="474"/>
      <c r="HA33" s="474"/>
      <c r="HB33" s="472"/>
      <c r="HC33" s="472"/>
      <c r="HD33" s="472" t="b">
        <f>IF(ISNUMBER('Schedule 4'!HD37)=FALSE,FALSE,TRUE)</f>
        <v>0</v>
      </c>
      <c r="HE33" s="474"/>
      <c r="HF33" s="474"/>
      <c r="HG33" s="474"/>
      <c r="HH33" s="474"/>
      <c r="HI33" s="472" t="b">
        <f>IF(ISNUMBER('Schedule 4'!HI37)=FALSE,FALSE,TRUE)</f>
        <v>0</v>
      </c>
      <c r="HJ33" s="474"/>
      <c r="HK33" s="474"/>
      <c r="HL33" s="474"/>
      <c r="HM33" s="474"/>
      <c r="HN33" s="472" t="b">
        <f>IF(ISNUMBER('Schedule 4'!HN37)=FALSE,FALSE,TRUE)</f>
        <v>0</v>
      </c>
      <c r="HO33" s="474"/>
      <c r="HP33" s="474"/>
      <c r="HQ33" s="474"/>
      <c r="HR33" s="474"/>
      <c r="HS33" s="472" t="b">
        <f>IF(ISNUMBER('Schedule 4'!HS37)=FALSE,FALSE,TRUE)</f>
        <v>0</v>
      </c>
      <c r="HT33" s="474"/>
      <c r="HU33" s="474"/>
      <c r="HV33" s="474"/>
      <c r="HW33" s="474"/>
      <c r="HX33" s="472" t="b">
        <f>IF(ISNUMBER('Schedule 4'!HX37)=FALSE,FALSE,TRUE)</f>
        <v>0</v>
      </c>
      <c r="HY33" s="474"/>
      <c r="HZ33" s="474"/>
      <c r="IA33" s="474"/>
      <c r="IB33" s="474"/>
      <c r="IC33" s="472" t="b">
        <f>IF(ISNUMBER('Schedule 4'!IC37)=FALSE,FALSE,TRUE)</f>
        <v>0</v>
      </c>
      <c r="ID33" s="474"/>
      <c r="IE33" s="474"/>
      <c r="IF33" s="474"/>
      <c r="IG33" s="474"/>
      <c r="IH33" s="472" t="b">
        <f>IF(ISNUMBER('Schedule 4'!IH37)=FALSE,FALSE,TRUE)</f>
        <v>0</v>
      </c>
      <c r="II33" s="474"/>
      <c r="IJ33" s="474"/>
      <c r="IK33" s="474"/>
      <c r="IL33" s="474"/>
      <c r="IM33" s="472" t="b">
        <f>IF(ISNUMBER('Schedule 4'!IM37)=FALSE,FALSE,TRUE)</f>
        <v>0</v>
      </c>
      <c r="IN33" s="474"/>
      <c r="IO33" s="474"/>
      <c r="IP33" s="474"/>
      <c r="IQ33" s="474"/>
      <c r="IR33" s="472" t="b">
        <f>IF(ISNUMBER('Schedule 4'!IR37)=FALSE,FALSE,TRUE)</f>
        <v>0</v>
      </c>
      <c r="IS33" s="474"/>
      <c r="IT33" s="474"/>
      <c r="IU33" s="474"/>
      <c r="IV33" s="474"/>
      <c r="IW33" s="472" t="b">
        <f>IF(ISNUMBER('Schedule 4'!IW37)=FALSE,FALSE,TRUE)</f>
        <v>0</v>
      </c>
      <c r="IX33" s="474"/>
      <c r="IY33" s="465"/>
      <c r="IZ33" s="78"/>
    </row>
    <row r="34" spans="2:260" x14ac:dyDescent="0.35">
      <c r="B34" s="469"/>
      <c r="C34" s="123" t="s">
        <v>760</v>
      </c>
      <c r="D34" s="107" t="s">
        <v>758</v>
      </c>
      <c r="E34" s="470"/>
      <c r="F34" s="471"/>
      <c r="G34" s="472"/>
      <c r="H34" s="473"/>
      <c r="I34" s="472"/>
      <c r="J34" s="471"/>
      <c r="K34" s="472"/>
      <c r="L34" s="472" t="b">
        <f>IF(ISNUMBER('Schedule 4'!L40)=FALSE,FALSE,TRUE)</f>
        <v>0</v>
      </c>
      <c r="M34" s="474"/>
      <c r="N34" s="474"/>
      <c r="O34" s="474"/>
      <c r="P34" s="474"/>
      <c r="Q34" s="472" t="b">
        <f>IF(ISNUMBER('Schedule 4'!Q40)=FALSE,FALSE,TRUE)</f>
        <v>0</v>
      </c>
      <c r="R34" s="474"/>
      <c r="S34" s="474"/>
      <c r="T34" s="474"/>
      <c r="U34" s="474"/>
      <c r="V34" s="472" t="b">
        <f>IF(ISNUMBER('Schedule 4'!V40)=FALSE,FALSE,TRUE)</f>
        <v>0</v>
      </c>
      <c r="W34" s="474"/>
      <c r="X34" s="474"/>
      <c r="Y34" s="474"/>
      <c r="Z34" s="474"/>
      <c r="AA34" s="472" t="b">
        <f>IF(ISNUMBER('Schedule 4'!AA40)=FALSE,FALSE,TRUE)</f>
        <v>0</v>
      </c>
      <c r="AB34" s="474"/>
      <c r="AC34" s="474"/>
      <c r="AD34" s="474"/>
      <c r="AE34" s="474"/>
      <c r="AF34" s="472" t="b">
        <f>IF(ISNUMBER('Schedule 4'!AF40)=FALSE,FALSE,TRUE)</f>
        <v>0</v>
      </c>
      <c r="AG34" s="474"/>
      <c r="AH34" s="474"/>
      <c r="AI34" s="474"/>
      <c r="AJ34" s="474"/>
      <c r="AK34" s="472" t="b">
        <f>IF(ISNUMBER('Schedule 4'!AK40)=FALSE,FALSE,TRUE)</f>
        <v>0</v>
      </c>
      <c r="AL34" s="474"/>
      <c r="AM34" s="474"/>
      <c r="AN34" s="474"/>
      <c r="AO34" s="474"/>
      <c r="AP34" s="472" t="b">
        <f>IF(ISNUMBER('Schedule 4'!AP40)=FALSE,FALSE,TRUE)</f>
        <v>0</v>
      </c>
      <c r="AQ34" s="474"/>
      <c r="AR34" s="474"/>
      <c r="AS34" s="474"/>
      <c r="AT34" s="474"/>
      <c r="AU34" s="472" t="b">
        <f>IF(ISNUMBER('Schedule 4'!AU40)=FALSE,FALSE,TRUE)</f>
        <v>0</v>
      </c>
      <c r="AV34" s="474"/>
      <c r="AW34" s="474"/>
      <c r="AX34" s="474"/>
      <c r="AY34" s="474"/>
      <c r="AZ34" s="472" t="b">
        <f>IF(ISNUMBER('Schedule 4'!AZ40)=FALSE,FALSE,TRUE)</f>
        <v>0</v>
      </c>
      <c r="BA34" s="474"/>
      <c r="BB34" s="474"/>
      <c r="BC34" s="474"/>
      <c r="BD34" s="474"/>
      <c r="BE34" s="472" t="b">
        <f>IF(ISNUMBER('Schedule 4'!BE40)=FALSE,FALSE,TRUE)</f>
        <v>0</v>
      </c>
      <c r="BF34" s="474"/>
      <c r="BG34" s="474"/>
      <c r="BH34" s="472"/>
      <c r="BI34" s="472"/>
      <c r="BJ34" s="472" t="b">
        <f>IF(ISNUMBER('Schedule 4'!BJ40)=FALSE,FALSE,TRUE)</f>
        <v>0</v>
      </c>
      <c r="BK34" s="474"/>
      <c r="BL34" s="474"/>
      <c r="BM34" s="474"/>
      <c r="BN34" s="474"/>
      <c r="BO34" s="472" t="b">
        <f>IF(ISNUMBER('Schedule 4'!BO40)=FALSE,FALSE,TRUE)</f>
        <v>0</v>
      </c>
      <c r="BP34" s="474"/>
      <c r="BQ34" s="474"/>
      <c r="BR34" s="474"/>
      <c r="BS34" s="474"/>
      <c r="BT34" s="472" t="b">
        <f>IF(ISNUMBER('Schedule 4'!BT40)=FALSE,FALSE,TRUE)</f>
        <v>0</v>
      </c>
      <c r="BU34" s="474"/>
      <c r="BV34" s="474"/>
      <c r="BW34" s="474"/>
      <c r="BX34" s="474"/>
      <c r="BY34" s="472" t="b">
        <f>IF(ISNUMBER('Schedule 4'!BY40)=FALSE,FALSE,TRUE)</f>
        <v>0</v>
      </c>
      <c r="BZ34" s="474"/>
      <c r="CA34" s="474"/>
      <c r="CB34" s="474"/>
      <c r="CC34" s="474"/>
      <c r="CD34" s="472" t="b">
        <f>IF(ISNUMBER('Schedule 4'!CD40)=FALSE,FALSE,TRUE)</f>
        <v>0</v>
      </c>
      <c r="CE34" s="474"/>
      <c r="CF34" s="474"/>
      <c r="CG34" s="474"/>
      <c r="CH34" s="474"/>
      <c r="CI34" s="472" t="b">
        <f>IF(ISNUMBER('Schedule 4'!CI40)=FALSE,FALSE,TRUE)</f>
        <v>0</v>
      </c>
      <c r="CJ34" s="474"/>
      <c r="CK34" s="474"/>
      <c r="CL34" s="474"/>
      <c r="CM34" s="474"/>
      <c r="CN34" s="472" t="b">
        <f>IF(ISNUMBER('Schedule 4'!CN40)=FALSE,FALSE,TRUE)</f>
        <v>0</v>
      </c>
      <c r="CO34" s="474"/>
      <c r="CP34" s="474"/>
      <c r="CQ34" s="474"/>
      <c r="CR34" s="474"/>
      <c r="CS34" s="472" t="b">
        <f>IF(ISNUMBER('Schedule 4'!CS40)=FALSE,FALSE,TRUE)</f>
        <v>0</v>
      </c>
      <c r="CT34" s="474"/>
      <c r="CU34" s="474"/>
      <c r="CV34" s="474"/>
      <c r="CW34" s="474"/>
      <c r="CX34" s="472" t="b">
        <f>IF(ISNUMBER('Schedule 4'!CX40)=FALSE,FALSE,TRUE)</f>
        <v>0</v>
      </c>
      <c r="CY34" s="474"/>
      <c r="CZ34" s="474"/>
      <c r="DA34" s="474"/>
      <c r="DB34" s="474"/>
      <c r="DC34" s="472" t="b">
        <f>IF(ISNUMBER('Schedule 4'!DC40)=FALSE,FALSE,TRUE)</f>
        <v>0</v>
      </c>
      <c r="DD34" s="474"/>
      <c r="DE34" s="474"/>
      <c r="DF34" s="472"/>
      <c r="DG34" s="472"/>
      <c r="DH34" s="472" t="b">
        <f>IF(ISNUMBER('Schedule 4'!DH40)=FALSE,FALSE,TRUE)</f>
        <v>0</v>
      </c>
      <c r="DI34" s="474"/>
      <c r="DJ34" s="474"/>
      <c r="DK34" s="474"/>
      <c r="DL34" s="474"/>
      <c r="DM34" s="472" t="b">
        <f>IF(ISNUMBER('Schedule 4'!DM40)=FALSE,FALSE,TRUE)</f>
        <v>0</v>
      </c>
      <c r="DN34" s="474"/>
      <c r="DO34" s="474"/>
      <c r="DP34" s="474"/>
      <c r="DQ34" s="474"/>
      <c r="DR34" s="472" t="b">
        <f>IF(ISNUMBER('Schedule 4'!DR40)=FALSE,FALSE,TRUE)</f>
        <v>0</v>
      </c>
      <c r="DS34" s="474"/>
      <c r="DT34" s="474"/>
      <c r="DU34" s="474"/>
      <c r="DV34" s="474"/>
      <c r="DW34" s="472" t="b">
        <f>IF(ISNUMBER('Schedule 4'!DW40)=FALSE,FALSE,TRUE)</f>
        <v>0</v>
      </c>
      <c r="DX34" s="474"/>
      <c r="DY34" s="474"/>
      <c r="DZ34" s="474"/>
      <c r="EA34" s="474"/>
      <c r="EB34" s="472" t="b">
        <f>IF(ISNUMBER('Schedule 4'!EB40)=FALSE,FALSE,TRUE)</f>
        <v>0</v>
      </c>
      <c r="EC34" s="474"/>
      <c r="ED34" s="474"/>
      <c r="EE34" s="474"/>
      <c r="EF34" s="474"/>
      <c r="EG34" s="472" t="b">
        <f>IF(ISNUMBER('Schedule 4'!EG40)=FALSE,FALSE,TRUE)</f>
        <v>0</v>
      </c>
      <c r="EH34" s="474"/>
      <c r="EI34" s="474"/>
      <c r="EJ34" s="474"/>
      <c r="EK34" s="474"/>
      <c r="EL34" s="472" t="b">
        <f>IF(ISNUMBER('Schedule 4'!EL40)=FALSE,FALSE,TRUE)</f>
        <v>0</v>
      </c>
      <c r="EM34" s="474"/>
      <c r="EN34" s="474"/>
      <c r="EO34" s="474"/>
      <c r="EP34" s="474"/>
      <c r="EQ34" s="472" t="b">
        <f>IF(ISNUMBER('Schedule 4'!EQ40)=FALSE,FALSE,TRUE)</f>
        <v>0</v>
      </c>
      <c r="ER34" s="474"/>
      <c r="ES34" s="474"/>
      <c r="ET34" s="474"/>
      <c r="EU34" s="474"/>
      <c r="EV34" s="472" t="b">
        <f>IF(ISNUMBER('Schedule 4'!EV40)=FALSE,FALSE,TRUE)</f>
        <v>0</v>
      </c>
      <c r="EW34" s="474"/>
      <c r="EX34" s="474"/>
      <c r="EY34" s="474"/>
      <c r="EZ34" s="474"/>
      <c r="FA34" s="472" t="b">
        <f>IF(ISNUMBER('Schedule 4'!FA40)=FALSE,FALSE,TRUE)</f>
        <v>0</v>
      </c>
      <c r="FB34" s="474"/>
      <c r="FC34" s="474"/>
      <c r="FD34" s="472"/>
      <c r="FE34" s="472"/>
      <c r="FF34" s="472" t="b">
        <f>IF(ISNUMBER('Schedule 4'!FF40)=FALSE,FALSE,TRUE)</f>
        <v>0</v>
      </c>
      <c r="FG34" s="474"/>
      <c r="FH34" s="474"/>
      <c r="FI34" s="474"/>
      <c r="FJ34" s="474"/>
      <c r="FK34" s="472" t="b">
        <f>IF(ISNUMBER('Schedule 4'!FK40)=FALSE,FALSE,TRUE)</f>
        <v>0</v>
      </c>
      <c r="FL34" s="474"/>
      <c r="FM34" s="474"/>
      <c r="FN34" s="474"/>
      <c r="FO34" s="474"/>
      <c r="FP34" s="472" t="b">
        <f>IF(ISNUMBER('Schedule 4'!FP40)=FALSE,FALSE,TRUE)</f>
        <v>0</v>
      </c>
      <c r="FQ34" s="474"/>
      <c r="FR34" s="474"/>
      <c r="FS34" s="474"/>
      <c r="FT34" s="474"/>
      <c r="FU34" s="472" t="b">
        <f>IF(ISNUMBER('Schedule 4'!FU40)=FALSE,FALSE,TRUE)</f>
        <v>0</v>
      </c>
      <c r="FV34" s="474"/>
      <c r="FW34" s="474"/>
      <c r="FX34" s="474"/>
      <c r="FY34" s="474"/>
      <c r="FZ34" s="472" t="b">
        <f>IF(ISNUMBER('Schedule 4'!FZ40)=FALSE,FALSE,TRUE)</f>
        <v>0</v>
      </c>
      <c r="GA34" s="474"/>
      <c r="GB34" s="474"/>
      <c r="GC34" s="474"/>
      <c r="GD34" s="474"/>
      <c r="GE34" s="472" t="b">
        <f>IF(ISNUMBER('Schedule 4'!GE40)=FALSE,FALSE,TRUE)</f>
        <v>0</v>
      </c>
      <c r="GF34" s="474"/>
      <c r="GG34" s="474"/>
      <c r="GH34" s="474"/>
      <c r="GI34" s="474"/>
      <c r="GJ34" s="472" t="b">
        <f>IF(ISNUMBER('Schedule 4'!GJ40)=FALSE,FALSE,TRUE)</f>
        <v>0</v>
      </c>
      <c r="GK34" s="474"/>
      <c r="GL34" s="474"/>
      <c r="GM34" s="474"/>
      <c r="GN34" s="474"/>
      <c r="GO34" s="472" t="b">
        <f>IF(ISNUMBER('Schedule 4'!GO40)=FALSE,FALSE,TRUE)</f>
        <v>0</v>
      </c>
      <c r="GP34" s="474"/>
      <c r="GQ34" s="474"/>
      <c r="GR34" s="474"/>
      <c r="GS34" s="474"/>
      <c r="GT34" s="472" t="b">
        <f>IF(ISNUMBER('Schedule 4'!GT40)=FALSE,FALSE,TRUE)</f>
        <v>0</v>
      </c>
      <c r="GU34" s="474"/>
      <c r="GV34" s="474"/>
      <c r="GW34" s="474"/>
      <c r="GX34" s="474"/>
      <c r="GY34" s="472" t="b">
        <f>IF(ISNUMBER('Schedule 4'!GY40)=FALSE,FALSE,TRUE)</f>
        <v>0</v>
      </c>
      <c r="GZ34" s="474"/>
      <c r="HA34" s="474"/>
      <c r="HB34" s="472"/>
      <c r="HC34" s="472"/>
      <c r="HD34" s="472" t="b">
        <f>IF(ISNUMBER('Schedule 4'!HD40)=FALSE,FALSE,TRUE)</f>
        <v>0</v>
      </c>
      <c r="HE34" s="474"/>
      <c r="HF34" s="474"/>
      <c r="HG34" s="474"/>
      <c r="HH34" s="474"/>
      <c r="HI34" s="472" t="b">
        <f>IF(ISNUMBER('Schedule 4'!HI40)=FALSE,FALSE,TRUE)</f>
        <v>0</v>
      </c>
      <c r="HJ34" s="474"/>
      <c r="HK34" s="474"/>
      <c r="HL34" s="474"/>
      <c r="HM34" s="474"/>
      <c r="HN34" s="472" t="b">
        <f>IF(ISNUMBER('Schedule 4'!HN40)=FALSE,FALSE,TRUE)</f>
        <v>0</v>
      </c>
      <c r="HO34" s="474"/>
      <c r="HP34" s="474"/>
      <c r="HQ34" s="474"/>
      <c r="HR34" s="474"/>
      <c r="HS34" s="472" t="b">
        <f>IF(ISNUMBER('Schedule 4'!HS40)=FALSE,FALSE,TRUE)</f>
        <v>0</v>
      </c>
      <c r="HT34" s="474"/>
      <c r="HU34" s="474"/>
      <c r="HV34" s="474"/>
      <c r="HW34" s="474"/>
      <c r="HX34" s="472" t="b">
        <f>IF(ISNUMBER('Schedule 4'!HX40)=FALSE,FALSE,TRUE)</f>
        <v>0</v>
      </c>
      <c r="HY34" s="474"/>
      <c r="HZ34" s="474"/>
      <c r="IA34" s="474"/>
      <c r="IB34" s="474"/>
      <c r="IC34" s="472" t="b">
        <f>IF(ISNUMBER('Schedule 4'!IC40)=FALSE,FALSE,TRUE)</f>
        <v>0</v>
      </c>
      <c r="ID34" s="474"/>
      <c r="IE34" s="474"/>
      <c r="IF34" s="474"/>
      <c r="IG34" s="474"/>
      <c r="IH34" s="472" t="b">
        <f>IF(ISNUMBER('Schedule 4'!IH40)=FALSE,FALSE,TRUE)</f>
        <v>0</v>
      </c>
      <c r="II34" s="474"/>
      <c r="IJ34" s="474"/>
      <c r="IK34" s="474"/>
      <c r="IL34" s="474"/>
      <c r="IM34" s="472" t="b">
        <f>IF(ISNUMBER('Schedule 4'!IM40)=FALSE,FALSE,TRUE)</f>
        <v>0</v>
      </c>
      <c r="IN34" s="474"/>
      <c r="IO34" s="474"/>
      <c r="IP34" s="474"/>
      <c r="IQ34" s="474"/>
      <c r="IR34" s="472" t="b">
        <f>IF(ISNUMBER('Schedule 4'!IR40)=FALSE,FALSE,TRUE)</f>
        <v>0</v>
      </c>
      <c r="IS34" s="474"/>
      <c r="IT34" s="474"/>
      <c r="IU34" s="474"/>
      <c r="IV34" s="474"/>
      <c r="IW34" s="472" t="b">
        <f>IF(ISNUMBER('Schedule 4'!IW40)=FALSE,FALSE,TRUE)</f>
        <v>0</v>
      </c>
      <c r="IX34" s="474"/>
      <c r="IY34" s="465"/>
      <c r="IZ34" s="78"/>
    </row>
    <row r="35" spans="2:260" x14ac:dyDescent="0.35">
      <c r="B35" s="469"/>
      <c r="C35" s="123" t="s">
        <v>776</v>
      </c>
      <c r="D35" s="107" t="s">
        <v>1391</v>
      </c>
      <c r="E35" s="470"/>
      <c r="F35" s="471"/>
      <c r="G35" s="472" t="b">
        <f>IF(ISNUMBER('Schedule 4'!G66)=FALSE,FALSE,IF('Schedule 4'!G66&lt;0,FALSE,TRUE))</f>
        <v>0</v>
      </c>
      <c r="H35" s="473"/>
      <c r="I35" s="472"/>
      <c r="J35" s="471"/>
      <c r="K35" s="472"/>
      <c r="L35" s="472"/>
      <c r="M35" s="474"/>
      <c r="N35" s="474"/>
      <c r="O35" s="474"/>
      <c r="P35" s="474"/>
      <c r="Q35" s="472"/>
      <c r="R35" s="474"/>
      <c r="S35" s="474"/>
      <c r="T35" s="474"/>
      <c r="U35" s="474"/>
      <c r="V35" s="472"/>
      <c r="W35" s="474"/>
      <c r="X35" s="474"/>
      <c r="Y35" s="474"/>
      <c r="Z35" s="474"/>
      <c r="AA35" s="472"/>
      <c r="AB35" s="474"/>
      <c r="AC35" s="474"/>
      <c r="AD35" s="474"/>
      <c r="AE35" s="474"/>
      <c r="AF35" s="472"/>
      <c r="AG35" s="474"/>
      <c r="AH35" s="474"/>
      <c r="AI35" s="474"/>
      <c r="AJ35" s="474"/>
      <c r="AK35" s="472"/>
      <c r="AL35" s="474"/>
      <c r="AM35" s="474"/>
      <c r="AN35" s="474"/>
      <c r="AO35" s="474"/>
      <c r="AP35" s="472"/>
      <c r="AQ35" s="474"/>
      <c r="AR35" s="474"/>
      <c r="AS35" s="474"/>
      <c r="AT35" s="474"/>
      <c r="AU35" s="472"/>
      <c r="AV35" s="474"/>
      <c r="AW35" s="474"/>
      <c r="AX35" s="474"/>
      <c r="AY35" s="474"/>
      <c r="AZ35" s="472"/>
      <c r="BA35" s="474"/>
      <c r="BB35" s="474"/>
      <c r="BC35" s="474"/>
      <c r="BD35" s="474"/>
      <c r="BE35" s="472"/>
      <c r="BF35" s="474"/>
      <c r="BG35" s="474"/>
      <c r="BH35" s="472"/>
      <c r="BI35" s="472"/>
      <c r="BJ35" s="472"/>
      <c r="BK35" s="474"/>
      <c r="BL35" s="474"/>
      <c r="BM35" s="474"/>
      <c r="BN35" s="474"/>
      <c r="BO35" s="472"/>
      <c r="BP35" s="474"/>
      <c r="BQ35" s="474"/>
      <c r="BR35" s="474"/>
      <c r="BS35" s="474"/>
      <c r="BT35" s="472"/>
      <c r="BU35" s="474"/>
      <c r="BV35" s="474"/>
      <c r="BW35" s="474"/>
      <c r="BX35" s="474"/>
      <c r="BY35" s="472"/>
      <c r="BZ35" s="474"/>
      <c r="CA35" s="474"/>
      <c r="CB35" s="474"/>
      <c r="CC35" s="474"/>
      <c r="CD35" s="472"/>
      <c r="CE35" s="474"/>
      <c r="CF35" s="474"/>
      <c r="CG35" s="474"/>
      <c r="CH35" s="474"/>
      <c r="CI35" s="472"/>
      <c r="CJ35" s="474"/>
      <c r="CK35" s="474"/>
      <c r="CL35" s="474"/>
      <c r="CM35" s="474"/>
      <c r="CN35" s="472"/>
      <c r="CO35" s="474"/>
      <c r="CP35" s="474"/>
      <c r="CQ35" s="474"/>
      <c r="CR35" s="474"/>
      <c r="CS35" s="472"/>
      <c r="CT35" s="474"/>
      <c r="CU35" s="474"/>
      <c r="CV35" s="474"/>
      <c r="CW35" s="474"/>
      <c r="CX35" s="472"/>
      <c r="CY35" s="474"/>
      <c r="CZ35" s="474"/>
      <c r="DA35" s="474"/>
      <c r="DB35" s="474"/>
      <c r="DC35" s="472"/>
      <c r="DD35" s="474"/>
      <c r="DE35" s="474"/>
      <c r="DF35" s="472"/>
      <c r="DG35" s="472"/>
      <c r="DH35" s="472"/>
      <c r="DI35" s="474"/>
      <c r="DJ35" s="474"/>
      <c r="DK35" s="474"/>
      <c r="DL35" s="474"/>
      <c r="DM35" s="472"/>
      <c r="DN35" s="474"/>
      <c r="DO35" s="474"/>
      <c r="DP35" s="474"/>
      <c r="DQ35" s="474"/>
      <c r="DR35" s="472"/>
      <c r="DS35" s="474"/>
      <c r="DT35" s="474"/>
      <c r="DU35" s="474"/>
      <c r="DV35" s="474"/>
      <c r="DW35" s="472"/>
      <c r="DX35" s="474"/>
      <c r="DY35" s="474"/>
      <c r="DZ35" s="474"/>
      <c r="EA35" s="474"/>
      <c r="EB35" s="472"/>
      <c r="EC35" s="474"/>
      <c r="ED35" s="474"/>
      <c r="EE35" s="474"/>
      <c r="EF35" s="474"/>
      <c r="EG35" s="472"/>
      <c r="EH35" s="474"/>
      <c r="EI35" s="474"/>
      <c r="EJ35" s="474"/>
      <c r="EK35" s="474"/>
      <c r="EL35" s="472"/>
      <c r="EM35" s="474"/>
      <c r="EN35" s="474"/>
      <c r="EO35" s="474"/>
      <c r="EP35" s="474"/>
      <c r="EQ35" s="472"/>
      <c r="ER35" s="474"/>
      <c r="ES35" s="474"/>
      <c r="ET35" s="474"/>
      <c r="EU35" s="474"/>
      <c r="EV35" s="472"/>
      <c r="EW35" s="474"/>
      <c r="EX35" s="474"/>
      <c r="EY35" s="474"/>
      <c r="EZ35" s="474"/>
      <c r="FA35" s="472"/>
      <c r="FB35" s="474"/>
      <c r="FC35" s="474"/>
      <c r="FD35" s="472"/>
      <c r="FE35" s="472"/>
      <c r="FF35" s="472"/>
      <c r="FG35" s="474"/>
      <c r="FH35" s="474"/>
      <c r="FI35" s="474"/>
      <c r="FJ35" s="474"/>
      <c r="FK35" s="472"/>
      <c r="FL35" s="474"/>
      <c r="FM35" s="474"/>
      <c r="FN35" s="474"/>
      <c r="FO35" s="474"/>
      <c r="FP35" s="472"/>
      <c r="FQ35" s="474"/>
      <c r="FR35" s="474"/>
      <c r="FS35" s="474"/>
      <c r="FT35" s="474"/>
      <c r="FU35" s="472"/>
      <c r="FV35" s="474"/>
      <c r="FW35" s="474"/>
      <c r="FX35" s="474"/>
      <c r="FY35" s="474"/>
      <c r="FZ35" s="472"/>
      <c r="GA35" s="474"/>
      <c r="GB35" s="474"/>
      <c r="GC35" s="474"/>
      <c r="GD35" s="474"/>
      <c r="GE35" s="472"/>
      <c r="GF35" s="474"/>
      <c r="GG35" s="474"/>
      <c r="GH35" s="474"/>
      <c r="GI35" s="474"/>
      <c r="GJ35" s="472"/>
      <c r="GK35" s="474"/>
      <c r="GL35" s="474"/>
      <c r="GM35" s="474"/>
      <c r="GN35" s="474"/>
      <c r="GO35" s="472"/>
      <c r="GP35" s="474"/>
      <c r="GQ35" s="474"/>
      <c r="GR35" s="474"/>
      <c r="GS35" s="474"/>
      <c r="GT35" s="472"/>
      <c r="GU35" s="474"/>
      <c r="GV35" s="474"/>
      <c r="GW35" s="474"/>
      <c r="GX35" s="474"/>
      <c r="GY35" s="472"/>
      <c r="GZ35" s="474"/>
      <c r="HA35" s="474"/>
      <c r="HB35" s="472"/>
      <c r="HC35" s="472"/>
      <c r="HD35" s="472"/>
      <c r="HE35" s="474"/>
      <c r="HF35" s="474"/>
      <c r="HG35" s="474"/>
      <c r="HH35" s="474"/>
      <c r="HI35" s="472"/>
      <c r="HJ35" s="474"/>
      <c r="HK35" s="474"/>
      <c r="HL35" s="474"/>
      <c r="HM35" s="474"/>
      <c r="HN35" s="472"/>
      <c r="HO35" s="474"/>
      <c r="HP35" s="474"/>
      <c r="HQ35" s="474"/>
      <c r="HR35" s="474"/>
      <c r="HS35" s="472"/>
      <c r="HT35" s="474"/>
      <c r="HU35" s="474"/>
      <c r="HV35" s="474"/>
      <c r="HW35" s="474"/>
      <c r="HX35" s="472"/>
      <c r="HY35" s="474"/>
      <c r="HZ35" s="474"/>
      <c r="IA35" s="474"/>
      <c r="IB35" s="474"/>
      <c r="IC35" s="472"/>
      <c r="ID35" s="474"/>
      <c r="IE35" s="474"/>
      <c r="IF35" s="474"/>
      <c r="IG35" s="474"/>
      <c r="IH35" s="472"/>
      <c r="II35" s="474"/>
      <c r="IJ35" s="474"/>
      <c r="IK35" s="474"/>
      <c r="IL35" s="474"/>
      <c r="IM35" s="472"/>
      <c r="IN35" s="474"/>
      <c r="IO35" s="474"/>
      <c r="IP35" s="474"/>
      <c r="IQ35" s="474"/>
      <c r="IR35" s="472"/>
      <c r="IS35" s="474"/>
      <c r="IT35" s="474"/>
      <c r="IU35" s="474"/>
      <c r="IV35" s="474"/>
      <c r="IW35" s="472"/>
      <c r="IX35" s="474"/>
      <c r="IY35" s="465"/>
      <c r="IZ35" s="78"/>
    </row>
    <row r="36" spans="2:260" x14ac:dyDescent="0.35">
      <c r="B36" s="469"/>
      <c r="C36" s="123" t="s">
        <v>781</v>
      </c>
      <c r="D36" s="107" t="s">
        <v>1392</v>
      </c>
      <c r="E36" s="470"/>
      <c r="F36" s="471"/>
      <c r="G36" s="472" t="b">
        <f>IF(ISNUMBER('Schedule 4'!G76)=FALSE,FALSE,IF(OR('Schedule 4'!G76&lt;0,'Schedule 4'!G76&gt;'Schedule 4'!G43,'Schedule 1'!G97='Helper 1'!E2),FALSE,TRUE))</f>
        <v>0</v>
      </c>
      <c r="H36" s="473"/>
      <c r="I36" s="472"/>
      <c r="J36" s="471"/>
      <c r="K36" s="472"/>
      <c r="L36" s="472"/>
      <c r="M36" s="474"/>
      <c r="N36" s="474"/>
      <c r="O36" s="474"/>
      <c r="P36" s="474"/>
      <c r="Q36" s="472"/>
      <c r="R36" s="474"/>
      <c r="S36" s="474"/>
      <c r="T36" s="474"/>
      <c r="U36" s="474"/>
      <c r="V36" s="472"/>
      <c r="W36" s="474"/>
      <c r="X36" s="474"/>
      <c r="Y36" s="474"/>
      <c r="Z36" s="474"/>
      <c r="AA36" s="472"/>
      <c r="AB36" s="474"/>
      <c r="AC36" s="474"/>
      <c r="AD36" s="474"/>
      <c r="AE36" s="474"/>
      <c r="AF36" s="472"/>
      <c r="AG36" s="474"/>
      <c r="AH36" s="474"/>
      <c r="AI36" s="474"/>
      <c r="AJ36" s="474"/>
      <c r="AK36" s="472"/>
      <c r="AL36" s="474"/>
      <c r="AM36" s="474"/>
      <c r="AN36" s="474"/>
      <c r="AO36" s="474"/>
      <c r="AP36" s="472"/>
      <c r="AQ36" s="474"/>
      <c r="AR36" s="474"/>
      <c r="AS36" s="474"/>
      <c r="AT36" s="474"/>
      <c r="AU36" s="472"/>
      <c r="AV36" s="474"/>
      <c r="AW36" s="474"/>
      <c r="AX36" s="474"/>
      <c r="AY36" s="474"/>
      <c r="AZ36" s="472"/>
      <c r="BA36" s="474"/>
      <c r="BB36" s="474"/>
      <c r="BC36" s="474"/>
      <c r="BD36" s="474"/>
      <c r="BE36" s="472"/>
      <c r="BF36" s="474"/>
      <c r="BG36" s="474"/>
      <c r="BH36" s="472"/>
      <c r="BI36" s="472"/>
      <c r="BJ36" s="472"/>
      <c r="BK36" s="474"/>
      <c r="BL36" s="474"/>
      <c r="BM36" s="474"/>
      <c r="BN36" s="474"/>
      <c r="BO36" s="472"/>
      <c r="BP36" s="474"/>
      <c r="BQ36" s="474"/>
      <c r="BR36" s="474"/>
      <c r="BS36" s="474"/>
      <c r="BT36" s="472"/>
      <c r="BU36" s="474"/>
      <c r="BV36" s="474"/>
      <c r="BW36" s="474"/>
      <c r="BX36" s="474"/>
      <c r="BY36" s="472"/>
      <c r="BZ36" s="474"/>
      <c r="CA36" s="474"/>
      <c r="CB36" s="474"/>
      <c r="CC36" s="474"/>
      <c r="CD36" s="472"/>
      <c r="CE36" s="474"/>
      <c r="CF36" s="474"/>
      <c r="CG36" s="474"/>
      <c r="CH36" s="474"/>
      <c r="CI36" s="472"/>
      <c r="CJ36" s="474"/>
      <c r="CK36" s="474"/>
      <c r="CL36" s="474"/>
      <c r="CM36" s="474"/>
      <c r="CN36" s="472"/>
      <c r="CO36" s="474"/>
      <c r="CP36" s="474"/>
      <c r="CQ36" s="474"/>
      <c r="CR36" s="474"/>
      <c r="CS36" s="472"/>
      <c r="CT36" s="474"/>
      <c r="CU36" s="474"/>
      <c r="CV36" s="474"/>
      <c r="CW36" s="474"/>
      <c r="CX36" s="472"/>
      <c r="CY36" s="474"/>
      <c r="CZ36" s="474"/>
      <c r="DA36" s="474"/>
      <c r="DB36" s="474"/>
      <c r="DC36" s="472"/>
      <c r="DD36" s="474"/>
      <c r="DE36" s="474"/>
      <c r="DF36" s="472"/>
      <c r="DG36" s="472"/>
      <c r="DH36" s="472"/>
      <c r="DI36" s="474"/>
      <c r="DJ36" s="474"/>
      <c r="DK36" s="474"/>
      <c r="DL36" s="474"/>
      <c r="DM36" s="472"/>
      <c r="DN36" s="474"/>
      <c r="DO36" s="474"/>
      <c r="DP36" s="474"/>
      <c r="DQ36" s="474"/>
      <c r="DR36" s="472"/>
      <c r="DS36" s="474"/>
      <c r="DT36" s="474"/>
      <c r="DU36" s="474"/>
      <c r="DV36" s="474"/>
      <c r="DW36" s="472"/>
      <c r="DX36" s="474"/>
      <c r="DY36" s="474"/>
      <c r="DZ36" s="474"/>
      <c r="EA36" s="474"/>
      <c r="EB36" s="472"/>
      <c r="EC36" s="474"/>
      <c r="ED36" s="474"/>
      <c r="EE36" s="474"/>
      <c r="EF36" s="474"/>
      <c r="EG36" s="472"/>
      <c r="EH36" s="474"/>
      <c r="EI36" s="474"/>
      <c r="EJ36" s="474"/>
      <c r="EK36" s="474"/>
      <c r="EL36" s="472"/>
      <c r="EM36" s="474"/>
      <c r="EN36" s="474"/>
      <c r="EO36" s="474"/>
      <c r="EP36" s="474"/>
      <c r="EQ36" s="472"/>
      <c r="ER36" s="474"/>
      <c r="ES36" s="474"/>
      <c r="ET36" s="474"/>
      <c r="EU36" s="474"/>
      <c r="EV36" s="472"/>
      <c r="EW36" s="474"/>
      <c r="EX36" s="474"/>
      <c r="EY36" s="474"/>
      <c r="EZ36" s="474"/>
      <c r="FA36" s="472"/>
      <c r="FB36" s="474"/>
      <c r="FC36" s="474"/>
      <c r="FD36" s="472"/>
      <c r="FE36" s="472"/>
      <c r="FF36" s="472"/>
      <c r="FG36" s="474"/>
      <c r="FH36" s="474"/>
      <c r="FI36" s="474"/>
      <c r="FJ36" s="474"/>
      <c r="FK36" s="472"/>
      <c r="FL36" s="474"/>
      <c r="FM36" s="474"/>
      <c r="FN36" s="474"/>
      <c r="FO36" s="474"/>
      <c r="FP36" s="472"/>
      <c r="FQ36" s="474"/>
      <c r="FR36" s="474"/>
      <c r="FS36" s="474"/>
      <c r="FT36" s="474"/>
      <c r="FU36" s="472"/>
      <c r="FV36" s="474"/>
      <c r="FW36" s="474"/>
      <c r="FX36" s="474"/>
      <c r="FY36" s="474"/>
      <c r="FZ36" s="472"/>
      <c r="GA36" s="474"/>
      <c r="GB36" s="474"/>
      <c r="GC36" s="474"/>
      <c r="GD36" s="474"/>
      <c r="GE36" s="472"/>
      <c r="GF36" s="474"/>
      <c r="GG36" s="474"/>
      <c r="GH36" s="474"/>
      <c r="GI36" s="474"/>
      <c r="GJ36" s="472"/>
      <c r="GK36" s="474"/>
      <c r="GL36" s="474"/>
      <c r="GM36" s="474"/>
      <c r="GN36" s="474"/>
      <c r="GO36" s="472"/>
      <c r="GP36" s="474"/>
      <c r="GQ36" s="474"/>
      <c r="GR36" s="474"/>
      <c r="GS36" s="474"/>
      <c r="GT36" s="472"/>
      <c r="GU36" s="474"/>
      <c r="GV36" s="474"/>
      <c r="GW36" s="474"/>
      <c r="GX36" s="474"/>
      <c r="GY36" s="472"/>
      <c r="GZ36" s="474"/>
      <c r="HA36" s="474"/>
      <c r="HB36" s="472"/>
      <c r="HC36" s="472"/>
      <c r="HD36" s="472"/>
      <c r="HE36" s="474"/>
      <c r="HF36" s="474"/>
      <c r="HG36" s="474"/>
      <c r="HH36" s="474"/>
      <c r="HI36" s="472"/>
      <c r="HJ36" s="474"/>
      <c r="HK36" s="474"/>
      <c r="HL36" s="474"/>
      <c r="HM36" s="474"/>
      <c r="HN36" s="472"/>
      <c r="HO36" s="474"/>
      <c r="HP36" s="474"/>
      <c r="HQ36" s="474"/>
      <c r="HR36" s="474"/>
      <c r="HS36" s="472"/>
      <c r="HT36" s="474"/>
      <c r="HU36" s="474"/>
      <c r="HV36" s="474"/>
      <c r="HW36" s="474"/>
      <c r="HX36" s="472"/>
      <c r="HY36" s="474"/>
      <c r="HZ36" s="474"/>
      <c r="IA36" s="474"/>
      <c r="IB36" s="474"/>
      <c r="IC36" s="472"/>
      <c r="ID36" s="474"/>
      <c r="IE36" s="474"/>
      <c r="IF36" s="474"/>
      <c r="IG36" s="474"/>
      <c r="IH36" s="472"/>
      <c r="II36" s="474"/>
      <c r="IJ36" s="474"/>
      <c r="IK36" s="474"/>
      <c r="IL36" s="474"/>
      <c r="IM36" s="472"/>
      <c r="IN36" s="474"/>
      <c r="IO36" s="474"/>
      <c r="IP36" s="474"/>
      <c r="IQ36" s="474"/>
      <c r="IR36" s="472"/>
      <c r="IS36" s="474"/>
      <c r="IT36" s="474"/>
      <c r="IU36" s="474"/>
      <c r="IV36" s="474"/>
      <c r="IW36" s="472"/>
      <c r="IX36" s="474"/>
      <c r="IY36" s="465"/>
      <c r="IZ36" s="78"/>
    </row>
    <row r="37" spans="2:260" x14ac:dyDescent="0.35">
      <c r="B37" s="469"/>
      <c r="C37" s="123" t="s">
        <v>798</v>
      </c>
      <c r="D37" s="107" t="s">
        <v>799</v>
      </c>
      <c r="E37" s="470"/>
      <c r="F37" s="471"/>
      <c r="G37" s="472" t="b">
        <f>IF(ISNUMBER('Schedule 4'!G98)=FALSE,FALSE,IF(OR('Schedule 4'!G98&lt;0,'Schedule 4'!G98&gt;'Schedule 4'!G43,'Schedule 1'!G97='Helper 1'!E2,'Schedule 1'!G99='Helper 1'!E2),FALSE,TRUE))</f>
        <v>0</v>
      </c>
      <c r="H37" s="473"/>
      <c r="I37" s="472"/>
      <c r="J37" s="471"/>
      <c r="K37" s="472"/>
      <c r="L37" s="472"/>
      <c r="M37" s="474"/>
      <c r="N37" s="474"/>
      <c r="O37" s="474"/>
      <c r="P37" s="474"/>
      <c r="Q37" s="472"/>
      <c r="R37" s="474"/>
      <c r="S37" s="474"/>
      <c r="T37" s="474"/>
      <c r="U37" s="474"/>
      <c r="V37" s="472"/>
      <c r="W37" s="474"/>
      <c r="X37" s="474"/>
      <c r="Y37" s="474"/>
      <c r="Z37" s="474"/>
      <c r="AA37" s="472"/>
      <c r="AB37" s="474"/>
      <c r="AC37" s="474"/>
      <c r="AD37" s="474"/>
      <c r="AE37" s="474"/>
      <c r="AF37" s="472"/>
      <c r="AG37" s="474"/>
      <c r="AH37" s="474"/>
      <c r="AI37" s="474"/>
      <c r="AJ37" s="474"/>
      <c r="AK37" s="472"/>
      <c r="AL37" s="474"/>
      <c r="AM37" s="474"/>
      <c r="AN37" s="474"/>
      <c r="AO37" s="474"/>
      <c r="AP37" s="472"/>
      <c r="AQ37" s="474"/>
      <c r="AR37" s="474"/>
      <c r="AS37" s="474"/>
      <c r="AT37" s="474"/>
      <c r="AU37" s="472"/>
      <c r="AV37" s="474"/>
      <c r="AW37" s="474"/>
      <c r="AX37" s="474"/>
      <c r="AY37" s="474"/>
      <c r="AZ37" s="472"/>
      <c r="BA37" s="474"/>
      <c r="BB37" s="474"/>
      <c r="BC37" s="474"/>
      <c r="BD37" s="474"/>
      <c r="BE37" s="472"/>
      <c r="BF37" s="474"/>
      <c r="BG37" s="474"/>
      <c r="BH37" s="472"/>
      <c r="BI37" s="472"/>
      <c r="BJ37" s="472"/>
      <c r="BK37" s="474"/>
      <c r="BL37" s="474"/>
      <c r="BM37" s="474"/>
      <c r="BN37" s="474"/>
      <c r="BO37" s="472"/>
      <c r="BP37" s="474"/>
      <c r="BQ37" s="474"/>
      <c r="BR37" s="474"/>
      <c r="BS37" s="474"/>
      <c r="BT37" s="472"/>
      <c r="BU37" s="474"/>
      <c r="BV37" s="474"/>
      <c r="BW37" s="474"/>
      <c r="BX37" s="474"/>
      <c r="BY37" s="472"/>
      <c r="BZ37" s="474"/>
      <c r="CA37" s="474"/>
      <c r="CB37" s="474"/>
      <c r="CC37" s="474"/>
      <c r="CD37" s="472"/>
      <c r="CE37" s="474"/>
      <c r="CF37" s="474"/>
      <c r="CG37" s="474"/>
      <c r="CH37" s="474"/>
      <c r="CI37" s="472"/>
      <c r="CJ37" s="474"/>
      <c r="CK37" s="474"/>
      <c r="CL37" s="474"/>
      <c r="CM37" s="474"/>
      <c r="CN37" s="472"/>
      <c r="CO37" s="474"/>
      <c r="CP37" s="474"/>
      <c r="CQ37" s="474"/>
      <c r="CR37" s="474"/>
      <c r="CS37" s="472"/>
      <c r="CT37" s="474"/>
      <c r="CU37" s="474"/>
      <c r="CV37" s="474"/>
      <c r="CW37" s="474"/>
      <c r="CX37" s="472"/>
      <c r="CY37" s="474"/>
      <c r="CZ37" s="474"/>
      <c r="DA37" s="474"/>
      <c r="DB37" s="474"/>
      <c r="DC37" s="472"/>
      <c r="DD37" s="474"/>
      <c r="DE37" s="474"/>
      <c r="DF37" s="472"/>
      <c r="DG37" s="472"/>
      <c r="DH37" s="472"/>
      <c r="DI37" s="474"/>
      <c r="DJ37" s="474"/>
      <c r="DK37" s="474"/>
      <c r="DL37" s="474"/>
      <c r="DM37" s="472"/>
      <c r="DN37" s="474"/>
      <c r="DO37" s="474"/>
      <c r="DP37" s="474"/>
      <c r="DQ37" s="474"/>
      <c r="DR37" s="472"/>
      <c r="DS37" s="474"/>
      <c r="DT37" s="474"/>
      <c r="DU37" s="474"/>
      <c r="DV37" s="474"/>
      <c r="DW37" s="472"/>
      <c r="DX37" s="474"/>
      <c r="DY37" s="474"/>
      <c r="DZ37" s="474"/>
      <c r="EA37" s="474"/>
      <c r="EB37" s="472"/>
      <c r="EC37" s="474"/>
      <c r="ED37" s="474"/>
      <c r="EE37" s="474"/>
      <c r="EF37" s="474"/>
      <c r="EG37" s="472"/>
      <c r="EH37" s="474"/>
      <c r="EI37" s="474"/>
      <c r="EJ37" s="474"/>
      <c r="EK37" s="474"/>
      <c r="EL37" s="472"/>
      <c r="EM37" s="474"/>
      <c r="EN37" s="474"/>
      <c r="EO37" s="474"/>
      <c r="EP37" s="474"/>
      <c r="EQ37" s="472"/>
      <c r="ER37" s="474"/>
      <c r="ES37" s="474"/>
      <c r="ET37" s="474"/>
      <c r="EU37" s="474"/>
      <c r="EV37" s="472"/>
      <c r="EW37" s="474"/>
      <c r="EX37" s="474"/>
      <c r="EY37" s="474"/>
      <c r="EZ37" s="474"/>
      <c r="FA37" s="472"/>
      <c r="FB37" s="474"/>
      <c r="FC37" s="474"/>
      <c r="FD37" s="472"/>
      <c r="FE37" s="472"/>
      <c r="FF37" s="472"/>
      <c r="FG37" s="474"/>
      <c r="FH37" s="474"/>
      <c r="FI37" s="474"/>
      <c r="FJ37" s="474"/>
      <c r="FK37" s="472"/>
      <c r="FL37" s="474"/>
      <c r="FM37" s="474"/>
      <c r="FN37" s="474"/>
      <c r="FO37" s="474"/>
      <c r="FP37" s="472"/>
      <c r="FQ37" s="474"/>
      <c r="FR37" s="474"/>
      <c r="FS37" s="474"/>
      <c r="FT37" s="474"/>
      <c r="FU37" s="472"/>
      <c r="FV37" s="474"/>
      <c r="FW37" s="474"/>
      <c r="FX37" s="474"/>
      <c r="FY37" s="474"/>
      <c r="FZ37" s="472"/>
      <c r="GA37" s="474"/>
      <c r="GB37" s="474"/>
      <c r="GC37" s="474"/>
      <c r="GD37" s="474"/>
      <c r="GE37" s="472"/>
      <c r="GF37" s="474"/>
      <c r="GG37" s="474"/>
      <c r="GH37" s="474"/>
      <c r="GI37" s="474"/>
      <c r="GJ37" s="472"/>
      <c r="GK37" s="474"/>
      <c r="GL37" s="474"/>
      <c r="GM37" s="474"/>
      <c r="GN37" s="474"/>
      <c r="GO37" s="472"/>
      <c r="GP37" s="474"/>
      <c r="GQ37" s="474"/>
      <c r="GR37" s="474"/>
      <c r="GS37" s="474"/>
      <c r="GT37" s="472"/>
      <c r="GU37" s="474"/>
      <c r="GV37" s="474"/>
      <c r="GW37" s="474"/>
      <c r="GX37" s="474"/>
      <c r="GY37" s="472"/>
      <c r="GZ37" s="474"/>
      <c r="HA37" s="474"/>
      <c r="HB37" s="472"/>
      <c r="HC37" s="472"/>
      <c r="HD37" s="472"/>
      <c r="HE37" s="474"/>
      <c r="HF37" s="474"/>
      <c r="HG37" s="474"/>
      <c r="HH37" s="474"/>
      <c r="HI37" s="472"/>
      <c r="HJ37" s="474"/>
      <c r="HK37" s="474"/>
      <c r="HL37" s="474"/>
      <c r="HM37" s="474"/>
      <c r="HN37" s="472"/>
      <c r="HO37" s="474"/>
      <c r="HP37" s="474"/>
      <c r="HQ37" s="474"/>
      <c r="HR37" s="474"/>
      <c r="HS37" s="472"/>
      <c r="HT37" s="474"/>
      <c r="HU37" s="474"/>
      <c r="HV37" s="474"/>
      <c r="HW37" s="474"/>
      <c r="HX37" s="472"/>
      <c r="HY37" s="474"/>
      <c r="HZ37" s="474"/>
      <c r="IA37" s="474"/>
      <c r="IB37" s="474"/>
      <c r="IC37" s="472"/>
      <c r="ID37" s="474"/>
      <c r="IE37" s="474"/>
      <c r="IF37" s="474"/>
      <c r="IG37" s="474"/>
      <c r="IH37" s="472"/>
      <c r="II37" s="474"/>
      <c r="IJ37" s="474"/>
      <c r="IK37" s="474"/>
      <c r="IL37" s="474"/>
      <c r="IM37" s="472"/>
      <c r="IN37" s="474"/>
      <c r="IO37" s="474"/>
      <c r="IP37" s="474"/>
      <c r="IQ37" s="474"/>
      <c r="IR37" s="472"/>
      <c r="IS37" s="474"/>
      <c r="IT37" s="474"/>
      <c r="IU37" s="474"/>
      <c r="IV37" s="474"/>
      <c r="IW37" s="472"/>
      <c r="IX37" s="474"/>
      <c r="IY37" s="465"/>
      <c r="IZ37" s="78"/>
    </row>
    <row r="38" spans="2:260" x14ac:dyDescent="0.35">
      <c r="B38" s="469"/>
      <c r="C38" s="123" t="s">
        <v>845</v>
      </c>
      <c r="D38" s="107" t="s">
        <v>873</v>
      </c>
      <c r="E38" s="470"/>
      <c r="F38" s="471"/>
      <c r="G38" s="472"/>
      <c r="H38" s="473"/>
      <c r="I38" s="472"/>
      <c r="J38" s="471"/>
      <c r="K38" s="472"/>
      <c r="L38" s="479" t="b">
        <f>IF(ISNUMBER('Schedule 5'!L79)=FALSE,FALSE,IF('Schedule 1'!L$104='Helper 1'!$E$2,FALSE,TRUE))</f>
        <v>0</v>
      </c>
      <c r="M38" s="474"/>
      <c r="N38" s="474"/>
      <c r="O38" s="474"/>
      <c r="P38" s="474"/>
      <c r="Q38" s="472" t="b">
        <f>IF(ISNUMBER('Schedule 5'!Q79)=FALSE,FALSE,IF('Schedule 1'!Q$104='Helper 1'!$E$2,FALSE,TRUE))</f>
        <v>0</v>
      </c>
      <c r="R38" s="474"/>
      <c r="S38" s="474"/>
      <c r="T38" s="474"/>
      <c r="U38" s="474"/>
      <c r="V38" s="472" t="b">
        <f>IF(ISNUMBER('Schedule 5'!V79)=FALSE,FALSE,IF('Schedule 1'!V$104='Helper 1'!$E$2,FALSE,TRUE))</f>
        <v>0</v>
      </c>
      <c r="W38" s="474"/>
      <c r="X38" s="474"/>
      <c r="Y38" s="474"/>
      <c r="Z38" s="474"/>
      <c r="AA38" s="472" t="b">
        <f>IF(ISNUMBER('Schedule 5'!AA79)=FALSE,FALSE,IF('Schedule 1'!AA$104='Helper 1'!$E$2,FALSE,TRUE))</f>
        <v>0</v>
      </c>
      <c r="AB38" s="474"/>
      <c r="AC38" s="474"/>
      <c r="AD38" s="474"/>
      <c r="AE38" s="474"/>
      <c r="AF38" s="472" t="b">
        <f>IF(ISNUMBER('Schedule 5'!AF79)=FALSE,FALSE,IF('Schedule 1'!AF$104='Helper 1'!$E$2,FALSE,TRUE))</f>
        <v>0</v>
      </c>
      <c r="AG38" s="474"/>
      <c r="AH38" s="474"/>
      <c r="AI38" s="474"/>
      <c r="AJ38" s="474"/>
      <c r="AK38" s="472" t="b">
        <f>IF(ISNUMBER('Schedule 5'!AK79)=FALSE,FALSE,IF('Schedule 1'!AK$104='Helper 1'!$E$2,FALSE,TRUE))</f>
        <v>0</v>
      </c>
      <c r="AL38" s="474"/>
      <c r="AM38" s="474"/>
      <c r="AN38" s="474"/>
      <c r="AO38" s="474"/>
      <c r="AP38" s="472" t="b">
        <f>IF(ISNUMBER('Schedule 5'!AP79)=FALSE,FALSE,IF('Schedule 1'!AP$104='Helper 1'!$E$2,FALSE,TRUE))</f>
        <v>0</v>
      </c>
      <c r="AQ38" s="474"/>
      <c r="AR38" s="474"/>
      <c r="AS38" s="474"/>
      <c r="AT38" s="474"/>
      <c r="AU38" s="472" t="b">
        <f>IF(ISNUMBER('Schedule 5'!AU79)=FALSE,FALSE,IF('Schedule 1'!AU$104='Helper 1'!$E$2,FALSE,TRUE))</f>
        <v>0</v>
      </c>
      <c r="AV38" s="474"/>
      <c r="AW38" s="474"/>
      <c r="AX38" s="474"/>
      <c r="AY38" s="474"/>
      <c r="AZ38" s="472" t="b">
        <f>IF(ISNUMBER('Schedule 5'!AZ79)=FALSE,FALSE,IF('Schedule 1'!AZ$104='Helper 1'!$E$2,FALSE,TRUE))</f>
        <v>0</v>
      </c>
      <c r="BA38" s="474"/>
      <c r="BB38" s="474"/>
      <c r="BC38" s="474"/>
      <c r="BD38" s="474"/>
      <c r="BE38" s="472" t="b">
        <f>IF(ISNUMBER('Schedule 5'!BE79)=FALSE,FALSE,IF('Schedule 1'!BE$104='Helper 1'!$E$2,FALSE,TRUE))</f>
        <v>0</v>
      </c>
      <c r="BF38" s="474"/>
      <c r="BG38" s="474"/>
      <c r="BH38" s="472"/>
      <c r="BI38" s="472"/>
      <c r="BJ38" s="472" t="b">
        <f>IF(ISNUMBER('Schedule 5'!BJ79)=FALSE,FALSE,IF('Schedule 1'!BJ$104='Helper 1'!$E$2,FALSE,TRUE))</f>
        <v>0</v>
      </c>
      <c r="BK38" s="474"/>
      <c r="BL38" s="474"/>
      <c r="BM38" s="474"/>
      <c r="BN38" s="474"/>
      <c r="BO38" s="472" t="b">
        <f>IF(ISNUMBER('Schedule 5'!BO79)=FALSE,FALSE,IF('Schedule 1'!BO$104='Helper 1'!$E$2,FALSE,TRUE))</f>
        <v>0</v>
      </c>
      <c r="BP38" s="474"/>
      <c r="BQ38" s="474"/>
      <c r="BR38" s="474"/>
      <c r="BS38" s="474"/>
      <c r="BT38" s="472" t="b">
        <f>IF(ISNUMBER('Schedule 5'!BT79)=FALSE,FALSE,IF('Schedule 1'!BT$104='Helper 1'!$E$2,FALSE,TRUE))</f>
        <v>0</v>
      </c>
      <c r="BU38" s="474"/>
      <c r="BV38" s="474"/>
      <c r="BW38" s="474"/>
      <c r="BX38" s="474"/>
      <c r="BY38" s="472" t="b">
        <f>IF(ISNUMBER('Schedule 5'!BY79)=FALSE,FALSE,IF('Schedule 1'!BY$104='Helper 1'!$E$2,FALSE,TRUE))</f>
        <v>0</v>
      </c>
      <c r="BZ38" s="474"/>
      <c r="CA38" s="474"/>
      <c r="CB38" s="474"/>
      <c r="CC38" s="474"/>
      <c r="CD38" s="472" t="b">
        <f>IF(ISNUMBER('Schedule 5'!CD79)=FALSE,FALSE,IF('Schedule 1'!CD$104='Helper 1'!$E$2,FALSE,TRUE))</f>
        <v>0</v>
      </c>
      <c r="CE38" s="474"/>
      <c r="CF38" s="474"/>
      <c r="CG38" s="474"/>
      <c r="CH38" s="474"/>
      <c r="CI38" s="472" t="b">
        <f>IF(ISNUMBER('Schedule 5'!CI79)=FALSE,FALSE,IF('Schedule 1'!CI$104='Helper 1'!$E$2,FALSE,TRUE))</f>
        <v>0</v>
      </c>
      <c r="CJ38" s="474"/>
      <c r="CK38" s="474"/>
      <c r="CL38" s="474"/>
      <c r="CM38" s="474"/>
      <c r="CN38" s="472" t="b">
        <f>IF(ISNUMBER('Schedule 5'!CN79)=FALSE,FALSE,IF('Schedule 1'!CN$104='Helper 1'!$E$2,FALSE,TRUE))</f>
        <v>0</v>
      </c>
      <c r="CO38" s="474"/>
      <c r="CP38" s="474"/>
      <c r="CQ38" s="474"/>
      <c r="CR38" s="474"/>
      <c r="CS38" s="472" t="b">
        <f>IF(ISNUMBER('Schedule 5'!CS79)=FALSE,FALSE,IF('Schedule 1'!CS$104='Helper 1'!$E$2,FALSE,TRUE))</f>
        <v>0</v>
      </c>
      <c r="CT38" s="474"/>
      <c r="CU38" s="474"/>
      <c r="CV38" s="474"/>
      <c r="CW38" s="474"/>
      <c r="CX38" s="472" t="b">
        <f>IF(ISNUMBER('Schedule 5'!CX79)=FALSE,FALSE,IF('Schedule 1'!CX$104='Helper 1'!$E$2,FALSE,TRUE))</f>
        <v>0</v>
      </c>
      <c r="CY38" s="474"/>
      <c r="CZ38" s="474"/>
      <c r="DA38" s="474"/>
      <c r="DB38" s="474"/>
      <c r="DC38" s="472" t="b">
        <f>IF(ISNUMBER('Schedule 5'!DC79)=FALSE,FALSE,IF('Schedule 1'!DC$104='Helper 1'!$E$2,FALSE,TRUE))</f>
        <v>0</v>
      </c>
      <c r="DD38" s="474"/>
      <c r="DE38" s="474"/>
      <c r="DF38" s="472"/>
      <c r="DG38" s="472"/>
      <c r="DH38" s="472" t="b">
        <f>IF(ISNUMBER('Schedule 5'!DH79)=FALSE,FALSE,IF('Schedule 1'!DH$104='Helper 1'!$E$2,FALSE,TRUE))</f>
        <v>0</v>
      </c>
      <c r="DI38" s="474"/>
      <c r="DJ38" s="474"/>
      <c r="DK38" s="474"/>
      <c r="DL38" s="474"/>
      <c r="DM38" s="472" t="b">
        <f>IF(ISNUMBER('Schedule 5'!DM79)=FALSE,FALSE,IF('Schedule 1'!DM$104='Helper 1'!$E$2,FALSE,TRUE))</f>
        <v>0</v>
      </c>
      <c r="DN38" s="474"/>
      <c r="DO38" s="474"/>
      <c r="DP38" s="474"/>
      <c r="DQ38" s="474"/>
      <c r="DR38" s="472" t="b">
        <f>IF(ISNUMBER('Schedule 5'!DR79)=FALSE,FALSE,IF('Schedule 1'!DR$104='Helper 1'!$E$2,FALSE,TRUE))</f>
        <v>0</v>
      </c>
      <c r="DS38" s="474"/>
      <c r="DT38" s="474"/>
      <c r="DU38" s="474"/>
      <c r="DV38" s="474"/>
      <c r="DW38" s="472" t="b">
        <f>IF(ISNUMBER('Schedule 5'!DW79)=FALSE,FALSE,IF('Schedule 1'!DW$104='Helper 1'!$E$2,FALSE,TRUE))</f>
        <v>0</v>
      </c>
      <c r="DX38" s="474"/>
      <c r="DY38" s="474"/>
      <c r="DZ38" s="474"/>
      <c r="EA38" s="474"/>
      <c r="EB38" s="472" t="b">
        <f>IF(ISNUMBER('Schedule 5'!EB79)=FALSE,FALSE,IF('Schedule 1'!EB$104='Helper 1'!$E$2,FALSE,TRUE))</f>
        <v>0</v>
      </c>
      <c r="EC38" s="474"/>
      <c r="ED38" s="474"/>
      <c r="EE38" s="474"/>
      <c r="EF38" s="474"/>
      <c r="EG38" s="472" t="b">
        <f>IF(ISNUMBER('Schedule 5'!EG79)=FALSE,FALSE,IF('Schedule 1'!EG$104='Helper 1'!$E$2,FALSE,TRUE))</f>
        <v>0</v>
      </c>
      <c r="EH38" s="474"/>
      <c r="EI38" s="474"/>
      <c r="EJ38" s="474"/>
      <c r="EK38" s="474"/>
      <c r="EL38" s="472" t="b">
        <f>IF(ISNUMBER('Schedule 5'!EL79)=FALSE,FALSE,IF('Schedule 1'!EL$104='Helper 1'!$E$2,FALSE,TRUE))</f>
        <v>0</v>
      </c>
      <c r="EM38" s="474"/>
      <c r="EN38" s="474"/>
      <c r="EO38" s="474"/>
      <c r="EP38" s="474"/>
      <c r="EQ38" s="472" t="b">
        <f>IF(ISNUMBER('Schedule 5'!EQ79)=FALSE,FALSE,IF('Schedule 1'!EQ$104='Helper 1'!$E$2,FALSE,TRUE))</f>
        <v>0</v>
      </c>
      <c r="ER38" s="474"/>
      <c r="ES38" s="474"/>
      <c r="ET38" s="474"/>
      <c r="EU38" s="474"/>
      <c r="EV38" s="472" t="b">
        <f>IF(ISNUMBER('Schedule 5'!EV79)=FALSE,FALSE,IF('Schedule 1'!EV$104='Helper 1'!$E$2,FALSE,TRUE))</f>
        <v>0</v>
      </c>
      <c r="EW38" s="474"/>
      <c r="EX38" s="474"/>
      <c r="EY38" s="474"/>
      <c r="EZ38" s="474"/>
      <c r="FA38" s="472" t="b">
        <f>IF(ISNUMBER('Schedule 5'!FA79)=FALSE,FALSE,IF('Schedule 1'!FA$104='Helper 1'!$E$2,FALSE,TRUE))</f>
        <v>0</v>
      </c>
      <c r="FB38" s="474"/>
      <c r="FC38" s="474"/>
      <c r="FD38" s="472"/>
      <c r="FE38" s="472"/>
      <c r="FF38" s="472" t="b">
        <f>IF(ISNUMBER('Schedule 5'!FF79)=FALSE,FALSE,IF('Schedule 1'!FF$104='Helper 1'!$E$2,FALSE,TRUE))</f>
        <v>0</v>
      </c>
      <c r="FG38" s="474"/>
      <c r="FH38" s="474"/>
      <c r="FI38" s="474"/>
      <c r="FJ38" s="474"/>
      <c r="FK38" s="472" t="b">
        <f>IF(ISNUMBER('Schedule 5'!FK79)=FALSE,FALSE,IF('Schedule 1'!FK$104='Helper 1'!$E$2,FALSE,TRUE))</f>
        <v>0</v>
      </c>
      <c r="FL38" s="474"/>
      <c r="FM38" s="474"/>
      <c r="FN38" s="474"/>
      <c r="FO38" s="474"/>
      <c r="FP38" s="472" t="b">
        <f>IF(ISNUMBER('Schedule 5'!FP79)=FALSE,FALSE,IF('Schedule 1'!FP$104='Helper 1'!$E$2,FALSE,TRUE))</f>
        <v>0</v>
      </c>
      <c r="FQ38" s="474"/>
      <c r="FR38" s="474"/>
      <c r="FS38" s="474"/>
      <c r="FT38" s="474"/>
      <c r="FU38" s="472" t="b">
        <f>IF(ISNUMBER('Schedule 5'!FU79)=FALSE,FALSE,IF('Schedule 1'!FU$104='Helper 1'!$E$2,FALSE,TRUE))</f>
        <v>0</v>
      </c>
      <c r="FV38" s="474"/>
      <c r="FW38" s="474"/>
      <c r="FX38" s="474"/>
      <c r="FY38" s="474"/>
      <c r="FZ38" s="472" t="b">
        <f>IF(ISNUMBER('Schedule 5'!FZ79)=FALSE,FALSE,IF('Schedule 1'!FZ$104='Helper 1'!$E$2,FALSE,TRUE))</f>
        <v>0</v>
      </c>
      <c r="GA38" s="474"/>
      <c r="GB38" s="474"/>
      <c r="GC38" s="474"/>
      <c r="GD38" s="474"/>
      <c r="GE38" s="472" t="b">
        <f>IF(ISNUMBER('Schedule 5'!GE79)=FALSE,FALSE,IF('Schedule 1'!GE$104='Helper 1'!$E$2,FALSE,TRUE))</f>
        <v>0</v>
      </c>
      <c r="GF38" s="474"/>
      <c r="GG38" s="474"/>
      <c r="GH38" s="474"/>
      <c r="GI38" s="474"/>
      <c r="GJ38" s="472" t="b">
        <f>IF(ISNUMBER('Schedule 5'!GJ79)=FALSE,FALSE,IF('Schedule 1'!GJ$104='Helper 1'!$E$2,FALSE,TRUE))</f>
        <v>0</v>
      </c>
      <c r="GK38" s="474"/>
      <c r="GL38" s="474"/>
      <c r="GM38" s="474"/>
      <c r="GN38" s="474"/>
      <c r="GO38" s="472" t="b">
        <f>IF(ISNUMBER('Schedule 5'!GO79)=FALSE,FALSE,IF('Schedule 1'!GO$104='Helper 1'!$E$2,FALSE,TRUE))</f>
        <v>0</v>
      </c>
      <c r="GP38" s="474"/>
      <c r="GQ38" s="474"/>
      <c r="GR38" s="474"/>
      <c r="GS38" s="474"/>
      <c r="GT38" s="472" t="b">
        <f>IF(ISNUMBER('Schedule 5'!GT79)=FALSE,FALSE,IF('Schedule 1'!GT$104='Helper 1'!$E$2,FALSE,TRUE))</f>
        <v>0</v>
      </c>
      <c r="GU38" s="474"/>
      <c r="GV38" s="474"/>
      <c r="GW38" s="474"/>
      <c r="GX38" s="474"/>
      <c r="GY38" s="472" t="b">
        <f>IF(ISNUMBER('Schedule 5'!GY79)=FALSE,FALSE,IF('Schedule 1'!GY$104='Helper 1'!$E$2,FALSE,TRUE))</f>
        <v>0</v>
      </c>
      <c r="GZ38" s="474"/>
      <c r="HA38" s="474"/>
      <c r="HB38" s="472"/>
      <c r="HC38" s="472"/>
      <c r="HD38" s="472" t="b">
        <f>IF(ISNUMBER('Schedule 5'!HD79)=FALSE,FALSE,IF('Schedule 1'!HD$104='Helper 1'!$E$2,FALSE,TRUE))</f>
        <v>0</v>
      </c>
      <c r="HE38" s="474"/>
      <c r="HF38" s="474"/>
      <c r="HG38" s="474"/>
      <c r="HH38" s="474"/>
      <c r="HI38" s="472" t="b">
        <f>IF(ISNUMBER('Schedule 5'!HI79)=FALSE,FALSE,IF('Schedule 1'!HI$104='Helper 1'!$E$2,FALSE,TRUE))</f>
        <v>0</v>
      </c>
      <c r="HJ38" s="474"/>
      <c r="HK38" s="474"/>
      <c r="HL38" s="474"/>
      <c r="HM38" s="474"/>
      <c r="HN38" s="472" t="b">
        <f>IF(ISNUMBER('Schedule 5'!HN79)=FALSE,FALSE,IF('Schedule 1'!HN$104='Helper 1'!$E$2,FALSE,TRUE))</f>
        <v>0</v>
      </c>
      <c r="HO38" s="474"/>
      <c r="HP38" s="474"/>
      <c r="HQ38" s="474"/>
      <c r="HR38" s="474"/>
      <c r="HS38" s="472" t="b">
        <f>IF(ISNUMBER('Schedule 5'!HS79)=FALSE,FALSE,IF('Schedule 1'!HS$104='Helper 1'!$E$2,FALSE,TRUE))</f>
        <v>0</v>
      </c>
      <c r="HT38" s="474"/>
      <c r="HU38" s="474"/>
      <c r="HV38" s="474"/>
      <c r="HW38" s="474"/>
      <c r="HX38" s="472" t="b">
        <f>IF(ISNUMBER('Schedule 5'!HX79)=FALSE,FALSE,IF('Schedule 1'!HX$104='Helper 1'!$E$2,FALSE,TRUE))</f>
        <v>0</v>
      </c>
      <c r="HY38" s="474"/>
      <c r="HZ38" s="474"/>
      <c r="IA38" s="474"/>
      <c r="IB38" s="474"/>
      <c r="IC38" s="472" t="b">
        <f>IF(ISNUMBER('Schedule 5'!IC79)=FALSE,FALSE,IF('Schedule 1'!IC$104='Helper 1'!$E$2,FALSE,TRUE))</f>
        <v>0</v>
      </c>
      <c r="ID38" s="474"/>
      <c r="IE38" s="474"/>
      <c r="IF38" s="474"/>
      <c r="IG38" s="474"/>
      <c r="IH38" s="472" t="b">
        <f>IF(ISNUMBER('Schedule 5'!IH79)=FALSE,FALSE,IF('Schedule 1'!IH$104='Helper 1'!$E$2,FALSE,TRUE))</f>
        <v>0</v>
      </c>
      <c r="II38" s="474"/>
      <c r="IJ38" s="474"/>
      <c r="IK38" s="474"/>
      <c r="IL38" s="474"/>
      <c r="IM38" s="472" t="b">
        <f>IF(ISNUMBER('Schedule 5'!IM79)=FALSE,FALSE,IF('Schedule 1'!IM$104='Helper 1'!$E$2,FALSE,TRUE))</f>
        <v>0</v>
      </c>
      <c r="IN38" s="474"/>
      <c r="IO38" s="474"/>
      <c r="IP38" s="474"/>
      <c r="IQ38" s="474"/>
      <c r="IR38" s="472" t="b">
        <f>IF(ISNUMBER('Schedule 5'!IR79)=FALSE,FALSE,IF('Schedule 1'!IR$104='Helper 1'!$E$2,FALSE,TRUE))</f>
        <v>0</v>
      </c>
      <c r="IS38" s="474"/>
      <c r="IT38" s="474"/>
      <c r="IU38" s="474"/>
      <c r="IV38" s="474"/>
      <c r="IW38" s="472" t="b">
        <f>IF(ISNUMBER('Schedule 5'!IW79)=FALSE,FALSE,IF('Schedule 1'!IW$104='Helper 1'!$E$2,FALSE,TRUE))</f>
        <v>0</v>
      </c>
      <c r="IX38" s="474"/>
      <c r="IY38" s="465"/>
      <c r="IZ38" s="78"/>
    </row>
    <row r="39" spans="2:260" x14ac:dyDescent="0.35">
      <c r="B39" s="469"/>
      <c r="C39" s="123" t="s">
        <v>847</v>
      </c>
      <c r="D39" s="107" t="s">
        <v>875</v>
      </c>
      <c r="E39" s="470"/>
      <c r="F39" s="471"/>
      <c r="G39" s="472"/>
      <c r="H39" s="473"/>
      <c r="I39" s="472"/>
      <c r="J39" s="471"/>
      <c r="K39" s="472"/>
      <c r="L39" s="472" t="b">
        <f>IF(ISNUMBER('Schedule 5'!L81)=FALSE,FALSE,IF('Schedule 1'!L$104='Helper 1'!$E$2,FALSE,TRUE))</f>
        <v>0</v>
      </c>
      <c r="M39" s="474"/>
      <c r="N39" s="474"/>
      <c r="O39" s="474"/>
      <c r="P39" s="474"/>
      <c r="Q39" s="472" t="b">
        <f>IF(ISNUMBER('Schedule 5'!Q81)=FALSE,FALSE,IF('Schedule 1'!Q$104='Helper 1'!$E$2,FALSE,TRUE))</f>
        <v>0</v>
      </c>
      <c r="R39" s="474"/>
      <c r="S39" s="474"/>
      <c r="T39" s="474"/>
      <c r="U39" s="474"/>
      <c r="V39" s="472" t="b">
        <f>IF(ISNUMBER('Schedule 5'!V81)=FALSE,FALSE,IF('Schedule 1'!V$104='Helper 1'!$E$2,FALSE,TRUE))</f>
        <v>0</v>
      </c>
      <c r="W39" s="474"/>
      <c r="X39" s="474"/>
      <c r="Y39" s="474"/>
      <c r="Z39" s="474"/>
      <c r="AA39" s="472" t="b">
        <f>IF(ISNUMBER('Schedule 5'!AA81)=FALSE,FALSE,IF('Schedule 1'!AA$104='Helper 1'!$E$2,FALSE,TRUE))</f>
        <v>0</v>
      </c>
      <c r="AB39" s="474"/>
      <c r="AC39" s="474"/>
      <c r="AD39" s="474"/>
      <c r="AE39" s="474"/>
      <c r="AF39" s="472" t="b">
        <f>IF(ISNUMBER('Schedule 5'!AF81)=FALSE,FALSE,IF('Schedule 1'!AF$104='Helper 1'!$E$2,FALSE,TRUE))</f>
        <v>0</v>
      </c>
      <c r="AG39" s="474"/>
      <c r="AH39" s="474"/>
      <c r="AI39" s="474"/>
      <c r="AJ39" s="474"/>
      <c r="AK39" s="472" t="b">
        <f>IF(ISNUMBER('Schedule 5'!AK81)=FALSE,FALSE,IF('Schedule 1'!AK$104='Helper 1'!$E$2,FALSE,TRUE))</f>
        <v>0</v>
      </c>
      <c r="AL39" s="474"/>
      <c r="AM39" s="474"/>
      <c r="AN39" s="474"/>
      <c r="AO39" s="474"/>
      <c r="AP39" s="472" t="b">
        <f>IF(ISNUMBER('Schedule 5'!AP81)=FALSE,FALSE,IF('Schedule 1'!AP$104='Helper 1'!$E$2,FALSE,TRUE))</f>
        <v>0</v>
      </c>
      <c r="AQ39" s="474"/>
      <c r="AR39" s="474"/>
      <c r="AS39" s="474"/>
      <c r="AT39" s="474"/>
      <c r="AU39" s="472" t="b">
        <f>IF(ISNUMBER('Schedule 5'!AU81)=FALSE,FALSE,IF('Schedule 1'!AU$104='Helper 1'!$E$2,FALSE,TRUE))</f>
        <v>0</v>
      </c>
      <c r="AV39" s="474"/>
      <c r="AW39" s="474"/>
      <c r="AX39" s="474"/>
      <c r="AY39" s="474"/>
      <c r="AZ39" s="472" t="b">
        <f>IF(ISNUMBER('Schedule 5'!AZ81)=FALSE,FALSE,IF('Schedule 1'!AZ$104='Helper 1'!$E$2,FALSE,TRUE))</f>
        <v>0</v>
      </c>
      <c r="BA39" s="474"/>
      <c r="BB39" s="474"/>
      <c r="BC39" s="474"/>
      <c r="BD39" s="474"/>
      <c r="BE39" s="472" t="b">
        <f>IF(ISNUMBER('Schedule 5'!BE81)=FALSE,FALSE,IF('Schedule 1'!BE$104='Helper 1'!$E$2,FALSE,TRUE))</f>
        <v>0</v>
      </c>
      <c r="BF39" s="474"/>
      <c r="BG39" s="474"/>
      <c r="BH39" s="472"/>
      <c r="BI39" s="472"/>
      <c r="BJ39" s="472" t="b">
        <f>IF(ISNUMBER('Schedule 5'!BJ81)=FALSE,FALSE,IF('Schedule 1'!BJ$104='Helper 1'!$E$2,FALSE,TRUE))</f>
        <v>0</v>
      </c>
      <c r="BK39" s="474"/>
      <c r="BL39" s="474"/>
      <c r="BM39" s="474"/>
      <c r="BN39" s="474"/>
      <c r="BO39" s="472" t="b">
        <f>IF(ISNUMBER('Schedule 5'!BO81)=FALSE,FALSE,IF('Schedule 1'!BO$104='Helper 1'!$E$2,FALSE,TRUE))</f>
        <v>0</v>
      </c>
      <c r="BP39" s="474"/>
      <c r="BQ39" s="474"/>
      <c r="BR39" s="474"/>
      <c r="BS39" s="474"/>
      <c r="BT39" s="472" t="b">
        <f>IF(ISNUMBER('Schedule 5'!BT81)=FALSE,FALSE,IF('Schedule 1'!BT$104='Helper 1'!$E$2,FALSE,TRUE))</f>
        <v>0</v>
      </c>
      <c r="BU39" s="474"/>
      <c r="BV39" s="474"/>
      <c r="BW39" s="474"/>
      <c r="BX39" s="474"/>
      <c r="BY39" s="472" t="b">
        <f>IF(ISNUMBER('Schedule 5'!BY81)=FALSE,FALSE,IF('Schedule 1'!BY$104='Helper 1'!$E$2,FALSE,TRUE))</f>
        <v>0</v>
      </c>
      <c r="BZ39" s="474"/>
      <c r="CA39" s="474"/>
      <c r="CB39" s="474"/>
      <c r="CC39" s="474"/>
      <c r="CD39" s="472" t="b">
        <f>IF(ISNUMBER('Schedule 5'!CD81)=FALSE,FALSE,IF('Schedule 1'!CD$104='Helper 1'!$E$2,FALSE,TRUE))</f>
        <v>0</v>
      </c>
      <c r="CE39" s="474"/>
      <c r="CF39" s="474"/>
      <c r="CG39" s="474"/>
      <c r="CH39" s="474"/>
      <c r="CI39" s="472" t="b">
        <f>IF(ISNUMBER('Schedule 5'!CI81)=FALSE,FALSE,IF('Schedule 1'!CI$104='Helper 1'!$E$2,FALSE,TRUE))</f>
        <v>0</v>
      </c>
      <c r="CJ39" s="474"/>
      <c r="CK39" s="474"/>
      <c r="CL39" s="474"/>
      <c r="CM39" s="474"/>
      <c r="CN39" s="472" t="b">
        <f>IF(ISNUMBER('Schedule 5'!CN81)=FALSE,FALSE,IF('Schedule 1'!CN$104='Helper 1'!$E$2,FALSE,TRUE))</f>
        <v>0</v>
      </c>
      <c r="CO39" s="474"/>
      <c r="CP39" s="474"/>
      <c r="CQ39" s="474"/>
      <c r="CR39" s="474"/>
      <c r="CS39" s="472" t="b">
        <f>IF(ISNUMBER('Schedule 5'!CS81)=FALSE,FALSE,IF('Schedule 1'!CS$104='Helper 1'!$E$2,FALSE,TRUE))</f>
        <v>0</v>
      </c>
      <c r="CT39" s="474"/>
      <c r="CU39" s="474"/>
      <c r="CV39" s="474"/>
      <c r="CW39" s="474"/>
      <c r="CX39" s="472" t="b">
        <f>IF(ISNUMBER('Schedule 5'!CX81)=FALSE,FALSE,IF('Schedule 1'!CX$104='Helper 1'!$E$2,FALSE,TRUE))</f>
        <v>0</v>
      </c>
      <c r="CY39" s="474"/>
      <c r="CZ39" s="474"/>
      <c r="DA39" s="474"/>
      <c r="DB39" s="474"/>
      <c r="DC39" s="472" t="b">
        <f>IF(ISNUMBER('Schedule 5'!DC81)=FALSE,FALSE,IF('Schedule 1'!DC$104='Helper 1'!$E$2,FALSE,TRUE))</f>
        <v>0</v>
      </c>
      <c r="DD39" s="474"/>
      <c r="DE39" s="474"/>
      <c r="DF39" s="472"/>
      <c r="DG39" s="472"/>
      <c r="DH39" s="472" t="b">
        <f>IF(ISNUMBER('Schedule 5'!DH81)=FALSE,FALSE,IF('Schedule 1'!DH$104='Helper 1'!$E$2,FALSE,TRUE))</f>
        <v>0</v>
      </c>
      <c r="DI39" s="474"/>
      <c r="DJ39" s="474"/>
      <c r="DK39" s="474"/>
      <c r="DL39" s="474"/>
      <c r="DM39" s="472" t="b">
        <f>IF(ISNUMBER('Schedule 5'!DM81)=FALSE,FALSE,IF('Schedule 1'!DM$104='Helper 1'!$E$2,FALSE,TRUE))</f>
        <v>0</v>
      </c>
      <c r="DN39" s="474"/>
      <c r="DO39" s="474"/>
      <c r="DP39" s="474"/>
      <c r="DQ39" s="474"/>
      <c r="DR39" s="472" t="b">
        <f>IF(ISNUMBER('Schedule 5'!DR81)=FALSE,FALSE,IF('Schedule 1'!DR$104='Helper 1'!$E$2,FALSE,TRUE))</f>
        <v>0</v>
      </c>
      <c r="DS39" s="474"/>
      <c r="DT39" s="474"/>
      <c r="DU39" s="474"/>
      <c r="DV39" s="474"/>
      <c r="DW39" s="472" t="b">
        <f>IF(ISNUMBER('Schedule 5'!DW81)=FALSE,FALSE,IF('Schedule 1'!DW$104='Helper 1'!$E$2,FALSE,TRUE))</f>
        <v>0</v>
      </c>
      <c r="DX39" s="474"/>
      <c r="DY39" s="474"/>
      <c r="DZ39" s="474"/>
      <c r="EA39" s="474"/>
      <c r="EB39" s="472" t="b">
        <f>IF(ISNUMBER('Schedule 5'!EB81)=FALSE,FALSE,IF('Schedule 1'!EB$104='Helper 1'!$E$2,FALSE,TRUE))</f>
        <v>0</v>
      </c>
      <c r="EC39" s="474"/>
      <c r="ED39" s="474"/>
      <c r="EE39" s="474"/>
      <c r="EF39" s="474"/>
      <c r="EG39" s="472" t="b">
        <f>IF(ISNUMBER('Schedule 5'!EG81)=FALSE,FALSE,IF('Schedule 1'!EG$104='Helper 1'!$E$2,FALSE,TRUE))</f>
        <v>0</v>
      </c>
      <c r="EH39" s="474"/>
      <c r="EI39" s="474"/>
      <c r="EJ39" s="474"/>
      <c r="EK39" s="474"/>
      <c r="EL39" s="472" t="b">
        <f>IF(ISNUMBER('Schedule 5'!EL81)=FALSE,FALSE,IF('Schedule 1'!EL$104='Helper 1'!$E$2,FALSE,TRUE))</f>
        <v>0</v>
      </c>
      <c r="EM39" s="474"/>
      <c r="EN39" s="474"/>
      <c r="EO39" s="474"/>
      <c r="EP39" s="474"/>
      <c r="EQ39" s="472" t="b">
        <f>IF(ISNUMBER('Schedule 5'!EQ81)=FALSE,FALSE,IF('Schedule 1'!EQ$104='Helper 1'!$E$2,FALSE,TRUE))</f>
        <v>0</v>
      </c>
      <c r="ER39" s="474"/>
      <c r="ES39" s="474"/>
      <c r="ET39" s="474"/>
      <c r="EU39" s="474"/>
      <c r="EV39" s="472" t="b">
        <f>IF(ISNUMBER('Schedule 5'!EV81)=FALSE,FALSE,IF('Schedule 1'!EV$104='Helper 1'!$E$2,FALSE,TRUE))</f>
        <v>0</v>
      </c>
      <c r="EW39" s="474"/>
      <c r="EX39" s="474"/>
      <c r="EY39" s="474"/>
      <c r="EZ39" s="474"/>
      <c r="FA39" s="472" t="b">
        <f>IF(ISNUMBER('Schedule 5'!FA81)=FALSE,FALSE,IF('Schedule 1'!FA$104='Helper 1'!$E$2,FALSE,TRUE))</f>
        <v>0</v>
      </c>
      <c r="FB39" s="474"/>
      <c r="FC39" s="474"/>
      <c r="FD39" s="472"/>
      <c r="FE39" s="472"/>
      <c r="FF39" s="472" t="b">
        <f>IF(ISNUMBER('Schedule 5'!FF81)=FALSE,FALSE,IF('Schedule 1'!FF$104='Helper 1'!$E$2,FALSE,TRUE))</f>
        <v>0</v>
      </c>
      <c r="FG39" s="474"/>
      <c r="FH39" s="474"/>
      <c r="FI39" s="474"/>
      <c r="FJ39" s="474"/>
      <c r="FK39" s="472" t="b">
        <f>IF(ISNUMBER('Schedule 5'!FK81)=FALSE,FALSE,IF('Schedule 1'!FK$104='Helper 1'!$E$2,FALSE,TRUE))</f>
        <v>0</v>
      </c>
      <c r="FL39" s="474"/>
      <c r="FM39" s="474"/>
      <c r="FN39" s="474"/>
      <c r="FO39" s="474"/>
      <c r="FP39" s="472" t="b">
        <f>IF(ISNUMBER('Schedule 5'!FP81)=FALSE,FALSE,IF('Schedule 1'!FP$104='Helper 1'!$E$2,FALSE,TRUE))</f>
        <v>0</v>
      </c>
      <c r="FQ39" s="474"/>
      <c r="FR39" s="474"/>
      <c r="FS39" s="474"/>
      <c r="FT39" s="474"/>
      <c r="FU39" s="472" t="b">
        <f>IF(ISNUMBER('Schedule 5'!FU81)=FALSE,FALSE,IF('Schedule 1'!FU$104='Helper 1'!$E$2,FALSE,TRUE))</f>
        <v>0</v>
      </c>
      <c r="FV39" s="474"/>
      <c r="FW39" s="474"/>
      <c r="FX39" s="474"/>
      <c r="FY39" s="474"/>
      <c r="FZ39" s="472" t="b">
        <f>IF(ISNUMBER('Schedule 5'!FZ81)=FALSE,FALSE,IF('Schedule 1'!FZ$104='Helper 1'!$E$2,FALSE,TRUE))</f>
        <v>0</v>
      </c>
      <c r="GA39" s="474"/>
      <c r="GB39" s="474"/>
      <c r="GC39" s="474"/>
      <c r="GD39" s="474"/>
      <c r="GE39" s="472" t="b">
        <f>IF(ISNUMBER('Schedule 5'!GE81)=FALSE,FALSE,IF('Schedule 1'!GE$104='Helper 1'!$E$2,FALSE,TRUE))</f>
        <v>0</v>
      </c>
      <c r="GF39" s="474"/>
      <c r="GG39" s="474"/>
      <c r="GH39" s="474"/>
      <c r="GI39" s="474"/>
      <c r="GJ39" s="472" t="b">
        <f>IF(ISNUMBER('Schedule 5'!GJ81)=FALSE,FALSE,IF('Schedule 1'!GJ$104='Helper 1'!$E$2,FALSE,TRUE))</f>
        <v>0</v>
      </c>
      <c r="GK39" s="474"/>
      <c r="GL39" s="474"/>
      <c r="GM39" s="474"/>
      <c r="GN39" s="474"/>
      <c r="GO39" s="472" t="b">
        <f>IF(ISNUMBER('Schedule 5'!GO81)=FALSE,FALSE,IF('Schedule 1'!GO$104='Helper 1'!$E$2,FALSE,TRUE))</f>
        <v>0</v>
      </c>
      <c r="GP39" s="474"/>
      <c r="GQ39" s="474"/>
      <c r="GR39" s="474"/>
      <c r="GS39" s="474"/>
      <c r="GT39" s="472" t="b">
        <f>IF(ISNUMBER('Schedule 5'!GT81)=FALSE,FALSE,IF('Schedule 1'!GT$104='Helper 1'!$E$2,FALSE,TRUE))</f>
        <v>0</v>
      </c>
      <c r="GU39" s="474"/>
      <c r="GV39" s="474"/>
      <c r="GW39" s="474"/>
      <c r="GX39" s="474"/>
      <c r="GY39" s="472" t="b">
        <f>IF(ISNUMBER('Schedule 5'!GY81)=FALSE,FALSE,IF('Schedule 1'!GY$104='Helper 1'!$E$2,FALSE,TRUE))</f>
        <v>0</v>
      </c>
      <c r="GZ39" s="474"/>
      <c r="HA39" s="474"/>
      <c r="HB39" s="472"/>
      <c r="HC39" s="472"/>
      <c r="HD39" s="472" t="b">
        <f>IF(ISNUMBER('Schedule 5'!HD81)=FALSE,FALSE,IF('Schedule 1'!HD$104='Helper 1'!$E$2,FALSE,TRUE))</f>
        <v>0</v>
      </c>
      <c r="HE39" s="474"/>
      <c r="HF39" s="474"/>
      <c r="HG39" s="474"/>
      <c r="HH39" s="474"/>
      <c r="HI39" s="472" t="b">
        <f>IF(ISNUMBER('Schedule 5'!HI81)=FALSE,FALSE,IF('Schedule 1'!HI$104='Helper 1'!$E$2,FALSE,TRUE))</f>
        <v>0</v>
      </c>
      <c r="HJ39" s="474"/>
      <c r="HK39" s="474"/>
      <c r="HL39" s="474"/>
      <c r="HM39" s="474"/>
      <c r="HN39" s="472" t="b">
        <f>IF(ISNUMBER('Schedule 5'!HN81)=FALSE,FALSE,IF('Schedule 1'!HN$104='Helper 1'!$E$2,FALSE,TRUE))</f>
        <v>0</v>
      </c>
      <c r="HO39" s="474"/>
      <c r="HP39" s="474"/>
      <c r="HQ39" s="474"/>
      <c r="HR39" s="474"/>
      <c r="HS39" s="472" t="b">
        <f>IF(ISNUMBER('Schedule 5'!HS81)=FALSE,FALSE,IF('Schedule 1'!HS$104='Helper 1'!$E$2,FALSE,TRUE))</f>
        <v>0</v>
      </c>
      <c r="HT39" s="474"/>
      <c r="HU39" s="474"/>
      <c r="HV39" s="474"/>
      <c r="HW39" s="474"/>
      <c r="HX39" s="472" t="b">
        <f>IF(ISNUMBER('Schedule 5'!HX81)=FALSE,FALSE,IF('Schedule 1'!HX$104='Helper 1'!$E$2,FALSE,TRUE))</f>
        <v>0</v>
      </c>
      <c r="HY39" s="474"/>
      <c r="HZ39" s="474"/>
      <c r="IA39" s="474"/>
      <c r="IB39" s="474"/>
      <c r="IC39" s="472" t="b">
        <f>IF(ISNUMBER('Schedule 5'!IC81)=FALSE,FALSE,IF('Schedule 1'!IC$104='Helper 1'!$E$2,FALSE,TRUE))</f>
        <v>0</v>
      </c>
      <c r="ID39" s="474"/>
      <c r="IE39" s="474"/>
      <c r="IF39" s="474"/>
      <c r="IG39" s="474"/>
      <c r="IH39" s="472" t="b">
        <f>IF(ISNUMBER('Schedule 5'!IH81)=FALSE,FALSE,IF('Schedule 1'!IH$104='Helper 1'!$E$2,FALSE,TRUE))</f>
        <v>0</v>
      </c>
      <c r="II39" s="474"/>
      <c r="IJ39" s="474"/>
      <c r="IK39" s="474"/>
      <c r="IL39" s="474"/>
      <c r="IM39" s="472" t="b">
        <f>IF(ISNUMBER('Schedule 5'!IM81)=FALSE,FALSE,IF('Schedule 1'!IM$104='Helper 1'!$E$2,FALSE,TRUE))</f>
        <v>0</v>
      </c>
      <c r="IN39" s="474"/>
      <c r="IO39" s="474"/>
      <c r="IP39" s="474"/>
      <c r="IQ39" s="474"/>
      <c r="IR39" s="472" t="b">
        <f>IF(ISNUMBER('Schedule 5'!IR81)=FALSE,FALSE,IF('Schedule 1'!IR$104='Helper 1'!$E$2,FALSE,TRUE))</f>
        <v>0</v>
      </c>
      <c r="IS39" s="474"/>
      <c r="IT39" s="474"/>
      <c r="IU39" s="474"/>
      <c r="IV39" s="474"/>
      <c r="IW39" s="472" t="b">
        <f>IF(ISNUMBER('Schedule 5'!IW81)=FALSE,FALSE,IF('Schedule 1'!IW$104='Helper 1'!$E$2,FALSE,TRUE))</f>
        <v>0</v>
      </c>
      <c r="IX39" s="474"/>
      <c r="IY39" s="465"/>
      <c r="IZ39" s="78"/>
    </row>
    <row r="40" spans="2:260" x14ac:dyDescent="0.35">
      <c r="B40" s="469"/>
      <c r="C40" s="123" t="s">
        <v>849</v>
      </c>
      <c r="D40" s="107" t="s">
        <v>877</v>
      </c>
      <c r="E40" s="470"/>
      <c r="F40" s="471"/>
      <c r="G40" s="472"/>
      <c r="H40" s="473"/>
      <c r="I40" s="472"/>
      <c r="J40" s="471"/>
      <c r="K40" s="472"/>
      <c r="L40" s="472" t="b">
        <f>IF(ISNUMBER('Schedule 5'!L83)=FALSE,FALSE,IF('Schedule 1'!L$104='Helper 1'!$E$2,FALSE,TRUE))</f>
        <v>0</v>
      </c>
      <c r="M40" s="474"/>
      <c r="N40" s="474"/>
      <c r="O40" s="474"/>
      <c r="P40" s="474"/>
      <c r="Q40" s="472" t="b">
        <f>IF(ISNUMBER('Schedule 5'!Q83)=FALSE,FALSE,IF('Schedule 1'!Q$104='Helper 1'!$E$2,FALSE,TRUE))</f>
        <v>0</v>
      </c>
      <c r="R40" s="474"/>
      <c r="S40" s="474"/>
      <c r="T40" s="474"/>
      <c r="U40" s="474"/>
      <c r="V40" s="472" t="b">
        <f>IF(ISNUMBER('Schedule 5'!V83)=FALSE,FALSE,IF('Schedule 1'!V$104='Helper 1'!$E$2,FALSE,TRUE))</f>
        <v>0</v>
      </c>
      <c r="W40" s="474"/>
      <c r="X40" s="474"/>
      <c r="Y40" s="474"/>
      <c r="Z40" s="474"/>
      <c r="AA40" s="472" t="b">
        <f>IF(ISNUMBER('Schedule 5'!AA83)=FALSE,FALSE,IF('Schedule 1'!AA$104='Helper 1'!$E$2,FALSE,TRUE))</f>
        <v>0</v>
      </c>
      <c r="AB40" s="474"/>
      <c r="AC40" s="474"/>
      <c r="AD40" s="474"/>
      <c r="AE40" s="474"/>
      <c r="AF40" s="472" t="b">
        <f>IF(ISNUMBER('Schedule 5'!AF83)=FALSE,FALSE,IF('Schedule 1'!AF$104='Helper 1'!$E$2,FALSE,TRUE))</f>
        <v>0</v>
      </c>
      <c r="AG40" s="474"/>
      <c r="AH40" s="474"/>
      <c r="AI40" s="474"/>
      <c r="AJ40" s="474"/>
      <c r="AK40" s="472" t="b">
        <f>IF(ISNUMBER('Schedule 5'!AK83)=FALSE,FALSE,IF('Schedule 1'!AK$104='Helper 1'!$E$2,FALSE,TRUE))</f>
        <v>0</v>
      </c>
      <c r="AL40" s="474"/>
      <c r="AM40" s="474"/>
      <c r="AN40" s="474"/>
      <c r="AO40" s="474"/>
      <c r="AP40" s="472" t="b">
        <f>IF(ISNUMBER('Schedule 5'!AP83)=FALSE,FALSE,IF('Schedule 1'!AP$104='Helper 1'!$E$2,FALSE,TRUE))</f>
        <v>0</v>
      </c>
      <c r="AQ40" s="474"/>
      <c r="AR40" s="474"/>
      <c r="AS40" s="474"/>
      <c r="AT40" s="474"/>
      <c r="AU40" s="472" t="b">
        <f>IF(ISNUMBER('Schedule 5'!AU83)=FALSE,FALSE,IF('Schedule 1'!AU$104='Helper 1'!$E$2,FALSE,TRUE))</f>
        <v>0</v>
      </c>
      <c r="AV40" s="474"/>
      <c r="AW40" s="474"/>
      <c r="AX40" s="474"/>
      <c r="AY40" s="474"/>
      <c r="AZ40" s="472" t="b">
        <f>IF(ISNUMBER('Schedule 5'!AZ83)=FALSE,FALSE,IF('Schedule 1'!AZ$104='Helper 1'!$E$2,FALSE,TRUE))</f>
        <v>0</v>
      </c>
      <c r="BA40" s="474"/>
      <c r="BB40" s="474"/>
      <c r="BC40" s="474"/>
      <c r="BD40" s="474"/>
      <c r="BE40" s="472" t="b">
        <f>IF(ISNUMBER('Schedule 5'!BE83)=FALSE,FALSE,IF('Schedule 1'!BE$104='Helper 1'!$E$2,FALSE,TRUE))</f>
        <v>0</v>
      </c>
      <c r="BF40" s="474"/>
      <c r="BG40" s="474"/>
      <c r="BH40" s="472"/>
      <c r="BI40" s="472"/>
      <c r="BJ40" s="472" t="b">
        <f>IF(ISNUMBER('Schedule 5'!BJ83)=FALSE,FALSE,IF('Schedule 1'!BJ$104='Helper 1'!$E$2,FALSE,TRUE))</f>
        <v>0</v>
      </c>
      <c r="BK40" s="474"/>
      <c r="BL40" s="474"/>
      <c r="BM40" s="474"/>
      <c r="BN40" s="474"/>
      <c r="BO40" s="472" t="b">
        <f>IF(ISNUMBER('Schedule 5'!BO83)=FALSE,FALSE,IF('Schedule 1'!BO$104='Helper 1'!$E$2,FALSE,TRUE))</f>
        <v>0</v>
      </c>
      <c r="BP40" s="474"/>
      <c r="BQ40" s="474"/>
      <c r="BR40" s="474"/>
      <c r="BS40" s="474"/>
      <c r="BT40" s="472" t="b">
        <f>IF(ISNUMBER('Schedule 5'!BT83)=FALSE,FALSE,IF('Schedule 1'!BT$104='Helper 1'!$E$2,FALSE,TRUE))</f>
        <v>0</v>
      </c>
      <c r="BU40" s="474"/>
      <c r="BV40" s="474"/>
      <c r="BW40" s="474"/>
      <c r="BX40" s="474"/>
      <c r="BY40" s="472" t="b">
        <f>IF(ISNUMBER('Schedule 5'!BY83)=FALSE,FALSE,IF('Schedule 1'!BY$104='Helper 1'!$E$2,FALSE,TRUE))</f>
        <v>0</v>
      </c>
      <c r="BZ40" s="474"/>
      <c r="CA40" s="474"/>
      <c r="CB40" s="474"/>
      <c r="CC40" s="474"/>
      <c r="CD40" s="472" t="b">
        <f>IF(ISNUMBER('Schedule 5'!CD83)=FALSE,FALSE,IF('Schedule 1'!CD$104='Helper 1'!$E$2,FALSE,TRUE))</f>
        <v>0</v>
      </c>
      <c r="CE40" s="474"/>
      <c r="CF40" s="474"/>
      <c r="CG40" s="474"/>
      <c r="CH40" s="474"/>
      <c r="CI40" s="472" t="b">
        <f>IF(ISNUMBER('Schedule 5'!CI83)=FALSE,FALSE,IF('Schedule 1'!CI$104='Helper 1'!$E$2,FALSE,TRUE))</f>
        <v>0</v>
      </c>
      <c r="CJ40" s="474"/>
      <c r="CK40" s="474"/>
      <c r="CL40" s="474"/>
      <c r="CM40" s="474"/>
      <c r="CN40" s="472" t="b">
        <f>IF(ISNUMBER('Schedule 5'!CN83)=FALSE,FALSE,IF('Schedule 1'!CN$104='Helper 1'!$E$2,FALSE,TRUE))</f>
        <v>0</v>
      </c>
      <c r="CO40" s="474"/>
      <c r="CP40" s="474"/>
      <c r="CQ40" s="474"/>
      <c r="CR40" s="474"/>
      <c r="CS40" s="472" t="b">
        <f>IF(ISNUMBER('Schedule 5'!CS83)=FALSE,FALSE,IF('Schedule 1'!CS$104='Helper 1'!$E$2,FALSE,TRUE))</f>
        <v>0</v>
      </c>
      <c r="CT40" s="474"/>
      <c r="CU40" s="474"/>
      <c r="CV40" s="474"/>
      <c r="CW40" s="474"/>
      <c r="CX40" s="472" t="b">
        <f>IF(ISNUMBER('Schedule 5'!CX83)=FALSE,FALSE,IF('Schedule 1'!CX$104='Helper 1'!$E$2,FALSE,TRUE))</f>
        <v>0</v>
      </c>
      <c r="CY40" s="474"/>
      <c r="CZ40" s="474"/>
      <c r="DA40" s="474"/>
      <c r="DB40" s="474"/>
      <c r="DC40" s="472" t="b">
        <f>IF(ISNUMBER('Schedule 5'!DC83)=FALSE,FALSE,IF('Schedule 1'!DC$104='Helper 1'!$E$2,FALSE,TRUE))</f>
        <v>0</v>
      </c>
      <c r="DD40" s="474"/>
      <c r="DE40" s="474"/>
      <c r="DF40" s="472"/>
      <c r="DG40" s="472"/>
      <c r="DH40" s="472" t="b">
        <f>IF(ISNUMBER('Schedule 5'!DH83)=FALSE,FALSE,IF('Schedule 1'!DH$104='Helper 1'!$E$2,FALSE,TRUE))</f>
        <v>0</v>
      </c>
      <c r="DI40" s="474"/>
      <c r="DJ40" s="474"/>
      <c r="DK40" s="474"/>
      <c r="DL40" s="474"/>
      <c r="DM40" s="472" t="b">
        <f>IF(ISNUMBER('Schedule 5'!DM83)=FALSE,FALSE,IF('Schedule 1'!DM$104='Helper 1'!$E$2,FALSE,TRUE))</f>
        <v>0</v>
      </c>
      <c r="DN40" s="474"/>
      <c r="DO40" s="474"/>
      <c r="DP40" s="474"/>
      <c r="DQ40" s="474"/>
      <c r="DR40" s="472" t="b">
        <f>IF(ISNUMBER('Schedule 5'!DR83)=FALSE,FALSE,IF('Schedule 1'!DR$104='Helper 1'!$E$2,FALSE,TRUE))</f>
        <v>0</v>
      </c>
      <c r="DS40" s="474"/>
      <c r="DT40" s="474"/>
      <c r="DU40" s="474"/>
      <c r="DV40" s="474"/>
      <c r="DW40" s="472" t="b">
        <f>IF(ISNUMBER('Schedule 5'!DW83)=FALSE,FALSE,IF('Schedule 1'!DW$104='Helper 1'!$E$2,FALSE,TRUE))</f>
        <v>0</v>
      </c>
      <c r="DX40" s="474"/>
      <c r="DY40" s="474"/>
      <c r="DZ40" s="474"/>
      <c r="EA40" s="474"/>
      <c r="EB40" s="472" t="b">
        <f>IF(ISNUMBER('Schedule 5'!EB83)=FALSE,FALSE,IF('Schedule 1'!EB$104='Helper 1'!$E$2,FALSE,TRUE))</f>
        <v>0</v>
      </c>
      <c r="EC40" s="474"/>
      <c r="ED40" s="474"/>
      <c r="EE40" s="474"/>
      <c r="EF40" s="474"/>
      <c r="EG40" s="472" t="b">
        <f>IF(ISNUMBER('Schedule 5'!EG83)=FALSE,FALSE,IF('Schedule 1'!EG$104='Helper 1'!$E$2,FALSE,TRUE))</f>
        <v>0</v>
      </c>
      <c r="EH40" s="474"/>
      <c r="EI40" s="474"/>
      <c r="EJ40" s="474"/>
      <c r="EK40" s="474"/>
      <c r="EL40" s="472" t="b">
        <f>IF(ISNUMBER('Schedule 5'!EL83)=FALSE,FALSE,IF('Schedule 1'!EL$104='Helper 1'!$E$2,FALSE,TRUE))</f>
        <v>0</v>
      </c>
      <c r="EM40" s="474"/>
      <c r="EN40" s="474"/>
      <c r="EO40" s="474"/>
      <c r="EP40" s="474"/>
      <c r="EQ40" s="472" t="b">
        <f>IF(ISNUMBER('Schedule 5'!EQ83)=FALSE,FALSE,IF('Schedule 1'!EQ$104='Helper 1'!$E$2,FALSE,TRUE))</f>
        <v>0</v>
      </c>
      <c r="ER40" s="474"/>
      <c r="ES40" s="474"/>
      <c r="ET40" s="474"/>
      <c r="EU40" s="474"/>
      <c r="EV40" s="472" t="b">
        <f>IF(ISNUMBER('Schedule 5'!EV83)=FALSE,FALSE,IF('Schedule 1'!EV$104='Helper 1'!$E$2,FALSE,TRUE))</f>
        <v>0</v>
      </c>
      <c r="EW40" s="474"/>
      <c r="EX40" s="474"/>
      <c r="EY40" s="474"/>
      <c r="EZ40" s="474"/>
      <c r="FA40" s="472" t="b">
        <f>IF(ISNUMBER('Schedule 5'!FA83)=FALSE,FALSE,IF('Schedule 1'!FA$104='Helper 1'!$E$2,FALSE,TRUE))</f>
        <v>0</v>
      </c>
      <c r="FB40" s="474"/>
      <c r="FC40" s="474"/>
      <c r="FD40" s="472"/>
      <c r="FE40" s="472"/>
      <c r="FF40" s="472" t="b">
        <f>IF(ISNUMBER('Schedule 5'!FF83)=FALSE,FALSE,IF('Schedule 1'!FF$104='Helper 1'!$E$2,FALSE,TRUE))</f>
        <v>0</v>
      </c>
      <c r="FG40" s="474"/>
      <c r="FH40" s="474"/>
      <c r="FI40" s="474"/>
      <c r="FJ40" s="474"/>
      <c r="FK40" s="472" t="b">
        <f>IF(ISNUMBER('Schedule 5'!FK83)=FALSE,FALSE,IF('Schedule 1'!FK$104='Helper 1'!$E$2,FALSE,TRUE))</f>
        <v>0</v>
      </c>
      <c r="FL40" s="474"/>
      <c r="FM40" s="474"/>
      <c r="FN40" s="474"/>
      <c r="FO40" s="474"/>
      <c r="FP40" s="472" t="b">
        <f>IF(ISNUMBER('Schedule 5'!FP83)=FALSE,FALSE,IF('Schedule 1'!FP$104='Helper 1'!$E$2,FALSE,TRUE))</f>
        <v>0</v>
      </c>
      <c r="FQ40" s="474"/>
      <c r="FR40" s="474"/>
      <c r="FS40" s="474"/>
      <c r="FT40" s="474"/>
      <c r="FU40" s="472" t="b">
        <f>IF(ISNUMBER('Schedule 5'!FU83)=FALSE,FALSE,IF('Schedule 1'!FU$104='Helper 1'!$E$2,FALSE,TRUE))</f>
        <v>0</v>
      </c>
      <c r="FV40" s="474"/>
      <c r="FW40" s="474"/>
      <c r="FX40" s="474"/>
      <c r="FY40" s="474"/>
      <c r="FZ40" s="472" t="b">
        <f>IF(ISNUMBER('Schedule 5'!FZ83)=FALSE,FALSE,IF('Schedule 1'!FZ$104='Helper 1'!$E$2,FALSE,TRUE))</f>
        <v>0</v>
      </c>
      <c r="GA40" s="474"/>
      <c r="GB40" s="474"/>
      <c r="GC40" s="474"/>
      <c r="GD40" s="474"/>
      <c r="GE40" s="472" t="b">
        <f>IF(ISNUMBER('Schedule 5'!GE83)=FALSE,FALSE,IF('Schedule 1'!GE$104='Helper 1'!$E$2,FALSE,TRUE))</f>
        <v>0</v>
      </c>
      <c r="GF40" s="474"/>
      <c r="GG40" s="474"/>
      <c r="GH40" s="474"/>
      <c r="GI40" s="474"/>
      <c r="GJ40" s="472" t="b">
        <f>IF(ISNUMBER('Schedule 5'!GJ83)=FALSE,FALSE,IF('Schedule 1'!GJ$104='Helper 1'!$E$2,FALSE,TRUE))</f>
        <v>0</v>
      </c>
      <c r="GK40" s="474"/>
      <c r="GL40" s="474"/>
      <c r="GM40" s="474"/>
      <c r="GN40" s="474"/>
      <c r="GO40" s="472" t="b">
        <f>IF(ISNUMBER('Schedule 5'!GO83)=FALSE,FALSE,IF('Schedule 1'!GO$104='Helper 1'!$E$2,FALSE,TRUE))</f>
        <v>0</v>
      </c>
      <c r="GP40" s="474"/>
      <c r="GQ40" s="474"/>
      <c r="GR40" s="474"/>
      <c r="GS40" s="474"/>
      <c r="GT40" s="472" t="b">
        <f>IF(ISNUMBER('Schedule 5'!GT83)=FALSE,FALSE,IF('Schedule 1'!GT$104='Helper 1'!$E$2,FALSE,TRUE))</f>
        <v>0</v>
      </c>
      <c r="GU40" s="474"/>
      <c r="GV40" s="474"/>
      <c r="GW40" s="474"/>
      <c r="GX40" s="474"/>
      <c r="GY40" s="472" t="b">
        <f>IF(ISNUMBER('Schedule 5'!GY83)=FALSE,FALSE,IF('Schedule 1'!GY$104='Helper 1'!$E$2,FALSE,TRUE))</f>
        <v>0</v>
      </c>
      <c r="GZ40" s="474"/>
      <c r="HA40" s="474"/>
      <c r="HB40" s="472"/>
      <c r="HC40" s="472"/>
      <c r="HD40" s="472" t="b">
        <f>IF(ISNUMBER('Schedule 5'!HD83)=FALSE,FALSE,IF('Schedule 1'!HD$104='Helper 1'!$E$2,FALSE,TRUE))</f>
        <v>0</v>
      </c>
      <c r="HE40" s="474"/>
      <c r="HF40" s="474"/>
      <c r="HG40" s="474"/>
      <c r="HH40" s="474"/>
      <c r="HI40" s="472" t="b">
        <f>IF(ISNUMBER('Schedule 5'!HI83)=FALSE,FALSE,IF('Schedule 1'!HI$104='Helper 1'!$E$2,FALSE,TRUE))</f>
        <v>0</v>
      </c>
      <c r="HJ40" s="474"/>
      <c r="HK40" s="474"/>
      <c r="HL40" s="474"/>
      <c r="HM40" s="474"/>
      <c r="HN40" s="472" t="b">
        <f>IF(ISNUMBER('Schedule 5'!HN83)=FALSE,FALSE,IF('Schedule 1'!HN$104='Helper 1'!$E$2,FALSE,TRUE))</f>
        <v>0</v>
      </c>
      <c r="HO40" s="474"/>
      <c r="HP40" s="474"/>
      <c r="HQ40" s="474"/>
      <c r="HR40" s="474"/>
      <c r="HS40" s="472" t="b">
        <f>IF(ISNUMBER('Schedule 5'!HS83)=FALSE,FALSE,IF('Schedule 1'!HS$104='Helper 1'!$E$2,FALSE,TRUE))</f>
        <v>0</v>
      </c>
      <c r="HT40" s="474"/>
      <c r="HU40" s="474"/>
      <c r="HV40" s="474"/>
      <c r="HW40" s="474"/>
      <c r="HX40" s="472" t="b">
        <f>IF(ISNUMBER('Schedule 5'!HX83)=FALSE,FALSE,IF('Schedule 1'!HX$104='Helper 1'!$E$2,FALSE,TRUE))</f>
        <v>0</v>
      </c>
      <c r="HY40" s="474"/>
      <c r="HZ40" s="474"/>
      <c r="IA40" s="474"/>
      <c r="IB40" s="474"/>
      <c r="IC40" s="472" t="b">
        <f>IF(ISNUMBER('Schedule 5'!IC83)=FALSE,FALSE,IF('Schedule 1'!IC$104='Helper 1'!$E$2,FALSE,TRUE))</f>
        <v>0</v>
      </c>
      <c r="ID40" s="474"/>
      <c r="IE40" s="474"/>
      <c r="IF40" s="474"/>
      <c r="IG40" s="474"/>
      <c r="IH40" s="472" t="b">
        <f>IF(ISNUMBER('Schedule 5'!IH83)=FALSE,FALSE,IF('Schedule 1'!IH$104='Helper 1'!$E$2,FALSE,TRUE))</f>
        <v>0</v>
      </c>
      <c r="II40" s="474"/>
      <c r="IJ40" s="474"/>
      <c r="IK40" s="474"/>
      <c r="IL40" s="474"/>
      <c r="IM40" s="472" t="b">
        <f>IF(ISNUMBER('Schedule 5'!IM83)=FALSE,FALSE,IF('Schedule 1'!IM$104='Helper 1'!$E$2,FALSE,TRUE))</f>
        <v>0</v>
      </c>
      <c r="IN40" s="474"/>
      <c r="IO40" s="474"/>
      <c r="IP40" s="474"/>
      <c r="IQ40" s="474"/>
      <c r="IR40" s="472" t="b">
        <f>IF(ISNUMBER('Schedule 5'!IR83)=FALSE,FALSE,IF('Schedule 1'!IR$104='Helper 1'!$E$2,FALSE,TRUE))</f>
        <v>0</v>
      </c>
      <c r="IS40" s="474"/>
      <c r="IT40" s="474"/>
      <c r="IU40" s="474"/>
      <c r="IV40" s="474"/>
      <c r="IW40" s="472" t="b">
        <f>IF(ISNUMBER('Schedule 5'!IW83)=FALSE,FALSE,IF('Schedule 1'!IW$104='Helper 1'!$E$2,FALSE,TRUE))</f>
        <v>0</v>
      </c>
      <c r="IX40" s="474"/>
      <c r="IY40" s="465"/>
      <c r="IZ40" s="78"/>
    </row>
    <row r="41" spans="2:260" x14ac:dyDescent="0.35">
      <c r="B41" s="469"/>
      <c r="C41" s="123" t="s">
        <v>851</v>
      </c>
      <c r="D41" s="107" t="s">
        <v>879</v>
      </c>
      <c r="E41" s="470"/>
      <c r="F41" s="471"/>
      <c r="G41" s="472"/>
      <c r="H41" s="473"/>
      <c r="I41" s="472"/>
      <c r="J41" s="471"/>
      <c r="K41" s="472"/>
      <c r="L41" s="472" t="b">
        <f>IF(ISNUMBER('Schedule 5'!L85)=FALSE,FALSE,IF('Schedule 1'!L$104='Helper 1'!$E$2,FALSE,TRUE))</f>
        <v>0</v>
      </c>
      <c r="M41" s="474"/>
      <c r="N41" s="474"/>
      <c r="O41" s="474"/>
      <c r="P41" s="474"/>
      <c r="Q41" s="472" t="b">
        <f>IF(ISNUMBER('Schedule 5'!Q85)=FALSE,FALSE,IF('Schedule 1'!Q$104='Helper 1'!$E$2,FALSE,TRUE))</f>
        <v>0</v>
      </c>
      <c r="R41" s="474"/>
      <c r="S41" s="474"/>
      <c r="T41" s="474"/>
      <c r="U41" s="474"/>
      <c r="V41" s="472" t="b">
        <f>IF(ISNUMBER('Schedule 5'!V85)=FALSE,FALSE,IF('Schedule 1'!V$104='Helper 1'!$E$2,FALSE,TRUE))</f>
        <v>0</v>
      </c>
      <c r="W41" s="474"/>
      <c r="X41" s="474"/>
      <c r="Y41" s="474"/>
      <c r="Z41" s="474"/>
      <c r="AA41" s="472" t="b">
        <f>IF(ISNUMBER('Schedule 5'!AA85)=FALSE,FALSE,IF('Schedule 1'!AA$104='Helper 1'!$E$2,FALSE,TRUE))</f>
        <v>0</v>
      </c>
      <c r="AB41" s="474"/>
      <c r="AC41" s="474"/>
      <c r="AD41" s="474"/>
      <c r="AE41" s="474"/>
      <c r="AF41" s="472" t="b">
        <f>IF(ISNUMBER('Schedule 5'!AF85)=FALSE,FALSE,IF('Schedule 1'!AF$104='Helper 1'!$E$2,FALSE,TRUE))</f>
        <v>0</v>
      </c>
      <c r="AG41" s="474"/>
      <c r="AH41" s="474"/>
      <c r="AI41" s="474"/>
      <c r="AJ41" s="474"/>
      <c r="AK41" s="472" t="b">
        <f>IF(ISNUMBER('Schedule 5'!AK85)=FALSE,FALSE,IF('Schedule 1'!AK$104='Helper 1'!$E$2,FALSE,TRUE))</f>
        <v>0</v>
      </c>
      <c r="AL41" s="474"/>
      <c r="AM41" s="474"/>
      <c r="AN41" s="474"/>
      <c r="AO41" s="474"/>
      <c r="AP41" s="472" t="b">
        <f>IF(ISNUMBER('Schedule 5'!AP85)=FALSE,FALSE,IF('Schedule 1'!AP$104='Helper 1'!$E$2,FALSE,TRUE))</f>
        <v>0</v>
      </c>
      <c r="AQ41" s="474"/>
      <c r="AR41" s="474"/>
      <c r="AS41" s="474"/>
      <c r="AT41" s="474"/>
      <c r="AU41" s="472" t="b">
        <f>IF(ISNUMBER('Schedule 5'!AU85)=FALSE,FALSE,IF('Schedule 1'!AU$104='Helper 1'!$E$2,FALSE,TRUE))</f>
        <v>0</v>
      </c>
      <c r="AV41" s="474"/>
      <c r="AW41" s="474"/>
      <c r="AX41" s="474"/>
      <c r="AY41" s="474"/>
      <c r="AZ41" s="472" t="b">
        <f>IF(ISNUMBER('Schedule 5'!AZ85)=FALSE,FALSE,IF('Schedule 1'!AZ$104='Helper 1'!$E$2,FALSE,TRUE))</f>
        <v>0</v>
      </c>
      <c r="BA41" s="474"/>
      <c r="BB41" s="474"/>
      <c r="BC41" s="474"/>
      <c r="BD41" s="474"/>
      <c r="BE41" s="472" t="b">
        <f>IF(ISNUMBER('Schedule 5'!BE85)=FALSE,FALSE,IF('Schedule 1'!BE$104='Helper 1'!$E$2,FALSE,TRUE))</f>
        <v>0</v>
      </c>
      <c r="BF41" s="474"/>
      <c r="BG41" s="474"/>
      <c r="BH41" s="472"/>
      <c r="BI41" s="472"/>
      <c r="BJ41" s="472" t="b">
        <f>IF(ISNUMBER('Schedule 5'!BJ85)=FALSE,FALSE,IF('Schedule 1'!BJ$104='Helper 1'!$E$2,FALSE,TRUE))</f>
        <v>0</v>
      </c>
      <c r="BK41" s="474"/>
      <c r="BL41" s="474"/>
      <c r="BM41" s="474"/>
      <c r="BN41" s="474"/>
      <c r="BO41" s="472" t="b">
        <f>IF(ISNUMBER('Schedule 5'!BO85)=FALSE,FALSE,IF('Schedule 1'!BO$104='Helper 1'!$E$2,FALSE,TRUE))</f>
        <v>0</v>
      </c>
      <c r="BP41" s="474"/>
      <c r="BQ41" s="474"/>
      <c r="BR41" s="474"/>
      <c r="BS41" s="474"/>
      <c r="BT41" s="472" t="b">
        <f>IF(ISNUMBER('Schedule 5'!BT85)=FALSE,FALSE,IF('Schedule 1'!BT$104='Helper 1'!$E$2,FALSE,TRUE))</f>
        <v>0</v>
      </c>
      <c r="BU41" s="474"/>
      <c r="BV41" s="474"/>
      <c r="BW41" s="474"/>
      <c r="BX41" s="474"/>
      <c r="BY41" s="472" t="b">
        <f>IF(ISNUMBER('Schedule 5'!BY85)=FALSE,FALSE,IF('Schedule 1'!BY$104='Helper 1'!$E$2,FALSE,TRUE))</f>
        <v>0</v>
      </c>
      <c r="BZ41" s="474"/>
      <c r="CA41" s="474"/>
      <c r="CB41" s="474"/>
      <c r="CC41" s="474"/>
      <c r="CD41" s="472" t="b">
        <f>IF(ISNUMBER('Schedule 5'!CD85)=FALSE,FALSE,IF('Schedule 1'!CD$104='Helper 1'!$E$2,FALSE,TRUE))</f>
        <v>0</v>
      </c>
      <c r="CE41" s="474"/>
      <c r="CF41" s="474"/>
      <c r="CG41" s="474"/>
      <c r="CH41" s="474"/>
      <c r="CI41" s="472" t="b">
        <f>IF(ISNUMBER('Schedule 5'!CI85)=FALSE,FALSE,IF('Schedule 1'!CI$104='Helper 1'!$E$2,FALSE,TRUE))</f>
        <v>0</v>
      </c>
      <c r="CJ41" s="474"/>
      <c r="CK41" s="474"/>
      <c r="CL41" s="474"/>
      <c r="CM41" s="474"/>
      <c r="CN41" s="472" t="b">
        <f>IF(ISNUMBER('Schedule 5'!CN85)=FALSE,FALSE,IF('Schedule 1'!CN$104='Helper 1'!$E$2,FALSE,TRUE))</f>
        <v>0</v>
      </c>
      <c r="CO41" s="474"/>
      <c r="CP41" s="474"/>
      <c r="CQ41" s="474"/>
      <c r="CR41" s="474"/>
      <c r="CS41" s="472" t="b">
        <f>IF(ISNUMBER('Schedule 5'!CS85)=FALSE,FALSE,IF('Schedule 1'!CS$104='Helper 1'!$E$2,FALSE,TRUE))</f>
        <v>0</v>
      </c>
      <c r="CT41" s="474"/>
      <c r="CU41" s="474"/>
      <c r="CV41" s="474"/>
      <c r="CW41" s="474"/>
      <c r="CX41" s="472" t="b">
        <f>IF(ISNUMBER('Schedule 5'!CX85)=FALSE,FALSE,IF('Schedule 1'!CX$104='Helper 1'!$E$2,FALSE,TRUE))</f>
        <v>0</v>
      </c>
      <c r="CY41" s="474"/>
      <c r="CZ41" s="474"/>
      <c r="DA41" s="474"/>
      <c r="DB41" s="474"/>
      <c r="DC41" s="472" t="b">
        <f>IF(ISNUMBER('Schedule 5'!DC85)=FALSE,FALSE,IF('Schedule 1'!DC$104='Helper 1'!$E$2,FALSE,TRUE))</f>
        <v>0</v>
      </c>
      <c r="DD41" s="474"/>
      <c r="DE41" s="474"/>
      <c r="DF41" s="472"/>
      <c r="DG41" s="472"/>
      <c r="DH41" s="472" t="b">
        <f>IF(ISNUMBER('Schedule 5'!DH85)=FALSE,FALSE,IF('Schedule 1'!DH$104='Helper 1'!$E$2,FALSE,TRUE))</f>
        <v>0</v>
      </c>
      <c r="DI41" s="474"/>
      <c r="DJ41" s="474"/>
      <c r="DK41" s="474"/>
      <c r="DL41" s="474"/>
      <c r="DM41" s="472" t="b">
        <f>IF(ISNUMBER('Schedule 5'!DM85)=FALSE,FALSE,IF('Schedule 1'!DM$104='Helper 1'!$E$2,FALSE,TRUE))</f>
        <v>0</v>
      </c>
      <c r="DN41" s="474"/>
      <c r="DO41" s="474"/>
      <c r="DP41" s="474"/>
      <c r="DQ41" s="474"/>
      <c r="DR41" s="472" t="b">
        <f>IF(ISNUMBER('Schedule 5'!DR85)=FALSE,FALSE,IF('Schedule 1'!DR$104='Helper 1'!$E$2,FALSE,TRUE))</f>
        <v>0</v>
      </c>
      <c r="DS41" s="474"/>
      <c r="DT41" s="474"/>
      <c r="DU41" s="474"/>
      <c r="DV41" s="474"/>
      <c r="DW41" s="472" t="b">
        <f>IF(ISNUMBER('Schedule 5'!DW85)=FALSE,FALSE,IF('Schedule 1'!DW$104='Helper 1'!$E$2,FALSE,TRUE))</f>
        <v>0</v>
      </c>
      <c r="DX41" s="474"/>
      <c r="DY41" s="474"/>
      <c r="DZ41" s="474"/>
      <c r="EA41" s="474"/>
      <c r="EB41" s="472" t="b">
        <f>IF(ISNUMBER('Schedule 5'!EB85)=FALSE,FALSE,IF('Schedule 1'!EB$104='Helper 1'!$E$2,FALSE,TRUE))</f>
        <v>0</v>
      </c>
      <c r="EC41" s="474"/>
      <c r="ED41" s="474"/>
      <c r="EE41" s="474"/>
      <c r="EF41" s="474"/>
      <c r="EG41" s="472" t="b">
        <f>IF(ISNUMBER('Schedule 5'!EG85)=FALSE,FALSE,IF('Schedule 1'!EG$104='Helper 1'!$E$2,FALSE,TRUE))</f>
        <v>0</v>
      </c>
      <c r="EH41" s="474"/>
      <c r="EI41" s="474"/>
      <c r="EJ41" s="474"/>
      <c r="EK41" s="474"/>
      <c r="EL41" s="472" t="b">
        <f>IF(ISNUMBER('Schedule 5'!EL85)=FALSE,FALSE,IF('Schedule 1'!EL$104='Helper 1'!$E$2,FALSE,TRUE))</f>
        <v>0</v>
      </c>
      <c r="EM41" s="474"/>
      <c r="EN41" s="474"/>
      <c r="EO41" s="474"/>
      <c r="EP41" s="474"/>
      <c r="EQ41" s="472" t="b">
        <f>IF(ISNUMBER('Schedule 5'!EQ85)=FALSE,FALSE,IF('Schedule 1'!EQ$104='Helper 1'!$E$2,FALSE,TRUE))</f>
        <v>0</v>
      </c>
      <c r="ER41" s="474"/>
      <c r="ES41" s="474"/>
      <c r="ET41" s="474"/>
      <c r="EU41" s="474"/>
      <c r="EV41" s="472" t="b">
        <f>IF(ISNUMBER('Schedule 5'!EV85)=FALSE,FALSE,IF('Schedule 1'!EV$104='Helper 1'!$E$2,FALSE,TRUE))</f>
        <v>0</v>
      </c>
      <c r="EW41" s="474"/>
      <c r="EX41" s="474"/>
      <c r="EY41" s="474"/>
      <c r="EZ41" s="474"/>
      <c r="FA41" s="472" t="b">
        <f>IF(ISNUMBER('Schedule 5'!FA85)=FALSE,FALSE,IF('Schedule 1'!FA$104='Helper 1'!$E$2,FALSE,TRUE))</f>
        <v>0</v>
      </c>
      <c r="FB41" s="474"/>
      <c r="FC41" s="474"/>
      <c r="FD41" s="472"/>
      <c r="FE41" s="472"/>
      <c r="FF41" s="472" t="b">
        <f>IF(ISNUMBER('Schedule 5'!FF85)=FALSE,FALSE,IF('Schedule 1'!FF$104='Helper 1'!$E$2,FALSE,TRUE))</f>
        <v>0</v>
      </c>
      <c r="FG41" s="474"/>
      <c r="FH41" s="474"/>
      <c r="FI41" s="474"/>
      <c r="FJ41" s="474"/>
      <c r="FK41" s="472" t="b">
        <f>IF(ISNUMBER('Schedule 5'!FK85)=FALSE,FALSE,IF('Schedule 1'!FK$104='Helper 1'!$E$2,FALSE,TRUE))</f>
        <v>0</v>
      </c>
      <c r="FL41" s="474"/>
      <c r="FM41" s="474"/>
      <c r="FN41" s="474"/>
      <c r="FO41" s="474"/>
      <c r="FP41" s="472" t="b">
        <f>IF(ISNUMBER('Schedule 5'!FP85)=FALSE,FALSE,IF('Schedule 1'!FP$104='Helper 1'!$E$2,FALSE,TRUE))</f>
        <v>0</v>
      </c>
      <c r="FQ41" s="474"/>
      <c r="FR41" s="474"/>
      <c r="FS41" s="474"/>
      <c r="FT41" s="474"/>
      <c r="FU41" s="472" t="b">
        <f>IF(ISNUMBER('Schedule 5'!FU85)=FALSE,FALSE,IF('Schedule 1'!FU$104='Helper 1'!$E$2,FALSE,TRUE))</f>
        <v>0</v>
      </c>
      <c r="FV41" s="474"/>
      <c r="FW41" s="474"/>
      <c r="FX41" s="474"/>
      <c r="FY41" s="474"/>
      <c r="FZ41" s="472" t="b">
        <f>IF(ISNUMBER('Schedule 5'!FZ85)=FALSE,FALSE,IF('Schedule 1'!FZ$104='Helper 1'!$E$2,FALSE,TRUE))</f>
        <v>0</v>
      </c>
      <c r="GA41" s="474"/>
      <c r="GB41" s="474"/>
      <c r="GC41" s="474"/>
      <c r="GD41" s="474"/>
      <c r="GE41" s="472" t="b">
        <f>IF(ISNUMBER('Schedule 5'!GE85)=FALSE,FALSE,IF('Schedule 1'!GE$104='Helper 1'!$E$2,FALSE,TRUE))</f>
        <v>0</v>
      </c>
      <c r="GF41" s="474"/>
      <c r="GG41" s="474"/>
      <c r="GH41" s="474"/>
      <c r="GI41" s="474"/>
      <c r="GJ41" s="472" t="b">
        <f>IF(ISNUMBER('Schedule 5'!GJ85)=FALSE,FALSE,IF('Schedule 1'!GJ$104='Helper 1'!$E$2,FALSE,TRUE))</f>
        <v>0</v>
      </c>
      <c r="GK41" s="474"/>
      <c r="GL41" s="474"/>
      <c r="GM41" s="474"/>
      <c r="GN41" s="474"/>
      <c r="GO41" s="472" t="b">
        <f>IF(ISNUMBER('Schedule 5'!GO85)=FALSE,FALSE,IF('Schedule 1'!GO$104='Helper 1'!$E$2,FALSE,TRUE))</f>
        <v>0</v>
      </c>
      <c r="GP41" s="474"/>
      <c r="GQ41" s="474"/>
      <c r="GR41" s="474"/>
      <c r="GS41" s="474"/>
      <c r="GT41" s="472" t="b">
        <f>IF(ISNUMBER('Schedule 5'!GT85)=FALSE,FALSE,IF('Schedule 1'!GT$104='Helper 1'!$E$2,FALSE,TRUE))</f>
        <v>0</v>
      </c>
      <c r="GU41" s="474"/>
      <c r="GV41" s="474"/>
      <c r="GW41" s="474"/>
      <c r="GX41" s="474"/>
      <c r="GY41" s="472" t="b">
        <f>IF(ISNUMBER('Schedule 5'!GY85)=FALSE,FALSE,IF('Schedule 1'!GY$104='Helper 1'!$E$2,FALSE,TRUE))</f>
        <v>0</v>
      </c>
      <c r="GZ41" s="474"/>
      <c r="HA41" s="474"/>
      <c r="HB41" s="472"/>
      <c r="HC41" s="472"/>
      <c r="HD41" s="472" t="b">
        <f>IF(ISNUMBER('Schedule 5'!HD85)=FALSE,FALSE,IF('Schedule 1'!HD$104='Helper 1'!$E$2,FALSE,TRUE))</f>
        <v>0</v>
      </c>
      <c r="HE41" s="474"/>
      <c r="HF41" s="474"/>
      <c r="HG41" s="474"/>
      <c r="HH41" s="474"/>
      <c r="HI41" s="472" t="b">
        <f>IF(ISNUMBER('Schedule 5'!HI85)=FALSE,FALSE,IF('Schedule 1'!HI$104='Helper 1'!$E$2,FALSE,TRUE))</f>
        <v>0</v>
      </c>
      <c r="HJ41" s="474"/>
      <c r="HK41" s="474"/>
      <c r="HL41" s="474"/>
      <c r="HM41" s="474"/>
      <c r="HN41" s="472" t="b">
        <f>IF(ISNUMBER('Schedule 5'!HN85)=FALSE,FALSE,IF('Schedule 1'!HN$104='Helper 1'!$E$2,FALSE,TRUE))</f>
        <v>0</v>
      </c>
      <c r="HO41" s="474"/>
      <c r="HP41" s="474"/>
      <c r="HQ41" s="474"/>
      <c r="HR41" s="474"/>
      <c r="HS41" s="472" t="b">
        <f>IF(ISNUMBER('Schedule 5'!HS85)=FALSE,FALSE,IF('Schedule 1'!HS$104='Helper 1'!$E$2,FALSE,TRUE))</f>
        <v>0</v>
      </c>
      <c r="HT41" s="474"/>
      <c r="HU41" s="474"/>
      <c r="HV41" s="474"/>
      <c r="HW41" s="474"/>
      <c r="HX41" s="472" t="b">
        <f>IF(ISNUMBER('Schedule 5'!HX85)=FALSE,FALSE,IF('Schedule 1'!HX$104='Helper 1'!$E$2,FALSE,TRUE))</f>
        <v>0</v>
      </c>
      <c r="HY41" s="474"/>
      <c r="HZ41" s="474"/>
      <c r="IA41" s="474"/>
      <c r="IB41" s="474"/>
      <c r="IC41" s="472" t="b">
        <f>IF(ISNUMBER('Schedule 5'!IC85)=FALSE,FALSE,IF('Schedule 1'!IC$104='Helper 1'!$E$2,FALSE,TRUE))</f>
        <v>0</v>
      </c>
      <c r="ID41" s="474"/>
      <c r="IE41" s="474"/>
      <c r="IF41" s="474"/>
      <c r="IG41" s="474"/>
      <c r="IH41" s="472" t="b">
        <f>IF(ISNUMBER('Schedule 5'!IH85)=FALSE,FALSE,IF('Schedule 1'!IH$104='Helper 1'!$E$2,FALSE,TRUE))</f>
        <v>0</v>
      </c>
      <c r="II41" s="474"/>
      <c r="IJ41" s="474"/>
      <c r="IK41" s="474"/>
      <c r="IL41" s="474"/>
      <c r="IM41" s="472" t="b">
        <f>IF(ISNUMBER('Schedule 5'!IM85)=FALSE,FALSE,IF('Schedule 1'!IM$104='Helper 1'!$E$2,FALSE,TRUE))</f>
        <v>0</v>
      </c>
      <c r="IN41" s="474"/>
      <c r="IO41" s="474"/>
      <c r="IP41" s="474"/>
      <c r="IQ41" s="474"/>
      <c r="IR41" s="472" t="b">
        <f>IF(ISNUMBER('Schedule 5'!IR85)=FALSE,FALSE,IF('Schedule 1'!IR$104='Helper 1'!$E$2,FALSE,TRUE))</f>
        <v>0</v>
      </c>
      <c r="IS41" s="474"/>
      <c r="IT41" s="474"/>
      <c r="IU41" s="474"/>
      <c r="IV41" s="474"/>
      <c r="IW41" s="472" t="b">
        <f>IF(ISNUMBER('Schedule 5'!IW85)=FALSE,FALSE,IF('Schedule 1'!IW$104='Helper 1'!$E$2,FALSE,TRUE))</f>
        <v>0</v>
      </c>
      <c r="IX41" s="474"/>
      <c r="IY41" s="465"/>
      <c r="IZ41" s="78"/>
    </row>
    <row r="42" spans="2:260" x14ac:dyDescent="0.35">
      <c r="B42" s="469"/>
      <c r="C42" s="123" t="s">
        <v>853</v>
      </c>
      <c r="D42" s="107" t="s">
        <v>881</v>
      </c>
      <c r="E42" s="470"/>
      <c r="F42" s="471"/>
      <c r="G42" s="472"/>
      <c r="H42" s="473"/>
      <c r="I42" s="472"/>
      <c r="J42" s="471"/>
      <c r="K42" s="472"/>
      <c r="L42" s="472" t="b">
        <f>IF(ISNUMBER('Schedule 5'!L87)=FALSE,FALSE,IF('Schedule 1'!L$104='Helper 1'!$E$2,FALSE,TRUE))</f>
        <v>0</v>
      </c>
      <c r="M42" s="474"/>
      <c r="N42" s="474"/>
      <c r="O42" s="474"/>
      <c r="P42" s="474"/>
      <c r="Q42" s="472" t="b">
        <f>IF(ISNUMBER('Schedule 5'!Q87)=FALSE,FALSE,IF('Schedule 1'!Q$104='Helper 1'!$E$2,FALSE,TRUE))</f>
        <v>0</v>
      </c>
      <c r="R42" s="474"/>
      <c r="S42" s="474"/>
      <c r="T42" s="474"/>
      <c r="U42" s="474"/>
      <c r="V42" s="472" t="b">
        <f>IF(ISNUMBER('Schedule 5'!V87)=FALSE,FALSE,IF('Schedule 1'!V$104='Helper 1'!$E$2,FALSE,TRUE))</f>
        <v>0</v>
      </c>
      <c r="W42" s="474"/>
      <c r="X42" s="474"/>
      <c r="Y42" s="474"/>
      <c r="Z42" s="474"/>
      <c r="AA42" s="472" t="b">
        <f>IF(ISNUMBER('Schedule 5'!AA87)=FALSE,FALSE,IF('Schedule 1'!AA$104='Helper 1'!$E$2,FALSE,TRUE))</f>
        <v>0</v>
      </c>
      <c r="AB42" s="474"/>
      <c r="AC42" s="474"/>
      <c r="AD42" s="474"/>
      <c r="AE42" s="474"/>
      <c r="AF42" s="472" t="b">
        <f>IF(ISNUMBER('Schedule 5'!AF87)=FALSE,FALSE,IF('Schedule 1'!AF$104='Helper 1'!$E$2,FALSE,TRUE))</f>
        <v>0</v>
      </c>
      <c r="AG42" s="474"/>
      <c r="AH42" s="474"/>
      <c r="AI42" s="474"/>
      <c r="AJ42" s="474"/>
      <c r="AK42" s="472" t="b">
        <f>IF(ISNUMBER('Schedule 5'!AK87)=FALSE,FALSE,IF('Schedule 1'!AK$104='Helper 1'!$E$2,FALSE,TRUE))</f>
        <v>0</v>
      </c>
      <c r="AL42" s="474"/>
      <c r="AM42" s="474"/>
      <c r="AN42" s="474"/>
      <c r="AO42" s="474"/>
      <c r="AP42" s="472" t="b">
        <f>IF(ISNUMBER('Schedule 5'!AP87)=FALSE,FALSE,IF('Schedule 1'!AP$104='Helper 1'!$E$2,FALSE,TRUE))</f>
        <v>0</v>
      </c>
      <c r="AQ42" s="474"/>
      <c r="AR42" s="474"/>
      <c r="AS42" s="474"/>
      <c r="AT42" s="474"/>
      <c r="AU42" s="472" t="b">
        <f>IF(ISNUMBER('Schedule 5'!AU87)=FALSE,FALSE,IF('Schedule 1'!AU$104='Helper 1'!$E$2,FALSE,TRUE))</f>
        <v>0</v>
      </c>
      <c r="AV42" s="474"/>
      <c r="AW42" s="474"/>
      <c r="AX42" s="474"/>
      <c r="AY42" s="474"/>
      <c r="AZ42" s="472" t="b">
        <f>IF(ISNUMBER('Schedule 5'!AZ87)=FALSE,FALSE,IF('Schedule 1'!AZ$104='Helper 1'!$E$2,FALSE,TRUE))</f>
        <v>0</v>
      </c>
      <c r="BA42" s="474"/>
      <c r="BB42" s="474"/>
      <c r="BC42" s="474"/>
      <c r="BD42" s="474"/>
      <c r="BE42" s="472" t="b">
        <f>IF(ISNUMBER('Schedule 5'!BE87)=FALSE,FALSE,IF('Schedule 1'!BE$104='Helper 1'!$E$2,FALSE,TRUE))</f>
        <v>0</v>
      </c>
      <c r="BF42" s="474"/>
      <c r="BG42" s="474"/>
      <c r="BH42" s="472"/>
      <c r="BI42" s="472"/>
      <c r="BJ42" s="472" t="b">
        <f>IF(ISNUMBER('Schedule 5'!BJ87)=FALSE,FALSE,IF('Schedule 1'!BJ$104='Helper 1'!$E$2,FALSE,TRUE))</f>
        <v>0</v>
      </c>
      <c r="BK42" s="474"/>
      <c r="BL42" s="474"/>
      <c r="BM42" s="474"/>
      <c r="BN42" s="474"/>
      <c r="BO42" s="472" t="b">
        <f>IF(ISNUMBER('Schedule 5'!BO87)=FALSE,FALSE,IF('Schedule 1'!BO$104='Helper 1'!$E$2,FALSE,TRUE))</f>
        <v>0</v>
      </c>
      <c r="BP42" s="474"/>
      <c r="BQ42" s="474"/>
      <c r="BR42" s="474"/>
      <c r="BS42" s="474"/>
      <c r="BT42" s="472" t="b">
        <f>IF(ISNUMBER('Schedule 5'!BT87)=FALSE,FALSE,IF('Schedule 1'!BT$104='Helper 1'!$E$2,FALSE,TRUE))</f>
        <v>0</v>
      </c>
      <c r="BU42" s="474"/>
      <c r="BV42" s="474"/>
      <c r="BW42" s="474"/>
      <c r="BX42" s="474"/>
      <c r="BY42" s="472" t="b">
        <f>IF(ISNUMBER('Schedule 5'!BY87)=FALSE,FALSE,IF('Schedule 1'!BY$104='Helper 1'!$E$2,FALSE,TRUE))</f>
        <v>0</v>
      </c>
      <c r="BZ42" s="474"/>
      <c r="CA42" s="474"/>
      <c r="CB42" s="474"/>
      <c r="CC42" s="474"/>
      <c r="CD42" s="472" t="b">
        <f>IF(ISNUMBER('Schedule 5'!CD87)=FALSE,FALSE,IF('Schedule 1'!CD$104='Helper 1'!$E$2,FALSE,TRUE))</f>
        <v>0</v>
      </c>
      <c r="CE42" s="474"/>
      <c r="CF42" s="474"/>
      <c r="CG42" s="474"/>
      <c r="CH42" s="474"/>
      <c r="CI42" s="472" t="b">
        <f>IF(ISNUMBER('Schedule 5'!CI87)=FALSE,FALSE,IF('Schedule 1'!CI$104='Helper 1'!$E$2,FALSE,TRUE))</f>
        <v>0</v>
      </c>
      <c r="CJ42" s="474"/>
      <c r="CK42" s="474"/>
      <c r="CL42" s="474"/>
      <c r="CM42" s="474"/>
      <c r="CN42" s="472" t="b">
        <f>IF(ISNUMBER('Schedule 5'!CN87)=FALSE,FALSE,IF('Schedule 1'!CN$104='Helper 1'!$E$2,FALSE,TRUE))</f>
        <v>0</v>
      </c>
      <c r="CO42" s="474"/>
      <c r="CP42" s="474"/>
      <c r="CQ42" s="474"/>
      <c r="CR42" s="474"/>
      <c r="CS42" s="472" t="b">
        <f>IF(ISNUMBER('Schedule 5'!CS87)=FALSE,FALSE,IF('Schedule 1'!CS$104='Helper 1'!$E$2,FALSE,TRUE))</f>
        <v>0</v>
      </c>
      <c r="CT42" s="474"/>
      <c r="CU42" s="474"/>
      <c r="CV42" s="474"/>
      <c r="CW42" s="474"/>
      <c r="CX42" s="472" t="b">
        <f>IF(ISNUMBER('Schedule 5'!CX87)=FALSE,FALSE,IF('Schedule 1'!CX$104='Helper 1'!$E$2,FALSE,TRUE))</f>
        <v>0</v>
      </c>
      <c r="CY42" s="474"/>
      <c r="CZ42" s="474"/>
      <c r="DA42" s="474"/>
      <c r="DB42" s="474"/>
      <c r="DC42" s="472" t="b">
        <f>IF(ISNUMBER('Schedule 5'!DC87)=FALSE,FALSE,IF('Schedule 1'!DC$104='Helper 1'!$E$2,FALSE,TRUE))</f>
        <v>0</v>
      </c>
      <c r="DD42" s="474"/>
      <c r="DE42" s="474"/>
      <c r="DF42" s="472"/>
      <c r="DG42" s="472"/>
      <c r="DH42" s="472" t="b">
        <f>IF(ISNUMBER('Schedule 5'!DH87)=FALSE,FALSE,IF('Schedule 1'!DH$104='Helper 1'!$E$2,FALSE,TRUE))</f>
        <v>0</v>
      </c>
      <c r="DI42" s="474"/>
      <c r="DJ42" s="474"/>
      <c r="DK42" s="474"/>
      <c r="DL42" s="474"/>
      <c r="DM42" s="472" t="b">
        <f>IF(ISNUMBER('Schedule 5'!DM87)=FALSE,FALSE,IF('Schedule 1'!DM$104='Helper 1'!$E$2,FALSE,TRUE))</f>
        <v>0</v>
      </c>
      <c r="DN42" s="474"/>
      <c r="DO42" s="474"/>
      <c r="DP42" s="474"/>
      <c r="DQ42" s="474"/>
      <c r="DR42" s="472" t="b">
        <f>IF(ISNUMBER('Schedule 5'!DR87)=FALSE,FALSE,IF('Schedule 1'!DR$104='Helper 1'!$E$2,FALSE,TRUE))</f>
        <v>0</v>
      </c>
      <c r="DS42" s="474"/>
      <c r="DT42" s="474"/>
      <c r="DU42" s="474"/>
      <c r="DV42" s="474"/>
      <c r="DW42" s="472" t="b">
        <f>IF(ISNUMBER('Schedule 5'!DW87)=FALSE,FALSE,IF('Schedule 1'!DW$104='Helper 1'!$E$2,FALSE,TRUE))</f>
        <v>0</v>
      </c>
      <c r="DX42" s="474"/>
      <c r="DY42" s="474"/>
      <c r="DZ42" s="474"/>
      <c r="EA42" s="474"/>
      <c r="EB42" s="472" t="b">
        <f>IF(ISNUMBER('Schedule 5'!EB87)=FALSE,FALSE,IF('Schedule 1'!EB$104='Helper 1'!$E$2,FALSE,TRUE))</f>
        <v>0</v>
      </c>
      <c r="EC42" s="474"/>
      <c r="ED42" s="474"/>
      <c r="EE42" s="474"/>
      <c r="EF42" s="474"/>
      <c r="EG42" s="472" t="b">
        <f>IF(ISNUMBER('Schedule 5'!EG87)=FALSE,FALSE,IF('Schedule 1'!EG$104='Helper 1'!$E$2,FALSE,TRUE))</f>
        <v>0</v>
      </c>
      <c r="EH42" s="474"/>
      <c r="EI42" s="474"/>
      <c r="EJ42" s="474"/>
      <c r="EK42" s="474"/>
      <c r="EL42" s="472" t="b">
        <f>IF(ISNUMBER('Schedule 5'!EL87)=FALSE,FALSE,IF('Schedule 1'!EL$104='Helper 1'!$E$2,FALSE,TRUE))</f>
        <v>0</v>
      </c>
      <c r="EM42" s="474"/>
      <c r="EN42" s="474"/>
      <c r="EO42" s="474"/>
      <c r="EP42" s="474"/>
      <c r="EQ42" s="472" t="b">
        <f>IF(ISNUMBER('Schedule 5'!EQ87)=FALSE,FALSE,IF('Schedule 1'!EQ$104='Helper 1'!$E$2,FALSE,TRUE))</f>
        <v>0</v>
      </c>
      <c r="ER42" s="474"/>
      <c r="ES42" s="474"/>
      <c r="ET42" s="474"/>
      <c r="EU42" s="474"/>
      <c r="EV42" s="472" t="b">
        <f>IF(ISNUMBER('Schedule 5'!EV87)=FALSE,FALSE,IF('Schedule 1'!EV$104='Helper 1'!$E$2,FALSE,TRUE))</f>
        <v>0</v>
      </c>
      <c r="EW42" s="474"/>
      <c r="EX42" s="474"/>
      <c r="EY42" s="474"/>
      <c r="EZ42" s="474"/>
      <c r="FA42" s="472" t="b">
        <f>IF(ISNUMBER('Schedule 5'!FA87)=FALSE,FALSE,IF('Schedule 1'!FA$104='Helper 1'!$E$2,FALSE,TRUE))</f>
        <v>0</v>
      </c>
      <c r="FB42" s="474"/>
      <c r="FC42" s="474"/>
      <c r="FD42" s="472"/>
      <c r="FE42" s="472"/>
      <c r="FF42" s="472" t="b">
        <f>IF(ISNUMBER('Schedule 5'!FF87)=FALSE,FALSE,IF('Schedule 1'!FF$104='Helper 1'!$E$2,FALSE,TRUE))</f>
        <v>0</v>
      </c>
      <c r="FG42" s="474"/>
      <c r="FH42" s="474"/>
      <c r="FI42" s="474"/>
      <c r="FJ42" s="474"/>
      <c r="FK42" s="472" t="b">
        <f>IF(ISNUMBER('Schedule 5'!FK87)=FALSE,FALSE,IF('Schedule 1'!FK$104='Helper 1'!$E$2,FALSE,TRUE))</f>
        <v>0</v>
      </c>
      <c r="FL42" s="474"/>
      <c r="FM42" s="474"/>
      <c r="FN42" s="474"/>
      <c r="FO42" s="474"/>
      <c r="FP42" s="472" t="b">
        <f>IF(ISNUMBER('Schedule 5'!FP87)=FALSE,FALSE,IF('Schedule 1'!FP$104='Helper 1'!$E$2,FALSE,TRUE))</f>
        <v>0</v>
      </c>
      <c r="FQ42" s="474"/>
      <c r="FR42" s="474"/>
      <c r="FS42" s="474"/>
      <c r="FT42" s="474"/>
      <c r="FU42" s="472" t="b">
        <f>IF(ISNUMBER('Schedule 5'!FU87)=FALSE,FALSE,IF('Schedule 1'!FU$104='Helper 1'!$E$2,FALSE,TRUE))</f>
        <v>0</v>
      </c>
      <c r="FV42" s="474"/>
      <c r="FW42" s="474"/>
      <c r="FX42" s="474"/>
      <c r="FY42" s="474"/>
      <c r="FZ42" s="472" t="b">
        <f>IF(ISNUMBER('Schedule 5'!FZ87)=FALSE,FALSE,IF('Schedule 1'!FZ$104='Helper 1'!$E$2,FALSE,TRUE))</f>
        <v>0</v>
      </c>
      <c r="GA42" s="474"/>
      <c r="GB42" s="474"/>
      <c r="GC42" s="474"/>
      <c r="GD42" s="474"/>
      <c r="GE42" s="472" t="b">
        <f>IF(ISNUMBER('Schedule 5'!GE87)=FALSE,FALSE,IF('Schedule 1'!GE$104='Helper 1'!$E$2,FALSE,TRUE))</f>
        <v>0</v>
      </c>
      <c r="GF42" s="474"/>
      <c r="GG42" s="474"/>
      <c r="GH42" s="474"/>
      <c r="GI42" s="474"/>
      <c r="GJ42" s="472" t="b">
        <f>IF(ISNUMBER('Schedule 5'!GJ87)=FALSE,FALSE,IF('Schedule 1'!GJ$104='Helper 1'!$E$2,FALSE,TRUE))</f>
        <v>0</v>
      </c>
      <c r="GK42" s="474"/>
      <c r="GL42" s="474"/>
      <c r="GM42" s="474"/>
      <c r="GN42" s="474"/>
      <c r="GO42" s="472" t="b">
        <f>IF(ISNUMBER('Schedule 5'!GO87)=FALSE,FALSE,IF('Schedule 1'!GO$104='Helper 1'!$E$2,FALSE,TRUE))</f>
        <v>0</v>
      </c>
      <c r="GP42" s="474"/>
      <c r="GQ42" s="474"/>
      <c r="GR42" s="474"/>
      <c r="GS42" s="474"/>
      <c r="GT42" s="472" t="b">
        <f>IF(ISNUMBER('Schedule 5'!GT87)=FALSE,FALSE,IF('Schedule 1'!GT$104='Helper 1'!$E$2,FALSE,TRUE))</f>
        <v>0</v>
      </c>
      <c r="GU42" s="474"/>
      <c r="GV42" s="474"/>
      <c r="GW42" s="474"/>
      <c r="GX42" s="474"/>
      <c r="GY42" s="472" t="b">
        <f>IF(ISNUMBER('Schedule 5'!GY87)=FALSE,FALSE,IF('Schedule 1'!GY$104='Helper 1'!$E$2,FALSE,TRUE))</f>
        <v>0</v>
      </c>
      <c r="GZ42" s="474"/>
      <c r="HA42" s="474"/>
      <c r="HB42" s="472"/>
      <c r="HC42" s="472"/>
      <c r="HD42" s="472" t="b">
        <f>IF(ISNUMBER('Schedule 5'!HD87)=FALSE,FALSE,IF('Schedule 1'!HD$104='Helper 1'!$E$2,FALSE,TRUE))</f>
        <v>0</v>
      </c>
      <c r="HE42" s="474"/>
      <c r="HF42" s="474"/>
      <c r="HG42" s="474"/>
      <c r="HH42" s="474"/>
      <c r="HI42" s="472" t="b">
        <f>IF(ISNUMBER('Schedule 5'!HI87)=FALSE,FALSE,IF('Schedule 1'!HI$104='Helper 1'!$E$2,FALSE,TRUE))</f>
        <v>0</v>
      </c>
      <c r="HJ42" s="474"/>
      <c r="HK42" s="474"/>
      <c r="HL42" s="474"/>
      <c r="HM42" s="474"/>
      <c r="HN42" s="472" t="b">
        <f>IF(ISNUMBER('Schedule 5'!HN87)=FALSE,FALSE,IF('Schedule 1'!HN$104='Helper 1'!$E$2,FALSE,TRUE))</f>
        <v>0</v>
      </c>
      <c r="HO42" s="474"/>
      <c r="HP42" s="474"/>
      <c r="HQ42" s="474"/>
      <c r="HR42" s="474"/>
      <c r="HS42" s="472" t="b">
        <f>IF(ISNUMBER('Schedule 5'!HS87)=FALSE,FALSE,IF('Schedule 1'!HS$104='Helper 1'!$E$2,FALSE,TRUE))</f>
        <v>0</v>
      </c>
      <c r="HT42" s="474"/>
      <c r="HU42" s="474"/>
      <c r="HV42" s="474"/>
      <c r="HW42" s="474"/>
      <c r="HX42" s="472" t="b">
        <f>IF(ISNUMBER('Schedule 5'!HX87)=FALSE,FALSE,IF('Schedule 1'!HX$104='Helper 1'!$E$2,FALSE,TRUE))</f>
        <v>0</v>
      </c>
      <c r="HY42" s="474"/>
      <c r="HZ42" s="474"/>
      <c r="IA42" s="474"/>
      <c r="IB42" s="474"/>
      <c r="IC42" s="472" t="b">
        <f>IF(ISNUMBER('Schedule 5'!IC87)=FALSE,FALSE,IF('Schedule 1'!IC$104='Helper 1'!$E$2,FALSE,TRUE))</f>
        <v>0</v>
      </c>
      <c r="ID42" s="474"/>
      <c r="IE42" s="474"/>
      <c r="IF42" s="474"/>
      <c r="IG42" s="474"/>
      <c r="IH42" s="472" t="b">
        <f>IF(ISNUMBER('Schedule 5'!IH87)=FALSE,FALSE,IF('Schedule 1'!IH$104='Helper 1'!$E$2,FALSE,TRUE))</f>
        <v>0</v>
      </c>
      <c r="II42" s="474"/>
      <c r="IJ42" s="474"/>
      <c r="IK42" s="474"/>
      <c r="IL42" s="474"/>
      <c r="IM42" s="472" t="b">
        <f>IF(ISNUMBER('Schedule 5'!IM87)=FALSE,FALSE,IF('Schedule 1'!IM$104='Helper 1'!$E$2,FALSE,TRUE))</f>
        <v>0</v>
      </c>
      <c r="IN42" s="474"/>
      <c r="IO42" s="474"/>
      <c r="IP42" s="474"/>
      <c r="IQ42" s="474"/>
      <c r="IR42" s="472" t="b">
        <f>IF(ISNUMBER('Schedule 5'!IR87)=FALSE,FALSE,IF('Schedule 1'!IR$104='Helper 1'!$E$2,FALSE,TRUE))</f>
        <v>0</v>
      </c>
      <c r="IS42" s="474"/>
      <c r="IT42" s="474"/>
      <c r="IU42" s="474"/>
      <c r="IV42" s="474"/>
      <c r="IW42" s="472" t="b">
        <f>IF(ISNUMBER('Schedule 5'!IW87)=FALSE,FALSE,IF('Schedule 1'!IW$104='Helper 1'!$E$2,FALSE,TRUE))</f>
        <v>0</v>
      </c>
      <c r="IX42" s="474"/>
      <c r="IY42" s="465"/>
      <c r="IZ42" s="78"/>
    </row>
    <row r="43" spans="2:260" x14ac:dyDescent="0.35">
      <c r="B43" s="469"/>
      <c r="C43" s="123" t="s">
        <v>1393</v>
      </c>
      <c r="D43" s="107" t="s">
        <v>883</v>
      </c>
      <c r="E43" s="470"/>
      <c r="F43" s="471"/>
      <c r="G43" s="472"/>
      <c r="H43" s="473"/>
      <c r="I43" s="472"/>
      <c r="J43" s="471"/>
      <c r="K43" s="472"/>
      <c r="L43" s="472" t="b">
        <f>IF(ISNUMBER('Schedule 5'!L89)=FALSE,FALSE,IF('Schedule 1'!L$104='Helper 1'!$E$2,FALSE,TRUE))</f>
        <v>0</v>
      </c>
      <c r="M43" s="474"/>
      <c r="N43" s="474"/>
      <c r="O43" s="474"/>
      <c r="P43" s="474"/>
      <c r="Q43" s="472" t="b">
        <f>IF(ISNUMBER('Schedule 5'!Q89)=FALSE,FALSE,IF('Schedule 1'!Q$104='Helper 1'!$E$2,FALSE,TRUE))</f>
        <v>0</v>
      </c>
      <c r="R43" s="474"/>
      <c r="S43" s="474"/>
      <c r="T43" s="474"/>
      <c r="U43" s="474"/>
      <c r="V43" s="472" t="b">
        <f>IF(ISNUMBER('Schedule 5'!V89)=FALSE,FALSE,IF('Schedule 1'!V$104='Helper 1'!$E$2,FALSE,TRUE))</f>
        <v>0</v>
      </c>
      <c r="W43" s="474"/>
      <c r="X43" s="474"/>
      <c r="Y43" s="474"/>
      <c r="Z43" s="474"/>
      <c r="AA43" s="472" t="b">
        <f>IF(ISNUMBER('Schedule 5'!AA89)=FALSE,FALSE,IF('Schedule 1'!AA$104='Helper 1'!$E$2,FALSE,TRUE))</f>
        <v>0</v>
      </c>
      <c r="AB43" s="474"/>
      <c r="AC43" s="474"/>
      <c r="AD43" s="474"/>
      <c r="AE43" s="474"/>
      <c r="AF43" s="472" t="b">
        <f>IF(ISNUMBER('Schedule 5'!AF89)=FALSE,FALSE,IF('Schedule 1'!AF$104='Helper 1'!$E$2,FALSE,TRUE))</f>
        <v>0</v>
      </c>
      <c r="AG43" s="474"/>
      <c r="AH43" s="474"/>
      <c r="AI43" s="474"/>
      <c r="AJ43" s="474"/>
      <c r="AK43" s="472" t="b">
        <f>IF(ISNUMBER('Schedule 5'!AK89)=FALSE,FALSE,IF('Schedule 1'!AK$104='Helper 1'!$E$2,FALSE,TRUE))</f>
        <v>0</v>
      </c>
      <c r="AL43" s="474"/>
      <c r="AM43" s="474"/>
      <c r="AN43" s="474"/>
      <c r="AO43" s="474"/>
      <c r="AP43" s="472" t="b">
        <f>IF(ISNUMBER('Schedule 5'!AP89)=FALSE,FALSE,IF('Schedule 1'!AP$104='Helper 1'!$E$2,FALSE,TRUE))</f>
        <v>0</v>
      </c>
      <c r="AQ43" s="474"/>
      <c r="AR43" s="474"/>
      <c r="AS43" s="474"/>
      <c r="AT43" s="474"/>
      <c r="AU43" s="472" t="b">
        <f>IF(ISNUMBER('Schedule 5'!AU89)=FALSE,FALSE,IF('Schedule 1'!AU$104='Helper 1'!$E$2,FALSE,TRUE))</f>
        <v>0</v>
      </c>
      <c r="AV43" s="474"/>
      <c r="AW43" s="474"/>
      <c r="AX43" s="474"/>
      <c r="AY43" s="474"/>
      <c r="AZ43" s="472" t="b">
        <f>IF(ISNUMBER('Schedule 5'!AZ89)=FALSE,FALSE,IF('Schedule 1'!AZ$104='Helper 1'!$E$2,FALSE,TRUE))</f>
        <v>0</v>
      </c>
      <c r="BA43" s="474"/>
      <c r="BB43" s="474"/>
      <c r="BC43" s="474"/>
      <c r="BD43" s="474"/>
      <c r="BE43" s="472" t="b">
        <f>IF(ISNUMBER('Schedule 5'!BE89)=FALSE,FALSE,IF('Schedule 1'!BE$104='Helper 1'!$E$2,FALSE,TRUE))</f>
        <v>0</v>
      </c>
      <c r="BF43" s="474"/>
      <c r="BG43" s="474"/>
      <c r="BH43" s="472"/>
      <c r="BI43" s="472"/>
      <c r="BJ43" s="472" t="b">
        <f>IF(ISNUMBER('Schedule 5'!BJ89)=FALSE,FALSE,IF('Schedule 1'!BJ$104='Helper 1'!$E$2,FALSE,TRUE))</f>
        <v>0</v>
      </c>
      <c r="BK43" s="474"/>
      <c r="BL43" s="474"/>
      <c r="BM43" s="474"/>
      <c r="BN43" s="474"/>
      <c r="BO43" s="472" t="b">
        <f>IF(ISNUMBER('Schedule 5'!BO89)=FALSE,FALSE,IF('Schedule 1'!BO$104='Helper 1'!$E$2,FALSE,TRUE))</f>
        <v>0</v>
      </c>
      <c r="BP43" s="474"/>
      <c r="BQ43" s="474"/>
      <c r="BR43" s="474"/>
      <c r="BS43" s="474"/>
      <c r="BT43" s="472" t="b">
        <f>IF(ISNUMBER('Schedule 5'!BT89)=FALSE,FALSE,IF('Schedule 1'!BT$104='Helper 1'!$E$2,FALSE,TRUE))</f>
        <v>0</v>
      </c>
      <c r="BU43" s="474"/>
      <c r="BV43" s="474"/>
      <c r="BW43" s="474"/>
      <c r="BX43" s="474"/>
      <c r="BY43" s="472" t="b">
        <f>IF(ISNUMBER('Schedule 5'!BY89)=FALSE,FALSE,IF('Schedule 1'!BY$104='Helper 1'!$E$2,FALSE,TRUE))</f>
        <v>0</v>
      </c>
      <c r="BZ43" s="474"/>
      <c r="CA43" s="474"/>
      <c r="CB43" s="474"/>
      <c r="CC43" s="474"/>
      <c r="CD43" s="472" t="b">
        <f>IF(ISNUMBER('Schedule 5'!CD89)=FALSE,FALSE,IF('Schedule 1'!CD$104='Helper 1'!$E$2,FALSE,TRUE))</f>
        <v>0</v>
      </c>
      <c r="CE43" s="474"/>
      <c r="CF43" s="474"/>
      <c r="CG43" s="474"/>
      <c r="CH43" s="474"/>
      <c r="CI43" s="472" t="b">
        <f>IF(ISNUMBER('Schedule 5'!CI89)=FALSE,FALSE,IF('Schedule 1'!CI$104='Helper 1'!$E$2,FALSE,TRUE))</f>
        <v>0</v>
      </c>
      <c r="CJ43" s="474"/>
      <c r="CK43" s="474"/>
      <c r="CL43" s="474"/>
      <c r="CM43" s="474"/>
      <c r="CN43" s="472" t="b">
        <f>IF(ISNUMBER('Schedule 5'!CN89)=FALSE,FALSE,IF('Schedule 1'!CN$104='Helper 1'!$E$2,FALSE,TRUE))</f>
        <v>0</v>
      </c>
      <c r="CO43" s="474"/>
      <c r="CP43" s="474"/>
      <c r="CQ43" s="474"/>
      <c r="CR43" s="474"/>
      <c r="CS43" s="472" t="b">
        <f>IF(ISNUMBER('Schedule 5'!CS89)=FALSE,FALSE,IF('Schedule 1'!CS$104='Helper 1'!$E$2,FALSE,TRUE))</f>
        <v>0</v>
      </c>
      <c r="CT43" s="474"/>
      <c r="CU43" s="474"/>
      <c r="CV43" s="474"/>
      <c r="CW43" s="474"/>
      <c r="CX43" s="472" t="b">
        <f>IF(ISNUMBER('Schedule 5'!CX89)=FALSE,FALSE,IF('Schedule 1'!CX$104='Helper 1'!$E$2,FALSE,TRUE))</f>
        <v>0</v>
      </c>
      <c r="CY43" s="474"/>
      <c r="CZ43" s="474"/>
      <c r="DA43" s="474"/>
      <c r="DB43" s="474"/>
      <c r="DC43" s="472" t="b">
        <f>IF(ISNUMBER('Schedule 5'!DC89)=FALSE,FALSE,IF('Schedule 1'!DC$104='Helper 1'!$E$2,FALSE,TRUE))</f>
        <v>0</v>
      </c>
      <c r="DD43" s="474"/>
      <c r="DE43" s="474"/>
      <c r="DF43" s="472"/>
      <c r="DG43" s="472"/>
      <c r="DH43" s="472" t="b">
        <f>IF(ISNUMBER('Schedule 5'!DH89)=FALSE,FALSE,IF('Schedule 1'!DH$104='Helper 1'!$E$2,FALSE,TRUE))</f>
        <v>0</v>
      </c>
      <c r="DI43" s="474"/>
      <c r="DJ43" s="474"/>
      <c r="DK43" s="474"/>
      <c r="DL43" s="474"/>
      <c r="DM43" s="472" t="b">
        <f>IF(ISNUMBER('Schedule 5'!DM89)=FALSE,FALSE,IF('Schedule 1'!DM$104='Helper 1'!$E$2,FALSE,TRUE))</f>
        <v>0</v>
      </c>
      <c r="DN43" s="474"/>
      <c r="DO43" s="474"/>
      <c r="DP43" s="474"/>
      <c r="DQ43" s="474"/>
      <c r="DR43" s="472" t="b">
        <f>IF(ISNUMBER('Schedule 5'!DR89)=FALSE,FALSE,IF('Schedule 1'!DR$104='Helper 1'!$E$2,FALSE,TRUE))</f>
        <v>0</v>
      </c>
      <c r="DS43" s="474"/>
      <c r="DT43" s="474"/>
      <c r="DU43" s="474"/>
      <c r="DV43" s="474"/>
      <c r="DW43" s="472" t="b">
        <f>IF(ISNUMBER('Schedule 5'!DW89)=FALSE,FALSE,IF('Schedule 1'!DW$104='Helper 1'!$E$2,FALSE,TRUE))</f>
        <v>0</v>
      </c>
      <c r="DX43" s="474"/>
      <c r="DY43" s="474"/>
      <c r="DZ43" s="474"/>
      <c r="EA43" s="474"/>
      <c r="EB43" s="472" t="b">
        <f>IF(ISNUMBER('Schedule 5'!EB89)=FALSE,FALSE,IF('Schedule 1'!EB$104='Helper 1'!$E$2,FALSE,TRUE))</f>
        <v>0</v>
      </c>
      <c r="EC43" s="474"/>
      <c r="ED43" s="474"/>
      <c r="EE43" s="474"/>
      <c r="EF43" s="474"/>
      <c r="EG43" s="472" t="b">
        <f>IF(ISNUMBER('Schedule 5'!EG89)=FALSE,FALSE,IF('Schedule 1'!EG$104='Helper 1'!$E$2,FALSE,TRUE))</f>
        <v>0</v>
      </c>
      <c r="EH43" s="474"/>
      <c r="EI43" s="474"/>
      <c r="EJ43" s="474"/>
      <c r="EK43" s="474"/>
      <c r="EL43" s="472" t="b">
        <f>IF(ISNUMBER('Schedule 5'!EL89)=FALSE,FALSE,IF('Schedule 1'!EL$104='Helper 1'!$E$2,FALSE,TRUE))</f>
        <v>0</v>
      </c>
      <c r="EM43" s="474"/>
      <c r="EN43" s="474"/>
      <c r="EO43" s="474"/>
      <c r="EP43" s="474"/>
      <c r="EQ43" s="472" t="b">
        <f>IF(ISNUMBER('Schedule 5'!EQ89)=FALSE,FALSE,IF('Schedule 1'!EQ$104='Helper 1'!$E$2,FALSE,TRUE))</f>
        <v>0</v>
      </c>
      <c r="ER43" s="474"/>
      <c r="ES43" s="474"/>
      <c r="ET43" s="474"/>
      <c r="EU43" s="474"/>
      <c r="EV43" s="472" t="b">
        <f>IF(ISNUMBER('Schedule 5'!EV89)=FALSE,FALSE,IF('Schedule 1'!EV$104='Helper 1'!$E$2,FALSE,TRUE))</f>
        <v>0</v>
      </c>
      <c r="EW43" s="474"/>
      <c r="EX43" s="474"/>
      <c r="EY43" s="474"/>
      <c r="EZ43" s="474"/>
      <c r="FA43" s="472" t="b">
        <f>IF(ISNUMBER('Schedule 5'!FA89)=FALSE,FALSE,IF('Schedule 1'!FA$104='Helper 1'!$E$2,FALSE,TRUE))</f>
        <v>0</v>
      </c>
      <c r="FB43" s="474"/>
      <c r="FC43" s="474"/>
      <c r="FD43" s="472"/>
      <c r="FE43" s="472"/>
      <c r="FF43" s="472" t="b">
        <f>IF(ISNUMBER('Schedule 5'!FF89)=FALSE,FALSE,IF('Schedule 1'!FF$104='Helper 1'!$E$2,FALSE,TRUE))</f>
        <v>0</v>
      </c>
      <c r="FG43" s="474"/>
      <c r="FH43" s="474"/>
      <c r="FI43" s="474"/>
      <c r="FJ43" s="474"/>
      <c r="FK43" s="472" t="b">
        <f>IF(ISNUMBER('Schedule 5'!FK89)=FALSE,FALSE,IF('Schedule 1'!FK$104='Helper 1'!$E$2,FALSE,TRUE))</f>
        <v>0</v>
      </c>
      <c r="FL43" s="474"/>
      <c r="FM43" s="474"/>
      <c r="FN43" s="474"/>
      <c r="FO43" s="474"/>
      <c r="FP43" s="472" t="b">
        <f>IF(ISNUMBER('Schedule 5'!FP89)=FALSE,FALSE,IF('Schedule 1'!FP$104='Helper 1'!$E$2,FALSE,TRUE))</f>
        <v>0</v>
      </c>
      <c r="FQ43" s="474"/>
      <c r="FR43" s="474"/>
      <c r="FS43" s="474"/>
      <c r="FT43" s="474"/>
      <c r="FU43" s="472" t="b">
        <f>IF(ISNUMBER('Schedule 5'!FU89)=FALSE,FALSE,IF('Schedule 1'!FU$104='Helper 1'!$E$2,FALSE,TRUE))</f>
        <v>0</v>
      </c>
      <c r="FV43" s="474"/>
      <c r="FW43" s="474"/>
      <c r="FX43" s="474"/>
      <c r="FY43" s="474"/>
      <c r="FZ43" s="472" t="b">
        <f>IF(ISNUMBER('Schedule 5'!FZ89)=FALSE,FALSE,IF('Schedule 1'!FZ$104='Helper 1'!$E$2,FALSE,TRUE))</f>
        <v>0</v>
      </c>
      <c r="GA43" s="474"/>
      <c r="GB43" s="474"/>
      <c r="GC43" s="474"/>
      <c r="GD43" s="474"/>
      <c r="GE43" s="472" t="b">
        <f>IF(ISNUMBER('Schedule 5'!GE89)=FALSE,FALSE,IF('Schedule 1'!GE$104='Helper 1'!$E$2,FALSE,TRUE))</f>
        <v>0</v>
      </c>
      <c r="GF43" s="474"/>
      <c r="GG43" s="474"/>
      <c r="GH43" s="474"/>
      <c r="GI43" s="474"/>
      <c r="GJ43" s="472" t="b">
        <f>IF(ISNUMBER('Schedule 5'!GJ89)=FALSE,FALSE,IF('Schedule 1'!GJ$104='Helper 1'!$E$2,FALSE,TRUE))</f>
        <v>0</v>
      </c>
      <c r="GK43" s="474"/>
      <c r="GL43" s="474"/>
      <c r="GM43" s="474"/>
      <c r="GN43" s="474"/>
      <c r="GO43" s="472" t="b">
        <f>IF(ISNUMBER('Schedule 5'!GO89)=FALSE,FALSE,IF('Schedule 1'!GO$104='Helper 1'!$E$2,FALSE,TRUE))</f>
        <v>0</v>
      </c>
      <c r="GP43" s="474"/>
      <c r="GQ43" s="474"/>
      <c r="GR43" s="474"/>
      <c r="GS43" s="474"/>
      <c r="GT43" s="472" t="b">
        <f>IF(ISNUMBER('Schedule 5'!GT89)=FALSE,FALSE,IF('Schedule 1'!GT$104='Helper 1'!$E$2,FALSE,TRUE))</f>
        <v>0</v>
      </c>
      <c r="GU43" s="474"/>
      <c r="GV43" s="474"/>
      <c r="GW43" s="474"/>
      <c r="GX43" s="474"/>
      <c r="GY43" s="472" t="b">
        <f>IF(ISNUMBER('Schedule 5'!GY89)=FALSE,FALSE,IF('Schedule 1'!GY$104='Helper 1'!$E$2,FALSE,TRUE))</f>
        <v>0</v>
      </c>
      <c r="GZ43" s="474"/>
      <c r="HA43" s="474"/>
      <c r="HB43" s="472"/>
      <c r="HC43" s="472"/>
      <c r="HD43" s="472" t="b">
        <f>IF(ISNUMBER('Schedule 5'!HD89)=FALSE,FALSE,IF('Schedule 1'!HD$104='Helper 1'!$E$2,FALSE,TRUE))</f>
        <v>0</v>
      </c>
      <c r="HE43" s="474"/>
      <c r="HF43" s="474"/>
      <c r="HG43" s="474"/>
      <c r="HH43" s="474"/>
      <c r="HI43" s="472" t="b">
        <f>IF(ISNUMBER('Schedule 5'!HI89)=FALSE,FALSE,IF('Schedule 1'!HI$104='Helper 1'!$E$2,FALSE,TRUE))</f>
        <v>0</v>
      </c>
      <c r="HJ43" s="474"/>
      <c r="HK43" s="474"/>
      <c r="HL43" s="474"/>
      <c r="HM43" s="474"/>
      <c r="HN43" s="472" t="b">
        <f>IF(ISNUMBER('Schedule 5'!HN89)=FALSE,FALSE,IF('Schedule 1'!HN$104='Helper 1'!$E$2,FALSE,TRUE))</f>
        <v>0</v>
      </c>
      <c r="HO43" s="474"/>
      <c r="HP43" s="474"/>
      <c r="HQ43" s="474"/>
      <c r="HR43" s="474"/>
      <c r="HS43" s="472" t="b">
        <f>IF(ISNUMBER('Schedule 5'!HS89)=FALSE,FALSE,IF('Schedule 1'!HS$104='Helper 1'!$E$2,FALSE,TRUE))</f>
        <v>0</v>
      </c>
      <c r="HT43" s="474"/>
      <c r="HU43" s="474"/>
      <c r="HV43" s="474"/>
      <c r="HW43" s="474"/>
      <c r="HX43" s="472" t="b">
        <f>IF(ISNUMBER('Schedule 5'!HX89)=FALSE,FALSE,IF('Schedule 1'!HX$104='Helper 1'!$E$2,FALSE,TRUE))</f>
        <v>0</v>
      </c>
      <c r="HY43" s="474"/>
      <c r="HZ43" s="474"/>
      <c r="IA43" s="474"/>
      <c r="IB43" s="474"/>
      <c r="IC43" s="472" t="b">
        <f>IF(ISNUMBER('Schedule 5'!IC89)=FALSE,FALSE,IF('Schedule 1'!IC$104='Helper 1'!$E$2,FALSE,TRUE))</f>
        <v>0</v>
      </c>
      <c r="ID43" s="474"/>
      <c r="IE43" s="474"/>
      <c r="IF43" s="474"/>
      <c r="IG43" s="474"/>
      <c r="IH43" s="472" t="b">
        <f>IF(ISNUMBER('Schedule 5'!IH89)=FALSE,FALSE,IF('Schedule 1'!IH$104='Helper 1'!$E$2,FALSE,TRUE))</f>
        <v>0</v>
      </c>
      <c r="II43" s="474"/>
      <c r="IJ43" s="474"/>
      <c r="IK43" s="474"/>
      <c r="IL43" s="474"/>
      <c r="IM43" s="472" t="b">
        <f>IF(ISNUMBER('Schedule 5'!IM89)=FALSE,FALSE,IF('Schedule 1'!IM$104='Helper 1'!$E$2,FALSE,TRUE))</f>
        <v>0</v>
      </c>
      <c r="IN43" s="474"/>
      <c r="IO43" s="474"/>
      <c r="IP43" s="474"/>
      <c r="IQ43" s="474"/>
      <c r="IR43" s="472" t="b">
        <f>IF(ISNUMBER('Schedule 5'!IR89)=FALSE,FALSE,IF('Schedule 1'!IR$104='Helper 1'!$E$2,FALSE,TRUE))</f>
        <v>0</v>
      </c>
      <c r="IS43" s="474"/>
      <c r="IT43" s="474"/>
      <c r="IU43" s="474"/>
      <c r="IV43" s="474"/>
      <c r="IW43" s="472" t="b">
        <f>IF(ISNUMBER('Schedule 5'!IW89)=FALSE,FALSE,IF('Schedule 1'!IW$104='Helper 1'!$E$2,FALSE,TRUE))</f>
        <v>0</v>
      </c>
      <c r="IX43" s="474"/>
      <c r="IY43" s="465"/>
      <c r="IZ43" s="78"/>
    </row>
    <row r="44" spans="2:260" x14ac:dyDescent="0.35">
      <c r="B44" s="469"/>
      <c r="C44" s="123" t="s">
        <v>891</v>
      </c>
      <c r="D44" s="107" t="s">
        <v>892</v>
      </c>
      <c r="E44" s="470"/>
      <c r="F44" s="471"/>
      <c r="G44" s="472"/>
      <c r="H44" s="473"/>
      <c r="I44" s="472"/>
      <c r="J44" s="471"/>
      <c r="K44" s="472"/>
      <c r="L44" s="472" t="b">
        <f>IF(ISNUMBER('Schedule 5'!L104)=FALSE,FALSE,IF(OR('Schedule 5'!L104&lt;0,'Schedule 1'!L$104&lt;&gt;'Helper 1'!$E$2,'Schedule 5'!L104&gt;'Schedule 5'!L106),FALSE,TRUE))</f>
        <v>0</v>
      </c>
      <c r="M44" s="474"/>
      <c r="N44" s="474"/>
      <c r="O44" s="474"/>
      <c r="P44" s="474"/>
      <c r="Q44" s="472" t="b">
        <f>IF(ISNUMBER('Schedule 5'!Q104)=FALSE,FALSE,IF(OR('Schedule 5'!Q104&lt;0,'Schedule 1'!Q$104&lt;&gt;'Helper 1'!$E$2,'Schedule 5'!Q104&gt;'Schedule 5'!Q106),FALSE,TRUE))</f>
        <v>0</v>
      </c>
      <c r="R44" s="474"/>
      <c r="S44" s="474"/>
      <c r="T44" s="474"/>
      <c r="U44" s="474"/>
      <c r="V44" s="472" t="b">
        <f>IF(ISNUMBER('Schedule 5'!V104)=FALSE,FALSE,IF(OR('Schedule 5'!V104&lt;0,'Schedule 1'!V$104&lt;&gt;'Helper 1'!$E$2,'Schedule 5'!V104&gt;'Schedule 5'!V106),FALSE,TRUE))</f>
        <v>0</v>
      </c>
      <c r="W44" s="474"/>
      <c r="X44" s="474"/>
      <c r="Y44" s="474"/>
      <c r="Z44" s="474"/>
      <c r="AA44" s="472" t="b">
        <f>IF(ISNUMBER('Schedule 5'!AA104)=FALSE,FALSE,IF(OR('Schedule 5'!AA104&lt;0,'Schedule 1'!AA$104&lt;&gt;'Helper 1'!$E$2,'Schedule 5'!AA104&gt;'Schedule 5'!AA106),FALSE,TRUE))</f>
        <v>0</v>
      </c>
      <c r="AB44" s="474"/>
      <c r="AC44" s="474"/>
      <c r="AD44" s="474"/>
      <c r="AE44" s="474"/>
      <c r="AF44" s="472" t="b">
        <f>IF(ISNUMBER('Schedule 5'!AF104)=FALSE,FALSE,IF(OR('Schedule 5'!AF104&lt;0,'Schedule 1'!AF$104&lt;&gt;'Helper 1'!$E$2,'Schedule 5'!AF104&gt;'Schedule 5'!AF106),FALSE,TRUE))</f>
        <v>0</v>
      </c>
      <c r="AG44" s="474"/>
      <c r="AH44" s="474"/>
      <c r="AI44" s="474"/>
      <c r="AJ44" s="474"/>
      <c r="AK44" s="472" t="b">
        <f>IF(ISNUMBER('Schedule 5'!AK104)=FALSE,FALSE,IF(OR('Schedule 5'!AK104&lt;0,'Schedule 1'!AK$104&lt;&gt;'Helper 1'!$E$2,'Schedule 5'!AK104&gt;'Schedule 5'!AK106),FALSE,TRUE))</f>
        <v>0</v>
      </c>
      <c r="AL44" s="474"/>
      <c r="AM44" s="474"/>
      <c r="AN44" s="474"/>
      <c r="AO44" s="474"/>
      <c r="AP44" s="472" t="b">
        <f>IF(ISNUMBER('Schedule 5'!AP104)=FALSE,FALSE,IF(OR('Schedule 5'!AP104&lt;0,'Schedule 1'!AP$104&lt;&gt;'Helper 1'!$E$2,'Schedule 5'!AP104&gt;'Schedule 5'!AP106),FALSE,TRUE))</f>
        <v>0</v>
      </c>
      <c r="AQ44" s="474"/>
      <c r="AR44" s="474"/>
      <c r="AS44" s="474"/>
      <c r="AT44" s="474"/>
      <c r="AU44" s="472" t="b">
        <f>IF(ISNUMBER('Schedule 5'!AU104)=FALSE,FALSE,IF(OR('Schedule 5'!AU104&lt;0,'Schedule 1'!AU$104&lt;&gt;'Helper 1'!$E$2,'Schedule 5'!AU104&gt;'Schedule 5'!AU106),FALSE,TRUE))</f>
        <v>0</v>
      </c>
      <c r="AV44" s="474"/>
      <c r="AW44" s="474"/>
      <c r="AX44" s="474"/>
      <c r="AY44" s="474"/>
      <c r="AZ44" s="472" t="b">
        <f>IF(ISNUMBER('Schedule 5'!AZ104)=FALSE,FALSE,IF(OR('Schedule 5'!AZ104&lt;0,'Schedule 1'!AZ$104&lt;&gt;'Helper 1'!$E$2,'Schedule 5'!AZ104&gt;'Schedule 5'!AZ106),FALSE,TRUE))</f>
        <v>0</v>
      </c>
      <c r="BA44" s="474"/>
      <c r="BB44" s="474"/>
      <c r="BC44" s="474"/>
      <c r="BD44" s="474"/>
      <c r="BE44" s="472" t="b">
        <f>IF(ISNUMBER('Schedule 5'!BE104)=FALSE,FALSE,IF(OR('Schedule 5'!BE104&lt;0,'Schedule 1'!BE$104&lt;&gt;'Helper 1'!$E$2,'Schedule 5'!BE104&gt;'Schedule 5'!BE106),FALSE,TRUE))</f>
        <v>0</v>
      </c>
      <c r="BF44" s="474"/>
      <c r="BG44" s="474"/>
      <c r="BH44" s="472"/>
      <c r="BI44" s="472"/>
      <c r="BJ44" s="472" t="b">
        <f>IF(ISNUMBER('Schedule 5'!BJ104)=FALSE,FALSE,IF(OR('Schedule 5'!BJ104&lt;0,'Schedule 1'!BJ$104&lt;&gt;'Helper 1'!$E$2,'Schedule 5'!BJ104&gt;'Schedule 5'!BJ106),FALSE,TRUE))</f>
        <v>0</v>
      </c>
      <c r="BK44" s="474"/>
      <c r="BL44" s="474"/>
      <c r="BM44" s="474"/>
      <c r="BN44" s="474"/>
      <c r="BO44" s="472" t="b">
        <f>IF(ISNUMBER('Schedule 5'!BO104)=FALSE,FALSE,IF(OR('Schedule 5'!BO104&lt;0,'Schedule 1'!BO$104&lt;&gt;'Helper 1'!$E$2,'Schedule 5'!BO104&gt;'Schedule 5'!BO106),FALSE,TRUE))</f>
        <v>0</v>
      </c>
      <c r="BP44" s="474"/>
      <c r="BQ44" s="474"/>
      <c r="BR44" s="474"/>
      <c r="BS44" s="474"/>
      <c r="BT44" s="472" t="b">
        <f>IF(ISNUMBER('Schedule 5'!BT104)=FALSE,FALSE,IF(OR('Schedule 5'!BT104&lt;0,'Schedule 1'!BT$104&lt;&gt;'Helper 1'!$E$2,'Schedule 5'!BT104&gt;'Schedule 5'!BT106),FALSE,TRUE))</f>
        <v>0</v>
      </c>
      <c r="BU44" s="474"/>
      <c r="BV44" s="474"/>
      <c r="BW44" s="474"/>
      <c r="BX44" s="474"/>
      <c r="BY44" s="472" t="b">
        <f>IF(ISNUMBER('Schedule 5'!BY104)=FALSE,FALSE,IF(OR('Schedule 5'!BY104&lt;0,'Schedule 1'!BY$104&lt;&gt;'Helper 1'!$E$2,'Schedule 5'!BY104&gt;'Schedule 5'!BY106),FALSE,TRUE))</f>
        <v>0</v>
      </c>
      <c r="BZ44" s="474"/>
      <c r="CA44" s="474"/>
      <c r="CB44" s="474"/>
      <c r="CC44" s="474"/>
      <c r="CD44" s="472" t="b">
        <f>IF(ISNUMBER('Schedule 5'!CD104)=FALSE,FALSE,IF(OR('Schedule 5'!CD104&lt;0,'Schedule 1'!CD$104&lt;&gt;'Helper 1'!$E$2,'Schedule 5'!CD104&gt;'Schedule 5'!CD106),FALSE,TRUE))</f>
        <v>0</v>
      </c>
      <c r="CE44" s="474"/>
      <c r="CF44" s="474"/>
      <c r="CG44" s="474"/>
      <c r="CH44" s="474"/>
      <c r="CI44" s="472" t="b">
        <f>IF(ISNUMBER('Schedule 5'!CI104)=FALSE,FALSE,IF(OR('Schedule 5'!CI104&lt;0,'Schedule 1'!CI$104&lt;&gt;'Helper 1'!$E$2,'Schedule 5'!CI104&gt;'Schedule 5'!CI106),FALSE,TRUE))</f>
        <v>0</v>
      </c>
      <c r="CJ44" s="474"/>
      <c r="CK44" s="474"/>
      <c r="CL44" s="474"/>
      <c r="CM44" s="474"/>
      <c r="CN44" s="472" t="b">
        <f>IF(ISNUMBER('Schedule 5'!CN104)=FALSE,FALSE,IF(OR('Schedule 5'!CN104&lt;0,'Schedule 1'!CN$104&lt;&gt;'Helper 1'!$E$2,'Schedule 5'!CN104&gt;'Schedule 5'!CN106),FALSE,TRUE))</f>
        <v>0</v>
      </c>
      <c r="CO44" s="474"/>
      <c r="CP44" s="474"/>
      <c r="CQ44" s="474"/>
      <c r="CR44" s="474"/>
      <c r="CS44" s="472" t="b">
        <f>IF(ISNUMBER('Schedule 5'!CS104)=FALSE,FALSE,IF(OR('Schedule 5'!CS104&lt;0,'Schedule 1'!CS$104&lt;&gt;'Helper 1'!$E$2,'Schedule 5'!CS104&gt;'Schedule 5'!CS106),FALSE,TRUE))</f>
        <v>0</v>
      </c>
      <c r="CT44" s="474"/>
      <c r="CU44" s="474"/>
      <c r="CV44" s="474"/>
      <c r="CW44" s="474"/>
      <c r="CX44" s="472" t="b">
        <f>IF(ISNUMBER('Schedule 5'!CX104)=FALSE,FALSE,IF(OR('Schedule 5'!CX104&lt;0,'Schedule 1'!CX$104&lt;&gt;'Helper 1'!$E$2,'Schedule 5'!CX104&gt;'Schedule 5'!CX106),FALSE,TRUE))</f>
        <v>0</v>
      </c>
      <c r="CY44" s="474"/>
      <c r="CZ44" s="474"/>
      <c r="DA44" s="474"/>
      <c r="DB44" s="474"/>
      <c r="DC44" s="472" t="b">
        <f>IF(ISNUMBER('Schedule 5'!DC104)=FALSE,FALSE,IF(OR('Schedule 5'!DC104&lt;0,'Schedule 1'!DC$104&lt;&gt;'Helper 1'!$E$2,'Schedule 5'!DC104&gt;'Schedule 5'!DC106),FALSE,TRUE))</f>
        <v>0</v>
      </c>
      <c r="DD44" s="474"/>
      <c r="DE44" s="474"/>
      <c r="DF44" s="472"/>
      <c r="DG44" s="472"/>
      <c r="DH44" s="472" t="b">
        <f>IF(ISNUMBER('Schedule 5'!DH104)=FALSE,FALSE,IF(OR('Schedule 5'!DH104&lt;0,'Schedule 1'!DH$104&lt;&gt;'Helper 1'!$E$2,'Schedule 5'!DH104&gt;'Schedule 5'!DH106),FALSE,TRUE))</f>
        <v>0</v>
      </c>
      <c r="DI44" s="474"/>
      <c r="DJ44" s="474"/>
      <c r="DK44" s="474"/>
      <c r="DL44" s="474"/>
      <c r="DM44" s="472" t="b">
        <f>IF(ISNUMBER('Schedule 5'!DM104)=FALSE,FALSE,IF(OR('Schedule 5'!DM104&lt;0,'Schedule 1'!DM$104&lt;&gt;'Helper 1'!$E$2,'Schedule 5'!DM104&gt;'Schedule 5'!DM106),FALSE,TRUE))</f>
        <v>0</v>
      </c>
      <c r="DN44" s="474"/>
      <c r="DO44" s="474"/>
      <c r="DP44" s="474"/>
      <c r="DQ44" s="474"/>
      <c r="DR44" s="472" t="b">
        <f>IF(ISNUMBER('Schedule 5'!DR104)=FALSE,FALSE,IF(OR('Schedule 5'!DR104&lt;0,'Schedule 1'!DR$104&lt;&gt;'Helper 1'!$E$2,'Schedule 5'!DR104&gt;'Schedule 5'!DR106),FALSE,TRUE))</f>
        <v>0</v>
      </c>
      <c r="DS44" s="474"/>
      <c r="DT44" s="474"/>
      <c r="DU44" s="474"/>
      <c r="DV44" s="474"/>
      <c r="DW44" s="472" t="b">
        <f>IF(ISNUMBER('Schedule 5'!DW104)=FALSE,FALSE,IF(OR('Schedule 5'!DW104&lt;0,'Schedule 1'!DW$104&lt;&gt;'Helper 1'!$E$2,'Schedule 5'!DW104&gt;'Schedule 5'!DW106),FALSE,TRUE))</f>
        <v>0</v>
      </c>
      <c r="DX44" s="474"/>
      <c r="DY44" s="474"/>
      <c r="DZ44" s="474"/>
      <c r="EA44" s="474"/>
      <c r="EB44" s="472" t="b">
        <f>IF(ISNUMBER('Schedule 5'!EB104)=FALSE,FALSE,IF(OR('Schedule 5'!EB104&lt;0,'Schedule 1'!EB$104&lt;&gt;'Helper 1'!$E$2,'Schedule 5'!EB104&gt;'Schedule 5'!EB106),FALSE,TRUE))</f>
        <v>0</v>
      </c>
      <c r="EC44" s="474"/>
      <c r="ED44" s="474"/>
      <c r="EE44" s="474"/>
      <c r="EF44" s="474"/>
      <c r="EG44" s="472" t="b">
        <f>IF(ISNUMBER('Schedule 5'!EG104)=FALSE,FALSE,IF(OR('Schedule 5'!EG104&lt;0,'Schedule 1'!EG$104&lt;&gt;'Helper 1'!$E$2,'Schedule 5'!EG104&gt;'Schedule 5'!EG106),FALSE,TRUE))</f>
        <v>0</v>
      </c>
      <c r="EH44" s="474"/>
      <c r="EI44" s="474"/>
      <c r="EJ44" s="474"/>
      <c r="EK44" s="474"/>
      <c r="EL44" s="472" t="b">
        <f>IF(ISNUMBER('Schedule 5'!EL104)=FALSE,FALSE,IF(OR('Schedule 5'!EL104&lt;0,'Schedule 1'!EL$104&lt;&gt;'Helper 1'!$E$2,'Schedule 5'!EL104&gt;'Schedule 5'!EL106),FALSE,TRUE))</f>
        <v>0</v>
      </c>
      <c r="EM44" s="474"/>
      <c r="EN44" s="474"/>
      <c r="EO44" s="474"/>
      <c r="EP44" s="474"/>
      <c r="EQ44" s="472" t="b">
        <f>IF(ISNUMBER('Schedule 5'!EQ104)=FALSE,FALSE,IF(OR('Schedule 5'!EQ104&lt;0,'Schedule 1'!EQ$104&lt;&gt;'Helper 1'!$E$2,'Schedule 5'!EQ104&gt;'Schedule 5'!EQ106),FALSE,TRUE))</f>
        <v>0</v>
      </c>
      <c r="ER44" s="474"/>
      <c r="ES44" s="474"/>
      <c r="ET44" s="474"/>
      <c r="EU44" s="474"/>
      <c r="EV44" s="472" t="b">
        <f>IF(ISNUMBER('Schedule 5'!EV104)=FALSE,FALSE,IF(OR('Schedule 5'!EV104&lt;0,'Schedule 1'!EV$104&lt;&gt;'Helper 1'!$E$2,'Schedule 5'!EV104&gt;'Schedule 5'!EV106),FALSE,TRUE))</f>
        <v>0</v>
      </c>
      <c r="EW44" s="474"/>
      <c r="EX44" s="474"/>
      <c r="EY44" s="474"/>
      <c r="EZ44" s="474"/>
      <c r="FA44" s="472" t="b">
        <f>IF(ISNUMBER('Schedule 5'!FA104)=FALSE,FALSE,IF(OR('Schedule 5'!FA104&lt;0,'Schedule 1'!FA$104&lt;&gt;'Helper 1'!$E$2,'Schedule 5'!FA104&gt;'Schedule 5'!FA106),FALSE,TRUE))</f>
        <v>0</v>
      </c>
      <c r="FB44" s="474"/>
      <c r="FC44" s="474"/>
      <c r="FD44" s="472"/>
      <c r="FE44" s="472"/>
      <c r="FF44" s="472" t="b">
        <f>IF(ISNUMBER('Schedule 5'!FF104)=FALSE,FALSE,IF(OR('Schedule 5'!FF104&lt;0,'Schedule 1'!FF$104&lt;&gt;'Helper 1'!$E$2,'Schedule 5'!FF104&gt;'Schedule 5'!FF106),FALSE,TRUE))</f>
        <v>0</v>
      </c>
      <c r="FG44" s="474"/>
      <c r="FH44" s="474"/>
      <c r="FI44" s="474"/>
      <c r="FJ44" s="474"/>
      <c r="FK44" s="472" t="b">
        <f>IF(ISNUMBER('Schedule 5'!FK104)=FALSE,FALSE,IF(OR('Schedule 5'!FK104&lt;0,'Schedule 1'!FK$104&lt;&gt;'Helper 1'!$E$2,'Schedule 5'!FK104&gt;'Schedule 5'!FK106),FALSE,TRUE))</f>
        <v>0</v>
      </c>
      <c r="FL44" s="474"/>
      <c r="FM44" s="474"/>
      <c r="FN44" s="474"/>
      <c r="FO44" s="474"/>
      <c r="FP44" s="472" t="b">
        <f>IF(ISNUMBER('Schedule 5'!FP104)=FALSE,FALSE,IF(OR('Schedule 5'!FP104&lt;0,'Schedule 1'!FP$104&lt;&gt;'Helper 1'!$E$2,'Schedule 5'!FP104&gt;'Schedule 5'!FP106),FALSE,TRUE))</f>
        <v>0</v>
      </c>
      <c r="FQ44" s="474"/>
      <c r="FR44" s="474"/>
      <c r="FS44" s="474"/>
      <c r="FT44" s="474"/>
      <c r="FU44" s="472" t="b">
        <f>IF(ISNUMBER('Schedule 5'!FU104)=FALSE,FALSE,IF(OR('Schedule 5'!FU104&lt;0,'Schedule 1'!FU$104&lt;&gt;'Helper 1'!$E$2,'Schedule 5'!FU104&gt;'Schedule 5'!FU106),FALSE,TRUE))</f>
        <v>0</v>
      </c>
      <c r="FV44" s="474"/>
      <c r="FW44" s="474"/>
      <c r="FX44" s="474"/>
      <c r="FY44" s="474"/>
      <c r="FZ44" s="472" t="b">
        <f>IF(ISNUMBER('Schedule 5'!FZ104)=FALSE,FALSE,IF(OR('Schedule 5'!FZ104&lt;0,'Schedule 1'!FZ$104&lt;&gt;'Helper 1'!$E$2,'Schedule 5'!FZ104&gt;'Schedule 5'!FZ106),FALSE,TRUE))</f>
        <v>0</v>
      </c>
      <c r="GA44" s="474"/>
      <c r="GB44" s="474"/>
      <c r="GC44" s="474"/>
      <c r="GD44" s="474"/>
      <c r="GE44" s="472" t="b">
        <f>IF(ISNUMBER('Schedule 5'!GE104)=FALSE,FALSE,IF(OR('Schedule 5'!GE104&lt;0,'Schedule 1'!GE$104&lt;&gt;'Helper 1'!$E$2,'Schedule 5'!GE104&gt;'Schedule 5'!GE106),FALSE,TRUE))</f>
        <v>0</v>
      </c>
      <c r="GF44" s="474"/>
      <c r="GG44" s="474"/>
      <c r="GH44" s="474"/>
      <c r="GI44" s="474"/>
      <c r="GJ44" s="472" t="b">
        <f>IF(ISNUMBER('Schedule 5'!GJ104)=FALSE,FALSE,IF(OR('Schedule 5'!GJ104&lt;0,'Schedule 1'!GJ$104&lt;&gt;'Helper 1'!$E$2,'Schedule 5'!GJ104&gt;'Schedule 5'!GJ106),FALSE,TRUE))</f>
        <v>0</v>
      </c>
      <c r="GK44" s="474"/>
      <c r="GL44" s="474"/>
      <c r="GM44" s="474"/>
      <c r="GN44" s="474"/>
      <c r="GO44" s="472" t="b">
        <f>IF(ISNUMBER('Schedule 5'!GO104)=FALSE,FALSE,IF(OR('Schedule 5'!GO104&lt;0,'Schedule 1'!GO$104&lt;&gt;'Helper 1'!$E$2,'Schedule 5'!GO104&gt;'Schedule 5'!GO106),FALSE,TRUE))</f>
        <v>0</v>
      </c>
      <c r="GP44" s="474"/>
      <c r="GQ44" s="474"/>
      <c r="GR44" s="474"/>
      <c r="GS44" s="474"/>
      <c r="GT44" s="472" t="b">
        <f>IF(ISNUMBER('Schedule 5'!GT104)=FALSE,FALSE,IF(OR('Schedule 5'!GT104&lt;0,'Schedule 1'!GT$104&lt;&gt;'Helper 1'!$E$2,'Schedule 5'!GT104&gt;'Schedule 5'!GT106),FALSE,TRUE))</f>
        <v>0</v>
      </c>
      <c r="GU44" s="474"/>
      <c r="GV44" s="474"/>
      <c r="GW44" s="474"/>
      <c r="GX44" s="474"/>
      <c r="GY44" s="472" t="b">
        <f>IF(ISNUMBER('Schedule 5'!GY104)=FALSE,FALSE,IF(OR('Schedule 5'!GY104&lt;0,'Schedule 1'!GY$104&lt;&gt;'Helper 1'!$E$2,'Schedule 5'!GY104&gt;'Schedule 5'!GY106),FALSE,TRUE))</f>
        <v>0</v>
      </c>
      <c r="GZ44" s="474"/>
      <c r="HA44" s="474"/>
      <c r="HB44" s="472"/>
      <c r="HC44" s="472"/>
      <c r="HD44" s="472" t="b">
        <f>IF(ISNUMBER('Schedule 5'!HD104)=FALSE,FALSE,IF(OR('Schedule 5'!HD104&lt;0,'Schedule 1'!HD$104&lt;&gt;'Helper 1'!$E$2,'Schedule 5'!HD104&gt;'Schedule 5'!HD106),FALSE,TRUE))</f>
        <v>0</v>
      </c>
      <c r="HE44" s="474"/>
      <c r="HF44" s="474"/>
      <c r="HG44" s="474"/>
      <c r="HH44" s="474"/>
      <c r="HI44" s="472" t="b">
        <f>IF(ISNUMBER('Schedule 5'!HI104)=FALSE,FALSE,IF(OR('Schedule 5'!HI104&lt;0,'Schedule 1'!HI$104&lt;&gt;'Helper 1'!$E$2,'Schedule 5'!HI104&gt;'Schedule 5'!HI106),FALSE,TRUE))</f>
        <v>0</v>
      </c>
      <c r="HJ44" s="474"/>
      <c r="HK44" s="474"/>
      <c r="HL44" s="474"/>
      <c r="HM44" s="474"/>
      <c r="HN44" s="472" t="b">
        <f>IF(ISNUMBER('Schedule 5'!HN104)=FALSE,FALSE,IF(OR('Schedule 5'!HN104&lt;0,'Schedule 1'!HN$104&lt;&gt;'Helper 1'!$E$2,'Schedule 5'!HN104&gt;'Schedule 5'!HN106),FALSE,TRUE))</f>
        <v>0</v>
      </c>
      <c r="HO44" s="474"/>
      <c r="HP44" s="474"/>
      <c r="HQ44" s="474"/>
      <c r="HR44" s="474"/>
      <c r="HS44" s="472" t="b">
        <f>IF(ISNUMBER('Schedule 5'!HS104)=FALSE,FALSE,IF(OR('Schedule 5'!HS104&lt;0,'Schedule 1'!HS$104&lt;&gt;'Helper 1'!$E$2,'Schedule 5'!HS104&gt;'Schedule 5'!HS106),FALSE,TRUE))</f>
        <v>0</v>
      </c>
      <c r="HT44" s="474"/>
      <c r="HU44" s="474"/>
      <c r="HV44" s="474"/>
      <c r="HW44" s="474"/>
      <c r="HX44" s="472" t="b">
        <f>IF(ISNUMBER('Schedule 5'!HX104)=FALSE,FALSE,IF(OR('Schedule 5'!HX104&lt;0,'Schedule 1'!HX$104&lt;&gt;'Helper 1'!$E$2,'Schedule 5'!HX104&gt;'Schedule 5'!HX106),FALSE,TRUE))</f>
        <v>0</v>
      </c>
      <c r="HY44" s="474"/>
      <c r="HZ44" s="474"/>
      <c r="IA44" s="474"/>
      <c r="IB44" s="474"/>
      <c r="IC44" s="472" t="b">
        <f>IF(ISNUMBER('Schedule 5'!IC104)=FALSE,FALSE,IF(OR('Schedule 5'!IC104&lt;0,'Schedule 1'!IC$104&lt;&gt;'Helper 1'!$E$2,'Schedule 5'!IC104&gt;'Schedule 5'!IC106),FALSE,TRUE))</f>
        <v>0</v>
      </c>
      <c r="ID44" s="474"/>
      <c r="IE44" s="474"/>
      <c r="IF44" s="474"/>
      <c r="IG44" s="474"/>
      <c r="IH44" s="472" t="b">
        <f>IF(ISNUMBER('Schedule 5'!IH104)=FALSE,FALSE,IF(OR('Schedule 5'!IH104&lt;0,'Schedule 1'!IH$104&lt;&gt;'Helper 1'!$E$2,'Schedule 5'!IH104&gt;'Schedule 5'!IH106),FALSE,TRUE))</f>
        <v>0</v>
      </c>
      <c r="II44" s="474"/>
      <c r="IJ44" s="474"/>
      <c r="IK44" s="474"/>
      <c r="IL44" s="474"/>
      <c r="IM44" s="472" t="b">
        <f>IF(ISNUMBER('Schedule 5'!IM104)=FALSE,FALSE,IF(OR('Schedule 5'!IM104&lt;0,'Schedule 1'!IM$104&lt;&gt;'Helper 1'!$E$2,'Schedule 5'!IM104&gt;'Schedule 5'!IM106),FALSE,TRUE))</f>
        <v>0</v>
      </c>
      <c r="IN44" s="474"/>
      <c r="IO44" s="474"/>
      <c r="IP44" s="474"/>
      <c r="IQ44" s="474"/>
      <c r="IR44" s="472" t="b">
        <f>IF(ISNUMBER('Schedule 5'!IR104)=FALSE,FALSE,IF(OR('Schedule 5'!IR104&lt;0,'Schedule 1'!IR$104&lt;&gt;'Helper 1'!$E$2,'Schedule 5'!IR104&gt;'Schedule 5'!IR106),FALSE,TRUE))</f>
        <v>0</v>
      </c>
      <c r="IS44" s="474"/>
      <c r="IT44" s="474"/>
      <c r="IU44" s="474"/>
      <c r="IV44" s="474"/>
      <c r="IW44" s="472" t="b">
        <f>IF(ISNUMBER('Schedule 5'!IW104)=FALSE,FALSE,IF(OR('Schedule 5'!IW104&lt;0,'Schedule 1'!IW$104&lt;&gt;'Helper 1'!$E$2,'Schedule 5'!IW104&gt;'Schedule 5'!IW106),FALSE,TRUE))</f>
        <v>0</v>
      </c>
      <c r="IX44" s="474"/>
      <c r="IY44" s="465"/>
      <c r="IZ44" s="78"/>
    </row>
    <row r="45" spans="2:260" x14ac:dyDescent="0.35">
      <c r="B45" s="469"/>
      <c r="C45" s="123" t="s">
        <v>901</v>
      </c>
      <c r="D45" s="107" t="s">
        <v>902</v>
      </c>
      <c r="E45" s="470"/>
      <c r="F45" s="471"/>
      <c r="G45" s="472"/>
      <c r="H45" s="473"/>
      <c r="I45" s="472"/>
      <c r="J45" s="471"/>
      <c r="K45" s="472"/>
      <c r="L45" s="472" t="b">
        <f>IF(ISNUMBER('Schedule 5'!L114)=FALSE,FALSE,IF(OR('Schedule 5'!L114&lt;0,'Schedule 1'!L$104&lt;&gt;'Helper 1'!$E$2),FALSE,TRUE))</f>
        <v>0</v>
      </c>
      <c r="M45" s="474"/>
      <c r="N45" s="474"/>
      <c r="O45" s="474"/>
      <c r="P45" s="474"/>
      <c r="Q45" s="472" t="b">
        <f>IF(ISNUMBER('Schedule 5'!Q114)=FALSE,FALSE,IF(OR('Schedule 5'!Q114&lt;0,'Schedule 1'!Q$104&lt;&gt;'Helper 1'!$E$2),FALSE,TRUE))</f>
        <v>0</v>
      </c>
      <c r="R45" s="474"/>
      <c r="S45" s="474"/>
      <c r="T45" s="474"/>
      <c r="U45" s="474"/>
      <c r="V45" s="472" t="b">
        <f>IF(ISNUMBER('Schedule 5'!V114)=FALSE,FALSE,IF(OR('Schedule 5'!V114&lt;0,'Schedule 1'!V$104&lt;&gt;'Helper 1'!$E$2),FALSE,TRUE))</f>
        <v>0</v>
      </c>
      <c r="W45" s="474"/>
      <c r="X45" s="474"/>
      <c r="Y45" s="474"/>
      <c r="Z45" s="474"/>
      <c r="AA45" s="472" t="b">
        <f>IF(ISNUMBER('Schedule 5'!AA114)=FALSE,FALSE,IF(OR('Schedule 5'!AA114&lt;0,'Schedule 1'!AA$104&lt;&gt;'Helper 1'!$E$2),FALSE,TRUE))</f>
        <v>0</v>
      </c>
      <c r="AB45" s="474"/>
      <c r="AC45" s="474"/>
      <c r="AD45" s="474"/>
      <c r="AE45" s="474"/>
      <c r="AF45" s="472" t="b">
        <f>IF(ISNUMBER('Schedule 5'!AF114)=FALSE,FALSE,IF(OR('Schedule 5'!AF114&lt;0,'Schedule 1'!AF$104&lt;&gt;'Helper 1'!$E$2),FALSE,TRUE))</f>
        <v>0</v>
      </c>
      <c r="AG45" s="474"/>
      <c r="AH45" s="474"/>
      <c r="AI45" s="474"/>
      <c r="AJ45" s="474"/>
      <c r="AK45" s="472" t="b">
        <f>IF(ISNUMBER('Schedule 5'!AK114)=FALSE,FALSE,IF(OR('Schedule 5'!AK114&lt;0,'Schedule 1'!AK$104&lt;&gt;'Helper 1'!$E$2),FALSE,TRUE))</f>
        <v>0</v>
      </c>
      <c r="AL45" s="474"/>
      <c r="AM45" s="474"/>
      <c r="AN45" s="474"/>
      <c r="AO45" s="474"/>
      <c r="AP45" s="472" t="b">
        <f>IF(ISNUMBER('Schedule 5'!AP114)=FALSE,FALSE,IF(OR('Schedule 5'!AP114&lt;0,'Schedule 1'!AP$104&lt;&gt;'Helper 1'!$E$2),FALSE,TRUE))</f>
        <v>0</v>
      </c>
      <c r="AQ45" s="474"/>
      <c r="AR45" s="474"/>
      <c r="AS45" s="474"/>
      <c r="AT45" s="474"/>
      <c r="AU45" s="472" t="b">
        <f>IF(ISNUMBER('Schedule 5'!AU114)=FALSE,FALSE,IF(OR('Schedule 5'!AU114&lt;0,'Schedule 1'!AU$104&lt;&gt;'Helper 1'!$E$2),FALSE,TRUE))</f>
        <v>0</v>
      </c>
      <c r="AV45" s="474"/>
      <c r="AW45" s="474"/>
      <c r="AX45" s="474"/>
      <c r="AY45" s="474"/>
      <c r="AZ45" s="472" t="b">
        <f>IF(ISNUMBER('Schedule 5'!AZ114)=FALSE,FALSE,IF(OR('Schedule 5'!AZ114&lt;0,'Schedule 1'!AZ$104&lt;&gt;'Helper 1'!$E$2),FALSE,TRUE))</f>
        <v>0</v>
      </c>
      <c r="BA45" s="474"/>
      <c r="BB45" s="474"/>
      <c r="BC45" s="474"/>
      <c r="BD45" s="474"/>
      <c r="BE45" s="472" t="b">
        <f>IF(ISNUMBER('Schedule 5'!BE114)=FALSE,FALSE,IF(OR('Schedule 5'!BE114&lt;0,'Schedule 1'!BE$104&lt;&gt;'Helper 1'!$E$2),FALSE,TRUE))</f>
        <v>0</v>
      </c>
      <c r="BF45" s="474"/>
      <c r="BG45" s="474"/>
      <c r="BH45" s="472"/>
      <c r="BI45" s="472"/>
      <c r="BJ45" s="472" t="b">
        <f>IF(ISNUMBER('Schedule 5'!BJ114)=FALSE,FALSE,IF(OR('Schedule 5'!BJ114&lt;0,'Schedule 1'!BJ$104&lt;&gt;'Helper 1'!$E$2),FALSE,TRUE))</f>
        <v>0</v>
      </c>
      <c r="BK45" s="474"/>
      <c r="BL45" s="474"/>
      <c r="BM45" s="474"/>
      <c r="BN45" s="474"/>
      <c r="BO45" s="472" t="b">
        <f>IF(ISNUMBER('Schedule 5'!BO114)=FALSE,FALSE,IF(OR('Schedule 5'!BO114&lt;0,'Schedule 1'!BO$104&lt;&gt;'Helper 1'!$E$2),FALSE,TRUE))</f>
        <v>0</v>
      </c>
      <c r="BP45" s="474"/>
      <c r="BQ45" s="474"/>
      <c r="BR45" s="474"/>
      <c r="BS45" s="474"/>
      <c r="BT45" s="472" t="b">
        <f>IF(ISNUMBER('Schedule 5'!BT114)=FALSE,FALSE,IF(OR('Schedule 5'!BT114&lt;0,'Schedule 1'!BT$104&lt;&gt;'Helper 1'!$E$2),FALSE,TRUE))</f>
        <v>0</v>
      </c>
      <c r="BU45" s="474"/>
      <c r="BV45" s="474"/>
      <c r="BW45" s="474"/>
      <c r="BX45" s="474"/>
      <c r="BY45" s="472" t="b">
        <f>IF(ISNUMBER('Schedule 5'!BY114)=FALSE,FALSE,IF(OR('Schedule 5'!BY114&lt;0,'Schedule 1'!BY$104&lt;&gt;'Helper 1'!$E$2),FALSE,TRUE))</f>
        <v>0</v>
      </c>
      <c r="BZ45" s="474"/>
      <c r="CA45" s="474"/>
      <c r="CB45" s="474"/>
      <c r="CC45" s="474"/>
      <c r="CD45" s="472" t="b">
        <f>IF(ISNUMBER('Schedule 5'!CD114)=FALSE,FALSE,IF(OR('Schedule 5'!CD114&lt;0,'Schedule 1'!CD$104&lt;&gt;'Helper 1'!$E$2),FALSE,TRUE))</f>
        <v>0</v>
      </c>
      <c r="CE45" s="474"/>
      <c r="CF45" s="474"/>
      <c r="CG45" s="474"/>
      <c r="CH45" s="474"/>
      <c r="CI45" s="472" t="b">
        <f>IF(ISNUMBER('Schedule 5'!CI114)=FALSE,FALSE,IF(OR('Schedule 5'!CI114&lt;0,'Schedule 1'!CI$104&lt;&gt;'Helper 1'!$E$2),FALSE,TRUE))</f>
        <v>0</v>
      </c>
      <c r="CJ45" s="474"/>
      <c r="CK45" s="474"/>
      <c r="CL45" s="474"/>
      <c r="CM45" s="474"/>
      <c r="CN45" s="472" t="b">
        <f>IF(ISNUMBER('Schedule 5'!CN114)=FALSE,FALSE,IF(OR('Schedule 5'!CN114&lt;0,'Schedule 1'!CN$104&lt;&gt;'Helper 1'!$E$2),FALSE,TRUE))</f>
        <v>0</v>
      </c>
      <c r="CO45" s="474"/>
      <c r="CP45" s="474"/>
      <c r="CQ45" s="474"/>
      <c r="CR45" s="474"/>
      <c r="CS45" s="472" t="b">
        <f>IF(ISNUMBER('Schedule 5'!CS114)=FALSE,FALSE,IF(OR('Schedule 5'!CS114&lt;0,'Schedule 1'!CS$104&lt;&gt;'Helper 1'!$E$2),FALSE,TRUE))</f>
        <v>0</v>
      </c>
      <c r="CT45" s="474"/>
      <c r="CU45" s="474"/>
      <c r="CV45" s="474"/>
      <c r="CW45" s="474"/>
      <c r="CX45" s="472" t="b">
        <f>IF(ISNUMBER('Schedule 5'!CX114)=FALSE,FALSE,IF(OR('Schedule 5'!CX114&lt;0,'Schedule 1'!CX$104&lt;&gt;'Helper 1'!$E$2),FALSE,TRUE))</f>
        <v>0</v>
      </c>
      <c r="CY45" s="474"/>
      <c r="CZ45" s="474"/>
      <c r="DA45" s="474"/>
      <c r="DB45" s="474"/>
      <c r="DC45" s="472" t="b">
        <f>IF(ISNUMBER('Schedule 5'!DC114)=FALSE,FALSE,IF(OR('Schedule 5'!DC114&lt;0,'Schedule 1'!DC$104&lt;&gt;'Helper 1'!$E$2),FALSE,TRUE))</f>
        <v>0</v>
      </c>
      <c r="DD45" s="474"/>
      <c r="DE45" s="474"/>
      <c r="DF45" s="472"/>
      <c r="DG45" s="472"/>
      <c r="DH45" s="472" t="b">
        <f>IF(ISNUMBER('Schedule 5'!DH114)=FALSE,FALSE,IF(OR('Schedule 5'!DH114&lt;0,'Schedule 1'!DH$104&lt;&gt;'Helper 1'!$E$2),FALSE,TRUE))</f>
        <v>0</v>
      </c>
      <c r="DI45" s="474"/>
      <c r="DJ45" s="474"/>
      <c r="DK45" s="474"/>
      <c r="DL45" s="474"/>
      <c r="DM45" s="472" t="b">
        <f>IF(ISNUMBER('Schedule 5'!DM114)=FALSE,FALSE,IF(OR('Schedule 5'!DM114&lt;0,'Schedule 1'!DM$104&lt;&gt;'Helper 1'!$E$2),FALSE,TRUE))</f>
        <v>0</v>
      </c>
      <c r="DN45" s="474"/>
      <c r="DO45" s="474"/>
      <c r="DP45" s="474"/>
      <c r="DQ45" s="474"/>
      <c r="DR45" s="472" t="b">
        <f>IF(ISNUMBER('Schedule 5'!DR114)=FALSE,FALSE,IF(OR('Schedule 5'!DR114&lt;0,'Schedule 1'!DR$104&lt;&gt;'Helper 1'!$E$2),FALSE,TRUE))</f>
        <v>0</v>
      </c>
      <c r="DS45" s="474"/>
      <c r="DT45" s="474"/>
      <c r="DU45" s="474"/>
      <c r="DV45" s="474"/>
      <c r="DW45" s="472" t="b">
        <f>IF(ISNUMBER('Schedule 5'!DW114)=FALSE,FALSE,IF(OR('Schedule 5'!DW114&lt;0,'Schedule 1'!DW$104&lt;&gt;'Helper 1'!$E$2),FALSE,TRUE))</f>
        <v>0</v>
      </c>
      <c r="DX45" s="474"/>
      <c r="DY45" s="474"/>
      <c r="DZ45" s="474"/>
      <c r="EA45" s="474"/>
      <c r="EB45" s="472" t="b">
        <f>IF(ISNUMBER('Schedule 5'!EB114)=FALSE,FALSE,IF(OR('Schedule 5'!EB114&lt;0,'Schedule 1'!EB$104&lt;&gt;'Helper 1'!$E$2),FALSE,TRUE))</f>
        <v>0</v>
      </c>
      <c r="EC45" s="474"/>
      <c r="ED45" s="474"/>
      <c r="EE45" s="474"/>
      <c r="EF45" s="474"/>
      <c r="EG45" s="472" t="b">
        <f>IF(ISNUMBER('Schedule 5'!EG114)=FALSE,FALSE,IF(OR('Schedule 5'!EG114&lt;0,'Schedule 1'!EG$104&lt;&gt;'Helper 1'!$E$2),FALSE,TRUE))</f>
        <v>0</v>
      </c>
      <c r="EH45" s="474"/>
      <c r="EI45" s="474"/>
      <c r="EJ45" s="474"/>
      <c r="EK45" s="474"/>
      <c r="EL45" s="472" t="b">
        <f>IF(ISNUMBER('Schedule 5'!EL114)=FALSE,FALSE,IF(OR('Schedule 5'!EL114&lt;0,'Schedule 1'!EL$104&lt;&gt;'Helper 1'!$E$2),FALSE,TRUE))</f>
        <v>0</v>
      </c>
      <c r="EM45" s="474"/>
      <c r="EN45" s="474"/>
      <c r="EO45" s="474"/>
      <c r="EP45" s="474"/>
      <c r="EQ45" s="472" t="b">
        <f>IF(ISNUMBER('Schedule 5'!EQ114)=FALSE,FALSE,IF(OR('Schedule 5'!EQ114&lt;0,'Schedule 1'!EQ$104&lt;&gt;'Helper 1'!$E$2),FALSE,TRUE))</f>
        <v>0</v>
      </c>
      <c r="ER45" s="474"/>
      <c r="ES45" s="474"/>
      <c r="ET45" s="474"/>
      <c r="EU45" s="474"/>
      <c r="EV45" s="472" t="b">
        <f>IF(ISNUMBER('Schedule 5'!EV114)=FALSE,FALSE,IF(OR('Schedule 5'!EV114&lt;0,'Schedule 1'!EV$104&lt;&gt;'Helper 1'!$E$2),FALSE,TRUE))</f>
        <v>0</v>
      </c>
      <c r="EW45" s="474"/>
      <c r="EX45" s="474"/>
      <c r="EY45" s="474"/>
      <c r="EZ45" s="474"/>
      <c r="FA45" s="472" t="b">
        <f>IF(ISNUMBER('Schedule 5'!FA114)=FALSE,FALSE,IF(OR('Schedule 5'!FA114&lt;0,'Schedule 1'!FA$104&lt;&gt;'Helper 1'!$E$2),FALSE,TRUE))</f>
        <v>0</v>
      </c>
      <c r="FB45" s="474"/>
      <c r="FC45" s="474"/>
      <c r="FD45" s="472"/>
      <c r="FE45" s="472"/>
      <c r="FF45" s="472" t="b">
        <f>IF(ISNUMBER('Schedule 5'!FF114)=FALSE,FALSE,IF(OR('Schedule 5'!FF114&lt;0,'Schedule 1'!FF$104&lt;&gt;'Helper 1'!$E$2),FALSE,TRUE))</f>
        <v>0</v>
      </c>
      <c r="FG45" s="474"/>
      <c r="FH45" s="474"/>
      <c r="FI45" s="474"/>
      <c r="FJ45" s="474"/>
      <c r="FK45" s="472" t="b">
        <f>IF(ISNUMBER('Schedule 5'!FK114)=FALSE,FALSE,IF(OR('Schedule 5'!FK114&lt;0,'Schedule 1'!FK$104&lt;&gt;'Helper 1'!$E$2),FALSE,TRUE))</f>
        <v>0</v>
      </c>
      <c r="FL45" s="474"/>
      <c r="FM45" s="474"/>
      <c r="FN45" s="474"/>
      <c r="FO45" s="474"/>
      <c r="FP45" s="472" t="b">
        <f>IF(ISNUMBER('Schedule 5'!FP114)=FALSE,FALSE,IF(OR('Schedule 5'!FP114&lt;0,'Schedule 1'!FP$104&lt;&gt;'Helper 1'!$E$2),FALSE,TRUE))</f>
        <v>0</v>
      </c>
      <c r="FQ45" s="474"/>
      <c r="FR45" s="474"/>
      <c r="FS45" s="474"/>
      <c r="FT45" s="474"/>
      <c r="FU45" s="472" t="b">
        <f>IF(ISNUMBER('Schedule 5'!FU114)=FALSE,FALSE,IF(OR('Schedule 5'!FU114&lt;0,'Schedule 1'!FU$104&lt;&gt;'Helper 1'!$E$2),FALSE,TRUE))</f>
        <v>0</v>
      </c>
      <c r="FV45" s="474"/>
      <c r="FW45" s="474"/>
      <c r="FX45" s="474"/>
      <c r="FY45" s="474"/>
      <c r="FZ45" s="472" t="b">
        <f>IF(ISNUMBER('Schedule 5'!FZ114)=FALSE,FALSE,IF(OR('Schedule 5'!FZ114&lt;0,'Schedule 1'!FZ$104&lt;&gt;'Helper 1'!$E$2),FALSE,TRUE))</f>
        <v>0</v>
      </c>
      <c r="GA45" s="474"/>
      <c r="GB45" s="474"/>
      <c r="GC45" s="474"/>
      <c r="GD45" s="474"/>
      <c r="GE45" s="472" t="b">
        <f>IF(ISNUMBER('Schedule 5'!GE114)=FALSE,FALSE,IF(OR('Schedule 5'!GE114&lt;0,'Schedule 1'!GE$104&lt;&gt;'Helper 1'!$E$2),FALSE,TRUE))</f>
        <v>0</v>
      </c>
      <c r="GF45" s="474"/>
      <c r="GG45" s="474"/>
      <c r="GH45" s="474"/>
      <c r="GI45" s="474"/>
      <c r="GJ45" s="472" t="b">
        <f>IF(ISNUMBER('Schedule 5'!GJ114)=FALSE,FALSE,IF(OR('Schedule 5'!GJ114&lt;0,'Schedule 1'!GJ$104&lt;&gt;'Helper 1'!$E$2),FALSE,TRUE))</f>
        <v>0</v>
      </c>
      <c r="GK45" s="474"/>
      <c r="GL45" s="474"/>
      <c r="GM45" s="474"/>
      <c r="GN45" s="474"/>
      <c r="GO45" s="472" t="b">
        <f>IF(ISNUMBER('Schedule 5'!GO114)=FALSE,FALSE,IF(OR('Schedule 5'!GO114&lt;0,'Schedule 1'!GO$104&lt;&gt;'Helper 1'!$E$2),FALSE,TRUE))</f>
        <v>0</v>
      </c>
      <c r="GP45" s="474"/>
      <c r="GQ45" s="474"/>
      <c r="GR45" s="474"/>
      <c r="GS45" s="474"/>
      <c r="GT45" s="472" t="b">
        <f>IF(ISNUMBER('Schedule 5'!GT114)=FALSE,FALSE,IF(OR('Schedule 5'!GT114&lt;0,'Schedule 1'!GT$104&lt;&gt;'Helper 1'!$E$2),FALSE,TRUE))</f>
        <v>0</v>
      </c>
      <c r="GU45" s="474"/>
      <c r="GV45" s="474"/>
      <c r="GW45" s="474"/>
      <c r="GX45" s="474"/>
      <c r="GY45" s="472" t="b">
        <f>IF(ISNUMBER('Schedule 5'!GY114)=FALSE,FALSE,IF(OR('Schedule 5'!GY114&lt;0,'Schedule 1'!GY$104&lt;&gt;'Helper 1'!$E$2),FALSE,TRUE))</f>
        <v>0</v>
      </c>
      <c r="GZ45" s="474"/>
      <c r="HA45" s="474"/>
      <c r="HB45" s="472"/>
      <c r="HC45" s="472"/>
      <c r="HD45" s="472" t="b">
        <f>IF(ISNUMBER('Schedule 5'!HD114)=FALSE,FALSE,IF(OR('Schedule 5'!HD114&lt;0,'Schedule 1'!HD$104&lt;&gt;'Helper 1'!$E$2),FALSE,TRUE))</f>
        <v>0</v>
      </c>
      <c r="HE45" s="474"/>
      <c r="HF45" s="474"/>
      <c r="HG45" s="474"/>
      <c r="HH45" s="474"/>
      <c r="HI45" s="472" t="b">
        <f>IF(ISNUMBER('Schedule 5'!HI114)=FALSE,FALSE,IF(OR('Schedule 5'!HI114&lt;0,'Schedule 1'!HI$104&lt;&gt;'Helper 1'!$E$2),FALSE,TRUE))</f>
        <v>0</v>
      </c>
      <c r="HJ45" s="474"/>
      <c r="HK45" s="474"/>
      <c r="HL45" s="474"/>
      <c r="HM45" s="474"/>
      <c r="HN45" s="472" t="b">
        <f>IF(ISNUMBER('Schedule 5'!HN114)=FALSE,FALSE,IF(OR('Schedule 5'!HN114&lt;0,'Schedule 1'!HN$104&lt;&gt;'Helper 1'!$E$2),FALSE,TRUE))</f>
        <v>0</v>
      </c>
      <c r="HO45" s="474"/>
      <c r="HP45" s="474"/>
      <c r="HQ45" s="474"/>
      <c r="HR45" s="474"/>
      <c r="HS45" s="472" t="b">
        <f>IF(ISNUMBER('Schedule 5'!HS114)=FALSE,FALSE,IF(OR('Schedule 5'!HS114&lt;0,'Schedule 1'!HS$104&lt;&gt;'Helper 1'!$E$2),FALSE,TRUE))</f>
        <v>0</v>
      </c>
      <c r="HT45" s="474"/>
      <c r="HU45" s="474"/>
      <c r="HV45" s="474"/>
      <c r="HW45" s="474"/>
      <c r="HX45" s="472" t="b">
        <f>IF(ISNUMBER('Schedule 5'!HX114)=FALSE,FALSE,IF(OR('Schedule 5'!HX114&lt;0,'Schedule 1'!HX$104&lt;&gt;'Helper 1'!$E$2),FALSE,TRUE))</f>
        <v>0</v>
      </c>
      <c r="HY45" s="474"/>
      <c r="HZ45" s="474"/>
      <c r="IA45" s="474"/>
      <c r="IB45" s="474"/>
      <c r="IC45" s="472" t="b">
        <f>IF(ISNUMBER('Schedule 5'!IC114)=FALSE,FALSE,IF(OR('Schedule 5'!IC114&lt;0,'Schedule 1'!IC$104&lt;&gt;'Helper 1'!$E$2),FALSE,TRUE))</f>
        <v>0</v>
      </c>
      <c r="ID45" s="474"/>
      <c r="IE45" s="474"/>
      <c r="IF45" s="474"/>
      <c r="IG45" s="474"/>
      <c r="IH45" s="472" t="b">
        <f>IF(ISNUMBER('Schedule 5'!IH114)=FALSE,FALSE,IF(OR('Schedule 5'!IH114&lt;0,'Schedule 1'!IH$104&lt;&gt;'Helper 1'!$E$2),FALSE,TRUE))</f>
        <v>0</v>
      </c>
      <c r="II45" s="474"/>
      <c r="IJ45" s="474"/>
      <c r="IK45" s="474"/>
      <c r="IL45" s="474"/>
      <c r="IM45" s="472" t="b">
        <f>IF(ISNUMBER('Schedule 5'!IM114)=FALSE,FALSE,IF(OR('Schedule 5'!IM114&lt;0,'Schedule 1'!IM$104&lt;&gt;'Helper 1'!$E$2),FALSE,TRUE))</f>
        <v>0</v>
      </c>
      <c r="IN45" s="474"/>
      <c r="IO45" s="474"/>
      <c r="IP45" s="474"/>
      <c r="IQ45" s="474"/>
      <c r="IR45" s="472" t="b">
        <f>IF(ISNUMBER('Schedule 5'!IR114)=FALSE,FALSE,IF(OR('Schedule 5'!IR114&lt;0,'Schedule 1'!IR$104&lt;&gt;'Helper 1'!$E$2),FALSE,TRUE))</f>
        <v>0</v>
      </c>
      <c r="IS45" s="474"/>
      <c r="IT45" s="474"/>
      <c r="IU45" s="474"/>
      <c r="IV45" s="474"/>
      <c r="IW45" s="472" t="b">
        <f>IF(ISNUMBER('Schedule 5'!IW114)=FALSE,FALSE,IF(OR('Schedule 5'!IW114&lt;0,'Schedule 1'!IW$104&lt;&gt;'Helper 1'!$E$2),FALSE,TRUE))</f>
        <v>0</v>
      </c>
      <c r="IX45" s="474"/>
      <c r="IY45" s="465"/>
      <c r="IZ45" s="78"/>
    </row>
    <row r="46" spans="2:260" x14ac:dyDescent="0.35">
      <c r="B46" s="469"/>
      <c r="C46" s="123" t="s">
        <v>910</v>
      </c>
      <c r="D46" s="107" t="s">
        <v>892</v>
      </c>
      <c r="E46" s="470"/>
      <c r="F46" s="471"/>
      <c r="G46" s="472"/>
      <c r="H46" s="473"/>
      <c r="I46" s="472"/>
      <c r="J46" s="471"/>
      <c r="K46" s="472"/>
      <c r="L46" s="472" t="b">
        <f>IF(ISNUMBER('Schedule 5'!L133)=FALSE,FALSE,IF(OR('Schedule 5'!L133&lt;0,'Schedule 1'!L$104&lt;&gt;'Helper 1'!$E$2,'Schedule 5'!L133&gt;'Schedule 5'!L135),FALSE,TRUE))</f>
        <v>0</v>
      </c>
      <c r="M46" s="474"/>
      <c r="N46" s="474"/>
      <c r="O46" s="474"/>
      <c r="P46" s="474"/>
      <c r="Q46" s="472" t="b">
        <f>IF(ISNUMBER('Schedule 5'!Q133)=FALSE,FALSE,IF(OR('Schedule 5'!Q133&lt;0,'Schedule 1'!Q$104&lt;&gt;'Helper 1'!$E$2,'Schedule 5'!Q133&gt;'Schedule 5'!Q135),FALSE,TRUE))</f>
        <v>0</v>
      </c>
      <c r="R46" s="474"/>
      <c r="S46" s="474"/>
      <c r="T46" s="474"/>
      <c r="U46" s="474"/>
      <c r="V46" s="472" t="b">
        <f>IF(ISNUMBER('Schedule 5'!V133)=FALSE,FALSE,IF(OR('Schedule 5'!V133&lt;0,'Schedule 1'!V$104&lt;&gt;'Helper 1'!$E$2,'Schedule 5'!V133&gt;'Schedule 5'!V135),FALSE,TRUE))</f>
        <v>0</v>
      </c>
      <c r="W46" s="474"/>
      <c r="X46" s="474"/>
      <c r="Y46" s="474"/>
      <c r="Z46" s="474"/>
      <c r="AA46" s="472" t="b">
        <f>IF(ISNUMBER('Schedule 5'!AA133)=FALSE,FALSE,IF(OR('Schedule 5'!AA133&lt;0,'Schedule 1'!AA$104&lt;&gt;'Helper 1'!$E$2,'Schedule 5'!AA133&gt;'Schedule 5'!AA135),FALSE,TRUE))</f>
        <v>0</v>
      </c>
      <c r="AB46" s="474"/>
      <c r="AC46" s="474"/>
      <c r="AD46" s="474"/>
      <c r="AE46" s="474"/>
      <c r="AF46" s="472" t="b">
        <f>IF(ISNUMBER('Schedule 5'!AF133)=FALSE,FALSE,IF(OR('Schedule 5'!AF133&lt;0,'Schedule 1'!AF$104&lt;&gt;'Helper 1'!$E$2,'Schedule 5'!AF133&gt;'Schedule 5'!AF135),FALSE,TRUE))</f>
        <v>0</v>
      </c>
      <c r="AG46" s="474"/>
      <c r="AH46" s="474"/>
      <c r="AI46" s="474"/>
      <c r="AJ46" s="474"/>
      <c r="AK46" s="472" t="b">
        <f>IF(ISNUMBER('Schedule 5'!AK133)=FALSE,FALSE,IF(OR('Schedule 5'!AK133&lt;0,'Schedule 1'!AK$104&lt;&gt;'Helper 1'!$E$2,'Schedule 5'!AK133&gt;'Schedule 5'!AK135),FALSE,TRUE))</f>
        <v>0</v>
      </c>
      <c r="AL46" s="474"/>
      <c r="AM46" s="474"/>
      <c r="AN46" s="474"/>
      <c r="AO46" s="474"/>
      <c r="AP46" s="472" t="b">
        <f>IF(ISNUMBER('Schedule 5'!AP133)=FALSE,FALSE,IF(OR('Schedule 5'!AP133&lt;0,'Schedule 1'!AP$104&lt;&gt;'Helper 1'!$E$2,'Schedule 5'!AP133&gt;'Schedule 5'!AP135),FALSE,TRUE))</f>
        <v>0</v>
      </c>
      <c r="AQ46" s="474"/>
      <c r="AR46" s="474"/>
      <c r="AS46" s="474"/>
      <c r="AT46" s="474"/>
      <c r="AU46" s="472" t="b">
        <f>IF(ISNUMBER('Schedule 5'!AU133)=FALSE,FALSE,IF(OR('Schedule 5'!AU133&lt;0,'Schedule 1'!AU$104&lt;&gt;'Helper 1'!$E$2,'Schedule 5'!AU133&gt;'Schedule 5'!AU135),FALSE,TRUE))</f>
        <v>0</v>
      </c>
      <c r="AV46" s="474"/>
      <c r="AW46" s="474"/>
      <c r="AX46" s="474"/>
      <c r="AY46" s="474"/>
      <c r="AZ46" s="472" t="b">
        <f>IF(ISNUMBER('Schedule 5'!AZ133)=FALSE,FALSE,IF(OR('Schedule 5'!AZ133&lt;0,'Schedule 1'!AZ$104&lt;&gt;'Helper 1'!$E$2,'Schedule 5'!AZ133&gt;'Schedule 5'!AZ135),FALSE,TRUE))</f>
        <v>0</v>
      </c>
      <c r="BA46" s="474"/>
      <c r="BB46" s="474"/>
      <c r="BC46" s="474"/>
      <c r="BD46" s="474"/>
      <c r="BE46" s="472" t="b">
        <f>IF(ISNUMBER('Schedule 5'!BE133)=FALSE,FALSE,IF(OR('Schedule 5'!BE133&lt;0,'Schedule 1'!BE$104&lt;&gt;'Helper 1'!$E$2,'Schedule 5'!BE133&gt;'Schedule 5'!BE135),FALSE,TRUE))</f>
        <v>0</v>
      </c>
      <c r="BF46" s="474"/>
      <c r="BG46" s="474"/>
      <c r="BH46" s="472"/>
      <c r="BI46" s="472"/>
      <c r="BJ46" s="472" t="b">
        <f>IF(ISNUMBER('Schedule 5'!BJ133)=FALSE,FALSE,IF(OR('Schedule 5'!BJ133&lt;0,'Schedule 1'!BJ$104&lt;&gt;'Helper 1'!$E$2,'Schedule 5'!BJ133&gt;'Schedule 5'!BJ135),FALSE,TRUE))</f>
        <v>0</v>
      </c>
      <c r="BK46" s="474"/>
      <c r="BL46" s="474"/>
      <c r="BM46" s="474"/>
      <c r="BN46" s="474"/>
      <c r="BO46" s="472" t="b">
        <f>IF(ISNUMBER('Schedule 5'!BO133)=FALSE,FALSE,IF(OR('Schedule 5'!BO133&lt;0,'Schedule 1'!BO$104&lt;&gt;'Helper 1'!$E$2,'Schedule 5'!BO133&gt;'Schedule 5'!BO135),FALSE,TRUE))</f>
        <v>0</v>
      </c>
      <c r="BP46" s="474"/>
      <c r="BQ46" s="474"/>
      <c r="BR46" s="474"/>
      <c r="BS46" s="474"/>
      <c r="BT46" s="472" t="b">
        <f>IF(ISNUMBER('Schedule 5'!BT133)=FALSE,FALSE,IF(OR('Schedule 5'!BT133&lt;0,'Schedule 1'!BT$104&lt;&gt;'Helper 1'!$E$2,'Schedule 5'!BT133&gt;'Schedule 5'!BT135),FALSE,TRUE))</f>
        <v>0</v>
      </c>
      <c r="BU46" s="474"/>
      <c r="BV46" s="474"/>
      <c r="BW46" s="474"/>
      <c r="BX46" s="474"/>
      <c r="BY46" s="472" t="b">
        <f>IF(ISNUMBER('Schedule 5'!BY133)=FALSE,FALSE,IF(OR('Schedule 5'!BY133&lt;0,'Schedule 1'!BY$104&lt;&gt;'Helper 1'!$E$2,'Schedule 5'!BY133&gt;'Schedule 5'!BY135),FALSE,TRUE))</f>
        <v>0</v>
      </c>
      <c r="BZ46" s="474"/>
      <c r="CA46" s="474"/>
      <c r="CB46" s="474"/>
      <c r="CC46" s="474"/>
      <c r="CD46" s="472" t="b">
        <f>IF(ISNUMBER('Schedule 5'!CD133)=FALSE,FALSE,IF(OR('Schedule 5'!CD133&lt;0,'Schedule 1'!CD$104&lt;&gt;'Helper 1'!$E$2,'Schedule 5'!CD133&gt;'Schedule 5'!CD135),FALSE,TRUE))</f>
        <v>0</v>
      </c>
      <c r="CE46" s="474"/>
      <c r="CF46" s="474"/>
      <c r="CG46" s="474"/>
      <c r="CH46" s="474"/>
      <c r="CI46" s="472" t="b">
        <f>IF(ISNUMBER('Schedule 5'!CI133)=FALSE,FALSE,IF(OR('Schedule 5'!CI133&lt;0,'Schedule 1'!CI$104&lt;&gt;'Helper 1'!$E$2,'Schedule 5'!CI133&gt;'Schedule 5'!CI135),FALSE,TRUE))</f>
        <v>0</v>
      </c>
      <c r="CJ46" s="474"/>
      <c r="CK46" s="474"/>
      <c r="CL46" s="474"/>
      <c r="CM46" s="474"/>
      <c r="CN46" s="472" t="b">
        <f>IF(ISNUMBER('Schedule 5'!CN133)=FALSE,FALSE,IF(OR('Schedule 5'!CN133&lt;0,'Schedule 1'!CN$104&lt;&gt;'Helper 1'!$E$2,'Schedule 5'!CN133&gt;'Schedule 5'!CN135),FALSE,TRUE))</f>
        <v>0</v>
      </c>
      <c r="CO46" s="474"/>
      <c r="CP46" s="474"/>
      <c r="CQ46" s="474"/>
      <c r="CR46" s="474"/>
      <c r="CS46" s="472" t="b">
        <f>IF(ISNUMBER('Schedule 5'!CS133)=FALSE,FALSE,IF(OR('Schedule 5'!CS133&lt;0,'Schedule 1'!CS$104&lt;&gt;'Helper 1'!$E$2,'Schedule 5'!CS133&gt;'Schedule 5'!CS135),FALSE,TRUE))</f>
        <v>0</v>
      </c>
      <c r="CT46" s="474"/>
      <c r="CU46" s="474"/>
      <c r="CV46" s="474"/>
      <c r="CW46" s="474"/>
      <c r="CX46" s="472" t="b">
        <f>IF(ISNUMBER('Schedule 5'!CX133)=FALSE,FALSE,IF(OR('Schedule 5'!CX133&lt;0,'Schedule 1'!CX$104&lt;&gt;'Helper 1'!$E$2,'Schedule 5'!CX133&gt;'Schedule 5'!CX135),FALSE,TRUE))</f>
        <v>0</v>
      </c>
      <c r="CY46" s="474"/>
      <c r="CZ46" s="474"/>
      <c r="DA46" s="474"/>
      <c r="DB46" s="474"/>
      <c r="DC46" s="472" t="b">
        <f>IF(ISNUMBER('Schedule 5'!DC133)=FALSE,FALSE,IF(OR('Schedule 5'!DC133&lt;0,'Schedule 1'!DC$104&lt;&gt;'Helper 1'!$E$2,'Schedule 5'!DC133&gt;'Schedule 5'!DC135),FALSE,TRUE))</f>
        <v>0</v>
      </c>
      <c r="DD46" s="474"/>
      <c r="DE46" s="474"/>
      <c r="DF46" s="472"/>
      <c r="DG46" s="472"/>
      <c r="DH46" s="472" t="b">
        <f>IF(ISNUMBER('Schedule 5'!DH133)=FALSE,FALSE,IF(OR('Schedule 5'!DH133&lt;0,'Schedule 1'!DH$104&lt;&gt;'Helper 1'!$E$2,'Schedule 5'!DH133&gt;'Schedule 5'!DH135),FALSE,TRUE))</f>
        <v>0</v>
      </c>
      <c r="DI46" s="474"/>
      <c r="DJ46" s="474"/>
      <c r="DK46" s="474"/>
      <c r="DL46" s="474"/>
      <c r="DM46" s="472" t="b">
        <f>IF(ISNUMBER('Schedule 5'!DM133)=FALSE,FALSE,IF(OR('Schedule 5'!DM133&lt;0,'Schedule 1'!DM$104&lt;&gt;'Helper 1'!$E$2,'Schedule 5'!DM133&gt;'Schedule 5'!DM135),FALSE,TRUE))</f>
        <v>0</v>
      </c>
      <c r="DN46" s="474"/>
      <c r="DO46" s="474"/>
      <c r="DP46" s="474"/>
      <c r="DQ46" s="474"/>
      <c r="DR46" s="472" t="b">
        <f>IF(ISNUMBER('Schedule 5'!DR133)=FALSE,FALSE,IF(OR('Schedule 5'!DR133&lt;0,'Schedule 1'!DR$104&lt;&gt;'Helper 1'!$E$2,'Schedule 5'!DR133&gt;'Schedule 5'!DR135),FALSE,TRUE))</f>
        <v>0</v>
      </c>
      <c r="DS46" s="474"/>
      <c r="DT46" s="474"/>
      <c r="DU46" s="474"/>
      <c r="DV46" s="474"/>
      <c r="DW46" s="472" t="b">
        <f>IF(ISNUMBER('Schedule 5'!DW133)=FALSE,FALSE,IF(OR('Schedule 5'!DW133&lt;0,'Schedule 1'!DW$104&lt;&gt;'Helper 1'!$E$2,'Schedule 5'!DW133&gt;'Schedule 5'!DW135),FALSE,TRUE))</f>
        <v>0</v>
      </c>
      <c r="DX46" s="474"/>
      <c r="DY46" s="474"/>
      <c r="DZ46" s="474"/>
      <c r="EA46" s="474"/>
      <c r="EB46" s="472" t="b">
        <f>IF(ISNUMBER('Schedule 5'!EB133)=FALSE,FALSE,IF(OR('Schedule 5'!EB133&lt;0,'Schedule 1'!EB$104&lt;&gt;'Helper 1'!$E$2,'Schedule 5'!EB133&gt;'Schedule 5'!EB135),FALSE,TRUE))</f>
        <v>0</v>
      </c>
      <c r="EC46" s="474"/>
      <c r="ED46" s="474"/>
      <c r="EE46" s="474"/>
      <c r="EF46" s="474"/>
      <c r="EG46" s="472" t="b">
        <f>IF(ISNUMBER('Schedule 5'!EG133)=FALSE,FALSE,IF(OR('Schedule 5'!EG133&lt;0,'Schedule 1'!EG$104&lt;&gt;'Helper 1'!$E$2,'Schedule 5'!EG133&gt;'Schedule 5'!EG135),FALSE,TRUE))</f>
        <v>0</v>
      </c>
      <c r="EH46" s="474"/>
      <c r="EI46" s="474"/>
      <c r="EJ46" s="474"/>
      <c r="EK46" s="474"/>
      <c r="EL46" s="472" t="b">
        <f>IF(ISNUMBER('Schedule 5'!EL133)=FALSE,FALSE,IF(OR('Schedule 5'!EL133&lt;0,'Schedule 1'!EL$104&lt;&gt;'Helper 1'!$E$2,'Schedule 5'!EL133&gt;'Schedule 5'!EL135),FALSE,TRUE))</f>
        <v>0</v>
      </c>
      <c r="EM46" s="474"/>
      <c r="EN46" s="474"/>
      <c r="EO46" s="474"/>
      <c r="EP46" s="474"/>
      <c r="EQ46" s="472" t="b">
        <f>IF(ISNUMBER('Schedule 5'!EQ133)=FALSE,FALSE,IF(OR('Schedule 5'!EQ133&lt;0,'Schedule 1'!EQ$104&lt;&gt;'Helper 1'!$E$2,'Schedule 5'!EQ133&gt;'Schedule 5'!EQ135),FALSE,TRUE))</f>
        <v>0</v>
      </c>
      <c r="ER46" s="474"/>
      <c r="ES46" s="474"/>
      <c r="ET46" s="474"/>
      <c r="EU46" s="474"/>
      <c r="EV46" s="472" t="b">
        <f>IF(ISNUMBER('Schedule 5'!EV133)=FALSE,FALSE,IF(OR('Schedule 5'!EV133&lt;0,'Schedule 1'!EV$104&lt;&gt;'Helper 1'!$E$2,'Schedule 5'!EV133&gt;'Schedule 5'!EV135),FALSE,TRUE))</f>
        <v>0</v>
      </c>
      <c r="EW46" s="474"/>
      <c r="EX46" s="474"/>
      <c r="EY46" s="474"/>
      <c r="EZ46" s="474"/>
      <c r="FA46" s="472" t="b">
        <f>IF(ISNUMBER('Schedule 5'!FA133)=FALSE,FALSE,IF(OR('Schedule 5'!FA133&lt;0,'Schedule 1'!FA$104&lt;&gt;'Helper 1'!$E$2,'Schedule 5'!FA133&gt;'Schedule 5'!FA135),FALSE,TRUE))</f>
        <v>0</v>
      </c>
      <c r="FB46" s="474"/>
      <c r="FC46" s="474"/>
      <c r="FD46" s="472"/>
      <c r="FE46" s="472"/>
      <c r="FF46" s="472" t="b">
        <f>IF(ISNUMBER('Schedule 5'!FF133)=FALSE,FALSE,IF(OR('Schedule 5'!FF133&lt;0,'Schedule 1'!FF$104&lt;&gt;'Helper 1'!$E$2,'Schedule 5'!FF133&gt;'Schedule 5'!FF135),FALSE,TRUE))</f>
        <v>0</v>
      </c>
      <c r="FG46" s="474"/>
      <c r="FH46" s="474"/>
      <c r="FI46" s="474"/>
      <c r="FJ46" s="474"/>
      <c r="FK46" s="472" t="b">
        <f>IF(ISNUMBER('Schedule 5'!FK133)=FALSE,FALSE,IF(OR('Schedule 5'!FK133&lt;0,'Schedule 1'!FK$104&lt;&gt;'Helper 1'!$E$2,'Schedule 5'!FK133&gt;'Schedule 5'!FK135),FALSE,TRUE))</f>
        <v>0</v>
      </c>
      <c r="FL46" s="474"/>
      <c r="FM46" s="474"/>
      <c r="FN46" s="474"/>
      <c r="FO46" s="474"/>
      <c r="FP46" s="472" t="b">
        <f>IF(ISNUMBER('Schedule 5'!FP133)=FALSE,FALSE,IF(OR('Schedule 5'!FP133&lt;0,'Schedule 1'!FP$104&lt;&gt;'Helper 1'!$E$2,'Schedule 5'!FP133&gt;'Schedule 5'!FP135),FALSE,TRUE))</f>
        <v>0</v>
      </c>
      <c r="FQ46" s="474"/>
      <c r="FR46" s="474"/>
      <c r="FS46" s="474"/>
      <c r="FT46" s="474"/>
      <c r="FU46" s="472" t="b">
        <f>IF(ISNUMBER('Schedule 5'!FU133)=FALSE,FALSE,IF(OR('Schedule 5'!FU133&lt;0,'Schedule 1'!FU$104&lt;&gt;'Helper 1'!$E$2,'Schedule 5'!FU133&gt;'Schedule 5'!FU135),FALSE,TRUE))</f>
        <v>0</v>
      </c>
      <c r="FV46" s="474"/>
      <c r="FW46" s="474"/>
      <c r="FX46" s="474"/>
      <c r="FY46" s="474"/>
      <c r="FZ46" s="472" t="b">
        <f>IF(ISNUMBER('Schedule 5'!FZ133)=FALSE,FALSE,IF(OR('Schedule 5'!FZ133&lt;0,'Schedule 1'!FZ$104&lt;&gt;'Helper 1'!$E$2,'Schedule 5'!FZ133&gt;'Schedule 5'!FZ135),FALSE,TRUE))</f>
        <v>0</v>
      </c>
      <c r="GA46" s="474"/>
      <c r="GB46" s="474"/>
      <c r="GC46" s="474"/>
      <c r="GD46" s="474"/>
      <c r="GE46" s="472" t="b">
        <f>IF(ISNUMBER('Schedule 5'!GE133)=FALSE,FALSE,IF(OR('Schedule 5'!GE133&lt;0,'Schedule 1'!GE$104&lt;&gt;'Helper 1'!$E$2,'Schedule 5'!GE133&gt;'Schedule 5'!GE135),FALSE,TRUE))</f>
        <v>0</v>
      </c>
      <c r="GF46" s="474"/>
      <c r="GG46" s="474"/>
      <c r="GH46" s="474"/>
      <c r="GI46" s="474"/>
      <c r="GJ46" s="472" t="b">
        <f>IF(ISNUMBER('Schedule 5'!GJ133)=FALSE,FALSE,IF(OR('Schedule 5'!GJ133&lt;0,'Schedule 1'!GJ$104&lt;&gt;'Helper 1'!$E$2,'Schedule 5'!GJ133&gt;'Schedule 5'!GJ135),FALSE,TRUE))</f>
        <v>0</v>
      </c>
      <c r="GK46" s="474"/>
      <c r="GL46" s="474"/>
      <c r="GM46" s="474"/>
      <c r="GN46" s="474"/>
      <c r="GO46" s="472" t="b">
        <f>IF(ISNUMBER('Schedule 5'!GO133)=FALSE,FALSE,IF(OR('Schedule 5'!GO133&lt;0,'Schedule 1'!GO$104&lt;&gt;'Helper 1'!$E$2,'Schedule 5'!GO133&gt;'Schedule 5'!GO135),FALSE,TRUE))</f>
        <v>0</v>
      </c>
      <c r="GP46" s="474"/>
      <c r="GQ46" s="474"/>
      <c r="GR46" s="474"/>
      <c r="GS46" s="474"/>
      <c r="GT46" s="472" t="b">
        <f>IF(ISNUMBER('Schedule 5'!GT133)=FALSE,FALSE,IF(OR('Schedule 5'!GT133&lt;0,'Schedule 1'!GT$104&lt;&gt;'Helper 1'!$E$2,'Schedule 5'!GT133&gt;'Schedule 5'!GT135),FALSE,TRUE))</f>
        <v>0</v>
      </c>
      <c r="GU46" s="474"/>
      <c r="GV46" s="474"/>
      <c r="GW46" s="474"/>
      <c r="GX46" s="474"/>
      <c r="GY46" s="472" t="b">
        <f>IF(ISNUMBER('Schedule 5'!GY133)=FALSE,FALSE,IF(OR('Schedule 5'!GY133&lt;0,'Schedule 1'!GY$104&lt;&gt;'Helper 1'!$E$2,'Schedule 5'!GY133&gt;'Schedule 5'!GY135),FALSE,TRUE))</f>
        <v>0</v>
      </c>
      <c r="GZ46" s="474"/>
      <c r="HA46" s="474"/>
      <c r="HB46" s="472"/>
      <c r="HC46" s="472"/>
      <c r="HD46" s="472" t="b">
        <f>IF(ISNUMBER('Schedule 5'!HD133)=FALSE,FALSE,IF(OR('Schedule 5'!HD133&lt;0,'Schedule 1'!HD$104&lt;&gt;'Helper 1'!$E$2,'Schedule 5'!HD133&gt;'Schedule 5'!HD135),FALSE,TRUE))</f>
        <v>0</v>
      </c>
      <c r="HE46" s="474"/>
      <c r="HF46" s="474"/>
      <c r="HG46" s="474"/>
      <c r="HH46" s="474"/>
      <c r="HI46" s="472" t="b">
        <f>IF(ISNUMBER('Schedule 5'!HI133)=FALSE,FALSE,IF(OR('Schedule 5'!HI133&lt;0,'Schedule 1'!HI$104&lt;&gt;'Helper 1'!$E$2,'Schedule 5'!HI133&gt;'Schedule 5'!HI135),FALSE,TRUE))</f>
        <v>0</v>
      </c>
      <c r="HJ46" s="474"/>
      <c r="HK46" s="474"/>
      <c r="HL46" s="474"/>
      <c r="HM46" s="474"/>
      <c r="HN46" s="472" t="b">
        <f>IF(ISNUMBER('Schedule 5'!HN133)=FALSE,FALSE,IF(OR('Schedule 5'!HN133&lt;0,'Schedule 1'!HN$104&lt;&gt;'Helper 1'!$E$2,'Schedule 5'!HN133&gt;'Schedule 5'!HN135),FALSE,TRUE))</f>
        <v>0</v>
      </c>
      <c r="HO46" s="474"/>
      <c r="HP46" s="474"/>
      <c r="HQ46" s="474"/>
      <c r="HR46" s="474"/>
      <c r="HS46" s="472" t="b">
        <f>IF(ISNUMBER('Schedule 5'!HS133)=FALSE,FALSE,IF(OR('Schedule 5'!HS133&lt;0,'Schedule 1'!HS$104&lt;&gt;'Helper 1'!$E$2,'Schedule 5'!HS133&gt;'Schedule 5'!HS135),FALSE,TRUE))</f>
        <v>0</v>
      </c>
      <c r="HT46" s="474"/>
      <c r="HU46" s="474"/>
      <c r="HV46" s="474"/>
      <c r="HW46" s="474"/>
      <c r="HX46" s="472" t="b">
        <f>IF(ISNUMBER('Schedule 5'!HX133)=FALSE,FALSE,IF(OR('Schedule 5'!HX133&lt;0,'Schedule 1'!HX$104&lt;&gt;'Helper 1'!$E$2,'Schedule 5'!HX133&gt;'Schedule 5'!HX135),FALSE,TRUE))</f>
        <v>0</v>
      </c>
      <c r="HY46" s="474"/>
      <c r="HZ46" s="474"/>
      <c r="IA46" s="474"/>
      <c r="IB46" s="474"/>
      <c r="IC46" s="472" t="b">
        <f>IF(ISNUMBER('Schedule 5'!IC133)=FALSE,FALSE,IF(OR('Schedule 5'!IC133&lt;0,'Schedule 1'!IC$104&lt;&gt;'Helper 1'!$E$2,'Schedule 5'!IC133&gt;'Schedule 5'!IC135),FALSE,TRUE))</f>
        <v>0</v>
      </c>
      <c r="ID46" s="474"/>
      <c r="IE46" s="474"/>
      <c r="IF46" s="474"/>
      <c r="IG46" s="474"/>
      <c r="IH46" s="472" t="b">
        <f>IF(ISNUMBER('Schedule 5'!IH133)=FALSE,FALSE,IF(OR('Schedule 5'!IH133&lt;0,'Schedule 1'!IH$104&lt;&gt;'Helper 1'!$E$2,'Schedule 5'!IH133&gt;'Schedule 5'!IH135),FALSE,TRUE))</f>
        <v>0</v>
      </c>
      <c r="II46" s="474"/>
      <c r="IJ46" s="474"/>
      <c r="IK46" s="474"/>
      <c r="IL46" s="474"/>
      <c r="IM46" s="472" t="b">
        <f>IF(ISNUMBER('Schedule 5'!IM133)=FALSE,FALSE,IF(OR('Schedule 5'!IM133&lt;0,'Schedule 1'!IM$104&lt;&gt;'Helper 1'!$E$2,'Schedule 5'!IM133&gt;'Schedule 5'!IM135),FALSE,TRUE))</f>
        <v>0</v>
      </c>
      <c r="IN46" s="474"/>
      <c r="IO46" s="474"/>
      <c r="IP46" s="474"/>
      <c r="IQ46" s="474"/>
      <c r="IR46" s="472" t="b">
        <f>IF(ISNUMBER('Schedule 5'!IR133)=FALSE,FALSE,IF(OR('Schedule 5'!IR133&lt;0,'Schedule 1'!IR$104&lt;&gt;'Helper 1'!$E$2,'Schedule 5'!IR133&gt;'Schedule 5'!IR135),FALSE,TRUE))</f>
        <v>0</v>
      </c>
      <c r="IS46" s="474"/>
      <c r="IT46" s="474"/>
      <c r="IU46" s="474"/>
      <c r="IV46" s="474"/>
      <c r="IW46" s="472" t="b">
        <f>IF(ISNUMBER('Schedule 5'!IW133)=FALSE,FALSE,IF(OR('Schedule 5'!IW133&lt;0,'Schedule 1'!IW$104&lt;&gt;'Helper 1'!$E$2,'Schedule 5'!IW133&gt;'Schedule 5'!IW135),FALSE,TRUE))</f>
        <v>0</v>
      </c>
      <c r="IX46" s="474"/>
      <c r="IY46" s="465"/>
      <c r="IZ46" s="78"/>
    </row>
    <row r="47" spans="2:260" x14ac:dyDescent="0.35">
      <c r="B47" s="469"/>
      <c r="C47" s="123" t="s">
        <v>917</v>
      </c>
      <c r="D47" s="107" t="s">
        <v>902</v>
      </c>
      <c r="E47" s="470"/>
      <c r="F47" s="471"/>
      <c r="G47" s="472"/>
      <c r="H47" s="473"/>
      <c r="I47" s="472"/>
      <c r="J47" s="471"/>
      <c r="K47" s="472"/>
      <c r="L47" s="472" t="b">
        <f>IF(ISNUMBER('Schedule 5'!L143)=FALSE,FALSE,IF(OR('Schedule 5'!L143&lt;0,'Schedule 1'!L$104&lt;&gt;'Helper 1'!$E$2),FALSE,TRUE))</f>
        <v>0</v>
      </c>
      <c r="M47" s="474"/>
      <c r="N47" s="474"/>
      <c r="O47" s="474"/>
      <c r="P47" s="474"/>
      <c r="Q47" s="472" t="b">
        <f>IF(ISNUMBER('Schedule 5'!Q143)=FALSE,FALSE,IF(OR('Schedule 5'!Q143&lt;0,'Schedule 1'!Q$104&lt;&gt;'Helper 1'!$E$2),FALSE,TRUE))</f>
        <v>0</v>
      </c>
      <c r="R47" s="474"/>
      <c r="S47" s="474"/>
      <c r="T47" s="474"/>
      <c r="U47" s="474"/>
      <c r="V47" s="472" t="b">
        <f>IF(ISNUMBER('Schedule 5'!V143)=FALSE,FALSE,IF(OR('Schedule 5'!V143&lt;0,'Schedule 1'!V$104&lt;&gt;'Helper 1'!$E$2),FALSE,TRUE))</f>
        <v>0</v>
      </c>
      <c r="W47" s="474"/>
      <c r="X47" s="474"/>
      <c r="Y47" s="474"/>
      <c r="Z47" s="474"/>
      <c r="AA47" s="472" t="b">
        <f>IF(ISNUMBER('Schedule 5'!AA143)=FALSE,FALSE,IF(OR('Schedule 5'!AA143&lt;0,'Schedule 1'!AA$104&lt;&gt;'Helper 1'!$E$2),FALSE,TRUE))</f>
        <v>0</v>
      </c>
      <c r="AB47" s="474"/>
      <c r="AC47" s="474"/>
      <c r="AD47" s="474"/>
      <c r="AE47" s="474"/>
      <c r="AF47" s="472" t="b">
        <f>IF(ISNUMBER('Schedule 5'!AF143)=FALSE,FALSE,IF(OR('Schedule 5'!AF143&lt;0,'Schedule 1'!AF$104&lt;&gt;'Helper 1'!$E$2),FALSE,TRUE))</f>
        <v>0</v>
      </c>
      <c r="AG47" s="474"/>
      <c r="AH47" s="474"/>
      <c r="AI47" s="474"/>
      <c r="AJ47" s="474"/>
      <c r="AK47" s="472" t="b">
        <f>IF(ISNUMBER('Schedule 5'!AK143)=FALSE,FALSE,IF(OR('Schedule 5'!AK143&lt;0,'Schedule 1'!AK$104&lt;&gt;'Helper 1'!$E$2),FALSE,TRUE))</f>
        <v>0</v>
      </c>
      <c r="AL47" s="474"/>
      <c r="AM47" s="474"/>
      <c r="AN47" s="474"/>
      <c r="AO47" s="474"/>
      <c r="AP47" s="472" t="b">
        <f>IF(ISNUMBER('Schedule 5'!AP143)=FALSE,FALSE,IF(OR('Schedule 5'!AP143&lt;0,'Schedule 1'!AP$104&lt;&gt;'Helper 1'!$E$2),FALSE,TRUE))</f>
        <v>0</v>
      </c>
      <c r="AQ47" s="474"/>
      <c r="AR47" s="474"/>
      <c r="AS47" s="474"/>
      <c r="AT47" s="474"/>
      <c r="AU47" s="472" t="b">
        <f>IF(ISNUMBER('Schedule 5'!AU143)=FALSE,FALSE,IF(OR('Schedule 5'!AU143&lt;0,'Schedule 1'!AU$104&lt;&gt;'Helper 1'!$E$2),FALSE,TRUE))</f>
        <v>0</v>
      </c>
      <c r="AV47" s="474"/>
      <c r="AW47" s="474"/>
      <c r="AX47" s="474"/>
      <c r="AY47" s="474"/>
      <c r="AZ47" s="472" t="b">
        <f>IF(ISNUMBER('Schedule 5'!AZ143)=FALSE,FALSE,IF(OR('Schedule 5'!AZ143&lt;0,'Schedule 1'!AZ$104&lt;&gt;'Helper 1'!$E$2),FALSE,TRUE))</f>
        <v>0</v>
      </c>
      <c r="BA47" s="474"/>
      <c r="BB47" s="474"/>
      <c r="BC47" s="474"/>
      <c r="BD47" s="474"/>
      <c r="BE47" s="472" t="b">
        <f>IF(ISNUMBER('Schedule 5'!BE143)=FALSE,FALSE,IF(OR('Schedule 5'!BE143&lt;0,'Schedule 1'!BE$104&lt;&gt;'Helper 1'!$E$2),FALSE,TRUE))</f>
        <v>0</v>
      </c>
      <c r="BF47" s="474"/>
      <c r="BG47" s="474"/>
      <c r="BH47" s="472"/>
      <c r="BI47" s="472"/>
      <c r="BJ47" s="472" t="b">
        <f>IF(ISNUMBER('Schedule 5'!BJ143)=FALSE,FALSE,IF(OR('Schedule 5'!BJ143&lt;0,'Schedule 1'!BJ$104&lt;&gt;'Helper 1'!$E$2),FALSE,TRUE))</f>
        <v>0</v>
      </c>
      <c r="BK47" s="474"/>
      <c r="BL47" s="474"/>
      <c r="BM47" s="474"/>
      <c r="BN47" s="474"/>
      <c r="BO47" s="472" t="b">
        <f>IF(ISNUMBER('Schedule 5'!BO143)=FALSE,FALSE,IF(OR('Schedule 5'!BO143&lt;0,'Schedule 1'!BO$104&lt;&gt;'Helper 1'!$E$2),FALSE,TRUE))</f>
        <v>0</v>
      </c>
      <c r="BP47" s="474"/>
      <c r="BQ47" s="474"/>
      <c r="BR47" s="474"/>
      <c r="BS47" s="474"/>
      <c r="BT47" s="472" t="b">
        <f>IF(ISNUMBER('Schedule 5'!BT143)=FALSE,FALSE,IF(OR('Schedule 5'!BT143&lt;0,'Schedule 1'!BT$104&lt;&gt;'Helper 1'!$E$2),FALSE,TRUE))</f>
        <v>0</v>
      </c>
      <c r="BU47" s="474"/>
      <c r="BV47" s="474"/>
      <c r="BW47" s="474"/>
      <c r="BX47" s="474"/>
      <c r="BY47" s="472" t="b">
        <f>IF(ISNUMBER('Schedule 5'!BY143)=FALSE,FALSE,IF(OR('Schedule 5'!BY143&lt;0,'Schedule 1'!BY$104&lt;&gt;'Helper 1'!$E$2),FALSE,TRUE))</f>
        <v>0</v>
      </c>
      <c r="BZ47" s="474"/>
      <c r="CA47" s="474"/>
      <c r="CB47" s="474"/>
      <c r="CC47" s="474"/>
      <c r="CD47" s="472" t="b">
        <f>IF(ISNUMBER('Schedule 5'!CD143)=FALSE,FALSE,IF(OR('Schedule 5'!CD143&lt;0,'Schedule 1'!CD$104&lt;&gt;'Helper 1'!$E$2),FALSE,TRUE))</f>
        <v>0</v>
      </c>
      <c r="CE47" s="474"/>
      <c r="CF47" s="474"/>
      <c r="CG47" s="474"/>
      <c r="CH47" s="474"/>
      <c r="CI47" s="472" t="b">
        <f>IF(ISNUMBER('Schedule 5'!CI143)=FALSE,FALSE,IF(OR('Schedule 5'!CI143&lt;0,'Schedule 1'!CI$104&lt;&gt;'Helper 1'!$E$2),FALSE,TRUE))</f>
        <v>0</v>
      </c>
      <c r="CJ47" s="474"/>
      <c r="CK47" s="474"/>
      <c r="CL47" s="474"/>
      <c r="CM47" s="474"/>
      <c r="CN47" s="472" t="b">
        <f>IF(ISNUMBER('Schedule 5'!CN143)=FALSE,FALSE,IF(OR('Schedule 5'!CN143&lt;0,'Schedule 1'!CN$104&lt;&gt;'Helper 1'!$E$2),FALSE,TRUE))</f>
        <v>0</v>
      </c>
      <c r="CO47" s="474"/>
      <c r="CP47" s="474"/>
      <c r="CQ47" s="474"/>
      <c r="CR47" s="474"/>
      <c r="CS47" s="472" t="b">
        <f>IF(ISNUMBER('Schedule 5'!CS143)=FALSE,FALSE,IF(OR('Schedule 5'!CS143&lt;0,'Schedule 1'!CS$104&lt;&gt;'Helper 1'!$E$2),FALSE,TRUE))</f>
        <v>0</v>
      </c>
      <c r="CT47" s="474"/>
      <c r="CU47" s="474"/>
      <c r="CV47" s="474"/>
      <c r="CW47" s="474"/>
      <c r="CX47" s="472" t="b">
        <f>IF(ISNUMBER('Schedule 5'!CX143)=FALSE,FALSE,IF(OR('Schedule 5'!CX143&lt;0,'Schedule 1'!CX$104&lt;&gt;'Helper 1'!$E$2),FALSE,TRUE))</f>
        <v>0</v>
      </c>
      <c r="CY47" s="474"/>
      <c r="CZ47" s="474"/>
      <c r="DA47" s="474"/>
      <c r="DB47" s="474"/>
      <c r="DC47" s="472" t="b">
        <f>IF(ISNUMBER('Schedule 5'!DC143)=FALSE,FALSE,IF(OR('Schedule 5'!DC143&lt;0,'Schedule 1'!DC$104&lt;&gt;'Helper 1'!$E$2),FALSE,TRUE))</f>
        <v>0</v>
      </c>
      <c r="DD47" s="474"/>
      <c r="DE47" s="474"/>
      <c r="DF47" s="472"/>
      <c r="DG47" s="472"/>
      <c r="DH47" s="472" t="b">
        <f>IF(ISNUMBER('Schedule 5'!DH143)=FALSE,FALSE,IF(OR('Schedule 5'!DH143&lt;0,'Schedule 1'!DH$104&lt;&gt;'Helper 1'!$E$2),FALSE,TRUE))</f>
        <v>0</v>
      </c>
      <c r="DI47" s="474"/>
      <c r="DJ47" s="474"/>
      <c r="DK47" s="474"/>
      <c r="DL47" s="474"/>
      <c r="DM47" s="472" t="b">
        <f>IF(ISNUMBER('Schedule 5'!DM143)=FALSE,FALSE,IF(OR('Schedule 5'!DM143&lt;0,'Schedule 1'!DM$104&lt;&gt;'Helper 1'!$E$2),FALSE,TRUE))</f>
        <v>0</v>
      </c>
      <c r="DN47" s="474"/>
      <c r="DO47" s="474"/>
      <c r="DP47" s="474"/>
      <c r="DQ47" s="474"/>
      <c r="DR47" s="472" t="b">
        <f>IF(ISNUMBER('Schedule 5'!DR143)=FALSE,FALSE,IF(OR('Schedule 5'!DR143&lt;0,'Schedule 1'!DR$104&lt;&gt;'Helper 1'!$E$2),FALSE,TRUE))</f>
        <v>0</v>
      </c>
      <c r="DS47" s="474"/>
      <c r="DT47" s="474"/>
      <c r="DU47" s="474"/>
      <c r="DV47" s="474"/>
      <c r="DW47" s="472" t="b">
        <f>IF(ISNUMBER('Schedule 5'!DW143)=FALSE,FALSE,IF(OR('Schedule 5'!DW143&lt;0,'Schedule 1'!DW$104&lt;&gt;'Helper 1'!$E$2),FALSE,TRUE))</f>
        <v>0</v>
      </c>
      <c r="DX47" s="474"/>
      <c r="DY47" s="474"/>
      <c r="DZ47" s="474"/>
      <c r="EA47" s="474"/>
      <c r="EB47" s="472" t="b">
        <f>IF(ISNUMBER('Schedule 5'!EB143)=FALSE,FALSE,IF(OR('Schedule 5'!EB143&lt;0,'Schedule 1'!EB$104&lt;&gt;'Helper 1'!$E$2),FALSE,TRUE))</f>
        <v>0</v>
      </c>
      <c r="EC47" s="474"/>
      <c r="ED47" s="474"/>
      <c r="EE47" s="474"/>
      <c r="EF47" s="474"/>
      <c r="EG47" s="472" t="b">
        <f>IF(ISNUMBER('Schedule 5'!EG143)=FALSE,FALSE,IF(OR('Schedule 5'!EG143&lt;0,'Schedule 1'!EG$104&lt;&gt;'Helper 1'!$E$2),FALSE,TRUE))</f>
        <v>0</v>
      </c>
      <c r="EH47" s="474"/>
      <c r="EI47" s="474"/>
      <c r="EJ47" s="474"/>
      <c r="EK47" s="474"/>
      <c r="EL47" s="472" t="b">
        <f>IF(ISNUMBER('Schedule 5'!EL143)=FALSE,FALSE,IF(OR('Schedule 5'!EL143&lt;0,'Schedule 1'!EL$104&lt;&gt;'Helper 1'!$E$2),FALSE,TRUE))</f>
        <v>0</v>
      </c>
      <c r="EM47" s="474"/>
      <c r="EN47" s="474"/>
      <c r="EO47" s="474"/>
      <c r="EP47" s="474"/>
      <c r="EQ47" s="472" t="b">
        <f>IF(ISNUMBER('Schedule 5'!EQ143)=FALSE,FALSE,IF(OR('Schedule 5'!EQ143&lt;0,'Schedule 1'!EQ$104&lt;&gt;'Helper 1'!$E$2),FALSE,TRUE))</f>
        <v>0</v>
      </c>
      <c r="ER47" s="474"/>
      <c r="ES47" s="474"/>
      <c r="ET47" s="474"/>
      <c r="EU47" s="474"/>
      <c r="EV47" s="472" t="b">
        <f>IF(ISNUMBER('Schedule 5'!EV143)=FALSE,FALSE,IF(OR('Schedule 5'!EV143&lt;0,'Schedule 1'!EV$104&lt;&gt;'Helper 1'!$E$2),FALSE,TRUE))</f>
        <v>0</v>
      </c>
      <c r="EW47" s="474"/>
      <c r="EX47" s="474"/>
      <c r="EY47" s="474"/>
      <c r="EZ47" s="474"/>
      <c r="FA47" s="472" t="b">
        <f>IF(ISNUMBER('Schedule 5'!FA143)=FALSE,FALSE,IF(OR('Schedule 5'!FA143&lt;0,'Schedule 1'!FA$104&lt;&gt;'Helper 1'!$E$2),FALSE,TRUE))</f>
        <v>0</v>
      </c>
      <c r="FB47" s="474"/>
      <c r="FC47" s="474"/>
      <c r="FD47" s="472"/>
      <c r="FE47" s="472"/>
      <c r="FF47" s="472" t="b">
        <f>IF(ISNUMBER('Schedule 5'!FF143)=FALSE,FALSE,IF(OR('Schedule 5'!FF143&lt;0,'Schedule 1'!FF$104&lt;&gt;'Helper 1'!$E$2),FALSE,TRUE))</f>
        <v>0</v>
      </c>
      <c r="FG47" s="474"/>
      <c r="FH47" s="474"/>
      <c r="FI47" s="474"/>
      <c r="FJ47" s="474"/>
      <c r="FK47" s="472" t="b">
        <f>IF(ISNUMBER('Schedule 5'!FK143)=FALSE,FALSE,IF(OR('Schedule 5'!FK143&lt;0,'Schedule 1'!FK$104&lt;&gt;'Helper 1'!$E$2),FALSE,TRUE))</f>
        <v>0</v>
      </c>
      <c r="FL47" s="474"/>
      <c r="FM47" s="474"/>
      <c r="FN47" s="474"/>
      <c r="FO47" s="474"/>
      <c r="FP47" s="472" t="b">
        <f>IF(ISNUMBER('Schedule 5'!FP143)=FALSE,FALSE,IF(OR('Schedule 5'!FP143&lt;0,'Schedule 1'!FP$104&lt;&gt;'Helper 1'!$E$2),FALSE,TRUE))</f>
        <v>0</v>
      </c>
      <c r="FQ47" s="474"/>
      <c r="FR47" s="474"/>
      <c r="FS47" s="474"/>
      <c r="FT47" s="474"/>
      <c r="FU47" s="472" t="b">
        <f>IF(ISNUMBER('Schedule 5'!FU143)=FALSE,FALSE,IF(OR('Schedule 5'!FU143&lt;0,'Schedule 1'!FU$104&lt;&gt;'Helper 1'!$E$2),FALSE,TRUE))</f>
        <v>0</v>
      </c>
      <c r="FV47" s="474"/>
      <c r="FW47" s="474"/>
      <c r="FX47" s="474"/>
      <c r="FY47" s="474"/>
      <c r="FZ47" s="472" t="b">
        <f>IF(ISNUMBER('Schedule 5'!FZ143)=FALSE,FALSE,IF(OR('Schedule 5'!FZ143&lt;0,'Schedule 1'!FZ$104&lt;&gt;'Helper 1'!$E$2),FALSE,TRUE))</f>
        <v>0</v>
      </c>
      <c r="GA47" s="474"/>
      <c r="GB47" s="474"/>
      <c r="GC47" s="474"/>
      <c r="GD47" s="474"/>
      <c r="GE47" s="472" t="b">
        <f>IF(ISNUMBER('Schedule 5'!GE143)=FALSE,FALSE,IF(OR('Schedule 5'!GE143&lt;0,'Schedule 1'!GE$104&lt;&gt;'Helper 1'!$E$2),FALSE,TRUE))</f>
        <v>0</v>
      </c>
      <c r="GF47" s="474"/>
      <c r="GG47" s="474"/>
      <c r="GH47" s="474"/>
      <c r="GI47" s="474"/>
      <c r="GJ47" s="472" t="b">
        <f>IF(ISNUMBER('Schedule 5'!GJ143)=FALSE,FALSE,IF(OR('Schedule 5'!GJ143&lt;0,'Schedule 1'!GJ$104&lt;&gt;'Helper 1'!$E$2),FALSE,TRUE))</f>
        <v>0</v>
      </c>
      <c r="GK47" s="474"/>
      <c r="GL47" s="474"/>
      <c r="GM47" s="474"/>
      <c r="GN47" s="474"/>
      <c r="GO47" s="472" t="b">
        <f>IF(ISNUMBER('Schedule 5'!GO143)=FALSE,FALSE,IF(OR('Schedule 5'!GO143&lt;0,'Schedule 1'!GO$104&lt;&gt;'Helper 1'!$E$2),FALSE,TRUE))</f>
        <v>0</v>
      </c>
      <c r="GP47" s="474"/>
      <c r="GQ47" s="474"/>
      <c r="GR47" s="474"/>
      <c r="GS47" s="474"/>
      <c r="GT47" s="472" t="b">
        <f>IF(ISNUMBER('Schedule 5'!GT143)=FALSE,FALSE,IF(OR('Schedule 5'!GT143&lt;0,'Schedule 1'!GT$104&lt;&gt;'Helper 1'!$E$2),FALSE,TRUE))</f>
        <v>0</v>
      </c>
      <c r="GU47" s="474"/>
      <c r="GV47" s="474"/>
      <c r="GW47" s="474"/>
      <c r="GX47" s="474"/>
      <c r="GY47" s="472" t="b">
        <f>IF(ISNUMBER('Schedule 5'!GY143)=FALSE,FALSE,IF(OR('Schedule 5'!GY143&lt;0,'Schedule 1'!GY$104&lt;&gt;'Helper 1'!$E$2),FALSE,TRUE))</f>
        <v>0</v>
      </c>
      <c r="GZ47" s="474"/>
      <c r="HA47" s="474"/>
      <c r="HB47" s="472"/>
      <c r="HC47" s="472"/>
      <c r="HD47" s="472" t="b">
        <f>IF(ISNUMBER('Schedule 5'!HD143)=FALSE,FALSE,IF(OR('Schedule 5'!HD143&lt;0,'Schedule 1'!HD$104&lt;&gt;'Helper 1'!$E$2),FALSE,TRUE))</f>
        <v>0</v>
      </c>
      <c r="HE47" s="474"/>
      <c r="HF47" s="474"/>
      <c r="HG47" s="474"/>
      <c r="HH47" s="474"/>
      <c r="HI47" s="472" t="b">
        <f>IF(ISNUMBER('Schedule 5'!HI143)=FALSE,FALSE,IF(OR('Schedule 5'!HI143&lt;0,'Schedule 1'!HI$104&lt;&gt;'Helper 1'!$E$2),FALSE,TRUE))</f>
        <v>0</v>
      </c>
      <c r="HJ47" s="474"/>
      <c r="HK47" s="474"/>
      <c r="HL47" s="474"/>
      <c r="HM47" s="474"/>
      <c r="HN47" s="472" t="b">
        <f>IF(ISNUMBER('Schedule 5'!HN143)=FALSE,FALSE,IF(OR('Schedule 5'!HN143&lt;0,'Schedule 1'!HN$104&lt;&gt;'Helper 1'!$E$2),FALSE,TRUE))</f>
        <v>0</v>
      </c>
      <c r="HO47" s="474"/>
      <c r="HP47" s="474"/>
      <c r="HQ47" s="474"/>
      <c r="HR47" s="474"/>
      <c r="HS47" s="472" t="b">
        <f>IF(ISNUMBER('Schedule 5'!HS143)=FALSE,FALSE,IF(OR('Schedule 5'!HS143&lt;0,'Schedule 1'!HS$104&lt;&gt;'Helper 1'!$E$2),FALSE,TRUE))</f>
        <v>0</v>
      </c>
      <c r="HT47" s="474"/>
      <c r="HU47" s="474"/>
      <c r="HV47" s="474"/>
      <c r="HW47" s="474"/>
      <c r="HX47" s="472" t="b">
        <f>IF(ISNUMBER('Schedule 5'!HX143)=FALSE,FALSE,IF(OR('Schedule 5'!HX143&lt;0,'Schedule 1'!HX$104&lt;&gt;'Helper 1'!$E$2),FALSE,TRUE))</f>
        <v>0</v>
      </c>
      <c r="HY47" s="474"/>
      <c r="HZ47" s="474"/>
      <c r="IA47" s="474"/>
      <c r="IB47" s="474"/>
      <c r="IC47" s="472" t="b">
        <f>IF(ISNUMBER('Schedule 5'!IC143)=FALSE,FALSE,IF(OR('Schedule 5'!IC143&lt;0,'Schedule 1'!IC$104&lt;&gt;'Helper 1'!$E$2),FALSE,TRUE))</f>
        <v>0</v>
      </c>
      <c r="ID47" s="474"/>
      <c r="IE47" s="474"/>
      <c r="IF47" s="474"/>
      <c r="IG47" s="474"/>
      <c r="IH47" s="472" t="b">
        <f>IF(ISNUMBER('Schedule 5'!IH143)=FALSE,FALSE,IF(OR('Schedule 5'!IH143&lt;0,'Schedule 1'!IH$104&lt;&gt;'Helper 1'!$E$2),FALSE,TRUE))</f>
        <v>0</v>
      </c>
      <c r="II47" s="474"/>
      <c r="IJ47" s="474"/>
      <c r="IK47" s="474"/>
      <c r="IL47" s="474"/>
      <c r="IM47" s="472" t="b">
        <f>IF(ISNUMBER('Schedule 5'!IM143)=FALSE,FALSE,IF(OR('Schedule 5'!IM143&lt;0,'Schedule 1'!IM$104&lt;&gt;'Helper 1'!$E$2),FALSE,TRUE))</f>
        <v>0</v>
      </c>
      <c r="IN47" s="474"/>
      <c r="IO47" s="474"/>
      <c r="IP47" s="474"/>
      <c r="IQ47" s="474"/>
      <c r="IR47" s="472" t="b">
        <f>IF(ISNUMBER('Schedule 5'!IR143)=FALSE,FALSE,IF(OR('Schedule 5'!IR143&lt;0,'Schedule 1'!IR$104&lt;&gt;'Helper 1'!$E$2),FALSE,TRUE))</f>
        <v>0</v>
      </c>
      <c r="IS47" s="474"/>
      <c r="IT47" s="474"/>
      <c r="IU47" s="474"/>
      <c r="IV47" s="474"/>
      <c r="IW47" s="472" t="b">
        <f>IF(ISNUMBER('Schedule 5'!IW143)=FALSE,FALSE,IF(OR('Schedule 5'!IW143&lt;0,'Schedule 1'!IW$104&lt;&gt;'Helper 1'!$E$2),FALSE,TRUE))</f>
        <v>0</v>
      </c>
      <c r="IX47" s="474"/>
      <c r="IY47" s="465"/>
      <c r="IZ47" s="78"/>
    </row>
    <row r="48" spans="2:260" x14ac:dyDescent="0.35">
      <c r="B48" s="469"/>
      <c r="C48" s="123" t="s">
        <v>924</v>
      </c>
      <c r="D48" s="107" t="s">
        <v>892</v>
      </c>
      <c r="E48" s="470"/>
      <c r="F48" s="471"/>
      <c r="G48" s="472"/>
      <c r="H48" s="473"/>
      <c r="I48" s="472"/>
      <c r="J48" s="471"/>
      <c r="K48" s="472"/>
      <c r="L48" s="472" t="b">
        <f>IF(ISNUMBER('Schedule 5'!L162)=FALSE,FALSE,IF(OR('Schedule 5'!L162&lt;0,'Schedule 1'!L$104&lt;&gt;'Helper 1'!$E$2,'Schedule 5'!L162&gt;'Schedule 5'!L164),FALSE,TRUE))</f>
        <v>0</v>
      </c>
      <c r="M48" s="474"/>
      <c r="N48" s="474"/>
      <c r="O48" s="474"/>
      <c r="P48" s="474"/>
      <c r="Q48" s="472" t="b">
        <f>IF(ISNUMBER('Schedule 5'!Q162)=FALSE,FALSE,IF(OR('Schedule 5'!Q162&lt;0,'Schedule 1'!Q$104&lt;&gt;'Helper 1'!$E$2,'Schedule 5'!Q162&gt;'Schedule 5'!Q164),FALSE,TRUE))</f>
        <v>0</v>
      </c>
      <c r="R48" s="474"/>
      <c r="S48" s="474"/>
      <c r="T48" s="474"/>
      <c r="U48" s="474"/>
      <c r="V48" s="472" t="b">
        <f>IF(ISNUMBER('Schedule 5'!V162)=FALSE,FALSE,IF(OR('Schedule 5'!V162&lt;0,'Schedule 1'!V$104&lt;&gt;'Helper 1'!$E$2,'Schedule 5'!V162&gt;'Schedule 5'!V164),FALSE,TRUE))</f>
        <v>0</v>
      </c>
      <c r="W48" s="474"/>
      <c r="X48" s="474"/>
      <c r="Y48" s="474"/>
      <c r="Z48" s="474"/>
      <c r="AA48" s="472" t="b">
        <f>IF(ISNUMBER('Schedule 5'!AA162)=FALSE,FALSE,IF(OR('Schedule 5'!AA162&lt;0,'Schedule 1'!AA$104&lt;&gt;'Helper 1'!$E$2,'Schedule 5'!AA162&gt;'Schedule 5'!AA164),FALSE,TRUE))</f>
        <v>0</v>
      </c>
      <c r="AB48" s="474"/>
      <c r="AC48" s="474"/>
      <c r="AD48" s="474"/>
      <c r="AE48" s="474"/>
      <c r="AF48" s="472" t="b">
        <f>IF(ISNUMBER('Schedule 5'!AF162)=FALSE,FALSE,IF(OR('Schedule 5'!AF162&lt;0,'Schedule 1'!AF$104&lt;&gt;'Helper 1'!$E$2,'Schedule 5'!AF162&gt;'Schedule 5'!AF164),FALSE,TRUE))</f>
        <v>0</v>
      </c>
      <c r="AG48" s="474"/>
      <c r="AH48" s="474"/>
      <c r="AI48" s="474"/>
      <c r="AJ48" s="474"/>
      <c r="AK48" s="472" t="b">
        <f>IF(ISNUMBER('Schedule 5'!AK162)=FALSE,FALSE,IF(OR('Schedule 5'!AK162&lt;0,'Schedule 1'!AK$104&lt;&gt;'Helper 1'!$E$2,'Schedule 5'!AK162&gt;'Schedule 5'!AK164),FALSE,TRUE))</f>
        <v>0</v>
      </c>
      <c r="AL48" s="474"/>
      <c r="AM48" s="474"/>
      <c r="AN48" s="474"/>
      <c r="AO48" s="474"/>
      <c r="AP48" s="472" t="b">
        <f>IF(ISNUMBER('Schedule 5'!AP162)=FALSE,FALSE,IF(OR('Schedule 5'!AP162&lt;0,'Schedule 1'!AP$104&lt;&gt;'Helper 1'!$E$2,'Schedule 5'!AP162&gt;'Schedule 5'!AP164),FALSE,TRUE))</f>
        <v>0</v>
      </c>
      <c r="AQ48" s="474"/>
      <c r="AR48" s="474"/>
      <c r="AS48" s="474"/>
      <c r="AT48" s="474"/>
      <c r="AU48" s="472" t="b">
        <f>IF(ISNUMBER('Schedule 5'!AU162)=FALSE,FALSE,IF(OR('Schedule 5'!AU162&lt;0,'Schedule 1'!AU$104&lt;&gt;'Helper 1'!$E$2,'Schedule 5'!AU162&gt;'Schedule 5'!AU164),FALSE,TRUE))</f>
        <v>0</v>
      </c>
      <c r="AV48" s="474"/>
      <c r="AW48" s="474"/>
      <c r="AX48" s="474"/>
      <c r="AY48" s="474"/>
      <c r="AZ48" s="472" t="b">
        <f>IF(ISNUMBER('Schedule 5'!AZ162)=FALSE,FALSE,IF(OR('Schedule 5'!AZ162&lt;0,'Schedule 1'!AZ$104&lt;&gt;'Helper 1'!$E$2,'Schedule 5'!AZ162&gt;'Schedule 5'!AZ164),FALSE,TRUE))</f>
        <v>0</v>
      </c>
      <c r="BA48" s="474"/>
      <c r="BB48" s="474"/>
      <c r="BC48" s="474"/>
      <c r="BD48" s="474"/>
      <c r="BE48" s="472" t="b">
        <f>IF(ISNUMBER('Schedule 5'!BE162)=FALSE,FALSE,IF(OR('Schedule 5'!BE162&lt;0,'Schedule 1'!BE$104&lt;&gt;'Helper 1'!$E$2,'Schedule 5'!BE162&gt;'Schedule 5'!BE164),FALSE,TRUE))</f>
        <v>0</v>
      </c>
      <c r="BF48" s="474"/>
      <c r="BG48" s="474"/>
      <c r="BH48" s="472"/>
      <c r="BI48" s="472"/>
      <c r="BJ48" s="472" t="b">
        <f>IF(ISNUMBER('Schedule 5'!BJ162)=FALSE,FALSE,IF(OR('Schedule 5'!BJ162&lt;0,'Schedule 1'!BJ$104&lt;&gt;'Helper 1'!$E$2,'Schedule 5'!BJ162&gt;'Schedule 5'!BJ164),FALSE,TRUE))</f>
        <v>0</v>
      </c>
      <c r="BK48" s="474"/>
      <c r="BL48" s="474"/>
      <c r="BM48" s="474"/>
      <c r="BN48" s="474"/>
      <c r="BO48" s="472" t="b">
        <f>IF(ISNUMBER('Schedule 5'!BO162)=FALSE,FALSE,IF(OR('Schedule 5'!BO162&lt;0,'Schedule 1'!BO$104&lt;&gt;'Helper 1'!$E$2,'Schedule 5'!BO162&gt;'Schedule 5'!BO164),FALSE,TRUE))</f>
        <v>0</v>
      </c>
      <c r="BP48" s="474"/>
      <c r="BQ48" s="474"/>
      <c r="BR48" s="474"/>
      <c r="BS48" s="474"/>
      <c r="BT48" s="472" t="b">
        <f>IF(ISNUMBER('Schedule 5'!BT162)=FALSE,FALSE,IF(OR('Schedule 5'!BT162&lt;0,'Schedule 1'!BT$104&lt;&gt;'Helper 1'!$E$2,'Schedule 5'!BT162&gt;'Schedule 5'!BT164),FALSE,TRUE))</f>
        <v>0</v>
      </c>
      <c r="BU48" s="474"/>
      <c r="BV48" s="474"/>
      <c r="BW48" s="474"/>
      <c r="BX48" s="474"/>
      <c r="BY48" s="472" t="b">
        <f>IF(ISNUMBER('Schedule 5'!BY162)=FALSE,FALSE,IF(OR('Schedule 5'!BY162&lt;0,'Schedule 1'!BY$104&lt;&gt;'Helper 1'!$E$2,'Schedule 5'!BY162&gt;'Schedule 5'!BY164),FALSE,TRUE))</f>
        <v>0</v>
      </c>
      <c r="BZ48" s="474"/>
      <c r="CA48" s="474"/>
      <c r="CB48" s="474"/>
      <c r="CC48" s="474"/>
      <c r="CD48" s="472" t="b">
        <f>IF(ISNUMBER('Schedule 5'!CD162)=FALSE,FALSE,IF(OR('Schedule 5'!CD162&lt;0,'Schedule 1'!CD$104&lt;&gt;'Helper 1'!$E$2,'Schedule 5'!CD162&gt;'Schedule 5'!CD164),FALSE,TRUE))</f>
        <v>0</v>
      </c>
      <c r="CE48" s="474"/>
      <c r="CF48" s="474"/>
      <c r="CG48" s="474"/>
      <c r="CH48" s="474"/>
      <c r="CI48" s="472" t="b">
        <f>IF(ISNUMBER('Schedule 5'!CI162)=FALSE,FALSE,IF(OR('Schedule 5'!CI162&lt;0,'Schedule 1'!CI$104&lt;&gt;'Helper 1'!$E$2,'Schedule 5'!CI162&gt;'Schedule 5'!CI164),FALSE,TRUE))</f>
        <v>0</v>
      </c>
      <c r="CJ48" s="474"/>
      <c r="CK48" s="474"/>
      <c r="CL48" s="474"/>
      <c r="CM48" s="474"/>
      <c r="CN48" s="472" t="b">
        <f>IF(ISNUMBER('Schedule 5'!CN162)=FALSE,FALSE,IF(OR('Schedule 5'!CN162&lt;0,'Schedule 1'!CN$104&lt;&gt;'Helper 1'!$E$2,'Schedule 5'!CN162&gt;'Schedule 5'!CN164),FALSE,TRUE))</f>
        <v>0</v>
      </c>
      <c r="CO48" s="474"/>
      <c r="CP48" s="474"/>
      <c r="CQ48" s="474"/>
      <c r="CR48" s="474"/>
      <c r="CS48" s="472" t="b">
        <f>IF(ISNUMBER('Schedule 5'!CS162)=FALSE,FALSE,IF(OR('Schedule 5'!CS162&lt;0,'Schedule 1'!CS$104&lt;&gt;'Helper 1'!$E$2,'Schedule 5'!CS162&gt;'Schedule 5'!CS164),FALSE,TRUE))</f>
        <v>0</v>
      </c>
      <c r="CT48" s="474"/>
      <c r="CU48" s="474"/>
      <c r="CV48" s="474"/>
      <c r="CW48" s="474"/>
      <c r="CX48" s="472" t="b">
        <f>IF(ISNUMBER('Schedule 5'!CX162)=FALSE,FALSE,IF(OR('Schedule 5'!CX162&lt;0,'Schedule 1'!CX$104&lt;&gt;'Helper 1'!$E$2,'Schedule 5'!CX162&gt;'Schedule 5'!CX164),FALSE,TRUE))</f>
        <v>0</v>
      </c>
      <c r="CY48" s="474"/>
      <c r="CZ48" s="474"/>
      <c r="DA48" s="474"/>
      <c r="DB48" s="474"/>
      <c r="DC48" s="472" t="b">
        <f>IF(ISNUMBER('Schedule 5'!DC162)=FALSE,FALSE,IF(OR('Schedule 5'!DC162&lt;0,'Schedule 1'!DC$104&lt;&gt;'Helper 1'!$E$2,'Schedule 5'!DC162&gt;'Schedule 5'!DC164),FALSE,TRUE))</f>
        <v>0</v>
      </c>
      <c r="DD48" s="474"/>
      <c r="DE48" s="474"/>
      <c r="DF48" s="472"/>
      <c r="DG48" s="472"/>
      <c r="DH48" s="472" t="b">
        <f>IF(ISNUMBER('Schedule 5'!DH162)=FALSE,FALSE,IF(OR('Schedule 5'!DH162&lt;0,'Schedule 1'!DH$104&lt;&gt;'Helper 1'!$E$2,'Schedule 5'!DH162&gt;'Schedule 5'!DH164),FALSE,TRUE))</f>
        <v>0</v>
      </c>
      <c r="DI48" s="474"/>
      <c r="DJ48" s="474"/>
      <c r="DK48" s="474"/>
      <c r="DL48" s="474"/>
      <c r="DM48" s="472" t="b">
        <f>IF(ISNUMBER('Schedule 5'!DM162)=FALSE,FALSE,IF(OR('Schedule 5'!DM162&lt;0,'Schedule 1'!DM$104&lt;&gt;'Helper 1'!$E$2,'Schedule 5'!DM162&gt;'Schedule 5'!DM164),FALSE,TRUE))</f>
        <v>0</v>
      </c>
      <c r="DN48" s="474"/>
      <c r="DO48" s="474"/>
      <c r="DP48" s="474"/>
      <c r="DQ48" s="474"/>
      <c r="DR48" s="472" t="b">
        <f>IF(ISNUMBER('Schedule 5'!DR162)=FALSE,FALSE,IF(OR('Schedule 5'!DR162&lt;0,'Schedule 1'!DR$104&lt;&gt;'Helper 1'!$E$2,'Schedule 5'!DR162&gt;'Schedule 5'!DR164),FALSE,TRUE))</f>
        <v>0</v>
      </c>
      <c r="DS48" s="474"/>
      <c r="DT48" s="474"/>
      <c r="DU48" s="474"/>
      <c r="DV48" s="474"/>
      <c r="DW48" s="472" t="b">
        <f>IF(ISNUMBER('Schedule 5'!DW162)=FALSE,FALSE,IF(OR('Schedule 5'!DW162&lt;0,'Schedule 1'!DW$104&lt;&gt;'Helper 1'!$E$2,'Schedule 5'!DW162&gt;'Schedule 5'!DW164),FALSE,TRUE))</f>
        <v>0</v>
      </c>
      <c r="DX48" s="474"/>
      <c r="DY48" s="474"/>
      <c r="DZ48" s="474"/>
      <c r="EA48" s="474"/>
      <c r="EB48" s="472" t="b">
        <f>IF(ISNUMBER('Schedule 5'!EB162)=FALSE,FALSE,IF(OR('Schedule 5'!EB162&lt;0,'Schedule 1'!EB$104&lt;&gt;'Helper 1'!$E$2,'Schedule 5'!EB162&gt;'Schedule 5'!EB164),FALSE,TRUE))</f>
        <v>0</v>
      </c>
      <c r="EC48" s="474"/>
      <c r="ED48" s="474"/>
      <c r="EE48" s="474"/>
      <c r="EF48" s="474"/>
      <c r="EG48" s="472" t="b">
        <f>IF(ISNUMBER('Schedule 5'!EG162)=FALSE,FALSE,IF(OR('Schedule 5'!EG162&lt;0,'Schedule 1'!EG$104&lt;&gt;'Helper 1'!$E$2,'Schedule 5'!EG162&gt;'Schedule 5'!EG164),FALSE,TRUE))</f>
        <v>0</v>
      </c>
      <c r="EH48" s="474"/>
      <c r="EI48" s="474"/>
      <c r="EJ48" s="474"/>
      <c r="EK48" s="474"/>
      <c r="EL48" s="472" t="b">
        <f>IF(ISNUMBER('Schedule 5'!EL162)=FALSE,FALSE,IF(OR('Schedule 5'!EL162&lt;0,'Schedule 1'!EL$104&lt;&gt;'Helper 1'!$E$2,'Schedule 5'!EL162&gt;'Schedule 5'!EL164),FALSE,TRUE))</f>
        <v>0</v>
      </c>
      <c r="EM48" s="474"/>
      <c r="EN48" s="474"/>
      <c r="EO48" s="474"/>
      <c r="EP48" s="474"/>
      <c r="EQ48" s="472" t="b">
        <f>IF(ISNUMBER('Schedule 5'!EQ162)=FALSE,FALSE,IF(OR('Schedule 5'!EQ162&lt;0,'Schedule 1'!EQ$104&lt;&gt;'Helper 1'!$E$2,'Schedule 5'!EQ162&gt;'Schedule 5'!EQ164),FALSE,TRUE))</f>
        <v>0</v>
      </c>
      <c r="ER48" s="474"/>
      <c r="ES48" s="474"/>
      <c r="ET48" s="474"/>
      <c r="EU48" s="474"/>
      <c r="EV48" s="472" t="b">
        <f>IF(ISNUMBER('Schedule 5'!EV162)=FALSE,FALSE,IF(OR('Schedule 5'!EV162&lt;0,'Schedule 1'!EV$104&lt;&gt;'Helper 1'!$E$2,'Schedule 5'!EV162&gt;'Schedule 5'!EV164),FALSE,TRUE))</f>
        <v>0</v>
      </c>
      <c r="EW48" s="474"/>
      <c r="EX48" s="474"/>
      <c r="EY48" s="474"/>
      <c r="EZ48" s="474"/>
      <c r="FA48" s="472" t="b">
        <f>IF(ISNUMBER('Schedule 5'!FA162)=FALSE,FALSE,IF(OR('Schedule 5'!FA162&lt;0,'Schedule 1'!FA$104&lt;&gt;'Helper 1'!$E$2,'Schedule 5'!FA162&gt;'Schedule 5'!FA164),FALSE,TRUE))</f>
        <v>0</v>
      </c>
      <c r="FB48" s="474"/>
      <c r="FC48" s="474"/>
      <c r="FD48" s="472"/>
      <c r="FE48" s="472"/>
      <c r="FF48" s="472" t="b">
        <f>IF(ISNUMBER('Schedule 5'!FF162)=FALSE,FALSE,IF(OR('Schedule 5'!FF162&lt;0,'Schedule 1'!FF$104&lt;&gt;'Helper 1'!$E$2,'Schedule 5'!FF162&gt;'Schedule 5'!FF164),FALSE,TRUE))</f>
        <v>0</v>
      </c>
      <c r="FG48" s="474"/>
      <c r="FH48" s="474"/>
      <c r="FI48" s="474"/>
      <c r="FJ48" s="474"/>
      <c r="FK48" s="472" t="b">
        <f>IF(ISNUMBER('Schedule 5'!FK162)=FALSE,FALSE,IF(OR('Schedule 5'!FK162&lt;0,'Schedule 1'!FK$104&lt;&gt;'Helper 1'!$E$2,'Schedule 5'!FK162&gt;'Schedule 5'!FK164),FALSE,TRUE))</f>
        <v>0</v>
      </c>
      <c r="FL48" s="474"/>
      <c r="FM48" s="474"/>
      <c r="FN48" s="474"/>
      <c r="FO48" s="474"/>
      <c r="FP48" s="472" t="b">
        <f>IF(ISNUMBER('Schedule 5'!FP162)=FALSE,FALSE,IF(OR('Schedule 5'!FP162&lt;0,'Schedule 1'!FP$104&lt;&gt;'Helper 1'!$E$2,'Schedule 5'!FP162&gt;'Schedule 5'!FP164),FALSE,TRUE))</f>
        <v>0</v>
      </c>
      <c r="FQ48" s="474"/>
      <c r="FR48" s="474"/>
      <c r="FS48" s="474"/>
      <c r="FT48" s="474"/>
      <c r="FU48" s="472" t="b">
        <f>IF(ISNUMBER('Schedule 5'!FU162)=FALSE,FALSE,IF(OR('Schedule 5'!FU162&lt;0,'Schedule 1'!FU$104&lt;&gt;'Helper 1'!$E$2,'Schedule 5'!FU162&gt;'Schedule 5'!FU164),FALSE,TRUE))</f>
        <v>0</v>
      </c>
      <c r="FV48" s="474"/>
      <c r="FW48" s="474"/>
      <c r="FX48" s="474"/>
      <c r="FY48" s="474"/>
      <c r="FZ48" s="472" t="b">
        <f>IF(ISNUMBER('Schedule 5'!FZ162)=FALSE,FALSE,IF(OR('Schedule 5'!FZ162&lt;0,'Schedule 1'!FZ$104&lt;&gt;'Helper 1'!$E$2,'Schedule 5'!FZ162&gt;'Schedule 5'!FZ164),FALSE,TRUE))</f>
        <v>0</v>
      </c>
      <c r="GA48" s="474"/>
      <c r="GB48" s="474"/>
      <c r="GC48" s="474"/>
      <c r="GD48" s="474"/>
      <c r="GE48" s="472" t="b">
        <f>IF(ISNUMBER('Schedule 5'!GE162)=FALSE,FALSE,IF(OR('Schedule 5'!GE162&lt;0,'Schedule 1'!GE$104&lt;&gt;'Helper 1'!$E$2,'Schedule 5'!GE162&gt;'Schedule 5'!GE164),FALSE,TRUE))</f>
        <v>0</v>
      </c>
      <c r="GF48" s="474"/>
      <c r="GG48" s="474"/>
      <c r="GH48" s="474"/>
      <c r="GI48" s="474"/>
      <c r="GJ48" s="472" t="b">
        <f>IF(ISNUMBER('Schedule 5'!GJ162)=FALSE,FALSE,IF(OR('Schedule 5'!GJ162&lt;0,'Schedule 1'!GJ$104&lt;&gt;'Helper 1'!$E$2,'Schedule 5'!GJ162&gt;'Schedule 5'!GJ164),FALSE,TRUE))</f>
        <v>0</v>
      </c>
      <c r="GK48" s="474"/>
      <c r="GL48" s="474"/>
      <c r="GM48" s="474"/>
      <c r="GN48" s="474"/>
      <c r="GO48" s="472" t="b">
        <f>IF(ISNUMBER('Schedule 5'!GO162)=FALSE,FALSE,IF(OR('Schedule 5'!GO162&lt;0,'Schedule 1'!GO$104&lt;&gt;'Helper 1'!$E$2,'Schedule 5'!GO162&gt;'Schedule 5'!GO164),FALSE,TRUE))</f>
        <v>0</v>
      </c>
      <c r="GP48" s="474"/>
      <c r="GQ48" s="474"/>
      <c r="GR48" s="474"/>
      <c r="GS48" s="474"/>
      <c r="GT48" s="472" t="b">
        <f>IF(ISNUMBER('Schedule 5'!GT162)=FALSE,FALSE,IF(OR('Schedule 5'!GT162&lt;0,'Schedule 1'!GT$104&lt;&gt;'Helper 1'!$E$2,'Schedule 5'!GT162&gt;'Schedule 5'!GT164),FALSE,TRUE))</f>
        <v>0</v>
      </c>
      <c r="GU48" s="474"/>
      <c r="GV48" s="474"/>
      <c r="GW48" s="474"/>
      <c r="GX48" s="474"/>
      <c r="GY48" s="472" t="b">
        <f>IF(ISNUMBER('Schedule 5'!GY162)=FALSE,FALSE,IF(OR('Schedule 5'!GY162&lt;0,'Schedule 1'!GY$104&lt;&gt;'Helper 1'!$E$2,'Schedule 5'!GY162&gt;'Schedule 5'!GY164),FALSE,TRUE))</f>
        <v>0</v>
      </c>
      <c r="GZ48" s="474"/>
      <c r="HA48" s="474"/>
      <c r="HB48" s="472"/>
      <c r="HC48" s="472"/>
      <c r="HD48" s="472" t="b">
        <f>IF(ISNUMBER('Schedule 5'!HD162)=FALSE,FALSE,IF(OR('Schedule 5'!HD162&lt;0,'Schedule 1'!HD$104&lt;&gt;'Helper 1'!$E$2,'Schedule 5'!HD162&gt;'Schedule 5'!HD164),FALSE,TRUE))</f>
        <v>0</v>
      </c>
      <c r="HE48" s="474"/>
      <c r="HF48" s="474"/>
      <c r="HG48" s="474"/>
      <c r="HH48" s="474"/>
      <c r="HI48" s="472" t="b">
        <f>IF(ISNUMBER('Schedule 5'!HI162)=FALSE,FALSE,IF(OR('Schedule 5'!HI162&lt;0,'Schedule 1'!HI$104&lt;&gt;'Helper 1'!$E$2,'Schedule 5'!HI162&gt;'Schedule 5'!HI164),FALSE,TRUE))</f>
        <v>0</v>
      </c>
      <c r="HJ48" s="474"/>
      <c r="HK48" s="474"/>
      <c r="HL48" s="474"/>
      <c r="HM48" s="474"/>
      <c r="HN48" s="472" t="b">
        <f>IF(ISNUMBER('Schedule 5'!HN162)=FALSE,FALSE,IF(OR('Schedule 5'!HN162&lt;0,'Schedule 1'!HN$104&lt;&gt;'Helper 1'!$E$2,'Schedule 5'!HN162&gt;'Schedule 5'!HN164),FALSE,TRUE))</f>
        <v>0</v>
      </c>
      <c r="HO48" s="474"/>
      <c r="HP48" s="474"/>
      <c r="HQ48" s="474"/>
      <c r="HR48" s="474"/>
      <c r="HS48" s="472" t="b">
        <f>IF(ISNUMBER('Schedule 5'!HS162)=FALSE,FALSE,IF(OR('Schedule 5'!HS162&lt;0,'Schedule 1'!HS$104&lt;&gt;'Helper 1'!$E$2,'Schedule 5'!HS162&gt;'Schedule 5'!HS164),FALSE,TRUE))</f>
        <v>0</v>
      </c>
      <c r="HT48" s="474"/>
      <c r="HU48" s="474"/>
      <c r="HV48" s="474"/>
      <c r="HW48" s="474"/>
      <c r="HX48" s="472" t="b">
        <f>IF(ISNUMBER('Schedule 5'!HX162)=FALSE,FALSE,IF(OR('Schedule 5'!HX162&lt;0,'Schedule 1'!HX$104&lt;&gt;'Helper 1'!$E$2,'Schedule 5'!HX162&gt;'Schedule 5'!HX164),FALSE,TRUE))</f>
        <v>0</v>
      </c>
      <c r="HY48" s="474"/>
      <c r="HZ48" s="474"/>
      <c r="IA48" s="474"/>
      <c r="IB48" s="474"/>
      <c r="IC48" s="472" t="b">
        <f>IF(ISNUMBER('Schedule 5'!IC162)=FALSE,FALSE,IF(OR('Schedule 5'!IC162&lt;0,'Schedule 1'!IC$104&lt;&gt;'Helper 1'!$E$2,'Schedule 5'!IC162&gt;'Schedule 5'!IC164),FALSE,TRUE))</f>
        <v>0</v>
      </c>
      <c r="ID48" s="474"/>
      <c r="IE48" s="474"/>
      <c r="IF48" s="474"/>
      <c r="IG48" s="474"/>
      <c r="IH48" s="472" t="b">
        <f>IF(ISNUMBER('Schedule 5'!IH162)=FALSE,FALSE,IF(OR('Schedule 5'!IH162&lt;0,'Schedule 1'!IH$104&lt;&gt;'Helper 1'!$E$2,'Schedule 5'!IH162&gt;'Schedule 5'!IH164),FALSE,TRUE))</f>
        <v>0</v>
      </c>
      <c r="II48" s="474"/>
      <c r="IJ48" s="474"/>
      <c r="IK48" s="474"/>
      <c r="IL48" s="474"/>
      <c r="IM48" s="472" t="b">
        <f>IF(ISNUMBER('Schedule 5'!IM162)=FALSE,FALSE,IF(OR('Schedule 5'!IM162&lt;0,'Schedule 1'!IM$104&lt;&gt;'Helper 1'!$E$2,'Schedule 5'!IM162&gt;'Schedule 5'!IM164),FALSE,TRUE))</f>
        <v>0</v>
      </c>
      <c r="IN48" s="474"/>
      <c r="IO48" s="474"/>
      <c r="IP48" s="474"/>
      <c r="IQ48" s="474"/>
      <c r="IR48" s="472" t="b">
        <f>IF(ISNUMBER('Schedule 5'!IR162)=FALSE,FALSE,IF(OR('Schedule 5'!IR162&lt;0,'Schedule 1'!IR$104&lt;&gt;'Helper 1'!$E$2,'Schedule 5'!IR162&gt;'Schedule 5'!IR164),FALSE,TRUE))</f>
        <v>0</v>
      </c>
      <c r="IS48" s="474"/>
      <c r="IT48" s="474"/>
      <c r="IU48" s="474"/>
      <c r="IV48" s="474"/>
      <c r="IW48" s="472" t="b">
        <f>IF(ISNUMBER('Schedule 5'!IW162)=FALSE,FALSE,IF(OR('Schedule 5'!IW162&lt;0,'Schedule 1'!IW$104&lt;&gt;'Helper 1'!$E$2,'Schedule 5'!IW162&gt;'Schedule 5'!IW164),FALSE,TRUE))</f>
        <v>0</v>
      </c>
      <c r="IX48" s="474"/>
      <c r="IY48" s="465"/>
      <c r="IZ48" s="78"/>
    </row>
    <row r="49" spans="2:260" x14ac:dyDescent="0.35">
      <c r="B49" s="469"/>
      <c r="C49" s="123" t="s">
        <v>931</v>
      </c>
      <c r="D49" s="107" t="s">
        <v>902</v>
      </c>
      <c r="E49" s="470"/>
      <c r="F49" s="471"/>
      <c r="G49" s="472"/>
      <c r="H49" s="473"/>
      <c r="I49" s="472"/>
      <c r="J49" s="471"/>
      <c r="K49" s="472"/>
      <c r="L49" s="472" t="b">
        <f>IF(ISNUMBER('Schedule 5'!L172)=FALSE,FALSE,IF(OR('Schedule 5'!L172&lt;0,'Schedule 1'!L$104&lt;&gt;'Helper 1'!$E$2),FALSE,TRUE))</f>
        <v>0</v>
      </c>
      <c r="M49" s="474"/>
      <c r="N49" s="474"/>
      <c r="O49" s="474"/>
      <c r="P49" s="474"/>
      <c r="Q49" s="472" t="b">
        <f>IF(ISNUMBER('Schedule 5'!Q172)=FALSE,FALSE,IF(OR('Schedule 5'!Q172&lt;0,'Schedule 1'!Q$104&lt;&gt;'Helper 1'!$E$2),FALSE,TRUE))</f>
        <v>0</v>
      </c>
      <c r="R49" s="474"/>
      <c r="S49" s="474"/>
      <c r="T49" s="474"/>
      <c r="U49" s="474"/>
      <c r="V49" s="472" t="b">
        <f>IF(ISNUMBER('Schedule 5'!V172)=FALSE,FALSE,IF(OR('Schedule 5'!V172&lt;0,'Schedule 1'!V$104&lt;&gt;'Helper 1'!$E$2),FALSE,TRUE))</f>
        <v>0</v>
      </c>
      <c r="W49" s="474"/>
      <c r="X49" s="474"/>
      <c r="Y49" s="474"/>
      <c r="Z49" s="474"/>
      <c r="AA49" s="472" t="b">
        <f>IF(ISNUMBER('Schedule 5'!AA172)=FALSE,FALSE,IF(OR('Schedule 5'!AA172&lt;0,'Schedule 1'!AA$104&lt;&gt;'Helper 1'!$E$2),FALSE,TRUE))</f>
        <v>0</v>
      </c>
      <c r="AB49" s="474"/>
      <c r="AC49" s="474"/>
      <c r="AD49" s="474"/>
      <c r="AE49" s="474"/>
      <c r="AF49" s="472" t="b">
        <f>IF(ISNUMBER('Schedule 5'!AF172)=FALSE,FALSE,IF(OR('Schedule 5'!AF172&lt;0,'Schedule 1'!AF$104&lt;&gt;'Helper 1'!$E$2),FALSE,TRUE))</f>
        <v>0</v>
      </c>
      <c r="AG49" s="474"/>
      <c r="AH49" s="474"/>
      <c r="AI49" s="474"/>
      <c r="AJ49" s="474"/>
      <c r="AK49" s="472" t="b">
        <f>IF(ISNUMBER('Schedule 5'!AK172)=FALSE,FALSE,IF(OR('Schedule 5'!AK172&lt;0,'Schedule 1'!AK$104&lt;&gt;'Helper 1'!$E$2),FALSE,TRUE))</f>
        <v>0</v>
      </c>
      <c r="AL49" s="474"/>
      <c r="AM49" s="474"/>
      <c r="AN49" s="474"/>
      <c r="AO49" s="474"/>
      <c r="AP49" s="472" t="b">
        <f>IF(ISNUMBER('Schedule 5'!AP172)=FALSE,FALSE,IF(OR('Schedule 5'!AP172&lt;0,'Schedule 1'!AP$104&lt;&gt;'Helper 1'!$E$2),FALSE,TRUE))</f>
        <v>0</v>
      </c>
      <c r="AQ49" s="474"/>
      <c r="AR49" s="474"/>
      <c r="AS49" s="474"/>
      <c r="AT49" s="474"/>
      <c r="AU49" s="472" t="b">
        <f>IF(ISNUMBER('Schedule 5'!AU172)=FALSE,FALSE,IF(OR('Schedule 5'!AU172&lt;0,'Schedule 1'!AU$104&lt;&gt;'Helper 1'!$E$2),FALSE,TRUE))</f>
        <v>0</v>
      </c>
      <c r="AV49" s="474"/>
      <c r="AW49" s="474"/>
      <c r="AX49" s="474"/>
      <c r="AY49" s="474"/>
      <c r="AZ49" s="472" t="b">
        <f>IF(ISNUMBER('Schedule 5'!AZ172)=FALSE,FALSE,IF(OR('Schedule 5'!AZ172&lt;0,'Schedule 1'!AZ$104&lt;&gt;'Helper 1'!$E$2),FALSE,TRUE))</f>
        <v>0</v>
      </c>
      <c r="BA49" s="474"/>
      <c r="BB49" s="474"/>
      <c r="BC49" s="474"/>
      <c r="BD49" s="474"/>
      <c r="BE49" s="472" t="b">
        <f>IF(ISNUMBER('Schedule 5'!BE172)=FALSE,FALSE,IF(OR('Schedule 5'!BE172&lt;0,'Schedule 1'!BE$104&lt;&gt;'Helper 1'!$E$2),FALSE,TRUE))</f>
        <v>0</v>
      </c>
      <c r="BF49" s="474"/>
      <c r="BG49" s="474"/>
      <c r="BH49" s="472"/>
      <c r="BI49" s="472"/>
      <c r="BJ49" s="472" t="b">
        <f>IF(ISNUMBER('Schedule 5'!BJ172)=FALSE,FALSE,IF(OR('Schedule 5'!BJ172&lt;0,'Schedule 1'!BJ$104&lt;&gt;'Helper 1'!$E$2),FALSE,TRUE))</f>
        <v>0</v>
      </c>
      <c r="BK49" s="474"/>
      <c r="BL49" s="474"/>
      <c r="BM49" s="474"/>
      <c r="BN49" s="474"/>
      <c r="BO49" s="472" t="b">
        <f>IF(ISNUMBER('Schedule 5'!BO172)=FALSE,FALSE,IF(OR('Schedule 5'!BO172&lt;0,'Schedule 1'!BO$104&lt;&gt;'Helper 1'!$E$2),FALSE,TRUE))</f>
        <v>0</v>
      </c>
      <c r="BP49" s="474"/>
      <c r="BQ49" s="474"/>
      <c r="BR49" s="474"/>
      <c r="BS49" s="474"/>
      <c r="BT49" s="472" t="b">
        <f>IF(ISNUMBER('Schedule 5'!BT172)=FALSE,FALSE,IF(OR('Schedule 5'!BT172&lt;0,'Schedule 1'!BT$104&lt;&gt;'Helper 1'!$E$2),FALSE,TRUE))</f>
        <v>0</v>
      </c>
      <c r="BU49" s="474"/>
      <c r="BV49" s="474"/>
      <c r="BW49" s="474"/>
      <c r="BX49" s="474"/>
      <c r="BY49" s="472" t="b">
        <f>IF(ISNUMBER('Schedule 5'!BY172)=FALSE,FALSE,IF(OR('Schedule 5'!BY172&lt;0,'Schedule 1'!BY$104&lt;&gt;'Helper 1'!$E$2),FALSE,TRUE))</f>
        <v>0</v>
      </c>
      <c r="BZ49" s="474"/>
      <c r="CA49" s="474"/>
      <c r="CB49" s="474"/>
      <c r="CC49" s="474"/>
      <c r="CD49" s="472" t="b">
        <f>IF(ISNUMBER('Schedule 5'!CD172)=FALSE,FALSE,IF(OR('Schedule 5'!CD172&lt;0,'Schedule 1'!CD$104&lt;&gt;'Helper 1'!$E$2),FALSE,TRUE))</f>
        <v>0</v>
      </c>
      <c r="CE49" s="474"/>
      <c r="CF49" s="474"/>
      <c r="CG49" s="474"/>
      <c r="CH49" s="474"/>
      <c r="CI49" s="472" t="b">
        <f>IF(ISNUMBER('Schedule 5'!CI172)=FALSE,FALSE,IF(OR('Schedule 5'!CI172&lt;0,'Schedule 1'!CI$104&lt;&gt;'Helper 1'!$E$2),FALSE,TRUE))</f>
        <v>0</v>
      </c>
      <c r="CJ49" s="474"/>
      <c r="CK49" s="474"/>
      <c r="CL49" s="474"/>
      <c r="CM49" s="474"/>
      <c r="CN49" s="472" t="b">
        <f>IF(ISNUMBER('Schedule 5'!CN172)=FALSE,FALSE,IF(OR('Schedule 5'!CN172&lt;0,'Schedule 1'!CN$104&lt;&gt;'Helper 1'!$E$2),FALSE,TRUE))</f>
        <v>0</v>
      </c>
      <c r="CO49" s="474"/>
      <c r="CP49" s="474"/>
      <c r="CQ49" s="474"/>
      <c r="CR49" s="474"/>
      <c r="CS49" s="472" t="b">
        <f>IF(ISNUMBER('Schedule 5'!CS172)=FALSE,FALSE,IF(OR('Schedule 5'!CS172&lt;0,'Schedule 1'!CS$104&lt;&gt;'Helper 1'!$E$2),FALSE,TRUE))</f>
        <v>0</v>
      </c>
      <c r="CT49" s="474"/>
      <c r="CU49" s="474"/>
      <c r="CV49" s="474"/>
      <c r="CW49" s="474"/>
      <c r="CX49" s="472" t="b">
        <f>IF(ISNUMBER('Schedule 5'!CX172)=FALSE,FALSE,IF(OR('Schedule 5'!CX172&lt;0,'Schedule 1'!CX$104&lt;&gt;'Helper 1'!$E$2),FALSE,TRUE))</f>
        <v>0</v>
      </c>
      <c r="CY49" s="474"/>
      <c r="CZ49" s="474"/>
      <c r="DA49" s="474"/>
      <c r="DB49" s="474"/>
      <c r="DC49" s="472" t="b">
        <f>IF(ISNUMBER('Schedule 5'!DC172)=FALSE,FALSE,IF(OR('Schedule 5'!DC172&lt;0,'Schedule 1'!DC$104&lt;&gt;'Helper 1'!$E$2),FALSE,TRUE))</f>
        <v>0</v>
      </c>
      <c r="DD49" s="474"/>
      <c r="DE49" s="474"/>
      <c r="DF49" s="472"/>
      <c r="DG49" s="472"/>
      <c r="DH49" s="472" t="b">
        <f>IF(ISNUMBER('Schedule 5'!DH172)=FALSE,FALSE,IF(OR('Schedule 5'!DH172&lt;0,'Schedule 1'!DH$104&lt;&gt;'Helper 1'!$E$2),FALSE,TRUE))</f>
        <v>0</v>
      </c>
      <c r="DI49" s="474"/>
      <c r="DJ49" s="474"/>
      <c r="DK49" s="474"/>
      <c r="DL49" s="474"/>
      <c r="DM49" s="472" t="b">
        <f>IF(ISNUMBER('Schedule 5'!DM172)=FALSE,FALSE,IF(OR('Schedule 5'!DM172&lt;0,'Schedule 1'!DM$104&lt;&gt;'Helper 1'!$E$2),FALSE,TRUE))</f>
        <v>0</v>
      </c>
      <c r="DN49" s="474"/>
      <c r="DO49" s="474"/>
      <c r="DP49" s="474"/>
      <c r="DQ49" s="474"/>
      <c r="DR49" s="472" t="b">
        <f>IF(ISNUMBER('Schedule 5'!DR172)=FALSE,FALSE,IF(OR('Schedule 5'!DR172&lt;0,'Schedule 1'!DR$104&lt;&gt;'Helper 1'!$E$2),FALSE,TRUE))</f>
        <v>0</v>
      </c>
      <c r="DS49" s="474"/>
      <c r="DT49" s="474"/>
      <c r="DU49" s="474"/>
      <c r="DV49" s="474"/>
      <c r="DW49" s="472" t="b">
        <f>IF(ISNUMBER('Schedule 5'!DW172)=FALSE,FALSE,IF(OR('Schedule 5'!DW172&lt;0,'Schedule 1'!DW$104&lt;&gt;'Helper 1'!$E$2),FALSE,TRUE))</f>
        <v>0</v>
      </c>
      <c r="DX49" s="474"/>
      <c r="DY49" s="474"/>
      <c r="DZ49" s="474"/>
      <c r="EA49" s="474"/>
      <c r="EB49" s="472" t="b">
        <f>IF(ISNUMBER('Schedule 5'!EB172)=FALSE,FALSE,IF(OR('Schedule 5'!EB172&lt;0,'Schedule 1'!EB$104&lt;&gt;'Helper 1'!$E$2),FALSE,TRUE))</f>
        <v>0</v>
      </c>
      <c r="EC49" s="474"/>
      <c r="ED49" s="474"/>
      <c r="EE49" s="474"/>
      <c r="EF49" s="474"/>
      <c r="EG49" s="472" t="b">
        <f>IF(ISNUMBER('Schedule 5'!EG172)=FALSE,FALSE,IF(OR('Schedule 5'!EG172&lt;0,'Schedule 1'!EG$104&lt;&gt;'Helper 1'!$E$2),FALSE,TRUE))</f>
        <v>0</v>
      </c>
      <c r="EH49" s="474"/>
      <c r="EI49" s="474"/>
      <c r="EJ49" s="474"/>
      <c r="EK49" s="474"/>
      <c r="EL49" s="472" t="b">
        <f>IF(ISNUMBER('Schedule 5'!EL172)=FALSE,FALSE,IF(OR('Schedule 5'!EL172&lt;0,'Schedule 1'!EL$104&lt;&gt;'Helper 1'!$E$2),FALSE,TRUE))</f>
        <v>0</v>
      </c>
      <c r="EM49" s="474"/>
      <c r="EN49" s="474"/>
      <c r="EO49" s="474"/>
      <c r="EP49" s="474"/>
      <c r="EQ49" s="472" t="b">
        <f>IF(ISNUMBER('Schedule 5'!EQ172)=FALSE,FALSE,IF(OR('Schedule 5'!EQ172&lt;0,'Schedule 1'!EQ$104&lt;&gt;'Helper 1'!$E$2),FALSE,TRUE))</f>
        <v>0</v>
      </c>
      <c r="ER49" s="474"/>
      <c r="ES49" s="474"/>
      <c r="ET49" s="474"/>
      <c r="EU49" s="474"/>
      <c r="EV49" s="472" t="b">
        <f>IF(ISNUMBER('Schedule 5'!EV172)=FALSE,FALSE,IF(OR('Schedule 5'!EV172&lt;0,'Schedule 1'!EV$104&lt;&gt;'Helper 1'!$E$2),FALSE,TRUE))</f>
        <v>0</v>
      </c>
      <c r="EW49" s="474"/>
      <c r="EX49" s="474"/>
      <c r="EY49" s="474"/>
      <c r="EZ49" s="474"/>
      <c r="FA49" s="472" t="b">
        <f>IF(ISNUMBER('Schedule 5'!FA172)=FALSE,FALSE,IF(OR('Schedule 5'!FA172&lt;0,'Schedule 1'!FA$104&lt;&gt;'Helper 1'!$E$2),FALSE,TRUE))</f>
        <v>0</v>
      </c>
      <c r="FB49" s="474"/>
      <c r="FC49" s="474"/>
      <c r="FD49" s="472"/>
      <c r="FE49" s="472"/>
      <c r="FF49" s="472" t="b">
        <f>IF(ISNUMBER('Schedule 5'!FF172)=FALSE,FALSE,IF(OR('Schedule 5'!FF172&lt;0,'Schedule 1'!FF$104&lt;&gt;'Helper 1'!$E$2),FALSE,TRUE))</f>
        <v>0</v>
      </c>
      <c r="FG49" s="474"/>
      <c r="FH49" s="474"/>
      <c r="FI49" s="474"/>
      <c r="FJ49" s="474"/>
      <c r="FK49" s="472" t="b">
        <f>IF(ISNUMBER('Schedule 5'!FK172)=FALSE,FALSE,IF(OR('Schedule 5'!FK172&lt;0,'Schedule 1'!FK$104&lt;&gt;'Helper 1'!$E$2),FALSE,TRUE))</f>
        <v>0</v>
      </c>
      <c r="FL49" s="474"/>
      <c r="FM49" s="474"/>
      <c r="FN49" s="474"/>
      <c r="FO49" s="474"/>
      <c r="FP49" s="472" t="b">
        <f>IF(ISNUMBER('Schedule 5'!FP172)=FALSE,FALSE,IF(OR('Schedule 5'!FP172&lt;0,'Schedule 1'!FP$104&lt;&gt;'Helper 1'!$E$2),FALSE,TRUE))</f>
        <v>0</v>
      </c>
      <c r="FQ49" s="474"/>
      <c r="FR49" s="474"/>
      <c r="FS49" s="474"/>
      <c r="FT49" s="474"/>
      <c r="FU49" s="472" t="b">
        <f>IF(ISNUMBER('Schedule 5'!FU172)=FALSE,FALSE,IF(OR('Schedule 5'!FU172&lt;0,'Schedule 1'!FU$104&lt;&gt;'Helper 1'!$E$2),FALSE,TRUE))</f>
        <v>0</v>
      </c>
      <c r="FV49" s="474"/>
      <c r="FW49" s="474"/>
      <c r="FX49" s="474"/>
      <c r="FY49" s="474"/>
      <c r="FZ49" s="472" t="b">
        <f>IF(ISNUMBER('Schedule 5'!FZ172)=FALSE,FALSE,IF(OR('Schedule 5'!FZ172&lt;0,'Schedule 1'!FZ$104&lt;&gt;'Helper 1'!$E$2),FALSE,TRUE))</f>
        <v>0</v>
      </c>
      <c r="GA49" s="474"/>
      <c r="GB49" s="474"/>
      <c r="GC49" s="474"/>
      <c r="GD49" s="474"/>
      <c r="GE49" s="472" t="b">
        <f>IF(ISNUMBER('Schedule 5'!GE172)=FALSE,FALSE,IF(OR('Schedule 5'!GE172&lt;0,'Schedule 1'!GE$104&lt;&gt;'Helper 1'!$E$2),FALSE,TRUE))</f>
        <v>0</v>
      </c>
      <c r="GF49" s="474"/>
      <c r="GG49" s="474"/>
      <c r="GH49" s="474"/>
      <c r="GI49" s="474"/>
      <c r="GJ49" s="472" t="b">
        <f>IF(ISNUMBER('Schedule 5'!GJ172)=FALSE,FALSE,IF(OR('Schedule 5'!GJ172&lt;0,'Schedule 1'!GJ$104&lt;&gt;'Helper 1'!$E$2),FALSE,TRUE))</f>
        <v>0</v>
      </c>
      <c r="GK49" s="474"/>
      <c r="GL49" s="474"/>
      <c r="GM49" s="474"/>
      <c r="GN49" s="474"/>
      <c r="GO49" s="472" t="b">
        <f>IF(ISNUMBER('Schedule 5'!GO172)=FALSE,FALSE,IF(OR('Schedule 5'!GO172&lt;0,'Schedule 1'!GO$104&lt;&gt;'Helper 1'!$E$2),FALSE,TRUE))</f>
        <v>0</v>
      </c>
      <c r="GP49" s="474"/>
      <c r="GQ49" s="474"/>
      <c r="GR49" s="474"/>
      <c r="GS49" s="474"/>
      <c r="GT49" s="472" t="b">
        <f>IF(ISNUMBER('Schedule 5'!GT172)=FALSE,FALSE,IF(OR('Schedule 5'!GT172&lt;0,'Schedule 1'!GT$104&lt;&gt;'Helper 1'!$E$2),FALSE,TRUE))</f>
        <v>0</v>
      </c>
      <c r="GU49" s="474"/>
      <c r="GV49" s="474"/>
      <c r="GW49" s="474"/>
      <c r="GX49" s="474"/>
      <c r="GY49" s="472" t="b">
        <f>IF(ISNUMBER('Schedule 5'!GY172)=FALSE,FALSE,IF(OR('Schedule 5'!GY172&lt;0,'Schedule 1'!GY$104&lt;&gt;'Helper 1'!$E$2),FALSE,TRUE))</f>
        <v>0</v>
      </c>
      <c r="GZ49" s="474"/>
      <c r="HA49" s="474"/>
      <c r="HB49" s="472"/>
      <c r="HC49" s="472"/>
      <c r="HD49" s="472" t="b">
        <f>IF(ISNUMBER('Schedule 5'!HD172)=FALSE,FALSE,IF(OR('Schedule 5'!HD172&lt;0,'Schedule 1'!HD$104&lt;&gt;'Helper 1'!$E$2),FALSE,TRUE))</f>
        <v>0</v>
      </c>
      <c r="HE49" s="474"/>
      <c r="HF49" s="474"/>
      <c r="HG49" s="474"/>
      <c r="HH49" s="474"/>
      <c r="HI49" s="472" t="b">
        <f>IF(ISNUMBER('Schedule 5'!HI172)=FALSE,FALSE,IF(OR('Schedule 5'!HI172&lt;0,'Schedule 1'!HI$104&lt;&gt;'Helper 1'!$E$2),FALSE,TRUE))</f>
        <v>0</v>
      </c>
      <c r="HJ49" s="474"/>
      <c r="HK49" s="474"/>
      <c r="HL49" s="474"/>
      <c r="HM49" s="474"/>
      <c r="HN49" s="472" t="b">
        <f>IF(ISNUMBER('Schedule 5'!HN172)=FALSE,FALSE,IF(OR('Schedule 5'!HN172&lt;0,'Schedule 1'!HN$104&lt;&gt;'Helper 1'!$E$2),FALSE,TRUE))</f>
        <v>0</v>
      </c>
      <c r="HO49" s="474"/>
      <c r="HP49" s="474"/>
      <c r="HQ49" s="474"/>
      <c r="HR49" s="474"/>
      <c r="HS49" s="472" t="b">
        <f>IF(ISNUMBER('Schedule 5'!HS172)=FALSE,FALSE,IF(OR('Schedule 5'!HS172&lt;0,'Schedule 1'!HS$104&lt;&gt;'Helper 1'!$E$2),FALSE,TRUE))</f>
        <v>0</v>
      </c>
      <c r="HT49" s="474"/>
      <c r="HU49" s="474"/>
      <c r="HV49" s="474"/>
      <c r="HW49" s="474"/>
      <c r="HX49" s="472" t="b">
        <f>IF(ISNUMBER('Schedule 5'!HX172)=FALSE,FALSE,IF(OR('Schedule 5'!HX172&lt;0,'Schedule 1'!HX$104&lt;&gt;'Helper 1'!$E$2),FALSE,TRUE))</f>
        <v>0</v>
      </c>
      <c r="HY49" s="474"/>
      <c r="HZ49" s="474"/>
      <c r="IA49" s="474"/>
      <c r="IB49" s="474"/>
      <c r="IC49" s="472" t="b">
        <f>IF(ISNUMBER('Schedule 5'!IC172)=FALSE,FALSE,IF(OR('Schedule 5'!IC172&lt;0,'Schedule 1'!IC$104&lt;&gt;'Helper 1'!$E$2),FALSE,TRUE))</f>
        <v>0</v>
      </c>
      <c r="ID49" s="474"/>
      <c r="IE49" s="474"/>
      <c r="IF49" s="474"/>
      <c r="IG49" s="474"/>
      <c r="IH49" s="472" t="b">
        <f>IF(ISNUMBER('Schedule 5'!IH172)=FALSE,FALSE,IF(OR('Schedule 5'!IH172&lt;0,'Schedule 1'!IH$104&lt;&gt;'Helper 1'!$E$2),FALSE,TRUE))</f>
        <v>0</v>
      </c>
      <c r="II49" s="474"/>
      <c r="IJ49" s="474"/>
      <c r="IK49" s="474"/>
      <c r="IL49" s="474"/>
      <c r="IM49" s="472" t="b">
        <f>IF(ISNUMBER('Schedule 5'!IM172)=FALSE,FALSE,IF(OR('Schedule 5'!IM172&lt;0,'Schedule 1'!IM$104&lt;&gt;'Helper 1'!$E$2),FALSE,TRUE))</f>
        <v>0</v>
      </c>
      <c r="IN49" s="474"/>
      <c r="IO49" s="474"/>
      <c r="IP49" s="474"/>
      <c r="IQ49" s="474"/>
      <c r="IR49" s="472" t="b">
        <f>IF(ISNUMBER('Schedule 5'!IR172)=FALSE,FALSE,IF(OR('Schedule 5'!IR172&lt;0,'Schedule 1'!IR$104&lt;&gt;'Helper 1'!$E$2),FALSE,TRUE))</f>
        <v>0</v>
      </c>
      <c r="IS49" s="474"/>
      <c r="IT49" s="474"/>
      <c r="IU49" s="474"/>
      <c r="IV49" s="474"/>
      <c r="IW49" s="472" t="b">
        <f>IF(ISNUMBER('Schedule 5'!IW172)=FALSE,FALSE,IF(OR('Schedule 5'!IW172&lt;0,'Schedule 1'!IW$104&lt;&gt;'Helper 1'!$E$2),FALSE,TRUE))</f>
        <v>0</v>
      </c>
      <c r="IX49" s="474"/>
      <c r="IY49" s="465"/>
      <c r="IZ49" s="78"/>
    </row>
    <row r="50" spans="2:260" x14ac:dyDescent="0.35">
      <c r="B50" s="469"/>
      <c r="C50" s="123" t="s">
        <v>938</v>
      </c>
      <c r="D50" s="107" t="s">
        <v>892</v>
      </c>
      <c r="E50" s="470"/>
      <c r="F50" s="471"/>
      <c r="G50" s="472"/>
      <c r="H50" s="473"/>
      <c r="I50" s="472"/>
      <c r="J50" s="471"/>
      <c r="K50" s="472"/>
      <c r="L50" s="472" t="b">
        <f>IF(ISNUMBER('Schedule 5'!L191)=FALSE,FALSE,IF(OR('Schedule 5'!L191&lt;0,'Schedule 1'!L$104&lt;&gt;'Helper 1'!$E$2,'Schedule 5'!L191&gt;'Schedule 5'!L193),FALSE,TRUE))</f>
        <v>0</v>
      </c>
      <c r="M50" s="474"/>
      <c r="N50" s="474"/>
      <c r="O50" s="474"/>
      <c r="P50" s="474"/>
      <c r="Q50" s="472" t="b">
        <f>IF(ISNUMBER('Schedule 5'!Q191)=FALSE,FALSE,IF(OR('Schedule 5'!Q191&lt;0,'Schedule 1'!Q$104&lt;&gt;'Helper 1'!$E$2,'Schedule 5'!Q191&gt;'Schedule 5'!Q193),FALSE,TRUE))</f>
        <v>0</v>
      </c>
      <c r="R50" s="474"/>
      <c r="S50" s="474"/>
      <c r="T50" s="474"/>
      <c r="U50" s="474"/>
      <c r="V50" s="472" t="b">
        <f>IF(ISNUMBER('Schedule 5'!V191)=FALSE,FALSE,IF(OR('Schedule 5'!V191&lt;0,'Schedule 1'!V$104&lt;&gt;'Helper 1'!$E$2,'Schedule 5'!V191&gt;'Schedule 5'!V193),FALSE,TRUE))</f>
        <v>0</v>
      </c>
      <c r="W50" s="474"/>
      <c r="X50" s="474"/>
      <c r="Y50" s="474"/>
      <c r="Z50" s="474"/>
      <c r="AA50" s="472" t="b">
        <f>IF(ISNUMBER('Schedule 5'!AA191)=FALSE,FALSE,IF(OR('Schedule 5'!AA191&lt;0,'Schedule 1'!AA$104&lt;&gt;'Helper 1'!$E$2,'Schedule 5'!AA191&gt;'Schedule 5'!AA193),FALSE,TRUE))</f>
        <v>0</v>
      </c>
      <c r="AB50" s="474"/>
      <c r="AC50" s="474"/>
      <c r="AD50" s="474"/>
      <c r="AE50" s="474"/>
      <c r="AF50" s="472" t="b">
        <f>IF(ISNUMBER('Schedule 5'!AF191)=FALSE,FALSE,IF(OR('Schedule 5'!AF191&lt;0,'Schedule 1'!AF$104&lt;&gt;'Helper 1'!$E$2,'Schedule 5'!AF191&gt;'Schedule 5'!AF193),FALSE,TRUE))</f>
        <v>0</v>
      </c>
      <c r="AG50" s="474"/>
      <c r="AH50" s="474"/>
      <c r="AI50" s="474"/>
      <c r="AJ50" s="474"/>
      <c r="AK50" s="472" t="b">
        <f>IF(ISNUMBER('Schedule 5'!AK191)=FALSE,FALSE,IF(OR('Schedule 5'!AK191&lt;0,'Schedule 1'!AK$104&lt;&gt;'Helper 1'!$E$2,'Schedule 5'!AK191&gt;'Schedule 5'!AK193),FALSE,TRUE))</f>
        <v>0</v>
      </c>
      <c r="AL50" s="474"/>
      <c r="AM50" s="474"/>
      <c r="AN50" s="474"/>
      <c r="AO50" s="474"/>
      <c r="AP50" s="472" t="b">
        <f>IF(ISNUMBER('Schedule 5'!AP191)=FALSE,FALSE,IF(OR('Schedule 5'!AP191&lt;0,'Schedule 1'!AP$104&lt;&gt;'Helper 1'!$E$2,'Schedule 5'!AP191&gt;'Schedule 5'!AP193),FALSE,TRUE))</f>
        <v>0</v>
      </c>
      <c r="AQ50" s="474"/>
      <c r="AR50" s="474"/>
      <c r="AS50" s="474"/>
      <c r="AT50" s="474"/>
      <c r="AU50" s="472" t="b">
        <f>IF(ISNUMBER('Schedule 5'!AU191)=FALSE,FALSE,IF(OR('Schedule 5'!AU191&lt;0,'Schedule 1'!AU$104&lt;&gt;'Helper 1'!$E$2,'Schedule 5'!AU191&gt;'Schedule 5'!AU193),FALSE,TRUE))</f>
        <v>0</v>
      </c>
      <c r="AV50" s="474"/>
      <c r="AW50" s="474"/>
      <c r="AX50" s="474"/>
      <c r="AY50" s="474"/>
      <c r="AZ50" s="472" t="b">
        <f>IF(ISNUMBER('Schedule 5'!AZ191)=FALSE,FALSE,IF(OR('Schedule 5'!AZ191&lt;0,'Schedule 1'!AZ$104&lt;&gt;'Helper 1'!$E$2,'Schedule 5'!AZ191&gt;'Schedule 5'!AZ193),FALSE,TRUE))</f>
        <v>0</v>
      </c>
      <c r="BA50" s="474"/>
      <c r="BB50" s="474"/>
      <c r="BC50" s="474"/>
      <c r="BD50" s="474"/>
      <c r="BE50" s="472" t="b">
        <f>IF(ISNUMBER('Schedule 5'!BE191)=FALSE,FALSE,IF(OR('Schedule 5'!BE191&lt;0,'Schedule 1'!BE$104&lt;&gt;'Helper 1'!$E$2,'Schedule 5'!BE191&gt;'Schedule 5'!BE193),FALSE,TRUE))</f>
        <v>0</v>
      </c>
      <c r="BF50" s="474"/>
      <c r="BG50" s="474"/>
      <c r="BH50" s="472"/>
      <c r="BI50" s="472"/>
      <c r="BJ50" s="472" t="b">
        <f>IF(ISNUMBER('Schedule 5'!BJ191)=FALSE,FALSE,IF(OR('Schedule 5'!BJ191&lt;0,'Schedule 1'!BJ$104&lt;&gt;'Helper 1'!$E$2,'Schedule 5'!BJ191&gt;'Schedule 5'!BJ193),FALSE,TRUE))</f>
        <v>0</v>
      </c>
      <c r="BK50" s="474"/>
      <c r="BL50" s="474"/>
      <c r="BM50" s="474"/>
      <c r="BN50" s="474"/>
      <c r="BO50" s="472" t="b">
        <f>IF(ISNUMBER('Schedule 5'!BO191)=FALSE,FALSE,IF(OR('Schedule 5'!BO191&lt;0,'Schedule 1'!BO$104&lt;&gt;'Helper 1'!$E$2,'Schedule 5'!BO191&gt;'Schedule 5'!BO193),FALSE,TRUE))</f>
        <v>0</v>
      </c>
      <c r="BP50" s="474"/>
      <c r="BQ50" s="474"/>
      <c r="BR50" s="474"/>
      <c r="BS50" s="474"/>
      <c r="BT50" s="472" t="b">
        <f>IF(ISNUMBER('Schedule 5'!BT191)=FALSE,FALSE,IF(OR('Schedule 5'!BT191&lt;0,'Schedule 1'!BT$104&lt;&gt;'Helper 1'!$E$2,'Schedule 5'!BT191&gt;'Schedule 5'!BT193),FALSE,TRUE))</f>
        <v>0</v>
      </c>
      <c r="BU50" s="474"/>
      <c r="BV50" s="474"/>
      <c r="BW50" s="474"/>
      <c r="BX50" s="474"/>
      <c r="BY50" s="472" t="b">
        <f>IF(ISNUMBER('Schedule 5'!BY191)=FALSE,FALSE,IF(OR('Schedule 5'!BY191&lt;0,'Schedule 1'!BY$104&lt;&gt;'Helper 1'!$E$2,'Schedule 5'!BY191&gt;'Schedule 5'!BY193),FALSE,TRUE))</f>
        <v>0</v>
      </c>
      <c r="BZ50" s="474"/>
      <c r="CA50" s="474"/>
      <c r="CB50" s="474"/>
      <c r="CC50" s="474"/>
      <c r="CD50" s="472" t="b">
        <f>IF(ISNUMBER('Schedule 5'!CD191)=FALSE,FALSE,IF(OR('Schedule 5'!CD191&lt;0,'Schedule 1'!CD$104&lt;&gt;'Helper 1'!$E$2,'Schedule 5'!CD191&gt;'Schedule 5'!CD193),FALSE,TRUE))</f>
        <v>0</v>
      </c>
      <c r="CE50" s="474"/>
      <c r="CF50" s="474"/>
      <c r="CG50" s="474"/>
      <c r="CH50" s="474"/>
      <c r="CI50" s="472" t="b">
        <f>IF(ISNUMBER('Schedule 5'!CI191)=FALSE,FALSE,IF(OR('Schedule 5'!CI191&lt;0,'Schedule 1'!CI$104&lt;&gt;'Helper 1'!$E$2,'Schedule 5'!CI191&gt;'Schedule 5'!CI193),FALSE,TRUE))</f>
        <v>0</v>
      </c>
      <c r="CJ50" s="474"/>
      <c r="CK50" s="474"/>
      <c r="CL50" s="474"/>
      <c r="CM50" s="474"/>
      <c r="CN50" s="472" t="b">
        <f>IF(ISNUMBER('Schedule 5'!CN191)=FALSE,FALSE,IF(OR('Schedule 5'!CN191&lt;0,'Schedule 1'!CN$104&lt;&gt;'Helper 1'!$E$2,'Schedule 5'!CN191&gt;'Schedule 5'!CN193),FALSE,TRUE))</f>
        <v>0</v>
      </c>
      <c r="CO50" s="474"/>
      <c r="CP50" s="474"/>
      <c r="CQ50" s="474"/>
      <c r="CR50" s="474"/>
      <c r="CS50" s="472" t="b">
        <f>IF(ISNUMBER('Schedule 5'!CS191)=FALSE,FALSE,IF(OR('Schedule 5'!CS191&lt;0,'Schedule 1'!CS$104&lt;&gt;'Helper 1'!$E$2,'Schedule 5'!CS191&gt;'Schedule 5'!CS193),FALSE,TRUE))</f>
        <v>0</v>
      </c>
      <c r="CT50" s="474"/>
      <c r="CU50" s="474"/>
      <c r="CV50" s="474"/>
      <c r="CW50" s="474"/>
      <c r="CX50" s="472" t="b">
        <f>IF(ISNUMBER('Schedule 5'!CX191)=FALSE,FALSE,IF(OR('Schedule 5'!CX191&lt;0,'Schedule 1'!CX$104&lt;&gt;'Helper 1'!$E$2,'Schedule 5'!CX191&gt;'Schedule 5'!CX193),FALSE,TRUE))</f>
        <v>0</v>
      </c>
      <c r="CY50" s="474"/>
      <c r="CZ50" s="474"/>
      <c r="DA50" s="474"/>
      <c r="DB50" s="474"/>
      <c r="DC50" s="472" t="b">
        <f>IF(ISNUMBER('Schedule 5'!DC191)=FALSE,FALSE,IF(OR('Schedule 5'!DC191&lt;0,'Schedule 1'!DC$104&lt;&gt;'Helper 1'!$E$2,'Schedule 5'!DC191&gt;'Schedule 5'!DC193),FALSE,TRUE))</f>
        <v>0</v>
      </c>
      <c r="DD50" s="474"/>
      <c r="DE50" s="474"/>
      <c r="DF50" s="472"/>
      <c r="DG50" s="472"/>
      <c r="DH50" s="472" t="b">
        <f>IF(ISNUMBER('Schedule 5'!DH191)=FALSE,FALSE,IF(OR('Schedule 5'!DH191&lt;0,'Schedule 1'!DH$104&lt;&gt;'Helper 1'!$E$2,'Schedule 5'!DH191&gt;'Schedule 5'!DH193),FALSE,TRUE))</f>
        <v>0</v>
      </c>
      <c r="DI50" s="474"/>
      <c r="DJ50" s="474"/>
      <c r="DK50" s="474"/>
      <c r="DL50" s="474"/>
      <c r="DM50" s="472" t="b">
        <f>IF(ISNUMBER('Schedule 5'!DM191)=FALSE,FALSE,IF(OR('Schedule 5'!DM191&lt;0,'Schedule 1'!DM$104&lt;&gt;'Helper 1'!$E$2,'Schedule 5'!DM191&gt;'Schedule 5'!DM193),FALSE,TRUE))</f>
        <v>0</v>
      </c>
      <c r="DN50" s="474"/>
      <c r="DO50" s="474"/>
      <c r="DP50" s="474"/>
      <c r="DQ50" s="474"/>
      <c r="DR50" s="472" t="b">
        <f>IF(ISNUMBER('Schedule 5'!DR191)=FALSE,FALSE,IF(OR('Schedule 5'!DR191&lt;0,'Schedule 1'!DR$104&lt;&gt;'Helper 1'!$E$2,'Schedule 5'!DR191&gt;'Schedule 5'!DR193),FALSE,TRUE))</f>
        <v>0</v>
      </c>
      <c r="DS50" s="474"/>
      <c r="DT50" s="474"/>
      <c r="DU50" s="474"/>
      <c r="DV50" s="474"/>
      <c r="DW50" s="472" t="b">
        <f>IF(ISNUMBER('Schedule 5'!DW191)=FALSE,FALSE,IF(OR('Schedule 5'!DW191&lt;0,'Schedule 1'!DW$104&lt;&gt;'Helper 1'!$E$2,'Schedule 5'!DW191&gt;'Schedule 5'!DW193),FALSE,TRUE))</f>
        <v>0</v>
      </c>
      <c r="DX50" s="474"/>
      <c r="DY50" s="474"/>
      <c r="DZ50" s="474"/>
      <c r="EA50" s="474"/>
      <c r="EB50" s="472" t="b">
        <f>IF(ISNUMBER('Schedule 5'!EB191)=FALSE,FALSE,IF(OR('Schedule 5'!EB191&lt;0,'Schedule 1'!EB$104&lt;&gt;'Helper 1'!$E$2,'Schedule 5'!EB191&gt;'Schedule 5'!EB193),FALSE,TRUE))</f>
        <v>0</v>
      </c>
      <c r="EC50" s="474"/>
      <c r="ED50" s="474"/>
      <c r="EE50" s="474"/>
      <c r="EF50" s="474"/>
      <c r="EG50" s="472" t="b">
        <f>IF(ISNUMBER('Schedule 5'!EG191)=FALSE,FALSE,IF(OR('Schedule 5'!EG191&lt;0,'Schedule 1'!EG$104&lt;&gt;'Helper 1'!$E$2,'Schedule 5'!EG191&gt;'Schedule 5'!EG193),FALSE,TRUE))</f>
        <v>0</v>
      </c>
      <c r="EH50" s="474"/>
      <c r="EI50" s="474"/>
      <c r="EJ50" s="474"/>
      <c r="EK50" s="474"/>
      <c r="EL50" s="472" t="b">
        <f>IF(ISNUMBER('Schedule 5'!EL191)=FALSE,FALSE,IF(OR('Schedule 5'!EL191&lt;0,'Schedule 1'!EL$104&lt;&gt;'Helper 1'!$E$2,'Schedule 5'!EL191&gt;'Schedule 5'!EL193),FALSE,TRUE))</f>
        <v>0</v>
      </c>
      <c r="EM50" s="474"/>
      <c r="EN50" s="474"/>
      <c r="EO50" s="474"/>
      <c r="EP50" s="474"/>
      <c r="EQ50" s="472" t="b">
        <f>IF(ISNUMBER('Schedule 5'!EQ191)=FALSE,FALSE,IF(OR('Schedule 5'!EQ191&lt;0,'Schedule 1'!EQ$104&lt;&gt;'Helper 1'!$E$2,'Schedule 5'!EQ191&gt;'Schedule 5'!EQ193),FALSE,TRUE))</f>
        <v>0</v>
      </c>
      <c r="ER50" s="474"/>
      <c r="ES50" s="474"/>
      <c r="ET50" s="474"/>
      <c r="EU50" s="474"/>
      <c r="EV50" s="472" t="b">
        <f>IF(ISNUMBER('Schedule 5'!EV191)=FALSE,FALSE,IF(OR('Schedule 5'!EV191&lt;0,'Schedule 1'!EV$104&lt;&gt;'Helper 1'!$E$2,'Schedule 5'!EV191&gt;'Schedule 5'!EV193),FALSE,TRUE))</f>
        <v>0</v>
      </c>
      <c r="EW50" s="474"/>
      <c r="EX50" s="474"/>
      <c r="EY50" s="474"/>
      <c r="EZ50" s="474"/>
      <c r="FA50" s="472" t="b">
        <f>IF(ISNUMBER('Schedule 5'!FA191)=FALSE,FALSE,IF(OR('Schedule 5'!FA191&lt;0,'Schedule 1'!FA$104&lt;&gt;'Helper 1'!$E$2,'Schedule 5'!FA191&gt;'Schedule 5'!FA193),FALSE,TRUE))</f>
        <v>0</v>
      </c>
      <c r="FB50" s="474"/>
      <c r="FC50" s="474"/>
      <c r="FD50" s="472"/>
      <c r="FE50" s="472"/>
      <c r="FF50" s="472" t="b">
        <f>IF(ISNUMBER('Schedule 5'!FF191)=FALSE,FALSE,IF(OR('Schedule 5'!FF191&lt;0,'Schedule 1'!FF$104&lt;&gt;'Helper 1'!$E$2,'Schedule 5'!FF191&gt;'Schedule 5'!FF193),FALSE,TRUE))</f>
        <v>0</v>
      </c>
      <c r="FG50" s="474"/>
      <c r="FH50" s="474"/>
      <c r="FI50" s="474"/>
      <c r="FJ50" s="474"/>
      <c r="FK50" s="472" t="b">
        <f>IF(ISNUMBER('Schedule 5'!FK191)=FALSE,FALSE,IF(OR('Schedule 5'!FK191&lt;0,'Schedule 1'!FK$104&lt;&gt;'Helper 1'!$E$2,'Schedule 5'!FK191&gt;'Schedule 5'!FK193),FALSE,TRUE))</f>
        <v>0</v>
      </c>
      <c r="FL50" s="474"/>
      <c r="FM50" s="474"/>
      <c r="FN50" s="474"/>
      <c r="FO50" s="474"/>
      <c r="FP50" s="472" t="b">
        <f>IF(ISNUMBER('Schedule 5'!FP191)=FALSE,FALSE,IF(OR('Schedule 5'!FP191&lt;0,'Schedule 1'!FP$104&lt;&gt;'Helper 1'!$E$2,'Schedule 5'!FP191&gt;'Schedule 5'!FP193),FALSE,TRUE))</f>
        <v>0</v>
      </c>
      <c r="FQ50" s="474"/>
      <c r="FR50" s="474"/>
      <c r="FS50" s="474"/>
      <c r="FT50" s="474"/>
      <c r="FU50" s="472" t="b">
        <f>IF(ISNUMBER('Schedule 5'!FU191)=FALSE,FALSE,IF(OR('Schedule 5'!FU191&lt;0,'Schedule 1'!FU$104&lt;&gt;'Helper 1'!$E$2,'Schedule 5'!FU191&gt;'Schedule 5'!FU193),FALSE,TRUE))</f>
        <v>0</v>
      </c>
      <c r="FV50" s="474"/>
      <c r="FW50" s="474"/>
      <c r="FX50" s="474"/>
      <c r="FY50" s="474"/>
      <c r="FZ50" s="472" t="b">
        <f>IF(ISNUMBER('Schedule 5'!FZ191)=FALSE,FALSE,IF(OR('Schedule 5'!FZ191&lt;0,'Schedule 1'!FZ$104&lt;&gt;'Helper 1'!$E$2,'Schedule 5'!FZ191&gt;'Schedule 5'!FZ193),FALSE,TRUE))</f>
        <v>0</v>
      </c>
      <c r="GA50" s="474"/>
      <c r="GB50" s="474"/>
      <c r="GC50" s="474"/>
      <c r="GD50" s="474"/>
      <c r="GE50" s="472" t="b">
        <f>IF(ISNUMBER('Schedule 5'!GE191)=FALSE,FALSE,IF(OR('Schedule 5'!GE191&lt;0,'Schedule 1'!GE$104&lt;&gt;'Helper 1'!$E$2,'Schedule 5'!GE191&gt;'Schedule 5'!GE193),FALSE,TRUE))</f>
        <v>0</v>
      </c>
      <c r="GF50" s="474"/>
      <c r="GG50" s="474"/>
      <c r="GH50" s="474"/>
      <c r="GI50" s="474"/>
      <c r="GJ50" s="472" t="b">
        <f>IF(ISNUMBER('Schedule 5'!GJ191)=FALSE,FALSE,IF(OR('Schedule 5'!GJ191&lt;0,'Schedule 1'!GJ$104&lt;&gt;'Helper 1'!$E$2,'Schedule 5'!GJ191&gt;'Schedule 5'!GJ193),FALSE,TRUE))</f>
        <v>0</v>
      </c>
      <c r="GK50" s="474"/>
      <c r="GL50" s="474"/>
      <c r="GM50" s="474"/>
      <c r="GN50" s="474"/>
      <c r="GO50" s="472" t="b">
        <f>IF(ISNUMBER('Schedule 5'!GO191)=FALSE,FALSE,IF(OR('Schedule 5'!GO191&lt;0,'Schedule 1'!GO$104&lt;&gt;'Helper 1'!$E$2,'Schedule 5'!GO191&gt;'Schedule 5'!GO193),FALSE,TRUE))</f>
        <v>0</v>
      </c>
      <c r="GP50" s="474"/>
      <c r="GQ50" s="474"/>
      <c r="GR50" s="474"/>
      <c r="GS50" s="474"/>
      <c r="GT50" s="472" t="b">
        <f>IF(ISNUMBER('Schedule 5'!GT191)=FALSE,FALSE,IF(OR('Schedule 5'!GT191&lt;0,'Schedule 1'!GT$104&lt;&gt;'Helper 1'!$E$2,'Schedule 5'!GT191&gt;'Schedule 5'!GT193),FALSE,TRUE))</f>
        <v>0</v>
      </c>
      <c r="GU50" s="474"/>
      <c r="GV50" s="474"/>
      <c r="GW50" s="474"/>
      <c r="GX50" s="474"/>
      <c r="GY50" s="472" t="b">
        <f>IF(ISNUMBER('Schedule 5'!GY191)=FALSE,FALSE,IF(OR('Schedule 5'!GY191&lt;0,'Schedule 1'!GY$104&lt;&gt;'Helper 1'!$E$2,'Schedule 5'!GY191&gt;'Schedule 5'!GY193),FALSE,TRUE))</f>
        <v>0</v>
      </c>
      <c r="GZ50" s="474"/>
      <c r="HA50" s="474"/>
      <c r="HB50" s="472"/>
      <c r="HC50" s="472"/>
      <c r="HD50" s="472" t="b">
        <f>IF(ISNUMBER('Schedule 5'!HD191)=FALSE,FALSE,IF(OR('Schedule 5'!HD191&lt;0,'Schedule 1'!HD$104&lt;&gt;'Helper 1'!$E$2,'Schedule 5'!HD191&gt;'Schedule 5'!HD193),FALSE,TRUE))</f>
        <v>0</v>
      </c>
      <c r="HE50" s="474"/>
      <c r="HF50" s="474"/>
      <c r="HG50" s="474"/>
      <c r="HH50" s="474"/>
      <c r="HI50" s="472" t="b">
        <f>IF(ISNUMBER('Schedule 5'!HI191)=FALSE,FALSE,IF(OR('Schedule 5'!HI191&lt;0,'Schedule 1'!HI$104&lt;&gt;'Helper 1'!$E$2,'Schedule 5'!HI191&gt;'Schedule 5'!HI193),FALSE,TRUE))</f>
        <v>0</v>
      </c>
      <c r="HJ50" s="474"/>
      <c r="HK50" s="474"/>
      <c r="HL50" s="474"/>
      <c r="HM50" s="474"/>
      <c r="HN50" s="472" t="b">
        <f>IF(ISNUMBER('Schedule 5'!HN191)=FALSE,FALSE,IF(OR('Schedule 5'!HN191&lt;0,'Schedule 1'!HN$104&lt;&gt;'Helper 1'!$E$2,'Schedule 5'!HN191&gt;'Schedule 5'!HN193),FALSE,TRUE))</f>
        <v>0</v>
      </c>
      <c r="HO50" s="474"/>
      <c r="HP50" s="474"/>
      <c r="HQ50" s="474"/>
      <c r="HR50" s="474"/>
      <c r="HS50" s="472" t="b">
        <f>IF(ISNUMBER('Schedule 5'!HS191)=FALSE,FALSE,IF(OR('Schedule 5'!HS191&lt;0,'Schedule 1'!HS$104&lt;&gt;'Helper 1'!$E$2,'Schedule 5'!HS191&gt;'Schedule 5'!HS193),FALSE,TRUE))</f>
        <v>0</v>
      </c>
      <c r="HT50" s="474"/>
      <c r="HU50" s="474"/>
      <c r="HV50" s="474"/>
      <c r="HW50" s="474"/>
      <c r="HX50" s="472" t="b">
        <f>IF(ISNUMBER('Schedule 5'!HX191)=FALSE,FALSE,IF(OR('Schedule 5'!HX191&lt;0,'Schedule 1'!HX$104&lt;&gt;'Helper 1'!$E$2,'Schedule 5'!HX191&gt;'Schedule 5'!HX193),FALSE,TRUE))</f>
        <v>0</v>
      </c>
      <c r="HY50" s="474"/>
      <c r="HZ50" s="474"/>
      <c r="IA50" s="474"/>
      <c r="IB50" s="474"/>
      <c r="IC50" s="472" t="b">
        <f>IF(ISNUMBER('Schedule 5'!IC191)=FALSE,FALSE,IF(OR('Schedule 5'!IC191&lt;0,'Schedule 1'!IC$104&lt;&gt;'Helper 1'!$E$2,'Schedule 5'!IC191&gt;'Schedule 5'!IC193),FALSE,TRUE))</f>
        <v>0</v>
      </c>
      <c r="ID50" s="474"/>
      <c r="IE50" s="474"/>
      <c r="IF50" s="474"/>
      <c r="IG50" s="474"/>
      <c r="IH50" s="472" t="b">
        <f>IF(ISNUMBER('Schedule 5'!IH191)=FALSE,FALSE,IF(OR('Schedule 5'!IH191&lt;0,'Schedule 1'!IH$104&lt;&gt;'Helper 1'!$E$2,'Schedule 5'!IH191&gt;'Schedule 5'!IH193),FALSE,TRUE))</f>
        <v>0</v>
      </c>
      <c r="II50" s="474"/>
      <c r="IJ50" s="474"/>
      <c r="IK50" s="474"/>
      <c r="IL50" s="474"/>
      <c r="IM50" s="472" t="b">
        <f>IF(ISNUMBER('Schedule 5'!IM191)=FALSE,FALSE,IF(OR('Schedule 5'!IM191&lt;0,'Schedule 1'!IM$104&lt;&gt;'Helper 1'!$E$2,'Schedule 5'!IM191&gt;'Schedule 5'!IM193),FALSE,TRUE))</f>
        <v>0</v>
      </c>
      <c r="IN50" s="474"/>
      <c r="IO50" s="474"/>
      <c r="IP50" s="474"/>
      <c r="IQ50" s="474"/>
      <c r="IR50" s="472" t="b">
        <f>IF(ISNUMBER('Schedule 5'!IR191)=FALSE,FALSE,IF(OR('Schedule 5'!IR191&lt;0,'Schedule 1'!IR$104&lt;&gt;'Helper 1'!$E$2,'Schedule 5'!IR191&gt;'Schedule 5'!IR193),FALSE,TRUE))</f>
        <v>0</v>
      </c>
      <c r="IS50" s="474"/>
      <c r="IT50" s="474"/>
      <c r="IU50" s="474"/>
      <c r="IV50" s="474"/>
      <c r="IW50" s="472" t="b">
        <f>IF(ISNUMBER('Schedule 5'!IW191)=FALSE,FALSE,IF(OR('Schedule 5'!IW191&lt;0,'Schedule 1'!IW$104&lt;&gt;'Helper 1'!$E$2,'Schedule 5'!IW191&gt;'Schedule 5'!IW193),FALSE,TRUE))</f>
        <v>0</v>
      </c>
      <c r="IX50" s="474"/>
      <c r="IY50" s="465"/>
      <c r="IZ50" s="78"/>
    </row>
    <row r="51" spans="2:260" x14ac:dyDescent="0.35">
      <c r="B51" s="469"/>
      <c r="C51" s="123" t="s">
        <v>945</v>
      </c>
      <c r="D51" s="107" t="s">
        <v>902</v>
      </c>
      <c r="E51" s="470"/>
      <c r="F51" s="471"/>
      <c r="G51" s="472"/>
      <c r="H51" s="473"/>
      <c r="I51" s="472"/>
      <c r="J51" s="471"/>
      <c r="K51" s="472"/>
      <c r="L51" s="472" t="b">
        <f>IF(ISNUMBER('Schedule 5'!L201)=FALSE,FALSE,IF(OR('Schedule 5'!L201&lt;0,'Schedule 1'!L$104&lt;&gt;'Helper 1'!$E$2),FALSE,TRUE))</f>
        <v>0</v>
      </c>
      <c r="M51" s="474"/>
      <c r="N51" s="474"/>
      <c r="O51" s="474"/>
      <c r="P51" s="474"/>
      <c r="Q51" s="472" t="b">
        <f>IF(ISNUMBER('Schedule 5'!Q201)=FALSE,FALSE,IF(OR('Schedule 5'!Q201&lt;0,'Schedule 1'!Q$104&lt;&gt;'Helper 1'!$E$2),FALSE,TRUE))</f>
        <v>0</v>
      </c>
      <c r="R51" s="474"/>
      <c r="S51" s="474"/>
      <c r="T51" s="474"/>
      <c r="U51" s="474"/>
      <c r="V51" s="472" t="b">
        <f>IF(ISNUMBER('Schedule 5'!V201)=FALSE,FALSE,IF(OR('Schedule 5'!V201&lt;0,'Schedule 1'!V$104&lt;&gt;'Helper 1'!$E$2),FALSE,TRUE))</f>
        <v>0</v>
      </c>
      <c r="W51" s="474"/>
      <c r="X51" s="474"/>
      <c r="Y51" s="474"/>
      <c r="Z51" s="474"/>
      <c r="AA51" s="472" t="b">
        <f>IF(ISNUMBER('Schedule 5'!AA201)=FALSE,FALSE,IF(OR('Schedule 5'!AA201&lt;0,'Schedule 1'!AA$104&lt;&gt;'Helper 1'!$E$2),FALSE,TRUE))</f>
        <v>0</v>
      </c>
      <c r="AB51" s="474"/>
      <c r="AC51" s="474"/>
      <c r="AD51" s="474"/>
      <c r="AE51" s="474"/>
      <c r="AF51" s="472" t="b">
        <f>IF(ISNUMBER('Schedule 5'!AF201)=FALSE,FALSE,IF(OR('Schedule 5'!AF201&lt;0,'Schedule 1'!AF$104&lt;&gt;'Helper 1'!$E$2),FALSE,TRUE))</f>
        <v>0</v>
      </c>
      <c r="AG51" s="474"/>
      <c r="AH51" s="474"/>
      <c r="AI51" s="474"/>
      <c r="AJ51" s="474"/>
      <c r="AK51" s="472" t="b">
        <f>IF(ISNUMBER('Schedule 5'!AK201)=FALSE,FALSE,IF(OR('Schedule 5'!AK201&lt;0,'Schedule 1'!AK$104&lt;&gt;'Helper 1'!$E$2),FALSE,TRUE))</f>
        <v>0</v>
      </c>
      <c r="AL51" s="474"/>
      <c r="AM51" s="474"/>
      <c r="AN51" s="474"/>
      <c r="AO51" s="474"/>
      <c r="AP51" s="472" t="b">
        <f>IF(ISNUMBER('Schedule 5'!AP201)=FALSE,FALSE,IF(OR('Schedule 5'!AP201&lt;0,'Schedule 1'!AP$104&lt;&gt;'Helper 1'!$E$2),FALSE,TRUE))</f>
        <v>0</v>
      </c>
      <c r="AQ51" s="474"/>
      <c r="AR51" s="474"/>
      <c r="AS51" s="474"/>
      <c r="AT51" s="474"/>
      <c r="AU51" s="472" t="b">
        <f>IF(ISNUMBER('Schedule 5'!AU201)=FALSE,FALSE,IF(OR('Schedule 5'!AU201&lt;0,'Schedule 1'!AU$104&lt;&gt;'Helper 1'!$E$2),FALSE,TRUE))</f>
        <v>0</v>
      </c>
      <c r="AV51" s="474"/>
      <c r="AW51" s="474"/>
      <c r="AX51" s="474"/>
      <c r="AY51" s="474"/>
      <c r="AZ51" s="472" t="b">
        <f>IF(ISNUMBER('Schedule 5'!AZ201)=FALSE,FALSE,IF(OR('Schedule 5'!AZ201&lt;0,'Schedule 1'!AZ$104&lt;&gt;'Helper 1'!$E$2),FALSE,TRUE))</f>
        <v>0</v>
      </c>
      <c r="BA51" s="474"/>
      <c r="BB51" s="474"/>
      <c r="BC51" s="474"/>
      <c r="BD51" s="474"/>
      <c r="BE51" s="472" t="b">
        <f>IF(ISNUMBER('Schedule 5'!BE201)=FALSE,FALSE,IF(OR('Schedule 5'!BE201&lt;0,'Schedule 1'!BE$104&lt;&gt;'Helper 1'!$E$2),FALSE,TRUE))</f>
        <v>0</v>
      </c>
      <c r="BF51" s="474"/>
      <c r="BG51" s="474"/>
      <c r="BH51" s="472"/>
      <c r="BI51" s="472"/>
      <c r="BJ51" s="472" t="b">
        <f>IF(ISNUMBER('Schedule 5'!BJ201)=FALSE,FALSE,IF(OR('Schedule 5'!BJ201&lt;0,'Schedule 1'!BJ$104&lt;&gt;'Helper 1'!$E$2),FALSE,TRUE))</f>
        <v>0</v>
      </c>
      <c r="BK51" s="474"/>
      <c r="BL51" s="474"/>
      <c r="BM51" s="474"/>
      <c r="BN51" s="474"/>
      <c r="BO51" s="472" t="b">
        <f>IF(ISNUMBER('Schedule 5'!BO201)=FALSE,FALSE,IF(OR('Schedule 5'!BO201&lt;0,'Schedule 1'!BO$104&lt;&gt;'Helper 1'!$E$2),FALSE,TRUE))</f>
        <v>0</v>
      </c>
      <c r="BP51" s="474"/>
      <c r="BQ51" s="474"/>
      <c r="BR51" s="474"/>
      <c r="BS51" s="474"/>
      <c r="BT51" s="472" t="b">
        <f>IF(ISNUMBER('Schedule 5'!BT201)=FALSE,FALSE,IF(OR('Schedule 5'!BT201&lt;0,'Schedule 1'!BT$104&lt;&gt;'Helper 1'!$E$2),FALSE,TRUE))</f>
        <v>0</v>
      </c>
      <c r="BU51" s="474"/>
      <c r="BV51" s="474"/>
      <c r="BW51" s="474"/>
      <c r="BX51" s="474"/>
      <c r="BY51" s="472" t="b">
        <f>IF(ISNUMBER('Schedule 5'!BY201)=FALSE,FALSE,IF(OR('Schedule 5'!BY201&lt;0,'Schedule 1'!BY$104&lt;&gt;'Helper 1'!$E$2),FALSE,TRUE))</f>
        <v>0</v>
      </c>
      <c r="BZ51" s="474"/>
      <c r="CA51" s="474"/>
      <c r="CB51" s="474"/>
      <c r="CC51" s="474"/>
      <c r="CD51" s="472" t="b">
        <f>IF(ISNUMBER('Schedule 5'!CD201)=FALSE,FALSE,IF(OR('Schedule 5'!CD201&lt;0,'Schedule 1'!CD$104&lt;&gt;'Helper 1'!$E$2),FALSE,TRUE))</f>
        <v>0</v>
      </c>
      <c r="CE51" s="474"/>
      <c r="CF51" s="474"/>
      <c r="CG51" s="474"/>
      <c r="CH51" s="474"/>
      <c r="CI51" s="472" t="b">
        <f>IF(ISNUMBER('Schedule 5'!CI201)=FALSE,FALSE,IF(OR('Schedule 5'!CI201&lt;0,'Schedule 1'!CI$104&lt;&gt;'Helper 1'!$E$2),FALSE,TRUE))</f>
        <v>0</v>
      </c>
      <c r="CJ51" s="474"/>
      <c r="CK51" s="474"/>
      <c r="CL51" s="474"/>
      <c r="CM51" s="474"/>
      <c r="CN51" s="472" t="b">
        <f>IF(ISNUMBER('Schedule 5'!CN201)=FALSE,FALSE,IF(OR('Schedule 5'!CN201&lt;0,'Schedule 1'!CN$104&lt;&gt;'Helper 1'!$E$2),FALSE,TRUE))</f>
        <v>0</v>
      </c>
      <c r="CO51" s="474"/>
      <c r="CP51" s="474"/>
      <c r="CQ51" s="474"/>
      <c r="CR51" s="474"/>
      <c r="CS51" s="472" t="b">
        <f>IF(ISNUMBER('Schedule 5'!CS201)=FALSE,FALSE,IF(OR('Schedule 5'!CS201&lt;0,'Schedule 1'!CS$104&lt;&gt;'Helper 1'!$E$2),FALSE,TRUE))</f>
        <v>0</v>
      </c>
      <c r="CT51" s="474"/>
      <c r="CU51" s="474"/>
      <c r="CV51" s="474"/>
      <c r="CW51" s="474"/>
      <c r="CX51" s="472" t="b">
        <f>IF(ISNUMBER('Schedule 5'!CX201)=FALSE,FALSE,IF(OR('Schedule 5'!CX201&lt;0,'Schedule 1'!CX$104&lt;&gt;'Helper 1'!$E$2),FALSE,TRUE))</f>
        <v>0</v>
      </c>
      <c r="CY51" s="474"/>
      <c r="CZ51" s="474"/>
      <c r="DA51" s="474"/>
      <c r="DB51" s="474"/>
      <c r="DC51" s="472" t="b">
        <f>IF(ISNUMBER('Schedule 5'!DC201)=FALSE,FALSE,IF(OR('Schedule 5'!DC201&lt;0,'Schedule 1'!DC$104&lt;&gt;'Helper 1'!$E$2),FALSE,TRUE))</f>
        <v>0</v>
      </c>
      <c r="DD51" s="474"/>
      <c r="DE51" s="474"/>
      <c r="DF51" s="472"/>
      <c r="DG51" s="472"/>
      <c r="DH51" s="472" t="b">
        <f>IF(ISNUMBER('Schedule 5'!DH201)=FALSE,FALSE,IF(OR('Schedule 5'!DH201&lt;0,'Schedule 1'!DH$104&lt;&gt;'Helper 1'!$E$2),FALSE,TRUE))</f>
        <v>0</v>
      </c>
      <c r="DI51" s="474"/>
      <c r="DJ51" s="474"/>
      <c r="DK51" s="474"/>
      <c r="DL51" s="474"/>
      <c r="DM51" s="472" t="b">
        <f>IF(ISNUMBER('Schedule 5'!DM201)=FALSE,FALSE,IF(OR('Schedule 5'!DM201&lt;0,'Schedule 1'!DM$104&lt;&gt;'Helper 1'!$E$2),FALSE,TRUE))</f>
        <v>0</v>
      </c>
      <c r="DN51" s="474"/>
      <c r="DO51" s="474"/>
      <c r="DP51" s="474"/>
      <c r="DQ51" s="474"/>
      <c r="DR51" s="472" t="b">
        <f>IF(ISNUMBER('Schedule 5'!DR201)=FALSE,FALSE,IF(OR('Schedule 5'!DR201&lt;0,'Schedule 1'!DR$104&lt;&gt;'Helper 1'!$E$2),FALSE,TRUE))</f>
        <v>0</v>
      </c>
      <c r="DS51" s="474"/>
      <c r="DT51" s="474"/>
      <c r="DU51" s="474"/>
      <c r="DV51" s="474"/>
      <c r="DW51" s="472" t="b">
        <f>IF(ISNUMBER('Schedule 5'!DW201)=FALSE,FALSE,IF(OR('Schedule 5'!DW201&lt;0,'Schedule 1'!DW$104&lt;&gt;'Helper 1'!$E$2),FALSE,TRUE))</f>
        <v>0</v>
      </c>
      <c r="DX51" s="474"/>
      <c r="DY51" s="474"/>
      <c r="DZ51" s="474"/>
      <c r="EA51" s="474"/>
      <c r="EB51" s="472" t="b">
        <f>IF(ISNUMBER('Schedule 5'!EB201)=FALSE,FALSE,IF(OR('Schedule 5'!EB201&lt;0,'Schedule 1'!EB$104&lt;&gt;'Helper 1'!$E$2),FALSE,TRUE))</f>
        <v>0</v>
      </c>
      <c r="EC51" s="474"/>
      <c r="ED51" s="474"/>
      <c r="EE51" s="474"/>
      <c r="EF51" s="474"/>
      <c r="EG51" s="472" t="b">
        <f>IF(ISNUMBER('Schedule 5'!EG201)=FALSE,FALSE,IF(OR('Schedule 5'!EG201&lt;0,'Schedule 1'!EG$104&lt;&gt;'Helper 1'!$E$2),FALSE,TRUE))</f>
        <v>0</v>
      </c>
      <c r="EH51" s="474"/>
      <c r="EI51" s="474"/>
      <c r="EJ51" s="474"/>
      <c r="EK51" s="474"/>
      <c r="EL51" s="472" t="b">
        <f>IF(ISNUMBER('Schedule 5'!EL201)=FALSE,FALSE,IF(OR('Schedule 5'!EL201&lt;0,'Schedule 1'!EL$104&lt;&gt;'Helper 1'!$E$2),FALSE,TRUE))</f>
        <v>0</v>
      </c>
      <c r="EM51" s="474"/>
      <c r="EN51" s="474"/>
      <c r="EO51" s="474"/>
      <c r="EP51" s="474"/>
      <c r="EQ51" s="472" t="b">
        <f>IF(ISNUMBER('Schedule 5'!EQ201)=FALSE,FALSE,IF(OR('Schedule 5'!EQ201&lt;0,'Schedule 1'!EQ$104&lt;&gt;'Helper 1'!$E$2),FALSE,TRUE))</f>
        <v>0</v>
      </c>
      <c r="ER51" s="474"/>
      <c r="ES51" s="474"/>
      <c r="ET51" s="474"/>
      <c r="EU51" s="474"/>
      <c r="EV51" s="472" t="b">
        <f>IF(ISNUMBER('Schedule 5'!EV201)=FALSE,FALSE,IF(OR('Schedule 5'!EV201&lt;0,'Schedule 1'!EV$104&lt;&gt;'Helper 1'!$E$2),FALSE,TRUE))</f>
        <v>0</v>
      </c>
      <c r="EW51" s="474"/>
      <c r="EX51" s="474"/>
      <c r="EY51" s="474"/>
      <c r="EZ51" s="474"/>
      <c r="FA51" s="472" t="b">
        <f>IF(ISNUMBER('Schedule 5'!FA201)=FALSE,FALSE,IF(OR('Schedule 5'!FA201&lt;0,'Schedule 1'!FA$104&lt;&gt;'Helper 1'!$E$2),FALSE,TRUE))</f>
        <v>0</v>
      </c>
      <c r="FB51" s="474"/>
      <c r="FC51" s="474"/>
      <c r="FD51" s="472"/>
      <c r="FE51" s="472"/>
      <c r="FF51" s="472" t="b">
        <f>IF(ISNUMBER('Schedule 5'!FF201)=FALSE,FALSE,IF(OR('Schedule 5'!FF201&lt;0,'Schedule 1'!FF$104&lt;&gt;'Helper 1'!$E$2),FALSE,TRUE))</f>
        <v>0</v>
      </c>
      <c r="FG51" s="474"/>
      <c r="FH51" s="474"/>
      <c r="FI51" s="474"/>
      <c r="FJ51" s="474"/>
      <c r="FK51" s="472" t="b">
        <f>IF(ISNUMBER('Schedule 5'!FK201)=FALSE,FALSE,IF(OR('Schedule 5'!FK201&lt;0,'Schedule 1'!FK$104&lt;&gt;'Helper 1'!$E$2),FALSE,TRUE))</f>
        <v>0</v>
      </c>
      <c r="FL51" s="474"/>
      <c r="FM51" s="474"/>
      <c r="FN51" s="474"/>
      <c r="FO51" s="474"/>
      <c r="FP51" s="472" t="b">
        <f>IF(ISNUMBER('Schedule 5'!FP201)=FALSE,FALSE,IF(OR('Schedule 5'!FP201&lt;0,'Schedule 1'!FP$104&lt;&gt;'Helper 1'!$E$2),FALSE,TRUE))</f>
        <v>0</v>
      </c>
      <c r="FQ51" s="474"/>
      <c r="FR51" s="474"/>
      <c r="FS51" s="474"/>
      <c r="FT51" s="474"/>
      <c r="FU51" s="472" t="b">
        <f>IF(ISNUMBER('Schedule 5'!FU201)=FALSE,FALSE,IF(OR('Schedule 5'!FU201&lt;0,'Schedule 1'!FU$104&lt;&gt;'Helper 1'!$E$2),FALSE,TRUE))</f>
        <v>0</v>
      </c>
      <c r="FV51" s="474"/>
      <c r="FW51" s="474"/>
      <c r="FX51" s="474"/>
      <c r="FY51" s="474"/>
      <c r="FZ51" s="472" t="b">
        <f>IF(ISNUMBER('Schedule 5'!FZ201)=FALSE,FALSE,IF(OR('Schedule 5'!FZ201&lt;0,'Schedule 1'!FZ$104&lt;&gt;'Helper 1'!$E$2),FALSE,TRUE))</f>
        <v>0</v>
      </c>
      <c r="GA51" s="474"/>
      <c r="GB51" s="474"/>
      <c r="GC51" s="474"/>
      <c r="GD51" s="474"/>
      <c r="GE51" s="472" t="b">
        <f>IF(ISNUMBER('Schedule 5'!GE201)=FALSE,FALSE,IF(OR('Schedule 5'!GE201&lt;0,'Schedule 1'!GE$104&lt;&gt;'Helper 1'!$E$2),FALSE,TRUE))</f>
        <v>0</v>
      </c>
      <c r="GF51" s="474"/>
      <c r="GG51" s="474"/>
      <c r="GH51" s="474"/>
      <c r="GI51" s="474"/>
      <c r="GJ51" s="472" t="b">
        <f>IF(ISNUMBER('Schedule 5'!GJ201)=FALSE,FALSE,IF(OR('Schedule 5'!GJ201&lt;0,'Schedule 1'!GJ$104&lt;&gt;'Helper 1'!$E$2),FALSE,TRUE))</f>
        <v>0</v>
      </c>
      <c r="GK51" s="474"/>
      <c r="GL51" s="474"/>
      <c r="GM51" s="474"/>
      <c r="GN51" s="474"/>
      <c r="GO51" s="472" t="b">
        <f>IF(ISNUMBER('Schedule 5'!GO201)=FALSE,FALSE,IF(OR('Schedule 5'!GO201&lt;0,'Schedule 1'!GO$104&lt;&gt;'Helper 1'!$E$2),FALSE,TRUE))</f>
        <v>0</v>
      </c>
      <c r="GP51" s="474"/>
      <c r="GQ51" s="474"/>
      <c r="GR51" s="474"/>
      <c r="GS51" s="474"/>
      <c r="GT51" s="472" t="b">
        <f>IF(ISNUMBER('Schedule 5'!GT201)=FALSE,FALSE,IF(OR('Schedule 5'!GT201&lt;0,'Schedule 1'!GT$104&lt;&gt;'Helper 1'!$E$2),FALSE,TRUE))</f>
        <v>0</v>
      </c>
      <c r="GU51" s="474"/>
      <c r="GV51" s="474"/>
      <c r="GW51" s="474"/>
      <c r="GX51" s="474"/>
      <c r="GY51" s="472" t="b">
        <f>IF(ISNUMBER('Schedule 5'!GY201)=FALSE,FALSE,IF(OR('Schedule 5'!GY201&lt;0,'Schedule 1'!GY$104&lt;&gt;'Helper 1'!$E$2),FALSE,TRUE))</f>
        <v>0</v>
      </c>
      <c r="GZ51" s="474"/>
      <c r="HA51" s="474"/>
      <c r="HB51" s="472"/>
      <c r="HC51" s="472"/>
      <c r="HD51" s="472" t="b">
        <f>IF(ISNUMBER('Schedule 5'!HD201)=FALSE,FALSE,IF(OR('Schedule 5'!HD201&lt;0,'Schedule 1'!HD$104&lt;&gt;'Helper 1'!$E$2),FALSE,TRUE))</f>
        <v>0</v>
      </c>
      <c r="HE51" s="474"/>
      <c r="HF51" s="474"/>
      <c r="HG51" s="474"/>
      <c r="HH51" s="474"/>
      <c r="HI51" s="472" t="b">
        <f>IF(ISNUMBER('Schedule 5'!HI201)=FALSE,FALSE,IF(OR('Schedule 5'!HI201&lt;0,'Schedule 1'!HI$104&lt;&gt;'Helper 1'!$E$2),FALSE,TRUE))</f>
        <v>0</v>
      </c>
      <c r="HJ51" s="474"/>
      <c r="HK51" s="474"/>
      <c r="HL51" s="474"/>
      <c r="HM51" s="474"/>
      <c r="HN51" s="472" t="b">
        <f>IF(ISNUMBER('Schedule 5'!HN201)=FALSE,FALSE,IF(OR('Schedule 5'!HN201&lt;0,'Schedule 1'!HN$104&lt;&gt;'Helper 1'!$E$2),FALSE,TRUE))</f>
        <v>0</v>
      </c>
      <c r="HO51" s="474"/>
      <c r="HP51" s="474"/>
      <c r="HQ51" s="474"/>
      <c r="HR51" s="474"/>
      <c r="HS51" s="472" t="b">
        <f>IF(ISNUMBER('Schedule 5'!HS201)=FALSE,FALSE,IF(OR('Schedule 5'!HS201&lt;0,'Schedule 1'!HS$104&lt;&gt;'Helper 1'!$E$2),FALSE,TRUE))</f>
        <v>0</v>
      </c>
      <c r="HT51" s="474"/>
      <c r="HU51" s="474"/>
      <c r="HV51" s="474"/>
      <c r="HW51" s="474"/>
      <c r="HX51" s="472" t="b">
        <f>IF(ISNUMBER('Schedule 5'!HX201)=FALSE,FALSE,IF(OR('Schedule 5'!HX201&lt;0,'Schedule 1'!HX$104&lt;&gt;'Helper 1'!$E$2),FALSE,TRUE))</f>
        <v>0</v>
      </c>
      <c r="HY51" s="474"/>
      <c r="HZ51" s="474"/>
      <c r="IA51" s="474"/>
      <c r="IB51" s="474"/>
      <c r="IC51" s="472" t="b">
        <f>IF(ISNUMBER('Schedule 5'!IC201)=FALSE,FALSE,IF(OR('Schedule 5'!IC201&lt;0,'Schedule 1'!IC$104&lt;&gt;'Helper 1'!$E$2),FALSE,TRUE))</f>
        <v>0</v>
      </c>
      <c r="ID51" s="474"/>
      <c r="IE51" s="474"/>
      <c r="IF51" s="474"/>
      <c r="IG51" s="474"/>
      <c r="IH51" s="472" t="b">
        <f>IF(ISNUMBER('Schedule 5'!IH201)=FALSE,FALSE,IF(OR('Schedule 5'!IH201&lt;0,'Schedule 1'!IH$104&lt;&gt;'Helper 1'!$E$2),FALSE,TRUE))</f>
        <v>0</v>
      </c>
      <c r="II51" s="474"/>
      <c r="IJ51" s="474"/>
      <c r="IK51" s="474"/>
      <c r="IL51" s="474"/>
      <c r="IM51" s="472" t="b">
        <f>IF(ISNUMBER('Schedule 5'!IM201)=FALSE,FALSE,IF(OR('Schedule 5'!IM201&lt;0,'Schedule 1'!IM$104&lt;&gt;'Helper 1'!$E$2),FALSE,TRUE))</f>
        <v>0</v>
      </c>
      <c r="IN51" s="474"/>
      <c r="IO51" s="474"/>
      <c r="IP51" s="474"/>
      <c r="IQ51" s="474"/>
      <c r="IR51" s="472" t="b">
        <f>IF(ISNUMBER('Schedule 5'!IR201)=FALSE,FALSE,IF(OR('Schedule 5'!IR201&lt;0,'Schedule 1'!IR$104&lt;&gt;'Helper 1'!$E$2),FALSE,TRUE))</f>
        <v>0</v>
      </c>
      <c r="IS51" s="474"/>
      <c r="IT51" s="474"/>
      <c r="IU51" s="474"/>
      <c r="IV51" s="474"/>
      <c r="IW51" s="472" t="b">
        <f>IF(ISNUMBER('Schedule 5'!IW201)=FALSE,FALSE,IF(OR('Schedule 5'!IW201&lt;0,'Schedule 1'!IW$104&lt;&gt;'Helper 1'!$E$2),FALSE,TRUE))</f>
        <v>0</v>
      </c>
      <c r="IX51" s="474"/>
      <c r="IY51" s="465"/>
      <c r="IZ51" s="78"/>
    </row>
    <row r="52" spans="2:260" x14ac:dyDescent="0.35">
      <c r="B52" s="469"/>
      <c r="C52" s="123" t="s">
        <v>951</v>
      </c>
      <c r="D52" s="162" t="s">
        <v>952</v>
      </c>
      <c r="E52" s="470"/>
      <c r="F52" s="471"/>
      <c r="G52" s="472"/>
      <c r="H52" s="473"/>
      <c r="I52" s="472"/>
      <c r="J52" s="471"/>
      <c r="K52" s="472"/>
      <c r="L52" s="472" t="b">
        <f>IF(ISNUMBER('Schedule 5'!L216)=FALSE,FALSE,TRUE)</f>
        <v>0</v>
      </c>
      <c r="M52" s="474"/>
      <c r="N52" s="474"/>
      <c r="O52" s="474"/>
      <c r="P52" s="474"/>
      <c r="Q52" s="472" t="b">
        <f>IF(ISNUMBER('Schedule 5'!Q216)=FALSE,FALSE,TRUE)</f>
        <v>0</v>
      </c>
      <c r="R52" s="474"/>
      <c r="S52" s="474"/>
      <c r="T52" s="474"/>
      <c r="U52" s="474"/>
      <c r="V52" s="472" t="b">
        <f>IF(ISNUMBER('Schedule 5'!V216)=FALSE,FALSE,TRUE)</f>
        <v>0</v>
      </c>
      <c r="W52" s="474"/>
      <c r="X52" s="474"/>
      <c r="Y52" s="474"/>
      <c r="Z52" s="474"/>
      <c r="AA52" s="472" t="b">
        <f>IF(ISNUMBER('Schedule 5'!AA216)=FALSE,FALSE,TRUE)</f>
        <v>0</v>
      </c>
      <c r="AB52" s="474"/>
      <c r="AC52" s="474"/>
      <c r="AD52" s="474"/>
      <c r="AE52" s="474"/>
      <c r="AF52" s="472" t="b">
        <f>IF(ISNUMBER('Schedule 5'!AF216)=FALSE,FALSE,TRUE)</f>
        <v>0</v>
      </c>
      <c r="AG52" s="474"/>
      <c r="AH52" s="474"/>
      <c r="AI52" s="474"/>
      <c r="AJ52" s="474"/>
      <c r="AK52" s="472" t="b">
        <f>IF(ISNUMBER('Schedule 5'!AK216)=FALSE,FALSE,TRUE)</f>
        <v>0</v>
      </c>
      <c r="AL52" s="474"/>
      <c r="AM52" s="474"/>
      <c r="AN52" s="474"/>
      <c r="AO52" s="474"/>
      <c r="AP52" s="472" t="b">
        <f>IF(ISNUMBER('Schedule 5'!AP216)=FALSE,FALSE,TRUE)</f>
        <v>0</v>
      </c>
      <c r="AQ52" s="474"/>
      <c r="AR52" s="474"/>
      <c r="AS52" s="474"/>
      <c r="AT52" s="474"/>
      <c r="AU52" s="472" t="b">
        <f>IF(ISNUMBER('Schedule 5'!AU216)=FALSE,FALSE,TRUE)</f>
        <v>0</v>
      </c>
      <c r="AV52" s="474"/>
      <c r="AW52" s="474"/>
      <c r="AX52" s="474"/>
      <c r="AY52" s="474"/>
      <c r="AZ52" s="472" t="b">
        <f>IF(ISNUMBER('Schedule 5'!AZ216)=FALSE,FALSE,TRUE)</f>
        <v>0</v>
      </c>
      <c r="BA52" s="474"/>
      <c r="BB52" s="474"/>
      <c r="BC52" s="474"/>
      <c r="BD52" s="474"/>
      <c r="BE52" s="472" t="b">
        <f>IF(ISNUMBER('Schedule 5'!BE216)=FALSE,FALSE,TRUE)</f>
        <v>0</v>
      </c>
      <c r="BF52" s="474"/>
      <c r="BG52" s="474"/>
      <c r="BH52" s="472"/>
      <c r="BI52" s="472"/>
      <c r="BJ52" s="472" t="b">
        <f>IF(ISNUMBER('Schedule 5'!BJ216)=FALSE,FALSE,TRUE)</f>
        <v>0</v>
      </c>
      <c r="BK52" s="474"/>
      <c r="BL52" s="474"/>
      <c r="BM52" s="474"/>
      <c r="BN52" s="474"/>
      <c r="BO52" s="472" t="b">
        <f>IF(ISNUMBER('Schedule 5'!BO216)=FALSE,FALSE,TRUE)</f>
        <v>0</v>
      </c>
      <c r="BP52" s="474"/>
      <c r="BQ52" s="474"/>
      <c r="BR52" s="474"/>
      <c r="BS52" s="474"/>
      <c r="BT52" s="472" t="b">
        <f>IF(ISNUMBER('Schedule 5'!BT216)=FALSE,FALSE,TRUE)</f>
        <v>0</v>
      </c>
      <c r="BU52" s="474"/>
      <c r="BV52" s="474"/>
      <c r="BW52" s="474"/>
      <c r="BX52" s="474"/>
      <c r="BY52" s="472" t="b">
        <f>IF(ISNUMBER('Schedule 5'!BY216)=FALSE,FALSE,TRUE)</f>
        <v>0</v>
      </c>
      <c r="BZ52" s="474"/>
      <c r="CA52" s="474"/>
      <c r="CB52" s="474"/>
      <c r="CC52" s="474"/>
      <c r="CD52" s="472" t="b">
        <f>IF(ISNUMBER('Schedule 5'!CD216)=FALSE,FALSE,TRUE)</f>
        <v>0</v>
      </c>
      <c r="CE52" s="474"/>
      <c r="CF52" s="474"/>
      <c r="CG52" s="474"/>
      <c r="CH52" s="474"/>
      <c r="CI52" s="472" t="b">
        <f>IF(ISNUMBER('Schedule 5'!CI216)=FALSE,FALSE,TRUE)</f>
        <v>0</v>
      </c>
      <c r="CJ52" s="474"/>
      <c r="CK52" s="474"/>
      <c r="CL52" s="474"/>
      <c r="CM52" s="474"/>
      <c r="CN52" s="472" t="b">
        <f>IF(ISNUMBER('Schedule 5'!CN216)=FALSE,FALSE,TRUE)</f>
        <v>0</v>
      </c>
      <c r="CO52" s="474"/>
      <c r="CP52" s="474"/>
      <c r="CQ52" s="474"/>
      <c r="CR52" s="474"/>
      <c r="CS52" s="472" t="b">
        <f>IF(ISNUMBER('Schedule 5'!CS216)=FALSE,FALSE,TRUE)</f>
        <v>0</v>
      </c>
      <c r="CT52" s="474"/>
      <c r="CU52" s="474"/>
      <c r="CV52" s="474"/>
      <c r="CW52" s="474"/>
      <c r="CX52" s="472" t="b">
        <f>IF(ISNUMBER('Schedule 5'!CX216)=FALSE,FALSE,TRUE)</f>
        <v>0</v>
      </c>
      <c r="CY52" s="474"/>
      <c r="CZ52" s="474"/>
      <c r="DA52" s="474"/>
      <c r="DB52" s="474"/>
      <c r="DC52" s="472" t="b">
        <f>IF(ISNUMBER('Schedule 5'!DC216)=FALSE,FALSE,TRUE)</f>
        <v>0</v>
      </c>
      <c r="DD52" s="474"/>
      <c r="DE52" s="474"/>
      <c r="DF52" s="472"/>
      <c r="DG52" s="472"/>
      <c r="DH52" s="472" t="b">
        <f>IF(ISNUMBER('Schedule 5'!DH216)=FALSE,FALSE,TRUE)</f>
        <v>0</v>
      </c>
      <c r="DI52" s="474"/>
      <c r="DJ52" s="474"/>
      <c r="DK52" s="474"/>
      <c r="DL52" s="474"/>
      <c r="DM52" s="472" t="b">
        <f>IF(ISNUMBER('Schedule 5'!DM216)=FALSE,FALSE,TRUE)</f>
        <v>0</v>
      </c>
      <c r="DN52" s="474"/>
      <c r="DO52" s="474"/>
      <c r="DP52" s="474"/>
      <c r="DQ52" s="474"/>
      <c r="DR52" s="472" t="b">
        <f>IF(ISNUMBER('Schedule 5'!DR216)=FALSE,FALSE,TRUE)</f>
        <v>0</v>
      </c>
      <c r="DS52" s="474"/>
      <c r="DT52" s="474"/>
      <c r="DU52" s="474"/>
      <c r="DV52" s="474"/>
      <c r="DW52" s="472" t="b">
        <f>IF(ISNUMBER('Schedule 5'!DW216)=FALSE,FALSE,TRUE)</f>
        <v>0</v>
      </c>
      <c r="DX52" s="474"/>
      <c r="DY52" s="474"/>
      <c r="DZ52" s="474"/>
      <c r="EA52" s="474"/>
      <c r="EB52" s="472" t="b">
        <f>IF(ISNUMBER('Schedule 5'!EB216)=FALSE,FALSE,TRUE)</f>
        <v>0</v>
      </c>
      <c r="EC52" s="474"/>
      <c r="ED52" s="474"/>
      <c r="EE52" s="474"/>
      <c r="EF52" s="474"/>
      <c r="EG52" s="472" t="b">
        <f>IF(ISNUMBER('Schedule 5'!EG216)=FALSE,FALSE,TRUE)</f>
        <v>0</v>
      </c>
      <c r="EH52" s="474"/>
      <c r="EI52" s="474"/>
      <c r="EJ52" s="474"/>
      <c r="EK52" s="474"/>
      <c r="EL52" s="472" t="b">
        <f>IF(ISNUMBER('Schedule 5'!EL216)=FALSE,FALSE,TRUE)</f>
        <v>0</v>
      </c>
      <c r="EM52" s="474"/>
      <c r="EN52" s="474"/>
      <c r="EO52" s="474"/>
      <c r="EP52" s="474"/>
      <c r="EQ52" s="472" t="b">
        <f>IF(ISNUMBER('Schedule 5'!EQ216)=FALSE,FALSE,TRUE)</f>
        <v>0</v>
      </c>
      <c r="ER52" s="474"/>
      <c r="ES52" s="474"/>
      <c r="ET52" s="474"/>
      <c r="EU52" s="474"/>
      <c r="EV52" s="472" t="b">
        <f>IF(ISNUMBER('Schedule 5'!EV216)=FALSE,FALSE,TRUE)</f>
        <v>0</v>
      </c>
      <c r="EW52" s="474"/>
      <c r="EX52" s="474"/>
      <c r="EY52" s="474"/>
      <c r="EZ52" s="474"/>
      <c r="FA52" s="472" t="b">
        <f>IF(ISNUMBER('Schedule 5'!FA216)=FALSE,FALSE,TRUE)</f>
        <v>0</v>
      </c>
      <c r="FB52" s="474"/>
      <c r="FC52" s="474"/>
      <c r="FD52" s="472"/>
      <c r="FE52" s="472"/>
      <c r="FF52" s="472" t="b">
        <f>IF(ISNUMBER('Schedule 5'!FF216)=FALSE,FALSE,TRUE)</f>
        <v>0</v>
      </c>
      <c r="FG52" s="474"/>
      <c r="FH52" s="474"/>
      <c r="FI52" s="474"/>
      <c r="FJ52" s="474"/>
      <c r="FK52" s="472" t="b">
        <f>IF(ISNUMBER('Schedule 5'!FK216)=FALSE,FALSE,TRUE)</f>
        <v>0</v>
      </c>
      <c r="FL52" s="474"/>
      <c r="FM52" s="474"/>
      <c r="FN52" s="474"/>
      <c r="FO52" s="474"/>
      <c r="FP52" s="472" t="b">
        <f>IF(ISNUMBER('Schedule 5'!FP216)=FALSE,FALSE,TRUE)</f>
        <v>0</v>
      </c>
      <c r="FQ52" s="474"/>
      <c r="FR52" s="474"/>
      <c r="FS52" s="474"/>
      <c r="FT52" s="474"/>
      <c r="FU52" s="472" t="b">
        <f>IF(ISNUMBER('Schedule 5'!FU216)=FALSE,FALSE,TRUE)</f>
        <v>0</v>
      </c>
      <c r="FV52" s="474"/>
      <c r="FW52" s="474"/>
      <c r="FX52" s="474"/>
      <c r="FY52" s="474"/>
      <c r="FZ52" s="472" t="b">
        <f>IF(ISNUMBER('Schedule 5'!FZ216)=FALSE,FALSE,TRUE)</f>
        <v>0</v>
      </c>
      <c r="GA52" s="474"/>
      <c r="GB52" s="474"/>
      <c r="GC52" s="474"/>
      <c r="GD52" s="474"/>
      <c r="GE52" s="472" t="b">
        <f>IF(ISNUMBER('Schedule 5'!GE216)=FALSE,FALSE,TRUE)</f>
        <v>0</v>
      </c>
      <c r="GF52" s="474"/>
      <c r="GG52" s="474"/>
      <c r="GH52" s="474"/>
      <c r="GI52" s="474"/>
      <c r="GJ52" s="472" t="b">
        <f>IF(ISNUMBER('Schedule 5'!GJ216)=FALSE,FALSE,TRUE)</f>
        <v>0</v>
      </c>
      <c r="GK52" s="474"/>
      <c r="GL52" s="474"/>
      <c r="GM52" s="474"/>
      <c r="GN52" s="474"/>
      <c r="GO52" s="472" t="b">
        <f>IF(ISNUMBER('Schedule 5'!GO216)=FALSE,FALSE,TRUE)</f>
        <v>0</v>
      </c>
      <c r="GP52" s="474"/>
      <c r="GQ52" s="474"/>
      <c r="GR52" s="474"/>
      <c r="GS52" s="474"/>
      <c r="GT52" s="472" t="b">
        <f>IF(ISNUMBER('Schedule 5'!GT216)=FALSE,FALSE,TRUE)</f>
        <v>0</v>
      </c>
      <c r="GU52" s="474"/>
      <c r="GV52" s="474"/>
      <c r="GW52" s="474"/>
      <c r="GX52" s="474"/>
      <c r="GY52" s="472" t="b">
        <f>IF(ISNUMBER('Schedule 5'!GY216)=FALSE,FALSE,TRUE)</f>
        <v>0</v>
      </c>
      <c r="GZ52" s="474"/>
      <c r="HA52" s="474"/>
      <c r="HB52" s="472"/>
      <c r="HC52" s="472"/>
      <c r="HD52" s="472" t="b">
        <f>IF(ISNUMBER('Schedule 5'!HD216)=FALSE,FALSE,TRUE)</f>
        <v>0</v>
      </c>
      <c r="HE52" s="474"/>
      <c r="HF52" s="474"/>
      <c r="HG52" s="474"/>
      <c r="HH52" s="474"/>
      <c r="HI52" s="472" t="b">
        <f>IF(ISNUMBER('Schedule 5'!HI216)=FALSE,FALSE,TRUE)</f>
        <v>0</v>
      </c>
      <c r="HJ52" s="474"/>
      <c r="HK52" s="474"/>
      <c r="HL52" s="474"/>
      <c r="HM52" s="474"/>
      <c r="HN52" s="472" t="b">
        <f>IF(ISNUMBER('Schedule 5'!HN216)=FALSE,FALSE,TRUE)</f>
        <v>0</v>
      </c>
      <c r="HO52" s="474"/>
      <c r="HP52" s="474"/>
      <c r="HQ52" s="474"/>
      <c r="HR52" s="474"/>
      <c r="HS52" s="472" t="b">
        <f>IF(ISNUMBER('Schedule 5'!HS216)=FALSE,FALSE,TRUE)</f>
        <v>0</v>
      </c>
      <c r="HT52" s="474"/>
      <c r="HU52" s="474"/>
      <c r="HV52" s="474"/>
      <c r="HW52" s="474"/>
      <c r="HX52" s="472" t="b">
        <f>IF(ISNUMBER('Schedule 5'!HX216)=FALSE,FALSE,TRUE)</f>
        <v>0</v>
      </c>
      <c r="HY52" s="474"/>
      <c r="HZ52" s="474"/>
      <c r="IA52" s="474"/>
      <c r="IB52" s="474"/>
      <c r="IC52" s="472" t="b">
        <f>IF(ISNUMBER('Schedule 5'!IC216)=FALSE,FALSE,TRUE)</f>
        <v>0</v>
      </c>
      <c r="ID52" s="474"/>
      <c r="IE52" s="474"/>
      <c r="IF52" s="474"/>
      <c r="IG52" s="474"/>
      <c r="IH52" s="472" t="b">
        <f>IF(ISNUMBER('Schedule 5'!IH216)=FALSE,FALSE,TRUE)</f>
        <v>0</v>
      </c>
      <c r="II52" s="474"/>
      <c r="IJ52" s="474"/>
      <c r="IK52" s="474"/>
      <c r="IL52" s="474"/>
      <c r="IM52" s="472" t="b">
        <f>IF(ISNUMBER('Schedule 5'!IM216)=FALSE,FALSE,TRUE)</f>
        <v>0</v>
      </c>
      <c r="IN52" s="474"/>
      <c r="IO52" s="474"/>
      <c r="IP52" s="474"/>
      <c r="IQ52" s="474"/>
      <c r="IR52" s="472" t="b">
        <f>IF(ISNUMBER('Schedule 5'!IR216)=FALSE,FALSE,TRUE)</f>
        <v>0</v>
      </c>
      <c r="IS52" s="474"/>
      <c r="IT52" s="474"/>
      <c r="IU52" s="474"/>
      <c r="IV52" s="474"/>
      <c r="IW52" s="472" t="b">
        <f>IF(ISNUMBER('Schedule 5'!IW216)=FALSE,FALSE,TRUE)</f>
        <v>0</v>
      </c>
      <c r="IX52" s="474"/>
      <c r="IY52" s="465"/>
      <c r="IZ52" s="78"/>
    </row>
    <row r="53" spans="2:260" x14ac:dyDescent="0.35">
      <c r="B53" s="469"/>
      <c r="C53" s="123" t="s">
        <v>958</v>
      </c>
      <c r="D53" s="107" t="s">
        <v>959</v>
      </c>
      <c r="E53" s="470"/>
      <c r="F53" s="471"/>
      <c r="G53" s="472"/>
      <c r="H53" s="473"/>
      <c r="I53" s="472"/>
      <c r="J53" s="471"/>
      <c r="K53" s="472"/>
      <c r="L53" s="472" t="b">
        <f>IF(ISNUMBER('Schedule 5'!L227)=FALSE,FALSE,TRUE)</f>
        <v>0</v>
      </c>
      <c r="M53" s="474"/>
      <c r="N53" s="474"/>
      <c r="O53" s="474"/>
      <c r="P53" s="474"/>
      <c r="Q53" s="472" t="b">
        <f>IF(ISNUMBER('Schedule 5'!Q227)=FALSE,FALSE,TRUE)</f>
        <v>0</v>
      </c>
      <c r="R53" s="474"/>
      <c r="S53" s="474"/>
      <c r="T53" s="474"/>
      <c r="U53" s="474"/>
      <c r="V53" s="472" t="b">
        <f>IF(ISNUMBER('Schedule 5'!V227)=FALSE,FALSE,TRUE)</f>
        <v>0</v>
      </c>
      <c r="W53" s="474"/>
      <c r="X53" s="474"/>
      <c r="Y53" s="474"/>
      <c r="Z53" s="474"/>
      <c r="AA53" s="472" t="b">
        <f>IF(ISNUMBER('Schedule 5'!AA227)=FALSE,FALSE,TRUE)</f>
        <v>0</v>
      </c>
      <c r="AB53" s="474"/>
      <c r="AC53" s="474"/>
      <c r="AD53" s="474"/>
      <c r="AE53" s="474"/>
      <c r="AF53" s="472" t="b">
        <f>IF(ISNUMBER('Schedule 5'!AF227)=FALSE,FALSE,TRUE)</f>
        <v>0</v>
      </c>
      <c r="AG53" s="474"/>
      <c r="AH53" s="474"/>
      <c r="AI53" s="474"/>
      <c r="AJ53" s="474"/>
      <c r="AK53" s="472" t="b">
        <f>IF(ISNUMBER('Schedule 5'!AK227)=FALSE,FALSE,TRUE)</f>
        <v>0</v>
      </c>
      <c r="AL53" s="474"/>
      <c r="AM53" s="474"/>
      <c r="AN53" s="474"/>
      <c r="AO53" s="474"/>
      <c r="AP53" s="472" t="b">
        <f>IF(ISNUMBER('Schedule 5'!AP227)=FALSE,FALSE,TRUE)</f>
        <v>0</v>
      </c>
      <c r="AQ53" s="474"/>
      <c r="AR53" s="474"/>
      <c r="AS53" s="474"/>
      <c r="AT53" s="474"/>
      <c r="AU53" s="472" t="b">
        <f>IF(ISNUMBER('Schedule 5'!AU227)=FALSE,FALSE,TRUE)</f>
        <v>0</v>
      </c>
      <c r="AV53" s="474"/>
      <c r="AW53" s="474"/>
      <c r="AX53" s="474"/>
      <c r="AY53" s="474"/>
      <c r="AZ53" s="472" t="b">
        <f>IF(ISNUMBER('Schedule 5'!AZ227)=FALSE,FALSE,TRUE)</f>
        <v>0</v>
      </c>
      <c r="BA53" s="474"/>
      <c r="BB53" s="474"/>
      <c r="BC53" s="474"/>
      <c r="BD53" s="474"/>
      <c r="BE53" s="472" t="b">
        <f>IF(ISNUMBER('Schedule 5'!BE227)=FALSE,FALSE,TRUE)</f>
        <v>0</v>
      </c>
      <c r="BF53" s="474"/>
      <c r="BG53" s="474"/>
      <c r="BH53" s="472"/>
      <c r="BI53" s="472"/>
      <c r="BJ53" s="472" t="b">
        <f>IF(ISNUMBER('Schedule 5'!BJ227)=FALSE,FALSE,TRUE)</f>
        <v>0</v>
      </c>
      <c r="BK53" s="474"/>
      <c r="BL53" s="474"/>
      <c r="BM53" s="474"/>
      <c r="BN53" s="474"/>
      <c r="BO53" s="472" t="b">
        <f>IF(ISNUMBER('Schedule 5'!BO227)=FALSE,FALSE,TRUE)</f>
        <v>0</v>
      </c>
      <c r="BP53" s="474"/>
      <c r="BQ53" s="474"/>
      <c r="BR53" s="474"/>
      <c r="BS53" s="474"/>
      <c r="BT53" s="472" t="b">
        <f>IF(ISNUMBER('Schedule 5'!BT227)=FALSE,FALSE,TRUE)</f>
        <v>0</v>
      </c>
      <c r="BU53" s="474"/>
      <c r="BV53" s="474"/>
      <c r="BW53" s="474"/>
      <c r="BX53" s="474"/>
      <c r="BY53" s="472" t="b">
        <f>IF(ISNUMBER('Schedule 5'!BY227)=FALSE,FALSE,TRUE)</f>
        <v>0</v>
      </c>
      <c r="BZ53" s="474"/>
      <c r="CA53" s="474"/>
      <c r="CB53" s="474"/>
      <c r="CC53" s="474"/>
      <c r="CD53" s="472" t="b">
        <f>IF(ISNUMBER('Schedule 5'!CD227)=FALSE,FALSE,TRUE)</f>
        <v>0</v>
      </c>
      <c r="CE53" s="474"/>
      <c r="CF53" s="474"/>
      <c r="CG53" s="474"/>
      <c r="CH53" s="474"/>
      <c r="CI53" s="472" t="b">
        <f>IF(ISNUMBER('Schedule 5'!CI227)=FALSE,FALSE,TRUE)</f>
        <v>0</v>
      </c>
      <c r="CJ53" s="474"/>
      <c r="CK53" s="474"/>
      <c r="CL53" s="474"/>
      <c r="CM53" s="474"/>
      <c r="CN53" s="472" t="b">
        <f>IF(ISNUMBER('Schedule 5'!CN227)=FALSE,FALSE,TRUE)</f>
        <v>0</v>
      </c>
      <c r="CO53" s="474"/>
      <c r="CP53" s="474"/>
      <c r="CQ53" s="474"/>
      <c r="CR53" s="474"/>
      <c r="CS53" s="472" t="b">
        <f>IF(ISNUMBER('Schedule 5'!CS227)=FALSE,FALSE,TRUE)</f>
        <v>0</v>
      </c>
      <c r="CT53" s="474"/>
      <c r="CU53" s="474"/>
      <c r="CV53" s="474"/>
      <c r="CW53" s="474"/>
      <c r="CX53" s="472" t="b">
        <f>IF(ISNUMBER('Schedule 5'!CX227)=FALSE,FALSE,TRUE)</f>
        <v>0</v>
      </c>
      <c r="CY53" s="474"/>
      <c r="CZ53" s="474"/>
      <c r="DA53" s="474"/>
      <c r="DB53" s="474"/>
      <c r="DC53" s="472" t="b">
        <f>IF(ISNUMBER('Schedule 5'!DC227)=FALSE,FALSE,TRUE)</f>
        <v>0</v>
      </c>
      <c r="DD53" s="474"/>
      <c r="DE53" s="474"/>
      <c r="DF53" s="472"/>
      <c r="DG53" s="472"/>
      <c r="DH53" s="472" t="b">
        <f>IF(ISNUMBER('Schedule 5'!DH227)=FALSE,FALSE,TRUE)</f>
        <v>0</v>
      </c>
      <c r="DI53" s="474"/>
      <c r="DJ53" s="474"/>
      <c r="DK53" s="474"/>
      <c r="DL53" s="474"/>
      <c r="DM53" s="472" t="b">
        <f>IF(ISNUMBER('Schedule 5'!DM227)=FALSE,FALSE,TRUE)</f>
        <v>0</v>
      </c>
      <c r="DN53" s="474"/>
      <c r="DO53" s="474"/>
      <c r="DP53" s="474"/>
      <c r="DQ53" s="474"/>
      <c r="DR53" s="472" t="b">
        <f>IF(ISNUMBER('Schedule 5'!DR227)=FALSE,FALSE,TRUE)</f>
        <v>0</v>
      </c>
      <c r="DS53" s="474"/>
      <c r="DT53" s="474"/>
      <c r="DU53" s="474"/>
      <c r="DV53" s="474"/>
      <c r="DW53" s="472" t="b">
        <f>IF(ISNUMBER('Schedule 5'!DW227)=FALSE,FALSE,TRUE)</f>
        <v>0</v>
      </c>
      <c r="DX53" s="474"/>
      <c r="DY53" s="474"/>
      <c r="DZ53" s="474"/>
      <c r="EA53" s="474"/>
      <c r="EB53" s="472" t="b">
        <f>IF(ISNUMBER('Schedule 5'!EB227)=FALSE,FALSE,TRUE)</f>
        <v>0</v>
      </c>
      <c r="EC53" s="474"/>
      <c r="ED53" s="474"/>
      <c r="EE53" s="474"/>
      <c r="EF53" s="474"/>
      <c r="EG53" s="472" t="b">
        <f>IF(ISNUMBER('Schedule 5'!EG227)=FALSE,FALSE,TRUE)</f>
        <v>0</v>
      </c>
      <c r="EH53" s="474"/>
      <c r="EI53" s="474"/>
      <c r="EJ53" s="474"/>
      <c r="EK53" s="474"/>
      <c r="EL53" s="472" t="b">
        <f>IF(ISNUMBER('Schedule 5'!EL227)=FALSE,FALSE,TRUE)</f>
        <v>0</v>
      </c>
      <c r="EM53" s="474"/>
      <c r="EN53" s="474"/>
      <c r="EO53" s="474"/>
      <c r="EP53" s="474"/>
      <c r="EQ53" s="472" t="b">
        <f>IF(ISNUMBER('Schedule 5'!EQ227)=FALSE,FALSE,TRUE)</f>
        <v>0</v>
      </c>
      <c r="ER53" s="474"/>
      <c r="ES53" s="474"/>
      <c r="ET53" s="474"/>
      <c r="EU53" s="474"/>
      <c r="EV53" s="472" t="b">
        <f>IF(ISNUMBER('Schedule 5'!EV227)=FALSE,FALSE,TRUE)</f>
        <v>0</v>
      </c>
      <c r="EW53" s="474"/>
      <c r="EX53" s="474"/>
      <c r="EY53" s="474"/>
      <c r="EZ53" s="474"/>
      <c r="FA53" s="472" t="b">
        <f>IF(ISNUMBER('Schedule 5'!FA227)=FALSE,FALSE,TRUE)</f>
        <v>0</v>
      </c>
      <c r="FB53" s="474"/>
      <c r="FC53" s="474"/>
      <c r="FD53" s="472"/>
      <c r="FE53" s="472"/>
      <c r="FF53" s="472" t="b">
        <f>IF(ISNUMBER('Schedule 5'!FF227)=FALSE,FALSE,TRUE)</f>
        <v>0</v>
      </c>
      <c r="FG53" s="474"/>
      <c r="FH53" s="474"/>
      <c r="FI53" s="474"/>
      <c r="FJ53" s="474"/>
      <c r="FK53" s="472" t="b">
        <f>IF(ISNUMBER('Schedule 5'!FK227)=FALSE,FALSE,TRUE)</f>
        <v>0</v>
      </c>
      <c r="FL53" s="474"/>
      <c r="FM53" s="474"/>
      <c r="FN53" s="474"/>
      <c r="FO53" s="474"/>
      <c r="FP53" s="472" t="b">
        <f>IF(ISNUMBER('Schedule 5'!FP227)=FALSE,FALSE,TRUE)</f>
        <v>0</v>
      </c>
      <c r="FQ53" s="474"/>
      <c r="FR53" s="474"/>
      <c r="FS53" s="474"/>
      <c r="FT53" s="474"/>
      <c r="FU53" s="472" t="b">
        <f>IF(ISNUMBER('Schedule 5'!FU227)=FALSE,FALSE,TRUE)</f>
        <v>0</v>
      </c>
      <c r="FV53" s="474"/>
      <c r="FW53" s="474"/>
      <c r="FX53" s="474"/>
      <c r="FY53" s="474"/>
      <c r="FZ53" s="472" t="b">
        <f>IF(ISNUMBER('Schedule 5'!FZ227)=FALSE,FALSE,TRUE)</f>
        <v>0</v>
      </c>
      <c r="GA53" s="474"/>
      <c r="GB53" s="474"/>
      <c r="GC53" s="474"/>
      <c r="GD53" s="474"/>
      <c r="GE53" s="472" t="b">
        <f>IF(ISNUMBER('Schedule 5'!GE227)=FALSE,FALSE,TRUE)</f>
        <v>0</v>
      </c>
      <c r="GF53" s="474"/>
      <c r="GG53" s="474"/>
      <c r="GH53" s="474"/>
      <c r="GI53" s="474"/>
      <c r="GJ53" s="472" t="b">
        <f>IF(ISNUMBER('Schedule 5'!GJ227)=FALSE,FALSE,TRUE)</f>
        <v>0</v>
      </c>
      <c r="GK53" s="474"/>
      <c r="GL53" s="474"/>
      <c r="GM53" s="474"/>
      <c r="GN53" s="474"/>
      <c r="GO53" s="472" t="b">
        <f>IF(ISNUMBER('Schedule 5'!GO227)=FALSE,FALSE,TRUE)</f>
        <v>0</v>
      </c>
      <c r="GP53" s="474"/>
      <c r="GQ53" s="474"/>
      <c r="GR53" s="474"/>
      <c r="GS53" s="474"/>
      <c r="GT53" s="472" t="b">
        <f>IF(ISNUMBER('Schedule 5'!GT227)=FALSE,FALSE,TRUE)</f>
        <v>0</v>
      </c>
      <c r="GU53" s="474"/>
      <c r="GV53" s="474"/>
      <c r="GW53" s="474"/>
      <c r="GX53" s="474"/>
      <c r="GY53" s="472" t="b">
        <f>IF(ISNUMBER('Schedule 5'!GY227)=FALSE,FALSE,TRUE)</f>
        <v>0</v>
      </c>
      <c r="GZ53" s="474"/>
      <c r="HA53" s="474"/>
      <c r="HB53" s="472"/>
      <c r="HC53" s="472"/>
      <c r="HD53" s="472" t="b">
        <f>IF(ISNUMBER('Schedule 5'!HD227)=FALSE,FALSE,TRUE)</f>
        <v>0</v>
      </c>
      <c r="HE53" s="474"/>
      <c r="HF53" s="474"/>
      <c r="HG53" s="474"/>
      <c r="HH53" s="474"/>
      <c r="HI53" s="472" t="b">
        <f>IF(ISNUMBER('Schedule 5'!HI227)=FALSE,FALSE,TRUE)</f>
        <v>0</v>
      </c>
      <c r="HJ53" s="474"/>
      <c r="HK53" s="474"/>
      <c r="HL53" s="474"/>
      <c r="HM53" s="474"/>
      <c r="HN53" s="472" t="b">
        <f>IF(ISNUMBER('Schedule 5'!HN227)=FALSE,FALSE,TRUE)</f>
        <v>0</v>
      </c>
      <c r="HO53" s="474"/>
      <c r="HP53" s="474"/>
      <c r="HQ53" s="474"/>
      <c r="HR53" s="474"/>
      <c r="HS53" s="472" t="b">
        <f>IF(ISNUMBER('Schedule 5'!HS227)=FALSE,FALSE,TRUE)</f>
        <v>0</v>
      </c>
      <c r="HT53" s="474"/>
      <c r="HU53" s="474"/>
      <c r="HV53" s="474"/>
      <c r="HW53" s="474"/>
      <c r="HX53" s="472" t="b">
        <f>IF(ISNUMBER('Schedule 5'!HX227)=FALSE,FALSE,TRUE)</f>
        <v>0</v>
      </c>
      <c r="HY53" s="474"/>
      <c r="HZ53" s="474"/>
      <c r="IA53" s="474"/>
      <c r="IB53" s="474"/>
      <c r="IC53" s="472" t="b">
        <f>IF(ISNUMBER('Schedule 5'!IC227)=FALSE,FALSE,TRUE)</f>
        <v>0</v>
      </c>
      <c r="ID53" s="474"/>
      <c r="IE53" s="474"/>
      <c r="IF53" s="474"/>
      <c r="IG53" s="474"/>
      <c r="IH53" s="472" t="b">
        <f>IF(ISNUMBER('Schedule 5'!IH227)=FALSE,FALSE,TRUE)</f>
        <v>0</v>
      </c>
      <c r="II53" s="474"/>
      <c r="IJ53" s="474"/>
      <c r="IK53" s="474"/>
      <c r="IL53" s="474"/>
      <c r="IM53" s="472" t="b">
        <f>IF(ISNUMBER('Schedule 5'!IM227)=FALSE,FALSE,TRUE)</f>
        <v>0</v>
      </c>
      <c r="IN53" s="474"/>
      <c r="IO53" s="474"/>
      <c r="IP53" s="474"/>
      <c r="IQ53" s="474"/>
      <c r="IR53" s="472" t="b">
        <f>IF(ISNUMBER('Schedule 5'!IR227)=FALSE,FALSE,TRUE)</f>
        <v>0</v>
      </c>
      <c r="IS53" s="474"/>
      <c r="IT53" s="474"/>
      <c r="IU53" s="474"/>
      <c r="IV53" s="474"/>
      <c r="IW53" s="472" t="b">
        <f>IF(ISNUMBER('Schedule 5'!IW227)=FALSE,FALSE,TRUE)</f>
        <v>0</v>
      </c>
      <c r="IX53" s="474"/>
      <c r="IY53" s="465"/>
      <c r="IZ53" s="78"/>
    </row>
    <row r="54" spans="2:260" x14ac:dyDescent="0.35">
      <c r="B54" s="469"/>
      <c r="C54" s="123" t="s">
        <v>961</v>
      </c>
      <c r="D54" s="107" t="s">
        <v>962</v>
      </c>
      <c r="E54" s="470"/>
      <c r="F54" s="471"/>
      <c r="G54" s="472"/>
      <c r="H54" s="473"/>
      <c r="I54" s="472"/>
      <c r="J54" s="471"/>
      <c r="K54" s="472"/>
      <c r="L54" s="472" t="b">
        <f>IF(ISNUMBER('Schedule 5'!L230)=FALSE,FALSE,TRUE)</f>
        <v>0</v>
      </c>
      <c r="M54" s="474"/>
      <c r="N54" s="474"/>
      <c r="O54" s="474"/>
      <c r="P54" s="474"/>
      <c r="Q54" s="472" t="b">
        <f>IF(ISNUMBER('Schedule 5'!Q230)=FALSE,FALSE,TRUE)</f>
        <v>0</v>
      </c>
      <c r="R54" s="474"/>
      <c r="S54" s="474"/>
      <c r="T54" s="474"/>
      <c r="U54" s="474"/>
      <c r="V54" s="472" t="b">
        <f>IF(ISNUMBER('Schedule 5'!V230)=FALSE,FALSE,TRUE)</f>
        <v>0</v>
      </c>
      <c r="W54" s="474"/>
      <c r="X54" s="474"/>
      <c r="Y54" s="474"/>
      <c r="Z54" s="474"/>
      <c r="AA54" s="472" t="b">
        <f>IF(ISNUMBER('Schedule 5'!AA230)=FALSE,FALSE,TRUE)</f>
        <v>0</v>
      </c>
      <c r="AB54" s="474"/>
      <c r="AC54" s="474"/>
      <c r="AD54" s="474"/>
      <c r="AE54" s="474"/>
      <c r="AF54" s="472" t="b">
        <f>IF(ISNUMBER('Schedule 5'!AF230)=FALSE,FALSE,TRUE)</f>
        <v>0</v>
      </c>
      <c r="AG54" s="474"/>
      <c r="AH54" s="474"/>
      <c r="AI54" s="474"/>
      <c r="AJ54" s="474"/>
      <c r="AK54" s="472" t="b">
        <f>IF(ISNUMBER('Schedule 5'!AK230)=FALSE,FALSE,TRUE)</f>
        <v>0</v>
      </c>
      <c r="AL54" s="474"/>
      <c r="AM54" s="474"/>
      <c r="AN54" s="474"/>
      <c r="AO54" s="474"/>
      <c r="AP54" s="472" t="b">
        <f>IF(ISNUMBER('Schedule 5'!AP230)=FALSE,FALSE,TRUE)</f>
        <v>0</v>
      </c>
      <c r="AQ54" s="474"/>
      <c r="AR54" s="474"/>
      <c r="AS54" s="474"/>
      <c r="AT54" s="474"/>
      <c r="AU54" s="472" t="b">
        <f>IF(ISNUMBER('Schedule 5'!AU230)=FALSE,FALSE,TRUE)</f>
        <v>0</v>
      </c>
      <c r="AV54" s="474"/>
      <c r="AW54" s="474"/>
      <c r="AX54" s="474"/>
      <c r="AY54" s="474"/>
      <c r="AZ54" s="472" t="b">
        <f>IF(ISNUMBER('Schedule 5'!AZ230)=FALSE,FALSE,TRUE)</f>
        <v>0</v>
      </c>
      <c r="BA54" s="474"/>
      <c r="BB54" s="474"/>
      <c r="BC54" s="474"/>
      <c r="BD54" s="474"/>
      <c r="BE54" s="472" t="b">
        <f>IF(ISNUMBER('Schedule 5'!BE230)=FALSE,FALSE,TRUE)</f>
        <v>0</v>
      </c>
      <c r="BF54" s="474"/>
      <c r="BG54" s="474"/>
      <c r="BH54" s="472"/>
      <c r="BI54" s="472"/>
      <c r="BJ54" s="472" t="b">
        <f>IF(ISNUMBER('Schedule 5'!BJ230)=FALSE,FALSE,TRUE)</f>
        <v>0</v>
      </c>
      <c r="BK54" s="474"/>
      <c r="BL54" s="474"/>
      <c r="BM54" s="474"/>
      <c r="BN54" s="474"/>
      <c r="BO54" s="472" t="b">
        <f>IF(ISNUMBER('Schedule 5'!BO230)=FALSE,FALSE,TRUE)</f>
        <v>0</v>
      </c>
      <c r="BP54" s="474"/>
      <c r="BQ54" s="474"/>
      <c r="BR54" s="474"/>
      <c r="BS54" s="474"/>
      <c r="BT54" s="472" t="b">
        <f>IF(ISNUMBER('Schedule 5'!BT230)=FALSE,FALSE,TRUE)</f>
        <v>0</v>
      </c>
      <c r="BU54" s="474"/>
      <c r="BV54" s="474"/>
      <c r="BW54" s="474"/>
      <c r="BX54" s="474"/>
      <c r="BY54" s="472" t="b">
        <f>IF(ISNUMBER('Schedule 5'!BY230)=FALSE,FALSE,TRUE)</f>
        <v>0</v>
      </c>
      <c r="BZ54" s="474"/>
      <c r="CA54" s="474"/>
      <c r="CB54" s="474"/>
      <c r="CC54" s="474"/>
      <c r="CD54" s="472" t="b">
        <f>IF(ISNUMBER('Schedule 5'!CD230)=FALSE,FALSE,TRUE)</f>
        <v>0</v>
      </c>
      <c r="CE54" s="474"/>
      <c r="CF54" s="474"/>
      <c r="CG54" s="474"/>
      <c r="CH54" s="474"/>
      <c r="CI54" s="472" t="b">
        <f>IF(ISNUMBER('Schedule 5'!CI230)=FALSE,FALSE,TRUE)</f>
        <v>0</v>
      </c>
      <c r="CJ54" s="474"/>
      <c r="CK54" s="474"/>
      <c r="CL54" s="474"/>
      <c r="CM54" s="474"/>
      <c r="CN54" s="472" t="b">
        <f>IF(ISNUMBER('Schedule 5'!CN230)=FALSE,FALSE,TRUE)</f>
        <v>0</v>
      </c>
      <c r="CO54" s="474"/>
      <c r="CP54" s="474"/>
      <c r="CQ54" s="474"/>
      <c r="CR54" s="474"/>
      <c r="CS54" s="472" t="b">
        <f>IF(ISNUMBER('Schedule 5'!CS230)=FALSE,FALSE,TRUE)</f>
        <v>0</v>
      </c>
      <c r="CT54" s="474"/>
      <c r="CU54" s="474"/>
      <c r="CV54" s="474"/>
      <c r="CW54" s="474"/>
      <c r="CX54" s="472" t="b">
        <f>IF(ISNUMBER('Schedule 5'!CX230)=FALSE,FALSE,TRUE)</f>
        <v>0</v>
      </c>
      <c r="CY54" s="474"/>
      <c r="CZ54" s="474"/>
      <c r="DA54" s="474"/>
      <c r="DB54" s="474"/>
      <c r="DC54" s="472" t="b">
        <f>IF(ISNUMBER('Schedule 5'!DC230)=FALSE,FALSE,TRUE)</f>
        <v>0</v>
      </c>
      <c r="DD54" s="474"/>
      <c r="DE54" s="474"/>
      <c r="DF54" s="472"/>
      <c r="DG54" s="472"/>
      <c r="DH54" s="472" t="b">
        <f>IF(ISNUMBER('Schedule 5'!DH230)=FALSE,FALSE,TRUE)</f>
        <v>0</v>
      </c>
      <c r="DI54" s="474"/>
      <c r="DJ54" s="474"/>
      <c r="DK54" s="474"/>
      <c r="DL54" s="474"/>
      <c r="DM54" s="472" t="b">
        <f>IF(ISNUMBER('Schedule 5'!DM230)=FALSE,FALSE,TRUE)</f>
        <v>0</v>
      </c>
      <c r="DN54" s="474"/>
      <c r="DO54" s="474"/>
      <c r="DP54" s="474"/>
      <c r="DQ54" s="474"/>
      <c r="DR54" s="472" t="b">
        <f>IF(ISNUMBER('Schedule 5'!DR230)=FALSE,FALSE,TRUE)</f>
        <v>0</v>
      </c>
      <c r="DS54" s="474"/>
      <c r="DT54" s="474"/>
      <c r="DU54" s="474"/>
      <c r="DV54" s="474"/>
      <c r="DW54" s="472" t="b">
        <f>IF(ISNUMBER('Schedule 5'!DW230)=FALSE,FALSE,TRUE)</f>
        <v>0</v>
      </c>
      <c r="DX54" s="474"/>
      <c r="DY54" s="474"/>
      <c r="DZ54" s="474"/>
      <c r="EA54" s="474"/>
      <c r="EB54" s="472" t="b">
        <f>IF(ISNUMBER('Schedule 5'!EB230)=FALSE,FALSE,TRUE)</f>
        <v>0</v>
      </c>
      <c r="EC54" s="474"/>
      <c r="ED54" s="474"/>
      <c r="EE54" s="474"/>
      <c r="EF54" s="474"/>
      <c r="EG54" s="472" t="b">
        <f>IF(ISNUMBER('Schedule 5'!EG230)=FALSE,FALSE,TRUE)</f>
        <v>0</v>
      </c>
      <c r="EH54" s="474"/>
      <c r="EI54" s="474"/>
      <c r="EJ54" s="474"/>
      <c r="EK54" s="474"/>
      <c r="EL54" s="472" t="b">
        <f>IF(ISNUMBER('Schedule 5'!EL230)=FALSE,FALSE,TRUE)</f>
        <v>0</v>
      </c>
      <c r="EM54" s="474"/>
      <c r="EN54" s="474"/>
      <c r="EO54" s="474"/>
      <c r="EP54" s="474"/>
      <c r="EQ54" s="472" t="b">
        <f>IF(ISNUMBER('Schedule 5'!EQ230)=FALSE,FALSE,TRUE)</f>
        <v>0</v>
      </c>
      <c r="ER54" s="474"/>
      <c r="ES54" s="474"/>
      <c r="ET54" s="474"/>
      <c r="EU54" s="474"/>
      <c r="EV54" s="472" t="b">
        <f>IF(ISNUMBER('Schedule 5'!EV230)=FALSE,FALSE,TRUE)</f>
        <v>0</v>
      </c>
      <c r="EW54" s="474"/>
      <c r="EX54" s="474"/>
      <c r="EY54" s="474"/>
      <c r="EZ54" s="474"/>
      <c r="FA54" s="472" t="b">
        <f>IF(ISNUMBER('Schedule 5'!FA230)=FALSE,FALSE,TRUE)</f>
        <v>0</v>
      </c>
      <c r="FB54" s="474"/>
      <c r="FC54" s="474"/>
      <c r="FD54" s="472"/>
      <c r="FE54" s="472"/>
      <c r="FF54" s="472" t="b">
        <f>IF(ISNUMBER('Schedule 5'!FF230)=FALSE,FALSE,TRUE)</f>
        <v>0</v>
      </c>
      <c r="FG54" s="474"/>
      <c r="FH54" s="474"/>
      <c r="FI54" s="474"/>
      <c r="FJ54" s="474"/>
      <c r="FK54" s="472" t="b">
        <f>IF(ISNUMBER('Schedule 5'!FK230)=FALSE,FALSE,TRUE)</f>
        <v>0</v>
      </c>
      <c r="FL54" s="474"/>
      <c r="FM54" s="474"/>
      <c r="FN54" s="474"/>
      <c r="FO54" s="474"/>
      <c r="FP54" s="472" t="b">
        <f>IF(ISNUMBER('Schedule 5'!FP230)=FALSE,FALSE,TRUE)</f>
        <v>0</v>
      </c>
      <c r="FQ54" s="474"/>
      <c r="FR54" s="474"/>
      <c r="FS54" s="474"/>
      <c r="FT54" s="474"/>
      <c r="FU54" s="472" t="b">
        <f>IF(ISNUMBER('Schedule 5'!FU230)=FALSE,FALSE,TRUE)</f>
        <v>0</v>
      </c>
      <c r="FV54" s="474"/>
      <c r="FW54" s="474"/>
      <c r="FX54" s="474"/>
      <c r="FY54" s="474"/>
      <c r="FZ54" s="472" t="b">
        <f>IF(ISNUMBER('Schedule 5'!FZ230)=FALSE,FALSE,TRUE)</f>
        <v>0</v>
      </c>
      <c r="GA54" s="474"/>
      <c r="GB54" s="474"/>
      <c r="GC54" s="474"/>
      <c r="GD54" s="474"/>
      <c r="GE54" s="472" t="b">
        <f>IF(ISNUMBER('Schedule 5'!GE230)=FALSE,FALSE,TRUE)</f>
        <v>0</v>
      </c>
      <c r="GF54" s="474"/>
      <c r="GG54" s="474"/>
      <c r="GH54" s="474"/>
      <c r="GI54" s="474"/>
      <c r="GJ54" s="472" t="b">
        <f>IF(ISNUMBER('Schedule 5'!GJ230)=FALSE,FALSE,TRUE)</f>
        <v>0</v>
      </c>
      <c r="GK54" s="474"/>
      <c r="GL54" s="474"/>
      <c r="GM54" s="474"/>
      <c r="GN54" s="474"/>
      <c r="GO54" s="472" t="b">
        <f>IF(ISNUMBER('Schedule 5'!GO230)=FALSE,FALSE,TRUE)</f>
        <v>0</v>
      </c>
      <c r="GP54" s="474"/>
      <c r="GQ54" s="474"/>
      <c r="GR54" s="474"/>
      <c r="GS54" s="474"/>
      <c r="GT54" s="472" t="b">
        <f>IF(ISNUMBER('Schedule 5'!GT230)=FALSE,FALSE,TRUE)</f>
        <v>0</v>
      </c>
      <c r="GU54" s="474"/>
      <c r="GV54" s="474"/>
      <c r="GW54" s="474"/>
      <c r="GX54" s="474"/>
      <c r="GY54" s="472" t="b">
        <f>IF(ISNUMBER('Schedule 5'!GY230)=FALSE,FALSE,TRUE)</f>
        <v>0</v>
      </c>
      <c r="GZ54" s="474"/>
      <c r="HA54" s="474"/>
      <c r="HB54" s="472"/>
      <c r="HC54" s="472"/>
      <c r="HD54" s="472" t="b">
        <f>IF(ISNUMBER('Schedule 5'!HD230)=FALSE,FALSE,TRUE)</f>
        <v>0</v>
      </c>
      <c r="HE54" s="474"/>
      <c r="HF54" s="474"/>
      <c r="HG54" s="474"/>
      <c r="HH54" s="474"/>
      <c r="HI54" s="472" t="b">
        <f>IF(ISNUMBER('Schedule 5'!HI230)=FALSE,FALSE,TRUE)</f>
        <v>0</v>
      </c>
      <c r="HJ54" s="474"/>
      <c r="HK54" s="474"/>
      <c r="HL54" s="474"/>
      <c r="HM54" s="474"/>
      <c r="HN54" s="472" t="b">
        <f>IF(ISNUMBER('Schedule 5'!HN230)=FALSE,FALSE,TRUE)</f>
        <v>0</v>
      </c>
      <c r="HO54" s="474"/>
      <c r="HP54" s="474"/>
      <c r="HQ54" s="474"/>
      <c r="HR54" s="474"/>
      <c r="HS54" s="472" t="b">
        <f>IF(ISNUMBER('Schedule 5'!HS230)=FALSE,FALSE,TRUE)</f>
        <v>0</v>
      </c>
      <c r="HT54" s="474"/>
      <c r="HU54" s="474"/>
      <c r="HV54" s="474"/>
      <c r="HW54" s="474"/>
      <c r="HX54" s="472" t="b">
        <f>IF(ISNUMBER('Schedule 5'!HX230)=FALSE,FALSE,TRUE)</f>
        <v>0</v>
      </c>
      <c r="HY54" s="474"/>
      <c r="HZ54" s="474"/>
      <c r="IA54" s="474"/>
      <c r="IB54" s="474"/>
      <c r="IC54" s="472" t="b">
        <f>IF(ISNUMBER('Schedule 5'!IC230)=FALSE,FALSE,TRUE)</f>
        <v>0</v>
      </c>
      <c r="ID54" s="474"/>
      <c r="IE54" s="474"/>
      <c r="IF54" s="474"/>
      <c r="IG54" s="474"/>
      <c r="IH54" s="472" t="b">
        <f>IF(ISNUMBER('Schedule 5'!IH230)=FALSE,FALSE,TRUE)</f>
        <v>0</v>
      </c>
      <c r="II54" s="474"/>
      <c r="IJ54" s="474"/>
      <c r="IK54" s="474"/>
      <c r="IL54" s="474"/>
      <c r="IM54" s="472" t="b">
        <f>IF(ISNUMBER('Schedule 5'!IM230)=FALSE,FALSE,TRUE)</f>
        <v>0</v>
      </c>
      <c r="IN54" s="474"/>
      <c r="IO54" s="474"/>
      <c r="IP54" s="474"/>
      <c r="IQ54" s="474"/>
      <c r="IR54" s="472" t="b">
        <f>IF(ISNUMBER('Schedule 5'!IR230)=FALSE,FALSE,TRUE)</f>
        <v>0</v>
      </c>
      <c r="IS54" s="474"/>
      <c r="IT54" s="474"/>
      <c r="IU54" s="474"/>
      <c r="IV54" s="474"/>
      <c r="IW54" s="472" t="b">
        <f>IF(ISNUMBER('Schedule 5'!IW230)=FALSE,FALSE,TRUE)</f>
        <v>0</v>
      </c>
      <c r="IX54" s="474"/>
      <c r="IY54" s="465"/>
      <c r="IZ54" s="78"/>
    </row>
    <row r="55" spans="2:260" x14ac:dyDescent="0.35">
      <c r="B55" s="469"/>
      <c r="C55" s="123" t="s">
        <v>963</v>
      </c>
      <c r="D55" s="107" t="s">
        <v>964</v>
      </c>
      <c r="E55" s="470"/>
      <c r="F55" s="471"/>
      <c r="G55" s="472"/>
      <c r="H55" s="473"/>
      <c r="I55" s="472"/>
      <c r="J55" s="471"/>
      <c r="K55" s="472"/>
      <c r="L55" s="472" t="b">
        <f>IF(ISNUMBER('Schedule 5'!L232)=FALSE,FALSE,TRUE)</f>
        <v>0</v>
      </c>
      <c r="M55" s="474"/>
      <c r="N55" s="474"/>
      <c r="O55" s="474"/>
      <c r="P55" s="474"/>
      <c r="Q55" s="472" t="b">
        <f>IF(ISNUMBER('Schedule 5'!Q232)=FALSE,FALSE,TRUE)</f>
        <v>0</v>
      </c>
      <c r="R55" s="474"/>
      <c r="S55" s="474"/>
      <c r="T55" s="474"/>
      <c r="U55" s="474"/>
      <c r="V55" s="472" t="b">
        <f>IF(ISNUMBER('Schedule 5'!V232)=FALSE,FALSE,TRUE)</f>
        <v>0</v>
      </c>
      <c r="W55" s="474"/>
      <c r="X55" s="474"/>
      <c r="Y55" s="474"/>
      <c r="Z55" s="474"/>
      <c r="AA55" s="472" t="b">
        <f>IF(ISNUMBER('Schedule 5'!AA232)=FALSE,FALSE,TRUE)</f>
        <v>0</v>
      </c>
      <c r="AB55" s="474"/>
      <c r="AC55" s="474"/>
      <c r="AD55" s="474"/>
      <c r="AE55" s="474"/>
      <c r="AF55" s="472" t="b">
        <f>IF(ISNUMBER('Schedule 5'!AF232)=FALSE,FALSE,TRUE)</f>
        <v>0</v>
      </c>
      <c r="AG55" s="474"/>
      <c r="AH55" s="474"/>
      <c r="AI55" s="474"/>
      <c r="AJ55" s="474"/>
      <c r="AK55" s="472" t="b">
        <f>IF(ISNUMBER('Schedule 5'!AK232)=FALSE,FALSE,TRUE)</f>
        <v>0</v>
      </c>
      <c r="AL55" s="474"/>
      <c r="AM55" s="474"/>
      <c r="AN55" s="474"/>
      <c r="AO55" s="474"/>
      <c r="AP55" s="472" t="b">
        <f>IF(ISNUMBER('Schedule 5'!AP232)=FALSE,FALSE,TRUE)</f>
        <v>0</v>
      </c>
      <c r="AQ55" s="474"/>
      <c r="AR55" s="474"/>
      <c r="AS55" s="474"/>
      <c r="AT55" s="474"/>
      <c r="AU55" s="472" t="b">
        <f>IF(ISNUMBER('Schedule 5'!AU232)=FALSE,FALSE,TRUE)</f>
        <v>0</v>
      </c>
      <c r="AV55" s="474"/>
      <c r="AW55" s="474"/>
      <c r="AX55" s="474"/>
      <c r="AY55" s="474"/>
      <c r="AZ55" s="472" t="b">
        <f>IF(ISNUMBER('Schedule 5'!AZ232)=FALSE,FALSE,TRUE)</f>
        <v>0</v>
      </c>
      <c r="BA55" s="474"/>
      <c r="BB55" s="474"/>
      <c r="BC55" s="474"/>
      <c r="BD55" s="474"/>
      <c r="BE55" s="472" t="b">
        <f>IF(ISNUMBER('Schedule 5'!BE232)=FALSE,FALSE,TRUE)</f>
        <v>0</v>
      </c>
      <c r="BF55" s="474"/>
      <c r="BG55" s="474"/>
      <c r="BH55" s="472"/>
      <c r="BI55" s="472"/>
      <c r="BJ55" s="472" t="b">
        <f>IF(ISNUMBER('Schedule 5'!BJ232)=FALSE,FALSE,TRUE)</f>
        <v>0</v>
      </c>
      <c r="BK55" s="474"/>
      <c r="BL55" s="474"/>
      <c r="BM55" s="474"/>
      <c r="BN55" s="474"/>
      <c r="BO55" s="472" t="b">
        <f>IF(ISNUMBER('Schedule 5'!BO232)=FALSE,FALSE,TRUE)</f>
        <v>0</v>
      </c>
      <c r="BP55" s="474"/>
      <c r="BQ55" s="474"/>
      <c r="BR55" s="474"/>
      <c r="BS55" s="474"/>
      <c r="BT55" s="472" t="b">
        <f>IF(ISNUMBER('Schedule 5'!BT232)=FALSE,FALSE,TRUE)</f>
        <v>0</v>
      </c>
      <c r="BU55" s="474"/>
      <c r="BV55" s="474"/>
      <c r="BW55" s="474"/>
      <c r="BX55" s="474"/>
      <c r="BY55" s="472" t="b">
        <f>IF(ISNUMBER('Schedule 5'!BY232)=FALSE,FALSE,TRUE)</f>
        <v>0</v>
      </c>
      <c r="BZ55" s="474"/>
      <c r="CA55" s="474"/>
      <c r="CB55" s="474"/>
      <c r="CC55" s="474"/>
      <c r="CD55" s="472" t="b">
        <f>IF(ISNUMBER('Schedule 5'!CD232)=FALSE,FALSE,TRUE)</f>
        <v>0</v>
      </c>
      <c r="CE55" s="474"/>
      <c r="CF55" s="474"/>
      <c r="CG55" s="474"/>
      <c r="CH55" s="474"/>
      <c r="CI55" s="472" t="b">
        <f>IF(ISNUMBER('Schedule 5'!CI232)=FALSE,FALSE,TRUE)</f>
        <v>0</v>
      </c>
      <c r="CJ55" s="474"/>
      <c r="CK55" s="474"/>
      <c r="CL55" s="474"/>
      <c r="CM55" s="474"/>
      <c r="CN55" s="472" t="b">
        <f>IF(ISNUMBER('Schedule 5'!CN232)=FALSE,FALSE,TRUE)</f>
        <v>0</v>
      </c>
      <c r="CO55" s="474"/>
      <c r="CP55" s="474"/>
      <c r="CQ55" s="474"/>
      <c r="CR55" s="474"/>
      <c r="CS55" s="472" t="b">
        <f>IF(ISNUMBER('Schedule 5'!CS232)=FALSE,FALSE,TRUE)</f>
        <v>0</v>
      </c>
      <c r="CT55" s="474"/>
      <c r="CU55" s="474"/>
      <c r="CV55" s="474"/>
      <c r="CW55" s="474"/>
      <c r="CX55" s="472" t="b">
        <f>IF(ISNUMBER('Schedule 5'!CX232)=FALSE,FALSE,TRUE)</f>
        <v>0</v>
      </c>
      <c r="CY55" s="474"/>
      <c r="CZ55" s="474"/>
      <c r="DA55" s="474"/>
      <c r="DB55" s="474"/>
      <c r="DC55" s="472" t="b">
        <f>IF(ISNUMBER('Schedule 5'!DC232)=FALSE,FALSE,TRUE)</f>
        <v>0</v>
      </c>
      <c r="DD55" s="474"/>
      <c r="DE55" s="474"/>
      <c r="DF55" s="472"/>
      <c r="DG55" s="472"/>
      <c r="DH55" s="472" t="b">
        <f>IF(ISNUMBER('Schedule 5'!DH232)=FALSE,FALSE,TRUE)</f>
        <v>0</v>
      </c>
      <c r="DI55" s="474"/>
      <c r="DJ55" s="474"/>
      <c r="DK55" s="474"/>
      <c r="DL55" s="474"/>
      <c r="DM55" s="472" t="b">
        <f>IF(ISNUMBER('Schedule 5'!DM232)=FALSE,FALSE,TRUE)</f>
        <v>0</v>
      </c>
      <c r="DN55" s="474"/>
      <c r="DO55" s="474"/>
      <c r="DP55" s="474"/>
      <c r="DQ55" s="474"/>
      <c r="DR55" s="472" t="b">
        <f>IF(ISNUMBER('Schedule 5'!DR232)=FALSE,FALSE,TRUE)</f>
        <v>0</v>
      </c>
      <c r="DS55" s="474"/>
      <c r="DT55" s="474"/>
      <c r="DU55" s="474"/>
      <c r="DV55" s="474"/>
      <c r="DW55" s="472" t="b">
        <f>IF(ISNUMBER('Schedule 5'!DW232)=FALSE,FALSE,TRUE)</f>
        <v>0</v>
      </c>
      <c r="DX55" s="474"/>
      <c r="DY55" s="474"/>
      <c r="DZ55" s="474"/>
      <c r="EA55" s="474"/>
      <c r="EB55" s="472" t="b">
        <f>IF(ISNUMBER('Schedule 5'!EB232)=FALSE,FALSE,TRUE)</f>
        <v>0</v>
      </c>
      <c r="EC55" s="474"/>
      <c r="ED55" s="474"/>
      <c r="EE55" s="474"/>
      <c r="EF55" s="474"/>
      <c r="EG55" s="472" t="b">
        <f>IF(ISNUMBER('Schedule 5'!EG232)=FALSE,FALSE,TRUE)</f>
        <v>0</v>
      </c>
      <c r="EH55" s="474"/>
      <c r="EI55" s="474"/>
      <c r="EJ55" s="474"/>
      <c r="EK55" s="474"/>
      <c r="EL55" s="472" t="b">
        <f>IF(ISNUMBER('Schedule 5'!EL232)=FALSE,FALSE,TRUE)</f>
        <v>0</v>
      </c>
      <c r="EM55" s="474"/>
      <c r="EN55" s="474"/>
      <c r="EO55" s="474"/>
      <c r="EP55" s="474"/>
      <c r="EQ55" s="472" t="b">
        <f>IF(ISNUMBER('Schedule 5'!EQ232)=FALSE,FALSE,TRUE)</f>
        <v>0</v>
      </c>
      <c r="ER55" s="474"/>
      <c r="ES55" s="474"/>
      <c r="ET55" s="474"/>
      <c r="EU55" s="474"/>
      <c r="EV55" s="472" t="b">
        <f>IF(ISNUMBER('Schedule 5'!EV232)=FALSE,FALSE,TRUE)</f>
        <v>0</v>
      </c>
      <c r="EW55" s="474"/>
      <c r="EX55" s="474"/>
      <c r="EY55" s="474"/>
      <c r="EZ55" s="474"/>
      <c r="FA55" s="472" t="b">
        <f>IF(ISNUMBER('Schedule 5'!FA232)=FALSE,FALSE,TRUE)</f>
        <v>0</v>
      </c>
      <c r="FB55" s="474"/>
      <c r="FC55" s="474"/>
      <c r="FD55" s="472"/>
      <c r="FE55" s="472"/>
      <c r="FF55" s="472" t="b">
        <f>IF(ISNUMBER('Schedule 5'!FF232)=FALSE,FALSE,TRUE)</f>
        <v>0</v>
      </c>
      <c r="FG55" s="474"/>
      <c r="FH55" s="474"/>
      <c r="FI55" s="474"/>
      <c r="FJ55" s="474"/>
      <c r="FK55" s="472" t="b">
        <f>IF(ISNUMBER('Schedule 5'!FK232)=FALSE,FALSE,TRUE)</f>
        <v>0</v>
      </c>
      <c r="FL55" s="474"/>
      <c r="FM55" s="474"/>
      <c r="FN55" s="474"/>
      <c r="FO55" s="474"/>
      <c r="FP55" s="472" t="b">
        <f>IF(ISNUMBER('Schedule 5'!FP232)=FALSE,FALSE,TRUE)</f>
        <v>0</v>
      </c>
      <c r="FQ55" s="474"/>
      <c r="FR55" s="474"/>
      <c r="FS55" s="474"/>
      <c r="FT55" s="474"/>
      <c r="FU55" s="472" t="b">
        <f>IF(ISNUMBER('Schedule 5'!FU232)=FALSE,FALSE,TRUE)</f>
        <v>0</v>
      </c>
      <c r="FV55" s="474"/>
      <c r="FW55" s="474"/>
      <c r="FX55" s="474"/>
      <c r="FY55" s="474"/>
      <c r="FZ55" s="472" t="b">
        <f>IF(ISNUMBER('Schedule 5'!FZ232)=FALSE,FALSE,TRUE)</f>
        <v>0</v>
      </c>
      <c r="GA55" s="474"/>
      <c r="GB55" s="474"/>
      <c r="GC55" s="474"/>
      <c r="GD55" s="474"/>
      <c r="GE55" s="472" t="b">
        <f>IF(ISNUMBER('Schedule 5'!GE232)=FALSE,FALSE,TRUE)</f>
        <v>0</v>
      </c>
      <c r="GF55" s="474"/>
      <c r="GG55" s="474"/>
      <c r="GH55" s="474"/>
      <c r="GI55" s="474"/>
      <c r="GJ55" s="472" t="b">
        <f>IF(ISNUMBER('Schedule 5'!GJ232)=FALSE,FALSE,TRUE)</f>
        <v>0</v>
      </c>
      <c r="GK55" s="474"/>
      <c r="GL55" s="474"/>
      <c r="GM55" s="474"/>
      <c r="GN55" s="474"/>
      <c r="GO55" s="472" t="b">
        <f>IF(ISNUMBER('Schedule 5'!GO232)=FALSE,FALSE,TRUE)</f>
        <v>0</v>
      </c>
      <c r="GP55" s="474"/>
      <c r="GQ55" s="474"/>
      <c r="GR55" s="474"/>
      <c r="GS55" s="474"/>
      <c r="GT55" s="472" t="b">
        <f>IF(ISNUMBER('Schedule 5'!GT232)=FALSE,FALSE,TRUE)</f>
        <v>0</v>
      </c>
      <c r="GU55" s="474"/>
      <c r="GV55" s="474"/>
      <c r="GW55" s="474"/>
      <c r="GX55" s="474"/>
      <c r="GY55" s="472" t="b">
        <f>IF(ISNUMBER('Schedule 5'!GY232)=FALSE,FALSE,TRUE)</f>
        <v>0</v>
      </c>
      <c r="GZ55" s="474"/>
      <c r="HA55" s="474"/>
      <c r="HB55" s="472"/>
      <c r="HC55" s="472"/>
      <c r="HD55" s="472" t="b">
        <f>IF(ISNUMBER('Schedule 5'!HD232)=FALSE,FALSE,TRUE)</f>
        <v>0</v>
      </c>
      <c r="HE55" s="474"/>
      <c r="HF55" s="474"/>
      <c r="HG55" s="474"/>
      <c r="HH55" s="474"/>
      <c r="HI55" s="472" t="b">
        <f>IF(ISNUMBER('Schedule 5'!HI232)=FALSE,FALSE,TRUE)</f>
        <v>0</v>
      </c>
      <c r="HJ55" s="474"/>
      <c r="HK55" s="474"/>
      <c r="HL55" s="474"/>
      <c r="HM55" s="474"/>
      <c r="HN55" s="472" t="b">
        <f>IF(ISNUMBER('Schedule 5'!HN232)=FALSE,FALSE,TRUE)</f>
        <v>0</v>
      </c>
      <c r="HO55" s="474"/>
      <c r="HP55" s="474"/>
      <c r="HQ55" s="474"/>
      <c r="HR55" s="474"/>
      <c r="HS55" s="472" t="b">
        <f>IF(ISNUMBER('Schedule 5'!HS232)=FALSE,FALSE,TRUE)</f>
        <v>0</v>
      </c>
      <c r="HT55" s="474"/>
      <c r="HU55" s="474"/>
      <c r="HV55" s="474"/>
      <c r="HW55" s="474"/>
      <c r="HX55" s="472" t="b">
        <f>IF(ISNUMBER('Schedule 5'!HX232)=FALSE,FALSE,TRUE)</f>
        <v>0</v>
      </c>
      <c r="HY55" s="474"/>
      <c r="HZ55" s="474"/>
      <c r="IA55" s="474"/>
      <c r="IB55" s="474"/>
      <c r="IC55" s="472" t="b">
        <f>IF(ISNUMBER('Schedule 5'!IC232)=FALSE,FALSE,TRUE)</f>
        <v>0</v>
      </c>
      <c r="ID55" s="474"/>
      <c r="IE55" s="474"/>
      <c r="IF55" s="474"/>
      <c r="IG55" s="474"/>
      <c r="IH55" s="472" t="b">
        <f>IF(ISNUMBER('Schedule 5'!IH232)=FALSE,FALSE,TRUE)</f>
        <v>0</v>
      </c>
      <c r="II55" s="474"/>
      <c r="IJ55" s="474"/>
      <c r="IK55" s="474"/>
      <c r="IL55" s="474"/>
      <c r="IM55" s="472" t="b">
        <f>IF(ISNUMBER('Schedule 5'!IM232)=FALSE,FALSE,TRUE)</f>
        <v>0</v>
      </c>
      <c r="IN55" s="474"/>
      <c r="IO55" s="474"/>
      <c r="IP55" s="474"/>
      <c r="IQ55" s="474"/>
      <c r="IR55" s="472" t="b">
        <f>IF(ISNUMBER('Schedule 5'!IR232)=FALSE,FALSE,TRUE)</f>
        <v>0</v>
      </c>
      <c r="IS55" s="474"/>
      <c r="IT55" s="474"/>
      <c r="IU55" s="474"/>
      <c r="IV55" s="474"/>
      <c r="IW55" s="472" t="b">
        <f>IF(ISNUMBER('Schedule 5'!IW232)=FALSE,FALSE,TRUE)</f>
        <v>0</v>
      </c>
      <c r="IX55" s="474"/>
      <c r="IY55" s="465"/>
      <c r="IZ55" s="78"/>
    </row>
    <row r="56" spans="2:260" x14ac:dyDescent="0.35">
      <c r="B56" s="469"/>
      <c r="C56" s="123" t="s">
        <v>965</v>
      </c>
      <c r="D56" s="107" t="s">
        <v>966</v>
      </c>
      <c r="E56" s="470"/>
      <c r="F56" s="471"/>
      <c r="G56" s="472"/>
      <c r="H56" s="473"/>
      <c r="I56" s="472"/>
      <c r="J56" s="471"/>
      <c r="K56" s="472"/>
      <c r="L56" s="472" t="b">
        <f>IF(ISNUMBER('Schedule 5'!L234)=FALSE,FALSE,TRUE)</f>
        <v>0</v>
      </c>
      <c r="M56" s="474"/>
      <c r="N56" s="474"/>
      <c r="O56" s="474"/>
      <c r="P56" s="474"/>
      <c r="Q56" s="472" t="b">
        <f>IF(ISNUMBER('Schedule 5'!Q234)=FALSE,FALSE,TRUE)</f>
        <v>0</v>
      </c>
      <c r="R56" s="474"/>
      <c r="S56" s="474"/>
      <c r="T56" s="474"/>
      <c r="U56" s="474"/>
      <c r="V56" s="472" t="b">
        <f>IF(ISNUMBER('Schedule 5'!V234)=FALSE,FALSE,TRUE)</f>
        <v>0</v>
      </c>
      <c r="W56" s="474"/>
      <c r="X56" s="474"/>
      <c r="Y56" s="474"/>
      <c r="Z56" s="474"/>
      <c r="AA56" s="472" t="b">
        <f>IF(ISNUMBER('Schedule 5'!AA234)=FALSE,FALSE,TRUE)</f>
        <v>0</v>
      </c>
      <c r="AB56" s="474"/>
      <c r="AC56" s="474"/>
      <c r="AD56" s="474"/>
      <c r="AE56" s="474"/>
      <c r="AF56" s="472" t="b">
        <f>IF(ISNUMBER('Schedule 5'!AF234)=FALSE,FALSE,TRUE)</f>
        <v>0</v>
      </c>
      <c r="AG56" s="474"/>
      <c r="AH56" s="474"/>
      <c r="AI56" s="474"/>
      <c r="AJ56" s="474"/>
      <c r="AK56" s="472" t="b">
        <f>IF(ISNUMBER('Schedule 5'!AK234)=FALSE,FALSE,TRUE)</f>
        <v>0</v>
      </c>
      <c r="AL56" s="474"/>
      <c r="AM56" s="474"/>
      <c r="AN56" s="474"/>
      <c r="AO56" s="474"/>
      <c r="AP56" s="472" t="b">
        <f>IF(ISNUMBER('Schedule 5'!AP234)=FALSE,FALSE,TRUE)</f>
        <v>0</v>
      </c>
      <c r="AQ56" s="474"/>
      <c r="AR56" s="474"/>
      <c r="AS56" s="474"/>
      <c r="AT56" s="474"/>
      <c r="AU56" s="472" t="b">
        <f>IF(ISNUMBER('Schedule 5'!AU234)=FALSE,FALSE,TRUE)</f>
        <v>0</v>
      </c>
      <c r="AV56" s="474"/>
      <c r="AW56" s="474"/>
      <c r="AX56" s="474"/>
      <c r="AY56" s="474"/>
      <c r="AZ56" s="472" t="b">
        <f>IF(ISNUMBER('Schedule 5'!AZ234)=FALSE,FALSE,TRUE)</f>
        <v>0</v>
      </c>
      <c r="BA56" s="474"/>
      <c r="BB56" s="474"/>
      <c r="BC56" s="474"/>
      <c r="BD56" s="474"/>
      <c r="BE56" s="472" t="b">
        <f>IF(ISNUMBER('Schedule 5'!BE234)=FALSE,FALSE,TRUE)</f>
        <v>0</v>
      </c>
      <c r="BF56" s="474"/>
      <c r="BG56" s="474"/>
      <c r="BH56" s="472"/>
      <c r="BI56" s="472"/>
      <c r="BJ56" s="472" t="b">
        <f>IF(ISNUMBER('Schedule 5'!BJ234)=FALSE,FALSE,TRUE)</f>
        <v>0</v>
      </c>
      <c r="BK56" s="474"/>
      <c r="BL56" s="474"/>
      <c r="BM56" s="474"/>
      <c r="BN56" s="474"/>
      <c r="BO56" s="472" t="b">
        <f>IF(ISNUMBER('Schedule 5'!BO234)=FALSE,FALSE,TRUE)</f>
        <v>0</v>
      </c>
      <c r="BP56" s="474"/>
      <c r="BQ56" s="474"/>
      <c r="BR56" s="474"/>
      <c r="BS56" s="474"/>
      <c r="BT56" s="472" t="b">
        <f>IF(ISNUMBER('Schedule 5'!BT234)=FALSE,FALSE,TRUE)</f>
        <v>0</v>
      </c>
      <c r="BU56" s="474"/>
      <c r="BV56" s="474"/>
      <c r="BW56" s="474"/>
      <c r="BX56" s="474"/>
      <c r="BY56" s="472" t="b">
        <f>IF(ISNUMBER('Schedule 5'!BY234)=FALSE,FALSE,TRUE)</f>
        <v>0</v>
      </c>
      <c r="BZ56" s="474"/>
      <c r="CA56" s="474"/>
      <c r="CB56" s="474"/>
      <c r="CC56" s="474"/>
      <c r="CD56" s="472" t="b">
        <f>IF(ISNUMBER('Schedule 5'!CD234)=FALSE,FALSE,TRUE)</f>
        <v>0</v>
      </c>
      <c r="CE56" s="474"/>
      <c r="CF56" s="474"/>
      <c r="CG56" s="474"/>
      <c r="CH56" s="474"/>
      <c r="CI56" s="472" t="b">
        <f>IF(ISNUMBER('Schedule 5'!CI234)=FALSE,FALSE,TRUE)</f>
        <v>0</v>
      </c>
      <c r="CJ56" s="474"/>
      <c r="CK56" s="474"/>
      <c r="CL56" s="474"/>
      <c r="CM56" s="474"/>
      <c r="CN56" s="472" t="b">
        <f>IF(ISNUMBER('Schedule 5'!CN234)=FALSE,FALSE,TRUE)</f>
        <v>0</v>
      </c>
      <c r="CO56" s="474"/>
      <c r="CP56" s="474"/>
      <c r="CQ56" s="474"/>
      <c r="CR56" s="474"/>
      <c r="CS56" s="472" t="b">
        <f>IF(ISNUMBER('Schedule 5'!CS234)=FALSE,FALSE,TRUE)</f>
        <v>0</v>
      </c>
      <c r="CT56" s="474"/>
      <c r="CU56" s="474"/>
      <c r="CV56" s="474"/>
      <c r="CW56" s="474"/>
      <c r="CX56" s="472" t="b">
        <f>IF(ISNUMBER('Schedule 5'!CX234)=FALSE,FALSE,TRUE)</f>
        <v>0</v>
      </c>
      <c r="CY56" s="474"/>
      <c r="CZ56" s="474"/>
      <c r="DA56" s="474"/>
      <c r="DB56" s="474"/>
      <c r="DC56" s="472" t="b">
        <f>IF(ISNUMBER('Schedule 5'!DC234)=FALSE,FALSE,TRUE)</f>
        <v>0</v>
      </c>
      <c r="DD56" s="474"/>
      <c r="DE56" s="474"/>
      <c r="DF56" s="472"/>
      <c r="DG56" s="472"/>
      <c r="DH56" s="472" t="b">
        <f>IF(ISNUMBER('Schedule 5'!DH234)=FALSE,FALSE,TRUE)</f>
        <v>0</v>
      </c>
      <c r="DI56" s="474"/>
      <c r="DJ56" s="474"/>
      <c r="DK56" s="474"/>
      <c r="DL56" s="474"/>
      <c r="DM56" s="472" t="b">
        <f>IF(ISNUMBER('Schedule 5'!DM234)=FALSE,FALSE,TRUE)</f>
        <v>0</v>
      </c>
      <c r="DN56" s="474"/>
      <c r="DO56" s="474"/>
      <c r="DP56" s="474"/>
      <c r="DQ56" s="474"/>
      <c r="DR56" s="472" t="b">
        <f>IF(ISNUMBER('Schedule 5'!DR234)=FALSE,FALSE,TRUE)</f>
        <v>0</v>
      </c>
      <c r="DS56" s="474"/>
      <c r="DT56" s="474"/>
      <c r="DU56" s="474"/>
      <c r="DV56" s="474"/>
      <c r="DW56" s="472" t="b">
        <f>IF(ISNUMBER('Schedule 5'!DW234)=FALSE,FALSE,TRUE)</f>
        <v>0</v>
      </c>
      <c r="DX56" s="474"/>
      <c r="DY56" s="474"/>
      <c r="DZ56" s="474"/>
      <c r="EA56" s="474"/>
      <c r="EB56" s="472" t="b">
        <f>IF(ISNUMBER('Schedule 5'!EB234)=FALSE,FALSE,TRUE)</f>
        <v>0</v>
      </c>
      <c r="EC56" s="474"/>
      <c r="ED56" s="474"/>
      <c r="EE56" s="474"/>
      <c r="EF56" s="474"/>
      <c r="EG56" s="472" t="b">
        <f>IF(ISNUMBER('Schedule 5'!EG234)=FALSE,FALSE,TRUE)</f>
        <v>0</v>
      </c>
      <c r="EH56" s="474"/>
      <c r="EI56" s="474"/>
      <c r="EJ56" s="474"/>
      <c r="EK56" s="474"/>
      <c r="EL56" s="472" t="b">
        <f>IF(ISNUMBER('Schedule 5'!EL234)=FALSE,FALSE,TRUE)</f>
        <v>0</v>
      </c>
      <c r="EM56" s="474"/>
      <c r="EN56" s="474"/>
      <c r="EO56" s="474"/>
      <c r="EP56" s="474"/>
      <c r="EQ56" s="472" t="b">
        <f>IF(ISNUMBER('Schedule 5'!EQ234)=FALSE,FALSE,TRUE)</f>
        <v>0</v>
      </c>
      <c r="ER56" s="474"/>
      <c r="ES56" s="474"/>
      <c r="ET56" s="474"/>
      <c r="EU56" s="474"/>
      <c r="EV56" s="472" t="b">
        <f>IF(ISNUMBER('Schedule 5'!EV234)=FALSE,FALSE,TRUE)</f>
        <v>0</v>
      </c>
      <c r="EW56" s="474"/>
      <c r="EX56" s="474"/>
      <c r="EY56" s="474"/>
      <c r="EZ56" s="474"/>
      <c r="FA56" s="472" t="b">
        <f>IF(ISNUMBER('Schedule 5'!FA234)=FALSE,FALSE,TRUE)</f>
        <v>0</v>
      </c>
      <c r="FB56" s="474"/>
      <c r="FC56" s="474"/>
      <c r="FD56" s="472"/>
      <c r="FE56" s="472"/>
      <c r="FF56" s="472" t="b">
        <f>IF(ISNUMBER('Schedule 5'!FF234)=FALSE,FALSE,TRUE)</f>
        <v>0</v>
      </c>
      <c r="FG56" s="474"/>
      <c r="FH56" s="474"/>
      <c r="FI56" s="474"/>
      <c r="FJ56" s="474"/>
      <c r="FK56" s="472" t="b">
        <f>IF(ISNUMBER('Schedule 5'!FK234)=FALSE,FALSE,TRUE)</f>
        <v>0</v>
      </c>
      <c r="FL56" s="474"/>
      <c r="FM56" s="474"/>
      <c r="FN56" s="474"/>
      <c r="FO56" s="474"/>
      <c r="FP56" s="472" t="b">
        <f>IF(ISNUMBER('Schedule 5'!FP234)=FALSE,FALSE,TRUE)</f>
        <v>0</v>
      </c>
      <c r="FQ56" s="474"/>
      <c r="FR56" s="474"/>
      <c r="FS56" s="474"/>
      <c r="FT56" s="474"/>
      <c r="FU56" s="472" t="b">
        <f>IF(ISNUMBER('Schedule 5'!FU234)=FALSE,FALSE,TRUE)</f>
        <v>0</v>
      </c>
      <c r="FV56" s="474"/>
      <c r="FW56" s="474"/>
      <c r="FX56" s="474"/>
      <c r="FY56" s="474"/>
      <c r="FZ56" s="472" t="b">
        <f>IF(ISNUMBER('Schedule 5'!FZ234)=FALSE,FALSE,TRUE)</f>
        <v>0</v>
      </c>
      <c r="GA56" s="474"/>
      <c r="GB56" s="474"/>
      <c r="GC56" s="474"/>
      <c r="GD56" s="474"/>
      <c r="GE56" s="472" t="b">
        <f>IF(ISNUMBER('Schedule 5'!GE234)=FALSE,FALSE,TRUE)</f>
        <v>0</v>
      </c>
      <c r="GF56" s="474"/>
      <c r="GG56" s="474"/>
      <c r="GH56" s="474"/>
      <c r="GI56" s="474"/>
      <c r="GJ56" s="472" t="b">
        <f>IF(ISNUMBER('Schedule 5'!GJ234)=FALSE,FALSE,TRUE)</f>
        <v>0</v>
      </c>
      <c r="GK56" s="474"/>
      <c r="GL56" s="474"/>
      <c r="GM56" s="474"/>
      <c r="GN56" s="474"/>
      <c r="GO56" s="472" t="b">
        <f>IF(ISNUMBER('Schedule 5'!GO234)=FALSE,FALSE,TRUE)</f>
        <v>0</v>
      </c>
      <c r="GP56" s="474"/>
      <c r="GQ56" s="474"/>
      <c r="GR56" s="474"/>
      <c r="GS56" s="474"/>
      <c r="GT56" s="472" t="b">
        <f>IF(ISNUMBER('Schedule 5'!GT234)=FALSE,FALSE,TRUE)</f>
        <v>0</v>
      </c>
      <c r="GU56" s="474"/>
      <c r="GV56" s="474"/>
      <c r="GW56" s="474"/>
      <c r="GX56" s="474"/>
      <c r="GY56" s="472" t="b">
        <f>IF(ISNUMBER('Schedule 5'!GY234)=FALSE,FALSE,TRUE)</f>
        <v>0</v>
      </c>
      <c r="GZ56" s="474"/>
      <c r="HA56" s="474"/>
      <c r="HB56" s="472"/>
      <c r="HC56" s="472"/>
      <c r="HD56" s="472" t="b">
        <f>IF(ISNUMBER('Schedule 5'!HD234)=FALSE,FALSE,TRUE)</f>
        <v>0</v>
      </c>
      <c r="HE56" s="474"/>
      <c r="HF56" s="474"/>
      <c r="HG56" s="474"/>
      <c r="HH56" s="474"/>
      <c r="HI56" s="472" t="b">
        <f>IF(ISNUMBER('Schedule 5'!HI234)=FALSE,FALSE,TRUE)</f>
        <v>0</v>
      </c>
      <c r="HJ56" s="474"/>
      <c r="HK56" s="474"/>
      <c r="HL56" s="474"/>
      <c r="HM56" s="474"/>
      <c r="HN56" s="472" t="b">
        <f>IF(ISNUMBER('Schedule 5'!HN234)=FALSE,FALSE,TRUE)</f>
        <v>0</v>
      </c>
      <c r="HO56" s="474"/>
      <c r="HP56" s="474"/>
      <c r="HQ56" s="474"/>
      <c r="HR56" s="474"/>
      <c r="HS56" s="472" t="b">
        <f>IF(ISNUMBER('Schedule 5'!HS234)=FALSE,FALSE,TRUE)</f>
        <v>0</v>
      </c>
      <c r="HT56" s="474"/>
      <c r="HU56" s="474"/>
      <c r="HV56" s="474"/>
      <c r="HW56" s="474"/>
      <c r="HX56" s="472" t="b">
        <f>IF(ISNUMBER('Schedule 5'!HX234)=FALSE,FALSE,TRUE)</f>
        <v>0</v>
      </c>
      <c r="HY56" s="474"/>
      <c r="HZ56" s="474"/>
      <c r="IA56" s="474"/>
      <c r="IB56" s="474"/>
      <c r="IC56" s="472" t="b">
        <f>IF(ISNUMBER('Schedule 5'!IC234)=FALSE,FALSE,TRUE)</f>
        <v>0</v>
      </c>
      <c r="ID56" s="474"/>
      <c r="IE56" s="474"/>
      <c r="IF56" s="474"/>
      <c r="IG56" s="474"/>
      <c r="IH56" s="472" t="b">
        <f>IF(ISNUMBER('Schedule 5'!IH234)=FALSE,FALSE,TRUE)</f>
        <v>0</v>
      </c>
      <c r="II56" s="474"/>
      <c r="IJ56" s="474"/>
      <c r="IK56" s="474"/>
      <c r="IL56" s="474"/>
      <c r="IM56" s="472" t="b">
        <f>IF(ISNUMBER('Schedule 5'!IM234)=FALSE,FALSE,TRUE)</f>
        <v>0</v>
      </c>
      <c r="IN56" s="474"/>
      <c r="IO56" s="474"/>
      <c r="IP56" s="474"/>
      <c r="IQ56" s="474"/>
      <c r="IR56" s="472" t="b">
        <f>IF(ISNUMBER('Schedule 5'!IR234)=FALSE,FALSE,TRUE)</f>
        <v>0</v>
      </c>
      <c r="IS56" s="474"/>
      <c r="IT56" s="474"/>
      <c r="IU56" s="474"/>
      <c r="IV56" s="474"/>
      <c r="IW56" s="472" t="b">
        <f>IF(ISNUMBER('Schedule 5'!IW234)=FALSE,FALSE,TRUE)</f>
        <v>0</v>
      </c>
      <c r="IX56" s="474"/>
      <c r="IY56" s="465"/>
      <c r="IZ56" s="78"/>
    </row>
    <row r="57" spans="2:260" x14ac:dyDescent="0.35">
      <c r="B57" s="469"/>
      <c r="C57" s="123" t="s">
        <v>967</v>
      </c>
      <c r="D57" s="107" t="s">
        <v>968</v>
      </c>
      <c r="E57" s="470"/>
      <c r="F57" s="471"/>
      <c r="G57" s="472"/>
      <c r="H57" s="473"/>
      <c r="I57" s="472"/>
      <c r="J57" s="471"/>
      <c r="K57" s="472"/>
      <c r="L57" s="472" t="b">
        <f>IF(ISNUMBER('Schedule 5'!L236)=FALSE,FALSE,TRUE)</f>
        <v>0</v>
      </c>
      <c r="M57" s="474"/>
      <c r="N57" s="474"/>
      <c r="O57" s="474"/>
      <c r="P57" s="474"/>
      <c r="Q57" s="472" t="b">
        <f>IF(ISNUMBER('Schedule 5'!Q236)=FALSE,FALSE,TRUE)</f>
        <v>0</v>
      </c>
      <c r="R57" s="474"/>
      <c r="S57" s="474"/>
      <c r="T57" s="474"/>
      <c r="U57" s="474"/>
      <c r="V57" s="472" t="b">
        <f>IF(ISNUMBER('Schedule 5'!V236)=FALSE,FALSE,TRUE)</f>
        <v>0</v>
      </c>
      <c r="W57" s="474"/>
      <c r="X57" s="474"/>
      <c r="Y57" s="474"/>
      <c r="Z57" s="474"/>
      <c r="AA57" s="472" t="b">
        <f>IF(ISNUMBER('Schedule 5'!AA236)=FALSE,FALSE,TRUE)</f>
        <v>0</v>
      </c>
      <c r="AB57" s="474"/>
      <c r="AC57" s="474"/>
      <c r="AD57" s="474"/>
      <c r="AE57" s="474"/>
      <c r="AF57" s="472" t="b">
        <f>IF(ISNUMBER('Schedule 5'!AF236)=FALSE,FALSE,TRUE)</f>
        <v>0</v>
      </c>
      <c r="AG57" s="474"/>
      <c r="AH57" s="474"/>
      <c r="AI57" s="474"/>
      <c r="AJ57" s="474"/>
      <c r="AK57" s="472" t="b">
        <f>IF(ISNUMBER('Schedule 5'!AK236)=FALSE,FALSE,TRUE)</f>
        <v>0</v>
      </c>
      <c r="AL57" s="474"/>
      <c r="AM57" s="474"/>
      <c r="AN57" s="474"/>
      <c r="AO57" s="474"/>
      <c r="AP57" s="472" t="b">
        <f>IF(ISNUMBER('Schedule 5'!AP236)=FALSE,FALSE,TRUE)</f>
        <v>0</v>
      </c>
      <c r="AQ57" s="474"/>
      <c r="AR57" s="474"/>
      <c r="AS57" s="474"/>
      <c r="AT57" s="474"/>
      <c r="AU57" s="472" t="b">
        <f>IF(ISNUMBER('Schedule 5'!AU236)=FALSE,FALSE,TRUE)</f>
        <v>0</v>
      </c>
      <c r="AV57" s="474"/>
      <c r="AW57" s="474"/>
      <c r="AX57" s="474"/>
      <c r="AY57" s="474"/>
      <c r="AZ57" s="472" t="b">
        <f>IF(ISNUMBER('Schedule 5'!AZ236)=FALSE,FALSE,TRUE)</f>
        <v>0</v>
      </c>
      <c r="BA57" s="474"/>
      <c r="BB57" s="474"/>
      <c r="BC57" s="474"/>
      <c r="BD57" s="474"/>
      <c r="BE57" s="472" t="b">
        <f>IF(ISNUMBER('Schedule 5'!BE236)=FALSE,FALSE,TRUE)</f>
        <v>0</v>
      </c>
      <c r="BF57" s="474"/>
      <c r="BG57" s="474"/>
      <c r="BH57" s="472"/>
      <c r="BI57" s="472"/>
      <c r="BJ57" s="472" t="b">
        <f>IF(ISNUMBER('Schedule 5'!BJ236)=FALSE,FALSE,TRUE)</f>
        <v>0</v>
      </c>
      <c r="BK57" s="474"/>
      <c r="BL57" s="474"/>
      <c r="BM57" s="474"/>
      <c r="BN57" s="474"/>
      <c r="BO57" s="472" t="b">
        <f>IF(ISNUMBER('Schedule 5'!BO236)=FALSE,FALSE,TRUE)</f>
        <v>0</v>
      </c>
      <c r="BP57" s="474"/>
      <c r="BQ57" s="474"/>
      <c r="BR57" s="474"/>
      <c r="BS57" s="474"/>
      <c r="BT57" s="472" t="b">
        <f>IF(ISNUMBER('Schedule 5'!BT236)=FALSE,FALSE,TRUE)</f>
        <v>0</v>
      </c>
      <c r="BU57" s="474"/>
      <c r="BV57" s="474"/>
      <c r="BW57" s="474"/>
      <c r="BX57" s="474"/>
      <c r="BY57" s="472" t="b">
        <f>IF(ISNUMBER('Schedule 5'!BY236)=FALSE,FALSE,TRUE)</f>
        <v>0</v>
      </c>
      <c r="BZ57" s="474"/>
      <c r="CA57" s="474"/>
      <c r="CB57" s="474"/>
      <c r="CC57" s="474"/>
      <c r="CD57" s="472" t="b">
        <f>IF(ISNUMBER('Schedule 5'!CD236)=FALSE,FALSE,TRUE)</f>
        <v>0</v>
      </c>
      <c r="CE57" s="474"/>
      <c r="CF57" s="474"/>
      <c r="CG57" s="474"/>
      <c r="CH57" s="474"/>
      <c r="CI57" s="472" t="b">
        <f>IF(ISNUMBER('Schedule 5'!CI236)=FALSE,FALSE,TRUE)</f>
        <v>0</v>
      </c>
      <c r="CJ57" s="474"/>
      <c r="CK57" s="474"/>
      <c r="CL57" s="474"/>
      <c r="CM57" s="474"/>
      <c r="CN57" s="472" t="b">
        <f>IF(ISNUMBER('Schedule 5'!CN236)=FALSE,FALSE,TRUE)</f>
        <v>0</v>
      </c>
      <c r="CO57" s="474"/>
      <c r="CP57" s="474"/>
      <c r="CQ57" s="474"/>
      <c r="CR57" s="474"/>
      <c r="CS57" s="472" t="b">
        <f>IF(ISNUMBER('Schedule 5'!CS236)=FALSE,FALSE,TRUE)</f>
        <v>0</v>
      </c>
      <c r="CT57" s="474"/>
      <c r="CU57" s="474"/>
      <c r="CV57" s="474"/>
      <c r="CW57" s="474"/>
      <c r="CX57" s="472" t="b">
        <f>IF(ISNUMBER('Schedule 5'!CX236)=FALSE,FALSE,TRUE)</f>
        <v>0</v>
      </c>
      <c r="CY57" s="474"/>
      <c r="CZ57" s="474"/>
      <c r="DA57" s="474"/>
      <c r="DB57" s="474"/>
      <c r="DC57" s="472" t="b">
        <f>IF(ISNUMBER('Schedule 5'!DC236)=FALSE,FALSE,TRUE)</f>
        <v>0</v>
      </c>
      <c r="DD57" s="474"/>
      <c r="DE57" s="474"/>
      <c r="DF57" s="472"/>
      <c r="DG57" s="472"/>
      <c r="DH57" s="472" t="b">
        <f>IF(ISNUMBER('Schedule 5'!DH236)=FALSE,FALSE,TRUE)</f>
        <v>0</v>
      </c>
      <c r="DI57" s="474"/>
      <c r="DJ57" s="474"/>
      <c r="DK57" s="474"/>
      <c r="DL57" s="474"/>
      <c r="DM57" s="472" t="b">
        <f>IF(ISNUMBER('Schedule 5'!DM236)=FALSE,FALSE,TRUE)</f>
        <v>0</v>
      </c>
      <c r="DN57" s="474"/>
      <c r="DO57" s="474"/>
      <c r="DP57" s="474"/>
      <c r="DQ57" s="474"/>
      <c r="DR57" s="472" t="b">
        <f>IF(ISNUMBER('Schedule 5'!DR236)=FALSE,FALSE,TRUE)</f>
        <v>0</v>
      </c>
      <c r="DS57" s="474"/>
      <c r="DT57" s="474"/>
      <c r="DU57" s="474"/>
      <c r="DV57" s="474"/>
      <c r="DW57" s="472" t="b">
        <f>IF(ISNUMBER('Schedule 5'!DW236)=FALSE,FALSE,TRUE)</f>
        <v>0</v>
      </c>
      <c r="DX57" s="474"/>
      <c r="DY57" s="474"/>
      <c r="DZ57" s="474"/>
      <c r="EA57" s="474"/>
      <c r="EB57" s="472" t="b">
        <f>IF(ISNUMBER('Schedule 5'!EB236)=FALSE,FALSE,TRUE)</f>
        <v>0</v>
      </c>
      <c r="EC57" s="474"/>
      <c r="ED57" s="474"/>
      <c r="EE57" s="474"/>
      <c r="EF57" s="474"/>
      <c r="EG57" s="472" t="b">
        <f>IF(ISNUMBER('Schedule 5'!EG236)=FALSE,FALSE,TRUE)</f>
        <v>0</v>
      </c>
      <c r="EH57" s="474"/>
      <c r="EI57" s="474"/>
      <c r="EJ57" s="474"/>
      <c r="EK57" s="474"/>
      <c r="EL57" s="472" t="b">
        <f>IF(ISNUMBER('Schedule 5'!EL236)=FALSE,FALSE,TRUE)</f>
        <v>0</v>
      </c>
      <c r="EM57" s="474"/>
      <c r="EN57" s="474"/>
      <c r="EO57" s="474"/>
      <c r="EP57" s="474"/>
      <c r="EQ57" s="472" t="b">
        <f>IF(ISNUMBER('Schedule 5'!EQ236)=FALSE,FALSE,TRUE)</f>
        <v>0</v>
      </c>
      <c r="ER57" s="474"/>
      <c r="ES57" s="474"/>
      <c r="ET57" s="474"/>
      <c r="EU57" s="474"/>
      <c r="EV57" s="472" t="b">
        <f>IF(ISNUMBER('Schedule 5'!EV236)=FALSE,FALSE,TRUE)</f>
        <v>0</v>
      </c>
      <c r="EW57" s="474"/>
      <c r="EX57" s="474"/>
      <c r="EY57" s="474"/>
      <c r="EZ57" s="474"/>
      <c r="FA57" s="472" t="b">
        <f>IF(ISNUMBER('Schedule 5'!FA236)=FALSE,FALSE,TRUE)</f>
        <v>0</v>
      </c>
      <c r="FB57" s="474"/>
      <c r="FC57" s="474"/>
      <c r="FD57" s="472"/>
      <c r="FE57" s="472"/>
      <c r="FF57" s="472" t="b">
        <f>IF(ISNUMBER('Schedule 5'!FF236)=FALSE,FALSE,TRUE)</f>
        <v>0</v>
      </c>
      <c r="FG57" s="474"/>
      <c r="FH57" s="474"/>
      <c r="FI57" s="474"/>
      <c r="FJ57" s="474"/>
      <c r="FK57" s="472" t="b">
        <f>IF(ISNUMBER('Schedule 5'!FK236)=FALSE,FALSE,TRUE)</f>
        <v>0</v>
      </c>
      <c r="FL57" s="474"/>
      <c r="FM57" s="474"/>
      <c r="FN57" s="474"/>
      <c r="FO57" s="474"/>
      <c r="FP57" s="472" t="b">
        <f>IF(ISNUMBER('Schedule 5'!FP236)=FALSE,FALSE,TRUE)</f>
        <v>0</v>
      </c>
      <c r="FQ57" s="474"/>
      <c r="FR57" s="474"/>
      <c r="FS57" s="474"/>
      <c r="FT57" s="474"/>
      <c r="FU57" s="472" t="b">
        <f>IF(ISNUMBER('Schedule 5'!FU236)=FALSE,FALSE,TRUE)</f>
        <v>0</v>
      </c>
      <c r="FV57" s="474"/>
      <c r="FW57" s="474"/>
      <c r="FX57" s="474"/>
      <c r="FY57" s="474"/>
      <c r="FZ57" s="472" t="b">
        <f>IF(ISNUMBER('Schedule 5'!FZ236)=FALSE,FALSE,TRUE)</f>
        <v>0</v>
      </c>
      <c r="GA57" s="474"/>
      <c r="GB57" s="474"/>
      <c r="GC57" s="474"/>
      <c r="GD57" s="474"/>
      <c r="GE57" s="472" t="b">
        <f>IF(ISNUMBER('Schedule 5'!GE236)=FALSE,FALSE,TRUE)</f>
        <v>0</v>
      </c>
      <c r="GF57" s="474"/>
      <c r="GG57" s="474"/>
      <c r="GH57" s="474"/>
      <c r="GI57" s="474"/>
      <c r="GJ57" s="472" t="b">
        <f>IF(ISNUMBER('Schedule 5'!GJ236)=FALSE,FALSE,TRUE)</f>
        <v>0</v>
      </c>
      <c r="GK57" s="474"/>
      <c r="GL57" s="474"/>
      <c r="GM57" s="474"/>
      <c r="GN57" s="474"/>
      <c r="GO57" s="472" t="b">
        <f>IF(ISNUMBER('Schedule 5'!GO236)=FALSE,FALSE,TRUE)</f>
        <v>0</v>
      </c>
      <c r="GP57" s="474"/>
      <c r="GQ57" s="474"/>
      <c r="GR57" s="474"/>
      <c r="GS57" s="474"/>
      <c r="GT57" s="472" t="b">
        <f>IF(ISNUMBER('Schedule 5'!GT236)=FALSE,FALSE,TRUE)</f>
        <v>0</v>
      </c>
      <c r="GU57" s="474"/>
      <c r="GV57" s="474"/>
      <c r="GW57" s="474"/>
      <c r="GX57" s="474"/>
      <c r="GY57" s="472" t="b">
        <f>IF(ISNUMBER('Schedule 5'!GY236)=FALSE,FALSE,TRUE)</f>
        <v>0</v>
      </c>
      <c r="GZ57" s="474"/>
      <c r="HA57" s="474"/>
      <c r="HB57" s="472"/>
      <c r="HC57" s="472"/>
      <c r="HD57" s="472" t="b">
        <f>IF(ISNUMBER('Schedule 5'!HD236)=FALSE,FALSE,TRUE)</f>
        <v>0</v>
      </c>
      <c r="HE57" s="474"/>
      <c r="HF57" s="474"/>
      <c r="HG57" s="474"/>
      <c r="HH57" s="474"/>
      <c r="HI57" s="472" t="b">
        <f>IF(ISNUMBER('Schedule 5'!HI236)=FALSE,FALSE,TRUE)</f>
        <v>0</v>
      </c>
      <c r="HJ57" s="474"/>
      <c r="HK57" s="474"/>
      <c r="HL57" s="474"/>
      <c r="HM57" s="474"/>
      <c r="HN57" s="472" t="b">
        <f>IF(ISNUMBER('Schedule 5'!HN236)=FALSE,FALSE,TRUE)</f>
        <v>0</v>
      </c>
      <c r="HO57" s="474"/>
      <c r="HP57" s="474"/>
      <c r="HQ57" s="474"/>
      <c r="HR57" s="474"/>
      <c r="HS57" s="472" t="b">
        <f>IF(ISNUMBER('Schedule 5'!HS236)=FALSE,FALSE,TRUE)</f>
        <v>0</v>
      </c>
      <c r="HT57" s="474"/>
      <c r="HU57" s="474"/>
      <c r="HV57" s="474"/>
      <c r="HW57" s="474"/>
      <c r="HX57" s="472" t="b">
        <f>IF(ISNUMBER('Schedule 5'!HX236)=FALSE,FALSE,TRUE)</f>
        <v>0</v>
      </c>
      <c r="HY57" s="474"/>
      <c r="HZ57" s="474"/>
      <c r="IA57" s="474"/>
      <c r="IB57" s="474"/>
      <c r="IC57" s="472" t="b">
        <f>IF(ISNUMBER('Schedule 5'!IC236)=FALSE,FALSE,TRUE)</f>
        <v>0</v>
      </c>
      <c r="ID57" s="474"/>
      <c r="IE57" s="474"/>
      <c r="IF57" s="474"/>
      <c r="IG57" s="474"/>
      <c r="IH57" s="472" t="b">
        <f>IF(ISNUMBER('Schedule 5'!IH236)=FALSE,FALSE,TRUE)</f>
        <v>0</v>
      </c>
      <c r="II57" s="474"/>
      <c r="IJ57" s="474"/>
      <c r="IK57" s="474"/>
      <c r="IL57" s="474"/>
      <c r="IM57" s="472" t="b">
        <f>IF(ISNUMBER('Schedule 5'!IM236)=FALSE,FALSE,TRUE)</f>
        <v>0</v>
      </c>
      <c r="IN57" s="474"/>
      <c r="IO57" s="474"/>
      <c r="IP57" s="474"/>
      <c r="IQ57" s="474"/>
      <c r="IR57" s="472" t="b">
        <f>IF(ISNUMBER('Schedule 5'!IR236)=FALSE,FALSE,TRUE)</f>
        <v>0</v>
      </c>
      <c r="IS57" s="474"/>
      <c r="IT57" s="474"/>
      <c r="IU57" s="474"/>
      <c r="IV57" s="474"/>
      <c r="IW57" s="472" t="b">
        <f>IF(ISNUMBER('Schedule 5'!IW236)=FALSE,FALSE,TRUE)</f>
        <v>0</v>
      </c>
      <c r="IX57" s="474"/>
      <c r="IY57" s="465"/>
      <c r="IZ57" s="78"/>
    </row>
    <row r="58" spans="2:260" x14ac:dyDescent="0.35">
      <c r="B58" s="469"/>
      <c r="C58" s="123" t="s">
        <v>970</v>
      </c>
      <c r="D58" s="107" t="s">
        <v>971</v>
      </c>
      <c r="E58" s="470"/>
      <c r="F58" s="471"/>
      <c r="G58" s="472"/>
      <c r="H58" s="473"/>
      <c r="I58" s="472"/>
      <c r="J58" s="471"/>
      <c r="K58" s="472"/>
      <c r="L58" s="472" t="b">
        <f>IF(ISNUMBER('Schedule 5'!L239)=FALSE,FALSE,TRUE)</f>
        <v>0</v>
      </c>
      <c r="M58" s="474"/>
      <c r="N58" s="474"/>
      <c r="O58" s="474"/>
      <c r="P58" s="474"/>
      <c r="Q58" s="472" t="b">
        <f>IF(ISNUMBER('Schedule 5'!Q239)=FALSE,FALSE,TRUE)</f>
        <v>0</v>
      </c>
      <c r="R58" s="474"/>
      <c r="S58" s="474"/>
      <c r="T58" s="474"/>
      <c r="U58" s="474"/>
      <c r="V58" s="472" t="b">
        <f>IF(ISNUMBER('Schedule 5'!V239)=FALSE,FALSE,TRUE)</f>
        <v>0</v>
      </c>
      <c r="W58" s="474"/>
      <c r="X58" s="474"/>
      <c r="Y58" s="474"/>
      <c r="Z58" s="474"/>
      <c r="AA58" s="472" t="b">
        <f>IF(ISNUMBER('Schedule 5'!AA239)=FALSE,FALSE,TRUE)</f>
        <v>0</v>
      </c>
      <c r="AB58" s="474"/>
      <c r="AC58" s="474"/>
      <c r="AD58" s="474"/>
      <c r="AE58" s="474"/>
      <c r="AF58" s="472" t="b">
        <f>IF(ISNUMBER('Schedule 5'!AF239)=FALSE,FALSE,TRUE)</f>
        <v>0</v>
      </c>
      <c r="AG58" s="474"/>
      <c r="AH58" s="474"/>
      <c r="AI58" s="474"/>
      <c r="AJ58" s="474"/>
      <c r="AK58" s="472" t="b">
        <f>IF(ISNUMBER('Schedule 5'!AK239)=FALSE,FALSE,TRUE)</f>
        <v>0</v>
      </c>
      <c r="AL58" s="474"/>
      <c r="AM58" s="474"/>
      <c r="AN58" s="474"/>
      <c r="AO58" s="474"/>
      <c r="AP58" s="472" t="b">
        <f>IF(ISNUMBER('Schedule 5'!AP239)=FALSE,FALSE,TRUE)</f>
        <v>0</v>
      </c>
      <c r="AQ58" s="474"/>
      <c r="AR58" s="474"/>
      <c r="AS58" s="474"/>
      <c r="AT58" s="474"/>
      <c r="AU58" s="472" t="b">
        <f>IF(ISNUMBER('Schedule 5'!AU239)=FALSE,FALSE,TRUE)</f>
        <v>0</v>
      </c>
      <c r="AV58" s="474"/>
      <c r="AW58" s="474"/>
      <c r="AX58" s="474"/>
      <c r="AY58" s="474"/>
      <c r="AZ58" s="472" t="b">
        <f>IF(ISNUMBER('Schedule 5'!AZ239)=FALSE,FALSE,TRUE)</f>
        <v>0</v>
      </c>
      <c r="BA58" s="474"/>
      <c r="BB58" s="474"/>
      <c r="BC58" s="474"/>
      <c r="BD58" s="474"/>
      <c r="BE58" s="472" t="b">
        <f>IF(ISNUMBER('Schedule 5'!BE239)=FALSE,FALSE,TRUE)</f>
        <v>0</v>
      </c>
      <c r="BF58" s="474"/>
      <c r="BG58" s="474"/>
      <c r="BH58" s="472"/>
      <c r="BI58" s="472"/>
      <c r="BJ58" s="472" t="b">
        <f>IF(ISNUMBER('Schedule 5'!BJ239)=FALSE,FALSE,TRUE)</f>
        <v>0</v>
      </c>
      <c r="BK58" s="474"/>
      <c r="BL58" s="474"/>
      <c r="BM58" s="474"/>
      <c r="BN58" s="474"/>
      <c r="BO58" s="472" t="b">
        <f>IF(ISNUMBER('Schedule 5'!BO239)=FALSE,FALSE,TRUE)</f>
        <v>0</v>
      </c>
      <c r="BP58" s="474"/>
      <c r="BQ58" s="474"/>
      <c r="BR58" s="474"/>
      <c r="BS58" s="474"/>
      <c r="BT58" s="472" t="b">
        <f>IF(ISNUMBER('Schedule 5'!BT239)=FALSE,FALSE,TRUE)</f>
        <v>0</v>
      </c>
      <c r="BU58" s="474"/>
      <c r="BV58" s="474"/>
      <c r="BW58" s="474"/>
      <c r="BX58" s="474"/>
      <c r="BY58" s="472" t="b">
        <f>IF(ISNUMBER('Schedule 5'!BY239)=FALSE,FALSE,TRUE)</f>
        <v>0</v>
      </c>
      <c r="BZ58" s="474"/>
      <c r="CA58" s="474"/>
      <c r="CB58" s="474"/>
      <c r="CC58" s="474"/>
      <c r="CD58" s="472" t="b">
        <f>IF(ISNUMBER('Schedule 5'!CD239)=FALSE,FALSE,TRUE)</f>
        <v>0</v>
      </c>
      <c r="CE58" s="474"/>
      <c r="CF58" s="474"/>
      <c r="CG58" s="474"/>
      <c r="CH58" s="474"/>
      <c r="CI58" s="472" t="b">
        <f>IF(ISNUMBER('Schedule 5'!CI239)=FALSE,FALSE,TRUE)</f>
        <v>0</v>
      </c>
      <c r="CJ58" s="474"/>
      <c r="CK58" s="474"/>
      <c r="CL58" s="474"/>
      <c r="CM58" s="474"/>
      <c r="CN58" s="472" t="b">
        <f>IF(ISNUMBER('Schedule 5'!CN239)=FALSE,FALSE,TRUE)</f>
        <v>0</v>
      </c>
      <c r="CO58" s="474"/>
      <c r="CP58" s="474"/>
      <c r="CQ58" s="474"/>
      <c r="CR58" s="474"/>
      <c r="CS58" s="472" t="b">
        <f>IF(ISNUMBER('Schedule 5'!CS239)=FALSE,FALSE,TRUE)</f>
        <v>0</v>
      </c>
      <c r="CT58" s="474"/>
      <c r="CU58" s="474"/>
      <c r="CV58" s="474"/>
      <c r="CW58" s="474"/>
      <c r="CX58" s="472" t="b">
        <f>IF(ISNUMBER('Schedule 5'!CX239)=FALSE,FALSE,TRUE)</f>
        <v>0</v>
      </c>
      <c r="CY58" s="474"/>
      <c r="CZ58" s="474"/>
      <c r="DA58" s="474"/>
      <c r="DB58" s="474"/>
      <c r="DC58" s="472" t="b">
        <f>IF(ISNUMBER('Schedule 5'!DC239)=FALSE,FALSE,TRUE)</f>
        <v>0</v>
      </c>
      <c r="DD58" s="474"/>
      <c r="DE58" s="474"/>
      <c r="DF58" s="472"/>
      <c r="DG58" s="472"/>
      <c r="DH58" s="472" t="b">
        <f>IF(ISNUMBER('Schedule 5'!DH239)=FALSE,FALSE,TRUE)</f>
        <v>0</v>
      </c>
      <c r="DI58" s="474"/>
      <c r="DJ58" s="474"/>
      <c r="DK58" s="474"/>
      <c r="DL58" s="474"/>
      <c r="DM58" s="472" t="b">
        <f>IF(ISNUMBER('Schedule 5'!DM239)=FALSE,FALSE,TRUE)</f>
        <v>0</v>
      </c>
      <c r="DN58" s="474"/>
      <c r="DO58" s="474"/>
      <c r="DP58" s="474"/>
      <c r="DQ58" s="474"/>
      <c r="DR58" s="472" t="b">
        <f>IF(ISNUMBER('Schedule 5'!DR239)=FALSE,FALSE,TRUE)</f>
        <v>0</v>
      </c>
      <c r="DS58" s="474"/>
      <c r="DT58" s="474"/>
      <c r="DU58" s="474"/>
      <c r="DV58" s="474"/>
      <c r="DW58" s="472" t="b">
        <f>IF(ISNUMBER('Schedule 5'!DW239)=FALSE,FALSE,TRUE)</f>
        <v>0</v>
      </c>
      <c r="DX58" s="474"/>
      <c r="DY58" s="474"/>
      <c r="DZ58" s="474"/>
      <c r="EA58" s="474"/>
      <c r="EB58" s="472" t="b">
        <f>IF(ISNUMBER('Schedule 5'!EB239)=FALSE,FALSE,TRUE)</f>
        <v>0</v>
      </c>
      <c r="EC58" s="474"/>
      <c r="ED58" s="474"/>
      <c r="EE58" s="474"/>
      <c r="EF58" s="474"/>
      <c r="EG58" s="472" t="b">
        <f>IF(ISNUMBER('Schedule 5'!EG239)=FALSE,FALSE,TRUE)</f>
        <v>0</v>
      </c>
      <c r="EH58" s="474"/>
      <c r="EI58" s="474"/>
      <c r="EJ58" s="474"/>
      <c r="EK58" s="474"/>
      <c r="EL58" s="472" t="b">
        <f>IF(ISNUMBER('Schedule 5'!EL239)=FALSE,FALSE,TRUE)</f>
        <v>0</v>
      </c>
      <c r="EM58" s="474"/>
      <c r="EN58" s="474"/>
      <c r="EO58" s="474"/>
      <c r="EP58" s="474"/>
      <c r="EQ58" s="472" t="b">
        <f>IF(ISNUMBER('Schedule 5'!EQ239)=FALSE,FALSE,TRUE)</f>
        <v>0</v>
      </c>
      <c r="ER58" s="474"/>
      <c r="ES58" s="474"/>
      <c r="ET58" s="474"/>
      <c r="EU58" s="474"/>
      <c r="EV58" s="472" t="b">
        <f>IF(ISNUMBER('Schedule 5'!EV239)=FALSE,FALSE,TRUE)</f>
        <v>0</v>
      </c>
      <c r="EW58" s="474"/>
      <c r="EX58" s="474"/>
      <c r="EY58" s="474"/>
      <c r="EZ58" s="474"/>
      <c r="FA58" s="472" t="b">
        <f>IF(ISNUMBER('Schedule 5'!FA239)=FALSE,FALSE,TRUE)</f>
        <v>0</v>
      </c>
      <c r="FB58" s="474"/>
      <c r="FC58" s="474"/>
      <c r="FD58" s="472"/>
      <c r="FE58" s="472"/>
      <c r="FF58" s="472" t="b">
        <f>IF(ISNUMBER('Schedule 5'!FF239)=FALSE,FALSE,TRUE)</f>
        <v>0</v>
      </c>
      <c r="FG58" s="474"/>
      <c r="FH58" s="474"/>
      <c r="FI58" s="474"/>
      <c r="FJ58" s="474"/>
      <c r="FK58" s="472" t="b">
        <f>IF(ISNUMBER('Schedule 5'!FK239)=FALSE,FALSE,TRUE)</f>
        <v>0</v>
      </c>
      <c r="FL58" s="474"/>
      <c r="FM58" s="474"/>
      <c r="FN58" s="474"/>
      <c r="FO58" s="474"/>
      <c r="FP58" s="472" t="b">
        <f>IF(ISNUMBER('Schedule 5'!FP239)=FALSE,FALSE,TRUE)</f>
        <v>0</v>
      </c>
      <c r="FQ58" s="474"/>
      <c r="FR58" s="474"/>
      <c r="FS58" s="474"/>
      <c r="FT58" s="474"/>
      <c r="FU58" s="472" t="b">
        <f>IF(ISNUMBER('Schedule 5'!FU239)=FALSE,FALSE,TRUE)</f>
        <v>0</v>
      </c>
      <c r="FV58" s="474"/>
      <c r="FW58" s="474"/>
      <c r="FX58" s="474"/>
      <c r="FY58" s="474"/>
      <c r="FZ58" s="472" t="b">
        <f>IF(ISNUMBER('Schedule 5'!FZ239)=FALSE,FALSE,TRUE)</f>
        <v>0</v>
      </c>
      <c r="GA58" s="474"/>
      <c r="GB58" s="474"/>
      <c r="GC58" s="474"/>
      <c r="GD58" s="474"/>
      <c r="GE58" s="472" t="b">
        <f>IF(ISNUMBER('Schedule 5'!GE239)=FALSE,FALSE,TRUE)</f>
        <v>0</v>
      </c>
      <c r="GF58" s="474"/>
      <c r="GG58" s="474"/>
      <c r="GH58" s="474"/>
      <c r="GI58" s="474"/>
      <c r="GJ58" s="472" t="b">
        <f>IF(ISNUMBER('Schedule 5'!GJ239)=FALSE,FALSE,TRUE)</f>
        <v>0</v>
      </c>
      <c r="GK58" s="474"/>
      <c r="GL58" s="474"/>
      <c r="GM58" s="474"/>
      <c r="GN58" s="474"/>
      <c r="GO58" s="472" t="b">
        <f>IF(ISNUMBER('Schedule 5'!GO239)=FALSE,FALSE,TRUE)</f>
        <v>0</v>
      </c>
      <c r="GP58" s="474"/>
      <c r="GQ58" s="474"/>
      <c r="GR58" s="474"/>
      <c r="GS58" s="474"/>
      <c r="GT58" s="472" t="b">
        <f>IF(ISNUMBER('Schedule 5'!GT239)=FALSE,FALSE,TRUE)</f>
        <v>0</v>
      </c>
      <c r="GU58" s="474"/>
      <c r="GV58" s="474"/>
      <c r="GW58" s="474"/>
      <c r="GX58" s="474"/>
      <c r="GY58" s="472" t="b">
        <f>IF(ISNUMBER('Schedule 5'!GY239)=FALSE,FALSE,TRUE)</f>
        <v>0</v>
      </c>
      <c r="GZ58" s="474"/>
      <c r="HA58" s="474"/>
      <c r="HB58" s="472"/>
      <c r="HC58" s="472"/>
      <c r="HD58" s="472" t="b">
        <f>IF(ISNUMBER('Schedule 5'!HD239)=FALSE,FALSE,TRUE)</f>
        <v>0</v>
      </c>
      <c r="HE58" s="474"/>
      <c r="HF58" s="474"/>
      <c r="HG58" s="474"/>
      <c r="HH58" s="474"/>
      <c r="HI58" s="472" t="b">
        <f>IF(ISNUMBER('Schedule 5'!HI239)=FALSE,FALSE,TRUE)</f>
        <v>0</v>
      </c>
      <c r="HJ58" s="474"/>
      <c r="HK58" s="474"/>
      <c r="HL58" s="474"/>
      <c r="HM58" s="474"/>
      <c r="HN58" s="472" t="b">
        <f>IF(ISNUMBER('Schedule 5'!HN239)=FALSE,FALSE,TRUE)</f>
        <v>0</v>
      </c>
      <c r="HO58" s="474"/>
      <c r="HP58" s="474"/>
      <c r="HQ58" s="474"/>
      <c r="HR58" s="474"/>
      <c r="HS58" s="472" t="b">
        <f>IF(ISNUMBER('Schedule 5'!HS239)=FALSE,FALSE,TRUE)</f>
        <v>0</v>
      </c>
      <c r="HT58" s="474"/>
      <c r="HU58" s="474"/>
      <c r="HV58" s="474"/>
      <c r="HW58" s="474"/>
      <c r="HX58" s="472" t="b">
        <f>IF(ISNUMBER('Schedule 5'!HX239)=FALSE,FALSE,TRUE)</f>
        <v>0</v>
      </c>
      <c r="HY58" s="474"/>
      <c r="HZ58" s="474"/>
      <c r="IA58" s="474"/>
      <c r="IB58" s="474"/>
      <c r="IC58" s="472" t="b">
        <f>IF(ISNUMBER('Schedule 5'!IC239)=FALSE,FALSE,TRUE)</f>
        <v>0</v>
      </c>
      <c r="ID58" s="474"/>
      <c r="IE58" s="474"/>
      <c r="IF58" s="474"/>
      <c r="IG58" s="474"/>
      <c r="IH58" s="472" t="b">
        <f>IF(ISNUMBER('Schedule 5'!IH239)=FALSE,FALSE,TRUE)</f>
        <v>0</v>
      </c>
      <c r="II58" s="474"/>
      <c r="IJ58" s="474"/>
      <c r="IK58" s="474"/>
      <c r="IL58" s="474"/>
      <c r="IM58" s="472" t="b">
        <f>IF(ISNUMBER('Schedule 5'!IM239)=FALSE,FALSE,TRUE)</f>
        <v>0</v>
      </c>
      <c r="IN58" s="474"/>
      <c r="IO58" s="474"/>
      <c r="IP58" s="474"/>
      <c r="IQ58" s="474"/>
      <c r="IR58" s="472" t="b">
        <f>IF(ISNUMBER('Schedule 5'!IR239)=FALSE,FALSE,TRUE)</f>
        <v>0</v>
      </c>
      <c r="IS58" s="474"/>
      <c r="IT58" s="474"/>
      <c r="IU58" s="474"/>
      <c r="IV58" s="474"/>
      <c r="IW58" s="472" t="b">
        <f>IF(ISNUMBER('Schedule 5'!IW239)=FALSE,FALSE,TRUE)</f>
        <v>0</v>
      </c>
      <c r="IX58" s="474"/>
      <c r="IY58" s="465"/>
      <c r="IZ58" s="78"/>
    </row>
    <row r="59" spans="2:260" x14ac:dyDescent="0.35">
      <c r="B59" s="469"/>
      <c r="C59" s="123" t="s">
        <v>972</v>
      </c>
      <c r="D59" s="107" t="s">
        <v>1394</v>
      </c>
      <c r="E59" s="470"/>
      <c r="F59" s="471"/>
      <c r="G59" s="472"/>
      <c r="H59" s="473"/>
      <c r="I59" s="472"/>
      <c r="J59" s="471"/>
      <c r="K59" s="472"/>
      <c r="L59" s="472" t="b">
        <f>IF(ISNUMBER('Schedule 5'!L241)=FALSE,FALSE,TRUE)</f>
        <v>0</v>
      </c>
      <c r="M59" s="474"/>
      <c r="N59" s="474"/>
      <c r="O59" s="474"/>
      <c r="P59" s="474"/>
      <c r="Q59" s="472" t="b">
        <f>IF(ISNUMBER('Schedule 5'!Q241)=FALSE,FALSE,TRUE)</f>
        <v>0</v>
      </c>
      <c r="R59" s="474"/>
      <c r="S59" s="474"/>
      <c r="T59" s="474"/>
      <c r="U59" s="474"/>
      <c r="V59" s="472" t="b">
        <f>IF(ISNUMBER('Schedule 5'!V241)=FALSE,FALSE,TRUE)</f>
        <v>0</v>
      </c>
      <c r="W59" s="474"/>
      <c r="X59" s="474"/>
      <c r="Y59" s="474"/>
      <c r="Z59" s="474"/>
      <c r="AA59" s="472" t="b">
        <f>IF(ISNUMBER('Schedule 5'!AA241)=FALSE,FALSE,TRUE)</f>
        <v>0</v>
      </c>
      <c r="AB59" s="474"/>
      <c r="AC59" s="474"/>
      <c r="AD59" s="474"/>
      <c r="AE59" s="474"/>
      <c r="AF59" s="472" t="b">
        <f>IF(ISNUMBER('Schedule 5'!AF241)=FALSE,FALSE,TRUE)</f>
        <v>0</v>
      </c>
      <c r="AG59" s="474"/>
      <c r="AH59" s="474"/>
      <c r="AI59" s="474"/>
      <c r="AJ59" s="474"/>
      <c r="AK59" s="472" t="b">
        <f>IF(ISNUMBER('Schedule 5'!AK241)=FALSE,FALSE,TRUE)</f>
        <v>0</v>
      </c>
      <c r="AL59" s="474"/>
      <c r="AM59" s="474"/>
      <c r="AN59" s="474"/>
      <c r="AO59" s="474"/>
      <c r="AP59" s="472" t="b">
        <f>IF(ISNUMBER('Schedule 5'!AP241)=FALSE,FALSE,TRUE)</f>
        <v>0</v>
      </c>
      <c r="AQ59" s="474"/>
      <c r="AR59" s="474"/>
      <c r="AS59" s="474"/>
      <c r="AT59" s="474"/>
      <c r="AU59" s="472" t="b">
        <f>IF(ISNUMBER('Schedule 5'!AU241)=FALSE,FALSE,TRUE)</f>
        <v>0</v>
      </c>
      <c r="AV59" s="474"/>
      <c r="AW59" s="474"/>
      <c r="AX59" s="474"/>
      <c r="AY59" s="474"/>
      <c r="AZ59" s="472" t="b">
        <f>IF(ISNUMBER('Schedule 5'!AZ241)=FALSE,FALSE,TRUE)</f>
        <v>0</v>
      </c>
      <c r="BA59" s="474"/>
      <c r="BB59" s="474"/>
      <c r="BC59" s="474"/>
      <c r="BD59" s="474"/>
      <c r="BE59" s="472" t="b">
        <f>IF(ISNUMBER('Schedule 5'!BE241)=FALSE,FALSE,TRUE)</f>
        <v>0</v>
      </c>
      <c r="BF59" s="474"/>
      <c r="BG59" s="474"/>
      <c r="BH59" s="472"/>
      <c r="BI59" s="472"/>
      <c r="BJ59" s="472" t="b">
        <f>IF(ISNUMBER('Schedule 5'!BJ241)=FALSE,FALSE,TRUE)</f>
        <v>0</v>
      </c>
      <c r="BK59" s="474"/>
      <c r="BL59" s="474"/>
      <c r="BM59" s="474"/>
      <c r="BN59" s="474"/>
      <c r="BO59" s="472" t="b">
        <f>IF(ISNUMBER('Schedule 5'!BO241)=FALSE,FALSE,TRUE)</f>
        <v>0</v>
      </c>
      <c r="BP59" s="474"/>
      <c r="BQ59" s="474"/>
      <c r="BR59" s="474"/>
      <c r="BS59" s="474"/>
      <c r="BT59" s="472" t="b">
        <f>IF(ISNUMBER('Schedule 5'!BT241)=FALSE,FALSE,TRUE)</f>
        <v>0</v>
      </c>
      <c r="BU59" s="474"/>
      <c r="BV59" s="474"/>
      <c r="BW59" s="474"/>
      <c r="BX59" s="474"/>
      <c r="BY59" s="472" t="b">
        <f>IF(ISNUMBER('Schedule 5'!BY241)=FALSE,FALSE,TRUE)</f>
        <v>0</v>
      </c>
      <c r="BZ59" s="474"/>
      <c r="CA59" s="474"/>
      <c r="CB59" s="474"/>
      <c r="CC59" s="474"/>
      <c r="CD59" s="472" t="b">
        <f>IF(ISNUMBER('Schedule 5'!CD241)=FALSE,FALSE,TRUE)</f>
        <v>0</v>
      </c>
      <c r="CE59" s="474"/>
      <c r="CF59" s="474"/>
      <c r="CG59" s="474"/>
      <c r="CH59" s="474"/>
      <c r="CI59" s="472" t="b">
        <f>IF(ISNUMBER('Schedule 5'!CI241)=FALSE,FALSE,TRUE)</f>
        <v>0</v>
      </c>
      <c r="CJ59" s="474"/>
      <c r="CK59" s="474"/>
      <c r="CL59" s="474"/>
      <c r="CM59" s="474"/>
      <c r="CN59" s="472" t="b">
        <f>IF(ISNUMBER('Schedule 5'!CN241)=FALSE,FALSE,TRUE)</f>
        <v>0</v>
      </c>
      <c r="CO59" s="474"/>
      <c r="CP59" s="474"/>
      <c r="CQ59" s="474"/>
      <c r="CR59" s="474"/>
      <c r="CS59" s="472" t="b">
        <f>IF(ISNUMBER('Schedule 5'!CS241)=FALSE,FALSE,TRUE)</f>
        <v>0</v>
      </c>
      <c r="CT59" s="474"/>
      <c r="CU59" s="474"/>
      <c r="CV59" s="474"/>
      <c r="CW59" s="474"/>
      <c r="CX59" s="472" t="b">
        <f>IF(ISNUMBER('Schedule 5'!CX241)=FALSE,FALSE,TRUE)</f>
        <v>0</v>
      </c>
      <c r="CY59" s="474"/>
      <c r="CZ59" s="474"/>
      <c r="DA59" s="474"/>
      <c r="DB59" s="474"/>
      <c r="DC59" s="472" t="b">
        <f>IF(ISNUMBER('Schedule 5'!DC241)=FALSE,FALSE,TRUE)</f>
        <v>0</v>
      </c>
      <c r="DD59" s="474"/>
      <c r="DE59" s="474"/>
      <c r="DF59" s="472"/>
      <c r="DG59" s="472"/>
      <c r="DH59" s="472" t="b">
        <f>IF(ISNUMBER('Schedule 5'!DH241)=FALSE,FALSE,TRUE)</f>
        <v>0</v>
      </c>
      <c r="DI59" s="474"/>
      <c r="DJ59" s="474"/>
      <c r="DK59" s="474"/>
      <c r="DL59" s="474"/>
      <c r="DM59" s="472" t="b">
        <f>IF(ISNUMBER('Schedule 5'!DM241)=FALSE,FALSE,TRUE)</f>
        <v>0</v>
      </c>
      <c r="DN59" s="474"/>
      <c r="DO59" s="474"/>
      <c r="DP59" s="474"/>
      <c r="DQ59" s="474"/>
      <c r="DR59" s="472" t="b">
        <f>IF(ISNUMBER('Schedule 5'!DR241)=FALSE,FALSE,TRUE)</f>
        <v>0</v>
      </c>
      <c r="DS59" s="474"/>
      <c r="DT59" s="474"/>
      <c r="DU59" s="474"/>
      <c r="DV59" s="474"/>
      <c r="DW59" s="472" t="b">
        <f>IF(ISNUMBER('Schedule 5'!DW241)=FALSE,FALSE,TRUE)</f>
        <v>0</v>
      </c>
      <c r="DX59" s="474"/>
      <c r="DY59" s="474"/>
      <c r="DZ59" s="474"/>
      <c r="EA59" s="474"/>
      <c r="EB59" s="472" t="b">
        <f>IF(ISNUMBER('Schedule 5'!EB241)=FALSE,FALSE,TRUE)</f>
        <v>0</v>
      </c>
      <c r="EC59" s="474"/>
      <c r="ED59" s="474"/>
      <c r="EE59" s="474"/>
      <c r="EF59" s="474"/>
      <c r="EG59" s="472" t="b">
        <f>IF(ISNUMBER('Schedule 5'!EG241)=FALSE,FALSE,TRUE)</f>
        <v>0</v>
      </c>
      <c r="EH59" s="474"/>
      <c r="EI59" s="474"/>
      <c r="EJ59" s="474"/>
      <c r="EK59" s="474"/>
      <c r="EL59" s="472" t="b">
        <f>IF(ISNUMBER('Schedule 5'!EL241)=FALSE,FALSE,TRUE)</f>
        <v>0</v>
      </c>
      <c r="EM59" s="474"/>
      <c r="EN59" s="474"/>
      <c r="EO59" s="474"/>
      <c r="EP59" s="474"/>
      <c r="EQ59" s="472" t="b">
        <f>IF(ISNUMBER('Schedule 5'!EQ241)=FALSE,FALSE,TRUE)</f>
        <v>0</v>
      </c>
      <c r="ER59" s="474"/>
      <c r="ES59" s="474"/>
      <c r="ET59" s="474"/>
      <c r="EU59" s="474"/>
      <c r="EV59" s="472" t="b">
        <f>IF(ISNUMBER('Schedule 5'!EV241)=FALSE,FALSE,TRUE)</f>
        <v>0</v>
      </c>
      <c r="EW59" s="474"/>
      <c r="EX59" s="474"/>
      <c r="EY59" s="474"/>
      <c r="EZ59" s="474"/>
      <c r="FA59" s="472" t="b">
        <f>IF(ISNUMBER('Schedule 5'!FA241)=FALSE,FALSE,TRUE)</f>
        <v>0</v>
      </c>
      <c r="FB59" s="474"/>
      <c r="FC59" s="474"/>
      <c r="FD59" s="472"/>
      <c r="FE59" s="472"/>
      <c r="FF59" s="472" t="b">
        <f>IF(ISNUMBER('Schedule 5'!FF241)=FALSE,FALSE,TRUE)</f>
        <v>0</v>
      </c>
      <c r="FG59" s="474"/>
      <c r="FH59" s="474"/>
      <c r="FI59" s="474"/>
      <c r="FJ59" s="474"/>
      <c r="FK59" s="472" t="b">
        <f>IF(ISNUMBER('Schedule 5'!FK241)=FALSE,FALSE,TRUE)</f>
        <v>0</v>
      </c>
      <c r="FL59" s="474"/>
      <c r="FM59" s="474"/>
      <c r="FN59" s="474"/>
      <c r="FO59" s="474"/>
      <c r="FP59" s="472" t="b">
        <f>IF(ISNUMBER('Schedule 5'!FP241)=FALSE,FALSE,TRUE)</f>
        <v>0</v>
      </c>
      <c r="FQ59" s="474"/>
      <c r="FR59" s="474"/>
      <c r="FS59" s="474"/>
      <c r="FT59" s="474"/>
      <c r="FU59" s="472" t="b">
        <f>IF(ISNUMBER('Schedule 5'!FU241)=FALSE,FALSE,TRUE)</f>
        <v>0</v>
      </c>
      <c r="FV59" s="474"/>
      <c r="FW59" s="474"/>
      <c r="FX59" s="474"/>
      <c r="FY59" s="474"/>
      <c r="FZ59" s="472" t="b">
        <f>IF(ISNUMBER('Schedule 5'!FZ241)=FALSE,FALSE,TRUE)</f>
        <v>0</v>
      </c>
      <c r="GA59" s="474"/>
      <c r="GB59" s="474"/>
      <c r="GC59" s="474"/>
      <c r="GD59" s="474"/>
      <c r="GE59" s="472" t="b">
        <f>IF(ISNUMBER('Schedule 5'!GE241)=FALSE,FALSE,TRUE)</f>
        <v>0</v>
      </c>
      <c r="GF59" s="474"/>
      <c r="GG59" s="474"/>
      <c r="GH59" s="474"/>
      <c r="GI59" s="474"/>
      <c r="GJ59" s="472" t="b">
        <f>IF(ISNUMBER('Schedule 5'!GJ241)=FALSE,FALSE,TRUE)</f>
        <v>0</v>
      </c>
      <c r="GK59" s="474"/>
      <c r="GL59" s="474"/>
      <c r="GM59" s="474"/>
      <c r="GN59" s="474"/>
      <c r="GO59" s="472" t="b">
        <f>IF(ISNUMBER('Schedule 5'!GO241)=FALSE,FALSE,TRUE)</f>
        <v>0</v>
      </c>
      <c r="GP59" s="474"/>
      <c r="GQ59" s="474"/>
      <c r="GR59" s="474"/>
      <c r="GS59" s="474"/>
      <c r="GT59" s="472" t="b">
        <f>IF(ISNUMBER('Schedule 5'!GT241)=FALSE,FALSE,TRUE)</f>
        <v>0</v>
      </c>
      <c r="GU59" s="474"/>
      <c r="GV59" s="474"/>
      <c r="GW59" s="474"/>
      <c r="GX59" s="474"/>
      <c r="GY59" s="472" t="b">
        <f>IF(ISNUMBER('Schedule 5'!GY241)=FALSE,FALSE,TRUE)</f>
        <v>0</v>
      </c>
      <c r="GZ59" s="474"/>
      <c r="HA59" s="474"/>
      <c r="HB59" s="472"/>
      <c r="HC59" s="472"/>
      <c r="HD59" s="472" t="b">
        <f>IF(ISNUMBER('Schedule 5'!HD241)=FALSE,FALSE,TRUE)</f>
        <v>0</v>
      </c>
      <c r="HE59" s="474"/>
      <c r="HF59" s="474"/>
      <c r="HG59" s="474"/>
      <c r="HH59" s="474"/>
      <c r="HI59" s="472" t="b">
        <f>IF(ISNUMBER('Schedule 5'!HI241)=FALSE,FALSE,TRUE)</f>
        <v>0</v>
      </c>
      <c r="HJ59" s="474"/>
      <c r="HK59" s="474"/>
      <c r="HL59" s="474"/>
      <c r="HM59" s="474"/>
      <c r="HN59" s="472" t="b">
        <f>IF(ISNUMBER('Schedule 5'!HN241)=FALSE,FALSE,TRUE)</f>
        <v>0</v>
      </c>
      <c r="HO59" s="474"/>
      <c r="HP59" s="474"/>
      <c r="HQ59" s="474"/>
      <c r="HR59" s="474"/>
      <c r="HS59" s="472" t="b">
        <f>IF(ISNUMBER('Schedule 5'!HS241)=FALSE,FALSE,TRUE)</f>
        <v>0</v>
      </c>
      <c r="HT59" s="474"/>
      <c r="HU59" s="474"/>
      <c r="HV59" s="474"/>
      <c r="HW59" s="474"/>
      <c r="HX59" s="472" t="b">
        <f>IF(ISNUMBER('Schedule 5'!HX241)=FALSE,FALSE,TRUE)</f>
        <v>0</v>
      </c>
      <c r="HY59" s="474"/>
      <c r="HZ59" s="474"/>
      <c r="IA59" s="474"/>
      <c r="IB59" s="474"/>
      <c r="IC59" s="472" t="b">
        <f>IF(ISNUMBER('Schedule 5'!IC241)=FALSE,FALSE,TRUE)</f>
        <v>0</v>
      </c>
      <c r="ID59" s="474"/>
      <c r="IE59" s="474"/>
      <c r="IF59" s="474"/>
      <c r="IG59" s="474"/>
      <c r="IH59" s="472" t="b">
        <f>IF(ISNUMBER('Schedule 5'!IH241)=FALSE,FALSE,TRUE)</f>
        <v>0</v>
      </c>
      <c r="II59" s="474"/>
      <c r="IJ59" s="474"/>
      <c r="IK59" s="474"/>
      <c r="IL59" s="474"/>
      <c r="IM59" s="472" t="b">
        <f>IF(ISNUMBER('Schedule 5'!IM241)=FALSE,FALSE,TRUE)</f>
        <v>0</v>
      </c>
      <c r="IN59" s="474"/>
      <c r="IO59" s="474"/>
      <c r="IP59" s="474"/>
      <c r="IQ59" s="474"/>
      <c r="IR59" s="472" t="b">
        <f>IF(ISNUMBER('Schedule 5'!IR241)=FALSE,FALSE,TRUE)</f>
        <v>0</v>
      </c>
      <c r="IS59" s="474"/>
      <c r="IT59" s="474"/>
      <c r="IU59" s="474"/>
      <c r="IV59" s="474"/>
      <c r="IW59" s="472" t="b">
        <f>IF(ISNUMBER('Schedule 5'!IW241)=FALSE,FALSE,TRUE)</f>
        <v>0</v>
      </c>
      <c r="IX59" s="474"/>
      <c r="IY59" s="465"/>
      <c r="IZ59" s="78"/>
    </row>
    <row r="60" spans="2:260" x14ac:dyDescent="0.35">
      <c r="B60" s="469"/>
      <c r="C60" s="123" t="s">
        <v>977</v>
      </c>
      <c r="D60" s="107" t="s">
        <v>978</v>
      </c>
      <c r="E60" s="470"/>
      <c r="F60" s="471"/>
      <c r="G60" s="472"/>
      <c r="H60" s="473"/>
      <c r="I60" s="472"/>
      <c r="J60" s="471"/>
      <c r="K60" s="472"/>
      <c r="L60" s="472" t="b">
        <f>IF(ISNUMBER('Schedule 5'!L251)=FALSE,FALSE,TRUE)</f>
        <v>0</v>
      </c>
      <c r="M60" s="474"/>
      <c r="N60" s="474"/>
      <c r="O60" s="474"/>
      <c r="P60" s="474"/>
      <c r="Q60" s="472" t="b">
        <f>IF(ISNUMBER('Schedule 5'!Q251)=FALSE,FALSE,TRUE)</f>
        <v>0</v>
      </c>
      <c r="R60" s="474"/>
      <c r="S60" s="474"/>
      <c r="T60" s="474"/>
      <c r="U60" s="474"/>
      <c r="V60" s="472" t="b">
        <f>IF(ISNUMBER('Schedule 5'!V251)=FALSE,FALSE,TRUE)</f>
        <v>0</v>
      </c>
      <c r="W60" s="474"/>
      <c r="X60" s="474"/>
      <c r="Y60" s="474"/>
      <c r="Z60" s="474"/>
      <c r="AA60" s="472" t="b">
        <f>IF(ISNUMBER('Schedule 5'!AA251)=FALSE,FALSE,TRUE)</f>
        <v>0</v>
      </c>
      <c r="AB60" s="474"/>
      <c r="AC60" s="474"/>
      <c r="AD60" s="474"/>
      <c r="AE60" s="474"/>
      <c r="AF60" s="472" t="b">
        <f>IF(ISNUMBER('Schedule 5'!AF251)=FALSE,FALSE,TRUE)</f>
        <v>0</v>
      </c>
      <c r="AG60" s="474"/>
      <c r="AH60" s="474"/>
      <c r="AI60" s="474"/>
      <c r="AJ60" s="474"/>
      <c r="AK60" s="472" t="b">
        <f>IF(ISNUMBER('Schedule 5'!AK251)=FALSE,FALSE,TRUE)</f>
        <v>0</v>
      </c>
      <c r="AL60" s="474"/>
      <c r="AM60" s="474"/>
      <c r="AN60" s="474"/>
      <c r="AO60" s="474"/>
      <c r="AP60" s="472" t="b">
        <f>IF(ISNUMBER('Schedule 5'!AP251)=FALSE,FALSE,TRUE)</f>
        <v>0</v>
      </c>
      <c r="AQ60" s="474"/>
      <c r="AR60" s="474"/>
      <c r="AS60" s="474"/>
      <c r="AT60" s="474"/>
      <c r="AU60" s="472" t="b">
        <f>IF(ISNUMBER('Schedule 5'!AU251)=FALSE,FALSE,TRUE)</f>
        <v>0</v>
      </c>
      <c r="AV60" s="474"/>
      <c r="AW60" s="474"/>
      <c r="AX60" s="474"/>
      <c r="AY60" s="474"/>
      <c r="AZ60" s="472" t="b">
        <f>IF(ISNUMBER('Schedule 5'!AZ251)=FALSE,FALSE,TRUE)</f>
        <v>0</v>
      </c>
      <c r="BA60" s="474"/>
      <c r="BB60" s="474"/>
      <c r="BC60" s="474"/>
      <c r="BD60" s="474"/>
      <c r="BE60" s="472" t="b">
        <f>IF(ISNUMBER('Schedule 5'!BE251)=FALSE,FALSE,TRUE)</f>
        <v>0</v>
      </c>
      <c r="BF60" s="474"/>
      <c r="BG60" s="474"/>
      <c r="BH60" s="472"/>
      <c r="BI60" s="472"/>
      <c r="BJ60" s="472" t="b">
        <f>IF(ISNUMBER('Schedule 5'!BJ251)=FALSE,FALSE,TRUE)</f>
        <v>0</v>
      </c>
      <c r="BK60" s="474"/>
      <c r="BL60" s="474"/>
      <c r="BM60" s="474"/>
      <c r="BN60" s="474"/>
      <c r="BO60" s="472" t="b">
        <f>IF(ISNUMBER('Schedule 5'!BO251)=FALSE,FALSE,TRUE)</f>
        <v>0</v>
      </c>
      <c r="BP60" s="474"/>
      <c r="BQ60" s="474"/>
      <c r="BR60" s="474"/>
      <c r="BS60" s="474"/>
      <c r="BT60" s="472" t="b">
        <f>IF(ISNUMBER('Schedule 5'!BT251)=FALSE,FALSE,TRUE)</f>
        <v>0</v>
      </c>
      <c r="BU60" s="474"/>
      <c r="BV60" s="474"/>
      <c r="BW60" s="474"/>
      <c r="BX60" s="474"/>
      <c r="BY60" s="472" t="b">
        <f>IF(ISNUMBER('Schedule 5'!BY251)=FALSE,FALSE,TRUE)</f>
        <v>0</v>
      </c>
      <c r="BZ60" s="474"/>
      <c r="CA60" s="474"/>
      <c r="CB60" s="474"/>
      <c r="CC60" s="474"/>
      <c r="CD60" s="472" t="b">
        <f>IF(ISNUMBER('Schedule 5'!CD251)=FALSE,FALSE,TRUE)</f>
        <v>0</v>
      </c>
      <c r="CE60" s="474"/>
      <c r="CF60" s="474"/>
      <c r="CG60" s="474"/>
      <c r="CH60" s="474"/>
      <c r="CI60" s="472" t="b">
        <f>IF(ISNUMBER('Schedule 5'!CI251)=FALSE,FALSE,TRUE)</f>
        <v>0</v>
      </c>
      <c r="CJ60" s="474"/>
      <c r="CK60" s="474"/>
      <c r="CL60" s="474"/>
      <c r="CM60" s="474"/>
      <c r="CN60" s="472" t="b">
        <f>IF(ISNUMBER('Schedule 5'!CN251)=FALSE,FALSE,TRUE)</f>
        <v>0</v>
      </c>
      <c r="CO60" s="474"/>
      <c r="CP60" s="474"/>
      <c r="CQ60" s="474"/>
      <c r="CR60" s="474"/>
      <c r="CS60" s="472" t="b">
        <f>IF(ISNUMBER('Schedule 5'!CS251)=FALSE,FALSE,TRUE)</f>
        <v>0</v>
      </c>
      <c r="CT60" s="474"/>
      <c r="CU60" s="474"/>
      <c r="CV60" s="474"/>
      <c r="CW60" s="474"/>
      <c r="CX60" s="472" t="b">
        <f>IF(ISNUMBER('Schedule 5'!CX251)=FALSE,FALSE,TRUE)</f>
        <v>0</v>
      </c>
      <c r="CY60" s="474"/>
      <c r="CZ60" s="474"/>
      <c r="DA60" s="474"/>
      <c r="DB60" s="474"/>
      <c r="DC60" s="472" t="b">
        <f>IF(ISNUMBER('Schedule 5'!DC251)=FALSE,FALSE,TRUE)</f>
        <v>0</v>
      </c>
      <c r="DD60" s="474"/>
      <c r="DE60" s="474"/>
      <c r="DF60" s="472"/>
      <c r="DG60" s="472"/>
      <c r="DH60" s="472" t="b">
        <f>IF(ISNUMBER('Schedule 5'!DH251)=FALSE,FALSE,TRUE)</f>
        <v>0</v>
      </c>
      <c r="DI60" s="474"/>
      <c r="DJ60" s="474"/>
      <c r="DK60" s="474"/>
      <c r="DL60" s="474"/>
      <c r="DM60" s="472" t="b">
        <f>IF(ISNUMBER('Schedule 5'!DM251)=FALSE,FALSE,TRUE)</f>
        <v>0</v>
      </c>
      <c r="DN60" s="474"/>
      <c r="DO60" s="474"/>
      <c r="DP60" s="474"/>
      <c r="DQ60" s="474"/>
      <c r="DR60" s="472" t="b">
        <f>IF(ISNUMBER('Schedule 5'!DR251)=FALSE,FALSE,TRUE)</f>
        <v>0</v>
      </c>
      <c r="DS60" s="474"/>
      <c r="DT60" s="474"/>
      <c r="DU60" s="474"/>
      <c r="DV60" s="474"/>
      <c r="DW60" s="472" t="b">
        <f>IF(ISNUMBER('Schedule 5'!DW251)=FALSE,FALSE,TRUE)</f>
        <v>0</v>
      </c>
      <c r="DX60" s="474"/>
      <c r="DY60" s="474"/>
      <c r="DZ60" s="474"/>
      <c r="EA60" s="474"/>
      <c r="EB60" s="472" t="b">
        <f>IF(ISNUMBER('Schedule 5'!EB251)=FALSE,FALSE,TRUE)</f>
        <v>0</v>
      </c>
      <c r="EC60" s="474"/>
      <c r="ED60" s="474"/>
      <c r="EE60" s="474"/>
      <c r="EF60" s="474"/>
      <c r="EG60" s="472" t="b">
        <f>IF(ISNUMBER('Schedule 5'!EG251)=FALSE,FALSE,TRUE)</f>
        <v>0</v>
      </c>
      <c r="EH60" s="474"/>
      <c r="EI60" s="474"/>
      <c r="EJ60" s="474"/>
      <c r="EK60" s="474"/>
      <c r="EL60" s="472" t="b">
        <f>IF(ISNUMBER('Schedule 5'!EL251)=FALSE,FALSE,TRUE)</f>
        <v>0</v>
      </c>
      <c r="EM60" s="474"/>
      <c r="EN60" s="474"/>
      <c r="EO60" s="474"/>
      <c r="EP60" s="474"/>
      <c r="EQ60" s="472" t="b">
        <f>IF(ISNUMBER('Schedule 5'!EQ251)=FALSE,FALSE,TRUE)</f>
        <v>0</v>
      </c>
      <c r="ER60" s="474"/>
      <c r="ES60" s="474"/>
      <c r="ET60" s="474"/>
      <c r="EU60" s="474"/>
      <c r="EV60" s="472" t="b">
        <f>IF(ISNUMBER('Schedule 5'!EV251)=FALSE,FALSE,TRUE)</f>
        <v>0</v>
      </c>
      <c r="EW60" s="474"/>
      <c r="EX60" s="474"/>
      <c r="EY60" s="474"/>
      <c r="EZ60" s="474"/>
      <c r="FA60" s="472" t="b">
        <f>IF(ISNUMBER('Schedule 5'!FA251)=FALSE,FALSE,TRUE)</f>
        <v>0</v>
      </c>
      <c r="FB60" s="474"/>
      <c r="FC60" s="474"/>
      <c r="FD60" s="472"/>
      <c r="FE60" s="472"/>
      <c r="FF60" s="472" t="b">
        <f>IF(ISNUMBER('Schedule 5'!FF251)=FALSE,FALSE,TRUE)</f>
        <v>0</v>
      </c>
      <c r="FG60" s="474"/>
      <c r="FH60" s="474"/>
      <c r="FI60" s="474"/>
      <c r="FJ60" s="474"/>
      <c r="FK60" s="472" t="b">
        <f>IF(ISNUMBER('Schedule 5'!FK251)=FALSE,FALSE,TRUE)</f>
        <v>0</v>
      </c>
      <c r="FL60" s="474"/>
      <c r="FM60" s="474"/>
      <c r="FN60" s="474"/>
      <c r="FO60" s="474"/>
      <c r="FP60" s="472" t="b">
        <f>IF(ISNUMBER('Schedule 5'!FP251)=FALSE,FALSE,TRUE)</f>
        <v>0</v>
      </c>
      <c r="FQ60" s="474"/>
      <c r="FR60" s="474"/>
      <c r="FS60" s="474"/>
      <c r="FT60" s="474"/>
      <c r="FU60" s="472" t="b">
        <f>IF(ISNUMBER('Schedule 5'!FU251)=FALSE,FALSE,TRUE)</f>
        <v>0</v>
      </c>
      <c r="FV60" s="474"/>
      <c r="FW60" s="474"/>
      <c r="FX60" s="474"/>
      <c r="FY60" s="474"/>
      <c r="FZ60" s="472" t="b">
        <f>IF(ISNUMBER('Schedule 5'!FZ251)=FALSE,FALSE,TRUE)</f>
        <v>0</v>
      </c>
      <c r="GA60" s="474"/>
      <c r="GB60" s="474"/>
      <c r="GC60" s="474"/>
      <c r="GD60" s="474"/>
      <c r="GE60" s="472" t="b">
        <f>IF(ISNUMBER('Schedule 5'!GE251)=FALSE,FALSE,TRUE)</f>
        <v>0</v>
      </c>
      <c r="GF60" s="474"/>
      <c r="GG60" s="474"/>
      <c r="GH60" s="474"/>
      <c r="GI60" s="474"/>
      <c r="GJ60" s="472" t="b">
        <f>IF(ISNUMBER('Schedule 5'!GJ251)=FALSE,FALSE,TRUE)</f>
        <v>0</v>
      </c>
      <c r="GK60" s="474"/>
      <c r="GL60" s="474"/>
      <c r="GM60" s="474"/>
      <c r="GN60" s="474"/>
      <c r="GO60" s="472" t="b">
        <f>IF(ISNUMBER('Schedule 5'!GO251)=FALSE,FALSE,TRUE)</f>
        <v>0</v>
      </c>
      <c r="GP60" s="474"/>
      <c r="GQ60" s="474"/>
      <c r="GR60" s="474"/>
      <c r="GS60" s="474"/>
      <c r="GT60" s="472" t="b">
        <f>IF(ISNUMBER('Schedule 5'!GT251)=FALSE,FALSE,TRUE)</f>
        <v>0</v>
      </c>
      <c r="GU60" s="474"/>
      <c r="GV60" s="474"/>
      <c r="GW60" s="474"/>
      <c r="GX60" s="474"/>
      <c r="GY60" s="472" t="b">
        <f>IF(ISNUMBER('Schedule 5'!GY251)=FALSE,FALSE,TRUE)</f>
        <v>0</v>
      </c>
      <c r="GZ60" s="474"/>
      <c r="HA60" s="474"/>
      <c r="HB60" s="472"/>
      <c r="HC60" s="472"/>
      <c r="HD60" s="472" t="b">
        <f>IF(ISNUMBER('Schedule 5'!HD251)=FALSE,FALSE,TRUE)</f>
        <v>0</v>
      </c>
      <c r="HE60" s="474"/>
      <c r="HF60" s="474"/>
      <c r="HG60" s="474"/>
      <c r="HH60" s="474"/>
      <c r="HI60" s="472" t="b">
        <f>IF(ISNUMBER('Schedule 5'!HI251)=FALSE,FALSE,TRUE)</f>
        <v>0</v>
      </c>
      <c r="HJ60" s="474"/>
      <c r="HK60" s="474"/>
      <c r="HL60" s="474"/>
      <c r="HM60" s="474"/>
      <c r="HN60" s="472" t="b">
        <f>IF(ISNUMBER('Schedule 5'!HN251)=FALSE,FALSE,TRUE)</f>
        <v>0</v>
      </c>
      <c r="HO60" s="474"/>
      <c r="HP60" s="474"/>
      <c r="HQ60" s="474"/>
      <c r="HR60" s="474"/>
      <c r="HS60" s="472" t="b">
        <f>IF(ISNUMBER('Schedule 5'!HS251)=FALSE,FALSE,TRUE)</f>
        <v>0</v>
      </c>
      <c r="HT60" s="474"/>
      <c r="HU60" s="474"/>
      <c r="HV60" s="474"/>
      <c r="HW60" s="474"/>
      <c r="HX60" s="472" t="b">
        <f>IF(ISNUMBER('Schedule 5'!HX251)=FALSE,FALSE,TRUE)</f>
        <v>0</v>
      </c>
      <c r="HY60" s="474"/>
      <c r="HZ60" s="474"/>
      <c r="IA60" s="474"/>
      <c r="IB60" s="474"/>
      <c r="IC60" s="472" t="b">
        <f>IF(ISNUMBER('Schedule 5'!IC251)=FALSE,FALSE,TRUE)</f>
        <v>0</v>
      </c>
      <c r="ID60" s="474"/>
      <c r="IE60" s="474"/>
      <c r="IF60" s="474"/>
      <c r="IG60" s="474"/>
      <c r="IH60" s="472" t="b">
        <f>IF(ISNUMBER('Schedule 5'!IH251)=FALSE,FALSE,TRUE)</f>
        <v>0</v>
      </c>
      <c r="II60" s="474"/>
      <c r="IJ60" s="474"/>
      <c r="IK60" s="474"/>
      <c r="IL60" s="474"/>
      <c r="IM60" s="472" t="b">
        <f>IF(ISNUMBER('Schedule 5'!IM251)=FALSE,FALSE,TRUE)</f>
        <v>0</v>
      </c>
      <c r="IN60" s="474"/>
      <c r="IO60" s="474"/>
      <c r="IP60" s="474"/>
      <c r="IQ60" s="474"/>
      <c r="IR60" s="472" t="b">
        <f>IF(ISNUMBER('Schedule 5'!IR251)=FALSE,FALSE,TRUE)</f>
        <v>0</v>
      </c>
      <c r="IS60" s="474"/>
      <c r="IT60" s="474"/>
      <c r="IU60" s="474"/>
      <c r="IV60" s="474"/>
      <c r="IW60" s="472" t="b">
        <f>IF(ISNUMBER('Schedule 5'!IW251)=FALSE,FALSE,TRUE)</f>
        <v>0</v>
      </c>
      <c r="IX60" s="474"/>
      <c r="IY60" s="465"/>
      <c r="IZ60" s="78"/>
    </row>
    <row r="61" spans="2:260" x14ac:dyDescent="0.35">
      <c r="B61" s="469"/>
      <c r="C61" s="123" t="s">
        <v>982</v>
      </c>
      <c r="D61" s="107" t="s">
        <v>978</v>
      </c>
      <c r="E61" s="470"/>
      <c r="F61" s="471"/>
      <c r="G61" s="472"/>
      <c r="H61" s="473"/>
      <c r="I61" s="472"/>
      <c r="J61" s="471"/>
      <c r="K61" s="472"/>
      <c r="L61" s="472" t="b">
        <f>IF(ISNUMBER('Schedule 5'!L257)=FALSE,FALSE,TRUE)</f>
        <v>0</v>
      </c>
      <c r="M61" s="474"/>
      <c r="N61" s="474"/>
      <c r="O61" s="474"/>
      <c r="P61" s="474"/>
      <c r="Q61" s="472" t="b">
        <f>IF(ISNUMBER('Schedule 5'!Q257)=FALSE,FALSE,TRUE)</f>
        <v>0</v>
      </c>
      <c r="R61" s="474"/>
      <c r="S61" s="474"/>
      <c r="T61" s="474"/>
      <c r="U61" s="474"/>
      <c r="V61" s="472" t="b">
        <f>IF(ISNUMBER('Schedule 5'!V257)=FALSE,FALSE,TRUE)</f>
        <v>0</v>
      </c>
      <c r="W61" s="474"/>
      <c r="X61" s="474"/>
      <c r="Y61" s="474"/>
      <c r="Z61" s="474"/>
      <c r="AA61" s="472" t="b">
        <f>IF(ISNUMBER('Schedule 5'!AA257)=FALSE,FALSE,TRUE)</f>
        <v>0</v>
      </c>
      <c r="AB61" s="474"/>
      <c r="AC61" s="474"/>
      <c r="AD61" s="474"/>
      <c r="AE61" s="474"/>
      <c r="AF61" s="472" t="b">
        <f>IF(ISNUMBER('Schedule 5'!AF257)=FALSE,FALSE,TRUE)</f>
        <v>0</v>
      </c>
      <c r="AG61" s="474"/>
      <c r="AH61" s="474"/>
      <c r="AI61" s="474"/>
      <c r="AJ61" s="474"/>
      <c r="AK61" s="472" t="b">
        <f>IF(ISNUMBER('Schedule 5'!AK257)=FALSE,FALSE,TRUE)</f>
        <v>0</v>
      </c>
      <c r="AL61" s="474"/>
      <c r="AM61" s="474"/>
      <c r="AN61" s="474"/>
      <c r="AO61" s="474"/>
      <c r="AP61" s="472" t="b">
        <f>IF(ISNUMBER('Schedule 5'!AP257)=FALSE,FALSE,TRUE)</f>
        <v>0</v>
      </c>
      <c r="AQ61" s="474"/>
      <c r="AR61" s="474"/>
      <c r="AS61" s="474"/>
      <c r="AT61" s="474"/>
      <c r="AU61" s="472" t="b">
        <f>IF(ISNUMBER('Schedule 5'!AU257)=FALSE,FALSE,TRUE)</f>
        <v>0</v>
      </c>
      <c r="AV61" s="474"/>
      <c r="AW61" s="474"/>
      <c r="AX61" s="474"/>
      <c r="AY61" s="474"/>
      <c r="AZ61" s="472" t="b">
        <f>IF(ISNUMBER('Schedule 5'!AZ257)=FALSE,FALSE,TRUE)</f>
        <v>0</v>
      </c>
      <c r="BA61" s="474"/>
      <c r="BB61" s="474"/>
      <c r="BC61" s="474"/>
      <c r="BD61" s="474"/>
      <c r="BE61" s="472" t="b">
        <f>IF(ISNUMBER('Schedule 5'!BE257)=FALSE,FALSE,TRUE)</f>
        <v>0</v>
      </c>
      <c r="BF61" s="474"/>
      <c r="BG61" s="474"/>
      <c r="BH61" s="472"/>
      <c r="BI61" s="472"/>
      <c r="BJ61" s="472" t="b">
        <f>IF(ISNUMBER('Schedule 5'!BJ257)=FALSE,FALSE,TRUE)</f>
        <v>0</v>
      </c>
      <c r="BK61" s="474"/>
      <c r="BL61" s="474"/>
      <c r="BM61" s="474"/>
      <c r="BN61" s="474"/>
      <c r="BO61" s="472" t="b">
        <f>IF(ISNUMBER('Schedule 5'!BO257)=FALSE,FALSE,TRUE)</f>
        <v>0</v>
      </c>
      <c r="BP61" s="474"/>
      <c r="BQ61" s="474"/>
      <c r="BR61" s="474"/>
      <c r="BS61" s="474"/>
      <c r="BT61" s="472" t="b">
        <f>IF(ISNUMBER('Schedule 5'!BT257)=FALSE,FALSE,TRUE)</f>
        <v>0</v>
      </c>
      <c r="BU61" s="474"/>
      <c r="BV61" s="474"/>
      <c r="BW61" s="474"/>
      <c r="BX61" s="474"/>
      <c r="BY61" s="472" t="b">
        <f>IF(ISNUMBER('Schedule 5'!BY257)=FALSE,FALSE,TRUE)</f>
        <v>0</v>
      </c>
      <c r="BZ61" s="474"/>
      <c r="CA61" s="474"/>
      <c r="CB61" s="474"/>
      <c r="CC61" s="474"/>
      <c r="CD61" s="472" t="b">
        <f>IF(ISNUMBER('Schedule 5'!CD257)=FALSE,FALSE,TRUE)</f>
        <v>0</v>
      </c>
      <c r="CE61" s="474"/>
      <c r="CF61" s="474"/>
      <c r="CG61" s="474"/>
      <c r="CH61" s="474"/>
      <c r="CI61" s="472" t="b">
        <f>IF(ISNUMBER('Schedule 5'!CI257)=FALSE,FALSE,TRUE)</f>
        <v>0</v>
      </c>
      <c r="CJ61" s="474"/>
      <c r="CK61" s="474"/>
      <c r="CL61" s="474"/>
      <c r="CM61" s="474"/>
      <c r="CN61" s="472" t="b">
        <f>IF(ISNUMBER('Schedule 5'!CN257)=FALSE,FALSE,TRUE)</f>
        <v>0</v>
      </c>
      <c r="CO61" s="474"/>
      <c r="CP61" s="474"/>
      <c r="CQ61" s="474"/>
      <c r="CR61" s="474"/>
      <c r="CS61" s="472" t="b">
        <f>IF(ISNUMBER('Schedule 5'!CS257)=FALSE,FALSE,TRUE)</f>
        <v>0</v>
      </c>
      <c r="CT61" s="474"/>
      <c r="CU61" s="474"/>
      <c r="CV61" s="474"/>
      <c r="CW61" s="474"/>
      <c r="CX61" s="472" t="b">
        <f>IF(ISNUMBER('Schedule 5'!CX257)=FALSE,FALSE,TRUE)</f>
        <v>0</v>
      </c>
      <c r="CY61" s="474"/>
      <c r="CZ61" s="474"/>
      <c r="DA61" s="474"/>
      <c r="DB61" s="474"/>
      <c r="DC61" s="472" t="b">
        <f>IF(ISNUMBER('Schedule 5'!DC257)=FALSE,FALSE,TRUE)</f>
        <v>0</v>
      </c>
      <c r="DD61" s="474"/>
      <c r="DE61" s="474"/>
      <c r="DF61" s="472"/>
      <c r="DG61" s="472"/>
      <c r="DH61" s="472" t="b">
        <f>IF(ISNUMBER('Schedule 5'!DH257)=FALSE,FALSE,TRUE)</f>
        <v>0</v>
      </c>
      <c r="DI61" s="474"/>
      <c r="DJ61" s="474"/>
      <c r="DK61" s="474"/>
      <c r="DL61" s="474"/>
      <c r="DM61" s="472" t="b">
        <f>IF(ISNUMBER('Schedule 5'!DM257)=FALSE,FALSE,TRUE)</f>
        <v>0</v>
      </c>
      <c r="DN61" s="474"/>
      <c r="DO61" s="474"/>
      <c r="DP61" s="474"/>
      <c r="DQ61" s="474"/>
      <c r="DR61" s="472" t="b">
        <f>IF(ISNUMBER('Schedule 5'!DR257)=FALSE,FALSE,TRUE)</f>
        <v>0</v>
      </c>
      <c r="DS61" s="474"/>
      <c r="DT61" s="474"/>
      <c r="DU61" s="474"/>
      <c r="DV61" s="474"/>
      <c r="DW61" s="472" t="b">
        <f>IF(ISNUMBER('Schedule 5'!DW257)=FALSE,FALSE,TRUE)</f>
        <v>0</v>
      </c>
      <c r="DX61" s="474"/>
      <c r="DY61" s="474"/>
      <c r="DZ61" s="474"/>
      <c r="EA61" s="474"/>
      <c r="EB61" s="472" t="b">
        <f>IF(ISNUMBER('Schedule 5'!EB257)=FALSE,FALSE,TRUE)</f>
        <v>0</v>
      </c>
      <c r="EC61" s="474"/>
      <c r="ED61" s="474"/>
      <c r="EE61" s="474"/>
      <c r="EF61" s="474"/>
      <c r="EG61" s="472" t="b">
        <f>IF(ISNUMBER('Schedule 5'!EG257)=FALSE,FALSE,TRUE)</f>
        <v>0</v>
      </c>
      <c r="EH61" s="474"/>
      <c r="EI61" s="474"/>
      <c r="EJ61" s="474"/>
      <c r="EK61" s="474"/>
      <c r="EL61" s="472" t="b">
        <f>IF(ISNUMBER('Schedule 5'!EL257)=FALSE,FALSE,TRUE)</f>
        <v>0</v>
      </c>
      <c r="EM61" s="474"/>
      <c r="EN61" s="474"/>
      <c r="EO61" s="474"/>
      <c r="EP61" s="474"/>
      <c r="EQ61" s="472" t="b">
        <f>IF(ISNUMBER('Schedule 5'!EQ257)=FALSE,FALSE,TRUE)</f>
        <v>0</v>
      </c>
      <c r="ER61" s="474"/>
      <c r="ES61" s="474"/>
      <c r="ET61" s="474"/>
      <c r="EU61" s="474"/>
      <c r="EV61" s="472" t="b">
        <f>IF(ISNUMBER('Schedule 5'!EV257)=FALSE,FALSE,TRUE)</f>
        <v>0</v>
      </c>
      <c r="EW61" s="474"/>
      <c r="EX61" s="474"/>
      <c r="EY61" s="474"/>
      <c r="EZ61" s="474"/>
      <c r="FA61" s="472" t="b">
        <f>IF(ISNUMBER('Schedule 5'!FA257)=FALSE,FALSE,TRUE)</f>
        <v>0</v>
      </c>
      <c r="FB61" s="474"/>
      <c r="FC61" s="474"/>
      <c r="FD61" s="472"/>
      <c r="FE61" s="472"/>
      <c r="FF61" s="472" t="b">
        <f>IF(ISNUMBER('Schedule 5'!FF257)=FALSE,FALSE,TRUE)</f>
        <v>0</v>
      </c>
      <c r="FG61" s="474"/>
      <c r="FH61" s="474"/>
      <c r="FI61" s="474"/>
      <c r="FJ61" s="474"/>
      <c r="FK61" s="472" t="b">
        <f>IF(ISNUMBER('Schedule 5'!FK257)=FALSE,FALSE,TRUE)</f>
        <v>0</v>
      </c>
      <c r="FL61" s="474"/>
      <c r="FM61" s="474"/>
      <c r="FN61" s="474"/>
      <c r="FO61" s="474"/>
      <c r="FP61" s="472" t="b">
        <f>IF(ISNUMBER('Schedule 5'!FP257)=FALSE,FALSE,TRUE)</f>
        <v>0</v>
      </c>
      <c r="FQ61" s="474"/>
      <c r="FR61" s="474"/>
      <c r="FS61" s="474"/>
      <c r="FT61" s="474"/>
      <c r="FU61" s="472" t="b">
        <f>IF(ISNUMBER('Schedule 5'!FU257)=FALSE,FALSE,TRUE)</f>
        <v>0</v>
      </c>
      <c r="FV61" s="474"/>
      <c r="FW61" s="474"/>
      <c r="FX61" s="474"/>
      <c r="FY61" s="474"/>
      <c r="FZ61" s="472" t="b">
        <f>IF(ISNUMBER('Schedule 5'!FZ257)=FALSE,FALSE,TRUE)</f>
        <v>0</v>
      </c>
      <c r="GA61" s="474"/>
      <c r="GB61" s="474"/>
      <c r="GC61" s="474"/>
      <c r="GD61" s="474"/>
      <c r="GE61" s="472" t="b">
        <f>IF(ISNUMBER('Schedule 5'!GE257)=FALSE,FALSE,TRUE)</f>
        <v>0</v>
      </c>
      <c r="GF61" s="474"/>
      <c r="GG61" s="474"/>
      <c r="GH61" s="474"/>
      <c r="GI61" s="474"/>
      <c r="GJ61" s="472" t="b">
        <f>IF(ISNUMBER('Schedule 5'!GJ257)=FALSE,FALSE,TRUE)</f>
        <v>0</v>
      </c>
      <c r="GK61" s="474"/>
      <c r="GL61" s="474"/>
      <c r="GM61" s="474"/>
      <c r="GN61" s="474"/>
      <c r="GO61" s="472" t="b">
        <f>IF(ISNUMBER('Schedule 5'!GO257)=FALSE,FALSE,TRUE)</f>
        <v>0</v>
      </c>
      <c r="GP61" s="474"/>
      <c r="GQ61" s="474"/>
      <c r="GR61" s="474"/>
      <c r="GS61" s="474"/>
      <c r="GT61" s="472" t="b">
        <f>IF(ISNUMBER('Schedule 5'!GT257)=FALSE,FALSE,TRUE)</f>
        <v>0</v>
      </c>
      <c r="GU61" s="474"/>
      <c r="GV61" s="474"/>
      <c r="GW61" s="474"/>
      <c r="GX61" s="474"/>
      <c r="GY61" s="472" t="b">
        <f>IF(ISNUMBER('Schedule 5'!GY257)=FALSE,FALSE,TRUE)</f>
        <v>0</v>
      </c>
      <c r="GZ61" s="474"/>
      <c r="HA61" s="474"/>
      <c r="HB61" s="472"/>
      <c r="HC61" s="472"/>
      <c r="HD61" s="472" t="b">
        <f>IF(ISNUMBER('Schedule 5'!HD257)=FALSE,FALSE,TRUE)</f>
        <v>0</v>
      </c>
      <c r="HE61" s="474"/>
      <c r="HF61" s="474"/>
      <c r="HG61" s="474"/>
      <c r="HH61" s="474"/>
      <c r="HI61" s="472" t="b">
        <f>IF(ISNUMBER('Schedule 5'!HI257)=FALSE,FALSE,TRUE)</f>
        <v>0</v>
      </c>
      <c r="HJ61" s="474"/>
      <c r="HK61" s="474"/>
      <c r="HL61" s="474"/>
      <c r="HM61" s="474"/>
      <c r="HN61" s="472" t="b">
        <f>IF(ISNUMBER('Schedule 5'!HN257)=FALSE,FALSE,TRUE)</f>
        <v>0</v>
      </c>
      <c r="HO61" s="474"/>
      <c r="HP61" s="474"/>
      <c r="HQ61" s="474"/>
      <c r="HR61" s="474"/>
      <c r="HS61" s="472" t="b">
        <f>IF(ISNUMBER('Schedule 5'!HS257)=FALSE,FALSE,TRUE)</f>
        <v>0</v>
      </c>
      <c r="HT61" s="474"/>
      <c r="HU61" s="474"/>
      <c r="HV61" s="474"/>
      <c r="HW61" s="474"/>
      <c r="HX61" s="472" t="b">
        <f>IF(ISNUMBER('Schedule 5'!HX257)=FALSE,FALSE,TRUE)</f>
        <v>0</v>
      </c>
      <c r="HY61" s="474"/>
      <c r="HZ61" s="474"/>
      <c r="IA61" s="474"/>
      <c r="IB61" s="474"/>
      <c r="IC61" s="472" t="b">
        <f>IF(ISNUMBER('Schedule 5'!IC257)=FALSE,FALSE,TRUE)</f>
        <v>0</v>
      </c>
      <c r="ID61" s="474"/>
      <c r="IE61" s="474"/>
      <c r="IF61" s="474"/>
      <c r="IG61" s="474"/>
      <c r="IH61" s="472" t="b">
        <f>IF(ISNUMBER('Schedule 5'!IH257)=FALSE,FALSE,TRUE)</f>
        <v>0</v>
      </c>
      <c r="II61" s="474"/>
      <c r="IJ61" s="474"/>
      <c r="IK61" s="474"/>
      <c r="IL61" s="474"/>
      <c r="IM61" s="472" t="b">
        <f>IF(ISNUMBER('Schedule 5'!IM257)=FALSE,FALSE,TRUE)</f>
        <v>0</v>
      </c>
      <c r="IN61" s="474"/>
      <c r="IO61" s="474"/>
      <c r="IP61" s="474"/>
      <c r="IQ61" s="474"/>
      <c r="IR61" s="472" t="b">
        <f>IF(ISNUMBER('Schedule 5'!IR257)=FALSE,FALSE,TRUE)</f>
        <v>0</v>
      </c>
      <c r="IS61" s="474"/>
      <c r="IT61" s="474"/>
      <c r="IU61" s="474"/>
      <c r="IV61" s="474"/>
      <c r="IW61" s="472" t="b">
        <f>IF(ISNUMBER('Schedule 5'!IW257)=FALSE,FALSE,TRUE)</f>
        <v>0</v>
      </c>
      <c r="IX61" s="474"/>
      <c r="IY61" s="465"/>
      <c r="IZ61" s="78"/>
    </row>
    <row r="62" spans="2:260" x14ac:dyDescent="0.35">
      <c r="B62" s="469"/>
      <c r="C62" s="123" t="s">
        <v>984</v>
      </c>
      <c r="D62" s="107" t="s">
        <v>985</v>
      </c>
      <c r="E62" s="470"/>
      <c r="F62" s="471"/>
      <c r="G62" s="472"/>
      <c r="H62" s="473"/>
      <c r="I62" s="472"/>
      <c r="J62" s="471"/>
      <c r="K62" s="472"/>
      <c r="L62" s="472" t="b">
        <f>IF(ISNUMBER('Schedule 5'!L260)=FALSE,FALSE,TRUE)</f>
        <v>0</v>
      </c>
      <c r="M62" s="474"/>
      <c r="N62" s="474"/>
      <c r="O62" s="474"/>
      <c r="P62" s="474"/>
      <c r="Q62" s="472" t="b">
        <f>IF(ISNUMBER('Schedule 5'!Q260)=FALSE,FALSE,TRUE)</f>
        <v>0</v>
      </c>
      <c r="R62" s="474"/>
      <c r="S62" s="474"/>
      <c r="T62" s="474"/>
      <c r="U62" s="474"/>
      <c r="V62" s="472" t="b">
        <f>IF(ISNUMBER('Schedule 5'!V260)=FALSE,FALSE,TRUE)</f>
        <v>0</v>
      </c>
      <c r="W62" s="474"/>
      <c r="X62" s="474"/>
      <c r="Y62" s="474"/>
      <c r="Z62" s="474"/>
      <c r="AA62" s="472" t="b">
        <f>IF(ISNUMBER('Schedule 5'!AA260)=FALSE,FALSE,TRUE)</f>
        <v>0</v>
      </c>
      <c r="AB62" s="474"/>
      <c r="AC62" s="474"/>
      <c r="AD62" s="474"/>
      <c r="AE62" s="474"/>
      <c r="AF62" s="472" t="b">
        <f>IF(ISNUMBER('Schedule 5'!AF260)=FALSE,FALSE,TRUE)</f>
        <v>0</v>
      </c>
      <c r="AG62" s="474"/>
      <c r="AH62" s="474"/>
      <c r="AI62" s="474"/>
      <c r="AJ62" s="474"/>
      <c r="AK62" s="472" t="b">
        <f>IF(ISNUMBER('Schedule 5'!AK260)=FALSE,FALSE,TRUE)</f>
        <v>0</v>
      </c>
      <c r="AL62" s="474"/>
      <c r="AM62" s="474"/>
      <c r="AN62" s="474"/>
      <c r="AO62" s="474"/>
      <c r="AP62" s="472" t="b">
        <f>IF(ISNUMBER('Schedule 5'!AP260)=FALSE,FALSE,TRUE)</f>
        <v>0</v>
      </c>
      <c r="AQ62" s="474"/>
      <c r="AR62" s="474"/>
      <c r="AS62" s="474"/>
      <c r="AT62" s="474"/>
      <c r="AU62" s="472" t="b">
        <f>IF(ISNUMBER('Schedule 5'!AU260)=FALSE,FALSE,TRUE)</f>
        <v>0</v>
      </c>
      <c r="AV62" s="474"/>
      <c r="AW62" s="474"/>
      <c r="AX62" s="474"/>
      <c r="AY62" s="474"/>
      <c r="AZ62" s="472" t="b">
        <f>IF(ISNUMBER('Schedule 5'!AZ260)=FALSE,FALSE,TRUE)</f>
        <v>0</v>
      </c>
      <c r="BA62" s="474"/>
      <c r="BB62" s="474"/>
      <c r="BC62" s="474"/>
      <c r="BD62" s="474"/>
      <c r="BE62" s="472" t="b">
        <f>IF(ISNUMBER('Schedule 5'!BE260)=FALSE,FALSE,TRUE)</f>
        <v>0</v>
      </c>
      <c r="BF62" s="474"/>
      <c r="BG62" s="474"/>
      <c r="BH62" s="472"/>
      <c r="BI62" s="472"/>
      <c r="BJ62" s="472" t="b">
        <f>IF(ISNUMBER('Schedule 5'!BJ260)=FALSE,FALSE,TRUE)</f>
        <v>0</v>
      </c>
      <c r="BK62" s="474"/>
      <c r="BL62" s="474"/>
      <c r="BM62" s="474"/>
      <c r="BN62" s="474"/>
      <c r="BO62" s="472" t="b">
        <f>IF(ISNUMBER('Schedule 5'!BO260)=FALSE,FALSE,TRUE)</f>
        <v>0</v>
      </c>
      <c r="BP62" s="474"/>
      <c r="BQ62" s="474"/>
      <c r="BR62" s="474"/>
      <c r="BS62" s="474"/>
      <c r="BT62" s="472" t="b">
        <f>IF(ISNUMBER('Schedule 5'!BT260)=FALSE,FALSE,TRUE)</f>
        <v>0</v>
      </c>
      <c r="BU62" s="474"/>
      <c r="BV62" s="474"/>
      <c r="BW62" s="474"/>
      <c r="BX62" s="474"/>
      <c r="BY62" s="472" t="b">
        <f>IF(ISNUMBER('Schedule 5'!BY260)=FALSE,FALSE,TRUE)</f>
        <v>0</v>
      </c>
      <c r="BZ62" s="474"/>
      <c r="CA62" s="474"/>
      <c r="CB62" s="474"/>
      <c r="CC62" s="474"/>
      <c r="CD62" s="472" t="b">
        <f>IF(ISNUMBER('Schedule 5'!CD260)=FALSE,FALSE,TRUE)</f>
        <v>0</v>
      </c>
      <c r="CE62" s="474"/>
      <c r="CF62" s="474"/>
      <c r="CG62" s="474"/>
      <c r="CH62" s="474"/>
      <c r="CI62" s="472" t="b">
        <f>IF(ISNUMBER('Schedule 5'!CI260)=FALSE,FALSE,TRUE)</f>
        <v>0</v>
      </c>
      <c r="CJ62" s="474"/>
      <c r="CK62" s="474"/>
      <c r="CL62" s="474"/>
      <c r="CM62" s="474"/>
      <c r="CN62" s="472" t="b">
        <f>IF(ISNUMBER('Schedule 5'!CN260)=FALSE,FALSE,TRUE)</f>
        <v>0</v>
      </c>
      <c r="CO62" s="474"/>
      <c r="CP62" s="474"/>
      <c r="CQ62" s="474"/>
      <c r="CR62" s="474"/>
      <c r="CS62" s="472" t="b">
        <f>IF(ISNUMBER('Schedule 5'!CS260)=FALSE,FALSE,TRUE)</f>
        <v>0</v>
      </c>
      <c r="CT62" s="474"/>
      <c r="CU62" s="474"/>
      <c r="CV62" s="474"/>
      <c r="CW62" s="474"/>
      <c r="CX62" s="472" t="b">
        <f>IF(ISNUMBER('Schedule 5'!CX260)=FALSE,FALSE,TRUE)</f>
        <v>0</v>
      </c>
      <c r="CY62" s="474"/>
      <c r="CZ62" s="474"/>
      <c r="DA62" s="474"/>
      <c r="DB62" s="474"/>
      <c r="DC62" s="472" t="b">
        <f>IF(ISNUMBER('Schedule 5'!DC260)=FALSE,FALSE,TRUE)</f>
        <v>0</v>
      </c>
      <c r="DD62" s="474"/>
      <c r="DE62" s="474"/>
      <c r="DF62" s="472"/>
      <c r="DG62" s="472"/>
      <c r="DH62" s="472" t="b">
        <f>IF(ISNUMBER('Schedule 5'!DH260)=FALSE,FALSE,TRUE)</f>
        <v>0</v>
      </c>
      <c r="DI62" s="474"/>
      <c r="DJ62" s="474"/>
      <c r="DK62" s="474"/>
      <c r="DL62" s="474"/>
      <c r="DM62" s="472" t="b">
        <f>IF(ISNUMBER('Schedule 5'!DM260)=FALSE,FALSE,TRUE)</f>
        <v>0</v>
      </c>
      <c r="DN62" s="474"/>
      <c r="DO62" s="474"/>
      <c r="DP62" s="474"/>
      <c r="DQ62" s="474"/>
      <c r="DR62" s="472" t="b">
        <f>IF(ISNUMBER('Schedule 5'!DR260)=FALSE,FALSE,TRUE)</f>
        <v>0</v>
      </c>
      <c r="DS62" s="474"/>
      <c r="DT62" s="474"/>
      <c r="DU62" s="474"/>
      <c r="DV62" s="474"/>
      <c r="DW62" s="472" t="b">
        <f>IF(ISNUMBER('Schedule 5'!DW260)=FALSE,FALSE,TRUE)</f>
        <v>0</v>
      </c>
      <c r="DX62" s="474"/>
      <c r="DY62" s="474"/>
      <c r="DZ62" s="474"/>
      <c r="EA62" s="474"/>
      <c r="EB62" s="472" t="b">
        <f>IF(ISNUMBER('Schedule 5'!EB260)=FALSE,FALSE,TRUE)</f>
        <v>0</v>
      </c>
      <c r="EC62" s="474"/>
      <c r="ED62" s="474"/>
      <c r="EE62" s="474"/>
      <c r="EF62" s="474"/>
      <c r="EG62" s="472" t="b">
        <f>IF(ISNUMBER('Schedule 5'!EG260)=FALSE,FALSE,TRUE)</f>
        <v>0</v>
      </c>
      <c r="EH62" s="474"/>
      <c r="EI62" s="474"/>
      <c r="EJ62" s="474"/>
      <c r="EK62" s="474"/>
      <c r="EL62" s="472" t="b">
        <f>IF(ISNUMBER('Schedule 5'!EL260)=FALSE,FALSE,TRUE)</f>
        <v>0</v>
      </c>
      <c r="EM62" s="474"/>
      <c r="EN62" s="474"/>
      <c r="EO62" s="474"/>
      <c r="EP62" s="474"/>
      <c r="EQ62" s="472" t="b">
        <f>IF(ISNUMBER('Schedule 5'!EQ260)=FALSE,FALSE,TRUE)</f>
        <v>0</v>
      </c>
      <c r="ER62" s="474"/>
      <c r="ES62" s="474"/>
      <c r="ET62" s="474"/>
      <c r="EU62" s="474"/>
      <c r="EV62" s="472" t="b">
        <f>IF(ISNUMBER('Schedule 5'!EV260)=FALSE,FALSE,TRUE)</f>
        <v>0</v>
      </c>
      <c r="EW62" s="474"/>
      <c r="EX62" s="474"/>
      <c r="EY62" s="474"/>
      <c r="EZ62" s="474"/>
      <c r="FA62" s="472" t="b">
        <f>IF(ISNUMBER('Schedule 5'!FA260)=FALSE,FALSE,TRUE)</f>
        <v>0</v>
      </c>
      <c r="FB62" s="474"/>
      <c r="FC62" s="474"/>
      <c r="FD62" s="472"/>
      <c r="FE62" s="472"/>
      <c r="FF62" s="472" t="b">
        <f>IF(ISNUMBER('Schedule 5'!FF260)=FALSE,FALSE,TRUE)</f>
        <v>0</v>
      </c>
      <c r="FG62" s="474"/>
      <c r="FH62" s="474"/>
      <c r="FI62" s="474"/>
      <c r="FJ62" s="474"/>
      <c r="FK62" s="472" t="b">
        <f>IF(ISNUMBER('Schedule 5'!FK260)=FALSE,FALSE,TRUE)</f>
        <v>0</v>
      </c>
      <c r="FL62" s="474"/>
      <c r="FM62" s="474"/>
      <c r="FN62" s="474"/>
      <c r="FO62" s="474"/>
      <c r="FP62" s="472" t="b">
        <f>IF(ISNUMBER('Schedule 5'!FP260)=FALSE,FALSE,TRUE)</f>
        <v>0</v>
      </c>
      <c r="FQ62" s="474"/>
      <c r="FR62" s="474"/>
      <c r="FS62" s="474"/>
      <c r="FT62" s="474"/>
      <c r="FU62" s="472" t="b">
        <f>IF(ISNUMBER('Schedule 5'!FU260)=FALSE,FALSE,TRUE)</f>
        <v>0</v>
      </c>
      <c r="FV62" s="474"/>
      <c r="FW62" s="474"/>
      <c r="FX62" s="474"/>
      <c r="FY62" s="474"/>
      <c r="FZ62" s="472" t="b">
        <f>IF(ISNUMBER('Schedule 5'!FZ260)=FALSE,FALSE,TRUE)</f>
        <v>0</v>
      </c>
      <c r="GA62" s="474"/>
      <c r="GB62" s="474"/>
      <c r="GC62" s="474"/>
      <c r="GD62" s="474"/>
      <c r="GE62" s="472" t="b">
        <f>IF(ISNUMBER('Schedule 5'!GE260)=FALSE,FALSE,TRUE)</f>
        <v>0</v>
      </c>
      <c r="GF62" s="474"/>
      <c r="GG62" s="474"/>
      <c r="GH62" s="474"/>
      <c r="GI62" s="474"/>
      <c r="GJ62" s="472" t="b">
        <f>IF(ISNUMBER('Schedule 5'!GJ260)=FALSE,FALSE,TRUE)</f>
        <v>0</v>
      </c>
      <c r="GK62" s="474"/>
      <c r="GL62" s="474"/>
      <c r="GM62" s="474"/>
      <c r="GN62" s="474"/>
      <c r="GO62" s="472" t="b">
        <f>IF(ISNUMBER('Schedule 5'!GO260)=FALSE,FALSE,TRUE)</f>
        <v>0</v>
      </c>
      <c r="GP62" s="474"/>
      <c r="GQ62" s="474"/>
      <c r="GR62" s="474"/>
      <c r="GS62" s="474"/>
      <c r="GT62" s="472" t="b">
        <f>IF(ISNUMBER('Schedule 5'!GT260)=FALSE,FALSE,TRUE)</f>
        <v>0</v>
      </c>
      <c r="GU62" s="474"/>
      <c r="GV62" s="474"/>
      <c r="GW62" s="474"/>
      <c r="GX62" s="474"/>
      <c r="GY62" s="472" t="b">
        <f>IF(ISNUMBER('Schedule 5'!GY260)=FALSE,FALSE,TRUE)</f>
        <v>0</v>
      </c>
      <c r="GZ62" s="474"/>
      <c r="HA62" s="474"/>
      <c r="HB62" s="472"/>
      <c r="HC62" s="472"/>
      <c r="HD62" s="472" t="b">
        <f>IF(ISNUMBER('Schedule 5'!HD260)=FALSE,FALSE,TRUE)</f>
        <v>0</v>
      </c>
      <c r="HE62" s="474"/>
      <c r="HF62" s="474"/>
      <c r="HG62" s="474"/>
      <c r="HH62" s="474"/>
      <c r="HI62" s="472" t="b">
        <f>IF(ISNUMBER('Schedule 5'!HI260)=FALSE,FALSE,TRUE)</f>
        <v>0</v>
      </c>
      <c r="HJ62" s="474"/>
      <c r="HK62" s="474"/>
      <c r="HL62" s="474"/>
      <c r="HM62" s="474"/>
      <c r="HN62" s="472" t="b">
        <f>IF(ISNUMBER('Schedule 5'!HN260)=FALSE,FALSE,TRUE)</f>
        <v>0</v>
      </c>
      <c r="HO62" s="474"/>
      <c r="HP62" s="474"/>
      <c r="HQ62" s="474"/>
      <c r="HR62" s="474"/>
      <c r="HS62" s="472" t="b">
        <f>IF(ISNUMBER('Schedule 5'!HS260)=FALSE,FALSE,TRUE)</f>
        <v>0</v>
      </c>
      <c r="HT62" s="474"/>
      <c r="HU62" s="474"/>
      <c r="HV62" s="474"/>
      <c r="HW62" s="474"/>
      <c r="HX62" s="472" t="b">
        <f>IF(ISNUMBER('Schedule 5'!HX260)=FALSE,FALSE,TRUE)</f>
        <v>0</v>
      </c>
      <c r="HY62" s="474"/>
      <c r="HZ62" s="474"/>
      <c r="IA62" s="474"/>
      <c r="IB62" s="474"/>
      <c r="IC62" s="472" t="b">
        <f>IF(ISNUMBER('Schedule 5'!IC260)=FALSE,FALSE,TRUE)</f>
        <v>0</v>
      </c>
      <c r="ID62" s="474"/>
      <c r="IE62" s="474"/>
      <c r="IF62" s="474"/>
      <c r="IG62" s="474"/>
      <c r="IH62" s="472" t="b">
        <f>IF(ISNUMBER('Schedule 5'!IH260)=FALSE,FALSE,TRUE)</f>
        <v>0</v>
      </c>
      <c r="II62" s="474"/>
      <c r="IJ62" s="474"/>
      <c r="IK62" s="474"/>
      <c r="IL62" s="474"/>
      <c r="IM62" s="472" t="b">
        <f>IF(ISNUMBER('Schedule 5'!IM260)=FALSE,FALSE,TRUE)</f>
        <v>0</v>
      </c>
      <c r="IN62" s="474"/>
      <c r="IO62" s="474"/>
      <c r="IP62" s="474"/>
      <c r="IQ62" s="474"/>
      <c r="IR62" s="472" t="b">
        <f>IF(ISNUMBER('Schedule 5'!IR260)=FALSE,FALSE,TRUE)</f>
        <v>0</v>
      </c>
      <c r="IS62" s="474"/>
      <c r="IT62" s="474"/>
      <c r="IU62" s="474"/>
      <c r="IV62" s="474"/>
      <c r="IW62" s="472" t="b">
        <f>IF(ISNUMBER('Schedule 5'!IW260)=FALSE,FALSE,TRUE)</f>
        <v>0</v>
      </c>
      <c r="IX62" s="474"/>
      <c r="IY62" s="465"/>
      <c r="IZ62" s="78"/>
    </row>
    <row r="63" spans="2:260" x14ac:dyDescent="0.35">
      <c r="B63" s="469"/>
      <c r="C63" s="123" t="s">
        <v>987</v>
      </c>
      <c r="D63" s="107" t="s">
        <v>988</v>
      </c>
      <c r="E63" s="470"/>
      <c r="F63" s="471"/>
      <c r="G63" s="472"/>
      <c r="H63" s="473"/>
      <c r="I63" s="472"/>
      <c r="J63" s="471"/>
      <c r="K63" s="472"/>
      <c r="L63" s="472" t="b">
        <f>IF(ISNUMBER('Schedule 5'!L263)=FALSE,FALSE,TRUE)</f>
        <v>0</v>
      </c>
      <c r="M63" s="474"/>
      <c r="N63" s="474"/>
      <c r="O63" s="474"/>
      <c r="P63" s="474"/>
      <c r="Q63" s="472" t="b">
        <f>IF(ISNUMBER('Schedule 5'!Q263)=FALSE,FALSE,TRUE)</f>
        <v>0</v>
      </c>
      <c r="R63" s="474"/>
      <c r="S63" s="474"/>
      <c r="T63" s="474"/>
      <c r="U63" s="474"/>
      <c r="V63" s="472" t="b">
        <f>IF(ISNUMBER('Schedule 5'!V263)=FALSE,FALSE,TRUE)</f>
        <v>0</v>
      </c>
      <c r="W63" s="474"/>
      <c r="X63" s="474"/>
      <c r="Y63" s="474"/>
      <c r="Z63" s="474"/>
      <c r="AA63" s="472" t="b">
        <f>IF(ISNUMBER('Schedule 5'!AA263)=FALSE,FALSE,TRUE)</f>
        <v>0</v>
      </c>
      <c r="AB63" s="474"/>
      <c r="AC63" s="474"/>
      <c r="AD63" s="474"/>
      <c r="AE63" s="474"/>
      <c r="AF63" s="472" t="b">
        <f>IF(ISNUMBER('Schedule 5'!AF263)=FALSE,FALSE,TRUE)</f>
        <v>0</v>
      </c>
      <c r="AG63" s="474"/>
      <c r="AH63" s="474"/>
      <c r="AI63" s="474"/>
      <c r="AJ63" s="474"/>
      <c r="AK63" s="472" t="b">
        <f>IF(ISNUMBER('Schedule 5'!AK263)=FALSE,FALSE,TRUE)</f>
        <v>0</v>
      </c>
      <c r="AL63" s="474"/>
      <c r="AM63" s="474"/>
      <c r="AN63" s="474"/>
      <c r="AO63" s="474"/>
      <c r="AP63" s="472" t="b">
        <f>IF(ISNUMBER('Schedule 5'!AP263)=FALSE,FALSE,TRUE)</f>
        <v>0</v>
      </c>
      <c r="AQ63" s="474"/>
      <c r="AR63" s="474"/>
      <c r="AS63" s="474"/>
      <c r="AT63" s="474"/>
      <c r="AU63" s="472" t="b">
        <f>IF(ISNUMBER('Schedule 5'!AU263)=FALSE,FALSE,TRUE)</f>
        <v>0</v>
      </c>
      <c r="AV63" s="474"/>
      <c r="AW63" s="474"/>
      <c r="AX63" s="474"/>
      <c r="AY63" s="474"/>
      <c r="AZ63" s="472" t="b">
        <f>IF(ISNUMBER('Schedule 5'!AZ263)=FALSE,FALSE,TRUE)</f>
        <v>0</v>
      </c>
      <c r="BA63" s="474"/>
      <c r="BB63" s="474"/>
      <c r="BC63" s="474"/>
      <c r="BD63" s="474"/>
      <c r="BE63" s="472" t="b">
        <f>IF(ISNUMBER('Schedule 5'!BE263)=FALSE,FALSE,TRUE)</f>
        <v>0</v>
      </c>
      <c r="BF63" s="474"/>
      <c r="BG63" s="474"/>
      <c r="BH63" s="472"/>
      <c r="BI63" s="472"/>
      <c r="BJ63" s="472" t="b">
        <f>IF(ISNUMBER('Schedule 5'!BJ263)=FALSE,FALSE,TRUE)</f>
        <v>0</v>
      </c>
      <c r="BK63" s="474"/>
      <c r="BL63" s="474"/>
      <c r="BM63" s="474"/>
      <c r="BN63" s="474"/>
      <c r="BO63" s="472" t="b">
        <f>IF(ISNUMBER('Schedule 5'!BO263)=FALSE,FALSE,TRUE)</f>
        <v>0</v>
      </c>
      <c r="BP63" s="474"/>
      <c r="BQ63" s="474"/>
      <c r="BR63" s="474"/>
      <c r="BS63" s="474"/>
      <c r="BT63" s="472" t="b">
        <f>IF(ISNUMBER('Schedule 5'!BT263)=FALSE,FALSE,TRUE)</f>
        <v>0</v>
      </c>
      <c r="BU63" s="474"/>
      <c r="BV63" s="474"/>
      <c r="BW63" s="474"/>
      <c r="BX63" s="474"/>
      <c r="BY63" s="472" t="b">
        <f>IF(ISNUMBER('Schedule 5'!BY263)=FALSE,FALSE,TRUE)</f>
        <v>0</v>
      </c>
      <c r="BZ63" s="474"/>
      <c r="CA63" s="474"/>
      <c r="CB63" s="474"/>
      <c r="CC63" s="474"/>
      <c r="CD63" s="472" t="b">
        <f>IF(ISNUMBER('Schedule 5'!CD263)=FALSE,FALSE,TRUE)</f>
        <v>0</v>
      </c>
      <c r="CE63" s="474"/>
      <c r="CF63" s="474"/>
      <c r="CG63" s="474"/>
      <c r="CH63" s="474"/>
      <c r="CI63" s="472" t="b">
        <f>IF(ISNUMBER('Schedule 5'!CI263)=FALSE,FALSE,TRUE)</f>
        <v>0</v>
      </c>
      <c r="CJ63" s="474"/>
      <c r="CK63" s="474"/>
      <c r="CL63" s="474"/>
      <c r="CM63" s="474"/>
      <c r="CN63" s="472" t="b">
        <f>IF(ISNUMBER('Schedule 5'!CN263)=FALSE,FALSE,TRUE)</f>
        <v>0</v>
      </c>
      <c r="CO63" s="474"/>
      <c r="CP63" s="474"/>
      <c r="CQ63" s="474"/>
      <c r="CR63" s="474"/>
      <c r="CS63" s="472" t="b">
        <f>IF(ISNUMBER('Schedule 5'!CS263)=FALSE,FALSE,TRUE)</f>
        <v>0</v>
      </c>
      <c r="CT63" s="474"/>
      <c r="CU63" s="474"/>
      <c r="CV63" s="474"/>
      <c r="CW63" s="474"/>
      <c r="CX63" s="472" t="b">
        <f>IF(ISNUMBER('Schedule 5'!CX263)=FALSE,FALSE,TRUE)</f>
        <v>0</v>
      </c>
      <c r="CY63" s="474"/>
      <c r="CZ63" s="474"/>
      <c r="DA63" s="474"/>
      <c r="DB63" s="474"/>
      <c r="DC63" s="472" t="b">
        <f>IF(ISNUMBER('Schedule 5'!DC263)=FALSE,FALSE,TRUE)</f>
        <v>0</v>
      </c>
      <c r="DD63" s="474"/>
      <c r="DE63" s="474"/>
      <c r="DF63" s="472"/>
      <c r="DG63" s="472"/>
      <c r="DH63" s="472" t="b">
        <f>IF(ISNUMBER('Schedule 5'!DH263)=FALSE,FALSE,TRUE)</f>
        <v>0</v>
      </c>
      <c r="DI63" s="474"/>
      <c r="DJ63" s="474"/>
      <c r="DK63" s="474"/>
      <c r="DL63" s="474"/>
      <c r="DM63" s="472" t="b">
        <f>IF(ISNUMBER('Schedule 5'!DM263)=FALSE,FALSE,TRUE)</f>
        <v>0</v>
      </c>
      <c r="DN63" s="474"/>
      <c r="DO63" s="474"/>
      <c r="DP63" s="474"/>
      <c r="DQ63" s="474"/>
      <c r="DR63" s="472" t="b">
        <f>IF(ISNUMBER('Schedule 5'!DR263)=FALSE,FALSE,TRUE)</f>
        <v>0</v>
      </c>
      <c r="DS63" s="474"/>
      <c r="DT63" s="474"/>
      <c r="DU63" s="474"/>
      <c r="DV63" s="474"/>
      <c r="DW63" s="472" t="b">
        <f>IF(ISNUMBER('Schedule 5'!DW263)=FALSE,FALSE,TRUE)</f>
        <v>0</v>
      </c>
      <c r="DX63" s="474"/>
      <c r="DY63" s="474"/>
      <c r="DZ63" s="474"/>
      <c r="EA63" s="474"/>
      <c r="EB63" s="472" t="b">
        <f>IF(ISNUMBER('Schedule 5'!EB263)=FALSE,FALSE,TRUE)</f>
        <v>0</v>
      </c>
      <c r="EC63" s="474"/>
      <c r="ED63" s="474"/>
      <c r="EE63" s="474"/>
      <c r="EF63" s="474"/>
      <c r="EG63" s="472" t="b">
        <f>IF(ISNUMBER('Schedule 5'!EG263)=FALSE,FALSE,TRUE)</f>
        <v>0</v>
      </c>
      <c r="EH63" s="474"/>
      <c r="EI63" s="474"/>
      <c r="EJ63" s="474"/>
      <c r="EK63" s="474"/>
      <c r="EL63" s="472" t="b">
        <f>IF(ISNUMBER('Schedule 5'!EL263)=FALSE,FALSE,TRUE)</f>
        <v>0</v>
      </c>
      <c r="EM63" s="474"/>
      <c r="EN63" s="474"/>
      <c r="EO63" s="474"/>
      <c r="EP63" s="474"/>
      <c r="EQ63" s="472" t="b">
        <f>IF(ISNUMBER('Schedule 5'!EQ263)=FALSE,FALSE,TRUE)</f>
        <v>0</v>
      </c>
      <c r="ER63" s="474"/>
      <c r="ES63" s="474"/>
      <c r="ET63" s="474"/>
      <c r="EU63" s="474"/>
      <c r="EV63" s="472" t="b">
        <f>IF(ISNUMBER('Schedule 5'!EV263)=FALSE,FALSE,TRUE)</f>
        <v>0</v>
      </c>
      <c r="EW63" s="474"/>
      <c r="EX63" s="474"/>
      <c r="EY63" s="474"/>
      <c r="EZ63" s="474"/>
      <c r="FA63" s="472" t="b">
        <f>IF(ISNUMBER('Schedule 5'!FA263)=FALSE,FALSE,TRUE)</f>
        <v>0</v>
      </c>
      <c r="FB63" s="474"/>
      <c r="FC63" s="474"/>
      <c r="FD63" s="472"/>
      <c r="FE63" s="472"/>
      <c r="FF63" s="472" t="b">
        <f>IF(ISNUMBER('Schedule 5'!FF263)=FALSE,FALSE,TRUE)</f>
        <v>0</v>
      </c>
      <c r="FG63" s="474"/>
      <c r="FH63" s="474"/>
      <c r="FI63" s="474"/>
      <c r="FJ63" s="474"/>
      <c r="FK63" s="472" t="b">
        <f>IF(ISNUMBER('Schedule 5'!FK263)=FALSE,FALSE,TRUE)</f>
        <v>0</v>
      </c>
      <c r="FL63" s="474"/>
      <c r="FM63" s="474"/>
      <c r="FN63" s="474"/>
      <c r="FO63" s="474"/>
      <c r="FP63" s="472" t="b">
        <f>IF(ISNUMBER('Schedule 5'!FP263)=FALSE,FALSE,TRUE)</f>
        <v>0</v>
      </c>
      <c r="FQ63" s="474"/>
      <c r="FR63" s="474"/>
      <c r="FS63" s="474"/>
      <c r="FT63" s="474"/>
      <c r="FU63" s="472" t="b">
        <f>IF(ISNUMBER('Schedule 5'!FU263)=FALSE,FALSE,TRUE)</f>
        <v>0</v>
      </c>
      <c r="FV63" s="474"/>
      <c r="FW63" s="474"/>
      <c r="FX63" s="474"/>
      <c r="FY63" s="474"/>
      <c r="FZ63" s="472" t="b">
        <f>IF(ISNUMBER('Schedule 5'!FZ263)=FALSE,FALSE,TRUE)</f>
        <v>0</v>
      </c>
      <c r="GA63" s="474"/>
      <c r="GB63" s="474"/>
      <c r="GC63" s="474"/>
      <c r="GD63" s="474"/>
      <c r="GE63" s="472" t="b">
        <f>IF(ISNUMBER('Schedule 5'!GE263)=FALSE,FALSE,TRUE)</f>
        <v>0</v>
      </c>
      <c r="GF63" s="474"/>
      <c r="GG63" s="474"/>
      <c r="GH63" s="474"/>
      <c r="GI63" s="474"/>
      <c r="GJ63" s="472" t="b">
        <f>IF(ISNUMBER('Schedule 5'!GJ263)=FALSE,FALSE,TRUE)</f>
        <v>0</v>
      </c>
      <c r="GK63" s="474"/>
      <c r="GL63" s="474"/>
      <c r="GM63" s="474"/>
      <c r="GN63" s="474"/>
      <c r="GO63" s="472" t="b">
        <f>IF(ISNUMBER('Schedule 5'!GO263)=FALSE,FALSE,TRUE)</f>
        <v>0</v>
      </c>
      <c r="GP63" s="474"/>
      <c r="GQ63" s="474"/>
      <c r="GR63" s="474"/>
      <c r="GS63" s="474"/>
      <c r="GT63" s="472" t="b">
        <f>IF(ISNUMBER('Schedule 5'!GT263)=FALSE,FALSE,TRUE)</f>
        <v>0</v>
      </c>
      <c r="GU63" s="474"/>
      <c r="GV63" s="474"/>
      <c r="GW63" s="474"/>
      <c r="GX63" s="474"/>
      <c r="GY63" s="472" t="b">
        <f>IF(ISNUMBER('Schedule 5'!GY263)=FALSE,FALSE,TRUE)</f>
        <v>0</v>
      </c>
      <c r="GZ63" s="474"/>
      <c r="HA63" s="474"/>
      <c r="HB63" s="472"/>
      <c r="HC63" s="472"/>
      <c r="HD63" s="472" t="b">
        <f>IF(ISNUMBER('Schedule 5'!HD263)=FALSE,FALSE,TRUE)</f>
        <v>0</v>
      </c>
      <c r="HE63" s="474"/>
      <c r="HF63" s="474"/>
      <c r="HG63" s="474"/>
      <c r="HH63" s="474"/>
      <c r="HI63" s="472" t="b">
        <f>IF(ISNUMBER('Schedule 5'!HI263)=FALSE,FALSE,TRUE)</f>
        <v>0</v>
      </c>
      <c r="HJ63" s="474"/>
      <c r="HK63" s="474"/>
      <c r="HL63" s="474"/>
      <c r="HM63" s="474"/>
      <c r="HN63" s="472" t="b">
        <f>IF(ISNUMBER('Schedule 5'!HN263)=FALSE,FALSE,TRUE)</f>
        <v>0</v>
      </c>
      <c r="HO63" s="474"/>
      <c r="HP63" s="474"/>
      <c r="HQ63" s="474"/>
      <c r="HR63" s="474"/>
      <c r="HS63" s="472" t="b">
        <f>IF(ISNUMBER('Schedule 5'!HS263)=FALSE,FALSE,TRUE)</f>
        <v>0</v>
      </c>
      <c r="HT63" s="474"/>
      <c r="HU63" s="474"/>
      <c r="HV63" s="474"/>
      <c r="HW63" s="474"/>
      <c r="HX63" s="472" t="b">
        <f>IF(ISNUMBER('Schedule 5'!HX263)=FALSE,FALSE,TRUE)</f>
        <v>0</v>
      </c>
      <c r="HY63" s="474"/>
      <c r="HZ63" s="474"/>
      <c r="IA63" s="474"/>
      <c r="IB63" s="474"/>
      <c r="IC63" s="472" t="b">
        <f>IF(ISNUMBER('Schedule 5'!IC263)=FALSE,FALSE,TRUE)</f>
        <v>0</v>
      </c>
      <c r="ID63" s="474"/>
      <c r="IE63" s="474"/>
      <c r="IF63" s="474"/>
      <c r="IG63" s="474"/>
      <c r="IH63" s="472" t="b">
        <f>IF(ISNUMBER('Schedule 5'!IH263)=FALSE,FALSE,TRUE)</f>
        <v>0</v>
      </c>
      <c r="II63" s="474"/>
      <c r="IJ63" s="474"/>
      <c r="IK63" s="474"/>
      <c r="IL63" s="474"/>
      <c r="IM63" s="472" t="b">
        <f>IF(ISNUMBER('Schedule 5'!IM263)=FALSE,FALSE,TRUE)</f>
        <v>0</v>
      </c>
      <c r="IN63" s="474"/>
      <c r="IO63" s="474"/>
      <c r="IP63" s="474"/>
      <c r="IQ63" s="474"/>
      <c r="IR63" s="472" t="b">
        <f>IF(ISNUMBER('Schedule 5'!IR263)=FALSE,FALSE,TRUE)</f>
        <v>0</v>
      </c>
      <c r="IS63" s="474"/>
      <c r="IT63" s="474"/>
      <c r="IU63" s="474"/>
      <c r="IV63" s="474"/>
      <c r="IW63" s="472" t="b">
        <f>IF(ISNUMBER('Schedule 5'!IW263)=FALSE,FALSE,TRUE)</f>
        <v>0</v>
      </c>
      <c r="IX63" s="474"/>
      <c r="IY63" s="465"/>
      <c r="IZ63" s="78"/>
    </row>
    <row r="64" spans="2:260" x14ac:dyDescent="0.35">
      <c r="B64" s="469"/>
      <c r="C64" s="123" t="s">
        <v>989</v>
      </c>
      <c r="D64" s="107" t="s">
        <v>990</v>
      </c>
      <c r="E64" s="470"/>
      <c r="F64" s="471"/>
      <c r="G64" s="472"/>
      <c r="H64" s="473"/>
      <c r="I64" s="472"/>
      <c r="J64" s="471"/>
      <c r="K64" s="472"/>
      <c r="L64" s="472" t="b">
        <f>IF(ISNUMBER('Schedule 5'!L265)=FALSE,FALSE,TRUE)</f>
        <v>0</v>
      </c>
      <c r="M64" s="474"/>
      <c r="N64" s="474"/>
      <c r="O64" s="474"/>
      <c r="P64" s="474"/>
      <c r="Q64" s="472" t="b">
        <f>IF(ISNUMBER('Schedule 5'!Q265)=FALSE,FALSE,TRUE)</f>
        <v>0</v>
      </c>
      <c r="R64" s="474"/>
      <c r="S64" s="474"/>
      <c r="T64" s="474"/>
      <c r="U64" s="474"/>
      <c r="V64" s="472" t="b">
        <f>IF(ISNUMBER('Schedule 5'!V265)=FALSE,FALSE,TRUE)</f>
        <v>0</v>
      </c>
      <c r="W64" s="474"/>
      <c r="X64" s="474"/>
      <c r="Y64" s="474"/>
      <c r="Z64" s="474"/>
      <c r="AA64" s="472" t="b">
        <f>IF(ISNUMBER('Schedule 5'!AA265)=FALSE,FALSE,TRUE)</f>
        <v>0</v>
      </c>
      <c r="AB64" s="474"/>
      <c r="AC64" s="474"/>
      <c r="AD64" s="474"/>
      <c r="AE64" s="474"/>
      <c r="AF64" s="472" t="b">
        <f>IF(ISNUMBER('Schedule 5'!AF265)=FALSE,FALSE,TRUE)</f>
        <v>0</v>
      </c>
      <c r="AG64" s="474"/>
      <c r="AH64" s="474"/>
      <c r="AI64" s="474"/>
      <c r="AJ64" s="474"/>
      <c r="AK64" s="472" t="b">
        <f>IF(ISNUMBER('Schedule 5'!AK265)=FALSE,FALSE,TRUE)</f>
        <v>0</v>
      </c>
      <c r="AL64" s="474"/>
      <c r="AM64" s="474"/>
      <c r="AN64" s="474"/>
      <c r="AO64" s="474"/>
      <c r="AP64" s="472" t="b">
        <f>IF(ISNUMBER('Schedule 5'!AP265)=FALSE,FALSE,TRUE)</f>
        <v>0</v>
      </c>
      <c r="AQ64" s="474"/>
      <c r="AR64" s="474"/>
      <c r="AS64" s="474"/>
      <c r="AT64" s="474"/>
      <c r="AU64" s="472" t="b">
        <f>IF(ISNUMBER('Schedule 5'!AU265)=FALSE,FALSE,TRUE)</f>
        <v>0</v>
      </c>
      <c r="AV64" s="474"/>
      <c r="AW64" s="474"/>
      <c r="AX64" s="474"/>
      <c r="AY64" s="474"/>
      <c r="AZ64" s="472" t="b">
        <f>IF(ISNUMBER('Schedule 5'!AZ265)=FALSE,FALSE,TRUE)</f>
        <v>0</v>
      </c>
      <c r="BA64" s="474"/>
      <c r="BB64" s="474"/>
      <c r="BC64" s="474"/>
      <c r="BD64" s="474"/>
      <c r="BE64" s="472" t="b">
        <f>IF(ISNUMBER('Schedule 5'!BE265)=FALSE,FALSE,TRUE)</f>
        <v>0</v>
      </c>
      <c r="BF64" s="474"/>
      <c r="BG64" s="474"/>
      <c r="BH64" s="472"/>
      <c r="BI64" s="472"/>
      <c r="BJ64" s="472" t="b">
        <f>IF(ISNUMBER('Schedule 5'!BJ265)=FALSE,FALSE,TRUE)</f>
        <v>0</v>
      </c>
      <c r="BK64" s="474"/>
      <c r="BL64" s="474"/>
      <c r="BM64" s="474"/>
      <c r="BN64" s="474"/>
      <c r="BO64" s="472" t="b">
        <f>IF(ISNUMBER('Schedule 5'!BO265)=FALSE,FALSE,TRUE)</f>
        <v>0</v>
      </c>
      <c r="BP64" s="474"/>
      <c r="BQ64" s="474"/>
      <c r="BR64" s="474"/>
      <c r="BS64" s="474"/>
      <c r="BT64" s="472" t="b">
        <f>IF(ISNUMBER('Schedule 5'!BT265)=FALSE,FALSE,TRUE)</f>
        <v>0</v>
      </c>
      <c r="BU64" s="474"/>
      <c r="BV64" s="474"/>
      <c r="BW64" s="474"/>
      <c r="BX64" s="474"/>
      <c r="BY64" s="472" t="b">
        <f>IF(ISNUMBER('Schedule 5'!BY265)=FALSE,FALSE,TRUE)</f>
        <v>0</v>
      </c>
      <c r="BZ64" s="474"/>
      <c r="CA64" s="474"/>
      <c r="CB64" s="474"/>
      <c r="CC64" s="474"/>
      <c r="CD64" s="472" t="b">
        <f>IF(ISNUMBER('Schedule 5'!CD265)=FALSE,FALSE,TRUE)</f>
        <v>0</v>
      </c>
      <c r="CE64" s="474"/>
      <c r="CF64" s="474"/>
      <c r="CG64" s="474"/>
      <c r="CH64" s="474"/>
      <c r="CI64" s="472" t="b">
        <f>IF(ISNUMBER('Schedule 5'!CI265)=FALSE,FALSE,TRUE)</f>
        <v>0</v>
      </c>
      <c r="CJ64" s="474"/>
      <c r="CK64" s="474"/>
      <c r="CL64" s="474"/>
      <c r="CM64" s="474"/>
      <c r="CN64" s="472" t="b">
        <f>IF(ISNUMBER('Schedule 5'!CN265)=FALSE,FALSE,TRUE)</f>
        <v>0</v>
      </c>
      <c r="CO64" s="474"/>
      <c r="CP64" s="474"/>
      <c r="CQ64" s="474"/>
      <c r="CR64" s="474"/>
      <c r="CS64" s="472" t="b">
        <f>IF(ISNUMBER('Schedule 5'!CS265)=FALSE,FALSE,TRUE)</f>
        <v>0</v>
      </c>
      <c r="CT64" s="474"/>
      <c r="CU64" s="474"/>
      <c r="CV64" s="474"/>
      <c r="CW64" s="474"/>
      <c r="CX64" s="472" t="b">
        <f>IF(ISNUMBER('Schedule 5'!CX265)=FALSE,FALSE,TRUE)</f>
        <v>0</v>
      </c>
      <c r="CY64" s="474"/>
      <c r="CZ64" s="474"/>
      <c r="DA64" s="474"/>
      <c r="DB64" s="474"/>
      <c r="DC64" s="472" t="b">
        <f>IF(ISNUMBER('Schedule 5'!DC265)=FALSE,FALSE,TRUE)</f>
        <v>0</v>
      </c>
      <c r="DD64" s="474"/>
      <c r="DE64" s="474"/>
      <c r="DF64" s="472"/>
      <c r="DG64" s="472"/>
      <c r="DH64" s="472" t="b">
        <f>IF(ISNUMBER('Schedule 5'!DH265)=FALSE,FALSE,TRUE)</f>
        <v>0</v>
      </c>
      <c r="DI64" s="474"/>
      <c r="DJ64" s="474"/>
      <c r="DK64" s="474"/>
      <c r="DL64" s="474"/>
      <c r="DM64" s="472" t="b">
        <f>IF(ISNUMBER('Schedule 5'!DM265)=FALSE,FALSE,TRUE)</f>
        <v>0</v>
      </c>
      <c r="DN64" s="474"/>
      <c r="DO64" s="474"/>
      <c r="DP64" s="474"/>
      <c r="DQ64" s="474"/>
      <c r="DR64" s="472" t="b">
        <f>IF(ISNUMBER('Schedule 5'!DR265)=FALSE,FALSE,TRUE)</f>
        <v>0</v>
      </c>
      <c r="DS64" s="474"/>
      <c r="DT64" s="474"/>
      <c r="DU64" s="474"/>
      <c r="DV64" s="474"/>
      <c r="DW64" s="472" t="b">
        <f>IF(ISNUMBER('Schedule 5'!DW265)=FALSE,FALSE,TRUE)</f>
        <v>0</v>
      </c>
      <c r="DX64" s="474"/>
      <c r="DY64" s="474"/>
      <c r="DZ64" s="474"/>
      <c r="EA64" s="474"/>
      <c r="EB64" s="472" t="b">
        <f>IF(ISNUMBER('Schedule 5'!EB265)=FALSE,FALSE,TRUE)</f>
        <v>0</v>
      </c>
      <c r="EC64" s="474"/>
      <c r="ED64" s="474"/>
      <c r="EE64" s="474"/>
      <c r="EF64" s="474"/>
      <c r="EG64" s="472" t="b">
        <f>IF(ISNUMBER('Schedule 5'!EG265)=FALSE,FALSE,TRUE)</f>
        <v>0</v>
      </c>
      <c r="EH64" s="474"/>
      <c r="EI64" s="474"/>
      <c r="EJ64" s="474"/>
      <c r="EK64" s="474"/>
      <c r="EL64" s="472" t="b">
        <f>IF(ISNUMBER('Schedule 5'!EL265)=FALSE,FALSE,TRUE)</f>
        <v>0</v>
      </c>
      <c r="EM64" s="474"/>
      <c r="EN64" s="474"/>
      <c r="EO64" s="474"/>
      <c r="EP64" s="474"/>
      <c r="EQ64" s="472" t="b">
        <f>IF(ISNUMBER('Schedule 5'!EQ265)=FALSE,FALSE,TRUE)</f>
        <v>0</v>
      </c>
      <c r="ER64" s="474"/>
      <c r="ES64" s="474"/>
      <c r="ET64" s="474"/>
      <c r="EU64" s="474"/>
      <c r="EV64" s="472" t="b">
        <f>IF(ISNUMBER('Schedule 5'!EV265)=FALSE,FALSE,TRUE)</f>
        <v>0</v>
      </c>
      <c r="EW64" s="474"/>
      <c r="EX64" s="474"/>
      <c r="EY64" s="474"/>
      <c r="EZ64" s="474"/>
      <c r="FA64" s="472" t="b">
        <f>IF(ISNUMBER('Schedule 5'!FA265)=FALSE,FALSE,TRUE)</f>
        <v>0</v>
      </c>
      <c r="FB64" s="474"/>
      <c r="FC64" s="474"/>
      <c r="FD64" s="472"/>
      <c r="FE64" s="472"/>
      <c r="FF64" s="472" t="b">
        <f>IF(ISNUMBER('Schedule 5'!FF265)=FALSE,FALSE,TRUE)</f>
        <v>0</v>
      </c>
      <c r="FG64" s="474"/>
      <c r="FH64" s="474"/>
      <c r="FI64" s="474"/>
      <c r="FJ64" s="474"/>
      <c r="FK64" s="472" t="b">
        <f>IF(ISNUMBER('Schedule 5'!FK265)=FALSE,FALSE,TRUE)</f>
        <v>0</v>
      </c>
      <c r="FL64" s="474"/>
      <c r="FM64" s="474"/>
      <c r="FN64" s="474"/>
      <c r="FO64" s="474"/>
      <c r="FP64" s="472" t="b">
        <f>IF(ISNUMBER('Schedule 5'!FP265)=FALSE,FALSE,TRUE)</f>
        <v>0</v>
      </c>
      <c r="FQ64" s="474"/>
      <c r="FR64" s="474"/>
      <c r="FS64" s="474"/>
      <c r="FT64" s="474"/>
      <c r="FU64" s="472" t="b">
        <f>IF(ISNUMBER('Schedule 5'!FU265)=FALSE,FALSE,TRUE)</f>
        <v>0</v>
      </c>
      <c r="FV64" s="474"/>
      <c r="FW64" s="474"/>
      <c r="FX64" s="474"/>
      <c r="FY64" s="474"/>
      <c r="FZ64" s="472" t="b">
        <f>IF(ISNUMBER('Schedule 5'!FZ265)=FALSE,FALSE,TRUE)</f>
        <v>0</v>
      </c>
      <c r="GA64" s="474"/>
      <c r="GB64" s="474"/>
      <c r="GC64" s="474"/>
      <c r="GD64" s="474"/>
      <c r="GE64" s="472" t="b">
        <f>IF(ISNUMBER('Schedule 5'!GE265)=FALSE,FALSE,TRUE)</f>
        <v>0</v>
      </c>
      <c r="GF64" s="474"/>
      <c r="GG64" s="474"/>
      <c r="GH64" s="474"/>
      <c r="GI64" s="474"/>
      <c r="GJ64" s="472" t="b">
        <f>IF(ISNUMBER('Schedule 5'!GJ265)=FALSE,FALSE,TRUE)</f>
        <v>0</v>
      </c>
      <c r="GK64" s="474"/>
      <c r="GL64" s="474"/>
      <c r="GM64" s="474"/>
      <c r="GN64" s="474"/>
      <c r="GO64" s="472" t="b">
        <f>IF(ISNUMBER('Schedule 5'!GO265)=FALSE,FALSE,TRUE)</f>
        <v>0</v>
      </c>
      <c r="GP64" s="474"/>
      <c r="GQ64" s="474"/>
      <c r="GR64" s="474"/>
      <c r="GS64" s="474"/>
      <c r="GT64" s="472" t="b">
        <f>IF(ISNUMBER('Schedule 5'!GT265)=FALSE,FALSE,TRUE)</f>
        <v>0</v>
      </c>
      <c r="GU64" s="474"/>
      <c r="GV64" s="474"/>
      <c r="GW64" s="474"/>
      <c r="GX64" s="474"/>
      <c r="GY64" s="472" t="b">
        <f>IF(ISNUMBER('Schedule 5'!GY265)=FALSE,FALSE,TRUE)</f>
        <v>0</v>
      </c>
      <c r="GZ64" s="474"/>
      <c r="HA64" s="474"/>
      <c r="HB64" s="472"/>
      <c r="HC64" s="472"/>
      <c r="HD64" s="472" t="b">
        <f>IF(ISNUMBER('Schedule 5'!HD265)=FALSE,FALSE,TRUE)</f>
        <v>0</v>
      </c>
      <c r="HE64" s="474"/>
      <c r="HF64" s="474"/>
      <c r="HG64" s="474"/>
      <c r="HH64" s="474"/>
      <c r="HI64" s="472" t="b">
        <f>IF(ISNUMBER('Schedule 5'!HI265)=FALSE,FALSE,TRUE)</f>
        <v>0</v>
      </c>
      <c r="HJ64" s="474"/>
      <c r="HK64" s="474"/>
      <c r="HL64" s="474"/>
      <c r="HM64" s="474"/>
      <c r="HN64" s="472" t="b">
        <f>IF(ISNUMBER('Schedule 5'!HN265)=FALSE,FALSE,TRUE)</f>
        <v>0</v>
      </c>
      <c r="HO64" s="474"/>
      <c r="HP64" s="474"/>
      <c r="HQ64" s="474"/>
      <c r="HR64" s="474"/>
      <c r="HS64" s="472" t="b">
        <f>IF(ISNUMBER('Schedule 5'!HS265)=FALSE,FALSE,TRUE)</f>
        <v>0</v>
      </c>
      <c r="HT64" s="474"/>
      <c r="HU64" s="474"/>
      <c r="HV64" s="474"/>
      <c r="HW64" s="474"/>
      <c r="HX64" s="472" t="b">
        <f>IF(ISNUMBER('Schedule 5'!HX265)=FALSE,FALSE,TRUE)</f>
        <v>0</v>
      </c>
      <c r="HY64" s="474"/>
      <c r="HZ64" s="474"/>
      <c r="IA64" s="474"/>
      <c r="IB64" s="474"/>
      <c r="IC64" s="472" t="b">
        <f>IF(ISNUMBER('Schedule 5'!IC265)=FALSE,FALSE,TRUE)</f>
        <v>0</v>
      </c>
      <c r="ID64" s="474"/>
      <c r="IE64" s="474"/>
      <c r="IF64" s="474"/>
      <c r="IG64" s="474"/>
      <c r="IH64" s="472" t="b">
        <f>IF(ISNUMBER('Schedule 5'!IH265)=FALSE,FALSE,TRUE)</f>
        <v>0</v>
      </c>
      <c r="II64" s="474"/>
      <c r="IJ64" s="474"/>
      <c r="IK64" s="474"/>
      <c r="IL64" s="474"/>
      <c r="IM64" s="472" t="b">
        <f>IF(ISNUMBER('Schedule 5'!IM265)=FALSE,FALSE,TRUE)</f>
        <v>0</v>
      </c>
      <c r="IN64" s="474"/>
      <c r="IO64" s="474"/>
      <c r="IP64" s="474"/>
      <c r="IQ64" s="474"/>
      <c r="IR64" s="472" t="b">
        <f>IF(ISNUMBER('Schedule 5'!IR265)=FALSE,FALSE,TRUE)</f>
        <v>0</v>
      </c>
      <c r="IS64" s="474"/>
      <c r="IT64" s="474"/>
      <c r="IU64" s="474"/>
      <c r="IV64" s="474"/>
      <c r="IW64" s="472" t="b">
        <f>IF(ISNUMBER('Schedule 5'!IW265)=FALSE,FALSE,TRUE)</f>
        <v>0</v>
      </c>
      <c r="IX64" s="474"/>
      <c r="IY64" s="465"/>
      <c r="IZ64" s="78"/>
    </row>
    <row r="65" spans="2:260" x14ac:dyDescent="0.35">
      <c r="B65" s="469"/>
      <c r="C65" s="123" t="s">
        <v>991</v>
      </c>
      <c r="D65" s="107" t="s">
        <v>992</v>
      </c>
      <c r="E65" s="470"/>
      <c r="F65" s="471"/>
      <c r="G65" s="472"/>
      <c r="H65" s="473"/>
      <c r="I65" s="472"/>
      <c r="J65" s="471"/>
      <c r="K65" s="472"/>
      <c r="L65" s="472" t="b">
        <f>IF(ISNUMBER('Schedule 5'!L267)=FALSE,FALSE,TRUE)</f>
        <v>0</v>
      </c>
      <c r="M65" s="474"/>
      <c r="N65" s="474"/>
      <c r="O65" s="474"/>
      <c r="P65" s="474"/>
      <c r="Q65" s="472" t="b">
        <f>IF(ISNUMBER('Schedule 5'!Q267)=FALSE,FALSE,TRUE)</f>
        <v>0</v>
      </c>
      <c r="R65" s="474"/>
      <c r="S65" s="474"/>
      <c r="T65" s="474"/>
      <c r="U65" s="474"/>
      <c r="V65" s="472" t="b">
        <f>IF(ISNUMBER('Schedule 5'!V267)=FALSE,FALSE,TRUE)</f>
        <v>0</v>
      </c>
      <c r="W65" s="474"/>
      <c r="X65" s="474"/>
      <c r="Y65" s="474"/>
      <c r="Z65" s="474"/>
      <c r="AA65" s="472" t="b">
        <f>IF(ISNUMBER('Schedule 5'!AA267)=FALSE,FALSE,TRUE)</f>
        <v>0</v>
      </c>
      <c r="AB65" s="474"/>
      <c r="AC65" s="474"/>
      <c r="AD65" s="474"/>
      <c r="AE65" s="474"/>
      <c r="AF65" s="472" t="b">
        <f>IF(ISNUMBER('Schedule 5'!AF267)=FALSE,FALSE,TRUE)</f>
        <v>0</v>
      </c>
      <c r="AG65" s="474"/>
      <c r="AH65" s="474"/>
      <c r="AI65" s="474"/>
      <c r="AJ65" s="474"/>
      <c r="AK65" s="472" t="b">
        <f>IF(ISNUMBER('Schedule 5'!AK267)=FALSE,FALSE,TRUE)</f>
        <v>0</v>
      </c>
      <c r="AL65" s="474"/>
      <c r="AM65" s="474"/>
      <c r="AN65" s="474"/>
      <c r="AO65" s="474"/>
      <c r="AP65" s="472" t="b">
        <f>IF(ISNUMBER('Schedule 5'!AP267)=FALSE,FALSE,TRUE)</f>
        <v>0</v>
      </c>
      <c r="AQ65" s="474"/>
      <c r="AR65" s="474"/>
      <c r="AS65" s="474"/>
      <c r="AT65" s="474"/>
      <c r="AU65" s="472" t="b">
        <f>IF(ISNUMBER('Schedule 5'!AU267)=FALSE,FALSE,TRUE)</f>
        <v>0</v>
      </c>
      <c r="AV65" s="474"/>
      <c r="AW65" s="474"/>
      <c r="AX65" s="474"/>
      <c r="AY65" s="474"/>
      <c r="AZ65" s="472" t="b">
        <f>IF(ISNUMBER('Schedule 5'!AZ267)=FALSE,FALSE,TRUE)</f>
        <v>0</v>
      </c>
      <c r="BA65" s="474"/>
      <c r="BB65" s="474"/>
      <c r="BC65" s="474"/>
      <c r="BD65" s="474"/>
      <c r="BE65" s="472" t="b">
        <f>IF(ISNUMBER('Schedule 5'!BE267)=FALSE,FALSE,TRUE)</f>
        <v>0</v>
      </c>
      <c r="BF65" s="474"/>
      <c r="BG65" s="474"/>
      <c r="BH65" s="472"/>
      <c r="BI65" s="472"/>
      <c r="BJ65" s="472" t="b">
        <f>IF(ISNUMBER('Schedule 5'!BJ267)=FALSE,FALSE,TRUE)</f>
        <v>0</v>
      </c>
      <c r="BK65" s="474"/>
      <c r="BL65" s="474"/>
      <c r="BM65" s="474"/>
      <c r="BN65" s="474"/>
      <c r="BO65" s="472" t="b">
        <f>IF(ISNUMBER('Schedule 5'!BO267)=FALSE,FALSE,TRUE)</f>
        <v>0</v>
      </c>
      <c r="BP65" s="474"/>
      <c r="BQ65" s="474"/>
      <c r="BR65" s="474"/>
      <c r="BS65" s="474"/>
      <c r="BT65" s="472" t="b">
        <f>IF(ISNUMBER('Schedule 5'!BT267)=FALSE,FALSE,TRUE)</f>
        <v>0</v>
      </c>
      <c r="BU65" s="474"/>
      <c r="BV65" s="474"/>
      <c r="BW65" s="474"/>
      <c r="BX65" s="474"/>
      <c r="BY65" s="472" t="b">
        <f>IF(ISNUMBER('Schedule 5'!BY267)=FALSE,FALSE,TRUE)</f>
        <v>0</v>
      </c>
      <c r="BZ65" s="474"/>
      <c r="CA65" s="474"/>
      <c r="CB65" s="474"/>
      <c r="CC65" s="474"/>
      <c r="CD65" s="472" t="b">
        <f>IF(ISNUMBER('Schedule 5'!CD267)=FALSE,FALSE,TRUE)</f>
        <v>0</v>
      </c>
      <c r="CE65" s="474"/>
      <c r="CF65" s="474"/>
      <c r="CG65" s="474"/>
      <c r="CH65" s="474"/>
      <c r="CI65" s="472" t="b">
        <f>IF(ISNUMBER('Schedule 5'!CI267)=FALSE,FALSE,TRUE)</f>
        <v>0</v>
      </c>
      <c r="CJ65" s="474"/>
      <c r="CK65" s="474"/>
      <c r="CL65" s="474"/>
      <c r="CM65" s="474"/>
      <c r="CN65" s="472" t="b">
        <f>IF(ISNUMBER('Schedule 5'!CN267)=FALSE,FALSE,TRUE)</f>
        <v>0</v>
      </c>
      <c r="CO65" s="474"/>
      <c r="CP65" s="474"/>
      <c r="CQ65" s="474"/>
      <c r="CR65" s="474"/>
      <c r="CS65" s="472" t="b">
        <f>IF(ISNUMBER('Schedule 5'!CS267)=FALSE,FALSE,TRUE)</f>
        <v>0</v>
      </c>
      <c r="CT65" s="474"/>
      <c r="CU65" s="474"/>
      <c r="CV65" s="474"/>
      <c r="CW65" s="474"/>
      <c r="CX65" s="472" t="b">
        <f>IF(ISNUMBER('Schedule 5'!CX267)=FALSE,FALSE,TRUE)</f>
        <v>0</v>
      </c>
      <c r="CY65" s="474"/>
      <c r="CZ65" s="474"/>
      <c r="DA65" s="474"/>
      <c r="DB65" s="474"/>
      <c r="DC65" s="472" t="b">
        <f>IF(ISNUMBER('Schedule 5'!DC267)=FALSE,FALSE,TRUE)</f>
        <v>0</v>
      </c>
      <c r="DD65" s="474"/>
      <c r="DE65" s="474"/>
      <c r="DF65" s="472"/>
      <c r="DG65" s="472"/>
      <c r="DH65" s="472" t="b">
        <f>IF(ISNUMBER('Schedule 5'!DH267)=FALSE,FALSE,TRUE)</f>
        <v>0</v>
      </c>
      <c r="DI65" s="474"/>
      <c r="DJ65" s="474"/>
      <c r="DK65" s="474"/>
      <c r="DL65" s="474"/>
      <c r="DM65" s="472" t="b">
        <f>IF(ISNUMBER('Schedule 5'!DM267)=FALSE,FALSE,TRUE)</f>
        <v>0</v>
      </c>
      <c r="DN65" s="474"/>
      <c r="DO65" s="474"/>
      <c r="DP65" s="474"/>
      <c r="DQ65" s="474"/>
      <c r="DR65" s="472" t="b">
        <f>IF(ISNUMBER('Schedule 5'!DR267)=FALSE,FALSE,TRUE)</f>
        <v>0</v>
      </c>
      <c r="DS65" s="474"/>
      <c r="DT65" s="474"/>
      <c r="DU65" s="474"/>
      <c r="DV65" s="474"/>
      <c r="DW65" s="472" t="b">
        <f>IF(ISNUMBER('Schedule 5'!DW267)=FALSE,FALSE,TRUE)</f>
        <v>0</v>
      </c>
      <c r="DX65" s="474"/>
      <c r="DY65" s="474"/>
      <c r="DZ65" s="474"/>
      <c r="EA65" s="474"/>
      <c r="EB65" s="472" t="b">
        <f>IF(ISNUMBER('Schedule 5'!EB267)=FALSE,FALSE,TRUE)</f>
        <v>0</v>
      </c>
      <c r="EC65" s="474"/>
      <c r="ED65" s="474"/>
      <c r="EE65" s="474"/>
      <c r="EF65" s="474"/>
      <c r="EG65" s="472" t="b">
        <f>IF(ISNUMBER('Schedule 5'!EG267)=FALSE,FALSE,TRUE)</f>
        <v>0</v>
      </c>
      <c r="EH65" s="474"/>
      <c r="EI65" s="474"/>
      <c r="EJ65" s="474"/>
      <c r="EK65" s="474"/>
      <c r="EL65" s="472" t="b">
        <f>IF(ISNUMBER('Schedule 5'!EL267)=FALSE,FALSE,TRUE)</f>
        <v>0</v>
      </c>
      <c r="EM65" s="474"/>
      <c r="EN65" s="474"/>
      <c r="EO65" s="474"/>
      <c r="EP65" s="474"/>
      <c r="EQ65" s="472" t="b">
        <f>IF(ISNUMBER('Schedule 5'!EQ267)=FALSE,FALSE,TRUE)</f>
        <v>0</v>
      </c>
      <c r="ER65" s="474"/>
      <c r="ES65" s="474"/>
      <c r="ET65" s="474"/>
      <c r="EU65" s="474"/>
      <c r="EV65" s="472" t="b">
        <f>IF(ISNUMBER('Schedule 5'!EV267)=FALSE,FALSE,TRUE)</f>
        <v>0</v>
      </c>
      <c r="EW65" s="474"/>
      <c r="EX65" s="474"/>
      <c r="EY65" s="474"/>
      <c r="EZ65" s="474"/>
      <c r="FA65" s="472" t="b">
        <f>IF(ISNUMBER('Schedule 5'!FA267)=FALSE,FALSE,TRUE)</f>
        <v>0</v>
      </c>
      <c r="FB65" s="474"/>
      <c r="FC65" s="474"/>
      <c r="FD65" s="472"/>
      <c r="FE65" s="472"/>
      <c r="FF65" s="472" t="b">
        <f>IF(ISNUMBER('Schedule 5'!FF267)=FALSE,FALSE,TRUE)</f>
        <v>0</v>
      </c>
      <c r="FG65" s="474"/>
      <c r="FH65" s="474"/>
      <c r="FI65" s="474"/>
      <c r="FJ65" s="474"/>
      <c r="FK65" s="472" t="b">
        <f>IF(ISNUMBER('Schedule 5'!FK267)=FALSE,FALSE,TRUE)</f>
        <v>0</v>
      </c>
      <c r="FL65" s="474"/>
      <c r="FM65" s="474"/>
      <c r="FN65" s="474"/>
      <c r="FO65" s="474"/>
      <c r="FP65" s="472" t="b">
        <f>IF(ISNUMBER('Schedule 5'!FP267)=FALSE,FALSE,TRUE)</f>
        <v>0</v>
      </c>
      <c r="FQ65" s="474"/>
      <c r="FR65" s="474"/>
      <c r="FS65" s="474"/>
      <c r="FT65" s="474"/>
      <c r="FU65" s="472" t="b">
        <f>IF(ISNUMBER('Schedule 5'!FU267)=FALSE,FALSE,TRUE)</f>
        <v>0</v>
      </c>
      <c r="FV65" s="474"/>
      <c r="FW65" s="474"/>
      <c r="FX65" s="474"/>
      <c r="FY65" s="474"/>
      <c r="FZ65" s="472" t="b">
        <f>IF(ISNUMBER('Schedule 5'!FZ267)=FALSE,FALSE,TRUE)</f>
        <v>0</v>
      </c>
      <c r="GA65" s="474"/>
      <c r="GB65" s="474"/>
      <c r="GC65" s="474"/>
      <c r="GD65" s="474"/>
      <c r="GE65" s="472" t="b">
        <f>IF(ISNUMBER('Schedule 5'!GE267)=FALSE,FALSE,TRUE)</f>
        <v>0</v>
      </c>
      <c r="GF65" s="474"/>
      <c r="GG65" s="474"/>
      <c r="GH65" s="474"/>
      <c r="GI65" s="474"/>
      <c r="GJ65" s="472" t="b">
        <f>IF(ISNUMBER('Schedule 5'!GJ267)=FALSE,FALSE,TRUE)</f>
        <v>0</v>
      </c>
      <c r="GK65" s="474"/>
      <c r="GL65" s="474"/>
      <c r="GM65" s="474"/>
      <c r="GN65" s="474"/>
      <c r="GO65" s="472" t="b">
        <f>IF(ISNUMBER('Schedule 5'!GO267)=FALSE,FALSE,TRUE)</f>
        <v>0</v>
      </c>
      <c r="GP65" s="474"/>
      <c r="GQ65" s="474"/>
      <c r="GR65" s="474"/>
      <c r="GS65" s="474"/>
      <c r="GT65" s="472" t="b">
        <f>IF(ISNUMBER('Schedule 5'!GT267)=FALSE,FALSE,TRUE)</f>
        <v>0</v>
      </c>
      <c r="GU65" s="474"/>
      <c r="GV65" s="474"/>
      <c r="GW65" s="474"/>
      <c r="GX65" s="474"/>
      <c r="GY65" s="472" t="b">
        <f>IF(ISNUMBER('Schedule 5'!GY267)=FALSE,FALSE,TRUE)</f>
        <v>0</v>
      </c>
      <c r="GZ65" s="474"/>
      <c r="HA65" s="474"/>
      <c r="HB65" s="472"/>
      <c r="HC65" s="472"/>
      <c r="HD65" s="472" t="b">
        <f>IF(ISNUMBER('Schedule 5'!HD267)=FALSE,FALSE,TRUE)</f>
        <v>0</v>
      </c>
      <c r="HE65" s="474"/>
      <c r="HF65" s="474"/>
      <c r="HG65" s="474"/>
      <c r="HH65" s="474"/>
      <c r="HI65" s="472" t="b">
        <f>IF(ISNUMBER('Schedule 5'!HI267)=FALSE,FALSE,TRUE)</f>
        <v>0</v>
      </c>
      <c r="HJ65" s="474"/>
      <c r="HK65" s="474"/>
      <c r="HL65" s="474"/>
      <c r="HM65" s="474"/>
      <c r="HN65" s="472" t="b">
        <f>IF(ISNUMBER('Schedule 5'!HN267)=FALSE,FALSE,TRUE)</f>
        <v>0</v>
      </c>
      <c r="HO65" s="474"/>
      <c r="HP65" s="474"/>
      <c r="HQ65" s="474"/>
      <c r="HR65" s="474"/>
      <c r="HS65" s="472" t="b">
        <f>IF(ISNUMBER('Schedule 5'!HS267)=FALSE,FALSE,TRUE)</f>
        <v>0</v>
      </c>
      <c r="HT65" s="474"/>
      <c r="HU65" s="474"/>
      <c r="HV65" s="474"/>
      <c r="HW65" s="474"/>
      <c r="HX65" s="472" t="b">
        <f>IF(ISNUMBER('Schedule 5'!HX267)=FALSE,FALSE,TRUE)</f>
        <v>0</v>
      </c>
      <c r="HY65" s="474"/>
      <c r="HZ65" s="474"/>
      <c r="IA65" s="474"/>
      <c r="IB65" s="474"/>
      <c r="IC65" s="472" t="b">
        <f>IF(ISNUMBER('Schedule 5'!IC267)=FALSE,FALSE,TRUE)</f>
        <v>0</v>
      </c>
      <c r="ID65" s="474"/>
      <c r="IE65" s="474"/>
      <c r="IF65" s="474"/>
      <c r="IG65" s="474"/>
      <c r="IH65" s="472" t="b">
        <f>IF(ISNUMBER('Schedule 5'!IH267)=FALSE,FALSE,TRUE)</f>
        <v>0</v>
      </c>
      <c r="II65" s="474"/>
      <c r="IJ65" s="474"/>
      <c r="IK65" s="474"/>
      <c r="IL65" s="474"/>
      <c r="IM65" s="472" t="b">
        <f>IF(ISNUMBER('Schedule 5'!IM267)=FALSE,FALSE,TRUE)</f>
        <v>0</v>
      </c>
      <c r="IN65" s="474"/>
      <c r="IO65" s="474"/>
      <c r="IP65" s="474"/>
      <c r="IQ65" s="474"/>
      <c r="IR65" s="472" t="b">
        <f>IF(ISNUMBER('Schedule 5'!IR267)=FALSE,FALSE,TRUE)</f>
        <v>0</v>
      </c>
      <c r="IS65" s="474"/>
      <c r="IT65" s="474"/>
      <c r="IU65" s="474"/>
      <c r="IV65" s="474"/>
      <c r="IW65" s="472" t="b">
        <f>IF(ISNUMBER('Schedule 5'!IW267)=FALSE,FALSE,TRUE)</f>
        <v>0</v>
      </c>
      <c r="IX65" s="474"/>
      <c r="IY65" s="465"/>
      <c r="IZ65" s="78"/>
    </row>
    <row r="66" spans="2:260" x14ac:dyDescent="0.35">
      <c r="B66" s="469"/>
      <c r="C66" s="123" t="s">
        <v>997</v>
      </c>
      <c r="D66" s="107" t="s">
        <v>998</v>
      </c>
      <c r="E66" s="470"/>
      <c r="F66" s="471"/>
      <c r="G66" s="472"/>
      <c r="H66" s="473"/>
      <c r="I66" s="472"/>
      <c r="J66" s="471"/>
      <c r="K66" s="472"/>
      <c r="L66" s="472" t="b">
        <f>IF(ISNUMBER('Schedule 5'!L278)=FALSE,FALSE,TRUE)</f>
        <v>0</v>
      </c>
      <c r="M66" s="474"/>
      <c r="N66" s="474"/>
      <c r="O66" s="474"/>
      <c r="P66" s="474"/>
      <c r="Q66" s="472" t="b">
        <f>IF(ISNUMBER('Schedule 5'!Q278)=FALSE,FALSE,TRUE)</f>
        <v>0</v>
      </c>
      <c r="R66" s="474"/>
      <c r="S66" s="474"/>
      <c r="T66" s="474"/>
      <c r="U66" s="474"/>
      <c r="V66" s="472" t="b">
        <f>IF(ISNUMBER('Schedule 5'!V278)=FALSE,FALSE,TRUE)</f>
        <v>0</v>
      </c>
      <c r="W66" s="474"/>
      <c r="X66" s="474"/>
      <c r="Y66" s="474"/>
      <c r="Z66" s="474"/>
      <c r="AA66" s="472" t="b">
        <f>IF(ISNUMBER('Schedule 5'!AA278)=FALSE,FALSE,TRUE)</f>
        <v>0</v>
      </c>
      <c r="AB66" s="474"/>
      <c r="AC66" s="474"/>
      <c r="AD66" s="474"/>
      <c r="AE66" s="474"/>
      <c r="AF66" s="472" t="b">
        <f>IF(ISNUMBER('Schedule 5'!AF278)=FALSE,FALSE,TRUE)</f>
        <v>0</v>
      </c>
      <c r="AG66" s="474"/>
      <c r="AH66" s="474"/>
      <c r="AI66" s="474"/>
      <c r="AJ66" s="474"/>
      <c r="AK66" s="472" t="b">
        <f>IF(ISNUMBER('Schedule 5'!AK278)=FALSE,FALSE,TRUE)</f>
        <v>0</v>
      </c>
      <c r="AL66" s="474"/>
      <c r="AM66" s="474"/>
      <c r="AN66" s="474"/>
      <c r="AO66" s="474"/>
      <c r="AP66" s="472" t="b">
        <f>IF(ISNUMBER('Schedule 5'!AP278)=FALSE,FALSE,TRUE)</f>
        <v>0</v>
      </c>
      <c r="AQ66" s="474"/>
      <c r="AR66" s="474"/>
      <c r="AS66" s="474"/>
      <c r="AT66" s="474"/>
      <c r="AU66" s="472" t="b">
        <f>IF(ISNUMBER('Schedule 5'!AU278)=FALSE,FALSE,TRUE)</f>
        <v>0</v>
      </c>
      <c r="AV66" s="474"/>
      <c r="AW66" s="474"/>
      <c r="AX66" s="474"/>
      <c r="AY66" s="474"/>
      <c r="AZ66" s="472" t="b">
        <f>IF(ISNUMBER('Schedule 5'!AZ278)=FALSE,FALSE,TRUE)</f>
        <v>0</v>
      </c>
      <c r="BA66" s="474"/>
      <c r="BB66" s="474"/>
      <c r="BC66" s="474"/>
      <c r="BD66" s="474"/>
      <c r="BE66" s="472" t="b">
        <f>IF(ISNUMBER('Schedule 5'!BE278)=FALSE,FALSE,TRUE)</f>
        <v>0</v>
      </c>
      <c r="BF66" s="474"/>
      <c r="BG66" s="474"/>
      <c r="BH66" s="472"/>
      <c r="BI66" s="472"/>
      <c r="BJ66" s="472" t="b">
        <f>IF(ISNUMBER('Schedule 5'!BJ278)=FALSE,FALSE,TRUE)</f>
        <v>0</v>
      </c>
      <c r="BK66" s="474"/>
      <c r="BL66" s="474"/>
      <c r="BM66" s="474"/>
      <c r="BN66" s="474"/>
      <c r="BO66" s="472" t="b">
        <f>IF(ISNUMBER('Schedule 5'!BO278)=FALSE,FALSE,TRUE)</f>
        <v>0</v>
      </c>
      <c r="BP66" s="474"/>
      <c r="BQ66" s="474"/>
      <c r="BR66" s="474"/>
      <c r="BS66" s="474"/>
      <c r="BT66" s="472" t="b">
        <f>IF(ISNUMBER('Schedule 5'!BT278)=FALSE,FALSE,TRUE)</f>
        <v>0</v>
      </c>
      <c r="BU66" s="474"/>
      <c r="BV66" s="474"/>
      <c r="BW66" s="474"/>
      <c r="BX66" s="474"/>
      <c r="BY66" s="472" t="b">
        <f>IF(ISNUMBER('Schedule 5'!BY278)=FALSE,FALSE,TRUE)</f>
        <v>0</v>
      </c>
      <c r="BZ66" s="474"/>
      <c r="CA66" s="474"/>
      <c r="CB66" s="474"/>
      <c r="CC66" s="474"/>
      <c r="CD66" s="472" t="b">
        <f>IF(ISNUMBER('Schedule 5'!CD278)=FALSE,FALSE,TRUE)</f>
        <v>0</v>
      </c>
      <c r="CE66" s="474"/>
      <c r="CF66" s="474"/>
      <c r="CG66" s="474"/>
      <c r="CH66" s="474"/>
      <c r="CI66" s="472" t="b">
        <f>IF(ISNUMBER('Schedule 5'!CI278)=FALSE,FALSE,TRUE)</f>
        <v>0</v>
      </c>
      <c r="CJ66" s="474"/>
      <c r="CK66" s="474"/>
      <c r="CL66" s="474"/>
      <c r="CM66" s="474"/>
      <c r="CN66" s="472" t="b">
        <f>IF(ISNUMBER('Schedule 5'!CN278)=FALSE,FALSE,TRUE)</f>
        <v>0</v>
      </c>
      <c r="CO66" s="474"/>
      <c r="CP66" s="474"/>
      <c r="CQ66" s="474"/>
      <c r="CR66" s="474"/>
      <c r="CS66" s="472" t="b">
        <f>IF(ISNUMBER('Schedule 5'!CS278)=FALSE,FALSE,TRUE)</f>
        <v>0</v>
      </c>
      <c r="CT66" s="474"/>
      <c r="CU66" s="474"/>
      <c r="CV66" s="474"/>
      <c r="CW66" s="474"/>
      <c r="CX66" s="472" t="b">
        <f>IF(ISNUMBER('Schedule 5'!CX278)=FALSE,FALSE,TRUE)</f>
        <v>0</v>
      </c>
      <c r="CY66" s="474"/>
      <c r="CZ66" s="474"/>
      <c r="DA66" s="474"/>
      <c r="DB66" s="474"/>
      <c r="DC66" s="472" t="b">
        <f>IF(ISNUMBER('Schedule 5'!DC278)=FALSE,FALSE,TRUE)</f>
        <v>0</v>
      </c>
      <c r="DD66" s="474"/>
      <c r="DE66" s="474"/>
      <c r="DF66" s="472"/>
      <c r="DG66" s="472"/>
      <c r="DH66" s="472" t="b">
        <f>IF(ISNUMBER('Schedule 5'!DH278)=FALSE,FALSE,TRUE)</f>
        <v>0</v>
      </c>
      <c r="DI66" s="474"/>
      <c r="DJ66" s="474"/>
      <c r="DK66" s="474"/>
      <c r="DL66" s="474"/>
      <c r="DM66" s="472" t="b">
        <f>IF(ISNUMBER('Schedule 5'!DM278)=FALSE,FALSE,TRUE)</f>
        <v>0</v>
      </c>
      <c r="DN66" s="474"/>
      <c r="DO66" s="474"/>
      <c r="DP66" s="474"/>
      <c r="DQ66" s="474"/>
      <c r="DR66" s="472" t="b">
        <f>IF(ISNUMBER('Schedule 5'!DR278)=FALSE,FALSE,TRUE)</f>
        <v>0</v>
      </c>
      <c r="DS66" s="474"/>
      <c r="DT66" s="474"/>
      <c r="DU66" s="474"/>
      <c r="DV66" s="474"/>
      <c r="DW66" s="472" t="b">
        <f>IF(ISNUMBER('Schedule 5'!DW278)=FALSE,FALSE,TRUE)</f>
        <v>0</v>
      </c>
      <c r="DX66" s="474"/>
      <c r="DY66" s="474"/>
      <c r="DZ66" s="474"/>
      <c r="EA66" s="474"/>
      <c r="EB66" s="472" t="b">
        <f>IF(ISNUMBER('Schedule 5'!EB278)=FALSE,FALSE,TRUE)</f>
        <v>0</v>
      </c>
      <c r="EC66" s="474"/>
      <c r="ED66" s="474"/>
      <c r="EE66" s="474"/>
      <c r="EF66" s="474"/>
      <c r="EG66" s="472" t="b">
        <f>IF(ISNUMBER('Schedule 5'!EG278)=FALSE,FALSE,TRUE)</f>
        <v>0</v>
      </c>
      <c r="EH66" s="474"/>
      <c r="EI66" s="474"/>
      <c r="EJ66" s="474"/>
      <c r="EK66" s="474"/>
      <c r="EL66" s="472" t="b">
        <f>IF(ISNUMBER('Schedule 5'!EL278)=FALSE,FALSE,TRUE)</f>
        <v>0</v>
      </c>
      <c r="EM66" s="474"/>
      <c r="EN66" s="474"/>
      <c r="EO66" s="474"/>
      <c r="EP66" s="474"/>
      <c r="EQ66" s="472" t="b">
        <f>IF(ISNUMBER('Schedule 5'!EQ278)=FALSE,FALSE,TRUE)</f>
        <v>0</v>
      </c>
      <c r="ER66" s="474"/>
      <c r="ES66" s="474"/>
      <c r="ET66" s="474"/>
      <c r="EU66" s="474"/>
      <c r="EV66" s="472" t="b">
        <f>IF(ISNUMBER('Schedule 5'!EV278)=FALSE,FALSE,TRUE)</f>
        <v>0</v>
      </c>
      <c r="EW66" s="474"/>
      <c r="EX66" s="474"/>
      <c r="EY66" s="474"/>
      <c r="EZ66" s="474"/>
      <c r="FA66" s="472" t="b">
        <f>IF(ISNUMBER('Schedule 5'!FA278)=FALSE,FALSE,TRUE)</f>
        <v>0</v>
      </c>
      <c r="FB66" s="474"/>
      <c r="FC66" s="474"/>
      <c r="FD66" s="472"/>
      <c r="FE66" s="472"/>
      <c r="FF66" s="472" t="b">
        <f>IF(ISNUMBER('Schedule 5'!FF278)=FALSE,FALSE,TRUE)</f>
        <v>0</v>
      </c>
      <c r="FG66" s="474"/>
      <c r="FH66" s="474"/>
      <c r="FI66" s="474"/>
      <c r="FJ66" s="474"/>
      <c r="FK66" s="472" t="b">
        <f>IF(ISNUMBER('Schedule 5'!FK278)=FALSE,FALSE,TRUE)</f>
        <v>0</v>
      </c>
      <c r="FL66" s="474"/>
      <c r="FM66" s="474"/>
      <c r="FN66" s="474"/>
      <c r="FO66" s="474"/>
      <c r="FP66" s="472" t="b">
        <f>IF(ISNUMBER('Schedule 5'!FP278)=FALSE,FALSE,TRUE)</f>
        <v>0</v>
      </c>
      <c r="FQ66" s="474"/>
      <c r="FR66" s="474"/>
      <c r="FS66" s="474"/>
      <c r="FT66" s="474"/>
      <c r="FU66" s="472" t="b">
        <f>IF(ISNUMBER('Schedule 5'!FU278)=FALSE,FALSE,TRUE)</f>
        <v>0</v>
      </c>
      <c r="FV66" s="474"/>
      <c r="FW66" s="474"/>
      <c r="FX66" s="474"/>
      <c r="FY66" s="474"/>
      <c r="FZ66" s="472" t="b">
        <f>IF(ISNUMBER('Schedule 5'!FZ278)=FALSE,FALSE,TRUE)</f>
        <v>0</v>
      </c>
      <c r="GA66" s="474"/>
      <c r="GB66" s="474"/>
      <c r="GC66" s="474"/>
      <c r="GD66" s="474"/>
      <c r="GE66" s="472" t="b">
        <f>IF(ISNUMBER('Schedule 5'!GE278)=FALSE,FALSE,TRUE)</f>
        <v>0</v>
      </c>
      <c r="GF66" s="474"/>
      <c r="GG66" s="474"/>
      <c r="GH66" s="474"/>
      <c r="GI66" s="474"/>
      <c r="GJ66" s="472" t="b">
        <f>IF(ISNUMBER('Schedule 5'!GJ278)=FALSE,FALSE,TRUE)</f>
        <v>0</v>
      </c>
      <c r="GK66" s="474"/>
      <c r="GL66" s="474"/>
      <c r="GM66" s="474"/>
      <c r="GN66" s="474"/>
      <c r="GO66" s="472" t="b">
        <f>IF(ISNUMBER('Schedule 5'!GO278)=FALSE,FALSE,TRUE)</f>
        <v>0</v>
      </c>
      <c r="GP66" s="474"/>
      <c r="GQ66" s="474"/>
      <c r="GR66" s="474"/>
      <c r="GS66" s="474"/>
      <c r="GT66" s="472" t="b">
        <f>IF(ISNUMBER('Schedule 5'!GT278)=FALSE,FALSE,TRUE)</f>
        <v>0</v>
      </c>
      <c r="GU66" s="474"/>
      <c r="GV66" s="474"/>
      <c r="GW66" s="474"/>
      <c r="GX66" s="474"/>
      <c r="GY66" s="472" t="b">
        <f>IF(ISNUMBER('Schedule 5'!GY278)=FALSE,FALSE,TRUE)</f>
        <v>0</v>
      </c>
      <c r="GZ66" s="474"/>
      <c r="HA66" s="474"/>
      <c r="HB66" s="472"/>
      <c r="HC66" s="472"/>
      <c r="HD66" s="472" t="b">
        <f>IF(ISNUMBER('Schedule 5'!HD278)=FALSE,FALSE,TRUE)</f>
        <v>0</v>
      </c>
      <c r="HE66" s="474"/>
      <c r="HF66" s="474"/>
      <c r="HG66" s="474"/>
      <c r="HH66" s="474"/>
      <c r="HI66" s="472" t="b">
        <f>IF(ISNUMBER('Schedule 5'!HI278)=FALSE,FALSE,TRUE)</f>
        <v>0</v>
      </c>
      <c r="HJ66" s="474"/>
      <c r="HK66" s="474"/>
      <c r="HL66" s="474"/>
      <c r="HM66" s="474"/>
      <c r="HN66" s="472" t="b">
        <f>IF(ISNUMBER('Schedule 5'!HN278)=FALSE,FALSE,TRUE)</f>
        <v>0</v>
      </c>
      <c r="HO66" s="474"/>
      <c r="HP66" s="474"/>
      <c r="HQ66" s="474"/>
      <c r="HR66" s="474"/>
      <c r="HS66" s="472" t="b">
        <f>IF(ISNUMBER('Schedule 5'!HS278)=FALSE,FALSE,TRUE)</f>
        <v>0</v>
      </c>
      <c r="HT66" s="474"/>
      <c r="HU66" s="474"/>
      <c r="HV66" s="474"/>
      <c r="HW66" s="474"/>
      <c r="HX66" s="472" t="b">
        <f>IF(ISNUMBER('Schedule 5'!HX278)=FALSE,FALSE,TRUE)</f>
        <v>0</v>
      </c>
      <c r="HY66" s="474"/>
      <c r="HZ66" s="474"/>
      <c r="IA66" s="474"/>
      <c r="IB66" s="474"/>
      <c r="IC66" s="472" t="b">
        <f>IF(ISNUMBER('Schedule 5'!IC278)=FALSE,FALSE,TRUE)</f>
        <v>0</v>
      </c>
      <c r="ID66" s="474"/>
      <c r="IE66" s="474"/>
      <c r="IF66" s="474"/>
      <c r="IG66" s="474"/>
      <c r="IH66" s="472" t="b">
        <f>IF(ISNUMBER('Schedule 5'!IH278)=FALSE,FALSE,TRUE)</f>
        <v>0</v>
      </c>
      <c r="II66" s="474"/>
      <c r="IJ66" s="474"/>
      <c r="IK66" s="474"/>
      <c r="IL66" s="474"/>
      <c r="IM66" s="472" t="b">
        <f>IF(ISNUMBER('Schedule 5'!IM278)=FALSE,FALSE,TRUE)</f>
        <v>0</v>
      </c>
      <c r="IN66" s="474"/>
      <c r="IO66" s="474"/>
      <c r="IP66" s="474"/>
      <c r="IQ66" s="474"/>
      <c r="IR66" s="472" t="b">
        <f>IF(ISNUMBER('Schedule 5'!IR278)=FALSE,FALSE,TRUE)</f>
        <v>0</v>
      </c>
      <c r="IS66" s="474"/>
      <c r="IT66" s="474"/>
      <c r="IU66" s="474"/>
      <c r="IV66" s="474"/>
      <c r="IW66" s="472" t="b">
        <f>IF(ISNUMBER('Schedule 5'!IW278)=FALSE,FALSE,TRUE)</f>
        <v>0</v>
      </c>
      <c r="IX66" s="474"/>
      <c r="IY66" s="465"/>
      <c r="IZ66" s="78"/>
    </row>
    <row r="67" spans="2:260" x14ac:dyDescent="0.35">
      <c r="B67" s="469"/>
      <c r="C67" s="123" t="s">
        <v>999</v>
      </c>
      <c r="D67" s="107" t="s">
        <v>1000</v>
      </c>
      <c r="E67" s="470"/>
      <c r="F67" s="471"/>
      <c r="G67" s="472"/>
      <c r="H67" s="473"/>
      <c r="I67" s="472"/>
      <c r="J67" s="471"/>
      <c r="K67" s="472"/>
      <c r="L67" s="472" t="b">
        <f>IF(ISNUMBER('Schedule 5'!L280)=FALSE,FALSE,TRUE)</f>
        <v>0</v>
      </c>
      <c r="M67" s="474"/>
      <c r="N67" s="474"/>
      <c r="O67" s="474"/>
      <c r="P67" s="474"/>
      <c r="Q67" s="472" t="b">
        <f>IF(ISNUMBER('Schedule 5'!Q280)=FALSE,FALSE,TRUE)</f>
        <v>0</v>
      </c>
      <c r="R67" s="474"/>
      <c r="S67" s="474"/>
      <c r="T67" s="474"/>
      <c r="U67" s="474"/>
      <c r="V67" s="472" t="b">
        <f>IF(ISNUMBER('Schedule 5'!V280)=FALSE,FALSE,TRUE)</f>
        <v>0</v>
      </c>
      <c r="W67" s="474"/>
      <c r="X67" s="474"/>
      <c r="Y67" s="474"/>
      <c r="Z67" s="474"/>
      <c r="AA67" s="472" t="b">
        <f>IF(ISNUMBER('Schedule 5'!AA280)=FALSE,FALSE,TRUE)</f>
        <v>0</v>
      </c>
      <c r="AB67" s="474"/>
      <c r="AC67" s="474"/>
      <c r="AD67" s="474"/>
      <c r="AE67" s="474"/>
      <c r="AF67" s="472" t="b">
        <f>IF(ISNUMBER('Schedule 5'!AF280)=FALSE,FALSE,TRUE)</f>
        <v>0</v>
      </c>
      <c r="AG67" s="474"/>
      <c r="AH67" s="474"/>
      <c r="AI67" s="474"/>
      <c r="AJ67" s="474"/>
      <c r="AK67" s="472" t="b">
        <f>IF(ISNUMBER('Schedule 5'!AK280)=FALSE,FALSE,TRUE)</f>
        <v>0</v>
      </c>
      <c r="AL67" s="474"/>
      <c r="AM67" s="474"/>
      <c r="AN67" s="474"/>
      <c r="AO67" s="474"/>
      <c r="AP67" s="472" t="b">
        <f>IF(ISNUMBER('Schedule 5'!AP280)=FALSE,FALSE,TRUE)</f>
        <v>0</v>
      </c>
      <c r="AQ67" s="474"/>
      <c r="AR67" s="474"/>
      <c r="AS67" s="474"/>
      <c r="AT67" s="474"/>
      <c r="AU67" s="472" t="b">
        <f>IF(ISNUMBER('Schedule 5'!AU280)=FALSE,FALSE,TRUE)</f>
        <v>0</v>
      </c>
      <c r="AV67" s="474"/>
      <c r="AW67" s="474"/>
      <c r="AX67" s="474"/>
      <c r="AY67" s="474"/>
      <c r="AZ67" s="472" t="b">
        <f>IF(ISNUMBER('Schedule 5'!AZ280)=FALSE,FALSE,TRUE)</f>
        <v>0</v>
      </c>
      <c r="BA67" s="474"/>
      <c r="BB67" s="474"/>
      <c r="BC67" s="474"/>
      <c r="BD67" s="474"/>
      <c r="BE67" s="472" t="b">
        <f>IF(ISNUMBER('Schedule 5'!BE280)=FALSE,FALSE,TRUE)</f>
        <v>0</v>
      </c>
      <c r="BF67" s="474"/>
      <c r="BG67" s="474"/>
      <c r="BH67" s="472"/>
      <c r="BI67" s="472"/>
      <c r="BJ67" s="472" t="b">
        <f>IF(ISNUMBER('Schedule 5'!BJ280)=FALSE,FALSE,TRUE)</f>
        <v>0</v>
      </c>
      <c r="BK67" s="474"/>
      <c r="BL67" s="474"/>
      <c r="BM67" s="474"/>
      <c r="BN67" s="474"/>
      <c r="BO67" s="472" t="b">
        <f>IF(ISNUMBER('Schedule 5'!BO280)=FALSE,FALSE,TRUE)</f>
        <v>0</v>
      </c>
      <c r="BP67" s="474"/>
      <c r="BQ67" s="474"/>
      <c r="BR67" s="474"/>
      <c r="BS67" s="474"/>
      <c r="BT67" s="472" t="b">
        <f>IF(ISNUMBER('Schedule 5'!BT280)=FALSE,FALSE,TRUE)</f>
        <v>0</v>
      </c>
      <c r="BU67" s="474"/>
      <c r="BV67" s="474"/>
      <c r="BW67" s="474"/>
      <c r="BX67" s="474"/>
      <c r="BY67" s="472" t="b">
        <f>IF(ISNUMBER('Schedule 5'!BY280)=FALSE,FALSE,TRUE)</f>
        <v>0</v>
      </c>
      <c r="BZ67" s="474"/>
      <c r="CA67" s="474"/>
      <c r="CB67" s="474"/>
      <c r="CC67" s="474"/>
      <c r="CD67" s="472" t="b">
        <f>IF(ISNUMBER('Schedule 5'!CD280)=FALSE,FALSE,TRUE)</f>
        <v>0</v>
      </c>
      <c r="CE67" s="474"/>
      <c r="CF67" s="474"/>
      <c r="CG67" s="474"/>
      <c r="CH67" s="474"/>
      <c r="CI67" s="472" t="b">
        <f>IF(ISNUMBER('Schedule 5'!CI280)=FALSE,FALSE,TRUE)</f>
        <v>0</v>
      </c>
      <c r="CJ67" s="474"/>
      <c r="CK67" s="474"/>
      <c r="CL67" s="474"/>
      <c r="CM67" s="474"/>
      <c r="CN67" s="472" t="b">
        <f>IF(ISNUMBER('Schedule 5'!CN280)=FALSE,FALSE,TRUE)</f>
        <v>0</v>
      </c>
      <c r="CO67" s="474"/>
      <c r="CP67" s="474"/>
      <c r="CQ67" s="474"/>
      <c r="CR67" s="474"/>
      <c r="CS67" s="472" t="b">
        <f>IF(ISNUMBER('Schedule 5'!CS280)=FALSE,FALSE,TRUE)</f>
        <v>0</v>
      </c>
      <c r="CT67" s="474"/>
      <c r="CU67" s="474"/>
      <c r="CV67" s="474"/>
      <c r="CW67" s="474"/>
      <c r="CX67" s="472" t="b">
        <f>IF(ISNUMBER('Schedule 5'!CX280)=FALSE,FALSE,TRUE)</f>
        <v>0</v>
      </c>
      <c r="CY67" s="474"/>
      <c r="CZ67" s="474"/>
      <c r="DA67" s="474"/>
      <c r="DB67" s="474"/>
      <c r="DC67" s="472" t="b">
        <f>IF(ISNUMBER('Schedule 5'!DC280)=FALSE,FALSE,TRUE)</f>
        <v>0</v>
      </c>
      <c r="DD67" s="474"/>
      <c r="DE67" s="474"/>
      <c r="DF67" s="472"/>
      <c r="DG67" s="472"/>
      <c r="DH67" s="472" t="b">
        <f>IF(ISNUMBER('Schedule 5'!DH280)=FALSE,FALSE,TRUE)</f>
        <v>0</v>
      </c>
      <c r="DI67" s="474"/>
      <c r="DJ67" s="474"/>
      <c r="DK67" s="474"/>
      <c r="DL67" s="474"/>
      <c r="DM67" s="472" t="b">
        <f>IF(ISNUMBER('Schedule 5'!DM280)=FALSE,FALSE,TRUE)</f>
        <v>0</v>
      </c>
      <c r="DN67" s="474"/>
      <c r="DO67" s="474"/>
      <c r="DP67" s="474"/>
      <c r="DQ67" s="474"/>
      <c r="DR67" s="472" t="b">
        <f>IF(ISNUMBER('Schedule 5'!DR280)=FALSE,FALSE,TRUE)</f>
        <v>0</v>
      </c>
      <c r="DS67" s="474"/>
      <c r="DT67" s="474"/>
      <c r="DU67" s="474"/>
      <c r="DV67" s="474"/>
      <c r="DW67" s="472" t="b">
        <f>IF(ISNUMBER('Schedule 5'!DW280)=FALSE,FALSE,TRUE)</f>
        <v>0</v>
      </c>
      <c r="DX67" s="474"/>
      <c r="DY67" s="474"/>
      <c r="DZ67" s="474"/>
      <c r="EA67" s="474"/>
      <c r="EB67" s="472" t="b">
        <f>IF(ISNUMBER('Schedule 5'!EB280)=FALSE,FALSE,TRUE)</f>
        <v>0</v>
      </c>
      <c r="EC67" s="474"/>
      <c r="ED67" s="474"/>
      <c r="EE67" s="474"/>
      <c r="EF67" s="474"/>
      <c r="EG67" s="472" t="b">
        <f>IF(ISNUMBER('Schedule 5'!EG280)=FALSE,FALSE,TRUE)</f>
        <v>0</v>
      </c>
      <c r="EH67" s="474"/>
      <c r="EI67" s="474"/>
      <c r="EJ67" s="474"/>
      <c r="EK67" s="474"/>
      <c r="EL67" s="472" t="b">
        <f>IF(ISNUMBER('Schedule 5'!EL280)=FALSE,FALSE,TRUE)</f>
        <v>0</v>
      </c>
      <c r="EM67" s="474"/>
      <c r="EN67" s="474"/>
      <c r="EO67" s="474"/>
      <c r="EP67" s="474"/>
      <c r="EQ67" s="472" t="b">
        <f>IF(ISNUMBER('Schedule 5'!EQ280)=FALSE,FALSE,TRUE)</f>
        <v>0</v>
      </c>
      <c r="ER67" s="474"/>
      <c r="ES67" s="474"/>
      <c r="ET67" s="474"/>
      <c r="EU67" s="474"/>
      <c r="EV67" s="472" t="b">
        <f>IF(ISNUMBER('Schedule 5'!EV280)=FALSE,FALSE,TRUE)</f>
        <v>0</v>
      </c>
      <c r="EW67" s="474"/>
      <c r="EX67" s="474"/>
      <c r="EY67" s="474"/>
      <c r="EZ67" s="474"/>
      <c r="FA67" s="472" t="b">
        <f>IF(ISNUMBER('Schedule 5'!FA280)=FALSE,FALSE,TRUE)</f>
        <v>0</v>
      </c>
      <c r="FB67" s="474"/>
      <c r="FC67" s="474"/>
      <c r="FD67" s="472"/>
      <c r="FE67" s="472"/>
      <c r="FF67" s="472" t="b">
        <f>IF(ISNUMBER('Schedule 5'!FF280)=FALSE,FALSE,TRUE)</f>
        <v>0</v>
      </c>
      <c r="FG67" s="474"/>
      <c r="FH67" s="474"/>
      <c r="FI67" s="474"/>
      <c r="FJ67" s="474"/>
      <c r="FK67" s="472" t="b">
        <f>IF(ISNUMBER('Schedule 5'!FK280)=FALSE,FALSE,TRUE)</f>
        <v>0</v>
      </c>
      <c r="FL67" s="474"/>
      <c r="FM67" s="474"/>
      <c r="FN67" s="474"/>
      <c r="FO67" s="474"/>
      <c r="FP67" s="472" t="b">
        <f>IF(ISNUMBER('Schedule 5'!FP280)=FALSE,FALSE,TRUE)</f>
        <v>0</v>
      </c>
      <c r="FQ67" s="474"/>
      <c r="FR67" s="474"/>
      <c r="FS67" s="474"/>
      <c r="FT67" s="474"/>
      <c r="FU67" s="472" t="b">
        <f>IF(ISNUMBER('Schedule 5'!FU280)=FALSE,FALSE,TRUE)</f>
        <v>0</v>
      </c>
      <c r="FV67" s="474"/>
      <c r="FW67" s="474"/>
      <c r="FX67" s="474"/>
      <c r="FY67" s="474"/>
      <c r="FZ67" s="472" t="b">
        <f>IF(ISNUMBER('Schedule 5'!FZ280)=FALSE,FALSE,TRUE)</f>
        <v>0</v>
      </c>
      <c r="GA67" s="474"/>
      <c r="GB67" s="474"/>
      <c r="GC67" s="474"/>
      <c r="GD67" s="474"/>
      <c r="GE67" s="472" t="b">
        <f>IF(ISNUMBER('Schedule 5'!GE280)=FALSE,FALSE,TRUE)</f>
        <v>0</v>
      </c>
      <c r="GF67" s="474"/>
      <c r="GG67" s="474"/>
      <c r="GH67" s="474"/>
      <c r="GI67" s="474"/>
      <c r="GJ67" s="472" t="b">
        <f>IF(ISNUMBER('Schedule 5'!GJ280)=FALSE,FALSE,TRUE)</f>
        <v>0</v>
      </c>
      <c r="GK67" s="474"/>
      <c r="GL67" s="474"/>
      <c r="GM67" s="474"/>
      <c r="GN67" s="474"/>
      <c r="GO67" s="472" t="b">
        <f>IF(ISNUMBER('Schedule 5'!GO280)=FALSE,FALSE,TRUE)</f>
        <v>0</v>
      </c>
      <c r="GP67" s="474"/>
      <c r="GQ67" s="474"/>
      <c r="GR67" s="474"/>
      <c r="GS67" s="474"/>
      <c r="GT67" s="472" t="b">
        <f>IF(ISNUMBER('Schedule 5'!GT280)=FALSE,FALSE,TRUE)</f>
        <v>0</v>
      </c>
      <c r="GU67" s="474"/>
      <c r="GV67" s="474"/>
      <c r="GW67" s="474"/>
      <c r="GX67" s="474"/>
      <c r="GY67" s="472" t="b">
        <f>IF(ISNUMBER('Schedule 5'!GY280)=FALSE,FALSE,TRUE)</f>
        <v>0</v>
      </c>
      <c r="GZ67" s="474"/>
      <c r="HA67" s="474"/>
      <c r="HB67" s="472"/>
      <c r="HC67" s="472"/>
      <c r="HD67" s="472" t="b">
        <f>IF(ISNUMBER('Schedule 5'!HD280)=FALSE,FALSE,TRUE)</f>
        <v>0</v>
      </c>
      <c r="HE67" s="474"/>
      <c r="HF67" s="474"/>
      <c r="HG67" s="474"/>
      <c r="HH67" s="474"/>
      <c r="HI67" s="472" t="b">
        <f>IF(ISNUMBER('Schedule 5'!HI280)=FALSE,FALSE,TRUE)</f>
        <v>0</v>
      </c>
      <c r="HJ67" s="474"/>
      <c r="HK67" s="474"/>
      <c r="HL67" s="474"/>
      <c r="HM67" s="474"/>
      <c r="HN67" s="472" t="b">
        <f>IF(ISNUMBER('Schedule 5'!HN280)=FALSE,FALSE,TRUE)</f>
        <v>0</v>
      </c>
      <c r="HO67" s="474"/>
      <c r="HP67" s="474"/>
      <c r="HQ67" s="474"/>
      <c r="HR67" s="474"/>
      <c r="HS67" s="472" t="b">
        <f>IF(ISNUMBER('Schedule 5'!HS280)=FALSE,FALSE,TRUE)</f>
        <v>0</v>
      </c>
      <c r="HT67" s="474"/>
      <c r="HU67" s="474"/>
      <c r="HV67" s="474"/>
      <c r="HW67" s="474"/>
      <c r="HX67" s="472" t="b">
        <f>IF(ISNUMBER('Schedule 5'!HX280)=FALSE,FALSE,TRUE)</f>
        <v>0</v>
      </c>
      <c r="HY67" s="474"/>
      <c r="HZ67" s="474"/>
      <c r="IA67" s="474"/>
      <c r="IB67" s="474"/>
      <c r="IC67" s="472" t="b">
        <f>IF(ISNUMBER('Schedule 5'!IC280)=FALSE,FALSE,TRUE)</f>
        <v>0</v>
      </c>
      <c r="ID67" s="474"/>
      <c r="IE67" s="474"/>
      <c r="IF67" s="474"/>
      <c r="IG67" s="474"/>
      <c r="IH67" s="472" t="b">
        <f>IF(ISNUMBER('Schedule 5'!IH280)=FALSE,FALSE,TRUE)</f>
        <v>0</v>
      </c>
      <c r="II67" s="474"/>
      <c r="IJ67" s="474"/>
      <c r="IK67" s="474"/>
      <c r="IL67" s="474"/>
      <c r="IM67" s="472" t="b">
        <f>IF(ISNUMBER('Schedule 5'!IM280)=FALSE,FALSE,TRUE)</f>
        <v>0</v>
      </c>
      <c r="IN67" s="474"/>
      <c r="IO67" s="474"/>
      <c r="IP67" s="474"/>
      <c r="IQ67" s="474"/>
      <c r="IR67" s="472" t="b">
        <f>IF(ISNUMBER('Schedule 5'!IR280)=FALSE,FALSE,TRUE)</f>
        <v>0</v>
      </c>
      <c r="IS67" s="474"/>
      <c r="IT67" s="474"/>
      <c r="IU67" s="474"/>
      <c r="IV67" s="474"/>
      <c r="IW67" s="472" t="b">
        <f>IF(ISNUMBER('Schedule 5'!IW280)=FALSE,FALSE,TRUE)</f>
        <v>0</v>
      </c>
      <c r="IX67" s="474"/>
      <c r="IY67" s="465"/>
      <c r="IZ67" s="78"/>
    </row>
    <row r="68" spans="2:260" x14ac:dyDescent="0.35">
      <c r="B68" s="469"/>
      <c r="C68" s="123" t="s">
        <v>1001</v>
      </c>
      <c r="D68" s="107" t="s">
        <v>1395</v>
      </c>
      <c r="E68" s="470"/>
      <c r="F68" s="471"/>
      <c r="G68" s="472"/>
      <c r="H68" s="473"/>
      <c r="I68" s="472"/>
      <c r="J68" s="471"/>
      <c r="K68" s="472"/>
      <c r="L68" s="472" t="b">
        <f>IF(ISNUMBER('Schedule 5'!L282)=FALSE,FALSE,TRUE)</f>
        <v>0</v>
      </c>
      <c r="M68" s="474"/>
      <c r="N68" s="474"/>
      <c r="O68" s="474"/>
      <c r="P68" s="474"/>
      <c r="Q68" s="472" t="b">
        <f>IF(ISNUMBER('Schedule 5'!Q282)=FALSE,FALSE,TRUE)</f>
        <v>0</v>
      </c>
      <c r="R68" s="474"/>
      <c r="S68" s="474"/>
      <c r="T68" s="474"/>
      <c r="U68" s="474"/>
      <c r="V68" s="472" t="b">
        <f>IF(ISNUMBER('Schedule 5'!V282)=FALSE,FALSE,TRUE)</f>
        <v>0</v>
      </c>
      <c r="W68" s="474"/>
      <c r="X68" s="474"/>
      <c r="Y68" s="474"/>
      <c r="Z68" s="474"/>
      <c r="AA68" s="472" t="b">
        <f>IF(ISNUMBER('Schedule 5'!AA282)=FALSE,FALSE,TRUE)</f>
        <v>0</v>
      </c>
      <c r="AB68" s="474"/>
      <c r="AC68" s="474"/>
      <c r="AD68" s="474"/>
      <c r="AE68" s="474"/>
      <c r="AF68" s="472" t="b">
        <f>IF(ISNUMBER('Schedule 5'!AF282)=FALSE,FALSE,TRUE)</f>
        <v>0</v>
      </c>
      <c r="AG68" s="474"/>
      <c r="AH68" s="474"/>
      <c r="AI68" s="474"/>
      <c r="AJ68" s="474"/>
      <c r="AK68" s="472" t="b">
        <f>IF(ISNUMBER('Schedule 5'!AK282)=FALSE,FALSE,TRUE)</f>
        <v>0</v>
      </c>
      <c r="AL68" s="474"/>
      <c r="AM68" s="474"/>
      <c r="AN68" s="474"/>
      <c r="AO68" s="474"/>
      <c r="AP68" s="472" t="b">
        <f>IF(ISNUMBER('Schedule 5'!AP282)=FALSE,FALSE,TRUE)</f>
        <v>0</v>
      </c>
      <c r="AQ68" s="474"/>
      <c r="AR68" s="474"/>
      <c r="AS68" s="474"/>
      <c r="AT68" s="474"/>
      <c r="AU68" s="472" t="b">
        <f>IF(ISNUMBER('Schedule 5'!AU282)=FALSE,FALSE,TRUE)</f>
        <v>0</v>
      </c>
      <c r="AV68" s="474"/>
      <c r="AW68" s="474"/>
      <c r="AX68" s="474"/>
      <c r="AY68" s="474"/>
      <c r="AZ68" s="472" t="b">
        <f>IF(ISNUMBER('Schedule 5'!AZ282)=FALSE,FALSE,TRUE)</f>
        <v>0</v>
      </c>
      <c r="BA68" s="474"/>
      <c r="BB68" s="474"/>
      <c r="BC68" s="474"/>
      <c r="BD68" s="474"/>
      <c r="BE68" s="472" t="b">
        <f>IF(ISNUMBER('Schedule 5'!BE282)=FALSE,FALSE,TRUE)</f>
        <v>0</v>
      </c>
      <c r="BF68" s="474"/>
      <c r="BG68" s="474"/>
      <c r="BH68" s="472"/>
      <c r="BI68" s="472"/>
      <c r="BJ68" s="472" t="b">
        <f>IF(ISNUMBER('Schedule 5'!BJ282)=FALSE,FALSE,TRUE)</f>
        <v>0</v>
      </c>
      <c r="BK68" s="474"/>
      <c r="BL68" s="474"/>
      <c r="BM68" s="474"/>
      <c r="BN68" s="474"/>
      <c r="BO68" s="472" t="b">
        <f>IF(ISNUMBER('Schedule 5'!BO282)=FALSE,FALSE,TRUE)</f>
        <v>0</v>
      </c>
      <c r="BP68" s="474"/>
      <c r="BQ68" s="474"/>
      <c r="BR68" s="474"/>
      <c r="BS68" s="474"/>
      <c r="BT68" s="472" t="b">
        <f>IF(ISNUMBER('Schedule 5'!BT282)=FALSE,FALSE,TRUE)</f>
        <v>0</v>
      </c>
      <c r="BU68" s="474"/>
      <c r="BV68" s="474"/>
      <c r="BW68" s="474"/>
      <c r="BX68" s="474"/>
      <c r="BY68" s="472" t="b">
        <f>IF(ISNUMBER('Schedule 5'!BY282)=FALSE,FALSE,TRUE)</f>
        <v>0</v>
      </c>
      <c r="BZ68" s="474"/>
      <c r="CA68" s="474"/>
      <c r="CB68" s="474"/>
      <c r="CC68" s="474"/>
      <c r="CD68" s="472" t="b">
        <f>IF(ISNUMBER('Schedule 5'!CD282)=FALSE,FALSE,TRUE)</f>
        <v>0</v>
      </c>
      <c r="CE68" s="474"/>
      <c r="CF68" s="474"/>
      <c r="CG68" s="474"/>
      <c r="CH68" s="474"/>
      <c r="CI68" s="472" t="b">
        <f>IF(ISNUMBER('Schedule 5'!CI282)=FALSE,FALSE,TRUE)</f>
        <v>0</v>
      </c>
      <c r="CJ68" s="474"/>
      <c r="CK68" s="474"/>
      <c r="CL68" s="474"/>
      <c r="CM68" s="474"/>
      <c r="CN68" s="472" t="b">
        <f>IF(ISNUMBER('Schedule 5'!CN282)=FALSE,FALSE,TRUE)</f>
        <v>0</v>
      </c>
      <c r="CO68" s="474"/>
      <c r="CP68" s="474"/>
      <c r="CQ68" s="474"/>
      <c r="CR68" s="474"/>
      <c r="CS68" s="472" t="b">
        <f>IF(ISNUMBER('Schedule 5'!CS282)=FALSE,FALSE,TRUE)</f>
        <v>0</v>
      </c>
      <c r="CT68" s="474"/>
      <c r="CU68" s="474"/>
      <c r="CV68" s="474"/>
      <c r="CW68" s="474"/>
      <c r="CX68" s="472" t="b">
        <f>IF(ISNUMBER('Schedule 5'!CX282)=FALSE,FALSE,TRUE)</f>
        <v>0</v>
      </c>
      <c r="CY68" s="474"/>
      <c r="CZ68" s="474"/>
      <c r="DA68" s="474"/>
      <c r="DB68" s="474"/>
      <c r="DC68" s="472" t="b">
        <f>IF(ISNUMBER('Schedule 5'!DC282)=FALSE,FALSE,TRUE)</f>
        <v>0</v>
      </c>
      <c r="DD68" s="474"/>
      <c r="DE68" s="474"/>
      <c r="DF68" s="472"/>
      <c r="DG68" s="472"/>
      <c r="DH68" s="472" t="b">
        <f>IF(ISNUMBER('Schedule 5'!DH282)=FALSE,FALSE,TRUE)</f>
        <v>0</v>
      </c>
      <c r="DI68" s="474"/>
      <c r="DJ68" s="474"/>
      <c r="DK68" s="474"/>
      <c r="DL68" s="474"/>
      <c r="DM68" s="472" t="b">
        <f>IF(ISNUMBER('Schedule 5'!DM282)=FALSE,FALSE,TRUE)</f>
        <v>0</v>
      </c>
      <c r="DN68" s="474"/>
      <c r="DO68" s="474"/>
      <c r="DP68" s="474"/>
      <c r="DQ68" s="474"/>
      <c r="DR68" s="472" t="b">
        <f>IF(ISNUMBER('Schedule 5'!DR282)=FALSE,FALSE,TRUE)</f>
        <v>0</v>
      </c>
      <c r="DS68" s="474"/>
      <c r="DT68" s="474"/>
      <c r="DU68" s="474"/>
      <c r="DV68" s="474"/>
      <c r="DW68" s="472" t="b">
        <f>IF(ISNUMBER('Schedule 5'!DW282)=FALSE,FALSE,TRUE)</f>
        <v>0</v>
      </c>
      <c r="DX68" s="474"/>
      <c r="DY68" s="474"/>
      <c r="DZ68" s="474"/>
      <c r="EA68" s="474"/>
      <c r="EB68" s="472" t="b">
        <f>IF(ISNUMBER('Schedule 5'!EB282)=FALSE,FALSE,TRUE)</f>
        <v>0</v>
      </c>
      <c r="EC68" s="474"/>
      <c r="ED68" s="474"/>
      <c r="EE68" s="474"/>
      <c r="EF68" s="474"/>
      <c r="EG68" s="472" t="b">
        <f>IF(ISNUMBER('Schedule 5'!EG282)=FALSE,FALSE,TRUE)</f>
        <v>0</v>
      </c>
      <c r="EH68" s="474"/>
      <c r="EI68" s="474"/>
      <c r="EJ68" s="474"/>
      <c r="EK68" s="474"/>
      <c r="EL68" s="472" t="b">
        <f>IF(ISNUMBER('Schedule 5'!EL282)=FALSE,FALSE,TRUE)</f>
        <v>0</v>
      </c>
      <c r="EM68" s="474"/>
      <c r="EN68" s="474"/>
      <c r="EO68" s="474"/>
      <c r="EP68" s="474"/>
      <c r="EQ68" s="472" t="b">
        <f>IF(ISNUMBER('Schedule 5'!EQ282)=FALSE,FALSE,TRUE)</f>
        <v>0</v>
      </c>
      <c r="ER68" s="474"/>
      <c r="ES68" s="474"/>
      <c r="ET68" s="474"/>
      <c r="EU68" s="474"/>
      <c r="EV68" s="472" t="b">
        <f>IF(ISNUMBER('Schedule 5'!EV282)=FALSE,FALSE,TRUE)</f>
        <v>0</v>
      </c>
      <c r="EW68" s="474"/>
      <c r="EX68" s="474"/>
      <c r="EY68" s="474"/>
      <c r="EZ68" s="474"/>
      <c r="FA68" s="472" t="b">
        <f>IF(ISNUMBER('Schedule 5'!FA282)=FALSE,FALSE,TRUE)</f>
        <v>0</v>
      </c>
      <c r="FB68" s="474"/>
      <c r="FC68" s="474"/>
      <c r="FD68" s="472"/>
      <c r="FE68" s="472"/>
      <c r="FF68" s="472" t="b">
        <f>IF(ISNUMBER('Schedule 5'!FF282)=FALSE,FALSE,TRUE)</f>
        <v>0</v>
      </c>
      <c r="FG68" s="474"/>
      <c r="FH68" s="474"/>
      <c r="FI68" s="474"/>
      <c r="FJ68" s="474"/>
      <c r="FK68" s="472" t="b">
        <f>IF(ISNUMBER('Schedule 5'!FK282)=FALSE,FALSE,TRUE)</f>
        <v>0</v>
      </c>
      <c r="FL68" s="474"/>
      <c r="FM68" s="474"/>
      <c r="FN68" s="474"/>
      <c r="FO68" s="474"/>
      <c r="FP68" s="472" t="b">
        <f>IF(ISNUMBER('Schedule 5'!FP282)=FALSE,FALSE,TRUE)</f>
        <v>0</v>
      </c>
      <c r="FQ68" s="474"/>
      <c r="FR68" s="474"/>
      <c r="FS68" s="474"/>
      <c r="FT68" s="474"/>
      <c r="FU68" s="472" t="b">
        <f>IF(ISNUMBER('Schedule 5'!FU282)=FALSE,FALSE,TRUE)</f>
        <v>0</v>
      </c>
      <c r="FV68" s="474"/>
      <c r="FW68" s="474"/>
      <c r="FX68" s="474"/>
      <c r="FY68" s="474"/>
      <c r="FZ68" s="472" t="b">
        <f>IF(ISNUMBER('Schedule 5'!FZ282)=FALSE,FALSE,TRUE)</f>
        <v>0</v>
      </c>
      <c r="GA68" s="474"/>
      <c r="GB68" s="474"/>
      <c r="GC68" s="474"/>
      <c r="GD68" s="474"/>
      <c r="GE68" s="472" t="b">
        <f>IF(ISNUMBER('Schedule 5'!GE282)=FALSE,FALSE,TRUE)</f>
        <v>0</v>
      </c>
      <c r="GF68" s="474"/>
      <c r="GG68" s="474"/>
      <c r="GH68" s="474"/>
      <c r="GI68" s="474"/>
      <c r="GJ68" s="472" t="b">
        <f>IF(ISNUMBER('Schedule 5'!GJ282)=FALSE,FALSE,TRUE)</f>
        <v>0</v>
      </c>
      <c r="GK68" s="474"/>
      <c r="GL68" s="474"/>
      <c r="GM68" s="474"/>
      <c r="GN68" s="474"/>
      <c r="GO68" s="472" t="b">
        <f>IF(ISNUMBER('Schedule 5'!GO282)=FALSE,FALSE,TRUE)</f>
        <v>0</v>
      </c>
      <c r="GP68" s="474"/>
      <c r="GQ68" s="474"/>
      <c r="GR68" s="474"/>
      <c r="GS68" s="474"/>
      <c r="GT68" s="472" t="b">
        <f>IF(ISNUMBER('Schedule 5'!GT282)=FALSE,FALSE,TRUE)</f>
        <v>0</v>
      </c>
      <c r="GU68" s="474"/>
      <c r="GV68" s="474"/>
      <c r="GW68" s="474"/>
      <c r="GX68" s="474"/>
      <c r="GY68" s="472" t="b">
        <f>IF(ISNUMBER('Schedule 5'!GY282)=FALSE,FALSE,TRUE)</f>
        <v>0</v>
      </c>
      <c r="GZ68" s="474"/>
      <c r="HA68" s="474"/>
      <c r="HB68" s="472"/>
      <c r="HC68" s="472"/>
      <c r="HD68" s="472" t="b">
        <f>IF(ISNUMBER('Schedule 5'!HD282)=FALSE,FALSE,TRUE)</f>
        <v>0</v>
      </c>
      <c r="HE68" s="474"/>
      <c r="HF68" s="474"/>
      <c r="HG68" s="474"/>
      <c r="HH68" s="474"/>
      <c r="HI68" s="472" t="b">
        <f>IF(ISNUMBER('Schedule 5'!HI282)=FALSE,FALSE,TRUE)</f>
        <v>0</v>
      </c>
      <c r="HJ68" s="474"/>
      <c r="HK68" s="474"/>
      <c r="HL68" s="474"/>
      <c r="HM68" s="474"/>
      <c r="HN68" s="472" t="b">
        <f>IF(ISNUMBER('Schedule 5'!HN282)=FALSE,FALSE,TRUE)</f>
        <v>0</v>
      </c>
      <c r="HO68" s="474"/>
      <c r="HP68" s="474"/>
      <c r="HQ68" s="474"/>
      <c r="HR68" s="474"/>
      <c r="HS68" s="472" t="b">
        <f>IF(ISNUMBER('Schedule 5'!HS282)=FALSE,FALSE,TRUE)</f>
        <v>0</v>
      </c>
      <c r="HT68" s="474"/>
      <c r="HU68" s="474"/>
      <c r="HV68" s="474"/>
      <c r="HW68" s="474"/>
      <c r="HX68" s="472" t="b">
        <f>IF(ISNUMBER('Schedule 5'!HX282)=FALSE,FALSE,TRUE)</f>
        <v>0</v>
      </c>
      <c r="HY68" s="474"/>
      <c r="HZ68" s="474"/>
      <c r="IA68" s="474"/>
      <c r="IB68" s="474"/>
      <c r="IC68" s="472" t="b">
        <f>IF(ISNUMBER('Schedule 5'!IC282)=FALSE,FALSE,TRUE)</f>
        <v>0</v>
      </c>
      <c r="ID68" s="474"/>
      <c r="IE68" s="474"/>
      <c r="IF68" s="474"/>
      <c r="IG68" s="474"/>
      <c r="IH68" s="472" t="b">
        <f>IF(ISNUMBER('Schedule 5'!IH282)=FALSE,FALSE,TRUE)</f>
        <v>0</v>
      </c>
      <c r="II68" s="474"/>
      <c r="IJ68" s="474"/>
      <c r="IK68" s="474"/>
      <c r="IL68" s="474"/>
      <c r="IM68" s="472" t="b">
        <f>IF(ISNUMBER('Schedule 5'!IM282)=FALSE,FALSE,TRUE)</f>
        <v>0</v>
      </c>
      <c r="IN68" s="474"/>
      <c r="IO68" s="474"/>
      <c r="IP68" s="474"/>
      <c r="IQ68" s="474"/>
      <c r="IR68" s="472" t="b">
        <f>IF(ISNUMBER('Schedule 5'!IR282)=FALSE,FALSE,TRUE)</f>
        <v>0</v>
      </c>
      <c r="IS68" s="474"/>
      <c r="IT68" s="474"/>
      <c r="IU68" s="474"/>
      <c r="IV68" s="474"/>
      <c r="IW68" s="472" t="b">
        <f>IF(ISNUMBER('Schedule 5'!IW282)=FALSE,FALSE,TRUE)</f>
        <v>0</v>
      </c>
      <c r="IX68" s="474"/>
      <c r="IY68" s="465"/>
      <c r="IZ68" s="78"/>
    </row>
    <row r="69" spans="2:260" x14ac:dyDescent="0.35">
      <c r="B69" s="469"/>
      <c r="C69" s="123" t="s">
        <v>1120</v>
      </c>
      <c r="D69" s="162" t="s">
        <v>1121</v>
      </c>
      <c r="E69" s="470"/>
      <c r="F69" s="471"/>
      <c r="G69" s="472"/>
      <c r="H69" s="473"/>
      <c r="I69" s="472"/>
      <c r="J69" s="471"/>
      <c r="K69" s="472"/>
      <c r="L69" s="472" t="b">
        <f>IF(ISNUMBER('Schedule 6'!L27)=FALSE,FALSE,IF('Schedule 6'!L27&lt;0,FALSE,TRUE))</f>
        <v>0</v>
      </c>
      <c r="M69" s="474"/>
      <c r="N69" s="474"/>
      <c r="O69" s="474"/>
      <c r="P69" s="474"/>
      <c r="Q69" s="472" t="b">
        <f>IF(ISNUMBER('Schedule 6'!Q27)=FALSE,FALSE,IF('Schedule 6'!Q27&lt;0,FALSE,TRUE))</f>
        <v>0</v>
      </c>
      <c r="R69" s="474"/>
      <c r="S69" s="474"/>
      <c r="T69" s="474"/>
      <c r="U69" s="474"/>
      <c r="V69" s="472" t="b">
        <f>IF(ISNUMBER('Schedule 6'!V27)=FALSE,FALSE,IF('Schedule 6'!V27&lt;0,FALSE,TRUE))</f>
        <v>0</v>
      </c>
      <c r="W69" s="474"/>
      <c r="X69" s="474"/>
      <c r="Y69" s="474"/>
      <c r="Z69" s="474"/>
      <c r="AA69" s="472" t="b">
        <f>IF(ISNUMBER('Schedule 6'!AA27)=FALSE,FALSE,IF('Schedule 6'!AA27&lt;0,FALSE,TRUE))</f>
        <v>0</v>
      </c>
      <c r="AB69" s="474"/>
      <c r="AC69" s="474"/>
      <c r="AD69" s="474"/>
      <c r="AE69" s="474"/>
      <c r="AF69" s="472" t="b">
        <f>IF(ISNUMBER('Schedule 6'!AF27)=FALSE,FALSE,IF('Schedule 6'!AF27&lt;0,FALSE,TRUE))</f>
        <v>0</v>
      </c>
      <c r="AG69" s="474"/>
      <c r="AH69" s="474"/>
      <c r="AI69" s="474"/>
      <c r="AJ69" s="474"/>
      <c r="AK69" s="472" t="b">
        <f>IF(ISNUMBER('Schedule 6'!AK27)=FALSE,FALSE,IF('Schedule 6'!AK27&lt;0,FALSE,TRUE))</f>
        <v>0</v>
      </c>
      <c r="AL69" s="474"/>
      <c r="AM69" s="474"/>
      <c r="AN69" s="474"/>
      <c r="AO69" s="474"/>
      <c r="AP69" s="472" t="b">
        <f>IF(ISNUMBER('Schedule 6'!AP27)=FALSE,FALSE,IF('Schedule 6'!AP27&lt;0,FALSE,TRUE))</f>
        <v>0</v>
      </c>
      <c r="AQ69" s="474"/>
      <c r="AR69" s="474"/>
      <c r="AS69" s="474"/>
      <c r="AT69" s="474"/>
      <c r="AU69" s="472" t="b">
        <f>IF(ISNUMBER('Schedule 6'!AU27)=FALSE,FALSE,IF('Schedule 6'!AU27&lt;0,FALSE,TRUE))</f>
        <v>0</v>
      </c>
      <c r="AV69" s="474"/>
      <c r="AW69" s="474"/>
      <c r="AX69" s="474"/>
      <c r="AY69" s="474"/>
      <c r="AZ69" s="472" t="b">
        <f>IF(ISNUMBER('Schedule 6'!AZ27)=FALSE,FALSE,IF('Schedule 6'!AZ27&lt;0,FALSE,TRUE))</f>
        <v>0</v>
      </c>
      <c r="BA69" s="474"/>
      <c r="BB69" s="474"/>
      <c r="BC69" s="474"/>
      <c r="BD69" s="474"/>
      <c r="BE69" s="472" t="b">
        <f>IF(ISNUMBER('Schedule 6'!BE27)=FALSE,FALSE,IF('Schedule 6'!BE27&lt;0,FALSE,TRUE))</f>
        <v>0</v>
      </c>
      <c r="BF69" s="474"/>
      <c r="BG69" s="474"/>
      <c r="BH69" s="472"/>
      <c r="BI69" s="472"/>
      <c r="BJ69" s="472" t="b">
        <f>IF(ISNUMBER('Schedule 6'!BJ27)=FALSE,FALSE,IF('Schedule 6'!BJ27&lt;0,FALSE,TRUE))</f>
        <v>0</v>
      </c>
      <c r="BK69" s="474"/>
      <c r="BL69" s="474"/>
      <c r="BM69" s="474"/>
      <c r="BN69" s="474"/>
      <c r="BO69" s="472" t="b">
        <f>IF(ISNUMBER('Schedule 6'!BO27)=FALSE,FALSE,IF('Schedule 6'!BO27&lt;0,FALSE,TRUE))</f>
        <v>0</v>
      </c>
      <c r="BP69" s="474"/>
      <c r="BQ69" s="474"/>
      <c r="BR69" s="474"/>
      <c r="BS69" s="474"/>
      <c r="BT69" s="472" t="b">
        <f>IF(ISNUMBER('Schedule 6'!BT27)=FALSE,FALSE,IF('Schedule 6'!BT27&lt;0,FALSE,TRUE))</f>
        <v>0</v>
      </c>
      <c r="BU69" s="474"/>
      <c r="BV69" s="474"/>
      <c r="BW69" s="474"/>
      <c r="BX69" s="474"/>
      <c r="BY69" s="472" t="b">
        <f>IF(ISNUMBER('Schedule 6'!BY27)=FALSE,FALSE,IF('Schedule 6'!BY27&lt;0,FALSE,TRUE))</f>
        <v>0</v>
      </c>
      <c r="BZ69" s="474"/>
      <c r="CA69" s="474"/>
      <c r="CB69" s="474"/>
      <c r="CC69" s="474"/>
      <c r="CD69" s="472" t="b">
        <f>IF(ISNUMBER('Schedule 6'!CD27)=FALSE,FALSE,IF('Schedule 6'!CD27&lt;0,FALSE,TRUE))</f>
        <v>0</v>
      </c>
      <c r="CE69" s="474"/>
      <c r="CF69" s="474"/>
      <c r="CG69" s="474"/>
      <c r="CH69" s="474"/>
      <c r="CI69" s="472" t="b">
        <f>IF(ISNUMBER('Schedule 6'!CI27)=FALSE,FALSE,IF('Schedule 6'!CI27&lt;0,FALSE,TRUE))</f>
        <v>0</v>
      </c>
      <c r="CJ69" s="474"/>
      <c r="CK69" s="474"/>
      <c r="CL69" s="474"/>
      <c r="CM69" s="474"/>
      <c r="CN69" s="472" t="b">
        <f>IF(ISNUMBER('Schedule 6'!CN27)=FALSE,FALSE,IF('Schedule 6'!CN27&lt;0,FALSE,TRUE))</f>
        <v>0</v>
      </c>
      <c r="CO69" s="474"/>
      <c r="CP69" s="474"/>
      <c r="CQ69" s="474"/>
      <c r="CR69" s="474"/>
      <c r="CS69" s="472" t="b">
        <f>IF(ISNUMBER('Schedule 6'!CS27)=FALSE,FALSE,IF('Schedule 6'!CS27&lt;0,FALSE,TRUE))</f>
        <v>0</v>
      </c>
      <c r="CT69" s="474"/>
      <c r="CU69" s="474"/>
      <c r="CV69" s="474"/>
      <c r="CW69" s="474"/>
      <c r="CX69" s="472" t="b">
        <f>IF(ISNUMBER('Schedule 6'!CX27)=FALSE,FALSE,IF('Schedule 6'!CX27&lt;0,FALSE,TRUE))</f>
        <v>0</v>
      </c>
      <c r="CY69" s="474"/>
      <c r="CZ69" s="474"/>
      <c r="DA69" s="474"/>
      <c r="DB69" s="474"/>
      <c r="DC69" s="472" t="b">
        <f>IF(ISNUMBER('Schedule 6'!DC27)=FALSE,FALSE,IF('Schedule 6'!DC27&lt;0,FALSE,TRUE))</f>
        <v>0</v>
      </c>
      <c r="DD69" s="474"/>
      <c r="DE69" s="474"/>
      <c r="DF69" s="472"/>
      <c r="DG69" s="472"/>
      <c r="DH69" s="472" t="b">
        <f>IF(ISNUMBER('Schedule 6'!DH27)=FALSE,FALSE,IF('Schedule 6'!DH27&lt;0,FALSE,TRUE))</f>
        <v>0</v>
      </c>
      <c r="DI69" s="474"/>
      <c r="DJ69" s="474"/>
      <c r="DK69" s="474"/>
      <c r="DL69" s="474"/>
      <c r="DM69" s="472" t="b">
        <f>IF(ISNUMBER('Schedule 6'!DM27)=FALSE,FALSE,IF('Schedule 6'!DM27&lt;0,FALSE,TRUE))</f>
        <v>0</v>
      </c>
      <c r="DN69" s="474"/>
      <c r="DO69" s="474"/>
      <c r="DP69" s="474"/>
      <c r="DQ69" s="474"/>
      <c r="DR69" s="472" t="b">
        <f>IF(ISNUMBER('Schedule 6'!DR27)=FALSE,FALSE,IF('Schedule 6'!DR27&lt;0,FALSE,TRUE))</f>
        <v>0</v>
      </c>
      <c r="DS69" s="474"/>
      <c r="DT69" s="474"/>
      <c r="DU69" s="474"/>
      <c r="DV69" s="474"/>
      <c r="DW69" s="472" t="b">
        <f>IF(ISNUMBER('Schedule 6'!DW27)=FALSE,FALSE,IF('Schedule 6'!DW27&lt;0,FALSE,TRUE))</f>
        <v>0</v>
      </c>
      <c r="DX69" s="474"/>
      <c r="DY69" s="474"/>
      <c r="DZ69" s="474"/>
      <c r="EA69" s="474"/>
      <c r="EB69" s="472" t="b">
        <f>IF(ISNUMBER('Schedule 6'!EB27)=FALSE,FALSE,IF('Schedule 6'!EB27&lt;0,FALSE,TRUE))</f>
        <v>0</v>
      </c>
      <c r="EC69" s="474"/>
      <c r="ED69" s="474"/>
      <c r="EE69" s="474"/>
      <c r="EF69" s="474"/>
      <c r="EG69" s="472" t="b">
        <f>IF(ISNUMBER('Schedule 6'!EG27)=FALSE,FALSE,IF('Schedule 6'!EG27&lt;0,FALSE,TRUE))</f>
        <v>0</v>
      </c>
      <c r="EH69" s="474"/>
      <c r="EI69" s="474"/>
      <c r="EJ69" s="474"/>
      <c r="EK69" s="474"/>
      <c r="EL69" s="472" t="b">
        <f>IF(ISNUMBER('Schedule 6'!EL27)=FALSE,FALSE,IF('Schedule 6'!EL27&lt;0,FALSE,TRUE))</f>
        <v>0</v>
      </c>
      <c r="EM69" s="474"/>
      <c r="EN69" s="474"/>
      <c r="EO69" s="474"/>
      <c r="EP69" s="474"/>
      <c r="EQ69" s="472" t="b">
        <f>IF(ISNUMBER('Schedule 6'!EQ27)=FALSE,FALSE,IF('Schedule 6'!EQ27&lt;0,FALSE,TRUE))</f>
        <v>0</v>
      </c>
      <c r="ER69" s="474"/>
      <c r="ES69" s="474"/>
      <c r="ET69" s="474"/>
      <c r="EU69" s="474"/>
      <c r="EV69" s="472" t="b">
        <f>IF(ISNUMBER('Schedule 6'!EV27)=FALSE,FALSE,IF('Schedule 6'!EV27&lt;0,FALSE,TRUE))</f>
        <v>0</v>
      </c>
      <c r="EW69" s="474"/>
      <c r="EX69" s="474"/>
      <c r="EY69" s="474"/>
      <c r="EZ69" s="474"/>
      <c r="FA69" s="472" t="b">
        <f>IF(ISNUMBER('Schedule 6'!FA27)=FALSE,FALSE,IF('Schedule 6'!FA27&lt;0,FALSE,TRUE))</f>
        <v>0</v>
      </c>
      <c r="FB69" s="474"/>
      <c r="FC69" s="474"/>
      <c r="FD69" s="472"/>
      <c r="FE69" s="472"/>
      <c r="FF69" s="472" t="b">
        <f>IF(ISNUMBER('Schedule 6'!FF27)=FALSE,FALSE,IF('Schedule 6'!FF27&lt;0,FALSE,TRUE))</f>
        <v>0</v>
      </c>
      <c r="FG69" s="474"/>
      <c r="FH69" s="474"/>
      <c r="FI69" s="474"/>
      <c r="FJ69" s="474"/>
      <c r="FK69" s="472" t="b">
        <f>IF(ISNUMBER('Schedule 6'!FK27)=FALSE,FALSE,IF('Schedule 6'!FK27&lt;0,FALSE,TRUE))</f>
        <v>0</v>
      </c>
      <c r="FL69" s="474"/>
      <c r="FM69" s="474"/>
      <c r="FN69" s="474"/>
      <c r="FO69" s="474"/>
      <c r="FP69" s="472" t="b">
        <f>IF(ISNUMBER('Schedule 6'!FP27)=FALSE,FALSE,IF('Schedule 6'!FP27&lt;0,FALSE,TRUE))</f>
        <v>0</v>
      </c>
      <c r="FQ69" s="474"/>
      <c r="FR69" s="474"/>
      <c r="FS69" s="474"/>
      <c r="FT69" s="474"/>
      <c r="FU69" s="472" t="b">
        <f>IF(ISNUMBER('Schedule 6'!FU27)=FALSE,FALSE,IF('Schedule 6'!FU27&lt;0,FALSE,TRUE))</f>
        <v>0</v>
      </c>
      <c r="FV69" s="474"/>
      <c r="FW69" s="474"/>
      <c r="FX69" s="474"/>
      <c r="FY69" s="474"/>
      <c r="FZ69" s="472" t="b">
        <f>IF(ISNUMBER('Schedule 6'!FZ27)=FALSE,FALSE,IF('Schedule 6'!FZ27&lt;0,FALSE,TRUE))</f>
        <v>0</v>
      </c>
      <c r="GA69" s="474"/>
      <c r="GB69" s="474"/>
      <c r="GC69" s="474"/>
      <c r="GD69" s="474"/>
      <c r="GE69" s="472" t="b">
        <f>IF(ISNUMBER('Schedule 6'!GE27)=FALSE,FALSE,IF('Schedule 6'!GE27&lt;0,FALSE,TRUE))</f>
        <v>0</v>
      </c>
      <c r="GF69" s="474"/>
      <c r="GG69" s="474"/>
      <c r="GH69" s="474"/>
      <c r="GI69" s="474"/>
      <c r="GJ69" s="472" t="b">
        <f>IF(ISNUMBER('Schedule 6'!GJ27)=FALSE,FALSE,IF('Schedule 6'!GJ27&lt;0,FALSE,TRUE))</f>
        <v>0</v>
      </c>
      <c r="GK69" s="474"/>
      <c r="GL69" s="474"/>
      <c r="GM69" s="474"/>
      <c r="GN69" s="474"/>
      <c r="GO69" s="472" t="b">
        <f>IF(ISNUMBER('Schedule 6'!GO27)=FALSE,FALSE,IF('Schedule 6'!GO27&lt;0,FALSE,TRUE))</f>
        <v>0</v>
      </c>
      <c r="GP69" s="474"/>
      <c r="GQ69" s="474"/>
      <c r="GR69" s="474"/>
      <c r="GS69" s="474"/>
      <c r="GT69" s="472" t="b">
        <f>IF(ISNUMBER('Schedule 6'!GT27)=FALSE,FALSE,IF('Schedule 6'!GT27&lt;0,FALSE,TRUE))</f>
        <v>0</v>
      </c>
      <c r="GU69" s="474"/>
      <c r="GV69" s="474"/>
      <c r="GW69" s="474"/>
      <c r="GX69" s="474"/>
      <c r="GY69" s="472" t="b">
        <f>IF(ISNUMBER('Schedule 6'!GY27)=FALSE,FALSE,IF('Schedule 6'!GY27&lt;0,FALSE,TRUE))</f>
        <v>0</v>
      </c>
      <c r="GZ69" s="474"/>
      <c r="HA69" s="474"/>
      <c r="HB69" s="472"/>
      <c r="HC69" s="472"/>
      <c r="HD69" s="472" t="b">
        <f>IF(ISNUMBER('Schedule 6'!HD27)=FALSE,FALSE,IF('Schedule 6'!HD27&lt;0,FALSE,TRUE))</f>
        <v>0</v>
      </c>
      <c r="HE69" s="474"/>
      <c r="HF69" s="474"/>
      <c r="HG69" s="474"/>
      <c r="HH69" s="474"/>
      <c r="HI69" s="472" t="b">
        <f>IF(ISNUMBER('Schedule 6'!HI27)=FALSE,FALSE,IF('Schedule 6'!HI27&lt;0,FALSE,TRUE))</f>
        <v>0</v>
      </c>
      <c r="HJ69" s="474"/>
      <c r="HK69" s="474"/>
      <c r="HL69" s="474"/>
      <c r="HM69" s="474"/>
      <c r="HN69" s="472" t="b">
        <f>IF(ISNUMBER('Schedule 6'!HN27)=FALSE,FALSE,IF('Schedule 6'!HN27&lt;0,FALSE,TRUE))</f>
        <v>0</v>
      </c>
      <c r="HO69" s="474"/>
      <c r="HP69" s="474"/>
      <c r="HQ69" s="474"/>
      <c r="HR69" s="474"/>
      <c r="HS69" s="472" t="b">
        <f>IF(ISNUMBER('Schedule 6'!HS27)=FALSE,FALSE,IF('Schedule 6'!HS27&lt;0,FALSE,TRUE))</f>
        <v>0</v>
      </c>
      <c r="HT69" s="474"/>
      <c r="HU69" s="474"/>
      <c r="HV69" s="474"/>
      <c r="HW69" s="474"/>
      <c r="HX69" s="472" t="b">
        <f>IF(ISNUMBER('Schedule 6'!HX27)=FALSE,FALSE,IF('Schedule 6'!HX27&lt;0,FALSE,TRUE))</f>
        <v>0</v>
      </c>
      <c r="HY69" s="474"/>
      <c r="HZ69" s="474"/>
      <c r="IA69" s="474"/>
      <c r="IB69" s="474"/>
      <c r="IC69" s="472" t="b">
        <f>IF(ISNUMBER('Schedule 6'!IC27)=FALSE,FALSE,IF('Schedule 6'!IC27&lt;0,FALSE,TRUE))</f>
        <v>0</v>
      </c>
      <c r="ID69" s="474"/>
      <c r="IE69" s="474"/>
      <c r="IF69" s="474"/>
      <c r="IG69" s="474"/>
      <c r="IH69" s="472" t="b">
        <f>IF(ISNUMBER('Schedule 6'!IH27)=FALSE,FALSE,IF('Schedule 6'!IH27&lt;0,FALSE,TRUE))</f>
        <v>0</v>
      </c>
      <c r="II69" s="474"/>
      <c r="IJ69" s="474"/>
      <c r="IK69" s="474"/>
      <c r="IL69" s="474"/>
      <c r="IM69" s="472" t="b">
        <f>IF(ISNUMBER('Schedule 6'!IM27)=FALSE,FALSE,IF('Schedule 6'!IM27&lt;0,FALSE,TRUE))</f>
        <v>0</v>
      </c>
      <c r="IN69" s="474"/>
      <c r="IO69" s="474"/>
      <c r="IP69" s="474"/>
      <c r="IQ69" s="474"/>
      <c r="IR69" s="472" t="b">
        <f>IF(ISNUMBER('Schedule 6'!IR27)=FALSE,FALSE,IF('Schedule 6'!IR27&lt;0,FALSE,TRUE))</f>
        <v>0</v>
      </c>
      <c r="IS69" s="474"/>
      <c r="IT69" s="474"/>
      <c r="IU69" s="474"/>
      <c r="IV69" s="474"/>
      <c r="IW69" s="472" t="b">
        <f>IF(ISNUMBER('Schedule 6'!IW27)=FALSE,FALSE,IF('Schedule 6'!IW27&lt;0,FALSE,TRUE))</f>
        <v>0</v>
      </c>
      <c r="IX69" s="474"/>
      <c r="IY69" s="465"/>
      <c r="IZ69" s="78"/>
    </row>
    <row r="70" spans="2:260" x14ac:dyDescent="0.35">
      <c r="B70" s="469"/>
      <c r="C70" s="123" t="s">
        <v>1122</v>
      </c>
      <c r="D70" s="162" t="s">
        <v>1123</v>
      </c>
      <c r="E70" s="470"/>
      <c r="F70" s="471"/>
      <c r="G70" s="472"/>
      <c r="H70" s="473"/>
      <c r="I70" s="472"/>
      <c r="J70" s="471"/>
      <c r="K70" s="472"/>
      <c r="L70" s="472" t="b">
        <f>IF(ISNUMBER('Schedule 6'!L29)=FALSE,FALSE,IF('Schedule 6'!L29&lt;0,FALSE,TRUE))</f>
        <v>0</v>
      </c>
      <c r="M70" s="474"/>
      <c r="N70" s="474"/>
      <c r="O70" s="474"/>
      <c r="P70" s="474"/>
      <c r="Q70" s="472" t="b">
        <f>IF(ISNUMBER('Schedule 6'!Q29)=FALSE,FALSE,IF('Schedule 6'!Q29&lt;0,FALSE,TRUE))</f>
        <v>0</v>
      </c>
      <c r="R70" s="474"/>
      <c r="S70" s="474"/>
      <c r="T70" s="474"/>
      <c r="U70" s="474"/>
      <c r="V70" s="472" t="b">
        <f>IF(ISNUMBER('Schedule 6'!V29)=FALSE,FALSE,IF('Schedule 6'!V29&lt;0,FALSE,TRUE))</f>
        <v>0</v>
      </c>
      <c r="W70" s="474"/>
      <c r="X70" s="474"/>
      <c r="Y70" s="474"/>
      <c r="Z70" s="474"/>
      <c r="AA70" s="472" t="b">
        <f>IF(ISNUMBER('Schedule 6'!AA29)=FALSE,FALSE,IF('Schedule 6'!AA29&lt;0,FALSE,TRUE))</f>
        <v>0</v>
      </c>
      <c r="AB70" s="474"/>
      <c r="AC70" s="474"/>
      <c r="AD70" s="474"/>
      <c r="AE70" s="474"/>
      <c r="AF70" s="472" t="b">
        <f>IF(ISNUMBER('Schedule 6'!AF29)=FALSE,FALSE,IF('Schedule 6'!AF29&lt;0,FALSE,TRUE))</f>
        <v>0</v>
      </c>
      <c r="AG70" s="474"/>
      <c r="AH70" s="474"/>
      <c r="AI70" s="474"/>
      <c r="AJ70" s="474"/>
      <c r="AK70" s="472" t="b">
        <f>IF(ISNUMBER('Schedule 6'!AK29)=FALSE,FALSE,IF('Schedule 6'!AK29&lt;0,FALSE,TRUE))</f>
        <v>0</v>
      </c>
      <c r="AL70" s="474"/>
      <c r="AM70" s="474"/>
      <c r="AN70" s="474"/>
      <c r="AO70" s="474"/>
      <c r="AP70" s="472" t="b">
        <f>IF(ISNUMBER('Schedule 6'!AP29)=FALSE,FALSE,IF('Schedule 6'!AP29&lt;0,FALSE,TRUE))</f>
        <v>0</v>
      </c>
      <c r="AQ70" s="474"/>
      <c r="AR70" s="474"/>
      <c r="AS70" s="474"/>
      <c r="AT70" s="474"/>
      <c r="AU70" s="472" t="b">
        <f>IF(ISNUMBER('Schedule 6'!AU29)=FALSE,FALSE,IF('Schedule 6'!AU29&lt;0,FALSE,TRUE))</f>
        <v>0</v>
      </c>
      <c r="AV70" s="474"/>
      <c r="AW70" s="474"/>
      <c r="AX70" s="474"/>
      <c r="AY70" s="474"/>
      <c r="AZ70" s="472" t="b">
        <f>IF(ISNUMBER('Schedule 6'!AZ29)=FALSE,FALSE,IF('Schedule 6'!AZ29&lt;0,FALSE,TRUE))</f>
        <v>0</v>
      </c>
      <c r="BA70" s="474"/>
      <c r="BB70" s="474"/>
      <c r="BC70" s="474"/>
      <c r="BD70" s="474"/>
      <c r="BE70" s="472" t="b">
        <f>IF(ISNUMBER('Schedule 6'!BE29)=FALSE,FALSE,IF('Schedule 6'!BE29&lt;0,FALSE,TRUE))</f>
        <v>0</v>
      </c>
      <c r="BF70" s="474"/>
      <c r="BG70" s="474"/>
      <c r="BH70" s="472"/>
      <c r="BI70" s="472"/>
      <c r="BJ70" s="472" t="b">
        <f>IF(ISNUMBER('Schedule 6'!BJ29)=FALSE,FALSE,IF('Schedule 6'!BJ29&lt;0,FALSE,TRUE))</f>
        <v>0</v>
      </c>
      <c r="BK70" s="474"/>
      <c r="BL70" s="474"/>
      <c r="BM70" s="474"/>
      <c r="BN70" s="474"/>
      <c r="BO70" s="472" t="b">
        <f>IF(ISNUMBER('Schedule 6'!BO29)=FALSE,FALSE,IF('Schedule 6'!BO29&lt;0,FALSE,TRUE))</f>
        <v>0</v>
      </c>
      <c r="BP70" s="474"/>
      <c r="BQ70" s="474"/>
      <c r="BR70" s="474"/>
      <c r="BS70" s="474"/>
      <c r="BT70" s="472" t="b">
        <f>IF(ISNUMBER('Schedule 6'!BT29)=FALSE,FALSE,IF('Schedule 6'!BT29&lt;0,FALSE,TRUE))</f>
        <v>0</v>
      </c>
      <c r="BU70" s="474"/>
      <c r="BV70" s="474"/>
      <c r="BW70" s="474"/>
      <c r="BX70" s="474"/>
      <c r="BY70" s="472" t="b">
        <f>IF(ISNUMBER('Schedule 6'!BY29)=FALSE,FALSE,IF('Schedule 6'!BY29&lt;0,FALSE,TRUE))</f>
        <v>0</v>
      </c>
      <c r="BZ70" s="474"/>
      <c r="CA70" s="474"/>
      <c r="CB70" s="474"/>
      <c r="CC70" s="474"/>
      <c r="CD70" s="472" t="b">
        <f>IF(ISNUMBER('Schedule 6'!CD29)=FALSE,FALSE,IF('Schedule 6'!CD29&lt;0,FALSE,TRUE))</f>
        <v>0</v>
      </c>
      <c r="CE70" s="474"/>
      <c r="CF70" s="474"/>
      <c r="CG70" s="474"/>
      <c r="CH70" s="474"/>
      <c r="CI70" s="472" t="b">
        <f>IF(ISNUMBER('Schedule 6'!CI29)=FALSE,FALSE,IF('Schedule 6'!CI29&lt;0,FALSE,TRUE))</f>
        <v>0</v>
      </c>
      <c r="CJ70" s="474"/>
      <c r="CK70" s="474"/>
      <c r="CL70" s="474"/>
      <c r="CM70" s="474"/>
      <c r="CN70" s="472" t="b">
        <f>IF(ISNUMBER('Schedule 6'!CN29)=FALSE,FALSE,IF('Schedule 6'!CN29&lt;0,FALSE,TRUE))</f>
        <v>0</v>
      </c>
      <c r="CO70" s="474"/>
      <c r="CP70" s="474"/>
      <c r="CQ70" s="474"/>
      <c r="CR70" s="474"/>
      <c r="CS70" s="472" t="b">
        <f>IF(ISNUMBER('Schedule 6'!CS29)=FALSE,FALSE,IF('Schedule 6'!CS29&lt;0,FALSE,TRUE))</f>
        <v>0</v>
      </c>
      <c r="CT70" s="474"/>
      <c r="CU70" s="474"/>
      <c r="CV70" s="474"/>
      <c r="CW70" s="474"/>
      <c r="CX70" s="472" t="b">
        <f>IF(ISNUMBER('Schedule 6'!CX29)=FALSE,FALSE,IF('Schedule 6'!CX29&lt;0,FALSE,TRUE))</f>
        <v>0</v>
      </c>
      <c r="CY70" s="474"/>
      <c r="CZ70" s="474"/>
      <c r="DA70" s="474"/>
      <c r="DB70" s="474"/>
      <c r="DC70" s="472" t="b">
        <f>IF(ISNUMBER('Schedule 6'!DC29)=FALSE,FALSE,IF('Schedule 6'!DC29&lt;0,FALSE,TRUE))</f>
        <v>0</v>
      </c>
      <c r="DD70" s="474"/>
      <c r="DE70" s="474"/>
      <c r="DF70" s="472"/>
      <c r="DG70" s="472"/>
      <c r="DH70" s="472" t="b">
        <f>IF(ISNUMBER('Schedule 6'!DH29)=FALSE,FALSE,IF('Schedule 6'!DH29&lt;0,FALSE,TRUE))</f>
        <v>0</v>
      </c>
      <c r="DI70" s="474"/>
      <c r="DJ70" s="474"/>
      <c r="DK70" s="474"/>
      <c r="DL70" s="474"/>
      <c r="DM70" s="472" t="b">
        <f>IF(ISNUMBER('Schedule 6'!DM29)=FALSE,FALSE,IF('Schedule 6'!DM29&lt;0,FALSE,TRUE))</f>
        <v>0</v>
      </c>
      <c r="DN70" s="474"/>
      <c r="DO70" s="474"/>
      <c r="DP70" s="474"/>
      <c r="DQ70" s="474"/>
      <c r="DR70" s="472" t="b">
        <f>IF(ISNUMBER('Schedule 6'!DR29)=FALSE,FALSE,IF('Schedule 6'!DR29&lt;0,FALSE,TRUE))</f>
        <v>0</v>
      </c>
      <c r="DS70" s="474"/>
      <c r="DT70" s="474"/>
      <c r="DU70" s="474"/>
      <c r="DV70" s="474"/>
      <c r="DW70" s="472" t="b">
        <f>IF(ISNUMBER('Schedule 6'!DW29)=FALSE,FALSE,IF('Schedule 6'!DW29&lt;0,FALSE,TRUE))</f>
        <v>0</v>
      </c>
      <c r="DX70" s="474"/>
      <c r="DY70" s="474"/>
      <c r="DZ70" s="474"/>
      <c r="EA70" s="474"/>
      <c r="EB70" s="472" t="b">
        <f>IF(ISNUMBER('Schedule 6'!EB29)=FALSE,FALSE,IF('Schedule 6'!EB29&lt;0,FALSE,TRUE))</f>
        <v>0</v>
      </c>
      <c r="EC70" s="474"/>
      <c r="ED70" s="474"/>
      <c r="EE70" s="474"/>
      <c r="EF70" s="474"/>
      <c r="EG70" s="472" t="b">
        <f>IF(ISNUMBER('Schedule 6'!EG29)=FALSE,FALSE,IF('Schedule 6'!EG29&lt;0,FALSE,TRUE))</f>
        <v>0</v>
      </c>
      <c r="EH70" s="474"/>
      <c r="EI70" s="474"/>
      <c r="EJ70" s="474"/>
      <c r="EK70" s="474"/>
      <c r="EL70" s="472" t="b">
        <f>IF(ISNUMBER('Schedule 6'!EL29)=FALSE,FALSE,IF('Schedule 6'!EL29&lt;0,FALSE,TRUE))</f>
        <v>0</v>
      </c>
      <c r="EM70" s="474"/>
      <c r="EN70" s="474"/>
      <c r="EO70" s="474"/>
      <c r="EP70" s="474"/>
      <c r="EQ70" s="472" t="b">
        <f>IF(ISNUMBER('Schedule 6'!EQ29)=FALSE,FALSE,IF('Schedule 6'!EQ29&lt;0,FALSE,TRUE))</f>
        <v>0</v>
      </c>
      <c r="ER70" s="474"/>
      <c r="ES70" s="474"/>
      <c r="ET70" s="474"/>
      <c r="EU70" s="474"/>
      <c r="EV70" s="472" t="b">
        <f>IF(ISNUMBER('Schedule 6'!EV29)=FALSE,FALSE,IF('Schedule 6'!EV29&lt;0,FALSE,TRUE))</f>
        <v>0</v>
      </c>
      <c r="EW70" s="474"/>
      <c r="EX70" s="474"/>
      <c r="EY70" s="474"/>
      <c r="EZ70" s="474"/>
      <c r="FA70" s="472" t="b">
        <f>IF(ISNUMBER('Schedule 6'!FA29)=FALSE,FALSE,IF('Schedule 6'!FA29&lt;0,FALSE,TRUE))</f>
        <v>0</v>
      </c>
      <c r="FB70" s="474"/>
      <c r="FC70" s="474"/>
      <c r="FD70" s="472"/>
      <c r="FE70" s="472"/>
      <c r="FF70" s="472" t="b">
        <f>IF(ISNUMBER('Schedule 6'!FF29)=FALSE,FALSE,IF('Schedule 6'!FF29&lt;0,FALSE,TRUE))</f>
        <v>0</v>
      </c>
      <c r="FG70" s="474"/>
      <c r="FH70" s="474"/>
      <c r="FI70" s="474"/>
      <c r="FJ70" s="474"/>
      <c r="FK70" s="472" t="b">
        <f>IF(ISNUMBER('Schedule 6'!FK29)=FALSE,FALSE,IF('Schedule 6'!FK29&lt;0,FALSE,TRUE))</f>
        <v>0</v>
      </c>
      <c r="FL70" s="474"/>
      <c r="FM70" s="474"/>
      <c r="FN70" s="474"/>
      <c r="FO70" s="474"/>
      <c r="FP70" s="472" t="b">
        <f>IF(ISNUMBER('Schedule 6'!FP29)=FALSE,FALSE,IF('Schedule 6'!FP29&lt;0,FALSE,TRUE))</f>
        <v>0</v>
      </c>
      <c r="FQ70" s="474"/>
      <c r="FR70" s="474"/>
      <c r="FS70" s="474"/>
      <c r="FT70" s="474"/>
      <c r="FU70" s="472" t="b">
        <f>IF(ISNUMBER('Schedule 6'!FU29)=FALSE,FALSE,IF('Schedule 6'!FU29&lt;0,FALSE,TRUE))</f>
        <v>0</v>
      </c>
      <c r="FV70" s="474"/>
      <c r="FW70" s="474"/>
      <c r="FX70" s="474"/>
      <c r="FY70" s="474"/>
      <c r="FZ70" s="472" t="b">
        <f>IF(ISNUMBER('Schedule 6'!FZ29)=FALSE,FALSE,IF('Schedule 6'!FZ29&lt;0,FALSE,TRUE))</f>
        <v>0</v>
      </c>
      <c r="GA70" s="474"/>
      <c r="GB70" s="474"/>
      <c r="GC70" s="474"/>
      <c r="GD70" s="474"/>
      <c r="GE70" s="472" t="b">
        <f>IF(ISNUMBER('Schedule 6'!GE29)=FALSE,FALSE,IF('Schedule 6'!GE29&lt;0,FALSE,TRUE))</f>
        <v>0</v>
      </c>
      <c r="GF70" s="474"/>
      <c r="GG70" s="474"/>
      <c r="GH70" s="474"/>
      <c r="GI70" s="474"/>
      <c r="GJ70" s="472" t="b">
        <f>IF(ISNUMBER('Schedule 6'!GJ29)=FALSE,FALSE,IF('Schedule 6'!GJ29&lt;0,FALSE,TRUE))</f>
        <v>0</v>
      </c>
      <c r="GK70" s="474"/>
      <c r="GL70" s="474"/>
      <c r="GM70" s="474"/>
      <c r="GN70" s="474"/>
      <c r="GO70" s="472" t="b">
        <f>IF(ISNUMBER('Schedule 6'!GO29)=FALSE,FALSE,IF('Schedule 6'!GO29&lt;0,FALSE,TRUE))</f>
        <v>0</v>
      </c>
      <c r="GP70" s="474"/>
      <c r="GQ70" s="474"/>
      <c r="GR70" s="474"/>
      <c r="GS70" s="474"/>
      <c r="GT70" s="472" t="b">
        <f>IF(ISNUMBER('Schedule 6'!GT29)=FALSE,FALSE,IF('Schedule 6'!GT29&lt;0,FALSE,TRUE))</f>
        <v>0</v>
      </c>
      <c r="GU70" s="474"/>
      <c r="GV70" s="474"/>
      <c r="GW70" s="474"/>
      <c r="GX70" s="474"/>
      <c r="GY70" s="472" t="b">
        <f>IF(ISNUMBER('Schedule 6'!GY29)=FALSE,FALSE,IF('Schedule 6'!GY29&lt;0,FALSE,TRUE))</f>
        <v>0</v>
      </c>
      <c r="GZ70" s="474"/>
      <c r="HA70" s="474"/>
      <c r="HB70" s="472"/>
      <c r="HC70" s="472"/>
      <c r="HD70" s="472" t="b">
        <f>IF(ISNUMBER('Schedule 6'!HD29)=FALSE,FALSE,IF('Schedule 6'!HD29&lt;0,FALSE,TRUE))</f>
        <v>0</v>
      </c>
      <c r="HE70" s="474"/>
      <c r="HF70" s="474"/>
      <c r="HG70" s="474"/>
      <c r="HH70" s="474"/>
      <c r="HI70" s="472" t="b">
        <f>IF(ISNUMBER('Schedule 6'!HI29)=FALSE,FALSE,IF('Schedule 6'!HI29&lt;0,FALSE,TRUE))</f>
        <v>0</v>
      </c>
      <c r="HJ70" s="474"/>
      <c r="HK70" s="474"/>
      <c r="HL70" s="474"/>
      <c r="HM70" s="474"/>
      <c r="HN70" s="472" t="b">
        <f>IF(ISNUMBER('Schedule 6'!HN29)=FALSE,FALSE,IF('Schedule 6'!HN29&lt;0,FALSE,TRUE))</f>
        <v>0</v>
      </c>
      <c r="HO70" s="474"/>
      <c r="HP70" s="474"/>
      <c r="HQ70" s="474"/>
      <c r="HR70" s="474"/>
      <c r="HS70" s="472" t="b">
        <f>IF(ISNUMBER('Schedule 6'!HS29)=FALSE,FALSE,IF('Schedule 6'!HS29&lt;0,FALSE,TRUE))</f>
        <v>0</v>
      </c>
      <c r="HT70" s="474"/>
      <c r="HU70" s="474"/>
      <c r="HV70" s="474"/>
      <c r="HW70" s="474"/>
      <c r="HX70" s="472" t="b">
        <f>IF(ISNUMBER('Schedule 6'!HX29)=FALSE,FALSE,IF('Schedule 6'!HX29&lt;0,FALSE,TRUE))</f>
        <v>0</v>
      </c>
      <c r="HY70" s="474"/>
      <c r="HZ70" s="474"/>
      <c r="IA70" s="474"/>
      <c r="IB70" s="474"/>
      <c r="IC70" s="472" t="b">
        <f>IF(ISNUMBER('Schedule 6'!IC29)=FALSE,FALSE,IF('Schedule 6'!IC29&lt;0,FALSE,TRUE))</f>
        <v>0</v>
      </c>
      <c r="ID70" s="474"/>
      <c r="IE70" s="474"/>
      <c r="IF70" s="474"/>
      <c r="IG70" s="474"/>
      <c r="IH70" s="472" t="b">
        <f>IF(ISNUMBER('Schedule 6'!IH29)=FALSE,FALSE,IF('Schedule 6'!IH29&lt;0,FALSE,TRUE))</f>
        <v>0</v>
      </c>
      <c r="II70" s="474"/>
      <c r="IJ70" s="474"/>
      <c r="IK70" s="474"/>
      <c r="IL70" s="474"/>
      <c r="IM70" s="472" t="b">
        <f>IF(ISNUMBER('Schedule 6'!IM29)=FALSE,FALSE,IF('Schedule 6'!IM29&lt;0,FALSE,TRUE))</f>
        <v>0</v>
      </c>
      <c r="IN70" s="474"/>
      <c r="IO70" s="474"/>
      <c r="IP70" s="474"/>
      <c r="IQ70" s="474"/>
      <c r="IR70" s="472" t="b">
        <f>IF(ISNUMBER('Schedule 6'!IR29)=FALSE,FALSE,IF('Schedule 6'!IR29&lt;0,FALSE,TRUE))</f>
        <v>0</v>
      </c>
      <c r="IS70" s="474"/>
      <c r="IT70" s="474"/>
      <c r="IU70" s="474"/>
      <c r="IV70" s="474"/>
      <c r="IW70" s="472" t="b">
        <f>IF(ISNUMBER('Schedule 6'!IW29)=FALSE,FALSE,IF('Schedule 6'!IW29&lt;0,FALSE,TRUE))</f>
        <v>0</v>
      </c>
      <c r="IX70" s="474"/>
      <c r="IY70" s="465"/>
      <c r="IZ70" s="78"/>
    </row>
    <row r="71" spans="2:260" x14ac:dyDescent="0.35">
      <c r="B71" s="469"/>
      <c r="C71" s="123" t="s">
        <v>1124</v>
      </c>
      <c r="D71" s="162" t="s">
        <v>1125</v>
      </c>
      <c r="E71" s="470"/>
      <c r="F71" s="471"/>
      <c r="G71" s="472"/>
      <c r="H71" s="473"/>
      <c r="I71" s="472"/>
      <c r="J71" s="471"/>
      <c r="K71" s="472"/>
      <c r="L71" s="472" t="b">
        <f>IF(ISNUMBER('Schedule 6'!L31)=FALSE,FALSE,IF('Schedule 6'!L31&lt;0,FALSE,TRUE))</f>
        <v>0</v>
      </c>
      <c r="M71" s="474"/>
      <c r="N71" s="474"/>
      <c r="O71" s="474"/>
      <c r="P71" s="474"/>
      <c r="Q71" s="472" t="b">
        <f>IF(ISNUMBER('Schedule 6'!Q31)=FALSE,FALSE,IF('Schedule 6'!Q31&lt;0,FALSE,TRUE))</f>
        <v>0</v>
      </c>
      <c r="R71" s="474"/>
      <c r="S71" s="474"/>
      <c r="T71" s="474"/>
      <c r="U71" s="474"/>
      <c r="V71" s="472" t="b">
        <f>IF(ISNUMBER('Schedule 6'!V31)=FALSE,FALSE,IF('Schedule 6'!V31&lt;0,FALSE,TRUE))</f>
        <v>0</v>
      </c>
      <c r="W71" s="474"/>
      <c r="X71" s="474"/>
      <c r="Y71" s="474"/>
      <c r="Z71" s="474"/>
      <c r="AA71" s="472" t="b">
        <f>IF(ISNUMBER('Schedule 6'!AA31)=FALSE,FALSE,IF('Schedule 6'!AA31&lt;0,FALSE,TRUE))</f>
        <v>0</v>
      </c>
      <c r="AB71" s="474"/>
      <c r="AC71" s="474"/>
      <c r="AD71" s="474"/>
      <c r="AE71" s="474"/>
      <c r="AF71" s="472" t="b">
        <f>IF(ISNUMBER('Schedule 6'!AF31)=FALSE,FALSE,IF('Schedule 6'!AF31&lt;0,FALSE,TRUE))</f>
        <v>0</v>
      </c>
      <c r="AG71" s="474"/>
      <c r="AH71" s="474"/>
      <c r="AI71" s="474"/>
      <c r="AJ71" s="474"/>
      <c r="AK71" s="472" t="b">
        <f>IF(ISNUMBER('Schedule 6'!AK31)=FALSE,FALSE,IF('Schedule 6'!AK31&lt;0,FALSE,TRUE))</f>
        <v>0</v>
      </c>
      <c r="AL71" s="474"/>
      <c r="AM71" s="474"/>
      <c r="AN71" s="474"/>
      <c r="AO71" s="474"/>
      <c r="AP71" s="472" t="b">
        <f>IF(ISNUMBER('Schedule 6'!AP31)=FALSE,FALSE,IF('Schedule 6'!AP31&lt;0,FALSE,TRUE))</f>
        <v>0</v>
      </c>
      <c r="AQ71" s="474"/>
      <c r="AR71" s="474"/>
      <c r="AS71" s="474"/>
      <c r="AT71" s="474"/>
      <c r="AU71" s="472" t="b">
        <f>IF(ISNUMBER('Schedule 6'!AU31)=FALSE,FALSE,IF('Schedule 6'!AU31&lt;0,FALSE,TRUE))</f>
        <v>0</v>
      </c>
      <c r="AV71" s="474"/>
      <c r="AW71" s="474"/>
      <c r="AX71" s="474"/>
      <c r="AY71" s="474"/>
      <c r="AZ71" s="472" t="b">
        <f>IF(ISNUMBER('Schedule 6'!AZ31)=FALSE,FALSE,IF('Schedule 6'!AZ31&lt;0,FALSE,TRUE))</f>
        <v>0</v>
      </c>
      <c r="BA71" s="474"/>
      <c r="BB71" s="474"/>
      <c r="BC71" s="474"/>
      <c r="BD71" s="474"/>
      <c r="BE71" s="472" t="b">
        <f>IF(ISNUMBER('Schedule 6'!BE31)=FALSE,FALSE,IF('Schedule 6'!BE31&lt;0,FALSE,TRUE))</f>
        <v>0</v>
      </c>
      <c r="BF71" s="474"/>
      <c r="BG71" s="474"/>
      <c r="BH71" s="472"/>
      <c r="BI71" s="472"/>
      <c r="BJ71" s="472" t="b">
        <f>IF(ISNUMBER('Schedule 6'!BJ31)=FALSE,FALSE,IF('Schedule 6'!BJ31&lt;0,FALSE,TRUE))</f>
        <v>0</v>
      </c>
      <c r="BK71" s="474"/>
      <c r="BL71" s="474"/>
      <c r="BM71" s="474"/>
      <c r="BN71" s="474"/>
      <c r="BO71" s="472" t="b">
        <f>IF(ISNUMBER('Schedule 6'!BO31)=FALSE,FALSE,IF('Schedule 6'!BO31&lt;0,FALSE,TRUE))</f>
        <v>0</v>
      </c>
      <c r="BP71" s="474"/>
      <c r="BQ71" s="474"/>
      <c r="BR71" s="474"/>
      <c r="BS71" s="474"/>
      <c r="BT71" s="472" t="b">
        <f>IF(ISNUMBER('Schedule 6'!BT31)=FALSE,FALSE,IF('Schedule 6'!BT31&lt;0,FALSE,TRUE))</f>
        <v>0</v>
      </c>
      <c r="BU71" s="474"/>
      <c r="BV71" s="474"/>
      <c r="BW71" s="474"/>
      <c r="BX71" s="474"/>
      <c r="BY71" s="472" t="b">
        <f>IF(ISNUMBER('Schedule 6'!BY31)=FALSE,FALSE,IF('Schedule 6'!BY31&lt;0,FALSE,TRUE))</f>
        <v>0</v>
      </c>
      <c r="BZ71" s="474"/>
      <c r="CA71" s="474"/>
      <c r="CB71" s="474"/>
      <c r="CC71" s="474"/>
      <c r="CD71" s="472" t="b">
        <f>IF(ISNUMBER('Schedule 6'!CD31)=FALSE,FALSE,IF('Schedule 6'!CD31&lt;0,FALSE,TRUE))</f>
        <v>0</v>
      </c>
      <c r="CE71" s="474"/>
      <c r="CF71" s="474"/>
      <c r="CG71" s="474"/>
      <c r="CH71" s="474"/>
      <c r="CI71" s="472" t="b">
        <f>IF(ISNUMBER('Schedule 6'!CI31)=FALSE,FALSE,IF('Schedule 6'!CI31&lt;0,FALSE,TRUE))</f>
        <v>0</v>
      </c>
      <c r="CJ71" s="474"/>
      <c r="CK71" s="474"/>
      <c r="CL71" s="474"/>
      <c r="CM71" s="474"/>
      <c r="CN71" s="472" t="b">
        <f>IF(ISNUMBER('Schedule 6'!CN31)=FALSE,FALSE,IF('Schedule 6'!CN31&lt;0,FALSE,TRUE))</f>
        <v>0</v>
      </c>
      <c r="CO71" s="474"/>
      <c r="CP71" s="474"/>
      <c r="CQ71" s="474"/>
      <c r="CR71" s="474"/>
      <c r="CS71" s="472" t="b">
        <f>IF(ISNUMBER('Schedule 6'!CS31)=FALSE,FALSE,IF('Schedule 6'!CS31&lt;0,FALSE,TRUE))</f>
        <v>0</v>
      </c>
      <c r="CT71" s="474"/>
      <c r="CU71" s="474"/>
      <c r="CV71" s="474"/>
      <c r="CW71" s="474"/>
      <c r="CX71" s="472" t="b">
        <f>IF(ISNUMBER('Schedule 6'!CX31)=FALSE,FALSE,IF('Schedule 6'!CX31&lt;0,FALSE,TRUE))</f>
        <v>0</v>
      </c>
      <c r="CY71" s="474"/>
      <c r="CZ71" s="474"/>
      <c r="DA71" s="474"/>
      <c r="DB71" s="474"/>
      <c r="DC71" s="472" t="b">
        <f>IF(ISNUMBER('Schedule 6'!DC31)=FALSE,FALSE,IF('Schedule 6'!DC31&lt;0,FALSE,TRUE))</f>
        <v>0</v>
      </c>
      <c r="DD71" s="474"/>
      <c r="DE71" s="474"/>
      <c r="DF71" s="472"/>
      <c r="DG71" s="472"/>
      <c r="DH71" s="472" t="b">
        <f>IF(ISNUMBER('Schedule 6'!DH31)=FALSE,FALSE,IF('Schedule 6'!DH31&lt;0,FALSE,TRUE))</f>
        <v>0</v>
      </c>
      <c r="DI71" s="474"/>
      <c r="DJ71" s="474"/>
      <c r="DK71" s="474"/>
      <c r="DL71" s="474"/>
      <c r="DM71" s="472" t="b">
        <f>IF(ISNUMBER('Schedule 6'!DM31)=FALSE,FALSE,IF('Schedule 6'!DM31&lt;0,FALSE,TRUE))</f>
        <v>0</v>
      </c>
      <c r="DN71" s="474"/>
      <c r="DO71" s="474"/>
      <c r="DP71" s="474"/>
      <c r="DQ71" s="474"/>
      <c r="DR71" s="472" t="b">
        <f>IF(ISNUMBER('Schedule 6'!DR31)=FALSE,FALSE,IF('Schedule 6'!DR31&lt;0,FALSE,TRUE))</f>
        <v>0</v>
      </c>
      <c r="DS71" s="474"/>
      <c r="DT71" s="474"/>
      <c r="DU71" s="474"/>
      <c r="DV71" s="474"/>
      <c r="DW71" s="472" t="b">
        <f>IF(ISNUMBER('Schedule 6'!DW31)=FALSE,FALSE,IF('Schedule 6'!DW31&lt;0,FALSE,TRUE))</f>
        <v>0</v>
      </c>
      <c r="DX71" s="474"/>
      <c r="DY71" s="474"/>
      <c r="DZ71" s="474"/>
      <c r="EA71" s="474"/>
      <c r="EB71" s="472" t="b">
        <f>IF(ISNUMBER('Schedule 6'!EB31)=FALSE,FALSE,IF('Schedule 6'!EB31&lt;0,FALSE,TRUE))</f>
        <v>0</v>
      </c>
      <c r="EC71" s="474"/>
      <c r="ED71" s="474"/>
      <c r="EE71" s="474"/>
      <c r="EF71" s="474"/>
      <c r="EG71" s="472" t="b">
        <f>IF(ISNUMBER('Schedule 6'!EG31)=FALSE,FALSE,IF('Schedule 6'!EG31&lt;0,FALSE,TRUE))</f>
        <v>0</v>
      </c>
      <c r="EH71" s="474"/>
      <c r="EI71" s="474"/>
      <c r="EJ71" s="474"/>
      <c r="EK71" s="474"/>
      <c r="EL71" s="472" t="b">
        <f>IF(ISNUMBER('Schedule 6'!EL31)=FALSE,FALSE,IF('Schedule 6'!EL31&lt;0,FALSE,TRUE))</f>
        <v>0</v>
      </c>
      <c r="EM71" s="474"/>
      <c r="EN71" s="474"/>
      <c r="EO71" s="474"/>
      <c r="EP71" s="474"/>
      <c r="EQ71" s="472" t="b">
        <f>IF(ISNUMBER('Schedule 6'!EQ31)=FALSE,FALSE,IF('Schedule 6'!EQ31&lt;0,FALSE,TRUE))</f>
        <v>0</v>
      </c>
      <c r="ER71" s="474"/>
      <c r="ES71" s="474"/>
      <c r="ET71" s="474"/>
      <c r="EU71" s="474"/>
      <c r="EV71" s="472" t="b">
        <f>IF(ISNUMBER('Schedule 6'!EV31)=FALSE,FALSE,IF('Schedule 6'!EV31&lt;0,FALSE,TRUE))</f>
        <v>0</v>
      </c>
      <c r="EW71" s="474"/>
      <c r="EX71" s="474"/>
      <c r="EY71" s="474"/>
      <c r="EZ71" s="474"/>
      <c r="FA71" s="472" t="b">
        <f>IF(ISNUMBER('Schedule 6'!FA31)=FALSE,FALSE,IF('Schedule 6'!FA31&lt;0,FALSE,TRUE))</f>
        <v>0</v>
      </c>
      <c r="FB71" s="474"/>
      <c r="FC71" s="474"/>
      <c r="FD71" s="472"/>
      <c r="FE71" s="472"/>
      <c r="FF71" s="472" t="b">
        <f>IF(ISNUMBER('Schedule 6'!FF31)=FALSE,FALSE,IF('Schedule 6'!FF31&lt;0,FALSE,TRUE))</f>
        <v>0</v>
      </c>
      <c r="FG71" s="474"/>
      <c r="FH71" s="474"/>
      <c r="FI71" s="474"/>
      <c r="FJ71" s="474"/>
      <c r="FK71" s="472" t="b">
        <f>IF(ISNUMBER('Schedule 6'!FK31)=FALSE,FALSE,IF('Schedule 6'!FK31&lt;0,FALSE,TRUE))</f>
        <v>0</v>
      </c>
      <c r="FL71" s="474"/>
      <c r="FM71" s="474"/>
      <c r="FN71" s="474"/>
      <c r="FO71" s="474"/>
      <c r="FP71" s="472" t="b">
        <f>IF(ISNUMBER('Schedule 6'!FP31)=FALSE,FALSE,IF('Schedule 6'!FP31&lt;0,FALSE,TRUE))</f>
        <v>0</v>
      </c>
      <c r="FQ71" s="474"/>
      <c r="FR71" s="474"/>
      <c r="FS71" s="474"/>
      <c r="FT71" s="474"/>
      <c r="FU71" s="472" t="b">
        <f>IF(ISNUMBER('Schedule 6'!FU31)=FALSE,FALSE,IF('Schedule 6'!FU31&lt;0,FALSE,TRUE))</f>
        <v>0</v>
      </c>
      <c r="FV71" s="474"/>
      <c r="FW71" s="474"/>
      <c r="FX71" s="474"/>
      <c r="FY71" s="474"/>
      <c r="FZ71" s="472" t="b">
        <f>IF(ISNUMBER('Schedule 6'!FZ31)=FALSE,FALSE,IF('Schedule 6'!FZ31&lt;0,FALSE,TRUE))</f>
        <v>0</v>
      </c>
      <c r="GA71" s="474"/>
      <c r="GB71" s="474"/>
      <c r="GC71" s="474"/>
      <c r="GD71" s="474"/>
      <c r="GE71" s="472" t="b">
        <f>IF(ISNUMBER('Schedule 6'!GE31)=FALSE,FALSE,IF('Schedule 6'!GE31&lt;0,FALSE,TRUE))</f>
        <v>0</v>
      </c>
      <c r="GF71" s="474"/>
      <c r="GG71" s="474"/>
      <c r="GH71" s="474"/>
      <c r="GI71" s="474"/>
      <c r="GJ71" s="472" t="b">
        <f>IF(ISNUMBER('Schedule 6'!GJ31)=FALSE,FALSE,IF('Schedule 6'!GJ31&lt;0,FALSE,TRUE))</f>
        <v>0</v>
      </c>
      <c r="GK71" s="474"/>
      <c r="GL71" s="474"/>
      <c r="GM71" s="474"/>
      <c r="GN71" s="474"/>
      <c r="GO71" s="472" t="b">
        <f>IF(ISNUMBER('Schedule 6'!GO31)=FALSE,FALSE,IF('Schedule 6'!GO31&lt;0,FALSE,TRUE))</f>
        <v>0</v>
      </c>
      <c r="GP71" s="474"/>
      <c r="GQ71" s="474"/>
      <c r="GR71" s="474"/>
      <c r="GS71" s="474"/>
      <c r="GT71" s="472" t="b">
        <f>IF(ISNUMBER('Schedule 6'!GT31)=FALSE,FALSE,IF('Schedule 6'!GT31&lt;0,FALSE,TRUE))</f>
        <v>0</v>
      </c>
      <c r="GU71" s="474"/>
      <c r="GV71" s="474"/>
      <c r="GW71" s="474"/>
      <c r="GX71" s="474"/>
      <c r="GY71" s="472" t="b">
        <f>IF(ISNUMBER('Schedule 6'!GY31)=FALSE,FALSE,IF('Schedule 6'!GY31&lt;0,FALSE,TRUE))</f>
        <v>0</v>
      </c>
      <c r="GZ71" s="474"/>
      <c r="HA71" s="474"/>
      <c r="HB71" s="472"/>
      <c r="HC71" s="472"/>
      <c r="HD71" s="472" t="b">
        <f>IF(ISNUMBER('Schedule 6'!HD31)=FALSE,FALSE,IF('Schedule 6'!HD31&lt;0,FALSE,TRUE))</f>
        <v>0</v>
      </c>
      <c r="HE71" s="474"/>
      <c r="HF71" s="474"/>
      <c r="HG71" s="474"/>
      <c r="HH71" s="474"/>
      <c r="HI71" s="472" t="b">
        <f>IF(ISNUMBER('Schedule 6'!HI31)=FALSE,FALSE,IF('Schedule 6'!HI31&lt;0,FALSE,TRUE))</f>
        <v>0</v>
      </c>
      <c r="HJ71" s="474"/>
      <c r="HK71" s="474"/>
      <c r="HL71" s="474"/>
      <c r="HM71" s="474"/>
      <c r="HN71" s="472" t="b">
        <f>IF(ISNUMBER('Schedule 6'!HN31)=FALSE,FALSE,IF('Schedule 6'!HN31&lt;0,FALSE,TRUE))</f>
        <v>0</v>
      </c>
      <c r="HO71" s="474"/>
      <c r="HP71" s="474"/>
      <c r="HQ71" s="474"/>
      <c r="HR71" s="474"/>
      <c r="HS71" s="472" t="b">
        <f>IF(ISNUMBER('Schedule 6'!HS31)=FALSE,FALSE,IF('Schedule 6'!HS31&lt;0,FALSE,TRUE))</f>
        <v>0</v>
      </c>
      <c r="HT71" s="474"/>
      <c r="HU71" s="474"/>
      <c r="HV71" s="474"/>
      <c r="HW71" s="474"/>
      <c r="HX71" s="472" t="b">
        <f>IF(ISNUMBER('Schedule 6'!HX31)=FALSE,FALSE,IF('Schedule 6'!HX31&lt;0,FALSE,TRUE))</f>
        <v>0</v>
      </c>
      <c r="HY71" s="474"/>
      <c r="HZ71" s="474"/>
      <c r="IA71" s="474"/>
      <c r="IB71" s="474"/>
      <c r="IC71" s="472" t="b">
        <f>IF(ISNUMBER('Schedule 6'!IC31)=FALSE,FALSE,IF('Schedule 6'!IC31&lt;0,FALSE,TRUE))</f>
        <v>0</v>
      </c>
      <c r="ID71" s="474"/>
      <c r="IE71" s="474"/>
      <c r="IF71" s="474"/>
      <c r="IG71" s="474"/>
      <c r="IH71" s="472" t="b">
        <f>IF(ISNUMBER('Schedule 6'!IH31)=FALSE,FALSE,IF('Schedule 6'!IH31&lt;0,FALSE,TRUE))</f>
        <v>0</v>
      </c>
      <c r="II71" s="474"/>
      <c r="IJ71" s="474"/>
      <c r="IK71" s="474"/>
      <c r="IL71" s="474"/>
      <c r="IM71" s="472" t="b">
        <f>IF(ISNUMBER('Schedule 6'!IM31)=FALSE,FALSE,IF('Schedule 6'!IM31&lt;0,FALSE,TRUE))</f>
        <v>0</v>
      </c>
      <c r="IN71" s="474"/>
      <c r="IO71" s="474"/>
      <c r="IP71" s="474"/>
      <c r="IQ71" s="474"/>
      <c r="IR71" s="472" t="b">
        <f>IF(ISNUMBER('Schedule 6'!IR31)=FALSE,FALSE,IF('Schedule 6'!IR31&lt;0,FALSE,TRUE))</f>
        <v>0</v>
      </c>
      <c r="IS71" s="474"/>
      <c r="IT71" s="474"/>
      <c r="IU71" s="474"/>
      <c r="IV71" s="474"/>
      <c r="IW71" s="472" t="b">
        <f>IF(ISNUMBER('Schedule 6'!IW31)=FALSE,FALSE,IF('Schedule 6'!IW31&lt;0,FALSE,TRUE))</f>
        <v>0</v>
      </c>
      <c r="IX71" s="474"/>
      <c r="IY71" s="465"/>
      <c r="IZ71" s="78"/>
    </row>
    <row r="72" spans="2:260" x14ac:dyDescent="0.35">
      <c r="B72" s="469"/>
      <c r="C72" s="123" t="s">
        <v>338</v>
      </c>
      <c r="D72" s="107" t="s">
        <v>1396</v>
      </c>
      <c r="E72" s="470"/>
      <c r="F72" s="471"/>
      <c r="G72" s="472"/>
      <c r="H72" s="473"/>
      <c r="I72" s="472"/>
      <c r="J72" s="471"/>
      <c r="K72" s="472"/>
      <c r="L72" s="472" t="b">
        <f>IF(ISNUMBER('Schedule 3'!L28)=FALSE,FALSE,IF('Schedule 1'!$G$44="",FALSE,TRUE))</f>
        <v>0</v>
      </c>
      <c r="M72" s="474"/>
      <c r="N72" s="474"/>
      <c r="O72" s="474"/>
      <c r="P72" s="474"/>
      <c r="Q72" s="472" t="b">
        <f>IF(ISNUMBER('Schedule 3'!Q28)=FALSE,FALSE,IF('Schedule 1'!$G$44="",FALSE,TRUE))</f>
        <v>0</v>
      </c>
      <c r="R72" s="474"/>
      <c r="S72" s="474"/>
      <c r="T72" s="474"/>
      <c r="U72" s="474"/>
      <c r="V72" s="472" t="b">
        <f>IF(ISNUMBER('Schedule 3'!V28)=FALSE,FALSE,IF('Schedule 1'!$G$44="",FALSE,TRUE))</f>
        <v>0</v>
      </c>
      <c r="W72" s="474"/>
      <c r="X72" s="474"/>
      <c r="Y72" s="474"/>
      <c r="Z72" s="474"/>
      <c r="AA72" s="472" t="b">
        <f>IF(ISNUMBER('Schedule 3'!AA28)=FALSE,FALSE,IF('Schedule 1'!$G$44="",FALSE,TRUE))</f>
        <v>0</v>
      </c>
      <c r="AB72" s="474"/>
      <c r="AC72" s="474"/>
      <c r="AD72" s="474"/>
      <c r="AE72" s="474"/>
      <c r="AF72" s="472" t="b">
        <f>IF(ISNUMBER('Schedule 3'!AF28)=FALSE,FALSE,IF('Schedule 1'!$G$44="",FALSE,TRUE))</f>
        <v>0</v>
      </c>
      <c r="AG72" s="474"/>
      <c r="AH72" s="474"/>
      <c r="AI72" s="474"/>
      <c r="AJ72" s="474"/>
      <c r="AK72" s="472" t="b">
        <f>IF(ISNUMBER('Schedule 3'!AK28)=FALSE,FALSE,IF('Schedule 1'!$G$44="",FALSE,TRUE))</f>
        <v>0</v>
      </c>
      <c r="AL72" s="474"/>
      <c r="AM72" s="474"/>
      <c r="AN72" s="474"/>
      <c r="AO72" s="474"/>
      <c r="AP72" s="472" t="b">
        <f>IF(ISNUMBER('Schedule 3'!AP28)=FALSE,FALSE,IF('Schedule 1'!$G$44="",FALSE,TRUE))</f>
        <v>0</v>
      </c>
      <c r="AQ72" s="474"/>
      <c r="AR72" s="474"/>
      <c r="AS72" s="474"/>
      <c r="AT72" s="474"/>
      <c r="AU72" s="472" t="b">
        <f>IF(ISNUMBER('Schedule 3'!AU28)=FALSE,FALSE,IF('Schedule 1'!$G$44="",FALSE,TRUE))</f>
        <v>0</v>
      </c>
      <c r="AV72" s="474"/>
      <c r="AW72" s="474"/>
      <c r="AX72" s="474"/>
      <c r="AY72" s="474"/>
      <c r="AZ72" s="472" t="b">
        <f>IF(ISNUMBER('Schedule 3'!AZ28)=FALSE,FALSE,IF('Schedule 1'!$G$44="",FALSE,TRUE))</f>
        <v>0</v>
      </c>
      <c r="BA72" s="474"/>
      <c r="BB72" s="474"/>
      <c r="BC72" s="474"/>
      <c r="BD72" s="474"/>
      <c r="BE72" s="472" t="b">
        <f>IF(ISNUMBER('Schedule 3'!BE28)=FALSE,FALSE,IF('Schedule 1'!$G$44="",FALSE,TRUE))</f>
        <v>0</v>
      </c>
      <c r="BF72" s="474"/>
      <c r="BG72" s="474"/>
      <c r="BH72" s="472"/>
      <c r="BI72" s="472"/>
      <c r="BJ72" s="472" t="b">
        <f>IF(ISNUMBER('Schedule 3'!BJ28)=FALSE,FALSE,IF('Schedule 1'!$G$44="",FALSE,TRUE))</f>
        <v>0</v>
      </c>
      <c r="BK72" s="474"/>
      <c r="BL72" s="474"/>
      <c r="BM72" s="474"/>
      <c r="BN72" s="474"/>
      <c r="BO72" s="472" t="b">
        <f>IF(ISNUMBER('Schedule 3'!BO28)=FALSE,FALSE,IF('Schedule 1'!$G$44="",FALSE,TRUE))</f>
        <v>0</v>
      </c>
      <c r="BP72" s="474"/>
      <c r="BQ72" s="474"/>
      <c r="BR72" s="474"/>
      <c r="BS72" s="474"/>
      <c r="BT72" s="472" t="b">
        <f>IF(ISNUMBER('Schedule 3'!BT28)=FALSE,FALSE,IF('Schedule 1'!$G$44="",FALSE,TRUE))</f>
        <v>0</v>
      </c>
      <c r="BU72" s="474"/>
      <c r="BV72" s="474"/>
      <c r="BW72" s="474"/>
      <c r="BX72" s="474"/>
      <c r="BY72" s="472" t="b">
        <f>IF(ISNUMBER('Schedule 3'!BY28)=FALSE,FALSE,IF('Schedule 1'!$G$44="",FALSE,TRUE))</f>
        <v>0</v>
      </c>
      <c r="BZ72" s="474"/>
      <c r="CA72" s="474"/>
      <c r="CB72" s="474"/>
      <c r="CC72" s="474"/>
      <c r="CD72" s="472" t="b">
        <f>IF(ISNUMBER('Schedule 3'!CD28)=FALSE,FALSE,IF('Schedule 1'!$G$44="",FALSE,TRUE))</f>
        <v>0</v>
      </c>
      <c r="CE72" s="474"/>
      <c r="CF72" s="474"/>
      <c r="CG72" s="474"/>
      <c r="CH72" s="474"/>
      <c r="CI72" s="472" t="b">
        <f>IF(ISNUMBER('Schedule 3'!CI28)=FALSE,FALSE,IF('Schedule 1'!$G$44="",FALSE,TRUE))</f>
        <v>0</v>
      </c>
      <c r="CJ72" s="474"/>
      <c r="CK72" s="474"/>
      <c r="CL72" s="474"/>
      <c r="CM72" s="474"/>
      <c r="CN72" s="472" t="b">
        <f>IF(ISNUMBER('Schedule 3'!CN28)=FALSE,FALSE,IF('Schedule 1'!$G$44="",FALSE,TRUE))</f>
        <v>0</v>
      </c>
      <c r="CO72" s="474"/>
      <c r="CP72" s="474"/>
      <c r="CQ72" s="474"/>
      <c r="CR72" s="474"/>
      <c r="CS72" s="472" t="b">
        <f>IF(ISNUMBER('Schedule 3'!CS28)=FALSE,FALSE,IF('Schedule 1'!$G$44="",FALSE,TRUE))</f>
        <v>0</v>
      </c>
      <c r="CT72" s="474"/>
      <c r="CU72" s="474"/>
      <c r="CV72" s="474"/>
      <c r="CW72" s="474"/>
      <c r="CX72" s="472" t="b">
        <f>IF(ISNUMBER('Schedule 3'!CX28)=FALSE,FALSE,IF('Schedule 1'!$G$44="",FALSE,TRUE))</f>
        <v>0</v>
      </c>
      <c r="CY72" s="474"/>
      <c r="CZ72" s="474"/>
      <c r="DA72" s="474"/>
      <c r="DB72" s="474"/>
      <c r="DC72" s="472" t="b">
        <f>IF(ISNUMBER('Schedule 3'!DC28)=FALSE,FALSE,IF('Schedule 1'!$G$44="",FALSE,TRUE))</f>
        <v>0</v>
      </c>
      <c r="DD72" s="474"/>
      <c r="DE72" s="474"/>
      <c r="DF72" s="472"/>
      <c r="DG72" s="472"/>
      <c r="DH72" s="472" t="b">
        <f>IF(ISNUMBER('Schedule 3'!DH28)=FALSE,FALSE,IF('Schedule 1'!$G$44="",FALSE,TRUE))</f>
        <v>0</v>
      </c>
      <c r="DI72" s="474"/>
      <c r="DJ72" s="474"/>
      <c r="DK72" s="474"/>
      <c r="DL72" s="474"/>
      <c r="DM72" s="472" t="b">
        <f>IF(ISNUMBER('Schedule 3'!DM28)=FALSE,FALSE,IF('Schedule 1'!$G$44="",FALSE,TRUE))</f>
        <v>0</v>
      </c>
      <c r="DN72" s="474"/>
      <c r="DO72" s="474"/>
      <c r="DP72" s="474"/>
      <c r="DQ72" s="474"/>
      <c r="DR72" s="472" t="b">
        <f>IF(ISNUMBER('Schedule 3'!DR28)=FALSE,FALSE,IF('Schedule 1'!$G$44="",FALSE,TRUE))</f>
        <v>0</v>
      </c>
      <c r="DS72" s="474"/>
      <c r="DT72" s="474"/>
      <c r="DU72" s="474"/>
      <c r="DV72" s="474"/>
      <c r="DW72" s="472" t="b">
        <f>IF(ISNUMBER('Schedule 3'!DW28)=FALSE,FALSE,IF('Schedule 1'!$G$44="",FALSE,TRUE))</f>
        <v>0</v>
      </c>
      <c r="DX72" s="474"/>
      <c r="DY72" s="474"/>
      <c r="DZ72" s="474"/>
      <c r="EA72" s="474"/>
      <c r="EB72" s="472" t="b">
        <f>IF(ISNUMBER('Schedule 3'!EB28)=FALSE,FALSE,IF('Schedule 1'!$G$44="",FALSE,TRUE))</f>
        <v>0</v>
      </c>
      <c r="EC72" s="474"/>
      <c r="ED72" s="474"/>
      <c r="EE72" s="474"/>
      <c r="EF72" s="474"/>
      <c r="EG72" s="472" t="b">
        <f>IF(ISNUMBER('Schedule 3'!EG28)=FALSE,FALSE,IF('Schedule 1'!$G$44="",FALSE,TRUE))</f>
        <v>0</v>
      </c>
      <c r="EH72" s="474"/>
      <c r="EI72" s="474"/>
      <c r="EJ72" s="474"/>
      <c r="EK72" s="474"/>
      <c r="EL72" s="472" t="b">
        <f>IF(ISNUMBER('Schedule 3'!EL28)=FALSE,FALSE,IF('Schedule 1'!$G$44="",FALSE,TRUE))</f>
        <v>0</v>
      </c>
      <c r="EM72" s="474"/>
      <c r="EN72" s="474"/>
      <c r="EO72" s="474"/>
      <c r="EP72" s="474"/>
      <c r="EQ72" s="472" t="b">
        <f>IF(ISNUMBER('Schedule 3'!EQ28)=FALSE,FALSE,IF('Schedule 1'!$G$44="",FALSE,TRUE))</f>
        <v>0</v>
      </c>
      <c r="ER72" s="474"/>
      <c r="ES72" s="474"/>
      <c r="ET72" s="474"/>
      <c r="EU72" s="474"/>
      <c r="EV72" s="472" t="b">
        <f>IF(ISNUMBER('Schedule 3'!EV28)=FALSE,FALSE,IF('Schedule 1'!$G$44="",FALSE,TRUE))</f>
        <v>0</v>
      </c>
      <c r="EW72" s="474"/>
      <c r="EX72" s="474"/>
      <c r="EY72" s="474"/>
      <c r="EZ72" s="474"/>
      <c r="FA72" s="472" t="b">
        <f>IF(ISNUMBER('Schedule 3'!FA28)=FALSE,FALSE,IF('Schedule 1'!$G$44="",FALSE,TRUE))</f>
        <v>0</v>
      </c>
      <c r="FB72" s="474"/>
      <c r="FC72" s="474"/>
      <c r="FD72" s="472"/>
      <c r="FE72" s="472"/>
      <c r="FF72" s="472" t="b">
        <f>IF(ISNUMBER('Schedule 3'!FF28)=FALSE,FALSE,IF('Schedule 1'!$G$44="",FALSE,TRUE))</f>
        <v>0</v>
      </c>
      <c r="FG72" s="474"/>
      <c r="FH72" s="474"/>
      <c r="FI72" s="474"/>
      <c r="FJ72" s="474"/>
      <c r="FK72" s="472" t="b">
        <f>IF(ISNUMBER('Schedule 3'!FK28)=FALSE,FALSE,IF('Schedule 1'!$G$44="",FALSE,TRUE))</f>
        <v>0</v>
      </c>
      <c r="FL72" s="474"/>
      <c r="FM72" s="474"/>
      <c r="FN72" s="474"/>
      <c r="FO72" s="474"/>
      <c r="FP72" s="472" t="b">
        <f>IF(ISNUMBER('Schedule 3'!FP28)=FALSE,FALSE,IF('Schedule 1'!$G$44="",FALSE,TRUE))</f>
        <v>0</v>
      </c>
      <c r="FQ72" s="474"/>
      <c r="FR72" s="474"/>
      <c r="FS72" s="474"/>
      <c r="FT72" s="474"/>
      <c r="FU72" s="472" t="b">
        <f>IF(ISNUMBER('Schedule 3'!FU28)=FALSE,FALSE,IF('Schedule 1'!$G$44="",FALSE,TRUE))</f>
        <v>0</v>
      </c>
      <c r="FV72" s="474"/>
      <c r="FW72" s="474"/>
      <c r="FX72" s="474"/>
      <c r="FY72" s="474"/>
      <c r="FZ72" s="472" t="b">
        <f>IF(ISNUMBER('Schedule 3'!FZ28)=FALSE,FALSE,IF('Schedule 1'!$G$44="",FALSE,TRUE))</f>
        <v>0</v>
      </c>
      <c r="GA72" s="474"/>
      <c r="GB72" s="474"/>
      <c r="GC72" s="474"/>
      <c r="GD72" s="474"/>
      <c r="GE72" s="472" t="b">
        <f>IF(ISNUMBER('Schedule 3'!GE28)=FALSE,FALSE,IF('Schedule 1'!$G$44="",FALSE,TRUE))</f>
        <v>0</v>
      </c>
      <c r="GF72" s="474"/>
      <c r="GG72" s="474"/>
      <c r="GH72" s="474"/>
      <c r="GI72" s="474"/>
      <c r="GJ72" s="472" t="b">
        <f>IF(ISNUMBER('Schedule 3'!GJ28)=FALSE,FALSE,IF('Schedule 1'!$G$44="",FALSE,TRUE))</f>
        <v>0</v>
      </c>
      <c r="GK72" s="474"/>
      <c r="GL72" s="474"/>
      <c r="GM72" s="474"/>
      <c r="GN72" s="474"/>
      <c r="GO72" s="472" t="b">
        <f>IF(ISNUMBER('Schedule 3'!GO28)=FALSE,FALSE,IF('Schedule 1'!$G$44="",FALSE,TRUE))</f>
        <v>0</v>
      </c>
      <c r="GP72" s="474"/>
      <c r="GQ72" s="474"/>
      <c r="GR72" s="474"/>
      <c r="GS72" s="474"/>
      <c r="GT72" s="472" t="b">
        <f>IF(ISNUMBER('Schedule 3'!GT28)=FALSE,FALSE,IF('Schedule 1'!$G$44="",FALSE,TRUE))</f>
        <v>0</v>
      </c>
      <c r="GU72" s="474"/>
      <c r="GV72" s="474"/>
      <c r="GW72" s="474"/>
      <c r="GX72" s="474"/>
      <c r="GY72" s="472" t="b">
        <f>IF(ISNUMBER('Schedule 3'!GY28)=FALSE,FALSE,IF('Schedule 1'!$G$44="",FALSE,TRUE))</f>
        <v>0</v>
      </c>
      <c r="GZ72" s="474"/>
      <c r="HA72" s="474"/>
      <c r="HB72" s="472"/>
      <c r="HC72" s="472"/>
      <c r="HD72" s="472" t="b">
        <f>IF(ISNUMBER('Schedule 3'!HD28)=FALSE,FALSE,IF('Schedule 1'!$G$44="",FALSE,TRUE))</f>
        <v>0</v>
      </c>
      <c r="HE72" s="474"/>
      <c r="HF72" s="474"/>
      <c r="HG72" s="474"/>
      <c r="HH72" s="474"/>
      <c r="HI72" s="472" t="b">
        <f>IF(ISNUMBER('Schedule 3'!HI28)=FALSE,FALSE,IF('Schedule 1'!$G$44="",FALSE,TRUE))</f>
        <v>0</v>
      </c>
      <c r="HJ72" s="474"/>
      <c r="HK72" s="474"/>
      <c r="HL72" s="474"/>
      <c r="HM72" s="474"/>
      <c r="HN72" s="472" t="b">
        <f>IF(ISNUMBER('Schedule 3'!HN28)=FALSE,FALSE,IF('Schedule 1'!$G$44="",FALSE,TRUE))</f>
        <v>0</v>
      </c>
      <c r="HO72" s="474"/>
      <c r="HP72" s="474"/>
      <c r="HQ72" s="474"/>
      <c r="HR72" s="474"/>
      <c r="HS72" s="472" t="b">
        <f>IF(ISNUMBER('Schedule 3'!HS28)=FALSE,FALSE,IF('Schedule 1'!$G$44="",FALSE,TRUE))</f>
        <v>0</v>
      </c>
      <c r="HT72" s="474"/>
      <c r="HU72" s="474"/>
      <c r="HV72" s="474"/>
      <c r="HW72" s="474"/>
      <c r="HX72" s="472" t="b">
        <f>IF(ISNUMBER('Schedule 3'!HX28)=FALSE,FALSE,IF('Schedule 1'!$G$44="",FALSE,TRUE))</f>
        <v>0</v>
      </c>
      <c r="HY72" s="474"/>
      <c r="HZ72" s="474"/>
      <c r="IA72" s="474"/>
      <c r="IB72" s="474"/>
      <c r="IC72" s="472" t="b">
        <f>IF(ISNUMBER('Schedule 3'!IC28)=FALSE,FALSE,IF('Schedule 1'!$G$44="",FALSE,TRUE))</f>
        <v>0</v>
      </c>
      <c r="ID72" s="474"/>
      <c r="IE72" s="474"/>
      <c r="IF72" s="474"/>
      <c r="IG72" s="474"/>
      <c r="IH72" s="472" t="b">
        <f>IF(ISNUMBER('Schedule 3'!IH28)=FALSE,FALSE,IF('Schedule 1'!$G$44="",FALSE,TRUE))</f>
        <v>0</v>
      </c>
      <c r="II72" s="474"/>
      <c r="IJ72" s="474"/>
      <c r="IK72" s="474"/>
      <c r="IL72" s="474"/>
      <c r="IM72" s="472" t="b">
        <f>IF(ISNUMBER('Schedule 3'!IM28)=FALSE,FALSE,IF('Schedule 1'!$G$44="",FALSE,TRUE))</f>
        <v>0</v>
      </c>
      <c r="IN72" s="474"/>
      <c r="IO72" s="474"/>
      <c r="IP72" s="474"/>
      <c r="IQ72" s="474"/>
      <c r="IR72" s="472" t="b">
        <f>IF(ISNUMBER('Schedule 3'!IR28)=FALSE,FALSE,IF('Schedule 1'!$G$44="",FALSE,TRUE))</f>
        <v>0</v>
      </c>
      <c r="IS72" s="474"/>
      <c r="IT72" s="474"/>
      <c r="IU72" s="474"/>
      <c r="IV72" s="474"/>
      <c r="IW72" s="472" t="b">
        <f>IF(ISNUMBER('Schedule 3'!IW28)=FALSE,FALSE,IF('Schedule 1'!$G$44="",FALSE,TRUE))</f>
        <v>0</v>
      </c>
      <c r="IX72" s="474"/>
      <c r="IY72" s="465"/>
      <c r="IZ72" s="78"/>
    </row>
    <row r="73" spans="2:260" x14ac:dyDescent="0.35">
      <c r="B73" s="469"/>
      <c r="C73" s="123" t="s">
        <v>342</v>
      </c>
      <c r="D73" s="162" t="s">
        <v>343</v>
      </c>
      <c r="E73" s="470"/>
      <c r="F73" s="471"/>
      <c r="G73" s="472"/>
      <c r="H73" s="473"/>
      <c r="I73" s="472"/>
      <c r="J73" s="471"/>
      <c r="K73" s="472"/>
      <c r="L73" s="472" t="b">
        <f>IF(ISNUMBER('Schedule 3'!L32)=FALSE,FALSE,TRUE)</f>
        <v>0</v>
      </c>
      <c r="M73" s="474"/>
      <c r="N73" s="474"/>
      <c r="O73" s="474"/>
      <c r="P73" s="474"/>
      <c r="Q73" s="472" t="b">
        <f>IF(ISNUMBER('Schedule 3'!Q32)=FALSE,FALSE,TRUE)</f>
        <v>0</v>
      </c>
      <c r="R73" s="474"/>
      <c r="S73" s="474"/>
      <c r="T73" s="474"/>
      <c r="U73" s="474"/>
      <c r="V73" s="472" t="b">
        <f>IF(ISNUMBER('Schedule 3'!V32)=FALSE,FALSE,TRUE)</f>
        <v>0</v>
      </c>
      <c r="W73" s="474"/>
      <c r="X73" s="474"/>
      <c r="Y73" s="474"/>
      <c r="Z73" s="474"/>
      <c r="AA73" s="472" t="b">
        <f>IF(ISNUMBER('Schedule 3'!AA32)=FALSE,FALSE,TRUE)</f>
        <v>0</v>
      </c>
      <c r="AB73" s="474"/>
      <c r="AC73" s="474"/>
      <c r="AD73" s="474"/>
      <c r="AE73" s="474"/>
      <c r="AF73" s="472" t="b">
        <f>IF(ISNUMBER('Schedule 3'!AF32)=FALSE,FALSE,TRUE)</f>
        <v>0</v>
      </c>
      <c r="AG73" s="474"/>
      <c r="AH73" s="474"/>
      <c r="AI73" s="474"/>
      <c r="AJ73" s="474"/>
      <c r="AK73" s="472" t="b">
        <f>IF(ISNUMBER('Schedule 3'!AK32)=FALSE,FALSE,TRUE)</f>
        <v>0</v>
      </c>
      <c r="AL73" s="474"/>
      <c r="AM73" s="474"/>
      <c r="AN73" s="474"/>
      <c r="AO73" s="474"/>
      <c r="AP73" s="472" t="b">
        <f>IF(ISNUMBER('Schedule 3'!AP32)=FALSE,FALSE,TRUE)</f>
        <v>0</v>
      </c>
      <c r="AQ73" s="474"/>
      <c r="AR73" s="474"/>
      <c r="AS73" s="474"/>
      <c r="AT73" s="474"/>
      <c r="AU73" s="472" t="b">
        <f>IF(ISNUMBER('Schedule 3'!AU32)=FALSE,FALSE,TRUE)</f>
        <v>0</v>
      </c>
      <c r="AV73" s="474"/>
      <c r="AW73" s="474"/>
      <c r="AX73" s="474"/>
      <c r="AY73" s="474"/>
      <c r="AZ73" s="472" t="b">
        <f>IF(ISNUMBER('Schedule 3'!AZ32)=FALSE,FALSE,TRUE)</f>
        <v>0</v>
      </c>
      <c r="BA73" s="474"/>
      <c r="BB73" s="474"/>
      <c r="BC73" s="474"/>
      <c r="BD73" s="474"/>
      <c r="BE73" s="472" t="b">
        <f>IF(ISNUMBER('Schedule 3'!BE32)=FALSE,FALSE,TRUE)</f>
        <v>0</v>
      </c>
      <c r="BF73" s="474"/>
      <c r="BG73" s="474"/>
      <c r="BH73" s="472"/>
      <c r="BI73" s="472"/>
      <c r="BJ73" s="472" t="b">
        <f>IF(ISNUMBER('Schedule 3'!BJ32)=FALSE,FALSE,TRUE)</f>
        <v>0</v>
      </c>
      <c r="BK73" s="474"/>
      <c r="BL73" s="474"/>
      <c r="BM73" s="474"/>
      <c r="BN73" s="474"/>
      <c r="BO73" s="472" t="b">
        <f>IF(ISNUMBER('Schedule 3'!BO32)=FALSE,FALSE,TRUE)</f>
        <v>0</v>
      </c>
      <c r="BP73" s="474"/>
      <c r="BQ73" s="474"/>
      <c r="BR73" s="474"/>
      <c r="BS73" s="474"/>
      <c r="BT73" s="472" t="b">
        <f>IF(ISNUMBER('Schedule 3'!BT32)=FALSE,FALSE,TRUE)</f>
        <v>0</v>
      </c>
      <c r="BU73" s="474"/>
      <c r="BV73" s="474"/>
      <c r="BW73" s="474"/>
      <c r="BX73" s="474"/>
      <c r="BY73" s="472" t="b">
        <f>IF(ISNUMBER('Schedule 3'!BY32)=FALSE,FALSE,TRUE)</f>
        <v>0</v>
      </c>
      <c r="BZ73" s="474"/>
      <c r="CA73" s="474"/>
      <c r="CB73" s="474"/>
      <c r="CC73" s="474"/>
      <c r="CD73" s="472" t="b">
        <f>IF(ISNUMBER('Schedule 3'!CD32)=FALSE,FALSE,TRUE)</f>
        <v>0</v>
      </c>
      <c r="CE73" s="474"/>
      <c r="CF73" s="474"/>
      <c r="CG73" s="474"/>
      <c r="CH73" s="474"/>
      <c r="CI73" s="472" t="b">
        <f>IF(ISNUMBER('Schedule 3'!CI32)=FALSE,FALSE,TRUE)</f>
        <v>0</v>
      </c>
      <c r="CJ73" s="474"/>
      <c r="CK73" s="474"/>
      <c r="CL73" s="474"/>
      <c r="CM73" s="474"/>
      <c r="CN73" s="472" t="b">
        <f>IF(ISNUMBER('Schedule 3'!CN32)=FALSE,FALSE,TRUE)</f>
        <v>0</v>
      </c>
      <c r="CO73" s="474"/>
      <c r="CP73" s="474"/>
      <c r="CQ73" s="474"/>
      <c r="CR73" s="474"/>
      <c r="CS73" s="472" t="b">
        <f>IF(ISNUMBER('Schedule 3'!CS32)=FALSE,FALSE,TRUE)</f>
        <v>0</v>
      </c>
      <c r="CT73" s="474"/>
      <c r="CU73" s="474"/>
      <c r="CV73" s="474"/>
      <c r="CW73" s="474"/>
      <c r="CX73" s="472" t="b">
        <f>IF(ISNUMBER('Schedule 3'!CX32)=FALSE,FALSE,TRUE)</f>
        <v>0</v>
      </c>
      <c r="CY73" s="474"/>
      <c r="CZ73" s="474"/>
      <c r="DA73" s="474"/>
      <c r="DB73" s="474"/>
      <c r="DC73" s="472" t="b">
        <f>IF(ISNUMBER('Schedule 3'!DC32)=FALSE,FALSE,TRUE)</f>
        <v>0</v>
      </c>
      <c r="DD73" s="474"/>
      <c r="DE73" s="474"/>
      <c r="DF73" s="472"/>
      <c r="DG73" s="472"/>
      <c r="DH73" s="472" t="b">
        <f>IF(ISNUMBER('Schedule 3'!DH32)=FALSE,FALSE,TRUE)</f>
        <v>0</v>
      </c>
      <c r="DI73" s="474"/>
      <c r="DJ73" s="474"/>
      <c r="DK73" s="474"/>
      <c r="DL73" s="474"/>
      <c r="DM73" s="472" t="b">
        <f>IF(ISNUMBER('Schedule 3'!DM32)=FALSE,FALSE,TRUE)</f>
        <v>0</v>
      </c>
      <c r="DN73" s="474"/>
      <c r="DO73" s="474"/>
      <c r="DP73" s="474"/>
      <c r="DQ73" s="474"/>
      <c r="DR73" s="472" t="b">
        <f>IF(ISNUMBER('Schedule 3'!DR32)=FALSE,FALSE,TRUE)</f>
        <v>0</v>
      </c>
      <c r="DS73" s="474"/>
      <c r="DT73" s="474"/>
      <c r="DU73" s="474"/>
      <c r="DV73" s="474"/>
      <c r="DW73" s="472" t="b">
        <f>IF(ISNUMBER('Schedule 3'!DW32)=FALSE,FALSE,TRUE)</f>
        <v>0</v>
      </c>
      <c r="DX73" s="474"/>
      <c r="DY73" s="474"/>
      <c r="DZ73" s="474"/>
      <c r="EA73" s="474"/>
      <c r="EB73" s="472" t="b">
        <f>IF(ISNUMBER('Schedule 3'!EB32)=FALSE,FALSE,TRUE)</f>
        <v>0</v>
      </c>
      <c r="EC73" s="474"/>
      <c r="ED73" s="474"/>
      <c r="EE73" s="474"/>
      <c r="EF73" s="474"/>
      <c r="EG73" s="472" t="b">
        <f>IF(ISNUMBER('Schedule 3'!EG32)=FALSE,FALSE,TRUE)</f>
        <v>0</v>
      </c>
      <c r="EH73" s="474"/>
      <c r="EI73" s="474"/>
      <c r="EJ73" s="474"/>
      <c r="EK73" s="474"/>
      <c r="EL73" s="472" t="b">
        <f>IF(ISNUMBER('Schedule 3'!EL32)=FALSE,FALSE,TRUE)</f>
        <v>0</v>
      </c>
      <c r="EM73" s="474"/>
      <c r="EN73" s="474"/>
      <c r="EO73" s="474"/>
      <c r="EP73" s="474"/>
      <c r="EQ73" s="472" t="b">
        <f>IF(ISNUMBER('Schedule 3'!EQ32)=FALSE,FALSE,TRUE)</f>
        <v>0</v>
      </c>
      <c r="ER73" s="474"/>
      <c r="ES73" s="474"/>
      <c r="ET73" s="474"/>
      <c r="EU73" s="474"/>
      <c r="EV73" s="472" t="b">
        <f>IF(ISNUMBER('Schedule 3'!EV32)=FALSE,FALSE,TRUE)</f>
        <v>0</v>
      </c>
      <c r="EW73" s="474"/>
      <c r="EX73" s="474"/>
      <c r="EY73" s="474"/>
      <c r="EZ73" s="474"/>
      <c r="FA73" s="472" t="b">
        <f>IF(ISNUMBER('Schedule 3'!FA32)=FALSE,FALSE,TRUE)</f>
        <v>0</v>
      </c>
      <c r="FB73" s="474"/>
      <c r="FC73" s="474"/>
      <c r="FD73" s="472"/>
      <c r="FE73" s="472"/>
      <c r="FF73" s="472" t="b">
        <f>IF(ISNUMBER('Schedule 3'!FF32)=FALSE,FALSE,TRUE)</f>
        <v>0</v>
      </c>
      <c r="FG73" s="474"/>
      <c r="FH73" s="474"/>
      <c r="FI73" s="474"/>
      <c r="FJ73" s="474"/>
      <c r="FK73" s="472" t="b">
        <f>IF(ISNUMBER('Schedule 3'!FK32)=FALSE,FALSE,TRUE)</f>
        <v>0</v>
      </c>
      <c r="FL73" s="474"/>
      <c r="FM73" s="474"/>
      <c r="FN73" s="474"/>
      <c r="FO73" s="474"/>
      <c r="FP73" s="472" t="b">
        <f>IF(ISNUMBER('Schedule 3'!FP32)=FALSE,FALSE,TRUE)</f>
        <v>0</v>
      </c>
      <c r="FQ73" s="474"/>
      <c r="FR73" s="474"/>
      <c r="FS73" s="474"/>
      <c r="FT73" s="474"/>
      <c r="FU73" s="472" t="b">
        <f>IF(ISNUMBER('Schedule 3'!FU32)=FALSE,FALSE,TRUE)</f>
        <v>0</v>
      </c>
      <c r="FV73" s="474"/>
      <c r="FW73" s="474"/>
      <c r="FX73" s="474"/>
      <c r="FY73" s="474"/>
      <c r="FZ73" s="472" t="b">
        <f>IF(ISNUMBER('Schedule 3'!FZ32)=FALSE,FALSE,TRUE)</f>
        <v>0</v>
      </c>
      <c r="GA73" s="474"/>
      <c r="GB73" s="474"/>
      <c r="GC73" s="474"/>
      <c r="GD73" s="474"/>
      <c r="GE73" s="472" t="b">
        <f>IF(ISNUMBER('Schedule 3'!GE32)=FALSE,FALSE,TRUE)</f>
        <v>0</v>
      </c>
      <c r="GF73" s="474"/>
      <c r="GG73" s="474"/>
      <c r="GH73" s="474"/>
      <c r="GI73" s="474"/>
      <c r="GJ73" s="472" t="b">
        <f>IF(ISNUMBER('Schedule 3'!GJ32)=FALSE,FALSE,TRUE)</f>
        <v>0</v>
      </c>
      <c r="GK73" s="474"/>
      <c r="GL73" s="474"/>
      <c r="GM73" s="474"/>
      <c r="GN73" s="474"/>
      <c r="GO73" s="472" t="b">
        <f>IF(ISNUMBER('Schedule 3'!GO32)=FALSE,FALSE,TRUE)</f>
        <v>0</v>
      </c>
      <c r="GP73" s="474"/>
      <c r="GQ73" s="474"/>
      <c r="GR73" s="474"/>
      <c r="GS73" s="474"/>
      <c r="GT73" s="472" t="b">
        <f>IF(ISNUMBER('Schedule 3'!GT32)=FALSE,FALSE,TRUE)</f>
        <v>0</v>
      </c>
      <c r="GU73" s="474"/>
      <c r="GV73" s="474"/>
      <c r="GW73" s="474"/>
      <c r="GX73" s="474"/>
      <c r="GY73" s="472" t="b">
        <f>IF(ISNUMBER('Schedule 3'!GY32)=FALSE,FALSE,TRUE)</f>
        <v>0</v>
      </c>
      <c r="GZ73" s="474"/>
      <c r="HA73" s="474"/>
      <c r="HB73" s="472"/>
      <c r="HC73" s="472"/>
      <c r="HD73" s="472" t="b">
        <f>IF(ISNUMBER('Schedule 3'!HD32)=FALSE,FALSE,TRUE)</f>
        <v>0</v>
      </c>
      <c r="HE73" s="474"/>
      <c r="HF73" s="474"/>
      <c r="HG73" s="474"/>
      <c r="HH73" s="474"/>
      <c r="HI73" s="472" t="b">
        <f>IF(ISNUMBER('Schedule 3'!HI32)=FALSE,FALSE,TRUE)</f>
        <v>0</v>
      </c>
      <c r="HJ73" s="474"/>
      <c r="HK73" s="474"/>
      <c r="HL73" s="474"/>
      <c r="HM73" s="474"/>
      <c r="HN73" s="472" t="b">
        <f>IF(ISNUMBER('Schedule 3'!HN32)=FALSE,FALSE,TRUE)</f>
        <v>0</v>
      </c>
      <c r="HO73" s="474"/>
      <c r="HP73" s="474"/>
      <c r="HQ73" s="474"/>
      <c r="HR73" s="474"/>
      <c r="HS73" s="472" t="b">
        <f>IF(ISNUMBER('Schedule 3'!HS32)=FALSE,FALSE,TRUE)</f>
        <v>0</v>
      </c>
      <c r="HT73" s="474"/>
      <c r="HU73" s="474"/>
      <c r="HV73" s="474"/>
      <c r="HW73" s="474"/>
      <c r="HX73" s="472" t="b">
        <f>IF(ISNUMBER('Schedule 3'!HX32)=FALSE,FALSE,TRUE)</f>
        <v>0</v>
      </c>
      <c r="HY73" s="474"/>
      <c r="HZ73" s="474"/>
      <c r="IA73" s="474"/>
      <c r="IB73" s="474"/>
      <c r="IC73" s="472" t="b">
        <f>IF(ISNUMBER('Schedule 3'!IC32)=FALSE,FALSE,TRUE)</f>
        <v>0</v>
      </c>
      <c r="ID73" s="474"/>
      <c r="IE73" s="474"/>
      <c r="IF73" s="474"/>
      <c r="IG73" s="474"/>
      <c r="IH73" s="472" t="b">
        <f>IF(ISNUMBER('Schedule 3'!IH32)=FALSE,FALSE,TRUE)</f>
        <v>0</v>
      </c>
      <c r="II73" s="474"/>
      <c r="IJ73" s="474"/>
      <c r="IK73" s="474"/>
      <c r="IL73" s="474"/>
      <c r="IM73" s="472" t="b">
        <f>IF(ISNUMBER('Schedule 3'!IM32)=FALSE,FALSE,TRUE)</f>
        <v>0</v>
      </c>
      <c r="IN73" s="474"/>
      <c r="IO73" s="474"/>
      <c r="IP73" s="474"/>
      <c r="IQ73" s="474"/>
      <c r="IR73" s="472" t="b">
        <f>IF(ISNUMBER('Schedule 3'!IR32)=FALSE,FALSE,TRUE)</f>
        <v>0</v>
      </c>
      <c r="IS73" s="474"/>
      <c r="IT73" s="474"/>
      <c r="IU73" s="474"/>
      <c r="IV73" s="474"/>
      <c r="IW73" s="472" t="b">
        <f>IF(ISNUMBER('Schedule 3'!IW32)=FALSE,FALSE,TRUE)</f>
        <v>0</v>
      </c>
      <c r="IX73" s="474"/>
      <c r="IY73" s="465"/>
      <c r="IZ73" s="78"/>
    </row>
    <row r="74" spans="2:260" x14ac:dyDescent="0.35">
      <c r="B74" s="469"/>
      <c r="C74" s="123" t="s">
        <v>344</v>
      </c>
      <c r="D74" s="162" t="s">
        <v>345</v>
      </c>
      <c r="E74" s="470"/>
      <c r="F74" s="471"/>
      <c r="G74" s="472"/>
      <c r="H74" s="473"/>
      <c r="I74" s="472"/>
      <c r="J74" s="471"/>
      <c r="K74" s="472"/>
      <c r="L74" s="472" t="b">
        <f>IF(ISNUMBER('Schedule 3'!L34)=FALSE,FALSE,TRUE)</f>
        <v>0</v>
      </c>
      <c r="M74" s="474"/>
      <c r="N74" s="474"/>
      <c r="O74" s="474"/>
      <c r="P74" s="474"/>
      <c r="Q74" s="472" t="b">
        <f>IF(ISNUMBER('Schedule 3'!Q34)=FALSE,FALSE,TRUE)</f>
        <v>0</v>
      </c>
      <c r="R74" s="474"/>
      <c r="S74" s="474"/>
      <c r="T74" s="474"/>
      <c r="U74" s="474"/>
      <c r="V74" s="472" t="b">
        <f>IF(ISNUMBER('Schedule 3'!V34)=FALSE,FALSE,TRUE)</f>
        <v>0</v>
      </c>
      <c r="W74" s="474"/>
      <c r="X74" s="474"/>
      <c r="Y74" s="474"/>
      <c r="Z74" s="474"/>
      <c r="AA74" s="472" t="b">
        <f>IF(ISNUMBER('Schedule 3'!AA34)=FALSE,FALSE,TRUE)</f>
        <v>0</v>
      </c>
      <c r="AB74" s="474"/>
      <c r="AC74" s="474"/>
      <c r="AD74" s="474"/>
      <c r="AE74" s="474"/>
      <c r="AF74" s="472" t="b">
        <f>IF(ISNUMBER('Schedule 3'!AF34)=FALSE,FALSE,TRUE)</f>
        <v>0</v>
      </c>
      <c r="AG74" s="474"/>
      <c r="AH74" s="474"/>
      <c r="AI74" s="474"/>
      <c r="AJ74" s="474"/>
      <c r="AK74" s="472" t="b">
        <f>IF(ISNUMBER('Schedule 3'!AK34)=FALSE,FALSE,TRUE)</f>
        <v>0</v>
      </c>
      <c r="AL74" s="474"/>
      <c r="AM74" s="474"/>
      <c r="AN74" s="474"/>
      <c r="AO74" s="474"/>
      <c r="AP74" s="472" t="b">
        <f>IF(ISNUMBER('Schedule 3'!AP34)=FALSE,FALSE,TRUE)</f>
        <v>0</v>
      </c>
      <c r="AQ74" s="474"/>
      <c r="AR74" s="474"/>
      <c r="AS74" s="474"/>
      <c r="AT74" s="474"/>
      <c r="AU74" s="472" t="b">
        <f>IF(ISNUMBER('Schedule 3'!AU34)=FALSE,FALSE,TRUE)</f>
        <v>0</v>
      </c>
      <c r="AV74" s="474"/>
      <c r="AW74" s="474"/>
      <c r="AX74" s="474"/>
      <c r="AY74" s="474"/>
      <c r="AZ74" s="472" t="b">
        <f>IF(ISNUMBER('Schedule 3'!AZ34)=FALSE,FALSE,TRUE)</f>
        <v>0</v>
      </c>
      <c r="BA74" s="474"/>
      <c r="BB74" s="474"/>
      <c r="BC74" s="474"/>
      <c r="BD74" s="474"/>
      <c r="BE74" s="472" t="b">
        <f>IF(ISNUMBER('Schedule 3'!BE34)=FALSE,FALSE,TRUE)</f>
        <v>0</v>
      </c>
      <c r="BF74" s="474"/>
      <c r="BG74" s="474"/>
      <c r="BH74" s="472"/>
      <c r="BI74" s="472"/>
      <c r="BJ74" s="472" t="b">
        <f>IF(ISNUMBER('Schedule 3'!BJ34)=FALSE,FALSE,TRUE)</f>
        <v>0</v>
      </c>
      <c r="BK74" s="474"/>
      <c r="BL74" s="474"/>
      <c r="BM74" s="474"/>
      <c r="BN74" s="474"/>
      <c r="BO74" s="472" t="b">
        <f>IF(ISNUMBER('Schedule 3'!BO34)=FALSE,FALSE,TRUE)</f>
        <v>0</v>
      </c>
      <c r="BP74" s="474"/>
      <c r="BQ74" s="474"/>
      <c r="BR74" s="474"/>
      <c r="BS74" s="474"/>
      <c r="BT74" s="472" t="b">
        <f>IF(ISNUMBER('Schedule 3'!BT34)=FALSE,FALSE,TRUE)</f>
        <v>0</v>
      </c>
      <c r="BU74" s="474"/>
      <c r="BV74" s="474"/>
      <c r="BW74" s="474"/>
      <c r="BX74" s="474"/>
      <c r="BY74" s="472" t="b">
        <f>IF(ISNUMBER('Schedule 3'!BY34)=FALSE,FALSE,TRUE)</f>
        <v>0</v>
      </c>
      <c r="BZ74" s="474"/>
      <c r="CA74" s="474"/>
      <c r="CB74" s="474"/>
      <c r="CC74" s="474"/>
      <c r="CD74" s="472" t="b">
        <f>IF(ISNUMBER('Schedule 3'!CD34)=FALSE,FALSE,TRUE)</f>
        <v>0</v>
      </c>
      <c r="CE74" s="474"/>
      <c r="CF74" s="474"/>
      <c r="CG74" s="474"/>
      <c r="CH74" s="474"/>
      <c r="CI74" s="472" t="b">
        <f>IF(ISNUMBER('Schedule 3'!CI34)=FALSE,FALSE,TRUE)</f>
        <v>0</v>
      </c>
      <c r="CJ74" s="474"/>
      <c r="CK74" s="474"/>
      <c r="CL74" s="474"/>
      <c r="CM74" s="474"/>
      <c r="CN74" s="472" t="b">
        <f>IF(ISNUMBER('Schedule 3'!CN34)=FALSE,FALSE,TRUE)</f>
        <v>0</v>
      </c>
      <c r="CO74" s="474"/>
      <c r="CP74" s="474"/>
      <c r="CQ74" s="474"/>
      <c r="CR74" s="474"/>
      <c r="CS74" s="472" t="b">
        <f>IF(ISNUMBER('Schedule 3'!CS34)=FALSE,FALSE,TRUE)</f>
        <v>0</v>
      </c>
      <c r="CT74" s="474"/>
      <c r="CU74" s="474"/>
      <c r="CV74" s="474"/>
      <c r="CW74" s="474"/>
      <c r="CX74" s="472" t="b">
        <f>IF(ISNUMBER('Schedule 3'!CX34)=FALSE,FALSE,TRUE)</f>
        <v>0</v>
      </c>
      <c r="CY74" s="474"/>
      <c r="CZ74" s="474"/>
      <c r="DA74" s="474"/>
      <c r="DB74" s="474"/>
      <c r="DC74" s="472" t="b">
        <f>IF(ISNUMBER('Schedule 3'!DC34)=FALSE,FALSE,TRUE)</f>
        <v>0</v>
      </c>
      <c r="DD74" s="474"/>
      <c r="DE74" s="474"/>
      <c r="DF74" s="472"/>
      <c r="DG74" s="472"/>
      <c r="DH74" s="472" t="b">
        <f>IF(ISNUMBER('Schedule 3'!DH34)=FALSE,FALSE,TRUE)</f>
        <v>0</v>
      </c>
      <c r="DI74" s="474"/>
      <c r="DJ74" s="474"/>
      <c r="DK74" s="474"/>
      <c r="DL74" s="474"/>
      <c r="DM74" s="472" t="b">
        <f>IF(ISNUMBER('Schedule 3'!DM34)=FALSE,FALSE,TRUE)</f>
        <v>0</v>
      </c>
      <c r="DN74" s="474"/>
      <c r="DO74" s="474"/>
      <c r="DP74" s="474"/>
      <c r="DQ74" s="474"/>
      <c r="DR74" s="472" t="b">
        <f>IF(ISNUMBER('Schedule 3'!DR34)=FALSE,FALSE,TRUE)</f>
        <v>0</v>
      </c>
      <c r="DS74" s="474"/>
      <c r="DT74" s="474"/>
      <c r="DU74" s="474"/>
      <c r="DV74" s="474"/>
      <c r="DW74" s="472" t="b">
        <f>IF(ISNUMBER('Schedule 3'!DW34)=FALSE,FALSE,TRUE)</f>
        <v>0</v>
      </c>
      <c r="DX74" s="474"/>
      <c r="DY74" s="474"/>
      <c r="DZ74" s="474"/>
      <c r="EA74" s="474"/>
      <c r="EB74" s="472" t="b">
        <f>IF(ISNUMBER('Schedule 3'!EB34)=FALSE,FALSE,TRUE)</f>
        <v>0</v>
      </c>
      <c r="EC74" s="474"/>
      <c r="ED74" s="474"/>
      <c r="EE74" s="474"/>
      <c r="EF74" s="474"/>
      <c r="EG74" s="472" t="b">
        <f>IF(ISNUMBER('Schedule 3'!EG34)=FALSE,FALSE,TRUE)</f>
        <v>0</v>
      </c>
      <c r="EH74" s="474"/>
      <c r="EI74" s="474"/>
      <c r="EJ74" s="474"/>
      <c r="EK74" s="474"/>
      <c r="EL74" s="472" t="b">
        <f>IF(ISNUMBER('Schedule 3'!EL34)=FALSE,FALSE,TRUE)</f>
        <v>0</v>
      </c>
      <c r="EM74" s="474"/>
      <c r="EN74" s="474"/>
      <c r="EO74" s="474"/>
      <c r="EP74" s="474"/>
      <c r="EQ74" s="472" t="b">
        <f>IF(ISNUMBER('Schedule 3'!EQ34)=FALSE,FALSE,TRUE)</f>
        <v>0</v>
      </c>
      <c r="ER74" s="474"/>
      <c r="ES74" s="474"/>
      <c r="ET74" s="474"/>
      <c r="EU74" s="474"/>
      <c r="EV74" s="472" t="b">
        <f>IF(ISNUMBER('Schedule 3'!EV34)=FALSE,FALSE,TRUE)</f>
        <v>0</v>
      </c>
      <c r="EW74" s="474"/>
      <c r="EX74" s="474"/>
      <c r="EY74" s="474"/>
      <c r="EZ74" s="474"/>
      <c r="FA74" s="472" t="b">
        <f>IF(ISNUMBER('Schedule 3'!FA34)=FALSE,FALSE,TRUE)</f>
        <v>0</v>
      </c>
      <c r="FB74" s="474"/>
      <c r="FC74" s="474"/>
      <c r="FD74" s="472"/>
      <c r="FE74" s="472"/>
      <c r="FF74" s="472" t="b">
        <f>IF(ISNUMBER('Schedule 3'!FF34)=FALSE,FALSE,TRUE)</f>
        <v>0</v>
      </c>
      <c r="FG74" s="474"/>
      <c r="FH74" s="474"/>
      <c r="FI74" s="474"/>
      <c r="FJ74" s="474"/>
      <c r="FK74" s="472" t="b">
        <f>IF(ISNUMBER('Schedule 3'!FK34)=FALSE,FALSE,TRUE)</f>
        <v>0</v>
      </c>
      <c r="FL74" s="474"/>
      <c r="FM74" s="474"/>
      <c r="FN74" s="474"/>
      <c r="FO74" s="474"/>
      <c r="FP74" s="472" t="b">
        <f>IF(ISNUMBER('Schedule 3'!FP34)=FALSE,FALSE,TRUE)</f>
        <v>0</v>
      </c>
      <c r="FQ74" s="474"/>
      <c r="FR74" s="474"/>
      <c r="FS74" s="474"/>
      <c r="FT74" s="474"/>
      <c r="FU74" s="472" t="b">
        <f>IF(ISNUMBER('Schedule 3'!FU34)=FALSE,FALSE,TRUE)</f>
        <v>0</v>
      </c>
      <c r="FV74" s="474"/>
      <c r="FW74" s="474"/>
      <c r="FX74" s="474"/>
      <c r="FY74" s="474"/>
      <c r="FZ74" s="472" t="b">
        <f>IF(ISNUMBER('Schedule 3'!FZ34)=FALSE,FALSE,TRUE)</f>
        <v>0</v>
      </c>
      <c r="GA74" s="474"/>
      <c r="GB74" s="474"/>
      <c r="GC74" s="474"/>
      <c r="GD74" s="474"/>
      <c r="GE74" s="472" t="b">
        <f>IF(ISNUMBER('Schedule 3'!GE34)=FALSE,FALSE,TRUE)</f>
        <v>0</v>
      </c>
      <c r="GF74" s="474"/>
      <c r="GG74" s="474"/>
      <c r="GH74" s="474"/>
      <c r="GI74" s="474"/>
      <c r="GJ74" s="472" t="b">
        <f>IF(ISNUMBER('Schedule 3'!GJ34)=FALSE,FALSE,TRUE)</f>
        <v>0</v>
      </c>
      <c r="GK74" s="474"/>
      <c r="GL74" s="474"/>
      <c r="GM74" s="474"/>
      <c r="GN74" s="474"/>
      <c r="GO74" s="472" t="b">
        <f>IF(ISNUMBER('Schedule 3'!GO34)=FALSE,FALSE,TRUE)</f>
        <v>0</v>
      </c>
      <c r="GP74" s="474"/>
      <c r="GQ74" s="474"/>
      <c r="GR74" s="474"/>
      <c r="GS74" s="474"/>
      <c r="GT74" s="472" t="b">
        <f>IF(ISNUMBER('Schedule 3'!GT34)=FALSE,FALSE,TRUE)</f>
        <v>0</v>
      </c>
      <c r="GU74" s="474"/>
      <c r="GV74" s="474"/>
      <c r="GW74" s="474"/>
      <c r="GX74" s="474"/>
      <c r="GY74" s="472" t="b">
        <f>IF(ISNUMBER('Schedule 3'!GY34)=FALSE,FALSE,TRUE)</f>
        <v>0</v>
      </c>
      <c r="GZ74" s="474"/>
      <c r="HA74" s="474"/>
      <c r="HB74" s="472"/>
      <c r="HC74" s="472"/>
      <c r="HD74" s="472" t="b">
        <f>IF(ISNUMBER('Schedule 3'!HD34)=FALSE,FALSE,TRUE)</f>
        <v>0</v>
      </c>
      <c r="HE74" s="474"/>
      <c r="HF74" s="474"/>
      <c r="HG74" s="474"/>
      <c r="HH74" s="474"/>
      <c r="HI74" s="472" t="b">
        <f>IF(ISNUMBER('Schedule 3'!HI34)=FALSE,FALSE,TRUE)</f>
        <v>0</v>
      </c>
      <c r="HJ74" s="474"/>
      <c r="HK74" s="474"/>
      <c r="HL74" s="474"/>
      <c r="HM74" s="474"/>
      <c r="HN74" s="472" t="b">
        <f>IF(ISNUMBER('Schedule 3'!HN34)=FALSE,FALSE,TRUE)</f>
        <v>0</v>
      </c>
      <c r="HO74" s="474"/>
      <c r="HP74" s="474"/>
      <c r="HQ74" s="474"/>
      <c r="HR74" s="474"/>
      <c r="HS74" s="472" t="b">
        <f>IF(ISNUMBER('Schedule 3'!HS34)=FALSE,FALSE,TRUE)</f>
        <v>0</v>
      </c>
      <c r="HT74" s="474"/>
      <c r="HU74" s="474"/>
      <c r="HV74" s="474"/>
      <c r="HW74" s="474"/>
      <c r="HX74" s="472" t="b">
        <f>IF(ISNUMBER('Schedule 3'!HX34)=FALSE,FALSE,TRUE)</f>
        <v>0</v>
      </c>
      <c r="HY74" s="474"/>
      <c r="HZ74" s="474"/>
      <c r="IA74" s="474"/>
      <c r="IB74" s="474"/>
      <c r="IC74" s="472" t="b">
        <f>IF(ISNUMBER('Schedule 3'!IC34)=FALSE,FALSE,TRUE)</f>
        <v>0</v>
      </c>
      <c r="ID74" s="474"/>
      <c r="IE74" s="474"/>
      <c r="IF74" s="474"/>
      <c r="IG74" s="474"/>
      <c r="IH74" s="472" t="b">
        <f>IF(ISNUMBER('Schedule 3'!IH34)=FALSE,FALSE,TRUE)</f>
        <v>0</v>
      </c>
      <c r="II74" s="474"/>
      <c r="IJ74" s="474"/>
      <c r="IK74" s="474"/>
      <c r="IL74" s="474"/>
      <c r="IM74" s="472" t="b">
        <f>IF(ISNUMBER('Schedule 3'!IM34)=FALSE,FALSE,TRUE)</f>
        <v>0</v>
      </c>
      <c r="IN74" s="474"/>
      <c r="IO74" s="474"/>
      <c r="IP74" s="474"/>
      <c r="IQ74" s="474"/>
      <c r="IR74" s="472" t="b">
        <f>IF(ISNUMBER('Schedule 3'!IR34)=FALSE,FALSE,TRUE)</f>
        <v>0</v>
      </c>
      <c r="IS74" s="474"/>
      <c r="IT74" s="474"/>
      <c r="IU74" s="474"/>
      <c r="IV74" s="474"/>
      <c r="IW74" s="472" t="b">
        <f>IF(ISNUMBER('Schedule 3'!IW34)=FALSE,FALSE,TRUE)</f>
        <v>0</v>
      </c>
      <c r="IX74" s="474"/>
      <c r="IY74" s="465"/>
      <c r="IZ74" s="78"/>
    </row>
    <row r="75" spans="2:260" x14ac:dyDescent="0.35">
      <c r="B75" s="469"/>
      <c r="C75" s="252" t="s">
        <v>359</v>
      </c>
      <c r="D75" s="162" t="s">
        <v>1397</v>
      </c>
      <c r="E75" s="470"/>
      <c r="F75" s="471"/>
      <c r="G75" s="472"/>
      <c r="H75" s="473"/>
      <c r="I75" s="472"/>
      <c r="J75" s="471"/>
      <c r="K75" s="472"/>
      <c r="L75" s="472" t="b">
        <f>IF(ISNUMBER('Schedule 3'!L55)=FALSE,FALSE,IF('Schedule 3'!$G53="",FALSE,TRUE))</f>
        <v>0</v>
      </c>
      <c r="M75" s="474"/>
      <c r="N75" s="474"/>
      <c r="O75" s="474"/>
      <c r="P75" s="474"/>
      <c r="Q75" s="472" t="b">
        <f>IF(ISNUMBER('Schedule 3'!Q55)=FALSE,FALSE,IF('Schedule 3'!$G53="",FALSE,TRUE))</f>
        <v>0</v>
      </c>
      <c r="R75" s="474"/>
      <c r="S75" s="474"/>
      <c r="T75" s="474"/>
      <c r="U75" s="474"/>
      <c r="V75" s="472" t="b">
        <f>IF(ISNUMBER('Schedule 3'!V55)=FALSE,FALSE,IF('Schedule 3'!$G53="",FALSE,TRUE))</f>
        <v>0</v>
      </c>
      <c r="W75" s="474"/>
      <c r="X75" s="474"/>
      <c r="Y75" s="474"/>
      <c r="Z75" s="474"/>
      <c r="AA75" s="472" t="b">
        <f>IF(ISNUMBER('Schedule 3'!AA55)=FALSE,FALSE,IF('Schedule 3'!$G53="",FALSE,TRUE))</f>
        <v>0</v>
      </c>
      <c r="AB75" s="474"/>
      <c r="AC75" s="474"/>
      <c r="AD75" s="474"/>
      <c r="AE75" s="474"/>
      <c r="AF75" s="472" t="b">
        <f>IF(ISNUMBER('Schedule 3'!AF55)=FALSE,FALSE,IF('Schedule 3'!$G53="",FALSE,TRUE))</f>
        <v>0</v>
      </c>
      <c r="AG75" s="474"/>
      <c r="AH75" s="474"/>
      <c r="AI75" s="474"/>
      <c r="AJ75" s="474"/>
      <c r="AK75" s="472" t="b">
        <f>IF(ISNUMBER('Schedule 3'!AK55)=FALSE,FALSE,IF('Schedule 3'!$G53="",FALSE,TRUE))</f>
        <v>0</v>
      </c>
      <c r="AL75" s="474"/>
      <c r="AM75" s="474"/>
      <c r="AN75" s="474"/>
      <c r="AO75" s="474"/>
      <c r="AP75" s="472" t="b">
        <f>IF(ISNUMBER('Schedule 3'!AP55)=FALSE,FALSE,IF('Schedule 3'!$G53="",FALSE,TRUE))</f>
        <v>0</v>
      </c>
      <c r="AQ75" s="474"/>
      <c r="AR75" s="474"/>
      <c r="AS75" s="474"/>
      <c r="AT75" s="474"/>
      <c r="AU75" s="472" t="b">
        <f>IF(ISNUMBER('Schedule 3'!AU55)=FALSE,FALSE,IF('Schedule 3'!$G53="",FALSE,TRUE))</f>
        <v>0</v>
      </c>
      <c r="AV75" s="474"/>
      <c r="AW75" s="474"/>
      <c r="AX75" s="474"/>
      <c r="AY75" s="474"/>
      <c r="AZ75" s="472" t="b">
        <f>IF(ISNUMBER('Schedule 3'!AZ55)=FALSE,FALSE,IF('Schedule 3'!$G53="",FALSE,TRUE))</f>
        <v>0</v>
      </c>
      <c r="BA75" s="474"/>
      <c r="BB75" s="474"/>
      <c r="BC75" s="474"/>
      <c r="BD75" s="474"/>
      <c r="BE75" s="472" t="b">
        <f>IF(ISNUMBER('Schedule 3'!BE55)=FALSE,FALSE,IF('Schedule 3'!$G53="",FALSE,TRUE))</f>
        <v>0</v>
      </c>
      <c r="BF75" s="474"/>
      <c r="BG75" s="474"/>
      <c r="BH75" s="472"/>
      <c r="BI75" s="472"/>
      <c r="BJ75" s="472" t="b">
        <f>IF(ISNUMBER('Schedule 3'!BJ55)=FALSE,FALSE,IF('Schedule 3'!$G53="",FALSE,TRUE))</f>
        <v>0</v>
      </c>
      <c r="BK75" s="474"/>
      <c r="BL75" s="474"/>
      <c r="BM75" s="474"/>
      <c r="BN75" s="474"/>
      <c r="BO75" s="472" t="b">
        <f>IF(ISNUMBER('Schedule 3'!BO55)=FALSE,FALSE,IF('Schedule 3'!$G53="",FALSE,TRUE))</f>
        <v>0</v>
      </c>
      <c r="BP75" s="474"/>
      <c r="BQ75" s="474"/>
      <c r="BR75" s="474"/>
      <c r="BS75" s="474"/>
      <c r="BT75" s="472" t="b">
        <f>IF(ISNUMBER('Schedule 3'!BT55)=FALSE,FALSE,IF('Schedule 3'!$G53="",FALSE,TRUE))</f>
        <v>0</v>
      </c>
      <c r="BU75" s="474"/>
      <c r="BV75" s="474"/>
      <c r="BW75" s="474"/>
      <c r="BX75" s="474"/>
      <c r="BY75" s="472" t="b">
        <f>IF(ISNUMBER('Schedule 3'!BY55)=FALSE,FALSE,IF('Schedule 3'!$G53="",FALSE,TRUE))</f>
        <v>0</v>
      </c>
      <c r="BZ75" s="474"/>
      <c r="CA75" s="474"/>
      <c r="CB75" s="474"/>
      <c r="CC75" s="474"/>
      <c r="CD75" s="472" t="b">
        <f>IF(ISNUMBER('Schedule 3'!CD55)=FALSE,FALSE,IF('Schedule 3'!$G53="",FALSE,TRUE))</f>
        <v>0</v>
      </c>
      <c r="CE75" s="474"/>
      <c r="CF75" s="474"/>
      <c r="CG75" s="474"/>
      <c r="CH75" s="474"/>
      <c r="CI75" s="472" t="b">
        <f>IF(ISNUMBER('Schedule 3'!CI55)=FALSE,FALSE,IF('Schedule 3'!$G53="",FALSE,TRUE))</f>
        <v>0</v>
      </c>
      <c r="CJ75" s="474"/>
      <c r="CK75" s="474"/>
      <c r="CL75" s="474"/>
      <c r="CM75" s="474"/>
      <c r="CN75" s="472" t="b">
        <f>IF(ISNUMBER('Schedule 3'!CN55)=FALSE,FALSE,IF('Schedule 3'!$G53="",FALSE,TRUE))</f>
        <v>0</v>
      </c>
      <c r="CO75" s="474"/>
      <c r="CP75" s="474"/>
      <c r="CQ75" s="474"/>
      <c r="CR75" s="474"/>
      <c r="CS75" s="472" t="b">
        <f>IF(ISNUMBER('Schedule 3'!CS55)=FALSE,FALSE,IF('Schedule 3'!$G53="",FALSE,TRUE))</f>
        <v>0</v>
      </c>
      <c r="CT75" s="474"/>
      <c r="CU75" s="474"/>
      <c r="CV75" s="474"/>
      <c r="CW75" s="474"/>
      <c r="CX75" s="472" t="b">
        <f>IF(ISNUMBER('Schedule 3'!CX55)=FALSE,FALSE,IF('Schedule 3'!$G53="",FALSE,TRUE))</f>
        <v>0</v>
      </c>
      <c r="CY75" s="474"/>
      <c r="CZ75" s="474"/>
      <c r="DA75" s="474"/>
      <c r="DB75" s="474"/>
      <c r="DC75" s="472" t="b">
        <f>IF(ISNUMBER('Schedule 3'!DC55)=FALSE,FALSE,IF('Schedule 3'!$G53="",FALSE,TRUE))</f>
        <v>0</v>
      </c>
      <c r="DD75" s="474"/>
      <c r="DE75" s="474"/>
      <c r="DF75" s="472"/>
      <c r="DG75" s="472"/>
      <c r="DH75" s="472" t="b">
        <f>IF(ISNUMBER('Schedule 3'!DH55)=FALSE,FALSE,IF('Schedule 3'!$G53="",FALSE,TRUE))</f>
        <v>0</v>
      </c>
      <c r="DI75" s="474"/>
      <c r="DJ75" s="474"/>
      <c r="DK75" s="474"/>
      <c r="DL75" s="474"/>
      <c r="DM75" s="472" t="b">
        <f>IF(ISNUMBER('Schedule 3'!DM55)=FALSE,FALSE,IF('Schedule 3'!$G53="",FALSE,TRUE))</f>
        <v>0</v>
      </c>
      <c r="DN75" s="474"/>
      <c r="DO75" s="474"/>
      <c r="DP75" s="474"/>
      <c r="DQ75" s="474"/>
      <c r="DR75" s="472" t="b">
        <f>IF(ISNUMBER('Schedule 3'!DR55)=FALSE,FALSE,IF('Schedule 3'!$G53="",FALSE,TRUE))</f>
        <v>0</v>
      </c>
      <c r="DS75" s="474"/>
      <c r="DT75" s="474"/>
      <c r="DU75" s="474"/>
      <c r="DV75" s="474"/>
      <c r="DW75" s="472" t="b">
        <f>IF(ISNUMBER('Schedule 3'!DW55)=FALSE,FALSE,IF('Schedule 3'!$G53="",FALSE,TRUE))</f>
        <v>0</v>
      </c>
      <c r="DX75" s="474"/>
      <c r="DY75" s="474"/>
      <c r="DZ75" s="474"/>
      <c r="EA75" s="474"/>
      <c r="EB75" s="472" t="b">
        <f>IF(ISNUMBER('Schedule 3'!EB55)=FALSE,FALSE,IF('Schedule 3'!$G53="",FALSE,TRUE))</f>
        <v>0</v>
      </c>
      <c r="EC75" s="474"/>
      <c r="ED75" s="474"/>
      <c r="EE75" s="474"/>
      <c r="EF75" s="474"/>
      <c r="EG75" s="472" t="b">
        <f>IF(ISNUMBER('Schedule 3'!EG55)=FALSE,FALSE,IF('Schedule 3'!$G53="",FALSE,TRUE))</f>
        <v>0</v>
      </c>
      <c r="EH75" s="474"/>
      <c r="EI75" s="474"/>
      <c r="EJ75" s="474"/>
      <c r="EK75" s="474"/>
      <c r="EL75" s="472" t="b">
        <f>IF(ISNUMBER('Schedule 3'!EL55)=FALSE,FALSE,IF('Schedule 3'!$G53="",FALSE,TRUE))</f>
        <v>0</v>
      </c>
      <c r="EM75" s="474"/>
      <c r="EN75" s="474"/>
      <c r="EO75" s="474"/>
      <c r="EP75" s="474"/>
      <c r="EQ75" s="472" t="b">
        <f>IF(ISNUMBER('Schedule 3'!EQ55)=FALSE,FALSE,IF('Schedule 3'!$G53="",FALSE,TRUE))</f>
        <v>0</v>
      </c>
      <c r="ER75" s="474"/>
      <c r="ES75" s="474"/>
      <c r="ET75" s="474"/>
      <c r="EU75" s="474"/>
      <c r="EV75" s="472" t="b">
        <f>IF(ISNUMBER('Schedule 3'!EV55)=FALSE,FALSE,IF('Schedule 3'!$G53="",FALSE,TRUE))</f>
        <v>0</v>
      </c>
      <c r="EW75" s="474"/>
      <c r="EX75" s="474"/>
      <c r="EY75" s="474"/>
      <c r="EZ75" s="474"/>
      <c r="FA75" s="472" t="b">
        <f>IF(ISNUMBER('Schedule 3'!FA55)=FALSE,FALSE,IF('Schedule 3'!$G53="",FALSE,TRUE))</f>
        <v>0</v>
      </c>
      <c r="FB75" s="474"/>
      <c r="FC75" s="474"/>
      <c r="FD75" s="472"/>
      <c r="FE75" s="472"/>
      <c r="FF75" s="472" t="b">
        <f>IF(ISNUMBER('Schedule 3'!FF55)=FALSE,FALSE,IF('Schedule 3'!$G53="",FALSE,TRUE))</f>
        <v>0</v>
      </c>
      <c r="FG75" s="474"/>
      <c r="FH75" s="474"/>
      <c r="FI75" s="474"/>
      <c r="FJ75" s="474"/>
      <c r="FK75" s="472" t="b">
        <f>IF(ISNUMBER('Schedule 3'!FK55)=FALSE,FALSE,IF('Schedule 3'!$G53="",FALSE,TRUE))</f>
        <v>0</v>
      </c>
      <c r="FL75" s="474"/>
      <c r="FM75" s="474"/>
      <c r="FN75" s="474"/>
      <c r="FO75" s="474"/>
      <c r="FP75" s="472" t="b">
        <f>IF(ISNUMBER('Schedule 3'!FP55)=FALSE,FALSE,IF('Schedule 3'!$G53="",FALSE,TRUE))</f>
        <v>0</v>
      </c>
      <c r="FQ75" s="474"/>
      <c r="FR75" s="474"/>
      <c r="FS75" s="474"/>
      <c r="FT75" s="474"/>
      <c r="FU75" s="472" t="b">
        <f>IF(ISNUMBER('Schedule 3'!FU55)=FALSE,FALSE,IF('Schedule 3'!$G53="",FALSE,TRUE))</f>
        <v>0</v>
      </c>
      <c r="FV75" s="474"/>
      <c r="FW75" s="474"/>
      <c r="FX75" s="474"/>
      <c r="FY75" s="474"/>
      <c r="FZ75" s="472" t="b">
        <f>IF(ISNUMBER('Schedule 3'!FZ55)=FALSE,FALSE,IF('Schedule 3'!$G53="",FALSE,TRUE))</f>
        <v>0</v>
      </c>
      <c r="GA75" s="474"/>
      <c r="GB75" s="474"/>
      <c r="GC75" s="474"/>
      <c r="GD75" s="474"/>
      <c r="GE75" s="472" t="b">
        <f>IF(ISNUMBER('Schedule 3'!GE55)=FALSE,FALSE,IF('Schedule 3'!$G53="",FALSE,TRUE))</f>
        <v>0</v>
      </c>
      <c r="GF75" s="474"/>
      <c r="GG75" s="474"/>
      <c r="GH75" s="474"/>
      <c r="GI75" s="474"/>
      <c r="GJ75" s="472" t="b">
        <f>IF(ISNUMBER('Schedule 3'!GJ55)=FALSE,FALSE,IF('Schedule 3'!$G53="",FALSE,TRUE))</f>
        <v>0</v>
      </c>
      <c r="GK75" s="474"/>
      <c r="GL75" s="474"/>
      <c r="GM75" s="474"/>
      <c r="GN75" s="474"/>
      <c r="GO75" s="472" t="b">
        <f>IF(ISNUMBER('Schedule 3'!GO55)=FALSE,FALSE,IF('Schedule 3'!$G53="",FALSE,TRUE))</f>
        <v>0</v>
      </c>
      <c r="GP75" s="474"/>
      <c r="GQ75" s="474"/>
      <c r="GR75" s="474"/>
      <c r="GS75" s="474"/>
      <c r="GT75" s="472" t="b">
        <f>IF(ISNUMBER('Schedule 3'!GT55)=FALSE,FALSE,IF('Schedule 3'!$G53="",FALSE,TRUE))</f>
        <v>0</v>
      </c>
      <c r="GU75" s="474"/>
      <c r="GV75" s="474"/>
      <c r="GW75" s="474"/>
      <c r="GX75" s="474"/>
      <c r="GY75" s="472" t="b">
        <f>IF(ISNUMBER('Schedule 3'!GY55)=FALSE,FALSE,IF('Schedule 3'!$G53="",FALSE,TRUE))</f>
        <v>0</v>
      </c>
      <c r="GZ75" s="474"/>
      <c r="HA75" s="474"/>
      <c r="HB75" s="472"/>
      <c r="HC75" s="472"/>
      <c r="HD75" s="472" t="b">
        <f>IF(ISNUMBER('Schedule 3'!HD55)=FALSE,FALSE,IF('Schedule 3'!$G53="",FALSE,TRUE))</f>
        <v>0</v>
      </c>
      <c r="HE75" s="474"/>
      <c r="HF75" s="474"/>
      <c r="HG75" s="474"/>
      <c r="HH75" s="474"/>
      <c r="HI75" s="472" t="b">
        <f>IF(ISNUMBER('Schedule 3'!HI55)=FALSE,FALSE,IF('Schedule 3'!$G53="",FALSE,TRUE))</f>
        <v>0</v>
      </c>
      <c r="HJ75" s="474"/>
      <c r="HK75" s="474"/>
      <c r="HL75" s="474"/>
      <c r="HM75" s="474"/>
      <c r="HN75" s="472" t="b">
        <f>IF(ISNUMBER('Schedule 3'!HN55)=FALSE,FALSE,IF('Schedule 3'!$G53="",FALSE,TRUE))</f>
        <v>0</v>
      </c>
      <c r="HO75" s="474"/>
      <c r="HP75" s="474"/>
      <c r="HQ75" s="474"/>
      <c r="HR75" s="474"/>
      <c r="HS75" s="472" t="b">
        <f>IF(ISNUMBER('Schedule 3'!HS55)=FALSE,FALSE,IF('Schedule 3'!$G53="",FALSE,TRUE))</f>
        <v>0</v>
      </c>
      <c r="HT75" s="474"/>
      <c r="HU75" s="474"/>
      <c r="HV75" s="474"/>
      <c r="HW75" s="474"/>
      <c r="HX75" s="472" t="b">
        <f>IF(ISNUMBER('Schedule 3'!HX55)=FALSE,FALSE,IF('Schedule 3'!$G53="",FALSE,TRUE))</f>
        <v>0</v>
      </c>
      <c r="HY75" s="474"/>
      <c r="HZ75" s="474"/>
      <c r="IA75" s="474"/>
      <c r="IB75" s="474"/>
      <c r="IC75" s="472" t="b">
        <f>IF(ISNUMBER('Schedule 3'!IC55)=FALSE,FALSE,IF('Schedule 3'!$G53="",FALSE,TRUE))</f>
        <v>0</v>
      </c>
      <c r="ID75" s="474"/>
      <c r="IE75" s="474"/>
      <c r="IF75" s="474"/>
      <c r="IG75" s="474"/>
      <c r="IH75" s="472" t="b">
        <f>IF(ISNUMBER('Schedule 3'!IH55)=FALSE,FALSE,IF('Schedule 3'!$G53="",FALSE,TRUE))</f>
        <v>0</v>
      </c>
      <c r="II75" s="474"/>
      <c r="IJ75" s="474"/>
      <c r="IK75" s="474"/>
      <c r="IL75" s="474"/>
      <c r="IM75" s="472" t="b">
        <f>IF(ISNUMBER('Schedule 3'!IM55)=FALSE,FALSE,IF('Schedule 3'!$G53="",FALSE,TRUE))</f>
        <v>0</v>
      </c>
      <c r="IN75" s="474"/>
      <c r="IO75" s="474"/>
      <c r="IP75" s="474"/>
      <c r="IQ75" s="474"/>
      <c r="IR75" s="472" t="b">
        <f>IF(ISNUMBER('Schedule 3'!IR55)=FALSE,FALSE,IF('Schedule 3'!$G53="",FALSE,TRUE))</f>
        <v>0</v>
      </c>
      <c r="IS75" s="474"/>
      <c r="IT75" s="474"/>
      <c r="IU75" s="474"/>
      <c r="IV75" s="474"/>
      <c r="IW75" s="472" t="b">
        <f>IF(ISNUMBER('Schedule 3'!IW55)=FALSE,FALSE,IF('Schedule 3'!$G53="",FALSE,TRUE))</f>
        <v>0</v>
      </c>
      <c r="IX75" s="474"/>
      <c r="IY75" s="465"/>
      <c r="IZ75" s="78"/>
    </row>
    <row r="76" spans="2:260" x14ac:dyDescent="0.35">
      <c r="B76" s="469"/>
      <c r="C76" s="123" t="s">
        <v>365</v>
      </c>
      <c r="D76" s="162" t="s">
        <v>366</v>
      </c>
      <c r="E76" s="470"/>
      <c r="F76" s="471"/>
      <c r="G76" s="472"/>
      <c r="H76" s="473"/>
      <c r="I76" s="472"/>
      <c r="J76" s="471"/>
      <c r="K76" s="472"/>
      <c r="L76" s="472" t="b">
        <f>IF(ISNUMBER('Schedule 3'!L63)=FALSE,FALSE,IF('Schedule 3'!$G61="",FALSE,TRUE))</f>
        <v>0</v>
      </c>
      <c r="M76" s="474"/>
      <c r="N76" s="474"/>
      <c r="O76" s="474"/>
      <c r="P76" s="474"/>
      <c r="Q76" s="472" t="b">
        <f>IF(ISNUMBER('Schedule 3'!Q63)=FALSE,FALSE,IF('Schedule 3'!$G61="",FALSE,TRUE))</f>
        <v>0</v>
      </c>
      <c r="R76" s="474"/>
      <c r="S76" s="474"/>
      <c r="T76" s="474"/>
      <c r="U76" s="474"/>
      <c r="V76" s="472" t="b">
        <f>IF(ISNUMBER('Schedule 3'!V63)=FALSE,FALSE,IF('Schedule 3'!$G61="",FALSE,TRUE))</f>
        <v>0</v>
      </c>
      <c r="W76" s="474"/>
      <c r="X76" s="474"/>
      <c r="Y76" s="474"/>
      <c r="Z76" s="474"/>
      <c r="AA76" s="472" t="b">
        <f>IF(ISNUMBER('Schedule 3'!AA63)=FALSE,FALSE,IF('Schedule 3'!$G61="",FALSE,TRUE))</f>
        <v>0</v>
      </c>
      <c r="AB76" s="474"/>
      <c r="AC76" s="474"/>
      <c r="AD76" s="474"/>
      <c r="AE76" s="474"/>
      <c r="AF76" s="472" t="b">
        <f>IF(ISNUMBER('Schedule 3'!AF63)=FALSE,FALSE,IF('Schedule 3'!$G61="",FALSE,TRUE))</f>
        <v>0</v>
      </c>
      <c r="AG76" s="474"/>
      <c r="AH76" s="474"/>
      <c r="AI76" s="474"/>
      <c r="AJ76" s="474"/>
      <c r="AK76" s="472" t="b">
        <f>IF(ISNUMBER('Schedule 3'!AK63)=FALSE,FALSE,IF('Schedule 3'!$G61="",FALSE,TRUE))</f>
        <v>0</v>
      </c>
      <c r="AL76" s="474"/>
      <c r="AM76" s="474"/>
      <c r="AN76" s="474"/>
      <c r="AO76" s="474"/>
      <c r="AP76" s="472" t="b">
        <f>IF(ISNUMBER('Schedule 3'!AP63)=FALSE,FALSE,IF('Schedule 3'!$G61="",FALSE,TRUE))</f>
        <v>0</v>
      </c>
      <c r="AQ76" s="474"/>
      <c r="AR76" s="474"/>
      <c r="AS76" s="474"/>
      <c r="AT76" s="474"/>
      <c r="AU76" s="472" t="b">
        <f>IF(ISNUMBER('Schedule 3'!AU63)=FALSE,FALSE,IF('Schedule 3'!$G61="",FALSE,TRUE))</f>
        <v>0</v>
      </c>
      <c r="AV76" s="474"/>
      <c r="AW76" s="474"/>
      <c r="AX76" s="474"/>
      <c r="AY76" s="474"/>
      <c r="AZ76" s="472" t="b">
        <f>IF(ISNUMBER('Schedule 3'!AZ63)=FALSE,FALSE,IF('Schedule 3'!$G61="",FALSE,TRUE))</f>
        <v>0</v>
      </c>
      <c r="BA76" s="474"/>
      <c r="BB76" s="474"/>
      <c r="BC76" s="474"/>
      <c r="BD76" s="474"/>
      <c r="BE76" s="472" t="b">
        <f>IF(ISNUMBER('Schedule 3'!BE63)=FALSE,FALSE,IF('Schedule 3'!$G61="",FALSE,TRUE))</f>
        <v>0</v>
      </c>
      <c r="BF76" s="474"/>
      <c r="BG76" s="474"/>
      <c r="BH76" s="472"/>
      <c r="BI76" s="472"/>
      <c r="BJ76" s="472" t="b">
        <f>IF(ISNUMBER('Schedule 3'!BJ63)=FALSE,FALSE,IF('Schedule 3'!$G61="",FALSE,TRUE))</f>
        <v>0</v>
      </c>
      <c r="BK76" s="474"/>
      <c r="BL76" s="474"/>
      <c r="BM76" s="474"/>
      <c r="BN76" s="474"/>
      <c r="BO76" s="472" t="b">
        <f>IF(ISNUMBER('Schedule 3'!BO63)=FALSE,FALSE,IF('Schedule 3'!$G61="",FALSE,TRUE))</f>
        <v>0</v>
      </c>
      <c r="BP76" s="474"/>
      <c r="BQ76" s="474"/>
      <c r="BR76" s="474"/>
      <c r="BS76" s="474"/>
      <c r="BT76" s="472" t="b">
        <f>IF(ISNUMBER('Schedule 3'!BT63)=FALSE,FALSE,IF('Schedule 3'!$G61="",FALSE,TRUE))</f>
        <v>0</v>
      </c>
      <c r="BU76" s="474"/>
      <c r="BV76" s="474"/>
      <c r="BW76" s="474"/>
      <c r="BX76" s="474"/>
      <c r="BY76" s="472" t="b">
        <f>IF(ISNUMBER('Schedule 3'!BY63)=FALSE,FALSE,IF('Schedule 3'!$G61="",FALSE,TRUE))</f>
        <v>0</v>
      </c>
      <c r="BZ76" s="474"/>
      <c r="CA76" s="474"/>
      <c r="CB76" s="474"/>
      <c r="CC76" s="474"/>
      <c r="CD76" s="472" t="b">
        <f>IF(ISNUMBER('Schedule 3'!CD63)=FALSE,FALSE,IF('Schedule 3'!$G61="",FALSE,TRUE))</f>
        <v>0</v>
      </c>
      <c r="CE76" s="474"/>
      <c r="CF76" s="474"/>
      <c r="CG76" s="474"/>
      <c r="CH76" s="474"/>
      <c r="CI76" s="472" t="b">
        <f>IF(ISNUMBER('Schedule 3'!CI63)=FALSE,FALSE,IF('Schedule 3'!$G61="",FALSE,TRUE))</f>
        <v>0</v>
      </c>
      <c r="CJ76" s="474"/>
      <c r="CK76" s="474"/>
      <c r="CL76" s="474"/>
      <c r="CM76" s="474"/>
      <c r="CN76" s="472" t="b">
        <f>IF(ISNUMBER('Schedule 3'!CN63)=FALSE,FALSE,IF('Schedule 3'!$G61="",FALSE,TRUE))</f>
        <v>0</v>
      </c>
      <c r="CO76" s="474"/>
      <c r="CP76" s="474"/>
      <c r="CQ76" s="474"/>
      <c r="CR76" s="474"/>
      <c r="CS76" s="472" t="b">
        <f>IF(ISNUMBER('Schedule 3'!CS63)=FALSE,FALSE,IF('Schedule 3'!$G61="",FALSE,TRUE))</f>
        <v>0</v>
      </c>
      <c r="CT76" s="474"/>
      <c r="CU76" s="474"/>
      <c r="CV76" s="474"/>
      <c r="CW76" s="474"/>
      <c r="CX76" s="472" t="b">
        <f>IF(ISNUMBER('Schedule 3'!CX63)=FALSE,FALSE,IF('Schedule 3'!$G61="",FALSE,TRUE))</f>
        <v>0</v>
      </c>
      <c r="CY76" s="474"/>
      <c r="CZ76" s="474"/>
      <c r="DA76" s="474"/>
      <c r="DB76" s="474"/>
      <c r="DC76" s="472" t="b">
        <f>IF(ISNUMBER('Schedule 3'!DC63)=FALSE,FALSE,IF('Schedule 3'!$G61="",FALSE,TRUE))</f>
        <v>0</v>
      </c>
      <c r="DD76" s="474"/>
      <c r="DE76" s="474"/>
      <c r="DF76" s="472"/>
      <c r="DG76" s="472"/>
      <c r="DH76" s="472" t="b">
        <f>IF(ISNUMBER('Schedule 3'!DH63)=FALSE,FALSE,IF('Schedule 3'!$G61="",FALSE,TRUE))</f>
        <v>0</v>
      </c>
      <c r="DI76" s="474"/>
      <c r="DJ76" s="474"/>
      <c r="DK76" s="474"/>
      <c r="DL76" s="474"/>
      <c r="DM76" s="472" t="b">
        <f>IF(ISNUMBER('Schedule 3'!DM63)=FALSE,FALSE,IF('Schedule 3'!$G61="",FALSE,TRUE))</f>
        <v>0</v>
      </c>
      <c r="DN76" s="474"/>
      <c r="DO76" s="474"/>
      <c r="DP76" s="474"/>
      <c r="DQ76" s="474"/>
      <c r="DR76" s="472" t="b">
        <f>IF(ISNUMBER('Schedule 3'!DR63)=FALSE,FALSE,IF('Schedule 3'!$G61="",FALSE,TRUE))</f>
        <v>0</v>
      </c>
      <c r="DS76" s="474"/>
      <c r="DT76" s="474"/>
      <c r="DU76" s="474"/>
      <c r="DV76" s="474"/>
      <c r="DW76" s="472" t="b">
        <f>IF(ISNUMBER('Schedule 3'!DW63)=FALSE,FALSE,IF('Schedule 3'!$G61="",FALSE,TRUE))</f>
        <v>0</v>
      </c>
      <c r="DX76" s="474"/>
      <c r="DY76" s="474"/>
      <c r="DZ76" s="474"/>
      <c r="EA76" s="474"/>
      <c r="EB76" s="472" t="b">
        <f>IF(ISNUMBER('Schedule 3'!EB63)=FALSE,FALSE,IF('Schedule 3'!$G61="",FALSE,TRUE))</f>
        <v>0</v>
      </c>
      <c r="EC76" s="474"/>
      <c r="ED76" s="474"/>
      <c r="EE76" s="474"/>
      <c r="EF76" s="474"/>
      <c r="EG76" s="472" t="b">
        <f>IF(ISNUMBER('Schedule 3'!EG63)=FALSE,FALSE,IF('Schedule 3'!$G61="",FALSE,TRUE))</f>
        <v>0</v>
      </c>
      <c r="EH76" s="474"/>
      <c r="EI76" s="474"/>
      <c r="EJ76" s="474"/>
      <c r="EK76" s="474"/>
      <c r="EL76" s="472" t="b">
        <f>IF(ISNUMBER('Schedule 3'!EL63)=FALSE,FALSE,IF('Schedule 3'!$G61="",FALSE,TRUE))</f>
        <v>0</v>
      </c>
      <c r="EM76" s="474"/>
      <c r="EN76" s="474"/>
      <c r="EO76" s="474"/>
      <c r="EP76" s="474"/>
      <c r="EQ76" s="472" t="b">
        <f>IF(ISNUMBER('Schedule 3'!EQ63)=FALSE,FALSE,IF('Schedule 3'!$G61="",FALSE,TRUE))</f>
        <v>0</v>
      </c>
      <c r="ER76" s="474"/>
      <c r="ES76" s="474"/>
      <c r="ET76" s="474"/>
      <c r="EU76" s="474"/>
      <c r="EV76" s="472" t="b">
        <f>IF(ISNUMBER('Schedule 3'!EV63)=FALSE,FALSE,IF('Schedule 3'!$G61="",FALSE,TRUE))</f>
        <v>0</v>
      </c>
      <c r="EW76" s="474"/>
      <c r="EX76" s="474"/>
      <c r="EY76" s="474"/>
      <c r="EZ76" s="474"/>
      <c r="FA76" s="472" t="b">
        <f>IF(ISNUMBER('Schedule 3'!FA63)=FALSE,FALSE,IF('Schedule 3'!$G61="",FALSE,TRUE))</f>
        <v>0</v>
      </c>
      <c r="FB76" s="474"/>
      <c r="FC76" s="474"/>
      <c r="FD76" s="472"/>
      <c r="FE76" s="472"/>
      <c r="FF76" s="472" t="b">
        <f>IF(ISNUMBER('Schedule 3'!FF63)=FALSE,FALSE,IF('Schedule 3'!$G61="",FALSE,TRUE))</f>
        <v>0</v>
      </c>
      <c r="FG76" s="474"/>
      <c r="FH76" s="474"/>
      <c r="FI76" s="474"/>
      <c r="FJ76" s="474"/>
      <c r="FK76" s="472" t="b">
        <f>IF(ISNUMBER('Schedule 3'!FK63)=FALSE,FALSE,IF('Schedule 3'!$G61="",FALSE,TRUE))</f>
        <v>0</v>
      </c>
      <c r="FL76" s="474"/>
      <c r="FM76" s="474"/>
      <c r="FN76" s="474"/>
      <c r="FO76" s="474"/>
      <c r="FP76" s="472" t="b">
        <f>IF(ISNUMBER('Schedule 3'!FP63)=FALSE,FALSE,IF('Schedule 3'!$G61="",FALSE,TRUE))</f>
        <v>0</v>
      </c>
      <c r="FQ76" s="474"/>
      <c r="FR76" s="474"/>
      <c r="FS76" s="474"/>
      <c r="FT76" s="474"/>
      <c r="FU76" s="472" t="b">
        <f>IF(ISNUMBER('Schedule 3'!FU63)=FALSE,FALSE,IF('Schedule 3'!$G61="",FALSE,TRUE))</f>
        <v>0</v>
      </c>
      <c r="FV76" s="474"/>
      <c r="FW76" s="474"/>
      <c r="FX76" s="474"/>
      <c r="FY76" s="474"/>
      <c r="FZ76" s="472" t="b">
        <f>IF(ISNUMBER('Schedule 3'!FZ63)=FALSE,FALSE,IF('Schedule 3'!$G61="",FALSE,TRUE))</f>
        <v>0</v>
      </c>
      <c r="GA76" s="474"/>
      <c r="GB76" s="474"/>
      <c r="GC76" s="474"/>
      <c r="GD76" s="474"/>
      <c r="GE76" s="472" t="b">
        <f>IF(ISNUMBER('Schedule 3'!GE63)=FALSE,FALSE,IF('Schedule 3'!$G61="",FALSE,TRUE))</f>
        <v>0</v>
      </c>
      <c r="GF76" s="474"/>
      <c r="GG76" s="474"/>
      <c r="GH76" s="474"/>
      <c r="GI76" s="474"/>
      <c r="GJ76" s="472" t="b">
        <f>IF(ISNUMBER('Schedule 3'!GJ63)=FALSE,FALSE,IF('Schedule 3'!$G61="",FALSE,TRUE))</f>
        <v>0</v>
      </c>
      <c r="GK76" s="474"/>
      <c r="GL76" s="474"/>
      <c r="GM76" s="474"/>
      <c r="GN76" s="474"/>
      <c r="GO76" s="472" t="b">
        <f>IF(ISNUMBER('Schedule 3'!GO63)=FALSE,FALSE,IF('Schedule 3'!$G61="",FALSE,TRUE))</f>
        <v>0</v>
      </c>
      <c r="GP76" s="474"/>
      <c r="GQ76" s="474"/>
      <c r="GR76" s="474"/>
      <c r="GS76" s="474"/>
      <c r="GT76" s="472" t="b">
        <f>IF(ISNUMBER('Schedule 3'!GT63)=FALSE,FALSE,IF('Schedule 3'!$G61="",FALSE,TRUE))</f>
        <v>0</v>
      </c>
      <c r="GU76" s="474"/>
      <c r="GV76" s="474"/>
      <c r="GW76" s="474"/>
      <c r="GX76" s="474"/>
      <c r="GY76" s="472" t="b">
        <f>IF(ISNUMBER('Schedule 3'!GY63)=FALSE,FALSE,IF('Schedule 3'!$G61="",FALSE,TRUE))</f>
        <v>0</v>
      </c>
      <c r="GZ76" s="474"/>
      <c r="HA76" s="474"/>
      <c r="HB76" s="472"/>
      <c r="HC76" s="472"/>
      <c r="HD76" s="472" t="b">
        <f>IF(ISNUMBER('Schedule 3'!HD63)=FALSE,FALSE,IF('Schedule 3'!$G61="",FALSE,TRUE))</f>
        <v>0</v>
      </c>
      <c r="HE76" s="474"/>
      <c r="HF76" s="474"/>
      <c r="HG76" s="474"/>
      <c r="HH76" s="474"/>
      <c r="HI76" s="472" t="b">
        <f>IF(ISNUMBER('Schedule 3'!HI63)=FALSE,FALSE,IF('Schedule 3'!$G61="",FALSE,TRUE))</f>
        <v>0</v>
      </c>
      <c r="HJ76" s="474"/>
      <c r="HK76" s="474"/>
      <c r="HL76" s="474"/>
      <c r="HM76" s="474"/>
      <c r="HN76" s="472" t="b">
        <f>IF(ISNUMBER('Schedule 3'!HN63)=FALSE,FALSE,IF('Schedule 3'!$G61="",FALSE,TRUE))</f>
        <v>0</v>
      </c>
      <c r="HO76" s="474"/>
      <c r="HP76" s="474"/>
      <c r="HQ76" s="474"/>
      <c r="HR76" s="474"/>
      <c r="HS76" s="472" t="b">
        <f>IF(ISNUMBER('Schedule 3'!HS63)=FALSE,FALSE,IF('Schedule 3'!$G61="",FALSE,TRUE))</f>
        <v>0</v>
      </c>
      <c r="HT76" s="474"/>
      <c r="HU76" s="474"/>
      <c r="HV76" s="474"/>
      <c r="HW76" s="474"/>
      <c r="HX76" s="472" t="b">
        <f>IF(ISNUMBER('Schedule 3'!HX63)=FALSE,FALSE,IF('Schedule 3'!$G61="",FALSE,TRUE))</f>
        <v>0</v>
      </c>
      <c r="HY76" s="474"/>
      <c r="HZ76" s="474"/>
      <c r="IA76" s="474"/>
      <c r="IB76" s="474"/>
      <c r="IC76" s="472" t="b">
        <f>IF(ISNUMBER('Schedule 3'!IC63)=FALSE,FALSE,IF('Schedule 3'!$G61="",FALSE,TRUE))</f>
        <v>0</v>
      </c>
      <c r="ID76" s="474"/>
      <c r="IE76" s="474"/>
      <c r="IF76" s="474"/>
      <c r="IG76" s="474"/>
      <c r="IH76" s="472" t="b">
        <f>IF(ISNUMBER('Schedule 3'!IH63)=FALSE,FALSE,IF('Schedule 3'!$G61="",FALSE,TRUE))</f>
        <v>0</v>
      </c>
      <c r="II76" s="474"/>
      <c r="IJ76" s="474"/>
      <c r="IK76" s="474"/>
      <c r="IL76" s="474"/>
      <c r="IM76" s="472" t="b">
        <f>IF(ISNUMBER('Schedule 3'!IM63)=FALSE,FALSE,IF('Schedule 3'!$G61="",FALSE,TRUE))</f>
        <v>0</v>
      </c>
      <c r="IN76" s="474"/>
      <c r="IO76" s="474"/>
      <c r="IP76" s="474"/>
      <c r="IQ76" s="474"/>
      <c r="IR76" s="472" t="b">
        <f>IF(ISNUMBER('Schedule 3'!IR63)=FALSE,FALSE,IF('Schedule 3'!$G61="",FALSE,TRUE))</f>
        <v>0</v>
      </c>
      <c r="IS76" s="474"/>
      <c r="IT76" s="474"/>
      <c r="IU76" s="474"/>
      <c r="IV76" s="474"/>
      <c r="IW76" s="472" t="b">
        <f>IF(ISNUMBER('Schedule 3'!IW63)=FALSE,FALSE,IF('Schedule 3'!$G61="",FALSE,TRUE))</f>
        <v>0</v>
      </c>
      <c r="IX76" s="474"/>
      <c r="IY76" s="465"/>
      <c r="IZ76" s="78"/>
    </row>
    <row r="77" spans="2:260" x14ac:dyDescent="0.35">
      <c r="B77" s="469"/>
      <c r="C77" s="123" t="s">
        <v>370</v>
      </c>
      <c r="D77" s="162" t="s">
        <v>371</v>
      </c>
      <c r="E77" s="470"/>
      <c r="F77" s="471"/>
      <c r="G77" s="472"/>
      <c r="H77" s="473"/>
      <c r="I77" s="472"/>
      <c r="J77" s="471"/>
      <c r="K77" s="472"/>
      <c r="L77" s="472" t="b">
        <f>IF(ISNUMBER('Schedule 3'!L71)=FALSE,FALSE,IF('Schedule 3'!$G69="",FALSE,TRUE))</f>
        <v>0</v>
      </c>
      <c r="M77" s="474"/>
      <c r="N77" s="474"/>
      <c r="O77" s="474"/>
      <c r="P77" s="474"/>
      <c r="Q77" s="472" t="b">
        <f>IF(ISNUMBER('Schedule 3'!Q71)=FALSE,FALSE,IF('Schedule 3'!$G69="",FALSE,TRUE))</f>
        <v>0</v>
      </c>
      <c r="R77" s="474"/>
      <c r="S77" s="474"/>
      <c r="T77" s="474"/>
      <c r="U77" s="474"/>
      <c r="V77" s="472" t="b">
        <f>IF(ISNUMBER('Schedule 3'!V71)=FALSE,FALSE,IF('Schedule 3'!$G69="",FALSE,TRUE))</f>
        <v>0</v>
      </c>
      <c r="W77" s="474"/>
      <c r="X77" s="474"/>
      <c r="Y77" s="474"/>
      <c r="Z77" s="474"/>
      <c r="AA77" s="472" t="b">
        <f>IF(ISNUMBER('Schedule 3'!AA71)=FALSE,FALSE,IF('Schedule 3'!$G69="",FALSE,TRUE))</f>
        <v>0</v>
      </c>
      <c r="AB77" s="474"/>
      <c r="AC77" s="474"/>
      <c r="AD77" s="474"/>
      <c r="AE77" s="474"/>
      <c r="AF77" s="472" t="b">
        <f>IF(ISNUMBER('Schedule 3'!AF71)=FALSE,FALSE,IF('Schedule 3'!$G69="",FALSE,TRUE))</f>
        <v>0</v>
      </c>
      <c r="AG77" s="474"/>
      <c r="AH77" s="474"/>
      <c r="AI77" s="474"/>
      <c r="AJ77" s="474"/>
      <c r="AK77" s="472" t="b">
        <f>IF(ISNUMBER('Schedule 3'!AK71)=FALSE,FALSE,IF('Schedule 3'!$G69="",FALSE,TRUE))</f>
        <v>0</v>
      </c>
      <c r="AL77" s="474"/>
      <c r="AM77" s="474"/>
      <c r="AN77" s="474"/>
      <c r="AO77" s="474"/>
      <c r="AP77" s="472" t="b">
        <f>IF(ISNUMBER('Schedule 3'!AP71)=FALSE,FALSE,IF('Schedule 3'!$G69="",FALSE,TRUE))</f>
        <v>0</v>
      </c>
      <c r="AQ77" s="474"/>
      <c r="AR77" s="474"/>
      <c r="AS77" s="474"/>
      <c r="AT77" s="474"/>
      <c r="AU77" s="472" t="b">
        <f>IF(ISNUMBER('Schedule 3'!AU71)=FALSE,FALSE,IF('Schedule 3'!$G69="",FALSE,TRUE))</f>
        <v>0</v>
      </c>
      <c r="AV77" s="474"/>
      <c r="AW77" s="474"/>
      <c r="AX77" s="474"/>
      <c r="AY77" s="474"/>
      <c r="AZ77" s="472" t="b">
        <f>IF(ISNUMBER('Schedule 3'!AZ71)=FALSE,FALSE,IF('Schedule 3'!$G69="",FALSE,TRUE))</f>
        <v>0</v>
      </c>
      <c r="BA77" s="474"/>
      <c r="BB77" s="474"/>
      <c r="BC77" s="474"/>
      <c r="BD77" s="474"/>
      <c r="BE77" s="472" t="b">
        <f>IF(ISNUMBER('Schedule 3'!BE71)=FALSE,FALSE,IF('Schedule 3'!$G69="",FALSE,TRUE))</f>
        <v>0</v>
      </c>
      <c r="BF77" s="474"/>
      <c r="BG77" s="474"/>
      <c r="BH77" s="472"/>
      <c r="BI77" s="472"/>
      <c r="BJ77" s="472" t="b">
        <f>IF(ISNUMBER('Schedule 3'!BJ71)=FALSE,FALSE,IF('Schedule 3'!$G69="",FALSE,TRUE))</f>
        <v>0</v>
      </c>
      <c r="BK77" s="474"/>
      <c r="BL77" s="474"/>
      <c r="BM77" s="474"/>
      <c r="BN77" s="474"/>
      <c r="BO77" s="472" t="b">
        <f>IF(ISNUMBER('Schedule 3'!BO71)=FALSE,FALSE,IF('Schedule 3'!$G69="",FALSE,TRUE))</f>
        <v>0</v>
      </c>
      <c r="BP77" s="474"/>
      <c r="BQ77" s="474"/>
      <c r="BR77" s="474"/>
      <c r="BS77" s="474"/>
      <c r="BT77" s="472" t="b">
        <f>IF(ISNUMBER('Schedule 3'!BT71)=FALSE,FALSE,IF('Schedule 3'!$G69="",FALSE,TRUE))</f>
        <v>0</v>
      </c>
      <c r="BU77" s="474"/>
      <c r="BV77" s="474"/>
      <c r="BW77" s="474"/>
      <c r="BX77" s="474"/>
      <c r="BY77" s="472" t="b">
        <f>IF(ISNUMBER('Schedule 3'!BY71)=FALSE,FALSE,IF('Schedule 3'!$G69="",FALSE,TRUE))</f>
        <v>0</v>
      </c>
      <c r="BZ77" s="474"/>
      <c r="CA77" s="474"/>
      <c r="CB77" s="474"/>
      <c r="CC77" s="474"/>
      <c r="CD77" s="472" t="b">
        <f>IF(ISNUMBER('Schedule 3'!CD71)=FALSE,FALSE,IF('Schedule 3'!$G69="",FALSE,TRUE))</f>
        <v>0</v>
      </c>
      <c r="CE77" s="474"/>
      <c r="CF77" s="474"/>
      <c r="CG77" s="474"/>
      <c r="CH77" s="474"/>
      <c r="CI77" s="472" t="b">
        <f>IF(ISNUMBER('Schedule 3'!CI71)=FALSE,FALSE,IF('Schedule 3'!$G69="",FALSE,TRUE))</f>
        <v>0</v>
      </c>
      <c r="CJ77" s="474"/>
      <c r="CK77" s="474"/>
      <c r="CL77" s="474"/>
      <c r="CM77" s="474"/>
      <c r="CN77" s="472" t="b">
        <f>IF(ISNUMBER('Schedule 3'!CN71)=FALSE,FALSE,IF('Schedule 3'!$G69="",FALSE,TRUE))</f>
        <v>0</v>
      </c>
      <c r="CO77" s="474"/>
      <c r="CP77" s="474"/>
      <c r="CQ77" s="474"/>
      <c r="CR77" s="474"/>
      <c r="CS77" s="472" t="b">
        <f>IF(ISNUMBER('Schedule 3'!CS71)=FALSE,FALSE,IF('Schedule 3'!$G69="",FALSE,TRUE))</f>
        <v>0</v>
      </c>
      <c r="CT77" s="474"/>
      <c r="CU77" s="474"/>
      <c r="CV77" s="474"/>
      <c r="CW77" s="474"/>
      <c r="CX77" s="472" t="b">
        <f>IF(ISNUMBER('Schedule 3'!CX71)=FALSE,FALSE,IF('Schedule 3'!$G69="",FALSE,TRUE))</f>
        <v>0</v>
      </c>
      <c r="CY77" s="474"/>
      <c r="CZ77" s="474"/>
      <c r="DA77" s="474"/>
      <c r="DB77" s="474"/>
      <c r="DC77" s="472" t="b">
        <f>IF(ISNUMBER('Schedule 3'!DC71)=FALSE,FALSE,IF('Schedule 3'!$G69="",FALSE,TRUE))</f>
        <v>0</v>
      </c>
      <c r="DD77" s="474"/>
      <c r="DE77" s="474"/>
      <c r="DF77" s="472"/>
      <c r="DG77" s="472"/>
      <c r="DH77" s="472" t="b">
        <f>IF(ISNUMBER('Schedule 3'!DH71)=FALSE,FALSE,IF('Schedule 3'!$G69="",FALSE,TRUE))</f>
        <v>0</v>
      </c>
      <c r="DI77" s="474"/>
      <c r="DJ77" s="474"/>
      <c r="DK77" s="474"/>
      <c r="DL77" s="474"/>
      <c r="DM77" s="472" t="b">
        <f>IF(ISNUMBER('Schedule 3'!DM71)=FALSE,FALSE,IF('Schedule 3'!$G69="",FALSE,TRUE))</f>
        <v>0</v>
      </c>
      <c r="DN77" s="474"/>
      <c r="DO77" s="474"/>
      <c r="DP77" s="474"/>
      <c r="DQ77" s="474"/>
      <c r="DR77" s="472" t="b">
        <f>IF(ISNUMBER('Schedule 3'!DR71)=FALSE,FALSE,IF('Schedule 3'!$G69="",FALSE,TRUE))</f>
        <v>0</v>
      </c>
      <c r="DS77" s="474"/>
      <c r="DT77" s="474"/>
      <c r="DU77" s="474"/>
      <c r="DV77" s="474"/>
      <c r="DW77" s="472" t="b">
        <f>IF(ISNUMBER('Schedule 3'!DW71)=FALSE,FALSE,IF('Schedule 3'!$G69="",FALSE,TRUE))</f>
        <v>0</v>
      </c>
      <c r="DX77" s="474"/>
      <c r="DY77" s="474"/>
      <c r="DZ77" s="474"/>
      <c r="EA77" s="474"/>
      <c r="EB77" s="472" t="b">
        <f>IF(ISNUMBER('Schedule 3'!EB71)=FALSE,FALSE,IF('Schedule 3'!$G69="",FALSE,TRUE))</f>
        <v>0</v>
      </c>
      <c r="EC77" s="474"/>
      <c r="ED77" s="474"/>
      <c r="EE77" s="474"/>
      <c r="EF77" s="474"/>
      <c r="EG77" s="472" t="b">
        <f>IF(ISNUMBER('Schedule 3'!EG71)=FALSE,FALSE,IF('Schedule 3'!$G69="",FALSE,TRUE))</f>
        <v>0</v>
      </c>
      <c r="EH77" s="474"/>
      <c r="EI77" s="474"/>
      <c r="EJ77" s="474"/>
      <c r="EK77" s="474"/>
      <c r="EL77" s="472" t="b">
        <f>IF(ISNUMBER('Schedule 3'!EL71)=FALSE,FALSE,IF('Schedule 3'!$G69="",FALSE,TRUE))</f>
        <v>0</v>
      </c>
      <c r="EM77" s="474"/>
      <c r="EN77" s="474"/>
      <c r="EO77" s="474"/>
      <c r="EP77" s="474"/>
      <c r="EQ77" s="472" t="b">
        <f>IF(ISNUMBER('Schedule 3'!EQ71)=FALSE,FALSE,IF('Schedule 3'!$G69="",FALSE,TRUE))</f>
        <v>0</v>
      </c>
      <c r="ER77" s="474"/>
      <c r="ES77" s="474"/>
      <c r="ET77" s="474"/>
      <c r="EU77" s="474"/>
      <c r="EV77" s="472" t="b">
        <f>IF(ISNUMBER('Schedule 3'!EV71)=FALSE,FALSE,IF('Schedule 3'!$G69="",FALSE,TRUE))</f>
        <v>0</v>
      </c>
      <c r="EW77" s="474"/>
      <c r="EX77" s="474"/>
      <c r="EY77" s="474"/>
      <c r="EZ77" s="474"/>
      <c r="FA77" s="472" t="b">
        <f>IF(ISNUMBER('Schedule 3'!FA71)=FALSE,FALSE,IF('Schedule 3'!$G69="",FALSE,TRUE))</f>
        <v>0</v>
      </c>
      <c r="FB77" s="474"/>
      <c r="FC77" s="474"/>
      <c r="FD77" s="472"/>
      <c r="FE77" s="472"/>
      <c r="FF77" s="472" t="b">
        <f>IF(ISNUMBER('Schedule 3'!FF71)=FALSE,FALSE,IF('Schedule 3'!$G69="",FALSE,TRUE))</f>
        <v>0</v>
      </c>
      <c r="FG77" s="474"/>
      <c r="FH77" s="474"/>
      <c r="FI77" s="474"/>
      <c r="FJ77" s="474"/>
      <c r="FK77" s="472" t="b">
        <f>IF(ISNUMBER('Schedule 3'!FK71)=FALSE,FALSE,IF('Schedule 3'!$G69="",FALSE,TRUE))</f>
        <v>0</v>
      </c>
      <c r="FL77" s="474"/>
      <c r="FM77" s="474"/>
      <c r="FN77" s="474"/>
      <c r="FO77" s="474"/>
      <c r="FP77" s="472" t="b">
        <f>IF(ISNUMBER('Schedule 3'!FP71)=FALSE,FALSE,IF('Schedule 3'!$G69="",FALSE,TRUE))</f>
        <v>0</v>
      </c>
      <c r="FQ77" s="474"/>
      <c r="FR77" s="474"/>
      <c r="FS77" s="474"/>
      <c r="FT77" s="474"/>
      <c r="FU77" s="472" t="b">
        <f>IF(ISNUMBER('Schedule 3'!FU71)=FALSE,FALSE,IF('Schedule 3'!$G69="",FALSE,TRUE))</f>
        <v>0</v>
      </c>
      <c r="FV77" s="474"/>
      <c r="FW77" s="474"/>
      <c r="FX77" s="474"/>
      <c r="FY77" s="474"/>
      <c r="FZ77" s="472" t="b">
        <f>IF(ISNUMBER('Schedule 3'!FZ71)=FALSE,FALSE,IF('Schedule 3'!$G69="",FALSE,TRUE))</f>
        <v>0</v>
      </c>
      <c r="GA77" s="474"/>
      <c r="GB77" s="474"/>
      <c r="GC77" s="474"/>
      <c r="GD77" s="474"/>
      <c r="GE77" s="472" t="b">
        <f>IF(ISNUMBER('Schedule 3'!GE71)=FALSE,FALSE,IF('Schedule 3'!$G69="",FALSE,TRUE))</f>
        <v>0</v>
      </c>
      <c r="GF77" s="474"/>
      <c r="GG77" s="474"/>
      <c r="GH77" s="474"/>
      <c r="GI77" s="474"/>
      <c r="GJ77" s="472" t="b">
        <f>IF(ISNUMBER('Schedule 3'!GJ71)=FALSE,FALSE,IF('Schedule 3'!$G69="",FALSE,TRUE))</f>
        <v>0</v>
      </c>
      <c r="GK77" s="474"/>
      <c r="GL77" s="474"/>
      <c r="GM77" s="474"/>
      <c r="GN77" s="474"/>
      <c r="GO77" s="472" t="b">
        <f>IF(ISNUMBER('Schedule 3'!GO71)=FALSE,FALSE,IF('Schedule 3'!$G69="",FALSE,TRUE))</f>
        <v>0</v>
      </c>
      <c r="GP77" s="474"/>
      <c r="GQ77" s="474"/>
      <c r="GR77" s="474"/>
      <c r="GS77" s="474"/>
      <c r="GT77" s="472" t="b">
        <f>IF(ISNUMBER('Schedule 3'!GT71)=FALSE,FALSE,IF('Schedule 3'!$G69="",FALSE,TRUE))</f>
        <v>0</v>
      </c>
      <c r="GU77" s="474"/>
      <c r="GV77" s="474"/>
      <c r="GW77" s="474"/>
      <c r="GX77" s="474"/>
      <c r="GY77" s="472" t="b">
        <f>IF(ISNUMBER('Schedule 3'!GY71)=FALSE,FALSE,IF('Schedule 3'!$G69="",FALSE,TRUE))</f>
        <v>0</v>
      </c>
      <c r="GZ77" s="474"/>
      <c r="HA77" s="474"/>
      <c r="HB77" s="472"/>
      <c r="HC77" s="472"/>
      <c r="HD77" s="472" t="b">
        <f>IF(ISNUMBER('Schedule 3'!HD71)=FALSE,FALSE,IF('Schedule 3'!$G69="",FALSE,TRUE))</f>
        <v>0</v>
      </c>
      <c r="HE77" s="474"/>
      <c r="HF77" s="474"/>
      <c r="HG77" s="474"/>
      <c r="HH77" s="474"/>
      <c r="HI77" s="472" t="b">
        <f>IF(ISNUMBER('Schedule 3'!HI71)=FALSE,FALSE,IF('Schedule 3'!$G69="",FALSE,TRUE))</f>
        <v>0</v>
      </c>
      <c r="HJ77" s="474"/>
      <c r="HK77" s="474"/>
      <c r="HL77" s="474"/>
      <c r="HM77" s="474"/>
      <c r="HN77" s="472" t="b">
        <f>IF(ISNUMBER('Schedule 3'!HN71)=FALSE,FALSE,IF('Schedule 3'!$G69="",FALSE,TRUE))</f>
        <v>0</v>
      </c>
      <c r="HO77" s="474"/>
      <c r="HP77" s="474"/>
      <c r="HQ77" s="474"/>
      <c r="HR77" s="474"/>
      <c r="HS77" s="472" t="b">
        <f>IF(ISNUMBER('Schedule 3'!HS71)=FALSE,FALSE,IF('Schedule 3'!$G69="",FALSE,TRUE))</f>
        <v>0</v>
      </c>
      <c r="HT77" s="474"/>
      <c r="HU77" s="474"/>
      <c r="HV77" s="474"/>
      <c r="HW77" s="474"/>
      <c r="HX77" s="472" t="b">
        <f>IF(ISNUMBER('Schedule 3'!HX71)=FALSE,FALSE,IF('Schedule 3'!$G69="",FALSE,TRUE))</f>
        <v>0</v>
      </c>
      <c r="HY77" s="474"/>
      <c r="HZ77" s="474"/>
      <c r="IA77" s="474"/>
      <c r="IB77" s="474"/>
      <c r="IC77" s="472" t="b">
        <f>IF(ISNUMBER('Schedule 3'!IC71)=FALSE,FALSE,IF('Schedule 3'!$G69="",FALSE,TRUE))</f>
        <v>0</v>
      </c>
      <c r="ID77" s="474"/>
      <c r="IE77" s="474"/>
      <c r="IF77" s="474"/>
      <c r="IG77" s="474"/>
      <c r="IH77" s="472" t="b">
        <f>IF(ISNUMBER('Schedule 3'!IH71)=FALSE,FALSE,IF('Schedule 3'!$G69="",FALSE,TRUE))</f>
        <v>0</v>
      </c>
      <c r="II77" s="474"/>
      <c r="IJ77" s="474"/>
      <c r="IK77" s="474"/>
      <c r="IL77" s="474"/>
      <c r="IM77" s="472" t="b">
        <f>IF(ISNUMBER('Schedule 3'!IM71)=FALSE,FALSE,IF('Schedule 3'!$G69="",FALSE,TRUE))</f>
        <v>0</v>
      </c>
      <c r="IN77" s="474"/>
      <c r="IO77" s="474"/>
      <c r="IP77" s="474"/>
      <c r="IQ77" s="474"/>
      <c r="IR77" s="472" t="b">
        <f>IF(ISNUMBER('Schedule 3'!IR71)=FALSE,FALSE,IF('Schedule 3'!$G69="",FALSE,TRUE))</f>
        <v>0</v>
      </c>
      <c r="IS77" s="474"/>
      <c r="IT77" s="474"/>
      <c r="IU77" s="474"/>
      <c r="IV77" s="474"/>
      <c r="IW77" s="472" t="b">
        <f>IF(ISNUMBER('Schedule 3'!IW71)=FALSE,FALSE,IF('Schedule 3'!$G69="",FALSE,TRUE))</f>
        <v>0</v>
      </c>
      <c r="IX77" s="474"/>
      <c r="IY77" s="465"/>
      <c r="IZ77" s="78"/>
    </row>
    <row r="78" spans="2:260" x14ac:dyDescent="0.35">
      <c r="B78" s="469"/>
      <c r="C78" s="123" t="s">
        <v>375</v>
      </c>
      <c r="D78" s="162" t="s">
        <v>376</v>
      </c>
      <c r="E78" s="470"/>
      <c r="F78" s="471"/>
      <c r="G78" s="472"/>
      <c r="H78" s="473"/>
      <c r="I78" s="472"/>
      <c r="J78" s="471"/>
      <c r="K78" s="472"/>
      <c r="L78" s="472" t="b">
        <f>IF(ISNUMBER('Schedule 3'!L79)=FALSE,FALSE,IF('Schedule 3'!$G77="",FALSE,TRUE))</f>
        <v>0</v>
      </c>
      <c r="M78" s="474"/>
      <c r="N78" s="474"/>
      <c r="O78" s="474"/>
      <c r="P78" s="474"/>
      <c r="Q78" s="472" t="b">
        <f>IF(ISNUMBER('Schedule 3'!Q79)=FALSE,FALSE,IF('Schedule 3'!$G77="",FALSE,TRUE))</f>
        <v>0</v>
      </c>
      <c r="R78" s="474"/>
      <c r="S78" s="474"/>
      <c r="T78" s="474"/>
      <c r="U78" s="474"/>
      <c r="V78" s="472" t="b">
        <f>IF(ISNUMBER('Schedule 3'!V79)=FALSE,FALSE,IF('Schedule 3'!$G77="",FALSE,TRUE))</f>
        <v>0</v>
      </c>
      <c r="W78" s="474"/>
      <c r="X78" s="474"/>
      <c r="Y78" s="474"/>
      <c r="Z78" s="474"/>
      <c r="AA78" s="472" t="b">
        <f>IF(ISNUMBER('Schedule 3'!AA79)=FALSE,FALSE,IF('Schedule 3'!$G77="",FALSE,TRUE))</f>
        <v>0</v>
      </c>
      <c r="AB78" s="474"/>
      <c r="AC78" s="474"/>
      <c r="AD78" s="474"/>
      <c r="AE78" s="474"/>
      <c r="AF78" s="472" t="b">
        <f>IF(ISNUMBER('Schedule 3'!AF79)=FALSE,FALSE,IF('Schedule 3'!$G77="",FALSE,TRUE))</f>
        <v>0</v>
      </c>
      <c r="AG78" s="474"/>
      <c r="AH78" s="474"/>
      <c r="AI78" s="474"/>
      <c r="AJ78" s="474"/>
      <c r="AK78" s="472" t="b">
        <f>IF(ISNUMBER('Schedule 3'!AK79)=FALSE,FALSE,IF('Schedule 3'!$G77="",FALSE,TRUE))</f>
        <v>0</v>
      </c>
      <c r="AL78" s="474"/>
      <c r="AM78" s="474"/>
      <c r="AN78" s="474"/>
      <c r="AO78" s="474"/>
      <c r="AP78" s="472" t="b">
        <f>IF(ISNUMBER('Schedule 3'!AP79)=FALSE,FALSE,IF('Schedule 3'!$G77="",FALSE,TRUE))</f>
        <v>0</v>
      </c>
      <c r="AQ78" s="474"/>
      <c r="AR78" s="474"/>
      <c r="AS78" s="474"/>
      <c r="AT78" s="474"/>
      <c r="AU78" s="472" t="b">
        <f>IF(ISNUMBER('Schedule 3'!AU79)=FALSE,FALSE,IF('Schedule 3'!$G77="",FALSE,TRUE))</f>
        <v>0</v>
      </c>
      <c r="AV78" s="474"/>
      <c r="AW78" s="474"/>
      <c r="AX78" s="474"/>
      <c r="AY78" s="474"/>
      <c r="AZ78" s="472" t="b">
        <f>IF(ISNUMBER('Schedule 3'!AZ79)=FALSE,FALSE,IF('Schedule 3'!$G77="",FALSE,TRUE))</f>
        <v>0</v>
      </c>
      <c r="BA78" s="474"/>
      <c r="BB78" s="474"/>
      <c r="BC78" s="474"/>
      <c r="BD78" s="474"/>
      <c r="BE78" s="472" t="b">
        <f>IF(ISNUMBER('Schedule 3'!BE79)=FALSE,FALSE,IF('Schedule 3'!$G77="",FALSE,TRUE))</f>
        <v>0</v>
      </c>
      <c r="BF78" s="474"/>
      <c r="BG78" s="474"/>
      <c r="BH78" s="472"/>
      <c r="BI78" s="472"/>
      <c r="BJ78" s="472" t="b">
        <f>IF(ISNUMBER('Schedule 3'!BJ79)=FALSE,FALSE,IF('Schedule 3'!$G77="",FALSE,TRUE))</f>
        <v>0</v>
      </c>
      <c r="BK78" s="474"/>
      <c r="BL78" s="474"/>
      <c r="BM78" s="474"/>
      <c r="BN78" s="474"/>
      <c r="BO78" s="472" t="b">
        <f>IF(ISNUMBER('Schedule 3'!BO79)=FALSE,FALSE,IF('Schedule 3'!$G77="",FALSE,TRUE))</f>
        <v>0</v>
      </c>
      <c r="BP78" s="474"/>
      <c r="BQ78" s="474"/>
      <c r="BR78" s="474"/>
      <c r="BS78" s="474"/>
      <c r="BT78" s="472" t="b">
        <f>IF(ISNUMBER('Schedule 3'!BT79)=FALSE,FALSE,IF('Schedule 3'!$G77="",FALSE,TRUE))</f>
        <v>0</v>
      </c>
      <c r="BU78" s="474"/>
      <c r="BV78" s="474"/>
      <c r="BW78" s="474"/>
      <c r="BX78" s="474"/>
      <c r="BY78" s="472" t="b">
        <f>IF(ISNUMBER('Schedule 3'!BY79)=FALSE,FALSE,IF('Schedule 3'!$G77="",FALSE,TRUE))</f>
        <v>0</v>
      </c>
      <c r="BZ78" s="474"/>
      <c r="CA78" s="474"/>
      <c r="CB78" s="474"/>
      <c r="CC78" s="474"/>
      <c r="CD78" s="472" t="b">
        <f>IF(ISNUMBER('Schedule 3'!CD79)=FALSE,FALSE,IF('Schedule 3'!$G77="",FALSE,TRUE))</f>
        <v>0</v>
      </c>
      <c r="CE78" s="474"/>
      <c r="CF78" s="474"/>
      <c r="CG78" s="474"/>
      <c r="CH78" s="474"/>
      <c r="CI78" s="472" t="b">
        <f>IF(ISNUMBER('Schedule 3'!CI79)=FALSE,FALSE,IF('Schedule 3'!$G77="",FALSE,TRUE))</f>
        <v>0</v>
      </c>
      <c r="CJ78" s="474"/>
      <c r="CK78" s="474"/>
      <c r="CL78" s="474"/>
      <c r="CM78" s="474"/>
      <c r="CN78" s="472" t="b">
        <f>IF(ISNUMBER('Schedule 3'!CN79)=FALSE,FALSE,IF('Schedule 3'!$G77="",FALSE,TRUE))</f>
        <v>0</v>
      </c>
      <c r="CO78" s="474"/>
      <c r="CP78" s="474"/>
      <c r="CQ78" s="474"/>
      <c r="CR78" s="474"/>
      <c r="CS78" s="472" t="b">
        <f>IF(ISNUMBER('Schedule 3'!CS79)=FALSE,FALSE,IF('Schedule 3'!$G77="",FALSE,TRUE))</f>
        <v>0</v>
      </c>
      <c r="CT78" s="474"/>
      <c r="CU78" s="474"/>
      <c r="CV78" s="474"/>
      <c r="CW78" s="474"/>
      <c r="CX78" s="472" t="b">
        <f>IF(ISNUMBER('Schedule 3'!CX79)=FALSE,FALSE,IF('Schedule 3'!$G77="",FALSE,TRUE))</f>
        <v>0</v>
      </c>
      <c r="CY78" s="474"/>
      <c r="CZ78" s="474"/>
      <c r="DA78" s="474"/>
      <c r="DB78" s="474"/>
      <c r="DC78" s="472" t="b">
        <f>IF(ISNUMBER('Schedule 3'!DC79)=FALSE,FALSE,IF('Schedule 3'!$G77="",FALSE,TRUE))</f>
        <v>0</v>
      </c>
      <c r="DD78" s="474"/>
      <c r="DE78" s="474"/>
      <c r="DF78" s="472"/>
      <c r="DG78" s="472"/>
      <c r="DH78" s="472" t="b">
        <f>IF(ISNUMBER('Schedule 3'!DH79)=FALSE,FALSE,IF('Schedule 3'!$G77="",FALSE,TRUE))</f>
        <v>0</v>
      </c>
      <c r="DI78" s="474"/>
      <c r="DJ78" s="474"/>
      <c r="DK78" s="474"/>
      <c r="DL78" s="474"/>
      <c r="DM78" s="472" t="b">
        <f>IF(ISNUMBER('Schedule 3'!DM79)=FALSE,FALSE,IF('Schedule 3'!$G77="",FALSE,TRUE))</f>
        <v>0</v>
      </c>
      <c r="DN78" s="474"/>
      <c r="DO78" s="474"/>
      <c r="DP78" s="474"/>
      <c r="DQ78" s="474"/>
      <c r="DR78" s="472" t="b">
        <f>IF(ISNUMBER('Schedule 3'!DR79)=FALSE,FALSE,IF('Schedule 3'!$G77="",FALSE,TRUE))</f>
        <v>0</v>
      </c>
      <c r="DS78" s="474"/>
      <c r="DT78" s="474"/>
      <c r="DU78" s="474"/>
      <c r="DV78" s="474"/>
      <c r="DW78" s="472" t="b">
        <f>IF(ISNUMBER('Schedule 3'!DW79)=FALSE,FALSE,IF('Schedule 3'!$G77="",FALSE,TRUE))</f>
        <v>0</v>
      </c>
      <c r="DX78" s="474"/>
      <c r="DY78" s="474"/>
      <c r="DZ78" s="474"/>
      <c r="EA78" s="474"/>
      <c r="EB78" s="472" t="b">
        <f>IF(ISNUMBER('Schedule 3'!EB79)=FALSE,FALSE,IF('Schedule 3'!$G77="",FALSE,TRUE))</f>
        <v>0</v>
      </c>
      <c r="EC78" s="474"/>
      <c r="ED78" s="474"/>
      <c r="EE78" s="474"/>
      <c r="EF78" s="474"/>
      <c r="EG78" s="472" t="b">
        <f>IF(ISNUMBER('Schedule 3'!EG79)=FALSE,FALSE,IF('Schedule 3'!$G77="",FALSE,TRUE))</f>
        <v>0</v>
      </c>
      <c r="EH78" s="474"/>
      <c r="EI78" s="474"/>
      <c r="EJ78" s="474"/>
      <c r="EK78" s="474"/>
      <c r="EL78" s="472" t="b">
        <f>IF(ISNUMBER('Schedule 3'!EL79)=FALSE,FALSE,IF('Schedule 3'!$G77="",FALSE,TRUE))</f>
        <v>0</v>
      </c>
      <c r="EM78" s="474"/>
      <c r="EN78" s="474"/>
      <c r="EO78" s="474"/>
      <c r="EP78" s="474"/>
      <c r="EQ78" s="472" t="b">
        <f>IF(ISNUMBER('Schedule 3'!EQ79)=FALSE,FALSE,IF('Schedule 3'!$G77="",FALSE,TRUE))</f>
        <v>0</v>
      </c>
      <c r="ER78" s="474"/>
      <c r="ES78" s="474"/>
      <c r="ET78" s="474"/>
      <c r="EU78" s="474"/>
      <c r="EV78" s="472" t="b">
        <f>IF(ISNUMBER('Schedule 3'!EV79)=FALSE,FALSE,IF('Schedule 3'!$G77="",FALSE,TRUE))</f>
        <v>0</v>
      </c>
      <c r="EW78" s="474"/>
      <c r="EX78" s="474"/>
      <c r="EY78" s="474"/>
      <c r="EZ78" s="474"/>
      <c r="FA78" s="472" t="b">
        <f>IF(ISNUMBER('Schedule 3'!FA79)=FALSE,FALSE,IF('Schedule 3'!$G77="",FALSE,TRUE))</f>
        <v>0</v>
      </c>
      <c r="FB78" s="474"/>
      <c r="FC78" s="474"/>
      <c r="FD78" s="472"/>
      <c r="FE78" s="472"/>
      <c r="FF78" s="472" t="b">
        <f>IF(ISNUMBER('Schedule 3'!FF79)=FALSE,FALSE,IF('Schedule 3'!$G77="",FALSE,TRUE))</f>
        <v>0</v>
      </c>
      <c r="FG78" s="474"/>
      <c r="FH78" s="474"/>
      <c r="FI78" s="474"/>
      <c r="FJ78" s="474"/>
      <c r="FK78" s="472" t="b">
        <f>IF(ISNUMBER('Schedule 3'!FK79)=FALSE,FALSE,IF('Schedule 3'!$G77="",FALSE,TRUE))</f>
        <v>0</v>
      </c>
      <c r="FL78" s="474"/>
      <c r="FM78" s="474"/>
      <c r="FN78" s="474"/>
      <c r="FO78" s="474"/>
      <c r="FP78" s="472" t="b">
        <f>IF(ISNUMBER('Schedule 3'!FP79)=FALSE,FALSE,IF('Schedule 3'!$G77="",FALSE,TRUE))</f>
        <v>0</v>
      </c>
      <c r="FQ78" s="474"/>
      <c r="FR78" s="474"/>
      <c r="FS78" s="474"/>
      <c r="FT78" s="474"/>
      <c r="FU78" s="472" t="b">
        <f>IF(ISNUMBER('Schedule 3'!FU79)=FALSE,FALSE,IF('Schedule 3'!$G77="",FALSE,TRUE))</f>
        <v>0</v>
      </c>
      <c r="FV78" s="474"/>
      <c r="FW78" s="474"/>
      <c r="FX78" s="474"/>
      <c r="FY78" s="474"/>
      <c r="FZ78" s="472" t="b">
        <f>IF(ISNUMBER('Schedule 3'!FZ79)=FALSE,FALSE,IF('Schedule 3'!$G77="",FALSE,TRUE))</f>
        <v>0</v>
      </c>
      <c r="GA78" s="474"/>
      <c r="GB78" s="474"/>
      <c r="GC78" s="474"/>
      <c r="GD78" s="474"/>
      <c r="GE78" s="472" t="b">
        <f>IF(ISNUMBER('Schedule 3'!GE79)=FALSE,FALSE,IF('Schedule 3'!$G77="",FALSE,TRUE))</f>
        <v>0</v>
      </c>
      <c r="GF78" s="474"/>
      <c r="GG78" s="474"/>
      <c r="GH78" s="474"/>
      <c r="GI78" s="474"/>
      <c r="GJ78" s="472" t="b">
        <f>IF(ISNUMBER('Schedule 3'!GJ79)=FALSE,FALSE,IF('Schedule 3'!$G77="",FALSE,TRUE))</f>
        <v>0</v>
      </c>
      <c r="GK78" s="474"/>
      <c r="GL78" s="474"/>
      <c r="GM78" s="474"/>
      <c r="GN78" s="474"/>
      <c r="GO78" s="472" t="b">
        <f>IF(ISNUMBER('Schedule 3'!GO79)=FALSE,FALSE,IF('Schedule 3'!$G77="",FALSE,TRUE))</f>
        <v>0</v>
      </c>
      <c r="GP78" s="474"/>
      <c r="GQ78" s="474"/>
      <c r="GR78" s="474"/>
      <c r="GS78" s="474"/>
      <c r="GT78" s="472" t="b">
        <f>IF(ISNUMBER('Schedule 3'!GT79)=FALSE,FALSE,IF('Schedule 3'!$G77="",FALSE,TRUE))</f>
        <v>0</v>
      </c>
      <c r="GU78" s="474"/>
      <c r="GV78" s="474"/>
      <c r="GW78" s="474"/>
      <c r="GX78" s="474"/>
      <c r="GY78" s="472" t="b">
        <f>IF(ISNUMBER('Schedule 3'!GY79)=FALSE,FALSE,IF('Schedule 3'!$G77="",FALSE,TRUE))</f>
        <v>0</v>
      </c>
      <c r="GZ78" s="474"/>
      <c r="HA78" s="474"/>
      <c r="HB78" s="472"/>
      <c r="HC78" s="472"/>
      <c r="HD78" s="472" t="b">
        <f>IF(ISNUMBER('Schedule 3'!HD79)=FALSE,FALSE,IF('Schedule 3'!$G77="",FALSE,TRUE))</f>
        <v>0</v>
      </c>
      <c r="HE78" s="474"/>
      <c r="HF78" s="474"/>
      <c r="HG78" s="474"/>
      <c r="HH78" s="474"/>
      <c r="HI78" s="472" t="b">
        <f>IF(ISNUMBER('Schedule 3'!HI79)=FALSE,FALSE,IF('Schedule 3'!$G77="",FALSE,TRUE))</f>
        <v>0</v>
      </c>
      <c r="HJ78" s="474"/>
      <c r="HK78" s="474"/>
      <c r="HL78" s="474"/>
      <c r="HM78" s="474"/>
      <c r="HN78" s="472" t="b">
        <f>IF(ISNUMBER('Schedule 3'!HN79)=FALSE,FALSE,IF('Schedule 3'!$G77="",FALSE,TRUE))</f>
        <v>0</v>
      </c>
      <c r="HO78" s="474"/>
      <c r="HP78" s="474"/>
      <c r="HQ78" s="474"/>
      <c r="HR78" s="474"/>
      <c r="HS78" s="472" t="b">
        <f>IF(ISNUMBER('Schedule 3'!HS79)=FALSE,FALSE,IF('Schedule 3'!$G77="",FALSE,TRUE))</f>
        <v>0</v>
      </c>
      <c r="HT78" s="474"/>
      <c r="HU78" s="474"/>
      <c r="HV78" s="474"/>
      <c r="HW78" s="474"/>
      <c r="HX78" s="472" t="b">
        <f>IF(ISNUMBER('Schedule 3'!HX79)=FALSE,FALSE,IF('Schedule 3'!$G77="",FALSE,TRUE))</f>
        <v>0</v>
      </c>
      <c r="HY78" s="474"/>
      <c r="HZ78" s="474"/>
      <c r="IA78" s="474"/>
      <c r="IB78" s="474"/>
      <c r="IC78" s="472" t="b">
        <f>IF(ISNUMBER('Schedule 3'!IC79)=FALSE,FALSE,IF('Schedule 3'!$G77="",FALSE,TRUE))</f>
        <v>0</v>
      </c>
      <c r="ID78" s="474"/>
      <c r="IE78" s="474"/>
      <c r="IF78" s="474"/>
      <c r="IG78" s="474"/>
      <c r="IH78" s="472" t="b">
        <f>IF(ISNUMBER('Schedule 3'!IH79)=FALSE,FALSE,IF('Schedule 3'!$G77="",FALSE,TRUE))</f>
        <v>0</v>
      </c>
      <c r="II78" s="474"/>
      <c r="IJ78" s="474"/>
      <c r="IK78" s="474"/>
      <c r="IL78" s="474"/>
      <c r="IM78" s="472" t="b">
        <f>IF(ISNUMBER('Schedule 3'!IM79)=FALSE,FALSE,IF('Schedule 3'!$G77="",FALSE,TRUE))</f>
        <v>0</v>
      </c>
      <c r="IN78" s="474"/>
      <c r="IO78" s="474"/>
      <c r="IP78" s="474"/>
      <c r="IQ78" s="474"/>
      <c r="IR78" s="472" t="b">
        <f>IF(ISNUMBER('Schedule 3'!IR79)=FALSE,FALSE,IF('Schedule 3'!$G77="",FALSE,TRUE))</f>
        <v>0</v>
      </c>
      <c r="IS78" s="474"/>
      <c r="IT78" s="474"/>
      <c r="IU78" s="474"/>
      <c r="IV78" s="474"/>
      <c r="IW78" s="472" t="b">
        <f>IF(ISNUMBER('Schedule 3'!IW79)=FALSE,FALSE,IF('Schedule 3'!$G77="",FALSE,TRUE))</f>
        <v>0</v>
      </c>
      <c r="IX78" s="474"/>
      <c r="IY78" s="465"/>
      <c r="IZ78" s="78"/>
    </row>
    <row r="79" spans="2:260" x14ac:dyDescent="0.35">
      <c r="B79" s="469"/>
      <c r="C79" s="123" t="s">
        <v>380</v>
      </c>
      <c r="D79" s="162" t="s">
        <v>381</v>
      </c>
      <c r="E79" s="470"/>
      <c r="F79" s="471"/>
      <c r="G79" s="472"/>
      <c r="H79" s="473"/>
      <c r="I79" s="472"/>
      <c r="J79" s="471"/>
      <c r="K79" s="472"/>
      <c r="L79" s="472" t="b">
        <f>IF(ISNUMBER('Schedule 3'!L87)=FALSE,FALSE,IF('Schedule 3'!$G85="",FALSE,TRUE))</f>
        <v>0</v>
      </c>
      <c r="M79" s="474"/>
      <c r="N79" s="474"/>
      <c r="O79" s="474"/>
      <c r="P79" s="474"/>
      <c r="Q79" s="472" t="b">
        <f>IF(ISNUMBER('Schedule 3'!Q87)=FALSE,FALSE,IF('Schedule 3'!$G85="",FALSE,TRUE))</f>
        <v>0</v>
      </c>
      <c r="R79" s="474"/>
      <c r="S79" s="474"/>
      <c r="T79" s="474"/>
      <c r="U79" s="474"/>
      <c r="V79" s="472" t="b">
        <f>IF(ISNUMBER('Schedule 3'!V87)=FALSE,FALSE,IF('Schedule 3'!$G85="",FALSE,TRUE))</f>
        <v>0</v>
      </c>
      <c r="W79" s="474"/>
      <c r="X79" s="474"/>
      <c r="Y79" s="474"/>
      <c r="Z79" s="474"/>
      <c r="AA79" s="472" t="b">
        <f>IF(ISNUMBER('Schedule 3'!AA87)=FALSE,FALSE,IF('Schedule 3'!$G85="",FALSE,TRUE))</f>
        <v>0</v>
      </c>
      <c r="AB79" s="474"/>
      <c r="AC79" s="474"/>
      <c r="AD79" s="474"/>
      <c r="AE79" s="474"/>
      <c r="AF79" s="472" t="b">
        <f>IF(ISNUMBER('Schedule 3'!AF87)=FALSE,FALSE,IF('Schedule 3'!$G85="",FALSE,TRUE))</f>
        <v>0</v>
      </c>
      <c r="AG79" s="474"/>
      <c r="AH79" s="474"/>
      <c r="AI79" s="474"/>
      <c r="AJ79" s="474"/>
      <c r="AK79" s="472" t="b">
        <f>IF(ISNUMBER('Schedule 3'!AK87)=FALSE,FALSE,IF('Schedule 3'!$G85="",FALSE,TRUE))</f>
        <v>0</v>
      </c>
      <c r="AL79" s="474"/>
      <c r="AM79" s="474"/>
      <c r="AN79" s="474"/>
      <c r="AO79" s="474"/>
      <c r="AP79" s="472" t="b">
        <f>IF(ISNUMBER('Schedule 3'!AP87)=FALSE,FALSE,IF('Schedule 3'!$G85="",FALSE,TRUE))</f>
        <v>0</v>
      </c>
      <c r="AQ79" s="474"/>
      <c r="AR79" s="474"/>
      <c r="AS79" s="474"/>
      <c r="AT79" s="474"/>
      <c r="AU79" s="472" t="b">
        <f>IF(ISNUMBER('Schedule 3'!AU87)=FALSE,FALSE,IF('Schedule 3'!$G85="",FALSE,TRUE))</f>
        <v>0</v>
      </c>
      <c r="AV79" s="474"/>
      <c r="AW79" s="474"/>
      <c r="AX79" s="474"/>
      <c r="AY79" s="474"/>
      <c r="AZ79" s="472" t="b">
        <f>IF(ISNUMBER('Schedule 3'!AZ87)=FALSE,FALSE,IF('Schedule 3'!$G85="",FALSE,TRUE))</f>
        <v>0</v>
      </c>
      <c r="BA79" s="474"/>
      <c r="BB79" s="474"/>
      <c r="BC79" s="474"/>
      <c r="BD79" s="474"/>
      <c r="BE79" s="472" t="b">
        <f>IF(ISNUMBER('Schedule 3'!BE87)=FALSE,FALSE,IF('Schedule 3'!$G85="",FALSE,TRUE))</f>
        <v>0</v>
      </c>
      <c r="BF79" s="474"/>
      <c r="BG79" s="474"/>
      <c r="BH79" s="472"/>
      <c r="BI79" s="472"/>
      <c r="BJ79" s="472" t="b">
        <f>IF(ISNUMBER('Schedule 3'!BJ87)=FALSE,FALSE,IF('Schedule 3'!$G85="",FALSE,TRUE))</f>
        <v>0</v>
      </c>
      <c r="BK79" s="474"/>
      <c r="BL79" s="474"/>
      <c r="BM79" s="474"/>
      <c r="BN79" s="474"/>
      <c r="BO79" s="472" t="b">
        <f>IF(ISNUMBER('Schedule 3'!BO87)=FALSE,FALSE,IF('Schedule 3'!$G85="",FALSE,TRUE))</f>
        <v>0</v>
      </c>
      <c r="BP79" s="474"/>
      <c r="BQ79" s="474"/>
      <c r="BR79" s="474"/>
      <c r="BS79" s="474"/>
      <c r="BT79" s="472" t="b">
        <f>IF(ISNUMBER('Schedule 3'!BT87)=FALSE,FALSE,IF('Schedule 3'!$G85="",FALSE,TRUE))</f>
        <v>0</v>
      </c>
      <c r="BU79" s="474"/>
      <c r="BV79" s="474"/>
      <c r="BW79" s="474"/>
      <c r="BX79" s="474"/>
      <c r="BY79" s="472" t="b">
        <f>IF(ISNUMBER('Schedule 3'!BY87)=FALSE,FALSE,IF('Schedule 3'!$G85="",FALSE,TRUE))</f>
        <v>0</v>
      </c>
      <c r="BZ79" s="474"/>
      <c r="CA79" s="474"/>
      <c r="CB79" s="474"/>
      <c r="CC79" s="474"/>
      <c r="CD79" s="472" t="b">
        <f>IF(ISNUMBER('Schedule 3'!CD87)=FALSE,FALSE,IF('Schedule 3'!$G85="",FALSE,TRUE))</f>
        <v>0</v>
      </c>
      <c r="CE79" s="474"/>
      <c r="CF79" s="474"/>
      <c r="CG79" s="474"/>
      <c r="CH79" s="474"/>
      <c r="CI79" s="472" t="b">
        <f>IF(ISNUMBER('Schedule 3'!CI87)=FALSE,FALSE,IF('Schedule 3'!$G85="",FALSE,TRUE))</f>
        <v>0</v>
      </c>
      <c r="CJ79" s="474"/>
      <c r="CK79" s="474"/>
      <c r="CL79" s="474"/>
      <c r="CM79" s="474"/>
      <c r="CN79" s="472" t="b">
        <f>IF(ISNUMBER('Schedule 3'!CN87)=FALSE,FALSE,IF('Schedule 3'!$G85="",FALSE,TRUE))</f>
        <v>0</v>
      </c>
      <c r="CO79" s="474"/>
      <c r="CP79" s="474"/>
      <c r="CQ79" s="474"/>
      <c r="CR79" s="474"/>
      <c r="CS79" s="472" t="b">
        <f>IF(ISNUMBER('Schedule 3'!CS87)=FALSE,FALSE,IF('Schedule 3'!$G85="",FALSE,TRUE))</f>
        <v>0</v>
      </c>
      <c r="CT79" s="474"/>
      <c r="CU79" s="474"/>
      <c r="CV79" s="474"/>
      <c r="CW79" s="474"/>
      <c r="CX79" s="472" t="b">
        <f>IF(ISNUMBER('Schedule 3'!CX87)=FALSE,FALSE,IF('Schedule 3'!$G85="",FALSE,TRUE))</f>
        <v>0</v>
      </c>
      <c r="CY79" s="474"/>
      <c r="CZ79" s="474"/>
      <c r="DA79" s="474"/>
      <c r="DB79" s="474"/>
      <c r="DC79" s="472" t="b">
        <f>IF(ISNUMBER('Schedule 3'!DC87)=FALSE,FALSE,IF('Schedule 3'!$G85="",FALSE,TRUE))</f>
        <v>0</v>
      </c>
      <c r="DD79" s="474"/>
      <c r="DE79" s="474"/>
      <c r="DF79" s="472"/>
      <c r="DG79" s="472"/>
      <c r="DH79" s="472" t="b">
        <f>IF(ISNUMBER('Schedule 3'!DH87)=FALSE,FALSE,IF('Schedule 3'!$G85="",FALSE,TRUE))</f>
        <v>0</v>
      </c>
      <c r="DI79" s="474"/>
      <c r="DJ79" s="474"/>
      <c r="DK79" s="474"/>
      <c r="DL79" s="474"/>
      <c r="DM79" s="472" t="b">
        <f>IF(ISNUMBER('Schedule 3'!DM87)=FALSE,FALSE,IF('Schedule 3'!$G85="",FALSE,TRUE))</f>
        <v>0</v>
      </c>
      <c r="DN79" s="474"/>
      <c r="DO79" s="474"/>
      <c r="DP79" s="474"/>
      <c r="DQ79" s="474"/>
      <c r="DR79" s="472" t="b">
        <f>IF(ISNUMBER('Schedule 3'!DR87)=FALSE,FALSE,IF('Schedule 3'!$G85="",FALSE,TRUE))</f>
        <v>0</v>
      </c>
      <c r="DS79" s="474"/>
      <c r="DT79" s="474"/>
      <c r="DU79" s="474"/>
      <c r="DV79" s="474"/>
      <c r="DW79" s="472" t="b">
        <f>IF(ISNUMBER('Schedule 3'!DW87)=FALSE,FALSE,IF('Schedule 3'!$G85="",FALSE,TRUE))</f>
        <v>0</v>
      </c>
      <c r="DX79" s="474"/>
      <c r="DY79" s="474"/>
      <c r="DZ79" s="474"/>
      <c r="EA79" s="474"/>
      <c r="EB79" s="472" t="b">
        <f>IF(ISNUMBER('Schedule 3'!EB87)=FALSE,FALSE,IF('Schedule 3'!$G85="",FALSE,TRUE))</f>
        <v>0</v>
      </c>
      <c r="EC79" s="474"/>
      <c r="ED79" s="474"/>
      <c r="EE79" s="474"/>
      <c r="EF79" s="474"/>
      <c r="EG79" s="472" t="b">
        <f>IF(ISNUMBER('Schedule 3'!EG87)=FALSE,FALSE,IF('Schedule 3'!$G85="",FALSE,TRUE))</f>
        <v>0</v>
      </c>
      <c r="EH79" s="474"/>
      <c r="EI79" s="474"/>
      <c r="EJ79" s="474"/>
      <c r="EK79" s="474"/>
      <c r="EL79" s="472" t="b">
        <f>IF(ISNUMBER('Schedule 3'!EL87)=FALSE,FALSE,IF('Schedule 3'!$G85="",FALSE,TRUE))</f>
        <v>0</v>
      </c>
      <c r="EM79" s="474"/>
      <c r="EN79" s="474"/>
      <c r="EO79" s="474"/>
      <c r="EP79" s="474"/>
      <c r="EQ79" s="472" t="b">
        <f>IF(ISNUMBER('Schedule 3'!EQ87)=FALSE,FALSE,IF('Schedule 3'!$G85="",FALSE,TRUE))</f>
        <v>0</v>
      </c>
      <c r="ER79" s="474"/>
      <c r="ES79" s="474"/>
      <c r="ET79" s="474"/>
      <c r="EU79" s="474"/>
      <c r="EV79" s="472" t="b">
        <f>IF(ISNUMBER('Schedule 3'!EV87)=FALSE,FALSE,IF('Schedule 3'!$G85="",FALSE,TRUE))</f>
        <v>0</v>
      </c>
      <c r="EW79" s="474"/>
      <c r="EX79" s="474"/>
      <c r="EY79" s="474"/>
      <c r="EZ79" s="474"/>
      <c r="FA79" s="472" t="b">
        <f>IF(ISNUMBER('Schedule 3'!FA87)=FALSE,FALSE,IF('Schedule 3'!$G85="",FALSE,TRUE))</f>
        <v>0</v>
      </c>
      <c r="FB79" s="474"/>
      <c r="FC79" s="474"/>
      <c r="FD79" s="472"/>
      <c r="FE79" s="472"/>
      <c r="FF79" s="472" t="b">
        <f>IF(ISNUMBER('Schedule 3'!FF87)=FALSE,FALSE,IF('Schedule 3'!$G85="",FALSE,TRUE))</f>
        <v>0</v>
      </c>
      <c r="FG79" s="474"/>
      <c r="FH79" s="474"/>
      <c r="FI79" s="474"/>
      <c r="FJ79" s="474"/>
      <c r="FK79" s="472" t="b">
        <f>IF(ISNUMBER('Schedule 3'!FK87)=FALSE,FALSE,IF('Schedule 3'!$G85="",FALSE,TRUE))</f>
        <v>0</v>
      </c>
      <c r="FL79" s="474"/>
      <c r="FM79" s="474"/>
      <c r="FN79" s="474"/>
      <c r="FO79" s="474"/>
      <c r="FP79" s="472" t="b">
        <f>IF(ISNUMBER('Schedule 3'!FP87)=FALSE,FALSE,IF('Schedule 3'!$G85="",FALSE,TRUE))</f>
        <v>0</v>
      </c>
      <c r="FQ79" s="474"/>
      <c r="FR79" s="474"/>
      <c r="FS79" s="474"/>
      <c r="FT79" s="474"/>
      <c r="FU79" s="472" t="b">
        <f>IF(ISNUMBER('Schedule 3'!FU87)=FALSE,FALSE,IF('Schedule 3'!$G85="",FALSE,TRUE))</f>
        <v>0</v>
      </c>
      <c r="FV79" s="474"/>
      <c r="FW79" s="474"/>
      <c r="FX79" s="474"/>
      <c r="FY79" s="474"/>
      <c r="FZ79" s="472" t="b">
        <f>IF(ISNUMBER('Schedule 3'!FZ87)=FALSE,FALSE,IF('Schedule 3'!$G85="",FALSE,TRUE))</f>
        <v>0</v>
      </c>
      <c r="GA79" s="474"/>
      <c r="GB79" s="474"/>
      <c r="GC79" s="474"/>
      <c r="GD79" s="474"/>
      <c r="GE79" s="472" t="b">
        <f>IF(ISNUMBER('Schedule 3'!GE87)=FALSE,FALSE,IF('Schedule 3'!$G85="",FALSE,TRUE))</f>
        <v>0</v>
      </c>
      <c r="GF79" s="474"/>
      <c r="GG79" s="474"/>
      <c r="GH79" s="474"/>
      <c r="GI79" s="474"/>
      <c r="GJ79" s="472" t="b">
        <f>IF(ISNUMBER('Schedule 3'!GJ87)=FALSE,FALSE,IF('Schedule 3'!$G85="",FALSE,TRUE))</f>
        <v>0</v>
      </c>
      <c r="GK79" s="474"/>
      <c r="GL79" s="474"/>
      <c r="GM79" s="474"/>
      <c r="GN79" s="474"/>
      <c r="GO79" s="472" t="b">
        <f>IF(ISNUMBER('Schedule 3'!GO87)=FALSE,FALSE,IF('Schedule 3'!$G85="",FALSE,TRUE))</f>
        <v>0</v>
      </c>
      <c r="GP79" s="474"/>
      <c r="GQ79" s="474"/>
      <c r="GR79" s="474"/>
      <c r="GS79" s="474"/>
      <c r="GT79" s="472" t="b">
        <f>IF(ISNUMBER('Schedule 3'!GT87)=FALSE,FALSE,IF('Schedule 3'!$G85="",FALSE,TRUE))</f>
        <v>0</v>
      </c>
      <c r="GU79" s="474"/>
      <c r="GV79" s="474"/>
      <c r="GW79" s="474"/>
      <c r="GX79" s="474"/>
      <c r="GY79" s="472" t="b">
        <f>IF(ISNUMBER('Schedule 3'!GY87)=FALSE,FALSE,IF('Schedule 3'!$G85="",FALSE,TRUE))</f>
        <v>0</v>
      </c>
      <c r="GZ79" s="474"/>
      <c r="HA79" s="474"/>
      <c r="HB79" s="472"/>
      <c r="HC79" s="472"/>
      <c r="HD79" s="472" t="b">
        <f>IF(ISNUMBER('Schedule 3'!HD87)=FALSE,FALSE,IF('Schedule 3'!$G85="",FALSE,TRUE))</f>
        <v>0</v>
      </c>
      <c r="HE79" s="474"/>
      <c r="HF79" s="474"/>
      <c r="HG79" s="474"/>
      <c r="HH79" s="474"/>
      <c r="HI79" s="472" t="b">
        <f>IF(ISNUMBER('Schedule 3'!HI87)=FALSE,FALSE,IF('Schedule 3'!$G85="",FALSE,TRUE))</f>
        <v>0</v>
      </c>
      <c r="HJ79" s="474"/>
      <c r="HK79" s="474"/>
      <c r="HL79" s="474"/>
      <c r="HM79" s="474"/>
      <c r="HN79" s="472" t="b">
        <f>IF(ISNUMBER('Schedule 3'!HN87)=FALSE,FALSE,IF('Schedule 3'!$G85="",FALSE,TRUE))</f>
        <v>0</v>
      </c>
      <c r="HO79" s="474"/>
      <c r="HP79" s="474"/>
      <c r="HQ79" s="474"/>
      <c r="HR79" s="474"/>
      <c r="HS79" s="472" t="b">
        <f>IF(ISNUMBER('Schedule 3'!HS87)=FALSE,FALSE,IF('Schedule 3'!$G85="",FALSE,TRUE))</f>
        <v>0</v>
      </c>
      <c r="HT79" s="474"/>
      <c r="HU79" s="474"/>
      <c r="HV79" s="474"/>
      <c r="HW79" s="474"/>
      <c r="HX79" s="472" t="b">
        <f>IF(ISNUMBER('Schedule 3'!HX87)=FALSE,FALSE,IF('Schedule 3'!$G85="",FALSE,TRUE))</f>
        <v>0</v>
      </c>
      <c r="HY79" s="474"/>
      <c r="HZ79" s="474"/>
      <c r="IA79" s="474"/>
      <c r="IB79" s="474"/>
      <c r="IC79" s="472" t="b">
        <f>IF(ISNUMBER('Schedule 3'!IC87)=FALSE,FALSE,IF('Schedule 3'!$G85="",FALSE,TRUE))</f>
        <v>0</v>
      </c>
      <c r="ID79" s="474"/>
      <c r="IE79" s="474"/>
      <c r="IF79" s="474"/>
      <c r="IG79" s="474"/>
      <c r="IH79" s="472" t="b">
        <f>IF(ISNUMBER('Schedule 3'!IH87)=FALSE,FALSE,IF('Schedule 3'!$G85="",FALSE,TRUE))</f>
        <v>0</v>
      </c>
      <c r="II79" s="474"/>
      <c r="IJ79" s="474"/>
      <c r="IK79" s="474"/>
      <c r="IL79" s="474"/>
      <c r="IM79" s="472" t="b">
        <f>IF(ISNUMBER('Schedule 3'!IM87)=FALSE,FALSE,IF('Schedule 3'!$G85="",FALSE,TRUE))</f>
        <v>0</v>
      </c>
      <c r="IN79" s="474"/>
      <c r="IO79" s="474"/>
      <c r="IP79" s="474"/>
      <c r="IQ79" s="474"/>
      <c r="IR79" s="472" t="b">
        <f>IF(ISNUMBER('Schedule 3'!IR87)=FALSE,FALSE,IF('Schedule 3'!$G85="",FALSE,TRUE))</f>
        <v>0</v>
      </c>
      <c r="IS79" s="474"/>
      <c r="IT79" s="474"/>
      <c r="IU79" s="474"/>
      <c r="IV79" s="474"/>
      <c r="IW79" s="472" t="b">
        <f>IF(ISNUMBER('Schedule 3'!IW87)=FALSE,FALSE,IF('Schedule 3'!$G85="",FALSE,TRUE))</f>
        <v>0</v>
      </c>
      <c r="IX79" s="474"/>
      <c r="IY79" s="465"/>
      <c r="IZ79" s="78"/>
    </row>
    <row r="80" spans="2:260" x14ac:dyDescent="0.35">
      <c r="B80" s="469"/>
      <c r="C80" s="123" t="s">
        <v>385</v>
      </c>
      <c r="D80" s="162" t="s">
        <v>386</v>
      </c>
      <c r="E80" s="470"/>
      <c r="F80" s="471"/>
      <c r="G80" s="472"/>
      <c r="H80" s="473"/>
      <c r="I80" s="472"/>
      <c r="J80" s="471"/>
      <c r="K80" s="472"/>
      <c r="L80" s="472" t="b">
        <f>IF(ISNUMBER('Schedule 3'!L95)=FALSE,FALSE,IF('Schedule 3'!$G93="",FALSE,TRUE))</f>
        <v>0</v>
      </c>
      <c r="M80" s="474"/>
      <c r="N80" s="474"/>
      <c r="O80" s="474"/>
      <c r="P80" s="474"/>
      <c r="Q80" s="472" t="b">
        <f>IF(ISNUMBER('Schedule 3'!Q95)=FALSE,FALSE,IF('Schedule 3'!$G93="",FALSE,TRUE))</f>
        <v>0</v>
      </c>
      <c r="R80" s="474"/>
      <c r="S80" s="474"/>
      <c r="T80" s="474"/>
      <c r="U80" s="474"/>
      <c r="V80" s="472" t="b">
        <f>IF(ISNUMBER('Schedule 3'!V95)=FALSE,FALSE,IF('Schedule 3'!$G93="",FALSE,TRUE))</f>
        <v>0</v>
      </c>
      <c r="W80" s="474"/>
      <c r="X80" s="474"/>
      <c r="Y80" s="474"/>
      <c r="Z80" s="474"/>
      <c r="AA80" s="472" t="b">
        <f>IF(ISNUMBER('Schedule 3'!AA95)=FALSE,FALSE,IF('Schedule 3'!$G93="",FALSE,TRUE))</f>
        <v>0</v>
      </c>
      <c r="AB80" s="474"/>
      <c r="AC80" s="474"/>
      <c r="AD80" s="474"/>
      <c r="AE80" s="474"/>
      <c r="AF80" s="472" t="b">
        <f>IF(ISNUMBER('Schedule 3'!AF95)=FALSE,FALSE,IF('Schedule 3'!$G93="",FALSE,TRUE))</f>
        <v>0</v>
      </c>
      <c r="AG80" s="474"/>
      <c r="AH80" s="474"/>
      <c r="AI80" s="474"/>
      <c r="AJ80" s="474"/>
      <c r="AK80" s="472" t="b">
        <f>IF(ISNUMBER('Schedule 3'!AK95)=FALSE,FALSE,IF('Schedule 3'!$G93="",FALSE,TRUE))</f>
        <v>0</v>
      </c>
      <c r="AL80" s="474"/>
      <c r="AM80" s="474"/>
      <c r="AN80" s="474"/>
      <c r="AO80" s="474"/>
      <c r="AP80" s="472" t="b">
        <f>IF(ISNUMBER('Schedule 3'!AP95)=FALSE,FALSE,IF('Schedule 3'!$G93="",FALSE,TRUE))</f>
        <v>0</v>
      </c>
      <c r="AQ80" s="474"/>
      <c r="AR80" s="474"/>
      <c r="AS80" s="474"/>
      <c r="AT80" s="474"/>
      <c r="AU80" s="472" t="b">
        <f>IF(ISNUMBER('Schedule 3'!AU95)=FALSE,FALSE,IF('Schedule 3'!$G93="",FALSE,TRUE))</f>
        <v>0</v>
      </c>
      <c r="AV80" s="474"/>
      <c r="AW80" s="474"/>
      <c r="AX80" s="474"/>
      <c r="AY80" s="474"/>
      <c r="AZ80" s="472" t="b">
        <f>IF(ISNUMBER('Schedule 3'!AZ95)=FALSE,FALSE,IF('Schedule 3'!$G93="",FALSE,TRUE))</f>
        <v>0</v>
      </c>
      <c r="BA80" s="474"/>
      <c r="BB80" s="474"/>
      <c r="BC80" s="474"/>
      <c r="BD80" s="474"/>
      <c r="BE80" s="472" t="b">
        <f>IF(ISNUMBER('Schedule 3'!BE95)=FALSE,FALSE,IF('Schedule 3'!$G93="",FALSE,TRUE))</f>
        <v>0</v>
      </c>
      <c r="BF80" s="474"/>
      <c r="BG80" s="474"/>
      <c r="BH80" s="472"/>
      <c r="BI80" s="472"/>
      <c r="BJ80" s="472" t="b">
        <f>IF(ISNUMBER('Schedule 3'!BJ95)=FALSE,FALSE,IF('Schedule 3'!$G93="",FALSE,TRUE))</f>
        <v>0</v>
      </c>
      <c r="BK80" s="474"/>
      <c r="BL80" s="474"/>
      <c r="BM80" s="474"/>
      <c r="BN80" s="474"/>
      <c r="BO80" s="472" t="b">
        <f>IF(ISNUMBER('Schedule 3'!BO95)=FALSE,FALSE,IF('Schedule 3'!$G93="",FALSE,TRUE))</f>
        <v>0</v>
      </c>
      <c r="BP80" s="474"/>
      <c r="BQ80" s="474"/>
      <c r="BR80" s="474"/>
      <c r="BS80" s="474"/>
      <c r="BT80" s="472" t="b">
        <f>IF(ISNUMBER('Schedule 3'!BT95)=FALSE,FALSE,IF('Schedule 3'!$G93="",FALSE,TRUE))</f>
        <v>0</v>
      </c>
      <c r="BU80" s="474"/>
      <c r="BV80" s="474"/>
      <c r="BW80" s="474"/>
      <c r="BX80" s="474"/>
      <c r="BY80" s="472" t="b">
        <f>IF(ISNUMBER('Schedule 3'!BY95)=FALSE,FALSE,IF('Schedule 3'!$G93="",FALSE,TRUE))</f>
        <v>0</v>
      </c>
      <c r="BZ80" s="474"/>
      <c r="CA80" s="474"/>
      <c r="CB80" s="474"/>
      <c r="CC80" s="474"/>
      <c r="CD80" s="472" t="b">
        <f>IF(ISNUMBER('Schedule 3'!CD95)=FALSE,FALSE,IF('Schedule 3'!$G93="",FALSE,TRUE))</f>
        <v>0</v>
      </c>
      <c r="CE80" s="474"/>
      <c r="CF80" s="474"/>
      <c r="CG80" s="474"/>
      <c r="CH80" s="474"/>
      <c r="CI80" s="472" t="b">
        <f>IF(ISNUMBER('Schedule 3'!CI95)=FALSE,FALSE,IF('Schedule 3'!$G93="",FALSE,TRUE))</f>
        <v>0</v>
      </c>
      <c r="CJ80" s="474"/>
      <c r="CK80" s="474"/>
      <c r="CL80" s="474"/>
      <c r="CM80" s="474"/>
      <c r="CN80" s="472" t="b">
        <f>IF(ISNUMBER('Schedule 3'!CN95)=FALSE,FALSE,IF('Schedule 3'!$G93="",FALSE,TRUE))</f>
        <v>0</v>
      </c>
      <c r="CO80" s="474"/>
      <c r="CP80" s="474"/>
      <c r="CQ80" s="474"/>
      <c r="CR80" s="474"/>
      <c r="CS80" s="472" t="b">
        <f>IF(ISNUMBER('Schedule 3'!CS95)=FALSE,FALSE,IF('Schedule 3'!$G93="",FALSE,TRUE))</f>
        <v>0</v>
      </c>
      <c r="CT80" s="474"/>
      <c r="CU80" s="474"/>
      <c r="CV80" s="474"/>
      <c r="CW80" s="474"/>
      <c r="CX80" s="472" t="b">
        <f>IF(ISNUMBER('Schedule 3'!CX95)=FALSE,FALSE,IF('Schedule 3'!$G93="",FALSE,TRUE))</f>
        <v>0</v>
      </c>
      <c r="CY80" s="474"/>
      <c r="CZ80" s="474"/>
      <c r="DA80" s="474"/>
      <c r="DB80" s="474"/>
      <c r="DC80" s="472" t="b">
        <f>IF(ISNUMBER('Schedule 3'!DC95)=FALSE,FALSE,IF('Schedule 3'!$G93="",FALSE,TRUE))</f>
        <v>0</v>
      </c>
      <c r="DD80" s="474"/>
      <c r="DE80" s="474"/>
      <c r="DF80" s="472"/>
      <c r="DG80" s="472"/>
      <c r="DH80" s="472" t="b">
        <f>IF(ISNUMBER('Schedule 3'!DH95)=FALSE,FALSE,IF('Schedule 3'!$G93="",FALSE,TRUE))</f>
        <v>0</v>
      </c>
      <c r="DI80" s="474"/>
      <c r="DJ80" s="474"/>
      <c r="DK80" s="474"/>
      <c r="DL80" s="474"/>
      <c r="DM80" s="472" t="b">
        <f>IF(ISNUMBER('Schedule 3'!DM95)=FALSE,FALSE,IF('Schedule 3'!$G93="",FALSE,TRUE))</f>
        <v>0</v>
      </c>
      <c r="DN80" s="474"/>
      <c r="DO80" s="474"/>
      <c r="DP80" s="474"/>
      <c r="DQ80" s="474"/>
      <c r="DR80" s="472" t="b">
        <f>IF(ISNUMBER('Schedule 3'!DR95)=FALSE,FALSE,IF('Schedule 3'!$G93="",FALSE,TRUE))</f>
        <v>0</v>
      </c>
      <c r="DS80" s="474"/>
      <c r="DT80" s="474"/>
      <c r="DU80" s="474"/>
      <c r="DV80" s="474"/>
      <c r="DW80" s="472" t="b">
        <f>IF(ISNUMBER('Schedule 3'!DW95)=FALSE,FALSE,IF('Schedule 3'!$G93="",FALSE,TRUE))</f>
        <v>0</v>
      </c>
      <c r="DX80" s="474"/>
      <c r="DY80" s="474"/>
      <c r="DZ80" s="474"/>
      <c r="EA80" s="474"/>
      <c r="EB80" s="472" t="b">
        <f>IF(ISNUMBER('Schedule 3'!EB95)=FALSE,FALSE,IF('Schedule 3'!$G93="",FALSE,TRUE))</f>
        <v>0</v>
      </c>
      <c r="EC80" s="474"/>
      <c r="ED80" s="474"/>
      <c r="EE80" s="474"/>
      <c r="EF80" s="474"/>
      <c r="EG80" s="472" t="b">
        <f>IF(ISNUMBER('Schedule 3'!EG95)=FALSE,FALSE,IF('Schedule 3'!$G93="",FALSE,TRUE))</f>
        <v>0</v>
      </c>
      <c r="EH80" s="474"/>
      <c r="EI80" s="474"/>
      <c r="EJ80" s="474"/>
      <c r="EK80" s="474"/>
      <c r="EL80" s="472" t="b">
        <f>IF(ISNUMBER('Schedule 3'!EL95)=FALSE,FALSE,IF('Schedule 3'!$G93="",FALSE,TRUE))</f>
        <v>0</v>
      </c>
      <c r="EM80" s="474"/>
      <c r="EN80" s="474"/>
      <c r="EO80" s="474"/>
      <c r="EP80" s="474"/>
      <c r="EQ80" s="472" t="b">
        <f>IF(ISNUMBER('Schedule 3'!EQ95)=FALSE,FALSE,IF('Schedule 3'!$G93="",FALSE,TRUE))</f>
        <v>0</v>
      </c>
      <c r="ER80" s="474"/>
      <c r="ES80" s="474"/>
      <c r="ET80" s="474"/>
      <c r="EU80" s="474"/>
      <c r="EV80" s="472" t="b">
        <f>IF(ISNUMBER('Schedule 3'!EV95)=FALSE,FALSE,IF('Schedule 3'!$G93="",FALSE,TRUE))</f>
        <v>0</v>
      </c>
      <c r="EW80" s="474"/>
      <c r="EX80" s="474"/>
      <c r="EY80" s="474"/>
      <c r="EZ80" s="474"/>
      <c r="FA80" s="472" t="b">
        <f>IF(ISNUMBER('Schedule 3'!FA95)=FALSE,FALSE,IF('Schedule 3'!$G93="",FALSE,TRUE))</f>
        <v>0</v>
      </c>
      <c r="FB80" s="474"/>
      <c r="FC80" s="474"/>
      <c r="FD80" s="472"/>
      <c r="FE80" s="472"/>
      <c r="FF80" s="472" t="b">
        <f>IF(ISNUMBER('Schedule 3'!FF95)=FALSE,FALSE,IF('Schedule 3'!$G93="",FALSE,TRUE))</f>
        <v>0</v>
      </c>
      <c r="FG80" s="474"/>
      <c r="FH80" s="474"/>
      <c r="FI80" s="474"/>
      <c r="FJ80" s="474"/>
      <c r="FK80" s="472" t="b">
        <f>IF(ISNUMBER('Schedule 3'!FK95)=FALSE,FALSE,IF('Schedule 3'!$G93="",FALSE,TRUE))</f>
        <v>0</v>
      </c>
      <c r="FL80" s="474"/>
      <c r="FM80" s="474"/>
      <c r="FN80" s="474"/>
      <c r="FO80" s="474"/>
      <c r="FP80" s="472" t="b">
        <f>IF(ISNUMBER('Schedule 3'!FP95)=FALSE,FALSE,IF('Schedule 3'!$G93="",FALSE,TRUE))</f>
        <v>0</v>
      </c>
      <c r="FQ80" s="474"/>
      <c r="FR80" s="474"/>
      <c r="FS80" s="474"/>
      <c r="FT80" s="474"/>
      <c r="FU80" s="472" t="b">
        <f>IF(ISNUMBER('Schedule 3'!FU95)=FALSE,FALSE,IF('Schedule 3'!$G93="",FALSE,TRUE))</f>
        <v>0</v>
      </c>
      <c r="FV80" s="474"/>
      <c r="FW80" s="474"/>
      <c r="FX80" s="474"/>
      <c r="FY80" s="474"/>
      <c r="FZ80" s="472" t="b">
        <f>IF(ISNUMBER('Schedule 3'!FZ95)=FALSE,FALSE,IF('Schedule 3'!$G93="",FALSE,TRUE))</f>
        <v>0</v>
      </c>
      <c r="GA80" s="474"/>
      <c r="GB80" s="474"/>
      <c r="GC80" s="474"/>
      <c r="GD80" s="474"/>
      <c r="GE80" s="472" t="b">
        <f>IF(ISNUMBER('Schedule 3'!GE95)=FALSE,FALSE,IF('Schedule 3'!$G93="",FALSE,TRUE))</f>
        <v>0</v>
      </c>
      <c r="GF80" s="474"/>
      <c r="GG80" s="474"/>
      <c r="GH80" s="474"/>
      <c r="GI80" s="474"/>
      <c r="GJ80" s="472" t="b">
        <f>IF(ISNUMBER('Schedule 3'!GJ95)=FALSE,FALSE,IF('Schedule 3'!$G93="",FALSE,TRUE))</f>
        <v>0</v>
      </c>
      <c r="GK80" s="474"/>
      <c r="GL80" s="474"/>
      <c r="GM80" s="474"/>
      <c r="GN80" s="474"/>
      <c r="GO80" s="472" t="b">
        <f>IF(ISNUMBER('Schedule 3'!GO95)=FALSE,FALSE,IF('Schedule 3'!$G93="",FALSE,TRUE))</f>
        <v>0</v>
      </c>
      <c r="GP80" s="474"/>
      <c r="GQ80" s="474"/>
      <c r="GR80" s="474"/>
      <c r="GS80" s="474"/>
      <c r="GT80" s="472" t="b">
        <f>IF(ISNUMBER('Schedule 3'!GT95)=FALSE,FALSE,IF('Schedule 3'!$G93="",FALSE,TRUE))</f>
        <v>0</v>
      </c>
      <c r="GU80" s="474"/>
      <c r="GV80" s="474"/>
      <c r="GW80" s="474"/>
      <c r="GX80" s="474"/>
      <c r="GY80" s="472" t="b">
        <f>IF(ISNUMBER('Schedule 3'!GY95)=FALSE,FALSE,IF('Schedule 3'!$G93="",FALSE,TRUE))</f>
        <v>0</v>
      </c>
      <c r="GZ80" s="474"/>
      <c r="HA80" s="474"/>
      <c r="HB80" s="472"/>
      <c r="HC80" s="472"/>
      <c r="HD80" s="472" t="b">
        <f>IF(ISNUMBER('Schedule 3'!HD95)=FALSE,FALSE,IF('Schedule 3'!$G93="",FALSE,TRUE))</f>
        <v>0</v>
      </c>
      <c r="HE80" s="474"/>
      <c r="HF80" s="474"/>
      <c r="HG80" s="474"/>
      <c r="HH80" s="474"/>
      <c r="HI80" s="472" t="b">
        <f>IF(ISNUMBER('Schedule 3'!HI95)=FALSE,FALSE,IF('Schedule 3'!$G93="",FALSE,TRUE))</f>
        <v>0</v>
      </c>
      <c r="HJ80" s="474"/>
      <c r="HK80" s="474"/>
      <c r="HL80" s="474"/>
      <c r="HM80" s="474"/>
      <c r="HN80" s="472" t="b">
        <f>IF(ISNUMBER('Schedule 3'!HN95)=FALSE,FALSE,IF('Schedule 3'!$G93="",FALSE,TRUE))</f>
        <v>0</v>
      </c>
      <c r="HO80" s="474"/>
      <c r="HP80" s="474"/>
      <c r="HQ80" s="474"/>
      <c r="HR80" s="474"/>
      <c r="HS80" s="472" t="b">
        <f>IF(ISNUMBER('Schedule 3'!HS95)=FALSE,FALSE,IF('Schedule 3'!$G93="",FALSE,TRUE))</f>
        <v>0</v>
      </c>
      <c r="HT80" s="474"/>
      <c r="HU80" s="474"/>
      <c r="HV80" s="474"/>
      <c r="HW80" s="474"/>
      <c r="HX80" s="472" t="b">
        <f>IF(ISNUMBER('Schedule 3'!HX95)=FALSE,FALSE,IF('Schedule 3'!$G93="",FALSE,TRUE))</f>
        <v>0</v>
      </c>
      <c r="HY80" s="474"/>
      <c r="HZ80" s="474"/>
      <c r="IA80" s="474"/>
      <c r="IB80" s="474"/>
      <c r="IC80" s="472" t="b">
        <f>IF(ISNUMBER('Schedule 3'!IC95)=FALSE,FALSE,IF('Schedule 3'!$G93="",FALSE,TRUE))</f>
        <v>0</v>
      </c>
      <c r="ID80" s="474"/>
      <c r="IE80" s="474"/>
      <c r="IF80" s="474"/>
      <c r="IG80" s="474"/>
      <c r="IH80" s="472" t="b">
        <f>IF(ISNUMBER('Schedule 3'!IH95)=FALSE,FALSE,IF('Schedule 3'!$G93="",FALSE,TRUE))</f>
        <v>0</v>
      </c>
      <c r="II80" s="474"/>
      <c r="IJ80" s="474"/>
      <c r="IK80" s="474"/>
      <c r="IL80" s="474"/>
      <c r="IM80" s="472" t="b">
        <f>IF(ISNUMBER('Schedule 3'!IM95)=FALSE,FALSE,IF('Schedule 3'!$G93="",FALSE,TRUE))</f>
        <v>0</v>
      </c>
      <c r="IN80" s="474"/>
      <c r="IO80" s="474"/>
      <c r="IP80" s="474"/>
      <c r="IQ80" s="474"/>
      <c r="IR80" s="472" t="b">
        <f>IF(ISNUMBER('Schedule 3'!IR95)=FALSE,FALSE,IF('Schedule 3'!$G93="",FALSE,TRUE))</f>
        <v>0</v>
      </c>
      <c r="IS80" s="474"/>
      <c r="IT80" s="474"/>
      <c r="IU80" s="474"/>
      <c r="IV80" s="474"/>
      <c r="IW80" s="472" t="b">
        <f>IF(ISNUMBER('Schedule 3'!IW95)=FALSE,FALSE,IF('Schedule 3'!$G93="",FALSE,TRUE))</f>
        <v>0</v>
      </c>
      <c r="IX80" s="474"/>
      <c r="IY80" s="465"/>
      <c r="IZ80" s="78"/>
    </row>
    <row r="81" spans="2:260" x14ac:dyDescent="0.35">
      <c r="B81" s="469"/>
      <c r="C81" s="123" t="s">
        <v>390</v>
      </c>
      <c r="D81" s="162" t="s">
        <v>391</v>
      </c>
      <c r="E81" s="470"/>
      <c r="F81" s="471"/>
      <c r="G81" s="472"/>
      <c r="H81" s="473"/>
      <c r="I81" s="472"/>
      <c r="J81" s="471"/>
      <c r="K81" s="472"/>
      <c r="L81" s="472" t="b">
        <f>IF(ISNUMBER('Schedule 3'!L103)=FALSE,FALSE,IF('Schedule 3'!$G101="",FALSE,TRUE))</f>
        <v>0</v>
      </c>
      <c r="M81" s="474"/>
      <c r="N81" s="474"/>
      <c r="O81" s="474"/>
      <c r="P81" s="474"/>
      <c r="Q81" s="472" t="b">
        <f>IF(ISNUMBER('Schedule 3'!Q103)=FALSE,FALSE,IF('Schedule 3'!$G101="",FALSE,TRUE))</f>
        <v>0</v>
      </c>
      <c r="R81" s="474"/>
      <c r="S81" s="474"/>
      <c r="T81" s="474"/>
      <c r="U81" s="474"/>
      <c r="V81" s="472" t="b">
        <f>IF(ISNUMBER('Schedule 3'!V103)=FALSE,FALSE,IF('Schedule 3'!$G101="",FALSE,TRUE))</f>
        <v>0</v>
      </c>
      <c r="W81" s="474"/>
      <c r="X81" s="474"/>
      <c r="Y81" s="474"/>
      <c r="Z81" s="474"/>
      <c r="AA81" s="472" t="b">
        <f>IF(ISNUMBER('Schedule 3'!AA103)=FALSE,FALSE,IF('Schedule 3'!$G101="",FALSE,TRUE))</f>
        <v>0</v>
      </c>
      <c r="AB81" s="474"/>
      <c r="AC81" s="474"/>
      <c r="AD81" s="474"/>
      <c r="AE81" s="474"/>
      <c r="AF81" s="472" t="b">
        <f>IF(ISNUMBER('Schedule 3'!AF103)=FALSE,FALSE,IF('Schedule 3'!$G101="",FALSE,TRUE))</f>
        <v>0</v>
      </c>
      <c r="AG81" s="474"/>
      <c r="AH81" s="474"/>
      <c r="AI81" s="474"/>
      <c r="AJ81" s="474"/>
      <c r="AK81" s="472" t="b">
        <f>IF(ISNUMBER('Schedule 3'!AK103)=FALSE,FALSE,IF('Schedule 3'!$G101="",FALSE,TRUE))</f>
        <v>0</v>
      </c>
      <c r="AL81" s="474"/>
      <c r="AM81" s="474"/>
      <c r="AN81" s="474"/>
      <c r="AO81" s="474"/>
      <c r="AP81" s="472" t="b">
        <f>IF(ISNUMBER('Schedule 3'!AP103)=FALSE,FALSE,IF('Schedule 3'!$G101="",FALSE,TRUE))</f>
        <v>0</v>
      </c>
      <c r="AQ81" s="474"/>
      <c r="AR81" s="474"/>
      <c r="AS81" s="474"/>
      <c r="AT81" s="474"/>
      <c r="AU81" s="472" t="b">
        <f>IF(ISNUMBER('Schedule 3'!AU103)=FALSE,FALSE,IF('Schedule 3'!$G101="",FALSE,TRUE))</f>
        <v>0</v>
      </c>
      <c r="AV81" s="474"/>
      <c r="AW81" s="474"/>
      <c r="AX81" s="474"/>
      <c r="AY81" s="474"/>
      <c r="AZ81" s="472" t="b">
        <f>IF(ISNUMBER('Schedule 3'!AZ103)=FALSE,FALSE,IF('Schedule 3'!$G101="",FALSE,TRUE))</f>
        <v>0</v>
      </c>
      <c r="BA81" s="474"/>
      <c r="BB81" s="474"/>
      <c r="BC81" s="474"/>
      <c r="BD81" s="474"/>
      <c r="BE81" s="472" t="b">
        <f>IF(ISNUMBER('Schedule 3'!BE103)=FALSE,FALSE,IF('Schedule 3'!$G101="",FALSE,TRUE))</f>
        <v>0</v>
      </c>
      <c r="BF81" s="474"/>
      <c r="BG81" s="474"/>
      <c r="BH81" s="472"/>
      <c r="BI81" s="472"/>
      <c r="BJ81" s="472" t="b">
        <f>IF(ISNUMBER('Schedule 3'!BJ103)=FALSE,FALSE,IF('Schedule 3'!$G101="",FALSE,TRUE))</f>
        <v>0</v>
      </c>
      <c r="BK81" s="474"/>
      <c r="BL81" s="474"/>
      <c r="BM81" s="474"/>
      <c r="BN81" s="474"/>
      <c r="BO81" s="472" t="b">
        <f>IF(ISNUMBER('Schedule 3'!BO103)=FALSE,FALSE,IF('Schedule 3'!$G101="",FALSE,TRUE))</f>
        <v>0</v>
      </c>
      <c r="BP81" s="474"/>
      <c r="BQ81" s="474"/>
      <c r="BR81" s="474"/>
      <c r="BS81" s="474"/>
      <c r="BT81" s="472" t="b">
        <f>IF(ISNUMBER('Schedule 3'!BT103)=FALSE,FALSE,IF('Schedule 3'!$G101="",FALSE,TRUE))</f>
        <v>0</v>
      </c>
      <c r="BU81" s="474"/>
      <c r="BV81" s="474"/>
      <c r="BW81" s="474"/>
      <c r="BX81" s="474"/>
      <c r="BY81" s="472" t="b">
        <f>IF(ISNUMBER('Schedule 3'!BY103)=FALSE,FALSE,IF('Schedule 3'!$G101="",FALSE,TRUE))</f>
        <v>0</v>
      </c>
      <c r="BZ81" s="474"/>
      <c r="CA81" s="474"/>
      <c r="CB81" s="474"/>
      <c r="CC81" s="474"/>
      <c r="CD81" s="472" t="b">
        <f>IF(ISNUMBER('Schedule 3'!CD103)=FALSE,FALSE,IF('Schedule 3'!$G101="",FALSE,TRUE))</f>
        <v>0</v>
      </c>
      <c r="CE81" s="474"/>
      <c r="CF81" s="474"/>
      <c r="CG81" s="474"/>
      <c r="CH81" s="474"/>
      <c r="CI81" s="472" t="b">
        <f>IF(ISNUMBER('Schedule 3'!CI103)=FALSE,FALSE,IF('Schedule 3'!$G101="",FALSE,TRUE))</f>
        <v>0</v>
      </c>
      <c r="CJ81" s="474"/>
      <c r="CK81" s="474"/>
      <c r="CL81" s="474"/>
      <c r="CM81" s="474"/>
      <c r="CN81" s="472" t="b">
        <f>IF(ISNUMBER('Schedule 3'!CN103)=FALSE,FALSE,IF('Schedule 3'!$G101="",FALSE,TRUE))</f>
        <v>0</v>
      </c>
      <c r="CO81" s="474"/>
      <c r="CP81" s="474"/>
      <c r="CQ81" s="474"/>
      <c r="CR81" s="474"/>
      <c r="CS81" s="472" t="b">
        <f>IF(ISNUMBER('Schedule 3'!CS103)=FALSE,FALSE,IF('Schedule 3'!$G101="",FALSE,TRUE))</f>
        <v>0</v>
      </c>
      <c r="CT81" s="474"/>
      <c r="CU81" s="474"/>
      <c r="CV81" s="474"/>
      <c r="CW81" s="474"/>
      <c r="CX81" s="472" t="b">
        <f>IF(ISNUMBER('Schedule 3'!CX103)=FALSE,FALSE,IF('Schedule 3'!$G101="",FALSE,TRUE))</f>
        <v>0</v>
      </c>
      <c r="CY81" s="474"/>
      <c r="CZ81" s="474"/>
      <c r="DA81" s="474"/>
      <c r="DB81" s="474"/>
      <c r="DC81" s="472" t="b">
        <f>IF(ISNUMBER('Schedule 3'!DC103)=FALSE,FALSE,IF('Schedule 3'!$G101="",FALSE,TRUE))</f>
        <v>0</v>
      </c>
      <c r="DD81" s="474"/>
      <c r="DE81" s="474"/>
      <c r="DF81" s="472"/>
      <c r="DG81" s="472"/>
      <c r="DH81" s="472" t="b">
        <f>IF(ISNUMBER('Schedule 3'!DH103)=FALSE,FALSE,IF('Schedule 3'!$G101="",FALSE,TRUE))</f>
        <v>0</v>
      </c>
      <c r="DI81" s="474"/>
      <c r="DJ81" s="474"/>
      <c r="DK81" s="474"/>
      <c r="DL81" s="474"/>
      <c r="DM81" s="472" t="b">
        <f>IF(ISNUMBER('Schedule 3'!DM103)=FALSE,FALSE,IF('Schedule 3'!$G101="",FALSE,TRUE))</f>
        <v>0</v>
      </c>
      <c r="DN81" s="474"/>
      <c r="DO81" s="474"/>
      <c r="DP81" s="474"/>
      <c r="DQ81" s="474"/>
      <c r="DR81" s="472" t="b">
        <f>IF(ISNUMBER('Schedule 3'!DR103)=FALSE,FALSE,IF('Schedule 3'!$G101="",FALSE,TRUE))</f>
        <v>0</v>
      </c>
      <c r="DS81" s="474"/>
      <c r="DT81" s="474"/>
      <c r="DU81" s="474"/>
      <c r="DV81" s="474"/>
      <c r="DW81" s="472" t="b">
        <f>IF(ISNUMBER('Schedule 3'!DW103)=FALSE,FALSE,IF('Schedule 3'!$G101="",FALSE,TRUE))</f>
        <v>0</v>
      </c>
      <c r="DX81" s="474"/>
      <c r="DY81" s="474"/>
      <c r="DZ81" s="474"/>
      <c r="EA81" s="474"/>
      <c r="EB81" s="472" t="b">
        <f>IF(ISNUMBER('Schedule 3'!EB103)=FALSE,FALSE,IF('Schedule 3'!$G101="",FALSE,TRUE))</f>
        <v>0</v>
      </c>
      <c r="EC81" s="474"/>
      <c r="ED81" s="474"/>
      <c r="EE81" s="474"/>
      <c r="EF81" s="474"/>
      <c r="EG81" s="472" t="b">
        <f>IF(ISNUMBER('Schedule 3'!EG103)=FALSE,FALSE,IF('Schedule 3'!$G101="",FALSE,TRUE))</f>
        <v>0</v>
      </c>
      <c r="EH81" s="474"/>
      <c r="EI81" s="474"/>
      <c r="EJ81" s="474"/>
      <c r="EK81" s="474"/>
      <c r="EL81" s="472" t="b">
        <f>IF(ISNUMBER('Schedule 3'!EL103)=FALSE,FALSE,IF('Schedule 3'!$G101="",FALSE,TRUE))</f>
        <v>0</v>
      </c>
      <c r="EM81" s="474"/>
      <c r="EN81" s="474"/>
      <c r="EO81" s="474"/>
      <c r="EP81" s="474"/>
      <c r="EQ81" s="472" t="b">
        <f>IF(ISNUMBER('Schedule 3'!EQ103)=FALSE,FALSE,IF('Schedule 3'!$G101="",FALSE,TRUE))</f>
        <v>0</v>
      </c>
      <c r="ER81" s="474"/>
      <c r="ES81" s="474"/>
      <c r="ET81" s="474"/>
      <c r="EU81" s="474"/>
      <c r="EV81" s="472" t="b">
        <f>IF(ISNUMBER('Schedule 3'!EV103)=FALSE,FALSE,IF('Schedule 3'!$G101="",FALSE,TRUE))</f>
        <v>0</v>
      </c>
      <c r="EW81" s="474"/>
      <c r="EX81" s="474"/>
      <c r="EY81" s="474"/>
      <c r="EZ81" s="474"/>
      <c r="FA81" s="472" t="b">
        <f>IF(ISNUMBER('Schedule 3'!FA103)=FALSE,FALSE,IF('Schedule 3'!$G101="",FALSE,TRUE))</f>
        <v>0</v>
      </c>
      <c r="FB81" s="474"/>
      <c r="FC81" s="474"/>
      <c r="FD81" s="472"/>
      <c r="FE81" s="472"/>
      <c r="FF81" s="472" t="b">
        <f>IF(ISNUMBER('Schedule 3'!FF103)=FALSE,FALSE,IF('Schedule 3'!$G101="",FALSE,TRUE))</f>
        <v>0</v>
      </c>
      <c r="FG81" s="474"/>
      <c r="FH81" s="474"/>
      <c r="FI81" s="474"/>
      <c r="FJ81" s="474"/>
      <c r="FK81" s="472" t="b">
        <f>IF(ISNUMBER('Schedule 3'!FK103)=FALSE,FALSE,IF('Schedule 3'!$G101="",FALSE,TRUE))</f>
        <v>0</v>
      </c>
      <c r="FL81" s="474"/>
      <c r="FM81" s="474"/>
      <c r="FN81" s="474"/>
      <c r="FO81" s="474"/>
      <c r="FP81" s="472" t="b">
        <f>IF(ISNUMBER('Schedule 3'!FP103)=FALSE,FALSE,IF('Schedule 3'!$G101="",FALSE,TRUE))</f>
        <v>0</v>
      </c>
      <c r="FQ81" s="474"/>
      <c r="FR81" s="474"/>
      <c r="FS81" s="474"/>
      <c r="FT81" s="474"/>
      <c r="FU81" s="472" t="b">
        <f>IF(ISNUMBER('Schedule 3'!FU103)=FALSE,FALSE,IF('Schedule 3'!$G101="",FALSE,TRUE))</f>
        <v>0</v>
      </c>
      <c r="FV81" s="474"/>
      <c r="FW81" s="474"/>
      <c r="FX81" s="474"/>
      <c r="FY81" s="474"/>
      <c r="FZ81" s="472" t="b">
        <f>IF(ISNUMBER('Schedule 3'!FZ103)=FALSE,FALSE,IF('Schedule 3'!$G101="",FALSE,TRUE))</f>
        <v>0</v>
      </c>
      <c r="GA81" s="474"/>
      <c r="GB81" s="474"/>
      <c r="GC81" s="474"/>
      <c r="GD81" s="474"/>
      <c r="GE81" s="472" t="b">
        <f>IF(ISNUMBER('Schedule 3'!GE103)=FALSE,FALSE,IF('Schedule 3'!$G101="",FALSE,TRUE))</f>
        <v>0</v>
      </c>
      <c r="GF81" s="474"/>
      <c r="GG81" s="474"/>
      <c r="GH81" s="474"/>
      <c r="GI81" s="474"/>
      <c r="GJ81" s="472" t="b">
        <f>IF(ISNUMBER('Schedule 3'!GJ103)=FALSE,FALSE,IF('Schedule 3'!$G101="",FALSE,TRUE))</f>
        <v>0</v>
      </c>
      <c r="GK81" s="474"/>
      <c r="GL81" s="474"/>
      <c r="GM81" s="474"/>
      <c r="GN81" s="474"/>
      <c r="GO81" s="472" t="b">
        <f>IF(ISNUMBER('Schedule 3'!GO103)=FALSE,FALSE,IF('Schedule 3'!$G101="",FALSE,TRUE))</f>
        <v>0</v>
      </c>
      <c r="GP81" s="474"/>
      <c r="GQ81" s="474"/>
      <c r="GR81" s="474"/>
      <c r="GS81" s="474"/>
      <c r="GT81" s="472" t="b">
        <f>IF(ISNUMBER('Schedule 3'!GT103)=FALSE,FALSE,IF('Schedule 3'!$G101="",FALSE,TRUE))</f>
        <v>0</v>
      </c>
      <c r="GU81" s="474"/>
      <c r="GV81" s="474"/>
      <c r="GW81" s="474"/>
      <c r="GX81" s="474"/>
      <c r="GY81" s="472" t="b">
        <f>IF(ISNUMBER('Schedule 3'!GY103)=FALSE,FALSE,IF('Schedule 3'!$G101="",FALSE,TRUE))</f>
        <v>0</v>
      </c>
      <c r="GZ81" s="474"/>
      <c r="HA81" s="474"/>
      <c r="HB81" s="472"/>
      <c r="HC81" s="472"/>
      <c r="HD81" s="472" t="b">
        <f>IF(ISNUMBER('Schedule 3'!HD103)=FALSE,FALSE,IF('Schedule 3'!$G101="",FALSE,TRUE))</f>
        <v>0</v>
      </c>
      <c r="HE81" s="474"/>
      <c r="HF81" s="474"/>
      <c r="HG81" s="474"/>
      <c r="HH81" s="474"/>
      <c r="HI81" s="472" t="b">
        <f>IF(ISNUMBER('Schedule 3'!HI103)=FALSE,FALSE,IF('Schedule 3'!$G101="",FALSE,TRUE))</f>
        <v>0</v>
      </c>
      <c r="HJ81" s="474"/>
      <c r="HK81" s="474"/>
      <c r="HL81" s="474"/>
      <c r="HM81" s="474"/>
      <c r="HN81" s="472" t="b">
        <f>IF(ISNUMBER('Schedule 3'!HN103)=FALSE,FALSE,IF('Schedule 3'!$G101="",FALSE,TRUE))</f>
        <v>0</v>
      </c>
      <c r="HO81" s="474"/>
      <c r="HP81" s="474"/>
      <c r="HQ81" s="474"/>
      <c r="HR81" s="474"/>
      <c r="HS81" s="472" t="b">
        <f>IF(ISNUMBER('Schedule 3'!HS103)=FALSE,FALSE,IF('Schedule 3'!$G101="",FALSE,TRUE))</f>
        <v>0</v>
      </c>
      <c r="HT81" s="474"/>
      <c r="HU81" s="474"/>
      <c r="HV81" s="474"/>
      <c r="HW81" s="474"/>
      <c r="HX81" s="472" t="b">
        <f>IF(ISNUMBER('Schedule 3'!HX103)=FALSE,FALSE,IF('Schedule 3'!$G101="",FALSE,TRUE))</f>
        <v>0</v>
      </c>
      <c r="HY81" s="474"/>
      <c r="HZ81" s="474"/>
      <c r="IA81" s="474"/>
      <c r="IB81" s="474"/>
      <c r="IC81" s="472" t="b">
        <f>IF(ISNUMBER('Schedule 3'!IC103)=FALSE,FALSE,IF('Schedule 3'!$G101="",FALSE,TRUE))</f>
        <v>0</v>
      </c>
      <c r="ID81" s="474"/>
      <c r="IE81" s="474"/>
      <c r="IF81" s="474"/>
      <c r="IG81" s="474"/>
      <c r="IH81" s="472" t="b">
        <f>IF(ISNUMBER('Schedule 3'!IH103)=FALSE,FALSE,IF('Schedule 3'!$G101="",FALSE,TRUE))</f>
        <v>0</v>
      </c>
      <c r="II81" s="474"/>
      <c r="IJ81" s="474"/>
      <c r="IK81" s="474"/>
      <c r="IL81" s="474"/>
      <c r="IM81" s="472" t="b">
        <f>IF(ISNUMBER('Schedule 3'!IM103)=FALSE,FALSE,IF('Schedule 3'!$G101="",FALSE,TRUE))</f>
        <v>0</v>
      </c>
      <c r="IN81" s="474"/>
      <c r="IO81" s="474"/>
      <c r="IP81" s="474"/>
      <c r="IQ81" s="474"/>
      <c r="IR81" s="472" t="b">
        <f>IF(ISNUMBER('Schedule 3'!IR103)=FALSE,FALSE,IF('Schedule 3'!$G101="",FALSE,TRUE))</f>
        <v>0</v>
      </c>
      <c r="IS81" s="474"/>
      <c r="IT81" s="474"/>
      <c r="IU81" s="474"/>
      <c r="IV81" s="474"/>
      <c r="IW81" s="472" t="b">
        <f>IF(ISNUMBER('Schedule 3'!IW103)=FALSE,FALSE,IF('Schedule 3'!$G101="",FALSE,TRUE))</f>
        <v>0</v>
      </c>
      <c r="IX81" s="474"/>
      <c r="IY81" s="465"/>
      <c r="IZ81" s="78"/>
    </row>
    <row r="82" spans="2:260" x14ac:dyDescent="0.35">
      <c r="B82" s="469"/>
      <c r="C82" s="123" t="s">
        <v>395</v>
      </c>
      <c r="D82" s="162" t="s">
        <v>396</v>
      </c>
      <c r="E82" s="470"/>
      <c r="F82" s="471"/>
      <c r="G82" s="472"/>
      <c r="H82" s="473"/>
      <c r="I82" s="472"/>
      <c r="J82" s="471"/>
      <c r="K82" s="472"/>
      <c r="L82" s="472" t="b">
        <f>IF(ISNUMBER('Schedule 3'!L111)=FALSE,FALSE,IF('Schedule 3'!$G109="",FALSE,TRUE))</f>
        <v>0</v>
      </c>
      <c r="M82" s="474"/>
      <c r="N82" s="474"/>
      <c r="O82" s="474"/>
      <c r="P82" s="474"/>
      <c r="Q82" s="472" t="b">
        <f>IF(ISNUMBER('Schedule 3'!Q111)=FALSE,FALSE,IF('Schedule 3'!$G109="",FALSE,TRUE))</f>
        <v>0</v>
      </c>
      <c r="R82" s="474"/>
      <c r="S82" s="474"/>
      <c r="T82" s="474"/>
      <c r="U82" s="474"/>
      <c r="V82" s="472" t="b">
        <f>IF(ISNUMBER('Schedule 3'!V111)=FALSE,FALSE,IF('Schedule 3'!$G109="",FALSE,TRUE))</f>
        <v>0</v>
      </c>
      <c r="W82" s="474"/>
      <c r="X82" s="474"/>
      <c r="Y82" s="474"/>
      <c r="Z82" s="474"/>
      <c r="AA82" s="472" t="b">
        <f>IF(ISNUMBER('Schedule 3'!AA111)=FALSE,FALSE,IF('Schedule 3'!$G109="",FALSE,TRUE))</f>
        <v>0</v>
      </c>
      <c r="AB82" s="474"/>
      <c r="AC82" s="474"/>
      <c r="AD82" s="474"/>
      <c r="AE82" s="474"/>
      <c r="AF82" s="472" t="b">
        <f>IF(ISNUMBER('Schedule 3'!AF111)=FALSE,FALSE,IF('Schedule 3'!$G109="",FALSE,TRUE))</f>
        <v>0</v>
      </c>
      <c r="AG82" s="474"/>
      <c r="AH82" s="474"/>
      <c r="AI82" s="474"/>
      <c r="AJ82" s="474"/>
      <c r="AK82" s="472" t="b">
        <f>IF(ISNUMBER('Schedule 3'!AK111)=FALSE,FALSE,IF('Schedule 3'!$G109="",FALSE,TRUE))</f>
        <v>0</v>
      </c>
      <c r="AL82" s="474"/>
      <c r="AM82" s="474"/>
      <c r="AN82" s="474"/>
      <c r="AO82" s="474"/>
      <c r="AP82" s="472" t="b">
        <f>IF(ISNUMBER('Schedule 3'!AP111)=FALSE,FALSE,IF('Schedule 3'!$G109="",FALSE,TRUE))</f>
        <v>0</v>
      </c>
      <c r="AQ82" s="474"/>
      <c r="AR82" s="474"/>
      <c r="AS82" s="474"/>
      <c r="AT82" s="474"/>
      <c r="AU82" s="472" t="b">
        <f>IF(ISNUMBER('Schedule 3'!AU111)=FALSE,FALSE,IF('Schedule 3'!$G109="",FALSE,TRUE))</f>
        <v>0</v>
      </c>
      <c r="AV82" s="474"/>
      <c r="AW82" s="474"/>
      <c r="AX82" s="474"/>
      <c r="AY82" s="474"/>
      <c r="AZ82" s="472" t="b">
        <f>IF(ISNUMBER('Schedule 3'!AZ111)=FALSE,FALSE,IF('Schedule 3'!$G109="",FALSE,TRUE))</f>
        <v>0</v>
      </c>
      <c r="BA82" s="474"/>
      <c r="BB82" s="474"/>
      <c r="BC82" s="474"/>
      <c r="BD82" s="474"/>
      <c r="BE82" s="472" t="b">
        <f>IF(ISNUMBER('Schedule 3'!BE111)=FALSE,FALSE,IF('Schedule 3'!$G109="",FALSE,TRUE))</f>
        <v>0</v>
      </c>
      <c r="BF82" s="474"/>
      <c r="BG82" s="474"/>
      <c r="BH82" s="472"/>
      <c r="BI82" s="472"/>
      <c r="BJ82" s="472" t="b">
        <f>IF(ISNUMBER('Schedule 3'!BJ111)=FALSE,FALSE,IF('Schedule 3'!$G109="",FALSE,TRUE))</f>
        <v>0</v>
      </c>
      <c r="BK82" s="474"/>
      <c r="BL82" s="474"/>
      <c r="BM82" s="474"/>
      <c r="BN82" s="474"/>
      <c r="BO82" s="472" t="b">
        <f>IF(ISNUMBER('Schedule 3'!BO111)=FALSE,FALSE,IF('Schedule 3'!$G109="",FALSE,TRUE))</f>
        <v>0</v>
      </c>
      <c r="BP82" s="474"/>
      <c r="BQ82" s="474"/>
      <c r="BR82" s="474"/>
      <c r="BS82" s="474"/>
      <c r="BT82" s="472" t="b">
        <f>IF(ISNUMBER('Schedule 3'!BT111)=FALSE,FALSE,IF('Schedule 3'!$G109="",FALSE,TRUE))</f>
        <v>0</v>
      </c>
      <c r="BU82" s="474"/>
      <c r="BV82" s="474"/>
      <c r="BW82" s="474"/>
      <c r="BX82" s="474"/>
      <c r="BY82" s="472" t="b">
        <f>IF(ISNUMBER('Schedule 3'!BY111)=FALSE,FALSE,IF('Schedule 3'!$G109="",FALSE,TRUE))</f>
        <v>0</v>
      </c>
      <c r="BZ82" s="474"/>
      <c r="CA82" s="474"/>
      <c r="CB82" s="474"/>
      <c r="CC82" s="474"/>
      <c r="CD82" s="472" t="b">
        <f>IF(ISNUMBER('Schedule 3'!CD111)=FALSE,FALSE,IF('Schedule 3'!$G109="",FALSE,TRUE))</f>
        <v>0</v>
      </c>
      <c r="CE82" s="474"/>
      <c r="CF82" s="474"/>
      <c r="CG82" s="474"/>
      <c r="CH82" s="474"/>
      <c r="CI82" s="472" t="b">
        <f>IF(ISNUMBER('Schedule 3'!CI111)=FALSE,FALSE,IF('Schedule 3'!$G109="",FALSE,TRUE))</f>
        <v>0</v>
      </c>
      <c r="CJ82" s="474"/>
      <c r="CK82" s="474"/>
      <c r="CL82" s="474"/>
      <c r="CM82" s="474"/>
      <c r="CN82" s="472" t="b">
        <f>IF(ISNUMBER('Schedule 3'!CN111)=FALSE,FALSE,IF('Schedule 3'!$G109="",FALSE,TRUE))</f>
        <v>0</v>
      </c>
      <c r="CO82" s="474"/>
      <c r="CP82" s="474"/>
      <c r="CQ82" s="474"/>
      <c r="CR82" s="474"/>
      <c r="CS82" s="472" t="b">
        <f>IF(ISNUMBER('Schedule 3'!CS111)=FALSE,FALSE,IF('Schedule 3'!$G109="",FALSE,TRUE))</f>
        <v>0</v>
      </c>
      <c r="CT82" s="474"/>
      <c r="CU82" s="474"/>
      <c r="CV82" s="474"/>
      <c r="CW82" s="474"/>
      <c r="CX82" s="472" t="b">
        <f>IF(ISNUMBER('Schedule 3'!CX111)=FALSE,FALSE,IF('Schedule 3'!$G109="",FALSE,TRUE))</f>
        <v>0</v>
      </c>
      <c r="CY82" s="474"/>
      <c r="CZ82" s="474"/>
      <c r="DA82" s="474"/>
      <c r="DB82" s="474"/>
      <c r="DC82" s="472" t="b">
        <f>IF(ISNUMBER('Schedule 3'!DC111)=FALSE,FALSE,IF('Schedule 3'!$G109="",FALSE,TRUE))</f>
        <v>0</v>
      </c>
      <c r="DD82" s="474"/>
      <c r="DE82" s="474"/>
      <c r="DF82" s="472"/>
      <c r="DG82" s="472"/>
      <c r="DH82" s="472" t="b">
        <f>IF(ISNUMBER('Schedule 3'!DH111)=FALSE,FALSE,IF('Schedule 3'!$G109="",FALSE,TRUE))</f>
        <v>0</v>
      </c>
      <c r="DI82" s="474"/>
      <c r="DJ82" s="474"/>
      <c r="DK82" s="474"/>
      <c r="DL82" s="474"/>
      <c r="DM82" s="472" t="b">
        <f>IF(ISNUMBER('Schedule 3'!DM111)=FALSE,FALSE,IF('Schedule 3'!$G109="",FALSE,TRUE))</f>
        <v>0</v>
      </c>
      <c r="DN82" s="474"/>
      <c r="DO82" s="474"/>
      <c r="DP82" s="474"/>
      <c r="DQ82" s="474"/>
      <c r="DR82" s="472" t="b">
        <f>IF(ISNUMBER('Schedule 3'!DR111)=FALSE,FALSE,IF('Schedule 3'!$G109="",FALSE,TRUE))</f>
        <v>0</v>
      </c>
      <c r="DS82" s="474"/>
      <c r="DT82" s="474"/>
      <c r="DU82" s="474"/>
      <c r="DV82" s="474"/>
      <c r="DW82" s="472" t="b">
        <f>IF(ISNUMBER('Schedule 3'!DW111)=FALSE,FALSE,IF('Schedule 3'!$G109="",FALSE,TRUE))</f>
        <v>0</v>
      </c>
      <c r="DX82" s="474"/>
      <c r="DY82" s="474"/>
      <c r="DZ82" s="474"/>
      <c r="EA82" s="474"/>
      <c r="EB82" s="472" t="b">
        <f>IF(ISNUMBER('Schedule 3'!EB111)=FALSE,FALSE,IF('Schedule 3'!$G109="",FALSE,TRUE))</f>
        <v>0</v>
      </c>
      <c r="EC82" s="474"/>
      <c r="ED82" s="474"/>
      <c r="EE82" s="474"/>
      <c r="EF82" s="474"/>
      <c r="EG82" s="472" t="b">
        <f>IF(ISNUMBER('Schedule 3'!EG111)=FALSE,FALSE,IF('Schedule 3'!$G109="",FALSE,TRUE))</f>
        <v>0</v>
      </c>
      <c r="EH82" s="474"/>
      <c r="EI82" s="474"/>
      <c r="EJ82" s="474"/>
      <c r="EK82" s="474"/>
      <c r="EL82" s="472" t="b">
        <f>IF(ISNUMBER('Schedule 3'!EL111)=FALSE,FALSE,IF('Schedule 3'!$G109="",FALSE,TRUE))</f>
        <v>0</v>
      </c>
      <c r="EM82" s="474"/>
      <c r="EN82" s="474"/>
      <c r="EO82" s="474"/>
      <c r="EP82" s="474"/>
      <c r="EQ82" s="472" t="b">
        <f>IF(ISNUMBER('Schedule 3'!EQ111)=FALSE,FALSE,IF('Schedule 3'!$G109="",FALSE,TRUE))</f>
        <v>0</v>
      </c>
      <c r="ER82" s="474"/>
      <c r="ES82" s="474"/>
      <c r="ET82" s="474"/>
      <c r="EU82" s="474"/>
      <c r="EV82" s="472" t="b">
        <f>IF(ISNUMBER('Schedule 3'!EV111)=FALSE,FALSE,IF('Schedule 3'!$G109="",FALSE,TRUE))</f>
        <v>0</v>
      </c>
      <c r="EW82" s="474"/>
      <c r="EX82" s="474"/>
      <c r="EY82" s="474"/>
      <c r="EZ82" s="474"/>
      <c r="FA82" s="472" t="b">
        <f>IF(ISNUMBER('Schedule 3'!FA111)=FALSE,FALSE,IF('Schedule 3'!$G109="",FALSE,TRUE))</f>
        <v>0</v>
      </c>
      <c r="FB82" s="474"/>
      <c r="FC82" s="474"/>
      <c r="FD82" s="472"/>
      <c r="FE82" s="472"/>
      <c r="FF82" s="472" t="b">
        <f>IF(ISNUMBER('Schedule 3'!FF111)=FALSE,FALSE,IF('Schedule 3'!$G109="",FALSE,TRUE))</f>
        <v>0</v>
      </c>
      <c r="FG82" s="474"/>
      <c r="FH82" s="474"/>
      <c r="FI82" s="474"/>
      <c r="FJ82" s="474"/>
      <c r="FK82" s="472" t="b">
        <f>IF(ISNUMBER('Schedule 3'!FK111)=FALSE,FALSE,IF('Schedule 3'!$G109="",FALSE,TRUE))</f>
        <v>0</v>
      </c>
      <c r="FL82" s="474"/>
      <c r="FM82" s="474"/>
      <c r="FN82" s="474"/>
      <c r="FO82" s="474"/>
      <c r="FP82" s="472" t="b">
        <f>IF(ISNUMBER('Schedule 3'!FP111)=FALSE,FALSE,IF('Schedule 3'!$G109="",FALSE,TRUE))</f>
        <v>0</v>
      </c>
      <c r="FQ82" s="474"/>
      <c r="FR82" s="474"/>
      <c r="FS82" s="474"/>
      <c r="FT82" s="474"/>
      <c r="FU82" s="472" t="b">
        <f>IF(ISNUMBER('Schedule 3'!FU111)=FALSE,FALSE,IF('Schedule 3'!$G109="",FALSE,TRUE))</f>
        <v>0</v>
      </c>
      <c r="FV82" s="474"/>
      <c r="FW82" s="474"/>
      <c r="FX82" s="474"/>
      <c r="FY82" s="474"/>
      <c r="FZ82" s="472" t="b">
        <f>IF(ISNUMBER('Schedule 3'!FZ111)=FALSE,FALSE,IF('Schedule 3'!$G109="",FALSE,TRUE))</f>
        <v>0</v>
      </c>
      <c r="GA82" s="474"/>
      <c r="GB82" s="474"/>
      <c r="GC82" s="474"/>
      <c r="GD82" s="474"/>
      <c r="GE82" s="472" t="b">
        <f>IF(ISNUMBER('Schedule 3'!GE111)=FALSE,FALSE,IF('Schedule 3'!$G109="",FALSE,TRUE))</f>
        <v>0</v>
      </c>
      <c r="GF82" s="474"/>
      <c r="GG82" s="474"/>
      <c r="GH82" s="474"/>
      <c r="GI82" s="474"/>
      <c r="GJ82" s="472" t="b">
        <f>IF(ISNUMBER('Schedule 3'!GJ111)=FALSE,FALSE,IF('Schedule 3'!$G109="",FALSE,TRUE))</f>
        <v>0</v>
      </c>
      <c r="GK82" s="474"/>
      <c r="GL82" s="474"/>
      <c r="GM82" s="474"/>
      <c r="GN82" s="474"/>
      <c r="GO82" s="472" t="b">
        <f>IF(ISNUMBER('Schedule 3'!GO111)=FALSE,FALSE,IF('Schedule 3'!$G109="",FALSE,TRUE))</f>
        <v>0</v>
      </c>
      <c r="GP82" s="474"/>
      <c r="GQ82" s="474"/>
      <c r="GR82" s="474"/>
      <c r="GS82" s="474"/>
      <c r="GT82" s="472" t="b">
        <f>IF(ISNUMBER('Schedule 3'!GT111)=FALSE,FALSE,IF('Schedule 3'!$G109="",FALSE,TRUE))</f>
        <v>0</v>
      </c>
      <c r="GU82" s="474"/>
      <c r="GV82" s="474"/>
      <c r="GW82" s="474"/>
      <c r="GX82" s="474"/>
      <c r="GY82" s="472" t="b">
        <f>IF(ISNUMBER('Schedule 3'!GY111)=FALSE,FALSE,IF('Schedule 3'!$G109="",FALSE,TRUE))</f>
        <v>0</v>
      </c>
      <c r="GZ82" s="474"/>
      <c r="HA82" s="474"/>
      <c r="HB82" s="472"/>
      <c r="HC82" s="472"/>
      <c r="HD82" s="472" t="b">
        <f>IF(ISNUMBER('Schedule 3'!HD111)=FALSE,FALSE,IF('Schedule 3'!$G109="",FALSE,TRUE))</f>
        <v>0</v>
      </c>
      <c r="HE82" s="474"/>
      <c r="HF82" s="474"/>
      <c r="HG82" s="474"/>
      <c r="HH82" s="474"/>
      <c r="HI82" s="472" t="b">
        <f>IF(ISNUMBER('Schedule 3'!HI111)=FALSE,FALSE,IF('Schedule 3'!$G109="",FALSE,TRUE))</f>
        <v>0</v>
      </c>
      <c r="HJ82" s="474"/>
      <c r="HK82" s="474"/>
      <c r="HL82" s="474"/>
      <c r="HM82" s="474"/>
      <c r="HN82" s="472" t="b">
        <f>IF(ISNUMBER('Schedule 3'!HN111)=FALSE,FALSE,IF('Schedule 3'!$G109="",FALSE,TRUE))</f>
        <v>0</v>
      </c>
      <c r="HO82" s="474"/>
      <c r="HP82" s="474"/>
      <c r="HQ82" s="474"/>
      <c r="HR82" s="474"/>
      <c r="HS82" s="472" t="b">
        <f>IF(ISNUMBER('Schedule 3'!HS111)=FALSE,FALSE,IF('Schedule 3'!$G109="",FALSE,TRUE))</f>
        <v>0</v>
      </c>
      <c r="HT82" s="474"/>
      <c r="HU82" s="474"/>
      <c r="HV82" s="474"/>
      <c r="HW82" s="474"/>
      <c r="HX82" s="472" t="b">
        <f>IF(ISNUMBER('Schedule 3'!HX111)=FALSE,FALSE,IF('Schedule 3'!$G109="",FALSE,TRUE))</f>
        <v>0</v>
      </c>
      <c r="HY82" s="474"/>
      <c r="HZ82" s="474"/>
      <c r="IA82" s="474"/>
      <c r="IB82" s="474"/>
      <c r="IC82" s="472" t="b">
        <f>IF(ISNUMBER('Schedule 3'!IC111)=FALSE,FALSE,IF('Schedule 3'!$G109="",FALSE,TRUE))</f>
        <v>0</v>
      </c>
      <c r="ID82" s="474"/>
      <c r="IE82" s="474"/>
      <c r="IF82" s="474"/>
      <c r="IG82" s="474"/>
      <c r="IH82" s="472" t="b">
        <f>IF(ISNUMBER('Schedule 3'!IH111)=FALSE,FALSE,IF('Schedule 3'!$G109="",FALSE,TRUE))</f>
        <v>0</v>
      </c>
      <c r="II82" s="474"/>
      <c r="IJ82" s="474"/>
      <c r="IK82" s="474"/>
      <c r="IL82" s="474"/>
      <c r="IM82" s="472" t="b">
        <f>IF(ISNUMBER('Schedule 3'!IM111)=FALSE,FALSE,IF('Schedule 3'!$G109="",FALSE,TRUE))</f>
        <v>0</v>
      </c>
      <c r="IN82" s="474"/>
      <c r="IO82" s="474"/>
      <c r="IP82" s="474"/>
      <c r="IQ82" s="474"/>
      <c r="IR82" s="472" t="b">
        <f>IF(ISNUMBER('Schedule 3'!IR111)=FALSE,FALSE,IF('Schedule 3'!$G109="",FALSE,TRUE))</f>
        <v>0</v>
      </c>
      <c r="IS82" s="474"/>
      <c r="IT82" s="474"/>
      <c r="IU82" s="474"/>
      <c r="IV82" s="474"/>
      <c r="IW82" s="472" t="b">
        <f>IF(ISNUMBER('Schedule 3'!IW111)=FALSE,FALSE,IF('Schedule 3'!$G109="",FALSE,TRUE))</f>
        <v>0</v>
      </c>
      <c r="IX82" s="474"/>
      <c r="IY82" s="465"/>
      <c r="IZ82" s="78"/>
    </row>
    <row r="83" spans="2:260" x14ac:dyDescent="0.35">
      <c r="B83" s="469"/>
      <c r="C83" s="123" t="s">
        <v>400</v>
      </c>
      <c r="D83" s="162" t="s">
        <v>401</v>
      </c>
      <c r="E83" s="470"/>
      <c r="F83" s="471"/>
      <c r="G83" s="472"/>
      <c r="H83" s="473"/>
      <c r="I83" s="472"/>
      <c r="J83" s="471"/>
      <c r="K83" s="472"/>
      <c r="L83" s="472" t="b">
        <f>IF(ISNUMBER('Schedule 3'!L119)=FALSE,FALSE,IF('Schedule 3'!$G117="",FALSE,TRUE))</f>
        <v>0</v>
      </c>
      <c r="M83" s="474"/>
      <c r="N83" s="474"/>
      <c r="O83" s="474"/>
      <c r="P83" s="474"/>
      <c r="Q83" s="472" t="b">
        <f>IF(ISNUMBER('Schedule 3'!Q119)=FALSE,FALSE,IF('Schedule 3'!$G117="",FALSE,TRUE))</f>
        <v>0</v>
      </c>
      <c r="R83" s="474"/>
      <c r="S83" s="474"/>
      <c r="T83" s="474"/>
      <c r="U83" s="474"/>
      <c r="V83" s="472" t="b">
        <f>IF(ISNUMBER('Schedule 3'!V119)=FALSE,FALSE,IF('Schedule 3'!$G117="",FALSE,TRUE))</f>
        <v>0</v>
      </c>
      <c r="W83" s="474"/>
      <c r="X83" s="474"/>
      <c r="Y83" s="474"/>
      <c r="Z83" s="474"/>
      <c r="AA83" s="472" t="b">
        <f>IF(ISNUMBER('Schedule 3'!AA119)=FALSE,FALSE,IF('Schedule 3'!$G117="",FALSE,TRUE))</f>
        <v>0</v>
      </c>
      <c r="AB83" s="474"/>
      <c r="AC83" s="474"/>
      <c r="AD83" s="474"/>
      <c r="AE83" s="474"/>
      <c r="AF83" s="472" t="b">
        <f>IF(ISNUMBER('Schedule 3'!AF119)=FALSE,FALSE,IF('Schedule 3'!$G117="",FALSE,TRUE))</f>
        <v>0</v>
      </c>
      <c r="AG83" s="474"/>
      <c r="AH83" s="474"/>
      <c r="AI83" s="474"/>
      <c r="AJ83" s="474"/>
      <c r="AK83" s="472" t="b">
        <f>IF(ISNUMBER('Schedule 3'!AK119)=FALSE,FALSE,IF('Schedule 3'!$G117="",FALSE,TRUE))</f>
        <v>0</v>
      </c>
      <c r="AL83" s="474"/>
      <c r="AM83" s="474"/>
      <c r="AN83" s="474"/>
      <c r="AO83" s="474"/>
      <c r="AP83" s="472" t="b">
        <f>IF(ISNUMBER('Schedule 3'!AP119)=FALSE,FALSE,IF('Schedule 3'!$G117="",FALSE,TRUE))</f>
        <v>0</v>
      </c>
      <c r="AQ83" s="474"/>
      <c r="AR83" s="474"/>
      <c r="AS83" s="474"/>
      <c r="AT83" s="474"/>
      <c r="AU83" s="472" t="b">
        <f>IF(ISNUMBER('Schedule 3'!AU119)=FALSE,FALSE,IF('Schedule 3'!$G117="",FALSE,TRUE))</f>
        <v>0</v>
      </c>
      <c r="AV83" s="474"/>
      <c r="AW83" s="474"/>
      <c r="AX83" s="474"/>
      <c r="AY83" s="474"/>
      <c r="AZ83" s="472" t="b">
        <f>IF(ISNUMBER('Schedule 3'!AZ119)=FALSE,FALSE,IF('Schedule 3'!$G117="",FALSE,TRUE))</f>
        <v>0</v>
      </c>
      <c r="BA83" s="474"/>
      <c r="BB83" s="474"/>
      <c r="BC83" s="474"/>
      <c r="BD83" s="474"/>
      <c r="BE83" s="472" t="b">
        <f>IF(ISNUMBER('Schedule 3'!BE119)=FALSE,FALSE,IF('Schedule 3'!$G117="",FALSE,TRUE))</f>
        <v>0</v>
      </c>
      <c r="BF83" s="474"/>
      <c r="BG83" s="474"/>
      <c r="BH83" s="472"/>
      <c r="BI83" s="472"/>
      <c r="BJ83" s="472" t="b">
        <f>IF(ISNUMBER('Schedule 3'!BJ119)=FALSE,FALSE,IF('Schedule 3'!$G117="",FALSE,TRUE))</f>
        <v>0</v>
      </c>
      <c r="BK83" s="474"/>
      <c r="BL83" s="474"/>
      <c r="BM83" s="474"/>
      <c r="BN83" s="474"/>
      <c r="BO83" s="472" t="b">
        <f>IF(ISNUMBER('Schedule 3'!BO119)=FALSE,FALSE,IF('Schedule 3'!$G117="",FALSE,TRUE))</f>
        <v>0</v>
      </c>
      <c r="BP83" s="474"/>
      <c r="BQ83" s="474"/>
      <c r="BR83" s="474"/>
      <c r="BS83" s="474"/>
      <c r="BT83" s="472" t="b">
        <f>IF(ISNUMBER('Schedule 3'!BT119)=FALSE,FALSE,IF('Schedule 3'!$G117="",FALSE,TRUE))</f>
        <v>0</v>
      </c>
      <c r="BU83" s="474"/>
      <c r="BV83" s="474"/>
      <c r="BW83" s="474"/>
      <c r="BX83" s="474"/>
      <c r="BY83" s="472" t="b">
        <f>IF(ISNUMBER('Schedule 3'!BY119)=FALSE,FALSE,IF('Schedule 3'!$G117="",FALSE,TRUE))</f>
        <v>0</v>
      </c>
      <c r="BZ83" s="474"/>
      <c r="CA83" s="474"/>
      <c r="CB83" s="474"/>
      <c r="CC83" s="474"/>
      <c r="CD83" s="472" t="b">
        <f>IF(ISNUMBER('Schedule 3'!CD119)=FALSE,FALSE,IF('Schedule 3'!$G117="",FALSE,TRUE))</f>
        <v>0</v>
      </c>
      <c r="CE83" s="474"/>
      <c r="CF83" s="474"/>
      <c r="CG83" s="474"/>
      <c r="CH83" s="474"/>
      <c r="CI83" s="472" t="b">
        <f>IF(ISNUMBER('Schedule 3'!CI119)=FALSE,FALSE,IF('Schedule 3'!$G117="",FALSE,TRUE))</f>
        <v>0</v>
      </c>
      <c r="CJ83" s="474"/>
      <c r="CK83" s="474"/>
      <c r="CL83" s="474"/>
      <c r="CM83" s="474"/>
      <c r="CN83" s="472" t="b">
        <f>IF(ISNUMBER('Schedule 3'!CN119)=FALSE,FALSE,IF('Schedule 3'!$G117="",FALSE,TRUE))</f>
        <v>0</v>
      </c>
      <c r="CO83" s="474"/>
      <c r="CP83" s="474"/>
      <c r="CQ83" s="474"/>
      <c r="CR83" s="474"/>
      <c r="CS83" s="472" t="b">
        <f>IF(ISNUMBER('Schedule 3'!CS119)=FALSE,FALSE,IF('Schedule 3'!$G117="",FALSE,TRUE))</f>
        <v>0</v>
      </c>
      <c r="CT83" s="474"/>
      <c r="CU83" s="474"/>
      <c r="CV83" s="474"/>
      <c r="CW83" s="474"/>
      <c r="CX83" s="472" t="b">
        <f>IF(ISNUMBER('Schedule 3'!CX119)=FALSE,FALSE,IF('Schedule 3'!$G117="",FALSE,TRUE))</f>
        <v>0</v>
      </c>
      <c r="CY83" s="474"/>
      <c r="CZ83" s="474"/>
      <c r="DA83" s="474"/>
      <c r="DB83" s="474"/>
      <c r="DC83" s="472" t="b">
        <f>IF(ISNUMBER('Schedule 3'!DC119)=FALSE,FALSE,IF('Schedule 3'!$G117="",FALSE,TRUE))</f>
        <v>0</v>
      </c>
      <c r="DD83" s="474"/>
      <c r="DE83" s="474"/>
      <c r="DF83" s="472"/>
      <c r="DG83" s="472"/>
      <c r="DH83" s="472" t="b">
        <f>IF(ISNUMBER('Schedule 3'!DH119)=FALSE,FALSE,IF('Schedule 3'!$G117="",FALSE,TRUE))</f>
        <v>0</v>
      </c>
      <c r="DI83" s="474"/>
      <c r="DJ83" s="474"/>
      <c r="DK83" s="474"/>
      <c r="DL83" s="474"/>
      <c r="DM83" s="472" t="b">
        <f>IF(ISNUMBER('Schedule 3'!DM119)=FALSE,FALSE,IF('Schedule 3'!$G117="",FALSE,TRUE))</f>
        <v>0</v>
      </c>
      <c r="DN83" s="474"/>
      <c r="DO83" s="474"/>
      <c r="DP83" s="474"/>
      <c r="DQ83" s="474"/>
      <c r="DR83" s="472" t="b">
        <f>IF(ISNUMBER('Schedule 3'!DR119)=FALSE,FALSE,IF('Schedule 3'!$G117="",FALSE,TRUE))</f>
        <v>0</v>
      </c>
      <c r="DS83" s="474"/>
      <c r="DT83" s="474"/>
      <c r="DU83" s="474"/>
      <c r="DV83" s="474"/>
      <c r="DW83" s="472" t="b">
        <f>IF(ISNUMBER('Schedule 3'!DW119)=FALSE,FALSE,IF('Schedule 3'!$G117="",FALSE,TRUE))</f>
        <v>0</v>
      </c>
      <c r="DX83" s="474"/>
      <c r="DY83" s="474"/>
      <c r="DZ83" s="474"/>
      <c r="EA83" s="474"/>
      <c r="EB83" s="472" t="b">
        <f>IF(ISNUMBER('Schedule 3'!EB119)=FALSE,FALSE,IF('Schedule 3'!$G117="",FALSE,TRUE))</f>
        <v>0</v>
      </c>
      <c r="EC83" s="474"/>
      <c r="ED83" s="474"/>
      <c r="EE83" s="474"/>
      <c r="EF83" s="474"/>
      <c r="EG83" s="472" t="b">
        <f>IF(ISNUMBER('Schedule 3'!EG119)=FALSE,FALSE,IF('Schedule 3'!$G117="",FALSE,TRUE))</f>
        <v>0</v>
      </c>
      <c r="EH83" s="474"/>
      <c r="EI83" s="474"/>
      <c r="EJ83" s="474"/>
      <c r="EK83" s="474"/>
      <c r="EL83" s="472" t="b">
        <f>IF(ISNUMBER('Schedule 3'!EL119)=FALSE,FALSE,IF('Schedule 3'!$G117="",FALSE,TRUE))</f>
        <v>0</v>
      </c>
      <c r="EM83" s="474"/>
      <c r="EN83" s="474"/>
      <c r="EO83" s="474"/>
      <c r="EP83" s="474"/>
      <c r="EQ83" s="472" t="b">
        <f>IF(ISNUMBER('Schedule 3'!EQ119)=FALSE,FALSE,IF('Schedule 3'!$G117="",FALSE,TRUE))</f>
        <v>0</v>
      </c>
      <c r="ER83" s="474"/>
      <c r="ES83" s="474"/>
      <c r="ET83" s="474"/>
      <c r="EU83" s="474"/>
      <c r="EV83" s="472" t="b">
        <f>IF(ISNUMBER('Schedule 3'!EV119)=FALSE,FALSE,IF('Schedule 3'!$G117="",FALSE,TRUE))</f>
        <v>0</v>
      </c>
      <c r="EW83" s="474"/>
      <c r="EX83" s="474"/>
      <c r="EY83" s="474"/>
      <c r="EZ83" s="474"/>
      <c r="FA83" s="472" t="b">
        <f>IF(ISNUMBER('Schedule 3'!FA119)=FALSE,FALSE,IF('Schedule 3'!$G117="",FALSE,TRUE))</f>
        <v>0</v>
      </c>
      <c r="FB83" s="474"/>
      <c r="FC83" s="474"/>
      <c r="FD83" s="472"/>
      <c r="FE83" s="472"/>
      <c r="FF83" s="472" t="b">
        <f>IF(ISNUMBER('Schedule 3'!FF119)=FALSE,FALSE,IF('Schedule 3'!$G117="",FALSE,TRUE))</f>
        <v>0</v>
      </c>
      <c r="FG83" s="474"/>
      <c r="FH83" s="474"/>
      <c r="FI83" s="474"/>
      <c r="FJ83" s="474"/>
      <c r="FK83" s="472" t="b">
        <f>IF(ISNUMBER('Schedule 3'!FK119)=FALSE,FALSE,IF('Schedule 3'!$G117="",FALSE,TRUE))</f>
        <v>0</v>
      </c>
      <c r="FL83" s="474"/>
      <c r="FM83" s="474"/>
      <c r="FN83" s="474"/>
      <c r="FO83" s="474"/>
      <c r="FP83" s="472" t="b">
        <f>IF(ISNUMBER('Schedule 3'!FP119)=FALSE,FALSE,IF('Schedule 3'!$G117="",FALSE,TRUE))</f>
        <v>0</v>
      </c>
      <c r="FQ83" s="474"/>
      <c r="FR83" s="474"/>
      <c r="FS83" s="474"/>
      <c r="FT83" s="474"/>
      <c r="FU83" s="472" t="b">
        <f>IF(ISNUMBER('Schedule 3'!FU119)=FALSE,FALSE,IF('Schedule 3'!$G117="",FALSE,TRUE))</f>
        <v>0</v>
      </c>
      <c r="FV83" s="474"/>
      <c r="FW83" s="474"/>
      <c r="FX83" s="474"/>
      <c r="FY83" s="474"/>
      <c r="FZ83" s="472" t="b">
        <f>IF(ISNUMBER('Schedule 3'!FZ119)=FALSE,FALSE,IF('Schedule 3'!$G117="",FALSE,TRUE))</f>
        <v>0</v>
      </c>
      <c r="GA83" s="474"/>
      <c r="GB83" s="474"/>
      <c r="GC83" s="474"/>
      <c r="GD83" s="474"/>
      <c r="GE83" s="472" t="b">
        <f>IF(ISNUMBER('Schedule 3'!GE119)=FALSE,FALSE,IF('Schedule 3'!$G117="",FALSE,TRUE))</f>
        <v>0</v>
      </c>
      <c r="GF83" s="474"/>
      <c r="GG83" s="474"/>
      <c r="GH83" s="474"/>
      <c r="GI83" s="474"/>
      <c r="GJ83" s="472" t="b">
        <f>IF(ISNUMBER('Schedule 3'!GJ119)=FALSE,FALSE,IF('Schedule 3'!$G117="",FALSE,TRUE))</f>
        <v>0</v>
      </c>
      <c r="GK83" s="474"/>
      <c r="GL83" s="474"/>
      <c r="GM83" s="474"/>
      <c r="GN83" s="474"/>
      <c r="GO83" s="472" t="b">
        <f>IF(ISNUMBER('Schedule 3'!GO119)=FALSE,FALSE,IF('Schedule 3'!$G117="",FALSE,TRUE))</f>
        <v>0</v>
      </c>
      <c r="GP83" s="474"/>
      <c r="GQ83" s="474"/>
      <c r="GR83" s="474"/>
      <c r="GS83" s="474"/>
      <c r="GT83" s="472" t="b">
        <f>IF(ISNUMBER('Schedule 3'!GT119)=FALSE,FALSE,IF('Schedule 3'!$G117="",FALSE,TRUE))</f>
        <v>0</v>
      </c>
      <c r="GU83" s="474"/>
      <c r="GV83" s="474"/>
      <c r="GW83" s="474"/>
      <c r="GX83" s="474"/>
      <c r="GY83" s="472" t="b">
        <f>IF(ISNUMBER('Schedule 3'!GY119)=FALSE,FALSE,IF('Schedule 3'!$G117="",FALSE,TRUE))</f>
        <v>0</v>
      </c>
      <c r="GZ83" s="474"/>
      <c r="HA83" s="474"/>
      <c r="HB83" s="472"/>
      <c r="HC83" s="472"/>
      <c r="HD83" s="472" t="b">
        <f>IF(ISNUMBER('Schedule 3'!HD119)=FALSE,FALSE,IF('Schedule 3'!$G117="",FALSE,TRUE))</f>
        <v>0</v>
      </c>
      <c r="HE83" s="474"/>
      <c r="HF83" s="474"/>
      <c r="HG83" s="474"/>
      <c r="HH83" s="474"/>
      <c r="HI83" s="472" t="b">
        <f>IF(ISNUMBER('Schedule 3'!HI119)=FALSE,FALSE,IF('Schedule 3'!$G117="",FALSE,TRUE))</f>
        <v>0</v>
      </c>
      <c r="HJ83" s="474"/>
      <c r="HK83" s="474"/>
      <c r="HL83" s="474"/>
      <c r="HM83" s="474"/>
      <c r="HN83" s="472" t="b">
        <f>IF(ISNUMBER('Schedule 3'!HN119)=FALSE,FALSE,IF('Schedule 3'!$G117="",FALSE,TRUE))</f>
        <v>0</v>
      </c>
      <c r="HO83" s="474"/>
      <c r="HP83" s="474"/>
      <c r="HQ83" s="474"/>
      <c r="HR83" s="474"/>
      <c r="HS83" s="472" t="b">
        <f>IF(ISNUMBER('Schedule 3'!HS119)=FALSE,FALSE,IF('Schedule 3'!$G117="",FALSE,TRUE))</f>
        <v>0</v>
      </c>
      <c r="HT83" s="474"/>
      <c r="HU83" s="474"/>
      <c r="HV83" s="474"/>
      <c r="HW83" s="474"/>
      <c r="HX83" s="472" t="b">
        <f>IF(ISNUMBER('Schedule 3'!HX119)=FALSE,FALSE,IF('Schedule 3'!$G117="",FALSE,TRUE))</f>
        <v>0</v>
      </c>
      <c r="HY83" s="474"/>
      <c r="HZ83" s="474"/>
      <c r="IA83" s="474"/>
      <c r="IB83" s="474"/>
      <c r="IC83" s="472" t="b">
        <f>IF(ISNUMBER('Schedule 3'!IC119)=FALSE,FALSE,IF('Schedule 3'!$G117="",FALSE,TRUE))</f>
        <v>0</v>
      </c>
      <c r="ID83" s="474"/>
      <c r="IE83" s="474"/>
      <c r="IF83" s="474"/>
      <c r="IG83" s="474"/>
      <c r="IH83" s="472" t="b">
        <f>IF(ISNUMBER('Schedule 3'!IH119)=FALSE,FALSE,IF('Schedule 3'!$G117="",FALSE,TRUE))</f>
        <v>0</v>
      </c>
      <c r="II83" s="474"/>
      <c r="IJ83" s="474"/>
      <c r="IK83" s="474"/>
      <c r="IL83" s="474"/>
      <c r="IM83" s="472" t="b">
        <f>IF(ISNUMBER('Schedule 3'!IM119)=FALSE,FALSE,IF('Schedule 3'!$G117="",FALSE,TRUE))</f>
        <v>0</v>
      </c>
      <c r="IN83" s="474"/>
      <c r="IO83" s="474"/>
      <c r="IP83" s="474"/>
      <c r="IQ83" s="474"/>
      <c r="IR83" s="472" t="b">
        <f>IF(ISNUMBER('Schedule 3'!IR119)=FALSE,FALSE,IF('Schedule 3'!$G117="",FALSE,TRUE))</f>
        <v>0</v>
      </c>
      <c r="IS83" s="474"/>
      <c r="IT83" s="474"/>
      <c r="IU83" s="474"/>
      <c r="IV83" s="474"/>
      <c r="IW83" s="472" t="b">
        <f>IF(ISNUMBER('Schedule 3'!IW119)=FALSE,FALSE,IF('Schedule 3'!$G117="",FALSE,TRUE))</f>
        <v>0</v>
      </c>
      <c r="IX83" s="474"/>
      <c r="IY83" s="465"/>
      <c r="IZ83" s="78"/>
    </row>
    <row r="84" spans="2:260" x14ac:dyDescent="0.35">
      <c r="B84" s="469"/>
      <c r="C84" s="123" t="s">
        <v>405</v>
      </c>
      <c r="D84" s="162" t="s">
        <v>406</v>
      </c>
      <c r="E84" s="470"/>
      <c r="F84" s="471"/>
      <c r="G84" s="472"/>
      <c r="H84" s="473"/>
      <c r="I84" s="472"/>
      <c r="J84" s="471"/>
      <c r="K84" s="472"/>
      <c r="L84" s="472" t="b">
        <f>IF(ISNUMBER('Schedule 3'!L127)=FALSE,FALSE,IF('Schedule 3'!$G125="",FALSE,TRUE))</f>
        <v>0</v>
      </c>
      <c r="M84" s="474"/>
      <c r="N84" s="474"/>
      <c r="O84" s="474"/>
      <c r="P84" s="474"/>
      <c r="Q84" s="472" t="b">
        <f>IF(ISNUMBER('Schedule 3'!Q127)=FALSE,FALSE,IF('Schedule 3'!$G125="",FALSE,TRUE))</f>
        <v>0</v>
      </c>
      <c r="R84" s="474"/>
      <c r="S84" s="474"/>
      <c r="T84" s="474"/>
      <c r="U84" s="474"/>
      <c r="V84" s="472" t="b">
        <f>IF(ISNUMBER('Schedule 3'!V127)=FALSE,FALSE,IF('Schedule 3'!$G125="",FALSE,TRUE))</f>
        <v>0</v>
      </c>
      <c r="W84" s="474"/>
      <c r="X84" s="474"/>
      <c r="Y84" s="474"/>
      <c r="Z84" s="474"/>
      <c r="AA84" s="472" t="b">
        <f>IF(ISNUMBER('Schedule 3'!AA127)=FALSE,FALSE,IF('Schedule 3'!$G125="",FALSE,TRUE))</f>
        <v>0</v>
      </c>
      <c r="AB84" s="474"/>
      <c r="AC84" s="474"/>
      <c r="AD84" s="474"/>
      <c r="AE84" s="474"/>
      <c r="AF84" s="472" t="b">
        <f>IF(ISNUMBER('Schedule 3'!AF127)=FALSE,FALSE,IF('Schedule 3'!$G125="",FALSE,TRUE))</f>
        <v>0</v>
      </c>
      <c r="AG84" s="474"/>
      <c r="AH84" s="474"/>
      <c r="AI84" s="474"/>
      <c r="AJ84" s="474"/>
      <c r="AK84" s="472" t="b">
        <f>IF(ISNUMBER('Schedule 3'!AK127)=FALSE,FALSE,IF('Schedule 3'!$G125="",FALSE,TRUE))</f>
        <v>0</v>
      </c>
      <c r="AL84" s="474"/>
      <c r="AM84" s="474"/>
      <c r="AN84" s="474"/>
      <c r="AO84" s="474"/>
      <c r="AP84" s="472" t="b">
        <f>IF(ISNUMBER('Schedule 3'!AP127)=FALSE,FALSE,IF('Schedule 3'!$G125="",FALSE,TRUE))</f>
        <v>0</v>
      </c>
      <c r="AQ84" s="474"/>
      <c r="AR84" s="474"/>
      <c r="AS84" s="474"/>
      <c r="AT84" s="474"/>
      <c r="AU84" s="472" t="b">
        <f>IF(ISNUMBER('Schedule 3'!AU127)=FALSE,FALSE,IF('Schedule 3'!$G125="",FALSE,TRUE))</f>
        <v>0</v>
      </c>
      <c r="AV84" s="474"/>
      <c r="AW84" s="474"/>
      <c r="AX84" s="474"/>
      <c r="AY84" s="474"/>
      <c r="AZ84" s="472" t="b">
        <f>IF(ISNUMBER('Schedule 3'!AZ127)=FALSE,FALSE,IF('Schedule 3'!$G125="",FALSE,TRUE))</f>
        <v>0</v>
      </c>
      <c r="BA84" s="474"/>
      <c r="BB84" s="474"/>
      <c r="BC84" s="474"/>
      <c r="BD84" s="474"/>
      <c r="BE84" s="472" t="b">
        <f>IF(ISNUMBER('Schedule 3'!BE127)=FALSE,FALSE,IF('Schedule 3'!$G125="",FALSE,TRUE))</f>
        <v>0</v>
      </c>
      <c r="BF84" s="474"/>
      <c r="BG84" s="474"/>
      <c r="BH84" s="472"/>
      <c r="BI84" s="472"/>
      <c r="BJ84" s="472" t="b">
        <f>IF(ISNUMBER('Schedule 3'!BJ127)=FALSE,FALSE,IF('Schedule 3'!$G125="",FALSE,TRUE))</f>
        <v>0</v>
      </c>
      <c r="BK84" s="474"/>
      <c r="BL84" s="474"/>
      <c r="BM84" s="474"/>
      <c r="BN84" s="474"/>
      <c r="BO84" s="472" t="b">
        <f>IF(ISNUMBER('Schedule 3'!BO127)=FALSE,FALSE,IF('Schedule 3'!$G125="",FALSE,TRUE))</f>
        <v>0</v>
      </c>
      <c r="BP84" s="474"/>
      <c r="BQ84" s="474"/>
      <c r="BR84" s="474"/>
      <c r="BS84" s="474"/>
      <c r="BT84" s="472" t="b">
        <f>IF(ISNUMBER('Schedule 3'!BT127)=FALSE,FALSE,IF('Schedule 3'!$G125="",FALSE,TRUE))</f>
        <v>0</v>
      </c>
      <c r="BU84" s="474"/>
      <c r="BV84" s="474"/>
      <c r="BW84" s="474"/>
      <c r="BX84" s="474"/>
      <c r="BY84" s="472" t="b">
        <f>IF(ISNUMBER('Schedule 3'!BY127)=FALSE,FALSE,IF('Schedule 3'!$G125="",FALSE,TRUE))</f>
        <v>0</v>
      </c>
      <c r="BZ84" s="474"/>
      <c r="CA84" s="474"/>
      <c r="CB84" s="474"/>
      <c r="CC84" s="474"/>
      <c r="CD84" s="472" t="b">
        <f>IF(ISNUMBER('Schedule 3'!CD127)=FALSE,FALSE,IF('Schedule 3'!$G125="",FALSE,TRUE))</f>
        <v>0</v>
      </c>
      <c r="CE84" s="474"/>
      <c r="CF84" s="474"/>
      <c r="CG84" s="474"/>
      <c r="CH84" s="474"/>
      <c r="CI84" s="472" t="b">
        <f>IF(ISNUMBER('Schedule 3'!CI127)=FALSE,FALSE,IF('Schedule 3'!$G125="",FALSE,TRUE))</f>
        <v>0</v>
      </c>
      <c r="CJ84" s="474"/>
      <c r="CK84" s="474"/>
      <c r="CL84" s="474"/>
      <c r="CM84" s="474"/>
      <c r="CN84" s="472" t="b">
        <f>IF(ISNUMBER('Schedule 3'!CN127)=FALSE,FALSE,IF('Schedule 3'!$G125="",FALSE,TRUE))</f>
        <v>0</v>
      </c>
      <c r="CO84" s="474"/>
      <c r="CP84" s="474"/>
      <c r="CQ84" s="474"/>
      <c r="CR84" s="474"/>
      <c r="CS84" s="472" t="b">
        <f>IF(ISNUMBER('Schedule 3'!CS127)=FALSE,FALSE,IF('Schedule 3'!$G125="",FALSE,TRUE))</f>
        <v>0</v>
      </c>
      <c r="CT84" s="474"/>
      <c r="CU84" s="474"/>
      <c r="CV84" s="474"/>
      <c r="CW84" s="474"/>
      <c r="CX84" s="472" t="b">
        <f>IF(ISNUMBER('Schedule 3'!CX127)=FALSE,FALSE,IF('Schedule 3'!$G125="",FALSE,TRUE))</f>
        <v>0</v>
      </c>
      <c r="CY84" s="474"/>
      <c r="CZ84" s="474"/>
      <c r="DA84" s="474"/>
      <c r="DB84" s="474"/>
      <c r="DC84" s="472" t="b">
        <f>IF(ISNUMBER('Schedule 3'!DC127)=FALSE,FALSE,IF('Schedule 3'!$G125="",FALSE,TRUE))</f>
        <v>0</v>
      </c>
      <c r="DD84" s="474"/>
      <c r="DE84" s="474"/>
      <c r="DF84" s="472"/>
      <c r="DG84" s="472"/>
      <c r="DH84" s="472" t="b">
        <f>IF(ISNUMBER('Schedule 3'!DH127)=FALSE,FALSE,IF('Schedule 3'!$G125="",FALSE,TRUE))</f>
        <v>0</v>
      </c>
      <c r="DI84" s="474"/>
      <c r="DJ84" s="474"/>
      <c r="DK84" s="474"/>
      <c r="DL84" s="474"/>
      <c r="DM84" s="472" t="b">
        <f>IF(ISNUMBER('Schedule 3'!DM127)=FALSE,FALSE,IF('Schedule 3'!$G125="",FALSE,TRUE))</f>
        <v>0</v>
      </c>
      <c r="DN84" s="474"/>
      <c r="DO84" s="474"/>
      <c r="DP84" s="474"/>
      <c r="DQ84" s="474"/>
      <c r="DR84" s="472" t="b">
        <f>IF(ISNUMBER('Schedule 3'!DR127)=FALSE,FALSE,IF('Schedule 3'!$G125="",FALSE,TRUE))</f>
        <v>0</v>
      </c>
      <c r="DS84" s="474"/>
      <c r="DT84" s="474"/>
      <c r="DU84" s="474"/>
      <c r="DV84" s="474"/>
      <c r="DW84" s="472" t="b">
        <f>IF(ISNUMBER('Schedule 3'!DW127)=FALSE,FALSE,IF('Schedule 3'!$G125="",FALSE,TRUE))</f>
        <v>0</v>
      </c>
      <c r="DX84" s="474"/>
      <c r="DY84" s="474"/>
      <c r="DZ84" s="474"/>
      <c r="EA84" s="474"/>
      <c r="EB84" s="472" t="b">
        <f>IF(ISNUMBER('Schedule 3'!EB127)=FALSE,FALSE,IF('Schedule 3'!$G125="",FALSE,TRUE))</f>
        <v>0</v>
      </c>
      <c r="EC84" s="474"/>
      <c r="ED84" s="474"/>
      <c r="EE84" s="474"/>
      <c r="EF84" s="474"/>
      <c r="EG84" s="472" t="b">
        <f>IF(ISNUMBER('Schedule 3'!EG127)=FALSE,FALSE,IF('Schedule 3'!$G125="",FALSE,TRUE))</f>
        <v>0</v>
      </c>
      <c r="EH84" s="474"/>
      <c r="EI84" s="474"/>
      <c r="EJ84" s="474"/>
      <c r="EK84" s="474"/>
      <c r="EL84" s="472" t="b">
        <f>IF(ISNUMBER('Schedule 3'!EL127)=FALSE,FALSE,IF('Schedule 3'!$G125="",FALSE,TRUE))</f>
        <v>0</v>
      </c>
      <c r="EM84" s="474"/>
      <c r="EN84" s="474"/>
      <c r="EO84" s="474"/>
      <c r="EP84" s="474"/>
      <c r="EQ84" s="472" t="b">
        <f>IF(ISNUMBER('Schedule 3'!EQ127)=FALSE,FALSE,IF('Schedule 3'!$G125="",FALSE,TRUE))</f>
        <v>0</v>
      </c>
      <c r="ER84" s="474"/>
      <c r="ES84" s="474"/>
      <c r="ET84" s="474"/>
      <c r="EU84" s="474"/>
      <c r="EV84" s="472" t="b">
        <f>IF(ISNUMBER('Schedule 3'!EV127)=FALSE,FALSE,IF('Schedule 3'!$G125="",FALSE,TRUE))</f>
        <v>0</v>
      </c>
      <c r="EW84" s="474"/>
      <c r="EX84" s="474"/>
      <c r="EY84" s="474"/>
      <c r="EZ84" s="474"/>
      <c r="FA84" s="472" t="b">
        <f>IF(ISNUMBER('Schedule 3'!FA127)=FALSE,FALSE,IF('Schedule 3'!$G125="",FALSE,TRUE))</f>
        <v>0</v>
      </c>
      <c r="FB84" s="474"/>
      <c r="FC84" s="474"/>
      <c r="FD84" s="472"/>
      <c r="FE84" s="472"/>
      <c r="FF84" s="472" t="b">
        <f>IF(ISNUMBER('Schedule 3'!FF127)=FALSE,FALSE,IF('Schedule 3'!$G125="",FALSE,TRUE))</f>
        <v>0</v>
      </c>
      <c r="FG84" s="474"/>
      <c r="FH84" s="474"/>
      <c r="FI84" s="474"/>
      <c r="FJ84" s="474"/>
      <c r="FK84" s="472" t="b">
        <f>IF(ISNUMBER('Schedule 3'!FK127)=FALSE,FALSE,IF('Schedule 3'!$G125="",FALSE,TRUE))</f>
        <v>0</v>
      </c>
      <c r="FL84" s="474"/>
      <c r="FM84" s="474"/>
      <c r="FN84" s="474"/>
      <c r="FO84" s="474"/>
      <c r="FP84" s="472" t="b">
        <f>IF(ISNUMBER('Schedule 3'!FP127)=FALSE,FALSE,IF('Schedule 3'!$G125="",FALSE,TRUE))</f>
        <v>0</v>
      </c>
      <c r="FQ84" s="474"/>
      <c r="FR84" s="474"/>
      <c r="FS84" s="474"/>
      <c r="FT84" s="474"/>
      <c r="FU84" s="472" t="b">
        <f>IF(ISNUMBER('Schedule 3'!FU127)=FALSE,FALSE,IF('Schedule 3'!$G125="",FALSE,TRUE))</f>
        <v>0</v>
      </c>
      <c r="FV84" s="474"/>
      <c r="FW84" s="474"/>
      <c r="FX84" s="474"/>
      <c r="FY84" s="474"/>
      <c r="FZ84" s="472" t="b">
        <f>IF(ISNUMBER('Schedule 3'!FZ127)=FALSE,FALSE,IF('Schedule 3'!$G125="",FALSE,TRUE))</f>
        <v>0</v>
      </c>
      <c r="GA84" s="474"/>
      <c r="GB84" s="474"/>
      <c r="GC84" s="474"/>
      <c r="GD84" s="474"/>
      <c r="GE84" s="472" t="b">
        <f>IF(ISNUMBER('Schedule 3'!GE127)=FALSE,FALSE,IF('Schedule 3'!$G125="",FALSE,TRUE))</f>
        <v>0</v>
      </c>
      <c r="GF84" s="474"/>
      <c r="GG84" s="474"/>
      <c r="GH84" s="474"/>
      <c r="GI84" s="474"/>
      <c r="GJ84" s="472" t="b">
        <f>IF(ISNUMBER('Schedule 3'!GJ127)=FALSE,FALSE,IF('Schedule 3'!$G125="",FALSE,TRUE))</f>
        <v>0</v>
      </c>
      <c r="GK84" s="474"/>
      <c r="GL84" s="474"/>
      <c r="GM84" s="474"/>
      <c r="GN84" s="474"/>
      <c r="GO84" s="472" t="b">
        <f>IF(ISNUMBER('Schedule 3'!GO127)=FALSE,FALSE,IF('Schedule 3'!$G125="",FALSE,TRUE))</f>
        <v>0</v>
      </c>
      <c r="GP84" s="474"/>
      <c r="GQ84" s="474"/>
      <c r="GR84" s="474"/>
      <c r="GS84" s="474"/>
      <c r="GT84" s="472" t="b">
        <f>IF(ISNUMBER('Schedule 3'!GT127)=FALSE,FALSE,IF('Schedule 3'!$G125="",FALSE,TRUE))</f>
        <v>0</v>
      </c>
      <c r="GU84" s="474"/>
      <c r="GV84" s="474"/>
      <c r="GW84" s="474"/>
      <c r="GX84" s="474"/>
      <c r="GY84" s="472" t="b">
        <f>IF(ISNUMBER('Schedule 3'!GY127)=FALSE,FALSE,IF('Schedule 3'!$G125="",FALSE,TRUE))</f>
        <v>0</v>
      </c>
      <c r="GZ84" s="474"/>
      <c r="HA84" s="474"/>
      <c r="HB84" s="472"/>
      <c r="HC84" s="472"/>
      <c r="HD84" s="472" t="b">
        <f>IF(ISNUMBER('Schedule 3'!HD127)=FALSE,FALSE,IF('Schedule 3'!$G125="",FALSE,TRUE))</f>
        <v>0</v>
      </c>
      <c r="HE84" s="474"/>
      <c r="HF84" s="474"/>
      <c r="HG84" s="474"/>
      <c r="HH84" s="474"/>
      <c r="HI84" s="472" t="b">
        <f>IF(ISNUMBER('Schedule 3'!HI127)=FALSE,FALSE,IF('Schedule 3'!$G125="",FALSE,TRUE))</f>
        <v>0</v>
      </c>
      <c r="HJ84" s="474"/>
      <c r="HK84" s="474"/>
      <c r="HL84" s="474"/>
      <c r="HM84" s="474"/>
      <c r="HN84" s="472" t="b">
        <f>IF(ISNUMBER('Schedule 3'!HN127)=FALSE,FALSE,IF('Schedule 3'!$G125="",FALSE,TRUE))</f>
        <v>0</v>
      </c>
      <c r="HO84" s="474"/>
      <c r="HP84" s="474"/>
      <c r="HQ84" s="474"/>
      <c r="HR84" s="474"/>
      <c r="HS84" s="472" t="b">
        <f>IF(ISNUMBER('Schedule 3'!HS127)=FALSE,FALSE,IF('Schedule 3'!$G125="",FALSE,TRUE))</f>
        <v>0</v>
      </c>
      <c r="HT84" s="474"/>
      <c r="HU84" s="474"/>
      <c r="HV84" s="474"/>
      <c r="HW84" s="474"/>
      <c r="HX84" s="472" t="b">
        <f>IF(ISNUMBER('Schedule 3'!HX127)=FALSE,FALSE,IF('Schedule 3'!$G125="",FALSE,TRUE))</f>
        <v>0</v>
      </c>
      <c r="HY84" s="474"/>
      <c r="HZ84" s="474"/>
      <c r="IA84" s="474"/>
      <c r="IB84" s="474"/>
      <c r="IC84" s="472" t="b">
        <f>IF(ISNUMBER('Schedule 3'!IC127)=FALSE,FALSE,IF('Schedule 3'!$G125="",FALSE,TRUE))</f>
        <v>0</v>
      </c>
      <c r="ID84" s="474"/>
      <c r="IE84" s="474"/>
      <c r="IF84" s="474"/>
      <c r="IG84" s="474"/>
      <c r="IH84" s="472" t="b">
        <f>IF(ISNUMBER('Schedule 3'!IH127)=FALSE,FALSE,IF('Schedule 3'!$G125="",FALSE,TRUE))</f>
        <v>0</v>
      </c>
      <c r="II84" s="474"/>
      <c r="IJ84" s="474"/>
      <c r="IK84" s="474"/>
      <c r="IL84" s="474"/>
      <c r="IM84" s="472" t="b">
        <f>IF(ISNUMBER('Schedule 3'!IM127)=FALSE,FALSE,IF('Schedule 3'!$G125="",FALSE,TRUE))</f>
        <v>0</v>
      </c>
      <c r="IN84" s="474"/>
      <c r="IO84" s="474"/>
      <c r="IP84" s="474"/>
      <c r="IQ84" s="474"/>
      <c r="IR84" s="472" t="b">
        <f>IF(ISNUMBER('Schedule 3'!IR127)=FALSE,FALSE,IF('Schedule 3'!$G125="",FALSE,TRUE))</f>
        <v>0</v>
      </c>
      <c r="IS84" s="474"/>
      <c r="IT84" s="474"/>
      <c r="IU84" s="474"/>
      <c r="IV84" s="474"/>
      <c r="IW84" s="472" t="b">
        <f>IF(ISNUMBER('Schedule 3'!IW127)=FALSE,FALSE,IF('Schedule 3'!$G125="",FALSE,TRUE))</f>
        <v>0</v>
      </c>
      <c r="IX84" s="474"/>
      <c r="IY84" s="465"/>
      <c r="IZ84" s="78"/>
    </row>
    <row r="85" spans="2:260" x14ac:dyDescent="0.35">
      <c r="B85" s="469"/>
      <c r="C85" s="123" t="s">
        <v>410</v>
      </c>
      <c r="D85" s="162" t="s">
        <v>411</v>
      </c>
      <c r="E85" s="470"/>
      <c r="F85" s="471"/>
      <c r="G85" s="472"/>
      <c r="H85" s="473"/>
      <c r="I85" s="472"/>
      <c r="J85" s="471"/>
      <c r="K85" s="472"/>
      <c r="L85" s="472" t="b">
        <f>IF(ISNUMBER('Schedule 3'!L135)=FALSE,FALSE,IF('Schedule 3'!$G133="",FALSE,TRUE))</f>
        <v>0</v>
      </c>
      <c r="M85" s="474"/>
      <c r="N85" s="474"/>
      <c r="O85" s="474"/>
      <c r="P85" s="474"/>
      <c r="Q85" s="472" t="b">
        <f>IF(ISNUMBER('Schedule 3'!Q135)=FALSE,FALSE,IF('Schedule 3'!$G133="",FALSE,TRUE))</f>
        <v>0</v>
      </c>
      <c r="R85" s="474"/>
      <c r="S85" s="474"/>
      <c r="T85" s="474"/>
      <c r="U85" s="474"/>
      <c r="V85" s="472" t="b">
        <f>IF(ISNUMBER('Schedule 3'!V135)=FALSE,FALSE,IF('Schedule 3'!$G133="",FALSE,TRUE))</f>
        <v>0</v>
      </c>
      <c r="W85" s="474"/>
      <c r="X85" s="474"/>
      <c r="Y85" s="474"/>
      <c r="Z85" s="474"/>
      <c r="AA85" s="472" t="b">
        <f>IF(ISNUMBER('Schedule 3'!AA135)=FALSE,FALSE,IF('Schedule 3'!$G133="",FALSE,TRUE))</f>
        <v>0</v>
      </c>
      <c r="AB85" s="474"/>
      <c r="AC85" s="474"/>
      <c r="AD85" s="474"/>
      <c r="AE85" s="474"/>
      <c r="AF85" s="472" t="b">
        <f>IF(ISNUMBER('Schedule 3'!AF135)=FALSE,FALSE,IF('Schedule 3'!$G133="",FALSE,TRUE))</f>
        <v>0</v>
      </c>
      <c r="AG85" s="474"/>
      <c r="AH85" s="474"/>
      <c r="AI85" s="474"/>
      <c r="AJ85" s="474"/>
      <c r="AK85" s="472" t="b">
        <f>IF(ISNUMBER('Schedule 3'!AK135)=FALSE,FALSE,IF('Schedule 3'!$G133="",FALSE,TRUE))</f>
        <v>0</v>
      </c>
      <c r="AL85" s="474"/>
      <c r="AM85" s="474"/>
      <c r="AN85" s="474"/>
      <c r="AO85" s="474"/>
      <c r="AP85" s="472" t="b">
        <f>IF(ISNUMBER('Schedule 3'!AP135)=FALSE,FALSE,IF('Schedule 3'!$G133="",FALSE,TRUE))</f>
        <v>0</v>
      </c>
      <c r="AQ85" s="474"/>
      <c r="AR85" s="474"/>
      <c r="AS85" s="474"/>
      <c r="AT85" s="474"/>
      <c r="AU85" s="472" t="b">
        <f>IF(ISNUMBER('Schedule 3'!AU135)=FALSE,FALSE,IF('Schedule 3'!$G133="",FALSE,TRUE))</f>
        <v>0</v>
      </c>
      <c r="AV85" s="474"/>
      <c r="AW85" s="474"/>
      <c r="AX85" s="474"/>
      <c r="AY85" s="474"/>
      <c r="AZ85" s="472" t="b">
        <f>IF(ISNUMBER('Schedule 3'!AZ135)=FALSE,FALSE,IF('Schedule 3'!$G133="",FALSE,TRUE))</f>
        <v>0</v>
      </c>
      <c r="BA85" s="474"/>
      <c r="BB85" s="474"/>
      <c r="BC85" s="474"/>
      <c r="BD85" s="474"/>
      <c r="BE85" s="472" t="b">
        <f>IF(ISNUMBER('Schedule 3'!BE135)=FALSE,FALSE,IF('Schedule 3'!$G133="",FALSE,TRUE))</f>
        <v>0</v>
      </c>
      <c r="BF85" s="474"/>
      <c r="BG85" s="474"/>
      <c r="BH85" s="472"/>
      <c r="BI85" s="472"/>
      <c r="BJ85" s="472" t="b">
        <f>IF(ISNUMBER('Schedule 3'!BJ135)=FALSE,FALSE,IF('Schedule 3'!$G133="",FALSE,TRUE))</f>
        <v>0</v>
      </c>
      <c r="BK85" s="474"/>
      <c r="BL85" s="474"/>
      <c r="BM85" s="474"/>
      <c r="BN85" s="474"/>
      <c r="BO85" s="472" t="b">
        <f>IF(ISNUMBER('Schedule 3'!BO135)=FALSE,FALSE,IF('Schedule 3'!$G133="",FALSE,TRUE))</f>
        <v>0</v>
      </c>
      <c r="BP85" s="474"/>
      <c r="BQ85" s="474"/>
      <c r="BR85" s="474"/>
      <c r="BS85" s="474"/>
      <c r="BT85" s="472" t="b">
        <f>IF(ISNUMBER('Schedule 3'!BT135)=FALSE,FALSE,IF('Schedule 3'!$G133="",FALSE,TRUE))</f>
        <v>0</v>
      </c>
      <c r="BU85" s="474"/>
      <c r="BV85" s="474"/>
      <c r="BW85" s="474"/>
      <c r="BX85" s="474"/>
      <c r="BY85" s="472" t="b">
        <f>IF(ISNUMBER('Schedule 3'!BY135)=FALSE,FALSE,IF('Schedule 3'!$G133="",FALSE,TRUE))</f>
        <v>0</v>
      </c>
      <c r="BZ85" s="474"/>
      <c r="CA85" s="474"/>
      <c r="CB85" s="474"/>
      <c r="CC85" s="474"/>
      <c r="CD85" s="472" t="b">
        <f>IF(ISNUMBER('Schedule 3'!CD135)=FALSE,FALSE,IF('Schedule 3'!$G133="",FALSE,TRUE))</f>
        <v>0</v>
      </c>
      <c r="CE85" s="474"/>
      <c r="CF85" s="474"/>
      <c r="CG85" s="474"/>
      <c r="CH85" s="474"/>
      <c r="CI85" s="472" t="b">
        <f>IF(ISNUMBER('Schedule 3'!CI135)=FALSE,FALSE,IF('Schedule 3'!$G133="",FALSE,TRUE))</f>
        <v>0</v>
      </c>
      <c r="CJ85" s="474"/>
      <c r="CK85" s="474"/>
      <c r="CL85" s="474"/>
      <c r="CM85" s="474"/>
      <c r="CN85" s="472" t="b">
        <f>IF(ISNUMBER('Schedule 3'!CN135)=FALSE,FALSE,IF('Schedule 3'!$G133="",FALSE,TRUE))</f>
        <v>0</v>
      </c>
      <c r="CO85" s="474"/>
      <c r="CP85" s="474"/>
      <c r="CQ85" s="474"/>
      <c r="CR85" s="474"/>
      <c r="CS85" s="472" t="b">
        <f>IF(ISNUMBER('Schedule 3'!CS135)=FALSE,FALSE,IF('Schedule 3'!$G133="",FALSE,TRUE))</f>
        <v>0</v>
      </c>
      <c r="CT85" s="474"/>
      <c r="CU85" s="474"/>
      <c r="CV85" s="474"/>
      <c r="CW85" s="474"/>
      <c r="CX85" s="472" t="b">
        <f>IF(ISNUMBER('Schedule 3'!CX135)=FALSE,FALSE,IF('Schedule 3'!$G133="",FALSE,TRUE))</f>
        <v>0</v>
      </c>
      <c r="CY85" s="474"/>
      <c r="CZ85" s="474"/>
      <c r="DA85" s="474"/>
      <c r="DB85" s="474"/>
      <c r="DC85" s="472" t="b">
        <f>IF(ISNUMBER('Schedule 3'!DC135)=FALSE,FALSE,IF('Schedule 3'!$G133="",FALSE,TRUE))</f>
        <v>0</v>
      </c>
      <c r="DD85" s="474"/>
      <c r="DE85" s="474"/>
      <c r="DF85" s="472"/>
      <c r="DG85" s="472"/>
      <c r="DH85" s="472" t="b">
        <f>IF(ISNUMBER('Schedule 3'!DH135)=FALSE,FALSE,IF('Schedule 3'!$G133="",FALSE,TRUE))</f>
        <v>0</v>
      </c>
      <c r="DI85" s="474"/>
      <c r="DJ85" s="474"/>
      <c r="DK85" s="474"/>
      <c r="DL85" s="474"/>
      <c r="DM85" s="472" t="b">
        <f>IF(ISNUMBER('Schedule 3'!DM135)=FALSE,FALSE,IF('Schedule 3'!$G133="",FALSE,TRUE))</f>
        <v>0</v>
      </c>
      <c r="DN85" s="474"/>
      <c r="DO85" s="474"/>
      <c r="DP85" s="474"/>
      <c r="DQ85" s="474"/>
      <c r="DR85" s="472" t="b">
        <f>IF(ISNUMBER('Schedule 3'!DR135)=FALSE,FALSE,IF('Schedule 3'!$G133="",FALSE,TRUE))</f>
        <v>0</v>
      </c>
      <c r="DS85" s="474"/>
      <c r="DT85" s="474"/>
      <c r="DU85" s="474"/>
      <c r="DV85" s="474"/>
      <c r="DW85" s="472" t="b">
        <f>IF(ISNUMBER('Schedule 3'!DW135)=FALSE,FALSE,IF('Schedule 3'!$G133="",FALSE,TRUE))</f>
        <v>0</v>
      </c>
      <c r="DX85" s="474"/>
      <c r="DY85" s="474"/>
      <c r="DZ85" s="474"/>
      <c r="EA85" s="474"/>
      <c r="EB85" s="472" t="b">
        <f>IF(ISNUMBER('Schedule 3'!EB135)=FALSE,FALSE,IF('Schedule 3'!$G133="",FALSE,TRUE))</f>
        <v>0</v>
      </c>
      <c r="EC85" s="474"/>
      <c r="ED85" s="474"/>
      <c r="EE85" s="474"/>
      <c r="EF85" s="474"/>
      <c r="EG85" s="472" t="b">
        <f>IF(ISNUMBER('Schedule 3'!EG135)=FALSE,FALSE,IF('Schedule 3'!$G133="",FALSE,TRUE))</f>
        <v>0</v>
      </c>
      <c r="EH85" s="474"/>
      <c r="EI85" s="474"/>
      <c r="EJ85" s="474"/>
      <c r="EK85" s="474"/>
      <c r="EL85" s="472" t="b">
        <f>IF(ISNUMBER('Schedule 3'!EL135)=FALSE,FALSE,IF('Schedule 3'!$G133="",FALSE,TRUE))</f>
        <v>0</v>
      </c>
      <c r="EM85" s="474"/>
      <c r="EN85" s="474"/>
      <c r="EO85" s="474"/>
      <c r="EP85" s="474"/>
      <c r="EQ85" s="472" t="b">
        <f>IF(ISNUMBER('Schedule 3'!EQ135)=FALSE,FALSE,IF('Schedule 3'!$G133="",FALSE,TRUE))</f>
        <v>0</v>
      </c>
      <c r="ER85" s="474"/>
      <c r="ES85" s="474"/>
      <c r="ET85" s="474"/>
      <c r="EU85" s="474"/>
      <c r="EV85" s="472" t="b">
        <f>IF(ISNUMBER('Schedule 3'!EV135)=FALSE,FALSE,IF('Schedule 3'!$G133="",FALSE,TRUE))</f>
        <v>0</v>
      </c>
      <c r="EW85" s="474"/>
      <c r="EX85" s="474"/>
      <c r="EY85" s="474"/>
      <c r="EZ85" s="474"/>
      <c r="FA85" s="472" t="b">
        <f>IF(ISNUMBER('Schedule 3'!FA135)=FALSE,FALSE,IF('Schedule 3'!$G133="",FALSE,TRUE))</f>
        <v>0</v>
      </c>
      <c r="FB85" s="474"/>
      <c r="FC85" s="474"/>
      <c r="FD85" s="472"/>
      <c r="FE85" s="472"/>
      <c r="FF85" s="472" t="b">
        <f>IF(ISNUMBER('Schedule 3'!FF135)=FALSE,FALSE,IF('Schedule 3'!$G133="",FALSE,TRUE))</f>
        <v>0</v>
      </c>
      <c r="FG85" s="474"/>
      <c r="FH85" s="474"/>
      <c r="FI85" s="474"/>
      <c r="FJ85" s="474"/>
      <c r="FK85" s="472" t="b">
        <f>IF(ISNUMBER('Schedule 3'!FK135)=FALSE,FALSE,IF('Schedule 3'!$G133="",FALSE,TRUE))</f>
        <v>0</v>
      </c>
      <c r="FL85" s="474"/>
      <c r="FM85" s="474"/>
      <c r="FN85" s="474"/>
      <c r="FO85" s="474"/>
      <c r="FP85" s="472" t="b">
        <f>IF(ISNUMBER('Schedule 3'!FP135)=FALSE,FALSE,IF('Schedule 3'!$G133="",FALSE,TRUE))</f>
        <v>0</v>
      </c>
      <c r="FQ85" s="474"/>
      <c r="FR85" s="474"/>
      <c r="FS85" s="474"/>
      <c r="FT85" s="474"/>
      <c r="FU85" s="472" t="b">
        <f>IF(ISNUMBER('Schedule 3'!FU135)=FALSE,FALSE,IF('Schedule 3'!$G133="",FALSE,TRUE))</f>
        <v>0</v>
      </c>
      <c r="FV85" s="474"/>
      <c r="FW85" s="474"/>
      <c r="FX85" s="474"/>
      <c r="FY85" s="474"/>
      <c r="FZ85" s="472" t="b">
        <f>IF(ISNUMBER('Schedule 3'!FZ135)=FALSE,FALSE,IF('Schedule 3'!$G133="",FALSE,TRUE))</f>
        <v>0</v>
      </c>
      <c r="GA85" s="474"/>
      <c r="GB85" s="474"/>
      <c r="GC85" s="474"/>
      <c r="GD85" s="474"/>
      <c r="GE85" s="472" t="b">
        <f>IF(ISNUMBER('Schedule 3'!GE135)=FALSE,FALSE,IF('Schedule 3'!$G133="",FALSE,TRUE))</f>
        <v>0</v>
      </c>
      <c r="GF85" s="474"/>
      <c r="GG85" s="474"/>
      <c r="GH85" s="474"/>
      <c r="GI85" s="474"/>
      <c r="GJ85" s="472" t="b">
        <f>IF(ISNUMBER('Schedule 3'!GJ135)=FALSE,FALSE,IF('Schedule 3'!$G133="",FALSE,TRUE))</f>
        <v>0</v>
      </c>
      <c r="GK85" s="474"/>
      <c r="GL85" s="474"/>
      <c r="GM85" s="474"/>
      <c r="GN85" s="474"/>
      <c r="GO85" s="472" t="b">
        <f>IF(ISNUMBER('Schedule 3'!GO135)=FALSE,FALSE,IF('Schedule 3'!$G133="",FALSE,TRUE))</f>
        <v>0</v>
      </c>
      <c r="GP85" s="474"/>
      <c r="GQ85" s="474"/>
      <c r="GR85" s="474"/>
      <c r="GS85" s="474"/>
      <c r="GT85" s="472" t="b">
        <f>IF(ISNUMBER('Schedule 3'!GT135)=FALSE,FALSE,IF('Schedule 3'!$G133="",FALSE,TRUE))</f>
        <v>0</v>
      </c>
      <c r="GU85" s="474"/>
      <c r="GV85" s="474"/>
      <c r="GW85" s="474"/>
      <c r="GX85" s="474"/>
      <c r="GY85" s="472" t="b">
        <f>IF(ISNUMBER('Schedule 3'!GY135)=FALSE,FALSE,IF('Schedule 3'!$G133="",FALSE,TRUE))</f>
        <v>0</v>
      </c>
      <c r="GZ85" s="474"/>
      <c r="HA85" s="474"/>
      <c r="HB85" s="472"/>
      <c r="HC85" s="472"/>
      <c r="HD85" s="472" t="b">
        <f>IF(ISNUMBER('Schedule 3'!HD135)=FALSE,FALSE,IF('Schedule 3'!$G133="",FALSE,TRUE))</f>
        <v>0</v>
      </c>
      <c r="HE85" s="474"/>
      <c r="HF85" s="474"/>
      <c r="HG85" s="474"/>
      <c r="HH85" s="474"/>
      <c r="HI85" s="472" t="b">
        <f>IF(ISNUMBER('Schedule 3'!HI135)=FALSE,FALSE,IF('Schedule 3'!$G133="",FALSE,TRUE))</f>
        <v>0</v>
      </c>
      <c r="HJ85" s="474"/>
      <c r="HK85" s="474"/>
      <c r="HL85" s="474"/>
      <c r="HM85" s="474"/>
      <c r="HN85" s="472" t="b">
        <f>IF(ISNUMBER('Schedule 3'!HN135)=FALSE,FALSE,IF('Schedule 3'!$G133="",FALSE,TRUE))</f>
        <v>0</v>
      </c>
      <c r="HO85" s="474"/>
      <c r="HP85" s="474"/>
      <c r="HQ85" s="474"/>
      <c r="HR85" s="474"/>
      <c r="HS85" s="472" t="b">
        <f>IF(ISNUMBER('Schedule 3'!HS135)=FALSE,FALSE,IF('Schedule 3'!$G133="",FALSE,TRUE))</f>
        <v>0</v>
      </c>
      <c r="HT85" s="474"/>
      <c r="HU85" s="474"/>
      <c r="HV85" s="474"/>
      <c r="HW85" s="474"/>
      <c r="HX85" s="472" t="b">
        <f>IF(ISNUMBER('Schedule 3'!HX135)=FALSE,FALSE,IF('Schedule 3'!$G133="",FALSE,TRUE))</f>
        <v>0</v>
      </c>
      <c r="HY85" s="474"/>
      <c r="HZ85" s="474"/>
      <c r="IA85" s="474"/>
      <c r="IB85" s="474"/>
      <c r="IC85" s="472" t="b">
        <f>IF(ISNUMBER('Schedule 3'!IC135)=FALSE,FALSE,IF('Schedule 3'!$G133="",FALSE,TRUE))</f>
        <v>0</v>
      </c>
      <c r="ID85" s="474"/>
      <c r="IE85" s="474"/>
      <c r="IF85" s="474"/>
      <c r="IG85" s="474"/>
      <c r="IH85" s="472" t="b">
        <f>IF(ISNUMBER('Schedule 3'!IH135)=FALSE,FALSE,IF('Schedule 3'!$G133="",FALSE,TRUE))</f>
        <v>0</v>
      </c>
      <c r="II85" s="474"/>
      <c r="IJ85" s="474"/>
      <c r="IK85" s="474"/>
      <c r="IL85" s="474"/>
      <c r="IM85" s="472" t="b">
        <f>IF(ISNUMBER('Schedule 3'!IM135)=FALSE,FALSE,IF('Schedule 3'!$G133="",FALSE,TRUE))</f>
        <v>0</v>
      </c>
      <c r="IN85" s="474"/>
      <c r="IO85" s="474"/>
      <c r="IP85" s="474"/>
      <c r="IQ85" s="474"/>
      <c r="IR85" s="472" t="b">
        <f>IF(ISNUMBER('Schedule 3'!IR135)=FALSE,FALSE,IF('Schedule 3'!$G133="",FALSE,TRUE))</f>
        <v>0</v>
      </c>
      <c r="IS85" s="474"/>
      <c r="IT85" s="474"/>
      <c r="IU85" s="474"/>
      <c r="IV85" s="474"/>
      <c r="IW85" s="472" t="b">
        <f>IF(ISNUMBER('Schedule 3'!IW135)=FALSE,FALSE,IF('Schedule 3'!$G133="",FALSE,TRUE))</f>
        <v>0</v>
      </c>
      <c r="IX85" s="474"/>
      <c r="IY85" s="465"/>
      <c r="IZ85" s="78"/>
    </row>
    <row r="86" spans="2:260" x14ac:dyDescent="0.35">
      <c r="B86" s="469"/>
      <c r="C86" s="123" t="s">
        <v>415</v>
      </c>
      <c r="D86" s="162" t="s">
        <v>416</v>
      </c>
      <c r="E86" s="470"/>
      <c r="F86" s="471"/>
      <c r="G86" s="472"/>
      <c r="H86" s="473"/>
      <c r="I86" s="472"/>
      <c r="J86" s="471"/>
      <c r="K86" s="472"/>
      <c r="L86" s="472" t="b">
        <f>IF(ISNUMBER('Schedule 3'!L143)=FALSE,FALSE,IF('Schedule 3'!$G141="",FALSE,TRUE))</f>
        <v>0</v>
      </c>
      <c r="M86" s="474"/>
      <c r="N86" s="474"/>
      <c r="O86" s="474"/>
      <c r="P86" s="474"/>
      <c r="Q86" s="472" t="b">
        <f>IF(ISNUMBER('Schedule 3'!Q143)=FALSE,FALSE,IF('Schedule 3'!$G141="",FALSE,TRUE))</f>
        <v>0</v>
      </c>
      <c r="R86" s="474"/>
      <c r="S86" s="474"/>
      <c r="T86" s="474"/>
      <c r="U86" s="474"/>
      <c r="V86" s="472" t="b">
        <f>IF(ISNUMBER('Schedule 3'!V143)=FALSE,FALSE,IF('Schedule 3'!$G141="",FALSE,TRUE))</f>
        <v>0</v>
      </c>
      <c r="W86" s="474"/>
      <c r="X86" s="474"/>
      <c r="Y86" s="474"/>
      <c r="Z86" s="474"/>
      <c r="AA86" s="472" t="b">
        <f>IF(ISNUMBER('Schedule 3'!AA143)=FALSE,FALSE,IF('Schedule 3'!$G141="",FALSE,TRUE))</f>
        <v>0</v>
      </c>
      <c r="AB86" s="474"/>
      <c r="AC86" s="474"/>
      <c r="AD86" s="474"/>
      <c r="AE86" s="474"/>
      <c r="AF86" s="472" t="b">
        <f>IF(ISNUMBER('Schedule 3'!AF143)=FALSE,FALSE,IF('Schedule 3'!$G141="",FALSE,TRUE))</f>
        <v>0</v>
      </c>
      <c r="AG86" s="474"/>
      <c r="AH86" s="474"/>
      <c r="AI86" s="474"/>
      <c r="AJ86" s="474"/>
      <c r="AK86" s="472" t="b">
        <f>IF(ISNUMBER('Schedule 3'!AK143)=FALSE,FALSE,IF('Schedule 3'!$G141="",FALSE,TRUE))</f>
        <v>0</v>
      </c>
      <c r="AL86" s="474"/>
      <c r="AM86" s="474"/>
      <c r="AN86" s="474"/>
      <c r="AO86" s="474"/>
      <c r="AP86" s="472" t="b">
        <f>IF(ISNUMBER('Schedule 3'!AP143)=FALSE,FALSE,IF('Schedule 3'!$G141="",FALSE,TRUE))</f>
        <v>0</v>
      </c>
      <c r="AQ86" s="474"/>
      <c r="AR86" s="474"/>
      <c r="AS86" s="474"/>
      <c r="AT86" s="474"/>
      <c r="AU86" s="472" t="b">
        <f>IF(ISNUMBER('Schedule 3'!AU143)=FALSE,FALSE,IF('Schedule 3'!$G141="",FALSE,TRUE))</f>
        <v>0</v>
      </c>
      <c r="AV86" s="474"/>
      <c r="AW86" s="474"/>
      <c r="AX86" s="474"/>
      <c r="AY86" s="474"/>
      <c r="AZ86" s="472" t="b">
        <f>IF(ISNUMBER('Schedule 3'!AZ143)=FALSE,FALSE,IF('Schedule 3'!$G141="",FALSE,TRUE))</f>
        <v>0</v>
      </c>
      <c r="BA86" s="474"/>
      <c r="BB86" s="474"/>
      <c r="BC86" s="474"/>
      <c r="BD86" s="474"/>
      <c r="BE86" s="472" t="b">
        <f>IF(ISNUMBER('Schedule 3'!BE143)=FALSE,FALSE,IF('Schedule 3'!$G141="",FALSE,TRUE))</f>
        <v>0</v>
      </c>
      <c r="BF86" s="474"/>
      <c r="BG86" s="474"/>
      <c r="BH86" s="472"/>
      <c r="BI86" s="472"/>
      <c r="BJ86" s="472" t="b">
        <f>IF(ISNUMBER('Schedule 3'!BJ143)=FALSE,FALSE,IF('Schedule 3'!$G141="",FALSE,TRUE))</f>
        <v>0</v>
      </c>
      <c r="BK86" s="474"/>
      <c r="BL86" s="474"/>
      <c r="BM86" s="474"/>
      <c r="BN86" s="474"/>
      <c r="BO86" s="472" t="b">
        <f>IF(ISNUMBER('Schedule 3'!BO143)=FALSE,FALSE,IF('Schedule 3'!$G141="",FALSE,TRUE))</f>
        <v>0</v>
      </c>
      <c r="BP86" s="474"/>
      <c r="BQ86" s="474"/>
      <c r="BR86" s="474"/>
      <c r="BS86" s="474"/>
      <c r="BT86" s="472" t="b">
        <f>IF(ISNUMBER('Schedule 3'!BT143)=FALSE,FALSE,IF('Schedule 3'!$G141="",FALSE,TRUE))</f>
        <v>0</v>
      </c>
      <c r="BU86" s="474"/>
      <c r="BV86" s="474"/>
      <c r="BW86" s="474"/>
      <c r="BX86" s="474"/>
      <c r="BY86" s="472" t="b">
        <f>IF(ISNUMBER('Schedule 3'!BY143)=FALSE,FALSE,IF('Schedule 3'!$G141="",FALSE,TRUE))</f>
        <v>0</v>
      </c>
      <c r="BZ86" s="474"/>
      <c r="CA86" s="474"/>
      <c r="CB86" s="474"/>
      <c r="CC86" s="474"/>
      <c r="CD86" s="472" t="b">
        <f>IF(ISNUMBER('Schedule 3'!CD143)=FALSE,FALSE,IF('Schedule 3'!$G141="",FALSE,TRUE))</f>
        <v>0</v>
      </c>
      <c r="CE86" s="474"/>
      <c r="CF86" s="474"/>
      <c r="CG86" s="474"/>
      <c r="CH86" s="474"/>
      <c r="CI86" s="472" t="b">
        <f>IF(ISNUMBER('Schedule 3'!CI143)=FALSE,FALSE,IF('Schedule 3'!$G141="",FALSE,TRUE))</f>
        <v>0</v>
      </c>
      <c r="CJ86" s="474"/>
      <c r="CK86" s="474"/>
      <c r="CL86" s="474"/>
      <c r="CM86" s="474"/>
      <c r="CN86" s="472" t="b">
        <f>IF(ISNUMBER('Schedule 3'!CN143)=FALSE,FALSE,IF('Schedule 3'!$G141="",FALSE,TRUE))</f>
        <v>0</v>
      </c>
      <c r="CO86" s="474"/>
      <c r="CP86" s="474"/>
      <c r="CQ86" s="474"/>
      <c r="CR86" s="474"/>
      <c r="CS86" s="472" t="b">
        <f>IF(ISNUMBER('Schedule 3'!CS143)=FALSE,FALSE,IF('Schedule 3'!$G141="",FALSE,TRUE))</f>
        <v>0</v>
      </c>
      <c r="CT86" s="474"/>
      <c r="CU86" s="474"/>
      <c r="CV86" s="474"/>
      <c r="CW86" s="474"/>
      <c r="CX86" s="472" t="b">
        <f>IF(ISNUMBER('Schedule 3'!CX143)=FALSE,FALSE,IF('Schedule 3'!$G141="",FALSE,TRUE))</f>
        <v>0</v>
      </c>
      <c r="CY86" s="474"/>
      <c r="CZ86" s="474"/>
      <c r="DA86" s="474"/>
      <c r="DB86" s="474"/>
      <c r="DC86" s="472" t="b">
        <f>IF(ISNUMBER('Schedule 3'!DC143)=FALSE,FALSE,IF('Schedule 3'!$G141="",FALSE,TRUE))</f>
        <v>0</v>
      </c>
      <c r="DD86" s="474"/>
      <c r="DE86" s="474"/>
      <c r="DF86" s="472"/>
      <c r="DG86" s="472"/>
      <c r="DH86" s="472" t="b">
        <f>IF(ISNUMBER('Schedule 3'!DH143)=FALSE,FALSE,IF('Schedule 3'!$G141="",FALSE,TRUE))</f>
        <v>0</v>
      </c>
      <c r="DI86" s="474"/>
      <c r="DJ86" s="474"/>
      <c r="DK86" s="474"/>
      <c r="DL86" s="474"/>
      <c r="DM86" s="472" t="b">
        <f>IF(ISNUMBER('Schedule 3'!DM143)=FALSE,FALSE,IF('Schedule 3'!$G141="",FALSE,TRUE))</f>
        <v>0</v>
      </c>
      <c r="DN86" s="474"/>
      <c r="DO86" s="474"/>
      <c r="DP86" s="474"/>
      <c r="DQ86" s="474"/>
      <c r="DR86" s="472" t="b">
        <f>IF(ISNUMBER('Schedule 3'!DR143)=FALSE,FALSE,IF('Schedule 3'!$G141="",FALSE,TRUE))</f>
        <v>0</v>
      </c>
      <c r="DS86" s="474"/>
      <c r="DT86" s="474"/>
      <c r="DU86" s="474"/>
      <c r="DV86" s="474"/>
      <c r="DW86" s="472" t="b">
        <f>IF(ISNUMBER('Schedule 3'!DW143)=FALSE,FALSE,IF('Schedule 3'!$G141="",FALSE,TRUE))</f>
        <v>0</v>
      </c>
      <c r="DX86" s="474"/>
      <c r="DY86" s="474"/>
      <c r="DZ86" s="474"/>
      <c r="EA86" s="474"/>
      <c r="EB86" s="472" t="b">
        <f>IF(ISNUMBER('Schedule 3'!EB143)=FALSE,FALSE,IF('Schedule 3'!$G141="",FALSE,TRUE))</f>
        <v>0</v>
      </c>
      <c r="EC86" s="474"/>
      <c r="ED86" s="474"/>
      <c r="EE86" s="474"/>
      <c r="EF86" s="474"/>
      <c r="EG86" s="472" t="b">
        <f>IF(ISNUMBER('Schedule 3'!EG143)=FALSE,FALSE,IF('Schedule 3'!$G141="",FALSE,TRUE))</f>
        <v>0</v>
      </c>
      <c r="EH86" s="474"/>
      <c r="EI86" s="474"/>
      <c r="EJ86" s="474"/>
      <c r="EK86" s="474"/>
      <c r="EL86" s="472" t="b">
        <f>IF(ISNUMBER('Schedule 3'!EL143)=FALSE,FALSE,IF('Schedule 3'!$G141="",FALSE,TRUE))</f>
        <v>0</v>
      </c>
      <c r="EM86" s="474"/>
      <c r="EN86" s="474"/>
      <c r="EO86" s="474"/>
      <c r="EP86" s="474"/>
      <c r="EQ86" s="472" t="b">
        <f>IF(ISNUMBER('Schedule 3'!EQ143)=FALSE,FALSE,IF('Schedule 3'!$G141="",FALSE,TRUE))</f>
        <v>0</v>
      </c>
      <c r="ER86" s="474"/>
      <c r="ES86" s="474"/>
      <c r="ET86" s="474"/>
      <c r="EU86" s="474"/>
      <c r="EV86" s="472" t="b">
        <f>IF(ISNUMBER('Schedule 3'!EV143)=FALSE,FALSE,IF('Schedule 3'!$G141="",FALSE,TRUE))</f>
        <v>0</v>
      </c>
      <c r="EW86" s="474"/>
      <c r="EX86" s="474"/>
      <c r="EY86" s="474"/>
      <c r="EZ86" s="474"/>
      <c r="FA86" s="472" t="b">
        <f>IF(ISNUMBER('Schedule 3'!FA143)=FALSE,FALSE,IF('Schedule 3'!$G141="",FALSE,TRUE))</f>
        <v>0</v>
      </c>
      <c r="FB86" s="474"/>
      <c r="FC86" s="474"/>
      <c r="FD86" s="472"/>
      <c r="FE86" s="472"/>
      <c r="FF86" s="472" t="b">
        <f>IF(ISNUMBER('Schedule 3'!FF143)=FALSE,FALSE,IF('Schedule 3'!$G141="",FALSE,TRUE))</f>
        <v>0</v>
      </c>
      <c r="FG86" s="474"/>
      <c r="FH86" s="474"/>
      <c r="FI86" s="474"/>
      <c r="FJ86" s="474"/>
      <c r="FK86" s="472" t="b">
        <f>IF(ISNUMBER('Schedule 3'!FK143)=FALSE,FALSE,IF('Schedule 3'!$G141="",FALSE,TRUE))</f>
        <v>0</v>
      </c>
      <c r="FL86" s="474"/>
      <c r="FM86" s="474"/>
      <c r="FN86" s="474"/>
      <c r="FO86" s="474"/>
      <c r="FP86" s="472" t="b">
        <f>IF(ISNUMBER('Schedule 3'!FP143)=FALSE,FALSE,IF('Schedule 3'!$G141="",FALSE,TRUE))</f>
        <v>0</v>
      </c>
      <c r="FQ86" s="474"/>
      <c r="FR86" s="474"/>
      <c r="FS86" s="474"/>
      <c r="FT86" s="474"/>
      <c r="FU86" s="472" t="b">
        <f>IF(ISNUMBER('Schedule 3'!FU143)=FALSE,FALSE,IF('Schedule 3'!$G141="",FALSE,TRUE))</f>
        <v>0</v>
      </c>
      <c r="FV86" s="474"/>
      <c r="FW86" s="474"/>
      <c r="FX86" s="474"/>
      <c r="FY86" s="474"/>
      <c r="FZ86" s="472" t="b">
        <f>IF(ISNUMBER('Schedule 3'!FZ143)=FALSE,FALSE,IF('Schedule 3'!$G141="",FALSE,TRUE))</f>
        <v>0</v>
      </c>
      <c r="GA86" s="474"/>
      <c r="GB86" s="474"/>
      <c r="GC86" s="474"/>
      <c r="GD86" s="474"/>
      <c r="GE86" s="472" t="b">
        <f>IF(ISNUMBER('Schedule 3'!GE143)=FALSE,FALSE,IF('Schedule 3'!$G141="",FALSE,TRUE))</f>
        <v>0</v>
      </c>
      <c r="GF86" s="474"/>
      <c r="GG86" s="474"/>
      <c r="GH86" s="474"/>
      <c r="GI86" s="474"/>
      <c r="GJ86" s="472" t="b">
        <f>IF(ISNUMBER('Schedule 3'!GJ143)=FALSE,FALSE,IF('Schedule 3'!$G141="",FALSE,TRUE))</f>
        <v>0</v>
      </c>
      <c r="GK86" s="474"/>
      <c r="GL86" s="474"/>
      <c r="GM86" s="474"/>
      <c r="GN86" s="474"/>
      <c r="GO86" s="472" t="b">
        <f>IF(ISNUMBER('Schedule 3'!GO143)=FALSE,FALSE,IF('Schedule 3'!$G141="",FALSE,TRUE))</f>
        <v>0</v>
      </c>
      <c r="GP86" s="474"/>
      <c r="GQ86" s="474"/>
      <c r="GR86" s="474"/>
      <c r="GS86" s="474"/>
      <c r="GT86" s="472" t="b">
        <f>IF(ISNUMBER('Schedule 3'!GT143)=FALSE,FALSE,IF('Schedule 3'!$G141="",FALSE,TRUE))</f>
        <v>0</v>
      </c>
      <c r="GU86" s="474"/>
      <c r="GV86" s="474"/>
      <c r="GW86" s="474"/>
      <c r="GX86" s="474"/>
      <c r="GY86" s="472" t="b">
        <f>IF(ISNUMBER('Schedule 3'!GY143)=FALSE,FALSE,IF('Schedule 3'!$G141="",FALSE,TRUE))</f>
        <v>0</v>
      </c>
      <c r="GZ86" s="474"/>
      <c r="HA86" s="474"/>
      <c r="HB86" s="472"/>
      <c r="HC86" s="472"/>
      <c r="HD86" s="472" t="b">
        <f>IF(ISNUMBER('Schedule 3'!HD143)=FALSE,FALSE,IF('Schedule 3'!$G141="",FALSE,TRUE))</f>
        <v>0</v>
      </c>
      <c r="HE86" s="474"/>
      <c r="HF86" s="474"/>
      <c r="HG86" s="474"/>
      <c r="HH86" s="474"/>
      <c r="HI86" s="472" t="b">
        <f>IF(ISNUMBER('Schedule 3'!HI143)=FALSE,FALSE,IF('Schedule 3'!$G141="",FALSE,TRUE))</f>
        <v>0</v>
      </c>
      <c r="HJ86" s="474"/>
      <c r="HK86" s="474"/>
      <c r="HL86" s="474"/>
      <c r="HM86" s="474"/>
      <c r="HN86" s="472" t="b">
        <f>IF(ISNUMBER('Schedule 3'!HN143)=FALSE,FALSE,IF('Schedule 3'!$G141="",FALSE,TRUE))</f>
        <v>0</v>
      </c>
      <c r="HO86" s="474"/>
      <c r="HP86" s="474"/>
      <c r="HQ86" s="474"/>
      <c r="HR86" s="474"/>
      <c r="HS86" s="472" t="b">
        <f>IF(ISNUMBER('Schedule 3'!HS143)=FALSE,FALSE,IF('Schedule 3'!$G141="",FALSE,TRUE))</f>
        <v>0</v>
      </c>
      <c r="HT86" s="474"/>
      <c r="HU86" s="474"/>
      <c r="HV86" s="474"/>
      <c r="HW86" s="474"/>
      <c r="HX86" s="472" t="b">
        <f>IF(ISNUMBER('Schedule 3'!HX143)=FALSE,FALSE,IF('Schedule 3'!$G141="",FALSE,TRUE))</f>
        <v>0</v>
      </c>
      <c r="HY86" s="474"/>
      <c r="HZ86" s="474"/>
      <c r="IA86" s="474"/>
      <c r="IB86" s="474"/>
      <c r="IC86" s="472" t="b">
        <f>IF(ISNUMBER('Schedule 3'!IC143)=FALSE,FALSE,IF('Schedule 3'!$G141="",FALSE,TRUE))</f>
        <v>0</v>
      </c>
      <c r="ID86" s="474"/>
      <c r="IE86" s="474"/>
      <c r="IF86" s="474"/>
      <c r="IG86" s="474"/>
      <c r="IH86" s="472" t="b">
        <f>IF(ISNUMBER('Schedule 3'!IH143)=FALSE,FALSE,IF('Schedule 3'!$G141="",FALSE,TRUE))</f>
        <v>0</v>
      </c>
      <c r="II86" s="474"/>
      <c r="IJ86" s="474"/>
      <c r="IK86" s="474"/>
      <c r="IL86" s="474"/>
      <c r="IM86" s="472" t="b">
        <f>IF(ISNUMBER('Schedule 3'!IM143)=FALSE,FALSE,IF('Schedule 3'!$G141="",FALSE,TRUE))</f>
        <v>0</v>
      </c>
      <c r="IN86" s="474"/>
      <c r="IO86" s="474"/>
      <c r="IP86" s="474"/>
      <c r="IQ86" s="474"/>
      <c r="IR86" s="472" t="b">
        <f>IF(ISNUMBER('Schedule 3'!IR143)=FALSE,FALSE,IF('Schedule 3'!$G141="",FALSE,TRUE))</f>
        <v>0</v>
      </c>
      <c r="IS86" s="474"/>
      <c r="IT86" s="474"/>
      <c r="IU86" s="474"/>
      <c r="IV86" s="474"/>
      <c r="IW86" s="472" t="b">
        <f>IF(ISNUMBER('Schedule 3'!IW143)=FALSE,FALSE,IF('Schedule 3'!$G141="",FALSE,TRUE))</f>
        <v>0</v>
      </c>
      <c r="IX86" s="474"/>
      <c r="IY86" s="465"/>
      <c r="IZ86" s="78"/>
    </row>
    <row r="87" spans="2:260" x14ac:dyDescent="0.35">
      <c r="B87" s="469"/>
      <c r="C87" s="123" t="s">
        <v>420</v>
      </c>
      <c r="D87" s="162" t="s">
        <v>421</v>
      </c>
      <c r="E87" s="470"/>
      <c r="F87" s="471"/>
      <c r="G87" s="472"/>
      <c r="H87" s="473"/>
      <c r="I87" s="472"/>
      <c r="J87" s="471"/>
      <c r="K87" s="472"/>
      <c r="L87" s="472" t="b">
        <f>IF(ISNUMBER('Schedule 3'!L151)=FALSE,FALSE,IF('Schedule 3'!$G149="",FALSE,TRUE))</f>
        <v>0</v>
      </c>
      <c r="M87" s="474"/>
      <c r="N87" s="474"/>
      <c r="O87" s="474"/>
      <c r="P87" s="474"/>
      <c r="Q87" s="472" t="b">
        <f>IF(ISNUMBER('Schedule 3'!Q151)=FALSE,FALSE,IF('Schedule 3'!$G149="",FALSE,TRUE))</f>
        <v>0</v>
      </c>
      <c r="R87" s="474"/>
      <c r="S87" s="474"/>
      <c r="T87" s="474"/>
      <c r="U87" s="474"/>
      <c r="V87" s="472" t="b">
        <f>IF(ISNUMBER('Schedule 3'!V151)=FALSE,FALSE,IF('Schedule 3'!$G149="",FALSE,TRUE))</f>
        <v>0</v>
      </c>
      <c r="W87" s="474"/>
      <c r="X87" s="474"/>
      <c r="Y87" s="474"/>
      <c r="Z87" s="474"/>
      <c r="AA87" s="472" t="b">
        <f>IF(ISNUMBER('Schedule 3'!AA151)=FALSE,FALSE,IF('Schedule 3'!$G149="",FALSE,TRUE))</f>
        <v>0</v>
      </c>
      <c r="AB87" s="474"/>
      <c r="AC87" s="474"/>
      <c r="AD87" s="474"/>
      <c r="AE87" s="474"/>
      <c r="AF87" s="472" t="b">
        <f>IF(ISNUMBER('Schedule 3'!AF151)=FALSE,FALSE,IF('Schedule 3'!$G149="",FALSE,TRUE))</f>
        <v>0</v>
      </c>
      <c r="AG87" s="474"/>
      <c r="AH87" s="474"/>
      <c r="AI87" s="474"/>
      <c r="AJ87" s="474"/>
      <c r="AK87" s="472" t="b">
        <f>IF(ISNUMBER('Schedule 3'!AK151)=FALSE,FALSE,IF('Schedule 3'!$G149="",FALSE,TRUE))</f>
        <v>0</v>
      </c>
      <c r="AL87" s="474"/>
      <c r="AM87" s="474"/>
      <c r="AN87" s="474"/>
      <c r="AO87" s="474"/>
      <c r="AP87" s="472" t="b">
        <f>IF(ISNUMBER('Schedule 3'!AP151)=FALSE,FALSE,IF('Schedule 3'!$G149="",FALSE,TRUE))</f>
        <v>0</v>
      </c>
      <c r="AQ87" s="474"/>
      <c r="AR87" s="474"/>
      <c r="AS87" s="474"/>
      <c r="AT87" s="474"/>
      <c r="AU87" s="472" t="b">
        <f>IF(ISNUMBER('Schedule 3'!AU151)=FALSE,FALSE,IF('Schedule 3'!$G149="",FALSE,TRUE))</f>
        <v>0</v>
      </c>
      <c r="AV87" s="474"/>
      <c r="AW87" s="474"/>
      <c r="AX87" s="474"/>
      <c r="AY87" s="474"/>
      <c r="AZ87" s="472" t="b">
        <f>IF(ISNUMBER('Schedule 3'!AZ151)=FALSE,FALSE,IF('Schedule 3'!$G149="",FALSE,TRUE))</f>
        <v>0</v>
      </c>
      <c r="BA87" s="474"/>
      <c r="BB87" s="474"/>
      <c r="BC87" s="474"/>
      <c r="BD87" s="474"/>
      <c r="BE87" s="472" t="b">
        <f>IF(ISNUMBER('Schedule 3'!BE151)=FALSE,FALSE,IF('Schedule 3'!$G149="",FALSE,TRUE))</f>
        <v>0</v>
      </c>
      <c r="BF87" s="474"/>
      <c r="BG87" s="474"/>
      <c r="BH87" s="472"/>
      <c r="BI87" s="472"/>
      <c r="BJ87" s="472" t="b">
        <f>IF(ISNUMBER('Schedule 3'!BJ151)=FALSE,FALSE,IF('Schedule 3'!$G149="",FALSE,TRUE))</f>
        <v>0</v>
      </c>
      <c r="BK87" s="474"/>
      <c r="BL87" s="474"/>
      <c r="BM87" s="474"/>
      <c r="BN87" s="474"/>
      <c r="BO87" s="472" t="b">
        <f>IF(ISNUMBER('Schedule 3'!BO151)=FALSE,FALSE,IF('Schedule 3'!$G149="",FALSE,TRUE))</f>
        <v>0</v>
      </c>
      <c r="BP87" s="474"/>
      <c r="BQ87" s="474"/>
      <c r="BR87" s="474"/>
      <c r="BS87" s="474"/>
      <c r="BT87" s="472" t="b">
        <f>IF(ISNUMBER('Schedule 3'!BT151)=FALSE,FALSE,IF('Schedule 3'!$G149="",FALSE,TRUE))</f>
        <v>0</v>
      </c>
      <c r="BU87" s="474"/>
      <c r="BV87" s="474"/>
      <c r="BW87" s="474"/>
      <c r="BX87" s="474"/>
      <c r="BY87" s="472" t="b">
        <f>IF(ISNUMBER('Schedule 3'!BY151)=FALSE,FALSE,IF('Schedule 3'!$G149="",FALSE,TRUE))</f>
        <v>0</v>
      </c>
      <c r="BZ87" s="474"/>
      <c r="CA87" s="474"/>
      <c r="CB87" s="474"/>
      <c r="CC87" s="474"/>
      <c r="CD87" s="472" t="b">
        <f>IF(ISNUMBER('Schedule 3'!CD151)=FALSE,FALSE,IF('Schedule 3'!$G149="",FALSE,TRUE))</f>
        <v>0</v>
      </c>
      <c r="CE87" s="474"/>
      <c r="CF87" s="474"/>
      <c r="CG87" s="474"/>
      <c r="CH87" s="474"/>
      <c r="CI87" s="472" t="b">
        <f>IF(ISNUMBER('Schedule 3'!CI151)=FALSE,FALSE,IF('Schedule 3'!$G149="",FALSE,TRUE))</f>
        <v>0</v>
      </c>
      <c r="CJ87" s="474"/>
      <c r="CK87" s="474"/>
      <c r="CL87" s="474"/>
      <c r="CM87" s="474"/>
      <c r="CN87" s="472" t="b">
        <f>IF(ISNUMBER('Schedule 3'!CN151)=FALSE,FALSE,IF('Schedule 3'!$G149="",FALSE,TRUE))</f>
        <v>0</v>
      </c>
      <c r="CO87" s="474"/>
      <c r="CP87" s="474"/>
      <c r="CQ87" s="474"/>
      <c r="CR87" s="474"/>
      <c r="CS87" s="472" t="b">
        <f>IF(ISNUMBER('Schedule 3'!CS151)=FALSE,FALSE,IF('Schedule 3'!$G149="",FALSE,TRUE))</f>
        <v>0</v>
      </c>
      <c r="CT87" s="474"/>
      <c r="CU87" s="474"/>
      <c r="CV87" s="474"/>
      <c r="CW87" s="474"/>
      <c r="CX87" s="472" t="b">
        <f>IF(ISNUMBER('Schedule 3'!CX151)=FALSE,FALSE,IF('Schedule 3'!$G149="",FALSE,TRUE))</f>
        <v>0</v>
      </c>
      <c r="CY87" s="474"/>
      <c r="CZ87" s="474"/>
      <c r="DA87" s="474"/>
      <c r="DB87" s="474"/>
      <c r="DC87" s="472" t="b">
        <f>IF(ISNUMBER('Schedule 3'!DC151)=FALSE,FALSE,IF('Schedule 3'!$G149="",FALSE,TRUE))</f>
        <v>0</v>
      </c>
      <c r="DD87" s="474"/>
      <c r="DE87" s="474"/>
      <c r="DF87" s="472"/>
      <c r="DG87" s="472"/>
      <c r="DH87" s="472" t="b">
        <f>IF(ISNUMBER('Schedule 3'!DH151)=FALSE,FALSE,IF('Schedule 3'!$G149="",FALSE,TRUE))</f>
        <v>0</v>
      </c>
      <c r="DI87" s="474"/>
      <c r="DJ87" s="474"/>
      <c r="DK87" s="474"/>
      <c r="DL87" s="474"/>
      <c r="DM87" s="472" t="b">
        <f>IF(ISNUMBER('Schedule 3'!DM151)=FALSE,FALSE,IF('Schedule 3'!$G149="",FALSE,TRUE))</f>
        <v>0</v>
      </c>
      <c r="DN87" s="474"/>
      <c r="DO87" s="474"/>
      <c r="DP87" s="474"/>
      <c r="DQ87" s="474"/>
      <c r="DR87" s="472" t="b">
        <f>IF(ISNUMBER('Schedule 3'!DR151)=FALSE,FALSE,IF('Schedule 3'!$G149="",FALSE,TRUE))</f>
        <v>0</v>
      </c>
      <c r="DS87" s="474"/>
      <c r="DT87" s="474"/>
      <c r="DU87" s="474"/>
      <c r="DV87" s="474"/>
      <c r="DW87" s="472" t="b">
        <f>IF(ISNUMBER('Schedule 3'!DW151)=FALSE,FALSE,IF('Schedule 3'!$G149="",FALSE,TRUE))</f>
        <v>0</v>
      </c>
      <c r="DX87" s="474"/>
      <c r="DY87" s="474"/>
      <c r="DZ87" s="474"/>
      <c r="EA87" s="474"/>
      <c r="EB87" s="472" t="b">
        <f>IF(ISNUMBER('Schedule 3'!EB151)=FALSE,FALSE,IF('Schedule 3'!$G149="",FALSE,TRUE))</f>
        <v>0</v>
      </c>
      <c r="EC87" s="474"/>
      <c r="ED87" s="474"/>
      <c r="EE87" s="474"/>
      <c r="EF87" s="474"/>
      <c r="EG87" s="472" t="b">
        <f>IF(ISNUMBER('Schedule 3'!EG151)=FALSE,FALSE,IF('Schedule 3'!$G149="",FALSE,TRUE))</f>
        <v>0</v>
      </c>
      <c r="EH87" s="474"/>
      <c r="EI87" s="474"/>
      <c r="EJ87" s="474"/>
      <c r="EK87" s="474"/>
      <c r="EL87" s="472" t="b">
        <f>IF(ISNUMBER('Schedule 3'!EL151)=FALSE,FALSE,IF('Schedule 3'!$G149="",FALSE,TRUE))</f>
        <v>0</v>
      </c>
      <c r="EM87" s="474"/>
      <c r="EN87" s="474"/>
      <c r="EO87" s="474"/>
      <c r="EP87" s="474"/>
      <c r="EQ87" s="472" t="b">
        <f>IF(ISNUMBER('Schedule 3'!EQ151)=FALSE,FALSE,IF('Schedule 3'!$G149="",FALSE,TRUE))</f>
        <v>0</v>
      </c>
      <c r="ER87" s="474"/>
      <c r="ES87" s="474"/>
      <c r="ET87" s="474"/>
      <c r="EU87" s="474"/>
      <c r="EV87" s="472" t="b">
        <f>IF(ISNUMBER('Schedule 3'!EV151)=FALSE,FALSE,IF('Schedule 3'!$G149="",FALSE,TRUE))</f>
        <v>0</v>
      </c>
      <c r="EW87" s="474"/>
      <c r="EX87" s="474"/>
      <c r="EY87" s="474"/>
      <c r="EZ87" s="474"/>
      <c r="FA87" s="472" t="b">
        <f>IF(ISNUMBER('Schedule 3'!FA151)=FALSE,FALSE,IF('Schedule 3'!$G149="",FALSE,TRUE))</f>
        <v>0</v>
      </c>
      <c r="FB87" s="474"/>
      <c r="FC87" s="474"/>
      <c r="FD87" s="472"/>
      <c r="FE87" s="472"/>
      <c r="FF87" s="472" t="b">
        <f>IF(ISNUMBER('Schedule 3'!FF151)=FALSE,FALSE,IF('Schedule 3'!$G149="",FALSE,TRUE))</f>
        <v>0</v>
      </c>
      <c r="FG87" s="474"/>
      <c r="FH87" s="474"/>
      <c r="FI87" s="474"/>
      <c r="FJ87" s="474"/>
      <c r="FK87" s="472" t="b">
        <f>IF(ISNUMBER('Schedule 3'!FK151)=FALSE,FALSE,IF('Schedule 3'!$G149="",FALSE,TRUE))</f>
        <v>0</v>
      </c>
      <c r="FL87" s="474"/>
      <c r="FM87" s="474"/>
      <c r="FN87" s="474"/>
      <c r="FO87" s="474"/>
      <c r="FP87" s="472" t="b">
        <f>IF(ISNUMBER('Schedule 3'!FP151)=FALSE,FALSE,IF('Schedule 3'!$G149="",FALSE,TRUE))</f>
        <v>0</v>
      </c>
      <c r="FQ87" s="474"/>
      <c r="FR87" s="474"/>
      <c r="FS87" s="474"/>
      <c r="FT87" s="474"/>
      <c r="FU87" s="472" t="b">
        <f>IF(ISNUMBER('Schedule 3'!FU151)=FALSE,FALSE,IF('Schedule 3'!$G149="",FALSE,TRUE))</f>
        <v>0</v>
      </c>
      <c r="FV87" s="474"/>
      <c r="FW87" s="474"/>
      <c r="FX87" s="474"/>
      <c r="FY87" s="474"/>
      <c r="FZ87" s="472" t="b">
        <f>IF(ISNUMBER('Schedule 3'!FZ151)=FALSE,FALSE,IF('Schedule 3'!$G149="",FALSE,TRUE))</f>
        <v>0</v>
      </c>
      <c r="GA87" s="474"/>
      <c r="GB87" s="474"/>
      <c r="GC87" s="474"/>
      <c r="GD87" s="474"/>
      <c r="GE87" s="472" t="b">
        <f>IF(ISNUMBER('Schedule 3'!GE151)=FALSE,FALSE,IF('Schedule 3'!$G149="",FALSE,TRUE))</f>
        <v>0</v>
      </c>
      <c r="GF87" s="474"/>
      <c r="GG87" s="474"/>
      <c r="GH87" s="474"/>
      <c r="GI87" s="474"/>
      <c r="GJ87" s="472" t="b">
        <f>IF(ISNUMBER('Schedule 3'!GJ151)=FALSE,FALSE,IF('Schedule 3'!$G149="",FALSE,TRUE))</f>
        <v>0</v>
      </c>
      <c r="GK87" s="474"/>
      <c r="GL87" s="474"/>
      <c r="GM87" s="474"/>
      <c r="GN87" s="474"/>
      <c r="GO87" s="472" t="b">
        <f>IF(ISNUMBER('Schedule 3'!GO151)=FALSE,FALSE,IF('Schedule 3'!$G149="",FALSE,TRUE))</f>
        <v>0</v>
      </c>
      <c r="GP87" s="474"/>
      <c r="GQ87" s="474"/>
      <c r="GR87" s="474"/>
      <c r="GS87" s="474"/>
      <c r="GT87" s="472" t="b">
        <f>IF(ISNUMBER('Schedule 3'!GT151)=FALSE,FALSE,IF('Schedule 3'!$G149="",FALSE,TRUE))</f>
        <v>0</v>
      </c>
      <c r="GU87" s="474"/>
      <c r="GV87" s="474"/>
      <c r="GW87" s="474"/>
      <c r="GX87" s="474"/>
      <c r="GY87" s="472" t="b">
        <f>IF(ISNUMBER('Schedule 3'!GY151)=FALSE,FALSE,IF('Schedule 3'!$G149="",FALSE,TRUE))</f>
        <v>0</v>
      </c>
      <c r="GZ87" s="474"/>
      <c r="HA87" s="474"/>
      <c r="HB87" s="472"/>
      <c r="HC87" s="472"/>
      <c r="HD87" s="472" t="b">
        <f>IF(ISNUMBER('Schedule 3'!HD151)=FALSE,FALSE,IF('Schedule 3'!$G149="",FALSE,TRUE))</f>
        <v>0</v>
      </c>
      <c r="HE87" s="474"/>
      <c r="HF87" s="474"/>
      <c r="HG87" s="474"/>
      <c r="HH87" s="474"/>
      <c r="HI87" s="472" t="b">
        <f>IF(ISNUMBER('Schedule 3'!HI151)=FALSE,FALSE,IF('Schedule 3'!$G149="",FALSE,TRUE))</f>
        <v>0</v>
      </c>
      <c r="HJ87" s="474"/>
      <c r="HK87" s="474"/>
      <c r="HL87" s="474"/>
      <c r="HM87" s="474"/>
      <c r="HN87" s="472" t="b">
        <f>IF(ISNUMBER('Schedule 3'!HN151)=FALSE,FALSE,IF('Schedule 3'!$G149="",FALSE,TRUE))</f>
        <v>0</v>
      </c>
      <c r="HO87" s="474"/>
      <c r="HP87" s="474"/>
      <c r="HQ87" s="474"/>
      <c r="HR87" s="474"/>
      <c r="HS87" s="472" t="b">
        <f>IF(ISNUMBER('Schedule 3'!HS151)=FALSE,FALSE,IF('Schedule 3'!$G149="",FALSE,TRUE))</f>
        <v>0</v>
      </c>
      <c r="HT87" s="474"/>
      <c r="HU87" s="474"/>
      <c r="HV87" s="474"/>
      <c r="HW87" s="474"/>
      <c r="HX87" s="472" t="b">
        <f>IF(ISNUMBER('Schedule 3'!HX151)=FALSE,FALSE,IF('Schedule 3'!$G149="",FALSE,TRUE))</f>
        <v>0</v>
      </c>
      <c r="HY87" s="474"/>
      <c r="HZ87" s="474"/>
      <c r="IA87" s="474"/>
      <c r="IB87" s="474"/>
      <c r="IC87" s="472" t="b">
        <f>IF(ISNUMBER('Schedule 3'!IC151)=FALSE,FALSE,IF('Schedule 3'!$G149="",FALSE,TRUE))</f>
        <v>0</v>
      </c>
      <c r="ID87" s="474"/>
      <c r="IE87" s="474"/>
      <c r="IF87" s="474"/>
      <c r="IG87" s="474"/>
      <c r="IH87" s="472" t="b">
        <f>IF(ISNUMBER('Schedule 3'!IH151)=FALSE,FALSE,IF('Schedule 3'!$G149="",FALSE,TRUE))</f>
        <v>0</v>
      </c>
      <c r="II87" s="474"/>
      <c r="IJ87" s="474"/>
      <c r="IK87" s="474"/>
      <c r="IL87" s="474"/>
      <c r="IM87" s="472" t="b">
        <f>IF(ISNUMBER('Schedule 3'!IM151)=FALSE,FALSE,IF('Schedule 3'!$G149="",FALSE,TRUE))</f>
        <v>0</v>
      </c>
      <c r="IN87" s="474"/>
      <c r="IO87" s="474"/>
      <c r="IP87" s="474"/>
      <c r="IQ87" s="474"/>
      <c r="IR87" s="472" t="b">
        <f>IF(ISNUMBER('Schedule 3'!IR151)=FALSE,FALSE,IF('Schedule 3'!$G149="",FALSE,TRUE))</f>
        <v>0</v>
      </c>
      <c r="IS87" s="474"/>
      <c r="IT87" s="474"/>
      <c r="IU87" s="474"/>
      <c r="IV87" s="474"/>
      <c r="IW87" s="472" t="b">
        <f>IF(ISNUMBER('Schedule 3'!IW151)=FALSE,FALSE,IF('Schedule 3'!$G149="",FALSE,TRUE))</f>
        <v>0</v>
      </c>
      <c r="IX87" s="474"/>
      <c r="IY87" s="465"/>
      <c r="IZ87" s="78"/>
    </row>
    <row r="88" spans="2:260" x14ac:dyDescent="0.35">
      <c r="B88" s="469"/>
      <c r="C88" s="123" t="s">
        <v>425</v>
      </c>
      <c r="D88" s="162" t="s">
        <v>426</v>
      </c>
      <c r="E88" s="470"/>
      <c r="F88" s="471"/>
      <c r="G88" s="472"/>
      <c r="H88" s="473"/>
      <c r="I88" s="472"/>
      <c r="J88" s="471"/>
      <c r="K88" s="472"/>
      <c r="L88" s="472" t="b">
        <f>IF(ISNUMBER('Schedule 3'!L159)=FALSE,FALSE,IF('Schedule 3'!$G157="",FALSE,TRUE))</f>
        <v>0</v>
      </c>
      <c r="M88" s="474"/>
      <c r="N88" s="474"/>
      <c r="O88" s="474"/>
      <c r="P88" s="474"/>
      <c r="Q88" s="472" t="b">
        <f>IF(ISNUMBER('Schedule 3'!Q159)=FALSE,FALSE,IF('Schedule 3'!$G157="",FALSE,TRUE))</f>
        <v>0</v>
      </c>
      <c r="R88" s="474"/>
      <c r="S88" s="474"/>
      <c r="T88" s="474"/>
      <c r="U88" s="474"/>
      <c r="V88" s="472" t="b">
        <f>IF(ISNUMBER('Schedule 3'!V159)=FALSE,FALSE,IF('Schedule 3'!$G157="",FALSE,TRUE))</f>
        <v>0</v>
      </c>
      <c r="W88" s="474"/>
      <c r="X88" s="474"/>
      <c r="Y88" s="474"/>
      <c r="Z88" s="474"/>
      <c r="AA88" s="472" t="b">
        <f>IF(ISNUMBER('Schedule 3'!AA159)=FALSE,FALSE,IF('Schedule 3'!$G157="",FALSE,TRUE))</f>
        <v>0</v>
      </c>
      <c r="AB88" s="474"/>
      <c r="AC88" s="474"/>
      <c r="AD88" s="474"/>
      <c r="AE88" s="474"/>
      <c r="AF88" s="472" t="b">
        <f>IF(ISNUMBER('Schedule 3'!AF159)=FALSE,FALSE,IF('Schedule 3'!$G157="",FALSE,TRUE))</f>
        <v>0</v>
      </c>
      <c r="AG88" s="474"/>
      <c r="AH88" s="474"/>
      <c r="AI88" s="474"/>
      <c r="AJ88" s="474"/>
      <c r="AK88" s="472" t="b">
        <f>IF(ISNUMBER('Schedule 3'!AK159)=FALSE,FALSE,IF('Schedule 3'!$G157="",FALSE,TRUE))</f>
        <v>0</v>
      </c>
      <c r="AL88" s="474"/>
      <c r="AM88" s="474"/>
      <c r="AN88" s="474"/>
      <c r="AO88" s="474"/>
      <c r="AP88" s="472" t="b">
        <f>IF(ISNUMBER('Schedule 3'!AP159)=FALSE,FALSE,IF('Schedule 3'!$G157="",FALSE,TRUE))</f>
        <v>0</v>
      </c>
      <c r="AQ88" s="474"/>
      <c r="AR88" s="474"/>
      <c r="AS88" s="474"/>
      <c r="AT88" s="474"/>
      <c r="AU88" s="472" t="b">
        <f>IF(ISNUMBER('Schedule 3'!AU159)=FALSE,FALSE,IF('Schedule 3'!$G157="",FALSE,TRUE))</f>
        <v>0</v>
      </c>
      <c r="AV88" s="474"/>
      <c r="AW88" s="474"/>
      <c r="AX88" s="474"/>
      <c r="AY88" s="474"/>
      <c r="AZ88" s="472" t="b">
        <f>IF(ISNUMBER('Schedule 3'!AZ159)=FALSE,FALSE,IF('Schedule 3'!$G157="",FALSE,TRUE))</f>
        <v>0</v>
      </c>
      <c r="BA88" s="474"/>
      <c r="BB88" s="474"/>
      <c r="BC88" s="474"/>
      <c r="BD88" s="474"/>
      <c r="BE88" s="472" t="b">
        <f>IF(ISNUMBER('Schedule 3'!BE159)=FALSE,FALSE,IF('Schedule 3'!$G157="",FALSE,TRUE))</f>
        <v>0</v>
      </c>
      <c r="BF88" s="474"/>
      <c r="BG88" s="474"/>
      <c r="BH88" s="472"/>
      <c r="BI88" s="472"/>
      <c r="BJ88" s="472" t="b">
        <f>IF(ISNUMBER('Schedule 3'!BJ159)=FALSE,FALSE,IF('Schedule 3'!$G157="",FALSE,TRUE))</f>
        <v>0</v>
      </c>
      <c r="BK88" s="474"/>
      <c r="BL88" s="474"/>
      <c r="BM88" s="474"/>
      <c r="BN88" s="474"/>
      <c r="BO88" s="472" t="b">
        <f>IF(ISNUMBER('Schedule 3'!BO159)=FALSE,FALSE,IF('Schedule 3'!$G157="",FALSE,TRUE))</f>
        <v>0</v>
      </c>
      <c r="BP88" s="474"/>
      <c r="BQ88" s="474"/>
      <c r="BR88" s="474"/>
      <c r="BS88" s="474"/>
      <c r="BT88" s="472" t="b">
        <f>IF(ISNUMBER('Schedule 3'!BT159)=FALSE,FALSE,IF('Schedule 3'!$G157="",FALSE,TRUE))</f>
        <v>0</v>
      </c>
      <c r="BU88" s="474"/>
      <c r="BV88" s="474"/>
      <c r="BW88" s="474"/>
      <c r="BX88" s="474"/>
      <c r="BY88" s="472" t="b">
        <f>IF(ISNUMBER('Schedule 3'!BY159)=FALSE,FALSE,IF('Schedule 3'!$G157="",FALSE,TRUE))</f>
        <v>0</v>
      </c>
      <c r="BZ88" s="474"/>
      <c r="CA88" s="474"/>
      <c r="CB88" s="474"/>
      <c r="CC88" s="474"/>
      <c r="CD88" s="472" t="b">
        <f>IF(ISNUMBER('Schedule 3'!CD159)=FALSE,FALSE,IF('Schedule 3'!$G157="",FALSE,TRUE))</f>
        <v>0</v>
      </c>
      <c r="CE88" s="474"/>
      <c r="CF88" s="474"/>
      <c r="CG88" s="474"/>
      <c r="CH88" s="474"/>
      <c r="CI88" s="472" t="b">
        <f>IF(ISNUMBER('Schedule 3'!CI159)=FALSE,FALSE,IF('Schedule 3'!$G157="",FALSE,TRUE))</f>
        <v>0</v>
      </c>
      <c r="CJ88" s="474"/>
      <c r="CK88" s="474"/>
      <c r="CL88" s="474"/>
      <c r="CM88" s="474"/>
      <c r="CN88" s="472" t="b">
        <f>IF(ISNUMBER('Schedule 3'!CN159)=FALSE,FALSE,IF('Schedule 3'!$G157="",FALSE,TRUE))</f>
        <v>0</v>
      </c>
      <c r="CO88" s="474"/>
      <c r="CP88" s="474"/>
      <c r="CQ88" s="474"/>
      <c r="CR88" s="474"/>
      <c r="CS88" s="472" t="b">
        <f>IF(ISNUMBER('Schedule 3'!CS159)=FALSE,FALSE,IF('Schedule 3'!$G157="",FALSE,TRUE))</f>
        <v>0</v>
      </c>
      <c r="CT88" s="474"/>
      <c r="CU88" s="474"/>
      <c r="CV88" s="474"/>
      <c r="CW88" s="474"/>
      <c r="CX88" s="472" t="b">
        <f>IF(ISNUMBER('Schedule 3'!CX159)=FALSE,FALSE,IF('Schedule 3'!$G157="",FALSE,TRUE))</f>
        <v>0</v>
      </c>
      <c r="CY88" s="474"/>
      <c r="CZ88" s="474"/>
      <c r="DA88" s="474"/>
      <c r="DB88" s="474"/>
      <c r="DC88" s="472" t="b">
        <f>IF(ISNUMBER('Schedule 3'!DC159)=FALSE,FALSE,IF('Schedule 3'!$G157="",FALSE,TRUE))</f>
        <v>0</v>
      </c>
      <c r="DD88" s="474"/>
      <c r="DE88" s="474"/>
      <c r="DF88" s="472"/>
      <c r="DG88" s="472"/>
      <c r="DH88" s="472" t="b">
        <f>IF(ISNUMBER('Schedule 3'!DH159)=FALSE,FALSE,IF('Schedule 3'!$G157="",FALSE,TRUE))</f>
        <v>0</v>
      </c>
      <c r="DI88" s="474"/>
      <c r="DJ88" s="474"/>
      <c r="DK88" s="474"/>
      <c r="DL88" s="474"/>
      <c r="DM88" s="472" t="b">
        <f>IF(ISNUMBER('Schedule 3'!DM159)=FALSE,FALSE,IF('Schedule 3'!$G157="",FALSE,TRUE))</f>
        <v>0</v>
      </c>
      <c r="DN88" s="474"/>
      <c r="DO88" s="474"/>
      <c r="DP88" s="474"/>
      <c r="DQ88" s="474"/>
      <c r="DR88" s="472" t="b">
        <f>IF(ISNUMBER('Schedule 3'!DR159)=FALSE,FALSE,IF('Schedule 3'!$G157="",FALSE,TRUE))</f>
        <v>0</v>
      </c>
      <c r="DS88" s="474"/>
      <c r="DT88" s="474"/>
      <c r="DU88" s="474"/>
      <c r="DV88" s="474"/>
      <c r="DW88" s="472" t="b">
        <f>IF(ISNUMBER('Schedule 3'!DW159)=FALSE,FALSE,IF('Schedule 3'!$G157="",FALSE,TRUE))</f>
        <v>0</v>
      </c>
      <c r="DX88" s="474"/>
      <c r="DY88" s="474"/>
      <c r="DZ88" s="474"/>
      <c r="EA88" s="474"/>
      <c r="EB88" s="472" t="b">
        <f>IF(ISNUMBER('Schedule 3'!EB159)=FALSE,FALSE,IF('Schedule 3'!$G157="",FALSE,TRUE))</f>
        <v>0</v>
      </c>
      <c r="EC88" s="474"/>
      <c r="ED88" s="474"/>
      <c r="EE88" s="474"/>
      <c r="EF88" s="474"/>
      <c r="EG88" s="472" t="b">
        <f>IF(ISNUMBER('Schedule 3'!EG159)=FALSE,FALSE,IF('Schedule 3'!$G157="",FALSE,TRUE))</f>
        <v>0</v>
      </c>
      <c r="EH88" s="474"/>
      <c r="EI88" s="474"/>
      <c r="EJ88" s="474"/>
      <c r="EK88" s="474"/>
      <c r="EL88" s="472" t="b">
        <f>IF(ISNUMBER('Schedule 3'!EL159)=FALSE,FALSE,IF('Schedule 3'!$G157="",FALSE,TRUE))</f>
        <v>0</v>
      </c>
      <c r="EM88" s="474"/>
      <c r="EN88" s="474"/>
      <c r="EO88" s="474"/>
      <c r="EP88" s="474"/>
      <c r="EQ88" s="472" t="b">
        <f>IF(ISNUMBER('Schedule 3'!EQ159)=FALSE,FALSE,IF('Schedule 3'!$G157="",FALSE,TRUE))</f>
        <v>0</v>
      </c>
      <c r="ER88" s="474"/>
      <c r="ES88" s="474"/>
      <c r="ET88" s="474"/>
      <c r="EU88" s="474"/>
      <c r="EV88" s="472" t="b">
        <f>IF(ISNUMBER('Schedule 3'!EV159)=FALSE,FALSE,IF('Schedule 3'!$G157="",FALSE,TRUE))</f>
        <v>0</v>
      </c>
      <c r="EW88" s="474"/>
      <c r="EX88" s="474"/>
      <c r="EY88" s="474"/>
      <c r="EZ88" s="474"/>
      <c r="FA88" s="472" t="b">
        <f>IF(ISNUMBER('Schedule 3'!FA159)=FALSE,FALSE,IF('Schedule 3'!$G157="",FALSE,TRUE))</f>
        <v>0</v>
      </c>
      <c r="FB88" s="474"/>
      <c r="FC88" s="474"/>
      <c r="FD88" s="472"/>
      <c r="FE88" s="472"/>
      <c r="FF88" s="472" t="b">
        <f>IF(ISNUMBER('Schedule 3'!FF159)=FALSE,FALSE,IF('Schedule 3'!$G157="",FALSE,TRUE))</f>
        <v>0</v>
      </c>
      <c r="FG88" s="474"/>
      <c r="FH88" s="474"/>
      <c r="FI88" s="474"/>
      <c r="FJ88" s="474"/>
      <c r="FK88" s="472" t="b">
        <f>IF(ISNUMBER('Schedule 3'!FK159)=FALSE,FALSE,IF('Schedule 3'!$G157="",FALSE,TRUE))</f>
        <v>0</v>
      </c>
      <c r="FL88" s="474"/>
      <c r="FM88" s="474"/>
      <c r="FN88" s="474"/>
      <c r="FO88" s="474"/>
      <c r="FP88" s="472" t="b">
        <f>IF(ISNUMBER('Schedule 3'!FP159)=FALSE,FALSE,IF('Schedule 3'!$G157="",FALSE,TRUE))</f>
        <v>0</v>
      </c>
      <c r="FQ88" s="474"/>
      <c r="FR88" s="474"/>
      <c r="FS88" s="474"/>
      <c r="FT88" s="474"/>
      <c r="FU88" s="472" t="b">
        <f>IF(ISNUMBER('Schedule 3'!FU159)=FALSE,FALSE,IF('Schedule 3'!$G157="",FALSE,TRUE))</f>
        <v>0</v>
      </c>
      <c r="FV88" s="474"/>
      <c r="FW88" s="474"/>
      <c r="FX88" s="474"/>
      <c r="FY88" s="474"/>
      <c r="FZ88" s="472" t="b">
        <f>IF(ISNUMBER('Schedule 3'!FZ159)=FALSE,FALSE,IF('Schedule 3'!$G157="",FALSE,TRUE))</f>
        <v>0</v>
      </c>
      <c r="GA88" s="474"/>
      <c r="GB88" s="474"/>
      <c r="GC88" s="474"/>
      <c r="GD88" s="474"/>
      <c r="GE88" s="472" t="b">
        <f>IF(ISNUMBER('Schedule 3'!GE159)=FALSE,FALSE,IF('Schedule 3'!$G157="",FALSE,TRUE))</f>
        <v>0</v>
      </c>
      <c r="GF88" s="474"/>
      <c r="GG88" s="474"/>
      <c r="GH88" s="474"/>
      <c r="GI88" s="474"/>
      <c r="GJ88" s="472" t="b">
        <f>IF(ISNUMBER('Schedule 3'!GJ159)=FALSE,FALSE,IF('Schedule 3'!$G157="",FALSE,TRUE))</f>
        <v>0</v>
      </c>
      <c r="GK88" s="474"/>
      <c r="GL88" s="474"/>
      <c r="GM88" s="474"/>
      <c r="GN88" s="474"/>
      <c r="GO88" s="472" t="b">
        <f>IF(ISNUMBER('Schedule 3'!GO159)=FALSE,FALSE,IF('Schedule 3'!$G157="",FALSE,TRUE))</f>
        <v>0</v>
      </c>
      <c r="GP88" s="474"/>
      <c r="GQ88" s="474"/>
      <c r="GR88" s="474"/>
      <c r="GS88" s="474"/>
      <c r="GT88" s="472" t="b">
        <f>IF(ISNUMBER('Schedule 3'!GT159)=FALSE,FALSE,IF('Schedule 3'!$G157="",FALSE,TRUE))</f>
        <v>0</v>
      </c>
      <c r="GU88" s="474"/>
      <c r="GV88" s="474"/>
      <c r="GW88" s="474"/>
      <c r="GX88" s="474"/>
      <c r="GY88" s="472" t="b">
        <f>IF(ISNUMBER('Schedule 3'!GY159)=FALSE,FALSE,IF('Schedule 3'!$G157="",FALSE,TRUE))</f>
        <v>0</v>
      </c>
      <c r="GZ88" s="474"/>
      <c r="HA88" s="474"/>
      <c r="HB88" s="472"/>
      <c r="HC88" s="472"/>
      <c r="HD88" s="472" t="b">
        <f>IF(ISNUMBER('Schedule 3'!HD159)=FALSE,FALSE,IF('Schedule 3'!$G157="",FALSE,TRUE))</f>
        <v>0</v>
      </c>
      <c r="HE88" s="474"/>
      <c r="HF88" s="474"/>
      <c r="HG88" s="474"/>
      <c r="HH88" s="474"/>
      <c r="HI88" s="472" t="b">
        <f>IF(ISNUMBER('Schedule 3'!HI159)=FALSE,FALSE,IF('Schedule 3'!$G157="",FALSE,TRUE))</f>
        <v>0</v>
      </c>
      <c r="HJ88" s="474"/>
      <c r="HK88" s="474"/>
      <c r="HL88" s="474"/>
      <c r="HM88" s="474"/>
      <c r="HN88" s="472" t="b">
        <f>IF(ISNUMBER('Schedule 3'!HN159)=FALSE,FALSE,IF('Schedule 3'!$G157="",FALSE,TRUE))</f>
        <v>0</v>
      </c>
      <c r="HO88" s="474"/>
      <c r="HP88" s="474"/>
      <c r="HQ88" s="474"/>
      <c r="HR88" s="474"/>
      <c r="HS88" s="472" t="b">
        <f>IF(ISNUMBER('Schedule 3'!HS159)=FALSE,FALSE,IF('Schedule 3'!$G157="",FALSE,TRUE))</f>
        <v>0</v>
      </c>
      <c r="HT88" s="474"/>
      <c r="HU88" s="474"/>
      <c r="HV88" s="474"/>
      <c r="HW88" s="474"/>
      <c r="HX88" s="472" t="b">
        <f>IF(ISNUMBER('Schedule 3'!HX159)=FALSE,FALSE,IF('Schedule 3'!$G157="",FALSE,TRUE))</f>
        <v>0</v>
      </c>
      <c r="HY88" s="474"/>
      <c r="HZ88" s="474"/>
      <c r="IA88" s="474"/>
      <c r="IB88" s="474"/>
      <c r="IC88" s="472" t="b">
        <f>IF(ISNUMBER('Schedule 3'!IC159)=FALSE,FALSE,IF('Schedule 3'!$G157="",FALSE,TRUE))</f>
        <v>0</v>
      </c>
      <c r="ID88" s="474"/>
      <c r="IE88" s="474"/>
      <c r="IF88" s="474"/>
      <c r="IG88" s="474"/>
      <c r="IH88" s="472" t="b">
        <f>IF(ISNUMBER('Schedule 3'!IH159)=FALSE,FALSE,IF('Schedule 3'!$G157="",FALSE,TRUE))</f>
        <v>0</v>
      </c>
      <c r="II88" s="474"/>
      <c r="IJ88" s="474"/>
      <c r="IK88" s="474"/>
      <c r="IL88" s="474"/>
      <c r="IM88" s="472" t="b">
        <f>IF(ISNUMBER('Schedule 3'!IM159)=FALSE,FALSE,IF('Schedule 3'!$G157="",FALSE,TRUE))</f>
        <v>0</v>
      </c>
      <c r="IN88" s="474"/>
      <c r="IO88" s="474"/>
      <c r="IP88" s="474"/>
      <c r="IQ88" s="474"/>
      <c r="IR88" s="472" t="b">
        <f>IF(ISNUMBER('Schedule 3'!IR159)=FALSE,FALSE,IF('Schedule 3'!$G157="",FALSE,TRUE))</f>
        <v>0</v>
      </c>
      <c r="IS88" s="474"/>
      <c r="IT88" s="474"/>
      <c r="IU88" s="474"/>
      <c r="IV88" s="474"/>
      <c r="IW88" s="472" t="b">
        <f>IF(ISNUMBER('Schedule 3'!IW159)=FALSE,FALSE,IF('Schedule 3'!$G157="",FALSE,TRUE))</f>
        <v>0</v>
      </c>
      <c r="IX88" s="474"/>
      <c r="IY88" s="465"/>
      <c r="IZ88" s="78"/>
    </row>
    <row r="89" spans="2:260" x14ac:dyDescent="0.35">
      <c r="B89" s="469"/>
      <c r="C89" s="123" t="s">
        <v>430</v>
      </c>
      <c r="D89" s="162" t="s">
        <v>431</v>
      </c>
      <c r="E89" s="470"/>
      <c r="F89" s="471"/>
      <c r="G89" s="472"/>
      <c r="H89" s="473"/>
      <c r="I89" s="472"/>
      <c r="J89" s="471"/>
      <c r="K89" s="472"/>
      <c r="L89" s="472" t="b">
        <f>IF(ISNUMBER('Schedule 3'!L167)=FALSE,FALSE,IF('Schedule 3'!$G165="",FALSE,TRUE))</f>
        <v>0</v>
      </c>
      <c r="M89" s="474"/>
      <c r="N89" s="474"/>
      <c r="O89" s="474"/>
      <c r="P89" s="474"/>
      <c r="Q89" s="472" t="b">
        <f>IF(ISNUMBER('Schedule 3'!Q167)=FALSE,FALSE,IF('Schedule 3'!$G165="",FALSE,TRUE))</f>
        <v>0</v>
      </c>
      <c r="R89" s="474"/>
      <c r="S89" s="474"/>
      <c r="T89" s="474"/>
      <c r="U89" s="474"/>
      <c r="V89" s="472" t="b">
        <f>IF(ISNUMBER('Schedule 3'!V167)=FALSE,FALSE,IF('Schedule 3'!$G165="",FALSE,TRUE))</f>
        <v>0</v>
      </c>
      <c r="W89" s="474"/>
      <c r="X89" s="474"/>
      <c r="Y89" s="474"/>
      <c r="Z89" s="474"/>
      <c r="AA89" s="472" t="b">
        <f>IF(ISNUMBER('Schedule 3'!AA167)=FALSE,FALSE,IF('Schedule 3'!$G165="",FALSE,TRUE))</f>
        <v>0</v>
      </c>
      <c r="AB89" s="474"/>
      <c r="AC89" s="474"/>
      <c r="AD89" s="474"/>
      <c r="AE89" s="474"/>
      <c r="AF89" s="472" t="b">
        <f>IF(ISNUMBER('Schedule 3'!AF167)=FALSE,FALSE,IF('Schedule 3'!$G165="",FALSE,TRUE))</f>
        <v>0</v>
      </c>
      <c r="AG89" s="474"/>
      <c r="AH89" s="474"/>
      <c r="AI89" s="474"/>
      <c r="AJ89" s="474"/>
      <c r="AK89" s="472" t="b">
        <f>IF(ISNUMBER('Schedule 3'!AK167)=FALSE,FALSE,IF('Schedule 3'!$G165="",FALSE,TRUE))</f>
        <v>0</v>
      </c>
      <c r="AL89" s="474"/>
      <c r="AM89" s="474"/>
      <c r="AN89" s="474"/>
      <c r="AO89" s="474"/>
      <c r="AP89" s="472" t="b">
        <f>IF(ISNUMBER('Schedule 3'!AP167)=FALSE,FALSE,IF('Schedule 3'!$G165="",FALSE,TRUE))</f>
        <v>0</v>
      </c>
      <c r="AQ89" s="474"/>
      <c r="AR89" s="474"/>
      <c r="AS89" s="474"/>
      <c r="AT89" s="474"/>
      <c r="AU89" s="472" t="b">
        <f>IF(ISNUMBER('Schedule 3'!AU167)=FALSE,FALSE,IF('Schedule 3'!$G165="",FALSE,TRUE))</f>
        <v>0</v>
      </c>
      <c r="AV89" s="474"/>
      <c r="AW89" s="474"/>
      <c r="AX89" s="474"/>
      <c r="AY89" s="474"/>
      <c r="AZ89" s="472" t="b">
        <f>IF(ISNUMBER('Schedule 3'!AZ167)=FALSE,FALSE,IF('Schedule 3'!$G165="",FALSE,TRUE))</f>
        <v>0</v>
      </c>
      <c r="BA89" s="474"/>
      <c r="BB89" s="474"/>
      <c r="BC89" s="474"/>
      <c r="BD89" s="474"/>
      <c r="BE89" s="472" t="b">
        <f>IF(ISNUMBER('Schedule 3'!BE167)=FALSE,FALSE,IF('Schedule 3'!$G165="",FALSE,TRUE))</f>
        <v>0</v>
      </c>
      <c r="BF89" s="474"/>
      <c r="BG89" s="474"/>
      <c r="BH89" s="472"/>
      <c r="BI89" s="472"/>
      <c r="BJ89" s="472" t="b">
        <f>IF(ISNUMBER('Schedule 3'!BJ167)=FALSE,FALSE,IF('Schedule 3'!$G165="",FALSE,TRUE))</f>
        <v>0</v>
      </c>
      <c r="BK89" s="474"/>
      <c r="BL89" s="474"/>
      <c r="BM89" s="474"/>
      <c r="BN89" s="474"/>
      <c r="BO89" s="472" t="b">
        <f>IF(ISNUMBER('Schedule 3'!BO167)=FALSE,FALSE,IF('Schedule 3'!$G165="",FALSE,TRUE))</f>
        <v>0</v>
      </c>
      <c r="BP89" s="474"/>
      <c r="BQ89" s="474"/>
      <c r="BR89" s="474"/>
      <c r="BS89" s="474"/>
      <c r="BT89" s="472" t="b">
        <f>IF(ISNUMBER('Schedule 3'!BT167)=FALSE,FALSE,IF('Schedule 3'!$G165="",FALSE,TRUE))</f>
        <v>0</v>
      </c>
      <c r="BU89" s="474"/>
      <c r="BV89" s="474"/>
      <c r="BW89" s="474"/>
      <c r="BX89" s="474"/>
      <c r="BY89" s="472" t="b">
        <f>IF(ISNUMBER('Schedule 3'!BY167)=FALSE,FALSE,IF('Schedule 3'!$G165="",FALSE,TRUE))</f>
        <v>0</v>
      </c>
      <c r="BZ89" s="474"/>
      <c r="CA89" s="474"/>
      <c r="CB89" s="474"/>
      <c r="CC89" s="474"/>
      <c r="CD89" s="472" t="b">
        <f>IF(ISNUMBER('Schedule 3'!CD167)=FALSE,FALSE,IF('Schedule 3'!$G165="",FALSE,TRUE))</f>
        <v>0</v>
      </c>
      <c r="CE89" s="474"/>
      <c r="CF89" s="474"/>
      <c r="CG89" s="474"/>
      <c r="CH89" s="474"/>
      <c r="CI89" s="472" t="b">
        <f>IF(ISNUMBER('Schedule 3'!CI167)=FALSE,FALSE,IF('Schedule 3'!$G165="",FALSE,TRUE))</f>
        <v>0</v>
      </c>
      <c r="CJ89" s="474"/>
      <c r="CK89" s="474"/>
      <c r="CL89" s="474"/>
      <c r="CM89" s="474"/>
      <c r="CN89" s="472" t="b">
        <f>IF(ISNUMBER('Schedule 3'!CN167)=FALSE,FALSE,IF('Schedule 3'!$G165="",FALSE,TRUE))</f>
        <v>0</v>
      </c>
      <c r="CO89" s="474"/>
      <c r="CP89" s="474"/>
      <c r="CQ89" s="474"/>
      <c r="CR89" s="474"/>
      <c r="CS89" s="472" t="b">
        <f>IF(ISNUMBER('Schedule 3'!CS167)=FALSE,FALSE,IF('Schedule 3'!$G165="",FALSE,TRUE))</f>
        <v>0</v>
      </c>
      <c r="CT89" s="474"/>
      <c r="CU89" s="474"/>
      <c r="CV89" s="474"/>
      <c r="CW89" s="474"/>
      <c r="CX89" s="472" t="b">
        <f>IF(ISNUMBER('Schedule 3'!CX167)=FALSE,FALSE,IF('Schedule 3'!$G165="",FALSE,TRUE))</f>
        <v>0</v>
      </c>
      <c r="CY89" s="474"/>
      <c r="CZ89" s="474"/>
      <c r="DA89" s="474"/>
      <c r="DB89" s="474"/>
      <c r="DC89" s="472" t="b">
        <f>IF(ISNUMBER('Schedule 3'!DC167)=FALSE,FALSE,IF('Schedule 3'!$G165="",FALSE,TRUE))</f>
        <v>0</v>
      </c>
      <c r="DD89" s="474"/>
      <c r="DE89" s="474"/>
      <c r="DF89" s="472"/>
      <c r="DG89" s="472"/>
      <c r="DH89" s="472" t="b">
        <f>IF(ISNUMBER('Schedule 3'!DH167)=FALSE,FALSE,IF('Schedule 3'!$G165="",FALSE,TRUE))</f>
        <v>0</v>
      </c>
      <c r="DI89" s="474"/>
      <c r="DJ89" s="474"/>
      <c r="DK89" s="474"/>
      <c r="DL89" s="474"/>
      <c r="DM89" s="472" t="b">
        <f>IF(ISNUMBER('Schedule 3'!DM167)=FALSE,FALSE,IF('Schedule 3'!$G165="",FALSE,TRUE))</f>
        <v>0</v>
      </c>
      <c r="DN89" s="474"/>
      <c r="DO89" s="474"/>
      <c r="DP89" s="474"/>
      <c r="DQ89" s="474"/>
      <c r="DR89" s="472" t="b">
        <f>IF(ISNUMBER('Schedule 3'!DR167)=FALSE,FALSE,IF('Schedule 3'!$G165="",FALSE,TRUE))</f>
        <v>0</v>
      </c>
      <c r="DS89" s="474"/>
      <c r="DT89" s="474"/>
      <c r="DU89" s="474"/>
      <c r="DV89" s="474"/>
      <c r="DW89" s="472" t="b">
        <f>IF(ISNUMBER('Schedule 3'!DW167)=FALSE,FALSE,IF('Schedule 3'!$G165="",FALSE,TRUE))</f>
        <v>0</v>
      </c>
      <c r="DX89" s="474"/>
      <c r="DY89" s="474"/>
      <c r="DZ89" s="474"/>
      <c r="EA89" s="474"/>
      <c r="EB89" s="472" t="b">
        <f>IF(ISNUMBER('Schedule 3'!EB167)=FALSE,FALSE,IF('Schedule 3'!$G165="",FALSE,TRUE))</f>
        <v>0</v>
      </c>
      <c r="EC89" s="474"/>
      <c r="ED89" s="474"/>
      <c r="EE89" s="474"/>
      <c r="EF89" s="474"/>
      <c r="EG89" s="472" t="b">
        <f>IF(ISNUMBER('Schedule 3'!EG167)=FALSE,FALSE,IF('Schedule 3'!$G165="",FALSE,TRUE))</f>
        <v>0</v>
      </c>
      <c r="EH89" s="474"/>
      <c r="EI89" s="474"/>
      <c r="EJ89" s="474"/>
      <c r="EK89" s="474"/>
      <c r="EL89" s="472" t="b">
        <f>IF(ISNUMBER('Schedule 3'!EL167)=FALSE,FALSE,IF('Schedule 3'!$G165="",FALSE,TRUE))</f>
        <v>0</v>
      </c>
      <c r="EM89" s="474"/>
      <c r="EN89" s="474"/>
      <c r="EO89" s="474"/>
      <c r="EP89" s="474"/>
      <c r="EQ89" s="472" t="b">
        <f>IF(ISNUMBER('Schedule 3'!EQ167)=FALSE,FALSE,IF('Schedule 3'!$G165="",FALSE,TRUE))</f>
        <v>0</v>
      </c>
      <c r="ER89" s="474"/>
      <c r="ES89" s="474"/>
      <c r="ET89" s="474"/>
      <c r="EU89" s="474"/>
      <c r="EV89" s="472" t="b">
        <f>IF(ISNUMBER('Schedule 3'!EV167)=FALSE,FALSE,IF('Schedule 3'!$G165="",FALSE,TRUE))</f>
        <v>0</v>
      </c>
      <c r="EW89" s="474"/>
      <c r="EX89" s="474"/>
      <c r="EY89" s="474"/>
      <c r="EZ89" s="474"/>
      <c r="FA89" s="472" t="b">
        <f>IF(ISNUMBER('Schedule 3'!FA167)=FALSE,FALSE,IF('Schedule 3'!$G165="",FALSE,TRUE))</f>
        <v>0</v>
      </c>
      <c r="FB89" s="474"/>
      <c r="FC89" s="474"/>
      <c r="FD89" s="472"/>
      <c r="FE89" s="472"/>
      <c r="FF89" s="472" t="b">
        <f>IF(ISNUMBER('Schedule 3'!FF167)=FALSE,FALSE,IF('Schedule 3'!$G165="",FALSE,TRUE))</f>
        <v>0</v>
      </c>
      <c r="FG89" s="474"/>
      <c r="FH89" s="474"/>
      <c r="FI89" s="474"/>
      <c r="FJ89" s="474"/>
      <c r="FK89" s="472" t="b">
        <f>IF(ISNUMBER('Schedule 3'!FK167)=FALSE,FALSE,IF('Schedule 3'!$G165="",FALSE,TRUE))</f>
        <v>0</v>
      </c>
      <c r="FL89" s="474"/>
      <c r="FM89" s="474"/>
      <c r="FN89" s="474"/>
      <c r="FO89" s="474"/>
      <c r="FP89" s="472" t="b">
        <f>IF(ISNUMBER('Schedule 3'!FP167)=FALSE,FALSE,IF('Schedule 3'!$G165="",FALSE,TRUE))</f>
        <v>0</v>
      </c>
      <c r="FQ89" s="474"/>
      <c r="FR89" s="474"/>
      <c r="FS89" s="474"/>
      <c r="FT89" s="474"/>
      <c r="FU89" s="472" t="b">
        <f>IF(ISNUMBER('Schedule 3'!FU167)=FALSE,FALSE,IF('Schedule 3'!$G165="",FALSE,TRUE))</f>
        <v>0</v>
      </c>
      <c r="FV89" s="474"/>
      <c r="FW89" s="474"/>
      <c r="FX89" s="474"/>
      <c r="FY89" s="474"/>
      <c r="FZ89" s="472" t="b">
        <f>IF(ISNUMBER('Schedule 3'!FZ167)=FALSE,FALSE,IF('Schedule 3'!$G165="",FALSE,TRUE))</f>
        <v>0</v>
      </c>
      <c r="GA89" s="474"/>
      <c r="GB89" s="474"/>
      <c r="GC89" s="474"/>
      <c r="GD89" s="474"/>
      <c r="GE89" s="472" t="b">
        <f>IF(ISNUMBER('Schedule 3'!GE167)=FALSE,FALSE,IF('Schedule 3'!$G165="",FALSE,TRUE))</f>
        <v>0</v>
      </c>
      <c r="GF89" s="474"/>
      <c r="GG89" s="474"/>
      <c r="GH89" s="474"/>
      <c r="GI89" s="474"/>
      <c r="GJ89" s="472" t="b">
        <f>IF(ISNUMBER('Schedule 3'!GJ167)=FALSE,FALSE,IF('Schedule 3'!$G165="",FALSE,TRUE))</f>
        <v>0</v>
      </c>
      <c r="GK89" s="474"/>
      <c r="GL89" s="474"/>
      <c r="GM89" s="474"/>
      <c r="GN89" s="474"/>
      <c r="GO89" s="472" t="b">
        <f>IF(ISNUMBER('Schedule 3'!GO167)=FALSE,FALSE,IF('Schedule 3'!$G165="",FALSE,TRUE))</f>
        <v>0</v>
      </c>
      <c r="GP89" s="474"/>
      <c r="GQ89" s="474"/>
      <c r="GR89" s="474"/>
      <c r="GS89" s="474"/>
      <c r="GT89" s="472" t="b">
        <f>IF(ISNUMBER('Schedule 3'!GT167)=FALSE,FALSE,IF('Schedule 3'!$G165="",FALSE,TRUE))</f>
        <v>0</v>
      </c>
      <c r="GU89" s="474"/>
      <c r="GV89" s="474"/>
      <c r="GW89" s="474"/>
      <c r="GX89" s="474"/>
      <c r="GY89" s="472" t="b">
        <f>IF(ISNUMBER('Schedule 3'!GY167)=FALSE,FALSE,IF('Schedule 3'!$G165="",FALSE,TRUE))</f>
        <v>0</v>
      </c>
      <c r="GZ89" s="474"/>
      <c r="HA89" s="474"/>
      <c r="HB89" s="472"/>
      <c r="HC89" s="472"/>
      <c r="HD89" s="472" t="b">
        <f>IF(ISNUMBER('Schedule 3'!HD167)=FALSE,FALSE,IF('Schedule 3'!$G165="",FALSE,TRUE))</f>
        <v>0</v>
      </c>
      <c r="HE89" s="474"/>
      <c r="HF89" s="474"/>
      <c r="HG89" s="474"/>
      <c r="HH89" s="474"/>
      <c r="HI89" s="472" t="b">
        <f>IF(ISNUMBER('Schedule 3'!HI167)=FALSE,FALSE,IF('Schedule 3'!$G165="",FALSE,TRUE))</f>
        <v>0</v>
      </c>
      <c r="HJ89" s="474"/>
      <c r="HK89" s="474"/>
      <c r="HL89" s="474"/>
      <c r="HM89" s="474"/>
      <c r="HN89" s="472" t="b">
        <f>IF(ISNUMBER('Schedule 3'!HN167)=FALSE,FALSE,IF('Schedule 3'!$G165="",FALSE,TRUE))</f>
        <v>0</v>
      </c>
      <c r="HO89" s="474"/>
      <c r="HP89" s="474"/>
      <c r="HQ89" s="474"/>
      <c r="HR89" s="474"/>
      <c r="HS89" s="472" t="b">
        <f>IF(ISNUMBER('Schedule 3'!HS167)=FALSE,FALSE,IF('Schedule 3'!$G165="",FALSE,TRUE))</f>
        <v>0</v>
      </c>
      <c r="HT89" s="474"/>
      <c r="HU89" s="474"/>
      <c r="HV89" s="474"/>
      <c r="HW89" s="474"/>
      <c r="HX89" s="472" t="b">
        <f>IF(ISNUMBER('Schedule 3'!HX167)=FALSE,FALSE,IF('Schedule 3'!$G165="",FALSE,TRUE))</f>
        <v>0</v>
      </c>
      <c r="HY89" s="474"/>
      <c r="HZ89" s="474"/>
      <c r="IA89" s="474"/>
      <c r="IB89" s="474"/>
      <c r="IC89" s="472" t="b">
        <f>IF(ISNUMBER('Schedule 3'!IC167)=FALSE,FALSE,IF('Schedule 3'!$G165="",FALSE,TRUE))</f>
        <v>0</v>
      </c>
      <c r="ID89" s="474"/>
      <c r="IE89" s="474"/>
      <c r="IF89" s="474"/>
      <c r="IG89" s="474"/>
      <c r="IH89" s="472" t="b">
        <f>IF(ISNUMBER('Schedule 3'!IH167)=FALSE,FALSE,IF('Schedule 3'!$G165="",FALSE,TRUE))</f>
        <v>0</v>
      </c>
      <c r="II89" s="474"/>
      <c r="IJ89" s="474"/>
      <c r="IK89" s="474"/>
      <c r="IL89" s="474"/>
      <c r="IM89" s="472" t="b">
        <f>IF(ISNUMBER('Schedule 3'!IM167)=FALSE,FALSE,IF('Schedule 3'!$G165="",FALSE,TRUE))</f>
        <v>0</v>
      </c>
      <c r="IN89" s="474"/>
      <c r="IO89" s="474"/>
      <c r="IP89" s="474"/>
      <c r="IQ89" s="474"/>
      <c r="IR89" s="472" t="b">
        <f>IF(ISNUMBER('Schedule 3'!IR167)=FALSE,FALSE,IF('Schedule 3'!$G165="",FALSE,TRUE))</f>
        <v>0</v>
      </c>
      <c r="IS89" s="474"/>
      <c r="IT89" s="474"/>
      <c r="IU89" s="474"/>
      <c r="IV89" s="474"/>
      <c r="IW89" s="472" t="b">
        <f>IF(ISNUMBER('Schedule 3'!IW167)=FALSE,FALSE,IF('Schedule 3'!$G165="",FALSE,TRUE))</f>
        <v>0</v>
      </c>
      <c r="IX89" s="474"/>
      <c r="IY89" s="465"/>
      <c r="IZ89" s="78"/>
    </row>
    <row r="90" spans="2:260" x14ac:dyDescent="0.35">
      <c r="B90" s="469"/>
      <c r="C90" s="123" t="s">
        <v>435</v>
      </c>
      <c r="D90" s="162" t="s">
        <v>436</v>
      </c>
      <c r="E90" s="470"/>
      <c r="F90" s="471"/>
      <c r="G90" s="472"/>
      <c r="H90" s="473"/>
      <c r="I90" s="472"/>
      <c r="J90" s="471"/>
      <c r="K90" s="472"/>
      <c r="L90" s="472" t="b">
        <f>IF(ISNUMBER('Schedule 3'!L175)=FALSE,FALSE,IF('Schedule 3'!$G173="",FALSE,TRUE))</f>
        <v>0</v>
      </c>
      <c r="M90" s="474"/>
      <c r="N90" s="474"/>
      <c r="O90" s="474"/>
      <c r="P90" s="474"/>
      <c r="Q90" s="472" t="b">
        <f>IF(ISNUMBER('Schedule 3'!Q175)=FALSE,FALSE,IF('Schedule 3'!$G173="",FALSE,TRUE))</f>
        <v>0</v>
      </c>
      <c r="R90" s="474"/>
      <c r="S90" s="474"/>
      <c r="T90" s="474"/>
      <c r="U90" s="474"/>
      <c r="V90" s="472" t="b">
        <f>IF(ISNUMBER('Schedule 3'!V175)=FALSE,FALSE,IF('Schedule 3'!$G173="",FALSE,TRUE))</f>
        <v>0</v>
      </c>
      <c r="W90" s="474"/>
      <c r="X90" s="474"/>
      <c r="Y90" s="474"/>
      <c r="Z90" s="474"/>
      <c r="AA90" s="472" t="b">
        <f>IF(ISNUMBER('Schedule 3'!AA175)=FALSE,FALSE,IF('Schedule 3'!$G173="",FALSE,TRUE))</f>
        <v>0</v>
      </c>
      <c r="AB90" s="474"/>
      <c r="AC90" s="474"/>
      <c r="AD90" s="474"/>
      <c r="AE90" s="474"/>
      <c r="AF90" s="472" t="b">
        <f>IF(ISNUMBER('Schedule 3'!AF175)=FALSE,FALSE,IF('Schedule 3'!$G173="",FALSE,TRUE))</f>
        <v>0</v>
      </c>
      <c r="AG90" s="474"/>
      <c r="AH90" s="474"/>
      <c r="AI90" s="474"/>
      <c r="AJ90" s="474"/>
      <c r="AK90" s="472" t="b">
        <f>IF(ISNUMBER('Schedule 3'!AK175)=FALSE,FALSE,IF('Schedule 3'!$G173="",FALSE,TRUE))</f>
        <v>0</v>
      </c>
      <c r="AL90" s="474"/>
      <c r="AM90" s="474"/>
      <c r="AN90" s="474"/>
      <c r="AO90" s="474"/>
      <c r="AP90" s="472" t="b">
        <f>IF(ISNUMBER('Schedule 3'!AP175)=FALSE,FALSE,IF('Schedule 3'!$G173="",FALSE,TRUE))</f>
        <v>0</v>
      </c>
      <c r="AQ90" s="474"/>
      <c r="AR90" s="474"/>
      <c r="AS90" s="474"/>
      <c r="AT90" s="474"/>
      <c r="AU90" s="472" t="b">
        <f>IF(ISNUMBER('Schedule 3'!AU175)=FALSE,FALSE,IF('Schedule 3'!$G173="",FALSE,TRUE))</f>
        <v>0</v>
      </c>
      <c r="AV90" s="474"/>
      <c r="AW90" s="474"/>
      <c r="AX90" s="474"/>
      <c r="AY90" s="474"/>
      <c r="AZ90" s="472" t="b">
        <f>IF(ISNUMBER('Schedule 3'!AZ175)=FALSE,FALSE,IF('Schedule 3'!$G173="",FALSE,TRUE))</f>
        <v>0</v>
      </c>
      <c r="BA90" s="474"/>
      <c r="BB90" s="474"/>
      <c r="BC90" s="474"/>
      <c r="BD90" s="474"/>
      <c r="BE90" s="472" t="b">
        <f>IF(ISNUMBER('Schedule 3'!BE175)=FALSE,FALSE,IF('Schedule 3'!$G173="",FALSE,TRUE))</f>
        <v>0</v>
      </c>
      <c r="BF90" s="474"/>
      <c r="BG90" s="474"/>
      <c r="BH90" s="472"/>
      <c r="BI90" s="472"/>
      <c r="BJ90" s="472" t="b">
        <f>IF(ISNUMBER('Schedule 3'!BJ175)=FALSE,FALSE,IF('Schedule 3'!$G173="",FALSE,TRUE))</f>
        <v>0</v>
      </c>
      <c r="BK90" s="474"/>
      <c r="BL90" s="474"/>
      <c r="BM90" s="474"/>
      <c r="BN90" s="474"/>
      <c r="BO90" s="472" t="b">
        <f>IF(ISNUMBER('Schedule 3'!BO175)=FALSE,FALSE,IF('Schedule 3'!$G173="",FALSE,TRUE))</f>
        <v>0</v>
      </c>
      <c r="BP90" s="474"/>
      <c r="BQ90" s="474"/>
      <c r="BR90" s="474"/>
      <c r="BS90" s="474"/>
      <c r="BT90" s="472" t="b">
        <f>IF(ISNUMBER('Schedule 3'!BT175)=FALSE,FALSE,IF('Schedule 3'!$G173="",FALSE,TRUE))</f>
        <v>0</v>
      </c>
      <c r="BU90" s="474"/>
      <c r="BV90" s="474"/>
      <c r="BW90" s="474"/>
      <c r="BX90" s="474"/>
      <c r="BY90" s="472" t="b">
        <f>IF(ISNUMBER('Schedule 3'!BY175)=FALSE,FALSE,IF('Schedule 3'!$G173="",FALSE,TRUE))</f>
        <v>0</v>
      </c>
      <c r="BZ90" s="474"/>
      <c r="CA90" s="474"/>
      <c r="CB90" s="474"/>
      <c r="CC90" s="474"/>
      <c r="CD90" s="472" t="b">
        <f>IF(ISNUMBER('Schedule 3'!CD175)=FALSE,FALSE,IF('Schedule 3'!$G173="",FALSE,TRUE))</f>
        <v>0</v>
      </c>
      <c r="CE90" s="474"/>
      <c r="CF90" s="474"/>
      <c r="CG90" s="474"/>
      <c r="CH90" s="474"/>
      <c r="CI90" s="472" t="b">
        <f>IF(ISNUMBER('Schedule 3'!CI175)=FALSE,FALSE,IF('Schedule 3'!$G173="",FALSE,TRUE))</f>
        <v>0</v>
      </c>
      <c r="CJ90" s="474"/>
      <c r="CK90" s="474"/>
      <c r="CL90" s="474"/>
      <c r="CM90" s="474"/>
      <c r="CN90" s="472" t="b">
        <f>IF(ISNUMBER('Schedule 3'!CN175)=FALSE,FALSE,IF('Schedule 3'!$G173="",FALSE,TRUE))</f>
        <v>0</v>
      </c>
      <c r="CO90" s="474"/>
      <c r="CP90" s="474"/>
      <c r="CQ90" s="474"/>
      <c r="CR90" s="474"/>
      <c r="CS90" s="472" t="b">
        <f>IF(ISNUMBER('Schedule 3'!CS175)=FALSE,FALSE,IF('Schedule 3'!$G173="",FALSE,TRUE))</f>
        <v>0</v>
      </c>
      <c r="CT90" s="474"/>
      <c r="CU90" s="474"/>
      <c r="CV90" s="474"/>
      <c r="CW90" s="474"/>
      <c r="CX90" s="472" t="b">
        <f>IF(ISNUMBER('Schedule 3'!CX175)=FALSE,FALSE,IF('Schedule 3'!$G173="",FALSE,TRUE))</f>
        <v>0</v>
      </c>
      <c r="CY90" s="474"/>
      <c r="CZ90" s="474"/>
      <c r="DA90" s="474"/>
      <c r="DB90" s="474"/>
      <c r="DC90" s="472" t="b">
        <f>IF(ISNUMBER('Schedule 3'!DC175)=FALSE,FALSE,IF('Schedule 3'!$G173="",FALSE,TRUE))</f>
        <v>0</v>
      </c>
      <c r="DD90" s="474"/>
      <c r="DE90" s="474"/>
      <c r="DF90" s="472"/>
      <c r="DG90" s="472"/>
      <c r="DH90" s="472" t="b">
        <f>IF(ISNUMBER('Schedule 3'!DH175)=FALSE,FALSE,IF('Schedule 3'!$G173="",FALSE,TRUE))</f>
        <v>0</v>
      </c>
      <c r="DI90" s="474"/>
      <c r="DJ90" s="474"/>
      <c r="DK90" s="474"/>
      <c r="DL90" s="474"/>
      <c r="DM90" s="472" t="b">
        <f>IF(ISNUMBER('Schedule 3'!DM175)=FALSE,FALSE,IF('Schedule 3'!$G173="",FALSE,TRUE))</f>
        <v>0</v>
      </c>
      <c r="DN90" s="474"/>
      <c r="DO90" s="474"/>
      <c r="DP90" s="474"/>
      <c r="DQ90" s="474"/>
      <c r="DR90" s="472" t="b">
        <f>IF(ISNUMBER('Schedule 3'!DR175)=FALSE,FALSE,IF('Schedule 3'!$G173="",FALSE,TRUE))</f>
        <v>0</v>
      </c>
      <c r="DS90" s="474"/>
      <c r="DT90" s="474"/>
      <c r="DU90" s="474"/>
      <c r="DV90" s="474"/>
      <c r="DW90" s="472" t="b">
        <f>IF(ISNUMBER('Schedule 3'!DW175)=FALSE,FALSE,IF('Schedule 3'!$G173="",FALSE,TRUE))</f>
        <v>0</v>
      </c>
      <c r="DX90" s="474"/>
      <c r="DY90" s="474"/>
      <c r="DZ90" s="474"/>
      <c r="EA90" s="474"/>
      <c r="EB90" s="472" t="b">
        <f>IF(ISNUMBER('Schedule 3'!EB175)=FALSE,FALSE,IF('Schedule 3'!$G173="",FALSE,TRUE))</f>
        <v>0</v>
      </c>
      <c r="EC90" s="474"/>
      <c r="ED90" s="474"/>
      <c r="EE90" s="474"/>
      <c r="EF90" s="474"/>
      <c r="EG90" s="472" t="b">
        <f>IF(ISNUMBER('Schedule 3'!EG175)=FALSE,FALSE,IF('Schedule 3'!$G173="",FALSE,TRUE))</f>
        <v>0</v>
      </c>
      <c r="EH90" s="474"/>
      <c r="EI90" s="474"/>
      <c r="EJ90" s="474"/>
      <c r="EK90" s="474"/>
      <c r="EL90" s="472" t="b">
        <f>IF(ISNUMBER('Schedule 3'!EL175)=FALSE,FALSE,IF('Schedule 3'!$G173="",FALSE,TRUE))</f>
        <v>0</v>
      </c>
      <c r="EM90" s="474"/>
      <c r="EN90" s="474"/>
      <c r="EO90" s="474"/>
      <c r="EP90" s="474"/>
      <c r="EQ90" s="472" t="b">
        <f>IF(ISNUMBER('Schedule 3'!EQ175)=FALSE,FALSE,IF('Schedule 3'!$G173="",FALSE,TRUE))</f>
        <v>0</v>
      </c>
      <c r="ER90" s="474"/>
      <c r="ES90" s="474"/>
      <c r="ET90" s="474"/>
      <c r="EU90" s="474"/>
      <c r="EV90" s="472" t="b">
        <f>IF(ISNUMBER('Schedule 3'!EV175)=FALSE,FALSE,IF('Schedule 3'!$G173="",FALSE,TRUE))</f>
        <v>0</v>
      </c>
      <c r="EW90" s="474"/>
      <c r="EX90" s="474"/>
      <c r="EY90" s="474"/>
      <c r="EZ90" s="474"/>
      <c r="FA90" s="472" t="b">
        <f>IF(ISNUMBER('Schedule 3'!FA175)=FALSE,FALSE,IF('Schedule 3'!$G173="",FALSE,TRUE))</f>
        <v>0</v>
      </c>
      <c r="FB90" s="474"/>
      <c r="FC90" s="474"/>
      <c r="FD90" s="472"/>
      <c r="FE90" s="472"/>
      <c r="FF90" s="472" t="b">
        <f>IF(ISNUMBER('Schedule 3'!FF175)=FALSE,FALSE,IF('Schedule 3'!$G173="",FALSE,TRUE))</f>
        <v>0</v>
      </c>
      <c r="FG90" s="474"/>
      <c r="FH90" s="474"/>
      <c r="FI90" s="474"/>
      <c r="FJ90" s="474"/>
      <c r="FK90" s="472" t="b">
        <f>IF(ISNUMBER('Schedule 3'!FK175)=FALSE,FALSE,IF('Schedule 3'!$G173="",FALSE,TRUE))</f>
        <v>0</v>
      </c>
      <c r="FL90" s="474"/>
      <c r="FM90" s="474"/>
      <c r="FN90" s="474"/>
      <c r="FO90" s="474"/>
      <c r="FP90" s="472" t="b">
        <f>IF(ISNUMBER('Schedule 3'!FP175)=FALSE,FALSE,IF('Schedule 3'!$G173="",FALSE,TRUE))</f>
        <v>0</v>
      </c>
      <c r="FQ90" s="474"/>
      <c r="FR90" s="474"/>
      <c r="FS90" s="474"/>
      <c r="FT90" s="474"/>
      <c r="FU90" s="472" t="b">
        <f>IF(ISNUMBER('Schedule 3'!FU175)=FALSE,FALSE,IF('Schedule 3'!$G173="",FALSE,TRUE))</f>
        <v>0</v>
      </c>
      <c r="FV90" s="474"/>
      <c r="FW90" s="474"/>
      <c r="FX90" s="474"/>
      <c r="FY90" s="474"/>
      <c r="FZ90" s="472" t="b">
        <f>IF(ISNUMBER('Schedule 3'!FZ175)=FALSE,FALSE,IF('Schedule 3'!$G173="",FALSE,TRUE))</f>
        <v>0</v>
      </c>
      <c r="GA90" s="474"/>
      <c r="GB90" s="474"/>
      <c r="GC90" s="474"/>
      <c r="GD90" s="474"/>
      <c r="GE90" s="472" t="b">
        <f>IF(ISNUMBER('Schedule 3'!GE175)=FALSE,FALSE,IF('Schedule 3'!$G173="",FALSE,TRUE))</f>
        <v>0</v>
      </c>
      <c r="GF90" s="474"/>
      <c r="GG90" s="474"/>
      <c r="GH90" s="474"/>
      <c r="GI90" s="474"/>
      <c r="GJ90" s="472" t="b">
        <f>IF(ISNUMBER('Schedule 3'!GJ175)=FALSE,FALSE,IF('Schedule 3'!$G173="",FALSE,TRUE))</f>
        <v>0</v>
      </c>
      <c r="GK90" s="474"/>
      <c r="GL90" s="474"/>
      <c r="GM90" s="474"/>
      <c r="GN90" s="474"/>
      <c r="GO90" s="472" t="b">
        <f>IF(ISNUMBER('Schedule 3'!GO175)=FALSE,FALSE,IF('Schedule 3'!$G173="",FALSE,TRUE))</f>
        <v>0</v>
      </c>
      <c r="GP90" s="474"/>
      <c r="GQ90" s="474"/>
      <c r="GR90" s="474"/>
      <c r="GS90" s="474"/>
      <c r="GT90" s="472" t="b">
        <f>IF(ISNUMBER('Schedule 3'!GT175)=FALSE,FALSE,IF('Schedule 3'!$G173="",FALSE,TRUE))</f>
        <v>0</v>
      </c>
      <c r="GU90" s="474"/>
      <c r="GV90" s="474"/>
      <c r="GW90" s="474"/>
      <c r="GX90" s="474"/>
      <c r="GY90" s="472" t="b">
        <f>IF(ISNUMBER('Schedule 3'!GY175)=FALSE,FALSE,IF('Schedule 3'!$G173="",FALSE,TRUE))</f>
        <v>0</v>
      </c>
      <c r="GZ90" s="474"/>
      <c r="HA90" s="474"/>
      <c r="HB90" s="472"/>
      <c r="HC90" s="472"/>
      <c r="HD90" s="472" t="b">
        <f>IF(ISNUMBER('Schedule 3'!HD175)=FALSE,FALSE,IF('Schedule 3'!$G173="",FALSE,TRUE))</f>
        <v>0</v>
      </c>
      <c r="HE90" s="474"/>
      <c r="HF90" s="474"/>
      <c r="HG90" s="474"/>
      <c r="HH90" s="474"/>
      <c r="HI90" s="472" t="b">
        <f>IF(ISNUMBER('Schedule 3'!HI175)=FALSE,FALSE,IF('Schedule 3'!$G173="",FALSE,TRUE))</f>
        <v>0</v>
      </c>
      <c r="HJ90" s="474"/>
      <c r="HK90" s="474"/>
      <c r="HL90" s="474"/>
      <c r="HM90" s="474"/>
      <c r="HN90" s="472" t="b">
        <f>IF(ISNUMBER('Schedule 3'!HN175)=FALSE,FALSE,IF('Schedule 3'!$G173="",FALSE,TRUE))</f>
        <v>0</v>
      </c>
      <c r="HO90" s="474"/>
      <c r="HP90" s="474"/>
      <c r="HQ90" s="474"/>
      <c r="HR90" s="474"/>
      <c r="HS90" s="472" t="b">
        <f>IF(ISNUMBER('Schedule 3'!HS175)=FALSE,FALSE,IF('Schedule 3'!$G173="",FALSE,TRUE))</f>
        <v>0</v>
      </c>
      <c r="HT90" s="474"/>
      <c r="HU90" s="474"/>
      <c r="HV90" s="474"/>
      <c r="HW90" s="474"/>
      <c r="HX90" s="472" t="b">
        <f>IF(ISNUMBER('Schedule 3'!HX175)=FALSE,FALSE,IF('Schedule 3'!$G173="",FALSE,TRUE))</f>
        <v>0</v>
      </c>
      <c r="HY90" s="474"/>
      <c r="HZ90" s="474"/>
      <c r="IA90" s="474"/>
      <c r="IB90" s="474"/>
      <c r="IC90" s="472" t="b">
        <f>IF(ISNUMBER('Schedule 3'!IC175)=FALSE,FALSE,IF('Schedule 3'!$G173="",FALSE,TRUE))</f>
        <v>0</v>
      </c>
      <c r="ID90" s="474"/>
      <c r="IE90" s="474"/>
      <c r="IF90" s="474"/>
      <c r="IG90" s="474"/>
      <c r="IH90" s="472" t="b">
        <f>IF(ISNUMBER('Schedule 3'!IH175)=FALSE,FALSE,IF('Schedule 3'!$G173="",FALSE,TRUE))</f>
        <v>0</v>
      </c>
      <c r="II90" s="474"/>
      <c r="IJ90" s="474"/>
      <c r="IK90" s="474"/>
      <c r="IL90" s="474"/>
      <c r="IM90" s="472" t="b">
        <f>IF(ISNUMBER('Schedule 3'!IM175)=FALSE,FALSE,IF('Schedule 3'!$G173="",FALSE,TRUE))</f>
        <v>0</v>
      </c>
      <c r="IN90" s="474"/>
      <c r="IO90" s="474"/>
      <c r="IP90" s="474"/>
      <c r="IQ90" s="474"/>
      <c r="IR90" s="472" t="b">
        <f>IF(ISNUMBER('Schedule 3'!IR175)=FALSE,FALSE,IF('Schedule 3'!$G173="",FALSE,TRUE))</f>
        <v>0</v>
      </c>
      <c r="IS90" s="474"/>
      <c r="IT90" s="474"/>
      <c r="IU90" s="474"/>
      <c r="IV90" s="474"/>
      <c r="IW90" s="472" t="b">
        <f>IF(ISNUMBER('Schedule 3'!IW175)=FALSE,FALSE,IF('Schedule 3'!$G173="",FALSE,TRUE))</f>
        <v>0</v>
      </c>
      <c r="IX90" s="474"/>
      <c r="IY90" s="465"/>
      <c r="IZ90" s="78"/>
    </row>
    <row r="91" spans="2:260" x14ac:dyDescent="0.35">
      <c r="B91" s="469"/>
      <c r="C91" s="123" t="s">
        <v>440</v>
      </c>
      <c r="D91" s="162" t="s">
        <v>441</v>
      </c>
      <c r="E91" s="470"/>
      <c r="F91" s="471"/>
      <c r="G91" s="472"/>
      <c r="H91" s="473"/>
      <c r="I91" s="472"/>
      <c r="J91" s="471"/>
      <c r="K91" s="472"/>
      <c r="L91" s="472" t="b">
        <f>IF(ISNUMBER('Schedule 3'!L183)=FALSE,FALSE,IF('Schedule 3'!$G181="",FALSE,TRUE))</f>
        <v>0</v>
      </c>
      <c r="M91" s="474"/>
      <c r="N91" s="474"/>
      <c r="O91" s="474"/>
      <c r="P91" s="474"/>
      <c r="Q91" s="472" t="b">
        <f>IF(ISNUMBER('Schedule 3'!Q183)=FALSE,FALSE,IF('Schedule 3'!$G181="",FALSE,TRUE))</f>
        <v>0</v>
      </c>
      <c r="R91" s="474"/>
      <c r="S91" s="474"/>
      <c r="T91" s="474"/>
      <c r="U91" s="474"/>
      <c r="V91" s="472" t="b">
        <f>IF(ISNUMBER('Schedule 3'!V183)=FALSE,FALSE,IF('Schedule 3'!$G181="",FALSE,TRUE))</f>
        <v>0</v>
      </c>
      <c r="W91" s="474"/>
      <c r="X91" s="474"/>
      <c r="Y91" s="474"/>
      <c r="Z91" s="474"/>
      <c r="AA91" s="472" t="b">
        <f>IF(ISNUMBER('Schedule 3'!AA183)=FALSE,FALSE,IF('Schedule 3'!$G181="",FALSE,TRUE))</f>
        <v>0</v>
      </c>
      <c r="AB91" s="474"/>
      <c r="AC91" s="474"/>
      <c r="AD91" s="474"/>
      <c r="AE91" s="474"/>
      <c r="AF91" s="472" t="b">
        <f>IF(ISNUMBER('Schedule 3'!AF183)=FALSE,FALSE,IF('Schedule 3'!$G181="",FALSE,TRUE))</f>
        <v>0</v>
      </c>
      <c r="AG91" s="474"/>
      <c r="AH91" s="474"/>
      <c r="AI91" s="474"/>
      <c r="AJ91" s="474"/>
      <c r="AK91" s="472" t="b">
        <f>IF(ISNUMBER('Schedule 3'!AK183)=FALSE,FALSE,IF('Schedule 3'!$G181="",FALSE,TRUE))</f>
        <v>0</v>
      </c>
      <c r="AL91" s="474"/>
      <c r="AM91" s="474"/>
      <c r="AN91" s="474"/>
      <c r="AO91" s="474"/>
      <c r="AP91" s="472" t="b">
        <f>IF(ISNUMBER('Schedule 3'!AP183)=FALSE,FALSE,IF('Schedule 3'!$G181="",FALSE,TRUE))</f>
        <v>0</v>
      </c>
      <c r="AQ91" s="474"/>
      <c r="AR91" s="474"/>
      <c r="AS91" s="474"/>
      <c r="AT91" s="474"/>
      <c r="AU91" s="472" t="b">
        <f>IF(ISNUMBER('Schedule 3'!AU183)=FALSE,FALSE,IF('Schedule 3'!$G181="",FALSE,TRUE))</f>
        <v>0</v>
      </c>
      <c r="AV91" s="474"/>
      <c r="AW91" s="474"/>
      <c r="AX91" s="474"/>
      <c r="AY91" s="474"/>
      <c r="AZ91" s="472" t="b">
        <f>IF(ISNUMBER('Schedule 3'!AZ183)=FALSE,FALSE,IF('Schedule 3'!$G181="",FALSE,TRUE))</f>
        <v>0</v>
      </c>
      <c r="BA91" s="474"/>
      <c r="BB91" s="474"/>
      <c r="BC91" s="474"/>
      <c r="BD91" s="474"/>
      <c r="BE91" s="472" t="b">
        <f>IF(ISNUMBER('Schedule 3'!BE183)=FALSE,FALSE,IF('Schedule 3'!$G181="",FALSE,TRUE))</f>
        <v>0</v>
      </c>
      <c r="BF91" s="474"/>
      <c r="BG91" s="474"/>
      <c r="BH91" s="472"/>
      <c r="BI91" s="472"/>
      <c r="BJ91" s="472" t="b">
        <f>IF(ISNUMBER('Schedule 3'!BJ183)=FALSE,FALSE,IF('Schedule 3'!$G181="",FALSE,TRUE))</f>
        <v>0</v>
      </c>
      <c r="BK91" s="474"/>
      <c r="BL91" s="474"/>
      <c r="BM91" s="474"/>
      <c r="BN91" s="474"/>
      <c r="BO91" s="472" t="b">
        <f>IF(ISNUMBER('Schedule 3'!BO183)=FALSE,FALSE,IF('Schedule 3'!$G181="",FALSE,TRUE))</f>
        <v>0</v>
      </c>
      <c r="BP91" s="474"/>
      <c r="BQ91" s="474"/>
      <c r="BR91" s="474"/>
      <c r="BS91" s="474"/>
      <c r="BT91" s="472" t="b">
        <f>IF(ISNUMBER('Schedule 3'!BT183)=FALSE,FALSE,IF('Schedule 3'!$G181="",FALSE,TRUE))</f>
        <v>0</v>
      </c>
      <c r="BU91" s="474"/>
      <c r="BV91" s="474"/>
      <c r="BW91" s="474"/>
      <c r="BX91" s="474"/>
      <c r="BY91" s="472" t="b">
        <f>IF(ISNUMBER('Schedule 3'!BY183)=FALSE,FALSE,IF('Schedule 3'!$G181="",FALSE,TRUE))</f>
        <v>0</v>
      </c>
      <c r="BZ91" s="474"/>
      <c r="CA91" s="474"/>
      <c r="CB91" s="474"/>
      <c r="CC91" s="474"/>
      <c r="CD91" s="472" t="b">
        <f>IF(ISNUMBER('Schedule 3'!CD183)=FALSE,FALSE,IF('Schedule 3'!$G181="",FALSE,TRUE))</f>
        <v>0</v>
      </c>
      <c r="CE91" s="474"/>
      <c r="CF91" s="474"/>
      <c r="CG91" s="474"/>
      <c r="CH91" s="474"/>
      <c r="CI91" s="472" t="b">
        <f>IF(ISNUMBER('Schedule 3'!CI183)=FALSE,FALSE,IF('Schedule 3'!$G181="",FALSE,TRUE))</f>
        <v>0</v>
      </c>
      <c r="CJ91" s="474"/>
      <c r="CK91" s="474"/>
      <c r="CL91" s="474"/>
      <c r="CM91" s="474"/>
      <c r="CN91" s="472" t="b">
        <f>IF(ISNUMBER('Schedule 3'!CN183)=FALSE,FALSE,IF('Schedule 3'!$G181="",FALSE,TRUE))</f>
        <v>0</v>
      </c>
      <c r="CO91" s="474"/>
      <c r="CP91" s="474"/>
      <c r="CQ91" s="474"/>
      <c r="CR91" s="474"/>
      <c r="CS91" s="472" t="b">
        <f>IF(ISNUMBER('Schedule 3'!CS183)=FALSE,FALSE,IF('Schedule 3'!$G181="",FALSE,TRUE))</f>
        <v>0</v>
      </c>
      <c r="CT91" s="474"/>
      <c r="CU91" s="474"/>
      <c r="CV91" s="474"/>
      <c r="CW91" s="474"/>
      <c r="CX91" s="472" t="b">
        <f>IF(ISNUMBER('Schedule 3'!CX183)=FALSE,FALSE,IF('Schedule 3'!$G181="",FALSE,TRUE))</f>
        <v>0</v>
      </c>
      <c r="CY91" s="474"/>
      <c r="CZ91" s="474"/>
      <c r="DA91" s="474"/>
      <c r="DB91" s="474"/>
      <c r="DC91" s="472" t="b">
        <f>IF(ISNUMBER('Schedule 3'!DC183)=FALSE,FALSE,IF('Schedule 3'!$G181="",FALSE,TRUE))</f>
        <v>0</v>
      </c>
      <c r="DD91" s="474"/>
      <c r="DE91" s="474"/>
      <c r="DF91" s="472"/>
      <c r="DG91" s="472"/>
      <c r="DH91" s="472" t="b">
        <f>IF(ISNUMBER('Schedule 3'!DH183)=FALSE,FALSE,IF('Schedule 3'!$G181="",FALSE,TRUE))</f>
        <v>0</v>
      </c>
      <c r="DI91" s="474"/>
      <c r="DJ91" s="474"/>
      <c r="DK91" s="474"/>
      <c r="DL91" s="474"/>
      <c r="DM91" s="472" t="b">
        <f>IF(ISNUMBER('Schedule 3'!DM183)=FALSE,FALSE,IF('Schedule 3'!$G181="",FALSE,TRUE))</f>
        <v>0</v>
      </c>
      <c r="DN91" s="474"/>
      <c r="DO91" s="474"/>
      <c r="DP91" s="474"/>
      <c r="DQ91" s="474"/>
      <c r="DR91" s="472" t="b">
        <f>IF(ISNUMBER('Schedule 3'!DR183)=FALSE,FALSE,IF('Schedule 3'!$G181="",FALSE,TRUE))</f>
        <v>0</v>
      </c>
      <c r="DS91" s="474"/>
      <c r="DT91" s="474"/>
      <c r="DU91" s="474"/>
      <c r="DV91" s="474"/>
      <c r="DW91" s="472" t="b">
        <f>IF(ISNUMBER('Schedule 3'!DW183)=FALSE,FALSE,IF('Schedule 3'!$G181="",FALSE,TRUE))</f>
        <v>0</v>
      </c>
      <c r="DX91" s="474"/>
      <c r="DY91" s="474"/>
      <c r="DZ91" s="474"/>
      <c r="EA91" s="474"/>
      <c r="EB91" s="472" t="b">
        <f>IF(ISNUMBER('Schedule 3'!EB183)=FALSE,FALSE,IF('Schedule 3'!$G181="",FALSE,TRUE))</f>
        <v>0</v>
      </c>
      <c r="EC91" s="474"/>
      <c r="ED91" s="474"/>
      <c r="EE91" s="474"/>
      <c r="EF91" s="474"/>
      <c r="EG91" s="472" t="b">
        <f>IF(ISNUMBER('Schedule 3'!EG183)=FALSE,FALSE,IF('Schedule 3'!$G181="",FALSE,TRUE))</f>
        <v>0</v>
      </c>
      <c r="EH91" s="474"/>
      <c r="EI91" s="474"/>
      <c r="EJ91" s="474"/>
      <c r="EK91" s="474"/>
      <c r="EL91" s="472" t="b">
        <f>IF(ISNUMBER('Schedule 3'!EL183)=FALSE,FALSE,IF('Schedule 3'!$G181="",FALSE,TRUE))</f>
        <v>0</v>
      </c>
      <c r="EM91" s="474"/>
      <c r="EN91" s="474"/>
      <c r="EO91" s="474"/>
      <c r="EP91" s="474"/>
      <c r="EQ91" s="472" t="b">
        <f>IF(ISNUMBER('Schedule 3'!EQ183)=FALSE,FALSE,IF('Schedule 3'!$G181="",FALSE,TRUE))</f>
        <v>0</v>
      </c>
      <c r="ER91" s="474"/>
      <c r="ES91" s="474"/>
      <c r="ET91" s="474"/>
      <c r="EU91" s="474"/>
      <c r="EV91" s="472" t="b">
        <f>IF(ISNUMBER('Schedule 3'!EV183)=FALSE,FALSE,IF('Schedule 3'!$G181="",FALSE,TRUE))</f>
        <v>0</v>
      </c>
      <c r="EW91" s="474"/>
      <c r="EX91" s="474"/>
      <c r="EY91" s="474"/>
      <c r="EZ91" s="474"/>
      <c r="FA91" s="472" t="b">
        <f>IF(ISNUMBER('Schedule 3'!FA183)=FALSE,FALSE,IF('Schedule 3'!$G181="",FALSE,TRUE))</f>
        <v>0</v>
      </c>
      <c r="FB91" s="474"/>
      <c r="FC91" s="474"/>
      <c r="FD91" s="472"/>
      <c r="FE91" s="472"/>
      <c r="FF91" s="472" t="b">
        <f>IF(ISNUMBER('Schedule 3'!FF183)=FALSE,FALSE,IF('Schedule 3'!$G181="",FALSE,TRUE))</f>
        <v>0</v>
      </c>
      <c r="FG91" s="474"/>
      <c r="FH91" s="474"/>
      <c r="FI91" s="474"/>
      <c r="FJ91" s="474"/>
      <c r="FK91" s="472" t="b">
        <f>IF(ISNUMBER('Schedule 3'!FK183)=FALSE,FALSE,IF('Schedule 3'!$G181="",FALSE,TRUE))</f>
        <v>0</v>
      </c>
      <c r="FL91" s="474"/>
      <c r="FM91" s="474"/>
      <c r="FN91" s="474"/>
      <c r="FO91" s="474"/>
      <c r="FP91" s="472" t="b">
        <f>IF(ISNUMBER('Schedule 3'!FP183)=FALSE,FALSE,IF('Schedule 3'!$G181="",FALSE,TRUE))</f>
        <v>0</v>
      </c>
      <c r="FQ91" s="474"/>
      <c r="FR91" s="474"/>
      <c r="FS91" s="474"/>
      <c r="FT91" s="474"/>
      <c r="FU91" s="472" t="b">
        <f>IF(ISNUMBER('Schedule 3'!FU183)=FALSE,FALSE,IF('Schedule 3'!$G181="",FALSE,TRUE))</f>
        <v>0</v>
      </c>
      <c r="FV91" s="474"/>
      <c r="FW91" s="474"/>
      <c r="FX91" s="474"/>
      <c r="FY91" s="474"/>
      <c r="FZ91" s="472" t="b">
        <f>IF(ISNUMBER('Schedule 3'!FZ183)=FALSE,FALSE,IF('Schedule 3'!$G181="",FALSE,TRUE))</f>
        <v>0</v>
      </c>
      <c r="GA91" s="474"/>
      <c r="GB91" s="474"/>
      <c r="GC91" s="474"/>
      <c r="GD91" s="474"/>
      <c r="GE91" s="472" t="b">
        <f>IF(ISNUMBER('Schedule 3'!GE183)=FALSE,FALSE,IF('Schedule 3'!$G181="",FALSE,TRUE))</f>
        <v>0</v>
      </c>
      <c r="GF91" s="474"/>
      <c r="GG91" s="474"/>
      <c r="GH91" s="474"/>
      <c r="GI91" s="474"/>
      <c r="GJ91" s="472" t="b">
        <f>IF(ISNUMBER('Schedule 3'!GJ183)=FALSE,FALSE,IF('Schedule 3'!$G181="",FALSE,TRUE))</f>
        <v>0</v>
      </c>
      <c r="GK91" s="474"/>
      <c r="GL91" s="474"/>
      <c r="GM91" s="474"/>
      <c r="GN91" s="474"/>
      <c r="GO91" s="472" t="b">
        <f>IF(ISNUMBER('Schedule 3'!GO183)=FALSE,FALSE,IF('Schedule 3'!$G181="",FALSE,TRUE))</f>
        <v>0</v>
      </c>
      <c r="GP91" s="474"/>
      <c r="GQ91" s="474"/>
      <c r="GR91" s="474"/>
      <c r="GS91" s="474"/>
      <c r="GT91" s="472" t="b">
        <f>IF(ISNUMBER('Schedule 3'!GT183)=FALSE,FALSE,IF('Schedule 3'!$G181="",FALSE,TRUE))</f>
        <v>0</v>
      </c>
      <c r="GU91" s="474"/>
      <c r="GV91" s="474"/>
      <c r="GW91" s="474"/>
      <c r="GX91" s="474"/>
      <c r="GY91" s="472" t="b">
        <f>IF(ISNUMBER('Schedule 3'!GY183)=FALSE,FALSE,IF('Schedule 3'!$G181="",FALSE,TRUE))</f>
        <v>0</v>
      </c>
      <c r="GZ91" s="474"/>
      <c r="HA91" s="474"/>
      <c r="HB91" s="472"/>
      <c r="HC91" s="472"/>
      <c r="HD91" s="472" t="b">
        <f>IF(ISNUMBER('Schedule 3'!HD183)=FALSE,FALSE,IF('Schedule 3'!$G181="",FALSE,TRUE))</f>
        <v>0</v>
      </c>
      <c r="HE91" s="474"/>
      <c r="HF91" s="474"/>
      <c r="HG91" s="474"/>
      <c r="HH91" s="474"/>
      <c r="HI91" s="472" t="b">
        <f>IF(ISNUMBER('Schedule 3'!HI183)=FALSE,FALSE,IF('Schedule 3'!$G181="",FALSE,TRUE))</f>
        <v>0</v>
      </c>
      <c r="HJ91" s="474"/>
      <c r="HK91" s="474"/>
      <c r="HL91" s="474"/>
      <c r="HM91" s="474"/>
      <c r="HN91" s="472" t="b">
        <f>IF(ISNUMBER('Schedule 3'!HN183)=FALSE,FALSE,IF('Schedule 3'!$G181="",FALSE,TRUE))</f>
        <v>0</v>
      </c>
      <c r="HO91" s="474"/>
      <c r="HP91" s="474"/>
      <c r="HQ91" s="474"/>
      <c r="HR91" s="474"/>
      <c r="HS91" s="472" t="b">
        <f>IF(ISNUMBER('Schedule 3'!HS183)=FALSE,FALSE,IF('Schedule 3'!$G181="",FALSE,TRUE))</f>
        <v>0</v>
      </c>
      <c r="HT91" s="474"/>
      <c r="HU91" s="474"/>
      <c r="HV91" s="474"/>
      <c r="HW91" s="474"/>
      <c r="HX91" s="472" t="b">
        <f>IF(ISNUMBER('Schedule 3'!HX183)=FALSE,FALSE,IF('Schedule 3'!$G181="",FALSE,TRUE))</f>
        <v>0</v>
      </c>
      <c r="HY91" s="474"/>
      <c r="HZ91" s="474"/>
      <c r="IA91" s="474"/>
      <c r="IB91" s="474"/>
      <c r="IC91" s="472" t="b">
        <f>IF(ISNUMBER('Schedule 3'!IC183)=FALSE,FALSE,IF('Schedule 3'!$G181="",FALSE,TRUE))</f>
        <v>0</v>
      </c>
      <c r="ID91" s="474"/>
      <c r="IE91" s="474"/>
      <c r="IF91" s="474"/>
      <c r="IG91" s="474"/>
      <c r="IH91" s="472" t="b">
        <f>IF(ISNUMBER('Schedule 3'!IH183)=FALSE,FALSE,IF('Schedule 3'!$G181="",FALSE,TRUE))</f>
        <v>0</v>
      </c>
      <c r="II91" s="474"/>
      <c r="IJ91" s="474"/>
      <c r="IK91" s="474"/>
      <c r="IL91" s="474"/>
      <c r="IM91" s="472" t="b">
        <f>IF(ISNUMBER('Schedule 3'!IM183)=FALSE,FALSE,IF('Schedule 3'!$G181="",FALSE,TRUE))</f>
        <v>0</v>
      </c>
      <c r="IN91" s="474"/>
      <c r="IO91" s="474"/>
      <c r="IP91" s="474"/>
      <c r="IQ91" s="474"/>
      <c r="IR91" s="472" t="b">
        <f>IF(ISNUMBER('Schedule 3'!IR183)=FALSE,FALSE,IF('Schedule 3'!$G181="",FALSE,TRUE))</f>
        <v>0</v>
      </c>
      <c r="IS91" s="474"/>
      <c r="IT91" s="474"/>
      <c r="IU91" s="474"/>
      <c r="IV91" s="474"/>
      <c r="IW91" s="472" t="b">
        <f>IF(ISNUMBER('Schedule 3'!IW183)=FALSE,FALSE,IF('Schedule 3'!$G181="",FALSE,TRUE))</f>
        <v>0</v>
      </c>
      <c r="IX91" s="474"/>
      <c r="IY91" s="465"/>
      <c r="IZ91" s="78"/>
    </row>
    <row r="92" spans="2:260" x14ac:dyDescent="0.35">
      <c r="B92" s="469"/>
      <c r="C92" s="123" t="s">
        <v>445</v>
      </c>
      <c r="D92" s="162" t="s">
        <v>446</v>
      </c>
      <c r="E92" s="470"/>
      <c r="F92" s="471"/>
      <c r="G92" s="472"/>
      <c r="H92" s="473"/>
      <c r="I92" s="472"/>
      <c r="J92" s="471"/>
      <c r="K92" s="472"/>
      <c r="L92" s="472" t="b">
        <f>IF(ISNUMBER('Schedule 3'!L191)=FALSE,FALSE,IF('Schedule 3'!$G189="",FALSE,TRUE))</f>
        <v>0</v>
      </c>
      <c r="M92" s="474"/>
      <c r="N92" s="474"/>
      <c r="O92" s="474"/>
      <c r="P92" s="474"/>
      <c r="Q92" s="472" t="b">
        <f>IF(ISNUMBER('Schedule 3'!Q191)=FALSE,FALSE,IF('Schedule 3'!$G189="",FALSE,TRUE))</f>
        <v>0</v>
      </c>
      <c r="R92" s="474"/>
      <c r="S92" s="474"/>
      <c r="T92" s="474"/>
      <c r="U92" s="474"/>
      <c r="V92" s="472" t="b">
        <f>IF(ISNUMBER('Schedule 3'!V191)=FALSE,FALSE,IF('Schedule 3'!$G189="",FALSE,TRUE))</f>
        <v>0</v>
      </c>
      <c r="W92" s="474"/>
      <c r="X92" s="474"/>
      <c r="Y92" s="474"/>
      <c r="Z92" s="474"/>
      <c r="AA92" s="472" t="b">
        <f>IF(ISNUMBER('Schedule 3'!AA191)=FALSE,FALSE,IF('Schedule 3'!$G189="",FALSE,TRUE))</f>
        <v>0</v>
      </c>
      <c r="AB92" s="474"/>
      <c r="AC92" s="474"/>
      <c r="AD92" s="474"/>
      <c r="AE92" s="474"/>
      <c r="AF92" s="472" t="b">
        <f>IF(ISNUMBER('Schedule 3'!AF191)=FALSE,FALSE,IF('Schedule 3'!$G189="",FALSE,TRUE))</f>
        <v>0</v>
      </c>
      <c r="AG92" s="474"/>
      <c r="AH92" s="474"/>
      <c r="AI92" s="474"/>
      <c r="AJ92" s="474"/>
      <c r="AK92" s="472" t="b">
        <f>IF(ISNUMBER('Schedule 3'!AK191)=FALSE,FALSE,IF('Schedule 3'!$G189="",FALSE,TRUE))</f>
        <v>0</v>
      </c>
      <c r="AL92" s="474"/>
      <c r="AM92" s="474"/>
      <c r="AN92" s="474"/>
      <c r="AO92" s="474"/>
      <c r="AP92" s="472" t="b">
        <f>IF(ISNUMBER('Schedule 3'!AP191)=FALSE,FALSE,IF('Schedule 3'!$G189="",FALSE,TRUE))</f>
        <v>0</v>
      </c>
      <c r="AQ92" s="474"/>
      <c r="AR92" s="474"/>
      <c r="AS92" s="474"/>
      <c r="AT92" s="474"/>
      <c r="AU92" s="472" t="b">
        <f>IF(ISNUMBER('Schedule 3'!AU191)=FALSE,FALSE,IF('Schedule 3'!$G189="",FALSE,TRUE))</f>
        <v>0</v>
      </c>
      <c r="AV92" s="474"/>
      <c r="AW92" s="474"/>
      <c r="AX92" s="474"/>
      <c r="AY92" s="474"/>
      <c r="AZ92" s="472" t="b">
        <f>IF(ISNUMBER('Schedule 3'!AZ191)=FALSE,FALSE,IF('Schedule 3'!$G189="",FALSE,TRUE))</f>
        <v>0</v>
      </c>
      <c r="BA92" s="474"/>
      <c r="BB92" s="474"/>
      <c r="BC92" s="474"/>
      <c r="BD92" s="474"/>
      <c r="BE92" s="472" t="b">
        <f>IF(ISNUMBER('Schedule 3'!BE191)=FALSE,FALSE,IF('Schedule 3'!$G189="",FALSE,TRUE))</f>
        <v>0</v>
      </c>
      <c r="BF92" s="474"/>
      <c r="BG92" s="474"/>
      <c r="BH92" s="472"/>
      <c r="BI92" s="472"/>
      <c r="BJ92" s="472" t="b">
        <f>IF(ISNUMBER('Schedule 3'!BJ191)=FALSE,FALSE,IF('Schedule 3'!$G189="",FALSE,TRUE))</f>
        <v>0</v>
      </c>
      <c r="BK92" s="474"/>
      <c r="BL92" s="474"/>
      <c r="BM92" s="474"/>
      <c r="BN92" s="474"/>
      <c r="BO92" s="472" t="b">
        <f>IF(ISNUMBER('Schedule 3'!BO191)=FALSE,FALSE,IF('Schedule 3'!$G189="",FALSE,TRUE))</f>
        <v>0</v>
      </c>
      <c r="BP92" s="474"/>
      <c r="BQ92" s="474"/>
      <c r="BR92" s="474"/>
      <c r="BS92" s="474"/>
      <c r="BT92" s="472" t="b">
        <f>IF(ISNUMBER('Schedule 3'!BT191)=FALSE,FALSE,IF('Schedule 3'!$G189="",FALSE,TRUE))</f>
        <v>0</v>
      </c>
      <c r="BU92" s="474"/>
      <c r="BV92" s="474"/>
      <c r="BW92" s="474"/>
      <c r="BX92" s="474"/>
      <c r="BY92" s="472" t="b">
        <f>IF(ISNUMBER('Schedule 3'!BY191)=FALSE,FALSE,IF('Schedule 3'!$G189="",FALSE,TRUE))</f>
        <v>0</v>
      </c>
      <c r="BZ92" s="474"/>
      <c r="CA92" s="474"/>
      <c r="CB92" s="474"/>
      <c r="CC92" s="474"/>
      <c r="CD92" s="472" t="b">
        <f>IF(ISNUMBER('Schedule 3'!CD191)=FALSE,FALSE,IF('Schedule 3'!$G189="",FALSE,TRUE))</f>
        <v>0</v>
      </c>
      <c r="CE92" s="474"/>
      <c r="CF92" s="474"/>
      <c r="CG92" s="474"/>
      <c r="CH92" s="474"/>
      <c r="CI92" s="472" t="b">
        <f>IF(ISNUMBER('Schedule 3'!CI191)=FALSE,FALSE,IF('Schedule 3'!$G189="",FALSE,TRUE))</f>
        <v>0</v>
      </c>
      <c r="CJ92" s="474"/>
      <c r="CK92" s="474"/>
      <c r="CL92" s="474"/>
      <c r="CM92" s="474"/>
      <c r="CN92" s="472" t="b">
        <f>IF(ISNUMBER('Schedule 3'!CN191)=FALSE,FALSE,IF('Schedule 3'!$G189="",FALSE,TRUE))</f>
        <v>0</v>
      </c>
      <c r="CO92" s="474"/>
      <c r="CP92" s="474"/>
      <c r="CQ92" s="474"/>
      <c r="CR92" s="474"/>
      <c r="CS92" s="472" t="b">
        <f>IF(ISNUMBER('Schedule 3'!CS191)=FALSE,FALSE,IF('Schedule 3'!$G189="",FALSE,TRUE))</f>
        <v>0</v>
      </c>
      <c r="CT92" s="474"/>
      <c r="CU92" s="474"/>
      <c r="CV92" s="474"/>
      <c r="CW92" s="474"/>
      <c r="CX92" s="472" t="b">
        <f>IF(ISNUMBER('Schedule 3'!CX191)=FALSE,FALSE,IF('Schedule 3'!$G189="",FALSE,TRUE))</f>
        <v>0</v>
      </c>
      <c r="CY92" s="474"/>
      <c r="CZ92" s="474"/>
      <c r="DA92" s="474"/>
      <c r="DB92" s="474"/>
      <c r="DC92" s="472" t="b">
        <f>IF(ISNUMBER('Schedule 3'!DC191)=FALSE,FALSE,IF('Schedule 3'!$G189="",FALSE,TRUE))</f>
        <v>0</v>
      </c>
      <c r="DD92" s="474"/>
      <c r="DE92" s="474"/>
      <c r="DF92" s="472"/>
      <c r="DG92" s="472"/>
      <c r="DH92" s="472" t="b">
        <f>IF(ISNUMBER('Schedule 3'!DH191)=FALSE,FALSE,IF('Schedule 3'!$G189="",FALSE,TRUE))</f>
        <v>0</v>
      </c>
      <c r="DI92" s="474"/>
      <c r="DJ92" s="474"/>
      <c r="DK92" s="474"/>
      <c r="DL92" s="474"/>
      <c r="DM92" s="472" t="b">
        <f>IF(ISNUMBER('Schedule 3'!DM191)=FALSE,FALSE,IF('Schedule 3'!$G189="",FALSE,TRUE))</f>
        <v>0</v>
      </c>
      <c r="DN92" s="474"/>
      <c r="DO92" s="474"/>
      <c r="DP92" s="474"/>
      <c r="DQ92" s="474"/>
      <c r="DR92" s="472" t="b">
        <f>IF(ISNUMBER('Schedule 3'!DR191)=FALSE,FALSE,IF('Schedule 3'!$G189="",FALSE,TRUE))</f>
        <v>0</v>
      </c>
      <c r="DS92" s="474"/>
      <c r="DT92" s="474"/>
      <c r="DU92" s="474"/>
      <c r="DV92" s="474"/>
      <c r="DW92" s="472" t="b">
        <f>IF(ISNUMBER('Schedule 3'!DW191)=FALSE,FALSE,IF('Schedule 3'!$G189="",FALSE,TRUE))</f>
        <v>0</v>
      </c>
      <c r="DX92" s="474"/>
      <c r="DY92" s="474"/>
      <c r="DZ92" s="474"/>
      <c r="EA92" s="474"/>
      <c r="EB92" s="472" t="b">
        <f>IF(ISNUMBER('Schedule 3'!EB191)=FALSE,FALSE,IF('Schedule 3'!$G189="",FALSE,TRUE))</f>
        <v>0</v>
      </c>
      <c r="EC92" s="474"/>
      <c r="ED92" s="474"/>
      <c r="EE92" s="474"/>
      <c r="EF92" s="474"/>
      <c r="EG92" s="472" t="b">
        <f>IF(ISNUMBER('Schedule 3'!EG191)=FALSE,FALSE,IF('Schedule 3'!$G189="",FALSE,TRUE))</f>
        <v>0</v>
      </c>
      <c r="EH92" s="474"/>
      <c r="EI92" s="474"/>
      <c r="EJ92" s="474"/>
      <c r="EK92" s="474"/>
      <c r="EL92" s="472" t="b">
        <f>IF(ISNUMBER('Schedule 3'!EL191)=FALSE,FALSE,IF('Schedule 3'!$G189="",FALSE,TRUE))</f>
        <v>0</v>
      </c>
      <c r="EM92" s="474"/>
      <c r="EN92" s="474"/>
      <c r="EO92" s="474"/>
      <c r="EP92" s="474"/>
      <c r="EQ92" s="472" t="b">
        <f>IF(ISNUMBER('Schedule 3'!EQ191)=FALSE,FALSE,IF('Schedule 3'!$G189="",FALSE,TRUE))</f>
        <v>0</v>
      </c>
      <c r="ER92" s="474"/>
      <c r="ES92" s="474"/>
      <c r="ET92" s="474"/>
      <c r="EU92" s="474"/>
      <c r="EV92" s="472" t="b">
        <f>IF(ISNUMBER('Schedule 3'!EV191)=FALSE,FALSE,IF('Schedule 3'!$G189="",FALSE,TRUE))</f>
        <v>0</v>
      </c>
      <c r="EW92" s="474"/>
      <c r="EX92" s="474"/>
      <c r="EY92" s="474"/>
      <c r="EZ92" s="474"/>
      <c r="FA92" s="472" t="b">
        <f>IF(ISNUMBER('Schedule 3'!FA191)=FALSE,FALSE,IF('Schedule 3'!$G189="",FALSE,TRUE))</f>
        <v>0</v>
      </c>
      <c r="FB92" s="474"/>
      <c r="FC92" s="474"/>
      <c r="FD92" s="472"/>
      <c r="FE92" s="472"/>
      <c r="FF92" s="472" t="b">
        <f>IF(ISNUMBER('Schedule 3'!FF191)=FALSE,FALSE,IF('Schedule 3'!$G189="",FALSE,TRUE))</f>
        <v>0</v>
      </c>
      <c r="FG92" s="474"/>
      <c r="FH92" s="474"/>
      <c r="FI92" s="474"/>
      <c r="FJ92" s="474"/>
      <c r="FK92" s="472" t="b">
        <f>IF(ISNUMBER('Schedule 3'!FK191)=FALSE,FALSE,IF('Schedule 3'!$G189="",FALSE,TRUE))</f>
        <v>0</v>
      </c>
      <c r="FL92" s="474"/>
      <c r="FM92" s="474"/>
      <c r="FN92" s="474"/>
      <c r="FO92" s="474"/>
      <c r="FP92" s="472" t="b">
        <f>IF(ISNUMBER('Schedule 3'!FP191)=FALSE,FALSE,IF('Schedule 3'!$G189="",FALSE,TRUE))</f>
        <v>0</v>
      </c>
      <c r="FQ92" s="474"/>
      <c r="FR92" s="474"/>
      <c r="FS92" s="474"/>
      <c r="FT92" s="474"/>
      <c r="FU92" s="472" t="b">
        <f>IF(ISNUMBER('Schedule 3'!FU191)=FALSE,FALSE,IF('Schedule 3'!$G189="",FALSE,TRUE))</f>
        <v>0</v>
      </c>
      <c r="FV92" s="474"/>
      <c r="FW92" s="474"/>
      <c r="FX92" s="474"/>
      <c r="FY92" s="474"/>
      <c r="FZ92" s="472" t="b">
        <f>IF(ISNUMBER('Schedule 3'!FZ191)=FALSE,FALSE,IF('Schedule 3'!$G189="",FALSE,TRUE))</f>
        <v>0</v>
      </c>
      <c r="GA92" s="474"/>
      <c r="GB92" s="474"/>
      <c r="GC92" s="474"/>
      <c r="GD92" s="474"/>
      <c r="GE92" s="472" t="b">
        <f>IF(ISNUMBER('Schedule 3'!GE191)=FALSE,FALSE,IF('Schedule 3'!$G189="",FALSE,TRUE))</f>
        <v>0</v>
      </c>
      <c r="GF92" s="474"/>
      <c r="GG92" s="474"/>
      <c r="GH92" s="474"/>
      <c r="GI92" s="474"/>
      <c r="GJ92" s="472" t="b">
        <f>IF(ISNUMBER('Schedule 3'!GJ191)=FALSE,FALSE,IF('Schedule 3'!$G189="",FALSE,TRUE))</f>
        <v>0</v>
      </c>
      <c r="GK92" s="474"/>
      <c r="GL92" s="474"/>
      <c r="GM92" s="474"/>
      <c r="GN92" s="474"/>
      <c r="GO92" s="472" t="b">
        <f>IF(ISNUMBER('Schedule 3'!GO191)=FALSE,FALSE,IF('Schedule 3'!$G189="",FALSE,TRUE))</f>
        <v>0</v>
      </c>
      <c r="GP92" s="474"/>
      <c r="GQ92" s="474"/>
      <c r="GR92" s="474"/>
      <c r="GS92" s="474"/>
      <c r="GT92" s="472" t="b">
        <f>IF(ISNUMBER('Schedule 3'!GT191)=FALSE,FALSE,IF('Schedule 3'!$G189="",FALSE,TRUE))</f>
        <v>0</v>
      </c>
      <c r="GU92" s="474"/>
      <c r="GV92" s="474"/>
      <c r="GW92" s="474"/>
      <c r="GX92" s="474"/>
      <c r="GY92" s="472" t="b">
        <f>IF(ISNUMBER('Schedule 3'!GY191)=FALSE,FALSE,IF('Schedule 3'!$G189="",FALSE,TRUE))</f>
        <v>0</v>
      </c>
      <c r="GZ92" s="474"/>
      <c r="HA92" s="474"/>
      <c r="HB92" s="472"/>
      <c r="HC92" s="472"/>
      <c r="HD92" s="472" t="b">
        <f>IF(ISNUMBER('Schedule 3'!HD191)=FALSE,FALSE,IF('Schedule 3'!$G189="",FALSE,TRUE))</f>
        <v>0</v>
      </c>
      <c r="HE92" s="474"/>
      <c r="HF92" s="474"/>
      <c r="HG92" s="474"/>
      <c r="HH92" s="474"/>
      <c r="HI92" s="472" t="b">
        <f>IF(ISNUMBER('Schedule 3'!HI191)=FALSE,FALSE,IF('Schedule 3'!$G189="",FALSE,TRUE))</f>
        <v>0</v>
      </c>
      <c r="HJ92" s="474"/>
      <c r="HK92" s="474"/>
      <c r="HL92" s="474"/>
      <c r="HM92" s="474"/>
      <c r="HN92" s="472" t="b">
        <f>IF(ISNUMBER('Schedule 3'!HN191)=FALSE,FALSE,IF('Schedule 3'!$G189="",FALSE,TRUE))</f>
        <v>0</v>
      </c>
      <c r="HO92" s="474"/>
      <c r="HP92" s="474"/>
      <c r="HQ92" s="474"/>
      <c r="HR92" s="474"/>
      <c r="HS92" s="472" t="b">
        <f>IF(ISNUMBER('Schedule 3'!HS191)=FALSE,FALSE,IF('Schedule 3'!$G189="",FALSE,TRUE))</f>
        <v>0</v>
      </c>
      <c r="HT92" s="474"/>
      <c r="HU92" s="474"/>
      <c r="HV92" s="474"/>
      <c r="HW92" s="474"/>
      <c r="HX92" s="472" t="b">
        <f>IF(ISNUMBER('Schedule 3'!HX191)=FALSE,FALSE,IF('Schedule 3'!$G189="",FALSE,TRUE))</f>
        <v>0</v>
      </c>
      <c r="HY92" s="474"/>
      <c r="HZ92" s="474"/>
      <c r="IA92" s="474"/>
      <c r="IB92" s="474"/>
      <c r="IC92" s="472" t="b">
        <f>IF(ISNUMBER('Schedule 3'!IC191)=FALSE,FALSE,IF('Schedule 3'!$G189="",FALSE,TRUE))</f>
        <v>0</v>
      </c>
      <c r="ID92" s="474"/>
      <c r="IE92" s="474"/>
      <c r="IF92" s="474"/>
      <c r="IG92" s="474"/>
      <c r="IH92" s="472" t="b">
        <f>IF(ISNUMBER('Schedule 3'!IH191)=FALSE,FALSE,IF('Schedule 3'!$G189="",FALSE,TRUE))</f>
        <v>0</v>
      </c>
      <c r="II92" s="474"/>
      <c r="IJ92" s="474"/>
      <c r="IK92" s="474"/>
      <c r="IL92" s="474"/>
      <c r="IM92" s="472" t="b">
        <f>IF(ISNUMBER('Schedule 3'!IM191)=FALSE,FALSE,IF('Schedule 3'!$G189="",FALSE,TRUE))</f>
        <v>0</v>
      </c>
      <c r="IN92" s="474"/>
      <c r="IO92" s="474"/>
      <c r="IP92" s="474"/>
      <c r="IQ92" s="474"/>
      <c r="IR92" s="472" t="b">
        <f>IF(ISNUMBER('Schedule 3'!IR191)=FALSE,FALSE,IF('Schedule 3'!$G189="",FALSE,TRUE))</f>
        <v>0</v>
      </c>
      <c r="IS92" s="474"/>
      <c r="IT92" s="474"/>
      <c r="IU92" s="474"/>
      <c r="IV92" s="474"/>
      <c r="IW92" s="472" t="b">
        <f>IF(ISNUMBER('Schedule 3'!IW191)=FALSE,FALSE,IF('Schedule 3'!$G189="",FALSE,TRUE))</f>
        <v>0</v>
      </c>
      <c r="IX92" s="474"/>
      <c r="IY92" s="465"/>
      <c r="IZ92" s="78"/>
    </row>
    <row r="93" spans="2:260" x14ac:dyDescent="0.35">
      <c r="B93" s="469"/>
      <c r="C93" s="123" t="s">
        <v>450</v>
      </c>
      <c r="D93" s="162" t="s">
        <v>451</v>
      </c>
      <c r="E93" s="470"/>
      <c r="F93" s="471"/>
      <c r="G93" s="472"/>
      <c r="H93" s="473"/>
      <c r="I93" s="472"/>
      <c r="J93" s="471"/>
      <c r="K93" s="472"/>
      <c r="L93" s="472" t="b">
        <f>IF(ISNUMBER('Schedule 3'!L199)=FALSE,FALSE,IF('Schedule 3'!$G197="",FALSE,TRUE))</f>
        <v>0</v>
      </c>
      <c r="M93" s="474"/>
      <c r="N93" s="474"/>
      <c r="O93" s="474"/>
      <c r="P93" s="474"/>
      <c r="Q93" s="472" t="b">
        <f>IF(ISNUMBER('Schedule 3'!Q199)=FALSE,FALSE,IF('Schedule 3'!$G197="",FALSE,TRUE))</f>
        <v>0</v>
      </c>
      <c r="R93" s="474"/>
      <c r="S93" s="474"/>
      <c r="T93" s="474"/>
      <c r="U93" s="474"/>
      <c r="V93" s="472" t="b">
        <f>IF(ISNUMBER('Schedule 3'!V199)=FALSE,FALSE,IF('Schedule 3'!$G197="",FALSE,TRUE))</f>
        <v>0</v>
      </c>
      <c r="W93" s="474"/>
      <c r="X93" s="474"/>
      <c r="Y93" s="474"/>
      <c r="Z93" s="474"/>
      <c r="AA93" s="472" t="b">
        <f>IF(ISNUMBER('Schedule 3'!AA199)=FALSE,FALSE,IF('Schedule 3'!$G197="",FALSE,TRUE))</f>
        <v>0</v>
      </c>
      <c r="AB93" s="474"/>
      <c r="AC93" s="474"/>
      <c r="AD93" s="474"/>
      <c r="AE93" s="474"/>
      <c r="AF93" s="472" t="b">
        <f>IF(ISNUMBER('Schedule 3'!AF199)=FALSE,FALSE,IF('Schedule 3'!$G197="",FALSE,TRUE))</f>
        <v>0</v>
      </c>
      <c r="AG93" s="474"/>
      <c r="AH93" s="474"/>
      <c r="AI93" s="474"/>
      <c r="AJ93" s="474"/>
      <c r="AK93" s="472" t="b">
        <f>IF(ISNUMBER('Schedule 3'!AK199)=FALSE,FALSE,IF('Schedule 3'!$G197="",FALSE,TRUE))</f>
        <v>0</v>
      </c>
      <c r="AL93" s="474"/>
      <c r="AM93" s="474"/>
      <c r="AN93" s="474"/>
      <c r="AO93" s="474"/>
      <c r="AP93" s="472" t="b">
        <f>IF(ISNUMBER('Schedule 3'!AP199)=FALSE,FALSE,IF('Schedule 3'!$G197="",FALSE,TRUE))</f>
        <v>0</v>
      </c>
      <c r="AQ93" s="474"/>
      <c r="AR93" s="474"/>
      <c r="AS93" s="474"/>
      <c r="AT93" s="474"/>
      <c r="AU93" s="472" t="b">
        <f>IF(ISNUMBER('Schedule 3'!AU199)=FALSE,FALSE,IF('Schedule 3'!$G197="",FALSE,TRUE))</f>
        <v>0</v>
      </c>
      <c r="AV93" s="474"/>
      <c r="AW93" s="474"/>
      <c r="AX93" s="474"/>
      <c r="AY93" s="474"/>
      <c r="AZ93" s="472" t="b">
        <f>IF(ISNUMBER('Schedule 3'!AZ199)=FALSE,FALSE,IF('Schedule 3'!$G197="",FALSE,TRUE))</f>
        <v>0</v>
      </c>
      <c r="BA93" s="474"/>
      <c r="BB93" s="474"/>
      <c r="BC93" s="474"/>
      <c r="BD93" s="474"/>
      <c r="BE93" s="472" t="b">
        <f>IF(ISNUMBER('Schedule 3'!BE199)=FALSE,FALSE,IF('Schedule 3'!$G197="",FALSE,TRUE))</f>
        <v>0</v>
      </c>
      <c r="BF93" s="474"/>
      <c r="BG93" s="474"/>
      <c r="BH93" s="472"/>
      <c r="BI93" s="472"/>
      <c r="BJ93" s="472" t="b">
        <f>IF(ISNUMBER('Schedule 3'!BJ199)=FALSE,FALSE,IF('Schedule 3'!$G197="",FALSE,TRUE))</f>
        <v>0</v>
      </c>
      <c r="BK93" s="474"/>
      <c r="BL93" s="474"/>
      <c r="BM93" s="474"/>
      <c r="BN93" s="474"/>
      <c r="BO93" s="472" t="b">
        <f>IF(ISNUMBER('Schedule 3'!BO199)=FALSE,FALSE,IF('Schedule 3'!$G197="",FALSE,TRUE))</f>
        <v>0</v>
      </c>
      <c r="BP93" s="474"/>
      <c r="BQ93" s="474"/>
      <c r="BR93" s="474"/>
      <c r="BS93" s="474"/>
      <c r="BT93" s="472" t="b">
        <f>IF(ISNUMBER('Schedule 3'!BT199)=FALSE,FALSE,IF('Schedule 3'!$G197="",FALSE,TRUE))</f>
        <v>0</v>
      </c>
      <c r="BU93" s="474"/>
      <c r="BV93" s="474"/>
      <c r="BW93" s="474"/>
      <c r="BX93" s="474"/>
      <c r="BY93" s="472" t="b">
        <f>IF(ISNUMBER('Schedule 3'!BY199)=FALSE,FALSE,IF('Schedule 3'!$G197="",FALSE,TRUE))</f>
        <v>0</v>
      </c>
      <c r="BZ93" s="474"/>
      <c r="CA93" s="474"/>
      <c r="CB93" s="474"/>
      <c r="CC93" s="474"/>
      <c r="CD93" s="472" t="b">
        <f>IF(ISNUMBER('Schedule 3'!CD199)=FALSE,FALSE,IF('Schedule 3'!$G197="",FALSE,TRUE))</f>
        <v>0</v>
      </c>
      <c r="CE93" s="474"/>
      <c r="CF93" s="474"/>
      <c r="CG93" s="474"/>
      <c r="CH93" s="474"/>
      <c r="CI93" s="472" t="b">
        <f>IF(ISNUMBER('Schedule 3'!CI199)=FALSE,FALSE,IF('Schedule 3'!$G197="",FALSE,TRUE))</f>
        <v>0</v>
      </c>
      <c r="CJ93" s="474"/>
      <c r="CK93" s="474"/>
      <c r="CL93" s="474"/>
      <c r="CM93" s="474"/>
      <c r="CN93" s="472" t="b">
        <f>IF(ISNUMBER('Schedule 3'!CN199)=FALSE,FALSE,IF('Schedule 3'!$G197="",FALSE,TRUE))</f>
        <v>0</v>
      </c>
      <c r="CO93" s="474"/>
      <c r="CP93" s="474"/>
      <c r="CQ93" s="474"/>
      <c r="CR93" s="474"/>
      <c r="CS93" s="472" t="b">
        <f>IF(ISNUMBER('Schedule 3'!CS199)=FALSE,FALSE,IF('Schedule 3'!$G197="",FALSE,TRUE))</f>
        <v>0</v>
      </c>
      <c r="CT93" s="474"/>
      <c r="CU93" s="474"/>
      <c r="CV93" s="474"/>
      <c r="CW93" s="474"/>
      <c r="CX93" s="472" t="b">
        <f>IF(ISNUMBER('Schedule 3'!CX199)=FALSE,FALSE,IF('Schedule 3'!$G197="",FALSE,TRUE))</f>
        <v>0</v>
      </c>
      <c r="CY93" s="474"/>
      <c r="CZ93" s="474"/>
      <c r="DA93" s="474"/>
      <c r="DB93" s="474"/>
      <c r="DC93" s="472" t="b">
        <f>IF(ISNUMBER('Schedule 3'!DC199)=FALSE,FALSE,IF('Schedule 3'!$G197="",FALSE,TRUE))</f>
        <v>0</v>
      </c>
      <c r="DD93" s="474"/>
      <c r="DE93" s="474"/>
      <c r="DF93" s="472"/>
      <c r="DG93" s="472"/>
      <c r="DH93" s="472" t="b">
        <f>IF(ISNUMBER('Schedule 3'!DH199)=FALSE,FALSE,IF('Schedule 3'!$G197="",FALSE,TRUE))</f>
        <v>0</v>
      </c>
      <c r="DI93" s="474"/>
      <c r="DJ93" s="474"/>
      <c r="DK93" s="474"/>
      <c r="DL93" s="474"/>
      <c r="DM93" s="472" t="b">
        <f>IF(ISNUMBER('Schedule 3'!DM199)=FALSE,FALSE,IF('Schedule 3'!$G197="",FALSE,TRUE))</f>
        <v>0</v>
      </c>
      <c r="DN93" s="474"/>
      <c r="DO93" s="474"/>
      <c r="DP93" s="474"/>
      <c r="DQ93" s="474"/>
      <c r="DR93" s="472" t="b">
        <f>IF(ISNUMBER('Schedule 3'!DR199)=FALSE,FALSE,IF('Schedule 3'!$G197="",FALSE,TRUE))</f>
        <v>0</v>
      </c>
      <c r="DS93" s="474"/>
      <c r="DT93" s="474"/>
      <c r="DU93" s="474"/>
      <c r="DV93" s="474"/>
      <c r="DW93" s="472" t="b">
        <f>IF(ISNUMBER('Schedule 3'!DW199)=FALSE,FALSE,IF('Schedule 3'!$G197="",FALSE,TRUE))</f>
        <v>0</v>
      </c>
      <c r="DX93" s="474"/>
      <c r="DY93" s="474"/>
      <c r="DZ93" s="474"/>
      <c r="EA93" s="474"/>
      <c r="EB93" s="472" t="b">
        <f>IF(ISNUMBER('Schedule 3'!EB199)=FALSE,FALSE,IF('Schedule 3'!$G197="",FALSE,TRUE))</f>
        <v>0</v>
      </c>
      <c r="EC93" s="474"/>
      <c r="ED93" s="474"/>
      <c r="EE93" s="474"/>
      <c r="EF93" s="474"/>
      <c r="EG93" s="472" t="b">
        <f>IF(ISNUMBER('Schedule 3'!EG199)=FALSE,FALSE,IF('Schedule 3'!$G197="",FALSE,TRUE))</f>
        <v>0</v>
      </c>
      <c r="EH93" s="474"/>
      <c r="EI93" s="474"/>
      <c r="EJ93" s="474"/>
      <c r="EK93" s="474"/>
      <c r="EL93" s="472" t="b">
        <f>IF(ISNUMBER('Schedule 3'!EL199)=FALSE,FALSE,IF('Schedule 3'!$G197="",FALSE,TRUE))</f>
        <v>0</v>
      </c>
      <c r="EM93" s="474"/>
      <c r="EN93" s="474"/>
      <c r="EO93" s="474"/>
      <c r="EP93" s="474"/>
      <c r="EQ93" s="472" t="b">
        <f>IF(ISNUMBER('Schedule 3'!EQ199)=FALSE,FALSE,IF('Schedule 3'!$G197="",FALSE,TRUE))</f>
        <v>0</v>
      </c>
      <c r="ER93" s="474"/>
      <c r="ES93" s="474"/>
      <c r="ET93" s="474"/>
      <c r="EU93" s="474"/>
      <c r="EV93" s="472" t="b">
        <f>IF(ISNUMBER('Schedule 3'!EV199)=FALSE,FALSE,IF('Schedule 3'!$G197="",FALSE,TRUE))</f>
        <v>0</v>
      </c>
      <c r="EW93" s="474"/>
      <c r="EX93" s="474"/>
      <c r="EY93" s="474"/>
      <c r="EZ93" s="474"/>
      <c r="FA93" s="472" t="b">
        <f>IF(ISNUMBER('Schedule 3'!FA199)=FALSE,FALSE,IF('Schedule 3'!$G197="",FALSE,TRUE))</f>
        <v>0</v>
      </c>
      <c r="FB93" s="474"/>
      <c r="FC93" s="474"/>
      <c r="FD93" s="472"/>
      <c r="FE93" s="472"/>
      <c r="FF93" s="472" t="b">
        <f>IF(ISNUMBER('Schedule 3'!FF199)=FALSE,FALSE,IF('Schedule 3'!$G197="",FALSE,TRUE))</f>
        <v>0</v>
      </c>
      <c r="FG93" s="474"/>
      <c r="FH93" s="474"/>
      <c r="FI93" s="474"/>
      <c r="FJ93" s="474"/>
      <c r="FK93" s="472" t="b">
        <f>IF(ISNUMBER('Schedule 3'!FK199)=FALSE,FALSE,IF('Schedule 3'!$G197="",FALSE,TRUE))</f>
        <v>0</v>
      </c>
      <c r="FL93" s="474"/>
      <c r="FM93" s="474"/>
      <c r="FN93" s="474"/>
      <c r="FO93" s="474"/>
      <c r="FP93" s="472" t="b">
        <f>IF(ISNUMBER('Schedule 3'!FP199)=FALSE,FALSE,IF('Schedule 3'!$G197="",FALSE,TRUE))</f>
        <v>0</v>
      </c>
      <c r="FQ93" s="474"/>
      <c r="FR93" s="474"/>
      <c r="FS93" s="474"/>
      <c r="FT93" s="474"/>
      <c r="FU93" s="472" t="b">
        <f>IF(ISNUMBER('Schedule 3'!FU199)=FALSE,FALSE,IF('Schedule 3'!$G197="",FALSE,TRUE))</f>
        <v>0</v>
      </c>
      <c r="FV93" s="474"/>
      <c r="FW93" s="474"/>
      <c r="FX93" s="474"/>
      <c r="FY93" s="474"/>
      <c r="FZ93" s="472" t="b">
        <f>IF(ISNUMBER('Schedule 3'!FZ199)=FALSE,FALSE,IF('Schedule 3'!$G197="",FALSE,TRUE))</f>
        <v>0</v>
      </c>
      <c r="GA93" s="474"/>
      <c r="GB93" s="474"/>
      <c r="GC93" s="474"/>
      <c r="GD93" s="474"/>
      <c r="GE93" s="472" t="b">
        <f>IF(ISNUMBER('Schedule 3'!GE199)=FALSE,FALSE,IF('Schedule 3'!$G197="",FALSE,TRUE))</f>
        <v>0</v>
      </c>
      <c r="GF93" s="474"/>
      <c r="GG93" s="474"/>
      <c r="GH93" s="474"/>
      <c r="GI93" s="474"/>
      <c r="GJ93" s="472" t="b">
        <f>IF(ISNUMBER('Schedule 3'!GJ199)=FALSE,FALSE,IF('Schedule 3'!$G197="",FALSE,TRUE))</f>
        <v>0</v>
      </c>
      <c r="GK93" s="474"/>
      <c r="GL93" s="474"/>
      <c r="GM93" s="474"/>
      <c r="GN93" s="474"/>
      <c r="GO93" s="472" t="b">
        <f>IF(ISNUMBER('Schedule 3'!GO199)=FALSE,FALSE,IF('Schedule 3'!$G197="",FALSE,TRUE))</f>
        <v>0</v>
      </c>
      <c r="GP93" s="474"/>
      <c r="GQ93" s="474"/>
      <c r="GR93" s="474"/>
      <c r="GS93" s="474"/>
      <c r="GT93" s="472" t="b">
        <f>IF(ISNUMBER('Schedule 3'!GT199)=FALSE,FALSE,IF('Schedule 3'!$G197="",FALSE,TRUE))</f>
        <v>0</v>
      </c>
      <c r="GU93" s="474"/>
      <c r="GV93" s="474"/>
      <c r="GW93" s="474"/>
      <c r="GX93" s="474"/>
      <c r="GY93" s="472" t="b">
        <f>IF(ISNUMBER('Schedule 3'!GY199)=FALSE,FALSE,IF('Schedule 3'!$G197="",FALSE,TRUE))</f>
        <v>0</v>
      </c>
      <c r="GZ93" s="474"/>
      <c r="HA93" s="474"/>
      <c r="HB93" s="472"/>
      <c r="HC93" s="472"/>
      <c r="HD93" s="472" t="b">
        <f>IF(ISNUMBER('Schedule 3'!HD199)=FALSE,FALSE,IF('Schedule 3'!$G197="",FALSE,TRUE))</f>
        <v>0</v>
      </c>
      <c r="HE93" s="474"/>
      <c r="HF93" s="474"/>
      <c r="HG93" s="474"/>
      <c r="HH93" s="474"/>
      <c r="HI93" s="472" t="b">
        <f>IF(ISNUMBER('Schedule 3'!HI199)=FALSE,FALSE,IF('Schedule 3'!$G197="",FALSE,TRUE))</f>
        <v>0</v>
      </c>
      <c r="HJ93" s="474"/>
      <c r="HK93" s="474"/>
      <c r="HL93" s="474"/>
      <c r="HM93" s="474"/>
      <c r="HN93" s="472" t="b">
        <f>IF(ISNUMBER('Schedule 3'!HN199)=FALSE,FALSE,IF('Schedule 3'!$G197="",FALSE,TRUE))</f>
        <v>0</v>
      </c>
      <c r="HO93" s="474"/>
      <c r="HP93" s="474"/>
      <c r="HQ93" s="474"/>
      <c r="HR93" s="474"/>
      <c r="HS93" s="472" t="b">
        <f>IF(ISNUMBER('Schedule 3'!HS199)=FALSE,FALSE,IF('Schedule 3'!$G197="",FALSE,TRUE))</f>
        <v>0</v>
      </c>
      <c r="HT93" s="474"/>
      <c r="HU93" s="474"/>
      <c r="HV93" s="474"/>
      <c r="HW93" s="474"/>
      <c r="HX93" s="472" t="b">
        <f>IF(ISNUMBER('Schedule 3'!HX199)=FALSE,FALSE,IF('Schedule 3'!$G197="",FALSE,TRUE))</f>
        <v>0</v>
      </c>
      <c r="HY93" s="474"/>
      <c r="HZ93" s="474"/>
      <c r="IA93" s="474"/>
      <c r="IB93" s="474"/>
      <c r="IC93" s="472" t="b">
        <f>IF(ISNUMBER('Schedule 3'!IC199)=FALSE,FALSE,IF('Schedule 3'!$G197="",FALSE,TRUE))</f>
        <v>0</v>
      </c>
      <c r="ID93" s="474"/>
      <c r="IE93" s="474"/>
      <c r="IF93" s="474"/>
      <c r="IG93" s="474"/>
      <c r="IH93" s="472" t="b">
        <f>IF(ISNUMBER('Schedule 3'!IH199)=FALSE,FALSE,IF('Schedule 3'!$G197="",FALSE,TRUE))</f>
        <v>0</v>
      </c>
      <c r="II93" s="474"/>
      <c r="IJ93" s="474"/>
      <c r="IK93" s="474"/>
      <c r="IL93" s="474"/>
      <c r="IM93" s="472" t="b">
        <f>IF(ISNUMBER('Schedule 3'!IM199)=FALSE,FALSE,IF('Schedule 3'!$G197="",FALSE,TRUE))</f>
        <v>0</v>
      </c>
      <c r="IN93" s="474"/>
      <c r="IO93" s="474"/>
      <c r="IP93" s="474"/>
      <c r="IQ93" s="474"/>
      <c r="IR93" s="472" t="b">
        <f>IF(ISNUMBER('Schedule 3'!IR199)=FALSE,FALSE,IF('Schedule 3'!$G197="",FALSE,TRUE))</f>
        <v>0</v>
      </c>
      <c r="IS93" s="474"/>
      <c r="IT93" s="474"/>
      <c r="IU93" s="474"/>
      <c r="IV93" s="474"/>
      <c r="IW93" s="472" t="b">
        <f>IF(ISNUMBER('Schedule 3'!IW199)=FALSE,FALSE,IF('Schedule 3'!$G197="",FALSE,TRUE))</f>
        <v>0</v>
      </c>
      <c r="IX93" s="474"/>
      <c r="IY93" s="465"/>
      <c r="IZ93" s="78"/>
    </row>
    <row r="94" spans="2:260" x14ac:dyDescent="0.35">
      <c r="B94" s="469"/>
      <c r="C94" s="123" t="s">
        <v>455</v>
      </c>
      <c r="D94" s="162" t="s">
        <v>456</v>
      </c>
      <c r="E94" s="470"/>
      <c r="F94" s="471"/>
      <c r="G94" s="472"/>
      <c r="H94" s="473"/>
      <c r="I94" s="472"/>
      <c r="J94" s="471"/>
      <c r="K94" s="472"/>
      <c r="L94" s="472" t="b">
        <f>IF(ISNUMBER('Schedule 3'!L207)=FALSE,FALSE,IF('Schedule 3'!$G205="",FALSE,TRUE))</f>
        <v>0</v>
      </c>
      <c r="M94" s="474"/>
      <c r="N94" s="474"/>
      <c r="O94" s="474"/>
      <c r="P94" s="474"/>
      <c r="Q94" s="472" t="b">
        <f>IF(ISNUMBER('Schedule 3'!Q207)=FALSE,FALSE,IF('Schedule 3'!$G205="",FALSE,TRUE))</f>
        <v>0</v>
      </c>
      <c r="R94" s="474"/>
      <c r="S94" s="474"/>
      <c r="T94" s="474"/>
      <c r="U94" s="474"/>
      <c r="V94" s="472" t="b">
        <f>IF(ISNUMBER('Schedule 3'!V207)=FALSE,FALSE,IF('Schedule 3'!$G205="",FALSE,TRUE))</f>
        <v>0</v>
      </c>
      <c r="W94" s="474"/>
      <c r="X94" s="474"/>
      <c r="Y94" s="474"/>
      <c r="Z94" s="474"/>
      <c r="AA94" s="472" t="b">
        <f>IF(ISNUMBER('Schedule 3'!AA207)=FALSE,FALSE,IF('Schedule 3'!$G205="",FALSE,TRUE))</f>
        <v>0</v>
      </c>
      <c r="AB94" s="474"/>
      <c r="AC94" s="474"/>
      <c r="AD94" s="474"/>
      <c r="AE94" s="474"/>
      <c r="AF94" s="472" t="b">
        <f>IF(ISNUMBER('Schedule 3'!AF207)=FALSE,FALSE,IF('Schedule 3'!$G205="",FALSE,TRUE))</f>
        <v>0</v>
      </c>
      <c r="AG94" s="474"/>
      <c r="AH94" s="474"/>
      <c r="AI94" s="474"/>
      <c r="AJ94" s="474"/>
      <c r="AK94" s="472" t="b">
        <f>IF(ISNUMBER('Schedule 3'!AK207)=FALSE,FALSE,IF('Schedule 3'!$G205="",FALSE,TRUE))</f>
        <v>0</v>
      </c>
      <c r="AL94" s="474"/>
      <c r="AM94" s="474"/>
      <c r="AN94" s="474"/>
      <c r="AO94" s="474"/>
      <c r="AP94" s="472" t="b">
        <f>IF(ISNUMBER('Schedule 3'!AP207)=FALSE,FALSE,IF('Schedule 3'!$G205="",FALSE,TRUE))</f>
        <v>0</v>
      </c>
      <c r="AQ94" s="474"/>
      <c r="AR94" s="474"/>
      <c r="AS94" s="474"/>
      <c r="AT94" s="474"/>
      <c r="AU94" s="472" t="b">
        <f>IF(ISNUMBER('Schedule 3'!AU207)=FALSE,FALSE,IF('Schedule 3'!$G205="",FALSE,TRUE))</f>
        <v>0</v>
      </c>
      <c r="AV94" s="474"/>
      <c r="AW94" s="474"/>
      <c r="AX94" s="474"/>
      <c r="AY94" s="474"/>
      <c r="AZ94" s="472" t="b">
        <f>IF(ISNUMBER('Schedule 3'!AZ207)=FALSE,FALSE,IF('Schedule 3'!$G205="",FALSE,TRUE))</f>
        <v>0</v>
      </c>
      <c r="BA94" s="474"/>
      <c r="BB94" s="474"/>
      <c r="BC94" s="474"/>
      <c r="BD94" s="474"/>
      <c r="BE94" s="472" t="b">
        <f>IF(ISNUMBER('Schedule 3'!BE207)=FALSE,FALSE,IF('Schedule 3'!$G205="",FALSE,TRUE))</f>
        <v>0</v>
      </c>
      <c r="BF94" s="474"/>
      <c r="BG94" s="474"/>
      <c r="BH94" s="472"/>
      <c r="BI94" s="472"/>
      <c r="BJ94" s="472" t="b">
        <f>IF(ISNUMBER('Schedule 3'!BJ207)=FALSE,FALSE,IF('Schedule 3'!$G205="",FALSE,TRUE))</f>
        <v>0</v>
      </c>
      <c r="BK94" s="474"/>
      <c r="BL94" s="474"/>
      <c r="BM94" s="474"/>
      <c r="BN94" s="474"/>
      <c r="BO94" s="472" t="b">
        <f>IF(ISNUMBER('Schedule 3'!BO207)=FALSE,FALSE,IF('Schedule 3'!$G205="",FALSE,TRUE))</f>
        <v>0</v>
      </c>
      <c r="BP94" s="474"/>
      <c r="BQ94" s="474"/>
      <c r="BR94" s="474"/>
      <c r="BS94" s="474"/>
      <c r="BT94" s="472" t="b">
        <f>IF(ISNUMBER('Schedule 3'!BT207)=FALSE,FALSE,IF('Schedule 3'!$G205="",FALSE,TRUE))</f>
        <v>0</v>
      </c>
      <c r="BU94" s="474"/>
      <c r="BV94" s="474"/>
      <c r="BW94" s="474"/>
      <c r="BX94" s="474"/>
      <c r="BY94" s="472" t="b">
        <f>IF(ISNUMBER('Schedule 3'!BY207)=FALSE,FALSE,IF('Schedule 3'!$G205="",FALSE,TRUE))</f>
        <v>0</v>
      </c>
      <c r="BZ94" s="474"/>
      <c r="CA94" s="474"/>
      <c r="CB94" s="474"/>
      <c r="CC94" s="474"/>
      <c r="CD94" s="472" t="b">
        <f>IF(ISNUMBER('Schedule 3'!CD207)=FALSE,FALSE,IF('Schedule 3'!$G205="",FALSE,TRUE))</f>
        <v>0</v>
      </c>
      <c r="CE94" s="474"/>
      <c r="CF94" s="474"/>
      <c r="CG94" s="474"/>
      <c r="CH94" s="474"/>
      <c r="CI94" s="472" t="b">
        <f>IF(ISNUMBER('Schedule 3'!CI207)=FALSE,FALSE,IF('Schedule 3'!$G205="",FALSE,TRUE))</f>
        <v>0</v>
      </c>
      <c r="CJ94" s="474"/>
      <c r="CK94" s="474"/>
      <c r="CL94" s="474"/>
      <c r="CM94" s="474"/>
      <c r="CN94" s="472" t="b">
        <f>IF(ISNUMBER('Schedule 3'!CN207)=FALSE,FALSE,IF('Schedule 3'!$G205="",FALSE,TRUE))</f>
        <v>0</v>
      </c>
      <c r="CO94" s="474"/>
      <c r="CP94" s="474"/>
      <c r="CQ94" s="474"/>
      <c r="CR94" s="474"/>
      <c r="CS94" s="472" t="b">
        <f>IF(ISNUMBER('Schedule 3'!CS207)=FALSE,FALSE,IF('Schedule 3'!$G205="",FALSE,TRUE))</f>
        <v>0</v>
      </c>
      <c r="CT94" s="474"/>
      <c r="CU94" s="474"/>
      <c r="CV94" s="474"/>
      <c r="CW94" s="474"/>
      <c r="CX94" s="472" t="b">
        <f>IF(ISNUMBER('Schedule 3'!CX207)=FALSE,FALSE,IF('Schedule 3'!$G205="",FALSE,TRUE))</f>
        <v>0</v>
      </c>
      <c r="CY94" s="474"/>
      <c r="CZ94" s="474"/>
      <c r="DA94" s="474"/>
      <c r="DB94" s="474"/>
      <c r="DC94" s="472" t="b">
        <f>IF(ISNUMBER('Schedule 3'!DC207)=FALSE,FALSE,IF('Schedule 3'!$G205="",FALSE,TRUE))</f>
        <v>0</v>
      </c>
      <c r="DD94" s="474"/>
      <c r="DE94" s="474"/>
      <c r="DF94" s="472"/>
      <c r="DG94" s="472"/>
      <c r="DH94" s="472" t="b">
        <f>IF(ISNUMBER('Schedule 3'!DH207)=FALSE,FALSE,IF('Schedule 3'!$G205="",FALSE,TRUE))</f>
        <v>0</v>
      </c>
      <c r="DI94" s="474"/>
      <c r="DJ94" s="474"/>
      <c r="DK94" s="474"/>
      <c r="DL94" s="474"/>
      <c r="DM94" s="472" t="b">
        <f>IF(ISNUMBER('Schedule 3'!DM207)=FALSE,FALSE,IF('Schedule 3'!$G205="",FALSE,TRUE))</f>
        <v>0</v>
      </c>
      <c r="DN94" s="474"/>
      <c r="DO94" s="474"/>
      <c r="DP94" s="474"/>
      <c r="DQ94" s="474"/>
      <c r="DR94" s="472" t="b">
        <f>IF(ISNUMBER('Schedule 3'!DR207)=FALSE,FALSE,IF('Schedule 3'!$G205="",FALSE,TRUE))</f>
        <v>0</v>
      </c>
      <c r="DS94" s="474"/>
      <c r="DT94" s="474"/>
      <c r="DU94" s="474"/>
      <c r="DV94" s="474"/>
      <c r="DW94" s="472" t="b">
        <f>IF(ISNUMBER('Schedule 3'!DW207)=FALSE,FALSE,IF('Schedule 3'!$G205="",FALSE,TRUE))</f>
        <v>0</v>
      </c>
      <c r="DX94" s="474"/>
      <c r="DY94" s="474"/>
      <c r="DZ94" s="474"/>
      <c r="EA94" s="474"/>
      <c r="EB94" s="472" t="b">
        <f>IF(ISNUMBER('Schedule 3'!EB207)=FALSE,FALSE,IF('Schedule 3'!$G205="",FALSE,TRUE))</f>
        <v>0</v>
      </c>
      <c r="EC94" s="474"/>
      <c r="ED94" s="474"/>
      <c r="EE94" s="474"/>
      <c r="EF94" s="474"/>
      <c r="EG94" s="472" t="b">
        <f>IF(ISNUMBER('Schedule 3'!EG207)=FALSE,FALSE,IF('Schedule 3'!$G205="",FALSE,TRUE))</f>
        <v>0</v>
      </c>
      <c r="EH94" s="474"/>
      <c r="EI94" s="474"/>
      <c r="EJ94" s="474"/>
      <c r="EK94" s="474"/>
      <c r="EL94" s="472" t="b">
        <f>IF(ISNUMBER('Schedule 3'!EL207)=FALSE,FALSE,IF('Schedule 3'!$G205="",FALSE,TRUE))</f>
        <v>0</v>
      </c>
      <c r="EM94" s="474"/>
      <c r="EN94" s="474"/>
      <c r="EO94" s="474"/>
      <c r="EP94" s="474"/>
      <c r="EQ94" s="472" t="b">
        <f>IF(ISNUMBER('Schedule 3'!EQ207)=FALSE,FALSE,IF('Schedule 3'!$G205="",FALSE,TRUE))</f>
        <v>0</v>
      </c>
      <c r="ER94" s="474"/>
      <c r="ES94" s="474"/>
      <c r="ET94" s="474"/>
      <c r="EU94" s="474"/>
      <c r="EV94" s="472" t="b">
        <f>IF(ISNUMBER('Schedule 3'!EV207)=FALSE,FALSE,IF('Schedule 3'!$G205="",FALSE,TRUE))</f>
        <v>0</v>
      </c>
      <c r="EW94" s="474"/>
      <c r="EX94" s="474"/>
      <c r="EY94" s="474"/>
      <c r="EZ94" s="474"/>
      <c r="FA94" s="472" t="b">
        <f>IF(ISNUMBER('Schedule 3'!FA207)=FALSE,FALSE,IF('Schedule 3'!$G205="",FALSE,TRUE))</f>
        <v>0</v>
      </c>
      <c r="FB94" s="474"/>
      <c r="FC94" s="474"/>
      <c r="FD94" s="472"/>
      <c r="FE94" s="472"/>
      <c r="FF94" s="472" t="b">
        <f>IF(ISNUMBER('Schedule 3'!FF207)=FALSE,FALSE,IF('Schedule 3'!$G205="",FALSE,TRUE))</f>
        <v>0</v>
      </c>
      <c r="FG94" s="474"/>
      <c r="FH94" s="474"/>
      <c r="FI94" s="474"/>
      <c r="FJ94" s="474"/>
      <c r="FK94" s="472" t="b">
        <f>IF(ISNUMBER('Schedule 3'!FK207)=FALSE,FALSE,IF('Schedule 3'!$G205="",FALSE,TRUE))</f>
        <v>0</v>
      </c>
      <c r="FL94" s="474"/>
      <c r="FM94" s="474"/>
      <c r="FN94" s="474"/>
      <c r="FO94" s="474"/>
      <c r="FP94" s="472" t="b">
        <f>IF(ISNUMBER('Schedule 3'!FP207)=FALSE,FALSE,IF('Schedule 3'!$G205="",FALSE,TRUE))</f>
        <v>0</v>
      </c>
      <c r="FQ94" s="474"/>
      <c r="FR94" s="474"/>
      <c r="FS94" s="474"/>
      <c r="FT94" s="474"/>
      <c r="FU94" s="472" t="b">
        <f>IF(ISNUMBER('Schedule 3'!FU207)=FALSE,FALSE,IF('Schedule 3'!$G205="",FALSE,TRUE))</f>
        <v>0</v>
      </c>
      <c r="FV94" s="474"/>
      <c r="FW94" s="474"/>
      <c r="FX94" s="474"/>
      <c r="FY94" s="474"/>
      <c r="FZ94" s="472" t="b">
        <f>IF(ISNUMBER('Schedule 3'!FZ207)=FALSE,FALSE,IF('Schedule 3'!$G205="",FALSE,TRUE))</f>
        <v>0</v>
      </c>
      <c r="GA94" s="474"/>
      <c r="GB94" s="474"/>
      <c r="GC94" s="474"/>
      <c r="GD94" s="474"/>
      <c r="GE94" s="472" t="b">
        <f>IF(ISNUMBER('Schedule 3'!GE207)=FALSE,FALSE,IF('Schedule 3'!$G205="",FALSE,TRUE))</f>
        <v>0</v>
      </c>
      <c r="GF94" s="474"/>
      <c r="GG94" s="474"/>
      <c r="GH94" s="474"/>
      <c r="GI94" s="474"/>
      <c r="GJ94" s="472" t="b">
        <f>IF(ISNUMBER('Schedule 3'!GJ207)=FALSE,FALSE,IF('Schedule 3'!$G205="",FALSE,TRUE))</f>
        <v>0</v>
      </c>
      <c r="GK94" s="474"/>
      <c r="GL94" s="474"/>
      <c r="GM94" s="474"/>
      <c r="GN94" s="474"/>
      <c r="GO94" s="472" t="b">
        <f>IF(ISNUMBER('Schedule 3'!GO207)=FALSE,FALSE,IF('Schedule 3'!$G205="",FALSE,TRUE))</f>
        <v>0</v>
      </c>
      <c r="GP94" s="474"/>
      <c r="GQ94" s="474"/>
      <c r="GR94" s="474"/>
      <c r="GS94" s="474"/>
      <c r="GT94" s="472" t="b">
        <f>IF(ISNUMBER('Schedule 3'!GT207)=FALSE,FALSE,IF('Schedule 3'!$G205="",FALSE,TRUE))</f>
        <v>0</v>
      </c>
      <c r="GU94" s="474"/>
      <c r="GV94" s="474"/>
      <c r="GW94" s="474"/>
      <c r="GX94" s="474"/>
      <c r="GY94" s="472" t="b">
        <f>IF(ISNUMBER('Schedule 3'!GY207)=FALSE,FALSE,IF('Schedule 3'!$G205="",FALSE,TRUE))</f>
        <v>0</v>
      </c>
      <c r="GZ94" s="474"/>
      <c r="HA94" s="474"/>
      <c r="HB94" s="472"/>
      <c r="HC94" s="472"/>
      <c r="HD94" s="472" t="b">
        <f>IF(ISNUMBER('Schedule 3'!HD207)=FALSE,FALSE,IF('Schedule 3'!$G205="",FALSE,TRUE))</f>
        <v>0</v>
      </c>
      <c r="HE94" s="474"/>
      <c r="HF94" s="474"/>
      <c r="HG94" s="474"/>
      <c r="HH94" s="474"/>
      <c r="HI94" s="472" t="b">
        <f>IF(ISNUMBER('Schedule 3'!HI207)=FALSE,FALSE,IF('Schedule 3'!$G205="",FALSE,TRUE))</f>
        <v>0</v>
      </c>
      <c r="HJ94" s="474"/>
      <c r="HK94" s="474"/>
      <c r="HL94" s="474"/>
      <c r="HM94" s="474"/>
      <c r="HN94" s="472" t="b">
        <f>IF(ISNUMBER('Schedule 3'!HN207)=FALSE,FALSE,IF('Schedule 3'!$G205="",FALSE,TRUE))</f>
        <v>0</v>
      </c>
      <c r="HO94" s="474"/>
      <c r="HP94" s="474"/>
      <c r="HQ94" s="474"/>
      <c r="HR94" s="474"/>
      <c r="HS94" s="472" t="b">
        <f>IF(ISNUMBER('Schedule 3'!HS207)=FALSE,FALSE,IF('Schedule 3'!$G205="",FALSE,TRUE))</f>
        <v>0</v>
      </c>
      <c r="HT94" s="474"/>
      <c r="HU94" s="474"/>
      <c r="HV94" s="474"/>
      <c r="HW94" s="474"/>
      <c r="HX94" s="472" t="b">
        <f>IF(ISNUMBER('Schedule 3'!HX207)=FALSE,FALSE,IF('Schedule 3'!$G205="",FALSE,TRUE))</f>
        <v>0</v>
      </c>
      <c r="HY94" s="474"/>
      <c r="HZ94" s="474"/>
      <c r="IA94" s="474"/>
      <c r="IB94" s="474"/>
      <c r="IC94" s="472" t="b">
        <f>IF(ISNUMBER('Schedule 3'!IC207)=FALSE,FALSE,IF('Schedule 3'!$G205="",FALSE,TRUE))</f>
        <v>0</v>
      </c>
      <c r="ID94" s="474"/>
      <c r="IE94" s="474"/>
      <c r="IF94" s="474"/>
      <c r="IG94" s="474"/>
      <c r="IH94" s="472" t="b">
        <f>IF(ISNUMBER('Schedule 3'!IH207)=FALSE,FALSE,IF('Schedule 3'!$G205="",FALSE,TRUE))</f>
        <v>0</v>
      </c>
      <c r="II94" s="474"/>
      <c r="IJ94" s="474"/>
      <c r="IK94" s="474"/>
      <c r="IL94" s="474"/>
      <c r="IM94" s="472" t="b">
        <f>IF(ISNUMBER('Schedule 3'!IM207)=FALSE,FALSE,IF('Schedule 3'!$G205="",FALSE,TRUE))</f>
        <v>0</v>
      </c>
      <c r="IN94" s="474"/>
      <c r="IO94" s="474"/>
      <c r="IP94" s="474"/>
      <c r="IQ94" s="474"/>
      <c r="IR94" s="472" t="b">
        <f>IF(ISNUMBER('Schedule 3'!IR207)=FALSE,FALSE,IF('Schedule 3'!$G205="",FALSE,TRUE))</f>
        <v>0</v>
      </c>
      <c r="IS94" s="474"/>
      <c r="IT94" s="474"/>
      <c r="IU94" s="474"/>
      <c r="IV94" s="474"/>
      <c r="IW94" s="472" t="b">
        <f>IF(ISNUMBER('Schedule 3'!IW207)=FALSE,FALSE,IF('Schedule 3'!$G205="",FALSE,TRUE))</f>
        <v>0</v>
      </c>
      <c r="IX94" s="474"/>
      <c r="IY94" s="465"/>
      <c r="IZ94" s="78"/>
    </row>
    <row r="95" spans="2:260" x14ac:dyDescent="0.35">
      <c r="B95" s="469"/>
      <c r="C95" s="123" t="s">
        <v>460</v>
      </c>
      <c r="D95" s="162" t="s">
        <v>461</v>
      </c>
      <c r="E95" s="470"/>
      <c r="F95" s="471"/>
      <c r="G95" s="472"/>
      <c r="H95" s="473"/>
      <c r="I95" s="472"/>
      <c r="J95" s="471"/>
      <c r="K95" s="472"/>
      <c r="L95" s="472" t="b">
        <f>IF(ISNUMBER('Schedule 3'!L215)=FALSE,FALSE,IF('Schedule 3'!$G213="",FALSE,TRUE))</f>
        <v>0</v>
      </c>
      <c r="M95" s="474"/>
      <c r="N95" s="474"/>
      <c r="O95" s="474"/>
      <c r="P95" s="474"/>
      <c r="Q95" s="472" t="b">
        <f>IF(ISNUMBER('Schedule 3'!Q215)=FALSE,FALSE,IF('Schedule 3'!$G213="",FALSE,TRUE))</f>
        <v>0</v>
      </c>
      <c r="R95" s="474"/>
      <c r="S95" s="474"/>
      <c r="T95" s="474"/>
      <c r="U95" s="474"/>
      <c r="V95" s="472" t="b">
        <f>IF(ISNUMBER('Schedule 3'!V215)=FALSE,FALSE,IF('Schedule 3'!$G213="",FALSE,TRUE))</f>
        <v>0</v>
      </c>
      <c r="W95" s="474"/>
      <c r="X95" s="474"/>
      <c r="Y95" s="474"/>
      <c r="Z95" s="474"/>
      <c r="AA95" s="472" t="b">
        <f>IF(ISNUMBER('Schedule 3'!AA215)=FALSE,FALSE,IF('Schedule 3'!$G213="",FALSE,TRUE))</f>
        <v>0</v>
      </c>
      <c r="AB95" s="474"/>
      <c r="AC95" s="474"/>
      <c r="AD95" s="474"/>
      <c r="AE95" s="474"/>
      <c r="AF95" s="472" t="b">
        <f>IF(ISNUMBER('Schedule 3'!AF215)=FALSE,FALSE,IF('Schedule 3'!$G213="",FALSE,TRUE))</f>
        <v>0</v>
      </c>
      <c r="AG95" s="474"/>
      <c r="AH95" s="474"/>
      <c r="AI95" s="474"/>
      <c r="AJ95" s="474"/>
      <c r="AK95" s="472" t="b">
        <f>IF(ISNUMBER('Schedule 3'!AK215)=FALSE,FALSE,IF('Schedule 3'!$G213="",FALSE,TRUE))</f>
        <v>0</v>
      </c>
      <c r="AL95" s="474"/>
      <c r="AM95" s="474"/>
      <c r="AN95" s="474"/>
      <c r="AO95" s="474"/>
      <c r="AP95" s="472" t="b">
        <f>IF(ISNUMBER('Schedule 3'!AP215)=FALSE,FALSE,IF('Schedule 3'!$G213="",FALSE,TRUE))</f>
        <v>0</v>
      </c>
      <c r="AQ95" s="474"/>
      <c r="AR95" s="474"/>
      <c r="AS95" s="474"/>
      <c r="AT95" s="474"/>
      <c r="AU95" s="472" t="b">
        <f>IF(ISNUMBER('Schedule 3'!AU215)=FALSE,FALSE,IF('Schedule 3'!$G213="",FALSE,TRUE))</f>
        <v>0</v>
      </c>
      <c r="AV95" s="474"/>
      <c r="AW95" s="474"/>
      <c r="AX95" s="474"/>
      <c r="AY95" s="474"/>
      <c r="AZ95" s="472" t="b">
        <f>IF(ISNUMBER('Schedule 3'!AZ215)=FALSE,FALSE,IF('Schedule 3'!$G213="",FALSE,TRUE))</f>
        <v>0</v>
      </c>
      <c r="BA95" s="474"/>
      <c r="BB95" s="474"/>
      <c r="BC95" s="474"/>
      <c r="BD95" s="474"/>
      <c r="BE95" s="472" t="b">
        <f>IF(ISNUMBER('Schedule 3'!BE215)=FALSE,FALSE,IF('Schedule 3'!$G213="",FALSE,TRUE))</f>
        <v>0</v>
      </c>
      <c r="BF95" s="474"/>
      <c r="BG95" s="474"/>
      <c r="BH95" s="472"/>
      <c r="BI95" s="472"/>
      <c r="BJ95" s="472" t="b">
        <f>IF(ISNUMBER('Schedule 3'!BJ215)=FALSE,FALSE,IF('Schedule 3'!$G213="",FALSE,TRUE))</f>
        <v>0</v>
      </c>
      <c r="BK95" s="474"/>
      <c r="BL95" s="474"/>
      <c r="BM95" s="474"/>
      <c r="BN95" s="474"/>
      <c r="BO95" s="472" t="b">
        <f>IF(ISNUMBER('Schedule 3'!BO215)=FALSE,FALSE,IF('Schedule 3'!$G213="",FALSE,TRUE))</f>
        <v>0</v>
      </c>
      <c r="BP95" s="474"/>
      <c r="BQ95" s="474"/>
      <c r="BR95" s="474"/>
      <c r="BS95" s="474"/>
      <c r="BT95" s="472" t="b">
        <f>IF(ISNUMBER('Schedule 3'!BT215)=FALSE,FALSE,IF('Schedule 3'!$G213="",FALSE,TRUE))</f>
        <v>0</v>
      </c>
      <c r="BU95" s="474"/>
      <c r="BV95" s="474"/>
      <c r="BW95" s="474"/>
      <c r="BX95" s="474"/>
      <c r="BY95" s="472" t="b">
        <f>IF(ISNUMBER('Schedule 3'!BY215)=FALSE,FALSE,IF('Schedule 3'!$G213="",FALSE,TRUE))</f>
        <v>0</v>
      </c>
      <c r="BZ95" s="474"/>
      <c r="CA95" s="474"/>
      <c r="CB95" s="474"/>
      <c r="CC95" s="474"/>
      <c r="CD95" s="472" t="b">
        <f>IF(ISNUMBER('Schedule 3'!CD215)=FALSE,FALSE,IF('Schedule 3'!$G213="",FALSE,TRUE))</f>
        <v>0</v>
      </c>
      <c r="CE95" s="474"/>
      <c r="CF95" s="474"/>
      <c r="CG95" s="474"/>
      <c r="CH95" s="474"/>
      <c r="CI95" s="472" t="b">
        <f>IF(ISNUMBER('Schedule 3'!CI215)=FALSE,FALSE,IF('Schedule 3'!$G213="",FALSE,TRUE))</f>
        <v>0</v>
      </c>
      <c r="CJ95" s="474"/>
      <c r="CK95" s="474"/>
      <c r="CL95" s="474"/>
      <c r="CM95" s="474"/>
      <c r="CN95" s="472" t="b">
        <f>IF(ISNUMBER('Schedule 3'!CN215)=FALSE,FALSE,IF('Schedule 3'!$G213="",FALSE,TRUE))</f>
        <v>0</v>
      </c>
      <c r="CO95" s="474"/>
      <c r="CP95" s="474"/>
      <c r="CQ95" s="474"/>
      <c r="CR95" s="474"/>
      <c r="CS95" s="472" t="b">
        <f>IF(ISNUMBER('Schedule 3'!CS215)=FALSE,FALSE,IF('Schedule 3'!$G213="",FALSE,TRUE))</f>
        <v>0</v>
      </c>
      <c r="CT95" s="474"/>
      <c r="CU95" s="474"/>
      <c r="CV95" s="474"/>
      <c r="CW95" s="474"/>
      <c r="CX95" s="472" t="b">
        <f>IF(ISNUMBER('Schedule 3'!CX215)=FALSE,FALSE,IF('Schedule 3'!$G213="",FALSE,TRUE))</f>
        <v>0</v>
      </c>
      <c r="CY95" s="474"/>
      <c r="CZ95" s="474"/>
      <c r="DA95" s="474"/>
      <c r="DB95" s="474"/>
      <c r="DC95" s="472" t="b">
        <f>IF(ISNUMBER('Schedule 3'!DC215)=FALSE,FALSE,IF('Schedule 3'!$G213="",FALSE,TRUE))</f>
        <v>0</v>
      </c>
      <c r="DD95" s="474"/>
      <c r="DE95" s="474"/>
      <c r="DF95" s="472"/>
      <c r="DG95" s="472"/>
      <c r="DH95" s="472" t="b">
        <f>IF(ISNUMBER('Schedule 3'!DH215)=FALSE,FALSE,IF('Schedule 3'!$G213="",FALSE,TRUE))</f>
        <v>0</v>
      </c>
      <c r="DI95" s="474"/>
      <c r="DJ95" s="474"/>
      <c r="DK95" s="474"/>
      <c r="DL95" s="474"/>
      <c r="DM95" s="472" t="b">
        <f>IF(ISNUMBER('Schedule 3'!DM215)=FALSE,FALSE,IF('Schedule 3'!$G213="",FALSE,TRUE))</f>
        <v>0</v>
      </c>
      <c r="DN95" s="474"/>
      <c r="DO95" s="474"/>
      <c r="DP95" s="474"/>
      <c r="DQ95" s="474"/>
      <c r="DR95" s="472" t="b">
        <f>IF(ISNUMBER('Schedule 3'!DR215)=FALSE,FALSE,IF('Schedule 3'!$G213="",FALSE,TRUE))</f>
        <v>0</v>
      </c>
      <c r="DS95" s="474"/>
      <c r="DT95" s="474"/>
      <c r="DU95" s="474"/>
      <c r="DV95" s="474"/>
      <c r="DW95" s="472" t="b">
        <f>IF(ISNUMBER('Schedule 3'!DW215)=FALSE,FALSE,IF('Schedule 3'!$G213="",FALSE,TRUE))</f>
        <v>0</v>
      </c>
      <c r="DX95" s="474"/>
      <c r="DY95" s="474"/>
      <c r="DZ95" s="474"/>
      <c r="EA95" s="474"/>
      <c r="EB95" s="472" t="b">
        <f>IF(ISNUMBER('Schedule 3'!EB215)=FALSE,FALSE,IF('Schedule 3'!$G213="",FALSE,TRUE))</f>
        <v>0</v>
      </c>
      <c r="EC95" s="474"/>
      <c r="ED95" s="474"/>
      <c r="EE95" s="474"/>
      <c r="EF95" s="474"/>
      <c r="EG95" s="472" t="b">
        <f>IF(ISNUMBER('Schedule 3'!EG215)=FALSE,FALSE,IF('Schedule 3'!$G213="",FALSE,TRUE))</f>
        <v>0</v>
      </c>
      <c r="EH95" s="474"/>
      <c r="EI95" s="474"/>
      <c r="EJ95" s="474"/>
      <c r="EK95" s="474"/>
      <c r="EL95" s="472" t="b">
        <f>IF(ISNUMBER('Schedule 3'!EL215)=FALSE,FALSE,IF('Schedule 3'!$G213="",FALSE,TRUE))</f>
        <v>0</v>
      </c>
      <c r="EM95" s="474"/>
      <c r="EN95" s="474"/>
      <c r="EO95" s="474"/>
      <c r="EP95" s="474"/>
      <c r="EQ95" s="472" t="b">
        <f>IF(ISNUMBER('Schedule 3'!EQ215)=FALSE,FALSE,IF('Schedule 3'!$G213="",FALSE,TRUE))</f>
        <v>0</v>
      </c>
      <c r="ER95" s="474"/>
      <c r="ES95" s="474"/>
      <c r="ET95" s="474"/>
      <c r="EU95" s="474"/>
      <c r="EV95" s="472" t="b">
        <f>IF(ISNUMBER('Schedule 3'!EV215)=FALSE,FALSE,IF('Schedule 3'!$G213="",FALSE,TRUE))</f>
        <v>0</v>
      </c>
      <c r="EW95" s="474"/>
      <c r="EX95" s="474"/>
      <c r="EY95" s="474"/>
      <c r="EZ95" s="474"/>
      <c r="FA95" s="472" t="b">
        <f>IF(ISNUMBER('Schedule 3'!FA215)=FALSE,FALSE,IF('Schedule 3'!$G213="",FALSE,TRUE))</f>
        <v>0</v>
      </c>
      <c r="FB95" s="474"/>
      <c r="FC95" s="474"/>
      <c r="FD95" s="472"/>
      <c r="FE95" s="472"/>
      <c r="FF95" s="472" t="b">
        <f>IF(ISNUMBER('Schedule 3'!FF215)=FALSE,FALSE,IF('Schedule 3'!$G213="",FALSE,TRUE))</f>
        <v>0</v>
      </c>
      <c r="FG95" s="474"/>
      <c r="FH95" s="474"/>
      <c r="FI95" s="474"/>
      <c r="FJ95" s="474"/>
      <c r="FK95" s="472" t="b">
        <f>IF(ISNUMBER('Schedule 3'!FK215)=FALSE,FALSE,IF('Schedule 3'!$G213="",FALSE,TRUE))</f>
        <v>0</v>
      </c>
      <c r="FL95" s="474"/>
      <c r="FM95" s="474"/>
      <c r="FN95" s="474"/>
      <c r="FO95" s="474"/>
      <c r="FP95" s="472" t="b">
        <f>IF(ISNUMBER('Schedule 3'!FP215)=FALSE,FALSE,IF('Schedule 3'!$G213="",FALSE,TRUE))</f>
        <v>0</v>
      </c>
      <c r="FQ95" s="474"/>
      <c r="FR95" s="474"/>
      <c r="FS95" s="474"/>
      <c r="FT95" s="474"/>
      <c r="FU95" s="472" t="b">
        <f>IF(ISNUMBER('Schedule 3'!FU215)=FALSE,FALSE,IF('Schedule 3'!$G213="",FALSE,TRUE))</f>
        <v>0</v>
      </c>
      <c r="FV95" s="474"/>
      <c r="FW95" s="474"/>
      <c r="FX95" s="474"/>
      <c r="FY95" s="474"/>
      <c r="FZ95" s="472" t="b">
        <f>IF(ISNUMBER('Schedule 3'!FZ215)=FALSE,FALSE,IF('Schedule 3'!$G213="",FALSE,TRUE))</f>
        <v>0</v>
      </c>
      <c r="GA95" s="474"/>
      <c r="GB95" s="474"/>
      <c r="GC95" s="474"/>
      <c r="GD95" s="474"/>
      <c r="GE95" s="472" t="b">
        <f>IF(ISNUMBER('Schedule 3'!GE215)=FALSE,FALSE,IF('Schedule 3'!$G213="",FALSE,TRUE))</f>
        <v>0</v>
      </c>
      <c r="GF95" s="474"/>
      <c r="GG95" s="474"/>
      <c r="GH95" s="474"/>
      <c r="GI95" s="474"/>
      <c r="GJ95" s="472" t="b">
        <f>IF(ISNUMBER('Schedule 3'!GJ215)=FALSE,FALSE,IF('Schedule 3'!$G213="",FALSE,TRUE))</f>
        <v>0</v>
      </c>
      <c r="GK95" s="474"/>
      <c r="GL95" s="474"/>
      <c r="GM95" s="474"/>
      <c r="GN95" s="474"/>
      <c r="GO95" s="472" t="b">
        <f>IF(ISNUMBER('Schedule 3'!GO215)=FALSE,FALSE,IF('Schedule 3'!$G213="",FALSE,TRUE))</f>
        <v>0</v>
      </c>
      <c r="GP95" s="474"/>
      <c r="GQ95" s="474"/>
      <c r="GR95" s="474"/>
      <c r="GS95" s="474"/>
      <c r="GT95" s="472" t="b">
        <f>IF(ISNUMBER('Schedule 3'!GT215)=FALSE,FALSE,IF('Schedule 3'!$G213="",FALSE,TRUE))</f>
        <v>0</v>
      </c>
      <c r="GU95" s="474"/>
      <c r="GV95" s="474"/>
      <c r="GW95" s="474"/>
      <c r="GX95" s="474"/>
      <c r="GY95" s="472" t="b">
        <f>IF(ISNUMBER('Schedule 3'!GY215)=FALSE,FALSE,IF('Schedule 3'!$G213="",FALSE,TRUE))</f>
        <v>0</v>
      </c>
      <c r="GZ95" s="474"/>
      <c r="HA95" s="474"/>
      <c r="HB95" s="472"/>
      <c r="HC95" s="472"/>
      <c r="HD95" s="472" t="b">
        <f>IF(ISNUMBER('Schedule 3'!HD215)=FALSE,FALSE,IF('Schedule 3'!$G213="",FALSE,TRUE))</f>
        <v>0</v>
      </c>
      <c r="HE95" s="474"/>
      <c r="HF95" s="474"/>
      <c r="HG95" s="474"/>
      <c r="HH95" s="474"/>
      <c r="HI95" s="472" t="b">
        <f>IF(ISNUMBER('Schedule 3'!HI215)=FALSE,FALSE,IF('Schedule 3'!$G213="",FALSE,TRUE))</f>
        <v>0</v>
      </c>
      <c r="HJ95" s="474"/>
      <c r="HK95" s="474"/>
      <c r="HL95" s="474"/>
      <c r="HM95" s="474"/>
      <c r="HN95" s="472" t="b">
        <f>IF(ISNUMBER('Schedule 3'!HN215)=FALSE,FALSE,IF('Schedule 3'!$G213="",FALSE,TRUE))</f>
        <v>0</v>
      </c>
      <c r="HO95" s="474"/>
      <c r="HP95" s="474"/>
      <c r="HQ95" s="474"/>
      <c r="HR95" s="474"/>
      <c r="HS95" s="472" t="b">
        <f>IF(ISNUMBER('Schedule 3'!HS215)=FALSE,FALSE,IF('Schedule 3'!$G213="",FALSE,TRUE))</f>
        <v>0</v>
      </c>
      <c r="HT95" s="474"/>
      <c r="HU95" s="474"/>
      <c r="HV95" s="474"/>
      <c r="HW95" s="474"/>
      <c r="HX95" s="472" t="b">
        <f>IF(ISNUMBER('Schedule 3'!HX215)=FALSE,FALSE,IF('Schedule 3'!$G213="",FALSE,TRUE))</f>
        <v>0</v>
      </c>
      <c r="HY95" s="474"/>
      <c r="HZ95" s="474"/>
      <c r="IA95" s="474"/>
      <c r="IB95" s="474"/>
      <c r="IC95" s="472" t="b">
        <f>IF(ISNUMBER('Schedule 3'!IC215)=FALSE,FALSE,IF('Schedule 3'!$G213="",FALSE,TRUE))</f>
        <v>0</v>
      </c>
      <c r="ID95" s="474"/>
      <c r="IE95" s="474"/>
      <c r="IF95" s="474"/>
      <c r="IG95" s="474"/>
      <c r="IH95" s="472" t="b">
        <f>IF(ISNUMBER('Schedule 3'!IH215)=FALSE,FALSE,IF('Schedule 3'!$G213="",FALSE,TRUE))</f>
        <v>0</v>
      </c>
      <c r="II95" s="474"/>
      <c r="IJ95" s="474"/>
      <c r="IK95" s="474"/>
      <c r="IL95" s="474"/>
      <c r="IM95" s="472" t="b">
        <f>IF(ISNUMBER('Schedule 3'!IM215)=FALSE,FALSE,IF('Schedule 3'!$G213="",FALSE,TRUE))</f>
        <v>0</v>
      </c>
      <c r="IN95" s="474"/>
      <c r="IO95" s="474"/>
      <c r="IP95" s="474"/>
      <c r="IQ95" s="474"/>
      <c r="IR95" s="472" t="b">
        <f>IF(ISNUMBER('Schedule 3'!IR215)=FALSE,FALSE,IF('Schedule 3'!$G213="",FALSE,TRUE))</f>
        <v>0</v>
      </c>
      <c r="IS95" s="474"/>
      <c r="IT95" s="474"/>
      <c r="IU95" s="474"/>
      <c r="IV95" s="474"/>
      <c r="IW95" s="472" t="b">
        <f>IF(ISNUMBER('Schedule 3'!IW215)=FALSE,FALSE,IF('Schedule 3'!$G213="",FALSE,TRUE))</f>
        <v>0</v>
      </c>
      <c r="IX95" s="474"/>
      <c r="IY95" s="465"/>
      <c r="IZ95" s="78"/>
    </row>
    <row r="96" spans="2:260" x14ac:dyDescent="0.35">
      <c r="B96" s="469"/>
      <c r="C96" s="123" t="s">
        <v>465</v>
      </c>
      <c r="D96" s="162" t="s">
        <v>466</v>
      </c>
      <c r="E96" s="470"/>
      <c r="F96" s="471"/>
      <c r="G96" s="472"/>
      <c r="H96" s="473"/>
      <c r="I96" s="472"/>
      <c r="J96" s="471"/>
      <c r="K96" s="472"/>
      <c r="L96" s="472" t="b">
        <f>IF(ISNUMBER('Schedule 3'!L223)=FALSE,FALSE,IF('Schedule 3'!$G221="",FALSE,TRUE))</f>
        <v>0</v>
      </c>
      <c r="M96" s="474"/>
      <c r="N96" s="474"/>
      <c r="O96" s="474"/>
      <c r="P96" s="474"/>
      <c r="Q96" s="472" t="b">
        <f>IF(ISNUMBER('Schedule 3'!Q223)=FALSE,FALSE,IF('Schedule 3'!$G221="",FALSE,TRUE))</f>
        <v>0</v>
      </c>
      <c r="R96" s="474"/>
      <c r="S96" s="474"/>
      <c r="T96" s="474"/>
      <c r="U96" s="474"/>
      <c r="V96" s="472" t="b">
        <f>IF(ISNUMBER('Schedule 3'!V223)=FALSE,FALSE,IF('Schedule 3'!$G221="",FALSE,TRUE))</f>
        <v>0</v>
      </c>
      <c r="W96" s="474"/>
      <c r="X96" s="474"/>
      <c r="Y96" s="474"/>
      <c r="Z96" s="474"/>
      <c r="AA96" s="472" t="b">
        <f>IF(ISNUMBER('Schedule 3'!AA223)=FALSE,FALSE,IF('Schedule 3'!$G221="",FALSE,TRUE))</f>
        <v>0</v>
      </c>
      <c r="AB96" s="474"/>
      <c r="AC96" s="474"/>
      <c r="AD96" s="474"/>
      <c r="AE96" s="474"/>
      <c r="AF96" s="472" t="b">
        <f>IF(ISNUMBER('Schedule 3'!AF223)=FALSE,FALSE,IF('Schedule 3'!$G221="",FALSE,TRUE))</f>
        <v>0</v>
      </c>
      <c r="AG96" s="474"/>
      <c r="AH96" s="474"/>
      <c r="AI96" s="474"/>
      <c r="AJ96" s="474"/>
      <c r="AK96" s="472" t="b">
        <f>IF(ISNUMBER('Schedule 3'!AK223)=FALSE,FALSE,IF('Schedule 3'!$G221="",FALSE,TRUE))</f>
        <v>0</v>
      </c>
      <c r="AL96" s="474"/>
      <c r="AM96" s="474"/>
      <c r="AN96" s="474"/>
      <c r="AO96" s="474"/>
      <c r="AP96" s="472" t="b">
        <f>IF(ISNUMBER('Schedule 3'!AP223)=FALSE,FALSE,IF('Schedule 3'!$G221="",FALSE,TRUE))</f>
        <v>0</v>
      </c>
      <c r="AQ96" s="474"/>
      <c r="AR96" s="474"/>
      <c r="AS96" s="474"/>
      <c r="AT96" s="474"/>
      <c r="AU96" s="472" t="b">
        <f>IF(ISNUMBER('Schedule 3'!AU223)=FALSE,FALSE,IF('Schedule 3'!$G221="",FALSE,TRUE))</f>
        <v>0</v>
      </c>
      <c r="AV96" s="474"/>
      <c r="AW96" s="474"/>
      <c r="AX96" s="474"/>
      <c r="AY96" s="474"/>
      <c r="AZ96" s="472" t="b">
        <f>IF(ISNUMBER('Schedule 3'!AZ223)=FALSE,FALSE,IF('Schedule 3'!$G221="",FALSE,TRUE))</f>
        <v>0</v>
      </c>
      <c r="BA96" s="474"/>
      <c r="BB96" s="474"/>
      <c r="BC96" s="474"/>
      <c r="BD96" s="474"/>
      <c r="BE96" s="472" t="b">
        <f>IF(ISNUMBER('Schedule 3'!BE223)=FALSE,FALSE,IF('Schedule 3'!$G221="",FALSE,TRUE))</f>
        <v>0</v>
      </c>
      <c r="BF96" s="474"/>
      <c r="BG96" s="474"/>
      <c r="BH96" s="472"/>
      <c r="BI96" s="472"/>
      <c r="BJ96" s="472" t="b">
        <f>IF(ISNUMBER('Schedule 3'!BJ223)=FALSE,FALSE,IF('Schedule 3'!$G221="",FALSE,TRUE))</f>
        <v>0</v>
      </c>
      <c r="BK96" s="474"/>
      <c r="BL96" s="474"/>
      <c r="BM96" s="474"/>
      <c r="BN96" s="474"/>
      <c r="BO96" s="472" t="b">
        <f>IF(ISNUMBER('Schedule 3'!BO223)=FALSE,FALSE,IF('Schedule 3'!$G221="",FALSE,TRUE))</f>
        <v>0</v>
      </c>
      <c r="BP96" s="474"/>
      <c r="BQ96" s="474"/>
      <c r="BR96" s="474"/>
      <c r="BS96" s="474"/>
      <c r="BT96" s="472" t="b">
        <f>IF(ISNUMBER('Schedule 3'!BT223)=FALSE,FALSE,IF('Schedule 3'!$G221="",FALSE,TRUE))</f>
        <v>0</v>
      </c>
      <c r="BU96" s="474"/>
      <c r="BV96" s="474"/>
      <c r="BW96" s="474"/>
      <c r="BX96" s="474"/>
      <c r="BY96" s="472" t="b">
        <f>IF(ISNUMBER('Schedule 3'!BY223)=FALSE,FALSE,IF('Schedule 3'!$G221="",FALSE,TRUE))</f>
        <v>0</v>
      </c>
      <c r="BZ96" s="474"/>
      <c r="CA96" s="474"/>
      <c r="CB96" s="474"/>
      <c r="CC96" s="474"/>
      <c r="CD96" s="472" t="b">
        <f>IF(ISNUMBER('Schedule 3'!CD223)=FALSE,FALSE,IF('Schedule 3'!$G221="",FALSE,TRUE))</f>
        <v>0</v>
      </c>
      <c r="CE96" s="474"/>
      <c r="CF96" s="474"/>
      <c r="CG96" s="474"/>
      <c r="CH96" s="474"/>
      <c r="CI96" s="472" t="b">
        <f>IF(ISNUMBER('Schedule 3'!CI223)=FALSE,FALSE,IF('Schedule 3'!$G221="",FALSE,TRUE))</f>
        <v>0</v>
      </c>
      <c r="CJ96" s="474"/>
      <c r="CK96" s="474"/>
      <c r="CL96" s="474"/>
      <c r="CM96" s="474"/>
      <c r="CN96" s="472" t="b">
        <f>IF(ISNUMBER('Schedule 3'!CN223)=FALSE,FALSE,IF('Schedule 3'!$G221="",FALSE,TRUE))</f>
        <v>0</v>
      </c>
      <c r="CO96" s="474"/>
      <c r="CP96" s="474"/>
      <c r="CQ96" s="474"/>
      <c r="CR96" s="474"/>
      <c r="CS96" s="472" t="b">
        <f>IF(ISNUMBER('Schedule 3'!CS223)=FALSE,FALSE,IF('Schedule 3'!$G221="",FALSE,TRUE))</f>
        <v>0</v>
      </c>
      <c r="CT96" s="474"/>
      <c r="CU96" s="474"/>
      <c r="CV96" s="474"/>
      <c r="CW96" s="474"/>
      <c r="CX96" s="472" t="b">
        <f>IF(ISNUMBER('Schedule 3'!CX223)=FALSE,FALSE,IF('Schedule 3'!$G221="",FALSE,TRUE))</f>
        <v>0</v>
      </c>
      <c r="CY96" s="474"/>
      <c r="CZ96" s="474"/>
      <c r="DA96" s="474"/>
      <c r="DB96" s="474"/>
      <c r="DC96" s="472" t="b">
        <f>IF(ISNUMBER('Schedule 3'!DC223)=FALSE,FALSE,IF('Schedule 3'!$G221="",FALSE,TRUE))</f>
        <v>0</v>
      </c>
      <c r="DD96" s="474"/>
      <c r="DE96" s="474"/>
      <c r="DF96" s="472"/>
      <c r="DG96" s="472"/>
      <c r="DH96" s="472" t="b">
        <f>IF(ISNUMBER('Schedule 3'!DH223)=FALSE,FALSE,IF('Schedule 3'!$G221="",FALSE,TRUE))</f>
        <v>0</v>
      </c>
      <c r="DI96" s="474"/>
      <c r="DJ96" s="474"/>
      <c r="DK96" s="474"/>
      <c r="DL96" s="474"/>
      <c r="DM96" s="472" t="b">
        <f>IF(ISNUMBER('Schedule 3'!DM223)=FALSE,FALSE,IF('Schedule 3'!$G221="",FALSE,TRUE))</f>
        <v>0</v>
      </c>
      <c r="DN96" s="474"/>
      <c r="DO96" s="474"/>
      <c r="DP96" s="474"/>
      <c r="DQ96" s="474"/>
      <c r="DR96" s="472" t="b">
        <f>IF(ISNUMBER('Schedule 3'!DR223)=FALSE,FALSE,IF('Schedule 3'!$G221="",FALSE,TRUE))</f>
        <v>0</v>
      </c>
      <c r="DS96" s="474"/>
      <c r="DT96" s="474"/>
      <c r="DU96" s="474"/>
      <c r="DV96" s="474"/>
      <c r="DW96" s="472" t="b">
        <f>IF(ISNUMBER('Schedule 3'!DW223)=FALSE,FALSE,IF('Schedule 3'!$G221="",FALSE,TRUE))</f>
        <v>0</v>
      </c>
      <c r="DX96" s="474"/>
      <c r="DY96" s="474"/>
      <c r="DZ96" s="474"/>
      <c r="EA96" s="474"/>
      <c r="EB96" s="472" t="b">
        <f>IF(ISNUMBER('Schedule 3'!EB223)=FALSE,FALSE,IF('Schedule 3'!$G221="",FALSE,TRUE))</f>
        <v>0</v>
      </c>
      <c r="EC96" s="474"/>
      <c r="ED96" s="474"/>
      <c r="EE96" s="474"/>
      <c r="EF96" s="474"/>
      <c r="EG96" s="472" t="b">
        <f>IF(ISNUMBER('Schedule 3'!EG223)=FALSE,FALSE,IF('Schedule 3'!$G221="",FALSE,TRUE))</f>
        <v>0</v>
      </c>
      <c r="EH96" s="474"/>
      <c r="EI96" s="474"/>
      <c r="EJ96" s="474"/>
      <c r="EK96" s="474"/>
      <c r="EL96" s="472" t="b">
        <f>IF(ISNUMBER('Schedule 3'!EL223)=FALSE,FALSE,IF('Schedule 3'!$G221="",FALSE,TRUE))</f>
        <v>0</v>
      </c>
      <c r="EM96" s="474"/>
      <c r="EN96" s="474"/>
      <c r="EO96" s="474"/>
      <c r="EP96" s="474"/>
      <c r="EQ96" s="472" t="b">
        <f>IF(ISNUMBER('Schedule 3'!EQ223)=FALSE,FALSE,IF('Schedule 3'!$G221="",FALSE,TRUE))</f>
        <v>0</v>
      </c>
      <c r="ER96" s="474"/>
      <c r="ES96" s="474"/>
      <c r="ET96" s="474"/>
      <c r="EU96" s="474"/>
      <c r="EV96" s="472" t="b">
        <f>IF(ISNUMBER('Schedule 3'!EV223)=FALSE,FALSE,IF('Schedule 3'!$G221="",FALSE,TRUE))</f>
        <v>0</v>
      </c>
      <c r="EW96" s="474"/>
      <c r="EX96" s="474"/>
      <c r="EY96" s="474"/>
      <c r="EZ96" s="474"/>
      <c r="FA96" s="472" t="b">
        <f>IF(ISNUMBER('Schedule 3'!FA223)=FALSE,FALSE,IF('Schedule 3'!$G221="",FALSE,TRUE))</f>
        <v>0</v>
      </c>
      <c r="FB96" s="474"/>
      <c r="FC96" s="474"/>
      <c r="FD96" s="472"/>
      <c r="FE96" s="472"/>
      <c r="FF96" s="472" t="b">
        <f>IF(ISNUMBER('Schedule 3'!FF223)=FALSE,FALSE,IF('Schedule 3'!$G221="",FALSE,TRUE))</f>
        <v>0</v>
      </c>
      <c r="FG96" s="474"/>
      <c r="FH96" s="474"/>
      <c r="FI96" s="474"/>
      <c r="FJ96" s="474"/>
      <c r="FK96" s="472" t="b">
        <f>IF(ISNUMBER('Schedule 3'!FK223)=FALSE,FALSE,IF('Schedule 3'!$G221="",FALSE,TRUE))</f>
        <v>0</v>
      </c>
      <c r="FL96" s="474"/>
      <c r="FM96" s="474"/>
      <c r="FN96" s="474"/>
      <c r="FO96" s="474"/>
      <c r="FP96" s="472" t="b">
        <f>IF(ISNUMBER('Schedule 3'!FP223)=FALSE,FALSE,IF('Schedule 3'!$G221="",FALSE,TRUE))</f>
        <v>0</v>
      </c>
      <c r="FQ96" s="474"/>
      <c r="FR96" s="474"/>
      <c r="FS96" s="474"/>
      <c r="FT96" s="474"/>
      <c r="FU96" s="472" t="b">
        <f>IF(ISNUMBER('Schedule 3'!FU223)=FALSE,FALSE,IF('Schedule 3'!$G221="",FALSE,TRUE))</f>
        <v>0</v>
      </c>
      <c r="FV96" s="474"/>
      <c r="FW96" s="474"/>
      <c r="FX96" s="474"/>
      <c r="FY96" s="474"/>
      <c r="FZ96" s="472" t="b">
        <f>IF(ISNUMBER('Schedule 3'!FZ223)=FALSE,FALSE,IF('Schedule 3'!$G221="",FALSE,TRUE))</f>
        <v>0</v>
      </c>
      <c r="GA96" s="474"/>
      <c r="GB96" s="474"/>
      <c r="GC96" s="474"/>
      <c r="GD96" s="474"/>
      <c r="GE96" s="472" t="b">
        <f>IF(ISNUMBER('Schedule 3'!GE223)=FALSE,FALSE,IF('Schedule 3'!$G221="",FALSE,TRUE))</f>
        <v>0</v>
      </c>
      <c r="GF96" s="474"/>
      <c r="GG96" s="474"/>
      <c r="GH96" s="474"/>
      <c r="GI96" s="474"/>
      <c r="GJ96" s="472" t="b">
        <f>IF(ISNUMBER('Schedule 3'!GJ223)=FALSE,FALSE,IF('Schedule 3'!$G221="",FALSE,TRUE))</f>
        <v>0</v>
      </c>
      <c r="GK96" s="474"/>
      <c r="GL96" s="474"/>
      <c r="GM96" s="474"/>
      <c r="GN96" s="474"/>
      <c r="GO96" s="472" t="b">
        <f>IF(ISNUMBER('Schedule 3'!GO223)=FALSE,FALSE,IF('Schedule 3'!$G221="",FALSE,TRUE))</f>
        <v>0</v>
      </c>
      <c r="GP96" s="474"/>
      <c r="GQ96" s="474"/>
      <c r="GR96" s="474"/>
      <c r="GS96" s="474"/>
      <c r="GT96" s="472" t="b">
        <f>IF(ISNUMBER('Schedule 3'!GT223)=FALSE,FALSE,IF('Schedule 3'!$G221="",FALSE,TRUE))</f>
        <v>0</v>
      </c>
      <c r="GU96" s="474"/>
      <c r="GV96" s="474"/>
      <c r="GW96" s="474"/>
      <c r="GX96" s="474"/>
      <c r="GY96" s="472" t="b">
        <f>IF(ISNUMBER('Schedule 3'!GY223)=FALSE,FALSE,IF('Schedule 3'!$G221="",FALSE,TRUE))</f>
        <v>0</v>
      </c>
      <c r="GZ96" s="474"/>
      <c r="HA96" s="474"/>
      <c r="HB96" s="472"/>
      <c r="HC96" s="472"/>
      <c r="HD96" s="472" t="b">
        <f>IF(ISNUMBER('Schedule 3'!HD223)=FALSE,FALSE,IF('Schedule 3'!$G221="",FALSE,TRUE))</f>
        <v>0</v>
      </c>
      <c r="HE96" s="474"/>
      <c r="HF96" s="474"/>
      <c r="HG96" s="474"/>
      <c r="HH96" s="474"/>
      <c r="HI96" s="472" t="b">
        <f>IF(ISNUMBER('Schedule 3'!HI223)=FALSE,FALSE,IF('Schedule 3'!$G221="",FALSE,TRUE))</f>
        <v>0</v>
      </c>
      <c r="HJ96" s="474"/>
      <c r="HK96" s="474"/>
      <c r="HL96" s="474"/>
      <c r="HM96" s="474"/>
      <c r="HN96" s="472" t="b">
        <f>IF(ISNUMBER('Schedule 3'!HN223)=FALSE,FALSE,IF('Schedule 3'!$G221="",FALSE,TRUE))</f>
        <v>0</v>
      </c>
      <c r="HO96" s="474"/>
      <c r="HP96" s="474"/>
      <c r="HQ96" s="474"/>
      <c r="HR96" s="474"/>
      <c r="HS96" s="472" t="b">
        <f>IF(ISNUMBER('Schedule 3'!HS223)=FALSE,FALSE,IF('Schedule 3'!$G221="",FALSE,TRUE))</f>
        <v>0</v>
      </c>
      <c r="HT96" s="474"/>
      <c r="HU96" s="474"/>
      <c r="HV96" s="474"/>
      <c r="HW96" s="474"/>
      <c r="HX96" s="472" t="b">
        <f>IF(ISNUMBER('Schedule 3'!HX223)=FALSE,FALSE,IF('Schedule 3'!$G221="",FALSE,TRUE))</f>
        <v>0</v>
      </c>
      <c r="HY96" s="474"/>
      <c r="HZ96" s="474"/>
      <c r="IA96" s="474"/>
      <c r="IB96" s="474"/>
      <c r="IC96" s="472" t="b">
        <f>IF(ISNUMBER('Schedule 3'!IC223)=FALSE,FALSE,IF('Schedule 3'!$G221="",FALSE,TRUE))</f>
        <v>0</v>
      </c>
      <c r="ID96" s="474"/>
      <c r="IE96" s="474"/>
      <c r="IF96" s="474"/>
      <c r="IG96" s="474"/>
      <c r="IH96" s="472" t="b">
        <f>IF(ISNUMBER('Schedule 3'!IH223)=FALSE,FALSE,IF('Schedule 3'!$G221="",FALSE,TRUE))</f>
        <v>0</v>
      </c>
      <c r="II96" s="474"/>
      <c r="IJ96" s="474"/>
      <c r="IK96" s="474"/>
      <c r="IL96" s="474"/>
      <c r="IM96" s="472" t="b">
        <f>IF(ISNUMBER('Schedule 3'!IM223)=FALSE,FALSE,IF('Schedule 3'!$G221="",FALSE,TRUE))</f>
        <v>0</v>
      </c>
      <c r="IN96" s="474"/>
      <c r="IO96" s="474"/>
      <c r="IP96" s="474"/>
      <c r="IQ96" s="474"/>
      <c r="IR96" s="472" t="b">
        <f>IF(ISNUMBER('Schedule 3'!IR223)=FALSE,FALSE,IF('Schedule 3'!$G221="",FALSE,TRUE))</f>
        <v>0</v>
      </c>
      <c r="IS96" s="474"/>
      <c r="IT96" s="474"/>
      <c r="IU96" s="474"/>
      <c r="IV96" s="474"/>
      <c r="IW96" s="472" t="b">
        <f>IF(ISNUMBER('Schedule 3'!IW223)=FALSE,FALSE,IF('Schedule 3'!$G221="",FALSE,TRUE))</f>
        <v>0</v>
      </c>
      <c r="IX96" s="474"/>
      <c r="IY96" s="465"/>
      <c r="IZ96" s="78"/>
    </row>
    <row r="97" spans="2:260" x14ac:dyDescent="0.35">
      <c r="B97" s="469"/>
      <c r="C97" s="123" t="s">
        <v>470</v>
      </c>
      <c r="D97" s="162" t="s">
        <v>471</v>
      </c>
      <c r="E97" s="470"/>
      <c r="F97" s="471"/>
      <c r="G97" s="472"/>
      <c r="H97" s="473"/>
      <c r="I97" s="472"/>
      <c r="J97" s="471"/>
      <c r="K97" s="472"/>
      <c r="L97" s="472" t="b">
        <f>IF(ISNUMBER('Schedule 3'!L231)=FALSE,FALSE,IF('Schedule 3'!$G229="",FALSE,TRUE))</f>
        <v>0</v>
      </c>
      <c r="M97" s="474"/>
      <c r="N97" s="474"/>
      <c r="O97" s="474"/>
      <c r="P97" s="474"/>
      <c r="Q97" s="472" t="b">
        <f>IF(ISNUMBER('Schedule 3'!Q231)=FALSE,FALSE,IF('Schedule 3'!$G229="",FALSE,TRUE))</f>
        <v>0</v>
      </c>
      <c r="R97" s="474"/>
      <c r="S97" s="474"/>
      <c r="T97" s="474"/>
      <c r="U97" s="474"/>
      <c r="V97" s="472" t="b">
        <f>IF(ISNUMBER('Schedule 3'!V231)=FALSE,FALSE,IF('Schedule 3'!$G229="",FALSE,TRUE))</f>
        <v>0</v>
      </c>
      <c r="W97" s="474"/>
      <c r="X97" s="474"/>
      <c r="Y97" s="474"/>
      <c r="Z97" s="474"/>
      <c r="AA97" s="472" t="b">
        <f>IF(ISNUMBER('Schedule 3'!AA231)=FALSE,FALSE,IF('Schedule 3'!$G229="",FALSE,TRUE))</f>
        <v>0</v>
      </c>
      <c r="AB97" s="474"/>
      <c r="AC97" s="474"/>
      <c r="AD97" s="474"/>
      <c r="AE97" s="474"/>
      <c r="AF97" s="472" t="b">
        <f>IF(ISNUMBER('Schedule 3'!AF231)=FALSE,FALSE,IF('Schedule 3'!$G229="",FALSE,TRUE))</f>
        <v>0</v>
      </c>
      <c r="AG97" s="474"/>
      <c r="AH97" s="474"/>
      <c r="AI97" s="474"/>
      <c r="AJ97" s="474"/>
      <c r="AK97" s="472" t="b">
        <f>IF(ISNUMBER('Schedule 3'!AK231)=FALSE,FALSE,IF('Schedule 3'!$G229="",FALSE,TRUE))</f>
        <v>0</v>
      </c>
      <c r="AL97" s="474"/>
      <c r="AM97" s="474"/>
      <c r="AN97" s="474"/>
      <c r="AO97" s="474"/>
      <c r="AP97" s="472" t="b">
        <f>IF(ISNUMBER('Schedule 3'!AP231)=FALSE,FALSE,IF('Schedule 3'!$G229="",FALSE,TRUE))</f>
        <v>0</v>
      </c>
      <c r="AQ97" s="474"/>
      <c r="AR97" s="474"/>
      <c r="AS97" s="474"/>
      <c r="AT97" s="474"/>
      <c r="AU97" s="472" t="b">
        <f>IF(ISNUMBER('Schedule 3'!AU231)=FALSE,FALSE,IF('Schedule 3'!$G229="",FALSE,TRUE))</f>
        <v>0</v>
      </c>
      <c r="AV97" s="474"/>
      <c r="AW97" s="474"/>
      <c r="AX97" s="474"/>
      <c r="AY97" s="474"/>
      <c r="AZ97" s="472" t="b">
        <f>IF(ISNUMBER('Schedule 3'!AZ231)=FALSE,FALSE,IF('Schedule 3'!$G229="",FALSE,TRUE))</f>
        <v>0</v>
      </c>
      <c r="BA97" s="474"/>
      <c r="BB97" s="474"/>
      <c r="BC97" s="474"/>
      <c r="BD97" s="474"/>
      <c r="BE97" s="472" t="b">
        <f>IF(ISNUMBER('Schedule 3'!BE231)=FALSE,FALSE,IF('Schedule 3'!$G229="",FALSE,TRUE))</f>
        <v>0</v>
      </c>
      <c r="BF97" s="474"/>
      <c r="BG97" s="474"/>
      <c r="BH97" s="472"/>
      <c r="BI97" s="472"/>
      <c r="BJ97" s="472" t="b">
        <f>IF(ISNUMBER('Schedule 3'!BJ231)=FALSE,FALSE,IF('Schedule 3'!$G229="",FALSE,TRUE))</f>
        <v>0</v>
      </c>
      <c r="BK97" s="474"/>
      <c r="BL97" s="474"/>
      <c r="BM97" s="474"/>
      <c r="BN97" s="474"/>
      <c r="BO97" s="472" t="b">
        <f>IF(ISNUMBER('Schedule 3'!BO231)=FALSE,FALSE,IF('Schedule 3'!$G229="",FALSE,TRUE))</f>
        <v>0</v>
      </c>
      <c r="BP97" s="474"/>
      <c r="BQ97" s="474"/>
      <c r="BR97" s="474"/>
      <c r="BS97" s="474"/>
      <c r="BT97" s="472" t="b">
        <f>IF(ISNUMBER('Schedule 3'!BT231)=FALSE,FALSE,IF('Schedule 3'!$G229="",FALSE,TRUE))</f>
        <v>0</v>
      </c>
      <c r="BU97" s="474"/>
      <c r="BV97" s="474"/>
      <c r="BW97" s="474"/>
      <c r="BX97" s="474"/>
      <c r="BY97" s="472" t="b">
        <f>IF(ISNUMBER('Schedule 3'!BY231)=FALSE,FALSE,IF('Schedule 3'!$G229="",FALSE,TRUE))</f>
        <v>0</v>
      </c>
      <c r="BZ97" s="474"/>
      <c r="CA97" s="474"/>
      <c r="CB97" s="474"/>
      <c r="CC97" s="474"/>
      <c r="CD97" s="472" t="b">
        <f>IF(ISNUMBER('Schedule 3'!CD231)=FALSE,FALSE,IF('Schedule 3'!$G229="",FALSE,TRUE))</f>
        <v>0</v>
      </c>
      <c r="CE97" s="474"/>
      <c r="CF97" s="474"/>
      <c r="CG97" s="474"/>
      <c r="CH97" s="474"/>
      <c r="CI97" s="472" t="b">
        <f>IF(ISNUMBER('Schedule 3'!CI231)=FALSE,FALSE,IF('Schedule 3'!$G229="",FALSE,TRUE))</f>
        <v>0</v>
      </c>
      <c r="CJ97" s="474"/>
      <c r="CK97" s="474"/>
      <c r="CL97" s="474"/>
      <c r="CM97" s="474"/>
      <c r="CN97" s="472" t="b">
        <f>IF(ISNUMBER('Schedule 3'!CN231)=FALSE,FALSE,IF('Schedule 3'!$G229="",FALSE,TRUE))</f>
        <v>0</v>
      </c>
      <c r="CO97" s="474"/>
      <c r="CP97" s="474"/>
      <c r="CQ97" s="474"/>
      <c r="CR97" s="474"/>
      <c r="CS97" s="472" t="b">
        <f>IF(ISNUMBER('Schedule 3'!CS231)=FALSE,FALSE,IF('Schedule 3'!$G229="",FALSE,TRUE))</f>
        <v>0</v>
      </c>
      <c r="CT97" s="474"/>
      <c r="CU97" s="474"/>
      <c r="CV97" s="474"/>
      <c r="CW97" s="474"/>
      <c r="CX97" s="472" t="b">
        <f>IF(ISNUMBER('Schedule 3'!CX231)=FALSE,FALSE,IF('Schedule 3'!$G229="",FALSE,TRUE))</f>
        <v>0</v>
      </c>
      <c r="CY97" s="474"/>
      <c r="CZ97" s="474"/>
      <c r="DA97" s="474"/>
      <c r="DB97" s="474"/>
      <c r="DC97" s="472" t="b">
        <f>IF(ISNUMBER('Schedule 3'!DC231)=FALSE,FALSE,IF('Schedule 3'!$G229="",FALSE,TRUE))</f>
        <v>0</v>
      </c>
      <c r="DD97" s="474"/>
      <c r="DE97" s="474"/>
      <c r="DF97" s="472"/>
      <c r="DG97" s="472"/>
      <c r="DH97" s="472" t="b">
        <f>IF(ISNUMBER('Schedule 3'!DH231)=FALSE,FALSE,IF('Schedule 3'!$G229="",FALSE,TRUE))</f>
        <v>0</v>
      </c>
      <c r="DI97" s="474"/>
      <c r="DJ97" s="474"/>
      <c r="DK97" s="474"/>
      <c r="DL97" s="474"/>
      <c r="DM97" s="472" t="b">
        <f>IF(ISNUMBER('Schedule 3'!DM231)=FALSE,FALSE,IF('Schedule 3'!$G229="",FALSE,TRUE))</f>
        <v>0</v>
      </c>
      <c r="DN97" s="474"/>
      <c r="DO97" s="474"/>
      <c r="DP97" s="474"/>
      <c r="DQ97" s="474"/>
      <c r="DR97" s="472" t="b">
        <f>IF(ISNUMBER('Schedule 3'!DR231)=FALSE,FALSE,IF('Schedule 3'!$G229="",FALSE,TRUE))</f>
        <v>0</v>
      </c>
      <c r="DS97" s="474"/>
      <c r="DT97" s="474"/>
      <c r="DU97" s="474"/>
      <c r="DV97" s="474"/>
      <c r="DW97" s="472" t="b">
        <f>IF(ISNUMBER('Schedule 3'!DW231)=FALSE,FALSE,IF('Schedule 3'!$G229="",FALSE,TRUE))</f>
        <v>0</v>
      </c>
      <c r="DX97" s="474"/>
      <c r="DY97" s="474"/>
      <c r="DZ97" s="474"/>
      <c r="EA97" s="474"/>
      <c r="EB97" s="472" t="b">
        <f>IF(ISNUMBER('Schedule 3'!EB231)=FALSE,FALSE,IF('Schedule 3'!$G229="",FALSE,TRUE))</f>
        <v>0</v>
      </c>
      <c r="EC97" s="474"/>
      <c r="ED97" s="474"/>
      <c r="EE97" s="474"/>
      <c r="EF97" s="474"/>
      <c r="EG97" s="472" t="b">
        <f>IF(ISNUMBER('Schedule 3'!EG231)=FALSE,FALSE,IF('Schedule 3'!$G229="",FALSE,TRUE))</f>
        <v>0</v>
      </c>
      <c r="EH97" s="474"/>
      <c r="EI97" s="474"/>
      <c r="EJ97" s="474"/>
      <c r="EK97" s="474"/>
      <c r="EL97" s="472" t="b">
        <f>IF(ISNUMBER('Schedule 3'!EL231)=FALSE,FALSE,IF('Schedule 3'!$G229="",FALSE,TRUE))</f>
        <v>0</v>
      </c>
      <c r="EM97" s="474"/>
      <c r="EN97" s="474"/>
      <c r="EO97" s="474"/>
      <c r="EP97" s="474"/>
      <c r="EQ97" s="472" t="b">
        <f>IF(ISNUMBER('Schedule 3'!EQ231)=FALSE,FALSE,IF('Schedule 3'!$G229="",FALSE,TRUE))</f>
        <v>0</v>
      </c>
      <c r="ER97" s="474"/>
      <c r="ES97" s="474"/>
      <c r="ET97" s="474"/>
      <c r="EU97" s="474"/>
      <c r="EV97" s="472" t="b">
        <f>IF(ISNUMBER('Schedule 3'!EV231)=FALSE,FALSE,IF('Schedule 3'!$G229="",FALSE,TRUE))</f>
        <v>0</v>
      </c>
      <c r="EW97" s="474"/>
      <c r="EX97" s="474"/>
      <c r="EY97" s="474"/>
      <c r="EZ97" s="474"/>
      <c r="FA97" s="472" t="b">
        <f>IF(ISNUMBER('Schedule 3'!FA231)=FALSE,FALSE,IF('Schedule 3'!$G229="",FALSE,TRUE))</f>
        <v>0</v>
      </c>
      <c r="FB97" s="474"/>
      <c r="FC97" s="474"/>
      <c r="FD97" s="472"/>
      <c r="FE97" s="472"/>
      <c r="FF97" s="472" t="b">
        <f>IF(ISNUMBER('Schedule 3'!FF231)=FALSE,FALSE,IF('Schedule 3'!$G229="",FALSE,TRUE))</f>
        <v>0</v>
      </c>
      <c r="FG97" s="474"/>
      <c r="FH97" s="474"/>
      <c r="FI97" s="474"/>
      <c r="FJ97" s="474"/>
      <c r="FK97" s="472" t="b">
        <f>IF(ISNUMBER('Schedule 3'!FK231)=FALSE,FALSE,IF('Schedule 3'!$G229="",FALSE,TRUE))</f>
        <v>0</v>
      </c>
      <c r="FL97" s="474"/>
      <c r="FM97" s="474"/>
      <c r="FN97" s="474"/>
      <c r="FO97" s="474"/>
      <c r="FP97" s="472" t="b">
        <f>IF(ISNUMBER('Schedule 3'!FP231)=FALSE,FALSE,IF('Schedule 3'!$G229="",FALSE,TRUE))</f>
        <v>0</v>
      </c>
      <c r="FQ97" s="474"/>
      <c r="FR97" s="474"/>
      <c r="FS97" s="474"/>
      <c r="FT97" s="474"/>
      <c r="FU97" s="472" t="b">
        <f>IF(ISNUMBER('Schedule 3'!FU231)=FALSE,FALSE,IF('Schedule 3'!$G229="",FALSE,TRUE))</f>
        <v>0</v>
      </c>
      <c r="FV97" s="474"/>
      <c r="FW97" s="474"/>
      <c r="FX97" s="474"/>
      <c r="FY97" s="474"/>
      <c r="FZ97" s="472" t="b">
        <f>IF(ISNUMBER('Schedule 3'!FZ231)=FALSE,FALSE,IF('Schedule 3'!$G229="",FALSE,TRUE))</f>
        <v>0</v>
      </c>
      <c r="GA97" s="474"/>
      <c r="GB97" s="474"/>
      <c r="GC97" s="474"/>
      <c r="GD97" s="474"/>
      <c r="GE97" s="472" t="b">
        <f>IF(ISNUMBER('Schedule 3'!GE231)=FALSE,FALSE,IF('Schedule 3'!$G229="",FALSE,TRUE))</f>
        <v>0</v>
      </c>
      <c r="GF97" s="474"/>
      <c r="GG97" s="474"/>
      <c r="GH97" s="474"/>
      <c r="GI97" s="474"/>
      <c r="GJ97" s="472" t="b">
        <f>IF(ISNUMBER('Schedule 3'!GJ231)=FALSE,FALSE,IF('Schedule 3'!$G229="",FALSE,TRUE))</f>
        <v>0</v>
      </c>
      <c r="GK97" s="474"/>
      <c r="GL97" s="474"/>
      <c r="GM97" s="474"/>
      <c r="GN97" s="474"/>
      <c r="GO97" s="472" t="b">
        <f>IF(ISNUMBER('Schedule 3'!GO231)=FALSE,FALSE,IF('Schedule 3'!$G229="",FALSE,TRUE))</f>
        <v>0</v>
      </c>
      <c r="GP97" s="474"/>
      <c r="GQ97" s="474"/>
      <c r="GR97" s="474"/>
      <c r="GS97" s="474"/>
      <c r="GT97" s="472" t="b">
        <f>IF(ISNUMBER('Schedule 3'!GT231)=FALSE,FALSE,IF('Schedule 3'!$G229="",FALSE,TRUE))</f>
        <v>0</v>
      </c>
      <c r="GU97" s="474"/>
      <c r="GV97" s="474"/>
      <c r="GW97" s="474"/>
      <c r="GX97" s="474"/>
      <c r="GY97" s="472" t="b">
        <f>IF(ISNUMBER('Schedule 3'!GY231)=FALSE,FALSE,IF('Schedule 3'!$G229="",FALSE,TRUE))</f>
        <v>0</v>
      </c>
      <c r="GZ97" s="474"/>
      <c r="HA97" s="474"/>
      <c r="HB97" s="472"/>
      <c r="HC97" s="472"/>
      <c r="HD97" s="472" t="b">
        <f>IF(ISNUMBER('Schedule 3'!HD231)=FALSE,FALSE,IF('Schedule 3'!$G229="",FALSE,TRUE))</f>
        <v>0</v>
      </c>
      <c r="HE97" s="474"/>
      <c r="HF97" s="474"/>
      <c r="HG97" s="474"/>
      <c r="HH97" s="474"/>
      <c r="HI97" s="472" t="b">
        <f>IF(ISNUMBER('Schedule 3'!HI231)=FALSE,FALSE,IF('Schedule 3'!$G229="",FALSE,TRUE))</f>
        <v>0</v>
      </c>
      <c r="HJ97" s="474"/>
      <c r="HK97" s="474"/>
      <c r="HL97" s="474"/>
      <c r="HM97" s="474"/>
      <c r="HN97" s="472" t="b">
        <f>IF(ISNUMBER('Schedule 3'!HN231)=FALSE,FALSE,IF('Schedule 3'!$G229="",FALSE,TRUE))</f>
        <v>0</v>
      </c>
      <c r="HO97" s="474"/>
      <c r="HP97" s="474"/>
      <c r="HQ97" s="474"/>
      <c r="HR97" s="474"/>
      <c r="HS97" s="472" t="b">
        <f>IF(ISNUMBER('Schedule 3'!HS231)=FALSE,FALSE,IF('Schedule 3'!$G229="",FALSE,TRUE))</f>
        <v>0</v>
      </c>
      <c r="HT97" s="474"/>
      <c r="HU97" s="474"/>
      <c r="HV97" s="474"/>
      <c r="HW97" s="474"/>
      <c r="HX97" s="472" t="b">
        <f>IF(ISNUMBER('Schedule 3'!HX231)=FALSE,FALSE,IF('Schedule 3'!$G229="",FALSE,TRUE))</f>
        <v>0</v>
      </c>
      <c r="HY97" s="474"/>
      <c r="HZ97" s="474"/>
      <c r="IA97" s="474"/>
      <c r="IB97" s="474"/>
      <c r="IC97" s="472" t="b">
        <f>IF(ISNUMBER('Schedule 3'!IC231)=FALSE,FALSE,IF('Schedule 3'!$G229="",FALSE,TRUE))</f>
        <v>0</v>
      </c>
      <c r="ID97" s="474"/>
      <c r="IE97" s="474"/>
      <c r="IF97" s="474"/>
      <c r="IG97" s="474"/>
      <c r="IH97" s="472" t="b">
        <f>IF(ISNUMBER('Schedule 3'!IH231)=FALSE,FALSE,IF('Schedule 3'!$G229="",FALSE,TRUE))</f>
        <v>0</v>
      </c>
      <c r="II97" s="474"/>
      <c r="IJ97" s="474"/>
      <c r="IK97" s="474"/>
      <c r="IL97" s="474"/>
      <c r="IM97" s="472" t="b">
        <f>IF(ISNUMBER('Schedule 3'!IM231)=FALSE,FALSE,IF('Schedule 3'!$G229="",FALSE,TRUE))</f>
        <v>0</v>
      </c>
      <c r="IN97" s="474"/>
      <c r="IO97" s="474"/>
      <c r="IP97" s="474"/>
      <c r="IQ97" s="474"/>
      <c r="IR97" s="472" t="b">
        <f>IF(ISNUMBER('Schedule 3'!IR231)=FALSE,FALSE,IF('Schedule 3'!$G229="",FALSE,TRUE))</f>
        <v>0</v>
      </c>
      <c r="IS97" s="474"/>
      <c r="IT97" s="474"/>
      <c r="IU97" s="474"/>
      <c r="IV97" s="474"/>
      <c r="IW97" s="472" t="b">
        <f>IF(ISNUMBER('Schedule 3'!IW231)=FALSE,FALSE,IF('Schedule 3'!$G229="",FALSE,TRUE))</f>
        <v>0</v>
      </c>
      <c r="IX97" s="474"/>
      <c r="IY97" s="465"/>
      <c r="IZ97" s="78"/>
    </row>
    <row r="98" spans="2:260" x14ac:dyDescent="0.35">
      <c r="B98" s="469"/>
      <c r="C98" s="123" t="s">
        <v>475</v>
      </c>
      <c r="D98" s="162" t="s">
        <v>476</v>
      </c>
      <c r="E98" s="470"/>
      <c r="F98" s="471"/>
      <c r="G98" s="472"/>
      <c r="H98" s="473"/>
      <c r="I98" s="472"/>
      <c r="J98" s="471"/>
      <c r="K98" s="472"/>
      <c r="L98" s="472" t="b">
        <f>IF(ISNUMBER('Schedule 3'!L239)=FALSE,FALSE,IF('Schedule 3'!$G237="",FALSE,TRUE))</f>
        <v>0</v>
      </c>
      <c r="M98" s="474"/>
      <c r="N98" s="474"/>
      <c r="O98" s="474"/>
      <c r="P98" s="474"/>
      <c r="Q98" s="472" t="b">
        <f>IF(ISNUMBER('Schedule 3'!Q239)=FALSE,FALSE,IF('Schedule 3'!$G237="",FALSE,TRUE))</f>
        <v>0</v>
      </c>
      <c r="R98" s="474"/>
      <c r="S98" s="474"/>
      <c r="T98" s="474"/>
      <c r="U98" s="474"/>
      <c r="V98" s="472" t="b">
        <f>IF(ISNUMBER('Schedule 3'!V239)=FALSE,FALSE,IF('Schedule 3'!$G237="",FALSE,TRUE))</f>
        <v>0</v>
      </c>
      <c r="W98" s="474"/>
      <c r="X98" s="474"/>
      <c r="Y98" s="474"/>
      <c r="Z98" s="474"/>
      <c r="AA98" s="472" t="b">
        <f>IF(ISNUMBER('Schedule 3'!AA239)=FALSE,FALSE,IF('Schedule 3'!$G237="",FALSE,TRUE))</f>
        <v>0</v>
      </c>
      <c r="AB98" s="474"/>
      <c r="AC98" s="474"/>
      <c r="AD98" s="474"/>
      <c r="AE98" s="474"/>
      <c r="AF98" s="472" t="b">
        <f>IF(ISNUMBER('Schedule 3'!AF239)=FALSE,FALSE,IF('Schedule 3'!$G237="",FALSE,TRUE))</f>
        <v>0</v>
      </c>
      <c r="AG98" s="474"/>
      <c r="AH98" s="474"/>
      <c r="AI98" s="474"/>
      <c r="AJ98" s="474"/>
      <c r="AK98" s="472" t="b">
        <f>IF(ISNUMBER('Schedule 3'!AK239)=FALSE,FALSE,IF('Schedule 3'!$G237="",FALSE,TRUE))</f>
        <v>0</v>
      </c>
      <c r="AL98" s="474"/>
      <c r="AM98" s="474"/>
      <c r="AN98" s="474"/>
      <c r="AO98" s="474"/>
      <c r="AP98" s="472" t="b">
        <f>IF(ISNUMBER('Schedule 3'!AP239)=FALSE,FALSE,IF('Schedule 3'!$G237="",FALSE,TRUE))</f>
        <v>0</v>
      </c>
      <c r="AQ98" s="474"/>
      <c r="AR98" s="474"/>
      <c r="AS98" s="474"/>
      <c r="AT98" s="474"/>
      <c r="AU98" s="472" t="b">
        <f>IF(ISNUMBER('Schedule 3'!AU239)=FALSE,FALSE,IF('Schedule 3'!$G237="",FALSE,TRUE))</f>
        <v>0</v>
      </c>
      <c r="AV98" s="474"/>
      <c r="AW98" s="474"/>
      <c r="AX98" s="474"/>
      <c r="AY98" s="474"/>
      <c r="AZ98" s="472" t="b">
        <f>IF(ISNUMBER('Schedule 3'!AZ239)=FALSE,FALSE,IF('Schedule 3'!$G237="",FALSE,TRUE))</f>
        <v>0</v>
      </c>
      <c r="BA98" s="474"/>
      <c r="BB98" s="474"/>
      <c r="BC98" s="474"/>
      <c r="BD98" s="474"/>
      <c r="BE98" s="472" t="b">
        <f>IF(ISNUMBER('Schedule 3'!BE239)=FALSE,FALSE,IF('Schedule 3'!$G237="",FALSE,TRUE))</f>
        <v>0</v>
      </c>
      <c r="BF98" s="474"/>
      <c r="BG98" s="474"/>
      <c r="BH98" s="472"/>
      <c r="BI98" s="472"/>
      <c r="BJ98" s="472" t="b">
        <f>IF(ISNUMBER('Schedule 3'!BJ239)=FALSE,FALSE,IF('Schedule 3'!$G237="",FALSE,TRUE))</f>
        <v>0</v>
      </c>
      <c r="BK98" s="474"/>
      <c r="BL98" s="474"/>
      <c r="BM98" s="474"/>
      <c r="BN98" s="474"/>
      <c r="BO98" s="472" t="b">
        <f>IF(ISNUMBER('Schedule 3'!BO239)=FALSE,FALSE,IF('Schedule 3'!$G237="",FALSE,TRUE))</f>
        <v>0</v>
      </c>
      <c r="BP98" s="474"/>
      <c r="BQ98" s="474"/>
      <c r="BR98" s="474"/>
      <c r="BS98" s="474"/>
      <c r="BT98" s="472" t="b">
        <f>IF(ISNUMBER('Schedule 3'!BT239)=FALSE,FALSE,IF('Schedule 3'!$G237="",FALSE,TRUE))</f>
        <v>0</v>
      </c>
      <c r="BU98" s="474"/>
      <c r="BV98" s="474"/>
      <c r="BW98" s="474"/>
      <c r="BX98" s="474"/>
      <c r="BY98" s="472" t="b">
        <f>IF(ISNUMBER('Schedule 3'!BY239)=FALSE,FALSE,IF('Schedule 3'!$G237="",FALSE,TRUE))</f>
        <v>0</v>
      </c>
      <c r="BZ98" s="474"/>
      <c r="CA98" s="474"/>
      <c r="CB98" s="474"/>
      <c r="CC98" s="474"/>
      <c r="CD98" s="472" t="b">
        <f>IF(ISNUMBER('Schedule 3'!CD239)=FALSE,FALSE,IF('Schedule 3'!$G237="",FALSE,TRUE))</f>
        <v>0</v>
      </c>
      <c r="CE98" s="474"/>
      <c r="CF98" s="474"/>
      <c r="CG98" s="474"/>
      <c r="CH98" s="474"/>
      <c r="CI98" s="472" t="b">
        <f>IF(ISNUMBER('Schedule 3'!CI239)=FALSE,FALSE,IF('Schedule 3'!$G237="",FALSE,TRUE))</f>
        <v>0</v>
      </c>
      <c r="CJ98" s="474"/>
      <c r="CK98" s="474"/>
      <c r="CL98" s="474"/>
      <c r="CM98" s="474"/>
      <c r="CN98" s="472" t="b">
        <f>IF(ISNUMBER('Schedule 3'!CN239)=FALSE,FALSE,IF('Schedule 3'!$G237="",FALSE,TRUE))</f>
        <v>0</v>
      </c>
      <c r="CO98" s="474"/>
      <c r="CP98" s="474"/>
      <c r="CQ98" s="474"/>
      <c r="CR98" s="474"/>
      <c r="CS98" s="472" t="b">
        <f>IF(ISNUMBER('Schedule 3'!CS239)=FALSE,FALSE,IF('Schedule 3'!$G237="",FALSE,TRUE))</f>
        <v>0</v>
      </c>
      <c r="CT98" s="474"/>
      <c r="CU98" s="474"/>
      <c r="CV98" s="474"/>
      <c r="CW98" s="474"/>
      <c r="CX98" s="472" t="b">
        <f>IF(ISNUMBER('Schedule 3'!CX239)=FALSE,FALSE,IF('Schedule 3'!$G237="",FALSE,TRUE))</f>
        <v>0</v>
      </c>
      <c r="CY98" s="474"/>
      <c r="CZ98" s="474"/>
      <c r="DA98" s="474"/>
      <c r="DB98" s="474"/>
      <c r="DC98" s="472" t="b">
        <f>IF(ISNUMBER('Schedule 3'!DC239)=FALSE,FALSE,IF('Schedule 3'!$G237="",FALSE,TRUE))</f>
        <v>0</v>
      </c>
      <c r="DD98" s="474"/>
      <c r="DE98" s="474"/>
      <c r="DF98" s="472"/>
      <c r="DG98" s="472"/>
      <c r="DH98" s="472" t="b">
        <f>IF(ISNUMBER('Schedule 3'!DH239)=FALSE,FALSE,IF('Schedule 3'!$G237="",FALSE,TRUE))</f>
        <v>0</v>
      </c>
      <c r="DI98" s="474"/>
      <c r="DJ98" s="474"/>
      <c r="DK98" s="474"/>
      <c r="DL98" s="474"/>
      <c r="DM98" s="472" t="b">
        <f>IF(ISNUMBER('Schedule 3'!DM239)=FALSE,FALSE,IF('Schedule 3'!$G237="",FALSE,TRUE))</f>
        <v>0</v>
      </c>
      <c r="DN98" s="474"/>
      <c r="DO98" s="474"/>
      <c r="DP98" s="474"/>
      <c r="DQ98" s="474"/>
      <c r="DR98" s="472" t="b">
        <f>IF(ISNUMBER('Schedule 3'!DR239)=FALSE,FALSE,IF('Schedule 3'!$G237="",FALSE,TRUE))</f>
        <v>0</v>
      </c>
      <c r="DS98" s="474"/>
      <c r="DT98" s="474"/>
      <c r="DU98" s="474"/>
      <c r="DV98" s="474"/>
      <c r="DW98" s="472" t="b">
        <f>IF(ISNUMBER('Schedule 3'!DW239)=FALSE,FALSE,IF('Schedule 3'!$G237="",FALSE,TRUE))</f>
        <v>0</v>
      </c>
      <c r="DX98" s="474"/>
      <c r="DY98" s="474"/>
      <c r="DZ98" s="474"/>
      <c r="EA98" s="474"/>
      <c r="EB98" s="472" t="b">
        <f>IF(ISNUMBER('Schedule 3'!EB239)=FALSE,FALSE,IF('Schedule 3'!$G237="",FALSE,TRUE))</f>
        <v>0</v>
      </c>
      <c r="EC98" s="474"/>
      <c r="ED98" s="474"/>
      <c r="EE98" s="474"/>
      <c r="EF98" s="474"/>
      <c r="EG98" s="472" t="b">
        <f>IF(ISNUMBER('Schedule 3'!EG239)=FALSE,FALSE,IF('Schedule 3'!$G237="",FALSE,TRUE))</f>
        <v>0</v>
      </c>
      <c r="EH98" s="474"/>
      <c r="EI98" s="474"/>
      <c r="EJ98" s="474"/>
      <c r="EK98" s="474"/>
      <c r="EL98" s="472" t="b">
        <f>IF(ISNUMBER('Schedule 3'!EL239)=FALSE,FALSE,IF('Schedule 3'!$G237="",FALSE,TRUE))</f>
        <v>0</v>
      </c>
      <c r="EM98" s="474"/>
      <c r="EN98" s="474"/>
      <c r="EO98" s="474"/>
      <c r="EP98" s="474"/>
      <c r="EQ98" s="472" t="b">
        <f>IF(ISNUMBER('Schedule 3'!EQ239)=FALSE,FALSE,IF('Schedule 3'!$G237="",FALSE,TRUE))</f>
        <v>0</v>
      </c>
      <c r="ER98" s="474"/>
      <c r="ES98" s="474"/>
      <c r="ET98" s="474"/>
      <c r="EU98" s="474"/>
      <c r="EV98" s="472" t="b">
        <f>IF(ISNUMBER('Schedule 3'!EV239)=FALSE,FALSE,IF('Schedule 3'!$G237="",FALSE,TRUE))</f>
        <v>0</v>
      </c>
      <c r="EW98" s="474"/>
      <c r="EX98" s="474"/>
      <c r="EY98" s="474"/>
      <c r="EZ98" s="474"/>
      <c r="FA98" s="472" t="b">
        <f>IF(ISNUMBER('Schedule 3'!FA239)=FALSE,FALSE,IF('Schedule 3'!$G237="",FALSE,TRUE))</f>
        <v>0</v>
      </c>
      <c r="FB98" s="474"/>
      <c r="FC98" s="474"/>
      <c r="FD98" s="472"/>
      <c r="FE98" s="472"/>
      <c r="FF98" s="472" t="b">
        <f>IF(ISNUMBER('Schedule 3'!FF239)=FALSE,FALSE,IF('Schedule 3'!$G237="",FALSE,TRUE))</f>
        <v>0</v>
      </c>
      <c r="FG98" s="474"/>
      <c r="FH98" s="474"/>
      <c r="FI98" s="474"/>
      <c r="FJ98" s="474"/>
      <c r="FK98" s="472" t="b">
        <f>IF(ISNUMBER('Schedule 3'!FK239)=FALSE,FALSE,IF('Schedule 3'!$G237="",FALSE,TRUE))</f>
        <v>0</v>
      </c>
      <c r="FL98" s="474"/>
      <c r="FM98" s="474"/>
      <c r="FN98" s="474"/>
      <c r="FO98" s="474"/>
      <c r="FP98" s="472" t="b">
        <f>IF(ISNUMBER('Schedule 3'!FP239)=FALSE,FALSE,IF('Schedule 3'!$G237="",FALSE,TRUE))</f>
        <v>0</v>
      </c>
      <c r="FQ98" s="474"/>
      <c r="FR98" s="474"/>
      <c r="FS98" s="474"/>
      <c r="FT98" s="474"/>
      <c r="FU98" s="472" t="b">
        <f>IF(ISNUMBER('Schedule 3'!FU239)=FALSE,FALSE,IF('Schedule 3'!$G237="",FALSE,TRUE))</f>
        <v>0</v>
      </c>
      <c r="FV98" s="474"/>
      <c r="FW98" s="474"/>
      <c r="FX98" s="474"/>
      <c r="FY98" s="474"/>
      <c r="FZ98" s="472" t="b">
        <f>IF(ISNUMBER('Schedule 3'!FZ239)=FALSE,FALSE,IF('Schedule 3'!$G237="",FALSE,TRUE))</f>
        <v>0</v>
      </c>
      <c r="GA98" s="474"/>
      <c r="GB98" s="474"/>
      <c r="GC98" s="474"/>
      <c r="GD98" s="474"/>
      <c r="GE98" s="472" t="b">
        <f>IF(ISNUMBER('Schedule 3'!GE239)=FALSE,FALSE,IF('Schedule 3'!$G237="",FALSE,TRUE))</f>
        <v>0</v>
      </c>
      <c r="GF98" s="474"/>
      <c r="GG98" s="474"/>
      <c r="GH98" s="474"/>
      <c r="GI98" s="474"/>
      <c r="GJ98" s="472" t="b">
        <f>IF(ISNUMBER('Schedule 3'!GJ239)=FALSE,FALSE,IF('Schedule 3'!$G237="",FALSE,TRUE))</f>
        <v>0</v>
      </c>
      <c r="GK98" s="474"/>
      <c r="GL98" s="474"/>
      <c r="GM98" s="474"/>
      <c r="GN98" s="474"/>
      <c r="GO98" s="472" t="b">
        <f>IF(ISNUMBER('Schedule 3'!GO239)=FALSE,FALSE,IF('Schedule 3'!$G237="",FALSE,TRUE))</f>
        <v>0</v>
      </c>
      <c r="GP98" s="474"/>
      <c r="GQ98" s="474"/>
      <c r="GR98" s="474"/>
      <c r="GS98" s="474"/>
      <c r="GT98" s="472" t="b">
        <f>IF(ISNUMBER('Schedule 3'!GT239)=FALSE,FALSE,IF('Schedule 3'!$G237="",FALSE,TRUE))</f>
        <v>0</v>
      </c>
      <c r="GU98" s="474"/>
      <c r="GV98" s="474"/>
      <c r="GW98" s="474"/>
      <c r="GX98" s="474"/>
      <c r="GY98" s="472" t="b">
        <f>IF(ISNUMBER('Schedule 3'!GY239)=FALSE,FALSE,IF('Schedule 3'!$G237="",FALSE,TRUE))</f>
        <v>0</v>
      </c>
      <c r="GZ98" s="474"/>
      <c r="HA98" s="474"/>
      <c r="HB98" s="472"/>
      <c r="HC98" s="472"/>
      <c r="HD98" s="472" t="b">
        <f>IF(ISNUMBER('Schedule 3'!HD239)=FALSE,FALSE,IF('Schedule 3'!$G237="",FALSE,TRUE))</f>
        <v>0</v>
      </c>
      <c r="HE98" s="474"/>
      <c r="HF98" s="474"/>
      <c r="HG98" s="474"/>
      <c r="HH98" s="474"/>
      <c r="HI98" s="472" t="b">
        <f>IF(ISNUMBER('Schedule 3'!HI239)=FALSE,FALSE,IF('Schedule 3'!$G237="",FALSE,TRUE))</f>
        <v>0</v>
      </c>
      <c r="HJ98" s="474"/>
      <c r="HK98" s="474"/>
      <c r="HL98" s="474"/>
      <c r="HM98" s="474"/>
      <c r="HN98" s="472" t="b">
        <f>IF(ISNUMBER('Schedule 3'!HN239)=FALSE,FALSE,IF('Schedule 3'!$G237="",FALSE,TRUE))</f>
        <v>0</v>
      </c>
      <c r="HO98" s="474"/>
      <c r="HP98" s="474"/>
      <c r="HQ98" s="474"/>
      <c r="HR98" s="474"/>
      <c r="HS98" s="472" t="b">
        <f>IF(ISNUMBER('Schedule 3'!HS239)=FALSE,FALSE,IF('Schedule 3'!$G237="",FALSE,TRUE))</f>
        <v>0</v>
      </c>
      <c r="HT98" s="474"/>
      <c r="HU98" s="474"/>
      <c r="HV98" s="474"/>
      <c r="HW98" s="474"/>
      <c r="HX98" s="472" t="b">
        <f>IF(ISNUMBER('Schedule 3'!HX239)=FALSE,FALSE,IF('Schedule 3'!$G237="",FALSE,TRUE))</f>
        <v>0</v>
      </c>
      <c r="HY98" s="474"/>
      <c r="HZ98" s="474"/>
      <c r="IA98" s="474"/>
      <c r="IB98" s="474"/>
      <c r="IC98" s="472" t="b">
        <f>IF(ISNUMBER('Schedule 3'!IC239)=FALSE,FALSE,IF('Schedule 3'!$G237="",FALSE,TRUE))</f>
        <v>0</v>
      </c>
      <c r="ID98" s="474"/>
      <c r="IE98" s="474"/>
      <c r="IF98" s="474"/>
      <c r="IG98" s="474"/>
      <c r="IH98" s="472" t="b">
        <f>IF(ISNUMBER('Schedule 3'!IH239)=FALSE,FALSE,IF('Schedule 3'!$G237="",FALSE,TRUE))</f>
        <v>0</v>
      </c>
      <c r="II98" s="474"/>
      <c r="IJ98" s="474"/>
      <c r="IK98" s="474"/>
      <c r="IL98" s="474"/>
      <c r="IM98" s="472" t="b">
        <f>IF(ISNUMBER('Schedule 3'!IM239)=FALSE,FALSE,IF('Schedule 3'!$G237="",FALSE,TRUE))</f>
        <v>0</v>
      </c>
      <c r="IN98" s="474"/>
      <c r="IO98" s="474"/>
      <c r="IP98" s="474"/>
      <c r="IQ98" s="474"/>
      <c r="IR98" s="472" t="b">
        <f>IF(ISNUMBER('Schedule 3'!IR239)=FALSE,FALSE,IF('Schedule 3'!$G237="",FALSE,TRUE))</f>
        <v>0</v>
      </c>
      <c r="IS98" s="474"/>
      <c r="IT98" s="474"/>
      <c r="IU98" s="474"/>
      <c r="IV98" s="474"/>
      <c r="IW98" s="472" t="b">
        <f>IF(ISNUMBER('Schedule 3'!IW239)=FALSE,FALSE,IF('Schedule 3'!$G237="",FALSE,TRUE))</f>
        <v>0</v>
      </c>
      <c r="IX98" s="474"/>
      <c r="IY98" s="465"/>
      <c r="IZ98" s="78"/>
    </row>
    <row r="99" spans="2:260" x14ac:dyDescent="0.35">
      <c r="B99" s="469"/>
      <c r="C99" s="123" t="s">
        <v>480</v>
      </c>
      <c r="D99" s="162" t="s">
        <v>481</v>
      </c>
      <c r="E99" s="470"/>
      <c r="F99" s="471"/>
      <c r="G99" s="472"/>
      <c r="H99" s="473"/>
      <c r="I99" s="472"/>
      <c r="J99" s="471"/>
      <c r="K99" s="472"/>
      <c r="L99" s="472" t="b">
        <f>IF(ISNUMBER('Schedule 3'!L247)=FALSE,FALSE,IF('Schedule 3'!$G245="",FALSE,TRUE))</f>
        <v>0</v>
      </c>
      <c r="M99" s="474"/>
      <c r="N99" s="474"/>
      <c r="O99" s="474"/>
      <c r="P99" s="474"/>
      <c r="Q99" s="472" t="b">
        <f>IF(ISNUMBER('Schedule 3'!Q247)=FALSE,FALSE,IF('Schedule 3'!$G245="",FALSE,TRUE))</f>
        <v>0</v>
      </c>
      <c r="R99" s="474"/>
      <c r="S99" s="474"/>
      <c r="T99" s="474"/>
      <c r="U99" s="474"/>
      <c r="V99" s="472" t="b">
        <f>IF(ISNUMBER('Schedule 3'!V247)=FALSE,FALSE,IF('Schedule 3'!$G245="",FALSE,TRUE))</f>
        <v>0</v>
      </c>
      <c r="W99" s="474"/>
      <c r="X99" s="474"/>
      <c r="Y99" s="474"/>
      <c r="Z99" s="474"/>
      <c r="AA99" s="472" t="b">
        <f>IF(ISNUMBER('Schedule 3'!AA247)=FALSE,FALSE,IF('Schedule 3'!$G245="",FALSE,TRUE))</f>
        <v>0</v>
      </c>
      <c r="AB99" s="474"/>
      <c r="AC99" s="474"/>
      <c r="AD99" s="474"/>
      <c r="AE99" s="474"/>
      <c r="AF99" s="472" t="b">
        <f>IF(ISNUMBER('Schedule 3'!AF247)=FALSE,FALSE,IF('Schedule 3'!$G245="",FALSE,TRUE))</f>
        <v>0</v>
      </c>
      <c r="AG99" s="474"/>
      <c r="AH99" s="474"/>
      <c r="AI99" s="474"/>
      <c r="AJ99" s="474"/>
      <c r="AK99" s="472" t="b">
        <f>IF(ISNUMBER('Schedule 3'!AK247)=FALSE,FALSE,IF('Schedule 3'!$G245="",FALSE,TRUE))</f>
        <v>0</v>
      </c>
      <c r="AL99" s="474"/>
      <c r="AM99" s="474"/>
      <c r="AN99" s="474"/>
      <c r="AO99" s="474"/>
      <c r="AP99" s="472" t="b">
        <f>IF(ISNUMBER('Schedule 3'!AP247)=FALSE,FALSE,IF('Schedule 3'!$G245="",FALSE,TRUE))</f>
        <v>0</v>
      </c>
      <c r="AQ99" s="474"/>
      <c r="AR99" s="474"/>
      <c r="AS99" s="474"/>
      <c r="AT99" s="474"/>
      <c r="AU99" s="472" t="b">
        <f>IF(ISNUMBER('Schedule 3'!AU247)=FALSE,FALSE,IF('Schedule 3'!$G245="",FALSE,TRUE))</f>
        <v>0</v>
      </c>
      <c r="AV99" s="474"/>
      <c r="AW99" s="474"/>
      <c r="AX99" s="474"/>
      <c r="AY99" s="474"/>
      <c r="AZ99" s="472" t="b">
        <f>IF(ISNUMBER('Schedule 3'!AZ247)=FALSE,FALSE,IF('Schedule 3'!$G245="",FALSE,TRUE))</f>
        <v>0</v>
      </c>
      <c r="BA99" s="474"/>
      <c r="BB99" s="474"/>
      <c r="BC99" s="474"/>
      <c r="BD99" s="474"/>
      <c r="BE99" s="472" t="b">
        <f>IF(ISNUMBER('Schedule 3'!BE247)=FALSE,FALSE,IF('Schedule 3'!$G245="",FALSE,TRUE))</f>
        <v>0</v>
      </c>
      <c r="BF99" s="474"/>
      <c r="BG99" s="474"/>
      <c r="BH99" s="472"/>
      <c r="BI99" s="472"/>
      <c r="BJ99" s="472" t="b">
        <f>IF(ISNUMBER('Schedule 3'!BJ247)=FALSE,FALSE,IF('Schedule 3'!$G245="",FALSE,TRUE))</f>
        <v>0</v>
      </c>
      <c r="BK99" s="474"/>
      <c r="BL99" s="474"/>
      <c r="BM99" s="474"/>
      <c r="BN99" s="474"/>
      <c r="BO99" s="472" t="b">
        <f>IF(ISNUMBER('Schedule 3'!BO247)=FALSE,FALSE,IF('Schedule 3'!$G245="",FALSE,TRUE))</f>
        <v>0</v>
      </c>
      <c r="BP99" s="474"/>
      <c r="BQ99" s="474"/>
      <c r="BR99" s="474"/>
      <c r="BS99" s="474"/>
      <c r="BT99" s="472" t="b">
        <f>IF(ISNUMBER('Schedule 3'!BT247)=FALSE,FALSE,IF('Schedule 3'!$G245="",FALSE,TRUE))</f>
        <v>0</v>
      </c>
      <c r="BU99" s="474"/>
      <c r="BV99" s="474"/>
      <c r="BW99" s="474"/>
      <c r="BX99" s="474"/>
      <c r="BY99" s="472" t="b">
        <f>IF(ISNUMBER('Schedule 3'!BY247)=FALSE,FALSE,IF('Schedule 3'!$G245="",FALSE,TRUE))</f>
        <v>0</v>
      </c>
      <c r="BZ99" s="474"/>
      <c r="CA99" s="474"/>
      <c r="CB99" s="474"/>
      <c r="CC99" s="474"/>
      <c r="CD99" s="472" t="b">
        <f>IF(ISNUMBER('Schedule 3'!CD247)=FALSE,FALSE,IF('Schedule 3'!$G245="",FALSE,TRUE))</f>
        <v>0</v>
      </c>
      <c r="CE99" s="474"/>
      <c r="CF99" s="474"/>
      <c r="CG99" s="474"/>
      <c r="CH99" s="474"/>
      <c r="CI99" s="472" t="b">
        <f>IF(ISNUMBER('Schedule 3'!CI247)=FALSE,FALSE,IF('Schedule 3'!$G245="",FALSE,TRUE))</f>
        <v>0</v>
      </c>
      <c r="CJ99" s="474"/>
      <c r="CK99" s="474"/>
      <c r="CL99" s="474"/>
      <c r="CM99" s="474"/>
      <c r="CN99" s="472" t="b">
        <f>IF(ISNUMBER('Schedule 3'!CN247)=FALSE,FALSE,IF('Schedule 3'!$G245="",FALSE,TRUE))</f>
        <v>0</v>
      </c>
      <c r="CO99" s="474"/>
      <c r="CP99" s="474"/>
      <c r="CQ99" s="474"/>
      <c r="CR99" s="474"/>
      <c r="CS99" s="472" t="b">
        <f>IF(ISNUMBER('Schedule 3'!CS247)=FALSE,FALSE,IF('Schedule 3'!$G245="",FALSE,TRUE))</f>
        <v>0</v>
      </c>
      <c r="CT99" s="474"/>
      <c r="CU99" s="474"/>
      <c r="CV99" s="474"/>
      <c r="CW99" s="474"/>
      <c r="CX99" s="472" t="b">
        <f>IF(ISNUMBER('Schedule 3'!CX247)=FALSE,FALSE,IF('Schedule 3'!$G245="",FALSE,TRUE))</f>
        <v>0</v>
      </c>
      <c r="CY99" s="474"/>
      <c r="CZ99" s="474"/>
      <c r="DA99" s="474"/>
      <c r="DB99" s="474"/>
      <c r="DC99" s="472" t="b">
        <f>IF(ISNUMBER('Schedule 3'!DC247)=FALSE,FALSE,IF('Schedule 3'!$G245="",FALSE,TRUE))</f>
        <v>0</v>
      </c>
      <c r="DD99" s="474"/>
      <c r="DE99" s="474"/>
      <c r="DF99" s="472"/>
      <c r="DG99" s="472"/>
      <c r="DH99" s="472" t="b">
        <f>IF(ISNUMBER('Schedule 3'!DH247)=FALSE,FALSE,IF('Schedule 3'!$G245="",FALSE,TRUE))</f>
        <v>0</v>
      </c>
      <c r="DI99" s="474"/>
      <c r="DJ99" s="474"/>
      <c r="DK99" s="474"/>
      <c r="DL99" s="474"/>
      <c r="DM99" s="472" t="b">
        <f>IF(ISNUMBER('Schedule 3'!DM247)=FALSE,FALSE,IF('Schedule 3'!$G245="",FALSE,TRUE))</f>
        <v>0</v>
      </c>
      <c r="DN99" s="474"/>
      <c r="DO99" s="474"/>
      <c r="DP99" s="474"/>
      <c r="DQ99" s="474"/>
      <c r="DR99" s="472" t="b">
        <f>IF(ISNUMBER('Schedule 3'!DR247)=FALSE,FALSE,IF('Schedule 3'!$G245="",FALSE,TRUE))</f>
        <v>0</v>
      </c>
      <c r="DS99" s="474"/>
      <c r="DT99" s="474"/>
      <c r="DU99" s="474"/>
      <c r="DV99" s="474"/>
      <c r="DW99" s="472" t="b">
        <f>IF(ISNUMBER('Schedule 3'!DW247)=FALSE,FALSE,IF('Schedule 3'!$G245="",FALSE,TRUE))</f>
        <v>0</v>
      </c>
      <c r="DX99" s="474"/>
      <c r="DY99" s="474"/>
      <c r="DZ99" s="474"/>
      <c r="EA99" s="474"/>
      <c r="EB99" s="472" t="b">
        <f>IF(ISNUMBER('Schedule 3'!EB247)=FALSE,FALSE,IF('Schedule 3'!$G245="",FALSE,TRUE))</f>
        <v>0</v>
      </c>
      <c r="EC99" s="474"/>
      <c r="ED99" s="474"/>
      <c r="EE99" s="474"/>
      <c r="EF99" s="474"/>
      <c r="EG99" s="472" t="b">
        <f>IF(ISNUMBER('Schedule 3'!EG247)=FALSE,FALSE,IF('Schedule 3'!$G245="",FALSE,TRUE))</f>
        <v>0</v>
      </c>
      <c r="EH99" s="474"/>
      <c r="EI99" s="474"/>
      <c r="EJ99" s="474"/>
      <c r="EK99" s="474"/>
      <c r="EL99" s="472" t="b">
        <f>IF(ISNUMBER('Schedule 3'!EL247)=FALSE,FALSE,IF('Schedule 3'!$G245="",FALSE,TRUE))</f>
        <v>0</v>
      </c>
      <c r="EM99" s="474"/>
      <c r="EN99" s="474"/>
      <c r="EO99" s="474"/>
      <c r="EP99" s="474"/>
      <c r="EQ99" s="472" t="b">
        <f>IF(ISNUMBER('Schedule 3'!EQ247)=FALSE,FALSE,IF('Schedule 3'!$G245="",FALSE,TRUE))</f>
        <v>0</v>
      </c>
      <c r="ER99" s="474"/>
      <c r="ES99" s="474"/>
      <c r="ET99" s="474"/>
      <c r="EU99" s="474"/>
      <c r="EV99" s="472" t="b">
        <f>IF(ISNUMBER('Schedule 3'!EV247)=FALSE,FALSE,IF('Schedule 3'!$G245="",FALSE,TRUE))</f>
        <v>0</v>
      </c>
      <c r="EW99" s="474"/>
      <c r="EX99" s="474"/>
      <c r="EY99" s="474"/>
      <c r="EZ99" s="474"/>
      <c r="FA99" s="472" t="b">
        <f>IF(ISNUMBER('Schedule 3'!FA247)=FALSE,FALSE,IF('Schedule 3'!$G245="",FALSE,TRUE))</f>
        <v>0</v>
      </c>
      <c r="FB99" s="474"/>
      <c r="FC99" s="474"/>
      <c r="FD99" s="472"/>
      <c r="FE99" s="472"/>
      <c r="FF99" s="472" t="b">
        <f>IF(ISNUMBER('Schedule 3'!FF247)=FALSE,FALSE,IF('Schedule 3'!$G245="",FALSE,TRUE))</f>
        <v>0</v>
      </c>
      <c r="FG99" s="474"/>
      <c r="FH99" s="474"/>
      <c r="FI99" s="474"/>
      <c r="FJ99" s="474"/>
      <c r="FK99" s="472" t="b">
        <f>IF(ISNUMBER('Schedule 3'!FK247)=FALSE,FALSE,IF('Schedule 3'!$G245="",FALSE,TRUE))</f>
        <v>0</v>
      </c>
      <c r="FL99" s="474"/>
      <c r="FM99" s="474"/>
      <c r="FN99" s="474"/>
      <c r="FO99" s="474"/>
      <c r="FP99" s="472" t="b">
        <f>IF(ISNUMBER('Schedule 3'!FP247)=FALSE,FALSE,IF('Schedule 3'!$G245="",FALSE,TRUE))</f>
        <v>0</v>
      </c>
      <c r="FQ99" s="474"/>
      <c r="FR99" s="474"/>
      <c r="FS99" s="474"/>
      <c r="FT99" s="474"/>
      <c r="FU99" s="472" t="b">
        <f>IF(ISNUMBER('Schedule 3'!FU247)=FALSE,FALSE,IF('Schedule 3'!$G245="",FALSE,TRUE))</f>
        <v>0</v>
      </c>
      <c r="FV99" s="474"/>
      <c r="FW99" s="474"/>
      <c r="FX99" s="474"/>
      <c r="FY99" s="474"/>
      <c r="FZ99" s="472" t="b">
        <f>IF(ISNUMBER('Schedule 3'!FZ247)=FALSE,FALSE,IF('Schedule 3'!$G245="",FALSE,TRUE))</f>
        <v>0</v>
      </c>
      <c r="GA99" s="474"/>
      <c r="GB99" s="474"/>
      <c r="GC99" s="474"/>
      <c r="GD99" s="474"/>
      <c r="GE99" s="472" t="b">
        <f>IF(ISNUMBER('Schedule 3'!GE247)=FALSE,FALSE,IF('Schedule 3'!$G245="",FALSE,TRUE))</f>
        <v>0</v>
      </c>
      <c r="GF99" s="474"/>
      <c r="GG99" s="474"/>
      <c r="GH99" s="474"/>
      <c r="GI99" s="474"/>
      <c r="GJ99" s="472" t="b">
        <f>IF(ISNUMBER('Schedule 3'!GJ247)=FALSE,FALSE,IF('Schedule 3'!$G245="",FALSE,TRUE))</f>
        <v>0</v>
      </c>
      <c r="GK99" s="474"/>
      <c r="GL99" s="474"/>
      <c r="GM99" s="474"/>
      <c r="GN99" s="474"/>
      <c r="GO99" s="472" t="b">
        <f>IF(ISNUMBER('Schedule 3'!GO247)=FALSE,FALSE,IF('Schedule 3'!$G245="",FALSE,TRUE))</f>
        <v>0</v>
      </c>
      <c r="GP99" s="474"/>
      <c r="GQ99" s="474"/>
      <c r="GR99" s="474"/>
      <c r="GS99" s="474"/>
      <c r="GT99" s="472" t="b">
        <f>IF(ISNUMBER('Schedule 3'!GT247)=FALSE,FALSE,IF('Schedule 3'!$G245="",FALSE,TRUE))</f>
        <v>0</v>
      </c>
      <c r="GU99" s="474"/>
      <c r="GV99" s="474"/>
      <c r="GW99" s="474"/>
      <c r="GX99" s="474"/>
      <c r="GY99" s="472" t="b">
        <f>IF(ISNUMBER('Schedule 3'!GY247)=FALSE,FALSE,IF('Schedule 3'!$G245="",FALSE,TRUE))</f>
        <v>0</v>
      </c>
      <c r="GZ99" s="474"/>
      <c r="HA99" s="474"/>
      <c r="HB99" s="472"/>
      <c r="HC99" s="472"/>
      <c r="HD99" s="472" t="b">
        <f>IF(ISNUMBER('Schedule 3'!HD247)=FALSE,FALSE,IF('Schedule 3'!$G245="",FALSE,TRUE))</f>
        <v>0</v>
      </c>
      <c r="HE99" s="474"/>
      <c r="HF99" s="474"/>
      <c r="HG99" s="474"/>
      <c r="HH99" s="474"/>
      <c r="HI99" s="472" t="b">
        <f>IF(ISNUMBER('Schedule 3'!HI247)=FALSE,FALSE,IF('Schedule 3'!$G245="",FALSE,TRUE))</f>
        <v>0</v>
      </c>
      <c r="HJ99" s="474"/>
      <c r="HK99" s="474"/>
      <c r="HL99" s="474"/>
      <c r="HM99" s="474"/>
      <c r="HN99" s="472" t="b">
        <f>IF(ISNUMBER('Schedule 3'!HN247)=FALSE,FALSE,IF('Schedule 3'!$G245="",FALSE,TRUE))</f>
        <v>0</v>
      </c>
      <c r="HO99" s="474"/>
      <c r="HP99" s="474"/>
      <c r="HQ99" s="474"/>
      <c r="HR99" s="474"/>
      <c r="HS99" s="472" t="b">
        <f>IF(ISNUMBER('Schedule 3'!HS247)=FALSE,FALSE,IF('Schedule 3'!$G245="",FALSE,TRUE))</f>
        <v>0</v>
      </c>
      <c r="HT99" s="474"/>
      <c r="HU99" s="474"/>
      <c r="HV99" s="474"/>
      <c r="HW99" s="474"/>
      <c r="HX99" s="472" t="b">
        <f>IF(ISNUMBER('Schedule 3'!HX247)=FALSE,FALSE,IF('Schedule 3'!$G245="",FALSE,TRUE))</f>
        <v>0</v>
      </c>
      <c r="HY99" s="474"/>
      <c r="HZ99" s="474"/>
      <c r="IA99" s="474"/>
      <c r="IB99" s="474"/>
      <c r="IC99" s="472" t="b">
        <f>IF(ISNUMBER('Schedule 3'!IC247)=FALSE,FALSE,IF('Schedule 3'!$G245="",FALSE,TRUE))</f>
        <v>0</v>
      </c>
      <c r="ID99" s="474"/>
      <c r="IE99" s="474"/>
      <c r="IF99" s="474"/>
      <c r="IG99" s="474"/>
      <c r="IH99" s="472" t="b">
        <f>IF(ISNUMBER('Schedule 3'!IH247)=FALSE,FALSE,IF('Schedule 3'!$G245="",FALSE,TRUE))</f>
        <v>0</v>
      </c>
      <c r="II99" s="474"/>
      <c r="IJ99" s="474"/>
      <c r="IK99" s="474"/>
      <c r="IL99" s="474"/>
      <c r="IM99" s="472" t="b">
        <f>IF(ISNUMBER('Schedule 3'!IM247)=FALSE,FALSE,IF('Schedule 3'!$G245="",FALSE,TRUE))</f>
        <v>0</v>
      </c>
      <c r="IN99" s="474"/>
      <c r="IO99" s="474"/>
      <c r="IP99" s="474"/>
      <c r="IQ99" s="474"/>
      <c r="IR99" s="472" t="b">
        <f>IF(ISNUMBER('Schedule 3'!IR247)=FALSE,FALSE,IF('Schedule 3'!$G245="",FALSE,TRUE))</f>
        <v>0</v>
      </c>
      <c r="IS99" s="474"/>
      <c r="IT99" s="474"/>
      <c r="IU99" s="474"/>
      <c r="IV99" s="474"/>
      <c r="IW99" s="472" t="b">
        <f>IF(ISNUMBER('Schedule 3'!IW247)=FALSE,FALSE,IF('Schedule 3'!$G245="",FALSE,TRUE))</f>
        <v>0</v>
      </c>
      <c r="IX99" s="474"/>
      <c r="IY99" s="465"/>
      <c r="IZ99" s="78"/>
    </row>
    <row r="100" spans="2:260" x14ac:dyDescent="0.35">
      <c r="B100" s="469"/>
      <c r="C100" s="123" t="s">
        <v>485</v>
      </c>
      <c r="D100" s="162" t="s">
        <v>486</v>
      </c>
      <c r="E100" s="470"/>
      <c r="F100" s="471"/>
      <c r="G100" s="472"/>
      <c r="H100" s="473"/>
      <c r="I100" s="472"/>
      <c r="J100" s="471"/>
      <c r="K100" s="472"/>
      <c r="L100" s="472" t="b">
        <f>IF(ISNUMBER('Schedule 3'!L255)=FALSE,FALSE,IF('Schedule 3'!$G253="",FALSE,TRUE))</f>
        <v>0</v>
      </c>
      <c r="M100" s="474"/>
      <c r="N100" s="474"/>
      <c r="O100" s="474"/>
      <c r="P100" s="474"/>
      <c r="Q100" s="472" t="b">
        <f>IF(ISNUMBER('Schedule 3'!Q255)=FALSE,FALSE,IF('Schedule 3'!$G253="",FALSE,TRUE))</f>
        <v>0</v>
      </c>
      <c r="R100" s="474"/>
      <c r="S100" s="474"/>
      <c r="T100" s="474"/>
      <c r="U100" s="474"/>
      <c r="V100" s="472" t="b">
        <f>IF(ISNUMBER('Schedule 3'!V255)=FALSE,FALSE,IF('Schedule 3'!$G253="",FALSE,TRUE))</f>
        <v>0</v>
      </c>
      <c r="W100" s="474"/>
      <c r="X100" s="474"/>
      <c r="Y100" s="474"/>
      <c r="Z100" s="474"/>
      <c r="AA100" s="472" t="b">
        <f>IF(ISNUMBER('Schedule 3'!AA255)=FALSE,FALSE,IF('Schedule 3'!$G253="",FALSE,TRUE))</f>
        <v>0</v>
      </c>
      <c r="AB100" s="474"/>
      <c r="AC100" s="474"/>
      <c r="AD100" s="474"/>
      <c r="AE100" s="474"/>
      <c r="AF100" s="472" t="b">
        <f>IF(ISNUMBER('Schedule 3'!AF255)=FALSE,FALSE,IF('Schedule 3'!$G253="",FALSE,TRUE))</f>
        <v>0</v>
      </c>
      <c r="AG100" s="474"/>
      <c r="AH100" s="474"/>
      <c r="AI100" s="474"/>
      <c r="AJ100" s="474"/>
      <c r="AK100" s="472" t="b">
        <f>IF(ISNUMBER('Schedule 3'!AK255)=FALSE,FALSE,IF('Schedule 3'!$G253="",FALSE,TRUE))</f>
        <v>0</v>
      </c>
      <c r="AL100" s="474"/>
      <c r="AM100" s="474"/>
      <c r="AN100" s="474"/>
      <c r="AO100" s="474"/>
      <c r="AP100" s="472" t="b">
        <f>IF(ISNUMBER('Schedule 3'!AP255)=FALSE,FALSE,IF('Schedule 3'!$G253="",FALSE,TRUE))</f>
        <v>0</v>
      </c>
      <c r="AQ100" s="474"/>
      <c r="AR100" s="474"/>
      <c r="AS100" s="474"/>
      <c r="AT100" s="474"/>
      <c r="AU100" s="472" t="b">
        <f>IF(ISNUMBER('Schedule 3'!AU255)=FALSE,FALSE,IF('Schedule 3'!$G253="",FALSE,TRUE))</f>
        <v>0</v>
      </c>
      <c r="AV100" s="474"/>
      <c r="AW100" s="474"/>
      <c r="AX100" s="474"/>
      <c r="AY100" s="474"/>
      <c r="AZ100" s="472" t="b">
        <f>IF(ISNUMBER('Schedule 3'!AZ255)=FALSE,FALSE,IF('Schedule 3'!$G253="",FALSE,TRUE))</f>
        <v>0</v>
      </c>
      <c r="BA100" s="474"/>
      <c r="BB100" s="474"/>
      <c r="BC100" s="474"/>
      <c r="BD100" s="474"/>
      <c r="BE100" s="472" t="b">
        <f>IF(ISNUMBER('Schedule 3'!BE255)=FALSE,FALSE,IF('Schedule 3'!$G253="",FALSE,TRUE))</f>
        <v>0</v>
      </c>
      <c r="BF100" s="474"/>
      <c r="BG100" s="474"/>
      <c r="BH100" s="472"/>
      <c r="BI100" s="472"/>
      <c r="BJ100" s="472" t="b">
        <f>IF(ISNUMBER('Schedule 3'!BJ255)=FALSE,FALSE,IF('Schedule 3'!$G253="",FALSE,TRUE))</f>
        <v>0</v>
      </c>
      <c r="BK100" s="474"/>
      <c r="BL100" s="474"/>
      <c r="BM100" s="474"/>
      <c r="BN100" s="474"/>
      <c r="BO100" s="472" t="b">
        <f>IF(ISNUMBER('Schedule 3'!BO255)=FALSE,FALSE,IF('Schedule 3'!$G253="",FALSE,TRUE))</f>
        <v>0</v>
      </c>
      <c r="BP100" s="474"/>
      <c r="BQ100" s="474"/>
      <c r="BR100" s="474"/>
      <c r="BS100" s="474"/>
      <c r="BT100" s="472" t="b">
        <f>IF(ISNUMBER('Schedule 3'!BT255)=FALSE,FALSE,IF('Schedule 3'!$G253="",FALSE,TRUE))</f>
        <v>0</v>
      </c>
      <c r="BU100" s="474"/>
      <c r="BV100" s="474"/>
      <c r="BW100" s="474"/>
      <c r="BX100" s="474"/>
      <c r="BY100" s="472" t="b">
        <f>IF(ISNUMBER('Schedule 3'!BY255)=FALSE,FALSE,IF('Schedule 3'!$G253="",FALSE,TRUE))</f>
        <v>0</v>
      </c>
      <c r="BZ100" s="474"/>
      <c r="CA100" s="474"/>
      <c r="CB100" s="474"/>
      <c r="CC100" s="474"/>
      <c r="CD100" s="472" t="b">
        <f>IF(ISNUMBER('Schedule 3'!CD255)=FALSE,FALSE,IF('Schedule 3'!$G253="",FALSE,TRUE))</f>
        <v>0</v>
      </c>
      <c r="CE100" s="474"/>
      <c r="CF100" s="474"/>
      <c r="CG100" s="474"/>
      <c r="CH100" s="474"/>
      <c r="CI100" s="472" t="b">
        <f>IF(ISNUMBER('Schedule 3'!CI255)=FALSE,FALSE,IF('Schedule 3'!$G253="",FALSE,TRUE))</f>
        <v>0</v>
      </c>
      <c r="CJ100" s="474"/>
      <c r="CK100" s="474"/>
      <c r="CL100" s="474"/>
      <c r="CM100" s="474"/>
      <c r="CN100" s="472" t="b">
        <f>IF(ISNUMBER('Schedule 3'!CN255)=FALSE,FALSE,IF('Schedule 3'!$G253="",FALSE,TRUE))</f>
        <v>0</v>
      </c>
      <c r="CO100" s="474"/>
      <c r="CP100" s="474"/>
      <c r="CQ100" s="474"/>
      <c r="CR100" s="474"/>
      <c r="CS100" s="472" t="b">
        <f>IF(ISNUMBER('Schedule 3'!CS255)=FALSE,FALSE,IF('Schedule 3'!$G253="",FALSE,TRUE))</f>
        <v>0</v>
      </c>
      <c r="CT100" s="474"/>
      <c r="CU100" s="474"/>
      <c r="CV100" s="474"/>
      <c r="CW100" s="474"/>
      <c r="CX100" s="472" t="b">
        <f>IF(ISNUMBER('Schedule 3'!CX255)=FALSE,FALSE,IF('Schedule 3'!$G253="",FALSE,TRUE))</f>
        <v>0</v>
      </c>
      <c r="CY100" s="474"/>
      <c r="CZ100" s="474"/>
      <c r="DA100" s="474"/>
      <c r="DB100" s="474"/>
      <c r="DC100" s="472" t="b">
        <f>IF(ISNUMBER('Schedule 3'!DC255)=FALSE,FALSE,IF('Schedule 3'!$G253="",FALSE,TRUE))</f>
        <v>0</v>
      </c>
      <c r="DD100" s="474"/>
      <c r="DE100" s="474"/>
      <c r="DF100" s="472"/>
      <c r="DG100" s="472"/>
      <c r="DH100" s="472" t="b">
        <f>IF(ISNUMBER('Schedule 3'!DH255)=FALSE,FALSE,IF('Schedule 3'!$G253="",FALSE,TRUE))</f>
        <v>0</v>
      </c>
      <c r="DI100" s="474"/>
      <c r="DJ100" s="474"/>
      <c r="DK100" s="474"/>
      <c r="DL100" s="474"/>
      <c r="DM100" s="472" t="b">
        <f>IF(ISNUMBER('Schedule 3'!DM255)=FALSE,FALSE,IF('Schedule 3'!$G253="",FALSE,TRUE))</f>
        <v>0</v>
      </c>
      <c r="DN100" s="474"/>
      <c r="DO100" s="474"/>
      <c r="DP100" s="474"/>
      <c r="DQ100" s="474"/>
      <c r="DR100" s="472" t="b">
        <f>IF(ISNUMBER('Schedule 3'!DR255)=FALSE,FALSE,IF('Schedule 3'!$G253="",FALSE,TRUE))</f>
        <v>0</v>
      </c>
      <c r="DS100" s="474"/>
      <c r="DT100" s="474"/>
      <c r="DU100" s="474"/>
      <c r="DV100" s="474"/>
      <c r="DW100" s="472" t="b">
        <f>IF(ISNUMBER('Schedule 3'!DW255)=FALSE,FALSE,IF('Schedule 3'!$G253="",FALSE,TRUE))</f>
        <v>0</v>
      </c>
      <c r="DX100" s="474"/>
      <c r="DY100" s="474"/>
      <c r="DZ100" s="474"/>
      <c r="EA100" s="474"/>
      <c r="EB100" s="472" t="b">
        <f>IF(ISNUMBER('Schedule 3'!EB255)=FALSE,FALSE,IF('Schedule 3'!$G253="",FALSE,TRUE))</f>
        <v>0</v>
      </c>
      <c r="EC100" s="474"/>
      <c r="ED100" s="474"/>
      <c r="EE100" s="474"/>
      <c r="EF100" s="474"/>
      <c r="EG100" s="472" t="b">
        <f>IF(ISNUMBER('Schedule 3'!EG255)=FALSE,FALSE,IF('Schedule 3'!$G253="",FALSE,TRUE))</f>
        <v>0</v>
      </c>
      <c r="EH100" s="474"/>
      <c r="EI100" s="474"/>
      <c r="EJ100" s="474"/>
      <c r="EK100" s="474"/>
      <c r="EL100" s="472" t="b">
        <f>IF(ISNUMBER('Schedule 3'!EL255)=FALSE,FALSE,IF('Schedule 3'!$G253="",FALSE,TRUE))</f>
        <v>0</v>
      </c>
      <c r="EM100" s="474"/>
      <c r="EN100" s="474"/>
      <c r="EO100" s="474"/>
      <c r="EP100" s="474"/>
      <c r="EQ100" s="472" t="b">
        <f>IF(ISNUMBER('Schedule 3'!EQ255)=FALSE,FALSE,IF('Schedule 3'!$G253="",FALSE,TRUE))</f>
        <v>0</v>
      </c>
      <c r="ER100" s="474"/>
      <c r="ES100" s="474"/>
      <c r="ET100" s="474"/>
      <c r="EU100" s="474"/>
      <c r="EV100" s="472" t="b">
        <f>IF(ISNUMBER('Schedule 3'!EV255)=FALSE,FALSE,IF('Schedule 3'!$G253="",FALSE,TRUE))</f>
        <v>0</v>
      </c>
      <c r="EW100" s="474"/>
      <c r="EX100" s="474"/>
      <c r="EY100" s="474"/>
      <c r="EZ100" s="474"/>
      <c r="FA100" s="472" t="b">
        <f>IF(ISNUMBER('Schedule 3'!FA255)=FALSE,FALSE,IF('Schedule 3'!$G253="",FALSE,TRUE))</f>
        <v>0</v>
      </c>
      <c r="FB100" s="474"/>
      <c r="FC100" s="474"/>
      <c r="FD100" s="472"/>
      <c r="FE100" s="472"/>
      <c r="FF100" s="472" t="b">
        <f>IF(ISNUMBER('Schedule 3'!FF255)=FALSE,FALSE,IF('Schedule 3'!$G253="",FALSE,TRUE))</f>
        <v>0</v>
      </c>
      <c r="FG100" s="474"/>
      <c r="FH100" s="474"/>
      <c r="FI100" s="474"/>
      <c r="FJ100" s="474"/>
      <c r="FK100" s="472" t="b">
        <f>IF(ISNUMBER('Schedule 3'!FK255)=FALSE,FALSE,IF('Schedule 3'!$G253="",FALSE,TRUE))</f>
        <v>0</v>
      </c>
      <c r="FL100" s="474"/>
      <c r="FM100" s="474"/>
      <c r="FN100" s="474"/>
      <c r="FO100" s="474"/>
      <c r="FP100" s="472" t="b">
        <f>IF(ISNUMBER('Schedule 3'!FP255)=FALSE,FALSE,IF('Schedule 3'!$G253="",FALSE,TRUE))</f>
        <v>0</v>
      </c>
      <c r="FQ100" s="474"/>
      <c r="FR100" s="474"/>
      <c r="FS100" s="474"/>
      <c r="FT100" s="474"/>
      <c r="FU100" s="472" t="b">
        <f>IF(ISNUMBER('Schedule 3'!FU255)=FALSE,FALSE,IF('Schedule 3'!$G253="",FALSE,TRUE))</f>
        <v>0</v>
      </c>
      <c r="FV100" s="474"/>
      <c r="FW100" s="474"/>
      <c r="FX100" s="474"/>
      <c r="FY100" s="474"/>
      <c r="FZ100" s="472" t="b">
        <f>IF(ISNUMBER('Schedule 3'!FZ255)=FALSE,FALSE,IF('Schedule 3'!$G253="",FALSE,TRUE))</f>
        <v>0</v>
      </c>
      <c r="GA100" s="474"/>
      <c r="GB100" s="474"/>
      <c r="GC100" s="474"/>
      <c r="GD100" s="474"/>
      <c r="GE100" s="472" t="b">
        <f>IF(ISNUMBER('Schedule 3'!GE255)=FALSE,FALSE,IF('Schedule 3'!$G253="",FALSE,TRUE))</f>
        <v>0</v>
      </c>
      <c r="GF100" s="474"/>
      <c r="GG100" s="474"/>
      <c r="GH100" s="474"/>
      <c r="GI100" s="474"/>
      <c r="GJ100" s="472" t="b">
        <f>IF(ISNUMBER('Schedule 3'!GJ255)=FALSE,FALSE,IF('Schedule 3'!$G253="",FALSE,TRUE))</f>
        <v>0</v>
      </c>
      <c r="GK100" s="474"/>
      <c r="GL100" s="474"/>
      <c r="GM100" s="474"/>
      <c r="GN100" s="474"/>
      <c r="GO100" s="472" t="b">
        <f>IF(ISNUMBER('Schedule 3'!GO255)=FALSE,FALSE,IF('Schedule 3'!$G253="",FALSE,TRUE))</f>
        <v>0</v>
      </c>
      <c r="GP100" s="474"/>
      <c r="GQ100" s="474"/>
      <c r="GR100" s="474"/>
      <c r="GS100" s="474"/>
      <c r="GT100" s="472" t="b">
        <f>IF(ISNUMBER('Schedule 3'!GT255)=FALSE,FALSE,IF('Schedule 3'!$G253="",FALSE,TRUE))</f>
        <v>0</v>
      </c>
      <c r="GU100" s="474"/>
      <c r="GV100" s="474"/>
      <c r="GW100" s="474"/>
      <c r="GX100" s="474"/>
      <c r="GY100" s="472" t="b">
        <f>IF(ISNUMBER('Schedule 3'!GY255)=FALSE,FALSE,IF('Schedule 3'!$G253="",FALSE,TRUE))</f>
        <v>0</v>
      </c>
      <c r="GZ100" s="474"/>
      <c r="HA100" s="474"/>
      <c r="HB100" s="472"/>
      <c r="HC100" s="472"/>
      <c r="HD100" s="472" t="b">
        <f>IF(ISNUMBER('Schedule 3'!HD255)=FALSE,FALSE,IF('Schedule 3'!$G253="",FALSE,TRUE))</f>
        <v>0</v>
      </c>
      <c r="HE100" s="474"/>
      <c r="HF100" s="474"/>
      <c r="HG100" s="474"/>
      <c r="HH100" s="474"/>
      <c r="HI100" s="472" t="b">
        <f>IF(ISNUMBER('Schedule 3'!HI255)=FALSE,FALSE,IF('Schedule 3'!$G253="",FALSE,TRUE))</f>
        <v>0</v>
      </c>
      <c r="HJ100" s="474"/>
      <c r="HK100" s="474"/>
      <c r="HL100" s="474"/>
      <c r="HM100" s="474"/>
      <c r="HN100" s="472" t="b">
        <f>IF(ISNUMBER('Schedule 3'!HN255)=FALSE,FALSE,IF('Schedule 3'!$G253="",FALSE,TRUE))</f>
        <v>0</v>
      </c>
      <c r="HO100" s="474"/>
      <c r="HP100" s="474"/>
      <c r="HQ100" s="474"/>
      <c r="HR100" s="474"/>
      <c r="HS100" s="472" t="b">
        <f>IF(ISNUMBER('Schedule 3'!HS255)=FALSE,FALSE,IF('Schedule 3'!$G253="",FALSE,TRUE))</f>
        <v>0</v>
      </c>
      <c r="HT100" s="474"/>
      <c r="HU100" s="474"/>
      <c r="HV100" s="474"/>
      <c r="HW100" s="474"/>
      <c r="HX100" s="472" t="b">
        <f>IF(ISNUMBER('Schedule 3'!HX255)=FALSE,FALSE,IF('Schedule 3'!$G253="",FALSE,TRUE))</f>
        <v>0</v>
      </c>
      <c r="HY100" s="474"/>
      <c r="HZ100" s="474"/>
      <c r="IA100" s="474"/>
      <c r="IB100" s="474"/>
      <c r="IC100" s="472" t="b">
        <f>IF(ISNUMBER('Schedule 3'!IC255)=FALSE,FALSE,IF('Schedule 3'!$G253="",FALSE,TRUE))</f>
        <v>0</v>
      </c>
      <c r="ID100" s="474"/>
      <c r="IE100" s="474"/>
      <c r="IF100" s="474"/>
      <c r="IG100" s="474"/>
      <c r="IH100" s="472" t="b">
        <f>IF(ISNUMBER('Schedule 3'!IH255)=FALSE,FALSE,IF('Schedule 3'!$G253="",FALSE,TRUE))</f>
        <v>0</v>
      </c>
      <c r="II100" s="474"/>
      <c r="IJ100" s="474"/>
      <c r="IK100" s="474"/>
      <c r="IL100" s="474"/>
      <c r="IM100" s="472" t="b">
        <f>IF(ISNUMBER('Schedule 3'!IM255)=FALSE,FALSE,IF('Schedule 3'!$G253="",FALSE,TRUE))</f>
        <v>0</v>
      </c>
      <c r="IN100" s="474"/>
      <c r="IO100" s="474"/>
      <c r="IP100" s="474"/>
      <c r="IQ100" s="474"/>
      <c r="IR100" s="472" t="b">
        <f>IF(ISNUMBER('Schedule 3'!IR255)=FALSE,FALSE,IF('Schedule 3'!$G253="",FALSE,TRUE))</f>
        <v>0</v>
      </c>
      <c r="IS100" s="474"/>
      <c r="IT100" s="474"/>
      <c r="IU100" s="474"/>
      <c r="IV100" s="474"/>
      <c r="IW100" s="472" t="b">
        <f>IF(ISNUMBER('Schedule 3'!IW255)=FALSE,FALSE,IF('Schedule 3'!$G253="",FALSE,TRUE))</f>
        <v>0</v>
      </c>
      <c r="IX100" s="474"/>
      <c r="IY100" s="465"/>
      <c r="IZ100" s="78"/>
    </row>
    <row r="101" spans="2:260" x14ac:dyDescent="0.35">
      <c r="B101" s="469"/>
      <c r="C101" s="123" t="s">
        <v>490</v>
      </c>
      <c r="D101" s="162" t="s">
        <v>491</v>
      </c>
      <c r="E101" s="470"/>
      <c r="F101" s="471"/>
      <c r="G101" s="472"/>
      <c r="H101" s="473"/>
      <c r="I101" s="472"/>
      <c r="J101" s="471"/>
      <c r="K101" s="472"/>
      <c r="L101" s="472" t="b">
        <f>IF(ISNUMBER('Schedule 3'!L263)=FALSE,FALSE,IF('Schedule 3'!$G261="",FALSE,TRUE))</f>
        <v>0</v>
      </c>
      <c r="M101" s="474"/>
      <c r="N101" s="474"/>
      <c r="O101" s="474"/>
      <c r="P101" s="474"/>
      <c r="Q101" s="472" t="b">
        <f>IF(ISNUMBER('Schedule 3'!Q263)=FALSE,FALSE,IF('Schedule 3'!$G261="",FALSE,TRUE))</f>
        <v>0</v>
      </c>
      <c r="R101" s="474"/>
      <c r="S101" s="474"/>
      <c r="T101" s="474"/>
      <c r="U101" s="474"/>
      <c r="V101" s="472" t="b">
        <f>IF(ISNUMBER('Schedule 3'!V263)=FALSE,FALSE,IF('Schedule 3'!$G261="",FALSE,TRUE))</f>
        <v>0</v>
      </c>
      <c r="W101" s="474"/>
      <c r="X101" s="474"/>
      <c r="Y101" s="474"/>
      <c r="Z101" s="474"/>
      <c r="AA101" s="472" t="b">
        <f>IF(ISNUMBER('Schedule 3'!AA263)=FALSE,FALSE,IF('Schedule 3'!$G261="",FALSE,TRUE))</f>
        <v>0</v>
      </c>
      <c r="AB101" s="474"/>
      <c r="AC101" s="474"/>
      <c r="AD101" s="474"/>
      <c r="AE101" s="474"/>
      <c r="AF101" s="472" t="b">
        <f>IF(ISNUMBER('Schedule 3'!AF263)=FALSE,FALSE,IF('Schedule 3'!$G261="",FALSE,TRUE))</f>
        <v>0</v>
      </c>
      <c r="AG101" s="474"/>
      <c r="AH101" s="474"/>
      <c r="AI101" s="474"/>
      <c r="AJ101" s="474"/>
      <c r="AK101" s="472" t="b">
        <f>IF(ISNUMBER('Schedule 3'!AK263)=FALSE,FALSE,IF('Schedule 3'!$G261="",FALSE,TRUE))</f>
        <v>0</v>
      </c>
      <c r="AL101" s="474"/>
      <c r="AM101" s="474"/>
      <c r="AN101" s="474"/>
      <c r="AO101" s="474"/>
      <c r="AP101" s="472" t="b">
        <f>IF(ISNUMBER('Schedule 3'!AP263)=FALSE,FALSE,IF('Schedule 3'!$G261="",FALSE,TRUE))</f>
        <v>0</v>
      </c>
      <c r="AQ101" s="474"/>
      <c r="AR101" s="474"/>
      <c r="AS101" s="474"/>
      <c r="AT101" s="474"/>
      <c r="AU101" s="472" t="b">
        <f>IF(ISNUMBER('Schedule 3'!AU263)=FALSE,FALSE,IF('Schedule 3'!$G261="",FALSE,TRUE))</f>
        <v>0</v>
      </c>
      <c r="AV101" s="474"/>
      <c r="AW101" s="474"/>
      <c r="AX101" s="474"/>
      <c r="AY101" s="474"/>
      <c r="AZ101" s="472" t="b">
        <f>IF(ISNUMBER('Schedule 3'!AZ263)=FALSE,FALSE,IF('Schedule 3'!$G261="",FALSE,TRUE))</f>
        <v>0</v>
      </c>
      <c r="BA101" s="474"/>
      <c r="BB101" s="474"/>
      <c r="BC101" s="474"/>
      <c r="BD101" s="474"/>
      <c r="BE101" s="472" t="b">
        <f>IF(ISNUMBER('Schedule 3'!BE263)=FALSE,FALSE,IF('Schedule 3'!$G261="",FALSE,TRUE))</f>
        <v>0</v>
      </c>
      <c r="BF101" s="474"/>
      <c r="BG101" s="474"/>
      <c r="BH101" s="472"/>
      <c r="BI101" s="472"/>
      <c r="BJ101" s="472" t="b">
        <f>IF(ISNUMBER('Schedule 3'!BJ263)=FALSE,FALSE,IF('Schedule 3'!$G261="",FALSE,TRUE))</f>
        <v>0</v>
      </c>
      <c r="BK101" s="474"/>
      <c r="BL101" s="474"/>
      <c r="BM101" s="474"/>
      <c r="BN101" s="474"/>
      <c r="BO101" s="472" t="b">
        <f>IF(ISNUMBER('Schedule 3'!BO263)=FALSE,FALSE,IF('Schedule 3'!$G261="",FALSE,TRUE))</f>
        <v>0</v>
      </c>
      <c r="BP101" s="474"/>
      <c r="BQ101" s="474"/>
      <c r="BR101" s="474"/>
      <c r="BS101" s="474"/>
      <c r="BT101" s="472" t="b">
        <f>IF(ISNUMBER('Schedule 3'!BT263)=FALSE,FALSE,IF('Schedule 3'!$G261="",FALSE,TRUE))</f>
        <v>0</v>
      </c>
      <c r="BU101" s="474"/>
      <c r="BV101" s="474"/>
      <c r="BW101" s="474"/>
      <c r="BX101" s="474"/>
      <c r="BY101" s="472" t="b">
        <f>IF(ISNUMBER('Schedule 3'!BY263)=FALSE,FALSE,IF('Schedule 3'!$G261="",FALSE,TRUE))</f>
        <v>0</v>
      </c>
      <c r="BZ101" s="474"/>
      <c r="CA101" s="474"/>
      <c r="CB101" s="474"/>
      <c r="CC101" s="474"/>
      <c r="CD101" s="472" t="b">
        <f>IF(ISNUMBER('Schedule 3'!CD263)=FALSE,FALSE,IF('Schedule 3'!$G261="",FALSE,TRUE))</f>
        <v>0</v>
      </c>
      <c r="CE101" s="474"/>
      <c r="CF101" s="474"/>
      <c r="CG101" s="474"/>
      <c r="CH101" s="474"/>
      <c r="CI101" s="472" t="b">
        <f>IF(ISNUMBER('Schedule 3'!CI263)=FALSE,FALSE,IF('Schedule 3'!$G261="",FALSE,TRUE))</f>
        <v>0</v>
      </c>
      <c r="CJ101" s="474"/>
      <c r="CK101" s="474"/>
      <c r="CL101" s="474"/>
      <c r="CM101" s="474"/>
      <c r="CN101" s="472" t="b">
        <f>IF(ISNUMBER('Schedule 3'!CN263)=FALSE,FALSE,IF('Schedule 3'!$G261="",FALSE,TRUE))</f>
        <v>0</v>
      </c>
      <c r="CO101" s="474"/>
      <c r="CP101" s="474"/>
      <c r="CQ101" s="474"/>
      <c r="CR101" s="474"/>
      <c r="CS101" s="472" t="b">
        <f>IF(ISNUMBER('Schedule 3'!CS263)=FALSE,FALSE,IF('Schedule 3'!$G261="",FALSE,TRUE))</f>
        <v>0</v>
      </c>
      <c r="CT101" s="474"/>
      <c r="CU101" s="474"/>
      <c r="CV101" s="474"/>
      <c r="CW101" s="474"/>
      <c r="CX101" s="472" t="b">
        <f>IF(ISNUMBER('Schedule 3'!CX263)=FALSE,FALSE,IF('Schedule 3'!$G261="",FALSE,TRUE))</f>
        <v>0</v>
      </c>
      <c r="CY101" s="474"/>
      <c r="CZ101" s="474"/>
      <c r="DA101" s="474"/>
      <c r="DB101" s="474"/>
      <c r="DC101" s="472" t="b">
        <f>IF(ISNUMBER('Schedule 3'!DC263)=FALSE,FALSE,IF('Schedule 3'!$G261="",FALSE,TRUE))</f>
        <v>0</v>
      </c>
      <c r="DD101" s="474"/>
      <c r="DE101" s="474"/>
      <c r="DF101" s="472"/>
      <c r="DG101" s="472"/>
      <c r="DH101" s="472" t="b">
        <f>IF(ISNUMBER('Schedule 3'!DH263)=FALSE,FALSE,IF('Schedule 3'!$G261="",FALSE,TRUE))</f>
        <v>0</v>
      </c>
      <c r="DI101" s="474"/>
      <c r="DJ101" s="474"/>
      <c r="DK101" s="474"/>
      <c r="DL101" s="474"/>
      <c r="DM101" s="472" t="b">
        <f>IF(ISNUMBER('Schedule 3'!DM263)=FALSE,FALSE,IF('Schedule 3'!$G261="",FALSE,TRUE))</f>
        <v>0</v>
      </c>
      <c r="DN101" s="474"/>
      <c r="DO101" s="474"/>
      <c r="DP101" s="474"/>
      <c r="DQ101" s="474"/>
      <c r="DR101" s="472" t="b">
        <f>IF(ISNUMBER('Schedule 3'!DR263)=FALSE,FALSE,IF('Schedule 3'!$G261="",FALSE,TRUE))</f>
        <v>0</v>
      </c>
      <c r="DS101" s="474"/>
      <c r="DT101" s="474"/>
      <c r="DU101" s="474"/>
      <c r="DV101" s="474"/>
      <c r="DW101" s="472" t="b">
        <f>IF(ISNUMBER('Schedule 3'!DW263)=FALSE,FALSE,IF('Schedule 3'!$G261="",FALSE,TRUE))</f>
        <v>0</v>
      </c>
      <c r="DX101" s="474"/>
      <c r="DY101" s="474"/>
      <c r="DZ101" s="474"/>
      <c r="EA101" s="474"/>
      <c r="EB101" s="472" t="b">
        <f>IF(ISNUMBER('Schedule 3'!EB263)=FALSE,FALSE,IF('Schedule 3'!$G261="",FALSE,TRUE))</f>
        <v>0</v>
      </c>
      <c r="EC101" s="474"/>
      <c r="ED101" s="474"/>
      <c r="EE101" s="474"/>
      <c r="EF101" s="474"/>
      <c r="EG101" s="472" t="b">
        <f>IF(ISNUMBER('Schedule 3'!EG263)=FALSE,FALSE,IF('Schedule 3'!$G261="",FALSE,TRUE))</f>
        <v>0</v>
      </c>
      <c r="EH101" s="474"/>
      <c r="EI101" s="474"/>
      <c r="EJ101" s="474"/>
      <c r="EK101" s="474"/>
      <c r="EL101" s="472" t="b">
        <f>IF(ISNUMBER('Schedule 3'!EL263)=FALSE,FALSE,IF('Schedule 3'!$G261="",FALSE,TRUE))</f>
        <v>0</v>
      </c>
      <c r="EM101" s="474"/>
      <c r="EN101" s="474"/>
      <c r="EO101" s="474"/>
      <c r="EP101" s="474"/>
      <c r="EQ101" s="472" t="b">
        <f>IF(ISNUMBER('Schedule 3'!EQ263)=FALSE,FALSE,IF('Schedule 3'!$G261="",FALSE,TRUE))</f>
        <v>0</v>
      </c>
      <c r="ER101" s="474"/>
      <c r="ES101" s="474"/>
      <c r="ET101" s="474"/>
      <c r="EU101" s="474"/>
      <c r="EV101" s="472" t="b">
        <f>IF(ISNUMBER('Schedule 3'!EV263)=FALSE,FALSE,IF('Schedule 3'!$G261="",FALSE,TRUE))</f>
        <v>0</v>
      </c>
      <c r="EW101" s="474"/>
      <c r="EX101" s="474"/>
      <c r="EY101" s="474"/>
      <c r="EZ101" s="474"/>
      <c r="FA101" s="472" t="b">
        <f>IF(ISNUMBER('Schedule 3'!FA263)=FALSE,FALSE,IF('Schedule 3'!$G261="",FALSE,TRUE))</f>
        <v>0</v>
      </c>
      <c r="FB101" s="474"/>
      <c r="FC101" s="474"/>
      <c r="FD101" s="472"/>
      <c r="FE101" s="472"/>
      <c r="FF101" s="472" t="b">
        <f>IF(ISNUMBER('Schedule 3'!FF263)=FALSE,FALSE,IF('Schedule 3'!$G261="",FALSE,TRUE))</f>
        <v>0</v>
      </c>
      <c r="FG101" s="474"/>
      <c r="FH101" s="474"/>
      <c r="FI101" s="474"/>
      <c r="FJ101" s="474"/>
      <c r="FK101" s="472" t="b">
        <f>IF(ISNUMBER('Schedule 3'!FK263)=FALSE,FALSE,IF('Schedule 3'!$G261="",FALSE,TRUE))</f>
        <v>0</v>
      </c>
      <c r="FL101" s="474"/>
      <c r="FM101" s="474"/>
      <c r="FN101" s="474"/>
      <c r="FO101" s="474"/>
      <c r="FP101" s="472" t="b">
        <f>IF(ISNUMBER('Schedule 3'!FP263)=FALSE,FALSE,IF('Schedule 3'!$G261="",FALSE,TRUE))</f>
        <v>0</v>
      </c>
      <c r="FQ101" s="474"/>
      <c r="FR101" s="474"/>
      <c r="FS101" s="474"/>
      <c r="FT101" s="474"/>
      <c r="FU101" s="472" t="b">
        <f>IF(ISNUMBER('Schedule 3'!FU263)=FALSE,FALSE,IF('Schedule 3'!$G261="",FALSE,TRUE))</f>
        <v>0</v>
      </c>
      <c r="FV101" s="474"/>
      <c r="FW101" s="474"/>
      <c r="FX101" s="474"/>
      <c r="FY101" s="474"/>
      <c r="FZ101" s="472" t="b">
        <f>IF(ISNUMBER('Schedule 3'!FZ263)=FALSE,FALSE,IF('Schedule 3'!$G261="",FALSE,TRUE))</f>
        <v>0</v>
      </c>
      <c r="GA101" s="474"/>
      <c r="GB101" s="474"/>
      <c r="GC101" s="474"/>
      <c r="GD101" s="474"/>
      <c r="GE101" s="472" t="b">
        <f>IF(ISNUMBER('Schedule 3'!GE263)=FALSE,FALSE,IF('Schedule 3'!$G261="",FALSE,TRUE))</f>
        <v>0</v>
      </c>
      <c r="GF101" s="474"/>
      <c r="GG101" s="474"/>
      <c r="GH101" s="474"/>
      <c r="GI101" s="474"/>
      <c r="GJ101" s="472" t="b">
        <f>IF(ISNUMBER('Schedule 3'!GJ263)=FALSE,FALSE,IF('Schedule 3'!$G261="",FALSE,TRUE))</f>
        <v>0</v>
      </c>
      <c r="GK101" s="474"/>
      <c r="GL101" s="474"/>
      <c r="GM101" s="474"/>
      <c r="GN101" s="474"/>
      <c r="GO101" s="472" t="b">
        <f>IF(ISNUMBER('Schedule 3'!GO263)=FALSE,FALSE,IF('Schedule 3'!$G261="",FALSE,TRUE))</f>
        <v>0</v>
      </c>
      <c r="GP101" s="474"/>
      <c r="GQ101" s="474"/>
      <c r="GR101" s="474"/>
      <c r="GS101" s="474"/>
      <c r="GT101" s="472" t="b">
        <f>IF(ISNUMBER('Schedule 3'!GT263)=FALSE,FALSE,IF('Schedule 3'!$G261="",FALSE,TRUE))</f>
        <v>0</v>
      </c>
      <c r="GU101" s="474"/>
      <c r="GV101" s="474"/>
      <c r="GW101" s="474"/>
      <c r="GX101" s="474"/>
      <c r="GY101" s="472" t="b">
        <f>IF(ISNUMBER('Schedule 3'!GY263)=FALSE,FALSE,IF('Schedule 3'!$G261="",FALSE,TRUE))</f>
        <v>0</v>
      </c>
      <c r="GZ101" s="474"/>
      <c r="HA101" s="474"/>
      <c r="HB101" s="472"/>
      <c r="HC101" s="472"/>
      <c r="HD101" s="472" t="b">
        <f>IF(ISNUMBER('Schedule 3'!HD263)=FALSE,FALSE,IF('Schedule 3'!$G261="",FALSE,TRUE))</f>
        <v>0</v>
      </c>
      <c r="HE101" s="474"/>
      <c r="HF101" s="474"/>
      <c r="HG101" s="474"/>
      <c r="HH101" s="474"/>
      <c r="HI101" s="472" t="b">
        <f>IF(ISNUMBER('Schedule 3'!HI263)=FALSE,FALSE,IF('Schedule 3'!$G261="",FALSE,TRUE))</f>
        <v>0</v>
      </c>
      <c r="HJ101" s="474"/>
      <c r="HK101" s="474"/>
      <c r="HL101" s="474"/>
      <c r="HM101" s="474"/>
      <c r="HN101" s="472" t="b">
        <f>IF(ISNUMBER('Schedule 3'!HN263)=FALSE,FALSE,IF('Schedule 3'!$G261="",FALSE,TRUE))</f>
        <v>0</v>
      </c>
      <c r="HO101" s="474"/>
      <c r="HP101" s="474"/>
      <c r="HQ101" s="474"/>
      <c r="HR101" s="474"/>
      <c r="HS101" s="472" t="b">
        <f>IF(ISNUMBER('Schedule 3'!HS263)=FALSE,FALSE,IF('Schedule 3'!$G261="",FALSE,TRUE))</f>
        <v>0</v>
      </c>
      <c r="HT101" s="474"/>
      <c r="HU101" s="474"/>
      <c r="HV101" s="474"/>
      <c r="HW101" s="474"/>
      <c r="HX101" s="472" t="b">
        <f>IF(ISNUMBER('Schedule 3'!HX263)=FALSE,FALSE,IF('Schedule 3'!$G261="",FALSE,TRUE))</f>
        <v>0</v>
      </c>
      <c r="HY101" s="474"/>
      <c r="HZ101" s="474"/>
      <c r="IA101" s="474"/>
      <c r="IB101" s="474"/>
      <c r="IC101" s="472" t="b">
        <f>IF(ISNUMBER('Schedule 3'!IC263)=FALSE,FALSE,IF('Schedule 3'!$G261="",FALSE,TRUE))</f>
        <v>0</v>
      </c>
      <c r="ID101" s="474"/>
      <c r="IE101" s="474"/>
      <c r="IF101" s="474"/>
      <c r="IG101" s="474"/>
      <c r="IH101" s="472" t="b">
        <f>IF(ISNUMBER('Schedule 3'!IH263)=FALSE,FALSE,IF('Schedule 3'!$G261="",FALSE,TRUE))</f>
        <v>0</v>
      </c>
      <c r="II101" s="474"/>
      <c r="IJ101" s="474"/>
      <c r="IK101" s="474"/>
      <c r="IL101" s="474"/>
      <c r="IM101" s="472" t="b">
        <f>IF(ISNUMBER('Schedule 3'!IM263)=FALSE,FALSE,IF('Schedule 3'!$G261="",FALSE,TRUE))</f>
        <v>0</v>
      </c>
      <c r="IN101" s="474"/>
      <c r="IO101" s="474"/>
      <c r="IP101" s="474"/>
      <c r="IQ101" s="474"/>
      <c r="IR101" s="472" t="b">
        <f>IF(ISNUMBER('Schedule 3'!IR263)=FALSE,FALSE,IF('Schedule 3'!$G261="",FALSE,TRUE))</f>
        <v>0</v>
      </c>
      <c r="IS101" s="474"/>
      <c r="IT101" s="474"/>
      <c r="IU101" s="474"/>
      <c r="IV101" s="474"/>
      <c r="IW101" s="472" t="b">
        <f>IF(ISNUMBER('Schedule 3'!IW263)=FALSE,FALSE,IF('Schedule 3'!$G261="",FALSE,TRUE))</f>
        <v>0</v>
      </c>
      <c r="IX101" s="474"/>
      <c r="IY101" s="465"/>
      <c r="IZ101" s="78"/>
    </row>
    <row r="102" spans="2:260" x14ac:dyDescent="0.35">
      <c r="B102" s="469"/>
      <c r="C102" s="123" t="s">
        <v>495</v>
      </c>
      <c r="D102" s="162" t="s">
        <v>496</v>
      </c>
      <c r="E102" s="470"/>
      <c r="F102" s="471"/>
      <c r="G102" s="472"/>
      <c r="H102" s="473"/>
      <c r="I102" s="472"/>
      <c r="J102" s="471"/>
      <c r="K102" s="472"/>
      <c r="L102" s="472" t="b">
        <f>IF(ISNUMBER('Schedule 3'!L271)=FALSE,FALSE,IF('Schedule 3'!$G269="",FALSE,TRUE))</f>
        <v>0</v>
      </c>
      <c r="M102" s="474"/>
      <c r="N102" s="474"/>
      <c r="O102" s="474"/>
      <c r="P102" s="474"/>
      <c r="Q102" s="472" t="b">
        <f>IF(ISNUMBER('Schedule 3'!Q271)=FALSE,FALSE,IF('Schedule 3'!$G269="",FALSE,TRUE))</f>
        <v>0</v>
      </c>
      <c r="R102" s="474"/>
      <c r="S102" s="474"/>
      <c r="T102" s="474"/>
      <c r="U102" s="474"/>
      <c r="V102" s="472" t="b">
        <f>IF(ISNUMBER('Schedule 3'!V271)=FALSE,FALSE,IF('Schedule 3'!$G269="",FALSE,TRUE))</f>
        <v>0</v>
      </c>
      <c r="W102" s="474"/>
      <c r="X102" s="474"/>
      <c r="Y102" s="474"/>
      <c r="Z102" s="474"/>
      <c r="AA102" s="472" t="b">
        <f>IF(ISNUMBER('Schedule 3'!AA271)=FALSE,FALSE,IF('Schedule 3'!$G269="",FALSE,TRUE))</f>
        <v>0</v>
      </c>
      <c r="AB102" s="474"/>
      <c r="AC102" s="474"/>
      <c r="AD102" s="474"/>
      <c r="AE102" s="474"/>
      <c r="AF102" s="472" t="b">
        <f>IF(ISNUMBER('Schedule 3'!AF271)=FALSE,FALSE,IF('Schedule 3'!$G269="",FALSE,TRUE))</f>
        <v>0</v>
      </c>
      <c r="AG102" s="474"/>
      <c r="AH102" s="474"/>
      <c r="AI102" s="474"/>
      <c r="AJ102" s="474"/>
      <c r="AK102" s="472" t="b">
        <f>IF(ISNUMBER('Schedule 3'!AK271)=FALSE,FALSE,IF('Schedule 3'!$G269="",FALSE,TRUE))</f>
        <v>0</v>
      </c>
      <c r="AL102" s="474"/>
      <c r="AM102" s="474"/>
      <c r="AN102" s="474"/>
      <c r="AO102" s="474"/>
      <c r="AP102" s="472" t="b">
        <f>IF(ISNUMBER('Schedule 3'!AP271)=FALSE,FALSE,IF('Schedule 3'!$G269="",FALSE,TRUE))</f>
        <v>0</v>
      </c>
      <c r="AQ102" s="474"/>
      <c r="AR102" s="474"/>
      <c r="AS102" s="474"/>
      <c r="AT102" s="474"/>
      <c r="AU102" s="472" t="b">
        <f>IF(ISNUMBER('Schedule 3'!AU271)=FALSE,FALSE,IF('Schedule 3'!$G269="",FALSE,TRUE))</f>
        <v>0</v>
      </c>
      <c r="AV102" s="474"/>
      <c r="AW102" s="474"/>
      <c r="AX102" s="474"/>
      <c r="AY102" s="474"/>
      <c r="AZ102" s="472" t="b">
        <f>IF(ISNUMBER('Schedule 3'!AZ271)=FALSE,FALSE,IF('Schedule 3'!$G269="",FALSE,TRUE))</f>
        <v>0</v>
      </c>
      <c r="BA102" s="474"/>
      <c r="BB102" s="474"/>
      <c r="BC102" s="474"/>
      <c r="BD102" s="474"/>
      <c r="BE102" s="472" t="b">
        <f>IF(ISNUMBER('Schedule 3'!BE271)=FALSE,FALSE,IF('Schedule 3'!$G269="",FALSE,TRUE))</f>
        <v>0</v>
      </c>
      <c r="BF102" s="474"/>
      <c r="BG102" s="474"/>
      <c r="BH102" s="472"/>
      <c r="BI102" s="472"/>
      <c r="BJ102" s="472" t="b">
        <f>IF(ISNUMBER('Schedule 3'!BJ271)=FALSE,FALSE,IF('Schedule 3'!$G269="",FALSE,TRUE))</f>
        <v>0</v>
      </c>
      <c r="BK102" s="474"/>
      <c r="BL102" s="474"/>
      <c r="BM102" s="474"/>
      <c r="BN102" s="474"/>
      <c r="BO102" s="472" t="b">
        <f>IF(ISNUMBER('Schedule 3'!BO271)=FALSE,FALSE,IF('Schedule 3'!$G269="",FALSE,TRUE))</f>
        <v>0</v>
      </c>
      <c r="BP102" s="474"/>
      <c r="BQ102" s="474"/>
      <c r="BR102" s="474"/>
      <c r="BS102" s="474"/>
      <c r="BT102" s="472" t="b">
        <f>IF(ISNUMBER('Schedule 3'!BT271)=FALSE,FALSE,IF('Schedule 3'!$G269="",FALSE,TRUE))</f>
        <v>0</v>
      </c>
      <c r="BU102" s="474"/>
      <c r="BV102" s="474"/>
      <c r="BW102" s="474"/>
      <c r="BX102" s="474"/>
      <c r="BY102" s="472" t="b">
        <f>IF(ISNUMBER('Schedule 3'!BY271)=FALSE,FALSE,IF('Schedule 3'!$G269="",FALSE,TRUE))</f>
        <v>0</v>
      </c>
      <c r="BZ102" s="474"/>
      <c r="CA102" s="474"/>
      <c r="CB102" s="474"/>
      <c r="CC102" s="474"/>
      <c r="CD102" s="472" t="b">
        <f>IF(ISNUMBER('Schedule 3'!CD271)=FALSE,FALSE,IF('Schedule 3'!$G269="",FALSE,TRUE))</f>
        <v>0</v>
      </c>
      <c r="CE102" s="474"/>
      <c r="CF102" s="474"/>
      <c r="CG102" s="474"/>
      <c r="CH102" s="474"/>
      <c r="CI102" s="472" t="b">
        <f>IF(ISNUMBER('Schedule 3'!CI271)=FALSE,FALSE,IF('Schedule 3'!$G269="",FALSE,TRUE))</f>
        <v>0</v>
      </c>
      <c r="CJ102" s="474"/>
      <c r="CK102" s="474"/>
      <c r="CL102" s="474"/>
      <c r="CM102" s="474"/>
      <c r="CN102" s="472" t="b">
        <f>IF(ISNUMBER('Schedule 3'!CN271)=FALSE,FALSE,IF('Schedule 3'!$G269="",FALSE,TRUE))</f>
        <v>0</v>
      </c>
      <c r="CO102" s="474"/>
      <c r="CP102" s="474"/>
      <c r="CQ102" s="474"/>
      <c r="CR102" s="474"/>
      <c r="CS102" s="472" t="b">
        <f>IF(ISNUMBER('Schedule 3'!CS271)=FALSE,FALSE,IF('Schedule 3'!$G269="",FALSE,TRUE))</f>
        <v>0</v>
      </c>
      <c r="CT102" s="474"/>
      <c r="CU102" s="474"/>
      <c r="CV102" s="474"/>
      <c r="CW102" s="474"/>
      <c r="CX102" s="472" t="b">
        <f>IF(ISNUMBER('Schedule 3'!CX271)=FALSE,FALSE,IF('Schedule 3'!$G269="",FALSE,TRUE))</f>
        <v>0</v>
      </c>
      <c r="CY102" s="474"/>
      <c r="CZ102" s="474"/>
      <c r="DA102" s="474"/>
      <c r="DB102" s="474"/>
      <c r="DC102" s="472" t="b">
        <f>IF(ISNUMBER('Schedule 3'!DC271)=FALSE,FALSE,IF('Schedule 3'!$G269="",FALSE,TRUE))</f>
        <v>0</v>
      </c>
      <c r="DD102" s="474"/>
      <c r="DE102" s="474"/>
      <c r="DF102" s="472"/>
      <c r="DG102" s="472"/>
      <c r="DH102" s="472" t="b">
        <f>IF(ISNUMBER('Schedule 3'!DH271)=FALSE,FALSE,IF('Schedule 3'!$G269="",FALSE,TRUE))</f>
        <v>0</v>
      </c>
      <c r="DI102" s="474"/>
      <c r="DJ102" s="474"/>
      <c r="DK102" s="474"/>
      <c r="DL102" s="474"/>
      <c r="DM102" s="472" t="b">
        <f>IF(ISNUMBER('Schedule 3'!DM271)=FALSE,FALSE,IF('Schedule 3'!$G269="",FALSE,TRUE))</f>
        <v>0</v>
      </c>
      <c r="DN102" s="474"/>
      <c r="DO102" s="474"/>
      <c r="DP102" s="474"/>
      <c r="DQ102" s="474"/>
      <c r="DR102" s="472" t="b">
        <f>IF(ISNUMBER('Schedule 3'!DR271)=FALSE,FALSE,IF('Schedule 3'!$G269="",FALSE,TRUE))</f>
        <v>0</v>
      </c>
      <c r="DS102" s="474"/>
      <c r="DT102" s="474"/>
      <c r="DU102" s="474"/>
      <c r="DV102" s="474"/>
      <c r="DW102" s="472" t="b">
        <f>IF(ISNUMBER('Schedule 3'!DW271)=FALSE,FALSE,IF('Schedule 3'!$G269="",FALSE,TRUE))</f>
        <v>0</v>
      </c>
      <c r="DX102" s="474"/>
      <c r="DY102" s="474"/>
      <c r="DZ102" s="474"/>
      <c r="EA102" s="474"/>
      <c r="EB102" s="472" t="b">
        <f>IF(ISNUMBER('Schedule 3'!EB271)=FALSE,FALSE,IF('Schedule 3'!$G269="",FALSE,TRUE))</f>
        <v>0</v>
      </c>
      <c r="EC102" s="474"/>
      <c r="ED102" s="474"/>
      <c r="EE102" s="474"/>
      <c r="EF102" s="474"/>
      <c r="EG102" s="472" t="b">
        <f>IF(ISNUMBER('Schedule 3'!EG271)=FALSE,FALSE,IF('Schedule 3'!$G269="",FALSE,TRUE))</f>
        <v>0</v>
      </c>
      <c r="EH102" s="474"/>
      <c r="EI102" s="474"/>
      <c r="EJ102" s="474"/>
      <c r="EK102" s="474"/>
      <c r="EL102" s="472" t="b">
        <f>IF(ISNUMBER('Schedule 3'!EL271)=FALSE,FALSE,IF('Schedule 3'!$G269="",FALSE,TRUE))</f>
        <v>0</v>
      </c>
      <c r="EM102" s="474"/>
      <c r="EN102" s="474"/>
      <c r="EO102" s="474"/>
      <c r="EP102" s="474"/>
      <c r="EQ102" s="472" t="b">
        <f>IF(ISNUMBER('Schedule 3'!EQ271)=FALSE,FALSE,IF('Schedule 3'!$G269="",FALSE,TRUE))</f>
        <v>0</v>
      </c>
      <c r="ER102" s="474"/>
      <c r="ES102" s="474"/>
      <c r="ET102" s="474"/>
      <c r="EU102" s="474"/>
      <c r="EV102" s="472" t="b">
        <f>IF(ISNUMBER('Schedule 3'!EV271)=FALSE,FALSE,IF('Schedule 3'!$G269="",FALSE,TRUE))</f>
        <v>0</v>
      </c>
      <c r="EW102" s="474"/>
      <c r="EX102" s="474"/>
      <c r="EY102" s="474"/>
      <c r="EZ102" s="474"/>
      <c r="FA102" s="472" t="b">
        <f>IF(ISNUMBER('Schedule 3'!FA271)=FALSE,FALSE,IF('Schedule 3'!$G269="",FALSE,TRUE))</f>
        <v>0</v>
      </c>
      <c r="FB102" s="474"/>
      <c r="FC102" s="474"/>
      <c r="FD102" s="472"/>
      <c r="FE102" s="472"/>
      <c r="FF102" s="472" t="b">
        <f>IF(ISNUMBER('Schedule 3'!FF271)=FALSE,FALSE,IF('Schedule 3'!$G269="",FALSE,TRUE))</f>
        <v>0</v>
      </c>
      <c r="FG102" s="474"/>
      <c r="FH102" s="474"/>
      <c r="FI102" s="474"/>
      <c r="FJ102" s="474"/>
      <c r="FK102" s="472" t="b">
        <f>IF(ISNUMBER('Schedule 3'!FK271)=FALSE,FALSE,IF('Schedule 3'!$G269="",FALSE,TRUE))</f>
        <v>0</v>
      </c>
      <c r="FL102" s="474"/>
      <c r="FM102" s="474"/>
      <c r="FN102" s="474"/>
      <c r="FO102" s="474"/>
      <c r="FP102" s="472" t="b">
        <f>IF(ISNUMBER('Schedule 3'!FP271)=FALSE,FALSE,IF('Schedule 3'!$G269="",FALSE,TRUE))</f>
        <v>0</v>
      </c>
      <c r="FQ102" s="474"/>
      <c r="FR102" s="474"/>
      <c r="FS102" s="474"/>
      <c r="FT102" s="474"/>
      <c r="FU102" s="472" t="b">
        <f>IF(ISNUMBER('Schedule 3'!FU271)=FALSE,FALSE,IF('Schedule 3'!$G269="",FALSE,TRUE))</f>
        <v>0</v>
      </c>
      <c r="FV102" s="474"/>
      <c r="FW102" s="474"/>
      <c r="FX102" s="474"/>
      <c r="FY102" s="474"/>
      <c r="FZ102" s="472" t="b">
        <f>IF(ISNUMBER('Schedule 3'!FZ271)=FALSE,FALSE,IF('Schedule 3'!$G269="",FALSE,TRUE))</f>
        <v>0</v>
      </c>
      <c r="GA102" s="474"/>
      <c r="GB102" s="474"/>
      <c r="GC102" s="474"/>
      <c r="GD102" s="474"/>
      <c r="GE102" s="472" t="b">
        <f>IF(ISNUMBER('Schedule 3'!GE271)=FALSE,FALSE,IF('Schedule 3'!$G269="",FALSE,TRUE))</f>
        <v>0</v>
      </c>
      <c r="GF102" s="474"/>
      <c r="GG102" s="474"/>
      <c r="GH102" s="474"/>
      <c r="GI102" s="474"/>
      <c r="GJ102" s="472" t="b">
        <f>IF(ISNUMBER('Schedule 3'!GJ271)=FALSE,FALSE,IF('Schedule 3'!$G269="",FALSE,TRUE))</f>
        <v>0</v>
      </c>
      <c r="GK102" s="474"/>
      <c r="GL102" s="474"/>
      <c r="GM102" s="474"/>
      <c r="GN102" s="474"/>
      <c r="GO102" s="472" t="b">
        <f>IF(ISNUMBER('Schedule 3'!GO271)=FALSE,FALSE,IF('Schedule 3'!$G269="",FALSE,TRUE))</f>
        <v>0</v>
      </c>
      <c r="GP102" s="474"/>
      <c r="GQ102" s="474"/>
      <c r="GR102" s="474"/>
      <c r="GS102" s="474"/>
      <c r="GT102" s="472" t="b">
        <f>IF(ISNUMBER('Schedule 3'!GT271)=FALSE,FALSE,IF('Schedule 3'!$G269="",FALSE,TRUE))</f>
        <v>0</v>
      </c>
      <c r="GU102" s="474"/>
      <c r="GV102" s="474"/>
      <c r="GW102" s="474"/>
      <c r="GX102" s="474"/>
      <c r="GY102" s="472" t="b">
        <f>IF(ISNUMBER('Schedule 3'!GY271)=FALSE,FALSE,IF('Schedule 3'!$G269="",FALSE,TRUE))</f>
        <v>0</v>
      </c>
      <c r="GZ102" s="474"/>
      <c r="HA102" s="474"/>
      <c r="HB102" s="472"/>
      <c r="HC102" s="472"/>
      <c r="HD102" s="472" t="b">
        <f>IF(ISNUMBER('Schedule 3'!HD271)=FALSE,FALSE,IF('Schedule 3'!$G269="",FALSE,TRUE))</f>
        <v>0</v>
      </c>
      <c r="HE102" s="474"/>
      <c r="HF102" s="474"/>
      <c r="HG102" s="474"/>
      <c r="HH102" s="474"/>
      <c r="HI102" s="472" t="b">
        <f>IF(ISNUMBER('Schedule 3'!HI271)=FALSE,FALSE,IF('Schedule 3'!$G269="",FALSE,TRUE))</f>
        <v>0</v>
      </c>
      <c r="HJ102" s="474"/>
      <c r="HK102" s="474"/>
      <c r="HL102" s="474"/>
      <c r="HM102" s="474"/>
      <c r="HN102" s="472" t="b">
        <f>IF(ISNUMBER('Schedule 3'!HN271)=FALSE,FALSE,IF('Schedule 3'!$G269="",FALSE,TRUE))</f>
        <v>0</v>
      </c>
      <c r="HO102" s="474"/>
      <c r="HP102" s="474"/>
      <c r="HQ102" s="474"/>
      <c r="HR102" s="474"/>
      <c r="HS102" s="472" t="b">
        <f>IF(ISNUMBER('Schedule 3'!HS271)=FALSE,FALSE,IF('Schedule 3'!$G269="",FALSE,TRUE))</f>
        <v>0</v>
      </c>
      <c r="HT102" s="474"/>
      <c r="HU102" s="474"/>
      <c r="HV102" s="474"/>
      <c r="HW102" s="474"/>
      <c r="HX102" s="472" t="b">
        <f>IF(ISNUMBER('Schedule 3'!HX271)=FALSE,FALSE,IF('Schedule 3'!$G269="",FALSE,TRUE))</f>
        <v>0</v>
      </c>
      <c r="HY102" s="474"/>
      <c r="HZ102" s="474"/>
      <c r="IA102" s="474"/>
      <c r="IB102" s="474"/>
      <c r="IC102" s="472" t="b">
        <f>IF(ISNUMBER('Schedule 3'!IC271)=FALSE,FALSE,IF('Schedule 3'!$G269="",FALSE,TRUE))</f>
        <v>0</v>
      </c>
      <c r="ID102" s="474"/>
      <c r="IE102" s="474"/>
      <c r="IF102" s="474"/>
      <c r="IG102" s="474"/>
      <c r="IH102" s="472" t="b">
        <f>IF(ISNUMBER('Schedule 3'!IH271)=FALSE,FALSE,IF('Schedule 3'!$G269="",FALSE,TRUE))</f>
        <v>0</v>
      </c>
      <c r="II102" s="474"/>
      <c r="IJ102" s="474"/>
      <c r="IK102" s="474"/>
      <c r="IL102" s="474"/>
      <c r="IM102" s="472" t="b">
        <f>IF(ISNUMBER('Schedule 3'!IM271)=FALSE,FALSE,IF('Schedule 3'!$G269="",FALSE,TRUE))</f>
        <v>0</v>
      </c>
      <c r="IN102" s="474"/>
      <c r="IO102" s="474"/>
      <c r="IP102" s="474"/>
      <c r="IQ102" s="474"/>
      <c r="IR102" s="472" t="b">
        <f>IF(ISNUMBER('Schedule 3'!IR271)=FALSE,FALSE,IF('Schedule 3'!$G269="",FALSE,TRUE))</f>
        <v>0</v>
      </c>
      <c r="IS102" s="474"/>
      <c r="IT102" s="474"/>
      <c r="IU102" s="474"/>
      <c r="IV102" s="474"/>
      <c r="IW102" s="472" t="b">
        <f>IF(ISNUMBER('Schedule 3'!IW271)=FALSE,FALSE,IF('Schedule 3'!$G269="",FALSE,TRUE))</f>
        <v>0</v>
      </c>
      <c r="IX102" s="474"/>
      <c r="IY102" s="465"/>
      <c r="IZ102" s="78"/>
    </row>
    <row r="103" spans="2:260" x14ac:dyDescent="0.35">
      <c r="B103" s="469"/>
      <c r="C103" s="123" t="s">
        <v>500</v>
      </c>
      <c r="D103" s="162" t="s">
        <v>501</v>
      </c>
      <c r="E103" s="470"/>
      <c r="F103" s="471"/>
      <c r="G103" s="472"/>
      <c r="H103" s="473"/>
      <c r="I103" s="472"/>
      <c r="J103" s="471"/>
      <c r="K103" s="472"/>
      <c r="L103" s="472" t="b">
        <f>IF(ISNUMBER('Schedule 3'!L279)=FALSE,FALSE,IF('Schedule 3'!$G277="",FALSE,TRUE))</f>
        <v>0</v>
      </c>
      <c r="M103" s="474"/>
      <c r="N103" s="474"/>
      <c r="O103" s="474"/>
      <c r="P103" s="474"/>
      <c r="Q103" s="472" t="b">
        <f>IF(ISNUMBER('Schedule 3'!Q279)=FALSE,FALSE,IF('Schedule 3'!$G277="",FALSE,TRUE))</f>
        <v>0</v>
      </c>
      <c r="R103" s="474"/>
      <c r="S103" s="474"/>
      <c r="T103" s="474"/>
      <c r="U103" s="474"/>
      <c r="V103" s="472" t="b">
        <f>IF(ISNUMBER('Schedule 3'!V279)=FALSE,FALSE,IF('Schedule 3'!$G277="",FALSE,TRUE))</f>
        <v>0</v>
      </c>
      <c r="W103" s="474"/>
      <c r="X103" s="474"/>
      <c r="Y103" s="474"/>
      <c r="Z103" s="474"/>
      <c r="AA103" s="472" t="b">
        <f>IF(ISNUMBER('Schedule 3'!AA279)=FALSE,FALSE,IF('Schedule 3'!$G277="",FALSE,TRUE))</f>
        <v>0</v>
      </c>
      <c r="AB103" s="474"/>
      <c r="AC103" s="474"/>
      <c r="AD103" s="474"/>
      <c r="AE103" s="474"/>
      <c r="AF103" s="472" t="b">
        <f>IF(ISNUMBER('Schedule 3'!AF279)=FALSE,FALSE,IF('Schedule 3'!$G277="",FALSE,TRUE))</f>
        <v>0</v>
      </c>
      <c r="AG103" s="474"/>
      <c r="AH103" s="474"/>
      <c r="AI103" s="474"/>
      <c r="AJ103" s="474"/>
      <c r="AK103" s="472" t="b">
        <f>IF(ISNUMBER('Schedule 3'!AK279)=FALSE,FALSE,IF('Schedule 3'!$G277="",FALSE,TRUE))</f>
        <v>0</v>
      </c>
      <c r="AL103" s="474"/>
      <c r="AM103" s="474"/>
      <c r="AN103" s="474"/>
      <c r="AO103" s="474"/>
      <c r="AP103" s="472" t="b">
        <f>IF(ISNUMBER('Schedule 3'!AP279)=FALSE,FALSE,IF('Schedule 3'!$G277="",FALSE,TRUE))</f>
        <v>0</v>
      </c>
      <c r="AQ103" s="474"/>
      <c r="AR103" s="474"/>
      <c r="AS103" s="474"/>
      <c r="AT103" s="474"/>
      <c r="AU103" s="472" t="b">
        <f>IF(ISNUMBER('Schedule 3'!AU279)=FALSE,FALSE,IF('Schedule 3'!$G277="",FALSE,TRUE))</f>
        <v>0</v>
      </c>
      <c r="AV103" s="474"/>
      <c r="AW103" s="474"/>
      <c r="AX103" s="474"/>
      <c r="AY103" s="474"/>
      <c r="AZ103" s="472" t="b">
        <f>IF(ISNUMBER('Schedule 3'!AZ279)=FALSE,FALSE,IF('Schedule 3'!$G277="",FALSE,TRUE))</f>
        <v>0</v>
      </c>
      <c r="BA103" s="474"/>
      <c r="BB103" s="474"/>
      <c r="BC103" s="474"/>
      <c r="BD103" s="474"/>
      <c r="BE103" s="472" t="b">
        <f>IF(ISNUMBER('Schedule 3'!BE279)=FALSE,FALSE,IF('Schedule 3'!$G277="",FALSE,TRUE))</f>
        <v>0</v>
      </c>
      <c r="BF103" s="474"/>
      <c r="BG103" s="474"/>
      <c r="BH103" s="472"/>
      <c r="BI103" s="472"/>
      <c r="BJ103" s="472" t="b">
        <f>IF(ISNUMBER('Schedule 3'!BJ279)=FALSE,FALSE,IF('Schedule 3'!$G277="",FALSE,TRUE))</f>
        <v>0</v>
      </c>
      <c r="BK103" s="474"/>
      <c r="BL103" s="474"/>
      <c r="BM103" s="474"/>
      <c r="BN103" s="474"/>
      <c r="BO103" s="472" t="b">
        <f>IF(ISNUMBER('Schedule 3'!BO279)=FALSE,FALSE,IF('Schedule 3'!$G277="",FALSE,TRUE))</f>
        <v>0</v>
      </c>
      <c r="BP103" s="474"/>
      <c r="BQ103" s="474"/>
      <c r="BR103" s="474"/>
      <c r="BS103" s="474"/>
      <c r="BT103" s="472" t="b">
        <f>IF(ISNUMBER('Schedule 3'!BT279)=FALSE,FALSE,IF('Schedule 3'!$G277="",FALSE,TRUE))</f>
        <v>0</v>
      </c>
      <c r="BU103" s="474"/>
      <c r="BV103" s="474"/>
      <c r="BW103" s="474"/>
      <c r="BX103" s="474"/>
      <c r="BY103" s="472" t="b">
        <f>IF(ISNUMBER('Schedule 3'!BY279)=FALSE,FALSE,IF('Schedule 3'!$G277="",FALSE,TRUE))</f>
        <v>0</v>
      </c>
      <c r="BZ103" s="474"/>
      <c r="CA103" s="474"/>
      <c r="CB103" s="474"/>
      <c r="CC103" s="474"/>
      <c r="CD103" s="472" t="b">
        <f>IF(ISNUMBER('Schedule 3'!CD279)=FALSE,FALSE,IF('Schedule 3'!$G277="",FALSE,TRUE))</f>
        <v>0</v>
      </c>
      <c r="CE103" s="474"/>
      <c r="CF103" s="474"/>
      <c r="CG103" s="474"/>
      <c r="CH103" s="474"/>
      <c r="CI103" s="472" t="b">
        <f>IF(ISNUMBER('Schedule 3'!CI279)=FALSE,FALSE,IF('Schedule 3'!$G277="",FALSE,TRUE))</f>
        <v>0</v>
      </c>
      <c r="CJ103" s="474"/>
      <c r="CK103" s="474"/>
      <c r="CL103" s="474"/>
      <c r="CM103" s="474"/>
      <c r="CN103" s="472" t="b">
        <f>IF(ISNUMBER('Schedule 3'!CN279)=FALSE,FALSE,IF('Schedule 3'!$G277="",FALSE,TRUE))</f>
        <v>0</v>
      </c>
      <c r="CO103" s="474"/>
      <c r="CP103" s="474"/>
      <c r="CQ103" s="474"/>
      <c r="CR103" s="474"/>
      <c r="CS103" s="472" t="b">
        <f>IF(ISNUMBER('Schedule 3'!CS279)=FALSE,FALSE,IF('Schedule 3'!$G277="",FALSE,TRUE))</f>
        <v>0</v>
      </c>
      <c r="CT103" s="474"/>
      <c r="CU103" s="474"/>
      <c r="CV103" s="474"/>
      <c r="CW103" s="474"/>
      <c r="CX103" s="472" t="b">
        <f>IF(ISNUMBER('Schedule 3'!CX279)=FALSE,FALSE,IF('Schedule 3'!$G277="",FALSE,TRUE))</f>
        <v>0</v>
      </c>
      <c r="CY103" s="474"/>
      <c r="CZ103" s="474"/>
      <c r="DA103" s="474"/>
      <c r="DB103" s="474"/>
      <c r="DC103" s="472" t="b">
        <f>IF(ISNUMBER('Schedule 3'!DC279)=FALSE,FALSE,IF('Schedule 3'!$G277="",FALSE,TRUE))</f>
        <v>0</v>
      </c>
      <c r="DD103" s="474"/>
      <c r="DE103" s="474"/>
      <c r="DF103" s="472"/>
      <c r="DG103" s="472"/>
      <c r="DH103" s="472" t="b">
        <f>IF(ISNUMBER('Schedule 3'!DH279)=FALSE,FALSE,IF('Schedule 3'!$G277="",FALSE,TRUE))</f>
        <v>0</v>
      </c>
      <c r="DI103" s="474"/>
      <c r="DJ103" s="474"/>
      <c r="DK103" s="474"/>
      <c r="DL103" s="474"/>
      <c r="DM103" s="472" t="b">
        <f>IF(ISNUMBER('Schedule 3'!DM279)=FALSE,FALSE,IF('Schedule 3'!$G277="",FALSE,TRUE))</f>
        <v>0</v>
      </c>
      <c r="DN103" s="474"/>
      <c r="DO103" s="474"/>
      <c r="DP103" s="474"/>
      <c r="DQ103" s="474"/>
      <c r="DR103" s="472" t="b">
        <f>IF(ISNUMBER('Schedule 3'!DR279)=FALSE,FALSE,IF('Schedule 3'!$G277="",FALSE,TRUE))</f>
        <v>0</v>
      </c>
      <c r="DS103" s="474"/>
      <c r="DT103" s="474"/>
      <c r="DU103" s="474"/>
      <c r="DV103" s="474"/>
      <c r="DW103" s="472" t="b">
        <f>IF(ISNUMBER('Schedule 3'!DW279)=FALSE,FALSE,IF('Schedule 3'!$G277="",FALSE,TRUE))</f>
        <v>0</v>
      </c>
      <c r="DX103" s="474"/>
      <c r="DY103" s="474"/>
      <c r="DZ103" s="474"/>
      <c r="EA103" s="474"/>
      <c r="EB103" s="472" t="b">
        <f>IF(ISNUMBER('Schedule 3'!EB279)=FALSE,FALSE,IF('Schedule 3'!$G277="",FALSE,TRUE))</f>
        <v>0</v>
      </c>
      <c r="EC103" s="474"/>
      <c r="ED103" s="474"/>
      <c r="EE103" s="474"/>
      <c r="EF103" s="474"/>
      <c r="EG103" s="472" t="b">
        <f>IF(ISNUMBER('Schedule 3'!EG279)=FALSE,FALSE,IF('Schedule 3'!$G277="",FALSE,TRUE))</f>
        <v>0</v>
      </c>
      <c r="EH103" s="474"/>
      <c r="EI103" s="474"/>
      <c r="EJ103" s="474"/>
      <c r="EK103" s="474"/>
      <c r="EL103" s="472" t="b">
        <f>IF(ISNUMBER('Schedule 3'!EL279)=FALSE,FALSE,IF('Schedule 3'!$G277="",FALSE,TRUE))</f>
        <v>0</v>
      </c>
      <c r="EM103" s="474"/>
      <c r="EN103" s="474"/>
      <c r="EO103" s="474"/>
      <c r="EP103" s="474"/>
      <c r="EQ103" s="472" t="b">
        <f>IF(ISNUMBER('Schedule 3'!EQ279)=FALSE,FALSE,IF('Schedule 3'!$G277="",FALSE,TRUE))</f>
        <v>0</v>
      </c>
      <c r="ER103" s="474"/>
      <c r="ES103" s="474"/>
      <c r="ET103" s="474"/>
      <c r="EU103" s="474"/>
      <c r="EV103" s="472" t="b">
        <f>IF(ISNUMBER('Schedule 3'!EV279)=FALSE,FALSE,IF('Schedule 3'!$G277="",FALSE,TRUE))</f>
        <v>0</v>
      </c>
      <c r="EW103" s="474"/>
      <c r="EX103" s="474"/>
      <c r="EY103" s="474"/>
      <c r="EZ103" s="474"/>
      <c r="FA103" s="472" t="b">
        <f>IF(ISNUMBER('Schedule 3'!FA279)=FALSE,FALSE,IF('Schedule 3'!$G277="",FALSE,TRUE))</f>
        <v>0</v>
      </c>
      <c r="FB103" s="474"/>
      <c r="FC103" s="474"/>
      <c r="FD103" s="472"/>
      <c r="FE103" s="472"/>
      <c r="FF103" s="472" t="b">
        <f>IF(ISNUMBER('Schedule 3'!FF279)=FALSE,FALSE,IF('Schedule 3'!$G277="",FALSE,TRUE))</f>
        <v>0</v>
      </c>
      <c r="FG103" s="474"/>
      <c r="FH103" s="474"/>
      <c r="FI103" s="474"/>
      <c r="FJ103" s="474"/>
      <c r="FK103" s="472" t="b">
        <f>IF(ISNUMBER('Schedule 3'!FK279)=FALSE,FALSE,IF('Schedule 3'!$G277="",FALSE,TRUE))</f>
        <v>0</v>
      </c>
      <c r="FL103" s="474"/>
      <c r="FM103" s="474"/>
      <c r="FN103" s="474"/>
      <c r="FO103" s="474"/>
      <c r="FP103" s="472" t="b">
        <f>IF(ISNUMBER('Schedule 3'!FP279)=FALSE,FALSE,IF('Schedule 3'!$G277="",FALSE,TRUE))</f>
        <v>0</v>
      </c>
      <c r="FQ103" s="474"/>
      <c r="FR103" s="474"/>
      <c r="FS103" s="474"/>
      <c r="FT103" s="474"/>
      <c r="FU103" s="472" t="b">
        <f>IF(ISNUMBER('Schedule 3'!FU279)=FALSE,FALSE,IF('Schedule 3'!$G277="",FALSE,TRUE))</f>
        <v>0</v>
      </c>
      <c r="FV103" s="474"/>
      <c r="FW103" s="474"/>
      <c r="FX103" s="474"/>
      <c r="FY103" s="474"/>
      <c r="FZ103" s="472" t="b">
        <f>IF(ISNUMBER('Schedule 3'!FZ279)=FALSE,FALSE,IF('Schedule 3'!$G277="",FALSE,TRUE))</f>
        <v>0</v>
      </c>
      <c r="GA103" s="474"/>
      <c r="GB103" s="474"/>
      <c r="GC103" s="474"/>
      <c r="GD103" s="474"/>
      <c r="GE103" s="472" t="b">
        <f>IF(ISNUMBER('Schedule 3'!GE279)=FALSE,FALSE,IF('Schedule 3'!$G277="",FALSE,TRUE))</f>
        <v>0</v>
      </c>
      <c r="GF103" s="474"/>
      <c r="GG103" s="474"/>
      <c r="GH103" s="474"/>
      <c r="GI103" s="474"/>
      <c r="GJ103" s="472" t="b">
        <f>IF(ISNUMBER('Schedule 3'!GJ279)=FALSE,FALSE,IF('Schedule 3'!$G277="",FALSE,TRUE))</f>
        <v>0</v>
      </c>
      <c r="GK103" s="474"/>
      <c r="GL103" s="474"/>
      <c r="GM103" s="474"/>
      <c r="GN103" s="474"/>
      <c r="GO103" s="472" t="b">
        <f>IF(ISNUMBER('Schedule 3'!GO279)=FALSE,FALSE,IF('Schedule 3'!$G277="",FALSE,TRUE))</f>
        <v>0</v>
      </c>
      <c r="GP103" s="474"/>
      <c r="GQ103" s="474"/>
      <c r="GR103" s="474"/>
      <c r="GS103" s="474"/>
      <c r="GT103" s="472" t="b">
        <f>IF(ISNUMBER('Schedule 3'!GT279)=FALSE,FALSE,IF('Schedule 3'!$G277="",FALSE,TRUE))</f>
        <v>0</v>
      </c>
      <c r="GU103" s="474"/>
      <c r="GV103" s="474"/>
      <c r="GW103" s="474"/>
      <c r="GX103" s="474"/>
      <c r="GY103" s="472" t="b">
        <f>IF(ISNUMBER('Schedule 3'!GY279)=FALSE,FALSE,IF('Schedule 3'!$G277="",FALSE,TRUE))</f>
        <v>0</v>
      </c>
      <c r="GZ103" s="474"/>
      <c r="HA103" s="474"/>
      <c r="HB103" s="472"/>
      <c r="HC103" s="472"/>
      <c r="HD103" s="472" t="b">
        <f>IF(ISNUMBER('Schedule 3'!HD279)=FALSE,FALSE,IF('Schedule 3'!$G277="",FALSE,TRUE))</f>
        <v>0</v>
      </c>
      <c r="HE103" s="474"/>
      <c r="HF103" s="474"/>
      <c r="HG103" s="474"/>
      <c r="HH103" s="474"/>
      <c r="HI103" s="472" t="b">
        <f>IF(ISNUMBER('Schedule 3'!HI279)=FALSE,FALSE,IF('Schedule 3'!$G277="",FALSE,TRUE))</f>
        <v>0</v>
      </c>
      <c r="HJ103" s="474"/>
      <c r="HK103" s="474"/>
      <c r="HL103" s="474"/>
      <c r="HM103" s="474"/>
      <c r="HN103" s="472" t="b">
        <f>IF(ISNUMBER('Schedule 3'!HN279)=FALSE,FALSE,IF('Schedule 3'!$G277="",FALSE,TRUE))</f>
        <v>0</v>
      </c>
      <c r="HO103" s="474"/>
      <c r="HP103" s="474"/>
      <c r="HQ103" s="474"/>
      <c r="HR103" s="474"/>
      <c r="HS103" s="472" t="b">
        <f>IF(ISNUMBER('Schedule 3'!HS279)=FALSE,FALSE,IF('Schedule 3'!$G277="",FALSE,TRUE))</f>
        <v>0</v>
      </c>
      <c r="HT103" s="474"/>
      <c r="HU103" s="474"/>
      <c r="HV103" s="474"/>
      <c r="HW103" s="474"/>
      <c r="HX103" s="472" t="b">
        <f>IF(ISNUMBER('Schedule 3'!HX279)=FALSE,FALSE,IF('Schedule 3'!$G277="",FALSE,TRUE))</f>
        <v>0</v>
      </c>
      <c r="HY103" s="474"/>
      <c r="HZ103" s="474"/>
      <c r="IA103" s="474"/>
      <c r="IB103" s="474"/>
      <c r="IC103" s="472" t="b">
        <f>IF(ISNUMBER('Schedule 3'!IC279)=FALSE,FALSE,IF('Schedule 3'!$G277="",FALSE,TRUE))</f>
        <v>0</v>
      </c>
      <c r="ID103" s="474"/>
      <c r="IE103" s="474"/>
      <c r="IF103" s="474"/>
      <c r="IG103" s="474"/>
      <c r="IH103" s="472" t="b">
        <f>IF(ISNUMBER('Schedule 3'!IH279)=FALSE,FALSE,IF('Schedule 3'!$G277="",FALSE,TRUE))</f>
        <v>0</v>
      </c>
      <c r="II103" s="474"/>
      <c r="IJ103" s="474"/>
      <c r="IK103" s="474"/>
      <c r="IL103" s="474"/>
      <c r="IM103" s="472" t="b">
        <f>IF(ISNUMBER('Schedule 3'!IM279)=FALSE,FALSE,IF('Schedule 3'!$G277="",FALSE,TRUE))</f>
        <v>0</v>
      </c>
      <c r="IN103" s="474"/>
      <c r="IO103" s="474"/>
      <c r="IP103" s="474"/>
      <c r="IQ103" s="474"/>
      <c r="IR103" s="472" t="b">
        <f>IF(ISNUMBER('Schedule 3'!IR279)=FALSE,FALSE,IF('Schedule 3'!$G277="",FALSE,TRUE))</f>
        <v>0</v>
      </c>
      <c r="IS103" s="474"/>
      <c r="IT103" s="474"/>
      <c r="IU103" s="474"/>
      <c r="IV103" s="474"/>
      <c r="IW103" s="472" t="b">
        <f>IF(ISNUMBER('Schedule 3'!IW279)=FALSE,FALSE,IF('Schedule 3'!$G277="",FALSE,TRUE))</f>
        <v>0</v>
      </c>
      <c r="IX103" s="474"/>
      <c r="IY103" s="465"/>
      <c r="IZ103" s="78"/>
    </row>
    <row r="104" spans="2:260" x14ac:dyDescent="0.35">
      <c r="B104" s="469"/>
      <c r="C104" s="123" t="s">
        <v>505</v>
      </c>
      <c r="D104" s="162" t="s">
        <v>506</v>
      </c>
      <c r="E104" s="470"/>
      <c r="F104" s="471"/>
      <c r="G104" s="472"/>
      <c r="H104" s="473"/>
      <c r="I104" s="472"/>
      <c r="J104" s="471"/>
      <c r="K104" s="472"/>
      <c r="L104" s="472" t="b">
        <f>IF(ISNUMBER('Schedule 3'!L287)=FALSE,FALSE,IF('Schedule 3'!$G285="",FALSE,TRUE))</f>
        <v>0</v>
      </c>
      <c r="M104" s="474"/>
      <c r="N104" s="474"/>
      <c r="O104" s="474"/>
      <c r="P104" s="474"/>
      <c r="Q104" s="472" t="b">
        <f>IF(ISNUMBER('Schedule 3'!Q287)=FALSE,FALSE,IF('Schedule 3'!$G285="",FALSE,TRUE))</f>
        <v>0</v>
      </c>
      <c r="R104" s="474"/>
      <c r="S104" s="474"/>
      <c r="T104" s="474"/>
      <c r="U104" s="474"/>
      <c r="V104" s="472" t="b">
        <f>IF(ISNUMBER('Schedule 3'!V287)=FALSE,FALSE,IF('Schedule 3'!$G285="",FALSE,TRUE))</f>
        <v>0</v>
      </c>
      <c r="W104" s="474"/>
      <c r="X104" s="474"/>
      <c r="Y104" s="474"/>
      <c r="Z104" s="474"/>
      <c r="AA104" s="472" t="b">
        <f>IF(ISNUMBER('Schedule 3'!AA287)=FALSE,FALSE,IF('Schedule 3'!$G285="",FALSE,TRUE))</f>
        <v>0</v>
      </c>
      <c r="AB104" s="474"/>
      <c r="AC104" s="474"/>
      <c r="AD104" s="474"/>
      <c r="AE104" s="474"/>
      <c r="AF104" s="472" t="b">
        <f>IF(ISNUMBER('Schedule 3'!AF287)=FALSE,FALSE,IF('Schedule 3'!$G285="",FALSE,TRUE))</f>
        <v>0</v>
      </c>
      <c r="AG104" s="474"/>
      <c r="AH104" s="474"/>
      <c r="AI104" s="474"/>
      <c r="AJ104" s="474"/>
      <c r="AK104" s="472" t="b">
        <f>IF(ISNUMBER('Schedule 3'!AK287)=FALSE,FALSE,IF('Schedule 3'!$G285="",FALSE,TRUE))</f>
        <v>0</v>
      </c>
      <c r="AL104" s="474"/>
      <c r="AM104" s="474"/>
      <c r="AN104" s="474"/>
      <c r="AO104" s="474"/>
      <c r="AP104" s="472" t="b">
        <f>IF(ISNUMBER('Schedule 3'!AP287)=FALSE,FALSE,IF('Schedule 3'!$G285="",FALSE,TRUE))</f>
        <v>0</v>
      </c>
      <c r="AQ104" s="474"/>
      <c r="AR104" s="474"/>
      <c r="AS104" s="474"/>
      <c r="AT104" s="474"/>
      <c r="AU104" s="472" t="b">
        <f>IF(ISNUMBER('Schedule 3'!AU287)=FALSE,FALSE,IF('Schedule 3'!$G285="",FALSE,TRUE))</f>
        <v>0</v>
      </c>
      <c r="AV104" s="474"/>
      <c r="AW104" s="474"/>
      <c r="AX104" s="474"/>
      <c r="AY104" s="474"/>
      <c r="AZ104" s="472" t="b">
        <f>IF(ISNUMBER('Schedule 3'!AZ287)=FALSE,FALSE,IF('Schedule 3'!$G285="",FALSE,TRUE))</f>
        <v>0</v>
      </c>
      <c r="BA104" s="474"/>
      <c r="BB104" s="474"/>
      <c r="BC104" s="474"/>
      <c r="BD104" s="474"/>
      <c r="BE104" s="472" t="b">
        <f>IF(ISNUMBER('Schedule 3'!BE287)=FALSE,FALSE,IF('Schedule 3'!$G285="",FALSE,TRUE))</f>
        <v>0</v>
      </c>
      <c r="BF104" s="474"/>
      <c r="BG104" s="474"/>
      <c r="BH104" s="472"/>
      <c r="BI104" s="472"/>
      <c r="BJ104" s="472" t="b">
        <f>IF(ISNUMBER('Schedule 3'!BJ287)=FALSE,FALSE,IF('Schedule 3'!$G285="",FALSE,TRUE))</f>
        <v>0</v>
      </c>
      <c r="BK104" s="474"/>
      <c r="BL104" s="474"/>
      <c r="BM104" s="474"/>
      <c r="BN104" s="474"/>
      <c r="BO104" s="472" t="b">
        <f>IF(ISNUMBER('Schedule 3'!BO287)=FALSE,FALSE,IF('Schedule 3'!$G285="",FALSE,TRUE))</f>
        <v>0</v>
      </c>
      <c r="BP104" s="474"/>
      <c r="BQ104" s="474"/>
      <c r="BR104" s="474"/>
      <c r="BS104" s="474"/>
      <c r="BT104" s="472" t="b">
        <f>IF(ISNUMBER('Schedule 3'!BT287)=FALSE,FALSE,IF('Schedule 3'!$G285="",FALSE,TRUE))</f>
        <v>0</v>
      </c>
      <c r="BU104" s="474"/>
      <c r="BV104" s="474"/>
      <c r="BW104" s="474"/>
      <c r="BX104" s="474"/>
      <c r="BY104" s="472" t="b">
        <f>IF(ISNUMBER('Schedule 3'!BY287)=FALSE,FALSE,IF('Schedule 3'!$G285="",FALSE,TRUE))</f>
        <v>0</v>
      </c>
      <c r="BZ104" s="474"/>
      <c r="CA104" s="474"/>
      <c r="CB104" s="474"/>
      <c r="CC104" s="474"/>
      <c r="CD104" s="472" t="b">
        <f>IF(ISNUMBER('Schedule 3'!CD287)=FALSE,FALSE,IF('Schedule 3'!$G285="",FALSE,TRUE))</f>
        <v>0</v>
      </c>
      <c r="CE104" s="474"/>
      <c r="CF104" s="474"/>
      <c r="CG104" s="474"/>
      <c r="CH104" s="474"/>
      <c r="CI104" s="472" t="b">
        <f>IF(ISNUMBER('Schedule 3'!CI287)=FALSE,FALSE,IF('Schedule 3'!$G285="",FALSE,TRUE))</f>
        <v>0</v>
      </c>
      <c r="CJ104" s="474"/>
      <c r="CK104" s="474"/>
      <c r="CL104" s="474"/>
      <c r="CM104" s="474"/>
      <c r="CN104" s="472" t="b">
        <f>IF(ISNUMBER('Schedule 3'!CN287)=FALSE,FALSE,IF('Schedule 3'!$G285="",FALSE,TRUE))</f>
        <v>0</v>
      </c>
      <c r="CO104" s="474"/>
      <c r="CP104" s="474"/>
      <c r="CQ104" s="474"/>
      <c r="CR104" s="474"/>
      <c r="CS104" s="472" t="b">
        <f>IF(ISNUMBER('Schedule 3'!CS287)=FALSE,FALSE,IF('Schedule 3'!$G285="",FALSE,TRUE))</f>
        <v>0</v>
      </c>
      <c r="CT104" s="474"/>
      <c r="CU104" s="474"/>
      <c r="CV104" s="474"/>
      <c r="CW104" s="474"/>
      <c r="CX104" s="472" t="b">
        <f>IF(ISNUMBER('Schedule 3'!CX287)=FALSE,FALSE,IF('Schedule 3'!$G285="",FALSE,TRUE))</f>
        <v>0</v>
      </c>
      <c r="CY104" s="474"/>
      <c r="CZ104" s="474"/>
      <c r="DA104" s="474"/>
      <c r="DB104" s="474"/>
      <c r="DC104" s="472" t="b">
        <f>IF(ISNUMBER('Schedule 3'!DC287)=FALSE,FALSE,IF('Schedule 3'!$G285="",FALSE,TRUE))</f>
        <v>0</v>
      </c>
      <c r="DD104" s="474"/>
      <c r="DE104" s="474"/>
      <c r="DF104" s="472"/>
      <c r="DG104" s="472"/>
      <c r="DH104" s="472" t="b">
        <f>IF(ISNUMBER('Schedule 3'!DH287)=FALSE,FALSE,IF('Schedule 3'!$G285="",FALSE,TRUE))</f>
        <v>0</v>
      </c>
      <c r="DI104" s="474"/>
      <c r="DJ104" s="474"/>
      <c r="DK104" s="474"/>
      <c r="DL104" s="474"/>
      <c r="DM104" s="472" t="b">
        <f>IF(ISNUMBER('Schedule 3'!DM287)=FALSE,FALSE,IF('Schedule 3'!$G285="",FALSE,TRUE))</f>
        <v>0</v>
      </c>
      <c r="DN104" s="474"/>
      <c r="DO104" s="474"/>
      <c r="DP104" s="474"/>
      <c r="DQ104" s="474"/>
      <c r="DR104" s="472" t="b">
        <f>IF(ISNUMBER('Schedule 3'!DR287)=FALSE,FALSE,IF('Schedule 3'!$G285="",FALSE,TRUE))</f>
        <v>0</v>
      </c>
      <c r="DS104" s="474"/>
      <c r="DT104" s="474"/>
      <c r="DU104" s="474"/>
      <c r="DV104" s="474"/>
      <c r="DW104" s="472" t="b">
        <f>IF(ISNUMBER('Schedule 3'!DW287)=FALSE,FALSE,IF('Schedule 3'!$G285="",FALSE,TRUE))</f>
        <v>0</v>
      </c>
      <c r="DX104" s="474"/>
      <c r="DY104" s="474"/>
      <c r="DZ104" s="474"/>
      <c r="EA104" s="474"/>
      <c r="EB104" s="472" t="b">
        <f>IF(ISNUMBER('Schedule 3'!EB287)=FALSE,FALSE,IF('Schedule 3'!$G285="",FALSE,TRUE))</f>
        <v>0</v>
      </c>
      <c r="EC104" s="474"/>
      <c r="ED104" s="474"/>
      <c r="EE104" s="474"/>
      <c r="EF104" s="474"/>
      <c r="EG104" s="472" t="b">
        <f>IF(ISNUMBER('Schedule 3'!EG287)=FALSE,FALSE,IF('Schedule 3'!$G285="",FALSE,TRUE))</f>
        <v>0</v>
      </c>
      <c r="EH104" s="474"/>
      <c r="EI104" s="474"/>
      <c r="EJ104" s="474"/>
      <c r="EK104" s="474"/>
      <c r="EL104" s="472" t="b">
        <f>IF(ISNUMBER('Schedule 3'!EL287)=FALSE,FALSE,IF('Schedule 3'!$G285="",FALSE,TRUE))</f>
        <v>0</v>
      </c>
      <c r="EM104" s="474"/>
      <c r="EN104" s="474"/>
      <c r="EO104" s="474"/>
      <c r="EP104" s="474"/>
      <c r="EQ104" s="472" t="b">
        <f>IF(ISNUMBER('Schedule 3'!EQ287)=FALSE,FALSE,IF('Schedule 3'!$G285="",FALSE,TRUE))</f>
        <v>0</v>
      </c>
      <c r="ER104" s="474"/>
      <c r="ES104" s="474"/>
      <c r="ET104" s="474"/>
      <c r="EU104" s="474"/>
      <c r="EV104" s="472" t="b">
        <f>IF(ISNUMBER('Schedule 3'!EV287)=FALSE,FALSE,IF('Schedule 3'!$G285="",FALSE,TRUE))</f>
        <v>0</v>
      </c>
      <c r="EW104" s="474"/>
      <c r="EX104" s="474"/>
      <c r="EY104" s="474"/>
      <c r="EZ104" s="474"/>
      <c r="FA104" s="472" t="b">
        <f>IF(ISNUMBER('Schedule 3'!FA287)=FALSE,FALSE,IF('Schedule 3'!$G285="",FALSE,TRUE))</f>
        <v>0</v>
      </c>
      <c r="FB104" s="474"/>
      <c r="FC104" s="474"/>
      <c r="FD104" s="472"/>
      <c r="FE104" s="472"/>
      <c r="FF104" s="472" t="b">
        <f>IF(ISNUMBER('Schedule 3'!FF287)=FALSE,FALSE,IF('Schedule 3'!$G285="",FALSE,TRUE))</f>
        <v>0</v>
      </c>
      <c r="FG104" s="474"/>
      <c r="FH104" s="474"/>
      <c r="FI104" s="474"/>
      <c r="FJ104" s="474"/>
      <c r="FK104" s="472" t="b">
        <f>IF(ISNUMBER('Schedule 3'!FK287)=FALSE,FALSE,IF('Schedule 3'!$G285="",FALSE,TRUE))</f>
        <v>0</v>
      </c>
      <c r="FL104" s="474"/>
      <c r="FM104" s="474"/>
      <c r="FN104" s="474"/>
      <c r="FO104" s="474"/>
      <c r="FP104" s="472" t="b">
        <f>IF(ISNUMBER('Schedule 3'!FP287)=FALSE,FALSE,IF('Schedule 3'!$G285="",FALSE,TRUE))</f>
        <v>0</v>
      </c>
      <c r="FQ104" s="474"/>
      <c r="FR104" s="474"/>
      <c r="FS104" s="474"/>
      <c r="FT104" s="474"/>
      <c r="FU104" s="472" t="b">
        <f>IF(ISNUMBER('Schedule 3'!FU287)=FALSE,FALSE,IF('Schedule 3'!$G285="",FALSE,TRUE))</f>
        <v>0</v>
      </c>
      <c r="FV104" s="474"/>
      <c r="FW104" s="474"/>
      <c r="FX104" s="474"/>
      <c r="FY104" s="474"/>
      <c r="FZ104" s="472" t="b">
        <f>IF(ISNUMBER('Schedule 3'!FZ287)=FALSE,FALSE,IF('Schedule 3'!$G285="",FALSE,TRUE))</f>
        <v>0</v>
      </c>
      <c r="GA104" s="474"/>
      <c r="GB104" s="474"/>
      <c r="GC104" s="474"/>
      <c r="GD104" s="474"/>
      <c r="GE104" s="472" t="b">
        <f>IF(ISNUMBER('Schedule 3'!GE287)=FALSE,FALSE,IF('Schedule 3'!$G285="",FALSE,TRUE))</f>
        <v>0</v>
      </c>
      <c r="GF104" s="474"/>
      <c r="GG104" s="474"/>
      <c r="GH104" s="474"/>
      <c r="GI104" s="474"/>
      <c r="GJ104" s="472" t="b">
        <f>IF(ISNUMBER('Schedule 3'!GJ287)=FALSE,FALSE,IF('Schedule 3'!$G285="",FALSE,TRUE))</f>
        <v>0</v>
      </c>
      <c r="GK104" s="474"/>
      <c r="GL104" s="474"/>
      <c r="GM104" s="474"/>
      <c r="GN104" s="474"/>
      <c r="GO104" s="472" t="b">
        <f>IF(ISNUMBER('Schedule 3'!GO287)=FALSE,FALSE,IF('Schedule 3'!$G285="",FALSE,TRUE))</f>
        <v>0</v>
      </c>
      <c r="GP104" s="474"/>
      <c r="GQ104" s="474"/>
      <c r="GR104" s="474"/>
      <c r="GS104" s="474"/>
      <c r="GT104" s="472" t="b">
        <f>IF(ISNUMBER('Schedule 3'!GT287)=FALSE,FALSE,IF('Schedule 3'!$G285="",FALSE,TRUE))</f>
        <v>0</v>
      </c>
      <c r="GU104" s="474"/>
      <c r="GV104" s="474"/>
      <c r="GW104" s="474"/>
      <c r="GX104" s="474"/>
      <c r="GY104" s="472" t="b">
        <f>IF(ISNUMBER('Schedule 3'!GY287)=FALSE,FALSE,IF('Schedule 3'!$G285="",FALSE,TRUE))</f>
        <v>0</v>
      </c>
      <c r="GZ104" s="474"/>
      <c r="HA104" s="474"/>
      <c r="HB104" s="472"/>
      <c r="HC104" s="472"/>
      <c r="HD104" s="472" t="b">
        <f>IF(ISNUMBER('Schedule 3'!HD287)=FALSE,FALSE,IF('Schedule 3'!$G285="",FALSE,TRUE))</f>
        <v>0</v>
      </c>
      <c r="HE104" s="474"/>
      <c r="HF104" s="474"/>
      <c r="HG104" s="474"/>
      <c r="HH104" s="474"/>
      <c r="HI104" s="472" t="b">
        <f>IF(ISNUMBER('Schedule 3'!HI287)=FALSE,FALSE,IF('Schedule 3'!$G285="",FALSE,TRUE))</f>
        <v>0</v>
      </c>
      <c r="HJ104" s="474"/>
      <c r="HK104" s="474"/>
      <c r="HL104" s="474"/>
      <c r="HM104" s="474"/>
      <c r="HN104" s="472" t="b">
        <f>IF(ISNUMBER('Schedule 3'!HN287)=FALSE,FALSE,IF('Schedule 3'!$G285="",FALSE,TRUE))</f>
        <v>0</v>
      </c>
      <c r="HO104" s="474"/>
      <c r="HP104" s="474"/>
      <c r="HQ104" s="474"/>
      <c r="HR104" s="474"/>
      <c r="HS104" s="472" t="b">
        <f>IF(ISNUMBER('Schedule 3'!HS287)=FALSE,FALSE,IF('Schedule 3'!$G285="",FALSE,TRUE))</f>
        <v>0</v>
      </c>
      <c r="HT104" s="474"/>
      <c r="HU104" s="474"/>
      <c r="HV104" s="474"/>
      <c r="HW104" s="474"/>
      <c r="HX104" s="472" t="b">
        <f>IF(ISNUMBER('Schedule 3'!HX287)=FALSE,FALSE,IF('Schedule 3'!$G285="",FALSE,TRUE))</f>
        <v>0</v>
      </c>
      <c r="HY104" s="474"/>
      <c r="HZ104" s="474"/>
      <c r="IA104" s="474"/>
      <c r="IB104" s="474"/>
      <c r="IC104" s="472" t="b">
        <f>IF(ISNUMBER('Schedule 3'!IC287)=FALSE,FALSE,IF('Schedule 3'!$G285="",FALSE,TRUE))</f>
        <v>0</v>
      </c>
      <c r="ID104" s="474"/>
      <c r="IE104" s="474"/>
      <c r="IF104" s="474"/>
      <c r="IG104" s="474"/>
      <c r="IH104" s="472" t="b">
        <f>IF(ISNUMBER('Schedule 3'!IH287)=FALSE,FALSE,IF('Schedule 3'!$G285="",FALSE,TRUE))</f>
        <v>0</v>
      </c>
      <c r="II104" s="474"/>
      <c r="IJ104" s="474"/>
      <c r="IK104" s="474"/>
      <c r="IL104" s="474"/>
      <c r="IM104" s="472" t="b">
        <f>IF(ISNUMBER('Schedule 3'!IM287)=FALSE,FALSE,IF('Schedule 3'!$G285="",FALSE,TRUE))</f>
        <v>0</v>
      </c>
      <c r="IN104" s="474"/>
      <c r="IO104" s="474"/>
      <c r="IP104" s="474"/>
      <c r="IQ104" s="474"/>
      <c r="IR104" s="472" t="b">
        <f>IF(ISNUMBER('Schedule 3'!IR287)=FALSE,FALSE,IF('Schedule 3'!$G285="",FALSE,TRUE))</f>
        <v>0</v>
      </c>
      <c r="IS104" s="474"/>
      <c r="IT104" s="474"/>
      <c r="IU104" s="474"/>
      <c r="IV104" s="474"/>
      <c r="IW104" s="472" t="b">
        <f>IF(ISNUMBER('Schedule 3'!IW287)=FALSE,FALSE,IF('Schedule 3'!$G285="",FALSE,TRUE))</f>
        <v>0</v>
      </c>
      <c r="IX104" s="474"/>
      <c r="IY104" s="465"/>
      <c r="IZ104" s="78"/>
    </row>
    <row r="105" spans="2:260" x14ac:dyDescent="0.35">
      <c r="B105" s="469"/>
      <c r="C105" s="4" t="s">
        <v>510</v>
      </c>
      <c r="D105" s="470" t="s">
        <v>511</v>
      </c>
      <c r="E105" s="470"/>
      <c r="F105" s="471"/>
      <c r="G105" s="472"/>
      <c r="H105" s="473"/>
      <c r="I105" s="472"/>
      <c r="J105" s="471"/>
      <c r="K105" s="472"/>
      <c r="L105" s="472" t="b">
        <f>IF(ISNUMBER('Schedule 3'!L295)=FALSE,FALSE,IF('Schedule 3'!$G293="",FALSE,TRUE))</f>
        <v>0</v>
      </c>
      <c r="M105" s="474"/>
      <c r="N105" s="474"/>
      <c r="O105" s="474"/>
      <c r="P105" s="474"/>
      <c r="Q105" s="472" t="b">
        <f>IF(ISNUMBER('Schedule 3'!Q295)=FALSE,FALSE,IF('Schedule 3'!$G293="",FALSE,TRUE))</f>
        <v>0</v>
      </c>
      <c r="R105" s="474"/>
      <c r="S105" s="474"/>
      <c r="T105" s="474"/>
      <c r="U105" s="474"/>
      <c r="V105" s="472" t="b">
        <f>IF(ISNUMBER('Schedule 3'!V295)=FALSE,FALSE,IF('Schedule 3'!$G293="",FALSE,TRUE))</f>
        <v>0</v>
      </c>
      <c r="W105" s="474"/>
      <c r="X105" s="474"/>
      <c r="Y105" s="474"/>
      <c r="Z105" s="474"/>
      <c r="AA105" s="472" t="b">
        <f>IF(ISNUMBER('Schedule 3'!AA295)=FALSE,FALSE,IF('Schedule 3'!$G293="",FALSE,TRUE))</f>
        <v>0</v>
      </c>
      <c r="AB105" s="474"/>
      <c r="AC105" s="474"/>
      <c r="AD105" s="474"/>
      <c r="AE105" s="474"/>
      <c r="AF105" s="472" t="b">
        <f>IF(ISNUMBER('Schedule 3'!AF295)=FALSE,FALSE,IF('Schedule 3'!$G293="",FALSE,TRUE))</f>
        <v>0</v>
      </c>
      <c r="AG105" s="474"/>
      <c r="AH105" s="474"/>
      <c r="AI105" s="474"/>
      <c r="AJ105" s="474"/>
      <c r="AK105" s="472" t="b">
        <f>IF(ISNUMBER('Schedule 3'!AK295)=FALSE,FALSE,IF('Schedule 3'!$G293="",FALSE,TRUE))</f>
        <v>0</v>
      </c>
      <c r="AL105" s="474"/>
      <c r="AM105" s="474"/>
      <c r="AN105" s="474"/>
      <c r="AO105" s="474"/>
      <c r="AP105" s="472" t="b">
        <f>IF(ISNUMBER('Schedule 3'!AP295)=FALSE,FALSE,IF('Schedule 3'!$G293="",FALSE,TRUE))</f>
        <v>0</v>
      </c>
      <c r="AQ105" s="474"/>
      <c r="AR105" s="474"/>
      <c r="AS105" s="474"/>
      <c r="AT105" s="474"/>
      <c r="AU105" s="472" t="b">
        <f>IF(ISNUMBER('Schedule 3'!AU295)=FALSE,FALSE,IF('Schedule 3'!$G293="",FALSE,TRUE))</f>
        <v>0</v>
      </c>
      <c r="AV105" s="474"/>
      <c r="AW105" s="474"/>
      <c r="AX105" s="474"/>
      <c r="AY105" s="474"/>
      <c r="AZ105" s="472" t="b">
        <f>IF(ISNUMBER('Schedule 3'!AZ295)=FALSE,FALSE,IF('Schedule 3'!$G293="",FALSE,TRUE))</f>
        <v>0</v>
      </c>
      <c r="BA105" s="474"/>
      <c r="BB105" s="474"/>
      <c r="BC105" s="474"/>
      <c r="BD105" s="474"/>
      <c r="BE105" s="472" t="b">
        <f>IF(ISNUMBER('Schedule 3'!BE295)=FALSE,FALSE,IF('Schedule 3'!$G293="",FALSE,TRUE))</f>
        <v>0</v>
      </c>
      <c r="BF105" s="474"/>
      <c r="BG105" s="474"/>
      <c r="BH105" s="472"/>
      <c r="BI105" s="472"/>
      <c r="BJ105" s="472" t="b">
        <f>IF(ISNUMBER('Schedule 3'!BJ295)=FALSE,FALSE,IF('Schedule 3'!$G293="",FALSE,TRUE))</f>
        <v>0</v>
      </c>
      <c r="BK105" s="474"/>
      <c r="BL105" s="474"/>
      <c r="BM105" s="474"/>
      <c r="BN105" s="474"/>
      <c r="BO105" s="472" t="b">
        <f>IF(ISNUMBER('Schedule 3'!BO295)=FALSE,FALSE,IF('Schedule 3'!$G293="",FALSE,TRUE))</f>
        <v>0</v>
      </c>
      <c r="BP105" s="474"/>
      <c r="BQ105" s="474"/>
      <c r="BR105" s="474"/>
      <c r="BS105" s="474"/>
      <c r="BT105" s="472" t="b">
        <f>IF(ISNUMBER('Schedule 3'!BT295)=FALSE,FALSE,IF('Schedule 3'!$G293="",FALSE,TRUE))</f>
        <v>0</v>
      </c>
      <c r="BU105" s="474"/>
      <c r="BV105" s="474"/>
      <c r="BW105" s="474"/>
      <c r="BX105" s="474"/>
      <c r="BY105" s="472" t="b">
        <f>IF(ISNUMBER('Schedule 3'!BY295)=FALSE,FALSE,IF('Schedule 3'!$G293="",FALSE,TRUE))</f>
        <v>0</v>
      </c>
      <c r="BZ105" s="474"/>
      <c r="CA105" s="474"/>
      <c r="CB105" s="474"/>
      <c r="CC105" s="474"/>
      <c r="CD105" s="472" t="b">
        <f>IF(ISNUMBER('Schedule 3'!CD295)=FALSE,FALSE,IF('Schedule 3'!$G293="",FALSE,TRUE))</f>
        <v>0</v>
      </c>
      <c r="CE105" s="474"/>
      <c r="CF105" s="474"/>
      <c r="CG105" s="474"/>
      <c r="CH105" s="474"/>
      <c r="CI105" s="472" t="b">
        <f>IF(ISNUMBER('Schedule 3'!CI295)=FALSE,FALSE,IF('Schedule 3'!$G293="",FALSE,TRUE))</f>
        <v>0</v>
      </c>
      <c r="CJ105" s="474"/>
      <c r="CK105" s="474"/>
      <c r="CL105" s="474"/>
      <c r="CM105" s="474"/>
      <c r="CN105" s="472" t="b">
        <f>IF(ISNUMBER('Schedule 3'!CN295)=FALSE,FALSE,IF('Schedule 3'!$G293="",FALSE,TRUE))</f>
        <v>0</v>
      </c>
      <c r="CO105" s="474"/>
      <c r="CP105" s="474"/>
      <c r="CQ105" s="474"/>
      <c r="CR105" s="474"/>
      <c r="CS105" s="472" t="b">
        <f>IF(ISNUMBER('Schedule 3'!CS295)=FALSE,FALSE,IF('Schedule 3'!$G293="",FALSE,TRUE))</f>
        <v>0</v>
      </c>
      <c r="CT105" s="474"/>
      <c r="CU105" s="474"/>
      <c r="CV105" s="474"/>
      <c r="CW105" s="474"/>
      <c r="CX105" s="472" t="b">
        <f>IF(ISNUMBER('Schedule 3'!CX295)=FALSE,FALSE,IF('Schedule 3'!$G293="",FALSE,TRUE))</f>
        <v>0</v>
      </c>
      <c r="CY105" s="474"/>
      <c r="CZ105" s="474"/>
      <c r="DA105" s="474"/>
      <c r="DB105" s="474"/>
      <c r="DC105" s="472" t="b">
        <f>IF(ISNUMBER('Schedule 3'!DC295)=FALSE,FALSE,IF('Schedule 3'!$G293="",FALSE,TRUE))</f>
        <v>0</v>
      </c>
      <c r="DD105" s="474"/>
      <c r="DE105" s="474"/>
      <c r="DF105" s="472"/>
      <c r="DG105" s="472"/>
      <c r="DH105" s="472" t="b">
        <f>IF(ISNUMBER('Schedule 3'!DH295)=FALSE,FALSE,IF('Schedule 3'!$G293="",FALSE,TRUE))</f>
        <v>0</v>
      </c>
      <c r="DI105" s="474"/>
      <c r="DJ105" s="474"/>
      <c r="DK105" s="474"/>
      <c r="DL105" s="474"/>
      <c r="DM105" s="472" t="b">
        <f>IF(ISNUMBER('Schedule 3'!DM295)=FALSE,FALSE,IF('Schedule 3'!$G293="",FALSE,TRUE))</f>
        <v>0</v>
      </c>
      <c r="DN105" s="474"/>
      <c r="DO105" s="474"/>
      <c r="DP105" s="474"/>
      <c r="DQ105" s="474"/>
      <c r="DR105" s="472" t="b">
        <f>IF(ISNUMBER('Schedule 3'!DR295)=FALSE,FALSE,IF('Schedule 3'!$G293="",FALSE,TRUE))</f>
        <v>0</v>
      </c>
      <c r="DS105" s="474"/>
      <c r="DT105" s="474"/>
      <c r="DU105" s="474"/>
      <c r="DV105" s="474"/>
      <c r="DW105" s="472" t="b">
        <f>IF(ISNUMBER('Schedule 3'!DW295)=FALSE,FALSE,IF('Schedule 3'!$G293="",FALSE,TRUE))</f>
        <v>0</v>
      </c>
      <c r="DX105" s="474"/>
      <c r="DY105" s="474"/>
      <c r="DZ105" s="474"/>
      <c r="EA105" s="474"/>
      <c r="EB105" s="472" t="b">
        <f>IF(ISNUMBER('Schedule 3'!EB295)=FALSE,FALSE,IF('Schedule 3'!$G293="",FALSE,TRUE))</f>
        <v>0</v>
      </c>
      <c r="EC105" s="474"/>
      <c r="ED105" s="474"/>
      <c r="EE105" s="474"/>
      <c r="EF105" s="474"/>
      <c r="EG105" s="472" t="b">
        <f>IF(ISNUMBER('Schedule 3'!EG295)=FALSE,FALSE,IF('Schedule 3'!$G293="",FALSE,TRUE))</f>
        <v>0</v>
      </c>
      <c r="EH105" s="474"/>
      <c r="EI105" s="474"/>
      <c r="EJ105" s="474"/>
      <c r="EK105" s="474"/>
      <c r="EL105" s="472" t="b">
        <f>IF(ISNUMBER('Schedule 3'!EL295)=FALSE,FALSE,IF('Schedule 3'!$G293="",FALSE,TRUE))</f>
        <v>0</v>
      </c>
      <c r="EM105" s="474"/>
      <c r="EN105" s="474"/>
      <c r="EO105" s="474"/>
      <c r="EP105" s="474"/>
      <c r="EQ105" s="472" t="b">
        <f>IF(ISNUMBER('Schedule 3'!EQ295)=FALSE,FALSE,IF('Schedule 3'!$G293="",FALSE,TRUE))</f>
        <v>0</v>
      </c>
      <c r="ER105" s="474"/>
      <c r="ES105" s="474"/>
      <c r="ET105" s="474"/>
      <c r="EU105" s="474"/>
      <c r="EV105" s="472" t="b">
        <f>IF(ISNUMBER('Schedule 3'!EV295)=FALSE,FALSE,IF('Schedule 3'!$G293="",FALSE,TRUE))</f>
        <v>0</v>
      </c>
      <c r="EW105" s="474"/>
      <c r="EX105" s="474"/>
      <c r="EY105" s="474"/>
      <c r="EZ105" s="474"/>
      <c r="FA105" s="472" t="b">
        <f>IF(ISNUMBER('Schedule 3'!FA295)=FALSE,FALSE,IF('Schedule 3'!$G293="",FALSE,TRUE))</f>
        <v>0</v>
      </c>
      <c r="FB105" s="474"/>
      <c r="FC105" s="474"/>
      <c r="FD105" s="472"/>
      <c r="FE105" s="472"/>
      <c r="FF105" s="472" t="b">
        <f>IF(ISNUMBER('Schedule 3'!FF295)=FALSE,FALSE,IF('Schedule 3'!$G293="",FALSE,TRUE))</f>
        <v>0</v>
      </c>
      <c r="FG105" s="474"/>
      <c r="FH105" s="474"/>
      <c r="FI105" s="474"/>
      <c r="FJ105" s="474"/>
      <c r="FK105" s="472" t="b">
        <f>IF(ISNUMBER('Schedule 3'!FK295)=FALSE,FALSE,IF('Schedule 3'!$G293="",FALSE,TRUE))</f>
        <v>0</v>
      </c>
      <c r="FL105" s="474"/>
      <c r="FM105" s="474"/>
      <c r="FN105" s="474"/>
      <c r="FO105" s="474"/>
      <c r="FP105" s="472" t="b">
        <f>IF(ISNUMBER('Schedule 3'!FP295)=FALSE,FALSE,IF('Schedule 3'!$G293="",FALSE,TRUE))</f>
        <v>0</v>
      </c>
      <c r="FQ105" s="474"/>
      <c r="FR105" s="474"/>
      <c r="FS105" s="474"/>
      <c r="FT105" s="474"/>
      <c r="FU105" s="472" t="b">
        <f>IF(ISNUMBER('Schedule 3'!FU295)=FALSE,FALSE,IF('Schedule 3'!$G293="",FALSE,TRUE))</f>
        <v>0</v>
      </c>
      <c r="FV105" s="474"/>
      <c r="FW105" s="474"/>
      <c r="FX105" s="474"/>
      <c r="FY105" s="474"/>
      <c r="FZ105" s="472" t="b">
        <f>IF(ISNUMBER('Schedule 3'!FZ295)=FALSE,FALSE,IF('Schedule 3'!$G293="",FALSE,TRUE))</f>
        <v>0</v>
      </c>
      <c r="GA105" s="474"/>
      <c r="GB105" s="474"/>
      <c r="GC105" s="474"/>
      <c r="GD105" s="474"/>
      <c r="GE105" s="472" t="b">
        <f>IF(ISNUMBER('Schedule 3'!GE295)=FALSE,FALSE,IF('Schedule 3'!$G293="",FALSE,TRUE))</f>
        <v>0</v>
      </c>
      <c r="GF105" s="474"/>
      <c r="GG105" s="474"/>
      <c r="GH105" s="474"/>
      <c r="GI105" s="474"/>
      <c r="GJ105" s="472" t="b">
        <f>IF(ISNUMBER('Schedule 3'!GJ295)=FALSE,FALSE,IF('Schedule 3'!$G293="",FALSE,TRUE))</f>
        <v>0</v>
      </c>
      <c r="GK105" s="474"/>
      <c r="GL105" s="474"/>
      <c r="GM105" s="474"/>
      <c r="GN105" s="474"/>
      <c r="GO105" s="472" t="b">
        <f>IF(ISNUMBER('Schedule 3'!GO295)=FALSE,FALSE,IF('Schedule 3'!$G293="",FALSE,TRUE))</f>
        <v>0</v>
      </c>
      <c r="GP105" s="474"/>
      <c r="GQ105" s="474"/>
      <c r="GR105" s="474"/>
      <c r="GS105" s="474"/>
      <c r="GT105" s="472" t="b">
        <f>IF(ISNUMBER('Schedule 3'!GT295)=FALSE,FALSE,IF('Schedule 3'!$G293="",FALSE,TRUE))</f>
        <v>0</v>
      </c>
      <c r="GU105" s="474"/>
      <c r="GV105" s="474"/>
      <c r="GW105" s="474"/>
      <c r="GX105" s="474"/>
      <c r="GY105" s="472" t="b">
        <f>IF(ISNUMBER('Schedule 3'!GY295)=FALSE,FALSE,IF('Schedule 3'!$G293="",FALSE,TRUE))</f>
        <v>0</v>
      </c>
      <c r="GZ105" s="474"/>
      <c r="HA105" s="474"/>
      <c r="HB105" s="472"/>
      <c r="HC105" s="472"/>
      <c r="HD105" s="472" t="b">
        <f>IF(ISNUMBER('Schedule 3'!HD295)=FALSE,FALSE,IF('Schedule 3'!$G293="",FALSE,TRUE))</f>
        <v>0</v>
      </c>
      <c r="HE105" s="474"/>
      <c r="HF105" s="474"/>
      <c r="HG105" s="474"/>
      <c r="HH105" s="474"/>
      <c r="HI105" s="472" t="b">
        <f>IF(ISNUMBER('Schedule 3'!HI295)=FALSE,FALSE,IF('Schedule 3'!$G293="",FALSE,TRUE))</f>
        <v>0</v>
      </c>
      <c r="HJ105" s="474"/>
      <c r="HK105" s="474"/>
      <c r="HL105" s="474"/>
      <c r="HM105" s="474"/>
      <c r="HN105" s="472" t="b">
        <f>IF(ISNUMBER('Schedule 3'!HN295)=FALSE,FALSE,IF('Schedule 3'!$G293="",FALSE,TRUE))</f>
        <v>0</v>
      </c>
      <c r="HO105" s="474"/>
      <c r="HP105" s="474"/>
      <c r="HQ105" s="474"/>
      <c r="HR105" s="474"/>
      <c r="HS105" s="472" t="b">
        <f>IF(ISNUMBER('Schedule 3'!HS295)=FALSE,FALSE,IF('Schedule 3'!$G293="",FALSE,TRUE))</f>
        <v>0</v>
      </c>
      <c r="HT105" s="474"/>
      <c r="HU105" s="474"/>
      <c r="HV105" s="474"/>
      <c r="HW105" s="474"/>
      <c r="HX105" s="472" t="b">
        <f>IF(ISNUMBER('Schedule 3'!HX295)=FALSE,FALSE,IF('Schedule 3'!$G293="",FALSE,TRUE))</f>
        <v>0</v>
      </c>
      <c r="HY105" s="474"/>
      <c r="HZ105" s="474"/>
      <c r="IA105" s="474"/>
      <c r="IB105" s="474"/>
      <c r="IC105" s="472" t="b">
        <f>IF(ISNUMBER('Schedule 3'!IC295)=FALSE,FALSE,IF('Schedule 3'!$G293="",FALSE,TRUE))</f>
        <v>0</v>
      </c>
      <c r="ID105" s="474"/>
      <c r="IE105" s="474"/>
      <c r="IF105" s="474"/>
      <c r="IG105" s="474"/>
      <c r="IH105" s="472" t="b">
        <f>IF(ISNUMBER('Schedule 3'!IH295)=FALSE,FALSE,IF('Schedule 3'!$G293="",FALSE,TRUE))</f>
        <v>0</v>
      </c>
      <c r="II105" s="474"/>
      <c r="IJ105" s="474"/>
      <c r="IK105" s="474"/>
      <c r="IL105" s="474"/>
      <c r="IM105" s="472" t="b">
        <f>IF(ISNUMBER('Schedule 3'!IM295)=FALSE,FALSE,IF('Schedule 3'!$G293="",FALSE,TRUE))</f>
        <v>0</v>
      </c>
      <c r="IN105" s="474"/>
      <c r="IO105" s="474"/>
      <c r="IP105" s="474"/>
      <c r="IQ105" s="474"/>
      <c r="IR105" s="472" t="b">
        <f>IF(ISNUMBER('Schedule 3'!IR295)=FALSE,FALSE,IF('Schedule 3'!$G293="",FALSE,TRUE))</f>
        <v>0</v>
      </c>
      <c r="IS105" s="474"/>
      <c r="IT105" s="474"/>
      <c r="IU105" s="474"/>
      <c r="IV105" s="474"/>
      <c r="IW105" s="472" t="b">
        <f>IF(ISNUMBER('Schedule 3'!IW295)=FALSE,FALSE,IF('Schedule 3'!$G293="",FALSE,TRUE))</f>
        <v>0</v>
      </c>
      <c r="IX105" s="474"/>
      <c r="IY105" s="465"/>
      <c r="IZ105" s="78"/>
    </row>
    <row r="106" spans="2:260" x14ac:dyDescent="0.35">
      <c r="B106" s="469"/>
      <c r="C106" s="4" t="s">
        <v>515</v>
      </c>
      <c r="D106" s="470" t="s">
        <v>516</v>
      </c>
      <c r="E106" s="470"/>
      <c r="F106" s="471"/>
      <c r="G106" s="472"/>
      <c r="H106" s="473"/>
      <c r="I106" s="472"/>
      <c r="J106" s="471"/>
      <c r="K106" s="472"/>
      <c r="L106" s="472" t="b">
        <f>IF(ISNUMBER('Schedule 3'!L303)=FALSE,FALSE,IF('Schedule 3'!$G301="",FALSE,TRUE))</f>
        <v>0</v>
      </c>
      <c r="M106" s="474"/>
      <c r="N106" s="474"/>
      <c r="O106" s="474"/>
      <c r="P106" s="474"/>
      <c r="Q106" s="472" t="b">
        <f>IF(ISNUMBER('Schedule 3'!Q303)=FALSE,FALSE,IF('Schedule 3'!$G301="",FALSE,TRUE))</f>
        <v>0</v>
      </c>
      <c r="R106" s="474"/>
      <c r="S106" s="474"/>
      <c r="T106" s="474"/>
      <c r="U106" s="474"/>
      <c r="V106" s="472" t="b">
        <f>IF(ISNUMBER('Schedule 3'!V303)=FALSE,FALSE,IF('Schedule 3'!$G301="",FALSE,TRUE))</f>
        <v>0</v>
      </c>
      <c r="W106" s="474"/>
      <c r="X106" s="474"/>
      <c r="Y106" s="474"/>
      <c r="Z106" s="474"/>
      <c r="AA106" s="472" t="b">
        <f>IF(ISNUMBER('Schedule 3'!AA303)=FALSE,FALSE,IF('Schedule 3'!$G301="",FALSE,TRUE))</f>
        <v>0</v>
      </c>
      <c r="AB106" s="474"/>
      <c r="AC106" s="474"/>
      <c r="AD106" s="474"/>
      <c r="AE106" s="474"/>
      <c r="AF106" s="472" t="b">
        <f>IF(ISNUMBER('Schedule 3'!AF303)=FALSE,FALSE,IF('Schedule 3'!$G301="",FALSE,TRUE))</f>
        <v>0</v>
      </c>
      <c r="AG106" s="474"/>
      <c r="AH106" s="474"/>
      <c r="AI106" s="474"/>
      <c r="AJ106" s="474"/>
      <c r="AK106" s="472" t="b">
        <f>IF(ISNUMBER('Schedule 3'!AK303)=FALSE,FALSE,IF('Schedule 3'!$G301="",FALSE,TRUE))</f>
        <v>0</v>
      </c>
      <c r="AL106" s="474"/>
      <c r="AM106" s="474"/>
      <c r="AN106" s="474"/>
      <c r="AO106" s="474"/>
      <c r="AP106" s="472" t="b">
        <f>IF(ISNUMBER('Schedule 3'!AP303)=FALSE,FALSE,IF('Schedule 3'!$G301="",FALSE,TRUE))</f>
        <v>0</v>
      </c>
      <c r="AQ106" s="474"/>
      <c r="AR106" s="474"/>
      <c r="AS106" s="474"/>
      <c r="AT106" s="474"/>
      <c r="AU106" s="472" t="b">
        <f>IF(ISNUMBER('Schedule 3'!AU303)=FALSE,FALSE,IF('Schedule 3'!$G301="",FALSE,TRUE))</f>
        <v>0</v>
      </c>
      <c r="AV106" s="474"/>
      <c r="AW106" s="474"/>
      <c r="AX106" s="474"/>
      <c r="AY106" s="474"/>
      <c r="AZ106" s="472" t="b">
        <f>IF(ISNUMBER('Schedule 3'!AZ303)=FALSE,FALSE,IF('Schedule 3'!$G301="",FALSE,TRUE))</f>
        <v>0</v>
      </c>
      <c r="BA106" s="474"/>
      <c r="BB106" s="474"/>
      <c r="BC106" s="474"/>
      <c r="BD106" s="474"/>
      <c r="BE106" s="472" t="b">
        <f>IF(ISNUMBER('Schedule 3'!BE303)=FALSE,FALSE,IF('Schedule 3'!$G301="",FALSE,TRUE))</f>
        <v>0</v>
      </c>
      <c r="BF106" s="474"/>
      <c r="BG106" s="474"/>
      <c r="BH106" s="472"/>
      <c r="BI106" s="472"/>
      <c r="BJ106" s="472" t="b">
        <f>IF(ISNUMBER('Schedule 3'!BJ303)=FALSE,FALSE,IF('Schedule 3'!$G301="",FALSE,TRUE))</f>
        <v>0</v>
      </c>
      <c r="BK106" s="474"/>
      <c r="BL106" s="474"/>
      <c r="BM106" s="474"/>
      <c r="BN106" s="474"/>
      <c r="BO106" s="472" t="b">
        <f>IF(ISNUMBER('Schedule 3'!BO303)=FALSE,FALSE,IF('Schedule 3'!$G301="",FALSE,TRUE))</f>
        <v>0</v>
      </c>
      <c r="BP106" s="474"/>
      <c r="BQ106" s="474"/>
      <c r="BR106" s="474"/>
      <c r="BS106" s="474"/>
      <c r="BT106" s="472" t="b">
        <f>IF(ISNUMBER('Schedule 3'!BT303)=FALSE,FALSE,IF('Schedule 3'!$G301="",FALSE,TRUE))</f>
        <v>0</v>
      </c>
      <c r="BU106" s="474"/>
      <c r="BV106" s="474"/>
      <c r="BW106" s="474"/>
      <c r="BX106" s="474"/>
      <c r="BY106" s="472" t="b">
        <f>IF(ISNUMBER('Schedule 3'!BY303)=FALSE,FALSE,IF('Schedule 3'!$G301="",FALSE,TRUE))</f>
        <v>0</v>
      </c>
      <c r="BZ106" s="474"/>
      <c r="CA106" s="474"/>
      <c r="CB106" s="474"/>
      <c r="CC106" s="474"/>
      <c r="CD106" s="472" t="b">
        <f>IF(ISNUMBER('Schedule 3'!CD303)=FALSE,FALSE,IF('Schedule 3'!$G301="",FALSE,TRUE))</f>
        <v>0</v>
      </c>
      <c r="CE106" s="474"/>
      <c r="CF106" s="474"/>
      <c r="CG106" s="474"/>
      <c r="CH106" s="474"/>
      <c r="CI106" s="472" t="b">
        <f>IF(ISNUMBER('Schedule 3'!CI303)=FALSE,FALSE,IF('Schedule 3'!$G301="",FALSE,TRUE))</f>
        <v>0</v>
      </c>
      <c r="CJ106" s="474"/>
      <c r="CK106" s="474"/>
      <c r="CL106" s="474"/>
      <c r="CM106" s="474"/>
      <c r="CN106" s="472" t="b">
        <f>IF(ISNUMBER('Schedule 3'!CN303)=FALSE,FALSE,IF('Schedule 3'!$G301="",FALSE,TRUE))</f>
        <v>0</v>
      </c>
      <c r="CO106" s="474"/>
      <c r="CP106" s="474"/>
      <c r="CQ106" s="474"/>
      <c r="CR106" s="474"/>
      <c r="CS106" s="472" t="b">
        <f>IF(ISNUMBER('Schedule 3'!CS303)=FALSE,FALSE,IF('Schedule 3'!$G301="",FALSE,TRUE))</f>
        <v>0</v>
      </c>
      <c r="CT106" s="474"/>
      <c r="CU106" s="474"/>
      <c r="CV106" s="474"/>
      <c r="CW106" s="474"/>
      <c r="CX106" s="472" t="b">
        <f>IF(ISNUMBER('Schedule 3'!CX303)=FALSE,FALSE,IF('Schedule 3'!$G301="",FALSE,TRUE))</f>
        <v>0</v>
      </c>
      <c r="CY106" s="474"/>
      <c r="CZ106" s="474"/>
      <c r="DA106" s="474"/>
      <c r="DB106" s="474"/>
      <c r="DC106" s="472" t="b">
        <f>IF(ISNUMBER('Schedule 3'!DC303)=FALSE,FALSE,IF('Schedule 3'!$G301="",FALSE,TRUE))</f>
        <v>0</v>
      </c>
      <c r="DD106" s="474"/>
      <c r="DE106" s="474"/>
      <c r="DF106" s="472"/>
      <c r="DG106" s="472"/>
      <c r="DH106" s="472" t="b">
        <f>IF(ISNUMBER('Schedule 3'!DH303)=FALSE,FALSE,IF('Schedule 3'!$G301="",FALSE,TRUE))</f>
        <v>0</v>
      </c>
      <c r="DI106" s="474"/>
      <c r="DJ106" s="474"/>
      <c r="DK106" s="474"/>
      <c r="DL106" s="474"/>
      <c r="DM106" s="472" t="b">
        <f>IF(ISNUMBER('Schedule 3'!DM303)=FALSE,FALSE,IF('Schedule 3'!$G301="",FALSE,TRUE))</f>
        <v>0</v>
      </c>
      <c r="DN106" s="474"/>
      <c r="DO106" s="474"/>
      <c r="DP106" s="474"/>
      <c r="DQ106" s="474"/>
      <c r="DR106" s="472" t="b">
        <f>IF(ISNUMBER('Schedule 3'!DR303)=FALSE,FALSE,IF('Schedule 3'!$G301="",FALSE,TRUE))</f>
        <v>0</v>
      </c>
      <c r="DS106" s="474"/>
      <c r="DT106" s="474"/>
      <c r="DU106" s="474"/>
      <c r="DV106" s="474"/>
      <c r="DW106" s="472" t="b">
        <f>IF(ISNUMBER('Schedule 3'!DW303)=FALSE,FALSE,IF('Schedule 3'!$G301="",FALSE,TRUE))</f>
        <v>0</v>
      </c>
      <c r="DX106" s="474"/>
      <c r="DY106" s="474"/>
      <c r="DZ106" s="474"/>
      <c r="EA106" s="474"/>
      <c r="EB106" s="472" t="b">
        <f>IF(ISNUMBER('Schedule 3'!EB303)=FALSE,FALSE,IF('Schedule 3'!$G301="",FALSE,TRUE))</f>
        <v>0</v>
      </c>
      <c r="EC106" s="474"/>
      <c r="ED106" s="474"/>
      <c r="EE106" s="474"/>
      <c r="EF106" s="474"/>
      <c r="EG106" s="472" t="b">
        <f>IF(ISNUMBER('Schedule 3'!EG303)=FALSE,FALSE,IF('Schedule 3'!$G301="",FALSE,TRUE))</f>
        <v>0</v>
      </c>
      <c r="EH106" s="474"/>
      <c r="EI106" s="474"/>
      <c r="EJ106" s="474"/>
      <c r="EK106" s="474"/>
      <c r="EL106" s="472" t="b">
        <f>IF(ISNUMBER('Schedule 3'!EL303)=FALSE,FALSE,IF('Schedule 3'!$G301="",FALSE,TRUE))</f>
        <v>0</v>
      </c>
      <c r="EM106" s="474"/>
      <c r="EN106" s="474"/>
      <c r="EO106" s="474"/>
      <c r="EP106" s="474"/>
      <c r="EQ106" s="472" t="b">
        <f>IF(ISNUMBER('Schedule 3'!EQ303)=FALSE,FALSE,IF('Schedule 3'!$G301="",FALSE,TRUE))</f>
        <v>0</v>
      </c>
      <c r="ER106" s="474"/>
      <c r="ES106" s="474"/>
      <c r="ET106" s="474"/>
      <c r="EU106" s="474"/>
      <c r="EV106" s="472" t="b">
        <f>IF(ISNUMBER('Schedule 3'!EV303)=FALSE,FALSE,IF('Schedule 3'!$G301="",FALSE,TRUE))</f>
        <v>0</v>
      </c>
      <c r="EW106" s="474"/>
      <c r="EX106" s="474"/>
      <c r="EY106" s="474"/>
      <c r="EZ106" s="474"/>
      <c r="FA106" s="472" t="b">
        <f>IF(ISNUMBER('Schedule 3'!FA303)=FALSE,FALSE,IF('Schedule 3'!$G301="",FALSE,TRUE))</f>
        <v>0</v>
      </c>
      <c r="FB106" s="474"/>
      <c r="FC106" s="474"/>
      <c r="FD106" s="472"/>
      <c r="FE106" s="472"/>
      <c r="FF106" s="472" t="b">
        <f>IF(ISNUMBER('Schedule 3'!FF303)=FALSE,FALSE,IF('Schedule 3'!$G301="",FALSE,TRUE))</f>
        <v>0</v>
      </c>
      <c r="FG106" s="474"/>
      <c r="FH106" s="474"/>
      <c r="FI106" s="474"/>
      <c r="FJ106" s="474"/>
      <c r="FK106" s="472" t="b">
        <f>IF(ISNUMBER('Schedule 3'!FK303)=FALSE,FALSE,IF('Schedule 3'!$G301="",FALSE,TRUE))</f>
        <v>0</v>
      </c>
      <c r="FL106" s="474"/>
      <c r="FM106" s="474"/>
      <c r="FN106" s="474"/>
      <c r="FO106" s="474"/>
      <c r="FP106" s="472" t="b">
        <f>IF(ISNUMBER('Schedule 3'!FP303)=FALSE,FALSE,IF('Schedule 3'!$G301="",FALSE,TRUE))</f>
        <v>0</v>
      </c>
      <c r="FQ106" s="474"/>
      <c r="FR106" s="474"/>
      <c r="FS106" s="474"/>
      <c r="FT106" s="474"/>
      <c r="FU106" s="472" t="b">
        <f>IF(ISNUMBER('Schedule 3'!FU303)=FALSE,FALSE,IF('Schedule 3'!$G301="",FALSE,TRUE))</f>
        <v>0</v>
      </c>
      <c r="FV106" s="474"/>
      <c r="FW106" s="474"/>
      <c r="FX106" s="474"/>
      <c r="FY106" s="474"/>
      <c r="FZ106" s="472" t="b">
        <f>IF(ISNUMBER('Schedule 3'!FZ303)=FALSE,FALSE,IF('Schedule 3'!$G301="",FALSE,TRUE))</f>
        <v>0</v>
      </c>
      <c r="GA106" s="474"/>
      <c r="GB106" s="474"/>
      <c r="GC106" s="474"/>
      <c r="GD106" s="474"/>
      <c r="GE106" s="472" t="b">
        <f>IF(ISNUMBER('Schedule 3'!GE303)=FALSE,FALSE,IF('Schedule 3'!$G301="",FALSE,TRUE))</f>
        <v>0</v>
      </c>
      <c r="GF106" s="474"/>
      <c r="GG106" s="474"/>
      <c r="GH106" s="474"/>
      <c r="GI106" s="474"/>
      <c r="GJ106" s="472" t="b">
        <f>IF(ISNUMBER('Schedule 3'!GJ303)=FALSE,FALSE,IF('Schedule 3'!$G301="",FALSE,TRUE))</f>
        <v>0</v>
      </c>
      <c r="GK106" s="474"/>
      <c r="GL106" s="474"/>
      <c r="GM106" s="474"/>
      <c r="GN106" s="474"/>
      <c r="GO106" s="472" t="b">
        <f>IF(ISNUMBER('Schedule 3'!GO303)=FALSE,FALSE,IF('Schedule 3'!$G301="",FALSE,TRUE))</f>
        <v>0</v>
      </c>
      <c r="GP106" s="474"/>
      <c r="GQ106" s="474"/>
      <c r="GR106" s="474"/>
      <c r="GS106" s="474"/>
      <c r="GT106" s="472" t="b">
        <f>IF(ISNUMBER('Schedule 3'!GT303)=FALSE,FALSE,IF('Schedule 3'!$G301="",FALSE,TRUE))</f>
        <v>0</v>
      </c>
      <c r="GU106" s="474"/>
      <c r="GV106" s="474"/>
      <c r="GW106" s="474"/>
      <c r="GX106" s="474"/>
      <c r="GY106" s="472" t="b">
        <f>IF(ISNUMBER('Schedule 3'!GY303)=FALSE,FALSE,IF('Schedule 3'!$G301="",FALSE,TRUE))</f>
        <v>0</v>
      </c>
      <c r="GZ106" s="474"/>
      <c r="HA106" s="474"/>
      <c r="HB106" s="472"/>
      <c r="HC106" s="472"/>
      <c r="HD106" s="472" t="b">
        <f>IF(ISNUMBER('Schedule 3'!HD303)=FALSE,FALSE,IF('Schedule 3'!$G301="",FALSE,TRUE))</f>
        <v>0</v>
      </c>
      <c r="HE106" s="474"/>
      <c r="HF106" s="474"/>
      <c r="HG106" s="474"/>
      <c r="HH106" s="474"/>
      <c r="HI106" s="472" t="b">
        <f>IF(ISNUMBER('Schedule 3'!HI303)=FALSE,FALSE,IF('Schedule 3'!$G301="",FALSE,TRUE))</f>
        <v>0</v>
      </c>
      <c r="HJ106" s="474"/>
      <c r="HK106" s="474"/>
      <c r="HL106" s="474"/>
      <c r="HM106" s="474"/>
      <c r="HN106" s="472" t="b">
        <f>IF(ISNUMBER('Schedule 3'!HN303)=FALSE,FALSE,IF('Schedule 3'!$G301="",FALSE,TRUE))</f>
        <v>0</v>
      </c>
      <c r="HO106" s="474"/>
      <c r="HP106" s="474"/>
      <c r="HQ106" s="474"/>
      <c r="HR106" s="474"/>
      <c r="HS106" s="472" t="b">
        <f>IF(ISNUMBER('Schedule 3'!HS303)=FALSE,FALSE,IF('Schedule 3'!$G301="",FALSE,TRUE))</f>
        <v>0</v>
      </c>
      <c r="HT106" s="474"/>
      <c r="HU106" s="474"/>
      <c r="HV106" s="474"/>
      <c r="HW106" s="474"/>
      <c r="HX106" s="472" t="b">
        <f>IF(ISNUMBER('Schedule 3'!HX303)=FALSE,FALSE,IF('Schedule 3'!$G301="",FALSE,TRUE))</f>
        <v>0</v>
      </c>
      <c r="HY106" s="474"/>
      <c r="HZ106" s="474"/>
      <c r="IA106" s="474"/>
      <c r="IB106" s="474"/>
      <c r="IC106" s="472" t="b">
        <f>IF(ISNUMBER('Schedule 3'!IC303)=FALSE,FALSE,IF('Schedule 3'!$G301="",FALSE,TRUE))</f>
        <v>0</v>
      </c>
      <c r="ID106" s="474"/>
      <c r="IE106" s="474"/>
      <c r="IF106" s="474"/>
      <c r="IG106" s="474"/>
      <c r="IH106" s="472" t="b">
        <f>IF(ISNUMBER('Schedule 3'!IH303)=FALSE,FALSE,IF('Schedule 3'!$G301="",FALSE,TRUE))</f>
        <v>0</v>
      </c>
      <c r="II106" s="474"/>
      <c r="IJ106" s="474"/>
      <c r="IK106" s="474"/>
      <c r="IL106" s="474"/>
      <c r="IM106" s="472" t="b">
        <f>IF(ISNUMBER('Schedule 3'!IM303)=FALSE,FALSE,IF('Schedule 3'!$G301="",FALSE,TRUE))</f>
        <v>0</v>
      </c>
      <c r="IN106" s="474"/>
      <c r="IO106" s="474"/>
      <c r="IP106" s="474"/>
      <c r="IQ106" s="474"/>
      <c r="IR106" s="472" t="b">
        <f>IF(ISNUMBER('Schedule 3'!IR303)=FALSE,FALSE,IF('Schedule 3'!$G301="",FALSE,TRUE))</f>
        <v>0</v>
      </c>
      <c r="IS106" s="474"/>
      <c r="IT106" s="474"/>
      <c r="IU106" s="474"/>
      <c r="IV106" s="474"/>
      <c r="IW106" s="472" t="b">
        <f>IF(ISNUMBER('Schedule 3'!IW303)=FALSE,FALSE,IF('Schedule 3'!$G301="",FALSE,TRUE))</f>
        <v>0</v>
      </c>
      <c r="IX106" s="474"/>
      <c r="IY106" s="465"/>
      <c r="IZ106" s="78"/>
    </row>
    <row r="107" spans="2:260" x14ac:dyDescent="0.35">
      <c r="B107" s="469"/>
      <c r="C107" s="4" t="s">
        <v>520</v>
      </c>
      <c r="D107" s="470" t="s">
        <v>521</v>
      </c>
      <c r="E107" s="470"/>
      <c r="F107" s="471"/>
      <c r="G107" s="472"/>
      <c r="H107" s="473"/>
      <c r="I107" s="472"/>
      <c r="J107" s="471"/>
      <c r="K107" s="472"/>
      <c r="L107" s="472" t="b">
        <f>IF(ISNUMBER('Schedule 3'!L311)=FALSE,FALSE,IF('Schedule 3'!$G309="",FALSE,TRUE))</f>
        <v>0</v>
      </c>
      <c r="M107" s="474"/>
      <c r="N107" s="474"/>
      <c r="O107" s="474"/>
      <c r="P107" s="474"/>
      <c r="Q107" s="472" t="b">
        <f>IF(ISNUMBER('Schedule 3'!Q311)=FALSE,FALSE,IF('Schedule 3'!$G309="",FALSE,TRUE))</f>
        <v>0</v>
      </c>
      <c r="R107" s="474"/>
      <c r="S107" s="474"/>
      <c r="T107" s="474"/>
      <c r="U107" s="474"/>
      <c r="V107" s="472" t="b">
        <f>IF(ISNUMBER('Schedule 3'!V311)=FALSE,FALSE,IF('Schedule 3'!$G309="",FALSE,TRUE))</f>
        <v>0</v>
      </c>
      <c r="W107" s="474"/>
      <c r="X107" s="474"/>
      <c r="Y107" s="474"/>
      <c r="Z107" s="474"/>
      <c r="AA107" s="472" t="b">
        <f>IF(ISNUMBER('Schedule 3'!AA311)=FALSE,FALSE,IF('Schedule 3'!$G309="",FALSE,TRUE))</f>
        <v>0</v>
      </c>
      <c r="AB107" s="474"/>
      <c r="AC107" s="474"/>
      <c r="AD107" s="474"/>
      <c r="AE107" s="474"/>
      <c r="AF107" s="472" t="b">
        <f>IF(ISNUMBER('Schedule 3'!AF311)=FALSE,FALSE,IF('Schedule 3'!$G309="",FALSE,TRUE))</f>
        <v>0</v>
      </c>
      <c r="AG107" s="474"/>
      <c r="AH107" s="474"/>
      <c r="AI107" s="474"/>
      <c r="AJ107" s="474"/>
      <c r="AK107" s="472" t="b">
        <f>IF(ISNUMBER('Schedule 3'!AK311)=FALSE,FALSE,IF('Schedule 3'!$G309="",FALSE,TRUE))</f>
        <v>0</v>
      </c>
      <c r="AL107" s="474"/>
      <c r="AM107" s="474"/>
      <c r="AN107" s="474"/>
      <c r="AO107" s="474"/>
      <c r="AP107" s="472" t="b">
        <f>IF(ISNUMBER('Schedule 3'!AP311)=FALSE,FALSE,IF('Schedule 3'!$G309="",FALSE,TRUE))</f>
        <v>0</v>
      </c>
      <c r="AQ107" s="474"/>
      <c r="AR107" s="474"/>
      <c r="AS107" s="474"/>
      <c r="AT107" s="474"/>
      <c r="AU107" s="472" t="b">
        <f>IF(ISNUMBER('Schedule 3'!AU311)=FALSE,FALSE,IF('Schedule 3'!$G309="",FALSE,TRUE))</f>
        <v>0</v>
      </c>
      <c r="AV107" s="474"/>
      <c r="AW107" s="474"/>
      <c r="AX107" s="474"/>
      <c r="AY107" s="474"/>
      <c r="AZ107" s="472" t="b">
        <f>IF(ISNUMBER('Schedule 3'!AZ311)=FALSE,FALSE,IF('Schedule 3'!$G309="",FALSE,TRUE))</f>
        <v>0</v>
      </c>
      <c r="BA107" s="474"/>
      <c r="BB107" s="474"/>
      <c r="BC107" s="474"/>
      <c r="BD107" s="474"/>
      <c r="BE107" s="472" t="b">
        <f>IF(ISNUMBER('Schedule 3'!BE311)=FALSE,FALSE,IF('Schedule 3'!$G309="",FALSE,TRUE))</f>
        <v>0</v>
      </c>
      <c r="BF107" s="474"/>
      <c r="BG107" s="474"/>
      <c r="BH107" s="472"/>
      <c r="BI107" s="472"/>
      <c r="BJ107" s="472" t="b">
        <f>IF(ISNUMBER('Schedule 3'!BJ311)=FALSE,FALSE,IF('Schedule 3'!$G309="",FALSE,TRUE))</f>
        <v>0</v>
      </c>
      <c r="BK107" s="474"/>
      <c r="BL107" s="474"/>
      <c r="BM107" s="474"/>
      <c r="BN107" s="474"/>
      <c r="BO107" s="472" t="b">
        <f>IF(ISNUMBER('Schedule 3'!BO311)=FALSE,FALSE,IF('Schedule 3'!$G309="",FALSE,TRUE))</f>
        <v>0</v>
      </c>
      <c r="BP107" s="474"/>
      <c r="BQ107" s="474"/>
      <c r="BR107" s="474"/>
      <c r="BS107" s="474"/>
      <c r="BT107" s="472" t="b">
        <f>IF(ISNUMBER('Schedule 3'!BT311)=FALSE,FALSE,IF('Schedule 3'!$G309="",FALSE,TRUE))</f>
        <v>0</v>
      </c>
      <c r="BU107" s="474"/>
      <c r="BV107" s="474"/>
      <c r="BW107" s="474"/>
      <c r="BX107" s="474"/>
      <c r="BY107" s="472" t="b">
        <f>IF(ISNUMBER('Schedule 3'!BY311)=FALSE,FALSE,IF('Schedule 3'!$G309="",FALSE,TRUE))</f>
        <v>0</v>
      </c>
      <c r="BZ107" s="474"/>
      <c r="CA107" s="474"/>
      <c r="CB107" s="474"/>
      <c r="CC107" s="474"/>
      <c r="CD107" s="472" t="b">
        <f>IF(ISNUMBER('Schedule 3'!CD311)=FALSE,FALSE,IF('Schedule 3'!$G309="",FALSE,TRUE))</f>
        <v>0</v>
      </c>
      <c r="CE107" s="474"/>
      <c r="CF107" s="474"/>
      <c r="CG107" s="474"/>
      <c r="CH107" s="474"/>
      <c r="CI107" s="472" t="b">
        <f>IF(ISNUMBER('Schedule 3'!CI311)=FALSE,FALSE,IF('Schedule 3'!$G309="",FALSE,TRUE))</f>
        <v>0</v>
      </c>
      <c r="CJ107" s="474"/>
      <c r="CK107" s="474"/>
      <c r="CL107" s="474"/>
      <c r="CM107" s="474"/>
      <c r="CN107" s="472" t="b">
        <f>IF(ISNUMBER('Schedule 3'!CN311)=FALSE,FALSE,IF('Schedule 3'!$G309="",FALSE,TRUE))</f>
        <v>0</v>
      </c>
      <c r="CO107" s="474"/>
      <c r="CP107" s="474"/>
      <c r="CQ107" s="474"/>
      <c r="CR107" s="474"/>
      <c r="CS107" s="472" t="b">
        <f>IF(ISNUMBER('Schedule 3'!CS311)=FALSE,FALSE,IF('Schedule 3'!$G309="",FALSE,TRUE))</f>
        <v>0</v>
      </c>
      <c r="CT107" s="474"/>
      <c r="CU107" s="474"/>
      <c r="CV107" s="474"/>
      <c r="CW107" s="474"/>
      <c r="CX107" s="472" t="b">
        <f>IF(ISNUMBER('Schedule 3'!CX311)=FALSE,FALSE,IF('Schedule 3'!$G309="",FALSE,TRUE))</f>
        <v>0</v>
      </c>
      <c r="CY107" s="474"/>
      <c r="CZ107" s="474"/>
      <c r="DA107" s="474"/>
      <c r="DB107" s="474"/>
      <c r="DC107" s="472" t="b">
        <f>IF(ISNUMBER('Schedule 3'!DC311)=FALSE,FALSE,IF('Schedule 3'!$G309="",FALSE,TRUE))</f>
        <v>0</v>
      </c>
      <c r="DD107" s="474"/>
      <c r="DE107" s="474"/>
      <c r="DF107" s="472"/>
      <c r="DG107" s="472"/>
      <c r="DH107" s="472" t="b">
        <f>IF(ISNUMBER('Schedule 3'!DH311)=FALSE,FALSE,IF('Schedule 3'!$G309="",FALSE,TRUE))</f>
        <v>0</v>
      </c>
      <c r="DI107" s="474"/>
      <c r="DJ107" s="474"/>
      <c r="DK107" s="474"/>
      <c r="DL107" s="474"/>
      <c r="DM107" s="472" t="b">
        <f>IF(ISNUMBER('Schedule 3'!DM311)=FALSE,FALSE,IF('Schedule 3'!$G309="",FALSE,TRUE))</f>
        <v>0</v>
      </c>
      <c r="DN107" s="474"/>
      <c r="DO107" s="474"/>
      <c r="DP107" s="474"/>
      <c r="DQ107" s="474"/>
      <c r="DR107" s="472" t="b">
        <f>IF(ISNUMBER('Schedule 3'!DR311)=FALSE,FALSE,IF('Schedule 3'!$G309="",FALSE,TRUE))</f>
        <v>0</v>
      </c>
      <c r="DS107" s="474"/>
      <c r="DT107" s="474"/>
      <c r="DU107" s="474"/>
      <c r="DV107" s="474"/>
      <c r="DW107" s="472" t="b">
        <f>IF(ISNUMBER('Schedule 3'!DW311)=FALSE,FALSE,IF('Schedule 3'!$G309="",FALSE,TRUE))</f>
        <v>0</v>
      </c>
      <c r="DX107" s="474"/>
      <c r="DY107" s="474"/>
      <c r="DZ107" s="474"/>
      <c r="EA107" s="474"/>
      <c r="EB107" s="472" t="b">
        <f>IF(ISNUMBER('Schedule 3'!EB311)=FALSE,FALSE,IF('Schedule 3'!$G309="",FALSE,TRUE))</f>
        <v>0</v>
      </c>
      <c r="EC107" s="474"/>
      <c r="ED107" s="474"/>
      <c r="EE107" s="474"/>
      <c r="EF107" s="474"/>
      <c r="EG107" s="472" t="b">
        <f>IF(ISNUMBER('Schedule 3'!EG311)=FALSE,FALSE,IF('Schedule 3'!$G309="",FALSE,TRUE))</f>
        <v>0</v>
      </c>
      <c r="EH107" s="474"/>
      <c r="EI107" s="474"/>
      <c r="EJ107" s="474"/>
      <c r="EK107" s="474"/>
      <c r="EL107" s="472" t="b">
        <f>IF(ISNUMBER('Schedule 3'!EL311)=FALSE,FALSE,IF('Schedule 3'!$G309="",FALSE,TRUE))</f>
        <v>0</v>
      </c>
      <c r="EM107" s="474"/>
      <c r="EN107" s="474"/>
      <c r="EO107" s="474"/>
      <c r="EP107" s="474"/>
      <c r="EQ107" s="472" t="b">
        <f>IF(ISNUMBER('Schedule 3'!EQ311)=FALSE,FALSE,IF('Schedule 3'!$G309="",FALSE,TRUE))</f>
        <v>0</v>
      </c>
      <c r="ER107" s="474"/>
      <c r="ES107" s="474"/>
      <c r="ET107" s="474"/>
      <c r="EU107" s="474"/>
      <c r="EV107" s="472" t="b">
        <f>IF(ISNUMBER('Schedule 3'!EV311)=FALSE,FALSE,IF('Schedule 3'!$G309="",FALSE,TRUE))</f>
        <v>0</v>
      </c>
      <c r="EW107" s="474"/>
      <c r="EX107" s="474"/>
      <c r="EY107" s="474"/>
      <c r="EZ107" s="474"/>
      <c r="FA107" s="472" t="b">
        <f>IF(ISNUMBER('Schedule 3'!FA311)=FALSE,FALSE,IF('Schedule 3'!$G309="",FALSE,TRUE))</f>
        <v>0</v>
      </c>
      <c r="FB107" s="474"/>
      <c r="FC107" s="474"/>
      <c r="FD107" s="472"/>
      <c r="FE107" s="472"/>
      <c r="FF107" s="472" t="b">
        <f>IF(ISNUMBER('Schedule 3'!FF311)=FALSE,FALSE,IF('Schedule 3'!$G309="",FALSE,TRUE))</f>
        <v>0</v>
      </c>
      <c r="FG107" s="474"/>
      <c r="FH107" s="474"/>
      <c r="FI107" s="474"/>
      <c r="FJ107" s="474"/>
      <c r="FK107" s="472" t="b">
        <f>IF(ISNUMBER('Schedule 3'!FK311)=FALSE,FALSE,IF('Schedule 3'!$G309="",FALSE,TRUE))</f>
        <v>0</v>
      </c>
      <c r="FL107" s="474"/>
      <c r="FM107" s="474"/>
      <c r="FN107" s="474"/>
      <c r="FO107" s="474"/>
      <c r="FP107" s="472" t="b">
        <f>IF(ISNUMBER('Schedule 3'!FP311)=FALSE,FALSE,IF('Schedule 3'!$G309="",FALSE,TRUE))</f>
        <v>0</v>
      </c>
      <c r="FQ107" s="474"/>
      <c r="FR107" s="474"/>
      <c r="FS107" s="474"/>
      <c r="FT107" s="474"/>
      <c r="FU107" s="472" t="b">
        <f>IF(ISNUMBER('Schedule 3'!FU311)=FALSE,FALSE,IF('Schedule 3'!$G309="",FALSE,TRUE))</f>
        <v>0</v>
      </c>
      <c r="FV107" s="474"/>
      <c r="FW107" s="474"/>
      <c r="FX107" s="474"/>
      <c r="FY107" s="474"/>
      <c r="FZ107" s="472" t="b">
        <f>IF(ISNUMBER('Schedule 3'!FZ311)=FALSE,FALSE,IF('Schedule 3'!$G309="",FALSE,TRUE))</f>
        <v>0</v>
      </c>
      <c r="GA107" s="474"/>
      <c r="GB107" s="474"/>
      <c r="GC107" s="474"/>
      <c r="GD107" s="474"/>
      <c r="GE107" s="472" t="b">
        <f>IF(ISNUMBER('Schedule 3'!GE311)=FALSE,FALSE,IF('Schedule 3'!$G309="",FALSE,TRUE))</f>
        <v>0</v>
      </c>
      <c r="GF107" s="474"/>
      <c r="GG107" s="474"/>
      <c r="GH107" s="474"/>
      <c r="GI107" s="474"/>
      <c r="GJ107" s="472" t="b">
        <f>IF(ISNUMBER('Schedule 3'!GJ311)=FALSE,FALSE,IF('Schedule 3'!$G309="",FALSE,TRUE))</f>
        <v>0</v>
      </c>
      <c r="GK107" s="474"/>
      <c r="GL107" s="474"/>
      <c r="GM107" s="474"/>
      <c r="GN107" s="474"/>
      <c r="GO107" s="472" t="b">
        <f>IF(ISNUMBER('Schedule 3'!GO311)=FALSE,FALSE,IF('Schedule 3'!$G309="",FALSE,TRUE))</f>
        <v>0</v>
      </c>
      <c r="GP107" s="474"/>
      <c r="GQ107" s="474"/>
      <c r="GR107" s="474"/>
      <c r="GS107" s="474"/>
      <c r="GT107" s="472" t="b">
        <f>IF(ISNUMBER('Schedule 3'!GT311)=FALSE,FALSE,IF('Schedule 3'!$G309="",FALSE,TRUE))</f>
        <v>0</v>
      </c>
      <c r="GU107" s="474"/>
      <c r="GV107" s="474"/>
      <c r="GW107" s="474"/>
      <c r="GX107" s="474"/>
      <c r="GY107" s="472" t="b">
        <f>IF(ISNUMBER('Schedule 3'!GY311)=FALSE,FALSE,IF('Schedule 3'!$G309="",FALSE,TRUE))</f>
        <v>0</v>
      </c>
      <c r="GZ107" s="474"/>
      <c r="HA107" s="474"/>
      <c r="HB107" s="472"/>
      <c r="HC107" s="472"/>
      <c r="HD107" s="472" t="b">
        <f>IF(ISNUMBER('Schedule 3'!HD311)=FALSE,FALSE,IF('Schedule 3'!$G309="",FALSE,TRUE))</f>
        <v>0</v>
      </c>
      <c r="HE107" s="474"/>
      <c r="HF107" s="474"/>
      <c r="HG107" s="474"/>
      <c r="HH107" s="474"/>
      <c r="HI107" s="472" t="b">
        <f>IF(ISNUMBER('Schedule 3'!HI311)=FALSE,FALSE,IF('Schedule 3'!$G309="",FALSE,TRUE))</f>
        <v>0</v>
      </c>
      <c r="HJ107" s="474"/>
      <c r="HK107" s="474"/>
      <c r="HL107" s="474"/>
      <c r="HM107" s="474"/>
      <c r="HN107" s="472" t="b">
        <f>IF(ISNUMBER('Schedule 3'!HN311)=FALSE,FALSE,IF('Schedule 3'!$G309="",FALSE,TRUE))</f>
        <v>0</v>
      </c>
      <c r="HO107" s="474"/>
      <c r="HP107" s="474"/>
      <c r="HQ107" s="474"/>
      <c r="HR107" s="474"/>
      <c r="HS107" s="472" t="b">
        <f>IF(ISNUMBER('Schedule 3'!HS311)=FALSE,FALSE,IF('Schedule 3'!$G309="",FALSE,TRUE))</f>
        <v>0</v>
      </c>
      <c r="HT107" s="474"/>
      <c r="HU107" s="474"/>
      <c r="HV107" s="474"/>
      <c r="HW107" s="474"/>
      <c r="HX107" s="472" t="b">
        <f>IF(ISNUMBER('Schedule 3'!HX311)=FALSE,FALSE,IF('Schedule 3'!$G309="",FALSE,TRUE))</f>
        <v>0</v>
      </c>
      <c r="HY107" s="474"/>
      <c r="HZ107" s="474"/>
      <c r="IA107" s="474"/>
      <c r="IB107" s="474"/>
      <c r="IC107" s="472" t="b">
        <f>IF(ISNUMBER('Schedule 3'!IC311)=FALSE,FALSE,IF('Schedule 3'!$G309="",FALSE,TRUE))</f>
        <v>0</v>
      </c>
      <c r="ID107" s="474"/>
      <c r="IE107" s="474"/>
      <c r="IF107" s="474"/>
      <c r="IG107" s="474"/>
      <c r="IH107" s="472" t="b">
        <f>IF(ISNUMBER('Schedule 3'!IH311)=FALSE,FALSE,IF('Schedule 3'!$G309="",FALSE,TRUE))</f>
        <v>0</v>
      </c>
      <c r="II107" s="474"/>
      <c r="IJ107" s="474"/>
      <c r="IK107" s="474"/>
      <c r="IL107" s="474"/>
      <c r="IM107" s="472" t="b">
        <f>IF(ISNUMBER('Schedule 3'!IM311)=FALSE,FALSE,IF('Schedule 3'!$G309="",FALSE,TRUE))</f>
        <v>0</v>
      </c>
      <c r="IN107" s="474"/>
      <c r="IO107" s="474"/>
      <c r="IP107" s="474"/>
      <c r="IQ107" s="474"/>
      <c r="IR107" s="472" t="b">
        <f>IF(ISNUMBER('Schedule 3'!IR311)=FALSE,FALSE,IF('Schedule 3'!$G309="",FALSE,TRUE))</f>
        <v>0</v>
      </c>
      <c r="IS107" s="474"/>
      <c r="IT107" s="474"/>
      <c r="IU107" s="474"/>
      <c r="IV107" s="474"/>
      <c r="IW107" s="472" t="b">
        <f>IF(ISNUMBER('Schedule 3'!IW311)=FALSE,FALSE,IF('Schedule 3'!$G309="",FALSE,TRUE))</f>
        <v>0</v>
      </c>
      <c r="IX107" s="474"/>
      <c r="IY107" s="465"/>
      <c r="IZ107" s="78"/>
    </row>
    <row r="108" spans="2:260" x14ac:dyDescent="0.35">
      <c r="B108" s="469"/>
      <c r="C108" s="4" t="s">
        <v>525</v>
      </c>
      <c r="D108" s="470" t="s">
        <v>526</v>
      </c>
      <c r="E108" s="470"/>
      <c r="F108" s="471"/>
      <c r="G108" s="472"/>
      <c r="H108" s="473"/>
      <c r="I108" s="472"/>
      <c r="J108" s="471"/>
      <c r="K108" s="472"/>
      <c r="L108" s="472" t="b">
        <f>IF(ISNUMBER('Schedule 3'!L319)=FALSE,FALSE,IF('Schedule 3'!$G317="",FALSE,TRUE))</f>
        <v>0</v>
      </c>
      <c r="M108" s="474"/>
      <c r="N108" s="474"/>
      <c r="O108" s="474"/>
      <c r="P108" s="474"/>
      <c r="Q108" s="472" t="b">
        <f>IF(ISNUMBER('Schedule 3'!Q319)=FALSE,FALSE,IF('Schedule 3'!$G317="",FALSE,TRUE))</f>
        <v>0</v>
      </c>
      <c r="R108" s="474"/>
      <c r="S108" s="474"/>
      <c r="T108" s="474"/>
      <c r="U108" s="474"/>
      <c r="V108" s="472" t="b">
        <f>IF(ISNUMBER('Schedule 3'!V319)=FALSE,FALSE,IF('Schedule 3'!$G317="",FALSE,TRUE))</f>
        <v>0</v>
      </c>
      <c r="W108" s="474"/>
      <c r="X108" s="474"/>
      <c r="Y108" s="474"/>
      <c r="Z108" s="474"/>
      <c r="AA108" s="472" t="b">
        <f>IF(ISNUMBER('Schedule 3'!AA319)=FALSE,FALSE,IF('Schedule 3'!$G317="",FALSE,TRUE))</f>
        <v>0</v>
      </c>
      <c r="AB108" s="474"/>
      <c r="AC108" s="474"/>
      <c r="AD108" s="474"/>
      <c r="AE108" s="474"/>
      <c r="AF108" s="472" t="b">
        <f>IF(ISNUMBER('Schedule 3'!AF319)=FALSE,FALSE,IF('Schedule 3'!$G317="",FALSE,TRUE))</f>
        <v>0</v>
      </c>
      <c r="AG108" s="474"/>
      <c r="AH108" s="474"/>
      <c r="AI108" s="474"/>
      <c r="AJ108" s="474"/>
      <c r="AK108" s="472" t="b">
        <f>IF(ISNUMBER('Schedule 3'!AK319)=FALSE,FALSE,IF('Schedule 3'!$G317="",FALSE,TRUE))</f>
        <v>0</v>
      </c>
      <c r="AL108" s="474"/>
      <c r="AM108" s="474"/>
      <c r="AN108" s="474"/>
      <c r="AO108" s="474"/>
      <c r="AP108" s="472" t="b">
        <f>IF(ISNUMBER('Schedule 3'!AP319)=FALSE,FALSE,IF('Schedule 3'!$G317="",FALSE,TRUE))</f>
        <v>0</v>
      </c>
      <c r="AQ108" s="474"/>
      <c r="AR108" s="474"/>
      <c r="AS108" s="474"/>
      <c r="AT108" s="474"/>
      <c r="AU108" s="472" t="b">
        <f>IF(ISNUMBER('Schedule 3'!AU319)=FALSE,FALSE,IF('Schedule 3'!$G317="",FALSE,TRUE))</f>
        <v>0</v>
      </c>
      <c r="AV108" s="474"/>
      <c r="AW108" s="474"/>
      <c r="AX108" s="474"/>
      <c r="AY108" s="474"/>
      <c r="AZ108" s="472" t="b">
        <f>IF(ISNUMBER('Schedule 3'!AZ319)=FALSE,FALSE,IF('Schedule 3'!$G317="",FALSE,TRUE))</f>
        <v>0</v>
      </c>
      <c r="BA108" s="474"/>
      <c r="BB108" s="474"/>
      <c r="BC108" s="474"/>
      <c r="BD108" s="474"/>
      <c r="BE108" s="472" t="b">
        <f>IF(ISNUMBER('Schedule 3'!BE319)=FALSE,FALSE,IF('Schedule 3'!$G317="",FALSE,TRUE))</f>
        <v>0</v>
      </c>
      <c r="BF108" s="474"/>
      <c r="BG108" s="474"/>
      <c r="BH108" s="472"/>
      <c r="BI108" s="472"/>
      <c r="BJ108" s="472" t="b">
        <f>IF(ISNUMBER('Schedule 3'!BJ319)=FALSE,FALSE,IF('Schedule 3'!$G317="",FALSE,TRUE))</f>
        <v>0</v>
      </c>
      <c r="BK108" s="474"/>
      <c r="BL108" s="474"/>
      <c r="BM108" s="474"/>
      <c r="BN108" s="474"/>
      <c r="BO108" s="472" t="b">
        <f>IF(ISNUMBER('Schedule 3'!BO319)=FALSE,FALSE,IF('Schedule 3'!$G317="",FALSE,TRUE))</f>
        <v>0</v>
      </c>
      <c r="BP108" s="474"/>
      <c r="BQ108" s="474"/>
      <c r="BR108" s="474"/>
      <c r="BS108" s="474"/>
      <c r="BT108" s="472" t="b">
        <f>IF(ISNUMBER('Schedule 3'!BT319)=FALSE,FALSE,IF('Schedule 3'!$G317="",FALSE,TRUE))</f>
        <v>0</v>
      </c>
      <c r="BU108" s="474"/>
      <c r="BV108" s="474"/>
      <c r="BW108" s="474"/>
      <c r="BX108" s="474"/>
      <c r="BY108" s="472" t="b">
        <f>IF(ISNUMBER('Schedule 3'!BY319)=FALSE,FALSE,IF('Schedule 3'!$G317="",FALSE,TRUE))</f>
        <v>0</v>
      </c>
      <c r="BZ108" s="474"/>
      <c r="CA108" s="474"/>
      <c r="CB108" s="474"/>
      <c r="CC108" s="474"/>
      <c r="CD108" s="472" t="b">
        <f>IF(ISNUMBER('Schedule 3'!CD319)=FALSE,FALSE,IF('Schedule 3'!$G317="",FALSE,TRUE))</f>
        <v>0</v>
      </c>
      <c r="CE108" s="474"/>
      <c r="CF108" s="474"/>
      <c r="CG108" s="474"/>
      <c r="CH108" s="474"/>
      <c r="CI108" s="472" t="b">
        <f>IF(ISNUMBER('Schedule 3'!CI319)=FALSE,FALSE,IF('Schedule 3'!$G317="",FALSE,TRUE))</f>
        <v>0</v>
      </c>
      <c r="CJ108" s="474"/>
      <c r="CK108" s="474"/>
      <c r="CL108" s="474"/>
      <c r="CM108" s="474"/>
      <c r="CN108" s="472" t="b">
        <f>IF(ISNUMBER('Schedule 3'!CN319)=FALSE,FALSE,IF('Schedule 3'!$G317="",FALSE,TRUE))</f>
        <v>0</v>
      </c>
      <c r="CO108" s="474"/>
      <c r="CP108" s="474"/>
      <c r="CQ108" s="474"/>
      <c r="CR108" s="474"/>
      <c r="CS108" s="472" t="b">
        <f>IF(ISNUMBER('Schedule 3'!CS319)=FALSE,FALSE,IF('Schedule 3'!$G317="",FALSE,TRUE))</f>
        <v>0</v>
      </c>
      <c r="CT108" s="474"/>
      <c r="CU108" s="474"/>
      <c r="CV108" s="474"/>
      <c r="CW108" s="474"/>
      <c r="CX108" s="472" t="b">
        <f>IF(ISNUMBER('Schedule 3'!CX319)=FALSE,FALSE,IF('Schedule 3'!$G317="",FALSE,TRUE))</f>
        <v>0</v>
      </c>
      <c r="CY108" s="474"/>
      <c r="CZ108" s="474"/>
      <c r="DA108" s="474"/>
      <c r="DB108" s="474"/>
      <c r="DC108" s="472" t="b">
        <f>IF(ISNUMBER('Schedule 3'!DC319)=FALSE,FALSE,IF('Schedule 3'!$G317="",FALSE,TRUE))</f>
        <v>0</v>
      </c>
      <c r="DD108" s="474"/>
      <c r="DE108" s="474"/>
      <c r="DF108" s="472"/>
      <c r="DG108" s="472"/>
      <c r="DH108" s="472" t="b">
        <f>IF(ISNUMBER('Schedule 3'!DH319)=FALSE,FALSE,IF('Schedule 3'!$G317="",FALSE,TRUE))</f>
        <v>0</v>
      </c>
      <c r="DI108" s="474"/>
      <c r="DJ108" s="474"/>
      <c r="DK108" s="474"/>
      <c r="DL108" s="474"/>
      <c r="DM108" s="472" t="b">
        <f>IF(ISNUMBER('Schedule 3'!DM319)=FALSE,FALSE,IF('Schedule 3'!$G317="",FALSE,TRUE))</f>
        <v>0</v>
      </c>
      <c r="DN108" s="474"/>
      <c r="DO108" s="474"/>
      <c r="DP108" s="474"/>
      <c r="DQ108" s="474"/>
      <c r="DR108" s="472" t="b">
        <f>IF(ISNUMBER('Schedule 3'!DR319)=FALSE,FALSE,IF('Schedule 3'!$G317="",FALSE,TRUE))</f>
        <v>0</v>
      </c>
      <c r="DS108" s="474"/>
      <c r="DT108" s="474"/>
      <c r="DU108" s="474"/>
      <c r="DV108" s="474"/>
      <c r="DW108" s="472" t="b">
        <f>IF(ISNUMBER('Schedule 3'!DW319)=FALSE,FALSE,IF('Schedule 3'!$G317="",FALSE,TRUE))</f>
        <v>0</v>
      </c>
      <c r="DX108" s="474"/>
      <c r="DY108" s="474"/>
      <c r="DZ108" s="474"/>
      <c r="EA108" s="474"/>
      <c r="EB108" s="472" t="b">
        <f>IF(ISNUMBER('Schedule 3'!EB319)=FALSE,FALSE,IF('Schedule 3'!$G317="",FALSE,TRUE))</f>
        <v>0</v>
      </c>
      <c r="EC108" s="474"/>
      <c r="ED108" s="474"/>
      <c r="EE108" s="474"/>
      <c r="EF108" s="474"/>
      <c r="EG108" s="472" t="b">
        <f>IF(ISNUMBER('Schedule 3'!EG319)=FALSE,FALSE,IF('Schedule 3'!$G317="",FALSE,TRUE))</f>
        <v>0</v>
      </c>
      <c r="EH108" s="474"/>
      <c r="EI108" s="474"/>
      <c r="EJ108" s="474"/>
      <c r="EK108" s="474"/>
      <c r="EL108" s="472" t="b">
        <f>IF(ISNUMBER('Schedule 3'!EL319)=FALSE,FALSE,IF('Schedule 3'!$G317="",FALSE,TRUE))</f>
        <v>0</v>
      </c>
      <c r="EM108" s="474"/>
      <c r="EN108" s="474"/>
      <c r="EO108" s="474"/>
      <c r="EP108" s="474"/>
      <c r="EQ108" s="472" t="b">
        <f>IF(ISNUMBER('Schedule 3'!EQ319)=FALSE,FALSE,IF('Schedule 3'!$G317="",FALSE,TRUE))</f>
        <v>0</v>
      </c>
      <c r="ER108" s="474"/>
      <c r="ES108" s="474"/>
      <c r="ET108" s="474"/>
      <c r="EU108" s="474"/>
      <c r="EV108" s="472" t="b">
        <f>IF(ISNUMBER('Schedule 3'!EV319)=FALSE,FALSE,IF('Schedule 3'!$G317="",FALSE,TRUE))</f>
        <v>0</v>
      </c>
      <c r="EW108" s="474"/>
      <c r="EX108" s="474"/>
      <c r="EY108" s="474"/>
      <c r="EZ108" s="474"/>
      <c r="FA108" s="472" t="b">
        <f>IF(ISNUMBER('Schedule 3'!FA319)=FALSE,FALSE,IF('Schedule 3'!$G317="",FALSE,TRUE))</f>
        <v>0</v>
      </c>
      <c r="FB108" s="474"/>
      <c r="FC108" s="474"/>
      <c r="FD108" s="472"/>
      <c r="FE108" s="472"/>
      <c r="FF108" s="472" t="b">
        <f>IF(ISNUMBER('Schedule 3'!FF319)=FALSE,FALSE,IF('Schedule 3'!$G317="",FALSE,TRUE))</f>
        <v>0</v>
      </c>
      <c r="FG108" s="474"/>
      <c r="FH108" s="474"/>
      <c r="FI108" s="474"/>
      <c r="FJ108" s="474"/>
      <c r="FK108" s="472" t="b">
        <f>IF(ISNUMBER('Schedule 3'!FK319)=FALSE,FALSE,IF('Schedule 3'!$G317="",FALSE,TRUE))</f>
        <v>0</v>
      </c>
      <c r="FL108" s="474"/>
      <c r="FM108" s="474"/>
      <c r="FN108" s="474"/>
      <c r="FO108" s="474"/>
      <c r="FP108" s="472" t="b">
        <f>IF(ISNUMBER('Schedule 3'!FP319)=FALSE,FALSE,IF('Schedule 3'!$G317="",FALSE,TRUE))</f>
        <v>0</v>
      </c>
      <c r="FQ108" s="474"/>
      <c r="FR108" s="474"/>
      <c r="FS108" s="474"/>
      <c r="FT108" s="474"/>
      <c r="FU108" s="472" t="b">
        <f>IF(ISNUMBER('Schedule 3'!FU319)=FALSE,FALSE,IF('Schedule 3'!$G317="",FALSE,TRUE))</f>
        <v>0</v>
      </c>
      <c r="FV108" s="474"/>
      <c r="FW108" s="474"/>
      <c r="FX108" s="474"/>
      <c r="FY108" s="474"/>
      <c r="FZ108" s="472" t="b">
        <f>IF(ISNUMBER('Schedule 3'!FZ319)=FALSE,FALSE,IF('Schedule 3'!$G317="",FALSE,TRUE))</f>
        <v>0</v>
      </c>
      <c r="GA108" s="474"/>
      <c r="GB108" s="474"/>
      <c r="GC108" s="474"/>
      <c r="GD108" s="474"/>
      <c r="GE108" s="472" t="b">
        <f>IF(ISNUMBER('Schedule 3'!GE319)=FALSE,FALSE,IF('Schedule 3'!$G317="",FALSE,TRUE))</f>
        <v>0</v>
      </c>
      <c r="GF108" s="474"/>
      <c r="GG108" s="474"/>
      <c r="GH108" s="474"/>
      <c r="GI108" s="474"/>
      <c r="GJ108" s="472" t="b">
        <f>IF(ISNUMBER('Schedule 3'!GJ319)=FALSE,FALSE,IF('Schedule 3'!$G317="",FALSE,TRUE))</f>
        <v>0</v>
      </c>
      <c r="GK108" s="474"/>
      <c r="GL108" s="474"/>
      <c r="GM108" s="474"/>
      <c r="GN108" s="474"/>
      <c r="GO108" s="472" t="b">
        <f>IF(ISNUMBER('Schedule 3'!GO319)=FALSE,FALSE,IF('Schedule 3'!$G317="",FALSE,TRUE))</f>
        <v>0</v>
      </c>
      <c r="GP108" s="474"/>
      <c r="GQ108" s="474"/>
      <c r="GR108" s="474"/>
      <c r="GS108" s="474"/>
      <c r="GT108" s="472" t="b">
        <f>IF(ISNUMBER('Schedule 3'!GT319)=FALSE,FALSE,IF('Schedule 3'!$G317="",FALSE,TRUE))</f>
        <v>0</v>
      </c>
      <c r="GU108" s="474"/>
      <c r="GV108" s="474"/>
      <c r="GW108" s="474"/>
      <c r="GX108" s="474"/>
      <c r="GY108" s="472" t="b">
        <f>IF(ISNUMBER('Schedule 3'!GY319)=FALSE,FALSE,IF('Schedule 3'!$G317="",FALSE,TRUE))</f>
        <v>0</v>
      </c>
      <c r="GZ108" s="474"/>
      <c r="HA108" s="474"/>
      <c r="HB108" s="472"/>
      <c r="HC108" s="472"/>
      <c r="HD108" s="472" t="b">
        <f>IF(ISNUMBER('Schedule 3'!HD319)=FALSE,FALSE,IF('Schedule 3'!$G317="",FALSE,TRUE))</f>
        <v>0</v>
      </c>
      <c r="HE108" s="474"/>
      <c r="HF108" s="474"/>
      <c r="HG108" s="474"/>
      <c r="HH108" s="474"/>
      <c r="HI108" s="472" t="b">
        <f>IF(ISNUMBER('Schedule 3'!HI319)=FALSE,FALSE,IF('Schedule 3'!$G317="",FALSE,TRUE))</f>
        <v>0</v>
      </c>
      <c r="HJ108" s="474"/>
      <c r="HK108" s="474"/>
      <c r="HL108" s="474"/>
      <c r="HM108" s="474"/>
      <c r="HN108" s="472" t="b">
        <f>IF(ISNUMBER('Schedule 3'!HN319)=FALSE,FALSE,IF('Schedule 3'!$G317="",FALSE,TRUE))</f>
        <v>0</v>
      </c>
      <c r="HO108" s="474"/>
      <c r="HP108" s="474"/>
      <c r="HQ108" s="474"/>
      <c r="HR108" s="474"/>
      <c r="HS108" s="472" t="b">
        <f>IF(ISNUMBER('Schedule 3'!HS319)=FALSE,FALSE,IF('Schedule 3'!$G317="",FALSE,TRUE))</f>
        <v>0</v>
      </c>
      <c r="HT108" s="474"/>
      <c r="HU108" s="474"/>
      <c r="HV108" s="474"/>
      <c r="HW108" s="474"/>
      <c r="HX108" s="472" t="b">
        <f>IF(ISNUMBER('Schedule 3'!HX319)=FALSE,FALSE,IF('Schedule 3'!$G317="",FALSE,TRUE))</f>
        <v>0</v>
      </c>
      <c r="HY108" s="474"/>
      <c r="HZ108" s="474"/>
      <c r="IA108" s="474"/>
      <c r="IB108" s="474"/>
      <c r="IC108" s="472" t="b">
        <f>IF(ISNUMBER('Schedule 3'!IC319)=FALSE,FALSE,IF('Schedule 3'!$G317="",FALSE,TRUE))</f>
        <v>0</v>
      </c>
      <c r="ID108" s="474"/>
      <c r="IE108" s="474"/>
      <c r="IF108" s="474"/>
      <c r="IG108" s="474"/>
      <c r="IH108" s="472" t="b">
        <f>IF(ISNUMBER('Schedule 3'!IH319)=FALSE,FALSE,IF('Schedule 3'!$G317="",FALSE,TRUE))</f>
        <v>0</v>
      </c>
      <c r="II108" s="474"/>
      <c r="IJ108" s="474"/>
      <c r="IK108" s="474"/>
      <c r="IL108" s="474"/>
      <c r="IM108" s="472" t="b">
        <f>IF(ISNUMBER('Schedule 3'!IM319)=FALSE,FALSE,IF('Schedule 3'!$G317="",FALSE,TRUE))</f>
        <v>0</v>
      </c>
      <c r="IN108" s="474"/>
      <c r="IO108" s="474"/>
      <c r="IP108" s="474"/>
      <c r="IQ108" s="474"/>
      <c r="IR108" s="472" t="b">
        <f>IF(ISNUMBER('Schedule 3'!IR319)=FALSE,FALSE,IF('Schedule 3'!$G317="",FALSE,TRUE))</f>
        <v>0</v>
      </c>
      <c r="IS108" s="474"/>
      <c r="IT108" s="474"/>
      <c r="IU108" s="474"/>
      <c r="IV108" s="474"/>
      <c r="IW108" s="472" t="b">
        <f>IF(ISNUMBER('Schedule 3'!IW319)=FALSE,FALSE,IF('Schedule 3'!$G317="",FALSE,TRUE))</f>
        <v>0</v>
      </c>
      <c r="IX108" s="474"/>
      <c r="IY108" s="465"/>
      <c r="IZ108" s="78"/>
    </row>
    <row r="109" spans="2:260" x14ac:dyDescent="0.35">
      <c r="B109" s="469"/>
      <c r="C109" s="4" t="s">
        <v>530</v>
      </c>
      <c r="D109" s="470" t="s">
        <v>531</v>
      </c>
      <c r="E109" s="470"/>
      <c r="F109" s="471"/>
      <c r="G109" s="472"/>
      <c r="H109" s="473"/>
      <c r="I109" s="472"/>
      <c r="J109" s="471"/>
      <c r="K109" s="472"/>
      <c r="L109" s="472" t="b">
        <f>IF(ISNUMBER('Schedule 3'!L327)=FALSE,FALSE,IF('Schedule 3'!$G325="",FALSE,TRUE))</f>
        <v>0</v>
      </c>
      <c r="M109" s="474"/>
      <c r="N109" s="474"/>
      <c r="O109" s="474"/>
      <c r="P109" s="474"/>
      <c r="Q109" s="472" t="b">
        <f>IF(ISNUMBER('Schedule 3'!Q327)=FALSE,FALSE,IF('Schedule 3'!$G325="",FALSE,TRUE))</f>
        <v>0</v>
      </c>
      <c r="R109" s="474"/>
      <c r="S109" s="474"/>
      <c r="T109" s="474"/>
      <c r="U109" s="474"/>
      <c r="V109" s="472" t="b">
        <f>IF(ISNUMBER('Schedule 3'!V327)=FALSE,FALSE,IF('Schedule 3'!$G325="",FALSE,TRUE))</f>
        <v>0</v>
      </c>
      <c r="W109" s="474"/>
      <c r="X109" s="474"/>
      <c r="Y109" s="474"/>
      <c r="Z109" s="474"/>
      <c r="AA109" s="472" t="b">
        <f>IF(ISNUMBER('Schedule 3'!AA327)=FALSE,FALSE,IF('Schedule 3'!$G325="",FALSE,TRUE))</f>
        <v>0</v>
      </c>
      <c r="AB109" s="474"/>
      <c r="AC109" s="474"/>
      <c r="AD109" s="474"/>
      <c r="AE109" s="474"/>
      <c r="AF109" s="472" t="b">
        <f>IF(ISNUMBER('Schedule 3'!AF327)=FALSE,FALSE,IF('Schedule 3'!$G325="",FALSE,TRUE))</f>
        <v>0</v>
      </c>
      <c r="AG109" s="474"/>
      <c r="AH109" s="474"/>
      <c r="AI109" s="474"/>
      <c r="AJ109" s="474"/>
      <c r="AK109" s="472" t="b">
        <f>IF(ISNUMBER('Schedule 3'!AK327)=FALSE,FALSE,IF('Schedule 3'!$G325="",FALSE,TRUE))</f>
        <v>0</v>
      </c>
      <c r="AL109" s="474"/>
      <c r="AM109" s="474"/>
      <c r="AN109" s="474"/>
      <c r="AO109" s="474"/>
      <c r="AP109" s="472" t="b">
        <f>IF(ISNUMBER('Schedule 3'!AP327)=FALSE,FALSE,IF('Schedule 3'!$G325="",FALSE,TRUE))</f>
        <v>0</v>
      </c>
      <c r="AQ109" s="474"/>
      <c r="AR109" s="474"/>
      <c r="AS109" s="474"/>
      <c r="AT109" s="474"/>
      <c r="AU109" s="472" t="b">
        <f>IF(ISNUMBER('Schedule 3'!AU327)=FALSE,FALSE,IF('Schedule 3'!$G325="",FALSE,TRUE))</f>
        <v>0</v>
      </c>
      <c r="AV109" s="474"/>
      <c r="AW109" s="474"/>
      <c r="AX109" s="474"/>
      <c r="AY109" s="474"/>
      <c r="AZ109" s="472" t="b">
        <f>IF(ISNUMBER('Schedule 3'!AZ327)=FALSE,FALSE,IF('Schedule 3'!$G325="",FALSE,TRUE))</f>
        <v>0</v>
      </c>
      <c r="BA109" s="474"/>
      <c r="BB109" s="474"/>
      <c r="BC109" s="474"/>
      <c r="BD109" s="474"/>
      <c r="BE109" s="472" t="b">
        <f>IF(ISNUMBER('Schedule 3'!BE327)=FALSE,FALSE,IF('Schedule 3'!$G325="",FALSE,TRUE))</f>
        <v>0</v>
      </c>
      <c r="BF109" s="474"/>
      <c r="BG109" s="474"/>
      <c r="BH109" s="472"/>
      <c r="BI109" s="472"/>
      <c r="BJ109" s="472" t="b">
        <f>IF(ISNUMBER('Schedule 3'!BJ327)=FALSE,FALSE,IF('Schedule 3'!$G325="",FALSE,TRUE))</f>
        <v>0</v>
      </c>
      <c r="BK109" s="474"/>
      <c r="BL109" s="474"/>
      <c r="BM109" s="474"/>
      <c r="BN109" s="474"/>
      <c r="BO109" s="472" t="b">
        <f>IF(ISNUMBER('Schedule 3'!BO327)=FALSE,FALSE,IF('Schedule 3'!$G325="",FALSE,TRUE))</f>
        <v>0</v>
      </c>
      <c r="BP109" s="474"/>
      <c r="BQ109" s="474"/>
      <c r="BR109" s="474"/>
      <c r="BS109" s="474"/>
      <c r="BT109" s="472" t="b">
        <f>IF(ISNUMBER('Schedule 3'!BT327)=FALSE,FALSE,IF('Schedule 3'!$G325="",FALSE,TRUE))</f>
        <v>0</v>
      </c>
      <c r="BU109" s="474"/>
      <c r="BV109" s="474"/>
      <c r="BW109" s="474"/>
      <c r="BX109" s="474"/>
      <c r="BY109" s="472" t="b">
        <f>IF(ISNUMBER('Schedule 3'!BY327)=FALSE,FALSE,IF('Schedule 3'!$G325="",FALSE,TRUE))</f>
        <v>0</v>
      </c>
      <c r="BZ109" s="474"/>
      <c r="CA109" s="474"/>
      <c r="CB109" s="474"/>
      <c r="CC109" s="474"/>
      <c r="CD109" s="472" t="b">
        <f>IF(ISNUMBER('Schedule 3'!CD327)=FALSE,FALSE,IF('Schedule 3'!$G325="",FALSE,TRUE))</f>
        <v>0</v>
      </c>
      <c r="CE109" s="474"/>
      <c r="CF109" s="474"/>
      <c r="CG109" s="474"/>
      <c r="CH109" s="474"/>
      <c r="CI109" s="472" t="b">
        <f>IF(ISNUMBER('Schedule 3'!CI327)=FALSE,FALSE,IF('Schedule 3'!$G325="",FALSE,TRUE))</f>
        <v>0</v>
      </c>
      <c r="CJ109" s="474"/>
      <c r="CK109" s="474"/>
      <c r="CL109" s="474"/>
      <c r="CM109" s="474"/>
      <c r="CN109" s="472" t="b">
        <f>IF(ISNUMBER('Schedule 3'!CN327)=FALSE,FALSE,IF('Schedule 3'!$G325="",FALSE,TRUE))</f>
        <v>0</v>
      </c>
      <c r="CO109" s="474"/>
      <c r="CP109" s="474"/>
      <c r="CQ109" s="474"/>
      <c r="CR109" s="474"/>
      <c r="CS109" s="472" t="b">
        <f>IF(ISNUMBER('Schedule 3'!CS327)=FALSE,FALSE,IF('Schedule 3'!$G325="",FALSE,TRUE))</f>
        <v>0</v>
      </c>
      <c r="CT109" s="474"/>
      <c r="CU109" s="474"/>
      <c r="CV109" s="474"/>
      <c r="CW109" s="474"/>
      <c r="CX109" s="472" t="b">
        <f>IF(ISNUMBER('Schedule 3'!CX327)=FALSE,FALSE,IF('Schedule 3'!$G325="",FALSE,TRUE))</f>
        <v>0</v>
      </c>
      <c r="CY109" s="474"/>
      <c r="CZ109" s="474"/>
      <c r="DA109" s="474"/>
      <c r="DB109" s="474"/>
      <c r="DC109" s="472" t="b">
        <f>IF(ISNUMBER('Schedule 3'!DC327)=FALSE,FALSE,IF('Schedule 3'!$G325="",FALSE,TRUE))</f>
        <v>0</v>
      </c>
      <c r="DD109" s="474"/>
      <c r="DE109" s="474"/>
      <c r="DF109" s="472"/>
      <c r="DG109" s="472"/>
      <c r="DH109" s="472" t="b">
        <f>IF(ISNUMBER('Schedule 3'!DH327)=FALSE,FALSE,IF('Schedule 3'!$G325="",FALSE,TRUE))</f>
        <v>0</v>
      </c>
      <c r="DI109" s="474"/>
      <c r="DJ109" s="474"/>
      <c r="DK109" s="474"/>
      <c r="DL109" s="474"/>
      <c r="DM109" s="472" t="b">
        <f>IF(ISNUMBER('Schedule 3'!DM327)=FALSE,FALSE,IF('Schedule 3'!$G325="",FALSE,TRUE))</f>
        <v>0</v>
      </c>
      <c r="DN109" s="474"/>
      <c r="DO109" s="474"/>
      <c r="DP109" s="474"/>
      <c r="DQ109" s="474"/>
      <c r="DR109" s="472" t="b">
        <f>IF(ISNUMBER('Schedule 3'!DR327)=FALSE,FALSE,IF('Schedule 3'!$G325="",FALSE,TRUE))</f>
        <v>0</v>
      </c>
      <c r="DS109" s="474"/>
      <c r="DT109" s="474"/>
      <c r="DU109" s="474"/>
      <c r="DV109" s="474"/>
      <c r="DW109" s="472" t="b">
        <f>IF(ISNUMBER('Schedule 3'!DW327)=FALSE,FALSE,IF('Schedule 3'!$G325="",FALSE,TRUE))</f>
        <v>0</v>
      </c>
      <c r="DX109" s="474"/>
      <c r="DY109" s="474"/>
      <c r="DZ109" s="474"/>
      <c r="EA109" s="474"/>
      <c r="EB109" s="472" t="b">
        <f>IF(ISNUMBER('Schedule 3'!EB327)=FALSE,FALSE,IF('Schedule 3'!$G325="",FALSE,TRUE))</f>
        <v>0</v>
      </c>
      <c r="EC109" s="474"/>
      <c r="ED109" s="474"/>
      <c r="EE109" s="474"/>
      <c r="EF109" s="474"/>
      <c r="EG109" s="472" t="b">
        <f>IF(ISNUMBER('Schedule 3'!EG327)=FALSE,FALSE,IF('Schedule 3'!$G325="",FALSE,TRUE))</f>
        <v>0</v>
      </c>
      <c r="EH109" s="474"/>
      <c r="EI109" s="474"/>
      <c r="EJ109" s="474"/>
      <c r="EK109" s="474"/>
      <c r="EL109" s="472" t="b">
        <f>IF(ISNUMBER('Schedule 3'!EL327)=FALSE,FALSE,IF('Schedule 3'!$G325="",FALSE,TRUE))</f>
        <v>0</v>
      </c>
      <c r="EM109" s="474"/>
      <c r="EN109" s="474"/>
      <c r="EO109" s="474"/>
      <c r="EP109" s="474"/>
      <c r="EQ109" s="472" t="b">
        <f>IF(ISNUMBER('Schedule 3'!EQ327)=FALSE,FALSE,IF('Schedule 3'!$G325="",FALSE,TRUE))</f>
        <v>0</v>
      </c>
      <c r="ER109" s="474"/>
      <c r="ES109" s="474"/>
      <c r="ET109" s="474"/>
      <c r="EU109" s="474"/>
      <c r="EV109" s="472" t="b">
        <f>IF(ISNUMBER('Schedule 3'!EV327)=FALSE,FALSE,IF('Schedule 3'!$G325="",FALSE,TRUE))</f>
        <v>0</v>
      </c>
      <c r="EW109" s="474"/>
      <c r="EX109" s="474"/>
      <c r="EY109" s="474"/>
      <c r="EZ109" s="474"/>
      <c r="FA109" s="472" t="b">
        <f>IF(ISNUMBER('Schedule 3'!FA327)=FALSE,FALSE,IF('Schedule 3'!$G325="",FALSE,TRUE))</f>
        <v>0</v>
      </c>
      <c r="FB109" s="474"/>
      <c r="FC109" s="474"/>
      <c r="FD109" s="472"/>
      <c r="FE109" s="472"/>
      <c r="FF109" s="472" t="b">
        <f>IF(ISNUMBER('Schedule 3'!FF327)=FALSE,FALSE,IF('Schedule 3'!$G325="",FALSE,TRUE))</f>
        <v>0</v>
      </c>
      <c r="FG109" s="474"/>
      <c r="FH109" s="474"/>
      <c r="FI109" s="474"/>
      <c r="FJ109" s="474"/>
      <c r="FK109" s="472" t="b">
        <f>IF(ISNUMBER('Schedule 3'!FK327)=FALSE,FALSE,IF('Schedule 3'!$G325="",FALSE,TRUE))</f>
        <v>0</v>
      </c>
      <c r="FL109" s="474"/>
      <c r="FM109" s="474"/>
      <c r="FN109" s="474"/>
      <c r="FO109" s="474"/>
      <c r="FP109" s="472" t="b">
        <f>IF(ISNUMBER('Schedule 3'!FP327)=FALSE,FALSE,IF('Schedule 3'!$G325="",FALSE,TRUE))</f>
        <v>0</v>
      </c>
      <c r="FQ109" s="474"/>
      <c r="FR109" s="474"/>
      <c r="FS109" s="474"/>
      <c r="FT109" s="474"/>
      <c r="FU109" s="472" t="b">
        <f>IF(ISNUMBER('Schedule 3'!FU327)=FALSE,FALSE,IF('Schedule 3'!$G325="",FALSE,TRUE))</f>
        <v>0</v>
      </c>
      <c r="FV109" s="474"/>
      <c r="FW109" s="474"/>
      <c r="FX109" s="474"/>
      <c r="FY109" s="474"/>
      <c r="FZ109" s="472" t="b">
        <f>IF(ISNUMBER('Schedule 3'!FZ327)=FALSE,FALSE,IF('Schedule 3'!$G325="",FALSE,TRUE))</f>
        <v>0</v>
      </c>
      <c r="GA109" s="474"/>
      <c r="GB109" s="474"/>
      <c r="GC109" s="474"/>
      <c r="GD109" s="474"/>
      <c r="GE109" s="472" t="b">
        <f>IF(ISNUMBER('Schedule 3'!GE327)=FALSE,FALSE,IF('Schedule 3'!$G325="",FALSE,TRUE))</f>
        <v>0</v>
      </c>
      <c r="GF109" s="474"/>
      <c r="GG109" s="474"/>
      <c r="GH109" s="474"/>
      <c r="GI109" s="474"/>
      <c r="GJ109" s="472" t="b">
        <f>IF(ISNUMBER('Schedule 3'!GJ327)=FALSE,FALSE,IF('Schedule 3'!$G325="",FALSE,TRUE))</f>
        <v>0</v>
      </c>
      <c r="GK109" s="474"/>
      <c r="GL109" s="474"/>
      <c r="GM109" s="474"/>
      <c r="GN109" s="474"/>
      <c r="GO109" s="472" t="b">
        <f>IF(ISNUMBER('Schedule 3'!GO327)=FALSE,FALSE,IF('Schedule 3'!$G325="",FALSE,TRUE))</f>
        <v>0</v>
      </c>
      <c r="GP109" s="474"/>
      <c r="GQ109" s="474"/>
      <c r="GR109" s="474"/>
      <c r="GS109" s="474"/>
      <c r="GT109" s="472" t="b">
        <f>IF(ISNUMBER('Schedule 3'!GT327)=FALSE,FALSE,IF('Schedule 3'!$G325="",FALSE,TRUE))</f>
        <v>0</v>
      </c>
      <c r="GU109" s="474"/>
      <c r="GV109" s="474"/>
      <c r="GW109" s="474"/>
      <c r="GX109" s="474"/>
      <c r="GY109" s="472" t="b">
        <f>IF(ISNUMBER('Schedule 3'!GY327)=FALSE,FALSE,IF('Schedule 3'!$G325="",FALSE,TRUE))</f>
        <v>0</v>
      </c>
      <c r="GZ109" s="474"/>
      <c r="HA109" s="474"/>
      <c r="HB109" s="472"/>
      <c r="HC109" s="472"/>
      <c r="HD109" s="472" t="b">
        <f>IF(ISNUMBER('Schedule 3'!HD327)=FALSE,FALSE,IF('Schedule 3'!$G325="",FALSE,TRUE))</f>
        <v>0</v>
      </c>
      <c r="HE109" s="474"/>
      <c r="HF109" s="474"/>
      <c r="HG109" s="474"/>
      <c r="HH109" s="474"/>
      <c r="HI109" s="472" t="b">
        <f>IF(ISNUMBER('Schedule 3'!HI327)=FALSE,FALSE,IF('Schedule 3'!$G325="",FALSE,TRUE))</f>
        <v>0</v>
      </c>
      <c r="HJ109" s="474"/>
      <c r="HK109" s="474"/>
      <c r="HL109" s="474"/>
      <c r="HM109" s="474"/>
      <c r="HN109" s="472" t="b">
        <f>IF(ISNUMBER('Schedule 3'!HN327)=FALSE,FALSE,IF('Schedule 3'!$G325="",FALSE,TRUE))</f>
        <v>0</v>
      </c>
      <c r="HO109" s="474"/>
      <c r="HP109" s="474"/>
      <c r="HQ109" s="474"/>
      <c r="HR109" s="474"/>
      <c r="HS109" s="472" t="b">
        <f>IF(ISNUMBER('Schedule 3'!HS327)=FALSE,FALSE,IF('Schedule 3'!$G325="",FALSE,TRUE))</f>
        <v>0</v>
      </c>
      <c r="HT109" s="474"/>
      <c r="HU109" s="474"/>
      <c r="HV109" s="474"/>
      <c r="HW109" s="474"/>
      <c r="HX109" s="472" t="b">
        <f>IF(ISNUMBER('Schedule 3'!HX327)=FALSE,FALSE,IF('Schedule 3'!$G325="",FALSE,TRUE))</f>
        <v>0</v>
      </c>
      <c r="HY109" s="474"/>
      <c r="HZ109" s="474"/>
      <c r="IA109" s="474"/>
      <c r="IB109" s="474"/>
      <c r="IC109" s="472" t="b">
        <f>IF(ISNUMBER('Schedule 3'!IC327)=FALSE,FALSE,IF('Schedule 3'!$G325="",FALSE,TRUE))</f>
        <v>0</v>
      </c>
      <c r="ID109" s="474"/>
      <c r="IE109" s="474"/>
      <c r="IF109" s="474"/>
      <c r="IG109" s="474"/>
      <c r="IH109" s="472" t="b">
        <f>IF(ISNUMBER('Schedule 3'!IH327)=FALSE,FALSE,IF('Schedule 3'!$G325="",FALSE,TRUE))</f>
        <v>0</v>
      </c>
      <c r="II109" s="474"/>
      <c r="IJ109" s="474"/>
      <c r="IK109" s="474"/>
      <c r="IL109" s="474"/>
      <c r="IM109" s="472" t="b">
        <f>IF(ISNUMBER('Schedule 3'!IM327)=FALSE,FALSE,IF('Schedule 3'!$G325="",FALSE,TRUE))</f>
        <v>0</v>
      </c>
      <c r="IN109" s="474"/>
      <c r="IO109" s="474"/>
      <c r="IP109" s="474"/>
      <c r="IQ109" s="474"/>
      <c r="IR109" s="472" t="b">
        <f>IF(ISNUMBER('Schedule 3'!IR327)=FALSE,FALSE,IF('Schedule 3'!$G325="",FALSE,TRUE))</f>
        <v>0</v>
      </c>
      <c r="IS109" s="474"/>
      <c r="IT109" s="474"/>
      <c r="IU109" s="474"/>
      <c r="IV109" s="474"/>
      <c r="IW109" s="472" t="b">
        <f>IF(ISNUMBER('Schedule 3'!IW327)=FALSE,FALSE,IF('Schedule 3'!$G325="",FALSE,TRUE))</f>
        <v>0</v>
      </c>
      <c r="IX109" s="474"/>
      <c r="IY109" s="465"/>
      <c r="IZ109" s="78"/>
    </row>
    <row r="110" spans="2:260" x14ac:dyDescent="0.35">
      <c r="B110" s="469"/>
      <c r="C110" s="4" t="s">
        <v>535</v>
      </c>
      <c r="D110" s="470" t="s">
        <v>536</v>
      </c>
      <c r="E110" s="470"/>
      <c r="F110" s="471"/>
      <c r="G110" s="472"/>
      <c r="H110" s="473"/>
      <c r="I110" s="472"/>
      <c r="J110" s="471"/>
      <c r="K110" s="472"/>
      <c r="L110" s="472" t="b">
        <f>IF(ISNUMBER('Schedule 3'!L335)=FALSE,FALSE,IF('Schedule 3'!$G333="",FALSE,TRUE))</f>
        <v>0</v>
      </c>
      <c r="M110" s="474"/>
      <c r="N110" s="474"/>
      <c r="O110" s="474"/>
      <c r="P110" s="474"/>
      <c r="Q110" s="472" t="b">
        <f>IF(ISNUMBER('Schedule 3'!Q335)=FALSE,FALSE,IF('Schedule 3'!$G333="",FALSE,TRUE))</f>
        <v>0</v>
      </c>
      <c r="R110" s="474"/>
      <c r="S110" s="474"/>
      <c r="T110" s="474"/>
      <c r="U110" s="474"/>
      <c r="V110" s="472" t="b">
        <f>IF(ISNUMBER('Schedule 3'!V335)=FALSE,FALSE,IF('Schedule 3'!$G333="",FALSE,TRUE))</f>
        <v>0</v>
      </c>
      <c r="W110" s="474"/>
      <c r="X110" s="474"/>
      <c r="Y110" s="474"/>
      <c r="Z110" s="474"/>
      <c r="AA110" s="472" t="b">
        <f>IF(ISNUMBER('Schedule 3'!AA335)=FALSE,FALSE,IF('Schedule 3'!$G333="",FALSE,TRUE))</f>
        <v>0</v>
      </c>
      <c r="AB110" s="474"/>
      <c r="AC110" s="474"/>
      <c r="AD110" s="474"/>
      <c r="AE110" s="474"/>
      <c r="AF110" s="472" t="b">
        <f>IF(ISNUMBER('Schedule 3'!AF335)=FALSE,FALSE,IF('Schedule 3'!$G333="",FALSE,TRUE))</f>
        <v>0</v>
      </c>
      <c r="AG110" s="474"/>
      <c r="AH110" s="474"/>
      <c r="AI110" s="474"/>
      <c r="AJ110" s="474"/>
      <c r="AK110" s="472" t="b">
        <f>IF(ISNUMBER('Schedule 3'!AK335)=FALSE,FALSE,IF('Schedule 3'!$G333="",FALSE,TRUE))</f>
        <v>0</v>
      </c>
      <c r="AL110" s="474"/>
      <c r="AM110" s="474"/>
      <c r="AN110" s="474"/>
      <c r="AO110" s="474"/>
      <c r="AP110" s="472" t="b">
        <f>IF(ISNUMBER('Schedule 3'!AP335)=FALSE,FALSE,IF('Schedule 3'!$G333="",FALSE,TRUE))</f>
        <v>0</v>
      </c>
      <c r="AQ110" s="474"/>
      <c r="AR110" s="474"/>
      <c r="AS110" s="474"/>
      <c r="AT110" s="474"/>
      <c r="AU110" s="472" t="b">
        <f>IF(ISNUMBER('Schedule 3'!AU335)=FALSE,FALSE,IF('Schedule 3'!$G333="",FALSE,TRUE))</f>
        <v>0</v>
      </c>
      <c r="AV110" s="474"/>
      <c r="AW110" s="474"/>
      <c r="AX110" s="474"/>
      <c r="AY110" s="474"/>
      <c r="AZ110" s="472" t="b">
        <f>IF(ISNUMBER('Schedule 3'!AZ335)=FALSE,FALSE,IF('Schedule 3'!$G333="",FALSE,TRUE))</f>
        <v>0</v>
      </c>
      <c r="BA110" s="474"/>
      <c r="BB110" s="474"/>
      <c r="BC110" s="474"/>
      <c r="BD110" s="474"/>
      <c r="BE110" s="472" t="b">
        <f>IF(ISNUMBER('Schedule 3'!BE335)=FALSE,FALSE,IF('Schedule 3'!$G333="",FALSE,TRUE))</f>
        <v>0</v>
      </c>
      <c r="BF110" s="474"/>
      <c r="BG110" s="474"/>
      <c r="BH110" s="472"/>
      <c r="BI110" s="472"/>
      <c r="BJ110" s="472" t="b">
        <f>IF(ISNUMBER('Schedule 3'!BJ335)=FALSE,FALSE,IF('Schedule 3'!$G333="",FALSE,TRUE))</f>
        <v>0</v>
      </c>
      <c r="BK110" s="474"/>
      <c r="BL110" s="474"/>
      <c r="BM110" s="474"/>
      <c r="BN110" s="474"/>
      <c r="BO110" s="472" t="b">
        <f>IF(ISNUMBER('Schedule 3'!BO335)=FALSE,FALSE,IF('Schedule 3'!$G333="",FALSE,TRUE))</f>
        <v>0</v>
      </c>
      <c r="BP110" s="474"/>
      <c r="BQ110" s="474"/>
      <c r="BR110" s="474"/>
      <c r="BS110" s="474"/>
      <c r="BT110" s="472" t="b">
        <f>IF(ISNUMBER('Schedule 3'!BT335)=FALSE,FALSE,IF('Schedule 3'!$G333="",FALSE,TRUE))</f>
        <v>0</v>
      </c>
      <c r="BU110" s="474"/>
      <c r="BV110" s="474"/>
      <c r="BW110" s="474"/>
      <c r="BX110" s="474"/>
      <c r="BY110" s="472" t="b">
        <f>IF(ISNUMBER('Schedule 3'!BY335)=FALSE,FALSE,IF('Schedule 3'!$G333="",FALSE,TRUE))</f>
        <v>0</v>
      </c>
      <c r="BZ110" s="474"/>
      <c r="CA110" s="474"/>
      <c r="CB110" s="474"/>
      <c r="CC110" s="474"/>
      <c r="CD110" s="472" t="b">
        <f>IF(ISNUMBER('Schedule 3'!CD335)=FALSE,FALSE,IF('Schedule 3'!$G333="",FALSE,TRUE))</f>
        <v>0</v>
      </c>
      <c r="CE110" s="474"/>
      <c r="CF110" s="474"/>
      <c r="CG110" s="474"/>
      <c r="CH110" s="474"/>
      <c r="CI110" s="472" t="b">
        <f>IF(ISNUMBER('Schedule 3'!CI335)=FALSE,FALSE,IF('Schedule 3'!$G333="",FALSE,TRUE))</f>
        <v>0</v>
      </c>
      <c r="CJ110" s="474"/>
      <c r="CK110" s="474"/>
      <c r="CL110" s="474"/>
      <c r="CM110" s="474"/>
      <c r="CN110" s="472" t="b">
        <f>IF(ISNUMBER('Schedule 3'!CN335)=FALSE,FALSE,IF('Schedule 3'!$G333="",FALSE,TRUE))</f>
        <v>0</v>
      </c>
      <c r="CO110" s="474"/>
      <c r="CP110" s="474"/>
      <c r="CQ110" s="474"/>
      <c r="CR110" s="474"/>
      <c r="CS110" s="472" t="b">
        <f>IF(ISNUMBER('Schedule 3'!CS335)=FALSE,FALSE,IF('Schedule 3'!$G333="",FALSE,TRUE))</f>
        <v>0</v>
      </c>
      <c r="CT110" s="474"/>
      <c r="CU110" s="474"/>
      <c r="CV110" s="474"/>
      <c r="CW110" s="474"/>
      <c r="CX110" s="472" t="b">
        <f>IF(ISNUMBER('Schedule 3'!CX335)=FALSE,FALSE,IF('Schedule 3'!$G333="",FALSE,TRUE))</f>
        <v>0</v>
      </c>
      <c r="CY110" s="474"/>
      <c r="CZ110" s="474"/>
      <c r="DA110" s="474"/>
      <c r="DB110" s="474"/>
      <c r="DC110" s="472" t="b">
        <f>IF(ISNUMBER('Schedule 3'!DC335)=FALSE,FALSE,IF('Schedule 3'!$G333="",FALSE,TRUE))</f>
        <v>0</v>
      </c>
      <c r="DD110" s="474"/>
      <c r="DE110" s="474"/>
      <c r="DF110" s="472"/>
      <c r="DG110" s="472"/>
      <c r="DH110" s="472" t="b">
        <f>IF(ISNUMBER('Schedule 3'!DH335)=FALSE,FALSE,IF('Schedule 3'!$G333="",FALSE,TRUE))</f>
        <v>0</v>
      </c>
      <c r="DI110" s="474"/>
      <c r="DJ110" s="474"/>
      <c r="DK110" s="474"/>
      <c r="DL110" s="474"/>
      <c r="DM110" s="472" t="b">
        <f>IF(ISNUMBER('Schedule 3'!DM335)=FALSE,FALSE,IF('Schedule 3'!$G333="",FALSE,TRUE))</f>
        <v>0</v>
      </c>
      <c r="DN110" s="474"/>
      <c r="DO110" s="474"/>
      <c r="DP110" s="474"/>
      <c r="DQ110" s="474"/>
      <c r="DR110" s="472" t="b">
        <f>IF(ISNUMBER('Schedule 3'!DR335)=FALSE,FALSE,IF('Schedule 3'!$G333="",FALSE,TRUE))</f>
        <v>0</v>
      </c>
      <c r="DS110" s="474"/>
      <c r="DT110" s="474"/>
      <c r="DU110" s="474"/>
      <c r="DV110" s="474"/>
      <c r="DW110" s="472" t="b">
        <f>IF(ISNUMBER('Schedule 3'!DW335)=FALSE,FALSE,IF('Schedule 3'!$G333="",FALSE,TRUE))</f>
        <v>0</v>
      </c>
      <c r="DX110" s="474"/>
      <c r="DY110" s="474"/>
      <c r="DZ110" s="474"/>
      <c r="EA110" s="474"/>
      <c r="EB110" s="472" t="b">
        <f>IF(ISNUMBER('Schedule 3'!EB335)=FALSE,FALSE,IF('Schedule 3'!$G333="",FALSE,TRUE))</f>
        <v>0</v>
      </c>
      <c r="EC110" s="474"/>
      <c r="ED110" s="474"/>
      <c r="EE110" s="474"/>
      <c r="EF110" s="474"/>
      <c r="EG110" s="472" t="b">
        <f>IF(ISNUMBER('Schedule 3'!EG335)=FALSE,FALSE,IF('Schedule 3'!$G333="",FALSE,TRUE))</f>
        <v>0</v>
      </c>
      <c r="EH110" s="474"/>
      <c r="EI110" s="474"/>
      <c r="EJ110" s="474"/>
      <c r="EK110" s="474"/>
      <c r="EL110" s="472" t="b">
        <f>IF(ISNUMBER('Schedule 3'!EL335)=FALSE,FALSE,IF('Schedule 3'!$G333="",FALSE,TRUE))</f>
        <v>0</v>
      </c>
      <c r="EM110" s="474"/>
      <c r="EN110" s="474"/>
      <c r="EO110" s="474"/>
      <c r="EP110" s="474"/>
      <c r="EQ110" s="472" t="b">
        <f>IF(ISNUMBER('Schedule 3'!EQ335)=FALSE,FALSE,IF('Schedule 3'!$G333="",FALSE,TRUE))</f>
        <v>0</v>
      </c>
      <c r="ER110" s="474"/>
      <c r="ES110" s="474"/>
      <c r="ET110" s="474"/>
      <c r="EU110" s="474"/>
      <c r="EV110" s="472" t="b">
        <f>IF(ISNUMBER('Schedule 3'!EV335)=FALSE,FALSE,IF('Schedule 3'!$G333="",FALSE,TRUE))</f>
        <v>0</v>
      </c>
      <c r="EW110" s="474"/>
      <c r="EX110" s="474"/>
      <c r="EY110" s="474"/>
      <c r="EZ110" s="474"/>
      <c r="FA110" s="472" t="b">
        <f>IF(ISNUMBER('Schedule 3'!FA335)=FALSE,FALSE,IF('Schedule 3'!$G333="",FALSE,TRUE))</f>
        <v>0</v>
      </c>
      <c r="FB110" s="474"/>
      <c r="FC110" s="474"/>
      <c r="FD110" s="472"/>
      <c r="FE110" s="472"/>
      <c r="FF110" s="472" t="b">
        <f>IF(ISNUMBER('Schedule 3'!FF335)=FALSE,FALSE,IF('Schedule 3'!$G333="",FALSE,TRUE))</f>
        <v>0</v>
      </c>
      <c r="FG110" s="474"/>
      <c r="FH110" s="474"/>
      <c r="FI110" s="474"/>
      <c r="FJ110" s="474"/>
      <c r="FK110" s="472" t="b">
        <f>IF(ISNUMBER('Schedule 3'!FK335)=FALSE,FALSE,IF('Schedule 3'!$G333="",FALSE,TRUE))</f>
        <v>0</v>
      </c>
      <c r="FL110" s="474"/>
      <c r="FM110" s="474"/>
      <c r="FN110" s="474"/>
      <c r="FO110" s="474"/>
      <c r="FP110" s="472" t="b">
        <f>IF(ISNUMBER('Schedule 3'!FP335)=FALSE,FALSE,IF('Schedule 3'!$G333="",FALSE,TRUE))</f>
        <v>0</v>
      </c>
      <c r="FQ110" s="474"/>
      <c r="FR110" s="474"/>
      <c r="FS110" s="474"/>
      <c r="FT110" s="474"/>
      <c r="FU110" s="472" t="b">
        <f>IF(ISNUMBER('Schedule 3'!FU335)=FALSE,FALSE,IF('Schedule 3'!$G333="",FALSE,TRUE))</f>
        <v>0</v>
      </c>
      <c r="FV110" s="474"/>
      <c r="FW110" s="474"/>
      <c r="FX110" s="474"/>
      <c r="FY110" s="474"/>
      <c r="FZ110" s="472" t="b">
        <f>IF(ISNUMBER('Schedule 3'!FZ335)=FALSE,FALSE,IF('Schedule 3'!$G333="",FALSE,TRUE))</f>
        <v>0</v>
      </c>
      <c r="GA110" s="474"/>
      <c r="GB110" s="474"/>
      <c r="GC110" s="474"/>
      <c r="GD110" s="474"/>
      <c r="GE110" s="472" t="b">
        <f>IF(ISNUMBER('Schedule 3'!GE335)=FALSE,FALSE,IF('Schedule 3'!$G333="",FALSE,TRUE))</f>
        <v>0</v>
      </c>
      <c r="GF110" s="474"/>
      <c r="GG110" s="474"/>
      <c r="GH110" s="474"/>
      <c r="GI110" s="474"/>
      <c r="GJ110" s="472" t="b">
        <f>IF(ISNUMBER('Schedule 3'!GJ335)=FALSE,FALSE,IF('Schedule 3'!$G333="",FALSE,TRUE))</f>
        <v>0</v>
      </c>
      <c r="GK110" s="474"/>
      <c r="GL110" s="474"/>
      <c r="GM110" s="474"/>
      <c r="GN110" s="474"/>
      <c r="GO110" s="472" t="b">
        <f>IF(ISNUMBER('Schedule 3'!GO335)=FALSE,FALSE,IF('Schedule 3'!$G333="",FALSE,TRUE))</f>
        <v>0</v>
      </c>
      <c r="GP110" s="474"/>
      <c r="GQ110" s="474"/>
      <c r="GR110" s="474"/>
      <c r="GS110" s="474"/>
      <c r="GT110" s="472" t="b">
        <f>IF(ISNUMBER('Schedule 3'!GT335)=FALSE,FALSE,IF('Schedule 3'!$G333="",FALSE,TRUE))</f>
        <v>0</v>
      </c>
      <c r="GU110" s="474"/>
      <c r="GV110" s="474"/>
      <c r="GW110" s="474"/>
      <c r="GX110" s="474"/>
      <c r="GY110" s="472" t="b">
        <f>IF(ISNUMBER('Schedule 3'!GY335)=FALSE,FALSE,IF('Schedule 3'!$G333="",FALSE,TRUE))</f>
        <v>0</v>
      </c>
      <c r="GZ110" s="474"/>
      <c r="HA110" s="474"/>
      <c r="HB110" s="472"/>
      <c r="HC110" s="472"/>
      <c r="HD110" s="472" t="b">
        <f>IF(ISNUMBER('Schedule 3'!HD335)=FALSE,FALSE,IF('Schedule 3'!$G333="",FALSE,TRUE))</f>
        <v>0</v>
      </c>
      <c r="HE110" s="474"/>
      <c r="HF110" s="474"/>
      <c r="HG110" s="474"/>
      <c r="HH110" s="474"/>
      <c r="HI110" s="472" t="b">
        <f>IF(ISNUMBER('Schedule 3'!HI335)=FALSE,FALSE,IF('Schedule 3'!$G333="",FALSE,TRUE))</f>
        <v>0</v>
      </c>
      <c r="HJ110" s="474"/>
      <c r="HK110" s="474"/>
      <c r="HL110" s="474"/>
      <c r="HM110" s="474"/>
      <c r="HN110" s="472" t="b">
        <f>IF(ISNUMBER('Schedule 3'!HN335)=FALSE,FALSE,IF('Schedule 3'!$G333="",FALSE,TRUE))</f>
        <v>0</v>
      </c>
      <c r="HO110" s="474"/>
      <c r="HP110" s="474"/>
      <c r="HQ110" s="474"/>
      <c r="HR110" s="474"/>
      <c r="HS110" s="472" t="b">
        <f>IF(ISNUMBER('Schedule 3'!HS335)=FALSE,FALSE,IF('Schedule 3'!$G333="",FALSE,TRUE))</f>
        <v>0</v>
      </c>
      <c r="HT110" s="474"/>
      <c r="HU110" s="474"/>
      <c r="HV110" s="474"/>
      <c r="HW110" s="474"/>
      <c r="HX110" s="472" t="b">
        <f>IF(ISNUMBER('Schedule 3'!HX335)=FALSE,FALSE,IF('Schedule 3'!$G333="",FALSE,TRUE))</f>
        <v>0</v>
      </c>
      <c r="HY110" s="474"/>
      <c r="HZ110" s="474"/>
      <c r="IA110" s="474"/>
      <c r="IB110" s="474"/>
      <c r="IC110" s="472" t="b">
        <f>IF(ISNUMBER('Schedule 3'!IC335)=FALSE,FALSE,IF('Schedule 3'!$G333="",FALSE,TRUE))</f>
        <v>0</v>
      </c>
      <c r="ID110" s="474"/>
      <c r="IE110" s="474"/>
      <c r="IF110" s="474"/>
      <c r="IG110" s="474"/>
      <c r="IH110" s="472" t="b">
        <f>IF(ISNUMBER('Schedule 3'!IH335)=FALSE,FALSE,IF('Schedule 3'!$G333="",FALSE,TRUE))</f>
        <v>0</v>
      </c>
      <c r="II110" s="474"/>
      <c r="IJ110" s="474"/>
      <c r="IK110" s="474"/>
      <c r="IL110" s="474"/>
      <c r="IM110" s="472" t="b">
        <f>IF(ISNUMBER('Schedule 3'!IM335)=FALSE,FALSE,IF('Schedule 3'!$G333="",FALSE,TRUE))</f>
        <v>0</v>
      </c>
      <c r="IN110" s="474"/>
      <c r="IO110" s="474"/>
      <c r="IP110" s="474"/>
      <c r="IQ110" s="474"/>
      <c r="IR110" s="472" t="b">
        <f>IF(ISNUMBER('Schedule 3'!IR335)=FALSE,FALSE,IF('Schedule 3'!$G333="",FALSE,TRUE))</f>
        <v>0</v>
      </c>
      <c r="IS110" s="474"/>
      <c r="IT110" s="474"/>
      <c r="IU110" s="474"/>
      <c r="IV110" s="474"/>
      <c r="IW110" s="472" t="b">
        <f>IF(ISNUMBER('Schedule 3'!IW335)=FALSE,FALSE,IF('Schedule 3'!$G333="",FALSE,TRUE))</f>
        <v>0</v>
      </c>
      <c r="IX110" s="474"/>
      <c r="IY110" s="465"/>
      <c r="IZ110" s="78"/>
    </row>
    <row r="111" spans="2:260" x14ac:dyDescent="0.35">
      <c r="B111" s="469"/>
      <c r="C111" s="4" t="s">
        <v>540</v>
      </c>
      <c r="D111" s="470" t="s">
        <v>541</v>
      </c>
      <c r="E111" s="470"/>
      <c r="F111" s="471"/>
      <c r="G111" s="472"/>
      <c r="H111" s="473"/>
      <c r="I111" s="472"/>
      <c r="J111" s="471"/>
      <c r="K111" s="472"/>
      <c r="L111" s="472" t="b">
        <f>IF(ISNUMBER('Schedule 3'!L343)=FALSE,FALSE,IF('Schedule 3'!$G341="",FALSE,TRUE))</f>
        <v>0</v>
      </c>
      <c r="M111" s="474"/>
      <c r="N111" s="474"/>
      <c r="O111" s="474"/>
      <c r="P111" s="474"/>
      <c r="Q111" s="472" t="b">
        <f>IF(ISNUMBER('Schedule 3'!Q343)=FALSE,FALSE,IF('Schedule 3'!$G341="",FALSE,TRUE))</f>
        <v>0</v>
      </c>
      <c r="R111" s="474"/>
      <c r="S111" s="474"/>
      <c r="T111" s="474"/>
      <c r="U111" s="474"/>
      <c r="V111" s="472" t="b">
        <f>IF(ISNUMBER('Schedule 3'!V343)=FALSE,FALSE,IF('Schedule 3'!$G341="",FALSE,TRUE))</f>
        <v>0</v>
      </c>
      <c r="W111" s="474"/>
      <c r="X111" s="474"/>
      <c r="Y111" s="474"/>
      <c r="Z111" s="474"/>
      <c r="AA111" s="472" t="b">
        <f>IF(ISNUMBER('Schedule 3'!AA343)=FALSE,FALSE,IF('Schedule 3'!$G341="",FALSE,TRUE))</f>
        <v>0</v>
      </c>
      <c r="AB111" s="474"/>
      <c r="AC111" s="474"/>
      <c r="AD111" s="474"/>
      <c r="AE111" s="474"/>
      <c r="AF111" s="472" t="b">
        <f>IF(ISNUMBER('Schedule 3'!AF343)=FALSE,FALSE,IF('Schedule 3'!$G341="",FALSE,TRUE))</f>
        <v>0</v>
      </c>
      <c r="AG111" s="474"/>
      <c r="AH111" s="474"/>
      <c r="AI111" s="474"/>
      <c r="AJ111" s="474"/>
      <c r="AK111" s="472" t="b">
        <f>IF(ISNUMBER('Schedule 3'!AK343)=FALSE,FALSE,IF('Schedule 3'!$G341="",FALSE,TRUE))</f>
        <v>0</v>
      </c>
      <c r="AL111" s="474"/>
      <c r="AM111" s="474"/>
      <c r="AN111" s="474"/>
      <c r="AO111" s="474"/>
      <c r="AP111" s="472" t="b">
        <f>IF(ISNUMBER('Schedule 3'!AP343)=FALSE,FALSE,IF('Schedule 3'!$G341="",FALSE,TRUE))</f>
        <v>0</v>
      </c>
      <c r="AQ111" s="474"/>
      <c r="AR111" s="474"/>
      <c r="AS111" s="474"/>
      <c r="AT111" s="474"/>
      <c r="AU111" s="472" t="b">
        <f>IF(ISNUMBER('Schedule 3'!AU343)=FALSE,FALSE,IF('Schedule 3'!$G341="",FALSE,TRUE))</f>
        <v>0</v>
      </c>
      <c r="AV111" s="474"/>
      <c r="AW111" s="474"/>
      <c r="AX111" s="474"/>
      <c r="AY111" s="474"/>
      <c r="AZ111" s="472" t="b">
        <f>IF(ISNUMBER('Schedule 3'!AZ343)=FALSE,FALSE,IF('Schedule 3'!$G341="",FALSE,TRUE))</f>
        <v>0</v>
      </c>
      <c r="BA111" s="474"/>
      <c r="BB111" s="474"/>
      <c r="BC111" s="474"/>
      <c r="BD111" s="474"/>
      <c r="BE111" s="472" t="b">
        <f>IF(ISNUMBER('Schedule 3'!BE343)=FALSE,FALSE,IF('Schedule 3'!$G341="",FALSE,TRUE))</f>
        <v>0</v>
      </c>
      <c r="BF111" s="474"/>
      <c r="BG111" s="474"/>
      <c r="BH111" s="472"/>
      <c r="BI111" s="472"/>
      <c r="BJ111" s="472" t="b">
        <f>IF(ISNUMBER('Schedule 3'!BJ343)=FALSE,FALSE,IF('Schedule 3'!$G341="",FALSE,TRUE))</f>
        <v>0</v>
      </c>
      <c r="BK111" s="474"/>
      <c r="BL111" s="474"/>
      <c r="BM111" s="474"/>
      <c r="BN111" s="474"/>
      <c r="BO111" s="472" t="b">
        <f>IF(ISNUMBER('Schedule 3'!BO343)=FALSE,FALSE,IF('Schedule 3'!$G341="",FALSE,TRUE))</f>
        <v>0</v>
      </c>
      <c r="BP111" s="474"/>
      <c r="BQ111" s="474"/>
      <c r="BR111" s="474"/>
      <c r="BS111" s="474"/>
      <c r="BT111" s="472" t="b">
        <f>IF(ISNUMBER('Schedule 3'!BT343)=FALSE,FALSE,IF('Schedule 3'!$G341="",FALSE,TRUE))</f>
        <v>0</v>
      </c>
      <c r="BU111" s="474"/>
      <c r="BV111" s="474"/>
      <c r="BW111" s="474"/>
      <c r="BX111" s="474"/>
      <c r="BY111" s="472" t="b">
        <f>IF(ISNUMBER('Schedule 3'!BY343)=FALSE,FALSE,IF('Schedule 3'!$G341="",FALSE,TRUE))</f>
        <v>0</v>
      </c>
      <c r="BZ111" s="474"/>
      <c r="CA111" s="474"/>
      <c r="CB111" s="474"/>
      <c r="CC111" s="474"/>
      <c r="CD111" s="472" t="b">
        <f>IF(ISNUMBER('Schedule 3'!CD343)=FALSE,FALSE,IF('Schedule 3'!$G341="",FALSE,TRUE))</f>
        <v>0</v>
      </c>
      <c r="CE111" s="474"/>
      <c r="CF111" s="474"/>
      <c r="CG111" s="474"/>
      <c r="CH111" s="474"/>
      <c r="CI111" s="472" t="b">
        <f>IF(ISNUMBER('Schedule 3'!CI343)=FALSE,FALSE,IF('Schedule 3'!$G341="",FALSE,TRUE))</f>
        <v>0</v>
      </c>
      <c r="CJ111" s="474"/>
      <c r="CK111" s="474"/>
      <c r="CL111" s="474"/>
      <c r="CM111" s="474"/>
      <c r="CN111" s="472" t="b">
        <f>IF(ISNUMBER('Schedule 3'!CN343)=FALSE,FALSE,IF('Schedule 3'!$G341="",FALSE,TRUE))</f>
        <v>0</v>
      </c>
      <c r="CO111" s="474"/>
      <c r="CP111" s="474"/>
      <c r="CQ111" s="474"/>
      <c r="CR111" s="474"/>
      <c r="CS111" s="472" t="b">
        <f>IF(ISNUMBER('Schedule 3'!CS343)=FALSE,FALSE,IF('Schedule 3'!$G341="",FALSE,TRUE))</f>
        <v>0</v>
      </c>
      <c r="CT111" s="474"/>
      <c r="CU111" s="474"/>
      <c r="CV111" s="474"/>
      <c r="CW111" s="474"/>
      <c r="CX111" s="472" t="b">
        <f>IF(ISNUMBER('Schedule 3'!CX343)=FALSE,FALSE,IF('Schedule 3'!$G341="",FALSE,TRUE))</f>
        <v>0</v>
      </c>
      <c r="CY111" s="474"/>
      <c r="CZ111" s="474"/>
      <c r="DA111" s="474"/>
      <c r="DB111" s="474"/>
      <c r="DC111" s="472" t="b">
        <f>IF(ISNUMBER('Schedule 3'!DC343)=FALSE,FALSE,IF('Schedule 3'!$G341="",FALSE,TRUE))</f>
        <v>0</v>
      </c>
      <c r="DD111" s="474"/>
      <c r="DE111" s="474"/>
      <c r="DF111" s="472"/>
      <c r="DG111" s="472"/>
      <c r="DH111" s="472" t="b">
        <f>IF(ISNUMBER('Schedule 3'!DH343)=FALSE,FALSE,IF('Schedule 3'!$G341="",FALSE,TRUE))</f>
        <v>0</v>
      </c>
      <c r="DI111" s="474"/>
      <c r="DJ111" s="474"/>
      <c r="DK111" s="474"/>
      <c r="DL111" s="474"/>
      <c r="DM111" s="472" t="b">
        <f>IF(ISNUMBER('Schedule 3'!DM343)=FALSE,FALSE,IF('Schedule 3'!$G341="",FALSE,TRUE))</f>
        <v>0</v>
      </c>
      <c r="DN111" s="474"/>
      <c r="DO111" s="474"/>
      <c r="DP111" s="474"/>
      <c r="DQ111" s="474"/>
      <c r="DR111" s="472" t="b">
        <f>IF(ISNUMBER('Schedule 3'!DR343)=FALSE,FALSE,IF('Schedule 3'!$G341="",FALSE,TRUE))</f>
        <v>0</v>
      </c>
      <c r="DS111" s="474"/>
      <c r="DT111" s="474"/>
      <c r="DU111" s="474"/>
      <c r="DV111" s="474"/>
      <c r="DW111" s="472" t="b">
        <f>IF(ISNUMBER('Schedule 3'!DW343)=FALSE,FALSE,IF('Schedule 3'!$G341="",FALSE,TRUE))</f>
        <v>0</v>
      </c>
      <c r="DX111" s="474"/>
      <c r="DY111" s="474"/>
      <c r="DZ111" s="474"/>
      <c r="EA111" s="474"/>
      <c r="EB111" s="472" t="b">
        <f>IF(ISNUMBER('Schedule 3'!EB343)=FALSE,FALSE,IF('Schedule 3'!$G341="",FALSE,TRUE))</f>
        <v>0</v>
      </c>
      <c r="EC111" s="474"/>
      <c r="ED111" s="474"/>
      <c r="EE111" s="474"/>
      <c r="EF111" s="474"/>
      <c r="EG111" s="472" t="b">
        <f>IF(ISNUMBER('Schedule 3'!EG343)=FALSE,FALSE,IF('Schedule 3'!$G341="",FALSE,TRUE))</f>
        <v>0</v>
      </c>
      <c r="EH111" s="474"/>
      <c r="EI111" s="474"/>
      <c r="EJ111" s="474"/>
      <c r="EK111" s="474"/>
      <c r="EL111" s="472" t="b">
        <f>IF(ISNUMBER('Schedule 3'!EL343)=FALSE,FALSE,IF('Schedule 3'!$G341="",FALSE,TRUE))</f>
        <v>0</v>
      </c>
      <c r="EM111" s="474"/>
      <c r="EN111" s="474"/>
      <c r="EO111" s="474"/>
      <c r="EP111" s="474"/>
      <c r="EQ111" s="472" t="b">
        <f>IF(ISNUMBER('Schedule 3'!EQ343)=FALSE,FALSE,IF('Schedule 3'!$G341="",FALSE,TRUE))</f>
        <v>0</v>
      </c>
      <c r="ER111" s="474"/>
      <c r="ES111" s="474"/>
      <c r="ET111" s="474"/>
      <c r="EU111" s="474"/>
      <c r="EV111" s="472" t="b">
        <f>IF(ISNUMBER('Schedule 3'!EV343)=FALSE,FALSE,IF('Schedule 3'!$G341="",FALSE,TRUE))</f>
        <v>0</v>
      </c>
      <c r="EW111" s="474"/>
      <c r="EX111" s="474"/>
      <c r="EY111" s="474"/>
      <c r="EZ111" s="474"/>
      <c r="FA111" s="472" t="b">
        <f>IF(ISNUMBER('Schedule 3'!FA343)=FALSE,FALSE,IF('Schedule 3'!$G341="",FALSE,TRUE))</f>
        <v>0</v>
      </c>
      <c r="FB111" s="474"/>
      <c r="FC111" s="474"/>
      <c r="FD111" s="472"/>
      <c r="FE111" s="472"/>
      <c r="FF111" s="472" t="b">
        <f>IF(ISNUMBER('Schedule 3'!FF343)=FALSE,FALSE,IF('Schedule 3'!$G341="",FALSE,TRUE))</f>
        <v>0</v>
      </c>
      <c r="FG111" s="474"/>
      <c r="FH111" s="474"/>
      <c r="FI111" s="474"/>
      <c r="FJ111" s="474"/>
      <c r="FK111" s="472" t="b">
        <f>IF(ISNUMBER('Schedule 3'!FK343)=FALSE,FALSE,IF('Schedule 3'!$G341="",FALSE,TRUE))</f>
        <v>0</v>
      </c>
      <c r="FL111" s="474"/>
      <c r="FM111" s="474"/>
      <c r="FN111" s="474"/>
      <c r="FO111" s="474"/>
      <c r="FP111" s="472" t="b">
        <f>IF(ISNUMBER('Schedule 3'!FP343)=FALSE,FALSE,IF('Schedule 3'!$G341="",FALSE,TRUE))</f>
        <v>0</v>
      </c>
      <c r="FQ111" s="474"/>
      <c r="FR111" s="474"/>
      <c r="FS111" s="474"/>
      <c r="FT111" s="474"/>
      <c r="FU111" s="472" t="b">
        <f>IF(ISNUMBER('Schedule 3'!FU343)=FALSE,FALSE,IF('Schedule 3'!$G341="",FALSE,TRUE))</f>
        <v>0</v>
      </c>
      <c r="FV111" s="474"/>
      <c r="FW111" s="474"/>
      <c r="FX111" s="474"/>
      <c r="FY111" s="474"/>
      <c r="FZ111" s="472" t="b">
        <f>IF(ISNUMBER('Schedule 3'!FZ343)=FALSE,FALSE,IF('Schedule 3'!$G341="",FALSE,TRUE))</f>
        <v>0</v>
      </c>
      <c r="GA111" s="474"/>
      <c r="GB111" s="474"/>
      <c r="GC111" s="474"/>
      <c r="GD111" s="474"/>
      <c r="GE111" s="472" t="b">
        <f>IF(ISNUMBER('Schedule 3'!GE343)=FALSE,FALSE,IF('Schedule 3'!$G341="",FALSE,TRUE))</f>
        <v>0</v>
      </c>
      <c r="GF111" s="474"/>
      <c r="GG111" s="474"/>
      <c r="GH111" s="474"/>
      <c r="GI111" s="474"/>
      <c r="GJ111" s="472" t="b">
        <f>IF(ISNUMBER('Schedule 3'!GJ343)=FALSE,FALSE,IF('Schedule 3'!$G341="",FALSE,TRUE))</f>
        <v>0</v>
      </c>
      <c r="GK111" s="474"/>
      <c r="GL111" s="474"/>
      <c r="GM111" s="474"/>
      <c r="GN111" s="474"/>
      <c r="GO111" s="472" t="b">
        <f>IF(ISNUMBER('Schedule 3'!GO343)=FALSE,FALSE,IF('Schedule 3'!$G341="",FALSE,TRUE))</f>
        <v>0</v>
      </c>
      <c r="GP111" s="474"/>
      <c r="GQ111" s="474"/>
      <c r="GR111" s="474"/>
      <c r="GS111" s="474"/>
      <c r="GT111" s="472" t="b">
        <f>IF(ISNUMBER('Schedule 3'!GT343)=FALSE,FALSE,IF('Schedule 3'!$G341="",FALSE,TRUE))</f>
        <v>0</v>
      </c>
      <c r="GU111" s="474"/>
      <c r="GV111" s="474"/>
      <c r="GW111" s="474"/>
      <c r="GX111" s="474"/>
      <c r="GY111" s="472" t="b">
        <f>IF(ISNUMBER('Schedule 3'!GY343)=FALSE,FALSE,IF('Schedule 3'!$G341="",FALSE,TRUE))</f>
        <v>0</v>
      </c>
      <c r="GZ111" s="474"/>
      <c r="HA111" s="474"/>
      <c r="HB111" s="472"/>
      <c r="HC111" s="472"/>
      <c r="HD111" s="472" t="b">
        <f>IF(ISNUMBER('Schedule 3'!HD343)=FALSE,FALSE,IF('Schedule 3'!$G341="",FALSE,TRUE))</f>
        <v>0</v>
      </c>
      <c r="HE111" s="474"/>
      <c r="HF111" s="474"/>
      <c r="HG111" s="474"/>
      <c r="HH111" s="474"/>
      <c r="HI111" s="472" t="b">
        <f>IF(ISNUMBER('Schedule 3'!HI343)=FALSE,FALSE,IF('Schedule 3'!$G341="",FALSE,TRUE))</f>
        <v>0</v>
      </c>
      <c r="HJ111" s="474"/>
      <c r="HK111" s="474"/>
      <c r="HL111" s="474"/>
      <c r="HM111" s="474"/>
      <c r="HN111" s="472" t="b">
        <f>IF(ISNUMBER('Schedule 3'!HN343)=FALSE,FALSE,IF('Schedule 3'!$G341="",FALSE,TRUE))</f>
        <v>0</v>
      </c>
      <c r="HO111" s="474"/>
      <c r="HP111" s="474"/>
      <c r="HQ111" s="474"/>
      <c r="HR111" s="474"/>
      <c r="HS111" s="472" t="b">
        <f>IF(ISNUMBER('Schedule 3'!HS343)=FALSE,FALSE,IF('Schedule 3'!$G341="",FALSE,TRUE))</f>
        <v>0</v>
      </c>
      <c r="HT111" s="474"/>
      <c r="HU111" s="474"/>
      <c r="HV111" s="474"/>
      <c r="HW111" s="474"/>
      <c r="HX111" s="472" t="b">
        <f>IF(ISNUMBER('Schedule 3'!HX343)=FALSE,FALSE,IF('Schedule 3'!$G341="",FALSE,TRUE))</f>
        <v>0</v>
      </c>
      <c r="HY111" s="474"/>
      <c r="HZ111" s="474"/>
      <c r="IA111" s="474"/>
      <c r="IB111" s="474"/>
      <c r="IC111" s="472" t="b">
        <f>IF(ISNUMBER('Schedule 3'!IC343)=FALSE,FALSE,IF('Schedule 3'!$G341="",FALSE,TRUE))</f>
        <v>0</v>
      </c>
      <c r="ID111" s="474"/>
      <c r="IE111" s="474"/>
      <c r="IF111" s="474"/>
      <c r="IG111" s="474"/>
      <c r="IH111" s="472" t="b">
        <f>IF(ISNUMBER('Schedule 3'!IH343)=FALSE,FALSE,IF('Schedule 3'!$G341="",FALSE,TRUE))</f>
        <v>0</v>
      </c>
      <c r="II111" s="474"/>
      <c r="IJ111" s="474"/>
      <c r="IK111" s="474"/>
      <c r="IL111" s="474"/>
      <c r="IM111" s="472" t="b">
        <f>IF(ISNUMBER('Schedule 3'!IM343)=FALSE,FALSE,IF('Schedule 3'!$G341="",FALSE,TRUE))</f>
        <v>0</v>
      </c>
      <c r="IN111" s="474"/>
      <c r="IO111" s="474"/>
      <c r="IP111" s="474"/>
      <c r="IQ111" s="474"/>
      <c r="IR111" s="472" t="b">
        <f>IF(ISNUMBER('Schedule 3'!IR343)=FALSE,FALSE,IF('Schedule 3'!$G341="",FALSE,TRUE))</f>
        <v>0</v>
      </c>
      <c r="IS111" s="474"/>
      <c r="IT111" s="474"/>
      <c r="IU111" s="474"/>
      <c r="IV111" s="474"/>
      <c r="IW111" s="472" t="b">
        <f>IF(ISNUMBER('Schedule 3'!IW343)=FALSE,FALSE,IF('Schedule 3'!$G341="",FALSE,TRUE))</f>
        <v>0</v>
      </c>
      <c r="IX111" s="474"/>
      <c r="IY111" s="465"/>
      <c r="IZ111" s="78"/>
    </row>
    <row r="112" spans="2:260" x14ac:dyDescent="0.35">
      <c r="B112" s="469"/>
      <c r="C112" s="4" t="s">
        <v>545</v>
      </c>
      <c r="D112" s="470" t="s">
        <v>546</v>
      </c>
      <c r="E112" s="470"/>
      <c r="F112" s="471"/>
      <c r="G112" s="472"/>
      <c r="H112" s="473"/>
      <c r="I112" s="472"/>
      <c r="J112" s="471"/>
      <c r="K112" s="472"/>
      <c r="L112" s="472" t="b">
        <f>IF(ISNUMBER('Schedule 3'!L351)=FALSE,FALSE,IF('Schedule 3'!$G349="",FALSE,TRUE))</f>
        <v>0</v>
      </c>
      <c r="M112" s="474"/>
      <c r="N112" s="474"/>
      <c r="O112" s="474"/>
      <c r="P112" s="474"/>
      <c r="Q112" s="472" t="b">
        <f>IF(ISNUMBER('Schedule 3'!Q351)=FALSE,FALSE,IF('Schedule 3'!$G349="",FALSE,TRUE))</f>
        <v>0</v>
      </c>
      <c r="R112" s="474"/>
      <c r="S112" s="474"/>
      <c r="T112" s="474"/>
      <c r="U112" s="474"/>
      <c r="V112" s="472" t="b">
        <f>IF(ISNUMBER('Schedule 3'!V351)=FALSE,FALSE,IF('Schedule 3'!$G349="",FALSE,TRUE))</f>
        <v>0</v>
      </c>
      <c r="W112" s="474"/>
      <c r="X112" s="474"/>
      <c r="Y112" s="474"/>
      <c r="Z112" s="474"/>
      <c r="AA112" s="472" t="b">
        <f>IF(ISNUMBER('Schedule 3'!AA351)=FALSE,FALSE,IF('Schedule 3'!$G349="",FALSE,TRUE))</f>
        <v>0</v>
      </c>
      <c r="AB112" s="474"/>
      <c r="AC112" s="474"/>
      <c r="AD112" s="474"/>
      <c r="AE112" s="474"/>
      <c r="AF112" s="472" t="b">
        <f>IF(ISNUMBER('Schedule 3'!AF351)=FALSE,FALSE,IF('Schedule 3'!$G349="",FALSE,TRUE))</f>
        <v>0</v>
      </c>
      <c r="AG112" s="474"/>
      <c r="AH112" s="474"/>
      <c r="AI112" s="474"/>
      <c r="AJ112" s="474"/>
      <c r="AK112" s="472" t="b">
        <f>IF(ISNUMBER('Schedule 3'!AK351)=FALSE,FALSE,IF('Schedule 3'!$G349="",FALSE,TRUE))</f>
        <v>0</v>
      </c>
      <c r="AL112" s="474"/>
      <c r="AM112" s="474"/>
      <c r="AN112" s="474"/>
      <c r="AO112" s="474"/>
      <c r="AP112" s="472" t="b">
        <f>IF(ISNUMBER('Schedule 3'!AP351)=FALSE,FALSE,IF('Schedule 3'!$G349="",FALSE,TRUE))</f>
        <v>0</v>
      </c>
      <c r="AQ112" s="474"/>
      <c r="AR112" s="474"/>
      <c r="AS112" s="474"/>
      <c r="AT112" s="474"/>
      <c r="AU112" s="472" t="b">
        <f>IF(ISNUMBER('Schedule 3'!AU351)=FALSE,FALSE,IF('Schedule 3'!$G349="",FALSE,TRUE))</f>
        <v>0</v>
      </c>
      <c r="AV112" s="474"/>
      <c r="AW112" s="474"/>
      <c r="AX112" s="474"/>
      <c r="AY112" s="474"/>
      <c r="AZ112" s="472" t="b">
        <f>IF(ISNUMBER('Schedule 3'!AZ351)=FALSE,FALSE,IF('Schedule 3'!$G349="",FALSE,TRUE))</f>
        <v>0</v>
      </c>
      <c r="BA112" s="474"/>
      <c r="BB112" s="474"/>
      <c r="BC112" s="474"/>
      <c r="BD112" s="474"/>
      <c r="BE112" s="472" t="b">
        <f>IF(ISNUMBER('Schedule 3'!BE351)=FALSE,FALSE,IF('Schedule 3'!$G349="",FALSE,TRUE))</f>
        <v>0</v>
      </c>
      <c r="BF112" s="474"/>
      <c r="BG112" s="474"/>
      <c r="BH112" s="472"/>
      <c r="BI112" s="472"/>
      <c r="BJ112" s="472" t="b">
        <f>IF(ISNUMBER('Schedule 3'!BJ351)=FALSE,FALSE,IF('Schedule 3'!$G349="",FALSE,TRUE))</f>
        <v>0</v>
      </c>
      <c r="BK112" s="474"/>
      <c r="BL112" s="474"/>
      <c r="BM112" s="474"/>
      <c r="BN112" s="474"/>
      <c r="BO112" s="472" t="b">
        <f>IF(ISNUMBER('Schedule 3'!BO351)=FALSE,FALSE,IF('Schedule 3'!$G349="",FALSE,TRUE))</f>
        <v>0</v>
      </c>
      <c r="BP112" s="474"/>
      <c r="BQ112" s="474"/>
      <c r="BR112" s="474"/>
      <c r="BS112" s="474"/>
      <c r="BT112" s="472" t="b">
        <f>IF(ISNUMBER('Schedule 3'!BT351)=FALSE,FALSE,IF('Schedule 3'!$G349="",FALSE,TRUE))</f>
        <v>0</v>
      </c>
      <c r="BU112" s="474"/>
      <c r="BV112" s="474"/>
      <c r="BW112" s="474"/>
      <c r="BX112" s="474"/>
      <c r="BY112" s="472" t="b">
        <f>IF(ISNUMBER('Schedule 3'!BY351)=FALSE,FALSE,IF('Schedule 3'!$G349="",FALSE,TRUE))</f>
        <v>0</v>
      </c>
      <c r="BZ112" s="474"/>
      <c r="CA112" s="474"/>
      <c r="CB112" s="474"/>
      <c r="CC112" s="474"/>
      <c r="CD112" s="472" t="b">
        <f>IF(ISNUMBER('Schedule 3'!CD351)=FALSE,FALSE,IF('Schedule 3'!$G349="",FALSE,TRUE))</f>
        <v>0</v>
      </c>
      <c r="CE112" s="474"/>
      <c r="CF112" s="474"/>
      <c r="CG112" s="474"/>
      <c r="CH112" s="474"/>
      <c r="CI112" s="472" t="b">
        <f>IF(ISNUMBER('Schedule 3'!CI351)=FALSE,FALSE,IF('Schedule 3'!$G349="",FALSE,TRUE))</f>
        <v>0</v>
      </c>
      <c r="CJ112" s="474"/>
      <c r="CK112" s="474"/>
      <c r="CL112" s="474"/>
      <c r="CM112" s="474"/>
      <c r="CN112" s="472" t="b">
        <f>IF(ISNUMBER('Schedule 3'!CN351)=FALSE,FALSE,IF('Schedule 3'!$G349="",FALSE,TRUE))</f>
        <v>0</v>
      </c>
      <c r="CO112" s="474"/>
      <c r="CP112" s="474"/>
      <c r="CQ112" s="474"/>
      <c r="CR112" s="474"/>
      <c r="CS112" s="472" t="b">
        <f>IF(ISNUMBER('Schedule 3'!CS351)=FALSE,FALSE,IF('Schedule 3'!$G349="",FALSE,TRUE))</f>
        <v>0</v>
      </c>
      <c r="CT112" s="474"/>
      <c r="CU112" s="474"/>
      <c r="CV112" s="474"/>
      <c r="CW112" s="474"/>
      <c r="CX112" s="472" t="b">
        <f>IF(ISNUMBER('Schedule 3'!CX351)=FALSE,FALSE,IF('Schedule 3'!$G349="",FALSE,TRUE))</f>
        <v>0</v>
      </c>
      <c r="CY112" s="474"/>
      <c r="CZ112" s="474"/>
      <c r="DA112" s="474"/>
      <c r="DB112" s="474"/>
      <c r="DC112" s="472" t="b">
        <f>IF(ISNUMBER('Schedule 3'!DC351)=FALSE,FALSE,IF('Schedule 3'!$G349="",FALSE,TRUE))</f>
        <v>0</v>
      </c>
      <c r="DD112" s="474"/>
      <c r="DE112" s="474"/>
      <c r="DF112" s="472"/>
      <c r="DG112" s="472"/>
      <c r="DH112" s="472" t="b">
        <f>IF(ISNUMBER('Schedule 3'!DH351)=FALSE,FALSE,IF('Schedule 3'!$G349="",FALSE,TRUE))</f>
        <v>0</v>
      </c>
      <c r="DI112" s="474"/>
      <c r="DJ112" s="474"/>
      <c r="DK112" s="474"/>
      <c r="DL112" s="474"/>
      <c r="DM112" s="472" t="b">
        <f>IF(ISNUMBER('Schedule 3'!DM351)=FALSE,FALSE,IF('Schedule 3'!$G349="",FALSE,TRUE))</f>
        <v>0</v>
      </c>
      <c r="DN112" s="474"/>
      <c r="DO112" s="474"/>
      <c r="DP112" s="474"/>
      <c r="DQ112" s="474"/>
      <c r="DR112" s="472" t="b">
        <f>IF(ISNUMBER('Schedule 3'!DR351)=FALSE,FALSE,IF('Schedule 3'!$G349="",FALSE,TRUE))</f>
        <v>0</v>
      </c>
      <c r="DS112" s="474"/>
      <c r="DT112" s="474"/>
      <c r="DU112" s="474"/>
      <c r="DV112" s="474"/>
      <c r="DW112" s="472" t="b">
        <f>IF(ISNUMBER('Schedule 3'!DW351)=FALSE,FALSE,IF('Schedule 3'!$G349="",FALSE,TRUE))</f>
        <v>0</v>
      </c>
      <c r="DX112" s="474"/>
      <c r="DY112" s="474"/>
      <c r="DZ112" s="474"/>
      <c r="EA112" s="474"/>
      <c r="EB112" s="472" t="b">
        <f>IF(ISNUMBER('Schedule 3'!EB351)=FALSE,FALSE,IF('Schedule 3'!$G349="",FALSE,TRUE))</f>
        <v>0</v>
      </c>
      <c r="EC112" s="474"/>
      <c r="ED112" s="474"/>
      <c r="EE112" s="474"/>
      <c r="EF112" s="474"/>
      <c r="EG112" s="472" t="b">
        <f>IF(ISNUMBER('Schedule 3'!EG351)=FALSE,FALSE,IF('Schedule 3'!$G349="",FALSE,TRUE))</f>
        <v>0</v>
      </c>
      <c r="EH112" s="474"/>
      <c r="EI112" s="474"/>
      <c r="EJ112" s="474"/>
      <c r="EK112" s="474"/>
      <c r="EL112" s="472" t="b">
        <f>IF(ISNUMBER('Schedule 3'!EL351)=FALSE,FALSE,IF('Schedule 3'!$G349="",FALSE,TRUE))</f>
        <v>0</v>
      </c>
      <c r="EM112" s="474"/>
      <c r="EN112" s="474"/>
      <c r="EO112" s="474"/>
      <c r="EP112" s="474"/>
      <c r="EQ112" s="472" t="b">
        <f>IF(ISNUMBER('Schedule 3'!EQ351)=FALSE,FALSE,IF('Schedule 3'!$G349="",FALSE,TRUE))</f>
        <v>0</v>
      </c>
      <c r="ER112" s="474"/>
      <c r="ES112" s="474"/>
      <c r="ET112" s="474"/>
      <c r="EU112" s="474"/>
      <c r="EV112" s="472" t="b">
        <f>IF(ISNUMBER('Schedule 3'!EV351)=FALSE,FALSE,IF('Schedule 3'!$G349="",FALSE,TRUE))</f>
        <v>0</v>
      </c>
      <c r="EW112" s="474"/>
      <c r="EX112" s="474"/>
      <c r="EY112" s="474"/>
      <c r="EZ112" s="474"/>
      <c r="FA112" s="472" t="b">
        <f>IF(ISNUMBER('Schedule 3'!FA351)=FALSE,FALSE,IF('Schedule 3'!$G349="",FALSE,TRUE))</f>
        <v>0</v>
      </c>
      <c r="FB112" s="474"/>
      <c r="FC112" s="474"/>
      <c r="FD112" s="472"/>
      <c r="FE112" s="472"/>
      <c r="FF112" s="472" t="b">
        <f>IF(ISNUMBER('Schedule 3'!FF351)=FALSE,FALSE,IF('Schedule 3'!$G349="",FALSE,TRUE))</f>
        <v>0</v>
      </c>
      <c r="FG112" s="474"/>
      <c r="FH112" s="474"/>
      <c r="FI112" s="474"/>
      <c r="FJ112" s="474"/>
      <c r="FK112" s="472" t="b">
        <f>IF(ISNUMBER('Schedule 3'!FK351)=FALSE,FALSE,IF('Schedule 3'!$G349="",FALSE,TRUE))</f>
        <v>0</v>
      </c>
      <c r="FL112" s="474"/>
      <c r="FM112" s="474"/>
      <c r="FN112" s="474"/>
      <c r="FO112" s="474"/>
      <c r="FP112" s="472" t="b">
        <f>IF(ISNUMBER('Schedule 3'!FP351)=FALSE,FALSE,IF('Schedule 3'!$G349="",FALSE,TRUE))</f>
        <v>0</v>
      </c>
      <c r="FQ112" s="474"/>
      <c r="FR112" s="474"/>
      <c r="FS112" s="474"/>
      <c r="FT112" s="474"/>
      <c r="FU112" s="472" t="b">
        <f>IF(ISNUMBER('Schedule 3'!FU351)=FALSE,FALSE,IF('Schedule 3'!$G349="",FALSE,TRUE))</f>
        <v>0</v>
      </c>
      <c r="FV112" s="474"/>
      <c r="FW112" s="474"/>
      <c r="FX112" s="474"/>
      <c r="FY112" s="474"/>
      <c r="FZ112" s="472" t="b">
        <f>IF(ISNUMBER('Schedule 3'!FZ351)=FALSE,FALSE,IF('Schedule 3'!$G349="",FALSE,TRUE))</f>
        <v>0</v>
      </c>
      <c r="GA112" s="474"/>
      <c r="GB112" s="474"/>
      <c r="GC112" s="474"/>
      <c r="GD112" s="474"/>
      <c r="GE112" s="472" t="b">
        <f>IF(ISNUMBER('Schedule 3'!GE351)=FALSE,FALSE,IF('Schedule 3'!$G349="",FALSE,TRUE))</f>
        <v>0</v>
      </c>
      <c r="GF112" s="474"/>
      <c r="GG112" s="474"/>
      <c r="GH112" s="474"/>
      <c r="GI112" s="474"/>
      <c r="GJ112" s="472" t="b">
        <f>IF(ISNUMBER('Schedule 3'!GJ351)=FALSE,FALSE,IF('Schedule 3'!$G349="",FALSE,TRUE))</f>
        <v>0</v>
      </c>
      <c r="GK112" s="474"/>
      <c r="GL112" s="474"/>
      <c r="GM112" s="474"/>
      <c r="GN112" s="474"/>
      <c r="GO112" s="472" t="b">
        <f>IF(ISNUMBER('Schedule 3'!GO351)=FALSE,FALSE,IF('Schedule 3'!$G349="",FALSE,TRUE))</f>
        <v>0</v>
      </c>
      <c r="GP112" s="474"/>
      <c r="GQ112" s="474"/>
      <c r="GR112" s="474"/>
      <c r="GS112" s="474"/>
      <c r="GT112" s="472" t="b">
        <f>IF(ISNUMBER('Schedule 3'!GT351)=FALSE,FALSE,IF('Schedule 3'!$G349="",FALSE,TRUE))</f>
        <v>0</v>
      </c>
      <c r="GU112" s="474"/>
      <c r="GV112" s="474"/>
      <c r="GW112" s="474"/>
      <c r="GX112" s="474"/>
      <c r="GY112" s="472" t="b">
        <f>IF(ISNUMBER('Schedule 3'!GY351)=FALSE,FALSE,IF('Schedule 3'!$G349="",FALSE,TRUE))</f>
        <v>0</v>
      </c>
      <c r="GZ112" s="474"/>
      <c r="HA112" s="474"/>
      <c r="HB112" s="472"/>
      <c r="HC112" s="472"/>
      <c r="HD112" s="472" t="b">
        <f>IF(ISNUMBER('Schedule 3'!HD351)=FALSE,FALSE,IF('Schedule 3'!$G349="",FALSE,TRUE))</f>
        <v>0</v>
      </c>
      <c r="HE112" s="474"/>
      <c r="HF112" s="474"/>
      <c r="HG112" s="474"/>
      <c r="HH112" s="474"/>
      <c r="HI112" s="472" t="b">
        <f>IF(ISNUMBER('Schedule 3'!HI351)=FALSE,FALSE,IF('Schedule 3'!$G349="",FALSE,TRUE))</f>
        <v>0</v>
      </c>
      <c r="HJ112" s="474"/>
      <c r="HK112" s="474"/>
      <c r="HL112" s="474"/>
      <c r="HM112" s="474"/>
      <c r="HN112" s="472" t="b">
        <f>IF(ISNUMBER('Schedule 3'!HN351)=FALSE,FALSE,IF('Schedule 3'!$G349="",FALSE,TRUE))</f>
        <v>0</v>
      </c>
      <c r="HO112" s="474"/>
      <c r="HP112" s="474"/>
      <c r="HQ112" s="474"/>
      <c r="HR112" s="474"/>
      <c r="HS112" s="472" t="b">
        <f>IF(ISNUMBER('Schedule 3'!HS351)=FALSE,FALSE,IF('Schedule 3'!$G349="",FALSE,TRUE))</f>
        <v>0</v>
      </c>
      <c r="HT112" s="474"/>
      <c r="HU112" s="474"/>
      <c r="HV112" s="474"/>
      <c r="HW112" s="474"/>
      <c r="HX112" s="472" t="b">
        <f>IF(ISNUMBER('Schedule 3'!HX351)=FALSE,FALSE,IF('Schedule 3'!$G349="",FALSE,TRUE))</f>
        <v>0</v>
      </c>
      <c r="HY112" s="474"/>
      <c r="HZ112" s="474"/>
      <c r="IA112" s="474"/>
      <c r="IB112" s="474"/>
      <c r="IC112" s="472" t="b">
        <f>IF(ISNUMBER('Schedule 3'!IC351)=FALSE,FALSE,IF('Schedule 3'!$G349="",FALSE,TRUE))</f>
        <v>0</v>
      </c>
      <c r="ID112" s="474"/>
      <c r="IE112" s="474"/>
      <c r="IF112" s="474"/>
      <c r="IG112" s="474"/>
      <c r="IH112" s="472" t="b">
        <f>IF(ISNUMBER('Schedule 3'!IH351)=FALSE,FALSE,IF('Schedule 3'!$G349="",FALSE,TRUE))</f>
        <v>0</v>
      </c>
      <c r="II112" s="474"/>
      <c r="IJ112" s="474"/>
      <c r="IK112" s="474"/>
      <c r="IL112" s="474"/>
      <c r="IM112" s="472" t="b">
        <f>IF(ISNUMBER('Schedule 3'!IM351)=FALSE,FALSE,IF('Schedule 3'!$G349="",FALSE,TRUE))</f>
        <v>0</v>
      </c>
      <c r="IN112" s="474"/>
      <c r="IO112" s="474"/>
      <c r="IP112" s="474"/>
      <c r="IQ112" s="474"/>
      <c r="IR112" s="472" t="b">
        <f>IF(ISNUMBER('Schedule 3'!IR351)=FALSE,FALSE,IF('Schedule 3'!$G349="",FALSE,TRUE))</f>
        <v>0</v>
      </c>
      <c r="IS112" s="474"/>
      <c r="IT112" s="474"/>
      <c r="IU112" s="474"/>
      <c r="IV112" s="474"/>
      <c r="IW112" s="472" t="b">
        <f>IF(ISNUMBER('Schedule 3'!IW351)=FALSE,FALSE,IF('Schedule 3'!$G349="",FALSE,TRUE))</f>
        <v>0</v>
      </c>
      <c r="IX112" s="474"/>
      <c r="IY112" s="465"/>
      <c r="IZ112" s="78"/>
    </row>
    <row r="113" spans="2:260" x14ac:dyDescent="0.35">
      <c r="B113" s="469"/>
      <c r="C113" s="4" t="s">
        <v>550</v>
      </c>
      <c r="D113" s="470" t="s">
        <v>551</v>
      </c>
      <c r="E113" s="470"/>
      <c r="F113" s="471"/>
      <c r="G113" s="472"/>
      <c r="H113" s="473"/>
      <c r="I113" s="472"/>
      <c r="J113" s="471"/>
      <c r="K113" s="472"/>
      <c r="L113" s="472" t="b">
        <f>IF(ISNUMBER('Schedule 3'!L359)=FALSE,FALSE,IF('Schedule 3'!$G357="",FALSE,TRUE))</f>
        <v>0</v>
      </c>
      <c r="M113" s="474"/>
      <c r="N113" s="474"/>
      <c r="O113" s="474"/>
      <c r="P113" s="474"/>
      <c r="Q113" s="472" t="b">
        <f>IF(ISNUMBER('Schedule 3'!Q359)=FALSE,FALSE,IF('Schedule 3'!$G357="",FALSE,TRUE))</f>
        <v>0</v>
      </c>
      <c r="R113" s="474"/>
      <c r="S113" s="474"/>
      <c r="T113" s="474"/>
      <c r="U113" s="474"/>
      <c r="V113" s="472" t="b">
        <f>IF(ISNUMBER('Schedule 3'!V359)=FALSE,FALSE,IF('Schedule 3'!$G357="",FALSE,TRUE))</f>
        <v>0</v>
      </c>
      <c r="W113" s="474"/>
      <c r="X113" s="474"/>
      <c r="Y113" s="474"/>
      <c r="Z113" s="474"/>
      <c r="AA113" s="472" t="b">
        <f>IF(ISNUMBER('Schedule 3'!AA359)=FALSE,FALSE,IF('Schedule 3'!$G357="",FALSE,TRUE))</f>
        <v>0</v>
      </c>
      <c r="AB113" s="474"/>
      <c r="AC113" s="474"/>
      <c r="AD113" s="474"/>
      <c r="AE113" s="474"/>
      <c r="AF113" s="472" t="b">
        <f>IF(ISNUMBER('Schedule 3'!AF359)=FALSE,FALSE,IF('Schedule 3'!$G357="",FALSE,TRUE))</f>
        <v>0</v>
      </c>
      <c r="AG113" s="474"/>
      <c r="AH113" s="474"/>
      <c r="AI113" s="474"/>
      <c r="AJ113" s="474"/>
      <c r="AK113" s="472" t="b">
        <f>IF(ISNUMBER('Schedule 3'!AK359)=FALSE,FALSE,IF('Schedule 3'!$G357="",FALSE,TRUE))</f>
        <v>0</v>
      </c>
      <c r="AL113" s="474"/>
      <c r="AM113" s="474"/>
      <c r="AN113" s="474"/>
      <c r="AO113" s="474"/>
      <c r="AP113" s="472" t="b">
        <f>IF(ISNUMBER('Schedule 3'!AP359)=FALSE,FALSE,IF('Schedule 3'!$G357="",FALSE,TRUE))</f>
        <v>0</v>
      </c>
      <c r="AQ113" s="474"/>
      <c r="AR113" s="474"/>
      <c r="AS113" s="474"/>
      <c r="AT113" s="474"/>
      <c r="AU113" s="472" t="b">
        <f>IF(ISNUMBER('Schedule 3'!AU359)=FALSE,FALSE,IF('Schedule 3'!$G357="",FALSE,TRUE))</f>
        <v>0</v>
      </c>
      <c r="AV113" s="474"/>
      <c r="AW113" s="474"/>
      <c r="AX113" s="474"/>
      <c r="AY113" s="474"/>
      <c r="AZ113" s="472" t="b">
        <f>IF(ISNUMBER('Schedule 3'!AZ359)=FALSE,FALSE,IF('Schedule 3'!$G357="",FALSE,TRUE))</f>
        <v>0</v>
      </c>
      <c r="BA113" s="474"/>
      <c r="BB113" s="474"/>
      <c r="BC113" s="474"/>
      <c r="BD113" s="474"/>
      <c r="BE113" s="472" t="b">
        <f>IF(ISNUMBER('Schedule 3'!BE359)=FALSE,FALSE,IF('Schedule 3'!$G357="",FALSE,TRUE))</f>
        <v>0</v>
      </c>
      <c r="BF113" s="474"/>
      <c r="BG113" s="474"/>
      <c r="BH113" s="472"/>
      <c r="BI113" s="472"/>
      <c r="BJ113" s="472" t="b">
        <f>IF(ISNUMBER('Schedule 3'!BJ359)=FALSE,FALSE,IF('Schedule 3'!$G357="",FALSE,TRUE))</f>
        <v>0</v>
      </c>
      <c r="BK113" s="474"/>
      <c r="BL113" s="474"/>
      <c r="BM113" s="474"/>
      <c r="BN113" s="474"/>
      <c r="BO113" s="472" t="b">
        <f>IF(ISNUMBER('Schedule 3'!BO359)=FALSE,FALSE,IF('Schedule 3'!$G357="",FALSE,TRUE))</f>
        <v>0</v>
      </c>
      <c r="BP113" s="474"/>
      <c r="BQ113" s="474"/>
      <c r="BR113" s="474"/>
      <c r="BS113" s="474"/>
      <c r="BT113" s="472" t="b">
        <f>IF(ISNUMBER('Schedule 3'!BT359)=FALSE,FALSE,IF('Schedule 3'!$G357="",FALSE,TRUE))</f>
        <v>0</v>
      </c>
      <c r="BU113" s="474"/>
      <c r="BV113" s="474"/>
      <c r="BW113" s="474"/>
      <c r="BX113" s="474"/>
      <c r="BY113" s="472" t="b">
        <f>IF(ISNUMBER('Schedule 3'!BY359)=FALSE,FALSE,IF('Schedule 3'!$G357="",FALSE,TRUE))</f>
        <v>0</v>
      </c>
      <c r="BZ113" s="474"/>
      <c r="CA113" s="474"/>
      <c r="CB113" s="474"/>
      <c r="CC113" s="474"/>
      <c r="CD113" s="472" t="b">
        <f>IF(ISNUMBER('Schedule 3'!CD359)=FALSE,FALSE,IF('Schedule 3'!$G357="",FALSE,TRUE))</f>
        <v>0</v>
      </c>
      <c r="CE113" s="474"/>
      <c r="CF113" s="474"/>
      <c r="CG113" s="474"/>
      <c r="CH113" s="474"/>
      <c r="CI113" s="472" t="b">
        <f>IF(ISNUMBER('Schedule 3'!CI359)=FALSE,FALSE,IF('Schedule 3'!$G357="",FALSE,TRUE))</f>
        <v>0</v>
      </c>
      <c r="CJ113" s="474"/>
      <c r="CK113" s="474"/>
      <c r="CL113" s="474"/>
      <c r="CM113" s="474"/>
      <c r="CN113" s="472" t="b">
        <f>IF(ISNUMBER('Schedule 3'!CN359)=FALSE,FALSE,IF('Schedule 3'!$G357="",FALSE,TRUE))</f>
        <v>0</v>
      </c>
      <c r="CO113" s="474"/>
      <c r="CP113" s="474"/>
      <c r="CQ113" s="474"/>
      <c r="CR113" s="474"/>
      <c r="CS113" s="472" t="b">
        <f>IF(ISNUMBER('Schedule 3'!CS359)=FALSE,FALSE,IF('Schedule 3'!$G357="",FALSE,TRUE))</f>
        <v>0</v>
      </c>
      <c r="CT113" s="474"/>
      <c r="CU113" s="474"/>
      <c r="CV113" s="474"/>
      <c r="CW113" s="474"/>
      <c r="CX113" s="472" t="b">
        <f>IF(ISNUMBER('Schedule 3'!CX359)=FALSE,FALSE,IF('Schedule 3'!$G357="",FALSE,TRUE))</f>
        <v>0</v>
      </c>
      <c r="CY113" s="474"/>
      <c r="CZ113" s="474"/>
      <c r="DA113" s="474"/>
      <c r="DB113" s="474"/>
      <c r="DC113" s="472" t="b">
        <f>IF(ISNUMBER('Schedule 3'!DC359)=FALSE,FALSE,IF('Schedule 3'!$G357="",FALSE,TRUE))</f>
        <v>0</v>
      </c>
      <c r="DD113" s="474"/>
      <c r="DE113" s="474"/>
      <c r="DF113" s="472"/>
      <c r="DG113" s="472"/>
      <c r="DH113" s="472" t="b">
        <f>IF(ISNUMBER('Schedule 3'!DH359)=FALSE,FALSE,IF('Schedule 3'!$G357="",FALSE,TRUE))</f>
        <v>0</v>
      </c>
      <c r="DI113" s="474"/>
      <c r="DJ113" s="474"/>
      <c r="DK113" s="474"/>
      <c r="DL113" s="474"/>
      <c r="DM113" s="472" t="b">
        <f>IF(ISNUMBER('Schedule 3'!DM359)=FALSE,FALSE,IF('Schedule 3'!$G357="",FALSE,TRUE))</f>
        <v>0</v>
      </c>
      <c r="DN113" s="474"/>
      <c r="DO113" s="474"/>
      <c r="DP113" s="474"/>
      <c r="DQ113" s="474"/>
      <c r="DR113" s="472" t="b">
        <f>IF(ISNUMBER('Schedule 3'!DR359)=FALSE,FALSE,IF('Schedule 3'!$G357="",FALSE,TRUE))</f>
        <v>0</v>
      </c>
      <c r="DS113" s="474"/>
      <c r="DT113" s="474"/>
      <c r="DU113" s="474"/>
      <c r="DV113" s="474"/>
      <c r="DW113" s="472" t="b">
        <f>IF(ISNUMBER('Schedule 3'!DW359)=FALSE,FALSE,IF('Schedule 3'!$G357="",FALSE,TRUE))</f>
        <v>0</v>
      </c>
      <c r="DX113" s="474"/>
      <c r="DY113" s="474"/>
      <c r="DZ113" s="474"/>
      <c r="EA113" s="474"/>
      <c r="EB113" s="472" t="b">
        <f>IF(ISNUMBER('Schedule 3'!EB359)=FALSE,FALSE,IF('Schedule 3'!$G357="",FALSE,TRUE))</f>
        <v>0</v>
      </c>
      <c r="EC113" s="474"/>
      <c r="ED113" s="474"/>
      <c r="EE113" s="474"/>
      <c r="EF113" s="474"/>
      <c r="EG113" s="472" t="b">
        <f>IF(ISNUMBER('Schedule 3'!EG359)=FALSE,FALSE,IF('Schedule 3'!$G357="",FALSE,TRUE))</f>
        <v>0</v>
      </c>
      <c r="EH113" s="474"/>
      <c r="EI113" s="474"/>
      <c r="EJ113" s="474"/>
      <c r="EK113" s="474"/>
      <c r="EL113" s="472" t="b">
        <f>IF(ISNUMBER('Schedule 3'!EL359)=FALSE,FALSE,IF('Schedule 3'!$G357="",FALSE,TRUE))</f>
        <v>0</v>
      </c>
      <c r="EM113" s="474"/>
      <c r="EN113" s="474"/>
      <c r="EO113" s="474"/>
      <c r="EP113" s="474"/>
      <c r="EQ113" s="472" t="b">
        <f>IF(ISNUMBER('Schedule 3'!EQ359)=FALSE,FALSE,IF('Schedule 3'!$G357="",FALSE,TRUE))</f>
        <v>0</v>
      </c>
      <c r="ER113" s="474"/>
      <c r="ES113" s="474"/>
      <c r="ET113" s="474"/>
      <c r="EU113" s="474"/>
      <c r="EV113" s="472" t="b">
        <f>IF(ISNUMBER('Schedule 3'!EV359)=FALSE,FALSE,IF('Schedule 3'!$G357="",FALSE,TRUE))</f>
        <v>0</v>
      </c>
      <c r="EW113" s="474"/>
      <c r="EX113" s="474"/>
      <c r="EY113" s="474"/>
      <c r="EZ113" s="474"/>
      <c r="FA113" s="472" t="b">
        <f>IF(ISNUMBER('Schedule 3'!FA359)=FALSE,FALSE,IF('Schedule 3'!$G357="",FALSE,TRUE))</f>
        <v>0</v>
      </c>
      <c r="FB113" s="474"/>
      <c r="FC113" s="474"/>
      <c r="FD113" s="472"/>
      <c r="FE113" s="472"/>
      <c r="FF113" s="472" t="b">
        <f>IF(ISNUMBER('Schedule 3'!FF359)=FALSE,FALSE,IF('Schedule 3'!$G357="",FALSE,TRUE))</f>
        <v>0</v>
      </c>
      <c r="FG113" s="474"/>
      <c r="FH113" s="474"/>
      <c r="FI113" s="474"/>
      <c r="FJ113" s="474"/>
      <c r="FK113" s="472" t="b">
        <f>IF(ISNUMBER('Schedule 3'!FK359)=FALSE,FALSE,IF('Schedule 3'!$G357="",FALSE,TRUE))</f>
        <v>0</v>
      </c>
      <c r="FL113" s="474"/>
      <c r="FM113" s="474"/>
      <c r="FN113" s="474"/>
      <c r="FO113" s="474"/>
      <c r="FP113" s="472" t="b">
        <f>IF(ISNUMBER('Schedule 3'!FP359)=FALSE,FALSE,IF('Schedule 3'!$G357="",FALSE,TRUE))</f>
        <v>0</v>
      </c>
      <c r="FQ113" s="474"/>
      <c r="FR113" s="474"/>
      <c r="FS113" s="474"/>
      <c r="FT113" s="474"/>
      <c r="FU113" s="472" t="b">
        <f>IF(ISNUMBER('Schedule 3'!FU359)=FALSE,FALSE,IF('Schedule 3'!$G357="",FALSE,TRUE))</f>
        <v>0</v>
      </c>
      <c r="FV113" s="474"/>
      <c r="FW113" s="474"/>
      <c r="FX113" s="474"/>
      <c r="FY113" s="474"/>
      <c r="FZ113" s="472" t="b">
        <f>IF(ISNUMBER('Schedule 3'!FZ359)=FALSE,FALSE,IF('Schedule 3'!$G357="",FALSE,TRUE))</f>
        <v>0</v>
      </c>
      <c r="GA113" s="474"/>
      <c r="GB113" s="474"/>
      <c r="GC113" s="474"/>
      <c r="GD113" s="474"/>
      <c r="GE113" s="472" t="b">
        <f>IF(ISNUMBER('Schedule 3'!GE359)=FALSE,FALSE,IF('Schedule 3'!$G357="",FALSE,TRUE))</f>
        <v>0</v>
      </c>
      <c r="GF113" s="474"/>
      <c r="GG113" s="474"/>
      <c r="GH113" s="474"/>
      <c r="GI113" s="474"/>
      <c r="GJ113" s="472" t="b">
        <f>IF(ISNUMBER('Schedule 3'!GJ359)=FALSE,FALSE,IF('Schedule 3'!$G357="",FALSE,TRUE))</f>
        <v>0</v>
      </c>
      <c r="GK113" s="474"/>
      <c r="GL113" s="474"/>
      <c r="GM113" s="474"/>
      <c r="GN113" s="474"/>
      <c r="GO113" s="472" t="b">
        <f>IF(ISNUMBER('Schedule 3'!GO359)=FALSE,FALSE,IF('Schedule 3'!$G357="",FALSE,TRUE))</f>
        <v>0</v>
      </c>
      <c r="GP113" s="474"/>
      <c r="GQ113" s="474"/>
      <c r="GR113" s="474"/>
      <c r="GS113" s="474"/>
      <c r="GT113" s="472" t="b">
        <f>IF(ISNUMBER('Schedule 3'!GT359)=FALSE,FALSE,IF('Schedule 3'!$G357="",FALSE,TRUE))</f>
        <v>0</v>
      </c>
      <c r="GU113" s="474"/>
      <c r="GV113" s="474"/>
      <c r="GW113" s="474"/>
      <c r="GX113" s="474"/>
      <c r="GY113" s="472" t="b">
        <f>IF(ISNUMBER('Schedule 3'!GY359)=FALSE,FALSE,IF('Schedule 3'!$G357="",FALSE,TRUE))</f>
        <v>0</v>
      </c>
      <c r="GZ113" s="474"/>
      <c r="HA113" s="474"/>
      <c r="HB113" s="472"/>
      <c r="HC113" s="472"/>
      <c r="HD113" s="472" t="b">
        <f>IF(ISNUMBER('Schedule 3'!HD359)=FALSE,FALSE,IF('Schedule 3'!$G357="",FALSE,TRUE))</f>
        <v>0</v>
      </c>
      <c r="HE113" s="474"/>
      <c r="HF113" s="474"/>
      <c r="HG113" s="474"/>
      <c r="HH113" s="474"/>
      <c r="HI113" s="472" t="b">
        <f>IF(ISNUMBER('Schedule 3'!HI359)=FALSE,FALSE,IF('Schedule 3'!$G357="",FALSE,TRUE))</f>
        <v>0</v>
      </c>
      <c r="HJ113" s="474"/>
      <c r="HK113" s="474"/>
      <c r="HL113" s="474"/>
      <c r="HM113" s="474"/>
      <c r="HN113" s="472" t="b">
        <f>IF(ISNUMBER('Schedule 3'!HN359)=FALSE,FALSE,IF('Schedule 3'!$G357="",FALSE,TRUE))</f>
        <v>0</v>
      </c>
      <c r="HO113" s="474"/>
      <c r="HP113" s="474"/>
      <c r="HQ113" s="474"/>
      <c r="HR113" s="474"/>
      <c r="HS113" s="472" t="b">
        <f>IF(ISNUMBER('Schedule 3'!HS359)=FALSE,FALSE,IF('Schedule 3'!$G357="",FALSE,TRUE))</f>
        <v>0</v>
      </c>
      <c r="HT113" s="474"/>
      <c r="HU113" s="474"/>
      <c r="HV113" s="474"/>
      <c r="HW113" s="474"/>
      <c r="HX113" s="472" t="b">
        <f>IF(ISNUMBER('Schedule 3'!HX359)=FALSE,FALSE,IF('Schedule 3'!$G357="",FALSE,TRUE))</f>
        <v>0</v>
      </c>
      <c r="HY113" s="474"/>
      <c r="HZ113" s="474"/>
      <c r="IA113" s="474"/>
      <c r="IB113" s="474"/>
      <c r="IC113" s="472" t="b">
        <f>IF(ISNUMBER('Schedule 3'!IC359)=FALSE,FALSE,IF('Schedule 3'!$G357="",FALSE,TRUE))</f>
        <v>0</v>
      </c>
      <c r="ID113" s="474"/>
      <c r="IE113" s="474"/>
      <c r="IF113" s="474"/>
      <c r="IG113" s="474"/>
      <c r="IH113" s="472" t="b">
        <f>IF(ISNUMBER('Schedule 3'!IH359)=FALSE,FALSE,IF('Schedule 3'!$G357="",FALSE,TRUE))</f>
        <v>0</v>
      </c>
      <c r="II113" s="474"/>
      <c r="IJ113" s="474"/>
      <c r="IK113" s="474"/>
      <c r="IL113" s="474"/>
      <c r="IM113" s="472" t="b">
        <f>IF(ISNUMBER('Schedule 3'!IM359)=FALSE,FALSE,IF('Schedule 3'!$G357="",FALSE,TRUE))</f>
        <v>0</v>
      </c>
      <c r="IN113" s="474"/>
      <c r="IO113" s="474"/>
      <c r="IP113" s="474"/>
      <c r="IQ113" s="474"/>
      <c r="IR113" s="472" t="b">
        <f>IF(ISNUMBER('Schedule 3'!IR359)=FALSE,FALSE,IF('Schedule 3'!$G357="",FALSE,TRUE))</f>
        <v>0</v>
      </c>
      <c r="IS113" s="474"/>
      <c r="IT113" s="474"/>
      <c r="IU113" s="474"/>
      <c r="IV113" s="474"/>
      <c r="IW113" s="472" t="b">
        <f>IF(ISNUMBER('Schedule 3'!IW359)=FALSE,FALSE,IF('Schedule 3'!$G357="",FALSE,TRUE))</f>
        <v>0</v>
      </c>
      <c r="IX113" s="474"/>
      <c r="IY113" s="465"/>
      <c r="IZ113" s="78"/>
    </row>
    <row r="114" spans="2:260" x14ac:dyDescent="0.35">
      <c r="B114" s="469"/>
      <c r="C114" s="4" t="s">
        <v>555</v>
      </c>
      <c r="D114" s="470" t="s">
        <v>556</v>
      </c>
      <c r="E114" s="470"/>
      <c r="F114" s="471"/>
      <c r="G114" s="472"/>
      <c r="H114" s="473"/>
      <c r="I114" s="472"/>
      <c r="J114" s="471"/>
      <c r="K114" s="472"/>
      <c r="L114" s="472" t="b">
        <f>IF(ISNUMBER('Schedule 3'!L367)=FALSE,FALSE,IF('Schedule 3'!$G365="",FALSE,TRUE))</f>
        <v>0</v>
      </c>
      <c r="M114" s="474"/>
      <c r="N114" s="474"/>
      <c r="O114" s="474"/>
      <c r="P114" s="474"/>
      <c r="Q114" s="472" t="b">
        <f>IF(ISNUMBER('Schedule 3'!Q367)=FALSE,FALSE,IF('Schedule 3'!$G365="",FALSE,TRUE))</f>
        <v>0</v>
      </c>
      <c r="R114" s="474"/>
      <c r="S114" s="474"/>
      <c r="T114" s="474"/>
      <c r="U114" s="474"/>
      <c r="V114" s="472" t="b">
        <f>IF(ISNUMBER('Schedule 3'!V367)=FALSE,FALSE,IF('Schedule 3'!$G365="",FALSE,TRUE))</f>
        <v>0</v>
      </c>
      <c r="W114" s="474"/>
      <c r="X114" s="474"/>
      <c r="Y114" s="474"/>
      <c r="Z114" s="474"/>
      <c r="AA114" s="472" t="b">
        <f>IF(ISNUMBER('Schedule 3'!AA367)=FALSE,FALSE,IF('Schedule 3'!$G365="",FALSE,TRUE))</f>
        <v>0</v>
      </c>
      <c r="AB114" s="474"/>
      <c r="AC114" s="474"/>
      <c r="AD114" s="474"/>
      <c r="AE114" s="474"/>
      <c r="AF114" s="472" t="b">
        <f>IF(ISNUMBER('Schedule 3'!AF367)=FALSE,FALSE,IF('Schedule 3'!$G365="",FALSE,TRUE))</f>
        <v>0</v>
      </c>
      <c r="AG114" s="474"/>
      <c r="AH114" s="474"/>
      <c r="AI114" s="474"/>
      <c r="AJ114" s="474"/>
      <c r="AK114" s="472" t="b">
        <f>IF(ISNUMBER('Schedule 3'!AK367)=FALSE,FALSE,IF('Schedule 3'!$G365="",FALSE,TRUE))</f>
        <v>0</v>
      </c>
      <c r="AL114" s="474"/>
      <c r="AM114" s="474"/>
      <c r="AN114" s="474"/>
      <c r="AO114" s="474"/>
      <c r="AP114" s="472" t="b">
        <f>IF(ISNUMBER('Schedule 3'!AP367)=FALSE,FALSE,IF('Schedule 3'!$G365="",FALSE,TRUE))</f>
        <v>0</v>
      </c>
      <c r="AQ114" s="474"/>
      <c r="AR114" s="474"/>
      <c r="AS114" s="474"/>
      <c r="AT114" s="474"/>
      <c r="AU114" s="472" t="b">
        <f>IF(ISNUMBER('Schedule 3'!AU367)=FALSE,FALSE,IF('Schedule 3'!$G365="",FALSE,TRUE))</f>
        <v>0</v>
      </c>
      <c r="AV114" s="474"/>
      <c r="AW114" s="474"/>
      <c r="AX114" s="474"/>
      <c r="AY114" s="474"/>
      <c r="AZ114" s="472" t="b">
        <f>IF(ISNUMBER('Schedule 3'!AZ367)=FALSE,FALSE,IF('Schedule 3'!$G365="",FALSE,TRUE))</f>
        <v>0</v>
      </c>
      <c r="BA114" s="474"/>
      <c r="BB114" s="474"/>
      <c r="BC114" s="474"/>
      <c r="BD114" s="474"/>
      <c r="BE114" s="472" t="b">
        <f>IF(ISNUMBER('Schedule 3'!BE367)=FALSE,FALSE,IF('Schedule 3'!$G365="",FALSE,TRUE))</f>
        <v>0</v>
      </c>
      <c r="BF114" s="474"/>
      <c r="BG114" s="474"/>
      <c r="BH114" s="472"/>
      <c r="BI114" s="472"/>
      <c r="BJ114" s="472" t="b">
        <f>IF(ISNUMBER('Schedule 3'!BJ367)=FALSE,FALSE,IF('Schedule 3'!$G365="",FALSE,TRUE))</f>
        <v>0</v>
      </c>
      <c r="BK114" s="474"/>
      <c r="BL114" s="474"/>
      <c r="BM114" s="474"/>
      <c r="BN114" s="474"/>
      <c r="BO114" s="472" t="b">
        <f>IF(ISNUMBER('Schedule 3'!BO367)=FALSE,FALSE,IF('Schedule 3'!$G365="",FALSE,TRUE))</f>
        <v>0</v>
      </c>
      <c r="BP114" s="474"/>
      <c r="BQ114" s="474"/>
      <c r="BR114" s="474"/>
      <c r="BS114" s="474"/>
      <c r="BT114" s="472" t="b">
        <f>IF(ISNUMBER('Schedule 3'!BT367)=FALSE,FALSE,IF('Schedule 3'!$G365="",FALSE,TRUE))</f>
        <v>0</v>
      </c>
      <c r="BU114" s="474"/>
      <c r="BV114" s="474"/>
      <c r="BW114" s="474"/>
      <c r="BX114" s="474"/>
      <c r="BY114" s="472" t="b">
        <f>IF(ISNUMBER('Schedule 3'!BY367)=FALSE,FALSE,IF('Schedule 3'!$G365="",FALSE,TRUE))</f>
        <v>0</v>
      </c>
      <c r="BZ114" s="474"/>
      <c r="CA114" s="474"/>
      <c r="CB114" s="474"/>
      <c r="CC114" s="474"/>
      <c r="CD114" s="472" t="b">
        <f>IF(ISNUMBER('Schedule 3'!CD367)=FALSE,FALSE,IF('Schedule 3'!$G365="",FALSE,TRUE))</f>
        <v>0</v>
      </c>
      <c r="CE114" s="474"/>
      <c r="CF114" s="474"/>
      <c r="CG114" s="474"/>
      <c r="CH114" s="474"/>
      <c r="CI114" s="472" t="b">
        <f>IF(ISNUMBER('Schedule 3'!CI367)=FALSE,FALSE,IF('Schedule 3'!$G365="",FALSE,TRUE))</f>
        <v>0</v>
      </c>
      <c r="CJ114" s="474"/>
      <c r="CK114" s="474"/>
      <c r="CL114" s="474"/>
      <c r="CM114" s="474"/>
      <c r="CN114" s="472" t="b">
        <f>IF(ISNUMBER('Schedule 3'!CN367)=FALSE,FALSE,IF('Schedule 3'!$G365="",FALSE,TRUE))</f>
        <v>0</v>
      </c>
      <c r="CO114" s="474"/>
      <c r="CP114" s="474"/>
      <c r="CQ114" s="474"/>
      <c r="CR114" s="474"/>
      <c r="CS114" s="472" t="b">
        <f>IF(ISNUMBER('Schedule 3'!CS367)=FALSE,FALSE,IF('Schedule 3'!$G365="",FALSE,TRUE))</f>
        <v>0</v>
      </c>
      <c r="CT114" s="474"/>
      <c r="CU114" s="474"/>
      <c r="CV114" s="474"/>
      <c r="CW114" s="474"/>
      <c r="CX114" s="472" t="b">
        <f>IF(ISNUMBER('Schedule 3'!CX367)=FALSE,FALSE,IF('Schedule 3'!$G365="",FALSE,TRUE))</f>
        <v>0</v>
      </c>
      <c r="CY114" s="474"/>
      <c r="CZ114" s="474"/>
      <c r="DA114" s="474"/>
      <c r="DB114" s="474"/>
      <c r="DC114" s="472" t="b">
        <f>IF(ISNUMBER('Schedule 3'!DC367)=FALSE,FALSE,IF('Schedule 3'!$G365="",FALSE,TRUE))</f>
        <v>0</v>
      </c>
      <c r="DD114" s="474"/>
      <c r="DE114" s="474"/>
      <c r="DF114" s="472"/>
      <c r="DG114" s="472"/>
      <c r="DH114" s="472" t="b">
        <f>IF(ISNUMBER('Schedule 3'!DH367)=FALSE,FALSE,IF('Schedule 3'!$G365="",FALSE,TRUE))</f>
        <v>0</v>
      </c>
      <c r="DI114" s="474"/>
      <c r="DJ114" s="474"/>
      <c r="DK114" s="474"/>
      <c r="DL114" s="474"/>
      <c r="DM114" s="472" t="b">
        <f>IF(ISNUMBER('Schedule 3'!DM367)=FALSE,FALSE,IF('Schedule 3'!$G365="",FALSE,TRUE))</f>
        <v>0</v>
      </c>
      <c r="DN114" s="474"/>
      <c r="DO114" s="474"/>
      <c r="DP114" s="474"/>
      <c r="DQ114" s="474"/>
      <c r="DR114" s="472" t="b">
        <f>IF(ISNUMBER('Schedule 3'!DR367)=FALSE,FALSE,IF('Schedule 3'!$G365="",FALSE,TRUE))</f>
        <v>0</v>
      </c>
      <c r="DS114" s="474"/>
      <c r="DT114" s="474"/>
      <c r="DU114" s="474"/>
      <c r="DV114" s="474"/>
      <c r="DW114" s="472" t="b">
        <f>IF(ISNUMBER('Schedule 3'!DW367)=FALSE,FALSE,IF('Schedule 3'!$G365="",FALSE,TRUE))</f>
        <v>0</v>
      </c>
      <c r="DX114" s="474"/>
      <c r="DY114" s="474"/>
      <c r="DZ114" s="474"/>
      <c r="EA114" s="474"/>
      <c r="EB114" s="472" t="b">
        <f>IF(ISNUMBER('Schedule 3'!EB367)=FALSE,FALSE,IF('Schedule 3'!$G365="",FALSE,TRUE))</f>
        <v>0</v>
      </c>
      <c r="EC114" s="474"/>
      <c r="ED114" s="474"/>
      <c r="EE114" s="474"/>
      <c r="EF114" s="474"/>
      <c r="EG114" s="472" t="b">
        <f>IF(ISNUMBER('Schedule 3'!EG367)=FALSE,FALSE,IF('Schedule 3'!$G365="",FALSE,TRUE))</f>
        <v>0</v>
      </c>
      <c r="EH114" s="474"/>
      <c r="EI114" s="474"/>
      <c r="EJ114" s="474"/>
      <c r="EK114" s="474"/>
      <c r="EL114" s="472" t="b">
        <f>IF(ISNUMBER('Schedule 3'!EL367)=FALSE,FALSE,IF('Schedule 3'!$G365="",FALSE,TRUE))</f>
        <v>0</v>
      </c>
      <c r="EM114" s="474"/>
      <c r="EN114" s="474"/>
      <c r="EO114" s="474"/>
      <c r="EP114" s="474"/>
      <c r="EQ114" s="472" t="b">
        <f>IF(ISNUMBER('Schedule 3'!EQ367)=FALSE,FALSE,IF('Schedule 3'!$G365="",FALSE,TRUE))</f>
        <v>0</v>
      </c>
      <c r="ER114" s="474"/>
      <c r="ES114" s="474"/>
      <c r="ET114" s="474"/>
      <c r="EU114" s="474"/>
      <c r="EV114" s="472" t="b">
        <f>IF(ISNUMBER('Schedule 3'!EV367)=FALSE,FALSE,IF('Schedule 3'!$G365="",FALSE,TRUE))</f>
        <v>0</v>
      </c>
      <c r="EW114" s="474"/>
      <c r="EX114" s="474"/>
      <c r="EY114" s="474"/>
      <c r="EZ114" s="474"/>
      <c r="FA114" s="472" t="b">
        <f>IF(ISNUMBER('Schedule 3'!FA367)=FALSE,FALSE,IF('Schedule 3'!$G365="",FALSE,TRUE))</f>
        <v>0</v>
      </c>
      <c r="FB114" s="474"/>
      <c r="FC114" s="474"/>
      <c r="FD114" s="472"/>
      <c r="FE114" s="472"/>
      <c r="FF114" s="472" t="b">
        <f>IF(ISNUMBER('Schedule 3'!FF367)=FALSE,FALSE,IF('Schedule 3'!$G365="",FALSE,TRUE))</f>
        <v>0</v>
      </c>
      <c r="FG114" s="474"/>
      <c r="FH114" s="474"/>
      <c r="FI114" s="474"/>
      <c r="FJ114" s="474"/>
      <c r="FK114" s="472" t="b">
        <f>IF(ISNUMBER('Schedule 3'!FK367)=FALSE,FALSE,IF('Schedule 3'!$G365="",FALSE,TRUE))</f>
        <v>0</v>
      </c>
      <c r="FL114" s="474"/>
      <c r="FM114" s="474"/>
      <c r="FN114" s="474"/>
      <c r="FO114" s="474"/>
      <c r="FP114" s="472" t="b">
        <f>IF(ISNUMBER('Schedule 3'!FP367)=FALSE,FALSE,IF('Schedule 3'!$G365="",FALSE,TRUE))</f>
        <v>0</v>
      </c>
      <c r="FQ114" s="474"/>
      <c r="FR114" s="474"/>
      <c r="FS114" s="474"/>
      <c r="FT114" s="474"/>
      <c r="FU114" s="472" t="b">
        <f>IF(ISNUMBER('Schedule 3'!FU367)=FALSE,FALSE,IF('Schedule 3'!$G365="",FALSE,TRUE))</f>
        <v>0</v>
      </c>
      <c r="FV114" s="474"/>
      <c r="FW114" s="474"/>
      <c r="FX114" s="474"/>
      <c r="FY114" s="474"/>
      <c r="FZ114" s="472" t="b">
        <f>IF(ISNUMBER('Schedule 3'!FZ367)=FALSE,FALSE,IF('Schedule 3'!$G365="",FALSE,TRUE))</f>
        <v>0</v>
      </c>
      <c r="GA114" s="474"/>
      <c r="GB114" s="474"/>
      <c r="GC114" s="474"/>
      <c r="GD114" s="474"/>
      <c r="GE114" s="472" t="b">
        <f>IF(ISNUMBER('Schedule 3'!GE367)=FALSE,FALSE,IF('Schedule 3'!$G365="",FALSE,TRUE))</f>
        <v>0</v>
      </c>
      <c r="GF114" s="474"/>
      <c r="GG114" s="474"/>
      <c r="GH114" s="474"/>
      <c r="GI114" s="474"/>
      <c r="GJ114" s="472" t="b">
        <f>IF(ISNUMBER('Schedule 3'!GJ367)=FALSE,FALSE,IF('Schedule 3'!$G365="",FALSE,TRUE))</f>
        <v>0</v>
      </c>
      <c r="GK114" s="474"/>
      <c r="GL114" s="474"/>
      <c r="GM114" s="474"/>
      <c r="GN114" s="474"/>
      <c r="GO114" s="472" t="b">
        <f>IF(ISNUMBER('Schedule 3'!GO367)=FALSE,FALSE,IF('Schedule 3'!$G365="",FALSE,TRUE))</f>
        <v>0</v>
      </c>
      <c r="GP114" s="474"/>
      <c r="GQ114" s="474"/>
      <c r="GR114" s="474"/>
      <c r="GS114" s="474"/>
      <c r="GT114" s="472" t="b">
        <f>IF(ISNUMBER('Schedule 3'!GT367)=FALSE,FALSE,IF('Schedule 3'!$G365="",FALSE,TRUE))</f>
        <v>0</v>
      </c>
      <c r="GU114" s="474"/>
      <c r="GV114" s="474"/>
      <c r="GW114" s="474"/>
      <c r="GX114" s="474"/>
      <c r="GY114" s="472" t="b">
        <f>IF(ISNUMBER('Schedule 3'!GY367)=FALSE,FALSE,IF('Schedule 3'!$G365="",FALSE,TRUE))</f>
        <v>0</v>
      </c>
      <c r="GZ114" s="474"/>
      <c r="HA114" s="474"/>
      <c r="HB114" s="472"/>
      <c r="HC114" s="472"/>
      <c r="HD114" s="472" t="b">
        <f>IF(ISNUMBER('Schedule 3'!HD367)=FALSE,FALSE,IF('Schedule 3'!$G365="",FALSE,TRUE))</f>
        <v>0</v>
      </c>
      <c r="HE114" s="474"/>
      <c r="HF114" s="474"/>
      <c r="HG114" s="474"/>
      <c r="HH114" s="474"/>
      <c r="HI114" s="472" t="b">
        <f>IF(ISNUMBER('Schedule 3'!HI367)=FALSE,FALSE,IF('Schedule 3'!$G365="",FALSE,TRUE))</f>
        <v>0</v>
      </c>
      <c r="HJ114" s="474"/>
      <c r="HK114" s="474"/>
      <c r="HL114" s="474"/>
      <c r="HM114" s="474"/>
      <c r="HN114" s="472" t="b">
        <f>IF(ISNUMBER('Schedule 3'!HN367)=FALSE,FALSE,IF('Schedule 3'!$G365="",FALSE,TRUE))</f>
        <v>0</v>
      </c>
      <c r="HO114" s="474"/>
      <c r="HP114" s="474"/>
      <c r="HQ114" s="474"/>
      <c r="HR114" s="474"/>
      <c r="HS114" s="472" t="b">
        <f>IF(ISNUMBER('Schedule 3'!HS367)=FALSE,FALSE,IF('Schedule 3'!$G365="",FALSE,TRUE))</f>
        <v>0</v>
      </c>
      <c r="HT114" s="474"/>
      <c r="HU114" s="474"/>
      <c r="HV114" s="474"/>
      <c r="HW114" s="474"/>
      <c r="HX114" s="472" t="b">
        <f>IF(ISNUMBER('Schedule 3'!HX367)=FALSE,FALSE,IF('Schedule 3'!$G365="",FALSE,TRUE))</f>
        <v>0</v>
      </c>
      <c r="HY114" s="474"/>
      <c r="HZ114" s="474"/>
      <c r="IA114" s="474"/>
      <c r="IB114" s="474"/>
      <c r="IC114" s="472" t="b">
        <f>IF(ISNUMBER('Schedule 3'!IC367)=FALSE,FALSE,IF('Schedule 3'!$G365="",FALSE,TRUE))</f>
        <v>0</v>
      </c>
      <c r="ID114" s="474"/>
      <c r="IE114" s="474"/>
      <c r="IF114" s="474"/>
      <c r="IG114" s="474"/>
      <c r="IH114" s="472" t="b">
        <f>IF(ISNUMBER('Schedule 3'!IH367)=FALSE,FALSE,IF('Schedule 3'!$G365="",FALSE,TRUE))</f>
        <v>0</v>
      </c>
      <c r="II114" s="474"/>
      <c r="IJ114" s="474"/>
      <c r="IK114" s="474"/>
      <c r="IL114" s="474"/>
      <c r="IM114" s="472" t="b">
        <f>IF(ISNUMBER('Schedule 3'!IM367)=FALSE,FALSE,IF('Schedule 3'!$G365="",FALSE,TRUE))</f>
        <v>0</v>
      </c>
      <c r="IN114" s="474"/>
      <c r="IO114" s="474"/>
      <c r="IP114" s="474"/>
      <c r="IQ114" s="474"/>
      <c r="IR114" s="472" t="b">
        <f>IF(ISNUMBER('Schedule 3'!IR367)=FALSE,FALSE,IF('Schedule 3'!$G365="",FALSE,TRUE))</f>
        <v>0</v>
      </c>
      <c r="IS114" s="474"/>
      <c r="IT114" s="474"/>
      <c r="IU114" s="474"/>
      <c r="IV114" s="474"/>
      <c r="IW114" s="472" t="b">
        <f>IF(ISNUMBER('Schedule 3'!IW367)=FALSE,FALSE,IF('Schedule 3'!$G365="",FALSE,TRUE))</f>
        <v>0</v>
      </c>
      <c r="IX114" s="474"/>
      <c r="IY114" s="465"/>
      <c r="IZ114" s="78"/>
    </row>
    <row r="115" spans="2:260" x14ac:dyDescent="0.35">
      <c r="B115" s="469"/>
      <c r="C115" s="4" t="s">
        <v>560</v>
      </c>
      <c r="D115" s="470" t="s">
        <v>561</v>
      </c>
      <c r="E115" s="470"/>
      <c r="F115" s="471"/>
      <c r="G115" s="472"/>
      <c r="H115" s="473"/>
      <c r="I115" s="472"/>
      <c r="J115" s="471"/>
      <c r="K115" s="472"/>
      <c r="L115" s="472" t="b">
        <f>IF(ISNUMBER('Schedule 3'!L375)=FALSE,FALSE,IF('Schedule 3'!$G373="",FALSE,TRUE))</f>
        <v>0</v>
      </c>
      <c r="M115" s="474"/>
      <c r="N115" s="474"/>
      <c r="O115" s="474"/>
      <c r="P115" s="474"/>
      <c r="Q115" s="472" t="b">
        <f>IF(ISNUMBER('Schedule 3'!Q375)=FALSE,FALSE,IF('Schedule 3'!$G373="",FALSE,TRUE))</f>
        <v>0</v>
      </c>
      <c r="R115" s="474"/>
      <c r="S115" s="474"/>
      <c r="T115" s="474"/>
      <c r="U115" s="474"/>
      <c r="V115" s="472" t="b">
        <f>IF(ISNUMBER('Schedule 3'!V375)=FALSE,FALSE,IF('Schedule 3'!$G373="",FALSE,TRUE))</f>
        <v>0</v>
      </c>
      <c r="W115" s="474"/>
      <c r="X115" s="474"/>
      <c r="Y115" s="474"/>
      <c r="Z115" s="474"/>
      <c r="AA115" s="472" t="b">
        <f>IF(ISNUMBER('Schedule 3'!AA375)=FALSE,FALSE,IF('Schedule 3'!$G373="",FALSE,TRUE))</f>
        <v>0</v>
      </c>
      <c r="AB115" s="474"/>
      <c r="AC115" s="474"/>
      <c r="AD115" s="474"/>
      <c r="AE115" s="474"/>
      <c r="AF115" s="472" t="b">
        <f>IF(ISNUMBER('Schedule 3'!AF375)=FALSE,FALSE,IF('Schedule 3'!$G373="",FALSE,TRUE))</f>
        <v>0</v>
      </c>
      <c r="AG115" s="474"/>
      <c r="AH115" s="474"/>
      <c r="AI115" s="474"/>
      <c r="AJ115" s="474"/>
      <c r="AK115" s="472" t="b">
        <f>IF(ISNUMBER('Schedule 3'!AK375)=FALSE,FALSE,IF('Schedule 3'!$G373="",FALSE,TRUE))</f>
        <v>0</v>
      </c>
      <c r="AL115" s="474"/>
      <c r="AM115" s="474"/>
      <c r="AN115" s="474"/>
      <c r="AO115" s="474"/>
      <c r="AP115" s="472" t="b">
        <f>IF(ISNUMBER('Schedule 3'!AP375)=FALSE,FALSE,IF('Schedule 3'!$G373="",FALSE,TRUE))</f>
        <v>0</v>
      </c>
      <c r="AQ115" s="474"/>
      <c r="AR115" s="474"/>
      <c r="AS115" s="474"/>
      <c r="AT115" s="474"/>
      <c r="AU115" s="472" t="b">
        <f>IF(ISNUMBER('Schedule 3'!AU375)=FALSE,FALSE,IF('Schedule 3'!$G373="",FALSE,TRUE))</f>
        <v>0</v>
      </c>
      <c r="AV115" s="474"/>
      <c r="AW115" s="474"/>
      <c r="AX115" s="474"/>
      <c r="AY115" s="474"/>
      <c r="AZ115" s="472" t="b">
        <f>IF(ISNUMBER('Schedule 3'!AZ375)=FALSE,FALSE,IF('Schedule 3'!$G373="",FALSE,TRUE))</f>
        <v>0</v>
      </c>
      <c r="BA115" s="474"/>
      <c r="BB115" s="474"/>
      <c r="BC115" s="474"/>
      <c r="BD115" s="474"/>
      <c r="BE115" s="472" t="b">
        <f>IF(ISNUMBER('Schedule 3'!BE375)=FALSE,FALSE,IF('Schedule 3'!$G373="",FALSE,TRUE))</f>
        <v>0</v>
      </c>
      <c r="BF115" s="474"/>
      <c r="BG115" s="474"/>
      <c r="BH115" s="472"/>
      <c r="BI115" s="472"/>
      <c r="BJ115" s="472" t="b">
        <f>IF(ISNUMBER('Schedule 3'!BJ375)=FALSE,FALSE,IF('Schedule 3'!$G373="",FALSE,TRUE))</f>
        <v>0</v>
      </c>
      <c r="BK115" s="474"/>
      <c r="BL115" s="474"/>
      <c r="BM115" s="474"/>
      <c r="BN115" s="474"/>
      <c r="BO115" s="472" t="b">
        <f>IF(ISNUMBER('Schedule 3'!BO375)=FALSE,FALSE,IF('Schedule 3'!$G373="",FALSE,TRUE))</f>
        <v>0</v>
      </c>
      <c r="BP115" s="474"/>
      <c r="BQ115" s="474"/>
      <c r="BR115" s="474"/>
      <c r="BS115" s="474"/>
      <c r="BT115" s="472" t="b">
        <f>IF(ISNUMBER('Schedule 3'!BT375)=FALSE,FALSE,IF('Schedule 3'!$G373="",FALSE,TRUE))</f>
        <v>0</v>
      </c>
      <c r="BU115" s="474"/>
      <c r="BV115" s="474"/>
      <c r="BW115" s="474"/>
      <c r="BX115" s="474"/>
      <c r="BY115" s="472" t="b">
        <f>IF(ISNUMBER('Schedule 3'!BY375)=FALSE,FALSE,IF('Schedule 3'!$G373="",FALSE,TRUE))</f>
        <v>0</v>
      </c>
      <c r="BZ115" s="474"/>
      <c r="CA115" s="474"/>
      <c r="CB115" s="474"/>
      <c r="CC115" s="474"/>
      <c r="CD115" s="472" t="b">
        <f>IF(ISNUMBER('Schedule 3'!CD375)=FALSE,FALSE,IF('Schedule 3'!$G373="",FALSE,TRUE))</f>
        <v>0</v>
      </c>
      <c r="CE115" s="474"/>
      <c r="CF115" s="474"/>
      <c r="CG115" s="474"/>
      <c r="CH115" s="474"/>
      <c r="CI115" s="472" t="b">
        <f>IF(ISNUMBER('Schedule 3'!CI375)=FALSE,FALSE,IF('Schedule 3'!$G373="",FALSE,TRUE))</f>
        <v>0</v>
      </c>
      <c r="CJ115" s="474"/>
      <c r="CK115" s="474"/>
      <c r="CL115" s="474"/>
      <c r="CM115" s="474"/>
      <c r="CN115" s="472" t="b">
        <f>IF(ISNUMBER('Schedule 3'!CN375)=FALSE,FALSE,IF('Schedule 3'!$G373="",FALSE,TRUE))</f>
        <v>0</v>
      </c>
      <c r="CO115" s="474"/>
      <c r="CP115" s="474"/>
      <c r="CQ115" s="474"/>
      <c r="CR115" s="474"/>
      <c r="CS115" s="472" t="b">
        <f>IF(ISNUMBER('Schedule 3'!CS375)=FALSE,FALSE,IF('Schedule 3'!$G373="",FALSE,TRUE))</f>
        <v>0</v>
      </c>
      <c r="CT115" s="474"/>
      <c r="CU115" s="474"/>
      <c r="CV115" s="474"/>
      <c r="CW115" s="474"/>
      <c r="CX115" s="472" t="b">
        <f>IF(ISNUMBER('Schedule 3'!CX375)=FALSE,FALSE,IF('Schedule 3'!$G373="",FALSE,TRUE))</f>
        <v>0</v>
      </c>
      <c r="CY115" s="474"/>
      <c r="CZ115" s="474"/>
      <c r="DA115" s="474"/>
      <c r="DB115" s="474"/>
      <c r="DC115" s="472" t="b">
        <f>IF(ISNUMBER('Schedule 3'!DC375)=FALSE,FALSE,IF('Schedule 3'!$G373="",FALSE,TRUE))</f>
        <v>0</v>
      </c>
      <c r="DD115" s="474"/>
      <c r="DE115" s="474"/>
      <c r="DF115" s="472"/>
      <c r="DG115" s="472"/>
      <c r="DH115" s="472" t="b">
        <f>IF(ISNUMBER('Schedule 3'!DH375)=FALSE,FALSE,IF('Schedule 3'!$G373="",FALSE,TRUE))</f>
        <v>0</v>
      </c>
      <c r="DI115" s="474"/>
      <c r="DJ115" s="474"/>
      <c r="DK115" s="474"/>
      <c r="DL115" s="474"/>
      <c r="DM115" s="472" t="b">
        <f>IF(ISNUMBER('Schedule 3'!DM375)=FALSE,FALSE,IF('Schedule 3'!$G373="",FALSE,TRUE))</f>
        <v>0</v>
      </c>
      <c r="DN115" s="474"/>
      <c r="DO115" s="474"/>
      <c r="DP115" s="474"/>
      <c r="DQ115" s="474"/>
      <c r="DR115" s="472" t="b">
        <f>IF(ISNUMBER('Schedule 3'!DR375)=FALSE,FALSE,IF('Schedule 3'!$G373="",FALSE,TRUE))</f>
        <v>0</v>
      </c>
      <c r="DS115" s="474"/>
      <c r="DT115" s="474"/>
      <c r="DU115" s="474"/>
      <c r="DV115" s="474"/>
      <c r="DW115" s="472" t="b">
        <f>IF(ISNUMBER('Schedule 3'!DW375)=FALSE,FALSE,IF('Schedule 3'!$G373="",FALSE,TRUE))</f>
        <v>0</v>
      </c>
      <c r="DX115" s="474"/>
      <c r="DY115" s="474"/>
      <c r="DZ115" s="474"/>
      <c r="EA115" s="474"/>
      <c r="EB115" s="472" t="b">
        <f>IF(ISNUMBER('Schedule 3'!EB375)=FALSE,FALSE,IF('Schedule 3'!$G373="",FALSE,TRUE))</f>
        <v>0</v>
      </c>
      <c r="EC115" s="474"/>
      <c r="ED115" s="474"/>
      <c r="EE115" s="474"/>
      <c r="EF115" s="474"/>
      <c r="EG115" s="472" t="b">
        <f>IF(ISNUMBER('Schedule 3'!EG375)=FALSE,FALSE,IF('Schedule 3'!$G373="",FALSE,TRUE))</f>
        <v>0</v>
      </c>
      <c r="EH115" s="474"/>
      <c r="EI115" s="474"/>
      <c r="EJ115" s="474"/>
      <c r="EK115" s="474"/>
      <c r="EL115" s="472" t="b">
        <f>IF(ISNUMBER('Schedule 3'!EL375)=FALSE,FALSE,IF('Schedule 3'!$G373="",FALSE,TRUE))</f>
        <v>0</v>
      </c>
      <c r="EM115" s="474"/>
      <c r="EN115" s="474"/>
      <c r="EO115" s="474"/>
      <c r="EP115" s="474"/>
      <c r="EQ115" s="472" t="b">
        <f>IF(ISNUMBER('Schedule 3'!EQ375)=FALSE,FALSE,IF('Schedule 3'!$G373="",FALSE,TRUE))</f>
        <v>0</v>
      </c>
      <c r="ER115" s="474"/>
      <c r="ES115" s="474"/>
      <c r="ET115" s="474"/>
      <c r="EU115" s="474"/>
      <c r="EV115" s="472" t="b">
        <f>IF(ISNUMBER('Schedule 3'!EV375)=FALSE,FALSE,IF('Schedule 3'!$G373="",FALSE,TRUE))</f>
        <v>0</v>
      </c>
      <c r="EW115" s="474"/>
      <c r="EX115" s="474"/>
      <c r="EY115" s="474"/>
      <c r="EZ115" s="474"/>
      <c r="FA115" s="472" t="b">
        <f>IF(ISNUMBER('Schedule 3'!FA375)=FALSE,FALSE,IF('Schedule 3'!$G373="",FALSE,TRUE))</f>
        <v>0</v>
      </c>
      <c r="FB115" s="474"/>
      <c r="FC115" s="474"/>
      <c r="FD115" s="472"/>
      <c r="FE115" s="472"/>
      <c r="FF115" s="472" t="b">
        <f>IF(ISNUMBER('Schedule 3'!FF375)=FALSE,FALSE,IF('Schedule 3'!$G373="",FALSE,TRUE))</f>
        <v>0</v>
      </c>
      <c r="FG115" s="474"/>
      <c r="FH115" s="474"/>
      <c r="FI115" s="474"/>
      <c r="FJ115" s="474"/>
      <c r="FK115" s="472" t="b">
        <f>IF(ISNUMBER('Schedule 3'!FK375)=FALSE,FALSE,IF('Schedule 3'!$G373="",FALSE,TRUE))</f>
        <v>0</v>
      </c>
      <c r="FL115" s="474"/>
      <c r="FM115" s="474"/>
      <c r="FN115" s="474"/>
      <c r="FO115" s="474"/>
      <c r="FP115" s="472" t="b">
        <f>IF(ISNUMBER('Schedule 3'!FP375)=FALSE,FALSE,IF('Schedule 3'!$G373="",FALSE,TRUE))</f>
        <v>0</v>
      </c>
      <c r="FQ115" s="474"/>
      <c r="FR115" s="474"/>
      <c r="FS115" s="474"/>
      <c r="FT115" s="474"/>
      <c r="FU115" s="472" t="b">
        <f>IF(ISNUMBER('Schedule 3'!FU375)=FALSE,FALSE,IF('Schedule 3'!$G373="",FALSE,TRUE))</f>
        <v>0</v>
      </c>
      <c r="FV115" s="474"/>
      <c r="FW115" s="474"/>
      <c r="FX115" s="474"/>
      <c r="FY115" s="474"/>
      <c r="FZ115" s="472" t="b">
        <f>IF(ISNUMBER('Schedule 3'!FZ375)=FALSE,FALSE,IF('Schedule 3'!$G373="",FALSE,TRUE))</f>
        <v>0</v>
      </c>
      <c r="GA115" s="474"/>
      <c r="GB115" s="474"/>
      <c r="GC115" s="474"/>
      <c r="GD115" s="474"/>
      <c r="GE115" s="472" t="b">
        <f>IF(ISNUMBER('Schedule 3'!GE375)=FALSE,FALSE,IF('Schedule 3'!$G373="",FALSE,TRUE))</f>
        <v>0</v>
      </c>
      <c r="GF115" s="474"/>
      <c r="GG115" s="474"/>
      <c r="GH115" s="474"/>
      <c r="GI115" s="474"/>
      <c r="GJ115" s="472" t="b">
        <f>IF(ISNUMBER('Schedule 3'!GJ375)=FALSE,FALSE,IF('Schedule 3'!$G373="",FALSE,TRUE))</f>
        <v>0</v>
      </c>
      <c r="GK115" s="474"/>
      <c r="GL115" s="474"/>
      <c r="GM115" s="474"/>
      <c r="GN115" s="474"/>
      <c r="GO115" s="472" t="b">
        <f>IF(ISNUMBER('Schedule 3'!GO375)=FALSE,FALSE,IF('Schedule 3'!$G373="",FALSE,TRUE))</f>
        <v>0</v>
      </c>
      <c r="GP115" s="474"/>
      <c r="GQ115" s="474"/>
      <c r="GR115" s="474"/>
      <c r="GS115" s="474"/>
      <c r="GT115" s="472" t="b">
        <f>IF(ISNUMBER('Schedule 3'!GT375)=FALSE,FALSE,IF('Schedule 3'!$G373="",FALSE,TRUE))</f>
        <v>0</v>
      </c>
      <c r="GU115" s="474"/>
      <c r="GV115" s="474"/>
      <c r="GW115" s="474"/>
      <c r="GX115" s="474"/>
      <c r="GY115" s="472" t="b">
        <f>IF(ISNUMBER('Schedule 3'!GY375)=FALSE,FALSE,IF('Schedule 3'!$G373="",FALSE,TRUE))</f>
        <v>0</v>
      </c>
      <c r="GZ115" s="474"/>
      <c r="HA115" s="474"/>
      <c r="HB115" s="472"/>
      <c r="HC115" s="472"/>
      <c r="HD115" s="472" t="b">
        <f>IF(ISNUMBER('Schedule 3'!HD375)=FALSE,FALSE,IF('Schedule 3'!$G373="",FALSE,TRUE))</f>
        <v>0</v>
      </c>
      <c r="HE115" s="474"/>
      <c r="HF115" s="474"/>
      <c r="HG115" s="474"/>
      <c r="HH115" s="474"/>
      <c r="HI115" s="472" t="b">
        <f>IF(ISNUMBER('Schedule 3'!HI375)=FALSE,FALSE,IF('Schedule 3'!$G373="",FALSE,TRUE))</f>
        <v>0</v>
      </c>
      <c r="HJ115" s="474"/>
      <c r="HK115" s="474"/>
      <c r="HL115" s="474"/>
      <c r="HM115" s="474"/>
      <c r="HN115" s="472" t="b">
        <f>IF(ISNUMBER('Schedule 3'!HN375)=FALSE,FALSE,IF('Schedule 3'!$G373="",FALSE,TRUE))</f>
        <v>0</v>
      </c>
      <c r="HO115" s="474"/>
      <c r="HP115" s="474"/>
      <c r="HQ115" s="474"/>
      <c r="HR115" s="474"/>
      <c r="HS115" s="472" t="b">
        <f>IF(ISNUMBER('Schedule 3'!HS375)=FALSE,FALSE,IF('Schedule 3'!$G373="",FALSE,TRUE))</f>
        <v>0</v>
      </c>
      <c r="HT115" s="474"/>
      <c r="HU115" s="474"/>
      <c r="HV115" s="474"/>
      <c r="HW115" s="474"/>
      <c r="HX115" s="472" t="b">
        <f>IF(ISNUMBER('Schedule 3'!HX375)=FALSE,FALSE,IF('Schedule 3'!$G373="",FALSE,TRUE))</f>
        <v>0</v>
      </c>
      <c r="HY115" s="474"/>
      <c r="HZ115" s="474"/>
      <c r="IA115" s="474"/>
      <c r="IB115" s="474"/>
      <c r="IC115" s="472" t="b">
        <f>IF(ISNUMBER('Schedule 3'!IC375)=FALSE,FALSE,IF('Schedule 3'!$G373="",FALSE,TRUE))</f>
        <v>0</v>
      </c>
      <c r="ID115" s="474"/>
      <c r="IE115" s="474"/>
      <c r="IF115" s="474"/>
      <c r="IG115" s="474"/>
      <c r="IH115" s="472" t="b">
        <f>IF(ISNUMBER('Schedule 3'!IH375)=FALSE,FALSE,IF('Schedule 3'!$G373="",FALSE,TRUE))</f>
        <v>0</v>
      </c>
      <c r="II115" s="474"/>
      <c r="IJ115" s="474"/>
      <c r="IK115" s="474"/>
      <c r="IL115" s="474"/>
      <c r="IM115" s="472" t="b">
        <f>IF(ISNUMBER('Schedule 3'!IM375)=FALSE,FALSE,IF('Schedule 3'!$G373="",FALSE,TRUE))</f>
        <v>0</v>
      </c>
      <c r="IN115" s="474"/>
      <c r="IO115" s="474"/>
      <c r="IP115" s="474"/>
      <c r="IQ115" s="474"/>
      <c r="IR115" s="472" t="b">
        <f>IF(ISNUMBER('Schedule 3'!IR375)=FALSE,FALSE,IF('Schedule 3'!$G373="",FALSE,TRUE))</f>
        <v>0</v>
      </c>
      <c r="IS115" s="474"/>
      <c r="IT115" s="474"/>
      <c r="IU115" s="474"/>
      <c r="IV115" s="474"/>
      <c r="IW115" s="472" t="b">
        <f>IF(ISNUMBER('Schedule 3'!IW375)=FALSE,FALSE,IF('Schedule 3'!$G373="",FALSE,TRUE))</f>
        <v>0</v>
      </c>
      <c r="IX115" s="474"/>
      <c r="IY115" s="465"/>
      <c r="IZ115" s="78"/>
    </row>
    <row r="116" spans="2:260" x14ac:dyDescent="0.35">
      <c r="B116" s="469"/>
      <c r="C116" s="4" t="s">
        <v>565</v>
      </c>
      <c r="D116" s="470" t="s">
        <v>566</v>
      </c>
      <c r="E116" s="470"/>
      <c r="F116" s="471"/>
      <c r="G116" s="472"/>
      <c r="H116" s="473"/>
      <c r="I116" s="472"/>
      <c r="J116" s="471"/>
      <c r="K116" s="472"/>
      <c r="L116" s="472" t="b">
        <f>IF(ISNUMBER('Schedule 3'!L383)=FALSE,FALSE,IF('Schedule 3'!$G381="",FALSE,TRUE))</f>
        <v>0</v>
      </c>
      <c r="M116" s="474"/>
      <c r="N116" s="474"/>
      <c r="O116" s="474"/>
      <c r="P116" s="474"/>
      <c r="Q116" s="472" t="b">
        <f>IF(ISNUMBER('Schedule 3'!Q383)=FALSE,FALSE,IF('Schedule 3'!$G381="",FALSE,TRUE))</f>
        <v>0</v>
      </c>
      <c r="R116" s="474"/>
      <c r="S116" s="474"/>
      <c r="T116" s="474"/>
      <c r="U116" s="474"/>
      <c r="V116" s="472" t="b">
        <f>IF(ISNUMBER('Schedule 3'!V383)=FALSE,FALSE,IF('Schedule 3'!$G381="",FALSE,TRUE))</f>
        <v>0</v>
      </c>
      <c r="W116" s="474"/>
      <c r="X116" s="474"/>
      <c r="Y116" s="474"/>
      <c r="Z116" s="474"/>
      <c r="AA116" s="472" t="b">
        <f>IF(ISNUMBER('Schedule 3'!AA383)=FALSE,FALSE,IF('Schedule 3'!$G381="",FALSE,TRUE))</f>
        <v>0</v>
      </c>
      <c r="AB116" s="474"/>
      <c r="AC116" s="474"/>
      <c r="AD116" s="474"/>
      <c r="AE116" s="474"/>
      <c r="AF116" s="472" t="b">
        <f>IF(ISNUMBER('Schedule 3'!AF383)=FALSE,FALSE,IF('Schedule 3'!$G381="",FALSE,TRUE))</f>
        <v>0</v>
      </c>
      <c r="AG116" s="474"/>
      <c r="AH116" s="474"/>
      <c r="AI116" s="474"/>
      <c r="AJ116" s="474"/>
      <c r="AK116" s="472" t="b">
        <f>IF(ISNUMBER('Schedule 3'!AK383)=FALSE,FALSE,IF('Schedule 3'!$G381="",FALSE,TRUE))</f>
        <v>0</v>
      </c>
      <c r="AL116" s="474"/>
      <c r="AM116" s="474"/>
      <c r="AN116" s="474"/>
      <c r="AO116" s="474"/>
      <c r="AP116" s="472" t="b">
        <f>IF(ISNUMBER('Schedule 3'!AP383)=FALSE,FALSE,IF('Schedule 3'!$G381="",FALSE,TRUE))</f>
        <v>0</v>
      </c>
      <c r="AQ116" s="474"/>
      <c r="AR116" s="474"/>
      <c r="AS116" s="474"/>
      <c r="AT116" s="474"/>
      <c r="AU116" s="472" t="b">
        <f>IF(ISNUMBER('Schedule 3'!AU383)=FALSE,FALSE,IF('Schedule 3'!$G381="",FALSE,TRUE))</f>
        <v>0</v>
      </c>
      <c r="AV116" s="474"/>
      <c r="AW116" s="474"/>
      <c r="AX116" s="474"/>
      <c r="AY116" s="474"/>
      <c r="AZ116" s="472" t="b">
        <f>IF(ISNUMBER('Schedule 3'!AZ383)=FALSE,FALSE,IF('Schedule 3'!$G381="",FALSE,TRUE))</f>
        <v>0</v>
      </c>
      <c r="BA116" s="474"/>
      <c r="BB116" s="474"/>
      <c r="BC116" s="474"/>
      <c r="BD116" s="474"/>
      <c r="BE116" s="472" t="b">
        <f>IF(ISNUMBER('Schedule 3'!BE383)=FALSE,FALSE,IF('Schedule 3'!$G381="",FALSE,TRUE))</f>
        <v>0</v>
      </c>
      <c r="BF116" s="474"/>
      <c r="BG116" s="474"/>
      <c r="BH116" s="472"/>
      <c r="BI116" s="472"/>
      <c r="BJ116" s="472" t="b">
        <f>IF(ISNUMBER('Schedule 3'!BJ383)=FALSE,FALSE,IF('Schedule 3'!$G381="",FALSE,TRUE))</f>
        <v>0</v>
      </c>
      <c r="BK116" s="474"/>
      <c r="BL116" s="474"/>
      <c r="BM116" s="474"/>
      <c r="BN116" s="474"/>
      <c r="BO116" s="472" t="b">
        <f>IF(ISNUMBER('Schedule 3'!BO383)=FALSE,FALSE,IF('Schedule 3'!$G381="",FALSE,TRUE))</f>
        <v>0</v>
      </c>
      <c r="BP116" s="474"/>
      <c r="BQ116" s="474"/>
      <c r="BR116" s="474"/>
      <c r="BS116" s="474"/>
      <c r="BT116" s="472" t="b">
        <f>IF(ISNUMBER('Schedule 3'!BT383)=FALSE,FALSE,IF('Schedule 3'!$G381="",FALSE,TRUE))</f>
        <v>0</v>
      </c>
      <c r="BU116" s="474"/>
      <c r="BV116" s="474"/>
      <c r="BW116" s="474"/>
      <c r="BX116" s="474"/>
      <c r="BY116" s="472" t="b">
        <f>IF(ISNUMBER('Schedule 3'!BY383)=FALSE,FALSE,IF('Schedule 3'!$G381="",FALSE,TRUE))</f>
        <v>0</v>
      </c>
      <c r="BZ116" s="474"/>
      <c r="CA116" s="474"/>
      <c r="CB116" s="474"/>
      <c r="CC116" s="474"/>
      <c r="CD116" s="472" t="b">
        <f>IF(ISNUMBER('Schedule 3'!CD383)=FALSE,FALSE,IF('Schedule 3'!$G381="",FALSE,TRUE))</f>
        <v>0</v>
      </c>
      <c r="CE116" s="474"/>
      <c r="CF116" s="474"/>
      <c r="CG116" s="474"/>
      <c r="CH116" s="474"/>
      <c r="CI116" s="472" t="b">
        <f>IF(ISNUMBER('Schedule 3'!CI383)=FALSE,FALSE,IF('Schedule 3'!$G381="",FALSE,TRUE))</f>
        <v>0</v>
      </c>
      <c r="CJ116" s="474"/>
      <c r="CK116" s="474"/>
      <c r="CL116" s="474"/>
      <c r="CM116" s="474"/>
      <c r="CN116" s="472" t="b">
        <f>IF(ISNUMBER('Schedule 3'!CN383)=FALSE,FALSE,IF('Schedule 3'!$G381="",FALSE,TRUE))</f>
        <v>0</v>
      </c>
      <c r="CO116" s="474"/>
      <c r="CP116" s="474"/>
      <c r="CQ116" s="474"/>
      <c r="CR116" s="474"/>
      <c r="CS116" s="472" t="b">
        <f>IF(ISNUMBER('Schedule 3'!CS383)=FALSE,FALSE,IF('Schedule 3'!$G381="",FALSE,TRUE))</f>
        <v>0</v>
      </c>
      <c r="CT116" s="474"/>
      <c r="CU116" s="474"/>
      <c r="CV116" s="474"/>
      <c r="CW116" s="474"/>
      <c r="CX116" s="472" t="b">
        <f>IF(ISNUMBER('Schedule 3'!CX383)=FALSE,FALSE,IF('Schedule 3'!$G381="",FALSE,TRUE))</f>
        <v>0</v>
      </c>
      <c r="CY116" s="474"/>
      <c r="CZ116" s="474"/>
      <c r="DA116" s="474"/>
      <c r="DB116" s="474"/>
      <c r="DC116" s="472" t="b">
        <f>IF(ISNUMBER('Schedule 3'!DC383)=FALSE,FALSE,IF('Schedule 3'!$G381="",FALSE,TRUE))</f>
        <v>0</v>
      </c>
      <c r="DD116" s="474"/>
      <c r="DE116" s="474"/>
      <c r="DF116" s="472"/>
      <c r="DG116" s="472"/>
      <c r="DH116" s="472" t="b">
        <f>IF(ISNUMBER('Schedule 3'!DH383)=FALSE,FALSE,IF('Schedule 3'!$G381="",FALSE,TRUE))</f>
        <v>0</v>
      </c>
      <c r="DI116" s="474"/>
      <c r="DJ116" s="474"/>
      <c r="DK116" s="474"/>
      <c r="DL116" s="474"/>
      <c r="DM116" s="472" t="b">
        <f>IF(ISNUMBER('Schedule 3'!DM383)=FALSE,FALSE,IF('Schedule 3'!$G381="",FALSE,TRUE))</f>
        <v>0</v>
      </c>
      <c r="DN116" s="474"/>
      <c r="DO116" s="474"/>
      <c r="DP116" s="474"/>
      <c r="DQ116" s="474"/>
      <c r="DR116" s="472" t="b">
        <f>IF(ISNUMBER('Schedule 3'!DR383)=FALSE,FALSE,IF('Schedule 3'!$G381="",FALSE,TRUE))</f>
        <v>0</v>
      </c>
      <c r="DS116" s="474"/>
      <c r="DT116" s="474"/>
      <c r="DU116" s="474"/>
      <c r="DV116" s="474"/>
      <c r="DW116" s="472" t="b">
        <f>IF(ISNUMBER('Schedule 3'!DW383)=FALSE,FALSE,IF('Schedule 3'!$G381="",FALSE,TRUE))</f>
        <v>0</v>
      </c>
      <c r="DX116" s="474"/>
      <c r="DY116" s="474"/>
      <c r="DZ116" s="474"/>
      <c r="EA116" s="474"/>
      <c r="EB116" s="472" t="b">
        <f>IF(ISNUMBER('Schedule 3'!EB383)=FALSE,FALSE,IF('Schedule 3'!$G381="",FALSE,TRUE))</f>
        <v>0</v>
      </c>
      <c r="EC116" s="474"/>
      <c r="ED116" s="474"/>
      <c r="EE116" s="474"/>
      <c r="EF116" s="474"/>
      <c r="EG116" s="472" t="b">
        <f>IF(ISNUMBER('Schedule 3'!EG383)=FALSE,FALSE,IF('Schedule 3'!$G381="",FALSE,TRUE))</f>
        <v>0</v>
      </c>
      <c r="EH116" s="474"/>
      <c r="EI116" s="474"/>
      <c r="EJ116" s="474"/>
      <c r="EK116" s="474"/>
      <c r="EL116" s="472" t="b">
        <f>IF(ISNUMBER('Schedule 3'!EL383)=FALSE,FALSE,IF('Schedule 3'!$G381="",FALSE,TRUE))</f>
        <v>0</v>
      </c>
      <c r="EM116" s="474"/>
      <c r="EN116" s="474"/>
      <c r="EO116" s="474"/>
      <c r="EP116" s="474"/>
      <c r="EQ116" s="472" t="b">
        <f>IF(ISNUMBER('Schedule 3'!EQ383)=FALSE,FALSE,IF('Schedule 3'!$G381="",FALSE,TRUE))</f>
        <v>0</v>
      </c>
      <c r="ER116" s="474"/>
      <c r="ES116" s="474"/>
      <c r="ET116" s="474"/>
      <c r="EU116" s="474"/>
      <c r="EV116" s="472" t="b">
        <f>IF(ISNUMBER('Schedule 3'!EV383)=FALSE,FALSE,IF('Schedule 3'!$G381="",FALSE,TRUE))</f>
        <v>0</v>
      </c>
      <c r="EW116" s="474"/>
      <c r="EX116" s="474"/>
      <c r="EY116" s="474"/>
      <c r="EZ116" s="474"/>
      <c r="FA116" s="472" t="b">
        <f>IF(ISNUMBER('Schedule 3'!FA383)=FALSE,FALSE,IF('Schedule 3'!$G381="",FALSE,TRUE))</f>
        <v>0</v>
      </c>
      <c r="FB116" s="474"/>
      <c r="FC116" s="474"/>
      <c r="FD116" s="472"/>
      <c r="FE116" s="472"/>
      <c r="FF116" s="472" t="b">
        <f>IF(ISNUMBER('Schedule 3'!FF383)=FALSE,FALSE,IF('Schedule 3'!$G381="",FALSE,TRUE))</f>
        <v>0</v>
      </c>
      <c r="FG116" s="474"/>
      <c r="FH116" s="474"/>
      <c r="FI116" s="474"/>
      <c r="FJ116" s="474"/>
      <c r="FK116" s="472" t="b">
        <f>IF(ISNUMBER('Schedule 3'!FK383)=FALSE,FALSE,IF('Schedule 3'!$G381="",FALSE,TRUE))</f>
        <v>0</v>
      </c>
      <c r="FL116" s="474"/>
      <c r="FM116" s="474"/>
      <c r="FN116" s="474"/>
      <c r="FO116" s="474"/>
      <c r="FP116" s="472" t="b">
        <f>IF(ISNUMBER('Schedule 3'!FP383)=FALSE,FALSE,IF('Schedule 3'!$G381="",FALSE,TRUE))</f>
        <v>0</v>
      </c>
      <c r="FQ116" s="474"/>
      <c r="FR116" s="474"/>
      <c r="FS116" s="474"/>
      <c r="FT116" s="474"/>
      <c r="FU116" s="472" t="b">
        <f>IF(ISNUMBER('Schedule 3'!FU383)=FALSE,FALSE,IF('Schedule 3'!$G381="",FALSE,TRUE))</f>
        <v>0</v>
      </c>
      <c r="FV116" s="474"/>
      <c r="FW116" s="474"/>
      <c r="FX116" s="474"/>
      <c r="FY116" s="474"/>
      <c r="FZ116" s="472" t="b">
        <f>IF(ISNUMBER('Schedule 3'!FZ383)=FALSE,FALSE,IF('Schedule 3'!$G381="",FALSE,TRUE))</f>
        <v>0</v>
      </c>
      <c r="GA116" s="474"/>
      <c r="GB116" s="474"/>
      <c r="GC116" s="474"/>
      <c r="GD116" s="474"/>
      <c r="GE116" s="472" t="b">
        <f>IF(ISNUMBER('Schedule 3'!GE383)=FALSE,FALSE,IF('Schedule 3'!$G381="",FALSE,TRUE))</f>
        <v>0</v>
      </c>
      <c r="GF116" s="474"/>
      <c r="GG116" s="474"/>
      <c r="GH116" s="474"/>
      <c r="GI116" s="474"/>
      <c r="GJ116" s="472" t="b">
        <f>IF(ISNUMBER('Schedule 3'!GJ383)=FALSE,FALSE,IF('Schedule 3'!$G381="",FALSE,TRUE))</f>
        <v>0</v>
      </c>
      <c r="GK116" s="474"/>
      <c r="GL116" s="474"/>
      <c r="GM116" s="474"/>
      <c r="GN116" s="474"/>
      <c r="GO116" s="472" t="b">
        <f>IF(ISNUMBER('Schedule 3'!GO383)=FALSE,FALSE,IF('Schedule 3'!$G381="",FALSE,TRUE))</f>
        <v>0</v>
      </c>
      <c r="GP116" s="474"/>
      <c r="GQ116" s="474"/>
      <c r="GR116" s="474"/>
      <c r="GS116" s="474"/>
      <c r="GT116" s="472" t="b">
        <f>IF(ISNUMBER('Schedule 3'!GT383)=FALSE,FALSE,IF('Schedule 3'!$G381="",FALSE,TRUE))</f>
        <v>0</v>
      </c>
      <c r="GU116" s="474"/>
      <c r="GV116" s="474"/>
      <c r="GW116" s="474"/>
      <c r="GX116" s="474"/>
      <c r="GY116" s="472" t="b">
        <f>IF(ISNUMBER('Schedule 3'!GY383)=FALSE,FALSE,IF('Schedule 3'!$G381="",FALSE,TRUE))</f>
        <v>0</v>
      </c>
      <c r="GZ116" s="474"/>
      <c r="HA116" s="474"/>
      <c r="HB116" s="472"/>
      <c r="HC116" s="472"/>
      <c r="HD116" s="472" t="b">
        <f>IF(ISNUMBER('Schedule 3'!HD383)=FALSE,FALSE,IF('Schedule 3'!$G381="",FALSE,TRUE))</f>
        <v>0</v>
      </c>
      <c r="HE116" s="474"/>
      <c r="HF116" s="474"/>
      <c r="HG116" s="474"/>
      <c r="HH116" s="474"/>
      <c r="HI116" s="472" t="b">
        <f>IF(ISNUMBER('Schedule 3'!HI383)=FALSE,FALSE,IF('Schedule 3'!$G381="",FALSE,TRUE))</f>
        <v>0</v>
      </c>
      <c r="HJ116" s="474"/>
      <c r="HK116" s="474"/>
      <c r="HL116" s="474"/>
      <c r="HM116" s="474"/>
      <c r="HN116" s="472" t="b">
        <f>IF(ISNUMBER('Schedule 3'!HN383)=FALSE,FALSE,IF('Schedule 3'!$G381="",FALSE,TRUE))</f>
        <v>0</v>
      </c>
      <c r="HO116" s="474"/>
      <c r="HP116" s="474"/>
      <c r="HQ116" s="474"/>
      <c r="HR116" s="474"/>
      <c r="HS116" s="472" t="b">
        <f>IF(ISNUMBER('Schedule 3'!HS383)=FALSE,FALSE,IF('Schedule 3'!$G381="",FALSE,TRUE))</f>
        <v>0</v>
      </c>
      <c r="HT116" s="474"/>
      <c r="HU116" s="474"/>
      <c r="HV116" s="474"/>
      <c r="HW116" s="474"/>
      <c r="HX116" s="472" t="b">
        <f>IF(ISNUMBER('Schedule 3'!HX383)=FALSE,FALSE,IF('Schedule 3'!$G381="",FALSE,TRUE))</f>
        <v>0</v>
      </c>
      <c r="HY116" s="474"/>
      <c r="HZ116" s="474"/>
      <c r="IA116" s="474"/>
      <c r="IB116" s="474"/>
      <c r="IC116" s="472" t="b">
        <f>IF(ISNUMBER('Schedule 3'!IC383)=FALSE,FALSE,IF('Schedule 3'!$G381="",FALSE,TRUE))</f>
        <v>0</v>
      </c>
      <c r="ID116" s="474"/>
      <c r="IE116" s="474"/>
      <c r="IF116" s="474"/>
      <c r="IG116" s="474"/>
      <c r="IH116" s="472" t="b">
        <f>IF(ISNUMBER('Schedule 3'!IH383)=FALSE,FALSE,IF('Schedule 3'!$G381="",FALSE,TRUE))</f>
        <v>0</v>
      </c>
      <c r="II116" s="474"/>
      <c r="IJ116" s="474"/>
      <c r="IK116" s="474"/>
      <c r="IL116" s="474"/>
      <c r="IM116" s="472" t="b">
        <f>IF(ISNUMBER('Schedule 3'!IM383)=FALSE,FALSE,IF('Schedule 3'!$G381="",FALSE,TRUE))</f>
        <v>0</v>
      </c>
      <c r="IN116" s="474"/>
      <c r="IO116" s="474"/>
      <c r="IP116" s="474"/>
      <c r="IQ116" s="474"/>
      <c r="IR116" s="472" t="b">
        <f>IF(ISNUMBER('Schedule 3'!IR383)=FALSE,FALSE,IF('Schedule 3'!$G381="",FALSE,TRUE))</f>
        <v>0</v>
      </c>
      <c r="IS116" s="474"/>
      <c r="IT116" s="474"/>
      <c r="IU116" s="474"/>
      <c r="IV116" s="474"/>
      <c r="IW116" s="472" t="b">
        <f>IF(ISNUMBER('Schedule 3'!IW383)=FALSE,FALSE,IF('Schedule 3'!$G381="",FALSE,TRUE))</f>
        <v>0</v>
      </c>
      <c r="IX116" s="474"/>
      <c r="IY116" s="465"/>
      <c r="IZ116" s="78"/>
    </row>
    <row r="117" spans="2:260" x14ac:dyDescent="0.35">
      <c r="B117" s="469"/>
      <c r="C117" s="4" t="s">
        <v>570</v>
      </c>
      <c r="D117" s="470" t="s">
        <v>571</v>
      </c>
      <c r="E117" s="470"/>
      <c r="F117" s="471"/>
      <c r="G117" s="472"/>
      <c r="H117" s="473"/>
      <c r="I117" s="472"/>
      <c r="J117" s="471"/>
      <c r="K117" s="472"/>
      <c r="L117" s="472" t="b">
        <f>IF(ISNUMBER('Schedule 3'!L391)=FALSE,FALSE,IF('Schedule 3'!$G389="",FALSE,TRUE))</f>
        <v>0</v>
      </c>
      <c r="M117" s="474"/>
      <c r="N117" s="474"/>
      <c r="O117" s="474"/>
      <c r="P117" s="474"/>
      <c r="Q117" s="472" t="b">
        <f>IF(ISNUMBER('Schedule 3'!Q391)=FALSE,FALSE,IF('Schedule 3'!$G389="",FALSE,TRUE))</f>
        <v>0</v>
      </c>
      <c r="R117" s="474"/>
      <c r="S117" s="474"/>
      <c r="T117" s="474"/>
      <c r="U117" s="474"/>
      <c r="V117" s="472" t="b">
        <f>IF(ISNUMBER('Schedule 3'!V391)=FALSE,FALSE,IF('Schedule 3'!$G389="",FALSE,TRUE))</f>
        <v>0</v>
      </c>
      <c r="W117" s="474"/>
      <c r="X117" s="474"/>
      <c r="Y117" s="474"/>
      <c r="Z117" s="474"/>
      <c r="AA117" s="472" t="b">
        <f>IF(ISNUMBER('Schedule 3'!AA391)=FALSE,FALSE,IF('Schedule 3'!$G389="",FALSE,TRUE))</f>
        <v>0</v>
      </c>
      <c r="AB117" s="474"/>
      <c r="AC117" s="474"/>
      <c r="AD117" s="474"/>
      <c r="AE117" s="474"/>
      <c r="AF117" s="472" t="b">
        <f>IF(ISNUMBER('Schedule 3'!AF391)=FALSE,FALSE,IF('Schedule 3'!$G389="",FALSE,TRUE))</f>
        <v>0</v>
      </c>
      <c r="AG117" s="474"/>
      <c r="AH117" s="474"/>
      <c r="AI117" s="474"/>
      <c r="AJ117" s="474"/>
      <c r="AK117" s="472" t="b">
        <f>IF(ISNUMBER('Schedule 3'!AK391)=FALSE,FALSE,IF('Schedule 3'!$G389="",FALSE,TRUE))</f>
        <v>0</v>
      </c>
      <c r="AL117" s="474"/>
      <c r="AM117" s="474"/>
      <c r="AN117" s="474"/>
      <c r="AO117" s="474"/>
      <c r="AP117" s="472" t="b">
        <f>IF(ISNUMBER('Schedule 3'!AP391)=FALSE,FALSE,IF('Schedule 3'!$G389="",FALSE,TRUE))</f>
        <v>0</v>
      </c>
      <c r="AQ117" s="474"/>
      <c r="AR117" s="474"/>
      <c r="AS117" s="474"/>
      <c r="AT117" s="474"/>
      <c r="AU117" s="472" t="b">
        <f>IF(ISNUMBER('Schedule 3'!AU391)=FALSE,FALSE,IF('Schedule 3'!$G389="",FALSE,TRUE))</f>
        <v>0</v>
      </c>
      <c r="AV117" s="474"/>
      <c r="AW117" s="474"/>
      <c r="AX117" s="474"/>
      <c r="AY117" s="474"/>
      <c r="AZ117" s="472" t="b">
        <f>IF(ISNUMBER('Schedule 3'!AZ391)=FALSE,FALSE,IF('Schedule 3'!$G389="",FALSE,TRUE))</f>
        <v>0</v>
      </c>
      <c r="BA117" s="474"/>
      <c r="BB117" s="474"/>
      <c r="BC117" s="474"/>
      <c r="BD117" s="474"/>
      <c r="BE117" s="472" t="b">
        <f>IF(ISNUMBER('Schedule 3'!BE391)=FALSE,FALSE,IF('Schedule 3'!$G389="",FALSE,TRUE))</f>
        <v>0</v>
      </c>
      <c r="BF117" s="474"/>
      <c r="BG117" s="474"/>
      <c r="BH117" s="472"/>
      <c r="BI117" s="472"/>
      <c r="BJ117" s="472" t="b">
        <f>IF(ISNUMBER('Schedule 3'!BJ391)=FALSE,FALSE,IF('Schedule 3'!$G389="",FALSE,TRUE))</f>
        <v>0</v>
      </c>
      <c r="BK117" s="474"/>
      <c r="BL117" s="474"/>
      <c r="BM117" s="474"/>
      <c r="BN117" s="474"/>
      <c r="BO117" s="472" t="b">
        <f>IF(ISNUMBER('Schedule 3'!BO391)=FALSE,FALSE,IF('Schedule 3'!$G389="",FALSE,TRUE))</f>
        <v>0</v>
      </c>
      <c r="BP117" s="474"/>
      <c r="BQ117" s="474"/>
      <c r="BR117" s="474"/>
      <c r="BS117" s="474"/>
      <c r="BT117" s="472" t="b">
        <f>IF(ISNUMBER('Schedule 3'!BT391)=FALSE,FALSE,IF('Schedule 3'!$G389="",FALSE,TRUE))</f>
        <v>0</v>
      </c>
      <c r="BU117" s="474"/>
      <c r="BV117" s="474"/>
      <c r="BW117" s="474"/>
      <c r="BX117" s="474"/>
      <c r="BY117" s="472" t="b">
        <f>IF(ISNUMBER('Schedule 3'!BY391)=FALSE,FALSE,IF('Schedule 3'!$G389="",FALSE,TRUE))</f>
        <v>0</v>
      </c>
      <c r="BZ117" s="474"/>
      <c r="CA117" s="474"/>
      <c r="CB117" s="474"/>
      <c r="CC117" s="474"/>
      <c r="CD117" s="472" t="b">
        <f>IF(ISNUMBER('Schedule 3'!CD391)=FALSE,FALSE,IF('Schedule 3'!$G389="",FALSE,TRUE))</f>
        <v>0</v>
      </c>
      <c r="CE117" s="474"/>
      <c r="CF117" s="474"/>
      <c r="CG117" s="474"/>
      <c r="CH117" s="474"/>
      <c r="CI117" s="472" t="b">
        <f>IF(ISNUMBER('Schedule 3'!CI391)=FALSE,FALSE,IF('Schedule 3'!$G389="",FALSE,TRUE))</f>
        <v>0</v>
      </c>
      <c r="CJ117" s="474"/>
      <c r="CK117" s="474"/>
      <c r="CL117" s="474"/>
      <c r="CM117" s="474"/>
      <c r="CN117" s="472" t="b">
        <f>IF(ISNUMBER('Schedule 3'!CN391)=FALSE,FALSE,IF('Schedule 3'!$G389="",FALSE,TRUE))</f>
        <v>0</v>
      </c>
      <c r="CO117" s="474"/>
      <c r="CP117" s="474"/>
      <c r="CQ117" s="474"/>
      <c r="CR117" s="474"/>
      <c r="CS117" s="472" t="b">
        <f>IF(ISNUMBER('Schedule 3'!CS391)=FALSE,FALSE,IF('Schedule 3'!$G389="",FALSE,TRUE))</f>
        <v>0</v>
      </c>
      <c r="CT117" s="474"/>
      <c r="CU117" s="474"/>
      <c r="CV117" s="474"/>
      <c r="CW117" s="474"/>
      <c r="CX117" s="472" t="b">
        <f>IF(ISNUMBER('Schedule 3'!CX391)=FALSE,FALSE,IF('Schedule 3'!$G389="",FALSE,TRUE))</f>
        <v>0</v>
      </c>
      <c r="CY117" s="474"/>
      <c r="CZ117" s="474"/>
      <c r="DA117" s="474"/>
      <c r="DB117" s="474"/>
      <c r="DC117" s="472" t="b">
        <f>IF(ISNUMBER('Schedule 3'!DC391)=FALSE,FALSE,IF('Schedule 3'!$G389="",FALSE,TRUE))</f>
        <v>0</v>
      </c>
      <c r="DD117" s="474"/>
      <c r="DE117" s="474"/>
      <c r="DF117" s="472"/>
      <c r="DG117" s="472"/>
      <c r="DH117" s="472" t="b">
        <f>IF(ISNUMBER('Schedule 3'!DH391)=FALSE,FALSE,IF('Schedule 3'!$G389="",FALSE,TRUE))</f>
        <v>0</v>
      </c>
      <c r="DI117" s="474"/>
      <c r="DJ117" s="474"/>
      <c r="DK117" s="474"/>
      <c r="DL117" s="474"/>
      <c r="DM117" s="472" t="b">
        <f>IF(ISNUMBER('Schedule 3'!DM391)=FALSE,FALSE,IF('Schedule 3'!$G389="",FALSE,TRUE))</f>
        <v>0</v>
      </c>
      <c r="DN117" s="474"/>
      <c r="DO117" s="474"/>
      <c r="DP117" s="474"/>
      <c r="DQ117" s="474"/>
      <c r="DR117" s="472" t="b">
        <f>IF(ISNUMBER('Schedule 3'!DR391)=FALSE,FALSE,IF('Schedule 3'!$G389="",FALSE,TRUE))</f>
        <v>0</v>
      </c>
      <c r="DS117" s="474"/>
      <c r="DT117" s="474"/>
      <c r="DU117" s="474"/>
      <c r="DV117" s="474"/>
      <c r="DW117" s="472" t="b">
        <f>IF(ISNUMBER('Schedule 3'!DW391)=FALSE,FALSE,IF('Schedule 3'!$G389="",FALSE,TRUE))</f>
        <v>0</v>
      </c>
      <c r="DX117" s="474"/>
      <c r="DY117" s="474"/>
      <c r="DZ117" s="474"/>
      <c r="EA117" s="474"/>
      <c r="EB117" s="472" t="b">
        <f>IF(ISNUMBER('Schedule 3'!EB391)=FALSE,FALSE,IF('Schedule 3'!$G389="",FALSE,TRUE))</f>
        <v>0</v>
      </c>
      <c r="EC117" s="474"/>
      <c r="ED117" s="474"/>
      <c r="EE117" s="474"/>
      <c r="EF117" s="474"/>
      <c r="EG117" s="472" t="b">
        <f>IF(ISNUMBER('Schedule 3'!EG391)=FALSE,FALSE,IF('Schedule 3'!$G389="",FALSE,TRUE))</f>
        <v>0</v>
      </c>
      <c r="EH117" s="474"/>
      <c r="EI117" s="474"/>
      <c r="EJ117" s="474"/>
      <c r="EK117" s="474"/>
      <c r="EL117" s="472" t="b">
        <f>IF(ISNUMBER('Schedule 3'!EL391)=FALSE,FALSE,IF('Schedule 3'!$G389="",FALSE,TRUE))</f>
        <v>0</v>
      </c>
      <c r="EM117" s="474"/>
      <c r="EN117" s="474"/>
      <c r="EO117" s="474"/>
      <c r="EP117" s="474"/>
      <c r="EQ117" s="472" t="b">
        <f>IF(ISNUMBER('Schedule 3'!EQ391)=FALSE,FALSE,IF('Schedule 3'!$G389="",FALSE,TRUE))</f>
        <v>0</v>
      </c>
      <c r="ER117" s="474"/>
      <c r="ES117" s="474"/>
      <c r="ET117" s="474"/>
      <c r="EU117" s="474"/>
      <c r="EV117" s="472" t="b">
        <f>IF(ISNUMBER('Schedule 3'!EV391)=FALSE,FALSE,IF('Schedule 3'!$G389="",FALSE,TRUE))</f>
        <v>0</v>
      </c>
      <c r="EW117" s="474"/>
      <c r="EX117" s="474"/>
      <c r="EY117" s="474"/>
      <c r="EZ117" s="474"/>
      <c r="FA117" s="472" t="b">
        <f>IF(ISNUMBER('Schedule 3'!FA391)=FALSE,FALSE,IF('Schedule 3'!$G389="",FALSE,TRUE))</f>
        <v>0</v>
      </c>
      <c r="FB117" s="474"/>
      <c r="FC117" s="474"/>
      <c r="FD117" s="472"/>
      <c r="FE117" s="472"/>
      <c r="FF117" s="472" t="b">
        <f>IF(ISNUMBER('Schedule 3'!FF391)=FALSE,FALSE,IF('Schedule 3'!$G389="",FALSE,TRUE))</f>
        <v>0</v>
      </c>
      <c r="FG117" s="474"/>
      <c r="FH117" s="474"/>
      <c r="FI117" s="474"/>
      <c r="FJ117" s="474"/>
      <c r="FK117" s="472" t="b">
        <f>IF(ISNUMBER('Schedule 3'!FK391)=FALSE,FALSE,IF('Schedule 3'!$G389="",FALSE,TRUE))</f>
        <v>0</v>
      </c>
      <c r="FL117" s="474"/>
      <c r="FM117" s="474"/>
      <c r="FN117" s="474"/>
      <c r="FO117" s="474"/>
      <c r="FP117" s="472" t="b">
        <f>IF(ISNUMBER('Schedule 3'!FP391)=FALSE,FALSE,IF('Schedule 3'!$G389="",FALSE,TRUE))</f>
        <v>0</v>
      </c>
      <c r="FQ117" s="474"/>
      <c r="FR117" s="474"/>
      <c r="FS117" s="474"/>
      <c r="FT117" s="474"/>
      <c r="FU117" s="472" t="b">
        <f>IF(ISNUMBER('Schedule 3'!FU391)=FALSE,FALSE,IF('Schedule 3'!$G389="",FALSE,TRUE))</f>
        <v>0</v>
      </c>
      <c r="FV117" s="474"/>
      <c r="FW117" s="474"/>
      <c r="FX117" s="474"/>
      <c r="FY117" s="474"/>
      <c r="FZ117" s="472" t="b">
        <f>IF(ISNUMBER('Schedule 3'!FZ391)=FALSE,FALSE,IF('Schedule 3'!$G389="",FALSE,TRUE))</f>
        <v>0</v>
      </c>
      <c r="GA117" s="474"/>
      <c r="GB117" s="474"/>
      <c r="GC117" s="474"/>
      <c r="GD117" s="474"/>
      <c r="GE117" s="472" t="b">
        <f>IF(ISNUMBER('Schedule 3'!GE391)=FALSE,FALSE,IF('Schedule 3'!$G389="",FALSE,TRUE))</f>
        <v>0</v>
      </c>
      <c r="GF117" s="474"/>
      <c r="GG117" s="474"/>
      <c r="GH117" s="474"/>
      <c r="GI117" s="474"/>
      <c r="GJ117" s="472" t="b">
        <f>IF(ISNUMBER('Schedule 3'!GJ391)=FALSE,FALSE,IF('Schedule 3'!$G389="",FALSE,TRUE))</f>
        <v>0</v>
      </c>
      <c r="GK117" s="474"/>
      <c r="GL117" s="474"/>
      <c r="GM117" s="474"/>
      <c r="GN117" s="474"/>
      <c r="GO117" s="472" t="b">
        <f>IF(ISNUMBER('Schedule 3'!GO391)=FALSE,FALSE,IF('Schedule 3'!$G389="",FALSE,TRUE))</f>
        <v>0</v>
      </c>
      <c r="GP117" s="474"/>
      <c r="GQ117" s="474"/>
      <c r="GR117" s="474"/>
      <c r="GS117" s="474"/>
      <c r="GT117" s="472" t="b">
        <f>IF(ISNUMBER('Schedule 3'!GT391)=FALSE,FALSE,IF('Schedule 3'!$G389="",FALSE,TRUE))</f>
        <v>0</v>
      </c>
      <c r="GU117" s="474"/>
      <c r="GV117" s="474"/>
      <c r="GW117" s="474"/>
      <c r="GX117" s="474"/>
      <c r="GY117" s="472" t="b">
        <f>IF(ISNUMBER('Schedule 3'!GY391)=FALSE,FALSE,IF('Schedule 3'!$G389="",FALSE,TRUE))</f>
        <v>0</v>
      </c>
      <c r="GZ117" s="474"/>
      <c r="HA117" s="474"/>
      <c r="HB117" s="472"/>
      <c r="HC117" s="472"/>
      <c r="HD117" s="472" t="b">
        <f>IF(ISNUMBER('Schedule 3'!HD391)=FALSE,FALSE,IF('Schedule 3'!$G389="",FALSE,TRUE))</f>
        <v>0</v>
      </c>
      <c r="HE117" s="474"/>
      <c r="HF117" s="474"/>
      <c r="HG117" s="474"/>
      <c r="HH117" s="474"/>
      <c r="HI117" s="472" t="b">
        <f>IF(ISNUMBER('Schedule 3'!HI391)=FALSE,FALSE,IF('Schedule 3'!$G389="",FALSE,TRUE))</f>
        <v>0</v>
      </c>
      <c r="HJ117" s="474"/>
      <c r="HK117" s="474"/>
      <c r="HL117" s="474"/>
      <c r="HM117" s="474"/>
      <c r="HN117" s="472" t="b">
        <f>IF(ISNUMBER('Schedule 3'!HN391)=FALSE,FALSE,IF('Schedule 3'!$G389="",FALSE,TRUE))</f>
        <v>0</v>
      </c>
      <c r="HO117" s="474"/>
      <c r="HP117" s="474"/>
      <c r="HQ117" s="474"/>
      <c r="HR117" s="474"/>
      <c r="HS117" s="472" t="b">
        <f>IF(ISNUMBER('Schedule 3'!HS391)=FALSE,FALSE,IF('Schedule 3'!$G389="",FALSE,TRUE))</f>
        <v>0</v>
      </c>
      <c r="HT117" s="474"/>
      <c r="HU117" s="474"/>
      <c r="HV117" s="474"/>
      <c r="HW117" s="474"/>
      <c r="HX117" s="472" t="b">
        <f>IF(ISNUMBER('Schedule 3'!HX391)=FALSE,FALSE,IF('Schedule 3'!$G389="",FALSE,TRUE))</f>
        <v>0</v>
      </c>
      <c r="HY117" s="474"/>
      <c r="HZ117" s="474"/>
      <c r="IA117" s="474"/>
      <c r="IB117" s="474"/>
      <c r="IC117" s="472" t="b">
        <f>IF(ISNUMBER('Schedule 3'!IC391)=FALSE,FALSE,IF('Schedule 3'!$G389="",FALSE,TRUE))</f>
        <v>0</v>
      </c>
      <c r="ID117" s="474"/>
      <c r="IE117" s="474"/>
      <c r="IF117" s="474"/>
      <c r="IG117" s="474"/>
      <c r="IH117" s="472" t="b">
        <f>IF(ISNUMBER('Schedule 3'!IH391)=FALSE,FALSE,IF('Schedule 3'!$G389="",FALSE,TRUE))</f>
        <v>0</v>
      </c>
      <c r="II117" s="474"/>
      <c r="IJ117" s="474"/>
      <c r="IK117" s="474"/>
      <c r="IL117" s="474"/>
      <c r="IM117" s="472" t="b">
        <f>IF(ISNUMBER('Schedule 3'!IM391)=FALSE,FALSE,IF('Schedule 3'!$G389="",FALSE,TRUE))</f>
        <v>0</v>
      </c>
      <c r="IN117" s="474"/>
      <c r="IO117" s="474"/>
      <c r="IP117" s="474"/>
      <c r="IQ117" s="474"/>
      <c r="IR117" s="472" t="b">
        <f>IF(ISNUMBER('Schedule 3'!IR391)=FALSE,FALSE,IF('Schedule 3'!$G389="",FALSE,TRUE))</f>
        <v>0</v>
      </c>
      <c r="IS117" s="474"/>
      <c r="IT117" s="474"/>
      <c r="IU117" s="474"/>
      <c r="IV117" s="474"/>
      <c r="IW117" s="472" t="b">
        <f>IF(ISNUMBER('Schedule 3'!IW391)=FALSE,FALSE,IF('Schedule 3'!$G389="",FALSE,TRUE))</f>
        <v>0</v>
      </c>
      <c r="IX117" s="474"/>
      <c r="IY117" s="465"/>
      <c r="IZ117" s="78"/>
    </row>
    <row r="118" spans="2:260" x14ac:dyDescent="0.35">
      <c r="B118" s="469"/>
      <c r="C118" s="4" t="s">
        <v>575</v>
      </c>
      <c r="D118" s="470" t="s">
        <v>576</v>
      </c>
      <c r="E118" s="470"/>
      <c r="F118" s="471"/>
      <c r="G118" s="472"/>
      <c r="H118" s="473"/>
      <c r="I118" s="472"/>
      <c r="J118" s="471"/>
      <c r="K118" s="472"/>
      <c r="L118" s="472" t="b">
        <f>IF(ISNUMBER('Schedule 3'!L399)=FALSE,FALSE,IF('Schedule 3'!$G397="",FALSE,TRUE))</f>
        <v>0</v>
      </c>
      <c r="M118" s="474"/>
      <c r="N118" s="474"/>
      <c r="O118" s="474"/>
      <c r="P118" s="474"/>
      <c r="Q118" s="472" t="b">
        <f>IF(ISNUMBER('Schedule 3'!Q399)=FALSE,FALSE,IF('Schedule 3'!$G397="",FALSE,TRUE))</f>
        <v>0</v>
      </c>
      <c r="R118" s="474"/>
      <c r="S118" s="474"/>
      <c r="T118" s="474"/>
      <c r="U118" s="474"/>
      <c r="V118" s="472" t="b">
        <f>IF(ISNUMBER('Schedule 3'!V399)=FALSE,FALSE,IF('Schedule 3'!$G397="",FALSE,TRUE))</f>
        <v>0</v>
      </c>
      <c r="W118" s="474"/>
      <c r="X118" s="474"/>
      <c r="Y118" s="474"/>
      <c r="Z118" s="474"/>
      <c r="AA118" s="472" t="b">
        <f>IF(ISNUMBER('Schedule 3'!AA399)=FALSE,FALSE,IF('Schedule 3'!$G397="",FALSE,TRUE))</f>
        <v>0</v>
      </c>
      <c r="AB118" s="474"/>
      <c r="AC118" s="474"/>
      <c r="AD118" s="474"/>
      <c r="AE118" s="474"/>
      <c r="AF118" s="472" t="b">
        <f>IF(ISNUMBER('Schedule 3'!AF399)=FALSE,FALSE,IF('Schedule 3'!$G397="",FALSE,TRUE))</f>
        <v>0</v>
      </c>
      <c r="AG118" s="474"/>
      <c r="AH118" s="474"/>
      <c r="AI118" s="474"/>
      <c r="AJ118" s="474"/>
      <c r="AK118" s="472" t="b">
        <f>IF(ISNUMBER('Schedule 3'!AK399)=FALSE,FALSE,IF('Schedule 3'!$G397="",FALSE,TRUE))</f>
        <v>0</v>
      </c>
      <c r="AL118" s="474"/>
      <c r="AM118" s="474"/>
      <c r="AN118" s="474"/>
      <c r="AO118" s="474"/>
      <c r="AP118" s="472" t="b">
        <f>IF(ISNUMBER('Schedule 3'!AP399)=FALSE,FALSE,IF('Schedule 3'!$G397="",FALSE,TRUE))</f>
        <v>0</v>
      </c>
      <c r="AQ118" s="474"/>
      <c r="AR118" s="474"/>
      <c r="AS118" s="474"/>
      <c r="AT118" s="474"/>
      <c r="AU118" s="472" t="b">
        <f>IF(ISNUMBER('Schedule 3'!AU399)=FALSE,FALSE,IF('Schedule 3'!$G397="",FALSE,TRUE))</f>
        <v>0</v>
      </c>
      <c r="AV118" s="474"/>
      <c r="AW118" s="474"/>
      <c r="AX118" s="474"/>
      <c r="AY118" s="474"/>
      <c r="AZ118" s="472" t="b">
        <f>IF(ISNUMBER('Schedule 3'!AZ399)=FALSE,FALSE,IF('Schedule 3'!$G397="",FALSE,TRUE))</f>
        <v>0</v>
      </c>
      <c r="BA118" s="474"/>
      <c r="BB118" s="474"/>
      <c r="BC118" s="474"/>
      <c r="BD118" s="474"/>
      <c r="BE118" s="472" t="b">
        <f>IF(ISNUMBER('Schedule 3'!BE399)=FALSE,FALSE,IF('Schedule 3'!$G397="",FALSE,TRUE))</f>
        <v>0</v>
      </c>
      <c r="BF118" s="474"/>
      <c r="BG118" s="474"/>
      <c r="BH118" s="472"/>
      <c r="BI118" s="472"/>
      <c r="BJ118" s="472" t="b">
        <f>IF(ISNUMBER('Schedule 3'!BJ399)=FALSE,FALSE,IF('Schedule 3'!$G397="",FALSE,TRUE))</f>
        <v>0</v>
      </c>
      <c r="BK118" s="474"/>
      <c r="BL118" s="474"/>
      <c r="BM118" s="474"/>
      <c r="BN118" s="474"/>
      <c r="BO118" s="472" t="b">
        <f>IF(ISNUMBER('Schedule 3'!BO399)=FALSE,FALSE,IF('Schedule 3'!$G397="",FALSE,TRUE))</f>
        <v>0</v>
      </c>
      <c r="BP118" s="474"/>
      <c r="BQ118" s="474"/>
      <c r="BR118" s="474"/>
      <c r="BS118" s="474"/>
      <c r="BT118" s="472" t="b">
        <f>IF(ISNUMBER('Schedule 3'!BT399)=FALSE,FALSE,IF('Schedule 3'!$G397="",FALSE,TRUE))</f>
        <v>0</v>
      </c>
      <c r="BU118" s="474"/>
      <c r="BV118" s="474"/>
      <c r="BW118" s="474"/>
      <c r="BX118" s="474"/>
      <c r="BY118" s="472" t="b">
        <f>IF(ISNUMBER('Schedule 3'!BY399)=FALSE,FALSE,IF('Schedule 3'!$G397="",FALSE,TRUE))</f>
        <v>0</v>
      </c>
      <c r="BZ118" s="474"/>
      <c r="CA118" s="474"/>
      <c r="CB118" s="474"/>
      <c r="CC118" s="474"/>
      <c r="CD118" s="472" t="b">
        <f>IF(ISNUMBER('Schedule 3'!CD399)=FALSE,FALSE,IF('Schedule 3'!$G397="",FALSE,TRUE))</f>
        <v>0</v>
      </c>
      <c r="CE118" s="474"/>
      <c r="CF118" s="474"/>
      <c r="CG118" s="474"/>
      <c r="CH118" s="474"/>
      <c r="CI118" s="472" t="b">
        <f>IF(ISNUMBER('Schedule 3'!CI399)=FALSE,FALSE,IF('Schedule 3'!$G397="",FALSE,TRUE))</f>
        <v>0</v>
      </c>
      <c r="CJ118" s="474"/>
      <c r="CK118" s="474"/>
      <c r="CL118" s="474"/>
      <c r="CM118" s="474"/>
      <c r="CN118" s="472" t="b">
        <f>IF(ISNUMBER('Schedule 3'!CN399)=FALSE,FALSE,IF('Schedule 3'!$G397="",FALSE,TRUE))</f>
        <v>0</v>
      </c>
      <c r="CO118" s="474"/>
      <c r="CP118" s="474"/>
      <c r="CQ118" s="474"/>
      <c r="CR118" s="474"/>
      <c r="CS118" s="472" t="b">
        <f>IF(ISNUMBER('Schedule 3'!CS399)=FALSE,FALSE,IF('Schedule 3'!$G397="",FALSE,TRUE))</f>
        <v>0</v>
      </c>
      <c r="CT118" s="474"/>
      <c r="CU118" s="474"/>
      <c r="CV118" s="474"/>
      <c r="CW118" s="474"/>
      <c r="CX118" s="472" t="b">
        <f>IF(ISNUMBER('Schedule 3'!CX399)=FALSE,FALSE,IF('Schedule 3'!$G397="",FALSE,TRUE))</f>
        <v>0</v>
      </c>
      <c r="CY118" s="474"/>
      <c r="CZ118" s="474"/>
      <c r="DA118" s="474"/>
      <c r="DB118" s="474"/>
      <c r="DC118" s="472" t="b">
        <f>IF(ISNUMBER('Schedule 3'!DC399)=FALSE,FALSE,IF('Schedule 3'!$G397="",FALSE,TRUE))</f>
        <v>0</v>
      </c>
      <c r="DD118" s="474"/>
      <c r="DE118" s="474"/>
      <c r="DF118" s="472"/>
      <c r="DG118" s="472"/>
      <c r="DH118" s="472" t="b">
        <f>IF(ISNUMBER('Schedule 3'!DH399)=FALSE,FALSE,IF('Schedule 3'!$G397="",FALSE,TRUE))</f>
        <v>0</v>
      </c>
      <c r="DI118" s="474"/>
      <c r="DJ118" s="474"/>
      <c r="DK118" s="474"/>
      <c r="DL118" s="474"/>
      <c r="DM118" s="472" t="b">
        <f>IF(ISNUMBER('Schedule 3'!DM399)=FALSE,FALSE,IF('Schedule 3'!$G397="",FALSE,TRUE))</f>
        <v>0</v>
      </c>
      <c r="DN118" s="474"/>
      <c r="DO118" s="474"/>
      <c r="DP118" s="474"/>
      <c r="DQ118" s="474"/>
      <c r="DR118" s="472" t="b">
        <f>IF(ISNUMBER('Schedule 3'!DR399)=FALSE,FALSE,IF('Schedule 3'!$G397="",FALSE,TRUE))</f>
        <v>0</v>
      </c>
      <c r="DS118" s="474"/>
      <c r="DT118" s="474"/>
      <c r="DU118" s="474"/>
      <c r="DV118" s="474"/>
      <c r="DW118" s="472" t="b">
        <f>IF(ISNUMBER('Schedule 3'!DW399)=FALSE,FALSE,IF('Schedule 3'!$G397="",FALSE,TRUE))</f>
        <v>0</v>
      </c>
      <c r="DX118" s="474"/>
      <c r="DY118" s="474"/>
      <c r="DZ118" s="474"/>
      <c r="EA118" s="474"/>
      <c r="EB118" s="472" t="b">
        <f>IF(ISNUMBER('Schedule 3'!EB399)=FALSE,FALSE,IF('Schedule 3'!$G397="",FALSE,TRUE))</f>
        <v>0</v>
      </c>
      <c r="EC118" s="474"/>
      <c r="ED118" s="474"/>
      <c r="EE118" s="474"/>
      <c r="EF118" s="474"/>
      <c r="EG118" s="472" t="b">
        <f>IF(ISNUMBER('Schedule 3'!EG399)=FALSE,FALSE,IF('Schedule 3'!$G397="",FALSE,TRUE))</f>
        <v>0</v>
      </c>
      <c r="EH118" s="474"/>
      <c r="EI118" s="474"/>
      <c r="EJ118" s="474"/>
      <c r="EK118" s="474"/>
      <c r="EL118" s="472" t="b">
        <f>IF(ISNUMBER('Schedule 3'!EL399)=FALSE,FALSE,IF('Schedule 3'!$G397="",FALSE,TRUE))</f>
        <v>0</v>
      </c>
      <c r="EM118" s="474"/>
      <c r="EN118" s="474"/>
      <c r="EO118" s="474"/>
      <c r="EP118" s="474"/>
      <c r="EQ118" s="472" t="b">
        <f>IF(ISNUMBER('Schedule 3'!EQ399)=FALSE,FALSE,IF('Schedule 3'!$G397="",FALSE,TRUE))</f>
        <v>0</v>
      </c>
      <c r="ER118" s="474"/>
      <c r="ES118" s="474"/>
      <c r="ET118" s="474"/>
      <c r="EU118" s="474"/>
      <c r="EV118" s="472" t="b">
        <f>IF(ISNUMBER('Schedule 3'!EV399)=FALSE,FALSE,IF('Schedule 3'!$G397="",FALSE,TRUE))</f>
        <v>0</v>
      </c>
      <c r="EW118" s="474"/>
      <c r="EX118" s="474"/>
      <c r="EY118" s="474"/>
      <c r="EZ118" s="474"/>
      <c r="FA118" s="472" t="b">
        <f>IF(ISNUMBER('Schedule 3'!FA399)=FALSE,FALSE,IF('Schedule 3'!$G397="",FALSE,TRUE))</f>
        <v>0</v>
      </c>
      <c r="FB118" s="474"/>
      <c r="FC118" s="474"/>
      <c r="FD118" s="472"/>
      <c r="FE118" s="472"/>
      <c r="FF118" s="472" t="b">
        <f>IF(ISNUMBER('Schedule 3'!FF399)=FALSE,FALSE,IF('Schedule 3'!$G397="",FALSE,TRUE))</f>
        <v>0</v>
      </c>
      <c r="FG118" s="474"/>
      <c r="FH118" s="474"/>
      <c r="FI118" s="474"/>
      <c r="FJ118" s="474"/>
      <c r="FK118" s="472" t="b">
        <f>IF(ISNUMBER('Schedule 3'!FK399)=FALSE,FALSE,IF('Schedule 3'!$G397="",FALSE,TRUE))</f>
        <v>0</v>
      </c>
      <c r="FL118" s="474"/>
      <c r="FM118" s="474"/>
      <c r="FN118" s="474"/>
      <c r="FO118" s="474"/>
      <c r="FP118" s="472" t="b">
        <f>IF(ISNUMBER('Schedule 3'!FP399)=FALSE,FALSE,IF('Schedule 3'!$G397="",FALSE,TRUE))</f>
        <v>0</v>
      </c>
      <c r="FQ118" s="474"/>
      <c r="FR118" s="474"/>
      <c r="FS118" s="474"/>
      <c r="FT118" s="474"/>
      <c r="FU118" s="472" t="b">
        <f>IF(ISNUMBER('Schedule 3'!FU399)=FALSE,FALSE,IF('Schedule 3'!$G397="",FALSE,TRUE))</f>
        <v>0</v>
      </c>
      <c r="FV118" s="474"/>
      <c r="FW118" s="474"/>
      <c r="FX118" s="474"/>
      <c r="FY118" s="474"/>
      <c r="FZ118" s="472" t="b">
        <f>IF(ISNUMBER('Schedule 3'!FZ399)=FALSE,FALSE,IF('Schedule 3'!$G397="",FALSE,TRUE))</f>
        <v>0</v>
      </c>
      <c r="GA118" s="474"/>
      <c r="GB118" s="474"/>
      <c r="GC118" s="474"/>
      <c r="GD118" s="474"/>
      <c r="GE118" s="472" t="b">
        <f>IF(ISNUMBER('Schedule 3'!GE399)=FALSE,FALSE,IF('Schedule 3'!$G397="",FALSE,TRUE))</f>
        <v>0</v>
      </c>
      <c r="GF118" s="474"/>
      <c r="GG118" s="474"/>
      <c r="GH118" s="474"/>
      <c r="GI118" s="474"/>
      <c r="GJ118" s="472" t="b">
        <f>IF(ISNUMBER('Schedule 3'!GJ399)=FALSE,FALSE,IF('Schedule 3'!$G397="",FALSE,TRUE))</f>
        <v>0</v>
      </c>
      <c r="GK118" s="474"/>
      <c r="GL118" s="474"/>
      <c r="GM118" s="474"/>
      <c r="GN118" s="474"/>
      <c r="GO118" s="472" t="b">
        <f>IF(ISNUMBER('Schedule 3'!GO399)=FALSE,FALSE,IF('Schedule 3'!$G397="",FALSE,TRUE))</f>
        <v>0</v>
      </c>
      <c r="GP118" s="474"/>
      <c r="GQ118" s="474"/>
      <c r="GR118" s="474"/>
      <c r="GS118" s="474"/>
      <c r="GT118" s="472" t="b">
        <f>IF(ISNUMBER('Schedule 3'!GT399)=FALSE,FALSE,IF('Schedule 3'!$G397="",FALSE,TRUE))</f>
        <v>0</v>
      </c>
      <c r="GU118" s="474"/>
      <c r="GV118" s="474"/>
      <c r="GW118" s="474"/>
      <c r="GX118" s="474"/>
      <c r="GY118" s="472" t="b">
        <f>IF(ISNUMBER('Schedule 3'!GY399)=FALSE,FALSE,IF('Schedule 3'!$G397="",FALSE,TRUE))</f>
        <v>0</v>
      </c>
      <c r="GZ118" s="474"/>
      <c r="HA118" s="474"/>
      <c r="HB118" s="472"/>
      <c r="HC118" s="472"/>
      <c r="HD118" s="472" t="b">
        <f>IF(ISNUMBER('Schedule 3'!HD399)=FALSE,FALSE,IF('Schedule 3'!$G397="",FALSE,TRUE))</f>
        <v>0</v>
      </c>
      <c r="HE118" s="474"/>
      <c r="HF118" s="474"/>
      <c r="HG118" s="474"/>
      <c r="HH118" s="474"/>
      <c r="HI118" s="472" t="b">
        <f>IF(ISNUMBER('Schedule 3'!HI399)=FALSE,FALSE,IF('Schedule 3'!$G397="",FALSE,TRUE))</f>
        <v>0</v>
      </c>
      <c r="HJ118" s="474"/>
      <c r="HK118" s="474"/>
      <c r="HL118" s="474"/>
      <c r="HM118" s="474"/>
      <c r="HN118" s="472" t="b">
        <f>IF(ISNUMBER('Schedule 3'!HN399)=FALSE,FALSE,IF('Schedule 3'!$G397="",FALSE,TRUE))</f>
        <v>0</v>
      </c>
      <c r="HO118" s="474"/>
      <c r="HP118" s="474"/>
      <c r="HQ118" s="474"/>
      <c r="HR118" s="474"/>
      <c r="HS118" s="472" t="b">
        <f>IF(ISNUMBER('Schedule 3'!HS399)=FALSE,FALSE,IF('Schedule 3'!$G397="",FALSE,TRUE))</f>
        <v>0</v>
      </c>
      <c r="HT118" s="474"/>
      <c r="HU118" s="474"/>
      <c r="HV118" s="474"/>
      <c r="HW118" s="474"/>
      <c r="HX118" s="472" t="b">
        <f>IF(ISNUMBER('Schedule 3'!HX399)=FALSE,FALSE,IF('Schedule 3'!$G397="",FALSE,TRUE))</f>
        <v>0</v>
      </c>
      <c r="HY118" s="474"/>
      <c r="HZ118" s="474"/>
      <c r="IA118" s="474"/>
      <c r="IB118" s="474"/>
      <c r="IC118" s="472" t="b">
        <f>IF(ISNUMBER('Schedule 3'!IC399)=FALSE,FALSE,IF('Schedule 3'!$G397="",FALSE,TRUE))</f>
        <v>0</v>
      </c>
      <c r="ID118" s="474"/>
      <c r="IE118" s="474"/>
      <c r="IF118" s="474"/>
      <c r="IG118" s="474"/>
      <c r="IH118" s="472" t="b">
        <f>IF(ISNUMBER('Schedule 3'!IH399)=FALSE,FALSE,IF('Schedule 3'!$G397="",FALSE,TRUE))</f>
        <v>0</v>
      </c>
      <c r="II118" s="474"/>
      <c r="IJ118" s="474"/>
      <c r="IK118" s="474"/>
      <c r="IL118" s="474"/>
      <c r="IM118" s="472" t="b">
        <f>IF(ISNUMBER('Schedule 3'!IM399)=FALSE,FALSE,IF('Schedule 3'!$G397="",FALSE,TRUE))</f>
        <v>0</v>
      </c>
      <c r="IN118" s="474"/>
      <c r="IO118" s="474"/>
      <c r="IP118" s="474"/>
      <c r="IQ118" s="474"/>
      <c r="IR118" s="472" t="b">
        <f>IF(ISNUMBER('Schedule 3'!IR399)=FALSE,FALSE,IF('Schedule 3'!$G397="",FALSE,TRUE))</f>
        <v>0</v>
      </c>
      <c r="IS118" s="474"/>
      <c r="IT118" s="474"/>
      <c r="IU118" s="474"/>
      <c r="IV118" s="474"/>
      <c r="IW118" s="472" t="b">
        <f>IF(ISNUMBER('Schedule 3'!IW399)=FALSE,FALSE,IF('Schedule 3'!$G397="",FALSE,TRUE))</f>
        <v>0</v>
      </c>
      <c r="IX118" s="474"/>
      <c r="IY118" s="465"/>
      <c r="IZ118" s="78"/>
    </row>
    <row r="119" spans="2:260" x14ac:dyDescent="0.35">
      <c r="B119" s="469"/>
      <c r="C119" s="4" t="s">
        <v>580</v>
      </c>
      <c r="D119" s="470" t="s">
        <v>581</v>
      </c>
      <c r="E119" s="470"/>
      <c r="F119" s="471"/>
      <c r="G119" s="472"/>
      <c r="H119" s="473"/>
      <c r="I119" s="472"/>
      <c r="J119" s="471"/>
      <c r="K119" s="472"/>
      <c r="L119" s="472" t="b">
        <f>IF(ISNUMBER('Schedule 3'!L407)=FALSE,FALSE,IF('Schedule 3'!$G405="",FALSE,TRUE))</f>
        <v>0</v>
      </c>
      <c r="M119" s="474"/>
      <c r="N119" s="474"/>
      <c r="O119" s="474"/>
      <c r="P119" s="474"/>
      <c r="Q119" s="472" t="b">
        <f>IF(ISNUMBER('Schedule 3'!Q407)=FALSE,FALSE,IF('Schedule 3'!$G405="",FALSE,TRUE))</f>
        <v>0</v>
      </c>
      <c r="R119" s="474"/>
      <c r="S119" s="474"/>
      <c r="T119" s="474"/>
      <c r="U119" s="474"/>
      <c r="V119" s="472" t="b">
        <f>IF(ISNUMBER('Schedule 3'!V407)=FALSE,FALSE,IF('Schedule 3'!$G405="",FALSE,TRUE))</f>
        <v>0</v>
      </c>
      <c r="W119" s="474"/>
      <c r="X119" s="474"/>
      <c r="Y119" s="474"/>
      <c r="Z119" s="474"/>
      <c r="AA119" s="472" t="b">
        <f>IF(ISNUMBER('Schedule 3'!AA407)=FALSE,FALSE,IF('Schedule 3'!$G405="",FALSE,TRUE))</f>
        <v>0</v>
      </c>
      <c r="AB119" s="474"/>
      <c r="AC119" s="474"/>
      <c r="AD119" s="474"/>
      <c r="AE119" s="474"/>
      <c r="AF119" s="472" t="b">
        <f>IF(ISNUMBER('Schedule 3'!AF407)=FALSE,FALSE,IF('Schedule 3'!$G405="",FALSE,TRUE))</f>
        <v>0</v>
      </c>
      <c r="AG119" s="474"/>
      <c r="AH119" s="474"/>
      <c r="AI119" s="474"/>
      <c r="AJ119" s="474"/>
      <c r="AK119" s="472" t="b">
        <f>IF(ISNUMBER('Schedule 3'!AK407)=FALSE,FALSE,IF('Schedule 3'!$G405="",FALSE,TRUE))</f>
        <v>0</v>
      </c>
      <c r="AL119" s="474"/>
      <c r="AM119" s="474"/>
      <c r="AN119" s="474"/>
      <c r="AO119" s="474"/>
      <c r="AP119" s="472" t="b">
        <f>IF(ISNUMBER('Schedule 3'!AP407)=FALSE,FALSE,IF('Schedule 3'!$G405="",FALSE,TRUE))</f>
        <v>0</v>
      </c>
      <c r="AQ119" s="474"/>
      <c r="AR119" s="474"/>
      <c r="AS119" s="474"/>
      <c r="AT119" s="474"/>
      <c r="AU119" s="472" t="b">
        <f>IF(ISNUMBER('Schedule 3'!AU407)=FALSE,FALSE,IF('Schedule 3'!$G405="",FALSE,TRUE))</f>
        <v>0</v>
      </c>
      <c r="AV119" s="474"/>
      <c r="AW119" s="474"/>
      <c r="AX119" s="474"/>
      <c r="AY119" s="474"/>
      <c r="AZ119" s="472" t="b">
        <f>IF(ISNUMBER('Schedule 3'!AZ407)=FALSE,FALSE,IF('Schedule 3'!$G405="",FALSE,TRUE))</f>
        <v>0</v>
      </c>
      <c r="BA119" s="474"/>
      <c r="BB119" s="474"/>
      <c r="BC119" s="474"/>
      <c r="BD119" s="474"/>
      <c r="BE119" s="472" t="b">
        <f>IF(ISNUMBER('Schedule 3'!BE407)=FALSE,FALSE,IF('Schedule 3'!$G405="",FALSE,TRUE))</f>
        <v>0</v>
      </c>
      <c r="BF119" s="474"/>
      <c r="BG119" s="474"/>
      <c r="BH119" s="472"/>
      <c r="BI119" s="472"/>
      <c r="BJ119" s="472" t="b">
        <f>IF(ISNUMBER('Schedule 3'!BJ407)=FALSE,FALSE,IF('Schedule 3'!$G405="",FALSE,TRUE))</f>
        <v>0</v>
      </c>
      <c r="BK119" s="474"/>
      <c r="BL119" s="474"/>
      <c r="BM119" s="474"/>
      <c r="BN119" s="474"/>
      <c r="BO119" s="472" t="b">
        <f>IF(ISNUMBER('Schedule 3'!BO407)=FALSE,FALSE,IF('Schedule 3'!$G405="",FALSE,TRUE))</f>
        <v>0</v>
      </c>
      <c r="BP119" s="474"/>
      <c r="BQ119" s="474"/>
      <c r="BR119" s="474"/>
      <c r="BS119" s="474"/>
      <c r="BT119" s="472" t="b">
        <f>IF(ISNUMBER('Schedule 3'!BT407)=FALSE,FALSE,IF('Schedule 3'!$G405="",FALSE,TRUE))</f>
        <v>0</v>
      </c>
      <c r="BU119" s="474"/>
      <c r="BV119" s="474"/>
      <c r="BW119" s="474"/>
      <c r="BX119" s="474"/>
      <c r="BY119" s="472" t="b">
        <f>IF(ISNUMBER('Schedule 3'!BY407)=FALSE,FALSE,IF('Schedule 3'!$G405="",FALSE,TRUE))</f>
        <v>0</v>
      </c>
      <c r="BZ119" s="474"/>
      <c r="CA119" s="474"/>
      <c r="CB119" s="474"/>
      <c r="CC119" s="474"/>
      <c r="CD119" s="472" t="b">
        <f>IF(ISNUMBER('Schedule 3'!CD407)=FALSE,FALSE,IF('Schedule 3'!$G405="",FALSE,TRUE))</f>
        <v>0</v>
      </c>
      <c r="CE119" s="474"/>
      <c r="CF119" s="474"/>
      <c r="CG119" s="474"/>
      <c r="CH119" s="474"/>
      <c r="CI119" s="472" t="b">
        <f>IF(ISNUMBER('Schedule 3'!CI407)=FALSE,FALSE,IF('Schedule 3'!$G405="",FALSE,TRUE))</f>
        <v>0</v>
      </c>
      <c r="CJ119" s="474"/>
      <c r="CK119" s="474"/>
      <c r="CL119" s="474"/>
      <c r="CM119" s="474"/>
      <c r="CN119" s="472" t="b">
        <f>IF(ISNUMBER('Schedule 3'!CN407)=FALSE,FALSE,IF('Schedule 3'!$G405="",FALSE,TRUE))</f>
        <v>0</v>
      </c>
      <c r="CO119" s="474"/>
      <c r="CP119" s="474"/>
      <c r="CQ119" s="474"/>
      <c r="CR119" s="474"/>
      <c r="CS119" s="472" t="b">
        <f>IF(ISNUMBER('Schedule 3'!CS407)=FALSE,FALSE,IF('Schedule 3'!$G405="",FALSE,TRUE))</f>
        <v>0</v>
      </c>
      <c r="CT119" s="474"/>
      <c r="CU119" s="474"/>
      <c r="CV119" s="474"/>
      <c r="CW119" s="474"/>
      <c r="CX119" s="472" t="b">
        <f>IF(ISNUMBER('Schedule 3'!CX407)=FALSE,FALSE,IF('Schedule 3'!$G405="",FALSE,TRUE))</f>
        <v>0</v>
      </c>
      <c r="CY119" s="474"/>
      <c r="CZ119" s="474"/>
      <c r="DA119" s="474"/>
      <c r="DB119" s="474"/>
      <c r="DC119" s="472" t="b">
        <f>IF(ISNUMBER('Schedule 3'!DC407)=FALSE,FALSE,IF('Schedule 3'!$G405="",FALSE,TRUE))</f>
        <v>0</v>
      </c>
      <c r="DD119" s="474"/>
      <c r="DE119" s="474"/>
      <c r="DF119" s="472"/>
      <c r="DG119" s="472"/>
      <c r="DH119" s="472" t="b">
        <f>IF(ISNUMBER('Schedule 3'!DH407)=FALSE,FALSE,IF('Schedule 3'!$G405="",FALSE,TRUE))</f>
        <v>0</v>
      </c>
      <c r="DI119" s="474"/>
      <c r="DJ119" s="474"/>
      <c r="DK119" s="474"/>
      <c r="DL119" s="474"/>
      <c r="DM119" s="472" t="b">
        <f>IF(ISNUMBER('Schedule 3'!DM407)=FALSE,FALSE,IF('Schedule 3'!$G405="",FALSE,TRUE))</f>
        <v>0</v>
      </c>
      <c r="DN119" s="474"/>
      <c r="DO119" s="474"/>
      <c r="DP119" s="474"/>
      <c r="DQ119" s="474"/>
      <c r="DR119" s="472" t="b">
        <f>IF(ISNUMBER('Schedule 3'!DR407)=FALSE,FALSE,IF('Schedule 3'!$G405="",FALSE,TRUE))</f>
        <v>0</v>
      </c>
      <c r="DS119" s="474"/>
      <c r="DT119" s="474"/>
      <c r="DU119" s="474"/>
      <c r="DV119" s="474"/>
      <c r="DW119" s="472" t="b">
        <f>IF(ISNUMBER('Schedule 3'!DW407)=FALSE,FALSE,IF('Schedule 3'!$G405="",FALSE,TRUE))</f>
        <v>0</v>
      </c>
      <c r="DX119" s="474"/>
      <c r="DY119" s="474"/>
      <c r="DZ119" s="474"/>
      <c r="EA119" s="474"/>
      <c r="EB119" s="472" t="b">
        <f>IF(ISNUMBER('Schedule 3'!EB407)=FALSE,FALSE,IF('Schedule 3'!$G405="",FALSE,TRUE))</f>
        <v>0</v>
      </c>
      <c r="EC119" s="474"/>
      <c r="ED119" s="474"/>
      <c r="EE119" s="474"/>
      <c r="EF119" s="474"/>
      <c r="EG119" s="472" t="b">
        <f>IF(ISNUMBER('Schedule 3'!EG407)=FALSE,FALSE,IF('Schedule 3'!$G405="",FALSE,TRUE))</f>
        <v>0</v>
      </c>
      <c r="EH119" s="474"/>
      <c r="EI119" s="474"/>
      <c r="EJ119" s="474"/>
      <c r="EK119" s="474"/>
      <c r="EL119" s="472" t="b">
        <f>IF(ISNUMBER('Schedule 3'!EL407)=FALSE,FALSE,IF('Schedule 3'!$G405="",FALSE,TRUE))</f>
        <v>0</v>
      </c>
      <c r="EM119" s="474"/>
      <c r="EN119" s="474"/>
      <c r="EO119" s="474"/>
      <c r="EP119" s="474"/>
      <c r="EQ119" s="472" t="b">
        <f>IF(ISNUMBER('Schedule 3'!EQ407)=FALSE,FALSE,IF('Schedule 3'!$G405="",FALSE,TRUE))</f>
        <v>0</v>
      </c>
      <c r="ER119" s="474"/>
      <c r="ES119" s="474"/>
      <c r="ET119" s="474"/>
      <c r="EU119" s="474"/>
      <c r="EV119" s="472" t="b">
        <f>IF(ISNUMBER('Schedule 3'!EV407)=FALSE,FALSE,IF('Schedule 3'!$G405="",FALSE,TRUE))</f>
        <v>0</v>
      </c>
      <c r="EW119" s="474"/>
      <c r="EX119" s="474"/>
      <c r="EY119" s="474"/>
      <c r="EZ119" s="474"/>
      <c r="FA119" s="472" t="b">
        <f>IF(ISNUMBER('Schedule 3'!FA407)=FALSE,FALSE,IF('Schedule 3'!$G405="",FALSE,TRUE))</f>
        <v>0</v>
      </c>
      <c r="FB119" s="474"/>
      <c r="FC119" s="474"/>
      <c r="FD119" s="472"/>
      <c r="FE119" s="472"/>
      <c r="FF119" s="472" t="b">
        <f>IF(ISNUMBER('Schedule 3'!FF407)=FALSE,FALSE,IF('Schedule 3'!$G405="",FALSE,TRUE))</f>
        <v>0</v>
      </c>
      <c r="FG119" s="474"/>
      <c r="FH119" s="474"/>
      <c r="FI119" s="474"/>
      <c r="FJ119" s="474"/>
      <c r="FK119" s="472" t="b">
        <f>IF(ISNUMBER('Schedule 3'!FK407)=FALSE,FALSE,IF('Schedule 3'!$G405="",FALSE,TRUE))</f>
        <v>0</v>
      </c>
      <c r="FL119" s="474"/>
      <c r="FM119" s="474"/>
      <c r="FN119" s="474"/>
      <c r="FO119" s="474"/>
      <c r="FP119" s="472" t="b">
        <f>IF(ISNUMBER('Schedule 3'!FP407)=FALSE,FALSE,IF('Schedule 3'!$G405="",FALSE,TRUE))</f>
        <v>0</v>
      </c>
      <c r="FQ119" s="474"/>
      <c r="FR119" s="474"/>
      <c r="FS119" s="474"/>
      <c r="FT119" s="474"/>
      <c r="FU119" s="472" t="b">
        <f>IF(ISNUMBER('Schedule 3'!FU407)=FALSE,FALSE,IF('Schedule 3'!$G405="",FALSE,TRUE))</f>
        <v>0</v>
      </c>
      <c r="FV119" s="474"/>
      <c r="FW119" s="474"/>
      <c r="FX119" s="474"/>
      <c r="FY119" s="474"/>
      <c r="FZ119" s="472" t="b">
        <f>IF(ISNUMBER('Schedule 3'!FZ407)=FALSE,FALSE,IF('Schedule 3'!$G405="",FALSE,TRUE))</f>
        <v>0</v>
      </c>
      <c r="GA119" s="474"/>
      <c r="GB119" s="474"/>
      <c r="GC119" s="474"/>
      <c r="GD119" s="474"/>
      <c r="GE119" s="472" t="b">
        <f>IF(ISNUMBER('Schedule 3'!GE407)=FALSE,FALSE,IF('Schedule 3'!$G405="",FALSE,TRUE))</f>
        <v>0</v>
      </c>
      <c r="GF119" s="474"/>
      <c r="GG119" s="474"/>
      <c r="GH119" s="474"/>
      <c r="GI119" s="474"/>
      <c r="GJ119" s="472" t="b">
        <f>IF(ISNUMBER('Schedule 3'!GJ407)=FALSE,FALSE,IF('Schedule 3'!$G405="",FALSE,TRUE))</f>
        <v>0</v>
      </c>
      <c r="GK119" s="474"/>
      <c r="GL119" s="474"/>
      <c r="GM119" s="474"/>
      <c r="GN119" s="474"/>
      <c r="GO119" s="472" t="b">
        <f>IF(ISNUMBER('Schedule 3'!GO407)=FALSE,FALSE,IF('Schedule 3'!$G405="",FALSE,TRUE))</f>
        <v>0</v>
      </c>
      <c r="GP119" s="474"/>
      <c r="GQ119" s="474"/>
      <c r="GR119" s="474"/>
      <c r="GS119" s="474"/>
      <c r="GT119" s="472" t="b">
        <f>IF(ISNUMBER('Schedule 3'!GT407)=FALSE,FALSE,IF('Schedule 3'!$G405="",FALSE,TRUE))</f>
        <v>0</v>
      </c>
      <c r="GU119" s="474"/>
      <c r="GV119" s="474"/>
      <c r="GW119" s="474"/>
      <c r="GX119" s="474"/>
      <c r="GY119" s="472" t="b">
        <f>IF(ISNUMBER('Schedule 3'!GY407)=FALSE,FALSE,IF('Schedule 3'!$G405="",FALSE,TRUE))</f>
        <v>0</v>
      </c>
      <c r="GZ119" s="474"/>
      <c r="HA119" s="474"/>
      <c r="HB119" s="472"/>
      <c r="HC119" s="472"/>
      <c r="HD119" s="472" t="b">
        <f>IF(ISNUMBER('Schedule 3'!HD407)=FALSE,FALSE,IF('Schedule 3'!$G405="",FALSE,TRUE))</f>
        <v>0</v>
      </c>
      <c r="HE119" s="474"/>
      <c r="HF119" s="474"/>
      <c r="HG119" s="474"/>
      <c r="HH119" s="474"/>
      <c r="HI119" s="472" t="b">
        <f>IF(ISNUMBER('Schedule 3'!HI407)=FALSE,FALSE,IF('Schedule 3'!$G405="",FALSE,TRUE))</f>
        <v>0</v>
      </c>
      <c r="HJ119" s="474"/>
      <c r="HK119" s="474"/>
      <c r="HL119" s="474"/>
      <c r="HM119" s="474"/>
      <c r="HN119" s="472" t="b">
        <f>IF(ISNUMBER('Schedule 3'!HN407)=FALSE,FALSE,IF('Schedule 3'!$G405="",FALSE,TRUE))</f>
        <v>0</v>
      </c>
      <c r="HO119" s="474"/>
      <c r="HP119" s="474"/>
      <c r="HQ119" s="474"/>
      <c r="HR119" s="474"/>
      <c r="HS119" s="472" t="b">
        <f>IF(ISNUMBER('Schedule 3'!HS407)=FALSE,FALSE,IF('Schedule 3'!$G405="",FALSE,TRUE))</f>
        <v>0</v>
      </c>
      <c r="HT119" s="474"/>
      <c r="HU119" s="474"/>
      <c r="HV119" s="474"/>
      <c r="HW119" s="474"/>
      <c r="HX119" s="472" t="b">
        <f>IF(ISNUMBER('Schedule 3'!HX407)=FALSE,FALSE,IF('Schedule 3'!$G405="",FALSE,TRUE))</f>
        <v>0</v>
      </c>
      <c r="HY119" s="474"/>
      <c r="HZ119" s="474"/>
      <c r="IA119" s="474"/>
      <c r="IB119" s="474"/>
      <c r="IC119" s="472" t="b">
        <f>IF(ISNUMBER('Schedule 3'!IC407)=FALSE,FALSE,IF('Schedule 3'!$G405="",FALSE,TRUE))</f>
        <v>0</v>
      </c>
      <c r="ID119" s="474"/>
      <c r="IE119" s="474"/>
      <c r="IF119" s="474"/>
      <c r="IG119" s="474"/>
      <c r="IH119" s="472" t="b">
        <f>IF(ISNUMBER('Schedule 3'!IH407)=FALSE,FALSE,IF('Schedule 3'!$G405="",FALSE,TRUE))</f>
        <v>0</v>
      </c>
      <c r="II119" s="474"/>
      <c r="IJ119" s="474"/>
      <c r="IK119" s="474"/>
      <c r="IL119" s="474"/>
      <c r="IM119" s="472" t="b">
        <f>IF(ISNUMBER('Schedule 3'!IM407)=FALSE,FALSE,IF('Schedule 3'!$G405="",FALSE,TRUE))</f>
        <v>0</v>
      </c>
      <c r="IN119" s="474"/>
      <c r="IO119" s="474"/>
      <c r="IP119" s="474"/>
      <c r="IQ119" s="474"/>
      <c r="IR119" s="472" t="b">
        <f>IF(ISNUMBER('Schedule 3'!IR407)=FALSE,FALSE,IF('Schedule 3'!$G405="",FALSE,TRUE))</f>
        <v>0</v>
      </c>
      <c r="IS119" s="474"/>
      <c r="IT119" s="474"/>
      <c r="IU119" s="474"/>
      <c r="IV119" s="474"/>
      <c r="IW119" s="472" t="b">
        <f>IF(ISNUMBER('Schedule 3'!IW407)=FALSE,FALSE,IF('Schedule 3'!$G405="",FALSE,TRUE))</f>
        <v>0</v>
      </c>
      <c r="IX119" s="474"/>
      <c r="IY119" s="465"/>
      <c r="IZ119" s="78"/>
    </row>
    <row r="120" spans="2:260" x14ac:dyDescent="0.35">
      <c r="B120" s="469"/>
      <c r="C120" s="4" t="s">
        <v>585</v>
      </c>
      <c r="D120" s="470" t="s">
        <v>586</v>
      </c>
      <c r="E120" s="470"/>
      <c r="F120" s="471"/>
      <c r="G120" s="472"/>
      <c r="H120" s="473"/>
      <c r="I120" s="472"/>
      <c r="J120" s="471"/>
      <c r="K120" s="472"/>
      <c r="L120" s="472" t="b">
        <f>IF(ISNUMBER('Schedule 3'!L415)=FALSE,FALSE,IF('Schedule 3'!$G413="",FALSE,TRUE))</f>
        <v>0</v>
      </c>
      <c r="M120" s="474"/>
      <c r="N120" s="474"/>
      <c r="O120" s="474"/>
      <c r="P120" s="474"/>
      <c r="Q120" s="472" t="b">
        <f>IF(ISNUMBER('Schedule 3'!Q415)=FALSE,FALSE,IF('Schedule 3'!$G413="",FALSE,TRUE))</f>
        <v>0</v>
      </c>
      <c r="R120" s="474"/>
      <c r="S120" s="474"/>
      <c r="T120" s="474"/>
      <c r="U120" s="474"/>
      <c r="V120" s="472" t="b">
        <f>IF(ISNUMBER('Schedule 3'!V415)=FALSE,FALSE,IF('Schedule 3'!$G413="",FALSE,TRUE))</f>
        <v>0</v>
      </c>
      <c r="W120" s="474"/>
      <c r="X120" s="474"/>
      <c r="Y120" s="474"/>
      <c r="Z120" s="474"/>
      <c r="AA120" s="472" t="b">
        <f>IF(ISNUMBER('Schedule 3'!AA415)=FALSE,FALSE,IF('Schedule 3'!$G413="",FALSE,TRUE))</f>
        <v>0</v>
      </c>
      <c r="AB120" s="474"/>
      <c r="AC120" s="474"/>
      <c r="AD120" s="474"/>
      <c r="AE120" s="474"/>
      <c r="AF120" s="472" t="b">
        <f>IF(ISNUMBER('Schedule 3'!AF415)=FALSE,FALSE,IF('Schedule 3'!$G413="",FALSE,TRUE))</f>
        <v>0</v>
      </c>
      <c r="AG120" s="474"/>
      <c r="AH120" s="474"/>
      <c r="AI120" s="474"/>
      <c r="AJ120" s="474"/>
      <c r="AK120" s="472" t="b">
        <f>IF(ISNUMBER('Schedule 3'!AK415)=FALSE,FALSE,IF('Schedule 3'!$G413="",FALSE,TRUE))</f>
        <v>0</v>
      </c>
      <c r="AL120" s="474"/>
      <c r="AM120" s="474"/>
      <c r="AN120" s="474"/>
      <c r="AO120" s="474"/>
      <c r="AP120" s="472" t="b">
        <f>IF(ISNUMBER('Schedule 3'!AP415)=FALSE,FALSE,IF('Schedule 3'!$G413="",FALSE,TRUE))</f>
        <v>0</v>
      </c>
      <c r="AQ120" s="474"/>
      <c r="AR120" s="474"/>
      <c r="AS120" s="474"/>
      <c r="AT120" s="474"/>
      <c r="AU120" s="472" t="b">
        <f>IF(ISNUMBER('Schedule 3'!AU415)=FALSE,FALSE,IF('Schedule 3'!$G413="",FALSE,TRUE))</f>
        <v>0</v>
      </c>
      <c r="AV120" s="474"/>
      <c r="AW120" s="474"/>
      <c r="AX120" s="474"/>
      <c r="AY120" s="474"/>
      <c r="AZ120" s="472" t="b">
        <f>IF(ISNUMBER('Schedule 3'!AZ415)=FALSE,FALSE,IF('Schedule 3'!$G413="",FALSE,TRUE))</f>
        <v>0</v>
      </c>
      <c r="BA120" s="474"/>
      <c r="BB120" s="474"/>
      <c r="BC120" s="474"/>
      <c r="BD120" s="474"/>
      <c r="BE120" s="472" t="b">
        <f>IF(ISNUMBER('Schedule 3'!BE415)=FALSE,FALSE,IF('Schedule 3'!$G413="",FALSE,TRUE))</f>
        <v>0</v>
      </c>
      <c r="BF120" s="474"/>
      <c r="BG120" s="474"/>
      <c r="BH120" s="472"/>
      <c r="BI120" s="472"/>
      <c r="BJ120" s="472" t="b">
        <f>IF(ISNUMBER('Schedule 3'!BJ415)=FALSE,FALSE,IF('Schedule 3'!$G413="",FALSE,TRUE))</f>
        <v>0</v>
      </c>
      <c r="BK120" s="474"/>
      <c r="BL120" s="474"/>
      <c r="BM120" s="474"/>
      <c r="BN120" s="474"/>
      <c r="BO120" s="472" t="b">
        <f>IF(ISNUMBER('Schedule 3'!BO415)=FALSE,FALSE,IF('Schedule 3'!$G413="",FALSE,TRUE))</f>
        <v>0</v>
      </c>
      <c r="BP120" s="474"/>
      <c r="BQ120" s="474"/>
      <c r="BR120" s="474"/>
      <c r="BS120" s="474"/>
      <c r="BT120" s="472" t="b">
        <f>IF(ISNUMBER('Schedule 3'!BT415)=FALSE,FALSE,IF('Schedule 3'!$G413="",FALSE,TRUE))</f>
        <v>0</v>
      </c>
      <c r="BU120" s="474"/>
      <c r="BV120" s="474"/>
      <c r="BW120" s="474"/>
      <c r="BX120" s="474"/>
      <c r="BY120" s="472" t="b">
        <f>IF(ISNUMBER('Schedule 3'!BY415)=FALSE,FALSE,IF('Schedule 3'!$G413="",FALSE,TRUE))</f>
        <v>0</v>
      </c>
      <c r="BZ120" s="474"/>
      <c r="CA120" s="474"/>
      <c r="CB120" s="474"/>
      <c r="CC120" s="474"/>
      <c r="CD120" s="472" t="b">
        <f>IF(ISNUMBER('Schedule 3'!CD415)=FALSE,FALSE,IF('Schedule 3'!$G413="",FALSE,TRUE))</f>
        <v>0</v>
      </c>
      <c r="CE120" s="474"/>
      <c r="CF120" s="474"/>
      <c r="CG120" s="474"/>
      <c r="CH120" s="474"/>
      <c r="CI120" s="472" t="b">
        <f>IF(ISNUMBER('Schedule 3'!CI415)=FALSE,FALSE,IF('Schedule 3'!$G413="",FALSE,TRUE))</f>
        <v>0</v>
      </c>
      <c r="CJ120" s="474"/>
      <c r="CK120" s="474"/>
      <c r="CL120" s="474"/>
      <c r="CM120" s="474"/>
      <c r="CN120" s="472" t="b">
        <f>IF(ISNUMBER('Schedule 3'!CN415)=FALSE,FALSE,IF('Schedule 3'!$G413="",FALSE,TRUE))</f>
        <v>0</v>
      </c>
      <c r="CO120" s="474"/>
      <c r="CP120" s="474"/>
      <c r="CQ120" s="474"/>
      <c r="CR120" s="474"/>
      <c r="CS120" s="472" t="b">
        <f>IF(ISNUMBER('Schedule 3'!CS415)=FALSE,FALSE,IF('Schedule 3'!$G413="",FALSE,TRUE))</f>
        <v>0</v>
      </c>
      <c r="CT120" s="474"/>
      <c r="CU120" s="474"/>
      <c r="CV120" s="474"/>
      <c r="CW120" s="474"/>
      <c r="CX120" s="472" t="b">
        <f>IF(ISNUMBER('Schedule 3'!CX415)=FALSE,FALSE,IF('Schedule 3'!$G413="",FALSE,TRUE))</f>
        <v>0</v>
      </c>
      <c r="CY120" s="474"/>
      <c r="CZ120" s="474"/>
      <c r="DA120" s="474"/>
      <c r="DB120" s="474"/>
      <c r="DC120" s="472" t="b">
        <f>IF(ISNUMBER('Schedule 3'!DC415)=FALSE,FALSE,IF('Schedule 3'!$G413="",FALSE,TRUE))</f>
        <v>0</v>
      </c>
      <c r="DD120" s="474"/>
      <c r="DE120" s="474"/>
      <c r="DF120" s="472"/>
      <c r="DG120" s="472"/>
      <c r="DH120" s="472" t="b">
        <f>IF(ISNUMBER('Schedule 3'!DH415)=FALSE,FALSE,IF('Schedule 3'!$G413="",FALSE,TRUE))</f>
        <v>0</v>
      </c>
      <c r="DI120" s="474"/>
      <c r="DJ120" s="474"/>
      <c r="DK120" s="474"/>
      <c r="DL120" s="474"/>
      <c r="DM120" s="472" t="b">
        <f>IF(ISNUMBER('Schedule 3'!DM415)=FALSE,FALSE,IF('Schedule 3'!$G413="",FALSE,TRUE))</f>
        <v>0</v>
      </c>
      <c r="DN120" s="474"/>
      <c r="DO120" s="474"/>
      <c r="DP120" s="474"/>
      <c r="DQ120" s="474"/>
      <c r="DR120" s="472" t="b">
        <f>IF(ISNUMBER('Schedule 3'!DR415)=FALSE,FALSE,IF('Schedule 3'!$G413="",FALSE,TRUE))</f>
        <v>0</v>
      </c>
      <c r="DS120" s="474"/>
      <c r="DT120" s="474"/>
      <c r="DU120" s="474"/>
      <c r="DV120" s="474"/>
      <c r="DW120" s="472" t="b">
        <f>IF(ISNUMBER('Schedule 3'!DW415)=FALSE,FALSE,IF('Schedule 3'!$G413="",FALSE,TRUE))</f>
        <v>0</v>
      </c>
      <c r="DX120" s="474"/>
      <c r="DY120" s="474"/>
      <c r="DZ120" s="474"/>
      <c r="EA120" s="474"/>
      <c r="EB120" s="472" t="b">
        <f>IF(ISNUMBER('Schedule 3'!EB415)=FALSE,FALSE,IF('Schedule 3'!$G413="",FALSE,TRUE))</f>
        <v>0</v>
      </c>
      <c r="EC120" s="474"/>
      <c r="ED120" s="474"/>
      <c r="EE120" s="474"/>
      <c r="EF120" s="474"/>
      <c r="EG120" s="472" t="b">
        <f>IF(ISNUMBER('Schedule 3'!EG415)=FALSE,FALSE,IF('Schedule 3'!$G413="",FALSE,TRUE))</f>
        <v>0</v>
      </c>
      <c r="EH120" s="474"/>
      <c r="EI120" s="474"/>
      <c r="EJ120" s="474"/>
      <c r="EK120" s="474"/>
      <c r="EL120" s="472" t="b">
        <f>IF(ISNUMBER('Schedule 3'!EL415)=FALSE,FALSE,IF('Schedule 3'!$G413="",FALSE,TRUE))</f>
        <v>0</v>
      </c>
      <c r="EM120" s="474"/>
      <c r="EN120" s="474"/>
      <c r="EO120" s="474"/>
      <c r="EP120" s="474"/>
      <c r="EQ120" s="472" t="b">
        <f>IF(ISNUMBER('Schedule 3'!EQ415)=FALSE,FALSE,IF('Schedule 3'!$G413="",FALSE,TRUE))</f>
        <v>0</v>
      </c>
      <c r="ER120" s="474"/>
      <c r="ES120" s="474"/>
      <c r="ET120" s="474"/>
      <c r="EU120" s="474"/>
      <c r="EV120" s="472" t="b">
        <f>IF(ISNUMBER('Schedule 3'!EV415)=FALSE,FALSE,IF('Schedule 3'!$G413="",FALSE,TRUE))</f>
        <v>0</v>
      </c>
      <c r="EW120" s="474"/>
      <c r="EX120" s="474"/>
      <c r="EY120" s="474"/>
      <c r="EZ120" s="474"/>
      <c r="FA120" s="472" t="b">
        <f>IF(ISNUMBER('Schedule 3'!FA415)=FALSE,FALSE,IF('Schedule 3'!$G413="",FALSE,TRUE))</f>
        <v>0</v>
      </c>
      <c r="FB120" s="474"/>
      <c r="FC120" s="474"/>
      <c r="FD120" s="472"/>
      <c r="FE120" s="472"/>
      <c r="FF120" s="472" t="b">
        <f>IF(ISNUMBER('Schedule 3'!FF415)=FALSE,FALSE,IF('Schedule 3'!$G413="",FALSE,TRUE))</f>
        <v>0</v>
      </c>
      <c r="FG120" s="474"/>
      <c r="FH120" s="474"/>
      <c r="FI120" s="474"/>
      <c r="FJ120" s="474"/>
      <c r="FK120" s="472" t="b">
        <f>IF(ISNUMBER('Schedule 3'!FK415)=FALSE,FALSE,IF('Schedule 3'!$G413="",FALSE,TRUE))</f>
        <v>0</v>
      </c>
      <c r="FL120" s="474"/>
      <c r="FM120" s="474"/>
      <c r="FN120" s="474"/>
      <c r="FO120" s="474"/>
      <c r="FP120" s="472" t="b">
        <f>IF(ISNUMBER('Schedule 3'!FP415)=FALSE,FALSE,IF('Schedule 3'!$G413="",FALSE,TRUE))</f>
        <v>0</v>
      </c>
      <c r="FQ120" s="474"/>
      <c r="FR120" s="474"/>
      <c r="FS120" s="474"/>
      <c r="FT120" s="474"/>
      <c r="FU120" s="472" t="b">
        <f>IF(ISNUMBER('Schedule 3'!FU415)=FALSE,FALSE,IF('Schedule 3'!$G413="",FALSE,TRUE))</f>
        <v>0</v>
      </c>
      <c r="FV120" s="474"/>
      <c r="FW120" s="474"/>
      <c r="FX120" s="474"/>
      <c r="FY120" s="474"/>
      <c r="FZ120" s="472" t="b">
        <f>IF(ISNUMBER('Schedule 3'!FZ415)=FALSE,FALSE,IF('Schedule 3'!$G413="",FALSE,TRUE))</f>
        <v>0</v>
      </c>
      <c r="GA120" s="474"/>
      <c r="GB120" s="474"/>
      <c r="GC120" s="474"/>
      <c r="GD120" s="474"/>
      <c r="GE120" s="472" t="b">
        <f>IF(ISNUMBER('Schedule 3'!GE415)=FALSE,FALSE,IF('Schedule 3'!$G413="",FALSE,TRUE))</f>
        <v>0</v>
      </c>
      <c r="GF120" s="474"/>
      <c r="GG120" s="474"/>
      <c r="GH120" s="474"/>
      <c r="GI120" s="474"/>
      <c r="GJ120" s="472" t="b">
        <f>IF(ISNUMBER('Schedule 3'!GJ415)=FALSE,FALSE,IF('Schedule 3'!$G413="",FALSE,TRUE))</f>
        <v>0</v>
      </c>
      <c r="GK120" s="474"/>
      <c r="GL120" s="474"/>
      <c r="GM120" s="474"/>
      <c r="GN120" s="474"/>
      <c r="GO120" s="472" t="b">
        <f>IF(ISNUMBER('Schedule 3'!GO415)=FALSE,FALSE,IF('Schedule 3'!$G413="",FALSE,TRUE))</f>
        <v>0</v>
      </c>
      <c r="GP120" s="474"/>
      <c r="GQ120" s="474"/>
      <c r="GR120" s="474"/>
      <c r="GS120" s="474"/>
      <c r="GT120" s="472" t="b">
        <f>IF(ISNUMBER('Schedule 3'!GT415)=FALSE,FALSE,IF('Schedule 3'!$G413="",FALSE,TRUE))</f>
        <v>0</v>
      </c>
      <c r="GU120" s="474"/>
      <c r="GV120" s="474"/>
      <c r="GW120" s="474"/>
      <c r="GX120" s="474"/>
      <c r="GY120" s="472" t="b">
        <f>IF(ISNUMBER('Schedule 3'!GY415)=FALSE,FALSE,IF('Schedule 3'!$G413="",FALSE,TRUE))</f>
        <v>0</v>
      </c>
      <c r="GZ120" s="474"/>
      <c r="HA120" s="474"/>
      <c r="HB120" s="472"/>
      <c r="HC120" s="472"/>
      <c r="HD120" s="472" t="b">
        <f>IF(ISNUMBER('Schedule 3'!HD415)=FALSE,FALSE,IF('Schedule 3'!$G413="",FALSE,TRUE))</f>
        <v>0</v>
      </c>
      <c r="HE120" s="474"/>
      <c r="HF120" s="474"/>
      <c r="HG120" s="474"/>
      <c r="HH120" s="474"/>
      <c r="HI120" s="472" t="b">
        <f>IF(ISNUMBER('Schedule 3'!HI415)=FALSE,FALSE,IF('Schedule 3'!$G413="",FALSE,TRUE))</f>
        <v>0</v>
      </c>
      <c r="HJ120" s="474"/>
      <c r="HK120" s="474"/>
      <c r="HL120" s="474"/>
      <c r="HM120" s="474"/>
      <c r="HN120" s="472" t="b">
        <f>IF(ISNUMBER('Schedule 3'!HN415)=FALSE,FALSE,IF('Schedule 3'!$G413="",FALSE,TRUE))</f>
        <v>0</v>
      </c>
      <c r="HO120" s="474"/>
      <c r="HP120" s="474"/>
      <c r="HQ120" s="474"/>
      <c r="HR120" s="474"/>
      <c r="HS120" s="472" t="b">
        <f>IF(ISNUMBER('Schedule 3'!HS415)=FALSE,FALSE,IF('Schedule 3'!$G413="",FALSE,TRUE))</f>
        <v>0</v>
      </c>
      <c r="HT120" s="474"/>
      <c r="HU120" s="474"/>
      <c r="HV120" s="474"/>
      <c r="HW120" s="474"/>
      <c r="HX120" s="472" t="b">
        <f>IF(ISNUMBER('Schedule 3'!HX415)=FALSE,FALSE,IF('Schedule 3'!$G413="",FALSE,TRUE))</f>
        <v>0</v>
      </c>
      <c r="HY120" s="474"/>
      <c r="HZ120" s="474"/>
      <c r="IA120" s="474"/>
      <c r="IB120" s="474"/>
      <c r="IC120" s="472" t="b">
        <f>IF(ISNUMBER('Schedule 3'!IC415)=FALSE,FALSE,IF('Schedule 3'!$G413="",FALSE,TRUE))</f>
        <v>0</v>
      </c>
      <c r="ID120" s="474"/>
      <c r="IE120" s="474"/>
      <c r="IF120" s="474"/>
      <c r="IG120" s="474"/>
      <c r="IH120" s="472" t="b">
        <f>IF(ISNUMBER('Schedule 3'!IH415)=FALSE,FALSE,IF('Schedule 3'!$G413="",FALSE,TRUE))</f>
        <v>0</v>
      </c>
      <c r="II120" s="474"/>
      <c r="IJ120" s="474"/>
      <c r="IK120" s="474"/>
      <c r="IL120" s="474"/>
      <c r="IM120" s="472" t="b">
        <f>IF(ISNUMBER('Schedule 3'!IM415)=FALSE,FALSE,IF('Schedule 3'!$G413="",FALSE,TRUE))</f>
        <v>0</v>
      </c>
      <c r="IN120" s="474"/>
      <c r="IO120" s="474"/>
      <c r="IP120" s="474"/>
      <c r="IQ120" s="474"/>
      <c r="IR120" s="472" t="b">
        <f>IF(ISNUMBER('Schedule 3'!IR415)=FALSE,FALSE,IF('Schedule 3'!$G413="",FALSE,TRUE))</f>
        <v>0</v>
      </c>
      <c r="IS120" s="474"/>
      <c r="IT120" s="474"/>
      <c r="IU120" s="474"/>
      <c r="IV120" s="474"/>
      <c r="IW120" s="472" t="b">
        <f>IF(ISNUMBER('Schedule 3'!IW415)=FALSE,FALSE,IF('Schedule 3'!$G413="",FALSE,TRUE))</f>
        <v>0</v>
      </c>
      <c r="IX120" s="474"/>
      <c r="IY120" s="465"/>
      <c r="IZ120" s="78"/>
    </row>
    <row r="121" spans="2:260" x14ac:dyDescent="0.35">
      <c r="B121" s="469"/>
      <c r="C121" s="4" t="s">
        <v>590</v>
      </c>
      <c r="D121" s="470" t="s">
        <v>591</v>
      </c>
      <c r="E121" s="470"/>
      <c r="F121" s="471"/>
      <c r="G121" s="472"/>
      <c r="H121" s="473"/>
      <c r="I121" s="472"/>
      <c r="J121" s="471"/>
      <c r="K121" s="472"/>
      <c r="L121" s="472" t="b">
        <f>IF(ISNUMBER('Schedule 3'!L423)=FALSE,FALSE,IF('Schedule 3'!$G421="",FALSE,TRUE))</f>
        <v>0</v>
      </c>
      <c r="M121" s="474"/>
      <c r="N121" s="474"/>
      <c r="O121" s="474"/>
      <c r="P121" s="474"/>
      <c r="Q121" s="472" t="b">
        <f>IF(ISNUMBER('Schedule 3'!Q423)=FALSE,FALSE,IF('Schedule 3'!$G421="",FALSE,TRUE))</f>
        <v>0</v>
      </c>
      <c r="R121" s="474"/>
      <c r="S121" s="474"/>
      <c r="T121" s="474"/>
      <c r="U121" s="474"/>
      <c r="V121" s="472" t="b">
        <f>IF(ISNUMBER('Schedule 3'!V423)=FALSE,FALSE,IF('Schedule 3'!$G421="",FALSE,TRUE))</f>
        <v>0</v>
      </c>
      <c r="W121" s="474"/>
      <c r="X121" s="474"/>
      <c r="Y121" s="474"/>
      <c r="Z121" s="474"/>
      <c r="AA121" s="472" t="b">
        <f>IF(ISNUMBER('Schedule 3'!AA423)=FALSE,FALSE,IF('Schedule 3'!$G421="",FALSE,TRUE))</f>
        <v>0</v>
      </c>
      <c r="AB121" s="474"/>
      <c r="AC121" s="474"/>
      <c r="AD121" s="474"/>
      <c r="AE121" s="474"/>
      <c r="AF121" s="472" t="b">
        <f>IF(ISNUMBER('Schedule 3'!AF423)=FALSE,FALSE,IF('Schedule 3'!$G421="",FALSE,TRUE))</f>
        <v>0</v>
      </c>
      <c r="AG121" s="474"/>
      <c r="AH121" s="474"/>
      <c r="AI121" s="474"/>
      <c r="AJ121" s="474"/>
      <c r="AK121" s="472" t="b">
        <f>IF(ISNUMBER('Schedule 3'!AK423)=FALSE,FALSE,IF('Schedule 3'!$G421="",FALSE,TRUE))</f>
        <v>0</v>
      </c>
      <c r="AL121" s="474"/>
      <c r="AM121" s="474"/>
      <c r="AN121" s="474"/>
      <c r="AO121" s="474"/>
      <c r="AP121" s="472" t="b">
        <f>IF(ISNUMBER('Schedule 3'!AP423)=FALSE,FALSE,IF('Schedule 3'!$G421="",FALSE,TRUE))</f>
        <v>0</v>
      </c>
      <c r="AQ121" s="474"/>
      <c r="AR121" s="474"/>
      <c r="AS121" s="474"/>
      <c r="AT121" s="474"/>
      <c r="AU121" s="472" t="b">
        <f>IF(ISNUMBER('Schedule 3'!AU423)=FALSE,FALSE,IF('Schedule 3'!$G421="",FALSE,TRUE))</f>
        <v>0</v>
      </c>
      <c r="AV121" s="474"/>
      <c r="AW121" s="474"/>
      <c r="AX121" s="474"/>
      <c r="AY121" s="474"/>
      <c r="AZ121" s="472" t="b">
        <f>IF(ISNUMBER('Schedule 3'!AZ423)=FALSE,FALSE,IF('Schedule 3'!$G421="",FALSE,TRUE))</f>
        <v>0</v>
      </c>
      <c r="BA121" s="474"/>
      <c r="BB121" s="474"/>
      <c r="BC121" s="474"/>
      <c r="BD121" s="474"/>
      <c r="BE121" s="472" t="b">
        <f>IF(ISNUMBER('Schedule 3'!BE423)=FALSE,FALSE,IF('Schedule 3'!$G421="",FALSE,TRUE))</f>
        <v>0</v>
      </c>
      <c r="BF121" s="474"/>
      <c r="BG121" s="474"/>
      <c r="BH121" s="472"/>
      <c r="BI121" s="472"/>
      <c r="BJ121" s="472" t="b">
        <f>IF(ISNUMBER('Schedule 3'!BJ423)=FALSE,FALSE,IF('Schedule 3'!$G421="",FALSE,TRUE))</f>
        <v>0</v>
      </c>
      <c r="BK121" s="474"/>
      <c r="BL121" s="474"/>
      <c r="BM121" s="474"/>
      <c r="BN121" s="474"/>
      <c r="BO121" s="472" t="b">
        <f>IF(ISNUMBER('Schedule 3'!BO423)=FALSE,FALSE,IF('Schedule 3'!$G421="",FALSE,TRUE))</f>
        <v>0</v>
      </c>
      <c r="BP121" s="474"/>
      <c r="BQ121" s="474"/>
      <c r="BR121" s="474"/>
      <c r="BS121" s="474"/>
      <c r="BT121" s="472" t="b">
        <f>IF(ISNUMBER('Schedule 3'!BT423)=FALSE,FALSE,IF('Schedule 3'!$G421="",FALSE,TRUE))</f>
        <v>0</v>
      </c>
      <c r="BU121" s="474"/>
      <c r="BV121" s="474"/>
      <c r="BW121" s="474"/>
      <c r="BX121" s="474"/>
      <c r="BY121" s="472" t="b">
        <f>IF(ISNUMBER('Schedule 3'!BY423)=FALSE,FALSE,IF('Schedule 3'!$G421="",FALSE,TRUE))</f>
        <v>0</v>
      </c>
      <c r="BZ121" s="474"/>
      <c r="CA121" s="474"/>
      <c r="CB121" s="474"/>
      <c r="CC121" s="474"/>
      <c r="CD121" s="472" t="b">
        <f>IF(ISNUMBER('Schedule 3'!CD423)=FALSE,FALSE,IF('Schedule 3'!$G421="",FALSE,TRUE))</f>
        <v>0</v>
      </c>
      <c r="CE121" s="474"/>
      <c r="CF121" s="474"/>
      <c r="CG121" s="474"/>
      <c r="CH121" s="474"/>
      <c r="CI121" s="472" t="b">
        <f>IF(ISNUMBER('Schedule 3'!CI423)=FALSE,FALSE,IF('Schedule 3'!$G421="",FALSE,TRUE))</f>
        <v>0</v>
      </c>
      <c r="CJ121" s="474"/>
      <c r="CK121" s="474"/>
      <c r="CL121" s="474"/>
      <c r="CM121" s="474"/>
      <c r="CN121" s="472" t="b">
        <f>IF(ISNUMBER('Schedule 3'!CN423)=FALSE,FALSE,IF('Schedule 3'!$G421="",FALSE,TRUE))</f>
        <v>0</v>
      </c>
      <c r="CO121" s="474"/>
      <c r="CP121" s="474"/>
      <c r="CQ121" s="474"/>
      <c r="CR121" s="474"/>
      <c r="CS121" s="472" t="b">
        <f>IF(ISNUMBER('Schedule 3'!CS423)=FALSE,FALSE,IF('Schedule 3'!$G421="",FALSE,TRUE))</f>
        <v>0</v>
      </c>
      <c r="CT121" s="474"/>
      <c r="CU121" s="474"/>
      <c r="CV121" s="474"/>
      <c r="CW121" s="474"/>
      <c r="CX121" s="472" t="b">
        <f>IF(ISNUMBER('Schedule 3'!CX423)=FALSE,FALSE,IF('Schedule 3'!$G421="",FALSE,TRUE))</f>
        <v>0</v>
      </c>
      <c r="CY121" s="474"/>
      <c r="CZ121" s="474"/>
      <c r="DA121" s="474"/>
      <c r="DB121" s="474"/>
      <c r="DC121" s="472" t="b">
        <f>IF(ISNUMBER('Schedule 3'!DC423)=FALSE,FALSE,IF('Schedule 3'!$G421="",FALSE,TRUE))</f>
        <v>0</v>
      </c>
      <c r="DD121" s="474"/>
      <c r="DE121" s="474"/>
      <c r="DF121" s="472"/>
      <c r="DG121" s="472"/>
      <c r="DH121" s="472" t="b">
        <f>IF(ISNUMBER('Schedule 3'!DH423)=FALSE,FALSE,IF('Schedule 3'!$G421="",FALSE,TRUE))</f>
        <v>0</v>
      </c>
      <c r="DI121" s="474"/>
      <c r="DJ121" s="474"/>
      <c r="DK121" s="474"/>
      <c r="DL121" s="474"/>
      <c r="DM121" s="472" t="b">
        <f>IF(ISNUMBER('Schedule 3'!DM423)=FALSE,FALSE,IF('Schedule 3'!$G421="",FALSE,TRUE))</f>
        <v>0</v>
      </c>
      <c r="DN121" s="474"/>
      <c r="DO121" s="474"/>
      <c r="DP121" s="474"/>
      <c r="DQ121" s="474"/>
      <c r="DR121" s="472" t="b">
        <f>IF(ISNUMBER('Schedule 3'!DR423)=FALSE,FALSE,IF('Schedule 3'!$G421="",FALSE,TRUE))</f>
        <v>0</v>
      </c>
      <c r="DS121" s="474"/>
      <c r="DT121" s="474"/>
      <c r="DU121" s="474"/>
      <c r="DV121" s="474"/>
      <c r="DW121" s="472" t="b">
        <f>IF(ISNUMBER('Schedule 3'!DW423)=FALSE,FALSE,IF('Schedule 3'!$G421="",FALSE,TRUE))</f>
        <v>0</v>
      </c>
      <c r="DX121" s="474"/>
      <c r="DY121" s="474"/>
      <c r="DZ121" s="474"/>
      <c r="EA121" s="474"/>
      <c r="EB121" s="472" t="b">
        <f>IF(ISNUMBER('Schedule 3'!EB423)=FALSE,FALSE,IF('Schedule 3'!$G421="",FALSE,TRUE))</f>
        <v>0</v>
      </c>
      <c r="EC121" s="474"/>
      <c r="ED121" s="474"/>
      <c r="EE121" s="474"/>
      <c r="EF121" s="474"/>
      <c r="EG121" s="472" t="b">
        <f>IF(ISNUMBER('Schedule 3'!EG423)=FALSE,FALSE,IF('Schedule 3'!$G421="",FALSE,TRUE))</f>
        <v>0</v>
      </c>
      <c r="EH121" s="474"/>
      <c r="EI121" s="474"/>
      <c r="EJ121" s="474"/>
      <c r="EK121" s="474"/>
      <c r="EL121" s="472" t="b">
        <f>IF(ISNUMBER('Schedule 3'!EL423)=FALSE,FALSE,IF('Schedule 3'!$G421="",FALSE,TRUE))</f>
        <v>0</v>
      </c>
      <c r="EM121" s="474"/>
      <c r="EN121" s="474"/>
      <c r="EO121" s="474"/>
      <c r="EP121" s="474"/>
      <c r="EQ121" s="472" t="b">
        <f>IF(ISNUMBER('Schedule 3'!EQ423)=FALSE,FALSE,IF('Schedule 3'!$G421="",FALSE,TRUE))</f>
        <v>0</v>
      </c>
      <c r="ER121" s="474"/>
      <c r="ES121" s="474"/>
      <c r="ET121" s="474"/>
      <c r="EU121" s="474"/>
      <c r="EV121" s="472" t="b">
        <f>IF(ISNUMBER('Schedule 3'!EV423)=FALSE,FALSE,IF('Schedule 3'!$G421="",FALSE,TRUE))</f>
        <v>0</v>
      </c>
      <c r="EW121" s="474"/>
      <c r="EX121" s="474"/>
      <c r="EY121" s="474"/>
      <c r="EZ121" s="474"/>
      <c r="FA121" s="472" t="b">
        <f>IF(ISNUMBER('Schedule 3'!FA423)=FALSE,FALSE,IF('Schedule 3'!$G421="",FALSE,TRUE))</f>
        <v>0</v>
      </c>
      <c r="FB121" s="474"/>
      <c r="FC121" s="474"/>
      <c r="FD121" s="472"/>
      <c r="FE121" s="472"/>
      <c r="FF121" s="472" t="b">
        <f>IF(ISNUMBER('Schedule 3'!FF423)=FALSE,FALSE,IF('Schedule 3'!$G421="",FALSE,TRUE))</f>
        <v>0</v>
      </c>
      <c r="FG121" s="474"/>
      <c r="FH121" s="474"/>
      <c r="FI121" s="474"/>
      <c r="FJ121" s="474"/>
      <c r="FK121" s="472" t="b">
        <f>IF(ISNUMBER('Schedule 3'!FK423)=FALSE,FALSE,IF('Schedule 3'!$G421="",FALSE,TRUE))</f>
        <v>0</v>
      </c>
      <c r="FL121" s="474"/>
      <c r="FM121" s="474"/>
      <c r="FN121" s="474"/>
      <c r="FO121" s="474"/>
      <c r="FP121" s="472" t="b">
        <f>IF(ISNUMBER('Schedule 3'!FP423)=FALSE,FALSE,IF('Schedule 3'!$G421="",FALSE,TRUE))</f>
        <v>0</v>
      </c>
      <c r="FQ121" s="474"/>
      <c r="FR121" s="474"/>
      <c r="FS121" s="474"/>
      <c r="FT121" s="474"/>
      <c r="FU121" s="472" t="b">
        <f>IF(ISNUMBER('Schedule 3'!FU423)=FALSE,FALSE,IF('Schedule 3'!$G421="",FALSE,TRUE))</f>
        <v>0</v>
      </c>
      <c r="FV121" s="474"/>
      <c r="FW121" s="474"/>
      <c r="FX121" s="474"/>
      <c r="FY121" s="474"/>
      <c r="FZ121" s="472" t="b">
        <f>IF(ISNUMBER('Schedule 3'!FZ423)=FALSE,FALSE,IF('Schedule 3'!$G421="",FALSE,TRUE))</f>
        <v>0</v>
      </c>
      <c r="GA121" s="474"/>
      <c r="GB121" s="474"/>
      <c r="GC121" s="474"/>
      <c r="GD121" s="474"/>
      <c r="GE121" s="472" t="b">
        <f>IF(ISNUMBER('Schedule 3'!GE423)=FALSE,FALSE,IF('Schedule 3'!$G421="",FALSE,TRUE))</f>
        <v>0</v>
      </c>
      <c r="GF121" s="474"/>
      <c r="GG121" s="474"/>
      <c r="GH121" s="474"/>
      <c r="GI121" s="474"/>
      <c r="GJ121" s="472" t="b">
        <f>IF(ISNUMBER('Schedule 3'!GJ423)=FALSE,FALSE,IF('Schedule 3'!$G421="",FALSE,TRUE))</f>
        <v>0</v>
      </c>
      <c r="GK121" s="474"/>
      <c r="GL121" s="474"/>
      <c r="GM121" s="474"/>
      <c r="GN121" s="474"/>
      <c r="GO121" s="472" t="b">
        <f>IF(ISNUMBER('Schedule 3'!GO423)=FALSE,FALSE,IF('Schedule 3'!$G421="",FALSE,TRUE))</f>
        <v>0</v>
      </c>
      <c r="GP121" s="474"/>
      <c r="GQ121" s="474"/>
      <c r="GR121" s="474"/>
      <c r="GS121" s="474"/>
      <c r="GT121" s="472" t="b">
        <f>IF(ISNUMBER('Schedule 3'!GT423)=FALSE,FALSE,IF('Schedule 3'!$G421="",FALSE,TRUE))</f>
        <v>0</v>
      </c>
      <c r="GU121" s="474"/>
      <c r="GV121" s="474"/>
      <c r="GW121" s="474"/>
      <c r="GX121" s="474"/>
      <c r="GY121" s="472" t="b">
        <f>IF(ISNUMBER('Schedule 3'!GY423)=FALSE,FALSE,IF('Schedule 3'!$G421="",FALSE,TRUE))</f>
        <v>0</v>
      </c>
      <c r="GZ121" s="474"/>
      <c r="HA121" s="474"/>
      <c r="HB121" s="472"/>
      <c r="HC121" s="472"/>
      <c r="HD121" s="472" t="b">
        <f>IF(ISNUMBER('Schedule 3'!HD423)=FALSE,FALSE,IF('Schedule 3'!$G421="",FALSE,TRUE))</f>
        <v>0</v>
      </c>
      <c r="HE121" s="474"/>
      <c r="HF121" s="474"/>
      <c r="HG121" s="474"/>
      <c r="HH121" s="474"/>
      <c r="HI121" s="472" t="b">
        <f>IF(ISNUMBER('Schedule 3'!HI423)=FALSE,FALSE,IF('Schedule 3'!$G421="",FALSE,TRUE))</f>
        <v>0</v>
      </c>
      <c r="HJ121" s="474"/>
      <c r="HK121" s="474"/>
      <c r="HL121" s="474"/>
      <c r="HM121" s="474"/>
      <c r="HN121" s="472" t="b">
        <f>IF(ISNUMBER('Schedule 3'!HN423)=FALSE,FALSE,IF('Schedule 3'!$G421="",FALSE,TRUE))</f>
        <v>0</v>
      </c>
      <c r="HO121" s="474"/>
      <c r="HP121" s="474"/>
      <c r="HQ121" s="474"/>
      <c r="HR121" s="474"/>
      <c r="HS121" s="472" t="b">
        <f>IF(ISNUMBER('Schedule 3'!HS423)=FALSE,FALSE,IF('Schedule 3'!$G421="",FALSE,TRUE))</f>
        <v>0</v>
      </c>
      <c r="HT121" s="474"/>
      <c r="HU121" s="474"/>
      <c r="HV121" s="474"/>
      <c r="HW121" s="474"/>
      <c r="HX121" s="472" t="b">
        <f>IF(ISNUMBER('Schedule 3'!HX423)=FALSE,FALSE,IF('Schedule 3'!$G421="",FALSE,TRUE))</f>
        <v>0</v>
      </c>
      <c r="HY121" s="474"/>
      <c r="HZ121" s="474"/>
      <c r="IA121" s="474"/>
      <c r="IB121" s="474"/>
      <c r="IC121" s="472" t="b">
        <f>IF(ISNUMBER('Schedule 3'!IC423)=FALSE,FALSE,IF('Schedule 3'!$G421="",FALSE,TRUE))</f>
        <v>0</v>
      </c>
      <c r="ID121" s="474"/>
      <c r="IE121" s="474"/>
      <c r="IF121" s="474"/>
      <c r="IG121" s="474"/>
      <c r="IH121" s="472" t="b">
        <f>IF(ISNUMBER('Schedule 3'!IH423)=FALSE,FALSE,IF('Schedule 3'!$G421="",FALSE,TRUE))</f>
        <v>0</v>
      </c>
      <c r="II121" s="474"/>
      <c r="IJ121" s="474"/>
      <c r="IK121" s="474"/>
      <c r="IL121" s="474"/>
      <c r="IM121" s="472" t="b">
        <f>IF(ISNUMBER('Schedule 3'!IM423)=FALSE,FALSE,IF('Schedule 3'!$G421="",FALSE,TRUE))</f>
        <v>0</v>
      </c>
      <c r="IN121" s="474"/>
      <c r="IO121" s="474"/>
      <c r="IP121" s="474"/>
      <c r="IQ121" s="474"/>
      <c r="IR121" s="472" t="b">
        <f>IF(ISNUMBER('Schedule 3'!IR423)=FALSE,FALSE,IF('Schedule 3'!$G421="",FALSE,TRUE))</f>
        <v>0</v>
      </c>
      <c r="IS121" s="474"/>
      <c r="IT121" s="474"/>
      <c r="IU121" s="474"/>
      <c r="IV121" s="474"/>
      <c r="IW121" s="472" t="b">
        <f>IF(ISNUMBER('Schedule 3'!IW423)=FALSE,FALSE,IF('Schedule 3'!$G421="",FALSE,TRUE))</f>
        <v>0</v>
      </c>
      <c r="IX121" s="474"/>
      <c r="IY121" s="465"/>
      <c r="IZ121" s="78"/>
    </row>
    <row r="122" spans="2:260" x14ac:dyDescent="0.35">
      <c r="B122" s="469"/>
      <c r="C122" s="4" t="s">
        <v>595</v>
      </c>
      <c r="D122" s="470" t="s">
        <v>596</v>
      </c>
      <c r="E122" s="470"/>
      <c r="F122" s="471"/>
      <c r="G122" s="472"/>
      <c r="H122" s="473"/>
      <c r="I122" s="472"/>
      <c r="J122" s="471"/>
      <c r="K122" s="472"/>
      <c r="L122" s="472" t="b">
        <f>IF(ISNUMBER('Schedule 3'!L431)=FALSE,FALSE,IF('Schedule 3'!$G429="",FALSE,TRUE))</f>
        <v>0</v>
      </c>
      <c r="M122" s="474"/>
      <c r="N122" s="474"/>
      <c r="O122" s="474"/>
      <c r="P122" s="474"/>
      <c r="Q122" s="472" t="b">
        <f>IF(ISNUMBER('Schedule 3'!Q431)=FALSE,FALSE,IF('Schedule 3'!$G429="",FALSE,TRUE))</f>
        <v>0</v>
      </c>
      <c r="R122" s="474"/>
      <c r="S122" s="474"/>
      <c r="T122" s="474"/>
      <c r="U122" s="474"/>
      <c r="V122" s="472" t="b">
        <f>IF(ISNUMBER('Schedule 3'!V431)=FALSE,FALSE,IF('Schedule 3'!$G429="",FALSE,TRUE))</f>
        <v>0</v>
      </c>
      <c r="W122" s="474"/>
      <c r="X122" s="474"/>
      <c r="Y122" s="474"/>
      <c r="Z122" s="474"/>
      <c r="AA122" s="472" t="b">
        <f>IF(ISNUMBER('Schedule 3'!AA431)=FALSE,FALSE,IF('Schedule 3'!$G429="",FALSE,TRUE))</f>
        <v>0</v>
      </c>
      <c r="AB122" s="474"/>
      <c r="AC122" s="474"/>
      <c r="AD122" s="474"/>
      <c r="AE122" s="474"/>
      <c r="AF122" s="472" t="b">
        <f>IF(ISNUMBER('Schedule 3'!AF431)=FALSE,FALSE,IF('Schedule 3'!$G429="",FALSE,TRUE))</f>
        <v>0</v>
      </c>
      <c r="AG122" s="474"/>
      <c r="AH122" s="474"/>
      <c r="AI122" s="474"/>
      <c r="AJ122" s="474"/>
      <c r="AK122" s="472" t="b">
        <f>IF(ISNUMBER('Schedule 3'!AK431)=FALSE,FALSE,IF('Schedule 3'!$G429="",FALSE,TRUE))</f>
        <v>0</v>
      </c>
      <c r="AL122" s="474"/>
      <c r="AM122" s="474"/>
      <c r="AN122" s="474"/>
      <c r="AO122" s="474"/>
      <c r="AP122" s="472" t="b">
        <f>IF(ISNUMBER('Schedule 3'!AP431)=FALSE,FALSE,IF('Schedule 3'!$G429="",FALSE,TRUE))</f>
        <v>0</v>
      </c>
      <c r="AQ122" s="474"/>
      <c r="AR122" s="474"/>
      <c r="AS122" s="474"/>
      <c r="AT122" s="474"/>
      <c r="AU122" s="472" t="b">
        <f>IF(ISNUMBER('Schedule 3'!AU431)=FALSE,FALSE,IF('Schedule 3'!$G429="",FALSE,TRUE))</f>
        <v>0</v>
      </c>
      <c r="AV122" s="474"/>
      <c r="AW122" s="474"/>
      <c r="AX122" s="474"/>
      <c r="AY122" s="474"/>
      <c r="AZ122" s="472" t="b">
        <f>IF(ISNUMBER('Schedule 3'!AZ431)=FALSE,FALSE,IF('Schedule 3'!$G429="",FALSE,TRUE))</f>
        <v>0</v>
      </c>
      <c r="BA122" s="474"/>
      <c r="BB122" s="474"/>
      <c r="BC122" s="474"/>
      <c r="BD122" s="474"/>
      <c r="BE122" s="472" t="b">
        <f>IF(ISNUMBER('Schedule 3'!BE431)=FALSE,FALSE,IF('Schedule 3'!$G429="",FALSE,TRUE))</f>
        <v>0</v>
      </c>
      <c r="BF122" s="474"/>
      <c r="BG122" s="474"/>
      <c r="BH122" s="472"/>
      <c r="BI122" s="472"/>
      <c r="BJ122" s="472" t="b">
        <f>IF(ISNUMBER('Schedule 3'!BJ431)=FALSE,FALSE,IF('Schedule 3'!$G429="",FALSE,TRUE))</f>
        <v>0</v>
      </c>
      <c r="BK122" s="474"/>
      <c r="BL122" s="474"/>
      <c r="BM122" s="474"/>
      <c r="BN122" s="474"/>
      <c r="BO122" s="472" t="b">
        <f>IF(ISNUMBER('Schedule 3'!BO431)=FALSE,FALSE,IF('Schedule 3'!$G429="",FALSE,TRUE))</f>
        <v>0</v>
      </c>
      <c r="BP122" s="474"/>
      <c r="BQ122" s="474"/>
      <c r="BR122" s="474"/>
      <c r="BS122" s="474"/>
      <c r="BT122" s="472" t="b">
        <f>IF(ISNUMBER('Schedule 3'!BT431)=FALSE,FALSE,IF('Schedule 3'!$G429="",FALSE,TRUE))</f>
        <v>0</v>
      </c>
      <c r="BU122" s="474"/>
      <c r="BV122" s="474"/>
      <c r="BW122" s="474"/>
      <c r="BX122" s="474"/>
      <c r="BY122" s="472" t="b">
        <f>IF(ISNUMBER('Schedule 3'!BY431)=FALSE,FALSE,IF('Schedule 3'!$G429="",FALSE,TRUE))</f>
        <v>0</v>
      </c>
      <c r="BZ122" s="474"/>
      <c r="CA122" s="474"/>
      <c r="CB122" s="474"/>
      <c r="CC122" s="474"/>
      <c r="CD122" s="472" t="b">
        <f>IF(ISNUMBER('Schedule 3'!CD431)=FALSE,FALSE,IF('Schedule 3'!$G429="",FALSE,TRUE))</f>
        <v>0</v>
      </c>
      <c r="CE122" s="474"/>
      <c r="CF122" s="474"/>
      <c r="CG122" s="474"/>
      <c r="CH122" s="474"/>
      <c r="CI122" s="472" t="b">
        <f>IF(ISNUMBER('Schedule 3'!CI431)=FALSE,FALSE,IF('Schedule 3'!$G429="",FALSE,TRUE))</f>
        <v>0</v>
      </c>
      <c r="CJ122" s="474"/>
      <c r="CK122" s="474"/>
      <c r="CL122" s="474"/>
      <c r="CM122" s="474"/>
      <c r="CN122" s="472" t="b">
        <f>IF(ISNUMBER('Schedule 3'!CN431)=FALSE,FALSE,IF('Schedule 3'!$G429="",FALSE,TRUE))</f>
        <v>0</v>
      </c>
      <c r="CO122" s="474"/>
      <c r="CP122" s="474"/>
      <c r="CQ122" s="474"/>
      <c r="CR122" s="474"/>
      <c r="CS122" s="472" t="b">
        <f>IF(ISNUMBER('Schedule 3'!CS431)=FALSE,FALSE,IF('Schedule 3'!$G429="",FALSE,TRUE))</f>
        <v>0</v>
      </c>
      <c r="CT122" s="474"/>
      <c r="CU122" s="474"/>
      <c r="CV122" s="474"/>
      <c r="CW122" s="474"/>
      <c r="CX122" s="472" t="b">
        <f>IF(ISNUMBER('Schedule 3'!CX431)=FALSE,FALSE,IF('Schedule 3'!$G429="",FALSE,TRUE))</f>
        <v>0</v>
      </c>
      <c r="CY122" s="474"/>
      <c r="CZ122" s="474"/>
      <c r="DA122" s="474"/>
      <c r="DB122" s="474"/>
      <c r="DC122" s="472" t="b">
        <f>IF(ISNUMBER('Schedule 3'!DC431)=FALSE,FALSE,IF('Schedule 3'!$G429="",FALSE,TRUE))</f>
        <v>0</v>
      </c>
      <c r="DD122" s="474"/>
      <c r="DE122" s="474"/>
      <c r="DF122" s="472"/>
      <c r="DG122" s="472"/>
      <c r="DH122" s="472" t="b">
        <f>IF(ISNUMBER('Schedule 3'!DH431)=FALSE,FALSE,IF('Schedule 3'!$G429="",FALSE,TRUE))</f>
        <v>0</v>
      </c>
      <c r="DI122" s="474"/>
      <c r="DJ122" s="474"/>
      <c r="DK122" s="474"/>
      <c r="DL122" s="474"/>
      <c r="DM122" s="472" t="b">
        <f>IF(ISNUMBER('Schedule 3'!DM431)=FALSE,FALSE,IF('Schedule 3'!$G429="",FALSE,TRUE))</f>
        <v>0</v>
      </c>
      <c r="DN122" s="474"/>
      <c r="DO122" s="474"/>
      <c r="DP122" s="474"/>
      <c r="DQ122" s="474"/>
      <c r="DR122" s="472" t="b">
        <f>IF(ISNUMBER('Schedule 3'!DR431)=FALSE,FALSE,IF('Schedule 3'!$G429="",FALSE,TRUE))</f>
        <v>0</v>
      </c>
      <c r="DS122" s="474"/>
      <c r="DT122" s="474"/>
      <c r="DU122" s="474"/>
      <c r="DV122" s="474"/>
      <c r="DW122" s="472" t="b">
        <f>IF(ISNUMBER('Schedule 3'!DW431)=FALSE,FALSE,IF('Schedule 3'!$G429="",FALSE,TRUE))</f>
        <v>0</v>
      </c>
      <c r="DX122" s="474"/>
      <c r="DY122" s="474"/>
      <c r="DZ122" s="474"/>
      <c r="EA122" s="474"/>
      <c r="EB122" s="472" t="b">
        <f>IF(ISNUMBER('Schedule 3'!EB431)=FALSE,FALSE,IF('Schedule 3'!$G429="",FALSE,TRUE))</f>
        <v>0</v>
      </c>
      <c r="EC122" s="474"/>
      <c r="ED122" s="474"/>
      <c r="EE122" s="474"/>
      <c r="EF122" s="474"/>
      <c r="EG122" s="472" t="b">
        <f>IF(ISNUMBER('Schedule 3'!EG431)=FALSE,FALSE,IF('Schedule 3'!$G429="",FALSE,TRUE))</f>
        <v>0</v>
      </c>
      <c r="EH122" s="474"/>
      <c r="EI122" s="474"/>
      <c r="EJ122" s="474"/>
      <c r="EK122" s="474"/>
      <c r="EL122" s="472" t="b">
        <f>IF(ISNUMBER('Schedule 3'!EL431)=FALSE,FALSE,IF('Schedule 3'!$G429="",FALSE,TRUE))</f>
        <v>0</v>
      </c>
      <c r="EM122" s="474"/>
      <c r="EN122" s="474"/>
      <c r="EO122" s="474"/>
      <c r="EP122" s="474"/>
      <c r="EQ122" s="472" t="b">
        <f>IF(ISNUMBER('Schedule 3'!EQ431)=FALSE,FALSE,IF('Schedule 3'!$G429="",FALSE,TRUE))</f>
        <v>0</v>
      </c>
      <c r="ER122" s="474"/>
      <c r="ES122" s="474"/>
      <c r="ET122" s="474"/>
      <c r="EU122" s="474"/>
      <c r="EV122" s="472" t="b">
        <f>IF(ISNUMBER('Schedule 3'!EV431)=FALSE,FALSE,IF('Schedule 3'!$G429="",FALSE,TRUE))</f>
        <v>0</v>
      </c>
      <c r="EW122" s="474"/>
      <c r="EX122" s="474"/>
      <c r="EY122" s="474"/>
      <c r="EZ122" s="474"/>
      <c r="FA122" s="472" t="b">
        <f>IF(ISNUMBER('Schedule 3'!FA431)=FALSE,FALSE,IF('Schedule 3'!$G429="",FALSE,TRUE))</f>
        <v>0</v>
      </c>
      <c r="FB122" s="474"/>
      <c r="FC122" s="474"/>
      <c r="FD122" s="472"/>
      <c r="FE122" s="472"/>
      <c r="FF122" s="472" t="b">
        <f>IF(ISNUMBER('Schedule 3'!FF431)=FALSE,FALSE,IF('Schedule 3'!$G429="",FALSE,TRUE))</f>
        <v>0</v>
      </c>
      <c r="FG122" s="474"/>
      <c r="FH122" s="474"/>
      <c r="FI122" s="474"/>
      <c r="FJ122" s="474"/>
      <c r="FK122" s="472" t="b">
        <f>IF(ISNUMBER('Schedule 3'!FK431)=FALSE,FALSE,IF('Schedule 3'!$G429="",FALSE,TRUE))</f>
        <v>0</v>
      </c>
      <c r="FL122" s="474"/>
      <c r="FM122" s="474"/>
      <c r="FN122" s="474"/>
      <c r="FO122" s="474"/>
      <c r="FP122" s="472" t="b">
        <f>IF(ISNUMBER('Schedule 3'!FP431)=FALSE,FALSE,IF('Schedule 3'!$G429="",FALSE,TRUE))</f>
        <v>0</v>
      </c>
      <c r="FQ122" s="474"/>
      <c r="FR122" s="474"/>
      <c r="FS122" s="474"/>
      <c r="FT122" s="474"/>
      <c r="FU122" s="472" t="b">
        <f>IF(ISNUMBER('Schedule 3'!FU431)=FALSE,FALSE,IF('Schedule 3'!$G429="",FALSE,TRUE))</f>
        <v>0</v>
      </c>
      <c r="FV122" s="474"/>
      <c r="FW122" s="474"/>
      <c r="FX122" s="474"/>
      <c r="FY122" s="474"/>
      <c r="FZ122" s="472" t="b">
        <f>IF(ISNUMBER('Schedule 3'!FZ431)=FALSE,FALSE,IF('Schedule 3'!$G429="",FALSE,TRUE))</f>
        <v>0</v>
      </c>
      <c r="GA122" s="474"/>
      <c r="GB122" s="474"/>
      <c r="GC122" s="474"/>
      <c r="GD122" s="474"/>
      <c r="GE122" s="472" t="b">
        <f>IF(ISNUMBER('Schedule 3'!GE431)=FALSE,FALSE,IF('Schedule 3'!$G429="",FALSE,TRUE))</f>
        <v>0</v>
      </c>
      <c r="GF122" s="474"/>
      <c r="GG122" s="474"/>
      <c r="GH122" s="474"/>
      <c r="GI122" s="474"/>
      <c r="GJ122" s="472" t="b">
        <f>IF(ISNUMBER('Schedule 3'!GJ431)=FALSE,FALSE,IF('Schedule 3'!$G429="",FALSE,TRUE))</f>
        <v>0</v>
      </c>
      <c r="GK122" s="474"/>
      <c r="GL122" s="474"/>
      <c r="GM122" s="474"/>
      <c r="GN122" s="474"/>
      <c r="GO122" s="472" t="b">
        <f>IF(ISNUMBER('Schedule 3'!GO431)=FALSE,FALSE,IF('Schedule 3'!$G429="",FALSE,TRUE))</f>
        <v>0</v>
      </c>
      <c r="GP122" s="474"/>
      <c r="GQ122" s="474"/>
      <c r="GR122" s="474"/>
      <c r="GS122" s="474"/>
      <c r="GT122" s="472" t="b">
        <f>IF(ISNUMBER('Schedule 3'!GT431)=FALSE,FALSE,IF('Schedule 3'!$G429="",FALSE,TRUE))</f>
        <v>0</v>
      </c>
      <c r="GU122" s="474"/>
      <c r="GV122" s="474"/>
      <c r="GW122" s="474"/>
      <c r="GX122" s="474"/>
      <c r="GY122" s="472" t="b">
        <f>IF(ISNUMBER('Schedule 3'!GY431)=FALSE,FALSE,IF('Schedule 3'!$G429="",FALSE,TRUE))</f>
        <v>0</v>
      </c>
      <c r="GZ122" s="474"/>
      <c r="HA122" s="474"/>
      <c r="HB122" s="472"/>
      <c r="HC122" s="472"/>
      <c r="HD122" s="472" t="b">
        <f>IF(ISNUMBER('Schedule 3'!HD431)=FALSE,FALSE,IF('Schedule 3'!$G429="",FALSE,TRUE))</f>
        <v>0</v>
      </c>
      <c r="HE122" s="474"/>
      <c r="HF122" s="474"/>
      <c r="HG122" s="474"/>
      <c r="HH122" s="474"/>
      <c r="HI122" s="472" t="b">
        <f>IF(ISNUMBER('Schedule 3'!HI431)=FALSE,FALSE,IF('Schedule 3'!$G429="",FALSE,TRUE))</f>
        <v>0</v>
      </c>
      <c r="HJ122" s="474"/>
      <c r="HK122" s="474"/>
      <c r="HL122" s="474"/>
      <c r="HM122" s="474"/>
      <c r="HN122" s="472" t="b">
        <f>IF(ISNUMBER('Schedule 3'!HN431)=FALSE,FALSE,IF('Schedule 3'!$G429="",FALSE,TRUE))</f>
        <v>0</v>
      </c>
      <c r="HO122" s="474"/>
      <c r="HP122" s="474"/>
      <c r="HQ122" s="474"/>
      <c r="HR122" s="474"/>
      <c r="HS122" s="472" t="b">
        <f>IF(ISNUMBER('Schedule 3'!HS431)=FALSE,FALSE,IF('Schedule 3'!$G429="",FALSE,TRUE))</f>
        <v>0</v>
      </c>
      <c r="HT122" s="474"/>
      <c r="HU122" s="474"/>
      <c r="HV122" s="474"/>
      <c r="HW122" s="474"/>
      <c r="HX122" s="472" t="b">
        <f>IF(ISNUMBER('Schedule 3'!HX431)=FALSE,FALSE,IF('Schedule 3'!$G429="",FALSE,TRUE))</f>
        <v>0</v>
      </c>
      <c r="HY122" s="474"/>
      <c r="HZ122" s="474"/>
      <c r="IA122" s="474"/>
      <c r="IB122" s="474"/>
      <c r="IC122" s="472" t="b">
        <f>IF(ISNUMBER('Schedule 3'!IC431)=FALSE,FALSE,IF('Schedule 3'!$G429="",FALSE,TRUE))</f>
        <v>0</v>
      </c>
      <c r="ID122" s="474"/>
      <c r="IE122" s="474"/>
      <c r="IF122" s="474"/>
      <c r="IG122" s="474"/>
      <c r="IH122" s="472" t="b">
        <f>IF(ISNUMBER('Schedule 3'!IH431)=FALSE,FALSE,IF('Schedule 3'!$G429="",FALSE,TRUE))</f>
        <v>0</v>
      </c>
      <c r="II122" s="474"/>
      <c r="IJ122" s="474"/>
      <c r="IK122" s="474"/>
      <c r="IL122" s="474"/>
      <c r="IM122" s="472" t="b">
        <f>IF(ISNUMBER('Schedule 3'!IM431)=FALSE,FALSE,IF('Schedule 3'!$G429="",FALSE,TRUE))</f>
        <v>0</v>
      </c>
      <c r="IN122" s="474"/>
      <c r="IO122" s="474"/>
      <c r="IP122" s="474"/>
      <c r="IQ122" s="474"/>
      <c r="IR122" s="472" t="b">
        <f>IF(ISNUMBER('Schedule 3'!IR431)=FALSE,FALSE,IF('Schedule 3'!$G429="",FALSE,TRUE))</f>
        <v>0</v>
      </c>
      <c r="IS122" s="474"/>
      <c r="IT122" s="474"/>
      <c r="IU122" s="474"/>
      <c r="IV122" s="474"/>
      <c r="IW122" s="472" t="b">
        <f>IF(ISNUMBER('Schedule 3'!IW431)=FALSE,FALSE,IF('Schedule 3'!$G429="",FALSE,TRUE))</f>
        <v>0</v>
      </c>
      <c r="IX122" s="474"/>
      <c r="IY122" s="465"/>
      <c r="IZ122" s="78"/>
    </row>
    <row r="123" spans="2:260" x14ac:dyDescent="0.35">
      <c r="B123" s="469"/>
      <c r="C123" s="4" t="s">
        <v>600</v>
      </c>
      <c r="D123" s="470" t="s">
        <v>601</v>
      </c>
      <c r="E123" s="470"/>
      <c r="F123" s="471"/>
      <c r="G123" s="472"/>
      <c r="H123" s="473"/>
      <c r="I123" s="472"/>
      <c r="J123" s="471"/>
      <c r="K123" s="472"/>
      <c r="L123" s="472" t="b">
        <f>IF(ISNUMBER('Schedule 3'!L439)=FALSE,FALSE,IF('Schedule 3'!$G437="",FALSE,TRUE))</f>
        <v>0</v>
      </c>
      <c r="M123" s="474"/>
      <c r="N123" s="474"/>
      <c r="O123" s="474"/>
      <c r="P123" s="474"/>
      <c r="Q123" s="472" t="b">
        <f>IF(ISNUMBER('Schedule 3'!Q439)=FALSE,FALSE,IF('Schedule 3'!$G437="",FALSE,TRUE))</f>
        <v>0</v>
      </c>
      <c r="R123" s="474"/>
      <c r="S123" s="474"/>
      <c r="T123" s="474"/>
      <c r="U123" s="474"/>
      <c r="V123" s="472" t="b">
        <f>IF(ISNUMBER('Schedule 3'!V439)=FALSE,FALSE,IF('Schedule 3'!$G437="",FALSE,TRUE))</f>
        <v>0</v>
      </c>
      <c r="W123" s="474"/>
      <c r="X123" s="474"/>
      <c r="Y123" s="474"/>
      <c r="Z123" s="474"/>
      <c r="AA123" s="472" t="b">
        <f>IF(ISNUMBER('Schedule 3'!AA439)=FALSE,FALSE,IF('Schedule 3'!$G437="",FALSE,TRUE))</f>
        <v>0</v>
      </c>
      <c r="AB123" s="474"/>
      <c r="AC123" s="474"/>
      <c r="AD123" s="474"/>
      <c r="AE123" s="474"/>
      <c r="AF123" s="472" t="b">
        <f>IF(ISNUMBER('Schedule 3'!AF439)=FALSE,FALSE,IF('Schedule 3'!$G437="",FALSE,TRUE))</f>
        <v>0</v>
      </c>
      <c r="AG123" s="474"/>
      <c r="AH123" s="474"/>
      <c r="AI123" s="474"/>
      <c r="AJ123" s="474"/>
      <c r="AK123" s="472" t="b">
        <f>IF(ISNUMBER('Schedule 3'!AK439)=FALSE,FALSE,IF('Schedule 3'!$G437="",FALSE,TRUE))</f>
        <v>0</v>
      </c>
      <c r="AL123" s="474"/>
      <c r="AM123" s="474"/>
      <c r="AN123" s="474"/>
      <c r="AO123" s="474"/>
      <c r="AP123" s="472" t="b">
        <f>IF(ISNUMBER('Schedule 3'!AP439)=FALSE,FALSE,IF('Schedule 3'!$G437="",FALSE,TRUE))</f>
        <v>0</v>
      </c>
      <c r="AQ123" s="474"/>
      <c r="AR123" s="474"/>
      <c r="AS123" s="474"/>
      <c r="AT123" s="474"/>
      <c r="AU123" s="472" t="b">
        <f>IF(ISNUMBER('Schedule 3'!AU439)=FALSE,FALSE,IF('Schedule 3'!$G437="",FALSE,TRUE))</f>
        <v>0</v>
      </c>
      <c r="AV123" s="474"/>
      <c r="AW123" s="474"/>
      <c r="AX123" s="474"/>
      <c r="AY123" s="474"/>
      <c r="AZ123" s="472" t="b">
        <f>IF(ISNUMBER('Schedule 3'!AZ439)=FALSE,FALSE,IF('Schedule 3'!$G437="",FALSE,TRUE))</f>
        <v>0</v>
      </c>
      <c r="BA123" s="474"/>
      <c r="BB123" s="474"/>
      <c r="BC123" s="474"/>
      <c r="BD123" s="474"/>
      <c r="BE123" s="472" t="b">
        <f>IF(ISNUMBER('Schedule 3'!BE439)=FALSE,FALSE,IF('Schedule 3'!$G437="",FALSE,TRUE))</f>
        <v>0</v>
      </c>
      <c r="BF123" s="474"/>
      <c r="BG123" s="474"/>
      <c r="BH123" s="472"/>
      <c r="BI123" s="472"/>
      <c r="BJ123" s="472" t="b">
        <f>IF(ISNUMBER('Schedule 3'!BJ439)=FALSE,FALSE,IF('Schedule 3'!$G437="",FALSE,TRUE))</f>
        <v>0</v>
      </c>
      <c r="BK123" s="474"/>
      <c r="BL123" s="474"/>
      <c r="BM123" s="474"/>
      <c r="BN123" s="474"/>
      <c r="BO123" s="472" t="b">
        <f>IF(ISNUMBER('Schedule 3'!BO439)=FALSE,FALSE,IF('Schedule 3'!$G437="",FALSE,TRUE))</f>
        <v>0</v>
      </c>
      <c r="BP123" s="474"/>
      <c r="BQ123" s="474"/>
      <c r="BR123" s="474"/>
      <c r="BS123" s="474"/>
      <c r="BT123" s="472" t="b">
        <f>IF(ISNUMBER('Schedule 3'!BT439)=FALSE,FALSE,IF('Schedule 3'!$G437="",FALSE,TRUE))</f>
        <v>0</v>
      </c>
      <c r="BU123" s="474"/>
      <c r="BV123" s="474"/>
      <c r="BW123" s="474"/>
      <c r="BX123" s="474"/>
      <c r="BY123" s="472" t="b">
        <f>IF(ISNUMBER('Schedule 3'!BY439)=FALSE,FALSE,IF('Schedule 3'!$G437="",FALSE,TRUE))</f>
        <v>0</v>
      </c>
      <c r="BZ123" s="474"/>
      <c r="CA123" s="474"/>
      <c r="CB123" s="474"/>
      <c r="CC123" s="474"/>
      <c r="CD123" s="472" t="b">
        <f>IF(ISNUMBER('Schedule 3'!CD439)=FALSE,FALSE,IF('Schedule 3'!$G437="",FALSE,TRUE))</f>
        <v>0</v>
      </c>
      <c r="CE123" s="474"/>
      <c r="CF123" s="474"/>
      <c r="CG123" s="474"/>
      <c r="CH123" s="474"/>
      <c r="CI123" s="472" t="b">
        <f>IF(ISNUMBER('Schedule 3'!CI439)=FALSE,FALSE,IF('Schedule 3'!$G437="",FALSE,TRUE))</f>
        <v>0</v>
      </c>
      <c r="CJ123" s="474"/>
      <c r="CK123" s="474"/>
      <c r="CL123" s="474"/>
      <c r="CM123" s="474"/>
      <c r="CN123" s="472" t="b">
        <f>IF(ISNUMBER('Schedule 3'!CN439)=FALSE,FALSE,IF('Schedule 3'!$G437="",FALSE,TRUE))</f>
        <v>0</v>
      </c>
      <c r="CO123" s="474"/>
      <c r="CP123" s="474"/>
      <c r="CQ123" s="474"/>
      <c r="CR123" s="474"/>
      <c r="CS123" s="472" t="b">
        <f>IF(ISNUMBER('Schedule 3'!CS439)=FALSE,FALSE,IF('Schedule 3'!$G437="",FALSE,TRUE))</f>
        <v>0</v>
      </c>
      <c r="CT123" s="474"/>
      <c r="CU123" s="474"/>
      <c r="CV123" s="474"/>
      <c r="CW123" s="474"/>
      <c r="CX123" s="472" t="b">
        <f>IF(ISNUMBER('Schedule 3'!CX439)=FALSE,FALSE,IF('Schedule 3'!$G437="",FALSE,TRUE))</f>
        <v>0</v>
      </c>
      <c r="CY123" s="474"/>
      <c r="CZ123" s="474"/>
      <c r="DA123" s="474"/>
      <c r="DB123" s="474"/>
      <c r="DC123" s="472" t="b">
        <f>IF(ISNUMBER('Schedule 3'!DC439)=FALSE,FALSE,IF('Schedule 3'!$G437="",FALSE,TRUE))</f>
        <v>0</v>
      </c>
      <c r="DD123" s="474"/>
      <c r="DE123" s="474"/>
      <c r="DF123" s="472"/>
      <c r="DG123" s="472"/>
      <c r="DH123" s="472" t="b">
        <f>IF(ISNUMBER('Schedule 3'!DH439)=FALSE,FALSE,IF('Schedule 3'!$G437="",FALSE,TRUE))</f>
        <v>0</v>
      </c>
      <c r="DI123" s="474"/>
      <c r="DJ123" s="474"/>
      <c r="DK123" s="474"/>
      <c r="DL123" s="474"/>
      <c r="DM123" s="472" t="b">
        <f>IF(ISNUMBER('Schedule 3'!DM439)=FALSE,FALSE,IF('Schedule 3'!$G437="",FALSE,TRUE))</f>
        <v>0</v>
      </c>
      <c r="DN123" s="474"/>
      <c r="DO123" s="474"/>
      <c r="DP123" s="474"/>
      <c r="DQ123" s="474"/>
      <c r="DR123" s="472" t="b">
        <f>IF(ISNUMBER('Schedule 3'!DR439)=FALSE,FALSE,IF('Schedule 3'!$G437="",FALSE,TRUE))</f>
        <v>0</v>
      </c>
      <c r="DS123" s="474"/>
      <c r="DT123" s="474"/>
      <c r="DU123" s="474"/>
      <c r="DV123" s="474"/>
      <c r="DW123" s="472" t="b">
        <f>IF(ISNUMBER('Schedule 3'!DW439)=FALSE,FALSE,IF('Schedule 3'!$G437="",FALSE,TRUE))</f>
        <v>0</v>
      </c>
      <c r="DX123" s="474"/>
      <c r="DY123" s="474"/>
      <c r="DZ123" s="474"/>
      <c r="EA123" s="474"/>
      <c r="EB123" s="472" t="b">
        <f>IF(ISNUMBER('Schedule 3'!EB439)=FALSE,FALSE,IF('Schedule 3'!$G437="",FALSE,TRUE))</f>
        <v>0</v>
      </c>
      <c r="EC123" s="474"/>
      <c r="ED123" s="474"/>
      <c r="EE123" s="474"/>
      <c r="EF123" s="474"/>
      <c r="EG123" s="472" t="b">
        <f>IF(ISNUMBER('Schedule 3'!EG439)=FALSE,FALSE,IF('Schedule 3'!$G437="",FALSE,TRUE))</f>
        <v>0</v>
      </c>
      <c r="EH123" s="474"/>
      <c r="EI123" s="474"/>
      <c r="EJ123" s="474"/>
      <c r="EK123" s="474"/>
      <c r="EL123" s="472" t="b">
        <f>IF(ISNUMBER('Schedule 3'!EL439)=FALSE,FALSE,IF('Schedule 3'!$G437="",FALSE,TRUE))</f>
        <v>0</v>
      </c>
      <c r="EM123" s="474"/>
      <c r="EN123" s="474"/>
      <c r="EO123" s="474"/>
      <c r="EP123" s="474"/>
      <c r="EQ123" s="472" t="b">
        <f>IF(ISNUMBER('Schedule 3'!EQ439)=FALSE,FALSE,IF('Schedule 3'!$G437="",FALSE,TRUE))</f>
        <v>0</v>
      </c>
      <c r="ER123" s="474"/>
      <c r="ES123" s="474"/>
      <c r="ET123" s="474"/>
      <c r="EU123" s="474"/>
      <c r="EV123" s="472" t="b">
        <f>IF(ISNUMBER('Schedule 3'!EV439)=FALSE,FALSE,IF('Schedule 3'!$G437="",FALSE,TRUE))</f>
        <v>0</v>
      </c>
      <c r="EW123" s="474"/>
      <c r="EX123" s="474"/>
      <c r="EY123" s="474"/>
      <c r="EZ123" s="474"/>
      <c r="FA123" s="472" t="b">
        <f>IF(ISNUMBER('Schedule 3'!FA439)=FALSE,FALSE,IF('Schedule 3'!$G437="",FALSE,TRUE))</f>
        <v>0</v>
      </c>
      <c r="FB123" s="474"/>
      <c r="FC123" s="474"/>
      <c r="FD123" s="472"/>
      <c r="FE123" s="472"/>
      <c r="FF123" s="472" t="b">
        <f>IF(ISNUMBER('Schedule 3'!FF439)=FALSE,FALSE,IF('Schedule 3'!$G437="",FALSE,TRUE))</f>
        <v>0</v>
      </c>
      <c r="FG123" s="474"/>
      <c r="FH123" s="474"/>
      <c r="FI123" s="474"/>
      <c r="FJ123" s="474"/>
      <c r="FK123" s="472" t="b">
        <f>IF(ISNUMBER('Schedule 3'!FK439)=FALSE,FALSE,IF('Schedule 3'!$G437="",FALSE,TRUE))</f>
        <v>0</v>
      </c>
      <c r="FL123" s="474"/>
      <c r="FM123" s="474"/>
      <c r="FN123" s="474"/>
      <c r="FO123" s="474"/>
      <c r="FP123" s="472" t="b">
        <f>IF(ISNUMBER('Schedule 3'!FP439)=FALSE,FALSE,IF('Schedule 3'!$G437="",FALSE,TRUE))</f>
        <v>0</v>
      </c>
      <c r="FQ123" s="474"/>
      <c r="FR123" s="474"/>
      <c r="FS123" s="474"/>
      <c r="FT123" s="474"/>
      <c r="FU123" s="472" t="b">
        <f>IF(ISNUMBER('Schedule 3'!FU439)=FALSE,FALSE,IF('Schedule 3'!$G437="",FALSE,TRUE))</f>
        <v>0</v>
      </c>
      <c r="FV123" s="474"/>
      <c r="FW123" s="474"/>
      <c r="FX123" s="474"/>
      <c r="FY123" s="474"/>
      <c r="FZ123" s="472" t="b">
        <f>IF(ISNUMBER('Schedule 3'!FZ439)=FALSE,FALSE,IF('Schedule 3'!$G437="",FALSE,TRUE))</f>
        <v>0</v>
      </c>
      <c r="GA123" s="474"/>
      <c r="GB123" s="474"/>
      <c r="GC123" s="474"/>
      <c r="GD123" s="474"/>
      <c r="GE123" s="472" t="b">
        <f>IF(ISNUMBER('Schedule 3'!GE439)=FALSE,FALSE,IF('Schedule 3'!$G437="",FALSE,TRUE))</f>
        <v>0</v>
      </c>
      <c r="GF123" s="474"/>
      <c r="GG123" s="474"/>
      <c r="GH123" s="474"/>
      <c r="GI123" s="474"/>
      <c r="GJ123" s="472" t="b">
        <f>IF(ISNUMBER('Schedule 3'!GJ439)=FALSE,FALSE,IF('Schedule 3'!$G437="",FALSE,TRUE))</f>
        <v>0</v>
      </c>
      <c r="GK123" s="474"/>
      <c r="GL123" s="474"/>
      <c r="GM123" s="474"/>
      <c r="GN123" s="474"/>
      <c r="GO123" s="472" t="b">
        <f>IF(ISNUMBER('Schedule 3'!GO439)=FALSE,FALSE,IF('Schedule 3'!$G437="",FALSE,TRUE))</f>
        <v>0</v>
      </c>
      <c r="GP123" s="474"/>
      <c r="GQ123" s="474"/>
      <c r="GR123" s="474"/>
      <c r="GS123" s="474"/>
      <c r="GT123" s="472" t="b">
        <f>IF(ISNUMBER('Schedule 3'!GT439)=FALSE,FALSE,IF('Schedule 3'!$G437="",FALSE,TRUE))</f>
        <v>0</v>
      </c>
      <c r="GU123" s="474"/>
      <c r="GV123" s="474"/>
      <c r="GW123" s="474"/>
      <c r="GX123" s="474"/>
      <c r="GY123" s="472" t="b">
        <f>IF(ISNUMBER('Schedule 3'!GY439)=FALSE,FALSE,IF('Schedule 3'!$G437="",FALSE,TRUE))</f>
        <v>0</v>
      </c>
      <c r="GZ123" s="474"/>
      <c r="HA123" s="474"/>
      <c r="HB123" s="472"/>
      <c r="HC123" s="472"/>
      <c r="HD123" s="472" t="b">
        <f>IF(ISNUMBER('Schedule 3'!HD439)=FALSE,FALSE,IF('Schedule 3'!$G437="",FALSE,TRUE))</f>
        <v>0</v>
      </c>
      <c r="HE123" s="474"/>
      <c r="HF123" s="474"/>
      <c r="HG123" s="474"/>
      <c r="HH123" s="474"/>
      <c r="HI123" s="472" t="b">
        <f>IF(ISNUMBER('Schedule 3'!HI439)=FALSE,FALSE,IF('Schedule 3'!$G437="",FALSE,TRUE))</f>
        <v>0</v>
      </c>
      <c r="HJ123" s="474"/>
      <c r="HK123" s="474"/>
      <c r="HL123" s="474"/>
      <c r="HM123" s="474"/>
      <c r="HN123" s="472" t="b">
        <f>IF(ISNUMBER('Schedule 3'!HN439)=FALSE,FALSE,IF('Schedule 3'!$G437="",FALSE,TRUE))</f>
        <v>0</v>
      </c>
      <c r="HO123" s="474"/>
      <c r="HP123" s="474"/>
      <c r="HQ123" s="474"/>
      <c r="HR123" s="474"/>
      <c r="HS123" s="472" t="b">
        <f>IF(ISNUMBER('Schedule 3'!HS439)=FALSE,FALSE,IF('Schedule 3'!$G437="",FALSE,TRUE))</f>
        <v>0</v>
      </c>
      <c r="HT123" s="474"/>
      <c r="HU123" s="474"/>
      <c r="HV123" s="474"/>
      <c r="HW123" s="474"/>
      <c r="HX123" s="472" t="b">
        <f>IF(ISNUMBER('Schedule 3'!HX439)=FALSE,FALSE,IF('Schedule 3'!$G437="",FALSE,TRUE))</f>
        <v>0</v>
      </c>
      <c r="HY123" s="474"/>
      <c r="HZ123" s="474"/>
      <c r="IA123" s="474"/>
      <c r="IB123" s="474"/>
      <c r="IC123" s="472" t="b">
        <f>IF(ISNUMBER('Schedule 3'!IC439)=FALSE,FALSE,IF('Schedule 3'!$G437="",FALSE,TRUE))</f>
        <v>0</v>
      </c>
      <c r="ID123" s="474"/>
      <c r="IE123" s="474"/>
      <c r="IF123" s="474"/>
      <c r="IG123" s="474"/>
      <c r="IH123" s="472" t="b">
        <f>IF(ISNUMBER('Schedule 3'!IH439)=FALSE,FALSE,IF('Schedule 3'!$G437="",FALSE,TRUE))</f>
        <v>0</v>
      </c>
      <c r="II123" s="474"/>
      <c r="IJ123" s="474"/>
      <c r="IK123" s="474"/>
      <c r="IL123" s="474"/>
      <c r="IM123" s="472" t="b">
        <f>IF(ISNUMBER('Schedule 3'!IM439)=FALSE,FALSE,IF('Schedule 3'!$G437="",FALSE,TRUE))</f>
        <v>0</v>
      </c>
      <c r="IN123" s="474"/>
      <c r="IO123" s="474"/>
      <c r="IP123" s="474"/>
      <c r="IQ123" s="474"/>
      <c r="IR123" s="472" t="b">
        <f>IF(ISNUMBER('Schedule 3'!IR439)=FALSE,FALSE,IF('Schedule 3'!$G437="",FALSE,TRUE))</f>
        <v>0</v>
      </c>
      <c r="IS123" s="474"/>
      <c r="IT123" s="474"/>
      <c r="IU123" s="474"/>
      <c r="IV123" s="474"/>
      <c r="IW123" s="472" t="b">
        <f>IF(ISNUMBER('Schedule 3'!IW439)=FALSE,FALSE,IF('Schedule 3'!$G437="",FALSE,TRUE))</f>
        <v>0</v>
      </c>
      <c r="IX123" s="474"/>
      <c r="IY123" s="465"/>
      <c r="IZ123" s="78"/>
    </row>
    <row r="124" spans="2:260" x14ac:dyDescent="0.35">
      <c r="B124" s="469"/>
      <c r="C124" s="4" t="s">
        <v>605</v>
      </c>
      <c r="D124" s="470" t="s">
        <v>606</v>
      </c>
      <c r="E124" s="470"/>
      <c r="F124" s="471"/>
      <c r="G124" s="472"/>
      <c r="H124" s="473"/>
      <c r="I124" s="472"/>
      <c r="J124" s="471"/>
      <c r="K124" s="472"/>
      <c r="L124" s="472" t="b">
        <f>IF(ISNUMBER('Schedule 3'!L447)=FALSE,FALSE,IF('Schedule 3'!$G445="",FALSE,TRUE))</f>
        <v>0</v>
      </c>
      <c r="M124" s="474"/>
      <c r="N124" s="474"/>
      <c r="O124" s="474"/>
      <c r="P124" s="474"/>
      <c r="Q124" s="472" t="b">
        <f>IF(ISNUMBER('Schedule 3'!Q447)=FALSE,FALSE,IF('Schedule 3'!$G445="",FALSE,TRUE))</f>
        <v>0</v>
      </c>
      <c r="R124" s="474"/>
      <c r="S124" s="474"/>
      <c r="T124" s="474"/>
      <c r="U124" s="474"/>
      <c r="V124" s="472" t="b">
        <f>IF(ISNUMBER('Schedule 3'!V447)=FALSE,FALSE,IF('Schedule 3'!$G445="",FALSE,TRUE))</f>
        <v>0</v>
      </c>
      <c r="W124" s="474"/>
      <c r="X124" s="474"/>
      <c r="Y124" s="474"/>
      <c r="Z124" s="474"/>
      <c r="AA124" s="472" t="b">
        <f>IF(ISNUMBER('Schedule 3'!AA447)=FALSE,FALSE,IF('Schedule 3'!$G445="",FALSE,TRUE))</f>
        <v>0</v>
      </c>
      <c r="AB124" s="474"/>
      <c r="AC124" s="474"/>
      <c r="AD124" s="474"/>
      <c r="AE124" s="474"/>
      <c r="AF124" s="472" t="b">
        <f>IF(ISNUMBER('Schedule 3'!AF447)=FALSE,FALSE,IF('Schedule 3'!$G445="",FALSE,TRUE))</f>
        <v>0</v>
      </c>
      <c r="AG124" s="474"/>
      <c r="AH124" s="474"/>
      <c r="AI124" s="474"/>
      <c r="AJ124" s="474"/>
      <c r="AK124" s="472" t="b">
        <f>IF(ISNUMBER('Schedule 3'!AK447)=FALSE,FALSE,IF('Schedule 3'!$G445="",FALSE,TRUE))</f>
        <v>0</v>
      </c>
      <c r="AL124" s="474"/>
      <c r="AM124" s="474"/>
      <c r="AN124" s="474"/>
      <c r="AO124" s="474"/>
      <c r="AP124" s="472" t="b">
        <f>IF(ISNUMBER('Schedule 3'!AP447)=FALSE,FALSE,IF('Schedule 3'!$G445="",FALSE,TRUE))</f>
        <v>0</v>
      </c>
      <c r="AQ124" s="474"/>
      <c r="AR124" s="474"/>
      <c r="AS124" s="474"/>
      <c r="AT124" s="474"/>
      <c r="AU124" s="472" t="b">
        <f>IF(ISNUMBER('Schedule 3'!AU447)=FALSE,FALSE,IF('Schedule 3'!$G445="",FALSE,TRUE))</f>
        <v>0</v>
      </c>
      <c r="AV124" s="474"/>
      <c r="AW124" s="474"/>
      <c r="AX124" s="474"/>
      <c r="AY124" s="474"/>
      <c r="AZ124" s="472" t="b">
        <f>IF(ISNUMBER('Schedule 3'!AZ447)=FALSE,FALSE,IF('Schedule 3'!$G445="",FALSE,TRUE))</f>
        <v>0</v>
      </c>
      <c r="BA124" s="474"/>
      <c r="BB124" s="474"/>
      <c r="BC124" s="474"/>
      <c r="BD124" s="474"/>
      <c r="BE124" s="472" t="b">
        <f>IF(ISNUMBER('Schedule 3'!BE447)=FALSE,FALSE,IF('Schedule 3'!$G445="",FALSE,TRUE))</f>
        <v>0</v>
      </c>
      <c r="BF124" s="474"/>
      <c r="BG124" s="474"/>
      <c r="BH124" s="472"/>
      <c r="BI124" s="472"/>
      <c r="BJ124" s="472" t="b">
        <f>IF(ISNUMBER('Schedule 3'!BJ447)=FALSE,FALSE,IF('Schedule 3'!$G445="",FALSE,TRUE))</f>
        <v>0</v>
      </c>
      <c r="BK124" s="474"/>
      <c r="BL124" s="474"/>
      <c r="BM124" s="474"/>
      <c r="BN124" s="474"/>
      <c r="BO124" s="472" t="b">
        <f>IF(ISNUMBER('Schedule 3'!BO447)=FALSE,FALSE,IF('Schedule 3'!$G445="",FALSE,TRUE))</f>
        <v>0</v>
      </c>
      <c r="BP124" s="474"/>
      <c r="BQ124" s="474"/>
      <c r="BR124" s="474"/>
      <c r="BS124" s="474"/>
      <c r="BT124" s="472" t="b">
        <f>IF(ISNUMBER('Schedule 3'!BT447)=FALSE,FALSE,IF('Schedule 3'!$G445="",FALSE,TRUE))</f>
        <v>0</v>
      </c>
      <c r="BU124" s="474"/>
      <c r="BV124" s="474"/>
      <c r="BW124" s="474"/>
      <c r="BX124" s="474"/>
      <c r="BY124" s="472" t="b">
        <f>IF(ISNUMBER('Schedule 3'!BY447)=FALSE,FALSE,IF('Schedule 3'!$G445="",FALSE,TRUE))</f>
        <v>0</v>
      </c>
      <c r="BZ124" s="474"/>
      <c r="CA124" s="474"/>
      <c r="CB124" s="474"/>
      <c r="CC124" s="474"/>
      <c r="CD124" s="472" t="b">
        <f>IF(ISNUMBER('Schedule 3'!CD447)=FALSE,FALSE,IF('Schedule 3'!$G445="",FALSE,TRUE))</f>
        <v>0</v>
      </c>
      <c r="CE124" s="474"/>
      <c r="CF124" s="474"/>
      <c r="CG124" s="474"/>
      <c r="CH124" s="474"/>
      <c r="CI124" s="472" t="b">
        <f>IF(ISNUMBER('Schedule 3'!CI447)=FALSE,FALSE,IF('Schedule 3'!$G445="",FALSE,TRUE))</f>
        <v>0</v>
      </c>
      <c r="CJ124" s="474"/>
      <c r="CK124" s="474"/>
      <c r="CL124" s="474"/>
      <c r="CM124" s="474"/>
      <c r="CN124" s="472" t="b">
        <f>IF(ISNUMBER('Schedule 3'!CN447)=FALSE,FALSE,IF('Schedule 3'!$G445="",FALSE,TRUE))</f>
        <v>0</v>
      </c>
      <c r="CO124" s="474"/>
      <c r="CP124" s="474"/>
      <c r="CQ124" s="474"/>
      <c r="CR124" s="474"/>
      <c r="CS124" s="472" t="b">
        <f>IF(ISNUMBER('Schedule 3'!CS447)=FALSE,FALSE,IF('Schedule 3'!$G445="",FALSE,TRUE))</f>
        <v>0</v>
      </c>
      <c r="CT124" s="474"/>
      <c r="CU124" s="474"/>
      <c r="CV124" s="474"/>
      <c r="CW124" s="474"/>
      <c r="CX124" s="472" t="b">
        <f>IF(ISNUMBER('Schedule 3'!CX447)=FALSE,FALSE,IF('Schedule 3'!$G445="",FALSE,TRUE))</f>
        <v>0</v>
      </c>
      <c r="CY124" s="474"/>
      <c r="CZ124" s="474"/>
      <c r="DA124" s="474"/>
      <c r="DB124" s="474"/>
      <c r="DC124" s="472" t="b">
        <f>IF(ISNUMBER('Schedule 3'!DC447)=FALSE,FALSE,IF('Schedule 3'!$G445="",FALSE,TRUE))</f>
        <v>0</v>
      </c>
      <c r="DD124" s="474"/>
      <c r="DE124" s="474"/>
      <c r="DF124" s="472"/>
      <c r="DG124" s="472"/>
      <c r="DH124" s="472" t="b">
        <f>IF(ISNUMBER('Schedule 3'!DH447)=FALSE,FALSE,IF('Schedule 3'!$G445="",FALSE,TRUE))</f>
        <v>0</v>
      </c>
      <c r="DI124" s="474"/>
      <c r="DJ124" s="474"/>
      <c r="DK124" s="474"/>
      <c r="DL124" s="474"/>
      <c r="DM124" s="472" t="b">
        <f>IF(ISNUMBER('Schedule 3'!DM447)=FALSE,FALSE,IF('Schedule 3'!$G445="",FALSE,TRUE))</f>
        <v>0</v>
      </c>
      <c r="DN124" s="474"/>
      <c r="DO124" s="474"/>
      <c r="DP124" s="474"/>
      <c r="DQ124" s="474"/>
      <c r="DR124" s="472" t="b">
        <f>IF(ISNUMBER('Schedule 3'!DR447)=FALSE,FALSE,IF('Schedule 3'!$G445="",FALSE,TRUE))</f>
        <v>0</v>
      </c>
      <c r="DS124" s="474"/>
      <c r="DT124" s="474"/>
      <c r="DU124" s="474"/>
      <c r="DV124" s="474"/>
      <c r="DW124" s="472" t="b">
        <f>IF(ISNUMBER('Schedule 3'!DW447)=FALSE,FALSE,IF('Schedule 3'!$G445="",FALSE,TRUE))</f>
        <v>0</v>
      </c>
      <c r="DX124" s="474"/>
      <c r="DY124" s="474"/>
      <c r="DZ124" s="474"/>
      <c r="EA124" s="474"/>
      <c r="EB124" s="472" t="b">
        <f>IF(ISNUMBER('Schedule 3'!EB447)=FALSE,FALSE,IF('Schedule 3'!$G445="",FALSE,TRUE))</f>
        <v>0</v>
      </c>
      <c r="EC124" s="474"/>
      <c r="ED124" s="474"/>
      <c r="EE124" s="474"/>
      <c r="EF124" s="474"/>
      <c r="EG124" s="472" t="b">
        <f>IF(ISNUMBER('Schedule 3'!EG447)=FALSE,FALSE,IF('Schedule 3'!$G445="",FALSE,TRUE))</f>
        <v>0</v>
      </c>
      <c r="EH124" s="474"/>
      <c r="EI124" s="474"/>
      <c r="EJ124" s="474"/>
      <c r="EK124" s="474"/>
      <c r="EL124" s="472" t="b">
        <f>IF(ISNUMBER('Schedule 3'!EL447)=FALSE,FALSE,IF('Schedule 3'!$G445="",FALSE,TRUE))</f>
        <v>0</v>
      </c>
      <c r="EM124" s="474"/>
      <c r="EN124" s="474"/>
      <c r="EO124" s="474"/>
      <c r="EP124" s="474"/>
      <c r="EQ124" s="472" t="b">
        <f>IF(ISNUMBER('Schedule 3'!EQ447)=FALSE,FALSE,IF('Schedule 3'!$G445="",FALSE,TRUE))</f>
        <v>0</v>
      </c>
      <c r="ER124" s="474"/>
      <c r="ES124" s="474"/>
      <c r="ET124" s="474"/>
      <c r="EU124" s="474"/>
      <c r="EV124" s="472" t="b">
        <f>IF(ISNUMBER('Schedule 3'!EV447)=FALSE,FALSE,IF('Schedule 3'!$G445="",FALSE,TRUE))</f>
        <v>0</v>
      </c>
      <c r="EW124" s="474"/>
      <c r="EX124" s="474"/>
      <c r="EY124" s="474"/>
      <c r="EZ124" s="474"/>
      <c r="FA124" s="472" t="b">
        <f>IF(ISNUMBER('Schedule 3'!FA447)=FALSE,FALSE,IF('Schedule 3'!$G445="",FALSE,TRUE))</f>
        <v>0</v>
      </c>
      <c r="FB124" s="474"/>
      <c r="FC124" s="474"/>
      <c r="FD124" s="472"/>
      <c r="FE124" s="472"/>
      <c r="FF124" s="472" t="b">
        <f>IF(ISNUMBER('Schedule 3'!FF447)=FALSE,FALSE,IF('Schedule 3'!$G445="",FALSE,TRUE))</f>
        <v>0</v>
      </c>
      <c r="FG124" s="474"/>
      <c r="FH124" s="474"/>
      <c r="FI124" s="474"/>
      <c r="FJ124" s="474"/>
      <c r="FK124" s="472" t="b">
        <f>IF(ISNUMBER('Schedule 3'!FK447)=FALSE,FALSE,IF('Schedule 3'!$G445="",FALSE,TRUE))</f>
        <v>0</v>
      </c>
      <c r="FL124" s="474"/>
      <c r="FM124" s="474"/>
      <c r="FN124" s="474"/>
      <c r="FO124" s="474"/>
      <c r="FP124" s="472" t="b">
        <f>IF(ISNUMBER('Schedule 3'!FP447)=FALSE,FALSE,IF('Schedule 3'!$G445="",FALSE,TRUE))</f>
        <v>0</v>
      </c>
      <c r="FQ124" s="474"/>
      <c r="FR124" s="474"/>
      <c r="FS124" s="474"/>
      <c r="FT124" s="474"/>
      <c r="FU124" s="472" t="b">
        <f>IF(ISNUMBER('Schedule 3'!FU447)=FALSE,FALSE,IF('Schedule 3'!$G445="",FALSE,TRUE))</f>
        <v>0</v>
      </c>
      <c r="FV124" s="474"/>
      <c r="FW124" s="474"/>
      <c r="FX124" s="474"/>
      <c r="FY124" s="474"/>
      <c r="FZ124" s="472" t="b">
        <f>IF(ISNUMBER('Schedule 3'!FZ447)=FALSE,FALSE,IF('Schedule 3'!$G445="",FALSE,TRUE))</f>
        <v>0</v>
      </c>
      <c r="GA124" s="474"/>
      <c r="GB124" s="474"/>
      <c r="GC124" s="474"/>
      <c r="GD124" s="474"/>
      <c r="GE124" s="472" t="b">
        <f>IF(ISNUMBER('Schedule 3'!GE447)=FALSE,FALSE,IF('Schedule 3'!$G445="",FALSE,TRUE))</f>
        <v>0</v>
      </c>
      <c r="GF124" s="474"/>
      <c r="GG124" s="474"/>
      <c r="GH124" s="474"/>
      <c r="GI124" s="474"/>
      <c r="GJ124" s="472" t="b">
        <f>IF(ISNUMBER('Schedule 3'!GJ447)=FALSE,FALSE,IF('Schedule 3'!$G445="",FALSE,TRUE))</f>
        <v>0</v>
      </c>
      <c r="GK124" s="474"/>
      <c r="GL124" s="474"/>
      <c r="GM124" s="474"/>
      <c r="GN124" s="474"/>
      <c r="GO124" s="472" t="b">
        <f>IF(ISNUMBER('Schedule 3'!GO447)=FALSE,FALSE,IF('Schedule 3'!$G445="",FALSE,TRUE))</f>
        <v>0</v>
      </c>
      <c r="GP124" s="474"/>
      <c r="GQ124" s="474"/>
      <c r="GR124" s="474"/>
      <c r="GS124" s="474"/>
      <c r="GT124" s="472" t="b">
        <f>IF(ISNUMBER('Schedule 3'!GT447)=FALSE,FALSE,IF('Schedule 3'!$G445="",FALSE,TRUE))</f>
        <v>0</v>
      </c>
      <c r="GU124" s="474"/>
      <c r="GV124" s="474"/>
      <c r="GW124" s="474"/>
      <c r="GX124" s="474"/>
      <c r="GY124" s="472" t="b">
        <f>IF(ISNUMBER('Schedule 3'!GY447)=FALSE,FALSE,IF('Schedule 3'!$G445="",FALSE,TRUE))</f>
        <v>0</v>
      </c>
      <c r="GZ124" s="474"/>
      <c r="HA124" s="474"/>
      <c r="HB124" s="472"/>
      <c r="HC124" s="472"/>
      <c r="HD124" s="472" t="b">
        <f>IF(ISNUMBER('Schedule 3'!HD447)=FALSE,FALSE,IF('Schedule 3'!$G445="",FALSE,TRUE))</f>
        <v>0</v>
      </c>
      <c r="HE124" s="474"/>
      <c r="HF124" s="474"/>
      <c r="HG124" s="474"/>
      <c r="HH124" s="474"/>
      <c r="HI124" s="472" t="b">
        <f>IF(ISNUMBER('Schedule 3'!HI447)=FALSE,FALSE,IF('Schedule 3'!$G445="",FALSE,TRUE))</f>
        <v>0</v>
      </c>
      <c r="HJ124" s="474"/>
      <c r="HK124" s="474"/>
      <c r="HL124" s="474"/>
      <c r="HM124" s="474"/>
      <c r="HN124" s="472" t="b">
        <f>IF(ISNUMBER('Schedule 3'!HN447)=FALSE,FALSE,IF('Schedule 3'!$G445="",FALSE,TRUE))</f>
        <v>0</v>
      </c>
      <c r="HO124" s="474"/>
      <c r="HP124" s="474"/>
      <c r="HQ124" s="474"/>
      <c r="HR124" s="474"/>
      <c r="HS124" s="472" t="b">
        <f>IF(ISNUMBER('Schedule 3'!HS447)=FALSE,FALSE,IF('Schedule 3'!$G445="",FALSE,TRUE))</f>
        <v>0</v>
      </c>
      <c r="HT124" s="474"/>
      <c r="HU124" s="474"/>
      <c r="HV124" s="474"/>
      <c r="HW124" s="474"/>
      <c r="HX124" s="472" t="b">
        <f>IF(ISNUMBER('Schedule 3'!HX447)=FALSE,FALSE,IF('Schedule 3'!$G445="",FALSE,TRUE))</f>
        <v>0</v>
      </c>
      <c r="HY124" s="474"/>
      <c r="HZ124" s="474"/>
      <c r="IA124" s="474"/>
      <c r="IB124" s="474"/>
      <c r="IC124" s="472" t="b">
        <f>IF(ISNUMBER('Schedule 3'!IC447)=FALSE,FALSE,IF('Schedule 3'!$G445="",FALSE,TRUE))</f>
        <v>0</v>
      </c>
      <c r="ID124" s="474"/>
      <c r="IE124" s="474"/>
      <c r="IF124" s="474"/>
      <c r="IG124" s="474"/>
      <c r="IH124" s="472" t="b">
        <f>IF(ISNUMBER('Schedule 3'!IH447)=FALSE,FALSE,IF('Schedule 3'!$G445="",FALSE,TRUE))</f>
        <v>0</v>
      </c>
      <c r="II124" s="474"/>
      <c r="IJ124" s="474"/>
      <c r="IK124" s="474"/>
      <c r="IL124" s="474"/>
      <c r="IM124" s="472" t="b">
        <f>IF(ISNUMBER('Schedule 3'!IM447)=FALSE,FALSE,IF('Schedule 3'!$G445="",FALSE,TRUE))</f>
        <v>0</v>
      </c>
      <c r="IN124" s="474"/>
      <c r="IO124" s="474"/>
      <c r="IP124" s="474"/>
      <c r="IQ124" s="474"/>
      <c r="IR124" s="472" t="b">
        <f>IF(ISNUMBER('Schedule 3'!IR447)=FALSE,FALSE,IF('Schedule 3'!$G445="",FALSE,TRUE))</f>
        <v>0</v>
      </c>
      <c r="IS124" s="474"/>
      <c r="IT124" s="474"/>
      <c r="IU124" s="474"/>
      <c r="IV124" s="474"/>
      <c r="IW124" s="472" t="b">
        <f>IF(ISNUMBER('Schedule 3'!IW447)=FALSE,FALSE,IF('Schedule 3'!$G445="",FALSE,TRUE))</f>
        <v>0</v>
      </c>
      <c r="IX124" s="474"/>
      <c r="IY124" s="465"/>
      <c r="IZ124" s="78"/>
    </row>
    <row r="125" spans="2:260" x14ac:dyDescent="0.35">
      <c r="B125" s="469"/>
      <c r="C125" s="4" t="s">
        <v>610</v>
      </c>
      <c r="D125" s="470" t="s">
        <v>611</v>
      </c>
      <c r="E125" s="470"/>
      <c r="F125" s="471"/>
      <c r="G125" s="472"/>
      <c r="H125" s="473"/>
      <c r="I125" s="472"/>
      <c r="J125" s="471"/>
      <c r="K125" s="472"/>
      <c r="L125" s="472" t="b">
        <f>IF(ISNUMBER('Schedule 3'!L455)=FALSE,FALSE,IF('Schedule 3'!$G453="",FALSE,TRUE))</f>
        <v>0</v>
      </c>
      <c r="M125" s="474"/>
      <c r="N125" s="474"/>
      <c r="O125" s="474"/>
      <c r="P125" s="474"/>
      <c r="Q125" s="472" t="b">
        <f>IF(ISNUMBER('Schedule 3'!Q455)=FALSE,FALSE,IF('Schedule 3'!$G453="",FALSE,TRUE))</f>
        <v>0</v>
      </c>
      <c r="R125" s="474"/>
      <c r="S125" s="474"/>
      <c r="T125" s="474"/>
      <c r="U125" s="474"/>
      <c r="V125" s="472" t="b">
        <f>IF(ISNUMBER('Schedule 3'!V455)=FALSE,FALSE,IF('Schedule 3'!$G453="",FALSE,TRUE))</f>
        <v>0</v>
      </c>
      <c r="W125" s="474"/>
      <c r="X125" s="474"/>
      <c r="Y125" s="474"/>
      <c r="Z125" s="474"/>
      <c r="AA125" s="472" t="b">
        <f>IF(ISNUMBER('Schedule 3'!AA455)=FALSE,FALSE,IF('Schedule 3'!$G453="",FALSE,TRUE))</f>
        <v>0</v>
      </c>
      <c r="AB125" s="474"/>
      <c r="AC125" s="474"/>
      <c r="AD125" s="474"/>
      <c r="AE125" s="474"/>
      <c r="AF125" s="472" t="b">
        <f>IF(ISNUMBER('Schedule 3'!AF455)=FALSE,FALSE,IF('Schedule 3'!$G453="",FALSE,TRUE))</f>
        <v>0</v>
      </c>
      <c r="AG125" s="474"/>
      <c r="AH125" s="474"/>
      <c r="AI125" s="474"/>
      <c r="AJ125" s="474"/>
      <c r="AK125" s="472" t="b">
        <f>IF(ISNUMBER('Schedule 3'!AK455)=FALSE,FALSE,IF('Schedule 3'!$G453="",FALSE,TRUE))</f>
        <v>0</v>
      </c>
      <c r="AL125" s="474"/>
      <c r="AM125" s="474"/>
      <c r="AN125" s="474"/>
      <c r="AO125" s="474"/>
      <c r="AP125" s="472" t="b">
        <f>IF(ISNUMBER('Schedule 3'!AP455)=FALSE,FALSE,IF('Schedule 3'!$G453="",FALSE,TRUE))</f>
        <v>0</v>
      </c>
      <c r="AQ125" s="474"/>
      <c r="AR125" s="474"/>
      <c r="AS125" s="474"/>
      <c r="AT125" s="474"/>
      <c r="AU125" s="472" t="b">
        <f>IF(ISNUMBER('Schedule 3'!AU455)=FALSE,FALSE,IF('Schedule 3'!$G453="",FALSE,TRUE))</f>
        <v>0</v>
      </c>
      <c r="AV125" s="474"/>
      <c r="AW125" s="474"/>
      <c r="AX125" s="474"/>
      <c r="AY125" s="474"/>
      <c r="AZ125" s="472" t="b">
        <f>IF(ISNUMBER('Schedule 3'!AZ455)=FALSE,FALSE,IF('Schedule 3'!$G453="",FALSE,TRUE))</f>
        <v>0</v>
      </c>
      <c r="BA125" s="474"/>
      <c r="BB125" s="474"/>
      <c r="BC125" s="474"/>
      <c r="BD125" s="474"/>
      <c r="BE125" s="472" t="b">
        <f>IF(ISNUMBER('Schedule 3'!BE455)=FALSE,FALSE,IF('Schedule 3'!$G453="",FALSE,TRUE))</f>
        <v>0</v>
      </c>
      <c r="BF125" s="474"/>
      <c r="BG125" s="474"/>
      <c r="BH125" s="472"/>
      <c r="BI125" s="472"/>
      <c r="BJ125" s="472" t="b">
        <f>IF(ISNUMBER('Schedule 3'!BJ455)=FALSE,FALSE,IF('Schedule 3'!$G453="",FALSE,TRUE))</f>
        <v>0</v>
      </c>
      <c r="BK125" s="474"/>
      <c r="BL125" s="474"/>
      <c r="BM125" s="474"/>
      <c r="BN125" s="474"/>
      <c r="BO125" s="472" t="b">
        <f>IF(ISNUMBER('Schedule 3'!BO455)=FALSE,FALSE,IF('Schedule 3'!$G453="",FALSE,TRUE))</f>
        <v>0</v>
      </c>
      <c r="BP125" s="474"/>
      <c r="BQ125" s="474"/>
      <c r="BR125" s="474"/>
      <c r="BS125" s="474"/>
      <c r="BT125" s="472" t="b">
        <f>IF(ISNUMBER('Schedule 3'!BT455)=FALSE,FALSE,IF('Schedule 3'!$G453="",FALSE,TRUE))</f>
        <v>0</v>
      </c>
      <c r="BU125" s="474"/>
      <c r="BV125" s="474"/>
      <c r="BW125" s="474"/>
      <c r="BX125" s="474"/>
      <c r="BY125" s="472" t="b">
        <f>IF(ISNUMBER('Schedule 3'!BY455)=FALSE,FALSE,IF('Schedule 3'!$G453="",FALSE,TRUE))</f>
        <v>0</v>
      </c>
      <c r="BZ125" s="474"/>
      <c r="CA125" s="474"/>
      <c r="CB125" s="474"/>
      <c r="CC125" s="474"/>
      <c r="CD125" s="472" t="b">
        <f>IF(ISNUMBER('Schedule 3'!CD455)=FALSE,FALSE,IF('Schedule 3'!$G453="",FALSE,TRUE))</f>
        <v>0</v>
      </c>
      <c r="CE125" s="474"/>
      <c r="CF125" s="474"/>
      <c r="CG125" s="474"/>
      <c r="CH125" s="474"/>
      <c r="CI125" s="472" t="b">
        <f>IF(ISNUMBER('Schedule 3'!CI455)=FALSE,FALSE,IF('Schedule 3'!$G453="",FALSE,TRUE))</f>
        <v>0</v>
      </c>
      <c r="CJ125" s="474"/>
      <c r="CK125" s="474"/>
      <c r="CL125" s="474"/>
      <c r="CM125" s="474"/>
      <c r="CN125" s="472" t="b">
        <f>IF(ISNUMBER('Schedule 3'!CN455)=FALSE,FALSE,IF('Schedule 3'!$G453="",FALSE,TRUE))</f>
        <v>0</v>
      </c>
      <c r="CO125" s="474"/>
      <c r="CP125" s="474"/>
      <c r="CQ125" s="474"/>
      <c r="CR125" s="474"/>
      <c r="CS125" s="472" t="b">
        <f>IF(ISNUMBER('Schedule 3'!CS455)=FALSE,FALSE,IF('Schedule 3'!$G453="",FALSE,TRUE))</f>
        <v>0</v>
      </c>
      <c r="CT125" s="474"/>
      <c r="CU125" s="474"/>
      <c r="CV125" s="474"/>
      <c r="CW125" s="474"/>
      <c r="CX125" s="472" t="b">
        <f>IF(ISNUMBER('Schedule 3'!CX455)=FALSE,FALSE,IF('Schedule 3'!$G453="",FALSE,TRUE))</f>
        <v>0</v>
      </c>
      <c r="CY125" s="474"/>
      <c r="CZ125" s="474"/>
      <c r="DA125" s="474"/>
      <c r="DB125" s="474"/>
      <c r="DC125" s="472" t="b">
        <f>IF(ISNUMBER('Schedule 3'!DC455)=FALSE,FALSE,IF('Schedule 3'!$G453="",FALSE,TRUE))</f>
        <v>0</v>
      </c>
      <c r="DD125" s="474"/>
      <c r="DE125" s="474"/>
      <c r="DF125" s="472"/>
      <c r="DG125" s="472"/>
      <c r="DH125" s="472" t="b">
        <f>IF(ISNUMBER('Schedule 3'!DH455)=FALSE,FALSE,IF('Schedule 3'!$G453="",FALSE,TRUE))</f>
        <v>0</v>
      </c>
      <c r="DI125" s="474"/>
      <c r="DJ125" s="474"/>
      <c r="DK125" s="474"/>
      <c r="DL125" s="474"/>
      <c r="DM125" s="472" t="b">
        <f>IF(ISNUMBER('Schedule 3'!DM455)=FALSE,FALSE,IF('Schedule 3'!$G453="",FALSE,TRUE))</f>
        <v>0</v>
      </c>
      <c r="DN125" s="474"/>
      <c r="DO125" s="474"/>
      <c r="DP125" s="474"/>
      <c r="DQ125" s="474"/>
      <c r="DR125" s="472" t="b">
        <f>IF(ISNUMBER('Schedule 3'!DR455)=FALSE,FALSE,IF('Schedule 3'!$G453="",FALSE,TRUE))</f>
        <v>0</v>
      </c>
      <c r="DS125" s="474"/>
      <c r="DT125" s="474"/>
      <c r="DU125" s="474"/>
      <c r="DV125" s="474"/>
      <c r="DW125" s="472" t="b">
        <f>IF(ISNUMBER('Schedule 3'!DW455)=FALSE,FALSE,IF('Schedule 3'!$G453="",FALSE,TRUE))</f>
        <v>0</v>
      </c>
      <c r="DX125" s="474"/>
      <c r="DY125" s="474"/>
      <c r="DZ125" s="474"/>
      <c r="EA125" s="474"/>
      <c r="EB125" s="472" t="b">
        <f>IF(ISNUMBER('Schedule 3'!EB455)=FALSE,FALSE,IF('Schedule 3'!$G453="",FALSE,TRUE))</f>
        <v>0</v>
      </c>
      <c r="EC125" s="474"/>
      <c r="ED125" s="474"/>
      <c r="EE125" s="474"/>
      <c r="EF125" s="474"/>
      <c r="EG125" s="472" t="b">
        <f>IF(ISNUMBER('Schedule 3'!EG455)=FALSE,FALSE,IF('Schedule 3'!$G453="",FALSE,TRUE))</f>
        <v>0</v>
      </c>
      <c r="EH125" s="474"/>
      <c r="EI125" s="474"/>
      <c r="EJ125" s="474"/>
      <c r="EK125" s="474"/>
      <c r="EL125" s="472" t="b">
        <f>IF(ISNUMBER('Schedule 3'!EL455)=FALSE,FALSE,IF('Schedule 3'!$G453="",FALSE,TRUE))</f>
        <v>0</v>
      </c>
      <c r="EM125" s="474"/>
      <c r="EN125" s="474"/>
      <c r="EO125" s="474"/>
      <c r="EP125" s="474"/>
      <c r="EQ125" s="472" t="b">
        <f>IF(ISNUMBER('Schedule 3'!EQ455)=FALSE,FALSE,IF('Schedule 3'!$G453="",FALSE,TRUE))</f>
        <v>0</v>
      </c>
      <c r="ER125" s="474"/>
      <c r="ES125" s="474"/>
      <c r="ET125" s="474"/>
      <c r="EU125" s="474"/>
      <c r="EV125" s="472" t="b">
        <f>IF(ISNUMBER('Schedule 3'!EV455)=FALSE,FALSE,IF('Schedule 3'!$G453="",FALSE,TRUE))</f>
        <v>0</v>
      </c>
      <c r="EW125" s="474"/>
      <c r="EX125" s="474"/>
      <c r="EY125" s="474"/>
      <c r="EZ125" s="474"/>
      <c r="FA125" s="472" t="b">
        <f>IF(ISNUMBER('Schedule 3'!FA455)=FALSE,FALSE,IF('Schedule 3'!$G453="",FALSE,TRUE))</f>
        <v>0</v>
      </c>
      <c r="FB125" s="474"/>
      <c r="FC125" s="474"/>
      <c r="FD125" s="472"/>
      <c r="FE125" s="472"/>
      <c r="FF125" s="472" t="b">
        <f>IF(ISNUMBER('Schedule 3'!FF455)=FALSE,FALSE,IF('Schedule 3'!$G453="",FALSE,TRUE))</f>
        <v>0</v>
      </c>
      <c r="FG125" s="474"/>
      <c r="FH125" s="474"/>
      <c r="FI125" s="474"/>
      <c r="FJ125" s="474"/>
      <c r="FK125" s="472" t="b">
        <f>IF(ISNUMBER('Schedule 3'!FK455)=FALSE,FALSE,IF('Schedule 3'!$G453="",FALSE,TRUE))</f>
        <v>0</v>
      </c>
      <c r="FL125" s="474"/>
      <c r="FM125" s="474"/>
      <c r="FN125" s="474"/>
      <c r="FO125" s="474"/>
      <c r="FP125" s="472" t="b">
        <f>IF(ISNUMBER('Schedule 3'!FP455)=FALSE,FALSE,IF('Schedule 3'!$G453="",FALSE,TRUE))</f>
        <v>0</v>
      </c>
      <c r="FQ125" s="474"/>
      <c r="FR125" s="474"/>
      <c r="FS125" s="474"/>
      <c r="FT125" s="474"/>
      <c r="FU125" s="472" t="b">
        <f>IF(ISNUMBER('Schedule 3'!FU455)=FALSE,FALSE,IF('Schedule 3'!$G453="",FALSE,TRUE))</f>
        <v>0</v>
      </c>
      <c r="FV125" s="474"/>
      <c r="FW125" s="474"/>
      <c r="FX125" s="474"/>
      <c r="FY125" s="474"/>
      <c r="FZ125" s="472" t="b">
        <f>IF(ISNUMBER('Schedule 3'!FZ455)=FALSE,FALSE,IF('Schedule 3'!$G453="",FALSE,TRUE))</f>
        <v>0</v>
      </c>
      <c r="GA125" s="474"/>
      <c r="GB125" s="474"/>
      <c r="GC125" s="474"/>
      <c r="GD125" s="474"/>
      <c r="GE125" s="472" t="b">
        <f>IF(ISNUMBER('Schedule 3'!GE455)=FALSE,FALSE,IF('Schedule 3'!$G453="",FALSE,TRUE))</f>
        <v>0</v>
      </c>
      <c r="GF125" s="474"/>
      <c r="GG125" s="474"/>
      <c r="GH125" s="474"/>
      <c r="GI125" s="474"/>
      <c r="GJ125" s="472" t="b">
        <f>IF(ISNUMBER('Schedule 3'!GJ455)=FALSE,FALSE,IF('Schedule 3'!$G453="",FALSE,TRUE))</f>
        <v>0</v>
      </c>
      <c r="GK125" s="474"/>
      <c r="GL125" s="474"/>
      <c r="GM125" s="474"/>
      <c r="GN125" s="474"/>
      <c r="GO125" s="472" t="b">
        <f>IF(ISNUMBER('Schedule 3'!GO455)=FALSE,FALSE,IF('Schedule 3'!$G453="",FALSE,TRUE))</f>
        <v>0</v>
      </c>
      <c r="GP125" s="474"/>
      <c r="GQ125" s="474"/>
      <c r="GR125" s="474"/>
      <c r="GS125" s="474"/>
      <c r="GT125" s="472" t="b">
        <f>IF(ISNUMBER('Schedule 3'!GT455)=FALSE,FALSE,IF('Schedule 3'!$G453="",FALSE,TRUE))</f>
        <v>0</v>
      </c>
      <c r="GU125" s="474"/>
      <c r="GV125" s="474"/>
      <c r="GW125" s="474"/>
      <c r="GX125" s="474"/>
      <c r="GY125" s="472" t="b">
        <f>IF(ISNUMBER('Schedule 3'!GY455)=FALSE,FALSE,IF('Schedule 3'!$G453="",FALSE,TRUE))</f>
        <v>0</v>
      </c>
      <c r="GZ125" s="474"/>
      <c r="HA125" s="474"/>
      <c r="HB125" s="472"/>
      <c r="HC125" s="472"/>
      <c r="HD125" s="472" t="b">
        <f>IF(ISNUMBER('Schedule 3'!HD455)=FALSE,FALSE,IF('Schedule 3'!$G453="",FALSE,TRUE))</f>
        <v>0</v>
      </c>
      <c r="HE125" s="474"/>
      <c r="HF125" s="474"/>
      <c r="HG125" s="474"/>
      <c r="HH125" s="474"/>
      <c r="HI125" s="472" t="b">
        <f>IF(ISNUMBER('Schedule 3'!HI455)=FALSE,FALSE,IF('Schedule 3'!$G453="",FALSE,TRUE))</f>
        <v>0</v>
      </c>
      <c r="HJ125" s="474"/>
      <c r="HK125" s="474"/>
      <c r="HL125" s="474"/>
      <c r="HM125" s="474"/>
      <c r="HN125" s="472" t="b">
        <f>IF(ISNUMBER('Schedule 3'!HN455)=FALSE,FALSE,IF('Schedule 3'!$G453="",FALSE,TRUE))</f>
        <v>0</v>
      </c>
      <c r="HO125" s="474"/>
      <c r="HP125" s="474"/>
      <c r="HQ125" s="474"/>
      <c r="HR125" s="474"/>
      <c r="HS125" s="472" t="b">
        <f>IF(ISNUMBER('Schedule 3'!HS455)=FALSE,FALSE,IF('Schedule 3'!$G453="",FALSE,TRUE))</f>
        <v>0</v>
      </c>
      <c r="HT125" s="474"/>
      <c r="HU125" s="474"/>
      <c r="HV125" s="474"/>
      <c r="HW125" s="474"/>
      <c r="HX125" s="472" t="b">
        <f>IF(ISNUMBER('Schedule 3'!HX455)=FALSE,FALSE,IF('Schedule 3'!$G453="",FALSE,TRUE))</f>
        <v>0</v>
      </c>
      <c r="HY125" s="474"/>
      <c r="HZ125" s="474"/>
      <c r="IA125" s="474"/>
      <c r="IB125" s="474"/>
      <c r="IC125" s="472" t="b">
        <f>IF(ISNUMBER('Schedule 3'!IC455)=FALSE,FALSE,IF('Schedule 3'!$G453="",FALSE,TRUE))</f>
        <v>0</v>
      </c>
      <c r="ID125" s="474"/>
      <c r="IE125" s="474"/>
      <c r="IF125" s="474"/>
      <c r="IG125" s="474"/>
      <c r="IH125" s="472" t="b">
        <f>IF(ISNUMBER('Schedule 3'!IH455)=FALSE,FALSE,IF('Schedule 3'!$G453="",FALSE,TRUE))</f>
        <v>0</v>
      </c>
      <c r="II125" s="474"/>
      <c r="IJ125" s="474"/>
      <c r="IK125" s="474"/>
      <c r="IL125" s="474"/>
      <c r="IM125" s="472" t="b">
        <f>IF(ISNUMBER('Schedule 3'!IM455)=FALSE,FALSE,IF('Schedule 3'!$G453="",FALSE,TRUE))</f>
        <v>0</v>
      </c>
      <c r="IN125" s="474"/>
      <c r="IO125" s="474"/>
      <c r="IP125" s="474"/>
      <c r="IQ125" s="474"/>
      <c r="IR125" s="472" t="b">
        <f>IF(ISNUMBER('Schedule 3'!IR455)=FALSE,FALSE,IF('Schedule 3'!$G453="",FALSE,TRUE))</f>
        <v>0</v>
      </c>
      <c r="IS125" s="474"/>
      <c r="IT125" s="474"/>
      <c r="IU125" s="474"/>
      <c r="IV125" s="474"/>
      <c r="IW125" s="472" t="b">
        <f>IF(ISNUMBER('Schedule 3'!IW455)=FALSE,FALSE,IF('Schedule 3'!$G453="",FALSE,TRUE))</f>
        <v>0</v>
      </c>
      <c r="IX125" s="474"/>
      <c r="IY125" s="465"/>
      <c r="IZ125" s="78"/>
    </row>
    <row r="126" spans="2:260" x14ac:dyDescent="0.35">
      <c r="B126" s="469"/>
      <c r="C126" s="4" t="s">
        <v>615</v>
      </c>
      <c r="D126" s="470" t="s">
        <v>616</v>
      </c>
      <c r="E126" s="470"/>
      <c r="F126" s="471"/>
      <c r="G126" s="472"/>
      <c r="H126" s="473"/>
      <c r="I126" s="472"/>
      <c r="J126" s="471"/>
      <c r="K126" s="472"/>
      <c r="L126" s="472" t="b">
        <f>IF(ISNUMBER('Schedule 3'!L463)=FALSE,FALSE,IF('Schedule 3'!$G461="",FALSE,TRUE))</f>
        <v>0</v>
      </c>
      <c r="M126" s="474"/>
      <c r="N126" s="474"/>
      <c r="O126" s="474"/>
      <c r="P126" s="474"/>
      <c r="Q126" s="472" t="b">
        <f>IF(ISNUMBER('Schedule 3'!Q463)=FALSE,FALSE,IF('Schedule 3'!$G461="",FALSE,TRUE))</f>
        <v>0</v>
      </c>
      <c r="R126" s="474"/>
      <c r="S126" s="474"/>
      <c r="T126" s="474"/>
      <c r="U126" s="474"/>
      <c r="V126" s="472" t="b">
        <f>IF(ISNUMBER('Schedule 3'!V463)=FALSE,FALSE,IF('Schedule 3'!$G461="",FALSE,TRUE))</f>
        <v>0</v>
      </c>
      <c r="W126" s="474"/>
      <c r="X126" s="474"/>
      <c r="Y126" s="474"/>
      <c r="Z126" s="474"/>
      <c r="AA126" s="472" t="b">
        <f>IF(ISNUMBER('Schedule 3'!AA463)=FALSE,FALSE,IF('Schedule 3'!$G461="",FALSE,TRUE))</f>
        <v>0</v>
      </c>
      <c r="AB126" s="474"/>
      <c r="AC126" s="474"/>
      <c r="AD126" s="474"/>
      <c r="AE126" s="474"/>
      <c r="AF126" s="472" t="b">
        <f>IF(ISNUMBER('Schedule 3'!AF463)=FALSE,FALSE,IF('Schedule 3'!$G461="",FALSE,TRUE))</f>
        <v>0</v>
      </c>
      <c r="AG126" s="474"/>
      <c r="AH126" s="474"/>
      <c r="AI126" s="474"/>
      <c r="AJ126" s="474"/>
      <c r="AK126" s="472" t="b">
        <f>IF(ISNUMBER('Schedule 3'!AK463)=FALSE,FALSE,IF('Schedule 3'!$G461="",FALSE,TRUE))</f>
        <v>0</v>
      </c>
      <c r="AL126" s="474"/>
      <c r="AM126" s="474"/>
      <c r="AN126" s="474"/>
      <c r="AO126" s="474"/>
      <c r="AP126" s="472" t="b">
        <f>IF(ISNUMBER('Schedule 3'!AP463)=FALSE,FALSE,IF('Schedule 3'!$G461="",FALSE,TRUE))</f>
        <v>0</v>
      </c>
      <c r="AQ126" s="474"/>
      <c r="AR126" s="474"/>
      <c r="AS126" s="474"/>
      <c r="AT126" s="474"/>
      <c r="AU126" s="472" t="b">
        <f>IF(ISNUMBER('Schedule 3'!AU463)=FALSE,FALSE,IF('Schedule 3'!$G461="",FALSE,TRUE))</f>
        <v>0</v>
      </c>
      <c r="AV126" s="474"/>
      <c r="AW126" s="474"/>
      <c r="AX126" s="474"/>
      <c r="AY126" s="474"/>
      <c r="AZ126" s="472" t="b">
        <f>IF(ISNUMBER('Schedule 3'!AZ463)=FALSE,FALSE,IF('Schedule 3'!$G461="",FALSE,TRUE))</f>
        <v>0</v>
      </c>
      <c r="BA126" s="474"/>
      <c r="BB126" s="474"/>
      <c r="BC126" s="474"/>
      <c r="BD126" s="474"/>
      <c r="BE126" s="472" t="b">
        <f>IF(ISNUMBER('Schedule 3'!BE463)=FALSE,FALSE,IF('Schedule 3'!$G461="",FALSE,TRUE))</f>
        <v>0</v>
      </c>
      <c r="BF126" s="474"/>
      <c r="BG126" s="474"/>
      <c r="BH126" s="472"/>
      <c r="BI126" s="472"/>
      <c r="BJ126" s="472" t="b">
        <f>IF(ISNUMBER('Schedule 3'!BJ463)=FALSE,FALSE,IF('Schedule 3'!$G461="",FALSE,TRUE))</f>
        <v>0</v>
      </c>
      <c r="BK126" s="474"/>
      <c r="BL126" s="474"/>
      <c r="BM126" s="474"/>
      <c r="BN126" s="474"/>
      <c r="BO126" s="472" t="b">
        <f>IF(ISNUMBER('Schedule 3'!BO463)=FALSE,FALSE,IF('Schedule 3'!$G461="",FALSE,TRUE))</f>
        <v>0</v>
      </c>
      <c r="BP126" s="474"/>
      <c r="BQ126" s="474"/>
      <c r="BR126" s="474"/>
      <c r="BS126" s="474"/>
      <c r="BT126" s="472" t="b">
        <f>IF(ISNUMBER('Schedule 3'!BT463)=FALSE,FALSE,IF('Schedule 3'!$G461="",FALSE,TRUE))</f>
        <v>0</v>
      </c>
      <c r="BU126" s="474"/>
      <c r="BV126" s="474"/>
      <c r="BW126" s="474"/>
      <c r="BX126" s="474"/>
      <c r="BY126" s="472" t="b">
        <f>IF(ISNUMBER('Schedule 3'!BY463)=FALSE,FALSE,IF('Schedule 3'!$G461="",FALSE,TRUE))</f>
        <v>0</v>
      </c>
      <c r="BZ126" s="474"/>
      <c r="CA126" s="474"/>
      <c r="CB126" s="474"/>
      <c r="CC126" s="474"/>
      <c r="CD126" s="472" t="b">
        <f>IF(ISNUMBER('Schedule 3'!CD463)=FALSE,FALSE,IF('Schedule 3'!$G461="",FALSE,TRUE))</f>
        <v>0</v>
      </c>
      <c r="CE126" s="474"/>
      <c r="CF126" s="474"/>
      <c r="CG126" s="474"/>
      <c r="CH126" s="474"/>
      <c r="CI126" s="472" t="b">
        <f>IF(ISNUMBER('Schedule 3'!CI463)=FALSE,FALSE,IF('Schedule 3'!$G461="",FALSE,TRUE))</f>
        <v>0</v>
      </c>
      <c r="CJ126" s="474"/>
      <c r="CK126" s="474"/>
      <c r="CL126" s="474"/>
      <c r="CM126" s="474"/>
      <c r="CN126" s="472" t="b">
        <f>IF(ISNUMBER('Schedule 3'!CN463)=FALSE,FALSE,IF('Schedule 3'!$G461="",FALSE,TRUE))</f>
        <v>0</v>
      </c>
      <c r="CO126" s="474"/>
      <c r="CP126" s="474"/>
      <c r="CQ126" s="474"/>
      <c r="CR126" s="474"/>
      <c r="CS126" s="472" t="b">
        <f>IF(ISNUMBER('Schedule 3'!CS463)=FALSE,FALSE,IF('Schedule 3'!$G461="",FALSE,TRUE))</f>
        <v>0</v>
      </c>
      <c r="CT126" s="474"/>
      <c r="CU126" s="474"/>
      <c r="CV126" s="474"/>
      <c r="CW126" s="474"/>
      <c r="CX126" s="472" t="b">
        <f>IF(ISNUMBER('Schedule 3'!CX463)=FALSE,FALSE,IF('Schedule 3'!$G461="",FALSE,TRUE))</f>
        <v>0</v>
      </c>
      <c r="CY126" s="474"/>
      <c r="CZ126" s="474"/>
      <c r="DA126" s="474"/>
      <c r="DB126" s="474"/>
      <c r="DC126" s="472" t="b">
        <f>IF(ISNUMBER('Schedule 3'!DC463)=FALSE,FALSE,IF('Schedule 3'!$G461="",FALSE,TRUE))</f>
        <v>0</v>
      </c>
      <c r="DD126" s="474"/>
      <c r="DE126" s="474"/>
      <c r="DF126" s="472"/>
      <c r="DG126" s="472"/>
      <c r="DH126" s="472" t="b">
        <f>IF(ISNUMBER('Schedule 3'!DH463)=FALSE,FALSE,IF('Schedule 3'!$G461="",FALSE,TRUE))</f>
        <v>0</v>
      </c>
      <c r="DI126" s="474"/>
      <c r="DJ126" s="474"/>
      <c r="DK126" s="474"/>
      <c r="DL126" s="474"/>
      <c r="DM126" s="472" t="b">
        <f>IF(ISNUMBER('Schedule 3'!DM463)=FALSE,FALSE,IF('Schedule 3'!$G461="",FALSE,TRUE))</f>
        <v>0</v>
      </c>
      <c r="DN126" s="474"/>
      <c r="DO126" s="474"/>
      <c r="DP126" s="474"/>
      <c r="DQ126" s="474"/>
      <c r="DR126" s="472" t="b">
        <f>IF(ISNUMBER('Schedule 3'!DR463)=FALSE,FALSE,IF('Schedule 3'!$G461="",FALSE,TRUE))</f>
        <v>0</v>
      </c>
      <c r="DS126" s="474"/>
      <c r="DT126" s="474"/>
      <c r="DU126" s="474"/>
      <c r="DV126" s="474"/>
      <c r="DW126" s="472" t="b">
        <f>IF(ISNUMBER('Schedule 3'!DW463)=FALSE,FALSE,IF('Schedule 3'!$G461="",FALSE,TRUE))</f>
        <v>0</v>
      </c>
      <c r="DX126" s="474"/>
      <c r="DY126" s="474"/>
      <c r="DZ126" s="474"/>
      <c r="EA126" s="474"/>
      <c r="EB126" s="472" t="b">
        <f>IF(ISNUMBER('Schedule 3'!EB463)=FALSE,FALSE,IF('Schedule 3'!$G461="",FALSE,TRUE))</f>
        <v>0</v>
      </c>
      <c r="EC126" s="474"/>
      <c r="ED126" s="474"/>
      <c r="EE126" s="474"/>
      <c r="EF126" s="474"/>
      <c r="EG126" s="472" t="b">
        <f>IF(ISNUMBER('Schedule 3'!EG463)=FALSE,FALSE,IF('Schedule 3'!$G461="",FALSE,TRUE))</f>
        <v>0</v>
      </c>
      <c r="EH126" s="474"/>
      <c r="EI126" s="474"/>
      <c r="EJ126" s="474"/>
      <c r="EK126" s="474"/>
      <c r="EL126" s="472" t="b">
        <f>IF(ISNUMBER('Schedule 3'!EL463)=FALSE,FALSE,IF('Schedule 3'!$G461="",FALSE,TRUE))</f>
        <v>0</v>
      </c>
      <c r="EM126" s="474"/>
      <c r="EN126" s="474"/>
      <c r="EO126" s="474"/>
      <c r="EP126" s="474"/>
      <c r="EQ126" s="472" t="b">
        <f>IF(ISNUMBER('Schedule 3'!EQ463)=FALSE,FALSE,IF('Schedule 3'!$G461="",FALSE,TRUE))</f>
        <v>0</v>
      </c>
      <c r="ER126" s="474"/>
      <c r="ES126" s="474"/>
      <c r="ET126" s="474"/>
      <c r="EU126" s="474"/>
      <c r="EV126" s="472" t="b">
        <f>IF(ISNUMBER('Schedule 3'!EV463)=FALSE,FALSE,IF('Schedule 3'!$G461="",FALSE,TRUE))</f>
        <v>0</v>
      </c>
      <c r="EW126" s="474"/>
      <c r="EX126" s="474"/>
      <c r="EY126" s="474"/>
      <c r="EZ126" s="474"/>
      <c r="FA126" s="472" t="b">
        <f>IF(ISNUMBER('Schedule 3'!FA463)=FALSE,FALSE,IF('Schedule 3'!$G461="",FALSE,TRUE))</f>
        <v>0</v>
      </c>
      <c r="FB126" s="474"/>
      <c r="FC126" s="474"/>
      <c r="FD126" s="472"/>
      <c r="FE126" s="472"/>
      <c r="FF126" s="472" t="b">
        <f>IF(ISNUMBER('Schedule 3'!FF463)=FALSE,FALSE,IF('Schedule 3'!$G461="",FALSE,TRUE))</f>
        <v>0</v>
      </c>
      <c r="FG126" s="474"/>
      <c r="FH126" s="474"/>
      <c r="FI126" s="474"/>
      <c r="FJ126" s="474"/>
      <c r="FK126" s="472" t="b">
        <f>IF(ISNUMBER('Schedule 3'!FK463)=FALSE,FALSE,IF('Schedule 3'!$G461="",FALSE,TRUE))</f>
        <v>0</v>
      </c>
      <c r="FL126" s="474"/>
      <c r="FM126" s="474"/>
      <c r="FN126" s="474"/>
      <c r="FO126" s="474"/>
      <c r="FP126" s="472" t="b">
        <f>IF(ISNUMBER('Schedule 3'!FP463)=FALSE,FALSE,IF('Schedule 3'!$G461="",FALSE,TRUE))</f>
        <v>0</v>
      </c>
      <c r="FQ126" s="474"/>
      <c r="FR126" s="474"/>
      <c r="FS126" s="474"/>
      <c r="FT126" s="474"/>
      <c r="FU126" s="472" t="b">
        <f>IF(ISNUMBER('Schedule 3'!FU463)=FALSE,FALSE,IF('Schedule 3'!$G461="",FALSE,TRUE))</f>
        <v>0</v>
      </c>
      <c r="FV126" s="474"/>
      <c r="FW126" s="474"/>
      <c r="FX126" s="474"/>
      <c r="FY126" s="474"/>
      <c r="FZ126" s="472" t="b">
        <f>IF(ISNUMBER('Schedule 3'!FZ463)=FALSE,FALSE,IF('Schedule 3'!$G461="",FALSE,TRUE))</f>
        <v>0</v>
      </c>
      <c r="GA126" s="474"/>
      <c r="GB126" s="474"/>
      <c r="GC126" s="474"/>
      <c r="GD126" s="474"/>
      <c r="GE126" s="472" t="b">
        <f>IF(ISNUMBER('Schedule 3'!GE463)=FALSE,FALSE,IF('Schedule 3'!$G461="",FALSE,TRUE))</f>
        <v>0</v>
      </c>
      <c r="GF126" s="474"/>
      <c r="GG126" s="474"/>
      <c r="GH126" s="474"/>
      <c r="GI126" s="474"/>
      <c r="GJ126" s="472" t="b">
        <f>IF(ISNUMBER('Schedule 3'!GJ463)=FALSE,FALSE,IF('Schedule 3'!$G461="",FALSE,TRUE))</f>
        <v>0</v>
      </c>
      <c r="GK126" s="474"/>
      <c r="GL126" s="474"/>
      <c r="GM126" s="474"/>
      <c r="GN126" s="474"/>
      <c r="GO126" s="472" t="b">
        <f>IF(ISNUMBER('Schedule 3'!GO463)=FALSE,FALSE,IF('Schedule 3'!$G461="",FALSE,TRUE))</f>
        <v>0</v>
      </c>
      <c r="GP126" s="474"/>
      <c r="GQ126" s="474"/>
      <c r="GR126" s="474"/>
      <c r="GS126" s="474"/>
      <c r="GT126" s="472" t="b">
        <f>IF(ISNUMBER('Schedule 3'!GT463)=FALSE,FALSE,IF('Schedule 3'!$G461="",FALSE,TRUE))</f>
        <v>0</v>
      </c>
      <c r="GU126" s="474"/>
      <c r="GV126" s="474"/>
      <c r="GW126" s="474"/>
      <c r="GX126" s="474"/>
      <c r="GY126" s="472" t="b">
        <f>IF(ISNUMBER('Schedule 3'!GY463)=FALSE,FALSE,IF('Schedule 3'!$G461="",FALSE,TRUE))</f>
        <v>0</v>
      </c>
      <c r="GZ126" s="474"/>
      <c r="HA126" s="474"/>
      <c r="HB126" s="472"/>
      <c r="HC126" s="472"/>
      <c r="HD126" s="472" t="b">
        <f>IF(ISNUMBER('Schedule 3'!HD463)=FALSE,FALSE,IF('Schedule 3'!$G461="",FALSE,TRUE))</f>
        <v>0</v>
      </c>
      <c r="HE126" s="474"/>
      <c r="HF126" s="474"/>
      <c r="HG126" s="474"/>
      <c r="HH126" s="474"/>
      <c r="HI126" s="472" t="b">
        <f>IF(ISNUMBER('Schedule 3'!HI463)=FALSE,FALSE,IF('Schedule 3'!$G461="",FALSE,TRUE))</f>
        <v>0</v>
      </c>
      <c r="HJ126" s="474"/>
      <c r="HK126" s="474"/>
      <c r="HL126" s="474"/>
      <c r="HM126" s="474"/>
      <c r="HN126" s="472" t="b">
        <f>IF(ISNUMBER('Schedule 3'!HN463)=FALSE,FALSE,IF('Schedule 3'!$G461="",FALSE,TRUE))</f>
        <v>0</v>
      </c>
      <c r="HO126" s="474"/>
      <c r="HP126" s="474"/>
      <c r="HQ126" s="474"/>
      <c r="HR126" s="474"/>
      <c r="HS126" s="472" t="b">
        <f>IF(ISNUMBER('Schedule 3'!HS463)=FALSE,FALSE,IF('Schedule 3'!$G461="",FALSE,TRUE))</f>
        <v>0</v>
      </c>
      <c r="HT126" s="474"/>
      <c r="HU126" s="474"/>
      <c r="HV126" s="474"/>
      <c r="HW126" s="474"/>
      <c r="HX126" s="472" t="b">
        <f>IF(ISNUMBER('Schedule 3'!HX463)=FALSE,FALSE,IF('Schedule 3'!$G461="",FALSE,TRUE))</f>
        <v>0</v>
      </c>
      <c r="HY126" s="474"/>
      <c r="HZ126" s="474"/>
      <c r="IA126" s="474"/>
      <c r="IB126" s="474"/>
      <c r="IC126" s="472" t="b">
        <f>IF(ISNUMBER('Schedule 3'!IC463)=FALSE,FALSE,IF('Schedule 3'!$G461="",FALSE,TRUE))</f>
        <v>0</v>
      </c>
      <c r="ID126" s="474"/>
      <c r="IE126" s="474"/>
      <c r="IF126" s="474"/>
      <c r="IG126" s="474"/>
      <c r="IH126" s="472" t="b">
        <f>IF(ISNUMBER('Schedule 3'!IH463)=FALSE,FALSE,IF('Schedule 3'!$G461="",FALSE,TRUE))</f>
        <v>0</v>
      </c>
      <c r="II126" s="474"/>
      <c r="IJ126" s="474"/>
      <c r="IK126" s="474"/>
      <c r="IL126" s="474"/>
      <c r="IM126" s="472" t="b">
        <f>IF(ISNUMBER('Schedule 3'!IM463)=FALSE,FALSE,IF('Schedule 3'!$G461="",FALSE,TRUE))</f>
        <v>0</v>
      </c>
      <c r="IN126" s="474"/>
      <c r="IO126" s="474"/>
      <c r="IP126" s="474"/>
      <c r="IQ126" s="474"/>
      <c r="IR126" s="472" t="b">
        <f>IF(ISNUMBER('Schedule 3'!IR463)=FALSE,FALSE,IF('Schedule 3'!$G461="",FALSE,TRUE))</f>
        <v>0</v>
      </c>
      <c r="IS126" s="474"/>
      <c r="IT126" s="474"/>
      <c r="IU126" s="474"/>
      <c r="IV126" s="474"/>
      <c r="IW126" s="472" t="b">
        <f>IF(ISNUMBER('Schedule 3'!IW463)=FALSE,FALSE,IF('Schedule 3'!$G461="",FALSE,TRUE))</f>
        <v>0</v>
      </c>
      <c r="IX126" s="474"/>
      <c r="IY126" s="465"/>
      <c r="IZ126" s="78"/>
    </row>
    <row r="127" spans="2:260" x14ac:dyDescent="0.35">
      <c r="B127" s="469"/>
      <c r="C127" s="4" t="s">
        <v>620</v>
      </c>
      <c r="D127" s="470" t="s">
        <v>621</v>
      </c>
      <c r="E127" s="470"/>
      <c r="F127" s="471"/>
      <c r="G127" s="472"/>
      <c r="H127" s="473"/>
      <c r="I127" s="472"/>
      <c r="J127" s="471"/>
      <c r="K127" s="472"/>
      <c r="L127" s="472" t="b">
        <f>IF(ISNUMBER('Schedule 3'!L471)=FALSE,FALSE,IF('Schedule 3'!$G469="",FALSE,TRUE))</f>
        <v>0</v>
      </c>
      <c r="M127" s="474"/>
      <c r="N127" s="474"/>
      <c r="O127" s="474"/>
      <c r="P127" s="474"/>
      <c r="Q127" s="472" t="b">
        <f>IF(ISNUMBER('Schedule 3'!Q471)=FALSE,FALSE,IF('Schedule 3'!$G469="",FALSE,TRUE))</f>
        <v>0</v>
      </c>
      <c r="R127" s="474"/>
      <c r="S127" s="474"/>
      <c r="T127" s="474"/>
      <c r="U127" s="474"/>
      <c r="V127" s="472" t="b">
        <f>IF(ISNUMBER('Schedule 3'!V471)=FALSE,FALSE,IF('Schedule 3'!$G469="",FALSE,TRUE))</f>
        <v>0</v>
      </c>
      <c r="W127" s="474"/>
      <c r="X127" s="474"/>
      <c r="Y127" s="474"/>
      <c r="Z127" s="474"/>
      <c r="AA127" s="472" t="b">
        <f>IF(ISNUMBER('Schedule 3'!AA471)=FALSE,FALSE,IF('Schedule 3'!$G469="",FALSE,TRUE))</f>
        <v>0</v>
      </c>
      <c r="AB127" s="474"/>
      <c r="AC127" s="474"/>
      <c r="AD127" s="474"/>
      <c r="AE127" s="474"/>
      <c r="AF127" s="472" t="b">
        <f>IF(ISNUMBER('Schedule 3'!AF471)=FALSE,FALSE,IF('Schedule 3'!$G469="",FALSE,TRUE))</f>
        <v>0</v>
      </c>
      <c r="AG127" s="474"/>
      <c r="AH127" s="474"/>
      <c r="AI127" s="474"/>
      <c r="AJ127" s="474"/>
      <c r="AK127" s="472" t="b">
        <f>IF(ISNUMBER('Schedule 3'!AK471)=FALSE,FALSE,IF('Schedule 3'!$G469="",FALSE,TRUE))</f>
        <v>0</v>
      </c>
      <c r="AL127" s="474"/>
      <c r="AM127" s="474"/>
      <c r="AN127" s="474"/>
      <c r="AO127" s="474"/>
      <c r="AP127" s="472" t="b">
        <f>IF(ISNUMBER('Schedule 3'!AP471)=FALSE,FALSE,IF('Schedule 3'!$G469="",FALSE,TRUE))</f>
        <v>0</v>
      </c>
      <c r="AQ127" s="474"/>
      <c r="AR127" s="474"/>
      <c r="AS127" s="474"/>
      <c r="AT127" s="474"/>
      <c r="AU127" s="472" t="b">
        <f>IF(ISNUMBER('Schedule 3'!AU471)=FALSE,FALSE,IF('Schedule 3'!$G469="",FALSE,TRUE))</f>
        <v>0</v>
      </c>
      <c r="AV127" s="474"/>
      <c r="AW127" s="474"/>
      <c r="AX127" s="474"/>
      <c r="AY127" s="474"/>
      <c r="AZ127" s="472" t="b">
        <f>IF(ISNUMBER('Schedule 3'!AZ471)=FALSE,FALSE,IF('Schedule 3'!$G469="",FALSE,TRUE))</f>
        <v>0</v>
      </c>
      <c r="BA127" s="474"/>
      <c r="BB127" s="474"/>
      <c r="BC127" s="474"/>
      <c r="BD127" s="474"/>
      <c r="BE127" s="472" t="b">
        <f>IF(ISNUMBER('Schedule 3'!BE471)=FALSE,FALSE,IF('Schedule 3'!$G469="",FALSE,TRUE))</f>
        <v>0</v>
      </c>
      <c r="BF127" s="474"/>
      <c r="BG127" s="474"/>
      <c r="BH127" s="472"/>
      <c r="BI127" s="472"/>
      <c r="BJ127" s="472" t="b">
        <f>IF(ISNUMBER('Schedule 3'!BJ471)=FALSE,FALSE,IF('Schedule 3'!$G469="",FALSE,TRUE))</f>
        <v>0</v>
      </c>
      <c r="BK127" s="474"/>
      <c r="BL127" s="474"/>
      <c r="BM127" s="474"/>
      <c r="BN127" s="474"/>
      <c r="BO127" s="472" t="b">
        <f>IF(ISNUMBER('Schedule 3'!BO471)=FALSE,FALSE,IF('Schedule 3'!$G469="",FALSE,TRUE))</f>
        <v>0</v>
      </c>
      <c r="BP127" s="474"/>
      <c r="BQ127" s="474"/>
      <c r="BR127" s="474"/>
      <c r="BS127" s="474"/>
      <c r="BT127" s="472" t="b">
        <f>IF(ISNUMBER('Schedule 3'!BT471)=FALSE,FALSE,IF('Schedule 3'!$G469="",FALSE,TRUE))</f>
        <v>0</v>
      </c>
      <c r="BU127" s="474"/>
      <c r="BV127" s="474"/>
      <c r="BW127" s="474"/>
      <c r="BX127" s="474"/>
      <c r="BY127" s="472" t="b">
        <f>IF(ISNUMBER('Schedule 3'!BY471)=FALSE,FALSE,IF('Schedule 3'!$G469="",FALSE,TRUE))</f>
        <v>0</v>
      </c>
      <c r="BZ127" s="474"/>
      <c r="CA127" s="474"/>
      <c r="CB127" s="474"/>
      <c r="CC127" s="474"/>
      <c r="CD127" s="472" t="b">
        <f>IF(ISNUMBER('Schedule 3'!CD471)=FALSE,FALSE,IF('Schedule 3'!$G469="",FALSE,TRUE))</f>
        <v>0</v>
      </c>
      <c r="CE127" s="474"/>
      <c r="CF127" s="474"/>
      <c r="CG127" s="474"/>
      <c r="CH127" s="474"/>
      <c r="CI127" s="472" t="b">
        <f>IF(ISNUMBER('Schedule 3'!CI471)=FALSE,FALSE,IF('Schedule 3'!$G469="",FALSE,TRUE))</f>
        <v>0</v>
      </c>
      <c r="CJ127" s="474"/>
      <c r="CK127" s="474"/>
      <c r="CL127" s="474"/>
      <c r="CM127" s="474"/>
      <c r="CN127" s="472" t="b">
        <f>IF(ISNUMBER('Schedule 3'!CN471)=FALSE,FALSE,IF('Schedule 3'!$G469="",FALSE,TRUE))</f>
        <v>0</v>
      </c>
      <c r="CO127" s="474"/>
      <c r="CP127" s="474"/>
      <c r="CQ127" s="474"/>
      <c r="CR127" s="474"/>
      <c r="CS127" s="472" t="b">
        <f>IF(ISNUMBER('Schedule 3'!CS471)=FALSE,FALSE,IF('Schedule 3'!$G469="",FALSE,TRUE))</f>
        <v>0</v>
      </c>
      <c r="CT127" s="474"/>
      <c r="CU127" s="474"/>
      <c r="CV127" s="474"/>
      <c r="CW127" s="474"/>
      <c r="CX127" s="472" t="b">
        <f>IF(ISNUMBER('Schedule 3'!CX471)=FALSE,FALSE,IF('Schedule 3'!$G469="",FALSE,TRUE))</f>
        <v>0</v>
      </c>
      <c r="CY127" s="474"/>
      <c r="CZ127" s="474"/>
      <c r="DA127" s="474"/>
      <c r="DB127" s="474"/>
      <c r="DC127" s="472" t="b">
        <f>IF(ISNUMBER('Schedule 3'!DC471)=FALSE,FALSE,IF('Schedule 3'!$G469="",FALSE,TRUE))</f>
        <v>0</v>
      </c>
      <c r="DD127" s="474"/>
      <c r="DE127" s="474"/>
      <c r="DF127" s="472"/>
      <c r="DG127" s="472"/>
      <c r="DH127" s="472" t="b">
        <f>IF(ISNUMBER('Schedule 3'!DH471)=FALSE,FALSE,IF('Schedule 3'!$G469="",FALSE,TRUE))</f>
        <v>0</v>
      </c>
      <c r="DI127" s="474"/>
      <c r="DJ127" s="474"/>
      <c r="DK127" s="474"/>
      <c r="DL127" s="474"/>
      <c r="DM127" s="472" t="b">
        <f>IF(ISNUMBER('Schedule 3'!DM471)=FALSE,FALSE,IF('Schedule 3'!$G469="",FALSE,TRUE))</f>
        <v>0</v>
      </c>
      <c r="DN127" s="474"/>
      <c r="DO127" s="474"/>
      <c r="DP127" s="474"/>
      <c r="DQ127" s="474"/>
      <c r="DR127" s="472" t="b">
        <f>IF(ISNUMBER('Schedule 3'!DR471)=FALSE,FALSE,IF('Schedule 3'!$G469="",FALSE,TRUE))</f>
        <v>0</v>
      </c>
      <c r="DS127" s="474"/>
      <c r="DT127" s="474"/>
      <c r="DU127" s="474"/>
      <c r="DV127" s="474"/>
      <c r="DW127" s="472" t="b">
        <f>IF(ISNUMBER('Schedule 3'!DW471)=FALSE,FALSE,IF('Schedule 3'!$G469="",FALSE,TRUE))</f>
        <v>0</v>
      </c>
      <c r="DX127" s="474"/>
      <c r="DY127" s="474"/>
      <c r="DZ127" s="474"/>
      <c r="EA127" s="474"/>
      <c r="EB127" s="472" t="b">
        <f>IF(ISNUMBER('Schedule 3'!EB471)=FALSE,FALSE,IF('Schedule 3'!$G469="",FALSE,TRUE))</f>
        <v>0</v>
      </c>
      <c r="EC127" s="474"/>
      <c r="ED127" s="474"/>
      <c r="EE127" s="474"/>
      <c r="EF127" s="474"/>
      <c r="EG127" s="472" t="b">
        <f>IF(ISNUMBER('Schedule 3'!EG471)=FALSE,FALSE,IF('Schedule 3'!$G469="",FALSE,TRUE))</f>
        <v>0</v>
      </c>
      <c r="EH127" s="474"/>
      <c r="EI127" s="474"/>
      <c r="EJ127" s="474"/>
      <c r="EK127" s="474"/>
      <c r="EL127" s="472" t="b">
        <f>IF(ISNUMBER('Schedule 3'!EL471)=FALSE,FALSE,IF('Schedule 3'!$G469="",FALSE,TRUE))</f>
        <v>0</v>
      </c>
      <c r="EM127" s="474"/>
      <c r="EN127" s="474"/>
      <c r="EO127" s="474"/>
      <c r="EP127" s="474"/>
      <c r="EQ127" s="472" t="b">
        <f>IF(ISNUMBER('Schedule 3'!EQ471)=FALSE,FALSE,IF('Schedule 3'!$G469="",FALSE,TRUE))</f>
        <v>0</v>
      </c>
      <c r="ER127" s="474"/>
      <c r="ES127" s="474"/>
      <c r="ET127" s="474"/>
      <c r="EU127" s="474"/>
      <c r="EV127" s="472" t="b">
        <f>IF(ISNUMBER('Schedule 3'!EV471)=FALSE,FALSE,IF('Schedule 3'!$G469="",FALSE,TRUE))</f>
        <v>0</v>
      </c>
      <c r="EW127" s="474"/>
      <c r="EX127" s="474"/>
      <c r="EY127" s="474"/>
      <c r="EZ127" s="474"/>
      <c r="FA127" s="472" t="b">
        <f>IF(ISNUMBER('Schedule 3'!FA471)=FALSE,FALSE,IF('Schedule 3'!$G469="",FALSE,TRUE))</f>
        <v>0</v>
      </c>
      <c r="FB127" s="474"/>
      <c r="FC127" s="474"/>
      <c r="FD127" s="472"/>
      <c r="FE127" s="472"/>
      <c r="FF127" s="472" t="b">
        <f>IF(ISNUMBER('Schedule 3'!FF471)=FALSE,FALSE,IF('Schedule 3'!$G469="",FALSE,TRUE))</f>
        <v>0</v>
      </c>
      <c r="FG127" s="474"/>
      <c r="FH127" s="474"/>
      <c r="FI127" s="474"/>
      <c r="FJ127" s="474"/>
      <c r="FK127" s="472" t="b">
        <f>IF(ISNUMBER('Schedule 3'!FK471)=FALSE,FALSE,IF('Schedule 3'!$G469="",FALSE,TRUE))</f>
        <v>0</v>
      </c>
      <c r="FL127" s="474"/>
      <c r="FM127" s="474"/>
      <c r="FN127" s="474"/>
      <c r="FO127" s="474"/>
      <c r="FP127" s="472" t="b">
        <f>IF(ISNUMBER('Schedule 3'!FP471)=FALSE,FALSE,IF('Schedule 3'!$G469="",FALSE,TRUE))</f>
        <v>0</v>
      </c>
      <c r="FQ127" s="474"/>
      <c r="FR127" s="474"/>
      <c r="FS127" s="474"/>
      <c r="FT127" s="474"/>
      <c r="FU127" s="472" t="b">
        <f>IF(ISNUMBER('Schedule 3'!FU471)=FALSE,FALSE,IF('Schedule 3'!$G469="",FALSE,TRUE))</f>
        <v>0</v>
      </c>
      <c r="FV127" s="474"/>
      <c r="FW127" s="474"/>
      <c r="FX127" s="474"/>
      <c r="FY127" s="474"/>
      <c r="FZ127" s="472" t="b">
        <f>IF(ISNUMBER('Schedule 3'!FZ471)=FALSE,FALSE,IF('Schedule 3'!$G469="",FALSE,TRUE))</f>
        <v>0</v>
      </c>
      <c r="GA127" s="474"/>
      <c r="GB127" s="474"/>
      <c r="GC127" s="474"/>
      <c r="GD127" s="474"/>
      <c r="GE127" s="472" t="b">
        <f>IF(ISNUMBER('Schedule 3'!GE471)=FALSE,FALSE,IF('Schedule 3'!$G469="",FALSE,TRUE))</f>
        <v>0</v>
      </c>
      <c r="GF127" s="474"/>
      <c r="GG127" s="474"/>
      <c r="GH127" s="474"/>
      <c r="GI127" s="474"/>
      <c r="GJ127" s="472" t="b">
        <f>IF(ISNUMBER('Schedule 3'!GJ471)=FALSE,FALSE,IF('Schedule 3'!$G469="",FALSE,TRUE))</f>
        <v>0</v>
      </c>
      <c r="GK127" s="474"/>
      <c r="GL127" s="474"/>
      <c r="GM127" s="474"/>
      <c r="GN127" s="474"/>
      <c r="GO127" s="472" t="b">
        <f>IF(ISNUMBER('Schedule 3'!GO471)=FALSE,FALSE,IF('Schedule 3'!$G469="",FALSE,TRUE))</f>
        <v>0</v>
      </c>
      <c r="GP127" s="474"/>
      <c r="GQ127" s="474"/>
      <c r="GR127" s="474"/>
      <c r="GS127" s="474"/>
      <c r="GT127" s="472" t="b">
        <f>IF(ISNUMBER('Schedule 3'!GT471)=FALSE,FALSE,IF('Schedule 3'!$G469="",FALSE,TRUE))</f>
        <v>0</v>
      </c>
      <c r="GU127" s="474"/>
      <c r="GV127" s="474"/>
      <c r="GW127" s="474"/>
      <c r="GX127" s="474"/>
      <c r="GY127" s="472" t="b">
        <f>IF(ISNUMBER('Schedule 3'!GY471)=FALSE,FALSE,IF('Schedule 3'!$G469="",FALSE,TRUE))</f>
        <v>0</v>
      </c>
      <c r="GZ127" s="474"/>
      <c r="HA127" s="474"/>
      <c r="HB127" s="472"/>
      <c r="HC127" s="472"/>
      <c r="HD127" s="472" t="b">
        <f>IF(ISNUMBER('Schedule 3'!HD471)=FALSE,FALSE,IF('Schedule 3'!$G469="",FALSE,TRUE))</f>
        <v>0</v>
      </c>
      <c r="HE127" s="474"/>
      <c r="HF127" s="474"/>
      <c r="HG127" s="474"/>
      <c r="HH127" s="474"/>
      <c r="HI127" s="472" t="b">
        <f>IF(ISNUMBER('Schedule 3'!HI471)=FALSE,FALSE,IF('Schedule 3'!$G469="",FALSE,TRUE))</f>
        <v>0</v>
      </c>
      <c r="HJ127" s="474"/>
      <c r="HK127" s="474"/>
      <c r="HL127" s="474"/>
      <c r="HM127" s="474"/>
      <c r="HN127" s="472" t="b">
        <f>IF(ISNUMBER('Schedule 3'!HN471)=FALSE,FALSE,IF('Schedule 3'!$G469="",FALSE,TRUE))</f>
        <v>0</v>
      </c>
      <c r="HO127" s="474"/>
      <c r="HP127" s="474"/>
      <c r="HQ127" s="474"/>
      <c r="HR127" s="474"/>
      <c r="HS127" s="472" t="b">
        <f>IF(ISNUMBER('Schedule 3'!HS471)=FALSE,FALSE,IF('Schedule 3'!$G469="",FALSE,TRUE))</f>
        <v>0</v>
      </c>
      <c r="HT127" s="474"/>
      <c r="HU127" s="474"/>
      <c r="HV127" s="474"/>
      <c r="HW127" s="474"/>
      <c r="HX127" s="472" t="b">
        <f>IF(ISNUMBER('Schedule 3'!HX471)=FALSE,FALSE,IF('Schedule 3'!$G469="",FALSE,TRUE))</f>
        <v>0</v>
      </c>
      <c r="HY127" s="474"/>
      <c r="HZ127" s="474"/>
      <c r="IA127" s="474"/>
      <c r="IB127" s="474"/>
      <c r="IC127" s="472" t="b">
        <f>IF(ISNUMBER('Schedule 3'!IC471)=FALSE,FALSE,IF('Schedule 3'!$G469="",FALSE,TRUE))</f>
        <v>0</v>
      </c>
      <c r="ID127" s="474"/>
      <c r="IE127" s="474"/>
      <c r="IF127" s="474"/>
      <c r="IG127" s="474"/>
      <c r="IH127" s="472" t="b">
        <f>IF(ISNUMBER('Schedule 3'!IH471)=FALSE,FALSE,IF('Schedule 3'!$G469="",FALSE,TRUE))</f>
        <v>0</v>
      </c>
      <c r="II127" s="474"/>
      <c r="IJ127" s="474"/>
      <c r="IK127" s="474"/>
      <c r="IL127" s="474"/>
      <c r="IM127" s="472" t="b">
        <f>IF(ISNUMBER('Schedule 3'!IM471)=FALSE,FALSE,IF('Schedule 3'!$G469="",FALSE,TRUE))</f>
        <v>0</v>
      </c>
      <c r="IN127" s="474"/>
      <c r="IO127" s="474"/>
      <c r="IP127" s="474"/>
      <c r="IQ127" s="474"/>
      <c r="IR127" s="472" t="b">
        <f>IF(ISNUMBER('Schedule 3'!IR471)=FALSE,FALSE,IF('Schedule 3'!$G469="",FALSE,TRUE))</f>
        <v>0</v>
      </c>
      <c r="IS127" s="474"/>
      <c r="IT127" s="474"/>
      <c r="IU127" s="474"/>
      <c r="IV127" s="474"/>
      <c r="IW127" s="472" t="b">
        <f>IF(ISNUMBER('Schedule 3'!IW471)=FALSE,FALSE,IF('Schedule 3'!$G469="",FALSE,TRUE))</f>
        <v>0</v>
      </c>
      <c r="IX127" s="474"/>
      <c r="IY127" s="465"/>
      <c r="IZ127" s="78"/>
    </row>
    <row r="128" spans="2:260" x14ac:dyDescent="0.35">
      <c r="B128" s="469"/>
      <c r="C128" s="4" t="s">
        <v>625</v>
      </c>
      <c r="D128" s="470" t="s">
        <v>626</v>
      </c>
      <c r="E128" s="470"/>
      <c r="F128" s="471"/>
      <c r="G128" s="472"/>
      <c r="H128" s="473"/>
      <c r="I128" s="472"/>
      <c r="J128" s="471"/>
      <c r="K128" s="472"/>
      <c r="L128" s="472" t="b">
        <f>IF(ISNUMBER('Schedule 3'!L479)=FALSE,FALSE,IF('Schedule 3'!$G477="",FALSE,TRUE))</f>
        <v>0</v>
      </c>
      <c r="M128" s="474"/>
      <c r="N128" s="474"/>
      <c r="O128" s="474"/>
      <c r="P128" s="474"/>
      <c r="Q128" s="472" t="b">
        <f>IF(ISNUMBER('Schedule 3'!Q479)=FALSE,FALSE,IF('Schedule 3'!$G477="",FALSE,TRUE))</f>
        <v>0</v>
      </c>
      <c r="R128" s="474"/>
      <c r="S128" s="474"/>
      <c r="T128" s="474"/>
      <c r="U128" s="474"/>
      <c r="V128" s="472" t="b">
        <f>IF(ISNUMBER('Schedule 3'!V479)=FALSE,FALSE,IF('Schedule 3'!$G477="",FALSE,TRUE))</f>
        <v>0</v>
      </c>
      <c r="W128" s="474"/>
      <c r="X128" s="474"/>
      <c r="Y128" s="474"/>
      <c r="Z128" s="474"/>
      <c r="AA128" s="472" t="b">
        <f>IF(ISNUMBER('Schedule 3'!AA479)=FALSE,FALSE,IF('Schedule 3'!$G477="",FALSE,TRUE))</f>
        <v>0</v>
      </c>
      <c r="AB128" s="474"/>
      <c r="AC128" s="474"/>
      <c r="AD128" s="474"/>
      <c r="AE128" s="474"/>
      <c r="AF128" s="472" t="b">
        <f>IF(ISNUMBER('Schedule 3'!AF479)=FALSE,FALSE,IF('Schedule 3'!$G477="",FALSE,TRUE))</f>
        <v>0</v>
      </c>
      <c r="AG128" s="474"/>
      <c r="AH128" s="474"/>
      <c r="AI128" s="474"/>
      <c r="AJ128" s="474"/>
      <c r="AK128" s="472" t="b">
        <f>IF(ISNUMBER('Schedule 3'!AK479)=FALSE,FALSE,IF('Schedule 3'!$G477="",FALSE,TRUE))</f>
        <v>0</v>
      </c>
      <c r="AL128" s="474"/>
      <c r="AM128" s="474"/>
      <c r="AN128" s="474"/>
      <c r="AO128" s="474"/>
      <c r="AP128" s="472" t="b">
        <f>IF(ISNUMBER('Schedule 3'!AP479)=FALSE,FALSE,IF('Schedule 3'!$G477="",FALSE,TRUE))</f>
        <v>0</v>
      </c>
      <c r="AQ128" s="474"/>
      <c r="AR128" s="474"/>
      <c r="AS128" s="474"/>
      <c r="AT128" s="474"/>
      <c r="AU128" s="472" t="b">
        <f>IF(ISNUMBER('Schedule 3'!AU479)=FALSE,FALSE,IF('Schedule 3'!$G477="",FALSE,TRUE))</f>
        <v>0</v>
      </c>
      <c r="AV128" s="474"/>
      <c r="AW128" s="474"/>
      <c r="AX128" s="474"/>
      <c r="AY128" s="474"/>
      <c r="AZ128" s="472" t="b">
        <f>IF(ISNUMBER('Schedule 3'!AZ479)=FALSE,FALSE,IF('Schedule 3'!$G477="",FALSE,TRUE))</f>
        <v>0</v>
      </c>
      <c r="BA128" s="474"/>
      <c r="BB128" s="474"/>
      <c r="BC128" s="474"/>
      <c r="BD128" s="474"/>
      <c r="BE128" s="472" t="b">
        <f>IF(ISNUMBER('Schedule 3'!BE479)=FALSE,FALSE,IF('Schedule 3'!$G477="",FALSE,TRUE))</f>
        <v>0</v>
      </c>
      <c r="BF128" s="474"/>
      <c r="BG128" s="474"/>
      <c r="BH128" s="472"/>
      <c r="BI128" s="472"/>
      <c r="BJ128" s="472" t="b">
        <f>IF(ISNUMBER('Schedule 3'!BJ479)=FALSE,FALSE,IF('Schedule 3'!$G477="",FALSE,TRUE))</f>
        <v>0</v>
      </c>
      <c r="BK128" s="474"/>
      <c r="BL128" s="474"/>
      <c r="BM128" s="474"/>
      <c r="BN128" s="474"/>
      <c r="BO128" s="472" t="b">
        <f>IF(ISNUMBER('Schedule 3'!BO479)=FALSE,FALSE,IF('Schedule 3'!$G477="",FALSE,TRUE))</f>
        <v>0</v>
      </c>
      <c r="BP128" s="474"/>
      <c r="BQ128" s="474"/>
      <c r="BR128" s="474"/>
      <c r="BS128" s="474"/>
      <c r="BT128" s="472" t="b">
        <f>IF(ISNUMBER('Schedule 3'!BT479)=FALSE,FALSE,IF('Schedule 3'!$G477="",FALSE,TRUE))</f>
        <v>0</v>
      </c>
      <c r="BU128" s="474"/>
      <c r="BV128" s="474"/>
      <c r="BW128" s="474"/>
      <c r="BX128" s="474"/>
      <c r="BY128" s="472" t="b">
        <f>IF(ISNUMBER('Schedule 3'!BY479)=FALSE,FALSE,IF('Schedule 3'!$G477="",FALSE,TRUE))</f>
        <v>0</v>
      </c>
      <c r="BZ128" s="474"/>
      <c r="CA128" s="474"/>
      <c r="CB128" s="474"/>
      <c r="CC128" s="474"/>
      <c r="CD128" s="472" t="b">
        <f>IF(ISNUMBER('Schedule 3'!CD479)=FALSE,FALSE,IF('Schedule 3'!$G477="",FALSE,TRUE))</f>
        <v>0</v>
      </c>
      <c r="CE128" s="474"/>
      <c r="CF128" s="474"/>
      <c r="CG128" s="474"/>
      <c r="CH128" s="474"/>
      <c r="CI128" s="472" t="b">
        <f>IF(ISNUMBER('Schedule 3'!CI479)=FALSE,FALSE,IF('Schedule 3'!$G477="",FALSE,TRUE))</f>
        <v>0</v>
      </c>
      <c r="CJ128" s="474"/>
      <c r="CK128" s="474"/>
      <c r="CL128" s="474"/>
      <c r="CM128" s="474"/>
      <c r="CN128" s="472" t="b">
        <f>IF(ISNUMBER('Schedule 3'!CN479)=FALSE,FALSE,IF('Schedule 3'!$G477="",FALSE,TRUE))</f>
        <v>0</v>
      </c>
      <c r="CO128" s="474"/>
      <c r="CP128" s="474"/>
      <c r="CQ128" s="474"/>
      <c r="CR128" s="474"/>
      <c r="CS128" s="472" t="b">
        <f>IF(ISNUMBER('Schedule 3'!CS479)=FALSE,FALSE,IF('Schedule 3'!$G477="",FALSE,TRUE))</f>
        <v>0</v>
      </c>
      <c r="CT128" s="474"/>
      <c r="CU128" s="474"/>
      <c r="CV128" s="474"/>
      <c r="CW128" s="474"/>
      <c r="CX128" s="472" t="b">
        <f>IF(ISNUMBER('Schedule 3'!CX479)=FALSE,FALSE,IF('Schedule 3'!$G477="",FALSE,TRUE))</f>
        <v>0</v>
      </c>
      <c r="CY128" s="474"/>
      <c r="CZ128" s="474"/>
      <c r="DA128" s="474"/>
      <c r="DB128" s="474"/>
      <c r="DC128" s="472" t="b">
        <f>IF(ISNUMBER('Schedule 3'!DC479)=FALSE,FALSE,IF('Schedule 3'!$G477="",FALSE,TRUE))</f>
        <v>0</v>
      </c>
      <c r="DD128" s="474"/>
      <c r="DE128" s="474"/>
      <c r="DF128" s="472"/>
      <c r="DG128" s="472"/>
      <c r="DH128" s="472" t="b">
        <f>IF(ISNUMBER('Schedule 3'!DH479)=FALSE,FALSE,IF('Schedule 3'!$G477="",FALSE,TRUE))</f>
        <v>0</v>
      </c>
      <c r="DI128" s="474"/>
      <c r="DJ128" s="474"/>
      <c r="DK128" s="474"/>
      <c r="DL128" s="474"/>
      <c r="DM128" s="472" t="b">
        <f>IF(ISNUMBER('Schedule 3'!DM479)=FALSE,FALSE,IF('Schedule 3'!$G477="",FALSE,TRUE))</f>
        <v>0</v>
      </c>
      <c r="DN128" s="474"/>
      <c r="DO128" s="474"/>
      <c r="DP128" s="474"/>
      <c r="DQ128" s="474"/>
      <c r="DR128" s="472" t="b">
        <f>IF(ISNUMBER('Schedule 3'!DR479)=FALSE,FALSE,IF('Schedule 3'!$G477="",FALSE,TRUE))</f>
        <v>0</v>
      </c>
      <c r="DS128" s="474"/>
      <c r="DT128" s="474"/>
      <c r="DU128" s="474"/>
      <c r="DV128" s="474"/>
      <c r="DW128" s="472" t="b">
        <f>IF(ISNUMBER('Schedule 3'!DW479)=FALSE,FALSE,IF('Schedule 3'!$G477="",FALSE,TRUE))</f>
        <v>0</v>
      </c>
      <c r="DX128" s="474"/>
      <c r="DY128" s="474"/>
      <c r="DZ128" s="474"/>
      <c r="EA128" s="474"/>
      <c r="EB128" s="472" t="b">
        <f>IF(ISNUMBER('Schedule 3'!EB479)=FALSE,FALSE,IF('Schedule 3'!$G477="",FALSE,TRUE))</f>
        <v>0</v>
      </c>
      <c r="EC128" s="474"/>
      <c r="ED128" s="474"/>
      <c r="EE128" s="474"/>
      <c r="EF128" s="474"/>
      <c r="EG128" s="472" t="b">
        <f>IF(ISNUMBER('Schedule 3'!EG479)=FALSE,FALSE,IF('Schedule 3'!$G477="",FALSE,TRUE))</f>
        <v>0</v>
      </c>
      <c r="EH128" s="474"/>
      <c r="EI128" s="474"/>
      <c r="EJ128" s="474"/>
      <c r="EK128" s="474"/>
      <c r="EL128" s="472" t="b">
        <f>IF(ISNUMBER('Schedule 3'!EL479)=FALSE,FALSE,IF('Schedule 3'!$G477="",FALSE,TRUE))</f>
        <v>0</v>
      </c>
      <c r="EM128" s="474"/>
      <c r="EN128" s="474"/>
      <c r="EO128" s="474"/>
      <c r="EP128" s="474"/>
      <c r="EQ128" s="472" t="b">
        <f>IF(ISNUMBER('Schedule 3'!EQ479)=FALSE,FALSE,IF('Schedule 3'!$G477="",FALSE,TRUE))</f>
        <v>0</v>
      </c>
      <c r="ER128" s="474"/>
      <c r="ES128" s="474"/>
      <c r="ET128" s="474"/>
      <c r="EU128" s="474"/>
      <c r="EV128" s="472" t="b">
        <f>IF(ISNUMBER('Schedule 3'!EV479)=FALSE,FALSE,IF('Schedule 3'!$G477="",FALSE,TRUE))</f>
        <v>0</v>
      </c>
      <c r="EW128" s="474"/>
      <c r="EX128" s="474"/>
      <c r="EY128" s="474"/>
      <c r="EZ128" s="474"/>
      <c r="FA128" s="472" t="b">
        <f>IF(ISNUMBER('Schedule 3'!FA479)=FALSE,FALSE,IF('Schedule 3'!$G477="",FALSE,TRUE))</f>
        <v>0</v>
      </c>
      <c r="FB128" s="474"/>
      <c r="FC128" s="474"/>
      <c r="FD128" s="472"/>
      <c r="FE128" s="472"/>
      <c r="FF128" s="472" t="b">
        <f>IF(ISNUMBER('Schedule 3'!FF479)=FALSE,FALSE,IF('Schedule 3'!$G477="",FALSE,TRUE))</f>
        <v>0</v>
      </c>
      <c r="FG128" s="474"/>
      <c r="FH128" s="474"/>
      <c r="FI128" s="474"/>
      <c r="FJ128" s="474"/>
      <c r="FK128" s="472" t="b">
        <f>IF(ISNUMBER('Schedule 3'!FK479)=FALSE,FALSE,IF('Schedule 3'!$G477="",FALSE,TRUE))</f>
        <v>0</v>
      </c>
      <c r="FL128" s="474"/>
      <c r="FM128" s="474"/>
      <c r="FN128" s="474"/>
      <c r="FO128" s="474"/>
      <c r="FP128" s="472" t="b">
        <f>IF(ISNUMBER('Schedule 3'!FP479)=FALSE,FALSE,IF('Schedule 3'!$G477="",FALSE,TRUE))</f>
        <v>0</v>
      </c>
      <c r="FQ128" s="474"/>
      <c r="FR128" s="474"/>
      <c r="FS128" s="474"/>
      <c r="FT128" s="474"/>
      <c r="FU128" s="472" t="b">
        <f>IF(ISNUMBER('Schedule 3'!FU479)=FALSE,FALSE,IF('Schedule 3'!$G477="",FALSE,TRUE))</f>
        <v>0</v>
      </c>
      <c r="FV128" s="474"/>
      <c r="FW128" s="474"/>
      <c r="FX128" s="474"/>
      <c r="FY128" s="474"/>
      <c r="FZ128" s="472" t="b">
        <f>IF(ISNUMBER('Schedule 3'!FZ479)=FALSE,FALSE,IF('Schedule 3'!$G477="",FALSE,TRUE))</f>
        <v>0</v>
      </c>
      <c r="GA128" s="474"/>
      <c r="GB128" s="474"/>
      <c r="GC128" s="474"/>
      <c r="GD128" s="474"/>
      <c r="GE128" s="472" t="b">
        <f>IF(ISNUMBER('Schedule 3'!GE479)=FALSE,FALSE,IF('Schedule 3'!$G477="",FALSE,TRUE))</f>
        <v>0</v>
      </c>
      <c r="GF128" s="474"/>
      <c r="GG128" s="474"/>
      <c r="GH128" s="474"/>
      <c r="GI128" s="474"/>
      <c r="GJ128" s="472" t="b">
        <f>IF(ISNUMBER('Schedule 3'!GJ479)=FALSE,FALSE,IF('Schedule 3'!$G477="",FALSE,TRUE))</f>
        <v>0</v>
      </c>
      <c r="GK128" s="474"/>
      <c r="GL128" s="474"/>
      <c r="GM128" s="474"/>
      <c r="GN128" s="474"/>
      <c r="GO128" s="472" t="b">
        <f>IF(ISNUMBER('Schedule 3'!GO479)=FALSE,FALSE,IF('Schedule 3'!$G477="",FALSE,TRUE))</f>
        <v>0</v>
      </c>
      <c r="GP128" s="474"/>
      <c r="GQ128" s="474"/>
      <c r="GR128" s="474"/>
      <c r="GS128" s="474"/>
      <c r="GT128" s="472" t="b">
        <f>IF(ISNUMBER('Schedule 3'!GT479)=FALSE,FALSE,IF('Schedule 3'!$G477="",FALSE,TRUE))</f>
        <v>0</v>
      </c>
      <c r="GU128" s="474"/>
      <c r="GV128" s="474"/>
      <c r="GW128" s="474"/>
      <c r="GX128" s="474"/>
      <c r="GY128" s="472" t="b">
        <f>IF(ISNUMBER('Schedule 3'!GY479)=FALSE,FALSE,IF('Schedule 3'!$G477="",FALSE,TRUE))</f>
        <v>0</v>
      </c>
      <c r="GZ128" s="474"/>
      <c r="HA128" s="474"/>
      <c r="HB128" s="472"/>
      <c r="HC128" s="472"/>
      <c r="HD128" s="472" t="b">
        <f>IF(ISNUMBER('Schedule 3'!HD479)=FALSE,FALSE,IF('Schedule 3'!$G477="",FALSE,TRUE))</f>
        <v>0</v>
      </c>
      <c r="HE128" s="474"/>
      <c r="HF128" s="474"/>
      <c r="HG128" s="474"/>
      <c r="HH128" s="474"/>
      <c r="HI128" s="472" t="b">
        <f>IF(ISNUMBER('Schedule 3'!HI479)=FALSE,FALSE,IF('Schedule 3'!$G477="",FALSE,TRUE))</f>
        <v>0</v>
      </c>
      <c r="HJ128" s="474"/>
      <c r="HK128" s="474"/>
      <c r="HL128" s="474"/>
      <c r="HM128" s="474"/>
      <c r="HN128" s="472" t="b">
        <f>IF(ISNUMBER('Schedule 3'!HN479)=FALSE,FALSE,IF('Schedule 3'!$G477="",FALSE,TRUE))</f>
        <v>0</v>
      </c>
      <c r="HO128" s="474"/>
      <c r="HP128" s="474"/>
      <c r="HQ128" s="474"/>
      <c r="HR128" s="474"/>
      <c r="HS128" s="472" t="b">
        <f>IF(ISNUMBER('Schedule 3'!HS479)=FALSE,FALSE,IF('Schedule 3'!$G477="",FALSE,TRUE))</f>
        <v>0</v>
      </c>
      <c r="HT128" s="474"/>
      <c r="HU128" s="474"/>
      <c r="HV128" s="474"/>
      <c r="HW128" s="474"/>
      <c r="HX128" s="472" t="b">
        <f>IF(ISNUMBER('Schedule 3'!HX479)=FALSE,FALSE,IF('Schedule 3'!$G477="",FALSE,TRUE))</f>
        <v>0</v>
      </c>
      <c r="HY128" s="474"/>
      <c r="HZ128" s="474"/>
      <c r="IA128" s="474"/>
      <c r="IB128" s="474"/>
      <c r="IC128" s="472" t="b">
        <f>IF(ISNUMBER('Schedule 3'!IC479)=FALSE,FALSE,IF('Schedule 3'!$G477="",FALSE,TRUE))</f>
        <v>0</v>
      </c>
      <c r="ID128" s="474"/>
      <c r="IE128" s="474"/>
      <c r="IF128" s="474"/>
      <c r="IG128" s="474"/>
      <c r="IH128" s="472" t="b">
        <f>IF(ISNUMBER('Schedule 3'!IH479)=FALSE,FALSE,IF('Schedule 3'!$G477="",FALSE,TRUE))</f>
        <v>0</v>
      </c>
      <c r="II128" s="474"/>
      <c r="IJ128" s="474"/>
      <c r="IK128" s="474"/>
      <c r="IL128" s="474"/>
      <c r="IM128" s="472" t="b">
        <f>IF(ISNUMBER('Schedule 3'!IM479)=FALSE,FALSE,IF('Schedule 3'!$G477="",FALSE,TRUE))</f>
        <v>0</v>
      </c>
      <c r="IN128" s="474"/>
      <c r="IO128" s="474"/>
      <c r="IP128" s="474"/>
      <c r="IQ128" s="474"/>
      <c r="IR128" s="472" t="b">
        <f>IF(ISNUMBER('Schedule 3'!IR479)=FALSE,FALSE,IF('Schedule 3'!$G477="",FALSE,TRUE))</f>
        <v>0</v>
      </c>
      <c r="IS128" s="474"/>
      <c r="IT128" s="474"/>
      <c r="IU128" s="474"/>
      <c r="IV128" s="474"/>
      <c r="IW128" s="472" t="b">
        <f>IF(ISNUMBER('Schedule 3'!IW479)=FALSE,FALSE,IF('Schedule 3'!$G477="",FALSE,TRUE))</f>
        <v>0</v>
      </c>
      <c r="IX128" s="474"/>
      <c r="IY128" s="465"/>
      <c r="IZ128" s="78"/>
    </row>
    <row r="129" spans="2:260" x14ac:dyDescent="0.35">
      <c r="B129" s="469"/>
      <c r="C129" s="4" t="s">
        <v>630</v>
      </c>
      <c r="D129" s="470" t="s">
        <v>631</v>
      </c>
      <c r="E129" s="470"/>
      <c r="F129" s="471"/>
      <c r="G129" s="472"/>
      <c r="H129" s="473"/>
      <c r="I129" s="472"/>
      <c r="J129" s="471"/>
      <c r="K129" s="472"/>
      <c r="L129" s="472" t="b">
        <f>IF(ISNUMBER('Schedule 3'!L487)=FALSE,FALSE,IF('Schedule 3'!$G485="",FALSE,TRUE))</f>
        <v>0</v>
      </c>
      <c r="M129" s="474"/>
      <c r="N129" s="474"/>
      <c r="O129" s="474"/>
      <c r="P129" s="474"/>
      <c r="Q129" s="472" t="b">
        <f>IF(ISNUMBER('Schedule 3'!Q487)=FALSE,FALSE,IF('Schedule 3'!$G485="",FALSE,TRUE))</f>
        <v>0</v>
      </c>
      <c r="R129" s="474"/>
      <c r="S129" s="474"/>
      <c r="T129" s="474"/>
      <c r="U129" s="474"/>
      <c r="V129" s="472" t="b">
        <f>IF(ISNUMBER('Schedule 3'!V487)=FALSE,FALSE,IF('Schedule 3'!$G485="",FALSE,TRUE))</f>
        <v>0</v>
      </c>
      <c r="W129" s="474"/>
      <c r="X129" s="474"/>
      <c r="Y129" s="474"/>
      <c r="Z129" s="474"/>
      <c r="AA129" s="472" t="b">
        <f>IF(ISNUMBER('Schedule 3'!AA487)=FALSE,FALSE,IF('Schedule 3'!$G485="",FALSE,TRUE))</f>
        <v>0</v>
      </c>
      <c r="AB129" s="474"/>
      <c r="AC129" s="474"/>
      <c r="AD129" s="474"/>
      <c r="AE129" s="474"/>
      <c r="AF129" s="472" t="b">
        <f>IF(ISNUMBER('Schedule 3'!AF487)=FALSE,FALSE,IF('Schedule 3'!$G485="",FALSE,TRUE))</f>
        <v>0</v>
      </c>
      <c r="AG129" s="474"/>
      <c r="AH129" s="474"/>
      <c r="AI129" s="474"/>
      <c r="AJ129" s="474"/>
      <c r="AK129" s="472" t="b">
        <f>IF(ISNUMBER('Schedule 3'!AK487)=FALSE,FALSE,IF('Schedule 3'!$G485="",FALSE,TRUE))</f>
        <v>0</v>
      </c>
      <c r="AL129" s="474"/>
      <c r="AM129" s="474"/>
      <c r="AN129" s="474"/>
      <c r="AO129" s="474"/>
      <c r="AP129" s="472" t="b">
        <f>IF(ISNUMBER('Schedule 3'!AP487)=FALSE,FALSE,IF('Schedule 3'!$G485="",FALSE,TRUE))</f>
        <v>0</v>
      </c>
      <c r="AQ129" s="474"/>
      <c r="AR129" s="474"/>
      <c r="AS129" s="474"/>
      <c r="AT129" s="474"/>
      <c r="AU129" s="472" t="b">
        <f>IF(ISNUMBER('Schedule 3'!AU487)=FALSE,FALSE,IF('Schedule 3'!$G485="",FALSE,TRUE))</f>
        <v>0</v>
      </c>
      <c r="AV129" s="474"/>
      <c r="AW129" s="474"/>
      <c r="AX129" s="474"/>
      <c r="AY129" s="474"/>
      <c r="AZ129" s="472" t="b">
        <f>IF(ISNUMBER('Schedule 3'!AZ487)=FALSE,FALSE,IF('Schedule 3'!$G485="",FALSE,TRUE))</f>
        <v>0</v>
      </c>
      <c r="BA129" s="474"/>
      <c r="BB129" s="474"/>
      <c r="BC129" s="474"/>
      <c r="BD129" s="474"/>
      <c r="BE129" s="472" t="b">
        <f>IF(ISNUMBER('Schedule 3'!BE487)=FALSE,FALSE,IF('Schedule 3'!$G485="",FALSE,TRUE))</f>
        <v>0</v>
      </c>
      <c r="BF129" s="474"/>
      <c r="BG129" s="474"/>
      <c r="BH129" s="472"/>
      <c r="BI129" s="472"/>
      <c r="BJ129" s="472" t="b">
        <f>IF(ISNUMBER('Schedule 3'!BJ487)=FALSE,FALSE,IF('Schedule 3'!$G485="",FALSE,TRUE))</f>
        <v>0</v>
      </c>
      <c r="BK129" s="474"/>
      <c r="BL129" s="474"/>
      <c r="BM129" s="474"/>
      <c r="BN129" s="474"/>
      <c r="BO129" s="472" t="b">
        <f>IF(ISNUMBER('Schedule 3'!BO487)=FALSE,FALSE,IF('Schedule 3'!$G485="",FALSE,TRUE))</f>
        <v>0</v>
      </c>
      <c r="BP129" s="474"/>
      <c r="BQ129" s="474"/>
      <c r="BR129" s="474"/>
      <c r="BS129" s="474"/>
      <c r="BT129" s="472" t="b">
        <f>IF(ISNUMBER('Schedule 3'!BT487)=FALSE,FALSE,IF('Schedule 3'!$G485="",FALSE,TRUE))</f>
        <v>0</v>
      </c>
      <c r="BU129" s="474"/>
      <c r="BV129" s="474"/>
      <c r="BW129" s="474"/>
      <c r="BX129" s="474"/>
      <c r="BY129" s="472" t="b">
        <f>IF(ISNUMBER('Schedule 3'!BY487)=FALSE,FALSE,IF('Schedule 3'!$G485="",FALSE,TRUE))</f>
        <v>0</v>
      </c>
      <c r="BZ129" s="474"/>
      <c r="CA129" s="474"/>
      <c r="CB129" s="474"/>
      <c r="CC129" s="474"/>
      <c r="CD129" s="472" t="b">
        <f>IF(ISNUMBER('Schedule 3'!CD487)=FALSE,FALSE,IF('Schedule 3'!$G485="",FALSE,TRUE))</f>
        <v>0</v>
      </c>
      <c r="CE129" s="474"/>
      <c r="CF129" s="474"/>
      <c r="CG129" s="474"/>
      <c r="CH129" s="474"/>
      <c r="CI129" s="472" t="b">
        <f>IF(ISNUMBER('Schedule 3'!CI487)=FALSE,FALSE,IF('Schedule 3'!$G485="",FALSE,TRUE))</f>
        <v>0</v>
      </c>
      <c r="CJ129" s="474"/>
      <c r="CK129" s="474"/>
      <c r="CL129" s="474"/>
      <c r="CM129" s="474"/>
      <c r="CN129" s="472" t="b">
        <f>IF(ISNUMBER('Schedule 3'!CN487)=FALSE,FALSE,IF('Schedule 3'!$G485="",FALSE,TRUE))</f>
        <v>0</v>
      </c>
      <c r="CO129" s="474"/>
      <c r="CP129" s="474"/>
      <c r="CQ129" s="474"/>
      <c r="CR129" s="474"/>
      <c r="CS129" s="472" t="b">
        <f>IF(ISNUMBER('Schedule 3'!CS487)=FALSE,FALSE,IF('Schedule 3'!$G485="",FALSE,TRUE))</f>
        <v>0</v>
      </c>
      <c r="CT129" s="474"/>
      <c r="CU129" s="474"/>
      <c r="CV129" s="474"/>
      <c r="CW129" s="474"/>
      <c r="CX129" s="472" t="b">
        <f>IF(ISNUMBER('Schedule 3'!CX487)=FALSE,FALSE,IF('Schedule 3'!$G485="",FALSE,TRUE))</f>
        <v>0</v>
      </c>
      <c r="CY129" s="474"/>
      <c r="CZ129" s="474"/>
      <c r="DA129" s="474"/>
      <c r="DB129" s="474"/>
      <c r="DC129" s="472" t="b">
        <f>IF(ISNUMBER('Schedule 3'!DC487)=FALSE,FALSE,IF('Schedule 3'!$G485="",FALSE,TRUE))</f>
        <v>0</v>
      </c>
      <c r="DD129" s="474"/>
      <c r="DE129" s="474"/>
      <c r="DF129" s="472"/>
      <c r="DG129" s="472"/>
      <c r="DH129" s="472" t="b">
        <f>IF(ISNUMBER('Schedule 3'!DH487)=FALSE,FALSE,IF('Schedule 3'!$G485="",FALSE,TRUE))</f>
        <v>0</v>
      </c>
      <c r="DI129" s="474"/>
      <c r="DJ129" s="474"/>
      <c r="DK129" s="474"/>
      <c r="DL129" s="474"/>
      <c r="DM129" s="472" t="b">
        <f>IF(ISNUMBER('Schedule 3'!DM487)=FALSE,FALSE,IF('Schedule 3'!$G485="",FALSE,TRUE))</f>
        <v>0</v>
      </c>
      <c r="DN129" s="474"/>
      <c r="DO129" s="474"/>
      <c r="DP129" s="474"/>
      <c r="DQ129" s="474"/>
      <c r="DR129" s="472" t="b">
        <f>IF(ISNUMBER('Schedule 3'!DR487)=FALSE,FALSE,IF('Schedule 3'!$G485="",FALSE,TRUE))</f>
        <v>0</v>
      </c>
      <c r="DS129" s="474"/>
      <c r="DT129" s="474"/>
      <c r="DU129" s="474"/>
      <c r="DV129" s="474"/>
      <c r="DW129" s="472" t="b">
        <f>IF(ISNUMBER('Schedule 3'!DW487)=FALSE,FALSE,IF('Schedule 3'!$G485="",FALSE,TRUE))</f>
        <v>0</v>
      </c>
      <c r="DX129" s="474"/>
      <c r="DY129" s="474"/>
      <c r="DZ129" s="474"/>
      <c r="EA129" s="474"/>
      <c r="EB129" s="472" t="b">
        <f>IF(ISNUMBER('Schedule 3'!EB487)=FALSE,FALSE,IF('Schedule 3'!$G485="",FALSE,TRUE))</f>
        <v>0</v>
      </c>
      <c r="EC129" s="474"/>
      <c r="ED129" s="474"/>
      <c r="EE129" s="474"/>
      <c r="EF129" s="474"/>
      <c r="EG129" s="472" t="b">
        <f>IF(ISNUMBER('Schedule 3'!EG487)=FALSE,FALSE,IF('Schedule 3'!$G485="",FALSE,TRUE))</f>
        <v>0</v>
      </c>
      <c r="EH129" s="474"/>
      <c r="EI129" s="474"/>
      <c r="EJ129" s="474"/>
      <c r="EK129" s="474"/>
      <c r="EL129" s="472" t="b">
        <f>IF(ISNUMBER('Schedule 3'!EL487)=FALSE,FALSE,IF('Schedule 3'!$G485="",FALSE,TRUE))</f>
        <v>0</v>
      </c>
      <c r="EM129" s="474"/>
      <c r="EN129" s="474"/>
      <c r="EO129" s="474"/>
      <c r="EP129" s="474"/>
      <c r="EQ129" s="472" t="b">
        <f>IF(ISNUMBER('Schedule 3'!EQ487)=FALSE,FALSE,IF('Schedule 3'!$G485="",FALSE,TRUE))</f>
        <v>0</v>
      </c>
      <c r="ER129" s="474"/>
      <c r="ES129" s="474"/>
      <c r="ET129" s="474"/>
      <c r="EU129" s="474"/>
      <c r="EV129" s="472" t="b">
        <f>IF(ISNUMBER('Schedule 3'!EV487)=FALSE,FALSE,IF('Schedule 3'!$G485="",FALSE,TRUE))</f>
        <v>0</v>
      </c>
      <c r="EW129" s="474"/>
      <c r="EX129" s="474"/>
      <c r="EY129" s="474"/>
      <c r="EZ129" s="474"/>
      <c r="FA129" s="472" t="b">
        <f>IF(ISNUMBER('Schedule 3'!FA487)=FALSE,FALSE,IF('Schedule 3'!$G485="",FALSE,TRUE))</f>
        <v>0</v>
      </c>
      <c r="FB129" s="474"/>
      <c r="FC129" s="474"/>
      <c r="FD129" s="472"/>
      <c r="FE129" s="472"/>
      <c r="FF129" s="472" t="b">
        <f>IF(ISNUMBER('Schedule 3'!FF487)=FALSE,FALSE,IF('Schedule 3'!$G485="",FALSE,TRUE))</f>
        <v>0</v>
      </c>
      <c r="FG129" s="474"/>
      <c r="FH129" s="474"/>
      <c r="FI129" s="474"/>
      <c r="FJ129" s="474"/>
      <c r="FK129" s="472" t="b">
        <f>IF(ISNUMBER('Schedule 3'!FK487)=FALSE,FALSE,IF('Schedule 3'!$G485="",FALSE,TRUE))</f>
        <v>0</v>
      </c>
      <c r="FL129" s="474"/>
      <c r="FM129" s="474"/>
      <c r="FN129" s="474"/>
      <c r="FO129" s="474"/>
      <c r="FP129" s="472" t="b">
        <f>IF(ISNUMBER('Schedule 3'!FP487)=FALSE,FALSE,IF('Schedule 3'!$G485="",FALSE,TRUE))</f>
        <v>0</v>
      </c>
      <c r="FQ129" s="474"/>
      <c r="FR129" s="474"/>
      <c r="FS129" s="474"/>
      <c r="FT129" s="474"/>
      <c r="FU129" s="472" t="b">
        <f>IF(ISNUMBER('Schedule 3'!FU487)=FALSE,FALSE,IF('Schedule 3'!$G485="",FALSE,TRUE))</f>
        <v>0</v>
      </c>
      <c r="FV129" s="474"/>
      <c r="FW129" s="474"/>
      <c r="FX129" s="474"/>
      <c r="FY129" s="474"/>
      <c r="FZ129" s="472" t="b">
        <f>IF(ISNUMBER('Schedule 3'!FZ487)=FALSE,FALSE,IF('Schedule 3'!$G485="",FALSE,TRUE))</f>
        <v>0</v>
      </c>
      <c r="GA129" s="474"/>
      <c r="GB129" s="474"/>
      <c r="GC129" s="474"/>
      <c r="GD129" s="474"/>
      <c r="GE129" s="472" t="b">
        <f>IF(ISNUMBER('Schedule 3'!GE487)=FALSE,FALSE,IF('Schedule 3'!$G485="",FALSE,TRUE))</f>
        <v>0</v>
      </c>
      <c r="GF129" s="474"/>
      <c r="GG129" s="474"/>
      <c r="GH129" s="474"/>
      <c r="GI129" s="474"/>
      <c r="GJ129" s="472" t="b">
        <f>IF(ISNUMBER('Schedule 3'!GJ487)=FALSE,FALSE,IF('Schedule 3'!$G485="",FALSE,TRUE))</f>
        <v>0</v>
      </c>
      <c r="GK129" s="474"/>
      <c r="GL129" s="474"/>
      <c r="GM129" s="474"/>
      <c r="GN129" s="474"/>
      <c r="GO129" s="472" t="b">
        <f>IF(ISNUMBER('Schedule 3'!GO487)=FALSE,FALSE,IF('Schedule 3'!$G485="",FALSE,TRUE))</f>
        <v>0</v>
      </c>
      <c r="GP129" s="474"/>
      <c r="GQ129" s="474"/>
      <c r="GR129" s="474"/>
      <c r="GS129" s="474"/>
      <c r="GT129" s="472" t="b">
        <f>IF(ISNUMBER('Schedule 3'!GT487)=FALSE,FALSE,IF('Schedule 3'!$G485="",FALSE,TRUE))</f>
        <v>0</v>
      </c>
      <c r="GU129" s="474"/>
      <c r="GV129" s="474"/>
      <c r="GW129" s="474"/>
      <c r="GX129" s="474"/>
      <c r="GY129" s="472" t="b">
        <f>IF(ISNUMBER('Schedule 3'!GY487)=FALSE,FALSE,IF('Schedule 3'!$G485="",FALSE,TRUE))</f>
        <v>0</v>
      </c>
      <c r="GZ129" s="474"/>
      <c r="HA129" s="474"/>
      <c r="HB129" s="472"/>
      <c r="HC129" s="472"/>
      <c r="HD129" s="472" t="b">
        <f>IF(ISNUMBER('Schedule 3'!HD487)=FALSE,FALSE,IF('Schedule 3'!$G485="",FALSE,TRUE))</f>
        <v>0</v>
      </c>
      <c r="HE129" s="474"/>
      <c r="HF129" s="474"/>
      <c r="HG129" s="474"/>
      <c r="HH129" s="474"/>
      <c r="HI129" s="472" t="b">
        <f>IF(ISNUMBER('Schedule 3'!HI487)=FALSE,FALSE,IF('Schedule 3'!$G485="",FALSE,TRUE))</f>
        <v>0</v>
      </c>
      <c r="HJ129" s="474"/>
      <c r="HK129" s="474"/>
      <c r="HL129" s="474"/>
      <c r="HM129" s="474"/>
      <c r="HN129" s="472" t="b">
        <f>IF(ISNUMBER('Schedule 3'!HN487)=FALSE,FALSE,IF('Schedule 3'!$G485="",FALSE,TRUE))</f>
        <v>0</v>
      </c>
      <c r="HO129" s="474"/>
      <c r="HP129" s="474"/>
      <c r="HQ129" s="474"/>
      <c r="HR129" s="474"/>
      <c r="HS129" s="472" t="b">
        <f>IF(ISNUMBER('Schedule 3'!HS487)=FALSE,FALSE,IF('Schedule 3'!$G485="",FALSE,TRUE))</f>
        <v>0</v>
      </c>
      <c r="HT129" s="474"/>
      <c r="HU129" s="474"/>
      <c r="HV129" s="474"/>
      <c r="HW129" s="474"/>
      <c r="HX129" s="472" t="b">
        <f>IF(ISNUMBER('Schedule 3'!HX487)=FALSE,FALSE,IF('Schedule 3'!$G485="",FALSE,TRUE))</f>
        <v>0</v>
      </c>
      <c r="HY129" s="474"/>
      <c r="HZ129" s="474"/>
      <c r="IA129" s="474"/>
      <c r="IB129" s="474"/>
      <c r="IC129" s="472" t="b">
        <f>IF(ISNUMBER('Schedule 3'!IC487)=FALSE,FALSE,IF('Schedule 3'!$G485="",FALSE,TRUE))</f>
        <v>0</v>
      </c>
      <c r="ID129" s="474"/>
      <c r="IE129" s="474"/>
      <c r="IF129" s="474"/>
      <c r="IG129" s="474"/>
      <c r="IH129" s="472" t="b">
        <f>IF(ISNUMBER('Schedule 3'!IH487)=FALSE,FALSE,IF('Schedule 3'!$G485="",FALSE,TRUE))</f>
        <v>0</v>
      </c>
      <c r="II129" s="474"/>
      <c r="IJ129" s="474"/>
      <c r="IK129" s="474"/>
      <c r="IL129" s="474"/>
      <c r="IM129" s="472" t="b">
        <f>IF(ISNUMBER('Schedule 3'!IM487)=FALSE,FALSE,IF('Schedule 3'!$G485="",FALSE,TRUE))</f>
        <v>0</v>
      </c>
      <c r="IN129" s="474"/>
      <c r="IO129" s="474"/>
      <c r="IP129" s="474"/>
      <c r="IQ129" s="474"/>
      <c r="IR129" s="472" t="b">
        <f>IF(ISNUMBER('Schedule 3'!IR487)=FALSE,FALSE,IF('Schedule 3'!$G485="",FALSE,TRUE))</f>
        <v>0</v>
      </c>
      <c r="IS129" s="474"/>
      <c r="IT129" s="474"/>
      <c r="IU129" s="474"/>
      <c r="IV129" s="474"/>
      <c r="IW129" s="472" t="b">
        <f>IF(ISNUMBER('Schedule 3'!IW487)=FALSE,FALSE,IF('Schedule 3'!$G485="",FALSE,TRUE))</f>
        <v>0</v>
      </c>
      <c r="IX129" s="474"/>
      <c r="IY129" s="465"/>
      <c r="IZ129" s="78"/>
    </row>
    <row r="130" spans="2:260" x14ac:dyDescent="0.35">
      <c r="B130" s="469"/>
      <c r="C130" s="4" t="s">
        <v>635</v>
      </c>
      <c r="D130" s="470" t="s">
        <v>636</v>
      </c>
      <c r="E130" s="470"/>
      <c r="F130" s="471"/>
      <c r="G130" s="472"/>
      <c r="H130" s="473"/>
      <c r="I130" s="472"/>
      <c r="J130" s="471"/>
      <c r="K130" s="472"/>
      <c r="L130" s="472" t="b">
        <f>IF(ISNUMBER('Schedule 3'!L495)=FALSE,FALSE,IF('Schedule 3'!$G493="",FALSE,TRUE))</f>
        <v>0</v>
      </c>
      <c r="M130" s="474"/>
      <c r="N130" s="474"/>
      <c r="O130" s="474"/>
      <c r="P130" s="474"/>
      <c r="Q130" s="472" t="b">
        <f>IF(ISNUMBER('Schedule 3'!Q495)=FALSE,FALSE,IF('Schedule 3'!$G493="",FALSE,TRUE))</f>
        <v>0</v>
      </c>
      <c r="R130" s="474"/>
      <c r="S130" s="474"/>
      <c r="T130" s="474"/>
      <c r="U130" s="474"/>
      <c r="V130" s="472" t="b">
        <f>IF(ISNUMBER('Schedule 3'!V495)=FALSE,FALSE,IF('Schedule 3'!$G493="",FALSE,TRUE))</f>
        <v>0</v>
      </c>
      <c r="W130" s="474"/>
      <c r="X130" s="474"/>
      <c r="Y130" s="474"/>
      <c r="Z130" s="474"/>
      <c r="AA130" s="472" t="b">
        <f>IF(ISNUMBER('Schedule 3'!AA495)=FALSE,FALSE,IF('Schedule 3'!$G493="",FALSE,TRUE))</f>
        <v>0</v>
      </c>
      <c r="AB130" s="474"/>
      <c r="AC130" s="474"/>
      <c r="AD130" s="474"/>
      <c r="AE130" s="474"/>
      <c r="AF130" s="472" t="b">
        <f>IF(ISNUMBER('Schedule 3'!AF495)=FALSE,FALSE,IF('Schedule 3'!$G493="",FALSE,TRUE))</f>
        <v>0</v>
      </c>
      <c r="AG130" s="474"/>
      <c r="AH130" s="474"/>
      <c r="AI130" s="474"/>
      <c r="AJ130" s="474"/>
      <c r="AK130" s="472" t="b">
        <f>IF(ISNUMBER('Schedule 3'!AK495)=FALSE,FALSE,IF('Schedule 3'!$G493="",FALSE,TRUE))</f>
        <v>0</v>
      </c>
      <c r="AL130" s="474"/>
      <c r="AM130" s="474"/>
      <c r="AN130" s="474"/>
      <c r="AO130" s="474"/>
      <c r="AP130" s="472" t="b">
        <f>IF(ISNUMBER('Schedule 3'!AP495)=FALSE,FALSE,IF('Schedule 3'!$G493="",FALSE,TRUE))</f>
        <v>0</v>
      </c>
      <c r="AQ130" s="474"/>
      <c r="AR130" s="474"/>
      <c r="AS130" s="474"/>
      <c r="AT130" s="474"/>
      <c r="AU130" s="472" t="b">
        <f>IF(ISNUMBER('Schedule 3'!AU495)=FALSE,FALSE,IF('Schedule 3'!$G493="",FALSE,TRUE))</f>
        <v>0</v>
      </c>
      <c r="AV130" s="474"/>
      <c r="AW130" s="474"/>
      <c r="AX130" s="474"/>
      <c r="AY130" s="474"/>
      <c r="AZ130" s="472" t="b">
        <f>IF(ISNUMBER('Schedule 3'!AZ495)=FALSE,FALSE,IF('Schedule 3'!$G493="",FALSE,TRUE))</f>
        <v>0</v>
      </c>
      <c r="BA130" s="474"/>
      <c r="BB130" s="474"/>
      <c r="BC130" s="474"/>
      <c r="BD130" s="474"/>
      <c r="BE130" s="472" t="b">
        <f>IF(ISNUMBER('Schedule 3'!BE495)=FALSE,FALSE,IF('Schedule 3'!$G493="",FALSE,TRUE))</f>
        <v>0</v>
      </c>
      <c r="BF130" s="474"/>
      <c r="BG130" s="474"/>
      <c r="BH130" s="472"/>
      <c r="BI130" s="472"/>
      <c r="BJ130" s="472" t="b">
        <f>IF(ISNUMBER('Schedule 3'!BJ495)=FALSE,FALSE,IF('Schedule 3'!$G493="",FALSE,TRUE))</f>
        <v>0</v>
      </c>
      <c r="BK130" s="474"/>
      <c r="BL130" s="474"/>
      <c r="BM130" s="474"/>
      <c r="BN130" s="474"/>
      <c r="BO130" s="472" t="b">
        <f>IF(ISNUMBER('Schedule 3'!BO495)=FALSE,FALSE,IF('Schedule 3'!$G493="",FALSE,TRUE))</f>
        <v>0</v>
      </c>
      <c r="BP130" s="474"/>
      <c r="BQ130" s="474"/>
      <c r="BR130" s="474"/>
      <c r="BS130" s="474"/>
      <c r="BT130" s="472" t="b">
        <f>IF(ISNUMBER('Schedule 3'!BT495)=FALSE,FALSE,IF('Schedule 3'!$G493="",FALSE,TRUE))</f>
        <v>0</v>
      </c>
      <c r="BU130" s="474"/>
      <c r="BV130" s="474"/>
      <c r="BW130" s="474"/>
      <c r="BX130" s="474"/>
      <c r="BY130" s="472" t="b">
        <f>IF(ISNUMBER('Schedule 3'!BY495)=FALSE,FALSE,IF('Schedule 3'!$G493="",FALSE,TRUE))</f>
        <v>0</v>
      </c>
      <c r="BZ130" s="474"/>
      <c r="CA130" s="474"/>
      <c r="CB130" s="474"/>
      <c r="CC130" s="474"/>
      <c r="CD130" s="472" t="b">
        <f>IF(ISNUMBER('Schedule 3'!CD495)=FALSE,FALSE,IF('Schedule 3'!$G493="",FALSE,TRUE))</f>
        <v>0</v>
      </c>
      <c r="CE130" s="474"/>
      <c r="CF130" s="474"/>
      <c r="CG130" s="474"/>
      <c r="CH130" s="474"/>
      <c r="CI130" s="472" t="b">
        <f>IF(ISNUMBER('Schedule 3'!CI495)=FALSE,FALSE,IF('Schedule 3'!$G493="",FALSE,TRUE))</f>
        <v>0</v>
      </c>
      <c r="CJ130" s="474"/>
      <c r="CK130" s="474"/>
      <c r="CL130" s="474"/>
      <c r="CM130" s="474"/>
      <c r="CN130" s="472" t="b">
        <f>IF(ISNUMBER('Schedule 3'!CN495)=FALSE,FALSE,IF('Schedule 3'!$G493="",FALSE,TRUE))</f>
        <v>0</v>
      </c>
      <c r="CO130" s="474"/>
      <c r="CP130" s="474"/>
      <c r="CQ130" s="474"/>
      <c r="CR130" s="474"/>
      <c r="CS130" s="472" t="b">
        <f>IF(ISNUMBER('Schedule 3'!CS495)=FALSE,FALSE,IF('Schedule 3'!$G493="",FALSE,TRUE))</f>
        <v>0</v>
      </c>
      <c r="CT130" s="474"/>
      <c r="CU130" s="474"/>
      <c r="CV130" s="474"/>
      <c r="CW130" s="474"/>
      <c r="CX130" s="472" t="b">
        <f>IF(ISNUMBER('Schedule 3'!CX495)=FALSE,FALSE,IF('Schedule 3'!$G493="",FALSE,TRUE))</f>
        <v>0</v>
      </c>
      <c r="CY130" s="474"/>
      <c r="CZ130" s="474"/>
      <c r="DA130" s="474"/>
      <c r="DB130" s="474"/>
      <c r="DC130" s="472" t="b">
        <f>IF(ISNUMBER('Schedule 3'!DC495)=FALSE,FALSE,IF('Schedule 3'!$G493="",FALSE,TRUE))</f>
        <v>0</v>
      </c>
      <c r="DD130" s="474"/>
      <c r="DE130" s="474"/>
      <c r="DF130" s="472"/>
      <c r="DG130" s="472"/>
      <c r="DH130" s="472" t="b">
        <f>IF(ISNUMBER('Schedule 3'!DH495)=FALSE,FALSE,IF('Schedule 3'!$G493="",FALSE,TRUE))</f>
        <v>0</v>
      </c>
      <c r="DI130" s="474"/>
      <c r="DJ130" s="474"/>
      <c r="DK130" s="474"/>
      <c r="DL130" s="474"/>
      <c r="DM130" s="472" t="b">
        <f>IF(ISNUMBER('Schedule 3'!DM495)=FALSE,FALSE,IF('Schedule 3'!$G493="",FALSE,TRUE))</f>
        <v>0</v>
      </c>
      <c r="DN130" s="474"/>
      <c r="DO130" s="474"/>
      <c r="DP130" s="474"/>
      <c r="DQ130" s="474"/>
      <c r="DR130" s="472" t="b">
        <f>IF(ISNUMBER('Schedule 3'!DR495)=FALSE,FALSE,IF('Schedule 3'!$G493="",FALSE,TRUE))</f>
        <v>0</v>
      </c>
      <c r="DS130" s="474"/>
      <c r="DT130" s="474"/>
      <c r="DU130" s="474"/>
      <c r="DV130" s="474"/>
      <c r="DW130" s="472" t="b">
        <f>IF(ISNUMBER('Schedule 3'!DW495)=FALSE,FALSE,IF('Schedule 3'!$G493="",FALSE,TRUE))</f>
        <v>0</v>
      </c>
      <c r="DX130" s="474"/>
      <c r="DY130" s="474"/>
      <c r="DZ130" s="474"/>
      <c r="EA130" s="474"/>
      <c r="EB130" s="472" t="b">
        <f>IF(ISNUMBER('Schedule 3'!EB495)=FALSE,FALSE,IF('Schedule 3'!$G493="",FALSE,TRUE))</f>
        <v>0</v>
      </c>
      <c r="EC130" s="474"/>
      <c r="ED130" s="474"/>
      <c r="EE130" s="474"/>
      <c r="EF130" s="474"/>
      <c r="EG130" s="472" t="b">
        <f>IF(ISNUMBER('Schedule 3'!EG495)=FALSE,FALSE,IF('Schedule 3'!$G493="",FALSE,TRUE))</f>
        <v>0</v>
      </c>
      <c r="EH130" s="474"/>
      <c r="EI130" s="474"/>
      <c r="EJ130" s="474"/>
      <c r="EK130" s="474"/>
      <c r="EL130" s="472" t="b">
        <f>IF(ISNUMBER('Schedule 3'!EL495)=FALSE,FALSE,IF('Schedule 3'!$G493="",FALSE,TRUE))</f>
        <v>0</v>
      </c>
      <c r="EM130" s="474"/>
      <c r="EN130" s="474"/>
      <c r="EO130" s="474"/>
      <c r="EP130" s="474"/>
      <c r="EQ130" s="472" t="b">
        <f>IF(ISNUMBER('Schedule 3'!EQ495)=FALSE,FALSE,IF('Schedule 3'!$G493="",FALSE,TRUE))</f>
        <v>0</v>
      </c>
      <c r="ER130" s="474"/>
      <c r="ES130" s="474"/>
      <c r="ET130" s="474"/>
      <c r="EU130" s="474"/>
      <c r="EV130" s="472" t="b">
        <f>IF(ISNUMBER('Schedule 3'!EV495)=FALSE,FALSE,IF('Schedule 3'!$G493="",FALSE,TRUE))</f>
        <v>0</v>
      </c>
      <c r="EW130" s="474"/>
      <c r="EX130" s="474"/>
      <c r="EY130" s="474"/>
      <c r="EZ130" s="474"/>
      <c r="FA130" s="472" t="b">
        <f>IF(ISNUMBER('Schedule 3'!FA495)=FALSE,FALSE,IF('Schedule 3'!$G493="",FALSE,TRUE))</f>
        <v>0</v>
      </c>
      <c r="FB130" s="474"/>
      <c r="FC130" s="474"/>
      <c r="FD130" s="472"/>
      <c r="FE130" s="472"/>
      <c r="FF130" s="472" t="b">
        <f>IF(ISNUMBER('Schedule 3'!FF495)=FALSE,FALSE,IF('Schedule 3'!$G493="",FALSE,TRUE))</f>
        <v>0</v>
      </c>
      <c r="FG130" s="474"/>
      <c r="FH130" s="474"/>
      <c r="FI130" s="474"/>
      <c r="FJ130" s="474"/>
      <c r="FK130" s="472" t="b">
        <f>IF(ISNUMBER('Schedule 3'!FK495)=FALSE,FALSE,IF('Schedule 3'!$G493="",FALSE,TRUE))</f>
        <v>0</v>
      </c>
      <c r="FL130" s="474"/>
      <c r="FM130" s="474"/>
      <c r="FN130" s="474"/>
      <c r="FO130" s="474"/>
      <c r="FP130" s="472" t="b">
        <f>IF(ISNUMBER('Schedule 3'!FP495)=FALSE,FALSE,IF('Schedule 3'!$G493="",FALSE,TRUE))</f>
        <v>0</v>
      </c>
      <c r="FQ130" s="474"/>
      <c r="FR130" s="474"/>
      <c r="FS130" s="474"/>
      <c r="FT130" s="474"/>
      <c r="FU130" s="472" t="b">
        <f>IF(ISNUMBER('Schedule 3'!FU495)=FALSE,FALSE,IF('Schedule 3'!$G493="",FALSE,TRUE))</f>
        <v>0</v>
      </c>
      <c r="FV130" s="474"/>
      <c r="FW130" s="474"/>
      <c r="FX130" s="474"/>
      <c r="FY130" s="474"/>
      <c r="FZ130" s="472" t="b">
        <f>IF(ISNUMBER('Schedule 3'!FZ495)=FALSE,FALSE,IF('Schedule 3'!$G493="",FALSE,TRUE))</f>
        <v>0</v>
      </c>
      <c r="GA130" s="474"/>
      <c r="GB130" s="474"/>
      <c r="GC130" s="474"/>
      <c r="GD130" s="474"/>
      <c r="GE130" s="472" t="b">
        <f>IF(ISNUMBER('Schedule 3'!GE495)=FALSE,FALSE,IF('Schedule 3'!$G493="",FALSE,TRUE))</f>
        <v>0</v>
      </c>
      <c r="GF130" s="474"/>
      <c r="GG130" s="474"/>
      <c r="GH130" s="474"/>
      <c r="GI130" s="474"/>
      <c r="GJ130" s="472" t="b">
        <f>IF(ISNUMBER('Schedule 3'!GJ495)=FALSE,FALSE,IF('Schedule 3'!$G493="",FALSE,TRUE))</f>
        <v>0</v>
      </c>
      <c r="GK130" s="474"/>
      <c r="GL130" s="474"/>
      <c r="GM130" s="474"/>
      <c r="GN130" s="474"/>
      <c r="GO130" s="472" t="b">
        <f>IF(ISNUMBER('Schedule 3'!GO495)=FALSE,FALSE,IF('Schedule 3'!$G493="",FALSE,TRUE))</f>
        <v>0</v>
      </c>
      <c r="GP130" s="474"/>
      <c r="GQ130" s="474"/>
      <c r="GR130" s="474"/>
      <c r="GS130" s="474"/>
      <c r="GT130" s="472" t="b">
        <f>IF(ISNUMBER('Schedule 3'!GT495)=FALSE,FALSE,IF('Schedule 3'!$G493="",FALSE,TRUE))</f>
        <v>0</v>
      </c>
      <c r="GU130" s="474"/>
      <c r="GV130" s="474"/>
      <c r="GW130" s="474"/>
      <c r="GX130" s="474"/>
      <c r="GY130" s="472" t="b">
        <f>IF(ISNUMBER('Schedule 3'!GY495)=FALSE,FALSE,IF('Schedule 3'!$G493="",FALSE,TRUE))</f>
        <v>0</v>
      </c>
      <c r="GZ130" s="474"/>
      <c r="HA130" s="474"/>
      <c r="HB130" s="472"/>
      <c r="HC130" s="472"/>
      <c r="HD130" s="472" t="b">
        <f>IF(ISNUMBER('Schedule 3'!HD495)=FALSE,FALSE,IF('Schedule 3'!$G493="",FALSE,TRUE))</f>
        <v>0</v>
      </c>
      <c r="HE130" s="474"/>
      <c r="HF130" s="474"/>
      <c r="HG130" s="474"/>
      <c r="HH130" s="474"/>
      <c r="HI130" s="472" t="b">
        <f>IF(ISNUMBER('Schedule 3'!HI495)=FALSE,FALSE,IF('Schedule 3'!$G493="",FALSE,TRUE))</f>
        <v>0</v>
      </c>
      <c r="HJ130" s="474"/>
      <c r="HK130" s="474"/>
      <c r="HL130" s="474"/>
      <c r="HM130" s="474"/>
      <c r="HN130" s="472" t="b">
        <f>IF(ISNUMBER('Schedule 3'!HN495)=FALSE,FALSE,IF('Schedule 3'!$G493="",FALSE,TRUE))</f>
        <v>0</v>
      </c>
      <c r="HO130" s="474"/>
      <c r="HP130" s="474"/>
      <c r="HQ130" s="474"/>
      <c r="HR130" s="474"/>
      <c r="HS130" s="472" t="b">
        <f>IF(ISNUMBER('Schedule 3'!HS495)=FALSE,FALSE,IF('Schedule 3'!$G493="",FALSE,TRUE))</f>
        <v>0</v>
      </c>
      <c r="HT130" s="474"/>
      <c r="HU130" s="474"/>
      <c r="HV130" s="474"/>
      <c r="HW130" s="474"/>
      <c r="HX130" s="472" t="b">
        <f>IF(ISNUMBER('Schedule 3'!HX495)=FALSE,FALSE,IF('Schedule 3'!$G493="",FALSE,TRUE))</f>
        <v>0</v>
      </c>
      <c r="HY130" s="474"/>
      <c r="HZ130" s="474"/>
      <c r="IA130" s="474"/>
      <c r="IB130" s="474"/>
      <c r="IC130" s="472" t="b">
        <f>IF(ISNUMBER('Schedule 3'!IC495)=FALSE,FALSE,IF('Schedule 3'!$G493="",FALSE,TRUE))</f>
        <v>0</v>
      </c>
      <c r="ID130" s="474"/>
      <c r="IE130" s="474"/>
      <c r="IF130" s="474"/>
      <c r="IG130" s="474"/>
      <c r="IH130" s="472" t="b">
        <f>IF(ISNUMBER('Schedule 3'!IH495)=FALSE,FALSE,IF('Schedule 3'!$G493="",FALSE,TRUE))</f>
        <v>0</v>
      </c>
      <c r="II130" s="474"/>
      <c r="IJ130" s="474"/>
      <c r="IK130" s="474"/>
      <c r="IL130" s="474"/>
      <c r="IM130" s="472" t="b">
        <f>IF(ISNUMBER('Schedule 3'!IM495)=FALSE,FALSE,IF('Schedule 3'!$G493="",FALSE,TRUE))</f>
        <v>0</v>
      </c>
      <c r="IN130" s="474"/>
      <c r="IO130" s="474"/>
      <c r="IP130" s="474"/>
      <c r="IQ130" s="474"/>
      <c r="IR130" s="472" t="b">
        <f>IF(ISNUMBER('Schedule 3'!IR495)=FALSE,FALSE,IF('Schedule 3'!$G493="",FALSE,TRUE))</f>
        <v>0</v>
      </c>
      <c r="IS130" s="474"/>
      <c r="IT130" s="474"/>
      <c r="IU130" s="474"/>
      <c r="IV130" s="474"/>
      <c r="IW130" s="472" t="b">
        <f>IF(ISNUMBER('Schedule 3'!IW495)=FALSE,FALSE,IF('Schedule 3'!$G493="",FALSE,TRUE))</f>
        <v>0</v>
      </c>
      <c r="IX130" s="474"/>
      <c r="IY130" s="465"/>
      <c r="IZ130" s="78"/>
    </row>
    <row r="131" spans="2:260" x14ac:dyDescent="0.35">
      <c r="B131" s="469"/>
      <c r="C131" s="4" t="s">
        <v>640</v>
      </c>
      <c r="D131" s="470" t="s">
        <v>641</v>
      </c>
      <c r="E131" s="470"/>
      <c r="F131" s="471"/>
      <c r="G131" s="472"/>
      <c r="H131" s="473"/>
      <c r="I131" s="472"/>
      <c r="J131" s="471"/>
      <c r="K131" s="472"/>
      <c r="L131" s="472" t="b">
        <f>IF(ISNUMBER('Schedule 3'!L503)=FALSE,FALSE,IF('Schedule 3'!$G501="",FALSE,TRUE))</f>
        <v>0</v>
      </c>
      <c r="M131" s="474"/>
      <c r="N131" s="474"/>
      <c r="O131" s="474"/>
      <c r="P131" s="474"/>
      <c r="Q131" s="472" t="b">
        <f>IF(ISNUMBER('Schedule 3'!Q503)=FALSE,FALSE,IF('Schedule 3'!$G501="",FALSE,TRUE))</f>
        <v>0</v>
      </c>
      <c r="R131" s="474"/>
      <c r="S131" s="474"/>
      <c r="T131" s="474"/>
      <c r="U131" s="474"/>
      <c r="V131" s="472" t="b">
        <f>IF(ISNUMBER('Schedule 3'!V503)=FALSE,FALSE,IF('Schedule 3'!$G501="",FALSE,TRUE))</f>
        <v>0</v>
      </c>
      <c r="W131" s="474"/>
      <c r="X131" s="474"/>
      <c r="Y131" s="474"/>
      <c r="Z131" s="474"/>
      <c r="AA131" s="472" t="b">
        <f>IF(ISNUMBER('Schedule 3'!AA503)=FALSE,FALSE,IF('Schedule 3'!$G501="",FALSE,TRUE))</f>
        <v>0</v>
      </c>
      <c r="AB131" s="474"/>
      <c r="AC131" s="474"/>
      <c r="AD131" s="474"/>
      <c r="AE131" s="474"/>
      <c r="AF131" s="472" t="b">
        <f>IF(ISNUMBER('Schedule 3'!AF503)=FALSE,FALSE,IF('Schedule 3'!$G501="",FALSE,TRUE))</f>
        <v>0</v>
      </c>
      <c r="AG131" s="474"/>
      <c r="AH131" s="474"/>
      <c r="AI131" s="474"/>
      <c r="AJ131" s="474"/>
      <c r="AK131" s="472" t="b">
        <f>IF(ISNUMBER('Schedule 3'!AK503)=FALSE,FALSE,IF('Schedule 3'!$G501="",FALSE,TRUE))</f>
        <v>0</v>
      </c>
      <c r="AL131" s="474"/>
      <c r="AM131" s="474"/>
      <c r="AN131" s="474"/>
      <c r="AO131" s="474"/>
      <c r="AP131" s="472" t="b">
        <f>IF(ISNUMBER('Schedule 3'!AP503)=FALSE,FALSE,IF('Schedule 3'!$G501="",FALSE,TRUE))</f>
        <v>0</v>
      </c>
      <c r="AQ131" s="474"/>
      <c r="AR131" s="474"/>
      <c r="AS131" s="474"/>
      <c r="AT131" s="474"/>
      <c r="AU131" s="472" t="b">
        <f>IF(ISNUMBER('Schedule 3'!AU503)=FALSE,FALSE,IF('Schedule 3'!$G501="",FALSE,TRUE))</f>
        <v>0</v>
      </c>
      <c r="AV131" s="474"/>
      <c r="AW131" s="474"/>
      <c r="AX131" s="474"/>
      <c r="AY131" s="474"/>
      <c r="AZ131" s="472" t="b">
        <f>IF(ISNUMBER('Schedule 3'!AZ503)=FALSE,FALSE,IF('Schedule 3'!$G501="",FALSE,TRUE))</f>
        <v>0</v>
      </c>
      <c r="BA131" s="474"/>
      <c r="BB131" s="474"/>
      <c r="BC131" s="474"/>
      <c r="BD131" s="474"/>
      <c r="BE131" s="472" t="b">
        <f>IF(ISNUMBER('Schedule 3'!BE503)=FALSE,FALSE,IF('Schedule 3'!$G501="",FALSE,TRUE))</f>
        <v>0</v>
      </c>
      <c r="BF131" s="474"/>
      <c r="BG131" s="474"/>
      <c r="BH131" s="472"/>
      <c r="BI131" s="472"/>
      <c r="BJ131" s="472" t="b">
        <f>IF(ISNUMBER('Schedule 3'!BJ503)=FALSE,FALSE,IF('Schedule 3'!$G501="",FALSE,TRUE))</f>
        <v>0</v>
      </c>
      <c r="BK131" s="474"/>
      <c r="BL131" s="474"/>
      <c r="BM131" s="474"/>
      <c r="BN131" s="474"/>
      <c r="BO131" s="472" t="b">
        <f>IF(ISNUMBER('Schedule 3'!BO503)=FALSE,FALSE,IF('Schedule 3'!$G501="",FALSE,TRUE))</f>
        <v>0</v>
      </c>
      <c r="BP131" s="474"/>
      <c r="BQ131" s="474"/>
      <c r="BR131" s="474"/>
      <c r="BS131" s="474"/>
      <c r="BT131" s="472" t="b">
        <f>IF(ISNUMBER('Schedule 3'!BT503)=FALSE,FALSE,IF('Schedule 3'!$G501="",FALSE,TRUE))</f>
        <v>0</v>
      </c>
      <c r="BU131" s="474"/>
      <c r="BV131" s="474"/>
      <c r="BW131" s="474"/>
      <c r="BX131" s="474"/>
      <c r="BY131" s="472" t="b">
        <f>IF(ISNUMBER('Schedule 3'!BY503)=FALSE,FALSE,IF('Schedule 3'!$G501="",FALSE,TRUE))</f>
        <v>0</v>
      </c>
      <c r="BZ131" s="474"/>
      <c r="CA131" s="474"/>
      <c r="CB131" s="474"/>
      <c r="CC131" s="474"/>
      <c r="CD131" s="472" t="b">
        <f>IF(ISNUMBER('Schedule 3'!CD503)=FALSE,FALSE,IF('Schedule 3'!$G501="",FALSE,TRUE))</f>
        <v>0</v>
      </c>
      <c r="CE131" s="474"/>
      <c r="CF131" s="474"/>
      <c r="CG131" s="474"/>
      <c r="CH131" s="474"/>
      <c r="CI131" s="472" t="b">
        <f>IF(ISNUMBER('Schedule 3'!CI503)=FALSE,FALSE,IF('Schedule 3'!$G501="",FALSE,TRUE))</f>
        <v>0</v>
      </c>
      <c r="CJ131" s="474"/>
      <c r="CK131" s="474"/>
      <c r="CL131" s="474"/>
      <c r="CM131" s="474"/>
      <c r="CN131" s="472" t="b">
        <f>IF(ISNUMBER('Schedule 3'!CN503)=FALSE,FALSE,IF('Schedule 3'!$G501="",FALSE,TRUE))</f>
        <v>0</v>
      </c>
      <c r="CO131" s="474"/>
      <c r="CP131" s="474"/>
      <c r="CQ131" s="474"/>
      <c r="CR131" s="474"/>
      <c r="CS131" s="472" t="b">
        <f>IF(ISNUMBER('Schedule 3'!CS503)=FALSE,FALSE,IF('Schedule 3'!$G501="",FALSE,TRUE))</f>
        <v>0</v>
      </c>
      <c r="CT131" s="474"/>
      <c r="CU131" s="474"/>
      <c r="CV131" s="474"/>
      <c r="CW131" s="474"/>
      <c r="CX131" s="472" t="b">
        <f>IF(ISNUMBER('Schedule 3'!CX503)=FALSE,FALSE,IF('Schedule 3'!$G501="",FALSE,TRUE))</f>
        <v>0</v>
      </c>
      <c r="CY131" s="474"/>
      <c r="CZ131" s="474"/>
      <c r="DA131" s="474"/>
      <c r="DB131" s="474"/>
      <c r="DC131" s="472" t="b">
        <f>IF(ISNUMBER('Schedule 3'!DC503)=FALSE,FALSE,IF('Schedule 3'!$G501="",FALSE,TRUE))</f>
        <v>0</v>
      </c>
      <c r="DD131" s="474"/>
      <c r="DE131" s="474"/>
      <c r="DF131" s="472"/>
      <c r="DG131" s="472"/>
      <c r="DH131" s="472" t="b">
        <f>IF(ISNUMBER('Schedule 3'!DH503)=FALSE,FALSE,IF('Schedule 3'!$G501="",FALSE,TRUE))</f>
        <v>0</v>
      </c>
      <c r="DI131" s="474"/>
      <c r="DJ131" s="474"/>
      <c r="DK131" s="474"/>
      <c r="DL131" s="474"/>
      <c r="DM131" s="472" t="b">
        <f>IF(ISNUMBER('Schedule 3'!DM503)=FALSE,FALSE,IF('Schedule 3'!$G501="",FALSE,TRUE))</f>
        <v>0</v>
      </c>
      <c r="DN131" s="474"/>
      <c r="DO131" s="474"/>
      <c r="DP131" s="474"/>
      <c r="DQ131" s="474"/>
      <c r="DR131" s="472" t="b">
        <f>IF(ISNUMBER('Schedule 3'!DR503)=FALSE,FALSE,IF('Schedule 3'!$G501="",FALSE,TRUE))</f>
        <v>0</v>
      </c>
      <c r="DS131" s="474"/>
      <c r="DT131" s="474"/>
      <c r="DU131" s="474"/>
      <c r="DV131" s="474"/>
      <c r="DW131" s="472" t="b">
        <f>IF(ISNUMBER('Schedule 3'!DW503)=FALSE,FALSE,IF('Schedule 3'!$G501="",FALSE,TRUE))</f>
        <v>0</v>
      </c>
      <c r="DX131" s="474"/>
      <c r="DY131" s="474"/>
      <c r="DZ131" s="474"/>
      <c r="EA131" s="474"/>
      <c r="EB131" s="472" t="b">
        <f>IF(ISNUMBER('Schedule 3'!EB503)=FALSE,FALSE,IF('Schedule 3'!$G501="",FALSE,TRUE))</f>
        <v>0</v>
      </c>
      <c r="EC131" s="474"/>
      <c r="ED131" s="474"/>
      <c r="EE131" s="474"/>
      <c r="EF131" s="474"/>
      <c r="EG131" s="472" t="b">
        <f>IF(ISNUMBER('Schedule 3'!EG503)=FALSE,FALSE,IF('Schedule 3'!$G501="",FALSE,TRUE))</f>
        <v>0</v>
      </c>
      <c r="EH131" s="474"/>
      <c r="EI131" s="474"/>
      <c r="EJ131" s="474"/>
      <c r="EK131" s="474"/>
      <c r="EL131" s="472" t="b">
        <f>IF(ISNUMBER('Schedule 3'!EL503)=FALSE,FALSE,IF('Schedule 3'!$G501="",FALSE,TRUE))</f>
        <v>0</v>
      </c>
      <c r="EM131" s="474"/>
      <c r="EN131" s="474"/>
      <c r="EO131" s="474"/>
      <c r="EP131" s="474"/>
      <c r="EQ131" s="472" t="b">
        <f>IF(ISNUMBER('Schedule 3'!EQ503)=FALSE,FALSE,IF('Schedule 3'!$G501="",FALSE,TRUE))</f>
        <v>0</v>
      </c>
      <c r="ER131" s="474"/>
      <c r="ES131" s="474"/>
      <c r="ET131" s="474"/>
      <c r="EU131" s="474"/>
      <c r="EV131" s="472" t="b">
        <f>IF(ISNUMBER('Schedule 3'!EV503)=FALSE,FALSE,IF('Schedule 3'!$G501="",FALSE,TRUE))</f>
        <v>0</v>
      </c>
      <c r="EW131" s="474"/>
      <c r="EX131" s="474"/>
      <c r="EY131" s="474"/>
      <c r="EZ131" s="474"/>
      <c r="FA131" s="472" t="b">
        <f>IF(ISNUMBER('Schedule 3'!FA503)=FALSE,FALSE,IF('Schedule 3'!$G501="",FALSE,TRUE))</f>
        <v>0</v>
      </c>
      <c r="FB131" s="474"/>
      <c r="FC131" s="474"/>
      <c r="FD131" s="472"/>
      <c r="FE131" s="472"/>
      <c r="FF131" s="472" t="b">
        <f>IF(ISNUMBER('Schedule 3'!FF503)=FALSE,FALSE,IF('Schedule 3'!$G501="",FALSE,TRUE))</f>
        <v>0</v>
      </c>
      <c r="FG131" s="474"/>
      <c r="FH131" s="474"/>
      <c r="FI131" s="474"/>
      <c r="FJ131" s="474"/>
      <c r="FK131" s="472" t="b">
        <f>IF(ISNUMBER('Schedule 3'!FK503)=FALSE,FALSE,IF('Schedule 3'!$G501="",FALSE,TRUE))</f>
        <v>0</v>
      </c>
      <c r="FL131" s="474"/>
      <c r="FM131" s="474"/>
      <c r="FN131" s="474"/>
      <c r="FO131" s="474"/>
      <c r="FP131" s="472" t="b">
        <f>IF(ISNUMBER('Schedule 3'!FP503)=FALSE,FALSE,IF('Schedule 3'!$G501="",FALSE,TRUE))</f>
        <v>0</v>
      </c>
      <c r="FQ131" s="474"/>
      <c r="FR131" s="474"/>
      <c r="FS131" s="474"/>
      <c r="FT131" s="474"/>
      <c r="FU131" s="472" t="b">
        <f>IF(ISNUMBER('Schedule 3'!FU503)=FALSE,FALSE,IF('Schedule 3'!$G501="",FALSE,TRUE))</f>
        <v>0</v>
      </c>
      <c r="FV131" s="474"/>
      <c r="FW131" s="474"/>
      <c r="FX131" s="474"/>
      <c r="FY131" s="474"/>
      <c r="FZ131" s="472" t="b">
        <f>IF(ISNUMBER('Schedule 3'!FZ503)=FALSE,FALSE,IF('Schedule 3'!$G501="",FALSE,TRUE))</f>
        <v>0</v>
      </c>
      <c r="GA131" s="474"/>
      <c r="GB131" s="474"/>
      <c r="GC131" s="474"/>
      <c r="GD131" s="474"/>
      <c r="GE131" s="472" t="b">
        <f>IF(ISNUMBER('Schedule 3'!GE503)=FALSE,FALSE,IF('Schedule 3'!$G501="",FALSE,TRUE))</f>
        <v>0</v>
      </c>
      <c r="GF131" s="474"/>
      <c r="GG131" s="474"/>
      <c r="GH131" s="474"/>
      <c r="GI131" s="474"/>
      <c r="GJ131" s="472" t="b">
        <f>IF(ISNUMBER('Schedule 3'!GJ503)=FALSE,FALSE,IF('Schedule 3'!$G501="",FALSE,TRUE))</f>
        <v>0</v>
      </c>
      <c r="GK131" s="474"/>
      <c r="GL131" s="474"/>
      <c r="GM131" s="474"/>
      <c r="GN131" s="474"/>
      <c r="GO131" s="472" t="b">
        <f>IF(ISNUMBER('Schedule 3'!GO503)=FALSE,FALSE,IF('Schedule 3'!$G501="",FALSE,TRUE))</f>
        <v>0</v>
      </c>
      <c r="GP131" s="474"/>
      <c r="GQ131" s="474"/>
      <c r="GR131" s="474"/>
      <c r="GS131" s="474"/>
      <c r="GT131" s="472" t="b">
        <f>IF(ISNUMBER('Schedule 3'!GT503)=FALSE,FALSE,IF('Schedule 3'!$G501="",FALSE,TRUE))</f>
        <v>0</v>
      </c>
      <c r="GU131" s="474"/>
      <c r="GV131" s="474"/>
      <c r="GW131" s="474"/>
      <c r="GX131" s="474"/>
      <c r="GY131" s="472" t="b">
        <f>IF(ISNUMBER('Schedule 3'!GY503)=FALSE,FALSE,IF('Schedule 3'!$G501="",FALSE,TRUE))</f>
        <v>0</v>
      </c>
      <c r="GZ131" s="474"/>
      <c r="HA131" s="474"/>
      <c r="HB131" s="472"/>
      <c r="HC131" s="472"/>
      <c r="HD131" s="472" t="b">
        <f>IF(ISNUMBER('Schedule 3'!HD503)=FALSE,FALSE,IF('Schedule 3'!$G501="",FALSE,TRUE))</f>
        <v>0</v>
      </c>
      <c r="HE131" s="474"/>
      <c r="HF131" s="474"/>
      <c r="HG131" s="474"/>
      <c r="HH131" s="474"/>
      <c r="HI131" s="472" t="b">
        <f>IF(ISNUMBER('Schedule 3'!HI503)=FALSE,FALSE,IF('Schedule 3'!$G501="",FALSE,TRUE))</f>
        <v>0</v>
      </c>
      <c r="HJ131" s="474"/>
      <c r="HK131" s="474"/>
      <c r="HL131" s="474"/>
      <c r="HM131" s="474"/>
      <c r="HN131" s="472" t="b">
        <f>IF(ISNUMBER('Schedule 3'!HN503)=FALSE,FALSE,IF('Schedule 3'!$G501="",FALSE,TRUE))</f>
        <v>0</v>
      </c>
      <c r="HO131" s="474"/>
      <c r="HP131" s="474"/>
      <c r="HQ131" s="474"/>
      <c r="HR131" s="474"/>
      <c r="HS131" s="472" t="b">
        <f>IF(ISNUMBER('Schedule 3'!HS503)=FALSE,FALSE,IF('Schedule 3'!$G501="",FALSE,TRUE))</f>
        <v>0</v>
      </c>
      <c r="HT131" s="474"/>
      <c r="HU131" s="474"/>
      <c r="HV131" s="474"/>
      <c r="HW131" s="474"/>
      <c r="HX131" s="472" t="b">
        <f>IF(ISNUMBER('Schedule 3'!HX503)=FALSE,FALSE,IF('Schedule 3'!$G501="",FALSE,TRUE))</f>
        <v>0</v>
      </c>
      <c r="HY131" s="474"/>
      <c r="HZ131" s="474"/>
      <c r="IA131" s="474"/>
      <c r="IB131" s="474"/>
      <c r="IC131" s="472" t="b">
        <f>IF(ISNUMBER('Schedule 3'!IC503)=FALSE,FALSE,IF('Schedule 3'!$G501="",FALSE,TRUE))</f>
        <v>0</v>
      </c>
      <c r="ID131" s="474"/>
      <c r="IE131" s="474"/>
      <c r="IF131" s="474"/>
      <c r="IG131" s="474"/>
      <c r="IH131" s="472" t="b">
        <f>IF(ISNUMBER('Schedule 3'!IH503)=FALSE,FALSE,IF('Schedule 3'!$G501="",FALSE,TRUE))</f>
        <v>0</v>
      </c>
      <c r="II131" s="474"/>
      <c r="IJ131" s="474"/>
      <c r="IK131" s="474"/>
      <c r="IL131" s="474"/>
      <c r="IM131" s="472" t="b">
        <f>IF(ISNUMBER('Schedule 3'!IM503)=FALSE,FALSE,IF('Schedule 3'!$G501="",FALSE,TRUE))</f>
        <v>0</v>
      </c>
      <c r="IN131" s="474"/>
      <c r="IO131" s="474"/>
      <c r="IP131" s="474"/>
      <c r="IQ131" s="474"/>
      <c r="IR131" s="472" t="b">
        <f>IF(ISNUMBER('Schedule 3'!IR503)=FALSE,FALSE,IF('Schedule 3'!$G501="",FALSE,TRUE))</f>
        <v>0</v>
      </c>
      <c r="IS131" s="474"/>
      <c r="IT131" s="474"/>
      <c r="IU131" s="474"/>
      <c r="IV131" s="474"/>
      <c r="IW131" s="472" t="b">
        <f>IF(ISNUMBER('Schedule 3'!IW503)=FALSE,FALSE,IF('Schedule 3'!$G501="",FALSE,TRUE))</f>
        <v>0</v>
      </c>
      <c r="IX131" s="474"/>
      <c r="IY131" s="465"/>
      <c r="IZ131" s="78"/>
    </row>
    <row r="132" spans="2:260" x14ac:dyDescent="0.35">
      <c r="B132" s="469"/>
      <c r="C132" s="4" t="s">
        <v>645</v>
      </c>
      <c r="D132" s="470" t="s">
        <v>646</v>
      </c>
      <c r="E132" s="470"/>
      <c r="F132" s="471"/>
      <c r="G132" s="472"/>
      <c r="H132" s="473"/>
      <c r="I132" s="472"/>
      <c r="J132" s="471"/>
      <c r="K132" s="472"/>
      <c r="L132" s="472" t="b">
        <f>IF(ISNUMBER('Schedule 3'!L511)=FALSE,FALSE,IF('Schedule 3'!$G509="",FALSE,TRUE))</f>
        <v>0</v>
      </c>
      <c r="M132" s="474"/>
      <c r="N132" s="474"/>
      <c r="O132" s="474"/>
      <c r="P132" s="474"/>
      <c r="Q132" s="472" t="b">
        <f>IF(ISNUMBER('Schedule 3'!Q511)=FALSE,FALSE,IF('Schedule 3'!$G509="",FALSE,TRUE))</f>
        <v>0</v>
      </c>
      <c r="R132" s="474"/>
      <c r="S132" s="474"/>
      <c r="T132" s="474"/>
      <c r="U132" s="474"/>
      <c r="V132" s="472" t="b">
        <f>IF(ISNUMBER('Schedule 3'!V511)=FALSE,FALSE,IF('Schedule 3'!$G509="",FALSE,TRUE))</f>
        <v>0</v>
      </c>
      <c r="W132" s="474"/>
      <c r="X132" s="474"/>
      <c r="Y132" s="474"/>
      <c r="Z132" s="474"/>
      <c r="AA132" s="472" t="b">
        <f>IF(ISNUMBER('Schedule 3'!AA511)=FALSE,FALSE,IF('Schedule 3'!$G509="",FALSE,TRUE))</f>
        <v>0</v>
      </c>
      <c r="AB132" s="474"/>
      <c r="AC132" s="474"/>
      <c r="AD132" s="474"/>
      <c r="AE132" s="474"/>
      <c r="AF132" s="472" t="b">
        <f>IF(ISNUMBER('Schedule 3'!AF511)=FALSE,FALSE,IF('Schedule 3'!$G509="",FALSE,TRUE))</f>
        <v>0</v>
      </c>
      <c r="AG132" s="474"/>
      <c r="AH132" s="474"/>
      <c r="AI132" s="474"/>
      <c r="AJ132" s="474"/>
      <c r="AK132" s="472" t="b">
        <f>IF(ISNUMBER('Schedule 3'!AK511)=FALSE,FALSE,IF('Schedule 3'!$G509="",FALSE,TRUE))</f>
        <v>0</v>
      </c>
      <c r="AL132" s="474"/>
      <c r="AM132" s="474"/>
      <c r="AN132" s="474"/>
      <c r="AO132" s="474"/>
      <c r="AP132" s="472" t="b">
        <f>IF(ISNUMBER('Schedule 3'!AP511)=FALSE,FALSE,IF('Schedule 3'!$G509="",FALSE,TRUE))</f>
        <v>0</v>
      </c>
      <c r="AQ132" s="474"/>
      <c r="AR132" s="474"/>
      <c r="AS132" s="474"/>
      <c r="AT132" s="474"/>
      <c r="AU132" s="472" t="b">
        <f>IF(ISNUMBER('Schedule 3'!AU511)=FALSE,FALSE,IF('Schedule 3'!$G509="",FALSE,TRUE))</f>
        <v>0</v>
      </c>
      <c r="AV132" s="474"/>
      <c r="AW132" s="474"/>
      <c r="AX132" s="474"/>
      <c r="AY132" s="474"/>
      <c r="AZ132" s="472" t="b">
        <f>IF(ISNUMBER('Schedule 3'!AZ511)=FALSE,FALSE,IF('Schedule 3'!$G509="",FALSE,TRUE))</f>
        <v>0</v>
      </c>
      <c r="BA132" s="474"/>
      <c r="BB132" s="474"/>
      <c r="BC132" s="474"/>
      <c r="BD132" s="474"/>
      <c r="BE132" s="472" t="b">
        <f>IF(ISNUMBER('Schedule 3'!BE511)=FALSE,FALSE,IF('Schedule 3'!$G509="",FALSE,TRUE))</f>
        <v>0</v>
      </c>
      <c r="BF132" s="474"/>
      <c r="BG132" s="474"/>
      <c r="BH132" s="472"/>
      <c r="BI132" s="472"/>
      <c r="BJ132" s="472" t="b">
        <f>IF(ISNUMBER('Schedule 3'!BJ511)=FALSE,FALSE,IF('Schedule 3'!$G509="",FALSE,TRUE))</f>
        <v>0</v>
      </c>
      <c r="BK132" s="474"/>
      <c r="BL132" s="474"/>
      <c r="BM132" s="474"/>
      <c r="BN132" s="474"/>
      <c r="BO132" s="472" t="b">
        <f>IF(ISNUMBER('Schedule 3'!BO511)=FALSE,FALSE,IF('Schedule 3'!$G509="",FALSE,TRUE))</f>
        <v>0</v>
      </c>
      <c r="BP132" s="474"/>
      <c r="BQ132" s="474"/>
      <c r="BR132" s="474"/>
      <c r="BS132" s="474"/>
      <c r="BT132" s="472" t="b">
        <f>IF(ISNUMBER('Schedule 3'!BT511)=FALSE,FALSE,IF('Schedule 3'!$G509="",FALSE,TRUE))</f>
        <v>0</v>
      </c>
      <c r="BU132" s="474"/>
      <c r="BV132" s="474"/>
      <c r="BW132" s="474"/>
      <c r="BX132" s="474"/>
      <c r="BY132" s="472" t="b">
        <f>IF(ISNUMBER('Schedule 3'!BY511)=FALSE,FALSE,IF('Schedule 3'!$G509="",FALSE,TRUE))</f>
        <v>0</v>
      </c>
      <c r="BZ132" s="474"/>
      <c r="CA132" s="474"/>
      <c r="CB132" s="474"/>
      <c r="CC132" s="474"/>
      <c r="CD132" s="472" t="b">
        <f>IF(ISNUMBER('Schedule 3'!CD511)=FALSE,FALSE,IF('Schedule 3'!$G509="",FALSE,TRUE))</f>
        <v>0</v>
      </c>
      <c r="CE132" s="474"/>
      <c r="CF132" s="474"/>
      <c r="CG132" s="474"/>
      <c r="CH132" s="474"/>
      <c r="CI132" s="472" t="b">
        <f>IF(ISNUMBER('Schedule 3'!CI511)=FALSE,FALSE,IF('Schedule 3'!$G509="",FALSE,TRUE))</f>
        <v>0</v>
      </c>
      <c r="CJ132" s="474"/>
      <c r="CK132" s="474"/>
      <c r="CL132" s="474"/>
      <c r="CM132" s="474"/>
      <c r="CN132" s="472" t="b">
        <f>IF(ISNUMBER('Schedule 3'!CN511)=FALSE,FALSE,IF('Schedule 3'!$G509="",FALSE,TRUE))</f>
        <v>0</v>
      </c>
      <c r="CO132" s="474"/>
      <c r="CP132" s="474"/>
      <c r="CQ132" s="474"/>
      <c r="CR132" s="474"/>
      <c r="CS132" s="472" t="b">
        <f>IF(ISNUMBER('Schedule 3'!CS511)=FALSE,FALSE,IF('Schedule 3'!$G509="",FALSE,TRUE))</f>
        <v>0</v>
      </c>
      <c r="CT132" s="474"/>
      <c r="CU132" s="474"/>
      <c r="CV132" s="474"/>
      <c r="CW132" s="474"/>
      <c r="CX132" s="472" t="b">
        <f>IF(ISNUMBER('Schedule 3'!CX511)=FALSE,FALSE,IF('Schedule 3'!$G509="",FALSE,TRUE))</f>
        <v>0</v>
      </c>
      <c r="CY132" s="474"/>
      <c r="CZ132" s="474"/>
      <c r="DA132" s="474"/>
      <c r="DB132" s="474"/>
      <c r="DC132" s="472" t="b">
        <f>IF(ISNUMBER('Schedule 3'!DC511)=FALSE,FALSE,IF('Schedule 3'!$G509="",FALSE,TRUE))</f>
        <v>0</v>
      </c>
      <c r="DD132" s="474"/>
      <c r="DE132" s="474"/>
      <c r="DF132" s="472"/>
      <c r="DG132" s="472"/>
      <c r="DH132" s="472" t="b">
        <f>IF(ISNUMBER('Schedule 3'!DH511)=FALSE,FALSE,IF('Schedule 3'!$G509="",FALSE,TRUE))</f>
        <v>0</v>
      </c>
      <c r="DI132" s="474"/>
      <c r="DJ132" s="474"/>
      <c r="DK132" s="474"/>
      <c r="DL132" s="474"/>
      <c r="DM132" s="472" t="b">
        <f>IF(ISNUMBER('Schedule 3'!DM511)=FALSE,FALSE,IF('Schedule 3'!$G509="",FALSE,TRUE))</f>
        <v>0</v>
      </c>
      <c r="DN132" s="474"/>
      <c r="DO132" s="474"/>
      <c r="DP132" s="474"/>
      <c r="DQ132" s="474"/>
      <c r="DR132" s="472" t="b">
        <f>IF(ISNUMBER('Schedule 3'!DR511)=FALSE,FALSE,IF('Schedule 3'!$G509="",FALSE,TRUE))</f>
        <v>0</v>
      </c>
      <c r="DS132" s="474"/>
      <c r="DT132" s="474"/>
      <c r="DU132" s="474"/>
      <c r="DV132" s="474"/>
      <c r="DW132" s="472" t="b">
        <f>IF(ISNUMBER('Schedule 3'!DW511)=FALSE,FALSE,IF('Schedule 3'!$G509="",FALSE,TRUE))</f>
        <v>0</v>
      </c>
      <c r="DX132" s="474"/>
      <c r="DY132" s="474"/>
      <c r="DZ132" s="474"/>
      <c r="EA132" s="474"/>
      <c r="EB132" s="472" t="b">
        <f>IF(ISNUMBER('Schedule 3'!EB511)=FALSE,FALSE,IF('Schedule 3'!$G509="",FALSE,TRUE))</f>
        <v>0</v>
      </c>
      <c r="EC132" s="474"/>
      <c r="ED132" s="474"/>
      <c r="EE132" s="474"/>
      <c r="EF132" s="474"/>
      <c r="EG132" s="472" t="b">
        <f>IF(ISNUMBER('Schedule 3'!EG511)=FALSE,FALSE,IF('Schedule 3'!$G509="",FALSE,TRUE))</f>
        <v>0</v>
      </c>
      <c r="EH132" s="474"/>
      <c r="EI132" s="474"/>
      <c r="EJ132" s="474"/>
      <c r="EK132" s="474"/>
      <c r="EL132" s="472" t="b">
        <f>IF(ISNUMBER('Schedule 3'!EL511)=FALSE,FALSE,IF('Schedule 3'!$G509="",FALSE,TRUE))</f>
        <v>0</v>
      </c>
      <c r="EM132" s="474"/>
      <c r="EN132" s="474"/>
      <c r="EO132" s="474"/>
      <c r="EP132" s="474"/>
      <c r="EQ132" s="472" t="b">
        <f>IF(ISNUMBER('Schedule 3'!EQ511)=FALSE,FALSE,IF('Schedule 3'!$G509="",FALSE,TRUE))</f>
        <v>0</v>
      </c>
      <c r="ER132" s="474"/>
      <c r="ES132" s="474"/>
      <c r="ET132" s="474"/>
      <c r="EU132" s="474"/>
      <c r="EV132" s="472" t="b">
        <f>IF(ISNUMBER('Schedule 3'!EV511)=FALSE,FALSE,IF('Schedule 3'!$G509="",FALSE,TRUE))</f>
        <v>0</v>
      </c>
      <c r="EW132" s="474"/>
      <c r="EX132" s="474"/>
      <c r="EY132" s="474"/>
      <c r="EZ132" s="474"/>
      <c r="FA132" s="472" t="b">
        <f>IF(ISNUMBER('Schedule 3'!FA511)=FALSE,FALSE,IF('Schedule 3'!$G509="",FALSE,TRUE))</f>
        <v>0</v>
      </c>
      <c r="FB132" s="474"/>
      <c r="FC132" s="474"/>
      <c r="FD132" s="472"/>
      <c r="FE132" s="472"/>
      <c r="FF132" s="472" t="b">
        <f>IF(ISNUMBER('Schedule 3'!FF511)=FALSE,FALSE,IF('Schedule 3'!$G509="",FALSE,TRUE))</f>
        <v>0</v>
      </c>
      <c r="FG132" s="474"/>
      <c r="FH132" s="474"/>
      <c r="FI132" s="474"/>
      <c r="FJ132" s="474"/>
      <c r="FK132" s="472" t="b">
        <f>IF(ISNUMBER('Schedule 3'!FK511)=FALSE,FALSE,IF('Schedule 3'!$G509="",FALSE,TRUE))</f>
        <v>0</v>
      </c>
      <c r="FL132" s="474"/>
      <c r="FM132" s="474"/>
      <c r="FN132" s="474"/>
      <c r="FO132" s="474"/>
      <c r="FP132" s="472" t="b">
        <f>IF(ISNUMBER('Schedule 3'!FP511)=FALSE,FALSE,IF('Schedule 3'!$G509="",FALSE,TRUE))</f>
        <v>0</v>
      </c>
      <c r="FQ132" s="474"/>
      <c r="FR132" s="474"/>
      <c r="FS132" s="474"/>
      <c r="FT132" s="474"/>
      <c r="FU132" s="472" t="b">
        <f>IF(ISNUMBER('Schedule 3'!FU511)=FALSE,FALSE,IF('Schedule 3'!$G509="",FALSE,TRUE))</f>
        <v>0</v>
      </c>
      <c r="FV132" s="474"/>
      <c r="FW132" s="474"/>
      <c r="FX132" s="474"/>
      <c r="FY132" s="474"/>
      <c r="FZ132" s="472" t="b">
        <f>IF(ISNUMBER('Schedule 3'!FZ511)=FALSE,FALSE,IF('Schedule 3'!$G509="",FALSE,TRUE))</f>
        <v>0</v>
      </c>
      <c r="GA132" s="474"/>
      <c r="GB132" s="474"/>
      <c r="GC132" s="474"/>
      <c r="GD132" s="474"/>
      <c r="GE132" s="472" t="b">
        <f>IF(ISNUMBER('Schedule 3'!GE511)=FALSE,FALSE,IF('Schedule 3'!$G509="",FALSE,TRUE))</f>
        <v>0</v>
      </c>
      <c r="GF132" s="474"/>
      <c r="GG132" s="474"/>
      <c r="GH132" s="474"/>
      <c r="GI132" s="474"/>
      <c r="GJ132" s="472" t="b">
        <f>IF(ISNUMBER('Schedule 3'!GJ511)=FALSE,FALSE,IF('Schedule 3'!$G509="",FALSE,TRUE))</f>
        <v>0</v>
      </c>
      <c r="GK132" s="474"/>
      <c r="GL132" s="474"/>
      <c r="GM132" s="474"/>
      <c r="GN132" s="474"/>
      <c r="GO132" s="472" t="b">
        <f>IF(ISNUMBER('Schedule 3'!GO511)=FALSE,FALSE,IF('Schedule 3'!$G509="",FALSE,TRUE))</f>
        <v>0</v>
      </c>
      <c r="GP132" s="474"/>
      <c r="GQ132" s="474"/>
      <c r="GR132" s="474"/>
      <c r="GS132" s="474"/>
      <c r="GT132" s="472" t="b">
        <f>IF(ISNUMBER('Schedule 3'!GT511)=FALSE,FALSE,IF('Schedule 3'!$G509="",FALSE,TRUE))</f>
        <v>0</v>
      </c>
      <c r="GU132" s="474"/>
      <c r="GV132" s="474"/>
      <c r="GW132" s="474"/>
      <c r="GX132" s="474"/>
      <c r="GY132" s="472" t="b">
        <f>IF(ISNUMBER('Schedule 3'!GY511)=FALSE,FALSE,IF('Schedule 3'!$G509="",FALSE,TRUE))</f>
        <v>0</v>
      </c>
      <c r="GZ132" s="474"/>
      <c r="HA132" s="474"/>
      <c r="HB132" s="472"/>
      <c r="HC132" s="472"/>
      <c r="HD132" s="472" t="b">
        <f>IF(ISNUMBER('Schedule 3'!HD511)=FALSE,FALSE,IF('Schedule 3'!$G509="",FALSE,TRUE))</f>
        <v>0</v>
      </c>
      <c r="HE132" s="474"/>
      <c r="HF132" s="474"/>
      <c r="HG132" s="474"/>
      <c r="HH132" s="474"/>
      <c r="HI132" s="472" t="b">
        <f>IF(ISNUMBER('Schedule 3'!HI511)=FALSE,FALSE,IF('Schedule 3'!$G509="",FALSE,TRUE))</f>
        <v>0</v>
      </c>
      <c r="HJ132" s="474"/>
      <c r="HK132" s="474"/>
      <c r="HL132" s="474"/>
      <c r="HM132" s="474"/>
      <c r="HN132" s="472" t="b">
        <f>IF(ISNUMBER('Schedule 3'!HN511)=FALSE,FALSE,IF('Schedule 3'!$G509="",FALSE,TRUE))</f>
        <v>0</v>
      </c>
      <c r="HO132" s="474"/>
      <c r="HP132" s="474"/>
      <c r="HQ132" s="474"/>
      <c r="HR132" s="474"/>
      <c r="HS132" s="472" t="b">
        <f>IF(ISNUMBER('Schedule 3'!HS511)=FALSE,FALSE,IF('Schedule 3'!$G509="",FALSE,TRUE))</f>
        <v>0</v>
      </c>
      <c r="HT132" s="474"/>
      <c r="HU132" s="474"/>
      <c r="HV132" s="474"/>
      <c r="HW132" s="474"/>
      <c r="HX132" s="472" t="b">
        <f>IF(ISNUMBER('Schedule 3'!HX511)=FALSE,FALSE,IF('Schedule 3'!$G509="",FALSE,TRUE))</f>
        <v>0</v>
      </c>
      <c r="HY132" s="474"/>
      <c r="HZ132" s="474"/>
      <c r="IA132" s="474"/>
      <c r="IB132" s="474"/>
      <c r="IC132" s="472" t="b">
        <f>IF(ISNUMBER('Schedule 3'!IC511)=FALSE,FALSE,IF('Schedule 3'!$G509="",FALSE,TRUE))</f>
        <v>0</v>
      </c>
      <c r="ID132" s="474"/>
      <c r="IE132" s="474"/>
      <c r="IF132" s="474"/>
      <c r="IG132" s="474"/>
      <c r="IH132" s="472" t="b">
        <f>IF(ISNUMBER('Schedule 3'!IH511)=FALSE,FALSE,IF('Schedule 3'!$G509="",FALSE,TRUE))</f>
        <v>0</v>
      </c>
      <c r="II132" s="474"/>
      <c r="IJ132" s="474"/>
      <c r="IK132" s="474"/>
      <c r="IL132" s="474"/>
      <c r="IM132" s="472" t="b">
        <f>IF(ISNUMBER('Schedule 3'!IM511)=FALSE,FALSE,IF('Schedule 3'!$G509="",FALSE,TRUE))</f>
        <v>0</v>
      </c>
      <c r="IN132" s="474"/>
      <c r="IO132" s="474"/>
      <c r="IP132" s="474"/>
      <c r="IQ132" s="474"/>
      <c r="IR132" s="472" t="b">
        <f>IF(ISNUMBER('Schedule 3'!IR511)=FALSE,FALSE,IF('Schedule 3'!$G509="",FALSE,TRUE))</f>
        <v>0</v>
      </c>
      <c r="IS132" s="474"/>
      <c r="IT132" s="474"/>
      <c r="IU132" s="474"/>
      <c r="IV132" s="474"/>
      <c r="IW132" s="472" t="b">
        <f>IF(ISNUMBER('Schedule 3'!IW511)=FALSE,FALSE,IF('Schedule 3'!$G509="",FALSE,TRUE))</f>
        <v>0</v>
      </c>
      <c r="IX132" s="474"/>
      <c r="IY132" s="465"/>
      <c r="IZ132" s="78"/>
    </row>
    <row r="133" spans="2:260" x14ac:dyDescent="0.35">
      <c r="B133" s="469"/>
      <c r="C133" s="4" t="s">
        <v>650</v>
      </c>
      <c r="D133" s="470" t="s">
        <v>651</v>
      </c>
      <c r="E133" s="470"/>
      <c r="F133" s="471"/>
      <c r="G133" s="472"/>
      <c r="H133" s="473"/>
      <c r="I133" s="472"/>
      <c r="J133" s="471"/>
      <c r="K133" s="472"/>
      <c r="L133" s="472" t="b">
        <f>IF(ISNUMBER('Schedule 3'!L519)=FALSE,FALSE,IF('Schedule 3'!$G517="",FALSE,TRUE))</f>
        <v>0</v>
      </c>
      <c r="M133" s="474"/>
      <c r="N133" s="474"/>
      <c r="O133" s="474"/>
      <c r="P133" s="474"/>
      <c r="Q133" s="472" t="b">
        <f>IF(ISNUMBER('Schedule 3'!Q519)=FALSE,FALSE,IF('Schedule 3'!$G517="",FALSE,TRUE))</f>
        <v>0</v>
      </c>
      <c r="R133" s="474"/>
      <c r="S133" s="474"/>
      <c r="T133" s="474"/>
      <c r="U133" s="474"/>
      <c r="V133" s="472" t="b">
        <f>IF(ISNUMBER('Schedule 3'!V519)=FALSE,FALSE,IF('Schedule 3'!$G517="",FALSE,TRUE))</f>
        <v>0</v>
      </c>
      <c r="W133" s="474"/>
      <c r="X133" s="474"/>
      <c r="Y133" s="474"/>
      <c r="Z133" s="474"/>
      <c r="AA133" s="472" t="b">
        <f>IF(ISNUMBER('Schedule 3'!AA519)=FALSE,FALSE,IF('Schedule 3'!$G517="",FALSE,TRUE))</f>
        <v>0</v>
      </c>
      <c r="AB133" s="474"/>
      <c r="AC133" s="474"/>
      <c r="AD133" s="474"/>
      <c r="AE133" s="474"/>
      <c r="AF133" s="472" t="b">
        <f>IF(ISNUMBER('Schedule 3'!AF519)=FALSE,FALSE,IF('Schedule 3'!$G517="",FALSE,TRUE))</f>
        <v>0</v>
      </c>
      <c r="AG133" s="474"/>
      <c r="AH133" s="474"/>
      <c r="AI133" s="474"/>
      <c r="AJ133" s="474"/>
      <c r="AK133" s="472" t="b">
        <f>IF(ISNUMBER('Schedule 3'!AK519)=FALSE,FALSE,IF('Schedule 3'!$G517="",FALSE,TRUE))</f>
        <v>0</v>
      </c>
      <c r="AL133" s="474"/>
      <c r="AM133" s="474"/>
      <c r="AN133" s="474"/>
      <c r="AO133" s="474"/>
      <c r="AP133" s="472" t="b">
        <f>IF(ISNUMBER('Schedule 3'!AP519)=FALSE,FALSE,IF('Schedule 3'!$G517="",FALSE,TRUE))</f>
        <v>0</v>
      </c>
      <c r="AQ133" s="474"/>
      <c r="AR133" s="474"/>
      <c r="AS133" s="474"/>
      <c r="AT133" s="474"/>
      <c r="AU133" s="472" t="b">
        <f>IF(ISNUMBER('Schedule 3'!AU519)=FALSE,FALSE,IF('Schedule 3'!$G517="",FALSE,TRUE))</f>
        <v>0</v>
      </c>
      <c r="AV133" s="474"/>
      <c r="AW133" s="474"/>
      <c r="AX133" s="474"/>
      <c r="AY133" s="474"/>
      <c r="AZ133" s="472" t="b">
        <f>IF(ISNUMBER('Schedule 3'!AZ519)=FALSE,FALSE,IF('Schedule 3'!$G517="",FALSE,TRUE))</f>
        <v>0</v>
      </c>
      <c r="BA133" s="474"/>
      <c r="BB133" s="474"/>
      <c r="BC133" s="474"/>
      <c r="BD133" s="474"/>
      <c r="BE133" s="472" t="b">
        <f>IF(ISNUMBER('Schedule 3'!BE519)=FALSE,FALSE,IF('Schedule 3'!$G517="",FALSE,TRUE))</f>
        <v>0</v>
      </c>
      <c r="BF133" s="474"/>
      <c r="BG133" s="474"/>
      <c r="BH133" s="472"/>
      <c r="BI133" s="472"/>
      <c r="BJ133" s="472" t="b">
        <f>IF(ISNUMBER('Schedule 3'!BJ519)=FALSE,FALSE,IF('Schedule 3'!$G517="",FALSE,TRUE))</f>
        <v>0</v>
      </c>
      <c r="BK133" s="474"/>
      <c r="BL133" s="474"/>
      <c r="BM133" s="474"/>
      <c r="BN133" s="474"/>
      <c r="BO133" s="472" t="b">
        <f>IF(ISNUMBER('Schedule 3'!BO519)=FALSE,FALSE,IF('Schedule 3'!$G517="",FALSE,TRUE))</f>
        <v>0</v>
      </c>
      <c r="BP133" s="474"/>
      <c r="BQ133" s="474"/>
      <c r="BR133" s="474"/>
      <c r="BS133" s="474"/>
      <c r="BT133" s="472" t="b">
        <f>IF(ISNUMBER('Schedule 3'!BT519)=FALSE,FALSE,IF('Schedule 3'!$G517="",FALSE,TRUE))</f>
        <v>0</v>
      </c>
      <c r="BU133" s="474"/>
      <c r="BV133" s="474"/>
      <c r="BW133" s="474"/>
      <c r="BX133" s="474"/>
      <c r="BY133" s="472" t="b">
        <f>IF(ISNUMBER('Schedule 3'!BY519)=FALSE,FALSE,IF('Schedule 3'!$G517="",FALSE,TRUE))</f>
        <v>0</v>
      </c>
      <c r="BZ133" s="474"/>
      <c r="CA133" s="474"/>
      <c r="CB133" s="474"/>
      <c r="CC133" s="474"/>
      <c r="CD133" s="472" t="b">
        <f>IF(ISNUMBER('Schedule 3'!CD519)=FALSE,FALSE,IF('Schedule 3'!$G517="",FALSE,TRUE))</f>
        <v>0</v>
      </c>
      <c r="CE133" s="474"/>
      <c r="CF133" s="474"/>
      <c r="CG133" s="474"/>
      <c r="CH133" s="474"/>
      <c r="CI133" s="472" t="b">
        <f>IF(ISNUMBER('Schedule 3'!CI519)=FALSE,FALSE,IF('Schedule 3'!$G517="",FALSE,TRUE))</f>
        <v>0</v>
      </c>
      <c r="CJ133" s="474"/>
      <c r="CK133" s="474"/>
      <c r="CL133" s="474"/>
      <c r="CM133" s="474"/>
      <c r="CN133" s="472" t="b">
        <f>IF(ISNUMBER('Schedule 3'!CN519)=FALSE,FALSE,IF('Schedule 3'!$G517="",FALSE,TRUE))</f>
        <v>0</v>
      </c>
      <c r="CO133" s="474"/>
      <c r="CP133" s="474"/>
      <c r="CQ133" s="474"/>
      <c r="CR133" s="474"/>
      <c r="CS133" s="472" t="b">
        <f>IF(ISNUMBER('Schedule 3'!CS519)=FALSE,FALSE,IF('Schedule 3'!$G517="",FALSE,TRUE))</f>
        <v>0</v>
      </c>
      <c r="CT133" s="474"/>
      <c r="CU133" s="474"/>
      <c r="CV133" s="474"/>
      <c r="CW133" s="474"/>
      <c r="CX133" s="472" t="b">
        <f>IF(ISNUMBER('Schedule 3'!CX519)=FALSE,FALSE,IF('Schedule 3'!$G517="",FALSE,TRUE))</f>
        <v>0</v>
      </c>
      <c r="CY133" s="474"/>
      <c r="CZ133" s="474"/>
      <c r="DA133" s="474"/>
      <c r="DB133" s="474"/>
      <c r="DC133" s="472" t="b">
        <f>IF(ISNUMBER('Schedule 3'!DC519)=FALSE,FALSE,IF('Schedule 3'!$G517="",FALSE,TRUE))</f>
        <v>0</v>
      </c>
      <c r="DD133" s="474"/>
      <c r="DE133" s="474"/>
      <c r="DF133" s="472"/>
      <c r="DG133" s="472"/>
      <c r="DH133" s="472" t="b">
        <f>IF(ISNUMBER('Schedule 3'!DH519)=FALSE,FALSE,IF('Schedule 3'!$G517="",FALSE,TRUE))</f>
        <v>0</v>
      </c>
      <c r="DI133" s="474"/>
      <c r="DJ133" s="474"/>
      <c r="DK133" s="474"/>
      <c r="DL133" s="474"/>
      <c r="DM133" s="472" t="b">
        <f>IF(ISNUMBER('Schedule 3'!DM519)=FALSE,FALSE,IF('Schedule 3'!$G517="",FALSE,TRUE))</f>
        <v>0</v>
      </c>
      <c r="DN133" s="474"/>
      <c r="DO133" s="474"/>
      <c r="DP133" s="474"/>
      <c r="DQ133" s="474"/>
      <c r="DR133" s="472" t="b">
        <f>IF(ISNUMBER('Schedule 3'!DR519)=FALSE,FALSE,IF('Schedule 3'!$G517="",FALSE,TRUE))</f>
        <v>0</v>
      </c>
      <c r="DS133" s="474"/>
      <c r="DT133" s="474"/>
      <c r="DU133" s="474"/>
      <c r="DV133" s="474"/>
      <c r="DW133" s="472" t="b">
        <f>IF(ISNUMBER('Schedule 3'!DW519)=FALSE,FALSE,IF('Schedule 3'!$G517="",FALSE,TRUE))</f>
        <v>0</v>
      </c>
      <c r="DX133" s="474"/>
      <c r="DY133" s="474"/>
      <c r="DZ133" s="474"/>
      <c r="EA133" s="474"/>
      <c r="EB133" s="472" t="b">
        <f>IF(ISNUMBER('Schedule 3'!EB519)=FALSE,FALSE,IF('Schedule 3'!$G517="",FALSE,TRUE))</f>
        <v>0</v>
      </c>
      <c r="EC133" s="474"/>
      <c r="ED133" s="474"/>
      <c r="EE133" s="474"/>
      <c r="EF133" s="474"/>
      <c r="EG133" s="472" t="b">
        <f>IF(ISNUMBER('Schedule 3'!EG519)=FALSE,FALSE,IF('Schedule 3'!$G517="",FALSE,TRUE))</f>
        <v>0</v>
      </c>
      <c r="EH133" s="474"/>
      <c r="EI133" s="474"/>
      <c r="EJ133" s="474"/>
      <c r="EK133" s="474"/>
      <c r="EL133" s="472" t="b">
        <f>IF(ISNUMBER('Schedule 3'!EL519)=FALSE,FALSE,IF('Schedule 3'!$G517="",FALSE,TRUE))</f>
        <v>0</v>
      </c>
      <c r="EM133" s="474"/>
      <c r="EN133" s="474"/>
      <c r="EO133" s="474"/>
      <c r="EP133" s="474"/>
      <c r="EQ133" s="472" t="b">
        <f>IF(ISNUMBER('Schedule 3'!EQ519)=FALSE,FALSE,IF('Schedule 3'!$G517="",FALSE,TRUE))</f>
        <v>0</v>
      </c>
      <c r="ER133" s="474"/>
      <c r="ES133" s="474"/>
      <c r="ET133" s="474"/>
      <c r="EU133" s="474"/>
      <c r="EV133" s="472" t="b">
        <f>IF(ISNUMBER('Schedule 3'!EV519)=FALSE,FALSE,IF('Schedule 3'!$G517="",FALSE,TRUE))</f>
        <v>0</v>
      </c>
      <c r="EW133" s="474"/>
      <c r="EX133" s="474"/>
      <c r="EY133" s="474"/>
      <c r="EZ133" s="474"/>
      <c r="FA133" s="472" t="b">
        <f>IF(ISNUMBER('Schedule 3'!FA519)=FALSE,FALSE,IF('Schedule 3'!$G517="",FALSE,TRUE))</f>
        <v>0</v>
      </c>
      <c r="FB133" s="474"/>
      <c r="FC133" s="474"/>
      <c r="FD133" s="472"/>
      <c r="FE133" s="472"/>
      <c r="FF133" s="472" t="b">
        <f>IF(ISNUMBER('Schedule 3'!FF519)=FALSE,FALSE,IF('Schedule 3'!$G517="",FALSE,TRUE))</f>
        <v>0</v>
      </c>
      <c r="FG133" s="474"/>
      <c r="FH133" s="474"/>
      <c r="FI133" s="474"/>
      <c r="FJ133" s="474"/>
      <c r="FK133" s="472" t="b">
        <f>IF(ISNUMBER('Schedule 3'!FK519)=FALSE,FALSE,IF('Schedule 3'!$G517="",FALSE,TRUE))</f>
        <v>0</v>
      </c>
      <c r="FL133" s="474"/>
      <c r="FM133" s="474"/>
      <c r="FN133" s="474"/>
      <c r="FO133" s="474"/>
      <c r="FP133" s="472" t="b">
        <f>IF(ISNUMBER('Schedule 3'!FP519)=FALSE,FALSE,IF('Schedule 3'!$G517="",FALSE,TRUE))</f>
        <v>0</v>
      </c>
      <c r="FQ133" s="474"/>
      <c r="FR133" s="474"/>
      <c r="FS133" s="474"/>
      <c r="FT133" s="474"/>
      <c r="FU133" s="472" t="b">
        <f>IF(ISNUMBER('Schedule 3'!FU519)=FALSE,FALSE,IF('Schedule 3'!$G517="",FALSE,TRUE))</f>
        <v>0</v>
      </c>
      <c r="FV133" s="474"/>
      <c r="FW133" s="474"/>
      <c r="FX133" s="474"/>
      <c r="FY133" s="474"/>
      <c r="FZ133" s="472" t="b">
        <f>IF(ISNUMBER('Schedule 3'!FZ519)=FALSE,FALSE,IF('Schedule 3'!$G517="",FALSE,TRUE))</f>
        <v>0</v>
      </c>
      <c r="GA133" s="474"/>
      <c r="GB133" s="474"/>
      <c r="GC133" s="474"/>
      <c r="GD133" s="474"/>
      <c r="GE133" s="472" t="b">
        <f>IF(ISNUMBER('Schedule 3'!GE519)=FALSE,FALSE,IF('Schedule 3'!$G517="",FALSE,TRUE))</f>
        <v>0</v>
      </c>
      <c r="GF133" s="474"/>
      <c r="GG133" s="474"/>
      <c r="GH133" s="474"/>
      <c r="GI133" s="474"/>
      <c r="GJ133" s="472" t="b">
        <f>IF(ISNUMBER('Schedule 3'!GJ519)=FALSE,FALSE,IF('Schedule 3'!$G517="",FALSE,TRUE))</f>
        <v>0</v>
      </c>
      <c r="GK133" s="474"/>
      <c r="GL133" s="474"/>
      <c r="GM133" s="474"/>
      <c r="GN133" s="474"/>
      <c r="GO133" s="472" t="b">
        <f>IF(ISNUMBER('Schedule 3'!GO519)=FALSE,FALSE,IF('Schedule 3'!$G517="",FALSE,TRUE))</f>
        <v>0</v>
      </c>
      <c r="GP133" s="474"/>
      <c r="GQ133" s="474"/>
      <c r="GR133" s="474"/>
      <c r="GS133" s="474"/>
      <c r="GT133" s="472" t="b">
        <f>IF(ISNUMBER('Schedule 3'!GT519)=FALSE,FALSE,IF('Schedule 3'!$G517="",FALSE,TRUE))</f>
        <v>0</v>
      </c>
      <c r="GU133" s="474"/>
      <c r="GV133" s="474"/>
      <c r="GW133" s="474"/>
      <c r="GX133" s="474"/>
      <c r="GY133" s="472" t="b">
        <f>IF(ISNUMBER('Schedule 3'!GY519)=FALSE,FALSE,IF('Schedule 3'!$G517="",FALSE,TRUE))</f>
        <v>0</v>
      </c>
      <c r="GZ133" s="474"/>
      <c r="HA133" s="474"/>
      <c r="HB133" s="472"/>
      <c r="HC133" s="472"/>
      <c r="HD133" s="472" t="b">
        <f>IF(ISNUMBER('Schedule 3'!HD519)=FALSE,FALSE,IF('Schedule 3'!$G517="",FALSE,TRUE))</f>
        <v>0</v>
      </c>
      <c r="HE133" s="474"/>
      <c r="HF133" s="474"/>
      <c r="HG133" s="474"/>
      <c r="HH133" s="474"/>
      <c r="HI133" s="472" t="b">
        <f>IF(ISNUMBER('Schedule 3'!HI519)=FALSE,FALSE,IF('Schedule 3'!$G517="",FALSE,TRUE))</f>
        <v>0</v>
      </c>
      <c r="HJ133" s="474"/>
      <c r="HK133" s="474"/>
      <c r="HL133" s="474"/>
      <c r="HM133" s="474"/>
      <c r="HN133" s="472" t="b">
        <f>IF(ISNUMBER('Schedule 3'!HN519)=FALSE,FALSE,IF('Schedule 3'!$G517="",FALSE,TRUE))</f>
        <v>0</v>
      </c>
      <c r="HO133" s="474"/>
      <c r="HP133" s="474"/>
      <c r="HQ133" s="474"/>
      <c r="HR133" s="474"/>
      <c r="HS133" s="472" t="b">
        <f>IF(ISNUMBER('Schedule 3'!HS519)=FALSE,FALSE,IF('Schedule 3'!$G517="",FALSE,TRUE))</f>
        <v>0</v>
      </c>
      <c r="HT133" s="474"/>
      <c r="HU133" s="474"/>
      <c r="HV133" s="474"/>
      <c r="HW133" s="474"/>
      <c r="HX133" s="472" t="b">
        <f>IF(ISNUMBER('Schedule 3'!HX519)=FALSE,FALSE,IF('Schedule 3'!$G517="",FALSE,TRUE))</f>
        <v>0</v>
      </c>
      <c r="HY133" s="474"/>
      <c r="HZ133" s="474"/>
      <c r="IA133" s="474"/>
      <c r="IB133" s="474"/>
      <c r="IC133" s="472" t="b">
        <f>IF(ISNUMBER('Schedule 3'!IC519)=FALSE,FALSE,IF('Schedule 3'!$G517="",FALSE,TRUE))</f>
        <v>0</v>
      </c>
      <c r="ID133" s="474"/>
      <c r="IE133" s="474"/>
      <c r="IF133" s="474"/>
      <c r="IG133" s="474"/>
      <c r="IH133" s="472" t="b">
        <f>IF(ISNUMBER('Schedule 3'!IH519)=FALSE,FALSE,IF('Schedule 3'!$G517="",FALSE,TRUE))</f>
        <v>0</v>
      </c>
      <c r="II133" s="474"/>
      <c r="IJ133" s="474"/>
      <c r="IK133" s="474"/>
      <c r="IL133" s="474"/>
      <c r="IM133" s="472" t="b">
        <f>IF(ISNUMBER('Schedule 3'!IM519)=FALSE,FALSE,IF('Schedule 3'!$G517="",FALSE,TRUE))</f>
        <v>0</v>
      </c>
      <c r="IN133" s="474"/>
      <c r="IO133" s="474"/>
      <c r="IP133" s="474"/>
      <c r="IQ133" s="474"/>
      <c r="IR133" s="472" t="b">
        <f>IF(ISNUMBER('Schedule 3'!IR519)=FALSE,FALSE,IF('Schedule 3'!$G517="",FALSE,TRUE))</f>
        <v>0</v>
      </c>
      <c r="IS133" s="474"/>
      <c r="IT133" s="474"/>
      <c r="IU133" s="474"/>
      <c r="IV133" s="474"/>
      <c r="IW133" s="472" t="b">
        <f>IF(ISNUMBER('Schedule 3'!IW519)=FALSE,FALSE,IF('Schedule 3'!$G517="",FALSE,TRUE))</f>
        <v>0</v>
      </c>
      <c r="IX133" s="474"/>
      <c r="IY133" s="465"/>
      <c r="IZ133" s="78"/>
    </row>
    <row r="134" spans="2:260" x14ac:dyDescent="0.35">
      <c r="B134" s="469"/>
      <c r="C134" s="4" t="s">
        <v>655</v>
      </c>
      <c r="D134" s="470" t="s">
        <v>656</v>
      </c>
      <c r="E134" s="470"/>
      <c r="F134" s="471"/>
      <c r="G134" s="472"/>
      <c r="H134" s="473"/>
      <c r="I134" s="472"/>
      <c r="J134" s="471"/>
      <c r="K134" s="472"/>
      <c r="L134" s="472" t="b">
        <f>IF(ISNUMBER('Schedule 3'!L527)=FALSE,FALSE,IF('Schedule 3'!$G525="",FALSE,TRUE))</f>
        <v>0</v>
      </c>
      <c r="M134" s="474"/>
      <c r="N134" s="474"/>
      <c r="O134" s="474"/>
      <c r="P134" s="474"/>
      <c r="Q134" s="472" t="b">
        <f>IF(ISNUMBER('Schedule 3'!Q527)=FALSE,FALSE,IF('Schedule 3'!$G525="",FALSE,TRUE))</f>
        <v>0</v>
      </c>
      <c r="R134" s="474"/>
      <c r="S134" s="474"/>
      <c r="T134" s="474"/>
      <c r="U134" s="474"/>
      <c r="V134" s="472" t="b">
        <f>IF(ISNUMBER('Schedule 3'!V527)=FALSE,FALSE,IF('Schedule 3'!$G525="",FALSE,TRUE))</f>
        <v>0</v>
      </c>
      <c r="W134" s="474"/>
      <c r="X134" s="474"/>
      <c r="Y134" s="474"/>
      <c r="Z134" s="474"/>
      <c r="AA134" s="472" t="b">
        <f>IF(ISNUMBER('Schedule 3'!AA527)=FALSE,FALSE,IF('Schedule 3'!$G525="",FALSE,TRUE))</f>
        <v>0</v>
      </c>
      <c r="AB134" s="474"/>
      <c r="AC134" s="474"/>
      <c r="AD134" s="474"/>
      <c r="AE134" s="474"/>
      <c r="AF134" s="472" t="b">
        <f>IF(ISNUMBER('Schedule 3'!AF527)=FALSE,FALSE,IF('Schedule 3'!$G525="",FALSE,TRUE))</f>
        <v>0</v>
      </c>
      <c r="AG134" s="474"/>
      <c r="AH134" s="474"/>
      <c r="AI134" s="474"/>
      <c r="AJ134" s="474"/>
      <c r="AK134" s="472" t="b">
        <f>IF(ISNUMBER('Schedule 3'!AK527)=FALSE,FALSE,IF('Schedule 3'!$G525="",FALSE,TRUE))</f>
        <v>0</v>
      </c>
      <c r="AL134" s="474"/>
      <c r="AM134" s="474"/>
      <c r="AN134" s="474"/>
      <c r="AO134" s="474"/>
      <c r="AP134" s="472" t="b">
        <f>IF(ISNUMBER('Schedule 3'!AP527)=FALSE,FALSE,IF('Schedule 3'!$G525="",FALSE,TRUE))</f>
        <v>0</v>
      </c>
      <c r="AQ134" s="474"/>
      <c r="AR134" s="474"/>
      <c r="AS134" s="474"/>
      <c r="AT134" s="474"/>
      <c r="AU134" s="472" t="b">
        <f>IF(ISNUMBER('Schedule 3'!AU527)=FALSE,FALSE,IF('Schedule 3'!$G525="",FALSE,TRUE))</f>
        <v>0</v>
      </c>
      <c r="AV134" s="474"/>
      <c r="AW134" s="474"/>
      <c r="AX134" s="474"/>
      <c r="AY134" s="474"/>
      <c r="AZ134" s="472" t="b">
        <f>IF(ISNUMBER('Schedule 3'!AZ527)=FALSE,FALSE,IF('Schedule 3'!$G525="",FALSE,TRUE))</f>
        <v>0</v>
      </c>
      <c r="BA134" s="474"/>
      <c r="BB134" s="474"/>
      <c r="BC134" s="474"/>
      <c r="BD134" s="474"/>
      <c r="BE134" s="472" t="b">
        <f>IF(ISNUMBER('Schedule 3'!BE527)=FALSE,FALSE,IF('Schedule 3'!$G525="",FALSE,TRUE))</f>
        <v>0</v>
      </c>
      <c r="BF134" s="474"/>
      <c r="BG134" s="474"/>
      <c r="BH134" s="472"/>
      <c r="BI134" s="472"/>
      <c r="BJ134" s="472" t="b">
        <f>IF(ISNUMBER('Schedule 3'!BJ527)=FALSE,FALSE,IF('Schedule 3'!$G525="",FALSE,TRUE))</f>
        <v>0</v>
      </c>
      <c r="BK134" s="474"/>
      <c r="BL134" s="474"/>
      <c r="BM134" s="474"/>
      <c r="BN134" s="474"/>
      <c r="BO134" s="472" t="b">
        <f>IF(ISNUMBER('Schedule 3'!BO527)=FALSE,FALSE,IF('Schedule 3'!$G525="",FALSE,TRUE))</f>
        <v>0</v>
      </c>
      <c r="BP134" s="474"/>
      <c r="BQ134" s="474"/>
      <c r="BR134" s="474"/>
      <c r="BS134" s="474"/>
      <c r="BT134" s="472" t="b">
        <f>IF(ISNUMBER('Schedule 3'!BT527)=FALSE,FALSE,IF('Schedule 3'!$G525="",FALSE,TRUE))</f>
        <v>0</v>
      </c>
      <c r="BU134" s="474"/>
      <c r="BV134" s="474"/>
      <c r="BW134" s="474"/>
      <c r="BX134" s="474"/>
      <c r="BY134" s="472" t="b">
        <f>IF(ISNUMBER('Schedule 3'!BY527)=FALSE,FALSE,IF('Schedule 3'!$G525="",FALSE,TRUE))</f>
        <v>0</v>
      </c>
      <c r="BZ134" s="474"/>
      <c r="CA134" s="474"/>
      <c r="CB134" s="474"/>
      <c r="CC134" s="474"/>
      <c r="CD134" s="472" t="b">
        <f>IF(ISNUMBER('Schedule 3'!CD527)=FALSE,FALSE,IF('Schedule 3'!$G525="",FALSE,TRUE))</f>
        <v>0</v>
      </c>
      <c r="CE134" s="474"/>
      <c r="CF134" s="474"/>
      <c r="CG134" s="474"/>
      <c r="CH134" s="474"/>
      <c r="CI134" s="472" t="b">
        <f>IF(ISNUMBER('Schedule 3'!CI527)=FALSE,FALSE,IF('Schedule 3'!$G525="",FALSE,TRUE))</f>
        <v>0</v>
      </c>
      <c r="CJ134" s="474"/>
      <c r="CK134" s="474"/>
      <c r="CL134" s="474"/>
      <c r="CM134" s="474"/>
      <c r="CN134" s="472" t="b">
        <f>IF(ISNUMBER('Schedule 3'!CN527)=FALSE,FALSE,IF('Schedule 3'!$G525="",FALSE,TRUE))</f>
        <v>0</v>
      </c>
      <c r="CO134" s="474"/>
      <c r="CP134" s="474"/>
      <c r="CQ134" s="474"/>
      <c r="CR134" s="474"/>
      <c r="CS134" s="472" t="b">
        <f>IF(ISNUMBER('Schedule 3'!CS527)=FALSE,FALSE,IF('Schedule 3'!$G525="",FALSE,TRUE))</f>
        <v>0</v>
      </c>
      <c r="CT134" s="474"/>
      <c r="CU134" s="474"/>
      <c r="CV134" s="474"/>
      <c r="CW134" s="474"/>
      <c r="CX134" s="472" t="b">
        <f>IF(ISNUMBER('Schedule 3'!CX527)=FALSE,FALSE,IF('Schedule 3'!$G525="",FALSE,TRUE))</f>
        <v>0</v>
      </c>
      <c r="CY134" s="474"/>
      <c r="CZ134" s="474"/>
      <c r="DA134" s="474"/>
      <c r="DB134" s="474"/>
      <c r="DC134" s="472" t="b">
        <f>IF(ISNUMBER('Schedule 3'!DC527)=FALSE,FALSE,IF('Schedule 3'!$G525="",FALSE,TRUE))</f>
        <v>0</v>
      </c>
      <c r="DD134" s="474"/>
      <c r="DE134" s="474"/>
      <c r="DF134" s="472"/>
      <c r="DG134" s="472"/>
      <c r="DH134" s="472" t="b">
        <f>IF(ISNUMBER('Schedule 3'!DH527)=FALSE,FALSE,IF('Schedule 3'!$G525="",FALSE,TRUE))</f>
        <v>0</v>
      </c>
      <c r="DI134" s="474"/>
      <c r="DJ134" s="474"/>
      <c r="DK134" s="474"/>
      <c r="DL134" s="474"/>
      <c r="DM134" s="472" t="b">
        <f>IF(ISNUMBER('Schedule 3'!DM527)=FALSE,FALSE,IF('Schedule 3'!$G525="",FALSE,TRUE))</f>
        <v>0</v>
      </c>
      <c r="DN134" s="474"/>
      <c r="DO134" s="474"/>
      <c r="DP134" s="474"/>
      <c r="DQ134" s="474"/>
      <c r="DR134" s="472" t="b">
        <f>IF(ISNUMBER('Schedule 3'!DR527)=FALSE,FALSE,IF('Schedule 3'!$G525="",FALSE,TRUE))</f>
        <v>0</v>
      </c>
      <c r="DS134" s="474"/>
      <c r="DT134" s="474"/>
      <c r="DU134" s="474"/>
      <c r="DV134" s="474"/>
      <c r="DW134" s="472" t="b">
        <f>IF(ISNUMBER('Schedule 3'!DW527)=FALSE,FALSE,IF('Schedule 3'!$G525="",FALSE,TRUE))</f>
        <v>0</v>
      </c>
      <c r="DX134" s="474"/>
      <c r="DY134" s="474"/>
      <c r="DZ134" s="474"/>
      <c r="EA134" s="474"/>
      <c r="EB134" s="472" t="b">
        <f>IF(ISNUMBER('Schedule 3'!EB527)=FALSE,FALSE,IF('Schedule 3'!$G525="",FALSE,TRUE))</f>
        <v>0</v>
      </c>
      <c r="EC134" s="474"/>
      <c r="ED134" s="474"/>
      <c r="EE134" s="474"/>
      <c r="EF134" s="474"/>
      <c r="EG134" s="472" t="b">
        <f>IF(ISNUMBER('Schedule 3'!EG527)=FALSE,FALSE,IF('Schedule 3'!$G525="",FALSE,TRUE))</f>
        <v>0</v>
      </c>
      <c r="EH134" s="474"/>
      <c r="EI134" s="474"/>
      <c r="EJ134" s="474"/>
      <c r="EK134" s="474"/>
      <c r="EL134" s="472" t="b">
        <f>IF(ISNUMBER('Schedule 3'!EL527)=FALSE,FALSE,IF('Schedule 3'!$G525="",FALSE,TRUE))</f>
        <v>0</v>
      </c>
      <c r="EM134" s="474"/>
      <c r="EN134" s="474"/>
      <c r="EO134" s="474"/>
      <c r="EP134" s="474"/>
      <c r="EQ134" s="472" t="b">
        <f>IF(ISNUMBER('Schedule 3'!EQ527)=FALSE,FALSE,IF('Schedule 3'!$G525="",FALSE,TRUE))</f>
        <v>0</v>
      </c>
      <c r="ER134" s="474"/>
      <c r="ES134" s="474"/>
      <c r="ET134" s="474"/>
      <c r="EU134" s="474"/>
      <c r="EV134" s="472" t="b">
        <f>IF(ISNUMBER('Schedule 3'!EV527)=FALSE,FALSE,IF('Schedule 3'!$G525="",FALSE,TRUE))</f>
        <v>0</v>
      </c>
      <c r="EW134" s="474"/>
      <c r="EX134" s="474"/>
      <c r="EY134" s="474"/>
      <c r="EZ134" s="474"/>
      <c r="FA134" s="472" t="b">
        <f>IF(ISNUMBER('Schedule 3'!FA527)=FALSE,FALSE,IF('Schedule 3'!$G525="",FALSE,TRUE))</f>
        <v>0</v>
      </c>
      <c r="FB134" s="474"/>
      <c r="FC134" s="474"/>
      <c r="FD134" s="472"/>
      <c r="FE134" s="472"/>
      <c r="FF134" s="472" t="b">
        <f>IF(ISNUMBER('Schedule 3'!FF527)=FALSE,FALSE,IF('Schedule 3'!$G525="",FALSE,TRUE))</f>
        <v>0</v>
      </c>
      <c r="FG134" s="474"/>
      <c r="FH134" s="474"/>
      <c r="FI134" s="474"/>
      <c r="FJ134" s="474"/>
      <c r="FK134" s="472" t="b">
        <f>IF(ISNUMBER('Schedule 3'!FK527)=FALSE,FALSE,IF('Schedule 3'!$G525="",FALSE,TRUE))</f>
        <v>0</v>
      </c>
      <c r="FL134" s="474"/>
      <c r="FM134" s="474"/>
      <c r="FN134" s="474"/>
      <c r="FO134" s="474"/>
      <c r="FP134" s="472" t="b">
        <f>IF(ISNUMBER('Schedule 3'!FP527)=FALSE,FALSE,IF('Schedule 3'!$G525="",FALSE,TRUE))</f>
        <v>0</v>
      </c>
      <c r="FQ134" s="474"/>
      <c r="FR134" s="474"/>
      <c r="FS134" s="474"/>
      <c r="FT134" s="474"/>
      <c r="FU134" s="472" t="b">
        <f>IF(ISNUMBER('Schedule 3'!FU527)=FALSE,FALSE,IF('Schedule 3'!$G525="",FALSE,TRUE))</f>
        <v>0</v>
      </c>
      <c r="FV134" s="474"/>
      <c r="FW134" s="474"/>
      <c r="FX134" s="474"/>
      <c r="FY134" s="474"/>
      <c r="FZ134" s="472" t="b">
        <f>IF(ISNUMBER('Schedule 3'!FZ527)=FALSE,FALSE,IF('Schedule 3'!$G525="",FALSE,TRUE))</f>
        <v>0</v>
      </c>
      <c r="GA134" s="474"/>
      <c r="GB134" s="474"/>
      <c r="GC134" s="474"/>
      <c r="GD134" s="474"/>
      <c r="GE134" s="472" t="b">
        <f>IF(ISNUMBER('Schedule 3'!GE527)=FALSE,FALSE,IF('Schedule 3'!$G525="",FALSE,TRUE))</f>
        <v>0</v>
      </c>
      <c r="GF134" s="474"/>
      <c r="GG134" s="474"/>
      <c r="GH134" s="474"/>
      <c r="GI134" s="474"/>
      <c r="GJ134" s="472" t="b">
        <f>IF(ISNUMBER('Schedule 3'!GJ527)=FALSE,FALSE,IF('Schedule 3'!$G525="",FALSE,TRUE))</f>
        <v>0</v>
      </c>
      <c r="GK134" s="474"/>
      <c r="GL134" s="474"/>
      <c r="GM134" s="474"/>
      <c r="GN134" s="474"/>
      <c r="GO134" s="472" t="b">
        <f>IF(ISNUMBER('Schedule 3'!GO527)=FALSE,FALSE,IF('Schedule 3'!$G525="",FALSE,TRUE))</f>
        <v>0</v>
      </c>
      <c r="GP134" s="474"/>
      <c r="GQ134" s="474"/>
      <c r="GR134" s="474"/>
      <c r="GS134" s="474"/>
      <c r="GT134" s="472" t="b">
        <f>IF(ISNUMBER('Schedule 3'!GT527)=FALSE,FALSE,IF('Schedule 3'!$G525="",FALSE,TRUE))</f>
        <v>0</v>
      </c>
      <c r="GU134" s="474"/>
      <c r="GV134" s="474"/>
      <c r="GW134" s="474"/>
      <c r="GX134" s="474"/>
      <c r="GY134" s="472" t="b">
        <f>IF(ISNUMBER('Schedule 3'!GY527)=FALSE,FALSE,IF('Schedule 3'!$G525="",FALSE,TRUE))</f>
        <v>0</v>
      </c>
      <c r="GZ134" s="474"/>
      <c r="HA134" s="474"/>
      <c r="HB134" s="472"/>
      <c r="HC134" s="472"/>
      <c r="HD134" s="472" t="b">
        <f>IF(ISNUMBER('Schedule 3'!HD527)=FALSE,FALSE,IF('Schedule 3'!$G525="",FALSE,TRUE))</f>
        <v>0</v>
      </c>
      <c r="HE134" s="474"/>
      <c r="HF134" s="474"/>
      <c r="HG134" s="474"/>
      <c r="HH134" s="474"/>
      <c r="HI134" s="472" t="b">
        <f>IF(ISNUMBER('Schedule 3'!HI527)=FALSE,FALSE,IF('Schedule 3'!$G525="",FALSE,TRUE))</f>
        <v>0</v>
      </c>
      <c r="HJ134" s="474"/>
      <c r="HK134" s="474"/>
      <c r="HL134" s="474"/>
      <c r="HM134" s="474"/>
      <c r="HN134" s="472" t="b">
        <f>IF(ISNUMBER('Schedule 3'!HN527)=FALSE,FALSE,IF('Schedule 3'!$G525="",FALSE,TRUE))</f>
        <v>0</v>
      </c>
      <c r="HO134" s="474"/>
      <c r="HP134" s="474"/>
      <c r="HQ134" s="474"/>
      <c r="HR134" s="474"/>
      <c r="HS134" s="472" t="b">
        <f>IF(ISNUMBER('Schedule 3'!HS527)=FALSE,FALSE,IF('Schedule 3'!$G525="",FALSE,TRUE))</f>
        <v>0</v>
      </c>
      <c r="HT134" s="474"/>
      <c r="HU134" s="474"/>
      <c r="HV134" s="474"/>
      <c r="HW134" s="474"/>
      <c r="HX134" s="472" t="b">
        <f>IF(ISNUMBER('Schedule 3'!HX527)=FALSE,FALSE,IF('Schedule 3'!$G525="",FALSE,TRUE))</f>
        <v>0</v>
      </c>
      <c r="HY134" s="474"/>
      <c r="HZ134" s="474"/>
      <c r="IA134" s="474"/>
      <c r="IB134" s="474"/>
      <c r="IC134" s="472" t="b">
        <f>IF(ISNUMBER('Schedule 3'!IC527)=FALSE,FALSE,IF('Schedule 3'!$G525="",FALSE,TRUE))</f>
        <v>0</v>
      </c>
      <c r="ID134" s="474"/>
      <c r="IE134" s="474"/>
      <c r="IF134" s="474"/>
      <c r="IG134" s="474"/>
      <c r="IH134" s="472" t="b">
        <f>IF(ISNUMBER('Schedule 3'!IH527)=FALSE,FALSE,IF('Schedule 3'!$G525="",FALSE,TRUE))</f>
        <v>0</v>
      </c>
      <c r="II134" s="474"/>
      <c r="IJ134" s="474"/>
      <c r="IK134" s="474"/>
      <c r="IL134" s="474"/>
      <c r="IM134" s="472" t="b">
        <f>IF(ISNUMBER('Schedule 3'!IM527)=FALSE,FALSE,IF('Schedule 3'!$G525="",FALSE,TRUE))</f>
        <v>0</v>
      </c>
      <c r="IN134" s="474"/>
      <c r="IO134" s="474"/>
      <c r="IP134" s="474"/>
      <c r="IQ134" s="474"/>
      <c r="IR134" s="472" t="b">
        <f>IF(ISNUMBER('Schedule 3'!IR527)=FALSE,FALSE,IF('Schedule 3'!$G525="",FALSE,TRUE))</f>
        <v>0</v>
      </c>
      <c r="IS134" s="474"/>
      <c r="IT134" s="474"/>
      <c r="IU134" s="474"/>
      <c r="IV134" s="474"/>
      <c r="IW134" s="472" t="b">
        <f>IF(ISNUMBER('Schedule 3'!IW527)=FALSE,FALSE,IF('Schedule 3'!$G525="",FALSE,TRUE))</f>
        <v>0</v>
      </c>
      <c r="IX134" s="474"/>
      <c r="IY134" s="465"/>
      <c r="IZ134" s="78"/>
    </row>
    <row r="135" spans="2:260" x14ac:dyDescent="0.35">
      <c r="B135" s="469"/>
      <c r="C135" s="4" t="s">
        <v>660</v>
      </c>
      <c r="D135" s="470" t="s">
        <v>661</v>
      </c>
      <c r="E135" s="470"/>
      <c r="F135" s="471"/>
      <c r="G135" s="472"/>
      <c r="H135" s="473"/>
      <c r="I135" s="472"/>
      <c r="J135" s="471"/>
      <c r="K135" s="472"/>
      <c r="L135" s="472" t="b">
        <f>IF(ISNUMBER('Schedule 3'!L535)=FALSE,FALSE,IF('Schedule 3'!$G533="",FALSE,TRUE))</f>
        <v>0</v>
      </c>
      <c r="M135" s="474"/>
      <c r="N135" s="474"/>
      <c r="O135" s="474"/>
      <c r="P135" s="474"/>
      <c r="Q135" s="472" t="b">
        <f>IF(ISNUMBER('Schedule 3'!Q535)=FALSE,FALSE,IF('Schedule 3'!$G533="",FALSE,TRUE))</f>
        <v>0</v>
      </c>
      <c r="R135" s="474"/>
      <c r="S135" s="474"/>
      <c r="T135" s="474"/>
      <c r="U135" s="474"/>
      <c r="V135" s="472" t="b">
        <f>IF(ISNUMBER('Schedule 3'!V535)=FALSE,FALSE,IF('Schedule 3'!$G533="",FALSE,TRUE))</f>
        <v>0</v>
      </c>
      <c r="W135" s="474"/>
      <c r="X135" s="474"/>
      <c r="Y135" s="474"/>
      <c r="Z135" s="474"/>
      <c r="AA135" s="472" t="b">
        <f>IF(ISNUMBER('Schedule 3'!AA535)=FALSE,FALSE,IF('Schedule 3'!$G533="",FALSE,TRUE))</f>
        <v>0</v>
      </c>
      <c r="AB135" s="474"/>
      <c r="AC135" s="474"/>
      <c r="AD135" s="474"/>
      <c r="AE135" s="474"/>
      <c r="AF135" s="472" t="b">
        <f>IF(ISNUMBER('Schedule 3'!AF535)=FALSE,FALSE,IF('Schedule 3'!$G533="",FALSE,TRUE))</f>
        <v>0</v>
      </c>
      <c r="AG135" s="474"/>
      <c r="AH135" s="474"/>
      <c r="AI135" s="474"/>
      <c r="AJ135" s="474"/>
      <c r="AK135" s="472" t="b">
        <f>IF(ISNUMBER('Schedule 3'!AK535)=FALSE,FALSE,IF('Schedule 3'!$G533="",FALSE,TRUE))</f>
        <v>0</v>
      </c>
      <c r="AL135" s="474"/>
      <c r="AM135" s="474"/>
      <c r="AN135" s="474"/>
      <c r="AO135" s="474"/>
      <c r="AP135" s="472" t="b">
        <f>IF(ISNUMBER('Schedule 3'!AP535)=FALSE,FALSE,IF('Schedule 3'!$G533="",FALSE,TRUE))</f>
        <v>0</v>
      </c>
      <c r="AQ135" s="474"/>
      <c r="AR135" s="474"/>
      <c r="AS135" s="474"/>
      <c r="AT135" s="474"/>
      <c r="AU135" s="472" t="b">
        <f>IF(ISNUMBER('Schedule 3'!AU535)=FALSE,FALSE,IF('Schedule 3'!$G533="",FALSE,TRUE))</f>
        <v>0</v>
      </c>
      <c r="AV135" s="474"/>
      <c r="AW135" s="474"/>
      <c r="AX135" s="474"/>
      <c r="AY135" s="474"/>
      <c r="AZ135" s="472" t="b">
        <f>IF(ISNUMBER('Schedule 3'!AZ535)=FALSE,FALSE,IF('Schedule 3'!$G533="",FALSE,TRUE))</f>
        <v>0</v>
      </c>
      <c r="BA135" s="474"/>
      <c r="BB135" s="474"/>
      <c r="BC135" s="474"/>
      <c r="BD135" s="474"/>
      <c r="BE135" s="472" t="b">
        <f>IF(ISNUMBER('Schedule 3'!BE535)=FALSE,FALSE,IF('Schedule 3'!$G533="",FALSE,TRUE))</f>
        <v>0</v>
      </c>
      <c r="BF135" s="474"/>
      <c r="BG135" s="474"/>
      <c r="BH135" s="472"/>
      <c r="BI135" s="472"/>
      <c r="BJ135" s="472" t="b">
        <f>IF(ISNUMBER('Schedule 3'!BJ535)=FALSE,FALSE,IF('Schedule 3'!$G533="",FALSE,TRUE))</f>
        <v>0</v>
      </c>
      <c r="BK135" s="474"/>
      <c r="BL135" s="474"/>
      <c r="BM135" s="474"/>
      <c r="BN135" s="474"/>
      <c r="BO135" s="472" t="b">
        <f>IF(ISNUMBER('Schedule 3'!BO535)=FALSE,FALSE,IF('Schedule 3'!$G533="",FALSE,TRUE))</f>
        <v>0</v>
      </c>
      <c r="BP135" s="474"/>
      <c r="BQ135" s="474"/>
      <c r="BR135" s="474"/>
      <c r="BS135" s="474"/>
      <c r="BT135" s="472" t="b">
        <f>IF(ISNUMBER('Schedule 3'!BT535)=FALSE,FALSE,IF('Schedule 3'!$G533="",FALSE,TRUE))</f>
        <v>0</v>
      </c>
      <c r="BU135" s="474"/>
      <c r="BV135" s="474"/>
      <c r="BW135" s="474"/>
      <c r="BX135" s="474"/>
      <c r="BY135" s="472" t="b">
        <f>IF(ISNUMBER('Schedule 3'!BY535)=FALSE,FALSE,IF('Schedule 3'!$G533="",FALSE,TRUE))</f>
        <v>0</v>
      </c>
      <c r="BZ135" s="474"/>
      <c r="CA135" s="474"/>
      <c r="CB135" s="474"/>
      <c r="CC135" s="474"/>
      <c r="CD135" s="472" t="b">
        <f>IF(ISNUMBER('Schedule 3'!CD535)=FALSE,FALSE,IF('Schedule 3'!$G533="",FALSE,TRUE))</f>
        <v>0</v>
      </c>
      <c r="CE135" s="474"/>
      <c r="CF135" s="474"/>
      <c r="CG135" s="474"/>
      <c r="CH135" s="474"/>
      <c r="CI135" s="472" t="b">
        <f>IF(ISNUMBER('Schedule 3'!CI535)=FALSE,FALSE,IF('Schedule 3'!$G533="",FALSE,TRUE))</f>
        <v>0</v>
      </c>
      <c r="CJ135" s="474"/>
      <c r="CK135" s="474"/>
      <c r="CL135" s="474"/>
      <c r="CM135" s="474"/>
      <c r="CN135" s="472" t="b">
        <f>IF(ISNUMBER('Schedule 3'!CN535)=FALSE,FALSE,IF('Schedule 3'!$G533="",FALSE,TRUE))</f>
        <v>0</v>
      </c>
      <c r="CO135" s="474"/>
      <c r="CP135" s="474"/>
      <c r="CQ135" s="474"/>
      <c r="CR135" s="474"/>
      <c r="CS135" s="472" t="b">
        <f>IF(ISNUMBER('Schedule 3'!CS535)=FALSE,FALSE,IF('Schedule 3'!$G533="",FALSE,TRUE))</f>
        <v>0</v>
      </c>
      <c r="CT135" s="474"/>
      <c r="CU135" s="474"/>
      <c r="CV135" s="474"/>
      <c r="CW135" s="474"/>
      <c r="CX135" s="472" t="b">
        <f>IF(ISNUMBER('Schedule 3'!CX535)=FALSE,FALSE,IF('Schedule 3'!$G533="",FALSE,TRUE))</f>
        <v>0</v>
      </c>
      <c r="CY135" s="474"/>
      <c r="CZ135" s="474"/>
      <c r="DA135" s="474"/>
      <c r="DB135" s="474"/>
      <c r="DC135" s="472" t="b">
        <f>IF(ISNUMBER('Schedule 3'!DC535)=FALSE,FALSE,IF('Schedule 3'!$G533="",FALSE,TRUE))</f>
        <v>0</v>
      </c>
      <c r="DD135" s="474"/>
      <c r="DE135" s="474"/>
      <c r="DF135" s="472"/>
      <c r="DG135" s="472"/>
      <c r="DH135" s="472" t="b">
        <f>IF(ISNUMBER('Schedule 3'!DH535)=FALSE,FALSE,IF('Schedule 3'!$G533="",FALSE,TRUE))</f>
        <v>0</v>
      </c>
      <c r="DI135" s="474"/>
      <c r="DJ135" s="474"/>
      <c r="DK135" s="474"/>
      <c r="DL135" s="474"/>
      <c r="DM135" s="472" t="b">
        <f>IF(ISNUMBER('Schedule 3'!DM535)=FALSE,FALSE,IF('Schedule 3'!$G533="",FALSE,TRUE))</f>
        <v>0</v>
      </c>
      <c r="DN135" s="474"/>
      <c r="DO135" s="474"/>
      <c r="DP135" s="474"/>
      <c r="DQ135" s="474"/>
      <c r="DR135" s="472" t="b">
        <f>IF(ISNUMBER('Schedule 3'!DR535)=FALSE,FALSE,IF('Schedule 3'!$G533="",FALSE,TRUE))</f>
        <v>0</v>
      </c>
      <c r="DS135" s="474"/>
      <c r="DT135" s="474"/>
      <c r="DU135" s="474"/>
      <c r="DV135" s="474"/>
      <c r="DW135" s="472" t="b">
        <f>IF(ISNUMBER('Schedule 3'!DW535)=FALSE,FALSE,IF('Schedule 3'!$G533="",FALSE,TRUE))</f>
        <v>0</v>
      </c>
      <c r="DX135" s="474"/>
      <c r="DY135" s="474"/>
      <c r="DZ135" s="474"/>
      <c r="EA135" s="474"/>
      <c r="EB135" s="472" t="b">
        <f>IF(ISNUMBER('Schedule 3'!EB535)=FALSE,FALSE,IF('Schedule 3'!$G533="",FALSE,TRUE))</f>
        <v>0</v>
      </c>
      <c r="EC135" s="474"/>
      <c r="ED135" s="474"/>
      <c r="EE135" s="474"/>
      <c r="EF135" s="474"/>
      <c r="EG135" s="472" t="b">
        <f>IF(ISNUMBER('Schedule 3'!EG535)=FALSE,FALSE,IF('Schedule 3'!$G533="",FALSE,TRUE))</f>
        <v>0</v>
      </c>
      <c r="EH135" s="474"/>
      <c r="EI135" s="474"/>
      <c r="EJ135" s="474"/>
      <c r="EK135" s="474"/>
      <c r="EL135" s="472" t="b">
        <f>IF(ISNUMBER('Schedule 3'!EL535)=FALSE,FALSE,IF('Schedule 3'!$G533="",FALSE,TRUE))</f>
        <v>0</v>
      </c>
      <c r="EM135" s="474"/>
      <c r="EN135" s="474"/>
      <c r="EO135" s="474"/>
      <c r="EP135" s="474"/>
      <c r="EQ135" s="472" t="b">
        <f>IF(ISNUMBER('Schedule 3'!EQ535)=FALSE,FALSE,IF('Schedule 3'!$G533="",FALSE,TRUE))</f>
        <v>0</v>
      </c>
      <c r="ER135" s="474"/>
      <c r="ES135" s="474"/>
      <c r="ET135" s="474"/>
      <c r="EU135" s="474"/>
      <c r="EV135" s="472" t="b">
        <f>IF(ISNUMBER('Schedule 3'!EV535)=FALSE,FALSE,IF('Schedule 3'!$G533="",FALSE,TRUE))</f>
        <v>0</v>
      </c>
      <c r="EW135" s="474"/>
      <c r="EX135" s="474"/>
      <c r="EY135" s="474"/>
      <c r="EZ135" s="474"/>
      <c r="FA135" s="472" t="b">
        <f>IF(ISNUMBER('Schedule 3'!FA535)=FALSE,FALSE,IF('Schedule 3'!$G533="",FALSE,TRUE))</f>
        <v>0</v>
      </c>
      <c r="FB135" s="474"/>
      <c r="FC135" s="474"/>
      <c r="FD135" s="472"/>
      <c r="FE135" s="472"/>
      <c r="FF135" s="472" t="b">
        <f>IF(ISNUMBER('Schedule 3'!FF535)=FALSE,FALSE,IF('Schedule 3'!$G533="",FALSE,TRUE))</f>
        <v>0</v>
      </c>
      <c r="FG135" s="474"/>
      <c r="FH135" s="474"/>
      <c r="FI135" s="474"/>
      <c r="FJ135" s="474"/>
      <c r="FK135" s="472" t="b">
        <f>IF(ISNUMBER('Schedule 3'!FK535)=FALSE,FALSE,IF('Schedule 3'!$G533="",FALSE,TRUE))</f>
        <v>0</v>
      </c>
      <c r="FL135" s="474"/>
      <c r="FM135" s="474"/>
      <c r="FN135" s="474"/>
      <c r="FO135" s="474"/>
      <c r="FP135" s="472" t="b">
        <f>IF(ISNUMBER('Schedule 3'!FP535)=FALSE,FALSE,IF('Schedule 3'!$G533="",FALSE,TRUE))</f>
        <v>0</v>
      </c>
      <c r="FQ135" s="474"/>
      <c r="FR135" s="474"/>
      <c r="FS135" s="474"/>
      <c r="FT135" s="474"/>
      <c r="FU135" s="472" t="b">
        <f>IF(ISNUMBER('Schedule 3'!FU535)=FALSE,FALSE,IF('Schedule 3'!$G533="",FALSE,TRUE))</f>
        <v>0</v>
      </c>
      <c r="FV135" s="474"/>
      <c r="FW135" s="474"/>
      <c r="FX135" s="474"/>
      <c r="FY135" s="474"/>
      <c r="FZ135" s="472" t="b">
        <f>IF(ISNUMBER('Schedule 3'!FZ535)=FALSE,FALSE,IF('Schedule 3'!$G533="",FALSE,TRUE))</f>
        <v>0</v>
      </c>
      <c r="GA135" s="474"/>
      <c r="GB135" s="474"/>
      <c r="GC135" s="474"/>
      <c r="GD135" s="474"/>
      <c r="GE135" s="472" t="b">
        <f>IF(ISNUMBER('Schedule 3'!GE535)=FALSE,FALSE,IF('Schedule 3'!$G533="",FALSE,TRUE))</f>
        <v>0</v>
      </c>
      <c r="GF135" s="474"/>
      <c r="GG135" s="474"/>
      <c r="GH135" s="474"/>
      <c r="GI135" s="474"/>
      <c r="GJ135" s="472" t="b">
        <f>IF(ISNUMBER('Schedule 3'!GJ535)=FALSE,FALSE,IF('Schedule 3'!$G533="",FALSE,TRUE))</f>
        <v>0</v>
      </c>
      <c r="GK135" s="474"/>
      <c r="GL135" s="474"/>
      <c r="GM135" s="474"/>
      <c r="GN135" s="474"/>
      <c r="GO135" s="472" t="b">
        <f>IF(ISNUMBER('Schedule 3'!GO535)=FALSE,FALSE,IF('Schedule 3'!$G533="",FALSE,TRUE))</f>
        <v>0</v>
      </c>
      <c r="GP135" s="474"/>
      <c r="GQ135" s="474"/>
      <c r="GR135" s="474"/>
      <c r="GS135" s="474"/>
      <c r="GT135" s="472" t="b">
        <f>IF(ISNUMBER('Schedule 3'!GT535)=FALSE,FALSE,IF('Schedule 3'!$G533="",FALSE,TRUE))</f>
        <v>0</v>
      </c>
      <c r="GU135" s="474"/>
      <c r="GV135" s="474"/>
      <c r="GW135" s="474"/>
      <c r="GX135" s="474"/>
      <c r="GY135" s="472" t="b">
        <f>IF(ISNUMBER('Schedule 3'!GY535)=FALSE,FALSE,IF('Schedule 3'!$G533="",FALSE,TRUE))</f>
        <v>0</v>
      </c>
      <c r="GZ135" s="474"/>
      <c r="HA135" s="474"/>
      <c r="HB135" s="472"/>
      <c r="HC135" s="472"/>
      <c r="HD135" s="472" t="b">
        <f>IF(ISNUMBER('Schedule 3'!HD535)=FALSE,FALSE,IF('Schedule 3'!$G533="",FALSE,TRUE))</f>
        <v>0</v>
      </c>
      <c r="HE135" s="474"/>
      <c r="HF135" s="474"/>
      <c r="HG135" s="474"/>
      <c r="HH135" s="474"/>
      <c r="HI135" s="472" t="b">
        <f>IF(ISNUMBER('Schedule 3'!HI535)=FALSE,FALSE,IF('Schedule 3'!$G533="",FALSE,TRUE))</f>
        <v>0</v>
      </c>
      <c r="HJ135" s="474"/>
      <c r="HK135" s="474"/>
      <c r="HL135" s="474"/>
      <c r="HM135" s="474"/>
      <c r="HN135" s="472" t="b">
        <f>IF(ISNUMBER('Schedule 3'!HN535)=FALSE,FALSE,IF('Schedule 3'!$G533="",FALSE,TRUE))</f>
        <v>0</v>
      </c>
      <c r="HO135" s="474"/>
      <c r="HP135" s="474"/>
      <c r="HQ135" s="474"/>
      <c r="HR135" s="474"/>
      <c r="HS135" s="472" t="b">
        <f>IF(ISNUMBER('Schedule 3'!HS535)=FALSE,FALSE,IF('Schedule 3'!$G533="",FALSE,TRUE))</f>
        <v>0</v>
      </c>
      <c r="HT135" s="474"/>
      <c r="HU135" s="474"/>
      <c r="HV135" s="474"/>
      <c r="HW135" s="474"/>
      <c r="HX135" s="472" t="b">
        <f>IF(ISNUMBER('Schedule 3'!HX535)=FALSE,FALSE,IF('Schedule 3'!$G533="",FALSE,TRUE))</f>
        <v>0</v>
      </c>
      <c r="HY135" s="474"/>
      <c r="HZ135" s="474"/>
      <c r="IA135" s="474"/>
      <c r="IB135" s="474"/>
      <c r="IC135" s="472" t="b">
        <f>IF(ISNUMBER('Schedule 3'!IC535)=FALSE,FALSE,IF('Schedule 3'!$G533="",FALSE,TRUE))</f>
        <v>0</v>
      </c>
      <c r="ID135" s="474"/>
      <c r="IE135" s="474"/>
      <c r="IF135" s="474"/>
      <c r="IG135" s="474"/>
      <c r="IH135" s="472" t="b">
        <f>IF(ISNUMBER('Schedule 3'!IH535)=FALSE,FALSE,IF('Schedule 3'!$G533="",FALSE,TRUE))</f>
        <v>0</v>
      </c>
      <c r="II135" s="474"/>
      <c r="IJ135" s="474"/>
      <c r="IK135" s="474"/>
      <c r="IL135" s="474"/>
      <c r="IM135" s="472" t="b">
        <f>IF(ISNUMBER('Schedule 3'!IM535)=FALSE,FALSE,IF('Schedule 3'!$G533="",FALSE,TRUE))</f>
        <v>0</v>
      </c>
      <c r="IN135" s="474"/>
      <c r="IO135" s="474"/>
      <c r="IP135" s="474"/>
      <c r="IQ135" s="474"/>
      <c r="IR135" s="472" t="b">
        <f>IF(ISNUMBER('Schedule 3'!IR535)=FALSE,FALSE,IF('Schedule 3'!$G533="",FALSE,TRUE))</f>
        <v>0</v>
      </c>
      <c r="IS135" s="474"/>
      <c r="IT135" s="474"/>
      <c r="IU135" s="474"/>
      <c r="IV135" s="474"/>
      <c r="IW135" s="472" t="b">
        <f>IF(ISNUMBER('Schedule 3'!IW535)=FALSE,FALSE,IF('Schedule 3'!$G533="",FALSE,TRUE))</f>
        <v>0</v>
      </c>
      <c r="IX135" s="474"/>
      <c r="IY135" s="465"/>
      <c r="IZ135" s="78"/>
    </row>
    <row r="136" spans="2:260" x14ac:dyDescent="0.35">
      <c r="B136" s="469"/>
      <c r="C136" s="4" t="s">
        <v>665</v>
      </c>
      <c r="D136" s="470" t="s">
        <v>666</v>
      </c>
      <c r="E136" s="470"/>
      <c r="F136" s="471"/>
      <c r="G136" s="472"/>
      <c r="H136" s="473"/>
      <c r="I136" s="472"/>
      <c r="J136" s="471"/>
      <c r="K136" s="472"/>
      <c r="L136" s="472" t="b">
        <f>IF(ISNUMBER('Schedule 3'!L543)=FALSE,FALSE,IF('Schedule 3'!$G541="",FALSE,TRUE))</f>
        <v>0</v>
      </c>
      <c r="M136" s="474"/>
      <c r="N136" s="474"/>
      <c r="O136" s="474"/>
      <c r="P136" s="474"/>
      <c r="Q136" s="472" t="b">
        <f>IF(ISNUMBER('Schedule 3'!Q543)=FALSE,FALSE,IF('Schedule 3'!$G541="",FALSE,TRUE))</f>
        <v>0</v>
      </c>
      <c r="R136" s="474"/>
      <c r="S136" s="474"/>
      <c r="T136" s="474"/>
      <c r="U136" s="474"/>
      <c r="V136" s="472" t="b">
        <f>IF(ISNUMBER('Schedule 3'!V543)=FALSE,FALSE,IF('Schedule 3'!$G541="",FALSE,TRUE))</f>
        <v>0</v>
      </c>
      <c r="W136" s="474"/>
      <c r="X136" s="474"/>
      <c r="Y136" s="474"/>
      <c r="Z136" s="474"/>
      <c r="AA136" s="472" t="b">
        <f>IF(ISNUMBER('Schedule 3'!AA543)=FALSE,FALSE,IF('Schedule 3'!$G541="",FALSE,TRUE))</f>
        <v>0</v>
      </c>
      <c r="AB136" s="474"/>
      <c r="AC136" s="474"/>
      <c r="AD136" s="474"/>
      <c r="AE136" s="474"/>
      <c r="AF136" s="472" t="b">
        <f>IF(ISNUMBER('Schedule 3'!AF543)=FALSE,FALSE,IF('Schedule 3'!$G541="",FALSE,TRUE))</f>
        <v>0</v>
      </c>
      <c r="AG136" s="474"/>
      <c r="AH136" s="474"/>
      <c r="AI136" s="474"/>
      <c r="AJ136" s="474"/>
      <c r="AK136" s="472" t="b">
        <f>IF(ISNUMBER('Schedule 3'!AK543)=FALSE,FALSE,IF('Schedule 3'!$G541="",FALSE,TRUE))</f>
        <v>0</v>
      </c>
      <c r="AL136" s="474"/>
      <c r="AM136" s="474"/>
      <c r="AN136" s="474"/>
      <c r="AO136" s="474"/>
      <c r="AP136" s="472" t="b">
        <f>IF(ISNUMBER('Schedule 3'!AP543)=FALSE,FALSE,IF('Schedule 3'!$G541="",FALSE,TRUE))</f>
        <v>0</v>
      </c>
      <c r="AQ136" s="474"/>
      <c r="AR136" s="474"/>
      <c r="AS136" s="474"/>
      <c r="AT136" s="474"/>
      <c r="AU136" s="472" t="b">
        <f>IF(ISNUMBER('Schedule 3'!AU543)=FALSE,FALSE,IF('Schedule 3'!$G541="",FALSE,TRUE))</f>
        <v>0</v>
      </c>
      <c r="AV136" s="474"/>
      <c r="AW136" s="474"/>
      <c r="AX136" s="474"/>
      <c r="AY136" s="474"/>
      <c r="AZ136" s="472" t="b">
        <f>IF(ISNUMBER('Schedule 3'!AZ543)=FALSE,FALSE,IF('Schedule 3'!$G541="",FALSE,TRUE))</f>
        <v>0</v>
      </c>
      <c r="BA136" s="474"/>
      <c r="BB136" s="474"/>
      <c r="BC136" s="474"/>
      <c r="BD136" s="474"/>
      <c r="BE136" s="472" t="b">
        <f>IF(ISNUMBER('Schedule 3'!BE543)=FALSE,FALSE,IF('Schedule 3'!$G541="",FALSE,TRUE))</f>
        <v>0</v>
      </c>
      <c r="BF136" s="474"/>
      <c r="BG136" s="474"/>
      <c r="BH136" s="472"/>
      <c r="BI136" s="472"/>
      <c r="BJ136" s="472" t="b">
        <f>IF(ISNUMBER('Schedule 3'!BJ543)=FALSE,FALSE,IF('Schedule 3'!$G541="",FALSE,TRUE))</f>
        <v>0</v>
      </c>
      <c r="BK136" s="474"/>
      <c r="BL136" s="474"/>
      <c r="BM136" s="474"/>
      <c r="BN136" s="474"/>
      <c r="BO136" s="472" t="b">
        <f>IF(ISNUMBER('Schedule 3'!BO543)=FALSE,FALSE,IF('Schedule 3'!$G541="",FALSE,TRUE))</f>
        <v>0</v>
      </c>
      <c r="BP136" s="474"/>
      <c r="BQ136" s="474"/>
      <c r="BR136" s="474"/>
      <c r="BS136" s="474"/>
      <c r="BT136" s="472" t="b">
        <f>IF(ISNUMBER('Schedule 3'!BT543)=FALSE,FALSE,IF('Schedule 3'!$G541="",FALSE,TRUE))</f>
        <v>0</v>
      </c>
      <c r="BU136" s="474"/>
      <c r="BV136" s="474"/>
      <c r="BW136" s="474"/>
      <c r="BX136" s="474"/>
      <c r="BY136" s="472" t="b">
        <f>IF(ISNUMBER('Schedule 3'!BY543)=FALSE,FALSE,IF('Schedule 3'!$G541="",FALSE,TRUE))</f>
        <v>0</v>
      </c>
      <c r="BZ136" s="474"/>
      <c r="CA136" s="474"/>
      <c r="CB136" s="474"/>
      <c r="CC136" s="474"/>
      <c r="CD136" s="472" t="b">
        <f>IF(ISNUMBER('Schedule 3'!CD543)=FALSE,FALSE,IF('Schedule 3'!$G541="",FALSE,TRUE))</f>
        <v>0</v>
      </c>
      <c r="CE136" s="474"/>
      <c r="CF136" s="474"/>
      <c r="CG136" s="474"/>
      <c r="CH136" s="474"/>
      <c r="CI136" s="472" t="b">
        <f>IF(ISNUMBER('Schedule 3'!CI543)=FALSE,FALSE,IF('Schedule 3'!$G541="",FALSE,TRUE))</f>
        <v>0</v>
      </c>
      <c r="CJ136" s="474"/>
      <c r="CK136" s="474"/>
      <c r="CL136" s="474"/>
      <c r="CM136" s="474"/>
      <c r="CN136" s="472" t="b">
        <f>IF(ISNUMBER('Schedule 3'!CN543)=FALSE,FALSE,IF('Schedule 3'!$G541="",FALSE,TRUE))</f>
        <v>0</v>
      </c>
      <c r="CO136" s="474"/>
      <c r="CP136" s="474"/>
      <c r="CQ136" s="474"/>
      <c r="CR136" s="474"/>
      <c r="CS136" s="472" t="b">
        <f>IF(ISNUMBER('Schedule 3'!CS543)=FALSE,FALSE,IF('Schedule 3'!$G541="",FALSE,TRUE))</f>
        <v>0</v>
      </c>
      <c r="CT136" s="474"/>
      <c r="CU136" s="474"/>
      <c r="CV136" s="474"/>
      <c r="CW136" s="474"/>
      <c r="CX136" s="472" t="b">
        <f>IF(ISNUMBER('Schedule 3'!CX543)=FALSE,FALSE,IF('Schedule 3'!$G541="",FALSE,TRUE))</f>
        <v>0</v>
      </c>
      <c r="CY136" s="474"/>
      <c r="CZ136" s="474"/>
      <c r="DA136" s="474"/>
      <c r="DB136" s="474"/>
      <c r="DC136" s="472" t="b">
        <f>IF(ISNUMBER('Schedule 3'!DC543)=FALSE,FALSE,IF('Schedule 3'!$G541="",FALSE,TRUE))</f>
        <v>0</v>
      </c>
      <c r="DD136" s="474"/>
      <c r="DE136" s="474"/>
      <c r="DF136" s="472"/>
      <c r="DG136" s="472"/>
      <c r="DH136" s="472" t="b">
        <f>IF(ISNUMBER('Schedule 3'!DH543)=FALSE,FALSE,IF('Schedule 3'!$G541="",FALSE,TRUE))</f>
        <v>0</v>
      </c>
      <c r="DI136" s="474"/>
      <c r="DJ136" s="474"/>
      <c r="DK136" s="474"/>
      <c r="DL136" s="474"/>
      <c r="DM136" s="472" t="b">
        <f>IF(ISNUMBER('Schedule 3'!DM543)=FALSE,FALSE,IF('Schedule 3'!$G541="",FALSE,TRUE))</f>
        <v>0</v>
      </c>
      <c r="DN136" s="474"/>
      <c r="DO136" s="474"/>
      <c r="DP136" s="474"/>
      <c r="DQ136" s="474"/>
      <c r="DR136" s="472" t="b">
        <f>IF(ISNUMBER('Schedule 3'!DR543)=FALSE,FALSE,IF('Schedule 3'!$G541="",FALSE,TRUE))</f>
        <v>0</v>
      </c>
      <c r="DS136" s="474"/>
      <c r="DT136" s="474"/>
      <c r="DU136" s="474"/>
      <c r="DV136" s="474"/>
      <c r="DW136" s="472" t="b">
        <f>IF(ISNUMBER('Schedule 3'!DW543)=FALSE,FALSE,IF('Schedule 3'!$G541="",FALSE,TRUE))</f>
        <v>0</v>
      </c>
      <c r="DX136" s="474"/>
      <c r="DY136" s="474"/>
      <c r="DZ136" s="474"/>
      <c r="EA136" s="474"/>
      <c r="EB136" s="472" t="b">
        <f>IF(ISNUMBER('Schedule 3'!EB543)=FALSE,FALSE,IF('Schedule 3'!$G541="",FALSE,TRUE))</f>
        <v>0</v>
      </c>
      <c r="EC136" s="474"/>
      <c r="ED136" s="474"/>
      <c r="EE136" s="474"/>
      <c r="EF136" s="474"/>
      <c r="EG136" s="472" t="b">
        <f>IF(ISNUMBER('Schedule 3'!EG543)=FALSE,FALSE,IF('Schedule 3'!$G541="",FALSE,TRUE))</f>
        <v>0</v>
      </c>
      <c r="EH136" s="474"/>
      <c r="EI136" s="474"/>
      <c r="EJ136" s="474"/>
      <c r="EK136" s="474"/>
      <c r="EL136" s="472" t="b">
        <f>IF(ISNUMBER('Schedule 3'!EL543)=FALSE,FALSE,IF('Schedule 3'!$G541="",FALSE,TRUE))</f>
        <v>0</v>
      </c>
      <c r="EM136" s="474"/>
      <c r="EN136" s="474"/>
      <c r="EO136" s="474"/>
      <c r="EP136" s="474"/>
      <c r="EQ136" s="472" t="b">
        <f>IF(ISNUMBER('Schedule 3'!EQ543)=FALSE,FALSE,IF('Schedule 3'!$G541="",FALSE,TRUE))</f>
        <v>0</v>
      </c>
      <c r="ER136" s="474"/>
      <c r="ES136" s="474"/>
      <c r="ET136" s="474"/>
      <c r="EU136" s="474"/>
      <c r="EV136" s="472" t="b">
        <f>IF(ISNUMBER('Schedule 3'!EV543)=FALSE,FALSE,IF('Schedule 3'!$G541="",FALSE,TRUE))</f>
        <v>0</v>
      </c>
      <c r="EW136" s="474"/>
      <c r="EX136" s="474"/>
      <c r="EY136" s="474"/>
      <c r="EZ136" s="474"/>
      <c r="FA136" s="472" t="b">
        <f>IF(ISNUMBER('Schedule 3'!FA543)=FALSE,FALSE,IF('Schedule 3'!$G541="",FALSE,TRUE))</f>
        <v>0</v>
      </c>
      <c r="FB136" s="474"/>
      <c r="FC136" s="474"/>
      <c r="FD136" s="472"/>
      <c r="FE136" s="472"/>
      <c r="FF136" s="472" t="b">
        <f>IF(ISNUMBER('Schedule 3'!FF543)=FALSE,FALSE,IF('Schedule 3'!$G541="",FALSE,TRUE))</f>
        <v>0</v>
      </c>
      <c r="FG136" s="474"/>
      <c r="FH136" s="474"/>
      <c r="FI136" s="474"/>
      <c r="FJ136" s="474"/>
      <c r="FK136" s="472" t="b">
        <f>IF(ISNUMBER('Schedule 3'!FK543)=FALSE,FALSE,IF('Schedule 3'!$G541="",FALSE,TRUE))</f>
        <v>0</v>
      </c>
      <c r="FL136" s="474"/>
      <c r="FM136" s="474"/>
      <c r="FN136" s="474"/>
      <c r="FO136" s="474"/>
      <c r="FP136" s="472" t="b">
        <f>IF(ISNUMBER('Schedule 3'!FP543)=FALSE,FALSE,IF('Schedule 3'!$G541="",FALSE,TRUE))</f>
        <v>0</v>
      </c>
      <c r="FQ136" s="474"/>
      <c r="FR136" s="474"/>
      <c r="FS136" s="474"/>
      <c r="FT136" s="474"/>
      <c r="FU136" s="472" t="b">
        <f>IF(ISNUMBER('Schedule 3'!FU543)=FALSE,FALSE,IF('Schedule 3'!$G541="",FALSE,TRUE))</f>
        <v>0</v>
      </c>
      <c r="FV136" s="474"/>
      <c r="FW136" s="474"/>
      <c r="FX136" s="474"/>
      <c r="FY136" s="474"/>
      <c r="FZ136" s="472" t="b">
        <f>IF(ISNUMBER('Schedule 3'!FZ543)=FALSE,FALSE,IF('Schedule 3'!$G541="",FALSE,TRUE))</f>
        <v>0</v>
      </c>
      <c r="GA136" s="474"/>
      <c r="GB136" s="474"/>
      <c r="GC136" s="474"/>
      <c r="GD136" s="474"/>
      <c r="GE136" s="472" t="b">
        <f>IF(ISNUMBER('Schedule 3'!GE543)=FALSE,FALSE,IF('Schedule 3'!$G541="",FALSE,TRUE))</f>
        <v>0</v>
      </c>
      <c r="GF136" s="474"/>
      <c r="GG136" s="474"/>
      <c r="GH136" s="474"/>
      <c r="GI136" s="474"/>
      <c r="GJ136" s="472" t="b">
        <f>IF(ISNUMBER('Schedule 3'!GJ543)=FALSE,FALSE,IF('Schedule 3'!$G541="",FALSE,TRUE))</f>
        <v>0</v>
      </c>
      <c r="GK136" s="474"/>
      <c r="GL136" s="474"/>
      <c r="GM136" s="474"/>
      <c r="GN136" s="474"/>
      <c r="GO136" s="472" t="b">
        <f>IF(ISNUMBER('Schedule 3'!GO543)=FALSE,FALSE,IF('Schedule 3'!$G541="",FALSE,TRUE))</f>
        <v>0</v>
      </c>
      <c r="GP136" s="474"/>
      <c r="GQ136" s="474"/>
      <c r="GR136" s="474"/>
      <c r="GS136" s="474"/>
      <c r="GT136" s="472" t="b">
        <f>IF(ISNUMBER('Schedule 3'!GT543)=FALSE,FALSE,IF('Schedule 3'!$G541="",FALSE,TRUE))</f>
        <v>0</v>
      </c>
      <c r="GU136" s="474"/>
      <c r="GV136" s="474"/>
      <c r="GW136" s="474"/>
      <c r="GX136" s="474"/>
      <c r="GY136" s="472" t="b">
        <f>IF(ISNUMBER('Schedule 3'!GY543)=FALSE,FALSE,IF('Schedule 3'!$G541="",FALSE,TRUE))</f>
        <v>0</v>
      </c>
      <c r="GZ136" s="474"/>
      <c r="HA136" s="474"/>
      <c r="HB136" s="472"/>
      <c r="HC136" s="472"/>
      <c r="HD136" s="472" t="b">
        <f>IF(ISNUMBER('Schedule 3'!HD543)=FALSE,FALSE,IF('Schedule 3'!$G541="",FALSE,TRUE))</f>
        <v>0</v>
      </c>
      <c r="HE136" s="474"/>
      <c r="HF136" s="474"/>
      <c r="HG136" s="474"/>
      <c r="HH136" s="474"/>
      <c r="HI136" s="472" t="b">
        <f>IF(ISNUMBER('Schedule 3'!HI543)=FALSE,FALSE,IF('Schedule 3'!$G541="",FALSE,TRUE))</f>
        <v>0</v>
      </c>
      <c r="HJ136" s="474"/>
      <c r="HK136" s="474"/>
      <c r="HL136" s="474"/>
      <c r="HM136" s="474"/>
      <c r="HN136" s="472" t="b">
        <f>IF(ISNUMBER('Schedule 3'!HN543)=FALSE,FALSE,IF('Schedule 3'!$G541="",FALSE,TRUE))</f>
        <v>0</v>
      </c>
      <c r="HO136" s="474"/>
      <c r="HP136" s="474"/>
      <c r="HQ136" s="474"/>
      <c r="HR136" s="474"/>
      <c r="HS136" s="472" t="b">
        <f>IF(ISNUMBER('Schedule 3'!HS543)=FALSE,FALSE,IF('Schedule 3'!$G541="",FALSE,TRUE))</f>
        <v>0</v>
      </c>
      <c r="HT136" s="474"/>
      <c r="HU136" s="474"/>
      <c r="HV136" s="474"/>
      <c r="HW136" s="474"/>
      <c r="HX136" s="472" t="b">
        <f>IF(ISNUMBER('Schedule 3'!HX543)=FALSE,FALSE,IF('Schedule 3'!$G541="",FALSE,TRUE))</f>
        <v>0</v>
      </c>
      <c r="HY136" s="474"/>
      <c r="HZ136" s="474"/>
      <c r="IA136" s="474"/>
      <c r="IB136" s="474"/>
      <c r="IC136" s="472" t="b">
        <f>IF(ISNUMBER('Schedule 3'!IC543)=FALSE,FALSE,IF('Schedule 3'!$G541="",FALSE,TRUE))</f>
        <v>0</v>
      </c>
      <c r="ID136" s="474"/>
      <c r="IE136" s="474"/>
      <c r="IF136" s="474"/>
      <c r="IG136" s="474"/>
      <c r="IH136" s="472" t="b">
        <f>IF(ISNUMBER('Schedule 3'!IH543)=FALSE,FALSE,IF('Schedule 3'!$G541="",FALSE,TRUE))</f>
        <v>0</v>
      </c>
      <c r="II136" s="474"/>
      <c r="IJ136" s="474"/>
      <c r="IK136" s="474"/>
      <c r="IL136" s="474"/>
      <c r="IM136" s="472" t="b">
        <f>IF(ISNUMBER('Schedule 3'!IM543)=FALSE,FALSE,IF('Schedule 3'!$G541="",FALSE,TRUE))</f>
        <v>0</v>
      </c>
      <c r="IN136" s="474"/>
      <c r="IO136" s="474"/>
      <c r="IP136" s="474"/>
      <c r="IQ136" s="474"/>
      <c r="IR136" s="472" t="b">
        <f>IF(ISNUMBER('Schedule 3'!IR543)=FALSE,FALSE,IF('Schedule 3'!$G541="",FALSE,TRUE))</f>
        <v>0</v>
      </c>
      <c r="IS136" s="474"/>
      <c r="IT136" s="474"/>
      <c r="IU136" s="474"/>
      <c r="IV136" s="474"/>
      <c r="IW136" s="472" t="b">
        <f>IF(ISNUMBER('Schedule 3'!IW543)=FALSE,FALSE,IF('Schedule 3'!$G541="",FALSE,TRUE))</f>
        <v>0</v>
      </c>
      <c r="IX136" s="474"/>
      <c r="IY136" s="465"/>
      <c r="IZ136" s="78"/>
    </row>
    <row r="137" spans="2:260" x14ac:dyDescent="0.35">
      <c r="B137" s="469"/>
      <c r="C137" s="4" t="s">
        <v>670</v>
      </c>
      <c r="D137" s="470" t="s">
        <v>671</v>
      </c>
      <c r="E137" s="470"/>
      <c r="F137" s="471"/>
      <c r="G137" s="472"/>
      <c r="H137" s="473"/>
      <c r="I137" s="472"/>
      <c r="J137" s="471"/>
      <c r="K137" s="472"/>
      <c r="L137" s="472" t="b">
        <f>IF(ISNUMBER('Schedule 3'!L551)=FALSE,FALSE,IF('Schedule 3'!$G549="",FALSE,TRUE))</f>
        <v>0</v>
      </c>
      <c r="M137" s="474"/>
      <c r="N137" s="474"/>
      <c r="O137" s="474"/>
      <c r="P137" s="474"/>
      <c r="Q137" s="472" t="b">
        <f>IF(ISNUMBER('Schedule 3'!Q551)=FALSE,FALSE,IF('Schedule 3'!$G549="",FALSE,TRUE))</f>
        <v>0</v>
      </c>
      <c r="R137" s="474"/>
      <c r="S137" s="474"/>
      <c r="T137" s="474"/>
      <c r="U137" s="474"/>
      <c r="V137" s="472" t="b">
        <f>IF(ISNUMBER('Schedule 3'!V551)=FALSE,FALSE,IF('Schedule 3'!$G549="",FALSE,TRUE))</f>
        <v>0</v>
      </c>
      <c r="W137" s="474"/>
      <c r="X137" s="474"/>
      <c r="Y137" s="474"/>
      <c r="Z137" s="474"/>
      <c r="AA137" s="472" t="b">
        <f>IF(ISNUMBER('Schedule 3'!AA551)=FALSE,FALSE,IF('Schedule 3'!$G549="",FALSE,TRUE))</f>
        <v>0</v>
      </c>
      <c r="AB137" s="474"/>
      <c r="AC137" s="474"/>
      <c r="AD137" s="474"/>
      <c r="AE137" s="474"/>
      <c r="AF137" s="472" t="b">
        <f>IF(ISNUMBER('Schedule 3'!AF551)=FALSE,FALSE,IF('Schedule 3'!$G549="",FALSE,TRUE))</f>
        <v>0</v>
      </c>
      <c r="AG137" s="474"/>
      <c r="AH137" s="474"/>
      <c r="AI137" s="474"/>
      <c r="AJ137" s="474"/>
      <c r="AK137" s="472" t="b">
        <f>IF(ISNUMBER('Schedule 3'!AK551)=FALSE,FALSE,IF('Schedule 3'!$G549="",FALSE,TRUE))</f>
        <v>0</v>
      </c>
      <c r="AL137" s="474"/>
      <c r="AM137" s="474"/>
      <c r="AN137" s="474"/>
      <c r="AO137" s="474"/>
      <c r="AP137" s="472" t="b">
        <f>IF(ISNUMBER('Schedule 3'!AP551)=FALSE,FALSE,IF('Schedule 3'!$G549="",FALSE,TRUE))</f>
        <v>0</v>
      </c>
      <c r="AQ137" s="474"/>
      <c r="AR137" s="474"/>
      <c r="AS137" s="474"/>
      <c r="AT137" s="474"/>
      <c r="AU137" s="472" t="b">
        <f>IF(ISNUMBER('Schedule 3'!AU551)=FALSE,FALSE,IF('Schedule 3'!$G549="",FALSE,TRUE))</f>
        <v>0</v>
      </c>
      <c r="AV137" s="474"/>
      <c r="AW137" s="474"/>
      <c r="AX137" s="474"/>
      <c r="AY137" s="474"/>
      <c r="AZ137" s="472" t="b">
        <f>IF(ISNUMBER('Schedule 3'!AZ551)=FALSE,FALSE,IF('Schedule 3'!$G549="",FALSE,TRUE))</f>
        <v>0</v>
      </c>
      <c r="BA137" s="474"/>
      <c r="BB137" s="474"/>
      <c r="BC137" s="474"/>
      <c r="BD137" s="474"/>
      <c r="BE137" s="472" t="b">
        <f>IF(ISNUMBER('Schedule 3'!BE551)=FALSE,FALSE,IF('Schedule 3'!$G549="",FALSE,TRUE))</f>
        <v>0</v>
      </c>
      <c r="BF137" s="474"/>
      <c r="BG137" s="474"/>
      <c r="BH137" s="472"/>
      <c r="BI137" s="472"/>
      <c r="BJ137" s="472" t="b">
        <f>IF(ISNUMBER('Schedule 3'!BJ551)=FALSE,FALSE,IF('Schedule 3'!$G549="",FALSE,TRUE))</f>
        <v>0</v>
      </c>
      <c r="BK137" s="474"/>
      <c r="BL137" s="474"/>
      <c r="BM137" s="474"/>
      <c r="BN137" s="474"/>
      <c r="BO137" s="472" t="b">
        <f>IF(ISNUMBER('Schedule 3'!BO551)=FALSE,FALSE,IF('Schedule 3'!$G549="",FALSE,TRUE))</f>
        <v>0</v>
      </c>
      <c r="BP137" s="474"/>
      <c r="BQ137" s="474"/>
      <c r="BR137" s="474"/>
      <c r="BS137" s="474"/>
      <c r="BT137" s="472" t="b">
        <f>IF(ISNUMBER('Schedule 3'!BT551)=FALSE,FALSE,IF('Schedule 3'!$G549="",FALSE,TRUE))</f>
        <v>0</v>
      </c>
      <c r="BU137" s="474"/>
      <c r="BV137" s="474"/>
      <c r="BW137" s="474"/>
      <c r="BX137" s="474"/>
      <c r="BY137" s="472" t="b">
        <f>IF(ISNUMBER('Schedule 3'!BY551)=FALSE,FALSE,IF('Schedule 3'!$G549="",FALSE,TRUE))</f>
        <v>0</v>
      </c>
      <c r="BZ137" s="474"/>
      <c r="CA137" s="474"/>
      <c r="CB137" s="474"/>
      <c r="CC137" s="474"/>
      <c r="CD137" s="472" t="b">
        <f>IF(ISNUMBER('Schedule 3'!CD551)=FALSE,FALSE,IF('Schedule 3'!$G549="",FALSE,TRUE))</f>
        <v>0</v>
      </c>
      <c r="CE137" s="474"/>
      <c r="CF137" s="474"/>
      <c r="CG137" s="474"/>
      <c r="CH137" s="474"/>
      <c r="CI137" s="472" t="b">
        <f>IF(ISNUMBER('Schedule 3'!CI551)=FALSE,FALSE,IF('Schedule 3'!$G549="",FALSE,TRUE))</f>
        <v>0</v>
      </c>
      <c r="CJ137" s="474"/>
      <c r="CK137" s="474"/>
      <c r="CL137" s="474"/>
      <c r="CM137" s="474"/>
      <c r="CN137" s="472" t="b">
        <f>IF(ISNUMBER('Schedule 3'!CN551)=FALSE,FALSE,IF('Schedule 3'!$G549="",FALSE,TRUE))</f>
        <v>0</v>
      </c>
      <c r="CO137" s="474"/>
      <c r="CP137" s="474"/>
      <c r="CQ137" s="474"/>
      <c r="CR137" s="474"/>
      <c r="CS137" s="472" t="b">
        <f>IF(ISNUMBER('Schedule 3'!CS551)=FALSE,FALSE,IF('Schedule 3'!$G549="",FALSE,TRUE))</f>
        <v>0</v>
      </c>
      <c r="CT137" s="474"/>
      <c r="CU137" s="474"/>
      <c r="CV137" s="474"/>
      <c r="CW137" s="474"/>
      <c r="CX137" s="472" t="b">
        <f>IF(ISNUMBER('Schedule 3'!CX551)=FALSE,FALSE,IF('Schedule 3'!$G549="",FALSE,TRUE))</f>
        <v>0</v>
      </c>
      <c r="CY137" s="474"/>
      <c r="CZ137" s="474"/>
      <c r="DA137" s="474"/>
      <c r="DB137" s="474"/>
      <c r="DC137" s="472" t="b">
        <f>IF(ISNUMBER('Schedule 3'!DC551)=FALSE,FALSE,IF('Schedule 3'!$G549="",FALSE,TRUE))</f>
        <v>0</v>
      </c>
      <c r="DD137" s="474"/>
      <c r="DE137" s="474"/>
      <c r="DF137" s="472"/>
      <c r="DG137" s="472"/>
      <c r="DH137" s="472" t="b">
        <f>IF(ISNUMBER('Schedule 3'!DH551)=FALSE,FALSE,IF('Schedule 3'!$G549="",FALSE,TRUE))</f>
        <v>0</v>
      </c>
      <c r="DI137" s="474"/>
      <c r="DJ137" s="474"/>
      <c r="DK137" s="474"/>
      <c r="DL137" s="474"/>
      <c r="DM137" s="472" t="b">
        <f>IF(ISNUMBER('Schedule 3'!DM551)=FALSE,FALSE,IF('Schedule 3'!$G549="",FALSE,TRUE))</f>
        <v>0</v>
      </c>
      <c r="DN137" s="474"/>
      <c r="DO137" s="474"/>
      <c r="DP137" s="474"/>
      <c r="DQ137" s="474"/>
      <c r="DR137" s="472" t="b">
        <f>IF(ISNUMBER('Schedule 3'!DR551)=FALSE,FALSE,IF('Schedule 3'!$G549="",FALSE,TRUE))</f>
        <v>0</v>
      </c>
      <c r="DS137" s="474"/>
      <c r="DT137" s="474"/>
      <c r="DU137" s="474"/>
      <c r="DV137" s="474"/>
      <c r="DW137" s="472" t="b">
        <f>IF(ISNUMBER('Schedule 3'!DW551)=FALSE,FALSE,IF('Schedule 3'!$G549="",FALSE,TRUE))</f>
        <v>0</v>
      </c>
      <c r="DX137" s="474"/>
      <c r="DY137" s="474"/>
      <c r="DZ137" s="474"/>
      <c r="EA137" s="474"/>
      <c r="EB137" s="472" t="b">
        <f>IF(ISNUMBER('Schedule 3'!EB551)=FALSE,FALSE,IF('Schedule 3'!$G549="",FALSE,TRUE))</f>
        <v>0</v>
      </c>
      <c r="EC137" s="474"/>
      <c r="ED137" s="474"/>
      <c r="EE137" s="474"/>
      <c r="EF137" s="474"/>
      <c r="EG137" s="472" t="b">
        <f>IF(ISNUMBER('Schedule 3'!EG551)=FALSE,FALSE,IF('Schedule 3'!$G549="",FALSE,TRUE))</f>
        <v>0</v>
      </c>
      <c r="EH137" s="474"/>
      <c r="EI137" s="474"/>
      <c r="EJ137" s="474"/>
      <c r="EK137" s="474"/>
      <c r="EL137" s="472" t="b">
        <f>IF(ISNUMBER('Schedule 3'!EL551)=FALSE,FALSE,IF('Schedule 3'!$G549="",FALSE,TRUE))</f>
        <v>0</v>
      </c>
      <c r="EM137" s="474"/>
      <c r="EN137" s="474"/>
      <c r="EO137" s="474"/>
      <c r="EP137" s="474"/>
      <c r="EQ137" s="472" t="b">
        <f>IF(ISNUMBER('Schedule 3'!EQ551)=FALSE,FALSE,IF('Schedule 3'!$G549="",FALSE,TRUE))</f>
        <v>0</v>
      </c>
      <c r="ER137" s="474"/>
      <c r="ES137" s="474"/>
      <c r="ET137" s="474"/>
      <c r="EU137" s="474"/>
      <c r="EV137" s="472" t="b">
        <f>IF(ISNUMBER('Schedule 3'!EV551)=FALSE,FALSE,IF('Schedule 3'!$G549="",FALSE,TRUE))</f>
        <v>0</v>
      </c>
      <c r="EW137" s="474"/>
      <c r="EX137" s="474"/>
      <c r="EY137" s="474"/>
      <c r="EZ137" s="474"/>
      <c r="FA137" s="472" t="b">
        <f>IF(ISNUMBER('Schedule 3'!FA551)=FALSE,FALSE,IF('Schedule 3'!$G549="",FALSE,TRUE))</f>
        <v>0</v>
      </c>
      <c r="FB137" s="474"/>
      <c r="FC137" s="474"/>
      <c r="FD137" s="472"/>
      <c r="FE137" s="472"/>
      <c r="FF137" s="472" t="b">
        <f>IF(ISNUMBER('Schedule 3'!FF551)=FALSE,FALSE,IF('Schedule 3'!$G549="",FALSE,TRUE))</f>
        <v>0</v>
      </c>
      <c r="FG137" s="474"/>
      <c r="FH137" s="474"/>
      <c r="FI137" s="474"/>
      <c r="FJ137" s="474"/>
      <c r="FK137" s="472" t="b">
        <f>IF(ISNUMBER('Schedule 3'!FK551)=FALSE,FALSE,IF('Schedule 3'!$G549="",FALSE,TRUE))</f>
        <v>0</v>
      </c>
      <c r="FL137" s="474"/>
      <c r="FM137" s="474"/>
      <c r="FN137" s="474"/>
      <c r="FO137" s="474"/>
      <c r="FP137" s="472" t="b">
        <f>IF(ISNUMBER('Schedule 3'!FP551)=FALSE,FALSE,IF('Schedule 3'!$G549="",FALSE,TRUE))</f>
        <v>0</v>
      </c>
      <c r="FQ137" s="474"/>
      <c r="FR137" s="474"/>
      <c r="FS137" s="474"/>
      <c r="FT137" s="474"/>
      <c r="FU137" s="472" t="b">
        <f>IF(ISNUMBER('Schedule 3'!FU551)=FALSE,FALSE,IF('Schedule 3'!$G549="",FALSE,TRUE))</f>
        <v>0</v>
      </c>
      <c r="FV137" s="474"/>
      <c r="FW137" s="474"/>
      <c r="FX137" s="474"/>
      <c r="FY137" s="474"/>
      <c r="FZ137" s="472" t="b">
        <f>IF(ISNUMBER('Schedule 3'!FZ551)=FALSE,FALSE,IF('Schedule 3'!$G549="",FALSE,TRUE))</f>
        <v>0</v>
      </c>
      <c r="GA137" s="474"/>
      <c r="GB137" s="474"/>
      <c r="GC137" s="474"/>
      <c r="GD137" s="474"/>
      <c r="GE137" s="472" t="b">
        <f>IF(ISNUMBER('Schedule 3'!GE551)=FALSE,FALSE,IF('Schedule 3'!$G549="",FALSE,TRUE))</f>
        <v>0</v>
      </c>
      <c r="GF137" s="474"/>
      <c r="GG137" s="474"/>
      <c r="GH137" s="474"/>
      <c r="GI137" s="474"/>
      <c r="GJ137" s="472" t="b">
        <f>IF(ISNUMBER('Schedule 3'!GJ551)=FALSE,FALSE,IF('Schedule 3'!$G549="",FALSE,TRUE))</f>
        <v>0</v>
      </c>
      <c r="GK137" s="474"/>
      <c r="GL137" s="474"/>
      <c r="GM137" s="474"/>
      <c r="GN137" s="474"/>
      <c r="GO137" s="472" t="b">
        <f>IF(ISNUMBER('Schedule 3'!GO551)=FALSE,FALSE,IF('Schedule 3'!$G549="",FALSE,TRUE))</f>
        <v>0</v>
      </c>
      <c r="GP137" s="474"/>
      <c r="GQ137" s="474"/>
      <c r="GR137" s="474"/>
      <c r="GS137" s="474"/>
      <c r="GT137" s="472" t="b">
        <f>IF(ISNUMBER('Schedule 3'!GT551)=FALSE,FALSE,IF('Schedule 3'!$G549="",FALSE,TRUE))</f>
        <v>0</v>
      </c>
      <c r="GU137" s="474"/>
      <c r="GV137" s="474"/>
      <c r="GW137" s="474"/>
      <c r="GX137" s="474"/>
      <c r="GY137" s="472" t="b">
        <f>IF(ISNUMBER('Schedule 3'!GY551)=FALSE,FALSE,IF('Schedule 3'!$G549="",FALSE,TRUE))</f>
        <v>0</v>
      </c>
      <c r="GZ137" s="474"/>
      <c r="HA137" s="474"/>
      <c r="HB137" s="472"/>
      <c r="HC137" s="472"/>
      <c r="HD137" s="472" t="b">
        <f>IF(ISNUMBER('Schedule 3'!HD551)=FALSE,FALSE,IF('Schedule 3'!$G549="",FALSE,TRUE))</f>
        <v>0</v>
      </c>
      <c r="HE137" s="474"/>
      <c r="HF137" s="474"/>
      <c r="HG137" s="474"/>
      <c r="HH137" s="474"/>
      <c r="HI137" s="472" t="b">
        <f>IF(ISNUMBER('Schedule 3'!HI551)=FALSE,FALSE,IF('Schedule 3'!$G549="",FALSE,TRUE))</f>
        <v>0</v>
      </c>
      <c r="HJ137" s="474"/>
      <c r="HK137" s="474"/>
      <c r="HL137" s="474"/>
      <c r="HM137" s="474"/>
      <c r="HN137" s="472" t="b">
        <f>IF(ISNUMBER('Schedule 3'!HN551)=FALSE,FALSE,IF('Schedule 3'!$G549="",FALSE,TRUE))</f>
        <v>0</v>
      </c>
      <c r="HO137" s="474"/>
      <c r="HP137" s="474"/>
      <c r="HQ137" s="474"/>
      <c r="HR137" s="474"/>
      <c r="HS137" s="472" t="b">
        <f>IF(ISNUMBER('Schedule 3'!HS551)=FALSE,FALSE,IF('Schedule 3'!$G549="",FALSE,TRUE))</f>
        <v>0</v>
      </c>
      <c r="HT137" s="474"/>
      <c r="HU137" s="474"/>
      <c r="HV137" s="474"/>
      <c r="HW137" s="474"/>
      <c r="HX137" s="472" t="b">
        <f>IF(ISNUMBER('Schedule 3'!HX551)=FALSE,FALSE,IF('Schedule 3'!$G549="",FALSE,TRUE))</f>
        <v>0</v>
      </c>
      <c r="HY137" s="474"/>
      <c r="HZ137" s="474"/>
      <c r="IA137" s="474"/>
      <c r="IB137" s="474"/>
      <c r="IC137" s="472" t="b">
        <f>IF(ISNUMBER('Schedule 3'!IC551)=FALSE,FALSE,IF('Schedule 3'!$G549="",FALSE,TRUE))</f>
        <v>0</v>
      </c>
      <c r="ID137" s="474"/>
      <c r="IE137" s="474"/>
      <c r="IF137" s="474"/>
      <c r="IG137" s="474"/>
      <c r="IH137" s="472" t="b">
        <f>IF(ISNUMBER('Schedule 3'!IH551)=FALSE,FALSE,IF('Schedule 3'!$G549="",FALSE,TRUE))</f>
        <v>0</v>
      </c>
      <c r="II137" s="474"/>
      <c r="IJ137" s="474"/>
      <c r="IK137" s="474"/>
      <c r="IL137" s="474"/>
      <c r="IM137" s="472" t="b">
        <f>IF(ISNUMBER('Schedule 3'!IM551)=FALSE,FALSE,IF('Schedule 3'!$G549="",FALSE,TRUE))</f>
        <v>0</v>
      </c>
      <c r="IN137" s="474"/>
      <c r="IO137" s="474"/>
      <c r="IP137" s="474"/>
      <c r="IQ137" s="474"/>
      <c r="IR137" s="472" t="b">
        <f>IF(ISNUMBER('Schedule 3'!IR551)=FALSE,FALSE,IF('Schedule 3'!$G549="",FALSE,TRUE))</f>
        <v>0</v>
      </c>
      <c r="IS137" s="474"/>
      <c r="IT137" s="474"/>
      <c r="IU137" s="474"/>
      <c r="IV137" s="474"/>
      <c r="IW137" s="472" t="b">
        <f>IF(ISNUMBER('Schedule 3'!IW551)=FALSE,FALSE,IF('Schedule 3'!$G549="",FALSE,TRUE))</f>
        <v>0</v>
      </c>
      <c r="IX137" s="474"/>
      <c r="IY137" s="465"/>
      <c r="IZ137" s="78"/>
    </row>
    <row r="138" spans="2:260" x14ac:dyDescent="0.35">
      <c r="B138" s="469"/>
      <c r="C138" s="4" t="s">
        <v>675</v>
      </c>
      <c r="D138" s="470" t="s">
        <v>676</v>
      </c>
      <c r="E138" s="470"/>
      <c r="F138" s="471"/>
      <c r="G138" s="472"/>
      <c r="H138" s="473"/>
      <c r="I138" s="472"/>
      <c r="J138" s="471"/>
      <c r="K138" s="472"/>
      <c r="L138" s="472" t="b">
        <f>IF(ISNUMBER('Schedule 3'!L559)=FALSE,FALSE,IF('Schedule 3'!$G557="",FALSE,TRUE))</f>
        <v>0</v>
      </c>
      <c r="M138" s="474"/>
      <c r="N138" s="474"/>
      <c r="O138" s="474"/>
      <c r="P138" s="474"/>
      <c r="Q138" s="472" t="b">
        <f>IF(ISNUMBER('Schedule 3'!Q559)=FALSE,FALSE,IF('Schedule 3'!$G557="",FALSE,TRUE))</f>
        <v>0</v>
      </c>
      <c r="R138" s="474"/>
      <c r="S138" s="474"/>
      <c r="T138" s="474"/>
      <c r="U138" s="474"/>
      <c r="V138" s="472" t="b">
        <f>IF(ISNUMBER('Schedule 3'!V559)=FALSE,FALSE,IF('Schedule 3'!$G557="",FALSE,TRUE))</f>
        <v>0</v>
      </c>
      <c r="W138" s="474"/>
      <c r="X138" s="474"/>
      <c r="Y138" s="474"/>
      <c r="Z138" s="474"/>
      <c r="AA138" s="472" t="b">
        <f>IF(ISNUMBER('Schedule 3'!AA559)=FALSE,FALSE,IF('Schedule 3'!$G557="",FALSE,TRUE))</f>
        <v>0</v>
      </c>
      <c r="AB138" s="474"/>
      <c r="AC138" s="474"/>
      <c r="AD138" s="474"/>
      <c r="AE138" s="474"/>
      <c r="AF138" s="472" t="b">
        <f>IF(ISNUMBER('Schedule 3'!AF559)=FALSE,FALSE,IF('Schedule 3'!$G557="",FALSE,TRUE))</f>
        <v>0</v>
      </c>
      <c r="AG138" s="474"/>
      <c r="AH138" s="474"/>
      <c r="AI138" s="474"/>
      <c r="AJ138" s="474"/>
      <c r="AK138" s="472" t="b">
        <f>IF(ISNUMBER('Schedule 3'!AK559)=FALSE,FALSE,IF('Schedule 3'!$G557="",FALSE,TRUE))</f>
        <v>0</v>
      </c>
      <c r="AL138" s="474"/>
      <c r="AM138" s="474"/>
      <c r="AN138" s="474"/>
      <c r="AO138" s="474"/>
      <c r="AP138" s="472" t="b">
        <f>IF(ISNUMBER('Schedule 3'!AP559)=FALSE,FALSE,IF('Schedule 3'!$G557="",FALSE,TRUE))</f>
        <v>0</v>
      </c>
      <c r="AQ138" s="474"/>
      <c r="AR138" s="474"/>
      <c r="AS138" s="474"/>
      <c r="AT138" s="474"/>
      <c r="AU138" s="472" t="b">
        <f>IF(ISNUMBER('Schedule 3'!AU559)=FALSE,FALSE,IF('Schedule 3'!$G557="",FALSE,TRUE))</f>
        <v>0</v>
      </c>
      <c r="AV138" s="474"/>
      <c r="AW138" s="474"/>
      <c r="AX138" s="474"/>
      <c r="AY138" s="474"/>
      <c r="AZ138" s="472" t="b">
        <f>IF(ISNUMBER('Schedule 3'!AZ559)=FALSE,FALSE,IF('Schedule 3'!$G557="",FALSE,TRUE))</f>
        <v>0</v>
      </c>
      <c r="BA138" s="474"/>
      <c r="BB138" s="474"/>
      <c r="BC138" s="474"/>
      <c r="BD138" s="474"/>
      <c r="BE138" s="472" t="b">
        <f>IF(ISNUMBER('Schedule 3'!BE559)=FALSE,FALSE,IF('Schedule 3'!$G557="",FALSE,TRUE))</f>
        <v>0</v>
      </c>
      <c r="BF138" s="474"/>
      <c r="BG138" s="474"/>
      <c r="BH138" s="472"/>
      <c r="BI138" s="472"/>
      <c r="BJ138" s="472" t="b">
        <f>IF(ISNUMBER('Schedule 3'!BJ559)=FALSE,FALSE,IF('Schedule 3'!$G557="",FALSE,TRUE))</f>
        <v>0</v>
      </c>
      <c r="BK138" s="474"/>
      <c r="BL138" s="474"/>
      <c r="BM138" s="474"/>
      <c r="BN138" s="474"/>
      <c r="BO138" s="472" t="b">
        <f>IF(ISNUMBER('Schedule 3'!BO559)=FALSE,FALSE,IF('Schedule 3'!$G557="",FALSE,TRUE))</f>
        <v>0</v>
      </c>
      <c r="BP138" s="474"/>
      <c r="BQ138" s="474"/>
      <c r="BR138" s="474"/>
      <c r="BS138" s="474"/>
      <c r="BT138" s="472" t="b">
        <f>IF(ISNUMBER('Schedule 3'!BT559)=FALSE,FALSE,IF('Schedule 3'!$G557="",FALSE,TRUE))</f>
        <v>0</v>
      </c>
      <c r="BU138" s="474"/>
      <c r="BV138" s="474"/>
      <c r="BW138" s="474"/>
      <c r="BX138" s="474"/>
      <c r="BY138" s="472" t="b">
        <f>IF(ISNUMBER('Schedule 3'!BY559)=FALSE,FALSE,IF('Schedule 3'!$G557="",FALSE,TRUE))</f>
        <v>0</v>
      </c>
      <c r="BZ138" s="474"/>
      <c r="CA138" s="474"/>
      <c r="CB138" s="474"/>
      <c r="CC138" s="474"/>
      <c r="CD138" s="472" t="b">
        <f>IF(ISNUMBER('Schedule 3'!CD559)=FALSE,FALSE,IF('Schedule 3'!$G557="",FALSE,TRUE))</f>
        <v>0</v>
      </c>
      <c r="CE138" s="474"/>
      <c r="CF138" s="474"/>
      <c r="CG138" s="474"/>
      <c r="CH138" s="474"/>
      <c r="CI138" s="472" t="b">
        <f>IF(ISNUMBER('Schedule 3'!CI559)=FALSE,FALSE,IF('Schedule 3'!$G557="",FALSE,TRUE))</f>
        <v>0</v>
      </c>
      <c r="CJ138" s="474"/>
      <c r="CK138" s="474"/>
      <c r="CL138" s="474"/>
      <c r="CM138" s="474"/>
      <c r="CN138" s="472" t="b">
        <f>IF(ISNUMBER('Schedule 3'!CN559)=FALSE,FALSE,IF('Schedule 3'!$G557="",FALSE,TRUE))</f>
        <v>0</v>
      </c>
      <c r="CO138" s="474"/>
      <c r="CP138" s="474"/>
      <c r="CQ138" s="474"/>
      <c r="CR138" s="474"/>
      <c r="CS138" s="472" t="b">
        <f>IF(ISNUMBER('Schedule 3'!CS559)=FALSE,FALSE,IF('Schedule 3'!$G557="",FALSE,TRUE))</f>
        <v>0</v>
      </c>
      <c r="CT138" s="474"/>
      <c r="CU138" s="474"/>
      <c r="CV138" s="474"/>
      <c r="CW138" s="474"/>
      <c r="CX138" s="472" t="b">
        <f>IF(ISNUMBER('Schedule 3'!CX559)=FALSE,FALSE,IF('Schedule 3'!$G557="",FALSE,TRUE))</f>
        <v>0</v>
      </c>
      <c r="CY138" s="474"/>
      <c r="CZ138" s="474"/>
      <c r="DA138" s="474"/>
      <c r="DB138" s="474"/>
      <c r="DC138" s="472" t="b">
        <f>IF(ISNUMBER('Schedule 3'!DC559)=FALSE,FALSE,IF('Schedule 3'!$G557="",FALSE,TRUE))</f>
        <v>0</v>
      </c>
      <c r="DD138" s="474"/>
      <c r="DE138" s="474"/>
      <c r="DF138" s="472"/>
      <c r="DG138" s="472"/>
      <c r="DH138" s="472" t="b">
        <f>IF(ISNUMBER('Schedule 3'!DH559)=FALSE,FALSE,IF('Schedule 3'!$G557="",FALSE,TRUE))</f>
        <v>0</v>
      </c>
      <c r="DI138" s="474"/>
      <c r="DJ138" s="474"/>
      <c r="DK138" s="474"/>
      <c r="DL138" s="474"/>
      <c r="DM138" s="472" t="b">
        <f>IF(ISNUMBER('Schedule 3'!DM559)=FALSE,FALSE,IF('Schedule 3'!$G557="",FALSE,TRUE))</f>
        <v>0</v>
      </c>
      <c r="DN138" s="474"/>
      <c r="DO138" s="474"/>
      <c r="DP138" s="474"/>
      <c r="DQ138" s="474"/>
      <c r="DR138" s="472" t="b">
        <f>IF(ISNUMBER('Schedule 3'!DR559)=FALSE,FALSE,IF('Schedule 3'!$G557="",FALSE,TRUE))</f>
        <v>0</v>
      </c>
      <c r="DS138" s="474"/>
      <c r="DT138" s="474"/>
      <c r="DU138" s="474"/>
      <c r="DV138" s="474"/>
      <c r="DW138" s="472" t="b">
        <f>IF(ISNUMBER('Schedule 3'!DW559)=FALSE,FALSE,IF('Schedule 3'!$G557="",FALSE,TRUE))</f>
        <v>0</v>
      </c>
      <c r="DX138" s="474"/>
      <c r="DY138" s="474"/>
      <c r="DZ138" s="474"/>
      <c r="EA138" s="474"/>
      <c r="EB138" s="472" t="b">
        <f>IF(ISNUMBER('Schedule 3'!EB559)=FALSE,FALSE,IF('Schedule 3'!$G557="",FALSE,TRUE))</f>
        <v>0</v>
      </c>
      <c r="EC138" s="474"/>
      <c r="ED138" s="474"/>
      <c r="EE138" s="474"/>
      <c r="EF138" s="474"/>
      <c r="EG138" s="472" t="b">
        <f>IF(ISNUMBER('Schedule 3'!EG559)=FALSE,FALSE,IF('Schedule 3'!$G557="",FALSE,TRUE))</f>
        <v>0</v>
      </c>
      <c r="EH138" s="474"/>
      <c r="EI138" s="474"/>
      <c r="EJ138" s="474"/>
      <c r="EK138" s="474"/>
      <c r="EL138" s="472" t="b">
        <f>IF(ISNUMBER('Schedule 3'!EL559)=FALSE,FALSE,IF('Schedule 3'!$G557="",FALSE,TRUE))</f>
        <v>0</v>
      </c>
      <c r="EM138" s="474"/>
      <c r="EN138" s="474"/>
      <c r="EO138" s="474"/>
      <c r="EP138" s="474"/>
      <c r="EQ138" s="472" t="b">
        <f>IF(ISNUMBER('Schedule 3'!EQ559)=FALSE,FALSE,IF('Schedule 3'!$G557="",FALSE,TRUE))</f>
        <v>0</v>
      </c>
      <c r="ER138" s="474"/>
      <c r="ES138" s="474"/>
      <c r="ET138" s="474"/>
      <c r="EU138" s="474"/>
      <c r="EV138" s="472" t="b">
        <f>IF(ISNUMBER('Schedule 3'!EV559)=FALSE,FALSE,IF('Schedule 3'!$G557="",FALSE,TRUE))</f>
        <v>0</v>
      </c>
      <c r="EW138" s="474"/>
      <c r="EX138" s="474"/>
      <c r="EY138" s="474"/>
      <c r="EZ138" s="474"/>
      <c r="FA138" s="472" t="b">
        <f>IF(ISNUMBER('Schedule 3'!FA559)=FALSE,FALSE,IF('Schedule 3'!$G557="",FALSE,TRUE))</f>
        <v>0</v>
      </c>
      <c r="FB138" s="474"/>
      <c r="FC138" s="474"/>
      <c r="FD138" s="472"/>
      <c r="FE138" s="472"/>
      <c r="FF138" s="472" t="b">
        <f>IF(ISNUMBER('Schedule 3'!FF559)=FALSE,FALSE,IF('Schedule 3'!$G557="",FALSE,TRUE))</f>
        <v>0</v>
      </c>
      <c r="FG138" s="474"/>
      <c r="FH138" s="474"/>
      <c r="FI138" s="474"/>
      <c r="FJ138" s="474"/>
      <c r="FK138" s="472" t="b">
        <f>IF(ISNUMBER('Schedule 3'!FK559)=FALSE,FALSE,IF('Schedule 3'!$G557="",FALSE,TRUE))</f>
        <v>0</v>
      </c>
      <c r="FL138" s="474"/>
      <c r="FM138" s="474"/>
      <c r="FN138" s="474"/>
      <c r="FO138" s="474"/>
      <c r="FP138" s="472" t="b">
        <f>IF(ISNUMBER('Schedule 3'!FP559)=FALSE,FALSE,IF('Schedule 3'!$G557="",FALSE,TRUE))</f>
        <v>0</v>
      </c>
      <c r="FQ138" s="474"/>
      <c r="FR138" s="474"/>
      <c r="FS138" s="474"/>
      <c r="FT138" s="474"/>
      <c r="FU138" s="472" t="b">
        <f>IF(ISNUMBER('Schedule 3'!FU559)=FALSE,FALSE,IF('Schedule 3'!$G557="",FALSE,TRUE))</f>
        <v>0</v>
      </c>
      <c r="FV138" s="474"/>
      <c r="FW138" s="474"/>
      <c r="FX138" s="474"/>
      <c r="FY138" s="474"/>
      <c r="FZ138" s="472" t="b">
        <f>IF(ISNUMBER('Schedule 3'!FZ559)=FALSE,FALSE,IF('Schedule 3'!$G557="",FALSE,TRUE))</f>
        <v>0</v>
      </c>
      <c r="GA138" s="474"/>
      <c r="GB138" s="474"/>
      <c r="GC138" s="474"/>
      <c r="GD138" s="474"/>
      <c r="GE138" s="472" t="b">
        <f>IF(ISNUMBER('Schedule 3'!GE559)=FALSE,FALSE,IF('Schedule 3'!$G557="",FALSE,TRUE))</f>
        <v>0</v>
      </c>
      <c r="GF138" s="474"/>
      <c r="GG138" s="474"/>
      <c r="GH138" s="474"/>
      <c r="GI138" s="474"/>
      <c r="GJ138" s="472" t="b">
        <f>IF(ISNUMBER('Schedule 3'!GJ559)=FALSE,FALSE,IF('Schedule 3'!$G557="",FALSE,TRUE))</f>
        <v>0</v>
      </c>
      <c r="GK138" s="474"/>
      <c r="GL138" s="474"/>
      <c r="GM138" s="474"/>
      <c r="GN138" s="474"/>
      <c r="GO138" s="472" t="b">
        <f>IF(ISNUMBER('Schedule 3'!GO559)=FALSE,FALSE,IF('Schedule 3'!$G557="",FALSE,TRUE))</f>
        <v>0</v>
      </c>
      <c r="GP138" s="474"/>
      <c r="GQ138" s="474"/>
      <c r="GR138" s="474"/>
      <c r="GS138" s="474"/>
      <c r="GT138" s="472" t="b">
        <f>IF(ISNUMBER('Schedule 3'!GT559)=FALSE,FALSE,IF('Schedule 3'!$G557="",FALSE,TRUE))</f>
        <v>0</v>
      </c>
      <c r="GU138" s="474"/>
      <c r="GV138" s="474"/>
      <c r="GW138" s="474"/>
      <c r="GX138" s="474"/>
      <c r="GY138" s="472" t="b">
        <f>IF(ISNUMBER('Schedule 3'!GY559)=FALSE,FALSE,IF('Schedule 3'!$G557="",FALSE,TRUE))</f>
        <v>0</v>
      </c>
      <c r="GZ138" s="474"/>
      <c r="HA138" s="474"/>
      <c r="HB138" s="472"/>
      <c r="HC138" s="472"/>
      <c r="HD138" s="472" t="b">
        <f>IF(ISNUMBER('Schedule 3'!HD559)=FALSE,FALSE,IF('Schedule 3'!$G557="",FALSE,TRUE))</f>
        <v>0</v>
      </c>
      <c r="HE138" s="474"/>
      <c r="HF138" s="474"/>
      <c r="HG138" s="474"/>
      <c r="HH138" s="474"/>
      <c r="HI138" s="472" t="b">
        <f>IF(ISNUMBER('Schedule 3'!HI559)=FALSE,FALSE,IF('Schedule 3'!$G557="",FALSE,TRUE))</f>
        <v>0</v>
      </c>
      <c r="HJ138" s="474"/>
      <c r="HK138" s="474"/>
      <c r="HL138" s="474"/>
      <c r="HM138" s="474"/>
      <c r="HN138" s="472" t="b">
        <f>IF(ISNUMBER('Schedule 3'!HN559)=FALSE,FALSE,IF('Schedule 3'!$G557="",FALSE,TRUE))</f>
        <v>0</v>
      </c>
      <c r="HO138" s="474"/>
      <c r="HP138" s="474"/>
      <c r="HQ138" s="474"/>
      <c r="HR138" s="474"/>
      <c r="HS138" s="472" t="b">
        <f>IF(ISNUMBER('Schedule 3'!HS559)=FALSE,FALSE,IF('Schedule 3'!$G557="",FALSE,TRUE))</f>
        <v>0</v>
      </c>
      <c r="HT138" s="474"/>
      <c r="HU138" s="474"/>
      <c r="HV138" s="474"/>
      <c r="HW138" s="474"/>
      <c r="HX138" s="472" t="b">
        <f>IF(ISNUMBER('Schedule 3'!HX559)=FALSE,FALSE,IF('Schedule 3'!$G557="",FALSE,TRUE))</f>
        <v>0</v>
      </c>
      <c r="HY138" s="474"/>
      <c r="HZ138" s="474"/>
      <c r="IA138" s="474"/>
      <c r="IB138" s="474"/>
      <c r="IC138" s="472" t="b">
        <f>IF(ISNUMBER('Schedule 3'!IC559)=FALSE,FALSE,IF('Schedule 3'!$G557="",FALSE,TRUE))</f>
        <v>0</v>
      </c>
      <c r="ID138" s="474"/>
      <c r="IE138" s="474"/>
      <c r="IF138" s="474"/>
      <c r="IG138" s="474"/>
      <c r="IH138" s="472" t="b">
        <f>IF(ISNUMBER('Schedule 3'!IH559)=FALSE,FALSE,IF('Schedule 3'!$G557="",FALSE,TRUE))</f>
        <v>0</v>
      </c>
      <c r="II138" s="474"/>
      <c r="IJ138" s="474"/>
      <c r="IK138" s="474"/>
      <c r="IL138" s="474"/>
      <c r="IM138" s="472" t="b">
        <f>IF(ISNUMBER('Schedule 3'!IM559)=FALSE,FALSE,IF('Schedule 3'!$G557="",FALSE,TRUE))</f>
        <v>0</v>
      </c>
      <c r="IN138" s="474"/>
      <c r="IO138" s="474"/>
      <c r="IP138" s="474"/>
      <c r="IQ138" s="474"/>
      <c r="IR138" s="472" t="b">
        <f>IF(ISNUMBER('Schedule 3'!IR559)=FALSE,FALSE,IF('Schedule 3'!$G557="",FALSE,TRUE))</f>
        <v>0</v>
      </c>
      <c r="IS138" s="474"/>
      <c r="IT138" s="474"/>
      <c r="IU138" s="474"/>
      <c r="IV138" s="474"/>
      <c r="IW138" s="472" t="b">
        <f>IF(ISNUMBER('Schedule 3'!IW559)=FALSE,FALSE,IF('Schedule 3'!$G557="",FALSE,TRUE))</f>
        <v>0</v>
      </c>
      <c r="IX138" s="474"/>
      <c r="IY138" s="465"/>
      <c r="IZ138" s="78"/>
    </row>
    <row r="139" spans="2:260" x14ac:dyDescent="0.35">
      <c r="B139" s="469"/>
      <c r="C139" s="4" t="s">
        <v>680</v>
      </c>
      <c r="D139" s="470" t="s">
        <v>681</v>
      </c>
      <c r="E139" s="470"/>
      <c r="F139" s="471"/>
      <c r="G139" s="472"/>
      <c r="H139" s="473"/>
      <c r="I139" s="472"/>
      <c r="J139" s="471"/>
      <c r="K139" s="472"/>
      <c r="L139" s="472" t="b">
        <f>IF(ISNUMBER('Schedule 3'!L567)=FALSE,FALSE,IF('Schedule 3'!$G565="",FALSE,TRUE))</f>
        <v>0</v>
      </c>
      <c r="M139" s="474"/>
      <c r="N139" s="474"/>
      <c r="O139" s="474"/>
      <c r="P139" s="474"/>
      <c r="Q139" s="472" t="b">
        <f>IF(ISNUMBER('Schedule 3'!Q567)=FALSE,FALSE,IF('Schedule 3'!$G565="",FALSE,TRUE))</f>
        <v>0</v>
      </c>
      <c r="R139" s="474"/>
      <c r="S139" s="474"/>
      <c r="T139" s="474"/>
      <c r="U139" s="474"/>
      <c r="V139" s="472" t="b">
        <f>IF(ISNUMBER('Schedule 3'!V567)=FALSE,FALSE,IF('Schedule 3'!$G565="",FALSE,TRUE))</f>
        <v>0</v>
      </c>
      <c r="W139" s="474"/>
      <c r="X139" s="474"/>
      <c r="Y139" s="474"/>
      <c r="Z139" s="474"/>
      <c r="AA139" s="472" t="b">
        <f>IF(ISNUMBER('Schedule 3'!AA567)=FALSE,FALSE,IF('Schedule 3'!$G565="",FALSE,TRUE))</f>
        <v>0</v>
      </c>
      <c r="AB139" s="474"/>
      <c r="AC139" s="474"/>
      <c r="AD139" s="474"/>
      <c r="AE139" s="474"/>
      <c r="AF139" s="472" t="b">
        <f>IF(ISNUMBER('Schedule 3'!AF567)=FALSE,FALSE,IF('Schedule 3'!$G565="",FALSE,TRUE))</f>
        <v>0</v>
      </c>
      <c r="AG139" s="474"/>
      <c r="AH139" s="474"/>
      <c r="AI139" s="474"/>
      <c r="AJ139" s="474"/>
      <c r="AK139" s="472" t="b">
        <f>IF(ISNUMBER('Schedule 3'!AK567)=FALSE,FALSE,IF('Schedule 3'!$G565="",FALSE,TRUE))</f>
        <v>0</v>
      </c>
      <c r="AL139" s="474"/>
      <c r="AM139" s="474"/>
      <c r="AN139" s="474"/>
      <c r="AO139" s="474"/>
      <c r="AP139" s="472" t="b">
        <f>IF(ISNUMBER('Schedule 3'!AP567)=FALSE,FALSE,IF('Schedule 3'!$G565="",FALSE,TRUE))</f>
        <v>0</v>
      </c>
      <c r="AQ139" s="474"/>
      <c r="AR139" s="474"/>
      <c r="AS139" s="474"/>
      <c r="AT139" s="474"/>
      <c r="AU139" s="472" t="b">
        <f>IF(ISNUMBER('Schedule 3'!AU567)=FALSE,FALSE,IF('Schedule 3'!$G565="",FALSE,TRUE))</f>
        <v>0</v>
      </c>
      <c r="AV139" s="474"/>
      <c r="AW139" s="474"/>
      <c r="AX139" s="474"/>
      <c r="AY139" s="474"/>
      <c r="AZ139" s="472" t="b">
        <f>IF(ISNUMBER('Schedule 3'!AZ567)=FALSE,FALSE,IF('Schedule 3'!$G565="",FALSE,TRUE))</f>
        <v>0</v>
      </c>
      <c r="BA139" s="474"/>
      <c r="BB139" s="474"/>
      <c r="BC139" s="474"/>
      <c r="BD139" s="474"/>
      <c r="BE139" s="472" t="b">
        <f>IF(ISNUMBER('Schedule 3'!BE567)=FALSE,FALSE,IF('Schedule 3'!$G565="",FALSE,TRUE))</f>
        <v>0</v>
      </c>
      <c r="BF139" s="474"/>
      <c r="BG139" s="474"/>
      <c r="BH139" s="472"/>
      <c r="BI139" s="472"/>
      <c r="BJ139" s="472" t="b">
        <f>IF(ISNUMBER('Schedule 3'!BJ567)=FALSE,FALSE,IF('Schedule 3'!$G565="",FALSE,TRUE))</f>
        <v>0</v>
      </c>
      <c r="BK139" s="474"/>
      <c r="BL139" s="474"/>
      <c r="BM139" s="474"/>
      <c r="BN139" s="474"/>
      <c r="BO139" s="472" t="b">
        <f>IF(ISNUMBER('Schedule 3'!BO567)=FALSE,FALSE,IF('Schedule 3'!$G565="",FALSE,TRUE))</f>
        <v>0</v>
      </c>
      <c r="BP139" s="474"/>
      <c r="BQ139" s="474"/>
      <c r="BR139" s="474"/>
      <c r="BS139" s="474"/>
      <c r="BT139" s="472" t="b">
        <f>IF(ISNUMBER('Schedule 3'!BT567)=FALSE,FALSE,IF('Schedule 3'!$G565="",FALSE,TRUE))</f>
        <v>0</v>
      </c>
      <c r="BU139" s="474"/>
      <c r="BV139" s="474"/>
      <c r="BW139" s="474"/>
      <c r="BX139" s="474"/>
      <c r="BY139" s="472" t="b">
        <f>IF(ISNUMBER('Schedule 3'!BY567)=FALSE,FALSE,IF('Schedule 3'!$G565="",FALSE,TRUE))</f>
        <v>0</v>
      </c>
      <c r="BZ139" s="474"/>
      <c r="CA139" s="474"/>
      <c r="CB139" s="474"/>
      <c r="CC139" s="474"/>
      <c r="CD139" s="472" t="b">
        <f>IF(ISNUMBER('Schedule 3'!CD567)=FALSE,FALSE,IF('Schedule 3'!$G565="",FALSE,TRUE))</f>
        <v>0</v>
      </c>
      <c r="CE139" s="474"/>
      <c r="CF139" s="474"/>
      <c r="CG139" s="474"/>
      <c r="CH139" s="474"/>
      <c r="CI139" s="472" t="b">
        <f>IF(ISNUMBER('Schedule 3'!CI567)=FALSE,FALSE,IF('Schedule 3'!$G565="",FALSE,TRUE))</f>
        <v>0</v>
      </c>
      <c r="CJ139" s="474"/>
      <c r="CK139" s="474"/>
      <c r="CL139" s="474"/>
      <c r="CM139" s="474"/>
      <c r="CN139" s="472" t="b">
        <f>IF(ISNUMBER('Schedule 3'!CN567)=FALSE,FALSE,IF('Schedule 3'!$G565="",FALSE,TRUE))</f>
        <v>0</v>
      </c>
      <c r="CO139" s="474"/>
      <c r="CP139" s="474"/>
      <c r="CQ139" s="474"/>
      <c r="CR139" s="474"/>
      <c r="CS139" s="472" t="b">
        <f>IF(ISNUMBER('Schedule 3'!CS567)=FALSE,FALSE,IF('Schedule 3'!$G565="",FALSE,TRUE))</f>
        <v>0</v>
      </c>
      <c r="CT139" s="474"/>
      <c r="CU139" s="474"/>
      <c r="CV139" s="474"/>
      <c r="CW139" s="474"/>
      <c r="CX139" s="472" t="b">
        <f>IF(ISNUMBER('Schedule 3'!CX567)=FALSE,FALSE,IF('Schedule 3'!$G565="",FALSE,TRUE))</f>
        <v>0</v>
      </c>
      <c r="CY139" s="474"/>
      <c r="CZ139" s="474"/>
      <c r="DA139" s="474"/>
      <c r="DB139" s="474"/>
      <c r="DC139" s="472" t="b">
        <f>IF(ISNUMBER('Schedule 3'!DC567)=FALSE,FALSE,IF('Schedule 3'!$G565="",FALSE,TRUE))</f>
        <v>0</v>
      </c>
      <c r="DD139" s="474"/>
      <c r="DE139" s="474"/>
      <c r="DF139" s="472"/>
      <c r="DG139" s="472"/>
      <c r="DH139" s="472" t="b">
        <f>IF(ISNUMBER('Schedule 3'!DH567)=FALSE,FALSE,IF('Schedule 3'!$G565="",FALSE,TRUE))</f>
        <v>0</v>
      </c>
      <c r="DI139" s="474"/>
      <c r="DJ139" s="474"/>
      <c r="DK139" s="474"/>
      <c r="DL139" s="474"/>
      <c r="DM139" s="472" t="b">
        <f>IF(ISNUMBER('Schedule 3'!DM567)=FALSE,FALSE,IF('Schedule 3'!$G565="",FALSE,TRUE))</f>
        <v>0</v>
      </c>
      <c r="DN139" s="474"/>
      <c r="DO139" s="474"/>
      <c r="DP139" s="474"/>
      <c r="DQ139" s="474"/>
      <c r="DR139" s="472" t="b">
        <f>IF(ISNUMBER('Schedule 3'!DR567)=FALSE,FALSE,IF('Schedule 3'!$G565="",FALSE,TRUE))</f>
        <v>0</v>
      </c>
      <c r="DS139" s="474"/>
      <c r="DT139" s="474"/>
      <c r="DU139" s="474"/>
      <c r="DV139" s="474"/>
      <c r="DW139" s="472" t="b">
        <f>IF(ISNUMBER('Schedule 3'!DW567)=FALSE,FALSE,IF('Schedule 3'!$G565="",FALSE,TRUE))</f>
        <v>0</v>
      </c>
      <c r="DX139" s="474"/>
      <c r="DY139" s="474"/>
      <c r="DZ139" s="474"/>
      <c r="EA139" s="474"/>
      <c r="EB139" s="472" t="b">
        <f>IF(ISNUMBER('Schedule 3'!EB567)=FALSE,FALSE,IF('Schedule 3'!$G565="",FALSE,TRUE))</f>
        <v>0</v>
      </c>
      <c r="EC139" s="474"/>
      <c r="ED139" s="474"/>
      <c r="EE139" s="474"/>
      <c r="EF139" s="474"/>
      <c r="EG139" s="472" t="b">
        <f>IF(ISNUMBER('Schedule 3'!EG567)=FALSE,FALSE,IF('Schedule 3'!$G565="",FALSE,TRUE))</f>
        <v>0</v>
      </c>
      <c r="EH139" s="474"/>
      <c r="EI139" s="474"/>
      <c r="EJ139" s="474"/>
      <c r="EK139" s="474"/>
      <c r="EL139" s="472" t="b">
        <f>IF(ISNUMBER('Schedule 3'!EL567)=FALSE,FALSE,IF('Schedule 3'!$G565="",FALSE,TRUE))</f>
        <v>0</v>
      </c>
      <c r="EM139" s="474"/>
      <c r="EN139" s="474"/>
      <c r="EO139" s="474"/>
      <c r="EP139" s="474"/>
      <c r="EQ139" s="472" t="b">
        <f>IF(ISNUMBER('Schedule 3'!EQ567)=FALSE,FALSE,IF('Schedule 3'!$G565="",FALSE,TRUE))</f>
        <v>0</v>
      </c>
      <c r="ER139" s="474"/>
      <c r="ES139" s="474"/>
      <c r="ET139" s="474"/>
      <c r="EU139" s="474"/>
      <c r="EV139" s="472" t="b">
        <f>IF(ISNUMBER('Schedule 3'!EV567)=FALSE,FALSE,IF('Schedule 3'!$G565="",FALSE,TRUE))</f>
        <v>0</v>
      </c>
      <c r="EW139" s="474"/>
      <c r="EX139" s="474"/>
      <c r="EY139" s="474"/>
      <c r="EZ139" s="474"/>
      <c r="FA139" s="472" t="b">
        <f>IF(ISNUMBER('Schedule 3'!FA567)=FALSE,FALSE,IF('Schedule 3'!$G565="",FALSE,TRUE))</f>
        <v>0</v>
      </c>
      <c r="FB139" s="474"/>
      <c r="FC139" s="474"/>
      <c r="FD139" s="472"/>
      <c r="FE139" s="472"/>
      <c r="FF139" s="472" t="b">
        <f>IF(ISNUMBER('Schedule 3'!FF567)=FALSE,FALSE,IF('Schedule 3'!$G565="",FALSE,TRUE))</f>
        <v>0</v>
      </c>
      <c r="FG139" s="474"/>
      <c r="FH139" s="474"/>
      <c r="FI139" s="474"/>
      <c r="FJ139" s="474"/>
      <c r="FK139" s="472" t="b">
        <f>IF(ISNUMBER('Schedule 3'!FK567)=FALSE,FALSE,IF('Schedule 3'!$G565="",FALSE,TRUE))</f>
        <v>0</v>
      </c>
      <c r="FL139" s="474"/>
      <c r="FM139" s="474"/>
      <c r="FN139" s="474"/>
      <c r="FO139" s="474"/>
      <c r="FP139" s="472" t="b">
        <f>IF(ISNUMBER('Schedule 3'!FP567)=FALSE,FALSE,IF('Schedule 3'!$G565="",FALSE,TRUE))</f>
        <v>0</v>
      </c>
      <c r="FQ139" s="474"/>
      <c r="FR139" s="474"/>
      <c r="FS139" s="474"/>
      <c r="FT139" s="474"/>
      <c r="FU139" s="472" t="b">
        <f>IF(ISNUMBER('Schedule 3'!FU567)=FALSE,FALSE,IF('Schedule 3'!$G565="",FALSE,TRUE))</f>
        <v>0</v>
      </c>
      <c r="FV139" s="474"/>
      <c r="FW139" s="474"/>
      <c r="FX139" s="474"/>
      <c r="FY139" s="474"/>
      <c r="FZ139" s="472" t="b">
        <f>IF(ISNUMBER('Schedule 3'!FZ567)=FALSE,FALSE,IF('Schedule 3'!$G565="",FALSE,TRUE))</f>
        <v>0</v>
      </c>
      <c r="GA139" s="474"/>
      <c r="GB139" s="474"/>
      <c r="GC139" s="474"/>
      <c r="GD139" s="474"/>
      <c r="GE139" s="472" t="b">
        <f>IF(ISNUMBER('Schedule 3'!GE567)=FALSE,FALSE,IF('Schedule 3'!$G565="",FALSE,TRUE))</f>
        <v>0</v>
      </c>
      <c r="GF139" s="474"/>
      <c r="GG139" s="474"/>
      <c r="GH139" s="474"/>
      <c r="GI139" s="474"/>
      <c r="GJ139" s="472" t="b">
        <f>IF(ISNUMBER('Schedule 3'!GJ567)=FALSE,FALSE,IF('Schedule 3'!$G565="",FALSE,TRUE))</f>
        <v>0</v>
      </c>
      <c r="GK139" s="474"/>
      <c r="GL139" s="474"/>
      <c r="GM139" s="474"/>
      <c r="GN139" s="474"/>
      <c r="GO139" s="472" t="b">
        <f>IF(ISNUMBER('Schedule 3'!GO567)=FALSE,FALSE,IF('Schedule 3'!$G565="",FALSE,TRUE))</f>
        <v>0</v>
      </c>
      <c r="GP139" s="474"/>
      <c r="GQ139" s="474"/>
      <c r="GR139" s="474"/>
      <c r="GS139" s="474"/>
      <c r="GT139" s="472" t="b">
        <f>IF(ISNUMBER('Schedule 3'!GT567)=FALSE,FALSE,IF('Schedule 3'!$G565="",FALSE,TRUE))</f>
        <v>0</v>
      </c>
      <c r="GU139" s="474"/>
      <c r="GV139" s="474"/>
      <c r="GW139" s="474"/>
      <c r="GX139" s="474"/>
      <c r="GY139" s="472" t="b">
        <f>IF(ISNUMBER('Schedule 3'!GY567)=FALSE,FALSE,IF('Schedule 3'!$G565="",FALSE,TRUE))</f>
        <v>0</v>
      </c>
      <c r="GZ139" s="474"/>
      <c r="HA139" s="474"/>
      <c r="HB139" s="472"/>
      <c r="HC139" s="472"/>
      <c r="HD139" s="472" t="b">
        <f>IF(ISNUMBER('Schedule 3'!HD567)=FALSE,FALSE,IF('Schedule 3'!$G565="",FALSE,TRUE))</f>
        <v>0</v>
      </c>
      <c r="HE139" s="474"/>
      <c r="HF139" s="474"/>
      <c r="HG139" s="474"/>
      <c r="HH139" s="474"/>
      <c r="HI139" s="472" t="b">
        <f>IF(ISNUMBER('Schedule 3'!HI567)=FALSE,FALSE,IF('Schedule 3'!$G565="",FALSE,TRUE))</f>
        <v>0</v>
      </c>
      <c r="HJ139" s="474"/>
      <c r="HK139" s="474"/>
      <c r="HL139" s="474"/>
      <c r="HM139" s="474"/>
      <c r="HN139" s="472" t="b">
        <f>IF(ISNUMBER('Schedule 3'!HN567)=FALSE,FALSE,IF('Schedule 3'!$G565="",FALSE,TRUE))</f>
        <v>0</v>
      </c>
      <c r="HO139" s="474"/>
      <c r="HP139" s="474"/>
      <c r="HQ139" s="474"/>
      <c r="HR139" s="474"/>
      <c r="HS139" s="472" t="b">
        <f>IF(ISNUMBER('Schedule 3'!HS567)=FALSE,FALSE,IF('Schedule 3'!$G565="",FALSE,TRUE))</f>
        <v>0</v>
      </c>
      <c r="HT139" s="474"/>
      <c r="HU139" s="474"/>
      <c r="HV139" s="474"/>
      <c r="HW139" s="474"/>
      <c r="HX139" s="472" t="b">
        <f>IF(ISNUMBER('Schedule 3'!HX567)=FALSE,FALSE,IF('Schedule 3'!$G565="",FALSE,TRUE))</f>
        <v>0</v>
      </c>
      <c r="HY139" s="474"/>
      <c r="HZ139" s="474"/>
      <c r="IA139" s="474"/>
      <c r="IB139" s="474"/>
      <c r="IC139" s="472" t="b">
        <f>IF(ISNUMBER('Schedule 3'!IC567)=FALSE,FALSE,IF('Schedule 3'!$G565="",FALSE,TRUE))</f>
        <v>0</v>
      </c>
      <c r="ID139" s="474"/>
      <c r="IE139" s="474"/>
      <c r="IF139" s="474"/>
      <c r="IG139" s="474"/>
      <c r="IH139" s="472" t="b">
        <f>IF(ISNUMBER('Schedule 3'!IH567)=FALSE,FALSE,IF('Schedule 3'!$G565="",FALSE,TRUE))</f>
        <v>0</v>
      </c>
      <c r="II139" s="474"/>
      <c r="IJ139" s="474"/>
      <c r="IK139" s="474"/>
      <c r="IL139" s="474"/>
      <c r="IM139" s="472" t="b">
        <f>IF(ISNUMBER('Schedule 3'!IM567)=FALSE,FALSE,IF('Schedule 3'!$G565="",FALSE,TRUE))</f>
        <v>0</v>
      </c>
      <c r="IN139" s="474"/>
      <c r="IO139" s="474"/>
      <c r="IP139" s="474"/>
      <c r="IQ139" s="474"/>
      <c r="IR139" s="472" t="b">
        <f>IF(ISNUMBER('Schedule 3'!IR567)=FALSE,FALSE,IF('Schedule 3'!$G565="",FALSE,TRUE))</f>
        <v>0</v>
      </c>
      <c r="IS139" s="474"/>
      <c r="IT139" s="474"/>
      <c r="IU139" s="474"/>
      <c r="IV139" s="474"/>
      <c r="IW139" s="472" t="b">
        <f>IF(ISNUMBER('Schedule 3'!IW567)=FALSE,FALSE,IF('Schedule 3'!$G565="",FALSE,TRUE))</f>
        <v>0</v>
      </c>
      <c r="IX139" s="474"/>
      <c r="IY139" s="465"/>
      <c r="IZ139" s="78"/>
    </row>
    <row r="140" spans="2:260" x14ac:dyDescent="0.35">
      <c r="B140" s="469"/>
      <c r="C140" s="4" t="s">
        <v>685</v>
      </c>
      <c r="D140" s="470" t="s">
        <v>686</v>
      </c>
      <c r="E140" s="470"/>
      <c r="F140" s="471"/>
      <c r="G140" s="472"/>
      <c r="H140" s="473"/>
      <c r="I140" s="472"/>
      <c r="J140" s="471"/>
      <c r="K140" s="472"/>
      <c r="L140" s="472" t="b">
        <f>IF(ISNUMBER('Schedule 3'!L575)=FALSE,FALSE,IF('Schedule 3'!$G573="",FALSE,TRUE))</f>
        <v>0</v>
      </c>
      <c r="M140" s="474"/>
      <c r="N140" s="474"/>
      <c r="O140" s="474"/>
      <c r="P140" s="474"/>
      <c r="Q140" s="472" t="b">
        <f>IF(ISNUMBER('Schedule 3'!Q575)=FALSE,FALSE,IF('Schedule 3'!$G573="",FALSE,TRUE))</f>
        <v>0</v>
      </c>
      <c r="R140" s="474"/>
      <c r="S140" s="474"/>
      <c r="T140" s="474"/>
      <c r="U140" s="474"/>
      <c r="V140" s="472" t="b">
        <f>IF(ISNUMBER('Schedule 3'!V575)=FALSE,FALSE,IF('Schedule 3'!$G573="",FALSE,TRUE))</f>
        <v>0</v>
      </c>
      <c r="W140" s="474"/>
      <c r="X140" s="474"/>
      <c r="Y140" s="474"/>
      <c r="Z140" s="474"/>
      <c r="AA140" s="472" t="b">
        <f>IF(ISNUMBER('Schedule 3'!AA575)=FALSE,FALSE,IF('Schedule 3'!$G573="",FALSE,TRUE))</f>
        <v>0</v>
      </c>
      <c r="AB140" s="474"/>
      <c r="AC140" s="474"/>
      <c r="AD140" s="474"/>
      <c r="AE140" s="474"/>
      <c r="AF140" s="472" t="b">
        <f>IF(ISNUMBER('Schedule 3'!AF575)=FALSE,FALSE,IF('Schedule 3'!$G573="",FALSE,TRUE))</f>
        <v>0</v>
      </c>
      <c r="AG140" s="474"/>
      <c r="AH140" s="474"/>
      <c r="AI140" s="474"/>
      <c r="AJ140" s="474"/>
      <c r="AK140" s="472" t="b">
        <f>IF(ISNUMBER('Schedule 3'!AK575)=FALSE,FALSE,IF('Schedule 3'!$G573="",FALSE,TRUE))</f>
        <v>0</v>
      </c>
      <c r="AL140" s="474"/>
      <c r="AM140" s="474"/>
      <c r="AN140" s="474"/>
      <c r="AO140" s="474"/>
      <c r="AP140" s="472" t="b">
        <f>IF(ISNUMBER('Schedule 3'!AP575)=FALSE,FALSE,IF('Schedule 3'!$G573="",FALSE,TRUE))</f>
        <v>0</v>
      </c>
      <c r="AQ140" s="474"/>
      <c r="AR140" s="474"/>
      <c r="AS140" s="474"/>
      <c r="AT140" s="474"/>
      <c r="AU140" s="472" t="b">
        <f>IF(ISNUMBER('Schedule 3'!AU575)=FALSE,FALSE,IF('Schedule 3'!$G573="",FALSE,TRUE))</f>
        <v>0</v>
      </c>
      <c r="AV140" s="474"/>
      <c r="AW140" s="474"/>
      <c r="AX140" s="474"/>
      <c r="AY140" s="474"/>
      <c r="AZ140" s="472" t="b">
        <f>IF(ISNUMBER('Schedule 3'!AZ575)=FALSE,FALSE,IF('Schedule 3'!$G573="",FALSE,TRUE))</f>
        <v>0</v>
      </c>
      <c r="BA140" s="474"/>
      <c r="BB140" s="474"/>
      <c r="BC140" s="474"/>
      <c r="BD140" s="474"/>
      <c r="BE140" s="472" t="b">
        <f>IF(ISNUMBER('Schedule 3'!BE575)=FALSE,FALSE,IF('Schedule 3'!$G573="",FALSE,TRUE))</f>
        <v>0</v>
      </c>
      <c r="BF140" s="474"/>
      <c r="BG140" s="474"/>
      <c r="BH140" s="472"/>
      <c r="BI140" s="472"/>
      <c r="BJ140" s="472" t="b">
        <f>IF(ISNUMBER('Schedule 3'!BJ575)=FALSE,FALSE,IF('Schedule 3'!$G573="",FALSE,TRUE))</f>
        <v>0</v>
      </c>
      <c r="BK140" s="474"/>
      <c r="BL140" s="474"/>
      <c r="BM140" s="474"/>
      <c r="BN140" s="474"/>
      <c r="BO140" s="472" t="b">
        <f>IF(ISNUMBER('Schedule 3'!BO575)=FALSE,FALSE,IF('Schedule 3'!$G573="",FALSE,TRUE))</f>
        <v>0</v>
      </c>
      <c r="BP140" s="474"/>
      <c r="BQ140" s="474"/>
      <c r="BR140" s="474"/>
      <c r="BS140" s="474"/>
      <c r="BT140" s="472" t="b">
        <f>IF(ISNUMBER('Schedule 3'!BT575)=FALSE,FALSE,IF('Schedule 3'!$G573="",FALSE,TRUE))</f>
        <v>0</v>
      </c>
      <c r="BU140" s="474"/>
      <c r="BV140" s="474"/>
      <c r="BW140" s="474"/>
      <c r="BX140" s="474"/>
      <c r="BY140" s="472" t="b">
        <f>IF(ISNUMBER('Schedule 3'!BY575)=FALSE,FALSE,IF('Schedule 3'!$G573="",FALSE,TRUE))</f>
        <v>0</v>
      </c>
      <c r="BZ140" s="474"/>
      <c r="CA140" s="474"/>
      <c r="CB140" s="474"/>
      <c r="CC140" s="474"/>
      <c r="CD140" s="472" t="b">
        <f>IF(ISNUMBER('Schedule 3'!CD575)=FALSE,FALSE,IF('Schedule 3'!$G573="",FALSE,TRUE))</f>
        <v>0</v>
      </c>
      <c r="CE140" s="474"/>
      <c r="CF140" s="474"/>
      <c r="CG140" s="474"/>
      <c r="CH140" s="474"/>
      <c r="CI140" s="472" t="b">
        <f>IF(ISNUMBER('Schedule 3'!CI575)=FALSE,FALSE,IF('Schedule 3'!$G573="",FALSE,TRUE))</f>
        <v>0</v>
      </c>
      <c r="CJ140" s="474"/>
      <c r="CK140" s="474"/>
      <c r="CL140" s="474"/>
      <c r="CM140" s="474"/>
      <c r="CN140" s="472" t="b">
        <f>IF(ISNUMBER('Schedule 3'!CN575)=FALSE,FALSE,IF('Schedule 3'!$G573="",FALSE,TRUE))</f>
        <v>0</v>
      </c>
      <c r="CO140" s="474"/>
      <c r="CP140" s="474"/>
      <c r="CQ140" s="474"/>
      <c r="CR140" s="474"/>
      <c r="CS140" s="472" t="b">
        <f>IF(ISNUMBER('Schedule 3'!CS575)=FALSE,FALSE,IF('Schedule 3'!$G573="",FALSE,TRUE))</f>
        <v>0</v>
      </c>
      <c r="CT140" s="474"/>
      <c r="CU140" s="474"/>
      <c r="CV140" s="474"/>
      <c r="CW140" s="474"/>
      <c r="CX140" s="472" t="b">
        <f>IF(ISNUMBER('Schedule 3'!CX575)=FALSE,FALSE,IF('Schedule 3'!$G573="",FALSE,TRUE))</f>
        <v>0</v>
      </c>
      <c r="CY140" s="474"/>
      <c r="CZ140" s="474"/>
      <c r="DA140" s="474"/>
      <c r="DB140" s="474"/>
      <c r="DC140" s="472" t="b">
        <f>IF(ISNUMBER('Schedule 3'!DC575)=FALSE,FALSE,IF('Schedule 3'!$G573="",FALSE,TRUE))</f>
        <v>0</v>
      </c>
      <c r="DD140" s="474"/>
      <c r="DE140" s="474"/>
      <c r="DF140" s="472"/>
      <c r="DG140" s="472"/>
      <c r="DH140" s="472" t="b">
        <f>IF(ISNUMBER('Schedule 3'!DH575)=FALSE,FALSE,IF('Schedule 3'!$G573="",FALSE,TRUE))</f>
        <v>0</v>
      </c>
      <c r="DI140" s="474"/>
      <c r="DJ140" s="474"/>
      <c r="DK140" s="474"/>
      <c r="DL140" s="474"/>
      <c r="DM140" s="472" t="b">
        <f>IF(ISNUMBER('Schedule 3'!DM575)=FALSE,FALSE,IF('Schedule 3'!$G573="",FALSE,TRUE))</f>
        <v>0</v>
      </c>
      <c r="DN140" s="474"/>
      <c r="DO140" s="474"/>
      <c r="DP140" s="474"/>
      <c r="DQ140" s="474"/>
      <c r="DR140" s="472" t="b">
        <f>IF(ISNUMBER('Schedule 3'!DR575)=FALSE,FALSE,IF('Schedule 3'!$G573="",FALSE,TRUE))</f>
        <v>0</v>
      </c>
      <c r="DS140" s="474"/>
      <c r="DT140" s="474"/>
      <c r="DU140" s="474"/>
      <c r="DV140" s="474"/>
      <c r="DW140" s="472" t="b">
        <f>IF(ISNUMBER('Schedule 3'!DW575)=FALSE,FALSE,IF('Schedule 3'!$G573="",FALSE,TRUE))</f>
        <v>0</v>
      </c>
      <c r="DX140" s="474"/>
      <c r="DY140" s="474"/>
      <c r="DZ140" s="474"/>
      <c r="EA140" s="474"/>
      <c r="EB140" s="472" t="b">
        <f>IF(ISNUMBER('Schedule 3'!EB575)=FALSE,FALSE,IF('Schedule 3'!$G573="",FALSE,TRUE))</f>
        <v>0</v>
      </c>
      <c r="EC140" s="474"/>
      <c r="ED140" s="474"/>
      <c r="EE140" s="474"/>
      <c r="EF140" s="474"/>
      <c r="EG140" s="472" t="b">
        <f>IF(ISNUMBER('Schedule 3'!EG575)=FALSE,FALSE,IF('Schedule 3'!$G573="",FALSE,TRUE))</f>
        <v>0</v>
      </c>
      <c r="EH140" s="474"/>
      <c r="EI140" s="474"/>
      <c r="EJ140" s="474"/>
      <c r="EK140" s="474"/>
      <c r="EL140" s="472" t="b">
        <f>IF(ISNUMBER('Schedule 3'!EL575)=FALSE,FALSE,IF('Schedule 3'!$G573="",FALSE,TRUE))</f>
        <v>0</v>
      </c>
      <c r="EM140" s="474"/>
      <c r="EN140" s="474"/>
      <c r="EO140" s="474"/>
      <c r="EP140" s="474"/>
      <c r="EQ140" s="472" t="b">
        <f>IF(ISNUMBER('Schedule 3'!EQ575)=FALSE,FALSE,IF('Schedule 3'!$G573="",FALSE,TRUE))</f>
        <v>0</v>
      </c>
      <c r="ER140" s="474"/>
      <c r="ES140" s="474"/>
      <c r="ET140" s="474"/>
      <c r="EU140" s="474"/>
      <c r="EV140" s="472" t="b">
        <f>IF(ISNUMBER('Schedule 3'!EV575)=FALSE,FALSE,IF('Schedule 3'!$G573="",FALSE,TRUE))</f>
        <v>0</v>
      </c>
      <c r="EW140" s="474"/>
      <c r="EX140" s="474"/>
      <c r="EY140" s="474"/>
      <c r="EZ140" s="474"/>
      <c r="FA140" s="472" t="b">
        <f>IF(ISNUMBER('Schedule 3'!FA575)=FALSE,FALSE,IF('Schedule 3'!$G573="",FALSE,TRUE))</f>
        <v>0</v>
      </c>
      <c r="FB140" s="474"/>
      <c r="FC140" s="474"/>
      <c r="FD140" s="472"/>
      <c r="FE140" s="472"/>
      <c r="FF140" s="472" t="b">
        <f>IF(ISNUMBER('Schedule 3'!FF575)=FALSE,FALSE,IF('Schedule 3'!$G573="",FALSE,TRUE))</f>
        <v>0</v>
      </c>
      <c r="FG140" s="474"/>
      <c r="FH140" s="474"/>
      <c r="FI140" s="474"/>
      <c r="FJ140" s="474"/>
      <c r="FK140" s="472" t="b">
        <f>IF(ISNUMBER('Schedule 3'!FK575)=FALSE,FALSE,IF('Schedule 3'!$G573="",FALSE,TRUE))</f>
        <v>0</v>
      </c>
      <c r="FL140" s="474"/>
      <c r="FM140" s="474"/>
      <c r="FN140" s="474"/>
      <c r="FO140" s="474"/>
      <c r="FP140" s="472" t="b">
        <f>IF(ISNUMBER('Schedule 3'!FP575)=FALSE,FALSE,IF('Schedule 3'!$G573="",FALSE,TRUE))</f>
        <v>0</v>
      </c>
      <c r="FQ140" s="474"/>
      <c r="FR140" s="474"/>
      <c r="FS140" s="474"/>
      <c r="FT140" s="474"/>
      <c r="FU140" s="472" t="b">
        <f>IF(ISNUMBER('Schedule 3'!FU575)=FALSE,FALSE,IF('Schedule 3'!$G573="",FALSE,TRUE))</f>
        <v>0</v>
      </c>
      <c r="FV140" s="474"/>
      <c r="FW140" s="474"/>
      <c r="FX140" s="474"/>
      <c r="FY140" s="474"/>
      <c r="FZ140" s="472" t="b">
        <f>IF(ISNUMBER('Schedule 3'!FZ575)=FALSE,FALSE,IF('Schedule 3'!$G573="",FALSE,TRUE))</f>
        <v>0</v>
      </c>
      <c r="GA140" s="474"/>
      <c r="GB140" s="474"/>
      <c r="GC140" s="474"/>
      <c r="GD140" s="474"/>
      <c r="GE140" s="472" t="b">
        <f>IF(ISNUMBER('Schedule 3'!GE575)=FALSE,FALSE,IF('Schedule 3'!$G573="",FALSE,TRUE))</f>
        <v>0</v>
      </c>
      <c r="GF140" s="474"/>
      <c r="GG140" s="474"/>
      <c r="GH140" s="474"/>
      <c r="GI140" s="474"/>
      <c r="GJ140" s="472" t="b">
        <f>IF(ISNUMBER('Schedule 3'!GJ575)=FALSE,FALSE,IF('Schedule 3'!$G573="",FALSE,TRUE))</f>
        <v>0</v>
      </c>
      <c r="GK140" s="474"/>
      <c r="GL140" s="474"/>
      <c r="GM140" s="474"/>
      <c r="GN140" s="474"/>
      <c r="GO140" s="472" t="b">
        <f>IF(ISNUMBER('Schedule 3'!GO575)=FALSE,FALSE,IF('Schedule 3'!$G573="",FALSE,TRUE))</f>
        <v>0</v>
      </c>
      <c r="GP140" s="474"/>
      <c r="GQ140" s="474"/>
      <c r="GR140" s="474"/>
      <c r="GS140" s="474"/>
      <c r="GT140" s="472" t="b">
        <f>IF(ISNUMBER('Schedule 3'!GT575)=FALSE,FALSE,IF('Schedule 3'!$G573="",FALSE,TRUE))</f>
        <v>0</v>
      </c>
      <c r="GU140" s="474"/>
      <c r="GV140" s="474"/>
      <c r="GW140" s="474"/>
      <c r="GX140" s="474"/>
      <c r="GY140" s="472" t="b">
        <f>IF(ISNUMBER('Schedule 3'!GY575)=FALSE,FALSE,IF('Schedule 3'!$G573="",FALSE,TRUE))</f>
        <v>0</v>
      </c>
      <c r="GZ140" s="474"/>
      <c r="HA140" s="474"/>
      <c r="HB140" s="472"/>
      <c r="HC140" s="472"/>
      <c r="HD140" s="472" t="b">
        <f>IF(ISNUMBER('Schedule 3'!HD575)=FALSE,FALSE,IF('Schedule 3'!$G573="",FALSE,TRUE))</f>
        <v>0</v>
      </c>
      <c r="HE140" s="474"/>
      <c r="HF140" s="474"/>
      <c r="HG140" s="474"/>
      <c r="HH140" s="474"/>
      <c r="HI140" s="472" t="b">
        <f>IF(ISNUMBER('Schedule 3'!HI575)=FALSE,FALSE,IF('Schedule 3'!$G573="",FALSE,TRUE))</f>
        <v>0</v>
      </c>
      <c r="HJ140" s="474"/>
      <c r="HK140" s="474"/>
      <c r="HL140" s="474"/>
      <c r="HM140" s="474"/>
      <c r="HN140" s="472" t="b">
        <f>IF(ISNUMBER('Schedule 3'!HN575)=FALSE,FALSE,IF('Schedule 3'!$G573="",FALSE,TRUE))</f>
        <v>0</v>
      </c>
      <c r="HO140" s="474"/>
      <c r="HP140" s="474"/>
      <c r="HQ140" s="474"/>
      <c r="HR140" s="474"/>
      <c r="HS140" s="472" t="b">
        <f>IF(ISNUMBER('Schedule 3'!HS575)=FALSE,FALSE,IF('Schedule 3'!$G573="",FALSE,TRUE))</f>
        <v>0</v>
      </c>
      <c r="HT140" s="474"/>
      <c r="HU140" s="474"/>
      <c r="HV140" s="474"/>
      <c r="HW140" s="474"/>
      <c r="HX140" s="472" t="b">
        <f>IF(ISNUMBER('Schedule 3'!HX575)=FALSE,FALSE,IF('Schedule 3'!$G573="",FALSE,TRUE))</f>
        <v>0</v>
      </c>
      <c r="HY140" s="474"/>
      <c r="HZ140" s="474"/>
      <c r="IA140" s="474"/>
      <c r="IB140" s="474"/>
      <c r="IC140" s="472" t="b">
        <f>IF(ISNUMBER('Schedule 3'!IC575)=FALSE,FALSE,IF('Schedule 3'!$G573="",FALSE,TRUE))</f>
        <v>0</v>
      </c>
      <c r="ID140" s="474"/>
      <c r="IE140" s="474"/>
      <c r="IF140" s="474"/>
      <c r="IG140" s="474"/>
      <c r="IH140" s="472" t="b">
        <f>IF(ISNUMBER('Schedule 3'!IH575)=FALSE,FALSE,IF('Schedule 3'!$G573="",FALSE,TRUE))</f>
        <v>0</v>
      </c>
      <c r="II140" s="474"/>
      <c r="IJ140" s="474"/>
      <c r="IK140" s="474"/>
      <c r="IL140" s="474"/>
      <c r="IM140" s="472" t="b">
        <f>IF(ISNUMBER('Schedule 3'!IM575)=FALSE,FALSE,IF('Schedule 3'!$G573="",FALSE,TRUE))</f>
        <v>0</v>
      </c>
      <c r="IN140" s="474"/>
      <c r="IO140" s="474"/>
      <c r="IP140" s="474"/>
      <c r="IQ140" s="474"/>
      <c r="IR140" s="472" t="b">
        <f>IF(ISNUMBER('Schedule 3'!IR575)=FALSE,FALSE,IF('Schedule 3'!$G573="",FALSE,TRUE))</f>
        <v>0</v>
      </c>
      <c r="IS140" s="474"/>
      <c r="IT140" s="474"/>
      <c r="IU140" s="474"/>
      <c r="IV140" s="474"/>
      <c r="IW140" s="472" t="b">
        <f>IF(ISNUMBER('Schedule 3'!IW575)=FALSE,FALSE,IF('Schedule 3'!$G573="",FALSE,TRUE))</f>
        <v>0</v>
      </c>
      <c r="IX140" s="474"/>
      <c r="IY140" s="465"/>
      <c r="IZ140" s="78"/>
    </row>
    <row r="141" spans="2:260" x14ac:dyDescent="0.35">
      <c r="B141" s="469"/>
      <c r="C141" s="4" t="s">
        <v>690</v>
      </c>
      <c r="D141" s="470" t="s">
        <v>691</v>
      </c>
      <c r="E141" s="470"/>
      <c r="F141" s="471"/>
      <c r="G141" s="472"/>
      <c r="H141" s="473"/>
      <c r="I141" s="472"/>
      <c r="J141" s="471"/>
      <c r="K141" s="472"/>
      <c r="L141" s="472" t="b">
        <f>IF(ISNUMBER('Schedule 3'!L583)=FALSE,FALSE,IF('Schedule 3'!$G581="",FALSE,TRUE))</f>
        <v>0</v>
      </c>
      <c r="M141" s="474"/>
      <c r="N141" s="474"/>
      <c r="O141" s="474"/>
      <c r="P141" s="474"/>
      <c r="Q141" s="472" t="b">
        <f>IF(ISNUMBER('Schedule 3'!Q583)=FALSE,FALSE,IF('Schedule 3'!$G581="",FALSE,TRUE))</f>
        <v>0</v>
      </c>
      <c r="R141" s="474"/>
      <c r="S141" s="474"/>
      <c r="T141" s="474"/>
      <c r="U141" s="474"/>
      <c r="V141" s="472" t="b">
        <f>IF(ISNUMBER('Schedule 3'!V583)=FALSE,FALSE,IF('Schedule 3'!$G581="",FALSE,TRUE))</f>
        <v>0</v>
      </c>
      <c r="W141" s="474"/>
      <c r="X141" s="474"/>
      <c r="Y141" s="474"/>
      <c r="Z141" s="474"/>
      <c r="AA141" s="472" t="b">
        <f>IF(ISNUMBER('Schedule 3'!AA583)=FALSE,FALSE,IF('Schedule 3'!$G581="",FALSE,TRUE))</f>
        <v>0</v>
      </c>
      <c r="AB141" s="474"/>
      <c r="AC141" s="474"/>
      <c r="AD141" s="474"/>
      <c r="AE141" s="474"/>
      <c r="AF141" s="472" t="b">
        <f>IF(ISNUMBER('Schedule 3'!AF583)=FALSE,FALSE,IF('Schedule 3'!$G581="",FALSE,TRUE))</f>
        <v>0</v>
      </c>
      <c r="AG141" s="474"/>
      <c r="AH141" s="474"/>
      <c r="AI141" s="474"/>
      <c r="AJ141" s="474"/>
      <c r="AK141" s="472" t="b">
        <f>IF(ISNUMBER('Schedule 3'!AK583)=FALSE,FALSE,IF('Schedule 3'!$G581="",FALSE,TRUE))</f>
        <v>0</v>
      </c>
      <c r="AL141" s="474"/>
      <c r="AM141" s="474"/>
      <c r="AN141" s="474"/>
      <c r="AO141" s="474"/>
      <c r="AP141" s="472" t="b">
        <f>IF(ISNUMBER('Schedule 3'!AP583)=FALSE,FALSE,IF('Schedule 3'!$G581="",FALSE,TRUE))</f>
        <v>0</v>
      </c>
      <c r="AQ141" s="474"/>
      <c r="AR141" s="474"/>
      <c r="AS141" s="474"/>
      <c r="AT141" s="474"/>
      <c r="AU141" s="472" t="b">
        <f>IF(ISNUMBER('Schedule 3'!AU583)=FALSE,FALSE,IF('Schedule 3'!$G581="",FALSE,TRUE))</f>
        <v>0</v>
      </c>
      <c r="AV141" s="474"/>
      <c r="AW141" s="474"/>
      <c r="AX141" s="474"/>
      <c r="AY141" s="474"/>
      <c r="AZ141" s="472" t="b">
        <f>IF(ISNUMBER('Schedule 3'!AZ583)=FALSE,FALSE,IF('Schedule 3'!$G581="",FALSE,TRUE))</f>
        <v>0</v>
      </c>
      <c r="BA141" s="474"/>
      <c r="BB141" s="474"/>
      <c r="BC141" s="474"/>
      <c r="BD141" s="474"/>
      <c r="BE141" s="472" t="b">
        <f>IF(ISNUMBER('Schedule 3'!BE583)=FALSE,FALSE,IF('Schedule 3'!$G581="",FALSE,TRUE))</f>
        <v>0</v>
      </c>
      <c r="BF141" s="474"/>
      <c r="BG141" s="474"/>
      <c r="BH141" s="472"/>
      <c r="BI141" s="472"/>
      <c r="BJ141" s="472" t="b">
        <f>IF(ISNUMBER('Schedule 3'!BJ583)=FALSE,FALSE,IF('Schedule 3'!$G581="",FALSE,TRUE))</f>
        <v>0</v>
      </c>
      <c r="BK141" s="474"/>
      <c r="BL141" s="474"/>
      <c r="BM141" s="474"/>
      <c r="BN141" s="474"/>
      <c r="BO141" s="472" t="b">
        <f>IF(ISNUMBER('Schedule 3'!BO583)=FALSE,FALSE,IF('Schedule 3'!$G581="",FALSE,TRUE))</f>
        <v>0</v>
      </c>
      <c r="BP141" s="474"/>
      <c r="BQ141" s="474"/>
      <c r="BR141" s="474"/>
      <c r="BS141" s="474"/>
      <c r="BT141" s="472" t="b">
        <f>IF(ISNUMBER('Schedule 3'!BT583)=FALSE,FALSE,IF('Schedule 3'!$G581="",FALSE,TRUE))</f>
        <v>0</v>
      </c>
      <c r="BU141" s="474"/>
      <c r="BV141" s="474"/>
      <c r="BW141" s="474"/>
      <c r="BX141" s="474"/>
      <c r="BY141" s="472" t="b">
        <f>IF(ISNUMBER('Schedule 3'!BY583)=FALSE,FALSE,IF('Schedule 3'!$G581="",FALSE,TRUE))</f>
        <v>0</v>
      </c>
      <c r="BZ141" s="474"/>
      <c r="CA141" s="474"/>
      <c r="CB141" s="474"/>
      <c r="CC141" s="474"/>
      <c r="CD141" s="472" t="b">
        <f>IF(ISNUMBER('Schedule 3'!CD583)=FALSE,FALSE,IF('Schedule 3'!$G581="",FALSE,TRUE))</f>
        <v>0</v>
      </c>
      <c r="CE141" s="474"/>
      <c r="CF141" s="474"/>
      <c r="CG141" s="474"/>
      <c r="CH141" s="474"/>
      <c r="CI141" s="472" t="b">
        <f>IF(ISNUMBER('Schedule 3'!CI583)=FALSE,FALSE,IF('Schedule 3'!$G581="",FALSE,TRUE))</f>
        <v>0</v>
      </c>
      <c r="CJ141" s="474"/>
      <c r="CK141" s="474"/>
      <c r="CL141" s="474"/>
      <c r="CM141" s="474"/>
      <c r="CN141" s="472" t="b">
        <f>IF(ISNUMBER('Schedule 3'!CN583)=FALSE,FALSE,IF('Schedule 3'!$G581="",FALSE,TRUE))</f>
        <v>0</v>
      </c>
      <c r="CO141" s="474"/>
      <c r="CP141" s="474"/>
      <c r="CQ141" s="474"/>
      <c r="CR141" s="474"/>
      <c r="CS141" s="472" t="b">
        <f>IF(ISNUMBER('Schedule 3'!CS583)=FALSE,FALSE,IF('Schedule 3'!$G581="",FALSE,TRUE))</f>
        <v>0</v>
      </c>
      <c r="CT141" s="474"/>
      <c r="CU141" s="474"/>
      <c r="CV141" s="474"/>
      <c r="CW141" s="474"/>
      <c r="CX141" s="472" t="b">
        <f>IF(ISNUMBER('Schedule 3'!CX583)=FALSE,FALSE,IF('Schedule 3'!$G581="",FALSE,TRUE))</f>
        <v>0</v>
      </c>
      <c r="CY141" s="474"/>
      <c r="CZ141" s="474"/>
      <c r="DA141" s="474"/>
      <c r="DB141" s="474"/>
      <c r="DC141" s="472" t="b">
        <f>IF(ISNUMBER('Schedule 3'!DC583)=FALSE,FALSE,IF('Schedule 3'!$G581="",FALSE,TRUE))</f>
        <v>0</v>
      </c>
      <c r="DD141" s="474"/>
      <c r="DE141" s="474"/>
      <c r="DF141" s="472"/>
      <c r="DG141" s="472"/>
      <c r="DH141" s="472" t="b">
        <f>IF(ISNUMBER('Schedule 3'!DH583)=FALSE,FALSE,IF('Schedule 3'!$G581="",FALSE,TRUE))</f>
        <v>0</v>
      </c>
      <c r="DI141" s="474"/>
      <c r="DJ141" s="474"/>
      <c r="DK141" s="474"/>
      <c r="DL141" s="474"/>
      <c r="DM141" s="472" t="b">
        <f>IF(ISNUMBER('Schedule 3'!DM583)=FALSE,FALSE,IF('Schedule 3'!$G581="",FALSE,TRUE))</f>
        <v>0</v>
      </c>
      <c r="DN141" s="474"/>
      <c r="DO141" s="474"/>
      <c r="DP141" s="474"/>
      <c r="DQ141" s="474"/>
      <c r="DR141" s="472" t="b">
        <f>IF(ISNUMBER('Schedule 3'!DR583)=FALSE,FALSE,IF('Schedule 3'!$G581="",FALSE,TRUE))</f>
        <v>0</v>
      </c>
      <c r="DS141" s="474"/>
      <c r="DT141" s="474"/>
      <c r="DU141" s="474"/>
      <c r="DV141" s="474"/>
      <c r="DW141" s="472" t="b">
        <f>IF(ISNUMBER('Schedule 3'!DW583)=FALSE,FALSE,IF('Schedule 3'!$G581="",FALSE,TRUE))</f>
        <v>0</v>
      </c>
      <c r="DX141" s="474"/>
      <c r="DY141" s="474"/>
      <c r="DZ141" s="474"/>
      <c r="EA141" s="474"/>
      <c r="EB141" s="472" t="b">
        <f>IF(ISNUMBER('Schedule 3'!EB583)=FALSE,FALSE,IF('Schedule 3'!$G581="",FALSE,TRUE))</f>
        <v>0</v>
      </c>
      <c r="EC141" s="474"/>
      <c r="ED141" s="474"/>
      <c r="EE141" s="474"/>
      <c r="EF141" s="474"/>
      <c r="EG141" s="472" t="b">
        <f>IF(ISNUMBER('Schedule 3'!EG583)=FALSE,FALSE,IF('Schedule 3'!$G581="",FALSE,TRUE))</f>
        <v>0</v>
      </c>
      <c r="EH141" s="474"/>
      <c r="EI141" s="474"/>
      <c r="EJ141" s="474"/>
      <c r="EK141" s="474"/>
      <c r="EL141" s="472" t="b">
        <f>IF(ISNUMBER('Schedule 3'!EL583)=FALSE,FALSE,IF('Schedule 3'!$G581="",FALSE,TRUE))</f>
        <v>0</v>
      </c>
      <c r="EM141" s="474"/>
      <c r="EN141" s="474"/>
      <c r="EO141" s="474"/>
      <c r="EP141" s="474"/>
      <c r="EQ141" s="472" t="b">
        <f>IF(ISNUMBER('Schedule 3'!EQ583)=FALSE,FALSE,IF('Schedule 3'!$G581="",FALSE,TRUE))</f>
        <v>0</v>
      </c>
      <c r="ER141" s="474"/>
      <c r="ES141" s="474"/>
      <c r="ET141" s="474"/>
      <c r="EU141" s="474"/>
      <c r="EV141" s="472" t="b">
        <f>IF(ISNUMBER('Schedule 3'!EV583)=FALSE,FALSE,IF('Schedule 3'!$G581="",FALSE,TRUE))</f>
        <v>0</v>
      </c>
      <c r="EW141" s="474"/>
      <c r="EX141" s="474"/>
      <c r="EY141" s="474"/>
      <c r="EZ141" s="474"/>
      <c r="FA141" s="472" t="b">
        <f>IF(ISNUMBER('Schedule 3'!FA583)=FALSE,FALSE,IF('Schedule 3'!$G581="",FALSE,TRUE))</f>
        <v>0</v>
      </c>
      <c r="FB141" s="474"/>
      <c r="FC141" s="474"/>
      <c r="FD141" s="472"/>
      <c r="FE141" s="472"/>
      <c r="FF141" s="472" t="b">
        <f>IF(ISNUMBER('Schedule 3'!FF583)=FALSE,FALSE,IF('Schedule 3'!$G581="",FALSE,TRUE))</f>
        <v>0</v>
      </c>
      <c r="FG141" s="474"/>
      <c r="FH141" s="474"/>
      <c r="FI141" s="474"/>
      <c r="FJ141" s="474"/>
      <c r="FK141" s="472" t="b">
        <f>IF(ISNUMBER('Schedule 3'!FK583)=FALSE,FALSE,IF('Schedule 3'!$G581="",FALSE,TRUE))</f>
        <v>0</v>
      </c>
      <c r="FL141" s="474"/>
      <c r="FM141" s="474"/>
      <c r="FN141" s="474"/>
      <c r="FO141" s="474"/>
      <c r="FP141" s="472" t="b">
        <f>IF(ISNUMBER('Schedule 3'!FP583)=FALSE,FALSE,IF('Schedule 3'!$G581="",FALSE,TRUE))</f>
        <v>0</v>
      </c>
      <c r="FQ141" s="474"/>
      <c r="FR141" s="474"/>
      <c r="FS141" s="474"/>
      <c r="FT141" s="474"/>
      <c r="FU141" s="472" t="b">
        <f>IF(ISNUMBER('Schedule 3'!FU583)=FALSE,FALSE,IF('Schedule 3'!$G581="",FALSE,TRUE))</f>
        <v>0</v>
      </c>
      <c r="FV141" s="474"/>
      <c r="FW141" s="474"/>
      <c r="FX141" s="474"/>
      <c r="FY141" s="474"/>
      <c r="FZ141" s="472" t="b">
        <f>IF(ISNUMBER('Schedule 3'!FZ583)=FALSE,FALSE,IF('Schedule 3'!$G581="",FALSE,TRUE))</f>
        <v>0</v>
      </c>
      <c r="GA141" s="474"/>
      <c r="GB141" s="474"/>
      <c r="GC141" s="474"/>
      <c r="GD141" s="474"/>
      <c r="GE141" s="472" t="b">
        <f>IF(ISNUMBER('Schedule 3'!GE583)=FALSE,FALSE,IF('Schedule 3'!$G581="",FALSE,TRUE))</f>
        <v>0</v>
      </c>
      <c r="GF141" s="474"/>
      <c r="GG141" s="474"/>
      <c r="GH141" s="474"/>
      <c r="GI141" s="474"/>
      <c r="GJ141" s="472" t="b">
        <f>IF(ISNUMBER('Schedule 3'!GJ583)=FALSE,FALSE,IF('Schedule 3'!$G581="",FALSE,TRUE))</f>
        <v>0</v>
      </c>
      <c r="GK141" s="474"/>
      <c r="GL141" s="474"/>
      <c r="GM141" s="474"/>
      <c r="GN141" s="474"/>
      <c r="GO141" s="472" t="b">
        <f>IF(ISNUMBER('Schedule 3'!GO583)=FALSE,FALSE,IF('Schedule 3'!$G581="",FALSE,TRUE))</f>
        <v>0</v>
      </c>
      <c r="GP141" s="474"/>
      <c r="GQ141" s="474"/>
      <c r="GR141" s="474"/>
      <c r="GS141" s="474"/>
      <c r="GT141" s="472" t="b">
        <f>IF(ISNUMBER('Schedule 3'!GT583)=FALSE,FALSE,IF('Schedule 3'!$G581="",FALSE,TRUE))</f>
        <v>0</v>
      </c>
      <c r="GU141" s="474"/>
      <c r="GV141" s="474"/>
      <c r="GW141" s="474"/>
      <c r="GX141" s="474"/>
      <c r="GY141" s="472" t="b">
        <f>IF(ISNUMBER('Schedule 3'!GY583)=FALSE,FALSE,IF('Schedule 3'!$G581="",FALSE,TRUE))</f>
        <v>0</v>
      </c>
      <c r="GZ141" s="474"/>
      <c r="HA141" s="474"/>
      <c r="HB141" s="472"/>
      <c r="HC141" s="472"/>
      <c r="HD141" s="472" t="b">
        <f>IF(ISNUMBER('Schedule 3'!HD583)=FALSE,FALSE,IF('Schedule 3'!$G581="",FALSE,TRUE))</f>
        <v>0</v>
      </c>
      <c r="HE141" s="474"/>
      <c r="HF141" s="474"/>
      <c r="HG141" s="474"/>
      <c r="HH141" s="474"/>
      <c r="HI141" s="472" t="b">
        <f>IF(ISNUMBER('Schedule 3'!HI583)=FALSE,FALSE,IF('Schedule 3'!$G581="",FALSE,TRUE))</f>
        <v>0</v>
      </c>
      <c r="HJ141" s="474"/>
      <c r="HK141" s="474"/>
      <c r="HL141" s="474"/>
      <c r="HM141" s="474"/>
      <c r="HN141" s="472" t="b">
        <f>IF(ISNUMBER('Schedule 3'!HN583)=FALSE,FALSE,IF('Schedule 3'!$G581="",FALSE,TRUE))</f>
        <v>0</v>
      </c>
      <c r="HO141" s="474"/>
      <c r="HP141" s="474"/>
      <c r="HQ141" s="474"/>
      <c r="HR141" s="474"/>
      <c r="HS141" s="472" t="b">
        <f>IF(ISNUMBER('Schedule 3'!HS583)=FALSE,FALSE,IF('Schedule 3'!$G581="",FALSE,TRUE))</f>
        <v>0</v>
      </c>
      <c r="HT141" s="474"/>
      <c r="HU141" s="474"/>
      <c r="HV141" s="474"/>
      <c r="HW141" s="474"/>
      <c r="HX141" s="472" t="b">
        <f>IF(ISNUMBER('Schedule 3'!HX583)=FALSE,FALSE,IF('Schedule 3'!$G581="",FALSE,TRUE))</f>
        <v>0</v>
      </c>
      <c r="HY141" s="474"/>
      <c r="HZ141" s="474"/>
      <c r="IA141" s="474"/>
      <c r="IB141" s="474"/>
      <c r="IC141" s="472" t="b">
        <f>IF(ISNUMBER('Schedule 3'!IC583)=FALSE,FALSE,IF('Schedule 3'!$G581="",FALSE,TRUE))</f>
        <v>0</v>
      </c>
      <c r="ID141" s="474"/>
      <c r="IE141" s="474"/>
      <c r="IF141" s="474"/>
      <c r="IG141" s="474"/>
      <c r="IH141" s="472" t="b">
        <f>IF(ISNUMBER('Schedule 3'!IH583)=FALSE,FALSE,IF('Schedule 3'!$G581="",FALSE,TRUE))</f>
        <v>0</v>
      </c>
      <c r="II141" s="474"/>
      <c r="IJ141" s="474"/>
      <c r="IK141" s="474"/>
      <c r="IL141" s="474"/>
      <c r="IM141" s="472" t="b">
        <f>IF(ISNUMBER('Schedule 3'!IM583)=FALSE,FALSE,IF('Schedule 3'!$G581="",FALSE,TRUE))</f>
        <v>0</v>
      </c>
      <c r="IN141" s="474"/>
      <c r="IO141" s="474"/>
      <c r="IP141" s="474"/>
      <c r="IQ141" s="474"/>
      <c r="IR141" s="472" t="b">
        <f>IF(ISNUMBER('Schedule 3'!IR583)=FALSE,FALSE,IF('Schedule 3'!$G581="",FALSE,TRUE))</f>
        <v>0</v>
      </c>
      <c r="IS141" s="474"/>
      <c r="IT141" s="474"/>
      <c r="IU141" s="474"/>
      <c r="IV141" s="474"/>
      <c r="IW141" s="472" t="b">
        <f>IF(ISNUMBER('Schedule 3'!IW583)=FALSE,FALSE,IF('Schedule 3'!$G581="",FALSE,TRUE))</f>
        <v>0</v>
      </c>
      <c r="IX141" s="474"/>
      <c r="IY141" s="465"/>
      <c r="IZ141" s="78"/>
    </row>
    <row r="142" spans="2:260" x14ac:dyDescent="0.35">
      <c r="B142" s="469"/>
      <c r="C142" s="4" t="s">
        <v>695</v>
      </c>
      <c r="D142" s="470" t="s">
        <v>696</v>
      </c>
      <c r="E142" s="470"/>
      <c r="F142" s="471"/>
      <c r="G142" s="472"/>
      <c r="H142" s="473"/>
      <c r="I142" s="472"/>
      <c r="J142" s="471"/>
      <c r="K142" s="472"/>
      <c r="L142" s="472" t="b">
        <f>IF(ISNUMBER('Schedule 3'!L591)=FALSE,FALSE,IF('Schedule 3'!$G589="",FALSE,TRUE))</f>
        <v>0</v>
      </c>
      <c r="M142" s="474"/>
      <c r="N142" s="474"/>
      <c r="O142" s="474"/>
      <c r="P142" s="474"/>
      <c r="Q142" s="472" t="b">
        <f>IF(ISNUMBER('Schedule 3'!Q591)=FALSE,FALSE,IF('Schedule 3'!$G589="",FALSE,TRUE))</f>
        <v>0</v>
      </c>
      <c r="R142" s="474"/>
      <c r="S142" s="474"/>
      <c r="T142" s="474"/>
      <c r="U142" s="474"/>
      <c r="V142" s="472" t="b">
        <f>IF(ISNUMBER('Schedule 3'!V591)=FALSE,FALSE,IF('Schedule 3'!$G589="",FALSE,TRUE))</f>
        <v>0</v>
      </c>
      <c r="W142" s="474"/>
      <c r="X142" s="474"/>
      <c r="Y142" s="474"/>
      <c r="Z142" s="474"/>
      <c r="AA142" s="472" t="b">
        <f>IF(ISNUMBER('Schedule 3'!AA591)=FALSE,FALSE,IF('Schedule 3'!$G589="",FALSE,TRUE))</f>
        <v>0</v>
      </c>
      <c r="AB142" s="474"/>
      <c r="AC142" s="474"/>
      <c r="AD142" s="474"/>
      <c r="AE142" s="474"/>
      <c r="AF142" s="472" t="b">
        <f>IF(ISNUMBER('Schedule 3'!AF591)=FALSE,FALSE,IF('Schedule 3'!$G589="",FALSE,TRUE))</f>
        <v>0</v>
      </c>
      <c r="AG142" s="474"/>
      <c r="AH142" s="474"/>
      <c r="AI142" s="474"/>
      <c r="AJ142" s="474"/>
      <c r="AK142" s="472" t="b">
        <f>IF(ISNUMBER('Schedule 3'!AK591)=FALSE,FALSE,IF('Schedule 3'!$G589="",FALSE,TRUE))</f>
        <v>0</v>
      </c>
      <c r="AL142" s="474"/>
      <c r="AM142" s="474"/>
      <c r="AN142" s="474"/>
      <c r="AO142" s="474"/>
      <c r="AP142" s="472" t="b">
        <f>IF(ISNUMBER('Schedule 3'!AP591)=FALSE,FALSE,IF('Schedule 3'!$G589="",FALSE,TRUE))</f>
        <v>0</v>
      </c>
      <c r="AQ142" s="474"/>
      <c r="AR142" s="474"/>
      <c r="AS142" s="474"/>
      <c r="AT142" s="474"/>
      <c r="AU142" s="472" t="b">
        <f>IF(ISNUMBER('Schedule 3'!AU591)=FALSE,FALSE,IF('Schedule 3'!$G589="",FALSE,TRUE))</f>
        <v>0</v>
      </c>
      <c r="AV142" s="474"/>
      <c r="AW142" s="474"/>
      <c r="AX142" s="474"/>
      <c r="AY142" s="474"/>
      <c r="AZ142" s="472" t="b">
        <f>IF(ISNUMBER('Schedule 3'!AZ591)=FALSE,FALSE,IF('Schedule 3'!$G589="",FALSE,TRUE))</f>
        <v>0</v>
      </c>
      <c r="BA142" s="474"/>
      <c r="BB142" s="474"/>
      <c r="BC142" s="474"/>
      <c r="BD142" s="474"/>
      <c r="BE142" s="472" t="b">
        <f>IF(ISNUMBER('Schedule 3'!BE591)=FALSE,FALSE,IF('Schedule 3'!$G589="",FALSE,TRUE))</f>
        <v>0</v>
      </c>
      <c r="BF142" s="474"/>
      <c r="BG142" s="474"/>
      <c r="BH142" s="472"/>
      <c r="BI142" s="472"/>
      <c r="BJ142" s="472" t="b">
        <f>IF(ISNUMBER('Schedule 3'!BJ591)=FALSE,FALSE,IF('Schedule 3'!$G589="",FALSE,TRUE))</f>
        <v>0</v>
      </c>
      <c r="BK142" s="474"/>
      <c r="BL142" s="474"/>
      <c r="BM142" s="474"/>
      <c r="BN142" s="474"/>
      <c r="BO142" s="472" t="b">
        <f>IF(ISNUMBER('Schedule 3'!BO591)=FALSE,FALSE,IF('Schedule 3'!$G589="",FALSE,TRUE))</f>
        <v>0</v>
      </c>
      <c r="BP142" s="474"/>
      <c r="BQ142" s="474"/>
      <c r="BR142" s="474"/>
      <c r="BS142" s="474"/>
      <c r="BT142" s="472" t="b">
        <f>IF(ISNUMBER('Schedule 3'!BT591)=FALSE,FALSE,IF('Schedule 3'!$G589="",FALSE,TRUE))</f>
        <v>0</v>
      </c>
      <c r="BU142" s="474"/>
      <c r="BV142" s="474"/>
      <c r="BW142" s="474"/>
      <c r="BX142" s="474"/>
      <c r="BY142" s="472" t="b">
        <f>IF(ISNUMBER('Schedule 3'!BY591)=FALSE,FALSE,IF('Schedule 3'!$G589="",FALSE,TRUE))</f>
        <v>0</v>
      </c>
      <c r="BZ142" s="474"/>
      <c r="CA142" s="474"/>
      <c r="CB142" s="474"/>
      <c r="CC142" s="474"/>
      <c r="CD142" s="472" t="b">
        <f>IF(ISNUMBER('Schedule 3'!CD591)=FALSE,FALSE,IF('Schedule 3'!$G589="",FALSE,TRUE))</f>
        <v>0</v>
      </c>
      <c r="CE142" s="474"/>
      <c r="CF142" s="474"/>
      <c r="CG142" s="474"/>
      <c r="CH142" s="474"/>
      <c r="CI142" s="472" t="b">
        <f>IF(ISNUMBER('Schedule 3'!CI591)=FALSE,FALSE,IF('Schedule 3'!$G589="",FALSE,TRUE))</f>
        <v>0</v>
      </c>
      <c r="CJ142" s="474"/>
      <c r="CK142" s="474"/>
      <c r="CL142" s="474"/>
      <c r="CM142" s="474"/>
      <c r="CN142" s="472" t="b">
        <f>IF(ISNUMBER('Schedule 3'!CN591)=FALSE,FALSE,IF('Schedule 3'!$G589="",FALSE,TRUE))</f>
        <v>0</v>
      </c>
      <c r="CO142" s="474"/>
      <c r="CP142" s="474"/>
      <c r="CQ142" s="474"/>
      <c r="CR142" s="474"/>
      <c r="CS142" s="472" t="b">
        <f>IF(ISNUMBER('Schedule 3'!CS591)=FALSE,FALSE,IF('Schedule 3'!$G589="",FALSE,TRUE))</f>
        <v>0</v>
      </c>
      <c r="CT142" s="474"/>
      <c r="CU142" s="474"/>
      <c r="CV142" s="474"/>
      <c r="CW142" s="474"/>
      <c r="CX142" s="472" t="b">
        <f>IF(ISNUMBER('Schedule 3'!CX591)=FALSE,FALSE,IF('Schedule 3'!$G589="",FALSE,TRUE))</f>
        <v>0</v>
      </c>
      <c r="CY142" s="474"/>
      <c r="CZ142" s="474"/>
      <c r="DA142" s="474"/>
      <c r="DB142" s="474"/>
      <c r="DC142" s="472" t="b">
        <f>IF(ISNUMBER('Schedule 3'!DC591)=FALSE,FALSE,IF('Schedule 3'!$G589="",FALSE,TRUE))</f>
        <v>0</v>
      </c>
      <c r="DD142" s="474"/>
      <c r="DE142" s="474"/>
      <c r="DF142" s="472"/>
      <c r="DG142" s="472"/>
      <c r="DH142" s="472" t="b">
        <f>IF(ISNUMBER('Schedule 3'!DH591)=FALSE,FALSE,IF('Schedule 3'!$G589="",FALSE,TRUE))</f>
        <v>0</v>
      </c>
      <c r="DI142" s="474"/>
      <c r="DJ142" s="474"/>
      <c r="DK142" s="474"/>
      <c r="DL142" s="474"/>
      <c r="DM142" s="472" t="b">
        <f>IF(ISNUMBER('Schedule 3'!DM591)=FALSE,FALSE,IF('Schedule 3'!$G589="",FALSE,TRUE))</f>
        <v>0</v>
      </c>
      <c r="DN142" s="474"/>
      <c r="DO142" s="474"/>
      <c r="DP142" s="474"/>
      <c r="DQ142" s="474"/>
      <c r="DR142" s="472" t="b">
        <f>IF(ISNUMBER('Schedule 3'!DR591)=FALSE,FALSE,IF('Schedule 3'!$G589="",FALSE,TRUE))</f>
        <v>0</v>
      </c>
      <c r="DS142" s="474"/>
      <c r="DT142" s="474"/>
      <c r="DU142" s="474"/>
      <c r="DV142" s="474"/>
      <c r="DW142" s="472" t="b">
        <f>IF(ISNUMBER('Schedule 3'!DW591)=FALSE,FALSE,IF('Schedule 3'!$G589="",FALSE,TRUE))</f>
        <v>0</v>
      </c>
      <c r="DX142" s="474"/>
      <c r="DY142" s="474"/>
      <c r="DZ142" s="474"/>
      <c r="EA142" s="474"/>
      <c r="EB142" s="472" t="b">
        <f>IF(ISNUMBER('Schedule 3'!EB591)=FALSE,FALSE,IF('Schedule 3'!$G589="",FALSE,TRUE))</f>
        <v>0</v>
      </c>
      <c r="EC142" s="474"/>
      <c r="ED142" s="474"/>
      <c r="EE142" s="474"/>
      <c r="EF142" s="474"/>
      <c r="EG142" s="472" t="b">
        <f>IF(ISNUMBER('Schedule 3'!EG591)=FALSE,FALSE,IF('Schedule 3'!$G589="",FALSE,TRUE))</f>
        <v>0</v>
      </c>
      <c r="EH142" s="474"/>
      <c r="EI142" s="474"/>
      <c r="EJ142" s="474"/>
      <c r="EK142" s="474"/>
      <c r="EL142" s="472" t="b">
        <f>IF(ISNUMBER('Schedule 3'!EL591)=FALSE,FALSE,IF('Schedule 3'!$G589="",FALSE,TRUE))</f>
        <v>0</v>
      </c>
      <c r="EM142" s="474"/>
      <c r="EN142" s="474"/>
      <c r="EO142" s="474"/>
      <c r="EP142" s="474"/>
      <c r="EQ142" s="472" t="b">
        <f>IF(ISNUMBER('Schedule 3'!EQ591)=FALSE,FALSE,IF('Schedule 3'!$G589="",FALSE,TRUE))</f>
        <v>0</v>
      </c>
      <c r="ER142" s="474"/>
      <c r="ES142" s="474"/>
      <c r="ET142" s="474"/>
      <c r="EU142" s="474"/>
      <c r="EV142" s="472" t="b">
        <f>IF(ISNUMBER('Schedule 3'!EV591)=FALSE,FALSE,IF('Schedule 3'!$G589="",FALSE,TRUE))</f>
        <v>0</v>
      </c>
      <c r="EW142" s="474"/>
      <c r="EX142" s="474"/>
      <c r="EY142" s="474"/>
      <c r="EZ142" s="474"/>
      <c r="FA142" s="472" t="b">
        <f>IF(ISNUMBER('Schedule 3'!FA591)=FALSE,FALSE,IF('Schedule 3'!$G589="",FALSE,TRUE))</f>
        <v>0</v>
      </c>
      <c r="FB142" s="474"/>
      <c r="FC142" s="474"/>
      <c r="FD142" s="472"/>
      <c r="FE142" s="472"/>
      <c r="FF142" s="472" t="b">
        <f>IF(ISNUMBER('Schedule 3'!FF591)=FALSE,FALSE,IF('Schedule 3'!$G589="",FALSE,TRUE))</f>
        <v>0</v>
      </c>
      <c r="FG142" s="474"/>
      <c r="FH142" s="474"/>
      <c r="FI142" s="474"/>
      <c r="FJ142" s="474"/>
      <c r="FK142" s="472" t="b">
        <f>IF(ISNUMBER('Schedule 3'!FK591)=FALSE,FALSE,IF('Schedule 3'!$G589="",FALSE,TRUE))</f>
        <v>0</v>
      </c>
      <c r="FL142" s="474"/>
      <c r="FM142" s="474"/>
      <c r="FN142" s="474"/>
      <c r="FO142" s="474"/>
      <c r="FP142" s="472" t="b">
        <f>IF(ISNUMBER('Schedule 3'!FP591)=FALSE,FALSE,IF('Schedule 3'!$G589="",FALSE,TRUE))</f>
        <v>0</v>
      </c>
      <c r="FQ142" s="474"/>
      <c r="FR142" s="474"/>
      <c r="FS142" s="474"/>
      <c r="FT142" s="474"/>
      <c r="FU142" s="472" t="b">
        <f>IF(ISNUMBER('Schedule 3'!FU591)=FALSE,FALSE,IF('Schedule 3'!$G589="",FALSE,TRUE))</f>
        <v>0</v>
      </c>
      <c r="FV142" s="474"/>
      <c r="FW142" s="474"/>
      <c r="FX142" s="474"/>
      <c r="FY142" s="474"/>
      <c r="FZ142" s="472" t="b">
        <f>IF(ISNUMBER('Schedule 3'!FZ591)=FALSE,FALSE,IF('Schedule 3'!$G589="",FALSE,TRUE))</f>
        <v>0</v>
      </c>
      <c r="GA142" s="474"/>
      <c r="GB142" s="474"/>
      <c r="GC142" s="474"/>
      <c r="GD142" s="474"/>
      <c r="GE142" s="472" t="b">
        <f>IF(ISNUMBER('Schedule 3'!GE591)=FALSE,FALSE,IF('Schedule 3'!$G589="",FALSE,TRUE))</f>
        <v>0</v>
      </c>
      <c r="GF142" s="474"/>
      <c r="GG142" s="474"/>
      <c r="GH142" s="474"/>
      <c r="GI142" s="474"/>
      <c r="GJ142" s="472" t="b">
        <f>IF(ISNUMBER('Schedule 3'!GJ591)=FALSE,FALSE,IF('Schedule 3'!$G589="",FALSE,TRUE))</f>
        <v>0</v>
      </c>
      <c r="GK142" s="474"/>
      <c r="GL142" s="474"/>
      <c r="GM142" s="474"/>
      <c r="GN142" s="474"/>
      <c r="GO142" s="472" t="b">
        <f>IF(ISNUMBER('Schedule 3'!GO591)=FALSE,FALSE,IF('Schedule 3'!$G589="",FALSE,TRUE))</f>
        <v>0</v>
      </c>
      <c r="GP142" s="474"/>
      <c r="GQ142" s="474"/>
      <c r="GR142" s="474"/>
      <c r="GS142" s="474"/>
      <c r="GT142" s="472" t="b">
        <f>IF(ISNUMBER('Schedule 3'!GT591)=FALSE,FALSE,IF('Schedule 3'!$G589="",FALSE,TRUE))</f>
        <v>0</v>
      </c>
      <c r="GU142" s="474"/>
      <c r="GV142" s="474"/>
      <c r="GW142" s="474"/>
      <c r="GX142" s="474"/>
      <c r="GY142" s="472" t="b">
        <f>IF(ISNUMBER('Schedule 3'!GY591)=FALSE,FALSE,IF('Schedule 3'!$G589="",FALSE,TRUE))</f>
        <v>0</v>
      </c>
      <c r="GZ142" s="474"/>
      <c r="HA142" s="474"/>
      <c r="HB142" s="472"/>
      <c r="HC142" s="472"/>
      <c r="HD142" s="472" t="b">
        <f>IF(ISNUMBER('Schedule 3'!HD591)=FALSE,FALSE,IF('Schedule 3'!$G589="",FALSE,TRUE))</f>
        <v>0</v>
      </c>
      <c r="HE142" s="474"/>
      <c r="HF142" s="474"/>
      <c r="HG142" s="474"/>
      <c r="HH142" s="474"/>
      <c r="HI142" s="472" t="b">
        <f>IF(ISNUMBER('Schedule 3'!HI591)=FALSE,FALSE,IF('Schedule 3'!$G589="",FALSE,TRUE))</f>
        <v>0</v>
      </c>
      <c r="HJ142" s="474"/>
      <c r="HK142" s="474"/>
      <c r="HL142" s="474"/>
      <c r="HM142" s="474"/>
      <c r="HN142" s="472" t="b">
        <f>IF(ISNUMBER('Schedule 3'!HN591)=FALSE,FALSE,IF('Schedule 3'!$G589="",FALSE,TRUE))</f>
        <v>0</v>
      </c>
      <c r="HO142" s="474"/>
      <c r="HP142" s="474"/>
      <c r="HQ142" s="474"/>
      <c r="HR142" s="474"/>
      <c r="HS142" s="472" t="b">
        <f>IF(ISNUMBER('Schedule 3'!HS591)=FALSE,FALSE,IF('Schedule 3'!$G589="",FALSE,TRUE))</f>
        <v>0</v>
      </c>
      <c r="HT142" s="474"/>
      <c r="HU142" s="474"/>
      <c r="HV142" s="474"/>
      <c r="HW142" s="474"/>
      <c r="HX142" s="472" t="b">
        <f>IF(ISNUMBER('Schedule 3'!HX591)=FALSE,FALSE,IF('Schedule 3'!$G589="",FALSE,TRUE))</f>
        <v>0</v>
      </c>
      <c r="HY142" s="474"/>
      <c r="HZ142" s="474"/>
      <c r="IA142" s="474"/>
      <c r="IB142" s="474"/>
      <c r="IC142" s="472" t="b">
        <f>IF(ISNUMBER('Schedule 3'!IC591)=FALSE,FALSE,IF('Schedule 3'!$G589="",FALSE,TRUE))</f>
        <v>0</v>
      </c>
      <c r="ID142" s="474"/>
      <c r="IE142" s="474"/>
      <c r="IF142" s="474"/>
      <c r="IG142" s="474"/>
      <c r="IH142" s="472" t="b">
        <f>IF(ISNUMBER('Schedule 3'!IH591)=FALSE,FALSE,IF('Schedule 3'!$G589="",FALSE,TRUE))</f>
        <v>0</v>
      </c>
      <c r="II142" s="474"/>
      <c r="IJ142" s="474"/>
      <c r="IK142" s="474"/>
      <c r="IL142" s="474"/>
      <c r="IM142" s="472" t="b">
        <f>IF(ISNUMBER('Schedule 3'!IM591)=FALSE,FALSE,IF('Schedule 3'!$G589="",FALSE,TRUE))</f>
        <v>0</v>
      </c>
      <c r="IN142" s="474"/>
      <c r="IO142" s="474"/>
      <c r="IP142" s="474"/>
      <c r="IQ142" s="474"/>
      <c r="IR142" s="472" t="b">
        <f>IF(ISNUMBER('Schedule 3'!IR591)=FALSE,FALSE,IF('Schedule 3'!$G589="",FALSE,TRUE))</f>
        <v>0</v>
      </c>
      <c r="IS142" s="474"/>
      <c r="IT142" s="474"/>
      <c r="IU142" s="474"/>
      <c r="IV142" s="474"/>
      <c r="IW142" s="472" t="b">
        <f>IF(ISNUMBER('Schedule 3'!IW591)=FALSE,FALSE,IF('Schedule 3'!$G589="",FALSE,TRUE))</f>
        <v>0</v>
      </c>
      <c r="IX142" s="474"/>
      <c r="IY142" s="465"/>
      <c r="IZ142" s="78"/>
    </row>
    <row r="143" spans="2:260" x14ac:dyDescent="0.35">
      <c r="B143" s="469"/>
      <c r="C143" s="4" t="s">
        <v>700</v>
      </c>
      <c r="D143" s="470" t="s">
        <v>701</v>
      </c>
      <c r="E143" s="470"/>
      <c r="F143" s="471"/>
      <c r="G143" s="472"/>
      <c r="H143" s="473"/>
      <c r="I143" s="472"/>
      <c r="J143" s="471"/>
      <c r="K143" s="472"/>
      <c r="L143" s="472" t="b">
        <f>IF(ISNUMBER('Schedule 3'!L599)=FALSE,FALSE,IF('Schedule 3'!$G597="",FALSE,TRUE))</f>
        <v>0</v>
      </c>
      <c r="M143" s="474"/>
      <c r="N143" s="474"/>
      <c r="O143" s="474"/>
      <c r="P143" s="474"/>
      <c r="Q143" s="472" t="b">
        <f>IF(ISNUMBER('Schedule 3'!Q599)=FALSE,FALSE,IF('Schedule 3'!$G597="",FALSE,TRUE))</f>
        <v>0</v>
      </c>
      <c r="R143" s="474"/>
      <c r="S143" s="474"/>
      <c r="T143" s="474"/>
      <c r="U143" s="474"/>
      <c r="V143" s="472" t="b">
        <f>IF(ISNUMBER('Schedule 3'!V599)=FALSE,FALSE,IF('Schedule 3'!$G597="",FALSE,TRUE))</f>
        <v>0</v>
      </c>
      <c r="W143" s="474"/>
      <c r="X143" s="474"/>
      <c r="Y143" s="474"/>
      <c r="Z143" s="474"/>
      <c r="AA143" s="472" t="b">
        <f>IF(ISNUMBER('Schedule 3'!AA599)=FALSE,FALSE,IF('Schedule 3'!$G597="",FALSE,TRUE))</f>
        <v>0</v>
      </c>
      <c r="AB143" s="474"/>
      <c r="AC143" s="474"/>
      <c r="AD143" s="474"/>
      <c r="AE143" s="474"/>
      <c r="AF143" s="472" t="b">
        <f>IF(ISNUMBER('Schedule 3'!AF599)=FALSE,FALSE,IF('Schedule 3'!$G597="",FALSE,TRUE))</f>
        <v>0</v>
      </c>
      <c r="AG143" s="474"/>
      <c r="AH143" s="474"/>
      <c r="AI143" s="474"/>
      <c r="AJ143" s="474"/>
      <c r="AK143" s="472" t="b">
        <f>IF(ISNUMBER('Schedule 3'!AK599)=FALSE,FALSE,IF('Schedule 3'!$G597="",FALSE,TRUE))</f>
        <v>0</v>
      </c>
      <c r="AL143" s="474"/>
      <c r="AM143" s="474"/>
      <c r="AN143" s="474"/>
      <c r="AO143" s="474"/>
      <c r="AP143" s="472" t="b">
        <f>IF(ISNUMBER('Schedule 3'!AP599)=FALSE,FALSE,IF('Schedule 3'!$G597="",FALSE,TRUE))</f>
        <v>0</v>
      </c>
      <c r="AQ143" s="474"/>
      <c r="AR143" s="474"/>
      <c r="AS143" s="474"/>
      <c r="AT143" s="474"/>
      <c r="AU143" s="472" t="b">
        <f>IF(ISNUMBER('Schedule 3'!AU599)=FALSE,FALSE,IF('Schedule 3'!$G597="",FALSE,TRUE))</f>
        <v>0</v>
      </c>
      <c r="AV143" s="474"/>
      <c r="AW143" s="474"/>
      <c r="AX143" s="474"/>
      <c r="AY143" s="474"/>
      <c r="AZ143" s="472" t="b">
        <f>IF(ISNUMBER('Schedule 3'!AZ599)=FALSE,FALSE,IF('Schedule 3'!$G597="",FALSE,TRUE))</f>
        <v>0</v>
      </c>
      <c r="BA143" s="474"/>
      <c r="BB143" s="474"/>
      <c r="BC143" s="474"/>
      <c r="BD143" s="474"/>
      <c r="BE143" s="472" t="b">
        <f>IF(ISNUMBER('Schedule 3'!BE599)=FALSE,FALSE,IF('Schedule 3'!$G597="",FALSE,TRUE))</f>
        <v>0</v>
      </c>
      <c r="BF143" s="474"/>
      <c r="BG143" s="474"/>
      <c r="BH143" s="472"/>
      <c r="BI143" s="472"/>
      <c r="BJ143" s="472" t="b">
        <f>IF(ISNUMBER('Schedule 3'!BJ599)=FALSE,FALSE,IF('Schedule 3'!$G597="",FALSE,TRUE))</f>
        <v>0</v>
      </c>
      <c r="BK143" s="474"/>
      <c r="BL143" s="474"/>
      <c r="BM143" s="474"/>
      <c r="BN143" s="474"/>
      <c r="BO143" s="472" t="b">
        <f>IF(ISNUMBER('Schedule 3'!BO599)=FALSE,FALSE,IF('Schedule 3'!$G597="",FALSE,TRUE))</f>
        <v>0</v>
      </c>
      <c r="BP143" s="474"/>
      <c r="BQ143" s="474"/>
      <c r="BR143" s="474"/>
      <c r="BS143" s="474"/>
      <c r="BT143" s="472" t="b">
        <f>IF(ISNUMBER('Schedule 3'!BT599)=FALSE,FALSE,IF('Schedule 3'!$G597="",FALSE,TRUE))</f>
        <v>0</v>
      </c>
      <c r="BU143" s="474"/>
      <c r="BV143" s="474"/>
      <c r="BW143" s="474"/>
      <c r="BX143" s="474"/>
      <c r="BY143" s="472" t="b">
        <f>IF(ISNUMBER('Schedule 3'!BY599)=FALSE,FALSE,IF('Schedule 3'!$G597="",FALSE,TRUE))</f>
        <v>0</v>
      </c>
      <c r="BZ143" s="474"/>
      <c r="CA143" s="474"/>
      <c r="CB143" s="474"/>
      <c r="CC143" s="474"/>
      <c r="CD143" s="472" t="b">
        <f>IF(ISNUMBER('Schedule 3'!CD599)=FALSE,FALSE,IF('Schedule 3'!$G597="",FALSE,TRUE))</f>
        <v>0</v>
      </c>
      <c r="CE143" s="474"/>
      <c r="CF143" s="474"/>
      <c r="CG143" s="474"/>
      <c r="CH143" s="474"/>
      <c r="CI143" s="472" t="b">
        <f>IF(ISNUMBER('Schedule 3'!CI599)=FALSE,FALSE,IF('Schedule 3'!$G597="",FALSE,TRUE))</f>
        <v>0</v>
      </c>
      <c r="CJ143" s="474"/>
      <c r="CK143" s="474"/>
      <c r="CL143" s="474"/>
      <c r="CM143" s="474"/>
      <c r="CN143" s="472" t="b">
        <f>IF(ISNUMBER('Schedule 3'!CN599)=FALSE,FALSE,IF('Schedule 3'!$G597="",FALSE,TRUE))</f>
        <v>0</v>
      </c>
      <c r="CO143" s="474"/>
      <c r="CP143" s="474"/>
      <c r="CQ143" s="474"/>
      <c r="CR143" s="474"/>
      <c r="CS143" s="472" t="b">
        <f>IF(ISNUMBER('Schedule 3'!CS599)=FALSE,FALSE,IF('Schedule 3'!$G597="",FALSE,TRUE))</f>
        <v>0</v>
      </c>
      <c r="CT143" s="474"/>
      <c r="CU143" s="474"/>
      <c r="CV143" s="474"/>
      <c r="CW143" s="474"/>
      <c r="CX143" s="472" t="b">
        <f>IF(ISNUMBER('Schedule 3'!CX599)=FALSE,FALSE,IF('Schedule 3'!$G597="",FALSE,TRUE))</f>
        <v>0</v>
      </c>
      <c r="CY143" s="474"/>
      <c r="CZ143" s="474"/>
      <c r="DA143" s="474"/>
      <c r="DB143" s="474"/>
      <c r="DC143" s="472" t="b">
        <f>IF(ISNUMBER('Schedule 3'!DC599)=FALSE,FALSE,IF('Schedule 3'!$G597="",FALSE,TRUE))</f>
        <v>0</v>
      </c>
      <c r="DD143" s="474"/>
      <c r="DE143" s="474"/>
      <c r="DF143" s="472"/>
      <c r="DG143" s="472"/>
      <c r="DH143" s="472" t="b">
        <f>IF(ISNUMBER('Schedule 3'!DH599)=FALSE,FALSE,IF('Schedule 3'!$G597="",FALSE,TRUE))</f>
        <v>0</v>
      </c>
      <c r="DI143" s="474"/>
      <c r="DJ143" s="474"/>
      <c r="DK143" s="474"/>
      <c r="DL143" s="474"/>
      <c r="DM143" s="472" t="b">
        <f>IF(ISNUMBER('Schedule 3'!DM599)=FALSE,FALSE,IF('Schedule 3'!$G597="",FALSE,TRUE))</f>
        <v>0</v>
      </c>
      <c r="DN143" s="474"/>
      <c r="DO143" s="474"/>
      <c r="DP143" s="474"/>
      <c r="DQ143" s="474"/>
      <c r="DR143" s="472" t="b">
        <f>IF(ISNUMBER('Schedule 3'!DR599)=FALSE,FALSE,IF('Schedule 3'!$G597="",FALSE,TRUE))</f>
        <v>0</v>
      </c>
      <c r="DS143" s="474"/>
      <c r="DT143" s="474"/>
      <c r="DU143" s="474"/>
      <c r="DV143" s="474"/>
      <c r="DW143" s="472" t="b">
        <f>IF(ISNUMBER('Schedule 3'!DW599)=FALSE,FALSE,IF('Schedule 3'!$G597="",FALSE,TRUE))</f>
        <v>0</v>
      </c>
      <c r="DX143" s="474"/>
      <c r="DY143" s="474"/>
      <c r="DZ143" s="474"/>
      <c r="EA143" s="474"/>
      <c r="EB143" s="472" t="b">
        <f>IF(ISNUMBER('Schedule 3'!EB599)=FALSE,FALSE,IF('Schedule 3'!$G597="",FALSE,TRUE))</f>
        <v>0</v>
      </c>
      <c r="EC143" s="474"/>
      <c r="ED143" s="474"/>
      <c r="EE143" s="474"/>
      <c r="EF143" s="474"/>
      <c r="EG143" s="472" t="b">
        <f>IF(ISNUMBER('Schedule 3'!EG599)=FALSE,FALSE,IF('Schedule 3'!$G597="",FALSE,TRUE))</f>
        <v>0</v>
      </c>
      <c r="EH143" s="474"/>
      <c r="EI143" s="474"/>
      <c r="EJ143" s="474"/>
      <c r="EK143" s="474"/>
      <c r="EL143" s="472" t="b">
        <f>IF(ISNUMBER('Schedule 3'!EL599)=FALSE,FALSE,IF('Schedule 3'!$G597="",FALSE,TRUE))</f>
        <v>0</v>
      </c>
      <c r="EM143" s="474"/>
      <c r="EN143" s="474"/>
      <c r="EO143" s="474"/>
      <c r="EP143" s="474"/>
      <c r="EQ143" s="472" t="b">
        <f>IF(ISNUMBER('Schedule 3'!EQ599)=FALSE,FALSE,IF('Schedule 3'!$G597="",FALSE,TRUE))</f>
        <v>0</v>
      </c>
      <c r="ER143" s="474"/>
      <c r="ES143" s="474"/>
      <c r="ET143" s="474"/>
      <c r="EU143" s="474"/>
      <c r="EV143" s="472" t="b">
        <f>IF(ISNUMBER('Schedule 3'!EV599)=FALSE,FALSE,IF('Schedule 3'!$G597="",FALSE,TRUE))</f>
        <v>0</v>
      </c>
      <c r="EW143" s="474"/>
      <c r="EX143" s="474"/>
      <c r="EY143" s="474"/>
      <c r="EZ143" s="474"/>
      <c r="FA143" s="472" t="b">
        <f>IF(ISNUMBER('Schedule 3'!FA599)=FALSE,FALSE,IF('Schedule 3'!$G597="",FALSE,TRUE))</f>
        <v>0</v>
      </c>
      <c r="FB143" s="474"/>
      <c r="FC143" s="474"/>
      <c r="FD143" s="472"/>
      <c r="FE143" s="472"/>
      <c r="FF143" s="472" t="b">
        <f>IF(ISNUMBER('Schedule 3'!FF599)=FALSE,FALSE,IF('Schedule 3'!$G597="",FALSE,TRUE))</f>
        <v>0</v>
      </c>
      <c r="FG143" s="474"/>
      <c r="FH143" s="474"/>
      <c r="FI143" s="474"/>
      <c r="FJ143" s="474"/>
      <c r="FK143" s="472" t="b">
        <f>IF(ISNUMBER('Schedule 3'!FK599)=FALSE,FALSE,IF('Schedule 3'!$G597="",FALSE,TRUE))</f>
        <v>0</v>
      </c>
      <c r="FL143" s="474"/>
      <c r="FM143" s="474"/>
      <c r="FN143" s="474"/>
      <c r="FO143" s="474"/>
      <c r="FP143" s="472" t="b">
        <f>IF(ISNUMBER('Schedule 3'!FP599)=FALSE,FALSE,IF('Schedule 3'!$G597="",FALSE,TRUE))</f>
        <v>0</v>
      </c>
      <c r="FQ143" s="474"/>
      <c r="FR143" s="474"/>
      <c r="FS143" s="474"/>
      <c r="FT143" s="474"/>
      <c r="FU143" s="472" t="b">
        <f>IF(ISNUMBER('Schedule 3'!FU599)=FALSE,FALSE,IF('Schedule 3'!$G597="",FALSE,TRUE))</f>
        <v>0</v>
      </c>
      <c r="FV143" s="474"/>
      <c r="FW143" s="474"/>
      <c r="FX143" s="474"/>
      <c r="FY143" s="474"/>
      <c r="FZ143" s="472" t="b">
        <f>IF(ISNUMBER('Schedule 3'!FZ599)=FALSE,FALSE,IF('Schedule 3'!$G597="",FALSE,TRUE))</f>
        <v>0</v>
      </c>
      <c r="GA143" s="474"/>
      <c r="GB143" s="474"/>
      <c r="GC143" s="474"/>
      <c r="GD143" s="474"/>
      <c r="GE143" s="472" t="b">
        <f>IF(ISNUMBER('Schedule 3'!GE599)=FALSE,FALSE,IF('Schedule 3'!$G597="",FALSE,TRUE))</f>
        <v>0</v>
      </c>
      <c r="GF143" s="474"/>
      <c r="GG143" s="474"/>
      <c r="GH143" s="474"/>
      <c r="GI143" s="474"/>
      <c r="GJ143" s="472" t="b">
        <f>IF(ISNUMBER('Schedule 3'!GJ599)=FALSE,FALSE,IF('Schedule 3'!$G597="",FALSE,TRUE))</f>
        <v>0</v>
      </c>
      <c r="GK143" s="474"/>
      <c r="GL143" s="474"/>
      <c r="GM143" s="474"/>
      <c r="GN143" s="474"/>
      <c r="GO143" s="472" t="b">
        <f>IF(ISNUMBER('Schedule 3'!GO599)=FALSE,FALSE,IF('Schedule 3'!$G597="",FALSE,TRUE))</f>
        <v>0</v>
      </c>
      <c r="GP143" s="474"/>
      <c r="GQ143" s="474"/>
      <c r="GR143" s="474"/>
      <c r="GS143" s="474"/>
      <c r="GT143" s="472" t="b">
        <f>IF(ISNUMBER('Schedule 3'!GT599)=FALSE,FALSE,IF('Schedule 3'!$G597="",FALSE,TRUE))</f>
        <v>0</v>
      </c>
      <c r="GU143" s="474"/>
      <c r="GV143" s="474"/>
      <c r="GW143" s="474"/>
      <c r="GX143" s="474"/>
      <c r="GY143" s="472" t="b">
        <f>IF(ISNUMBER('Schedule 3'!GY599)=FALSE,FALSE,IF('Schedule 3'!$G597="",FALSE,TRUE))</f>
        <v>0</v>
      </c>
      <c r="GZ143" s="474"/>
      <c r="HA143" s="474"/>
      <c r="HB143" s="472"/>
      <c r="HC143" s="472"/>
      <c r="HD143" s="472" t="b">
        <f>IF(ISNUMBER('Schedule 3'!HD599)=FALSE,FALSE,IF('Schedule 3'!$G597="",FALSE,TRUE))</f>
        <v>0</v>
      </c>
      <c r="HE143" s="474"/>
      <c r="HF143" s="474"/>
      <c r="HG143" s="474"/>
      <c r="HH143" s="474"/>
      <c r="HI143" s="472" t="b">
        <f>IF(ISNUMBER('Schedule 3'!HI599)=FALSE,FALSE,IF('Schedule 3'!$G597="",FALSE,TRUE))</f>
        <v>0</v>
      </c>
      <c r="HJ143" s="474"/>
      <c r="HK143" s="474"/>
      <c r="HL143" s="474"/>
      <c r="HM143" s="474"/>
      <c r="HN143" s="472" t="b">
        <f>IF(ISNUMBER('Schedule 3'!HN599)=FALSE,FALSE,IF('Schedule 3'!$G597="",FALSE,TRUE))</f>
        <v>0</v>
      </c>
      <c r="HO143" s="474"/>
      <c r="HP143" s="474"/>
      <c r="HQ143" s="474"/>
      <c r="HR143" s="474"/>
      <c r="HS143" s="472" t="b">
        <f>IF(ISNUMBER('Schedule 3'!HS599)=FALSE,FALSE,IF('Schedule 3'!$G597="",FALSE,TRUE))</f>
        <v>0</v>
      </c>
      <c r="HT143" s="474"/>
      <c r="HU143" s="474"/>
      <c r="HV143" s="474"/>
      <c r="HW143" s="474"/>
      <c r="HX143" s="472" t="b">
        <f>IF(ISNUMBER('Schedule 3'!HX599)=FALSE,FALSE,IF('Schedule 3'!$G597="",FALSE,TRUE))</f>
        <v>0</v>
      </c>
      <c r="HY143" s="474"/>
      <c r="HZ143" s="474"/>
      <c r="IA143" s="474"/>
      <c r="IB143" s="474"/>
      <c r="IC143" s="472" t="b">
        <f>IF(ISNUMBER('Schedule 3'!IC599)=FALSE,FALSE,IF('Schedule 3'!$G597="",FALSE,TRUE))</f>
        <v>0</v>
      </c>
      <c r="ID143" s="474"/>
      <c r="IE143" s="474"/>
      <c r="IF143" s="474"/>
      <c r="IG143" s="474"/>
      <c r="IH143" s="472" t="b">
        <f>IF(ISNUMBER('Schedule 3'!IH599)=FALSE,FALSE,IF('Schedule 3'!$G597="",FALSE,TRUE))</f>
        <v>0</v>
      </c>
      <c r="II143" s="474"/>
      <c r="IJ143" s="474"/>
      <c r="IK143" s="474"/>
      <c r="IL143" s="474"/>
      <c r="IM143" s="472" t="b">
        <f>IF(ISNUMBER('Schedule 3'!IM599)=FALSE,FALSE,IF('Schedule 3'!$G597="",FALSE,TRUE))</f>
        <v>0</v>
      </c>
      <c r="IN143" s="474"/>
      <c r="IO143" s="474"/>
      <c r="IP143" s="474"/>
      <c r="IQ143" s="474"/>
      <c r="IR143" s="472" t="b">
        <f>IF(ISNUMBER('Schedule 3'!IR599)=FALSE,FALSE,IF('Schedule 3'!$G597="",FALSE,TRUE))</f>
        <v>0</v>
      </c>
      <c r="IS143" s="474"/>
      <c r="IT143" s="474"/>
      <c r="IU143" s="474"/>
      <c r="IV143" s="474"/>
      <c r="IW143" s="472" t="b">
        <f>IF(ISNUMBER('Schedule 3'!IW599)=FALSE,FALSE,IF('Schedule 3'!$G597="",FALSE,TRUE))</f>
        <v>0</v>
      </c>
      <c r="IX143" s="474"/>
      <c r="IY143" s="465"/>
      <c r="IZ143" s="78"/>
    </row>
    <row r="144" spans="2:260" x14ac:dyDescent="0.35">
      <c r="B144" s="469"/>
      <c r="C144" s="4" t="s">
        <v>705</v>
      </c>
      <c r="D144" s="470" t="s">
        <v>706</v>
      </c>
      <c r="E144" s="470"/>
      <c r="F144" s="471"/>
      <c r="G144" s="472"/>
      <c r="H144" s="473"/>
      <c r="I144" s="472"/>
      <c r="J144" s="471"/>
      <c r="K144" s="472"/>
      <c r="L144" s="472" t="b">
        <f>IF(ISNUMBER('Schedule 3'!L607)=FALSE,FALSE,IF('Schedule 3'!$G605="",FALSE,TRUE))</f>
        <v>0</v>
      </c>
      <c r="M144" s="474"/>
      <c r="N144" s="474"/>
      <c r="O144" s="474"/>
      <c r="P144" s="474"/>
      <c r="Q144" s="472" t="b">
        <f>IF(ISNUMBER('Schedule 3'!Q607)=FALSE,FALSE,IF('Schedule 3'!$G605="",FALSE,TRUE))</f>
        <v>0</v>
      </c>
      <c r="R144" s="474"/>
      <c r="S144" s="474"/>
      <c r="T144" s="474"/>
      <c r="U144" s="474"/>
      <c r="V144" s="472" t="b">
        <f>IF(ISNUMBER('Schedule 3'!V607)=FALSE,FALSE,IF('Schedule 3'!$G605="",FALSE,TRUE))</f>
        <v>0</v>
      </c>
      <c r="W144" s="474"/>
      <c r="X144" s="474"/>
      <c r="Y144" s="474"/>
      <c r="Z144" s="474"/>
      <c r="AA144" s="472" t="b">
        <f>IF(ISNUMBER('Schedule 3'!AA607)=FALSE,FALSE,IF('Schedule 3'!$G605="",FALSE,TRUE))</f>
        <v>0</v>
      </c>
      <c r="AB144" s="474"/>
      <c r="AC144" s="474"/>
      <c r="AD144" s="474"/>
      <c r="AE144" s="474"/>
      <c r="AF144" s="472" t="b">
        <f>IF(ISNUMBER('Schedule 3'!AF607)=FALSE,FALSE,IF('Schedule 3'!$G605="",FALSE,TRUE))</f>
        <v>0</v>
      </c>
      <c r="AG144" s="474"/>
      <c r="AH144" s="474"/>
      <c r="AI144" s="474"/>
      <c r="AJ144" s="474"/>
      <c r="AK144" s="472" t="b">
        <f>IF(ISNUMBER('Schedule 3'!AK607)=FALSE,FALSE,IF('Schedule 3'!$G605="",FALSE,TRUE))</f>
        <v>0</v>
      </c>
      <c r="AL144" s="474"/>
      <c r="AM144" s="474"/>
      <c r="AN144" s="474"/>
      <c r="AO144" s="474"/>
      <c r="AP144" s="472" t="b">
        <f>IF(ISNUMBER('Schedule 3'!AP607)=FALSE,FALSE,IF('Schedule 3'!$G605="",FALSE,TRUE))</f>
        <v>0</v>
      </c>
      <c r="AQ144" s="474"/>
      <c r="AR144" s="474"/>
      <c r="AS144" s="474"/>
      <c r="AT144" s="474"/>
      <c r="AU144" s="472" t="b">
        <f>IF(ISNUMBER('Schedule 3'!AU607)=FALSE,FALSE,IF('Schedule 3'!$G605="",FALSE,TRUE))</f>
        <v>0</v>
      </c>
      <c r="AV144" s="474"/>
      <c r="AW144" s="474"/>
      <c r="AX144" s="474"/>
      <c r="AY144" s="474"/>
      <c r="AZ144" s="472" t="b">
        <f>IF(ISNUMBER('Schedule 3'!AZ607)=FALSE,FALSE,IF('Schedule 3'!$G605="",FALSE,TRUE))</f>
        <v>0</v>
      </c>
      <c r="BA144" s="474"/>
      <c r="BB144" s="474"/>
      <c r="BC144" s="474"/>
      <c r="BD144" s="474"/>
      <c r="BE144" s="472" t="b">
        <f>IF(ISNUMBER('Schedule 3'!BE607)=FALSE,FALSE,IF('Schedule 3'!$G605="",FALSE,TRUE))</f>
        <v>0</v>
      </c>
      <c r="BF144" s="474"/>
      <c r="BG144" s="474"/>
      <c r="BH144" s="472"/>
      <c r="BI144" s="472"/>
      <c r="BJ144" s="472" t="b">
        <f>IF(ISNUMBER('Schedule 3'!BJ607)=FALSE,FALSE,IF('Schedule 3'!$G605="",FALSE,TRUE))</f>
        <v>0</v>
      </c>
      <c r="BK144" s="474"/>
      <c r="BL144" s="474"/>
      <c r="BM144" s="474"/>
      <c r="BN144" s="474"/>
      <c r="BO144" s="472" t="b">
        <f>IF(ISNUMBER('Schedule 3'!BO607)=FALSE,FALSE,IF('Schedule 3'!$G605="",FALSE,TRUE))</f>
        <v>0</v>
      </c>
      <c r="BP144" s="474"/>
      <c r="BQ144" s="474"/>
      <c r="BR144" s="474"/>
      <c r="BS144" s="474"/>
      <c r="BT144" s="472" t="b">
        <f>IF(ISNUMBER('Schedule 3'!BT607)=FALSE,FALSE,IF('Schedule 3'!$G605="",FALSE,TRUE))</f>
        <v>0</v>
      </c>
      <c r="BU144" s="474"/>
      <c r="BV144" s="474"/>
      <c r="BW144" s="474"/>
      <c r="BX144" s="474"/>
      <c r="BY144" s="472" t="b">
        <f>IF(ISNUMBER('Schedule 3'!BY607)=FALSE,FALSE,IF('Schedule 3'!$G605="",FALSE,TRUE))</f>
        <v>0</v>
      </c>
      <c r="BZ144" s="474"/>
      <c r="CA144" s="474"/>
      <c r="CB144" s="474"/>
      <c r="CC144" s="474"/>
      <c r="CD144" s="472" t="b">
        <f>IF(ISNUMBER('Schedule 3'!CD607)=FALSE,FALSE,IF('Schedule 3'!$G605="",FALSE,TRUE))</f>
        <v>0</v>
      </c>
      <c r="CE144" s="474"/>
      <c r="CF144" s="474"/>
      <c r="CG144" s="474"/>
      <c r="CH144" s="474"/>
      <c r="CI144" s="472" t="b">
        <f>IF(ISNUMBER('Schedule 3'!CI607)=FALSE,FALSE,IF('Schedule 3'!$G605="",FALSE,TRUE))</f>
        <v>0</v>
      </c>
      <c r="CJ144" s="474"/>
      <c r="CK144" s="474"/>
      <c r="CL144" s="474"/>
      <c r="CM144" s="474"/>
      <c r="CN144" s="472" t="b">
        <f>IF(ISNUMBER('Schedule 3'!CN607)=FALSE,FALSE,IF('Schedule 3'!$G605="",FALSE,TRUE))</f>
        <v>0</v>
      </c>
      <c r="CO144" s="474"/>
      <c r="CP144" s="474"/>
      <c r="CQ144" s="474"/>
      <c r="CR144" s="474"/>
      <c r="CS144" s="472" t="b">
        <f>IF(ISNUMBER('Schedule 3'!CS607)=FALSE,FALSE,IF('Schedule 3'!$G605="",FALSE,TRUE))</f>
        <v>0</v>
      </c>
      <c r="CT144" s="474"/>
      <c r="CU144" s="474"/>
      <c r="CV144" s="474"/>
      <c r="CW144" s="474"/>
      <c r="CX144" s="472" t="b">
        <f>IF(ISNUMBER('Schedule 3'!CX607)=FALSE,FALSE,IF('Schedule 3'!$G605="",FALSE,TRUE))</f>
        <v>0</v>
      </c>
      <c r="CY144" s="474"/>
      <c r="CZ144" s="474"/>
      <c r="DA144" s="474"/>
      <c r="DB144" s="474"/>
      <c r="DC144" s="472" t="b">
        <f>IF(ISNUMBER('Schedule 3'!DC607)=FALSE,FALSE,IF('Schedule 3'!$G605="",FALSE,TRUE))</f>
        <v>0</v>
      </c>
      <c r="DD144" s="474"/>
      <c r="DE144" s="474"/>
      <c r="DF144" s="472"/>
      <c r="DG144" s="472"/>
      <c r="DH144" s="472" t="b">
        <f>IF(ISNUMBER('Schedule 3'!DH607)=FALSE,FALSE,IF('Schedule 3'!$G605="",FALSE,TRUE))</f>
        <v>0</v>
      </c>
      <c r="DI144" s="474"/>
      <c r="DJ144" s="474"/>
      <c r="DK144" s="474"/>
      <c r="DL144" s="474"/>
      <c r="DM144" s="472" t="b">
        <f>IF(ISNUMBER('Schedule 3'!DM607)=FALSE,FALSE,IF('Schedule 3'!$G605="",FALSE,TRUE))</f>
        <v>0</v>
      </c>
      <c r="DN144" s="474"/>
      <c r="DO144" s="474"/>
      <c r="DP144" s="474"/>
      <c r="DQ144" s="474"/>
      <c r="DR144" s="472" t="b">
        <f>IF(ISNUMBER('Schedule 3'!DR607)=FALSE,FALSE,IF('Schedule 3'!$G605="",FALSE,TRUE))</f>
        <v>0</v>
      </c>
      <c r="DS144" s="474"/>
      <c r="DT144" s="474"/>
      <c r="DU144" s="474"/>
      <c r="DV144" s="474"/>
      <c r="DW144" s="472" t="b">
        <f>IF(ISNUMBER('Schedule 3'!DW607)=FALSE,FALSE,IF('Schedule 3'!$G605="",FALSE,TRUE))</f>
        <v>0</v>
      </c>
      <c r="DX144" s="474"/>
      <c r="DY144" s="474"/>
      <c r="DZ144" s="474"/>
      <c r="EA144" s="474"/>
      <c r="EB144" s="472" t="b">
        <f>IF(ISNUMBER('Schedule 3'!EB607)=FALSE,FALSE,IF('Schedule 3'!$G605="",FALSE,TRUE))</f>
        <v>0</v>
      </c>
      <c r="EC144" s="474"/>
      <c r="ED144" s="474"/>
      <c r="EE144" s="474"/>
      <c r="EF144" s="474"/>
      <c r="EG144" s="472" t="b">
        <f>IF(ISNUMBER('Schedule 3'!EG607)=FALSE,FALSE,IF('Schedule 3'!$G605="",FALSE,TRUE))</f>
        <v>0</v>
      </c>
      <c r="EH144" s="474"/>
      <c r="EI144" s="474"/>
      <c r="EJ144" s="474"/>
      <c r="EK144" s="474"/>
      <c r="EL144" s="472" t="b">
        <f>IF(ISNUMBER('Schedule 3'!EL607)=FALSE,FALSE,IF('Schedule 3'!$G605="",FALSE,TRUE))</f>
        <v>0</v>
      </c>
      <c r="EM144" s="474"/>
      <c r="EN144" s="474"/>
      <c r="EO144" s="474"/>
      <c r="EP144" s="474"/>
      <c r="EQ144" s="472" t="b">
        <f>IF(ISNUMBER('Schedule 3'!EQ607)=FALSE,FALSE,IF('Schedule 3'!$G605="",FALSE,TRUE))</f>
        <v>0</v>
      </c>
      <c r="ER144" s="474"/>
      <c r="ES144" s="474"/>
      <c r="ET144" s="474"/>
      <c r="EU144" s="474"/>
      <c r="EV144" s="472" t="b">
        <f>IF(ISNUMBER('Schedule 3'!EV607)=FALSE,FALSE,IF('Schedule 3'!$G605="",FALSE,TRUE))</f>
        <v>0</v>
      </c>
      <c r="EW144" s="474"/>
      <c r="EX144" s="474"/>
      <c r="EY144" s="474"/>
      <c r="EZ144" s="474"/>
      <c r="FA144" s="472" t="b">
        <f>IF(ISNUMBER('Schedule 3'!FA607)=FALSE,FALSE,IF('Schedule 3'!$G605="",FALSE,TRUE))</f>
        <v>0</v>
      </c>
      <c r="FB144" s="474"/>
      <c r="FC144" s="474"/>
      <c r="FD144" s="472"/>
      <c r="FE144" s="472"/>
      <c r="FF144" s="472" t="b">
        <f>IF(ISNUMBER('Schedule 3'!FF607)=FALSE,FALSE,IF('Schedule 3'!$G605="",FALSE,TRUE))</f>
        <v>0</v>
      </c>
      <c r="FG144" s="474"/>
      <c r="FH144" s="474"/>
      <c r="FI144" s="474"/>
      <c r="FJ144" s="474"/>
      <c r="FK144" s="472" t="b">
        <f>IF(ISNUMBER('Schedule 3'!FK607)=FALSE,FALSE,IF('Schedule 3'!$G605="",FALSE,TRUE))</f>
        <v>0</v>
      </c>
      <c r="FL144" s="474"/>
      <c r="FM144" s="474"/>
      <c r="FN144" s="474"/>
      <c r="FO144" s="474"/>
      <c r="FP144" s="472" t="b">
        <f>IF(ISNUMBER('Schedule 3'!FP607)=FALSE,FALSE,IF('Schedule 3'!$G605="",FALSE,TRUE))</f>
        <v>0</v>
      </c>
      <c r="FQ144" s="474"/>
      <c r="FR144" s="474"/>
      <c r="FS144" s="474"/>
      <c r="FT144" s="474"/>
      <c r="FU144" s="472" t="b">
        <f>IF(ISNUMBER('Schedule 3'!FU607)=FALSE,FALSE,IF('Schedule 3'!$G605="",FALSE,TRUE))</f>
        <v>0</v>
      </c>
      <c r="FV144" s="474"/>
      <c r="FW144" s="474"/>
      <c r="FX144" s="474"/>
      <c r="FY144" s="474"/>
      <c r="FZ144" s="472" t="b">
        <f>IF(ISNUMBER('Schedule 3'!FZ607)=FALSE,FALSE,IF('Schedule 3'!$G605="",FALSE,TRUE))</f>
        <v>0</v>
      </c>
      <c r="GA144" s="474"/>
      <c r="GB144" s="474"/>
      <c r="GC144" s="474"/>
      <c r="GD144" s="474"/>
      <c r="GE144" s="472" t="b">
        <f>IF(ISNUMBER('Schedule 3'!GE607)=FALSE,FALSE,IF('Schedule 3'!$G605="",FALSE,TRUE))</f>
        <v>0</v>
      </c>
      <c r="GF144" s="474"/>
      <c r="GG144" s="474"/>
      <c r="GH144" s="474"/>
      <c r="GI144" s="474"/>
      <c r="GJ144" s="472" t="b">
        <f>IF(ISNUMBER('Schedule 3'!GJ607)=FALSE,FALSE,IF('Schedule 3'!$G605="",FALSE,TRUE))</f>
        <v>0</v>
      </c>
      <c r="GK144" s="474"/>
      <c r="GL144" s="474"/>
      <c r="GM144" s="474"/>
      <c r="GN144" s="474"/>
      <c r="GO144" s="472" t="b">
        <f>IF(ISNUMBER('Schedule 3'!GO607)=FALSE,FALSE,IF('Schedule 3'!$G605="",FALSE,TRUE))</f>
        <v>0</v>
      </c>
      <c r="GP144" s="474"/>
      <c r="GQ144" s="474"/>
      <c r="GR144" s="474"/>
      <c r="GS144" s="474"/>
      <c r="GT144" s="472" t="b">
        <f>IF(ISNUMBER('Schedule 3'!GT607)=FALSE,FALSE,IF('Schedule 3'!$G605="",FALSE,TRUE))</f>
        <v>0</v>
      </c>
      <c r="GU144" s="474"/>
      <c r="GV144" s="474"/>
      <c r="GW144" s="474"/>
      <c r="GX144" s="474"/>
      <c r="GY144" s="472" t="b">
        <f>IF(ISNUMBER('Schedule 3'!GY607)=FALSE,FALSE,IF('Schedule 3'!$G605="",FALSE,TRUE))</f>
        <v>0</v>
      </c>
      <c r="GZ144" s="474"/>
      <c r="HA144" s="474"/>
      <c r="HB144" s="472"/>
      <c r="HC144" s="472"/>
      <c r="HD144" s="472" t="b">
        <f>IF(ISNUMBER('Schedule 3'!HD607)=FALSE,FALSE,IF('Schedule 3'!$G605="",FALSE,TRUE))</f>
        <v>0</v>
      </c>
      <c r="HE144" s="474"/>
      <c r="HF144" s="474"/>
      <c r="HG144" s="474"/>
      <c r="HH144" s="474"/>
      <c r="HI144" s="472" t="b">
        <f>IF(ISNUMBER('Schedule 3'!HI607)=FALSE,FALSE,IF('Schedule 3'!$G605="",FALSE,TRUE))</f>
        <v>0</v>
      </c>
      <c r="HJ144" s="474"/>
      <c r="HK144" s="474"/>
      <c r="HL144" s="474"/>
      <c r="HM144" s="474"/>
      <c r="HN144" s="472" t="b">
        <f>IF(ISNUMBER('Schedule 3'!HN607)=FALSE,FALSE,IF('Schedule 3'!$G605="",FALSE,TRUE))</f>
        <v>0</v>
      </c>
      <c r="HO144" s="474"/>
      <c r="HP144" s="474"/>
      <c r="HQ144" s="474"/>
      <c r="HR144" s="474"/>
      <c r="HS144" s="472" t="b">
        <f>IF(ISNUMBER('Schedule 3'!HS607)=FALSE,FALSE,IF('Schedule 3'!$G605="",FALSE,TRUE))</f>
        <v>0</v>
      </c>
      <c r="HT144" s="474"/>
      <c r="HU144" s="474"/>
      <c r="HV144" s="474"/>
      <c r="HW144" s="474"/>
      <c r="HX144" s="472" t="b">
        <f>IF(ISNUMBER('Schedule 3'!HX607)=FALSE,FALSE,IF('Schedule 3'!$G605="",FALSE,TRUE))</f>
        <v>0</v>
      </c>
      <c r="HY144" s="474"/>
      <c r="HZ144" s="474"/>
      <c r="IA144" s="474"/>
      <c r="IB144" s="474"/>
      <c r="IC144" s="472" t="b">
        <f>IF(ISNUMBER('Schedule 3'!IC607)=FALSE,FALSE,IF('Schedule 3'!$G605="",FALSE,TRUE))</f>
        <v>0</v>
      </c>
      <c r="ID144" s="474"/>
      <c r="IE144" s="474"/>
      <c r="IF144" s="474"/>
      <c r="IG144" s="474"/>
      <c r="IH144" s="472" t="b">
        <f>IF(ISNUMBER('Schedule 3'!IH607)=FALSE,FALSE,IF('Schedule 3'!$G605="",FALSE,TRUE))</f>
        <v>0</v>
      </c>
      <c r="II144" s="474"/>
      <c r="IJ144" s="474"/>
      <c r="IK144" s="474"/>
      <c r="IL144" s="474"/>
      <c r="IM144" s="472" t="b">
        <f>IF(ISNUMBER('Schedule 3'!IM607)=FALSE,FALSE,IF('Schedule 3'!$G605="",FALSE,TRUE))</f>
        <v>0</v>
      </c>
      <c r="IN144" s="474"/>
      <c r="IO144" s="474"/>
      <c r="IP144" s="474"/>
      <c r="IQ144" s="474"/>
      <c r="IR144" s="472" t="b">
        <f>IF(ISNUMBER('Schedule 3'!IR607)=FALSE,FALSE,IF('Schedule 3'!$G605="",FALSE,TRUE))</f>
        <v>0</v>
      </c>
      <c r="IS144" s="474"/>
      <c r="IT144" s="474"/>
      <c r="IU144" s="474"/>
      <c r="IV144" s="474"/>
      <c r="IW144" s="472" t="b">
        <f>IF(ISNUMBER('Schedule 3'!IW607)=FALSE,FALSE,IF('Schedule 3'!$G605="",FALSE,TRUE))</f>
        <v>0</v>
      </c>
      <c r="IX144" s="474"/>
      <c r="IY144" s="465"/>
      <c r="IZ144" s="78"/>
    </row>
    <row r="145" spans="2:260" x14ac:dyDescent="0.35">
      <c r="B145" s="469"/>
      <c r="C145" s="4" t="s">
        <v>710</v>
      </c>
      <c r="D145" s="470" t="s">
        <v>711</v>
      </c>
      <c r="E145" s="470"/>
      <c r="F145" s="471"/>
      <c r="G145" s="472"/>
      <c r="H145" s="473"/>
      <c r="I145" s="472"/>
      <c r="J145" s="471"/>
      <c r="K145" s="472"/>
      <c r="L145" s="472" t="b">
        <f>IF(ISNUMBER('Schedule 3'!L615)=FALSE,FALSE,IF('Schedule 3'!$G613="",FALSE,TRUE))</f>
        <v>0</v>
      </c>
      <c r="M145" s="474"/>
      <c r="N145" s="474"/>
      <c r="O145" s="474"/>
      <c r="P145" s="474"/>
      <c r="Q145" s="472" t="b">
        <f>IF(ISNUMBER('Schedule 3'!Q615)=FALSE,FALSE,IF('Schedule 3'!$G613="",FALSE,TRUE))</f>
        <v>0</v>
      </c>
      <c r="R145" s="474"/>
      <c r="S145" s="474"/>
      <c r="T145" s="474"/>
      <c r="U145" s="474"/>
      <c r="V145" s="472" t="b">
        <f>IF(ISNUMBER('Schedule 3'!V615)=FALSE,FALSE,IF('Schedule 3'!$G613="",FALSE,TRUE))</f>
        <v>0</v>
      </c>
      <c r="W145" s="474"/>
      <c r="X145" s="474"/>
      <c r="Y145" s="474"/>
      <c r="Z145" s="474"/>
      <c r="AA145" s="472" t="b">
        <f>IF(ISNUMBER('Schedule 3'!AA615)=FALSE,FALSE,IF('Schedule 3'!$G613="",FALSE,TRUE))</f>
        <v>0</v>
      </c>
      <c r="AB145" s="474"/>
      <c r="AC145" s="474"/>
      <c r="AD145" s="474"/>
      <c r="AE145" s="474"/>
      <c r="AF145" s="472" t="b">
        <f>IF(ISNUMBER('Schedule 3'!AF615)=FALSE,FALSE,IF('Schedule 3'!$G613="",FALSE,TRUE))</f>
        <v>0</v>
      </c>
      <c r="AG145" s="474"/>
      <c r="AH145" s="474"/>
      <c r="AI145" s="474"/>
      <c r="AJ145" s="474"/>
      <c r="AK145" s="472" t="b">
        <f>IF(ISNUMBER('Schedule 3'!AK615)=FALSE,FALSE,IF('Schedule 3'!$G613="",FALSE,TRUE))</f>
        <v>0</v>
      </c>
      <c r="AL145" s="474"/>
      <c r="AM145" s="474"/>
      <c r="AN145" s="474"/>
      <c r="AO145" s="474"/>
      <c r="AP145" s="472" t="b">
        <f>IF(ISNUMBER('Schedule 3'!AP615)=FALSE,FALSE,IF('Schedule 3'!$G613="",FALSE,TRUE))</f>
        <v>0</v>
      </c>
      <c r="AQ145" s="474"/>
      <c r="AR145" s="474"/>
      <c r="AS145" s="474"/>
      <c r="AT145" s="474"/>
      <c r="AU145" s="472" t="b">
        <f>IF(ISNUMBER('Schedule 3'!AU615)=FALSE,FALSE,IF('Schedule 3'!$G613="",FALSE,TRUE))</f>
        <v>0</v>
      </c>
      <c r="AV145" s="474"/>
      <c r="AW145" s="474"/>
      <c r="AX145" s="474"/>
      <c r="AY145" s="474"/>
      <c r="AZ145" s="472" t="b">
        <f>IF(ISNUMBER('Schedule 3'!AZ615)=FALSE,FALSE,IF('Schedule 3'!$G613="",FALSE,TRUE))</f>
        <v>0</v>
      </c>
      <c r="BA145" s="474"/>
      <c r="BB145" s="474"/>
      <c r="BC145" s="474"/>
      <c r="BD145" s="474"/>
      <c r="BE145" s="472" t="b">
        <f>IF(ISNUMBER('Schedule 3'!BE615)=FALSE,FALSE,IF('Schedule 3'!$G613="",FALSE,TRUE))</f>
        <v>0</v>
      </c>
      <c r="BF145" s="474"/>
      <c r="BG145" s="474"/>
      <c r="BH145" s="472"/>
      <c r="BI145" s="472"/>
      <c r="BJ145" s="472" t="b">
        <f>IF(ISNUMBER('Schedule 3'!BJ615)=FALSE,FALSE,IF('Schedule 3'!$G613="",FALSE,TRUE))</f>
        <v>0</v>
      </c>
      <c r="BK145" s="474"/>
      <c r="BL145" s="474"/>
      <c r="BM145" s="474"/>
      <c r="BN145" s="474"/>
      <c r="BO145" s="472" t="b">
        <f>IF(ISNUMBER('Schedule 3'!BO615)=FALSE,FALSE,IF('Schedule 3'!$G613="",FALSE,TRUE))</f>
        <v>0</v>
      </c>
      <c r="BP145" s="474"/>
      <c r="BQ145" s="474"/>
      <c r="BR145" s="474"/>
      <c r="BS145" s="474"/>
      <c r="BT145" s="472" t="b">
        <f>IF(ISNUMBER('Schedule 3'!BT615)=FALSE,FALSE,IF('Schedule 3'!$G613="",FALSE,TRUE))</f>
        <v>0</v>
      </c>
      <c r="BU145" s="474"/>
      <c r="BV145" s="474"/>
      <c r="BW145" s="474"/>
      <c r="BX145" s="474"/>
      <c r="BY145" s="472" t="b">
        <f>IF(ISNUMBER('Schedule 3'!BY615)=FALSE,FALSE,IF('Schedule 3'!$G613="",FALSE,TRUE))</f>
        <v>0</v>
      </c>
      <c r="BZ145" s="474"/>
      <c r="CA145" s="474"/>
      <c r="CB145" s="474"/>
      <c r="CC145" s="474"/>
      <c r="CD145" s="472" t="b">
        <f>IF(ISNUMBER('Schedule 3'!CD615)=FALSE,FALSE,IF('Schedule 3'!$G613="",FALSE,TRUE))</f>
        <v>0</v>
      </c>
      <c r="CE145" s="474"/>
      <c r="CF145" s="474"/>
      <c r="CG145" s="474"/>
      <c r="CH145" s="474"/>
      <c r="CI145" s="472" t="b">
        <f>IF(ISNUMBER('Schedule 3'!CI615)=FALSE,FALSE,IF('Schedule 3'!$G613="",FALSE,TRUE))</f>
        <v>0</v>
      </c>
      <c r="CJ145" s="474"/>
      <c r="CK145" s="474"/>
      <c r="CL145" s="474"/>
      <c r="CM145" s="474"/>
      <c r="CN145" s="472" t="b">
        <f>IF(ISNUMBER('Schedule 3'!CN615)=FALSE,FALSE,IF('Schedule 3'!$G613="",FALSE,TRUE))</f>
        <v>0</v>
      </c>
      <c r="CO145" s="474"/>
      <c r="CP145" s="474"/>
      <c r="CQ145" s="474"/>
      <c r="CR145" s="474"/>
      <c r="CS145" s="472" t="b">
        <f>IF(ISNUMBER('Schedule 3'!CS615)=FALSE,FALSE,IF('Schedule 3'!$G613="",FALSE,TRUE))</f>
        <v>0</v>
      </c>
      <c r="CT145" s="474"/>
      <c r="CU145" s="474"/>
      <c r="CV145" s="474"/>
      <c r="CW145" s="474"/>
      <c r="CX145" s="472" t="b">
        <f>IF(ISNUMBER('Schedule 3'!CX615)=FALSE,FALSE,IF('Schedule 3'!$G613="",FALSE,TRUE))</f>
        <v>0</v>
      </c>
      <c r="CY145" s="474"/>
      <c r="CZ145" s="474"/>
      <c r="DA145" s="474"/>
      <c r="DB145" s="474"/>
      <c r="DC145" s="472" t="b">
        <f>IF(ISNUMBER('Schedule 3'!DC615)=FALSE,FALSE,IF('Schedule 3'!$G613="",FALSE,TRUE))</f>
        <v>0</v>
      </c>
      <c r="DD145" s="474"/>
      <c r="DE145" s="474"/>
      <c r="DF145" s="472"/>
      <c r="DG145" s="472"/>
      <c r="DH145" s="472" t="b">
        <f>IF(ISNUMBER('Schedule 3'!DH615)=FALSE,FALSE,IF('Schedule 3'!$G613="",FALSE,TRUE))</f>
        <v>0</v>
      </c>
      <c r="DI145" s="474"/>
      <c r="DJ145" s="474"/>
      <c r="DK145" s="474"/>
      <c r="DL145" s="474"/>
      <c r="DM145" s="472" t="b">
        <f>IF(ISNUMBER('Schedule 3'!DM615)=FALSE,FALSE,IF('Schedule 3'!$G613="",FALSE,TRUE))</f>
        <v>0</v>
      </c>
      <c r="DN145" s="474"/>
      <c r="DO145" s="474"/>
      <c r="DP145" s="474"/>
      <c r="DQ145" s="474"/>
      <c r="DR145" s="472" t="b">
        <f>IF(ISNUMBER('Schedule 3'!DR615)=FALSE,FALSE,IF('Schedule 3'!$G613="",FALSE,TRUE))</f>
        <v>0</v>
      </c>
      <c r="DS145" s="474"/>
      <c r="DT145" s="474"/>
      <c r="DU145" s="474"/>
      <c r="DV145" s="474"/>
      <c r="DW145" s="472" t="b">
        <f>IF(ISNUMBER('Schedule 3'!DW615)=FALSE,FALSE,IF('Schedule 3'!$G613="",FALSE,TRUE))</f>
        <v>0</v>
      </c>
      <c r="DX145" s="474"/>
      <c r="DY145" s="474"/>
      <c r="DZ145" s="474"/>
      <c r="EA145" s="474"/>
      <c r="EB145" s="472" t="b">
        <f>IF(ISNUMBER('Schedule 3'!EB615)=FALSE,FALSE,IF('Schedule 3'!$G613="",FALSE,TRUE))</f>
        <v>0</v>
      </c>
      <c r="EC145" s="474"/>
      <c r="ED145" s="474"/>
      <c r="EE145" s="474"/>
      <c r="EF145" s="474"/>
      <c r="EG145" s="472" t="b">
        <f>IF(ISNUMBER('Schedule 3'!EG615)=FALSE,FALSE,IF('Schedule 3'!$G613="",FALSE,TRUE))</f>
        <v>0</v>
      </c>
      <c r="EH145" s="474"/>
      <c r="EI145" s="474"/>
      <c r="EJ145" s="474"/>
      <c r="EK145" s="474"/>
      <c r="EL145" s="472" t="b">
        <f>IF(ISNUMBER('Schedule 3'!EL615)=FALSE,FALSE,IF('Schedule 3'!$G613="",FALSE,TRUE))</f>
        <v>0</v>
      </c>
      <c r="EM145" s="474"/>
      <c r="EN145" s="474"/>
      <c r="EO145" s="474"/>
      <c r="EP145" s="474"/>
      <c r="EQ145" s="472" t="b">
        <f>IF(ISNUMBER('Schedule 3'!EQ615)=FALSE,FALSE,IF('Schedule 3'!$G613="",FALSE,TRUE))</f>
        <v>0</v>
      </c>
      <c r="ER145" s="474"/>
      <c r="ES145" s="474"/>
      <c r="ET145" s="474"/>
      <c r="EU145" s="474"/>
      <c r="EV145" s="472" t="b">
        <f>IF(ISNUMBER('Schedule 3'!EV615)=FALSE,FALSE,IF('Schedule 3'!$G613="",FALSE,TRUE))</f>
        <v>0</v>
      </c>
      <c r="EW145" s="474"/>
      <c r="EX145" s="474"/>
      <c r="EY145" s="474"/>
      <c r="EZ145" s="474"/>
      <c r="FA145" s="472" t="b">
        <f>IF(ISNUMBER('Schedule 3'!FA615)=FALSE,FALSE,IF('Schedule 3'!$G613="",FALSE,TRUE))</f>
        <v>0</v>
      </c>
      <c r="FB145" s="474"/>
      <c r="FC145" s="474"/>
      <c r="FD145" s="472"/>
      <c r="FE145" s="472"/>
      <c r="FF145" s="472" t="b">
        <f>IF(ISNUMBER('Schedule 3'!FF615)=FALSE,FALSE,IF('Schedule 3'!$G613="",FALSE,TRUE))</f>
        <v>0</v>
      </c>
      <c r="FG145" s="474"/>
      <c r="FH145" s="474"/>
      <c r="FI145" s="474"/>
      <c r="FJ145" s="474"/>
      <c r="FK145" s="472" t="b">
        <f>IF(ISNUMBER('Schedule 3'!FK615)=FALSE,FALSE,IF('Schedule 3'!$G613="",FALSE,TRUE))</f>
        <v>0</v>
      </c>
      <c r="FL145" s="474"/>
      <c r="FM145" s="474"/>
      <c r="FN145" s="474"/>
      <c r="FO145" s="474"/>
      <c r="FP145" s="472" t="b">
        <f>IF(ISNUMBER('Schedule 3'!FP615)=FALSE,FALSE,IF('Schedule 3'!$G613="",FALSE,TRUE))</f>
        <v>0</v>
      </c>
      <c r="FQ145" s="474"/>
      <c r="FR145" s="474"/>
      <c r="FS145" s="474"/>
      <c r="FT145" s="474"/>
      <c r="FU145" s="472" t="b">
        <f>IF(ISNUMBER('Schedule 3'!FU615)=FALSE,FALSE,IF('Schedule 3'!$G613="",FALSE,TRUE))</f>
        <v>0</v>
      </c>
      <c r="FV145" s="474"/>
      <c r="FW145" s="474"/>
      <c r="FX145" s="474"/>
      <c r="FY145" s="474"/>
      <c r="FZ145" s="472" t="b">
        <f>IF(ISNUMBER('Schedule 3'!FZ615)=FALSE,FALSE,IF('Schedule 3'!$G613="",FALSE,TRUE))</f>
        <v>0</v>
      </c>
      <c r="GA145" s="474"/>
      <c r="GB145" s="474"/>
      <c r="GC145" s="474"/>
      <c r="GD145" s="474"/>
      <c r="GE145" s="472" t="b">
        <f>IF(ISNUMBER('Schedule 3'!GE615)=FALSE,FALSE,IF('Schedule 3'!$G613="",FALSE,TRUE))</f>
        <v>0</v>
      </c>
      <c r="GF145" s="474"/>
      <c r="GG145" s="474"/>
      <c r="GH145" s="474"/>
      <c r="GI145" s="474"/>
      <c r="GJ145" s="472" t="b">
        <f>IF(ISNUMBER('Schedule 3'!GJ615)=FALSE,FALSE,IF('Schedule 3'!$G613="",FALSE,TRUE))</f>
        <v>0</v>
      </c>
      <c r="GK145" s="474"/>
      <c r="GL145" s="474"/>
      <c r="GM145" s="474"/>
      <c r="GN145" s="474"/>
      <c r="GO145" s="472" t="b">
        <f>IF(ISNUMBER('Schedule 3'!GO615)=FALSE,FALSE,IF('Schedule 3'!$G613="",FALSE,TRUE))</f>
        <v>0</v>
      </c>
      <c r="GP145" s="474"/>
      <c r="GQ145" s="474"/>
      <c r="GR145" s="474"/>
      <c r="GS145" s="474"/>
      <c r="GT145" s="472" t="b">
        <f>IF(ISNUMBER('Schedule 3'!GT615)=FALSE,FALSE,IF('Schedule 3'!$G613="",FALSE,TRUE))</f>
        <v>0</v>
      </c>
      <c r="GU145" s="474"/>
      <c r="GV145" s="474"/>
      <c r="GW145" s="474"/>
      <c r="GX145" s="474"/>
      <c r="GY145" s="472" t="b">
        <f>IF(ISNUMBER('Schedule 3'!GY615)=FALSE,FALSE,IF('Schedule 3'!$G613="",FALSE,TRUE))</f>
        <v>0</v>
      </c>
      <c r="GZ145" s="474"/>
      <c r="HA145" s="474"/>
      <c r="HB145" s="472"/>
      <c r="HC145" s="472"/>
      <c r="HD145" s="472" t="b">
        <f>IF(ISNUMBER('Schedule 3'!HD615)=FALSE,FALSE,IF('Schedule 3'!$G613="",FALSE,TRUE))</f>
        <v>0</v>
      </c>
      <c r="HE145" s="474"/>
      <c r="HF145" s="474"/>
      <c r="HG145" s="474"/>
      <c r="HH145" s="474"/>
      <c r="HI145" s="472" t="b">
        <f>IF(ISNUMBER('Schedule 3'!HI615)=FALSE,FALSE,IF('Schedule 3'!$G613="",FALSE,TRUE))</f>
        <v>0</v>
      </c>
      <c r="HJ145" s="474"/>
      <c r="HK145" s="474"/>
      <c r="HL145" s="474"/>
      <c r="HM145" s="474"/>
      <c r="HN145" s="472" t="b">
        <f>IF(ISNUMBER('Schedule 3'!HN615)=FALSE,FALSE,IF('Schedule 3'!$G613="",FALSE,TRUE))</f>
        <v>0</v>
      </c>
      <c r="HO145" s="474"/>
      <c r="HP145" s="474"/>
      <c r="HQ145" s="474"/>
      <c r="HR145" s="474"/>
      <c r="HS145" s="472" t="b">
        <f>IF(ISNUMBER('Schedule 3'!HS615)=FALSE,FALSE,IF('Schedule 3'!$G613="",FALSE,TRUE))</f>
        <v>0</v>
      </c>
      <c r="HT145" s="474"/>
      <c r="HU145" s="474"/>
      <c r="HV145" s="474"/>
      <c r="HW145" s="474"/>
      <c r="HX145" s="472" t="b">
        <f>IF(ISNUMBER('Schedule 3'!HX615)=FALSE,FALSE,IF('Schedule 3'!$G613="",FALSE,TRUE))</f>
        <v>0</v>
      </c>
      <c r="HY145" s="474"/>
      <c r="HZ145" s="474"/>
      <c r="IA145" s="474"/>
      <c r="IB145" s="474"/>
      <c r="IC145" s="472" t="b">
        <f>IF(ISNUMBER('Schedule 3'!IC615)=FALSE,FALSE,IF('Schedule 3'!$G613="",FALSE,TRUE))</f>
        <v>0</v>
      </c>
      <c r="ID145" s="474"/>
      <c r="IE145" s="474"/>
      <c r="IF145" s="474"/>
      <c r="IG145" s="474"/>
      <c r="IH145" s="472" t="b">
        <f>IF(ISNUMBER('Schedule 3'!IH615)=FALSE,FALSE,IF('Schedule 3'!$G613="",FALSE,TRUE))</f>
        <v>0</v>
      </c>
      <c r="II145" s="474"/>
      <c r="IJ145" s="474"/>
      <c r="IK145" s="474"/>
      <c r="IL145" s="474"/>
      <c r="IM145" s="472" t="b">
        <f>IF(ISNUMBER('Schedule 3'!IM615)=FALSE,FALSE,IF('Schedule 3'!$G613="",FALSE,TRUE))</f>
        <v>0</v>
      </c>
      <c r="IN145" s="474"/>
      <c r="IO145" s="474"/>
      <c r="IP145" s="474"/>
      <c r="IQ145" s="474"/>
      <c r="IR145" s="472" t="b">
        <f>IF(ISNUMBER('Schedule 3'!IR615)=FALSE,FALSE,IF('Schedule 3'!$G613="",FALSE,TRUE))</f>
        <v>0</v>
      </c>
      <c r="IS145" s="474"/>
      <c r="IT145" s="474"/>
      <c r="IU145" s="474"/>
      <c r="IV145" s="474"/>
      <c r="IW145" s="472" t="b">
        <f>IF(ISNUMBER('Schedule 3'!IW615)=FALSE,FALSE,IF('Schedule 3'!$G613="",FALSE,TRUE))</f>
        <v>0</v>
      </c>
      <c r="IX145" s="474"/>
      <c r="IY145" s="465"/>
      <c r="IZ145" s="78"/>
    </row>
    <row r="146" spans="2:260" x14ac:dyDescent="0.35">
      <c r="B146" s="469"/>
      <c r="C146" s="4" t="s">
        <v>715</v>
      </c>
      <c r="D146" s="470" t="s">
        <v>716</v>
      </c>
      <c r="E146" s="470"/>
      <c r="F146" s="471"/>
      <c r="G146" s="472"/>
      <c r="H146" s="473"/>
      <c r="I146" s="472"/>
      <c r="J146" s="471"/>
      <c r="K146" s="472"/>
      <c r="L146" s="472" t="b">
        <f>IF(ISNUMBER('Schedule 3'!L623)=FALSE,FALSE,IF('Schedule 3'!$G621="",FALSE,TRUE))</f>
        <v>0</v>
      </c>
      <c r="M146" s="474"/>
      <c r="N146" s="474"/>
      <c r="O146" s="474"/>
      <c r="P146" s="474"/>
      <c r="Q146" s="472" t="b">
        <f>IF(ISNUMBER('Schedule 3'!Q623)=FALSE,FALSE,IF('Schedule 3'!$G621="",FALSE,TRUE))</f>
        <v>0</v>
      </c>
      <c r="R146" s="474"/>
      <c r="S146" s="474"/>
      <c r="T146" s="474"/>
      <c r="U146" s="474"/>
      <c r="V146" s="472" t="b">
        <f>IF(ISNUMBER('Schedule 3'!V623)=FALSE,FALSE,IF('Schedule 3'!$G621="",FALSE,TRUE))</f>
        <v>0</v>
      </c>
      <c r="W146" s="474"/>
      <c r="X146" s="474"/>
      <c r="Y146" s="474"/>
      <c r="Z146" s="474"/>
      <c r="AA146" s="472" t="b">
        <f>IF(ISNUMBER('Schedule 3'!AA623)=FALSE,FALSE,IF('Schedule 3'!$G621="",FALSE,TRUE))</f>
        <v>0</v>
      </c>
      <c r="AB146" s="474"/>
      <c r="AC146" s="474"/>
      <c r="AD146" s="474"/>
      <c r="AE146" s="474"/>
      <c r="AF146" s="472" t="b">
        <f>IF(ISNUMBER('Schedule 3'!AF623)=FALSE,FALSE,IF('Schedule 3'!$G621="",FALSE,TRUE))</f>
        <v>0</v>
      </c>
      <c r="AG146" s="474"/>
      <c r="AH146" s="474"/>
      <c r="AI146" s="474"/>
      <c r="AJ146" s="474"/>
      <c r="AK146" s="472" t="b">
        <f>IF(ISNUMBER('Schedule 3'!AK623)=FALSE,FALSE,IF('Schedule 3'!$G621="",FALSE,TRUE))</f>
        <v>0</v>
      </c>
      <c r="AL146" s="474"/>
      <c r="AM146" s="474"/>
      <c r="AN146" s="474"/>
      <c r="AO146" s="474"/>
      <c r="AP146" s="472" t="b">
        <f>IF(ISNUMBER('Schedule 3'!AP623)=FALSE,FALSE,IF('Schedule 3'!$G621="",FALSE,TRUE))</f>
        <v>0</v>
      </c>
      <c r="AQ146" s="474"/>
      <c r="AR146" s="474"/>
      <c r="AS146" s="474"/>
      <c r="AT146" s="474"/>
      <c r="AU146" s="472" t="b">
        <f>IF(ISNUMBER('Schedule 3'!AU623)=FALSE,FALSE,IF('Schedule 3'!$G621="",FALSE,TRUE))</f>
        <v>0</v>
      </c>
      <c r="AV146" s="474"/>
      <c r="AW146" s="474"/>
      <c r="AX146" s="474"/>
      <c r="AY146" s="474"/>
      <c r="AZ146" s="472" t="b">
        <f>IF(ISNUMBER('Schedule 3'!AZ623)=FALSE,FALSE,IF('Schedule 3'!$G621="",FALSE,TRUE))</f>
        <v>0</v>
      </c>
      <c r="BA146" s="474"/>
      <c r="BB146" s="474"/>
      <c r="BC146" s="474"/>
      <c r="BD146" s="474"/>
      <c r="BE146" s="472" t="b">
        <f>IF(ISNUMBER('Schedule 3'!BE623)=FALSE,FALSE,IF('Schedule 3'!$G621="",FALSE,TRUE))</f>
        <v>0</v>
      </c>
      <c r="BF146" s="474"/>
      <c r="BG146" s="474"/>
      <c r="BH146" s="472"/>
      <c r="BI146" s="472"/>
      <c r="BJ146" s="472" t="b">
        <f>IF(ISNUMBER('Schedule 3'!BJ623)=FALSE,FALSE,IF('Schedule 3'!$G621="",FALSE,TRUE))</f>
        <v>0</v>
      </c>
      <c r="BK146" s="474"/>
      <c r="BL146" s="474"/>
      <c r="BM146" s="474"/>
      <c r="BN146" s="474"/>
      <c r="BO146" s="472" t="b">
        <f>IF(ISNUMBER('Schedule 3'!BO623)=FALSE,FALSE,IF('Schedule 3'!$G621="",FALSE,TRUE))</f>
        <v>0</v>
      </c>
      <c r="BP146" s="474"/>
      <c r="BQ146" s="474"/>
      <c r="BR146" s="474"/>
      <c r="BS146" s="474"/>
      <c r="BT146" s="472" t="b">
        <f>IF(ISNUMBER('Schedule 3'!BT623)=FALSE,FALSE,IF('Schedule 3'!$G621="",FALSE,TRUE))</f>
        <v>0</v>
      </c>
      <c r="BU146" s="474"/>
      <c r="BV146" s="474"/>
      <c r="BW146" s="474"/>
      <c r="BX146" s="474"/>
      <c r="BY146" s="472" t="b">
        <f>IF(ISNUMBER('Schedule 3'!BY623)=FALSE,FALSE,IF('Schedule 3'!$G621="",FALSE,TRUE))</f>
        <v>0</v>
      </c>
      <c r="BZ146" s="474"/>
      <c r="CA146" s="474"/>
      <c r="CB146" s="474"/>
      <c r="CC146" s="474"/>
      <c r="CD146" s="472" t="b">
        <f>IF(ISNUMBER('Schedule 3'!CD623)=FALSE,FALSE,IF('Schedule 3'!$G621="",FALSE,TRUE))</f>
        <v>0</v>
      </c>
      <c r="CE146" s="474"/>
      <c r="CF146" s="474"/>
      <c r="CG146" s="474"/>
      <c r="CH146" s="474"/>
      <c r="CI146" s="472" t="b">
        <f>IF(ISNUMBER('Schedule 3'!CI623)=FALSE,FALSE,IF('Schedule 3'!$G621="",FALSE,TRUE))</f>
        <v>0</v>
      </c>
      <c r="CJ146" s="474"/>
      <c r="CK146" s="474"/>
      <c r="CL146" s="474"/>
      <c r="CM146" s="474"/>
      <c r="CN146" s="472" t="b">
        <f>IF(ISNUMBER('Schedule 3'!CN623)=FALSE,FALSE,IF('Schedule 3'!$G621="",FALSE,TRUE))</f>
        <v>0</v>
      </c>
      <c r="CO146" s="474"/>
      <c r="CP146" s="474"/>
      <c r="CQ146" s="474"/>
      <c r="CR146" s="474"/>
      <c r="CS146" s="472" t="b">
        <f>IF(ISNUMBER('Schedule 3'!CS623)=FALSE,FALSE,IF('Schedule 3'!$G621="",FALSE,TRUE))</f>
        <v>0</v>
      </c>
      <c r="CT146" s="474"/>
      <c r="CU146" s="474"/>
      <c r="CV146" s="474"/>
      <c r="CW146" s="474"/>
      <c r="CX146" s="472" t="b">
        <f>IF(ISNUMBER('Schedule 3'!CX623)=FALSE,FALSE,IF('Schedule 3'!$G621="",FALSE,TRUE))</f>
        <v>0</v>
      </c>
      <c r="CY146" s="474"/>
      <c r="CZ146" s="474"/>
      <c r="DA146" s="474"/>
      <c r="DB146" s="474"/>
      <c r="DC146" s="472" t="b">
        <f>IF(ISNUMBER('Schedule 3'!DC623)=FALSE,FALSE,IF('Schedule 3'!$G621="",FALSE,TRUE))</f>
        <v>0</v>
      </c>
      <c r="DD146" s="474"/>
      <c r="DE146" s="474"/>
      <c r="DF146" s="472"/>
      <c r="DG146" s="472"/>
      <c r="DH146" s="472" t="b">
        <f>IF(ISNUMBER('Schedule 3'!DH623)=FALSE,FALSE,IF('Schedule 3'!$G621="",FALSE,TRUE))</f>
        <v>0</v>
      </c>
      <c r="DI146" s="474"/>
      <c r="DJ146" s="474"/>
      <c r="DK146" s="474"/>
      <c r="DL146" s="474"/>
      <c r="DM146" s="472" t="b">
        <f>IF(ISNUMBER('Schedule 3'!DM623)=FALSE,FALSE,IF('Schedule 3'!$G621="",FALSE,TRUE))</f>
        <v>0</v>
      </c>
      <c r="DN146" s="474"/>
      <c r="DO146" s="474"/>
      <c r="DP146" s="474"/>
      <c r="DQ146" s="474"/>
      <c r="DR146" s="472" t="b">
        <f>IF(ISNUMBER('Schedule 3'!DR623)=FALSE,FALSE,IF('Schedule 3'!$G621="",FALSE,TRUE))</f>
        <v>0</v>
      </c>
      <c r="DS146" s="474"/>
      <c r="DT146" s="474"/>
      <c r="DU146" s="474"/>
      <c r="DV146" s="474"/>
      <c r="DW146" s="472" t="b">
        <f>IF(ISNUMBER('Schedule 3'!DW623)=FALSE,FALSE,IF('Schedule 3'!$G621="",FALSE,TRUE))</f>
        <v>0</v>
      </c>
      <c r="DX146" s="474"/>
      <c r="DY146" s="474"/>
      <c r="DZ146" s="474"/>
      <c r="EA146" s="474"/>
      <c r="EB146" s="472" t="b">
        <f>IF(ISNUMBER('Schedule 3'!EB623)=FALSE,FALSE,IF('Schedule 3'!$G621="",FALSE,TRUE))</f>
        <v>0</v>
      </c>
      <c r="EC146" s="474"/>
      <c r="ED146" s="474"/>
      <c r="EE146" s="474"/>
      <c r="EF146" s="474"/>
      <c r="EG146" s="472" t="b">
        <f>IF(ISNUMBER('Schedule 3'!EG623)=FALSE,FALSE,IF('Schedule 3'!$G621="",FALSE,TRUE))</f>
        <v>0</v>
      </c>
      <c r="EH146" s="474"/>
      <c r="EI146" s="474"/>
      <c r="EJ146" s="474"/>
      <c r="EK146" s="474"/>
      <c r="EL146" s="472" t="b">
        <f>IF(ISNUMBER('Schedule 3'!EL623)=FALSE,FALSE,IF('Schedule 3'!$G621="",FALSE,TRUE))</f>
        <v>0</v>
      </c>
      <c r="EM146" s="474"/>
      <c r="EN146" s="474"/>
      <c r="EO146" s="474"/>
      <c r="EP146" s="474"/>
      <c r="EQ146" s="472" t="b">
        <f>IF(ISNUMBER('Schedule 3'!EQ623)=FALSE,FALSE,IF('Schedule 3'!$G621="",FALSE,TRUE))</f>
        <v>0</v>
      </c>
      <c r="ER146" s="474"/>
      <c r="ES146" s="474"/>
      <c r="ET146" s="474"/>
      <c r="EU146" s="474"/>
      <c r="EV146" s="472" t="b">
        <f>IF(ISNUMBER('Schedule 3'!EV623)=FALSE,FALSE,IF('Schedule 3'!$G621="",FALSE,TRUE))</f>
        <v>0</v>
      </c>
      <c r="EW146" s="474"/>
      <c r="EX146" s="474"/>
      <c r="EY146" s="474"/>
      <c r="EZ146" s="474"/>
      <c r="FA146" s="472" t="b">
        <f>IF(ISNUMBER('Schedule 3'!FA623)=FALSE,FALSE,IF('Schedule 3'!$G621="",FALSE,TRUE))</f>
        <v>0</v>
      </c>
      <c r="FB146" s="474"/>
      <c r="FC146" s="474"/>
      <c r="FD146" s="472"/>
      <c r="FE146" s="472"/>
      <c r="FF146" s="472" t="b">
        <f>IF(ISNUMBER('Schedule 3'!FF623)=FALSE,FALSE,IF('Schedule 3'!$G621="",FALSE,TRUE))</f>
        <v>0</v>
      </c>
      <c r="FG146" s="474"/>
      <c r="FH146" s="474"/>
      <c r="FI146" s="474"/>
      <c r="FJ146" s="474"/>
      <c r="FK146" s="472" t="b">
        <f>IF(ISNUMBER('Schedule 3'!FK623)=FALSE,FALSE,IF('Schedule 3'!$G621="",FALSE,TRUE))</f>
        <v>0</v>
      </c>
      <c r="FL146" s="474"/>
      <c r="FM146" s="474"/>
      <c r="FN146" s="474"/>
      <c r="FO146" s="474"/>
      <c r="FP146" s="472" t="b">
        <f>IF(ISNUMBER('Schedule 3'!FP623)=FALSE,FALSE,IF('Schedule 3'!$G621="",FALSE,TRUE))</f>
        <v>0</v>
      </c>
      <c r="FQ146" s="474"/>
      <c r="FR146" s="474"/>
      <c r="FS146" s="474"/>
      <c r="FT146" s="474"/>
      <c r="FU146" s="472" t="b">
        <f>IF(ISNUMBER('Schedule 3'!FU623)=FALSE,FALSE,IF('Schedule 3'!$G621="",FALSE,TRUE))</f>
        <v>0</v>
      </c>
      <c r="FV146" s="474"/>
      <c r="FW146" s="474"/>
      <c r="FX146" s="474"/>
      <c r="FY146" s="474"/>
      <c r="FZ146" s="472" t="b">
        <f>IF(ISNUMBER('Schedule 3'!FZ623)=FALSE,FALSE,IF('Schedule 3'!$G621="",FALSE,TRUE))</f>
        <v>0</v>
      </c>
      <c r="GA146" s="474"/>
      <c r="GB146" s="474"/>
      <c r="GC146" s="474"/>
      <c r="GD146" s="474"/>
      <c r="GE146" s="472" t="b">
        <f>IF(ISNUMBER('Schedule 3'!GE623)=FALSE,FALSE,IF('Schedule 3'!$G621="",FALSE,TRUE))</f>
        <v>0</v>
      </c>
      <c r="GF146" s="474"/>
      <c r="GG146" s="474"/>
      <c r="GH146" s="474"/>
      <c r="GI146" s="474"/>
      <c r="GJ146" s="472" t="b">
        <f>IF(ISNUMBER('Schedule 3'!GJ623)=FALSE,FALSE,IF('Schedule 3'!$G621="",FALSE,TRUE))</f>
        <v>0</v>
      </c>
      <c r="GK146" s="474"/>
      <c r="GL146" s="474"/>
      <c r="GM146" s="474"/>
      <c r="GN146" s="474"/>
      <c r="GO146" s="472" t="b">
        <f>IF(ISNUMBER('Schedule 3'!GO623)=FALSE,FALSE,IF('Schedule 3'!$G621="",FALSE,TRUE))</f>
        <v>0</v>
      </c>
      <c r="GP146" s="474"/>
      <c r="GQ146" s="474"/>
      <c r="GR146" s="474"/>
      <c r="GS146" s="474"/>
      <c r="GT146" s="472" t="b">
        <f>IF(ISNUMBER('Schedule 3'!GT623)=FALSE,FALSE,IF('Schedule 3'!$G621="",FALSE,TRUE))</f>
        <v>0</v>
      </c>
      <c r="GU146" s="474"/>
      <c r="GV146" s="474"/>
      <c r="GW146" s="474"/>
      <c r="GX146" s="474"/>
      <c r="GY146" s="472" t="b">
        <f>IF(ISNUMBER('Schedule 3'!GY623)=FALSE,FALSE,IF('Schedule 3'!$G621="",FALSE,TRUE))</f>
        <v>0</v>
      </c>
      <c r="GZ146" s="474"/>
      <c r="HA146" s="474"/>
      <c r="HB146" s="472"/>
      <c r="HC146" s="472"/>
      <c r="HD146" s="472" t="b">
        <f>IF(ISNUMBER('Schedule 3'!HD623)=FALSE,FALSE,IF('Schedule 3'!$G621="",FALSE,TRUE))</f>
        <v>0</v>
      </c>
      <c r="HE146" s="474"/>
      <c r="HF146" s="474"/>
      <c r="HG146" s="474"/>
      <c r="HH146" s="474"/>
      <c r="HI146" s="472" t="b">
        <f>IF(ISNUMBER('Schedule 3'!HI623)=FALSE,FALSE,IF('Schedule 3'!$G621="",FALSE,TRUE))</f>
        <v>0</v>
      </c>
      <c r="HJ146" s="474"/>
      <c r="HK146" s="474"/>
      <c r="HL146" s="474"/>
      <c r="HM146" s="474"/>
      <c r="HN146" s="472" t="b">
        <f>IF(ISNUMBER('Schedule 3'!HN623)=FALSE,FALSE,IF('Schedule 3'!$G621="",FALSE,TRUE))</f>
        <v>0</v>
      </c>
      <c r="HO146" s="474"/>
      <c r="HP146" s="474"/>
      <c r="HQ146" s="474"/>
      <c r="HR146" s="474"/>
      <c r="HS146" s="472" t="b">
        <f>IF(ISNUMBER('Schedule 3'!HS623)=FALSE,FALSE,IF('Schedule 3'!$G621="",FALSE,TRUE))</f>
        <v>0</v>
      </c>
      <c r="HT146" s="474"/>
      <c r="HU146" s="474"/>
      <c r="HV146" s="474"/>
      <c r="HW146" s="474"/>
      <c r="HX146" s="472" t="b">
        <f>IF(ISNUMBER('Schedule 3'!HX623)=FALSE,FALSE,IF('Schedule 3'!$G621="",FALSE,TRUE))</f>
        <v>0</v>
      </c>
      <c r="HY146" s="474"/>
      <c r="HZ146" s="474"/>
      <c r="IA146" s="474"/>
      <c r="IB146" s="474"/>
      <c r="IC146" s="472" t="b">
        <f>IF(ISNUMBER('Schedule 3'!IC623)=FALSE,FALSE,IF('Schedule 3'!$G621="",FALSE,TRUE))</f>
        <v>0</v>
      </c>
      <c r="ID146" s="474"/>
      <c r="IE146" s="474"/>
      <c r="IF146" s="474"/>
      <c r="IG146" s="474"/>
      <c r="IH146" s="472" t="b">
        <f>IF(ISNUMBER('Schedule 3'!IH623)=FALSE,FALSE,IF('Schedule 3'!$G621="",FALSE,TRUE))</f>
        <v>0</v>
      </c>
      <c r="II146" s="474"/>
      <c r="IJ146" s="474"/>
      <c r="IK146" s="474"/>
      <c r="IL146" s="474"/>
      <c r="IM146" s="472" t="b">
        <f>IF(ISNUMBER('Schedule 3'!IM623)=FALSE,FALSE,IF('Schedule 3'!$G621="",FALSE,TRUE))</f>
        <v>0</v>
      </c>
      <c r="IN146" s="474"/>
      <c r="IO146" s="474"/>
      <c r="IP146" s="474"/>
      <c r="IQ146" s="474"/>
      <c r="IR146" s="472" t="b">
        <f>IF(ISNUMBER('Schedule 3'!IR623)=FALSE,FALSE,IF('Schedule 3'!$G621="",FALSE,TRUE))</f>
        <v>0</v>
      </c>
      <c r="IS146" s="474"/>
      <c r="IT146" s="474"/>
      <c r="IU146" s="474"/>
      <c r="IV146" s="474"/>
      <c r="IW146" s="472" t="b">
        <f>IF(ISNUMBER('Schedule 3'!IW623)=FALSE,FALSE,IF('Schedule 3'!$G621="",FALSE,TRUE))</f>
        <v>0</v>
      </c>
      <c r="IX146" s="474"/>
      <c r="IY146" s="465"/>
      <c r="IZ146" s="78"/>
    </row>
    <row r="147" spans="2:260" x14ac:dyDescent="0.35">
      <c r="B147" s="469"/>
      <c r="C147" s="4" t="s">
        <v>720</v>
      </c>
      <c r="D147" s="470" t="s">
        <v>721</v>
      </c>
      <c r="E147" s="470"/>
      <c r="F147" s="471"/>
      <c r="G147" s="472"/>
      <c r="H147" s="473"/>
      <c r="I147" s="472"/>
      <c r="J147" s="471"/>
      <c r="K147" s="472"/>
      <c r="L147" s="472" t="b">
        <f>IF(ISNUMBER('Schedule 3'!L631)=FALSE,FALSE,IF('Schedule 3'!$G629="",FALSE,TRUE))</f>
        <v>0</v>
      </c>
      <c r="M147" s="474"/>
      <c r="N147" s="474"/>
      <c r="O147" s="474"/>
      <c r="P147" s="474"/>
      <c r="Q147" s="472" t="b">
        <f>IF(ISNUMBER('Schedule 3'!Q631)=FALSE,FALSE,IF('Schedule 3'!$G629="",FALSE,TRUE))</f>
        <v>0</v>
      </c>
      <c r="R147" s="474"/>
      <c r="S147" s="474"/>
      <c r="T147" s="474"/>
      <c r="U147" s="474"/>
      <c r="V147" s="472" t="b">
        <f>IF(ISNUMBER('Schedule 3'!V631)=FALSE,FALSE,IF('Schedule 3'!$G629="",FALSE,TRUE))</f>
        <v>0</v>
      </c>
      <c r="W147" s="474"/>
      <c r="X147" s="474"/>
      <c r="Y147" s="474"/>
      <c r="Z147" s="474"/>
      <c r="AA147" s="472" t="b">
        <f>IF(ISNUMBER('Schedule 3'!AA631)=FALSE,FALSE,IF('Schedule 3'!$G629="",FALSE,TRUE))</f>
        <v>0</v>
      </c>
      <c r="AB147" s="474"/>
      <c r="AC147" s="474"/>
      <c r="AD147" s="474"/>
      <c r="AE147" s="474"/>
      <c r="AF147" s="472" t="b">
        <f>IF(ISNUMBER('Schedule 3'!AF631)=FALSE,FALSE,IF('Schedule 3'!$G629="",FALSE,TRUE))</f>
        <v>0</v>
      </c>
      <c r="AG147" s="474"/>
      <c r="AH147" s="474"/>
      <c r="AI147" s="474"/>
      <c r="AJ147" s="474"/>
      <c r="AK147" s="472" t="b">
        <f>IF(ISNUMBER('Schedule 3'!AK631)=FALSE,FALSE,IF('Schedule 3'!$G629="",FALSE,TRUE))</f>
        <v>0</v>
      </c>
      <c r="AL147" s="474"/>
      <c r="AM147" s="474"/>
      <c r="AN147" s="474"/>
      <c r="AO147" s="474"/>
      <c r="AP147" s="472" t="b">
        <f>IF(ISNUMBER('Schedule 3'!AP631)=FALSE,FALSE,IF('Schedule 3'!$G629="",FALSE,TRUE))</f>
        <v>0</v>
      </c>
      <c r="AQ147" s="474"/>
      <c r="AR147" s="474"/>
      <c r="AS147" s="474"/>
      <c r="AT147" s="474"/>
      <c r="AU147" s="472" t="b">
        <f>IF(ISNUMBER('Schedule 3'!AU631)=FALSE,FALSE,IF('Schedule 3'!$G629="",FALSE,TRUE))</f>
        <v>0</v>
      </c>
      <c r="AV147" s="474"/>
      <c r="AW147" s="474"/>
      <c r="AX147" s="474"/>
      <c r="AY147" s="474"/>
      <c r="AZ147" s="472" t="b">
        <f>IF(ISNUMBER('Schedule 3'!AZ631)=FALSE,FALSE,IF('Schedule 3'!$G629="",FALSE,TRUE))</f>
        <v>0</v>
      </c>
      <c r="BA147" s="474"/>
      <c r="BB147" s="474"/>
      <c r="BC147" s="474"/>
      <c r="BD147" s="474"/>
      <c r="BE147" s="472" t="b">
        <f>IF(ISNUMBER('Schedule 3'!BE631)=FALSE,FALSE,IF('Schedule 3'!$G629="",FALSE,TRUE))</f>
        <v>0</v>
      </c>
      <c r="BF147" s="474"/>
      <c r="BG147" s="474"/>
      <c r="BH147" s="472"/>
      <c r="BI147" s="472"/>
      <c r="BJ147" s="472" t="b">
        <f>IF(ISNUMBER('Schedule 3'!BJ631)=FALSE,FALSE,IF('Schedule 3'!$G629="",FALSE,TRUE))</f>
        <v>0</v>
      </c>
      <c r="BK147" s="474"/>
      <c r="BL147" s="474"/>
      <c r="BM147" s="474"/>
      <c r="BN147" s="474"/>
      <c r="BO147" s="472" t="b">
        <f>IF(ISNUMBER('Schedule 3'!BO631)=FALSE,FALSE,IF('Schedule 3'!$G629="",FALSE,TRUE))</f>
        <v>0</v>
      </c>
      <c r="BP147" s="474"/>
      <c r="BQ147" s="474"/>
      <c r="BR147" s="474"/>
      <c r="BS147" s="474"/>
      <c r="BT147" s="472" t="b">
        <f>IF(ISNUMBER('Schedule 3'!BT631)=FALSE,FALSE,IF('Schedule 3'!$G629="",FALSE,TRUE))</f>
        <v>0</v>
      </c>
      <c r="BU147" s="474"/>
      <c r="BV147" s="474"/>
      <c r="BW147" s="474"/>
      <c r="BX147" s="474"/>
      <c r="BY147" s="472" t="b">
        <f>IF(ISNUMBER('Schedule 3'!BY631)=FALSE,FALSE,IF('Schedule 3'!$G629="",FALSE,TRUE))</f>
        <v>0</v>
      </c>
      <c r="BZ147" s="474"/>
      <c r="CA147" s="474"/>
      <c r="CB147" s="474"/>
      <c r="CC147" s="474"/>
      <c r="CD147" s="472" t="b">
        <f>IF(ISNUMBER('Schedule 3'!CD631)=FALSE,FALSE,IF('Schedule 3'!$G629="",FALSE,TRUE))</f>
        <v>0</v>
      </c>
      <c r="CE147" s="474"/>
      <c r="CF147" s="474"/>
      <c r="CG147" s="474"/>
      <c r="CH147" s="474"/>
      <c r="CI147" s="472" t="b">
        <f>IF(ISNUMBER('Schedule 3'!CI631)=FALSE,FALSE,IF('Schedule 3'!$G629="",FALSE,TRUE))</f>
        <v>0</v>
      </c>
      <c r="CJ147" s="474"/>
      <c r="CK147" s="474"/>
      <c r="CL147" s="474"/>
      <c r="CM147" s="474"/>
      <c r="CN147" s="472" t="b">
        <f>IF(ISNUMBER('Schedule 3'!CN631)=FALSE,FALSE,IF('Schedule 3'!$G629="",FALSE,TRUE))</f>
        <v>0</v>
      </c>
      <c r="CO147" s="474"/>
      <c r="CP147" s="474"/>
      <c r="CQ147" s="474"/>
      <c r="CR147" s="474"/>
      <c r="CS147" s="472" t="b">
        <f>IF(ISNUMBER('Schedule 3'!CS631)=FALSE,FALSE,IF('Schedule 3'!$G629="",FALSE,TRUE))</f>
        <v>0</v>
      </c>
      <c r="CT147" s="474"/>
      <c r="CU147" s="474"/>
      <c r="CV147" s="474"/>
      <c r="CW147" s="474"/>
      <c r="CX147" s="472" t="b">
        <f>IF(ISNUMBER('Schedule 3'!CX631)=FALSE,FALSE,IF('Schedule 3'!$G629="",FALSE,TRUE))</f>
        <v>0</v>
      </c>
      <c r="CY147" s="474"/>
      <c r="CZ147" s="474"/>
      <c r="DA147" s="474"/>
      <c r="DB147" s="474"/>
      <c r="DC147" s="472" t="b">
        <f>IF(ISNUMBER('Schedule 3'!DC631)=FALSE,FALSE,IF('Schedule 3'!$G629="",FALSE,TRUE))</f>
        <v>0</v>
      </c>
      <c r="DD147" s="474"/>
      <c r="DE147" s="474"/>
      <c r="DF147" s="472"/>
      <c r="DG147" s="472"/>
      <c r="DH147" s="472" t="b">
        <f>IF(ISNUMBER('Schedule 3'!DH631)=FALSE,FALSE,IF('Schedule 3'!$G629="",FALSE,TRUE))</f>
        <v>0</v>
      </c>
      <c r="DI147" s="474"/>
      <c r="DJ147" s="474"/>
      <c r="DK147" s="474"/>
      <c r="DL147" s="474"/>
      <c r="DM147" s="472" t="b">
        <f>IF(ISNUMBER('Schedule 3'!DM631)=FALSE,FALSE,IF('Schedule 3'!$G629="",FALSE,TRUE))</f>
        <v>0</v>
      </c>
      <c r="DN147" s="474"/>
      <c r="DO147" s="474"/>
      <c r="DP147" s="474"/>
      <c r="DQ147" s="474"/>
      <c r="DR147" s="472" t="b">
        <f>IF(ISNUMBER('Schedule 3'!DR631)=FALSE,FALSE,IF('Schedule 3'!$G629="",FALSE,TRUE))</f>
        <v>0</v>
      </c>
      <c r="DS147" s="474"/>
      <c r="DT147" s="474"/>
      <c r="DU147" s="474"/>
      <c r="DV147" s="474"/>
      <c r="DW147" s="472" t="b">
        <f>IF(ISNUMBER('Schedule 3'!DW631)=FALSE,FALSE,IF('Schedule 3'!$G629="",FALSE,TRUE))</f>
        <v>0</v>
      </c>
      <c r="DX147" s="474"/>
      <c r="DY147" s="474"/>
      <c r="DZ147" s="474"/>
      <c r="EA147" s="474"/>
      <c r="EB147" s="472" t="b">
        <f>IF(ISNUMBER('Schedule 3'!EB631)=FALSE,FALSE,IF('Schedule 3'!$G629="",FALSE,TRUE))</f>
        <v>0</v>
      </c>
      <c r="EC147" s="474"/>
      <c r="ED147" s="474"/>
      <c r="EE147" s="474"/>
      <c r="EF147" s="474"/>
      <c r="EG147" s="472" t="b">
        <f>IF(ISNUMBER('Schedule 3'!EG631)=FALSE,FALSE,IF('Schedule 3'!$G629="",FALSE,TRUE))</f>
        <v>0</v>
      </c>
      <c r="EH147" s="474"/>
      <c r="EI147" s="474"/>
      <c r="EJ147" s="474"/>
      <c r="EK147" s="474"/>
      <c r="EL147" s="472" t="b">
        <f>IF(ISNUMBER('Schedule 3'!EL631)=FALSE,FALSE,IF('Schedule 3'!$G629="",FALSE,TRUE))</f>
        <v>0</v>
      </c>
      <c r="EM147" s="474"/>
      <c r="EN147" s="474"/>
      <c r="EO147" s="474"/>
      <c r="EP147" s="474"/>
      <c r="EQ147" s="472" t="b">
        <f>IF(ISNUMBER('Schedule 3'!EQ631)=FALSE,FALSE,IF('Schedule 3'!$G629="",FALSE,TRUE))</f>
        <v>0</v>
      </c>
      <c r="ER147" s="474"/>
      <c r="ES147" s="474"/>
      <c r="ET147" s="474"/>
      <c r="EU147" s="474"/>
      <c r="EV147" s="472" t="b">
        <f>IF(ISNUMBER('Schedule 3'!EV631)=FALSE,FALSE,IF('Schedule 3'!$G629="",FALSE,TRUE))</f>
        <v>0</v>
      </c>
      <c r="EW147" s="474"/>
      <c r="EX147" s="474"/>
      <c r="EY147" s="474"/>
      <c r="EZ147" s="474"/>
      <c r="FA147" s="472" t="b">
        <f>IF(ISNUMBER('Schedule 3'!FA631)=FALSE,FALSE,IF('Schedule 3'!$G629="",FALSE,TRUE))</f>
        <v>0</v>
      </c>
      <c r="FB147" s="474"/>
      <c r="FC147" s="474"/>
      <c r="FD147" s="472"/>
      <c r="FE147" s="472"/>
      <c r="FF147" s="472" t="b">
        <f>IF(ISNUMBER('Schedule 3'!FF631)=FALSE,FALSE,IF('Schedule 3'!$G629="",FALSE,TRUE))</f>
        <v>0</v>
      </c>
      <c r="FG147" s="474"/>
      <c r="FH147" s="474"/>
      <c r="FI147" s="474"/>
      <c r="FJ147" s="474"/>
      <c r="FK147" s="472" t="b">
        <f>IF(ISNUMBER('Schedule 3'!FK631)=FALSE,FALSE,IF('Schedule 3'!$G629="",FALSE,TRUE))</f>
        <v>0</v>
      </c>
      <c r="FL147" s="474"/>
      <c r="FM147" s="474"/>
      <c r="FN147" s="474"/>
      <c r="FO147" s="474"/>
      <c r="FP147" s="472" t="b">
        <f>IF(ISNUMBER('Schedule 3'!FP631)=FALSE,FALSE,IF('Schedule 3'!$G629="",FALSE,TRUE))</f>
        <v>0</v>
      </c>
      <c r="FQ147" s="474"/>
      <c r="FR147" s="474"/>
      <c r="FS147" s="474"/>
      <c r="FT147" s="474"/>
      <c r="FU147" s="472" t="b">
        <f>IF(ISNUMBER('Schedule 3'!FU631)=FALSE,FALSE,IF('Schedule 3'!$G629="",FALSE,TRUE))</f>
        <v>0</v>
      </c>
      <c r="FV147" s="474"/>
      <c r="FW147" s="474"/>
      <c r="FX147" s="474"/>
      <c r="FY147" s="474"/>
      <c r="FZ147" s="472" t="b">
        <f>IF(ISNUMBER('Schedule 3'!FZ631)=FALSE,FALSE,IF('Schedule 3'!$G629="",FALSE,TRUE))</f>
        <v>0</v>
      </c>
      <c r="GA147" s="474"/>
      <c r="GB147" s="474"/>
      <c r="GC147" s="474"/>
      <c r="GD147" s="474"/>
      <c r="GE147" s="472" t="b">
        <f>IF(ISNUMBER('Schedule 3'!GE631)=FALSE,FALSE,IF('Schedule 3'!$G629="",FALSE,TRUE))</f>
        <v>0</v>
      </c>
      <c r="GF147" s="474"/>
      <c r="GG147" s="474"/>
      <c r="GH147" s="474"/>
      <c r="GI147" s="474"/>
      <c r="GJ147" s="472" t="b">
        <f>IF(ISNUMBER('Schedule 3'!GJ631)=FALSE,FALSE,IF('Schedule 3'!$G629="",FALSE,TRUE))</f>
        <v>0</v>
      </c>
      <c r="GK147" s="474"/>
      <c r="GL147" s="474"/>
      <c r="GM147" s="474"/>
      <c r="GN147" s="474"/>
      <c r="GO147" s="472" t="b">
        <f>IF(ISNUMBER('Schedule 3'!GO631)=FALSE,FALSE,IF('Schedule 3'!$G629="",FALSE,TRUE))</f>
        <v>0</v>
      </c>
      <c r="GP147" s="474"/>
      <c r="GQ147" s="474"/>
      <c r="GR147" s="474"/>
      <c r="GS147" s="474"/>
      <c r="GT147" s="472" t="b">
        <f>IF(ISNUMBER('Schedule 3'!GT631)=FALSE,FALSE,IF('Schedule 3'!$G629="",FALSE,TRUE))</f>
        <v>0</v>
      </c>
      <c r="GU147" s="474"/>
      <c r="GV147" s="474"/>
      <c r="GW147" s="474"/>
      <c r="GX147" s="474"/>
      <c r="GY147" s="472" t="b">
        <f>IF(ISNUMBER('Schedule 3'!GY631)=FALSE,FALSE,IF('Schedule 3'!$G629="",FALSE,TRUE))</f>
        <v>0</v>
      </c>
      <c r="GZ147" s="474"/>
      <c r="HA147" s="474"/>
      <c r="HB147" s="472"/>
      <c r="HC147" s="472"/>
      <c r="HD147" s="472" t="b">
        <f>IF(ISNUMBER('Schedule 3'!HD631)=FALSE,FALSE,IF('Schedule 3'!$G629="",FALSE,TRUE))</f>
        <v>0</v>
      </c>
      <c r="HE147" s="474"/>
      <c r="HF147" s="474"/>
      <c r="HG147" s="474"/>
      <c r="HH147" s="474"/>
      <c r="HI147" s="472" t="b">
        <f>IF(ISNUMBER('Schedule 3'!HI631)=FALSE,FALSE,IF('Schedule 3'!$G629="",FALSE,TRUE))</f>
        <v>0</v>
      </c>
      <c r="HJ147" s="474"/>
      <c r="HK147" s="474"/>
      <c r="HL147" s="474"/>
      <c r="HM147" s="474"/>
      <c r="HN147" s="472" t="b">
        <f>IF(ISNUMBER('Schedule 3'!HN631)=FALSE,FALSE,IF('Schedule 3'!$G629="",FALSE,TRUE))</f>
        <v>0</v>
      </c>
      <c r="HO147" s="474"/>
      <c r="HP147" s="474"/>
      <c r="HQ147" s="474"/>
      <c r="HR147" s="474"/>
      <c r="HS147" s="472" t="b">
        <f>IF(ISNUMBER('Schedule 3'!HS631)=FALSE,FALSE,IF('Schedule 3'!$G629="",FALSE,TRUE))</f>
        <v>0</v>
      </c>
      <c r="HT147" s="474"/>
      <c r="HU147" s="474"/>
      <c r="HV147" s="474"/>
      <c r="HW147" s="474"/>
      <c r="HX147" s="472" t="b">
        <f>IF(ISNUMBER('Schedule 3'!HX631)=FALSE,FALSE,IF('Schedule 3'!$G629="",FALSE,TRUE))</f>
        <v>0</v>
      </c>
      <c r="HY147" s="474"/>
      <c r="HZ147" s="474"/>
      <c r="IA147" s="474"/>
      <c r="IB147" s="474"/>
      <c r="IC147" s="472" t="b">
        <f>IF(ISNUMBER('Schedule 3'!IC631)=FALSE,FALSE,IF('Schedule 3'!$G629="",FALSE,TRUE))</f>
        <v>0</v>
      </c>
      <c r="ID147" s="474"/>
      <c r="IE147" s="474"/>
      <c r="IF147" s="474"/>
      <c r="IG147" s="474"/>
      <c r="IH147" s="472" t="b">
        <f>IF(ISNUMBER('Schedule 3'!IH631)=FALSE,FALSE,IF('Schedule 3'!$G629="",FALSE,TRUE))</f>
        <v>0</v>
      </c>
      <c r="II147" s="474"/>
      <c r="IJ147" s="474"/>
      <c r="IK147" s="474"/>
      <c r="IL147" s="474"/>
      <c r="IM147" s="472" t="b">
        <f>IF(ISNUMBER('Schedule 3'!IM631)=FALSE,FALSE,IF('Schedule 3'!$G629="",FALSE,TRUE))</f>
        <v>0</v>
      </c>
      <c r="IN147" s="474"/>
      <c r="IO147" s="474"/>
      <c r="IP147" s="474"/>
      <c r="IQ147" s="474"/>
      <c r="IR147" s="472" t="b">
        <f>IF(ISNUMBER('Schedule 3'!IR631)=FALSE,FALSE,IF('Schedule 3'!$G629="",FALSE,TRUE))</f>
        <v>0</v>
      </c>
      <c r="IS147" s="474"/>
      <c r="IT147" s="474"/>
      <c r="IU147" s="474"/>
      <c r="IV147" s="474"/>
      <c r="IW147" s="472" t="b">
        <f>IF(ISNUMBER('Schedule 3'!IW631)=FALSE,FALSE,IF('Schedule 3'!$G629="",FALSE,TRUE))</f>
        <v>0</v>
      </c>
      <c r="IX147" s="474"/>
      <c r="IY147" s="465"/>
      <c r="IZ147" s="78"/>
    </row>
    <row r="148" spans="2:260" x14ac:dyDescent="0.35">
      <c r="B148" s="469"/>
      <c r="C148" s="4" t="s">
        <v>725</v>
      </c>
      <c r="D148" s="470" t="s">
        <v>726</v>
      </c>
      <c r="E148" s="470"/>
      <c r="F148" s="471"/>
      <c r="G148" s="472"/>
      <c r="H148" s="473"/>
      <c r="I148" s="472"/>
      <c r="J148" s="471"/>
      <c r="K148" s="472"/>
      <c r="L148" s="472" t="b">
        <f>IF(ISNUMBER('Schedule 3'!L639)=FALSE,FALSE,IF('Schedule 3'!$G637="",FALSE,TRUE))</f>
        <v>0</v>
      </c>
      <c r="M148" s="474"/>
      <c r="N148" s="474"/>
      <c r="O148" s="474"/>
      <c r="P148" s="474"/>
      <c r="Q148" s="472" t="b">
        <f>IF(ISNUMBER('Schedule 3'!Q639)=FALSE,FALSE,IF('Schedule 3'!$G637="",FALSE,TRUE))</f>
        <v>0</v>
      </c>
      <c r="R148" s="474"/>
      <c r="S148" s="474"/>
      <c r="T148" s="474"/>
      <c r="U148" s="474"/>
      <c r="V148" s="472" t="b">
        <f>IF(ISNUMBER('Schedule 3'!V639)=FALSE,FALSE,IF('Schedule 3'!$G637="",FALSE,TRUE))</f>
        <v>0</v>
      </c>
      <c r="W148" s="474"/>
      <c r="X148" s="474"/>
      <c r="Y148" s="474"/>
      <c r="Z148" s="474"/>
      <c r="AA148" s="472" t="b">
        <f>IF(ISNUMBER('Schedule 3'!AA639)=FALSE,FALSE,IF('Schedule 3'!$G637="",FALSE,TRUE))</f>
        <v>0</v>
      </c>
      <c r="AB148" s="474"/>
      <c r="AC148" s="474"/>
      <c r="AD148" s="474"/>
      <c r="AE148" s="474"/>
      <c r="AF148" s="472" t="b">
        <f>IF(ISNUMBER('Schedule 3'!AF639)=FALSE,FALSE,IF('Schedule 3'!$G637="",FALSE,TRUE))</f>
        <v>0</v>
      </c>
      <c r="AG148" s="474"/>
      <c r="AH148" s="474"/>
      <c r="AI148" s="474"/>
      <c r="AJ148" s="474"/>
      <c r="AK148" s="472" t="b">
        <f>IF(ISNUMBER('Schedule 3'!AK639)=FALSE,FALSE,IF('Schedule 3'!$G637="",FALSE,TRUE))</f>
        <v>0</v>
      </c>
      <c r="AL148" s="474"/>
      <c r="AM148" s="474"/>
      <c r="AN148" s="474"/>
      <c r="AO148" s="474"/>
      <c r="AP148" s="472" t="b">
        <f>IF(ISNUMBER('Schedule 3'!AP639)=FALSE,FALSE,IF('Schedule 3'!$G637="",FALSE,TRUE))</f>
        <v>0</v>
      </c>
      <c r="AQ148" s="474"/>
      <c r="AR148" s="474"/>
      <c r="AS148" s="474"/>
      <c r="AT148" s="474"/>
      <c r="AU148" s="472" t="b">
        <f>IF(ISNUMBER('Schedule 3'!AU639)=FALSE,FALSE,IF('Schedule 3'!$G637="",FALSE,TRUE))</f>
        <v>0</v>
      </c>
      <c r="AV148" s="474"/>
      <c r="AW148" s="474"/>
      <c r="AX148" s="474"/>
      <c r="AY148" s="474"/>
      <c r="AZ148" s="472" t="b">
        <f>IF(ISNUMBER('Schedule 3'!AZ639)=FALSE,FALSE,IF('Schedule 3'!$G637="",FALSE,TRUE))</f>
        <v>0</v>
      </c>
      <c r="BA148" s="474"/>
      <c r="BB148" s="474"/>
      <c r="BC148" s="474"/>
      <c r="BD148" s="474"/>
      <c r="BE148" s="472" t="b">
        <f>IF(ISNUMBER('Schedule 3'!BE639)=FALSE,FALSE,IF('Schedule 3'!$G637="",FALSE,TRUE))</f>
        <v>0</v>
      </c>
      <c r="BF148" s="474"/>
      <c r="BG148" s="474"/>
      <c r="BH148" s="472"/>
      <c r="BI148" s="472"/>
      <c r="BJ148" s="472" t="b">
        <f>IF(ISNUMBER('Schedule 3'!BJ639)=FALSE,FALSE,IF('Schedule 3'!$G637="",FALSE,TRUE))</f>
        <v>0</v>
      </c>
      <c r="BK148" s="474"/>
      <c r="BL148" s="474"/>
      <c r="BM148" s="474"/>
      <c r="BN148" s="474"/>
      <c r="BO148" s="472" t="b">
        <f>IF(ISNUMBER('Schedule 3'!BO639)=FALSE,FALSE,IF('Schedule 3'!$G637="",FALSE,TRUE))</f>
        <v>0</v>
      </c>
      <c r="BP148" s="474"/>
      <c r="BQ148" s="474"/>
      <c r="BR148" s="474"/>
      <c r="BS148" s="474"/>
      <c r="BT148" s="472" t="b">
        <f>IF(ISNUMBER('Schedule 3'!BT639)=FALSE,FALSE,IF('Schedule 3'!$G637="",FALSE,TRUE))</f>
        <v>0</v>
      </c>
      <c r="BU148" s="474"/>
      <c r="BV148" s="474"/>
      <c r="BW148" s="474"/>
      <c r="BX148" s="474"/>
      <c r="BY148" s="472" t="b">
        <f>IF(ISNUMBER('Schedule 3'!BY639)=FALSE,FALSE,IF('Schedule 3'!$G637="",FALSE,TRUE))</f>
        <v>0</v>
      </c>
      <c r="BZ148" s="474"/>
      <c r="CA148" s="474"/>
      <c r="CB148" s="474"/>
      <c r="CC148" s="474"/>
      <c r="CD148" s="472" t="b">
        <f>IF(ISNUMBER('Schedule 3'!CD639)=FALSE,FALSE,IF('Schedule 3'!$G637="",FALSE,TRUE))</f>
        <v>0</v>
      </c>
      <c r="CE148" s="474"/>
      <c r="CF148" s="474"/>
      <c r="CG148" s="474"/>
      <c r="CH148" s="474"/>
      <c r="CI148" s="472" t="b">
        <f>IF(ISNUMBER('Schedule 3'!CI639)=FALSE,FALSE,IF('Schedule 3'!$G637="",FALSE,TRUE))</f>
        <v>0</v>
      </c>
      <c r="CJ148" s="474"/>
      <c r="CK148" s="474"/>
      <c r="CL148" s="474"/>
      <c r="CM148" s="474"/>
      <c r="CN148" s="472" t="b">
        <f>IF(ISNUMBER('Schedule 3'!CN639)=FALSE,FALSE,IF('Schedule 3'!$G637="",FALSE,TRUE))</f>
        <v>0</v>
      </c>
      <c r="CO148" s="474"/>
      <c r="CP148" s="474"/>
      <c r="CQ148" s="474"/>
      <c r="CR148" s="474"/>
      <c r="CS148" s="472" t="b">
        <f>IF(ISNUMBER('Schedule 3'!CS639)=FALSE,FALSE,IF('Schedule 3'!$G637="",FALSE,TRUE))</f>
        <v>0</v>
      </c>
      <c r="CT148" s="474"/>
      <c r="CU148" s="474"/>
      <c r="CV148" s="474"/>
      <c r="CW148" s="474"/>
      <c r="CX148" s="472" t="b">
        <f>IF(ISNUMBER('Schedule 3'!CX639)=FALSE,FALSE,IF('Schedule 3'!$G637="",FALSE,TRUE))</f>
        <v>0</v>
      </c>
      <c r="CY148" s="474"/>
      <c r="CZ148" s="474"/>
      <c r="DA148" s="474"/>
      <c r="DB148" s="474"/>
      <c r="DC148" s="472" t="b">
        <f>IF(ISNUMBER('Schedule 3'!DC639)=FALSE,FALSE,IF('Schedule 3'!$G637="",FALSE,TRUE))</f>
        <v>0</v>
      </c>
      <c r="DD148" s="474"/>
      <c r="DE148" s="474"/>
      <c r="DF148" s="472"/>
      <c r="DG148" s="472"/>
      <c r="DH148" s="472" t="b">
        <f>IF(ISNUMBER('Schedule 3'!DH639)=FALSE,FALSE,IF('Schedule 3'!$G637="",FALSE,TRUE))</f>
        <v>0</v>
      </c>
      <c r="DI148" s="474"/>
      <c r="DJ148" s="474"/>
      <c r="DK148" s="474"/>
      <c r="DL148" s="474"/>
      <c r="DM148" s="472" t="b">
        <f>IF(ISNUMBER('Schedule 3'!DM639)=FALSE,FALSE,IF('Schedule 3'!$G637="",FALSE,TRUE))</f>
        <v>0</v>
      </c>
      <c r="DN148" s="474"/>
      <c r="DO148" s="474"/>
      <c r="DP148" s="474"/>
      <c r="DQ148" s="474"/>
      <c r="DR148" s="472" t="b">
        <f>IF(ISNUMBER('Schedule 3'!DR639)=FALSE,FALSE,IF('Schedule 3'!$G637="",FALSE,TRUE))</f>
        <v>0</v>
      </c>
      <c r="DS148" s="474"/>
      <c r="DT148" s="474"/>
      <c r="DU148" s="474"/>
      <c r="DV148" s="474"/>
      <c r="DW148" s="472" t="b">
        <f>IF(ISNUMBER('Schedule 3'!DW639)=FALSE,FALSE,IF('Schedule 3'!$G637="",FALSE,TRUE))</f>
        <v>0</v>
      </c>
      <c r="DX148" s="474"/>
      <c r="DY148" s="474"/>
      <c r="DZ148" s="474"/>
      <c r="EA148" s="474"/>
      <c r="EB148" s="472" t="b">
        <f>IF(ISNUMBER('Schedule 3'!EB639)=FALSE,FALSE,IF('Schedule 3'!$G637="",FALSE,TRUE))</f>
        <v>0</v>
      </c>
      <c r="EC148" s="474"/>
      <c r="ED148" s="474"/>
      <c r="EE148" s="474"/>
      <c r="EF148" s="474"/>
      <c r="EG148" s="472" t="b">
        <f>IF(ISNUMBER('Schedule 3'!EG639)=FALSE,FALSE,IF('Schedule 3'!$G637="",FALSE,TRUE))</f>
        <v>0</v>
      </c>
      <c r="EH148" s="474"/>
      <c r="EI148" s="474"/>
      <c r="EJ148" s="474"/>
      <c r="EK148" s="474"/>
      <c r="EL148" s="472" t="b">
        <f>IF(ISNUMBER('Schedule 3'!EL639)=FALSE,FALSE,IF('Schedule 3'!$G637="",FALSE,TRUE))</f>
        <v>0</v>
      </c>
      <c r="EM148" s="474"/>
      <c r="EN148" s="474"/>
      <c r="EO148" s="474"/>
      <c r="EP148" s="474"/>
      <c r="EQ148" s="472" t="b">
        <f>IF(ISNUMBER('Schedule 3'!EQ639)=FALSE,FALSE,IF('Schedule 3'!$G637="",FALSE,TRUE))</f>
        <v>0</v>
      </c>
      <c r="ER148" s="474"/>
      <c r="ES148" s="474"/>
      <c r="ET148" s="474"/>
      <c r="EU148" s="474"/>
      <c r="EV148" s="472" t="b">
        <f>IF(ISNUMBER('Schedule 3'!EV639)=FALSE,FALSE,IF('Schedule 3'!$G637="",FALSE,TRUE))</f>
        <v>0</v>
      </c>
      <c r="EW148" s="474"/>
      <c r="EX148" s="474"/>
      <c r="EY148" s="474"/>
      <c r="EZ148" s="474"/>
      <c r="FA148" s="472" t="b">
        <f>IF(ISNUMBER('Schedule 3'!FA639)=FALSE,FALSE,IF('Schedule 3'!$G637="",FALSE,TRUE))</f>
        <v>0</v>
      </c>
      <c r="FB148" s="474"/>
      <c r="FC148" s="474"/>
      <c r="FD148" s="472"/>
      <c r="FE148" s="472"/>
      <c r="FF148" s="472" t="b">
        <f>IF(ISNUMBER('Schedule 3'!FF639)=FALSE,FALSE,IF('Schedule 3'!$G637="",FALSE,TRUE))</f>
        <v>0</v>
      </c>
      <c r="FG148" s="474"/>
      <c r="FH148" s="474"/>
      <c r="FI148" s="474"/>
      <c r="FJ148" s="474"/>
      <c r="FK148" s="472" t="b">
        <f>IF(ISNUMBER('Schedule 3'!FK639)=FALSE,FALSE,IF('Schedule 3'!$G637="",FALSE,TRUE))</f>
        <v>0</v>
      </c>
      <c r="FL148" s="474"/>
      <c r="FM148" s="474"/>
      <c r="FN148" s="474"/>
      <c r="FO148" s="474"/>
      <c r="FP148" s="472" t="b">
        <f>IF(ISNUMBER('Schedule 3'!FP639)=FALSE,FALSE,IF('Schedule 3'!$G637="",FALSE,TRUE))</f>
        <v>0</v>
      </c>
      <c r="FQ148" s="474"/>
      <c r="FR148" s="474"/>
      <c r="FS148" s="474"/>
      <c r="FT148" s="474"/>
      <c r="FU148" s="472" t="b">
        <f>IF(ISNUMBER('Schedule 3'!FU639)=FALSE,FALSE,IF('Schedule 3'!$G637="",FALSE,TRUE))</f>
        <v>0</v>
      </c>
      <c r="FV148" s="474"/>
      <c r="FW148" s="474"/>
      <c r="FX148" s="474"/>
      <c r="FY148" s="474"/>
      <c r="FZ148" s="472" t="b">
        <f>IF(ISNUMBER('Schedule 3'!FZ639)=FALSE,FALSE,IF('Schedule 3'!$G637="",FALSE,TRUE))</f>
        <v>0</v>
      </c>
      <c r="GA148" s="474"/>
      <c r="GB148" s="474"/>
      <c r="GC148" s="474"/>
      <c r="GD148" s="474"/>
      <c r="GE148" s="472" t="b">
        <f>IF(ISNUMBER('Schedule 3'!GE639)=FALSE,FALSE,IF('Schedule 3'!$G637="",FALSE,TRUE))</f>
        <v>0</v>
      </c>
      <c r="GF148" s="474"/>
      <c r="GG148" s="474"/>
      <c r="GH148" s="474"/>
      <c r="GI148" s="474"/>
      <c r="GJ148" s="472" t="b">
        <f>IF(ISNUMBER('Schedule 3'!GJ639)=FALSE,FALSE,IF('Schedule 3'!$G637="",FALSE,TRUE))</f>
        <v>0</v>
      </c>
      <c r="GK148" s="474"/>
      <c r="GL148" s="474"/>
      <c r="GM148" s="474"/>
      <c r="GN148" s="474"/>
      <c r="GO148" s="472" t="b">
        <f>IF(ISNUMBER('Schedule 3'!GO639)=FALSE,FALSE,IF('Schedule 3'!$G637="",FALSE,TRUE))</f>
        <v>0</v>
      </c>
      <c r="GP148" s="474"/>
      <c r="GQ148" s="474"/>
      <c r="GR148" s="474"/>
      <c r="GS148" s="474"/>
      <c r="GT148" s="472" t="b">
        <f>IF(ISNUMBER('Schedule 3'!GT639)=FALSE,FALSE,IF('Schedule 3'!$G637="",FALSE,TRUE))</f>
        <v>0</v>
      </c>
      <c r="GU148" s="474"/>
      <c r="GV148" s="474"/>
      <c r="GW148" s="474"/>
      <c r="GX148" s="474"/>
      <c r="GY148" s="472" t="b">
        <f>IF(ISNUMBER('Schedule 3'!GY639)=FALSE,FALSE,IF('Schedule 3'!$G637="",FALSE,TRUE))</f>
        <v>0</v>
      </c>
      <c r="GZ148" s="474"/>
      <c r="HA148" s="474"/>
      <c r="HB148" s="472"/>
      <c r="HC148" s="472"/>
      <c r="HD148" s="472" t="b">
        <f>IF(ISNUMBER('Schedule 3'!HD639)=FALSE,FALSE,IF('Schedule 3'!$G637="",FALSE,TRUE))</f>
        <v>0</v>
      </c>
      <c r="HE148" s="474"/>
      <c r="HF148" s="474"/>
      <c r="HG148" s="474"/>
      <c r="HH148" s="474"/>
      <c r="HI148" s="472" t="b">
        <f>IF(ISNUMBER('Schedule 3'!HI639)=FALSE,FALSE,IF('Schedule 3'!$G637="",FALSE,TRUE))</f>
        <v>0</v>
      </c>
      <c r="HJ148" s="474"/>
      <c r="HK148" s="474"/>
      <c r="HL148" s="474"/>
      <c r="HM148" s="474"/>
      <c r="HN148" s="472" t="b">
        <f>IF(ISNUMBER('Schedule 3'!HN639)=FALSE,FALSE,IF('Schedule 3'!$G637="",FALSE,TRUE))</f>
        <v>0</v>
      </c>
      <c r="HO148" s="474"/>
      <c r="HP148" s="474"/>
      <c r="HQ148" s="474"/>
      <c r="HR148" s="474"/>
      <c r="HS148" s="472" t="b">
        <f>IF(ISNUMBER('Schedule 3'!HS639)=FALSE,FALSE,IF('Schedule 3'!$G637="",FALSE,TRUE))</f>
        <v>0</v>
      </c>
      <c r="HT148" s="474"/>
      <c r="HU148" s="474"/>
      <c r="HV148" s="474"/>
      <c r="HW148" s="474"/>
      <c r="HX148" s="472" t="b">
        <f>IF(ISNUMBER('Schedule 3'!HX639)=FALSE,FALSE,IF('Schedule 3'!$G637="",FALSE,TRUE))</f>
        <v>0</v>
      </c>
      <c r="HY148" s="474"/>
      <c r="HZ148" s="474"/>
      <c r="IA148" s="474"/>
      <c r="IB148" s="474"/>
      <c r="IC148" s="472" t="b">
        <f>IF(ISNUMBER('Schedule 3'!IC639)=FALSE,FALSE,IF('Schedule 3'!$G637="",FALSE,TRUE))</f>
        <v>0</v>
      </c>
      <c r="ID148" s="474"/>
      <c r="IE148" s="474"/>
      <c r="IF148" s="474"/>
      <c r="IG148" s="474"/>
      <c r="IH148" s="472" t="b">
        <f>IF(ISNUMBER('Schedule 3'!IH639)=FALSE,FALSE,IF('Schedule 3'!$G637="",FALSE,TRUE))</f>
        <v>0</v>
      </c>
      <c r="II148" s="474"/>
      <c r="IJ148" s="474"/>
      <c r="IK148" s="474"/>
      <c r="IL148" s="474"/>
      <c r="IM148" s="472" t="b">
        <f>IF(ISNUMBER('Schedule 3'!IM639)=FALSE,FALSE,IF('Schedule 3'!$G637="",FALSE,TRUE))</f>
        <v>0</v>
      </c>
      <c r="IN148" s="474"/>
      <c r="IO148" s="474"/>
      <c r="IP148" s="474"/>
      <c r="IQ148" s="474"/>
      <c r="IR148" s="472" t="b">
        <f>IF(ISNUMBER('Schedule 3'!IR639)=FALSE,FALSE,IF('Schedule 3'!$G637="",FALSE,TRUE))</f>
        <v>0</v>
      </c>
      <c r="IS148" s="474"/>
      <c r="IT148" s="474"/>
      <c r="IU148" s="474"/>
      <c r="IV148" s="474"/>
      <c r="IW148" s="472" t="b">
        <f>IF(ISNUMBER('Schedule 3'!IW639)=FALSE,FALSE,IF('Schedule 3'!$G637="",FALSE,TRUE))</f>
        <v>0</v>
      </c>
      <c r="IX148" s="474"/>
      <c r="IY148" s="465"/>
      <c r="IZ148" s="78"/>
    </row>
    <row r="149" spans="2:260" x14ac:dyDescent="0.35">
      <c r="B149" s="469"/>
      <c r="C149" s="4" t="s">
        <v>730</v>
      </c>
      <c r="D149" s="470" t="s">
        <v>731</v>
      </c>
      <c r="E149" s="470"/>
      <c r="F149" s="471"/>
      <c r="G149" s="472"/>
      <c r="H149" s="473"/>
      <c r="I149" s="472"/>
      <c r="J149" s="471"/>
      <c r="K149" s="472"/>
      <c r="L149" s="472" t="b">
        <f>IF(ISNUMBER('Schedule 3'!L647)=FALSE,FALSE,IF('Schedule 3'!$G645="",FALSE,TRUE))</f>
        <v>0</v>
      </c>
      <c r="M149" s="474"/>
      <c r="N149" s="474"/>
      <c r="O149" s="474"/>
      <c r="P149" s="474"/>
      <c r="Q149" s="472" t="b">
        <f>IF(ISNUMBER('Schedule 3'!Q647)=FALSE,FALSE,IF('Schedule 3'!$G645="",FALSE,TRUE))</f>
        <v>0</v>
      </c>
      <c r="R149" s="474"/>
      <c r="S149" s="474"/>
      <c r="T149" s="474"/>
      <c r="U149" s="474"/>
      <c r="V149" s="472" t="b">
        <f>IF(ISNUMBER('Schedule 3'!V647)=FALSE,FALSE,IF('Schedule 3'!$G645="",FALSE,TRUE))</f>
        <v>0</v>
      </c>
      <c r="W149" s="474"/>
      <c r="X149" s="474"/>
      <c r="Y149" s="474"/>
      <c r="Z149" s="474"/>
      <c r="AA149" s="472" t="b">
        <f>IF(ISNUMBER('Schedule 3'!AA647)=FALSE,FALSE,IF('Schedule 3'!$G645="",FALSE,TRUE))</f>
        <v>0</v>
      </c>
      <c r="AB149" s="474"/>
      <c r="AC149" s="474"/>
      <c r="AD149" s="474"/>
      <c r="AE149" s="474"/>
      <c r="AF149" s="472" t="b">
        <f>IF(ISNUMBER('Schedule 3'!AF647)=FALSE,FALSE,IF('Schedule 3'!$G645="",FALSE,TRUE))</f>
        <v>0</v>
      </c>
      <c r="AG149" s="474"/>
      <c r="AH149" s="474"/>
      <c r="AI149" s="474"/>
      <c r="AJ149" s="474"/>
      <c r="AK149" s="472" t="b">
        <f>IF(ISNUMBER('Schedule 3'!AK647)=FALSE,FALSE,IF('Schedule 3'!$G645="",FALSE,TRUE))</f>
        <v>0</v>
      </c>
      <c r="AL149" s="474"/>
      <c r="AM149" s="474"/>
      <c r="AN149" s="474"/>
      <c r="AO149" s="474"/>
      <c r="AP149" s="472" t="b">
        <f>IF(ISNUMBER('Schedule 3'!AP647)=FALSE,FALSE,IF('Schedule 3'!$G645="",FALSE,TRUE))</f>
        <v>0</v>
      </c>
      <c r="AQ149" s="474"/>
      <c r="AR149" s="474"/>
      <c r="AS149" s="474"/>
      <c r="AT149" s="474"/>
      <c r="AU149" s="472" t="b">
        <f>IF(ISNUMBER('Schedule 3'!AU647)=FALSE,FALSE,IF('Schedule 3'!$G645="",FALSE,TRUE))</f>
        <v>0</v>
      </c>
      <c r="AV149" s="474"/>
      <c r="AW149" s="474"/>
      <c r="AX149" s="474"/>
      <c r="AY149" s="474"/>
      <c r="AZ149" s="472" t="b">
        <f>IF(ISNUMBER('Schedule 3'!AZ647)=FALSE,FALSE,IF('Schedule 3'!$G645="",FALSE,TRUE))</f>
        <v>0</v>
      </c>
      <c r="BA149" s="474"/>
      <c r="BB149" s="474"/>
      <c r="BC149" s="474"/>
      <c r="BD149" s="474"/>
      <c r="BE149" s="472" t="b">
        <f>IF(ISNUMBER('Schedule 3'!BE647)=FALSE,FALSE,IF('Schedule 3'!$G645="",FALSE,TRUE))</f>
        <v>0</v>
      </c>
      <c r="BF149" s="474"/>
      <c r="BG149" s="474"/>
      <c r="BH149" s="472"/>
      <c r="BI149" s="472"/>
      <c r="BJ149" s="472" t="b">
        <f>IF(ISNUMBER('Schedule 3'!BJ647)=FALSE,FALSE,IF('Schedule 3'!$G645="",FALSE,TRUE))</f>
        <v>0</v>
      </c>
      <c r="BK149" s="474"/>
      <c r="BL149" s="474"/>
      <c r="BM149" s="474"/>
      <c r="BN149" s="474"/>
      <c r="BO149" s="472" t="b">
        <f>IF(ISNUMBER('Schedule 3'!BO647)=FALSE,FALSE,IF('Schedule 3'!$G645="",FALSE,TRUE))</f>
        <v>0</v>
      </c>
      <c r="BP149" s="474"/>
      <c r="BQ149" s="474"/>
      <c r="BR149" s="474"/>
      <c r="BS149" s="474"/>
      <c r="BT149" s="472" t="b">
        <f>IF(ISNUMBER('Schedule 3'!BT647)=FALSE,FALSE,IF('Schedule 3'!$G645="",FALSE,TRUE))</f>
        <v>0</v>
      </c>
      <c r="BU149" s="474"/>
      <c r="BV149" s="474"/>
      <c r="BW149" s="474"/>
      <c r="BX149" s="474"/>
      <c r="BY149" s="472" t="b">
        <f>IF(ISNUMBER('Schedule 3'!BY647)=FALSE,FALSE,IF('Schedule 3'!$G645="",FALSE,TRUE))</f>
        <v>0</v>
      </c>
      <c r="BZ149" s="474"/>
      <c r="CA149" s="474"/>
      <c r="CB149" s="474"/>
      <c r="CC149" s="474"/>
      <c r="CD149" s="472" t="b">
        <f>IF(ISNUMBER('Schedule 3'!CD647)=FALSE,FALSE,IF('Schedule 3'!$G645="",FALSE,TRUE))</f>
        <v>0</v>
      </c>
      <c r="CE149" s="474"/>
      <c r="CF149" s="474"/>
      <c r="CG149" s="474"/>
      <c r="CH149" s="474"/>
      <c r="CI149" s="472" t="b">
        <f>IF(ISNUMBER('Schedule 3'!CI647)=FALSE,FALSE,IF('Schedule 3'!$G645="",FALSE,TRUE))</f>
        <v>0</v>
      </c>
      <c r="CJ149" s="474"/>
      <c r="CK149" s="474"/>
      <c r="CL149" s="474"/>
      <c r="CM149" s="474"/>
      <c r="CN149" s="472" t="b">
        <f>IF(ISNUMBER('Schedule 3'!CN647)=FALSE,FALSE,IF('Schedule 3'!$G645="",FALSE,TRUE))</f>
        <v>0</v>
      </c>
      <c r="CO149" s="474"/>
      <c r="CP149" s="474"/>
      <c r="CQ149" s="474"/>
      <c r="CR149" s="474"/>
      <c r="CS149" s="472" t="b">
        <f>IF(ISNUMBER('Schedule 3'!CS647)=FALSE,FALSE,IF('Schedule 3'!$G645="",FALSE,TRUE))</f>
        <v>0</v>
      </c>
      <c r="CT149" s="474"/>
      <c r="CU149" s="474"/>
      <c r="CV149" s="474"/>
      <c r="CW149" s="474"/>
      <c r="CX149" s="472" t="b">
        <f>IF(ISNUMBER('Schedule 3'!CX647)=FALSE,FALSE,IF('Schedule 3'!$G645="",FALSE,TRUE))</f>
        <v>0</v>
      </c>
      <c r="CY149" s="474"/>
      <c r="CZ149" s="474"/>
      <c r="DA149" s="474"/>
      <c r="DB149" s="474"/>
      <c r="DC149" s="472" t="b">
        <f>IF(ISNUMBER('Schedule 3'!DC647)=FALSE,FALSE,IF('Schedule 3'!$G645="",FALSE,TRUE))</f>
        <v>0</v>
      </c>
      <c r="DD149" s="474"/>
      <c r="DE149" s="474"/>
      <c r="DF149" s="472"/>
      <c r="DG149" s="472"/>
      <c r="DH149" s="472" t="b">
        <f>IF(ISNUMBER('Schedule 3'!DH647)=FALSE,FALSE,IF('Schedule 3'!$G645="",FALSE,TRUE))</f>
        <v>0</v>
      </c>
      <c r="DI149" s="474"/>
      <c r="DJ149" s="474"/>
      <c r="DK149" s="474"/>
      <c r="DL149" s="474"/>
      <c r="DM149" s="472" t="b">
        <f>IF(ISNUMBER('Schedule 3'!DM647)=FALSE,FALSE,IF('Schedule 3'!$G645="",FALSE,TRUE))</f>
        <v>0</v>
      </c>
      <c r="DN149" s="474"/>
      <c r="DO149" s="474"/>
      <c r="DP149" s="474"/>
      <c r="DQ149" s="474"/>
      <c r="DR149" s="472" t="b">
        <f>IF(ISNUMBER('Schedule 3'!DR647)=FALSE,FALSE,IF('Schedule 3'!$G645="",FALSE,TRUE))</f>
        <v>0</v>
      </c>
      <c r="DS149" s="474"/>
      <c r="DT149" s="474"/>
      <c r="DU149" s="474"/>
      <c r="DV149" s="474"/>
      <c r="DW149" s="472" t="b">
        <f>IF(ISNUMBER('Schedule 3'!DW647)=FALSE,FALSE,IF('Schedule 3'!$G645="",FALSE,TRUE))</f>
        <v>0</v>
      </c>
      <c r="DX149" s="474"/>
      <c r="DY149" s="474"/>
      <c r="DZ149" s="474"/>
      <c r="EA149" s="474"/>
      <c r="EB149" s="472" t="b">
        <f>IF(ISNUMBER('Schedule 3'!EB647)=FALSE,FALSE,IF('Schedule 3'!$G645="",FALSE,TRUE))</f>
        <v>0</v>
      </c>
      <c r="EC149" s="474"/>
      <c r="ED149" s="474"/>
      <c r="EE149" s="474"/>
      <c r="EF149" s="474"/>
      <c r="EG149" s="472" t="b">
        <f>IF(ISNUMBER('Schedule 3'!EG647)=FALSE,FALSE,IF('Schedule 3'!$G645="",FALSE,TRUE))</f>
        <v>0</v>
      </c>
      <c r="EH149" s="474"/>
      <c r="EI149" s="474"/>
      <c r="EJ149" s="474"/>
      <c r="EK149" s="474"/>
      <c r="EL149" s="472" t="b">
        <f>IF(ISNUMBER('Schedule 3'!EL647)=FALSE,FALSE,IF('Schedule 3'!$G645="",FALSE,TRUE))</f>
        <v>0</v>
      </c>
      <c r="EM149" s="474"/>
      <c r="EN149" s="474"/>
      <c r="EO149" s="474"/>
      <c r="EP149" s="474"/>
      <c r="EQ149" s="472" t="b">
        <f>IF(ISNUMBER('Schedule 3'!EQ647)=FALSE,FALSE,IF('Schedule 3'!$G645="",FALSE,TRUE))</f>
        <v>0</v>
      </c>
      <c r="ER149" s="474"/>
      <c r="ES149" s="474"/>
      <c r="ET149" s="474"/>
      <c r="EU149" s="474"/>
      <c r="EV149" s="472" t="b">
        <f>IF(ISNUMBER('Schedule 3'!EV647)=FALSE,FALSE,IF('Schedule 3'!$G645="",FALSE,TRUE))</f>
        <v>0</v>
      </c>
      <c r="EW149" s="474"/>
      <c r="EX149" s="474"/>
      <c r="EY149" s="474"/>
      <c r="EZ149" s="474"/>
      <c r="FA149" s="472" t="b">
        <f>IF(ISNUMBER('Schedule 3'!FA647)=FALSE,FALSE,IF('Schedule 3'!$G645="",FALSE,TRUE))</f>
        <v>0</v>
      </c>
      <c r="FB149" s="474"/>
      <c r="FC149" s="474"/>
      <c r="FD149" s="472"/>
      <c r="FE149" s="472"/>
      <c r="FF149" s="472" t="b">
        <f>IF(ISNUMBER('Schedule 3'!FF647)=FALSE,FALSE,IF('Schedule 3'!$G645="",FALSE,TRUE))</f>
        <v>0</v>
      </c>
      <c r="FG149" s="474"/>
      <c r="FH149" s="474"/>
      <c r="FI149" s="474"/>
      <c r="FJ149" s="474"/>
      <c r="FK149" s="472" t="b">
        <f>IF(ISNUMBER('Schedule 3'!FK647)=FALSE,FALSE,IF('Schedule 3'!$G645="",FALSE,TRUE))</f>
        <v>0</v>
      </c>
      <c r="FL149" s="474"/>
      <c r="FM149" s="474"/>
      <c r="FN149" s="474"/>
      <c r="FO149" s="474"/>
      <c r="FP149" s="472" t="b">
        <f>IF(ISNUMBER('Schedule 3'!FP647)=FALSE,FALSE,IF('Schedule 3'!$G645="",FALSE,TRUE))</f>
        <v>0</v>
      </c>
      <c r="FQ149" s="474"/>
      <c r="FR149" s="474"/>
      <c r="FS149" s="474"/>
      <c r="FT149" s="474"/>
      <c r="FU149" s="472" t="b">
        <f>IF(ISNUMBER('Schedule 3'!FU647)=FALSE,FALSE,IF('Schedule 3'!$G645="",FALSE,TRUE))</f>
        <v>0</v>
      </c>
      <c r="FV149" s="474"/>
      <c r="FW149" s="474"/>
      <c r="FX149" s="474"/>
      <c r="FY149" s="474"/>
      <c r="FZ149" s="472" t="b">
        <f>IF(ISNUMBER('Schedule 3'!FZ647)=FALSE,FALSE,IF('Schedule 3'!$G645="",FALSE,TRUE))</f>
        <v>0</v>
      </c>
      <c r="GA149" s="474"/>
      <c r="GB149" s="474"/>
      <c r="GC149" s="474"/>
      <c r="GD149" s="474"/>
      <c r="GE149" s="472" t="b">
        <f>IF(ISNUMBER('Schedule 3'!GE647)=FALSE,FALSE,IF('Schedule 3'!$G645="",FALSE,TRUE))</f>
        <v>0</v>
      </c>
      <c r="GF149" s="474"/>
      <c r="GG149" s="474"/>
      <c r="GH149" s="474"/>
      <c r="GI149" s="474"/>
      <c r="GJ149" s="472" t="b">
        <f>IF(ISNUMBER('Schedule 3'!GJ647)=FALSE,FALSE,IF('Schedule 3'!$G645="",FALSE,TRUE))</f>
        <v>0</v>
      </c>
      <c r="GK149" s="474"/>
      <c r="GL149" s="474"/>
      <c r="GM149" s="474"/>
      <c r="GN149" s="474"/>
      <c r="GO149" s="472" t="b">
        <f>IF(ISNUMBER('Schedule 3'!GO647)=FALSE,FALSE,IF('Schedule 3'!$G645="",FALSE,TRUE))</f>
        <v>0</v>
      </c>
      <c r="GP149" s="474"/>
      <c r="GQ149" s="474"/>
      <c r="GR149" s="474"/>
      <c r="GS149" s="474"/>
      <c r="GT149" s="472" t="b">
        <f>IF(ISNUMBER('Schedule 3'!GT647)=FALSE,FALSE,IF('Schedule 3'!$G645="",FALSE,TRUE))</f>
        <v>0</v>
      </c>
      <c r="GU149" s="474"/>
      <c r="GV149" s="474"/>
      <c r="GW149" s="474"/>
      <c r="GX149" s="474"/>
      <c r="GY149" s="472" t="b">
        <f>IF(ISNUMBER('Schedule 3'!GY647)=FALSE,FALSE,IF('Schedule 3'!$G645="",FALSE,TRUE))</f>
        <v>0</v>
      </c>
      <c r="GZ149" s="474"/>
      <c r="HA149" s="474"/>
      <c r="HB149" s="472"/>
      <c r="HC149" s="472"/>
      <c r="HD149" s="472" t="b">
        <f>IF(ISNUMBER('Schedule 3'!HD647)=FALSE,FALSE,IF('Schedule 3'!$G645="",FALSE,TRUE))</f>
        <v>0</v>
      </c>
      <c r="HE149" s="474"/>
      <c r="HF149" s="474"/>
      <c r="HG149" s="474"/>
      <c r="HH149" s="474"/>
      <c r="HI149" s="472" t="b">
        <f>IF(ISNUMBER('Schedule 3'!HI647)=FALSE,FALSE,IF('Schedule 3'!$G645="",FALSE,TRUE))</f>
        <v>0</v>
      </c>
      <c r="HJ149" s="474"/>
      <c r="HK149" s="474"/>
      <c r="HL149" s="474"/>
      <c r="HM149" s="474"/>
      <c r="HN149" s="472" t="b">
        <f>IF(ISNUMBER('Schedule 3'!HN647)=FALSE,FALSE,IF('Schedule 3'!$G645="",FALSE,TRUE))</f>
        <v>0</v>
      </c>
      <c r="HO149" s="474"/>
      <c r="HP149" s="474"/>
      <c r="HQ149" s="474"/>
      <c r="HR149" s="474"/>
      <c r="HS149" s="472" t="b">
        <f>IF(ISNUMBER('Schedule 3'!HS647)=FALSE,FALSE,IF('Schedule 3'!$G645="",FALSE,TRUE))</f>
        <v>0</v>
      </c>
      <c r="HT149" s="474"/>
      <c r="HU149" s="474"/>
      <c r="HV149" s="474"/>
      <c r="HW149" s="474"/>
      <c r="HX149" s="472" t="b">
        <f>IF(ISNUMBER('Schedule 3'!HX647)=FALSE,FALSE,IF('Schedule 3'!$G645="",FALSE,TRUE))</f>
        <v>0</v>
      </c>
      <c r="HY149" s="474"/>
      <c r="HZ149" s="474"/>
      <c r="IA149" s="474"/>
      <c r="IB149" s="474"/>
      <c r="IC149" s="472" t="b">
        <f>IF(ISNUMBER('Schedule 3'!IC647)=FALSE,FALSE,IF('Schedule 3'!$G645="",FALSE,TRUE))</f>
        <v>0</v>
      </c>
      <c r="ID149" s="474"/>
      <c r="IE149" s="474"/>
      <c r="IF149" s="474"/>
      <c r="IG149" s="474"/>
      <c r="IH149" s="472" t="b">
        <f>IF(ISNUMBER('Schedule 3'!IH647)=FALSE,FALSE,IF('Schedule 3'!$G645="",FALSE,TRUE))</f>
        <v>0</v>
      </c>
      <c r="II149" s="474"/>
      <c r="IJ149" s="474"/>
      <c r="IK149" s="474"/>
      <c r="IL149" s="474"/>
      <c r="IM149" s="472" t="b">
        <f>IF(ISNUMBER('Schedule 3'!IM647)=FALSE,FALSE,IF('Schedule 3'!$G645="",FALSE,TRUE))</f>
        <v>0</v>
      </c>
      <c r="IN149" s="474"/>
      <c r="IO149" s="474"/>
      <c r="IP149" s="474"/>
      <c r="IQ149" s="474"/>
      <c r="IR149" s="472" t="b">
        <f>IF(ISNUMBER('Schedule 3'!IR647)=FALSE,FALSE,IF('Schedule 3'!$G645="",FALSE,TRUE))</f>
        <v>0</v>
      </c>
      <c r="IS149" s="474"/>
      <c r="IT149" s="474"/>
      <c r="IU149" s="474"/>
      <c r="IV149" s="474"/>
      <c r="IW149" s="472" t="b">
        <f>IF(ISNUMBER('Schedule 3'!IW647)=FALSE,FALSE,IF('Schedule 3'!$G645="",FALSE,TRUE))</f>
        <v>0</v>
      </c>
      <c r="IX149" s="474"/>
      <c r="IY149" s="465"/>
      <c r="IZ149" s="78"/>
    </row>
  </sheetData>
  <mergeCells count="50">
    <mergeCell ref="IV7:IX7"/>
    <mergeCell ref="IQ7:IS7"/>
    <mergeCell ref="GN7:GP7"/>
    <mergeCell ref="GS7:GU7"/>
    <mergeCell ref="GX7:GZ7"/>
    <mergeCell ref="HC7:HE7"/>
    <mergeCell ref="HH7:HJ7"/>
    <mergeCell ref="HM7:HO7"/>
    <mergeCell ref="HR7:HT7"/>
    <mergeCell ref="HW7:HY7"/>
    <mergeCell ref="IB7:ID7"/>
    <mergeCell ref="IG7:II7"/>
    <mergeCell ref="IL7:IN7"/>
    <mergeCell ref="GI7:GK7"/>
    <mergeCell ref="EF7:EH7"/>
    <mergeCell ref="EK7:EM7"/>
    <mergeCell ref="EP7:ER7"/>
    <mergeCell ref="EU7:EW7"/>
    <mergeCell ref="EZ7:FB7"/>
    <mergeCell ref="FE7:FG7"/>
    <mergeCell ref="FJ7:FL7"/>
    <mergeCell ref="FO7:FQ7"/>
    <mergeCell ref="FT7:FV7"/>
    <mergeCell ref="FY7:GA7"/>
    <mergeCell ref="GD7:GF7"/>
    <mergeCell ref="DV7:DX7"/>
    <mergeCell ref="EA7:EC7"/>
    <mergeCell ref="BX7:BZ7"/>
    <mergeCell ref="CC7:CE7"/>
    <mergeCell ref="CH7:CJ7"/>
    <mergeCell ref="CM7:CO7"/>
    <mergeCell ref="CR7:CT7"/>
    <mergeCell ref="CW7:CY7"/>
    <mergeCell ref="AJ7:AL7"/>
    <mergeCell ref="DB7:DD7"/>
    <mergeCell ref="DG7:DI7"/>
    <mergeCell ref="DL7:DN7"/>
    <mergeCell ref="DQ7:DS7"/>
    <mergeCell ref="BI7:BK7"/>
    <mergeCell ref="BN7:BP7"/>
    <mergeCell ref="BS7:BU7"/>
    <mergeCell ref="AO7:AQ7"/>
    <mergeCell ref="AT7:AV7"/>
    <mergeCell ref="AY7:BA7"/>
    <mergeCell ref="BD7:BF7"/>
    <mergeCell ref="K7:M7"/>
    <mergeCell ref="P7:R7"/>
    <mergeCell ref="U7:W7"/>
    <mergeCell ref="Z7:AB7"/>
    <mergeCell ref="AE7:AG7"/>
  </mergeCells>
  <pageMargins left="0.7" right="0.7" top="0.75" bottom="0.75" header="0.3" footer="0.3"/>
  <pageSetup orientation="portrait" horizontalDpi="1200" verticalDpi="1200"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333ab5-df15-4ca9-9a67-0a364a55abe7">
      <Terms xmlns="http://schemas.microsoft.com/office/infopath/2007/PartnerControls"/>
    </lcf76f155ced4ddcb4097134ff3c332f>
    <TaxCatchAll xmlns="7b9c9f57-87d8-4f54-bbe7-8357e643dd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8444BBE68CEC45B8A707913E27B793" ma:contentTypeVersion="10" ma:contentTypeDescription="Create a new document." ma:contentTypeScope="" ma:versionID="aae4c85f16e6826920b3f17571c4db47">
  <xsd:schema xmlns:xsd="http://www.w3.org/2001/XMLSchema" xmlns:xs="http://www.w3.org/2001/XMLSchema" xmlns:p="http://schemas.microsoft.com/office/2006/metadata/properties" xmlns:ns2="6c333ab5-df15-4ca9-9a67-0a364a55abe7" xmlns:ns3="7b9c9f57-87d8-4f54-bbe7-8357e643dd2e" targetNamespace="http://schemas.microsoft.com/office/2006/metadata/properties" ma:root="true" ma:fieldsID="68cfbb3c54c199dafe29850c3b19cab9" ns2:_="" ns3:_="">
    <xsd:import namespace="6c333ab5-df15-4ca9-9a67-0a364a55abe7"/>
    <xsd:import namespace="7b9c9f57-87d8-4f54-bbe7-8357e643dd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33ab5-df15-4ca9-9a67-0a364a55a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868d50-1c16-4e60-9c6f-d407d5bed2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9c9f57-87d8-4f54-bbe7-8357e643dd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c9e3bb-46c3-444f-a311-f3ff49bc0b03}" ma:internalName="TaxCatchAll" ma:showField="CatchAllData" ma:web="7b9c9f57-87d8-4f54-bbe7-8357e643dd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37D485-ECC0-4D6B-A023-358A494CD196}">
  <ds:schemaRefs>
    <ds:schemaRef ds:uri="http://schemas.microsoft.com/office/2006/metadata/properties"/>
    <ds:schemaRef ds:uri="http://schemas.microsoft.com/office/infopath/2007/PartnerControls"/>
    <ds:schemaRef ds:uri="6c333ab5-df15-4ca9-9a67-0a364a55abe7"/>
    <ds:schemaRef ds:uri="7b9c9f57-87d8-4f54-bbe7-8357e643dd2e"/>
  </ds:schemaRefs>
</ds:datastoreItem>
</file>

<file path=customXml/itemProps2.xml><?xml version="1.0" encoding="utf-8"?>
<ds:datastoreItem xmlns:ds="http://schemas.openxmlformats.org/officeDocument/2006/customXml" ds:itemID="{87BEA066-6645-4C61-BDEC-A06F5F5AB026}">
  <ds:schemaRefs>
    <ds:schemaRef ds:uri="http://schemas.microsoft.com/sharepoint/v3/contenttype/forms"/>
  </ds:schemaRefs>
</ds:datastoreItem>
</file>

<file path=customXml/itemProps3.xml><?xml version="1.0" encoding="utf-8"?>
<ds:datastoreItem xmlns:ds="http://schemas.openxmlformats.org/officeDocument/2006/customXml" ds:itemID="{5D8BE69D-D63A-4D93-AE34-8A781A84C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33ab5-df15-4ca9-9a67-0a364a55abe7"/>
    <ds:schemaRef ds:uri="7b9c9f57-87d8-4f54-bbe7-8357e643d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29b2cc-4393-4691-814d-95eb8359c06c}"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TCB Return Schedules Summary</vt:lpstr>
      <vt:lpstr>Schedule 1</vt:lpstr>
      <vt:lpstr>Schedule 2</vt:lpstr>
      <vt:lpstr>Schedule 3</vt:lpstr>
      <vt:lpstr>Schedule 4</vt:lpstr>
      <vt:lpstr>Schedule 5</vt:lpstr>
      <vt:lpstr>Schedule 6</vt:lpstr>
      <vt:lpstr>Helper 1</vt:lpstr>
      <vt:lpstr>Helper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2026-09-28T18:59:20Z</dcterms:created>
  <dcterms:modified xsi:type="dcterms:W3CDTF">2026-10-02T14:57:45Z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0x010100538444BBE68CEC45B8A707913E27B793</vt:lpwstr>
  </property>
  <property fmtid="{D5CDD505-2E9C-101B-9397-08002B2CF9AE}" pid="3" name="MediaServiceImageTags">
    <vt:lpwstr/>
  </property>
</Properties>
</file>